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ImproveMargin\2016Feb\"/>
    </mc:Choice>
  </mc:AlternateContent>
  <bookViews>
    <workbookView xWindow="0" yWindow="0" windowWidth="28800" windowHeight="12360" activeTab="2"/>
  </bookViews>
  <sheets>
    <sheet name="correctSheet1" sheetId="7" r:id="rId1"/>
    <sheet name="Sheet1" sheetId="2" r:id="rId2"/>
    <sheet name="Sheet2" sheetId="5" r:id="rId3"/>
    <sheet name="Optimization types" sheetId="3" r:id="rId4"/>
    <sheet name="Sheet3" sheetId="6" r:id="rId5"/>
    <sheet name="query" sheetId="4" state="hidden" r:id="rId6"/>
  </sheets>
  <externalReferences>
    <externalReference r:id="rId7"/>
  </externalReferences>
  <definedNames>
    <definedName name="_xlnm._FilterDatabase" localSheetId="0" hidden="1">correctSheet1!$A$4:$V$6134</definedName>
    <definedName name="_xlnm._FilterDatabase" localSheetId="1" hidden="1">Sheet1!$A$4:$W$6134</definedName>
    <definedName name="margin_sheet_Feb" localSheetId="0">correctSheet1!$A$4:$Q$6119</definedName>
    <definedName name="margin_sheet_Feb" localSheetId="1">Sheet1!$A$4:$Q$6119</definedName>
    <definedName name="margins" localSheetId="0">'[1]Optimization types'!$F$2:$F$14</definedName>
    <definedName name="margins">'Optimization types'!$F$2:$F$14</definedName>
    <definedName name="mmm">'[1]Optimization types'!$F$2:$F$14</definedName>
    <definedName name="optTypes">'Optimization types'!$B$2:$B$8</definedName>
  </definedNames>
  <calcPr calcId="152511"/>
</workbook>
</file>

<file path=xl/calcChain.xml><?xml version="1.0" encoding="utf-8"?>
<calcChain xmlns="http://schemas.openxmlformats.org/spreadsheetml/2006/main">
  <c r="E617" i="5" l="1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616" i="5"/>
  <c r="M121" i="5"/>
  <c r="M3" i="5"/>
  <c r="O3" i="5" s="1"/>
  <c r="M4" i="5"/>
  <c r="M122" i="5"/>
  <c r="M123" i="5"/>
  <c r="O123" i="5" s="1"/>
  <c r="M124" i="5"/>
  <c r="M5" i="5"/>
  <c r="M6" i="5"/>
  <c r="M7" i="5"/>
  <c r="M125" i="5"/>
  <c r="M126" i="5"/>
  <c r="M8" i="5"/>
  <c r="M127" i="5"/>
  <c r="M9" i="5"/>
  <c r="M128" i="5"/>
  <c r="M10" i="5"/>
  <c r="M11" i="5"/>
  <c r="O11" i="5" s="1"/>
  <c r="M12" i="5"/>
  <c r="M13" i="5"/>
  <c r="M14" i="5"/>
  <c r="M129" i="5"/>
  <c r="M15" i="5"/>
  <c r="M16" i="5"/>
  <c r="M17" i="5"/>
  <c r="M130" i="5"/>
  <c r="M131" i="5"/>
  <c r="O131" i="5" s="1"/>
  <c r="M132" i="5"/>
  <c r="M18" i="5"/>
  <c r="M133" i="5"/>
  <c r="M134" i="5"/>
  <c r="M135" i="5"/>
  <c r="M19" i="5"/>
  <c r="O19" i="5" s="1"/>
  <c r="M136" i="5"/>
  <c r="M20" i="5"/>
  <c r="M137" i="5"/>
  <c r="M138" i="5"/>
  <c r="M139" i="5"/>
  <c r="O139" i="5" s="1"/>
  <c r="M140" i="5"/>
  <c r="M141" i="5"/>
  <c r="M142" i="5"/>
  <c r="M143" i="5"/>
  <c r="M144" i="5"/>
  <c r="M145" i="5"/>
  <c r="M146" i="5"/>
  <c r="M147" i="5"/>
  <c r="O147" i="5" s="1"/>
  <c r="M148" i="5"/>
  <c r="M149" i="5"/>
  <c r="M150" i="5"/>
  <c r="M151" i="5"/>
  <c r="M152" i="5"/>
  <c r="M153" i="5"/>
  <c r="M154" i="5"/>
  <c r="M155" i="5"/>
  <c r="O155" i="5" s="1"/>
  <c r="M156" i="5"/>
  <c r="M157" i="5"/>
  <c r="M158" i="5"/>
  <c r="M21" i="5"/>
  <c r="M159" i="5"/>
  <c r="M160" i="5"/>
  <c r="M22" i="5"/>
  <c r="M161" i="5"/>
  <c r="M162" i="5"/>
  <c r="M163" i="5"/>
  <c r="O163" i="5" s="1"/>
  <c r="M164" i="5"/>
  <c r="M165" i="5"/>
  <c r="M166" i="5"/>
  <c r="M167" i="5"/>
  <c r="M168" i="5"/>
  <c r="M169" i="5"/>
  <c r="M170" i="5"/>
  <c r="M171" i="5"/>
  <c r="O171" i="5" s="1"/>
  <c r="M172" i="5"/>
  <c r="M173" i="5"/>
  <c r="M174" i="5"/>
  <c r="M175" i="5"/>
  <c r="M23" i="5"/>
  <c r="M176" i="5"/>
  <c r="M24" i="5"/>
  <c r="M177" i="5"/>
  <c r="M178" i="5"/>
  <c r="M179" i="5"/>
  <c r="O179" i="5" s="1"/>
  <c r="M180" i="5"/>
  <c r="M181" i="5"/>
  <c r="M182" i="5"/>
  <c r="M183" i="5"/>
  <c r="M184" i="5"/>
  <c r="M185" i="5"/>
  <c r="M186" i="5"/>
  <c r="M25" i="5"/>
  <c r="M187" i="5"/>
  <c r="O187" i="5" s="1"/>
  <c r="M188" i="5"/>
  <c r="M26" i="5"/>
  <c r="M189" i="5"/>
  <c r="M190" i="5"/>
  <c r="M27" i="5"/>
  <c r="O27" i="5" s="1"/>
  <c r="M191" i="5"/>
  <c r="M192" i="5"/>
  <c r="M193" i="5"/>
  <c r="M194" i="5"/>
  <c r="M195" i="5"/>
  <c r="O195" i="5" s="1"/>
  <c r="M196" i="5"/>
  <c r="M197" i="5"/>
  <c r="M198" i="5"/>
  <c r="M199" i="5"/>
  <c r="M200" i="5"/>
  <c r="M201" i="5"/>
  <c r="M202" i="5"/>
  <c r="M203" i="5"/>
  <c r="O203" i="5" s="1"/>
  <c r="M28" i="5"/>
  <c r="M204" i="5"/>
  <c r="M205" i="5"/>
  <c r="M29" i="5"/>
  <c r="M206" i="5"/>
  <c r="M207" i="5"/>
  <c r="M30" i="5"/>
  <c r="M208" i="5"/>
  <c r="M209" i="5"/>
  <c r="M210" i="5"/>
  <c r="M211" i="5"/>
  <c r="O211" i="5" s="1"/>
  <c r="M212" i="5"/>
  <c r="M213" i="5"/>
  <c r="M214" i="5"/>
  <c r="M215" i="5"/>
  <c r="M216" i="5"/>
  <c r="M217" i="5"/>
  <c r="M218" i="5"/>
  <c r="M219" i="5"/>
  <c r="O219" i="5" s="1"/>
  <c r="M220" i="5"/>
  <c r="M31" i="5"/>
  <c r="M221" i="5"/>
  <c r="M222" i="5"/>
  <c r="M223" i="5"/>
  <c r="M224" i="5"/>
  <c r="M32" i="5"/>
  <c r="M33" i="5"/>
  <c r="M34" i="5"/>
  <c r="M225" i="5"/>
  <c r="M226" i="5"/>
  <c r="M35" i="5"/>
  <c r="O35" i="5" s="1"/>
  <c r="M227" i="5"/>
  <c r="O227" i="5" s="1"/>
  <c r="M228" i="5"/>
  <c r="M229" i="5"/>
  <c r="M36" i="5"/>
  <c r="M230" i="5"/>
  <c r="M231" i="5"/>
  <c r="M232" i="5"/>
  <c r="M233" i="5"/>
  <c r="M234" i="5"/>
  <c r="M235" i="5"/>
  <c r="O235" i="5" s="1"/>
  <c r="M236" i="5"/>
  <c r="M237" i="5"/>
  <c r="M238" i="5"/>
  <c r="M239" i="5"/>
  <c r="M240" i="5"/>
  <c r="M241" i="5"/>
  <c r="M37" i="5"/>
  <c r="M38" i="5"/>
  <c r="M39" i="5"/>
  <c r="M40" i="5"/>
  <c r="M242" i="5"/>
  <c r="M243" i="5"/>
  <c r="O243" i="5" s="1"/>
  <c r="M244" i="5"/>
  <c r="M245" i="5"/>
  <c r="M246" i="5"/>
  <c r="M247" i="5"/>
  <c r="M41" i="5"/>
  <c r="M248" i="5"/>
  <c r="M249" i="5"/>
  <c r="M250" i="5"/>
  <c r="M251" i="5"/>
  <c r="N251" i="5" s="1"/>
  <c r="M252" i="5"/>
  <c r="M253" i="5"/>
  <c r="M254" i="5"/>
  <c r="M255" i="5"/>
  <c r="M256" i="5"/>
  <c r="M257" i="5"/>
  <c r="M258" i="5"/>
  <c r="M42" i="5"/>
  <c r="M259" i="5"/>
  <c r="O259" i="5" s="1"/>
  <c r="M260" i="5"/>
  <c r="M261" i="5"/>
  <c r="M262" i="5"/>
  <c r="M263" i="5"/>
  <c r="M264" i="5"/>
  <c r="M265" i="5"/>
  <c r="M266" i="5"/>
  <c r="M267" i="5"/>
  <c r="O267" i="5" s="1"/>
  <c r="M268" i="5"/>
  <c r="M269" i="5"/>
  <c r="M270" i="5"/>
  <c r="M271" i="5"/>
  <c r="M272" i="5"/>
  <c r="M43" i="5"/>
  <c r="O43" i="5" s="1"/>
  <c r="M273" i="5"/>
  <c r="M274" i="5"/>
  <c r="M275" i="5"/>
  <c r="O275" i="5" s="1"/>
  <c r="M276" i="5"/>
  <c r="M277" i="5"/>
  <c r="M278" i="5"/>
  <c r="M279" i="5"/>
  <c r="M280" i="5"/>
  <c r="M281" i="5"/>
  <c r="M282" i="5"/>
  <c r="M283" i="5"/>
  <c r="O283" i="5" s="1"/>
  <c r="M284" i="5"/>
  <c r="M285" i="5"/>
  <c r="M286" i="5"/>
  <c r="M287" i="5"/>
  <c r="M44" i="5"/>
  <c r="M288" i="5"/>
  <c r="M289" i="5"/>
  <c r="M290" i="5"/>
  <c r="M291" i="5"/>
  <c r="O291" i="5" s="1"/>
  <c r="M292" i="5"/>
  <c r="M293" i="5"/>
  <c r="M294" i="5"/>
  <c r="M295" i="5"/>
  <c r="M296" i="5"/>
  <c r="M297" i="5"/>
  <c r="M298" i="5"/>
  <c r="M45" i="5"/>
  <c r="M299" i="5"/>
  <c r="O299" i="5" s="1"/>
  <c r="M46" i="5"/>
  <c r="M300" i="5"/>
  <c r="M301" i="5"/>
  <c r="M47" i="5"/>
  <c r="M302" i="5"/>
  <c r="M303" i="5"/>
  <c r="M304" i="5"/>
  <c r="M305" i="5"/>
  <c r="N305" i="5" s="1"/>
  <c r="M306" i="5"/>
  <c r="M307" i="5"/>
  <c r="O307" i="5" s="1"/>
  <c r="M308" i="5"/>
  <c r="M309" i="5"/>
  <c r="M310" i="5"/>
  <c r="M311" i="5"/>
  <c r="M312" i="5"/>
  <c r="M313" i="5"/>
  <c r="M314" i="5"/>
  <c r="M315" i="5"/>
  <c r="O315" i="5" s="1"/>
  <c r="M316" i="5"/>
  <c r="M317" i="5"/>
  <c r="M318" i="5"/>
  <c r="M319" i="5"/>
  <c r="M320" i="5"/>
  <c r="M48" i="5"/>
  <c r="M321" i="5"/>
  <c r="M322" i="5"/>
  <c r="M323" i="5"/>
  <c r="O323" i="5" s="1"/>
  <c r="M324" i="5"/>
  <c r="M325" i="5"/>
  <c r="M326" i="5"/>
  <c r="M327" i="5"/>
  <c r="M49" i="5"/>
  <c r="M328" i="5"/>
  <c r="M50" i="5"/>
  <c r="M329" i="5"/>
  <c r="M330" i="5"/>
  <c r="M331" i="5"/>
  <c r="O331" i="5" s="1"/>
  <c r="M332" i="5"/>
  <c r="M333" i="5"/>
  <c r="M334" i="5"/>
  <c r="M335" i="5"/>
  <c r="M336" i="5"/>
  <c r="M337" i="5"/>
  <c r="M338" i="5"/>
  <c r="M339" i="5"/>
  <c r="O339" i="5" s="1"/>
  <c r="M340" i="5"/>
  <c r="M341" i="5"/>
  <c r="M342" i="5"/>
  <c r="M343" i="5"/>
  <c r="M344" i="5"/>
  <c r="M345" i="5"/>
  <c r="M346" i="5"/>
  <c r="M347" i="5"/>
  <c r="O347" i="5" s="1"/>
  <c r="M348" i="5"/>
  <c r="M349" i="5"/>
  <c r="M350" i="5"/>
  <c r="M351" i="5"/>
  <c r="M51" i="5"/>
  <c r="O51" i="5" s="1"/>
  <c r="M352" i="5"/>
  <c r="M353" i="5"/>
  <c r="M354" i="5"/>
  <c r="M52" i="5"/>
  <c r="M355" i="5"/>
  <c r="O355" i="5" s="1"/>
  <c r="M356" i="5"/>
  <c r="M357" i="5"/>
  <c r="M358" i="5"/>
  <c r="M359" i="5"/>
  <c r="M360" i="5"/>
  <c r="M361" i="5"/>
  <c r="M53" i="5"/>
  <c r="M362" i="5"/>
  <c r="M363" i="5"/>
  <c r="O363" i="5" s="1"/>
  <c r="M364" i="5"/>
  <c r="M365" i="5"/>
  <c r="M54" i="5"/>
  <c r="M366" i="5"/>
  <c r="M367" i="5"/>
  <c r="M368" i="5"/>
  <c r="M55" i="5"/>
  <c r="M369" i="5"/>
  <c r="M370" i="5"/>
  <c r="M371" i="5"/>
  <c r="O371" i="5" s="1"/>
  <c r="M372" i="5"/>
  <c r="M373" i="5"/>
  <c r="M374" i="5"/>
  <c r="M375" i="5"/>
  <c r="M376" i="5"/>
  <c r="M377" i="5"/>
  <c r="M378" i="5"/>
  <c r="M379" i="5"/>
  <c r="O379" i="5" s="1"/>
  <c r="M380" i="5"/>
  <c r="M381" i="5"/>
  <c r="M382" i="5"/>
  <c r="M383" i="5"/>
  <c r="M384" i="5"/>
  <c r="M385" i="5"/>
  <c r="M386" i="5"/>
  <c r="M387" i="5"/>
  <c r="O387" i="5" s="1"/>
  <c r="M388" i="5"/>
  <c r="M389" i="5"/>
  <c r="M390" i="5"/>
  <c r="M391" i="5"/>
  <c r="M392" i="5"/>
  <c r="M56" i="5"/>
  <c r="M393" i="5"/>
  <c r="M394" i="5"/>
  <c r="M395" i="5"/>
  <c r="O395" i="5" s="1"/>
  <c r="M396" i="5"/>
  <c r="M397" i="5"/>
  <c r="M398" i="5"/>
  <c r="M57" i="5"/>
  <c r="M399" i="5"/>
  <c r="M400" i="5"/>
  <c r="M401" i="5"/>
  <c r="M402" i="5"/>
  <c r="M403" i="5"/>
  <c r="O403" i="5" s="1"/>
  <c r="M404" i="5"/>
  <c r="M405" i="5"/>
  <c r="M406" i="5"/>
  <c r="M407" i="5"/>
  <c r="M58" i="5"/>
  <c r="M408" i="5"/>
  <c r="M409" i="5"/>
  <c r="M410" i="5"/>
  <c r="M411" i="5"/>
  <c r="O411" i="5" s="1"/>
  <c r="M412" i="5"/>
  <c r="M413" i="5"/>
  <c r="M414" i="5"/>
  <c r="M415" i="5"/>
  <c r="M416" i="5"/>
  <c r="M417" i="5"/>
  <c r="M418" i="5"/>
  <c r="M59" i="5"/>
  <c r="O59" i="5" s="1"/>
  <c r="M419" i="5"/>
  <c r="O419" i="5" s="1"/>
  <c r="M420" i="5"/>
  <c r="M421" i="5"/>
  <c r="M422" i="5"/>
  <c r="M60" i="5"/>
  <c r="M61" i="5"/>
  <c r="M423" i="5"/>
  <c r="M424" i="5"/>
  <c r="M425" i="5"/>
  <c r="M426" i="5"/>
  <c r="M427" i="5"/>
  <c r="O427" i="5" s="1"/>
  <c r="M428" i="5"/>
  <c r="M429" i="5"/>
  <c r="M430" i="5"/>
  <c r="M431" i="5"/>
  <c r="M432" i="5"/>
  <c r="M433" i="5"/>
  <c r="M434" i="5"/>
  <c r="M435" i="5"/>
  <c r="O435" i="5" s="1"/>
  <c r="M436" i="5"/>
  <c r="M437" i="5"/>
  <c r="M438" i="5"/>
  <c r="M439" i="5"/>
  <c r="M440" i="5"/>
  <c r="M441" i="5"/>
  <c r="M442" i="5"/>
  <c r="M62" i="5"/>
  <c r="M443" i="5"/>
  <c r="O443" i="5" s="1"/>
  <c r="M444" i="5"/>
  <c r="M445" i="5"/>
  <c r="M446" i="5"/>
  <c r="M447" i="5"/>
  <c r="M448" i="5"/>
  <c r="M449" i="5"/>
  <c r="M450" i="5"/>
  <c r="M63" i="5"/>
  <c r="M64" i="5"/>
  <c r="M451" i="5"/>
  <c r="O451" i="5" s="1"/>
  <c r="M452" i="5"/>
  <c r="M453" i="5"/>
  <c r="M454" i="5"/>
  <c r="M65" i="5"/>
  <c r="M455" i="5"/>
  <c r="M456" i="5"/>
  <c r="M457" i="5"/>
  <c r="M66" i="5"/>
  <c r="M458" i="5"/>
  <c r="M67" i="5"/>
  <c r="O67" i="5" s="1"/>
  <c r="M68" i="5"/>
  <c r="M459" i="5"/>
  <c r="O459" i="5" s="1"/>
  <c r="M460" i="5"/>
  <c r="M461" i="5"/>
  <c r="M462" i="5"/>
  <c r="M463" i="5"/>
  <c r="M69" i="5"/>
  <c r="M464" i="5"/>
  <c r="M465" i="5"/>
  <c r="M466" i="5"/>
  <c r="M467" i="5"/>
  <c r="O467" i="5" s="1"/>
  <c r="M468" i="5"/>
  <c r="M469" i="5"/>
  <c r="M470" i="5"/>
  <c r="M471" i="5"/>
  <c r="M472" i="5"/>
  <c r="M473" i="5"/>
  <c r="M70" i="5"/>
  <c r="M474" i="5"/>
  <c r="M475" i="5"/>
  <c r="O475" i="5" s="1"/>
  <c r="M476" i="5"/>
  <c r="M477" i="5"/>
  <c r="M478" i="5"/>
  <c r="M71" i="5"/>
  <c r="M479" i="5"/>
  <c r="M480" i="5"/>
  <c r="M481" i="5"/>
  <c r="M482" i="5"/>
  <c r="M483" i="5"/>
  <c r="O483" i="5" s="1"/>
  <c r="M484" i="5"/>
  <c r="M485" i="5"/>
  <c r="M486" i="5"/>
  <c r="M487" i="5"/>
  <c r="M488" i="5"/>
  <c r="M489" i="5"/>
  <c r="M490" i="5"/>
  <c r="M491" i="5"/>
  <c r="O491" i="5" s="1"/>
  <c r="M72" i="5"/>
  <c r="M492" i="5"/>
  <c r="M73" i="5"/>
  <c r="M74" i="5"/>
  <c r="M493" i="5"/>
  <c r="M494" i="5"/>
  <c r="M495" i="5"/>
  <c r="M496" i="5"/>
  <c r="M497" i="5"/>
  <c r="M498" i="5"/>
  <c r="M75" i="5"/>
  <c r="O75" i="5" s="1"/>
  <c r="M76" i="5"/>
  <c r="M499" i="5"/>
  <c r="O499" i="5" s="1"/>
  <c r="M500" i="5"/>
  <c r="M501" i="5"/>
  <c r="M502" i="5"/>
  <c r="M503" i="5"/>
  <c r="M504" i="5"/>
  <c r="M505" i="5"/>
  <c r="M506" i="5"/>
  <c r="M507" i="5"/>
  <c r="O507" i="5" s="1"/>
  <c r="M508" i="5"/>
  <c r="M509" i="5"/>
  <c r="M510" i="5"/>
  <c r="M511" i="5"/>
  <c r="M512" i="5"/>
  <c r="M513" i="5"/>
  <c r="M514" i="5"/>
  <c r="M515" i="5"/>
  <c r="O515" i="5" s="1"/>
  <c r="M516" i="5"/>
  <c r="M517" i="5"/>
  <c r="M518" i="5"/>
  <c r="M519" i="5"/>
  <c r="M77" i="5"/>
  <c r="M520" i="5"/>
  <c r="M521" i="5"/>
  <c r="M522" i="5"/>
  <c r="M523" i="5"/>
  <c r="O523" i="5" s="1"/>
  <c r="M78" i="5"/>
  <c r="M79" i="5"/>
  <c r="M524" i="5"/>
  <c r="M525" i="5"/>
  <c r="M526" i="5"/>
  <c r="M80" i="5"/>
  <c r="M527" i="5"/>
  <c r="M528" i="5"/>
  <c r="M529" i="5"/>
  <c r="M530" i="5"/>
  <c r="M531" i="5"/>
  <c r="O531" i="5" s="1"/>
  <c r="M532" i="5"/>
  <c r="M81" i="5"/>
  <c r="M533" i="5"/>
  <c r="M534" i="5"/>
  <c r="M82" i="5"/>
  <c r="M83" i="5"/>
  <c r="O83" i="5" s="1"/>
  <c r="M535" i="5"/>
  <c r="M536" i="5"/>
  <c r="M537" i="5"/>
  <c r="M538" i="5"/>
  <c r="M539" i="5"/>
  <c r="O539" i="5" s="1"/>
  <c r="M84" i="5"/>
  <c r="M540" i="5"/>
  <c r="M541" i="5"/>
  <c r="M542" i="5"/>
  <c r="M543" i="5"/>
  <c r="M544" i="5"/>
  <c r="M545" i="5"/>
  <c r="M546" i="5"/>
  <c r="M547" i="5"/>
  <c r="O547" i="5" s="1"/>
  <c r="M85" i="5"/>
  <c r="M548" i="5"/>
  <c r="M549" i="5"/>
  <c r="M550" i="5"/>
  <c r="M551" i="5"/>
  <c r="M552" i="5"/>
  <c r="M553" i="5"/>
  <c r="M554" i="5"/>
  <c r="M555" i="5"/>
  <c r="O555" i="5" s="1"/>
  <c r="M556" i="5"/>
  <c r="M557" i="5"/>
  <c r="M558" i="5"/>
  <c r="M559" i="5"/>
  <c r="M560" i="5"/>
  <c r="M561" i="5"/>
  <c r="M562" i="5"/>
  <c r="M86" i="5"/>
  <c r="M563" i="5"/>
  <c r="O563" i="5" s="1"/>
  <c r="M564" i="5"/>
  <c r="M565" i="5"/>
  <c r="M566" i="5"/>
  <c r="M567" i="5"/>
  <c r="M568" i="5"/>
  <c r="M569" i="5"/>
  <c r="M87" i="5"/>
  <c r="M88" i="5"/>
  <c r="M570" i="5"/>
  <c r="M571" i="5"/>
  <c r="O571" i="5" s="1"/>
  <c r="M572" i="5"/>
  <c r="M573" i="5"/>
  <c r="M574" i="5"/>
  <c r="M89" i="5"/>
  <c r="M575" i="5"/>
  <c r="M576" i="5"/>
  <c r="M577" i="5"/>
  <c r="M578" i="5"/>
  <c r="M579" i="5"/>
  <c r="O579" i="5" s="1"/>
  <c r="M580" i="5"/>
  <c r="M581" i="5"/>
  <c r="M582" i="5"/>
  <c r="M583" i="5"/>
  <c r="M584" i="5"/>
  <c r="M585" i="5"/>
  <c r="M586" i="5"/>
  <c r="M587" i="5"/>
  <c r="O587" i="5" s="1"/>
  <c r="M588" i="5"/>
  <c r="M589" i="5"/>
  <c r="M590" i="5"/>
  <c r="M591" i="5"/>
  <c r="M592" i="5"/>
  <c r="M593" i="5"/>
  <c r="M594" i="5"/>
  <c r="M91" i="5"/>
  <c r="O91" i="5" s="1"/>
  <c r="M90" i="5"/>
  <c r="M595" i="5"/>
  <c r="O595" i="5" s="1"/>
  <c r="M596" i="5"/>
  <c r="M597" i="5"/>
  <c r="M598" i="5"/>
  <c r="M599" i="5"/>
  <c r="M600" i="5"/>
  <c r="M601" i="5"/>
  <c r="M602" i="5"/>
  <c r="M603" i="5"/>
  <c r="O603" i="5" s="1"/>
  <c r="M92" i="5"/>
  <c r="M604" i="5"/>
  <c r="M605" i="5"/>
  <c r="M606" i="5"/>
  <c r="M607" i="5"/>
  <c r="M608" i="5"/>
  <c r="M609" i="5"/>
  <c r="O609" i="5" s="1"/>
  <c r="M610" i="5"/>
  <c r="M611" i="5"/>
  <c r="O611" i="5" s="1"/>
  <c r="M612" i="5"/>
  <c r="M613" i="5"/>
  <c r="M614" i="5"/>
  <c r="M615" i="5"/>
  <c r="M93" i="5"/>
  <c r="M94" i="5"/>
  <c r="M616" i="5"/>
  <c r="M617" i="5"/>
  <c r="O617" i="5" s="1"/>
  <c r="M618" i="5"/>
  <c r="M619" i="5"/>
  <c r="O619" i="5" s="1"/>
  <c r="M95" i="5"/>
  <c r="M620" i="5"/>
  <c r="O620" i="5" s="1"/>
  <c r="M96" i="5"/>
  <c r="M621" i="5"/>
  <c r="M622" i="5"/>
  <c r="M623" i="5"/>
  <c r="M624" i="5"/>
  <c r="M625" i="5"/>
  <c r="O625" i="5" s="1"/>
  <c r="M626" i="5"/>
  <c r="M627" i="5"/>
  <c r="O627" i="5" s="1"/>
  <c r="M628" i="5"/>
  <c r="O628" i="5" s="1"/>
  <c r="M629" i="5"/>
  <c r="M630" i="5"/>
  <c r="M631" i="5"/>
  <c r="M632" i="5"/>
  <c r="M633" i="5"/>
  <c r="O633" i="5" s="1"/>
  <c r="M634" i="5"/>
  <c r="M635" i="5"/>
  <c r="O635" i="5" s="1"/>
  <c r="M97" i="5"/>
  <c r="M636" i="5"/>
  <c r="O636" i="5" s="1"/>
  <c r="M637" i="5"/>
  <c r="O637" i="5" s="1"/>
  <c r="M638" i="5"/>
  <c r="M639" i="5"/>
  <c r="M640" i="5"/>
  <c r="O640" i="5" s="1"/>
  <c r="M641" i="5"/>
  <c r="O641" i="5" s="1"/>
  <c r="M642" i="5"/>
  <c r="M643" i="5"/>
  <c r="O643" i="5" s="1"/>
  <c r="M98" i="5"/>
  <c r="M99" i="5"/>
  <c r="O99" i="5" s="1"/>
  <c r="M644" i="5"/>
  <c r="O644" i="5" s="1"/>
  <c r="M645" i="5"/>
  <c r="O645" i="5" s="1"/>
  <c r="M646" i="5"/>
  <c r="M647" i="5"/>
  <c r="M648" i="5"/>
  <c r="O648" i="5" s="1"/>
  <c r="M649" i="5"/>
  <c r="O649" i="5" s="1"/>
  <c r="M100" i="5"/>
  <c r="M650" i="5"/>
  <c r="M651" i="5"/>
  <c r="O651" i="5" s="1"/>
  <c r="M652" i="5"/>
  <c r="O652" i="5" s="1"/>
  <c r="M653" i="5"/>
  <c r="O653" i="5" s="1"/>
  <c r="M654" i="5"/>
  <c r="M655" i="5"/>
  <c r="M656" i="5"/>
  <c r="O656" i="5" s="1"/>
  <c r="M657" i="5"/>
  <c r="O657" i="5" s="1"/>
  <c r="M658" i="5"/>
  <c r="M659" i="5"/>
  <c r="O659" i="5" s="1"/>
  <c r="M660" i="5"/>
  <c r="O660" i="5" s="1"/>
  <c r="M661" i="5"/>
  <c r="O661" i="5" s="1"/>
  <c r="M662" i="5"/>
  <c r="M663" i="5"/>
  <c r="M101" i="5"/>
  <c r="M664" i="5"/>
  <c r="O664" i="5" s="1"/>
  <c r="M665" i="5"/>
  <c r="O665" i="5" s="1"/>
  <c r="M666" i="5"/>
  <c r="M667" i="5"/>
  <c r="O667" i="5" s="1"/>
  <c r="M668" i="5"/>
  <c r="O668" i="5" s="1"/>
  <c r="M669" i="5"/>
  <c r="O669" i="5" s="1"/>
  <c r="M670" i="5"/>
  <c r="M671" i="5"/>
  <c r="O671" i="5" s="1"/>
  <c r="M102" i="5"/>
  <c r="M672" i="5"/>
  <c r="O672" i="5" s="1"/>
  <c r="M673" i="5"/>
  <c r="O673" i="5" s="1"/>
  <c r="M674" i="5"/>
  <c r="M103" i="5"/>
  <c r="M675" i="5"/>
  <c r="O675" i="5" s="1"/>
  <c r="M676" i="5"/>
  <c r="O676" i="5" s="1"/>
  <c r="M104" i="5"/>
  <c r="M677" i="5"/>
  <c r="O677" i="5" s="1"/>
  <c r="M105" i="5"/>
  <c r="M678" i="5"/>
  <c r="M106" i="5"/>
  <c r="M679" i="5"/>
  <c r="O679" i="5" s="1"/>
  <c r="M680" i="5"/>
  <c r="O680" i="5" s="1"/>
  <c r="M107" i="5"/>
  <c r="O107" i="5" s="1"/>
  <c r="M681" i="5"/>
  <c r="O681" i="5" s="1"/>
  <c r="M108" i="5"/>
  <c r="M682" i="5"/>
  <c r="M683" i="5"/>
  <c r="O683" i="5" s="1"/>
  <c r="M684" i="5"/>
  <c r="O684" i="5" s="1"/>
  <c r="M685" i="5"/>
  <c r="O685" i="5" s="1"/>
  <c r="M686" i="5"/>
  <c r="O686" i="5" s="1"/>
  <c r="M687" i="5"/>
  <c r="O687" i="5" s="1"/>
  <c r="M688" i="5"/>
  <c r="O688" i="5" s="1"/>
  <c r="M689" i="5"/>
  <c r="O689" i="5" s="1"/>
  <c r="M690" i="5"/>
  <c r="O690" i="5" s="1"/>
  <c r="M109" i="5"/>
  <c r="M691" i="5"/>
  <c r="O691" i="5" s="1"/>
  <c r="M692" i="5"/>
  <c r="O692" i="5" s="1"/>
  <c r="M693" i="5"/>
  <c r="O693" i="5" s="1"/>
  <c r="M110" i="5"/>
  <c r="M694" i="5"/>
  <c r="O694" i="5" s="1"/>
  <c r="M111" i="5"/>
  <c r="M695" i="5"/>
  <c r="O695" i="5" s="1"/>
  <c r="M696" i="5"/>
  <c r="O696" i="5" s="1"/>
  <c r="M697" i="5"/>
  <c r="O697" i="5" s="1"/>
  <c r="M112" i="5"/>
  <c r="M113" i="5"/>
  <c r="M698" i="5"/>
  <c r="O698" i="5" s="1"/>
  <c r="M699" i="5"/>
  <c r="O699" i="5" s="1"/>
  <c r="M700" i="5"/>
  <c r="O700" i="5" s="1"/>
  <c r="M701" i="5"/>
  <c r="O701" i="5" s="1"/>
  <c r="M702" i="5"/>
  <c r="O702" i="5" s="1"/>
  <c r="M703" i="5"/>
  <c r="O703" i="5" s="1"/>
  <c r="M114" i="5"/>
  <c r="M115" i="5"/>
  <c r="O115" i="5" s="1"/>
  <c r="M704" i="5"/>
  <c r="O704" i="5" s="1"/>
  <c r="M705" i="5"/>
  <c r="O705" i="5" s="1"/>
  <c r="M116" i="5"/>
  <c r="M706" i="5"/>
  <c r="O706" i="5" s="1"/>
  <c r="M117" i="5"/>
  <c r="M707" i="5"/>
  <c r="O707" i="5" s="1"/>
  <c r="M118" i="5"/>
  <c r="M708" i="5"/>
  <c r="O708" i="5" s="1"/>
  <c r="M119" i="5"/>
  <c r="M709" i="5"/>
  <c r="O709" i="5" s="1"/>
  <c r="M710" i="5"/>
  <c r="O710" i="5" s="1"/>
  <c r="M711" i="5"/>
  <c r="O711" i="5" s="1"/>
  <c r="M712" i="5"/>
  <c r="O712" i="5" s="1"/>
  <c r="M713" i="5"/>
  <c r="O713" i="5" s="1"/>
  <c r="M120" i="5"/>
  <c r="M2" i="5"/>
  <c r="O2" i="5" s="1"/>
  <c r="S6119" i="7"/>
  <c r="T6119" i="7" s="1"/>
  <c r="U6119" i="7" s="1"/>
  <c r="V6119" i="7" s="1"/>
  <c r="T6118" i="7"/>
  <c r="U6118" i="7" s="1"/>
  <c r="V6118" i="7" s="1"/>
  <c r="S6118" i="7"/>
  <c r="S6117" i="7"/>
  <c r="T6117" i="7" s="1"/>
  <c r="U6117" i="7" s="1"/>
  <c r="V6117" i="7" s="1"/>
  <c r="S6116" i="7"/>
  <c r="T6116" i="7" s="1"/>
  <c r="U6116" i="7" s="1"/>
  <c r="V6116" i="7" s="1"/>
  <c r="S6115" i="7"/>
  <c r="T6115" i="7" s="1"/>
  <c r="U6115" i="7" s="1"/>
  <c r="V6115" i="7" s="1"/>
  <c r="S6114" i="7"/>
  <c r="T6114" i="7" s="1"/>
  <c r="U6114" i="7" s="1"/>
  <c r="V6114" i="7" s="1"/>
  <c r="S6113" i="7"/>
  <c r="T6113" i="7" s="1"/>
  <c r="U6113" i="7" s="1"/>
  <c r="V6113" i="7" s="1"/>
  <c r="S6112" i="7"/>
  <c r="T6112" i="7" s="1"/>
  <c r="U6112" i="7" s="1"/>
  <c r="V6112" i="7" s="1"/>
  <c r="S6111" i="7"/>
  <c r="T6111" i="7" s="1"/>
  <c r="U6111" i="7" s="1"/>
  <c r="V6111" i="7" s="1"/>
  <c r="S6110" i="7"/>
  <c r="T6110" i="7" s="1"/>
  <c r="U6110" i="7" s="1"/>
  <c r="V6110" i="7" s="1"/>
  <c r="S6109" i="7"/>
  <c r="T6109" i="7" s="1"/>
  <c r="U6109" i="7" s="1"/>
  <c r="V6109" i="7" s="1"/>
  <c r="S6108" i="7"/>
  <c r="T6108" i="7" s="1"/>
  <c r="U6108" i="7" s="1"/>
  <c r="V6108" i="7" s="1"/>
  <c r="S6107" i="7"/>
  <c r="T6107" i="7" s="1"/>
  <c r="U6107" i="7" s="1"/>
  <c r="V6107" i="7" s="1"/>
  <c r="S6106" i="7"/>
  <c r="T6106" i="7" s="1"/>
  <c r="U6106" i="7" s="1"/>
  <c r="V6106" i="7" s="1"/>
  <c r="S6105" i="7"/>
  <c r="T6105" i="7" s="1"/>
  <c r="U6105" i="7" s="1"/>
  <c r="V6105" i="7" s="1"/>
  <c r="T6104" i="7"/>
  <c r="U6104" i="7" s="1"/>
  <c r="V6104" i="7" s="1"/>
  <c r="S6104" i="7"/>
  <c r="S6103" i="7"/>
  <c r="T6103" i="7" s="1"/>
  <c r="U6103" i="7" s="1"/>
  <c r="V6103" i="7" s="1"/>
  <c r="T6102" i="7"/>
  <c r="U6102" i="7" s="1"/>
  <c r="V6102" i="7" s="1"/>
  <c r="S6102" i="7"/>
  <c r="T6101" i="7"/>
  <c r="S6101" i="7"/>
  <c r="T6100" i="7"/>
  <c r="S6100" i="7"/>
  <c r="S6099" i="7"/>
  <c r="T6099" i="7" s="1"/>
  <c r="U6099" i="7" s="1"/>
  <c r="V6099" i="7" s="1"/>
  <c r="U6098" i="7"/>
  <c r="V6098" i="7" s="1"/>
  <c r="T6098" i="7"/>
  <c r="S6098" i="7"/>
  <c r="S6097" i="7"/>
  <c r="T6097" i="7" s="1"/>
  <c r="U6097" i="7" s="1"/>
  <c r="V6097" i="7" s="1"/>
  <c r="T6096" i="7"/>
  <c r="U6096" i="7" s="1"/>
  <c r="V6096" i="7" s="1"/>
  <c r="S6096" i="7"/>
  <c r="S6095" i="7"/>
  <c r="T6095" i="7" s="1"/>
  <c r="U6095" i="7" s="1"/>
  <c r="V6095" i="7" s="1"/>
  <c r="S6094" i="7"/>
  <c r="T6094" i="7" s="1"/>
  <c r="U6094" i="7" s="1"/>
  <c r="V6094" i="7" s="1"/>
  <c r="U6093" i="7"/>
  <c r="V6093" i="7" s="1"/>
  <c r="S6093" i="7"/>
  <c r="T6093" i="7" s="1"/>
  <c r="T6092" i="7"/>
  <c r="U6092" i="7" s="1"/>
  <c r="V6092" i="7" s="1"/>
  <c r="S6092" i="7"/>
  <c r="S6091" i="7"/>
  <c r="T6091" i="7" s="1"/>
  <c r="U6091" i="7" s="1"/>
  <c r="V6091" i="7" s="1"/>
  <c r="T6090" i="7"/>
  <c r="U6090" i="7" s="1"/>
  <c r="V6090" i="7" s="1"/>
  <c r="S6090" i="7"/>
  <c r="S6089" i="7"/>
  <c r="T6089" i="7" s="1"/>
  <c r="U6089" i="7" s="1"/>
  <c r="V6089" i="7" s="1"/>
  <c r="T6088" i="7"/>
  <c r="U6088" i="7" s="1"/>
  <c r="V6088" i="7" s="1"/>
  <c r="S6088" i="7"/>
  <c r="S6087" i="7"/>
  <c r="T6087" i="7" s="1"/>
  <c r="U6087" i="7" s="1"/>
  <c r="V6087" i="7" s="1"/>
  <c r="T6086" i="7"/>
  <c r="U6086" i="7" s="1"/>
  <c r="V6086" i="7" s="1"/>
  <c r="S6086" i="7"/>
  <c r="S6085" i="7"/>
  <c r="T6085" i="7" s="1"/>
  <c r="U6085" i="7" s="1"/>
  <c r="V6085" i="7" s="1"/>
  <c r="T6084" i="7"/>
  <c r="U6084" i="7" s="1"/>
  <c r="V6084" i="7" s="1"/>
  <c r="S6084" i="7"/>
  <c r="S6083" i="7"/>
  <c r="T6083" i="7" s="1"/>
  <c r="U6083" i="7" s="1"/>
  <c r="V6083" i="7" s="1"/>
  <c r="S6082" i="7"/>
  <c r="T6082" i="7" s="1"/>
  <c r="U6082" i="7" s="1"/>
  <c r="V6082" i="7" s="1"/>
  <c r="U6081" i="7"/>
  <c r="V6081" i="7" s="1"/>
  <c r="S6081" i="7"/>
  <c r="T6081" i="7" s="1"/>
  <c r="U6080" i="7"/>
  <c r="V6080" i="7" s="1"/>
  <c r="S6080" i="7"/>
  <c r="T6080" i="7" s="1"/>
  <c r="U6079" i="7"/>
  <c r="V6079" i="7" s="1"/>
  <c r="S6079" i="7"/>
  <c r="T6079" i="7" s="1"/>
  <c r="T6078" i="7"/>
  <c r="S6078" i="7"/>
  <c r="U6077" i="7"/>
  <c r="V6077" i="7" s="1"/>
  <c r="T6077" i="7"/>
  <c r="S6077" i="7"/>
  <c r="S6076" i="7"/>
  <c r="T6076" i="7" s="1"/>
  <c r="U6075" i="7"/>
  <c r="V6075" i="7" s="1"/>
  <c r="S6075" i="7"/>
  <c r="T6075" i="7" s="1"/>
  <c r="U6074" i="7"/>
  <c r="V6074" i="7" s="1"/>
  <c r="S6074" i="7"/>
  <c r="T6074" i="7" s="1"/>
  <c r="U6073" i="7"/>
  <c r="V6073" i="7" s="1"/>
  <c r="T6073" i="7"/>
  <c r="S6073" i="7"/>
  <c r="U6072" i="7"/>
  <c r="V6072" i="7" s="1"/>
  <c r="T6072" i="7"/>
  <c r="S6072" i="7"/>
  <c r="S6071" i="7"/>
  <c r="T6071" i="7" s="1"/>
  <c r="U6071" i="7" s="1"/>
  <c r="V6071" i="7" s="1"/>
  <c r="S6070" i="7"/>
  <c r="T6070" i="7" s="1"/>
  <c r="U6070" i="7" s="1"/>
  <c r="V6070" i="7" s="1"/>
  <c r="U6069" i="7"/>
  <c r="V6069" i="7" s="1"/>
  <c r="S6069" i="7"/>
  <c r="T6069" i="7" s="1"/>
  <c r="U6068" i="7"/>
  <c r="V6068" i="7" s="1"/>
  <c r="S6068" i="7"/>
  <c r="T6068" i="7" s="1"/>
  <c r="S6067" i="7"/>
  <c r="T6067" i="7" s="1"/>
  <c r="U6067" i="7" s="1"/>
  <c r="V6067" i="7" s="1"/>
  <c r="S6066" i="7"/>
  <c r="T6066" i="7" s="1"/>
  <c r="U6066" i="7" s="1"/>
  <c r="V6066" i="7" s="1"/>
  <c r="U6065" i="7"/>
  <c r="V6065" i="7" s="1"/>
  <c r="S6065" i="7"/>
  <c r="T6065" i="7" s="1"/>
  <c r="T6064" i="7"/>
  <c r="U6064" i="7" s="1"/>
  <c r="V6064" i="7" s="1"/>
  <c r="S6064" i="7"/>
  <c r="S6063" i="7"/>
  <c r="T6063" i="7" s="1"/>
  <c r="U6063" i="7" s="1"/>
  <c r="V6063" i="7" s="1"/>
  <c r="S6062" i="7"/>
  <c r="T6062" i="7" s="1"/>
  <c r="U6062" i="7" s="1"/>
  <c r="V6062" i="7" s="1"/>
  <c r="S6061" i="7"/>
  <c r="T6061" i="7" s="1"/>
  <c r="U6061" i="7" s="1"/>
  <c r="V6061" i="7" s="1"/>
  <c r="S6060" i="7"/>
  <c r="T6060" i="7" s="1"/>
  <c r="U6060" i="7" s="1"/>
  <c r="V6060" i="7" s="1"/>
  <c r="S6059" i="7"/>
  <c r="T6059" i="7" s="1"/>
  <c r="U6059" i="7" s="1"/>
  <c r="V6059" i="7" s="1"/>
  <c r="S6058" i="7"/>
  <c r="T6058" i="7" s="1"/>
  <c r="U6058" i="7" s="1"/>
  <c r="V6058" i="7" s="1"/>
  <c r="S6057" i="7"/>
  <c r="T6057" i="7" s="1"/>
  <c r="U6057" i="7" s="1"/>
  <c r="V6057" i="7" s="1"/>
  <c r="S6056" i="7"/>
  <c r="T6056" i="7" s="1"/>
  <c r="U6056" i="7" s="1"/>
  <c r="V6056" i="7" s="1"/>
  <c r="T6055" i="7"/>
  <c r="U6055" i="7" s="1"/>
  <c r="V6055" i="7" s="1"/>
  <c r="S6055" i="7"/>
  <c r="U6054" i="7"/>
  <c r="V6054" i="7" s="1"/>
  <c r="T6054" i="7"/>
  <c r="S6054" i="7"/>
  <c r="U6053" i="7"/>
  <c r="V6053" i="7" s="1"/>
  <c r="S6053" i="7"/>
  <c r="T6053" i="7" s="1"/>
  <c r="S6052" i="7"/>
  <c r="T6052" i="7" s="1"/>
  <c r="U6052" i="7" s="1"/>
  <c r="V6052" i="7" s="1"/>
  <c r="S6051" i="7"/>
  <c r="T6051" i="7" s="1"/>
  <c r="U6051" i="7" s="1"/>
  <c r="V6051" i="7" s="1"/>
  <c r="S6050" i="7"/>
  <c r="T6050" i="7" s="1"/>
  <c r="U6050" i="7" s="1"/>
  <c r="V6050" i="7" s="1"/>
  <c r="S6049" i="7"/>
  <c r="T6049" i="7" s="1"/>
  <c r="U6049" i="7" s="1"/>
  <c r="V6049" i="7" s="1"/>
  <c r="T6048" i="7"/>
  <c r="U6048" i="7" s="1"/>
  <c r="V6048" i="7" s="1"/>
  <c r="S6048" i="7"/>
  <c r="T6047" i="7"/>
  <c r="U6047" i="7" s="1"/>
  <c r="V6047" i="7" s="1"/>
  <c r="S6047" i="7"/>
  <c r="T6046" i="7"/>
  <c r="U6046" i="7" s="1"/>
  <c r="V6046" i="7" s="1"/>
  <c r="S6046" i="7"/>
  <c r="U6045" i="7"/>
  <c r="V6045" i="7" s="1"/>
  <c r="S6045" i="7"/>
  <c r="T6045" i="7" s="1"/>
  <c r="S6044" i="7"/>
  <c r="T6044" i="7" s="1"/>
  <c r="U6044" i="7" s="1"/>
  <c r="V6044" i="7" s="1"/>
  <c r="S6043" i="7"/>
  <c r="T6043" i="7" s="1"/>
  <c r="U6043" i="7" s="1"/>
  <c r="V6043" i="7" s="1"/>
  <c r="S6042" i="7"/>
  <c r="T6042" i="7" s="1"/>
  <c r="U6042" i="7" s="1"/>
  <c r="V6042" i="7" s="1"/>
  <c r="S6041" i="7"/>
  <c r="T6041" i="7" s="1"/>
  <c r="U6041" i="7" s="1"/>
  <c r="V6041" i="7" s="1"/>
  <c r="T6040" i="7"/>
  <c r="U6040" i="7" s="1"/>
  <c r="V6040" i="7" s="1"/>
  <c r="S6040" i="7"/>
  <c r="T6039" i="7"/>
  <c r="U6039" i="7" s="1"/>
  <c r="V6039" i="7" s="1"/>
  <c r="S6039" i="7"/>
  <c r="S6038" i="7"/>
  <c r="T6038" i="7" s="1"/>
  <c r="U6038" i="7" s="1"/>
  <c r="V6038" i="7" s="1"/>
  <c r="S6037" i="7"/>
  <c r="T6037" i="7" s="1"/>
  <c r="U6037" i="7" s="1"/>
  <c r="V6037" i="7" s="1"/>
  <c r="S6036" i="7"/>
  <c r="T6036" i="7" s="1"/>
  <c r="U6036" i="7" s="1"/>
  <c r="V6036" i="7" s="1"/>
  <c r="S6035" i="7"/>
  <c r="T6035" i="7" s="1"/>
  <c r="U6035" i="7" s="1"/>
  <c r="V6035" i="7" s="1"/>
  <c r="S6034" i="7"/>
  <c r="T6034" i="7" s="1"/>
  <c r="U6034" i="7" s="1"/>
  <c r="V6034" i="7" s="1"/>
  <c r="S6033" i="7"/>
  <c r="T6033" i="7" s="1"/>
  <c r="U6033" i="7" s="1"/>
  <c r="V6033" i="7" s="1"/>
  <c r="S6032" i="7"/>
  <c r="T6032" i="7" s="1"/>
  <c r="U6032" i="7" s="1"/>
  <c r="V6032" i="7" s="1"/>
  <c r="T6031" i="7"/>
  <c r="S6031" i="7"/>
  <c r="U6030" i="7"/>
  <c r="V6030" i="7" s="1"/>
  <c r="T6030" i="7"/>
  <c r="U6031" i="7" s="1"/>
  <c r="V6031" i="7" s="1"/>
  <c r="S6030" i="7"/>
  <c r="U6029" i="7"/>
  <c r="V6029" i="7" s="1"/>
  <c r="S6029" i="7"/>
  <c r="T6029" i="7" s="1"/>
  <c r="S6028" i="7"/>
  <c r="T6028" i="7" s="1"/>
  <c r="U6028" i="7" s="1"/>
  <c r="V6028" i="7" s="1"/>
  <c r="S6027" i="7"/>
  <c r="T6027" i="7" s="1"/>
  <c r="U6027" i="7" s="1"/>
  <c r="V6027" i="7" s="1"/>
  <c r="S6026" i="7"/>
  <c r="T6026" i="7" s="1"/>
  <c r="U6026" i="7" s="1"/>
  <c r="V6026" i="7" s="1"/>
  <c r="S6025" i="7"/>
  <c r="T6025" i="7" s="1"/>
  <c r="U6025" i="7" s="1"/>
  <c r="V6025" i="7" s="1"/>
  <c r="T6024" i="7"/>
  <c r="U6024" i="7" s="1"/>
  <c r="V6024" i="7" s="1"/>
  <c r="S6024" i="7"/>
  <c r="T6023" i="7"/>
  <c r="U6023" i="7" s="1"/>
  <c r="V6023" i="7" s="1"/>
  <c r="S6023" i="7"/>
  <c r="S6022" i="7"/>
  <c r="T6022" i="7" s="1"/>
  <c r="U6022" i="7" s="1"/>
  <c r="V6022" i="7" s="1"/>
  <c r="S6021" i="7"/>
  <c r="T6021" i="7" s="1"/>
  <c r="U6021" i="7" s="1"/>
  <c r="V6021" i="7" s="1"/>
  <c r="S6020" i="7"/>
  <c r="T6020" i="7" s="1"/>
  <c r="U6020" i="7" s="1"/>
  <c r="V6020" i="7" s="1"/>
  <c r="U6019" i="7"/>
  <c r="V6019" i="7" s="1"/>
  <c r="S6019" i="7"/>
  <c r="T6019" i="7" s="1"/>
  <c r="T6018" i="7"/>
  <c r="U6018" i="7" s="1"/>
  <c r="V6018" i="7" s="1"/>
  <c r="S6018" i="7"/>
  <c r="S6017" i="7"/>
  <c r="T6017" i="7" s="1"/>
  <c r="U6017" i="7" s="1"/>
  <c r="V6017" i="7" s="1"/>
  <c r="T6016" i="7"/>
  <c r="U6016" i="7" s="1"/>
  <c r="V6016" i="7" s="1"/>
  <c r="S6016" i="7"/>
  <c r="U6015" i="7"/>
  <c r="V6015" i="7" s="1"/>
  <c r="T6015" i="7"/>
  <c r="S6015" i="7"/>
  <c r="T6014" i="7"/>
  <c r="U6014" i="7" s="1"/>
  <c r="V6014" i="7" s="1"/>
  <c r="S6014" i="7"/>
  <c r="S6013" i="7"/>
  <c r="T6013" i="7" s="1"/>
  <c r="U6013" i="7" s="1"/>
  <c r="V6013" i="7" s="1"/>
  <c r="U6012" i="7"/>
  <c r="V6012" i="7" s="1"/>
  <c r="S6012" i="7"/>
  <c r="T6012" i="7" s="1"/>
  <c r="U6011" i="7"/>
  <c r="V6011" i="7" s="1"/>
  <c r="S6011" i="7"/>
  <c r="T6011" i="7" s="1"/>
  <c r="S6010" i="7"/>
  <c r="T6010" i="7" s="1"/>
  <c r="U6010" i="7" s="1"/>
  <c r="V6010" i="7" s="1"/>
  <c r="S6009" i="7"/>
  <c r="T6009" i="7" s="1"/>
  <c r="U6009" i="7" s="1"/>
  <c r="V6009" i="7" s="1"/>
  <c r="S6008" i="7"/>
  <c r="T6008" i="7" s="1"/>
  <c r="U6008" i="7" s="1"/>
  <c r="V6008" i="7" s="1"/>
  <c r="U6007" i="7"/>
  <c r="V6007" i="7" s="1"/>
  <c r="S6007" i="7"/>
  <c r="T6007" i="7" s="1"/>
  <c r="S6006" i="7"/>
  <c r="T6006" i="7" s="1"/>
  <c r="U6006" i="7" s="1"/>
  <c r="V6006" i="7" s="1"/>
  <c r="S6005" i="7"/>
  <c r="T6005" i="7" s="1"/>
  <c r="U6005" i="7" s="1"/>
  <c r="V6005" i="7" s="1"/>
  <c r="U6004" i="7"/>
  <c r="V6004" i="7" s="1"/>
  <c r="S6004" i="7"/>
  <c r="T6004" i="7" s="1"/>
  <c r="S6003" i="7"/>
  <c r="T6003" i="7" s="1"/>
  <c r="U6003" i="7" s="1"/>
  <c r="V6003" i="7" s="1"/>
  <c r="S6002" i="7"/>
  <c r="T6002" i="7" s="1"/>
  <c r="U6002" i="7" s="1"/>
  <c r="V6002" i="7" s="1"/>
  <c r="S6001" i="7"/>
  <c r="T6001" i="7" s="1"/>
  <c r="U6001" i="7" s="1"/>
  <c r="V6001" i="7" s="1"/>
  <c r="S6000" i="7"/>
  <c r="T6000" i="7" s="1"/>
  <c r="U6000" i="7" s="1"/>
  <c r="V6000" i="7" s="1"/>
  <c r="T5999" i="7"/>
  <c r="U5999" i="7" s="1"/>
  <c r="V5999" i="7" s="1"/>
  <c r="S5999" i="7"/>
  <c r="T5998" i="7"/>
  <c r="U5998" i="7" s="1"/>
  <c r="V5998" i="7" s="1"/>
  <c r="S5998" i="7"/>
  <c r="S5997" i="7"/>
  <c r="T5997" i="7" s="1"/>
  <c r="U5997" i="7" s="1"/>
  <c r="V5997" i="7" s="1"/>
  <c r="S5996" i="7"/>
  <c r="T5996" i="7" s="1"/>
  <c r="U5996" i="7" s="1"/>
  <c r="V5996" i="7" s="1"/>
  <c r="S5995" i="7"/>
  <c r="T5995" i="7" s="1"/>
  <c r="U5995" i="7" s="1"/>
  <c r="V5995" i="7" s="1"/>
  <c r="T5994" i="7"/>
  <c r="U5994" i="7" s="1"/>
  <c r="V5994" i="7" s="1"/>
  <c r="S5994" i="7"/>
  <c r="T5993" i="7"/>
  <c r="U5993" i="7" s="1"/>
  <c r="V5993" i="7" s="1"/>
  <c r="S5993" i="7"/>
  <c r="S5992" i="7"/>
  <c r="T5992" i="7" s="1"/>
  <c r="U5992" i="7" s="1"/>
  <c r="V5992" i="7" s="1"/>
  <c r="S5991" i="7"/>
  <c r="T5991" i="7" s="1"/>
  <c r="U5991" i="7" s="1"/>
  <c r="V5991" i="7" s="1"/>
  <c r="T5990" i="7"/>
  <c r="U5990" i="7" s="1"/>
  <c r="V5990" i="7" s="1"/>
  <c r="S5990" i="7"/>
  <c r="S5989" i="7"/>
  <c r="T5989" i="7" s="1"/>
  <c r="U5989" i="7" s="1"/>
  <c r="V5989" i="7" s="1"/>
  <c r="S5988" i="7"/>
  <c r="T5988" i="7" s="1"/>
  <c r="U5988" i="7" s="1"/>
  <c r="V5988" i="7" s="1"/>
  <c r="S5987" i="7"/>
  <c r="T5987" i="7" s="1"/>
  <c r="U5987" i="7" s="1"/>
  <c r="V5987" i="7" s="1"/>
  <c r="S5986" i="7"/>
  <c r="T5986" i="7" s="1"/>
  <c r="U5986" i="7" s="1"/>
  <c r="V5986" i="7" s="1"/>
  <c r="S5985" i="7"/>
  <c r="T5985" i="7" s="1"/>
  <c r="U5985" i="7" s="1"/>
  <c r="V5985" i="7" s="1"/>
  <c r="S5984" i="7"/>
  <c r="T5984" i="7" s="1"/>
  <c r="U5984" i="7" s="1"/>
  <c r="V5984" i="7" s="1"/>
  <c r="S5983" i="7"/>
  <c r="T5983" i="7" s="1"/>
  <c r="U5983" i="7" s="1"/>
  <c r="V5983" i="7" s="1"/>
  <c r="S5982" i="7"/>
  <c r="T5982" i="7" s="1"/>
  <c r="U5982" i="7" s="1"/>
  <c r="V5982" i="7" s="1"/>
  <c r="S5981" i="7"/>
  <c r="T5981" i="7" s="1"/>
  <c r="U5981" i="7" s="1"/>
  <c r="V5981" i="7" s="1"/>
  <c r="S5980" i="7"/>
  <c r="T5980" i="7" s="1"/>
  <c r="U5980" i="7" s="1"/>
  <c r="V5980" i="7" s="1"/>
  <c r="U5979" i="7"/>
  <c r="V5979" i="7" s="1"/>
  <c r="S5979" i="7"/>
  <c r="T5979" i="7" s="1"/>
  <c r="S5978" i="7"/>
  <c r="T5978" i="7" s="1"/>
  <c r="U5978" i="7" s="1"/>
  <c r="V5978" i="7" s="1"/>
  <c r="S5977" i="7"/>
  <c r="T5977" i="7" s="1"/>
  <c r="U5977" i="7" s="1"/>
  <c r="V5977" i="7" s="1"/>
  <c r="S5976" i="7"/>
  <c r="T5976" i="7" s="1"/>
  <c r="U5976" i="7" s="1"/>
  <c r="V5976" i="7" s="1"/>
  <c r="T5975" i="7"/>
  <c r="U5975" i="7" s="1"/>
  <c r="V5975" i="7" s="1"/>
  <c r="S5975" i="7"/>
  <c r="T5974" i="7"/>
  <c r="U5974" i="7" s="1"/>
  <c r="V5974" i="7" s="1"/>
  <c r="S5974" i="7"/>
  <c r="S5973" i="7"/>
  <c r="T5973" i="7" s="1"/>
  <c r="U5973" i="7" s="1"/>
  <c r="V5973" i="7" s="1"/>
  <c r="S5972" i="7"/>
  <c r="T5972" i="7" s="1"/>
  <c r="U5972" i="7" s="1"/>
  <c r="V5972" i="7" s="1"/>
  <c r="S5971" i="7"/>
  <c r="T5971" i="7" s="1"/>
  <c r="U5971" i="7" s="1"/>
  <c r="V5971" i="7" s="1"/>
  <c r="S5970" i="7"/>
  <c r="T5970" i="7" s="1"/>
  <c r="U5970" i="7" s="1"/>
  <c r="V5970" i="7" s="1"/>
  <c r="T5969" i="7"/>
  <c r="U5969" i="7" s="1"/>
  <c r="V5969" i="7" s="1"/>
  <c r="S5969" i="7"/>
  <c r="S5968" i="7"/>
  <c r="T5968" i="7" s="1"/>
  <c r="U5968" i="7" s="1"/>
  <c r="V5968" i="7" s="1"/>
  <c r="S5967" i="7"/>
  <c r="T5967" i="7" s="1"/>
  <c r="U5967" i="7" s="1"/>
  <c r="V5967" i="7" s="1"/>
  <c r="T5966" i="7"/>
  <c r="U5966" i="7" s="1"/>
  <c r="V5966" i="7" s="1"/>
  <c r="S5966" i="7"/>
  <c r="U5965" i="7"/>
  <c r="V5965" i="7" s="1"/>
  <c r="S5965" i="7"/>
  <c r="T5965" i="7" s="1"/>
  <c r="S5964" i="7"/>
  <c r="T5964" i="7" s="1"/>
  <c r="U5964" i="7" s="1"/>
  <c r="V5964" i="7" s="1"/>
  <c r="S5963" i="7"/>
  <c r="T5963" i="7" s="1"/>
  <c r="U5963" i="7" s="1"/>
  <c r="V5963" i="7" s="1"/>
  <c r="S5962" i="7"/>
  <c r="T5962" i="7" s="1"/>
  <c r="U5962" i="7" s="1"/>
  <c r="V5962" i="7" s="1"/>
  <c r="T5961" i="7"/>
  <c r="U5961" i="7" s="1"/>
  <c r="V5961" i="7" s="1"/>
  <c r="S5961" i="7"/>
  <c r="T5960" i="7"/>
  <c r="U5960" i="7" s="1"/>
  <c r="V5960" i="7" s="1"/>
  <c r="S5960" i="7"/>
  <c r="S5959" i="7"/>
  <c r="T5959" i="7" s="1"/>
  <c r="U5959" i="7" s="1"/>
  <c r="V5959" i="7" s="1"/>
  <c r="S5958" i="7"/>
  <c r="T5958" i="7" s="1"/>
  <c r="U5958" i="7" s="1"/>
  <c r="V5958" i="7" s="1"/>
  <c r="S5957" i="7"/>
  <c r="T5957" i="7" s="1"/>
  <c r="U5957" i="7" s="1"/>
  <c r="V5957" i="7" s="1"/>
  <c r="S5956" i="7"/>
  <c r="T5956" i="7" s="1"/>
  <c r="U5956" i="7" s="1"/>
  <c r="V5956" i="7" s="1"/>
  <c r="U5955" i="7"/>
  <c r="V5955" i="7" s="1"/>
  <c r="S5955" i="7"/>
  <c r="T5955" i="7" s="1"/>
  <c r="S5954" i="7"/>
  <c r="T5954" i="7" s="1"/>
  <c r="U5954" i="7" s="1"/>
  <c r="V5954" i="7" s="1"/>
  <c r="S5953" i="7"/>
  <c r="T5953" i="7" s="1"/>
  <c r="U5953" i="7" s="1"/>
  <c r="V5953" i="7" s="1"/>
  <c r="S5952" i="7"/>
  <c r="T5952" i="7" s="1"/>
  <c r="U5952" i="7" s="1"/>
  <c r="V5952" i="7" s="1"/>
  <c r="T5951" i="7"/>
  <c r="U5951" i="7" s="1"/>
  <c r="V5951" i="7" s="1"/>
  <c r="S5951" i="7"/>
  <c r="S5950" i="7"/>
  <c r="T5950" i="7" s="1"/>
  <c r="U5950" i="7" s="1"/>
  <c r="V5950" i="7" s="1"/>
  <c r="S5949" i="7"/>
  <c r="T5949" i="7" s="1"/>
  <c r="U5949" i="7" s="1"/>
  <c r="V5949" i="7" s="1"/>
  <c r="S5948" i="7"/>
  <c r="T5948" i="7" s="1"/>
  <c r="U5948" i="7" s="1"/>
  <c r="V5948" i="7" s="1"/>
  <c r="S5947" i="7"/>
  <c r="T5947" i="7" s="1"/>
  <c r="U5947" i="7" s="1"/>
  <c r="V5947" i="7" s="1"/>
  <c r="S5946" i="7"/>
  <c r="T5946" i="7" s="1"/>
  <c r="U5946" i="7" s="1"/>
  <c r="V5946" i="7" s="1"/>
  <c r="S5945" i="7"/>
  <c r="T5945" i="7" s="1"/>
  <c r="U5945" i="7" s="1"/>
  <c r="V5945" i="7" s="1"/>
  <c r="T5944" i="7"/>
  <c r="U5944" i="7" s="1"/>
  <c r="V5944" i="7" s="1"/>
  <c r="S5944" i="7"/>
  <c r="V5943" i="7"/>
  <c r="S5943" i="7"/>
  <c r="T5943" i="7" s="1"/>
  <c r="U5943" i="7" s="1"/>
  <c r="S5942" i="7"/>
  <c r="T5942" i="7" s="1"/>
  <c r="U5942" i="7" s="1"/>
  <c r="V5942" i="7" s="1"/>
  <c r="S5941" i="7"/>
  <c r="T5941" i="7" s="1"/>
  <c r="U5941" i="7" s="1"/>
  <c r="V5941" i="7" s="1"/>
  <c r="S5940" i="7"/>
  <c r="T5940" i="7" s="1"/>
  <c r="U5940" i="7" s="1"/>
  <c r="V5940" i="7" s="1"/>
  <c r="S5939" i="7"/>
  <c r="T5939" i="7" s="1"/>
  <c r="U5939" i="7" s="1"/>
  <c r="V5939" i="7" s="1"/>
  <c r="S5938" i="7"/>
  <c r="T5938" i="7" s="1"/>
  <c r="U5938" i="7" s="1"/>
  <c r="V5938" i="7" s="1"/>
  <c r="S5937" i="7"/>
  <c r="T5937" i="7" s="1"/>
  <c r="U5937" i="7" s="1"/>
  <c r="V5937" i="7" s="1"/>
  <c r="S5936" i="7"/>
  <c r="T5936" i="7" s="1"/>
  <c r="U5936" i="7" s="1"/>
  <c r="V5936" i="7" s="1"/>
  <c r="S5935" i="7"/>
  <c r="T5935" i="7" s="1"/>
  <c r="U5935" i="7" s="1"/>
  <c r="V5935" i="7" s="1"/>
  <c r="S5934" i="7"/>
  <c r="T5934" i="7" s="1"/>
  <c r="U5934" i="7" s="1"/>
  <c r="V5934" i="7" s="1"/>
  <c r="T5933" i="7"/>
  <c r="U5933" i="7" s="1"/>
  <c r="V5933" i="7" s="1"/>
  <c r="S5933" i="7"/>
  <c r="S5932" i="7"/>
  <c r="T5932" i="7" s="1"/>
  <c r="U5932" i="7" s="1"/>
  <c r="V5932" i="7" s="1"/>
  <c r="S5931" i="7"/>
  <c r="T5931" i="7" s="1"/>
  <c r="U5931" i="7" s="1"/>
  <c r="V5931" i="7" s="1"/>
  <c r="S5930" i="7"/>
  <c r="T5930" i="7" s="1"/>
  <c r="U5930" i="7" s="1"/>
  <c r="V5930" i="7" s="1"/>
  <c r="S5929" i="7"/>
  <c r="T5929" i="7" s="1"/>
  <c r="U5929" i="7" s="1"/>
  <c r="V5929" i="7" s="1"/>
  <c r="S5928" i="7"/>
  <c r="T5928" i="7" s="1"/>
  <c r="U5928" i="7" s="1"/>
  <c r="V5928" i="7" s="1"/>
  <c r="S5927" i="7"/>
  <c r="T5927" i="7" s="1"/>
  <c r="U5927" i="7" s="1"/>
  <c r="V5927" i="7" s="1"/>
  <c r="T5926" i="7"/>
  <c r="U5926" i="7" s="1"/>
  <c r="V5926" i="7" s="1"/>
  <c r="S5926" i="7"/>
  <c r="S5925" i="7"/>
  <c r="T5925" i="7" s="1"/>
  <c r="U5925" i="7" s="1"/>
  <c r="V5925" i="7" s="1"/>
  <c r="T5924" i="7"/>
  <c r="U5924" i="7" s="1"/>
  <c r="V5924" i="7" s="1"/>
  <c r="S5924" i="7"/>
  <c r="S5923" i="7"/>
  <c r="T5923" i="7" s="1"/>
  <c r="U5923" i="7" s="1"/>
  <c r="V5923" i="7" s="1"/>
  <c r="S5922" i="7"/>
  <c r="T5922" i="7" s="1"/>
  <c r="U5922" i="7" s="1"/>
  <c r="V5922" i="7" s="1"/>
  <c r="S5921" i="7"/>
  <c r="T5921" i="7" s="1"/>
  <c r="U5921" i="7" s="1"/>
  <c r="V5921" i="7" s="1"/>
  <c r="T5920" i="7"/>
  <c r="U5920" i="7" s="1"/>
  <c r="V5920" i="7" s="1"/>
  <c r="S5920" i="7"/>
  <c r="S5919" i="7"/>
  <c r="T5919" i="7" s="1"/>
  <c r="U5919" i="7" s="1"/>
  <c r="V5919" i="7" s="1"/>
  <c r="T5918" i="7"/>
  <c r="U5918" i="7" s="1"/>
  <c r="V5918" i="7" s="1"/>
  <c r="S5918" i="7"/>
  <c r="S5917" i="7"/>
  <c r="T5917" i="7" s="1"/>
  <c r="U5917" i="7" s="1"/>
  <c r="V5917" i="7" s="1"/>
  <c r="S5916" i="7"/>
  <c r="T5916" i="7" s="1"/>
  <c r="U5916" i="7" s="1"/>
  <c r="V5916" i="7" s="1"/>
  <c r="T5915" i="7"/>
  <c r="U5915" i="7" s="1"/>
  <c r="V5915" i="7" s="1"/>
  <c r="S5915" i="7"/>
  <c r="T5914" i="7"/>
  <c r="U5914" i="7" s="1"/>
  <c r="V5914" i="7" s="1"/>
  <c r="S5914" i="7"/>
  <c r="S5913" i="7"/>
  <c r="T5913" i="7" s="1"/>
  <c r="U5913" i="7" s="1"/>
  <c r="V5913" i="7" s="1"/>
  <c r="S5912" i="7"/>
  <c r="T5912" i="7" s="1"/>
  <c r="U5912" i="7" s="1"/>
  <c r="V5912" i="7" s="1"/>
  <c r="S5911" i="7"/>
  <c r="T5911" i="7" s="1"/>
  <c r="U5911" i="7" s="1"/>
  <c r="V5911" i="7" s="1"/>
  <c r="S5910" i="7"/>
  <c r="T5910" i="7" s="1"/>
  <c r="U5910" i="7" s="1"/>
  <c r="V5910" i="7" s="1"/>
  <c r="S5909" i="7"/>
  <c r="T5909" i="7" s="1"/>
  <c r="U5909" i="7" s="1"/>
  <c r="V5909" i="7" s="1"/>
  <c r="T5908" i="7"/>
  <c r="U5908" i="7" s="1"/>
  <c r="V5908" i="7" s="1"/>
  <c r="S5908" i="7"/>
  <c r="T5907" i="7"/>
  <c r="U5907" i="7" s="1"/>
  <c r="V5907" i="7" s="1"/>
  <c r="S5907" i="7"/>
  <c r="S5906" i="7"/>
  <c r="T5906" i="7" s="1"/>
  <c r="U5906" i="7" s="1"/>
  <c r="V5906" i="7" s="1"/>
  <c r="S5905" i="7"/>
  <c r="T5905" i="7" s="1"/>
  <c r="U5905" i="7" s="1"/>
  <c r="V5905" i="7" s="1"/>
  <c r="U5904" i="7"/>
  <c r="V5904" i="7" s="1"/>
  <c r="T5904" i="7"/>
  <c r="S5904" i="7"/>
  <c r="V5903" i="7"/>
  <c r="S5903" i="7"/>
  <c r="T5903" i="7" s="1"/>
  <c r="U5903" i="7" s="1"/>
  <c r="S5902" i="7"/>
  <c r="T5902" i="7" s="1"/>
  <c r="U5902" i="7" s="1"/>
  <c r="V5902" i="7" s="1"/>
  <c r="S5901" i="7"/>
  <c r="T5901" i="7" s="1"/>
  <c r="U5901" i="7" s="1"/>
  <c r="V5901" i="7" s="1"/>
  <c r="T5900" i="7"/>
  <c r="U5900" i="7" s="1"/>
  <c r="V5900" i="7" s="1"/>
  <c r="S5900" i="7"/>
  <c r="T5899" i="7"/>
  <c r="U5899" i="7" s="1"/>
  <c r="V5899" i="7" s="1"/>
  <c r="S5899" i="7"/>
  <c r="S5898" i="7"/>
  <c r="T5898" i="7" s="1"/>
  <c r="U5898" i="7" s="1"/>
  <c r="V5898" i="7" s="1"/>
  <c r="S5897" i="7"/>
  <c r="T5897" i="7" s="1"/>
  <c r="U5897" i="7" s="1"/>
  <c r="V5897" i="7" s="1"/>
  <c r="U5896" i="7"/>
  <c r="V5896" i="7" s="1"/>
  <c r="T5896" i="7"/>
  <c r="S5896" i="7"/>
  <c r="S5895" i="7"/>
  <c r="T5895" i="7" s="1"/>
  <c r="U5895" i="7" s="1"/>
  <c r="V5895" i="7" s="1"/>
  <c r="S5894" i="7"/>
  <c r="T5894" i="7" s="1"/>
  <c r="U5894" i="7" s="1"/>
  <c r="V5894" i="7" s="1"/>
  <c r="S5893" i="7"/>
  <c r="T5893" i="7" s="1"/>
  <c r="U5893" i="7" s="1"/>
  <c r="V5893" i="7" s="1"/>
  <c r="S5892" i="7"/>
  <c r="T5892" i="7" s="1"/>
  <c r="U5892" i="7" s="1"/>
  <c r="V5892" i="7" s="1"/>
  <c r="T5891" i="7"/>
  <c r="U5891" i="7" s="1"/>
  <c r="V5891" i="7" s="1"/>
  <c r="S5891" i="7"/>
  <c r="S5890" i="7"/>
  <c r="T5890" i="7" s="1"/>
  <c r="U5890" i="7" s="1"/>
  <c r="V5890" i="7" s="1"/>
  <c r="S5889" i="7"/>
  <c r="T5889" i="7" s="1"/>
  <c r="U5889" i="7" s="1"/>
  <c r="V5889" i="7" s="1"/>
  <c r="T5888" i="7"/>
  <c r="U5888" i="7" s="1"/>
  <c r="V5888" i="7" s="1"/>
  <c r="S5888" i="7"/>
  <c r="S5887" i="7"/>
  <c r="T5887" i="7" s="1"/>
  <c r="U5887" i="7" s="1"/>
  <c r="V5887" i="7" s="1"/>
  <c r="T5886" i="7"/>
  <c r="U5886" i="7" s="1"/>
  <c r="V5886" i="7" s="1"/>
  <c r="S5886" i="7"/>
  <c r="S5885" i="7"/>
  <c r="T5885" i="7" s="1"/>
  <c r="U5885" i="7" s="1"/>
  <c r="V5885" i="7" s="1"/>
  <c r="T5884" i="7"/>
  <c r="U5884" i="7" s="1"/>
  <c r="V5884" i="7" s="1"/>
  <c r="S5884" i="7"/>
  <c r="T5883" i="7"/>
  <c r="U5883" i="7" s="1"/>
  <c r="V5883" i="7" s="1"/>
  <c r="S5883" i="7"/>
  <c r="T5882" i="7"/>
  <c r="U5882" i="7" s="1"/>
  <c r="V5882" i="7" s="1"/>
  <c r="S5882" i="7"/>
  <c r="S5881" i="7"/>
  <c r="T5881" i="7" s="1"/>
  <c r="U5881" i="7" s="1"/>
  <c r="V5881" i="7" s="1"/>
  <c r="S5880" i="7"/>
  <c r="T5880" i="7" s="1"/>
  <c r="U5880" i="7" s="1"/>
  <c r="V5880" i="7" s="1"/>
  <c r="V5879" i="7"/>
  <c r="S5879" i="7"/>
  <c r="T5879" i="7" s="1"/>
  <c r="U5879" i="7" s="1"/>
  <c r="T5878" i="7"/>
  <c r="U5878" i="7" s="1"/>
  <c r="V5878" i="7" s="1"/>
  <c r="S5878" i="7"/>
  <c r="S5877" i="7"/>
  <c r="T5877" i="7" s="1"/>
  <c r="U5877" i="7" s="1"/>
  <c r="V5877" i="7" s="1"/>
  <c r="T5876" i="7"/>
  <c r="U5876" i="7" s="1"/>
  <c r="V5876" i="7" s="1"/>
  <c r="S5876" i="7"/>
  <c r="T5875" i="7"/>
  <c r="U5875" i="7" s="1"/>
  <c r="V5875" i="7" s="1"/>
  <c r="S5875" i="7"/>
  <c r="S5874" i="7"/>
  <c r="T5874" i="7" s="1"/>
  <c r="U5874" i="7" s="1"/>
  <c r="V5874" i="7" s="1"/>
  <c r="S5873" i="7"/>
  <c r="T5873" i="7" s="1"/>
  <c r="U5873" i="7" s="1"/>
  <c r="V5873" i="7" s="1"/>
  <c r="S5872" i="7"/>
  <c r="T5872" i="7" s="1"/>
  <c r="U5872" i="7" s="1"/>
  <c r="V5872" i="7" s="1"/>
  <c r="S5871" i="7"/>
  <c r="T5871" i="7" s="1"/>
  <c r="U5871" i="7" s="1"/>
  <c r="V5871" i="7" s="1"/>
  <c r="S5870" i="7"/>
  <c r="T5870" i="7" s="1"/>
  <c r="U5870" i="7" s="1"/>
  <c r="V5870" i="7" s="1"/>
  <c r="S5869" i="7"/>
  <c r="T5869" i="7" s="1"/>
  <c r="U5869" i="7" s="1"/>
  <c r="V5869" i="7" s="1"/>
  <c r="T5868" i="7"/>
  <c r="U5868" i="7" s="1"/>
  <c r="V5868" i="7" s="1"/>
  <c r="S5868" i="7"/>
  <c r="T5867" i="7"/>
  <c r="U5867" i="7" s="1"/>
  <c r="V5867" i="7" s="1"/>
  <c r="S5867" i="7"/>
  <c r="T5866" i="7"/>
  <c r="U5866" i="7" s="1"/>
  <c r="V5866" i="7" s="1"/>
  <c r="S5866" i="7"/>
  <c r="S5865" i="7"/>
  <c r="T5865" i="7" s="1"/>
  <c r="U5865" i="7" s="1"/>
  <c r="V5865" i="7" s="1"/>
  <c r="S5864" i="7"/>
  <c r="T5864" i="7" s="1"/>
  <c r="U5864" i="7" s="1"/>
  <c r="V5864" i="7" s="1"/>
  <c r="S5863" i="7"/>
  <c r="T5863" i="7" s="1"/>
  <c r="U5863" i="7" s="1"/>
  <c r="V5863" i="7" s="1"/>
  <c r="S5862" i="7"/>
  <c r="T5862" i="7" s="1"/>
  <c r="U5862" i="7" s="1"/>
  <c r="V5862" i="7" s="1"/>
  <c r="S5861" i="7"/>
  <c r="T5861" i="7" s="1"/>
  <c r="U5861" i="7" s="1"/>
  <c r="V5861" i="7" s="1"/>
  <c r="S5860" i="7"/>
  <c r="T5860" i="7" s="1"/>
  <c r="U5860" i="7" s="1"/>
  <c r="V5860" i="7" s="1"/>
  <c r="T5859" i="7"/>
  <c r="U5859" i="7" s="1"/>
  <c r="V5859" i="7" s="1"/>
  <c r="S5859" i="7"/>
  <c r="T5858" i="7"/>
  <c r="U5858" i="7" s="1"/>
  <c r="V5858" i="7" s="1"/>
  <c r="S5858" i="7"/>
  <c r="S5857" i="7"/>
  <c r="T5857" i="7" s="1"/>
  <c r="U5857" i="7" s="1"/>
  <c r="V5857" i="7" s="1"/>
  <c r="S5856" i="7"/>
  <c r="T5856" i="7" s="1"/>
  <c r="U5856" i="7" s="1"/>
  <c r="V5856" i="7" s="1"/>
  <c r="S5855" i="7"/>
  <c r="T5855" i="7" s="1"/>
  <c r="U5855" i="7" s="1"/>
  <c r="V5855" i="7" s="1"/>
  <c r="S5854" i="7"/>
  <c r="T5854" i="7" s="1"/>
  <c r="U5854" i="7" s="1"/>
  <c r="V5854" i="7" s="1"/>
  <c r="S5853" i="7"/>
  <c r="T5853" i="7" s="1"/>
  <c r="U5853" i="7" s="1"/>
  <c r="V5853" i="7" s="1"/>
  <c r="S5852" i="7"/>
  <c r="T5852" i="7" s="1"/>
  <c r="U5852" i="7" s="1"/>
  <c r="V5852" i="7" s="1"/>
  <c r="S5851" i="7"/>
  <c r="T5851" i="7" s="1"/>
  <c r="U5851" i="7" s="1"/>
  <c r="V5851" i="7" s="1"/>
  <c r="T5850" i="7"/>
  <c r="U5850" i="7" s="1"/>
  <c r="V5850" i="7" s="1"/>
  <c r="S5850" i="7"/>
  <c r="S5849" i="7"/>
  <c r="T5849" i="7" s="1"/>
  <c r="U5849" i="7" s="1"/>
  <c r="V5849" i="7" s="1"/>
  <c r="S5848" i="7"/>
  <c r="T5848" i="7" s="1"/>
  <c r="U5848" i="7" s="1"/>
  <c r="V5848" i="7" s="1"/>
  <c r="S5847" i="7"/>
  <c r="T5847" i="7" s="1"/>
  <c r="U5847" i="7" s="1"/>
  <c r="V5847" i="7" s="1"/>
  <c r="T5846" i="7"/>
  <c r="S5846" i="7"/>
  <c r="T5845" i="7"/>
  <c r="S5845" i="7"/>
  <c r="S5844" i="7"/>
  <c r="T5844" i="7" s="1"/>
  <c r="U5844" i="7" s="1"/>
  <c r="V5844" i="7" s="1"/>
  <c r="S5843" i="7"/>
  <c r="T5843" i="7" s="1"/>
  <c r="U5843" i="7" s="1"/>
  <c r="V5843" i="7" s="1"/>
  <c r="S5842" i="7"/>
  <c r="T5842" i="7" s="1"/>
  <c r="U5842" i="7" s="1"/>
  <c r="V5842" i="7" s="1"/>
  <c r="S5841" i="7"/>
  <c r="T5841" i="7" s="1"/>
  <c r="U5841" i="7" s="1"/>
  <c r="V5841" i="7" s="1"/>
  <c r="T5840" i="7"/>
  <c r="U5840" i="7" s="1"/>
  <c r="V5840" i="7" s="1"/>
  <c r="S5840" i="7"/>
  <c r="U5839" i="7"/>
  <c r="V5839" i="7" s="1"/>
  <c r="S5839" i="7"/>
  <c r="T5839" i="7" s="1"/>
  <c r="S5838" i="7"/>
  <c r="T5838" i="7" s="1"/>
  <c r="U5838" i="7" s="1"/>
  <c r="V5838" i="7" s="1"/>
  <c r="T5837" i="7"/>
  <c r="U5837" i="7" s="1"/>
  <c r="V5837" i="7" s="1"/>
  <c r="S5837" i="7"/>
  <c r="S5836" i="7"/>
  <c r="T5836" i="7" s="1"/>
  <c r="U5836" i="7" s="1"/>
  <c r="V5836" i="7" s="1"/>
  <c r="T5835" i="7"/>
  <c r="U5835" i="7" s="1"/>
  <c r="V5835" i="7" s="1"/>
  <c r="S5835" i="7"/>
  <c r="S5834" i="7"/>
  <c r="T5834" i="7" s="1"/>
  <c r="U5834" i="7" s="1"/>
  <c r="V5834" i="7" s="1"/>
  <c r="T5833" i="7"/>
  <c r="U5833" i="7" s="1"/>
  <c r="V5833" i="7" s="1"/>
  <c r="S5833" i="7"/>
  <c r="S5832" i="7"/>
  <c r="T5832" i="7" s="1"/>
  <c r="U5832" i="7" s="1"/>
  <c r="V5832" i="7" s="1"/>
  <c r="S5831" i="7"/>
  <c r="T5831" i="7" s="1"/>
  <c r="U5831" i="7" s="1"/>
  <c r="V5831" i="7" s="1"/>
  <c r="S5830" i="7"/>
  <c r="T5830" i="7" s="1"/>
  <c r="U5830" i="7" s="1"/>
  <c r="V5830" i="7" s="1"/>
  <c r="S5829" i="7"/>
  <c r="T5829" i="7" s="1"/>
  <c r="U5829" i="7" s="1"/>
  <c r="V5829" i="7" s="1"/>
  <c r="S5828" i="7"/>
  <c r="T5828" i="7" s="1"/>
  <c r="U5828" i="7" s="1"/>
  <c r="V5828" i="7" s="1"/>
  <c r="S5827" i="7"/>
  <c r="T5827" i="7" s="1"/>
  <c r="U5827" i="7" s="1"/>
  <c r="V5827" i="7" s="1"/>
  <c r="S5826" i="7"/>
  <c r="T5826" i="7" s="1"/>
  <c r="U5826" i="7" s="1"/>
  <c r="V5826" i="7" s="1"/>
  <c r="S5825" i="7"/>
  <c r="T5825" i="7" s="1"/>
  <c r="U5825" i="7" s="1"/>
  <c r="V5825" i="7" s="1"/>
  <c r="S5824" i="7"/>
  <c r="T5824" i="7" s="1"/>
  <c r="U5824" i="7" s="1"/>
  <c r="V5824" i="7" s="1"/>
  <c r="T5823" i="7"/>
  <c r="U5823" i="7" s="1"/>
  <c r="V5823" i="7" s="1"/>
  <c r="S5823" i="7"/>
  <c r="T5822" i="7"/>
  <c r="S5822" i="7"/>
  <c r="T5821" i="7"/>
  <c r="S5821" i="7"/>
  <c r="T5820" i="7"/>
  <c r="S5820" i="7"/>
  <c r="T5819" i="7"/>
  <c r="U5819" i="7" s="1"/>
  <c r="V5819" i="7" s="1"/>
  <c r="S5819" i="7"/>
  <c r="S5818" i="7"/>
  <c r="T5818" i="7" s="1"/>
  <c r="U5818" i="7" s="1"/>
  <c r="V5818" i="7" s="1"/>
  <c r="U5817" i="7"/>
  <c r="V5817" i="7" s="1"/>
  <c r="S5817" i="7"/>
  <c r="T5817" i="7" s="1"/>
  <c r="U5816" i="7"/>
  <c r="V5816" i="7" s="1"/>
  <c r="T5816" i="7"/>
  <c r="S5816" i="7"/>
  <c r="U5815" i="7"/>
  <c r="V5815" i="7" s="1"/>
  <c r="T5815" i="7"/>
  <c r="S5815" i="7"/>
  <c r="S5814" i="7"/>
  <c r="T5814" i="7" s="1"/>
  <c r="U5814" i="7" s="1"/>
  <c r="V5814" i="7" s="1"/>
  <c r="S5813" i="7"/>
  <c r="T5813" i="7" s="1"/>
  <c r="U5813" i="7" s="1"/>
  <c r="V5813" i="7" s="1"/>
  <c r="S5812" i="7"/>
  <c r="T5812" i="7" s="1"/>
  <c r="U5812" i="7" s="1"/>
  <c r="V5812" i="7" s="1"/>
  <c r="T5811" i="7"/>
  <c r="U5811" i="7" s="1"/>
  <c r="V5811" i="7" s="1"/>
  <c r="S5811" i="7"/>
  <c r="U5810" i="7"/>
  <c r="V5810" i="7" s="1"/>
  <c r="T5810" i="7"/>
  <c r="S5810" i="7"/>
  <c r="U5809" i="7"/>
  <c r="V5809" i="7" s="1"/>
  <c r="S5809" i="7"/>
  <c r="T5809" i="7" s="1"/>
  <c r="U5822" i="7" s="1"/>
  <c r="V5822" i="7" s="1"/>
  <c r="S5808" i="7"/>
  <c r="T5808" i="7" s="1"/>
  <c r="U5808" i="7" s="1"/>
  <c r="V5808" i="7" s="1"/>
  <c r="T5807" i="7"/>
  <c r="U5807" i="7" s="1"/>
  <c r="V5807" i="7" s="1"/>
  <c r="S5807" i="7"/>
  <c r="S5806" i="7"/>
  <c r="T5806" i="7" s="1"/>
  <c r="U5806" i="7" s="1"/>
  <c r="V5806" i="7" s="1"/>
  <c r="S5805" i="7"/>
  <c r="T5805" i="7" s="1"/>
  <c r="U5805" i="7" s="1"/>
  <c r="V5805" i="7" s="1"/>
  <c r="S5804" i="7"/>
  <c r="T5804" i="7" s="1"/>
  <c r="U5804" i="7" s="1"/>
  <c r="V5804" i="7" s="1"/>
  <c r="S5803" i="7"/>
  <c r="T5803" i="7" s="1"/>
  <c r="U5803" i="7" s="1"/>
  <c r="V5803" i="7" s="1"/>
  <c r="S5802" i="7"/>
  <c r="T5802" i="7" s="1"/>
  <c r="U5802" i="7" s="1"/>
  <c r="V5802" i="7" s="1"/>
  <c r="S5801" i="7"/>
  <c r="T5801" i="7" s="1"/>
  <c r="U5801" i="7" s="1"/>
  <c r="V5801" i="7" s="1"/>
  <c r="S5800" i="7"/>
  <c r="T5800" i="7" s="1"/>
  <c r="U5800" i="7" s="1"/>
  <c r="V5800" i="7" s="1"/>
  <c r="T5799" i="7"/>
  <c r="U5799" i="7" s="1"/>
  <c r="V5799" i="7" s="1"/>
  <c r="S5799" i="7"/>
  <c r="S5798" i="7"/>
  <c r="T5798" i="7" s="1"/>
  <c r="U5798" i="7" s="1"/>
  <c r="V5798" i="7" s="1"/>
  <c r="S5797" i="7"/>
  <c r="T5797" i="7" s="1"/>
  <c r="U5797" i="7" s="1"/>
  <c r="V5797" i="7" s="1"/>
  <c r="S5796" i="7"/>
  <c r="T5796" i="7" s="1"/>
  <c r="U5796" i="7" s="1"/>
  <c r="V5796" i="7" s="1"/>
  <c r="S5795" i="7"/>
  <c r="T5795" i="7" s="1"/>
  <c r="U5795" i="7" s="1"/>
  <c r="V5795" i="7" s="1"/>
  <c r="S5794" i="7"/>
  <c r="T5794" i="7" s="1"/>
  <c r="U5794" i="7" s="1"/>
  <c r="V5794" i="7" s="1"/>
  <c r="S5793" i="7"/>
  <c r="T5793" i="7" s="1"/>
  <c r="U5793" i="7" s="1"/>
  <c r="V5793" i="7" s="1"/>
  <c r="S5792" i="7"/>
  <c r="T5792" i="7" s="1"/>
  <c r="U5792" i="7" s="1"/>
  <c r="V5792" i="7" s="1"/>
  <c r="T5791" i="7"/>
  <c r="U5791" i="7" s="1"/>
  <c r="V5791" i="7" s="1"/>
  <c r="S5791" i="7"/>
  <c r="S5790" i="7"/>
  <c r="T5790" i="7" s="1"/>
  <c r="U5790" i="7" s="1"/>
  <c r="V5790" i="7" s="1"/>
  <c r="S5789" i="7"/>
  <c r="T5789" i="7" s="1"/>
  <c r="U5789" i="7" s="1"/>
  <c r="V5789" i="7" s="1"/>
  <c r="S5788" i="7"/>
  <c r="T5788" i="7" s="1"/>
  <c r="U5788" i="7" s="1"/>
  <c r="V5788" i="7" s="1"/>
  <c r="S5787" i="7"/>
  <c r="T5787" i="7" s="1"/>
  <c r="U5787" i="7" s="1"/>
  <c r="V5787" i="7" s="1"/>
  <c r="S5786" i="7"/>
  <c r="T5786" i="7" s="1"/>
  <c r="U5786" i="7" s="1"/>
  <c r="V5786" i="7" s="1"/>
  <c r="S5785" i="7"/>
  <c r="T5785" i="7" s="1"/>
  <c r="U5785" i="7" s="1"/>
  <c r="V5785" i="7" s="1"/>
  <c r="S5784" i="7"/>
  <c r="T5784" i="7" s="1"/>
  <c r="U5784" i="7" s="1"/>
  <c r="V5784" i="7" s="1"/>
  <c r="T5783" i="7"/>
  <c r="U5783" i="7" s="1"/>
  <c r="V5783" i="7" s="1"/>
  <c r="S5783" i="7"/>
  <c r="S5782" i="7"/>
  <c r="T5782" i="7" s="1"/>
  <c r="U5782" i="7" s="1"/>
  <c r="V5782" i="7" s="1"/>
  <c r="S5781" i="7"/>
  <c r="T5781" i="7" s="1"/>
  <c r="U5781" i="7" s="1"/>
  <c r="V5781" i="7" s="1"/>
  <c r="S5780" i="7"/>
  <c r="T5780" i="7" s="1"/>
  <c r="U5780" i="7" s="1"/>
  <c r="V5780" i="7" s="1"/>
  <c r="S5779" i="7"/>
  <c r="T5779" i="7" s="1"/>
  <c r="U5779" i="7" s="1"/>
  <c r="V5779" i="7" s="1"/>
  <c r="S5778" i="7"/>
  <c r="T5778" i="7" s="1"/>
  <c r="U5778" i="7" s="1"/>
  <c r="V5778" i="7" s="1"/>
  <c r="S5777" i="7"/>
  <c r="T5777" i="7" s="1"/>
  <c r="U5777" i="7" s="1"/>
  <c r="V5777" i="7" s="1"/>
  <c r="S5776" i="7"/>
  <c r="T5776" i="7" s="1"/>
  <c r="U5776" i="7" s="1"/>
  <c r="V5776" i="7" s="1"/>
  <c r="T5775" i="7"/>
  <c r="U5775" i="7" s="1"/>
  <c r="V5775" i="7" s="1"/>
  <c r="S5775" i="7"/>
  <c r="S5774" i="7"/>
  <c r="T5774" i="7" s="1"/>
  <c r="U5774" i="7" s="1"/>
  <c r="V5774" i="7" s="1"/>
  <c r="S5773" i="7"/>
  <c r="T5773" i="7" s="1"/>
  <c r="U5773" i="7" s="1"/>
  <c r="V5773" i="7" s="1"/>
  <c r="S5772" i="7"/>
  <c r="T5772" i="7" s="1"/>
  <c r="U5772" i="7" s="1"/>
  <c r="V5772" i="7" s="1"/>
  <c r="S5771" i="7"/>
  <c r="T5771" i="7" s="1"/>
  <c r="U5771" i="7" s="1"/>
  <c r="V5771" i="7" s="1"/>
  <c r="S5770" i="7"/>
  <c r="T5770" i="7" s="1"/>
  <c r="U5770" i="7" s="1"/>
  <c r="V5770" i="7" s="1"/>
  <c r="S5769" i="7"/>
  <c r="T5769" i="7" s="1"/>
  <c r="U5769" i="7" s="1"/>
  <c r="V5769" i="7" s="1"/>
  <c r="S5768" i="7"/>
  <c r="T5768" i="7" s="1"/>
  <c r="U5768" i="7" s="1"/>
  <c r="V5768" i="7" s="1"/>
  <c r="S5767" i="7"/>
  <c r="T5767" i="7" s="1"/>
  <c r="U5767" i="7" s="1"/>
  <c r="V5767" i="7" s="1"/>
  <c r="U5766" i="7"/>
  <c r="V5766" i="7" s="1"/>
  <c r="S5766" i="7"/>
  <c r="T5766" i="7" s="1"/>
  <c r="S5765" i="7"/>
  <c r="T5765" i="7" s="1"/>
  <c r="U5765" i="7" s="1"/>
  <c r="V5765" i="7" s="1"/>
  <c r="S5764" i="7"/>
  <c r="T5764" i="7" s="1"/>
  <c r="U5764" i="7" s="1"/>
  <c r="V5764" i="7" s="1"/>
  <c r="T5763" i="7"/>
  <c r="U5763" i="7" s="1"/>
  <c r="V5763" i="7" s="1"/>
  <c r="S5763" i="7"/>
  <c r="T5762" i="7"/>
  <c r="U5762" i="7" s="1"/>
  <c r="V5762" i="7" s="1"/>
  <c r="S5762" i="7"/>
  <c r="S5761" i="7"/>
  <c r="T5761" i="7" s="1"/>
  <c r="U5761" i="7" s="1"/>
  <c r="V5761" i="7" s="1"/>
  <c r="S5760" i="7"/>
  <c r="T5760" i="7" s="1"/>
  <c r="U5760" i="7" s="1"/>
  <c r="V5760" i="7" s="1"/>
  <c r="S5759" i="7"/>
  <c r="T5759" i="7" s="1"/>
  <c r="U5759" i="7" s="1"/>
  <c r="V5759" i="7" s="1"/>
  <c r="U5758" i="7"/>
  <c r="V5758" i="7" s="1"/>
  <c r="S5758" i="7"/>
  <c r="T5758" i="7" s="1"/>
  <c r="T5757" i="7"/>
  <c r="U5757" i="7" s="1"/>
  <c r="V5757" i="7" s="1"/>
  <c r="S5757" i="7"/>
  <c r="S5756" i="7"/>
  <c r="T5756" i="7" s="1"/>
  <c r="U5756" i="7" s="1"/>
  <c r="V5756" i="7" s="1"/>
  <c r="T5755" i="7"/>
  <c r="U5755" i="7" s="1"/>
  <c r="V5755" i="7" s="1"/>
  <c r="S5755" i="7"/>
  <c r="U5754" i="7"/>
  <c r="V5754" i="7" s="1"/>
  <c r="T5754" i="7"/>
  <c r="S5754" i="7"/>
  <c r="T5753" i="7"/>
  <c r="U5753" i="7" s="1"/>
  <c r="V5753" i="7" s="1"/>
  <c r="S5753" i="7"/>
  <c r="S5752" i="7"/>
  <c r="T5752" i="7" s="1"/>
  <c r="U5752" i="7" s="1"/>
  <c r="V5752" i="7" s="1"/>
  <c r="S5751" i="7"/>
  <c r="T5751" i="7" s="1"/>
  <c r="U5751" i="7" s="1"/>
  <c r="V5751" i="7" s="1"/>
  <c r="S5750" i="7"/>
  <c r="T5750" i="7" s="1"/>
  <c r="U5750" i="7" s="1"/>
  <c r="V5750" i="7" s="1"/>
  <c r="T5749" i="7"/>
  <c r="U5749" i="7" s="1"/>
  <c r="V5749" i="7" s="1"/>
  <c r="S5749" i="7"/>
  <c r="S5748" i="7"/>
  <c r="T5748" i="7" s="1"/>
  <c r="U5748" i="7" s="1"/>
  <c r="V5748" i="7" s="1"/>
  <c r="S5747" i="7"/>
  <c r="T5747" i="7" s="1"/>
  <c r="U5747" i="7" s="1"/>
  <c r="V5747" i="7" s="1"/>
  <c r="S5746" i="7"/>
  <c r="T5746" i="7" s="1"/>
  <c r="U5746" i="7" s="1"/>
  <c r="V5746" i="7" s="1"/>
  <c r="T5745" i="7"/>
  <c r="U5745" i="7" s="1"/>
  <c r="V5745" i="7" s="1"/>
  <c r="S5745" i="7"/>
  <c r="S5744" i="7"/>
  <c r="T5744" i="7" s="1"/>
  <c r="U5744" i="7" s="1"/>
  <c r="V5744" i="7" s="1"/>
  <c r="S5743" i="7"/>
  <c r="T5743" i="7" s="1"/>
  <c r="U5743" i="7" s="1"/>
  <c r="V5743" i="7" s="1"/>
  <c r="S5742" i="7"/>
  <c r="T5742" i="7" s="1"/>
  <c r="U5742" i="7" s="1"/>
  <c r="V5742" i="7" s="1"/>
  <c r="S5741" i="7"/>
  <c r="T5741" i="7" s="1"/>
  <c r="U5741" i="7" s="1"/>
  <c r="V5741" i="7" s="1"/>
  <c r="S5740" i="7"/>
  <c r="T5740" i="7" s="1"/>
  <c r="U5740" i="7" s="1"/>
  <c r="V5740" i="7" s="1"/>
  <c r="S5739" i="7"/>
  <c r="T5739" i="7" s="1"/>
  <c r="U5739" i="7" s="1"/>
  <c r="V5739" i="7" s="1"/>
  <c r="S5738" i="7"/>
  <c r="T5738" i="7" s="1"/>
  <c r="U5738" i="7" s="1"/>
  <c r="V5738" i="7" s="1"/>
  <c r="S5737" i="7"/>
  <c r="T5737" i="7" s="1"/>
  <c r="U5737" i="7" s="1"/>
  <c r="V5737" i="7" s="1"/>
  <c r="S5736" i="7"/>
  <c r="T5736" i="7" s="1"/>
  <c r="U5736" i="7" s="1"/>
  <c r="V5736" i="7" s="1"/>
  <c r="S5735" i="7"/>
  <c r="T5735" i="7" s="1"/>
  <c r="U5735" i="7" s="1"/>
  <c r="V5735" i="7" s="1"/>
  <c r="U5734" i="7"/>
  <c r="V5734" i="7" s="1"/>
  <c r="S5734" i="7"/>
  <c r="T5734" i="7" s="1"/>
  <c r="S5733" i="7"/>
  <c r="T5733" i="7" s="1"/>
  <c r="U5733" i="7" s="1"/>
  <c r="V5733" i="7" s="1"/>
  <c r="T5732" i="7"/>
  <c r="S5732" i="7"/>
  <c r="U5731" i="7"/>
  <c r="V5731" i="7" s="1"/>
  <c r="T5731" i="7"/>
  <c r="S5731" i="7"/>
  <c r="S5730" i="7"/>
  <c r="T5730" i="7" s="1"/>
  <c r="U5730" i="7" s="1"/>
  <c r="V5730" i="7" s="1"/>
  <c r="S5729" i="7"/>
  <c r="T5729" i="7" s="1"/>
  <c r="U5729" i="7" s="1"/>
  <c r="V5729" i="7" s="1"/>
  <c r="S5728" i="7"/>
  <c r="T5728" i="7" s="1"/>
  <c r="U5728" i="7" s="1"/>
  <c r="V5728" i="7" s="1"/>
  <c r="S5727" i="7"/>
  <c r="T5727" i="7" s="1"/>
  <c r="U5727" i="7" s="1"/>
  <c r="V5727" i="7" s="1"/>
  <c r="S5726" i="7"/>
  <c r="T5726" i="7" s="1"/>
  <c r="U5726" i="7" s="1"/>
  <c r="V5726" i="7" s="1"/>
  <c r="T5725" i="7"/>
  <c r="U5725" i="7" s="1"/>
  <c r="V5725" i="7" s="1"/>
  <c r="S5725" i="7"/>
  <c r="S5724" i="7"/>
  <c r="T5724" i="7" s="1"/>
  <c r="U5724" i="7" s="1"/>
  <c r="V5724" i="7" s="1"/>
  <c r="U5723" i="7"/>
  <c r="V5723" i="7" s="1"/>
  <c r="S5723" i="7"/>
  <c r="T5723" i="7" s="1"/>
  <c r="S5722" i="7"/>
  <c r="T5722" i="7" s="1"/>
  <c r="U5722" i="7" s="1"/>
  <c r="V5722" i="7" s="1"/>
  <c r="S5721" i="7"/>
  <c r="T5721" i="7" s="1"/>
  <c r="U5721" i="7" s="1"/>
  <c r="V5721" i="7" s="1"/>
  <c r="S5720" i="7"/>
  <c r="T5720" i="7" s="1"/>
  <c r="U5720" i="7" s="1"/>
  <c r="V5720" i="7" s="1"/>
  <c r="S5719" i="7"/>
  <c r="T5719" i="7" s="1"/>
  <c r="U5719" i="7" s="1"/>
  <c r="V5719" i="7" s="1"/>
  <c r="S5718" i="7"/>
  <c r="T5718" i="7" s="1"/>
  <c r="U5718" i="7" s="1"/>
  <c r="V5718" i="7" s="1"/>
  <c r="T5717" i="7"/>
  <c r="U5717" i="7" s="1"/>
  <c r="V5717" i="7" s="1"/>
  <c r="S5717" i="7"/>
  <c r="U5716" i="7"/>
  <c r="V5716" i="7" s="1"/>
  <c r="T5716" i="7"/>
  <c r="S5716" i="7"/>
  <c r="U5715" i="7"/>
  <c r="V5715" i="7" s="1"/>
  <c r="T5715" i="7"/>
  <c r="S5715" i="7"/>
  <c r="S5714" i="7"/>
  <c r="T5714" i="7" s="1"/>
  <c r="U5732" i="7" s="1"/>
  <c r="V5732" i="7" s="1"/>
  <c r="S5713" i="7"/>
  <c r="T5713" i="7" s="1"/>
  <c r="U5713" i="7" s="1"/>
  <c r="V5713" i="7" s="1"/>
  <c r="S5712" i="7"/>
  <c r="T5712" i="7" s="1"/>
  <c r="U5712" i="7" s="1"/>
  <c r="V5712" i="7" s="1"/>
  <c r="T5711" i="7"/>
  <c r="U5711" i="7" s="1"/>
  <c r="V5711" i="7" s="1"/>
  <c r="S5711" i="7"/>
  <c r="U5710" i="7"/>
  <c r="V5710" i="7" s="1"/>
  <c r="S5710" i="7"/>
  <c r="T5710" i="7" s="1"/>
  <c r="T5709" i="7"/>
  <c r="U5709" i="7" s="1"/>
  <c r="V5709" i="7" s="1"/>
  <c r="S5709" i="7"/>
  <c r="S5708" i="7"/>
  <c r="T5708" i="7" s="1"/>
  <c r="U5708" i="7" s="1"/>
  <c r="V5708" i="7" s="1"/>
  <c r="U5707" i="7"/>
  <c r="V5707" i="7" s="1"/>
  <c r="S5707" i="7"/>
  <c r="T5707" i="7" s="1"/>
  <c r="S5706" i="7"/>
  <c r="T5706" i="7" s="1"/>
  <c r="U5706" i="7" s="1"/>
  <c r="V5706" i="7" s="1"/>
  <c r="T5705" i="7"/>
  <c r="U5705" i="7" s="1"/>
  <c r="V5705" i="7" s="1"/>
  <c r="S5705" i="7"/>
  <c r="S5704" i="7"/>
  <c r="T5704" i="7" s="1"/>
  <c r="U5704" i="7" s="1"/>
  <c r="V5704" i="7" s="1"/>
  <c r="T5703" i="7"/>
  <c r="U5703" i="7" s="1"/>
  <c r="V5703" i="7" s="1"/>
  <c r="S5703" i="7"/>
  <c r="T5702" i="7"/>
  <c r="U5702" i="7" s="1"/>
  <c r="V5702" i="7" s="1"/>
  <c r="S5702" i="7"/>
  <c r="T5701" i="7"/>
  <c r="S5701" i="7"/>
  <c r="T5700" i="7"/>
  <c r="U5700" i="7" s="1"/>
  <c r="V5700" i="7" s="1"/>
  <c r="S5700" i="7"/>
  <c r="T5699" i="7"/>
  <c r="U5699" i="7" s="1"/>
  <c r="V5699" i="7" s="1"/>
  <c r="S5699" i="7"/>
  <c r="U5698" i="7"/>
  <c r="V5698" i="7" s="1"/>
  <c r="T5698" i="7"/>
  <c r="S5698" i="7"/>
  <c r="S5697" i="7"/>
  <c r="T5697" i="7" s="1"/>
  <c r="U5697" i="7" s="1"/>
  <c r="V5697" i="7" s="1"/>
  <c r="T5696" i="7"/>
  <c r="U5696" i="7" s="1"/>
  <c r="V5696" i="7" s="1"/>
  <c r="S5696" i="7"/>
  <c r="T5695" i="7"/>
  <c r="U5695" i="7" s="1"/>
  <c r="V5695" i="7" s="1"/>
  <c r="S5695" i="7"/>
  <c r="T5694" i="7"/>
  <c r="U5694" i="7" s="1"/>
  <c r="V5694" i="7" s="1"/>
  <c r="S5694" i="7"/>
  <c r="S5693" i="7"/>
  <c r="T5693" i="7" s="1"/>
  <c r="U5693" i="7" s="1"/>
  <c r="V5693" i="7" s="1"/>
  <c r="S5692" i="7"/>
  <c r="T5692" i="7" s="1"/>
  <c r="U5692" i="7" s="1"/>
  <c r="V5692" i="7" s="1"/>
  <c r="S5691" i="7"/>
  <c r="T5691" i="7" s="1"/>
  <c r="U5691" i="7" s="1"/>
  <c r="V5691" i="7" s="1"/>
  <c r="S5690" i="7"/>
  <c r="T5690" i="7" s="1"/>
  <c r="U5690" i="7" s="1"/>
  <c r="V5690" i="7" s="1"/>
  <c r="S5689" i="7"/>
  <c r="T5689" i="7" s="1"/>
  <c r="U5689" i="7" s="1"/>
  <c r="V5689" i="7" s="1"/>
  <c r="S5688" i="7"/>
  <c r="T5688" i="7" s="1"/>
  <c r="U5688" i="7" s="1"/>
  <c r="V5688" i="7" s="1"/>
  <c r="T5687" i="7"/>
  <c r="U5687" i="7" s="1"/>
  <c r="V5687" i="7" s="1"/>
  <c r="S5687" i="7"/>
  <c r="T5686" i="7"/>
  <c r="U5686" i="7" s="1"/>
  <c r="V5686" i="7" s="1"/>
  <c r="S5686" i="7"/>
  <c r="T5685" i="7"/>
  <c r="U5685" i="7" s="1"/>
  <c r="V5685" i="7" s="1"/>
  <c r="S5685" i="7"/>
  <c r="S5684" i="7"/>
  <c r="T5684" i="7" s="1"/>
  <c r="U5684" i="7" s="1"/>
  <c r="V5684" i="7" s="1"/>
  <c r="S5683" i="7"/>
  <c r="T5683" i="7" s="1"/>
  <c r="U5683" i="7" s="1"/>
  <c r="V5683" i="7" s="1"/>
  <c r="S5682" i="7"/>
  <c r="T5682" i="7" s="1"/>
  <c r="U5682" i="7" s="1"/>
  <c r="V5682" i="7" s="1"/>
  <c r="S5681" i="7"/>
  <c r="T5681" i="7" s="1"/>
  <c r="U5681" i="7" s="1"/>
  <c r="V5681" i="7" s="1"/>
  <c r="S5680" i="7"/>
  <c r="T5680" i="7" s="1"/>
  <c r="U5680" i="7" s="1"/>
  <c r="V5680" i="7" s="1"/>
  <c r="S5679" i="7"/>
  <c r="T5679" i="7" s="1"/>
  <c r="U5679" i="7" s="1"/>
  <c r="V5679" i="7" s="1"/>
  <c r="S5678" i="7"/>
  <c r="T5678" i="7" s="1"/>
  <c r="U5678" i="7" s="1"/>
  <c r="V5678" i="7" s="1"/>
  <c r="S5677" i="7"/>
  <c r="T5677" i="7" s="1"/>
  <c r="U5677" i="7" s="1"/>
  <c r="V5677" i="7" s="1"/>
  <c r="S5676" i="7"/>
  <c r="T5676" i="7" s="1"/>
  <c r="U5676" i="7" s="1"/>
  <c r="V5676" i="7" s="1"/>
  <c r="T5675" i="7"/>
  <c r="U5675" i="7" s="1"/>
  <c r="V5675" i="7" s="1"/>
  <c r="S5675" i="7"/>
  <c r="T5674" i="7"/>
  <c r="U5674" i="7" s="1"/>
  <c r="V5674" i="7" s="1"/>
  <c r="S5674" i="7"/>
  <c r="S5673" i="7"/>
  <c r="T5673" i="7" s="1"/>
  <c r="U5673" i="7" s="1"/>
  <c r="V5673" i="7" s="1"/>
  <c r="T5672" i="7"/>
  <c r="U5672" i="7" s="1"/>
  <c r="V5672" i="7" s="1"/>
  <c r="S5672" i="7"/>
  <c r="S5671" i="7"/>
  <c r="T5671" i="7" s="1"/>
  <c r="U5671" i="7" s="1"/>
  <c r="V5671" i="7" s="1"/>
  <c r="S5670" i="7"/>
  <c r="T5670" i="7" s="1"/>
  <c r="U5670" i="7" s="1"/>
  <c r="V5670" i="7" s="1"/>
  <c r="U5669" i="7"/>
  <c r="V5669" i="7" s="1"/>
  <c r="S5669" i="7"/>
  <c r="T5669" i="7" s="1"/>
  <c r="S5668" i="7"/>
  <c r="T5668" i="7" s="1"/>
  <c r="U5668" i="7" s="1"/>
  <c r="V5668" i="7" s="1"/>
  <c r="U5667" i="7"/>
  <c r="V5667" i="7" s="1"/>
  <c r="T5667" i="7"/>
  <c r="S5667" i="7"/>
  <c r="S5666" i="7"/>
  <c r="T5666" i="7" s="1"/>
  <c r="U5666" i="7" s="1"/>
  <c r="V5666" i="7" s="1"/>
  <c r="S5665" i="7"/>
  <c r="T5665" i="7" s="1"/>
  <c r="U5665" i="7" s="1"/>
  <c r="V5665" i="7" s="1"/>
  <c r="S5664" i="7"/>
  <c r="T5664" i="7" s="1"/>
  <c r="U5664" i="7" s="1"/>
  <c r="V5664" i="7" s="1"/>
  <c r="S5663" i="7"/>
  <c r="T5663" i="7" s="1"/>
  <c r="U5663" i="7" s="1"/>
  <c r="V5663" i="7" s="1"/>
  <c r="T5662" i="7"/>
  <c r="U5662" i="7" s="1"/>
  <c r="V5662" i="7" s="1"/>
  <c r="S5662" i="7"/>
  <c r="S5661" i="7"/>
  <c r="T5661" i="7" s="1"/>
  <c r="U5661" i="7" s="1"/>
  <c r="V5661" i="7" s="1"/>
  <c r="S5660" i="7"/>
  <c r="T5660" i="7" s="1"/>
  <c r="U5660" i="7" s="1"/>
  <c r="V5660" i="7" s="1"/>
  <c r="S5659" i="7"/>
  <c r="T5659" i="7" s="1"/>
  <c r="U5659" i="7" s="1"/>
  <c r="V5659" i="7" s="1"/>
  <c r="S5658" i="7"/>
  <c r="T5658" i="7" s="1"/>
  <c r="U5658" i="7" s="1"/>
  <c r="V5658" i="7" s="1"/>
  <c r="T5657" i="7"/>
  <c r="S5657" i="7"/>
  <c r="T5656" i="7"/>
  <c r="S5656" i="7"/>
  <c r="U5655" i="7"/>
  <c r="V5655" i="7" s="1"/>
  <c r="T5655" i="7"/>
  <c r="S5655" i="7"/>
  <c r="S5654" i="7"/>
  <c r="T5654" i="7" s="1"/>
  <c r="U5654" i="7" s="1"/>
  <c r="V5654" i="7" s="1"/>
  <c r="S5653" i="7"/>
  <c r="T5653" i="7" s="1"/>
  <c r="U5653" i="7" s="1"/>
  <c r="V5653" i="7" s="1"/>
  <c r="U5652" i="7"/>
  <c r="V5652" i="7" s="1"/>
  <c r="S5652" i="7"/>
  <c r="T5652" i="7" s="1"/>
  <c r="U5651" i="7"/>
  <c r="V5651" i="7" s="1"/>
  <c r="S5651" i="7"/>
  <c r="T5651" i="7" s="1"/>
  <c r="S5650" i="7"/>
  <c r="T5650" i="7" s="1"/>
  <c r="U5650" i="7" s="1"/>
  <c r="V5650" i="7" s="1"/>
  <c r="T5649" i="7"/>
  <c r="U5649" i="7" s="1"/>
  <c r="V5649" i="7" s="1"/>
  <c r="S5649" i="7"/>
  <c r="S5648" i="7"/>
  <c r="T5648" i="7" s="1"/>
  <c r="U5648" i="7" s="1"/>
  <c r="V5648" i="7" s="1"/>
  <c r="T5647" i="7"/>
  <c r="S5647" i="7"/>
  <c r="T5646" i="7"/>
  <c r="U5646" i="7" s="1"/>
  <c r="V5646" i="7" s="1"/>
  <c r="S5646" i="7"/>
  <c r="S5645" i="7"/>
  <c r="T5645" i="7" s="1"/>
  <c r="U5645" i="7" s="1"/>
  <c r="V5645" i="7" s="1"/>
  <c r="S5644" i="7"/>
  <c r="T5644" i="7" s="1"/>
  <c r="U5644" i="7" s="1"/>
  <c r="V5644" i="7" s="1"/>
  <c r="S5643" i="7"/>
  <c r="T5643" i="7" s="1"/>
  <c r="U5643" i="7" s="1"/>
  <c r="V5643" i="7" s="1"/>
  <c r="S5642" i="7"/>
  <c r="T5642" i="7" s="1"/>
  <c r="U5642" i="7" s="1"/>
  <c r="V5642" i="7" s="1"/>
  <c r="S5641" i="7"/>
  <c r="T5641" i="7" s="1"/>
  <c r="U5641" i="7" s="1"/>
  <c r="V5641" i="7" s="1"/>
  <c r="S5640" i="7"/>
  <c r="T5640" i="7" s="1"/>
  <c r="U5640" i="7" s="1"/>
  <c r="V5640" i="7" s="1"/>
  <c r="T5639" i="7"/>
  <c r="U5639" i="7" s="1"/>
  <c r="V5639" i="7" s="1"/>
  <c r="S5639" i="7"/>
  <c r="S5638" i="7"/>
  <c r="T5638" i="7" s="1"/>
  <c r="U5638" i="7" s="1"/>
  <c r="V5638" i="7" s="1"/>
  <c r="T5637" i="7"/>
  <c r="U5637" i="7" s="1"/>
  <c r="V5637" i="7" s="1"/>
  <c r="S5637" i="7"/>
  <c r="S5636" i="7"/>
  <c r="T5636" i="7" s="1"/>
  <c r="U5636" i="7" s="1"/>
  <c r="V5636" i="7" s="1"/>
  <c r="S5635" i="7"/>
  <c r="T5635" i="7" s="1"/>
  <c r="U5635" i="7" s="1"/>
  <c r="V5635" i="7" s="1"/>
  <c r="S5634" i="7"/>
  <c r="T5634" i="7" s="1"/>
  <c r="U5634" i="7" s="1"/>
  <c r="V5634" i="7" s="1"/>
  <c r="T5633" i="7"/>
  <c r="U5633" i="7" s="1"/>
  <c r="V5633" i="7" s="1"/>
  <c r="S5633" i="7"/>
  <c r="S5632" i="7"/>
  <c r="T5632" i="7" s="1"/>
  <c r="U5632" i="7" s="1"/>
  <c r="V5632" i="7" s="1"/>
  <c r="T5631" i="7"/>
  <c r="S5631" i="7"/>
  <c r="T5630" i="7"/>
  <c r="S5630" i="7"/>
  <c r="S5629" i="7"/>
  <c r="T5629" i="7" s="1"/>
  <c r="S5628" i="7"/>
  <c r="T5628" i="7" s="1"/>
  <c r="U5628" i="7" s="1"/>
  <c r="V5628" i="7" s="1"/>
  <c r="T5627" i="7"/>
  <c r="U5627" i="7" s="1"/>
  <c r="V5627" i="7" s="1"/>
  <c r="S5627" i="7"/>
  <c r="S5626" i="7"/>
  <c r="T5626" i="7" s="1"/>
  <c r="U5626" i="7" s="1"/>
  <c r="V5626" i="7" s="1"/>
  <c r="S5625" i="7"/>
  <c r="T5625" i="7" s="1"/>
  <c r="U5625" i="7" s="1"/>
  <c r="V5625" i="7" s="1"/>
  <c r="V5624" i="7"/>
  <c r="S5624" i="7"/>
  <c r="T5624" i="7" s="1"/>
  <c r="U5624" i="7" s="1"/>
  <c r="U5623" i="7"/>
  <c r="V5623" i="7" s="1"/>
  <c r="S5623" i="7"/>
  <c r="T5623" i="7" s="1"/>
  <c r="S5622" i="7"/>
  <c r="T5622" i="7" s="1"/>
  <c r="U5622" i="7" s="1"/>
  <c r="V5622" i="7" s="1"/>
  <c r="T5621" i="7"/>
  <c r="U5621" i="7" s="1"/>
  <c r="V5621" i="7" s="1"/>
  <c r="S5621" i="7"/>
  <c r="T5620" i="7"/>
  <c r="U5620" i="7" s="1"/>
  <c r="V5620" i="7" s="1"/>
  <c r="S5620" i="7"/>
  <c r="U5619" i="7"/>
  <c r="V5619" i="7" s="1"/>
  <c r="T5619" i="7"/>
  <c r="S5619" i="7"/>
  <c r="U5618" i="7"/>
  <c r="V5618" i="7" s="1"/>
  <c r="T5618" i="7"/>
  <c r="S5618" i="7"/>
  <c r="T5617" i="7"/>
  <c r="U5617" i="7" s="1"/>
  <c r="V5617" i="7" s="1"/>
  <c r="S5617" i="7"/>
  <c r="V5616" i="7"/>
  <c r="S5616" i="7"/>
  <c r="T5616" i="7" s="1"/>
  <c r="U5616" i="7" s="1"/>
  <c r="U5615" i="7"/>
  <c r="V5615" i="7" s="1"/>
  <c r="S5615" i="7"/>
  <c r="T5615" i="7" s="1"/>
  <c r="U5614" i="7"/>
  <c r="V5614" i="7" s="1"/>
  <c r="S5614" i="7"/>
  <c r="T5614" i="7" s="1"/>
  <c r="T5613" i="7"/>
  <c r="U5613" i="7" s="1"/>
  <c r="V5613" i="7" s="1"/>
  <c r="S5613" i="7"/>
  <c r="S5612" i="7"/>
  <c r="T5612" i="7" s="1"/>
  <c r="U5612" i="7" s="1"/>
  <c r="V5612" i="7" s="1"/>
  <c r="S5611" i="7"/>
  <c r="T5611" i="7" s="1"/>
  <c r="U5611" i="7" s="1"/>
  <c r="V5611" i="7" s="1"/>
  <c r="U5610" i="7"/>
  <c r="V5610" i="7" s="1"/>
  <c r="S5610" i="7"/>
  <c r="T5610" i="7" s="1"/>
  <c r="T5609" i="7"/>
  <c r="U5609" i="7" s="1"/>
  <c r="V5609" i="7" s="1"/>
  <c r="S5609" i="7"/>
  <c r="T5608" i="7"/>
  <c r="U5608" i="7" s="1"/>
  <c r="V5608" i="7" s="1"/>
  <c r="S5608" i="7"/>
  <c r="T5607" i="7"/>
  <c r="U5607" i="7" s="1"/>
  <c r="V5607" i="7" s="1"/>
  <c r="S5607" i="7"/>
  <c r="V5606" i="7"/>
  <c r="S5606" i="7"/>
  <c r="T5606" i="7" s="1"/>
  <c r="U5606" i="7" s="1"/>
  <c r="T5605" i="7"/>
  <c r="U5605" i="7" s="1"/>
  <c r="V5605" i="7" s="1"/>
  <c r="S5605" i="7"/>
  <c r="T5604" i="7"/>
  <c r="U5604" i="7" s="1"/>
  <c r="V5604" i="7" s="1"/>
  <c r="S5604" i="7"/>
  <c r="T5603" i="7"/>
  <c r="U5603" i="7" s="1"/>
  <c r="V5603" i="7" s="1"/>
  <c r="S5603" i="7"/>
  <c r="S5602" i="7"/>
  <c r="T5602" i="7" s="1"/>
  <c r="U5602" i="7" s="1"/>
  <c r="V5602" i="7" s="1"/>
  <c r="T5601" i="7"/>
  <c r="U5601" i="7" s="1"/>
  <c r="V5601" i="7" s="1"/>
  <c r="S5601" i="7"/>
  <c r="S5600" i="7"/>
  <c r="T5600" i="7" s="1"/>
  <c r="U5600" i="7" s="1"/>
  <c r="V5600" i="7" s="1"/>
  <c r="S5599" i="7"/>
  <c r="T5599" i="7" s="1"/>
  <c r="U5599" i="7" s="1"/>
  <c r="V5599" i="7" s="1"/>
  <c r="S5598" i="7"/>
  <c r="T5598" i="7" s="1"/>
  <c r="U5598" i="7" s="1"/>
  <c r="V5598" i="7" s="1"/>
  <c r="S5597" i="7"/>
  <c r="T5597" i="7" s="1"/>
  <c r="U5597" i="7" s="1"/>
  <c r="V5597" i="7" s="1"/>
  <c r="S5596" i="7"/>
  <c r="T5596" i="7" s="1"/>
  <c r="U5596" i="7" s="1"/>
  <c r="V5596" i="7" s="1"/>
  <c r="S5595" i="7"/>
  <c r="T5595" i="7" s="1"/>
  <c r="U5595" i="7" s="1"/>
  <c r="V5595" i="7" s="1"/>
  <c r="S5594" i="7"/>
  <c r="T5594" i="7" s="1"/>
  <c r="U5594" i="7" s="1"/>
  <c r="V5594" i="7" s="1"/>
  <c r="S5593" i="7"/>
  <c r="T5593" i="7" s="1"/>
  <c r="U5593" i="7" s="1"/>
  <c r="V5593" i="7" s="1"/>
  <c r="S5592" i="7"/>
  <c r="T5592" i="7" s="1"/>
  <c r="U5592" i="7" s="1"/>
  <c r="V5592" i="7" s="1"/>
  <c r="S5591" i="7"/>
  <c r="T5591" i="7" s="1"/>
  <c r="U5591" i="7" s="1"/>
  <c r="V5591" i="7" s="1"/>
  <c r="S5590" i="7"/>
  <c r="T5590" i="7" s="1"/>
  <c r="U5590" i="7" s="1"/>
  <c r="V5590" i="7" s="1"/>
  <c r="S5589" i="7"/>
  <c r="T5589" i="7" s="1"/>
  <c r="U5589" i="7" s="1"/>
  <c r="V5589" i="7" s="1"/>
  <c r="S5588" i="7"/>
  <c r="T5588" i="7" s="1"/>
  <c r="U5588" i="7" s="1"/>
  <c r="V5588" i="7" s="1"/>
  <c r="U5587" i="7"/>
  <c r="V5587" i="7" s="1"/>
  <c r="S5587" i="7"/>
  <c r="T5587" i="7" s="1"/>
  <c r="S5586" i="7"/>
  <c r="T5586" i="7" s="1"/>
  <c r="U5586" i="7" s="1"/>
  <c r="V5586" i="7" s="1"/>
  <c r="T5585" i="7"/>
  <c r="U5585" i="7" s="1"/>
  <c r="V5585" i="7" s="1"/>
  <c r="S5585" i="7"/>
  <c r="T5584" i="7"/>
  <c r="U5584" i="7" s="1"/>
  <c r="V5584" i="7" s="1"/>
  <c r="S5584" i="7"/>
  <c r="S5583" i="7"/>
  <c r="T5583" i="7" s="1"/>
  <c r="U5583" i="7" s="1"/>
  <c r="V5583" i="7" s="1"/>
  <c r="S5582" i="7"/>
  <c r="T5582" i="7" s="1"/>
  <c r="U5582" i="7" s="1"/>
  <c r="V5582" i="7" s="1"/>
  <c r="T5581" i="7"/>
  <c r="U5581" i="7" s="1"/>
  <c r="V5581" i="7" s="1"/>
  <c r="S5581" i="7"/>
  <c r="T5580" i="7"/>
  <c r="U5580" i="7" s="1"/>
  <c r="V5580" i="7" s="1"/>
  <c r="S5580" i="7"/>
  <c r="T5579" i="7"/>
  <c r="U5579" i="7" s="1"/>
  <c r="V5579" i="7" s="1"/>
  <c r="S5579" i="7"/>
  <c r="S5578" i="7"/>
  <c r="T5578" i="7" s="1"/>
  <c r="U5578" i="7" s="1"/>
  <c r="V5578" i="7" s="1"/>
  <c r="S5577" i="7"/>
  <c r="T5577" i="7" s="1"/>
  <c r="U5577" i="7" s="1"/>
  <c r="V5577" i="7" s="1"/>
  <c r="S5576" i="7"/>
  <c r="T5576" i="7" s="1"/>
  <c r="U5576" i="7" s="1"/>
  <c r="V5576" i="7" s="1"/>
  <c r="T5575" i="7"/>
  <c r="U5575" i="7" s="1"/>
  <c r="V5575" i="7" s="1"/>
  <c r="S5575" i="7"/>
  <c r="S5574" i="7"/>
  <c r="T5574" i="7" s="1"/>
  <c r="U5574" i="7" s="1"/>
  <c r="V5574" i="7" s="1"/>
  <c r="T5573" i="7"/>
  <c r="U5573" i="7" s="1"/>
  <c r="V5573" i="7" s="1"/>
  <c r="S5573" i="7"/>
  <c r="S5572" i="7"/>
  <c r="T5572" i="7" s="1"/>
  <c r="U5572" i="7" s="1"/>
  <c r="V5572" i="7" s="1"/>
  <c r="S5571" i="7"/>
  <c r="T5571" i="7" s="1"/>
  <c r="U5571" i="7" s="1"/>
  <c r="V5571" i="7" s="1"/>
  <c r="S5570" i="7"/>
  <c r="T5570" i="7" s="1"/>
  <c r="U5570" i="7" s="1"/>
  <c r="V5570" i="7" s="1"/>
  <c r="S5569" i="7"/>
  <c r="T5569" i="7" s="1"/>
  <c r="U5569" i="7" s="1"/>
  <c r="V5569" i="7" s="1"/>
  <c r="T5568" i="7"/>
  <c r="U5568" i="7" s="1"/>
  <c r="V5568" i="7" s="1"/>
  <c r="S5568" i="7"/>
  <c r="S5567" i="7"/>
  <c r="T5567" i="7" s="1"/>
  <c r="U5567" i="7" s="1"/>
  <c r="V5567" i="7" s="1"/>
  <c r="T5566" i="7"/>
  <c r="S5566" i="7"/>
  <c r="T5565" i="7"/>
  <c r="S5565" i="7"/>
  <c r="S5564" i="7"/>
  <c r="T5564" i="7" s="1"/>
  <c r="S5563" i="7"/>
  <c r="T5563" i="7" s="1"/>
  <c r="U5563" i="7" s="1"/>
  <c r="V5563" i="7" s="1"/>
  <c r="S5562" i="7"/>
  <c r="T5562" i="7" s="1"/>
  <c r="U5562" i="7" s="1"/>
  <c r="V5562" i="7" s="1"/>
  <c r="S5561" i="7"/>
  <c r="T5561" i="7" s="1"/>
  <c r="U5561" i="7" s="1"/>
  <c r="V5561" i="7" s="1"/>
  <c r="S5560" i="7"/>
  <c r="T5560" i="7" s="1"/>
  <c r="U5560" i="7" s="1"/>
  <c r="V5560" i="7" s="1"/>
  <c r="V5559" i="7"/>
  <c r="S5559" i="7"/>
  <c r="T5559" i="7" s="1"/>
  <c r="U5559" i="7" s="1"/>
  <c r="S5558" i="7"/>
  <c r="T5558" i="7" s="1"/>
  <c r="U5558" i="7" s="1"/>
  <c r="V5558" i="7" s="1"/>
  <c r="U5557" i="7"/>
  <c r="V5557" i="7" s="1"/>
  <c r="S5557" i="7"/>
  <c r="T5557" i="7" s="1"/>
  <c r="S5556" i="7"/>
  <c r="T5556" i="7" s="1"/>
  <c r="U5556" i="7" s="1"/>
  <c r="V5556" i="7" s="1"/>
  <c r="S5555" i="7"/>
  <c r="T5555" i="7" s="1"/>
  <c r="U5555" i="7" s="1"/>
  <c r="V5555" i="7" s="1"/>
  <c r="S5554" i="7"/>
  <c r="T5554" i="7" s="1"/>
  <c r="U5554" i="7" s="1"/>
  <c r="V5554" i="7" s="1"/>
  <c r="S5553" i="7"/>
  <c r="T5553" i="7" s="1"/>
  <c r="U5553" i="7" s="1"/>
  <c r="V5553" i="7" s="1"/>
  <c r="S5552" i="7"/>
  <c r="T5552" i="7" s="1"/>
  <c r="U5552" i="7" s="1"/>
  <c r="V5552" i="7" s="1"/>
  <c r="S5551" i="7"/>
  <c r="T5551" i="7" s="1"/>
  <c r="U5551" i="7" s="1"/>
  <c r="V5551" i="7" s="1"/>
  <c r="S5550" i="7"/>
  <c r="T5550" i="7" s="1"/>
  <c r="U5550" i="7" s="1"/>
  <c r="V5550" i="7" s="1"/>
  <c r="S5549" i="7"/>
  <c r="T5549" i="7" s="1"/>
  <c r="U5549" i="7" s="1"/>
  <c r="V5549" i="7" s="1"/>
  <c r="S5548" i="7"/>
  <c r="T5548" i="7" s="1"/>
  <c r="U5548" i="7" s="1"/>
  <c r="V5548" i="7" s="1"/>
  <c r="S5547" i="7"/>
  <c r="T5547" i="7" s="1"/>
  <c r="U5547" i="7" s="1"/>
  <c r="V5547" i="7" s="1"/>
  <c r="U5546" i="7"/>
  <c r="V5546" i="7" s="1"/>
  <c r="S5546" i="7"/>
  <c r="T5546" i="7" s="1"/>
  <c r="V5545" i="7"/>
  <c r="S5545" i="7"/>
  <c r="T5545" i="7" s="1"/>
  <c r="U5545" i="7" s="1"/>
  <c r="S5544" i="7"/>
  <c r="T5544" i="7" s="1"/>
  <c r="U5544" i="7" s="1"/>
  <c r="V5544" i="7" s="1"/>
  <c r="S5543" i="7"/>
  <c r="T5543" i="7" s="1"/>
  <c r="U5543" i="7" s="1"/>
  <c r="V5543" i="7" s="1"/>
  <c r="S5542" i="7"/>
  <c r="T5542" i="7" s="1"/>
  <c r="U5542" i="7" s="1"/>
  <c r="V5542" i="7" s="1"/>
  <c r="S5541" i="7"/>
  <c r="T5541" i="7" s="1"/>
  <c r="U5541" i="7" s="1"/>
  <c r="V5541" i="7" s="1"/>
  <c r="U5540" i="7"/>
  <c r="V5540" i="7" s="1"/>
  <c r="S5540" i="7"/>
  <c r="T5540" i="7" s="1"/>
  <c r="S5539" i="7"/>
  <c r="T5539" i="7" s="1"/>
  <c r="U5539" i="7" s="1"/>
  <c r="V5539" i="7" s="1"/>
  <c r="S5538" i="7"/>
  <c r="T5538" i="7" s="1"/>
  <c r="U5538" i="7" s="1"/>
  <c r="V5538" i="7" s="1"/>
  <c r="S5537" i="7"/>
  <c r="T5537" i="7" s="1"/>
  <c r="U5537" i="7" s="1"/>
  <c r="V5537" i="7" s="1"/>
  <c r="U5536" i="7"/>
  <c r="V5536" i="7" s="1"/>
  <c r="S5536" i="7"/>
  <c r="T5536" i="7" s="1"/>
  <c r="S5535" i="7"/>
  <c r="T5535" i="7" s="1"/>
  <c r="U5535" i="7" s="1"/>
  <c r="V5535" i="7" s="1"/>
  <c r="S5534" i="7"/>
  <c r="T5534" i="7" s="1"/>
  <c r="U5534" i="7" s="1"/>
  <c r="V5534" i="7" s="1"/>
  <c r="S5533" i="7"/>
  <c r="T5533" i="7" s="1"/>
  <c r="U5533" i="7" s="1"/>
  <c r="V5533" i="7" s="1"/>
  <c r="S5532" i="7"/>
  <c r="T5532" i="7" s="1"/>
  <c r="U5532" i="7" s="1"/>
  <c r="V5532" i="7" s="1"/>
  <c r="S5531" i="7"/>
  <c r="T5531" i="7" s="1"/>
  <c r="U5531" i="7" s="1"/>
  <c r="V5531" i="7" s="1"/>
  <c r="S5530" i="7"/>
  <c r="T5530" i="7" s="1"/>
  <c r="U5530" i="7" s="1"/>
  <c r="V5530" i="7" s="1"/>
  <c r="S5529" i="7"/>
  <c r="T5529" i="7" s="1"/>
  <c r="U5529" i="7" s="1"/>
  <c r="V5529" i="7" s="1"/>
  <c r="S5528" i="7"/>
  <c r="T5528" i="7" s="1"/>
  <c r="U5528" i="7" s="1"/>
  <c r="V5528" i="7" s="1"/>
  <c r="U5527" i="7"/>
  <c r="V5527" i="7" s="1"/>
  <c r="S5527" i="7"/>
  <c r="T5527" i="7" s="1"/>
  <c r="U5526" i="7"/>
  <c r="V5526" i="7" s="1"/>
  <c r="S5526" i="7"/>
  <c r="T5526" i="7" s="1"/>
  <c r="S5525" i="7"/>
  <c r="T5525" i="7" s="1"/>
  <c r="U5525" i="7" s="1"/>
  <c r="V5525" i="7" s="1"/>
  <c r="S5524" i="7"/>
  <c r="T5524" i="7" s="1"/>
  <c r="U5524" i="7" s="1"/>
  <c r="V5524" i="7" s="1"/>
  <c r="S5523" i="7"/>
  <c r="T5523" i="7" s="1"/>
  <c r="U5523" i="7" s="1"/>
  <c r="V5523" i="7" s="1"/>
  <c r="S5522" i="7"/>
  <c r="T5522" i="7" s="1"/>
  <c r="U5522" i="7" s="1"/>
  <c r="V5522" i="7" s="1"/>
  <c r="S5521" i="7"/>
  <c r="T5521" i="7" s="1"/>
  <c r="U5521" i="7" s="1"/>
  <c r="V5521" i="7" s="1"/>
  <c r="S5520" i="7"/>
  <c r="T5520" i="7" s="1"/>
  <c r="U5520" i="7" s="1"/>
  <c r="V5520" i="7" s="1"/>
  <c r="S5519" i="7"/>
  <c r="T5519" i="7" s="1"/>
  <c r="U5519" i="7" s="1"/>
  <c r="V5519" i="7" s="1"/>
  <c r="S5518" i="7"/>
  <c r="T5518" i="7" s="1"/>
  <c r="U5518" i="7" s="1"/>
  <c r="V5518" i="7" s="1"/>
  <c r="S5517" i="7"/>
  <c r="T5517" i="7" s="1"/>
  <c r="U5517" i="7" s="1"/>
  <c r="V5517" i="7" s="1"/>
  <c r="S5516" i="7"/>
  <c r="T5516" i="7" s="1"/>
  <c r="U5516" i="7" s="1"/>
  <c r="V5516" i="7" s="1"/>
  <c r="S5515" i="7"/>
  <c r="T5515" i="7" s="1"/>
  <c r="U5515" i="7" s="1"/>
  <c r="V5515" i="7" s="1"/>
  <c r="S5514" i="7"/>
  <c r="T5514" i="7" s="1"/>
  <c r="U5514" i="7" s="1"/>
  <c r="V5514" i="7" s="1"/>
  <c r="S5513" i="7"/>
  <c r="T5513" i="7" s="1"/>
  <c r="U5513" i="7" s="1"/>
  <c r="V5513" i="7" s="1"/>
  <c r="S5512" i="7"/>
  <c r="T5512" i="7" s="1"/>
  <c r="U5512" i="7" s="1"/>
  <c r="V5512" i="7" s="1"/>
  <c r="S5511" i="7"/>
  <c r="T5511" i="7" s="1"/>
  <c r="U5511" i="7" s="1"/>
  <c r="V5511" i="7" s="1"/>
  <c r="S5510" i="7"/>
  <c r="T5510" i="7" s="1"/>
  <c r="U5510" i="7" s="1"/>
  <c r="V5510" i="7" s="1"/>
  <c r="U5509" i="7"/>
  <c r="V5509" i="7" s="1"/>
  <c r="S5509" i="7"/>
  <c r="T5509" i="7" s="1"/>
  <c r="S5508" i="7"/>
  <c r="T5508" i="7" s="1"/>
  <c r="U5508" i="7" s="1"/>
  <c r="V5508" i="7" s="1"/>
  <c r="S5507" i="7"/>
  <c r="T5507" i="7" s="1"/>
  <c r="U5507" i="7" s="1"/>
  <c r="V5507" i="7" s="1"/>
  <c r="S5506" i="7"/>
  <c r="T5506" i="7" s="1"/>
  <c r="U5506" i="7" s="1"/>
  <c r="V5506" i="7" s="1"/>
  <c r="T5505" i="7"/>
  <c r="S5505" i="7"/>
  <c r="T5504" i="7"/>
  <c r="S5504" i="7"/>
  <c r="S5503" i="7"/>
  <c r="T5503" i="7" s="1"/>
  <c r="U5503" i="7" s="1"/>
  <c r="V5503" i="7" s="1"/>
  <c r="U5502" i="7"/>
  <c r="V5502" i="7" s="1"/>
  <c r="S5502" i="7"/>
  <c r="T5502" i="7" s="1"/>
  <c r="U5501" i="7"/>
  <c r="V5501" i="7" s="1"/>
  <c r="S5501" i="7"/>
  <c r="T5501" i="7" s="1"/>
  <c r="U5500" i="7"/>
  <c r="V5500" i="7" s="1"/>
  <c r="S5500" i="7"/>
  <c r="T5500" i="7" s="1"/>
  <c r="S5499" i="7"/>
  <c r="T5499" i="7" s="1"/>
  <c r="U5499" i="7" s="1"/>
  <c r="V5499" i="7" s="1"/>
  <c r="S5498" i="7"/>
  <c r="T5498" i="7" s="1"/>
  <c r="U5498" i="7" s="1"/>
  <c r="V5498" i="7" s="1"/>
  <c r="V5497" i="7"/>
  <c r="S5497" i="7"/>
  <c r="T5497" i="7" s="1"/>
  <c r="U5497" i="7" s="1"/>
  <c r="S5496" i="7"/>
  <c r="T5496" i="7" s="1"/>
  <c r="U5496" i="7" s="1"/>
  <c r="V5496" i="7" s="1"/>
  <c r="S5495" i="7"/>
  <c r="T5495" i="7" s="1"/>
  <c r="U5495" i="7" s="1"/>
  <c r="V5495" i="7" s="1"/>
  <c r="S5494" i="7"/>
  <c r="T5494" i="7" s="1"/>
  <c r="U5494" i="7" s="1"/>
  <c r="V5494" i="7" s="1"/>
  <c r="V5493" i="7"/>
  <c r="S5493" i="7"/>
  <c r="T5493" i="7" s="1"/>
  <c r="U5493" i="7" s="1"/>
  <c r="U5492" i="7"/>
  <c r="V5492" i="7" s="1"/>
  <c r="S5492" i="7"/>
  <c r="T5492" i="7" s="1"/>
  <c r="U5491" i="7"/>
  <c r="V5491" i="7" s="1"/>
  <c r="S5491" i="7"/>
  <c r="T5491" i="7" s="1"/>
  <c r="S5490" i="7"/>
  <c r="T5490" i="7" s="1"/>
  <c r="U5490" i="7" s="1"/>
  <c r="V5490" i="7" s="1"/>
  <c r="S5489" i="7"/>
  <c r="T5489" i="7" s="1"/>
  <c r="U5489" i="7" s="1"/>
  <c r="V5489" i="7" s="1"/>
  <c r="U5488" i="7"/>
  <c r="V5488" i="7" s="1"/>
  <c r="S5488" i="7"/>
  <c r="T5488" i="7" s="1"/>
  <c r="U5487" i="7"/>
  <c r="V5487" i="7" s="1"/>
  <c r="S5487" i="7"/>
  <c r="T5487" i="7" s="1"/>
  <c r="S5486" i="7"/>
  <c r="T5486" i="7" s="1"/>
  <c r="U5486" i="7" s="1"/>
  <c r="V5486" i="7" s="1"/>
  <c r="U5485" i="7"/>
  <c r="V5485" i="7" s="1"/>
  <c r="S5485" i="7"/>
  <c r="T5485" i="7" s="1"/>
  <c r="S5484" i="7"/>
  <c r="T5484" i="7" s="1"/>
  <c r="U5484" i="7" s="1"/>
  <c r="V5484" i="7" s="1"/>
  <c r="S5483" i="7"/>
  <c r="T5483" i="7" s="1"/>
  <c r="U5483" i="7" s="1"/>
  <c r="V5483" i="7" s="1"/>
  <c r="V5482" i="7"/>
  <c r="S5482" i="7"/>
  <c r="T5482" i="7" s="1"/>
  <c r="U5482" i="7" s="1"/>
  <c r="V5481" i="7"/>
  <c r="S5481" i="7"/>
  <c r="T5481" i="7" s="1"/>
  <c r="U5481" i="7" s="1"/>
  <c r="S5480" i="7"/>
  <c r="T5480" i="7" s="1"/>
  <c r="U5480" i="7" s="1"/>
  <c r="V5480" i="7" s="1"/>
  <c r="S5479" i="7"/>
  <c r="T5479" i="7" s="1"/>
  <c r="U5479" i="7" s="1"/>
  <c r="V5479" i="7" s="1"/>
  <c r="U5478" i="7"/>
  <c r="V5478" i="7" s="1"/>
  <c r="S5478" i="7"/>
  <c r="T5478" i="7" s="1"/>
  <c r="S5477" i="7"/>
  <c r="T5477" i="7" s="1"/>
  <c r="U5477" i="7" s="1"/>
  <c r="V5477" i="7" s="1"/>
  <c r="S5476" i="7"/>
  <c r="T5476" i="7" s="1"/>
  <c r="U5476" i="7" s="1"/>
  <c r="V5476" i="7" s="1"/>
  <c r="S5475" i="7"/>
  <c r="T5475" i="7" s="1"/>
  <c r="U5475" i="7" s="1"/>
  <c r="V5475" i="7" s="1"/>
  <c r="S5474" i="7"/>
  <c r="T5474" i="7" s="1"/>
  <c r="U5474" i="7" s="1"/>
  <c r="V5474" i="7" s="1"/>
  <c r="S5473" i="7"/>
  <c r="T5473" i="7" s="1"/>
  <c r="U5473" i="7" s="1"/>
  <c r="V5473" i="7" s="1"/>
  <c r="S5472" i="7"/>
  <c r="T5472" i="7" s="1"/>
  <c r="U5472" i="7" s="1"/>
  <c r="V5472" i="7" s="1"/>
  <c r="S5471" i="7"/>
  <c r="T5471" i="7" s="1"/>
  <c r="U5471" i="7" s="1"/>
  <c r="V5471" i="7" s="1"/>
  <c r="U5470" i="7"/>
  <c r="V5470" i="7" s="1"/>
  <c r="S5470" i="7"/>
  <c r="T5470" i="7" s="1"/>
  <c r="S5469" i="7"/>
  <c r="T5469" i="7" s="1"/>
  <c r="U5469" i="7" s="1"/>
  <c r="V5469" i="7" s="1"/>
  <c r="T5468" i="7"/>
  <c r="S5468" i="7"/>
  <c r="T5467" i="7"/>
  <c r="S5467" i="7"/>
  <c r="U5466" i="7"/>
  <c r="V5466" i="7" s="1"/>
  <c r="S5466" i="7"/>
  <c r="T5466" i="7" s="1"/>
  <c r="S5465" i="7"/>
  <c r="T5465" i="7" s="1"/>
  <c r="U5465" i="7" s="1"/>
  <c r="V5465" i="7" s="1"/>
  <c r="S5464" i="7"/>
  <c r="T5464" i="7" s="1"/>
  <c r="U5464" i="7" s="1"/>
  <c r="V5464" i="7" s="1"/>
  <c r="S5463" i="7"/>
  <c r="T5463" i="7" s="1"/>
  <c r="U5463" i="7" s="1"/>
  <c r="V5463" i="7" s="1"/>
  <c r="U5462" i="7"/>
  <c r="V5462" i="7" s="1"/>
  <c r="S5462" i="7"/>
  <c r="T5462" i="7" s="1"/>
  <c r="S5461" i="7"/>
  <c r="T5461" i="7" s="1"/>
  <c r="U5461" i="7" s="1"/>
  <c r="V5461" i="7" s="1"/>
  <c r="S5460" i="7"/>
  <c r="T5460" i="7" s="1"/>
  <c r="U5460" i="7" s="1"/>
  <c r="V5460" i="7" s="1"/>
  <c r="S5459" i="7"/>
  <c r="T5459" i="7" s="1"/>
  <c r="U5459" i="7" s="1"/>
  <c r="V5459" i="7" s="1"/>
  <c r="S5458" i="7"/>
  <c r="T5458" i="7" s="1"/>
  <c r="U5458" i="7" s="1"/>
  <c r="V5458" i="7" s="1"/>
  <c r="U5457" i="7"/>
  <c r="V5457" i="7" s="1"/>
  <c r="S5457" i="7"/>
  <c r="T5457" i="7" s="1"/>
  <c r="S5456" i="7"/>
  <c r="T5456" i="7" s="1"/>
  <c r="U5456" i="7" s="1"/>
  <c r="V5456" i="7" s="1"/>
  <c r="S5455" i="7"/>
  <c r="T5455" i="7" s="1"/>
  <c r="U5455" i="7" s="1"/>
  <c r="V5455" i="7" s="1"/>
  <c r="S5454" i="7"/>
  <c r="T5454" i="7" s="1"/>
  <c r="U5454" i="7" s="1"/>
  <c r="V5454" i="7" s="1"/>
  <c r="S5453" i="7"/>
  <c r="T5453" i="7" s="1"/>
  <c r="U5453" i="7" s="1"/>
  <c r="V5453" i="7" s="1"/>
  <c r="U5452" i="7"/>
  <c r="V5452" i="7" s="1"/>
  <c r="S5452" i="7"/>
  <c r="T5452" i="7" s="1"/>
  <c r="S5451" i="7"/>
  <c r="T5451" i="7" s="1"/>
  <c r="U5451" i="7" s="1"/>
  <c r="V5451" i="7" s="1"/>
  <c r="S5450" i="7"/>
  <c r="T5450" i="7" s="1"/>
  <c r="U5450" i="7" s="1"/>
  <c r="V5450" i="7" s="1"/>
  <c r="S5449" i="7"/>
  <c r="T5449" i="7" s="1"/>
  <c r="U5449" i="7" s="1"/>
  <c r="V5449" i="7" s="1"/>
  <c r="S5448" i="7"/>
  <c r="T5448" i="7" s="1"/>
  <c r="U5448" i="7" s="1"/>
  <c r="V5448" i="7" s="1"/>
  <c r="V5447" i="7"/>
  <c r="S5447" i="7"/>
  <c r="T5447" i="7" s="1"/>
  <c r="U5447" i="7" s="1"/>
  <c r="S5446" i="7"/>
  <c r="T5446" i="7" s="1"/>
  <c r="U5446" i="7" s="1"/>
  <c r="V5446" i="7" s="1"/>
  <c r="U5445" i="7"/>
  <c r="V5445" i="7" s="1"/>
  <c r="S5445" i="7"/>
  <c r="T5445" i="7" s="1"/>
  <c r="T5444" i="7"/>
  <c r="U5444" i="7" s="1"/>
  <c r="V5444" i="7" s="1"/>
  <c r="S5444" i="7"/>
  <c r="T5443" i="7"/>
  <c r="U5443" i="7" s="1"/>
  <c r="V5443" i="7" s="1"/>
  <c r="S5443" i="7"/>
  <c r="S5442" i="7"/>
  <c r="T5442" i="7" s="1"/>
  <c r="U5442" i="7" s="1"/>
  <c r="V5442" i="7" s="1"/>
  <c r="U5441" i="7"/>
  <c r="V5441" i="7" s="1"/>
  <c r="S5441" i="7"/>
  <c r="T5441" i="7" s="1"/>
  <c r="T5440" i="7"/>
  <c r="U5440" i="7" s="1"/>
  <c r="V5440" i="7" s="1"/>
  <c r="S5440" i="7"/>
  <c r="S5439" i="7"/>
  <c r="T5439" i="7" s="1"/>
  <c r="U5439" i="7" s="1"/>
  <c r="V5439" i="7" s="1"/>
  <c r="S5438" i="7"/>
  <c r="T5438" i="7" s="1"/>
  <c r="U5438" i="7" s="1"/>
  <c r="V5438" i="7" s="1"/>
  <c r="T5437" i="7"/>
  <c r="S5437" i="7"/>
  <c r="T5436" i="7"/>
  <c r="S5436" i="7"/>
  <c r="S5435" i="7"/>
  <c r="T5435" i="7" s="1"/>
  <c r="U5435" i="7" s="1"/>
  <c r="V5435" i="7" s="1"/>
  <c r="T5434" i="7"/>
  <c r="U5434" i="7" s="1"/>
  <c r="V5434" i="7" s="1"/>
  <c r="S5434" i="7"/>
  <c r="S5433" i="7"/>
  <c r="T5433" i="7" s="1"/>
  <c r="U5433" i="7" s="1"/>
  <c r="V5433" i="7" s="1"/>
  <c r="T5432" i="7"/>
  <c r="U5432" i="7" s="1"/>
  <c r="V5432" i="7" s="1"/>
  <c r="S5432" i="7"/>
  <c r="S5431" i="7"/>
  <c r="T5431" i="7" s="1"/>
  <c r="U5431" i="7" s="1"/>
  <c r="V5431" i="7" s="1"/>
  <c r="S5430" i="7"/>
  <c r="T5430" i="7" s="1"/>
  <c r="U5430" i="7" s="1"/>
  <c r="V5430" i="7" s="1"/>
  <c r="S5429" i="7"/>
  <c r="T5429" i="7" s="1"/>
  <c r="U5429" i="7" s="1"/>
  <c r="V5429" i="7" s="1"/>
  <c r="T5428" i="7"/>
  <c r="U5428" i="7" s="1"/>
  <c r="V5428" i="7" s="1"/>
  <c r="S5428" i="7"/>
  <c r="S5427" i="7"/>
  <c r="T5427" i="7" s="1"/>
  <c r="U5427" i="7" s="1"/>
  <c r="V5427" i="7" s="1"/>
  <c r="S5426" i="7"/>
  <c r="T5426" i="7" s="1"/>
  <c r="U5426" i="7" s="1"/>
  <c r="V5426" i="7" s="1"/>
  <c r="U5425" i="7"/>
  <c r="V5425" i="7" s="1"/>
  <c r="S5425" i="7"/>
  <c r="T5425" i="7" s="1"/>
  <c r="T5424" i="7"/>
  <c r="U5424" i="7" s="1"/>
  <c r="V5424" i="7" s="1"/>
  <c r="S5424" i="7"/>
  <c r="S5423" i="7"/>
  <c r="T5423" i="7" s="1"/>
  <c r="U5423" i="7" s="1"/>
  <c r="V5423" i="7" s="1"/>
  <c r="T5422" i="7"/>
  <c r="U5422" i="7" s="1"/>
  <c r="V5422" i="7" s="1"/>
  <c r="S5422" i="7"/>
  <c r="S5421" i="7"/>
  <c r="T5421" i="7" s="1"/>
  <c r="U5421" i="7" s="1"/>
  <c r="V5421" i="7" s="1"/>
  <c r="T5420" i="7"/>
  <c r="U5420" i="7" s="1"/>
  <c r="V5420" i="7" s="1"/>
  <c r="S5420" i="7"/>
  <c r="S5419" i="7"/>
  <c r="T5419" i="7" s="1"/>
  <c r="U5419" i="7" s="1"/>
  <c r="V5419" i="7" s="1"/>
  <c r="S5418" i="7"/>
  <c r="T5418" i="7" s="1"/>
  <c r="U5418" i="7" s="1"/>
  <c r="V5418" i="7" s="1"/>
  <c r="S5417" i="7"/>
  <c r="T5417" i="7" s="1"/>
  <c r="U5417" i="7" s="1"/>
  <c r="V5417" i="7" s="1"/>
  <c r="T5416" i="7"/>
  <c r="U5416" i="7" s="1"/>
  <c r="V5416" i="7" s="1"/>
  <c r="S5416" i="7"/>
  <c r="S5415" i="7"/>
  <c r="T5415" i="7" s="1"/>
  <c r="U5415" i="7" s="1"/>
  <c r="V5415" i="7" s="1"/>
  <c r="S5414" i="7"/>
  <c r="T5414" i="7" s="1"/>
  <c r="U5414" i="7" s="1"/>
  <c r="V5414" i="7" s="1"/>
  <c r="T5413" i="7"/>
  <c r="U5413" i="7" s="1"/>
  <c r="V5413" i="7" s="1"/>
  <c r="S5413" i="7"/>
  <c r="T5412" i="7"/>
  <c r="U5412" i="7" s="1"/>
  <c r="V5412" i="7" s="1"/>
  <c r="S5412" i="7"/>
  <c r="S5411" i="7"/>
  <c r="T5411" i="7" s="1"/>
  <c r="U5411" i="7" s="1"/>
  <c r="V5411" i="7" s="1"/>
  <c r="S5410" i="7"/>
  <c r="T5410" i="7" s="1"/>
  <c r="U5410" i="7" s="1"/>
  <c r="V5410" i="7" s="1"/>
  <c r="T5409" i="7"/>
  <c r="U5409" i="7" s="1"/>
  <c r="V5409" i="7" s="1"/>
  <c r="S5409" i="7"/>
  <c r="T5408" i="7"/>
  <c r="U5408" i="7" s="1"/>
  <c r="V5408" i="7" s="1"/>
  <c r="S5408" i="7"/>
  <c r="S5407" i="7"/>
  <c r="T5407" i="7" s="1"/>
  <c r="U5407" i="7" s="1"/>
  <c r="V5407" i="7" s="1"/>
  <c r="T5406" i="7"/>
  <c r="S5406" i="7"/>
  <c r="U5405" i="7"/>
  <c r="V5405" i="7" s="1"/>
  <c r="T5405" i="7"/>
  <c r="S5405" i="7"/>
  <c r="U5404" i="7"/>
  <c r="V5404" i="7" s="1"/>
  <c r="T5404" i="7"/>
  <c r="S5404" i="7"/>
  <c r="S5403" i="7"/>
  <c r="T5403" i="7" s="1"/>
  <c r="U5403" i="7" s="1"/>
  <c r="V5403" i="7" s="1"/>
  <c r="T5402" i="7"/>
  <c r="U5402" i="7" s="1"/>
  <c r="V5402" i="7" s="1"/>
  <c r="S5402" i="7"/>
  <c r="S5401" i="7"/>
  <c r="T5401" i="7" s="1"/>
  <c r="U5401" i="7" s="1"/>
  <c r="V5401" i="7" s="1"/>
  <c r="T5400" i="7"/>
  <c r="U5400" i="7" s="1"/>
  <c r="V5400" i="7" s="1"/>
  <c r="S5400" i="7"/>
  <c r="S5399" i="7"/>
  <c r="T5399" i="7" s="1"/>
  <c r="U5399" i="7" s="1"/>
  <c r="V5399" i="7" s="1"/>
  <c r="T5398" i="7"/>
  <c r="U5398" i="7" s="1"/>
  <c r="V5398" i="7" s="1"/>
  <c r="S5398" i="7"/>
  <c r="T5397" i="7"/>
  <c r="S5397" i="7"/>
  <c r="T5396" i="7"/>
  <c r="S5396" i="7"/>
  <c r="S5395" i="7"/>
  <c r="T5395" i="7" s="1"/>
  <c r="U5395" i="7" s="1"/>
  <c r="V5395" i="7" s="1"/>
  <c r="S5394" i="7"/>
  <c r="T5394" i="7" s="1"/>
  <c r="U5394" i="7" s="1"/>
  <c r="V5394" i="7" s="1"/>
  <c r="U5393" i="7"/>
  <c r="V5393" i="7" s="1"/>
  <c r="S5393" i="7"/>
  <c r="T5393" i="7" s="1"/>
  <c r="S5392" i="7"/>
  <c r="T5392" i="7" s="1"/>
  <c r="U5392" i="7" s="1"/>
  <c r="V5392" i="7" s="1"/>
  <c r="U5391" i="7"/>
  <c r="V5391" i="7" s="1"/>
  <c r="S5391" i="7"/>
  <c r="T5391" i="7" s="1"/>
  <c r="U5390" i="7"/>
  <c r="V5390" i="7" s="1"/>
  <c r="T5390" i="7"/>
  <c r="S5390" i="7"/>
  <c r="S5389" i="7"/>
  <c r="T5389" i="7" s="1"/>
  <c r="U5389" i="7" s="1"/>
  <c r="V5389" i="7" s="1"/>
  <c r="S5388" i="7"/>
  <c r="T5388" i="7" s="1"/>
  <c r="U5388" i="7" s="1"/>
  <c r="V5388" i="7" s="1"/>
  <c r="S5387" i="7"/>
  <c r="T5387" i="7" s="1"/>
  <c r="U5387" i="7" s="1"/>
  <c r="V5387" i="7" s="1"/>
  <c r="U5386" i="7"/>
  <c r="V5386" i="7" s="1"/>
  <c r="T5386" i="7"/>
  <c r="S5386" i="7"/>
  <c r="S5385" i="7"/>
  <c r="T5385" i="7" s="1"/>
  <c r="U5385" i="7" s="1"/>
  <c r="V5385" i="7" s="1"/>
  <c r="S5384" i="7"/>
  <c r="T5384" i="7" s="1"/>
  <c r="U5384" i="7" s="1"/>
  <c r="V5384" i="7" s="1"/>
  <c r="S5383" i="7"/>
  <c r="T5383" i="7" s="1"/>
  <c r="U5383" i="7" s="1"/>
  <c r="V5383" i="7" s="1"/>
  <c r="S5382" i="7"/>
  <c r="T5382" i="7" s="1"/>
  <c r="U5382" i="7" s="1"/>
  <c r="V5382" i="7" s="1"/>
  <c r="S5381" i="7"/>
  <c r="T5381" i="7" s="1"/>
  <c r="U5381" i="7" s="1"/>
  <c r="V5381" i="7" s="1"/>
  <c r="T5380" i="7"/>
  <c r="U5380" i="7" s="1"/>
  <c r="V5380" i="7" s="1"/>
  <c r="S5380" i="7"/>
  <c r="S5379" i="7"/>
  <c r="T5379" i="7" s="1"/>
  <c r="U5379" i="7" s="1"/>
  <c r="V5379" i="7" s="1"/>
  <c r="S5378" i="7"/>
  <c r="T5378" i="7" s="1"/>
  <c r="U5378" i="7" s="1"/>
  <c r="V5378" i="7" s="1"/>
  <c r="T5377" i="7"/>
  <c r="U5377" i="7" s="1"/>
  <c r="V5377" i="7" s="1"/>
  <c r="S5377" i="7"/>
  <c r="T5376" i="7"/>
  <c r="U5376" i="7" s="1"/>
  <c r="V5376" i="7" s="1"/>
  <c r="S5376" i="7"/>
  <c r="S5375" i="7"/>
  <c r="T5375" i="7" s="1"/>
  <c r="U5375" i="7" s="1"/>
  <c r="V5375" i="7" s="1"/>
  <c r="S5374" i="7"/>
  <c r="T5374" i="7" s="1"/>
  <c r="U5374" i="7" s="1"/>
  <c r="V5374" i="7" s="1"/>
  <c r="S5373" i="7"/>
  <c r="T5373" i="7" s="1"/>
  <c r="U5373" i="7" s="1"/>
  <c r="V5373" i="7" s="1"/>
  <c r="U5372" i="7"/>
  <c r="V5372" i="7" s="1"/>
  <c r="T5372" i="7"/>
  <c r="S5372" i="7"/>
  <c r="T5371" i="7"/>
  <c r="U5371" i="7" s="1"/>
  <c r="V5371" i="7" s="1"/>
  <c r="S5371" i="7"/>
  <c r="S5370" i="7"/>
  <c r="T5370" i="7" s="1"/>
  <c r="U5370" i="7" s="1"/>
  <c r="V5370" i="7" s="1"/>
  <c r="T5369" i="7"/>
  <c r="U5369" i="7" s="1"/>
  <c r="V5369" i="7" s="1"/>
  <c r="S5369" i="7"/>
  <c r="S5368" i="7"/>
  <c r="T5368" i="7" s="1"/>
  <c r="U5368" i="7" s="1"/>
  <c r="V5368" i="7" s="1"/>
  <c r="U5367" i="7"/>
  <c r="V5367" i="7" s="1"/>
  <c r="S5367" i="7"/>
  <c r="T5367" i="7" s="1"/>
  <c r="T5366" i="7"/>
  <c r="U5366" i="7" s="1"/>
  <c r="V5366" i="7" s="1"/>
  <c r="S5366" i="7"/>
  <c r="S5365" i="7"/>
  <c r="T5365" i="7" s="1"/>
  <c r="U5365" i="7" s="1"/>
  <c r="V5365" i="7" s="1"/>
  <c r="T5364" i="7"/>
  <c r="U5364" i="7" s="1"/>
  <c r="V5364" i="7" s="1"/>
  <c r="S5364" i="7"/>
  <c r="S5363" i="7"/>
  <c r="T5363" i="7" s="1"/>
  <c r="U5363" i="7" s="1"/>
  <c r="V5363" i="7" s="1"/>
  <c r="T5362" i="7"/>
  <c r="U5362" i="7" s="1"/>
  <c r="V5362" i="7" s="1"/>
  <c r="S5362" i="7"/>
  <c r="S5361" i="7"/>
  <c r="T5361" i="7" s="1"/>
  <c r="U5361" i="7" s="1"/>
  <c r="V5361" i="7" s="1"/>
  <c r="T5360" i="7"/>
  <c r="U5360" i="7" s="1"/>
  <c r="V5360" i="7" s="1"/>
  <c r="S5360" i="7"/>
  <c r="S5359" i="7"/>
  <c r="T5359" i="7" s="1"/>
  <c r="U5359" i="7" s="1"/>
  <c r="V5359" i="7" s="1"/>
  <c r="T5358" i="7"/>
  <c r="U5358" i="7" s="1"/>
  <c r="V5358" i="7" s="1"/>
  <c r="S5358" i="7"/>
  <c r="S5357" i="7"/>
  <c r="T5357" i="7" s="1"/>
  <c r="U5357" i="7" s="1"/>
  <c r="V5357" i="7" s="1"/>
  <c r="S5356" i="7"/>
  <c r="T5356" i="7" s="1"/>
  <c r="U5356" i="7" s="1"/>
  <c r="V5356" i="7" s="1"/>
  <c r="S5355" i="7"/>
  <c r="T5355" i="7" s="1"/>
  <c r="U5355" i="7" s="1"/>
  <c r="V5355" i="7" s="1"/>
  <c r="T5354" i="7"/>
  <c r="U5354" i="7" s="1"/>
  <c r="V5354" i="7" s="1"/>
  <c r="S5354" i="7"/>
  <c r="S5353" i="7"/>
  <c r="T5353" i="7" s="1"/>
  <c r="U5353" i="7" s="1"/>
  <c r="V5353" i="7" s="1"/>
  <c r="T5352" i="7"/>
  <c r="U5352" i="7" s="1"/>
  <c r="V5352" i="7" s="1"/>
  <c r="S5352" i="7"/>
  <c r="T5351" i="7"/>
  <c r="S5351" i="7"/>
  <c r="T5350" i="7"/>
  <c r="S5350" i="7"/>
  <c r="S5349" i="7"/>
  <c r="T5349" i="7" s="1"/>
  <c r="U5349" i="7" s="1"/>
  <c r="V5349" i="7" s="1"/>
  <c r="S5348" i="7"/>
  <c r="T5348" i="7" s="1"/>
  <c r="U5348" i="7" s="1"/>
  <c r="V5348" i="7" s="1"/>
  <c r="T5347" i="7"/>
  <c r="U5347" i="7" s="1"/>
  <c r="V5347" i="7" s="1"/>
  <c r="S5347" i="7"/>
  <c r="S5346" i="7"/>
  <c r="T5346" i="7" s="1"/>
  <c r="U5346" i="7" s="1"/>
  <c r="V5346" i="7" s="1"/>
  <c r="S5345" i="7"/>
  <c r="T5345" i="7" s="1"/>
  <c r="U5345" i="7" s="1"/>
  <c r="V5345" i="7" s="1"/>
  <c r="U5344" i="7"/>
  <c r="V5344" i="7" s="1"/>
  <c r="S5344" i="7"/>
  <c r="T5344" i="7" s="1"/>
  <c r="U5343" i="7"/>
  <c r="V5343" i="7" s="1"/>
  <c r="T5343" i="7"/>
  <c r="S5343" i="7"/>
  <c r="S5342" i="7"/>
  <c r="T5342" i="7" s="1"/>
  <c r="U5342" i="7" s="1"/>
  <c r="V5342" i="7" s="1"/>
  <c r="S5341" i="7"/>
  <c r="T5341" i="7" s="1"/>
  <c r="U5341" i="7" s="1"/>
  <c r="V5341" i="7" s="1"/>
  <c r="T5340" i="7"/>
  <c r="U5340" i="7" s="1"/>
  <c r="V5340" i="7" s="1"/>
  <c r="S5340" i="7"/>
  <c r="S5339" i="7"/>
  <c r="T5339" i="7" s="1"/>
  <c r="U5339" i="7" s="1"/>
  <c r="V5339" i="7" s="1"/>
  <c r="S5338" i="7"/>
  <c r="T5338" i="7" s="1"/>
  <c r="U5338" i="7" s="1"/>
  <c r="V5338" i="7" s="1"/>
  <c r="S5337" i="7"/>
  <c r="T5337" i="7" s="1"/>
  <c r="U5337" i="7" s="1"/>
  <c r="V5337" i="7" s="1"/>
  <c r="T5336" i="7"/>
  <c r="U5336" i="7" s="1"/>
  <c r="V5336" i="7" s="1"/>
  <c r="S5336" i="7"/>
  <c r="S5335" i="7"/>
  <c r="T5335" i="7" s="1"/>
  <c r="U5335" i="7" s="1"/>
  <c r="V5335" i="7" s="1"/>
  <c r="S5334" i="7"/>
  <c r="T5334" i="7" s="1"/>
  <c r="U5334" i="7" s="1"/>
  <c r="V5334" i="7" s="1"/>
  <c r="S5333" i="7"/>
  <c r="T5333" i="7" s="1"/>
  <c r="U5333" i="7" s="1"/>
  <c r="V5333" i="7" s="1"/>
  <c r="U5332" i="7"/>
  <c r="V5332" i="7" s="1"/>
  <c r="T5332" i="7"/>
  <c r="S5332" i="7"/>
  <c r="S5331" i="7"/>
  <c r="T5331" i="7" s="1"/>
  <c r="U5331" i="7" s="1"/>
  <c r="V5331" i="7" s="1"/>
  <c r="S5330" i="7"/>
  <c r="T5330" i="7" s="1"/>
  <c r="U5330" i="7" s="1"/>
  <c r="V5330" i="7" s="1"/>
  <c r="S5329" i="7"/>
  <c r="T5329" i="7" s="1"/>
  <c r="U5329" i="7" s="1"/>
  <c r="V5329" i="7" s="1"/>
  <c r="S5328" i="7"/>
  <c r="T5328" i="7" s="1"/>
  <c r="U5328" i="7" s="1"/>
  <c r="V5328" i="7" s="1"/>
  <c r="T5327" i="7"/>
  <c r="U5327" i="7" s="1"/>
  <c r="V5327" i="7" s="1"/>
  <c r="S5327" i="7"/>
  <c r="S5326" i="7"/>
  <c r="T5326" i="7" s="1"/>
  <c r="U5326" i="7" s="1"/>
  <c r="V5326" i="7" s="1"/>
  <c r="S5325" i="7"/>
  <c r="T5325" i="7" s="1"/>
  <c r="U5325" i="7" s="1"/>
  <c r="V5325" i="7" s="1"/>
  <c r="S5324" i="7"/>
  <c r="T5324" i="7" s="1"/>
  <c r="U5324" i="7" s="1"/>
  <c r="V5324" i="7" s="1"/>
  <c r="U5323" i="7"/>
  <c r="V5323" i="7" s="1"/>
  <c r="T5323" i="7"/>
  <c r="S5323" i="7"/>
  <c r="S5322" i="7"/>
  <c r="T5322" i="7" s="1"/>
  <c r="U5322" i="7" s="1"/>
  <c r="V5322" i="7" s="1"/>
  <c r="S5321" i="7"/>
  <c r="T5321" i="7" s="1"/>
  <c r="U5321" i="7" s="1"/>
  <c r="V5321" i="7" s="1"/>
  <c r="S5320" i="7"/>
  <c r="T5320" i="7" s="1"/>
  <c r="U5320" i="7" s="1"/>
  <c r="V5320" i="7" s="1"/>
  <c r="V5319" i="7"/>
  <c r="S5319" i="7"/>
  <c r="T5319" i="7" s="1"/>
  <c r="U5319" i="7" s="1"/>
  <c r="S5318" i="7"/>
  <c r="T5318" i="7" s="1"/>
  <c r="U5318" i="7" s="1"/>
  <c r="V5318" i="7" s="1"/>
  <c r="T5317" i="7"/>
  <c r="U5317" i="7" s="1"/>
  <c r="V5317" i="7" s="1"/>
  <c r="S5317" i="7"/>
  <c r="S5316" i="7"/>
  <c r="T5316" i="7" s="1"/>
  <c r="U5316" i="7" s="1"/>
  <c r="V5316" i="7" s="1"/>
  <c r="S5315" i="7"/>
  <c r="T5315" i="7" s="1"/>
  <c r="U5315" i="7" s="1"/>
  <c r="V5315" i="7" s="1"/>
  <c r="S5314" i="7"/>
  <c r="T5314" i="7" s="1"/>
  <c r="U5314" i="7" s="1"/>
  <c r="V5314" i="7" s="1"/>
  <c r="S5313" i="7"/>
  <c r="T5313" i="7" s="1"/>
  <c r="U5313" i="7" s="1"/>
  <c r="V5313" i="7" s="1"/>
  <c r="U5312" i="7"/>
  <c r="V5312" i="7" s="1"/>
  <c r="S5312" i="7"/>
  <c r="T5312" i="7" s="1"/>
  <c r="S5311" i="7"/>
  <c r="T5311" i="7" s="1"/>
  <c r="U5311" i="7" s="1"/>
  <c r="V5311" i="7" s="1"/>
  <c r="U5310" i="7"/>
  <c r="V5310" i="7" s="1"/>
  <c r="T5310" i="7"/>
  <c r="S5310" i="7"/>
  <c r="S5309" i="7"/>
  <c r="T5309" i="7" s="1"/>
  <c r="U5309" i="7" s="1"/>
  <c r="V5309" i="7" s="1"/>
  <c r="S5308" i="7"/>
  <c r="T5308" i="7" s="1"/>
  <c r="U5308" i="7" s="1"/>
  <c r="V5308" i="7" s="1"/>
  <c r="S5307" i="7"/>
  <c r="T5307" i="7" s="1"/>
  <c r="U5307" i="7" s="1"/>
  <c r="V5307" i="7" s="1"/>
  <c r="T5306" i="7"/>
  <c r="U5306" i="7" s="1"/>
  <c r="V5306" i="7" s="1"/>
  <c r="S5306" i="7"/>
  <c r="S5305" i="7"/>
  <c r="T5305" i="7" s="1"/>
  <c r="U5305" i="7" s="1"/>
  <c r="V5305" i="7" s="1"/>
  <c r="S5304" i="7"/>
  <c r="T5304" i="7" s="1"/>
  <c r="U5304" i="7" s="1"/>
  <c r="V5304" i="7" s="1"/>
  <c r="S5303" i="7"/>
  <c r="T5303" i="7" s="1"/>
  <c r="U5303" i="7" s="1"/>
  <c r="V5303" i="7" s="1"/>
  <c r="S5302" i="7"/>
  <c r="T5302" i="7" s="1"/>
  <c r="U5302" i="7" s="1"/>
  <c r="V5302" i="7" s="1"/>
  <c r="S5301" i="7"/>
  <c r="T5301" i="7" s="1"/>
  <c r="U5301" i="7" s="1"/>
  <c r="V5301" i="7" s="1"/>
  <c r="U5300" i="7"/>
  <c r="V5300" i="7" s="1"/>
  <c r="S5300" i="7"/>
  <c r="T5300" i="7" s="1"/>
  <c r="S5299" i="7"/>
  <c r="T5299" i="7" s="1"/>
  <c r="U5299" i="7" s="1"/>
  <c r="V5299" i="7" s="1"/>
  <c r="S5298" i="7"/>
  <c r="T5298" i="7" s="1"/>
  <c r="U5298" i="7" s="1"/>
  <c r="V5298" i="7" s="1"/>
  <c r="S5297" i="7"/>
  <c r="T5297" i="7" s="1"/>
  <c r="U5297" i="7" s="1"/>
  <c r="V5297" i="7" s="1"/>
  <c r="U5296" i="7"/>
  <c r="V5296" i="7" s="1"/>
  <c r="S5296" i="7"/>
  <c r="T5296" i="7" s="1"/>
  <c r="S5295" i="7"/>
  <c r="T5295" i="7" s="1"/>
  <c r="U5295" i="7" s="1"/>
  <c r="V5295" i="7" s="1"/>
  <c r="T5294" i="7"/>
  <c r="U5294" i="7" s="1"/>
  <c r="V5294" i="7" s="1"/>
  <c r="S5294" i="7"/>
  <c r="S5293" i="7"/>
  <c r="T5293" i="7" s="1"/>
  <c r="U5293" i="7" s="1"/>
  <c r="V5293" i="7" s="1"/>
  <c r="T5292" i="7"/>
  <c r="U5292" i="7" s="1"/>
  <c r="V5292" i="7" s="1"/>
  <c r="S5292" i="7"/>
  <c r="S5291" i="7"/>
  <c r="T5291" i="7" s="1"/>
  <c r="U5291" i="7" s="1"/>
  <c r="V5291" i="7" s="1"/>
  <c r="S5290" i="7"/>
  <c r="T5290" i="7" s="1"/>
  <c r="U5290" i="7" s="1"/>
  <c r="V5290" i="7" s="1"/>
  <c r="S5289" i="7"/>
  <c r="T5289" i="7" s="1"/>
  <c r="U5289" i="7" s="1"/>
  <c r="V5289" i="7" s="1"/>
  <c r="S5288" i="7"/>
  <c r="T5288" i="7" s="1"/>
  <c r="U5288" i="7" s="1"/>
  <c r="V5288" i="7" s="1"/>
  <c r="S5287" i="7"/>
  <c r="T5287" i="7" s="1"/>
  <c r="U5287" i="7" s="1"/>
  <c r="V5287" i="7" s="1"/>
  <c r="T5286" i="7"/>
  <c r="U5286" i="7" s="1"/>
  <c r="V5286" i="7" s="1"/>
  <c r="S5286" i="7"/>
  <c r="S5285" i="7"/>
  <c r="T5285" i="7" s="1"/>
  <c r="U5285" i="7" s="1"/>
  <c r="V5285" i="7" s="1"/>
  <c r="S5284" i="7"/>
  <c r="T5284" i="7" s="1"/>
  <c r="U5284" i="7" s="1"/>
  <c r="V5284" i="7" s="1"/>
  <c r="S5283" i="7"/>
  <c r="T5283" i="7" s="1"/>
  <c r="U5283" i="7" s="1"/>
  <c r="V5283" i="7" s="1"/>
  <c r="T5282" i="7"/>
  <c r="U5282" i="7" s="1"/>
  <c r="V5282" i="7" s="1"/>
  <c r="S5282" i="7"/>
  <c r="S5281" i="7"/>
  <c r="T5281" i="7" s="1"/>
  <c r="U5281" i="7" s="1"/>
  <c r="V5281" i="7" s="1"/>
  <c r="S5280" i="7"/>
  <c r="T5280" i="7" s="1"/>
  <c r="U5280" i="7" s="1"/>
  <c r="V5280" i="7" s="1"/>
  <c r="S5279" i="7"/>
  <c r="T5279" i="7" s="1"/>
  <c r="U5279" i="7" s="1"/>
  <c r="V5279" i="7" s="1"/>
  <c r="S5278" i="7"/>
  <c r="T5278" i="7" s="1"/>
  <c r="U5278" i="7" s="1"/>
  <c r="V5278" i="7" s="1"/>
  <c r="T5277" i="7"/>
  <c r="U5277" i="7" s="1"/>
  <c r="V5277" i="7" s="1"/>
  <c r="S5277" i="7"/>
  <c r="S5276" i="7"/>
  <c r="T5276" i="7" s="1"/>
  <c r="U5276" i="7" s="1"/>
  <c r="V5276" i="7" s="1"/>
  <c r="S5275" i="7"/>
  <c r="T5275" i="7" s="1"/>
  <c r="U5275" i="7" s="1"/>
  <c r="V5275" i="7" s="1"/>
  <c r="S5274" i="7"/>
  <c r="T5274" i="7" s="1"/>
  <c r="U5274" i="7" s="1"/>
  <c r="V5274" i="7" s="1"/>
  <c r="T5273" i="7"/>
  <c r="U5273" i="7" s="1"/>
  <c r="V5273" i="7" s="1"/>
  <c r="S5273" i="7"/>
  <c r="S5272" i="7"/>
  <c r="T5272" i="7" s="1"/>
  <c r="U5272" i="7" s="1"/>
  <c r="V5272" i="7" s="1"/>
  <c r="S5271" i="7"/>
  <c r="T5271" i="7" s="1"/>
  <c r="U5271" i="7" s="1"/>
  <c r="V5271" i="7" s="1"/>
  <c r="T5270" i="7"/>
  <c r="U5270" i="7" s="1"/>
  <c r="V5270" i="7" s="1"/>
  <c r="S5270" i="7"/>
  <c r="T5269" i="7"/>
  <c r="U5269" i="7" s="1"/>
  <c r="V5269" i="7" s="1"/>
  <c r="S5269" i="7"/>
  <c r="S5268" i="7"/>
  <c r="T5268" i="7" s="1"/>
  <c r="U5268" i="7" s="1"/>
  <c r="V5268" i="7" s="1"/>
  <c r="S5267" i="7"/>
  <c r="T5267" i="7" s="1"/>
  <c r="U5267" i="7" s="1"/>
  <c r="V5267" i="7" s="1"/>
  <c r="S5266" i="7"/>
  <c r="T5266" i="7" s="1"/>
  <c r="U5266" i="7" s="1"/>
  <c r="V5266" i="7" s="1"/>
  <c r="S5265" i="7"/>
  <c r="T5265" i="7" s="1"/>
  <c r="U5265" i="7" s="1"/>
  <c r="V5265" i="7" s="1"/>
  <c r="S5264" i="7"/>
  <c r="T5264" i="7" s="1"/>
  <c r="U5264" i="7" s="1"/>
  <c r="V5264" i="7" s="1"/>
  <c r="S5263" i="7"/>
  <c r="T5263" i="7" s="1"/>
  <c r="U5263" i="7" s="1"/>
  <c r="V5263" i="7" s="1"/>
  <c r="T5262" i="7"/>
  <c r="U5262" i="7" s="1"/>
  <c r="V5262" i="7" s="1"/>
  <c r="S5262" i="7"/>
  <c r="S5261" i="7"/>
  <c r="T5261" i="7" s="1"/>
  <c r="U5261" i="7" s="1"/>
  <c r="V5261" i="7" s="1"/>
  <c r="U5260" i="7"/>
  <c r="V5260" i="7" s="1"/>
  <c r="S5260" i="7"/>
  <c r="T5260" i="7" s="1"/>
  <c r="S5259" i="7"/>
  <c r="T5259" i="7" s="1"/>
  <c r="U5259" i="7" s="1"/>
  <c r="V5259" i="7" s="1"/>
  <c r="T5258" i="7"/>
  <c r="U5258" i="7" s="1"/>
  <c r="V5258" i="7" s="1"/>
  <c r="S5258" i="7"/>
  <c r="S5257" i="7"/>
  <c r="T5257" i="7" s="1"/>
  <c r="U5257" i="7" s="1"/>
  <c r="V5257" i="7" s="1"/>
  <c r="T5256" i="7"/>
  <c r="U5256" i="7" s="1"/>
  <c r="V5256" i="7" s="1"/>
  <c r="S5256" i="7"/>
  <c r="S5255" i="7"/>
  <c r="T5255" i="7" s="1"/>
  <c r="U5255" i="7" s="1"/>
  <c r="V5255" i="7" s="1"/>
  <c r="S5254" i="7"/>
  <c r="T5254" i="7" s="1"/>
  <c r="U5254" i="7" s="1"/>
  <c r="V5254" i="7" s="1"/>
  <c r="S5253" i="7"/>
  <c r="T5253" i="7" s="1"/>
  <c r="U5253" i="7" s="1"/>
  <c r="V5253" i="7" s="1"/>
  <c r="S5252" i="7"/>
  <c r="T5252" i="7" s="1"/>
  <c r="U5252" i="7" s="1"/>
  <c r="V5252" i="7" s="1"/>
  <c r="T5251" i="7"/>
  <c r="U5251" i="7" s="1"/>
  <c r="V5251" i="7" s="1"/>
  <c r="S5251" i="7"/>
  <c r="S5250" i="7"/>
  <c r="T5250" i="7" s="1"/>
  <c r="U5250" i="7" s="1"/>
  <c r="V5250" i="7" s="1"/>
  <c r="S5249" i="7"/>
  <c r="T5249" i="7" s="1"/>
  <c r="U5249" i="7" s="1"/>
  <c r="V5249" i="7" s="1"/>
  <c r="S5248" i="7"/>
  <c r="T5248" i="7" s="1"/>
  <c r="U5248" i="7" s="1"/>
  <c r="V5248" i="7" s="1"/>
  <c r="S5247" i="7"/>
  <c r="T5247" i="7" s="1"/>
  <c r="U5247" i="7" s="1"/>
  <c r="V5247" i="7" s="1"/>
  <c r="S5246" i="7"/>
  <c r="T5246" i="7" s="1"/>
  <c r="U5246" i="7" s="1"/>
  <c r="V5246" i="7" s="1"/>
  <c r="S5245" i="7"/>
  <c r="T5245" i="7" s="1"/>
  <c r="U5245" i="7" s="1"/>
  <c r="V5245" i="7" s="1"/>
  <c r="S5244" i="7"/>
  <c r="T5244" i="7" s="1"/>
  <c r="U5244" i="7" s="1"/>
  <c r="V5244" i="7" s="1"/>
  <c r="S5243" i="7"/>
  <c r="T5243" i="7" s="1"/>
  <c r="U5243" i="7" s="1"/>
  <c r="V5243" i="7" s="1"/>
  <c r="S5242" i="7"/>
  <c r="T5242" i="7" s="1"/>
  <c r="U5242" i="7" s="1"/>
  <c r="V5242" i="7" s="1"/>
  <c r="S5241" i="7"/>
  <c r="T5241" i="7" s="1"/>
  <c r="U5241" i="7" s="1"/>
  <c r="V5241" i="7" s="1"/>
  <c r="S5240" i="7"/>
  <c r="T5240" i="7" s="1"/>
  <c r="U5240" i="7" s="1"/>
  <c r="V5240" i="7" s="1"/>
  <c r="S5239" i="7"/>
  <c r="T5239" i="7" s="1"/>
  <c r="U5239" i="7" s="1"/>
  <c r="V5239" i="7" s="1"/>
  <c r="T5238" i="7"/>
  <c r="U5238" i="7" s="1"/>
  <c r="V5238" i="7" s="1"/>
  <c r="S5238" i="7"/>
  <c r="S5237" i="7"/>
  <c r="T5237" i="7" s="1"/>
  <c r="U5237" i="7" s="1"/>
  <c r="V5237" i="7" s="1"/>
  <c r="T5236" i="7"/>
  <c r="U5236" i="7" s="1"/>
  <c r="V5236" i="7" s="1"/>
  <c r="S5236" i="7"/>
  <c r="S5235" i="7"/>
  <c r="T5235" i="7" s="1"/>
  <c r="U5235" i="7" s="1"/>
  <c r="V5235" i="7" s="1"/>
  <c r="T5234" i="7"/>
  <c r="U5234" i="7" s="1"/>
  <c r="V5234" i="7" s="1"/>
  <c r="S5234" i="7"/>
  <c r="S5233" i="7"/>
  <c r="T5233" i="7" s="1"/>
  <c r="U5233" i="7" s="1"/>
  <c r="V5233" i="7" s="1"/>
  <c r="S5232" i="7"/>
  <c r="T5232" i="7" s="1"/>
  <c r="U5232" i="7" s="1"/>
  <c r="V5232" i="7" s="1"/>
  <c r="S5231" i="7"/>
  <c r="T5231" i="7" s="1"/>
  <c r="U5231" i="7" s="1"/>
  <c r="V5231" i="7" s="1"/>
  <c r="U5230" i="7"/>
  <c r="V5230" i="7" s="1"/>
  <c r="S5230" i="7"/>
  <c r="T5230" i="7" s="1"/>
  <c r="T5229" i="7"/>
  <c r="U5229" i="7" s="1"/>
  <c r="V5229" i="7" s="1"/>
  <c r="S5229" i="7"/>
  <c r="S5228" i="7"/>
  <c r="T5228" i="7" s="1"/>
  <c r="U5228" i="7" s="1"/>
  <c r="V5228" i="7" s="1"/>
  <c r="S5227" i="7"/>
  <c r="T5227" i="7" s="1"/>
  <c r="U5227" i="7" s="1"/>
  <c r="V5227" i="7" s="1"/>
  <c r="S5226" i="7"/>
  <c r="T5226" i="7" s="1"/>
  <c r="U5226" i="7" s="1"/>
  <c r="V5226" i="7" s="1"/>
  <c r="T5225" i="7"/>
  <c r="U5225" i="7" s="1"/>
  <c r="V5225" i="7" s="1"/>
  <c r="S5225" i="7"/>
  <c r="S5224" i="7"/>
  <c r="T5224" i="7" s="1"/>
  <c r="U5224" i="7" s="1"/>
  <c r="V5224" i="7" s="1"/>
  <c r="S5223" i="7"/>
  <c r="T5223" i="7" s="1"/>
  <c r="U5223" i="7" s="1"/>
  <c r="V5223" i="7" s="1"/>
  <c r="S5222" i="7"/>
  <c r="T5222" i="7" s="1"/>
  <c r="U5222" i="7" s="1"/>
  <c r="V5222" i="7" s="1"/>
  <c r="S5221" i="7"/>
  <c r="T5221" i="7" s="1"/>
  <c r="U5221" i="7" s="1"/>
  <c r="V5221" i="7" s="1"/>
  <c r="T5220" i="7"/>
  <c r="U5220" i="7" s="1"/>
  <c r="V5220" i="7" s="1"/>
  <c r="S5220" i="7"/>
  <c r="S5219" i="7"/>
  <c r="T5219" i="7" s="1"/>
  <c r="U5219" i="7" s="1"/>
  <c r="V5219" i="7" s="1"/>
  <c r="S5218" i="7"/>
  <c r="T5218" i="7" s="1"/>
  <c r="U5218" i="7" s="1"/>
  <c r="V5218" i="7" s="1"/>
  <c r="T5217" i="7"/>
  <c r="U5217" i="7" s="1"/>
  <c r="V5217" i="7" s="1"/>
  <c r="S5217" i="7"/>
  <c r="S5216" i="7"/>
  <c r="T5216" i="7" s="1"/>
  <c r="U5216" i="7" s="1"/>
  <c r="V5216" i="7" s="1"/>
  <c r="S5215" i="7"/>
  <c r="T5215" i="7" s="1"/>
  <c r="U5215" i="7" s="1"/>
  <c r="V5215" i="7" s="1"/>
  <c r="T5214" i="7"/>
  <c r="U5214" i="7" s="1"/>
  <c r="V5214" i="7" s="1"/>
  <c r="S5214" i="7"/>
  <c r="S5213" i="7"/>
  <c r="T5213" i="7" s="1"/>
  <c r="U5213" i="7" s="1"/>
  <c r="V5213" i="7" s="1"/>
  <c r="S5212" i="7"/>
  <c r="T5212" i="7" s="1"/>
  <c r="U5212" i="7" s="1"/>
  <c r="V5212" i="7" s="1"/>
  <c r="S5211" i="7"/>
  <c r="T5211" i="7" s="1"/>
  <c r="U5211" i="7" s="1"/>
  <c r="V5211" i="7" s="1"/>
  <c r="S5210" i="7"/>
  <c r="T5210" i="7" s="1"/>
  <c r="U5210" i="7" s="1"/>
  <c r="V5210" i="7" s="1"/>
  <c r="S5209" i="7"/>
  <c r="T5209" i="7" s="1"/>
  <c r="U5209" i="7" s="1"/>
  <c r="V5209" i="7" s="1"/>
  <c r="S5208" i="7"/>
  <c r="T5208" i="7" s="1"/>
  <c r="U5208" i="7" s="1"/>
  <c r="V5208" i="7" s="1"/>
  <c r="V5207" i="7"/>
  <c r="S5207" i="7"/>
  <c r="T5207" i="7" s="1"/>
  <c r="U5207" i="7" s="1"/>
  <c r="S5206" i="7"/>
  <c r="T5206" i="7" s="1"/>
  <c r="U5206" i="7" s="1"/>
  <c r="V5206" i="7" s="1"/>
  <c r="T5205" i="7"/>
  <c r="U5205" i="7" s="1"/>
  <c r="V5205" i="7" s="1"/>
  <c r="S5205" i="7"/>
  <c r="T5204" i="7"/>
  <c r="S5204" i="7"/>
  <c r="U5203" i="7"/>
  <c r="V5203" i="7" s="1"/>
  <c r="T5203" i="7"/>
  <c r="S5203" i="7"/>
  <c r="S5202" i="7"/>
  <c r="T5202" i="7" s="1"/>
  <c r="U5202" i="7" s="1"/>
  <c r="V5202" i="7" s="1"/>
  <c r="T5201" i="7"/>
  <c r="U5201" i="7" s="1"/>
  <c r="V5201" i="7" s="1"/>
  <c r="S5201" i="7"/>
  <c r="S5200" i="7"/>
  <c r="T5200" i="7" s="1"/>
  <c r="U5200" i="7" s="1"/>
  <c r="V5200" i="7" s="1"/>
  <c r="T5199" i="7"/>
  <c r="U5199" i="7" s="1"/>
  <c r="V5199" i="7" s="1"/>
  <c r="S5199" i="7"/>
  <c r="S5198" i="7"/>
  <c r="T5198" i="7" s="1"/>
  <c r="U5198" i="7" s="1"/>
  <c r="V5198" i="7" s="1"/>
  <c r="V5197" i="7"/>
  <c r="S5197" i="7"/>
  <c r="T5197" i="7" s="1"/>
  <c r="U5197" i="7" s="1"/>
  <c r="T5196" i="7"/>
  <c r="U5196" i="7" s="1"/>
  <c r="V5196" i="7" s="1"/>
  <c r="S5196" i="7"/>
  <c r="S5195" i="7"/>
  <c r="T5195" i="7" s="1"/>
  <c r="U5195" i="7" s="1"/>
  <c r="V5195" i="7" s="1"/>
  <c r="S5194" i="7"/>
  <c r="T5194" i="7" s="1"/>
  <c r="U5194" i="7" s="1"/>
  <c r="V5194" i="7" s="1"/>
  <c r="S5193" i="7"/>
  <c r="T5193" i="7" s="1"/>
  <c r="U5193" i="7" s="1"/>
  <c r="V5193" i="7" s="1"/>
  <c r="S5192" i="7"/>
  <c r="T5192" i="7" s="1"/>
  <c r="U5192" i="7" s="1"/>
  <c r="V5192" i="7" s="1"/>
  <c r="S5191" i="7"/>
  <c r="T5191" i="7" s="1"/>
  <c r="U5191" i="7" s="1"/>
  <c r="V5191" i="7" s="1"/>
  <c r="S5190" i="7"/>
  <c r="T5190" i="7" s="1"/>
  <c r="U5190" i="7" s="1"/>
  <c r="V5190" i="7" s="1"/>
  <c r="S5189" i="7"/>
  <c r="T5189" i="7" s="1"/>
  <c r="U5189" i="7" s="1"/>
  <c r="V5189" i="7" s="1"/>
  <c r="S5188" i="7"/>
  <c r="T5188" i="7" s="1"/>
  <c r="U5188" i="7" s="1"/>
  <c r="V5188" i="7" s="1"/>
  <c r="S5187" i="7"/>
  <c r="T5187" i="7" s="1"/>
  <c r="U5187" i="7" s="1"/>
  <c r="V5187" i="7" s="1"/>
  <c r="T5186" i="7"/>
  <c r="U5186" i="7" s="1"/>
  <c r="V5186" i="7" s="1"/>
  <c r="S5186" i="7"/>
  <c r="S5185" i="7"/>
  <c r="T5185" i="7" s="1"/>
  <c r="U5185" i="7" s="1"/>
  <c r="V5185" i="7" s="1"/>
  <c r="U5184" i="7"/>
  <c r="V5184" i="7" s="1"/>
  <c r="S5184" i="7"/>
  <c r="T5184" i="7" s="1"/>
  <c r="S5183" i="7"/>
  <c r="T5183" i="7" s="1"/>
  <c r="U5183" i="7" s="1"/>
  <c r="V5183" i="7" s="1"/>
  <c r="S5182" i="7"/>
  <c r="T5182" i="7" s="1"/>
  <c r="U5182" i="7" s="1"/>
  <c r="V5182" i="7" s="1"/>
  <c r="S5181" i="7"/>
  <c r="T5181" i="7" s="1"/>
  <c r="U5181" i="7" s="1"/>
  <c r="V5181" i="7" s="1"/>
  <c r="S5180" i="7"/>
  <c r="T5180" i="7" s="1"/>
  <c r="U5180" i="7" s="1"/>
  <c r="V5180" i="7" s="1"/>
  <c r="S5179" i="7"/>
  <c r="T5179" i="7" s="1"/>
  <c r="U5179" i="7" s="1"/>
  <c r="V5179" i="7" s="1"/>
  <c r="S5178" i="7"/>
  <c r="T5178" i="7" s="1"/>
  <c r="U5178" i="7" s="1"/>
  <c r="V5178" i="7" s="1"/>
  <c r="S5177" i="7"/>
  <c r="T5177" i="7" s="1"/>
  <c r="U5177" i="7" s="1"/>
  <c r="V5177" i="7" s="1"/>
  <c r="S5176" i="7"/>
  <c r="T5176" i="7" s="1"/>
  <c r="U5176" i="7" s="1"/>
  <c r="V5176" i="7" s="1"/>
  <c r="S5175" i="7"/>
  <c r="T5175" i="7" s="1"/>
  <c r="U5175" i="7" s="1"/>
  <c r="V5175" i="7" s="1"/>
  <c r="S5174" i="7"/>
  <c r="T5174" i="7" s="1"/>
  <c r="U5174" i="7" s="1"/>
  <c r="V5174" i="7" s="1"/>
  <c r="S5173" i="7"/>
  <c r="T5173" i="7" s="1"/>
  <c r="U5173" i="7" s="1"/>
  <c r="V5173" i="7" s="1"/>
  <c r="T5172" i="7"/>
  <c r="U5172" i="7" s="1"/>
  <c r="V5172" i="7" s="1"/>
  <c r="S5172" i="7"/>
  <c r="S5171" i="7"/>
  <c r="T5171" i="7" s="1"/>
  <c r="U5171" i="7" s="1"/>
  <c r="V5171" i="7" s="1"/>
  <c r="S5170" i="7"/>
  <c r="T5170" i="7" s="1"/>
  <c r="U5170" i="7" s="1"/>
  <c r="V5170" i="7" s="1"/>
  <c r="S5169" i="7"/>
  <c r="T5169" i="7" s="1"/>
  <c r="U5169" i="7" s="1"/>
  <c r="V5169" i="7" s="1"/>
  <c r="T5168" i="7"/>
  <c r="U5168" i="7" s="1"/>
  <c r="V5168" i="7" s="1"/>
  <c r="S5168" i="7"/>
  <c r="S5167" i="7"/>
  <c r="T5167" i="7" s="1"/>
  <c r="U5167" i="7" s="1"/>
  <c r="V5167" i="7" s="1"/>
  <c r="S5166" i="7"/>
  <c r="T5166" i="7" s="1"/>
  <c r="U5166" i="7" s="1"/>
  <c r="V5166" i="7" s="1"/>
  <c r="S5165" i="7"/>
  <c r="T5165" i="7" s="1"/>
  <c r="U5165" i="7" s="1"/>
  <c r="V5165" i="7" s="1"/>
  <c r="S5164" i="7"/>
  <c r="T5164" i="7" s="1"/>
  <c r="U5164" i="7" s="1"/>
  <c r="V5164" i="7" s="1"/>
  <c r="V5163" i="7"/>
  <c r="S5163" i="7"/>
  <c r="T5163" i="7" s="1"/>
  <c r="U5163" i="7" s="1"/>
  <c r="S5162" i="7"/>
  <c r="T5162" i="7" s="1"/>
  <c r="U5162" i="7" s="1"/>
  <c r="V5162" i="7" s="1"/>
  <c r="S5161" i="7"/>
  <c r="T5161" i="7" s="1"/>
  <c r="U5161" i="7" s="1"/>
  <c r="V5161" i="7" s="1"/>
  <c r="S5160" i="7"/>
  <c r="T5160" i="7" s="1"/>
  <c r="U5160" i="7" s="1"/>
  <c r="V5160" i="7" s="1"/>
  <c r="S5159" i="7"/>
  <c r="T5159" i="7" s="1"/>
  <c r="U5159" i="7" s="1"/>
  <c r="V5159" i="7" s="1"/>
  <c r="S5158" i="7"/>
  <c r="T5158" i="7" s="1"/>
  <c r="U5158" i="7" s="1"/>
  <c r="V5158" i="7" s="1"/>
  <c r="S5157" i="7"/>
  <c r="T5157" i="7" s="1"/>
  <c r="U5157" i="7" s="1"/>
  <c r="V5157" i="7" s="1"/>
  <c r="S5156" i="7"/>
  <c r="T5156" i="7" s="1"/>
  <c r="U5156" i="7" s="1"/>
  <c r="V5156" i="7" s="1"/>
  <c r="S5155" i="7"/>
  <c r="T5155" i="7" s="1"/>
  <c r="U5155" i="7" s="1"/>
  <c r="V5155" i="7" s="1"/>
  <c r="U5154" i="7"/>
  <c r="V5154" i="7" s="1"/>
  <c r="S5154" i="7"/>
  <c r="T5154" i="7" s="1"/>
  <c r="S5153" i="7"/>
  <c r="T5153" i="7" s="1"/>
  <c r="U5153" i="7" s="1"/>
  <c r="V5153" i="7" s="1"/>
  <c r="T5152" i="7"/>
  <c r="U5152" i="7" s="1"/>
  <c r="V5152" i="7" s="1"/>
  <c r="S5152" i="7"/>
  <c r="S5151" i="7"/>
  <c r="T5151" i="7" s="1"/>
  <c r="U5151" i="7" s="1"/>
  <c r="V5151" i="7" s="1"/>
  <c r="S5150" i="7"/>
  <c r="T5150" i="7" s="1"/>
  <c r="U5150" i="7" s="1"/>
  <c r="V5150" i="7" s="1"/>
  <c r="S5149" i="7"/>
  <c r="T5149" i="7" s="1"/>
  <c r="U5149" i="7" s="1"/>
  <c r="V5149" i="7" s="1"/>
  <c r="S5148" i="7"/>
  <c r="T5148" i="7" s="1"/>
  <c r="U5148" i="7" s="1"/>
  <c r="V5148" i="7" s="1"/>
  <c r="S5147" i="7"/>
  <c r="T5147" i="7" s="1"/>
  <c r="U5147" i="7" s="1"/>
  <c r="V5147" i="7" s="1"/>
  <c r="S5146" i="7"/>
  <c r="T5146" i="7" s="1"/>
  <c r="U5146" i="7" s="1"/>
  <c r="V5146" i="7" s="1"/>
  <c r="S5145" i="7"/>
  <c r="T5145" i="7" s="1"/>
  <c r="U5145" i="7" s="1"/>
  <c r="V5145" i="7" s="1"/>
  <c r="S5144" i="7"/>
  <c r="T5144" i="7" s="1"/>
  <c r="U5144" i="7" s="1"/>
  <c r="V5144" i="7" s="1"/>
  <c r="S5143" i="7"/>
  <c r="T5143" i="7" s="1"/>
  <c r="U5143" i="7" s="1"/>
  <c r="V5143" i="7" s="1"/>
  <c r="T5142" i="7"/>
  <c r="U5142" i="7" s="1"/>
  <c r="V5142" i="7" s="1"/>
  <c r="S5142" i="7"/>
  <c r="S5141" i="7"/>
  <c r="T5141" i="7" s="1"/>
  <c r="U5141" i="7" s="1"/>
  <c r="V5141" i="7" s="1"/>
  <c r="V5140" i="7"/>
  <c r="S5140" i="7"/>
  <c r="T5140" i="7" s="1"/>
  <c r="U5140" i="7" s="1"/>
  <c r="S5139" i="7"/>
  <c r="T5139" i="7" s="1"/>
  <c r="U5139" i="7" s="1"/>
  <c r="V5139" i="7" s="1"/>
  <c r="S5138" i="7"/>
  <c r="T5138" i="7" s="1"/>
  <c r="U5138" i="7" s="1"/>
  <c r="V5138" i="7" s="1"/>
  <c r="S5137" i="7"/>
  <c r="T5137" i="7" s="1"/>
  <c r="U5137" i="7" s="1"/>
  <c r="V5137" i="7" s="1"/>
  <c r="T5136" i="7"/>
  <c r="U5136" i="7" s="1"/>
  <c r="V5136" i="7" s="1"/>
  <c r="S5136" i="7"/>
  <c r="S5135" i="7"/>
  <c r="T5135" i="7" s="1"/>
  <c r="U5135" i="7" s="1"/>
  <c r="V5135" i="7" s="1"/>
  <c r="S5134" i="7"/>
  <c r="T5134" i="7" s="1"/>
  <c r="U5134" i="7" s="1"/>
  <c r="V5134" i="7" s="1"/>
  <c r="S5133" i="7"/>
  <c r="T5133" i="7" s="1"/>
  <c r="U5133" i="7" s="1"/>
  <c r="V5133" i="7" s="1"/>
  <c r="S5132" i="7"/>
  <c r="T5132" i="7" s="1"/>
  <c r="U5132" i="7" s="1"/>
  <c r="V5132" i="7" s="1"/>
  <c r="V5131" i="7"/>
  <c r="S5131" i="7"/>
  <c r="T5131" i="7" s="1"/>
  <c r="U5131" i="7" s="1"/>
  <c r="S5130" i="7"/>
  <c r="T5130" i="7" s="1"/>
  <c r="U5130" i="7" s="1"/>
  <c r="V5130" i="7" s="1"/>
  <c r="S5129" i="7"/>
  <c r="T5129" i="7" s="1"/>
  <c r="U5129" i="7" s="1"/>
  <c r="V5129" i="7" s="1"/>
  <c r="S5128" i="7"/>
  <c r="T5128" i="7" s="1"/>
  <c r="U5128" i="7" s="1"/>
  <c r="V5128" i="7" s="1"/>
  <c r="S5127" i="7"/>
  <c r="T5127" i="7" s="1"/>
  <c r="U5127" i="7" s="1"/>
  <c r="V5127" i="7" s="1"/>
  <c r="S5126" i="7"/>
  <c r="T5126" i="7" s="1"/>
  <c r="U5126" i="7" s="1"/>
  <c r="V5126" i="7" s="1"/>
  <c r="S5125" i="7"/>
  <c r="T5125" i="7" s="1"/>
  <c r="U5125" i="7" s="1"/>
  <c r="V5125" i="7" s="1"/>
  <c r="S5124" i="7"/>
  <c r="T5124" i="7" s="1"/>
  <c r="U5124" i="7" s="1"/>
  <c r="V5124" i="7" s="1"/>
  <c r="S5123" i="7"/>
  <c r="T5123" i="7" s="1"/>
  <c r="U5123" i="7" s="1"/>
  <c r="V5123" i="7" s="1"/>
  <c r="U5122" i="7"/>
  <c r="V5122" i="7" s="1"/>
  <c r="S5122" i="7"/>
  <c r="T5122" i="7" s="1"/>
  <c r="S5121" i="7"/>
  <c r="T5121" i="7" s="1"/>
  <c r="U5121" i="7" s="1"/>
  <c r="V5121" i="7" s="1"/>
  <c r="T5120" i="7"/>
  <c r="U5120" i="7" s="1"/>
  <c r="V5120" i="7" s="1"/>
  <c r="S5120" i="7"/>
  <c r="S5119" i="7"/>
  <c r="T5119" i="7" s="1"/>
  <c r="U5119" i="7" s="1"/>
  <c r="V5119" i="7" s="1"/>
  <c r="S5118" i="7"/>
  <c r="T5118" i="7" s="1"/>
  <c r="U5118" i="7" s="1"/>
  <c r="V5118" i="7" s="1"/>
  <c r="S5117" i="7"/>
  <c r="T5117" i="7" s="1"/>
  <c r="U5117" i="7" s="1"/>
  <c r="V5117" i="7" s="1"/>
  <c r="S5116" i="7"/>
  <c r="T5116" i="7" s="1"/>
  <c r="U5116" i="7" s="1"/>
  <c r="V5116" i="7" s="1"/>
  <c r="S5115" i="7"/>
  <c r="T5115" i="7" s="1"/>
  <c r="U5115" i="7" s="1"/>
  <c r="V5115" i="7" s="1"/>
  <c r="S5114" i="7"/>
  <c r="T5114" i="7" s="1"/>
  <c r="U5114" i="7" s="1"/>
  <c r="V5114" i="7" s="1"/>
  <c r="S5113" i="7"/>
  <c r="T5113" i="7" s="1"/>
  <c r="U5113" i="7" s="1"/>
  <c r="V5113" i="7" s="1"/>
  <c r="S5112" i="7"/>
  <c r="T5112" i="7" s="1"/>
  <c r="U5112" i="7" s="1"/>
  <c r="V5112" i="7" s="1"/>
  <c r="S5111" i="7"/>
  <c r="T5111" i="7" s="1"/>
  <c r="U5111" i="7" s="1"/>
  <c r="V5111" i="7" s="1"/>
  <c r="T5110" i="7"/>
  <c r="U5110" i="7" s="1"/>
  <c r="V5110" i="7" s="1"/>
  <c r="S5110" i="7"/>
  <c r="S5109" i="7"/>
  <c r="T5109" i="7" s="1"/>
  <c r="U5109" i="7" s="1"/>
  <c r="V5109" i="7" s="1"/>
  <c r="V5108" i="7"/>
  <c r="S5108" i="7"/>
  <c r="T5108" i="7" s="1"/>
  <c r="U5108" i="7" s="1"/>
  <c r="S5107" i="7"/>
  <c r="T5107" i="7" s="1"/>
  <c r="U5107" i="7" s="1"/>
  <c r="V5107" i="7" s="1"/>
  <c r="S5106" i="7"/>
  <c r="T5106" i="7" s="1"/>
  <c r="U5106" i="7" s="1"/>
  <c r="V5106" i="7" s="1"/>
  <c r="V5105" i="7"/>
  <c r="S5105" i="7"/>
  <c r="T5105" i="7" s="1"/>
  <c r="U5105" i="7" s="1"/>
  <c r="T5104" i="7"/>
  <c r="U5104" i="7" s="1"/>
  <c r="V5104" i="7" s="1"/>
  <c r="S5104" i="7"/>
  <c r="S5103" i="7"/>
  <c r="T5103" i="7" s="1"/>
  <c r="U5103" i="7" s="1"/>
  <c r="V5103" i="7" s="1"/>
  <c r="S5102" i="7"/>
  <c r="T5102" i="7" s="1"/>
  <c r="U5102" i="7" s="1"/>
  <c r="V5102" i="7" s="1"/>
  <c r="S5101" i="7"/>
  <c r="T5101" i="7" s="1"/>
  <c r="U5101" i="7" s="1"/>
  <c r="V5101" i="7" s="1"/>
  <c r="S5100" i="7"/>
  <c r="T5100" i="7" s="1"/>
  <c r="U5100" i="7" s="1"/>
  <c r="V5100" i="7" s="1"/>
  <c r="V5099" i="7"/>
  <c r="S5099" i="7"/>
  <c r="T5099" i="7" s="1"/>
  <c r="U5099" i="7" s="1"/>
  <c r="S5098" i="7"/>
  <c r="T5098" i="7" s="1"/>
  <c r="U5098" i="7" s="1"/>
  <c r="V5098" i="7" s="1"/>
  <c r="S5097" i="7"/>
  <c r="T5097" i="7" s="1"/>
  <c r="U5097" i="7" s="1"/>
  <c r="V5097" i="7" s="1"/>
  <c r="U5096" i="7"/>
  <c r="V5096" i="7" s="1"/>
  <c r="S5096" i="7"/>
  <c r="T5096" i="7" s="1"/>
  <c r="S5095" i="7"/>
  <c r="T5095" i="7" s="1"/>
  <c r="U5095" i="7" s="1"/>
  <c r="V5095" i="7" s="1"/>
  <c r="T5094" i="7"/>
  <c r="U5094" i="7" s="1"/>
  <c r="V5094" i="7" s="1"/>
  <c r="S5094" i="7"/>
  <c r="S5093" i="7"/>
  <c r="T5093" i="7" s="1"/>
  <c r="U5093" i="7" s="1"/>
  <c r="V5093" i="7" s="1"/>
  <c r="S5092" i="7"/>
  <c r="T5092" i="7" s="1"/>
  <c r="U5092" i="7" s="1"/>
  <c r="V5092" i="7" s="1"/>
  <c r="S5091" i="7"/>
  <c r="T5091" i="7" s="1"/>
  <c r="U5091" i="7" s="1"/>
  <c r="V5091" i="7" s="1"/>
  <c r="S5090" i="7"/>
  <c r="T5090" i="7" s="1"/>
  <c r="U5090" i="7" s="1"/>
  <c r="V5090" i="7" s="1"/>
  <c r="T5089" i="7"/>
  <c r="S5089" i="7"/>
  <c r="T5088" i="7"/>
  <c r="S5088" i="7"/>
  <c r="S5087" i="7"/>
  <c r="T5087" i="7" s="1"/>
  <c r="T5086" i="7"/>
  <c r="U5086" i="7" s="1"/>
  <c r="V5086" i="7" s="1"/>
  <c r="S5086" i="7"/>
  <c r="S5085" i="7"/>
  <c r="T5085" i="7" s="1"/>
  <c r="U5085" i="7" s="1"/>
  <c r="V5085" i="7" s="1"/>
  <c r="S5084" i="7"/>
  <c r="T5084" i="7" s="1"/>
  <c r="U5084" i="7" s="1"/>
  <c r="V5084" i="7" s="1"/>
  <c r="S5083" i="7"/>
  <c r="T5083" i="7" s="1"/>
  <c r="U5083" i="7" s="1"/>
  <c r="V5083" i="7" s="1"/>
  <c r="S5082" i="7"/>
  <c r="T5082" i="7" s="1"/>
  <c r="U5082" i="7" s="1"/>
  <c r="V5082" i="7" s="1"/>
  <c r="V5081" i="7"/>
  <c r="S5081" i="7"/>
  <c r="T5081" i="7" s="1"/>
  <c r="U5081" i="7" s="1"/>
  <c r="S5080" i="7"/>
  <c r="T5080" i="7" s="1"/>
  <c r="U5080" i="7" s="1"/>
  <c r="V5080" i="7" s="1"/>
  <c r="S5079" i="7"/>
  <c r="T5079" i="7" s="1"/>
  <c r="U5079" i="7" s="1"/>
  <c r="V5079" i="7" s="1"/>
  <c r="T5078" i="7"/>
  <c r="U5078" i="7" s="1"/>
  <c r="V5078" i="7" s="1"/>
  <c r="S5078" i="7"/>
  <c r="S5077" i="7"/>
  <c r="T5077" i="7" s="1"/>
  <c r="U5077" i="7" s="1"/>
  <c r="V5077" i="7" s="1"/>
  <c r="S5076" i="7"/>
  <c r="T5076" i="7" s="1"/>
  <c r="U5076" i="7" s="1"/>
  <c r="V5076" i="7" s="1"/>
  <c r="U5075" i="7"/>
  <c r="V5075" i="7" s="1"/>
  <c r="S5075" i="7"/>
  <c r="T5075" i="7" s="1"/>
  <c r="S5074" i="7"/>
  <c r="T5074" i="7" s="1"/>
  <c r="U5074" i="7" s="1"/>
  <c r="V5074" i="7" s="1"/>
  <c r="S5073" i="7"/>
  <c r="T5073" i="7" s="1"/>
  <c r="U5073" i="7" s="1"/>
  <c r="V5073" i="7" s="1"/>
  <c r="S5072" i="7"/>
  <c r="T5072" i="7" s="1"/>
  <c r="U5072" i="7" s="1"/>
  <c r="V5072" i="7" s="1"/>
  <c r="U5071" i="7"/>
  <c r="V5071" i="7" s="1"/>
  <c r="S5071" i="7"/>
  <c r="T5071" i="7" s="1"/>
  <c r="S5070" i="7"/>
  <c r="T5070" i="7" s="1"/>
  <c r="U5070" i="7" s="1"/>
  <c r="V5070" i="7" s="1"/>
  <c r="S5069" i="7"/>
  <c r="T5069" i="7" s="1"/>
  <c r="U5069" i="7" s="1"/>
  <c r="V5069" i="7" s="1"/>
  <c r="S5068" i="7"/>
  <c r="T5068" i="7" s="1"/>
  <c r="U5068" i="7" s="1"/>
  <c r="V5068" i="7" s="1"/>
  <c r="S5067" i="7"/>
  <c r="T5067" i="7" s="1"/>
  <c r="U5067" i="7" s="1"/>
  <c r="V5067" i="7" s="1"/>
  <c r="T5066" i="7"/>
  <c r="U5066" i="7" s="1"/>
  <c r="V5066" i="7" s="1"/>
  <c r="S5066" i="7"/>
  <c r="U5065" i="7"/>
  <c r="V5065" i="7" s="1"/>
  <c r="T5065" i="7"/>
  <c r="S5065" i="7"/>
  <c r="S5064" i="7"/>
  <c r="T5064" i="7" s="1"/>
  <c r="U5064" i="7" s="1"/>
  <c r="V5064" i="7" s="1"/>
  <c r="S5063" i="7"/>
  <c r="T5063" i="7" s="1"/>
  <c r="U5063" i="7" s="1"/>
  <c r="V5063" i="7" s="1"/>
  <c r="S5062" i="7"/>
  <c r="T5062" i="7" s="1"/>
  <c r="U5062" i="7" s="1"/>
  <c r="V5062" i="7" s="1"/>
  <c r="S5061" i="7"/>
  <c r="T5061" i="7" s="1"/>
  <c r="U5061" i="7" s="1"/>
  <c r="V5061" i="7" s="1"/>
  <c r="T5060" i="7"/>
  <c r="U5060" i="7" s="1"/>
  <c r="V5060" i="7" s="1"/>
  <c r="S5060" i="7"/>
  <c r="S5059" i="7"/>
  <c r="T5059" i="7" s="1"/>
  <c r="U5059" i="7" s="1"/>
  <c r="V5059" i="7" s="1"/>
  <c r="S5058" i="7"/>
  <c r="T5058" i="7" s="1"/>
  <c r="U5058" i="7" s="1"/>
  <c r="V5058" i="7" s="1"/>
  <c r="U5057" i="7"/>
  <c r="V5057" i="7" s="1"/>
  <c r="S5057" i="7"/>
  <c r="T5057" i="7" s="1"/>
  <c r="S5056" i="7"/>
  <c r="T5056" i="7" s="1"/>
  <c r="U5056" i="7" s="1"/>
  <c r="V5056" i="7" s="1"/>
  <c r="V5055" i="7"/>
  <c r="S5055" i="7"/>
  <c r="T5055" i="7" s="1"/>
  <c r="U5055" i="7" s="1"/>
  <c r="S5054" i="7"/>
  <c r="T5054" i="7" s="1"/>
  <c r="U5054" i="7" s="1"/>
  <c r="V5054" i="7" s="1"/>
  <c r="U5053" i="7"/>
  <c r="V5053" i="7" s="1"/>
  <c r="S5053" i="7"/>
  <c r="T5053" i="7" s="1"/>
  <c r="S5052" i="7"/>
  <c r="T5052" i="7" s="1"/>
  <c r="U5052" i="7" s="1"/>
  <c r="V5052" i="7" s="1"/>
  <c r="S5051" i="7"/>
  <c r="T5051" i="7" s="1"/>
  <c r="U5051" i="7" s="1"/>
  <c r="V5051" i="7" s="1"/>
  <c r="S5050" i="7"/>
  <c r="T5050" i="7" s="1"/>
  <c r="U5050" i="7" s="1"/>
  <c r="V5050" i="7" s="1"/>
  <c r="S5049" i="7"/>
  <c r="T5049" i="7" s="1"/>
  <c r="U5049" i="7" s="1"/>
  <c r="V5049" i="7" s="1"/>
  <c r="S5048" i="7"/>
  <c r="T5048" i="7" s="1"/>
  <c r="U5048" i="7" s="1"/>
  <c r="V5048" i="7" s="1"/>
  <c r="V5047" i="7"/>
  <c r="S5047" i="7"/>
  <c r="T5047" i="7" s="1"/>
  <c r="U5047" i="7" s="1"/>
  <c r="S5046" i="7"/>
  <c r="T5046" i="7" s="1"/>
  <c r="U5046" i="7" s="1"/>
  <c r="V5046" i="7" s="1"/>
  <c r="S5045" i="7"/>
  <c r="T5045" i="7" s="1"/>
  <c r="U5045" i="7" s="1"/>
  <c r="V5045" i="7" s="1"/>
  <c r="T5044" i="7"/>
  <c r="U5044" i="7" s="1"/>
  <c r="V5044" i="7" s="1"/>
  <c r="S5044" i="7"/>
  <c r="S5043" i="7"/>
  <c r="T5043" i="7" s="1"/>
  <c r="U5043" i="7" s="1"/>
  <c r="V5043" i="7" s="1"/>
  <c r="S5042" i="7"/>
  <c r="T5042" i="7" s="1"/>
  <c r="U5042" i="7" s="1"/>
  <c r="V5042" i="7" s="1"/>
  <c r="U5041" i="7"/>
  <c r="V5041" i="7" s="1"/>
  <c r="S5041" i="7"/>
  <c r="T5041" i="7" s="1"/>
  <c r="S5040" i="7"/>
  <c r="T5040" i="7" s="1"/>
  <c r="U5040" i="7" s="1"/>
  <c r="V5040" i="7" s="1"/>
  <c r="S5039" i="7"/>
  <c r="T5039" i="7" s="1"/>
  <c r="U5039" i="7" s="1"/>
  <c r="V5039" i="7" s="1"/>
  <c r="S5038" i="7"/>
  <c r="T5038" i="7" s="1"/>
  <c r="U5038" i="7" s="1"/>
  <c r="V5038" i="7" s="1"/>
  <c r="U5037" i="7"/>
  <c r="V5037" i="7" s="1"/>
  <c r="S5037" i="7"/>
  <c r="T5037" i="7" s="1"/>
  <c r="S5036" i="7"/>
  <c r="T5036" i="7" s="1"/>
  <c r="U5036" i="7" s="1"/>
  <c r="V5036" i="7" s="1"/>
  <c r="S5035" i="7"/>
  <c r="T5035" i="7" s="1"/>
  <c r="U5035" i="7" s="1"/>
  <c r="V5035" i="7" s="1"/>
  <c r="S5034" i="7"/>
  <c r="T5034" i="7" s="1"/>
  <c r="U5034" i="7" s="1"/>
  <c r="V5034" i="7" s="1"/>
  <c r="S5033" i="7"/>
  <c r="T5033" i="7" s="1"/>
  <c r="U5033" i="7" s="1"/>
  <c r="V5033" i="7" s="1"/>
  <c r="T5032" i="7"/>
  <c r="U5032" i="7" s="1"/>
  <c r="V5032" i="7" s="1"/>
  <c r="S5032" i="7"/>
  <c r="S5031" i="7"/>
  <c r="T5031" i="7" s="1"/>
  <c r="U5031" i="7" s="1"/>
  <c r="V5031" i="7" s="1"/>
  <c r="U5030" i="7"/>
  <c r="V5030" i="7" s="1"/>
  <c r="S5030" i="7"/>
  <c r="T5030" i="7" s="1"/>
  <c r="T5029" i="7"/>
  <c r="S5029" i="7"/>
  <c r="U5028" i="7"/>
  <c r="V5028" i="7" s="1"/>
  <c r="T5028" i="7"/>
  <c r="U5029" i="7" s="1"/>
  <c r="V5029" i="7" s="1"/>
  <c r="S5028" i="7"/>
  <c r="S5027" i="7"/>
  <c r="T5027" i="7" s="1"/>
  <c r="U5027" i="7" s="1"/>
  <c r="V5027" i="7" s="1"/>
  <c r="S5026" i="7"/>
  <c r="T5026" i="7" s="1"/>
  <c r="U5026" i="7" s="1"/>
  <c r="V5026" i="7" s="1"/>
  <c r="S5025" i="7"/>
  <c r="T5025" i="7" s="1"/>
  <c r="U5025" i="7" s="1"/>
  <c r="V5025" i="7" s="1"/>
  <c r="S5024" i="7"/>
  <c r="T5024" i="7" s="1"/>
  <c r="U5024" i="7" s="1"/>
  <c r="V5024" i="7" s="1"/>
  <c r="S5023" i="7"/>
  <c r="T5023" i="7" s="1"/>
  <c r="U5023" i="7" s="1"/>
  <c r="V5023" i="7" s="1"/>
  <c r="T5022" i="7"/>
  <c r="U5022" i="7" s="1"/>
  <c r="V5022" i="7" s="1"/>
  <c r="S5022" i="7"/>
  <c r="S5021" i="7"/>
  <c r="T5021" i="7" s="1"/>
  <c r="U5021" i="7" s="1"/>
  <c r="V5021" i="7" s="1"/>
  <c r="U5020" i="7"/>
  <c r="V5020" i="7" s="1"/>
  <c r="S5020" i="7"/>
  <c r="T5020" i="7" s="1"/>
  <c r="S5019" i="7"/>
  <c r="T5019" i="7" s="1"/>
  <c r="U5019" i="7" s="1"/>
  <c r="V5019" i="7" s="1"/>
  <c r="T5018" i="7"/>
  <c r="U5018" i="7" s="1"/>
  <c r="V5018" i="7" s="1"/>
  <c r="S5018" i="7"/>
  <c r="S5017" i="7"/>
  <c r="T5017" i="7" s="1"/>
  <c r="U5017" i="7" s="1"/>
  <c r="V5017" i="7" s="1"/>
  <c r="S5016" i="7"/>
  <c r="T5016" i="7" s="1"/>
  <c r="U5016" i="7" s="1"/>
  <c r="V5016" i="7" s="1"/>
  <c r="U5015" i="7"/>
  <c r="V5015" i="7" s="1"/>
  <c r="S5015" i="7"/>
  <c r="T5015" i="7" s="1"/>
  <c r="S5014" i="7"/>
  <c r="T5014" i="7" s="1"/>
  <c r="U5014" i="7" s="1"/>
  <c r="V5014" i="7" s="1"/>
  <c r="V5013" i="7"/>
  <c r="S5013" i="7"/>
  <c r="T5013" i="7" s="1"/>
  <c r="U5013" i="7" s="1"/>
  <c r="S5012" i="7"/>
  <c r="T5012" i="7" s="1"/>
  <c r="U5012" i="7" s="1"/>
  <c r="V5012" i="7" s="1"/>
  <c r="U5011" i="7"/>
  <c r="V5011" i="7" s="1"/>
  <c r="S5011" i="7"/>
  <c r="T5011" i="7" s="1"/>
  <c r="S5010" i="7"/>
  <c r="T5010" i="7" s="1"/>
  <c r="U5010" i="7" s="1"/>
  <c r="V5010" i="7" s="1"/>
  <c r="S5009" i="7"/>
  <c r="T5009" i="7" s="1"/>
  <c r="U5009" i="7" s="1"/>
  <c r="V5009" i="7" s="1"/>
  <c r="S5008" i="7"/>
  <c r="T5008" i="7" s="1"/>
  <c r="U5008" i="7" s="1"/>
  <c r="V5008" i="7" s="1"/>
  <c r="S5007" i="7"/>
  <c r="T5007" i="7" s="1"/>
  <c r="U5007" i="7" s="1"/>
  <c r="V5007" i="7" s="1"/>
  <c r="T5006" i="7"/>
  <c r="S5006" i="7"/>
  <c r="T5005" i="7"/>
  <c r="S5005" i="7"/>
  <c r="T5004" i="7"/>
  <c r="U5005" i="7" s="1"/>
  <c r="V5005" i="7" s="1"/>
  <c r="S5004" i="7"/>
  <c r="S5003" i="7"/>
  <c r="T5003" i="7" s="1"/>
  <c r="U5003" i="7" s="1"/>
  <c r="V5003" i="7" s="1"/>
  <c r="S5002" i="7"/>
  <c r="T5002" i="7" s="1"/>
  <c r="U5002" i="7" s="1"/>
  <c r="V5002" i="7" s="1"/>
  <c r="U5001" i="7"/>
  <c r="V5001" i="7" s="1"/>
  <c r="S5001" i="7"/>
  <c r="T5001" i="7" s="1"/>
  <c r="S5000" i="7"/>
  <c r="T5000" i="7" s="1"/>
  <c r="U5000" i="7" s="1"/>
  <c r="V5000" i="7" s="1"/>
  <c r="S4999" i="7"/>
  <c r="T4999" i="7" s="1"/>
  <c r="U4999" i="7" s="1"/>
  <c r="V4999" i="7" s="1"/>
  <c r="S4998" i="7"/>
  <c r="T4998" i="7" s="1"/>
  <c r="U4998" i="7" s="1"/>
  <c r="V4998" i="7" s="1"/>
  <c r="U4997" i="7"/>
  <c r="V4997" i="7" s="1"/>
  <c r="S4997" i="7"/>
  <c r="T4997" i="7" s="1"/>
  <c r="U4996" i="7"/>
  <c r="V4996" i="7" s="1"/>
  <c r="T4996" i="7"/>
  <c r="S4996" i="7"/>
  <c r="S4995" i="7"/>
  <c r="T4995" i="7" s="1"/>
  <c r="U4995" i="7" s="1"/>
  <c r="V4995" i="7" s="1"/>
  <c r="U4994" i="7"/>
  <c r="V4994" i="7" s="1"/>
  <c r="S4994" i="7"/>
  <c r="T4994" i="7" s="1"/>
  <c r="S4993" i="7"/>
  <c r="T4993" i="7" s="1"/>
  <c r="U4993" i="7" s="1"/>
  <c r="V4993" i="7" s="1"/>
  <c r="S4992" i="7"/>
  <c r="T4992" i="7" s="1"/>
  <c r="U4992" i="7" s="1"/>
  <c r="V4992" i="7" s="1"/>
  <c r="S4991" i="7"/>
  <c r="T4991" i="7" s="1"/>
  <c r="U4991" i="7" s="1"/>
  <c r="V4991" i="7" s="1"/>
  <c r="S4990" i="7"/>
  <c r="T4990" i="7" s="1"/>
  <c r="U4990" i="7" s="1"/>
  <c r="V4990" i="7" s="1"/>
  <c r="S4989" i="7"/>
  <c r="T4989" i="7" s="1"/>
  <c r="U4989" i="7" s="1"/>
  <c r="V4989" i="7" s="1"/>
  <c r="U4988" i="7"/>
  <c r="V4988" i="7" s="1"/>
  <c r="T4988" i="7"/>
  <c r="S4988" i="7"/>
  <c r="U4987" i="7"/>
  <c r="V4987" i="7" s="1"/>
  <c r="S4987" i="7"/>
  <c r="T4987" i="7" s="1"/>
  <c r="S4986" i="7"/>
  <c r="T4986" i="7" s="1"/>
  <c r="U4986" i="7" s="1"/>
  <c r="V4986" i="7" s="1"/>
  <c r="U4985" i="7"/>
  <c r="V4985" i="7" s="1"/>
  <c r="S4985" i="7"/>
  <c r="T4985" i="7" s="1"/>
  <c r="S4984" i="7"/>
  <c r="T4984" i="7" s="1"/>
  <c r="U4984" i="7" s="1"/>
  <c r="V4984" i="7" s="1"/>
  <c r="S4983" i="7"/>
  <c r="T4983" i="7" s="1"/>
  <c r="U4983" i="7" s="1"/>
  <c r="V4983" i="7" s="1"/>
  <c r="S4982" i="7"/>
  <c r="T4982" i="7" s="1"/>
  <c r="U4982" i="7" s="1"/>
  <c r="V4982" i="7" s="1"/>
  <c r="V4981" i="7"/>
  <c r="U4981" i="7"/>
  <c r="S4981" i="7"/>
  <c r="T4981" i="7" s="1"/>
  <c r="T4980" i="7"/>
  <c r="U4980" i="7" s="1"/>
  <c r="V4980" i="7" s="1"/>
  <c r="S4980" i="7"/>
  <c r="S4979" i="7"/>
  <c r="T4979" i="7" s="1"/>
  <c r="U4979" i="7" s="1"/>
  <c r="V4979" i="7" s="1"/>
  <c r="S4978" i="7"/>
  <c r="T4978" i="7" s="1"/>
  <c r="U4978" i="7" s="1"/>
  <c r="V4978" i="7" s="1"/>
  <c r="S4977" i="7"/>
  <c r="T4977" i="7" s="1"/>
  <c r="U4977" i="7" s="1"/>
  <c r="V4977" i="7" s="1"/>
  <c r="S4976" i="7"/>
  <c r="T4976" i="7" s="1"/>
  <c r="U4976" i="7" s="1"/>
  <c r="V4976" i="7" s="1"/>
  <c r="S4975" i="7"/>
  <c r="T4975" i="7" s="1"/>
  <c r="U4975" i="7" s="1"/>
  <c r="V4975" i="7" s="1"/>
  <c r="S4974" i="7"/>
  <c r="T4974" i="7" s="1"/>
  <c r="U4974" i="7" s="1"/>
  <c r="V4974" i="7" s="1"/>
  <c r="V4973" i="7"/>
  <c r="S4973" i="7"/>
  <c r="T4973" i="7" s="1"/>
  <c r="U4973" i="7" s="1"/>
  <c r="T4972" i="7"/>
  <c r="U4972" i="7" s="1"/>
  <c r="V4972" i="7" s="1"/>
  <c r="S4972" i="7"/>
  <c r="S4971" i="7"/>
  <c r="T4971" i="7" s="1"/>
  <c r="U4971" i="7" s="1"/>
  <c r="V4971" i="7" s="1"/>
  <c r="S4970" i="7"/>
  <c r="T4970" i="7" s="1"/>
  <c r="U4970" i="7" s="1"/>
  <c r="V4970" i="7" s="1"/>
  <c r="U4969" i="7"/>
  <c r="V4969" i="7" s="1"/>
  <c r="S4969" i="7"/>
  <c r="T4969" i="7" s="1"/>
  <c r="S4968" i="7"/>
  <c r="T4968" i="7" s="1"/>
  <c r="U4968" i="7" s="1"/>
  <c r="V4968" i="7" s="1"/>
  <c r="S4967" i="7"/>
  <c r="T4967" i="7" s="1"/>
  <c r="U4967" i="7" s="1"/>
  <c r="V4967" i="7" s="1"/>
  <c r="S4966" i="7"/>
  <c r="T4966" i="7" s="1"/>
  <c r="U4966" i="7" s="1"/>
  <c r="V4966" i="7" s="1"/>
  <c r="U4965" i="7"/>
  <c r="V4965" i="7" s="1"/>
  <c r="S4965" i="7"/>
  <c r="T4965" i="7" s="1"/>
  <c r="U4964" i="7"/>
  <c r="V4964" i="7" s="1"/>
  <c r="T4964" i="7"/>
  <c r="S4964" i="7"/>
  <c r="S4963" i="7"/>
  <c r="T4963" i="7" s="1"/>
  <c r="U4963" i="7" s="1"/>
  <c r="V4963" i="7" s="1"/>
  <c r="U4962" i="7"/>
  <c r="V4962" i="7" s="1"/>
  <c r="S4962" i="7"/>
  <c r="T4962" i="7" s="1"/>
  <c r="T4961" i="7"/>
  <c r="S4961" i="7"/>
  <c r="T4960" i="7"/>
  <c r="S4960" i="7"/>
  <c r="S4959" i="7"/>
  <c r="T4959" i="7" s="1"/>
  <c r="U4959" i="7" s="1"/>
  <c r="V4959" i="7" s="1"/>
  <c r="S4958" i="7"/>
  <c r="T4958" i="7" s="1"/>
  <c r="U4958" i="7" s="1"/>
  <c r="V4958" i="7" s="1"/>
  <c r="S4957" i="7"/>
  <c r="T4957" i="7" s="1"/>
  <c r="U4957" i="7" s="1"/>
  <c r="V4957" i="7" s="1"/>
  <c r="S4956" i="7"/>
  <c r="T4956" i="7" s="1"/>
  <c r="U4956" i="7" s="1"/>
  <c r="V4956" i="7" s="1"/>
  <c r="V4955" i="7"/>
  <c r="S4955" i="7"/>
  <c r="T4955" i="7" s="1"/>
  <c r="U4955" i="7" s="1"/>
  <c r="T4954" i="7"/>
  <c r="U4954" i="7" s="1"/>
  <c r="V4954" i="7" s="1"/>
  <c r="S4954" i="7"/>
  <c r="U4953" i="7"/>
  <c r="V4953" i="7" s="1"/>
  <c r="S4953" i="7"/>
  <c r="T4953" i="7" s="1"/>
  <c r="S4952" i="7"/>
  <c r="T4952" i="7" s="1"/>
  <c r="U4952" i="7" s="1"/>
  <c r="V4952" i="7" s="1"/>
  <c r="S4951" i="7"/>
  <c r="T4951" i="7" s="1"/>
  <c r="U4951" i="7" s="1"/>
  <c r="V4951" i="7" s="1"/>
  <c r="T4950" i="7"/>
  <c r="U4950" i="7" s="1"/>
  <c r="V4950" i="7" s="1"/>
  <c r="S4950" i="7"/>
  <c r="S4949" i="7"/>
  <c r="T4949" i="7" s="1"/>
  <c r="U4949" i="7" s="1"/>
  <c r="V4949" i="7" s="1"/>
  <c r="S4948" i="7"/>
  <c r="T4948" i="7" s="1"/>
  <c r="U4948" i="7" s="1"/>
  <c r="V4948" i="7" s="1"/>
  <c r="V4947" i="7"/>
  <c r="S4947" i="7"/>
  <c r="T4947" i="7" s="1"/>
  <c r="U4947" i="7" s="1"/>
  <c r="U4946" i="7"/>
  <c r="V4946" i="7" s="1"/>
  <c r="S4946" i="7"/>
  <c r="T4946" i="7" s="1"/>
  <c r="S4945" i="7"/>
  <c r="T4945" i="7" s="1"/>
  <c r="U4945" i="7" s="1"/>
  <c r="V4945" i="7" s="1"/>
  <c r="S4944" i="7"/>
  <c r="T4944" i="7" s="1"/>
  <c r="U4944" i="7" s="1"/>
  <c r="V4944" i="7" s="1"/>
  <c r="U4943" i="7"/>
  <c r="V4943" i="7" s="1"/>
  <c r="S4943" i="7"/>
  <c r="T4943" i="7" s="1"/>
  <c r="S4942" i="7"/>
  <c r="T4942" i="7" s="1"/>
  <c r="U4942" i="7" s="1"/>
  <c r="V4942" i="7" s="1"/>
  <c r="S4941" i="7"/>
  <c r="T4941" i="7" s="1"/>
  <c r="U4941" i="7" s="1"/>
  <c r="V4941" i="7" s="1"/>
  <c r="S4940" i="7"/>
  <c r="T4940" i="7" s="1"/>
  <c r="U4940" i="7" s="1"/>
  <c r="V4940" i="7" s="1"/>
  <c r="S4939" i="7"/>
  <c r="T4939" i="7" s="1"/>
  <c r="U4939" i="7" s="1"/>
  <c r="V4939" i="7" s="1"/>
  <c r="U4938" i="7"/>
  <c r="V4938" i="7" s="1"/>
  <c r="T4938" i="7"/>
  <c r="S4938" i="7"/>
  <c r="S4937" i="7"/>
  <c r="T4937" i="7" s="1"/>
  <c r="U4937" i="7" s="1"/>
  <c r="V4937" i="7" s="1"/>
  <c r="S4936" i="7"/>
  <c r="T4936" i="7" s="1"/>
  <c r="U4936" i="7" s="1"/>
  <c r="V4936" i="7" s="1"/>
  <c r="S4935" i="7"/>
  <c r="T4935" i="7" s="1"/>
  <c r="U4935" i="7" s="1"/>
  <c r="V4935" i="7" s="1"/>
  <c r="T4934" i="7"/>
  <c r="U4934" i="7" s="1"/>
  <c r="V4934" i="7" s="1"/>
  <c r="S4934" i="7"/>
  <c r="S4933" i="7"/>
  <c r="T4933" i="7" s="1"/>
  <c r="U4933" i="7" s="1"/>
  <c r="V4933" i="7" s="1"/>
  <c r="S4932" i="7"/>
  <c r="T4932" i="7" s="1"/>
  <c r="U4932" i="7" s="1"/>
  <c r="V4932" i="7" s="1"/>
  <c r="S4931" i="7"/>
  <c r="T4931" i="7" s="1"/>
  <c r="U4931" i="7" s="1"/>
  <c r="V4931" i="7" s="1"/>
  <c r="S4930" i="7"/>
  <c r="T4930" i="7" s="1"/>
  <c r="U4930" i="7" s="1"/>
  <c r="V4930" i="7" s="1"/>
  <c r="U4929" i="7"/>
  <c r="V4929" i="7" s="1"/>
  <c r="S4929" i="7"/>
  <c r="T4929" i="7" s="1"/>
  <c r="S4928" i="7"/>
  <c r="T4928" i="7" s="1"/>
  <c r="U4928" i="7" s="1"/>
  <c r="V4928" i="7" s="1"/>
  <c r="S4927" i="7"/>
  <c r="T4927" i="7" s="1"/>
  <c r="U4927" i="7" s="1"/>
  <c r="V4927" i="7" s="1"/>
  <c r="S4926" i="7"/>
  <c r="T4926" i="7" s="1"/>
  <c r="U4926" i="7" s="1"/>
  <c r="V4926" i="7" s="1"/>
  <c r="S4925" i="7"/>
  <c r="T4925" i="7" s="1"/>
  <c r="U4925" i="7" s="1"/>
  <c r="V4925" i="7" s="1"/>
  <c r="S4924" i="7"/>
  <c r="T4924" i="7" s="1"/>
  <c r="U4924" i="7" s="1"/>
  <c r="V4924" i="7" s="1"/>
  <c r="V4923" i="7"/>
  <c r="S4923" i="7"/>
  <c r="T4923" i="7" s="1"/>
  <c r="U4923" i="7" s="1"/>
  <c r="T4922" i="7"/>
  <c r="U4922" i="7" s="1"/>
  <c r="V4922" i="7" s="1"/>
  <c r="S4922" i="7"/>
  <c r="U4921" i="7"/>
  <c r="V4921" i="7" s="1"/>
  <c r="S4921" i="7"/>
  <c r="T4921" i="7" s="1"/>
  <c r="S4920" i="7"/>
  <c r="T4920" i="7" s="1"/>
  <c r="U4920" i="7" s="1"/>
  <c r="V4920" i="7" s="1"/>
  <c r="S4919" i="7"/>
  <c r="T4919" i="7" s="1"/>
  <c r="U4919" i="7" s="1"/>
  <c r="V4919" i="7" s="1"/>
  <c r="T4918" i="7"/>
  <c r="U4918" i="7" s="1"/>
  <c r="V4918" i="7" s="1"/>
  <c r="S4918" i="7"/>
  <c r="S4917" i="7"/>
  <c r="T4917" i="7" s="1"/>
  <c r="U4917" i="7" s="1"/>
  <c r="V4917" i="7" s="1"/>
  <c r="S4916" i="7"/>
  <c r="T4916" i="7" s="1"/>
  <c r="U4916" i="7" s="1"/>
  <c r="V4916" i="7" s="1"/>
  <c r="V4915" i="7"/>
  <c r="S4915" i="7"/>
  <c r="T4915" i="7" s="1"/>
  <c r="U4915" i="7" s="1"/>
  <c r="U4914" i="7"/>
  <c r="V4914" i="7" s="1"/>
  <c r="S4914" i="7"/>
  <c r="T4914" i="7" s="1"/>
  <c r="S4913" i="7"/>
  <c r="T4913" i="7" s="1"/>
  <c r="U4913" i="7" s="1"/>
  <c r="V4913" i="7" s="1"/>
  <c r="S4912" i="7"/>
  <c r="T4912" i="7" s="1"/>
  <c r="U4912" i="7" s="1"/>
  <c r="V4912" i="7" s="1"/>
  <c r="U4911" i="7"/>
  <c r="V4911" i="7" s="1"/>
  <c r="S4911" i="7"/>
  <c r="T4911" i="7" s="1"/>
  <c r="S4910" i="7"/>
  <c r="T4910" i="7" s="1"/>
  <c r="U4910" i="7" s="1"/>
  <c r="V4910" i="7" s="1"/>
  <c r="S4909" i="7"/>
  <c r="T4909" i="7" s="1"/>
  <c r="U4909" i="7" s="1"/>
  <c r="V4909" i="7" s="1"/>
  <c r="S4908" i="7"/>
  <c r="T4908" i="7" s="1"/>
  <c r="U4908" i="7" s="1"/>
  <c r="V4908" i="7" s="1"/>
  <c r="T4907" i="7"/>
  <c r="S4907" i="7"/>
  <c r="U4906" i="7"/>
  <c r="V4906" i="7" s="1"/>
  <c r="T4906" i="7"/>
  <c r="U4877" i="7" s="1"/>
  <c r="V4877" i="7" s="1"/>
  <c r="S4906" i="7"/>
  <c r="S4905" i="7"/>
  <c r="T4905" i="7" s="1"/>
  <c r="U4905" i="7" s="1"/>
  <c r="V4905" i="7" s="1"/>
  <c r="S4904" i="7"/>
  <c r="T4904" i="7" s="1"/>
  <c r="U4904" i="7" s="1"/>
  <c r="V4904" i="7" s="1"/>
  <c r="S4903" i="7"/>
  <c r="T4903" i="7" s="1"/>
  <c r="U4903" i="7" s="1"/>
  <c r="V4903" i="7" s="1"/>
  <c r="S4902" i="7"/>
  <c r="T4902" i="7" s="1"/>
  <c r="U4902" i="7" s="1"/>
  <c r="V4902" i="7" s="1"/>
  <c r="S4901" i="7"/>
  <c r="T4901" i="7" s="1"/>
  <c r="U4901" i="7" s="1"/>
  <c r="V4901" i="7" s="1"/>
  <c r="T4900" i="7"/>
  <c r="U4900" i="7" s="1"/>
  <c r="V4900" i="7" s="1"/>
  <c r="S4900" i="7"/>
  <c r="S4899" i="7"/>
  <c r="T4899" i="7" s="1"/>
  <c r="U4899" i="7" s="1"/>
  <c r="V4899" i="7" s="1"/>
  <c r="U4898" i="7"/>
  <c r="V4898" i="7" s="1"/>
  <c r="S4898" i="7"/>
  <c r="T4898" i="7" s="1"/>
  <c r="S4897" i="7"/>
  <c r="T4897" i="7" s="1"/>
  <c r="U4897" i="7" s="1"/>
  <c r="V4897" i="7" s="1"/>
  <c r="T4896" i="7"/>
  <c r="U4896" i="7" s="1"/>
  <c r="V4896" i="7" s="1"/>
  <c r="S4896" i="7"/>
  <c r="S4895" i="7"/>
  <c r="T4895" i="7" s="1"/>
  <c r="U4895" i="7" s="1"/>
  <c r="V4895" i="7" s="1"/>
  <c r="T4894" i="7"/>
  <c r="U4894" i="7" s="1"/>
  <c r="V4894" i="7" s="1"/>
  <c r="S4894" i="7"/>
  <c r="S4893" i="7"/>
  <c r="T4893" i="7" s="1"/>
  <c r="U4893" i="7" s="1"/>
  <c r="V4893" i="7" s="1"/>
  <c r="S4892" i="7"/>
  <c r="T4892" i="7" s="1"/>
  <c r="U4892" i="7" s="1"/>
  <c r="V4892" i="7" s="1"/>
  <c r="V4891" i="7"/>
  <c r="S4891" i="7"/>
  <c r="T4891" i="7" s="1"/>
  <c r="U4891" i="7" s="1"/>
  <c r="S4890" i="7"/>
  <c r="T4890" i="7" s="1"/>
  <c r="U4890" i="7" s="1"/>
  <c r="V4890" i="7" s="1"/>
  <c r="S4889" i="7"/>
  <c r="T4889" i="7" s="1"/>
  <c r="U4889" i="7" s="1"/>
  <c r="V4889" i="7" s="1"/>
  <c r="T4888" i="7"/>
  <c r="U4888" i="7" s="1"/>
  <c r="V4888" i="7" s="1"/>
  <c r="S4888" i="7"/>
  <c r="S4887" i="7"/>
  <c r="T4887" i="7" s="1"/>
  <c r="U4887" i="7" s="1"/>
  <c r="V4887" i="7" s="1"/>
  <c r="T4886" i="7"/>
  <c r="U4886" i="7" s="1"/>
  <c r="V4886" i="7" s="1"/>
  <c r="S4886" i="7"/>
  <c r="S4885" i="7"/>
  <c r="T4885" i="7" s="1"/>
  <c r="U4885" i="7" s="1"/>
  <c r="V4885" i="7" s="1"/>
  <c r="S4884" i="7"/>
  <c r="T4884" i="7" s="1"/>
  <c r="U4884" i="7" s="1"/>
  <c r="V4884" i="7" s="1"/>
  <c r="V4883" i="7"/>
  <c r="S4883" i="7"/>
  <c r="T4883" i="7" s="1"/>
  <c r="U4883" i="7" s="1"/>
  <c r="S4882" i="7"/>
  <c r="T4882" i="7" s="1"/>
  <c r="U4882" i="7" s="1"/>
  <c r="V4882" i="7" s="1"/>
  <c r="S4881" i="7"/>
  <c r="T4881" i="7" s="1"/>
  <c r="U4881" i="7" s="1"/>
  <c r="V4881" i="7" s="1"/>
  <c r="T4880" i="7"/>
  <c r="U4880" i="7" s="1"/>
  <c r="V4880" i="7" s="1"/>
  <c r="S4880" i="7"/>
  <c r="S4879" i="7"/>
  <c r="T4879" i="7" s="1"/>
  <c r="U4879" i="7" s="1"/>
  <c r="V4879" i="7" s="1"/>
  <c r="T4878" i="7"/>
  <c r="U4878" i="7" s="1"/>
  <c r="V4878" i="7" s="1"/>
  <c r="S4878" i="7"/>
  <c r="T4877" i="7"/>
  <c r="S4877" i="7"/>
  <c r="U4876" i="7"/>
  <c r="V4876" i="7" s="1"/>
  <c r="T4876" i="7"/>
  <c r="S4876" i="7"/>
  <c r="S4875" i="7"/>
  <c r="T4875" i="7" s="1"/>
  <c r="U4907" i="7" s="1"/>
  <c r="V4907" i="7" s="1"/>
  <c r="S4874" i="7"/>
  <c r="T4874" i="7" s="1"/>
  <c r="U4874" i="7" s="1"/>
  <c r="V4874" i="7" s="1"/>
  <c r="S4873" i="7"/>
  <c r="T4873" i="7" s="1"/>
  <c r="U4873" i="7" s="1"/>
  <c r="V4873" i="7" s="1"/>
  <c r="S4872" i="7"/>
  <c r="T4872" i="7" s="1"/>
  <c r="U4872" i="7" s="1"/>
  <c r="V4872" i="7" s="1"/>
  <c r="S4871" i="7"/>
  <c r="T4871" i="7" s="1"/>
  <c r="U4871" i="7" s="1"/>
  <c r="V4871" i="7" s="1"/>
  <c r="S4870" i="7"/>
  <c r="T4870" i="7" s="1"/>
  <c r="U4870" i="7" s="1"/>
  <c r="V4870" i="7" s="1"/>
  <c r="S4869" i="7"/>
  <c r="T4869" i="7" s="1"/>
  <c r="U4869" i="7" s="1"/>
  <c r="V4869" i="7" s="1"/>
  <c r="T4868" i="7"/>
  <c r="U4868" i="7" s="1"/>
  <c r="V4868" i="7" s="1"/>
  <c r="S4868" i="7"/>
  <c r="S4867" i="7"/>
  <c r="T4867" i="7" s="1"/>
  <c r="U4867" i="7" s="1"/>
  <c r="V4867" i="7" s="1"/>
  <c r="S4866" i="7"/>
  <c r="T4866" i="7" s="1"/>
  <c r="U4866" i="7" s="1"/>
  <c r="V4866" i="7" s="1"/>
  <c r="V4865" i="7"/>
  <c r="S4865" i="7"/>
  <c r="T4865" i="7" s="1"/>
  <c r="U4865" i="7" s="1"/>
  <c r="S4864" i="7"/>
  <c r="T4864" i="7" s="1"/>
  <c r="U4864" i="7" s="1"/>
  <c r="V4864" i="7" s="1"/>
  <c r="S4863" i="7"/>
  <c r="T4863" i="7" s="1"/>
  <c r="U4863" i="7" s="1"/>
  <c r="V4863" i="7" s="1"/>
  <c r="S4862" i="7"/>
  <c r="T4862" i="7" s="1"/>
  <c r="U4862" i="7" s="1"/>
  <c r="V4862" i="7" s="1"/>
  <c r="S4861" i="7"/>
  <c r="T4861" i="7" s="1"/>
  <c r="U4861" i="7" s="1"/>
  <c r="V4861" i="7" s="1"/>
  <c r="S4860" i="7"/>
  <c r="T4860" i="7" s="1"/>
  <c r="U4860" i="7" s="1"/>
  <c r="V4860" i="7" s="1"/>
  <c r="S4859" i="7"/>
  <c r="T4859" i="7" s="1"/>
  <c r="U4859" i="7" s="1"/>
  <c r="V4859" i="7" s="1"/>
  <c r="S4858" i="7"/>
  <c r="T4858" i="7" s="1"/>
  <c r="U4858" i="7" s="1"/>
  <c r="V4858" i="7" s="1"/>
  <c r="S4857" i="7"/>
  <c r="T4857" i="7" s="1"/>
  <c r="U4857" i="7" s="1"/>
  <c r="V4857" i="7" s="1"/>
  <c r="S4856" i="7"/>
  <c r="T4856" i="7" s="1"/>
  <c r="U4856" i="7" s="1"/>
  <c r="V4856" i="7" s="1"/>
  <c r="S4855" i="7"/>
  <c r="T4855" i="7" s="1"/>
  <c r="U4855" i="7" s="1"/>
  <c r="V4855" i="7" s="1"/>
  <c r="T4854" i="7"/>
  <c r="U4854" i="7" s="1"/>
  <c r="V4854" i="7" s="1"/>
  <c r="S4854" i="7"/>
  <c r="S4853" i="7"/>
  <c r="T4853" i="7" s="1"/>
  <c r="U4853" i="7" s="1"/>
  <c r="V4853" i="7" s="1"/>
  <c r="S4852" i="7"/>
  <c r="T4852" i="7" s="1"/>
  <c r="U4852" i="7" s="1"/>
  <c r="V4852" i="7" s="1"/>
  <c r="S4851" i="7"/>
  <c r="T4851" i="7" s="1"/>
  <c r="U4851" i="7" s="1"/>
  <c r="V4851" i="7" s="1"/>
  <c r="S4850" i="7"/>
  <c r="T4850" i="7" s="1"/>
  <c r="U4850" i="7" s="1"/>
  <c r="V4850" i="7" s="1"/>
  <c r="S4849" i="7"/>
  <c r="T4849" i="7" s="1"/>
  <c r="U4849" i="7" s="1"/>
  <c r="V4849" i="7" s="1"/>
  <c r="S4848" i="7"/>
  <c r="T4848" i="7" s="1"/>
  <c r="U4848" i="7" s="1"/>
  <c r="V4848" i="7" s="1"/>
  <c r="S4847" i="7"/>
  <c r="T4847" i="7" s="1"/>
  <c r="U4847" i="7" s="1"/>
  <c r="V4847" i="7" s="1"/>
  <c r="S4846" i="7"/>
  <c r="T4846" i="7" s="1"/>
  <c r="U4846" i="7" s="1"/>
  <c r="V4846" i="7" s="1"/>
  <c r="V4845" i="7"/>
  <c r="S4845" i="7"/>
  <c r="T4845" i="7" s="1"/>
  <c r="U4845" i="7" s="1"/>
  <c r="T4844" i="7"/>
  <c r="U4844" i="7" s="1"/>
  <c r="V4844" i="7" s="1"/>
  <c r="S4844" i="7"/>
  <c r="S4843" i="7"/>
  <c r="T4843" i="7" s="1"/>
  <c r="U4843" i="7" s="1"/>
  <c r="V4843" i="7" s="1"/>
  <c r="S4842" i="7"/>
  <c r="T4842" i="7" s="1"/>
  <c r="U4842" i="7" s="1"/>
  <c r="V4842" i="7" s="1"/>
  <c r="V4841" i="7"/>
  <c r="S4841" i="7"/>
  <c r="T4841" i="7" s="1"/>
  <c r="U4841" i="7" s="1"/>
  <c r="S4840" i="7"/>
  <c r="T4840" i="7" s="1"/>
  <c r="U4840" i="7" s="1"/>
  <c r="V4840" i="7" s="1"/>
  <c r="S4839" i="7"/>
  <c r="T4839" i="7" s="1"/>
  <c r="U4839" i="7" s="1"/>
  <c r="V4839" i="7" s="1"/>
  <c r="S4838" i="7"/>
  <c r="T4838" i="7" s="1"/>
  <c r="U4838" i="7" s="1"/>
  <c r="V4838" i="7" s="1"/>
  <c r="S4837" i="7"/>
  <c r="T4837" i="7" s="1"/>
  <c r="U4837" i="7" s="1"/>
  <c r="V4837" i="7" s="1"/>
  <c r="S4836" i="7"/>
  <c r="T4836" i="7" s="1"/>
  <c r="U4836" i="7" s="1"/>
  <c r="V4836" i="7" s="1"/>
  <c r="V4835" i="7"/>
  <c r="S4835" i="7"/>
  <c r="T4835" i="7" s="1"/>
  <c r="U4835" i="7" s="1"/>
  <c r="S4834" i="7"/>
  <c r="T4834" i="7" s="1"/>
  <c r="U4834" i="7" s="1"/>
  <c r="V4834" i="7" s="1"/>
  <c r="S4833" i="7"/>
  <c r="T4833" i="7" s="1"/>
  <c r="U4833" i="7" s="1"/>
  <c r="V4833" i="7" s="1"/>
  <c r="S4832" i="7"/>
  <c r="T4832" i="7" s="1"/>
  <c r="U4832" i="7" s="1"/>
  <c r="V4832" i="7" s="1"/>
  <c r="S4831" i="7"/>
  <c r="T4831" i="7" s="1"/>
  <c r="U4831" i="7" s="1"/>
  <c r="V4831" i="7" s="1"/>
  <c r="S4830" i="7"/>
  <c r="T4830" i="7" s="1"/>
  <c r="U4830" i="7" s="1"/>
  <c r="V4830" i="7" s="1"/>
  <c r="T4829" i="7"/>
  <c r="S4829" i="7"/>
  <c r="U4828" i="7"/>
  <c r="V4828" i="7" s="1"/>
  <c r="T4828" i="7"/>
  <c r="U4829" i="7" s="1"/>
  <c r="V4829" i="7" s="1"/>
  <c r="S4828" i="7"/>
  <c r="S4827" i="7"/>
  <c r="T4827" i="7" s="1"/>
  <c r="U4827" i="7" s="1"/>
  <c r="V4827" i="7" s="1"/>
  <c r="S4826" i="7"/>
  <c r="T4826" i="7" s="1"/>
  <c r="U4826" i="7" s="1"/>
  <c r="V4826" i="7" s="1"/>
  <c r="S4825" i="7"/>
  <c r="T4825" i="7" s="1"/>
  <c r="U4825" i="7" s="1"/>
  <c r="V4825" i="7" s="1"/>
  <c r="S4824" i="7"/>
  <c r="T4824" i="7" s="1"/>
  <c r="U4824" i="7" s="1"/>
  <c r="V4824" i="7" s="1"/>
  <c r="V4823" i="7"/>
  <c r="S4823" i="7"/>
  <c r="T4823" i="7" s="1"/>
  <c r="U4823" i="7" s="1"/>
  <c r="S4822" i="7"/>
  <c r="T4822" i="7" s="1"/>
  <c r="U4822" i="7" s="1"/>
  <c r="V4822" i="7" s="1"/>
  <c r="T4821" i="7"/>
  <c r="S4821" i="7"/>
  <c r="T4820" i="7"/>
  <c r="S4820" i="7"/>
  <c r="U4819" i="7"/>
  <c r="V4819" i="7" s="1"/>
  <c r="S4819" i="7"/>
  <c r="T4819" i="7" s="1"/>
  <c r="S4818" i="7"/>
  <c r="T4818" i="7" s="1"/>
  <c r="U4818" i="7" s="1"/>
  <c r="V4818" i="7" s="1"/>
  <c r="S4817" i="7"/>
  <c r="T4817" i="7" s="1"/>
  <c r="U4817" i="7" s="1"/>
  <c r="V4817" i="7" s="1"/>
  <c r="U4816" i="7"/>
  <c r="V4816" i="7" s="1"/>
  <c r="S4816" i="7"/>
  <c r="T4816" i="7" s="1"/>
  <c r="S4815" i="7"/>
  <c r="T4815" i="7" s="1"/>
  <c r="U4815" i="7" s="1"/>
  <c r="V4815" i="7" s="1"/>
  <c r="S4814" i="7"/>
  <c r="T4814" i="7" s="1"/>
  <c r="U4814" i="7" s="1"/>
  <c r="V4814" i="7" s="1"/>
  <c r="S4813" i="7"/>
  <c r="T4813" i="7" s="1"/>
  <c r="U4813" i="7" s="1"/>
  <c r="V4813" i="7" s="1"/>
  <c r="U4812" i="7"/>
  <c r="V4812" i="7" s="1"/>
  <c r="S4812" i="7"/>
  <c r="T4812" i="7" s="1"/>
  <c r="U4811" i="7"/>
  <c r="V4811" i="7" s="1"/>
  <c r="S4811" i="7"/>
  <c r="T4811" i="7" s="1"/>
  <c r="T4810" i="7"/>
  <c r="U4810" i="7" s="1"/>
  <c r="V4810" i="7" s="1"/>
  <c r="S4810" i="7"/>
  <c r="S4809" i="7"/>
  <c r="T4809" i="7" s="1"/>
  <c r="U4809" i="7" s="1"/>
  <c r="V4809" i="7" s="1"/>
  <c r="T4808" i="7"/>
  <c r="U4808" i="7" s="1"/>
  <c r="V4808" i="7" s="1"/>
  <c r="S4808" i="7"/>
  <c r="U4807" i="7"/>
  <c r="V4807" i="7" s="1"/>
  <c r="S4807" i="7"/>
  <c r="T4807" i="7" s="1"/>
  <c r="S4806" i="7"/>
  <c r="T4806" i="7" s="1"/>
  <c r="U4806" i="7" s="1"/>
  <c r="V4806" i="7" s="1"/>
  <c r="S4805" i="7"/>
  <c r="T4805" i="7" s="1"/>
  <c r="U4805" i="7" s="1"/>
  <c r="V4805" i="7" s="1"/>
  <c r="S4804" i="7"/>
  <c r="T4804" i="7" s="1"/>
  <c r="U4804" i="7" s="1"/>
  <c r="V4804" i="7" s="1"/>
  <c r="S4803" i="7"/>
  <c r="T4803" i="7" s="1"/>
  <c r="U4803" i="7" s="1"/>
  <c r="V4803" i="7" s="1"/>
  <c r="S4802" i="7"/>
  <c r="T4802" i="7" s="1"/>
  <c r="U4802" i="7" s="1"/>
  <c r="V4802" i="7" s="1"/>
  <c r="V4801" i="7"/>
  <c r="S4801" i="7"/>
  <c r="T4801" i="7" s="1"/>
  <c r="U4801" i="7" s="1"/>
  <c r="S4800" i="7"/>
  <c r="T4800" i="7" s="1"/>
  <c r="U4800" i="7" s="1"/>
  <c r="V4800" i="7" s="1"/>
  <c r="S4799" i="7"/>
  <c r="T4799" i="7" s="1"/>
  <c r="U4799" i="7" s="1"/>
  <c r="V4799" i="7" s="1"/>
  <c r="S4798" i="7"/>
  <c r="T4798" i="7" s="1"/>
  <c r="U4798" i="7" s="1"/>
  <c r="V4798" i="7" s="1"/>
  <c r="U4797" i="7"/>
  <c r="V4797" i="7" s="1"/>
  <c r="S4797" i="7"/>
  <c r="T4797" i="7" s="1"/>
  <c r="S4796" i="7"/>
  <c r="T4796" i="7" s="1"/>
  <c r="U4796" i="7" s="1"/>
  <c r="V4796" i="7" s="1"/>
  <c r="S4795" i="7"/>
  <c r="T4795" i="7" s="1"/>
  <c r="U4795" i="7" s="1"/>
  <c r="V4795" i="7" s="1"/>
  <c r="S4794" i="7"/>
  <c r="T4794" i="7" s="1"/>
  <c r="U4794" i="7" s="1"/>
  <c r="V4794" i="7" s="1"/>
  <c r="S4793" i="7"/>
  <c r="T4793" i="7" s="1"/>
  <c r="U4793" i="7" s="1"/>
  <c r="V4793" i="7" s="1"/>
  <c r="S4792" i="7"/>
  <c r="T4792" i="7" s="1"/>
  <c r="U4792" i="7" s="1"/>
  <c r="V4792" i="7" s="1"/>
  <c r="S4791" i="7"/>
  <c r="T4791" i="7" s="1"/>
  <c r="U4791" i="7" s="1"/>
  <c r="V4791" i="7" s="1"/>
  <c r="T4790" i="7"/>
  <c r="U4790" i="7" s="1"/>
  <c r="V4790" i="7" s="1"/>
  <c r="S4790" i="7"/>
  <c r="T4789" i="7"/>
  <c r="S4789" i="7"/>
  <c r="T4788" i="7"/>
  <c r="S4788" i="7"/>
  <c r="S4787" i="7"/>
  <c r="T4787" i="7" s="1"/>
  <c r="U4787" i="7" s="1"/>
  <c r="V4787" i="7" s="1"/>
  <c r="V4786" i="7"/>
  <c r="T4786" i="7"/>
  <c r="U4786" i="7" s="1"/>
  <c r="S4786" i="7"/>
  <c r="S4785" i="7"/>
  <c r="T4785" i="7" s="1"/>
  <c r="U4785" i="7" s="1"/>
  <c r="V4785" i="7" s="1"/>
  <c r="U4784" i="7"/>
  <c r="V4784" i="7" s="1"/>
  <c r="S4784" i="7"/>
  <c r="T4784" i="7" s="1"/>
  <c r="U4783" i="7"/>
  <c r="V4783" i="7" s="1"/>
  <c r="S4783" i="7"/>
  <c r="T4783" i="7" s="1"/>
  <c r="S4782" i="7"/>
  <c r="T4782" i="7" s="1"/>
  <c r="U4782" i="7" s="1"/>
  <c r="V4782" i="7" s="1"/>
  <c r="U4781" i="7"/>
  <c r="V4781" i="7" s="1"/>
  <c r="S4781" i="7"/>
  <c r="T4781" i="7" s="1"/>
  <c r="S4780" i="7"/>
  <c r="T4780" i="7" s="1"/>
  <c r="U4780" i="7" s="1"/>
  <c r="V4780" i="7" s="1"/>
  <c r="U4779" i="7"/>
  <c r="V4779" i="7" s="1"/>
  <c r="S4779" i="7"/>
  <c r="T4779" i="7" s="1"/>
  <c r="S4778" i="7"/>
  <c r="T4778" i="7" s="1"/>
  <c r="U4778" i="7" s="1"/>
  <c r="V4778" i="7" s="1"/>
  <c r="S4777" i="7"/>
  <c r="T4777" i="7" s="1"/>
  <c r="U4777" i="7" s="1"/>
  <c r="V4777" i="7" s="1"/>
  <c r="S4776" i="7"/>
  <c r="T4776" i="7" s="1"/>
  <c r="U4776" i="7" s="1"/>
  <c r="V4776" i="7" s="1"/>
  <c r="S4775" i="7"/>
  <c r="T4775" i="7" s="1"/>
  <c r="U4775" i="7" s="1"/>
  <c r="V4775" i="7" s="1"/>
  <c r="S4774" i="7"/>
  <c r="T4774" i="7" s="1"/>
  <c r="U4774" i="7" s="1"/>
  <c r="V4774" i="7" s="1"/>
  <c r="S4773" i="7"/>
  <c r="T4773" i="7" s="1"/>
  <c r="U4773" i="7" s="1"/>
  <c r="V4773" i="7" s="1"/>
  <c r="S4772" i="7"/>
  <c r="T4772" i="7" s="1"/>
  <c r="U4772" i="7" s="1"/>
  <c r="V4772" i="7" s="1"/>
  <c r="S4771" i="7"/>
  <c r="T4771" i="7" s="1"/>
  <c r="U4771" i="7" s="1"/>
  <c r="V4771" i="7" s="1"/>
  <c r="S4770" i="7"/>
  <c r="T4770" i="7" s="1"/>
  <c r="U4770" i="7" s="1"/>
  <c r="V4770" i="7" s="1"/>
  <c r="U4769" i="7"/>
  <c r="V4769" i="7" s="1"/>
  <c r="S4769" i="7"/>
  <c r="T4769" i="7" s="1"/>
  <c r="S4768" i="7"/>
  <c r="T4768" i="7" s="1"/>
  <c r="U4768" i="7" s="1"/>
  <c r="V4768" i="7" s="1"/>
  <c r="S4767" i="7"/>
  <c r="T4767" i="7" s="1"/>
  <c r="U4767" i="7" s="1"/>
  <c r="V4767" i="7" s="1"/>
  <c r="T4766" i="7"/>
  <c r="U4766" i="7" s="1"/>
  <c r="V4766" i="7" s="1"/>
  <c r="S4766" i="7"/>
  <c r="S4765" i="7"/>
  <c r="T4765" i="7" s="1"/>
  <c r="U4765" i="7" s="1"/>
  <c r="V4765" i="7" s="1"/>
  <c r="V4764" i="7"/>
  <c r="S4764" i="7"/>
  <c r="T4764" i="7" s="1"/>
  <c r="U4764" i="7" s="1"/>
  <c r="U4763" i="7"/>
  <c r="V4763" i="7" s="1"/>
  <c r="S4763" i="7"/>
  <c r="T4763" i="7" s="1"/>
  <c r="V4762" i="7"/>
  <c r="U4762" i="7"/>
  <c r="S4762" i="7"/>
  <c r="T4762" i="7" s="1"/>
  <c r="S4761" i="7"/>
  <c r="T4761" i="7" s="1"/>
  <c r="U4761" i="7" s="1"/>
  <c r="V4761" i="7" s="1"/>
  <c r="S4760" i="7"/>
  <c r="T4760" i="7" s="1"/>
  <c r="U4760" i="7" s="1"/>
  <c r="V4760" i="7" s="1"/>
  <c r="U4759" i="7"/>
  <c r="V4759" i="7" s="1"/>
  <c r="S4759" i="7"/>
  <c r="T4759" i="7" s="1"/>
  <c r="T4758" i="7"/>
  <c r="U4758" i="7" s="1"/>
  <c r="V4758" i="7" s="1"/>
  <c r="S4758" i="7"/>
  <c r="S4757" i="7"/>
  <c r="T4757" i="7" s="1"/>
  <c r="U4757" i="7" s="1"/>
  <c r="V4757" i="7" s="1"/>
  <c r="T4756" i="7"/>
  <c r="U4756" i="7" s="1"/>
  <c r="V4756" i="7" s="1"/>
  <c r="S4756" i="7"/>
  <c r="S4755" i="7"/>
  <c r="T4755" i="7" s="1"/>
  <c r="U4755" i="7" s="1"/>
  <c r="V4755" i="7" s="1"/>
  <c r="S4754" i="7"/>
  <c r="T4754" i="7" s="1"/>
  <c r="U4754" i="7" s="1"/>
  <c r="V4754" i="7" s="1"/>
  <c r="V4753" i="7"/>
  <c r="S4753" i="7"/>
  <c r="T4753" i="7" s="1"/>
  <c r="U4753" i="7" s="1"/>
  <c r="S4752" i="7"/>
  <c r="T4752" i="7" s="1"/>
  <c r="U4752" i="7" s="1"/>
  <c r="V4752" i="7" s="1"/>
  <c r="S4751" i="7"/>
  <c r="T4751" i="7" s="1"/>
  <c r="U4751" i="7" s="1"/>
  <c r="V4751" i="7" s="1"/>
  <c r="S4750" i="7"/>
  <c r="T4750" i="7" s="1"/>
  <c r="U4750" i="7" s="1"/>
  <c r="V4750" i="7" s="1"/>
  <c r="U4749" i="7"/>
  <c r="V4749" i="7" s="1"/>
  <c r="S4749" i="7"/>
  <c r="T4749" i="7" s="1"/>
  <c r="T4748" i="7"/>
  <c r="S4748" i="7"/>
  <c r="U4747" i="7"/>
  <c r="V4747" i="7" s="1"/>
  <c r="T4747" i="7"/>
  <c r="S4747" i="7"/>
  <c r="S4746" i="7"/>
  <c r="T4746" i="7" s="1"/>
  <c r="U4745" i="7"/>
  <c r="V4745" i="7" s="1"/>
  <c r="S4745" i="7"/>
  <c r="T4745" i="7" s="1"/>
  <c r="S4744" i="7"/>
  <c r="T4744" i="7" s="1"/>
  <c r="U4744" i="7" s="1"/>
  <c r="V4744" i="7" s="1"/>
  <c r="S4743" i="7"/>
  <c r="T4743" i="7" s="1"/>
  <c r="U4743" i="7" s="1"/>
  <c r="V4743" i="7" s="1"/>
  <c r="S4742" i="7"/>
  <c r="T4742" i="7" s="1"/>
  <c r="U4742" i="7" s="1"/>
  <c r="V4742" i="7" s="1"/>
  <c r="S4741" i="7"/>
  <c r="T4741" i="7" s="1"/>
  <c r="U4741" i="7" s="1"/>
  <c r="V4741" i="7" s="1"/>
  <c r="S4740" i="7"/>
  <c r="T4740" i="7" s="1"/>
  <c r="U4740" i="7" s="1"/>
  <c r="V4740" i="7" s="1"/>
  <c r="S4739" i="7"/>
  <c r="T4739" i="7" s="1"/>
  <c r="U4739" i="7" s="1"/>
  <c r="V4739" i="7" s="1"/>
  <c r="S4738" i="7"/>
  <c r="T4738" i="7" s="1"/>
  <c r="U4738" i="7" s="1"/>
  <c r="V4738" i="7" s="1"/>
  <c r="S4737" i="7"/>
  <c r="T4737" i="7" s="1"/>
  <c r="U4737" i="7" s="1"/>
  <c r="V4737" i="7" s="1"/>
  <c r="S4736" i="7"/>
  <c r="T4736" i="7" s="1"/>
  <c r="U4736" i="7" s="1"/>
  <c r="V4736" i="7" s="1"/>
  <c r="S4735" i="7"/>
  <c r="T4735" i="7" s="1"/>
  <c r="U4735" i="7" s="1"/>
  <c r="V4735" i="7" s="1"/>
  <c r="S4734" i="7"/>
  <c r="T4734" i="7" s="1"/>
  <c r="U4734" i="7" s="1"/>
  <c r="V4734" i="7" s="1"/>
  <c r="S4733" i="7"/>
  <c r="T4733" i="7" s="1"/>
  <c r="U4733" i="7" s="1"/>
  <c r="V4733" i="7" s="1"/>
  <c r="S4732" i="7"/>
  <c r="T4732" i="7" s="1"/>
  <c r="U4732" i="7" s="1"/>
  <c r="V4732" i="7" s="1"/>
  <c r="S4731" i="7"/>
  <c r="T4731" i="7" s="1"/>
  <c r="U4731" i="7" s="1"/>
  <c r="V4731" i="7" s="1"/>
  <c r="V4730" i="7"/>
  <c r="S4730" i="7"/>
  <c r="T4730" i="7" s="1"/>
  <c r="U4730" i="7" s="1"/>
  <c r="S4729" i="7"/>
  <c r="T4729" i="7" s="1"/>
  <c r="U4729" i="7" s="1"/>
  <c r="V4729" i="7" s="1"/>
  <c r="S4728" i="7"/>
  <c r="T4728" i="7" s="1"/>
  <c r="U4728" i="7" s="1"/>
  <c r="V4728" i="7" s="1"/>
  <c r="S4727" i="7"/>
  <c r="T4727" i="7" s="1"/>
  <c r="U4727" i="7" s="1"/>
  <c r="V4727" i="7" s="1"/>
  <c r="T4726" i="7"/>
  <c r="U4726" i="7" s="1"/>
  <c r="V4726" i="7" s="1"/>
  <c r="S4726" i="7"/>
  <c r="S4725" i="7"/>
  <c r="T4725" i="7" s="1"/>
  <c r="U4725" i="7" s="1"/>
  <c r="V4725" i="7" s="1"/>
  <c r="S4724" i="7"/>
  <c r="T4724" i="7" s="1"/>
  <c r="U4724" i="7" s="1"/>
  <c r="V4724" i="7" s="1"/>
  <c r="S4723" i="7"/>
  <c r="T4723" i="7" s="1"/>
  <c r="U4723" i="7" s="1"/>
  <c r="V4723" i="7" s="1"/>
  <c r="S4722" i="7"/>
  <c r="T4722" i="7" s="1"/>
  <c r="U4722" i="7" s="1"/>
  <c r="V4722" i="7" s="1"/>
  <c r="S4721" i="7"/>
  <c r="T4721" i="7" s="1"/>
  <c r="U4721" i="7" s="1"/>
  <c r="V4721" i="7" s="1"/>
  <c r="S4720" i="7"/>
  <c r="T4720" i="7" s="1"/>
  <c r="U4720" i="7" s="1"/>
  <c r="V4720" i="7" s="1"/>
  <c r="S4719" i="7"/>
  <c r="T4719" i="7" s="1"/>
  <c r="U4719" i="7" s="1"/>
  <c r="V4719" i="7" s="1"/>
  <c r="U4718" i="7"/>
  <c r="V4718" i="7" s="1"/>
  <c r="S4718" i="7"/>
  <c r="T4718" i="7" s="1"/>
  <c r="S4717" i="7"/>
  <c r="T4717" i="7" s="1"/>
  <c r="U4717" i="7" s="1"/>
  <c r="V4717" i="7" s="1"/>
  <c r="S4716" i="7"/>
  <c r="T4716" i="7" s="1"/>
  <c r="U4716" i="7" s="1"/>
  <c r="V4716" i="7" s="1"/>
  <c r="U4715" i="7"/>
  <c r="V4715" i="7" s="1"/>
  <c r="S4715" i="7"/>
  <c r="T4715" i="7" s="1"/>
  <c r="S4714" i="7"/>
  <c r="T4714" i="7" s="1"/>
  <c r="U4714" i="7" s="1"/>
  <c r="V4714" i="7" s="1"/>
  <c r="S4713" i="7"/>
  <c r="T4713" i="7" s="1"/>
  <c r="U4713" i="7" s="1"/>
  <c r="V4713" i="7" s="1"/>
  <c r="S4712" i="7"/>
  <c r="T4712" i="7" s="1"/>
  <c r="U4712" i="7" s="1"/>
  <c r="V4712" i="7" s="1"/>
  <c r="S4711" i="7"/>
  <c r="T4711" i="7" s="1"/>
  <c r="U4711" i="7" s="1"/>
  <c r="V4711" i="7" s="1"/>
  <c r="S4710" i="7"/>
  <c r="T4710" i="7" s="1"/>
  <c r="U4710" i="7" s="1"/>
  <c r="V4710" i="7" s="1"/>
  <c r="U4709" i="7"/>
  <c r="V4709" i="7" s="1"/>
  <c r="S4709" i="7"/>
  <c r="T4709" i="7" s="1"/>
  <c r="S4708" i="7"/>
  <c r="T4708" i="7" s="1"/>
  <c r="U4708" i="7" s="1"/>
  <c r="V4708" i="7" s="1"/>
  <c r="T4707" i="7"/>
  <c r="S4707" i="7"/>
  <c r="T4706" i="7"/>
  <c r="U4706" i="7" s="1"/>
  <c r="V4706" i="7" s="1"/>
  <c r="S4706" i="7"/>
  <c r="S4705" i="7"/>
  <c r="T4705" i="7" s="1"/>
  <c r="U4705" i="7" s="1"/>
  <c r="V4705" i="7" s="1"/>
  <c r="S4704" i="7"/>
  <c r="T4704" i="7" s="1"/>
  <c r="U4704" i="7" s="1"/>
  <c r="V4704" i="7" s="1"/>
  <c r="T4703" i="7"/>
  <c r="S4703" i="7"/>
  <c r="T4702" i="7"/>
  <c r="S4702" i="7"/>
  <c r="S4701" i="7"/>
  <c r="T4701" i="7" s="1"/>
  <c r="U4702" i="7" s="1"/>
  <c r="V4702" i="7" s="1"/>
  <c r="V4700" i="7"/>
  <c r="T4700" i="7"/>
  <c r="U4700" i="7" s="1"/>
  <c r="S4700" i="7"/>
  <c r="T4699" i="7"/>
  <c r="S4699" i="7"/>
  <c r="T4698" i="7"/>
  <c r="S4698" i="7"/>
  <c r="S4697" i="7"/>
  <c r="T4697" i="7" s="1"/>
  <c r="U4697" i="7" s="1"/>
  <c r="V4697" i="7" s="1"/>
  <c r="S4696" i="7"/>
  <c r="T4696" i="7" s="1"/>
  <c r="U4696" i="7" s="1"/>
  <c r="V4696" i="7" s="1"/>
  <c r="S4695" i="7"/>
  <c r="T4695" i="7" s="1"/>
  <c r="U4695" i="7" s="1"/>
  <c r="V4695" i="7" s="1"/>
  <c r="S4694" i="7"/>
  <c r="T4694" i="7" s="1"/>
  <c r="U4694" i="7" s="1"/>
  <c r="V4694" i="7" s="1"/>
  <c r="S4693" i="7"/>
  <c r="T4693" i="7" s="1"/>
  <c r="U4693" i="7" s="1"/>
  <c r="V4693" i="7" s="1"/>
  <c r="S4692" i="7"/>
  <c r="T4692" i="7" s="1"/>
  <c r="U4692" i="7" s="1"/>
  <c r="V4692" i="7" s="1"/>
  <c r="S4691" i="7"/>
  <c r="T4691" i="7" s="1"/>
  <c r="U4691" i="7" s="1"/>
  <c r="V4691" i="7" s="1"/>
  <c r="S4690" i="7"/>
  <c r="T4690" i="7" s="1"/>
  <c r="U4690" i="7" s="1"/>
  <c r="V4690" i="7" s="1"/>
  <c r="V4689" i="7"/>
  <c r="S4689" i="7"/>
  <c r="T4689" i="7" s="1"/>
  <c r="U4689" i="7" s="1"/>
  <c r="S4688" i="7"/>
  <c r="T4688" i="7" s="1"/>
  <c r="U4688" i="7" s="1"/>
  <c r="V4688" i="7" s="1"/>
  <c r="U4687" i="7"/>
  <c r="V4687" i="7" s="1"/>
  <c r="S4687" i="7"/>
  <c r="T4687" i="7" s="1"/>
  <c r="S4686" i="7"/>
  <c r="T4686" i="7" s="1"/>
  <c r="U4686" i="7" s="1"/>
  <c r="V4686" i="7" s="1"/>
  <c r="S4685" i="7"/>
  <c r="T4685" i="7" s="1"/>
  <c r="U4685" i="7" s="1"/>
  <c r="V4685" i="7" s="1"/>
  <c r="U4684" i="7"/>
  <c r="V4684" i="7" s="1"/>
  <c r="T4684" i="7"/>
  <c r="S4684" i="7"/>
  <c r="S4683" i="7"/>
  <c r="T4683" i="7" s="1"/>
  <c r="U4683" i="7" s="1"/>
  <c r="V4683" i="7" s="1"/>
  <c r="S4682" i="7"/>
  <c r="T4682" i="7" s="1"/>
  <c r="U4682" i="7" s="1"/>
  <c r="V4682" i="7" s="1"/>
  <c r="S4681" i="7"/>
  <c r="T4681" i="7" s="1"/>
  <c r="U4681" i="7" s="1"/>
  <c r="V4681" i="7" s="1"/>
  <c r="S4680" i="7"/>
  <c r="T4680" i="7" s="1"/>
  <c r="U4680" i="7" s="1"/>
  <c r="V4680" i="7" s="1"/>
  <c r="S4679" i="7"/>
  <c r="T4679" i="7" s="1"/>
  <c r="U4679" i="7" s="1"/>
  <c r="V4679" i="7" s="1"/>
  <c r="T4678" i="7"/>
  <c r="U4678" i="7" s="1"/>
  <c r="V4678" i="7" s="1"/>
  <c r="S4678" i="7"/>
  <c r="S4677" i="7"/>
  <c r="T4677" i="7" s="1"/>
  <c r="U4677" i="7" s="1"/>
  <c r="V4677" i="7" s="1"/>
  <c r="T4676" i="7"/>
  <c r="U4676" i="7" s="1"/>
  <c r="V4676" i="7" s="1"/>
  <c r="S4676" i="7"/>
  <c r="S4675" i="7"/>
  <c r="T4675" i="7" s="1"/>
  <c r="U4675" i="7" s="1"/>
  <c r="V4675" i="7" s="1"/>
  <c r="S4674" i="7"/>
  <c r="T4674" i="7" s="1"/>
  <c r="U4674" i="7" s="1"/>
  <c r="V4674" i="7" s="1"/>
  <c r="S4673" i="7"/>
  <c r="T4673" i="7" s="1"/>
  <c r="U4673" i="7" s="1"/>
  <c r="V4673" i="7" s="1"/>
  <c r="S4672" i="7"/>
  <c r="T4672" i="7" s="1"/>
  <c r="U4672" i="7" s="1"/>
  <c r="V4672" i="7" s="1"/>
  <c r="V4671" i="7"/>
  <c r="U4671" i="7"/>
  <c r="S4671" i="7"/>
  <c r="T4671" i="7" s="1"/>
  <c r="U4670" i="7"/>
  <c r="V4670" i="7" s="1"/>
  <c r="T4670" i="7"/>
  <c r="S4670" i="7"/>
  <c r="T4669" i="7"/>
  <c r="U4669" i="7" s="1"/>
  <c r="V4669" i="7" s="1"/>
  <c r="S4669" i="7"/>
  <c r="S4668" i="7"/>
  <c r="T4668" i="7" s="1"/>
  <c r="U4668" i="7" s="1"/>
  <c r="V4668" i="7" s="1"/>
  <c r="S4667" i="7"/>
  <c r="T4667" i="7" s="1"/>
  <c r="U4667" i="7" s="1"/>
  <c r="V4667" i="7" s="1"/>
  <c r="S4666" i="7"/>
  <c r="T4666" i="7" s="1"/>
  <c r="U4666" i="7" s="1"/>
  <c r="V4666" i="7" s="1"/>
  <c r="S4665" i="7"/>
  <c r="T4665" i="7" s="1"/>
  <c r="U4665" i="7" s="1"/>
  <c r="V4665" i="7" s="1"/>
  <c r="S4664" i="7"/>
  <c r="T4664" i="7" s="1"/>
  <c r="U4664" i="7" s="1"/>
  <c r="V4664" i="7" s="1"/>
  <c r="V4663" i="7"/>
  <c r="U4663" i="7"/>
  <c r="S4663" i="7"/>
  <c r="T4663" i="7" s="1"/>
  <c r="U4662" i="7"/>
  <c r="V4662" i="7" s="1"/>
  <c r="S4662" i="7"/>
  <c r="T4662" i="7" s="1"/>
  <c r="S4661" i="7"/>
  <c r="T4661" i="7" s="1"/>
  <c r="U4661" i="7" s="1"/>
  <c r="V4661" i="7" s="1"/>
  <c r="T4660" i="7"/>
  <c r="U4660" i="7" s="1"/>
  <c r="V4660" i="7" s="1"/>
  <c r="S4660" i="7"/>
  <c r="S4659" i="7"/>
  <c r="T4659" i="7" s="1"/>
  <c r="U4659" i="7" s="1"/>
  <c r="V4659" i="7" s="1"/>
  <c r="T4658" i="7"/>
  <c r="U4658" i="7" s="1"/>
  <c r="V4658" i="7" s="1"/>
  <c r="S4658" i="7"/>
  <c r="S4657" i="7"/>
  <c r="T4657" i="7" s="1"/>
  <c r="U4657" i="7" s="1"/>
  <c r="V4657" i="7" s="1"/>
  <c r="T4656" i="7"/>
  <c r="U4656" i="7" s="1"/>
  <c r="V4656" i="7" s="1"/>
  <c r="S4656" i="7"/>
  <c r="S4655" i="7"/>
  <c r="T4655" i="7" s="1"/>
  <c r="U4655" i="7" s="1"/>
  <c r="V4655" i="7" s="1"/>
  <c r="T4654" i="7"/>
  <c r="U4654" i="7" s="1"/>
  <c r="V4654" i="7" s="1"/>
  <c r="S4654" i="7"/>
  <c r="S4653" i="7"/>
  <c r="T4653" i="7" s="1"/>
  <c r="U4653" i="7" s="1"/>
  <c r="V4653" i="7" s="1"/>
  <c r="S4652" i="7"/>
  <c r="T4652" i="7" s="1"/>
  <c r="U4652" i="7" s="1"/>
  <c r="V4652" i="7" s="1"/>
  <c r="S4651" i="7"/>
  <c r="T4651" i="7" s="1"/>
  <c r="U4651" i="7" s="1"/>
  <c r="V4651" i="7" s="1"/>
  <c r="S4650" i="7"/>
  <c r="T4650" i="7" s="1"/>
  <c r="U4650" i="7" s="1"/>
  <c r="V4650" i="7" s="1"/>
  <c r="S4649" i="7"/>
  <c r="T4649" i="7" s="1"/>
  <c r="U4649" i="7" s="1"/>
  <c r="V4649" i="7" s="1"/>
  <c r="S4648" i="7"/>
  <c r="T4648" i="7" s="1"/>
  <c r="U4648" i="7" s="1"/>
  <c r="V4648" i="7" s="1"/>
  <c r="S4647" i="7"/>
  <c r="T4647" i="7" s="1"/>
  <c r="U4647" i="7" s="1"/>
  <c r="V4647" i="7" s="1"/>
  <c r="T4646" i="7"/>
  <c r="U4646" i="7" s="1"/>
  <c r="V4646" i="7" s="1"/>
  <c r="S4646" i="7"/>
  <c r="S4645" i="7"/>
  <c r="T4645" i="7" s="1"/>
  <c r="U4645" i="7" s="1"/>
  <c r="V4645" i="7" s="1"/>
  <c r="U4644" i="7"/>
  <c r="V4644" i="7" s="1"/>
  <c r="T4644" i="7"/>
  <c r="S4644" i="7"/>
  <c r="T4643" i="7"/>
  <c r="U4643" i="7" s="1"/>
  <c r="V4643" i="7" s="1"/>
  <c r="S4643" i="7"/>
  <c r="S4642" i="7"/>
  <c r="T4642" i="7" s="1"/>
  <c r="U4642" i="7" s="1"/>
  <c r="V4642" i="7" s="1"/>
  <c r="U4641" i="7"/>
  <c r="V4641" i="7" s="1"/>
  <c r="S4641" i="7"/>
  <c r="T4641" i="7" s="1"/>
  <c r="S4640" i="7"/>
  <c r="T4640" i="7" s="1"/>
  <c r="U4640" i="7" s="1"/>
  <c r="V4640" i="7" s="1"/>
  <c r="T4639" i="7"/>
  <c r="U4639" i="7" s="1"/>
  <c r="V4639" i="7" s="1"/>
  <c r="S4639" i="7"/>
  <c r="S4638" i="7"/>
  <c r="T4638" i="7" s="1"/>
  <c r="U4638" i="7" s="1"/>
  <c r="V4638" i="7" s="1"/>
  <c r="T4637" i="7"/>
  <c r="U4637" i="7" s="1"/>
  <c r="V4637" i="7" s="1"/>
  <c r="S4637" i="7"/>
  <c r="S4636" i="7"/>
  <c r="T4636" i="7" s="1"/>
  <c r="U4636" i="7" s="1"/>
  <c r="V4636" i="7" s="1"/>
  <c r="S4635" i="7"/>
  <c r="T4635" i="7" s="1"/>
  <c r="U4635" i="7" s="1"/>
  <c r="V4635" i="7" s="1"/>
  <c r="S4634" i="7"/>
  <c r="T4634" i="7" s="1"/>
  <c r="U4634" i="7" s="1"/>
  <c r="V4634" i="7" s="1"/>
  <c r="S4633" i="7"/>
  <c r="T4633" i="7" s="1"/>
  <c r="U4633" i="7" s="1"/>
  <c r="V4633" i="7" s="1"/>
  <c r="T4632" i="7"/>
  <c r="U4632" i="7" s="1"/>
  <c r="V4632" i="7" s="1"/>
  <c r="S4632" i="7"/>
  <c r="T4631" i="7"/>
  <c r="U4631" i="7" s="1"/>
  <c r="V4631" i="7" s="1"/>
  <c r="S4631" i="7"/>
  <c r="S4630" i="7"/>
  <c r="T4630" i="7" s="1"/>
  <c r="U4630" i="7" s="1"/>
  <c r="V4630" i="7" s="1"/>
  <c r="T4629" i="7"/>
  <c r="U4629" i="7" s="1"/>
  <c r="V4629" i="7" s="1"/>
  <c r="S4629" i="7"/>
  <c r="S4628" i="7"/>
  <c r="T4628" i="7" s="1"/>
  <c r="U4628" i="7" s="1"/>
  <c r="V4628" i="7" s="1"/>
  <c r="S4627" i="7"/>
  <c r="T4627" i="7" s="1"/>
  <c r="U4627" i="7" s="1"/>
  <c r="V4627" i="7" s="1"/>
  <c r="S4626" i="7"/>
  <c r="T4626" i="7" s="1"/>
  <c r="U4626" i="7" s="1"/>
  <c r="V4626" i="7" s="1"/>
  <c r="S4625" i="7"/>
  <c r="T4625" i="7" s="1"/>
  <c r="U4625" i="7" s="1"/>
  <c r="V4625" i="7" s="1"/>
  <c r="S4624" i="7"/>
  <c r="T4624" i="7" s="1"/>
  <c r="U4624" i="7" s="1"/>
  <c r="V4624" i="7" s="1"/>
  <c r="T4623" i="7"/>
  <c r="U4623" i="7" s="1"/>
  <c r="V4623" i="7" s="1"/>
  <c r="S4623" i="7"/>
  <c r="S4622" i="7"/>
  <c r="T4622" i="7" s="1"/>
  <c r="U4622" i="7" s="1"/>
  <c r="V4622" i="7" s="1"/>
  <c r="S4621" i="7"/>
  <c r="T4621" i="7" s="1"/>
  <c r="U4621" i="7" s="1"/>
  <c r="V4621" i="7" s="1"/>
  <c r="S4620" i="7"/>
  <c r="T4620" i="7" s="1"/>
  <c r="U4620" i="7" s="1"/>
  <c r="V4620" i="7" s="1"/>
  <c r="S4619" i="7"/>
  <c r="T4619" i="7" s="1"/>
  <c r="U4619" i="7" s="1"/>
  <c r="V4619" i="7" s="1"/>
  <c r="S4618" i="7"/>
  <c r="T4618" i="7" s="1"/>
  <c r="S4617" i="7"/>
  <c r="T4617" i="7" s="1"/>
  <c r="U4617" i="7" s="1"/>
  <c r="V4617" i="7" s="1"/>
  <c r="U4616" i="7"/>
  <c r="V4616" i="7" s="1"/>
  <c r="T4616" i="7"/>
  <c r="S4616" i="7"/>
  <c r="T4615" i="7"/>
  <c r="U4615" i="7" s="1"/>
  <c r="V4615" i="7" s="1"/>
  <c r="S4615" i="7"/>
  <c r="S4614" i="7"/>
  <c r="T4614" i="7" s="1"/>
  <c r="U4614" i="7" s="1"/>
  <c r="V4614" i="7" s="1"/>
  <c r="T4613" i="7"/>
  <c r="U4613" i="7" s="1"/>
  <c r="V4613" i="7" s="1"/>
  <c r="S4613" i="7"/>
  <c r="S4612" i="7"/>
  <c r="T4612" i="7" s="1"/>
  <c r="U4612" i="7" s="1"/>
  <c r="V4612" i="7" s="1"/>
  <c r="V4611" i="7"/>
  <c r="S4611" i="7"/>
  <c r="T4611" i="7" s="1"/>
  <c r="U4611" i="7" s="1"/>
  <c r="T4610" i="7"/>
  <c r="U4610" i="7" s="1"/>
  <c r="V4610" i="7" s="1"/>
  <c r="S4610" i="7"/>
  <c r="S4609" i="7"/>
  <c r="T4609" i="7" s="1"/>
  <c r="U4609" i="7" s="1"/>
  <c r="V4609" i="7" s="1"/>
  <c r="U4608" i="7"/>
  <c r="V4608" i="7" s="1"/>
  <c r="T4608" i="7"/>
  <c r="S4608" i="7"/>
  <c r="T4607" i="7"/>
  <c r="U4607" i="7" s="1"/>
  <c r="V4607" i="7" s="1"/>
  <c r="S4607" i="7"/>
  <c r="S4606" i="7"/>
  <c r="T4606" i="7" s="1"/>
  <c r="U4606" i="7" s="1"/>
  <c r="V4606" i="7" s="1"/>
  <c r="T4605" i="7"/>
  <c r="U4605" i="7" s="1"/>
  <c r="V4605" i="7" s="1"/>
  <c r="S4605" i="7"/>
  <c r="S4604" i="7"/>
  <c r="T4604" i="7" s="1"/>
  <c r="U4604" i="7" s="1"/>
  <c r="V4604" i="7" s="1"/>
  <c r="T4603" i="7"/>
  <c r="S4603" i="7"/>
  <c r="U4602" i="7"/>
  <c r="V4602" i="7" s="1"/>
  <c r="T4602" i="7"/>
  <c r="S4602" i="7"/>
  <c r="U4601" i="7"/>
  <c r="V4601" i="7" s="1"/>
  <c r="T4601" i="7"/>
  <c r="S4601" i="7"/>
  <c r="S4600" i="7"/>
  <c r="T4600" i="7" s="1"/>
  <c r="U4600" i="7" s="1"/>
  <c r="V4600" i="7" s="1"/>
  <c r="S4599" i="7"/>
  <c r="T4599" i="7" s="1"/>
  <c r="U4599" i="7" s="1"/>
  <c r="V4599" i="7" s="1"/>
  <c r="T4598" i="7"/>
  <c r="U4598" i="7" s="1"/>
  <c r="V4598" i="7" s="1"/>
  <c r="S4598" i="7"/>
  <c r="S4597" i="7"/>
  <c r="T4597" i="7" s="1"/>
  <c r="U4597" i="7" s="1"/>
  <c r="V4597" i="7" s="1"/>
  <c r="U4596" i="7"/>
  <c r="V4596" i="7" s="1"/>
  <c r="T4596" i="7"/>
  <c r="S4596" i="7"/>
  <c r="S4595" i="7"/>
  <c r="T4595" i="7" s="1"/>
  <c r="U4595" i="7" s="1"/>
  <c r="V4595" i="7" s="1"/>
  <c r="T4594" i="7"/>
  <c r="S4594" i="7"/>
  <c r="U4593" i="7"/>
  <c r="V4593" i="7" s="1"/>
  <c r="T4593" i="7"/>
  <c r="S4593" i="7"/>
  <c r="S4592" i="7"/>
  <c r="T4592" i="7" s="1"/>
  <c r="S4591" i="7"/>
  <c r="T4591" i="7" s="1"/>
  <c r="U4591" i="7" s="1"/>
  <c r="V4591" i="7" s="1"/>
  <c r="T4590" i="7"/>
  <c r="U4590" i="7" s="1"/>
  <c r="V4590" i="7" s="1"/>
  <c r="S4590" i="7"/>
  <c r="S4589" i="7"/>
  <c r="T4589" i="7" s="1"/>
  <c r="U4589" i="7" s="1"/>
  <c r="V4589" i="7" s="1"/>
  <c r="S4588" i="7"/>
  <c r="T4588" i="7" s="1"/>
  <c r="U4588" i="7" s="1"/>
  <c r="V4588" i="7" s="1"/>
  <c r="S4587" i="7"/>
  <c r="T4587" i="7" s="1"/>
  <c r="U4587" i="7" s="1"/>
  <c r="V4587" i="7" s="1"/>
  <c r="T4586" i="7"/>
  <c r="U4586" i="7" s="1"/>
  <c r="V4586" i="7" s="1"/>
  <c r="S4586" i="7"/>
  <c r="T4585" i="7"/>
  <c r="S4585" i="7"/>
  <c r="T4584" i="7"/>
  <c r="U4584" i="7" s="1"/>
  <c r="V4584" i="7" s="1"/>
  <c r="S4584" i="7"/>
  <c r="S4583" i="7"/>
  <c r="T4583" i="7" s="1"/>
  <c r="U4583" i="7" s="1"/>
  <c r="V4583" i="7" s="1"/>
  <c r="S4582" i="7"/>
  <c r="T4582" i="7" s="1"/>
  <c r="U4582" i="7" s="1"/>
  <c r="V4582" i="7" s="1"/>
  <c r="S4581" i="7"/>
  <c r="T4581" i="7" s="1"/>
  <c r="U4581" i="7" s="1"/>
  <c r="V4581" i="7" s="1"/>
  <c r="T4580" i="7"/>
  <c r="U4580" i="7" s="1"/>
  <c r="V4580" i="7" s="1"/>
  <c r="S4580" i="7"/>
  <c r="S4579" i="7"/>
  <c r="T4579" i="7" s="1"/>
  <c r="U4579" i="7" s="1"/>
  <c r="V4579" i="7" s="1"/>
  <c r="T4578" i="7"/>
  <c r="U4578" i="7" s="1"/>
  <c r="V4578" i="7" s="1"/>
  <c r="S4578" i="7"/>
  <c r="T4577" i="7"/>
  <c r="U4577" i="7" s="1"/>
  <c r="V4577" i="7" s="1"/>
  <c r="S4577" i="7"/>
  <c r="T4576" i="7"/>
  <c r="U4576" i="7" s="1"/>
  <c r="V4576" i="7" s="1"/>
  <c r="S4576" i="7"/>
  <c r="S4575" i="7"/>
  <c r="T4575" i="7" s="1"/>
  <c r="U4575" i="7" s="1"/>
  <c r="V4575" i="7" s="1"/>
  <c r="T4574" i="7"/>
  <c r="U4574" i="7" s="1"/>
  <c r="V4574" i="7" s="1"/>
  <c r="S4574" i="7"/>
  <c r="S4573" i="7"/>
  <c r="T4573" i="7" s="1"/>
  <c r="U4573" i="7" s="1"/>
  <c r="V4573" i="7" s="1"/>
  <c r="T4572" i="7"/>
  <c r="U4572" i="7" s="1"/>
  <c r="V4572" i="7" s="1"/>
  <c r="S4572" i="7"/>
  <c r="S4571" i="7"/>
  <c r="T4571" i="7" s="1"/>
  <c r="U4571" i="7" s="1"/>
  <c r="V4571" i="7" s="1"/>
  <c r="T4570" i="7"/>
  <c r="U4570" i="7" s="1"/>
  <c r="V4570" i="7" s="1"/>
  <c r="S4570" i="7"/>
  <c r="T4569" i="7"/>
  <c r="U4569" i="7" s="1"/>
  <c r="V4569" i="7" s="1"/>
  <c r="S4569" i="7"/>
  <c r="T4568" i="7"/>
  <c r="U4568" i="7" s="1"/>
  <c r="V4568" i="7" s="1"/>
  <c r="S4568" i="7"/>
  <c r="T4567" i="7"/>
  <c r="U4567" i="7" s="1"/>
  <c r="V4567" i="7" s="1"/>
  <c r="S4567" i="7"/>
  <c r="S4566" i="7"/>
  <c r="T4566" i="7" s="1"/>
  <c r="U4566" i="7" s="1"/>
  <c r="V4566" i="7" s="1"/>
  <c r="S4565" i="7"/>
  <c r="T4565" i="7" s="1"/>
  <c r="U4565" i="7" s="1"/>
  <c r="V4565" i="7" s="1"/>
  <c r="T4564" i="7"/>
  <c r="U4564" i="7" s="1"/>
  <c r="V4564" i="7" s="1"/>
  <c r="S4564" i="7"/>
  <c r="V4563" i="7"/>
  <c r="S4563" i="7"/>
  <c r="T4563" i="7" s="1"/>
  <c r="U4563" i="7" s="1"/>
  <c r="T4562" i="7"/>
  <c r="U4562" i="7" s="1"/>
  <c r="V4562" i="7" s="1"/>
  <c r="S4562" i="7"/>
  <c r="S4561" i="7"/>
  <c r="T4561" i="7" s="1"/>
  <c r="U4561" i="7" s="1"/>
  <c r="V4561" i="7" s="1"/>
  <c r="S4560" i="7"/>
  <c r="T4560" i="7" s="1"/>
  <c r="U4560" i="7" s="1"/>
  <c r="V4560" i="7" s="1"/>
  <c r="T4559" i="7"/>
  <c r="U4559" i="7" s="1"/>
  <c r="V4559" i="7" s="1"/>
  <c r="S4559" i="7"/>
  <c r="S4558" i="7"/>
  <c r="T4558" i="7" s="1"/>
  <c r="U4558" i="7" s="1"/>
  <c r="V4558" i="7" s="1"/>
  <c r="T4557" i="7"/>
  <c r="U4557" i="7" s="1"/>
  <c r="V4557" i="7" s="1"/>
  <c r="S4557" i="7"/>
  <c r="T4556" i="7"/>
  <c r="U4556" i="7" s="1"/>
  <c r="V4556" i="7" s="1"/>
  <c r="S4556" i="7"/>
  <c r="V4555" i="7"/>
  <c r="S4555" i="7"/>
  <c r="T4555" i="7" s="1"/>
  <c r="U4555" i="7" s="1"/>
  <c r="T4554" i="7"/>
  <c r="U4554" i="7" s="1"/>
  <c r="V4554" i="7" s="1"/>
  <c r="S4554" i="7"/>
  <c r="T4553" i="7"/>
  <c r="U4553" i="7" s="1"/>
  <c r="V4553" i="7" s="1"/>
  <c r="S4553" i="7"/>
  <c r="U4552" i="7"/>
  <c r="V4552" i="7" s="1"/>
  <c r="S4552" i="7"/>
  <c r="T4552" i="7" s="1"/>
  <c r="T4551" i="7"/>
  <c r="U4551" i="7" s="1"/>
  <c r="V4551" i="7" s="1"/>
  <c r="S4551" i="7"/>
  <c r="S4550" i="7"/>
  <c r="T4550" i="7" s="1"/>
  <c r="U4550" i="7" s="1"/>
  <c r="V4550" i="7" s="1"/>
  <c r="S4549" i="7"/>
  <c r="T4549" i="7" s="1"/>
  <c r="U4549" i="7" s="1"/>
  <c r="V4549" i="7" s="1"/>
  <c r="U4548" i="7"/>
  <c r="V4548" i="7" s="1"/>
  <c r="S4548" i="7"/>
  <c r="T4548" i="7" s="1"/>
  <c r="T4547" i="7"/>
  <c r="S4547" i="7"/>
  <c r="T4546" i="7"/>
  <c r="S4546" i="7"/>
  <c r="U4545" i="7"/>
  <c r="V4545" i="7" s="1"/>
  <c r="S4545" i="7"/>
  <c r="T4545" i="7" s="1"/>
  <c r="T4544" i="7"/>
  <c r="U4544" i="7" s="1"/>
  <c r="V4544" i="7" s="1"/>
  <c r="S4544" i="7"/>
  <c r="S4543" i="7"/>
  <c r="T4543" i="7" s="1"/>
  <c r="U4543" i="7" s="1"/>
  <c r="V4543" i="7" s="1"/>
  <c r="S4542" i="7"/>
  <c r="T4542" i="7" s="1"/>
  <c r="U4542" i="7" s="1"/>
  <c r="V4542" i="7" s="1"/>
  <c r="S4541" i="7"/>
  <c r="T4541" i="7" s="1"/>
  <c r="U4541" i="7" s="1"/>
  <c r="V4541" i="7" s="1"/>
  <c r="U4540" i="7"/>
  <c r="V4540" i="7" s="1"/>
  <c r="S4540" i="7"/>
  <c r="T4540" i="7" s="1"/>
  <c r="S4539" i="7"/>
  <c r="T4539" i="7" s="1"/>
  <c r="U4539" i="7" s="1"/>
  <c r="V4539" i="7" s="1"/>
  <c r="T4538" i="7"/>
  <c r="U4538" i="7" s="1"/>
  <c r="V4538" i="7" s="1"/>
  <c r="S4538" i="7"/>
  <c r="T4537" i="7"/>
  <c r="U4537" i="7" s="1"/>
  <c r="V4537" i="7" s="1"/>
  <c r="S4537" i="7"/>
  <c r="S4536" i="7"/>
  <c r="T4536" i="7" s="1"/>
  <c r="U4536" i="7" s="1"/>
  <c r="V4536" i="7" s="1"/>
  <c r="S4535" i="7"/>
  <c r="T4535" i="7" s="1"/>
  <c r="U4535" i="7" s="1"/>
  <c r="V4535" i="7" s="1"/>
  <c r="S4534" i="7"/>
  <c r="T4534" i="7" s="1"/>
  <c r="U4534" i="7" s="1"/>
  <c r="V4534" i="7" s="1"/>
  <c r="S4533" i="7"/>
  <c r="T4533" i="7" s="1"/>
  <c r="U4533" i="7" s="1"/>
  <c r="V4533" i="7" s="1"/>
  <c r="S4532" i="7"/>
  <c r="T4532" i="7" s="1"/>
  <c r="U4532" i="7" s="1"/>
  <c r="V4532" i="7" s="1"/>
  <c r="V4531" i="7"/>
  <c r="S4531" i="7"/>
  <c r="T4531" i="7" s="1"/>
  <c r="U4531" i="7" s="1"/>
  <c r="S4530" i="7"/>
  <c r="T4530" i="7" s="1"/>
  <c r="U4530" i="7" s="1"/>
  <c r="V4530" i="7" s="1"/>
  <c r="S4529" i="7"/>
  <c r="T4529" i="7" s="1"/>
  <c r="U4529" i="7" s="1"/>
  <c r="V4529" i="7" s="1"/>
  <c r="T4528" i="7"/>
  <c r="U4528" i="7" s="1"/>
  <c r="V4528" i="7" s="1"/>
  <c r="S4528" i="7"/>
  <c r="S4527" i="7"/>
  <c r="T4527" i="7" s="1"/>
  <c r="U4527" i="7" s="1"/>
  <c r="V4527" i="7" s="1"/>
  <c r="T4526" i="7"/>
  <c r="U4526" i="7" s="1"/>
  <c r="V4526" i="7" s="1"/>
  <c r="S4526" i="7"/>
  <c r="S4525" i="7"/>
  <c r="T4525" i="7" s="1"/>
  <c r="U4525" i="7" s="1"/>
  <c r="V4525" i="7" s="1"/>
  <c r="U4524" i="7"/>
  <c r="V4524" i="7" s="1"/>
  <c r="T4524" i="7"/>
  <c r="S4524" i="7"/>
  <c r="S4523" i="7"/>
  <c r="T4523" i="7" s="1"/>
  <c r="U4523" i="7" s="1"/>
  <c r="V4523" i="7" s="1"/>
  <c r="U4522" i="7"/>
  <c r="V4522" i="7" s="1"/>
  <c r="S4522" i="7"/>
  <c r="T4522" i="7" s="1"/>
  <c r="U4521" i="7"/>
  <c r="V4521" i="7" s="1"/>
  <c r="T4521" i="7"/>
  <c r="S4521" i="7"/>
  <c r="S4520" i="7"/>
  <c r="T4520" i="7" s="1"/>
  <c r="U4520" i="7" s="1"/>
  <c r="V4520" i="7" s="1"/>
  <c r="T4519" i="7"/>
  <c r="U4519" i="7" s="1"/>
  <c r="V4519" i="7" s="1"/>
  <c r="S4519" i="7"/>
  <c r="S4518" i="7"/>
  <c r="T4518" i="7" s="1"/>
  <c r="U4518" i="7" s="1"/>
  <c r="V4518" i="7" s="1"/>
  <c r="S4517" i="7"/>
  <c r="T4517" i="7" s="1"/>
  <c r="U4517" i="7" s="1"/>
  <c r="V4517" i="7" s="1"/>
  <c r="U4516" i="7"/>
  <c r="V4516" i="7" s="1"/>
  <c r="S4516" i="7"/>
  <c r="T4516" i="7" s="1"/>
  <c r="V4515" i="7"/>
  <c r="S4515" i="7"/>
  <c r="T4515" i="7" s="1"/>
  <c r="U4515" i="7" s="1"/>
  <c r="T4514" i="7"/>
  <c r="U4514" i="7" s="1"/>
  <c r="V4514" i="7" s="1"/>
  <c r="S4514" i="7"/>
  <c r="U4513" i="7"/>
  <c r="V4513" i="7" s="1"/>
  <c r="S4513" i="7"/>
  <c r="T4513" i="7" s="1"/>
  <c r="T4512" i="7"/>
  <c r="U4512" i="7" s="1"/>
  <c r="V4512" i="7" s="1"/>
  <c r="S4512" i="7"/>
  <c r="S4511" i="7"/>
  <c r="T4511" i="7" s="1"/>
  <c r="U4511" i="7" s="1"/>
  <c r="V4511" i="7" s="1"/>
  <c r="S4510" i="7"/>
  <c r="T4510" i="7" s="1"/>
  <c r="U4510" i="7" s="1"/>
  <c r="V4510" i="7" s="1"/>
  <c r="S4509" i="7"/>
  <c r="T4509" i="7" s="1"/>
  <c r="U4509" i="7" s="1"/>
  <c r="V4509" i="7" s="1"/>
  <c r="U4508" i="7"/>
  <c r="V4508" i="7" s="1"/>
  <c r="S4508" i="7"/>
  <c r="T4508" i="7" s="1"/>
  <c r="S4507" i="7"/>
  <c r="T4507" i="7" s="1"/>
  <c r="U4507" i="7" s="1"/>
  <c r="V4507" i="7" s="1"/>
  <c r="U4506" i="7"/>
  <c r="V4506" i="7" s="1"/>
  <c r="T4506" i="7"/>
  <c r="S4506" i="7"/>
  <c r="T4505" i="7"/>
  <c r="U4505" i="7" s="1"/>
  <c r="V4505" i="7" s="1"/>
  <c r="S4505" i="7"/>
  <c r="S4504" i="7"/>
  <c r="T4504" i="7" s="1"/>
  <c r="U4504" i="7" s="1"/>
  <c r="V4504" i="7" s="1"/>
  <c r="S4503" i="7"/>
  <c r="T4503" i="7" s="1"/>
  <c r="U4503" i="7" s="1"/>
  <c r="V4503" i="7" s="1"/>
  <c r="S4502" i="7"/>
  <c r="T4502" i="7" s="1"/>
  <c r="U4502" i="7" s="1"/>
  <c r="V4502" i="7" s="1"/>
  <c r="S4501" i="7"/>
  <c r="T4501" i="7" s="1"/>
  <c r="U4501" i="7" s="1"/>
  <c r="V4501" i="7" s="1"/>
  <c r="S4500" i="7"/>
  <c r="T4500" i="7" s="1"/>
  <c r="U4500" i="7" s="1"/>
  <c r="V4500" i="7" s="1"/>
  <c r="V4499" i="7"/>
  <c r="S4499" i="7"/>
  <c r="T4499" i="7" s="1"/>
  <c r="U4499" i="7" s="1"/>
  <c r="S4498" i="7"/>
  <c r="T4498" i="7" s="1"/>
  <c r="U4498" i="7" s="1"/>
  <c r="V4498" i="7" s="1"/>
  <c r="S4497" i="7"/>
  <c r="T4497" i="7" s="1"/>
  <c r="U4497" i="7" s="1"/>
  <c r="V4497" i="7" s="1"/>
  <c r="T4496" i="7"/>
  <c r="U4496" i="7" s="1"/>
  <c r="V4496" i="7" s="1"/>
  <c r="S4496" i="7"/>
  <c r="S4495" i="7"/>
  <c r="T4495" i="7" s="1"/>
  <c r="U4495" i="7" s="1"/>
  <c r="V4495" i="7" s="1"/>
  <c r="T4494" i="7"/>
  <c r="U4494" i="7" s="1"/>
  <c r="V4494" i="7" s="1"/>
  <c r="S4494" i="7"/>
  <c r="S4493" i="7"/>
  <c r="T4493" i="7" s="1"/>
  <c r="U4493" i="7" s="1"/>
  <c r="V4493" i="7" s="1"/>
  <c r="U4492" i="7"/>
  <c r="V4492" i="7" s="1"/>
  <c r="T4492" i="7"/>
  <c r="S4492" i="7"/>
  <c r="S4491" i="7"/>
  <c r="T4491" i="7" s="1"/>
  <c r="U4491" i="7" s="1"/>
  <c r="V4491" i="7" s="1"/>
  <c r="U4490" i="7"/>
  <c r="V4490" i="7" s="1"/>
  <c r="S4490" i="7"/>
  <c r="T4490" i="7" s="1"/>
  <c r="S4489" i="7"/>
  <c r="T4489" i="7" s="1"/>
  <c r="U4489" i="7" s="1"/>
  <c r="V4489" i="7" s="1"/>
  <c r="S4488" i="7"/>
  <c r="T4488" i="7" s="1"/>
  <c r="U4488" i="7" s="1"/>
  <c r="V4488" i="7" s="1"/>
  <c r="T4487" i="7"/>
  <c r="U4487" i="7" s="1"/>
  <c r="V4487" i="7" s="1"/>
  <c r="S4487" i="7"/>
  <c r="S4486" i="7"/>
  <c r="T4486" i="7" s="1"/>
  <c r="U4486" i="7" s="1"/>
  <c r="V4486" i="7" s="1"/>
  <c r="S4485" i="7"/>
  <c r="T4485" i="7" s="1"/>
  <c r="U4485" i="7" s="1"/>
  <c r="V4485" i="7" s="1"/>
  <c r="U4484" i="7"/>
  <c r="V4484" i="7" s="1"/>
  <c r="S4484" i="7"/>
  <c r="T4484" i="7" s="1"/>
  <c r="V4483" i="7"/>
  <c r="S4483" i="7"/>
  <c r="T4483" i="7" s="1"/>
  <c r="U4483" i="7" s="1"/>
  <c r="T4482" i="7"/>
  <c r="U4482" i="7" s="1"/>
  <c r="V4482" i="7" s="1"/>
  <c r="S4482" i="7"/>
  <c r="U4481" i="7"/>
  <c r="V4481" i="7" s="1"/>
  <c r="S4481" i="7"/>
  <c r="T4481" i="7" s="1"/>
  <c r="T4480" i="7"/>
  <c r="U4480" i="7" s="1"/>
  <c r="V4480" i="7" s="1"/>
  <c r="S4480" i="7"/>
  <c r="S4479" i="7"/>
  <c r="T4479" i="7" s="1"/>
  <c r="U4479" i="7" s="1"/>
  <c r="V4479" i="7" s="1"/>
  <c r="S4478" i="7"/>
  <c r="T4478" i="7" s="1"/>
  <c r="U4478" i="7" s="1"/>
  <c r="V4478" i="7" s="1"/>
  <c r="S4477" i="7"/>
  <c r="T4477" i="7" s="1"/>
  <c r="U4477" i="7" s="1"/>
  <c r="V4477" i="7" s="1"/>
  <c r="U4476" i="7"/>
  <c r="V4476" i="7" s="1"/>
  <c r="S4476" i="7"/>
  <c r="T4476" i="7" s="1"/>
  <c r="S4475" i="7"/>
  <c r="T4475" i="7" s="1"/>
  <c r="U4475" i="7" s="1"/>
  <c r="V4475" i="7" s="1"/>
  <c r="T4474" i="7"/>
  <c r="U4474" i="7" s="1"/>
  <c r="V4474" i="7" s="1"/>
  <c r="S4474" i="7"/>
  <c r="T4473" i="7"/>
  <c r="U4473" i="7" s="1"/>
  <c r="V4473" i="7" s="1"/>
  <c r="S4473" i="7"/>
  <c r="T4472" i="7"/>
  <c r="U4472" i="7" s="1"/>
  <c r="V4472" i="7" s="1"/>
  <c r="S4472" i="7"/>
  <c r="U4471" i="7"/>
  <c r="V4471" i="7" s="1"/>
  <c r="S4471" i="7"/>
  <c r="T4471" i="7" s="1"/>
  <c r="V4470" i="7"/>
  <c r="S4470" i="7"/>
  <c r="T4470" i="7" s="1"/>
  <c r="U4470" i="7" s="1"/>
  <c r="U4469" i="7"/>
  <c r="V4469" i="7" s="1"/>
  <c r="T4469" i="7"/>
  <c r="S4469" i="7"/>
  <c r="T4468" i="7"/>
  <c r="U4468" i="7" s="1"/>
  <c r="V4468" i="7" s="1"/>
  <c r="S4468" i="7"/>
  <c r="S4467" i="7"/>
  <c r="T4467" i="7" s="1"/>
  <c r="U4467" i="7" s="1"/>
  <c r="V4467" i="7" s="1"/>
  <c r="S4466" i="7"/>
  <c r="T4466" i="7" s="1"/>
  <c r="U4466" i="7" s="1"/>
  <c r="V4466" i="7" s="1"/>
  <c r="S4465" i="7"/>
  <c r="T4465" i="7" s="1"/>
  <c r="U4465" i="7" s="1"/>
  <c r="V4465" i="7" s="1"/>
  <c r="S4464" i="7"/>
  <c r="T4464" i="7" s="1"/>
  <c r="U4464" i="7" s="1"/>
  <c r="V4464" i="7" s="1"/>
  <c r="S4463" i="7"/>
  <c r="T4463" i="7" s="1"/>
  <c r="U4463" i="7" s="1"/>
  <c r="V4463" i="7" s="1"/>
  <c r="U4462" i="7"/>
  <c r="V4462" i="7" s="1"/>
  <c r="T4462" i="7"/>
  <c r="S4462" i="7"/>
  <c r="T4461" i="7"/>
  <c r="U4461" i="7" s="1"/>
  <c r="V4461" i="7" s="1"/>
  <c r="S4461" i="7"/>
  <c r="S4460" i="7"/>
  <c r="T4460" i="7" s="1"/>
  <c r="U4460" i="7" s="1"/>
  <c r="V4460" i="7" s="1"/>
  <c r="S4459" i="7"/>
  <c r="T4459" i="7" s="1"/>
  <c r="U4459" i="7" s="1"/>
  <c r="V4459" i="7" s="1"/>
  <c r="V4458" i="7"/>
  <c r="S4458" i="7"/>
  <c r="T4458" i="7" s="1"/>
  <c r="U4458" i="7" s="1"/>
  <c r="T4457" i="7"/>
  <c r="U4457" i="7" s="1"/>
  <c r="V4457" i="7" s="1"/>
  <c r="S4457" i="7"/>
  <c r="T4456" i="7"/>
  <c r="U4456" i="7" s="1"/>
  <c r="V4456" i="7" s="1"/>
  <c r="S4456" i="7"/>
  <c r="T4455" i="7"/>
  <c r="U4455" i="7" s="1"/>
  <c r="V4455" i="7" s="1"/>
  <c r="S4455" i="7"/>
  <c r="V4454" i="7"/>
  <c r="S4454" i="7"/>
  <c r="T4454" i="7" s="1"/>
  <c r="U4454" i="7" s="1"/>
  <c r="S4453" i="7"/>
  <c r="T4453" i="7" s="1"/>
  <c r="U4453" i="7" s="1"/>
  <c r="V4453" i="7" s="1"/>
  <c r="T4452" i="7"/>
  <c r="U4452" i="7" s="1"/>
  <c r="V4452" i="7" s="1"/>
  <c r="S4452" i="7"/>
  <c r="T4451" i="7"/>
  <c r="U4451" i="7" s="1"/>
  <c r="V4451" i="7" s="1"/>
  <c r="S4451" i="7"/>
  <c r="S4450" i="7"/>
  <c r="T4450" i="7" s="1"/>
  <c r="U4450" i="7" s="1"/>
  <c r="V4450" i="7" s="1"/>
  <c r="S4449" i="7"/>
  <c r="T4449" i="7" s="1"/>
  <c r="U4449" i="7" s="1"/>
  <c r="V4449" i="7" s="1"/>
  <c r="T4448" i="7"/>
  <c r="U4448" i="7" s="1"/>
  <c r="V4448" i="7" s="1"/>
  <c r="S4448" i="7"/>
  <c r="U4447" i="7"/>
  <c r="V4447" i="7" s="1"/>
  <c r="S4447" i="7"/>
  <c r="T4447" i="7" s="1"/>
  <c r="V4446" i="7"/>
  <c r="S4446" i="7"/>
  <c r="T4446" i="7" s="1"/>
  <c r="U4446" i="7" s="1"/>
  <c r="U4445" i="7"/>
  <c r="V4445" i="7" s="1"/>
  <c r="T4445" i="7"/>
  <c r="S4445" i="7"/>
  <c r="T4444" i="7"/>
  <c r="U4444" i="7" s="1"/>
  <c r="V4444" i="7" s="1"/>
  <c r="S4444" i="7"/>
  <c r="T4443" i="7"/>
  <c r="U4443" i="7" s="1"/>
  <c r="V4443" i="7" s="1"/>
  <c r="S4443" i="7"/>
  <c r="S4442" i="7"/>
  <c r="T4442" i="7" s="1"/>
  <c r="U4442" i="7" s="1"/>
  <c r="V4442" i="7" s="1"/>
  <c r="S4441" i="7"/>
  <c r="T4441" i="7" s="1"/>
  <c r="U4441" i="7" s="1"/>
  <c r="V4441" i="7" s="1"/>
  <c r="U4440" i="7"/>
  <c r="V4440" i="7" s="1"/>
  <c r="T4440" i="7"/>
  <c r="S4440" i="7"/>
  <c r="T4439" i="7"/>
  <c r="U4439" i="7" s="1"/>
  <c r="V4439" i="7" s="1"/>
  <c r="S4439" i="7"/>
  <c r="T4438" i="7"/>
  <c r="U4438" i="7" s="1"/>
  <c r="V4438" i="7" s="1"/>
  <c r="S4438" i="7"/>
  <c r="U4437" i="7"/>
  <c r="V4437" i="7" s="1"/>
  <c r="T4437" i="7"/>
  <c r="S4437" i="7"/>
  <c r="S4436" i="7"/>
  <c r="T4436" i="7" s="1"/>
  <c r="U4436" i="7" s="1"/>
  <c r="V4436" i="7" s="1"/>
  <c r="S4435" i="7"/>
  <c r="T4435" i="7" s="1"/>
  <c r="U4435" i="7" s="1"/>
  <c r="V4435" i="7" s="1"/>
  <c r="S4434" i="7"/>
  <c r="T4434" i="7" s="1"/>
  <c r="U4434" i="7" s="1"/>
  <c r="V4434" i="7" s="1"/>
  <c r="T4433" i="7"/>
  <c r="U4433" i="7" s="1"/>
  <c r="V4433" i="7" s="1"/>
  <c r="S4433" i="7"/>
  <c r="V4432" i="7"/>
  <c r="T4432" i="7"/>
  <c r="U4432" i="7" s="1"/>
  <c r="S4432" i="7"/>
  <c r="S4431" i="7"/>
  <c r="T4431" i="7" s="1"/>
  <c r="U4431" i="7" s="1"/>
  <c r="V4431" i="7" s="1"/>
  <c r="U4430" i="7"/>
  <c r="V4430" i="7" s="1"/>
  <c r="S4430" i="7"/>
  <c r="T4430" i="7" s="1"/>
  <c r="S4429" i="7"/>
  <c r="T4429" i="7" s="1"/>
  <c r="U4429" i="7" s="1"/>
  <c r="V4429" i="7" s="1"/>
  <c r="T4428" i="7"/>
  <c r="U4428" i="7" s="1"/>
  <c r="V4428" i="7" s="1"/>
  <c r="S4428" i="7"/>
  <c r="T4427" i="7"/>
  <c r="S4427" i="7"/>
  <c r="T4426" i="7"/>
  <c r="U4426" i="7" s="1"/>
  <c r="V4426" i="7" s="1"/>
  <c r="S4426" i="7"/>
  <c r="S4425" i="7"/>
  <c r="T4425" i="7" s="1"/>
  <c r="U4425" i="7" s="1"/>
  <c r="V4425" i="7" s="1"/>
  <c r="S4424" i="7"/>
  <c r="T4424" i="7" s="1"/>
  <c r="U4424" i="7" s="1"/>
  <c r="V4424" i="7" s="1"/>
  <c r="T4423" i="7"/>
  <c r="U4423" i="7" s="1"/>
  <c r="V4423" i="7" s="1"/>
  <c r="S4423" i="7"/>
  <c r="T4422" i="7"/>
  <c r="U4422" i="7" s="1"/>
  <c r="V4422" i="7" s="1"/>
  <c r="S4422" i="7"/>
  <c r="T4421" i="7"/>
  <c r="U4421" i="7" s="1"/>
  <c r="V4421" i="7" s="1"/>
  <c r="S4421" i="7"/>
  <c r="U4420" i="7"/>
  <c r="V4420" i="7" s="1"/>
  <c r="T4420" i="7"/>
  <c r="S4420" i="7"/>
  <c r="S4419" i="7"/>
  <c r="T4419" i="7" s="1"/>
  <c r="U4419" i="7" s="1"/>
  <c r="V4419" i="7" s="1"/>
  <c r="T4418" i="7"/>
  <c r="U4418" i="7" s="1"/>
  <c r="V4418" i="7" s="1"/>
  <c r="S4418" i="7"/>
  <c r="U4417" i="7"/>
  <c r="V4417" i="7" s="1"/>
  <c r="T4417" i="7"/>
  <c r="U4427" i="7" s="1"/>
  <c r="V4427" i="7" s="1"/>
  <c r="S4417" i="7"/>
  <c r="S4416" i="7"/>
  <c r="T4416" i="7" s="1"/>
  <c r="U4416" i="7" s="1"/>
  <c r="V4416" i="7" s="1"/>
  <c r="T4415" i="7"/>
  <c r="U4415" i="7" s="1"/>
  <c r="V4415" i="7" s="1"/>
  <c r="S4415" i="7"/>
  <c r="V4414" i="7"/>
  <c r="T4414" i="7"/>
  <c r="U4414" i="7" s="1"/>
  <c r="S4414" i="7"/>
  <c r="T4413" i="7"/>
  <c r="U4413" i="7" s="1"/>
  <c r="V4413" i="7" s="1"/>
  <c r="S4413" i="7"/>
  <c r="U4412" i="7"/>
  <c r="V4412" i="7" s="1"/>
  <c r="T4412" i="7"/>
  <c r="S4412" i="7"/>
  <c r="U4411" i="7"/>
  <c r="V4411" i="7" s="1"/>
  <c r="T4411" i="7"/>
  <c r="S4411" i="7"/>
  <c r="T4410" i="7"/>
  <c r="U4410" i="7" s="1"/>
  <c r="V4410" i="7" s="1"/>
  <c r="S4410" i="7"/>
  <c r="T4409" i="7"/>
  <c r="U4409" i="7" s="1"/>
  <c r="V4409" i="7" s="1"/>
  <c r="S4409" i="7"/>
  <c r="S4408" i="7"/>
  <c r="T4408" i="7" s="1"/>
  <c r="U4408" i="7" s="1"/>
  <c r="V4408" i="7" s="1"/>
  <c r="T4407" i="7"/>
  <c r="U4407" i="7" s="1"/>
  <c r="V4407" i="7" s="1"/>
  <c r="S4407" i="7"/>
  <c r="V4406" i="7"/>
  <c r="U4406" i="7"/>
  <c r="T4406" i="7"/>
  <c r="S4406" i="7"/>
  <c r="S4405" i="7"/>
  <c r="T4405" i="7" s="1"/>
  <c r="U4405" i="7" s="1"/>
  <c r="V4405" i="7" s="1"/>
  <c r="S4404" i="7"/>
  <c r="T4404" i="7" s="1"/>
  <c r="U4404" i="7" s="1"/>
  <c r="V4404" i="7" s="1"/>
  <c r="U4403" i="7"/>
  <c r="V4403" i="7" s="1"/>
  <c r="T4403" i="7"/>
  <c r="S4403" i="7"/>
  <c r="U4402" i="7"/>
  <c r="V4402" i="7" s="1"/>
  <c r="T4402" i="7"/>
  <c r="S4402" i="7"/>
  <c r="T4401" i="7"/>
  <c r="U4401" i="7" s="1"/>
  <c r="V4401" i="7" s="1"/>
  <c r="S4401" i="7"/>
  <c r="T4400" i="7"/>
  <c r="S4400" i="7"/>
  <c r="U4399" i="7"/>
  <c r="V4399" i="7" s="1"/>
  <c r="T4399" i="7"/>
  <c r="S4399" i="7"/>
  <c r="V4398" i="7"/>
  <c r="U4398" i="7"/>
  <c r="T4398" i="7"/>
  <c r="U4400" i="7" s="1"/>
  <c r="V4400" i="7" s="1"/>
  <c r="S4398" i="7"/>
  <c r="T4397" i="7"/>
  <c r="U4397" i="7" s="1"/>
  <c r="V4397" i="7" s="1"/>
  <c r="S4397" i="7"/>
  <c r="T4396" i="7"/>
  <c r="U4396" i="7" s="1"/>
  <c r="V4396" i="7" s="1"/>
  <c r="S4396" i="7"/>
  <c r="S4395" i="7"/>
  <c r="T4395" i="7" s="1"/>
  <c r="U4395" i="7" s="1"/>
  <c r="V4395" i="7" s="1"/>
  <c r="T4394" i="7"/>
  <c r="U4394" i="7" s="1"/>
  <c r="V4394" i="7" s="1"/>
  <c r="S4394" i="7"/>
  <c r="U4393" i="7"/>
  <c r="V4393" i="7" s="1"/>
  <c r="T4393" i="7"/>
  <c r="S4393" i="7"/>
  <c r="T4392" i="7"/>
  <c r="U4392" i="7" s="1"/>
  <c r="V4392" i="7" s="1"/>
  <c r="S4392" i="7"/>
  <c r="S4391" i="7"/>
  <c r="T4391" i="7" s="1"/>
  <c r="U4391" i="7" s="1"/>
  <c r="V4391" i="7" s="1"/>
  <c r="S4390" i="7"/>
  <c r="T4390" i="7" s="1"/>
  <c r="U4390" i="7" s="1"/>
  <c r="V4390" i="7" s="1"/>
  <c r="S4389" i="7"/>
  <c r="T4389" i="7" s="1"/>
  <c r="U4389" i="7" s="1"/>
  <c r="V4389" i="7" s="1"/>
  <c r="T4388" i="7"/>
  <c r="U4388" i="7" s="1"/>
  <c r="V4388" i="7" s="1"/>
  <c r="S4388" i="7"/>
  <c r="U4387" i="7"/>
  <c r="V4387" i="7" s="1"/>
  <c r="T4387" i="7"/>
  <c r="S4387" i="7"/>
  <c r="S4386" i="7"/>
  <c r="T4386" i="7" s="1"/>
  <c r="U4386" i="7" s="1"/>
  <c r="V4386" i="7" s="1"/>
  <c r="U4385" i="7"/>
  <c r="V4385" i="7" s="1"/>
  <c r="T4385" i="7"/>
  <c r="S4385" i="7"/>
  <c r="S4384" i="7"/>
  <c r="T4384" i="7" s="1"/>
  <c r="U4384" i="7" s="1"/>
  <c r="V4384" i="7" s="1"/>
  <c r="S4383" i="7"/>
  <c r="T4383" i="7" s="1"/>
  <c r="U4383" i="7" s="1"/>
  <c r="V4383" i="7" s="1"/>
  <c r="V4382" i="7"/>
  <c r="U4382" i="7"/>
  <c r="S4382" i="7"/>
  <c r="T4382" i="7" s="1"/>
  <c r="S4381" i="7"/>
  <c r="T4381" i="7" s="1"/>
  <c r="U4381" i="7" s="1"/>
  <c r="V4381" i="7" s="1"/>
  <c r="T4380" i="7"/>
  <c r="U4380" i="7" s="1"/>
  <c r="V4380" i="7" s="1"/>
  <c r="S4380" i="7"/>
  <c r="T4379" i="7"/>
  <c r="U4379" i="7" s="1"/>
  <c r="V4379" i="7" s="1"/>
  <c r="S4379" i="7"/>
  <c r="S4378" i="7"/>
  <c r="T4378" i="7" s="1"/>
  <c r="U4378" i="7" s="1"/>
  <c r="V4378" i="7" s="1"/>
  <c r="U4377" i="7"/>
  <c r="V4377" i="7" s="1"/>
  <c r="S4377" i="7"/>
  <c r="T4377" i="7" s="1"/>
  <c r="S4376" i="7"/>
  <c r="T4376" i="7" s="1"/>
  <c r="U4376" i="7" s="1"/>
  <c r="V4376" i="7" s="1"/>
  <c r="S4375" i="7"/>
  <c r="T4375" i="7" s="1"/>
  <c r="U4375" i="7" s="1"/>
  <c r="V4375" i="7" s="1"/>
  <c r="U4374" i="7"/>
  <c r="V4374" i="7" s="1"/>
  <c r="T4374" i="7"/>
  <c r="S4374" i="7"/>
  <c r="S4373" i="7"/>
  <c r="T4373" i="7" s="1"/>
  <c r="U4373" i="7" s="1"/>
  <c r="V4373" i="7" s="1"/>
  <c r="S4372" i="7"/>
  <c r="T4372" i="7" s="1"/>
  <c r="U4372" i="7" s="1"/>
  <c r="V4372" i="7" s="1"/>
  <c r="U4371" i="7"/>
  <c r="V4371" i="7" s="1"/>
  <c r="T4371" i="7"/>
  <c r="S4371" i="7"/>
  <c r="T4370" i="7"/>
  <c r="U4370" i="7" s="1"/>
  <c r="V4370" i="7" s="1"/>
  <c r="S4370" i="7"/>
  <c r="T4369" i="7"/>
  <c r="U4369" i="7" s="1"/>
  <c r="V4369" i="7" s="1"/>
  <c r="S4369" i="7"/>
  <c r="S4368" i="7"/>
  <c r="T4368" i="7" s="1"/>
  <c r="U4368" i="7" s="1"/>
  <c r="V4368" i="7" s="1"/>
  <c r="S4367" i="7"/>
  <c r="T4367" i="7" s="1"/>
  <c r="U4367" i="7" s="1"/>
  <c r="V4367" i="7" s="1"/>
  <c r="U4366" i="7"/>
  <c r="V4366" i="7" s="1"/>
  <c r="T4366" i="7"/>
  <c r="S4366" i="7"/>
  <c r="T4365" i="7"/>
  <c r="U4365" i="7" s="1"/>
  <c r="V4365" i="7" s="1"/>
  <c r="S4365" i="7"/>
  <c r="S4364" i="7"/>
  <c r="T4364" i="7" s="1"/>
  <c r="U4364" i="7" s="1"/>
  <c r="V4364" i="7" s="1"/>
  <c r="U4363" i="7"/>
  <c r="V4363" i="7" s="1"/>
  <c r="T4363" i="7"/>
  <c r="S4363" i="7"/>
  <c r="S4362" i="7"/>
  <c r="T4362" i="7" s="1"/>
  <c r="U4362" i="7" s="1"/>
  <c r="V4362" i="7" s="1"/>
  <c r="T4361" i="7"/>
  <c r="U4361" i="7" s="1"/>
  <c r="V4361" i="7" s="1"/>
  <c r="S4361" i="7"/>
  <c r="U4360" i="7"/>
  <c r="V4360" i="7" s="1"/>
  <c r="T4360" i="7"/>
  <c r="S4360" i="7"/>
  <c r="S4359" i="7"/>
  <c r="T4359" i="7" s="1"/>
  <c r="U4359" i="7" s="1"/>
  <c r="V4359" i="7" s="1"/>
  <c r="V4358" i="7"/>
  <c r="U4358" i="7"/>
  <c r="T4358" i="7"/>
  <c r="S4358" i="7"/>
  <c r="S4357" i="7"/>
  <c r="T4357" i="7" s="1"/>
  <c r="U4357" i="7" s="1"/>
  <c r="V4357" i="7" s="1"/>
  <c r="T4356" i="7"/>
  <c r="U4356" i="7" s="1"/>
  <c r="V4356" i="7" s="1"/>
  <c r="S4356" i="7"/>
  <c r="U4355" i="7"/>
  <c r="V4355" i="7" s="1"/>
  <c r="S4355" i="7"/>
  <c r="T4355" i="7" s="1"/>
  <c r="S4354" i="7"/>
  <c r="T4354" i="7" s="1"/>
  <c r="U4354" i="7" s="1"/>
  <c r="V4354" i="7" s="1"/>
  <c r="T4353" i="7"/>
  <c r="U4353" i="7" s="1"/>
  <c r="V4353" i="7" s="1"/>
  <c r="S4353" i="7"/>
  <c r="T4352" i="7"/>
  <c r="U4352" i="7" s="1"/>
  <c r="V4352" i="7" s="1"/>
  <c r="S4352" i="7"/>
  <c r="T4351" i="7"/>
  <c r="U4351" i="7" s="1"/>
  <c r="V4351" i="7" s="1"/>
  <c r="S4351" i="7"/>
  <c r="U4350" i="7"/>
  <c r="V4350" i="7" s="1"/>
  <c r="T4350" i="7"/>
  <c r="S4350" i="7"/>
  <c r="S4349" i="7"/>
  <c r="T4349" i="7" s="1"/>
  <c r="U4349" i="7" s="1"/>
  <c r="V4349" i="7" s="1"/>
  <c r="S4348" i="7"/>
  <c r="T4348" i="7" s="1"/>
  <c r="U4348" i="7" s="1"/>
  <c r="V4348" i="7" s="1"/>
  <c r="T4347" i="7"/>
  <c r="U4347" i="7" s="1"/>
  <c r="V4347" i="7" s="1"/>
  <c r="S4347" i="7"/>
  <c r="S4346" i="7"/>
  <c r="T4346" i="7" s="1"/>
  <c r="U4346" i="7" s="1"/>
  <c r="V4346" i="7" s="1"/>
  <c r="S4345" i="7"/>
  <c r="T4345" i="7" s="1"/>
  <c r="U4345" i="7" s="1"/>
  <c r="V4345" i="7" s="1"/>
  <c r="S4344" i="7"/>
  <c r="T4344" i="7" s="1"/>
  <c r="U4344" i="7" s="1"/>
  <c r="V4344" i="7" s="1"/>
  <c r="T4343" i="7"/>
  <c r="U4343" i="7" s="1"/>
  <c r="V4343" i="7" s="1"/>
  <c r="S4343" i="7"/>
  <c r="U4342" i="7"/>
  <c r="V4342" i="7" s="1"/>
  <c r="T4342" i="7"/>
  <c r="S4342" i="7"/>
  <c r="S4341" i="7"/>
  <c r="T4341" i="7" s="1"/>
  <c r="U4341" i="7" s="1"/>
  <c r="V4341" i="7" s="1"/>
  <c r="S4340" i="7"/>
  <c r="T4340" i="7" s="1"/>
  <c r="U4340" i="7" s="1"/>
  <c r="V4340" i="7" s="1"/>
  <c r="U4339" i="7"/>
  <c r="V4339" i="7" s="1"/>
  <c r="T4339" i="7"/>
  <c r="S4339" i="7"/>
  <c r="T4338" i="7"/>
  <c r="U4338" i="7" s="1"/>
  <c r="V4338" i="7" s="1"/>
  <c r="S4338" i="7"/>
  <c r="T4337" i="7"/>
  <c r="U4337" i="7" s="1"/>
  <c r="V4337" i="7" s="1"/>
  <c r="S4337" i="7"/>
  <c r="S4336" i="7"/>
  <c r="T4336" i="7" s="1"/>
  <c r="U4336" i="7" s="1"/>
  <c r="V4336" i="7" s="1"/>
  <c r="S4335" i="7"/>
  <c r="T4335" i="7" s="1"/>
  <c r="U4335" i="7" s="1"/>
  <c r="V4335" i="7" s="1"/>
  <c r="V4334" i="7"/>
  <c r="U4334" i="7"/>
  <c r="T4334" i="7"/>
  <c r="S4334" i="7"/>
  <c r="S4333" i="7"/>
  <c r="T4333" i="7" s="1"/>
  <c r="U4333" i="7" s="1"/>
  <c r="V4333" i="7" s="1"/>
  <c r="U4332" i="7"/>
  <c r="V4332" i="7" s="1"/>
  <c r="T4332" i="7"/>
  <c r="S4332" i="7"/>
  <c r="U4331" i="7"/>
  <c r="V4331" i="7" s="1"/>
  <c r="T4331" i="7"/>
  <c r="S4331" i="7"/>
  <c r="S4330" i="7"/>
  <c r="T4330" i="7" s="1"/>
  <c r="U4330" i="7" s="1"/>
  <c r="V4330" i="7" s="1"/>
  <c r="T4329" i="7"/>
  <c r="U4329" i="7" s="1"/>
  <c r="V4329" i="7" s="1"/>
  <c r="S4329" i="7"/>
  <c r="U4328" i="7"/>
  <c r="V4328" i="7" s="1"/>
  <c r="T4328" i="7"/>
  <c r="S4328" i="7"/>
  <c r="S4327" i="7"/>
  <c r="T4327" i="7" s="1"/>
  <c r="U4327" i="7" s="1"/>
  <c r="V4327" i="7" s="1"/>
  <c r="S4326" i="7"/>
  <c r="T4326" i="7" s="1"/>
  <c r="U4326" i="7" s="1"/>
  <c r="V4326" i="7" s="1"/>
  <c r="S4325" i="7"/>
  <c r="T4325" i="7" s="1"/>
  <c r="U4325" i="7" s="1"/>
  <c r="V4325" i="7" s="1"/>
  <c r="S4324" i="7"/>
  <c r="T4324" i="7" s="1"/>
  <c r="U4324" i="7" s="1"/>
  <c r="V4324" i="7" s="1"/>
  <c r="U4323" i="7"/>
  <c r="V4323" i="7" s="1"/>
  <c r="S4323" i="7"/>
  <c r="T4323" i="7" s="1"/>
  <c r="S4322" i="7"/>
  <c r="T4322" i="7" s="1"/>
  <c r="U4322" i="7" s="1"/>
  <c r="V4322" i="7" s="1"/>
  <c r="S4321" i="7"/>
  <c r="T4321" i="7" s="1"/>
  <c r="U4321" i="7" s="1"/>
  <c r="V4321" i="7" s="1"/>
  <c r="T4320" i="7"/>
  <c r="U4320" i="7" s="1"/>
  <c r="V4320" i="7" s="1"/>
  <c r="S4320" i="7"/>
  <c r="S4319" i="7"/>
  <c r="T4319" i="7" s="1"/>
  <c r="U4319" i="7" s="1"/>
  <c r="V4319" i="7" s="1"/>
  <c r="T4318" i="7"/>
  <c r="U4318" i="7" s="1"/>
  <c r="V4318" i="7" s="1"/>
  <c r="S4318" i="7"/>
  <c r="U4317" i="7"/>
  <c r="V4317" i="7" s="1"/>
  <c r="T4317" i="7"/>
  <c r="S4317" i="7"/>
  <c r="T4316" i="7"/>
  <c r="S4316" i="7"/>
  <c r="T4315" i="7"/>
  <c r="U4316" i="7" s="1"/>
  <c r="V4316" i="7" s="1"/>
  <c r="S4315" i="7"/>
  <c r="S4314" i="7"/>
  <c r="T4314" i="7" s="1"/>
  <c r="U4314" i="7" s="1"/>
  <c r="V4314" i="7" s="1"/>
  <c r="S4313" i="7"/>
  <c r="T4313" i="7" s="1"/>
  <c r="U4313" i="7" s="1"/>
  <c r="V4313" i="7" s="1"/>
  <c r="U4312" i="7"/>
  <c r="V4312" i="7" s="1"/>
  <c r="T4312" i="7"/>
  <c r="S4312" i="7"/>
  <c r="T4311" i="7"/>
  <c r="U4311" i="7" s="1"/>
  <c r="V4311" i="7" s="1"/>
  <c r="S4311" i="7"/>
  <c r="S4310" i="7"/>
  <c r="T4310" i="7" s="1"/>
  <c r="U4310" i="7" s="1"/>
  <c r="V4310" i="7" s="1"/>
  <c r="S4309" i="7"/>
  <c r="T4309" i="7" s="1"/>
  <c r="U4309" i="7" s="1"/>
  <c r="V4309" i="7" s="1"/>
  <c r="S4308" i="7"/>
  <c r="T4308" i="7" s="1"/>
  <c r="U4308" i="7" s="1"/>
  <c r="V4308" i="7" s="1"/>
  <c r="T4307" i="7"/>
  <c r="U4307" i="7" s="1"/>
  <c r="V4307" i="7" s="1"/>
  <c r="S4307" i="7"/>
  <c r="S4306" i="7"/>
  <c r="T4306" i="7" s="1"/>
  <c r="U4306" i="7" s="1"/>
  <c r="V4306" i="7" s="1"/>
  <c r="T4305" i="7"/>
  <c r="U4305" i="7" s="1"/>
  <c r="V4305" i="7" s="1"/>
  <c r="S4305" i="7"/>
  <c r="U4304" i="7"/>
  <c r="V4304" i="7" s="1"/>
  <c r="T4304" i="7"/>
  <c r="S4304" i="7"/>
  <c r="S4303" i="7"/>
  <c r="T4303" i="7" s="1"/>
  <c r="U4303" i="7" s="1"/>
  <c r="V4303" i="7" s="1"/>
  <c r="U4302" i="7"/>
  <c r="V4302" i="7" s="1"/>
  <c r="T4302" i="7"/>
  <c r="S4302" i="7"/>
  <c r="S4301" i="7"/>
  <c r="T4301" i="7" s="1"/>
  <c r="U4301" i="7" s="1"/>
  <c r="V4301" i="7" s="1"/>
  <c r="S4300" i="7"/>
  <c r="T4300" i="7" s="1"/>
  <c r="U4300" i="7" s="1"/>
  <c r="V4300" i="7" s="1"/>
  <c r="T4299" i="7"/>
  <c r="U4299" i="7" s="1"/>
  <c r="V4299" i="7" s="1"/>
  <c r="S4299" i="7"/>
  <c r="S4298" i="7"/>
  <c r="T4298" i="7" s="1"/>
  <c r="U4298" i="7" s="1"/>
  <c r="V4298" i="7" s="1"/>
  <c r="T4297" i="7"/>
  <c r="S4297" i="7"/>
  <c r="T4296" i="7"/>
  <c r="S4296" i="7"/>
  <c r="S4295" i="7"/>
  <c r="T4295" i="7" s="1"/>
  <c r="V4294" i="7"/>
  <c r="U4294" i="7"/>
  <c r="T4294" i="7"/>
  <c r="S4294" i="7"/>
  <c r="S4293" i="7"/>
  <c r="T4293" i="7" s="1"/>
  <c r="U4293" i="7" s="1"/>
  <c r="V4293" i="7" s="1"/>
  <c r="S4292" i="7"/>
  <c r="T4292" i="7" s="1"/>
  <c r="U4292" i="7" s="1"/>
  <c r="V4292" i="7" s="1"/>
  <c r="S4291" i="7"/>
  <c r="T4291" i="7" s="1"/>
  <c r="U4291" i="7" s="1"/>
  <c r="V4291" i="7" s="1"/>
  <c r="S4290" i="7"/>
  <c r="T4290" i="7" s="1"/>
  <c r="U4290" i="7" s="1"/>
  <c r="V4290" i="7" s="1"/>
  <c r="T4289" i="7"/>
  <c r="U4289" i="7" s="1"/>
  <c r="V4289" i="7" s="1"/>
  <c r="S4289" i="7"/>
  <c r="S4288" i="7"/>
  <c r="T4288" i="7" s="1"/>
  <c r="U4288" i="7" s="1"/>
  <c r="V4288" i="7" s="1"/>
  <c r="U4287" i="7"/>
  <c r="V4287" i="7" s="1"/>
  <c r="T4287" i="7"/>
  <c r="S4287" i="7"/>
  <c r="V4286" i="7"/>
  <c r="S4286" i="7"/>
  <c r="T4286" i="7" s="1"/>
  <c r="U4286" i="7" s="1"/>
  <c r="T4285" i="7"/>
  <c r="U4285" i="7" s="1"/>
  <c r="V4285" i="7" s="1"/>
  <c r="S4285" i="7"/>
  <c r="T4284" i="7"/>
  <c r="U4284" i="7" s="1"/>
  <c r="V4284" i="7" s="1"/>
  <c r="S4284" i="7"/>
  <c r="S4283" i="7"/>
  <c r="T4283" i="7" s="1"/>
  <c r="U4283" i="7" s="1"/>
  <c r="V4283" i="7" s="1"/>
  <c r="T4282" i="7"/>
  <c r="U4282" i="7" s="1"/>
  <c r="V4282" i="7" s="1"/>
  <c r="S4282" i="7"/>
  <c r="S4281" i="7"/>
  <c r="T4281" i="7" s="1"/>
  <c r="U4281" i="7" s="1"/>
  <c r="V4281" i="7" s="1"/>
  <c r="T4280" i="7"/>
  <c r="U4280" i="7" s="1"/>
  <c r="V4280" i="7" s="1"/>
  <c r="S4280" i="7"/>
  <c r="T4279" i="7"/>
  <c r="U4279" i="7" s="1"/>
  <c r="V4279" i="7" s="1"/>
  <c r="S4279" i="7"/>
  <c r="S4278" i="7"/>
  <c r="T4278" i="7" s="1"/>
  <c r="U4278" i="7" s="1"/>
  <c r="V4278" i="7" s="1"/>
  <c r="S4277" i="7"/>
  <c r="T4277" i="7" s="1"/>
  <c r="U4277" i="7" s="1"/>
  <c r="V4277" i="7" s="1"/>
  <c r="S4276" i="7"/>
  <c r="T4276" i="7" s="1"/>
  <c r="U4276" i="7" s="1"/>
  <c r="V4276" i="7" s="1"/>
  <c r="T4275" i="7"/>
  <c r="U4275" i="7" s="1"/>
  <c r="V4275" i="7" s="1"/>
  <c r="S4275" i="7"/>
  <c r="U4274" i="7"/>
  <c r="V4274" i="7" s="1"/>
  <c r="S4274" i="7"/>
  <c r="T4274" i="7" s="1"/>
  <c r="S4273" i="7"/>
  <c r="T4273" i="7" s="1"/>
  <c r="U4273" i="7" s="1"/>
  <c r="V4273" i="7" s="1"/>
  <c r="U4272" i="7"/>
  <c r="V4272" i="7" s="1"/>
  <c r="T4272" i="7"/>
  <c r="S4272" i="7"/>
  <c r="S4271" i="7"/>
  <c r="T4271" i="7" s="1"/>
  <c r="U4271" i="7" s="1"/>
  <c r="V4271" i="7" s="1"/>
  <c r="T4270" i="7"/>
  <c r="U4270" i="7" s="1"/>
  <c r="V4270" i="7" s="1"/>
  <c r="S4270" i="7"/>
  <c r="S4269" i="7"/>
  <c r="T4269" i="7" s="1"/>
  <c r="U4269" i="7" s="1"/>
  <c r="V4269" i="7" s="1"/>
  <c r="S4268" i="7"/>
  <c r="T4268" i="7" s="1"/>
  <c r="U4268" i="7" s="1"/>
  <c r="V4268" i="7" s="1"/>
  <c r="T4267" i="7"/>
  <c r="U4267" i="7" s="1"/>
  <c r="V4267" i="7" s="1"/>
  <c r="S4267" i="7"/>
  <c r="T4266" i="7"/>
  <c r="S4266" i="7"/>
  <c r="U4265" i="7"/>
  <c r="V4265" i="7" s="1"/>
  <c r="T4265" i="7"/>
  <c r="S4265" i="7"/>
  <c r="S4264" i="7"/>
  <c r="T4264" i="7" s="1"/>
  <c r="U4264" i="7" s="1"/>
  <c r="V4264" i="7" s="1"/>
  <c r="S4263" i="7"/>
  <c r="T4263" i="7" s="1"/>
  <c r="U4263" i="7" s="1"/>
  <c r="V4263" i="7" s="1"/>
  <c r="T4262" i="7"/>
  <c r="U4262" i="7" s="1"/>
  <c r="V4262" i="7" s="1"/>
  <c r="S4262" i="7"/>
  <c r="S4261" i="7"/>
  <c r="T4261" i="7" s="1"/>
  <c r="U4261" i="7" s="1"/>
  <c r="V4261" i="7" s="1"/>
  <c r="U4260" i="7"/>
  <c r="V4260" i="7" s="1"/>
  <c r="T4260" i="7"/>
  <c r="S4260" i="7"/>
  <c r="U4259" i="7"/>
  <c r="V4259" i="7" s="1"/>
  <c r="T4259" i="7"/>
  <c r="U4266" i="7" s="1"/>
  <c r="V4266" i="7" s="1"/>
  <c r="S4259" i="7"/>
  <c r="S4258" i="7"/>
  <c r="T4258" i="7" s="1"/>
  <c r="U4258" i="7" s="1"/>
  <c r="V4258" i="7" s="1"/>
  <c r="T4257" i="7"/>
  <c r="U4257" i="7" s="1"/>
  <c r="V4257" i="7" s="1"/>
  <c r="S4257" i="7"/>
  <c r="S4256" i="7"/>
  <c r="T4256" i="7" s="1"/>
  <c r="U4256" i="7" s="1"/>
  <c r="V4256" i="7" s="1"/>
  <c r="U4255" i="7"/>
  <c r="V4255" i="7" s="1"/>
  <c r="T4255" i="7"/>
  <c r="S4255" i="7"/>
  <c r="V4254" i="7"/>
  <c r="S4254" i="7"/>
  <c r="T4254" i="7" s="1"/>
  <c r="U4254" i="7" s="1"/>
  <c r="S4253" i="7"/>
  <c r="T4253" i="7" s="1"/>
  <c r="U4253" i="7" s="1"/>
  <c r="V4253" i="7" s="1"/>
  <c r="V4252" i="7"/>
  <c r="U4252" i="7"/>
  <c r="S4252" i="7"/>
  <c r="T4252" i="7" s="1"/>
  <c r="T4251" i="7"/>
  <c r="U4251" i="7" s="1"/>
  <c r="V4251" i="7" s="1"/>
  <c r="S4251" i="7"/>
  <c r="S4250" i="7"/>
  <c r="T4250" i="7" s="1"/>
  <c r="U4250" i="7" s="1"/>
  <c r="V4250" i="7" s="1"/>
  <c r="S4249" i="7"/>
  <c r="T4249" i="7" s="1"/>
  <c r="U4249" i="7" s="1"/>
  <c r="V4249" i="7" s="1"/>
  <c r="S4248" i="7"/>
  <c r="T4248" i="7" s="1"/>
  <c r="U4248" i="7" s="1"/>
  <c r="V4248" i="7" s="1"/>
  <c r="T4247" i="7"/>
  <c r="U4247" i="7" s="1"/>
  <c r="V4247" i="7" s="1"/>
  <c r="S4247" i="7"/>
  <c r="U4246" i="7"/>
  <c r="V4246" i="7" s="1"/>
  <c r="T4246" i="7"/>
  <c r="S4246" i="7"/>
  <c r="T4245" i="7"/>
  <c r="U4245" i="7" s="1"/>
  <c r="V4245" i="7" s="1"/>
  <c r="S4245" i="7"/>
  <c r="V4244" i="7"/>
  <c r="T4244" i="7"/>
  <c r="U4244" i="7" s="1"/>
  <c r="S4244" i="7"/>
  <c r="U4243" i="7"/>
  <c r="V4243" i="7" s="1"/>
  <c r="T4243" i="7"/>
  <c r="S4243" i="7"/>
  <c r="V4242" i="7"/>
  <c r="S4242" i="7"/>
  <c r="T4242" i="7" s="1"/>
  <c r="U4242" i="7" s="1"/>
  <c r="S4241" i="7"/>
  <c r="T4241" i="7" s="1"/>
  <c r="U4241" i="7" s="1"/>
  <c r="V4241" i="7" s="1"/>
  <c r="U4240" i="7"/>
  <c r="V4240" i="7" s="1"/>
  <c r="T4240" i="7"/>
  <c r="S4240" i="7"/>
  <c r="T4239" i="7"/>
  <c r="U4239" i="7" s="1"/>
  <c r="V4239" i="7" s="1"/>
  <c r="S4239" i="7"/>
  <c r="T4238" i="7"/>
  <c r="U4238" i="7" s="1"/>
  <c r="V4238" i="7" s="1"/>
  <c r="S4238" i="7"/>
  <c r="U4237" i="7"/>
  <c r="V4237" i="7" s="1"/>
  <c r="S4237" i="7"/>
  <c r="T4237" i="7" s="1"/>
  <c r="T4236" i="7"/>
  <c r="U4236" i="7" s="1"/>
  <c r="V4236" i="7" s="1"/>
  <c r="S4236" i="7"/>
  <c r="S4235" i="7"/>
  <c r="T4235" i="7" s="1"/>
  <c r="U4235" i="7" s="1"/>
  <c r="V4235" i="7" s="1"/>
  <c r="T4234" i="7"/>
  <c r="U4234" i="7" s="1"/>
  <c r="V4234" i="7" s="1"/>
  <c r="S4234" i="7"/>
  <c r="T4233" i="7"/>
  <c r="U4233" i="7" s="1"/>
  <c r="V4233" i="7" s="1"/>
  <c r="S4233" i="7"/>
  <c r="U4232" i="7"/>
  <c r="V4232" i="7" s="1"/>
  <c r="T4232" i="7"/>
  <c r="S4232" i="7"/>
  <c r="U4231" i="7"/>
  <c r="V4231" i="7" s="1"/>
  <c r="S4231" i="7"/>
  <c r="T4231" i="7" s="1"/>
  <c r="T4230" i="7"/>
  <c r="U4230" i="7" s="1"/>
  <c r="V4230" i="7" s="1"/>
  <c r="S4230" i="7"/>
  <c r="U4229" i="7"/>
  <c r="V4229" i="7" s="1"/>
  <c r="S4229" i="7"/>
  <c r="T4229" i="7" s="1"/>
  <c r="U4228" i="7"/>
  <c r="V4228" i="7" s="1"/>
  <c r="T4228" i="7"/>
  <c r="S4228" i="7"/>
  <c r="T4227" i="7"/>
  <c r="U4227" i="7" s="1"/>
  <c r="V4227" i="7" s="1"/>
  <c r="S4227" i="7"/>
  <c r="S4226" i="7"/>
  <c r="T4226" i="7" s="1"/>
  <c r="U4226" i="7" s="1"/>
  <c r="V4226" i="7" s="1"/>
  <c r="U4225" i="7"/>
  <c r="V4225" i="7" s="1"/>
  <c r="T4225" i="7"/>
  <c r="S4225" i="7"/>
  <c r="U4224" i="7"/>
  <c r="V4224" i="7" s="1"/>
  <c r="S4224" i="7"/>
  <c r="T4224" i="7" s="1"/>
  <c r="S4223" i="7"/>
  <c r="T4223" i="7" s="1"/>
  <c r="U4223" i="7" s="1"/>
  <c r="V4223" i="7" s="1"/>
  <c r="V4222" i="7"/>
  <c r="T4222" i="7"/>
  <c r="U4222" i="7" s="1"/>
  <c r="S4222" i="7"/>
  <c r="S4221" i="7"/>
  <c r="T4221" i="7" s="1"/>
  <c r="U4221" i="7" s="1"/>
  <c r="V4221" i="7" s="1"/>
  <c r="U4220" i="7"/>
  <c r="V4220" i="7" s="1"/>
  <c r="S4220" i="7"/>
  <c r="T4220" i="7" s="1"/>
  <c r="T4219" i="7"/>
  <c r="U4219" i="7" s="1"/>
  <c r="V4219" i="7" s="1"/>
  <c r="S4219" i="7"/>
  <c r="T4218" i="7"/>
  <c r="U4218" i="7" s="1"/>
  <c r="V4218" i="7" s="1"/>
  <c r="S4218" i="7"/>
  <c r="U4217" i="7"/>
  <c r="V4217" i="7" s="1"/>
  <c r="S4217" i="7"/>
  <c r="T4217" i="7" s="1"/>
  <c r="T4216" i="7"/>
  <c r="U4216" i="7" s="1"/>
  <c r="V4216" i="7" s="1"/>
  <c r="S4216" i="7"/>
  <c r="T4215" i="7"/>
  <c r="U4215" i="7" s="1"/>
  <c r="V4215" i="7" s="1"/>
  <c r="S4215" i="7"/>
  <c r="V4214" i="7"/>
  <c r="U4214" i="7"/>
  <c r="T4214" i="7"/>
  <c r="S4214" i="7"/>
  <c r="U4213" i="7"/>
  <c r="V4213" i="7" s="1"/>
  <c r="S4213" i="7"/>
  <c r="T4213" i="7" s="1"/>
  <c r="S4212" i="7"/>
  <c r="T4212" i="7" s="1"/>
  <c r="U4212" i="7" s="1"/>
  <c r="V4212" i="7" s="1"/>
  <c r="U4211" i="7"/>
  <c r="V4211" i="7" s="1"/>
  <c r="T4211" i="7"/>
  <c r="S4211" i="7"/>
  <c r="V4210" i="7"/>
  <c r="S4210" i="7"/>
  <c r="T4210" i="7" s="1"/>
  <c r="U4210" i="7" s="1"/>
  <c r="T4209" i="7"/>
  <c r="U4209" i="7" s="1"/>
  <c r="V4209" i="7" s="1"/>
  <c r="S4209" i="7"/>
  <c r="U4208" i="7"/>
  <c r="V4208" i="7" s="1"/>
  <c r="S4208" i="7"/>
  <c r="T4208" i="7" s="1"/>
  <c r="S4207" i="7"/>
  <c r="T4207" i="7" s="1"/>
  <c r="U4207" i="7" s="1"/>
  <c r="V4207" i="7" s="1"/>
  <c r="T4206" i="7"/>
  <c r="U4206" i="7" s="1"/>
  <c r="V4206" i="7" s="1"/>
  <c r="S4206" i="7"/>
  <c r="S4205" i="7"/>
  <c r="T4205" i="7" s="1"/>
  <c r="U4205" i="7" s="1"/>
  <c r="V4205" i="7" s="1"/>
  <c r="U4204" i="7"/>
  <c r="V4204" i="7" s="1"/>
  <c r="S4204" i="7"/>
  <c r="T4204" i="7" s="1"/>
  <c r="T4203" i="7"/>
  <c r="U4203" i="7" s="1"/>
  <c r="V4203" i="7" s="1"/>
  <c r="S4203" i="7"/>
  <c r="T4202" i="7"/>
  <c r="U4202" i="7" s="1"/>
  <c r="V4202" i="7" s="1"/>
  <c r="S4202" i="7"/>
  <c r="U4201" i="7"/>
  <c r="V4201" i="7" s="1"/>
  <c r="S4201" i="7"/>
  <c r="T4201" i="7" s="1"/>
  <c r="V4200" i="7"/>
  <c r="U4200" i="7"/>
  <c r="T4200" i="7"/>
  <c r="S4200" i="7"/>
  <c r="T4199" i="7"/>
  <c r="U4199" i="7" s="1"/>
  <c r="V4199" i="7" s="1"/>
  <c r="S4199" i="7"/>
  <c r="T4198" i="7"/>
  <c r="U4198" i="7" s="1"/>
  <c r="V4198" i="7" s="1"/>
  <c r="S4198" i="7"/>
  <c r="U4197" i="7"/>
  <c r="V4197" i="7" s="1"/>
  <c r="S4197" i="7"/>
  <c r="T4197" i="7" s="1"/>
  <c r="S4196" i="7"/>
  <c r="T4196" i="7" s="1"/>
  <c r="U4196" i="7" s="1"/>
  <c r="V4196" i="7" s="1"/>
  <c r="T4195" i="7"/>
  <c r="U4195" i="7" s="1"/>
  <c r="V4195" i="7" s="1"/>
  <c r="S4195" i="7"/>
  <c r="S4194" i="7"/>
  <c r="T4194" i="7" s="1"/>
  <c r="U4194" i="7" s="1"/>
  <c r="V4194" i="7" s="1"/>
  <c r="T4193" i="7"/>
  <c r="U4193" i="7" s="1"/>
  <c r="V4193" i="7" s="1"/>
  <c r="S4193" i="7"/>
  <c r="U4192" i="7"/>
  <c r="V4192" i="7" s="1"/>
  <c r="S4192" i="7"/>
  <c r="T4192" i="7" s="1"/>
  <c r="S4191" i="7"/>
  <c r="T4191" i="7" s="1"/>
  <c r="U4191" i="7" s="1"/>
  <c r="V4191" i="7" s="1"/>
  <c r="T4190" i="7"/>
  <c r="U4190" i="7" s="1"/>
  <c r="V4190" i="7" s="1"/>
  <c r="S4190" i="7"/>
  <c r="U4189" i="7"/>
  <c r="V4189" i="7" s="1"/>
  <c r="T4189" i="7"/>
  <c r="S4189" i="7"/>
  <c r="U4188" i="7"/>
  <c r="V4188" i="7" s="1"/>
  <c r="S4188" i="7"/>
  <c r="T4188" i="7" s="1"/>
  <c r="T4187" i="7"/>
  <c r="U4187" i="7" s="1"/>
  <c r="V4187" i="7" s="1"/>
  <c r="S4187" i="7"/>
  <c r="V4186" i="7"/>
  <c r="U4186" i="7"/>
  <c r="T4186" i="7"/>
  <c r="S4186" i="7"/>
  <c r="U4185" i="7"/>
  <c r="V4185" i="7" s="1"/>
  <c r="S4185" i="7"/>
  <c r="T4185" i="7" s="1"/>
  <c r="T4184" i="7"/>
  <c r="U4184" i="7" s="1"/>
  <c r="V4184" i="7" s="1"/>
  <c r="S4184" i="7"/>
  <c r="T4183" i="7"/>
  <c r="U4183" i="7" s="1"/>
  <c r="V4183" i="7" s="1"/>
  <c r="S4183" i="7"/>
  <c r="V4182" i="7"/>
  <c r="T4182" i="7"/>
  <c r="U4182" i="7" s="1"/>
  <c r="S4182" i="7"/>
  <c r="U4181" i="7"/>
  <c r="V4181" i="7" s="1"/>
  <c r="S4181" i="7"/>
  <c r="T4181" i="7" s="1"/>
  <c r="S4180" i="7"/>
  <c r="T4180" i="7" s="1"/>
  <c r="U4180" i="7" s="1"/>
  <c r="V4180" i="7" s="1"/>
  <c r="T4179" i="7"/>
  <c r="U4179" i="7" s="1"/>
  <c r="V4179" i="7" s="1"/>
  <c r="S4179" i="7"/>
  <c r="U4178" i="7"/>
  <c r="V4178" i="7" s="1"/>
  <c r="T4178" i="7"/>
  <c r="S4178" i="7"/>
  <c r="S4177" i="7"/>
  <c r="T4177" i="7" s="1"/>
  <c r="U4177" i="7" s="1"/>
  <c r="V4177" i="7" s="1"/>
  <c r="T4176" i="7"/>
  <c r="U4176" i="7" s="1"/>
  <c r="V4176" i="7" s="1"/>
  <c r="S4176" i="7"/>
  <c r="U4175" i="7"/>
  <c r="V4175" i="7" s="1"/>
  <c r="T4175" i="7"/>
  <c r="S4175" i="7"/>
  <c r="U4174" i="7"/>
  <c r="V4174" i="7" s="1"/>
  <c r="T4174" i="7"/>
  <c r="S4174" i="7"/>
  <c r="T4173" i="7"/>
  <c r="U4173" i="7" s="1"/>
  <c r="V4173" i="7" s="1"/>
  <c r="S4173" i="7"/>
  <c r="S4172" i="7"/>
  <c r="T4172" i="7" s="1"/>
  <c r="U4172" i="7" s="1"/>
  <c r="V4172" i="7" s="1"/>
  <c r="T4171" i="7"/>
  <c r="U4171" i="7" s="1"/>
  <c r="V4171" i="7" s="1"/>
  <c r="S4171" i="7"/>
  <c r="T4170" i="7"/>
  <c r="U4170" i="7" s="1"/>
  <c r="V4170" i="7" s="1"/>
  <c r="S4170" i="7"/>
  <c r="S4169" i="7"/>
  <c r="T4169" i="7" s="1"/>
  <c r="U4169" i="7" s="1"/>
  <c r="V4169" i="7" s="1"/>
  <c r="S4168" i="7"/>
  <c r="T4168" i="7" s="1"/>
  <c r="U4168" i="7" s="1"/>
  <c r="V4168" i="7" s="1"/>
  <c r="T4167" i="7"/>
  <c r="U4167" i="7" s="1"/>
  <c r="V4167" i="7" s="1"/>
  <c r="S4167" i="7"/>
  <c r="T4166" i="7"/>
  <c r="U4166" i="7" s="1"/>
  <c r="V4166" i="7" s="1"/>
  <c r="S4166" i="7"/>
  <c r="V4165" i="7"/>
  <c r="T4165" i="7"/>
  <c r="U4165" i="7" s="1"/>
  <c r="S4165" i="7"/>
  <c r="U4164" i="7"/>
  <c r="V4164" i="7" s="1"/>
  <c r="S4164" i="7"/>
  <c r="T4164" i="7" s="1"/>
  <c r="T4163" i="7"/>
  <c r="U4163" i="7" s="1"/>
  <c r="V4163" i="7" s="1"/>
  <c r="S4163" i="7"/>
  <c r="S4162" i="7"/>
  <c r="T4162" i="7" s="1"/>
  <c r="U4162" i="7" s="1"/>
  <c r="V4162" i="7" s="1"/>
  <c r="T4161" i="7"/>
  <c r="S4161" i="7"/>
  <c r="U4160" i="7"/>
  <c r="V4160" i="7" s="1"/>
  <c r="T4160" i="7"/>
  <c r="S4160" i="7"/>
  <c r="S4159" i="7"/>
  <c r="T4159" i="7" s="1"/>
  <c r="U4159" i="7" s="1"/>
  <c r="V4159" i="7" s="1"/>
  <c r="S4158" i="7"/>
  <c r="T4158" i="7" s="1"/>
  <c r="U4158" i="7" s="1"/>
  <c r="V4158" i="7" s="1"/>
  <c r="U4157" i="7"/>
  <c r="V4157" i="7" s="1"/>
  <c r="T4157" i="7"/>
  <c r="S4157" i="7"/>
  <c r="S4156" i="7"/>
  <c r="T4156" i="7" s="1"/>
  <c r="U4156" i="7" s="1"/>
  <c r="V4156" i="7" s="1"/>
  <c r="T4155" i="7"/>
  <c r="U4155" i="7" s="1"/>
  <c r="V4155" i="7" s="1"/>
  <c r="S4155" i="7"/>
  <c r="U4154" i="7"/>
  <c r="V4154" i="7" s="1"/>
  <c r="S4154" i="7"/>
  <c r="T4154" i="7" s="1"/>
  <c r="U4153" i="7"/>
  <c r="V4153" i="7" s="1"/>
  <c r="S4153" i="7"/>
  <c r="T4153" i="7" s="1"/>
  <c r="T4152" i="7"/>
  <c r="U4152" i="7" s="1"/>
  <c r="V4152" i="7" s="1"/>
  <c r="S4152" i="7"/>
  <c r="U4151" i="7"/>
  <c r="V4151" i="7" s="1"/>
  <c r="T4151" i="7"/>
  <c r="S4151" i="7"/>
  <c r="T4150" i="7"/>
  <c r="U4150" i="7" s="1"/>
  <c r="V4150" i="7" s="1"/>
  <c r="S4150" i="7"/>
  <c r="V4149" i="7"/>
  <c r="T4149" i="7"/>
  <c r="U4149" i="7" s="1"/>
  <c r="S4149" i="7"/>
  <c r="T4148" i="7"/>
  <c r="U4148" i="7" s="1"/>
  <c r="V4148" i="7" s="1"/>
  <c r="S4148" i="7"/>
  <c r="U4147" i="7"/>
  <c r="V4147" i="7" s="1"/>
  <c r="T4147" i="7"/>
  <c r="S4147" i="7"/>
  <c r="S4146" i="7"/>
  <c r="T4146" i="7" s="1"/>
  <c r="U4146" i="7" s="1"/>
  <c r="V4146" i="7" s="1"/>
  <c r="S4145" i="7"/>
  <c r="T4145" i="7" s="1"/>
  <c r="U4145" i="7" s="1"/>
  <c r="V4145" i="7" s="1"/>
  <c r="T4144" i="7"/>
  <c r="U4144" i="7" s="1"/>
  <c r="V4144" i="7" s="1"/>
  <c r="S4144" i="7"/>
  <c r="U4143" i="7"/>
  <c r="V4143" i="7" s="1"/>
  <c r="S4143" i="7"/>
  <c r="T4143" i="7" s="1"/>
  <c r="S4142" i="7"/>
  <c r="T4142" i="7" s="1"/>
  <c r="U4142" i="7" s="1"/>
  <c r="V4142" i="7" s="1"/>
  <c r="S4141" i="7"/>
  <c r="T4141" i="7" s="1"/>
  <c r="U4141" i="7" s="1"/>
  <c r="V4141" i="7" s="1"/>
  <c r="T4140" i="7"/>
  <c r="U4140" i="7" s="1"/>
  <c r="V4140" i="7" s="1"/>
  <c r="S4140" i="7"/>
  <c r="T4139" i="7"/>
  <c r="U4139" i="7" s="1"/>
  <c r="V4139" i="7" s="1"/>
  <c r="S4139" i="7"/>
  <c r="S4138" i="7"/>
  <c r="T4138" i="7" s="1"/>
  <c r="U4138" i="7" s="1"/>
  <c r="V4138" i="7" s="1"/>
  <c r="U4137" i="7"/>
  <c r="V4137" i="7" s="1"/>
  <c r="S4137" i="7"/>
  <c r="T4137" i="7" s="1"/>
  <c r="T4136" i="7"/>
  <c r="U4136" i="7" s="1"/>
  <c r="V4136" i="7" s="1"/>
  <c r="S4136" i="7"/>
  <c r="S4135" i="7"/>
  <c r="T4135" i="7" s="1"/>
  <c r="U4135" i="7" s="1"/>
  <c r="V4135" i="7" s="1"/>
  <c r="T4134" i="7"/>
  <c r="U4134" i="7" s="1"/>
  <c r="V4134" i="7" s="1"/>
  <c r="S4134" i="7"/>
  <c r="U4133" i="7"/>
  <c r="V4133" i="7" s="1"/>
  <c r="S4133" i="7"/>
  <c r="T4133" i="7" s="1"/>
  <c r="S4132" i="7"/>
  <c r="T4132" i="7" s="1"/>
  <c r="U4132" i="7" s="1"/>
  <c r="V4132" i="7" s="1"/>
  <c r="S4131" i="7"/>
  <c r="T4131" i="7" s="1"/>
  <c r="U4131" i="7" s="1"/>
  <c r="V4131" i="7" s="1"/>
  <c r="T4130" i="7"/>
  <c r="U4130" i="7" s="1"/>
  <c r="V4130" i="7" s="1"/>
  <c r="S4130" i="7"/>
  <c r="U4129" i="7"/>
  <c r="V4129" i="7" s="1"/>
  <c r="S4129" i="7"/>
  <c r="T4129" i="7" s="1"/>
  <c r="U4128" i="7"/>
  <c r="V4128" i="7" s="1"/>
  <c r="S4128" i="7"/>
  <c r="T4128" i="7" s="1"/>
  <c r="T4127" i="7"/>
  <c r="U4127" i="7" s="1"/>
  <c r="V4127" i="7" s="1"/>
  <c r="S4127" i="7"/>
  <c r="S4126" i="7"/>
  <c r="T4126" i="7" s="1"/>
  <c r="U4126" i="7" s="1"/>
  <c r="V4126" i="7" s="1"/>
  <c r="T4125" i="7"/>
  <c r="U4125" i="7" s="1"/>
  <c r="V4125" i="7" s="1"/>
  <c r="S4125" i="7"/>
  <c r="U4124" i="7"/>
  <c r="V4124" i="7" s="1"/>
  <c r="S4124" i="7"/>
  <c r="T4124" i="7" s="1"/>
  <c r="S4123" i="7"/>
  <c r="T4123" i="7" s="1"/>
  <c r="U4123" i="7" s="1"/>
  <c r="V4123" i="7" s="1"/>
  <c r="S4122" i="7"/>
  <c r="T4122" i="7" s="1"/>
  <c r="U4122" i="7" s="1"/>
  <c r="V4122" i="7" s="1"/>
  <c r="T4121" i="7"/>
  <c r="U4121" i="7" s="1"/>
  <c r="V4121" i="7" s="1"/>
  <c r="S4121" i="7"/>
  <c r="U4120" i="7"/>
  <c r="V4120" i="7" s="1"/>
  <c r="T4120" i="7"/>
  <c r="S4120" i="7"/>
  <c r="S4119" i="7"/>
  <c r="T4119" i="7" s="1"/>
  <c r="U4119" i="7" s="1"/>
  <c r="V4119" i="7" s="1"/>
  <c r="T4118" i="7"/>
  <c r="U4118" i="7" s="1"/>
  <c r="V4118" i="7" s="1"/>
  <c r="S4118" i="7"/>
  <c r="T4117" i="7"/>
  <c r="S4117" i="7"/>
  <c r="T4116" i="7"/>
  <c r="S4116" i="7"/>
  <c r="U4115" i="7"/>
  <c r="V4115" i="7" s="1"/>
  <c r="T4115" i="7"/>
  <c r="S4115" i="7"/>
  <c r="T4114" i="7"/>
  <c r="S4114" i="7"/>
  <c r="U4113" i="7"/>
  <c r="V4113" i="7" s="1"/>
  <c r="T4113" i="7"/>
  <c r="S4113" i="7"/>
  <c r="S4112" i="7"/>
  <c r="T4112" i="7" s="1"/>
  <c r="U4112" i="7" s="1"/>
  <c r="V4112" i="7" s="1"/>
  <c r="T4111" i="7"/>
  <c r="U4111" i="7" s="1"/>
  <c r="V4111" i="7" s="1"/>
  <c r="S4111" i="7"/>
  <c r="U4110" i="7"/>
  <c r="V4110" i="7" s="1"/>
  <c r="T4110" i="7"/>
  <c r="S4110" i="7"/>
  <c r="S4109" i="7"/>
  <c r="T4109" i="7" s="1"/>
  <c r="U4109" i="7" s="1"/>
  <c r="V4109" i="7" s="1"/>
  <c r="T4108" i="7"/>
  <c r="U4108" i="7" s="1"/>
  <c r="V4108" i="7" s="1"/>
  <c r="S4108" i="7"/>
  <c r="U4107" i="7"/>
  <c r="V4107" i="7" s="1"/>
  <c r="S4107" i="7"/>
  <c r="T4107" i="7" s="1"/>
  <c r="T4106" i="7"/>
  <c r="U4106" i="7" s="1"/>
  <c r="V4106" i="7" s="1"/>
  <c r="S4106" i="7"/>
  <c r="T4105" i="7"/>
  <c r="U4105" i="7" s="1"/>
  <c r="V4105" i="7" s="1"/>
  <c r="S4105" i="7"/>
  <c r="U4104" i="7"/>
  <c r="V4104" i="7" s="1"/>
  <c r="S4104" i="7"/>
  <c r="T4104" i="7" s="1"/>
  <c r="U4103" i="7"/>
  <c r="V4103" i="7" s="1"/>
  <c r="S4103" i="7"/>
  <c r="T4103" i="7" s="1"/>
  <c r="T4102" i="7"/>
  <c r="U4102" i="7" s="1"/>
  <c r="V4102" i="7" s="1"/>
  <c r="S4102" i="7"/>
  <c r="T4101" i="7"/>
  <c r="S4101" i="7"/>
  <c r="U4100" i="7"/>
  <c r="V4100" i="7" s="1"/>
  <c r="T4100" i="7"/>
  <c r="S4100" i="7"/>
  <c r="U4099" i="7"/>
  <c r="V4099" i="7" s="1"/>
  <c r="S4099" i="7"/>
  <c r="T4099" i="7" s="1"/>
  <c r="T4098" i="7"/>
  <c r="U4098" i="7" s="1"/>
  <c r="V4098" i="7" s="1"/>
  <c r="S4098" i="7"/>
  <c r="S4097" i="7"/>
  <c r="T4097" i="7" s="1"/>
  <c r="U4097" i="7" s="1"/>
  <c r="V4097" i="7" s="1"/>
  <c r="T4096" i="7"/>
  <c r="U4096" i="7" s="1"/>
  <c r="V4096" i="7" s="1"/>
  <c r="S4096" i="7"/>
  <c r="V4095" i="7"/>
  <c r="T4095" i="7"/>
  <c r="U4095" i="7" s="1"/>
  <c r="S4095" i="7"/>
  <c r="S4094" i="7"/>
  <c r="T4094" i="7" s="1"/>
  <c r="U4094" i="7" s="1"/>
  <c r="V4094" i="7" s="1"/>
  <c r="S4093" i="7"/>
  <c r="T4093" i="7" s="1"/>
  <c r="U4093" i="7" s="1"/>
  <c r="V4093" i="7" s="1"/>
  <c r="T4092" i="7"/>
  <c r="U4092" i="7" s="1"/>
  <c r="V4092" i="7" s="1"/>
  <c r="S4092" i="7"/>
  <c r="U4091" i="7"/>
  <c r="V4091" i="7" s="1"/>
  <c r="S4091" i="7"/>
  <c r="T4091" i="7" s="1"/>
  <c r="T4090" i="7"/>
  <c r="U4090" i="7" s="1"/>
  <c r="V4090" i="7" s="1"/>
  <c r="S4090" i="7"/>
  <c r="T4089" i="7"/>
  <c r="U4089" i="7" s="1"/>
  <c r="V4089" i="7" s="1"/>
  <c r="S4089" i="7"/>
  <c r="U4088" i="7"/>
  <c r="V4088" i="7" s="1"/>
  <c r="S4088" i="7"/>
  <c r="T4088" i="7" s="1"/>
  <c r="T4087" i="7"/>
  <c r="U4087" i="7" s="1"/>
  <c r="V4087" i="7" s="1"/>
  <c r="S4087" i="7"/>
  <c r="U4086" i="7"/>
  <c r="V4086" i="7" s="1"/>
  <c r="S4086" i="7"/>
  <c r="T4086" i="7" s="1"/>
  <c r="T4085" i="7"/>
  <c r="U4085" i="7" s="1"/>
  <c r="V4085" i="7" s="1"/>
  <c r="S4085" i="7"/>
  <c r="U4084" i="7"/>
  <c r="V4084" i="7" s="1"/>
  <c r="S4084" i="7"/>
  <c r="T4084" i="7" s="1"/>
  <c r="U4083" i="7"/>
  <c r="V4083" i="7" s="1"/>
  <c r="S4083" i="7"/>
  <c r="T4083" i="7" s="1"/>
  <c r="T4082" i="7"/>
  <c r="U4082" i="7" s="1"/>
  <c r="V4082" i="7" s="1"/>
  <c r="S4082" i="7"/>
  <c r="U4081" i="7"/>
  <c r="V4081" i="7" s="1"/>
  <c r="S4081" i="7"/>
  <c r="T4081" i="7" s="1"/>
  <c r="T4080" i="7"/>
  <c r="U4080" i="7" s="1"/>
  <c r="V4080" i="7" s="1"/>
  <c r="S4080" i="7"/>
  <c r="V4079" i="7"/>
  <c r="T4079" i="7"/>
  <c r="U4079" i="7" s="1"/>
  <c r="S4079" i="7"/>
  <c r="S4078" i="7"/>
  <c r="T4078" i="7" s="1"/>
  <c r="U4078" i="7" s="1"/>
  <c r="V4078" i="7" s="1"/>
  <c r="S4077" i="7"/>
  <c r="T4077" i="7" s="1"/>
  <c r="U4077" i="7" s="1"/>
  <c r="V4077" i="7" s="1"/>
  <c r="T4076" i="7"/>
  <c r="U4076" i="7" s="1"/>
  <c r="V4076" i="7" s="1"/>
  <c r="S4076" i="7"/>
  <c r="S4075" i="7"/>
  <c r="T4075" i="7" s="1"/>
  <c r="U4075" i="7" s="1"/>
  <c r="V4075" i="7" s="1"/>
  <c r="T4074" i="7"/>
  <c r="U4074" i="7" s="1"/>
  <c r="V4074" i="7" s="1"/>
  <c r="S4074" i="7"/>
  <c r="V4073" i="7"/>
  <c r="T4073" i="7"/>
  <c r="U4073" i="7" s="1"/>
  <c r="S4073" i="7"/>
  <c r="U4072" i="7"/>
  <c r="V4072" i="7" s="1"/>
  <c r="S4072" i="7"/>
  <c r="T4072" i="7" s="1"/>
  <c r="T4071" i="7"/>
  <c r="U4071" i="7" s="1"/>
  <c r="V4071" i="7" s="1"/>
  <c r="S4071" i="7"/>
  <c r="S4070" i="7"/>
  <c r="T4070" i="7" s="1"/>
  <c r="U4070" i="7" s="1"/>
  <c r="V4070" i="7" s="1"/>
  <c r="T4069" i="7"/>
  <c r="U4069" i="7" s="1"/>
  <c r="V4069" i="7" s="1"/>
  <c r="S4069" i="7"/>
  <c r="U4068" i="7"/>
  <c r="V4068" i="7" s="1"/>
  <c r="S4068" i="7"/>
  <c r="T4068" i="7" s="1"/>
  <c r="U4067" i="7"/>
  <c r="V4067" i="7" s="1"/>
  <c r="S4067" i="7"/>
  <c r="T4067" i="7" s="1"/>
  <c r="T4066" i="7"/>
  <c r="U4066" i="7" s="1"/>
  <c r="V4066" i="7" s="1"/>
  <c r="S4066" i="7"/>
  <c r="S4065" i="7"/>
  <c r="T4065" i="7" s="1"/>
  <c r="U4065" i="7" s="1"/>
  <c r="V4065" i="7" s="1"/>
  <c r="T4064" i="7"/>
  <c r="U4064" i="7" s="1"/>
  <c r="V4064" i="7" s="1"/>
  <c r="S4064" i="7"/>
  <c r="V4063" i="7"/>
  <c r="T4063" i="7"/>
  <c r="U4063" i="7" s="1"/>
  <c r="S4063" i="7"/>
  <c r="U4062" i="7"/>
  <c r="V4062" i="7" s="1"/>
  <c r="S4062" i="7"/>
  <c r="T4062" i="7" s="1"/>
  <c r="U4061" i="7"/>
  <c r="V4061" i="7" s="1"/>
  <c r="S4061" i="7"/>
  <c r="T4061" i="7" s="1"/>
  <c r="T4060" i="7"/>
  <c r="U4060" i="7" s="1"/>
  <c r="V4060" i="7" s="1"/>
  <c r="S4060" i="7"/>
  <c r="U4059" i="7"/>
  <c r="V4059" i="7" s="1"/>
  <c r="S4059" i="7"/>
  <c r="T4059" i="7" s="1"/>
  <c r="T4058" i="7"/>
  <c r="U4058" i="7" s="1"/>
  <c r="V4058" i="7" s="1"/>
  <c r="S4058" i="7"/>
  <c r="V4057" i="7"/>
  <c r="T4057" i="7"/>
  <c r="U4057" i="7" s="1"/>
  <c r="S4057" i="7"/>
  <c r="U4056" i="7"/>
  <c r="V4056" i="7" s="1"/>
  <c r="S4056" i="7"/>
  <c r="T4056" i="7" s="1"/>
  <c r="T4055" i="7"/>
  <c r="U4055" i="7" s="1"/>
  <c r="V4055" i="7" s="1"/>
  <c r="S4055" i="7"/>
  <c r="S4054" i="7"/>
  <c r="T4054" i="7" s="1"/>
  <c r="U4054" i="7" s="1"/>
  <c r="V4054" i="7" s="1"/>
  <c r="T4053" i="7"/>
  <c r="U4053" i="7" s="1"/>
  <c r="V4053" i="7" s="1"/>
  <c r="S4053" i="7"/>
  <c r="U4052" i="7"/>
  <c r="V4052" i="7" s="1"/>
  <c r="S4052" i="7"/>
  <c r="T4052" i="7" s="1"/>
  <c r="S4051" i="7"/>
  <c r="T4051" i="7" s="1"/>
  <c r="U4051" i="7" s="1"/>
  <c r="V4051" i="7" s="1"/>
  <c r="T4050" i="7"/>
  <c r="U4050" i="7" s="1"/>
  <c r="V4050" i="7" s="1"/>
  <c r="S4050" i="7"/>
  <c r="S4049" i="7"/>
  <c r="T4049" i="7" s="1"/>
  <c r="U4049" i="7" s="1"/>
  <c r="V4049" i="7" s="1"/>
  <c r="T4048" i="7"/>
  <c r="U4048" i="7" s="1"/>
  <c r="V4048" i="7" s="1"/>
  <c r="S4048" i="7"/>
  <c r="T4047" i="7"/>
  <c r="S4047" i="7"/>
  <c r="T4046" i="7"/>
  <c r="S4046" i="7"/>
  <c r="T4045" i="7"/>
  <c r="S4045" i="7"/>
  <c r="S4044" i="7"/>
  <c r="T4044" i="7" s="1"/>
  <c r="U4044" i="7" s="1"/>
  <c r="V4044" i="7" s="1"/>
  <c r="T4043" i="7"/>
  <c r="U4043" i="7" s="1"/>
  <c r="V4043" i="7" s="1"/>
  <c r="S4043" i="7"/>
  <c r="U4042" i="7"/>
  <c r="V4042" i="7" s="1"/>
  <c r="S4042" i="7"/>
  <c r="T4042" i="7" s="1"/>
  <c r="U4041" i="7"/>
  <c r="V4041" i="7" s="1"/>
  <c r="S4041" i="7"/>
  <c r="T4041" i="7" s="1"/>
  <c r="T4040" i="7"/>
  <c r="U4040" i="7" s="1"/>
  <c r="V4040" i="7" s="1"/>
  <c r="S4040" i="7"/>
  <c r="U4039" i="7"/>
  <c r="V4039" i="7" s="1"/>
  <c r="S4039" i="7"/>
  <c r="T4039" i="7" s="1"/>
  <c r="T4038" i="7"/>
  <c r="U4038" i="7" s="1"/>
  <c r="V4038" i="7" s="1"/>
  <c r="S4038" i="7"/>
  <c r="U4037" i="7"/>
  <c r="V4037" i="7" s="1"/>
  <c r="S4037" i="7"/>
  <c r="T4037" i="7" s="1"/>
  <c r="T4036" i="7"/>
  <c r="U4036" i="7" s="1"/>
  <c r="V4036" i="7" s="1"/>
  <c r="S4036" i="7"/>
  <c r="T4035" i="7"/>
  <c r="U4035" i="7" s="1"/>
  <c r="V4035" i="7" s="1"/>
  <c r="S4035" i="7"/>
  <c r="U4034" i="7"/>
  <c r="V4034" i="7" s="1"/>
  <c r="T4034" i="7"/>
  <c r="S4034" i="7"/>
  <c r="U4033" i="7"/>
  <c r="V4033" i="7" s="1"/>
  <c r="T4033" i="7"/>
  <c r="S4033" i="7"/>
  <c r="U4032" i="7"/>
  <c r="V4032" i="7" s="1"/>
  <c r="S4032" i="7"/>
  <c r="T4032" i="7" s="1"/>
  <c r="T4031" i="7"/>
  <c r="U4031" i="7" s="1"/>
  <c r="V4031" i="7" s="1"/>
  <c r="S4031" i="7"/>
  <c r="S4030" i="7"/>
  <c r="T4030" i="7" s="1"/>
  <c r="U4030" i="7" s="1"/>
  <c r="V4030" i="7" s="1"/>
  <c r="U4029" i="7"/>
  <c r="V4029" i="7" s="1"/>
  <c r="S4029" i="7"/>
  <c r="T4029" i="7" s="1"/>
  <c r="U4028" i="7"/>
  <c r="V4028" i="7" s="1"/>
  <c r="T4028" i="7"/>
  <c r="S4028" i="7"/>
  <c r="U4027" i="7"/>
  <c r="V4027" i="7" s="1"/>
  <c r="S4027" i="7"/>
  <c r="T4027" i="7" s="1"/>
  <c r="T4026" i="7"/>
  <c r="U4026" i="7" s="1"/>
  <c r="V4026" i="7" s="1"/>
  <c r="S4026" i="7"/>
  <c r="T4025" i="7"/>
  <c r="U4025" i="7" s="1"/>
  <c r="V4025" i="7" s="1"/>
  <c r="S4025" i="7"/>
  <c r="U4024" i="7"/>
  <c r="V4024" i="7" s="1"/>
  <c r="S4024" i="7"/>
  <c r="T4024" i="7" s="1"/>
  <c r="U4023" i="7"/>
  <c r="V4023" i="7" s="1"/>
  <c r="T4023" i="7"/>
  <c r="S4023" i="7"/>
  <c r="U4022" i="7"/>
  <c r="V4022" i="7" s="1"/>
  <c r="S4022" i="7"/>
  <c r="T4022" i="7" s="1"/>
  <c r="S4021" i="7"/>
  <c r="T4021" i="7" s="1"/>
  <c r="U4021" i="7" s="1"/>
  <c r="V4021" i="7" s="1"/>
  <c r="S4020" i="7"/>
  <c r="T4020" i="7" s="1"/>
  <c r="U4020" i="7" s="1"/>
  <c r="V4020" i="7" s="1"/>
  <c r="U4019" i="7"/>
  <c r="V4019" i="7" s="1"/>
  <c r="S4019" i="7"/>
  <c r="T4019" i="7" s="1"/>
  <c r="U4018" i="7"/>
  <c r="V4018" i="7" s="1"/>
  <c r="T4018" i="7"/>
  <c r="S4018" i="7"/>
  <c r="T4017" i="7"/>
  <c r="S4017" i="7"/>
  <c r="T4016" i="7"/>
  <c r="U4016" i="7" s="1"/>
  <c r="V4016" i="7" s="1"/>
  <c r="S4016" i="7"/>
  <c r="S4015" i="7"/>
  <c r="T4015" i="7" s="1"/>
  <c r="U4015" i="7" s="1"/>
  <c r="V4015" i="7" s="1"/>
  <c r="T4014" i="7"/>
  <c r="U4014" i="7" s="1"/>
  <c r="V4014" i="7" s="1"/>
  <c r="S4014" i="7"/>
  <c r="U4013" i="7"/>
  <c r="V4013" i="7" s="1"/>
  <c r="T4013" i="7"/>
  <c r="S4013" i="7"/>
  <c r="S4012" i="7"/>
  <c r="T4012" i="7" s="1"/>
  <c r="U4012" i="7" s="1"/>
  <c r="V4012" i="7" s="1"/>
  <c r="S4011" i="7"/>
  <c r="T4011" i="7" s="1"/>
  <c r="U4011" i="7" s="1"/>
  <c r="V4011" i="7" s="1"/>
  <c r="S4010" i="7"/>
  <c r="T4010" i="7" s="1"/>
  <c r="U4010" i="7" s="1"/>
  <c r="V4010" i="7" s="1"/>
  <c r="T4009" i="7"/>
  <c r="U4009" i="7" s="1"/>
  <c r="V4009" i="7" s="1"/>
  <c r="S4009" i="7"/>
  <c r="U4008" i="7"/>
  <c r="V4008" i="7" s="1"/>
  <c r="T4008" i="7"/>
  <c r="S4008" i="7"/>
  <c r="S4007" i="7"/>
  <c r="T4007" i="7" s="1"/>
  <c r="U4007" i="7" s="1"/>
  <c r="V4007" i="7" s="1"/>
  <c r="T4006" i="7"/>
  <c r="U4006" i="7" s="1"/>
  <c r="V4006" i="7" s="1"/>
  <c r="S4006" i="7"/>
  <c r="S4005" i="7"/>
  <c r="T4005" i="7" s="1"/>
  <c r="U4005" i="7" s="1"/>
  <c r="V4005" i="7" s="1"/>
  <c r="T4004" i="7"/>
  <c r="U4004" i="7" s="1"/>
  <c r="V4004" i="7" s="1"/>
  <c r="S4004" i="7"/>
  <c r="U4003" i="7"/>
  <c r="V4003" i="7" s="1"/>
  <c r="T4003" i="7"/>
  <c r="S4003" i="7"/>
  <c r="S4002" i="7"/>
  <c r="T4002" i="7" s="1"/>
  <c r="U4002" i="7" s="1"/>
  <c r="V4002" i="7" s="1"/>
  <c r="S4001" i="7"/>
  <c r="T4001" i="7" s="1"/>
  <c r="U4001" i="7" s="1"/>
  <c r="V4001" i="7" s="1"/>
  <c r="S4000" i="7"/>
  <c r="T4000" i="7" s="1"/>
  <c r="U4000" i="7" s="1"/>
  <c r="V4000" i="7" s="1"/>
  <c r="S3999" i="7"/>
  <c r="T3999" i="7" s="1"/>
  <c r="U3999" i="7" s="1"/>
  <c r="V3999" i="7" s="1"/>
  <c r="T3998" i="7"/>
  <c r="U3998" i="7" s="1"/>
  <c r="V3998" i="7" s="1"/>
  <c r="S3998" i="7"/>
  <c r="T3997" i="7"/>
  <c r="S3997" i="7"/>
  <c r="S3996" i="7"/>
  <c r="T3996" i="7" s="1"/>
  <c r="S3995" i="7"/>
  <c r="T3995" i="7" s="1"/>
  <c r="U3995" i="7" s="1"/>
  <c r="V3995" i="7" s="1"/>
  <c r="U3994" i="7"/>
  <c r="V3994" i="7" s="1"/>
  <c r="S3994" i="7"/>
  <c r="T3994" i="7" s="1"/>
  <c r="U3993" i="7"/>
  <c r="V3993" i="7" s="1"/>
  <c r="T3993" i="7"/>
  <c r="S3993" i="7"/>
  <c r="T3992" i="7"/>
  <c r="U3992" i="7" s="1"/>
  <c r="V3992" i="7" s="1"/>
  <c r="S3992" i="7"/>
  <c r="S3991" i="7"/>
  <c r="T3991" i="7" s="1"/>
  <c r="U3991" i="7" s="1"/>
  <c r="V3991" i="7" s="1"/>
  <c r="S3990" i="7"/>
  <c r="T3990" i="7" s="1"/>
  <c r="U3990" i="7" s="1"/>
  <c r="V3990" i="7" s="1"/>
  <c r="S3989" i="7"/>
  <c r="T3989" i="7" s="1"/>
  <c r="U3989" i="7" s="1"/>
  <c r="V3989" i="7" s="1"/>
  <c r="S3988" i="7"/>
  <c r="T3988" i="7" s="1"/>
  <c r="U3988" i="7" s="1"/>
  <c r="V3988" i="7" s="1"/>
  <c r="U3987" i="7"/>
  <c r="V3987" i="7" s="1"/>
  <c r="T3987" i="7"/>
  <c r="S3987" i="7"/>
  <c r="T3986" i="7"/>
  <c r="U3986" i="7" s="1"/>
  <c r="V3986" i="7" s="1"/>
  <c r="S3986" i="7"/>
  <c r="T3985" i="7"/>
  <c r="S3985" i="7"/>
  <c r="U3984" i="7"/>
  <c r="V3984" i="7" s="1"/>
  <c r="T3984" i="7"/>
  <c r="S3984" i="7"/>
  <c r="V3983" i="7"/>
  <c r="U3983" i="7"/>
  <c r="T3983" i="7"/>
  <c r="U3985" i="7" s="1"/>
  <c r="V3985" i="7" s="1"/>
  <c r="S3983" i="7"/>
  <c r="T3982" i="7"/>
  <c r="U3982" i="7" s="1"/>
  <c r="V3982" i="7" s="1"/>
  <c r="S3982" i="7"/>
  <c r="T3981" i="7"/>
  <c r="U3981" i="7" s="1"/>
  <c r="V3981" i="7" s="1"/>
  <c r="S3981" i="7"/>
  <c r="S3980" i="7"/>
  <c r="T3980" i="7" s="1"/>
  <c r="U3980" i="7" s="1"/>
  <c r="V3980" i="7" s="1"/>
  <c r="S3979" i="7"/>
  <c r="T3979" i="7" s="1"/>
  <c r="U3979" i="7" s="1"/>
  <c r="V3979" i="7" s="1"/>
  <c r="S3978" i="7"/>
  <c r="T3978" i="7" s="1"/>
  <c r="U3978" i="7" s="1"/>
  <c r="V3978" i="7" s="1"/>
  <c r="U3977" i="7"/>
  <c r="V3977" i="7" s="1"/>
  <c r="T3977" i="7"/>
  <c r="S3977" i="7"/>
  <c r="S3976" i="7"/>
  <c r="T3976" i="7" s="1"/>
  <c r="U3976" i="7" s="1"/>
  <c r="V3976" i="7" s="1"/>
  <c r="S3975" i="7"/>
  <c r="T3975" i="7" s="1"/>
  <c r="U3975" i="7" s="1"/>
  <c r="V3975" i="7" s="1"/>
  <c r="U3974" i="7"/>
  <c r="V3974" i="7" s="1"/>
  <c r="S3974" i="7"/>
  <c r="T3974" i="7" s="1"/>
  <c r="S3973" i="7"/>
  <c r="T3973" i="7" s="1"/>
  <c r="U3973" i="7" s="1"/>
  <c r="V3973" i="7" s="1"/>
  <c r="T3972" i="7"/>
  <c r="U3972" i="7" s="1"/>
  <c r="V3972" i="7" s="1"/>
  <c r="S3972" i="7"/>
  <c r="U3971" i="7"/>
  <c r="V3971" i="7" s="1"/>
  <c r="T3971" i="7"/>
  <c r="S3971" i="7"/>
  <c r="S3970" i="7"/>
  <c r="T3970" i="7" s="1"/>
  <c r="U3970" i="7" s="1"/>
  <c r="V3970" i="7" s="1"/>
  <c r="S3969" i="7"/>
  <c r="T3969" i="7" s="1"/>
  <c r="U3969" i="7" s="1"/>
  <c r="V3969" i="7" s="1"/>
  <c r="T3968" i="7"/>
  <c r="U3968" i="7" s="1"/>
  <c r="V3968" i="7" s="1"/>
  <c r="S3968" i="7"/>
  <c r="T3967" i="7"/>
  <c r="U3967" i="7" s="1"/>
  <c r="V3967" i="7" s="1"/>
  <c r="S3967" i="7"/>
  <c r="T3966" i="7"/>
  <c r="U3966" i="7" s="1"/>
  <c r="V3966" i="7" s="1"/>
  <c r="S3966" i="7"/>
  <c r="U3965" i="7"/>
  <c r="V3965" i="7" s="1"/>
  <c r="T3965" i="7"/>
  <c r="S3965" i="7"/>
  <c r="U3964" i="7"/>
  <c r="V3964" i="7" s="1"/>
  <c r="T3964" i="7"/>
  <c r="S3964" i="7"/>
  <c r="S3963" i="7"/>
  <c r="T3963" i="7" s="1"/>
  <c r="U3963" i="7" s="1"/>
  <c r="V3963" i="7" s="1"/>
  <c r="T3962" i="7"/>
  <c r="U3962" i="7" s="1"/>
  <c r="V3962" i="7" s="1"/>
  <c r="S3962" i="7"/>
  <c r="S3961" i="7"/>
  <c r="T3961" i="7" s="1"/>
  <c r="U3961" i="7" s="1"/>
  <c r="V3961" i="7" s="1"/>
  <c r="U3960" i="7"/>
  <c r="V3960" i="7" s="1"/>
  <c r="S3960" i="7"/>
  <c r="T3960" i="7" s="1"/>
  <c r="U3959" i="7"/>
  <c r="V3959" i="7" s="1"/>
  <c r="S3959" i="7"/>
  <c r="T3959" i="7" s="1"/>
  <c r="T3958" i="7"/>
  <c r="U3958" i="7" s="1"/>
  <c r="V3958" i="7" s="1"/>
  <c r="S3958" i="7"/>
  <c r="S3957" i="7"/>
  <c r="T3957" i="7" s="1"/>
  <c r="U3957" i="7" s="1"/>
  <c r="V3957" i="7" s="1"/>
  <c r="S3956" i="7"/>
  <c r="T3956" i="7" s="1"/>
  <c r="U3956" i="7" s="1"/>
  <c r="V3956" i="7" s="1"/>
  <c r="S3955" i="7"/>
  <c r="T3955" i="7" s="1"/>
  <c r="U3955" i="7" s="1"/>
  <c r="V3955" i="7" s="1"/>
  <c r="S3954" i="7"/>
  <c r="T3954" i="7" s="1"/>
  <c r="U3954" i="7" s="1"/>
  <c r="V3954" i="7" s="1"/>
  <c r="S3953" i="7"/>
  <c r="T3953" i="7" s="1"/>
  <c r="U3953" i="7" s="1"/>
  <c r="V3953" i="7" s="1"/>
  <c r="T3952" i="7"/>
  <c r="U3952" i="7" s="1"/>
  <c r="V3952" i="7" s="1"/>
  <c r="S3952" i="7"/>
  <c r="S3951" i="7"/>
  <c r="T3951" i="7" s="1"/>
  <c r="U3951" i="7" s="1"/>
  <c r="V3951" i="7" s="1"/>
  <c r="U3950" i="7"/>
  <c r="V3950" i="7" s="1"/>
  <c r="S3950" i="7"/>
  <c r="T3950" i="7" s="1"/>
  <c r="U3949" i="7"/>
  <c r="V3949" i="7" s="1"/>
  <c r="S3949" i="7"/>
  <c r="T3949" i="7" s="1"/>
  <c r="T3948" i="7"/>
  <c r="U3948" i="7" s="1"/>
  <c r="V3948" i="7" s="1"/>
  <c r="S3948" i="7"/>
  <c r="S3947" i="7"/>
  <c r="T3947" i="7" s="1"/>
  <c r="U3947" i="7" s="1"/>
  <c r="V3947" i="7" s="1"/>
  <c r="S3946" i="7"/>
  <c r="T3946" i="7" s="1"/>
  <c r="U3946" i="7" s="1"/>
  <c r="V3946" i="7" s="1"/>
  <c r="S3945" i="7"/>
  <c r="T3945" i="7" s="1"/>
  <c r="U3945" i="7" s="1"/>
  <c r="V3945" i="7" s="1"/>
  <c r="S3944" i="7"/>
  <c r="T3944" i="7" s="1"/>
  <c r="U3944" i="7" s="1"/>
  <c r="V3944" i="7" s="1"/>
  <c r="U3943" i="7"/>
  <c r="V3943" i="7" s="1"/>
  <c r="T3943" i="7"/>
  <c r="S3943" i="7"/>
  <c r="T3942" i="7"/>
  <c r="U3942" i="7" s="1"/>
  <c r="V3942" i="7" s="1"/>
  <c r="S3942" i="7"/>
  <c r="T3941" i="7"/>
  <c r="U3941" i="7" s="1"/>
  <c r="V3941" i="7" s="1"/>
  <c r="S3941" i="7"/>
  <c r="T3940" i="7"/>
  <c r="S3940" i="7"/>
  <c r="U3939" i="7"/>
  <c r="V3939" i="7" s="1"/>
  <c r="T3939" i="7"/>
  <c r="S3939" i="7"/>
  <c r="T3938" i="7"/>
  <c r="S3938" i="7"/>
  <c r="T3937" i="7"/>
  <c r="U3938" i="7" s="1"/>
  <c r="V3938" i="7" s="1"/>
  <c r="S3937" i="7"/>
  <c r="S3936" i="7"/>
  <c r="T3936" i="7" s="1"/>
  <c r="U3936" i="7" s="1"/>
  <c r="V3936" i="7" s="1"/>
  <c r="T3935" i="7"/>
  <c r="U3935" i="7" s="1"/>
  <c r="V3935" i="7" s="1"/>
  <c r="S3935" i="7"/>
  <c r="S3934" i="7"/>
  <c r="T3934" i="7" s="1"/>
  <c r="U3934" i="7" s="1"/>
  <c r="V3934" i="7" s="1"/>
  <c r="T3933" i="7"/>
  <c r="U3933" i="7" s="1"/>
  <c r="V3933" i="7" s="1"/>
  <c r="S3933" i="7"/>
  <c r="T3932" i="7"/>
  <c r="S3932" i="7"/>
  <c r="S3931" i="7"/>
  <c r="T3931" i="7" s="1"/>
  <c r="U3931" i="7" s="1"/>
  <c r="V3931" i="7" s="1"/>
  <c r="T3930" i="7"/>
  <c r="S3930" i="7"/>
  <c r="T3929" i="7"/>
  <c r="S3929" i="7"/>
  <c r="S3928" i="7"/>
  <c r="T3928" i="7" s="1"/>
  <c r="S3927" i="7"/>
  <c r="T3927" i="7" s="1"/>
  <c r="U3927" i="7" s="1"/>
  <c r="V3927" i="7" s="1"/>
  <c r="S3926" i="7"/>
  <c r="T3926" i="7" s="1"/>
  <c r="U3926" i="7" s="1"/>
  <c r="V3926" i="7" s="1"/>
  <c r="T3925" i="7"/>
  <c r="U3925" i="7" s="1"/>
  <c r="V3925" i="7" s="1"/>
  <c r="S3925" i="7"/>
  <c r="S3924" i="7"/>
  <c r="T3924" i="7" s="1"/>
  <c r="U3924" i="7" s="1"/>
  <c r="V3924" i="7" s="1"/>
  <c r="T3923" i="7"/>
  <c r="U3923" i="7" s="1"/>
  <c r="V3923" i="7" s="1"/>
  <c r="S3923" i="7"/>
  <c r="U3922" i="7"/>
  <c r="V3922" i="7" s="1"/>
  <c r="T3922" i="7"/>
  <c r="S3922" i="7"/>
  <c r="S3921" i="7"/>
  <c r="T3921" i="7" s="1"/>
  <c r="U3921" i="7" s="1"/>
  <c r="V3921" i="7" s="1"/>
  <c r="S3920" i="7"/>
  <c r="T3920" i="7" s="1"/>
  <c r="U3920" i="7" s="1"/>
  <c r="V3920" i="7" s="1"/>
  <c r="S3919" i="7"/>
  <c r="T3919" i="7" s="1"/>
  <c r="U3919" i="7" s="1"/>
  <c r="V3919" i="7" s="1"/>
  <c r="S3918" i="7"/>
  <c r="T3918" i="7" s="1"/>
  <c r="U3918" i="7" s="1"/>
  <c r="V3918" i="7" s="1"/>
  <c r="T3917" i="7"/>
  <c r="U3917" i="7" s="1"/>
  <c r="V3917" i="7" s="1"/>
  <c r="S3917" i="7"/>
  <c r="T3916" i="7"/>
  <c r="U3916" i="7" s="1"/>
  <c r="V3916" i="7" s="1"/>
  <c r="S3916" i="7"/>
  <c r="S3915" i="7"/>
  <c r="T3915" i="7" s="1"/>
  <c r="U3915" i="7" s="1"/>
  <c r="V3915" i="7" s="1"/>
  <c r="S3914" i="7"/>
  <c r="T3914" i="7" s="1"/>
  <c r="U3914" i="7" s="1"/>
  <c r="V3914" i="7" s="1"/>
  <c r="S3913" i="7"/>
  <c r="T3913" i="7" s="1"/>
  <c r="U3913" i="7" s="1"/>
  <c r="V3913" i="7" s="1"/>
  <c r="S3912" i="7"/>
  <c r="T3912" i="7" s="1"/>
  <c r="U3912" i="7" s="1"/>
  <c r="V3912" i="7" s="1"/>
  <c r="S3911" i="7"/>
  <c r="T3911" i="7" s="1"/>
  <c r="U3911" i="7" s="1"/>
  <c r="V3911" i="7" s="1"/>
  <c r="S3910" i="7"/>
  <c r="T3910" i="7" s="1"/>
  <c r="U3910" i="7" s="1"/>
  <c r="V3910" i="7" s="1"/>
  <c r="T3909" i="7"/>
  <c r="U3909" i="7" s="1"/>
  <c r="V3909" i="7" s="1"/>
  <c r="S3909" i="7"/>
  <c r="T3908" i="7"/>
  <c r="U3908" i="7" s="1"/>
  <c r="V3908" i="7" s="1"/>
  <c r="S3908" i="7"/>
  <c r="T3907" i="7"/>
  <c r="U3907" i="7" s="1"/>
  <c r="V3907" i="7" s="1"/>
  <c r="S3907" i="7"/>
  <c r="S3906" i="7"/>
  <c r="T3906" i="7" s="1"/>
  <c r="U3906" i="7" s="1"/>
  <c r="V3906" i="7" s="1"/>
  <c r="U3905" i="7"/>
  <c r="V3905" i="7" s="1"/>
  <c r="T3905" i="7"/>
  <c r="S3905" i="7"/>
  <c r="S3904" i="7"/>
  <c r="T3904" i="7" s="1"/>
  <c r="U3904" i="7" s="1"/>
  <c r="V3904" i="7" s="1"/>
  <c r="T3903" i="7"/>
  <c r="U3903" i="7" s="1"/>
  <c r="V3903" i="7" s="1"/>
  <c r="S3903" i="7"/>
  <c r="S3902" i="7"/>
  <c r="T3902" i="7" s="1"/>
  <c r="U3902" i="7" s="1"/>
  <c r="V3902" i="7" s="1"/>
  <c r="T3901" i="7"/>
  <c r="S3901" i="7"/>
  <c r="T3900" i="7"/>
  <c r="S3900" i="7"/>
  <c r="S3899" i="7"/>
  <c r="T3899" i="7" s="1"/>
  <c r="U3899" i="7" s="1"/>
  <c r="V3899" i="7" s="1"/>
  <c r="S3898" i="7"/>
  <c r="T3898" i="7" s="1"/>
  <c r="U3898" i="7" s="1"/>
  <c r="V3898" i="7" s="1"/>
  <c r="T3897" i="7"/>
  <c r="S3897" i="7"/>
  <c r="U3896" i="7"/>
  <c r="V3896" i="7" s="1"/>
  <c r="T3896" i="7"/>
  <c r="U3897" i="7" s="1"/>
  <c r="V3897" i="7" s="1"/>
  <c r="S3896" i="7"/>
  <c r="S3895" i="7"/>
  <c r="T3895" i="7" s="1"/>
  <c r="U3895" i="7" s="1"/>
  <c r="V3895" i="7" s="1"/>
  <c r="S3894" i="7"/>
  <c r="T3894" i="7" s="1"/>
  <c r="U3894" i="7" s="1"/>
  <c r="V3894" i="7" s="1"/>
  <c r="V3893" i="7"/>
  <c r="U3893" i="7"/>
  <c r="T3893" i="7"/>
  <c r="S3893" i="7"/>
  <c r="U3892" i="7"/>
  <c r="V3892" i="7" s="1"/>
  <c r="S3892" i="7"/>
  <c r="T3892" i="7" s="1"/>
  <c r="U3891" i="7"/>
  <c r="V3891" i="7" s="1"/>
  <c r="T3891" i="7"/>
  <c r="S3891" i="7"/>
  <c r="S3890" i="7"/>
  <c r="T3890" i="7" s="1"/>
  <c r="U3890" i="7" s="1"/>
  <c r="V3890" i="7" s="1"/>
  <c r="U3889" i="7"/>
  <c r="V3889" i="7" s="1"/>
  <c r="S3889" i="7"/>
  <c r="T3889" i="7" s="1"/>
  <c r="U3888" i="7"/>
  <c r="V3888" i="7" s="1"/>
  <c r="T3888" i="7"/>
  <c r="S3888" i="7"/>
  <c r="S3887" i="7"/>
  <c r="T3887" i="7" s="1"/>
  <c r="U3887" i="7" s="1"/>
  <c r="V3887" i="7" s="1"/>
  <c r="S3886" i="7"/>
  <c r="T3886" i="7" s="1"/>
  <c r="U3886" i="7" s="1"/>
  <c r="V3886" i="7" s="1"/>
  <c r="U3885" i="7"/>
  <c r="V3885" i="7" s="1"/>
  <c r="S3885" i="7"/>
  <c r="T3885" i="7" s="1"/>
  <c r="S3884" i="7"/>
  <c r="T3884" i="7" s="1"/>
  <c r="U3884" i="7" s="1"/>
  <c r="V3884" i="7" s="1"/>
  <c r="T3883" i="7"/>
  <c r="U3883" i="7" s="1"/>
  <c r="V3883" i="7" s="1"/>
  <c r="S3883" i="7"/>
  <c r="S3882" i="7"/>
  <c r="T3882" i="7" s="1"/>
  <c r="U3882" i="7" s="1"/>
  <c r="V3882" i="7" s="1"/>
  <c r="V3881" i="7"/>
  <c r="S3881" i="7"/>
  <c r="T3881" i="7" s="1"/>
  <c r="U3881" i="7" s="1"/>
  <c r="T3880" i="7"/>
  <c r="U3880" i="7" s="1"/>
  <c r="V3880" i="7" s="1"/>
  <c r="S3880" i="7"/>
  <c r="S3879" i="7"/>
  <c r="T3879" i="7" s="1"/>
  <c r="U3879" i="7" s="1"/>
  <c r="V3879" i="7" s="1"/>
  <c r="T3878" i="7"/>
  <c r="U3878" i="7" s="1"/>
  <c r="V3878" i="7" s="1"/>
  <c r="S3878" i="7"/>
  <c r="S3877" i="7"/>
  <c r="T3877" i="7" s="1"/>
  <c r="U3877" i="7" s="1"/>
  <c r="V3877" i="7" s="1"/>
  <c r="U3876" i="7"/>
  <c r="V3876" i="7" s="1"/>
  <c r="S3876" i="7"/>
  <c r="T3876" i="7" s="1"/>
  <c r="T3875" i="7"/>
  <c r="U3875" i="7" s="1"/>
  <c r="V3875" i="7" s="1"/>
  <c r="S3875" i="7"/>
  <c r="S3874" i="7"/>
  <c r="T3874" i="7" s="1"/>
  <c r="U3874" i="7" s="1"/>
  <c r="V3874" i="7" s="1"/>
  <c r="U3873" i="7"/>
  <c r="V3873" i="7" s="1"/>
  <c r="T3873" i="7"/>
  <c r="S3873" i="7"/>
  <c r="U3872" i="7"/>
  <c r="V3872" i="7" s="1"/>
  <c r="T3872" i="7"/>
  <c r="S3872" i="7"/>
  <c r="U3871" i="7"/>
  <c r="V3871" i="7" s="1"/>
  <c r="T3871" i="7"/>
  <c r="S3871" i="7"/>
  <c r="S3870" i="7"/>
  <c r="T3870" i="7" s="1"/>
  <c r="U3870" i="7" s="1"/>
  <c r="V3870" i="7" s="1"/>
  <c r="U3869" i="7"/>
  <c r="V3869" i="7" s="1"/>
  <c r="T3869" i="7"/>
  <c r="S3869" i="7"/>
  <c r="T3868" i="7"/>
  <c r="U3868" i="7" s="1"/>
  <c r="V3868" i="7" s="1"/>
  <c r="S3868" i="7"/>
  <c r="U3867" i="7"/>
  <c r="V3867" i="7" s="1"/>
  <c r="T3867" i="7"/>
  <c r="S3867" i="7"/>
  <c r="U3866" i="7"/>
  <c r="V3866" i="7" s="1"/>
  <c r="T3866" i="7"/>
  <c r="S3866" i="7"/>
  <c r="U3865" i="7"/>
  <c r="V3865" i="7" s="1"/>
  <c r="T3865" i="7"/>
  <c r="S3865" i="7"/>
  <c r="T3864" i="7"/>
  <c r="U3864" i="7" s="1"/>
  <c r="V3864" i="7" s="1"/>
  <c r="S3864" i="7"/>
  <c r="U3863" i="7"/>
  <c r="V3863" i="7" s="1"/>
  <c r="T3863" i="7"/>
  <c r="S3863" i="7"/>
  <c r="T3862" i="7"/>
  <c r="U3862" i="7" s="1"/>
  <c r="V3862" i="7" s="1"/>
  <c r="S3862" i="7"/>
  <c r="U3861" i="7"/>
  <c r="V3861" i="7" s="1"/>
  <c r="T3861" i="7"/>
  <c r="S3861" i="7"/>
  <c r="T3860" i="7"/>
  <c r="U3860" i="7" s="1"/>
  <c r="V3860" i="7" s="1"/>
  <c r="S3860" i="7"/>
  <c r="U3859" i="7"/>
  <c r="V3859" i="7" s="1"/>
  <c r="T3859" i="7"/>
  <c r="S3859" i="7"/>
  <c r="U3858" i="7"/>
  <c r="V3858" i="7" s="1"/>
  <c r="T3858" i="7"/>
  <c r="S3858" i="7"/>
  <c r="U3857" i="7"/>
  <c r="V3857" i="7" s="1"/>
  <c r="T3857" i="7"/>
  <c r="S3857" i="7"/>
  <c r="T3856" i="7"/>
  <c r="U3856" i="7" s="1"/>
  <c r="V3856" i="7" s="1"/>
  <c r="S3856" i="7"/>
  <c r="U3855" i="7"/>
  <c r="V3855" i="7" s="1"/>
  <c r="T3855" i="7"/>
  <c r="S3855" i="7"/>
  <c r="T3854" i="7"/>
  <c r="U3854" i="7" s="1"/>
  <c r="V3854" i="7" s="1"/>
  <c r="S3854" i="7"/>
  <c r="U3853" i="7"/>
  <c r="V3853" i="7" s="1"/>
  <c r="T3853" i="7"/>
  <c r="S3853" i="7"/>
  <c r="T3852" i="7"/>
  <c r="U3852" i="7" s="1"/>
  <c r="V3852" i="7" s="1"/>
  <c r="S3852" i="7"/>
  <c r="U3851" i="7"/>
  <c r="V3851" i="7" s="1"/>
  <c r="T3851" i="7"/>
  <c r="S3851" i="7"/>
  <c r="U3850" i="7"/>
  <c r="V3850" i="7" s="1"/>
  <c r="T3850" i="7"/>
  <c r="S3850" i="7"/>
  <c r="U3849" i="7"/>
  <c r="V3849" i="7" s="1"/>
  <c r="T3849" i="7"/>
  <c r="S3849" i="7"/>
  <c r="U3848" i="7"/>
  <c r="V3848" i="7" s="1"/>
  <c r="T3848" i="7"/>
  <c r="S3848" i="7"/>
  <c r="U3847" i="7"/>
  <c r="V3847" i="7" s="1"/>
  <c r="T3847" i="7"/>
  <c r="S3847" i="7"/>
  <c r="T3846" i="7"/>
  <c r="U3846" i="7" s="1"/>
  <c r="V3846" i="7" s="1"/>
  <c r="S3846" i="7"/>
  <c r="U3845" i="7"/>
  <c r="V3845" i="7" s="1"/>
  <c r="T3845" i="7"/>
  <c r="S3845" i="7"/>
  <c r="T3844" i="7"/>
  <c r="U3844" i="7" s="1"/>
  <c r="V3844" i="7" s="1"/>
  <c r="S3844" i="7"/>
  <c r="U3843" i="7"/>
  <c r="V3843" i="7" s="1"/>
  <c r="T3843" i="7"/>
  <c r="S3843" i="7"/>
  <c r="U3842" i="7"/>
  <c r="V3842" i="7" s="1"/>
  <c r="T3842" i="7"/>
  <c r="S3842" i="7"/>
  <c r="U3841" i="7"/>
  <c r="V3841" i="7" s="1"/>
  <c r="T3841" i="7"/>
  <c r="S3841" i="7"/>
  <c r="U3840" i="7"/>
  <c r="V3840" i="7" s="1"/>
  <c r="T3840" i="7"/>
  <c r="S3840" i="7"/>
  <c r="U3839" i="7"/>
  <c r="V3839" i="7" s="1"/>
  <c r="T3839" i="7"/>
  <c r="S3839" i="7"/>
  <c r="T3838" i="7"/>
  <c r="U3838" i="7" s="1"/>
  <c r="V3838" i="7" s="1"/>
  <c r="S3838" i="7"/>
  <c r="U3837" i="7"/>
  <c r="V3837" i="7" s="1"/>
  <c r="T3837" i="7"/>
  <c r="S3837" i="7"/>
  <c r="T3836" i="7"/>
  <c r="U3836" i="7" s="1"/>
  <c r="V3836" i="7" s="1"/>
  <c r="S3836" i="7"/>
  <c r="U3835" i="7"/>
  <c r="V3835" i="7" s="1"/>
  <c r="T3835" i="7"/>
  <c r="S3835" i="7"/>
  <c r="U3834" i="7"/>
  <c r="V3834" i="7" s="1"/>
  <c r="T3834" i="7"/>
  <c r="S3834" i="7"/>
  <c r="U3833" i="7"/>
  <c r="V3833" i="7" s="1"/>
  <c r="T3833" i="7"/>
  <c r="S3833" i="7"/>
  <c r="U3832" i="7"/>
  <c r="V3832" i="7" s="1"/>
  <c r="T3832" i="7"/>
  <c r="S3832" i="7"/>
  <c r="U3831" i="7"/>
  <c r="V3831" i="7" s="1"/>
  <c r="T3831" i="7"/>
  <c r="S3831" i="7"/>
  <c r="T3830" i="7"/>
  <c r="U3830" i="7" s="1"/>
  <c r="V3830" i="7" s="1"/>
  <c r="S3830" i="7"/>
  <c r="U3829" i="7"/>
  <c r="V3829" i="7" s="1"/>
  <c r="T3829" i="7"/>
  <c r="S3829" i="7"/>
  <c r="T3828" i="7"/>
  <c r="U3828" i="7" s="1"/>
  <c r="V3828" i="7" s="1"/>
  <c r="S3828" i="7"/>
  <c r="U3827" i="7"/>
  <c r="V3827" i="7" s="1"/>
  <c r="T3827" i="7"/>
  <c r="S3827" i="7"/>
  <c r="U3826" i="7"/>
  <c r="V3826" i="7" s="1"/>
  <c r="T3826" i="7"/>
  <c r="S3826" i="7"/>
  <c r="T3825" i="7"/>
  <c r="S3825" i="7"/>
  <c r="T3824" i="7"/>
  <c r="S3824" i="7"/>
  <c r="S3823" i="7"/>
  <c r="T3823" i="7" s="1"/>
  <c r="U3822" i="7"/>
  <c r="V3822" i="7" s="1"/>
  <c r="T3822" i="7"/>
  <c r="S3822" i="7"/>
  <c r="T3821" i="7"/>
  <c r="U3821" i="7" s="1"/>
  <c r="V3821" i="7" s="1"/>
  <c r="S3821" i="7"/>
  <c r="T3820" i="7"/>
  <c r="U3820" i="7" s="1"/>
  <c r="V3820" i="7" s="1"/>
  <c r="S3820" i="7"/>
  <c r="S3819" i="7"/>
  <c r="T3819" i="7" s="1"/>
  <c r="U3819" i="7" s="1"/>
  <c r="V3819" i="7" s="1"/>
  <c r="T3818" i="7"/>
  <c r="U3818" i="7" s="1"/>
  <c r="V3818" i="7" s="1"/>
  <c r="S3818" i="7"/>
  <c r="T3817" i="7"/>
  <c r="U3817" i="7" s="1"/>
  <c r="V3817" i="7" s="1"/>
  <c r="S3817" i="7"/>
  <c r="T3816" i="7"/>
  <c r="U3816" i="7" s="1"/>
  <c r="V3816" i="7" s="1"/>
  <c r="S3816" i="7"/>
  <c r="U3815" i="7"/>
  <c r="V3815" i="7" s="1"/>
  <c r="T3815" i="7"/>
  <c r="S3815" i="7"/>
  <c r="U3814" i="7"/>
  <c r="V3814" i="7" s="1"/>
  <c r="T3814" i="7"/>
  <c r="S3814" i="7"/>
  <c r="S3813" i="7"/>
  <c r="T3813" i="7" s="1"/>
  <c r="U3813" i="7" s="1"/>
  <c r="V3813" i="7" s="1"/>
  <c r="U3812" i="7"/>
  <c r="V3812" i="7" s="1"/>
  <c r="S3812" i="7"/>
  <c r="T3812" i="7" s="1"/>
  <c r="U3811" i="7"/>
  <c r="V3811" i="7" s="1"/>
  <c r="T3811" i="7"/>
  <c r="S3811" i="7"/>
  <c r="S3810" i="7"/>
  <c r="T3810" i="7" s="1"/>
  <c r="U3810" i="7" s="1"/>
  <c r="V3810" i="7" s="1"/>
  <c r="S3809" i="7"/>
  <c r="T3809" i="7" s="1"/>
  <c r="U3809" i="7" s="1"/>
  <c r="V3809" i="7" s="1"/>
  <c r="S3808" i="7"/>
  <c r="T3808" i="7" s="1"/>
  <c r="U3808" i="7" s="1"/>
  <c r="V3808" i="7" s="1"/>
  <c r="U3807" i="7"/>
  <c r="V3807" i="7" s="1"/>
  <c r="T3807" i="7"/>
  <c r="S3807" i="7"/>
  <c r="T3806" i="7"/>
  <c r="U3806" i="7" s="1"/>
  <c r="V3806" i="7" s="1"/>
  <c r="S3806" i="7"/>
  <c r="S3805" i="7"/>
  <c r="T3805" i="7" s="1"/>
  <c r="U3805" i="7" s="1"/>
  <c r="V3805" i="7" s="1"/>
  <c r="S3804" i="7"/>
  <c r="T3804" i="7" s="1"/>
  <c r="U3804" i="7" s="1"/>
  <c r="V3804" i="7" s="1"/>
  <c r="T3803" i="7"/>
  <c r="U3803" i="7" s="1"/>
  <c r="V3803" i="7" s="1"/>
  <c r="S3803" i="7"/>
  <c r="S3802" i="7"/>
  <c r="T3802" i="7" s="1"/>
  <c r="U3802" i="7" s="1"/>
  <c r="V3802" i="7" s="1"/>
  <c r="T3801" i="7"/>
  <c r="U3801" i="7" s="1"/>
  <c r="V3801" i="7" s="1"/>
  <c r="S3801" i="7"/>
  <c r="S3800" i="7"/>
  <c r="T3800" i="7" s="1"/>
  <c r="U3800" i="7" s="1"/>
  <c r="V3800" i="7" s="1"/>
  <c r="U3799" i="7"/>
  <c r="V3799" i="7" s="1"/>
  <c r="S3799" i="7"/>
  <c r="T3799" i="7" s="1"/>
  <c r="T3798" i="7"/>
  <c r="U3798" i="7" s="1"/>
  <c r="V3798" i="7" s="1"/>
  <c r="S3798" i="7"/>
  <c r="S3797" i="7"/>
  <c r="T3797" i="7" s="1"/>
  <c r="U3797" i="7" s="1"/>
  <c r="V3797" i="7" s="1"/>
  <c r="U3796" i="7"/>
  <c r="V3796" i="7" s="1"/>
  <c r="T3796" i="7"/>
  <c r="S3796" i="7"/>
  <c r="U3795" i="7"/>
  <c r="V3795" i="7" s="1"/>
  <c r="T3795" i="7"/>
  <c r="S3795" i="7"/>
  <c r="T3794" i="7"/>
  <c r="U3794" i="7" s="1"/>
  <c r="V3794" i="7" s="1"/>
  <c r="S3794" i="7"/>
  <c r="S3793" i="7"/>
  <c r="T3793" i="7" s="1"/>
  <c r="U3793" i="7" s="1"/>
  <c r="V3793" i="7" s="1"/>
  <c r="S3792" i="7"/>
  <c r="T3792" i="7" s="1"/>
  <c r="U3792" i="7" s="1"/>
  <c r="V3792" i="7" s="1"/>
  <c r="U3791" i="7"/>
  <c r="V3791" i="7" s="1"/>
  <c r="S3791" i="7"/>
  <c r="T3791" i="7" s="1"/>
  <c r="T3790" i="7"/>
  <c r="U3790" i="7" s="1"/>
  <c r="V3790" i="7" s="1"/>
  <c r="S3790" i="7"/>
  <c r="S3789" i="7"/>
  <c r="T3789" i="7" s="1"/>
  <c r="U3789" i="7" s="1"/>
  <c r="V3789" i="7" s="1"/>
  <c r="S3788" i="7"/>
  <c r="T3788" i="7" s="1"/>
  <c r="U3788" i="7" s="1"/>
  <c r="V3788" i="7" s="1"/>
  <c r="U3787" i="7"/>
  <c r="V3787" i="7" s="1"/>
  <c r="T3787" i="7"/>
  <c r="S3787" i="7"/>
  <c r="S3786" i="7"/>
  <c r="T3786" i="7" s="1"/>
  <c r="U3786" i="7" s="1"/>
  <c r="V3786" i="7" s="1"/>
  <c r="S3785" i="7"/>
  <c r="T3785" i="7" s="1"/>
  <c r="U3785" i="7" s="1"/>
  <c r="V3785" i="7" s="1"/>
  <c r="S3784" i="7"/>
  <c r="T3784" i="7" s="1"/>
  <c r="U3784" i="7" s="1"/>
  <c r="V3784" i="7" s="1"/>
  <c r="T3783" i="7"/>
  <c r="U3783" i="7" s="1"/>
  <c r="V3783" i="7" s="1"/>
  <c r="S3783" i="7"/>
  <c r="T3782" i="7"/>
  <c r="U3782" i="7" s="1"/>
  <c r="V3782" i="7" s="1"/>
  <c r="S3782" i="7"/>
  <c r="S3781" i="7"/>
  <c r="T3781" i="7" s="1"/>
  <c r="U3781" i="7" s="1"/>
  <c r="V3781" i="7" s="1"/>
  <c r="S3780" i="7"/>
  <c r="T3780" i="7" s="1"/>
  <c r="U3780" i="7" s="1"/>
  <c r="V3780" i="7" s="1"/>
  <c r="U3779" i="7"/>
  <c r="V3779" i="7" s="1"/>
  <c r="T3779" i="7"/>
  <c r="S3779" i="7"/>
  <c r="T3778" i="7"/>
  <c r="U3778" i="7" s="1"/>
  <c r="V3778" i="7" s="1"/>
  <c r="S3778" i="7"/>
  <c r="T3777" i="7"/>
  <c r="U3777" i="7" s="1"/>
  <c r="V3777" i="7" s="1"/>
  <c r="S3777" i="7"/>
  <c r="T3776" i="7"/>
  <c r="S3776" i="7"/>
  <c r="T3775" i="7"/>
  <c r="S3775" i="7"/>
  <c r="S3774" i="7"/>
  <c r="T3774" i="7" s="1"/>
  <c r="U3773" i="7"/>
  <c r="V3773" i="7" s="1"/>
  <c r="T3773" i="7"/>
  <c r="S3773" i="7"/>
  <c r="T3772" i="7"/>
  <c r="S3772" i="7"/>
  <c r="S3771" i="7"/>
  <c r="T3771" i="7" s="1"/>
  <c r="S3770" i="7"/>
  <c r="T3770" i="7" s="1"/>
  <c r="U3770" i="7" s="1"/>
  <c r="V3770" i="7" s="1"/>
  <c r="U3769" i="7"/>
  <c r="V3769" i="7" s="1"/>
  <c r="T3769" i="7"/>
  <c r="S3769" i="7"/>
  <c r="T3768" i="7"/>
  <c r="U3768" i="7" s="1"/>
  <c r="V3768" i="7" s="1"/>
  <c r="S3768" i="7"/>
  <c r="T3767" i="7"/>
  <c r="U3767" i="7" s="1"/>
  <c r="V3767" i="7" s="1"/>
  <c r="S3767" i="7"/>
  <c r="S3766" i="7"/>
  <c r="T3766" i="7" s="1"/>
  <c r="U3766" i="7" s="1"/>
  <c r="V3766" i="7" s="1"/>
  <c r="S3765" i="7"/>
  <c r="T3765" i="7" s="1"/>
  <c r="U3765" i="7" s="1"/>
  <c r="V3765" i="7" s="1"/>
  <c r="U3764" i="7"/>
  <c r="V3764" i="7" s="1"/>
  <c r="T3764" i="7"/>
  <c r="S3764" i="7"/>
  <c r="S3763" i="7"/>
  <c r="T3763" i="7" s="1"/>
  <c r="U3763" i="7" s="1"/>
  <c r="V3763" i="7" s="1"/>
  <c r="T3762" i="7"/>
  <c r="U3762" i="7" s="1"/>
  <c r="V3762" i="7" s="1"/>
  <c r="S3762" i="7"/>
  <c r="S3761" i="7"/>
  <c r="T3761" i="7" s="1"/>
  <c r="U3761" i="7" s="1"/>
  <c r="V3761" i="7" s="1"/>
  <c r="S3760" i="7"/>
  <c r="T3760" i="7" s="1"/>
  <c r="U3760" i="7" s="1"/>
  <c r="V3760" i="7" s="1"/>
  <c r="U3759" i="7"/>
  <c r="V3759" i="7" s="1"/>
  <c r="T3759" i="7"/>
  <c r="S3759" i="7"/>
  <c r="U3758" i="7"/>
  <c r="V3758" i="7" s="1"/>
  <c r="T3758" i="7"/>
  <c r="S3758" i="7"/>
  <c r="T3757" i="7"/>
  <c r="U3757" i="7" s="1"/>
  <c r="V3757" i="7" s="1"/>
  <c r="S3757" i="7"/>
  <c r="S3756" i="7"/>
  <c r="T3756" i="7" s="1"/>
  <c r="U3756" i="7" s="1"/>
  <c r="V3756" i="7" s="1"/>
  <c r="S3755" i="7"/>
  <c r="T3755" i="7" s="1"/>
  <c r="U3755" i="7" s="1"/>
  <c r="V3755" i="7" s="1"/>
  <c r="U3754" i="7"/>
  <c r="V3754" i="7" s="1"/>
  <c r="T3754" i="7"/>
  <c r="S3754" i="7"/>
  <c r="S3753" i="7"/>
  <c r="T3753" i="7" s="1"/>
  <c r="U3753" i="7" s="1"/>
  <c r="V3753" i="7" s="1"/>
  <c r="T3752" i="7"/>
  <c r="U3752" i="7" s="1"/>
  <c r="V3752" i="7" s="1"/>
  <c r="S3752" i="7"/>
  <c r="S3751" i="7"/>
  <c r="T3751" i="7" s="1"/>
  <c r="U3751" i="7" s="1"/>
  <c r="V3751" i="7" s="1"/>
  <c r="U3750" i="7"/>
  <c r="V3750" i="7" s="1"/>
  <c r="S3750" i="7"/>
  <c r="T3750" i="7" s="1"/>
  <c r="U3749" i="7"/>
  <c r="V3749" i="7" s="1"/>
  <c r="T3749" i="7"/>
  <c r="S3749" i="7"/>
  <c r="T3748" i="7"/>
  <c r="U3748" i="7" s="1"/>
  <c r="V3748" i="7" s="1"/>
  <c r="S3748" i="7"/>
  <c r="S3747" i="7"/>
  <c r="T3747" i="7" s="1"/>
  <c r="U3747" i="7" s="1"/>
  <c r="V3747" i="7" s="1"/>
  <c r="S3746" i="7"/>
  <c r="T3746" i="7" s="1"/>
  <c r="U3746" i="7" s="1"/>
  <c r="V3746" i="7" s="1"/>
  <c r="S3745" i="7"/>
  <c r="T3745" i="7" s="1"/>
  <c r="U3745" i="7" s="1"/>
  <c r="V3745" i="7" s="1"/>
  <c r="U3744" i="7"/>
  <c r="V3744" i="7" s="1"/>
  <c r="T3744" i="7"/>
  <c r="S3744" i="7"/>
  <c r="S3743" i="7"/>
  <c r="T3743" i="7" s="1"/>
  <c r="U3743" i="7" s="1"/>
  <c r="V3743" i="7" s="1"/>
  <c r="T3742" i="7"/>
  <c r="U3742" i="7" s="1"/>
  <c r="V3742" i="7" s="1"/>
  <c r="S3742" i="7"/>
  <c r="T3741" i="7"/>
  <c r="U3741" i="7" s="1"/>
  <c r="V3741" i="7" s="1"/>
  <c r="S3741" i="7"/>
  <c r="U3740" i="7"/>
  <c r="V3740" i="7" s="1"/>
  <c r="T3740" i="7"/>
  <c r="S3740" i="7"/>
  <c r="U3739" i="7"/>
  <c r="V3739" i="7" s="1"/>
  <c r="T3739" i="7"/>
  <c r="S3739" i="7"/>
  <c r="T3738" i="7"/>
  <c r="U3738" i="7" s="1"/>
  <c r="V3738" i="7" s="1"/>
  <c r="S3738" i="7"/>
  <c r="S3737" i="7"/>
  <c r="T3737" i="7" s="1"/>
  <c r="U3737" i="7" s="1"/>
  <c r="V3737" i="7" s="1"/>
  <c r="S3736" i="7"/>
  <c r="T3736" i="7" s="1"/>
  <c r="U3736" i="7" s="1"/>
  <c r="V3736" i="7" s="1"/>
  <c r="S3735" i="7"/>
  <c r="T3735" i="7" s="1"/>
  <c r="U3735" i="7" s="1"/>
  <c r="V3735" i="7" s="1"/>
  <c r="U3734" i="7"/>
  <c r="V3734" i="7" s="1"/>
  <c r="T3734" i="7"/>
  <c r="S3734" i="7"/>
  <c r="S3733" i="7"/>
  <c r="T3733" i="7" s="1"/>
  <c r="U3733" i="7" s="1"/>
  <c r="V3733" i="7" s="1"/>
  <c r="S3732" i="7"/>
  <c r="T3732" i="7" s="1"/>
  <c r="U3732" i="7" s="1"/>
  <c r="V3732" i="7" s="1"/>
  <c r="T3731" i="7"/>
  <c r="S3731" i="7"/>
  <c r="U3730" i="7"/>
  <c r="V3730" i="7" s="1"/>
  <c r="T3730" i="7"/>
  <c r="U3731" i="7" s="1"/>
  <c r="V3731" i="7" s="1"/>
  <c r="S3730" i="7"/>
  <c r="T3729" i="7"/>
  <c r="U3729" i="7" s="1"/>
  <c r="V3729" i="7" s="1"/>
  <c r="S3729" i="7"/>
  <c r="S3728" i="7"/>
  <c r="T3728" i="7" s="1"/>
  <c r="U3728" i="7" s="1"/>
  <c r="V3728" i="7" s="1"/>
  <c r="S3727" i="7"/>
  <c r="T3727" i="7" s="1"/>
  <c r="U3727" i="7" s="1"/>
  <c r="V3727" i="7" s="1"/>
  <c r="V3726" i="7"/>
  <c r="S3726" i="7"/>
  <c r="T3726" i="7" s="1"/>
  <c r="U3726" i="7" s="1"/>
  <c r="U3725" i="7"/>
  <c r="V3725" i="7" s="1"/>
  <c r="T3725" i="7"/>
  <c r="S3725" i="7"/>
  <c r="T3724" i="7"/>
  <c r="U3724" i="7" s="1"/>
  <c r="V3724" i="7" s="1"/>
  <c r="S3724" i="7"/>
  <c r="S3723" i="7"/>
  <c r="T3723" i="7" s="1"/>
  <c r="U3723" i="7" s="1"/>
  <c r="V3723" i="7" s="1"/>
  <c r="U3722" i="7"/>
  <c r="V3722" i="7" s="1"/>
  <c r="S3722" i="7"/>
  <c r="T3722" i="7" s="1"/>
  <c r="U3721" i="7"/>
  <c r="V3721" i="7" s="1"/>
  <c r="T3721" i="7"/>
  <c r="S3721" i="7"/>
  <c r="U3720" i="7"/>
  <c r="V3720" i="7" s="1"/>
  <c r="T3720" i="7"/>
  <c r="S3720" i="7"/>
  <c r="T3719" i="7"/>
  <c r="U3719" i="7" s="1"/>
  <c r="V3719" i="7" s="1"/>
  <c r="S3719" i="7"/>
  <c r="S3718" i="7"/>
  <c r="T3718" i="7" s="1"/>
  <c r="U3718" i="7" s="1"/>
  <c r="V3718" i="7" s="1"/>
  <c r="S3717" i="7"/>
  <c r="T3717" i="7" s="1"/>
  <c r="U3717" i="7" s="1"/>
  <c r="V3717" i="7" s="1"/>
  <c r="U3716" i="7"/>
  <c r="V3716" i="7" s="1"/>
  <c r="T3716" i="7"/>
  <c r="S3716" i="7"/>
  <c r="T3715" i="7"/>
  <c r="U3715" i="7" s="1"/>
  <c r="V3715" i="7" s="1"/>
  <c r="S3715" i="7"/>
  <c r="S3714" i="7"/>
  <c r="T3714" i="7" s="1"/>
  <c r="U3714" i="7" s="1"/>
  <c r="V3714" i="7" s="1"/>
  <c r="S3713" i="7"/>
  <c r="T3713" i="7" s="1"/>
  <c r="U3713" i="7" s="1"/>
  <c r="V3713" i="7" s="1"/>
  <c r="U3712" i="7"/>
  <c r="V3712" i="7" s="1"/>
  <c r="T3712" i="7"/>
  <c r="S3712" i="7"/>
  <c r="T3711" i="7"/>
  <c r="U3711" i="7" s="1"/>
  <c r="V3711" i="7" s="1"/>
  <c r="S3711" i="7"/>
  <c r="S3710" i="7"/>
  <c r="T3710" i="7" s="1"/>
  <c r="U3710" i="7" s="1"/>
  <c r="V3710" i="7" s="1"/>
  <c r="S3709" i="7"/>
  <c r="T3709" i="7" s="1"/>
  <c r="U3709" i="7" s="1"/>
  <c r="V3709" i="7" s="1"/>
  <c r="S3708" i="7"/>
  <c r="T3708" i="7" s="1"/>
  <c r="U3708" i="7" s="1"/>
  <c r="V3708" i="7" s="1"/>
  <c r="U3707" i="7"/>
  <c r="V3707" i="7" s="1"/>
  <c r="T3707" i="7"/>
  <c r="S3707" i="7"/>
  <c r="T3706" i="7"/>
  <c r="U3706" i="7" s="1"/>
  <c r="V3706" i="7" s="1"/>
  <c r="S3706" i="7"/>
  <c r="S3705" i="7"/>
  <c r="T3705" i="7" s="1"/>
  <c r="U3705" i="7" s="1"/>
  <c r="V3705" i="7" s="1"/>
  <c r="S3704" i="7"/>
  <c r="T3704" i="7" s="1"/>
  <c r="U3704" i="7" s="1"/>
  <c r="V3704" i="7" s="1"/>
  <c r="S3703" i="7"/>
  <c r="T3703" i="7" s="1"/>
  <c r="U3703" i="7" s="1"/>
  <c r="V3703" i="7" s="1"/>
  <c r="T3702" i="7"/>
  <c r="U3702" i="7" s="1"/>
  <c r="V3702" i="7" s="1"/>
  <c r="S3702" i="7"/>
  <c r="T3701" i="7"/>
  <c r="U3701" i="7" s="1"/>
  <c r="V3701" i="7" s="1"/>
  <c r="S3701" i="7"/>
  <c r="S3700" i="7"/>
  <c r="T3700" i="7" s="1"/>
  <c r="U3700" i="7" s="1"/>
  <c r="V3700" i="7" s="1"/>
  <c r="U3699" i="7"/>
  <c r="V3699" i="7" s="1"/>
  <c r="S3699" i="7"/>
  <c r="T3699" i="7" s="1"/>
  <c r="U3698" i="7"/>
  <c r="V3698" i="7" s="1"/>
  <c r="T3698" i="7"/>
  <c r="S3698" i="7"/>
  <c r="S3697" i="7"/>
  <c r="T3697" i="7" s="1"/>
  <c r="U3697" i="7" s="1"/>
  <c r="V3697" i="7" s="1"/>
  <c r="T3696" i="7"/>
  <c r="U3696" i="7" s="1"/>
  <c r="V3696" i="7" s="1"/>
  <c r="S3696" i="7"/>
  <c r="S3695" i="7"/>
  <c r="T3695" i="7" s="1"/>
  <c r="U3695" i="7" s="1"/>
  <c r="V3695" i="7" s="1"/>
  <c r="S3694" i="7"/>
  <c r="T3694" i="7" s="1"/>
  <c r="U3694" i="7" s="1"/>
  <c r="V3694" i="7" s="1"/>
  <c r="S3693" i="7"/>
  <c r="T3693" i="7" s="1"/>
  <c r="U3693" i="7" s="1"/>
  <c r="V3693" i="7" s="1"/>
  <c r="T3692" i="7"/>
  <c r="U3692" i="7" s="1"/>
  <c r="V3692" i="7" s="1"/>
  <c r="S3692" i="7"/>
  <c r="T3691" i="7"/>
  <c r="U3691" i="7" s="1"/>
  <c r="V3691" i="7" s="1"/>
  <c r="S3691" i="7"/>
  <c r="S3690" i="7"/>
  <c r="T3690" i="7" s="1"/>
  <c r="U3690" i="7" s="1"/>
  <c r="V3690" i="7" s="1"/>
  <c r="S3689" i="7"/>
  <c r="T3689" i="7" s="1"/>
  <c r="U3689" i="7" s="1"/>
  <c r="V3689" i="7" s="1"/>
  <c r="S3688" i="7"/>
  <c r="T3688" i="7" s="1"/>
  <c r="U3688" i="7" s="1"/>
  <c r="V3688" i="7" s="1"/>
  <c r="T3687" i="7"/>
  <c r="U3687" i="7" s="1"/>
  <c r="V3687" i="7" s="1"/>
  <c r="S3687" i="7"/>
  <c r="T3686" i="7"/>
  <c r="U3686" i="7" s="1"/>
  <c r="V3686" i="7" s="1"/>
  <c r="S3686" i="7"/>
  <c r="S3685" i="7"/>
  <c r="T3685" i="7" s="1"/>
  <c r="U3685" i="7" s="1"/>
  <c r="V3685" i="7" s="1"/>
  <c r="S3684" i="7"/>
  <c r="T3684" i="7" s="1"/>
  <c r="U3684" i="7" s="1"/>
  <c r="V3684" i="7" s="1"/>
  <c r="U3683" i="7"/>
  <c r="V3683" i="7" s="1"/>
  <c r="T3683" i="7"/>
  <c r="S3683" i="7"/>
  <c r="S3682" i="7"/>
  <c r="T3682" i="7" s="1"/>
  <c r="U3682" i="7" s="1"/>
  <c r="V3682" i="7" s="1"/>
  <c r="S3681" i="7"/>
  <c r="T3681" i="7" s="1"/>
  <c r="U3681" i="7" s="1"/>
  <c r="V3681" i="7" s="1"/>
  <c r="S3680" i="7"/>
  <c r="T3680" i="7" s="1"/>
  <c r="U3680" i="7" s="1"/>
  <c r="V3680" i="7" s="1"/>
  <c r="U3679" i="7"/>
  <c r="V3679" i="7" s="1"/>
  <c r="S3679" i="7"/>
  <c r="T3679" i="7" s="1"/>
  <c r="V3678" i="7"/>
  <c r="S3678" i="7"/>
  <c r="T3678" i="7" s="1"/>
  <c r="U3678" i="7" s="1"/>
  <c r="T3677" i="7"/>
  <c r="U3677" i="7" s="1"/>
  <c r="V3677" i="7" s="1"/>
  <c r="S3677" i="7"/>
  <c r="T3676" i="7"/>
  <c r="U3676" i="7" s="1"/>
  <c r="V3676" i="7" s="1"/>
  <c r="S3676" i="7"/>
  <c r="U3675" i="7"/>
  <c r="V3675" i="7" s="1"/>
  <c r="T3675" i="7"/>
  <c r="S3675" i="7"/>
  <c r="U3674" i="7"/>
  <c r="V3674" i="7" s="1"/>
  <c r="T3674" i="7"/>
  <c r="S3674" i="7"/>
  <c r="U3673" i="7"/>
  <c r="V3673" i="7" s="1"/>
  <c r="T3673" i="7"/>
  <c r="S3673" i="7"/>
  <c r="U3672" i="7"/>
  <c r="V3672" i="7" s="1"/>
  <c r="T3672" i="7"/>
  <c r="S3672" i="7"/>
  <c r="T3671" i="7"/>
  <c r="U3671" i="7" s="1"/>
  <c r="V3671" i="7" s="1"/>
  <c r="S3671" i="7"/>
  <c r="S3670" i="7"/>
  <c r="T3670" i="7" s="1"/>
  <c r="U3670" i="7" s="1"/>
  <c r="V3670" i="7" s="1"/>
  <c r="U3669" i="7"/>
  <c r="V3669" i="7" s="1"/>
  <c r="S3669" i="7"/>
  <c r="T3669" i="7" s="1"/>
  <c r="V3668" i="7"/>
  <c r="T3668" i="7"/>
  <c r="U3668" i="7" s="1"/>
  <c r="S3668" i="7"/>
  <c r="T3667" i="7"/>
  <c r="U3667" i="7" s="1"/>
  <c r="V3667" i="7" s="1"/>
  <c r="S3667" i="7"/>
  <c r="T3666" i="7"/>
  <c r="U3666" i="7" s="1"/>
  <c r="V3666" i="7" s="1"/>
  <c r="S3666" i="7"/>
  <c r="S3665" i="7"/>
  <c r="T3665" i="7" s="1"/>
  <c r="U3665" i="7" s="1"/>
  <c r="V3665" i="7" s="1"/>
  <c r="U3664" i="7"/>
  <c r="V3664" i="7" s="1"/>
  <c r="S3664" i="7"/>
  <c r="T3664" i="7" s="1"/>
  <c r="S3663" i="7"/>
  <c r="T3663" i="7" s="1"/>
  <c r="U3663" i="7" s="1"/>
  <c r="V3663" i="7" s="1"/>
  <c r="T3662" i="7"/>
  <c r="S3662" i="7"/>
  <c r="T3661" i="7"/>
  <c r="U3661" i="7" s="1"/>
  <c r="V3661" i="7" s="1"/>
  <c r="S3661" i="7"/>
  <c r="S3660" i="7"/>
  <c r="T3660" i="7" s="1"/>
  <c r="U3660" i="7" s="1"/>
  <c r="V3660" i="7" s="1"/>
  <c r="S3659" i="7"/>
  <c r="T3659" i="7" s="1"/>
  <c r="U3659" i="7" s="1"/>
  <c r="V3659" i="7" s="1"/>
  <c r="U3658" i="7"/>
  <c r="V3658" i="7" s="1"/>
  <c r="S3658" i="7"/>
  <c r="T3658" i="7" s="1"/>
  <c r="S3657" i="7"/>
  <c r="T3657" i="7" s="1"/>
  <c r="U3657" i="7" s="1"/>
  <c r="V3657" i="7" s="1"/>
  <c r="T3656" i="7"/>
  <c r="U3656" i="7" s="1"/>
  <c r="V3656" i="7" s="1"/>
  <c r="S3656" i="7"/>
  <c r="S3655" i="7"/>
  <c r="T3655" i="7" s="1"/>
  <c r="U3655" i="7" s="1"/>
  <c r="V3655" i="7" s="1"/>
  <c r="S3654" i="7"/>
  <c r="T3654" i="7" s="1"/>
  <c r="U3654" i="7" s="1"/>
  <c r="V3654" i="7" s="1"/>
  <c r="U3653" i="7"/>
  <c r="V3653" i="7" s="1"/>
  <c r="S3653" i="7"/>
  <c r="T3653" i="7" s="1"/>
  <c r="T3652" i="7"/>
  <c r="S3652" i="7"/>
  <c r="T3651" i="7"/>
  <c r="S3651" i="7"/>
  <c r="T3650" i="7"/>
  <c r="U3650" i="7" s="1"/>
  <c r="V3650" i="7" s="1"/>
  <c r="S3650" i="7"/>
  <c r="U3649" i="7"/>
  <c r="V3649" i="7" s="1"/>
  <c r="T3649" i="7"/>
  <c r="S3649" i="7"/>
  <c r="T3648" i="7"/>
  <c r="U3648" i="7" s="1"/>
  <c r="V3648" i="7" s="1"/>
  <c r="S3648" i="7"/>
  <c r="S3647" i="7"/>
  <c r="T3647" i="7" s="1"/>
  <c r="U3647" i="7" s="1"/>
  <c r="V3647" i="7" s="1"/>
  <c r="S3646" i="7"/>
  <c r="T3646" i="7" s="1"/>
  <c r="U3646" i="7" s="1"/>
  <c r="V3646" i="7" s="1"/>
  <c r="T3645" i="7"/>
  <c r="S3645" i="7"/>
  <c r="U3644" i="7"/>
  <c r="V3644" i="7" s="1"/>
  <c r="T3644" i="7"/>
  <c r="U3645" i="7" s="1"/>
  <c r="V3645" i="7" s="1"/>
  <c r="S3644" i="7"/>
  <c r="S3643" i="7"/>
  <c r="T3643" i="7" s="1"/>
  <c r="U3643" i="7" s="1"/>
  <c r="V3643" i="7" s="1"/>
  <c r="S3642" i="7"/>
  <c r="T3642" i="7" s="1"/>
  <c r="U3642" i="7" s="1"/>
  <c r="V3642" i="7" s="1"/>
  <c r="U3641" i="7"/>
  <c r="V3641" i="7" s="1"/>
  <c r="S3641" i="7"/>
  <c r="T3641" i="7" s="1"/>
  <c r="V3640" i="7"/>
  <c r="U3640" i="7"/>
  <c r="T3640" i="7"/>
  <c r="S3640" i="7"/>
  <c r="T3639" i="7"/>
  <c r="U3639" i="7" s="1"/>
  <c r="V3639" i="7" s="1"/>
  <c r="S3639" i="7"/>
  <c r="T3638" i="7"/>
  <c r="U3638" i="7" s="1"/>
  <c r="V3638" i="7" s="1"/>
  <c r="S3638" i="7"/>
  <c r="S3637" i="7"/>
  <c r="T3637" i="7" s="1"/>
  <c r="U3637" i="7" s="1"/>
  <c r="V3637" i="7" s="1"/>
  <c r="S3636" i="7"/>
  <c r="T3636" i="7" s="1"/>
  <c r="U3636" i="7" s="1"/>
  <c r="V3636" i="7" s="1"/>
  <c r="U3635" i="7"/>
  <c r="V3635" i="7" s="1"/>
  <c r="T3635" i="7"/>
  <c r="S3635" i="7"/>
  <c r="U3634" i="7"/>
  <c r="V3634" i="7" s="1"/>
  <c r="T3634" i="7"/>
  <c r="S3634" i="7"/>
  <c r="S3633" i="7"/>
  <c r="T3633" i="7" s="1"/>
  <c r="U3633" i="7" s="1"/>
  <c r="V3633" i="7" s="1"/>
  <c r="T3632" i="7"/>
  <c r="S3632" i="7"/>
  <c r="T3631" i="7"/>
  <c r="S3631" i="7"/>
  <c r="T3630" i="7"/>
  <c r="S3630" i="7"/>
  <c r="U3629" i="7"/>
  <c r="V3629" i="7" s="1"/>
  <c r="T3629" i="7"/>
  <c r="S3629" i="7"/>
  <c r="T3628" i="7"/>
  <c r="U3628" i="7" s="1"/>
  <c r="V3628" i="7" s="1"/>
  <c r="S3628" i="7"/>
  <c r="S3627" i="7"/>
  <c r="T3627" i="7" s="1"/>
  <c r="U3627" i="7" s="1"/>
  <c r="V3627" i="7" s="1"/>
  <c r="U3626" i="7"/>
  <c r="V3626" i="7" s="1"/>
  <c r="S3626" i="7"/>
  <c r="T3626" i="7" s="1"/>
  <c r="T3625" i="7"/>
  <c r="U3625" i="7" s="1"/>
  <c r="V3625" i="7" s="1"/>
  <c r="S3625" i="7"/>
  <c r="T3624" i="7"/>
  <c r="U3624" i="7" s="1"/>
  <c r="V3624" i="7" s="1"/>
  <c r="S3624" i="7"/>
  <c r="S3623" i="7"/>
  <c r="T3623" i="7" s="1"/>
  <c r="U3623" i="7" s="1"/>
  <c r="V3623" i="7" s="1"/>
  <c r="S3622" i="7"/>
  <c r="T3622" i="7" s="1"/>
  <c r="U3622" i="7" s="1"/>
  <c r="V3622" i="7" s="1"/>
  <c r="U3621" i="7"/>
  <c r="V3621" i="7" s="1"/>
  <c r="S3621" i="7"/>
  <c r="T3621" i="7" s="1"/>
  <c r="S3620" i="7"/>
  <c r="T3620" i="7" s="1"/>
  <c r="U3620" i="7" s="1"/>
  <c r="V3620" i="7" s="1"/>
  <c r="T3619" i="7"/>
  <c r="U3619" i="7" s="1"/>
  <c r="V3619" i="7" s="1"/>
  <c r="S3619" i="7"/>
  <c r="T3618" i="7"/>
  <c r="U3618" i="7" s="1"/>
  <c r="V3618" i="7" s="1"/>
  <c r="S3618" i="7"/>
  <c r="S3617" i="7"/>
  <c r="T3617" i="7" s="1"/>
  <c r="U3617" i="7" s="1"/>
  <c r="V3617" i="7" s="1"/>
  <c r="S3616" i="7"/>
  <c r="T3616" i="7" s="1"/>
  <c r="U3616" i="7" s="1"/>
  <c r="V3616" i="7" s="1"/>
  <c r="U3615" i="7"/>
  <c r="V3615" i="7" s="1"/>
  <c r="S3615" i="7"/>
  <c r="T3615" i="7" s="1"/>
  <c r="U3614" i="7"/>
  <c r="V3614" i="7" s="1"/>
  <c r="T3614" i="7"/>
  <c r="S3614" i="7"/>
  <c r="T3613" i="7"/>
  <c r="U3613" i="7" s="1"/>
  <c r="V3613" i="7" s="1"/>
  <c r="S3613" i="7"/>
  <c r="U3612" i="7"/>
  <c r="V3612" i="7" s="1"/>
  <c r="S3612" i="7"/>
  <c r="T3612" i="7" s="1"/>
  <c r="U3611" i="7"/>
  <c r="V3611" i="7" s="1"/>
  <c r="S3611" i="7"/>
  <c r="T3611" i="7" s="1"/>
  <c r="S3610" i="7"/>
  <c r="T3610" i="7" s="1"/>
  <c r="U3610" i="7" s="1"/>
  <c r="V3610" i="7" s="1"/>
  <c r="T3609" i="7"/>
  <c r="U3609" i="7" s="1"/>
  <c r="V3609" i="7" s="1"/>
  <c r="S3609" i="7"/>
  <c r="T3608" i="7"/>
  <c r="U3608" i="7" s="1"/>
  <c r="V3608" i="7" s="1"/>
  <c r="S3608" i="7"/>
  <c r="S3607" i="7"/>
  <c r="T3607" i="7" s="1"/>
  <c r="U3607" i="7" s="1"/>
  <c r="V3607" i="7" s="1"/>
  <c r="U3606" i="7"/>
  <c r="V3606" i="7" s="1"/>
  <c r="S3606" i="7"/>
  <c r="T3606" i="7" s="1"/>
  <c r="U3605" i="7"/>
  <c r="V3605" i="7" s="1"/>
  <c r="T3605" i="7"/>
  <c r="S3605" i="7"/>
  <c r="T3604" i="7"/>
  <c r="U3604" i="7" s="1"/>
  <c r="V3604" i="7" s="1"/>
  <c r="S3604" i="7"/>
  <c r="S3603" i="7"/>
  <c r="T3603" i="7" s="1"/>
  <c r="U3603" i="7" s="1"/>
  <c r="V3603" i="7" s="1"/>
  <c r="T3602" i="7"/>
  <c r="S3602" i="7"/>
  <c r="T3601" i="7"/>
  <c r="S3601" i="7"/>
  <c r="T3600" i="7"/>
  <c r="S3600" i="7"/>
  <c r="U3599" i="7"/>
  <c r="V3599" i="7" s="1"/>
  <c r="S3599" i="7"/>
  <c r="T3599" i="7" s="1"/>
  <c r="V3598" i="7"/>
  <c r="S3598" i="7"/>
  <c r="T3598" i="7" s="1"/>
  <c r="U3598" i="7" s="1"/>
  <c r="S3597" i="7"/>
  <c r="T3597" i="7" s="1"/>
  <c r="U3597" i="7" s="1"/>
  <c r="V3597" i="7" s="1"/>
  <c r="T3596" i="7"/>
  <c r="U3596" i="7" s="1"/>
  <c r="V3596" i="7" s="1"/>
  <c r="S3596" i="7"/>
  <c r="S3595" i="7"/>
  <c r="T3595" i="7" s="1"/>
  <c r="U3595" i="7" s="1"/>
  <c r="V3595" i="7" s="1"/>
  <c r="U3594" i="7"/>
  <c r="V3594" i="7" s="1"/>
  <c r="T3594" i="7"/>
  <c r="S3594" i="7"/>
  <c r="S3593" i="7"/>
  <c r="T3593" i="7" s="1"/>
  <c r="U3593" i="7" s="1"/>
  <c r="V3593" i="7" s="1"/>
  <c r="T3592" i="7"/>
  <c r="U3592" i="7" s="1"/>
  <c r="V3592" i="7" s="1"/>
  <c r="S3592" i="7"/>
  <c r="U3591" i="7"/>
  <c r="V3591" i="7" s="1"/>
  <c r="T3591" i="7"/>
  <c r="S3591" i="7"/>
  <c r="V3590" i="7"/>
  <c r="S3590" i="7"/>
  <c r="T3590" i="7" s="1"/>
  <c r="U3590" i="7" s="1"/>
  <c r="U3589" i="7"/>
  <c r="V3589" i="7" s="1"/>
  <c r="T3589" i="7"/>
  <c r="S3589" i="7"/>
  <c r="T3588" i="7"/>
  <c r="U3588" i="7" s="1"/>
  <c r="V3588" i="7" s="1"/>
  <c r="S3588" i="7"/>
  <c r="S3587" i="7"/>
  <c r="T3587" i="7" s="1"/>
  <c r="U3587" i="7" s="1"/>
  <c r="V3587" i="7" s="1"/>
  <c r="T3586" i="7"/>
  <c r="S3586" i="7"/>
  <c r="U3585" i="7"/>
  <c r="V3585" i="7" s="1"/>
  <c r="T3585" i="7"/>
  <c r="U3586" i="7" s="1"/>
  <c r="V3586" i="7" s="1"/>
  <c r="S3585" i="7"/>
  <c r="T3584" i="7"/>
  <c r="U3584" i="7" s="1"/>
  <c r="V3584" i="7" s="1"/>
  <c r="S3584" i="7"/>
  <c r="U3583" i="7"/>
  <c r="V3583" i="7" s="1"/>
  <c r="S3583" i="7"/>
  <c r="T3583" i="7" s="1"/>
  <c r="S3582" i="7"/>
  <c r="T3582" i="7" s="1"/>
  <c r="U3582" i="7" s="1"/>
  <c r="V3582" i="7" s="1"/>
  <c r="U3581" i="7"/>
  <c r="V3581" i="7" s="1"/>
  <c r="T3581" i="7"/>
  <c r="S3581" i="7"/>
  <c r="U3580" i="7"/>
  <c r="V3580" i="7" s="1"/>
  <c r="T3580" i="7"/>
  <c r="S3580" i="7"/>
  <c r="S3579" i="7"/>
  <c r="T3579" i="7" s="1"/>
  <c r="U3579" i="7" s="1"/>
  <c r="V3579" i="7" s="1"/>
  <c r="U3578" i="7"/>
  <c r="V3578" i="7" s="1"/>
  <c r="S3578" i="7"/>
  <c r="T3578" i="7" s="1"/>
  <c r="U3577" i="7"/>
  <c r="V3577" i="7" s="1"/>
  <c r="S3577" i="7"/>
  <c r="T3577" i="7" s="1"/>
  <c r="T3576" i="7"/>
  <c r="U3576" i="7" s="1"/>
  <c r="V3576" i="7" s="1"/>
  <c r="S3576" i="7"/>
  <c r="U3575" i="7"/>
  <c r="V3575" i="7" s="1"/>
  <c r="T3575" i="7"/>
  <c r="S3575" i="7"/>
  <c r="U3574" i="7"/>
  <c r="V3574" i="7" s="1"/>
  <c r="T3574" i="7"/>
  <c r="S3574" i="7"/>
  <c r="S3573" i="7"/>
  <c r="T3573" i="7" s="1"/>
  <c r="U3573" i="7" s="1"/>
  <c r="V3573" i="7" s="1"/>
  <c r="S3572" i="7"/>
  <c r="T3572" i="7" s="1"/>
  <c r="U3572" i="7" s="1"/>
  <c r="V3572" i="7" s="1"/>
  <c r="T3571" i="7"/>
  <c r="U3571" i="7" s="1"/>
  <c r="V3571" i="7" s="1"/>
  <c r="S3571" i="7"/>
  <c r="U3570" i="7"/>
  <c r="V3570" i="7" s="1"/>
  <c r="T3570" i="7"/>
  <c r="S3570" i="7"/>
  <c r="T3569" i="7"/>
  <c r="U3569" i="7" s="1"/>
  <c r="V3569" i="7" s="1"/>
  <c r="S3569" i="7"/>
  <c r="S3568" i="7"/>
  <c r="T3568" i="7" s="1"/>
  <c r="U3568" i="7" s="1"/>
  <c r="V3568" i="7" s="1"/>
  <c r="U3567" i="7"/>
  <c r="V3567" i="7" s="1"/>
  <c r="S3567" i="7"/>
  <c r="T3567" i="7" s="1"/>
  <c r="T3566" i="7"/>
  <c r="U3566" i="7" s="1"/>
  <c r="V3566" i="7" s="1"/>
  <c r="S3566" i="7"/>
  <c r="T3565" i="7"/>
  <c r="U3565" i="7" s="1"/>
  <c r="V3565" i="7" s="1"/>
  <c r="S3565" i="7"/>
  <c r="T3564" i="7"/>
  <c r="U3564" i="7" s="1"/>
  <c r="V3564" i="7" s="1"/>
  <c r="S3564" i="7"/>
  <c r="U3563" i="7"/>
  <c r="V3563" i="7" s="1"/>
  <c r="T3563" i="7"/>
  <c r="S3563" i="7"/>
  <c r="S3562" i="7"/>
  <c r="T3562" i="7" s="1"/>
  <c r="U3562" i="7" s="1"/>
  <c r="V3562" i="7" s="1"/>
  <c r="T3561" i="7"/>
  <c r="U3561" i="7" s="1"/>
  <c r="V3561" i="7" s="1"/>
  <c r="S3561" i="7"/>
  <c r="T3560" i="7"/>
  <c r="U3560" i="7" s="1"/>
  <c r="V3560" i="7" s="1"/>
  <c r="S3560" i="7"/>
  <c r="S3559" i="7"/>
  <c r="T3559" i="7" s="1"/>
  <c r="U3559" i="7" s="1"/>
  <c r="V3559" i="7" s="1"/>
  <c r="T3558" i="7"/>
  <c r="U3558" i="7" s="1"/>
  <c r="V3558" i="7" s="1"/>
  <c r="S3558" i="7"/>
  <c r="S3557" i="7"/>
  <c r="T3557" i="7" s="1"/>
  <c r="U3557" i="7" s="1"/>
  <c r="V3557" i="7" s="1"/>
  <c r="U3556" i="7"/>
  <c r="V3556" i="7" s="1"/>
  <c r="T3556" i="7"/>
  <c r="S3556" i="7"/>
  <c r="U3555" i="7"/>
  <c r="V3555" i="7" s="1"/>
  <c r="T3555" i="7"/>
  <c r="S3555" i="7"/>
  <c r="S3554" i="7"/>
  <c r="T3554" i="7" s="1"/>
  <c r="U3554" i="7" s="1"/>
  <c r="V3554" i="7" s="1"/>
  <c r="U3553" i="7"/>
  <c r="V3553" i="7" s="1"/>
  <c r="S3553" i="7"/>
  <c r="T3553" i="7" s="1"/>
  <c r="S3552" i="7"/>
  <c r="T3552" i="7" s="1"/>
  <c r="U3552" i="7" s="1"/>
  <c r="V3552" i="7" s="1"/>
  <c r="T3551" i="7"/>
  <c r="U3551" i="7" s="1"/>
  <c r="V3551" i="7" s="1"/>
  <c r="S3551" i="7"/>
  <c r="T3550" i="7"/>
  <c r="U3550" i="7" s="1"/>
  <c r="V3550" i="7" s="1"/>
  <c r="S3550" i="7"/>
  <c r="S3549" i="7"/>
  <c r="T3549" i="7" s="1"/>
  <c r="U3549" i="7" s="1"/>
  <c r="V3549" i="7" s="1"/>
  <c r="S3548" i="7"/>
  <c r="T3548" i="7" s="1"/>
  <c r="U3548" i="7" s="1"/>
  <c r="V3548" i="7" s="1"/>
  <c r="S3547" i="7"/>
  <c r="T3547" i="7" s="1"/>
  <c r="U3547" i="7" s="1"/>
  <c r="V3547" i="7" s="1"/>
  <c r="U3546" i="7"/>
  <c r="V3546" i="7" s="1"/>
  <c r="T3546" i="7"/>
  <c r="S3546" i="7"/>
  <c r="T3545" i="7"/>
  <c r="U3545" i="7" s="1"/>
  <c r="V3545" i="7" s="1"/>
  <c r="S3545" i="7"/>
  <c r="T3544" i="7"/>
  <c r="U3544" i="7" s="1"/>
  <c r="V3544" i="7" s="1"/>
  <c r="S3544" i="7"/>
  <c r="S3543" i="7"/>
  <c r="T3543" i="7" s="1"/>
  <c r="U3543" i="7" s="1"/>
  <c r="V3543" i="7" s="1"/>
  <c r="V3542" i="7"/>
  <c r="S3542" i="7"/>
  <c r="T3542" i="7" s="1"/>
  <c r="U3542" i="7" s="1"/>
  <c r="U3541" i="7"/>
  <c r="V3541" i="7" s="1"/>
  <c r="T3541" i="7"/>
  <c r="S3541" i="7"/>
  <c r="T3540" i="7"/>
  <c r="U3540" i="7" s="1"/>
  <c r="V3540" i="7" s="1"/>
  <c r="S3540" i="7"/>
  <c r="T3539" i="7"/>
  <c r="U3539" i="7" s="1"/>
  <c r="V3539" i="7" s="1"/>
  <c r="S3539" i="7"/>
  <c r="U3538" i="7"/>
  <c r="V3538" i="7" s="1"/>
  <c r="S3538" i="7"/>
  <c r="T3538" i="7" s="1"/>
  <c r="U3537" i="7"/>
  <c r="V3537" i="7" s="1"/>
  <c r="S3537" i="7"/>
  <c r="T3537" i="7" s="1"/>
  <c r="U3536" i="7"/>
  <c r="V3536" i="7" s="1"/>
  <c r="T3536" i="7"/>
  <c r="S3536" i="7"/>
  <c r="S3535" i="7"/>
  <c r="T3535" i="7" s="1"/>
  <c r="U3535" i="7" s="1"/>
  <c r="V3535" i="7" s="1"/>
  <c r="S3534" i="7"/>
  <c r="T3534" i="7" s="1"/>
  <c r="U3534" i="7" s="1"/>
  <c r="V3534" i="7" s="1"/>
  <c r="S3533" i="7"/>
  <c r="T3533" i="7" s="1"/>
  <c r="U3533" i="7" s="1"/>
  <c r="V3533" i="7" s="1"/>
  <c r="U3532" i="7"/>
  <c r="V3532" i="7" s="1"/>
  <c r="S3532" i="7"/>
  <c r="T3532" i="7" s="1"/>
  <c r="T3531" i="7"/>
  <c r="U3531" i="7" s="1"/>
  <c r="V3531" i="7" s="1"/>
  <c r="S3531" i="7"/>
  <c r="T3530" i="7"/>
  <c r="U3530" i="7" s="1"/>
  <c r="V3530" i="7" s="1"/>
  <c r="S3530" i="7"/>
  <c r="S3529" i="7"/>
  <c r="T3529" i="7" s="1"/>
  <c r="U3529" i="7" s="1"/>
  <c r="V3529" i="7" s="1"/>
  <c r="V3528" i="7"/>
  <c r="U3528" i="7"/>
  <c r="S3528" i="7"/>
  <c r="T3528" i="7" s="1"/>
  <c r="U3527" i="7"/>
  <c r="V3527" i="7" s="1"/>
  <c r="S3527" i="7"/>
  <c r="T3527" i="7" s="1"/>
  <c r="T3526" i="7"/>
  <c r="U3526" i="7" s="1"/>
  <c r="V3526" i="7" s="1"/>
  <c r="S3526" i="7"/>
  <c r="U3525" i="7"/>
  <c r="V3525" i="7" s="1"/>
  <c r="T3525" i="7"/>
  <c r="S3525" i="7"/>
  <c r="S3524" i="7"/>
  <c r="T3524" i="7" s="1"/>
  <c r="U3524" i="7" s="1"/>
  <c r="V3524" i="7" s="1"/>
  <c r="S3523" i="7"/>
  <c r="T3523" i="7" s="1"/>
  <c r="U3523" i="7" s="1"/>
  <c r="V3523" i="7" s="1"/>
  <c r="U3522" i="7"/>
  <c r="V3522" i="7" s="1"/>
  <c r="S3522" i="7"/>
  <c r="T3522" i="7" s="1"/>
  <c r="T3521" i="7"/>
  <c r="U3521" i="7" s="1"/>
  <c r="V3521" i="7" s="1"/>
  <c r="S3521" i="7"/>
  <c r="T3520" i="7"/>
  <c r="U3520" i="7" s="1"/>
  <c r="V3520" i="7" s="1"/>
  <c r="S3520" i="7"/>
  <c r="S3519" i="7"/>
  <c r="T3519" i="7" s="1"/>
  <c r="U3519" i="7" s="1"/>
  <c r="V3519" i="7" s="1"/>
  <c r="V3518" i="7"/>
  <c r="U3518" i="7"/>
  <c r="S3518" i="7"/>
  <c r="T3518" i="7" s="1"/>
  <c r="U3517" i="7"/>
  <c r="V3517" i="7" s="1"/>
  <c r="S3517" i="7"/>
  <c r="T3517" i="7" s="1"/>
  <c r="S3516" i="7"/>
  <c r="T3516" i="7" s="1"/>
  <c r="U3516" i="7" s="1"/>
  <c r="V3516" i="7" s="1"/>
  <c r="T3515" i="7"/>
  <c r="U3515" i="7" s="1"/>
  <c r="V3515" i="7" s="1"/>
  <c r="S3515" i="7"/>
  <c r="S3514" i="7"/>
  <c r="T3514" i="7" s="1"/>
  <c r="U3514" i="7" s="1"/>
  <c r="V3514" i="7" s="1"/>
  <c r="U3513" i="7"/>
  <c r="V3513" i="7" s="1"/>
  <c r="T3513" i="7"/>
  <c r="S3513" i="7"/>
  <c r="S3512" i="7"/>
  <c r="T3512" i="7" s="1"/>
  <c r="U3512" i="7" s="1"/>
  <c r="V3512" i="7" s="1"/>
  <c r="S3511" i="7"/>
  <c r="T3511" i="7" s="1"/>
  <c r="U3511" i="7" s="1"/>
  <c r="V3511" i="7" s="1"/>
  <c r="T3510" i="7"/>
  <c r="U3510" i="7" s="1"/>
  <c r="V3510" i="7" s="1"/>
  <c r="S3510" i="7"/>
  <c r="S3509" i="7"/>
  <c r="T3509" i="7" s="1"/>
  <c r="U3509" i="7" s="1"/>
  <c r="V3509" i="7" s="1"/>
  <c r="U3508" i="7"/>
  <c r="V3508" i="7" s="1"/>
  <c r="S3508" i="7"/>
  <c r="T3508" i="7" s="1"/>
  <c r="U3507" i="7"/>
  <c r="V3507" i="7" s="1"/>
  <c r="S3507" i="7"/>
  <c r="T3507" i="7" s="1"/>
  <c r="S3506" i="7"/>
  <c r="T3506" i="7" s="1"/>
  <c r="U3506" i="7" s="1"/>
  <c r="V3506" i="7" s="1"/>
  <c r="T3505" i="7"/>
  <c r="U3505" i="7" s="1"/>
  <c r="V3505" i="7" s="1"/>
  <c r="S3505" i="7"/>
  <c r="S3504" i="7"/>
  <c r="T3504" i="7" s="1"/>
  <c r="U3504" i="7" s="1"/>
  <c r="V3504" i="7" s="1"/>
  <c r="U3503" i="7"/>
  <c r="V3503" i="7" s="1"/>
  <c r="T3503" i="7"/>
  <c r="S3503" i="7"/>
  <c r="U3502" i="7"/>
  <c r="V3502" i="7" s="1"/>
  <c r="S3502" i="7"/>
  <c r="T3502" i="7" s="1"/>
  <c r="S3501" i="7"/>
  <c r="T3501" i="7" s="1"/>
  <c r="U3501" i="7" s="1"/>
  <c r="V3501" i="7" s="1"/>
  <c r="T3500" i="7"/>
  <c r="S3500" i="7"/>
  <c r="T3499" i="7"/>
  <c r="U3499" i="7" s="1"/>
  <c r="V3499" i="7" s="1"/>
  <c r="S3499" i="7"/>
  <c r="U3498" i="7"/>
  <c r="V3498" i="7" s="1"/>
  <c r="T3498" i="7"/>
  <c r="S3498" i="7"/>
  <c r="U3497" i="7"/>
  <c r="V3497" i="7" s="1"/>
  <c r="T3497" i="7"/>
  <c r="S3497" i="7"/>
  <c r="T3496" i="7"/>
  <c r="U3496" i="7" s="1"/>
  <c r="V3496" i="7" s="1"/>
  <c r="S3496" i="7"/>
  <c r="T3495" i="7"/>
  <c r="U3495" i="7" s="1"/>
  <c r="V3495" i="7" s="1"/>
  <c r="S3495" i="7"/>
  <c r="T3494" i="7"/>
  <c r="U3494" i="7" s="1"/>
  <c r="V3494" i="7" s="1"/>
  <c r="S3494" i="7"/>
  <c r="U3493" i="7"/>
  <c r="V3493" i="7" s="1"/>
  <c r="S3493" i="7"/>
  <c r="T3493" i="7" s="1"/>
  <c r="V3492" i="7"/>
  <c r="S3492" i="7"/>
  <c r="T3492" i="7" s="1"/>
  <c r="U3492" i="7" s="1"/>
  <c r="T3491" i="7"/>
  <c r="S3491" i="7"/>
  <c r="T3490" i="7"/>
  <c r="S3490" i="7"/>
  <c r="S3489" i="7"/>
  <c r="T3489" i="7" s="1"/>
  <c r="U3488" i="7"/>
  <c r="V3488" i="7" s="1"/>
  <c r="S3488" i="7"/>
  <c r="T3488" i="7" s="1"/>
  <c r="S3487" i="7"/>
  <c r="T3487" i="7" s="1"/>
  <c r="U3487" i="7" s="1"/>
  <c r="V3487" i="7" s="1"/>
  <c r="T3486" i="7"/>
  <c r="U3486" i="7" s="1"/>
  <c r="V3486" i="7" s="1"/>
  <c r="S3486" i="7"/>
  <c r="S3485" i="7"/>
  <c r="T3485" i="7" s="1"/>
  <c r="U3485" i="7" s="1"/>
  <c r="V3485" i="7" s="1"/>
  <c r="V3484" i="7"/>
  <c r="U3484" i="7"/>
  <c r="T3484" i="7"/>
  <c r="S3484" i="7"/>
  <c r="V3483" i="7"/>
  <c r="U3483" i="7"/>
  <c r="S3483" i="7"/>
  <c r="T3483" i="7" s="1"/>
  <c r="U3482" i="7"/>
  <c r="V3482" i="7" s="1"/>
  <c r="T3482" i="7"/>
  <c r="S3482" i="7"/>
  <c r="V3481" i="7"/>
  <c r="U3481" i="7"/>
  <c r="S3481" i="7"/>
  <c r="T3481" i="7" s="1"/>
  <c r="T3480" i="7"/>
  <c r="U3480" i="7" s="1"/>
  <c r="V3480" i="7" s="1"/>
  <c r="S3480" i="7"/>
  <c r="U3479" i="7"/>
  <c r="V3479" i="7" s="1"/>
  <c r="S3479" i="7"/>
  <c r="T3479" i="7" s="1"/>
  <c r="T3478" i="7"/>
  <c r="U3478" i="7" s="1"/>
  <c r="V3478" i="7" s="1"/>
  <c r="S3478" i="7"/>
  <c r="S3477" i="7"/>
  <c r="T3477" i="7" s="1"/>
  <c r="U3477" i="7" s="1"/>
  <c r="V3477" i="7" s="1"/>
  <c r="V3476" i="7"/>
  <c r="U3476" i="7"/>
  <c r="T3476" i="7"/>
  <c r="S3476" i="7"/>
  <c r="V3475" i="7"/>
  <c r="U3475" i="7"/>
  <c r="S3475" i="7"/>
  <c r="T3475" i="7" s="1"/>
  <c r="U3474" i="7"/>
  <c r="V3474" i="7" s="1"/>
  <c r="T3474" i="7"/>
  <c r="S3474" i="7"/>
  <c r="U3473" i="7"/>
  <c r="V3473" i="7" s="1"/>
  <c r="T3473" i="7"/>
  <c r="S3473" i="7"/>
  <c r="V3472" i="7"/>
  <c r="U3472" i="7"/>
  <c r="T3472" i="7"/>
  <c r="S3472" i="7"/>
  <c r="U3471" i="7"/>
  <c r="V3471" i="7" s="1"/>
  <c r="S3471" i="7"/>
  <c r="T3471" i="7" s="1"/>
  <c r="T3470" i="7"/>
  <c r="U3470" i="7" s="1"/>
  <c r="V3470" i="7" s="1"/>
  <c r="S3470" i="7"/>
  <c r="S3469" i="7"/>
  <c r="T3469" i="7" s="1"/>
  <c r="U3469" i="7" s="1"/>
  <c r="V3469" i="7" s="1"/>
  <c r="T3468" i="7"/>
  <c r="U3468" i="7" s="1"/>
  <c r="V3468" i="7" s="1"/>
  <c r="S3468" i="7"/>
  <c r="S3467" i="7"/>
  <c r="T3467" i="7" s="1"/>
  <c r="U3467" i="7" s="1"/>
  <c r="V3467" i="7" s="1"/>
  <c r="V3466" i="7"/>
  <c r="U3466" i="7"/>
  <c r="T3466" i="7"/>
  <c r="S3466" i="7"/>
  <c r="V3465" i="7"/>
  <c r="U3465" i="7"/>
  <c r="S3465" i="7"/>
  <c r="T3465" i="7" s="1"/>
  <c r="U3464" i="7"/>
  <c r="V3464" i="7" s="1"/>
  <c r="T3464" i="7"/>
  <c r="S3464" i="7"/>
  <c r="V3463" i="7"/>
  <c r="U3463" i="7"/>
  <c r="S3463" i="7"/>
  <c r="T3463" i="7" s="1"/>
  <c r="T3462" i="7"/>
  <c r="U3462" i="7" s="1"/>
  <c r="V3462" i="7" s="1"/>
  <c r="S3462" i="7"/>
  <c r="U3461" i="7"/>
  <c r="V3461" i="7" s="1"/>
  <c r="S3461" i="7"/>
  <c r="T3461" i="7" s="1"/>
  <c r="T3460" i="7"/>
  <c r="U3460" i="7" s="1"/>
  <c r="V3460" i="7" s="1"/>
  <c r="S3460" i="7"/>
  <c r="S3459" i="7"/>
  <c r="T3459" i="7" s="1"/>
  <c r="U3459" i="7" s="1"/>
  <c r="V3459" i="7" s="1"/>
  <c r="V3458" i="7"/>
  <c r="U3458" i="7"/>
  <c r="T3458" i="7"/>
  <c r="S3458" i="7"/>
  <c r="V3457" i="7"/>
  <c r="U3457" i="7"/>
  <c r="S3457" i="7"/>
  <c r="T3457" i="7" s="1"/>
  <c r="V3456" i="7"/>
  <c r="U3456" i="7"/>
  <c r="T3456" i="7"/>
  <c r="S3456" i="7"/>
  <c r="U3455" i="7"/>
  <c r="V3455" i="7" s="1"/>
  <c r="S3455" i="7"/>
  <c r="T3455" i="7" s="1"/>
  <c r="T3454" i="7"/>
  <c r="U3454" i="7" s="1"/>
  <c r="V3454" i="7" s="1"/>
  <c r="S3454" i="7"/>
  <c r="U3453" i="7"/>
  <c r="V3453" i="7" s="1"/>
  <c r="T3453" i="7"/>
  <c r="S3453" i="7"/>
  <c r="U3452" i="7"/>
  <c r="V3452" i="7" s="1"/>
  <c r="T3452" i="7"/>
  <c r="S3452" i="7"/>
  <c r="U3451" i="7"/>
  <c r="V3451" i="7" s="1"/>
  <c r="S3451" i="7"/>
  <c r="T3451" i="7" s="1"/>
  <c r="T3450" i="7"/>
  <c r="U3450" i="7" s="1"/>
  <c r="V3450" i="7" s="1"/>
  <c r="S3450" i="7"/>
  <c r="S3449" i="7"/>
  <c r="T3449" i="7" s="1"/>
  <c r="U3449" i="7" s="1"/>
  <c r="V3449" i="7" s="1"/>
  <c r="V3448" i="7"/>
  <c r="U3448" i="7"/>
  <c r="T3448" i="7"/>
  <c r="S3448" i="7"/>
  <c r="V3447" i="7"/>
  <c r="U3447" i="7"/>
  <c r="S3447" i="7"/>
  <c r="T3447" i="7" s="1"/>
  <c r="V3446" i="7"/>
  <c r="U3446" i="7"/>
  <c r="T3446" i="7"/>
  <c r="S3446" i="7"/>
  <c r="V3445" i="7"/>
  <c r="U3445" i="7"/>
  <c r="S3445" i="7"/>
  <c r="T3445" i="7" s="1"/>
  <c r="U3444" i="7"/>
  <c r="V3444" i="7" s="1"/>
  <c r="T3444" i="7"/>
  <c r="S3444" i="7"/>
  <c r="S3443" i="7"/>
  <c r="T3443" i="7" s="1"/>
  <c r="U3443" i="7" s="1"/>
  <c r="V3443" i="7" s="1"/>
  <c r="T3442" i="7"/>
  <c r="U3442" i="7" s="1"/>
  <c r="V3442" i="7" s="1"/>
  <c r="S3442" i="7"/>
  <c r="S3441" i="7"/>
  <c r="T3441" i="7" s="1"/>
  <c r="U3441" i="7" s="1"/>
  <c r="V3441" i="7" s="1"/>
  <c r="V3440" i="7"/>
  <c r="U3440" i="7"/>
  <c r="T3440" i="7"/>
  <c r="S3440" i="7"/>
  <c r="U3439" i="7"/>
  <c r="V3439" i="7" s="1"/>
  <c r="T3439" i="7"/>
  <c r="S3439" i="7"/>
  <c r="U3438" i="7"/>
  <c r="V3438" i="7" s="1"/>
  <c r="T3438" i="7"/>
  <c r="S3438" i="7"/>
  <c r="S3437" i="7"/>
  <c r="T3437" i="7" s="1"/>
  <c r="U3437" i="7" s="1"/>
  <c r="V3437" i="7" s="1"/>
  <c r="T3436" i="7"/>
  <c r="U3436" i="7" s="1"/>
  <c r="V3436" i="7" s="1"/>
  <c r="S3436" i="7"/>
  <c r="S3435" i="7"/>
  <c r="T3435" i="7" s="1"/>
  <c r="U3435" i="7" s="1"/>
  <c r="V3435" i="7" s="1"/>
  <c r="V3434" i="7"/>
  <c r="S3434" i="7"/>
  <c r="T3434" i="7" s="1"/>
  <c r="U3434" i="7" s="1"/>
  <c r="T3433" i="7"/>
  <c r="U3433" i="7" s="1"/>
  <c r="V3433" i="7" s="1"/>
  <c r="S3433" i="7"/>
  <c r="S3432" i="7"/>
  <c r="T3432" i="7" s="1"/>
  <c r="U3432" i="7" s="1"/>
  <c r="V3432" i="7" s="1"/>
  <c r="U3431" i="7"/>
  <c r="V3431" i="7" s="1"/>
  <c r="T3431" i="7"/>
  <c r="S3431" i="7"/>
  <c r="T3430" i="7"/>
  <c r="U3430" i="7" s="1"/>
  <c r="V3430" i="7" s="1"/>
  <c r="S3430" i="7"/>
  <c r="S3429" i="7"/>
  <c r="T3429" i="7" s="1"/>
  <c r="U3429" i="7" s="1"/>
  <c r="V3429" i="7" s="1"/>
  <c r="V3428" i="7"/>
  <c r="T3428" i="7"/>
  <c r="U3428" i="7" s="1"/>
  <c r="S3428" i="7"/>
  <c r="T3427" i="7"/>
  <c r="U3427" i="7" s="1"/>
  <c r="V3427" i="7" s="1"/>
  <c r="S3427" i="7"/>
  <c r="U3426" i="7"/>
  <c r="V3426" i="7" s="1"/>
  <c r="T3426" i="7"/>
  <c r="S3426" i="7"/>
  <c r="U3425" i="7"/>
  <c r="V3425" i="7" s="1"/>
  <c r="S3425" i="7"/>
  <c r="T3425" i="7" s="1"/>
  <c r="U3424" i="7"/>
  <c r="V3424" i="7" s="1"/>
  <c r="T3424" i="7"/>
  <c r="S3424" i="7"/>
  <c r="U3423" i="7"/>
  <c r="V3423" i="7" s="1"/>
  <c r="T3423" i="7"/>
  <c r="S3423" i="7"/>
  <c r="S3422" i="7"/>
  <c r="T3422" i="7" s="1"/>
  <c r="U3422" i="7" s="1"/>
  <c r="V3422" i="7" s="1"/>
  <c r="S3421" i="7"/>
  <c r="T3421" i="7" s="1"/>
  <c r="U3421" i="7" s="1"/>
  <c r="V3421" i="7" s="1"/>
  <c r="S3420" i="7"/>
  <c r="T3420" i="7" s="1"/>
  <c r="U3420" i="7" s="1"/>
  <c r="V3420" i="7" s="1"/>
  <c r="U3419" i="7"/>
  <c r="V3419" i="7" s="1"/>
  <c r="S3419" i="7"/>
  <c r="T3419" i="7" s="1"/>
  <c r="V3418" i="7"/>
  <c r="S3418" i="7"/>
  <c r="T3418" i="7" s="1"/>
  <c r="U3418" i="7" s="1"/>
  <c r="T3417" i="7"/>
  <c r="U3417" i="7" s="1"/>
  <c r="V3417" i="7" s="1"/>
  <c r="S3417" i="7"/>
  <c r="V3416" i="7"/>
  <c r="U3416" i="7"/>
  <c r="S3416" i="7"/>
  <c r="T3416" i="7" s="1"/>
  <c r="U3415" i="7"/>
  <c r="V3415" i="7" s="1"/>
  <c r="T3415" i="7"/>
  <c r="S3415" i="7"/>
  <c r="T3414" i="7"/>
  <c r="U3414" i="7" s="1"/>
  <c r="V3414" i="7" s="1"/>
  <c r="S3414" i="7"/>
  <c r="T3413" i="7"/>
  <c r="U3413" i="7" s="1"/>
  <c r="V3413" i="7" s="1"/>
  <c r="S3413" i="7"/>
  <c r="V3412" i="7"/>
  <c r="T3412" i="7"/>
  <c r="U3412" i="7" s="1"/>
  <c r="S3412" i="7"/>
  <c r="S3411" i="7"/>
  <c r="T3411" i="7" s="1"/>
  <c r="U3411" i="7" s="1"/>
  <c r="V3411" i="7" s="1"/>
  <c r="V3410" i="7"/>
  <c r="U3410" i="7"/>
  <c r="S3410" i="7"/>
  <c r="T3410" i="7" s="1"/>
  <c r="S3409" i="7"/>
  <c r="T3409" i="7" s="1"/>
  <c r="U3409" i="7" s="1"/>
  <c r="V3409" i="7" s="1"/>
  <c r="V3408" i="7"/>
  <c r="T3408" i="7"/>
  <c r="U3408" i="7" s="1"/>
  <c r="S3408" i="7"/>
  <c r="U3407" i="7"/>
  <c r="V3407" i="7" s="1"/>
  <c r="T3407" i="7"/>
  <c r="S3407" i="7"/>
  <c r="U3406" i="7"/>
  <c r="V3406" i="7" s="1"/>
  <c r="T3406" i="7"/>
  <c r="S3406" i="7"/>
  <c r="T3405" i="7"/>
  <c r="U3405" i="7" s="1"/>
  <c r="V3405" i="7" s="1"/>
  <c r="S3405" i="7"/>
  <c r="T3404" i="7"/>
  <c r="U3404" i="7" s="1"/>
  <c r="V3404" i="7" s="1"/>
  <c r="S3404" i="7"/>
  <c r="T3403" i="7"/>
  <c r="S3403" i="7"/>
  <c r="T3402" i="7"/>
  <c r="U3402" i="7" s="1"/>
  <c r="V3402" i="7" s="1"/>
  <c r="S3402" i="7"/>
  <c r="U3401" i="7"/>
  <c r="V3401" i="7" s="1"/>
  <c r="T3401" i="7"/>
  <c r="S3401" i="7"/>
  <c r="V3400" i="7"/>
  <c r="U3400" i="7"/>
  <c r="S3400" i="7"/>
  <c r="T3400" i="7" s="1"/>
  <c r="S3399" i="7"/>
  <c r="T3399" i="7" s="1"/>
  <c r="U3399" i="7" s="1"/>
  <c r="V3399" i="7" s="1"/>
  <c r="U3398" i="7"/>
  <c r="V3398" i="7" s="1"/>
  <c r="T3398" i="7"/>
  <c r="S3398" i="7"/>
  <c r="T3397" i="7"/>
  <c r="U3397" i="7" s="1"/>
  <c r="V3397" i="7" s="1"/>
  <c r="S3397" i="7"/>
  <c r="S3396" i="7"/>
  <c r="T3396" i="7" s="1"/>
  <c r="U3396" i="7" s="1"/>
  <c r="V3396" i="7" s="1"/>
  <c r="S3395" i="7"/>
  <c r="T3395" i="7" s="1"/>
  <c r="U3395" i="7" s="1"/>
  <c r="V3395" i="7" s="1"/>
  <c r="S3394" i="7"/>
  <c r="T3394" i="7" s="1"/>
  <c r="U3394" i="7" s="1"/>
  <c r="V3394" i="7" s="1"/>
  <c r="S3393" i="7"/>
  <c r="T3393" i="7" s="1"/>
  <c r="U3393" i="7" s="1"/>
  <c r="V3393" i="7" s="1"/>
  <c r="V3392" i="7"/>
  <c r="U3392" i="7"/>
  <c r="T3392" i="7"/>
  <c r="S3392" i="7"/>
  <c r="T3391" i="7"/>
  <c r="U3391" i="7" s="1"/>
  <c r="V3391" i="7" s="1"/>
  <c r="S3391" i="7"/>
  <c r="U3390" i="7"/>
  <c r="V3390" i="7" s="1"/>
  <c r="T3390" i="7"/>
  <c r="S3390" i="7"/>
  <c r="T3389" i="7"/>
  <c r="U3389" i="7" s="1"/>
  <c r="V3389" i="7" s="1"/>
  <c r="S3389" i="7"/>
  <c r="S3388" i="7"/>
  <c r="T3388" i="7" s="1"/>
  <c r="U3388" i="7" s="1"/>
  <c r="V3388" i="7" s="1"/>
  <c r="U3387" i="7"/>
  <c r="V3387" i="7" s="1"/>
  <c r="T3387" i="7"/>
  <c r="S3387" i="7"/>
  <c r="V3386" i="7"/>
  <c r="U3386" i="7"/>
  <c r="S3386" i="7"/>
  <c r="T3386" i="7" s="1"/>
  <c r="T3385" i="7"/>
  <c r="U3385" i="7" s="1"/>
  <c r="V3385" i="7" s="1"/>
  <c r="S3385" i="7"/>
  <c r="S3384" i="7"/>
  <c r="T3384" i="7" s="1"/>
  <c r="U3384" i="7" s="1"/>
  <c r="V3384" i="7" s="1"/>
  <c r="S3383" i="7"/>
  <c r="T3383" i="7" s="1"/>
  <c r="U3383" i="7" s="1"/>
  <c r="V3383" i="7" s="1"/>
  <c r="V3382" i="7"/>
  <c r="U3382" i="7"/>
  <c r="S3382" i="7"/>
  <c r="T3382" i="7" s="1"/>
  <c r="S3381" i="7"/>
  <c r="T3381" i="7" s="1"/>
  <c r="U3381" i="7" s="1"/>
  <c r="V3381" i="7" s="1"/>
  <c r="S3380" i="7"/>
  <c r="T3380" i="7" s="1"/>
  <c r="U3380" i="7" s="1"/>
  <c r="V3380" i="7" s="1"/>
  <c r="T3379" i="7"/>
  <c r="U3379" i="7" s="1"/>
  <c r="V3379" i="7" s="1"/>
  <c r="S3379" i="7"/>
  <c r="S3378" i="7"/>
  <c r="T3378" i="7" s="1"/>
  <c r="U3378" i="7" s="1"/>
  <c r="V3378" i="7" s="1"/>
  <c r="U3377" i="7"/>
  <c r="V3377" i="7" s="1"/>
  <c r="T3377" i="7"/>
  <c r="S3377" i="7"/>
  <c r="S3376" i="7"/>
  <c r="T3376" i="7" s="1"/>
  <c r="U3376" i="7" s="1"/>
  <c r="V3376" i="7" s="1"/>
  <c r="U3375" i="7"/>
  <c r="V3375" i="7" s="1"/>
  <c r="S3375" i="7"/>
  <c r="T3375" i="7" s="1"/>
  <c r="T3374" i="7"/>
  <c r="U3374" i="7" s="1"/>
  <c r="V3374" i="7" s="1"/>
  <c r="S3374" i="7"/>
  <c r="S3373" i="7"/>
  <c r="T3373" i="7" s="1"/>
  <c r="U3373" i="7" s="1"/>
  <c r="V3373" i="7" s="1"/>
  <c r="T3372" i="7"/>
  <c r="U3372" i="7" s="1"/>
  <c r="V3372" i="7" s="1"/>
  <c r="S3372" i="7"/>
  <c r="T3371" i="7"/>
  <c r="U3371" i="7" s="1"/>
  <c r="V3371" i="7" s="1"/>
  <c r="S3371" i="7"/>
  <c r="T3370" i="7"/>
  <c r="U3370" i="7" s="1"/>
  <c r="V3370" i="7" s="1"/>
  <c r="S3370" i="7"/>
  <c r="T3369" i="7"/>
  <c r="U3369" i="7" s="1"/>
  <c r="V3369" i="7" s="1"/>
  <c r="S3369" i="7"/>
  <c r="T3368" i="7"/>
  <c r="S3368" i="7"/>
  <c r="U3367" i="7"/>
  <c r="V3367" i="7" s="1"/>
  <c r="T3367" i="7"/>
  <c r="S3367" i="7"/>
  <c r="U3366" i="7"/>
  <c r="V3366" i="7" s="1"/>
  <c r="T3366" i="7"/>
  <c r="U3368" i="7" s="1"/>
  <c r="V3368" i="7" s="1"/>
  <c r="S3366" i="7"/>
  <c r="T3365" i="7"/>
  <c r="U3365" i="7" s="1"/>
  <c r="V3365" i="7" s="1"/>
  <c r="S3365" i="7"/>
  <c r="T3364" i="7"/>
  <c r="U3364" i="7" s="1"/>
  <c r="V3364" i="7" s="1"/>
  <c r="S3364" i="7"/>
  <c r="S3363" i="7"/>
  <c r="T3363" i="7" s="1"/>
  <c r="U3363" i="7" s="1"/>
  <c r="V3363" i="7" s="1"/>
  <c r="T3362" i="7"/>
  <c r="U3362" i="7" s="1"/>
  <c r="V3362" i="7" s="1"/>
  <c r="S3362" i="7"/>
  <c r="T3361" i="7"/>
  <c r="U3361" i="7" s="1"/>
  <c r="V3361" i="7" s="1"/>
  <c r="S3361" i="7"/>
  <c r="U3360" i="7"/>
  <c r="V3360" i="7" s="1"/>
  <c r="T3360" i="7"/>
  <c r="S3360" i="7"/>
  <c r="S3359" i="7"/>
  <c r="T3359" i="7" s="1"/>
  <c r="U3359" i="7" s="1"/>
  <c r="V3359" i="7" s="1"/>
  <c r="S3358" i="7"/>
  <c r="T3358" i="7" s="1"/>
  <c r="U3358" i="7" s="1"/>
  <c r="V3358" i="7" s="1"/>
  <c r="U3357" i="7"/>
  <c r="V3357" i="7" s="1"/>
  <c r="T3357" i="7"/>
  <c r="S3357" i="7"/>
  <c r="S3356" i="7"/>
  <c r="T3356" i="7" s="1"/>
  <c r="U3356" i="7" s="1"/>
  <c r="V3356" i="7" s="1"/>
  <c r="S3355" i="7"/>
  <c r="T3355" i="7" s="1"/>
  <c r="U3355" i="7" s="1"/>
  <c r="V3355" i="7" s="1"/>
  <c r="S3354" i="7"/>
  <c r="T3354" i="7" s="1"/>
  <c r="U3354" i="7" s="1"/>
  <c r="V3354" i="7" s="1"/>
  <c r="S3353" i="7"/>
  <c r="T3353" i="7" s="1"/>
  <c r="U3353" i="7" s="1"/>
  <c r="V3353" i="7" s="1"/>
  <c r="U3352" i="7"/>
  <c r="V3352" i="7" s="1"/>
  <c r="T3352" i="7"/>
  <c r="S3352" i="7"/>
  <c r="S3351" i="7"/>
  <c r="T3351" i="7" s="1"/>
  <c r="U3351" i="7" s="1"/>
  <c r="V3351" i="7" s="1"/>
  <c r="T3350" i="7"/>
  <c r="S3350" i="7"/>
  <c r="T3349" i="7"/>
  <c r="S3349" i="7"/>
  <c r="S3348" i="7"/>
  <c r="T3348" i="7" s="1"/>
  <c r="U3348" i="7" s="1"/>
  <c r="V3348" i="7" s="1"/>
  <c r="S3347" i="7"/>
  <c r="T3347" i="7" s="1"/>
  <c r="U3347" i="7" s="1"/>
  <c r="V3347" i="7" s="1"/>
  <c r="U3346" i="7"/>
  <c r="V3346" i="7" s="1"/>
  <c r="T3346" i="7"/>
  <c r="S3346" i="7"/>
  <c r="S3345" i="7"/>
  <c r="T3345" i="7" s="1"/>
  <c r="U3345" i="7" s="1"/>
  <c r="V3345" i="7" s="1"/>
  <c r="S3344" i="7"/>
  <c r="T3344" i="7" s="1"/>
  <c r="U3344" i="7" s="1"/>
  <c r="V3344" i="7" s="1"/>
  <c r="U3343" i="7"/>
  <c r="V3343" i="7" s="1"/>
  <c r="S3343" i="7"/>
  <c r="T3343" i="7" s="1"/>
  <c r="S3342" i="7"/>
  <c r="T3342" i="7" s="1"/>
  <c r="U3342" i="7" s="1"/>
  <c r="V3342" i="7" s="1"/>
  <c r="S3341" i="7"/>
  <c r="T3341" i="7" s="1"/>
  <c r="U3341" i="7" s="1"/>
  <c r="V3341" i="7" s="1"/>
  <c r="S3340" i="7"/>
  <c r="T3340" i="7" s="1"/>
  <c r="U3340" i="7" s="1"/>
  <c r="V3340" i="7" s="1"/>
  <c r="U3339" i="7"/>
  <c r="V3339" i="7" s="1"/>
  <c r="T3339" i="7"/>
  <c r="S3339" i="7"/>
  <c r="S3338" i="7"/>
  <c r="T3338" i="7" s="1"/>
  <c r="U3338" i="7" s="1"/>
  <c r="V3338" i="7" s="1"/>
  <c r="S3337" i="7"/>
  <c r="T3337" i="7" s="1"/>
  <c r="U3337" i="7" s="1"/>
  <c r="V3337" i="7" s="1"/>
  <c r="U3336" i="7"/>
  <c r="V3336" i="7" s="1"/>
  <c r="T3336" i="7"/>
  <c r="S3336" i="7"/>
  <c r="S3335" i="7"/>
  <c r="T3335" i="7" s="1"/>
  <c r="U3335" i="7" s="1"/>
  <c r="V3335" i="7" s="1"/>
  <c r="T3334" i="7"/>
  <c r="U3334" i="7" s="1"/>
  <c r="V3334" i="7" s="1"/>
  <c r="S3334" i="7"/>
  <c r="U3333" i="7"/>
  <c r="V3333" i="7" s="1"/>
  <c r="S3333" i="7"/>
  <c r="T3333" i="7" s="1"/>
  <c r="S3332" i="7"/>
  <c r="T3332" i="7" s="1"/>
  <c r="U3332" i="7" s="1"/>
  <c r="V3332" i="7" s="1"/>
  <c r="T3331" i="7"/>
  <c r="U3331" i="7" s="1"/>
  <c r="V3331" i="7" s="1"/>
  <c r="S3331" i="7"/>
  <c r="T3330" i="7"/>
  <c r="U3330" i="7" s="1"/>
  <c r="V3330" i="7" s="1"/>
  <c r="S3330" i="7"/>
  <c r="S3329" i="7"/>
  <c r="T3329" i="7" s="1"/>
  <c r="U3329" i="7" s="1"/>
  <c r="V3329" i="7" s="1"/>
  <c r="U3328" i="7"/>
  <c r="V3328" i="7" s="1"/>
  <c r="S3328" i="7"/>
  <c r="T3328" i="7" s="1"/>
  <c r="U3327" i="7"/>
  <c r="V3327" i="7" s="1"/>
  <c r="S3327" i="7"/>
  <c r="T3327" i="7" s="1"/>
  <c r="S3326" i="7"/>
  <c r="T3326" i="7" s="1"/>
  <c r="U3326" i="7" s="1"/>
  <c r="V3326" i="7" s="1"/>
  <c r="S3325" i="7"/>
  <c r="T3325" i="7" s="1"/>
  <c r="U3325" i="7" s="1"/>
  <c r="V3325" i="7" s="1"/>
  <c r="U3324" i="7"/>
  <c r="V3324" i="7" s="1"/>
  <c r="S3324" i="7"/>
  <c r="T3324" i="7" s="1"/>
  <c r="T3323" i="7"/>
  <c r="U3323" i="7" s="1"/>
  <c r="V3323" i="7" s="1"/>
  <c r="S3323" i="7"/>
  <c r="T3322" i="7"/>
  <c r="U3322" i="7" s="1"/>
  <c r="V3322" i="7" s="1"/>
  <c r="S3322" i="7"/>
  <c r="S3321" i="7"/>
  <c r="T3321" i="7" s="1"/>
  <c r="U3321" i="7" s="1"/>
  <c r="V3321" i="7" s="1"/>
  <c r="S3320" i="7"/>
  <c r="T3320" i="7" s="1"/>
  <c r="U3320" i="7" s="1"/>
  <c r="V3320" i="7" s="1"/>
  <c r="T3319" i="7"/>
  <c r="U3319" i="7" s="1"/>
  <c r="V3319" i="7" s="1"/>
  <c r="S3319" i="7"/>
  <c r="S3318" i="7"/>
  <c r="T3318" i="7" s="1"/>
  <c r="U3318" i="7" s="1"/>
  <c r="V3318" i="7" s="1"/>
  <c r="S3317" i="7"/>
  <c r="T3317" i="7" s="1"/>
  <c r="U3317" i="7" s="1"/>
  <c r="V3317" i="7" s="1"/>
  <c r="U3316" i="7"/>
  <c r="V3316" i="7" s="1"/>
  <c r="S3316" i="7"/>
  <c r="T3316" i="7" s="1"/>
  <c r="T3315" i="7"/>
  <c r="U3315" i="7" s="1"/>
  <c r="V3315" i="7" s="1"/>
  <c r="S3315" i="7"/>
  <c r="S3314" i="7"/>
  <c r="T3314" i="7" s="1"/>
  <c r="U3314" i="7" s="1"/>
  <c r="V3314" i="7" s="1"/>
  <c r="U3313" i="7"/>
  <c r="V3313" i="7" s="1"/>
  <c r="T3313" i="7"/>
  <c r="S3313" i="7"/>
  <c r="S3312" i="7"/>
  <c r="T3312" i="7" s="1"/>
  <c r="U3312" i="7" s="1"/>
  <c r="V3312" i="7" s="1"/>
  <c r="T3311" i="7"/>
  <c r="U3311" i="7" s="1"/>
  <c r="V3311" i="7" s="1"/>
  <c r="S3311" i="7"/>
  <c r="T3310" i="7"/>
  <c r="U3310" i="7" s="1"/>
  <c r="V3310" i="7" s="1"/>
  <c r="S3310" i="7"/>
  <c r="S3309" i="7"/>
  <c r="T3309" i="7" s="1"/>
  <c r="U3309" i="7" s="1"/>
  <c r="V3309" i="7" s="1"/>
  <c r="T3308" i="7"/>
  <c r="U3308" i="7" s="1"/>
  <c r="V3308" i="7" s="1"/>
  <c r="S3308" i="7"/>
  <c r="U3307" i="7"/>
  <c r="V3307" i="7" s="1"/>
  <c r="T3307" i="7"/>
  <c r="S3307" i="7"/>
  <c r="S3306" i="7"/>
  <c r="T3306" i="7" s="1"/>
  <c r="U3306" i="7" s="1"/>
  <c r="V3306" i="7" s="1"/>
  <c r="S3305" i="7"/>
  <c r="T3305" i="7" s="1"/>
  <c r="U3305" i="7" s="1"/>
  <c r="V3305" i="7" s="1"/>
  <c r="U3304" i="7"/>
  <c r="V3304" i="7" s="1"/>
  <c r="T3304" i="7"/>
  <c r="S3304" i="7"/>
  <c r="S3303" i="7"/>
  <c r="T3303" i="7" s="1"/>
  <c r="U3303" i="7" s="1"/>
  <c r="V3303" i="7" s="1"/>
  <c r="T3302" i="7"/>
  <c r="U3302" i="7" s="1"/>
  <c r="V3302" i="7" s="1"/>
  <c r="S3302" i="7"/>
  <c r="S3301" i="7"/>
  <c r="T3301" i="7" s="1"/>
  <c r="U3301" i="7" s="1"/>
  <c r="V3301" i="7" s="1"/>
  <c r="S3300" i="7"/>
  <c r="T3300" i="7" s="1"/>
  <c r="U3300" i="7" s="1"/>
  <c r="V3300" i="7" s="1"/>
  <c r="T3299" i="7"/>
  <c r="U3299" i="7" s="1"/>
  <c r="V3299" i="7" s="1"/>
  <c r="S3299" i="7"/>
  <c r="S3298" i="7"/>
  <c r="T3298" i="7" s="1"/>
  <c r="U3298" i="7" s="1"/>
  <c r="V3298" i="7" s="1"/>
  <c r="S3297" i="7"/>
  <c r="T3297" i="7" s="1"/>
  <c r="U3297" i="7" s="1"/>
  <c r="V3297" i="7" s="1"/>
  <c r="U3296" i="7"/>
  <c r="V3296" i="7" s="1"/>
  <c r="T3296" i="7"/>
  <c r="S3296" i="7"/>
  <c r="S3295" i="7"/>
  <c r="T3295" i="7" s="1"/>
  <c r="U3295" i="7" s="1"/>
  <c r="V3295" i="7" s="1"/>
  <c r="S3294" i="7"/>
  <c r="T3294" i="7" s="1"/>
  <c r="U3294" i="7" s="1"/>
  <c r="V3294" i="7" s="1"/>
  <c r="U3293" i="7"/>
  <c r="V3293" i="7" s="1"/>
  <c r="T3293" i="7"/>
  <c r="S3293" i="7"/>
  <c r="S3292" i="7"/>
  <c r="T3292" i="7" s="1"/>
  <c r="U3292" i="7" s="1"/>
  <c r="V3292" i="7" s="1"/>
  <c r="T3291" i="7"/>
  <c r="S3291" i="7"/>
  <c r="U3290" i="7"/>
  <c r="V3290" i="7" s="1"/>
  <c r="T3290" i="7"/>
  <c r="U3291" i="7" s="1"/>
  <c r="V3291" i="7" s="1"/>
  <c r="S3290" i="7"/>
  <c r="S3289" i="7"/>
  <c r="T3289" i="7" s="1"/>
  <c r="U3289" i="7" s="1"/>
  <c r="V3289" i="7" s="1"/>
  <c r="S3288" i="7"/>
  <c r="T3288" i="7" s="1"/>
  <c r="U3288" i="7" s="1"/>
  <c r="V3288" i="7" s="1"/>
  <c r="U3287" i="7"/>
  <c r="V3287" i="7" s="1"/>
  <c r="S3287" i="7"/>
  <c r="T3287" i="7" s="1"/>
  <c r="T3286" i="7"/>
  <c r="U3286" i="7" s="1"/>
  <c r="V3286" i="7" s="1"/>
  <c r="S3286" i="7"/>
  <c r="T3285" i="7"/>
  <c r="U3285" i="7" s="1"/>
  <c r="V3285" i="7" s="1"/>
  <c r="S3285" i="7"/>
  <c r="S3284" i="7"/>
  <c r="T3284" i="7" s="1"/>
  <c r="U3284" i="7" s="1"/>
  <c r="V3284" i="7" s="1"/>
  <c r="S3283" i="7"/>
  <c r="T3283" i="7" s="1"/>
  <c r="U3283" i="7" s="1"/>
  <c r="V3283" i="7" s="1"/>
  <c r="U3282" i="7"/>
  <c r="V3282" i="7" s="1"/>
  <c r="S3282" i="7"/>
  <c r="T3282" i="7" s="1"/>
  <c r="S3281" i="7"/>
  <c r="T3281" i="7" s="1"/>
  <c r="U3281" i="7" s="1"/>
  <c r="V3281" i="7" s="1"/>
  <c r="T3280" i="7"/>
  <c r="U3280" i="7" s="1"/>
  <c r="V3280" i="7" s="1"/>
  <c r="S3280" i="7"/>
  <c r="U3279" i="7"/>
  <c r="V3279" i="7" s="1"/>
  <c r="T3279" i="7"/>
  <c r="S3279" i="7"/>
  <c r="T3278" i="7"/>
  <c r="U3278" i="7" s="1"/>
  <c r="V3278" i="7" s="1"/>
  <c r="S3278" i="7"/>
  <c r="S3277" i="7"/>
  <c r="T3277" i="7" s="1"/>
  <c r="U3277" i="7" s="1"/>
  <c r="V3277" i="7" s="1"/>
  <c r="U3276" i="7"/>
  <c r="V3276" i="7" s="1"/>
  <c r="T3276" i="7"/>
  <c r="S3276" i="7"/>
  <c r="T3275" i="7"/>
  <c r="U3275" i="7" s="1"/>
  <c r="V3275" i="7" s="1"/>
  <c r="S3275" i="7"/>
  <c r="S3274" i="7"/>
  <c r="T3274" i="7" s="1"/>
  <c r="U3274" i="7" s="1"/>
  <c r="V3274" i="7" s="1"/>
  <c r="U3273" i="7"/>
  <c r="V3273" i="7" s="1"/>
  <c r="T3273" i="7"/>
  <c r="S3273" i="7"/>
  <c r="T3272" i="7"/>
  <c r="U3272" i="7" s="1"/>
  <c r="V3272" i="7" s="1"/>
  <c r="S3272" i="7"/>
  <c r="T3271" i="7"/>
  <c r="U3271" i="7" s="1"/>
  <c r="V3271" i="7" s="1"/>
  <c r="S3271" i="7"/>
  <c r="S3270" i="7"/>
  <c r="T3270" i="7" s="1"/>
  <c r="U3270" i="7" s="1"/>
  <c r="V3270" i="7" s="1"/>
  <c r="S3269" i="7"/>
  <c r="T3269" i="7" s="1"/>
  <c r="U3269" i="7" s="1"/>
  <c r="V3269" i="7" s="1"/>
  <c r="U3268" i="7"/>
  <c r="V3268" i="7" s="1"/>
  <c r="T3268" i="7"/>
  <c r="S3268" i="7"/>
  <c r="T3267" i="7"/>
  <c r="S3267" i="7"/>
  <c r="T3266" i="7"/>
  <c r="U3266" i="7" s="1"/>
  <c r="V3266" i="7" s="1"/>
  <c r="S3266" i="7"/>
  <c r="U3265" i="7"/>
  <c r="V3265" i="7" s="1"/>
  <c r="T3265" i="7"/>
  <c r="S3265" i="7"/>
  <c r="S3264" i="7"/>
  <c r="T3264" i="7" s="1"/>
  <c r="U3264" i="7" s="1"/>
  <c r="V3264" i="7" s="1"/>
  <c r="T3263" i="7"/>
  <c r="U3263" i="7" s="1"/>
  <c r="V3263" i="7" s="1"/>
  <c r="S3263" i="7"/>
  <c r="U3262" i="7"/>
  <c r="V3262" i="7" s="1"/>
  <c r="T3262" i="7"/>
  <c r="S3262" i="7"/>
  <c r="S3261" i="7"/>
  <c r="T3261" i="7" s="1"/>
  <c r="U3261" i="7" s="1"/>
  <c r="V3261" i="7" s="1"/>
  <c r="V3260" i="7"/>
  <c r="U3260" i="7"/>
  <c r="T3260" i="7"/>
  <c r="S3260" i="7"/>
  <c r="S3259" i="7"/>
  <c r="T3259" i="7" s="1"/>
  <c r="U3259" i="7" s="1"/>
  <c r="V3259" i="7" s="1"/>
  <c r="S3258" i="7"/>
  <c r="T3258" i="7" s="1"/>
  <c r="U3258" i="7" s="1"/>
  <c r="V3258" i="7" s="1"/>
  <c r="U3257" i="7"/>
  <c r="V3257" i="7" s="1"/>
  <c r="T3257" i="7"/>
  <c r="S3257" i="7"/>
  <c r="S3256" i="7"/>
  <c r="T3256" i="7" s="1"/>
  <c r="U3256" i="7" s="1"/>
  <c r="V3256" i="7" s="1"/>
  <c r="T3255" i="7"/>
  <c r="U3255" i="7" s="1"/>
  <c r="V3255" i="7" s="1"/>
  <c r="S3255" i="7"/>
  <c r="V3254" i="7"/>
  <c r="T3254" i="7"/>
  <c r="U3254" i="7" s="1"/>
  <c r="S3254" i="7"/>
  <c r="S3253" i="7"/>
  <c r="T3253" i="7" s="1"/>
  <c r="U3253" i="7" s="1"/>
  <c r="V3253" i="7" s="1"/>
  <c r="V3252" i="7"/>
  <c r="U3252" i="7"/>
  <c r="S3252" i="7"/>
  <c r="T3252" i="7" s="1"/>
  <c r="S3251" i="7"/>
  <c r="T3251" i="7" s="1"/>
  <c r="U3251" i="7" s="1"/>
  <c r="V3251" i="7" s="1"/>
  <c r="S3250" i="7"/>
  <c r="T3250" i="7" s="1"/>
  <c r="U3250" i="7" s="1"/>
  <c r="V3250" i="7" s="1"/>
  <c r="T3249" i="7"/>
  <c r="U3249" i="7" s="1"/>
  <c r="V3249" i="7" s="1"/>
  <c r="S3249" i="7"/>
  <c r="S3248" i="7"/>
  <c r="T3248" i="7" s="1"/>
  <c r="U3248" i="7" s="1"/>
  <c r="V3248" i="7" s="1"/>
  <c r="S3247" i="7"/>
  <c r="T3247" i="7" s="1"/>
  <c r="U3247" i="7" s="1"/>
  <c r="V3247" i="7" s="1"/>
  <c r="U3246" i="7"/>
  <c r="V3246" i="7" s="1"/>
  <c r="T3246" i="7"/>
  <c r="S3246" i="7"/>
  <c r="S3245" i="7"/>
  <c r="T3245" i="7" s="1"/>
  <c r="U3245" i="7" s="1"/>
  <c r="V3245" i="7" s="1"/>
  <c r="T3244" i="7"/>
  <c r="U3244" i="7" s="1"/>
  <c r="V3244" i="7" s="1"/>
  <c r="S3244" i="7"/>
  <c r="U3243" i="7"/>
  <c r="V3243" i="7" s="1"/>
  <c r="T3243" i="7"/>
  <c r="S3243" i="7"/>
  <c r="S3242" i="7"/>
  <c r="T3242" i="7" s="1"/>
  <c r="U3242" i="7" s="1"/>
  <c r="V3242" i="7" s="1"/>
  <c r="T3241" i="7"/>
  <c r="U3241" i="7" s="1"/>
  <c r="V3241" i="7" s="1"/>
  <c r="S3241" i="7"/>
  <c r="U3240" i="7"/>
  <c r="V3240" i="7" s="1"/>
  <c r="T3240" i="7"/>
  <c r="S3240" i="7"/>
  <c r="T3239" i="7"/>
  <c r="S3239" i="7"/>
  <c r="U3238" i="7"/>
  <c r="V3238" i="7" s="1"/>
  <c r="T3238" i="7"/>
  <c r="U3239" i="7" s="1"/>
  <c r="V3239" i="7" s="1"/>
  <c r="S3238" i="7"/>
  <c r="U3237" i="7"/>
  <c r="V3237" i="7" s="1"/>
  <c r="S3237" i="7"/>
  <c r="T3237" i="7" s="1"/>
  <c r="S3236" i="7"/>
  <c r="T3236" i="7" s="1"/>
  <c r="U3236" i="7" s="1"/>
  <c r="V3236" i="7" s="1"/>
  <c r="U3235" i="7"/>
  <c r="V3235" i="7" s="1"/>
  <c r="T3235" i="7"/>
  <c r="S3235" i="7"/>
  <c r="T3234" i="7"/>
  <c r="S3234" i="7"/>
  <c r="T3233" i="7"/>
  <c r="U3234" i="7" s="1"/>
  <c r="V3234" i="7" s="1"/>
  <c r="S3233" i="7"/>
  <c r="S3232" i="7"/>
  <c r="T3232" i="7" s="1"/>
  <c r="U3232" i="7" s="1"/>
  <c r="V3232" i="7" s="1"/>
  <c r="S3231" i="7"/>
  <c r="T3231" i="7" s="1"/>
  <c r="U3231" i="7" s="1"/>
  <c r="V3231" i="7" s="1"/>
  <c r="U3230" i="7"/>
  <c r="V3230" i="7" s="1"/>
  <c r="T3230" i="7"/>
  <c r="S3230" i="7"/>
  <c r="U3229" i="7"/>
  <c r="V3229" i="7" s="1"/>
  <c r="T3229" i="7"/>
  <c r="S3229" i="7"/>
  <c r="T3228" i="7"/>
  <c r="U3228" i="7" s="1"/>
  <c r="V3228" i="7" s="1"/>
  <c r="S3228" i="7"/>
  <c r="S3227" i="7"/>
  <c r="T3227" i="7" s="1"/>
  <c r="U3227" i="7" s="1"/>
  <c r="V3227" i="7" s="1"/>
  <c r="S3226" i="7"/>
  <c r="T3226" i="7" s="1"/>
  <c r="U3226" i="7" s="1"/>
  <c r="V3226" i="7" s="1"/>
  <c r="U3225" i="7"/>
  <c r="V3225" i="7" s="1"/>
  <c r="S3225" i="7"/>
  <c r="T3225" i="7" s="1"/>
  <c r="T3224" i="7"/>
  <c r="U3224" i="7" s="1"/>
  <c r="V3224" i="7" s="1"/>
  <c r="S3224" i="7"/>
  <c r="S3223" i="7"/>
  <c r="T3223" i="7" s="1"/>
  <c r="U3223" i="7" s="1"/>
  <c r="V3223" i="7" s="1"/>
  <c r="U3222" i="7"/>
  <c r="V3222" i="7" s="1"/>
  <c r="T3222" i="7"/>
  <c r="S3222" i="7"/>
  <c r="S3221" i="7"/>
  <c r="T3221" i="7" s="1"/>
  <c r="U3221" i="7" s="1"/>
  <c r="V3221" i="7" s="1"/>
  <c r="S3220" i="7"/>
  <c r="T3220" i="7" s="1"/>
  <c r="U3220" i="7" s="1"/>
  <c r="V3220" i="7" s="1"/>
  <c r="S3219" i="7"/>
  <c r="T3219" i="7" s="1"/>
  <c r="U3219" i="7" s="1"/>
  <c r="V3219" i="7" s="1"/>
  <c r="T3218" i="7"/>
  <c r="U3218" i="7" s="1"/>
  <c r="V3218" i="7" s="1"/>
  <c r="S3218" i="7"/>
  <c r="T3217" i="7"/>
  <c r="U3217" i="7" s="1"/>
  <c r="V3217" i="7" s="1"/>
  <c r="S3217" i="7"/>
  <c r="S3216" i="7"/>
  <c r="T3216" i="7" s="1"/>
  <c r="U3216" i="7" s="1"/>
  <c r="V3216" i="7" s="1"/>
  <c r="S3215" i="7"/>
  <c r="T3215" i="7" s="1"/>
  <c r="U3215" i="7" s="1"/>
  <c r="V3215" i="7" s="1"/>
  <c r="U3214" i="7"/>
  <c r="V3214" i="7" s="1"/>
  <c r="T3214" i="7"/>
  <c r="S3214" i="7"/>
  <c r="T3213" i="7"/>
  <c r="S3213" i="7"/>
  <c r="T3212" i="7"/>
  <c r="U3212" i="7" s="1"/>
  <c r="V3212" i="7" s="1"/>
  <c r="S3212" i="7"/>
  <c r="S3211" i="7"/>
  <c r="T3211" i="7" s="1"/>
  <c r="U3211" i="7" s="1"/>
  <c r="V3211" i="7" s="1"/>
  <c r="S3210" i="7"/>
  <c r="T3210" i="7" s="1"/>
  <c r="U3210" i="7" s="1"/>
  <c r="V3210" i="7" s="1"/>
  <c r="T3209" i="7"/>
  <c r="U3209" i="7" s="1"/>
  <c r="V3209" i="7" s="1"/>
  <c r="S3209" i="7"/>
  <c r="T3208" i="7"/>
  <c r="U3208" i="7" s="1"/>
  <c r="V3208" i="7" s="1"/>
  <c r="S3208" i="7"/>
  <c r="S3207" i="7"/>
  <c r="T3207" i="7" s="1"/>
  <c r="U3207" i="7" s="1"/>
  <c r="V3207" i="7" s="1"/>
  <c r="S3206" i="7"/>
  <c r="T3206" i="7" s="1"/>
  <c r="U3206" i="7" s="1"/>
  <c r="V3206" i="7" s="1"/>
  <c r="S3205" i="7"/>
  <c r="T3205" i="7" s="1"/>
  <c r="U3205" i="7" s="1"/>
  <c r="V3205" i="7" s="1"/>
  <c r="S3204" i="7"/>
  <c r="T3204" i="7" s="1"/>
  <c r="U3204" i="7" s="1"/>
  <c r="V3204" i="7" s="1"/>
  <c r="U3203" i="7"/>
  <c r="V3203" i="7" s="1"/>
  <c r="T3203" i="7"/>
  <c r="S3203" i="7"/>
  <c r="S3202" i="7"/>
  <c r="T3202" i="7" s="1"/>
  <c r="U3202" i="7" s="1"/>
  <c r="V3202" i="7" s="1"/>
  <c r="T3201" i="7"/>
  <c r="U3201" i="7" s="1"/>
  <c r="V3201" i="7" s="1"/>
  <c r="S3201" i="7"/>
  <c r="T3200" i="7"/>
  <c r="U3200" i="7" s="1"/>
  <c r="V3200" i="7" s="1"/>
  <c r="S3200" i="7"/>
  <c r="S3199" i="7"/>
  <c r="T3199" i="7" s="1"/>
  <c r="U3199" i="7" s="1"/>
  <c r="V3199" i="7" s="1"/>
  <c r="U3198" i="7"/>
  <c r="V3198" i="7" s="1"/>
  <c r="T3198" i="7"/>
  <c r="S3198" i="7"/>
  <c r="S3197" i="7"/>
  <c r="T3197" i="7" s="1"/>
  <c r="U3197" i="7" s="1"/>
  <c r="V3197" i="7" s="1"/>
  <c r="S3196" i="7"/>
  <c r="T3196" i="7" s="1"/>
  <c r="U3196" i="7" s="1"/>
  <c r="V3196" i="7" s="1"/>
  <c r="U3195" i="7"/>
  <c r="V3195" i="7" s="1"/>
  <c r="S3195" i="7"/>
  <c r="T3195" i="7" s="1"/>
  <c r="T3194" i="7"/>
  <c r="S3194" i="7"/>
  <c r="T3193" i="7"/>
  <c r="U3193" i="7" s="1"/>
  <c r="V3193" i="7" s="1"/>
  <c r="S3193" i="7"/>
  <c r="T3192" i="7"/>
  <c r="U3192" i="7" s="1"/>
  <c r="V3192" i="7" s="1"/>
  <c r="S3192" i="7"/>
  <c r="S3191" i="7"/>
  <c r="T3191" i="7" s="1"/>
  <c r="U3191" i="7" s="1"/>
  <c r="V3191" i="7" s="1"/>
  <c r="S3190" i="7"/>
  <c r="T3190" i="7" s="1"/>
  <c r="U3190" i="7" s="1"/>
  <c r="V3190" i="7" s="1"/>
  <c r="S3189" i="7"/>
  <c r="T3189" i="7" s="1"/>
  <c r="U3189" i="7" s="1"/>
  <c r="V3189" i="7" s="1"/>
  <c r="S3188" i="7"/>
  <c r="T3188" i="7" s="1"/>
  <c r="U3188" i="7" s="1"/>
  <c r="V3188" i="7" s="1"/>
  <c r="S3187" i="7"/>
  <c r="T3187" i="7" s="1"/>
  <c r="U3187" i="7" s="1"/>
  <c r="V3187" i="7" s="1"/>
  <c r="S3186" i="7"/>
  <c r="T3186" i="7" s="1"/>
  <c r="U3186" i="7" s="1"/>
  <c r="V3186" i="7" s="1"/>
  <c r="T3185" i="7"/>
  <c r="U3185" i="7" s="1"/>
  <c r="V3185" i="7" s="1"/>
  <c r="S3185" i="7"/>
  <c r="U3184" i="7"/>
  <c r="V3184" i="7" s="1"/>
  <c r="T3184" i="7"/>
  <c r="S3184" i="7"/>
  <c r="S3183" i="7"/>
  <c r="T3183" i="7" s="1"/>
  <c r="U3183" i="7" s="1"/>
  <c r="V3183" i="7" s="1"/>
  <c r="S3182" i="7"/>
  <c r="T3182" i="7" s="1"/>
  <c r="U3182" i="7" s="1"/>
  <c r="V3182" i="7" s="1"/>
  <c r="U3181" i="7"/>
  <c r="V3181" i="7" s="1"/>
  <c r="T3181" i="7"/>
  <c r="S3181" i="7"/>
  <c r="S3180" i="7"/>
  <c r="T3180" i="7" s="1"/>
  <c r="U3180" i="7" s="1"/>
  <c r="V3180" i="7" s="1"/>
  <c r="S3179" i="7"/>
  <c r="T3179" i="7" s="1"/>
  <c r="U3179" i="7" s="1"/>
  <c r="V3179" i="7" s="1"/>
  <c r="S3178" i="7"/>
  <c r="T3178" i="7" s="1"/>
  <c r="U3178" i="7" s="1"/>
  <c r="V3178" i="7" s="1"/>
  <c r="S3177" i="7"/>
  <c r="T3177" i="7" s="1"/>
  <c r="U3177" i="7" s="1"/>
  <c r="V3177" i="7" s="1"/>
  <c r="T3176" i="7"/>
  <c r="S3176" i="7"/>
  <c r="U3175" i="7"/>
  <c r="V3175" i="7" s="1"/>
  <c r="T3175" i="7"/>
  <c r="S3175" i="7"/>
  <c r="S3174" i="7"/>
  <c r="T3174" i="7" s="1"/>
  <c r="U3174" i="7" s="1"/>
  <c r="V3174" i="7" s="1"/>
  <c r="U3173" i="7"/>
  <c r="V3173" i="7" s="1"/>
  <c r="T3173" i="7"/>
  <c r="S3173" i="7"/>
  <c r="T3172" i="7"/>
  <c r="U3172" i="7" s="1"/>
  <c r="V3172" i="7" s="1"/>
  <c r="S3172" i="7"/>
  <c r="T3171" i="7"/>
  <c r="U3171" i="7" s="1"/>
  <c r="V3171" i="7" s="1"/>
  <c r="S3171" i="7"/>
  <c r="U3170" i="7"/>
  <c r="V3170" i="7" s="1"/>
  <c r="T3170" i="7"/>
  <c r="U3176" i="7" s="1"/>
  <c r="V3176" i="7" s="1"/>
  <c r="S3170" i="7"/>
  <c r="S3169" i="7"/>
  <c r="T3169" i="7" s="1"/>
  <c r="U3169" i="7" s="1"/>
  <c r="V3169" i="7" s="1"/>
  <c r="T3168" i="7"/>
  <c r="U3168" i="7" s="1"/>
  <c r="V3168" i="7" s="1"/>
  <c r="S3168" i="7"/>
  <c r="S3167" i="7"/>
  <c r="T3167" i="7" s="1"/>
  <c r="U3167" i="7" s="1"/>
  <c r="V3167" i="7" s="1"/>
  <c r="S3166" i="7"/>
  <c r="T3166" i="7" s="1"/>
  <c r="U3166" i="7" s="1"/>
  <c r="V3166" i="7" s="1"/>
  <c r="T3165" i="7"/>
  <c r="U3165" i="7" s="1"/>
  <c r="V3165" i="7" s="1"/>
  <c r="S3165" i="7"/>
  <c r="S3164" i="7"/>
  <c r="T3164" i="7" s="1"/>
  <c r="U3164" i="7" s="1"/>
  <c r="V3164" i="7" s="1"/>
  <c r="S3163" i="7"/>
  <c r="T3163" i="7" s="1"/>
  <c r="U3163" i="7" s="1"/>
  <c r="V3163" i="7" s="1"/>
  <c r="S3162" i="7"/>
  <c r="T3162" i="7" s="1"/>
  <c r="U3162" i="7" s="1"/>
  <c r="V3162" i="7" s="1"/>
  <c r="S3161" i="7"/>
  <c r="T3161" i="7" s="1"/>
  <c r="U3161" i="7" s="1"/>
  <c r="V3161" i="7" s="1"/>
  <c r="T3160" i="7"/>
  <c r="U3160" i="7" s="1"/>
  <c r="V3160" i="7" s="1"/>
  <c r="S3160" i="7"/>
  <c r="T3159" i="7"/>
  <c r="U3159" i="7" s="1"/>
  <c r="V3159" i="7" s="1"/>
  <c r="S3159" i="7"/>
  <c r="S3158" i="7"/>
  <c r="T3158" i="7" s="1"/>
  <c r="U3158" i="7" s="1"/>
  <c r="V3158" i="7" s="1"/>
  <c r="S3157" i="7"/>
  <c r="T3157" i="7" s="1"/>
  <c r="U3157" i="7" s="1"/>
  <c r="V3157" i="7" s="1"/>
  <c r="S3156" i="7"/>
  <c r="T3156" i="7" s="1"/>
  <c r="U3156" i="7" s="1"/>
  <c r="V3156" i="7" s="1"/>
  <c r="U3155" i="7"/>
  <c r="V3155" i="7" s="1"/>
  <c r="T3155" i="7"/>
  <c r="S3155" i="7"/>
  <c r="S3154" i="7"/>
  <c r="T3154" i="7" s="1"/>
  <c r="U3154" i="7" s="1"/>
  <c r="V3154" i="7" s="1"/>
  <c r="S3153" i="7"/>
  <c r="T3153" i="7" s="1"/>
  <c r="U3153" i="7" s="1"/>
  <c r="V3153" i="7" s="1"/>
  <c r="T3152" i="7"/>
  <c r="U3152" i="7" s="1"/>
  <c r="V3152" i="7" s="1"/>
  <c r="S3152" i="7"/>
  <c r="S3151" i="7"/>
  <c r="T3151" i="7" s="1"/>
  <c r="U3151" i="7" s="1"/>
  <c r="V3151" i="7" s="1"/>
  <c r="U3150" i="7"/>
  <c r="V3150" i="7" s="1"/>
  <c r="T3150" i="7"/>
  <c r="S3150" i="7"/>
  <c r="T3149" i="7"/>
  <c r="S3149" i="7"/>
  <c r="T3148" i="7"/>
  <c r="S3148" i="7"/>
  <c r="T3147" i="7"/>
  <c r="U3147" i="7" s="1"/>
  <c r="V3147" i="7" s="1"/>
  <c r="S3147" i="7"/>
  <c r="S3146" i="7"/>
  <c r="T3146" i="7" s="1"/>
  <c r="U3146" i="7" s="1"/>
  <c r="V3146" i="7" s="1"/>
  <c r="U3145" i="7"/>
  <c r="V3145" i="7" s="1"/>
  <c r="T3145" i="7"/>
  <c r="S3145" i="7"/>
  <c r="S3144" i="7"/>
  <c r="T3144" i="7" s="1"/>
  <c r="U3144" i="7" s="1"/>
  <c r="V3144" i="7" s="1"/>
  <c r="S3143" i="7"/>
  <c r="T3143" i="7" s="1"/>
  <c r="U3143" i="7" s="1"/>
  <c r="V3143" i="7" s="1"/>
  <c r="T3142" i="7"/>
  <c r="S3142" i="7"/>
  <c r="T3141" i="7"/>
  <c r="U3141" i="7" s="1"/>
  <c r="V3141" i="7" s="1"/>
  <c r="S3141" i="7"/>
  <c r="S3140" i="7"/>
  <c r="T3140" i="7" s="1"/>
  <c r="U3140" i="7" s="1"/>
  <c r="V3140" i="7" s="1"/>
  <c r="S3139" i="7"/>
  <c r="T3139" i="7" s="1"/>
  <c r="U3139" i="7" s="1"/>
  <c r="V3139" i="7" s="1"/>
  <c r="T3138" i="7"/>
  <c r="U3138" i="7" s="1"/>
  <c r="V3138" i="7" s="1"/>
  <c r="S3138" i="7"/>
  <c r="T3137" i="7"/>
  <c r="U3142" i="7" s="1"/>
  <c r="V3142" i="7" s="1"/>
  <c r="S3137" i="7"/>
  <c r="S3136" i="7"/>
  <c r="T3136" i="7" s="1"/>
  <c r="U3136" i="7" s="1"/>
  <c r="V3136" i="7" s="1"/>
  <c r="S3135" i="7"/>
  <c r="T3135" i="7" s="1"/>
  <c r="U3135" i="7" s="1"/>
  <c r="V3135" i="7" s="1"/>
  <c r="S3134" i="7"/>
  <c r="T3134" i="7" s="1"/>
  <c r="U3134" i="7" s="1"/>
  <c r="V3134" i="7" s="1"/>
  <c r="U3133" i="7"/>
  <c r="V3133" i="7" s="1"/>
  <c r="T3133" i="7"/>
  <c r="S3133" i="7"/>
  <c r="S3132" i="7"/>
  <c r="T3132" i="7" s="1"/>
  <c r="U3132" i="7" s="1"/>
  <c r="V3132" i="7" s="1"/>
  <c r="S3131" i="7"/>
  <c r="T3131" i="7" s="1"/>
  <c r="U3131" i="7" s="1"/>
  <c r="V3131" i="7" s="1"/>
  <c r="T3130" i="7"/>
  <c r="U3130" i="7" s="1"/>
  <c r="V3130" i="7" s="1"/>
  <c r="S3130" i="7"/>
  <c r="S3129" i="7"/>
  <c r="T3129" i="7" s="1"/>
  <c r="U3129" i="7" s="1"/>
  <c r="V3129" i="7" s="1"/>
  <c r="U3128" i="7"/>
  <c r="V3128" i="7" s="1"/>
  <c r="T3128" i="7"/>
  <c r="S3128" i="7"/>
  <c r="S3127" i="7"/>
  <c r="T3127" i="7" s="1"/>
  <c r="U3127" i="7" s="1"/>
  <c r="V3127" i="7" s="1"/>
  <c r="T3126" i="7"/>
  <c r="U3126" i="7" s="1"/>
  <c r="V3126" i="7" s="1"/>
  <c r="S3126" i="7"/>
  <c r="T3125" i="7"/>
  <c r="U3125" i="7" s="1"/>
  <c r="V3125" i="7" s="1"/>
  <c r="S3125" i="7"/>
  <c r="S3124" i="7"/>
  <c r="T3124" i="7" s="1"/>
  <c r="U3124" i="7" s="1"/>
  <c r="V3124" i="7" s="1"/>
  <c r="S3123" i="7"/>
  <c r="T3123" i="7" s="1"/>
  <c r="U3123" i="7" s="1"/>
  <c r="V3123" i="7" s="1"/>
  <c r="S3122" i="7"/>
  <c r="T3122" i="7" s="1"/>
  <c r="U3122" i="7" s="1"/>
  <c r="V3122" i="7" s="1"/>
  <c r="T3121" i="7"/>
  <c r="U3121" i="7" s="1"/>
  <c r="V3121" i="7" s="1"/>
  <c r="S3121" i="7"/>
  <c r="S3120" i="7"/>
  <c r="T3120" i="7" s="1"/>
  <c r="U3120" i="7" s="1"/>
  <c r="V3120" i="7" s="1"/>
  <c r="S3119" i="7"/>
  <c r="T3119" i="7" s="1"/>
  <c r="U3119" i="7" s="1"/>
  <c r="V3119" i="7" s="1"/>
  <c r="T3118" i="7"/>
  <c r="U3118" i="7" s="1"/>
  <c r="V3118" i="7" s="1"/>
  <c r="S3118" i="7"/>
  <c r="S3117" i="7"/>
  <c r="T3117" i="7" s="1"/>
  <c r="U3117" i="7" s="1"/>
  <c r="V3117" i="7" s="1"/>
  <c r="U3116" i="7"/>
  <c r="V3116" i="7" s="1"/>
  <c r="T3116" i="7"/>
  <c r="S3116" i="7"/>
  <c r="S3115" i="7"/>
  <c r="T3115" i="7" s="1"/>
  <c r="U3115" i="7" s="1"/>
  <c r="V3115" i="7" s="1"/>
  <c r="T3114" i="7"/>
  <c r="U3114" i="7" s="1"/>
  <c r="V3114" i="7" s="1"/>
  <c r="S3114" i="7"/>
  <c r="T3113" i="7"/>
  <c r="U3113" i="7" s="1"/>
  <c r="V3113" i="7" s="1"/>
  <c r="S3113" i="7"/>
  <c r="S3112" i="7"/>
  <c r="T3112" i="7" s="1"/>
  <c r="U3112" i="7" s="1"/>
  <c r="V3112" i="7" s="1"/>
  <c r="U3111" i="7"/>
  <c r="V3111" i="7" s="1"/>
  <c r="T3111" i="7"/>
  <c r="S3111" i="7"/>
  <c r="S3110" i="7"/>
  <c r="T3110" i="7" s="1"/>
  <c r="U3110" i="7" s="1"/>
  <c r="V3110" i="7" s="1"/>
  <c r="T3109" i="7"/>
  <c r="U3109" i="7" s="1"/>
  <c r="V3109" i="7" s="1"/>
  <c r="S3109" i="7"/>
  <c r="T3108" i="7"/>
  <c r="S3108" i="7"/>
  <c r="T3107" i="7"/>
  <c r="U3107" i="7" s="1"/>
  <c r="V3107" i="7" s="1"/>
  <c r="S3107" i="7"/>
  <c r="S3106" i="7"/>
  <c r="T3106" i="7" s="1"/>
  <c r="U3106" i="7" s="1"/>
  <c r="V3106" i="7" s="1"/>
  <c r="S3105" i="7"/>
  <c r="T3105" i="7" s="1"/>
  <c r="U3105" i="7" s="1"/>
  <c r="V3105" i="7" s="1"/>
  <c r="U3104" i="7"/>
  <c r="V3104" i="7" s="1"/>
  <c r="T3104" i="7"/>
  <c r="S3104" i="7"/>
  <c r="S3103" i="7"/>
  <c r="T3103" i="7" s="1"/>
  <c r="U3103" i="7" s="1"/>
  <c r="V3103" i="7" s="1"/>
  <c r="T3102" i="7"/>
  <c r="U3102" i="7" s="1"/>
  <c r="V3102" i="7" s="1"/>
  <c r="S3102" i="7"/>
  <c r="T3101" i="7"/>
  <c r="U3101" i="7" s="1"/>
  <c r="V3101" i="7" s="1"/>
  <c r="S3101" i="7"/>
  <c r="S3100" i="7"/>
  <c r="T3100" i="7" s="1"/>
  <c r="U3100" i="7" s="1"/>
  <c r="V3100" i="7" s="1"/>
  <c r="S3099" i="7"/>
  <c r="T3099" i="7" s="1"/>
  <c r="U3099" i="7" s="1"/>
  <c r="V3099" i="7" s="1"/>
  <c r="S3098" i="7"/>
  <c r="T3098" i="7" s="1"/>
  <c r="U3098" i="7" s="1"/>
  <c r="V3098" i="7" s="1"/>
  <c r="T3097" i="7"/>
  <c r="U3097" i="7" s="1"/>
  <c r="V3097" i="7" s="1"/>
  <c r="S3097" i="7"/>
  <c r="T3096" i="7"/>
  <c r="U3096" i="7" s="1"/>
  <c r="V3096" i="7" s="1"/>
  <c r="S3096" i="7"/>
  <c r="S3095" i="7"/>
  <c r="T3095" i="7" s="1"/>
  <c r="U3095" i="7" s="1"/>
  <c r="V3095" i="7" s="1"/>
  <c r="V3094" i="7"/>
  <c r="T3094" i="7"/>
  <c r="S3094" i="7"/>
  <c r="T3093" i="7"/>
  <c r="U3093" i="7" s="1"/>
  <c r="V3093" i="7" s="1"/>
  <c r="S3093" i="7"/>
  <c r="U3092" i="7"/>
  <c r="V3092" i="7" s="1"/>
  <c r="T3092" i="7"/>
  <c r="S3092" i="7"/>
  <c r="S3091" i="7"/>
  <c r="T3091" i="7" s="1"/>
  <c r="U3091" i="7" s="1"/>
  <c r="V3091" i="7" s="1"/>
  <c r="S3090" i="7"/>
  <c r="T3090" i="7" s="1"/>
  <c r="U3090" i="7" s="1"/>
  <c r="V3090" i="7" s="1"/>
  <c r="S3089" i="7"/>
  <c r="T3089" i="7" s="1"/>
  <c r="U3089" i="7" s="1"/>
  <c r="V3089" i="7" s="1"/>
  <c r="T3088" i="7"/>
  <c r="U3088" i="7" s="1"/>
  <c r="V3088" i="7" s="1"/>
  <c r="S3088" i="7"/>
  <c r="U3087" i="7"/>
  <c r="V3087" i="7" s="1"/>
  <c r="T3087" i="7"/>
  <c r="U3094" i="7" s="1"/>
  <c r="S3087" i="7"/>
  <c r="S3086" i="7"/>
  <c r="T3086" i="7" s="1"/>
  <c r="U3086" i="7" s="1"/>
  <c r="V3086" i="7" s="1"/>
  <c r="T3085" i="7"/>
  <c r="U3085" i="7" s="1"/>
  <c r="V3085" i="7" s="1"/>
  <c r="S3085" i="7"/>
  <c r="T3084" i="7"/>
  <c r="U3084" i="7" s="1"/>
  <c r="V3084" i="7" s="1"/>
  <c r="S3084" i="7"/>
  <c r="S3083" i="7"/>
  <c r="T3083" i="7" s="1"/>
  <c r="U3083" i="7" s="1"/>
  <c r="V3083" i="7" s="1"/>
  <c r="U3082" i="7"/>
  <c r="V3082" i="7" s="1"/>
  <c r="T3082" i="7"/>
  <c r="S3082" i="7"/>
  <c r="S3081" i="7"/>
  <c r="T3081" i="7" s="1"/>
  <c r="U3081" i="7" s="1"/>
  <c r="V3081" i="7" s="1"/>
  <c r="T3080" i="7"/>
  <c r="U3080" i="7" s="1"/>
  <c r="V3080" i="7" s="1"/>
  <c r="S3080" i="7"/>
  <c r="T3079" i="7"/>
  <c r="U3079" i="7" s="1"/>
  <c r="V3079" i="7" s="1"/>
  <c r="S3079" i="7"/>
  <c r="S3078" i="7"/>
  <c r="T3078" i="7" s="1"/>
  <c r="U3078" i="7" s="1"/>
  <c r="V3078" i="7" s="1"/>
  <c r="S3077" i="7"/>
  <c r="T3077" i="7" s="1"/>
  <c r="U3077" i="7" s="1"/>
  <c r="V3077" i="7" s="1"/>
  <c r="S3076" i="7"/>
  <c r="T3076" i="7" s="1"/>
  <c r="U3076" i="7" s="1"/>
  <c r="V3076" i="7" s="1"/>
  <c r="U3075" i="7"/>
  <c r="V3075" i="7" s="1"/>
  <c r="T3075" i="7"/>
  <c r="S3075" i="7"/>
  <c r="S3074" i="7"/>
  <c r="T3074" i="7" s="1"/>
  <c r="U3074" i="7" s="1"/>
  <c r="V3074" i="7" s="1"/>
  <c r="T3073" i="7"/>
  <c r="U3073" i="7" s="1"/>
  <c r="V3073" i="7" s="1"/>
  <c r="S3073" i="7"/>
  <c r="T3072" i="7"/>
  <c r="U3072" i="7" s="1"/>
  <c r="V3072" i="7" s="1"/>
  <c r="S3072" i="7"/>
  <c r="S3071" i="7"/>
  <c r="T3071" i="7" s="1"/>
  <c r="U3071" i="7" s="1"/>
  <c r="V3071" i="7" s="1"/>
  <c r="S3070" i="7"/>
  <c r="T3070" i="7" s="1"/>
  <c r="U3070" i="7" s="1"/>
  <c r="V3070" i="7" s="1"/>
  <c r="S3069" i="7"/>
  <c r="T3069" i="7" s="1"/>
  <c r="U3069" i="7" s="1"/>
  <c r="V3069" i="7" s="1"/>
  <c r="T3068" i="7"/>
  <c r="U3068" i="7" s="1"/>
  <c r="V3068" i="7" s="1"/>
  <c r="S3068" i="7"/>
  <c r="T3067" i="7"/>
  <c r="U3067" i="7" s="1"/>
  <c r="V3067" i="7" s="1"/>
  <c r="S3067" i="7"/>
  <c r="S3066" i="7"/>
  <c r="T3066" i="7" s="1"/>
  <c r="U3066" i="7" s="1"/>
  <c r="V3066" i="7" s="1"/>
  <c r="S3065" i="7"/>
  <c r="T3065" i="7" s="1"/>
  <c r="U3065" i="7" s="1"/>
  <c r="V3065" i="7" s="1"/>
  <c r="S3064" i="7"/>
  <c r="T3064" i="7" s="1"/>
  <c r="U3064" i="7" s="1"/>
  <c r="V3064" i="7" s="1"/>
  <c r="T3063" i="7"/>
  <c r="S3063" i="7"/>
  <c r="T3062" i="7"/>
  <c r="S3062" i="7"/>
  <c r="S3061" i="7"/>
  <c r="T3061" i="7" s="1"/>
  <c r="V3060" i="7"/>
  <c r="U3060" i="7"/>
  <c r="T3060" i="7"/>
  <c r="S3060" i="7"/>
  <c r="S3059" i="7"/>
  <c r="T3059" i="7" s="1"/>
  <c r="U3059" i="7" s="1"/>
  <c r="V3059" i="7" s="1"/>
  <c r="T3058" i="7"/>
  <c r="U3058" i="7" s="1"/>
  <c r="V3058" i="7" s="1"/>
  <c r="S3058" i="7"/>
  <c r="U3057" i="7"/>
  <c r="V3057" i="7" s="1"/>
  <c r="T3057" i="7"/>
  <c r="S3057" i="7"/>
  <c r="S3056" i="7"/>
  <c r="T3056" i="7" s="1"/>
  <c r="U3056" i="7" s="1"/>
  <c r="V3056" i="7" s="1"/>
  <c r="U3055" i="7"/>
  <c r="V3055" i="7" s="1"/>
  <c r="T3055" i="7"/>
  <c r="S3055" i="7"/>
  <c r="S3054" i="7"/>
  <c r="T3054" i="7" s="1"/>
  <c r="U3054" i="7" s="1"/>
  <c r="V3054" i="7" s="1"/>
  <c r="U3053" i="7"/>
  <c r="V3053" i="7" s="1"/>
  <c r="T3053" i="7"/>
  <c r="S3053" i="7"/>
  <c r="S3052" i="7"/>
  <c r="T3052" i="7" s="1"/>
  <c r="U3052" i="7" s="1"/>
  <c r="V3052" i="7" s="1"/>
  <c r="S3051" i="7"/>
  <c r="T3051" i="7" s="1"/>
  <c r="U3051" i="7" s="1"/>
  <c r="V3051" i="7" s="1"/>
  <c r="V3050" i="7"/>
  <c r="U3050" i="7"/>
  <c r="T3050" i="7"/>
  <c r="S3050" i="7"/>
  <c r="S3049" i="7"/>
  <c r="T3049" i="7" s="1"/>
  <c r="U3049" i="7" s="1"/>
  <c r="V3049" i="7" s="1"/>
  <c r="V3048" i="7"/>
  <c r="U3048" i="7"/>
  <c r="T3048" i="7"/>
  <c r="S3048" i="7"/>
  <c r="S3047" i="7"/>
  <c r="T3047" i="7" s="1"/>
  <c r="U3047" i="7" s="1"/>
  <c r="V3047" i="7" s="1"/>
  <c r="T3046" i="7"/>
  <c r="U3046" i="7" s="1"/>
  <c r="V3046" i="7" s="1"/>
  <c r="S3046" i="7"/>
  <c r="U3045" i="7"/>
  <c r="V3045" i="7" s="1"/>
  <c r="T3045" i="7"/>
  <c r="S3045" i="7"/>
  <c r="S3044" i="7"/>
  <c r="T3044" i="7" s="1"/>
  <c r="U3044" i="7" s="1"/>
  <c r="V3044" i="7" s="1"/>
  <c r="U3043" i="7"/>
  <c r="V3043" i="7" s="1"/>
  <c r="T3043" i="7"/>
  <c r="S3043" i="7"/>
  <c r="S3042" i="7"/>
  <c r="T3042" i="7" s="1"/>
  <c r="U3042" i="7" s="1"/>
  <c r="V3042" i="7" s="1"/>
  <c r="T3041" i="7"/>
  <c r="U3041" i="7" s="1"/>
  <c r="V3041" i="7" s="1"/>
  <c r="S3041" i="7"/>
  <c r="S3040" i="7"/>
  <c r="T3040" i="7" s="1"/>
  <c r="U3040" i="7" s="1"/>
  <c r="V3040" i="7" s="1"/>
  <c r="S3039" i="7"/>
  <c r="T3039" i="7" s="1"/>
  <c r="U3039" i="7" s="1"/>
  <c r="V3039" i="7" s="1"/>
  <c r="V3038" i="7"/>
  <c r="U3038" i="7"/>
  <c r="T3038" i="7"/>
  <c r="S3038" i="7"/>
  <c r="T3037" i="7"/>
  <c r="S3037" i="7"/>
  <c r="U3036" i="7"/>
  <c r="V3036" i="7" s="1"/>
  <c r="T3036" i="7"/>
  <c r="U3037" i="7" s="1"/>
  <c r="V3037" i="7" s="1"/>
  <c r="S3036" i="7"/>
  <c r="S3035" i="7"/>
  <c r="T3035" i="7" s="1"/>
  <c r="U3035" i="7" s="1"/>
  <c r="V3035" i="7" s="1"/>
  <c r="T3034" i="7"/>
  <c r="U3034" i="7" s="1"/>
  <c r="V3034" i="7" s="1"/>
  <c r="S3034" i="7"/>
  <c r="U3033" i="7"/>
  <c r="V3033" i="7" s="1"/>
  <c r="T3033" i="7"/>
  <c r="S3033" i="7"/>
  <c r="S3032" i="7"/>
  <c r="T3032" i="7" s="1"/>
  <c r="U3032" i="7" s="1"/>
  <c r="V3032" i="7" s="1"/>
  <c r="U3031" i="7"/>
  <c r="V3031" i="7" s="1"/>
  <c r="T3031" i="7"/>
  <c r="S3031" i="7"/>
  <c r="S3030" i="7"/>
  <c r="T3030" i="7" s="1"/>
  <c r="U3030" i="7" s="1"/>
  <c r="V3030" i="7" s="1"/>
  <c r="U3029" i="7"/>
  <c r="V3029" i="7" s="1"/>
  <c r="T3029" i="7"/>
  <c r="S3029" i="7"/>
  <c r="S3028" i="7"/>
  <c r="T3028" i="7" s="1"/>
  <c r="U3028" i="7" s="1"/>
  <c r="V3028" i="7" s="1"/>
  <c r="S3027" i="7"/>
  <c r="T3027" i="7" s="1"/>
  <c r="U3027" i="7" s="1"/>
  <c r="V3027" i="7" s="1"/>
  <c r="U3026" i="7"/>
  <c r="V3026" i="7" s="1"/>
  <c r="T3026" i="7"/>
  <c r="S3026" i="7"/>
  <c r="S3025" i="7"/>
  <c r="T3025" i="7" s="1"/>
  <c r="U3025" i="7" s="1"/>
  <c r="V3025" i="7" s="1"/>
  <c r="U3024" i="7"/>
  <c r="V3024" i="7" s="1"/>
  <c r="T3024" i="7"/>
  <c r="S3024" i="7"/>
  <c r="S3023" i="7"/>
  <c r="T3023" i="7" s="1"/>
  <c r="U3023" i="7" s="1"/>
  <c r="V3023" i="7" s="1"/>
  <c r="T3022" i="7"/>
  <c r="U3022" i="7" s="1"/>
  <c r="V3022" i="7" s="1"/>
  <c r="S3022" i="7"/>
  <c r="U3021" i="7"/>
  <c r="V3021" i="7" s="1"/>
  <c r="T3021" i="7"/>
  <c r="S3021" i="7"/>
  <c r="S3020" i="7"/>
  <c r="T3020" i="7" s="1"/>
  <c r="U3020" i="7" s="1"/>
  <c r="V3020" i="7" s="1"/>
  <c r="U3019" i="7"/>
  <c r="V3019" i="7" s="1"/>
  <c r="T3019" i="7"/>
  <c r="S3019" i="7"/>
  <c r="S3018" i="7"/>
  <c r="T3018" i="7" s="1"/>
  <c r="U3018" i="7" s="1"/>
  <c r="V3018" i="7" s="1"/>
  <c r="T3017" i="7"/>
  <c r="U3017" i="7" s="1"/>
  <c r="V3017" i="7" s="1"/>
  <c r="S3017" i="7"/>
  <c r="U3016" i="7"/>
  <c r="V3016" i="7" s="1"/>
  <c r="T3016" i="7"/>
  <c r="S3016" i="7"/>
  <c r="S3015" i="7"/>
  <c r="T3015" i="7" s="1"/>
  <c r="U3015" i="7" s="1"/>
  <c r="V3015" i="7" s="1"/>
  <c r="T3014" i="7"/>
  <c r="U3014" i="7" s="1"/>
  <c r="V3014" i="7" s="1"/>
  <c r="S3014" i="7"/>
  <c r="S3013" i="7"/>
  <c r="T3013" i="7" s="1"/>
  <c r="U3013" i="7" s="1"/>
  <c r="V3013" i="7" s="1"/>
  <c r="T3012" i="7"/>
  <c r="U3012" i="7" s="1"/>
  <c r="V3012" i="7" s="1"/>
  <c r="S3012" i="7"/>
  <c r="U3011" i="7"/>
  <c r="V3011" i="7" s="1"/>
  <c r="T3011" i="7"/>
  <c r="S3011" i="7"/>
  <c r="S3010" i="7"/>
  <c r="T3010" i="7" s="1"/>
  <c r="U3010" i="7" s="1"/>
  <c r="V3010" i="7" s="1"/>
  <c r="U3009" i="7"/>
  <c r="V3009" i="7" s="1"/>
  <c r="S3009" i="7"/>
  <c r="T3009" i="7" s="1"/>
  <c r="S3008" i="7"/>
  <c r="T3008" i="7" s="1"/>
  <c r="U3008" i="7" s="1"/>
  <c r="V3008" i="7" s="1"/>
  <c r="T3007" i="7"/>
  <c r="U3007" i="7" s="1"/>
  <c r="V3007" i="7" s="1"/>
  <c r="S3007" i="7"/>
  <c r="T3006" i="7"/>
  <c r="S3006" i="7"/>
  <c r="T3005" i="7"/>
  <c r="U3005" i="7" s="1"/>
  <c r="V3005" i="7" s="1"/>
  <c r="S3005" i="7"/>
  <c r="U3004" i="7"/>
  <c r="V3004" i="7" s="1"/>
  <c r="T3004" i="7"/>
  <c r="S3004" i="7"/>
  <c r="S3003" i="7"/>
  <c r="T3003" i="7" s="1"/>
  <c r="U3003" i="7" s="1"/>
  <c r="V3003" i="7" s="1"/>
  <c r="S3002" i="7"/>
  <c r="T3002" i="7" s="1"/>
  <c r="U3002" i="7" s="1"/>
  <c r="V3002" i="7" s="1"/>
  <c r="T3001" i="7"/>
  <c r="S3001" i="7"/>
  <c r="T3000" i="7"/>
  <c r="U3000" i="7" s="1"/>
  <c r="V3000" i="7" s="1"/>
  <c r="S3000" i="7"/>
  <c r="T2999" i="7"/>
  <c r="U2999" i="7" s="1"/>
  <c r="V2999" i="7" s="1"/>
  <c r="S2999" i="7"/>
  <c r="S2998" i="7"/>
  <c r="T2998" i="7" s="1"/>
  <c r="U2998" i="7" s="1"/>
  <c r="V2998" i="7" s="1"/>
  <c r="S2997" i="7"/>
  <c r="T2997" i="7" s="1"/>
  <c r="U2997" i="7" s="1"/>
  <c r="V2997" i="7" s="1"/>
  <c r="S2996" i="7"/>
  <c r="T2996" i="7" s="1"/>
  <c r="U2996" i="7" s="1"/>
  <c r="V2996" i="7" s="1"/>
  <c r="S2995" i="7"/>
  <c r="T2995" i="7" s="1"/>
  <c r="U2995" i="7" s="1"/>
  <c r="V2995" i="7" s="1"/>
  <c r="T2994" i="7"/>
  <c r="U2994" i="7" s="1"/>
  <c r="V2994" i="7" s="1"/>
  <c r="S2994" i="7"/>
  <c r="S2993" i="7"/>
  <c r="T2993" i="7" s="1"/>
  <c r="U2993" i="7" s="1"/>
  <c r="V2993" i="7" s="1"/>
  <c r="U2992" i="7"/>
  <c r="V2992" i="7" s="1"/>
  <c r="S2992" i="7"/>
  <c r="T2992" i="7" s="1"/>
  <c r="V2991" i="7"/>
  <c r="T2991" i="7"/>
  <c r="U2991" i="7" s="1"/>
  <c r="S2991" i="7"/>
  <c r="T2990" i="7"/>
  <c r="S2990" i="7"/>
  <c r="T2989" i="7"/>
  <c r="S2989" i="7"/>
  <c r="S2988" i="7"/>
  <c r="T2988" i="7" s="1"/>
  <c r="U2988" i="7" s="1"/>
  <c r="V2988" i="7" s="1"/>
  <c r="T2987" i="7"/>
  <c r="U2987" i="7" s="1"/>
  <c r="V2987" i="7" s="1"/>
  <c r="S2987" i="7"/>
  <c r="S2986" i="7"/>
  <c r="T2986" i="7" s="1"/>
  <c r="U2986" i="7" s="1"/>
  <c r="V2986" i="7" s="1"/>
  <c r="S2985" i="7"/>
  <c r="T2985" i="7" s="1"/>
  <c r="U2985" i="7" s="1"/>
  <c r="V2985" i="7" s="1"/>
  <c r="V2984" i="7"/>
  <c r="S2984" i="7"/>
  <c r="T2984" i="7" s="1"/>
  <c r="U2984" i="7" s="1"/>
  <c r="S2983" i="7"/>
  <c r="T2983" i="7" s="1"/>
  <c r="U2983" i="7" s="1"/>
  <c r="V2983" i="7" s="1"/>
  <c r="S2982" i="7"/>
  <c r="T2982" i="7" s="1"/>
  <c r="U2982" i="7" s="1"/>
  <c r="V2982" i="7" s="1"/>
  <c r="U2981" i="7"/>
  <c r="V2981" i="7" s="1"/>
  <c r="S2981" i="7"/>
  <c r="T2981" i="7" s="1"/>
  <c r="U2980" i="7"/>
  <c r="V2980" i="7" s="1"/>
  <c r="S2980" i="7"/>
  <c r="T2980" i="7" s="1"/>
  <c r="S2979" i="7"/>
  <c r="T2979" i="7" s="1"/>
  <c r="U2979" i="7" s="1"/>
  <c r="V2979" i="7" s="1"/>
  <c r="U2978" i="7"/>
  <c r="V2978" i="7" s="1"/>
  <c r="S2978" i="7"/>
  <c r="T2978" i="7" s="1"/>
  <c r="U2977" i="7"/>
  <c r="V2977" i="7" s="1"/>
  <c r="T2977" i="7"/>
  <c r="S2977" i="7"/>
  <c r="T2976" i="7"/>
  <c r="S2976" i="7"/>
  <c r="U2975" i="7"/>
  <c r="V2975" i="7" s="1"/>
  <c r="T2975" i="7"/>
  <c r="U2976" i="7" s="1"/>
  <c r="V2976" i="7" s="1"/>
  <c r="S2975" i="7"/>
  <c r="S2974" i="7"/>
  <c r="T2974" i="7" s="1"/>
  <c r="U2974" i="7" s="1"/>
  <c r="V2974" i="7" s="1"/>
  <c r="S2973" i="7"/>
  <c r="T2973" i="7" s="1"/>
  <c r="U2973" i="7" s="1"/>
  <c r="V2973" i="7" s="1"/>
  <c r="U2972" i="7"/>
  <c r="V2972" i="7" s="1"/>
  <c r="S2972" i="7"/>
  <c r="T2972" i="7" s="1"/>
  <c r="T2971" i="7"/>
  <c r="U2971" i="7" s="1"/>
  <c r="V2971" i="7" s="1"/>
  <c r="S2971" i="7"/>
  <c r="S2970" i="7"/>
  <c r="T2970" i="7" s="1"/>
  <c r="U2970" i="7" s="1"/>
  <c r="V2970" i="7" s="1"/>
  <c r="S2969" i="7"/>
  <c r="T2969" i="7" s="1"/>
  <c r="U2969" i="7" s="1"/>
  <c r="V2969" i="7" s="1"/>
  <c r="S2968" i="7"/>
  <c r="T2968" i="7" s="1"/>
  <c r="U2968" i="7" s="1"/>
  <c r="V2968" i="7" s="1"/>
  <c r="T2967" i="7"/>
  <c r="U2967" i="7" s="1"/>
  <c r="V2967" i="7" s="1"/>
  <c r="S2967" i="7"/>
  <c r="S2966" i="7"/>
  <c r="T2966" i="7" s="1"/>
  <c r="U2966" i="7" s="1"/>
  <c r="V2966" i="7" s="1"/>
  <c r="U2965" i="7"/>
  <c r="V2965" i="7" s="1"/>
  <c r="T2965" i="7"/>
  <c r="S2965" i="7"/>
  <c r="V2964" i="7"/>
  <c r="U2964" i="7"/>
  <c r="S2964" i="7"/>
  <c r="T2964" i="7" s="1"/>
  <c r="S2963" i="7"/>
  <c r="T2963" i="7" s="1"/>
  <c r="U2963" i="7" s="1"/>
  <c r="V2963" i="7" s="1"/>
  <c r="S2962" i="7"/>
  <c r="T2962" i="7" s="1"/>
  <c r="U2962" i="7" s="1"/>
  <c r="V2962" i="7" s="1"/>
  <c r="V2961" i="7"/>
  <c r="S2961" i="7"/>
  <c r="T2961" i="7" s="1"/>
  <c r="U2961" i="7" s="1"/>
  <c r="S2960" i="7"/>
  <c r="T2960" i="7" s="1"/>
  <c r="U2960" i="7" s="1"/>
  <c r="V2960" i="7" s="1"/>
  <c r="S2959" i="7"/>
  <c r="T2959" i="7" s="1"/>
  <c r="U2959" i="7" s="1"/>
  <c r="V2959" i="7" s="1"/>
  <c r="S2958" i="7"/>
  <c r="T2958" i="7" s="1"/>
  <c r="U2958" i="7" s="1"/>
  <c r="V2958" i="7" s="1"/>
  <c r="T2957" i="7"/>
  <c r="U2957" i="7" s="1"/>
  <c r="V2957" i="7" s="1"/>
  <c r="S2957" i="7"/>
  <c r="S2956" i="7"/>
  <c r="T2956" i="7" s="1"/>
  <c r="U2956" i="7" s="1"/>
  <c r="V2956" i="7" s="1"/>
  <c r="S2955" i="7"/>
  <c r="T2955" i="7" s="1"/>
  <c r="U2955" i="7" s="1"/>
  <c r="V2955" i="7" s="1"/>
  <c r="S2954" i="7"/>
  <c r="T2954" i="7" s="1"/>
  <c r="U2954" i="7" s="1"/>
  <c r="V2954" i="7" s="1"/>
  <c r="U2953" i="7"/>
  <c r="V2953" i="7" s="1"/>
  <c r="T2953" i="7"/>
  <c r="S2953" i="7"/>
  <c r="S2952" i="7"/>
  <c r="T2952" i="7" s="1"/>
  <c r="U2952" i="7" s="1"/>
  <c r="V2952" i="7" s="1"/>
  <c r="T2951" i="7"/>
  <c r="U2951" i="7" s="1"/>
  <c r="V2951" i="7" s="1"/>
  <c r="S2951" i="7"/>
  <c r="U2950" i="7"/>
  <c r="V2950" i="7" s="1"/>
  <c r="S2950" i="7"/>
  <c r="T2950" i="7" s="1"/>
  <c r="S2949" i="7"/>
  <c r="T2949" i="7" s="1"/>
  <c r="U2949" i="7" s="1"/>
  <c r="V2949" i="7" s="1"/>
  <c r="U2948" i="7"/>
  <c r="V2948" i="7" s="1"/>
  <c r="S2948" i="7"/>
  <c r="T2948" i="7" s="1"/>
  <c r="T2947" i="7"/>
  <c r="U2947" i="7" s="1"/>
  <c r="V2947" i="7" s="1"/>
  <c r="S2947" i="7"/>
  <c r="S2946" i="7"/>
  <c r="T2946" i="7" s="1"/>
  <c r="U2946" i="7" s="1"/>
  <c r="V2946" i="7" s="1"/>
  <c r="S2945" i="7"/>
  <c r="T2945" i="7" s="1"/>
  <c r="U2945" i="7" s="1"/>
  <c r="V2945" i="7" s="1"/>
  <c r="S2944" i="7"/>
  <c r="T2944" i="7" s="1"/>
  <c r="U2944" i="7" s="1"/>
  <c r="V2944" i="7" s="1"/>
  <c r="U2943" i="7"/>
  <c r="V2943" i="7" s="1"/>
  <c r="T2943" i="7"/>
  <c r="S2943" i="7"/>
  <c r="S2942" i="7"/>
  <c r="T2942" i="7" s="1"/>
  <c r="U2942" i="7" s="1"/>
  <c r="V2942" i="7" s="1"/>
  <c r="S2941" i="7"/>
  <c r="T2941" i="7" s="1"/>
  <c r="U2941" i="7" s="1"/>
  <c r="V2941" i="7" s="1"/>
  <c r="U2940" i="7"/>
  <c r="V2940" i="7" s="1"/>
  <c r="S2940" i="7"/>
  <c r="T2940" i="7" s="1"/>
  <c r="T2939" i="7"/>
  <c r="S2939" i="7"/>
  <c r="U2938" i="7"/>
  <c r="V2938" i="7" s="1"/>
  <c r="T2938" i="7"/>
  <c r="U2939" i="7" s="1"/>
  <c r="V2939" i="7" s="1"/>
  <c r="S2938" i="7"/>
  <c r="T2937" i="7"/>
  <c r="U2937" i="7" s="1"/>
  <c r="V2937" i="7" s="1"/>
  <c r="S2937" i="7"/>
  <c r="T2936" i="7"/>
  <c r="S2936" i="7"/>
  <c r="T2935" i="7"/>
  <c r="U2935" i="7" s="1"/>
  <c r="V2935" i="7" s="1"/>
  <c r="S2935" i="7"/>
  <c r="T2934" i="7"/>
  <c r="U2934" i="7" s="1"/>
  <c r="V2934" i="7" s="1"/>
  <c r="S2934" i="7"/>
  <c r="T2933" i="7"/>
  <c r="U2933" i="7" s="1"/>
  <c r="V2933" i="7" s="1"/>
  <c r="S2933" i="7"/>
  <c r="T2932" i="7"/>
  <c r="U2932" i="7" s="1"/>
  <c r="V2932" i="7" s="1"/>
  <c r="S2932" i="7"/>
  <c r="U2931" i="7"/>
  <c r="V2931" i="7" s="1"/>
  <c r="T2931" i="7"/>
  <c r="S2931" i="7"/>
  <c r="S2930" i="7"/>
  <c r="T2930" i="7" s="1"/>
  <c r="U2930" i="7" s="1"/>
  <c r="V2930" i="7" s="1"/>
  <c r="T2929" i="7"/>
  <c r="U2929" i="7" s="1"/>
  <c r="V2929" i="7" s="1"/>
  <c r="S2929" i="7"/>
  <c r="S2928" i="7"/>
  <c r="T2928" i="7" s="1"/>
  <c r="U2928" i="7" s="1"/>
  <c r="V2928" i="7" s="1"/>
  <c r="T2927" i="7"/>
  <c r="U2927" i="7" s="1"/>
  <c r="V2927" i="7" s="1"/>
  <c r="S2927" i="7"/>
  <c r="S2926" i="7"/>
  <c r="T2926" i="7" s="1"/>
  <c r="U2926" i="7" s="1"/>
  <c r="V2926" i="7" s="1"/>
  <c r="T2925" i="7"/>
  <c r="U2925" i="7" s="1"/>
  <c r="V2925" i="7" s="1"/>
  <c r="S2925" i="7"/>
  <c r="U2924" i="7"/>
  <c r="V2924" i="7" s="1"/>
  <c r="T2924" i="7"/>
  <c r="S2924" i="7"/>
  <c r="S2923" i="7"/>
  <c r="T2923" i="7" s="1"/>
  <c r="U2923" i="7" s="1"/>
  <c r="V2923" i="7" s="1"/>
  <c r="U2922" i="7"/>
  <c r="V2922" i="7" s="1"/>
  <c r="S2922" i="7"/>
  <c r="T2922" i="7" s="1"/>
  <c r="U2921" i="7"/>
  <c r="V2921" i="7" s="1"/>
  <c r="T2921" i="7"/>
  <c r="S2921" i="7"/>
  <c r="S2920" i="7"/>
  <c r="T2920" i="7" s="1"/>
  <c r="U2920" i="7" s="1"/>
  <c r="V2920" i="7" s="1"/>
  <c r="S2919" i="7"/>
  <c r="T2919" i="7" s="1"/>
  <c r="U2919" i="7" s="1"/>
  <c r="V2919" i="7" s="1"/>
  <c r="S2918" i="7"/>
  <c r="T2918" i="7" s="1"/>
  <c r="U2918" i="7" s="1"/>
  <c r="V2918" i="7" s="1"/>
  <c r="U2917" i="7"/>
  <c r="V2917" i="7" s="1"/>
  <c r="T2917" i="7"/>
  <c r="S2917" i="7"/>
  <c r="S2916" i="7"/>
  <c r="T2916" i="7" s="1"/>
  <c r="U2916" i="7" s="1"/>
  <c r="V2916" i="7" s="1"/>
  <c r="S2915" i="7"/>
  <c r="T2915" i="7" s="1"/>
  <c r="U2915" i="7" s="1"/>
  <c r="V2915" i="7" s="1"/>
  <c r="S2914" i="7"/>
  <c r="T2914" i="7" s="1"/>
  <c r="U2914" i="7" s="1"/>
  <c r="V2914" i="7" s="1"/>
  <c r="T2913" i="7"/>
  <c r="U2913" i="7" s="1"/>
  <c r="V2913" i="7" s="1"/>
  <c r="S2913" i="7"/>
  <c r="T2912" i="7"/>
  <c r="S2912" i="7"/>
  <c r="T2911" i="7"/>
  <c r="U2912" i="7" s="1"/>
  <c r="V2912" i="7" s="1"/>
  <c r="S2911" i="7"/>
  <c r="S2910" i="7"/>
  <c r="T2910" i="7" s="1"/>
  <c r="U2910" i="7" s="1"/>
  <c r="V2910" i="7" s="1"/>
  <c r="S2909" i="7"/>
  <c r="T2909" i="7" s="1"/>
  <c r="U2909" i="7" s="1"/>
  <c r="V2909" i="7" s="1"/>
  <c r="T2908" i="7"/>
  <c r="U2908" i="7" s="1"/>
  <c r="V2908" i="7" s="1"/>
  <c r="S2908" i="7"/>
  <c r="T2907" i="7"/>
  <c r="S2907" i="7"/>
  <c r="S2906" i="7"/>
  <c r="T2906" i="7" s="1"/>
  <c r="S2905" i="7"/>
  <c r="T2905" i="7" s="1"/>
  <c r="U2905" i="7" s="1"/>
  <c r="V2905" i="7" s="1"/>
  <c r="U2904" i="7"/>
  <c r="V2904" i="7" s="1"/>
  <c r="S2904" i="7"/>
  <c r="T2904" i="7" s="1"/>
  <c r="U2903" i="7"/>
  <c r="V2903" i="7" s="1"/>
  <c r="T2903" i="7"/>
  <c r="S2903" i="7"/>
  <c r="T2902" i="7"/>
  <c r="S2902" i="7"/>
  <c r="U2901" i="7"/>
  <c r="V2901" i="7" s="1"/>
  <c r="T2901" i="7"/>
  <c r="S2901" i="7"/>
  <c r="S2900" i="7"/>
  <c r="T2900" i="7" s="1"/>
  <c r="U2900" i="7" s="1"/>
  <c r="V2900" i="7" s="1"/>
  <c r="S2899" i="7"/>
  <c r="T2899" i="7" s="1"/>
  <c r="U2899" i="7" s="1"/>
  <c r="V2899" i="7" s="1"/>
  <c r="S2898" i="7"/>
  <c r="T2898" i="7" s="1"/>
  <c r="U2898" i="7" s="1"/>
  <c r="V2898" i="7" s="1"/>
  <c r="T2897" i="7"/>
  <c r="U2897" i="7" s="1"/>
  <c r="V2897" i="7" s="1"/>
  <c r="S2897" i="7"/>
  <c r="U2896" i="7"/>
  <c r="V2896" i="7" s="1"/>
  <c r="S2896" i="7"/>
  <c r="T2896" i="7" s="1"/>
  <c r="S2895" i="7"/>
  <c r="T2895" i="7" s="1"/>
  <c r="U2895" i="7" s="1"/>
  <c r="V2895" i="7" s="1"/>
  <c r="S2894" i="7"/>
  <c r="T2894" i="7" s="1"/>
  <c r="U2894" i="7" s="1"/>
  <c r="V2894" i="7" s="1"/>
  <c r="T2893" i="7"/>
  <c r="U2893" i="7" s="1"/>
  <c r="V2893" i="7" s="1"/>
  <c r="S2893" i="7"/>
  <c r="V2892" i="7"/>
  <c r="U2892" i="7"/>
  <c r="S2892" i="7"/>
  <c r="T2892" i="7" s="1"/>
  <c r="S2891" i="7"/>
  <c r="T2891" i="7" s="1"/>
  <c r="U2891" i="7" s="1"/>
  <c r="V2891" i="7" s="1"/>
  <c r="S2890" i="7"/>
  <c r="T2890" i="7" s="1"/>
  <c r="U2890" i="7" s="1"/>
  <c r="V2890" i="7" s="1"/>
  <c r="T2889" i="7"/>
  <c r="U2889" i="7" s="1"/>
  <c r="V2889" i="7" s="1"/>
  <c r="S2889" i="7"/>
  <c r="S2888" i="7"/>
  <c r="T2888" i="7" s="1"/>
  <c r="U2888" i="7" s="1"/>
  <c r="V2888" i="7" s="1"/>
  <c r="T2887" i="7"/>
  <c r="U2887" i="7" s="1"/>
  <c r="V2887" i="7" s="1"/>
  <c r="S2887" i="7"/>
  <c r="U2886" i="7"/>
  <c r="V2886" i="7" s="1"/>
  <c r="S2886" i="7"/>
  <c r="T2886" i="7" s="1"/>
  <c r="T2885" i="7"/>
  <c r="S2885" i="7"/>
  <c r="T2884" i="7"/>
  <c r="U2885" i="7" s="1"/>
  <c r="V2885" i="7" s="1"/>
  <c r="S2884" i="7"/>
  <c r="U2883" i="7"/>
  <c r="V2883" i="7" s="1"/>
  <c r="T2883" i="7"/>
  <c r="S2883" i="7"/>
  <c r="S2882" i="7"/>
  <c r="T2882" i="7" s="1"/>
  <c r="U2882" i="7" s="1"/>
  <c r="V2882" i="7" s="1"/>
  <c r="S2881" i="7"/>
  <c r="T2881" i="7" s="1"/>
  <c r="U2881" i="7" s="1"/>
  <c r="V2881" i="7" s="1"/>
  <c r="U2880" i="7"/>
  <c r="V2880" i="7" s="1"/>
  <c r="S2880" i="7"/>
  <c r="T2880" i="7" s="1"/>
  <c r="T2879" i="7"/>
  <c r="U2879" i="7" s="1"/>
  <c r="V2879" i="7" s="1"/>
  <c r="S2879" i="7"/>
  <c r="S2878" i="7"/>
  <c r="T2878" i="7" s="1"/>
  <c r="U2878" i="7" s="1"/>
  <c r="V2878" i="7" s="1"/>
  <c r="T2877" i="7"/>
  <c r="U2877" i="7" s="1"/>
  <c r="V2877" i="7" s="1"/>
  <c r="S2877" i="7"/>
  <c r="S2876" i="7"/>
  <c r="T2876" i="7" s="1"/>
  <c r="U2876" i="7" s="1"/>
  <c r="V2876" i="7" s="1"/>
  <c r="T2875" i="7"/>
  <c r="U2875" i="7" s="1"/>
  <c r="V2875" i="7" s="1"/>
  <c r="S2875" i="7"/>
  <c r="S2874" i="7"/>
  <c r="T2874" i="7" s="1"/>
  <c r="U2874" i="7" s="1"/>
  <c r="V2874" i="7" s="1"/>
  <c r="T2873" i="7"/>
  <c r="U2873" i="7" s="1"/>
  <c r="V2873" i="7" s="1"/>
  <c r="S2873" i="7"/>
  <c r="V2872" i="7"/>
  <c r="U2872" i="7"/>
  <c r="S2872" i="7"/>
  <c r="T2872" i="7" s="1"/>
  <c r="S2871" i="7"/>
  <c r="T2871" i="7" s="1"/>
  <c r="U2871" i="7" s="1"/>
  <c r="V2871" i="7" s="1"/>
  <c r="U2870" i="7"/>
  <c r="V2870" i="7" s="1"/>
  <c r="S2870" i="7"/>
  <c r="T2870" i="7" s="1"/>
  <c r="T2869" i="7"/>
  <c r="U2869" i="7" s="1"/>
  <c r="V2869" i="7" s="1"/>
  <c r="S2869" i="7"/>
  <c r="S2868" i="7"/>
  <c r="T2868" i="7" s="1"/>
  <c r="U2868" i="7" s="1"/>
  <c r="V2868" i="7" s="1"/>
  <c r="S2867" i="7"/>
  <c r="T2867" i="7" s="1"/>
  <c r="U2867" i="7" s="1"/>
  <c r="V2867" i="7" s="1"/>
  <c r="S2866" i="7"/>
  <c r="T2866" i="7" s="1"/>
  <c r="U2866" i="7" s="1"/>
  <c r="V2866" i="7" s="1"/>
  <c r="S2865" i="7"/>
  <c r="T2865" i="7" s="1"/>
  <c r="U2865" i="7" s="1"/>
  <c r="V2865" i="7" s="1"/>
  <c r="S2864" i="7"/>
  <c r="T2864" i="7" s="1"/>
  <c r="U2864" i="7" s="1"/>
  <c r="V2864" i="7" s="1"/>
  <c r="T2863" i="7"/>
  <c r="S2863" i="7"/>
  <c r="T2862" i="7"/>
  <c r="U2862" i="7" s="1"/>
  <c r="V2862" i="7" s="1"/>
  <c r="S2862" i="7"/>
  <c r="S2861" i="7"/>
  <c r="T2861" i="7" s="1"/>
  <c r="U2861" i="7" s="1"/>
  <c r="V2861" i="7" s="1"/>
  <c r="S2860" i="7"/>
  <c r="T2860" i="7" s="1"/>
  <c r="U2860" i="7" s="1"/>
  <c r="V2860" i="7" s="1"/>
  <c r="S2859" i="7"/>
  <c r="T2859" i="7" s="1"/>
  <c r="U2859" i="7" s="1"/>
  <c r="V2859" i="7" s="1"/>
  <c r="S2858" i="7"/>
  <c r="T2858" i="7" s="1"/>
  <c r="U2858" i="7" s="1"/>
  <c r="V2858" i="7" s="1"/>
  <c r="S2857" i="7"/>
  <c r="T2857" i="7" s="1"/>
  <c r="U2857" i="7" s="1"/>
  <c r="V2857" i="7" s="1"/>
  <c r="U2856" i="7"/>
  <c r="V2856" i="7" s="1"/>
  <c r="S2856" i="7"/>
  <c r="T2856" i="7" s="1"/>
  <c r="T2855" i="7"/>
  <c r="U2855" i="7" s="1"/>
  <c r="V2855" i="7" s="1"/>
  <c r="S2855" i="7"/>
  <c r="S2854" i="7"/>
  <c r="T2854" i="7" s="1"/>
  <c r="U2854" i="7" s="1"/>
  <c r="V2854" i="7" s="1"/>
  <c r="S2853" i="7"/>
  <c r="T2853" i="7" s="1"/>
  <c r="U2853" i="7" s="1"/>
  <c r="V2853" i="7" s="1"/>
  <c r="V2852" i="7"/>
  <c r="S2852" i="7"/>
  <c r="T2852" i="7" s="1"/>
  <c r="U2852" i="7" s="1"/>
  <c r="S2851" i="7"/>
  <c r="T2851" i="7" s="1"/>
  <c r="U2851" i="7" s="1"/>
  <c r="V2851" i="7" s="1"/>
  <c r="S2850" i="7"/>
  <c r="T2850" i="7" s="1"/>
  <c r="U2850" i="7" s="1"/>
  <c r="V2850" i="7" s="1"/>
  <c r="S2849" i="7"/>
  <c r="T2849" i="7" s="1"/>
  <c r="U2849" i="7" s="1"/>
  <c r="V2849" i="7" s="1"/>
  <c r="U2848" i="7"/>
  <c r="V2848" i="7" s="1"/>
  <c r="S2848" i="7"/>
  <c r="T2848" i="7" s="1"/>
  <c r="T2847" i="7"/>
  <c r="U2847" i="7" s="1"/>
  <c r="V2847" i="7" s="1"/>
  <c r="S2847" i="7"/>
  <c r="S2846" i="7"/>
  <c r="T2846" i="7" s="1"/>
  <c r="U2846" i="7" s="1"/>
  <c r="V2846" i="7" s="1"/>
  <c r="T2845" i="7"/>
  <c r="U2845" i="7" s="1"/>
  <c r="V2845" i="7" s="1"/>
  <c r="S2845" i="7"/>
  <c r="S2844" i="7"/>
  <c r="T2844" i="7" s="1"/>
  <c r="U2844" i="7" s="1"/>
  <c r="V2844" i="7" s="1"/>
  <c r="U2843" i="7"/>
  <c r="V2843" i="7" s="1"/>
  <c r="T2843" i="7"/>
  <c r="S2843" i="7"/>
  <c r="S2842" i="7"/>
  <c r="T2842" i="7" s="1"/>
  <c r="U2842" i="7" s="1"/>
  <c r="V2842" i="7" s="1"/>
  <c r="S2841" i="7"/>
  <c r="T2841" i="7" s="1"/>
  <c r="U2841" i="7" s="1"/>
  <c r="V2841" i="7" s="1"/>
  <c r="U2840" i="7"/>
  <c r="V2840" i="7" s="1"/>
  <c r="S2840" i="7"/>
  <c r="T2840" i="7" s="1"/>
  <c r="S2839" i="7"/>
  <c r="T2839" i="7" s="1"/>
  <c r="U2839" i="7" s="1"/>
  <c r="V2839" i="7" s="1"/>
  <c r="S2838" i="7"/>
  <c r="T2838" i="7" s="1"/>
  <c r="U2838" i="7" s="1"/>
  <c r="V2838" i="7" s="1"/>
  <c r="T2837" i="7"/>
  <c r="U2837" i="7" s="1"/>
  <c r="V2837" i="7" s="1"/>
  <c r="S2837" i="7"/>
  <c r="V2836" i="7"/>
  <c r="S2836" i="7"/>
  <c r="T2836" i="7" s="1"/>
  <c r="U2836" i="7" s="1"/>
  <c r="S2835" i="7"/>
  <c r="T2835" i="7" s="1"/>
  <c r="U2835" i="7" s="1"/>
  <c r="V2835" i="7" s="1"/>
  <c r="S2834" i="7"/>
  <c r="T2834" i="7" s="1"/>
  <c r="U2834" i="7" s="1"/>
  <c r="V2834" i="7" s="1"/>
  <c r="T2833" i="7"/>
  <c r="U2833" i="7" s="1"/>
  <c r="V2833" i="7" s="1"/>
  <c r="S2833" i="7"/>
  <c r="S2832" i="7"/>
  <c r="T2832" i="7" s="1"/>
  <c r="U2832" i="7" s="1"/>
  <c r="V2832" i="7" s="1"/>
  <c r="S2831" i="7"/>
  <c r="T2831" i="7" s="1"/>
  <c r="U2831" i="7" s="1"/>
  <c r="V2831" i="7" s="1"/>
  <c r="T2830" i="7"/>
  <c r="S2830" i="7"/>
  <c r="T2829" i="7"/>
  <c r="S2829" i="7"/>
  <c r="T2828" i="7"/>
  <c r="S2828" i="7"/>
  <c r="T2827" i="7"/>
  <c r="S2827" i="7"/>
  <c r="S2826" i="7"/>
  <c r="T2826" i="7" s="1"/>
  <c r="S2825" i="7"/>
  <c r="T2825" i="7" s="1"/>
  <c r="U2825" i="7" s="1"/>
  <c r="V2825" i="7" s="1"/>
  <c r="U2824" i="7"/>
  <c r="V2824" i="7" s="1"/>
  <c r="S2824" i="7"/>
  <c r="T2824" i="7" s="1"/>
  <c r="S2823" i="7"/>
  <c r="T2823" i="7" s="1"/>
  <c r="U2823" i="7" s="1"/>
  <c r="V2823" i="7" s="1"/>
  <c r="S2822" i="7"/>
  <c r="T2822" i="7" s="1"/>
  <c r="U2822" i="7" s="1"/>
  <c r="V2822" i="7" s="1"/>
  <c r="T2821" i="7"/>
  <c r="U2821" i="7" s="1"/>
  <c r="V2821" i="7" s="1"/>
  <c r="S2821" i="7"/>
  <c r="S2820" i="7"/>
  <c r="T2820" i="7" s="1"/>
  <c r="U2820" i="7" s="1"/>
  <c r="V2820" i="7" s="1"/>
  <c r="T2819" i="7"/>
  <c r="U2819" i="7" s="1"/>
  <c r="V2819" i="7" s="1"/>
  <c r="S2819" i="7"/>
  <c r="S2818" i="7"/>
  <c r="T2818" i="7" s="1"/>
  <c r="U2818" i="7" s="1"/>
  <c r="V2818" i="7" s="1"/>
  <c r="T2817" i="7"/>
  <c r="U2817" i="7" s="1"/>
  <c r="V2817" i="7" s="1"/>
  <c r="S2817" i="7"/>
  <c r="T2816" i="7"/>
  <c r="S2816" i="7"/>
  <c r="U2815" i="7"/>
  <c r="V2815" i="7" s="1"/>
  <c r="T2815" i="7"/>
  <c r="U2816" i="7" s="1"/>
  <c r="V2816" i="7" s="1"/>
  <c r="S2815" i="7"/>
  <c r="V2814" i="7"/>
  <c r="U2814" i="7"/>
  <c r="S2814" i="7"/>
  <c r="T2814" i="7" s="1"/>
  <c r="S2813" i="7"/>
  <c r="T2813" i="7" s="1"/>
  <c r="U2813" i="7" s="1"/>
  <c r="V2813" i="7" s="1"/>
  <c r="S2812" i="7"/>
  <c r="T2812" i="7" s="1"/>
  <c r="U2812" i="7" s="1"/>
  <c r="V2812" i="7" s="1"/>
  <c r="V2811" i="7"/>
  <c r="T2811" i="7"/>
  <c r="U2811" i="7" s="1"/>
  <c r="S2811" i="7"/>
  <c r="S2810" i="7"/>
  <c r="T2810" i="7" s="1"/>
  <c r="U2810" i="7" s="1"/>
  <c r="V2810" i="7" s="1"/>
  <c r="T2809" i="7"/>
  <c r="U2809" i="7" s="1"/>
  <c r="V2809" i="7" s="1"/>
  <c r="S2809" i="7"/>
  <c r="S2808" i="7"/>
  <c r="T2808" i="7" s="1"/>
  <c r="U2808" i="7" s="1"/>
  <c r="V2808" i="7" s="1"/>
  <c r="T2807" i="7"/>
  <c r="U2807" i="7" s="1"/>
  <c r="V2807" i="7" s="1"/>
  <c r="S2807" i="7"/>
  <c r="S2806" i="7"/>
  <c r="T2806" i="7" s="1"/>
  <c r="U2806" i="7" s="1"/>
  <c r="V2806" i="7" s="1"/>
  <c r="S2805" i="7"/>
  <c r="T2805" i="7" s="1"/>
  <c r="U2805" i="7" s="1"/>
  <c r="V2805" i="7" s="1"/>
  <c r="V2804" i="7"/>
  <c r="S2804" i="7"/>
  <c r="T2804" i="7" s="1"/>
  <c r="U2804" i="7" s="1"/>
  <c r="U2803" i="7"/>
  <c r="V2803" i="7" s="1"/>
  <c r="T2803" i="7"/>
  <c r="S2803" i="7"/>
  <c r="S2802" i="7"/>
  <c r="T2802" i="7" s="1"/>
  <c r="U2802" i="7" s="1"/>
  <c r="V2802" i="7" s="1"/>
  <c r="T2801" i="7"/>
  <c r="U2801" i="7" s="1"/>
  <c r="V2801" i="7" s="1"/>
  <c r="S2801" i="7"/>
  <c r="T2800" i="7"/>
  <c r="U2800" i="7" s="1"/>
  <c r="V2800" i="7" s="1"/>
  <c r="S2800" i="7"/>
  <c r="T2799" i="7"/>
  <c r="S2799" i="7"/>
  <c r="S2798" i="7"/>
  <c r="T2798" i="7" s="1"/>
  <c r="U2798" i="7" s="1"/>
  <c r="V2798" i="7" s="1"/>
  <c r="U2797" i="7"/>
  <c r="V2797" i="7" s="1"/>
  <c r="S2797" i="7"/>
  <c r="T2797" i="7" s="1"/>
  <c r="S2796" i="7"/>
  <c r="T2796" i="7" s="1"/>
  <c r="U2796" i="7" s="1"/>
  <c r="V2796" i="7" s="1"/>
  <c r="T2795" i="7"/>
  <c r="U2795" i="7" s="1"/>
  <c r="V2795" i="7" s="1"/>
  <c r="S2795" i="7"/>
  <c r="S2794" i="7"/>
  <c r="T2794" i="7" s="1"/>
  <c r="U2794" i="7" s="1"/>
  <c r="V2794" i="7" s="1"/>
  <c r="S2793" i="7"/>
  <c r="T2793" i="7" s="1"/>
  <c r="U2793" i="7" s="1"/>
  <c r="V2793" i="7" s="1"/>
  <c r="S2792" i="7"/>
  <c r="T2792" i="7" s="1"/>
  <c r="U2792" i="7" s="1"/>
  <c r="V2792" i="7" s="1"/>
  <c r="V2791" i="7"/>
  <c r="T2791" i="7"/>
  <c r="U2791" i="7" s="1"/>
  <c r="S2791" i="7"/>
  <c r="S2790" i="7"/>
  <c r="T2790" i="7" s="1"/>
  <c r="U2790" i="7" s="1"/>
  <c r="V2790" i="7" s="1"/>
  <c r="T2789" i="7"/>
  <c r="U2789" i="7" s="1"/>
  <c r="V2789" i="7" s="1"/>
  <c r="S2789" i="7"/>
  <c r="S2788" i="7"/>
  <c r="T2788" i="7" s="1"/>
  <c r="U2788" i="7" s="1"/>
  <c r="V2788" i="7" s="1"/>
  <c r="S2787" i="7"/>
  <c r="T2787" i="7" s="1"/>
  <c r="U2787" i="7" s="1"/>
  <c r="V2787" i="7" s="1"/>
  <c r="S2786" i="7"/>
  <c r="T2786" i="7" s="1"/>
  <c r="U2786" i="7" s="1"/>
  <c r="V2786" i="7" s="1"/>
  <c r="V2785" i="7"/>
  <c r="T2785" i="7"/>
  <c r="U2785" i="7" s="1"/>
  <c r="S2785" i="7"/>
  <c r="S2784" i="7"/>
  <c r="T2784" i="7" s="1"/>
  <c r="U2784" i="7" s="1"/>
  <c r="V2784" i="7" s="1"/>
  <c r="S2783" i="7"/>
  <c r="T2783" i="7" s="1"/>
  <c r="U2783" i="7" s="1"/>
  <c r="V2783" i="7" s="1"/>
  <c r="T2782" i="7"/>
  <c r="S2782" i="7"/>
  <c r="T2781" i="7"/>
  <c r="S2781" i="7"/>
  <c r="S2780" i="7"/>
  <c r="T2780" i="7" s="1"/>
  <c r="U2780" i="7" s="1"/>
  <c r="V2780" i="7" s="1"/>
  <c r="T2779" i="7"/>
  <c r="U2779" i="7" s="1"/>
  <c r="V2779" i="7" s="1"/>
  <c r="S2779" i="7"/>
  <c r="S2778" i="7"/>
  <c r="T2778" i="7" s="1"/>
  <c r="U2778" i="7" s="1"/>
  <c r="V2778" i="7" s="1"/>
  <c r="S2777" i="7"/>
  <c r="T2777" i="7" s="1"/>
  <c r="U2777" i="7" s="1"/>
  <c r="V2777" i="7" s="1"/>
  <c r="S2776" i="7"/>
  <c r="T2776" i="7" s="1"/>
  <c r="U2776" i="7" s="1"/>
  <c r="V2776" i="7" s="1"/>
  <c r="V2775" i="7"/>
  <c r="T2775" i="7"/>
  <c r="U2775" i="7" s="1"/>
  <c r="S2775" i="7"/>
  <c r="S2774" i="7"/>
  <c r="T2774" i="7" s="1"/>
  <c r="U2774" i="7" s="1"/>
  <c r="V2774" i="7" s="1"/>
  <c r="T2773" i="7"/>
  <c r="U2773" i="7" s="1"/>
  <c r="V2773" i="7" s="1"/>
  <c r="S2773" i="7"/>
  <c r="S2772" i="7"/>
  <c r="T2772" i="7" s="1"/>
  <c r="U2772" i="7" s="1"/>
  <c r="V2772" i="7" s="1"/>
  <c r="S2771" i="7"/>
  <c r="T2771" i="7" s="1"/>
  <c r="U2771" i="7" s="1"/>
  <c r="V2771" i="7" s="1"/>
  <c r="U2770" i="7"/>
  <c r="V2770" i="7" s="1"/>
  <c r="S2770" i="7"/>
  <c r="T2770" i="7" s="1"/>
  <c r="T2769" i="7"/>
  <c r="U2769" i="7" s="1"/>
  <c r="V2769" i="7" s="1"/>
  <c r="S2769" i="7"/>
  <c r="S2768" i="7"/>
  <c r="T2768" i="7" s="1"/>
  <c r="U2768" i="7" s="1"/>
  <c r="V2768" i="7" s="1"/>
  <c r="S2767" i="7"/>
  <c r="T2767" i="7" s="1"/>
  <c r="U2767" i="7" s="1"/>
  <c r="V2767" i="7" s="1"/>
  <c r="S2766" i="7"/>
  <c r="T2766" i="7" s="1"/>
  <c r="U2766" i="7" s="1"/>
  <c r="V2766" i="7" s="1"/>
  <c r="T2765" i="7"/>
  <c r="U2765" i="7" s="1"/>
  <c r="V2765" i="7" s="1"/>
  <c r="S2765" i="7"/>
  <c r="S2764" i="7"/>
  <c r="T2764" i="7" s="1"/>
  <c r="U2764" i="7" s="1"/>
  <c r="V2764" i="7" s="1"/>
  <c r="T2763" i="7"/>
  <c r="U2763" i="7" s="1"/>
  <c r="V2763" i="7" s="1"/>
  <c r="S2763" i="7"/>
  <c r="S2762" i="7"/>
  <c r="T2762" i="7" s="1"/>
  <c r="U2762" i="7" s="1"/>
  <c r="V2762" i="7" s="1"/>
  <c r="T2761" i="7"/>
  <c r="U2761" i="7" s="1"/>
  <c r="V2761" i="7" s="1"/>
  <c r="S2761" i="7"/>
  <c r="S2760" i="7"/>
  <c r="T2760" i="7" s="1"/>
  <c r="U2760" i="7" s="1"/>
  <c r="V2760" i="7" s="1"/>
  <c r="S2759" i="7"/>
  <c r="T2759" i="7" s="1"/>
  <c r="U2759" i="7" s="1"/>
  <c r="V2759" i="7" s="1"/>
  <c r="V2758" i="7"/>
  <c r="S2758" i="7"/>
  <c r="T2758" i="7" s="1"/>
  <c r="U2758" i="7" s="1"/>
  <c r="T2757" i="7"/>
  <c r="U2757" i="7" s="1"/>
  <c r="V2757" i="7" s="1"/>
  <c r="S2757" i="7"/>
  <c r="U2756" i="7"/>
  <c r="V2756" i="7" s="1"/>
  <c r="S2756" i="7"/>
  <c r="T2756" i="7" s="1"/>
  <c r="S2755" i="7"/>
  <c r="T2755" i="7" s="1"/>
  <c r="U2755" i="7" s="1"/>
  <c r="V2755" i="7" s="1"/>
  <c r="S2754" i="7"/>
  <c r="T2754" i="7" s="1"/>
  <c r="U2754" i="7" s="1"/>
  <c r="V2754" i="7" s="1"/>
  <c r="T2753" i="7"/>
  <c r="U2753" i="7" s="1"/>
  <c r="V2753" i="7" s="1"/>
  <c r="S2753" i="7"/>
  <c r="V2752" i="7"/>
  <c r="U2752" i="7"/>
  <c r="T2752" i="7"/>
  <c r="S2752" i="7"/>
  <c r="S2751" i="7"/>
  <c r="T2751" i="7" s="1"/>
  <c r="U2751" i="7" s="1"/>
  <c r="V2751" i="7" s="1"/>
  <c r="S2750" i="7"/>
  <c r="T2750" i="7" s="1"/>
  <c r="U2750" i="7" s="1"/>
  <c r="V2750" i="7" s="1"/>
  <c r="S2749" i="7"/>
  <c r="T2749" i="7" s="1"/>
  <c r="U2749" i="7" s="1"/>
  <c r="V2749" i="7" s="1"/>
  <c r="S2748" i="7"/>
  <c r="T2748" i="7" s="1"/>
  <c r="U2748" i="7" s="1"/>
  <c r="V2748" i="7" s="1"/>
  <c r="V2747" i="7"/>
  <c r="T2747" i="7"/>
  <c r="U2747" i="7" s="1"/>
  <c r="S2747" i="7"/>
  <c r="S2746" i="7"/>
  <c r="T2746" i="7" s="1"/>
  <c r="U2746" i="7" s="1"/>
  <c r="V2746" i="7" s="1"/>
  <c r="S2745" i="7"/>
  <c r="T2745" i="7" s="1"/>
  <c r="U2745" i="7" s="1"/>
  <c r="V2745" i="7" s="1"/>
  <c r="S2744" i="7"/>
  <c r="T2744" i="7" s="1"/>
  <c r="U2744" i="7" s="1"/>
  <c r="V2744" i="7" s="1"/>
  <c r="V2743" i="7"/>
  <c r="S2743" i="7"/>
  <c r="T2743" i="7" s="1"/>
  <c r="U2743" i="7" s="1"/>
  <c r="S2742" i="7"/>
  <c r="T2742" i="7" s="1"/>
  <c r="U2742" i="7" s="1"/>
  <c r="V2742" i="7" s="1"/>
  <c r="S2741" i="7"/>
  <c r="T2741" i="7" s="1"/>
  <c r="U2741" i="7" s="1"/>
  <c r="V2741" i="7" s="1"/>
  <c r="U2740" i="7"/>
  <c r="V2740" i="7" s="1"/>
  <c r="S2740" i="7"/>
  <c r="T2740" i="7" s="1"/>
  <c r="V2739" i="7"/>
  <c r="S2739" i="7"/>
  <c r="T2739" i="7" s="1"/>
  <c r="U2739" i="7" s="1"/>
  <c r="S2738" i="7"/>
  <c r="T2738" i="7" s="1"/>
  <c r="U2738" i="7" s="1"/>
  <c r="V2738" i="7" s="1"/>
  <c r="S2737" i="7"/>
  <c r="T2737" i="7" s="1"/>
  <c r="U2737" i="7" s="1"/>
  <c r="V2737" i="7" s="1"/>
  <c r="S2736" i="7"/>
  <c r="T2736" i="7" s="1"/>
  <c r="U2736" i="7" s="1"/>
  <c r="V2736" i="7" s="1"/>
  <c r="T2735" i="7"/>
  <c r="S2735" i="7"/>
  <c r="T2734" i="7"/>
  <c r="U2734" i="7" s="1"/>
  <c r="V2734" i="7" s="1"/>
  <c r="S2734" i="7"/>
  <c r="S2733" i="7"/>
  <c r="T2733" i="7" s="1"/>
  <c r="U2733" i="7" s="1"/>
  <c r="V2733" i="7" s="1"/>
  <c r="V2732" i="7"/>
  <c r="S2732" i="7"/>
  <c r="T2732" i="7" s="1"/>
  <c r="U2732" i="7" s="1"/>
  <c r="S2731" i="7"/>
  <c r="T2731" i="7" s="1"/>
  <c r="U2731" i="7" s="1"/>
  <c r="V2731" i="7" s="1"/>
  <c r="U2730" i="7"/>
  <c r="V2730" i="7" s="1"/>
  <c r="S2730" i="7"/>
  <c r="T2730" i="7" s="1"/>
  <c r="S2729" i="7"/>
  <c r="T2729" i="7" s="1"/>
  <c r="U2729" i="7" s="1"/>
  <c r="V2729" i="7" s="1"/>
  <c r="S2728" i="7"/>
  <c r="T2728" i="7" s="1"/>
  <c r="U2728" i="7" s="1"/>
  <c r="V2728" i="7" s="1"/>
  <c r="T2727" i="7"/>
  <c r="U2727" i="7" s="1"/>
  <c r="V2727" i="7" s="1"/>
  <c r="S2727" i="7"/>
  <c r="S2726" i="7"/>
  <c r="T2726" i="7" s="1"/>
  <c r="U2726" i="7" s="1"/>
  <c r="V2726" i="7" s="1"/>
  <c r="S2725" i="7"/>
  <c r="T2725" i="7" s="1"/>
  <c r="U2725" i="7" s="1"/>
  <c r="V2725" i="7" s="1"/>
  <c r="V2724" i="7"/>
  <c r="S2724" i="7"/>
  <c r="T2724" i="7" s="1"/>
  <c r="U2724" i="7" s="1"/>
  <c r="S2723" i="7"/>
  <c r="T2723" i="7" s="1"/>
  <c r="U2723" i="7" s="1"/>
  <c r="V2723" i="7" s="1"/>
  <c r="U2722" i="7"/>
  <c r="V2722" i="7" s="1"/>
  <c r="T2722" i="7"/>
  <c r="S2722" i="7"/>
  <c r="U2721" i="7"/>
  <c r="V2721" i="7" s="1"/>
  <c r="T2721" i="7"/>
  <c r="S2721" i="7"/>
  <c r="S2720" i="7"/>
  <c r="T2720" i="7" s="1"/>
  <c r="U2720" i="7" s="1"/>
  <c r="V2720" i="7" s="1"/>
  <c r="T2719" i="7"/>
  <c r="U2719" i="7" s="1"/>
  <c r="V2719" i="7" s="1"/>
  <c r="S2719" i="7"/>
  <c r="U2718" i="7"/>
  <c r="V2718" i="7" s="1"/>
  <c r="S2718" i="7"/>
  <c r="T2718" i="7" s="1"/>
  <c r="S2717" i="7"/>
  <c r="T2717" i="7" s="1"/>
  <c r="U2717" i="7" s="1"/>
  <c r="V2717" i="7" s="1"/>
  <c r="S2716" i="7"/>
  <c r="T2716" i="7" s="1"/>
  <c r="U2716" i="7" s="1"/>
  <c r="V2716" i="7" s="1"/>
  <c r="S2715" i="7"/>
  <c r="T2715" i="7" s="1"/>
  <c r="U2715" i="7" s="1"/>
  <c r="V2715" i="7" s="1"/>
  <c r="V2714" i="7"/>
  <c r="S2714" i="7"/>
  <c r="T2714" i="7" s="1"/>
  <c r="U2714" i="7" s="1"/>
  <c r="S2713" i="7"/>
  <c r="T2713" i="7" s="1"/>
  <c r="U2713" i="7" s="1"/>
  <c r="V2713" i="7" s="1"/>
  <c r="S2712" i="7"/>
  <c r="T2712" i="7" s="1"/>
  <c r="U2712" i="7" s="1"/>
  <c r="V2712" i="7" s="1"/>
  <c r="T2711" i="7"/>
  <c r="U2711" i="7" s="1"/>
  <c r="V2711" i="7" s="1"/>
  <c r="S2711" i="7"/>
  <c r="S2710" i="7"/>
  <c r="T2710" i="7" s="1"/>
  <c r="U2710" i="7" s="1"/>
  <c r="V2710" i="7" s="1"/>
  <c r="U2709" i="7"/>
  <c r="V2709" i="7" s="1"/>
  <c r="T2709" i="7"/>
  <c r="S2709" i="7"/>
  <c r="U2708" i="7"/>
  <c r="V2708" i="7" s="1"/>
  <c r="S2708" i="7"/>
  <c r="T2708" i="7" s="1"/>
  <c r="S2707" i="7"/>
  <c r="T2707" i="7" s="1"/>
  <c r="U2707" i="7" s="1"/>
  <c r="V2707" i="7" s="1"/>
  <c r="S2706" i="7"/>
  <c r="T2706" i="7" s="1"/>
  <c r="U2706" i="7" s="1"/>
  <c r="V2706" i="7" s="1"/>
  <c r="S2705" i="7"/>
  <c r="T2705" i="7" s="1"/>
  <c r="U2705" i="7" s="1"/>
  <c r="V2705" i="7" s="1"/>
  <c r="S2704" i="7"/>
  <c r="T2704" i="7" s="1"/>
  <c r="U2704" i="7" s="1"/>
  <c r="V2704" i="7" s="1"/>
  <c r="S2703" i="7"/>
  <c r="T2703" i="7" s="1"/>
  <c r="U2703" i="7" s="1"/>
  <c r="V2703" i="7" s="1"/>
  <c r="S2702" i="7"/>
  <c r="T2702" i="7" s="1"/>
  <c r="U2702" i="7" s="1"/>
  <c r="V2702" i="7" s="1"/>
  <c r="S2701" i="7"/>
  <c r="T2701" i="7" s="1"/>
  <c r="U2701" i="7" s="1"/>
  <c r="V2701" i="7" s="1"/>
  <c r="S2700" i="7"/>
  <c r="T2700" i="7" s="1"/>
  <c r="U2700" i="7" s="1"/>
  <c r="V2700" i="7" s="1"/>
  <c r="V2699" i="7"/>
  <c r="T2699" i="7"/>
  <c r="U2699" i="7" s="1"/>
  <c r="S2699" i="7"/>
  <c r="V2698" i="7"/>
  <c r="U2698" i="7"/>
  <c r="T2698" i="7"/>
  <c r="S2698" i="7"/>
  <c r="T2697" i="7"/>
  <c r="U2697" i="7" s="1"/>
  <c r="V2697" i="7" s="1"/>
  <c r="S2697" i="7"/>
  <c r="U2696" i="7"/>
  <c r="V2696" i="7" s="1"/>
  <c r="S2696" i="7"/>
  <c r="T2696" i="7" s="1"/>
  <c r="U2695" i="7"/>
  <c r="V2695" i="7" s="1"/>
  <c r="T2695" i="7"/>
  <c r="S2695" i="7"/>
  <c r="S2694" i="7"/>
  <c r="T2694" i="7" s="1"/>
  <c r="U2694" i="7" s="1"/>
  <c r="V2694" i="7" s="1"/>
  <c r="T2693" i="7"/>
  <c r="U2693" i="7" s="1"/>
  <c r="V2693" i="7" s="1"/>
  <c r="S2693" i="7"/>
  <c r="U2692" i="7"/>
  <c r="V2692" i="7" s="1"/>
  <c r="S2692" i="7"/>
  <c r="T2692" i="7" s="1"/>
  <c r="T2691" i="7"/>
  <c r="U2691" i="7" s="1"/>
  <c r="V2691" i="7" s="1"/>
  <c r="S2691" i="7"/>
  <c r="S2690" i="7"/>
  <c r="T2690" i="7" s="1"/>
  <c r="U2690" i="7" s="1"/>
  <c r="V2690" i="7" s="1"/>
  <c r="S2689" i="7"/>
  <c r="T2689" i="7" s="1"/>
  <c r="U2689" i="7" s="1"/>
  <c r="V2689" i="7" s="1"/>
  <c r="S2688" i="7"/>
  <c r="T2688" i="7" s="1"/>
  <c r="U2688" i="7" s="1"/>
  <c r="V2688" i="7" s="1"/>
  <c r="T2687" i="7"/>
  <c r="U2687" i="7" s="1"/>
  <c r="V2687" i="7" s="1"/>
  <c r="S2687" i="7"/>
  <c r="S2686" i="7"/>
  <c r="T2686" i="7" s="1"/>
  <c r="U2686" i="7" s="1"/>
  <c r="V2686" i="7" s="1"/>
  <c r="S2685" i="7"/>
  <c r="T2685" i="7" s="1"/>
  <c r="U2685" i="7" s="1"/>
  <c r="V2685" i="7" s="1"/>
  <c r="S2684" i="7"/>
  <c r="T2684" i="7" s="1"/>
  <c r="U2684" i="7" s="1"/>
  <c r="V2684" i="7" s="1"/>
  <c r="T2683" i="7"/>
  <c r="U2683" i="7" s="1"/>
  <c r="V2683" i="7" s="1"/>
  <c r="S2683" i="7"/>
  <c r="S2682" i="7"/>
  <c r="T2682" i="7" s="1"/>
  <c r="U2682" i="7" s="1"/>
  <c r="V2682" i="7" s="1"/>
  <c r="S2681" i="7"/>
  <c r="T2681" i="7" s="1"/>
  <c r="U2681" i="7" s="1"/>
  <c r="V2681" i="7" s="1"/>
  <c r="S2680" i="7"/>
  <c r="T2680" i="7" s="1"/>
  <c r="U2680" i="7" s="1"/>
  <c r="V2680" i="7" s="1"/>
  <c r="S2679" i="7"/>
  <c r="T2679" i="7" s="1"/>
  <c r="U2679" i="7" s="1"/>
  <c r="V2679" i="7" s="1"/>
  <c r="S2678" i="7"/>
  <c r="T2678" i="7" s="1"/>
  <c r="U2678" i="7" s="1"/>
  <c r="V2678" i="7" s="1"/>
  <c r="U2677" i="7"/>
  <c r="V2677" i="7" s="1"/>
  <c r="T2677" i="7"/>
  <c r="S2677" i="7"/>
  <c r="S2676" i="7"/>
  <c r="T2676" i="7" s="1"/>
  <c r="U2676" i="7" s="1"/>
  <c r="V2676" i="7" s="1"/>
  <c r="S2675" i="7"/>
  <c r="T2675" i="7" s="1"/>
  <c r="U2675" i="7" s="1"/>
  <c r="V2675" i="7" s="1"/>
  <c r="T2674" i="7"/>
  <c r="S2674" i="7"/>
  <c r="T2673" i="7"/>
  <c r="U2673" i="7" s="1"/>
  <c r="V2673" i="7" s="1"/>
  <c r="S2673" i="7"/>
  <c r="S2672" i="7"/>
  <c r="T2672" i="7" s="1"/>
  <c r="U2672" i="7" s="1"/>
  <c r="V2672" i="7" s="1"/>
  <c r="S2671" i="7"/>
  <c r="T2671" i="7" s="1"/>
  <c r="U2671" i="7" s="1"/>
  <c r="V2671" i="7" s="1"/>
  <c r="S2670" i="7"/>
  <c r="T2670" i="7" s="1"/>
  <c r="U2670" i="7" s="1"/>
  <c r="V2670" i="7" s="1"/>
  <c r="T2669" i="7"/>
  <c r="U2669" i="7" s="1"/>
  <c r="V2669" i="7" s="1"/>
  <c r="S2669" i="7"/>
  <c r="V2668" i="7"/>
  <c r="U2668" i="7"/>
  <c r="S2668" i="7"/>
  <c r="T2668" i="7" s="1"/>
  <c r="S2667" i="7"/>
  <c r="T2667" i="7" s="1"/>
  <c r="U2667" i="7" s="1"/>
  <c r="V2667" i="7" s="1"/>
  <c r="U2666" i="7"/>
  <c r="V2666" i="7" s="1"/>
  <c r="S2666" i="7"/>
  <c r="T2666" i="7" s="1"/>
  <c r="U2665" i="7"/>
  <c r="V2665" i="7" s="1"/>
  <c r="T2665" i="7"/>
  <c r="S2665" i="7"/>
  <c r="S2664" i="7"/>
  <c r="T2664" i="7" s="1"/>
  <c r="U2664" i="7" s="1"/>
  <c r="V2664" i="7" s="1"/>
  <c r="S2663" i="7"/>
  <c r="T2663" i="7" s="1"/>
  <c r="U2663" i="7" s="1"/>
  <c r="V2663" i="7" s="1"/>
  <c r="V2662" i="7"/>
  <c r="U2662" i="7"/>
  <c r="T2662" i="7"/>
  <c r="S2662" i="7"/>
  <c r="T2661" i="7"/>
  <c r="U2661" i="7" s="1"/>
  <c r="V2661" i="7" s="1"/>
  <c r="S2661" i="7"/>
  <c r="S2660" i="7"/>
  <c r="T2660" i="7" s="1"/>
  <c r="U2660" i="7" s="1"/>
  <c r="V2660" i="7" s="1"/>
  <c r="U2659" i="7"/>
  <c r="V2659" i="7" s="1"/>
  <c r="T2659" i="7"/>
  <c r="S2659" i="7"/>
  <c r="S2658" i="7"/>
  <c r="T2658" i="7" s="1"/>
  <c r="U2658" i="7" s="1"/>
  <c r="V2658" i="7" s="1"/>
  <c r="T2657" i="7"/>
  <c r="U2657" i="7" s="1"/>
  <c r="V2657" i="7" s="1"/>
  <c r="S2657" i="7"/>
  <c r="S2656" i="7"/>
  <c r="T2656" i="7" s="1"/>
  <c r="U2656" i="7" s="1"/>
  <c r="V2656" i="7" s="1"/>
  <c r="S2655" i="7"/>
  <c r="T2655" i="7" s="1"/>
  <c r="U2655" i="7" s="1"/>
  <c r="V2655" i="7" s="1"/>
  <c r="S2654" i="7"/>
  <c r="T2654" i="7" s="1"/>
  <c r="U2654" i="7" s="1"/>
  <c r="V2654" i="7" s="1"/>
  <c r="T2653" i="7"/>
  <c r="U2653" i="7" s="1"/>
  <c r="V2653" i="7" s="1"/>
  <c r="S2653" i="7"/>
  <c r="T2652" i="7"/>
  <c r="S2652" i="7"/>
  <c r="T2651" i="7"/>
  <c r="S2651" i="7"/>
  <c r="S2650" i="7"/>
  <c r="T2650" i="7" s="1"/>
  <c r="U2650" i="7" s="1"/>
  <c r="V2650" i="7" s="1"/>
  <c r="S2649" i="7"/>
  <c r="T2649" i="7" s="1"/>
  <c r="U2649" i="7" s="1"/>
  <c r="V2649" i="7" s="1"/>
  <c r="U2648" i="7"/>
  <c r="V2648" i="7" s="1"/>
  <c r="S2648" i="7"/>
  <c r="T2648" i="7" s="1"/>
  <c r="T2647" i="7"/>
  <c r="U2647" i="7" s="1"/>
  <c r="V2647" i="7" s="1"/>
  <c r="S2647" i="7"/>
  <c r="S2646" i="7"/>
  <c r="T2646" i="7" s="1"/>
  <c r="U2646" i="7" s="1"/>
  <c r="V2646" i="7" s="1"/>
  <c r="S2645" i="7"/>
  <c r="T2645" i="7" s="1"/>
  <c r="U2645" i="7" s="1"/>
  <c r="V2645" i="7" s="1"/>
  <c r="S2644" i="7"/>
  <c r="T2644" i="7" s="1"/>
  <c r="U2644" i="7" s="1"/>
  <c r="V2644" i="7" s="1"/>
  <c r="S2643" i="7"/>
  <c r="T2643" i="7" s="1"/>
  <c r="U2643" i="7" s="1"/>
  <c r="V2643" i="7" s="1"/>
  <c r="T2642" i="7"/>
  <c r="U2642" i="7" s="1"/>
  <c r="V2642" i="7" s="1"/>
  <c r="S2642" i="7"/>
  <c r="S2641" i="7"/>
  <c r="T2641" i="7" s="1"/>
  <c r="U2641" i="7" s="1"/>
  <c r="V2641" i="7" s="1"/>
  <c r="S2640" i="7"/>
  <c r="T2640" i="7" s="1"/>
  <c r="U2640" i="7" s="1"/>
  <c r="V2640" i="7" s="1"/>
  <c r="S2639" i="7"/>
  <c r="T2639" i="7" s="1"/>
  <c r="U2639" i="7" s="1"/>
  <c r="V2639" i="7" s="1"/>
  <c r="T2638" i="7"/>
  <c r="S2638" i="7"/>
  <c r="T2637" i="7"/>
  <c r="S2637" i="7"/>
  <c r="T2636" i="7"/>
  <c r="U2636" i="7" s="1"/>
  <c r="V2636" i="7" s="1"/>
  <c r="S2636" i="7"/>
  <c r="T2635" i="7"/>
  <c r="U2635" i="7" s="1"/>
  <c r="V2635" i="7" s="1"/>
  <c r="S2635" i="7"/>
  <c r="S2634" i="7"/>
  <c r="T2634" i="7" s="1"/>
  <c r="U2634" i="7" s="1"/>
  <c r="V2634" i="7" s="1"/>
  <c r="T2633" i="7"/>
  <c r="U2633" i="7" s="1"/>
  <c r="V2633" i="7" s="1"/>
  <c r="S2633" i="7"/>
  <c r="S2632" i="7"/>
  <c r="T2632" i="7" s="1"/>
  <c r="U2632" i="7" s="1"/>
  <c r="V2632" i="7" s="1"/>
  <c r="U2631" i="7"/>
  <c r="V2631" i="7" s="1"/>
  <c r="T2631" i="7"/>
  <c r="S2631" i="7"/>
  <c r="S2630" i="7"/>
  <c r="T2630" i="7" s="1"/>
  <c r="U2630" i="7" s="1"/>
  <c r="V2630" i="7" s="1"/>
  <c r="S2629" i="7"/>
  <c r="T2629" i="7" s="1"/>
  <c r="U2629" i="7" s="1"/>
  <c r="V2629" i="7" s="1"/>
  <c r="S2628" i="7"/>
  <c r="T2628" i="7" s="1"/>
  <c r="U2628" i="7" s="1"/>
  <c r="V2628" i="7" s="1"/>
  <c r="T2627" i="7"/>
  <c r="U2627" i="7" s="1"/>
  <c r="V2627" i="7" s="1"/>
  <c r="S2627" i="7"/>
  <c r="T2626" i="7"/>
  <c r="U2626" i="7" s="1"/>
  <c r="V2626" i="7" s="1"/>
  <c r="S2626" i="7"/>
  <c r="T2625" i="7"/>
  <c r="U2625" i="7" s="1"/>
  <c r="V2625" i="7" s="1"/>
  <c r="S2625" i="7"/>
  <c r="V2624" i="7"/>
  <c r="S2624" i="7"/>
  <c r="T2624" i="7" s="1"/>
  <c r="U2624" i="7" s="1"/>
  <c r="T2623" i="7"/>
  <c r="U2623" i="7" s="1"/>
  <c r="V2623" i="7" s="1"/>
  <c r="S2623" i="7"/>
  <c r="S2622" i="7"/>
  <c r="T2622" i="7" s="1"/>
  <c r="U2622" i="7" s="1"/>
  <c r="V2622" i="7" s="1"/>
  <c r="T2621" i="7"/>
  <c r="U2621" i="7" s="1"/>
  <c r="V2621" i="7" s="1"/>
  <c r="S2621" i="7"/>
  <c r="T2620" i="7"/>
  <c r="U2620" i="7" s="1"/>
  <c r="V2620" i="7" s="1"/>
  <c r="S2620" i="7"/>
  <c r="S2619" i="7"/>
  <c r="T2619" i="7" s="1"/>
  <c r="U2619" i="7" s="1"/>
  <c r="V2619" i="7" s="1"/>
  <c r="S2618" i="7"/>
  <c r="T2618" i="7" s="1"/>
  <c r="U2618" i="7" s="1"/>
  <c r="V2618" i="7" s="1"/>
  <c r="S2617" i="7"/>
  <c r="T2617" i="7" s="1"/>
  <c r="U2617" i="7" s="1"/>
  <c r="V2617" i="7" s="1"/>
  <c r="S2616" i="7"/>
  <c r="T2616" i="7" s="1"/>
  <c r="U2616" i="7" s="1"/>
  <c r="V2616" i="7" s="1"/>
  <c r="U2615" i="7"/>
  <c r="V2615" i="7" s="1"/>
  <c r="T2615" i="7"/>
  <c r="S2615" i="7"/>
  <c r="T2614" i="7"/>
  <c r="U2614" i="7" s="1"/>
  <c r="V2614" i="7" s="1"/>
  <c r="S2614" i="7"/>
  <c r="S2613" i="7"/>
  <c r="T2613" i="7" s="1"/>
  <c r="U2613" i="7" s="1"/>
  <c r="V2613" i="7" s="1"/>
  <c r="S2612" i="7"/>
  <c r="T2612" i="7" s="1"/>
  <c r="U2612" i="7" s="1"/>
  <c r="V2612" i="7" s="1"/>
  <c r="S2611" i="7"/>
  <c r="T2611" i="7" s="1"/>
  <c r="U2611" i="7" s="1"/>
  <c r="V2611" i="7" s="1"/>
  <c r="T2610" i="7"/>
  <c r="U2610" i="7" s="1"/>
  <c r="V2610" i="7" s="1"/>
  <c r="S2610" i="7"/>
  <c r="T2609" i="7"/>
  <c r="U2609" i="7" s="1"/>
  <c r="V2609" i="7" s="1"/>
  <c r="S2609" i="7"/>
  <c r="V2608" i="7"/>
  <c r="S2608" i="7"/>
  <c r="T2608" i="7" s="1"/>
  <c r="U2608" i="7" s="1"/>
  <c r="S2607" i="7"/>
  <c r="T2607" i="7" s="1"/>
  <c r="U2607" i="7" s="1"/>
  <c r="V2607" i="7" s="1"/>
  <c r="S2606" i="7"/>
  <c r="T2606" i="7" s="1"/>
  <c r="U2606" i="7" s="1"/>
  <c r="V2606" i="7" s="1"/>
  <c r="S2605" i="7"/>
  <c r="T2605" i="7" s="1"/>
  <c r="U2605" i="7" s="1"/>
  <c r="V2605" i="7" s="1"/>
  <c r="T2604" i="7"/>
  <c r="U2604" i="7" s="1"/>
  <c r="V2604" i="7" s="1"/>
  <c r="S2604" i="7"/>
  <c r="S2603" i="7"/>
  <c r="T2603" i="7" s="1"/>
  <c r="U2603" i="7" s="1"/>
  <c r="V2603" i="7" s="1"/>
  <c r="S2602" i="7"/>
  <c r="T2602" i="7" s="1"/>
  <c r="U2602" i="7" s="1"/>
  <c r="V2602" i="7" s="1"/>
  <c r="S2601" i="7"/>
  <c r="T2601" i="7" s="1"/>
  <c r="U2601" i="7" s="1"/>
  <c r="V2601" i="7" s="1"/>
  <c r="S2600" i="7"/>
  <c r="T2600" i="7" s="1"/>
  <c r="U2600" i="7" s="1"/>
  <c r="V2600" i="7" s="1"/>
  <c r="U2599" i="7"/>
  <c r="V2599" i="7" s="1"/>
  <c r="T2599" i="7"/>
  <c r="S2599" i="7"/>
  <c r="T2598" i="7"/>
  <c r="U2598" i="7" s="1"/>
  <c r="V2598" i="7" s="1"/>
  <c r="S2598" i="7"/>
  <c r="S2597" i="7"/>
  <c r="T2597" i="7" s="1"/>
  <c r="U2597" i="7" s="1"/>
  <c r="V2597" i="7" s="1"/>
  <c r="S2596" i="7"/>
  <c r="T2596" i="7" s="1"/>
  <c r="U2596" i="7" s="1"/>
  <c r="V2596" i="7" s="1"/>
  <c r="T2595" i="7"/>
  <c r="U2595" i="7" s="1"/>
  <c r="V2595" i="7" s="1"/>
  <c r="S2595" i="7"/>
  <c r="S2594" i="7"/>
  <c r="T2594" i="7" s="1"/>
  <c r="U2594" i="7" s="1"/>
  <c r="V2594" i="7" s="1"/>
  <c r="T2593" i="7"/>
  <c r="U2593" i="7" s="1"/>
  <c r="V2593" i="7" s="1"/>
  <c r="S2593" i="7"/>
  <c r="S2592" i="7"/>
  <c r="T2592" i="7" s="1"/>
  <c r="U2592" i="7" s="1"/>
  <c r="V2592" i="7" s="1"/>
  <c r="T2591" i="7"/>
  <c r="U2591" i="7" s="1"/>
  <c r="V2591" i="7" s="1"/>
  <c r="S2591" i="7"/>
  <c r="S2590" i="7"/>
  <c r="T2590" i="7" s="1"/>
  <c r="U2590" i="7" s="1"/>
  <c r="V2590" i="7" s="1"/>
  <c r="S2589" i="7"/>
  <c r="T2589" i="7" s="1"/>
  <c r="U2589" i="7" s="1"/>
  <c r="V2589" i="7" s="1"/>
  <c r="T2588" i="7"/>
  <c r="U2588" i="7" s="1"/>
  <c r="V2588" i="7" s="1"/>
  <c r="S2588" i="7"/>
  <c r="S2587" i="7"/>
  <c r="T2587" i="7" s="1"/>
  <c r="U2587" i="7" s="1"/>
  <c r="V2587" i="7" s="1"/>
  <c r="S2586" i="7"/>
  <c r="T2586" i="7" s="1"/>
  <c r="U2586" i="7" s="1"/>
  <c r="V2586" i="7" s="1"/>
  <c r="T2585" i="7"/>
  <c r="U2585" i="7" s="1"/>
  <c r="V2585" i="7" s="1"/>
  <c r="S2585" i="7"/>
  <c r="S2584" i="7"/>
  <c r="T2584" i="7" s="1"/>
  <c r="U2584" i="7" s="1"/>
  <c r="V2584" i="7" s="1"/>
  <c r="U2583" i="7"/>
  <c r="V2583" i="7" s="1"/>
  <c r="T2583" i="7"/>
  <c r="S2583" i="7"/>
  <c r="S2582" i="7"/>
  <c r="T2582" i="7" s="1"/>
  <c r="U2582" i="7" s="1"/>
  <c r="V2582" i="7" s="1"/>
  <c r="T2581" i="7"/>
  <c r="U2581" i="7" s="1"/>
  <c r="V2581" i="7" s="1"/>
  <c r="S2581" i="7"/>
  <c r="S2580" i="7"/>
  <c r="T2580" i="7" s="1"/>
  <c r="U2580" i="7" s="1"/>
  <c r="V2580" i="7" s="1"/>
  <c r="S2579" i="7"/>
  <c r="T2579" i="7" s="1"/>
  <c r="U2579" i="7" s="1"/>
  <c r="V2579" i="7" s="1"/>
  <c r="T2578" i="7"/>
  <c r="S2578" i="7"/>
  <c r="T2577" i="7"/>
  <c r="U2578" i="7" s="1"/>
  <c r="V2578" i="7" s="1"/>
  <c r="S2577" i="7"/>
  <c r="V2576" i="7"/>
  <c r="S2576" i="7"/>
  <c r="T2576" i="7" s="1"/>
  <c r="U2576" i="7" s="1"/>
  <c r="S2575" i="7"/>
  <c r="T2575" i="7" s="1"/>
  <c r="U2575" i="7" s="1"/>
  <c r="V2575" i="7" s="1"/>
  <c r="S2574" i="7"/>
  <c r="T2574" i="7" s="1"/>
  <c r="U2574" i="7" s="1"/>
  <c r="V2574" i="7" s="1"/>
  <c r="T2573" i="7"/>
  <c r="U2573" i="7" s="1"/>
  <c r="V2573" i="7" s="1"/>
  <c r="S2573" i="7"/>
  <c r="S2572" i="7"/>
  <c r="T2572" i="7" s="1"/>
  <c r="U2572" i="7" s="1"/>
  <c r="V2572" i="7" s="1"/>
  <c r="T2571" i="7"/>
  <c r="S2571" i="7"/>
  <c r="T2570" i="7"/>
  <c r="U2570" i="7" s="1"/>
  <c r="V2570" i="7" s="1"/>
  <c r="S2570" i="7"/>
  <c r="T2569" i="7"/>
  <c r="S2569" i="7"/>
  <c r="T2568" i="7"/>
  <c r="S2568" i="7"/>
  <c r="T2567" i="7"/>
  <c r="S2567" i="7"/>
  <c r="T2566" i="7"/>
  <c r="U2566" i="7" s="1"/>
  <c r="V2566" i="7" s="1"/>
  <c r="S2566" i="7"/>
  <c r="T2565" i="7"/>
  <c r="S2565" i="7"/>
  <c r="T2564" i="7"/>
  <c r="U2565" i="7" s="1"/>
  <c r="V2565" i="7" s="1"/>
  <c r="S2564" i="7"/>
  <c r="U2563" i="7"/>
  <c r="V2563" i="7" s="1"/>
  <c r="T2563" i="7"/>
  <c r="S2563" i="7"/>
  <c r="S2562" i="7"/>
  <c r="T2562" i="7" s="1"/>
  <c r="U2562" i="7" s="1"/>
  <c r="V2562" i="7" s="1"/>
  <c r="S2561" i="7"/>
  <c r="T2561" i="7" s="1"/>
  <c r="U2561" i="7" s="1"/>
  <c r="V2561" i="7" s="1"/>
  <c r="V2560" i="7"/>
  <c r="S2560" i="7"/>
  <c r="T2560" i="7" s="1"/>
  <c r="U2560" i="7" s="1"/>
  <c r="S2559" i="7"/>
  <c r="T2559" i="7" s="1"/>
  <c r="U2559" i="7" s="1"/>
  <c r="V2559" i="7" s="1"/>
  <c r="V2558" i="7"/>
  <c r="U2558" i="7"/>
  <c r="S2558" i="7"/>
  <c r="T2558" i="7" s="1"/>
  <c r="T2557" i="7"/>
  <c r="U2557" i="7" s="1"/>
  <c r="V2557" i="7" s="1"/>
  <c r="S2557" i="7"/>
  <c r="S2556" i="7"/>
  <c r="T2556" i="7" s="1"/>
  <c r="U2556" i="7" s="1"/>
  <c r="V2556" i="7" s="1"/>
  <c r="S2555" i="7"/>
  <c r="T2555" i="7" s="1"/>
  <c r="U2555" i="7" s="1"/>
  <c r="V2555" i="7" s="1"/>
  <c r="T2554" i="7"/>
  <c r="U2554" i="7" s="1"/>
  <c r="V2554" i="7" s="1"/>
  <c r="S2554" i="7"/>
  <c r="T2553" i="7"/>
  <c r="U2553" i="7" s="1"/>
  <c r="V2553" i="7" s="1"/>
  <c r="S2553" i="7"/>
  <c r="S2552" i="7"/>
  <c r="T2552" i="7" s="1"/>
  <c r="U2552" i="7" s="1"/>
  <c r="V2552" i="7" s="1"/>
  <c r="S2551" i="7"/>
  <c r="T2551" i="7" s="1"/>
  <c r="U2551" i="7" s="1"/>
  <c r="V2551" i="7" s="1"/>
  <c r="V2550" i="7"/>
  <c r="T2550" i="7"/>
  <c r="U2550" i="7" s="1"/>
  <c r="S2550" i="7"/>
  <c r="T2549" i="7"/>
  <c r="U2549" i="7" s="1"/>
  <c r="V2549" i="7" s="1"/>
  <c r="S2549" i="7"/>
  <c r="S2548" i="7"/>
  <c r="T2548" i="7" s="1"/>
  <c r="U2548" i="7" s="1"/>
  <c r="V2548" i="7" s="1"/>
  <c r="S2547" i="7"/>
  <c r="T2547" i="7" s="1"/>
  <c r="U2547" i="7" s="1"/>
  <c r="V2547" i="7" s="1"/>
  <c r="T2546" i="7"/>
  <c r="S2546" i="7"/>
  <c r="T2545" i="7"/>
  <c r="S2545" i="7"/>
  <c r="S2544" i="7"/>
  <c r="T2544" i="7" s="1"/>
  <c r="U2544" i="7" s="1"/>
  <c r="V2544" i="7" s="1"/>
  <c r="S2543" i="7"/>
  <c r="T2543" i="7" s="1"/>
  <c r="U2543" i="7" s="1"/>
  <c r="V2543" i="7" s="1"/>
  <c r="S2542" i="7"/>
  <c r="T2542" i="7" s="1"/>
  <c r="U2542" i="7" s="1"/>
  <c r="V2542" i="7" s="1"/>
  <c r="S2541" i="7"/>
  <c r="T2541" i="7" s="1"/>
  <c r="U2541" i="7" s="1"/>
  <c r="V2541" i="7" s="1"/>
  <c r="S2540" i="7"/>
  <c r="T2540" i="7" s="1"/>
  <c r="U2540" i="7" s="1"/>
  <c r="V2540" i="7" s="1"/>
  <c r="S2539" i="7"/>
  <c r="T2539" i="7" s="1"/>
  <c r="U2539" i="7" s="1"/>
  <c r="V2539" i="7" s="1"/>
  <c r="V2538" i="7"/>
  <c r="S2538" i="7"/>
  <c r="T2538" i="7" s="1"/>
  <c r="U2538" i="7" s="1"/>
  <c r="S2537" i="7"/>
  <c r="T2537" i="7" s="1"/>
  <c r="U2537" i="7" s="1"/>
  <c r="V2537" i="7" s="1"/>
  <c r="S2536" i="7"/>
  <c r="T2536" i="7" s="1"/>
  <c r="U2536" i="7" s="1"/>
  <c r="V2536" i="7" s="1"/>
  <c r="T2535" i="7"/>
  <c r="U2535" i="7" s="1"/>
  <c r="V2535" i="7" s="1"/>
  <c r="S2535" i="7"/>
  <c r="T2534" i="7"/>
  <c r="S2534" i="7"/>
  <c r="T2533" i="7"/>
  <c r="S2533" i="7"/>
  <c r="S2532" i="7"/>
  <c r="T2532" i="7" s="1"/>
  <c r="T2531" i="7"/>
  <c r="U2531" i="7" s="1"/>
  <c r="V2531" i="7" s="1"/>
  <c r="S2531" i="7"/>
  <c r="T2530" i="7"/>
  <c r="U2530" i="7" s="1"/>
  <c r="V2530" i="7" s="1"/>
  <c r="S2530" i="7"/>
  <c r="S2529" i="7"/>
  <c r="T2529" i="7" s="1"/>
  <c r="U2529" i="7" s="1"/>
  <c r="V2529" i="7" s="1"/>
  <c r="V2528" i="7"/>
  <c r="S2528" i="7"/>
  <c r="T2528" i="7" s="1"/>
  <c r="U2528" i="7" s="1"/>
  <c r="S2527" i="7"/>
  <c r="T2527" i="7" s="1"/>
  <c r="U2527" i="7" s="1"/>
  <c r="V2527" i="7" s="1"/>
  <c r="T2526" i="7"/>
  <c r="S2526" i="7"/>
  <c r="T2525" i="7"/>
  <c r="S2525" i="7"/>
  <c r="U2524" i="7"/>
  <c r="V2524" i="7" s="1"/>
  <c r="T2524" i="7"/>
  <c r="S2524" i="7"/>
  <c r="S2523" i="7"/>
  <c r="T2523" i="7" s="1"/>
  <c r="U2523" i="7" s="1"/>
  <c r="V2523" i="7" s="1"/>
  <c r="S2522" i="7"/>
  <c r="T2522" i="7" s="1"/>
  <c r="U2522" i="7" s="1"/>
  <c r="V2522" i="7" s="1"/>
  <c r="S2521" i="7"/>
  <c r="T2521" i="7" s="1"/>
  <c r="U2521" i="7" s="1"/>
  <c r="V2521" i="7" s="1"/>
  <c r="T2520" i="7"/>
  <c r="U2520" i="7" s="1"/>
  <c r="V2520" i="7" s="1"/>
  <c r="S2520" i="7"/>
  <c r="S2519" i="7"/>
  <c r="T2519" i="7" s="1"/>
  <c r="U2519" i="7" s="1"/>
  <c r="V2519" i="7" s="1"/>
  <c r="S2518" i="7"/>
  <c r="T2518" i="7" s="1"/>
  <c r="U2518" i="7" s="1"/>
  <c r="V2518" i="7" s="1"/>
  <c r="S2517" i="7"/>
  <c r="T2517" i="7" s="1"/>
  <c r="U2517" i="7" s="1"/>
  <c r="V2517" i="7" s="1"/>
  <c r="T2516" i="7"/>
  <c r="S2516" i="7"/>
  <c r="T2515" i="7"/>
  <c r="S2515" i="7"/>
  <c r="T2514" i="7"/>
  <c r="U2514" i="7" s="1"/>
  <c r="V2514" i="7" s="1"/>
  <c r="S2514" i="7"/>
  <c r="U2513" i="7"/>
  <c r="V2513" i="7" s="1"/>
  <c r="T2513" i="7"/>
  <c r="S2513" i="7"/>
  <c r="S2512" i="7"/>
  <c r="T2512" i="7" s="1"/>
  <c r="U2512" i="7" s="1"/>
  <c r="V2512" i="7" s="1"/>
  <c r="S2511" i="7"/>
  <c r="T2511" i="7" s="1"/>
  <c r="U2511" i="7" s="1"/>
  <c r="V2511" i="7" s="1"/>
  <c r="U2510" i="7"/>
  <c r="V2510" i="7" s="1"/>
  <c r="T2510" i="7"/>
  <c r="S2510" i="7"/>
  <c r="U2509" i="7"/>
  <c r="V2509" i="7" s="1"/>
  <c r="T2509" i="7"/>
  <c r="S2509" i="7"/>
  <c r="S2508" i="7"/>
  <c r="T2508" i="7" s="1"/>
  <c r="U2508" i="7" s="1"/>
  <c r="V2508" i="7" s="1"/>
  <c r="T2507" i="7"/>
  <c r="U2507" i="7" s="1"/>
  <c r="V2507" i="7" s="1"/>
  <c r="S2507" i="7"/>
  <c r="S2506" i="7"/>
  <c r="T2506" i="7" s="1"/>
  <c r="U2506" i="7" s="1"/>
  <c r="V2506" i="7" s="1"/>
  <c r="T2505" i="7"/>
  <c r="U2505" i="7" s="1"/>
  <c r="V2505" i="7" s="1"/>
  <c r="S2505" i="7"/>
  <c r="S2504" i="7"/>
  <c r="T2504" i="7" s="1"/>
  <c r="U2504" i="7" s="1"/>
  <c r="V2504" i="7" s="1"/>
  <c r="S2503" i="7"/>
  <c r="T2503" i="7" s="1"/>
  <c r="U2503" i="7" s="1"/>
  <c r="V2503" i="7" s="1"/>
  <c r="S2502" i="7"/>
  <c r="T2502" i="7" s="1"/>
  <c r="U2502" i="7" s="1"/>
  <c r="V2502" i="7" s="1"/>
  <c r="T2501" i="7"/>
  <c r="U2501" i="7" s="1"/>
  <c r="V2501" i="7" s="1"/>
  <c r="S2501" i="7"/>
  <c r="S2500" i="7"/>
  <c r="T2500" i="7" s="1"/>
  <c r="U2500" i="7" s="1"/>
  <c r="V2500" i="7" s="1"/>
  <c r="S2499" i="7"/>
  <c r="T2499" i="7" s="1"/>
  <c r="U2499" i="7" s="1"/>
  <c r="V2499" i="7" s="1"/>
  <c r="T2498" i="7"/>
  <c r="U2498" i="7" s="1"/>
  <c r="V2498" i="7" s="1"/>
  <c r="S2498" i="7"/>
  <c r="T2497" i="7"/>
  <c r="U2497" i="7" s="1"/>
  <c r="V2497" i="7" s="1"/>
  <c r="S2497" i="7"/>
  <c r="S2496" i="7"/>
  <c r="T2496" i="7" s="1"/>
  <c r="U2496" i="7" s="1"/>
  <c r="V2496" i="7" s="1"/>
  <c r="S2495" i="7"/>
  <c r="T2495" i="7" s="1"/>
  <c r="U2495" i="7" s="1"/>
  <c r="V2495" i="7" s="1"/>
  <c r="U2494" i="7"/>
  <c r="V2494" i="7" s="1"/>
  <c r="S2494" i="7"/>
  <c r="T2494" i="7" s="1"/>
  <c r="T2493" i="7"/>
  <c r="U2493" i="7" s="1"/>
  <c r="V2493" i="7" s="1"/>
  <c r="S2493" i="7"/>
  <c r="S2492" i="7"/>
  <c r="T2492" i="7" s="1"/>
  <c r="U2492" i="7" s="1"/>
  <c r="V2492" i="7" s="1"/>
  <c r="S2491" i="7"/>
  <c r="T2491" i="7" s="1"/>
  <c r="U2491" i="7" s="1"/>
  <c r="V2491" i="7" s="1"/>
  <c r="T2490" i="7"/>
  <c r="U2490" i="7" s="1"/>
  <c r="V2490" i="7" s="1"/>
  <c r="S2490" i="7"/>
  <c r="S2489" i="7"/>
  <c r="T2489" i="7" s="1"/>
  <c r="U2489" i="7" s="1"/>
  <c r="V2489" i="7" s="1"/>
  <c r="S2488" i="7"/>
  <c r="T2488" i="7" s="1"/>
  <c r="U2488" i="7" s="1"/>
  <c r="V2488" i="7" s="1"/>
  <c r="S2487" i="7"/>
  <c r="T2487" i="7" s="1"/>
  <c r="U2487" i="7" s="1"/>
  <c r="V2487" i="7" s="1"/>
  <c r="T2486" i="7"/>
  <c r="U2486" i="7" s="1"/>
  <c r="V2486" i="7" s="1"/>
  <c r="S2486" i="7"/>
  <c r="S2485" i="7"/>
  <c r="T2485" i="7" s="1"/>
  <c r="U2485" i="7" s="1"/>
  <c r="V2485" i="7" s="1"/>
  <c r="U2484" i="7"/>
  <c r="V2484" i="7" s="1"/>
  <c r="S2484" i="7"/>
  <c r="T2484" i="7" s="1"/>
  <c r="S2483" i="7"/>
  <c r="T2483" i="7" s="1"/>
  <c r="U2483" i="7" s="1"/>
  <c r="V2483" i="7" s="1"/>
  <c r="T2482" i="7"/>
  <c r="U2482" i="7" s="1"/>
  <c r="V2482" i="7" s="1"/>
  <c r="S2482" i="7"/>
  <c r="S2481" i="7"/>
  <c r="T2481" i="7" s="1"/>
  <c r="U2481" i="7" s="1"/>
  <c r="V2481" i="7" s="1"/>
  <c r="S2480" i="7"/>
  <c r="T2480" i="7" s="1"/>
  <c r="U2480" i="7" s="1"/>
  <c r="V2480" i="7" s="1"/>
  <c r="T2479" i="7"/>
  <c r="U2479" i="7" s="1"/>
  <c r="V2479" i="7" s="1"/>
  <c r="S2479" i="7"/>
  <c r="V2478" i="7"/>
  <c r="U2478" i="7"/>
  <c r="S2478" i="7"/>
  <c r="T2478" i="7" s="1"/>
  <c r="S2477" i="7"/>
  <c r="T2477" i="7" s="1"/>
  <c r="U2477" i="7" s="1"/>
  <c r="V2477" i="7" s="1"/>
  <c r="T2476" i="7"/>
  <c r="U2476" i="7" s="1"/>
  <c r="V2476" i="7" s="1"/>
  <c r="S2476" i="7"/>
  <c r="T2475" i="7"/>
  <c r="U2475" i="7" s="1"/>
  <c r="V2475" i="7" s="1"/>
  <c r="S2475" i="7"/>
  <c r="S2474" i="7"/>
  <c r="T2474" i="7" s="1"/>
  <c r="U2474" i="7" s="1"/>
  <c r="V2474" i="7" s="1"/>
  <c r="S2473" i="7"/>
  <c r="T2473" i="7" s="1"/>
  <c r="U2473" i="7" s="1"/>
  <c r="V2473" i="7" s="1"/>
  <c r="S2472" i="7"/>
  <c r="T2472" i="7" s="1"/>
  <c r="U2472" i="7" s="1"/>
  <c r="V2472" i="7" s="1"/>
  <c r="U2471" i="7"/>
  <c r="V2471" i="7" s="1"/>
  <c r="T2471" i="7"/>
  <c r="S2471" i="7"/>
  <c r="T2470" i="7"/>
  <c r="U2470" i="7" s="1"/>
  <c r="V2470" i="7" s="1"/>
  <c r="S2470" i="7"/>
  <c r="S2469" i="7"/>
  <c r="T2469" i="7" s="1"/>
  <c r="U2469" i="7" s="1"/>
  <c r="V2469" i="7" s="1"/>
  <c r="S2468" i="7"/>
  <c r="T2468" i="7" s="1"/>
  <c r="U2468" i="7" s="1"/>
  <c r="V2468" i="7" s="1"/>
  <c r="U2467" i="7"/>
  <c r="V2467" i="7" s="1"/>
  <c r="T2467" i="7"/>
  <c r="S2467" i="7"/>
  <c r="T2466" i="7"/>
  <c r="S2466" i="7"/>
  <c r="T2465" i="7"/>
  <c r="U2465" i="7" s="1"/>
  <c r="V2465" i="7" s="1"/>
  <c r="S2465" i="7"/>
  <c r="T2464" i="7"/>
  <c r="S2464" i="7"/>
  <c r="T2463" i="7"/>
  <c r="S2463" i="7"/>
  <c r="S2462" i="7"/>
  <c r="T2462" i="7" s="1"/>
  <c r="U2462" i="7" s="1"/>
  <c r="V2462" i="7" s="1"/>
  <c r="U2461" i="7"/>
  <c r="V2461" i="7" s="1"/>
  <c r="T2461" i="7"/>
  <c r="S2461" i="7"/>
  <c r="S2460" i="7"/>
  <c r="T2460" i="7" s="1"/>
  <c r="U2460" i="7" s="1"/>
  <c r="V2460" i="7" s="1"/>
  <c r="T2459" i="7"/>
  <c r="U2459" i="7" s="1"/>
  <c r="V2459" i="7" s="1"/>
  <c r="S2459" i="7"/>
  <c r="S2458" i="7"/>
  <c r="T2458" i="7" s="1"/>
  <c r="U2458" i="7" s="1"/>
  <c r="V2458" i="7" s="1"/>
  <c r="T2457" i="7"/>
  <c r="U2457" i="7" s="1"/>
  <c r="V2457" i="7" s="1"/>
  <c r="S2457" i="7"/>
  <c r="T2456" i="7"/>
  <c r="S2456" i="7"/>
  <c r="U2455" i="7"/>
  <c r="V2455" i="7" s="1"/>
  <c r="T2455" i="7"/>
  <c r="S2455" i="7"/>
  <c r="S2454" i="7"/>
  <c r="T2454" i="7" s="1"/>
  <c r="U2454" i="7" s="1"/>
  <c r="V2454" i="7" s="1"/>
  <c r="T2453" i="7"/>
  <c r="S2453" i="7"/>
  <c r="T2452" i="7"/>
  <c r="U2452" i="7" s="1"/>
  <c r="V2452" i="7" s="1"/>
  <c r="S2452" i="7"/>
  <c r="T2451" i="7"/>
  <c r="U2451" i="7" s="1"/>
  <c r="V2451" i="7" s="1"/>
  <c r="S2451" i="7"/>
  <c r="T2450" i="7"/>
  <c r="U2450" i="7" s="1"/>
  <c r="V2450" i="7" s="1"/>
  <c r="S2450" i="7"/>
  <c r="T2449" i="7"/>
  <c r="U2449" i="7" s="1"/>
  <c r="V2449" i="7" s="1"/>
  <c r="S2449" i="7"/>
  <c r="S2448" i="7"/>
  <c r="T2448" i="7" s="1"/>
  <c r="U2448" i="7" s="1"/>
  <c r="V2448" i="7" s="1"/>
  <c r="S2447" i="7"/>
  <c r="T2447" i="7" s="1"/>
  <c r="U2447" i="7" s="1"/>
  <c r="V2447" i="7" s="1"/>
  <c r="U2446" i="7"/>
  <c r="V2446" i="7" s="1"/>
  <c r="S2446" i="7"/>
  <c r="T2446" i="7" s="1"/>
  <c r="U2445" i="7"/>
  <c r="V2445" i="7" s="1"/>
  <c r="T2445" i="7"/>
  <c r="S2445" i="7"/>
  <c r="T2444" i="7"/>
  <c r="U2444" i="7" s="1"/>
  <c r="V2444" i="7" s="1"/>
  <c r="S2444" i="7"/>
  <c r="T2443" i="7"/>
  <c r="U2443" i="7" s="1"/>
  <c r="V2443" i="7" s="1"/>
  <c r="S2443" i="7"/>
  <c r="U2442" i="7"/>
  <c r="V2442" i="7" s="1"/>
  <c r="T2442" i="7"/>
  <c r="S2442" i="7"/>
  <c r="S2441" i="7"/>
  <c r="T2441" i="7" s="1"/>
  <c r="U2441" i="7" s="1"/>
  <c r="V2441" i="7" s="1"/>
  <c r="S2440" i="7"/>
  <c r="T2440" i="7" s="1"/>
  <c r="U2440" i="7" s="1"/>
  <c r="V2440" i="7" s="1"/>
  <c r="S2439" i="7"/>
  <c r="T2439" i="7" s="1"/>
  <c r="U2439" i="7" s="1"/>
  <c r="V2439" i="7" s="1"/>
  <c r="S2438" i="7"/>
  <c r="T2438" i="7" s="1"/>
  <c r="U2438" i="7" s="1"/>
  <c r="V2438" i="7" s="1"/>
  <c r="U2437" i="7"/>
  <c r="V2437" i="7" s="1"/>
  <c r="T2437" i="7"/>
  <c r="S2437" i="7"/>
  <c r="S2436" i="7"/>
  <c r="T2436" i="7" s="1"/>
  <c r="U2436" i="7" s="1"/>
  <c r="V2436" i="7" s="1"/>
  <c r="S2435" i="7"/>
  <c r="T2435" i="7" s="1"/>
  <c r="U2435" i="7" s="1"/>
  <c r="V2435" i="7" s="1"/>
  <c r="T2434" i="7"/>
  <c r="U2434" i="7" s="1"/>
  <c r="V2434" i="7" s="1"/>
  <c r="S2434" i="7"/>
  <c r="S2433" i="7"/>
  <c r="T2433" i="7" s="1"/>
  <c r="U2433" i="7" s="1"/>
  <c r="V2433" i="7" s="1"/>
  <c r="S2432" i="7"/>
  <c r="T2432" i="7" s="1"/>
  <c r="U2432" i="7" s="1"/>
  <c r="V2432" i="7" s="1"/>
  <c r="T2431" i="7"/>
  <c r="U2431" i="7" s="1"/>
  <c r="V2431" i="7" s="1"/>
  <c r="S2431" i="7"/>
  <c r="S2430" i="7"/>
  <c r="T2430" i="7" s="1"/>
  <c r="U2430" i="7" s="1"/>
  <c r="V2430" i="7" s="1"/>
  <c r="U2429" i="7"/>
  <c r="V2429" i="7" s="1"/>
  <c r="S2429" i="7"/>
  <c r="T2429" i="7" s="1"/>
  <c r="S2428" i="7"/>
  <c r="T2428" i="7" s="1"/>
  <c r="U2428" i="7" s="1"/>
  <c r="V2428" i="7" s="1"/>
  <c r="T2427" i="7"/>
  <c r="U2427" i="7" s="1"/>
  <c r="V2427" i="7" s="1"/>
  <c r="S2427" i="7"/>
  <c r="S2426" i="7"/>
  <c r="T2426" i="7" s="1"/>
  <c r="U2426" i="7" s="1"/>
  <c r="V2426" i="7" s="1"/>
  <c r="S2425" i="7"/>
  <c r="T2425" i="7" s="1"/>
  <c r="U2425" i="7" s="1"/>
  <c r="V2425" i="7" s="1"/>
  <c r="S2424" i="7"/>
  <c r="T2424" i="7" s="1"/>
  <c r="U2424" i="7" s="1"/>
  <c r="V2424" i="7" s="1"/>
  <c r="T2423" i="7"/>
  <c r="U2423" i="7" s="1"/>
  <c r="V2423" i="7" s="1"/>
  <c r="S2423" i="7"/>
  <c r="T2422" i="7"/>
  <c r="U2422" i="7" s="1"/>
  <c r="V2422" i="7" s="1"/>
  <c r="S2422" i="7"/>
  <c r="S2421" i="7"/>
  <c r="T2421" i="7" s="1"/>
  <c r="U2421" i="7" s="1"/>
  <c r="V2421" i="7" s="1"/>
  <c r="T2420" i="7"/>
  <c r="S2420" i="7"/>
  <c r="U2419" i="7"/>
  <c r="V2419" i="7" s="1"/>
  <c r="T2419" i="7"/>
  <c r="S2419" i="7"/>
  <c r="S2418" i="7"/>
  <c r="T2418" i="7" s="1"/>
  <c r="U2418" i="7" s="1"/>
  <c r="V2418" i="7" s="1"/>
  <c r="S2417" i="7"/>
  <c r="T2417" i="7" s="1"/>
  <c r="U2417" i="7" s="1"/>
  <c r="V2417" i="7" s="1"/>
  <c r="V2416" i="7"/>
  <c r="T2416" i="7"/>
  <c r="U2416" i="7" s="1"/>
  <c r="S2416" i="7"/>
  <c r="T2415" i="7"/>
  <c r="U2415" i="7" s="1"/>
  <c r="V2415" i="7" s="1"/>
  <c r="S2415" i="7"/>
  <c r="S2414" i="7"/>
  <c r="T2414" i="7" s="1"/>
  <c r="U2414" i="7" s="1"/>
  <c r="V2414" i="7" s="1"/>
  <c r="T2413" i="7"/>
  <c r="S2413" i="7"/>
  <c r="U2412" i="7"/>
  <c r="V2412" i="7" s="1"/>
  <c r="T2412" i="7"/>
  <c r="S2412" i="7"/>
  <c r="S2411" i="7"/>
  <c r="T2411" i="7" s="1"/>
  <c r="U2411" i="7" s="1"/>
  <c r="V2411" i="7" s="1"/>
  <c r="T2410" i="7"/>
  <c r="S2410" i="7"/>
  <c r="T2409" i="7"/>
  <c r="S2409" i="7"/>
  <c r="S2408" i="7"/>
  <c r="T2408" i="7" s="1"/>
  <c r="U2408" i="7" s="1"/>
  <c r="V2408" i="7" s="1"/>
  <c r="T2407" i="7"/>
  <c r="S2407" i="7"/>
  <c r="T2406" i="7"/>
  <c r="U2406" i="7" s="1"/>
  <c r="V2406" i="7" s="1"/>
  <c r="S2406" i="7"/>
  <c r="S2405" i="7"/>
  <c r="T2405" i="7" s="1"/>
  <c r="U2405" i="7" s="1"/>
  <c r="V2405" i="7" s="1"/>
  <c r="T2404" i="7"/>
  <c r="S2404" i="7"/>
  <c r="T2403" i="7"/>
  <c r="S2403" i="7"/>
  <c r="S2402" i="7"/>
  <c r="T2402" i="7" s="1"/>
  <c r="U2402" i="7" s="1"/>
  <c r="V2402" i="7" s="1"/>
  <c r="S2401" i="7"/>
  <c r="T2401" i="7" s="1"/>
  <c r="U2401" i="7" s="1"/>
  <c r="V2401" i="7" s="1"/>
  <c r="T2400" i="7"/>
  <c r="S2400" i="7"/>
  <c r="T2399" i="7"/>
  <c r="S2399" i="7"/>
  <c r="S2398" i="7"/>
  <c r="T2398" i="7" s="1"/>
  <c r="U2398" i="7" s="1"/>
  <c r="V2398" i="7" s="1"/>
  <c r="S2397" i="7"/>
  <c r="T2397" i="7" s="1"/>
  <c r="U2397" i="7" s="1"/>
  <c r="V2397" i="7" s="1"/>
  <c r="S2396" i="7"/>
  <c r="T2396" i="7" s="1"/>
  <c r="U2396" i="7" s="1"/>
  <c r="V2396" i="7" s="1"/>
  <c r="U2395" i="7"/>
  <c r="V2395" i="7" s="1"/>
  <c r="S2395" i="7"/>
  <c r="T2395" i="7" s="1"/>
  <c r="S2394" i="7"/>
  <c r="T2394" i="7" s="1"/>
  <c r="U2394" i="7" s="1"/>
  <c r="V2394" i="7" s="1"/>
  <c r="T2393" i="7"/>
  <c r="U2393" i="7" s="1"/>
  <c r="V2393" i="7" s="1"/>
  <c r="S2393" i="7"/>
  <c r="S2392" i="7"/>
  <c r="T2392" i="7" s="1"/>
  <c r="U2392" i="7" s="1"/>
  <c r="V2392" i="7" s="1"/>
  <c r="S2391" i="7"/>
  <c r="T2391" i="7" s="1"/>
  <c r="U2391" i="7" s="1"/>
  <c r="V2391" i="7" s="1"/>
  <c r="S2390" i="7"/>
  <c r="T2390" i="7" s="1"/>
  <c r="U2390" i="7" s="1"/>
  <c r="V2390" i="7" s="1"/>
  <c r="T2389" i="7"/>
  <c r="U2389" i="7" s="1"/>
  <c r="V2389" i="7" s="1"/>
  <c r="S2389" i="7"/>
  <c r="U2388" i="7"/>
  <c r="V2388" i="7" s="1"/>
  <c r="T2388" i="7"/>
  <c r="S2388" i="7"/>
  <c r="S2387" i="7"/>
  <c r="T2387" i="7" s="1"/>
  <c r="U2387" i="7" s="1"/>
  <c r="V2387" i="7" s="1"/>
  <c r="S2386" i="7"/>
  <c r="T2386" i="7" s="1"/>
  <c r="U2386" i="7" s="1"/>
  <c r="V2386" i="7" s="1"/>
  <c r="S2385" i="7"/>
  <c r="T2385" i="7" s="1"/>
  <c r="U2385" i="7" s="1"/>
  <c r="V2385" i="7" s="1"/>
  <c r="V2384" i="7"/>
  <c r="S2384" i="7"/>
  <c r="T2384" i="7" s="1"/>
  <c r="U2384" i="7" s="1"/>
  <c r="S2383" i="7"/>
  <c r="T2383" i="7" s="1"/>
  <c r="U2383" i="7" s="1"/>
  <c r="V2383" i="7" s="1"/>
  <c r="S2382" i="7"/>
  <c r="T2382" i="7" s="1"/>
  <c r="U2382" i="7" s="1"/>
  <c r="V2382" i="7" s="1"/>
  <c r="T2381" i="7"/>
  <c r="S2381" i="7"/>
  <c r="T2380" i="7"/>
  <c r="S2380" i="7"/>
  <c r="S2379" i="7"/>
  <c r="T2379" i="7" s="1"/>
  <c r="T2378" i="7"/>
  <c r="U2378" i="7" s="1"/>
  <c r="V2378" i="7" s="1"/>
  <c r="S2378" i="7"/>
  <c r="S2377" i="7"/>
  <c r="T2377" i="7" s="1"/>
  <c r="U2377" i="7" s="1"/>
  <c r="V2377" i="7" s="1"/>
  <c r="S2376" i="7"/>
  <c r="T2376" i="7" s="1"/>
  <c r="U2376" i="7" s="1"/>
  <c r="V2376" i="7" s="1"/>
  <c r="U2375" i="7"/>
  <c r="V2375" i="7" s="1"/>
  <c r="T2375" i="7"/>
  <c r="S2375" i="7"/>
  <c r="S2374" i="7"/>
  <c r="T2374" i="7" s="1"/>
  <c r="U2374" i="7" s="1"/>
  <c r="V2374" i="7" s="1"/>
  <c r="S2373" i="7"/>
  <c r="T2373" i="7" s="1"/>
  <c r="U2373" i="7" s="1"/>
  <c r="V2373" i="7" s="1"/>
  <c r="S2372" i="7"/>
  <c r="T2372" i="7" s="1"/>
  <c r="U2372" i="7" s="1"/>
  <c r="V2372" i="7" s="1"/>
  <c r="T2371" i="7"/>
  <c r="U2371" i="7" s="1"/>
  <c r="V2371" i="7" s="1"/>
  <c r="S2371" i="7"/>
  <c r="S2370" i="7"/>
  <c r="T2370" i="7" s="1"/>
  <c r="U2370" i="7" s="1"/>
  <c r="V2370" i="7" s="1"/>
  <c r="T2369" i="7"/>
  <c r="U2369" i="7" s="1"/>
  <c r="V2369" i="7" s="1"/>
  <c r="S2369" i="7"/>
  <c r="S2368" i="7"/>
  <c r="T2368" i="7" s="1"/>
  <c r="U2368" i="7" s="1"/>
  <c r="V2368" i="7" s="1"/>
  <c r="S2367" i="7"/>
  <c r="T2367" i="7" s="1"/>
  <c r="U2367" i="7" s="1"/>
  <c r="V2367" i="7" s="1"/>
  <c r="S2366" i="7"/>
  <c r="T2366" i="7" s="1"/>
  <c r="U2366" i="7" s="1"/>
  <c r="V2366" i="7" s="1"/>
  <c r="S2365" i="7"/>
  <c r="T2365" i="7" s="1"/>
  <c r="U2365" i="7" s="1"/>
  <c r="V2365" i="7" s="1"/>
  <c r="S2364" i="7"/>
  <c r="T2364" i="7" s="1"/>
  <c r="U2364" i="7" s="1"/>
  <c r="V2364" i="7" s="1"/>
  <c r="S2363" i="7"/>
  <c r="T2363" i="7" s="1"/>
  <c r="U2363" i="7" s="1"/>
  <c r="V2363" i="7" s="1"/>
  <c r="S2362" i="7"/>
  <c r="T2362" i="7" s="1"/>
  <c r="U2362" i="7" s="1"/>
  <c r="V2362" i="7" s="1"/>
  <c r="S2361" i="7"/>
  <c r="T2361" i="7" s="1"/>
  <c r="U2361" i="7" s="1"/>
  <c r="V2361" i="7" s="1"/>
  <c r="S2360" i="7"/>
  <c r="T2360" i="7" s="1"/>
  <c r="U2360" i="7" s="1"/>
  <c r="V2360" i="7" s="1"/>
  <c r="S2359" i="7"/>
  <c r="T2359" i="7" s="1"/>
  <c r="U2359" i="7" s="1"/>
  <c r="V2359" i="7" s="1"/>
  <c r="S2358" i="7"/>
  <c r="T2358" i="7" s="1"/>
  <c r="U2358" i="7" s="1"/>
  <c r="V2358" i="7" s="1"/>
  <c r="S2357" i="7"/>
  <c r="T2357" i="7" s="1"/>
  <c r="U2357" i="7" s="1"/>
  <c r="V2357" i="7" s="1"/>
  <c r="S2356" i="7"/>
  <c r="T2356" i="7" s="1"/>
  <c r="U2356" i="7" s="1"/>
  <c r="V2356" i="7" s="1"/>
  <c r="S2355" i="7"/>
  <c r="T2355" i="7" s="1"/>
  <c r="U2355" i="7" s="1"/>
  <c r="V2355" i="7" s="1"/>
  <c r="S2354" i="7"/>
  <c r="T2354" i="7" s="1"/>
  <c r="U2354" i="7" s="1"/>
  <c r="V2354" i="7" s="1"/>
  <c r="S2353" i="7"/>
  <c r="T2353" i="7" s="1"/>
  <c r="U2353" i="7" s="1"/>
  <c r="V2353" i="7" s="1"/>
  <c r="S2352" i="7"/>
  <c r="T2352" i="7" s="1"/>
  <c r="U2352" i="7" s="1"/>
  <c r="V2352" i="7" s="1"/>
  <c r="S2351" i="7"/>
  <c r="T2351" i="7" s="1"/>
  <c r="U2351" i="7" s="1"/>
  <c r="V2351" i="7" s="1"/>
  <c r="S2350" i="7"/>
  <c r="T2350" i="7" s="1"/>
  <c r="U2350" i="7" s="1"/>
  <c r="V2350" i="7" s="1"/>
  <c r="S2349" i="7"/>
  <c r="T2349" i="7" s="1"/>
  <c r="U2349" i="7" s="1"/>
  <c r="V2349" i="7" s="1"/>
  <c r="S2348" i="7"/>
  <c r="T2348" i="7" s="1"/>
  <c r="U2348" i="7" s="1"/>
  <c r="V2348" i="7" s="1"/>
  <c r="S2347" i="7"/>
  <c r="T2347" i="7" s="1"/>
  <c r="U2347" i="7" s="1"/>
  <c r="V2347" i="7" s="1"/>
  <c r="S2346" i="7"/>
  <c r="T2346" i="7" s="1"/>
  <c r="U2346" i="7" s="1"/>
  <c r="V2346" i="7" s="1"/>
  <c r="S2345" i="7"/>
  <c r="T2345" i="7" s="1"/>
  <c r="U2345" i="7" s="1"/>
  <c r="V2345" i="7" s="1"/>
  <c r="T2344" i="7"/>
  <c r="S2344" i="7"/>
  <c r="T2343" i="7"/>
  <c r="U2344" i="7" s="1"/>
  <c r="V2344" i="7" s="1"/>
  <c r="S2343" i="7"/>
  <c r="S2342" i="7"/>
  <c r="T2342" i="7" s="1"/>
  <c r="U2342" i="7" s="1"/>
  <c r="V2342" i="7" s="1"/>
  <c r="T2341" i="7"/>
  <c r="U2341" i="7" s="1"/>
  <c r="V2341" i="7" s="1"/>
  <c r="S2341" i="7"/>
  <c r="S2340" i="7"/>
  <c r="T2340" i="7" s="1"/>
  <c r="U2340" i="7" s="1"/>
  <c r="V2340" i="7" s="1"/>
  <c r="S2339" i="7"/>
  <c r="T2339" i="7" s="1"/>
  <c r="U2339" i="7" s="1"/>
  <c r="V2339" i="7" s="1"/>
  <c r="S2338" i="7"/>
  <c r="T2338" i="7" s="1"/>
  <c r="U2338" i="7" s="1"/>
  <c r="V2338" i="7" s="1"/>
  <c r="T2337" i="7"/>
  <c r="U2337" i="7" s="1"/>
  <c r="V2337" i="7" s="1"/>
  <c r="S2337" i="7"/>
  <c r="S2336" i="7"/>
  <c r="T2336" i="7" s="1"/>
  <c r="U2336" i="7" s="1"/>
  <c r="V2336" i="7" s="1"/>
  <c r="S2335" i="7"/>
  <c r="T2335" i="7" s="1"/>
  <c r="U2335" i="7" s="1"/>
  <c r="V2335" i="7" s="1"/>
  <c r="T2334" i="7"/>
  <c r="S2334" i="7"/>
  <c r="T2333" i="7"/>
  <c r="S2333" i="7"/>
  <c r="T2332" i="7"/>
  <c r="U2333" i="7" s="1"/>
  <c r="V2333" i="7" s="1"/>
  <c r="S2332" i="7"/>
  <c r="S2331" i="7"/>
  <c r="T2331" i="7" s="1"/>
  <c r="U2331" i="7" s="1"/>
  <c r="V2331" i="7" s="1"/>
  <c r="S2330" i="7"/>
  <c r="T2330" i="7" s="1"/>
  <c r="U2330" i="7" s="1"/>
  <c r="V2330" i="7" s="1"/>
  <c r="S2329" i="7"/>
  <c r="T2329" i="7" s="1"/>
  <c r="U2329" i="7" s="1"/>
  <c r="V2329" i="7" s="1"/>
  <c r="T2328" i="7"/>
  <c r="U2328" i="7" s="1"/>
  <c r="V2328" i="7" s="1"/>
  <c r="S2328" i="7"/>
  <c r="T2327" i="7"/>
  <c r="U2327" i="7" s="1"/>
  <c r="V2327" i="7" s="1"/>
  <c r="S2327" i="7"/>
  <c r="S2326" i="7"/>
  <c r="T2326" i="7" s="1"/>
  <c r="U2326" i="7" s="1"/>
  <c r="V2326" i="7" s="1"/>
  <c r="S2325" i="7"/>
  <c r="T2325" i="7" s="1"/>
  <c r="U2325" i="7" s="1"/>
  <c r="V2325" i="7" s="1"/>
  <c r="V2324" i="7"/>
  <c r="S2324" i="7"/>
  <c r="T2324" i="7" s="1"/>
  <c r="U2324" i="7" s="1"/>
  <c r="T2323" i="7"/>
  <c r="U2323" i="7" s="1"/>
  <c r="V2323" i="7" s="1"/>
  <c r="S2323" i="7"/>
  <c r="T2322" i="7"/>
  <c r="U2322" i="7" s="1"/>
  <c r="V2322" i="7" s="1"/>
  <c r="S2322" i="7"/>
  <c r="S2321" i="7"/>
  <c r="T2321" i="7" s="1"/>
  <c r="U2321" i="7" s="1"/>
  <c r="V2321" i="7" s="1"/>
  <c r="T2320" i="7"/>
  <c r="U2320" i="7" s="1"/>
  <c r="V2320" i="7" s="1"/>
  <c r="S2320" i="7"/>
  <c r="T2319" i="7"/>
  <c r="S2319" i="7"/>
  <c r="T2318" i="7"/>
  <c r="U2319" i="7" s="1"/>
  <c r="V2319" i="7" s="1"/>
  <c r="S2318" i="7"/>
  <c r="T2317" i="7"/>
  <c r="S2317" i="7"/>
  <c r="T2316" i="7"/>
  <c r="S2316" i="7"/>
  <c r="S2315" i="7"/>
  <c r="T2315" i="7" s="1"/>
  <c r="U2315" i="7" s="1"/>
  <c r="V2315" i="7" s="1"/>
  <c r="S2314" i="7"/>
  <c r="T2314" i="7" s="1"/>
  <c r="U2314" i="7" s="1"/>
  <c r="V2314" i="7" s="1"/>
  <c r="S2313" i="7"/>
  <c r="T2313" i="7" s="1"/>
  <c r="U2313" i="7" s="1"/>
  <c r="V2313" i="7" s="1"/>
  <c r="S2312" i="7"/>
  <c r="T2312" i="7" s="1"/>
  <c r="U2312" i="7" s="1"/>
  <c r="V2312" i="7" s="1"/>
  <c r="U2311" i="7"/>
  <c r="V2311" i="7" s="1"/>
  <c r="T2311" i="7"/>
  <c r="S2311" i="7"/>
  <c r="S2310" i="7"/>
  <c r="T2310" i="7" s="1"/>
  <c r="U2310" i="7" s="1"/>
  <c r="V2310" i="7" s="1"/>
  <c r="T2309" i="7"/>
  <c r="U2309" i="7" s="1"/>
  <c r="V2309" i="7" s="1"/>
  <c r="S2309" i="7"/>
  <c r="S2308" i="7"/>
  <c r="T2308" i="7" s="1"/>
  <c r="U2308" i="7" s="1"/>
  <c r="V2308" i="7" s="1"/>
  <c r="S2307" i="7"/>
  <c r="T2307" i="7" s="1"/>
  <c r="U2307" i="7" s="1"/>
  <c r="V2307" i="7" s="1"/>
  <c r="T2306" i="7"/>
  <c r="S2306" i="7"/>
  <c r="T2305" i="7"/>
  <c r="U2305" i="7" s="1"/>
  <c r="V2305" i="7" s="1"/>
  <c r="S2305" i="7"/>
  <c r="S2304" i="7"/>
  <c r="T2304" i="7" s="1"/>
  <c r="U2304" i="7" s="1"/>
  <c r="V2304" i="7" s="1"/>
  <c r="S2303" i="7"/>
  <c r="T2303" i="7" s="1"/>
  <c r="U2303" i="7" s="1"/>
  <c r="V2303" i="7" s="1"/>
  <c r="U2302" i="7"/>
  <c r="V2302" i="7" s="1"/>
  <c r="T2302" i="7"/>
  <c r="S2302" i="7"/>
  <c r="U2301" i="7"/>
  <c r="V2301" i="7" s="1"/>
  <c r="T2301" i="7"/>
  <c r="S2301" i="7"/>
  <c r="S2300" i="7"/>
  <c r="T2300" i="7" s="1"/>
  <c r="U2300" i="7" s="1"/>
  <c r="V2300" i="7" s="1"/>
  <c r="T2299" i="7"/>
  <c r="U2299" i="7" s="1"/>
  <c r="V2299" i="7" s="1"/>
  <c r="S2299" i="7"/>
  <c r="T2298" i="7"/>
  <c r="S2298" i="7"/>
  <c r="T2297" i="7"/>
  <c r="S2297" i="7"/>
  <c r="S2296" i="7"/>
  <c r="T2296" i="7" s="1"/>
  <c r="U2296" i="7" s="1"/>
  <c r="V2296" i="7" s="1"/>
  <c r="S2295" i="7"/>
  <c r="T2295" i="7" s="1"/>
  <c r="U2295" i="7" s="1"/>
  <c r="V2295" i="7" s="1"/>
  <c r="U2294" i="7"/>
  <c r="V2294" i="7" s="1"/>
  <c r="S2294" i="7"/>
  <c r="T2294" i="7" s="1"/>
  <c r="S2293" i="7"/>
  <c r="T2293" i="7" s="1"/>
  <c r="U2293" i="7" s="1"/>
  <c r="V2293" i="7" s="1"/>
  <c r="S2292" i="7"/>
  <c r="T2292" i="7" s="1"/>
  <c r="U2292" i="7" s="1"/>
  <c r="V2292" i="7" s="1"/>
  <c r="S2291" i="7"/>
  <c r="T2291" i="7" s="1"/>
  <c r="U2291" i="7" s="1"/>
  <c r="V2291" i="7" s="1"/>
  <c r="S2290" i="7"/>
  <c r="T2290" i="7" s="1"/>
  <c r="U2290" i="7" s="1"/>
  <c r="V2290" i="7" s="1"/>
  <c r="U2289" i="7"/>
  <c r="V2289" i="7" s="1"/>
  <c r="T2289" i="7"/>
  <c r="S2289" i="7"/>
  <c r="S2288" i="7"/>
  <c r="T2288" i="7" s="1"/>
  <c r="U2288" i="7" s="1"/>
  <c r="V2288" i="7" s="1"/>
  <c r="S2287" i="7"/>
  <c r="T2287" i="7" s="1"/>
  <c r="U2287" i="7" s="1"/>
  <c r="V2287" i="7" s="1"/>
  <c r="S2286" i="7"/>
  <c r="T2286" i="7" s="1"/>
  <c r="U2286" i="7" s="1"/>
  <c r="V2286" i="7" s="1"/>
  <c r="T2285" i="7"/>
  <c r="S2285" i="7"/>
  <c r="T2284" i="7"/>
  <c r="S2284" i="7"/>
  <c r="T2283" i="7"/>
  <c r="S2283" i="7"/>
  <c r="S2282" i="7"/>
  <c r="T2282" i="7" s="1"/>
  <c r="U2282" i="7" s="1"/>
  <c r="V2282" i="7" s="1"/>
  <c r="T2281" i="7"/>
  <c r="U2281" i="7" s="1"/>
  <c r="V2281" i="7" s="1"/>
  <c r="S2281" i="7"/>
  <c r="S2280" i="7"/>
  <c r="T2280" i="7" s="1"/>
  <c r="U2280" i="7" s="1"/>
  <c r="V2280" i="7" s="1"/>
  <c r="S2279" i="7"/>
  <c r="T2279" i="7" s="1"/>
  <c r="U2279" i="7" s="1"/>
  <c r="V2279" i="7" s="1"/>
  <c r="T2278" i="7"/>
  <c r="S2278" i="7"/>
  <c r="T2277" i="7"/>
  <c r="S2277" i="7"/>
  <c r="T2276" i="7"/>
  <c r="U2277" i="7" s="1"/>
  <c r="V2277" i="7" s="1"/>
  <c r="S2276" i="7"/>
  <c r="S2275" i="7"/>
  <c r="T2275" i="7" s="1"/>
  <c r="U2275" i="7" s="1"/>
  <c r="V2275" i="7" s="1"/>
  <c r="T2274" i="7"/>
  <c r="U2274" i="7" s="1"/>
  <c r="V2274" i="7" s="1"/>
  <c r="S2274" i="7"/>
  <c r="S2273" i="7"/>
  <c r="T2273" i="7" s="1"/>
  <c r="U2273" i="7" s="1"/>
  <c r="V2273" i="7" s="1"/>
  <c r="S2272" i="7"/>
  <c r="T2272" i="7" s="1"/>
  <c r="U2272" i="7" s="1"/>
  <c r="V2272" i="7" s="1"/>
  <c r="S2271" i="7"/>
  <c r="T2271" i="7" s="1"/>
  <c r="U2271" i="7" s="1"/>
  <c r="V2271" i="7" s="1"/>
  <c r="U2270" i="7"/>
  <c r="V2270" i="7" s="1"/>
  <c r="S2270" i="7"/>
  <c r="T2270" i="7" s="1"/>
  <c r="T2269" i="7"/>
  <c r="U2269" i="7" s="1"/>
  <c r="V2269" i="7" s="1"/>
  <c r="S2269" i="7"/>
  <c r="S2268" i="7"/>
  <c r="T2268" i="7" s="1"/>
  <c r="U2268" i="7" s="1"/>
  <c r="V2268" i="7" s="1"/>
  <c r="S2267" i="7"/>
  <c r="T2267" i="7" s="1"/>
  <c r="U2267" i="7" s="1"/>
  <c r="V2267" i="7" s="1"/>
  <c r="S2266" i="7"/>
  <c r="T2266" i="7" s="1"/>
  <c r="U2266" i="7" s="1"/>
  <c r="V2266" i="7" s="1"/>
  <c r="T2265" i="7"/>
  <c r="U2265" i="7" s="1"/>
  <c r="V2265" i="7" s="1"/>
  <c r="S2265" i="7"/>
  <c r="S2264" i="7"/>
  <c r="T2264" i="7" s="1"/>
  <c r="U2264" i="7" s="1"/>
  <c r="V2264" i="7" s="1"/>
  <c r="U2263" i="7"/>
  <c r="V2263" i="7" s="1"/>
  <c r="T2263" i="7"/>
  <c r="S2263" i="7"/>
  <c r="S2262" i="7"/>
  <c r="T2262" i="7" s="1"/>
  <c r="U2262" i="7" s="1"/>
  <c r="V2262" i="7" s="1"/>
  <c r="T2261" i="7"/>
  <c r="U2261" i="7" s="1"/>
  <c r="V2261" i="7" s="1"/>
  <c r="S2261" i="7"/>
  <c r="S2260" i="7"/>
  <c r="T2260" i="7" s="1"/>
  <c r="U2260" i="7" s="1"/>
  <c r="V2260" i="7" s="1"/>
  <c r="T2259" i="7"/>
  <c r="U2259" i="7" s="1"/>
  <c r="V2259" i="7" s="1"/>
  <c r="S2259" i="7"/>
  <c r="S2258" i="7"/>
  <c r="T2258" i="7" s="1"/>
  <c r="U2258" i="7" s="1"/>
  <c r="V2258" i="7" s="1"/>
  <c r="S2257" i="7"/>
  <c r="T2257" i="7" s="1"/>
  <c r="U2257" i="7" s="1"/>
  <c r="V2257" i="7" s="1"/>
  <c r="S2256" i="7"/>
  <c r="T2256" i="7" s="1"/>
  <c r="U2256" i="7" s="1"/>
  <c r="V2256" i="7" s="1"/>
  <c r="U2255" i="7"/>
  <c r="V2255" i="7" s="1"/>
  <c r="S2255" i="7"/>
  <c r="T2255" i="7" s="1"/>
  <c r="S2254" i="7"/>
  <c r="T2254" i="7" s="1"/>
  <c r="U2254" i="7" s="1"/>
  <c r="V2254" i="7" s="1"/>
  <c r="S2253" i="7"/>
  <c r="T2253" i="7" s="1"/>
  <c r="U2253" i="7" s="1"/>
  <c r="V2253" i="7" s="1"/>
  <c r="U2252" i="7"/>
  <c r="V2252" i="7" s="1"/>
  <c r="T2252" i="7"/>
  <c r="S2252" i="7"/>
  <c r="T2251" i="7"/>
  <c r="U2251" i="7" s="1"/>
  <c r="V2251" i="7" s="1"/>
  <c r="S2251" i="7"/>
  <c r="S2250" i="7"/>
  <c r="T2250" i="7" s="1"/>
  <c r="U2250" i="7" s="1"/>
  <c r="V2250" i="7" s="1"/>
  <c r="S2249" i="7"/>
  <c r="T2249" i="7" s="1"/>
  <c r="U2249" i="7" s="1"/>
  <c r="V2249" i="7" s="1"/>
  <c r="T2248" i="7"/>
  <c r="U2248" i="7" s="1"/>
  <c r="V2248" i="7" s="1"/>
  <c r="S2248" i="7"/>
  <c r="T2247" i="7"/>
  <c r="U2247" i="7" s="1"/>
  <c r="V2247" i="7" s="1"/>
  <c r="S2247" i="7"/>
  <c r="S2246" i="7"/>
  <c r="T2246" i="7" s="1"/>
  <c r="U2246" i="7" s="1"/>
  <c r="V2246" i="7" s="1"/>
  <c r="S2245" i="7"/>
  <c r="T2245" i="7" s="1"/>
  <c r="U2245" i="7" s="1"/>
  <c r="V2245" i="7" s="1"/>
  <c r="V2244" i="7"/>
  <c r="S2244" i="7"/>
  <c r="T2244" i="7" s="1"/>
  <c r="U2244" i="7" s="1"/>
  <c r="U2243" i="7"/>
  <c r="V2243" i="7" s="1"/>
  <c r="S2243" i="7"/>
  <c r="T2243" i="7" s="1"/>
  <c r="S2242" i="7"/>
  <c r="T2242" i="7" s="1"/>
  <c r="U2242" i="7" s="1"/>
  <c r="V2242" i="7" s="1"/>
  <c r="S2241" i="7"/>
  <c r="T2241" i="7" s="1"/>
  <c r="U2241" i="7" s="1"/>
  <c r="V2241" i="7" s="1"/>
  <c r="S2240" i="7"/>
  <c r="T2240" i="7" s="1"/>
  <c r="U2240" i="7" s="1"/>
  <c r="V2240" i="7" s="1"/>
  <c r="T2239" i="7"/>
  <c r="U2239" i="7" s="1"/>
  <c r="V2239" i="7" s="1"/>
  <c r="S2239" i="7"/>
  <c r="S2238" i="7"/>
  <c r="T2238" i="7" s="1"/>
  <c r="U2238" i="7" s="1"/>
  <c r="V2238" i="7" s="1"/>
  <c r="U2237" i="7"/>
  <c r="V2237" i="7" s="1"/>
  <c r="T2237" i="7"/>
  <c r="S2237" i="7"/>
  <c r="T2236" i="7"/>
  <c r="U2236" i="7" s="1"/>
  <c r="V2236" i="7" s="1"/>
  <c r="S2236" i="7"/>
  <c r="S2235" i="7"/>
  <c r="T2235" i="7" s="1"/>
  <c r="U2235" i="7" s="1"/>
  <c r="V2235" i="7" s="1"/>
  <c r="S2234" i="7"/>
  <c r="T2234" i="7" s="1"/>
  <c r="U2234" i="7" s="1"/>
  <c r="V2234" i="7" s="1"/>
  <c r="T2233" i="7"/>
  <c r="U2233" i="7" s="1"/>
  <c r="V2233" i="7" s="1"/>
  <c r="S2233" i="7"/>
  <c r="T2232" i="7"/>
  <c r="S2232" i="7"/>
  <c r="T2231" i="7"/>
  <c r="U2231" i="7" s="1"/>
  <c r="V2231" i="7" s="1"/>
  <c r="S2231" i="7"/>
  <c r="S2230" i="7"/>
  <c r="T2230" i="7" s="1"/>
  <c r="U2230" i="7" s="1"/>
  <c r="V2230" i="7" s="1"/>
  <c r="T2229" i="7"/>
  <c r="U2229" i="7" s="1"/>
  <c r="V2229" i="7" s="1"/>
  <c r="S2229" i="7"/>
  <c r="S2228" i="7"/>
  <c r="T2228" i="7" s="1"/>
  <c r="U2228" i="7" s="1"/>
  <c r="V2228" i="7" s="1"/>
  <c r="S2227" i="7"/>
  <c r="T2227" i="7" s="1"/>
  <c r="U2227" i="7" s="1"/>
  <c r="V2227" i="7" s="1"/>
  <c r="S2226" i="7"/>
  <c r="T2226" i="7" s="1"/>
  <c r="U2226" i="7" s="1"/>
  <c r="V2226" i="7" s="1"/>
  <c r="S2225" i="7"/>
  <c r="T2225" i="7" s="1"/>
  <c r="U2225" i="7" s="1"/>
  <c r="V2225" i="7" s="1"/>
  <c r="T2224" i="7"/>
  <c r="S2224" i="7"/>
  <c r="T2223" i="7"/>
  <c r="S2223" i="7"/>
  <c r="U2222" i="7"/>
  <c r="V2222" i="7" s="1"/>
  <c r="S2222" i="7"/>
  <c r="T2222" i="7" s="1"/>
  <c r="S2221" i="7"/>
  <c r="T2221" i="7" s="1"/>
  <c r="U2221" i="7" s="1"/>
  <c r="V2221" i="7" s="1"/>
  <c r="S2220" i="7"/>
  <c r="T2220" i="7" s="1"/>
  <c r="S2219" i="7"/>
  <c r="T2219" i="7" s="1"/>
  <c r="U2219" i="7" s="1"/>
  <c r="V2219" i="7" s="1"/>
  <c r="S2218" i="7"/>
  <c r="T2218" i="7" s="1"/>
  <c r="U2218" i="7" s="1"/>
  <c r="V2218" i="7" s="1"/>
  <c r="T2217" i="7"/>
  <c r="U2217" i="7" s="1"/>
  <c r="V2217" i="7" s="1"/>
  <c r="S2217" i="7"/>
  <c r="S2216" i="7"/>
  <c r="T2216" i="7" s="1"/>
  <c r="U2216" i="7" s="1"/>
  <c r="V2216" i="7" s="1"/>
  <c r="T2215" i="7"/>
  <c r="U2215" i="7" s="1"/>
  <c r="V2215" i="7" s="1"/>
  <c r="S2215" i="7"/>
  <c r="S2214" i="7"/>
  <c r="T2214" i="7" s="1"/>
  <c r="U2214" i="7" s="1"/>
  <c r="V2214" i="7" s="1"/>
  <c r="T2213" i="7"/>
  <c r="U2213" i="7" s="1"/>
  <c r="V2213" i="7" s="1"/>
  <c r="S2213" i="7"/>
  <c r="S2212" i="7"/>
  <c r="T2212" i="7" s="1"/>
  <c r="U2212" i="7" s="1"/>
  <c r="V2212" i="7" s="1"/>
  <c r="S2211" i="7"/>
  <c r="T2211" i="7" s="1"/>
  <c r="U2211" i="7" s="1"/>
  <c r="V2211" i="7" s="1"/>
  <c r="T2210" i="7"/>
  <c r="U2210" i="7" s="1"/>
  <c r="V2210" i="7" s="1"/>
  <c r="S2210" i="7"/>
  <c r="S2209" i="7"/>
  <c r="T2209" i="7" s="1"/>
  <c r="U2209" i="7" s="1"/>
  <c r="V2209" i="7" s="1"/>
  <c r="S2208" i="7"/>
  <c r="T2208" i="7" s="1"/>
  <c r="U2208" i="7" s="1"/>
  <c r="V2208" i="7" s="1"/>
  <c r="T2207" i="7"/>
  <c r="S2207" i="7"/>
  <c r="U2206" i="7"/>
  <c r="V2206" i="7" s="1"/>
  <c r="T2206" i="7"/>
  <c r="U2207" i="7" s="1"/>
  <c r="V2207" i="7" s="1"/>
  <c r="S2206" i="7"/>
  <c r="S2205" i="7"/>
  <c r="T2205" i="7" s="1"/>
  <c r="U2205" i="7" s="1"/>
  <c r="V2205" i="7" s="1"/>
  <c r="S2204" i="7"/>
  <c r="T2204" i="7" s="1"/>
  <c r="U2204" i="7" s="1"/>
  <c r="V2204" i="7" s="1"/>
  <c r="S2203" i="7"/>
  <c r="T2203" i="7" s="1"/>
  <c r="U2203" i="7" s="1"/>
  <c r="V2203" i="7" s="1"/>
  <c r="S2202" i="7"/>
  <c r="T2202" i="7" s="1"/>
  <c r="U2202" i="7" s="1"/>
  <c r="V2202" i="7" s="1"/>
  <c r="T2201" i="7"/>
  <c r="U2201" i="7" s="1"/>
  <c r="V2201" i="7" s="1"/>
  <c r="S2201" i="7"/>
  <c r="S2200" i="7"/>
  <c r="T2200" i="7" s="1"/>
  <c r="U2200" i="7" s="1"/>
  <c r="V2200" i="7" s="1"/>
  <c r="T2199" i="7"/>
  <c r="S2199" i="7"/>
  <c r="T2198" i="7"/>
  <c r="U2198" i="7" s="1"/>
  <c r="V2198" i="7" s="1"/>
  <c r="S2198" i="7"/>
  <c r="S2197" i="7"/>
  <c r="T2197" i="7" s="1"/>
  <c r="U2197" i="7" s="1"/>
  <c r="V2197" i="7" s="1"/>
  <c r="S2196" i="7"/>
  <c r="T2196" i="7" s="1"/>
  <c r="U2196" i="7" s="1"/>
  <c r="V2196" i="7" s="1"/>
  <c r="T2195" i="7"/>
  <c r="U2195" i="7" s="1"/>
  <c r="V2195" i="7" s="1"/>
  <c r="S2195" i="7"/>
  <c r="S2194" i="7"/>
  <c r="T2194" i="7" s="1"/>
  <c r="U2194" i="7" s="1"/>
  <c r="V2194" i="7" s="1"/>
  <c r="S2193" i="7"/>
  <c r="T2193" i="7" s="1"/>
  <c r="U2193" i="7" s="1"/>
  <c r="V2193" i="7" s="1"/>
  <c r="S2192" i="7"/>
  <c r="T2192" i="7" s="1"/>
  <c r="U2192" i="7" s="1"/>
  <c r="V2192" i="7" s="1"/>
  <c r="S2191" i="7"/>
  <c r="T2191" i="7" s="1"/>
  <c r="U2191" i="7" s="1"/>
  <c r="V2191" i="7" s="1"/>
  <c r="T2190" i="7"/>
  <c r="U2190" i="7" s="1"/>
  <c r="V2190" i="7" s="1"/>
  <c r="S2190" i="7"/>
  <c r="S2189" i="7"/>
  <c r="T2189" i="7" s="1"/>
  <c r="U2189" i="7" s="1"/>
  <c r="V2189" i="7" s="1"/>
  <c r="S2188" i="7"/>
  <c r="T2188" i="7" s="1"/>
  <c r="U2188" i="7" s="1"/>
  <c r="V2188" i="7" s="1"/>
  <c r="T2187" i="7"/>
  <c r="U2187" i="7" s="1"/>
  <c r="V2187" i="7" s="1"/>
  <c r="S2187" i="7"/>
  <c r="S2186" i="7"/>
  <c r="T2186" i="7" s="1"/>
  <c r="U2186" i="7" s="1"/>
  <c r="V2186" i="7" s="1"/>
  <c r="S2185" i="7"/>
  <c r="T2185" i="7" s="1"/>
  <c r="U2185" i="7" s="1"/>
  <c r="V2185" i="7" s="1"/>
  <c r="V2184" i="7"/>
  <c r="T2184" i="7"/>
  <c r="U2184" i="7" s="1"/>
  <c r="S2184" i="7"/>
  <c r="T2183" i="7"/>
  <c r="S2183" i="7"/>
  <c r="S2182" i="7"/>
  <c r="T2182" i="7" s="1"/>
  <c r="U2182" i="7" s="1"/>
  <c r="V2182" i="7" s="1"/>
  <c r="S2181" i="7"/>
  <c r="T2181" i="7" s="1"/>
  <c r="U2181" i="7" s="1"/>
  <c r="V2181" i="7" s="1"/>
  <c r="T2180" i="7"/>
  <c r="U2180" i="7" s="1"/>
  <c r="V2180" i="7" s="1"/>
  <c r="S2180" i="7"/>
  <c r="T2179" i="7"/>
  <c r="U2179" i="7" s="1"/>
  <c r="V2179" i="7" s="1"/>
  <c r="S2179" i="7"/>
  <c r="S2178" i="7"/>
  <c r="T2178" i="7" s="1"/>
  <c r="U2178" i="7" s="1"/>
  <c r="V2178" i="7" s="1"/>
  <c r="S2177" i="7"/>
  <c r="T2177" i="7" s="1"/>
  <c r="U2177" i="7" s="1"/>
  <c r="V2177" i="7" s="1"/>
  <c r="S2176" i="7"/>
  <c r="T2176" i="7" s="1"/>
  <c r="U2176" i="7" s="1"/>
  <c r="V2176" i="7" s="1"/>
  <c r="S2175" i="7"/>
  <c r="T2175" i="7" s="1"/>
  <c r="U2175" i="7" s="1"/>
  <c r="V2175" i="7" s="1"/>
  <c r="S2174" i="7"/>
  <c r="T2174" i="7" s="1"/>
  <c r="U2174" i="7" s="1"/>
  <c r="V2174" i="7" s="1"/>
  <c r="T2173" i="7"/>
  <c r="S2173" i="7"/>
  <c r="T2172" i="7"/>
  <c r="S2172" i="7"/>
  <c r="T2171" i="7"/>
  <c r="U2171" i="7" s="1"/>
  <c r="V2171" i="7" s="1"/>
  <c r="S2171" i="7"/>
  <c r="S2170" i="7"/>
  <c r="T2170" i="7" s="1"/>
  <c r="U2170" i="7" s="1"/>
  <c r="V2170" i="7" s="1"/>
  <c r="T2169" i="7"/>
  <c r="U2169" i="7" s="1"/>
  <c r="V2169" i="7" s="1"/>
  <c r="S2169" i="7"/>
  <c r="T2168" i="7"/>
  <c r="U2168" i="7" s="1"/>
  <c r="V2168" i="7" s="1"/>
  <c r="S2168" i="7"/>
  <c r="S2167" i="7"/>
  <c r="T2167" i="7" s="1"/>
  <c r="U2167" i="7" s="1"/>
  <c r="V2167" i="7" s="1"/>
  <c r="V2166" i="7"/>
  <c r="S2166" i="7"/>
  <c r="T2166" i="7" s="1"/>
  <c r="U2166" i="7" s="1"/>
  <c r="S2165" i="7"/>
  <c r="T2165" i="7" s="1"/>
  <c r="U2165" i="7" s="1"/>
  <c r="V2165" i="7" s="1"/>
  <c r="S2164" i="7"/>
  <c r="T2164" i="7" s="1"/>
  <c r="U2164" i="7" s="1"/>
  <c r="V2164" i="7" s="1"/>
  <c r="T2163" i="7"/>
  <c r="U2163" i="7" s="1"/>
  <c r="V2163" i="7" s="1"/>
  <c r="S2163" i="7"/>
  <c r="S2162" i="7"/>
  <c r="T2162" i="7" s="1"/>
  <c r="U2162" i="7" s="1"/>
  <c r="V2162" i="7" s="1"/>
  <c r="S2161" i="7"/>
  <c r="T2161" i="7" s="1"/>
  <c r="U2161" i="7" s="1"/>
  <c r="V2161" i="7" s="1"/>
  <c r="S2160" i="7"/>
  <c r="T2160" i="7" s="1"/>
  <c r="U2160" i="7" s="1"/>
  <c r="V2160" i="7" s="1"/>
  <c r="S2159" i="7"/>
  <c r="T2159" i="7" s="1"/>
  <c r="U2159" i="7" s="1"/>
  <c r="V2159" i="7" s="1"/>
  <c r="T2158" i="7"/>
  <c r="U2158" i="7" s="1"/>
  <c r="V2158" i="7" s="1"/>
  <c r="S2158" i="7"/>
  <c r="S2157" i="7"/>
  <c r="T2157" i="7" s="1"/>
  <c r="U2157" i="7" s="1"/>
  <c r="V2157" i="7" s="1"/>
  <c r="S2156" i="7"/>
  <c r="T2156" i="7" s="1"/>
  <c r="U2156" i="7" s="1"/>
  <c r="V2156" i="7" s="1"/>
  <c r="T2155" i="7"/>
  <c r="U2155" i="7" s="1"/>
  <c r="V2155" i="7" s="1"/>
  <c r="S2155" i="7"/>
  <c r="T2154" i="7"/>
  <c r="S2154" i="7"/>
  <c r="T2153" i="7"/>
  <c r="S2153" i="7"/>
  <c r="T2152" i="7"/>
  <c r="U2152" i="7" s="1"/>
  <c r="V2152" i="7" s="1"/>
  <c r="S2152" i="7"/>
  <c r="S2151" i="7"/>
  <c r="T2151" i="7" s="1"/>
  <c r="U2151" i="7" s="1"/>
  <c r="V2151" i="7" s="1"/>
  <c r="S2150" i="7"/>
  <c r="T2150" i="7" s="1"/>
  <c r="U2150" i="7" s="1"/>
  <c r="V2150" i="7" s="1"/>
  <c r="S2149" i="7"/>
  <c r="T2149" i="7" s="1"/>
  <c r="U2149" i="7" s="1"/>
  <c r="V2149" i="7" s="1"/>
  <c r="S2148" i="7"/>
  <c r="T2148" i="7" s="1"/>
  <c r="U2148" i="7" s="1"/>
  <c r="V2148" i="7" s="1"/>
  <c r="U2147" i="7"/>
  <c r="V2147" i="7" s="1"/>
  <c r="S2147" i="7"/>
  <c r="T2147" i="7" s="1"/>
  <c r="S2146" i="7"/>
  <c r="T2146" i="7" s="1"/>
  <c r="U2146" i="7" s="1"/>
  <c r="V2146" i="7" s="1"/>
  <c r="T2145" i="7"/>
  <c r="S2145" i="7"/>
  <c r="T2144" i="7"/>
  <c r="S2144" i="7"/>
  <c r="U2143" i="7"/>
  <c r="V2143" i="7" s="1"/>
  <c r="S2143" i="7"/>
  <c r="T2143" i="7" s="1"/>
  <c r="S2142" i="7"/>
  <c r="T2142" i="7" s="1"/>
  <c r="U2142" i="7" s="1"/>
  <c r="V2142" i="7" s="1"/>
  <c r="S2141" i="7"/>
  <c r="T2141" i="7" s="1"/>
  <c r="U2141" i="7" s="1"/>
  <c r="V2141" i="7" s="1"/>
  <c r="T2140" i="7"/>
  <c r="S2140" i="7"/>
  <c r="T2139" i="7"/>
  <c r="S2139" i="7"/>
  <c r="U2138" i="7"/>
  <c r="V2138" i="7" s="1"/>
  <c r="S2138" i="7"/>
  <c r="T2138" i="7" s="1"/>
  <c r="S2137" i="7"/>
  <c r="T2137" i="7" s="1"/>
  <c r="U2137" i="7" s="1"/>
  <c r="V2137" i="7" s="1"/>
  <c r="T2136" i="7"/>
  <c r="U2136" i="7" s="1"/>
  <c r="V2136" i="7" s="1"/>
  <c r="S2136" i="7"/>
  <c r="T2135" i="7"/>
  <c r="U2135" i="7" s="1"/>
  <c r="V2135" i="7" s="1"/>
  <c r="S2135" i="7"/>
  <c r="S2134" i="7"/>
  <c r="T2134" i="7" s="1"/>
  <c r="U2134" i="7" s="1"/>
  <c r="V2134" i="7" s="1"/>
  <c r="T2133" i="7"/>
  <c r="U2133" i="7" s="1"/>
  <c r="V2133" i="7" s="1"/>
  <c r="S2133" i="7"/>
  <c r="S2132" i="7"/>
  <c r="T2132" i="7" s="1"/>
  <c r="U2132" i="7" s="1"/>
  <c r="V2132" i="7" s="1"/>
  <c r="T2131" i="7"/>
  <c r="U2131" i="7" s="1"/>
  <c r="V2131" i="7" s="1"/>
  <c r="S2131" i="7"/>
  <c r="T2130" i="7"/>
  <c r="U2130" i="7" s="1"/>
  <c r="V2130" i="7" s="1"/>
  <c r="S2130" i="7"/>
  <c r="S2129" i="7"/>
  <c r="T2129" i="7" s="1"/>
  <c r="U2129" i="7" s="1"/>
  <c r="V2129" i="7" s="1"/>
  <c r="S2128" i="7"/>
  <c r="T2128" i="7" s="1"/>
  <c r="U2128" i="7" s="1"/>
  <c r="V2128" i="7" s="1"/>
  <c r="S2127" i="7"/>
  <c r="T2127" i="7" s="1"/>
  <c r="U2127" i="7" s="1"/>
  <c r="V2127" i="7" s="1"/>
  <c r="S2126" i="7"/>
  <c r="T2126" i="7" s="1"/>
  <c r="U2126" i="7" s="1"/>
  <c r="V2126" i="7" s="1"/>
  <c r="T2125" i="7"/>
  <c r="U2125" i="7" s="1"/>
  <c r="V2125" i="7" s="1"/>
  <c r="S2125" i="7"/>
  <c r="S2124" i="7"/>
  <c r="T2124" i="7" s="1"/>
  <c r="U2124" i="7" s="1"/>
  <c r="V2124" i="7" s="1"/>
  <c r="S2123" i="7"/>
  <c r="T2123" i="7" s="1"/>
  <c r="U2123" i="7" s="1"/>
  <c r="V2123" i="7" s="1"/>
  <c r="U2122" i="7"/>
  <c r="V2122" i="7" s="1"/>
  <c r="S2122" i="7"/>
  <c r="T2122" i="7" s="1"/>
  <c r="S2121" i="7"/>
  <c r="T2121" i="7" s="1"/>
  <c r="U2121" i="7" s="1"/>
  <c r="V2121" i="7" s="1"/>
  <c r="S2120" i="7"/>
  <c r="T2120" i="7" s="1"/>
  <c r="U2120" i="7" s="1"/>
  <c r="V2120" i="7" s="1"/>
  <c r="S2119" i="7"/>
  <c r="T2119" i="7" s="1"/>
  <c r="U2119" i="7" s="1"/>
  <c r="V2119" i="7" s="1"/>
  <c r="S2118" i="7"/>
  <c r="T2118" i="7" s="1"/>
  <c r="U2118" i="7" s="1"/>
  <c r="V2118" i="7" s="1"/>
  <c r="T2117" i="7"/>
  <c r="U2117" i="7" s="1"/>
  <c r="V2117" i="7" s="1"/>
  <c r="S2117" i="7"/>
  <c r="U2116" i="7"/>
  <c r="V2116" i="7" s="1"/>
  <c r="S2116" i="7"/>
  <c r="T2116" i="7" s="1"/>
  <c r="V2115" i="7"/>
  <c r="U2115" i="7"/>
  <c r="S2115" i="7"/>
  <c r="T2115" i="7" s="1"/>
  <c r="T2114" i="7"/>
  <c r="U2114" i="7" s="1"/>
  <c r="V2114" i="7" s="1"/>
  <c r="S2114" i="7"/>
  <c r="T2113" i="7"/>
  <c r="S2113" i="7"/>
  <c r="T2112" i="7"/>
  <c r="S2112" i="7"/>
  <c r="U2111" i="7"/>
  <c r="V2111" i="7" s="1"/>
  <c r="S2111" i="7"/>
  <c r="T2111" i="7" s="1"/>
  <c r="S2110" i="7"/>
  <c r="T2110" i="7" s="1"/>
  <c r="U2110" i="7" s="1"/>
  <c r="V2110" i="7" s="1"/>
  <c r="U2109" i="7"/>
  <c r="V2109" i="7" s="1"/>
  <c r="S2109" i="7"/>
  <c r="T2109" i="7" s="1"/>
  <c r="S2108" i="7"/>
  <c r="T2108" i="7" s="1"/>
  <c r="U2108" i="7" s="1"/>
  <c r="V2108" i="7" s="1"/>
  <c r="T2107" i="7"/>
  <c r="U2107" i="7" s="1"/>
  <c r="V2107" i="7" s="1"/>
  <c r="S2107" i="7"/>
  <c r="S2106" i="7"/>
  <c r="T2106" i="7" s="1"/>
  <c r="U2106" i="7" s="1"/>
  <c r="V2106" i="7" s="1"/>
  <c r="T2105" i="7"/>
  <c r="U2105" i="7" s="1"/>
  <c r="V2105" i="7" s="1"/>
  <c r="S2105" i="7"/>
  <c r="T2104" i="7"/>
  <c r="U2104" i="7" s="1"/>
  <c r="V2104" i="7" s="1"/>
  <c r="S2104" i="7"/>
  <c r="T2103" i="7"/>
  <c r="U2103" i="7" s="1"/>
  <c r="V2103" i="7" s="1"/>
  <c r="S2103" i="7"/>
  <c r="S2102" i="7"/>
  <c r="T2102" i="7" s="1"/>
  <c r="U2102" i="7" s="1"/>
  <c r="V2102" i="7" s="1"/>
  <c r="T2101" i="7"/>
  <c r="U2101" i="7" s="1"/>
  <c r="V2101" i="7" s="1"/>
  <c r="S2101" i="7"/>
  <c r="S2100" i="7"/>
  <c r="T2100" i="7" s="1"/>
  <c r="U2100" i="7" s="1"/>
  <c r="V2100" i="7" s="1"/>
  <c r="T2099" i="7"/>
  <c r="U2099" i="7" s="1"/>
  <c r="V2099" i="7" s="1"/>
  <c r="S2099" i="7"/>
  <c r="T2098" i="7"/>
  <c r="U2098" i="7" s="1"/>
  <c r="V2098" i="7" s="1"/>
  <c r="S2098" i="7"/>
  <c r="T2097" i="7"/>
  <c r="S2097" i="7"/>
  <c r="T2096" i="7"/>
  <c r="U2096" i="7" s="1"/>
  <c r="V2096" i="7" s="1"/>
  <c r="S2096" i="7"/>
  <c r="T2095" i="7"/>
  <c r="U2095" i="7" s="1"/>
  <c r="V2095" i="7" s="1"/>
  <c r="S2095" i="7"/>
  <c r="S2094" i="7"/>
  <c r="T2094" i="7" s="1"/>
  <c r="U2094" i="7" s="1"/>
  <c r="V2094" i="7" s="1"/>
  <c r="S2093" i="7"/>
  <c r="T2093" i="7" s="1"/>
  <c r="U2093" i="7" s="1"/>
  <c r="V2093" i="7" s="1"/>
  <c r="T2092" i="7"/>
  <c r="U2092" i="7" s="1"/>
  <c r="V2092" i="7" s="1"/>
  <c r="S2092" i="7"/>
  <c r="S2091" i="7"/>
  <c r="T2091" i="7" s="1"/>
  <c r="U2091" i="7" s="1"/>
  <c r="V2091" i="7" s="1"/>
  <c r="T2090" i="7"/>
  <c r="U2090" i="7" s="1"/>
  <c r="V2090" i="7" s="1"/>
  <c r="S2090" i="7"/>
  <c r="U2089" i="7"/>
  <c r="V2089" i="7" s="1"/>
  <c r="T2089" i="7"/>
  <c r="S2089" i="7"/>
  <c r="S2088" i="7"/>
  <c r="T2088" i="7" s="1"/>
  <c r="U2088" i="7" s="1"/>
  <c r="V2088" i="7" s="1"/>
  <c r="S2087" i="7"/>
  <c r="T2087" i="7" s="1"/>
  <c r="U2087" i="7" s="1"/>
  <c r="V2087" i="7" s="1"/>
  <c r="T2086" i="7"/>
  <c r="U2086" i="7" s="1"/>
  <c r="V2086" i="7" s="1"/>
  <c r="S2086" i="7"/>
  <c r="U2085" i="7"/>
  <c r="V2085" i="7" s="1"/>
  <c r="S2085" i="7"/>
  <c r="T2085" i="7" s="1"/>
  <c r="S2084" i="7"/>
  <c r="T2084" i="7" s="1"/>
  <c r="U2084" i="7" s="1"/>
  <c r="V2084" i="7" s="1"/>
  <c r="S2083" i="7"/>
  <c r="T2083" i="7" s="1"/>
  <c r="U2083" i="7" s="1"/>
  <c r="V2083" i="7" s="1"/>
  <c r="T2082" i="7"/>
  <c r="S2082" i="7"/>
  <c r="T2081" i="7"/>
  <c r="U2081" i="7" s="1"/>
  <c r="V2081" i="7" s="1"/>
  <c r="S2081" i="7"/>
  <c r="S2080" i="7"/>
  <c r="T2080" i="7" s="1"/>
  <c r="U2080" i="7" s="1"/>
  <c r="V2080" i="7" s="1"/>
  <c r="T2079" i="7"/>
  <c r="U2079" i="7" s="1"/>
  <c r="V2079" i="7" s="1"/>
  <c r="S2079" i="7"/>
  <c r="S2078" i="7"/>
  <c r="T2078" i="7" s="1"/>
  <c r="U2078" i="7" s="1"/>
  <c r="V2078" i="7" s="1"/>
  <c r="U2077" i="7"/>
  <c r="V2077" i="7" s="1"/>
  <c r="T2077" i="7"/>
  <c r="S2077" i="7"/>
  <c r="T2076" i="7"/>
  <c r="U2076" i="7" s="1"/>
  <c r="V2076" i="7" s="1"/>
  <c r="S2076" i="7"/>
  <c r="S2075" i="7"/>
  <c r="T2075" i="7" s="1"/>
  <c r="U2075" i="7" s="1"/>
  <c r="V2075" i="7" s="1"/>
  <c r="S2074" i="7"/>
  <c r="T2074" i="7" s="1"/>
  <c r="U2074" i="7" s="1"/>
  <c r="V2074" i="7" s="1"/>
  <c r="U2073" i="7"/>
  <c r="V2073" i="7" s="1"/>
  <c r="S2073" i="7"/>
  <c r="T2073" i="7" s="1"/>
  <c r="S2072" i="7"/>
  <c r="T2072" i="7" s="1"/>
  <c r="U2072" i="7" s="1"/>
  <c r="V2072" i="7" s="1"/>
  <c r="V2071" i="7"/>
  <c r="S2071" i="7"/>
  <c r="T2071" i="7" s="1"/>
  <c r="U2071" i="7" s="1"/>
  <c r="S2070" i="7"/>
  <c r="T2070" i="7" s="1"/>
  <c r="U2070" i="7" s="1"/>
  <c r="V2070" i="7" s="1"/>
  <c r="T2069" i="7"/>
  <c r="U2069" i="7" s="1"/>
  <c r="V2069" i="7" s="1"/>
  <c r="S2069" i="7"/>
  <c r="U2068" i="7"/>
  <c r="V2068" i="7" s="1"/>
  <c r="T2068" i="7"/>
  <c r="S2068" i="7"/>
  <c r="V2067" i="7"/>
  <c r="S2067" i="7"/>
  <c r="T2067" i="7" s="1"/>
  <c r="U2067" i="7" s="1"/>
  <c r="S2066" i="7"/>
  <c r="T2066" i="7" s="1"/>
  <c r="U2066" i="7" s="1"/>
  <c r="V2066" i="7" s="1"/>
  <c r="T2065" i="7"/>
  <c r="U2065" i="7" s="1"/>
  <c r="V2065" i="7" s="1"/>
  <c r="S2065" i="7"/>
  <c r="S2064" i="7"/>
  <c r="T2064" i="7" s="1"/>
  <c r="U2064" i="7" s="1"/>
  <c r="V2064" i="7" s="1"/>
  <c r="T2063" i="7"/>
  <c r="U2063" i="7" s="1"/>
  <c r="V2063" i="7" s="1"/>
  <c r="S2063" i="7"/>
  <c r="S2062" i="7"/>
  <c r="T2062" i="7" s="1"/>
  <c r="U2062" i="7" s="1"/>
  <c r="V2062" i="7" s="1"/>
  <c r="S2061" i="7"/>
  <c r="T2061" i="7" s="1"/>
  <c r="U2061" i="7" s="1"/>
  <c r="V2061" i="7" s="1"/>
  <c r="T2060" i="7"/>
  <c r="S2060" i="7"/>
  <c r="U2059" i="7"/>
  <c r="V2059" i="7" s="1"/>
  <c r="T2059" i="7"/>
  <c r="S2059" i="7"/>
  <c r="S2058" i="7"/>
  <c r="T2058" i="7" s="1"/>
  <c r="U2058" i="7" s="1"/>
  <c r="V2058" i="7" s="1"/>
  <c r="S2057" i="7"/>
  <c r="T2057" i="7" s="1"/>
  <c r="U2057" i="7" s="1"/>
  <c r="V2057" i="7" s="1"/>
  <c r="T2056" i="7"/>
  <c r="U2056" i="7" s="1"/>
  <c r="V2056" i="7" s="1"/>
  <c r="S2056" i="7"/>
  <c r="S2055" i="7"/>
  <c r="T2055" i="7" s="1"/>
  <c r="U2055" i="7" s="1"/>
  <c r="V2055" i="7" s="1"/>
  <c r="S2054" i="7"/>
  <c r="T2054" i="7" s="1"/>
  <c r="U2054" i="7" s="1"/>
  <c r="V2054" i="7" s="1"/>
  <c r="U2053" i="7"/>
  <c r="V2053" i="7" s="1"/>
  <c r="T2053" i="7"/>
  <c r="S2053" i="7"/>
  <c r="S2052" i="7"/>
  <c r="T2052" i="7" s="1"/>
  <c r="U2052" i="7" s="1"/>
  <c r="V2052" i="7" s="1"/>
  <c r="V2051" i="7"/>
  <c r="S2051" i="7"/>
  <c r="T2051" i="7" s="1"/>
  <c r="U2051" i="7" s="1"/>
  <c r="T2050" i="7"/>
  <c r="U2050" i="7" s="1"/>
  <c r="V2050" i="7" s="1"/>
  <c r="S2050" i="7"/>
  <c r="S2049" i="7"/>
  <c r="T2049" i="7" s="1"/>
  <c r="U2049" i="7" s="1"/>
  <c r="V2049" i="7" s="1"/>
  <c r="S2048" i="7"/>
  <c r="T2048" i="7" s="1"/>
  <c r="U2048" i="7" s="1"/>
  <c r="V2048" i="7" s="1"/>
  <c r="S2047" i="7"/>
  <c r="T2047" i="7" s="1"/>
  <c r="U2047" i="7" s="1"/>
  <c r="V2047" i="7" s="1"/>
  <c r="S2046" i="7"/>
  <c r="T2046" i="7" s="1"/>
  <c r="U2046" i="7" s="1"/>
  <c r="V2046" i="7" s="1"/>
  <c r="T2045" i="7"/>
  <c r="U2045" i="7" s="1"/>
  <c r="V2045" i="7" s="1"/>
  <c r="S2045" i="7"/>
  <c r="S2044" i="7"/>
  <c r="T2044" i="7" s="1"/>
  <c r="U2044" i="7" s="1"/>
  <c r="V2044" i="7" s="1"/>
  <c r="U2043" i="7"/>
  <c r="V2043" i="7" s="1"/>
  <c r="T2043" i="7"/>
  <c r="S2043" i="7"/>
  <c r="S2042" i="7"/>
  <c r="T2042" i="7" s="1"/>
  <c r="U2042" i="7" s="1"/>
  <c r="V2042" i="7" s="1"/>
  <c r="U2041" i="7"/>
  <c r="V2041" i="7" s="1"/>
  <c r="S2041" i="7"/>
  <c r="T2041" i="7" s="1"/>
  <c r="S2040" i="7"/>
  <c r="T2040" i="7" s="1"/>
  <c r="U2040" i="7" s="1"/>
  <c r="V2040" i="7" s="1"/>
  <c r="V2039" i="7"/>
  <c r="S2039" i="7"/>
  <c r="T2039" i="7" s="1"/>
  <c r="U2039" i="7" s="1"/>
  <c r="S2038" i="7"/>
  <c r="T2038" i="7" s="1"/>
  <c r="U2038" i="7" s="1"/>
  <c r="V2038" i="7" s="1"/>
  <c r="S2037" i="7"/>
  <c r="T2037" i="7" s="1"/>
  <c r="U2037" i="7" s="1"/>
  <c r="V2037" i="7" s="1"/>
  <c r="S2036" i="7"/>
  <c r="T2036" i="7" s="1"/>
  <c r="U2036" i="7" s="1"/>
  <c r="V2036" i="7" s="1"/>
  <c r="U2035" i="7"/>
  <c r="V2035" i="7" s="1"/>
  <c r="S2035" i="7"/>
  <c r="T2035" i="7" s="1"/>
  <c r="S2034" i="7"/>
  <c r="T2034" i="7" s="1"/>
  <c r="U2034" i="7" s="1"/>
  <c r="V2034" i="7" s="1"/>
  <c r="U2033" i="7"/>
  <c r="V2033" i="7" s="1"/>
  <c r="S2033" i="7"/>
  <c r="T2033" i="7" s="1"/>
  <c r="S2032" i="7"/>
  <c r="T2032" i="7" s="1"/>
  <c r="U2032" i="7" s="1"/>
  <c r="V2032" i="7" s="1"/>
  <c r="S2031" i="7"/>
  <c r="T2031" i="7" s="1"/>
  <c r="U2031" i="7" s="1"/>
  <c r="V2031" i="7" s="1"/>
  <c r="S2030" i="7"/>
  <c r="T2030" i="7" s="1"/>
  <c r="U2030" i="7" s="1"/>
  <c r="V2030" i="7" s="1"/>
  <c r="V2029" i="7"/>
  <c r="S2029" i="7"/>
  <c r="T2029" i="7" s="1"/>
  <c r="U2029" i="7" s="1"/>
  <c r="S2028" i="7"/>
  <c r="T2028" i="7" s="1"/>
  <c r="U2028" i="7" s="1"/>
  <c r="V2028" i="7" s="1"/>
  <c r="T2027" i="7"/>
  <c r="U2027" i="7" s="1"/>
  <c r="V2027" i="7" s="1"/>
  <c r="S2027" i="7"/>
  <c r="S2026" i="7"/>
  <c r="T2026" i="7" s="1"/>
  <c r="U2026" i="7" s="1"/>
  <c r="V2026" i="7" s="1"/>
  <c r="S2025" i="7"/>
  <c r="T2025" i="7" s="1"/>
  <c r="U2025" i="7" s="1"/>
  <c r="V2025" i="7" s="1"/>
  <c r="S2024" i="7"/>
  <c r="T2024" i="7" s="1"/>
  <c r="U2024" i="7" s="1"/>
  <c r="V2024" i="7" s="1"/>
  <c r="S2023" i="7"/>
  <c r="T2023" i="7" s="1"/>
  <c r="U2023" i="7" s="1"/>
  <c r="V2023" i="7" s="1"/>
  <c r="S2022" i="7"/>
  <c r="T2022" i="7" s="1"/>
  <c r="U2022" i="7" s="1"/>
  <c r="V2022" i="7" s="1"/>
  <c r="T2021" i="7"/>
  <c r="U2021" i="7" s="1"/>
  <c r="V2021" i="7" s="1"/>
  <c r="S2021" i="7"/>
  <c r="S2020" i="7"/>
  <c r="T2020" i="7" s="1"/>
  <c r="U2020" i="7" s="1"/>
  <c r="V2020" i="7" s="1"/>
  <c r="U2019" i="7"/>
  <c r="V2019" i="7" s="1"/>
  <c r="S2019" i="7"/>
  <c r="T2019" i="7" s="1"/>
  <c r="S2018" i="7"/>
  <c r="T2018" i="7" s="1"/>
  <c r="U2018" i="7" s="1"/>
  <c r="V2018" i="7" s="1"/>
  <c r="U2017" i="7"/>
  <c r="V2017" i="7" s="1"/>
  <c r="S2017" i="7"/>
  <c r="T2017" i="7" s="1"/>
  <c r="S2016" i="7"/>
  <c r="T2016" i="7" s="1"/>
  <c r="U2016" i="7" s="1"/>
  <c r="V2016" i="7" s="1"/>
  <c r="T2015" i="7"/>
  <c r="S2015" i="7"/>
  <c r="T2014" i="7"/>
  <c r="U2015" i="7" s="1"/>
  <c r="V2015" i="7" s="1"/>
  <c r="S2014" i="7"/>
  <c r="T2013" i="7"/>
  <c r="U2013" i="7" s="1"/>
  <c r="V2013" i="7" s="1"/>
  <c r="S2013" i="7"/>
  <c r="S2012" i="7"/>
  <c r="T2012" i="7" s="1"/>
  <c r="U2012" i="7" s="1"/>
  <c r="V2012" i="7" s="1"/>
  <c r="U2011" i="7"/>
  <c r="V2011" i="7" s="1"/>
  <c r="T2011" i="7"/>
  <c r="S2011" i="7"/>
  <c r="S2010" i="7"/>
  <c r="T2010" i="7" s="1"/>
  <c r="U2010" i="7" s="1"/>
  <c r="V2010" i="7" s="1"/>
  <c r="S2009" i="7"/>
  <c r="T2009" i="7" s="1"/>
  <c r="U2009" i="7" s="1"/>
  <c r="V2009" i="7" s="1"/>
  <c r="T2008" i="7"/>
  <c r="U2008" i="7" s="1"/>
  <c r="V2008" i="7" s="1"/>
  <c r="S2008" i="7"/>
  <c r="U2007" i="7"/>
  <c r="V2007" i="7" s="1"/>
  <c r="S2007" i="7"/>
  <c r="T2007" i="7" s="1"/>
  <c r="T2006" i="7"/>
  <c r="S2006" i="7"/>
  <c r="U2005" i="7"/>
  <c r="V2005" i="7" s="1"/>
  <c r="T2005" i="7"/>
  <c r="S2005" i="7"/>
  <c r="S2004" i="7"/>
  <c r="T2004" i="7" s="1"/>
  <c r="U2004" i="7" s="1"/>
  <c r="V2004" i="7" s="1"/>
  <c r="S2003" i="7"/>
  <c r="T2003" i="7" s="1"/>
  <c r="U2003" i="7" s="1"/>
  <c r="V2003" i="7" s="1"/>
  <c r="T2002" i="7"/>
  <c r="U2002" i="7" s="1"/>
  <c r="V2002" i="7" s="1"/>
  <c r="S2002" i="7"/>
  <c r="T2001" i="7"/>
  <c r="U2001" i="7" s="1"/>
  <c r="V2001" i="7" s="1"/>
  <c r="S2001" i="7"/>
  <c r="S2000" i="7"/>
  <c r="T2000" i="7" s="1"/>
  <c r="U2000" i="7" s="1"/>
  <c r="V2000" i="7" s="1"/>
  <c r="T1999" i="7"/>
  <c r="U1999" i="7" s="1"/>
  <c r="V1999" i="7" s="1"/>
  <c r="S1999" i="7"/>
  <c r="S1998" i="7"/>
  <c r="T1998" i="7" s="1"/>
  <c r="U1998" i="7" s="1"/>
  <c r="V1998" i="7" s="1"/>
  <c r="S1997" i="7"/>
  <c r="T1997" i="7" s="1"/>
  <c r="U1997" i="7" s="1"/>
  <c r="V1997" i="7" s="1"/>
  <c r="S1996" i="7"/>
  <c r="T1996" i="7" s="1"/>
  <c r="U1996" i="7" s="1"/>
  <c r="V1996" i="7" s="1"/>
  <c r="U1995" i="7"/>
  <c r="V1995" i="7" s="1"/>
  <c r="S1995" i="7"/>
  <c r="T1995" i="7" s="1"/>
  <c r="U1994" i="7"/>
  <c r="V1994" i="7" s="1"/>
  <c r="S1994" i="7"/>
  <c r="T1994" i="7" s="1"/>
  <c r="S1993" i="7"/>
  <c r="T1993" i="7" s="1"/>
  <c r="U1993" i="7" s="1"/>
  <c r="V1993" i="7" s="1"/>
  <c r="S1992" i="7"/>
  <c r="T1992" i="7" s="1"/>
  <c r="U1992" i="7" s="1"/>
  <c r="V1992" i="7" s="1"/>
  <c r="V1991" i="7"/>
  <c r="S1991" i="7"/>
  <c r="T1991" i="7" s="1"/>
  <c r="U1991" i="7" s="1"/>
  <c r="S1990" i="7"/>
  <c r="T1990" i="7" s="1"/>
  <c r="U1990" i="7" s="1"/>
  <c r="V1990" i="7" s="1"/>
  <c r="U1989" i="7"/>
  <c r="V1989" i="7" s="1"/>
  <c r="S1989" i="7"/>
  <c r="T1989" i="7" s="1"/>
  <c r="U1988" i="7"/>
  <c r="V1988" i="7" s="1"/>
  <c r="S1988" i="7"/>
  <c r="T1988" i="7" s="1"/>
  <c r="S1987" i="7"/>
  <c r="T1987" i="7" s="1"/>
  <c r="U1987" i="7" s="1"/>
  <c r="V1987" i="7" s="1"/>
  <c r="S1986" i="7"/>
  <c r="T1986" i="7" s="1"/>
  <c r="U1986" i="7" s="1"/>
  <c r="V1986" i="7" s="1"/>
  <c r="S1985" i="7"/>
  <c r="T1985" i="7" s="1"/>
  <c r="U1985" i="7" s="1"/>
  <c r="V1985" i="7" s="1"/>
  <c r="S1984" i="7"/>
  <c r="T1984" i="7" s="1"/>
  <c r="U1984" i="7" s="1"/>
  <c r="V1984" i="7" s="1"/>
  <c r="U1983" i="7"/>
  <c r="V1983" i="7" s="1"/>
  <c r="S1983" i="7"/>
  <c r="T1983" i="7" s="1"/>
  <c r="S1982" i="7"/>
  <c r="T1982" i="7" s="1"/>
  <c r="U1982" i="7" s="1"/>
  <c r="V1982" i="7" s="1"/>
  <c r="S1981" i="7"/>
  <c r="T1981" i="7" s="1"/>
  <c r="U1981" i="7" s="1"/>
  <c r="V1981" i="7" s="1"/>
  <c r="T1980" i="7"/>
  <c r="U1980" i="7" s="1"/>
  <c r="V1980" i="7" s="1"/>
  <c r="S1980" i="7"/>
  <c r="T1979" i="7"/>
  <c r="U1979" i="7" s="1"/>
  <c r="V1979" i="7" s="1"/>
  <c r="S1979" i="7"/>
  <c r="T1978" i="7"/>
  <c r="U1978" i="7" s="1"/>
  <c r="V1978" i="7" s="1"/>
  <c r="S1978" i="7"/>
  <c r="U1977" i="7"/>
  <c r="V1977" i="7" s="1"/>
  <c r="T1977" i="7"/>
  <c r="S1977" i="7"/>
  <c r="S1976" i="7"/>
  <c r="T1976" i="7" s="1"/>
  <c r="U1976" i="7" s="1"/>
  <c r="V1976" i="7" s="1"/>
  <c r="U1975" i="7"/>
  <c r="V1975" i="7" s="1"/>
  <c r="T1975" i="7"/>
  <c r="S1975" i="7"/>
  <c r="S1974" i="7"/>
  <c r="T1974" i="7" s="1"/>
  <c r="U1974" i="7" s="1"/>
  <c r="V1974" i="7" s="1"/>
  <c r="S1973" i="7"/>
  <c r="T1973" i="7" s="1"/>
  <c r="U1973" i="7" s="1"/>
  <c r="V1973" i="7" s="1"/>
  <c r="U1972" i="7"/>
  <c r="V1972" i="7" s="1"/>
  <c r="S1972" i="7"/>
  <c r="T1972" i="7" s="1"/>
  <c r="T1971" i="7"/>
  <c r="U1971" i="7" s="1"/>
  <c r="V1971" i="7" s="1"/>
  <c r="S1971" i="7"/>
  <c r="S1970" i="7"/>
  <c r="T1970" i="7" s="1"/>
  <c r="U1970" i="7" s="1"/>
  <c r="V1970" i="7" s="1"/>
  <c r="S1969" i="7"/>
  <c r="T1969" i="7" s="1"/>
  <c r="U1969" i="7" s="1"/>
  <c r="V1969" i="7" s="1"/>
  <c r="S1968" i="7"/>
  <c r="T1968" i="7" s="1"/>
  <c r="U1968" i="7" s="1"/>
  <c r="V1968" i="7" s="1"/>
  <c r="S1967" i="7"/>
  <c r="T1967" i="7" s="1"/>
  <c r="U1967" i="7" s="1"/>
  <c r="V1967" i="7" s="1"/>
  <c r="S1966" i="7"/>
  <c r="T1966" i="7" s="1"/>
  <c r="U1966" i="7" s="1"/>
  <c r="V1966" i="7" s="1"/>
  <c r="V1965" i="7"/>
  <c r="S1965" i="7"/>
  <c r="T1965" i="7" s="1"/>
  <c r="U1965" i="7" s="1"/>
  <c r="S1964" i="7"/>
  <c r="T1964" i="7" s="1"/>
  <c r="U1964" i="7" s="1"/>
  <c r="V1964" i="7" s="1"/>
  <c r="S1963" i="7"/>
  <c r="T1963" i="7" s="1"/>
  <c r="U1963" i="7" s="1"/>
  <c r="V1963" i="7" s="1"/>
  <c r="S1962" i="7"/>
  <c r="T1962" i="7" s="1"/>
  <c r="U1962" i="7" s="1"/>
  <c r="V1962" i="7" s="1"/>
  <c r="T1961" i="7"/>
  <c r="U1961" i="7" s="1"/>
  <c r="V1961" i="7" s="1"/>
  <c r="S1961" i="7"/>
  <c r="S1960" i="7"/>
  <c r="T1960" i="7" s="1"/>
  <c r="U1960" i="7" s="1"/>
  <c r="V1960" i="7" s="1"/>
  <c r="S1959" i="7"/>
  <c r="T1959" i="7" s="1"/>
  <c r="U1959" i="7" s="1"/>
  <c r="V1959" i="7" s="1"/>
  <c r="S1958" i="7"/>
  <c r="T1958" i="7" s="1"/>
  <c r="U1958" i="7" s="1"/>
  <c r="V1958" i="7" s="1"/>
  <c r="T1957" i="7"/>
  <c r="S1957" i="7"/>
  <c r="U1956" i="7"/>
  <c r="V1956" i="7" s="1"/>
  <c r="T1956" i="7"/>
  <c r="U1957" i="7" s="1"/>
  <c r="V1957" i="7" s="1"/>
  <c r="S1956" i="7"/>
  <c r="S1955" i="7"/>
  <c r="T1955" i="7" s="1"/>
  <c r="U1955" i="7" s="1"/>
  <c r="V1955" i="7" s="1"/>
  <c r="S1954" i="7"/>
  <c r="T1954" i="7" s="1"/>
  <c r="U1954" i="7" s="1"/>
  <c r="V1954" i="7" s="1"/>
  <c r="V1953" i="7"/>
  <c r="S1953" i="7"/>
  <c r="T1953" i="7" s="1"/>
  <c r="U1953" i="7" s="1"/>
  <c r="S1952" i="7"/>
  <c r="T1952" i="7" s="1"/>
  <c r="U1952" i="7" s="1"/>
  <c r="V1952" i="7" s="1"/>
  <c r="S1951" i="7"/>
  <c r="T1951" i="7" s="1"/>
  <c r="U1951" i="7" s="1"/>
  <c r="V1951" i="7" s="1"/>
  <c r="S1950" i="7"/>
  <c r="T1950" i="7" s="1"/>
  <c r="U1950" i="7" s="1"/>
  <c r="V1950" i="7" s="1"/>
  <c r="T1949" i="7"/>
  <c r="S1949" i="7"/>
  <c r="T1948" i="7"/>
  <c r="U1948" i="7" s="1"/>
  <c r="V1948" i="7" s="1"/>
  <c r="S1948" i="7"/>
  <c r="S1947" i="7"/>
  <c r="T1947" i="7" s="1"/>
  <c r="U1947" i="7" s="1"/>
  <c r="V1947" i="7" s="1"/>
  <c r="S1946" i="7"/>
  <c r="T1946" i="7" s="1"/>
  <c r="U1946" i="7" s="1"/>
  <c r="V1946" i="7" s="1"/>
  <c r="T1945" i="7"/>
  <c r="S1945" i="7"/>
  <c r="T1944" i="7"/>
  <c r="S1944" i="7"/>
  <c r="T1943" i="7"/>
  <c r="U1943" i="7" s="1"/>
  <c r="V1943" i="7" s="1"/>
  <c r="S1943" i="7"/>
  <c r="S1942" i="7"/>
  <c r="T1942" i="7" s="1"/>
  <c r="U1942" i="7" s="1"/>
  <c r="V1942" i="7" s="1"/>
  <c r="U1941" i="7"/>
  <c r="V1941" i="7" s="1"/>
  <c r="S1941" i="7"/>
  <c r="T1941" i="7" s="1"/>
  <c r="T1940" i="7"/>
  <c r="S1940" i="7"/>
  <c r="T1939" i="7"/>
  <c r="S1939" i="7"/>
  <c r="S1938" i="7"/>
  <c r="T1938" i="7" s="1"/>
  <c r="U1938" i="7" s="1"/>
  <c r="V1938" i="7" s="1"/>
  <c r="T1937" i="7"/>
  <c r="U1937" i="7" s="1"/>
  <c r="V1937" i="7" s="1"/>
  <c r="S1937" i="7"/>
  <c r="S1936" i="7"/>
  <c r="T1936" i="7" s="1"/>
  <c r="U1936" i="7" s="1"/>
  <c r="V1936" i="7" s="1"/>
  <c r="T1935" i="7"/>
  <c r="S1935" i="7"/>
  <c r="T1934" i="7"/>
  <c r="U1934" i="7" s="1"/>
  <c r="V1934" i="7" s="1"/>
  <c r="S1934" i="7"/>
  <c r="T1933" i="7"/>
  <c r="U1933" i="7" s="1"/>
  <c r="V1933" i="7" s="1"/>
  <c r="S1933" i="7"/>
  <c r="S1932" i="7"/>
  <c r="T1932" i="7" s="1"/>
  <c r="U1932" i="7" s="1"/>
  <c r="V1932" i="7" s="1"/>
  <c r="T1931" i="7"/>
  <c r="U1931" i="7" s="1"/>
  <c r="V1931" i="7" s="1"/>
  <c r="S1931" i="7"/>
  <c r="S1930" i="7"/>
  <c r="T1930" i="7" s="1"/>
  <c r="U1930" i="7" s="1"/>
  <c r="V1930" i="7" s="1"/>
  <c r="S1929" i="7"/>
  <c r="T1929" i="7" s="1"/>
  <c r="U1929" i="7" s="1"/>
  <c r="V1929" i="7" s="1"/>
  <c r="S1928" i="7"/>
  <c r="T1928" i="7" s="1"/>
  <c r="U1928" i="7" s="1"/>
  <c r="V1928" i="7" s="1"/>
  <c r="V1927" i="7"/>
  <c r="S1927" i="7"/>
  <c r="T1927" i="7" s="1"/>
  <c r="U1927" i="7" s="1"/>
  <c r="S1926" i="7"/>
  <c r="T1926" i="7" s="1"/>
  <c r="U1926" i="7" s="1"/>
  <c r="V1926" i="7" s="1"/>
  <c r="S1925" i="7"/>
  <c r="T1925" i="7" s="1"/>
  <c r="U1925" i="7" s="1"/>
  <c r="V1925" i="7" s="1"/>
  <c r="U1924" i="7"/>
  <c r="V1924" i="7" s="1"/>
  <c r="S1924" i="7"/>
  <c r="T1924" i="7" s="1"/>
  <c r="U1923" i="7"/>
  <c r="V1923" i="7" s="1"/>
  <c r="S1923" i="7"/>
  <c r="T1923" i="7" s="1"/>
  <c r="S1922" i="7"/>
  <c r="T1922" i="7" s="1"/>
  <c r="U1922" i="7" s="1"/>
  <c r="V1922" i="7" s="1"/>
  <c r="S1921" i="7"/>
  <c r="T1921" i="7" s="1"/>
  <c r="U1921" i="7" s="1"/>
  <c r="V1921" i="7" s="1"/>
  <c r="S1920" i="7"/>
  <c r="T1920" i="7" s="1"/>
  <c r="U1920" i="7" s="1"/>
  <c r="V1920" i="7" s="1"/>
  <c r="S1919" i="7"/>
  <c r="T1919" i="7" s="1"/>
  <c r="U1919" i="7" s="1"/>
  <c r="V1919" i="7" s="1"/>
  <c r="S1918" i="7"/>
  <c r="T1918" i="7" s="1"/>
  <c r="U1918" i="7" s="1"/>
  <c r="V1918" i="7" s="1"/>
  <c r="T1917" i="7"/>
  <c r="U1917" i="7" s="1"/>
  <c r="V1917" i="7" s="1"/>
  <c r="S1917" i="7"/>
  <c r="S1916" i="7"/>
  <c r="T1916" i="7" s="1"/>
  <c r="U1916" i="7" s="1"/>
  <c r="V1916" i="7" s="1"/>
  <c r="T1915" i="7"/>
  <c r="U1915" i="7" s="1"/>
  <c r="V1915" i="7" s="1"/>
  <c r="S1915" i="7"/>
  <c r="S1914" i="7"/>
  <c r="T1914" i="7" s="1"/>
  <c r="U1914" i="7" s="1"/>
  <c r="V1914" i="7" s="1"/>
  <c r="S1913" i="7"/>
  <c r="T1913" i="7" s="1"/>
  <c r="U1913" i="7" s="1"/>
  <c r="V1913" i="7" s="1"/>
  <c r="T1912" i="7"/>
  <c r="U1912" i="7" s="1"/>
  <c r="V1912" i="7" s="1"/>
  <c r="S1912" i="7"/>
  <c r="T1911" i="7"/>
  <c r="S1911" i="7"/>
  <c r="S1910" i="7"/>
  <c r="T1910" i="7" s="1"/>
  <c r="T1909" i="7"/>
  <c r="S1909" i="7"/>
  <c r="T1908" i="7"/>
  <c r="U1908" i="7" s="1"/>
  <c r="V1908" i="7" s="1"/>
  <c r="S1908" i="7"/>
  <c r="T1907" i="7"/>
  <c r="U1907" i="7" s="1"/>
  <c r="V1907" i="7" s="1"/>
  <c r="S1907" i="7"/>
  <c r="S1906" i="7"/>
  <c r="T1906" i="7" s="1"/>
  <c r="U1906" i="7" s="1"/>
  <c r="V1906" i="7" s="1"/>
  <c r="U1905" i="7"/>
  <c r="V1905" i="7" s="1"/>
  <c r="T1905" i="7"/>
  <c r="S1905" i="7"/>
  <c r="T1904" i="7"/>
  <c r="U1904" i="7" s="1"/>
  <c r="V1904" i="7" s="1"/>
  <c r="S1904" i="7"/>
  <c r="S1903" i="7"/>
  <c r="T1903" i="7" s="1"/>
  <c r="U1903" i="7" s="1"/>
  <c r="V1903" i="7" s="1"/>
  <c r="U1902" i="7"/>
  <c r="V1902" i="7" s="1"/>
  <c r="T1902" i="7"/>
  <c r="S1902" i="7"/>
  <c r="V1901" i="7"/>
  <c r="T1901" i="7"/>
  <c r="U1901" i="7" s="1"/>
  <c r="S1901" i="7"/>
  <c r="T1900" i="7"/>
  <c r="S1900" i="7"/>
  <c r="T1899" i="7"/>
  <c r="U1899" i="7" s="1"/>
  <c r="V1899" i="7" s="1"/>
  <c r="S1899" i="7"/>
  <c r="S1898" i="7"/>
  <c r="T1898" i="7" s="1"/>
  <c r="U1898" i="7" s="1"/>
  <c r="V1898" i="7" s="1"/>
  <c r="S1897" i="7"/>
  <c r="T1897" i="7" s="1"/>
  <c r="U1897" i="7" s="1"/>
  <c r="V1897" i="7" s="1"/>
  <c r="S1896" i="7"/>
  <c r="T1896" i="7" s="1"/>
  <c r="U1896" i="7" s="1"/>
  <c r="V1896" i="7" s="1"/>
  <c r="V1895" i="7"/>
  <c r="S1895" i="7"/>
  <c r="T1895" i="7" s="1"/>
  <c r="U1895" i="7" s="1"/>
  <c r="S1894" i="7"/>
  <c r="T1894" i="7" s="1"/>
  <c r="U1894" i="7" s="1"/>
  <c r="V1894" i="7" s="1"/>
  <c r="S1893" i="7"/>
  <c r="T1893" i="7" s="1"/>
  <c r="U1893" i="7" s="1"/>
  <c r="V1893" i="7" s="1"/>
  <c r="S1892" i="7"/>
  <c r="T1892" i="7" s="1"/>
  <c r="U1892" i="7" s="1"/>
  <c r="V1892" i="7" s="1"/>
  <c r="S1891" i="7"/>
  <c r="T1891" i="7" s="1"/>
  <c r="U1891" i="7" s="1"/>
  <c r="V1891" i="7" s="1"/>
  <c r="T1890" i="7"/>
  <c r="U1890" i="7" s="1"/>
  <c r="V1890" i="7" s="1"/>
  <c r="S1890" i="7"/>
  <c r="T1889" i="7"/>
  <c r="U1889" i="7" s="1"/>
  <c r="V1889" i="7" s="1"/>
  <c r="S1889" i="7"/>
  <c r="S1888" i="7"/>
  <c r="T1888" i="7" s="1"/>
  <c r="U1888" i="7" s="1"/>
  <c r="V1888" i="7" s="1"/>
  <c r="T1887" i="7"/>
  <c r="U1887" i="7" s="1"/>
  <c r="V1887" i="7" s="1"/>
  <c r="S1887" i="7"/>
  <c r="T1886" i="7"/>
  <c r="U1886" i="7" s="1"/>
  <c r="V1886" i="7" s="1"/>
  <c r="S1886" i="7"/>
  <c r="T1885" i="7"/>
  <c r="U1885" i="7" s="1"/>
  <c r="V1885" i="7" s="1"/>
  <c r="S1885" i="7"/>
  <c r="T1884" i="7"/>
  <c r="U1884" i="7" s="1"/>
  <c r="V1884" i="7" s="1"/>
  <c r="S1884" i="7"/>
  <c r="T1883" i="7"/>
  <c r="U1883" i="7" s="1"/>
  <c r="V1883" i="7" s="1"/>
  <c r="S1883" i="7"/>
  <c r="S1882" i="7"/>
  <c r="T1882" i="7" s="1"/>
  <c r="U1882" i="7" s="1"/>
  <c r="V1882" i="7" s="1"/>
  <c r="U1881" i="7"/>
  <c r="V1881" i="7" s="1"/>
  <c r="T1881" i="7"/>
  <c r="S1881" i="7"/>
  <c r="S1880" i="7"/>
  <c r="T1880" i="7" s="1"/>
  <c r="U1880" i="7" s="1"/>
  <c r="V1880" i="7" s="1"/>
  <c r="S1879" i="7"/>
  <c r="T1879" i="7" s="1"/>
  <c r="U1879" i="7" s="1"/>
  <c r="V1879" i="7" s="1"/>
  <c r="S1878" i="7"/>
  <c r="T1878" i="7" s="1"/>
  <c r="U1878" i="7" s="1"/>
  <c r="V1878" i="7" s="1"/>
  <c r="T1877" i="7"/>
  <c r="S1877" i="7"/>
  <c r="T1876" i="7"/>
  <c r="S1876" i="7"/>
  <c r="U1875" i="7"/>
  <c r="V1875" i="7" s="1"/>
  <c r="T1875" i="7"/>
  <c r="S1875" i="7"/>
  <c r="T1874" i="7"/>
  <c r="S1874" i="7"/>
  <c r="S1873" i="7"/>
  <c r="T1873" i="7" s="1"/>
  <c r="U1873" i="7" s="1"/>
  <c r="V1873" i="7" s="1"/>
  <c r="S1872" i="7"/>
  <c r="T1872" i="7" s="1"/>
  <c r="U1872" i="7" s="1"/>
  <c r="V1872" i="7" s="1"/>
  <c r="T1871" i="7"/>
  <c r="U1871" i="7" s="1"/>
  <c r="V1871" i="7" s="1"/>
  <c r="S1871" i="7"/>
  <c r="S1870" i="7"/>
  <c r="T1870" i="7" s="1"/>
  <c r="U1870" i="7" s="1"/>
  <c r="V1870" i="7" s="1"/>
  <c r="V1869" i="7"/>
  <c r="U1869" i="7"/>
  <c r="S1869" i="7"/>
  <c r="T1869" i="7" s="1"/>
  <c r="T1868" i="7"/>
  <c r="U1868" i="7" s="1"/>
  <c r="V1868" i="7" s="1"/>
  <c r="S1868" i="7"/>
  <c r="T1867" i="7"/>
  <c r="U1867" i="7" s="1"/>
  <c r="V1867" i="7" s="1"/>
  <c r="S1867" i="7"/>
  <c r="U1866" i="7"/>
  <c r="V1866" i="7" s="1"/>
  <c r="S1866" i="7"/>
  <c r="T1866" i="7" s="1"/>
  <c r="T1865" i="7"/>
  <c r="U1865" i="7" s="1"/>
  <c r="V1865" i="7" s="1"/>
  <c r="S1865" i="7"/>
  <c r="S1864" i="7"/>
  <c r="T1864" i="7" s="1"/>
  <c r="U1864" i="7" s="1"/>
  <c r="V1864" i="7" s="1"/>
  <c r="V1863" i="7"/>
  <c r="S1863" i="7"/>
  <c r="T1863" i="7" s="1"/>
  <c r="U1863" i="7" s="1"/>
  <c r="S1862" i="7"/>
  <c r="T1862" i="7" s="1"/>
  <c r="U1862" i="7" s="1"/>
  <c r="V1862" i="7" s="1"/>
  <c r="T1861" i="7"/>
  <c r="U1861" i="7" s="1"/>
  <c r="V1861" i="7" s="1"/>
  <c r="S1861" i="7"/>
  <c r="U1860" i="7"/>
  <c r="V1860" i="7" s="1"/>
  <c r="T1860" i="7"/>
  <c r="S1860" i="7"/>
  <c r="T1859" i="7"/>
  <c r="S1859" i="7"/>
  <c r="T1858" i="7"/>
  <c r="U1858" i="7" s="1"/>
  <c r="V1858" i="7" s="1"/>
  <c r="S1858" i="7"/>
  <c r="S1857" i="7"/>
  <c r="T1857" i="7" s="1"/>
  <c r="U1857" i="7" s="1"/>
  <c r="V1857" i="7" s="1"/>
  <c r="S1856" i="7"/>
  <c r="T1856" i="7" s="1"/>
  <c r="U1856" i="7" s="1"/>
  <c r="V1856" i="7" s="1"/>
  <c r="S1855" i="7"/>
  <c r="T1855" i="7" s="1"/>
  <c r="U1855" i="7" s="1"/>
  <c r="V1855" i="7" s="1"/>
  <c r="S1854" i="7"/>
  <c r="T1854" i="7" s="1"/>
  <c r="U1854" i="7" s="1"/>
  <c r="V1854" i="7" s="1"/>
  <c r="T1853" i="7"/>
  <c r="U1853" i="7" s="1"/>
  <c r="V1853" i="7" s="1"/>
  <c r="S1853" i="7"/>
  <c r="S1852" i="7"/>
  <c r="T1852" i="7" s="1"/>
  <c r="U1852" i="7" s="1"/>
  <c r="V1852" i="7" s="1"/>
  <c r="T1851" i="7"/>
  <c r="U1851" i="7" s="1"/>
  <c r="V1851" i="7" s="1"/>
  <c r="S1851" i="7"/>
  <c r="S1850" i="7"/>
  <c r="T1850" i="7" s="1"/>
  <c r="U1850" i="7" s="1"/>
  <c r="V1850" i="7" s="1"/>
  <c r="S1849" i="7"/>
  <c r="T1849" i="7" s="1"/>
  <c r="U1849" i="7" s="1"/>
  <c r="V1849" i="7" s="1"/>
  <c r="S1848" i="7"/>
  <c r="T1848" i="7" s="1"/>
  <c r="U1848" i="7" s="1"/>
  <c r="V1848" i="7" s="1"/>
  <c r="T1847" i="7"/>
  <c r="U1847" i="7" s="1"/>
  <c r="V1847" i="7" s="1"/>
  <c r="S1847" i="7"/>
  <c r="S1846" i="7"/>
  <c r="T1846" i="7" s="1"/>
  <c r="U1846" i="7" s="1"/>
  <c r="V1846" i="7" s="1"/>
  <c r="T1845" i="7"/>
  <c r="U1845" i="7" s="1"/>
  <c r="V1845" i="7" s="1"/>
  <c r="S1845" i="7"/>
  <c r="S1844" i="7"/>
  <c r="T1844" i="7" s="1"/>
  <c r="U1844" i="7" s="1"/>
  <c r="V1844" i="7" s="1"/>
  <c r="V1843" i="7"/>
  <c r="S1843" i="7"/>
  <c r="T1843" i="7" s="1"/>
  <c r="U1843" i="7" s="1"/>
  <c r="S1842" i="7"/>
  <c r="T1842" i="7" s="1"/>
  <c r="U1842" i="7" s="1"/>
  <c r="V1842" i="7" s="1"/>
  <c r="S1841" i="7"/>
  <c r="T1841" i="7" s="1"/>
  <c r="U1841" i="7" s="1"/>
  <c r="V1841" i="7" s="1"/>
  <c r="S1840" i="7"/>
  <c r="T1840" i="7" s="1"/>
  <c r="U1840" i="7" s="1"/>
  <c r="V1840" i="7" s="1"/>
  <c r="T1839" i="7"/>
  <c r="U1839" i="7" s="1"/>
  <c r="V1839" i="7" s="1"/>
  <c r="S1839" i="7"/>
  <c r="S1838" i="7"/>
  <c r="T1838" i="7" s="1"/>
  <c r="U1838" i="7" s="1"/>
  <c r="V1838" i="7" s="1"/>
  <c r="T1837" i="7"/>
  <c r="U1837" i="7" s="1"/>
  <c r="V1837" i="7" s="1"/>
  <c r="S1837" i="7"/>
  <c r="S1836" i="7"/>
  <c r="T1836" i="7" s="1"/>
  <c r="U1836" i="7" s="1"/>
  <c r="V1836" i="7" s="1"/>
  <c r="T1835" i="7"/>
  <c r="U1835" i="7" s="1"/>
  <c r="V1835" i="7" s="1"/>
  <c r="S1835" i="7"/>
  <c r="S1834" i="7"/>
  <c r="T1834" i="7" s="1"/>
  <c r="U1834" i="7" s="1"/>
  <c r="V1834" i="7" s="1"/>
  <c r="S1833" i="7"/>
  <c r="T1833" i="7" s="1"/>
  <c r="U1833" i="7" s="1"/>
  <c r="V1833" i="7" s="1"/>
  <c r="T1832" i="7"/>
  <c r="U1832" i="7" s="1"/>
  <c r="V1832" i="7" s="1"/>
  <c r="S1832" i="7"/>
  <c r="T1831" i="7"/>
  <c r="U1831" i="7" s="1"/>
  <c r="V1831" i="7" s="1"/>
  <c r="S1831" i="7"/>
  <c r="S1830" i="7"/>
  <c r="T1830" i="7" s="1"/>
  <c r="U1830" i="7" s="1"/>
  <c r="V1830" i="7" s="1"/>
  <c r="T1829" i="7"/>
  <c r="S1829" i="7"/>
  <c r="T1828" i="7"/>
  <c r="S1828" i="7"/>
  <c r="S1827" i="7"/>
  <c r="T1827" i="7" s="1"/>
  <c r="S1826" i="7"/>
  <c r="T1826" i="7" s="1"/>
  <c r="U1826" i="7" s="1"/>
  <c r="V1826" i="7" s="1"/>
  <c r="U1825" i="7"/>
  <c r="V1825" i="7" s="1"/>
  <c r="T1825" i="7"/>
  <c r="S1825" i="7"/>
  <c r="S1824" i="7"/>
  <c r="T1824" i="7" s="1"/>
  <c r="U1824" i="7" s="1"/>
  <c r="V1824" i="7" s="1"/>
  <c r="T1823" i="7"/>
  <c r="U1823" i="7" s="1"/>
  <c r="V1823" i="7" s="1"/>
  <c r="S1823" i="7"/>
  <c r="S1822" i="7"/>
  <c r="T1822" i="7" s="1"/>
  <c r="U1822" i="7" s="1"/>
  <c r="V1822" i="7" s="1"/>
  <c r="S1821" i="7"/>
  <c r="T1821" i="7" s="1"/>
  <c r="U1821" i="7" s="1"/>
  <c r="V1821" i="7" s="1"/>
  <c r="T1820" i="7"/>
  <c r="U1820" i="7" s="1"/>
  <c r="V1820" i="7" s="1"/>
  <c r="S1820" i="7"/>
  <c r="S1819" i="7"/>
  <c r="T1819" i="7" s="1"/>
  <c r="U1819" i="7" s="1"/>
  <c r="V1819" i="7" s="1"/>
  <c r="S1818" i="7"/>
  <c r="T1818" i="7" s="1"/>
  <c r="U1818" i="7" s="1"/>
  <c r="V1818" i="7" s="1"/>
  <c r="T1817" i="7"/>
  <c r="U1817" i="7" s="1"/>
  <c r="V1817" i="7" s="1"/>
  <c r="S1817" i="7"/>
  <c r="T1816" i="7"/>
  <c r="U1816" i="7" s="1"/>
  <c r="V1816" i="7" s="1"/>
  <c r="S1816" i="7"/>
  <c r="U1815" i="7"/>
  <c r="V1815" i="7" s="1"/>
  <c r="T1815" i="7"/>
  <c r="S1815" i="7"/>
  <c r="S1814" i="7"/>
  <c r="T1814" i="7" s="1"/>
  <c r="U1814" i="7" s="1"/>
  <c r="V1814" i="7" s="1"/>
  <c r="U1813" i="7"/>
  <c r="V1813" i="7" s="1"/>
  <c r="T1813" i="7"/>
  <c r="S1813" i="7"/>
  <c r="S1812" i="7"/>
  <c r="T1812" i="7" s="1"/>
  <c r="U1812" i="7" s="1"/>
  <c r="V1812" i="7" s="1"/>
  <c r="V1811" i="7"/>
  <c r="S1811" i="7"/>
  <c r="T1811" i="7" s="1"/>
  <c r="U1811" i="7" s="1"/>
  <c r="S1810" i="7"/>
  <c r="T1810" i="7" s="1"/>
  <c r="U1810" i="7" s="1"/>
  <c r="V1810" i="7" s="1"/>
  <c r="S1809" i="7"/>
  <c r="T1809" i="7" s="1"/>
  <c r="U1809" i="7" s="1"/>
  <c r="V1809" i="7" s="1"/>
  <c r="S1808" i="7"/>
  <c r="T1808" i="7" s="1"/>
  <c r="U1808" i="7" s="1"/>
  <c r="V1808" i="7" s="1"/>
  <c r="S1807" i="7"/>
  <c r="T1807" i="7" s="1"/>
  <c r="U1807" i="7" s="1"/>
  <c r="V1807" i="7" s="1"/>
  <c r="S1806" i="7"/>
  <c r="T1806" i="7" s="1"/>
  <c r="U1806" i="7" s="1"/>
  <c r="V1806" i="7" s="1"/>
  <c r="T1805" i="7"/>
  <c r="U1805" i="7" s="1"/>
  <c r="V1805" i="7" s="1"/>
  <c r="S1805" i="7"/>
  <c r="S1804" i="7"/>
  <c r="T1804" i="7" s="1"/>
  <c r="U1804" i="7" s="1"/>
  <c r="V1804" i="7" s="1"/>
  <c r="U1803" i="7"/>
  <c r="V1803" i="7" s="1"/>
  <c r="T1803" i="7"/>
  <c r="S1803" i="7"/>
  <c r="S1802" i="7"/>
  <c r="T1802" i="7" s="1"/>
  <c r="U1802" i="7" s="1"/>
  <c r="V1802" i="7" s="1"/>
  <c r="U1801" i="7"/>
  <c r="V1801" i="7" s="1"/>
  <c r="T1801" i="7"/>
  <c r="S1801" i="7"/>
  <c r="S1800" i="7"/>
  <c r="T1800" i="7" s="1"/>
  <c r="U1800" i="7" s="1"/>
  <c r="V1800" i="7" s="1"/>
  <c r="V1799" i="7"/>
  <c r="S1799" i="7"/>
  <c r="T1799" i="7" s="1"/>
  <c r="U1799" i="7" s="1"/>
  <c r="S1798" i="7"/>
  <c r="T1798" i="7" s="1"/>
  <c r="U1798" i="7" s="1"/>
  <c r="V1798" i="7" s="1"/>
  <c r="T1797" i="7"/>
  <c r="U1797" i="7" s="1"/>
  <c r="V1797" i="7" s="1"/>
  <c r="S1797" i="7"/>
  <c r="U1796" i="7"/>
  <c r="V1796" i="7" s="1"/>
  <c r="T1796" i="7"/>
  <c r="S1796" i="7"/>
  <c r="V1795" i="7"/>
  <c r="S1795" i="7"/>
  <c r="T1795" i="7" s="1"/>
  <c r="U1795" i="7" s="1"/>
  <c r="T1794" i="7"/>
  <c r="U1794" i="7" s="1"/>
  <c r="V1794" i="7" s="1"/>
  <c r="S1794" i="7"/>
  <c r="S1793" i="7"/>
  <c r="T1793" i="7" s="1"/>
  <c r="U1793" i="7" s="1"/>
  <c r="V1793" i="7" s="1"/>
  <c r="S1792" i="7"/>
  <c r="T1792" i="7" s="1"/>
  <c r="U1792" i="7" s="1"/>
  <c r="V1792" i="7" s="1"/>
  <c r="S1791" i="7"/>
  <c r="T1791" i="7" s="1"/>
  <c r="U1791" i="7" s="1"/>
  <c r="V1791" i="7" s="1"/>
  <c r="S1790" i="7"/>
  <c r="T1790" i="7" s="1"/>
  <c r="U1790" i="7" s="1"/>
  <c r="V1790" i="7" s="1"/>
  <c r="T1789" i="7"/>
  <c r="U1789" i="7" s="1"/>
  <c r="V1789" i="7" s="1"/>
  <c r="S1789" i="7"/>
  <c r="T1788" i="7"/>
  <c r="U1788" i="7" s="1"/>
  <c r="V1788" i="7" s="1"/>
  <c r="S1788" i="7"/>
  <c r="T1787" i="7"/>
  <c r="S1787" i="7"/>
  <c r="S1786" i="7"/>
  <c r="T1786" i="7" s="1"/>
  <c r="T1785" i="7"/>
  <c r="U1785" i="7" s="1"/>
  <c r="V1785" i="7" s="1"/>
  <c r="S1785" i="7"/>
  <c r="T1784" i="7"/>
  <c r="S1784" i="7"/>
  <c r="U1783" i="7"/>
  <c r="V1783" i="7" s="1"/>
  <c r="T1783" i="7"/>
  <c r="S1783" i="7"/>
  <c r="T1782" i="7"/>
  <c r="S1782" i="7"/>
  <c r="T1781" i="7"/>
  <c r="U1781" i="7" s="1"/>
  <c r="V1781" i="7" s="1"/>
  <c r="S1781" i="7"/>
  <c r="U1780" i="7"/>
  <c r="V1780" i="7" s="1"/>
  <c r="S1780" i="7"/>
  <c r="T1780" i="7" s="1"/>
  <c r="S1779" i="7"/>
  <c r="T1779" i="7" s="1"/>
  <c r="U1779" i="7" s="1"/>
  <c r="V1779" i="7" s="1"/>
  <c r="T1778" i="7"/>
  <c r="U1778" i="7" s="1"/>
  <c r="V1778" i="7" s="1"/>
  <c r="S1778" i="7"/>
  <c r="V1777" i="7"/>
  <c r="S1777" i="7"/>
  <c r="T1777" i="7" s="1"/>
  <c r="U1777" i="7" s="1"/>
  <c r="S1776" i="7"/>
  <c r="T1776" i="7" s="1"/>
  <c r="U1776" i="7" s="1"/>
  <c r="V1776" i="7" s="1"/>
  <c r="S1775" i="7"/>
  <c r="T1775" i="7" s="1"/>
  <c r="U1775" i="7" s="1"/>
  <c r="V1775" i="7" s="1"/>
  <c r="U1774" i="7"/>
  <c r="V1774" i="7" s="1"/>
  <c r="S1774" i="7"/>
  <c r="T1774" i="7" s="1"/>
  <c r="U1773" i="7"/>
  <c r="V1773" i="7" s="1"/>
  <c r="S1773" i="7"/>
  <c r="T1773" i="7" s="1"/>
  <c r="S1772" i="7"/>
  <c r="T1772" i="7" s="1"/>
  <c r="U1772" i="7" s="1"/>
  <c r="V1772" i="7" s="1"/>
  <c r="S1771" i="7"/>
  <c r="T1771" i="7" s="1"/>
  <c r="U1771" i="7" s="1"/>
  <c r="V1771" i="7" s="1"/>
  <c r="U1770" i="7"/>
  <c r="V1770" i="7" s="1"/>
  <c r="S1770" i="7"/>
  <c r="T1770" i="7" s="1"/>
  <c r="U1769" i="7"/>
  <c r="V1769" i="7" s="1"/>
  <c r="T1769" i="7"/>
  <c r="S1769" i="7"/>
  <c r="S1768" i="7"/>
  <c r="T1768" i="7" s="1"/>
  <c r="U1768" i="7" s="1"/>
  <c r="V1768" i="7" s="1"/>
  <c r="T1767" i="7"/>
  <c r="S1767" i="7"/>
  <c r="T1766" i="7"/>
  <c r="S1766" i="7"/>
  <c r="U1765" i="7"/>
  <c r="V1765" i="7" s="1"/>
  <c r="T1765" i="7"/>
  <c r="S1765" i="7"/>
  <c r="S1764" i="7"/>
  <c r="T1764" i="7" s="1"/>
  <c r="U1764" i="7" s="1"/>
  <c r="V1764" i="7" s="1"/>
  <c r="U1763" i="7"/>
  <c r="V1763" i="7" s="1"/>
  <c r="T1763" i="7"/>
  <c r="S1763" i="7"/>
  <c r="T1762" i="7"/>
  <c r="U1762" i="7" s="1"/>
  <c r="V1762" i="7" s="1"/>
  <c r="S1762" i="7"/>
  <c r="T1761" i="7"/>
  <c r="S1761" i="7"/>
  <c r="T1760" i="7"/>
  <c r="U1760" i="7" s="1"/>
  <c r="V1760" i="7" s="1"/>
  <c r="S1760" i="7"/>
  <c r="U1759" i="7"/>
  <c r="V1759" i="7" s="1"/>
  <c r="T1759" i="7"/>
  <c r="S1759" i="7"/>
  <c r="S1758" i="7"/>
  <c r="T1758" i="7" s="1"/>
  <c r="U1758" i="7" s="1"/>
  <c r="V1758" i="7" s="1"/>
  <c r="S1757" i="7"/>
  <c r="T1757" i="7" s="1"/>
  <c r="U1757" i="7" s="1"/>
  <c r="V1757" i="7" s="1"/>
  <c r="T1756" i="7"/>
  <c r="U1756" i="7" s="1"/>
  <c r="V1756" i="7" s="1"/>
  <c r="S1756" i="7"/>
  <c r="T1755" i="7"/>
  <c r="S1755" i="7"/>
  <c r="T1754" i="7"/>
  <c r="S1754" i="7"/>
  <c r="T1753" i="7"/>
  <c r="U1753" i="7" s="1"/>
  <c r="V1753" i="7" s="1"/>
  <c r="S1753" i="7"/>
  <c r="T1752" i="7"/>
  <c r="U1752" i="7" s="1"/>
  <c r="V1752" i="7" s="1"/>
  <c r="S1752" i="7"/>
  <c r="S1751" i="7"/>
  <c r="T1751" i="7" s="1"/>
  <c r="U1751" i="7" s="1"/>
  <c r="V1751" i="7" s="1"/>
  <c r="S1750" i="7"/>
  <c r="T1750" i="7" s="1"/>
  <c r="U1750" i="7" s="1"/>
  <c r="V1750" i="7" s="1"/>
  <c r="T1749" i="7"/>
  <c r="U1749" i="7" s="1"/>
  <c r="V1749" i="7" s="1"/>
  <c r="S1749" i="7"/>
  <c r="S1748" i="7"/>
  <c r="T1748" i="7" s="1"/>
  <c r="U1748" i="7" s="1"/>
  <c r="V1748" i="7" s="1"/>
  <c r="S1747" i="7"/>
  <c r="T1747" i="7" s="1"/>
  <c r="U1747" i="7" s="1"/>
  <c r="V1747" i="7" s="1"/>
  <c r="T1746" i="7"/>
  <c r="U1746" i="7" s="1"/>
  <c r="V1746" i="7" s="1"/>
  <c r="S1746" i="7"/>
  <c r="T1745" i="7"/>
  <c r="U1745" i="7" s="1"/>
  <c r="V1745" i="7" s="1"/>
  <c r="S1745" i="7"/>
  <c r="S1744" i="7"/>
  <c r="T1744" i="7" s="1"/>
  <c r="U1744" i="7" s="1"/>
  <c r="V1744" i="7" s="1"/>
  <c r="T1743" i="7"/>
  <c r="U1743" i="7" s="1"/>
  <c r="V1743" i="7" s="1"/>
  <c r="S1743" i="7"/>
  <c r="U1742" i="7"/>
  <c r="V1742" i="7" s="1"/>
  <c r="S1742" i="7"/>
  <c r="T1742" i="7" s="1"/>
  <c r="U1741" i="7"/>
  <c r="V1741" i="7" s="1"/>
  <c r="S1741" i="7"/>
  <c r="T1741" i="7" s="1"/>
  <c r="T1740" i="7"/>
  <c r="U1740" i="7" s="1"/>
  <c r="V1740" i="7" s="1"/>
  <c r="S1740" i="7"/>
  <c r="T1739" i="7"/>
  <c r="U1739" i="7" s="1"/>
  <c r="V1739" i="7" s="1"/>
  <c r="S1739" i="7"/>
  <c r="S1738" i="7"/>
  <c r="T1738" i="7" s="1"/>
  <c r="U1738" i="7" s="1"/>
  <c r="V1738" i="7" s="1"/>
  <c r="S1737" i="7"/>
  <c r="T1737" i="7" s="1"/>
  <c r="U1737" i="7" s="1"/>
  <c r="V1737" i="7" s="1"/>
  <c r="T1736" i="7"/>
  <c r="U1736" i="7" s="1"/>
  <c r="V1736" i="7" s="1"/>
  <c r="S1736" i="7"/>
  <c r="S1735" i="7"/>
  <c r="T1735" i="7" s="1"/>
  <c r="U1735" i="7" s="1"/>
  <c r="V1735" i="7" s="1"/>
  <c r="S1734" i="7"/>
  <c r="T1734" i="7" s="1"/>
  <c r="U1734" i="7" s="1"/>
  <c r="V1734" i="7" s="1"/>
  <c r="S1733" i="7"/>
  <c r="T1733" i="7" s="1"/>
  <c r="U1733" i="7" s="1"/>
  <c r="V1733" i="7" s="1"/>
  <c r="S1732" i="7"/>
  <c r="T1732" i="7" s="1"/>
  <c r="U1732" i="7" s="1"/>
  <c r="V1732" i="7" s="1"/>
  <c r="S1731" i="7"/>
  <c r="T1731" i="7" s="1"/>
  <c r="U1731" i="7" s="1"/>
  <c r="V1731" i="7" s="1"/>
  <c r="T1730" i="7"/>
  <c r="U1730" i="7" s="1"/>
  <c r="V1730" i="7" s="1"/>
  <c r="S1730" i="7"/>
  <c r="S1729" i="7"/>
  <c r="T1729" i="7" s="1"/>
  <c r="U1729" i="7" s="1"/>
  <c r="V1729" i="7" s="1"/>
  <c r="S1728" i="7"/>
  <c r="T1728" i="7" s="1"/>
  <c r="U1728" i="7" s="1"/>
  <c r="V1728" i="7" s="1"/>
  <c r="S1727" i="7"/>
  <c r="T1727" i="7" s="1"/>
  <c r="U1727" i="7" s="1"/>
  <c r="V1727" i="7" s="1"/>
  <c r="S1726" i="7"/>
  <c r="T1726" i="7" s="1"/>
  <c r="U1726" i="7" s="1"/>
  <c r="V1726" i="7" s="1"/>
  <c r="S1725" i="7"/>
  <c r="T1725" i="7" s="1"/>
  <c r="U1725" i="7" s="1"/>
  <c r="V1725" i="7" s="1"/>
  <c r="S1724" i="7"/>
  <c r="T1724" i="7" s="1"/>
  <c r="U1724" i="7" s="1"/>
  <c r="V1724" i="7" s="1"/>
  <c r="S1723" i="7"/>
  <c r="T1723" i="7" s="1"/>
  <c r="U1723" i="7" s="1"/>
  <c r="V1723" i="7" s="1"/>
  <c r="S1722" i="7"/>
  <c r="T1722" i="7" s="1"/>
  <c r="U1722" i="7" s="1"/>
  <c r="V1722" i="7" s="1"/>
  <c r="S1721" i="7"/>
  <c r="T1721" i="7" s="1"/>
  <c r="U1721" i="7" s="1"/>
  <c r="V1721" i="7" s="1"/>
  <c r="U1720" i="7"/>
  <c r="V1720" i="7" s="1"/>
  <c r="T1720" i="7"/>
  <c r="S1720" i="7"/>
  <c r="S1719" i="7"/>
  <c r="T1719" i="7" s="1"/>
  <c r="U1719" i="7" s="1"/>
  <c r="V1719" i="7" s="1"/>
  <c r="S1718" i="7"/>
  <c r="T1718" i="7" s="1"/>
  <c r="U1718" i="7" s="1"/>
  <c r="V1718" i="7" s="1"/>
  <c r="V1717" i="7"/>
  <c r="S1717" i="7"/>
  <c r="T1717" i="7" s="1"/>
  <c r="U1717" i="7" s="1"/>
  <c r="S1716" i="7"/>
  <c r="T1716" i="7" s="1"/>
  <c r="U1716" i="7" s="1"/>
  <c r="V1716" i="7" s="1"/>
  <c r="S1715" i="7"/>
  <c r="T1715" i="7" s="1"/>
  <c r="U1715" i="7" s="1"/>
  <c r="V1715" i="7" s="1"/>
  <c r="T1714" i="7"/>
  <c r="U1714" i="7" s="1"/>
  <c r="V1714" i="7" s="1"/>
  <c r="S1714" i="7"/>
  <c r="S1713" i="7"/>
  <c r="T1713" i="7" s="1"/>
  <c r="U1713" i="7" s="1"/>
  <c r="V1713" i="7" s="1"/>
  <c r="U1712" i="7"/>
  <c r="V1712" i="7" s="1"/>
  <c r="S1712" i="7"/>
  <c r="T1712" i="7" s="1"/>
  <c r="S1711" i="7"/>
  <c r="T1711" i="7" s="1"/>
  <c r="U1711" i="7" s="1"/>
  <c r="V1711" i="7" s="1"/>
  <c r="S1710" i="7"/>
  <c r="T1710" i="7" s="1"/>
  <c r="U1710" i="7" s="1"/>
  <c r="V1710" i="7" s="1"/>
  <c r="V1709" i="7"/>
  <c r="S1709" i="7"/>
  <c r="T1709" i="7" s="1"/>
  <c r="U1709" i="7" s="1"/>
  <c r="S1708" i="7"/>
  <c r="T1708" i="7" s="1"/>
  <c r="U1708" i="7" s="1"/>
  <c r="V1708" i="7" s="1"/>
  <c r="S1707" i="7"/>
  <c r="T1707" i="7" s="1"/>
  <c r="U1707" i="7" s="1"/>
  <c r="V1707" i="7" s="1"/>
  <c r="S1706" i="7"/>
  <c r="T1706" i="7" s="1"/>
  <c r="U1706" i="7" s="1"/>
  <c r="V1706" i="7" s="1"/>
  <c r="S1705" i="7"/>
  <c r="T1705" i="7" s="1"/>
  <c r="U1705" i="7" s="1"/>
  <c r="V1705" i="7" s="1"/>
  <c r="S1704" i="7"/>
  <c r="T1704" i="7" s="1"/>
  <c r="U1704" i="7" s="1"/>
  <c r="V1704" i="7" s="1"/>
  <c r="S1703" i="7"/>
  <c r="T1703" i="7" s="1"/>
  <c r="U1703" i="7" s="1"/>
  <c r="V1703" i="7" s="1"/>
  <c r="S1702" i="7"/>
  <c r="T1702" i="7" s="1"/>
  <c r="U1702" i="7" s="1"/>
  <c r="V1702" i="7" s="1"/>
  <c r="V1701" i="7"/>
  <c r="S1701" i="7"/>
  <c r="T1701" i="7" s="1"/>
  <c r="U1701" i="7" s="1"/>
  <c r="S1700" i="7"/>
  <c r="T1700" i="7" s="1"/>
  <c r="U1700" i="7" s="1"/>
  <c r="V1700" i="7" s="1"/>
  <c r="S1699" i="7"/>
  <c r="T1699" i="7" s="1"/>
  <c r="U1699" i="7" s="1"/>
  <c r="V1699" i="7" s="1"/>
  <c r="S1698" i="7"/>
  <c r="T1698" i="7" s="1"/>
  <c r="U1698" i="7" s="1"/>
  <c r="V1698" i="7" s="1"/>
  <c r="U1697" i="7"/>
  <c r="V1697" i="7" s="1"/>
  <c r="S1697" i="7"/>
  <c r="T1697" i="7" s="1"/>
  <c r="T1696" i="7"/>
  <c r="U1696" i="7" s="1"/>
  <c r="V1696" i="7" s="1"/>
  <c r="S1696" i="7"/>
  <c r="S1695" i="7"/>
  <c r="T1695" i="7" s="1"/>
  <c r="U1695" i="7" s="1"/>
  <c r="V1695" i="7" s="1"/>
  <c r="S1694" i="7"/>
  <c r="T1694" i="7" s="1"/>
  <c r="S1693" i="7"/>
  <c r="T1693" i="7" s="1"/>
  <c r="U1693" i="7" s="1"/>
  <c r="V1693" i="7" s="1"/>
  <c r="S1692" i="7"/>
  <c r="T1692" i="7" s="1"/>
  <c r="U1692" i="7" s="1"/>
  <c r="V1692" i="7" s="1"/>
  <c r="T1691" i="7"/>
  <c r="U1691" i="7" s="1"/>
  <c r="V1691" i="7" s="1"/>
  <c r="S1691" i="7"/>
  <c r="T1690" i="7"/>
  <c r="U1690" i="7" s="1"/>
  <c r="V1690" i="7" s="1"/>
  <c r="S1690" i="7"/>
  <c r="S1689" i="7"/>
  <c r="T1689" i="7" s="1"/>
  <c r="U1689" i="7" s="1"/>
  <c r="V1689" i="7" s="1"/>
  <c r="S1688" i="7"/>
  <c r="T1688" i="7" s="1"/>
  <c r="U1688" i="7" s="1"/>
  <c r="V1688" i="7" s="1"/>
  <c r="S1687" i="7"/>
  <c r="T1687" i="7" s="1"/>
  <c r="U1687" i="7" s="1"/>
  <c r="V1687" i="7" s="1"/>
  <c r="U1686" i="7"/>
  <c r="V1686" i="7" s="1"/>
  <c r="S1686" i="7"/>
  <c r="T1686" i="7" s="1"/>
  <c r="S1685" i="7"/>
  <c r="T1685" i="7" s="1"/>
  <c r="U1685" i="7" s="1"/>
  <c r="V1685" i="7" s="1"/>
  <c r="S1684" i="7"/>
  <c r="T1684" i="7" s="1"/>
  <c r="U1684" i="7" s="1"/>
  <c r="V1684" i="7" s="1"/>
  <c r="S1683" i="7"/>
  <c r="T1683" i="7" s="1"/>
  <c r="U1683" i="7" s="1"/>
  <c r="V1683" i="7" s="1"/>
  <c r="S1682" i="7"/>
  <c r="T1682" i="7" s="1"/>
  <c r="U1682" i="7" s="1"/>
  <c r="V1682" i="7" s="1"/>
  <c r="S1681" i="7"/>
  <c r="T1681" i="7" s="1"/>
  <c r="U1681" i="7" s="1"/>
  <c r="V1681" i="7" s="1"/>
  <c r="U1680" i="7"/>
  <c r="V1680" i="7" s="1"/>
  <c r="S1680" i="7"/>
  <c r="T1680" i="7" s="1"/>
  <c r="V1679" i="7"/>
  <c r="S1679" i="7"/>
  <c r="T1679" i="7" s="1"/>
  <c r="U1679" i="7" s="1"/>
  <c r="T1678" i="7"/>
  <c r="S1678" i="7"/>
  <c r="T1677" i="7"/>
  <c r="U1678" i="7" s="1"/>
  <c r="V1678" i="7" s="1"/>
  <c r="S1677" i="7"/>
  <c r="S1676" i="7"/>
  <c r="T1676" i="7" s="1"/>
  <c r="U1676" i="7" s="1"/>
  <c r="V1676" i="7" s="1"/>
  <c r="V1675" i="7"/>
  <c r="S1675" i="7"/>
  <c r="T1675" i="7" s="1"/>
  <c r="U1675" i="7" s="1"/>
  <c r="S1674" i="7"/>
  <c r="T1674" i="7" s="1"/>
  <c r="U1674" i="7" s="1"/>
  <c r="V1674" i="7" s="1"/>
  <c r="S1673" i="7"/>
  <c r="T1673" i="7" s="1"/>
  <c r="U1673" i="7" s="1"/>
  <c r="V1673" i="7" s="1"/>
  <c r="S1672" i="7"/>
  <c r="T1672" i="7" s="1"/>
  <c r="U1672" i="7" s="1"/>
  <c r="V1672" i="7" s="1"/>
  <c r="S1671" i="7"/>
  <c r="T1671" i="7" s="1"/>
  <c r="U1671" i="7" s="1"/>
  <c r="V1671" i="7" s="1"/>
  <c r="S1670" i="7"/>
  <c r="T1670" i="7" s="1"/>
  <c r="U1670" i="7" s="1"/>
  <c r="V1670" i="7" s="1"/>
  <c r="T1669" i="7"/>
  <c r="S1669" i="7"/>
  <c r="T1668" i="7"/>
  <c r="S1668" i="7"/>
  <c r="S1667" i="7"/>
  <c r="T1667" i="7" s="1"/>
  <c r="S1666" i="7"/>
  <c r="T1666" i="7" s="1"/>
  <c r="U1666" i="7" s="1"/>
  <c r="V1666" i="7" s="1"/>
  <c r="S1665" i="7"/>
  <c r="T1665" i="7" s="1"/>
  <c r="U1665" i="7" s="1"/>
  <c r="V1665" i="7" s="1"/>
  <c r="S1664" i="7"/>
  <c r="T1664" i="7" s="1"/>
  <c r="U1664" i="7" s="1"/>
  <c r="V1664" i="7" s="1"/>
  <c r="V1663" i="7"/>
  <c r="S1663" i="7"/>
  <c r="T1663" i="7" s="1"/>
  <c r="U1663" i="7" s="1"/>
  <c r="T1662" i="7"/>
  <c r="S1662" i="7"/>
  <c r="T1661" i="7"/>
  <c r="S1661" i="7"/>
  <c r="S1660" i="7"/>
  <c r="T1660" i="7" s="1"/>
  <c r="U1660" i="7" s="1"/>
  <c r="V1660" i="7" s="1"/>
  <c r="T1659" i="7"/>
  <c r="S1659" i="7"/>
  <c r="T1658" i="7"/>
  <c r="S1658" i="7"/>
  <c r="S1657" i="7"/>
  <c r="T1657" i="7" s="1"/>
  <c r="U1657" i="7" s="1"/>
  <c r="V1657" i="7" s="1"/>
  <c r="S1656" i="7"/>
  <c r="T1656" i="7" s="1"/>
  <c r="U1656" i="7" s="1"/>
  <c r="V1656" i="7" s="1"/>
  <c r="T1655" i="7"/>
  <c r="U1655" i="7" s="1"/>
  <c r="V1655" i="7" s="1"/>
  <c r="S1655" i="7"/>
  <c r="U1654" i="7"/>
  <c r="V1654" i="7" s="1"/>
  <c r="T1654" i="7"/>
  <c r="S1654" i="7"/>
  <c r="S1653" i="7"/>
  <c r="T1653" i="7" s="1"/>
  <c r="U1653" i="7" s="1"/>
  <c r="V1653" i="7" s="1"/>
  <c r="T1652" i="7"/>
  <c r="U1652" i="7" s="1"/>
  <c r="V1652" i="7" s="1"/>
  <c r="S1652" i="7"/>
  <c r="U1651" i="7"/>
  <c r="V1651" i="7" s="1"/>
  <c r="S1651" i="7"/>
  <c r="T1651" i="7" s="1"/>
  <c r="S1650" i="7"/>
  <c r="T1650" i="7" s="1"/>
  <c r="U1650" i="7" s="1"/>
  <c r="V1650" i="7" s="1"/>
  <c r="T1649" i="7"/>
  <c r="U1649" i="7" s="1"/>
  <c r="V1649" i="7" s="1"/>
  <c r="S1649" i="7"/>
  <c r="T1648" i="7"/>
  <c r="U1648" i="7" s="1"/>
  <c r="V1648" i="7" s="1"/>
  <c r="S1648" i="7"/>
  <c r="S1647" i="7"/>
  <c r="T1647" i="7" s="1"/>
  <c r="U1647" i="7" s="1"/>
  <c r="V1647" i="7" s="1"/>
  <c r="T1646" i="7"/>
  <c r="U1646" i="7" s="1"/>
  <c r="V1646" i="7" s="1"/>
  <c r="S1646" i="7"/>
  <c r="S1645" i="7"/>
  <c r="T1645" i="7" s="1"/>
  <c r="U1645" i="7" s="1"/>
  <c r="V1645" i="7" s="1"/>
  <c r="S1644" i="7"/>
  <c r="T1644" i="7" s="1"/>
  <c r="U1644" i="7" s="1"/>
  <c r="V1644" i="7" s="1"/>
  <c r="S1643" i="7"/>
  <c r="T1643" i="7" s="1"/>
  <c r="U1643" i="7" s="1"/>
  <c r="V1643" i="7" s="1"/>
  <c r="T1642" i="7"/>
  <c r="S1642" i="7"/>
  <c r="U1641" i="7"/>
  <c r="V1641" i="7" s="1"/>
  <c r="T1641" i="7"/>
  <c r="S1641" i="7"/>
  <c r="S1640" i="7"/>
  <c r="T1640" i="7" s="1"/>
  <c r="U1640" i="7" s="1"/>
  <c r="V1640" i="7" s="1"/>
  <c r="T1639" i="7"/>
  <c r="S1639" i="7"/>
  <c r="T1638" i="7"/>
  <c r="S1638" i="7"/>
  <c r="S1637" i="7"/>
  <c r="T1637" i="7" s="1"/>
  <c r="U1637" i="7" s="1"/>
  <c r="V1637" i="7" s="1"/>
  <c r="V1636" i="7"/>
  <c r="S1636" i="7"/>
  <c r="T1636" i="7" s="1"/>
  <c r="U1636" i="7" s="1"/>
  <c r="S1635" i="7"/>
  <c r="T1635" i="7" s="1"/>
  <c r="U1635" i="7" s="1"/>
  <c r="V1635" i="7" s="1"/>
  <c r="T1634" i="7"/>
  <c r="U1634" i="7" s="1"/>
  <c r="V1634" i="7" s="1"/>
  <c r="S1634" i="7"/>
  <c r="S1633" i="7"/>
  <c r="T1633" i="7" s="1"/>
  <c r="U1633" i="7" s="1"/>
  <c r="V1633" i="7" s="1"/>
  <c r="S1632" i="7"/>
  <c r="T1632" i="7" s="1"/>
  <c r="U1632" i="7" s="1"/>
  <c r="V1632" i="7" s="1"/>
  <c r="S1631" i="7"/>
  <c r="T1631" i="7" s="1"/>
  <c r="U1631" i="7" s="1"/>
  <c r="V1631" i="7" s="1"/>
  <c r="T1630" i="7"/>
  <c r="U1630" i="7" s="1"/>
  <c r="V1630" i="7" s="1"/>
  <c r="S1630" i="7"/>
  <c r="U1629" i="7"/>
  <c r="V1629" i="7" s="1"/>
  <c r="S1629" i="7"/>
  <c r="T1629" i="7" s="1"/>
  <c r="S1628" i="7"/>
  <c r="T1628" i="7" s="1"/>
  <c r="S1627" i="7"/>
  <c r="T1627" i="7" s="1"/>
  <c r="U1627" i="7" s="1"/>
  <c r="V1627" i="7" s="1"/>
  <c r="S1626" i="7"/>
  <c r="T1626" i="7" s="1"/>
  <c r="U1626" i="7" s="1"/>
  <c r="V1626" i="7" s="1"/>
  <c r="S1625" i="7"/>
  <c r="T1625" i="7" s="1"/>
  <c r="U1625" i="7" s="1"/>
  <c r="V1625" i="7" s="1"/>
  <c r="S1624" i="7"/>
  <c r="T1624" i="7" s="1"/>
  <c r="U1624" i="7" s="1"/>
  <c r="V1624" i="7" s="1"/>
  <c r="U1623" i="7"/>
  <c r="V1623" i="7" s="1"/>
  <c r="S1623" i="7"/>
  <c r="T1623" i="7" s="1"/>
  <c r="S1622" i="7"/>
  <c r="T1622" i="7" s="1"/>
  <c r="U1622" i="7" s="1"/>
  <c r="V1622" i="7" s="1"/>
  <c r="U1621" i="7"/>
  <c r="V1621" i="7" s="1"/>
  <c r="S1621" i="7"/>
  <c r="T1621" i="7" s="1"/>
  <c r="V1620" i="7"/>
  <c r="T1620" i="7"/>
  <c r="U1620" i="7" s="1"/>
  <c r="S1620" i="7"/>
  <c r="S1619" i="7"/>
  <c r="T1619" i="7" s="1"/>
  <c r="U1619" i="7" s="1"/>
  <c r="V1619" i="7" s="1"/>
  <c r="S1618" i="7"/>
  <c r="T1618" i="7" s="1"/>
  <c r="U1618" i="7" s="1"/>
  <c r="V1618" i="7" s="1"/>
  <c r="U1617" i="7"/>
  <c r="V1617" i="7" s="1"/>
  <c r="S1617" i="7"/>
  <c r="T1617" i="7" s="1"/>
  <c r="S1616" i="7"/>
  <c r="T1616" i="7" s="1"/>
  <c r="U1616" i="7" s="1"/>
  <c r="V1616" i="7" s="1"/>
  <c r="S1615" i="7"/>
  <c r="T1615" i="7" s="1"/>
  <c r="U1615" i="7" s="1"/>
  <c r="V1615" i="7" s="1"/>
  <c r="T1614" i="7"/>
  <c r="U1614" i="7" s="1"/>
  <c r="V1614" i="7" s="1"/>
  <c r="S1614" i="7"/>
  <c r="S1613" i="7"/>
  <c r="T1613" i="7" s="1"/>
  <c r="U1613" i="7" s="1"/>
  <c r="V1613" i="7" s="1"/>
  <c r="S1612" i="7"/>
  <c r="T1612" i="7" s="1"/>
  <c r="U1612" i="7" s="1"/>
  <c r="V1612" i="7" s="1"/>
  <c r="S1611" i="7"/>
  <c r="T1611" i="7" s="1"/>
  <c r="U1611" i="7" s="1"/>
  <c r="V1611" i="7" s="1"/>
  <c r="S1610" i="7"/>
  <c r="T1610" i="7" s="1"/>
  <c r="U1610" i="7" s="1"/>
  <c r="V1610" i="7" s="1"/>
  <c r="S1609" i="7"/>
  <c r="T1609" i="7" s="1"/>
  <c r="U1609" i="7" s="1"/>
  <c r="V1609" i="7" s="1"/>
  <c r="S1608" i="7"/>
  <c r="T1608" i="7" s="1"/>
  <c r="U1608" i="7" s="1"/>
  <c r="V1608" i="7" s="1"/>
  <c r="S1607" i="7"/>
  <c r="T1607" i="7" s="1"/>
  <c r="U1607" i="7" s="1"/>
  <c r="V1607" i="7" s="1"/>
  <c r="S1606" i="7"/>
  <c r="T1606" i="7" s="1"/>
  <c r="U1606" i="7" s="1"/>
  <c r="V1606" i="7" s="1"/>
  <c r="S1605" i="7"/>
  <c r="T1605" i="7" s="1"/>
  <c r="U1605" i="7" s="1"/>
  <c r="V1605" i="7" s="1"/>
  <c r="T1604" i="7"/>
  <c r="U1604" i="7" s="1"/>
  <c r="V1604" i="7" s="1"/>
  <c r="S1604" i="7"/>
  <c r="S1603" i="7"/>
  <c r="T1603" i="7" s="1"/>
  <c r="U1603" i="7" s="1"/>
  <c r="V1603" i="7" s="1"/>
  <c r="T1602" i="7"/>
  <c r="U1602" i="7" s="1"/>
  <c r="V1602" i="7" s="1"/>
  <c r="S1602" i="7"/>
  <c r="S1601" i="7"/>
  <c r="T1601" i="7" s="1"/>
  <c r="U1601" i="7" s="1"/>
  <c r="V1601" i="7" s="1"/>
  <c r="S1600" i="7"/>
  <c r="T1600" i="7" s="1"/>
  <c r="T1599" i="7"/>
  <c r="S1599" i="7"/>
  <c r="T1598" i="7"/>
  <c r="U1598" i="7" s="1"/>
  <c r="V1598" i="7" s="1"/>
  <c r="S1598" i="7"/>
  <c r="S1597" i="7"/>
  <c r="T1597" i="7" s="1"/>
  <c r="U1597" i="7" s="1"/>
  <c r="V1597" i="7" s="1"/>
  <c r="S1596" i="7"/>
  <c r="T1596" i="7" s="1"/>
  <c r="U1596" i="7" s="1"/>
  <c r="V1596" i="7" s="1"/>
  <c r="U1595" i="7"/>
  <c r="V1595" i="7" s="1"/>
  <c r="S1595" i="7"/>
  <c r="T1595" i="7" s="1"/>
  <c r="S1594" i="7"/>
  <c r="T1594" i="7" s="1"/>
  <c r="U1594" i="7" s="1"/>
  <c r="V1594" i="7" s="1"/>
  <c r="S1593" i="7"/>
  <c r="T1593" i="7" s="1"/>
  <c r="U1593" i="7" s="1"/>
  <c r="V1593" i="7" s="1"/>
  <c r="S1592" i="7"/>
  <c r="T1592" i="7" s="1"/>
  <c r="U1592" i="7" s="1"/>
  <c r="V1592" i="7" s="1"/>
  <c r="U1591" i="7"/>
  <c r="V1591" i="7" s="1"/>
  <c r="S1591" i="7"/>
  <c r="T1591" i="7" s="1"/>
  <c r="S1590" i="7"/>
  <c r="T1590" i="7" s="1"/>
  <c r="U1590" i="7" s="1"/>
  <c r="V1590" i="7" s="1"/>
  <c r="S1589" i="7"/>
  <c r="T1589" i="7" s="1"/>
  <c r="U1589" i="7" s="1"/>
  <c r="V1589" i="7" s="1"/>
  <c r="T1588" i="7"/>
  <c r="U1588" i="7" s="1"/>
  <c r="V1588" i="7" s="1"/>
  <c r="S1588" i="7"/>
  <c r="S1587" i="7"/>
  <c r="T1587" i="7" s="1"/>
  <c r="U1587" i="7" s="1"/>
  <c r="V1587" i="7" s="1"/>
  <c r="S1586" i="7"/>
  <c r="T1586" i="7" s="1"/>
  <c r="U1586" i="7" s="1"/>
  <c r="V1586" i="7" s="1"/>
  <c r="U1585" i="7"/>
  <c r="V1585" i="7" s="1"/>
  <c r="S1585" i="7"/>
  <c r="T1585" i="7" s="1"/>
  <c r="S1584" i="7"/>
  <c r="T1584" i="7" s="1"/>
  <c r="U1584" i="7" s="1"/>
  <c r="V1584" i="7" s="1"/>
  <c r="S1583" i="7"/>
  <c r="T1583" i="7" s="1"/>
  <c r="U1583" i="7" s="1"/>
  <c r="V1583" i="7" s="1"/>
  <c r="T1582" i="7"/>
  <c r="U1582" i="7" s="1"/>
  <c r="V1582" i="7" s="1"/>
  <c r="S1582" i="7"/>
  <c r="S1581" i="7"/>
  <c r="T1581" i="7" s="1"/>
  <c r="U1581" i="7" s="1"/>
  <c r="V1581" i="7" s="1"/>
  <c r="T1580" i="7"/>
  <c r="U1580" i="7" s="1"/>
  <c r="V1580" i="7" s="1"/>
  <c r="S1580" i="7"/>
  <c r="S1579" i="7"/>
  <c r="T1579" i="7" s="1"/>
  <c r="U1579" i="7" s="1"/>
  <c r="V1579" i="7" s="1"/>
  <c r="S1578" i="7"/>
  <c r="T1578" i="7" s="1"/>
  <c r="U1578" i="7" s="1"/>
  <c r="V1578" i="7" s="1"/>
  <c r="S1577" i="7"/>
  <c r="T1577" i="7" s="1"/>
  <c r="U1577" i="7" s="1"/>
  <c r="V1577" i="7" s="1"/>
  <c r="T1576" i="7"/>
  <c r="U1576" i="7" s="1"/>
  <c r="V1576" i="7" s="1"/>
  <c r="S1576" i="7"/>
  <c r="U1575" i="7"/>
  <c r="V1575" i="7" s="1"/>
  <c r="S1575" i="7"/>
  <c r="T1575" i="7" s="1"/>
  <c r="S1574" i="7"/>
  <c r="T1574" i="7" s="1"/>
  <c r="U1574" i="7" s="1"/>
  <c r="V1574" i="7" s="1"/>
  <c r="S1573" i="7"/>
  <c r="T1573" i="7" s="1"/>
  <c r="U1573" i="7" s="1"/>
  <c r="V1573" i="7" s="1"/>
  <c r="S1572" i="7"/>
  <c r="T1572" i="7" s="1"/>
  <c r="U1572" i="7" s="1"/>
  <c r="V1572" i="7" s="1"/>
  <c r="S1571" i="7"/>
  <c r="T1571" i="7" s="1"/>
  <c r="U1571" i="7" s="1"/>
  <c r="V1571" i="7" s="1"/>
  <c r="S1570" i="7"/>
  <c r="T1570" i="7" s="1"/>
  <c r="U1570" i="7" s="1"/>
  <c r="V1570" i="7" s="1"/>
  <c r="S1569" i="7"/>
  <c r="T1569" i="7" s="1"/>
  <c r="U1569" i="7" s="1"/>
  <c r="V1569" i="7" s="1"/>
  <c r="S1568" i="7"/>
  <c r="T1568" i="7" s="1"/>
  <c r="U1568" i="7" s="1"/>
  <c r="V1568" i="7" s="1"/>
  <c r="S1567" i="7"/>
  <c r="T1567" i="7" s="1"/>
  <c r="U1567" i="7" s="1"/>
  <c r="V1567" i="7" s="1"/>
  <c r="T1566" i="7"/>
  <c r="S1566" i="7"/>
  <c r="U1565" i="7"/>
  <c r="V1565" i="7" s="1"/>
  <c r="T1565" i="7"/>
  <c r="S1565" i="7"/>
  <c r="S1564" i="7"/>
  <c r="T1564" i="7" s="1"/>
  <c r="U1564" i="7" s="1"/>
  <c r="V1564" i="7" s="1"/>
  <c r="S1563" i="7"/>
  <c r="T1563" i="7" s="1"/>
  <c r="U1563" i="7" s="1"/>
  <c r="V1563" i="7" s="1"/>
  <c r="S1562" i="7"/>
  <c r="T1562" i="7" s="1"/>
  <c r="U1562" i="7" s="1"/>
  <c r="V1562" i="7" s="1"/>
  <c r="S1561" i="7"/>
  <c r="T1561" i="7" s="1"/>
  <c r="U1561" i="7" s="1"/>
  <c r="V1561" i="7" s="1"/>
  <c r="S1560" i="7"/>
  <c r="T1560" i="7" s="1"/>
  <c r="U1560" i="7" s="1"/>
  <c r="V1560" i="7" s="1"/>
  <c r="U1559" i="7"/>
  <c r="V1559" i="7" s="1"/>
  <c r="S1559" i="7"/>
  <c r="T1559" i="7" s="1"/>
  <c r="S1558" i="7"/>
  <c r="T1558" i="7" s="1"/>
  <c r="U1558" i="7" s="1"/>
  <c r="V1558" i="7" s="1"/>
  <c r="S1557" i="7"/>
  <c r="T1557" i="7" s="1"/>
  <c r="U1557" i="7" s="1"/>
  <c r="V1557" i="7" s="1"/>
  <c r="S1556" i="7"/>
  <c r="T1556" i="7" s="1"/>
  <c r="U1556" i="7" s="1"/>
  <c r="V1556" i="7" s="1"/>
  <c r="S1555" i="7"/>
  <c r="T1555" i="7" s="1"/>
  <c r="U1555" i="7" s="1"/>
  <c r="V1555" i="7" s="1"/>
  <c r="T1554" i="7"/>
  <c r="S1554" i="7"/>
  <c r="T1553" i="7"/>
  <c r="U1553" i="7" s="1"/>
  <c r="V1553" i="7" s="1"/>
  <c r="S1553" i="7"/>
  <c r="S1552" i="7"/>
  <c r="T1552" i="7" s="1"/>
  <c r="U1552" i="7" s="1"/>
  <c r="V1552" i="7" s="1"/>
  <c r="S1551" i="7"/>
  <c r="T1551" i="7" s="1"/>
  <c r="U1551" i="7" s="1"/>
  <c r="V1551" i="7" s="1"/>
  <c r="S1550" i="7"/>
  <c r="T1550" i="7" s="1"/>
  <c r="U1550" i="7" s="1"/>
  <c r="V1550" i="7" s="1"/>
  <c r="S1549" i="7"/>
  <c r="T1549" i="7" s="1"/>
  <c r="U1549" i="7" s="1"/>
  <c r="V1549" i="7" s="1"/>
  <c r="T1548" i="7"/>
  <c r="U1548" i="7" s="1"/>
  <c r="V1548" i="7" s="1"/>
  <c r="S1548" i="7"/>
  <c r="T1547" i="7"/>
  <c r="U1547" i="7" s="1"/>
  <c r="V1547" i="7" s="1"/>
  <c r="S1547" i="7"/>
  <c r="S1546" i="7"/>
  <c r="T1546" i="7" s="1"/>
  <c r="U1546" i="7" s="1"/>
  <c r="V1546" i="7" s="1"/>
  <c r="U1545" i="7"/>
  <c r="V1545" i="7" s="1"/>
  <c r="T1545" i="7"/>
  <c r="S1545" i="7"/>
  <c r="T1544" i="7"/>
  <c r="U1544" i="7" s="1"/>
  <c r="V1544" i="7" s="1"/>
  <c r="S1544" i="7"/>
  <c r="S1543" i="7"/>
  <c r="T1543" i="7" s="1"/>
  <c r="U1543" i="7" s="1"/>
  <c r="V1543" i="7" s="1"/>
  <c r="S1542" i="7"/>
  <c r="T1542" i="7" s="1"/>
  <c r="U1542" i="7" s="1"/>
  <c r="V1542" i="7" s="1"/>
  <c r="S1541" i="7"/>
  <c r="T1541" i="7" s="1"/>
  <c r="U1541" i="7" s="1"/>
  <c r="V1541" i="7" s="1"/>
  <c r="S1540" i="7"/>
  <c r="T1540" i="7" s="1"/>
  <c r="U1540" i="7" s="1"/>
  <c r="V1540" i="7" s="1"/>
  <c r="S1539" i="7"/>
  <c r="T1539" i="7" s="1"/>
  <c r="U1539" i="7" s="1"/>
  <c r="V1539" i="7" s="1"/>
  <c r="S1538" i="7"/>
  <c r="T1538" i="7" s="1"/>
  <c r="U1538" i="7" s="1"/>
  <c r="V1538" i="7" s="1"/>
  <c r="S1537" i="7"/>
  <c r="T1537" i="7" s="1"/>
  <c r="U1537" i="7" s="1"/>
  <c r="V1537" i="7" s="1"/>
  <c r="T1536" i="7"/>
  <c r="U1536" i="7" s="1"/>
  <c r="V1536" i="7" s="1"/>
  <c r="S1536" i="7"/>
  <c r="S1535" i="7"/>
  <c r="T1535" i="7" s="1"/>
  <c r="U1535" i="7" s="1"/>
  <c r="V1535" i="7" s="1"/>
  <c r="S1534" i="7"/>
  <c r="T1534" i="7" s="1"/>
  <c r="U1534" i="7" s="1"/>
  <c r="V1534" i="7" s="1"/>
  <c r="T1533" i="7"/>
  <c r="S1533" i="7"/>
  <c r="T1532" i="7"/>
  <c r="U1532" i="7" s="1"/>
  <c r="V1532" i="7" s="1"/>
  <c r="S1532" i="7"/>
  <c r="S1531" i="7"/>
  <c r="T1531" i="7" s="1"/>
  <c r="U1531" i="7" s="1"/>
  <c r="V1531" i="7" s="1"/>
  <c r="T1530" i="7"/>
  <c r="U1530" i="7" s="1"/>
  <c r="V1530" i="7" s="1"/>
  <c r="S1530" i="7"/>
  <c r="U1529" i="7"/>
  <c r="V1529" i="7" s="1"/>
  <c r="S1529" i="7"/>
  <c r="T1529" i="7" s="1"/>
  <c r="S1528" i="7"/>
  <c r="T1528" i="7" s="1"/>
  <c r="S1527" i="7"/>
  <c r="T1527" i="7" s="1"/>
  <c r="U1527" i="7" s="1"/>
  <c r="V1527" i="7" s="1"/>
  <c r="T1526" i="7"/>
  <c r="U1526" i="7" s="1"/>
  <c r="V1526" i="7" s="1"/>
  <c r="S1526" i="7"/>
  <c r="S1525" i="7"/>
  <c r="T1525" i="7" s="1"/>
  <c r="U1525" i="7" s="1"/>
  <c r="V1525" i="7" s="1"/>
  <c r="S1524" i="7"/>
  <c r="T1524" i="7" s="1"/>
  <c r="U1524" i="7" s="1"/>
  <c r="V1524" i="7" s="1"/>
  <c r="U1523" i="7"/>
  <c r="V1523" i="7" s="1"/>
  <c r="S1523" i="7"/>
  <c r="T1523" i="7" s="1"/>
  <c r="S1522" i="7"/>
  <c r="T1522" i="7" s="1"/>
  <c r="U1522" i="7" s="1"/>
  <c r="V1522" i="7" s="1"/>
  <c r="S1521" i="7"/>
  <c r="T1521" i="7" s="1"/>
  <c r="U1521" i="7" s="1"/>
  <c r="V1521" i="7" s="1"/>
  <c r="S1520" i="7"/>
  <c r="T1520" i="7" s="1"/>
  <c r="U1520" i="7" s="1"/>
  <c r="V1520" i="7" s="1"/>
  <c r="S1519" i="7"/>
  <c r="T1519" i="7" s="1"/>
  <c r="U1519" i="7" s="1"/>
  <c r="V1519" i="7" s="1"/>
  <c r="T1518" i="7"/>
  <c r="S1518" i="7"/>
  <c r="T1517" i="7"/>
  <c r="U1517" i="7" s="1"/>
  <c r="V1517" i="7" s="1"/>
  <c r="S1517" i="7"/>
  <c r="S1516" i="7"/>
  <c r="T1516" i="7" s="1"/>
  <c r="U1516" i="7" s="1"/>
  <c r="V1516" i="7" s="1"/>
  <c r="U1515" i="7"/>
  <c r="V1515" i="7" s="1"/>
  <c r="S1515" i="7"/>
  <c r="T1515" i="7" s="1"/>
  <c r="S1514" i="7"/>
  <c r="T1514" i="7" s="1"/>
  <c r="U1514" i="7" s="1"/>
  <c r="V1514" i="7" s="1"/>
  <c r="U1513" i="7"/>
  <c r="V1513" i="7" s="1"/>
  <c r="S1513" i="7"/>
  <c r="T1513" i="7" s="1"/>
  <c r="T1512" i="7"/>
  <c r="U1512" i="7" s="1"/>
  <c r="V1512" i="7" s="1"/>
  <c r="S1512" i="7"/>
  <c r="S1511" i="7"/>
  <c r="T1511" i="7" s="1"/>
  <c r="U1511" i="7" s="1"/>
  <c r="V1511" i="7" s="1"/>
  <c r="S1510" i="7"/>
  <c r="T1510" i="7" s="1"/>
  <c r="U1510" i="7" s="1"/>
  <c r="V1510" i="7" s="1"/>
  <c r="S1509" i="7"/>
  <c r="T1509" i="7" s="1"/>
  <c r="U1509" i="7" s="1"/>
  <c r="V1509" i="7" s="1"/>
  <c r="S1508" i="7"/>
  <c r="T1508" i="7" s="1"/>
  <c r="U1508" i="7" s="1"/>
  <c r="V1508" i="7" s="1"/>
  <c r="T1507" i="7"/>
  <c r="S1507" i="7"/>
  <c r="T1506" i="7"/>
  <c r="U1506" i="7" s="1"/>
  <c r="V1506" i="7" s="1"/>
  <c r="S1506" i="7"/>
  <c r="U1505" i="7"/>
  <c r="V1505" i="7" s="1"/>
  <c r="S1505" i="7"/>
  <c r="T1505" i="7" s="1"/>
  <c r="T1504" i="7"/>
  <c r="U1504" i="7" s="1"/>
  <c r="V1504" i="7" s="1"/>
  <c r="S1504" i="7"/>
  <c r="S1503" i="7"/>
  <c r="T1503" i="7" s="1"/>
  <c r="U1503" i="7" s="1"/>
  <c r="V1503" i="7" s="1"/>
  <c r="S1502" i="7"/>
  <c r="T1502" i="7" s="1"/>
  <c r="U1502" i="7" s="1"/>
  <c r="V1502" i="7" s="1"/>
  <c r="T1501" i="7"/>
  <c r="S1501" i="7"/>
  <c r="T1500" i="7"/>
  <c r="U1500" i="7" s="1"/>
  <c r="V1500" i="7" s="1"/>
  <c r="S1500" i="7"/>
  <c r="S1499" i="7"/>
  <c r="T1499" i="7" s="1"/>
  <c r="U1499" i="7" s="1"/>
  <c r="V1499" i="7" s="1"/>
  <c r="T1498" i="7"/>
  <c r="U1498" i="7" s="1"/>
  <c r="V1498" i="7" s="1"/>
  <c r="S1498" i="7"/>
  <c r="S1497" i="7"/>
  <c r="T1497" i="7" s="1"/>
  <c r="U1497" i="7" s="1"/>
  <c r="V1497" i="7" s="1"/>
  <c r="U1496" i="7"/>
  <c r="V1496" i="7" s="1"/>
  <c r="T1496" i="7"/>
  <c r="S1496" i="7"/>
  <c r="U1495" i="7"/>
  <c r="V1495" i="7" s="1"/>
  <c r="S1495" i="7"/>
  <c r="T1495" i="7" s="1"/>
  <c r="T1494" i="7"/>
  <c r="U1494" i="7" s="1"/>
  <c r="V1494" i="7" s="1"/>
  <c r="S1494" i="7"/>
  <c r="T1493" i="7"/>
  <c r="S1493" i="7"/>
  <c r="U1492" i="7"/>
  <c r="V1492" i="7" s="1"/>
  <c r="T1492" i="7"/>
  <c r="S1492" i="7"/>
  <c r="S1491" i="7"/>
  <c r="T1491" i="7" s="1"/>
  <c r="U1491" i="7" s="1"/>
  <c r="V1491" i="7" s="1"/>
  <c r="S1490" i="7"/>
  <c r="T1490" i="7" s="1"/>
  <c r="U1490" i="7" s="1"/>
  <c r="V1490" i="7" s="1"/>
  <c r="S1489" i="7"/>
  <c r="T1489" i="7" s="1"/>
  <c r="U1489" i="7" s="1"/>
  <c r="V1489" i="7" s="1"/>
  <c r="V1488" i="7"/>
  <c r="U1488" i="7"/>
  <c r="T1488" i="7"/>
  <c r="S1488" i="7"/>
  <c r="S1487" i="7"/>
  <c r="T1487" i="7" s="1"/>
  <c r="U1487" i="7" s="1"/>
  <c r="V1487" i="7" s="1"/>
  <c r="U1486" i="7"/>
  <c r="V1486" i="7" s="1"/>
  <c r="S1486" i="7"/>
  <c r="T1486" i="7" s="1"/>
  <c r="S1485" i="7"/>
  <c r="T1485" i="7" s="1"/>
  <c r="U1485" i="7" s="1"/>
  <c r="V1485" i="7" s="1"/>
  <c r="T1484" i="7"/>
  <c r="S1484" i="7"/>
  <c r="T1483" i="7"/>
  <c r="S1483" i="7"/>
  <c r="T1482" i="7"/>
  <c r="S1482" i="7"/>
  <c r="T1481" i="7"/>
  <c r="S1481" i="7"/>
  <c r="S1480" i="7"/>
  <c r="T1480" i="7" s="1"/>
  <c r="U1480" i="7" s="1"/>
  <c r="V1480" i="7" s="1"/>
  <c r="S1479" i="7"/>
  <c r="T1479" i="7" s="1"/>
  <c r="U1479" i="7" s="1"/>
  <c r="V1479" i="7" s="1"/>
  <c r="S1478" i="7"/>
  <c r="T1478" i="7" s="1"/>
  <c r="U1478" i="7" s="1"/>
  <c r="V1478" i="7" s="1"/>
  <c r="S1477" i="7"/>
  <c r="T1477" i="7" s="1"/>
  <c r="U1477" i="7" s="1"/>
  <c r="V1477" i="7" s="1"/>
  <c r="T1476" i="7"/>
  <c r="U1476" i="7" s="1"/>
  <c r="V1476" i="7" s="1"/>
  <c r="S1476" i="7"/>
  <c r="S1475" i="7"/>
  <c r="T1475" i="7" s="1"/>
  <c r="U1475" i="7" s="1"/>
  <c r="V1475" i="7" s="1"/>
  <c r="S1474" i="7"/>
  <c r="T1474" i="7" s="1"/>
  <c r="U1474" i="7" s="1"/>
  <c r="V1474" i="7" s="1"/>
  <c r="U1473" i="7"/>
  <c r="V1473" i="7" s="1"/>
  <c r="S1473" i="7"/>
  <c r="T1473" i="7" s="1"/>
  <c r="T1472" i="7"/>
  <c r="U1472" i="7" s="1"/>
  <c r="V1472" i="7" s="1"/>
  <c r="S1472" i="7"/>
  <c r="T1471" i="7"/>
  <c r="U1471" i="7" s="1"/>
  <c r="V1471" i="7" s="1"/>
  <c r="S1471" i="7"/>
  <c r="S1470" i="7"/>
  <c r="T1470" i="7" s="1"/>
  <c r="U1470" i="7" s="1"/>
  <c r="V1470" i="7" s="1"/>
  <c r="S1469" i="7"/>
  <c r="T1469" i="7" s="1"/>
  <c r="U459" i="7" s="1"/>
  <c r="V459" i="7" s="1"/>
  <c r="S1468" i="7"/>
  <c r="T1468" i="7" s="1"/>
  <c r="U1468" i="7" s="1"/>
  <c r="V1468" i="7" s="1"/>
  <c r="S1467" i="7"/>
  <c r="T1467" i="7" s="1"/>
  <c r="U1467" i="7" s="1"/>
  <c r="V1467" i="7" s="1"/>
  <c r="S1466" i="7"/>
  <c r="T1466" i="7" s="1"/>
  <c r="U1466" i="7" s="1"/>
  <c r="V1466" i="7" s="1"/>
  <c r="S1465" i="7"/>
  <c r="T1465" i="7" s="1"/>
  <c r="U1465" i="7" s="1"/>
  <c r="V1465" i="7" s="1"/>
  <c r="T1464" i="7"/>
  <c r="U1464" i="7" s="1"/>
  <c r="V1464" i="7" s="1"/>
  <c r="S1464" i="7"/>
  <c r="T1463" i="7"/>
  <c r="U1463" i="7" s="1"/>
  <c r="V1463" i="7" s="1"/>
  <c r="S1463" i="7"/>
  <c r="T1462" i="7"/>
  <c r="U1462" i="7" s="1"/>
  <c r="V1462" i="7" s="1"/>
  <c r="S1462" i="7"/>
  <c r="S1461" i="7"/>
  <c r="T1461" i="7" s="1"/>
  <c r="U1461" i="7" s="1"/>
  <c r="V1461" i="7" s="1"/>
  <c r="S1460" i="7"/>
  <c r="T1460" i="7" s="1"/>
  <c r="U1460" i="7" s="1"/>
  <c r="V1460" i="7" s="1"/>
  <c r="S1459" i="7"/>
  <c r="T1459" i="7" s="1"/>
  <c r="U1459" i="7" s="1"/>
  <c r="V1459" i="7" s="1"/>
  <c r="U1458" i="7"/>
  <c r="V1458" i="7" s="1"/>
  <c r="S1458" i="7"/>
  <c r="T1458" i="7" s="1"/>
  <c r="S1457" i="7"/>
  <c r="T1457" i="7" s="1"/>
  <c r="U1457" i="7" s="1"/>
  <c r="V1457" i="7" s="1"/>
  <c r="S1456" i="7"/>
  <c r="T1456" i="7" s="1"/>
  <c r="T1455" i="7"/>
  <c r="S1455" i="7"/>
  <c r="T1454" i="7"/>
  <c r="U1454" i="7" s="1"/>
  <c r="V1454" i="7" s="1"/>
  <c r="S1454" i="7"/>
  <c r="S1453" i="7"/>
  <c r="T1453" i="7" s="1"/>
  <c r="U1453" i="7" s="1"/>
  <c r="V1453" i="7" s="1"/>
  <c r="T1452" i="7"/>
  <c r="U1452" i="7" s="1"/>
  <c r="V1452" i="7" s="1"/>
  <c r="S1452" i="7"/>
  <c r="U1451" i="7"/>
  <c r="V1451" i="7" s="1"/>
  <c r="S1451" i="7"/>
  <c r="T1451" i="7" s="1"/>
  <c r="S1450" i="7"/>
  <c r="T1450" i="7" s="1"/>
  <c r="U1450" i="7" s="1"/>
  <c r="V1450" i="7" s="1"/>
  <c r="U1449" i="7"/>
  <c r="V1449" i="7" s="1"/>
  <c r="S1449" i="7"/>
  <c r="T1449" i="7" s="1"/>
  <c r="T1448" i="7"/>
  <c r="U1448" i="7" s="1"/>
  <c r="V1448" i="7" s="1"/>
  <c r="S1448" i="7"/>
  <c r="T1447" i="7"/>
  <c r="U1447" i="7" s="1"/>
  <c r="V1447" i="7" s="1"/>
  <c r="S1447" i="7"/>
  <c r="T1446" i="7"/>
  <c r="S1446" i="7"/>
  <c r="U1445" i="7"/>
  <c r="V1445" i="7" s="1"/>
  <c r="S1445" i="7"/>
  <c r="T1445" i="7" s="1"/>
  <c r="T1444" i="7"/>
  <c r="U1444" i="7" s="1"/>
  <c r="V1444" i="7" s="1"/>
  <c r="S1444" i="7"/>
  <c r="T1443" i="7"/>
  <c r="S1443" i="7"/>
  <c r="T1442" i="7"/>
  <c r="U1442" i="7" s="1"/>
  <c r="V1442" i="7" s="1"/>
  <c r="S1442" i="7"/>
  <c r="S1441" i="7"/>
  <c r="T1441" i="7" s="1"/>
  <c r="U1441" i="7" s="1"/>
  <c r="V1441" i="7" s="1"/>
  <c r="T1440" i="7"/>
  <c r="U1440" i="7" s="1"/>
  <c r="V1440" i="7" s="1"/>
  <c r="S1440" i="7"/>
  <c r="U1439" i="7"/>
  <c r="V1439" i="7" s="1"/>
  <c r="S1439" i="7"/>
  <c r="T1439" i="7" s="1"/>
  <c r="S1438" i="7"/>
  <c r="T1438" i="7" s="1"/>
  <c r="U1438" i="7" s="1"/>
  <c r="V1438" i="7" s="1"/>
  <c r="U1437" i="7"/>
  <c r="V1437" i="7" s="1"/>
  <c r="S1437" i="7"/>
  <c r="T1437" i="7" s="1"/>
  <c r="S1436" i="7"/>
  <c r="T1436" i="7" s="1"/>
  <c r="U1436" i="7" s="1"/>
  <c r="V1436" i="7" s="1"/>
  <c r="S1435" i="7"/>
  <c r="T1435" i="7" s="1"/>
  <c r="U1435" i="7" s="1"/>
  <c r="V1435" i="7" s="1"/>
  <c r="S1434" i="7"/>
  <c r="T1434" i="7" s="1"/>
  <c r="U1434" i="7" s="1"/>
  <c r="V1434" i="7" s="1"/>
  <c r="U1433" i="7"/>
  <c r="V1433" i="7" s="1"/>
  <c r="S1433" i="7"/>
  <c r="T1433" i="7" s="1"/>
  <c r="T1432" i="7"/>
  <c r="S1432" i="7"/>
  <c r="T1431" i="7"/>
  <c r="S1431" i="7"/>
  <c r="T1430" i="7"/>
  <c r="S1430" i="7"/>
  <c r="T1429" i="7"/>
  <c r="S1429" i="7"/>
  <c r="S1428" i="7"/>
  <c r="T1428" i="7" s="1"/>
  <c r="U1428" i="7" s="1"/>
  <c r="V1428" i="7" s="1"/>
  <c r="U1427" i="7"/>
  <c r="V1427" i="7" s="1"/>
  <c r="S1427" i="7"/>
  <c r="T1427" i="7" s="1"/>
  <c r="T1426" i="7"/>
  <c r="U1426" i="7" s="1"/>
  <c r="V1426" i="7" s="1"/>
  <c r="S1426" i="7"/>
  <c r="S1425" i="7"/>
  <c r="T1425" i="7" s="1"/>
  <c r="U1425" i="7" s="1"/>
  <c r="V1425" i="7" s="1"/>
  <c r="S1424" i="7"/>
  <c r="T1424" i="7" s="1"/>
  <c r="U1424" i="7" s="1"/>
  <c r="V1424" i="7" s="1"/>
  <c r="U1423" i="7"/>
  <c r="V1423" i="7" s="1"/>
  <c r="S1423" i="7"/>
  <c r="T1423" i="7" s="1"/>
  <c r="U1422" i="7"/>
  <c r="V1422" i="7" s="1"/>
  <c r="T1422" i="7"/>
  <c r="S1422" i="7"/>
  <c r="S1421" i="7"/>
  <c r="T1421" i="7" s="1"/>
  <c r="U1421" i="7" s="1"/>
  <c r="V1421" i="7" s="1"/>
  <c r="T1420" i="7"/>
  <c r="U1420" i="7" s="1"/>
  <c r="V1420" i="7" s="1"/>
  <c r="S1420" i="7"/>
  <c r="S1419" i="7"/>
  <c r="T1419" i="7" s="1"/>
  <c r="U1419" i="7" s="1"/>
  <c r="V1419" i="7" s="1"/>
  <c r="T1418" i="7"/>
  <c r="U1418" i="7" s="1"/>
  <c r="V1418" i="7" s="1"/>
  <c r="S1418" i="7"/>
  <c r="S1417" i="7"/>
  <c r="T1417" i="7" s="1"/>
  <c r="U1417" i="7" s="1"/>
  <c r="V1417" i="7" s="1"/>
  <c r="T1416" i="7"/>
  <c r="U1416" i="7" s="1"/>
  <c r="V1416" i="7" s="1"/>
  <c r="S1416" i="7"/>
  <c r="S1415" i="7"/>
  <c r="T1415" i="7" s="1"/>
  <c r="U1415" i="7" s="1"/>
  <c r="V1415" i="7" s="1"/>
  <c r="S1414" i="7"/>
  <c r="T1414" i="7" s="1"/>
  <c r="U1414" i="7" s="1"/>
  <c r="V1414" i="7" s="1"/>
  <c r="U1413" i="7"/>
  <c r="V1413" i="7" s="1"/>
  <c r="S1413" i="7"/>
  <c r="T1413" i="7" s="1"/>
  <c r="S1412" i="7"/>
  <c r="T1412" i="7" s="1"/>
  <c r="U1412" i="7" s="1"/>
  <c r="V1412" i="7" s="1"/>
  <c r="U1411" i="7"/>
  <c r="V1411" i="7" s="1"/>
  <c r="S1411" i="7"/>
  <c r="T1411" i="7" s="1"/>
  <c r="S1410" i="7"/>
  <c r="T1410" i="7" s="1"/>
  <c r="U1410" i="7" s="1"/>
  <c r="V1410" i="7" s="1"/>
  <c r="U1409" i="7"/>
  <c r="V1409" i="7" s="1"/>
  <c r="S1409" i="7"/>
  <c r="T1409" i="7" s="1"/>
  <c r="S1408" i="7"/>
  <c r="T1408" i="7" s="1"/>
  <c r="U1407" i="7"/>
  <c r="V1407" i="7" s="1"/>
  <c r="T1407" i="7"/>
  <c r="S1407" i="7"/>
  <c r="U1406" i="7"/>
  <c r="V1406" i="7" s="1"/>
  <c r="T1406" i="7"/>
  <c r="S1406" i="7"/>
  <c r="S1405" i="7"/>
  <c r="T1405" i="7" s="1"/>
  <c r="U1405" i="7" s="1"/>
  <c r="V1405" i="7" s="1"/>
  <c r="U1404" i="7"/>
  <c r="V1404" i="7" s="1"/>
  <c r="T1404" i="7"/>
  <c r="S1404" i="7"/>
  <c r="S1403" i="7"/>
  <c r="T1403" i="7" s="1"/>
  <c r="U1403" i="7" s="1"/>
  <c r="V1403" i="7" s="1"/>
  <c r="S1402" i="7"/>
  <c r="T1402" i="7" s="1"/>
  <c r="U1402" i="7" s="1"/>
  <c r="V1402" i="7" s="1"/>
  <c r="S1401" i="7"/>
  <c r="T1401" i="7" s="1"/>
  <c r="U1401" i="7" s="1"/>
  <c r="V1401" i="7" s="1"/>
  <c r="S1400" i="7"/>
  <c r="T1400" i="7" s="1"/>
  <c r="U1400" i="7" s="1"/>
  <c r="V1400" i="7" s="1"/>
  <c r="S1399" i="7"/>
  <c r="T1399" i="7" s="1"/>
  <c r="U1399" i="7" s="1"/>
  <c r="V1399" i="7" s="1"/>
  <c r="S1398" i="7"/>
  <c r="T1398" i="7" s="1"/>
  <c r="U1398" i="7" s="1"/>
  <c r="V1398" i="7" s="1"/>
  <c r="S1397" i="7"/>
  <c r="T1397" i="7" s="1"/>
  <c r="U1397" i="7" s="1"/>
  <c r="V1397" i="7" s="1"/>
  <c r="T1396" i="7"/>
  <c r="U1396" i="7" s="1"/>
  <c r="V1396" i="7" s="1"/>
  <c r="S1396" i="7"/>
  <c r="S1395" i="7"/>
  <c r="T1395" i="7" s="1"/>
  <c r="U1395" i="7" s="1"/>
  <c r="V1395" i="7" s="1"/>
  <c r="T1394" i="7"/>
  <c r="U1394" i="7" s="1"/>
  <c r="V1394" i="7" s="1"/>
  <c r="S1394" i="7"/>
  <c r="U1393" i="7"/>
  <c r="V1393" i="7" s="1"/>
  <c r="T1393" i="7"/>
  <c r="S1393" i="7"/>
  <c r="S1392" i="7"/>
  <c r="T1392" i="7" s="1"/>
  <c r="U1392" i="7" s="1"/>
  <c r="V1392" i="7" s="1"/>
  <c r="U1391" i="7"/>
  <c r="V1391" i="7" s="1"/>
  <c r="S1391" i="7"/>
  <c r="T1391" i="7" s="1"/>
  <c r="S1390" i="7"/>
  <c r="T1390" i="7" s="1"/>
  <c r="U1390" i="7" s="1"/>
  <c r="V1390" i="7" s="1"/>
  <c r="T1389" i="7"/>
  <c r="S1389" i="7"/>
  <c r="U1388" i="7"/>
  <c r="V1388" i="7" s="1"/>
  <c r="T1388" i="7"/>
  <c r="U1389" i="7" s="1"/>
  <c r="V1389" i="7" s="1"/>
  <c r="S1388" i="7"/>
  <c r="S1387" i="7"/>
  <c r="T1387" i="7" s="1"/>
  <c r="U1387" i="7" s="1"/>
  <c r="V1387" i="7" s="1"/>
  <c r="S1386" i="7"/>
  <c r="T1386" i="7" s="1"/>
  <c r="U1386" i="7" s="1"/>
  <c r="V1386" i="7" s="1"/>
  <c r="S1385" i="7"/>
  <c r="T1385" i="7" s="1"/>
  <c r="U1385" i="7" s="1"/>
  <c r="V1385" i="7" s="1"/>
  <c r="S1384" i="7"/>
  <c r="T1384" i="7" s="1"/>
  <c r="U1384" i="7" s="1"/>
  <c r="V1384" i="7" s="1"/>
  <c r="S1383" i="7"/>
  <c r="T1383" i="7" s="1"/>
  <c r="U1383" i="7" s="1"/>
  <c r="V1383" i="7" s="1"/>
  <c r="S1382" i="7"/>
  <c r="T1382" i="7" s="1"/>
  <c r="U1382" i="7" s="1"/>
  <c r="V1382" i="7" s="1"/>
  <c r="S1381" i="7"/>
  <c r="T1381" i="7" s="1"/>
  <c r="U1381" i="7" s="1"/>
  <c r="V1381" i="7" s="1"/>
  <c r="S1380" i="7"/>
  <c r="T1380" i="7" s="1"/>
  <c r="U1380" i="7" s="1"/>
  <c r="V1380" i="7" s="1"/>
  <c r="S1379" i="7"/>
  <c r="T1379" i="7" s="1"/>
  <c r="U1379" i="7" s="1"/>
  <c r="V1379" i="7" s="1"/>
  <c r="S1378" i="7"/>
  <c r="T1378" i="7" s="1"/>
  <c r="U1378" i="7" s="1"/>
  <c r="V1378" i="7" s="1"/>
  <c r="T1377" i="7"/>
  <c r="S1377" i="7"/>
  <c r="T1376" i="7"/>
  <c r="S1376" i="7"/>
  <c r="U1375" i="7"/>
  <c r="V1375" i="7" s="1"/>
  <c r="S1375" i="7"/>
  <c r="T1375" i="7" s="1"/>
  <c r="S1374" i="7"/>
  <c r="T1374" i="7" s="1"/>
  <c r="U1374" i="7" s="1"/>
  <c r="V1374" i="7" s="1"/>
  <c r="U1373" i="7"/>
  <c r="V1373" i="7" s="1"/>
  <c r="S1373" i="7"/>
  <c r="T1373" i="7" s="1"/>
  <c r="S1372" i="7"/>
  <c r="T1372" i="7" s="1"/>
  <c r="U1372" i="7" s="1"/>
  <c r="V1372" i="7" s="1"/>
  <c r="U1371" i="7"/>
  <c r="V1371" i="7" s="1"/>
  <c r="S1371" i="7"/>
  <c r="T1371" i="7" s="1"/>
  <c r="S1370" i="7"/>
  <c r="T1370" i="7" s="1"/>
  <c r="U1370" i="7" s="1"/>
  <c r="V1370" i="7" s="1"/>
  <c r="U1369" i="7"/>
  <c r="V1369" i="7" s="1"/>
  <c r="S1369" i="7"/>
  <c r="T1369" i="7" s="1"/>
  <c r="S1368" i="7"/>
  <c r="T1368" i="7" s="1"/>
  <c r="U1368" i="7" s="1"/>
  <c r="V1368" i="7" s="1"/>
  <c r="S1367" i="7"/>
  <c r="T1367" i="7" s="1"/>
  <c r="U1367" i="7" s="1"/>
  <c r="V1367" i="7" s="1"/>
  <c r="T1366" i="7"/>
  <c r="U1366" i="7" s="1"/>
  <c r="V1366" i="7" s="1"/>
  <c r="S1366" i="7"/>
  <c r="S1365" i="7"/>
  <c r="T1365" i="7" s="1"/>
  <c r="S1364" i="7"/>
  <c r="T1364" i="7" s="1"/>
  <c r="U1364" i="7" s="1"/>
  <c r="V1364" i="7" s="1"/>
  <c r="S1363" i="7"/>
  <c r="T1363" i="7" s="1"/>
  <c r="U1363" i="7" s="1"/>
  <c r="V1363" i="7" s="1"/>
  <c r="T1362" i="7"/>
  <c r="U1362" i="7" s="1"/>
  <c r="V1362" i="7" s="1"/>
  <c r="S1362" i="7"/>
  <c r="S1361" i="7"/>
  <c r="T1361" i="7" s="1"/>
  <c r="U1361" i="7" s="1"/>
  <c r="V1361" i="7" s="1"/>
  <c r="S1360" i="7"/>
  <c r="T1360" i="7" s="1"/>
  <c r="U1360" i="7" s="1"/>
  <c r="V1360" i="7" s="1"/>
  <c r="U1359" i="7"/>
  <c r="V1359" i="7" s="1"/>
  <c r="S1359" i="7"/>
  <c r="T1359" i="7" s="1"/>
  <c r="S1358" i="7"/>
  <c r="T1358" i="7" s="1"/>
  <c r="U1358" i="7" s="1"/>
  <c r="V1358" i="7" s="1"/>
  <c r="U1357" i="7"/>
  <c r="V1357" i="7" s="1"/>
  <c r="T1357" i="7"/>
  <c r="S1357" i="7"/>
  <c r="U1356" i="7"/>
  <c r="V1356" i="7" s="1"/>
  <c r="T1356" i="7"/>
  <c r="S1356" i="7"/>
  <c r="S1355" i="7"/>
  <c r="T1355" i="7" s="1"/>
  <c r="U1355" i="7" s="1"/>
  <c r="V1355" i="7" s="1"/>
  <c r="S1354" i="7"/>
  <c r="T1354" i="7" s="1"/>
  <c r="U1354" i="7" s="1"/>
  <c r="V1354" i="7" s="1"/>
  <c r="S1353" i="7"/>
  <c r="T1353" i="7" s="1"/>
  <c r="U1353" i="7" s="1"/>
  <c r="V1353" i="7" s="1"/>
  <c r="S1352" i="7"/>
  <c r="T1352" i="7" s="1"/>
  <c r="U1352" i="7" s="1"/>
  <c r="V1352" i="7" s="1"/>
  <c r="S1351" i="7"/>
  <c r="T1351" i="7" s="1"/>
  <c r="U1351" i="7" s="1"/>
  <c r="V1351" i="7" s="1"/>
  <c r="S1350" i="7"/>
  <c r="T1350" i="7" s="1"/>
  <c r="U1350" i="7" s="1"/>
  <c r="V1350" i="7" s="1"/>
  <c r="S1349" i="7"/>
  <c r="T1349" i="7" s="1"/>
  <c r="U1349" i="7" s="1"/>
  <c r="V1349" i="7" s="1"/>
  <c r="T1348" i="7"/>
  <c r="S1348" i="7"/>
  <c r="U1347" i="7"/>
  <c r="V1347" i="7" s="1"/>
  <c r="T1347" i="7"/>
  <c r="U1348" i="7" s="1"/>
  <c r="V1348" i="7" s="1"/>
  <c r="S1347" i="7"/>
  <c r="T1346" i="7"/>
  <c r="U1346" i="7" s="1"/>
  <c r="V1346" i="7" s="1"/>
  <c r="S1346" i="7"/>
  <c r="S1345" i="7"/>
  <c r="T1345" i="7" s="1"/>
  <c r="U1345" i="7" s="1"/>
  <c r="V1345" i="7" s="1"/>
  <c r="T1344" i="7"/>
  <c r="U1344" i="7" s="1"/>
  <c r="V1344" i="7" s="1"/>
  <c r="S1344" i="7"/>
  <c r="U1343" i="7"/>
  <c r="V1343" i="7" s="1"/>
  <c r="S1343" i="7"/>
  <c r="T1343" i="7" s="1"/>
  <c r="T1342" i="7"/>
  <c r="U1342" i="7" s="1"/>
  <c r="V1342" i="7" s="1"/>
  <c r="S1342" i="7"/>
  <c r="S1341" i="7"/>
  <c r="T1341" i="7" s="1"/>
  <c r="U1341" i="7" s="1"/>
  <c r="V1341" i="7" s="1"/>
  <c r="T1340" i="7"/>
  <c r="U1340" i="7" s="1"/>
  <c r="V1340" i="7" s="1"/>
  <c r="S1340" i="7"/>
  <c r="U1339" i="7"/>
  <c r="V1339" i="7" s="1"/>
  <c r="S1339" i="7"/>
  <c r="T1339" i="7" s="1"/>
  <c r="T1338" i="7"/>
  <c r="U1338" i="7" s="1"/>
  <c r="V1338" i="7" s="1"/>
  <c r="S1338" i="7"/>
  <c r="S1337" i="7"/>
  <c r="T1337" i="7" s="1"/>
  <c r="U1337" i="7" s="1"/>
  <c r="V1337" i="7" s="1"/>
  <c r="T1336" i="7"/>
  <c r="U1336" i="7" s="1"/>
  <c r="V1336" i="7" s="1"/>
  <c r="S1336" i="7"/>
  <c r="U1335" i="7"/>
  <c r="V1335" i="7" s="1"/>
  <c r="T1335" i="7"/>
  <c r="S1335" i="7"/>
  <c r="S1334" i="7"/>
  <c r="T1334" i="7" s="1"/>
  <c r="U1334" i="7" s="1"/>
  <c r="V1334" i="7" s="1"/>
  <c r="S1333" i="7"/>
  <c r="T1333" i="7" s="1"/>
  <c r="U1333" i="7" s="1"/>
  <c r="V1333" i="7" s="1"/>
  <c r="S1332" i="7"/>
  <c r="T1332" i="7" s="1"/>
  <c r="U1332" i="7" s="1"/>
  <c r="V1332" i="7" s="1"/>
  <c r="S1331" i="7"/>
  <c r="T1331" i="7" s="1"/>
  <c r="U1331" i="7" s="1"/>
  <c r="V1331" i="7" s="1"/>
  <c r="S1330" i="7"/>
  <c r="T1330" i="7" s="1"/>
  <c r="U1330" i="7" s="1"/>
  <c r="V1330" i="7" s="1"/>
  <c r="S1329" i="7"/>
  <c r="T1329" i="7" s="1"/>
  <c r="U1329" i="7" s="1"/>
  <c r="V1329" i="7" s="1"/>
  <c r="S1328" i="7"/>
  <c r="T1328" i="7" s="1"/>
  <c r="U1328" i="7" s="1"/>
  <c r="V1328" i="7" s="1"/>
  <c r="S1327" i="7"/>
  <c r="T1327" i="7" s="1"/>
  <c r="U1327" i="7" s="1"/>
  <c r="V1327" i="7" s="1"/>
  <c r="S1326" i="7"/>
  <c r="T1326" i="7" s="1"/>
  <c r="U1326" i="7" s="1"/>
  <c r="V1326" i="7" s="1"/>
  <c r="S1325" i="7"/>
  <c r="T1325" i="7" s="1"/>
  <c r="U1325" i="7" s="1"/>
  <c r="V1325" i="7" s="1"/>
  <c r="S1324" i="7"/>
  <c r="T1324" i="7" s="1"/>
  <c r="U1324" i="7" s="1"/>
  <c r="V1324" i="7" s="1"/>
  <c r="S1323" i="7"/>
  <c r="T1323" i="7" s="1"/>
  <c r="U1323" i="7" s="1"/>
  <c r="V1323" i="7" s="1"/>
  <c r="S1322" i="7"/>
  <c r="T1322" i="7" s="1"/>
  <c r="U1322" i="7" s="1"/>
  <c r="V1322" i="7" s="1"/>
  <c r="T1321" i="7"/>
  <c r="S1321" i="7"/>
  <c r="T1320" i="7"/>
  <c r="U1320" i="7" s="1"/>
  <c r="V1320" i="7" s="1"/>
  <c r="S1320" i="7"/>
  <c r="S1319" i="7"/>
  <c r="T1319" i="7" s="1"/>
  <c r="T1318" i="7"/>
  <c r="U1318" i="7" s="1"/>
  <c r="V1318" i="7" s="1"/>
  <c r="S1318" i="7"/>
  <c r="U1317" i="7"/>
  <c r="V1317" i="7" s="1"/>
  <c r="S1317" i="7"/>
  <c r="T1317" i="7" s="1"/>
  <c r="T1316" i="7"/>
  <c r="U1316" i="7" s="1"/>
  <c r="V1316" i="7" s="1"/>
  <c r="S1316" i="7"/>
  <c r="S1315" i="7"/>
  <c r="T1315" i="7" s="1"/>
  <c r="U1315" i="7" s="1"/>
  <c r="V1315" i="7" s="1"/>
  <c r="T1314" i="7"/>
  <c r="U1314" i="7" s="1"/>
  <c r="V1314" i="7" s="1"/>
  <c r="S1314" i="7"/>
  <c r="T1313" i="7"/>
  <c r="S1313" i="7"/>
  <c r="T1312" i="7"/>
  <c r="S1312" i="7"/>
  <c r="S1311" i="7"/>
  <c r="T1311" i="7" s="1"/>
  <c r="U1311" i="7" s="1"/>
  <c r="V1311" i="7" s="1"/>
  <c r="S1310" i="7"/>
  <c r="T1310" i="7" s="1"/>
  <c r="U1310" i="7" s="1"/>
  <c r="V1310" i="7" s="1"/>
  <c r="T1309" i="7"/>
  <c r="S1309" i="7"/>
  <c r="T1308" i="7"/>
  <c r="S1308" i="7"/>
  <c r="S1307" i="7"/>
  <c r="T1307" i="7" s="1"/>
  <c r="U1307" i="7" s="1"/>
  <c r="V1307" i="7" s="1"/>
  <c r="T1306" i="7"/>
  <c r="U1306" i="7" s="1"/>
  <c r="V1306" i="7" s="1"/>
  <c r="S1306" i="7"/>
  <c r="U1305" i="7"/>
  <c r="V1305" i="7" s="1"/>
  <c r="S1305" i="7"/>
  <c r="T1305" i="7" s="1"/>
  <c r="T1304" i="7"/>
  <c r="U1304" i="7" s="1"/>
  <c r="V1304" i="7" s="1"/>
  <c r="S1304" i="7"/>
  <c r="T1303" i="7"/>
  <c r="U1303" i="7" s="1"/>
  <c r="V1303" i="7" s="1"/>
  <c r="S1303" i="7"/>
  <c r="S1302" i="7"/>
  <c r="T1302" i="7" s="1"/>
  <c r="U1302" i="7" s="1"/>
  <c r="V1302" i="7" s="1"/>
  <c r="S1301" i="7"/>
  <c r="T1301" i="7" s="1"/>
  <c r="U1301" i="7" s="1"/>
  <c r="V1301" i="7" s="1"/>
  <c r="S1300" i="7"/>
  <c r="T1300" i="7" s="1"/>
  <c r="U1300" i="7" s="1"/>
  <c r="V1300" i="7" s="1"/>
  <c r="S1299" i="7"/>
  <c r="T1299" i="7" s="1"/>
  <c r="U1299" i="7" s="1"/>
  <c r="V1299" i="7" s="1"/>
  <c r="S1298" i="7"/>
  <c r="T1298" i="7" s="1"/>
  <c r="U1298" i="7" s="1"/>
  <c r="V1298" i="7" s="1"/>
  <c r="S1297" i="7"/>
  <c r="T1297" i="7" s="1"/>
  <c r="U1297" i="7" s="1"/>
  <c r="V1297" i="7" s="1"/>
  <c r="S1296" i="7"/>
  <c r="T1296" i="7" s="1"/>
  <c r="U1296" i="7" s="1"/>
  <c r="V1296" i="7" s="1"/>
  <c r="S1295" i="7"/>
  <c r="T1295" i="7" s="1"/>
  <c r="U1295" i="7" s="1"/>
  <c r="V1295" i="7" s="1"/>
  <c r="S1294" i="7"/>
  <c r="T1294" i="7" s="1"/>
  <c r="U1294" i="7" s="1"/>
  <c r="V1294" i="7" s="1"/>
  <c r="S1293" i="7"/>
  <c r="T1293" i="7" s="1"/>
  <c r="U1293" i="7" s="1"/>
  <c r="V1293" i="7" s="1"/>
  <c r="S1292" i="7"/>
  <c r="T1292" i="7" s="1"/>
  <c r="U1292" i="7" s="1"/>
  <c r="V1292" i="7" s="1"/>
  <c r="S1291" i="7"/>
  <c r="T1291" i="7" s="1"/>
  <c r="U1291" i="7" s="1"/>
  <c r="V1291" i="7" s="1"/>
  <c r="S1290" i="7"/>
  <c r="T1290" i="7" s="1"/>
  <c r="U1290" i="7" s="1"/>
  <c r="V1290" i="7" s="1"/>
  <c r="S1289" i="7"/>
  <c r="T1289" i="7" s="1"/>
  <c r="U1289" i="7" s="1"/>
  <c r="V1289" i="7" s="1"/>
  <c r="S1288" i="7"/>
  <c r="T1288" i="7" s="1"/>
  <c r="U1288" i="7" s="1"/>
  <c r="V1288" i="7" s="1"/>
  <c r="S1287" i="7"/>
  <c r="T1287" i="7" s="1"/>
  <c r="U1287" i="7" s="1"/>
  <c r="V1287" i="7" s="1"/>
  <c r="S1286" i="7"/>
  <c r="T1286" i="7" s="1"/>
  <c r="S1285" i="7"/>
  <c r="T1285" i="7" s="1"/>
  <c r="U1285" i="7" s="1"/>
  <c r="V1285" i="7" s="1"/>
  <c r="S1284" i="7"/>
  <c r="T1284" i="7" s="1"/>
  <c r="U1284" i="7" s="1"/>
  <c r="V1284" i="7" s="1"/>
  <c r="S1283" i="7"/>
  <c r="T1283" i="7" s="1"/>
  <c r="U1283" i="7" s="1"/>
  <c r="V1283" i="7" s="1"/>
  <c r="S1282" i="7"/>
  <c r="T1282" i="7" s="1"/>
  <c r="U1282" i="7" s="1"/>
  <c r="V1282" i="7" s="1"/>
  <c r="T1281" i="7"/>
  <c r="S1281" i="7"/>
  <c r="T1280" i="7"/>
  <c r="U1280" i="7" s="1"/>
  <c r="V1280" i="7" s="1"/>
  <c r="S1280" i="7"/>
  <c r="U1279" i="7"/>
  <c r="V1279" i="7" s="1"/>
  <c r="S1279" i="7"/>
  <c r="T1279" i="7" s="1"/>
  <c r="T1278" i="7"/>
  <c r="U1278" i="7" s="1"/>
  <c r="V1278" i="7" s="1"/>
  <c r="S1278" i="7"/>
  <c r="S1277" i="7"/>
  <c r="T1277" i="7" s="1"/>
  <c r="U1277" i="7" s="1"/>
  <c r="V1277" i="7" s="1"/>
  <c r="T1276" i="7"/>
  <c r="U1171" i="7" s="1"/>
  <c r="V1171" i="7" s="1"/>
  <c r="S1276" i="7"/>
  <c r="U1275" i="7"/>
  <c r="V1275" i="7" s="1"/>
  <c r="S1275" i="7"/>
  <c r="T1275" i="7" s="1"/>
  <c r="T1274" i="7"/>
  <c r="U1274" i="7" s="1"/>
  <c r="V1274" i="7" s="1"/>
  <c r="S1274" i="7"/>
  <c r="S1273" i="7"/>
  <c r="T1273" i="7" s="1"/>
  <c r="U1273" i="7" s="1"/>
  <c r="V1273" i="7" s="1"/>
  <c r="T1272" i="7"/>
  <c r="U1272" i="7" s="1"/>
  <c r="V1272" i="7" s="1"/>
  <c r="S1272" i="7"/>
  <c r="U1271" i="7"/>
  <c r="V1271" i="7" s="1"/>
  <c r="T1271" i="7"/>
  <c r="S1271" i="7"/>
  <c r="U1270" i="7"/>
  <c r="V1270" i="7" s="1"/>
  <c r="T1270" i="7"/>
  <c r="S1270" i="7"/>
  <c r="S1269" i="7"/>
  <c r="T1269" i="7" s="1"/>
  <c r="U1269" i="7" s="1"/>
  <c r="V1269" i="7" s="1"/>
  <c r="S1268" i="7"/>
  <c r="T1268" i="7" s="1"/>
  <c r="U1268" i="7" s="1"/>
  <c r="V1268" i="7" s="1"/>
  <c r="T1267" i="7"/>
  <c r="S1267" i="7"/>
  <c r="T1266" i="7"/>
  <c r="U1267" i="7" s="1"/>
  <c r="V1267" i="7" s="1"/>
  <c r="S1266" i="7"/>
  <c r="S1265" i="7"/>
  <c r="T1265" i="7" s="1"/>
  <c r="U1265" i="7" s="1"/>
  <c r="V1265" i="7" s="1"/>
  <c r="T1264" i="7"/>
  <c r="U1264" i="7" s="1"/>
  <c r="V1264" i="7" s="1"/>
  <c r="S1264" i="7"/>
  <c r="U1263" i="7"/>
  <c r="V1263" i="7" s="1"/>
  <c r="S1263" i="7"/>
  <c r="T1263" i="7" s="1"/>
  <c r="T1262" i="7"/>
  <c r="U1262" i="7" s="1"/>
  <c r="V1262" i="7" s="1"/>
  <c r="S1262" i="7"/>
  <c r="S1261" i="7"/>
  <c r="T1261" i="7" s="1"/>
  <c r="U1261" i="7" s="1"/>
  <c r="V1261" i="7" s="1"/>
  <c r="T1260" i="7"/>
  <c r="U1260" i="7" s="1"/>
  <c r="V1260" i="7" s="1"/>
  <c r="S1260" i="7"/>
  <c r="U1259" i="7"/>
  <c r="V1259" i="7" s="1"/>
  <c r="S1259" i="7"/>
  <c r="T1259" i="7" s="1"/>
  <c r="T1258" i="7"/>
  <c r="U1258" i="7" s="1"/>
  <c r="V1258" i="7" s="1"/>
  <c r="S1258" i="7"/>
  <c r="T1257" i="7"/>
  <c r="S1257" i="7"/>
  <c r="U1256" i="7"/>
  <c r="V1256" i="7" s="1"/>
  <c r="T1256" i="7"/>
  <c r="U1257" i="7" s="1"/>
  <c r="V1257" i="7" s="1"/>
  <c r="S1256" i="7"/>
  <c r="T1255" i="7"/>
  <c r="S1255" i="7"/>
  <c r="T1254" i="7"/>
  <c r="S1254" i="7"/>
  <c r="T1253" i="7"/>
  <c r="S1253" i="7"/>
  <c r="U1252" i="7"/>
  <c r="V1252" i="7" s="1"/>
  <c r="T1252" i="7"/>
  <c r="S1252" i="7"/>
  <c r="S1251" i="7"/>
  <c r="T1251" i="7" s="1"/>
  <c r="U1251" i="7" s="1"/>
  <c r="V1251" i="7" s="1"/>
  <c r="S1250" i="7"/>
  <c r="T1250" i="7" s="1"/>
  <c r="U1250" i="7" s="1"/>
  <c r="V1250" i="7" s="1"/>
  <c r="T1249" i="7"/>
  <c r="S1249" i="7"/>
  <c r="T1248" i="7"/>
  <c r="U1248" i="7" s="1"/>
  <c r="V1248" i="7" s="1"/>
  <c r="S1248" i="7"/>
  <c r="T1247" i="7"/>
  <c r="S1247" i="7"/>
  <c r="T1246" i="7"/>
  <c r="S1246" i="7"/>
  <c r="S1245" i="7"/>
  <c r="T1245" i="7" s="1"/>
  <c r="U1245" i="7" s="1"/>
  <c r="V1245" i="7" s="1"/>
  <c r="S1244" i="7"/>
  <c r="T1244" i="7" s="1"/>
  <c r="U1244" i="7" s="1"/>
  <c r="V1244" i="7" s="1"/>
  <c r="S1243" i="7"/>
  <c r="T1243" i="7" s="1"/>
  <c r="U1243" i="7" s="1"/>
  <c r="V1243" i="7" s="1"/>
  <c r="S1242" i="7"/>
  <c r="T1242" i="7" s="1"/>
  <c r="U1242" i="7" s="1"/>
  <c r="V1242" i="7" s="1"/>
  <c r="T1241" i="7"/>
  <c r="S1241" i="7"/>
  <c r="T1240" i="7"/>
  <c r="U1240" i="7" s="1"/>
  <c r="V1240" i="7" s="1"/>
  <c r="S1240" i="7"/>
  <c r="S1239" i="7"/>
  <c r="T1239" i="7" s="1"/>
  <c r="U1239" i="7" s="1"/>
  <c r="V1239" i="7" s="1"/>
  <c r="T1238" i="7"/>
  <c r="U1238" i="7" s="1"/>
  <c r="V1238" i="7" s="1"/>
  <c r="S1238" i="7"/>
  <c r="S1237" i="7"/>
  <c r="T1237" i="7" s="1"/>
  <c r="U1237" i="7" s="1"/>
  <c r="V1237" i="7" s="1"/>
  <c r="T1236" i="7"/>
  <c r="U1236" i="7" s="1"/>
  <c r="V1236" i="7" s="1"/>
  <c r="S1236" i="7"/>
  <c r="S1235" i="7"/>
  <c r="T1235" i="7" s="1"/>
  <c r="U1235" i="7" s="1"/>
  <c r="V1235" i="7" s="1"/>
  <c r="S1234" i="7"/>
  <c r="T1234" i="7" s="1"/>
  <c r="U1234" i="7" s="1"/>
  <c r="V1234" i="7" s="1"/>
  <c r="S1233" i="7"/>
  <c r="T1233" i="7" s="1"/>
  <c r="U1233" i="7" s="1"/>
  <c r="V1233" i="7" s="1"/>
  <c r="S1232" i="7"/>
  <c r="T1232" i="7" s="1"/>
  <c r="U1232" i="7" s="1"/>
  <c r="V1232" i="7" s="1"/>
  <c r="U1231" i="7"/>
  <c r="V1231" i="7" s="1"/>
  <c r="S1231" i="7"/>
  <c r="T1231" i="7" s="1"/>
  <c r="S1230" i="7"/>
  <c r="T1230" i="7" s="1"/>
  <c r="U1230" i="7" s="1"/>
  <c r="V1230" i="7" s="1"/>
  <c r="S1229" i="7"/>
  <c r="T1229" i="7" s="1"/>
  <c r="U1229" i="7" s="1"/>
  <c r="V1229" i="7" s="1"/>
  <c r="T1228" i="7"/>
  <c r="S1228" i="7"/>
  <c r="T1227" i="7"/>
  <c r="S1227" i="7"/>
  <c r="S1226" i="7"/>
  <c r="T1226" i="7" s="1"/>
  <c r="S1225" i="7"/>
  <c r="T1225" i="7" s="1"/>
  <c r="U1225" i="7" s="1"/>
  <c r="V1225" i="7" s="1"/>
  <c r="S1224" i="7"/>
  <c r="T1224" i="7" s="1"/>
  <c r="U1224" i="7" s="1"/>
  <c r="V1224" i="7" s="1"/>
  <c r="S1223" i="7"/>
  <c r="T1223" i="7" s="1"/>
  <c r="U1223" i="7" s="1"/>
  <c r="V1223" i="7" s="1"/>
  <c r="S1222" i="7"/>
  <c r="T1222" i="7" s="1"/>
  <c r="U1222" i="7" s="1"/>
  <c r="V1222" i="7" s="1"/>
  <c r="S1221" i="7"/>
  <c r="T1221" i="7" s="1"/>
  <c r="U1221" i="7" s="1"/>
  <c r="V1221" i="7" s="1"/>
  <c r="T1220" i="7"/>
  <c r="S1220" i="7"/>
  <c r="T1219" i="7"/>
  <c r="S1219" i="7"/>
  <c r="S1218" i="7"/>
  <c r="T1218" i="7" s="1"/>
  <c r="U1219" i="7" s="1"/>
  <c r="V1219" i="7" s="1"/>
  <c r="U1217" i="7"/>
  <c r="V1217" i="7" s="1"/>
  <c r="T1217" i="7"/>
  <c r="S1217" i="7"/>
  <c r="U1216" i="7"/>
  <c r="V1216" i="7" s="1"/>
  <c r="T1216" i="7"/>
  <c r="S1216" i="7"/>
  <c r="S1215" i="7"/>
  <c r="T1215" i="7" s="1"/>
  <c r="U1215" i="7" s="1"/>
  <c r="V1215" i="7" s="1"/>
  <c r="S1214" i="7"/>
  <c r="T1214" i="7" s="1"/>
  <c r="U1214" i="7" s="1"/>
  <c r="V1214" i="7" s="1"/>
  <c r="S1213" i="7"/>
  <c r="T1213" i="7" s="1"/>
  <c r="U1213" i="7" s="1"/>
  <c r="V1213" i="7" s="1"/>
  <c r="U1212" i="7"/>
  <c r="V1212" i="7" s="1"/>
  <c r="T1212" i="7"/>
  <c r="S1212" i="7"/>
  <c r="U1211" i="7"/>
  <c r="V1211" i="7" s="1"/>
  <c r="T1211" i="7"/>
  <c r="S1211" i="7"/>
  <c r="S1210" i="7"/>
  <c r="T1210" i="7" s="1"/>
  <c r="U1210" i="7" s="1"/>
  <c r="V1210" i="7" s="1"/>
  <c r="U1209" i="7"/>
  <c r="V1209" i="7" s="1"/>
  <c r="S1209" i="7"/>
  <c r="T1209" i="7" s="1"/>
  <c r="T1208" i="7"/>
  <c r="U1208" i="7" s="1"/>
  <c r="V1208" i="7" s="1"/>
  <c r="S1208" i="7"/>
  <c r="U1207" i="7"/>
  <c r="V1207" i="7" s="1"/>
  <c r="S1207" i="7"/>
  <c r="T1207" i="7" s="1"/>
  <c r="S1206" i="7"/>
  <c r="T1206" i="7" s="1"/>
  <c r="U1206" i="7" s="1"/>
  <c r="V1206" i="7" s="1"/>
  <c r="U1205" i="7"/>
  <c r="V1205" i="7" s="1"/>
  <c r="S1205" i="7"/>
  <c r="T1205" i="7" s="1"/>
  <c r="V1204" i="7"/>
  <c r="T1204" i="7"/>
  <c r="U1204" i="7" s="1"/>
  <c r="S1204" i="7"/>
  <c r="T1203" i="7"/>
  <c r="S1203" i="7"/>
  <c r="U1202" i="7"/>
  <c r="V1202" i="7" s="1"/>
  <c r="T1202" i="7"/>
  <c r="U1203" i="7" s="1"/>
  <c r="V1203" i="7" s="1"/>
  <c r="S1202" i="7"/>
  <c r="S1201" i="7"/>
  <c r="T1201" i="7" s="1"/>
  <c r="U1201" i="7" s="1"/>
  <c r="V1201" i="7" s="1"/>
  <c r="S1200" i="7"/>
  <c r="T1200" i="7" s="1"/>
  <c r="U1200" i="7" s="1"/>
  <c r="V1200" i="7" s="1"/>
  <c r="S1199" i="7"/>
  <c r="T1199" i="7" s="1"/>
  <c r="U1199" i="7" s="1"/>
  <c r="V1199" i="7" s="1"/>
  <c r="T1198" i="7"/>
  <c r="S1198" i="7"/>
  <c r="U1197" i="7"/>
  <c r="V1197" i="7" s="1"/>
  <c r="T1197" i="7"/>
  <c r="S1197" i="7"/>
  <c r="T1196" i="7"/>
  <c r="S1196" i="7"/>
  <c r="S1195" i="7"/>
  <c r="T1195" i="7" s="1"/>
  <c r="U1195" i="7" s="1"/>
  <c r="V1195" i="7" s="1"/>
  <c r="V1194" i="7"/>
  <c r="T1194" i="7"/>
  <c r="U1194" i="7" s="1"/>
  <c r="S1194" i="7"/>
  <c r="U1193" i="7"/>
  <c r="V1193" i="7" s="1"/>
  <c r="S1193" i="7"/>
  <c r="T1193" i="7" s="1"/>
  <c r="S1192" i="7"/>
  <c r="T1192" i="7" s="1"/>
  <c r="U1192" i="7" s="1"/>
  <c r="V1192" i="7" s="1"/>
  <c r="S1191" i="7"/>
  <c r="T1191" i="7" s="1"/>
  <c r="U1191" i="7" s="1"/>
  <c r="V1191" i="7" s="1"/>
  <c r="T1190" i="7"/>
  <c r="U1190" i="7" s="1"/>
  <c r="V1190" i="7" s="1"/>
  <c r="S1190" i="7"/>
  <c r="S1189" i="7"/>
  <c r="T1189" i="7" s="1"/>
  <c r="U1189" i="7" s="1"/>
  <c r="V1189" i="7" s="1"/>
  <c r="S1188" i="7"/>
  <c r="T1188" i="7" s="1"/>
  <c r="U1188" i="7" s="1"/>
  <c r="V1188" i="7" s="1"/>
  <c r="S1187" i="7"/>
  <c r="T1187" i="7" s="1"/>
  <c r="U1187" i="7" s="1"/>
  <c r="V1187" i="7" s="1"/>
  <c r="V1186" i="7"/>
  <c r="T1186" i="7"/>
  <c r="U1186" i="7" s="1"/>
  <c r="S1186" i="7"/>
  <c r="S1185" i="7"/>
  <c r="T1185" i="7" s="1"/>
  <c r="U1185" i="7" s="1"/>
  <c r="V1185" i="7" s="1"/>
  <c r="S1184" i="7"/>
  <c r="T1184" i="7" s="1"/>
  <c r="U1184" i="7" s="1"/>
  <c r="V1184" i="7" s="1"/>
  <c r="U1183" i="7"/>
  <c r="V1183" i="7" s="1"/>
  <c r="S1183" i="7"/>
  <c r="T1183" i="7" s="1"/>
  <c r="S1182" i="7"/>
  <c r="T1182" i="7" s="1"/>
  <c r="U1182" i="7" s="1"/>
  <c r="V1182" i="7" s="1"/>
  <c r="S1181" i="7"/>
  <c r="T1181" i="7" s="1"/>
  <c r="U1181" i="7" s="1"/>
  <c r="V1181" i="7" s="1"/>
  <c r="S1180" i="7"/>
  <c r="T1180" i="7" s="1"/>
  <c r="U1180" i="7" s="1"/>
  <c r="V1180" i="7" s="1"/>
  <c r="U1179" i="7"/>
  <c r="V1179" i="7" s="1"/>
  <c r="S1179" i="7"/>
  <c r="T1179" i="7" s="1"/>
  <c r="T1178" i="7"/>
  <c r="U1178" i="7" s="1"/>
  <c r="V1178" i="7" s="1"/>
  <c r="S1178" i="7"/>
  <c r="S1177" i="7"/>
  <c r="T1177" i="7" s="1"/>
  <c r="U1177" i="7" s="1"/>
  <c r="V1177" i="7" s="1"/>
  <c r="S1176" i="7"/>
  <c r="T1176" i="7" s="1"/>
  <c r="U1176" i="7" s="1"/>
  <c r="V1176" i="7" s="1"/>
  <c r="U1175" i="7"/>
  <c r="V1175" i="7" s="1"/>
  <c r="S1175" i="7"/>
  <c r="T1175" i="7" s="1"/>
  <c r="T1174" i="7"/>
  <c r="S1174" i="7"/>
  <c r="T1173" i="7"/>
  <c r="U1173" i="7" s="1"/>
  <c r="V1173" i="7" s="1"/>
  <c r="S1173" i="7"/>
  <c r="T1172" i="7"/>
  <c r="S1172" i="7"/>
  <c r="T1171" i="7"/>
  <c r="S1171" i="7"/>
  <c r="S1170" i="7"/>
  <c r="T1170" i="7" s="1"/>
  <c r="U1170" i="7" s="1"/>
  <c r="V1170" i="7" s="1"/>
  <c r="T1169" i="7"/>
  <c r="S1169" i="7"/>
  <c r="T1168" i="7"/>
  <c r="S1168" i="7"/>
  <c r="T1167" i="7"/>
  <c r="S1167" i="7"/>
  <c r="T1166" i="7"/>
  <c r="S1166" i="7"/>
  <c r="T1165" i="7"/>
  <c r="S1165" i="7"/>
  <c r="T1164" i="7"/>
  <c r="S1164" i="7"/>
  <c r="S1163" i="7"/>
  <c r="T1163" i="7" s="1"/>
  <c r="U1163" i="7" s="1"/>
  <c r="V1163" i="7" s="1"/>
  <c r="S1162" i="7"/>
  <c r="T1162" i="7" s="1"/>
  <c r="U1162" i="7" s="1"/>
  <c r="V1162" i="7" s="1"/>
  <c r="S1161" i="7"/>
  <c r="T1161" i="7" s="1"/>
  <c r="U1161" i="7" s="1"/>
  <c r="V1161" i="7" s="1"/>
  <c r="T1160" i="7"/>
  <c r="U1160" i="7" s="1"/>
  <c r="V1160" i="7" s="1"/>
  <c r="S1160" i="7"/>
  <c r="S1159" i="7"/>
  <c r="T1159" i="7" s="1"/>
  <c r="U1159" i="7" s="1"/>
  <c r="V1159" i="7" s="1"/>
  <c r="T1158" i="7"/>
  <c r="S1158" i="7"/>
  <c r="T1157" i="7"/>
  <c r="S1157" i="7"/>
  <c r="S1156" i="7"/>
  <c r="T1156" i="7" s="1"/>
  <c r="U1156" i="7" s="1"/>
  <c r="V1156" i="7" s="1"/>
  <c r="T1155" i="7"/>
  <c r="S1155" i="7"/>
  <c r="T1154" i="7"/>
  <c r="S1154" i="7"/>
  <c r="U1153" i="7"/>
  <c r="V1153" i="7" s="1"/>
  <c r="S1153" i="7"/>
  <c r="T1153" i="7" s="1"/>
  <c r="T1152" i="7"/>
  <c r="S1152" i="7"/>
  <c r="S1151" i="7"/>
  <c r="T1151" i="7" s="1"/>
  <c r="U1151" i="7" s="1"/>
  <c r="V1151" i="7" s="1"/>
  <c r="S1150" i="7"/>
  <c r="T1150" i="7" s="1"/>
  <c r="U1150" i="7" s="1"/>
  <c r="V1150" i="7" s="1"/>
  <c r="S1149" i="7"/>
  <c r="T1149" i="7" s="1"/>
  <c r="U1149" i="7" s="1"/>
  <c r="V1149" i="7" s="1"/>
  <c r="S1148" i="7"/>
  <c r="T1148" i="7" s="1"/>
  <c r="U1148" i="7" s="1"/>
  <c r="V1148" i="7" s="1"/>
  <c r="T1147" i="7"/>
  <c r="S1147" i="7"/>
  <c r="T1146" i="7"/>
  <c r="U1147" i="7" s="1"/>
  <c r="V1147" i="7" s="1"/>
  <c r="S1146" i="7"/>
  <c r="T1145" i="7"/>
  <c r="S1145" i="7"/>
  <c r="T1144" i="7"/>
  <c r="U1145" i="7" s="1"/>
  <c r="V1145" i="7" s="1"/>
  <c r="S1144" i="7"/>
  <c r="V1143" i="7"/>
  <c r="S1143" i="7"/>
  <c r="T1143" i="7" s="1"/>
  <c r="U1143" i="7" s="1"/>
  <c r="S1142" i="7"/>
  <c r="T1142" i="7" s="1"/>
  <c r="U1142" i="7" s="1"/>
  <c r="V1142" i="7" s="1"/>
  <c r="U1141" i="7"/>
  <c r="V1141" i="7" s="1"/>
  <c r="S1141" i="7"/>
  <c r="T1141" i="7" s="1"/>
  <c r="S1140" i="7"/>
  <c r="T1140" i="7" s="1"/>
  <c r="U1140" i="7" s="1"/>
  <c r="V1140" i="7" s="1"/>
  <c r="S1139" i="7"/>
  <c r="T1139" i="7" s="1"/>
  <c r="U1139" i="7" s="1"/>
  <c r="V1139" i="7" s="1"/>
  <c r="S1138" i="7"/>
  <c r="T1138" i="7" s="1"/>
  <c r="U1138" i="7" s="1"/>
  <c r="V1138" i="7" s="1"/>
  <c r="S1137" i="7"/>
  <c r="T1137" i="7" s="1"/>
  <c r="U1137" i="7" s="1"/>
  <c r="V1137" i="7" s="1"/>
  <c r="T1136" i="7"/>
  <c r="U1136" i="7" s="1"/>
  <c r="V1136" i="7" s="1"/>
  <c r="S1136" i="7"/>
  <c r="S1135" i="7"/>
  <c r="T1135" i="7" s="1"/>
  <c r="U1135" i="7" s="1"/>
  <c r="V1135" i="7" s="1"/>
  <c r="S1134" i="7"/>
  <c r="T1134" i="7" s="1"/>
  <c r="U1134" i="7" s="1"/>
  <c r="V1134" i="7" s="1"/>
  <c r="U1133" i="7"/>
  <c r="V1133" i="7" s="1"/>
  <c r="S1133" i="7"/>
  <c r="T1133" i="7" s="1"/>
  <c r="T1132" i="7"/>
  <c r="S1132" i="7"/>
  <c r="T1131" i="7"/>
  <c r="S1131" i="7"/>
  <c r="S1130" i="7"/>
  <c r="T1130" i="7" s="1"/>
  <c r="U1130" i="7" s="1"/>
  <c r="V1130" i="7" s="1"/>
  <c r="S1129" i="7"/>
  <c r="T1129" i="7" s="1"/>
  <c r="U1129" i="7" s="1"/>
  <c r="V1129" i="7" s="1"/>
  <c r="S1128" i="7"/>
  <c r="T1128" i="7" s="1"/>
  <c r="U1128" i="7" s="1"/>
  <c r="V1128" i="7" s="1"/>
  <c r="S1127" i="7"/>
  <c r="T1127" i="7" s="1"/>
  <c r="U1127" i="7" s="1"/>
  <c r="V1127" i="7" s="1"/>
  <c r="S1126" i="7"/>
  <c r="T1126" i="7" s="1"/>
  <c r="U1126" i="7" s="1"/>
  <c r="V1126" i="7" s="1"/>
  <c r="S1125" i="7"/>
  <c r="T1125" i="7" s="1"/>
  <c r="U1125" i="7" s="1"/>
  <c r="V1125" i="7" s="1"/>
  <c r="S1124" i="7"/>
  <c r="T1124" i="7" s="1"/>
  <c r="S1123" i="7"/>
  <c r="T1123" i="7" s="1"/>
  <c r="U1123" i="7" s="1"/>
  <c r="V1123" i="7" s="1"/>
  <c r="S1122" i="7"/>
  <c r="T1122" i="7" s="1"/>
  <c r="U1122" i="7" s="1"/>
  <c r="V1122" i="7" s="1"/>
  <c r="S1121" i="7"/>
  <c r="T1121" i="7" s="1"/>
  <c r="U1121" i="7" s="1"/>
  <c r="V1121" i="7" s="1"/>
  <c r="T1120" i="7"/>
  <c r="U1120" i="7" s="1"/>
  <c r="V1120" i="7" s="1"/>
  <c r="S1120" i="7"/>
  <c r="T1119" i="7"/>
  <c r="U1119" i="7" s="1"/>
  <c r="V1119" i="7" s="1"/>
  <c r="S1119" i="7"/>
  <c r="U1118" i="7"/>
  <c r="V1118" i="7" s="1"/>
  <c r="T1118" i="7"/>
  <c r="S1118" i="7"/>
  <c r="U1117" i="7"/>
  <c r="V1117" i="7" s="1"/>
  <c r="T1117" i="7"/>
  <c r="S1117" i="7"/>
  <c r="S1116" i="7"/>
  <c r="T1116" i="7" s="1"/>
  <c r="U1116" i="7" s="1"/>
  <c r="V1116" i="7" s="1"/>
  <c r="S1115" i="7"/>
  <c r="T1115" i="7" s="1"/>
  <c r="U1115" i="7" s="1"/>
  <c r="V1115" i="7" s="1"/>
  <c r="T1114" i="7"/>
  <c r="U1114" i="7" s="1"/>
  <c r="V1114" i="7" s="1"/>
  <c r="S1114" i="7"/>
  <c r="U1113" i="7"/>
  <c r="V1113" i="7" s="1"/>
  <c r="T1113" i="7"/>
  <c r="S1113" i="7"/>
  <c r="S1112" i="7"/>
  <c r="T1112" i="7" s="1"/>
  <c r="U1112" i="7" s="1"/>
  <c r="V1112" i="7" s="1"/>
  <c r="S1111" i="7"/>
  <c r="T1111" i="7" s="1"/>
  <c r="U1111" i="7" s="1"/>
  <c r="V1111" i="7" s="1"/>
  <c r="U1110" i="7"/>
  <c r="V1110" i="7" s="1"/>
  <c r="S1110" i="7"/>
  <c r="T1110" i="7" s="1"/>
  <c r="S1109" i="7"/>
  <c r="T1109" i="7" s="1"/>
  <c r="U1109" i="7" s="1"/>
  <c r="V1109" i="7" s="1"/>
  <c r="T1108" i="7"/>
  <c r="U1108" i="7" s="1"/>
  <c r="V1108" i="7" s="1"/>
  <c r="S1108" i="7"/>
  <c r="S1107" i="7"/>
  <c r="T1107" i="7" s="1"/>
  <c r="U1107" i="7" s="1"/>
  <c r="V1107" i="7" s="1"/>
  <c r="S1106" i="7"/>
  <c r="T1106" i="7" s="1"/>
  <c r="U1106" i="7" s="1"/>
  <c r="V1106" i="7" s="1"/>
  <c r="U1105" i="7"/>
  <c r="V1105" i="7" s="1"/>
  <c r="S1105" i="7"/>
  <c r="T1105" i="7" s="1"/>
  <c r="T1104" i="7"/>
  <c r="U1104" i="7" s="1"/>
  <c r="V1104" i="7" s="1"/>
  <c r="S1104" i="7"/>
  <c r="T1103" i="7"/>
  <c r="S1103" i="7"/>
  <c r="T1102" i="7"/>
  <c r="U1103" i="7" s="1"/>
  <c r="V1103" i="7" s="1"/>
  <c r="S1102" i="7"/>
  <c r="S1101" i="7"/>
  <c r="T1101" i="7" s="1"/>
  <c r="U1101" i="7" s="1"/>
  <c r="V1101" i="7" s="1"/>
  <c r="S1100" i="7"/>
  <c r="T1100" i="7" s="1"/>
  <c r="U1100" i="7" s="1"/>
  <c r="V1100" i="7" s="1"/>
  <c r="S1099" i="7"/>
  <c r="T1099" i="7" s="1"/>
  <c r="U1099" i="7" s="1"/>
  <c r="V1099" i="7" s="1"/>
  <c r="S1098" i="7"/>
  <c r="T1098" i="7" s="1"/>
  <c r="U1098" i="7" s="1"/>
  <c r="V1098" i="7" s="1"/>
  <c r="S1097" i="7"/>
  <c r="T1097" i="7" s="1"/>
  <c r="U1097" i="7" s="1"/>
  <c r="V1097" i="7" s="1"/>
  <c r="S1096" i="7"/>
  <c r="T1096" i="7" s="1"/>
  <c r="U1096" i="7" s="1"/>
  <c r="V1096" i="7" s="1"/>
  <c r="U1095" i="7"/>
  <c r="V1095" i="7" s="1"/>
  <c r="S1095" i="7"/>
  <c r="T1095" i="7" s="1"/>
  <c r="S1094" i="7"/>
  <c r="T1094" i="7" s="1"/>
  <c r="U1094" i="7" s="1"/>
  <c r="V1094" i="7" s="1"/>
  <c r="T1093" i="7"/>
  <c r="S1093" i="7"/>
  <c r="T1092" i="7"/>
  <c r="U1092" i="7" s="1"/>
  <c r="V1092" i="7" s="1"/>
  <c r="S1092" i="7"/>
  <c r="V1091" i="7"/>
  <c r="S1091" i="7"/>
  <c r="T1091" i="7" s="1"/>
  <c r="U1091" i="7" s="1"/>
  <c r="U1090" i="7"/>
  <c r="V1090" i="7" s="1"/>
  <c r="S1090" i="7"/>
  <c r="T1090" i="7" s="1"/>
  <c r="S1089" i="7"/>
  <c r="T1089" i="7" s="1"/>
  <c r="U1089" i="7" s="1"/>
  <c r="V1089" i="7" s="1"/>
  <c r="T1088" i="7"/>
  <c r="U1088" i="7" s="1"/>
  <c r="V1088" i="7" s="1"/>
  <c r="S1088" i="7"/>
  <c r="S1087" i="7"/>
  <c r="T1087" i="7" s="1"/>
  <c r="U1087" i="7" s="1"/>
  <c r="V1087" i="7" s="1"/>
  <c r="S1086" i="7"/>
  <c r="T1086" i="7" s="1"/>
  <c r="U1086" i="7" s="1"/>
  <c r="V1086" i="7" s="1"/>
  <c r="U1085" i="7"/>
  <c r="V1085" i="7" s="1"/>
  <c r="S1085" i="7"/>
  <c r="T1085" i="7" s="1"/>
  <c r="S1084" i="7"/>
  <c r="T1084" i="7" s="1"/>
  <c r="U1084" i="7" s="1"/>
  <c r="V1084" i="7" s="1"/>
  <c r="S1083" i="7"/>
  <c r="T1083" i="7" s="1"/>
  <c r="U1083" i="7" s="1"/>
  <c r="V1083" i="7" s="1"/>
  <c r="S1082" i="7"/>
  <c r="T1082" i="7" s="1"/>
  <c r="U1082" i="7" s="1"/>
  <c r="V1082" i="7" s="1"/>
  <c r="U1081" i="7"/>
  <c r="V1081" i="7" s="1"/>
  <c r="S1081" i="7"/>
  <c r="T1081" i="7" s="1"/>
  <c r="T1080" i="7"/>
  <c r="U1080" i="7" s="1"/>
  <c r="V1080" i="7" s="1"/>
  <c r="S1080" i="7"/>
  <c r="S1079" i="7"/>
  <c r="T1079" i="7" s="1"/>
  <c r="U1079" i="7" s="1"/>
  <c r="V1079" i="7" s="1"/>
  <c r="S1078" i="7"/>
  <c r="T1078" i="7" s="1"/>
  <c r="U1078" i="7" s="1"/>
  <c r="V1078" i="7" s="1"/>
  <c r="S1077" i="7"/>
  <c r="T1077" i="7" s="1"/>
  <c r="U1077" i="7" s="1"/>
  <c r="V1077" i="7" s="1"/>
  <c r="T1076" i="7"/>
  <c r="U1076" i="7" s="1"/>
  <c r="V1076" i="7" s="1"/>
  <c r="S1076" i="7"/>
  <c r="S1075" i="7"/>
  <c r="T1075" i="7" s="1"/>
  <c r="U1075" i="7" s="1"/>
  <c r="V1075" i="7" s="1"/>
  <c r="U1074" i="7"/>
  <c r="V1074" i="7" s="1"/>
  <c r="S1074" i="7"/>
  <c r="T1074" i="7" s="1"/>
  <c r="S1073" i="7"/>
  <c r="T1073" i="7" s="1"/>
  <c r="U1073" i="7" s="1"/>
  <c r="V1073" i="7" s="1"/>
  <c r="T1072" i="7"/>
  <c r="U1072" i="7" s="1"/>
  <c r="V1072" i="7" s="1"/>
  <c r="S1072" i="7"/>
  <c r="S1071" i="7"/>
  <c r="T1071" i="7" s="1"/>
  <c r="U1071" i="7" s="1"/>
  <c r="V1071" i="7" s="1"/>
  <c r="S1070" i="7"/>
  <c r="T1070" i="7" s="1"/>
  <c r="U1070" i="7" s="1"/>
  <c r="V1070" i="7" s="1"/>
  <c r="U1069" i="7"/>
  <c r="V1069" i="7" s="1"/>
  <c r="S1069" i="7"/>
  <c r="T1069" i="7" s="1"/>
  <c r="S1068" i="7"/>
  <c r="T1068" i="7" s="1"/>
  <c r="V1067" i="7"/>
  <c r="S1067" i="7"/>
  <c r="T1067" i="7" s="1"/>
  <c r="U1067" i="7" s="1"/>
  <c r="S1066" i="7"/>
  <c r="T1066" i="7" s="1"/>
  <c r="U1066" i="7" s="1"/>
  <c r="V1066" i="7" s="1"/>
  <c r="U1065" i="7"/>
  <c r="V1065" i="7" s="1"/>
  <c r="S1065" i="7"/>
  <c r="T1065" i="7" s="1"/>
  <c r="S1064" i="7"/>
  <c r="T1064" i="7" s="1"/>
  <c r="U1064" i="7" s="1"/>
  <c r="V1064" i="7" s="1"/>
  <c r="S1063" i="7"/>
  <c r="T1063" i="7" s="1"/>
  <c r="U1063" i="7" s="1"/>
  <c r="V1063" i="7" s="1"/>
  <c r="S1062" i="7"/>
  <c r="T1062" i="7" s="1"/>
  <c r="U1062" i="7" s="1"/>
  <c r="V1062" i="7" s="1"/>
  <c r="S1061" i="7"/>
  <c r="T1061" i="7" s="1"/>
  <c r="U1061" i="7" s="1"/>
  <c r="V1061" i="7" s="1"/>
  <c r="T1060" i="7"/>
  <c r="U1060" i="7" s="1"/>
  <c r="V1060" i="7" s="1"/>
  <c r="S1060" i="7"/>
  <c r="S1059" i="7"/>
  <c r="T1059" i="7" s="1"/>
  <c r="U1059" i="7" s="1"/>
  <c r="V1059" i="7" s="1"/>
  <c r="S1058" i="7"/>
  <c r="T1058" i="7" s="1"/>
  <c r="U1058" i="7" s="1"/>
  <c r="V1058" i="7" s="1"/>
  <c r="U1057" i="7"/>
  <c r="V1057" i="7" s="1"/>
  <c r="S1057" i="7"/>
  <c r="T1057" i="7" s="1"/>
  <c r="S1056" i="7"/>
  <c r="T1056" i="7" s="1"/>
  <c r="U1056" i="7" s="1"/>
  <c r="V1056" i="7" s="1"/>
  <c r="S1055" i="7"/>
  <c r="T1055" i="7" s="1"/>
  <c r="U1055" i="7" s="1"/>
  <c r="V1055" i="7" s="1"/>
  <c r="S1054" i="7"/>
  <c r="T1054" i="7" s="1"/>
  <c r="U1054" i="7" s="1"/>
  <c r="V1054" i="7" s="1"/>
  <c r="U1053" i="7"/>
  <c r="V1053" i="7" s="1"/>
  <c r="S1053" i="7"/>
  <c r="T1053" i="7" s="1"/>
  <c r="T1052" i="7"/>
  <c r="U1052" i="7" s="1"/>
  <c r="V1052" i="7" s="1"/>
  <c r="S1052" i="7"/>
  <c r="S1051" i="7"/>
  <c r="T1051" i="7" s="1"/>
  <c r="U1051" i="7" s="1"/>
  <c r="V1051" i="7" s="1"/>
  <c r="T1050" i="7"/>
  <c r="U1050" i="7" s="1"/>
  <c r="V1050" i="7" s="1"/>
  <c r="S1050" i="7"/>
  <c r="T1049" i="7"/>
  <c r="U1049" i="7" s="1"/>
  <c r="V1049" i="7" s="1"/>
  <c r="S1049" i="7"/>
  <c r="S1048" i="7"/>
  <c r="T1048" i="7" s="1"/>
  <c r="U1048" i="7" s="1"/>
  <c r="V1048" i="7" s="1"/>
  <c r="U1047" i="7"/>
  <c r="V1047" i="7" s="1"/>
  <c r="T1047" i="7"/>
  <c r="S1047" i="7"/>
  <c r="U1046" i="7"/>
  <c r="V1046" i="7" s="1"/>
  <c r="T1046" i="7"/>
  <c r="S1046" i="7"/>
  <c r="U1045" i="7"/>
  <c r="V1045" i="7" s="1"/>
  <c r="S1045" i="7"/>
  <c r="T1045" i="7" s="1"/>
  <c r="T1044" i="7"/>
  <c r="U1044" i="7" s="1"/>
  <c r="V1044" i="7" s="1"/>
  <c r="S1044" i="7"/>
  <c r="S1043" i="7"/>
  <c r="T1043" i="7" s="1"/>
  <c r="U1043" i="7" s="1"/>
  <c r="V1043" i="7" s="1"/>
  <c r="S1042" i="7"/>
  <c r="T1042" i="7" s="1"/>
  <c r="U1042" i="7" s="1"/>
  <c r="V1042" i="7" s="1"/>
  <c r="S1041" i="7"/>
  <c r="T1041" i="7" s="1"/>
  <c r="U1041" i="7" s="1"/>
  <c r="V1041" i="7" s="1"/>
  <c r="T1040" i="7"/>
  <c r="U1040" i="7" s="1"/>
  <c r="V1040" i="7" s="1"/>
  <c r="S1040" i="7"/>
  <c r="S1039" i="7"/>
  <c r="T1039" i="7" s="1"/>
  <c r="U1039" i="7" s="1"/>
  <c r="V1039" i="7" s="1"/>
  <c r="S1038" i="7"/>
  <c r="T1038" i="7" s="1"/>
  <c r="U1038" i="7" s="1"/>
  <c r="V1038" i="7" s="1"/>
  <c r="U1037" i="7"/>
  <c r="V1037" i="7" s="1"/>
  <c r="S1037" i="7"/>
  <c r="T1037" i="7" s="1"/>
  <c r="S1036" i="7"/>
  <c r="T1036" i="7" s="1"/>
  <c r="U1036" i="7" s="1"/>
  <c r="V1036" i="7" s="1"/>
  <c r="S1035" i="7"/>
  <c r="T1035" i="7" s="1"/>
  <c r="U1035" i="7" s="1"/>
  <c r="V1035" i="7" s="1"/>
  <c r="U1034" i="7"/>
  <c r="V1034" i="7" s="1"/>
  <c r="T1034" i="7"/>
  <c r="S1034" i="7"/>
  <c r="U1033" i="7"/>
  <c r="V1033" i="7" s="1"/>
  <c r="T1033" i="7"/>
  <c r="S1033" i="7"/>
  <c r="S1032" i="7"/>
  <c r="T1032" i="7" s="1"/>
  <c r="U1032" i="7" s="1"/>
  <c r="V1032" i="7" s="1"/>
  <c r="S1031" i="7"/>
  <c r="T1031" i="7" s="1"/>
  <c r="U1031" i="7" s="1"/>
  <c r="V1031" i="7" s="1"/>
  <c r="V1030" i="7"/>
  <c r="S1030" i="7"/>
  <c r="T1030" i="7" s="1"/>
  <c r="U1030" i="7" s="1"/>
  <c r="S1029" i="7"/>
  <c r="T1029" i="7" s="1"/>
  <c r="U1029" i="7" s="1"/>
  <c r="V1029" i="7" s="1"/>
  <c r="S1028" i="7"/>
  <c r="T1028" i="7" s="1"/>
  <c r="U1028" i="7" s="1"/>
  <c r="V1028" i="7" s="1"/>
  <c r="S1027" i="7"/>
  <c r="T1027" i="7" s="1"/>
  <c r="U1027" i="7" s="1"/>
  <c r="V1027" i="7" s="1"/>
  <c r="S1026" i="7"/>
  <c r="T1026" i="7" s="1"/>
  <c r="U1026" i="7" s="1"/>
  <c r="V1026" i="7" s="1"/>
  <c r="S1025" i="7"/>
  <c r="T1025" i="7" s="1"/>
  <c r="U1025" i="7" s="1"/>
  <c r="V1025" i="7" s="1"/>
  <c r="S1024" i="7"/>
  <c r="T1024" i="7" s="1"/>
  <c r="U1024" i="7" s="1"/>
  <c r="V1024" i="7" s="1"/>
  <c r="U1023" i="7"/>
  <c r="V1023" i="7" s="1"/>
  <c r="S1023" i="7"/>
  <c r="T1023" i="7" s="1"/>
  <c r="S1022" i="7"/>
  <c r="T1022" i="7" s="1"/>
  <c r="U1022" i="7" s="1"/>
  <c r="V1022" i="7" s="1"/>
  <c r="V1021" i="7"/>
  <c r="S1021" i="7"/>
  <c r="T1021" i="7" s="1"/>
  <c r="U1021" i="7" s="1"/>
  <c r="S1020" i="7"/>
  <c r="T1020" i="7" s="1"/>
  <c r="U1020" i="7" s="1"/>
  <c r="V1020" i="7" s="1"/>
  <c r="S1019" i="7"/>
  <c r="T1019" i="7" s="1"/>
  <c r="U1019" i="7" s="1"/>
  <c r="V1019" i="7" s="1"/>
  <c r="T1018" i="7"/>
  <c r="U1018" i="7" s="1"/>
  <c r="V1018" i="7" s="1"/>
  <c r="S1018" i="7"/>
  <c r="S1017" i="7"/>
  <c r="T1017" i="7" s="1"/>
  <c r="U1017" i="7" s="1"/>
  <c r="V1017" i="7" s="1"/>
  <c r="S1016" i="7"/>
  <c r="T1016" i="7" s="1"/>
  <c r="U1016" i="7" s="1"/>
  <c r="V1016" i="7" s="1"/>
  <c r="U1015" i="7"/>
  <c r="V1015" i="7" s="1"/>
  <c r="S1015" i="7"/>
  <c r="T1015" i="7" s="1"/>
  <c r="S1014" i="7"/>
  <c r="T1014" i="7" s="1"/>
  <c r="U1014" i="7" s="1"/>
  <c r="V1014" i="7" s="1"/>
  <c r="S1013" i="7"/>
  <c r="T1013" i="7" s="1"/>
  <c r="U1013" i="7" s="1"/>
  <c r="V1013" i="7" s="1"/>
  <c r="S1012" i="7"/>
  <c r="T1012" i="7" s="1"/>
  <c r="U1012" i="7" s="1"/>
  <c r="V1012" i="7" s="1"/>
  <c r="S1011" i="7"/>
  <c r="T1011" i="7" s="1"/>
  <c r="U1011" i="7" s="1"/>
  <c r="V1011" i="7" s="1"/>
  <c r="T1010" i="7"/>
  <c r="U1010" i="7" s="1"/>
  <c r="V1010" i="7" s="1"/>
  <c r="S1010" i="7"/>
  <c r="S1009" i="7"/>
  <c r="T1009" i="7" s="1"/>
  <c r="U1009" i="7" s="1"/>
  <c r="V1009" i="7" s="1"/>
  <c r="S1008" i="7"/>
  <c r="T1008" i="7" s="1"/>
  <c r="U1008" i="7" s="1"/>
  <c r="V1008" i="7" s="1"/>
  <c r="U1007" i="7"/>
  <c r="V1007" i="7" s="1"/>
  <c r="S1007" i="7"/>
  <c r="T1007" i="7" s="1"/>
  <c r="T1006" i="7"/>
  <c r="U1006" i="7" s="1"/>
  <c r="V1006" i="7" s="1"/>
  <c r="S1006" i="7"/>
  <c r="V1005" i="7"/>
  <c r="S1005" i="7"/>
  <c r="T1005" i="7" s="1"/>
  <c r="U1005" i="7" s="1"/>
  <c r="U1004" i="7"/>
  <c r="V1004" i="7" s="1"/>
  <c r="S1004" i="7"/>
  <c r="T1004" i="7" s="1"/>
  <c r="S1003" i="7"/>
  <c r="T1003" i="7" s="1"/>
  <c r="U1003" i="7" s="1"/>
  <c r="V1003" i="7" s="1"/>
  <c r="S1002" i="7"/>
  <c r="T1002" i="7" s="1"/>
  <c r="U1002" i="7" s="1"/>
  <c r="V1002" i="7" s="1"/>
  <c r="S1001" i="7"/>
  <c r="T1001" i="7" s="1"/>
  <c r="U1001" i="7" s="1"/>
  <c r="V1001" i="7" s="1"/>
  <c r="S1000" i="7"/>
  <c r="T1000" i="7" s="1"/>
  <c r="U1000" i="7" s="1"/>
  <c r="V1000" i="7" s="1"/>
  <c r="S999" i="7"/>
  <c r="T999" i="7" s="1"/>
  <c r="U999" i="7" s="1"/>
  <c r="V999" i="7" s="1"/>
  <c r="S998" i="7"/>
  <c r="T998" i="7" s="1"/>
  <c r="U998" i="7" s="1"/>
  <c r="V998" i="7" s="1"/>
  <c r="T997" i="7"/>
  <c r="S997" i="7"/>
  <c r="T996" i="7"/>
  <c r="U997" i="7" s="1"/>
  <c r="V997" i="7" s="1"/>
  <c r="S996" i="7"/>
  <c r="V995" i="7"/>
  <c r="T995" i="7"/>
  <c r="S995" i="7"/>
  <c r="T994" i="7"/>
  <c r="U995" i="7" s="1"/>
  <c r="S994" i="7"/>
  <c r="S993" i="7"/>
  <c r="T993" i="7" s="1"/>
  <c r="U993" i="7" s="1"/>
  <c r="V993" i="7" s="1"/>
  <c r="U992" i="7"/>
  <c r="V992" i="7" s="1"/>
  <c r="S992" i="7"/>
  <c r="T992" i="7" s="1"/>
  <c r="U991" i="7"/>
  <c r="V991" i="7" s="1"/>
  <c r="S991" i="7"/>
  <c r="T991" i="7" s="1"/>
  <c r="T990" i="7"/>
  <c r="U990" i="7" s="1"/>
  <c r="V990" i="7" s="1"/>
  <c r="S990" i="7"/>
  <c r="T989" i="7"/>
  <c r="S989" i="7"/>
  <c r="T988" i="7"/>
  <c r="S988" i="7"/>
  <c r="T987" i="7"/>
  <c r="S987" i="7"/>
  <c r="T986" i="7"/>
  <c r="S986" i="7"/>
  <c r="S985" i="7"/>
  <c r="T985" i="7" s="1"/>
  <c r="U985" i="7" s="1"/>
  <c r="V985" i="7" s="1"/>
  <c r="S984" i="7"/>
  <c r="T984" i="7" s="1"/>
  <c r="U984" i="7" s="1"/>
  <c r="V984" i="7" s="1"/>
  <c r="U983" i="7"/>
  <c r="V983" i="7" s="1"/>
  <c r="S983" i="7"/>
  <c r="T983" i="7" s="1"/>
  <c r="T982" i="7"/>
  <c r="U982" i="7" s="1"/>
  <c r="V982" i="7" s="1"/>
  <c r="S982" i="7"/>
  <c r="V981" i="7"/>
  <c r="S981" i="7"/>
  <c r="T981" i="7" s="1"/>
  <c r="U981" i="7" s="1"/>
  <c r="S980" i="7"/>
  <c r="T980" i="7" s="1"/>
  <c r="U980" i="7" s="1"/>
  <c r="V980" i="7" s="1"/>
  <c r="S979" i="7"/>
  <c r="T979" i="7" s="1"/>
  <c r="U979" i="7" s="1"/>
  <c r="V979" i="7" s="1"/>
  <c r="T978" i="7"/>
  <c r="U978" i="7" s="1"/>
  <c r="V978" i="7" s="1"/>
  <c r="S978" i="7"/>
  <c r="S977" i="7"/>
  <c r="T977" i="7" s="1"/>
  <c r="U977" i="7" s="1"/>
  <c r="V977" i="7" s="1"/>
  <c r="S976" i="7"/>
  <c r="T976" i="7" s="1"/>
  <c r="U976" i="7" s="1"/>
  <c r="V976" i="7" s="1"/>
  <c r="S975" i="7"/>
  <c r="T975" i="7" s="1"/>
  <c r="U975" i="7" s="1"/>
  <c r="V975" i="7" s="1"/>
  <c r="T974" i="7"/>
  <c r="U974" i="7" s="1"/>
  <c r="V974" i="7" s="1"/>
  <c r="S974" i="7"/>
  <c r="S973" i="7"/>
  <c r="T973" i="7" s="1"/>
  <c r="U973" i="7" s="1"/>
  <c r="V973" i="7" s="1"/>
  <c r="S972" i="7"/>
  <c r="T972" i="7" s="1"/>
  <c r="U972" i="7" s="1"/>
  <c r="V972" i="7" s="1"/>
  <c r="S971" i="7"/>
  <c r="T971" i="7" s="1"/>
  <c r="U971" i="7" s="1"/>
  <c r="V971" i="7" s="1"/>
  <c r="T970" i="7"/>
  <c r="S970" i="7"/>
  <c r="T969" i="7"/>
  <c r="U969" i="7" s="1"/>
  <c r="V969" i="7" s="1"/>
  <c r="S969" i="7"/>
  <c r="S968" i="7"/>
  <c r="T968" i="7" s="1"/>
  <c r="U968" i="7" s="1"/>
  <c r="V968" i="7" s="1"/>
  <c r="S967" i="7"/>
  <c r="T967" i="7" s="1"/>
  <c r="U967" i="7" s="1"/>
  <c r="V967" i="7" s="1"/>
  <c r="T966" i="7"/>
  <c r="S966" i="7"/>
  <c r="T965" i="7"/>
  <c r="S965" i="7"/>
  <c r="S964" i="7"/>
  <c r="T964" i="7" s="1"/>
  <c r="U964" i="7" s="1"/>
  <c r="V964" i="7" s="1"/>
  <c r="S963" i="7"/>
  <c r="T963" i="7" s="1"/>
  <c r="U963" i="7" s="1"/>
  <c r="V963" i="7" s="1"/>
  <c r="S962" i="7"/>
  <c r="T962" i="7" s="1"/>
  <c r="U962" i="7" s="1"/>
  <c r="V962" i="7" s="1"/>
  <c r="V961" i="7"/>
  <c r="S961" i="7"/>
  <c r="T961" i="7" s="1"/>
  <c r="U961" i="7" s="1"/>
  <c r="S960" i="7"/>
  <c r="T960" i="7" s="1"/>
  <c r="U960" i="7" s="1"/>
  <c r="V960" i="7" s="1"/>
  <c r="U959" i="7"/>
  <c r="V959" i="7" s="1"/>
  <c r="S959" i="7"/>
  <c r="T959" i="7" s="1"/>
  <c r="T958" i="7"/>
  <c r="U958" i="7" s="1"/>
  <c r="V958" i="7" s="1"/>
  <c r="S958" i="7"/>
  <c r="S957" i="7"/>
  <c r="T957" i="7" s="1"/>
  <c r="U957" i="7" s="1"/>
  <c r="V957" i="7" s="1"/>
  <c r="S956" i="7"/>
  <c r="T956" i="7" s="1"/>
  <c r="U956" i="7" s="1"/>
  <c r="V956" i="7" s="1"/>
  <c r="S955" i="7"/>
  <c r="T955" i="7" s="1"/>
  <c r="T954" i="7"/>
  <c r="U954" i="7" s="1"/>
  <c r="V954" i="7" s="1"/>
  <c r="S954" i="7"/>
  <c r="S953" i="7"/>
  <c r="T953" i="7" s="1"/>
  <c r="S952" i="7"/>
  <c r="T952" i="7" s="1"/>
  <c r="U952" i="7" s="1"/>
  <c r="V952" i="7" s="1"/>
  <c r="S951" i="7"/>
  <c r="T951" i="7" s="1"/>
  <c r="U951" i="7" s="1"/>
  <c r="V951" i="7" s="1"/>
  <c r="S950" i="7"/>
  <c r="T950" i="7" s="1"/>
  <c r="U950" i="7" s="1"/>
  <c r="V950" i="7" s="1"/>
  <c r="T949" i="7"/>
  <c r="S949" i="7"/>
  <c r="T948" i="7"/>
  <c r="S948" i="7"/>
  <c r="S947" i="7"/>
  <c r="T947" i="7" s="1"/>
  <c r="U947" i="7" s="1"/>
  <c r="V947" i="7" s="1"/>
  <c r="S946" i="7"/>
  <c r="T946" i="7" s="1"/>
  <c r="S945" i="7"/>
  <c r="T945" i="7" s="1"/>
  <c r="U945" i="7" s="1"/>
  <c r="V945" i="7" s="1"/>
  <c r="T944" i="7"/>
  <c r="U944" i="7" s="1"/>
  <c r="V944" i="7" s="1"/>
  <c r="S944" i="7"/>
  <c r="T943" i="7"/>
  <c r="S943" i="7"/>
  <c r="T942" i="7"/>
  <c r="U942" i="7" s="1"/>
  <c r="V942" i="7" s="1"/>
  <c r="S942" i="7"/>
  <c r="S941" i="7"/>
  <c r="T941" i="7" s="1"/>
  <c r="U941" i="7" s="1"/>
  <c r="V941" i="7" s="1"/>
  <c r="U940" i="7"/>
  <c r="V940" i="7" s="1"/>
  <c r="T940" i="7"/>
  <c r="S940" i="7"/>
  <c r="T939" i="7"/>
  <c r="U939" i="7" s="1"/>
  <c r="V939" i="7" s="1"/>
  <c r="S939" i="7"/>
  <c r="S938" i="7"/>
  <c r="T938" i="7" s="1"/>
  <c r="U938" i="7" s="1"/>
  <c r="V938" i="7" s="1"/>
  <c r="U937" i="7"/>
  <c r="V937" i="7" s="1"/>
  <c r="S937" i="7"/>
  <c r="T937" i="7" s="1"/>
  <c r="T936" i="7"/>
  <c r="U936" i="7" s="1"/>
  <c r="V936" i="7" s="1"/>
  <c r="S936" i="7"/>
  <c r="S935" i="7"/>
  <c r="T935" i="7" s="1"/>
  <c r="U935" i="7" s="1"/>
  <c r="V935" i="7" s="1"/>
  <c r="S934" i="7"/>
  <c r="T934" i="7" s="1"/>
  <c r="U934" i="7" s="1"/>
  <c r="V934" i="7" s="1"/>
  <c r="S933" i="7"/>
  <c r="T933" i="7" s="1"/>
  <c r="U933" i="7" s="1"/>
  <c r="V933" i="7" s="1"/>
  <c r="T932" i="7"/>
  <c r="U932" i="7" s="1"/>
  <c r="V932" i="7" s="1"/>
  <c r="S932" i="7"/>
  <c r="S931" i="7"/>
  <c r="T931" i="7" s="1"/>
  <c r="U931" i="7" s="1"/>
  <c r="V931" i="7" s="1"/>
  <c r="S930" i="7"/>
  <c r="T930" i="7" s="1"/>
  <c r="U930" i="7" s="1"/>
  <c r="V930" i="7" s="1"/>
  <c r="S929" i="7"/>
  <c r="T929" i="7" s="1"/>
  <c r="U929" i="7" s="1"/>
  <c r="V929" i="7" s="1"/>
  <c r="S928" i="7"/>
  <c r="T928" i="7" s="1"/>
  <c r="U928" i="7" s="1"/>
  <c r="V928" i="7" s="1"/>
  <c r="S927" i="7"/>
  <c r="T927" i="7" s="1"/>
  <c r="U927" i="7" s="1"/>
  <c r="V927" i="7" s="1"/>
  <c r="S926" i="7"/>
  <c r="T926" i="7" s="1"/>
  <c r="U926" i="7" s="1"/>
  <c r="V926" i="7" s="1"/>
  <c r="U925" i="7"/>
  <c r="V925" i="7" s="1"/>
  <c r="S925" i="7"/>
  <c r="T925" i="7" s="1"/>
  <c r="T924" i="7"/>
  <c r="U924" i="7" s="1"/>
  <c r="V924" i="7" s="1"/>
  <c r="S924" i="7"/>
  <c r="S923" i="7"/>
  <c r="T923" i="7" s="1"/>
  <c r="U923" i="7" s="1"/>
  <c r="V923" i="7" s="1"/>
  <c r="S922" i="7"/>
  <c r="T922" i="7" s="1"/>
  <c r="U922" i="7" s="1"/>
  <c r="V922" i="7" s="1"/>
  <c r="S921" i="7"/>
  <c r="T921" i="7" s="1"/>
  <c r="U921" i="7" s="1"/>
  <c r="V921" i="7" s="1"/>
  <c r="T920" i="7"/>
  <c r="U920" i="7" s="1"/>
  <c r="V920" i="7" s="1"/>
  <c r="S920" i="7"/>
  <c r="S919" i="7"/>
  <c r="T919" i="7" s="1"/>
  <c r="U919" i="7" s="1"/>
  <c r="V919" i="7" s="1"/>
  <c r="S918" i="7"/>
  <c r="T918" i="7" s="1"/>
  <c r="U918" i="7" s="1"/>
  <c r="V918" i="7" s="1"/>
  <c r="S917" i="7"/>
  <c r="T917" i="7" s="1"/>
  <c r="U917" i="7" s="1"/>
  <c r="V917" i="7" s="1"/>
  <c r="T916" i="7"/>
  <c r="U916" i="7" s="1"/>
  <c r="V916" i="7" s="1"/>
  <c r="S916" i="7"/>
  <c r="V915" i="7"/>
  <c r="S915" i="7"/>
  <c r="T915" i="7" s="1"/>
  <c r="U915" i="7" s="1"/>
  <c r="S914" i="7"/>
  <c r="T914" i="7" s="1"/>
  <c r="U914" i="7" s="1"/>
  <c r="V914" i="7" s="1"/>
  <c r="T913" i="7"/>
  <c r="S913" i="7"/>
  <c r="U912" i="7"/>
  <c r="V912" i="7" s="1"/>
  <c r="T912" i="7"/>
  <c r="U913" i="7" s="1"/>
  <c r="V913" i="7" s="1"/>
  <c r="S912" i="7"/>
  <c r="T911" i="7"/>
  <c r="U911" i="7" s="1"/>
  <c r="V911" i="7" s="1"/>
  <c r="S911" i="7"/>
  <c r="U910" i="7"/>
  <c r="V910" i="7" s="1"/>
  <c r="T910" i="7"/>
  <c r="S910" i="7"/>
  <c r="U909" i="7"/>
  <c r="V909" i="7" s="1"/>
  <c r="S909" i="7"/>
  <c r="T909" i="7" s="1"/>
  <c r="S908" i="7"/>
  <c r="T908" i="7" s="1"/>
  <c r="U908" i="7" s="1"/>
  <c r="V908" i="7" s="1"/>
  <c r="S907" i="7"/>
  <c r="T907" i="7" s="1"/>
  <c r="U907" i="7" s="1"/>
  <c r="V907" i="7" s="1"/>
  <c r="S906" i="7"/>
  <c r="T906" i="7" s="1"/>
  <c r="U906" i="7" s="1"/>
  <c r="V906" i="7" s="1"/>
  <c r="S905" i="7"/>
  <c r="T905" i="7" s="1"/>
  <c r="U905" i="7" s="1"/>
  <c r="V905" i="7" s="1"/>
  <c r="T904" i="7"/>
  <c r="S904" i="7"/>
  <c r="U903" i="7"/>
  <c r="V903" i="7" s="1"/>
  <c r="T903" i="7"/>
  <c r="S903" i="7"/>
  <c r="S902" i="7"/>
  <c r="T902" i="7" s="1"/>
  <c r="U902" i="7" s="1"/>
  <c r="V902" i="7" s="1"/>
  <c r="S901" i="7"/>
  <c r="T901" i="7" s="1"/>
  <c r="U901" i="7" s="1"/>
  <c r="V901" i="7" s="1"/>
  <c r="S900" i="7"/>
  <c r="T900" i="7" s="1"/>
  <c r="U900" i="7" s="1"/>
  <c r="V900" i="7" s="1"/>
  <c r="S899" i="7"/>
  <c r="T899" i="7" s="1"/>
  <c r="U899" i="7" s="1"/>
  <c r="V899" i="7" s="1"/>
  <c r="T898" i="7"/>
  <c r="U898" i="7" s="1"/>
  <c r="V898" i="7" s="1"/>
  <c r="S898" i="7"/>
  <c r="S897" i="7"/>
  <c r="T897" i="7" s="1"/>
  <c r="U897" i="7" s="1"/>
  <c r="V897" i="7" s="1"/>
  <c r="S896" i="7"/>
  <c r="T896" i="7" s="1"/>
  <c r="U896" i="7" s="1"/>
  <c r="V896" i="7" s="1"/>
  <c r="U895" i="7"/>
  <c r="V895" i="7" s="1"/>
  <c r="S895" i="7"/>
  <c r="T895" i="7" s="1"/>
  <c r="S894" i="7"/>
  <c r="T894" i="7" s="1"/>
  <c r="U894" i="7" s="1"/>
  <c r="V894" i="7" s="1"/>
  <c r="S893" i="7"/>
  <c r="T893" i="7" s="1"/>
  <c r="U893" i="7" s="1"/>
  <c r="V893" i="7" s="1"/>
  <c r="S892" i="7"/>
  <c r="T892" i="7" s="1"/>
  <c r="U892" i="7" s="1"/>
  <c r="V892" i="7" s="1"/>
  <c r="S891" i="7"/>
  <c r="T891" i="7" s="1"/>
  <c r="U891" i="7" s="1"/>
  <c r="V891" i="7" s="1"/>
  <c r="T890" i="7"/>
  <c r="U890" i="7" s="1"/>
  <c r="V890" i="7" s="1"/>
  <c r="S890" i="7"/>
  <c r="U889" i="7"/>
  <c r="V889" i="7" s="1"/>
  <c r="T889" i="7"/>
  <c r="S889" i="7"/>
  <c r="S888" i="7"/>
  <c r="T888" i="7" s="1"/>
  <c r="S887" i="7"/>
  <c r="T887" i="7" s="1"/>
  <c r="U887" i="7" s="1"/>
  <c r="V887" i="7" s="1"/>
  <c r="S886" i="7"/>
  <c r="T886" i="7" s="1"/>
  <c r="U886" i="7" s="1"/>
  <c r="V886" i="7" s="1"/>
  <c r="S885" i="7"/>
  <c r="T885" i="7" s="1"/>
  <c r="U885" i="7" s="1"/>
  <c r="V885" i="7" s="1"/>
  <c r="T884" i="7"/>
  <c r="U884" i="7" s="1"/>
  <c r="V884" i="7" s="1"/>
  <c r="S884" i="7"/>
  <c r="S883" i="7"/>
  <c r="T883" i="7" s="1"/>
  <c r="U883" i="7" s="1"/>
  <c r="V883" i="7" s="1"/>
  <c r="U882" i="7"/>
  <c r="V882" i="7" s="1"/>
  <c r="S882" i="7"/>
  <c r="T882" i="7" s="1"/>
  <c r="U881" i="7"/>
  <c r="V881" i="7" s="1"/>
  <c r="S881" i="7"/>
  <c r="T881" i="7" s="1"/>
  <c r="S880" i="7"/>
  <c r="T880" i="7" s="1"/>
  <c r="U880" i="7" s="1"/>
  <c r="V880" i="7" s="1"/>
  <c r="S879" i="7"/>
  <c r="T879" i="7" s="1"/>
  <c r="U879" i="7" s="1"/>
  <c r="V879" i="7" s="1"/>
  <c r="S878" i="7"/>
  <c r="T878" i="7" s="1"/>
  <c r="U878" i="7" s="1"/>
  <c r="V878" i="7" s="1"/>
  <c r="S877" i="7"/>
  <c r="T877" i="7" s="1"/>
  <c r="U877" i="7" s="1"/>
  <c r="V877" i="7" s="1"/>
  <c r="T876" i="7"/>
  <c r="U876" i="7" s="1"/>
  <c r="V876" i="7" s="1"/>
  <c r="S876" i="7"/>
  <c r="T875" i="7"/>
  <c r="S875" i="7"/>
  <c r="T874" i="7"/>
  <c r="U875" i="7" s="1"/>
  <c r="V875" i="7" s="1"/>
  <c r="S874" i="7"/>
  <c r="S873" i="7"/>
  <c r="T873" i="7" s="1"/>
  <c r="U873" i="7" s="1"/>
  <c r="V873" i="7" s="1"/>
  <c r="U872" i="7"/>
  <c r="V872" i="7" s="1"/>
  <c r="S872" i="7"/>
  <c r="T872" i="7" s="1"/>
  <c r="S871" i="7"/>
  <c r="T871" i="7" s="1"/>
  <c r="U871" i="7" s="1"/>
  <c r="V871" i="7" s="1"/>
  <c r="T870" i="7"/>
  <c r="U870" i="7" s="1"/>
  <c r="V870" i="7" s="1"/>
  <c r="S870" i="7"/>
  <c r="S869" i="7"/>
  <c r="T869" i="7" s="1"/>
  <c r="S868" i="7"/>
  <c r="T868" i="7" s="1"/>
  <c r="U868" i="7" s="1"/>
  <c r="V868" i="7" s="1"/>
  <c r="U867" i="7"/>
  <c r="V867" i="7" s="1"/>
  <c r="S867" i="7"/>
  <c r="T867" i="7" s="1"/>
  <c r="S866" i="7"/>
  <c r="T866" i="7" s="1"/>
  <c r="U866" i="7" s="1"/>
  <c r="V866" i="7" s="1"/>
  <c r="T865" i="7"/>
  <c r="S865" i="7"/>
  <c r="T864" i="7"/>
  <c r="U864" i="7" s="1"/>
  <c r="V864" i="7" s="1"/>
  <c r="S864" i="7"/>
  <c r="S863" i="7"/>
  <c r="T863" i="7" s="1"/>
  <c r="U863" i="7" s="1"/>
  <c r="V863" i="7" s="1"/>
  <c r="S862" i="7"/>
  <c r="T862" i="7" s="1"/>
  <c r="U862" i="7" s="1"/>
  <c r="V862" i="7" s="1"/>
  <c r="S861" i="7"/>
  <c r="T861" i="7" s="1"/>
  <c r="U861" i="7" s="1"/>
  <c r="V861" i="7" s="1"/>
  <c r="T860" i="7"/>
  <c r="U860" i="7" s="1"/>
  <c r="V860" i="7" s="1"/>
  <c r="S860" i="7"/>
  <c r="S859" i="7"/>
  <c r="T859" i="7" s="1"/>
  <c r="U859" i="7" s="1"/>
  <c r="V859" i="7" s="1"/>
  <c r="S858" i="7"/>
  <c r="T858" i="7" s="1"/>
  <c r="U858" i="7" s="1"/>
  <c r="V858" i="7" s="1"/>
  <c r="U857" i="7"/>
  <c r="V857" i="7" s="1"/>
  <c r="T857" i="7"/>
  <c r="S857" i="7"/>
  <c r="U856" i="7"/>
  <c r="V856" i="7" s="1"/>
  <c r="T856" i="7"/>
  <c r="S856" i="7"/>
  <c r="U855" i="7"/>
  <c r="V855" i="7" s="1"/>
  <c r="S855" i="7"/>
  <c r="T855" i="7" s="1"/>
  <c r="T854" i="7"/>
  <c r="U854" i="7" s="1"/>
  <c r="V854" i="7" s="1"/>
  <c r="S854" i="7"/>
  <c r="S853" i="7"/>
  <c r="T853" i="7" s="1"/>
  <c r="U853" i="7" s="1"/>
  <c r="V853" i="7" s="1"/>
  <c r="S852" i="7"/>
  <c r="T852" i="7" s="1"/>
  <c r="U852" i="7" s="1"/>
  <c r="V852" i="7" s="1"/>
  <c r="S851" i="7"/>
  <c r="T851" i="7" s="1"/>
  <c r="U851" i="7" s="1"/>
  <c r="V851" i="7" s="1"/>
  <c r="T850" i="7"/>
  <c r="U850" i="7" s="1"/>
  <c r="V850" i="7" s="1"/>
  <c r="S850" i="7"/>
  <c r="T849" i="7"/>
  <c r="S849" i="7"/>
  <c r="T848" i="7"/>
  <c r="S848" i="7"/>
  <c r="S847" i="7"/>
  <c r="T847" i="7" s="1"/>
  <c r="U847" i="7" s="1"/>
  <c r="V847" i="7" s="1"/>
  <c r="S846" i="7"/>
  <c r="T846" i="7" s="1"/>
  <c r="U846" i="7" s="1"/>
  <c r="V846" i="7" s="1"/>
  <c r="U845" i="7"/>
  <c r="V845" i="7" s="1"/>
  <c r="S845" i="7"/>
  <c r="T845" i="7" s="1"/>
  <c r="S844" i="7"/>
  <c r="T844" i="7" s="1"/>
  <c r="U844" i="7" s="1"/>
  <c r="V844" i="7" s="1"/>
  <c r="V843" i="7"/>
  <c r="S843" i="7"/>
  <c r="T843" i="7" s="1"/>
  <c r="U843" i="7" s="1"/>
  <c r="S842" i="7"/>
  <c r="T842" i="7" s="1"/>
  <c r="U842" i="7" s="1"/>
  <c r="V842" i="7" s="1"/>
  <c r="U841" i="7"/>
  <c r="V841" i="7" s="1"/>
  <c r="S841" i="7"/>
  <c r="T841" i="7" s="1"/>
  <c r="S840" i="7"/>
  <c r="T840" i="7" s="1"/>
  <c r="U840" i="7" s="1"/>
  <c r="V840" i="7" s="1"/>
  <c r="T839" i="7"/>
  <c r="S839" i="7"/>
  <c r="T838" i="7"/>
  <c r="S838" i="7"/>
  <c r="T837" i="7"/>
  <c r="S837" i="7"/>
  <c r="T836" i="7"/>
  <c r="S836" i="7"/>
  <c r="S835" i="7"/>
  <c r="T835" i="7" s="1"/>
  <c r="U835" i="7" s="1"/>
  <c r="V835" i="7" s="1"/>
  <c r="S834" i="7"/>
  <c r="T834" i="7" s="1"/>
  <c r="U834" i="7" s="1"/>
  <c r="V834" i="7" s="1"/>
  <c r="S833" i="7"/>
  <c r="T833" i="7" s="1"/>
  <c r="U833" i="7" s="1"/>
  <c r="V833" i="7" s="1"/>
  <c r="S832" i="7"/>
  <c r="T832" i="7" s="1"/>
  <c r="S831" i="7"/>
  <c r="T831" i="7" s="1"/>
  <c r="U831" i="7" s="1"/>
  <c r="V831" i="7" s="1"/>
  <c r="S830" i="7"/>
  <c r="T830" i="7" s="1"/>
  <c r="U830" i="7" s="1"/>
  <c r="V830" i="7" s="1"/>
  <c r="U829" i="7"/>
  <c r="V829" i="7" s="1"/>
  <c r="S829" i="7"/>
  <c r="T829" i="7" s="1"/>
  <c r="S828" i="7"/>
  <c r="T828" i="7" s="1"/>
  <c r="U828" i="7" s="1"/>
  <c r="V828" i="7" s="1"/>
  <c r="S827" i="7"/>
  <c r="T827" i="7" s="1"/>
  <c r="U827" i="7" s="1"/>
  <c r="V827" i="7" s="1"/>
  <c r="S826" i="7"/>
  <c r="T826" i="7" s="1"/>
  <c r="U826" i="7" s="1"/>
  <c r="V826" i="7" s="1"/>
  <c r="S825" i="7"/>
  <c r="T825" i="7" s="1"/>
  <c r="U825" i="7" s="1"/>
  <c r="V825" i="7" s="1"/>
  <c r="T824" i="7"/>
  <c r="U824" i="7" s="1"/>
  <c r="V824" i="7" s="1"/>
  <c r="S824" i="7"/>
  <c r="T823" i="7"/>
  <c r="S823" i="7"/>
  <c r="S822" i="7"/>
  <c r="T822" i="7" s="1"/>
  <c r="U822" i="7" s="1"/>
  <c r="V822" i="7" s="1"/>
  <c r="S821" i="7"/>
  <c r="T821" i="7" s="1"/>
  <c r="U821" i="7" s="1"/>
  <c r="V821" i="7" s="1"/>
  <c r="S820" i="7"/>
  <c r="T820" i="7" s="1"/>
  <c r="U820" i="7" s="1"/>
  <c r="V820" i="7" s="1"/>
  <c r="T819" i="7"/>
  <c r="S819" i="7"/>
  <c r="T818" i="7"/>
  <c r="U818" i="7" s="1"/>
  <c r="V818" i="7" s="1"/>
  <c r="S818" i="7"/>
  <c r="U817" i="7"/>
  <c r="V817" i="7" s="1"/>
  <c r="S817" i="7"/>
  <c r="T817" i="7" s="1"/>
  <c r="T816" i="7"/>
  <c r="U816" i="7" s="1"/>
  <c r="V816" i="7" s="1"/>
  <c r="S816" i="7"/>
  <c r="S815" i="7"/>
  <c r="T815" i="7" s="1"/>
  <c r="U815" i="7" s="1"/>
  <c r="V815" i="7" s="1"/>
  <c r="T814" i="7"/>
  <c r="U814" i="7" s="1"/>
  <c r="V814" i="7" s="1"/>
  <c r="S814" i="7"/>
  <c r="U813" i="7"/>
  <c r="V813" i="7" s="1"/>
  <c r="T813" i="7"/>
  <c r="S813" i="7"/>
  <c r="T812" i="7"/>
  <c r="S812" i="7"/>
  <c r="U811" i="7"/>
  <c r="V811" i="7" s="1"/>
  <c r="T811" i="7"/>
  <c r="S811" i="7"/>
  <c r="S810" i="7"/>
  <c r="T810" i="7" s="1"/>
  <c r="U810" i="7" s="1"/>
  <c r="V810" i="7" s="1"/>
  <c r="S809" i="7"/>
  <c r="T809" i="7" s="1"/>
  <c r="U809" i="7" s="1"/>
  <c r="V809" i="7" s="1"/>
  <c r="T808" i="7"/>
  <c r="U808" i="7" s="1"/>
  <c r="V808" i="7" s="1"/>
  <c r="S808" i="7"/>
  <c r="S807" i="7"/>
  <c r="T807" i="7" s="1"/>
  <c r="U807" i="7" s="1"/>
  <c r="V807" i="7" s="1"/>
  <c r="S806" i="7"/>
  <c r="T806" i="7" s="1"/>
  <c r="U806" i="7" s="1"/>
  <c r="V806" i="7" s="1"/>
  <c r="U805" i="7"/>
  <c r="V805" i="7" s="1"/>
  <c r="T805" i="7"/>
  <c r="S805" i="7"/>
  <c r="T804" i="7"/>
  <c r="U804" i="7" s="1"/>
  <c r="V804" i="7" s="1"/>
  <c r="S804" i="7"/>
  <c r="U803" i="7"/>
  <c r="V803" i="7" s="1"/>
  <c r="S803" i="7"/>
  <c r="T803" i="7" s="1"/>
  <c r="U802" i="7"/>
  <c r="V802" i="7" s="1"/>
  <c r="T802" i="7"/>
  <c r="S802" i="7"/>
  <c r="U801" i="7"/>
  <c r="V801" i="7" s="1"/>
  <c r="T801" i="7"/>
  <c r="S801" i="7"/>
  <c r="T800" i="7"/>
  <c r="S800" i="7"/>
  <c r="V799" i="7"/>
  <c r="S799" i="7"/>
  <c r="T799" i="7" s="1"/>
  <c r="U799" i="7" s="1"/>
  <c r="T798" i="7"/>
  <c r="U798" i="7" s="1"/>
  <c r="V798" i="7" s="1"/>
  <c r="S798" i="7"/>
  <c r="U797" i="7"/>
  <c r="V797" i="7" s="1"/>
  <c r="T797" i="7"/>
  <c r="S797" i="7"/>
  <c r="S796" i="7"/>
  <c r="T796" i="7" s="1"/>
  <c r="U796" i="7" s="1"/>
  <c r="V796" i="7" s="1"/>
  <c r="U795" i="7"/>
  <c r="V795" i="7" s="1"/>
  <c r="S795" i="7"/>
  <c r="T795" i="7" s="1"/>
  <c r="S794" i="7"/>
  <c r="T794" i="7" s="1"/>
  <c r="U794" i="7" s="1"/>
  <c r="V794" i="7" s="1"/>
  <c r="V793" i="7"/>
  <c r="S793" i="7"/>
  <c r="T793" i="7" s="1"/>
  <c r="U793" i="7" s="1"/>
  <c r="S792" i="7"/>
  <c r="T792" i="7" s="1"/>
  <c r="U792" i="7" s="1"/>
  <c r="V792" i="7" s="1"/>
  <c r="U791" i="7"/>
  <c r="V791" i="7" s="1"/>
  <c r="T791" i="7"/>
  <c r="S791" i="7"/>
  <c r="T790" i="7"/>
  <c r="U790" i="7" s="1"/>
  <c r="V790" i="7" s="1"/>
  <c r="S790" i="7"/>
  <c r="V789" i="7"/>
  <c r="S789" i="7"/>
  <c r="T789" i="7" s="1"/>
  <c r="U789" i="7" s="1"/>
  <c r="S788" i="7"/>
  <c r="T788" i="7" s="1"/>
  <c r="U788" i="7" s="1"/>
  <c r="V788" i="7" s="1"/>
  <c r="S787" i="7"/>
  <c r="T787" i="7" s="1"/>
  <c r="U787" i="7" s="1"/>
  <c r="V787" i="7" s="1"/>
  <c r="T786" i="7"/>
  <c r="S786" i="7"/>
  <c r="U785" i="7"/>
  <c r="V785" i="7" s="1"/>
  <c r="T785" i="7"/>
  <c r="S785" i="7"/>
  <c r="S784" i="7"/>
  <c r="T784" i="7" s="1"/>
  <c r="U784" i="7" s="1"/>
  <c r="V784" i="7" s="1"/>
  <c r="T783" i="7"/>
  <c r="S783" i="7"/>
  <c r="T782" i="7"/>
  <c r="U783" i="7" s="1"/>
  <c r="V783" i="7" s="1"/>
  <c r="S782" i="7"/>
  <c r="S781" i="7"/>
  <c r="T781" i="7" s="1"/>
  <c r="U781" i="7" s="1"/>
  <c r="V781" i="7" s="1"/>
  <c r="T780" i="7"/>
  <c r="U780" i="7" s="1"/>
  <c r="V780" i="7" s="1"/>
  <c r="S780" i="7"/>
  <c r="S779" i="7"/>
  <c r="T779" i="7" s="1"/>
  <c r="U779" i="7" s="1"/>
  <c r="V779" i="7" s="1"/>
  <c r="S778" i="7"/>
  <c r="T778" i="7" s="1"/>
  <c r="U778" i="7" s="1"/>
  <c r="V778" i="7" s="1"/>
  <c r="S777" i="7"/>
  <c r="T777" i="7" s="1"/>
  <c r="U777" i="7" s="1"/>
  <c r="V777" i="7" s="1"/>
  <c r="T776" i="7"/>
  <c r="S776" i="7"/>
  <c r="T775" i="7"/>
  <c r="S775" i="7"/>
  <c r="S774" i="7"/>
  <c r="T774" i="7" s="1"/>
  <c r="U774" i="7" s="1"/>
  <c r="V774" i="7" s="1"/>
  <c r="S773" i="7"/>
  <c r="T773" i="7" s="1"/>
  <c r="U773" i="7" s="1"/>
  <c r="V773" i="7" s="1"/>
  <c r="S772" i="7"/>
  <c r="T772" i="7" s="1"/>
  <c r="U772" i="7" s="1"/>
  <c r="V772" i="7" s="1"/>
  <c r="U771" i="7"/>
  <c r="V771" i="7" s="1"/>
  <c r="S771" i="7"/>
  <c r="T771" i="7" s="1"/>
  <c r="S770" i="7"/>
  <c r="T770" i="7" s="1"/>
  <c r="U770" i="7" s="1"/>
  <c r="V770" i="7" s="1"/>
  <c r="V769" i="7"/>
  <c r="S769" i="7"/>
  <c r="T769" i="7" s="1"/>
  <c r="U769" i="7" s="1"/>
  <c r="S768" i="7"/>
  <c r="T768" i="7" s="1"/>
  <c r="U768" i="7" s="1"/>
  <c r="V768" i="7" s="1"/>
  <c r="U767" i="7"/>
  <c r="V767" i="7" s="1"/>
  <c r="S767" i="7"/>
  <c r="T767" i="7" s="1"/>
  <c r="T766" i="7"/>
  <c r="S766" i="7"/>
  <c r="T765" i="7"/>
  <c r="S765" i="7"/>
  <c r="S764" i="7"/>
  <c r="T764" i="7" s="1"/>
  <c r="U764" i="7" s="1"/>
  <c r="V764" i="7" s="1"/>
  <c r="U763" i="7"/>
  <c r="V763" i="7" s="1"/>
  <c r="S763" i="7"/>
  <c r="T763" i="7" s="1"/>
  <c r="T762" i="7"/>
  <c r="S762" i="7"/>
  <c r="T761" i="7"/>
  <c r="S761" i="7"/>
  <c r="S760" i="7"/>
  <c r="T760" i="7" s="1"/>
  <c r="U760" i="7" s="1"/>
  <c r="V760" i="7" s="1"/>
  <c r="S759" i="7"/>
  <c r="T759" i="7" s="1"/>
  <c r="U759" i="7" s="1"/>
  <c r="V759" i="7" s="1"/>
  <c r="T758" i="7"/>
  <c r="U758" i="7" s="1"/>
  <c r="V758" i="7" s="1"/>
  <c r="S758" i="7"/>
  <c r="T757" i="7"/>
  <c r="S757" i="7"/>
  <c r="S756" i="7"/>
  <c r="T756" i="7" s="1"/>
  <c r="U756" i="7" s="1"/>
  <c r="V756" i="7" s="1"/>
  <c r="S755" i="7"/>
  <c r="T755" i="7" s="1"/>
  <c r="U755" i="7" s="1"/>
  <c r="V755" i="7" s="1"/>
  <c r="S754" i="7"/>
  <c r="T754" i="7" s="1"/>
  <c r="U754" i="7" s="1"/>
  <c r="V754" i="7" s="1"/>
  <c r="U753" i="7"/>
  <c r="V753" i="7" s="1"/>
  <c r="S753" i="7"/>
  <c r="T753" i="7" s="1"/>
  <c r="T752" i="7"/>
  <c r="U752" i="7" s="1"/>
  <c r="V752" i="7" s="1"/>
  <c r="S752" i="7"/>
  <c r="T751" i="7"/>
  <c r="S751" i="7"/>
  <c r="T750" i="7"/>
  <c r="S750" i="7"/>
  <c r="S749" i="7"/>
  <c r="T749" i="7" s="1"/>
  <c r="U749" i="7" s="1"/>
  <c r="V749" i="7" s="1"/>
  <c r="S748" i="7"/>
  <c r="T748" i="7" s="1"/>
  <c r="U747" i="7"/>
  <c r="V747" i="7" s="1"/>
  <c r="S747" i="7"/>
  <c r="T747" i="7" s="1"/>
  <c r="T746" i="7"/>
  <c r="U746" i="7" s="1"/>
  <c r="V746" i="7" s="1"/>
  <c r="S746" i="7"/>
  <c r="T745" i="7"/>
  <c r="S745" i="7"/>
  <c r="S744" i="7"/>
  <c r="T744" i="7" s="1"/>
  <c r="U744" i="7" s="1"/>
  <c r="V744" i="7" s="1"/>
  <c r="S743" i="7"/>
  <c r="T743" i="7" s="1"/>
  <c r="U743" i="7" s="1"/>
  <c r="V743" i="7" s="1"/>
  <c r="S742" i="7"/>
  <c r="T742" i="7" s="1"/>
  <c r="U742" i="7" s="1"/>
  <c r="V742" i="7" s="1"/>
  <c r="T741" i="7"/>
  <c r="S741" i="7"/>
  <c r="T740" i="7"/>
  <c r="U741" i="7" s="1"/>
  <c r="V741" i="7" s="1"/>
  <c r="S740" i="7"/>
  <c r="S739" i="7"/>
  <c r="T739" i="7" s="1"/>
  <c r="U739" i="7" s="1"/>
  <c r="V739" i="7" s="1"/>
  <c r="T738" i="7"/>
  <c r="S738" i="7"/>
  <c r="U737" i="7"/>
  <c r="V737" i="7" s="1"/>
  <c r="T737" i="7"/>
  <c r="S737" i="7"/>
  <c r="S736" i="7"/>
  <c r="T736" i="7" s="1"/>
  <c r="U736" i="7" s="1"/>
  <c r="V736" i="7" s="1"/>
  <c r="S735" i="7"/>
  <c r="T735" i="7" s="1"/>
  <c r="U735" i="7" s="1"/>
  <c r="V735" i="7" s="1"/>
  <c r="S734" i="7"/>
  <c r="T734" i="7" s="1"/>
  <c r="U734" i="7" s="1"/>
  <c r="V734" i="7" s="1"/>
  <c r="S733" i="7"/>
  <c r="T733" i="7" s="1"/>
  <c r="U733" i="7" s="1"/>
  <c r="V733" i="7" s="1"/>
  <c r="T732" i="7"/>
  <c r="U732" i="7" s="1"/>
  <c r="V732" i="7" s="1"/>
  <c r="S732" i="7"/>
  <c r="S731" i="7"/>
  <c r="T731" i="7" s="1"/>
  <c r="U730" i="7"/>
  <c r="V730" i="7" s="1"/>
  <c r="T730" i="7"/>
  <c r="S730" i="7"/>
  <c r="T729" i="7"/>
  <c r="U729" i="7" s="1"/>
  <c r="V729" i="7" s="1"/>
  <c r="S729" i="7"/>
  <c r="U728" i="7"/>
  <c r="V728" i="7" s="1"/>
  <c r="S728" i="7"/>
  <c r="T728" i="7" s="1"/>
  <c r="T727" i="7"/>
  <c r="S727" i="7"/>
  <c r="T726" i="7"/>
  <c r="U726" i="7" s="1"/>
  <c r="V726" i="7" s="1"/>
  <c r="S726" i="7"/>
  <c r="S725" i="7"/>
  <c r="T725" i="7" s="1"/>
  <c r="U725" i="7" s="1"/>
  <c r="V725" i="7" s="1"/>
  <c r="T724" i="7"/>
  <c r="U724" i="7" s="1"/>
  <c r="V724" i="7" s="1"/>
  <c r="S724" i="7"/>
  <c r="S723" i="7"/>
  <c r="T723" i="7" s="1"/>
  <c r="S722" i="7"/>
  <c r="T722" i="7" s="1"/>
  <c r="S721" i="7"/>
  <c r="T721" i="7" s="1"/>
  <c r="U721" i="7" s="1"/>
  <c r="V721" i="7" s="1"/>
  <c r="S720" i="7"/>
  <c r="T720" i="7" s="1"/>
  <c r="U720" i="7" s="1"/>
  <c r="V720" i="7" s="1"/>
  <c r="S719" i="7"/>
  <c r="T719" i="7" s="1"/>
  <c r="U719" i="7" s="1"/>
  <c r="V719" i="7" s="1"/>
  <c r="U718" i="7"/>
  <c r="V718" i="7" s="1"/>
  <c r="S718" i="7"/>
  <c r="T718" i="7" s="1"/>
  <c r="V717" i="7"/>
  <c r="S717" i="7"/>
  <c r="T717" i="7" s="1"/>
  <c r="U717" i="7" s="1"/>
  <c r="V716" i="7"/>
  <c r="S716" i="7"/>
  <c r="T716" i="7" s="1"/>
  <c r="U716" i="7" s="1"/>
  <c r="T715" i="7"/>
  <c r="S715" i="7"/>
  <c r="T714" i="7"/>
  <c r="U714" i="7" s="1"/>
  <c r="V714" i="7" s="1"/>
  <c r="S714" i="7"/>
  <c r="S713" i="7"/>
  <c r="T713" i="7" s="1"/>
  <c r="U713" i="7" s="1"/>
  <c r="V713" i="7" s="1"/>
  <c r="S712" i="7"/>
  <c r="T712" i="7" s="1"/>
  <c r="U712" i="7" s="1"/>
  <c r="V712" i="7" s="1"/>
  <c r="T711" i="7"/>
  <c r="S711" i="7"/>
  <c r="T710" i="7"/>
  <c r="U711" i="7" s="1"/>
  <c r="V711" i="7" s="1"/>
  <c r="S710" i="7"/>
  <c r="T709" i="7"/>
  <c r="S709" i="7"/>
  <c r="T708" i="7"/>
  <c r="S708" i="7"/>
  <c r="U707" i="7"/>
  <c r="V707" i="7" s="1"/>
  <c r="S707" i="7"/>
  <c r="T707" i="7" s="1"/>
  <c r="S706" i="7"/>
  <c r="T706" i="7" s="1"/>
  <c r="U706" i="7" s="1"/>
  <c r="V706" i="7" s="1"/>
  <c r="T705" i="7"/>
  <c r="S705" i="7"/>
  <c r="T704" i="7"/>
  <c r="S704" i="7"/>
  <c r="S703" i="7"/>
  <c r="T703" i="7" s="1"/>
  <c r="U703" i="7" s="1"/>
  <c r="V703" i="7" s="1"/>
  <c r="U702" i="7"/>
  <c r="V702" i="7" s="1"/>
  <c r="T702" i="7"/>
  <c r="S702" i="7"/>
  <c r="U701" i="7"/>
  <c r="V701" i="7" s="1"/>
  <c r="T701" i="7"/>
  <c r="S701" i="7"/>
  <c r="U700" i="7"/>
  <c r="V700" i="7" s="1"/>
  <c r="S700" i="7"/>
  <c r="T700" i="7" s="1"/>
  <c r="U699" i="7"/>
  <c r="V699" i="7" s="1"/>
  <c r="S699" i="7"/>
  <c r="T699" i="7" s="1"/>
  <c r="U698" i="7"/>
  <c r="V698" i="7" s="1"/>
  <c r="T698" i="7"/>
  <c r="S698" i="7"/>
  <c r="S697" i="7"/>
  <c r="T697" i="7" s="1"/>
  <c r="U697" i="7" s="1"/>
  <c r="V697" i="7" s="1"/>
  <c r="S696" i="7"/>
  <c r="T696" i="7" s="1"/>
  <c r="U696" i="7" s="1"/>
  <c r="V696" i="7" s="1"/>
  <c r="U695" i="7"/>
  <c r="V695" i="7" s="1"/>
  <c r="T695" i="7"/>
  <c r="S695" i="7"/>
  <c r="U694" i="7"/>
  <c r="V694" i="7" s="1"/>
  <c r="T694" i="7"/>
  <c r="S694" i="7"/>
  <c r="S693" i="7"/>
  <c r="T693" i="7" s="1"/>
  <c r="U693" i="7" s="1"/>
  <c r="V693" i="7" s="1"/>
  <c r="S692" i="7"/>
  <c r="T692" i="7" s="1"/>
  <c r="U692" i="7" s="1"/>
  <c r="V692" i="7" s="1"/>
  <c r="V691" i="7"/>
  <c r="S691" i="7"/>
  <c r="T691" i="7" s="1"/>
  <c r="U691" i="7" s="1"/>
  <c r="S690" i="7"/>
  <c r="T690" i="7" s="1"/>
  <c r="U690" i="7" s="1"/>
  <c r="V690" i="7" s="1"/>
  <c r="U689" i="7"/>
  <c r="V689" i="7" s="1"/>
  <c r="T689" i="7"/>
  <c r="S689" i="7"/>
  <c r="U688" i="7"/>
  <c r="V688" i="7" s="1"/>
  <c r="T688" i="7"/>
  <c r="S688" i="7"/>
  <c r="U687" i="7"/>
  <c r="V687" i="7" s="1"/>
  <c r="S687" i="7"/>
  <c r="T687" i="7" s="1"/>
  <c r="T686" i="7"/>
  <c r="U686" i="7" s="1"/>
  <c r="V686" i="7" s="1"/>
  <c r="S686" i="7"/>
  <c r="S685" i="7"/>
  <c r="T685" i="7" s="1"/>
  <c r="U685" i="7" s="1"/>
  <c r="V685" i="7" s="1"/>
  <c r="S684" i="7"/>
  <c r="T684" i="7" s="1"/>
  <c r="U684" i="7" s="1"/>
  <c r="V684" i="7" s="1"/>
  <c r="S683" i="7"/>
  <c r="T683" i="7" s="1"/>
  <c r="U683" i="7" s="1"/>
  <c r="V683" i="7" s="1"/>
  <c r="S682" i="7"/>
  <c r="T682" i="7" s="1"/>
  <c r="U682" i="7" s="1"/>
  <c r="V682" i="7" s="1"/>
  <c r="V681" i="7"/>
  <c r="S681" i="7"/>
  <c r="T681" i="7" s="1"/>
  <c r="U681" i="7" s="1"/>
  <c r="S680" i="7"/>
  <c r="T680" i="7" s="1"/>
  <c r="U680" i="7" s="1"/>
  <c r="V680" i="7" s="1"/>
  <c r="T679" i="7"/>
  <c r="U679" i="7" s="1"/>
  <c r="V679" i="7" s="1"/>
  <c r="S679" i="7"/>
  <c r="T678" i="7"/>
  <c r="S678" i="7"/>
  <c r="T677" i="7"/>
  <c r="S677" i="7"/>
  <c r="U676" i="7"/>
  <c r="V676" i="7" s="1"/>
  <c r="T676" i="7"/>
  <c r="U677" i="7" s="1"/>
  <c r="V677" i="7" s="1"/>
  <c r="S676" i="7"/>
  <c r="U675" i="7"/>
  <c r="V675" i="7" s="1"/>
  <c r="S675" i="7"/>
  <c r="T675" i="7" s="1"/>
  <c r="T674" i="7"/>
  <c r="U674" i="7" s="1"/>
  <c r="V674" i="7" s="1"/>
  <c r="S674" i="7"/>
  <c r="S673" i="7"/>
  <c r="T673" i="7" s="1"/>
  <c r="U673" i="7" s="1"/>
  <c r="V673" i="7" s="1"/>
  <c r="T672" i="7"/>
  <c r="S672" i="7"/>
  <c r="T671" i="7"/>
  <c r="U671" i="7" s="1"/>
  <c r="V671" i="7" s="1"/>
  <c r="S671" i="7"/>
  <c r="T670" i="7"/>
  <c r="S670" i="7"/>
  <c r="S669" i="7"/>
  <c r="T669" i="7" s="1"/>
  <c r="U669" i="7" s="1"/>
  <c r="V669" i="7" s="1"/>
  <c r="S668" i="7"/>
  <c r="T668" i="7" s="1"/>
  <c r="S667" i="7"/>
  <c r="T667" i="7" s="1"/>
  <c r="U667" i="7" s="1"/>
  <c r="V667" i="7" s="1"/>
  <c r="U666" i="7"/>
  <c r="V666" i="7" s="1"/>
  <c r="T666" i="7"/>
  <c r="S666" i="7"/>
  <c r="T665" i="7"/>
  <c r="U665" i="7" s="1"/>
  <c r="V665" i="7" s="1"/>
  <c r="S665" i="7"/>
  <c r="U664" i="7"/>
  <c r="V664" i="7" s="1"/>
  <c r="S664" i="7"/>
  <c r="T664" i="7" s="1"/>
  <c r="S663" i="7"/>
  <c r="T663" i="7" s="1"/>
  <c r="U663" i="7" s="1"/>
  <c r="V663" i="7" s="1"/>
  <c r="T662" i="7"/>
  <c r="U662" i="7" s="1"/>
  <c r="V662" i="7" s="1"/>
  <c r="S662" i="7"/>
  <c r="T661" i="7"/>
  <c r="U661" i="7" s="1"/>
  <c r="V661" i="7" s="1"/>
  <c r="S661" i="7"/>
  <c r="S660" i="7"/>
  <c r="T660" i="7" s="1"/>
  <c r="U660" i="7" s="1"/>
  <c r="V660" i="7" s="1"/>
  <c r="U659" i="7"/>
  <c r="V659" i="7" s="1"/>
  <c r="S659" i="7"/>
  <c r="T659" i="7" s="1"/>
  <c r="T658" i="7"/>
  <c r="S658" i="7"/>
  <c r="U657" i="7"/>
  <c r="V657" i="7" s="1"/>
  <c r="T657" i="7"/>
  <c r="S657" i="7"/>
  <c r="U656" i="7"/>
  <c r="V656" i="7" s="1"/>
  <c r="S656" i="7"/>
  <c r="T656" i="7" s="1"/>
  <c r="S655" i="7"/>
  <c r="T655" i="7" s="1"/>
  <c r="U655" i="7" s="1"/>
  <c r="V655" i="7" s="1"/>
  <c r="T654" i="7"/>
  <c r="U654" i="7" s="1"/>
  <c r="V654" i="7" s="1"/>
  <c r="S654" i="7"/>
  <c r="S653" i="7"/>
  <c r="T653" i="7" s="1"/>
  <c r="U653" i="7" s="1"/>
  <c r="V653" i="7" s="1"/>
  <c r="S652" i="7"/>
  <c r="T652" i="7" s="1"/>
  <c r="U652" i="7" s="1"/>
  <c r="V652" i="7" s="1"/>
  <c r="S651" i="7"/>
  <c r="T651" i="7" s="1"/>
  <c r="U651" i="7" s="1"/>
  <c r="V651" i="7" s="1"/>
  <c r="T650" i="7"/>
  <c r="S650" i="7"/>
  <c r="T649" i="7"/>
  <c r="S649" i="7"/>
  <c r="S648" i="7"/>
  <c r="T648" i="7" s="1"/>
  <c r="U648" i="7" s="1"/>
  <c r="V648" i="7" s="1"/>
  <c r="S647" i="7"/>
  <c r="T647" i="7" s="1"/>
  <c r="T646" i="7"/>
  <c r="S646" i="7"/>
  <c r="T645" i="7"/>
  <c r="U646" i="7" s="1"/>
  <c r="V646" i="7" s="1"/>
  <c r="S645" i="7"/>
  <c r="S644" i="7"/>
  <c r="T644" i="7" s="1"/>
  <c r="U644" i="7" s="1"/>
  <c r="V644" i="7" s="1"/>
  <c r="U643" i="7"/>
  <c r="V643" i="7" s="1"/>
  <c r="S643" i="7"/>
  <c r="T643" i="7" s="1"/>
  <c r="T642" i="7"/>
  <c r="S642" i="7"/>
  <c r="T641" i="7"/>
  <c r="S641" i="7"/>
  <c r="S640" i="7"/>
  <c r="T640" i="7" s="1"/>
  <c r="U640" i="7" s="1"/>
  <c r="V640" i="7" s="1"/>
  <c r="S639" i="7"/>
  <c r="T639" i="7" s="1"/>
  <c r="U639" i="7" s="1"/>
  <c r="V639" i="7" s="1"/>
  <c r="S638" i="7"/>
  <c r="T638" i="7" s="1"/>
  <c r="U638" i="7" s="1"/>
  <c r="V638" i="7" s="1"/>
  <c r="S637" i="7"/>
  <c r="T637" i="7" s="1"/>
  <c r="U637" i="7" s="1"/>
  <c r="V637" i="7" s="1"/>
  <c r="V636" i="7"/>
  <c r="T636" i="7"/>
  <c r="U636" i="7" s="1"/>
  <c r="S636" i="7"/>
  <c r="S635" i="7"/>
  <c r="T635" i="7" s="1"/>
  <c r="U635" i="7" s="1"/>
  <c r="V635" i="7" s="1"/>
  <c r="S634" i="7"/>
  <c r="T634" i="7" s="1"/>
  <c r="U634" i="7" s="1"/>
  <c r="V634" i="7" s="1"/>
  <c r="U633" i="7"/>
  <c r="V633" i="7" s="1"/>
  <c r="S633" i="7"/>
  <c r="T633" i="7" s="1"/>
  <c r="T632" i="7"/>
  <c r="U632" i="7" s="1"/>
  <c r="V632" i="7" s="1"/>
  <c r="S632" i="7"/>
  <c r="S631" i="7"/>
  <c r="T631" i="7" s="1"/>
  <c r="U631" i="7" s="1"/>
  <c r="V631" i="7" s="1"/>
  <c r="U630" i="7"/>
  <c r="V630" i="7" s="1"/>
  <c r="S630" i="7"/>
  <c r="T630" i="7" s="1"/>
  <c r="S629" i="7"/>
  <c r="T629" i="7" s="1"/>
  <c r="U629" i="7" s="1"/>
  <c r="V629" i="7" s="1"/>
  <c r="U628" i="7"/>
  <c r="V628" i="7" s="1"/>
  <c r="T628" i="7"/>
  <c r="S628" i="7"/>
  <c r="T627" i="7"/>
  <c r="S627" i="7"/>
  <c r="S626" i="7"/>
  <c r="T626" i="7" s="1"/>
  <c r="U626" i="7" s="1"/>
  <c r="V626" i="7" s="1"/>
  <c r="S625" i="7"/>
  <c r="T625" i="7" s="1"/>
  <c r="U625" i="7" s="1"/>
  <c r="V625" i="7" s="1"/>
  <c r="T624" i="7"/>
  <c r="U624" i="7" s="1"/>
  <c r="V624" i="7" s="1"/>
  <c r="S624" i="7"/>
  <c r="U623" i="7"/>
  <c r="V623" i="7" s="1"/>
  <c r="S623" i="7"/>
  <c r="T623" i="7" s="1"/>
  <c r="S622" i="7"/>
  <c r="T622" i="7" s="1"/>
  <c r="U622" i="7" s="1"/>
  <c r="V622" i="7" s="1"/>
  <c r="S621" i="7"/>
  <c r="T621" i="7" s="1"/>
  <c r="U621" i="7" s="1"/>
  <c r="V621" i="7" s="1"/>
  <c r="S620" i="7"/>
  <c r="T620" i="7" s="1"/>
  <c r="U620" i="7" s="1"/>
  <c r="V620" i="7" s="1"/>
  <c r="U619" i="7"/>
  <c r="V619" i="7" s="1"/>
  <c r="S619" i="7"/>
  <c r="T619" i="7" s="1"/>
  <c r="V618" i="7"/>
  <c r="T618" i="7"/>
  <c r="U618" i="7" s="1"/>
  <c r="S618" i="7"/>
  <c r="T617" i="7"/>
  <c r="S617" i="7"/>
  <c r="T616" i="7"/>
  <c r="U616" i="7" s="1"/>
  <c r="V616" i="7" s="1"/>
  <c r="S616" i="7"/>
  <c r="S615" i="7"/>
  <c r="T615" i="7" s="1"/>
  <c r="U615" i="7" s="1"/>
  <c r="V615" i="7" s="1"/>
  <c r="U614" i="7"/>
  <c r="V614" i="7" s="1"/>
  <c r="S614" i="7"/>
  <c r="T614" i="7" s="1"/>
  <c r="U442" i="7" s="1"/>
  <c r="V442" i="7" s="1"/>
  <c r="S613" i="7"/>
  <c r="T613" i="7" s="1"/>
  <c r="U613" i="7" s="1"/>
  <c r="V613" i="7" s="1"/>
  <c r="S612" i="7"/>
  <c r="T612" i="7" s="1"/>
  <c r="U612" i="7" s="1"/>
  <c r="V612" i="7" s="1"/>
  <c r="S611" i="7"/>
  <c r="T611" i="7" s="1"/>
  <c r="U611" i="7" s="1"/>
  <c r="V611" i="7" s="1"/>
  <c r="U610" i="7"/>
  <c r="V610" i="7" s="1"/>
  <c r="T610" i="7"/>
  <c r="S610" i="7"/>
  <c r="U609" i="7"/>
  <c r="V609" i="7" s="1"/>
  <c r="T609" i="7"/>
  <c r="S609" i="7"/>
  <c r="S608" i="7"/>
  <c r="T608" i="7" s="1"/>
  <c r="U608" i="7" s="1"/>
  <c r="V608" i="7" s="1"/>
  <c r="T607" i="7"/>
  <c r="S607" i="7"/>
  <c r="T606" i="7"/>
  <c r="U607" i="7" s="1"/>
  <c r="V607" i="7" s="1"/>
  <c r="S606" i="7"/>
  <c r="S605" i="7"/>
  <c r="T605" i="7" s="1"/>
  <c r="U605" i="7" s="1"/>
  <c r="V605" i="7" s="1"/>
  <c r="U604" i="7"/>
  <c r="V604" i="7" s="1"/>
  <c r="T604" i="7"/>
  <c r="S604" i="7"/>
  <c r="T603" i="7"/>
  <c r="S603" i="7"/>
  <c r="S602" i="7"/>
  <c r="T602" i="7" s="1"/>
  <c r="U602" i="7" s="1"/>
  <c r="V602" i="7" s="1"/>
  <c r="S601" i="7"/>
  <c r="T601" i="7" s="1"/>
  <c r="U601" i="7" s="1"/>
  <c r="V601" i="7" s="1"/>
  <c r="S600" i="7"/>
  <c r="T600" i="7" s="1"/>
  <c r="U600" i="7" s="1"/>
  <c r="V600" i="7" s="1"/>
  <c r="T599" i="7"/>
  <c r="S599" i="7"/>
  <c r="T598" i="7"/>
  <c r="U599" i="7" s="1"/>
  <c r="V599" i="7" s="1"/>
  <c r="S598" i="7"/>
  <c r="S597" i="7"/>
  <c r="T597" i="7" s="1"/>
  <c r="U597" i="7" s="1"/>
  <c r="V597" i="7" s="1"/>
  <c r="T596" i="7"/>
  <c r="U596" i="7" s="1"/>
  <c r="V596" i="7" s="1"/>
  <c r="S596" i="7"/>
  <c r="S595" i="7"/>
  <c r="T595" i="7" s="1"/>
  <c r="U595" i="7" s="1"/>
  <c r="V595" i="7" s="1"/>
  <c r="S594" i="7"/>
  <c r="T594" i="7" s="1"/>
  <c r="U594" i="7" s="1"/>
  <c r="V594" i="7" s="1"/>
  <c r="T593" i="7"/>
  <c r="S593" i="7"/>
  <c r="U592" i="7"/>
  <c r="V592" i="7" s="1"/>
  <c r="T592" i="7"/>
  <c r="U593" i="7" s="1"/>
  <c r="V593" i="7" s="1"/>
  <c r="S592" i="7"/>
  <c r="U591" i="7"/>
  <c r="V591" i="7" s="1"/>
  <c r="S591" i="7"/>
  <c r="T591" i="7" s="1"/>
  <c r="S590" i="7"/>
  <c r="T590" i="7" s="1"/>
  <c r="U590" i="7" s="1"/>
  <c r="V590" i="7" s="1"/>
  <c r="S589" i="7"/>
  <c r="T589" i="7" s="1"/>
  <c r="U589" i="7" s="1"/>
  <c r="V589" i="7" s="1"/>
  <c r="U588" i="7"/>
  <c r="V588" i="7" s="1"/>
  <c r="S588" i="7"/>
  <c r="T588" i="7" s="1"/>
  <c r="U587" i="7"/>
  <c r="V587" i="7" s="1"/>
  <c r="S587" i="7"/>
  <c r="T587" i="7" s="1"/>
  <c r="T586" i="7"/>
  <c r="U586" i="7" s="1"/>
  <c r="V586" i="7" s="1"/>
  <c r="S586" i="7"/>
  <c r="S585" i="7"/>
  <c r="T585" i="7" s="1"/>
  <c r="U585" i="7" s="1"/>
  <c r="V585" i="7" s="1"/>
  <c r="U584" i="7"/>
  <c r="V584" i="7" s="1"/>
  <c r="S584" i="7"/>
  <c r="T584" i="7" s="1"/>
  <c r="T583" i="7"/>
  <c r="U583" i="7" s="1"/>
  <c r="V583" i="7" s="1"/>
  <c r="S583" i="7"/>
  <c r="T582" i="7"/>
  <c r="S582" i="7"/>
  <c r="U581" i="7"/>
  <c r="V581" i="7" s="1"/>
  <c r="S581" i="7"/>
  <c r="T581" i="7" s="1"/>
  <c r="T580" i="7"/>
  <c r="S580" i="7"/>
  <c r="T579" i="7"/>
  <c r="S579" i="7"/>
  <c r="S578" i="7"/>
  <c r="T578" i="7" s="1"/>
  <c r="V577" i="7"/>
  <c r="S577" i="7"/>
  <c r="T577" i="7" s="1"/>
  <c r="U577" i="7" s="1"/>
  <c r="S576" i="7"/>
  <c r="T576" i="7" s="1"/>
  <c r="T575" i="7"/>
  <c r="S575" i="7"/>
  <c r="T574" i="7"/>
  <c r="U575" i="7" s="1"/>
  <c r="V575" i="7" s="1"/>
  <c r="S574" i="7"/>
  <c r="S573" i="7"/>
  <c r="T573" i="7" s="1"/>
  <c r="S572" i="7"/>
  <c r="T572" i="7" s="1"/>
  <c r="U572" i="7" s="1"/>
  <c r="V572" i="7" s="1"/>
  <c r="V571" i="7"/>
  <c r="S571" i="7"/>
  <c r="T571" i="7" s="1"/>
  <c r="U571" i="7" s="1"/>
  <c r="U570" i="7"/>
  <c r="V570" i="7" s="1"/>
  <c r="S570" i="7"/>
  <c r="T570" i="7" s="1"/>
  <c r="U569" i="7"/>
  <c r="V569" i="7" s="1"/>
  <c r="S569" i="7"/>
  <c r="T569" i="7" s="1"/>
  <c r="S568" i="7"/>
  <c r="T568" i="7" s="1"/>
  <c r="U568" i="7" s="1"/>
  <c r="V568" i="7" s="1"/>
  <c r="S567" i="7"/>
  <c r="T567" i="7" s="1"/>
  <c r="U567" i="7" s="1"/>
  <c r="V567" i="7" s="1"/>
  <c r="S566" i="7"/>
  <c r="T566" i="7" s="1"/>
  <c r="U566" i="7" s="1"/>
  <c r="V566" i="7" s="1"/>
  <c r="S565" i="7"/>
  <c r="T565" i="7" s="1"/>
  <c r="U565" i="7" s="1"/>
  <c r="V565" i="7" s="1"/>
  <c r="T564" i="7"/>
  <c r="U564" i="7" s="1"/>
  <c r="V564" i="7" s="1"/>
  <c r="S564" i="7"/>
  <c r="T563" i="7"/>
  <c r="S563" i="7"/>
  <c r="T562" i="7"/>
  <c r="S562" i="7"/>
  <c r="T561" i="7"/>
  <c r="S561" i="7"/>
  <c r="T560" i="7"/>
  <c r="S560" i="7"/>
  <c r="T559" i="7"/>
  <c r="S559" i="7"/>
  <c r="T558" i="7"/>
  <c r="S558" i="7"/>
  <c r="S557" i="7"/>
  <c r="T557" i="7" s="1"/>
  <c r="U557" i="7" s="1"/>
  <c r="V557" i="7" s="1"/>
  <c r="S556" i="7"/>
  <c r="T556" i="7" s="1"/>
  <c r="U556" i="7" s="1"/>
  <c r="V556" i="7" s="1"/>
  <c r="U555" i="7"/>
  <c r="V555" i="7" s="1"/>
  <c r="S555" i="7"/>
  <c r="T555" i="7" s="1"/>
  <c r="T554" i="7"/>
  <c r="U554" i="7" s="1"/>
  <c r="V554" i="7" s="1"/>
  <c r="S554" i="7"/>
  <c r="T553" i="7"/>
  <c r="S553" i="7"/>
  <c r="U552" i="7"/>
  <c r="V552" i="7" s="1"/>
  <c r="T552" i="7"/>
  <c r="U553" i="7" s="1"/>
  <c r="V553" i="7" s="1"/>
  <c r="S552" i="7"/>
  <c r="T551" i="7"/>
  <c r="S551" i="7"/>
  <c r="T550" i="7"/>
  <c r="S550" i="7"/>
  <c r="S549" i="7"/>
  <c r="T549" i="7" s="1"/>
  <c r="U549" i="7" s="1"/>
  <c r="V549" i="7" s="1"/>
  <c r="T548" i="7"/>
  <c r="U548" i="7" s="1"/>
  <c r="V548" i="7" s="1"/>
  <c r="S548" i="7"/>
  <c r="U547" i="7"/>
  <c r="V547" i="7" s="1"/>
  <c r="S547" i="7"/>
  <c r="T547" i="7" s="1"/>
  <c r="T546" i="7"/>
  <c r="S546" i="7"/>
  <c r="T545" i="7"/>
  <c r="S545" i="7"/>
  <c r="T544" i="7"/>
  <c r="U544" i="7" s="1"/>
  <c r="V544" i="7" s="1"/>
  <c r="S544" i="7"/>
  <c r="S543" i="7"/>
  <c r="T543" i="7" s="1"/>
  <c r="U543" i="7" s="1"/>
  <c r="V543" i="7" s="1"/>
  <c r="S542" i="7"/>
  <c r="T542" i="7" s="1"/>
  <c r="U542" i="7" s="1"/>
  <c r="V542" i="7" s="1"/>
  <c r="U541" i="7"/>
  <c r="V541" i="7" s="1"/>
  <c r="S541" i="7"/>
  <c r="T541" i="7" s="1"/>
  <c r="S540" i="7"/>
  <c r="T540" i="7" s="1"/>
  <c r="U539" i="7"/>
  <c r="V539" i="7" s="1"/>
  <c r="S539" i="7"/>
  <c r="T539" i="7" s="1"/>
  <c r="S538" i="7"/>
  <c r="T538" i="7" s="1"/>
  <c r="U538" i="7" s="1"/>
  <c r="V538" i="7" s="1"/>
  <c r="S537" i="7"/>
  <c r="T537" i="7" s="1"/>
  <c r="U537" i="7" s="1"/>
  <c r="V537" i="7" s="1"/>
  <c r="S536" i="7"/>
  <c r="T536" i="7" s="1"/>
  <c r="U536" i="7" s="1"/>
  <c r="V536" i="7" s="1"/>
  <c r="S535" i="7"/>
  <c r="T535" i="7" s="1"/>
  <c r="U535" i="7" s="1"/>
  <c r="V535" i="7" s="1"/>
  <c r="S534" i="7"/>
  <c r="T534" i="7" s="1"/>
  <c r="U534" i="7" s="1"/>
  <c r="V534" i="7" s="1"/>
  <c r="S533" i="7"/>
  <c r="T533" i="7" s="1"/>
  <c r="U533" i="7" s="1"/>
  <c r="V533" i="7" s="1"/>
  <c r="T532" i="7"/>
  <c r="U532" i="7" s="1"/>
  <c r="V532" i="7" s="1"/>
  <c r="S532" i="7"/>
  <c r="U531" i="7"/>
  <c r="V531" i="7" s="1"/>
  <c r="T531" i="7"/>
  <c r="S531" i="7"/>
  <c r="S530" i="7"/>
  <c r="T530" i="7" s="1"/>
  <c r="T529" i="7"/>
  <c r="S529" i="7"/>
  <c r="T528" i="7"/>
  <c r="S528" i="7"/>
  <c r="S527" i="7"/>
  <c r="T527" i="7" s="1"/>
  <c r="U527" i="7" s="1"/>
  <c r="V527" i="7" s="1"/>
  <c r="T526" i="7"/>
  <c r="U526" i="7" s="1"/>
  <c r="V526" i="7" s="1"/>
  <c r="S526" i="7"/>
  <c r="U525" i="7"/>
  <c r="V525" i="7" s="1"/>
  <c r="T525" i="7"/>
  <c r="S525" i="7"/>
  <c r="S524" i="7"/>
  <c r="T524" i="7" s="1"/>
  <c r="U524" i="7" s="1"/>
  <c r="V524" i="7" s="1"/>
  <c r="S523" i="7"/>
  <c r="T523" i="7" s="1"/>
  <c r="U523" i="7" s="1"/>
  <c r="V523" i="7" s="1"/>
  <c r="S522" i="7"/>
  <c r="T522" i="7" s="1"/>
  <c r="U522" i="7" s="1"/>
  <c r="V522" i="7" s="1"/>
  <c r="S521" i="7"/>
  <c r="T521" i="7" s="1"/>
  <c r="U521" i="7" s="1"/>
  <c r="V521" i="7" s="1"/>
  <c r="U520" i="7"/>
  <c r="V520" i="7" s="1"/>
  <c r="S520" i="7"/>
  <c r="T520" i="7" s="1"/>
  <c r="S519" i="7"/>
  <c r="T519" i="7" s="1"/>
  <c r="U519" i="7" s="1"/>
  <c r="V519" i="7" s="1"/>
  <c r="S518" i="7"/>
  <c r="T518" i="7" s="1"/>
  <c r="U518" i="7" s="1"/>
  <c r="V518" i="7" s="1"/>
  <c r="T517" i="7"/>
  <c r="S517" i="7"/>
  <c r="T516" i="7"/>
  <c r="U517" i="7" s="1"/>
  <c r="V517" i="7" s="1"/>
  <c r="S516" i="7"/>
  <c r="S515" i="7"/>
  <c r="T515" i="7" s="1"/>
  <c r="U515" i="7" s="1"/>
  <c r="V515" i="7" s="1"/>
  <c r="S514" i="7"/>
  <c r="T514" i="7" s="1"/>
  <c r="U514" i="7" s="1"/>
  <c r="V514" i="7" s="1"/>
  <c r="S513" i="7"/>
  <c r="T513" i="7" s="1"/>
  <c r="U513" i="7" s="1"/>
  <c r="V513" i="7" s="1"/>
  <c r="S512" i="7"/>
  <c r="T512" i="7" s="1"/>
  <c r="T511" i="7"/>
  <c r="S511" i="7"/>
  <c r="T510" i="7"/>
  <c r="S510" i="7"/>
  <c r="S509" i="7"/>
  <c r="T509" i="7" s="1"/>
  <c r="U509" i="7" s="1"/>
  <c r="V509" i="7" s="1"/>
  <c r="S508" i="7"/>
  <c r="T508" i="7" s="1"/>
  <c r="U508" i="7" s="1"/>
  <c r="V508" i="7" s="1"/>
  <c r="U507" i="7"/>
  <c r="V507" i="7" s="1"/>
  <c r="S507" i="7"/>
  <c r="T507" i="7" s="1"/>
  <c r="T506" i="7"/>
  <c r="U506" i="7" s="1"/>
  <c r="V506" i="7" s="1"/>
  <c r="S506" i="7"/>
  <c r="S505" i="7"/>
  <c r="T505" i="7" s="1"/>
  <c r="U505" i="7" s="1"/>
  <c r="V505" i="7" s="1"/>
  <c r="T504" i="7"/>
  <c r="S504" i="7"/>
  <c r="U503" i="7"/>
  <c r="V503" i="7" s="1"/>
  <c r="T503" i="7"/>
  <c r="S503" i="7"/>
  <c r="T502" i="7"/>
  <c r="U502" i="7" s="1"/>
  <c r="V502" i="7" s="1"/>
  <c r="S502" i="7"/>
  <c r="T501" i="7"/>
  <c r="S501" i="7"/>
  <c r="T500" i="7"/>
  <c r="U500" i="7" s="1"/>
  <c r="V500" i="7" s="1"/>
  <c r="S500" i="7"/>
  <c r="U499" i="7"/>
  <c r="V499" i="7" s="1"/>
  <c r="S499" i="7"/>
  <c r="T499" i="7" s="1"/>
  <c r="T498" i="7"/>
  <c r="U498" i="7" s="1"/>
  <c r="V498" i="7" s="1"/>
  <c r="S498" i="7"/>
  <c r="S497" i="7"/>
  <c r="T497" i="7" s="1"/>
  <c r="U497" i="7" s="1"/>
  <c r="V497" i="7" s="1"/>
  <c r="S496" i="7"/>
  <c r="T496" i="7" s="1"/>
  <c r="U496" i="7" s="1"/>
  <c r="V496" i="7" s="1"/>
  <c r="U495" i="7"/>
  <c r="V495" i="7" s="1"/>
  <c r="S495" i="7"/>
  <c r="T495" i="7" s="1"/>
  <c r="T494" i="7"/>
  <c r="U494" i="7" s="1"/>
  <c r="V494" i="7" s="1"/>
  <c r="S494" i="7"/>
  <c r="S493" i="7"/>
  <c r="T493" i="7" s="1"/>
  <c r="U493" i="7" s="1"/>
  <c r="V493" i="7" s="1"/>
  <c r="S492" i="7"/>
  <c r="T492" i="7" s="1"/>
  <c r="U492" i="7" s="1"/>
  <c r="V492" i="7" s="1"/>
  <c r="S491" i="7"/>
  <c r="T491" i="7" s="1"/>
  <c r="U491" i="7" s="1"/>
  <c r="V491" i="7" s="1"/>
  <c r="S490" i="7"/>
  <c r="T490" i="7" s="1"/>
  <c r="U490" i="7" s="1"/>
  <c r="V490" i="7" s="1"/>
  <c r="S489" i="7"/>
  <c r="T489" i="7" s="1"/>
  <c r="U489" i="7" s="1"/>
  <c r="V489" i="7" s="1"/>
  <c r="S488" i="7"/>
  <c r="T488" i="7" s="1"/>
  <c r="U488" i="7" s="1"/>
  <c r="V488" i="7" s="1"/>
  <c r="U487" i="7"/>
  <c r="V487" i="7" s="1"/>
  <c r="S487" i="7"/>
  <c r="T487" i="7" s="1"/>
  <c r="T486" i="7"/>
  <c r="U486" i="7" s="1"/>
  <c r="V486" i="7" s="1"/>
  <c r="S486" i="7"/>
  <c r="S485" i="7"/>
  <c r="T485" i="7" s="1"/>
  <c r="U485" i="7" s="1"/>
  <c r="V485" i="7" s="1"/>
  <c r="S484" i="7"/>
  <c r="T484" i="7" s="1"/>
  <c r="U484" i="7" s="1"/>
  <c r="V484" i="7" s="1"/>
  <c r="U483" i="7"/>
  <c r="V483" i="7" s="1"/>
  <c r="S483" i="7"/>
  <c r="T483" i="7" s="1"/>
  <c r="T482" i="7"/>
  <c r="S482" i="7"/>
  <c r="T481" i="7"/>
  <c r="S481" i="7"/>
  <c r="T480" i="7"/>
  <c r="U480" i="7" s="1"/>
  <c r="V480" i="7" s="1"/>
  <c r="S480" i="7"/>
  <c r="U479" i="7"/>
  <c r="V479" i="7" s="1"/>
  <c r="T479" i="7"/>
  <c r="S479" i="7"/>
  <c r="S478" i="7"/>
  <c r="T478" i="7" s="1"/>
  <c r="U478" i="7" s="1"/>
  <c r="V478" i="7" s="1"/>
  <c r="T477" i="7"/>
  <c r="S477" i="7"/>
  <c r="T476" i="7"/>
  <c r="S476" i="7"/>
  <c r="V475" i="7"/>
  <c r="S475" i="7"/>
  <c r="T475" i="7" s="1"/>
  <c r="U475" i="7" s="1"/>
  <c r="T474" i="7"/>
  <c r="S474" i="7"/>
  <c r="T473" i="7"/>
  <c r="U473" i="7" s="1"/>
  <c r="V473" i="7" s="1"/>
  <c r="S473" i="7"/>
  <c r="S472" i="7"/>
  <c r="T472" i="7" s="1"/>
  <c r="U472" i="7" s="1"/>
  <c r="V472" i="7" s="1"/>
  <c r="U471" i="7"/>
  <c r="V471" i="7" s="1"/>
  <c r="S471" i="7"/>
  <c r="T471" i="7" s="1"/>
  <c r="T470" i="7"/>
  <c r="U470" i="7" s="1"/>
  <c r="V470" i="7" s="1"/>
  <c r="S470" i="7"/>
  <c r="S469" i="7"/>
  <c r="T469" i="7" s="1"/>
  <c r="U469" i="7" s="1"/>
  <c r="V469" i="7" s="1"/>
  <c r="T468" i="7"/>
  <c r="U468" i="7" s="1"/>
  <c r="V468" i="7" s="1"/>
  <c r="S468" i="7"/>
  <c r="U467" i="7"/>
  <c r="V467" i="7" s="1"/>
  <c r="T467" i="7"/>
  <c r="S467" i="7"/>
  <c r="T466" i="7"/>
  <c r="S466" i="7"/>
  <c r="U465" i="7"/>
  <c r="V465" i="7" s="1"/>
  <c r="S465" i="7"/>
  <c r="T465" i="7" s="1"/>
  <c r="U466" i="7" s="1"/>
  <c r="V466" i="7" s="1"/>
  <c r="S464" i="7"/>
  <c r="T464" i="7" s="1"/>
  <c r="U464" i="7" s="1"/>
  <c r="V464" i="7" s="1"/>
  <c r="V463" i="7"/>
  <c r="S463" i="7"/>
  <c r="T463" i="7" s="1"/>
  <c r="U463" i="7" s="1"/>
  <c r="S462" i="7"/>
  <c r="T462" i="7" s="1"/>
  <c r="U462" i="7" s="1"/>
  <c r="V462" i="7" s="1"/>
  <c r="V461" i="7"/>
  <c r="U461" i="7"/>
  <c r="S461" i="7"/>
  <c r="T461" i="7" s="1"/>
  <c r="T460" i="7"/>
  <c r="U460" i="7" s="1"/>
  <c r="V460" i="7" s="1"/>
  <c r="S460" i="7"/>
  <c r="T459" i="7"/>
  <c r="S459" i="7"/>
  <c r="S458" i="7"/>
  <c r="T458" i="7" s="1"/>
  <c r="U458" i="7" s="1"/>
  <c r="V458" i="7" s="1"/>
  <c r="T457" i="7"/>
  <c r="S457" i="7"/>
  <c r="T456" i="7"/>
  <c r="U457" i="7" s="1"/>
  <c r="V457" i="7" s="1"/>
  <c r="S456" i="7"/>
  <c r="S455" i="7"/>
  <c r="T455" i="7" s="1"/>
  <c r="U455" i="7" s="1"/>
  <c r="V455" i="7" s="1"/>
  <c r="T454" i="7"/>
  <c r="U454" i="7" s="1"/>
  <c r="V454" i="7" s="1"/>
  <c r="S454" i="7"/>
  <c r="S453" i="7"/>
  <c r="T453" i="7" s="1"/>
  <c r="U453" i="7" s="1"/>
  <c r="V453" i="7" s="1"/>
  <c r="S452" i="7"/>
  <c r="T452" i="7" s="1"/>
  <c r="U452" i="7" s="1"/>
  <c r="V452" i="7" s="1"/>
  <c r="S451" i="7"/>
  <c r="T451" i="7" s="1"/>
  <c r="U451" i="7" s="1"/>
  <c r="V451" i="7" s="1"/>
  <c r="S450" i="7"/>
  <c r="T450" i="7" s="1"/>
  <c r="U450" i="7" s="1"/>
  <c r="V450" i="7" s="1"/>
  <c r="U449" i="7"/>
  <c r="V449" i="7" s="1"/>
  <c r="T449" i="7"/>
  <c r="S449" i="7"/>
  <c r="U448" i="7"/>
  <c r="V448" i="7" s="1"/>
  <c r="T448" i="7"/>
  <c r="S448" i="7"/>
  <c r="T447" i="7"/>
  <c r="S447" i="7"/>
  <c r="T446" i="7"/>
  <c r="S446" i="7"/>
  <c r="U445" i="7"/>
  <c r="V445" i="7" s="1"/>
  <c r="S445" i="7"/>
  <c r="T445" i="7" s="1"/>
  <c r="T444" i="7"/>
  <c r="U444" i="7" s="1"/>
  <c r="V444" i="7" s="1"/>
  <c r="S444" i="7"/>
  <c r="T443" i="7"/>
  <c r="S443" i="7"/>
  <c r="T442" i="7"/>
  <c r="S442" i="7"/>
  <c r="S441" i="7"/>
  <c r="T441" i="7" s="1"/>
  <c r="U441" i="7" s="1"/>
  <c r="V441" i="7" s="1"/>
  <c r="S440" i="7"/>
  <c r="T440" i="7" s="1"/>
  <c r="S439" i="7"/>
  <c r="T439" i="7" s="1"/>
  <c r="U439" i="7" s="1"/>
  <c r="V439" i="7" s="1"/>
  <c r="T438" i="7"/>
  <c r="U438" i="7" s="1"/>
  <c r="V438" i="7" s="1"/>
  <c r="S438" i="7"/>
  <c r="T437" i="7"/>
  <c r="S437" i="7"/>
  <c r="S436" i="7"/>
  <c r="T436" i="7" s="1"/>
  <c r="U436" i="7" s="1"/>
  <c r="V436" i="7" s="1"/>
  <c r="S435" i="7"/>
  <c r="T435" i="7" s="1"/>
  <c r="U435" i="7" s="1"/>
  <c r="V435" i="7" s="1"/>
  <c r="S434" i="7"/>
  <c r="T434" i="7" s="1"/>
  <c r="U434" i="7" s="1"/>
  <c r="V434" i="7" s="1"/>
  <c r="S433" i="7"/>
  <c r="T433" i="7" s="1"/>
  <c r="U433" i="7" s="1"/>
  <c r="V433" i="7" s="1"/>
  <c r="S432" i="7"/>
  <c r="T432" i="7" s="1"/>
  <c r="U432" i="7" s="1"/>
  <c r="V432" i="7" s="1"/>
  <c r="S431" i="7"/>
  <c r="T431" i="7" s="1"/>
  <c r="U421" i="7" s="1"/>
  <c r="V421" i="7" s="1"/>
  <c r="S430" i="7"/>
  <c r="T430" i="7" s="1"/>
  <c r="T429" i="7"/>
  <c r="S429" i="7"/>
  <c r="T428" i="7"/>
  <c r="U429" i="7" s="1"/>
  <c r="V429" i="7" s="1"/>
  <c r="S428" i="7"/>
  <c r="S427" i="7"/>
  <c r="T427" i="7" s="1"/>
  <c r="U427" i="7" s="1"/>
  <c r="V427" i="7" s="1"/>
  <c r="T426" i="7"/>
  <c r="U426" i="7" s="1"/>
  <c r="V426" i="7" s="1"/>
  <c r="S426" i="7"/>
  <c r="V425" i="7"/>
  <c r="T425" i="7"/>
  <c r="U425" i="7" s="1"/>
  <c r="S425" i="7"/>
  <c r="T424" i="7"/>
  <c r="S424" i="7"/>
  <c r="T423" i="7"/>
  <c r="S423" i="7"/>
  <c r="T422" i="7"/>
  <c r="S422" i="7"/>
  <c r="T421" i="7"/>
  <c r="S421" i="7"/>
  <c r="T420" i="7"/>
  <c r="S420" i="7"/>
  <c r="T419" i="7"/>
  <c r="S419" i="7"/>
  <c r="S418" i="7"/>
  <c r="T418" i="7" s="1"/>
  <c r="U418" i="7" s="1"/>
  <c r="V418" i="7" s="1"/>
  <c r="S417" i="7"/>
  <c r="T417" i="7" s="1"/>
  <c r="U417" i="7" s="1"/>
  <c r="V417" i="7" s="1"/>
  <c r="T416" i="7"/>
  <c r="S416" i="7"/>
  <c r="V415" i="7"/>
  <c r="U415" i="7"/>
  <c r="T415" i="7"/>
  <c r="U416" i="7" s="1"/>
  <c r="V416" i="7" s="1"/>
  <c r="S415" i="7"/>
  <c r="T414" i="7"/>
  <c r="S414" i="7"/>
  <c r="U413" i="7"/>
  <c r="V413" i="7" s="1"/>
  <c r="T413" i="7"/>
  <c r="U414" i="7" s="1"/>
  <c r="V414" i="7" s="1"/>
  <c r="S413" i="7"/>
  <c r="U412" i="7"/>
  <c r="V412" i="7" s="1"/>
  <c r="S412" i="7"/>
  <c r="T412" i="7" s="1"/>
  <c r="T411" i="7"/>
  <c r="S411" i="7"/>
  <c r="U410" i="7"/>
  <c r="V410" i="7" s="1"/>
  <c r="T410" i="7"/>
  <c r="U411" i="7" s="1"/>
  <c r="V411" i="7" s="1"/>
  <c r="S410" i="7"/>
  <c r="U409" i="7"/>
  <c r="V409" i="7" s="1"/>
  <c r="S409" i="7"/>
  <c r="T409" i="7" s="1"/>
  <c r="T408" i="7"/>
  <c r="U408" i="7" s="1"/>
  <c r="V408" i="7" s="1"/>
  <c r="S408" i="7"/>
  <c r="S407" i="7"/>
  <c r="T407" i="7" s="1"/>
  <c r="U407" i="7" s="1"/>
  <c r="V407" i="7" s="1"/>
  <c r="T406" i="7"/>
  <c r="S406" i="7"/>
  <c r="U405" i="7"/>
  <c r="V405" i="7" s="1"/>
  <c r="T405" i="7"/>
  <c r="S405" i="7"/>
  <c r="T404" i="7"/>
  <c r="U377" i="7" s="1"/>
  <c r="V377" i="7" s="1"/>
  <c r="S404" i="7"/>
  <c r="U403" i="7"/>
  <c r="V403" i="7" s="1"/>
  <c r="T403" i="7"/>
  <c r="S403" i="7"/>
  <c r="U402" i="7"/>
  <c r="V402" i="7" s="1"/>
  <c r="T402" i="7"/>
  <c r="S402" i="7"/>
  <c r="U401" i="7"/>
  <c r="V401" i="7" s="1"/>
  <c r="S401" i="7"/>
  <c r="T401" i="7" s="1"/>
  <c r="T400" i="7"/>
  <c r="U400" i="7" s="1"/>
  <c r="V400" i="7" s="1"/>
  <c r="S400" i="7"/>
  <c r="S399" i="7"/>
  <c r="T399" i="7" s="1"/>
  <c r="U399" i="7" s="1"/>
  <c r="V399" i="7" s="1"/>
  <c r="U398" i="7"/>
  <c r="V398" i="7" s="1"/>
  <c r="S398" i="7"/>
  <c r="T398" i="7" s="1"/>
  <c r="T397" i="7"/>
  <c r="S397" i="7"/>
  <c r="T396" i="7"/>
  <c r="U396" i="7" s="1"/>
  <c r="V396" i="7" s="1"/>
  <c r="S396" i="7"/>
  <c r="U395" i="7"/>
  <c r="V395" i="7" s="1"/>
  <c r="S395" i="7"/>
  <c r="T395" i="7" s="1"/>
  <c r="T394" i="7"/>
  <c r="U394" i="7" s="1"/>
  <c r="V394" i="7" s="1"/>
  <c r="S394" i="7"/>
  <c r="U393" i="7"/>
  <c r="V393" i="7" s="1"/>
  <c r="T393" i="7"/>
  <c r="S393" i="7"/>
  <c r="T392" i="7"/>
  <c r="U392" i="7" s="1"/>
  <c r="V392" i="7" s="1"/>
  <c r="S392" i="7"/>
  <c r="T391" i="7"/>
  <c r="U391" i="7" s="1"/>
  <c r="V391" i="7" s="1"/>
  <c r="S391" i="7"/>
  <c r="T390" i="7"/>
  <c r="U390" i="7" s="1"/>
  <c r="V390" i="7" s="1"/>
  <c r="S390" i="7"/>
  <c r="T389" i="7"/>
  <c r="U389" i="7" s="1"/>
  <c r="V389" i="7" s="1"/>
  <c r="S389" i="7"/>
  <c r="T388" i="7"/>
  <c r="S388" i="7"/>
  <c r="T387" i="7"/>
  <c r="S387" i="7"/>
  <c r="T386" i="7"/>
  <c r="U386" i="7" s="1"/>
  <c r="V386" i="7" s="1"/>
  <c r="S386" i="7"/>
  <c r="U385" i="7"/>
  <c r="V385" i="7" s="1"/>
  <c r="S385" i="7"/>
  <c r="T385" i="7" s="1"/>
  <c r="T384" i="7"/>
  <c r="U384" i="7" s="1"/>
  <c r="V384" i="7" s="1"/>
  <c r="S384" i="7"/>
  <c r="S383" i="7"/>
  <c r="T383" i="7" s="1"/>
  <c r="U383" i="7" s="1"/>
  <c r="V383" i="7" s="1"/>
  <c r="S382" i="7"/>
  <c r="T382" i="7" s="1"/>
  <c r="U382" i="7" s="1"/>
  <c r="V382" i="7" s="1"/>
  <c r="S381" i="7"/>
  <c r="T381" i="7" s="1"/>
  <c r="U381" i="7" s="1"/>
  <c r="V381" i="7" s="1"/>
  <c r="T380" i="7"/>
  <c r="S380" i="7"/>
  <c r="V379" i="7"/>
  <c r="U379" i="7"/>
  <c r="T379" i="7"/>
  <c r="U380" i="7" s="1"/>
  <c r="V380" i="7" s="1"/>
  <c r="S379" i="7"/>
  <c r="S378" i="7"/>
  <c r="T378" i="7" s="1"/>
  <c r="U378" i="7" s="1"/>
  <c r="V378" i="7" s="1"/>
  <c r="T377" i="7"/>
  <c r="S377" i="7"/>
  <c r="T376" i="7"/>
  <c r="S376" i="7"/>
  <c r="U375" i="7"/>
  <c r="V375" i="7" s="1"/>
  <c r="S375" i="7"/>
  <c r="T375" i="7" s="1"/>
  <c r="U374" i="7"/>
  <c r="V374" i="7" s="1"/>
  <c r="T374" i="7"/>
  <c r="S374" i="7"/>
  <c r="U373" i="7"/>
  <c r="V373" i="7" s="1"/>
  <c r="T373" i="7"/>
  <c r="S373" i="7"/>
  <c r="T372" i="7"/>
  <c r="U372" i="7" s="1"/>
  <c r="V372" i="7" s="1"/>
  <c r="S372" i="7"/>
  <c r="S371" i="7"/>
  <c r="T371" i="7" s="1"/>
  <c r="U371" i="7" s="1"/>
  <c r="V371" i="7" s="1"/>
  <c r="S370" i="7"/>
  <c r="T370" i="7" s="1"/>
  <c r="U370" i="7" s="1"/>
  <c r="V370" i="7" s="1"/>
  <c r="S369" i="7"/>
  <c r="T369" i="7" s="1"/>
  <c r="U369" i="7" s="1"/>
  <c r="V369" i="7" s="1"/>
  <c r="T368" i="7"/>
  <c r="S368" i="7"/>
  <c r="T367" i="7"/>
  <c r="S367" i="7"/>
  <c r="T366" i="7"/>
  <c r="S366" i="7"/>
  <c r="T365" i="7"/>
  <c r="S365" i="7"/>
  <c r="T364" i="7"/>
  <c r="U364" i="7" s="1"/>
  <c r="V364" i="7" s="1"/>
  <c r="S364" i="7"/>
  <c r="S363" i="7"/>
  <c r="T363" i="7" s="1"/>
  <c r="U363" i="7" s="1"/>
  <c r="V363" i="7" s="1"/>
  <c r="T362" i="7"/>
  <c r="S362" i="7"/>
  <c r="T361" i="7"/>
  <c r="U362" i="7" s="1"/>
  <c r="V362" i="7" s="1"/>
  <c r="S361" i="7"/>
  <c r="U360" i="7"/>
  <c r="V360" i="7" s="1"/>
  <c r="S360" i="7"/>
  <c r="T360" i="7" s="1"/>
  <c r="U359" i="7"/>
  <c r="V359" i="7" s="1"/>
  <c r="S359" i="7"/>
  <c r="T359" i="7" s="1"/>
  <c r="S358" i="7"/>
  <c r="T358" i="7" s="1"/>
  <c r="U358" i="7" s="1"/>
  <c r="V358" i="7" s="1"/>
  <c r="S357" i="7"/>
  <c r="T357" i="7" s="1"/>
  <c r="U357" i="7" s="1"/>
  <c r="V357" i="7" s="1"/>
  <c r="S356" i="7"/>
  <c r="T356" i="7" s="1"/>
  <c r="U356" i="7" s="1"/>
  <c r="V356" i="7" s="1"/>
  <c r="S355" i="7"/>
  <c r="T355" i="7" s="1"/>
  <c r="U355" i="7" s="1"/>
  <c r="V355" i="7" s="1"/>
  <c r="T354" i="7"/>
  <c r="U354" i="7" s="1"/>
  <c r="V354" i="7" s="1"/>
  <c r="S354" i="7"/>
  <c r="T353" i="7"/>
  <c r="S353" i="7"/>
  <c r="T352" i="7"/>
  <c r="S352" i="7"/>
  <c r="T351" i="7"/>
  <c r="S351" i="7"/>
  <c r="T350" i="7"/>
  <c r="U350" i="7" s="1"/>
  <c r="V350" i="7" s="1"/>
  <c r="S350" i="7"/>
  <c r="T349" i="7"/>
  <c r="S349" i="7"/>
  <c r="T348" i="7"/>
  <c r="S348" i="7"/>
  <c r="V347" i="7"/>
  <c r="S347" i="7"/>
  <c r="T347" i="7" s="1"/>
  <c r="U347" i="7" s="1"/>
  <c r="S346" i="7"/>
  <c r="T346" i="7" s="1"/>
  <c r="U346" i="7" s="1"/>
  <c r="V346" i="7" s="1"/>
  <c r="V345" i="7"/>
  <c r="U345" i="7"/>
  <c r="S345" i="7"/>
  <c r="T345" i="7" s="1"/>
  <c r="T344" i="7"/>
  <c r="U344" i="7" s="1"/>
  <c r="V344" i="7" s="1"/>
  <c r="S344" i="7"/>
  <c r="U343" i="7"/>
  <c r="V343" i="7" s="1"/>
  <c r="T343" i="7"/>
  <c r="S343" i="7"/>
  <c r="T342" i="7"/>
  <c r="U342" i="7" s="1"/>
  <c r="V342" i="7" s="1"/>
  <c r="S342" i="7"/>
  <c r="S341" i="7"/>
  <c r="T341" i="7" s="1"/>
  <c r="U341" i="7" s="1"/>
  <c r="V341" i="7" s="1"/>
  <c r="T340" i="7"/>
  <c r="U340" i="7" s="1"/>
  <c r="V340" i="7" s="1"/>
  <c r="S340" i="7"/>
  <c r="S339" i="7"/>
  <c r="T339" i="7" s="1"/>
  <c r="U339" i="7" s="1"/>
  <c r="V339" i="7" s="1"/>
  <c r="S338" i="7"/>
  <c r="T338" i="7" s="1"/>
  <c r="U338" i="7" s="1"/>
  <c r="V338" i="7" s="1"/>
  <c r="S337" i="7"/>
  <c r="T337" i="7" s="1"/>
  <c r="U337" i="7" s="1"/>
  <c r="V337" i="7" s="1"/>
  <c r="T336" i="7"/>
  <c r="S336" i="7"/>
  <c r="T335" i="7"/>
  <c r="U336" i="7" s="1"/>
  <c r="V336" i="7" s="1"/>
  <c r="S335" i="7"/>
  <c r="T334" i="7"/>
  <c r="S334" i="7"/>
  <c r="T333" i="7"/>
  <c r="S333" i="7"/>
  <c r="S332" i="7"/>
  <c r="T332" i="7" s="1"/>
  <c r="U332" i="7" s="1"/>
  <c r="V332" i="7" s="1"/>
  <c r="V331" i="7"/>
  <c r="U331" i="7"/>
  <c r="S331" i="7"/>
  <c r="T331" i="7" s="1"/>
  <c r="T330" i="7"/>
  <c r="U330" i="7" s="1"/>
  <c r="V330" i="7" s="1"/>
  <c r="S330" i="7"/>
  <c r="U329" i="7"/>
  <c r="V329" i="7" s="1"/>
  <c r="S329" i="7"/>
  <c r="T329" i="7" s="1"/>
  <c r="T328" i="7"/>
  <c r="U328" i="7" s="1"/>
  <c r="V328" i="7" s="1"/>
  <c r="S328" i="7"/>
  <c r="T327" i="7"/>
  <c r="U327" i="7" s="1"/>
  <c r="V327" i="7" s="1"/>
  <c r="S327" i="7"/>
  <c r="S326" i="7"/>
  <c r="T326" i="7" s="1"/>
  <c r="U326" i="7" s="1"/>
  <c r="V326" i="7" s="1"/>
  <c r="S325" i="7"/>
  <c r="T325" i="7" s="1"/>
  <c r="U325" i="7" s="1"/>
  <c r="V325" i="7" s="1"/>
  <c r="T324" i="7"/>
  <c r="U324" i="7" s="1"/>
  <c r="V324" i="7" s="1"/>
  <c r="S324" i="7"/>
  <c r="S323" i="7"/>
  <c r="T323" i="7" s="1"/>
  <c r="U323" i="7" s="1"/>
  <c r="V323" i="7" s="1"/>
  <c r="V322" i="7"/>
  <c r="U322" i="7"/>
  <c r="S322" i="7"/>
  <c r="T322" i="7" s="1"/>
  <c r="S321" i="7"/>
  <c r="T321" i="7" s="1"/>
  <c r="U321" i="7" s="1"/>
  <c r="V321" i="7" s="1"/>
  <c r="T320" i="7"/>
  <c r="U320" i="7" s="1"/>
  <c r="V320" i="7" s="1"/>
  <c r="S320" i="7"/>
  <c r="S319" i="7"/>
  <c r="T319" i="7" s="1"/>
  <c r="U319" i="7" s="1"/>
  <c r="V319" i="7" s="1"/>
  <c r="T318" i="7"/>
  <c r="U318" i="7" s="1"/>
  <c r="V318" i="7" s="1"/>
  <c r="S318" i="7"/>
  <c r="U317" i="7"/>
  <c r="V317" i="7" s="1"/>
  <c r="T317" i="7"/>
  <c r="S317" i="7"/>
  <c r="T316" i="7"/>
  <c r="S316" i="7"/>
  <c r="T315" i="7"/>
  <c r="U315" i="7" s="1"/>
  <c r="V315" i="7" s="1"/>
  <c r="S315" i="7"/>
  <c r="S314" i="7"/>
  <c r="T314" i="7" s="1"/>
  <c r="U314" i="7" s="1"/>
  <c r="V314" i="7" s="1"/>
  <c r="T313" i="7"/>
  <c r="S313" i="7"/>
  <c r="T312" i="7"/>
  <c r="U313" i="7" s="1"/>
  <c r="V313" i="7" s="1"/>
  <c r="S312" i="7"/>
  <c r="T311" i="7"/>
  <c r="U311" i="7" s="1"/>
  <c r="V311" i="7" s="1"/>
  <c r="S311" i="7"/>
  <c r="T310" i="7"/>
  <c r="S310" i="7"/>
  <c r="S309" i="7"/>
  <c r="T309" i="7" s="1"/>
  <c r="U309" i="7" s="1"/>
  <c r="V309" i="7" s="1"/>
  <c r="T308" i="7"/>
  <c r="U308" i="7" s="1"/>
  <c r="V308" i="7" s="1"/>
  <c r="S308" i="7"/>
  <c r="T307" i="7"/>
  <c r="S307" i="7"/>
  <c r="T306" i="7"/>
  <c r="S306" i="7"/>
  <c r="S305" i="7"/>
  <c r="T305" i="7" s="1"/>
  <c r="U305" i="7" s="1"/>
  <c r="V305" i="7" s="1"/>
  <c r="T304" i="7"/>
  <c r="S304" i="7"/>
  <c r="U303" i="7"/>
  <c r="V303" i="7" s="1"/>
  <c r="T303" i="7"/>
  <c r="S303" i="7"/>
  <c r="S302" i="7"/>
  <c r="T302" i="7" s="1"/>
  <c r="U302" i="7" s="1"/>
  <c r="V302" i="7" s="1"/>
  <c r="T301" i="7"/>
  <c r="S301" i="7"/>
  <c r="T300" i="7"/>
  <c r="U300" i="7" s="1"/>
  <c r="V300" i="7" s="1"/>
  <c r="S300" i="7"/>
  <c r="U299" i="7"/>
  <c r="V299" i="7" s="1"/>
  <c r="S299" i="7"/>
  <c r="T299" i="7" s="1"/>
  <c r="T298" i="7"/>
  <c r="S298" i="7"/>
  <c r="T297" i="7"/>
  <c r="U297" i="7" s="1"/>
  <c r="V297" i="7" s="1"/>
  <c r="S297" i="7"/>
  <c r="S296" i="7"/>
  <c r="T296" i="7" s="1"/>
  <c r="U296" i="7" s="1"/>
  <c r="V296" i="7" s="1"/>
  <c r="U295" i="7"/>
  <c r="V295" i="7" s="1"/>
  <c r="S295" i="7"/>
  <c r="T295" i="7" s="1"/>
  <c r="T294" i="7"/>
  <c r="U294" i="7" s="1"/>
  <c r="V294" i="7" s="1"/>
  <c r="S294" i="7"/>
  <c r="S293" i="7"/>
  <c r="T293" i="7" s="1"/>
  <c r="U293" i="7" s="1"/>
  <c r="V293" i="7" s="1"/>
  <c r="T292" i="7"/>
  <c r="S292" i="7"/>
  <c r="T291" i="7"/>
  <c r="S291" i="7"/>
  <c r="T290" i="7"/>
  <c r="S290" i="7"/>
  <c r="U289" i="7"/>
  <c r="V289" i="7" s="1"/>
  <c r="T289" i="7"/>
  <c r="S289" i="7"/>
  <c r="S288" i="7"/>
  <c r="T288" i="7" s="1"/>
  <c r="U288" i="7" s="1"/>
  <c r="V288" i="7" s="1"/>
  <c r="S287" i="7"/>
  <c r="T287" i="7" s="1"/>
  <c r="U287" i="7" s="1"/>
  <c r="V287" i="7" s="1"/>
  <c r="S286" i="7"/>
  <c r="T286" i="7" s="1"/>
  <c r="U286" i="7" s="1"/>
  <c r="V286" i="7" s="1"/>
  <c r="S285" i="7"/>
  <c r="T285" i="7" s="1"/>
  <c r="U285" i="7" s="1"/>
  <c r="V285" i="7" s="1"/>
  <c r="U284" i="7"/>
  <c r="V284" i="7" s="1"/>
  <c r="T284" i="7"/>
  <c r="S284" i="7"/>
  <c r="S283" i="7"/>
  <c r="T283" i="7" s="1"/>
  <c r="U283" i="7" s="1"/>
  <c r="V283" i="7" s="1"/>
  <c r="T282" i="7"/>
  <c r="U282" i="7" s="1"/>
  <c r="V282" i="7" s="1"/>
  <c r="S282" i="7"/>
  <c r="T281" i="7"/>
  <c r="U281" i="7" s="1"/>
  <c r="V281" i="7" s="1"/>
  <c r="S281" i="7"/>
  <c r="S280" i="7"/>
  <c r="T280" i="7" s="1"/>
  <c r="U280" i="7" s="1"/>
  <c r="V280" i="7" s="1"/>
  <c r="S279" i="7"/>
  <c r="T279" i="7" s="1"/>
  <c r="U279" i="7" s="1"/>
  <c r="V279" i="7" s="1"/>
  <c r="S278" i="7"/>
  <c r="T278" i="7" s="1"/>
  <c r="U278" i="7" s="1"/>
  <c r="V278" i="7" s="1"/>
  <c r="T277" i="7"/>
  <c r="S277" i="7"/>
  <c r="U276" i="7"/>
  <c r="V276" i="7" s="1"/>
  <c r="T276" i="7"/>
  <c r="S276" i="7"/>
  <c r="S275" i="7"/>
  <c r="T275" i="7" s="1"/>
  <c r="U275" i="7" s="1"/>
  <c r="V275" i="7" s="1"/>
  <c r="S274" i="7"/>
  <c r="T274" i="7" s="1"/>
  <c r="U274" i="7" s="1"/>
  <c r="V274" i="7" s="1"/>
  <c r="U273" i="7"/>
  <c r="V273" i="7" s="1"/>
  <c r="S273" i="7"/>
  <c r="T273" i="7" s="1"/>
  <c r="S272" i="7"/>
  <c r="T272" i="7" s="1"/>
  <c r="U272" i="7" s="1"/>
  <c r="V272" i="7" s="1"/>
  <c r="S271" i="7"/>
  <c r="T271" i="7" s="1"/>
  <c r="U271" i="7" s="1"/>
  <c r="V271" i="7" s="1"/>
  <c r="S270" i="7"/>
  <c r="T270" i="7" s="1"/>
  <c r="U270" i="7" s="1"/>
  <c r="V270" i="7" s="1"/>
  <c r="T269" i="7"/>
  <c r="S269" i="7"/>
  <c r="T268" i="7"/>
  <c r="U269" i="7" s="1"/>
  <c r="V269" i="7" s="1"/>
  <c r="S268" i="7"/>
  <c r="S267" i="7"/>
  <c r="T267" i="7" s="1"/>
  <c r="S266" i="7"/>
  <c r="T266" i="7" s="1"/>
  <c r="U266" i="7" s="1"/>
  <c r="V266" i="7" s="1"/>
  <c r="S265" i="7"/>
  <c r="T265" i="7" s="1"/>
  <c r="U265" i="7" s="1"/>
  <c r="V265" i="7" s="1"/>
  <c r="S264" i="7"/>
  <c r="T264" i="7" s="1"/>
  <c r="U264" i="7" s="1"/>
  <c r="V264" i="7" s="1"/>
  <c r="T263" i="7"/>
  <c r="S263" i="7"/>
  <c r="T262" i="7"/>
  <c r="U263" i="7" s="1"/>
  <c r="V263" i="7" s="1"/>
  <c r="S262" i="7"/>
  <c r="S261" i="7"/>
  <c r="T261" i="7" s="1"/>
  <c r="U261" i="7" s="1"/>
  <c r="V261" i="7" s="1"/>
  <c r="U260" i="7"/>
  <c r="V260" i="7" s="1"/>
  <c r="T260" i="7"/>
  <c r="S260" i="7"/>
  <c r="S259" i="7"/>
  <c r="T259" i="7" s="1"/>
  <c r="U259" i="7" s="1"/>
  <c r="V259" i="7" s="1"/>
  <c r="T258" i="7"/>
  <c r="S258" i="7"/>
  <c r="T257" i="7"/>
  <c r="U257" i="7" s="1"/>
  <c r="V257" i="7" s="1"/>
  <c r="S257" i="7"/>
  <c r="T256" i="7"/>
  <c r="S256" i="7"/>
  <c r="T255" i="7"/>
  <c r="S255" i="7"/>
  <c r="T254" i="7"/>
  <c r="S254" i="7"/>
  <c r="U253" i="7"/>
  <c r="V253" i="7" s="1"/>
  <c r="T253" i="7"/>
  <c r="U254" i="7" s="1"/>
  <c r="V254" i="7" s="1"/>
  <c r="S253" i="7"/>
  <c r="T252" i="7"/>
  <c r="S252" i="7"/>
  <c r="T251" i="7"/>
  <c r="S251" i="7"/>
  <c r="U250" i="7"/>
  <c r="V250" i="7" s="1"/>
  <c r="T250" i="7"/>
  <c r="S250" i="7"/>
  <c r="T249" i="7"/>
  <c r="U249" i="7" s="1"/>
  <c r="V249" i="7" s="1"/>
  <c r="S249" i="7"/>
  <c r="T248" i="7"/>
  <c r="U248" i="7" s="1"/>
  <c r="V248" i="7" s="1"/>
  <c r="S248" i="7"/>
  <c r="S247" i="7"/>
  <c r="T247" i="7" s="1"/>
  <c r="U247" i="7" s="1"/>
  <c r="V247" i="7" s="1"/>
  <c r="S246" i="7"/>
  <c r="T246" i="7" s="1"/>
  <c r="U246" i="7" s="1"/>
  <c r="V246" i="7" s="1"/>
  <c r="S245" i="7"/>
  <c r="T245" i="7" s="1"/>
  <c r="U245" i="7" s="1"/>
  <c r="V245" i="7" s="1"/>
  <c r="V244" i="7"/>
  <c r="T244" i="7"/>
  <c r="S244" i="7"/>
  <c r="U243" i="7"/>
  <c r="V243" i="7" s="1"/>
  <c r="T243" i="7"/>
  <c r="U244" i="7" s="1"/>
  <c r="S243" i="7"/>
  <c r="S242" i="7"/>
  <c r="T242" i="7" s="1"/>
  <c r="U242" i="7" s="1"/>
  <c r="V242" i="7" s="1"/>
  <c r="U241" i="7"/>
  <c r="V241" i="7" s="1"/>
  <c r="S241" i="7"/>
  <c r="T241" i="7" s="1"/>
  <c r="S240" i="7"/>
  <c r="T240" i="7" s="1"/>
  <c r="U240" i="7" s="1"/>
  <c r="V240" i="7" s="1"/>
  <c r="T239" i="7"/>
  <c r="S239" i="7"/>
  <c r="U238" i="7"/>
  <c r="V238" i="7" s="1"/>
  <c r="T238" i="7"/>
  <c r="S238" i="7"/>
  <c r="T237" i="7"/>
  <c r="S237" i="7"/>
  <c r="T236" i="7"/>
  <c r="U237" i="7" s="1"/>
  <c r="V237" i="7" s="1"/>
  <c r="S236" i="7"/>
  <c r="S235" i="7"/>
  <c r="T235" i="7" s="1"/>
  <c r="U235" i="7" s="1"/>
  <c r="V235" i="7" s="1"/>
  <c r="T234" i="7"/>
  <c r="S234" i="7"/>
  <c r="T233" i="7"/>
  <c r="S233" i="7"/>
  <c r="T232" i="7"/>
  <c r="U232" i="7" s="1"/>
  <c r="V232" i="7" s="1"/>
  <c r="S232" i="7"/>
  <c r="U231" i="7"/>
  <c r="V231" i="7" s="1"/>
  <c r="T231" i="7"/>
  <c r="S231" i="7"/>
  <c r="T230" i="7"/>
  <c r="S230" i="7"/>
  <c r="T229" i="7"/>
  <c r="U229" i="7" s="1"/>
  <c r="V229" i="7" s="1"/>
  <c r="S229" i="7"/>
  <c r="S228" i="7"/>
  <c r="T228" i="7" s="1"/>
  <c r="S227" i="7"/>
  <c r="T227" i="7" s="1"/>
  <c r="U227" i="7" s="1"/>
  <c r="V227" i="7" s="1"/>
  <c r="S226" i="7"/>
  <c r="T226" i="7" s="1"/>
  <c r="U226" i="7" s="1"/>
  <c r="V226" i="7" s="1"/>
  <c r="T225" i="7"/>
  <c r="S225" i="7"/>
  <c r="T224" i="7"/>
  <c r="S224" i="7"/>
  <c r="T223" i="7"/>
  <c r="S223" i="7"/>
  <c r="T222" i="7"/>
  <c r="U222" i="7" s="1"/>
  <c r="V222" i="7" s="1"/>
  <c r="S222" i="7"/>
  <c r="S221" i="7"/>
  <c r="T221" i="7" s="1"/>
  <c r="U221" i="7" s="1"/>
  <c r="V221" i="7" s="1"/>
  <c r="T220" i="7"/>
  <c r="S220" i="7"/>
  <c r="T219" i="7"/>
  <c r="U220" i="7" s="1"/>
  <c r="V220" i="7" s="1"/>
  <c r="S219" i="7"/>
  <c r="U218" i="7"/>
  <c r="V218" i="7" s="1"/>
  <c r="S218" i="7"/>
  <c r="T218" i="7" s="1"/>
  <c r="T217" i="7"/>
  <c r="S217" i="7"/>
  <c r="T216" i="7"/>
  <c r="U216" i="7" s="1"/>
  <c r="V216" i="7" s="1"/>
  <c r="S216" i="7"/>
  <c r="T215" i="7"/>
  <c r="S215" i="7"/>
  <c r="T214" i="7"/>
  <c r="U215" i="7" s="1"/>
  <c r="V215" i="7" s="1"/>
  <c r="S214" i="7"/>
  <c r="S213" i="7"/>
  <c r="T213" i="7" s="1"/>
  <c r="U116" i="7" s="1"/>
  <c r="V116" i="7" s="1"/>
  <c r="T212" i="7"/>
  <c r="S212" i="7"/>
  <c r="U211" i="7"/>
  <c r="V211" i="7" s="1"/>
  <c r="T211" i="7"/>
  <c r="S211" i="7"/>
  <c r="S210" i="7"/>
  <c r="T210" i="7" s="1"/>
  <c r="U210" i="7" s="1"/>
  <c r="V210" i="7" s="1"/>
  <c r="S209" i="7"/>
  <c r="T209" i="7" s="1"/>
  <c r="U209" i="7" s="1"/>
  <c r="V209" i="7" s="1"/>
  <c r="S208" i="7"/>
  <c r="T208" i="7" s="1"/>
  <c r="U208" i="7" s="1"/>
  <c r="V208" i="7" s="1"/>
  <c r="T207" i="7"/>
  <c r="S207" i="7"/>
  <c r="T206" i="7"/>
  <c r="S206" i="7"/>
  <c r="T205" i="7"/>
  <c r="S205" i="7"/>
  <c r="T204" i="7"/>
  <c r="U204" i="7" s="1"/>
  <c r="V204" i="7" s="1"/>
  <c r="S204" i="7"/>
  <c r="S203" i="7"/>
  <c r="T203" i="7" s="1"/>
  <c r="U203" i="7" s="1"/>
  <c r="V203" i="7" s="1"/>
  <c r="T202" i="7"/>
  <c r="S202" i="7"/>
  <c r="T201" i="7"/>
  <c r="S201" i="7"/>
  <c r="T200" i="7"/>
  <c r="S200" i="7"/>
  <c r="T199" i="7"/>
  <c r="S199" i="7"/>
  <c r="S198" i="7"/>
  <c r="T198" i="7" s="1"/>
  <c r="U198" i="7" s="1"/>
  <c r="V198" i="7" s="1"/>
  <c r="S197" i="7"/>
  <c r="T197" i="7" s="1"/>
  <c r="U197" i="7" s="1"/>
  <c r="V197" i="7" s="1"/>
  <c r="T196" i="7"/>
  <c r="S196" i="7"/>
  <c r="T195" i="7"/>
  <c r="U195" i="7" s="1"/>
  <c r="V195" i="7" s="1"/>
  <c r="S195" i="7"/>
  <c r="T194" i="7"/>
  <c r="S194" i="7"/>
  <c r="T193" i="7"/>
  <c r="U193" i="7" s="1"/>
  <c r="V193" i="7" s="1"/>
  <c r="S193" i="7"/>
  <c r="T192" i="7"/>
  <c r="U192" i="7" s="1"/>
  <c r="V192" i="7" s="1"/>
  <c r="S192" i="7"/>
  <c r="U191" i="7"/>
  <c r="V191" i="7" s="1"/>
  <c r="T191" i="7"/>
  <c r="S191" i="7"/>
  <c r="S190" i="7"/>
  <c r="T190" i="7" s="1"/>
  <c r="U190" i="7" s="1"/>
  <c r="V190" i="7" s="1"/>
  <c r="T189" i="7"/>
  <c r="S189" i="7"/>
  <c r="T188" i="7"/>
  <c r="S188" i="7"/>
  <c r="U187" i="7"/>
  <c r="V187" i="7" s="1"/>
  <c r="T187" i="7"/>
  <c r="S187" i="7"/>
  <c r="T186" i="7"/>
  <c r="S186" i="7"/>
  <c r="U185" i="7"/>
  <c r="V185" i="7" s="1"/>
  <c r="S185" i="7"/>
  <c r="T185" i="7" s="1"/>
  <c r="U184" i="7"/>
  <c r="V184" i="7" s="1"/>
  <c r="T184" i="7"/>
  <c r="S184" i="7"/>
  <c r="U183" i="7"/>
  <c r="V183" i="7" s="1"/>
  <c r="T183" i="7"/>
  <c r="S183" i="7"/>
  <c r="T182" i="7"/>
  <c r="S182" i="7"/>
  <c r="T181" i="7"/>
  <c r="S181" i="7"/>
  <c r="S180" i="7"/>
  <c r="T180" i="7" s="1"/>
  <c r="S179" i="7"/>
  <c r="T179" i="7" s="1"/>
  <c r="S178" i="7"/>
  <c r="T178" i="7" s="1"/>
  <c r="U178" i="7" s="1"/>
  <c r="V178" i="7" s="1"/>
  <c r="T177" i="7"/>
  <c r="S177" i="7"/>
  <c r="T176" i="7"/>
  <c r="S176" i="7"/>
  <c r="T175" i="7"/>
  <c r="S175" i="7"/>
  <c r="T174" i="7"/>
  <c r="S174" i="7"/>
  <c r="T173" i="7"/>
  <c r="S173" i="7"/>
  <c r="T172" i="7"/>
  <c r="S172" i="7"/>
  <c r="T171" i="7"/>
  <c r="S171" i="7"/>
  <c r="T170" i="7"/>
  <c r="U171" i="7" s="1"/>
  <c r="V171" i="7" s="1"/>
  <c r="S170" i="7"/>
  <c r="U169" i="7"/>
  <c r="V169" i="7" s="1"/>
  <c r="S169" i="7"/>
  <c r="T169" i="7" s="1"/>
  <c r="S168" i="7"/>
  <c r="T168" i="7" s="1"/>
  <c r="U168" i="7" s="1"/>
  <c r="V168" i="7" s="1"/>
  <c r="T167" i="7"/>
  <c r="S167" i="7"/>
  <c r="T166" i="7"/>
  <c r="S166" i="7"/>
  <c r="T165" i="7"/>
  <c r="S165" i="7"/>
  <c r="T164" i="7"/>
  <c r="U165" i="7" s="1"/>
  <c r="V165" i="7" s="1"/>
  <c r="S164" i="7"/>
  <c r="T163" i="7"/>
  <c r="S163" i="7"/>
  <c r="T162" i="7"/>
  <c r="U162" i="7" s="1"/>
  <c r="V162" i="7" s="1"/>
  <c r="S162" i="7"/>
  <c r="T161" i="7"/>
  <c r="S161" i="7"/>
  <c r="T160" i="7"/>
  <c r="U160" i="7" s="1"/>
  <c r="V160" i="7" s="1"/>
  <c r="S160" i="7"/>
  <c r="T159" i="7"/>
  <c r="S159" i="7"/>
  <c r="V158" i="7"/>
  <c r="T158" i="7"/>
  <c r="U158" i="7" s="1"/>
  <c r="S158" i="7"/>
  <c r="T157" i="7"/>
  <c r="S157" i="7"/>
  <c r="T156" i="7"/>
  <c r="U156" i="7" s="1"/>
  <c r="V156" i="7" s="1"/>
  <c r="S156" i="7"/>
  <c r="S155" i="7"/>
  <c r="T155" i="7" s="1"/>
  <c r="U155" i="7" s="1"/>
  <c r="V155" i="7" s="1"/>
  <c r="S154" i="7"/>
  <c r="T154" i="7" s="1"/>
  <c r="U154" i="7" s="1"/>
  <c r="V154" i="7" s="1"/>
  <c r="T153" i="7"/>
  <c r="S153" i="7"/>
  <c r="T152" i="7"/>
  <c r="S152" i="7"/>
  <c r="S151" i="7"/>
  <c r="T151" i="7" s="1"/>
  <c r="T150" i="7"/>
  <c r="S150" i="7"/>
  <c r="T149" i="7"/>
  <c r="U149" i="7" s="1"/>
  <c r="V149" i="7" s="1"/>
  <c r="S149" i="7"/>
  <c r="T148" i="7"/>
  <c r="U148" i="7" s="1"/>
  <c r="V148" i="7" s="1"/>
  <c r="S148" i="7"/>
  <c r="S147" i="7"/>
  <c r="T147" i="7" s="1"/>
  <c r="U147" i="7" s="1"/>
  <c r="V147" i="7" s="1"/>
  <c r="S146" i="7"/>
  <c r="T146" i="7" s="1"/>
  <c r="S145" i="7"/>
  <c r="T145" i="7" s="1"/>
  <c r="S144" i="7"/>
  <c r="T144" i="7" s="1"/>
  <c r="S143" i="7"/>
  <c r="T143" i="7" s="1"/>
  <c r="U143" i="7" s="1"/>
  <c r="V143" i="7" s="1"/>
  <c r="T142" i="7"/>
  <c r="S142" i="7"/>
  <c r="T141" i="7"/>
  <c r="U141" i="7" s="1"/>
  <c r="V141" i="7" s="1"/>
  <c r="S141" i="7"/>
  <c r="S140" i="7"/>
  <c r="T140" i="7" s="1"/>
  <c r="U140" i="7" s="1"/>
  <c r="V140" i="7" s="1"/>
  <c r="U139" i="7"/>
  <c r="V139" i="7" s="1"/>
  <c r="S139" i="7"/>
  <c r="T139" i="7" s="1"/>
  <c r="S138" i="7"/>
  <c r="T138" i="7" s="1"/>
  <c r="S137" i="7"/>
  <c r="T137" i="7" s="1"/>
  <c r="U137" i="7" s="1"/>
  <c r="V137" i="7" s="1"/>
  <c r="T136" i="7"/>
  <c r="S136" i="7"/>
  <c r="T135" i="7"/>
  <c r="U135" i="7" s="1"/>
  <c r="V135" i="7" s="1"/>
  <c r="S135" i="7"/>
  <c r="S134" i="7"/>
  <c r="T134" i="7" s="1"/>
  <c r="T133" i="7"/>
  <c r="S133" i="7"/>
  <c r="T132" i="7"/>
  <c r="U133" i="7" s="1"/>
  <c r="V133" i="7" s="1"/>
  <c r="S132" i="7"/>
  <c r="S131" i="7"/>
  <c r="T131" i="7" s="1"/>
  <c r="U131" i="7" s="1"/>
  <c r="V131" i="7" s="1"/>
  <c r="S130" i="7"/>
  <c r="T130" i="7" s="1"/>
  <c r="U130" i="7" s="1"/>
  <c r="V130" i="7" s="1"/>
  <c r="S129" i="7"/>
  <c r="T129" i="7" s="1"/>
  <c r="U129" i="7" s="1"/>
  <c r="V129" i="7" s="1"/>
  <c r="U128" i="7"/>
  <c r="V128" i="7" s="1"/>
  <c r="T128" i="7"/>
  <c r="S128" i="7"/>
  <c r="T127" i="7"/>
  <c r="S127" i="7"/>
  <c r="S126" i="7"/>
  <c r="T126" i="7" s="1"/>
  <c r="S125" i="7"/>
  <c r="T125" i="7" s="1"/>
  <c r="U125" i="7" s="1"/>
  <c r="V125" i="7" s="1"/>
  <c r="T124" i="7"/>
  <c r="S124" i="7"/>
  <c r="T123" i="7"/>
  <c r="S123" i="7"/>
  <c r="T122" i="7"/>
  <c r="S122" i="7"/>
  <c r="T121" i="7"/>
  <c r="U121" i="7" s="1"/>
  <c r="V121" i="7" s="1"/>
  <c r="S121" i="7"/>
  <c r="U120" i="7"/>
  <c r="V120" i="7" s="1"/>
  <c r="T120" i="7"/>
  <c r="S120" i="7"/>
  <c r="T119" i="7"/>
  <c r="S119" i="7"/>
  <c r="T118" i="7"/>
  <c r="S118" i="7"/>
  <c r="T117" i="7"/>
  <c r="S117" i="7"/>
  <c r="T116" i="7"/>
  <c r="U117" i="7" s="1"/>
  <c r="V117" i="7" s="1"/>
  <c r="S116" i="7"/>
  <c r="T115" i="7"/>
  <c r="S115" i="7"/>
  <c r="U114" i="7"/>
  <c r="V114" i="7" s="1"/>
  <c r="T114" i="7"/>
  <c r="S114" i="7"/>
  <c r="T113" i="7"/>
  <c r="S113" i="7"/>
  <c r="T112" i="7"/>
  <c r="U112" i="7" s="1"/>
  <c r="V112" i="7" s="1"/>
  <c r="S112" i="7"/>
  <c r="T111" i="7"/>
  <c r="U111" i="7" s="1"/>
  <c r="V111" i="7" s="1"/>
  <c r="S111" i="7"/>
  <c r="T110" i="7"/>
  <c r="S110" i="7"/>
  <c r="U109" i="7"/>
  <c r="V109" i="7" s="1"/>
  <c r="T109" i="7"/>
  <c r="S109" i="7"/>
  <c r="T108" i="7"/>
  <c r="U108" i="7" s="1"/>
  <c r="V108" i="7" s="1"/>
  <c r="S108" i="7"/>
  <c r="S107" i="7"/>
  <c r="T107" i="7" s="1"/>
  <c r="U107" i="7" s="1"/>
  <c r="V107" i="7" s="1"/>
  <c r="T106" i="7"/>
  <c r="S106" i="7"/>
  <c r="T105" i="7"/>
  <c r="S105" i="7"/>
  <c r="S104" i="7"/>
  <c r="T104" i="7" s="1"/>
  <c r="T103" i="7"/>
  <c r="S103" i="7"/>
  <c r="T102" i="7"/>
  <c r="S102" i="7"/>
  <c r="T101" i="7"/>
  <c r="S101" i="7"/>
  <c r="T100" i="7"/>
  <c r="S100" i="7"/>
  <c r="S99" i="7"/>
  <c r="T99" i="7" s="1"/>
  <c r="U99" i="7" s="1"/>
  <c r="V99" i="7" s="1"/>
  <c r="T98" i="7"/>
  <c r="S98" i="7"/>
  <c r="T97" i="7"/>
  <c r="S97" i="7"/>
  <c r="S96" i="7"/>
  <c r="T96" i="7" s="1"/>
  <c r="T95" i="7"/>
  <c r="S95" i="7"/>
  <c r="T94" i="7"/>
  <c r="U95" i="7" s="1"/>
  <c r="V95" i="7" s="1"/>
  <c r="S94" i="7"/>
  <c r="T93" i="7"/>
  <c r="S93" i="7"/>
  <c r="T92" i="7"/>
  <c r="S92" i="7"/>
  <c r="S91" i="7"/>
  <c r="T91" i="7" s="1"/>
  <c r="U91" i="7" s="1"/>
  <c r="V91" i="7" s="1"/>
  <c r="S90" i="7"/>
  <c r="T90" i="7" s="1"/>
  <c r="U90" i="7" s="1"/>
  <c r="V90" i="7" s="1"/>
  <c r="S89" i="7"/>
  <c r="T89" i="7" s="1"/>
  <c r="U89" i="7" s="1"/>
  <c r="V89" i="7" s="1"/>
  <c r="T88" i="7"/>
  <c r="S88" i="7"/>
  <c r="U87" i="7"/>
  <c r="V87" i="7" s="1"/>
  <c r="T87" i="7"/>
  <c r="S87" i="7"/>
  <c r="S86" i="7"/>
  <c r="T86" i="7" s="1"/>
  <c r="S85" i="7"/>
  <c r="T85" i="7" s="1"/>
  <c r="U85" i="7" s="1"/>
  <c r="V85" i="7" s="1"/>
  <c r="S84" i="7"/>
  <c r="T84" i="7" s="1"/>
  <c r="U84" i="7" s="1"/>
  <c r="V84" i="7" s="1"/>
  <c r="T83" i="7"/>
  <c r="S83" i="7"/>
  <c r="T82" i="7"/>
  <c r="U82" i="7" s="1"/>
  <c r="V82" i="7" s="1"/>
  <c r="S82" i="7"/>
  <c r="T81" i="7"/>
  <c r="S81" i="7"/>
  <c r="T80" i="7"/>
  <c r="S80" i="7"/>
  <c r="S79" i="7"/>
  <c r="T79" i="7" s="1"/>
  <c r="U79" i="7" s="1"/>
  <c r="V79" i="7" s="1"/>
  <c r="T78" i="7"/>
  <c r="S78" i="7"/>
  <c r="T77" i="7"/>
  <c r="U77" i="7" s="1"/>
  <c r="V77" i="7" s="1"/>
  <c r="S77" i="7"/>
  <c r="T76" i="7"/>
  <c r="S76" i="7"/>
  <c r="T75" i="7"/>
  <c r="S75" i="7"/>
  <c r="T74" i="7"/>
  <c r="S74" i="7"/>
  <c r="T73" i="7"/>
  <c r="S73" i="7"/>
  <c r="T72" i="7"/>
  <c r="S72" i="7"/>
  <c r="T71" i="7"/>
  <c r="S71" i="7"/>
  <c r="S70" i="7"/>
  <c r="T70" i="7" s="1"/>
  <c r="U70" i="7" s="1"/>
  <c r="V70" i="7" s="1"/>
  <c r="T69" i="7"/>
  <c r="U69" i="7" s="1"/>
  <c r="V69" i="7" s="1"/>
  <c r="S69" i="7"/>
  <c r="T68" i="7"/>
  <c r="S68" i="7"/>
  <c r="T67" i="7"/>
  <c r="S67" i="7"/>
  <c r="T66" i="7"/>
  <c r="U66" i="7" s="1"/>
  <c r="V66" i="7" s="1"/>
  <c r="S66" i="7"/>
  <c r="T65" i="7"/>
  <c r="S65" i="7"/>
  <c r="T64" i="7"/>
  <c r="S64" i="7"/>
  <c r="T63" i="7"/>
  <c r="S63" i="7"/>
  <c r="T62" i="7"/>
  <c r="U63" i="7" s="1"/>
  <c r="V63" i="7" s="1"/>
  <c r="S62" i="7"/>
  <c r="T61" i="7"/>
  <c r="S61" i="7"/>
  <c r="T60" i="7"/>
  <c r="S60" i="7"/>
  <c r="S59" i="7"/>
  <c r="T59" i="7" s="1"/>
  <c r="U59" i="7" s="1"/>
  <c r="V59" i="7" s="1"/>
  <c r="S58" i="7"/>
  <c r="T58" i="7" s="1"/>
  <c r="U25" i="7" s="1"/>
  <c r="V25" i="7" s="1"/>
  <c r="S57" i="7"/>
  <c r="T57" i="7" s="1"/>
  <c r="U57" i="7" s="1"/>
  <c r="V57" i="7" s="1"/>
  <c r="T56" i="7"/>
  <c r="U56" i="7" s="1"/>
  <c r="V56" i="7" s="1"/>
  <c r="S56" i="7"/>
  <c r="U55" i="7"/>
  <c r="V55" i="7" s="1"/>
  <c r="S55" i="7"/>
  <c r="T55" i="7" s="1"/>
  <c r="T54" i="7"/>
  <c r="S54" i="7"/>
  <c r="T53" i="7"/>
  <c r="U53" i="7" s="1"/>
  <c r="V53" i="7" s="1"/>
  <c r="S53" i="7"/>
  <c r="T52" i="7"/>
  <c r="S52" i="7"/>
  <c r="T51" i="7"/>
  <c r="S51" i="7"/>
  <c r="S50" i="7"/>
  <c r="T50" i="7" s="1"/>
  <c r="U50" i="7" s="1"/>
  <c r="V50" i="7" s="1"/>
  <c r="S49" i="7"/>
  <c r="T49" i="7" s="1"/>
  <c r="U49" i="7" s="1"/>
  <c r="V49" i="7" s="1"/>
  <c r="T48" i="7"/>
  <c r="S48" i="7"/>
  <c r="T47" i="7"/>
  <c r="S47" i="7"/>
  <c r="T46" i="7"/>
  <c r="S46" i="7"/>
  <c r="T45" i="7"/>
  <c r="S45" i="7"/>
  <c r="T44" i="7"/>
  <c r="S44" i="7"/>
  <c r="T43" i="7"/>
  <c r="S43" i="7"/>
  <c r="T42" i="7"/>
  <c r="S42" i="7"/>
  <c r="T41" i="7"/>
  <c r="S41" i="7"/>
  <c r="T40" i="7"/>
  <c r="S40" i="7"/>
  <c r="T39" i="7"/>
  <c r="S39" i="7"/>
  <c r="S38" i="7"/>
  <c r="T38" i="7" s="1"/>
  <c r="U38" i="7" s="1"/>
  <c r="V38" i="7" s="1"/>
  <c r="T37" i="7"/>
  <c r="S37" i="7"/>
  <c r="T36" i="7"/>
  <c r="S36" i="7"/>
  <c r="S35" i="7"/>
  <c r="T35" i="7" s="1"/>
  <c r="U35" i="7" s="1"/>
  <c r="V35" i="7" s="1"/>
  <c r="T34" i="7"/>
  <c r="S34" i="7"/>
  <c r="T33" i="7"/>
  <c r="S33" i="7"/>
  <c r="T32" i="7"/>
  <c r="S32" i="7"/>
  <c r="T31" i="7"/>
  <c r="S31" i="7"/>
  <c r="T30" i="7"/>
  <c r="S30" i="7"/>
  <c r="T29" i="7"/>
  <c r="S29" i="7"/>
  <c r="T28" i="7"/>
  <c r="U28" i="7" s="1"/>
  <c r="V28" i="7" s="1"/>
  <c r="S28" i="7"/>
  <c r="T27" i="7"/>
  <c r="S27" i="7"/>
  <c r="T26" i="7"/>
  <c r="S26" i="7"/>
  <c r="T25" i="7"/>
  <c r="S25" i="7"/>
  <c r="T24" i="7"/>
  <c r="U24" i="7" s="1"/>
  <c r="V24" i="7" s="1"/>
  <c r="S24" i="7"/>
  <c r="T23" i="7"/>
  <c r="S23" i="7"/>
  <c r="T22" i="7"/>
  <c r="S22" i="7"/>
  <c r="T21" i="7"/>
  <c r="S21" i="7"/>
  <c r="T20" i="7"/>
  <c r="S20" i="7"/>
  <c r="T19" i="7"/>
  <c r="S19" i="7"/>
  <c r="T18" i="7"/>
  <c r="S18" i="7"/>
  <c r="T17" i="7"/>
  <c r="S17" i="7"/>
  <c r="T16" i="7"/>
  <c r="S16" i="7"/>
  <c r="T15" i="7"/>
  <c r="S15" i="7"/>
  <c r="T14" i="7"/>
  <c r="S14" i="7"/>
  <c r="T13" i="7"/>
  <c r="S13" i="7"/>
  <c r="S12" i="7"/>
  <c r="T12" i="7" s="1"/>
  <c r="U12" i="7" s="1"/>
  <c r="V12" i="7" s="1"/>
  <c r="T11" i="7"/>
  <c r="S11" i="7"/>
  <c r="T10" i="7"/>
  <c r="S10" i="7"/>
  <c r="T9" i="7"/>
  <c r="S9" i="7"/>
  <c r="T8" i="7"/>
  <c r="S8" i="7"/>
  <c r="T7" i="7"/>
  <c r="S7" i="7"/>
  <c r="T6" i="7"/>
  <c r="S6" i="7"/>
  <c r="T5" i="7"/>
  <c r="S5" i="7"/>
  <c r="O2" i="7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3" i="5"/>
  <c r="O251" i="5" l="1"/>
  <c r="N315" i="5"/>
  <c r="N187" i="5"/>
  <c r="N123" i="5"/>
  <c r="O120" i="5"/>
  <c r="N120" i="5"/>
  <c r="O118" i="5"/>
  <c r="N118" i="5"/>
  <c r="O114" i="5"/>
  <c r="N114" i="5"/>
  <c r="O112" i="5"/>
  <c r="N112" i="5"/>
  <c r="O103" i="5"/>
  <c r="N103" i="5"/>
  <c r="O646" i="5"/>
  <c r="N646" i="5"/>
  <c r="O613" i="5"/>
  <c r="N613" i="5"/>
  <c r="O605" i="5"/>
  <c r="N605" i="5"/>
  <c r="O598" i="5"/>
  <c r="N598" i="5"/>
  <c r="O592" i="5"/>
  <c r="N592" i="5"/>
  <c r="O584" i="5"/>
  <c r="N584" i="5"/>
  <c r="O576" i="5"/>
  <c r="N576" i="5"/>
  <c r="O88" i="5"/>
  <c r="N88" i="5"/>
  <c r="O556" i="5"/>
  <c r="N556" i="5"/>
  <c r="O548" i="5"/>
  <c r="N548" i="5"/>
  <c r="O541" i="5"/>
  <c r="N541" i="5"/>
  <c r="O529" i="5"/>
  <c r="N529" i="5"/>
  <c r="O78" i="5"/>
  <c r="N78" i="5"/>
  <c r="O517" i="5"/>
  <c r="N517" i="5"/>
  <c r="O509" i="5"/>
  <c r="N509" i="5"/>
  <c r="O501" i="5"/>
  <c r="N501" i="5"/>
  <c r="O495" i="5"/>
  <c r="N495" i="5"/>
  <c r="O490" i="5"/>
  <c r="N490" i="5"/>
  <c r="O482" i="5"/>
  <c r="N482" i="5"/>
  <c r="O468" i="5"/>
  <c r="N468" i="5"/>
  <c r="O461" i="5"/>
  <c r="N461" i="5"/>
  <c r="O456" i="5"/>
  <c r="N456" i="5"/>
  <c r="O63" i="5"/>
  <c r="N63" i="5"/>
  <c r="O436" i="5"/>
  <c r="N436" i="5"/>
  <c r="O428" i="5"/>
  <c r="N428" i="5"/>
  <c r="O422" i="5"/>
  <c r="N422" i="5"/>
  <c r="O415" i="5"/>
  <c r="N415" i="5"/>
  <c r="O58" i="5"/>
  <c r="N58" i="5"/>
  <c r="O400" i="5"/>
  <c r="N400" i="5"/>
  <c r="O393" i="5"/>
  <c r="N393" i="5"/>
  <c r="O386" i="5"/>
  <c r="N386" i="5"/>
  <c r="O378" i="5"/>
  <c r="N378" i="5"/>
  <c r="O370" i="5"/>
  <c r="N370" i="5"/>
  <c r="O364" i="5"/>
  <c r="N364" i="5"/>
  <c r="O357" i="5"/>
  <c r="N357" i="5"/>
  <c r="O351" i="5"/>
  <c r="N351" i="5"/>
  <c r="O343" i="5"/>
  <c r="N343" i="5"/>
  <c r="O335" i="5"/>
  <c r="N335" i="5"/>
  <c r="O328" i="5"/>
  <c r="N328" i="5"/>
  <c r="O321" i="5"/>
  <c r="N321" i="5"/>
  <c r="O314" i="5"/>
  <c r="N314" i="5"/>
  <c r="O306" i="5"/>
  <c r="N306" i="5"/>
  <c r="O46" i="5"/>
  <c r="N46" i="5"/>
  <c r="O293" i="5"/>
  <c r="N293" i="5"/>
  <c r="O286" i="5"/>
  <c r="N286" i="5"/>
  <c r="O278" i="5"/>
  <c r="N278" i="5"/>
  <c r="O271" i="5"/>
  <c r="N271" i="5"/>
  <c r="O263" i="5"/>
  <c r="N263" i="5"/>
  <c r="O256" i="5"/>
  <c r="N256" i="5"/>
  <c r="O248" i="5"/>
  <c r="N248" i="5"/>
  <c r="O40" i="5"/>
  <c r="N40" i="5"/>
  <c r="O237" i="5"/>
  <c r="N237" i="5"/>
  <c r="O36" i="5"/>
  <c r="N36" i="5"/>
  <c r="O33" i="5"/>
  <c r="N33" i="5"/>
  <c r="O205" i="5"/>
  <c r="N205" i="5"/>
  <c r="O198" i="5"/>
  <c r="N198" i="5"/>
  <c r="O185" i="5"/>
  <c r="N185" i="5"/>
  <c r="O177" i="5"/>
  <c r="N177" i="5"/>
  <c r="O157" i="5"/>
  <c r="N157" i="5"/>
  <c r="O149" i="5"/>
  <c r="N149" i="5"/>
  <c r="O141" i="5"/>
  <c r="N141" i="5"/>
  <c r="O135" i="5"/>
  <c r="N135" i="5"/>
  <c r="O16" i="5"/>
  <c r="N16" i="5"/>
  <c r="O128" i="5"/>
  <c r="N128" i="5"/>
  <c r="O5" i="5"/>
  <c r="N5" i="5"/>
  <c r="N709" i="5"/>
  <c r="N701" i="5"/>
  <c r="N693" i="5"/>
  <c r="N685" i="5"/>
  <c r="N675" i="5"/>
  <c r="N664" i="5"/>
  <c r="N651" i="5"/>
  <c r="N637" i="5"/>
  <c r="N619" i="5"/>
  <c r="N571" i="5"/>
  <c r="N507" i="5"/>
  <c r="N443" i="5"/>
  <c r="N379" i="5"/>
  <c r="N59" i="5"/>
  <c r="O106" i="5"/>
  <c r="N106" i="5"/>
  <c r="O674" i="5"/>
  <c r="N674" i="5"/>
  <c r="O639" i="5"/>
  <c r="N639" i="5"/>
  <c r="O632" i="5"/>
  <c r="N632" i="5"/>
  <c r="O624" i="5"/>
  <c r="N624" i="5"/>
  <c r="O618" i="5"/>
  <c r="N618" i="5"/>
  <c r="O612" i="5"/>
  <c r="N612" i="5"/>
  <c r="O604" i="5"/>
  <c r="N604" i="5"/>
  <c r="O597" i="5"/>
  <c r="N597" i="5"/>
  <c r="O591" i="5"/>
  <c r="N591" i="5"/>
  <c r="O583" i="5"/>
  <c r="N583" i="5"/>
  <c r="O575" i="5"/>
  <c r="N575" i="5"/>
  <c r="O87" i="5"/>
  <c r="N87" i="5"/>
  <c r="O86" i="5"/>
  <c r="N86" i="5"/>
  <c r="O85" i="5"/>
  <c r="N85" i="5"/>
  <c r="O540" i="5"/>
  <c r="N540" i="5"/>
  <c r="O82" i="5"/>
  <c r="N82" i="5"/>
  <c r="O528" i="5"/>
  <c r="N528" i="5"/>
  <c r="O516" i="5"/>
  <c r="N516" i="5"/>
  <c r="O508" i="5"/>
  <c r="N508" i="5"/>
  <c r="O500" i="5"/>
  <c r="N500" i="5"/>
  <c r="O494" i="5"/>
  <c r="N494" i="5"/>
  <c r="O489" i="5"/>
  <c r="N489" i="5"/>
  <c r="O481" i="5"/>
  <c r="N481" i="5"/>
  <c r="O474" i="5"/>
  <c r="N474" i="5"/>
  <c r="O460" i="5"/>
  <c r="N460" i="5"/>
  <c r="O455" i="5"/>
  <c r="N455" i="5"/>
  <c r="O450" i="5"/>
  <c r="N450" i="5"/>
  <c r="O62" i="5"/>
  <c r="N62" i="5"/>
  <c r="O421" i="5"/>
  <c r="N421" i="5"/>
  <c r="O414" i="5"/>
  <c r="N414" i="5"/>
  <c r="O407" i="5"/>
  <c r="N407" i="5"/>
  <c r="O399" i="5"/>
  <c r="N399" i="5"/>
  <c r="O56" i="5"/>
  <c r="N56" i="5"/>
  <c r="O385" i="5"/>
  <c r="N385" i="5"/>
  <c r="O377" i="5"/>
  <c r="N377" i="5"/>
  <c r="O369" i="5"/>
  <c r="N369" i="5"/>
  <c r="O356" i="5"/>
  <c r="N356" i="5"/>
  <c r="O350" i="5"/>
  <c r="N350" i="5"/>
  <c r="O342" i="5"/>
  <c r="N342" i="5"/>
  <c r="O334" i="5"/>
  <c r="N334" i="5"/>
  <c r="O49" i="5"/>
  <c r="N49" i="5"/>
  <c r="O48" i="5"/>
  <c r="N48" i="5"/>
  <c r="O313" i="5"/>
  <c r="N313" i="5"/>
  <c r="O292" i="5"/>
  <c r="N292" i="5"/>
  <c r="O285" i="5"/>
  <c r="N285" i="5"/>
  <c r="O277" i="5"/>
  <c r="N277" i="5"/>
  <c r="O270" i="5"/>
  <c r="N270" i="5"/>
  <c r="O262" i="5"/>
  <c r="N262" i="5"/>
  <c r="O255" i="5"/>
  <c r="N255" i="5"/>
  <c r="O41" i="5"/>
  <c r="N41" i="5"/>
  <c r="O39" i="5"/>
  <c r="N39" i="5"/>
  <c r="O236" i="5"/>
  <c r="N236" i="5"/>
  <c r="O229" i="5"/>
  <c r="N229" i="5"/>
  <c r="O32" i="5"/>
  <c r="N32" i="5"/>
  <c r="O218" i="5"/>
  <c r="N218" i="5"/>
  <c r="O210" i="5"/>
  <c r="N210" i="5"/>
  <c r="O204" i="5"/>
  <c r="N204" i="5"/>
  <c r="O197" i="5"/>
  <c r="N197" i="5"/>
  <c r="O190" i="5"/>
  <c r="N190" i="5"/>
  <c r="O184" i="5"/>
  <c r="N184" i="5"/>
  <c r="O24" i="5"/>
  <c r="N24" i="5"/>
  <c r="O170" i="5"/>
  <c r="N170" i="5"/>
  <c r="O162" i="5"/>
  <c r="N162" i="5"/>
  <c r="O156" i="5"/>
  <c r="N156" i="5"/>
  <c r="O148" i="5"/>
  <c r="N148" i="5"/>
  <c r="O140" i="5"/>
  <c r="N140" i="5"/>
  <c r="O134" i="5"/>
  <c r="N134" i="5"/>
  <c r="O15" i="5"/>
  <c r="N15" i="5"/>
  <c r="O9" i="5"/>
  <c r="N9" i="5"/>
  <c r="O124" i="5"/>
  <c r="N124" i="5"/>
  <c r="N708" i="5"/>
  <c r="N700" i="5"/>
  <c r="N692" i="5"/>
  <c r="N684" i="5"/>
  <c r="N673" i="5"/>
  <c r="N661" i="5"/>
  <c r="N649" i="5"/>
  <c r="N636" i="5"/>
  <c r="N617" i="5"/>
  <c r="N563" i="5"/>
  <c r="N499" i="5"/>
  <c r="N435" i="5"/>
  <c r="N371" i="5"/>
  <c r="N307" i="5"/>
  <c r="N243" i="5"/>
  <c r="N179" i="5"/>
  <c r="N115" i="5"/>
  <c r="N51" i="5"/>
  <c r="O117" i="5"/>
  <c r="N117" i="5"/>
  <c r="O109" i="5"/>
  <c r="N109" i="5"/>
  <c r="O678" i="5"/>
  <c r="N678" i="5"/>
  <c r="O666" i="5"/>
  <c r="N666" i="5"/>
  <c r="O638" i="5"/>
  <c r="N638" i="5"/>
  <c r="O631" i="5"/>
  <c r="N631" i="5"/>
  <c r="O623" i="5"/>
  <c r="N623" i="5"/>
  <c r="O92" i="5"/>
  <c r="N92" i="5"/>
  <c r="O596" i="5"/>
  <c r="N596" i="5"/>
  <c r="O590" i="5"/>
  <c r="N590" i="5"/>
  <c r="O582" i="5"/>
  <c r="N582" i="5"/>
  <c r="O89" i="5"/>
  <c r="N89" i="5"/>
  <c r="O569" i="5"/>
  <c r="N569" i="5"/>
  <c r="O562" i="5"/>
  <c r="N562" i="5"/>
  <c r="O554" i="5"/>
  <c r="N554" i="5"/>
  <c r="O84" i="5"/>
  <c r="N84" i="5"/>
  <c r="O534" i="5"/>
  <c r="N534" i="5"/>
  <c r="O527" i="5"/>
  <c r="N527" i="5"/>
  <c r="O522" i="5"/>
  <c r="N522" i="5"/>
  <c r="O493" i="5"/>
  <c r="N493" i="5"/>
  <c r="O488" i="5"/>
  <c r="N488" i="5"/>
  <c r="O480" i="5"/>
  <c r="N480" i="5"/>
  <c r="O70" i="5"/>
  <c r="N70" i="5"/>
  <c r="O466" i="5"/>
  <c r="N466" i="5"/>
  <c r="O65" i="5"/>
  <c r="N65" i="5"/>
  <c r="O449" i="5"/>
  <c r="N449" i="5"/>
  <c r="O442" i="5"/>
  <c r="N442" i="5"/>
  <c r="O434" i="5"/>
  <c r="N434" i="5"/>
  <c r="O426" i="5"/>
  <c r="N426" i="5"/>
  <c r="O420" i="5"/>
  <c r="N420" i="5"/>
  <c r="O413" i="5"/>
  <c r="N413" i="5"/>
  <c r="O406" i="5"/>
  <c r="N406" i="5"/>
  <c r="O57" i="5"/>
  <c r="N57" i="5"/>
  <c r="O392" i="5"/>
  <c r="N392" i="5"/>
  <c r="O384" i="5"/>
  <c r="N384" i="5"/>
  <c r="O376" i="5"/>
  <c r="N376" i="5"/>
  <c r="O55" i="5"/>
  <c r="N55" i="5"/>
  <c r="O362" i="5"/>
  <c r="N362" i="5"/>
  <c r="O349" i="5"/>
  <c r="N349" i="5"/>
  <c r="O341" i="5"/>
  <c r="N341" i="5"/>
  <c r="O333" i="5"/>
  <c r="N333" i="5"/>
  <c r="O327" i="5"/>
  <c r="N327" i="5"/>
  <c r="O320" i="5"/>
  <c r="N320" i="5"/>
  <c r="O312" i="5"/>
  <c r="N312" i="5"/>
  <c r="O304" i="5"/>
  <c r="N304" i="5"/>
  <c r="O45" i="5"/>
  <c r="N45" i="5"/>
  <c r="O284" i="5"/>
  <c r="N284" i="5"/>
  <c r="O276" i="5"/>
  <c r="N276" i="5"/>
  <c r="O269" i="5"/>
  <c r="N269" i="5"/>
  <c r="O261" i="5"/>
  <c r="N261" i="5"/>
  <c r="O254" i="5"/>
  <c r="N254" i="5"/>
  <c r="O247" i="5"/>
  <c r="N247" i="5"/>
  <c r="O38" i="5"/>
  <c r="N38" i="5"/>
  <c r="O228" i="5"/>
  <c r="N228" i="5"/>
  <c r="O224" i="5"/>
  <c r="N224" i="5"/>
  <c r="O217" i="5"/>
  <c r="N217" i="5"/>
  <c r="O209" i="5"/>
  <c r="N209" i="5"/>
  <c r="O28" i="5"/>
  <c r="N28" i="5"/>
  <c r="O196" i="5"/>
  <c r="N196" i="5"/>
  <c r="O189" i="5"/>
  <c r="N189" i="5"/>
  <c r="O183" i="5"/>
  <c r="N183" i="5"/>
  <c r="O176" i="5"/>
  <c r="N176" i="5"/>
  <c r="O169" i="5"/>
  <c r="N169" i="5"/>
  <c r="O161" i="5"/>
  <c r="N161" i="5"/>
  <c r="O133" i="5"/>
  <c r="N133" i="5"/>
  <c r="O129" i="5"/>
  <c r="N129" i="5"/>
  <c r="O127" i="5"/>
  <c r="N127" i="5"/>
  <c r="N707" i="5"/>
  <c r="N699" i="5"/>
  <c r="N691" i="5"/>
  <c r="N683" i="5"/>
  <c r="N672" i="5"/>
  <c r="N660" i="5"/>
  <c r="N648" i="5"/>
  <c r="N635" i="5"/>
  <c r="N611" i="5"/>
  <c r="N555" i="5"/>
  <c r="N491" i="5"/>
  <c r="N427" i="5"/>
  <c r="N363" i="5"/>
  <c r="N299" i="5"/>
  <c r="N235" i="5"/>
  <c r="N171" i="5"/>
  <c r="N107" i="5"/>
  <c r="N43" i="5"/>
  <c r="O682" i="5"/>
  <c r="N682" i="5"/>
  <c r="O105" i="5"/>
  <c r="N105" i="5"/>
  <c r="O658" i="5"/>
  <c r="N658" i="5"/>
  <c r="O650" i="5"/>
  <c r="N650" i="5"/>
  <c r="O630" i="5"/>
  <c r="N630" i="5"/>
  <c r="O622" i="5"/>
  <c r="N622" i="5"/>
  <c r="O616" i="5"/>
  <c r="N616" i="5"/>
  <c r="O610" i="5"/>
  <c r="N610" i="5"/>
  <c r="O589" i="5"/>
  <c r="N589" i="5"/>
  <c r="O581" i="5"/>
  <c r="N581" i="5"/>
  <c r="O574" i="5"/>
  <c r="N574" i="5"/>
  <c r="O568" i="5"/>
  <c r="N568" i="5"/>
  <c r="O561" i="5"/>
  <c r="N561" i="5"/>
  <c r="O553" i="5"/>
  <c r="N553" i="5"/>
  <c r="O546" i="5"/>
  <c r="N546" i="5"/>
  <c r="O533" i="5"/>
  <c r="N533" i="5"/>
  <c r="O80" i="5"/>
  <c r="N80" i="5"/>
  <c r="O521" i="5"/>
  <c r="N521" i="5"/>
  <c r="O514" i="5"/>
  <c r="N514" i="5"/>
  <c r="O506" i="5"/>
  <c r="N506" i="5"/>
  <c r="O76" i="5"/>
  <c r="N76" i="5"/>
  <c r="O74" i="5"/>
  <c r="N74" i="5"/>
  <c r="O487" i="5"/>
  <c r="N487" i="5"/>
  <c r="O479" i="5"/>
  <c r="N479" i="5"/>
  <c r="O473" i="5"/>
  <c r="N473" i="5"/>
  <c r="O465" i="5"/>
  <c r="N465" i="5"/>
  <c r="O68" i="5"/>
  <c r="N68" i="5"/>
  <c r="O454" i="5"/>
  <c r="N454" i="5"/>
  <c r="O448" i="5"/>
  <c r="N448" i="5"/>
  <c r="O441" i="5"/>
  <c r="N441" i="5"/>
  <c r="O433" i="5"/>
  <c r="N433" i="5"/>
  <c r="O425" i="5"/>
  <c r="N425" i="5"/>
  <c r="O412" i="5"/>
  <c r="N412" i="5"/>
  <c r="O405" i="5"/>
  <c r="N405" i="5"/>
  <c r="O398" i="5"/>
  <c r="N398" i="5"/>
  <c r="O391" i="5"/>
  <c r="N391" i="5"/>
  <c r="O383" i="5"/>
  <c r="N383" i="5"/>
  <c r="O375" i="5"/>
  <c r="N375" i="5"/>
  <c r="O368" i="5"/>
  <c r="N368" i="5"/>
  <c r="O53" i="5"/>
  <c r="N53" i="5"/>
  <c r="O52" i="5"/>
  <c r="N52" i="5"/>
  <c r="O348" i="5"/>
  <c r="N348" i="5"/>
  <c r="O340" i="5"/>
  <c r="N340" i="5"/>
  <c r="O332" i="5"/>
  <c r="N332" i="5"/>
  <c r="O326" i="5"/>
  <c r="N326" i="5"/>
  <c r="O319" i="5"/>
  <c r="N319" i="5"/>
  <c r="O311" i="5"/>
  <c r="N311" i="5"/>
  <c r="O303" i="5"/>
  <c r="N303" i="5"/>
  <c r="O298" i="5"/>
  <c r="N298" i="5"/>
  <c r="O290" i="5"/>
  <c r="N290" i="5"/>
  <c r="O268" i="5"/>
  <c r="N268" i="5"/>
  <c r="O260" i="5"/>
  <c r="N260" i="5"/>
  <c r="O253" i="5"/>
  <c r="N253" i="5"/>
  <c r="O246" i="5"/>
  <c r="N246" i="5"/>
  <c r="O37" i="5"/>
  <c r="N37" i="5"/>
  <c r="O234" i="5"/>
  <c r="N234" i="5"/>
  <c r="O223" i="5"/>
  <c r="N223" i="5"/>
  <c r="O216" i="5"/>
  <c r="N216" i="5"/>
  <c r="O208" i="5"/>
  <c r="N208" i="5"/>
  <c r="O26" i="5"/>
  <c r="N26" i="5"/>
  <c r="O182" i="5"/>
  <c r="N182" i="5"/>
  <c r="O23" i="5"/>
  <c r="N23" i="5"/>
  <c r="O168" i="5"/>
  <c r="N168" i="5"/>
  <c r="O22" i="5"/>
  <c r="N22" i="5"/>
  <c r="O154" i="5"/>
  <c r="N154" i="5"/>
  <c r="O146" i="5"/>
  <c r="N146" i="5"/>
  <c r="O138" i="5"/>
  <c r="N138" i="5"/>
  <c r="O18" i="5"/>
  <c r="N18" i="5"/>
  <c r="O14" i="5"/>
  <c r="N14" i="5"/>
  <c r="O8" i="5"/>
  <c r="N8" i="5"/>
  <c r="O122" i="5"/>
  <c r="N122" i="5"/>
  <c r="N2" i="5"/>
  <c r="N706" i="5"/>
  <c r="N698" i="5"/>
  <c r="N690" i="5"/>
  <c r="N681" i="5"/>
  <c r="N671" i="5"/>
  <c r="N659" i="5"/>
  <c r="N645" i="5"/>
  <c r="N633" i="5"/>
  <c r="N609" i="5"/>
  <c r="N547" i="5"/>
  <c r="N483" i="5"/>
  <c r="N419" i="5"/>
  <c r="N355" i="5"/>
  <c r="N291" i="5"/>
  <c r="N227" i="5"/>
  <c r="N163" i="5"/>
  <c r="N99" i="5"/>
  <c r="N35" i="5"/>
  <c r="O116" i="5"/>
  <c r="N116" i="5"/>
  <c r="O111" i="5"/>
  <c r="N111" i="5"/>
  <c r="O108" i="5"/>
  <c r="N108" i="5"/>
  <c r="O102" i="5"/>
  <c r="N102" i="5"/>
  <c r="O100" i="5"/>
  <c r="N100" i="5"/>
  <c r="O98" i="5"/>
  <c r="N98" i="5"/>
  <c r="O629" i="5"/>
  <c r="N629" i="5"/>
  <c r="O621" i="5"/>
  <c r="N621" i="5"/>
  <c r="O94" i="5"/>
  <c r="N94" i="5"/>
  <c r="O602" i="5"/>
  <c r="N602" i="5"/>
  <c r="O90" i="5"/>
  <c r="N90" i="5"/>
  <c r="O588" i="5"/>
  <c r="N588" i="5"/>
  <c r="O580" i="5"/>
  <c r="N580" i="5"/>
  <c r="O573" i="5"/>
  <c r="N573" i="5"/>
  <c r="O567" i="5"/>
  <c r="N567" i="5"/>
  <c r="O560" i="5"/>
  <c r="N560" i="5"/>
  <c r="O552" i="5"/>
  <c r="N552" i="5"/>
  <c r="O545" i="5"/>
  <c r="N545" i="5"/>
  <c r="O538" i="5"/>
  <c r="N538" i="5"/>
  <c r="O81" i="5"/>
  <c r="N81" i="5"/>
  <c r="O526" i="5"/>
  <c r="N526" i="5"/>
  <c r="O520" i="5"/>
  <c r="N520" i="5"/>
  <c r="O513" i="5"/>
  <c r="N513" i="5"/>
  <c r="O505" i="5"/>
  <c r="N505" i="5"/>
  <c r="O73" i="5"/>
  <c r="N73" i="5"/>
  <c r="O486" i="5"/>
  <c r="N486" i="5"/>
  <c r="O71" i="5"/>
  <c r="N71" i="5"/>
  <c r="O472" i="5"/>
  <c r="N472" i="5"/>
  <c r="O464" i="5"/>
  <c r="N464" i="5"/>
  <c r="O453" i="5"/>
  <c r="N453" i="5"/>
  <c r="O447" i="5"/>
  <c r="N447" i="5"/>
  <c r="O440" i="5"/>
  <c r="N440" i="5"/>
  <c r="O432" i="5"/>
  <c r="N432" i="5"/>
  <c r="O424" i="5"/>
  <c r="N424" i="5"/>
  <c r="O404" i="5"/>
  <c r="N404" i="5"/>
  <c r="O397" i="5"/>
  <c r="N397" i="5"/>
  <c r="O390" i="5"/>
  <c r="N390" i="5"/>
  <c r="O382" i="5"/>
  <c r="N382" i="5"/>
  <c r="O374" i="5"/>
  <c r="N374" i="5"/>
  <c r="O367" i="5"/>
  <c r="N367" i="5"/>
  <c r="O361" i="5"/>
  <c r="N361" i="5"/>
  <c r="O354" i="5"/>
  <c r="N354" i="5"/>
  <c r="O325" i="5"/>
  <c r="N325" i="5"/>
  <c r="O318" i="5"/>
  <c r="N318" i="5"/>
  <c r="O310" i="5"/>
  <c r="N310" i="5"/>
  <c r="O302" i="5"/>
  <c r="N302" i="5"/>
  <c r="O297" i="5"/>
  <c r="N297" i="5"/>
  <c r="O289" i="5"/>
  <c r="N289" i="5"/>
  <c r="O282" i="5"/>
  <c r="N282" i="5"/>
  <c r="O274" i="5"/>
  <c r="N274" i="5"/>
  <c r="O252" i="5"/>
  <c r="N252" i="5"/>
  <c r="O245" i="5"/>
  <c r="N245" i="5"/>
  <c r="O241" i="5"/>
  <c r="N241" i="5"/>
  <c r="O233" i="5"/>
  <c r="N233" i="5"/>
  <c r="O222" i="5"/>
  <c r="N222" i="5"/>
  <c r="O215" i="5"/>
  <c r="N215" i="5"/>
  <c r="O30" i="5"/>
  <c r="N30" i="5"/>
  <c r="O202" i="5"/>
  <c r="N202" i="5"/>
  <c r="O194" i="5"/>
  <c r="N194" i="5"/>
  <c r="O188" i="5"/>
  <c r="N188" i="5"/>
  <c r="O181" i="5"/>
  <c r="N181" i="5"/>
  <c r="O175" i="5"/>
  <c r="N175" i="5"/>
  <c r="O167" i="5"/>
  <c r="N167" i="5"/>
  <c r="O160" i="5"/>
  <c r="N160" i="5"/>
  <c r="O153" i="5"/>
  <c r="N153" i="5"/>
  <c r="O145" i="5"/>
  <c r="N145" i="5"/>
  <c r="O137" i="5"/>
  <c r="N137" i="5"/>
  <c r="O132" i="5"/>
  <c r="N132" i="5"/>
  <c r="O13" i="5"/>
  <c r="N13" i="5"/>
  <c r="O126" i="5"/>
  <c r="N126" i="5"/>
  <c r="O4" i="5"/>
  <c r="N4" i="5"/>
  <c r="N713" i="5"/>
  <c r="N705" i="5"/>
  <c r="N697" i="5"/>
  <c r="N689" i="5"/>
  <c r="N680" i="5"/>
  <c r="N669" i="5"/>
  <c r="N657" i="5"/>
  <c r="N644" i="5"/>
  <c r="N628" i="5"/>
  <c r="N603" i="5"/>
  <c r="N539" i="5"/>
  <c r="N475" i="5"/>
  <c r="N411" i="5"/>
  <c r="N347" i="5"/>
  <c r="N283" i="5"/>
  <c r="N219" i="5"/>
  <c r="N155" i="5"/>
  <c r="N91" i="5"/>
  <c r="N27" i="5"/>
  <c r="O104" i="5"/>
  <c r="N104" i="5"/>
  <c r="O101" i="5"/>
  <c r="N101" i="5"/>
  <c r="O97" i="5"/>
  <c r="N97" i="5"/>
  <c r="O96" i="5"/>
  <c r="N96" i="5"/>
  <c r="O93" i="5"/>
  <c r="N93" i="5"/>
  <c r="O608" i="5"/>
  <c r="N608" i="5"/>
  <c r="O601" i="5"/>
  <c r="N601" i="5"/>
  <c r="O572" i="5"/>
  <c r="N572" i="5"/>
  <c r="O566" i="5"/>
  <c r="N566" i="5"/>
  <c r="O559" i="5"/>
  <c r="N559" i="5"/>
  <c r="O551" i="5"/>
  <c r="N551" i="5"/>
  <c r="O544" i="5"/>
  <c r="N544" i="5"/>
  <c r="O537" i="5"/>
  <c r="N537" i="5"/>
  <c r="O532" i="5"/>
  <c r="N532" i="5"/>
  <c r="O525" i="5"/>
  <c r="N525" i="5"/>
  <c r="O77" i="5"/>
  <c r="N77" i="5"/>
  <c r="O512" i="5"/>
  <c r="N512" i="5"/>
  <c r="O504" i="5"/>
  <c r="N504" i="5"/>
  <c r="O498" i="5"/>
  <c r="N498" i="5"/>
  <c r="O492" i="5"/>
  <c r="N492" i="5"/>
  <c r="O485" i="5"/>
  <c r="N485" i="5"/>
  <c r="O478" i="5"/>
  <c r="N478" i="5"/>
  <c r="O471" i="5"/>
  <c r="N471" i="5"/>
  <c r="O69" i="5"/>
  <c r="N69" i="5"/>
  <c r="O458" i="5"/>
  <c r="N458" i="5"/>
  <c r="O452" i="5"/>
  <c r="N452" i="5"/>
  <c r="O446" i="5"/>
  <c r="N446" i="5"/>
  <c r="O439" i="5"/>
  <c r="N439" i="5"/>
  <c r="O431" i="5"/>
  <c r="N431" i="5"/>
  <c r="O423" i="5"/>
  <c r="N423" i="5"/>
  <c r="O418" i="5"/>
  <c r="N418" i="5"/>
  <c r="O410" i="5"/>
  <c r="N410" i="5"/>
  <c r="O396" i="5"/>
  <c r="N396" i="5"/>
  <c r="O389" i="5"/>
  <c r="N389" i="5"/>
  <c r="O381" i="5"/>
  <c r="N381" i="5"/>
  <c r="O373" i="5"/>
  <c r="N373" i="5"/>
  <c r="O366" i="5"/>
  <c r="N366" i="5"/>
  <c r="O360" i="5"/>
  <c r="N360" i="5"/>
  <c r="O353" i="5"/>
  <c r="N353" i="5"/>
  <c r="O346" i="5"/>
  <c r="N346" i="5"/>
  <c r="O338" i="5"/>
  <c r="N338" i="5"/>
  <c r="O330" i="5"/>
  <c r="N330" i="5"/>
  <c r="O324" i="5"/>
  <c r="N324" i="5"/>
  <c r="O317" i="5"/>
  <c r="N317" i="5"/>
  <c r="O309" i="5"/>
  <c r="N309" i="5"/>
  <c r="O47" i="5"/>
  <c r="N47" i="5"/>
  <c r="O296" i="5"/>
  <c r="N296" i="5"/>
  <c r="O288" i="5"/>
  <c r="N288" i="5"/>
  <c r="O281" i="5"/>
  <c r="N281" i="5"/>
  <c r="O273" i="5"/>
  <c r="N273" i="5"/>
  <c r="O266" i="5"/>
  <c r="N266" i="5"/>
  <c r="O42" i="5"/>
  <c r="N42" i="5"/>
  <c r="O244" i="5"/>
  <c r="N244" i="5"/>
  <c r="O240" i="5"/>
  <c r="N240" i="5"/>
  <c r="O232" i="5"/>
  <c r="N232" i="5"/>
  <c r="O226" i="5"/>
  <c r="N226" i="5"/>
  <c r="O221" i="5"/>
  <c r="N221" i="5"/>
  <c r="O214" i="5"/>
  <c r="N214" i="5"/>
  <c r="O207" i="5"/>
  <c r="N207" i="5"/>
  <c r="O201" i="5"/>
  <c r="N201" i="5"/>
  <c r="O193" i="5"/>
  <c r="N193" i="5"/>
  <c r="O180" i="5"/>
  <c r="N180" i="5"/>
  <c r="O174" i="5"/>
  <c r="N174" i="5"/>
  <c r="O166" i="5"/>
  <c r="N166" i="5"/>
  <c r="O159" i="5"/>
  <c r="N159" i="5"/>
  <c r="O152" i="5"/>
  <c r="N152" i="5"/>
  <c r="O144" i="5"/>
  <c r="N144" i="5"/>
  <c r="O20" i="5"/>
  <c r="N20" i="5"/>
  <c r="O12" i="5"/>
  <c r="N12" i="5"/>
  <c r="O125" i="5"/>
  <c r="N125" i="5"/>
  <c r="N712" i="5"/>
  <c r="N704" i="5"/>
  <c r="N696" i="5"/>
  <c r="N688" i="5"/>
  <c r="N679" i="5"/>
  <c r="N668" i="5"/>
  <c r="N656" i="5"/>
  <c r="N643" i="5"/>
  <c r="N627" i="5"/>
  <c r="N595" i="5"/>
  <c r="N531" i="5"/>
  <c r="N467" i="5"/>
  <c r="N403" i="5"/>
  <c r="N339" i="5"/>
  <c r="N275" i="5"/>
  <c r="N211" i="5"/>
  <c r="N147" i="5"/>
  <c r="N83" i="5"/>
  <c r="N19" i="5"/>
  <c r="O119" i="5"/>
  <c r="N119" i="5"/>
  <c r="O110" i="5"/>
  <c r="N110" i="5"/>
  <c r="O670" i="5"/>
  <c r="N670" i="5"/>
  <c r="O663" i="5"/>
  <c r="N663" i="5"/>
  <c r="O655" i="5"/>
  <c r="N655" i="5"/>
  <c r="O642" i="5"/>
  <c r="N642" i="5"/>
  <c r="O615" i="5"/>
  <c r="N615" i="5"/>
  <c r="O607" i="5"/>
  <c r="N607" i="5"/>
  <c r="O600" i="5"/>
  <c r="N600" i="5"/>
  <c r="O594" i="5"/>
  <c r="N594" i="5"/>
  <c r="O586" i="5"/>
  <c r="N586" i="5"/>
  <c r="O578" i="5"/>
  <c r="N578" i="5"/>
  <c r="O565" i="5"/>
  <c r="N565" i="5"/>
  <c r="O558" i="5"/>
  <c r="N558" i="5"/>
  <c r="O550" i="5"/>
  <c r="N550" i="5"/>
  <c r="O543" i="5"/>
  <c r="N543" i="5"/>
  <c r="O536" i="5"/>
  <c r="N536" i="5"/>
  <c r="O524" i="5"/>
  <c r="N524" i="5"/>
  <c r="O519" i="5"/>
  <c r="N519" i="5"/>
  <c r="O511" i="5"/>
  <c r="N511" i="5"/>
  <c r="O503" i="5"/>
  <c r="N503" i="5"/>
  <c r="O497" i="5"/>
  <c r="N497" i="5"/>
  <c r="O72" i="5"/>
  <c r="N72" i="5"/>
  <c r="O484" i="5"/>
  <c r="N484" i="5"/>
  <c r="O477" i="5"/>
  <c r="N477" i="5"/>
  <c r="O470" i="5"/>
  <c r="N470" i="5"/>
  <c r="O463" i="5"/>
  <c r="N463" i="5"/>
  <c r="O66" i="5"/>
  <c r="N66" i="5"/>
  <c r="O445" i="5"/>
  <c r="N445" i="5"/>
  <c r="O438" i="5"/>
  <c r="N438" i="5"/>
  <c r="O430" i="5"/>
  <c r="N430" i="5"/>
  <c r="O61" i="5"/>
  <c r="N61" i="5"/>
  <c r="O417" i="5"/>
  <c r="N417" i="5"/>
  <c r="O409" i="5"/>
  <c r="N409" i="5"/>
  <c r="O402" i="5"/>
  <c r="N402" i="5"/>
  <c r="O388" i="5"/>
  <c r="N388" i="5"/>
  <c r="O380" i="5"/>
  <c r="N380" i="5"/>
  <c r="O372" i="5"/>
  <c r="N372" i="5"/>
  <c r="O54" i="5"/>
  <c r="N54" i="5"/>
  <c r="O359" i="5"/>
  <c r="N359" i="5"/>
  <c r="O352" i="5"/>
  <c r="N352" i="5"/>
  <c r="O345" i="5"/>
  <c r="N345" i="5"/>
  <c r="O337" i="5"/>
  <c r="N337" i="5"/>
  <c r="O329" i="5"/>
  <c r="N329" i="5"/>
  <c r="O316" i="5"/>
  <c r="N316" i="5"/>
  <c r="O308" i="5"/>
  <c r="N308" i="5"/>
  <c r="O301" i="5"/>
  <c r="N301" i="5"/>
  <c r="O295" i="5"/>
  <c r="N295" i="5"/>
  <c r="O44" i="5"/>
  <c r="N44" i="5"/>
  <c r="O280" i="5"/>
  <c r="N280" i="5"/>
  <c r="O265" i="5"/>
  <c r="N265" i="5"/>
  <c r="O258" i="5"/>
  <c r="N258" i="5"/>
  <c r="O250" i="5"/>
  <c r="N250" i="5"/>
  <c r="O239" i="5"/>
  <c r="N239" i="5"/>
  <c r="O231" i="5"/>
  <c r="N231" i="5"/>
  <c r="O225" i="5"/>
  <c r="N225" i="5"/>
  <c r="O31" i="5"/>
  <c r="N31" i="5"/>
  <c r="O213" i="5"/>
  <c r="N213" i="5"/>
  <c r="O206" i="5"/>
  <c r="N206" i="5"/>
  <c r="O200" i="5"/>
  <c r="N200" i="5"/>
  <c r="O192" i="5"/>
  <c r="N192" i="5"/>
  <c r="O25" i="5"/>
  <c r="N25" i="5"/>
  <c r="O173" i="5"/>
  <c r="N173" i="5"/>
  <c r="O165" i="5"/>
  <c r="N165" i="5"/>
  <c r="O21" i="5"/>
  <c r="N21" i="5"/>
  <c r="O151" i="5"/>
  <c r="N151" i="5"/>
  <c r="O143" i="5"/>
  <c r="N143" i="5"/>
  <c r="O136" i="5"/>
  <c r="N136" i="5"/>
  <c r="O130" i="5"/>
  <c r="N130" i="5"/>
  <c r="O7" i="5"/>
  <c r="N7" i="5"/>
  <c r="O121" i="5"/>
  <c r="N121" i="5"/>
  <c r="N711" i="5"/>
  <c r="N703" i="5"/>
  <c r="N695" i="5"/>
  <c r="N687" i="5"/>
  <c r="N677" i="5"/>
  <c r="N667" i="5"/>
  <c r="N653" i="5"/>
  <c r="N641" i="5"/>
  <c r="N625" i="5"/>
  <c r="N587" i="5"/>
  <c r="N523" i="5"/>
  <c r="N459" i="5"/>
  <c r="N395" i="5"/>
  <c r="N331" i="5"/>
  <c r="N267" i="5"/>
  <c r="N203" i="5"/>
  <c r="N139" i="5"/>
  <c r="N75" i="5"/>
  <c r="N11" i="5"/>
  <c r="O113" i="5"/>
  <c r="N113" i="5"/>
  <c r="O662" i="5"/>
  <c r="N662" i="5"/>
  <c r="O654" i="5"/>
  <c r="N654" i="5"/>
  <c r="O647" i="5"/>
  <c r="N647" i="5"/>
  <c r="O634" i="5"/>
  <c r="N634" i="5"/>
  <c r="O626" i="5"/>
  <c r="N626" i="5"/>
  <c r="O95" i="5"/>
  <c r="N95" i="5"/>
  <c r="O614" i="5"/>
  <c r="N614" i="5"/>
  <c r="O606" i="5"/>
  <c r="N606" i="5"/>
  <c r="O599" i="5"/>
  <c r="N599" i="5"/>
  <c r="O593" i="5"/>
  <c r="N593" i="5"/>
  <c r="O585" i="5"/>
  <c r="N585" i="5"/>
  <c r="O577" i="5"/>
  <c r="N577" i="5"/>
  <c r="O570" i="5"/>
  <c r="N570" i="5"/>
  <c r="O564" i="5"/>
  <c r="N564" i="5"/>
  <c r="O557" i="5"/>
  <c r="N557" i="5"/>
  <c r="O549" i="5"/>
  <c r="N549" i="5"/>
  <c r="O542" i="5"/>
  <c r="N542" i="5"/>
  <c r="O535" i="5"/>
  <c r="N535" i="5"/>
  <c r="O530" i="5"/>
  <c r="N530" i="5"/>
  <c r="O79" i="5"/>
  <c r="N79" i="5"/>
  <c r="O518" i="5"/>
  <c r="N518" i="5"/>
  <c r="O510" i="5"/>
  <c r="N510" i="5"/>
  <c r="O502" i="5"/>
  <c r="N502" i="5"/>
  <c r="O496" i="5"/>
  <c r="N496" i="5"/>
  <c r="O476" i="5"/>
  <c r="N476" i="5"/>
  <c r="O469" i="5"/>
  <c r="N469" i="5"/>
  <c r="O462" i="5"/>
  <c r="N462" i="5"/>
  <c r="O457" i="5"/>
  <c r="N457" i="5"/>
  <c r="O64" i="5"/>
  <c r="N64" i="5"/>
  <c r="O444" i="5"/>
  <c r="N444" i="5"/>
  <c r="O437" i="5"/>
  <c r="N437" i="5"/>
  <c r="O429" i="5"/>
  <c r="N429" i="5"/>
  <c r="O60" i="5"/>
  <c r="N60" i="5"/>
  <c r="O416" i="5"/>
  <c r="N416" i="5"/>
  <c r="O408" i="5"/>
  <c r="N408" i="5"/>
  <c r="O401" i="5"/>
  <c r="N401" i="5"/>
  <c r="O394" i="5"/>
  <c r="N394" i="5"/>
  <c r="O365" i="5"/>
  <c r="N365" i="5"/>
  <c r="O358" i="5"/>
  <c r="N358" i="5"/>
  <c r="O344" i="5"/>
  <c r="N344" i="5"/>
  <c r="O336" i="5"/>
  <c r="N336" i="5"/>
  <c r="O50" i="5"/>
  <c r="N50" i="5"/>
  <c r="O322" i="5"/>
  <c r="N322" i="5"/>
  <c r="O300" i="5"/>
  <c r="N300" i="5"/>
  <c r="O294" i="5"/>
  <c r="N294" i="5"/>
  <c r="O287" i="5"/>
  <c r="N287" i="5"/>
  <c r="O279" i="5"/>
  <c r="N279" i="5"/>
  <c r="O272" i="5"/>
  <c r="N272" i="5"/>
  <c r="O264" i="5"/>
  <c r="N264" i="5"/>
  <c r="O257" i="5"/>
  <c r="N257" i="5"/>
  <c r="O249" i="5"/>
  <c r="N249" i="5"/>
  <c r="O242" i="5"/>
  <c r="N242" i="5"/>
  <c r="O238" i="5"/>
  <c r="N238" i="5"/>
  <c r="O230" i="5"/>
  <c r="N230" i="5"/>
  <c r="O34" i="5"/>
  <c r="N34" i="5"/>
  <c r="O220" i="5"/>
  <c r="N220" i="5"/>
  <c r="O212" i="5"/>
  <c r="N212" i="5"/>
  <c r="O29" i="5"/>
  <c r="N29" i="5"/>
  <c r="O199" i="5"/>
  <c r="N199" i="5"/>
  <c r="O191" i="5"/>
  <c r="N191" i="5"/>
  <c r="O186" i="5"/>
  <c r="N186" i="5"/>
  <c r="O178" i="5"/>
  <c r="N178" i="5"/>
  <c r="O172" i="5"/>
  <c r="N172" i="5"/>
  <c r="O164" i="5"/>
  <c r="N164" i="5"/>
  <c r="O158" i="5"/>
  <c r="N158" i="5"/>
  <c r="O150" i="5"/>
  <c r="N150" i="5"/>
  <c r="O142" i="5"/>
  <c r="N142" i="5"/>
  <c r="O17" i="5"/>
  <c r="N17" i="5"/>
  <c r="O10" i="5"/>
  <c r="N10" i="5"/>
  <c r="O6" i="5"/>
  <c r="N6" i="5"/>
  <c r="O305" i="5"/>
  <c r="N710" i="5"/>
  <c r="N702" i="5"/>
  <c r="N694" i="5"/>
  <c r="N686" i="5"/>
  <c r="N676" i="5"/>
  <c r="N665" i="5"/>
  <c r="N652" i="5"/>
  <c r="N640" i="5"/>
  <c r="N620" i="5"/>
  <c r="N579" i="5"/>
  <c r="N515" i="5"/>
  <c r="N451" i="5"/>
  <c r="N387" i="5"/>
  <c r="N323" i="5"/>
  <c r="N259" i="5"/>
  <c r="N195" i="5"/>
  <c r="N131" i="5"/>
  <c r="N67" i="5"/>
  <c r="N3" i="5"/>
  <c r="U540" i="7"/>
  <c r="V540" i="7" s="1"/>
  <c r="U234" i="7"/>
  <c r="V234" i="7" s="1"/>
  <c r="U578" i="7"/>
  <c r="V578" i="7" s="1"/>
  <c r="U19" i="7"/>
  <c r="V19" i="7" s="1"/>
  <c r="U1068" i="7"/>
  <c r="V1068" i="7" s="1"/>
  <c r="U105" i="7"/>
  <c r="V105" i="7" s="1"/>
  <c r="U832" i="7"/>
  <c r="V832" i="7" s="1"/>
  <c r="U113" i="7"/>
  <c r="V113" i="7" s="1"/>
  <c r="U603" i="7"/>
  <c r="V603" i="7" s="1"/>
  <c r="U78" i="7"/>
  <c r="V78" i="7" s="1"/>
  <c r="U150" i="7"/>
  <c r="V150" i="7" s="1"/>
  <c r="U258" i="7"/>
  <c r="V258" i="7" s="1"/>
  <c r="U262" i="7"/>
  <c r="V262" i="7" s="1"/>
  <c r="U368" i="7"/>
  <c r="V368" i="7" s="1"/>
  <c r="U574" i="7"/>
  <c r="V574" i="7" s="1"/>
  <c r="U645" i="7"/>
  <c r="V645" i="7" s="1"/>
  <c r="U727" i="7"/>
  <c r="V727" i="7" s="1"/>
  <c r="U740" i="7"/>
  <c r="V740" i="7" s="1"/>
  <c r="U782" i="7"/>
  <c r="V782" i="7" s="1"/>
  <c r="U118" i="7"/>
  <c r="V118" i="7" s="1"/>
  <c r="U32" i="7"/>
  <c r="V32" i="7" s="1"/>
  <c r="U672" i="7"/>
  <c r="V672" i="7" s="1"/>
  <c r="U745" i="7"/>
  <c r="V745" i="7" s="1"/>
  <c r="U800" i="7"/>
  <c r="V800" i="7" s="1"/>
  <c r="U970" i="7"/>
  <c r="V970" i="7" s="1"/>
  <c r="U20" i="7"/>
  <c r="V20" i="7" s="1"/>
  <c r="U119" i="7"/>
  <c r="V119" i="7" s="1"/>
  <c r="U52" i="7"/>
  <c r="V52" i="7" s="1"/>
  <c r="U173" i="7"/>
  <c r="V173" i="7" s="1"/>
  <c r="U172" i="7"/>
  <c r="V172" i="7" s="1"/>
  <c r="U213" i="7"/>
  <c r="V213" i="7" s="1"/>
  <c r="U268" i="7"/>
  <c r="V268" i="7" s="1"/>
  <c r="U1408" i="7"/>
  <c r="V1408" i="7" s="1"/>
  <c r="U708" i="7"/>
  <c r="V708" i="7" s="1"/>
  <c r="U102" i="7"/>
  <c r="V102" i="7" s="1"/>
  <c r="U54" i="7"/>
  <c r="V54" i="7" s="1"/>
  <c r="U136" i="7"/>
  <c r="V136" i="7" s="1"/>
  <c r="U225" i="7"/>
  <c r="V225" i="7" s="1"/>
  <c r="U236" i="7"/>
  <c r="V236" i="7" s="1"/>
  <c r="U335" i="7"/>
  <c r="V335" i="7" s="1"/>
  <c r="U67" i="7"/>
  <c r="V67" i="7" s="1"/>
  <c r="U101" i="7"/>
  <c r="V101" i="7" s="1"/>
  <c r="U115" i="7"/>
  <c r="V115" i="7" s="1"/>
  <c r="U127" i="7"/>
  <c r="V127" i="7" s="1"/>
  <c r="U153" i="7"/>
  <c r="V153" i="7" s="1"/>
  <c r="U196" i="7"/>
  <c r="V196" i="7" s="1"/>
  <c r="U252" i="7"/>
  <c r="V252" i="7" s="1"/>
  <c r="U304" i="7"/>
  <c r="V304" i="7" s="1"/>
  <c r="U312" i="7"/>
  <c r="V312" i="7" s="1"/>
  <c r="U352" i="7"/>
  <c r="V352" i="7" s="1"/>
  <c r="U516" i="7"/>
  <c r="V516" i="7" s="1"/>
  <c r="U606" i="7"/>
  <c r="V606" i="7" s="1"/>
  <c r="U710" i="7"/>
  <c r="V710" i="7" s="1"/>
  <c r="U888" i="7"/>
  <c r="V888" i="7" s="1"/>
  <c r="U110" i="7"/>
  <c r="V110" i="7" s="1"/>
  <c r="U904" i="7"/>
  <c r="V904" i="7" s="1"/>
  <c r="U1154" i="7"/>
  <c r="V1154" i="7" s="1"/>
  <c r="U1155" i="7"/>
  <c r="V1155" i="7" s="1"/>
  <c r="U106" i="7"/>
  <c r="V106" i="7" s="1"/>
  <c r="U200" i="7"/>
  <c r="V200" i="7" s="1"/>
  <c r="U199" i="7"/>
  <c r="V199" i="7" s="1"/>
  <c r="U142" i="7"/>
  <c r="V142" i="7" s="1"/>
  <c r="U205" i="7"/>
  <c r="V205" i="7" s="1"/>
  <c r="U301" i="7"/>
  <c r="V301" i="7" s="1"/>
  <c r="U419" i="7"/>
  <c r="V419" i="7" s="1"/>
  <c r="U658" i="7"/>
  <c r="V658" i="7" s="1"/>
  <c r="U94" i="7"/>
  <c r="V94" i="7" s="1"/>
  <c r="U181" i="7"/>
  <c r="V181" i="7" s="1"/>
  <c r="U182" i="7"/>
  <c r="V182" i="7" s="1"/>
  <c r="U26" i="7"/>
  <c r="V26" i="7" s="1"/>
  <c r="U30" i="7"/>
  <c r="V30" i="7" s="1"/>
  <c r="U217" i="7"/>
  <c r="V217" i="7" s="1"/>
  <c r="U397" i="7"/>
  <c r="V397" i="7" s="1"/>
  <c r="U186" i="7"/>
  <c r="V186" i="7" s="1"/>
  <c r="U214" i="7"/>
  <c r="V214" i="7" s="1"/>
  <c r="U277" i="7"/>
  <c r="V277" i="7" s="1"/>
  <c r="U298" i="7"/>
  <c r="V298" i="7" s="1"/>
  <c r="U333" i="7"/>
  <c r="V333" i="7" s="1"/>
  <c r="U334" i="7"/>
  <c r="V334" i="7" s="1"/>
  <c r="U387" i="7"/>
  <c r="V387" i="7" s="1"/>
  <c r="U474" i="7"/>
  <c r="V474" i="7" s="1"/>
  <c r="U545" i="7"/>
  <c r="V545" i="7" s="1"/>
  <c r="U573" i="7"/>
  <c r="V573" i="7" s="1"/>
  <c r="U786" i="7"/>
  <c r="V786" i="7" s="1"/>
  <c r="U1198" i="7"/>
  <c r="V1198" i="7" s="1"/>
  <c r="U1828" i="7"/>
  <c r="V1828" i="7" s="1"/>
  <c r="U1827" i="7"/>
  <c r="V1827" i="7" s="1"/>
  <c r="U1829" i="7"/>
  <c r="V1829" i="7" s="1"/>
  <c r="U206" i="7"/>
  <c r="V206" i="7" s="1"/>
  <c r="U207" i="7"/>
  <c r="V207" i="7" s="1"/>
  <c r="U239" i="7"/>
  <c r="V239" i="7" s="1"/>
  <c r="U447" i="7"/>
  <c r="V447" i="7" s="1"/>
  <c r="U446" i="7"/>
  <c r="V446" i="7" s="1"/>
  <c r="U47" i="7"/>
  <c r="V47" i="7" s="1"/>
  <c r="U812" i="7"/>
  <c r="V812" i="7" s="1"/>
  <c r="U819" i="7"/>
  <c r="V819" i="7" s="1"/>
  <c r="U1309" i="7"/>
  <c r="V1309" i="7" s="1"/>
  <c r="U823" i="7"/>
  <c r="V823" i="7" s="1"/>
  <c r="U2154" i="7"/>
  <c r="V2154" i="7" s="1"/>
  <c r="U11" i="7"/>
  <c r="V11" i="7" s="1"/>
  <c r="U14" i="7"/>
  <c r="V14" i="7" s="1"/>
  <c r="U18" i="7"/>
  <c r="V18" i="7" s="1"/>
  <c r="U42" i="7"/>
  <c r="V42" i="7" s="1"/>
  <c r="U46" i="7"/>
  <c r="V46" i="7" s="1"/>
  <c r="U175" i="7"/>
  <c r="V175" i="7" s="1"/>
  <c r="U71" i="7"/>
  <c r="V71" i="7" s="1"/>
  <c r="U188" i="7"/>
  <c r="V188" i="7" s="1"/>
  <c r="U202" i="7"/>
  <c r="V202" i="7" s="1"/>
  <c r="U290" i="7"/>
  <c r="V290" i="7" s="1"/>
  <c r="U361" i="7"/>
  <c r="V361" i="7" s="1"/>
  <c r="U406" i="7"/>
  <c r="V406" i="7" s="1"/>
  <c r="U504" i="7"/>
  <c r="V504" i="7" s="1"/>
  <c r="U580" i="7"/>
  <c r="V580" i="7" s="1"/>
  <c r="U776" i="7"/>
  <c r="V776" i="7" s="1"/>
  <c r="U1365" i="7"/>
  <c r="V1365" i="7" s="1"/>
  <c r="U1430" i="7"/>
  <c r="V1430" i="7" s="1"/>
  <c r="U1446" i="7"/>
  <c r="V1446" i="7" s="1"/>
  <c r="U1761" i="7"/>
  <c r="V1761" i="7" s="1"/>
  <c r="U1874" i="7"/>
  <c r="V1874" i="7" s="1"/>
  <c r="U1877" i="7"/>
  <c r="V1877" i="7" s="1"/>
  <c r="U2404" i="7"/>
  <c r="V2404" i="7" s="1"/>
  <c r="U2403" i="7"/>
  <c r="V2403" i="7" s="1"/>
  <c r="U1172" i="7"/>
  <c r="V1172" i="7" s="1"/>
  <c r="U1313" i="7"/>
  <c r="V1313" i="7" s="1"/>
  <c r="U2526" i="7"/>
  <c r="V2526" i="7" s="1"/>
  <c r="U2525" i="7"/>
  <c r="V2525" i="7" s="1"/>
  <c r="U1469" i="7"/>
  <c r="V1469" i="7" s="1"/>
  <c r="U1677" i="7"/>
  <c r="V1677" i="7" s="1"/>
  <c r="U1939" i="7"/>
  <c r="V1939" i="7" s="1"/>
  <c r="U1940" i="7"/>
  <c r="V1940" i="7" s="1"/>
  <c r="U9" i="7"/>
  <c r="V9" i="7" s="1"/>
  <c r="U16" i="7"/>
  <c r="V16" i="7" s="1"/>
  <c r="U40" i="7"/>
  <c r="V40" i="7" s="1"/>
  <c r="U44" i="7"/>
  <c r="V44" i="7" s="1"/>
  <c r="U98" i="7"/>
  <c r="V98" i="7" s="1"/>
  <c r="U45" i="7"/>
  <c r="V45" i="7" s="1"/>
  <c r="U177" i="7"/>
  <c r="V177" i="7" s="1"/>
  <c r="U230" i="7"/>
  <c r="V230" i="7" s="1"/>
  <c r="U292" i="7"/>
  <c r="V292" i="7" s="1"/>
  <c r="U316" i="7"/>
  <c r="V316" i="7" s="1"/>
  <c r="U388" i="7"/>
  <c r="V388" i="7" s="1"/>
  <c r="U420" i="7"/>
  <c r="V420" i="7" s="1"/>
  <c r="U424" i="7"/>
  <c r="V424" i="7" s="1"/>
  <c r="U529" i="7"/>
  <c r="V529" i="7" s="1"/>
  <c r="U97" i="7"/>
  <c r="V97" i="7" s="1"/>
  <c r="U551" i="7"/>
  <c r="V551" i="7" s="1"/>
  <c r="U709" i="7"/>
  <c r="V709" i="7" s="1"/>
  <c r="U762" i="7"/>
  <c r="V762" i="7" s="1"/>
  <c r="U437" i="7"/>
  <c r="V437" i="7" s="1"/>
  <c r="U1158" i="7"/>
  <c r="V1158" i="7" s="1"/>
  <c r="U1321" i="7"/>
  <c r="V1321" i="7" s="1"/>
  <c r="U1638" i="7"/>
  <c r="V1638" i="7" s="1"/>
  <c r="U1639" i="7"/>
  <c r="V1639" i="7" s="1"/>
  <c r="U1642" i="7"/>
  <c r="V1642" i="7" s="1"/>
  <c r="U1935" i="7"/>
  <c r="V1935" i="7" s="1"/>
  <c r="U1949" i="7"/>
  <c r="V1949" i="7" s="1"/>
  <c r="U2140" i="7"/>
  <c r="V2140" i="7" s="1"/>
  <c r="U2139" i="7"/>
  <c r="V2139" i="7" s="1"/>
  <c r="U2183" i="7"/>
  <c r="V2183" i="7" s="1"/>
  <c r="U1859" i="7"/>
  <c r="V1859" i="7" s="1"/>
  <c r="U2381" i="7"/>
  <c r="V2381" i="7" s="1"/>
  <c r="U2379" i="7"/>
  <c r="V2379" i="7" s="1"/>
  <c r="U2380" i="7"/>
  <c r="V2380" i="7" s="1"/>
  <c r="U48" i="7"/>
  <c r="V48" i="7" s="1"/>
  <c r="U68" i="7"/>
  <c r="V68" i="7" s="1"/>
  <c r="U88" i="7"/>
  <c r="V88" i="7" s="1"/>
  <c r="U93" i="7"/>
  <c r="V93" i="7" s="1"/>
  <c r="U194" i="7"/>
  <c r="V194" i="7" s="1"/>
  <c r="U212" i="7"/>
  <c r="V212" i="7" s="1"/>
  <c r="U307" i="7"/>
  <c r="V307" i="7" s="1"/>
  <c r="U310" i="7"/>
  <c r="V310" i="7" s="1"/>
  <c r="U366" i="7"/>
  <c r="V366" i="7" s="1"/>
  <c r="U443" i="7"/>
  <c r="V443" i="7" s="1"/>
  <c r="U546" i="7"/>
  <c r="V546" i="7" s="1"/>
  <c r="U582" i="7"/>
  <c r="V582" i="7" s="1"/>
  <c r="U627" i="7"/>
  <c r="V627" i="7" s="1"/>
  <c r="U761" i="7"/>
  <c r="V761" i="7" s="1"/>
  <c r="U955" i="7"/>
  <c r="V955" i="7" s="1"/>
  <c r="U353" i="7"/>
  <c r="V353" i="7" s="1"/>
  <c r="U1157" i="7"/>
  <c r="V1157" i="7" s="1"/>
  <c r="U1255" i="7"/>
  <c r="V1255" i="7" s="1"/>
  <c r="U1319" i="7"/>
  <c r="V1319" i="7" s="1"/>
  <c r="U1493" i="7"/>
  <c r="V1493" i="7" s="1"/>
  <c r="U1518" i="7"/>
  <c r="V1518" i="7" s="1"/>
  <c r="U1566" i="7"/>
  <c r="V1566" i="7" s="1"/>
  <c r="U2113" i="7"/>
  <c r="V2113" i="7" s="1"/>
  <c r="U2306" i="7"/>
  <c r="V2306" i="7" s="1"/>
  <c r="U1312" i="7"/>
  <c r="V1312" i="7" s="1"/>
  <c r="U1755" i="7"/>
  <c r="V1755" i="7" s="1"/>
  <c r="U1754" i="7"/>
  <c r="V1754" i="7" s="1"/>
  <c r="U1876" i="7"/>
  <c r="V1876" i="7" s="1"/>
  <c r="U1900" i="7"/>
  <c r="V1900" i="7" s="1"/>
  <c r="U2990" i="7"/>
  <c r="V2990" i="7" s="1"/>
  <c r="U2989" i="7"/>
  <c r="V2989" i="7" s="1"/>
  <c r="U2006" i="7"/>
  <c r="V2006" i="7" s="1"/>
  <c r="U2060" i="7"/>
  <c r="V2060" i="7" s="1"/>
  <c r="U2334" i="7"/>
  <c r="V2334" i="7" s="1"/>
  <c r="U2577" i="7"/>
  <c r="V2577" i="7" s="1"/>
  <c r="U2637" i="7"/>
  <c r="V2637" i="7" s="1"/>
  <c r="U2638" i="7"/>
  <c r="V2638" i="7" s="1"/>
  <c r="U2884" i="7"/>
  <c r="V2884" i="7" s="1"/>
  <c r="U1784" i="7"/>
  <c r="V1784" i="7" s="1"/>
  <c r="U2153" i="7"/>
  <c r="V2153" i="7" s="1"/>
  <c r="U2318" i="7"/>
  <c r="V2318" i="7" s="1"/>
  <c r="U1554" i="7"/>
  <c r="V1554" i="7" s="1"/>
  <c r="U2082" i="7"/>
  <c r="V2082" i="7" s="1"/>
  <c r="U2199" i="7"/>
  <c r="V2199" i="7" s="1"/>
  <c r="U2297" i="7"/>
  <c r="V2297" i="7" s="1"/>
  <c r="U2343" i="7"/>
  <c r="V2343" i="7" s="1"/>
  <c r="U2911" i="7"/>
  <c r="V2911" i="7" s="1"/>
  <c r="U3148" i="7"/>
  <c r="V3148" i="7" s="1"/>
  <c r="U3149" i="7"/>
  <c r="V3149" i="7" s="1"/>
  <c r="U2567" i="7"/>
  <c r="V2567" i="7" s="1"/>
  <c r="U2863" i="7"/>
  <c r="V2863" i="7" s="1"/>
  <c r="U3061" i="7"/>
  <c r="V3061" i="7" s="1"/>
  <c r="U3063" i="7"/>
  <c r="V3063" i="7" s="1"/>
  <c r="U3062" i="7"/>
  <c r="V3062" i="7" s="1"/>
  <c r="U1662" i="7"/>
  <c r="V1662" i="7" s="1"/>
  <c r="U2232" i="7"/>
  <c r="V2232" i="7" s="1"/>
  <c r="U2298" i="7"/>
  <c r="V2298" i="7" s="1"/>
  <c r="U2316" i="7"/>
  <c r="V2316" i="7" s="1"/>
  <c r="U2564" i="7"/>
  <c r="V2564" i="7" s="1"/>
  <c r="U650" i="7"/>
  <c r="V650" i="7" s="1"/>
  <c r="U738" i="7"/>
  <c r="V738" i="7" s="1"/>
  <c r="U751" i="7"/>
  <c r="V751" i="7" s="1"/>
  <c r="U766" i="7"/>
  <c r="V766" i="7" s="1"/>
  <c r="U1132" i="7"/>
  <c r="V1132" i="7" s="1"/>
  <c r="U1174" i="7"/>
  <c r="V1174" i="7" s="1"/>
  <c r="U1253" i="7"/>
  <c r="V1253" i="7" s="1"/>
  <c r="U1376" i="7"/>
  <c r="V1376" i="7" s="1"/>
  <c r="U1787" i="7"/>
  <c r="V1787" i="7" s="1"/>
  <c r="U2097" i="7"/>
  <c r="V2097" i="7" s="1"/>
  <c r="U2112" i="7"/>
  <c r="V2112" i="7" s="1"/>
  <c r="U2145" i="7"/>
  <c r="V2145" i="7" s="1"/>
  <c r="U2420" i="7"/>
  <c r="V2420" i="7" s="1"/>
  <c r="U2515" i="7"/>
  <c r="V2515" i="7" s="1"/>
  <c r="U2516" i="7"/>
  <c r="V2516" i="7" s="1"/>
  <c r="U3489" i="7"/>
  <c r="V3489" i="7" s="1"/>
  <c r="U3491" i="7"/>
  <c r="V3491" i="7" s="1"/>
  <c r="U3490" i="7"/>
  <c r="V3490" i="7" s="1"/>
  <c r="U2569" i="7"/>
  <c r="V2569" i="7" s="1"/>
  <c r="U2735" i="7"/>
  <c r="V2735" i="7" s="1"/>
  <c r="U3001" i="7"/>
  <c r="V3001" i="7" s="1"/>
  <c r="U3006" i="7"/>
  <c r="V3006" i="7" s="1"/>
  <c r="U3108" i="7"/>
  <c r="V3108" i="7" s="1"/>
  <c r="U3194" i="7"/>
  <c r="V3194" i="7" s="1"/>
  <c r="U3213" i="7"/>
  <c r="V3213" i="7" s="1"/>
  <c r="U3267" i="7"/>
  <c r="V3267" i="7" s="1"/>
  <c r="U3137" i="7"/>
  <c r="V3137" i="7" s="1"/>
  <c r="U3600" i="7"/>
  <c r="V3600" i="7" s="1"/>
  <c r="U3602" i="7"/>
  <c r="V3602" i="7" s="1"/>
  <c r="U3601" i="7"/>
  <c r="V3601" i="7" s="1"/>
  <c r="U3403" i="7"/>
  <c r="V3403" i="7" s="1"/>
  <c r="U3662" i="7"/>
  <c r="V3662" i="7" s="1"/>
  <c r="U3233" i="7"/>
  <c r="V3233" i="7" s="1"/>
  <c r="U2456" i="7"/>
  <c r="V2456" i="7" s="1"/>
  <c r="U2571" i="7"/>
  <c r="V2571" i="7" s="1"/>
  <c r="U2407" i="7"/>
  <c r="V2407" i="7" s="1"/>
  <c r="U2464" i="7"/>
  <c r="V2464" i="7" s="1"/>
  <c r="U2533" i="7"/>
  <c r="V2533" i="7" s="1"/>
  <c r="U2546" i="7"/>
  <c r="V2546" i="7" s="1"/>
  <c r="U2907" i="7"/>
  <c r="V2907" i="7" s="1"/>
  <c r="U3349" i="7"/>
  <c r="V3349" i="7" s="1"/>
  <c r="U3632" i="7"/>
  <c r="V3632" i="7" s="1"/>
  <c r="U3630" i="7"/>
  <c r="V3630" i="7" s="1"/>
  <c r="U3631" i="7"/>
  <c r="V3631" i="7" s="1"/>
  <c r="U3940" i="7"/>
  <c r="V3940" i="7" s="1"/>
  <c r="U3932" i="7"/>
  <c r="V3932" i="7" s="1"/>
  <c r="U3928" i="7"/>
  <c r="V3928" i="7" s="1"/>
  <c r="U3930" i="7"/>
  <c r="V3930" i="7" s="1"/>
  <c r="U3929" i="7"/>
  <c r="V3929" i="7" s="1"/>
  <c r="U3350" i="7"/>
  <c r="V3350" i="7" s="1"/>
  <c r="U3500" i="7"/>
  <c r="V3500" i="7" s="1"/>
  <c r="U3997" i="7"/>
  <c r="V3997" i="7" s="1"/>
  <c r="U4017" i="7"/>
  <c r="V4017" i="7" s="1"/>
  <c r="U3996" i="7"/>
  <c r="V3996" i="7" s="1"/>
  <c r="U3774" i="7"/>
  <c r="V3774" i="7" s="1"/>
  <c r="U3776" i="7"/>
  <c r="V3776" i="7" s="1"/>
  <c r="U3775" i="7"/>
  <c r="V3775" i="7" s="1"/>
  <c r="U3652" i="7"/>
  <c r="V3652" i="7" s="1"/>
  <c r="U3823" i="7"/>
  <c r="V3823" i="7" s="1"/>
  <c r="U3825" i="7"/>
  <c r="V3825" i="7" s="1"/>
  <c r="U3824" i="7"/>
  <c r="V3824" i="7" s="1"/>
  <c r="U3772" i="7"/>
  <c r="V3772" i="7" s="1"/>
  <c r="U3771" i="7"/>
  <c r="V3771" i="7" s="1"/>
  <c r="U3901" i="7"/>
  <c r="V3901" i="7" s="1"/>
  <c r="U3900" i="7"/>
  <c r="V3900" i="7" s="1"/>
  <c r="U4047" i="7"/>
  <c r="V4047" i="7" s="1"/>
  <c r="U3651" i="7"/>
  <c r="V3651" i="7" s="1"/>
  <c r="U3937" i="7"/>
  <c r="V3937" i="7" s="1"/>
  <c r="U4114" i="7"/>
  <c r="V4114" i="7" s="1"/>
  <c r="U4116" i="7"/>
  <c r="V4116" i="7" s="1"/>
  <c r="U4046" i="7"/>
  <c r="V4046" i="7" s="1"/>
  <c r="U4045" i="7"/>
  <c r="V4045" i="7" s="1"/>
  <c r="U4296" i="7"/>
  <c r="V4296" i="7" s="1"/>
  <c r="U4295" i="7"/>
  <c r="V4295" i="7" s="1"/>
  <c r="U4161" i="7"/>
  <c r="V4161" i="7" s="1"/>
  <c r="U4101" i="7"/>
  <c r="V4101" i="7" s="1"/>
  <c r="U4117" i="7"/>
  <c r="V4117" i="7" s="1"/>
  <c r="U4297" i="7"/>
  <c r="V4297" i="7" s="1"/>
  <c r="U4315" i="7"/>
  <c r="V4315" i="7" s="1"/>
  <c r="U4547" i="7"/>
  <c r="V4547" i="7" s="1"/>
  <c r="U4546" i="7"/>
  <c r="V4546" i="7" s="1"/>
  <c r="U4618" i="7"/>
  <c r="V4618" i="7" s="1"/>
  <c r="U4585" i="7"/>
  <c r="V4585" i="7" s="1"/>
  <c r="U5006" i="7"/>
  <c r="V5006" i="7" s="1"/>
  <c r="U5505" i="7"/>
  <c r="V5505" i="7" s="1"/>
  <c r="U5504" i="7"/>
  <c r="V5504" i="7" s="1"/>
  <c r="U5004" i="7"/>
  <c r="V5004" i="7" s="1"/>
  <c r="U4603" i="7"/>
  <c r="V4603" i="7" s="1"/>
  <c r="U5089" i="7"/>
  <c r="V5089" i="7" s="1"/>
  <c r="U5088" i="7"/>
  <c r="V5088" i="7" s="1"/>
  <c r="U5087" i="7"/>
  <c r="V5087" i="7" s="1"/>
  <c r="U5437" i="7"/>
  <c r="V5437" i="7" s="1"/>
  <c r="U5467" i="7"/>
  <c r="V5467" i="7" s="1"/>
  <c r="U5631" i="7"/>
  <c r="V5631" i="7" s="1"/>
  <c r="U5629" i="7"/>
  <c r="V5629" i="7" s="1"/>
  <c r="U5630" i="7"/>
  <c r="V5630" i="7" s="1"/>
  <c r="U4875" i="7"/>
  <c r="V4875" i="7" s="1"/>
  <c r="U6076" i="7"/>
  <c r="V6076" i="7" s="1"/>
  <c r="U6078" i="7"/>
  <c r="V6078" i="7" s="1"/>
  <c r="U5564" i="7"/>
  <c r="V5564" i="7" s="1"/>
  <c r="U5566" i="7"/>
  <c r="V5566" i="7" s="1"/>
  <c r="U5565" i="7"/>
  <c r="V5565" i="7" s="1"/>
  <c r="U4961" i="7"/>
  <c r="V4961" i="7" s="1"/>
  <c r="U5647" i="7"/>
  <c r="V5647" i="7" s="1"/>
  <c r="U5845" i="7"/>
  <c r="V5845" i="7" s="1"/>
  <c r="U5701" i="7"/>
  <c r="V5701" i="7" s="1"/>
  <c r="U228" i="7"/>
  <c r="V228" i="7" s="1"/>
  <c r="U80" i="7"/>
  <c r="V80" i="7" s="1"/>
  <c r="U81" i="7"/>
  <c r="V81" i="7" s="1"/>
  <c r="U576" i="7"/>
  <c r="V576" i="7" s="1"/>
  <c r="U189" i="7"/>
  <c r="V189" i="7" s="1"/>
  <c r="U104" i="7"/>
  <c r="V104" i="7" s="1"/>
  <c r="U65" i="7"/>
  <c r="V65" i="7" s="1"/>
  <c r="U83" i="7"/>
  <c r="V83" i="7" s="1"/>
  <c r="U722" i="7"/>
  <c r="V722" i="7" s="1"/>
  <c r="U17" i="7"/>
  <c r="V17" i="7" s="1"/>
  <c r="U86" i="7"/>
  <c r="V86" i="7" s="1"/>
  <c r="U138" i="7"/>
  <c r="V138" i="7" s="1"/>
  <c r="U21" i="7"/>
  <c r="V21" i="7" s="1"/>
  <c r="U134" i="7"/>
  <c r="V134" i="7" s="1"/>
  <c r="U33" i="7"/>
  <c r="V33" i="7" s="1"/>
  <c r="U180" i="7"/>
  <c r="V180" i="7" s="1"/>
  <c r="U29" i="7"/>
  <c r="V29" i="7" s="1"/>
  <c r="U430" i="7"/>
  <c r="V430" i="7" s="1"/>
  <c r="U167" i="7"/>
  <c r="V167" i="7" s="1"/>
  <c r="U34" i="7"/>
  <c r="V34" i="7" s="1"/>
  <c r="U61" i="7"/>
  <c r="V61" i="7" s="1"/>
  <c r="U124" i="7"/>
  <c r="V124" i="7" s="1"/>
  <c r="U440" i="7"/>
  <c r="V440" i="7" s="1"/>
  <c r="U123" i="7"/>
  <c r="V123" i="7" s="1"/>
  <c r="U668" i="7"/>
  <c r="V668" i="7" s="1"/>
  <c r="U256" i="7"/>
  <c r="V256" i="7" s="1"/>
  <c r="U255" i="7"/>
  <c r="V255" i="7" s="1"/>
  <c r="U73" i="7"/>
  <c r="V73" i="7" s="1"/>
  <c r="U748" i="7"/>
  <c r="V748" i="7" s="1"/>
  <c r="U22" i="7"/>
  <c r="V22" i="7" s="1"/>
  <c r="U23" i="7"/>
  <c r="V23" i="7" s="1"/>
  <c r="U15" i="7"/>
  <c r="V15" i="7" s="1"/>
  <c r="U144" i="7"/>
  <c r="V144" i="7" s="1"/>
  <c r="P2" i="7"/>
  <c r="U96" i="7"/>
  <c r="V96" i="7" s="1"/>
  <c r="U27" i="7"/>
  <c r="V27" i="7" s="1"/>
  <c r="U13" i="7"/>
  <c r="V13" i="7" s="1"/>
  <c r="U146" i="7"/>
  <c r="V146" i="7" s="1"/>
  <c r="U201" i="7"/>
  <c r="V201" i="7" s="1"/>
  <c r="U512" i="7"/>
  <c r="V512" i="7" s="1"/>
  <c r="U176" i="7"/>
  <c r="V176" i="7" s="1"/>
  <c r="U151" i="7"/>
  <c r="V151" i="7" s="1"/>
  <c r="U174" i="7"/>
  <c r="V174" i="7" s="1"/>
  <c r="U179" i="7"/>
  <c r="V179" i="7" s="1"/>
  <c r="U306" i="7"/>
  <c r="V306" i="7" s="1"/>
  <c r="U428" i="7"/>
  <c r="V428" i="7" s="1"/>
  <c r="U431" i="7"/>
  <c r="V431" i="7" s="1"/>
  <c r="U456" i="7"/>
  <c r="V456" i="7" s="1"/>
  <c r="U476" i="7"/>
  <c r="V476" i="7" s="1"/>
  <c r="U477" i="7"/>
  <c r="V477" i="7" s="1"/>
  <c r="U561" i="7"/>
  <c r="V561" i="7" s="1"/>
  <c r="U560" i="7"/>
  <c r="V560" i="7" s="1"/>
  <c r="U750" i="7"/>
  <c r="V750" i="7" s="1"/>
  <c r="U849" i="7"/>
  <c r="V849" i="7" s="1"/>
  <c r="U848" i="7"/>
  <c r="V848" i="7" s="1"/>
  <c r="U775" i="7"/>
  <c r="V775" i="7" s="1"/>
  <c r="U946" i="7"/>
  <c r="V946" i="7" s="1"/>
  <c r="U649" i="7"/>
  <c r="V649" i="7" s="1"/>
  <c r="U1124" i="7"/>
  <c r="V1124" i="7" s="1"/>
  <c r="U1167" i="7"/>
  <c r="V1167" i="7" s="1"/>
  <c r="U1166" i="7"/>
  <c r="V1166" i="7" s="1"/>
  <c r="U1196" i="7"/>
  <c r="V1196" i="7" s="1"/>
  <c r="U351" i="7"/>
  <c r="V351" i="7" s="1"/>
  <c r="U8" i="7"/>
  <c r="V8" i="7" s="1"/>
  <c r="U132" i="7"/>
  <c r="V132" i="7" s="1"/>
  <c r="U58" i="7"/>
  <c r="V58" i="7" s="1"/>
  <c r="U72" i="7"/>
  <c r="V72" i="7" s="1"/>
  <c r="U100" i="7"/>
  <c r="V100" i="7" s="1"/>
  <c r="U51" i="7"/>
  <c r="V51" i="7" s="1"/>
  <c r="U723" i="7"/>
  <c r="V723" i="7" s="1"/>
  <c r="U365" i="7"/>
  <c r="V365" i="7" s="1"/>
  <c r="U989" i="7"/>
  <c r="V989" i="7" s="1"/>
  <c r="U988" i="7"/>
  <c r="V988" i="7" s="1"/>
  <c r="U1152" i="7"/>
  <c r="V1152" i="7" s="1"/>
  <c r="U757" i="7"/>
  <c r="V757" i="7" s="1"/>
  <c r="U1227" i="7"/>
  <c r="V1227" i="7" s="1"/>
  <c r="U1226" i="7"/>
  <c r="V1226" i="7" s="1"/>
  <c r="U1228" i="7"/>
  <c r="V1228" i="7" s="1"/>
  <c r="U966" i="7"/>
  <c r="V966" i="7" s="1"/>
  <c r="U1286" i="7"/>
  <c r="V1286" i="7" s="1"/>
  <c r="U965" i="7"/>
  <c r="V965" i="7" s="1"/>
  <c r="U1456" i="7"/>
  <c r="V1456" i="7" s="1"/>
  <c r="U367" i="7"/>
  <c r="V367" i="7" s="1"/>
  <c r="U1528" i="7"/>
  <c r="V1528" i="7" s="1"/>
  <c r="U1481" i="7"/>
  <c r="V1481" i="7" s="1"/>
  <c r="U1600" i="7"/>
  <c r="V1600" i="7" s="1"/>
  <c r="U1432" i="7"/>
  <c r="V1432" i="7" s="1"/>
  <c r="U1429" i="7"/>
  <c r="V1429" i="7" s="1"/>
  <c r="U6" i="7"/>
  <c r="V6" i="7" s="1"/>
  <c r="U10" i="7"/>
  <c r="V10" i="7" s="1"/>
  <c r="U74" i="7"/>
  <c r="V74" i="7" s="1"/>
  <c r="U163" i="7"/>
  <c r="V163" i="7" s="1"/>
  <c r="U170" i="7"/>
  <c r="V170" i="7" s="1"/>
  <c r="U404" i="7"/>
  <c r="V404" i="7" s="1"/>
  <c r="U501" i="7"/>
  <c r="V501" i="7" s="1"/>
  <c r="U550" i="7"/>
  <c r="V550" i="7" s="1"/>
  <c r="U559" i="7"/>
  <c r="V559" i="7" s="1"/>
  <c r="U558" i="7"/>
  <c r="V558" i="7" s="1"/>
  <c r="U598" i="7"/>
  <c r="V598" i="7" s="1"/>
  <c r="U617" i="7"/>
  <c r="V617" i="7" s="1"/>
  <c r="U647" i="7"/>
  <c r="V647" i="7" s="1"/>
  <c r="U481" i="7"/>
  <c r="V481" i="7" s="1"/>
  <c r="U579" i="7"/>
  <c r="V579" i="7" s="1"/>
  <c r="U731" i="7"/>
  <c r="V731" i="7" s="1"/>
  <c r="U126" i="7"/>
  <c r="V126" i="7" s="1"/>
  <c r="U43" i="7"/>
  <c r="V43" i="7" s="1"/>
  <c r="U5" i="7"/>
  <c r="V5" i="7" s="1"/>
  <c r="U7" i="7"/>
  <c r="V7" i="7" s="1"/>
  <c r="U31" i="7"/>
  <c r="V31" i="7" s="1"/>
  <c r="U75" i="7"/>
  <c r="V75" i="7" s="1"/>
  <c r="U103" i="7"/>
  <c r="V103" i="7" s="1"/>
  <c r="U145" i="7"/>
  <c r="V145" i="7" s="1"/>
  <c r="U161" i="7"/>
  <c r="V161" i="7" s="1"/>
  <c r="U223" i="7"/>
  <c r="V223" i="7" s="1"/>
  <c r="U39" i="7"/>
  <c r="V39" i="7" s="1"/>
  <c r="U267" i="7"/>
  <c r="V267" i="7" s="1"/>
  <c r="U291" i="7"/>
  <c r="V291" i="7" s="1"/>
  <c r="U348" i="7"/>
  <c r="V348" i="7" s="1"/>
  <c r="U349" i="7"/>
  <c r="V349" i="7" s="1"/>
  <c r="U376" i="7"/>
  <c r="V376" i="7" s="1"/>
  <c r="U482" i="7"/>
  <c r="V482" i="7" s="1"/>
  <c r="U528" i="7"/>
  <c r="V528" i="7" s="1"/>
  <c r="U530" i="7"/>
  <c r="V530" i="7" s="1"/>
  <c r="U765" i="7"/>
  <c r="V765" i="7" s="1"/>
  <c r="U838" i="7"/>
  <c r="V838" i="7" s="1"/>
  <c r="U837" i="7"/>
  <c r="V837" i="7" s="1"/>
  <c r="U949" i="7"/>
  <c r="V949" i="7" s="1"/>
  <c r="U948" i="7"/>
  <c r="V948" i="7" s="1"/>
  <c r="U37" i="7"/>
  <c r="V37" i="7" s="1"/>
  <c r="U64" i="7"/>
  <c r="V64" i="7" s="1"/>
  <c r="U122" i="7"/>
  <c r="V122" i="7" s="1"/>
  <c r="U159" i="7"/>
  <c r="V159" i="7" s="1"/>
  <c r="U166" i="7"/>
  <c r="V166" i="7" s="1"/>
  <c r="U511" i="7"/>
  <c r="V511" i="7" s="1"/>
  <c r="U510" i="7"/>
  <c r="V510" i="7" s="1"/>
  <c r="U1165" i="7"/>
  <c r="V1165" i="7" s="1"/>
  <c r="U1164" i="7"/>
  <c r="V1164" i="7" s="1"/>
  <c r="U1169" i="7"/>
  <c r="V1169" i="7" s="1"/>
  <c r="U1168" i="7"/>
  <c r="V1168" i="7" s="1"/>
  <c r="U1482" i="7"/>
  <c r="V1482" i="7" s="1"/>
  <c r="U152" i="7"/>
  <c r="V152" i="7" s="1"/>
  <c r="U36" i="7"/>
  <c r="V36" i="7" s="1"/>
  <c r="U62" i="7"/>
  <c r="V62" i="7" s="1"/>
  <c r="U92" i="7"/>
  <c r="V92" i="7" s="1"/>
  <c r="U157" i="7"/>
  <c r="V157" i="7" s="1"/>
  <c r="U164" i="7"/>
  <c r="V164" i="7" s="1"/>
  <c r="U41" i="7"/>
  <c r="V41" i="7" s="1"/>
  <c r="U219" i="7"/>
  <c r="V219" i="7" s="1"/>
  <c r="U233" i="7"/>
  <c r="V233" i="7" s="1"/>
  <c r="U251" i="7"/>
  <c r="V251" i="7" s="1"/>
  <c r="U422" i="7"/>
  <c r="V422" i="7" s="1"/>
  <c r="U642" i="7"/>
  <c r="V642" i="7" s="1"/>
  <c r="U670" i="7"/>
  <c r="V670" i="7" s="1"/>
  <c r="U678" i="7"/>
  <c r="V678" i="7" s="1"/>
  <c r="U705" i="7"/>
  <c r="V705" i="7" s="1"/>
  <c r="U704" i="7"/>
  <c r="V704" i="7" s="1"/>
  <c r="U715" i="7"/>
  <c r="V715" i="7" s="1"/>
  <c r="U987" i="7"/>
  <c r="V987" i="7" s="1"/>
  <c r="U986" i="7"/>
  <c r="V986" i="7" s="1"/>
  <c r="U1909" i="7"/>
  <c r="V1909" i="7" s="1"/>
  <c r="U1911" i="7"/>
  <c r="V1911" i="7" s="1"/>
  <c r="U1910" i="7"/>
  <c r="V1910" i="7" s="1"/>
  <c r="U2220" i="7"/>
  <c r="V2220" i="7" s="1"/>
  <c r="U1484" i="7"/>
  <c r="V1484" i="7" s="1"/>
  <c r="U1483" i="7"/>
  <c r="V1483" i="7" s="1"/>
  <c r="U60" i="7"/>
  <c r="V60" i="7" s="1"/>
  <c r="U76" i="7"/>
  <c r="V76" i="7" s="1"/>
  <c r="U224" i="7"/>
  <c r="V224" i="7" s="1"/>
  <c r="U563" i="7"/>
  <c r="V563" i="7" s="1"/>
  <c r="U562" i="7"/>
  <c r="V562" i="7" s="1"/>
  <c r="U836" i="7"/>
  <c r="V836" i="7" s="1"/>
  <c r="U839" i="7"/>
  <c r="V839" i="7" s="1"/>
  <c r="U869" i="7"/>
  <c r="V869" i="7" s="1"/>
  <c r="U641" i="7"/>
  <c r="V641" i="7" s="1"/>
  <c r="U1628" i="7"/>
  <c r="V1628" i="7" s="1"/>
  <c r="U1131" i="7"/>
  <c r="V1131" i="7" s="1"/>
  <c r="U1694" i="7"/>
  <c r="V1694" i="7" s="1"/>
  <c r="U423" i="7"/>
  <c r="V423" i="7" s="1"/>
  <c r="U1220" i="7"/>
  <c r="V1220" i="7" s="1"/>
  <c r="U1246" i="7"/>
  <c r="V1246" i="7" s="1"/>
  <c r="U1431" i="7"/>
  <c r="V1431" i="7" s="1"/>
  <c r="U1782" i="7"/>
  <c r="V1782" i="7" s="1"/>
  <c r="U2172" i="7"/>
  <c r="V2172" i="7" s="1"/>
  <c r="U2173" i="7"/>
  <c r="V2173" i="7" s="1"/>
  <c r="U865" i="7"/>
  <c r="V865" i="7" s="1"/>
  <c r="U874" i="7"/>
  <c r="V874" i="7" s="1"/>
  <c r="U943" i="7"/>
  <c r="V943" i="7" s="1"/>
  <c r="U994" i="7"/>
  <c r="V994" i="7" s="1"/>
  <c r="U996" i="7"/>
  <c r="V996" i="7" s="1"/>
  <c r="U1093" i="7"/>
  <c r="V1093" i="7" s="1"/>
  <c r="U1102" i="7"/>
  <c r="V1102" i="7" s="1"/>
  <c r="U1144" i="7"/>
  <c r="V1144" i="7" s="1"/>
  <c r="U1146" i="7"/>
  <c r="V1146" i="7" s="1"/>
  <c r="U1218" i="7"/>
  <c r="V1218" i="7" s="1"/>
  <c r="U1241" i="7"/>
  <c r="V1241" i="7" s="1"/>
  <c r="U1266" i="7"/>
  <c r="V1266" i="7" s="1"/>
  <c r="U1276" i="7"/>
  <c r="V1276" i="7" s="1"/>
  <c r="U1281" i="7"/>
  <c r="V1281" i="7" s="1"/>
  <c r="U1377" i="7"/>
  <c r="V1377" i="7" s="1"/>
  <c r="U2014" i="7"/>
  <c r="V2014" i="7" s="1"/>
  <c r="U2278" i="7"/>
  <c r="V2278" i="7" s="1"/>
  <c r="U1501" i="7"/>
  <c r="V1501" i="7" s="1"/>
  <c r="U1507" i="7"/>
  <c r="V1507" i="7" s="1"/>
  <c r="U1659" i="7"/>
  <c r="V1659" i="7" s="1"/>
  <c r="U1658" i="7"/>
  <c r="V1658" i="7" s="1"/>
  <c r="U1661" i="7"/>
  <c r="V1661" i="7" s="1"/>
  <c r="U1249" i="7"/>
  <c r="V1249" i="7" s="1"/>
  <c r="U1254" i="7"/>
  <c r="V1254" i="7" s="1"/>
  <c r="U1308" i="7"/>
  <c r="V1308" i="7" s="1"/>
  <c r="U1455" i="7"/>
  <c r="V1455" i="7" s="1"/>
  <c r="U1247" i="7"/>
  <c r="V1247" i="7" s="1"/>
  <c r="U1786" i="7"/>
  <c r="V1786" i="7" s="1"/>
  <c r="U953" i="7"/>
  <c r="V953" i="7" s="1"/>
  <c r="U1443" i="7"/>
  <c r="V1443" i="7" s="1"/>
  <c r="U1533" i="7"/>
  <c r="V1533" i="7" s="1"/>
  <c r="U1767" i="7"/>
  <c r="V1767" i="7" s="1"/>
  <c r="U1766" i="7"/>
  <c r="V1766" i="7" s="1"/>
  <c r="U1944" i="7"/>
  <c r="V1944" i="7" s="1"/>
  <c r="U2224" i="7"/>
  <c r="V2224" i="7" s="1"/>
  <c r="U2223" i="7"/>
  <c r="V2223" i="7" s="1"/>
  <c r="U2284" i="7"/>
  <c r="V2284" i="7" s="1"/>
  <c r="U2283" i="7"/>
  <c r="V2283" i="7" s="1"/>
  <c r="U2285" i="7"/>
  <c r="V2285" i="7" s="1"/>
  <c r="U1668" i="7"/>
  <c r="V1668" i="7" s="1"/>
  <c r="U1669" i="7"/>
  <c r="V1669" i="7" s="1"/>
  <c r="U1599" i="7"/>
  <c r="V1599" i="7" s="1"/>
  <c r="U1667" i="7"/>
  <c r="V1667" i="7" s="1"/>
  <c r="U2453" i="7"/>
  <c r="V2453" i="7" s="1"/>
  <c r="U2317" i="7"/>
  <c r="V2317" i="7" s="1"/>
  <c r="U1945" i="7"/>
  <c r="V1945" i="7" s="1"/>
  <c r="U2144" i="7"/>
  <c r="V2144" i="7" s="1"/>
  <c r="U2276" i="7"/>
  <c r="V2276" i="7" s="1"/>
  <c r="U2332" i="7"/>
  <c r="V2332" i="7" s="1"/>
  <c r="U2413" i="7"/>
  <c r="V2413" i="7" s="1"/>
  <c r="U2410" i="7"/>
  <c r="V2410" i="7" s="1"/>
  <c r="U2400" i="7"/>
  <c r="V2400" i="7" s="1"/>
  <c r="U2399" i="7"/>
  <c r="V2399" i="7" s="1"/>
  <c r="U2545" i="7"/>
  <c r="V2545" i="7" s="1"/>
  <c r="U2568" i="7"/>
  <c r="V2568" i="7" s="1"/>
  <c r="U2674" i="7"/>
  <c r="V2674" i="7" s="1"/>
  <c r="U2782" i="7"/>
  <c r="V2782" i="7" s="1"/>
  <c r="U2781" i="7"/>
  <c r="V2781" i="7" s="1"/>
  <c r="U2534" i="7"/>
  <c r="V2534" i="7" s="1"/>
  <c r="U2652" i="7"/>
  <c r="V2652" i="7" s="1"/>
  <c r="U2651" i="7"/>
  <c r="V2651" i="7" s="1"/>
  <c r="U2830" i="7"/>
  <c r="V2830" i="7" s="1"/>
  <c r="U2829" i="7"/>
  <c r="V2829" i="7" s="1"/>
  <c r="U2466" i="7"/>
  <c r="V2466" i="7" s="1"/>
  <c r="U2463" i="7"/>
  <c r="V2463" i="7" s="1"/>
  <c r="U2532" i="7"/>
  <c r="V2532" i="7" s="1"/>
  <c r="U2409" i="7"/>
  <c r="V2409" i="7" s="1"/>
  <c r="U2906" i="7"/>
  <c r="V2906" i="7" s="1"/>
  <c r="U2902" i="7"/>
  <c r="V2902" i="7" s="1"/>
  <c r="U2799" i="7"/>
  <c r="V2799" i="7" s="1"/>
  <c r="U2828" i="7"/>
  <c r="V2828" i="7" s="1"/>
  <c r="U2827" i="7"/>
  <c r="V2827" i="7" s="1"/>
  <c r="U2936" i="7"/>
  <c r="V2936" i="7" s="1"/>
  <c r="U2826" i="7"/>
  <c r="V2826" i="7" s="1"/>
  <c r="U4592" i="7"/>
  <c r="V4592" i="7" s="1"/>
  <c r="U4594" i="7"/>
  <c r="V4594" i="7" s="1"/>
  <c r="U4707" i="7"/>
  <c r="V4707" i="7" s="1"/>
  <c r="U4698" i="7"/>
  <c r="V4698" i="7" s="1"/>
  <c r="U4699" i="7"/>
  <c r="V4699" i="7" s="1"/>
  <c r="U4789" i="7"/>
  <c r="V4789" i="7" s="1"/>
  <c r="U4788" i="7"/>
  <c r="V4788" i="7" s="1"/>
  <c r="U4748" i="7"/>
  <c r="V4748" i="7" s="1"/>
  <c r="U4746" i="7"/>
  <c r="V4746" i="7" s="1"/>
  <c r="U4821" i="7"/>
  <c r="V4821" i="7" s="1"/>
  <c r="U4820" i="7"/>
  <c r="V4820" i="7" s="1"/>
  <c r="U4703" i="7"/>
  <c r="V4703" i="7" s="1"/>
  <c r="U4701" i="7"/>
  <c r="V4701" i="7" s="1"/>
  <c r="U4960" i="7"/>
  <c r="V4960" i="7" s="1"/>
  <c r="U5204" i="7"/>
  <c r="V5204" i="7" s="1"/>
  <c r="U5468" i="7"/>
  <c r="V5468" i="7" s="1"/>
  <c r="U5436" i="7"/>
  <c r="V5436" i="7" s="1"/>
  <c r="U5350" i="7"/>
  <c r="V5350" i="7" s="1"/>
  <c r="U5351" i="7"/>
  <c r="V5351" i="7" s="1"/>
  <c r="U5397" i="7"/>
  <c r="V5397" i="7" s="1"/>
  <c r="U5406" i="7"/>
  <c r="V5406" i="7" s="1"/>
  <c r="U5396" i="7"/>
  <c r="V5396" i="7" s="1"/>
  <c r="U5656" i="7"/>
  <c r="V5656" i="7" s="1"/>
  <c r="U5657" i="7"/>
  <c r="V5657" i="7" s="1"/>
  <c r="U5714" i="7"/>
  <c r="V5714" i="7" s="1"/>
  <c r="U5821" i="7"/>
  <c r="V5821" i="7" s="1"/>
  <c r="U5846" i="7"/>
  <c r="V5846" i="7" s="1"/>
  <c r="U5820" i="7"/>
  <c r="V5820" i="7" s="1"/>
  <c r="U6101" i="7"/>
  <c r="V6101" i="7" s="1"/>
  <c r="U6100" i="7"/>
  <c r="V6100" i="7" s="1"/>
  <c r="S5" i="2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3" i="5"/>
  <c r="T3554" i="2" l="1"/>
  <c r="T453" i="2"/>
  <c r="T932" i="2"/>
  <c r="T819" i="2"/>
  <c r="T186" i="2"/>
  <c r="T4139" i="2"/>
  <c r="T5380" i="2"/>
  <c r="T134" i="2"/>
  <c r="T4347" i="2"/>
  <c r="T1065" i="2"/>
  <c r="T3556" i="2"/>
  <c r="T3683" i="2"/>
  <c r="T813" i="2"/>
  <c r="T3931" i="2"/>
  <c r="T995" i="2"/>
  <c r="T1116" i="2"/>
  <c r="T5041" i="2"/>
  <c r="T4823" i="2"/>
  <c r="T4393" i="2"/>
  <c r="T460" i="2"/>
  <c r="T5072" i="2"/>
  <c r="T2382" i="2"/>
  <c r="T4324" i="2"/>
  <c r="T477" i="2"/>
  <c r="T3106" i="2"/>
  <c r="T747" i="2"/>
  <c r="T670" i="2"/>
  <c r="T5554" i="2"/>
  <c r="T3014" i="2"/>
  <c r="T745" i="2"/>
  <c r="T4075" i="2"/>
  <c r="T507" i="2"/>
  <c r="T2398" i="2"/>
  <c r="T1132" i="2"/>
  <c r="T4114" i="2"/>
  <c r="T899" i="2"/>
  <c r="T2730" i="2"/>
  <c r="T948" i="2"/>
  <c r="T4129" i="2"/>
  <c r="T487" i="2"/>
  <c r="T8" i="2"/>
  <c r="T5642" i="2"/>
  <c r="T3064" i="2"/>
  <c r="T493" i="2"/>
  <c r="T1088" i="2"/>
  <c r="T5038" i="2"/>
  <c r="T331" i="2"/>
  <c r="T4814" i="2"/>
  <c r="T5641" i="2"/>
  <c r="T4903" i="2"/>
  <c r="T1100" i="2"/>
  <c r="T445" i="2"/>
  <c r="T5043" i="2"/>
  <c r="T5033" i="2"/>
  <c r="T895" i="2"/>
  <c r="T544" i="2"/>
  <c r="T803" i="2"/>
  <c r="T3669" i="2"/>
  <c r="T4190" i="2"/>
  <c r="T3757" i="2"/>
  <c r="T4375" i="2"/>
  <c r="T1883" i="2"/>
  <c r="T5575" i="2"/>
  <c r="T4264" i="2"/>
  <c r="T4023" i="2"/>
  <c r="T915" i="2"/>
  <c r="T1055" i="2"/>
  <c r="T5042" i="2"/>
  <c r="T1149" i="2"/>
  <c r="T987" i="2"/>
  <c r="T3050" i="2"/>
  <c r="T3550" i="2"/>
  <c r="T4458" i="2"/>
  <c r="T4098" i="2"/>
  <c r="T4467" i="2"/>
  <c r="T1099" i="2"/>
  <c r="T131" i="2"/>
  <c r="T907" i="2"/>
  <c r="T3736" i="2"/>
  <c r="T3735" i="2"/>
  <c r="T3048" i="2"/>
  <c r="T4022" i="2"/>
  <c r="T3066" i="2"/>
  <c r="T3017" i="2"/>
  <c r="T484" i="2"/>
  <c r="T5636" i="2"/>
  <c r="T3740" i="2"/>
  <c r="T1496" i="2"/>
  <c r="T1906" i="2"/>
  <c r="T3800" i="2"/>
  <c r="T434" i="2"/>
  <c r="T5660" i="2"/>
  <c r="T5862" i="2"/>
  <c r="T6105" i="2"/>
  <c r="T1084" i="2"/>
  <c r="T1080" i="2"/>
  <c r="T551" i="2"/>
  <c r="T4802" i="2"/>
  <c r="T3514" i="2"/>
  <c r="T1094" i="2"/>
  <c r="T543" i="2"/>
  <c r="T4607" i="2"/>
  <c r="T5565" i="2"/>
  <c r="T6093" i="2"/>
  <c r="T4413" i="2"/>
  <c r="T3831" i="2"/>
  <c r="T616" i="2"/>
  <c r="T960" i="2"/>
  <c r="T839" i="2"/>
  <c r="T5546" i="2"/>
  <c r="T481" i="2"/>
  <c r="T4980" i="2"/>
  <c r="T3816" i="2"/>
  <c r="T4652" i="2"/>
  <c r="T438" i="2"/>
  <c r="T3878" i="2"/>
  <c r="T782" i="2"/>
  <c r="T824" i="2"/>
  <c r="T3592" i="2"/>
  <c r="T3698" i="2"/>
  <c r="T3060" i="2"/>
  <c r="T4591" i="2"/>
  <c r="T3979" i="2"/>
  <c r="T933" i="2"/>
  <c r="T5074" i="2"/>
  <c r="T756" i="2"/>
  <c r="T4811" i="2"/>
  <c r="T52" i="2"/>
  <c r="T4986" i="2"/>
  <c r="T5050" i="2"/>
  <c r="T3912" i="2"/>
  <c r="T490" i="2"/>
  <c r="T806" i="2"/>
  <c r="T814" i="2"/>
  <c r="T4192" i="2"/>
  <c r="T1020" i="2"/>
  <c r="T3834" i="2"/>
  <c r="T926" i="2"/>
  <c r="T3576" i="2"/>
  <c r="T1370" i="2"/>
  <c r="T1724" i="2"/>
  <c r="T4982" i="2"/>
  <c r="T1445" i="2"/>
  <c r="T4193" i="2"/>
  <c r="T2000" i="2"/>
  <c r="T3857" i="2"/>
  <c r="T3046" i="2"/>
  <c r="T896" i="2"/>
  <c r="T3326" i="2"/>
  <c r="T771" i="2"/>
  <c r="T442" i="2"/>
  <c r="T4414" i="2"/>
  <c r="T4428" i="2"/>
  <c r="T774" i="2"/>
  <c r="T4168" i="2"/>
  <c r="T437" i="2"/>
  <c r="T501" i="2"/>
  <c r="T3885" i="2"/>
  <c r="T5571" i="2"/>
  <c r="T1045" i="2"/>
  <c r="T4320" i="2"/>
  <c r="T502" i="2"/>
  <c r="T4384" i="2"/>
  <c r="T957" i="2"/>
  <c r="T4116" i="2"/>
  <c r="T3589" i="2"/>
  <c r="T892" i="2"/>
  <c r="T4726" i="2"/>
  <c r="T744" i="2"/>
  <c r="T4468" i="2"/>
  <c r="T1042" i="2"/>
  <c r="T4388" i="2"/>
  <c r="T5661" i="2"/>
  <c r="T6099" i="2"/>
  <c r="T1882" i="2"/>
  <c r="T3667" i="2"/>
  <c r="T1571" i="2"/>
  <c r="T3655" i="2"/>
  <c r="T554" i="2"/>
  <c r="T4125" i="2"/>
  <c r="T4748" i="2"/>
  <c r="T5062" i="2"/>
  <c r="T4979" i="2"/>
  <c r="T3629" i="2"/>
  <c r="T4813" i="2"/>
  <c r="T1085" i="2"/>
  <c r="T3862" i="2"/>
  <c r="T1577" i="2"/>
  <c r="T3764" i="2"/>
  <c r="T4984" i="2"/>
  <c r="T956" i="2"/>
  <c r="T1139" i="2"/>
  <c r="T3312" i="2"/>
  <c r="T3982" i="2"/>
  <c r="T5067" i="2"/>
  <c r="T5381" i="2"/>
  <c r="T3594" i="2"/>
  <c r="T1376" i="2"/>
  <c r="T4897" i="2"/>
  <c r="T3327" i="2"/>
  <c r="T4367" i="2"/>
  <c r="T3716" i="2"/>
  <c r="T4263" i="2"/>
  <c r="T3051" i="2"/>
  <c r="T1495" i="2"/>
  <c r="T316" i="2"/>
  <c r="T5632" i="2"/>
  <c r="T6097" i="2"/>
  <c r="T5347" i="2"/>
  <c r="T4609" i="2"/>
  <c r="T4151" i="2"/>
  <c r="T3025" i="2"/>
  <c r="T3951" i="2"/>
  <c r="T617" i="2"/>
  <c r="T3715" i="2"/>
  <c r="T1108" i="2"/>
  <c r="T959" i="2"/>
  <c r="T4029" i="2"/>
  <c r="T2989" i="2"/>
  <c r="T332" i="2"/>
  <c r="T459" i="2"/>
  <c r="T4076" i="2"/>
  <c r="T3966" i="2"/>
  <c r="T4437" i="2"/>
  <c r="T4359" i="2"/>
  <c r="T1070" i="2"/>
  <c r="T4841" i="2"/>
  <c r="T5348" i="2"/>
  <c r="T1364" i="2"/>
  <c r="T4716" i="2"/>
  <c r="T3762" i="2"/>
  <c r="T3565" i="2"/>
  <c r="T3824" i="2"/>
  <c r="T5603" i="2"/>
  <c r="T3056" i="2"/>
  <c r="T3037" i="2"/>
  <c r="T497" i="2"/>
  <c r="T4376" i="2"/>
  <c r="T1126" i="2"/>
  <c r="T1202" i="2"/>
  <c r="T3852" i="2"/>
  <c r="T523" i="2"/>
  <c r="T3837" i="2"/>
  <c r="T1110" i="2"/>
  <c r="T1098" i="2"/>
  <c r="T4090" i="2"/>
  <c r="T3042" i="2"/>
  <c r="T1148" i="2"/>
  <c r="T801" i="2"/>
  <c r="T3907" i="2"/>
  <c r="T5533" i="2"/>
  <c r="T3369" i="2"/>
  <c r="T163" i="2"/>
  <c r="T4227" i="2"/>
  <c r="T6094" i="2"/>
  <c r="T5576" i="2"/>
  <c r="T3971" i="2"/>
  <c r="T50" i="2"/>
  <c r="T284" i="2"/>
  <c r="T4617" i="2"/>
  <c r="T5719" i="2"/>
  <c r="T4538" i="2"/>
  <c r="T3702" i="2"/>
  <c r="T318" i="2"/>
  <c r="T6092" i="2"/>
  <c r="T4671" i="2"/>
  <c r="T506" i="2"/>
  <c r="T1053" i="2"/>
  <c r="T3896" i="2"/>
  <c r="T3571" i="2"/>
  <c r="T3535" i="2"/>
  <c r="T4056" i="2"/>
  <c r="T4939" i="2"/>
  <c r="T4474" i="2"/>
  <c r="T3598" i="2"/>
  <c r="T5566" i="2"/>
  <c r="T3809" i="2"/>
  <c r="T3065" i="2"/>
  <c r="T133" i="2"/>
  <c r="T4394" i="2"/>
  <c r="T4021" i="2"/>
  <c r="T4722" i="2"/>
  <c r="T120" i="2"/>
  <c r="T1048" i="2"/>
  <c r="T4176" i="2"/>
  <c r="T3619" i="2"/>
  <c r="T4727" i="2"/>
  <c r="T4302" i="2"/>
  <c r="T3854" i="2"/>
  <c r="T1566" i="2"/>
  <c r="T313" i="2"/>
  <c r="T4487" i="2"/>
  <c r="T321" i="2"/>
  <c r="T838" i="2"/>
  <c r="T984" i="2"/>
  <c r="T3033" i="2"/>
  <c r="T2381" i="2"/>
  <c r="T3728" i="2"/>
  <c r="T3585" i="2"/>
  <c r="T4728" i="2"/>
  <c r="T1822" i="2"/>
  <c r="T4940" i="2"/>
  <c r="T5055" i="2"/>
  <c r="T3599" i="2"/>
  <c r="T4725" i="2"/>
  <c r="T1112" i="2"/>
  <c r="T5538" i="2"/>
  <c r="T4472" i="2"/>
  <c r="T4184" i="2"/>
  <c r="T5534" i="2"/>
  <c r="T3030" i="2"/>
  <c r="T966" i="2"/>
  <c r="T3018" i="2"/>
  <c r="T137" i="2"/>
  <c r="T3026" i="2"/>
  <c r="T3547" i="2"/>
  <c r="T1240" i="2"/>
  <c r="T423" i="2"/>
  <c r="T2253" i="2"/>
  <c r="T4812" i="2"/>
  <c r="T4765" i="2"/>
  <c r="T2119" i="2"/>
  <c r="T4328" i="2"/>
  <c r="T3029" i="2"/>
  <c r="T4140" i="2"/>
  <c r="T3593" i="2"/>
  <c r="T4721" i="2"/>
  <c r="T4321" i="2"/>
  <c r="T4097" i="2"/>
  <c r="T792" i="2"/>
  <c r="T1565" i="2"/>
  <c r="T3552" i="2"/>
  <c r="T3666" i="2"/>
  <c r="T851" i="2"/>
  <c r="T1028" i="2"/>
  <c r="T1056" i="2"/>
  <c r="T319" i="2"/>
  <c r="T3913" i="2"/>
  <c r="T4637" i="2"/>
  <c r="T733" i="2"/>
  <c r="T17" i="2"/>
  <c r="T4210" i="2"/>
  <c r="T5545" i="2"/>
  <c r="T4920" i="2"/>
  <c r="T1040" i="2"/>
  <c r="T1188" i="2"/>
  <c r="T4230" i="2"/>
  <c r="T3985" i="2"/>
  <c r="T2197" i="2"/>
  <c r="T1245" i="2"/>
  <c r="T3040" i="2"/>
  <c r="T1268" i="2"/>
  <c r="T4387" i="2"/>
  <c r="T1887" i="2"/>
  <c r="T5553" i="2"/>
  <c r="T3825" i="2"/>
  <c r="T5906" i="2"/>
  <c r="T2813" i="2"/>
  <c r="T3775" i="2"/>
  <c r="T5487" i="2"/>
  <c r="T3727" i="2"/>
  <c r="T1121" i="2"/>
  <c r="T4822" i="2"/>
  <c r="T3703" i="2"/>
  <c r="T6098" i="2"/>
  <c r="T2890" i="2"/>
  <c r="T3426" i="2"/>
  <c r="T3731" i="2"/>
  <c r="T1147" i="2"/>
  <c r="T541" i="2"/>
  <c r="T3623" i="2"/>
  <c r="T4440" i="2"/>
  <c r="T4756" i="2"/>
  <c r="T671" i="2"/>
  <c r="T628" i="2"/>
  <c r="T4429" i="2"/>
  <c r="T5645" i="2"/>
  <c r="T285" i="2"/>
  <c r="T755" i="2"/>
  <c r="T4292" i="2"/>
  <c r="T3635" i="2"/>
  <c r="T455" i="2"/>
  <c r="T3730" i="2"/>
  <c r="T1003" i="2"/>
  <c r="T6110" i="2"/>
  <c r="T6111" i="2"/>
  <c r="T3596" i="2"/>
  <c r="T3701" i="2"/>
  <c r="T6104" i="2"/>
  <c r="T6109" i="2"/>
  <c r="T1015" i="2"/>
  <c r="T3541" i="2"/>
  <c r="T3062" i="2"/>
  <c r="T4329" i="2"/>
  <c r="T4801" i="2"/>
  <c r="T4037" i="2"/>
  <c r="T753" i="2"/>
  <c r="T3636" i="2"/>
  <c r="T4778" i="2"/>
  <c r="T2137" i="2"/>
  <c r="T4314" i="2"/>
  <c r="T4011" i="2"/>
  <c r="T4220" i="2"/>
  <c r="T929" i="2"/>
  <c r="T3689" i="2"/>
  <c r="T435" i="2"/>
  <c r="T3981" i="2"/>
  <c r="T4505" i="2"/>
  <c r="T734" i="2"/>
  <c r="T132" i="2"/>
  <c r="T1672" i="2"/>
  <c r="T4162" i="2"/>
  <c r="T3566" i="2"/>
  <c r="T3023" i="2"/>
  <c r="T489" i="2"/>
  <c r="T4766" i="2"/>
  <c r="T547" i="2"/>
  <c r="T3043" i="2"/>
  <c r="T3859" i="2"/>
  <c r="T909" i="2"/>
  <c r="T3697" i="2"/>
  <c r="T4169" i="2"/>
  <c r="T1124" i="2"/>
  <c r="T1096" i="2"/>
  <c r="T3987" i="2"/>
  <c r="T1673" i="2"/>
  <c r="T5076" i="2"/>
  <c r="T2399" i="2"/>
  <c r="T908" i="2"/>
  <c r="T4191" i="2"/>
  <c r="T3700" i="2"/>
  <c r="T3876" i="2"/>
  <c r="T514" i="2"/>
  <c r="T1136" i="2"/>
  <c r="T2894" i="2"/>
  <c r="T3597" i="2"/>
  <c r="T928" i="2"/>
  <c r="T4385" i="2"/>
  <c r="T6100" i="2"/>
  <c r="T2895" i="2"/>
  <c r="T2564" i="2"/>
  <c r="T4095" i="2"/>
  <c r="T449" i="2"/>
  <c r="T118" i="2"/>
  <c r="T3628" i="2"/>
  <c r="T1393" i="2"/>
  <c r="T4378" i="2"/>
  <c r="T955" i="2"/>
  <c r="T3020" i="2"/>
  <c r="T3021" i="2"/>
  <c r="T454" i="2"/>
  <c r="T3536" i="2"/>
  <c r="T5635" i="2"/>
  <c r="T4392" i="2"/>
  <c r="T6090" i="2"/>
  <c r="T2851" i="2"/>
  <c r="T520" i="2"/>
  <c r="T4586" i="2"/>
  <c r="T898" i="2"/>
  <c r="T4713" i="2"/>
  <c r="T4439" i="2"/>
  <c r="T555" i="2"/>
  <c r="T3844" i="2"/>
  <c r="T4141" i="2"/>
  <c r="T452" i="2"/>
  <c r="T4313" i="2"/>
  <c r="T912" i="2"/>
  <c r="T4106" i="2"/>
  <c r="T6068" i="2"/>
  <c r="T3437" i="2"/>
  <c r="T422" i="2"/>
  <c r="T4323" i="2"/>
  <c r="T3578" i="2"/>
  <c r="T1146" i="2"/>
  <c r="T5707" i="2"/>
  <c r="T6101" i="2"/>
  <c r="T749" i="2"/>
  <c r="T996" i="2"/>
  <c r="T3989" i="2"/>
  <c r="T4370" i="2"/>
  <c r="T5486" i="2"/>
  <c r="T3035" i="2"/>
  <c r="T136" i="2"/>
  <c r="T4067" i="2"/>
  <c r="T3537" i="2"/>
  <c r="T4289" i="2"/>
  <c r="T5061" i="2"/>
  <c r="T3515" i="2"/>
  <c r="T1111" i="2"/>
  <c r="T4058" i="2"/>
  <c r="T3704" i="2"/>
  <c r="T3538" i="2"/>
  <c r="T3856" i="2"/>
  <c r="T1572" i="2"/>
  <c r="T4057" i="2"/>
  <c r="T5241" i="2"/>
  <c r="T3796" i="2"/>
  <c r="T4231" i="2"/>
  <c r="T791" i="2"/>
  <c r="T3561" i="2"/>
  <c r="T393" i="2"/>
  <c r="T4678" i="2"/>
  <c r="T3734" i="2"/>
  <c r="T3755" i="2"/>
  <c r="T3022" i="2"/>
  <c r="T4117" i="2"/>
  <c r="T476" i="2"/>
  <c r="T804" i="2"/>
  <c r="T492" i="2"/>
  <c r="T3650" i="2"/>
  <c r="T4950" i="2"/>
  <c r="T5572" i="2"/>
  <c r="T3663" i="2"/>
  <c r="T4459" i="2"/>
  <c r="T4432" i="2"/>
  <c r="T4115" i="2"/>
  <c r="T4105" i="2"/>
  <c r="T840" i="2"/>
  <c r="T3673" i="2"/>
  <c r="T3838" i="2"/>
  <c r="T3641" i="2"/>
  <c r="T1144" i="2"/>
  <c r="T3678" i="2"/>
  <c r="T3900" i="2"/>
  <c r="T3034" i="2"/>
  <c r="T521" i="2"/>
  <c r="T4919" i="2"/>
  <c r="T4167" i="2"/>
  <c r="T3560" i="2"/>
  <c r="T3067" i="2"/>
  <c r="T746" i="2"/>
  <c r="T121" i="2"/>
  <c r="T3614" i="2"/>
  <c r="T3679" i="2"/>
  <c r="T4523" i="2"/>
  <c r="T4379" i="2"/>
  <c r="T773" i="2"/>
  <c r="T3765" i="2"/>
  <c r="T4111" i="2"/>
  <c r="T1089" i="2"/>
  <c r="T1047" i="2"/>
  <c r="T5044" i="2"/>
  <c r="T5579" i="2"/>
  <c r="T6095" i="2"/>
  <c r="T1095" i="2"/>
  <c r="T4368" i="2"/>
  <c r="T444" i="2"/>
  <c r="T5056" i="2"/>
  <c r="T1228" i="2"/>
  <c r="T4830" i="2"/>
  <c r="T3542" i="2"/>
  <c r="T1087" i="2"/>
  <c r="T117" i="2"/>
  <c r="T4177" i="2"/>
  <c r="T3540" i="2"/>
  <c r="T5068" i="2"/>
  <c r="T763" i="2"/>
  <c r="T4987" i="2"/>
  <c r="T3485" i="2"/>
  <c r="T3690" i="2"/>
  <c r="T930" i="2"/>
  <c r="T4735" i="2"/>
  <c r="T533" i="2"/>
  <c r="T4696" i="2"/>
  <c r="T922" i="2"/>
  <c r="T4926" i="2"/>
  <c r="T5032" i="2"/>
  <c r="T3107" i="2"/>
  <c r="T4504" i="2"/>
  <c r="T3942" i="2"/>
  <c r="T1109" i="2"/>
  <c r="T4221" i="2"/>
  <c r="T4089" i="2"/>
  <c r="T629" i="2"/>
  <c r="T1013" i="2"/>
  <c r="T893" i="2"/>
  <c r="T2070" i="2"/>
  <c r="T3860" i="2"/>
  <c r="T5037" i="2"/>
  <c r="T682" i="2"/>
  <c r="T1079" i="2"/>
  <c r="T3642" i="2"/>
  <c r="T1090" i="2"/>
  <c r="T4315" i="2"/>
  <c r="T1766" i="2"/>
  <c r="T1229" i="2"/>
  <c r="T3058" i="2"/>
  <c r="T1073" i="2"/>
  <c r="T3544" i="2"/>
  <c r="T4185" i="2"/>
  <c r="T1392" i="2"/>
  <c r="T3019" i="2"/>
  <c r="T818" i="2"/>
  <c r="T891" i="2"/>
  <c r="T823" i="2"/>
  <c r="T3045" i="2"/>
  <c r="T4827" i="2"/>
  <c r="T4402" i="2"/>
  <c r="T2136" i="2"/>
  <c r="T3545" i="2"/>
  <c r="T3618" i="2"/>
  <c r="T4550" i="2"/>
  <c r="T4616" i="2"/>
  <c r="T845" i="2"/>
  <c r="T1201" i="2"/>
  <c r="T931" i="2"/>
  <c r="T3687" i="2"/>
  <c r="T3653" i="2"/>
  <c r="T4549" i="2"/>
  <c r="T1014" i="2"/>
  <c r="T3877" i="2"/>
  <c r="T1091" i="2"/>
  <c r="T808" i="2"/>
  <c r="T3747" i="2"/>
  <c r="T4974" i="2"/>
  <c r="T2254" i="2"/>
  <c r="T3572" i="2"/>
  <c r="T3990" i="2"/>
  <c r="T1138" i="2"/>
  <c r="T4623" i="2"/>
  <c r="T1135" i="2"/>
  <c r="T4966" i="2"/>
  <c r="T5723" i="2"/>
  <c r="T6103" i="2"/>
  <c r="T1348" i="2"/>
  <c r="T3853" i="2"/>
  <c r="T758" i="2"/>
  <c r="T4331" i="2"/>
  <c r="T4622" i="2"/>
  <c r="T4638" i="2"/>
  <c r="T51" i="2"/>
  <c r="T4024" i="2"/>
  <c r="T3583" i="2"/>
  <c r="T164" i="2"/>
  <c r="T906" i="2"/>
  <c r="T1150" i="2"/>
  <c r="T6074" i="2"/>
  <c r="T4820" i="2"/>
  <c r="T3562" i="2"/>
  <c r="T3845" i="2"/>
  <c r="T4590" i="2"/>
  <c r="T2001" i="2"/>
  <c r="T3024" i="2"/>
  <c r="T3624" i="2"/>
  <c r="T3546" i="2"/>
  <c r="T1349" i="2"/>
  <c r="T1060" i="2"/>
  <c r="T3855" i="2"/>
  <c r="T1369" i="2"/>
  <c r="T558" i="2"/>
  <c r="T986" i="2"/>
  <c r="T4798" i="2"/>
  <c r="T3830" i="2"/>
  <c r="T3567" i="2"/>
  <c r="T4235" i="2"/>
  <c r="T3041" i="2"/>
  <c r="T4734" i="2"/>
  <c r="T3972" i="2"/>
  <c r="T3368" i="2"/>
  <c r="T1016" i="2"/>
  <c r="T436" i="2"/>
  <c r="T5077" i="2"/>
  <c r="T486" i="2"/>
  <c r="T3579" i="2"/>
  <c r="T1886" i="2"/>
  <c r="T18" i="2"/>
  <c r="T5240" i="2"/>
  <c r="T4274" i="2"/>
  <c r="T761" i="2"/>
  <c r="T807" i="2"/>
  <c r="T4712" i="2"/>
  <c r="T4898" i="2"/>
  <c r="T4677" i="2"/>
  <c r="T4433" i="2"/>
  <c r="T5027" i="2"/>
  <c r="T4524" i="2"/>
  <c r="T943" i="2"/>
  <c r="T3674" i="2"/>
  <c r="T6096" i="2"/>
  <c r="T6107" i="2"/>
  <c r="T4981" i="2"/>
  <c r="T783" i="2"/>
  <c r="T2812" i="2"/>
  <c r="T485" i="2"/>
  <c r="T317" i="2"/>
  <c r="T3709" i="2"/>
  <c r="T4036" i="2"/>
  <c r="T3688" i="2"/>
  <c r="T4608" i="2"/>
  <c r="T3057" i="2"/>
  <c r="T430" i="2"/>
  <c r="T3810" i="2"/>
  <c r="T4651" i="2"/>
  <c r="T5851" i="2"/>
  <c r="T3054" i="2"/>
  <c r="T3615" i="2"/>
  <c r="T2118" i="2"/>
  <c r="T1241" i="2"/>
  <c r="T4010" i="2"/>
  <c r="T504" i="2"/>
  <c r="T4288" i="2"/>
  <c r="T3749" i="2"/>
  <c r="T3645" i="2"/>
  <c r="T913" i="2"/>
  <c r="T991" i="2"/>
  <c r="T4065" i="2"/>
  <c r="T3906" i="2"/>
  <c r="T3737" i="2"/>
  <c r="T3032" i="2"/>
  <c r="T5623" i="2"/>
  <c r="T4391" i="2"/>
  <c r="T5871" i="2"/>
  <c r="T6112" i="2"/>
  <c r="T6113" i="2"/>
  <c r="T3649" i="2"/>
  <c r="T764" i="2"/>
  <c r="T4028" i="2"/>
  <c r="T1693" i="2"/>
  <c r="T4819" i="2"/>
  <c r="T548" i="2"/>
  <c r="T180" i="2"/>
  <c r="T4975" i="2"/>
  <c r="T1429" i="2"/>
  <c r="T4951" i="2"/>
  <c r="T4066" i="2"/>
  <c r="T3988" i="2"/>
  <c r="T1093" i="2"/>
  <c r="T750" i="2"/>
  <c r="T6106" i="2"/>
  <c r="T2990" i="2"/>
  <c r="T49" i="2"/>
  <c r="T5720" i="2"/>
  <c r="T4401" i="2"/>
  <c r="T1907" i="2"/>
  <c r="T954" i="2"/>
  <c r="T4478" i="2"/>
  <c r="T4273" i="2"/>
  <c r="T1823" i="2"/>
  <c r="T4860" i="2"/>
  <c r="T3967" i="2"/>
  <c r="T4124" i="2"/>
  <c r="T3591" i="2"/>
  <c r="T4209" i="2"/>
  <c r="T3047" i="2"/>
  <c r="T3969" i="2"/>
  <c r="T3577" i="2"/>
  <c r="T4829" i="2"/>
  <c r="T4596" i="2"/>
  <c r="T4471" i="2"/>
  <c r="T4325" i="2"/>
  <c r="T3661" i="2"/>
  <c r="T1430" i="2"/>
  <c r="T3930" i="2"/>
  <c r="T5073" i="2"/>
  <c r="T3036" i="2"/>
  <c r="T498" i="2"/>
  <c r="T4925" i="2"/>
  <c r="T3835" i="2"/>
  <c r="T925" i="2"/>
  <c r="T4242" i="2"/>
  <c r="T3746" i="2"/>
  <c r="T3563" i="2"/>
  <c r="T1120" i="2"/>
  <c r="T3543" i="2"/>
  <c r="T3668" i="2"/>
  <c r="T4698" i="2"/>
  <c r="T3756" i="2"/>
  <c r="T828" i="2"/>
  <c r="T4537" i="2"/>
  <c r="T3741" i="2"/>
  <c r="T4670" i="2"/>
  <c r="T1083" i="2"/>
  <c r="T4322" i="2"/>
  <c r="T1867" i="2"/>
  <c r="T965" i="2"/>
  <c r="T985" i="2"/>
  <c r="T315" i="2"/>
  <c r="T5863" i="2"/>
  <c r="T4797" i="2"/>
  <c r="T4602" i="2"/>
  <c r="T947" i="2"/>
  <c r="T951" i="2"/>
  <c r="T4442" i="2"/>
  <c r="T5580" i="2"/>
  <c r="T4891" i="2"/>
  <c r="T2181" i="2"/>
  <c r="T5622" i="2"/>
  <c r="T2565" i="2"/>
  <c r="T1002" i="2"/>
  <c r="T1041" i="2"/>
  <c r="T4369" i="2"/>
  <c r="T3015" i="2"/>
  <c r="T3884" i="2"/>
  <c r="T1127" i="2"/>
  <c r="T4585" i="2"/>
  <c r="T3776" i="2"/>
  <c r="T3998" i="2"/>
  <c r="T187" i="2"/>
  <c r="T4436" i="2"/>
  <c r="T3053" i="2"/>
  <c r="T3549" i="2"/>
  <c r="T3999" i="2"/>
  <c r="T1866" i="2"/>
  <c r="T3952" i="2"/>
  <c r="T6102" i="2"/>
  <c r="T4152" i="2"/>
  <c r="T5850" i="2"/>
  <c r="T3427" i="2"/>
  <c r="T4606" i="2"/>
  <c r="T4842" i="2"/>
  <c r="T3436" i="2"/>
  <c r="T5646" i="2"/>
  <c r="T4126" i="2"/>
  <c r="T3797" i="2"/>
  <c r="T1131" i="2"/>
  <c r="T4360" i="2"/>
  <c r="T540" i="2"/>
  <c r="T3873" i="2"/>
  <c r="T4166" i="2"/>
  <c r="T3595" i="2"/>
  <c r="T4595" i="2"/>
  <c r="T4279" i="2"/>
  <c r="T827" i="2"/>
  <c r="T4236" i="2"/>
  <c r="T4049" i="2"/>
  <c r="T3233" i="2"/>
  <c r="T3682" i="2"/>
  <c r="T1446" i="2"/>
  <c r="T4226" i="2"/>
  <c r="T3049" i="2"/>
  <c r="T2068" i="2"/>
  <c r="T5650" i="2"/>
  <c r="T1072" i="2"/>
  <c r="T3662" i="2"/>
  <c r="T4241" i="2"/>
  <c r="T4901" i="2"/>
  <c r="T1244" i="2"/>
  <c r="T759" i="2"/>
  <c r="T3872" i="2"/>
  <c r="T3569" i="2"/>
  <c r="T3602" i="2"/>
  <c r="T3980" i="2"/>
  <c r="T1187" i="2"/>
  <c r="T3061" i="2"/>
  <c r="T3708" i="2"/>
  <c r="T3584" i="2"/>
  <c r="T4601" i="2"/>
  <c r="T754" i="2"/>
  <c r="T4312" i="2"/>
  <c r="T4127" i="2"/>
  <c r="T5870" i="2"/>
  <c r="T735" i="2"/>
  <c r="T1069" i="2"/>
  <c r="T4112" i="2"/>
  <c r="T5063" i="2"/>
  <c r="T5662" i="2"/>
  <c r="T1375" i="2"/>
  <c r="T1029" i="2"/>
  <c r="T3551" i="2"/>
  <c r="T4050" i="2"/>
  <c r="T941" i="2"/>
  <c r="T3763" i="2"/>
  <c r="T4695" i="2"/>
  <c r="T2069" i="2"/>
  <c r="T4039" i="2"/>
  <c r="T320" i="2"/>
  <c r="T3588" i="2"/>
  <c r="T1043" i="2"/>
  <c r="T3754" i="2"/>
  <c r="T4861" i="2"/>
  <c r="T1267" i="2"/>
  <c r="T4779" i="2"/>
  <c r="T681" i="2"/>
  <c r="T3970" i="2"/>
  <c r="T4278" i="2"/>
  <c r="T482" i="2"/>
  <c r="T3647" i="2"/>
  <c r="T1414" i="2"/>
  <c r="T3038" i="2"/>
  <c r="T3573" i="2"/>
  <c r="T1019" i="2"/>
  <c r="T3646" i="2"/>
  <c r="T1143" i="2"/>
  <c r="T3644" i="2"/>
  <c r="T4486" i="2"/>
  <c r="T3055" i="2"/>
  <c r="T3724" i="2"/>
  <c r="T5075" i="2"/>
  <c r="T503" i="2"/>
  <c r="T3555" i="2"/>
  <c r="T3044" i="2"/>
  <c r="T944" i="2"/>
  <c r="T5049" i="2"/>
  <c r="T394" i="2"/>
  <c r="T5649" i="2"/>
  <c r="T2731" i="2"/>
  <c r="T4301" i="2"/>
  <c r="T3486" i="2"/>
  <c r="T3568" i="2"/>
  <c r="T439" i="2"/>
  <c r="T844" i="2"/>
  <c r="T779" i="2"/>
  <c r="T3875" i="2"/>
  <c r="T181" i="2"/>
  <c r="T4715" i="2"/>
  <c r="T1101" i="2"/>
  <c r="T3564" i="2"/>
  <c r="T3557" i="2"/>
  <c r="T778" i="2"/>
  <c r="T3031" i="2"/>
  <c r="T529" i="2"/>
  <c r="T5907" i="2"/>
  <c r="T1115" i="2"/>
  <c r="T4757" i="2"/>
  <c r="T1086" i="2"/>
  <c r="T3890" i="2"/>
  <c r="T890" i="2"/>
  <c r="T5558" i="2"/>
  <c r="T1692" i="2"/>
  <c r="T6069" i="2"/>
  <c r="T3232" i="2"/>
  <c r="T3863" i="2"/>
  <c r="T770" i="2"/>
  <c r="T5633" i="2"/>
  <c r="T3941" i="2"/>
  <c r="T322" i="2"/>
  <c r="T2850" i="2"/>
  <c r="T1125" i="2"/>
  <c r="T1576" i="2"/>
  <c r="T3603" i="2"/>
  <c r="T1145" i="2"/>
  <c r="T6075" i="2"/>
  <c r="T766" i="2"/>
  <c r="T5028" i="2"/>
  <c r="T3052" i="2"/>
  <c r="T1061" i="2"/>
  <c r="T3748" i="2"/>
  <c r="T762" i="2"/>
  <c r="T4983" i="2"/>
  <c r="T4771" i="2"/>
  <c r="T3633" i="2"/>
  <c r="T5708" i="2"/>
  <c r="T4625" i="2"/>
  <c r="T3634" i="2"/>
  <c r="T4138" i="2"/>
  <c r="T767" i="2"/>
  <c r="T3654" i="2"/>
  <c r="T443" i="2"/>
  <c r="T4330" i="2"/>
  <c r="T3725" i="2"/>
  <c r="T1064" i="2"/>
  <c r="T4130" i="2"/>
  <c r="T3000" i="2"/>
  <c r="T431" i="2"/>
  <c r="T837" i="2"/>
  <c r="T4892" i="2"/>
  <c r="T4902" i="2"/>
  <c r="T2198" i="2"/>
  <c r="T557" i="2"/>
  <c r="T5724" i="2"/>
  <c r="T2889" i="2"/>
  <c r="T3705" i="2"/>
  <c r="T4094" i="2"/>
  <c r="T1725" i="2"/>
  <c r="T5602" i="2"/>
  <c r="T4040" i="2"/>
  <c r="T3016" i="2"/>
  <c r="T4348" i="2"/>
  <c r="T1082" i="2"/>
  <c r="T3059" i="2"/>
  <c r="T3899" i="2"/>
  <c r="T4443" i="2"/>
  <c r="T950" i="2"/>
  <c r="T4626" i="2"/>
  <c r="T4291" i="2"/>
  <c r="T3027" i="2"/>
  <c r="T4900" i="2"/>
  <c r="T3648" i="2"/>
  <c r="T6108" i="2"/>
  <c r="T3001" i="2"/>
  <c r="T1044" i="2"/>
  <c r="T992" i="2"/>
  <c r="T1413" i="2"/>
  <c r="T3063" i="2"/>
  <c r="T914" i="2"/>
  <c r="T530" i="2"/>
  <c r="T850" i="2"/>
  <c r="T3897" i="2"/>
  <c r="T4477" i="2"/>
  <c r="T552" i="2"/>
  <c r="T3889" i="2"/>
  <c r="T3672" i="2"/>
  <c r="T4064" i="2"/>
  <c r="T3586" i="2"/>
  <c r="T3643" i="2"/>
  <c r="T923" i="2"/>
  <c r="T2180" i="2"/>
  <c r="T9" i="2"/>
  <c r="T5557" i="2"/>
  <c r="T942" i="2"/>
  <c r="T1107" i="2"/>
  <c r="T5064" i="2"/>
  <c r="T3570" i="2"/>
  <c r="T1365" i="2"/>
  <c r="T3590" i="2"/>
  <c r="T3039" i="2"/>
  <c r="T3671" i="2"/>
  <c r="T314" i="2"/>
  <c r="T3984" i="2"/>
  <c r="T4749" i="2"/>
  <c r="T732" i="2"/>
  <c r="T5539" i="2"/>
  <c r="T5659" i="2"/>
  <c r="T6091" i="2"/>
  <c r="T4161" i="2"/>
  <c r="T1767" i="2"/>
  <c r="T1052" i="2"/>
  <c r="T534" i="2"/>
  <c r="T4965" i="2"/>
  <c r="T450" i="2"/>
  <c r="T522" i="2"/>
  <c r="T802" i="2"/>
  <c r="T3799" i="2"/>
  <c r="T515" i="2"/>
  <c r="T3652" i="2"/>
  <c r="T3817" i="2"/>
  <c r="T3028" i="2"/>
  <c r="T3664" i="2"/>
  <c r="T4697" i="2"/>
  <c r="T2071" i="2"/>
  <c r="T4770" i="2"/>
  <c r="T3313" i="2"/>
  <c r="T4055" i="2"/>
  <c r="T4828" i="2"/>
  <c r="T4473" i="2"/>
  <c r="T809" i="2"/>
  <c r="T4452" i="2"/>
  <c r="S4144" i="2"/>
  <c r="T4144" i="2" s="1"/>
  <c r="S3821" i="2"/>
  <c r="T3821" i="2" s="1"/>
  <c r="S5012" i="2"/>
  <c r="T5012" i="2" s="1"/>
  <c r="S4845" i="2"/>
  <c r="T4845" i="2" s="1"/>
  <c r="S1659" i="2"/>
  <c r="T1659" i="2" s="1"/>
  <c r="S2092" i="2"/>
  <c r="T2092" i="2" s="1"/>
  <c r="S3364" i="2"/>
  <c r="T3364" i="2" s="1"/>
  <c r="S3554" i="2"/>
  <c r="S453" i="2"/>
  <c r="S2351" i="2"/>
  <c r="T2351" i="2" s="1"/>
  <c r="S1152" i="2"/>
  <c r="T1152" i="2" s="1"/>
  <c r="S2979" i="2"/>
  <c r="T2979" i="2" s="1"/>
  <c r="S1427" i="2"/>
  <c r="T1427" i="2" s="1"/>
  <c r="S387" i="2"/>
  <c r="T387" i="2" s="1"/>
  <c r="S1189" i="2"/>
  <c r="T1189" i="2" s="1"/>
  <c r="S2924" i="2"/>
  <c r="T2924" i="2" s="1"/>
  <c r="S889" i="2"/>
  <c r="T889" i="2" s="1"/>
  <c r="S932" i="2"/>
  <c r="S819" i="2"/>
  <c r="S79" i="2"/>
  <c r="T79" i="2" s="1"/>
  <c r="S1610" i="2"/>
  <c r="T1610" i="2" s="1"/>
  <c r="S797" i="2"/>
  <c r="T797" i="2" s="1"/>
  <c r="S388" i="2"/>
  <c r="T388" i="2" s="1"/>
  <c r="S1898" i="2"/>
  <c r="T1898" i="2" s="1"/>
  <c r="S707" i="2"/>
  <c r="T707" i="2" s="1"/>
  <c r="S417" i="2"/>
  <c r="T417" i="2" s="1"/>
  <c r="S862" i="2"/>
  <c r="T862" i="2" s="1"/>
  <c r="S162" i="2"/>
  <c r="T162" i="2" s="1"/>
  <c r="S790" i="2"/>
  <c r="T790" i="2" s="1"/>
  <c r="S403" i="2"/>
  <c r="T403" i="2" s="1"/>
  <c r="S642" i="2"/>
  <c r="T642" i="2" s="1"/>
  <c r="S59" i="2"/>
  <c r="T59" i="2" s="1"/>
  <c r="S1472" i="2"/>
  <c r="T1472" i="2" s="1"/>
  <c r="S142" i="2"/>
  <c r="T142" i="2" s="1"/>
  <c r="S125" i="2"/>
  <c r="T125" i="2" s="1"/>
  <c r="S509" i="2"/>
  <c r="T509" i="2" s="1"/>
  <c r="S601" i="2"/>
  <c r="T601" i="2" s="1"/>
  <c r="S480" i="2"/>
  <c r="T480" i="2" s="1"/>
  <c r="S203" i="2"/>
  <c r="T203" i="2" s="1"/>
  <c r="S474" i="2"/>
  <c r="T474" i="2" s="1"/>
  <c r="S175" i="2"/>
  <c r="T175" i="2" s="1"/>
  <c r="S240" i="2"/>
  <c r="T240" i="2" s="1"/>
  <c r="S785" i="2"/>
  <c r="T785" i="2" s="1"/>
  <c r="S727" i="2"/>
  <c r="T727" i="2" s="1"/>
  <c r="S255" i="2"/>
  <c r="T255" i="2" s="1"/>
  <c r="S237" i="2"/>
  <c r="T237" i="2" s="1"/>
  <c r="S186" i="2"/>
  <c r="S4139" i="2"/>
  <c r="S5750" i="2"/>
  <c r="T5750" i="2" s="1"/>
  <c r="S5531" i="2"/>
  <c r="T5531" i="2" s="1"/>
  <c r="S5843" i="2"/>
  <c r="T5843" i="2" s="1"/>
  <c r="S5380" i="2"/>
  <c r="S134" i="2"/>
  <c r="S3296" i="2"/>
  <c r="T3296" i="2" s="1"/>
  <c r="S4559" i="2"/>
  <c r="T4559" i="2" s="1"/>
  <c r="S4008" i="2"/>
  <c r="T4008" i="2" s="1"/>
  <c r="S4347" i="2"/>
  <c r="S1065" i="2"/>
  <c r="S4669" i="2"/>
  <c r="T4669" i="2" s="1"/>
  <c r="S1204" i="2"/>
  <c r="T1204" i="2" s="1"/>
  <c r="S4358" i="2"/>
  <c r="T4358" i="2" s="1"/>
  <c r="S2909" i="2"/>
  <c r="T2909" i="2" s="1"/>
  <c r="S4560" i="2"/>
  <c r="T4560" i="2" s="1"/>
  <c r="S3556" i="2"/>
  <c r="S3683" i="2"/>
  <c r="S1162" i="2"/>
  <c r="T1162" i="2" s="1"/>
  <c r="S1623" i="2"/>
  <c r="T1623" i="2" s="1"/>
  <c r="S721" i="2"/>
  <c r="T721" i="2" s="1"/>
  <c r="S99" i="2"/>
  <c r="T99" i="2" s="1"/>
  <c r="S5425" i="2"/>
  <c r="T5425" i="2" s="1"/>
  <c r="S5637" i="2"/>
  <c r="T5637" i="2" s="1"/>
  <c r="S813" i="2"/>
  <c r="S3931" i="2"/>
  <c r="S694" i="2"/>
  <c r="T694" i="2" s="1"/>
  <c r="S712" i="2"/>
  <c r="T712" i="2" s="1"/>
  <c r="S666" i="2"/>
  <c r="T666" i="2" s="1"/>
  <c r="S794" i="2"/>
  <c r="T794" i="2" s="1"/>
  <c r="S995" i="2"/>
  <c r="S1116" i="2"/>
  <c r="S5962" i="2"/>
  <c r="T5962" i="2" s="1"/>
  <c r="S5103" i="2"/>
  <c r="T5103" i="2" s="1"/>
  <c r="S5041" i="2"/>
  <c r="S4823" i="2"/>
  <c r="S5225" i="2"/>
  <c r="T5225" i="2" s="1"/>
  <c r="S2756" i="2"/>
  <c r="T2756" i="2" s="1"/>
  <c r="S4393" i="2"/>
  <c r="S460" i="2"/>
  <c r="S4395" i="2"/>
  <c r="T4395" i="2" s="1"/>
  <c r="S5072" i="2"/>
  <c r="S2382" i="2"/>
  <c r="S2546" i="2"/>
  <c r="T2546" i="2" s="1"/>
  <c r="S4324" i="2"/>
  <c r="S477" i="2"/>
  <c r="S1715" i="2"/>
  <c r="T1715" i="2" s="1"/>
  <c r="S1286" i="2"/>
  <c r="T1286" i="2" s="1"/>
  <c r="S3187" i="2"/>
  <c r="T3187" i="2" s="1"/>
  <c r="S3166" i="2"/>
  <c r="T3166" i="2" s="1"/>
  <c r="S3106" i="2"/>
  <c r="S747" i="2"/>
  <c r="S1895" i="2"/>
  <c r="T1895" i="2" s="1"/>
  <c r="S1257" i="2"/>
  <c r="T1257" i="2" s="1"/>
  <c r="S1928" i="2"/>
  <c r="T1928" i="2" s="1"/>
  <c r="S2094" i="2"/>
  <c r="T2094" i="2" s="1"/>
  <c r="S2044" i="2"/>
  <c r="T2044" i="2" s="1"/>
  <c r="S2100" i="2"/>
  <c r="T2100" i="2" s="1"/>
  <c r="S788" i="2"/>
  <c r="T788" i="2" s="1"/>
  <c r="S4088" i="2"/>
  <c r="T4088" i="2" s="1"/>
  <c r="S835" i="2"/>
  <c r="T835" i="2" s="1"/>
  <c r="S2507" i="2"/>
  <c r="T2507" i="2" s="1"/>
  <c r="S2090" i="2"/>
  <c r="T2090" i="2" s="1"/>
  <c r="S1186" i="2"/>
  <c r="T1186" i="2" s="1"/>
  <c r="S1008" i="2"/>
  <c r="T1008" i="2" s="1"/>
  <c r="S1773" i="2"/>
  <c r="T1773" i="2" s="1"/>
  <c r="S1609" i="2"/>
  <c r="T1609" i="2" s="1"/>
  <c r="S881" i="2"/>
  <c r="T881" i="2" s="1"/>
  <c r="S2077" i="2"/>
  <c r="T2077" i="2" s="1"/>
  <c r="S4503" i="2"/>
  <c r="T4503" i="2" s="1"/>
  <c r="S3230" i="2"/>
  <c r="T3230" i="2" s="1"/>
  <c r="S718" i="2"/>
  <c r="T718" i="2" s="1"/>
  <c r="S1277" i="2"/>
  <c r="T1277" i="2" s="1"/>
  <c r="S670" i="2"/>
  <c r="S5554" i="2"/>
  <c r="S1998" i="2"/>
  <c r="T1998" i="2" s="1"/>
  <c r="S4150" i="2"/>
  <c r="T4150" i="2" s="1"/>
  <c r="S619" i="2"/>
  <c r="T619" i="2" s="1"/>
  <c r="S3014" i="2"/>
  <c r="S745" i="2"/>
  <c r="S3275" i="2"/>
  <c r="T3275" i="2" s="1"/>
  <c r="S3204" i="2"/>
  <c r="T3204" i="2" s="1"/>
  <c r="S3145" i="2"/>
  <c r="T3145" i="2" s="1"/>
  <c r="S4075" i="2"/>
  <c r="S507" i="2"/>
  <c r="S1837" i="2"/>
  <c r="T1837" i="2" s="1"/>
  <c r="S651" i="2"/>
  <c r="T651" i="2" s="1"/>
  <c r="S2488" i="2"/>
  <c r="T2488" i="2" s="1"/>
  <c r="S2398" i="2"/>
  <c r="S1132" i="2"/>
  <c r="S2363" i="2"/>
  <c r="T2363" i="2" s="1"/>
  <c r="S5969" i="2"/>
  <c r="T5969" i="2" s="1"/>
  <c r="S4342" i="2"/>
  <c r="T4342" i="2" s="1"/>
  <c r="S4114" i="2"/>
  <c r="S899" i="2"/>
  <c r="S4172" i="2"/>
  <c r="T4172" i="2" s="1"/>
  <c r="S2696" i="2"/>
  <c r="T2696" i="2" s="1"/>
  <c r="S1233" i="2"/>
  <c r="T1233" i="2" s="1"/>
  <c r="S2860" i="2"/>
  <c r="T2860" i="2" s="1"/>
  <c r="S1104" i="2"/>
  <c r="T1104" i="2" s="1"/>
  <c r="S2730" i="2"/>
  <c r="S948" i="2"/>
  <c r="S2742" i="2"/>
  <c r="T2742" i="2" s="1"/>
  <c r="S2943" i="2"/>
  <c r="T2943" i="2" s="1"/>
  <c r="S4129" i="2"/>
  <c r="S487" i="2"/>
  <c r="S4180" i="2"/>
  <c r="T4180" i="2" s="1"/>
  <c r="S3092" i="2"/>
  <c r="T3092" i="2" s="1"/>
  <c r="S11" i="2"/>
  <c r="T11" i="2" s="1"/>
  <c r="S5762" i="2"/>
  <c r="T5762" i="2" s="1"/>
  <c r="S323" i="2"/>
  <c r="T323" i="2" s="1"/>
  <c r="S2162" i="2"/>
  <c r="T2162" i="2" s="1"/>
  <c r="S2746" i="2"/>
  <c r="T2746" i="2" s="1"/>
  <c r="S2993" i="2"/>
  <c r="T2993" i="2" s="1"/>
  <c r="S1637" i="2"/>
  <c r="T1637" i="2" s="1"/>
  <c r="S1018" i="2"/>
  <c r="T1018" i="2" s="1"/>
  <c r="S3110" i="2"/>
  <c r="T3110" i="2" s="1"/>
  <c r="S799" i="2"/>
  <c r="T799" i="2" s="1"/>
  <c r="S3521" i="2"/>
  <c r="T3521" i="2" s="1"/>
  <c r="S124" i="2"/>
  <c r="T124" i="2" s="1"/>
  <c r="S5763" i="2"/>
  <c r="T5763" i="2" s="1"/>
  <c r="S2985" i="2"/>
  <c r="T2985" i="2" s="1"/>
  <c r="S3963" i="2"/>
  <c r="T3963" i="2" s="1"/>
  <c r="S2004" i="2"/>
  <c r="T2004" i="2" s="1"/>
  <c r="S2486" i="2"/>
  <c r="T2486" i="2" s="1"/>
  <c r="S2375" i="2"/>
  <c r="T2375" i="2" s="1"/>
  <c r="S2966" i="2"/>
  <c r="T2966" i="2" s="1"/>
  <c r="S5964" i="2"/>
  <c r="T5964" i="2" s="1"/>
  <c r="S3822" i="2"/>
  <c r="T3822" i="2" s="1"/>
  <c r="S1948" i="2"/>
  <c r="T1948" i="2" s="1"/>
  <c r="S1465" i="2"/>
  <c r="T1465" i="2" s="1"/>
  <c r="S219" i="2"/>
  <c r="T219" i="2" s="1"/>
  <c r="S272" i="2"/>
  <c r="T272" i="2" s="1"/>
  <c r="S5811" i="2"/>
  <c r="T5811" i="2" s="1"/>
  <c r="S5852" i="2"/>
  <c r="T5852" i="2" s="1"/>
  <c r="S26" i="2"/>
  <c r="T26" i="2" s="1"/>
  <c r="S20" i="2"/>
  <c r="T20" i="2" s="1"/>
  <c r="S2694" i="2"/>
  <c r="T2694" i="2" s="1"/>
  <c r="S3918" i="2"/>
  <c r="T3918" i="2" s="1"/>
  <c r="S1870" i="2"/>
  <c r="T1870" i="2" s="1"/>
  <c r="S2448" i="2"/>
  <c r="T2448" i="2" s="1"/>
  <c r="S2713" i="2"/>
  <c r="T2713" i="2" s="1"/>
  <c r="S3805" i="2"/>
  <c r="T3805" i="2" s="1"/>
  <c r="S2417" i="2"/>
  <c r="T2417" i="2" s="1"/>
  <c r="S2376" i="2"/>
  <c r="T2376" i="2" s="1"/>
  <c r="S3118" i="2"/>
  <c r="T3118" i="2" s="1"/>
  <c r="S238" i="2"/>
  <c r="T238" i="2" s="1"/>
  <c r="S2341" i="2"/>
  <c r="T2341" i="2" s="1"/>
  <c r="S508" i="2"/>
  <c r="T508" i="2" s="1"/>
  <c r="S2672" i="2"/>
  <c r="T2672" i="2" s="1"/>
  <c r="S1294" i="2"/>
  <c r="T1294" i="2" s="1"/>
  <c r="S578" i="2"/>
  <c r="T578" i="2" s="1"/>
  <c r="S1899" i="2"/>
  <c r="T1899" i="2" s="1"/>
  <c r="S3167" i="2"/>
  <c r="T3167" i="2" s="1"/>
  <c r="S1877" i="2"/>
  <c r="T1877" i="2" s="1"/>
  <c r="S2473" i="2"/>
  <c r="T2473" i="2" s="1"/>
  <c r="S1628" i="2"/>
  <c r="T1628" i="2" s="1"/>
  <c r="S2190" i="2"/>
  <c r="T2190" i="2" s="1"/>
  <c r="S5467" i="2"/>
  <c r="T5467" i="2" s="1"/>
  <c r="S1477" i="2"/>
  <c r="T1477" i="2" s="1"/>
  <c r="S299" i="2"/>
  <c r="T299" i="2" s="1"/>
  <c r="S1130" i="2"/>
  <c r="T1130" i="2" s="1"/>
  <c r="S1642" i="2"/>
  <c r="T1642" i="2" s="1"/>
  <c r="S934" i="2"/>
  <c r="T934" i="2" s="1"/>
  <c r="S1067" i="2"/>
  <c r="T1067" i="2" s="1"/>
  <c r="S2978" i="2"/>
  <c r="T2978" i="2" s="1"/>
  <c r="S4469" i="2"/>
  <c r="T4469" i="2" s="1"/>
  <c r="S1917" i="2"/>
  <c r="T1917" i="2" s="1"/>
  <c r="S4060" i="2"/>
  <c r="T4060" i="2" s="1"/>
  <c r="S1380" i="2"/>
  <c r="T1380" i="2" s="1"/>
  <c r="S5375" i="2"/>
  <c r="T5375" i="2" s="1"/>
  <c r="S10" i="2"/>
  <c r="T10" i="2" s="1"/>
  <c r="S1704" i="2"/>
  <c r="T1704" i="2" s="1"/>
  <c r="S836" i="2"/>
  <c r="T836" i="2" s="1"/>
  <c r="S1459" i="2"/>
  <c r="T1459" i="2" s="1"/>
  <c r="S583" i="2"/>
  <c r="T583" i="2" s="1"/>
  <c r="S1806" i="2"/>
  <c r="T1806" i="2" s="1"/>
  <c r="S1775" i="2"/>
  <c r="T1775" i="2" s="1"/>
  <c r="S5080" i="2"/>
  <c r="T5080" i="2" s="1"/>
  <c r="S40" i="2"/>
  <c r="T40" i="2" s="1"/>
  <c r="S3693" i="2"/>
  <c r="T3693" i="2" s="1"/>
  <c r="S19" i="2"/>
  <c r="T19" i="2" s="1"/>
  <c r="S875" i="2"/>
  <c r="T875" i="2" s="1"/>
  <c r="S1722" i="2"/>
  <c r="T1722" i="2" s="1"/>
  <c r="S5853" i="2"/>
  <c r="T5853" i="2" s="1"/>
  <c r="S5287" i="2"/>
  <c r="T5287" i="2" s="1"/>
  <c r="S205" i="2"/>
  <c r="T205" i="2" s="1"/>
  <c r="S210" i="2"/>
  <c r="T210" i="2" s="1"/>
  <c r="S2326" i="2"/>
  <c r="T2326" i="2" s="1"/>
  <c r="S1908" i="2"/>
  <c r="T1908" i="2" s="1"/>
  <c r="S1758" i="2"/>
  <c r="T1758" i="2" s="1"/>
  <c r="S174" i="2"/>
  <c r="T174" i="2" s="1"/>
  <c r="S1699" i="2"/>
  <c r="T1699" i="2" s="1"/>
  <c r="S217" i="2"/>
  <c r="T217" i="2" s="1"/>
  <c r="S684" i="2"/>
  <c r="T684" i="2" s="1"/>
  <c r="S1970" i="2"/>
  <c r="T1970" i="2" s="1"/>
  <c r="S768" i="2"/>
  <c r="T768" i="2" s="1"/>
  <c r="S871" i="2"/>
  <c r="T871" i="2" s="1"/>
  <c r="S1547" i="2"/>
  <c r="T1547" i="2" s="1"/>
  <c r="T5" i="2"/>
  <c r="S5306" i="2"/>
  <c r="T5306" i="2" s="1"/>
  <c r="S3451" i="2"/>
  <c r="T3451" i="2" s="1"/>
  <c r="S5356" i="2"/>
  <c r="T5356" i="2" s="1"/>
  <c r="S8" i="2"/>
  <c r="S5642" i="2"/>
  <c r="S5527" i="2"/>
  <c r="T5527" i="2" s="1"/>
  <c r="S3164" i="2"/>
  <c r="T3164" i="2" s="1"/>
  <c r="S3201" i="2"/>
  <c r="T3201" i="2" s="1"/>
  <c r="S5911" i="2"/>
  <c r="T5911" i="2" s="1"/>
  <c r="S1603" i="2"/>
  <c r="T1603" i="2" s="1"/>
  <c r="S1339" i="2"/>
  <c r="T1339" i="2" s="1"/>
  <c r="S3064" i="2"/>
  <c r="S493" i="2"/>
  <c r="S3243" i="2"/>
  <c r="T3243" i="2" s="1"/>
  <c r="S3527" i="2"/>
  <c r="T3527" i="2" s="1"/>
  <c r="S3288" i="2"/>
  <c r="T3288" i="2" s="1"/>
  <c r="S2577" i="2"/>
  <c r="T2577" i="2" s="1"/>
  <c r="S3523" i="2"/>
  <c r="T3523" i="2" s="1"/>
  <c r="S3291" i="2"/>
  <c r="T3291" i="2" s="1"/>
  <c r="S2579" i="2"/>
  <c r="T2579" i="2" s="1"/>
  <c r="S2995" i="2"/>
  <c r="T2995" i="2" s="1"/>
  <c r="S3229" i="2"/>
  <c r="T3229" i="2" s="1"/>
  <c r="S3811" i="2"/>
  <c r="T3811" i="2" s="1"/>
  <c r="S3463" i="2"/>
  <c r="T3463" i="2" s="1"/>
  <c r="S2804" i="2"/>
  <c r="T2804" i="2" s="1"/>
  <c r="S3524" i="2"/>
  <c r="T3524" i="2" s="1"/>
  <c r="S3258" i="2"/>
  <c r="T3258" i="2" s="1"/>
  <c r="S2965" i="2"/>
  <c r="T2965" i="2" s="1"/>
  <c r="S3261" i="2"/>
  <c r="T3261" i="2" s="1"/>
  <c r="S3140" i="2"/>
  <c r="T3140" i="2" s="1"/>
  <c r="S2830" i="2"/>
  <c r="T2830" i="2" s="1"/>
  <c r="S3770" i="2"/>
  <c r="T3770" i="2" s="1"/>
  <c r="S4009" i="2"/>
  <c r="T4009" i="2" s="1"/>
  <c r="S2761" i="2"/>
  <c r="T2761" i="2" s="1"/>
  <c r="S2578" i="2"/>
  <c r="T2578" i="2" s="1"/>
  <c r="S3587" i="2"/>
  <c r="T3587" i="2" s="1"/>
  <c r="S3939" i="2"/>
  <c r="T3939" i="2" s="1"/>
  <c r="S2760" i="2"/>
  <c r="T2760" i="2" s="1"/>
  <c r="S3723" i="2"/>
  <c r="T3723" i="2" s="1"/>
  <c r="S3271" i="2"/>
  <c r="T3271" i="2" s="1"/>
  <c r="S3458" i="2"/>
  <c r="T3458" i="2" s="1"/>
  <c r="S4137" i="2"/>
  <c r="T4137" i="2" s="1"/>
  <c r="S2893" i="2"/>
  <c r="T2893" i="2" s="1"/>
  <c r="S3377" i="2"/>
  <c r="T3377" i="2" s="1"/>
  <c r="S2588" i="2"/>
  <c r="T2588" i="2" s="1"/>
  <c r="S3175" i="2"/>
  <c r="T3175" i="2" s="1"/>
  <c r="S4016" i="2"/>
  <c r="T4016" i="2" s="1"/>
  <c r="S2846" i="2"/>
  <c r="T2846" i="2" s="1"/>
  <c r="S1088" i="2"/>
  <c r="S5038" i="2"/>
  <c r="S44" i="2"/>
  <c r="T44" i="2" s="1"/>
  <c r="S1299" i="2"/>
  <c r="T1299" i="2" s="1"/>
  <c r="S138" i="2"/>
  <c r="T138" i="2" s="1"/>
  <c r="S2530" i="2"/>
  <c r="T2530" i="2" s="1"/>
  <c r="S1411" i="2"/>
  <c r="T1411" i="2" s="1"/>
  <c r="S579" i="2"/>
  <c r="T579" i="2" s="1"/>
  <c r="S689" i="2"/>
  <c r="T689" i="2" s="1"/>
  <c r="S2191" i="2"/>
  <c r="T2191" i="2" s="1"/>
  <c r="S46" i="2"/>
  <c r="T46" i="2" s="1"/>
  <c r="S2112" i="2"/>
  <c r="T2112" i="2" s="1"/>
  <c r="S296" i="2"/>
  <c r="T296" i="2" s="1"/>
  <c r="S2831" i="2"/>
  <c r="T2831" i="2" s="1"/>
  <c r="S176" i="2"/>
  <c r="T176" i="2" s="1"/>
  <c r="S1836" i="2"/>
  <c r="T1836" i="2" s="1"/>
  <c r="S331" i="2"/>
  <c r="S4814" i="2"/>
  <c r="S5656" i="2"/>
  <c r="T5656" i="2" s="1"/>
  <c r="S5641" i="2"/>
  <c r="S4903" i="2"/>
  <c r="S2757" i="2"/>
  <c r="T2757" i="2" s="1"/>
  <c r="S1507" i="2"/>
  <c r="T1507" i="2" s="1"/>
  <c r="S2695" i="2"/>
  <c r="T2695" i="2" s="1"/>
  <c r="S2581" i="2"/>
  <c r="T2581" i="2" s="1"/>
  <c r="S2607" i="2"/>
  <c r="T2607" i="2" s="1"/>
  <c r="S2608" i="2"/>
  <c r="T2608" i="2" s="1"/>
  <c r="S1731" i="2"/>
  <c r="T1731" i="2" s="1"/>
  <c r="S2264" i="2"/>
  <c r="T2264" i="2" s="1"/>
  <c r="S2322" i="2"/>
  <c r="T2322" i="2" s="1"/>
  <c r="S2103" i="2"/>
  <c r="T2103" i="2" s="1"/>
  <c r="S2606" i="2"/>
  <c r="T2606" i="2" s="1"/>
  <c r="S2435" i="2"/>
  <c r="T2435" i="2" s="1"/>
  <c r="S1841" i="2"/>
  <c r="T1841" i="2" s="1"/>
  <c r="S2748" i="2"/>
  <c r="T2748" i="2" s="1"/>
  <c r="S2710" i="2"/>
  <c r="T2710" i="2" s="1"/>
  <c r="S1100" i="2"/>
  <c r="S445" i="2"/>
  <c r="S4833" i="2"/>
  <c r="T4833" i="2" s="1"/>
  <c r="S5822" i="2"/>
  <c r="T5822" i="2" s="1"/>
  <c r="S5043" i="2"/>
  <c r="S5033" i="2"/>
  <c r="S231" i="2"/>
  <c r="T231" i="2" s="1"/>
  <c r="S1489" i="2"/>
  <c r="T1489" i="2" s="1"/>
  <c r="S311" i="2"/>
  <c r="T311" i="2" s="1"/>
  <c r="S702" i="2"/>
  <c r="T702" i="2" s="1"/>
  <c r="S895" i="2"/>
  <c r="S544" i="2"/>
  <c r="S3774" i="2"/>
  <c r="T3774" i="2" s="1"/>
  <c r="S842" i="2"/>
  <c r="T842" i="2" s="1"/>
  <c r="S1068" i="2"/>
  <c r="T1068" i="2" s="1"/>
  <c r="S4019" i="2"/>
  <c r="T4019" i="2" s="1"/>
  <c r="S1382" i="2"/>
  <c r="T1382" i="2" s="1"/>
  <c r="S1478" i="2"/>
  <c r="T1478" i="2" s="1"/>
  <c r="S249" i="2"/>
  <c r="T249" i="2" s="1"/>
  <c r="S266" i="2"/>
  <c r="T266" i="2" s="1"/>
  <c r="S803" i="2"/>
  <c r="S3669" i="2"/>
  <c r="S5376" i="2"/>
  <c r="T5376" i="2" s="1"/>
  <c r="S5542" i="2"/>
  <c r="T5542" i="2" s="1"/>
  <c r="S5590" i="2"/>
  <c r="T5590" i="2" s="1"/>
  <c r="S3777" i="2"/>
  <c r="T3777" i="2" s="1"/>
  <c r="S3469" i="2"/>
  <c r="T3469" i="2" s="1"/>
  <c r="S3994" i="2"/>
  <c r="T3994" i="2" s="1"/>
  <c r="S4190" i="2"/>
  <c r="S3757" i="2"/>
  <c r="S3395" i="2"/>
  <c r="T3395" i="2" s="1"/>
  <c r="S3263" i="2"/>
  <c r="T3263" i="2" s="1"/>
  <c r="S4375" i="2"/>
  <c r="S1883" i="2"/>
  <c r="S4826" i="2"/>
  <c r="T4826" i="2" s="1"/>
  <c r="S5575" i="2"/>
  <c r="S4264" i="2"/>
  <c r="S2809" i="2"/>
  <c r="T2809" i="2" s="1"/>
  <c r="S3919" i="2"/>
  <c r="T3919" i="2" s="1"/>
  <c r="S5122" i="2"/>
  <c r="T5122" i="2" s="1"/>
  <c r="S3165" i="2"/>
  <c r="T3165" i="2" s="1"/>
  <c r="S4023" i="2"/>
  <c r="S915" i="2"/>
  <c r="S363" i="2"/>
  <c r="T363" i="2" s="1"/>
  <c r="S381" i="2"/>
  <c r="T381" i="2" s="1"/>
  <c r="S1055" i="2"/>
  <c r="S5042" i="2"/>
  <c r="S765" i="2"/>
  <c r="T765" i="2" s="1"/>
  <c r="S3078" i="2"/>
  <c r="T3078" i="2" s="1"/>
  <c r="S3104" i="2"/>
  <c r="T3104" i="2" s="1"/>
  <c r="S1793" i="2"/>
  <c r="T1793" i="2" s="1"/>
  <c r="S825" i="2"/>
  <c r="T825" i="2" s="1"/>
  <c r="S2853" i="2"/>
  <c r="T2853" i="2" s="1"/>
  <c r="S1149" i="2"/>
  <c r="S987" i="2"/>
  <c r="S3009" i="2"/>
  <c r="T3009" i="2" s="1"/>
  <c r="S980" i="2"/>
  <c r="T980" i="2" s="1"/>
  <c r="S3171" i="2"/>
  <c r="T3171" i="2" s="1"/>
  <c r="S1881" i="2"/>
  <c r="T1881" i="2" s="1"/>
  <c r="S3050" i="2"/>
  <c r="S3550" i="2"/>
  <c r="S4636" i="2"/>
  <c r="T4636" i="2" s="1"/>
  <c r="S4254" i="2"/>
  <c r="T4254" i="2" s="1"/>
  <c r="S4666" i="2"/>
  <c r="T4666" i="2" s="1"/>
  <c r="S4672" i="2"/>
  <c r="T4672" i="2" s="1"/>
  <c r="S4458" i="2"/>
  <c r="S4098" i="2"/>
  <c r="S3656" i="2"/>
  <c r="T3656" i="2" s="1"/>
  <c r="S4426" i="2"/>
  <c r="T4426" i="2" s="1"/>
  <c r="S4424" i="2"/>
  <c r="T4424" i="2" s="1"/>
  <c r="S4467" i="2"/>
  <c r="S1099" i="2"/>
  <c r="S613" i="2"/>
  <c r="T613" i="2" s="1"/>
  <c r="S1739" i="2"/>
  <c r="T1739" i="2" s="1"/>
  <c r="S1830" i="2"/>
  <c r="T1830" i="2" s="1"/>
  <c r="S886" i="2"/>
  <c r="T886" i="2" s="1"/>
  <c r="S1352" i="2"/>
  <c r="T1352" i="2" s="1"/>
  <c r="S1690" i="2"/>
  <c r="T1690" i="2" s="1"/>
  <c r="S5105" i="2"/>
  <c r="T5105" i="2" s="1"/>
  <c r="S2631" i="2"/>
  <c r="T2631" i="2" s="1"/>
  <c r="S562" i="2"/>
  <c r="T562" i="2" s="1"/>
  <c r="S1746" i="2"/>
  <c r="T1746" i="2" s="1"/>
  <c r="S1332" i="2"/>
  <c r="T1332" i="2" s="1"/>
  <c r="S645" i="2"/>
  <c r="T645" i="2" s="1"/>
  <c r="S1192" i="2"/>
  <c r="T1192" i="2" s="1"/>
  <c r="S1374" i="2"/>
  <c r="T1374" i="2" s="1"/>
  <c r="S981" i="2"/>
  <c r="T981" i="2" s="1"/>
  <c r="S1548" i="2"/>
  <c r="T1548" i="2" s="1"/>
  <c r="S1549" i="2"/>
  <c r="T1549" i="2" s="1"/>
  <c r="S1140" i="2"/>
  <c r="T1140" i="2" s="1"/>
  <c r="S706" i="2"/>
  <c r="T706" i="2" s="1"/>
  <c r="S3335" i="2"/>
  <c r="T3335" i="2" s="1"/>
  <c r="S1578" i="2"/>
  <c r="T1578" i="2" s="1"/>
  <c r="S5640" i="2"/>
  <c r="T5640" i="2" s="1"/>
  <c r="S3006" i="2"/>
  <c r="T3006" i="2" s="1"/>
  <c r="S1102" i="2"/>
  <c r="T1102" i="2" s="1"/>
  <c r="S1280" i="2"/>
  <c r="T1280" i="2" s="1"/>
  <c r="S1824" i="2"/>
  <c r="T1824" i="2" s="1"/>
  <c r="S1032" i="2"/>
  <c r="T1032" i="2" s="1"/>
  <c r="S1289" i="2"/>
  <c r="T1289" i="2" s="1"/>
  <c r="S2088" i="2"/>
  <c r="T2088" i="2" s="1"/>
  <c r="S5755" i="2"/>
  <c r="T5755" i="2" s="1"/>
  <c r="S1205" i="2"/>
  <c r="T1205" i="2" s="1"/>
  <c r="S1847" i="2"/>
  <c r="T1847" i="2" s="1"/>
  <c r="S703" i="2"/>
  <c r="T703" i="2" s="1"/>
  <c r="S4100" i="2"/>
  <c r="T4100" i="2" s="1"/>
  <c r="S2512" i="2"/>
  <c r="T2512" i="2" s="1"/>
  <c r="S5970" i="2"/>
  <c r="T5970" i="2" s="1"/>
  <c r="S5764" i="2"/>
  <c r="T5764" i="2" s="1"/>
  <c r="S1742" i="2"/>
  <c r="T1742" i="2" s="1"/>
  <c r="S2538" i="2"/>
  <c r="T2538" i="2" s="1"/>
  <c r="S5591" i="2"/>
  <c r="T5591" i="2" s="1"/>
  <c r="S920" i="2"/>
  <c r="T920" i="2" s="1"/>
  <c r="S1304" i="2"/>
  <c r="T1304" i="2" s="1"/>
  <c r="S1381" i="2"/>
  <c r="T1381" i="2" s="1"/>
  <c r="S1400" i="2"/>
  <c r="T1400" i="2" s="1"/>
  <c r="S386" i="2"/>
  <c r="T386" i="2" s="1"/>
  <c r="S2716" i="2"/>
  <c r="T2716" i="2" s="1"/>
  <c r="S1574" i="2"/>
  <c r="T1574" i="2" s="1"/>
  <c r="S1319" i="2"/>
  <c r="T1319" i="2" s="1"/>
  <c r="S4513" i="2"/>
  <c r="T4513" i="2" s="1"/>
  <c r="S532" i="2"/>
  <c r="T532" i="2" s="1"/>
  <c r="S2236" i="2"/>
  <c r="T2236" i="2" s="1"/>
  <c r="S1447" i="2"/>
  <c r="T1447" i="2" s="1"/>
  <c r="S4783" i="2"/>
  <c r="T4783" i="2" s="1"/>
  <c r="S1529" i="2"/>
  <c r="T1529" i="2" s="1"/>
  <c r="S1958" i="2"/>
  <c r="T1958" i="2" s="1"/>
  <c r="S1036" i="2"/>
  <c r="T1036" i="2" s="1"/>
  <c r="S1177" i="2"/>
  <c r="T1177" i="2" s="1"/>
  <c r="S2059" i="2"/>
  <c r="T2059" i="2" s="1"/>
  <c r="S5291" i="2"/>
  <c r="T5291" i="2" s="1"/>
  <c r="S4605" i="2"/>
  <c r="T4605" i="2" s="1"/>
  <c r="S525" i="2"/>
  <c r="T525" i="2" s="1"/>
  <c r="S3915" i="2"/>
  <c r="T3915" i="2" s="1"/>
  <c r="S1575" i="2"/>
  <c r="T1575" i="2" s="1"/>
  <c r="S5468" i="2"/>
  <c r="T5468" i="2" s="1"/>
  <c r="S1183" i="2"/>
  <c r="T1183" i="2" s="1"/>
  <c r="S1232" i="2"/>
  <c r="T1232" i="2" s="1"/>
  <c r="S1408" i="2"/>
  <c r="T1408" i="2" s="1"/>
  <c r="S1050" i="2"/>
  <c r="T1050" i="2" s="1"/>
  <c r="S2580" i="2"/>
  <c r="T2580" i="2" s="1"/>
  <c r="S1671" i="2"/>
  <c r="T1671" i="2" s="1"/>
  <c r="S1078" i="2"/>
  <c r="T1078" i="2" s="1"/>
  <c r="S1171" i="2"/>
  <c r="T1171" i="2" s="1"/>
  <c r="S1784" i="2"/>
  <c r="T1784" i="2" s="1"/>
  <c r="S584" i="2"/>
  <c r="T584" i="2" s="1"/>
  <c r="S1092" i="2"/>
  <c r="T1092" i="2" s="1"/>
  <c r="S5971" i="2"/>
  <c r="T5971" i="2" s="1"/>
  <c r="S5461" i="2"/>
  <c r="T5461" i="2" s="1"/>
  <c r="S1350" i="2"/>
  <c r="T1350" i="2" s="1"/>
  <c r="S856" i="2"/>
  <c r="T856" i="2" s="1"/>
  <c r="S1955" i="2"/>
  <c r="T1955" i="2" s="1"/>
  <c r="S1128" i="2"/>
  <c r="T1128" i="2" s="1"/>
  <c r="S4153" i="2"/>
  <c r="T4153" i="2" s="1"/>
  <c r="S591" i="2"/>
  <c r="T591" i="2" s="1"/>
  <c r="S2170" i="2"/>
  <c r="T2170" i="2" s="1"/>
  <c r="S1281" i="2"/>
  <c r="T1281" i="2" s="1"/>
  <c r="S5667" i="2"/>
  <c r="T5667" i="2" s="1"/>
  <c r="S5643" i="2"/>
  <c r="T5643" i="2" s="1"/>
  <c r="S1161" i="2"/>
  <c r="T1161" i="2" s="1"/>
  <c r="S989" i="2"/>
  <c r="T989" i="2" s="1"/>
  <c r="S3466" i="2"/>
  <c r="T3466" i="2" s="1"/>
  <c r="S588" i="2"/>
  <c r="T588" i="2" s="1"/>
  <c r="S1253" i="2"/>
  <c r="T1253" i="2" s="1"/>
  <c r="S580" i="2"/>
  <c r="T580" i="2" s="1"/>
  <c r="S4603" i="2"/>
  <c r="T4603" i="2" s="1"/>
  <c r="S1973" i="2"/>
  <c r="T1973" i="2" s="1"/>
  <c r="S5765" i="2"/>
  <c r="T5765" i="2" s="1"/>
  <c r="S283" i="2"/>
  <c r="T283" i="2" s="1"/>
  <c r="S820" i="2"/>
  <c r="T820" i="2" s="1"/>
  <c r="S5226" i="2"/>
  <c r="T5226" i="2" s="1"/>
  <c r="S1356" i="2"/>
  <c r="T1356" i="2" s="1"/>
  <c r="S1584" i="2"/>
  <c r="T1584" i="2" s="1"/>
  <c r="S1372" i="2"/>
  <c r="T1372" i="2" s="1"/>
  <c r="S353" i="2"/>
  <c r="T353" i="2" s="1"/>
  <c r="S1174" i="2"/>
  <c r="T1174" i="2" s="1"/>
  <c r="S2832" i="2"/>
  <c r="T2832" i="2" s="1"/>
  <c r="S3262" i="2"/>
  <c r="T3262" i="2" s="1"/>
  <c r="S2187" i="2"/>
  <c r="T2187" i="2" s="1"/>
  <c r="S2178" i="2"/>
  <c r="T2178" i="2" s="1"/>
  <c r="S968" i="2"/>
  <c r="T968" i="2" s="1"/>
  <c r="S3861" i="2"/>
  <c r="T3861" i="2" s="1"/>
  <c r="S304" i="2"/>
  <c r="T304" i="2" s="1"/>
  <c r="S853" i="2"/>
  <c r="T853" i="2" s="1"/>
  <c r="S5537" i="2"/>
  <c r="T5537" i="2" s="1"/>
  <c r="S693" i="2"/>
  <c r="T693" i="2" s="1"/>
  <c r="S3295" i="2"/>
  <c r="T3295" i="2" s="1"/>
  <c r="S513" i="2"/>
  <c r="T513" i="2" s="1"/>
  <c r="S1937" i="2"/>
  <c r="T1937" i="2" s="1"/>
  <c r="S690" i="2"/>
  <c r="T690" i="2" s="1"/>
  <c r="S683" i="2"/>
  <c r="T683" i="2" s="1"/>
  <c r="S1295" i="2"/>
  <c r="T1295" i="2" s="1"/>
  <c r="S687" i="2"/>
  <c r="T687" i="2" s="1"/>
  <c r="S1011" i="2"/>
  <c r="T1011" i="2" s="1"/>
  <c r="S1876" i="2"/>
  <c r="T1876" i="2" s="1"/>
  <c r="S621" i="2"/>
  <c r="T621" i="2" s="1"/>
  <c r="S1629" i="2"/>
  <c r="T1629" i="2" s="1"/>
  <c r="S1764" i="2"/>
  <c r="T1764" i="2" s="1"/>
  <c r="S5972" i="2"/>
  <c r="T5972" i="2" s="1"/>
  <c r="S1901" i="2"/>
  <c r="T1901" i="2" s="1"/>
  <c r="S1037" i="2"/>
  <c r="T1037" i="2" s="1"/>
  <c r="S2762" i="2"/>
  <c r="T2762" i="2" s="1"/>
  <c r="S1387" i="2"/>
  <c r="T1387" i="2" s="1"/>
  <c r="S1706" i="2"/>
  <c r="T1706" i="2" s="1"/>
  <c r="S1378" i="2"/>
  <c r="T1378" i="2" s="1"/>
  <c r="S673" i="2"/>
  <c r="T673" i="2" s="1"/>
  <c r="S2035" i="2"/>
  <c r="T2035" i="2" s="1"/>
  <c r="S5766" i="2"/>
  <c r="T5766" i="2" s="1"/>
  <c r="S2228" i="2"/>
  <c r="T2228" i="2" s="1"/>
  <c r="S599" i="2"/>
  <c r="T599" i="2" s="1"/>
  <c r="S3493" i="2"/>
  <c r="T3493" i="2" s="1"/>
  <c r="S1791" i="2"/>
  <c r="T1791" i="2" s="1"/>
  <c r="S2271" i="2"/>
  <c r="T2271" i="2" s="1"/>
  <c r="S5760" i="2"/>
  <c r="T5760" i="2" s="1"/>
  <c r="S569" i="2"/>
  <c r="T569" i="2" s="1"/>
  <c r="S1798" i="2"/>
  <c r="T1798" i="2" s="1"/>
  <c r="S131" i="2"/>
  <c r="S907" i="2"/>
  <c r="S1439" i="2"/>
  <c r="T1439" i="2" s="1"/>
  <c r="S6086" i="2"/>
  <c r="T6086" i="2" s="1"/>
  <c r="S3736" i="2"/>
  <c r="S3735" i="2"/>
  <c r="S4470" i="2"/>
  <c r="T4470" i="2" s="1"/>
  <c r="S5434" i="2"/>
  <c r="T5434" i="2" s="1"/>
  <c r="S5925" i="2"/>
  <c r="T5925" i="2" s="1"/>
  <c r="S5931" i="2"/>
  <c r="T5931" i="2" s="1"/>
  <c r="S3533" i="2"/>
  <c r="T3533" i="2" s="1"/>
  <c r="S2936" i="2"/>
  <c r="T2936" i="2" s="1"/>
  <c r="S5436" i="2"/>
  <c r="T5436" i="2" s="1"/>
  <c r="S5428" i="2"/>
  <c r="T5428" i="2" s="1"/>
  <c r="S2817" i="2"/>
  <c r="T2817" i="2" s="1"/>
  <c r="S4932" i="2"/>
  <c r="T4932" i="2" s="1"/>
  <c r="S3076" i="2"/>
  <c r="T3076" i="2" s="1"/>
  <c r="S5135" i="2"/>
  <c r="T5135" i="2" s="1"/>
  <c r="S5619" i="2"/>
  <c r="T5619" i="2" s="1"/>
  <c r="S2084" i="2"/>
  <c r="T2084" i="2" s="1"/>
  <c r="S2470" i="2"/>
  <c r="T2470" i="2" s="1"/>
  <c r="S2996" i="2"/>
  <c r="T2996" i="2" s="1"/>
  <c r="S5083" i="2"/>
  <c r="T5083" i="2" s="1"/>
  <c r="S3694" i="2"/>
  <c r="T3694" i="2" s="1"/>
  <c r="S2885" i="2"/>
  <c r="T2885" i="2" s="1"/>
  <c r="S5809" i="2"/>
  <c r="T5809" i="2" s="1"/>
  <c r="S3048" i="2"/>
  <c r="S4022" i="2"/>
  <c r="S1792" i="2"/>
  <c r="T1792" i="2" s="1"/>
  <c r="S1826" i="2"/>
  <c r="T1826" i="2" s="1"/>
  <c r="S1872" i="2"/>
  <c r="T1872" i="2" s="1"/>
  <c r="S2777" i="2"/>
  <c r="T2777" i="2" s="1"/>
  <c r="S3066" i="2"/>
  <c r="S3017" i="2"/>
  <c r="S3605" i="2"/>
  <c r="T3605" i="2" s="1"/>
  <c r="S5377" i="2"/>
  <c r="T5377" i="2" s="1"/>
  <c r="S4839" i="2"/>
  <c r="T4839" i="2" s="1"/>
  <c r="S577" i="2"/>
  <c r="T577" i="2" s="1"/>
  <c r="S620" i="2"/>
  <c r="T620" i="2" s="1"/>
  <c r="S2250" i="2"/>
  <c r="T2250" i="2" s="1"/>
  <c r="S5227" i="2"/>
  <c r="T5227" i="2" s="1"/>
  <c r="S2220" i="2"/>
  <c r="T2220" i="2" s="1"/>
  <c r="S2213" i="2"/>
  <c r="T2213" i="2" s="1"/>
  <c r="S4363" i="2"/>
  <c r="T4363" i="2" s="1"/>
  <c r="S5011" i="2"/>
  <c r="T5011" i="2" s="1"/>
  <c r="S5228" i="2"/>
  <c r="T5228" i="2" s="1"/>
  <c r="S4948" i="2"/>
  <c r="T4948" i="2" s="1"/>
  <c r="S5891" i="2"/>
  <c r="T5891" i="2" s="1"/>
  <c r="S6070" i="2"/>
  <c r="T6070" i="2" s="1"/>
  <c r="S2402" i="2"/>
  <c r="T2402" i="2" s="1"/>
  <c r="S711" i="2"/>
  <c r="T711" i="2" s="1"/>
  <c r="S2307" i="2"/>
  <c r="T2307" i="2" s="1"/>
  <c r="S4702" i="2"/>
  <c r="T4702" i="2" s="1"/>
  <c r="S5465" i="2"/>
  <c r="T5465" i="2" s="1"/>
  <c r="S3640" i="2"/>
  <c r="T3640" i="2" s="1"/>
  <c r="S212" i="2"/>
  <c r="T212" i="2" s="1"/>
  <c r="S937" i="2"/>
  <c r="T937" i="2" s="1"/>
  <c r="S1007" i="2"/>
  <c r="T1007" i="2" s="1"/>
  <c r="S262" i="2"/>
  <c r="T262" i="2" s="1"/>
  <c r="S5463" i="2"/>
  <c r="T5463" i="2" s="1"/>
  <c r="S3509" i="2"/>
  <c r="T3509" i="2" s="1"/>
  <c r="S2412" i="2"/>
  <c r="T2412" i="2" s="1"/>
  <c r="S662" i="2"/>
  <c r="T662" i="2" s="1"/>
  <c r="S2927" i="2"/>
  <c r="T2927" i="2" s="1"/>
  <c r="S3074" i="2"/>
  <c r="T3074" i="2" s="1"/>
  <c r="S5520" i="2"/>
  <c r="T5520" i="2" s="1"/>
  <c r="S2729" i="2"/>
  <c r="T2729" i="2" s="1"/>
  <c r="S1520" i="2"/>
  <c r="T1520" i="2" s="1"/>
  <c r="S602" i="2"/>
  <c r="T602" i="2" s="1"/>
  <c r="S338" i="2"/>
  <c r="T338" i="2" s="1"/>
  <c r="S484" i="2"/>
  <c r="S5636" i="2"/>
  <c r="S1402" i="2"/>
  <c r="T1402" i="2" s="1"/>
  <c r="S3740" i="2"/>
  <c r="S1496" i="2"/>
  <c r="S1828" i="2"/>
  <c r="T1828" i="2" s="1"/>
  <c r="S1220" i="2"/>
  <c r="T1220" i="2" s="1"/>
  <c r="S884" i="2"/>
  <c r="T884" i="2" s="1"/>
  <c r="S1906" i="2"/>
  <c r="S3800" i="2"/>
  <c r="S263" i="2"/>
  <c r="T263" i="2" s="1"/>
  <c r="S5747" i="2"/>
  <c r="T5747" i="2" s="1"/>
  <c r="S5155" i="2"/>
  <c r="T5155" i="2" s="1"/>
  <c r="S2319" i="2"/>
  <c r="T2319" i="2" s="1"/>
  <c r="S324" i="2"/>
  <c r="T324" i="2" s="1"/>
  <c r="S3360" i="2"/>
  <c r="T3360" i="2" s="1"/>
  <c r="S2515" i="2"/>
  <c r="T2515" i="2" s="1"/>
  <c r="S2286" i="2"/>
  <c r="T2286" i="2" s="1"/>
  <c r="S2562" i="2"/>
  <c r="T2562" i="2" s="1"/>
  <c r="S2771" i="2"/>
  <c r="T2771" i="2" s="1"/>
  <c r="S82" i="2"/>
  <c r="T82" i="2" s="1"/>
  <c r="S2414" i="2"/>
  <c r="T2414" i="2" s="1"/>
  <c r="S1818" i="2"/>
  <c r="T1818" i="2" s="1"/>
  <c r="S2396" i="2"/>
  <c r="T2396" i="2" s="1"/>
  <c r="S2238" i="2"/>
  <c r="T2238" i="2" s="1"/>
  <c r="S1480" i="2"/>
  <c r="T1480" i="2" s="1"/>
  <c r="S843" i="2"/>
  <c r="T843" i="2" s="1"/>
  <c r="S2981" i="2"/>
  <c r="T2981" i="2" s="1"/>
  <c r="S87" i="2"/>
  <c r="T87" i="2" s="1"/>
  <c r="S2786" i="2"/>
  <c r="T2786" i="2" s="1"/>
  <c r="S2602" i="2"/>
  <c r="T2602" i="2" s="1"/>
  <c r="S4707" i="2"/>
  <c r="T4707" i="2" s="1"/>
  <c r="S5842" i="2"/>
  <c r="T5842" i="2" s="1"/>
  <c r="S1803" i="2"/>
  <c r="T1803" i="2" s="1"/>
  <c r="S96" i="2"/>
  <c r="T96" i="2" s="1"/>
  <c r="S2934" i="2"/>
  <c r="T2934" i="2" s="1"/>
  <c r="S434" i="2"/>
  <c r="S5660" i="2"/>
  <c r="S5862" i="2"/>
  <c r="S6105" i="2"/>
  <c r="S2861" i="2"/>
  <c r="T2861" i="2" s="1"/>
  <c r="S2450" i="2"/>
  <c r="T2450" i="2" s="1"/>
  <c r="S2291" i="2"/>
  <c r="T2291" i="2" s="1"/>
  <c r="S3222" i="2"/>
  <c r="T3222" i="2" s="1"/>
  <c r="S2385" i="2"/>
  <c r="T2385" i="2" s="1"/>
  <c r="S5892" i="2"/>
  <c r="T5892" i="2" s="1"/>
  <c r="S1397" i="2"/>
  <c r="T1397" i="2" s="1"/>
  <c r="S5973" i="2"/>
  <c r="T5973" i="2" s="1"/>
  <c r="S1025" i="2"/>
  <c r="T1025" i="2" s="1"/>
  <c r="S5974" i="2"/>
  <c r="T5974" i="2" s="1"/>
  <c r="S2036" i="2"/>
  <c r="T2036" i="2" s="1"/>
  <c r="S2023" i="2"/>
  <c r="T2023" i="2" s="1"/>
  <c r="S3071" i="2"/>
  <c r="T3071" i="2" s="1"/>
  <c r="S2245" i="2"/>
  <c r="T2245" i="2" s="1"/>
  <c r="S1890" i="2"/>
  <c r="T1890" i="2" s="1"/>
  <c r="S1084" i="2"/>
  <c r="S1080" i="2"/>
  <c r="S2650" i="2"/>
  <c r="T2650" i="2" s="1"/>
  <c r="S326" i="2"/>
  <c r="T326" i="2" s="1"/>
  <c r="S2232" i="2"/>
  <c r="T2232" i="2" s="1"/>
  <c r="S349" i="2"/>
  <c r="T349" i="2" s="1"/>
  <c r="S831" i="2"/>
  <c r="T831" i="2" s="1"/>
  <c r="S2339" i="2"/>
  <c r="T2339" i="2" s="1"/>
  <c r="S2027" i="2"/>
  <c r="T2027" i="2" s="1"/>
  <c r="S1977" i="2"/>
  <c r="T1977" i="2" s="1"/>
  <c r="S2354" i="2"/>
  <c r="T2354" i="2" s="1"/>
  <c r="S327" i="2"/>
  <c r="T327" i="2" s="1"/>
  <c r="S1796" i="2"/>
  <c r="T1796" i="2" s="1"/>
  <c r="S494" i="2"/>
  <c r="T494" i="2" s="1"/>
  <c r="S2126" i="2"/>
  <c r="T2126" i="2" s="1"/>
  <c r="S414" i="2"/>
  <c r="T414" i="2" s="1"/>
  <c r="S551" i="2"/>
  <c r="S4802" i="2"/>
  <c r="S2573" i="2"/>
  <c r="T2573" i="2" s="1"/>
  <c r="S2242" i="2"/>
  <c r="T2242" i="2" s="1"/>
  <c r="S2582" i="2"/>
  <c r="T2582" i="2" s="1"/>
  <c r="S5303" i="2"/>
  <c r="T5303" i="2" s="1"/>
  <c r="S3010" i="2"/>
  <c r="T3010" i="2" s="1"/>
  <c r="S2043" i="2"/>
  <c r="T2043" i="2" s="1"/>
  <c r="S5592" i="2"/>
  <c r="T5592" i="2" s="1"/>
  <c r="S3514" i="2"/>
  <c r="S1094" i="2"/>
  <c r="S4101" i="2"/>
  <c r="T4101" i="2" s="1"/>
  <c r="S4374" i="2"/>
  <c r="T4374" i="2" s="1"/>
  <c r="S279" i="2"/>
  <c r="T279" i="2" s="1"/>
  <c r="S5282" i="2"/>
  <c r="T5282" i="2" s="1"/>
  <c r="S5283" i="2"/>
  <c r="T5283" i="2" s="1"/>
  <c r="S563" i="2"/>
  <c r="T563" i="2" s="1"/>
  <c r="S4703" i="2"/>
  <c r="T4703" i="2" s="1"/>
  <c r="S3974" i="2"/>
  <c r="T3974" i="2" s="1"/>
  <c r="S177" i="2"/>
  <c r="T177" i="2" s="1"/>
  <c r="S5284" i="2"/>
  <c r="T5284" i="2" s="1"/>
  <c r="S5823" i="2"/>
  <c r="T5823" i="2" s="1"/>
  <c r="S2365" i="2"/>
  <c r="T2365" i="2" s="1"/>
  <c r="S309" i="2"/>
  <c r="T309" i="2" s="1"/>
  <c r="S4154" i="2"/>
  <c r="T4154" i="2" s="1"/>
  <c r="S193" i="2"/>
  <c r="T193" i="2" s="1"/>
  <c r="S4874" i="2"/>
  <c r="T4874" i="2" s="1"/>
  <c r="S5157" i="2"/>
  <c r="T5157" i="2" s="1"/>
  <c r="S3823" i="2"/>
  <c r="T3823" i="2" s="1"/>
  <c r="S543" i="2"/>
  <c r="S4607" i="2"/>
  <c r="S5565" i="2"/>
  <c r="S6093" i="2"/>
  <c r="S4232" i="2"/>
  <c r="T4232" i="2" s="1"/>
  <c r="S3223" i="2"/>
  <c r="T3223" i="2" s="1"/>
  <c r="S5767" i="2"/>
  <c r="T5767" i="2" s="1"/>
  <c r="S4413" i="2"/>
  <c r="S3831" i="2"/>
  <c r="S3153" i="2"/>
  <c r="T3153" i="2" s="1"/>
  <c r="S2489" i="2"/>
  <c r="T2489" i="2" s="1"/>
  <c r="S2110" i="2"/>
  <c r="T2110" i="2" s="1"/>
  <c r="S3965" i="2"/>
  <c r="T3965" i="2" s="1"/>
  <c r="S2707" i="2"/>
  <c r="T2707" i="2" s="1"/>
  <c r="S3869" i="2"/>
  <c r="T3869" i="2" s="1"/>
  <c r="S1771" i="2"/>
  <c r="T1771" i="2" s="1"/>
  <c r="S6076" i="2"/>
  <c r="T6076" i="2" s="1"/>
  <c r="S1862" i="2"/>
  <c r="T1862" i="2" s="1"/>
  <c r="S369" i="2"/>
  <c r="T369" i="2" s="1"/>
  <c r="S462" i="2"/>
  <c r="T462" i="2" s="1"/>
  <c r="S1646" i="2"/>
  <c r="T1646" i="2" s="1"/>
  <c r="S250" i="2"/>
  <c r="T250" i="2" s="1"/>
  <c r="S3496" i="2"/>
  <c r="T3496" i="2" s="1"/>
  <c r="S2969" i="2"/>
  <c r="T2969" i="2" s="1"/>
  <c r="S2186" i="2"/>
  <c r="T2186" i="2" s="1"/>
  <c r="S5825" i="2"/>
  <c r="T5825" i="2" s="1"/>
  <c r="S2098" i="2"/>
  <c r="T2098" i="2" s="1"/>
  <c r="S4427" i="2"/>
  <c r="T4427" i="2" s="1"/>
  <c r="S6116" i="2"/>
  <c r="T6116" i="2" s="1"/>
  <c r="S3778" i="2"/>
  <c r="T3778" i="2" s="1"/>
  <c r="S3955" i="2"/>
  <c r="T3955" i="2" s="1"/>
  <c r="S570" i="2"/>
  <c r="T570" i="2" s="1"/>
  <c r="S3944" i="2"/>
  <c r="T3944" i="2" s="1"/>
  <c r="S2500" i="2"/>
  <c r="T2500" i="2" s="1"/>
  <c r="S616" i="2"/>
  <c r="S960" i="2"/>
  <c r="S2724" i="2"/>
  <c r="T2724" i="2" s="1"/>
  <c r="S798" i="2"/>
  <c r="T798" i="2" s="1"/>
  <c r="S2360" i="2"/>
  <c r="T2360" i="2" s="1"/>
  <c r="S633" i="2"/>
  <c r="T633" i="2" s="1"/>
  <c r="S1006" i="2"/>
  <c r="T1006" i="2" s="1"/>
  <c r="S3812" i="2"/>
  <c r="T3812" i="2" s="1"/>
  <c r="S1071" i="2"/>
  <c r="T1071" i="2" s="1"/>
  <c r="S724" i="2"/>
  <c r="T724" i="2" s="1"/>
  <c r="S2457" i="2"/>
  <c r="T2457" i="2" s="1"/>
  <c r="S815" i="2"/>
  <c r="T815" i="2" s="1"/>
  <c r="S2779" i="2"/>
  <c r="T2779" i="2" s="1"/>
  <c r="S2239" i="2"/>
  <c r="T2239" i="2" s="1"/>
  <c r="S3202" i="2"/>
  <c r="T3202" i="2" s="1"/>
  <c r="S2974" i="2"/>
  <c r="T2974" i="2" s="1"/>
  <c r="S839" i="2"/>
  <c r="S5546" i="2"/>
  <c r="S1905" i="2"/>
  <c r="T1905" i="2" s="1"/>
  <c r="S2799" i="2"/>
  <c r="T2799" i="2" s="1"/>
  <c r="S2946" i="2"/>
  <c r="T2946" i="2" s="1"/>
  <c r="S4610" i="2"/>
  <c r="T4610" i="2" s="1"/>
  <c r="S1519" i="2"/>
  <c r="T1519" i="2" s="1"/>
  <c r="S2019" i="2"/>
  <c r="T2019" i="2" s="1"/>
  <c r="S2658" i="2"/>
  <c r="T2658" i="2" s="1"/>
  <c r="S1902" i="2"/>
  <c r="T1902" i="2" s="1"/>
  <c r="S2835" i="2"/>
  <c r="T2835" i="2" s="1"/>
  <c r="S1231" i="2"/>
  <c r="T1231" i="2" s="1"/>
  <c r="S1802" i="2"/>
  <c r="T1802" i="2" s="1"/>
  <c r="S1903" i="2"/>
  <c r="T1903" i="2" s="1"/>
  <c r="S1163" i="2"/>
  <c r="T1163" i="2" s="1"/>
  <c r="S1320" i="2"/>
  <c r="T1320" i="2" s="1"/>
  <c r="S2226" i="2"/>
  <c r="T2226" i="2" s="1"/>
  <c r="S5222" i="2"/>
  <c r="T5222" i="2" s="1"/>
  <c r="S2214" i="2"/>
  <c r="T2214" i="2" s="1"/>
  <c r="S3468" i="2"/>
  <c r="T3468" i="2" s="1"/>
  <c r="S4340" i="2"/>
  <c r="T4340" i="2" s="1"/>
  <c r="S4584" i="2"/>
  <c r="T4584" i="2" s="1"/>
  <c r="S4956" i="2"/>
  <c r="T4956" i="2" s="1"/>
  <c r="S2056" i="2"/>
  <c r="T2056" i="2" s="1"/>
  <c r="S1606" i="2"/>
  <c r="T1606" i="2" s="1"/>
  <c r="S2369" i="2"/>
  <c r="T2369" i="2" s="1"/>
  <c r="S5339" i="2"/>
  <c r="T5339" i="2" s="1"/>
  <c r="S1279" i="2"/>
  <c r="T1279" i="2" s="1"/>
  <c r="S1668" i="2"/>
  <c r="T1668" i="2" s="1"/>
  <c r="S3091" i="2"/>
  <c r="T3091" i="2" s="1"/>
  <c r="S2879" i="2"/>
  <c r="T2879" i="2" s="1"/>
  <c r="S5154" i="2"/>
  <c r="T5154" i="2" s="1"/>
  <c r="S3409" i="2"/>
  <c r="T3409" i="2" s="1"/>
  <c r="S2715" i="2"/>
  <c r="T2715" i="2" s="1"/>
  <c r="S870" i="2"/>
  <c r="T870" i="2" s="1"/>
  <c r="S1634" i="2"/>
  <c r="T1634" i="2" s="1"/>
  <c r="S3986" i="2"/>
  <c r="T3986" i="2" s="1"/>
  <c r="S1311" i="2"/>
  <c r="T1311" i="2" s="1"/>
  <c r="S1182" i="2"/>
  <c r="T1182" i="2" s="1"/>
  <c r="S391" i="2"/>
  <c r="T391" i="2" s="1"/>
  <c r="S3355" i="2"/>
  <c r="T3355" i="2" s="1"/>
  <c r="S1669" i="2"/>
  <c r="T1669" i="2" s="1"/>
  <c r="S971" i="2"/>
  <c r="T971" i="2" s="1"/>
  <c r="S2808" i="2"/>
  <c r="T2808" i="2" s="1"/>
  <c r="S4465" i="2"/>
  <c r="T4465" i="2" s="1"/>
  <c r="S1982" i="2"/>
  <c r="T1982" i="2" s="1"/>
  <c r="S973" i="2"/>
  <c r="T973" i="2" s="1"/>
  <c r="S2701" i="2"/>
  <c r="T2701" i="2" s="1"/>
  <c r="S1829" i="2"/>
  <c r="T1829" i="2" s="1"/>
  <c r="S2392" i="2"/>
  <c r="T2392" i="2" s="1"/>
  <c r="S428" i="2"/>
  <c r="T428" i="2" s="1"/>
  <c r="S2570" i="2"/>
  <c r="T2570" i="2" s="1"/>
  <c r="S1597" i="2"/>
  <c r="T1597" i="2" s="1"/>
  <c r="S2142" i="2"/>
  <c r="T2142" i="2" s="1"/>
  <c r="S4408" i="2"/>
  <c r="T4408" i="2" s="1"/>
  <c r="S2944" i="2"/>
  <c r="T2944" i="2" s="1"/>
  <c r="S2933" i="2"/>
  <c r="T2933" i="2" s="1"/>
  <c r="S5963" i="2"/>
  <c r="T5963" i="2" s="1"/>
  <c r="S2642" i="2"/>
  <c r="T2642" i="2" s="1"/>
  <c r="S1316" i="2"/>
  <c r="T1316" i="2" s="1"/>
  <c r="S3008" i="2"/>
  <c r="T3008" i="2" s="1"/>
  <c r="S2561" i="2"/>
  <c r="T2561" i="2" s="1"/>
  <c r="S481" i="2"/>
  <c r="S4980" i="2"/>
  <c r="S2669" i="2"/>
  <c r="T2669" i="2" s="1"/>
  <c r="S2667" i="2"/>
  <c r="T2667" i="2" s="1"/>
  <c r="S2665" i="2"/>
  <c r="T2665" i="2" s="1"/>
  <c r="S3816" i="2"/>
  <c r="S4652" i="2"/>
  <c r="S575" i="2"/>
  <c r="T575" i="2" s="1"/>
  <c r="S61" i="2"/>
  <c r="T61" i="2" s="1"/>
  <c r="S1840" i="2"/>
  <c r="T1840" i="2" s="1"/>
  <c r="S29" i="2"/>
  <c r="T29" i="2" s="1"/>
  <c r="S438" i="2"/>
  <c r="S3878" i="2"/>
  <c r="S335" i="2"/>
  <c r="T335" i="2" s="1"/>
  <c r="S916" i="2"/>
  <c r="T916" i="2" s="1"/>
  <c r="S216" i="2"/>
  <c r="T216" i="2" s="1"/>
  <c r="S261" i="2"/>
  <c r="T261" i="2" s="1"/>
  <c r="S782" i="2"/>
  <c r="S824" i="2"/>
  <c r="S5417" i="2"/>
  <c r="T5417" i="2" s="1"/>
  <c r="S2422" i="2"/>
  <c r="T2422" i="2" s="1"/>
  <c r="S1736" i="2"/>
  <c r="T1736" i="2" s="1"/>
  <c r="S2200" i="2"/>
  <c r="T2200" i="2" s="1"/>
  <c r="S3592" i="2"/>
  <c r="S3698" i="2"/>
  <c r="S3917" i="2"/>
  <c r="T3917" i="2" s="1"/>
  <c r="S4548" i="2"/>
  <c r="T4548" i="2" s="1"/>
  <c r="S6030" i="2"/>
  <c r="T6030" i="2" s="1"/>
  <c r="S3130" i="2"/>
  <c r="T3130" i="2" s="1"/>
  <c r="S2331" i="2"/>
  <c r="T2331" i="2" s="1"/>
  <c r="S3287" i="2"/>
  <c r="T3287" i="2" s="1"/>
  <c r="S3308" i="2"/>
  <c r="T3308" i="2" s="1"/>
  <c r="S3692" i="2"/>
  <c r="T3692" i="2" s="1"/>
  <c r="S4219" i="2"/>
  <c r="T4219" i="2" s="1"/>
  <c r="S5668" i="2"/>
  <c r="T5668" i="2" s="1"/>
  <c r="S4186" i="2"/>
  <c r="T4186" i="2" s="1"/>
  <c r="S2950" i="2"/>
  <c r="T2950" i="2" s="1"/>
  <c r="S4976" i="2"/>
  <c r="T4976" i="2" s="1"/>
  <c r="S4417" i="2"/>
  <c r="T4417" i="2" s="1"/>
  <c r="S4182" i="2"/>
  <c r="T4182" i="2" s="1"/>
  <c r="S2750" i="2"/>
  <c r="T2750" i="2" s="1"/>
  <c r="S4418" i="2"/>
  <c r="T4418" i="2" s="1"/>
  <c r="S4936" i="2"/>
  <c r="T4936" i="2" s="1"/>
  <c r="S3148" i="2"/>
  <c r="T3148" i="2" s="1"/>
  <c r="S3060" i="2"/>
  <c r="S4591" i="2"/>
  <c r="S5768" i="2"/>
  <c r="T5768" i="2" s="1"/>
  <c r="S2583" i="2"/>
  <c r="T2583" i="2" s="1"/>
  <c r="S5975" i="2"/>
  <c r="T5975" i="2" s="1"/>
  <c r="S2662" i="2"/>
  <c r="T2662" i="2" s="1"/>
  <c r="S3979" i="2"/>
  <c r="S933" i="2"/>
  <c r="S5453" i="2"/>
  <c r="T5453" i="2" s="1"/>
  <c r="S5455" i="2"/>
  <c r="T5455" i="2" s="1"/>
  <c r="S5074" i="2"/>
  <c r="S756" i="2"/>
  <c r="S5844" i="2"/>
  <c r="T5844" i="2" s="1"/>
  <c r="S5504" i="2"/>
  <c r="T5504" i="2" s="1"/>
  <c r="S4196" i="2"/>
  <c r="T4196" i="2" s="1"/>
  <c r="S4811" i="2"/>
  <c r="S52" i="2"/>
  <c r="S5928" i="2"/>
  <c r="T5928" i="2" s="1"/>
  <c r="S4545" i="2"/>
  <c r="T4545" i="2" s="1"/>
  <c r="S4986" i="2"/>
  <c r="S5050" i="2"/>
  <c r="S2854" i="2"/>
  <c r="T2854" i="2" s="1"/>
  <c r="S2185" i="2"/>
  <c r="T2185" i="2" s="1"/>
  <c r="S3912" i="2"/>
  <c r="S490" i="2"/>
  <c r="S1832" i="2"/>
  <c r="T1832" i="2" s="1"/>
  <c r="S5297" i="2"/>
  <c r="T5297" i="2" s="1"/>
  <c r="S4343" i="2"/>
  <c r="T4343" i="2" s="1"/>
  <c r="S1972" i="2"/>
  <c r="T1972" i="2" s="1"/>
  <c r="S2169" i="2"/>
  <c r="T2169" i="2" s="1"/>
  <c r="S4284" i="2"/>
  <c r="T4284" i="2" s="1"/>
  <c r="S1467" i="2"/>
  <c r="T1467" i="2" s="1"/>
  <c r="S4261" i="2"/>
  <c r="T4261" i="2" s="1"/>
  <c r="S2601" i="2"/>
  <c r="T2601" i="2" s="1"/>
  <c r="S1878" i="2"/>
  <c r="T1878" i="2" s="1"/>
  <c r="S5665" i="2"/>
  <c r="T5665" i="2" s="1"/>
  <c r="S542" i="2"/>
  <c r="T542" i="2" s="1"/>
  <c r="S4952" i="2"/>
  <c r="T4952" i="2" s="1"/>
  <c r="S2886" i="2"/>
  <c r="T2886" i="2" s="1"/>
  <c r="S2884" i="2"/>
  <c r="T2884" i="2" s="1"/>
  <c r="S2673" i="2"/>
  <c r="T2673" i="2" s="1"/>
  <c r="S3494" i="2"/>
  <c r="T3494" i="2" s="1"/>
  <c r="S5219" i="2"/>
  <c r="T5219" i="2" s="1"/>
  <c r="S5214" i="2"/>
  <c r="T5214" i="2" s="1"/>
  <c r="S3794" i="2"/>
  <c r="T3794" i="2" s="1"/>
  <c r="S5657" i="2"/>
  <c r="T5657" i="2" s="1"/>
  <c r="S5644" i="2"/>
  <c r="T5644" i="2" s="1"/>
  <c r="S5266" i="2"/>
  <c r="T5266" i="2" s="1"/>
  <c r="S1620" i="2"/>
  <c r="T1620" i="2" s="1"/>
  <c r="S3346" i="2"/>
  <c r="T3346" i="2" s="1"/>
  <c r="S3446" i="2"/>
  <c r="T3446" i="2" s="1"/>
  <c r="S658" i="2"/>
  <c r="T658" i="2" s="1"/>
  <c r="S816" i="2"/>
  <c r="T816" i="2" s="1"/>
  <c r="S6087" i="2"/>
  <c r="T6087" i="2" s="1"/>
  <c r="S969" i="2"/>
  <c r="T969" i="2" s="1"/>
  <c r="S806" i="2"/>
  <c r="S814" i="2"/>
  <c r="S2802" i="2"/>
  <c r="T2802" i="2" s="1"/>
  <c r="S4611" i="2"/>
  <c r="T4611" i="2" s="1"/>
  <c r="S3606" i="2"/>
  <c r="T3606" i="2" s="1"/>
  <c r="S4192" i="2"/>
  <c r="S1020" i="2"/>
  <c r="S3826" i="2"/>
  <c r="T3826" i="2" s="1"/>
  <c r="S3220" i="2"/>
  <c r="T3220" i="2" s="1"/>
  <c r="S3319" i="2"/>
  <c r="T3319" i="2" s="1"/>
  <c r="S2976" i="2"/>
  <c r="T2976" i="2" s="1"/>
  <c r="S3133" i="2"/>
  <c r="T3133" i="2" s="1"/>
  <c r="S3834" i="2"/>
  <c r="S926" i="2"/>
  <c r="S917" i="2"/>
  <c r="T917" i="2" s="1"/>
  <c r="S3576" i="2"/>
  <c r="S1370" i="2"/>
  <c r="S1385" i="2"/>
  <c r="T1385" i="2" s="1"/>
  <c r="S546" i="2"/>
  <c r="T546" i="2" s="1"/>
  <c r="S3526" i="2"/>
  <c r="T3526" i="2" s="1"/>
  <c r="S1724" i="2"/>
  <c r="S4982" i="2"/>
  <c r="S1343" i="2"/>
  <c r="T1343" i="2" s="1"/>
  <c r="S2639" i="2"/>
  <c r="T2639" i="2" s="1"/>
  <c r="S1310" i="2"/>
  <c r="T1310" i="2" s="1"/>
  <c r="S2104" i="2"/>
  <c r="T2104" i="2" s="1"/>
  <c r="S1137" i="2"/>
  <c r="T1137" i="2" s="1"/>
  <c r="S1445" i="2"/>
  <c r="S4193" i="2"/>
  <c r="S1038" i="2"/>
  <c r="T1038" i="2" s="1"/>
  <c r="S692" i="2"/>
  <c r="T692" i="2" s="1"/>
  <c r="S2000" i="2"/>
  <c r="S3857" i="2"/>
  <c r="S1292" i="2"/>
  <c r="T1292" i="2" s="1"/>
  <c r="S4148" i="2"/>
  <c r="T4148" i="2" s="1"/>
  <c r="S4061" i="2"/>
  <c r="T4061" i="2" s="1"/>
  <c r="S1498" i="2"/>
  <c r="T1498" i="2" s="1"/>
  <c r="S2297" i="2"/>
  <c r="T2297" i="2" s="1"/>
  <c r="S3046" i="2"/>
  <c r="S896" i="2"/>
  <c r="S1596" i="2"/>
  <c r="T1596" i="2" s="1"/>
  <c r="S2144" i="2"/>
  <c r="T2144" i="2" s="1"/>
  <c r="S1868" i="2"/>
  <c r="T1868" i="2" s="1"/>
  <c r="S4421" i="2"/>
  <c r="T4421" i="2" s="1"/>
  <c r="S5756" i="2"/>
  <c r="T5756" i="2" s="1"/>
  <c r="S3326" i="2"/>
  <c r="S771" i="2"/>
  <c r="S4934" i="2"/>
  <c r="T4934" i="2" s="1"/>
  <c r="S5087" i="2"/>
  <c r="T5087" i="2" s="1"/>
  <c r="S5374" i="2"/>
  <c r="T5374" i="2" s="1"/>
  <c r="S4514" i="2"/>
  <c r="T4514" i="2" s="1"/>
  <c r="S5943" i="2"/>
  <c r="T5943" i="2" s="1"/>
  <c r="S5205" i="2"/>
  <c r="T5205" i="2" s="1"/>
  <c r="S1789" i="2"/>
  <c r="T1789" i="2" s="1"/>
  <c r="S5729" i="2"/>
  <c r="T5729" i="2" s="1"/>
  <c r="S2726" i="2"/>
  <c r="T2726" i="2" s="1"/>
  <c r="S5106" i="2"/>
  <c r="T5106" i="2" s="1"/>
  <c r="S6066" i="2"/>
  <c r="T6066" i="2" s="1"/>
  <c r="S4604" i="2"/>
  <c r="T4604" i="2" s="1"/>
  <c r="S5131" i="2"/>
  <c r="T5131" i="2" s="1"/>
  <c r="S4786" i="2"/>
  <c r="T4786" i="2" s="1"/>
  <c r="S5717" i="2"/>
  <c r="T5717" i="2" s="1"/>
  <c r="S5669" i="2"/>
  <c r="T5669" i="2" s="1"/>
  <c r="S1074" i="2"/>
  <c r="T1074" i="2" s="1"/>
  <c r="S5358" i="2"/>
  <c r="T5358" i="2" s="1"/>
  <c r="S4377" i="2"/>
  <c r="T4377" i="2" s="1"/>
  <c r="S3804" i="2"/>
  <c r="T3804" i="2" s="1"/>
  <c r="S5832" i="2"/>
  <c r="T5832" i="2" s="1"/>
  <c r="S3419" i="2"/>
  <c r="T3419" i="2" s="1"/>
  <c r="S3342" i="2"/>
  <c r="T3342" i="2" s="1"/>
  <c r="S5634" i="2"/>
  <c r="T5634" i="2" s="1"/>
  <c r="S3691" i="2"/>
  <c r="T3691" i="2" s="1"/>
  <c r="S4993" i="2"/>
  <c r="T4993" i="2" s="1"/>
  <c r="S5854" i="2"/>
  <c r="T5854" i="2" s="1"/>
  <c r="S2499" i="2"/>
  <c r="T2499" i="2" s="1"/>
  <c r="S4256" i="2"/>
  <c r="T4256" i="2" s="1"/>
  <c r="S3151" i="2"/>
  <c r="T3151" i="2" s="1"/>
  <c r="S4850" i="2"/>
  <c r="T4850" i="2" s="1"/>
  <c r="S4085" i="2"/>
  <c r="T4085" i="2" s="1"/>
  <c r="S2964" i="2"/>
  <c r="T2964" i="2" s="1"/>
  <c r="S5818" i="2"/>
  <c r="T5818" i="2" s="1"/>
  <c r="S3849" i="2"/>
  <c r="T3849" i="2" s="1"/>
  <c r="S5627" i="2"/>
  <c r="T5627" i="2" s="1"/>
  <c r="S2201" i="2"/>
  <c r="T2201" i="2" s="1"/>
  <c r="S5302" i="2"/>
  <c r="T5302" i="2" s="1"/>
  <c r="S4318" i="2"/>
  <c r="T4318" i="2" s="1"/>
  <c r="S4787" i="2"/>
  <c r="T4787" i="2" s="1"/>
  <c r="S4999" i="2"/>
  <c r="T4999" i="2" s="1"/>
  <c r="S2980" i="2"/>
  <c r="T2980" i="2" s="1"/>
  <c r="S2347" i="2"/>
  <c r="T2347" i="2" s="1"/>
  <c r="S5938" i="2"/>
  <c r="T5938" i="2" s="1"/>
  <c r="S5965" i="2"/>
  <c r="T5965" i="2" s="1"/>
  <c r="S5153" i="2"/>
  <c r="T5153" i="2" s="1"/>
  <c r="S4594" i="2"/>
  <c r="T4594" i="2" s="1"/>
  <c r="S5816" i="2"/>
  <c r="T5816" i="2" s="1"/>
  <c r="S5443" i="2"/>
  <c r="T5443" i="2" s="1"/>
  <c r="S5285" i="2"/>
  <c r="T5285" i="2" s="1"/>
  <c r="S4838" i="2"/>
  <c r="T4838" i="2" s="1"/>
  <c r="S4751" i="2"/>
  <c r="T4751" i="2" s="1"/>
  <c r="S5754" i="2"/>
  <c r="T5754" i="2" s="1"/>
  <c r="S5307" i="2"/>
  <c r="T5307" i="2" s="1"/>
  <c r="S5529" i="2"/>
  <c r="T5529" i="2" s="1"/>
  <c r="S2878" i="2"/>
  <c r="T2878" i="2" s="1"/>
  <c r="S2627" i="2"/>
  <c r="T2627" i="2" s="1"/>
  <c r="S5730" i="2"/>
  <c r="T5730" i="2" s="1"/>
  <c r="S2896" i="2"/>
  <c r="T2896" i="2" s="1"/>
  <c r="S5607" i="2"/>
  <c r="T5607" i="2" s="1"/>
  <c r="S2395" i="2"/>
  <c r="T2395" i="2" s="1"/>
  <c r="S2952" i="2"/>
  <c r="T2952" i="2" s="1"/>
  <c r="S3895" i="2"/>
  <c r="T3895" i="2" s="1"/>
  <c r="S3975" i="2"/>
  <c r="T3975" i="2" s="1"/>
  <c r="S5206" i="2"/>
  <c r="T5206" i="2" s="1"/>
  <c r="S4704" i="2"/>
  <c r="T4704" i="2" s="1"/>
  <c r="S2680" i="2"/>
  <c r="T2680" i="2" s="1"/>
  <c r="S3905" i="2"/>
  <c r="T3905" i="2" s="1"/>
  <c r="S5522" i="2"/>
  <c r="T5522" i="2" s="1"/>
  <c r="S4755" i="2"/>
  <c r="T4755" i="2" s="1"/>
  <c r="S5439" i="2"/>
  <c r="T5439" i="2" s="1"/>
  <c r="S6022" i="2"/>
  <c r="T6022" i="2" s="1"/>
  <c r="S5158" i="2"/>
  <c r="T5158" i="2" s="1"/>
  <c r="S5737" i="2"/>
  <c r="T5737" i="2" s="1"/>
  <c r="S5939" i="2"/>
  <c r="T5939" i="2" s="1"/>
  <c r="S2880" i="2"/>
  <c r="T2880" i="2" s="1"/>
  <c r="S5731" i="2"/>
  <c r="T5731" i="2" s="1"/>
  <c r="S4218" i="2"/>
  <c r="T4218" i="2" s="1"/>
  <c r="S3807" i="2"/>
  <c r="T3807" i="2" s="1"/>
  <c r="S3183" i="2"/>
  <c r="T3183" i="2" s="1"/>
  <c r="S6054" i="2"/>
  <c r="T6054" i="2" s="1"/>
  <c r="S2503" i="2"/>
  <c r="T2503" i="2" s="1"/>
  <c r="S2795" i="2"/>
  <c r="T2795" i="2" s="1"/>
  <c r="S2872" i="2"/>
  <c r="T2872" i="2" s="1"/>
  <c r="S2139" i="2"/>
  <c r="T2139" i="2" s="1"/>
  <c r="S3244" i="2"/>
  <c r="T3244" i="2" s="1"/>
  <c r="S1616" i="2"/>
  <c r="T1616" i="2" s="1"/>
  <c r="S2256" i="2"/>
  <c r="T2256" i="2" s="1"/>
  <c r="S5524" i="2"/>
  <c r="T5524" i="2" s="1"/>
  <c r="S5976" i="2"/>
  <c r="T5976" i="2" s="1"/>
  <c r="S6079" i="2"/>
  <c r="T6079" i="2" s="1"/>
  <c r="S6073" i="2"/>
  <c r="T6073" i="2" s="1"/>
  <c r="S4772" i="2"/>
  <c r="T4772" i="2" s="1"/>
  <c r="S5826" i="2"/>
  <c r="T5826" i="2" s="1"/>
  <c r="S4020" i="2"/>
  <c r="T4020" i="2" s="1"/>
  <c r="S5977" i="2"/>
  <c r="T5977" i="2" s="1"/>
  <c r="S5713" i="2"/>
  <c r="T5713" i="2" s="1"/>
  <c r="S5732" i="2"/>
  <c r="T5732" i="2" s="1"/>
  <c r="S5808" i="2"/>
  <c r="T5808" i="2" s="1"/>
  <c r="S2829" i="2"/>
  <c r="T2829" i="2" s="1"/>
  <c r="S1336" i="2"/>
  <c r="T1336" i="2" s="1"/>
  <c r="S2146" i="2"/>
  <c r="T2146" i="2" s="1"/>
  <c r="S3581" i="2"/>
  <c r="T3581" i="2" s="1"/>
  <c r="S5830" i="2"/>
  <c r="T5830" i="2" s="1"/>
  <c r="S4587" i="2"/>
  <c r="T4587" i="2" s="1"/>
  <c r="S6055" i="2"/>
  <c r="T6055" i="2" s="1"/>
  <c r="S3131" i="2"/>
  <c r="T3131" i="2" s="1"/>
  <c r="S5353" i="2"/>
  <c r="T5353" i="2" s="1"/>
  <c r="S5521" i="2"/>
  <c r="T5521" i="2" s="1"/>
  <c r="S5308" i="2"/>
  <c r="T5308" i="2" s="1"/>
  <c r="S2114" i="2"/>
  <c r="T2114" i="2" s="1"/>
  <c r="S4453" i="2"/>
  <c r="T4453" i="2" s="1"/>
  <c r="S3176" i="2"/>
  <c r="T3176" i="2" s="1"/>
  <c r="S3490" i="2"/>
  <c r="T3490" i="2" s="1"/>
  <c r="S4500" i="2"/>
  <c r="T4500" i="2" s="1"/>
  <c r="S3179" i="2"/>
  <c r="T3179" i="2" s="1"/>
  <c r="S2364" i="2"/>
  <c r="T2364" i="2" s="1"/>
  <c r="S2333" i="2"/>
  <c r="T2333" i="2" s="1"/>
  <c r="S5448" i="2"/>
  <c r="T5448" i="2" s="1"/>
  <c r="S4223" i="2"/>
  <c r="T4223" i="2" s="1"/>
  <c r="S5221" i="2"/>
  <c r="T5221" i="2" s="1"/>
  <c r="S2505" i="2"/>
  <c r="T2505" i="2" s="1"/>
  <c r="S2474" i="2"/>
  <c r="T2474" i="2" s="1"/>
  <c r="S3519" i="2"/>
  <c r="T3519" i="2" s="1"/>
  <c r="S5621" i="2"/>
  <c r="T5621" i="2" s="1"/>
  <c r="S6051" i="2"/>
  <c r="T6051" i="2" s="1"/>
  <c r="S5933" i="2"/>
  <c r="T5933" i="2" s="1"/>
  <c r="S5137" i="2"/>
  <c r="T5137" i="2" s="1"/>
  <c r="S6056" i="2"/>
  <c r="T6056" i="2" s="1"/>
  <c r="S5133" i="2"/>
  <c r="T5133" i="2" s="1"/>
  <c r="S6078" i="2"/>
  <c r="T6078" i="2" s="1"/>
  <c r="S4612" i="2"/>
  <c r="T4612" i="2" s="1"/>
  <c r="S3908" i="2"/>
  <c r="T3908" i="2" s="1"/>
  <c r="S5440" i="2"/>
  <c r="T5440" i="2" s="1"/>
  <c r="S4501" i="2"/>
  <c r="T4501" i="2" s="1"/>
  <c r="S1679" i="2"/>
  <c r="T1679" i="2" s="1"/>
  <c r="S5848" i="2"/>
  <c r="T5848" i="2" s="1"/>
  <c r="S6084" i="2"/>
  <c r="T6084" i="2" s="1"/>
  <c r="S4835" i="2"/>
  <c r="T4835" i="2" s="1"/>
  <c r="S3631" i="2"/>
  <c r="T3631" i="2" s="1"/>
  <c r="S5978" i="2"/>
  <c r="T5978" i="2" s="1"/>
  <c r="S5513" i="2"/>
  <c r="T5513" i="2" s="1"/>
  <c r="S3505" i="2"/>
  <c r="T3505" i="2" s="1"/>
  <c r="S3116" i="2"/>
  <c r="T3116" i="2" s="1"/>
  <c r="S3795" i="2"/>
  <c r="T3795" i="2" s="1"/>
  <c r="S3246" i="2"/>
  <c r="T3246" i="2" s="1"/>
  <c r="S2571" i="2"/>
  <c r="T2571" i="2" s="1"/>
  <c r="S5735" i="2"/>
  <c r="T5735" i="2" s="1"/>
  <c r="S1473" i="2"/>
  <c r="T1473" i="2" s="1"/>
  <c r="S3332" i="2"/>
  <c r="T3332" i="2" s="1"/>
  <c r="S2413" i="2"/>
  <c r="T2413" i="2" s="1"/>
  <c r="S6080" i="2"/>
  <c r="T6080" i="2" s="1"/>
  <c r="S5159" i="2"/>
  <c r="T5159" i="2" s="1"/>
  <c r="S5309" i="2"/>
  <c r="T5309" i="2" s="1"/>
  <c r="S3231" i="2"/>
  <c r="T3231" i="2" s="1"/>
  <c r="S5758" i="2"/>
  <c r="T5758" i="2" s="1"/>
  <c r="S6057" i="2"/>
  <c r="T6057" i="2" s="1"/>
  <c r="S4086" i="2"/>
  <c r="T4086" i="2" s="1"/>
  <c r="S6058" i="2"/>
  <c r="T6058" i="2" s="1"/>
  <c r="S6053" i="2"/>
  <c r="T6053" i="2" s="1"/>
  <c r="S2275" i="2"/>
  <c r="T2275" i="2" s="1"/>
  <c r="S5979" i="2"/>
  <c r="T5979" i="2" s="1"/>
  <c r="S3002" i="2"/>
  <c r="T3002" i="2" s="1"/>
  <c r="S4705" i="2"/>
  <c r="T4705" i="2" s="1"/>
  <c r="S5934" i="2"/>
  <c r="T5934" i="2" s="1"/>
  <c r="S4396" i="2"/>
  <c r="T4396" i="2" s="1"/>
  <c r="S2403" i="2"/>
  <c r="T2403" i="2" s="1"/>
  <c r="S6119" i="2"/>
  <c r="T6119" i="2" s="1"/>
  <c r="S5160" i="2"/>
  <c r="T5160" i="2" s="1"/>
  <c r="S3684" i="2"/>
  <c r="T3684" i="2" s="1"/>
  <c r="S4266" i="2"/>
  <c r="T4266" i="2" s="1"/>
  <c r="S5736" i="2"/>
  <c r="T5736" i="2" s="1"/>
  <c r="S2752" i="2"/>
  <c r="T2752" i="2" s="1"/>
  <c r="S1884" i="2"/>
  <c r="T1884" i="2" s="1"/>
  <c r="S1676" i="2"/>
  <c r="T1676" i="2" s="1"/>
  <c r="S5464" i="2"/>
  <c r="T5464" i="2" s="1"/>
  <c r="S5624" i="2"/>
  <c r="T5624" i="2" s="1"/>
  <c r="S3909" i="2"/>
  <c r="T3909" i="2" s="1"/>
  <c r="S5847" i="2"/>
  <c r="T5847" i="2" s="1"/>
  <c r="S5528" i="2"/>
  <c r="T5528" i="2" s="1"/>
  <c r="S3848" i="2"/>
  <c r="T3848" i="2" s="1"/>
  <c r="S3867" i="2"/>
  <c r="T3867" i="2" s="1"/>
  <c r="S3234" i="2"/>
  <c r="T3234" i="2" s="1"/>
  <c r="S3260" i="2"/>
  <c r="T3260" i="2" s="1"/>
  <c r="S5828" i="2"/>
  <c r="T5828" i="2" s="1"/>
  <c r="S5722" i="2"/>
  <c r="T5722" i="2" s="1"/>
  <c r="S3128" i="2"/>
  <c r="T3128" i="2" s="1"/>
  <c r="S5725" i="2"/>
  <c r="T5725" i="2" s="1"/>
  <c r="S5441" i="2"/>
  <c r="T5441" i="2" s="1"/>
  <c r="S5824" i="2"/>
  <c r="T5824" i="2" s="1"/>
  <c r="S5104" i="2"/>
  <c r="T5104" i="2" s="1"/>
  <c r="S5543" i="2"/>
  <c r="T5543" i="2" s="1"/>
  <c r="S3976" i="2"/>
  <c r="T3976" i="2" s="1"/>
  <c r="S2133" i="2"/>
  <c r="T2133" i="2" s="1"/>
  <c r="S3759" i="2"/>
  <c r="T3759" i="2" s="1"/>
  <c r="S5415" i="2"/>
  <c r="T5415" i="2" s="1"/>
  <c r="S5511" i="2"/>
  <c r="T5511" i="2" s="1"/>
  <c r="S4871" i="2"/>
  <c r="T4871" i="2" s="1"/>
  <c r="S2429" i="2"/>
  <c r="T2429" i="2" s="1"/>
  <c r="S6062" i="2"/>
  <c r="T6062" i="2" s="1"/>
  <c r="S3420" i="2"/>
  <c r="T3420" i="2" s="1"/>
  <c r="S2871" i="2"/>
  <c r="T2871" i="2" s="1"/>
  <c r="S5940" i="2"/>
  <c r="T5940" i="2" s="1"/>
  <c r="S3813" i="2"/>
  <c r="T3813" i="2" s="1"/>
  <c r="S5373" i="2"/>
  <c r="T5373" i="2" s="1"/>
  <c r="S2091" i="2"/>
  <c r="T2091" i="2" s="1"/>
  <c r="S3991" i="2"/>
  <c r="T3991" i="2" s="1"/>
  <c r="S2806" i="2"/>
  <c r="T2806" i="2" s="1"/>
  <c r="S3850" i="2"/>
  <c r="T3850" i="2" s="1"/>
  <c r="S4200" i="2"/>
  <c r="T4200" i="2" s="1"/>
  <c r="S4818" i="2"/>
  <c r="T4818" i="2" s="1"/>
  <c r="S4013" i="2"/>
  <c r="T4013" i="2" s="1"/>
  <c r="S3532" i="2"/>
  <c r="T3532" i="2" s="1"/>
  <c r="S1557" i="2"/>
  <c r="T1557" i="2" s="1"/>
  <c r="S1505" i="2"/>
  <c r="T1505" i="2" s="1"/>
  <c r="S4825" i="2"/>
  <c r="T4825" i="2" s="1"/>
  <c r="S5361" i="2"/>
  <c r="T5361" i="2" s="1"/>
  <c r="S4372" i="2"/>
  <c r="T4372" i="2" s="1"/>
  <c r="S5364" i="2"/>
  <c r="T5364" i="2" s="1"/>
  <c r="S6064" i="2"/>
  <c r="T6064" i="2" s="1"/>
  <c r="S5378" i="2"/>
  <c r="T5378" i="2" s="1"/>
  <c r="S3209" i="2"/>
  <c r="T3209" i="2" s="1"/>
  <c r="S6023" i="2"/>
  <c r="T6023" i="2" s="1"/>
  <c r="S5658" i="2"/>
  <c r="T5658" i="2" s="1"/>
  <c r="S5829" i="2"/>
  <c r="T5829" i="2" s="1"/>
  <c r="S5138" i="2"/>
  <c r="T5138" i="2" s="1"/>
  <c r="S4551" i="2"/>
  <c r="T4551" i="2" s="1"/>
  <c r="S3789" i="2"/>
  <c r="T3789" i="2" s="1"/>
  <c r="S3155" i="2"/>
  <c r="T3155" i="2" s="1"/>
  <c r="S2735" i="2"/>
  <c r="T2735" i="2" s="1"/>
  <c r="S5000" i="2"/>
  <c r="T5000" i="2" s="1"/>
  <c r="S1820" i="2"/>
  <c r="T1820" i="2" s="1"/>
  <c r="S5001" i="2"/>
  <c r="T5001" i="2" s="1"/>
  <c r="S4155" i="2"/>
  <c r="T4155" i="2" s="1"/>
  <c r="S4199" i="2"/>
  <c r="T4199" i="2" s="1"/>
  <c r="S5305" i="2"/>
  <c r="T5305" i="2" s="1"/>
  <c r="S5544" i="2"/>
  <c r="T5544" i="2" s="1"/>
  <c r="S4928" i="2"/>
  <c r="T4928" i="2" s="1"/>
  <c r="S5593" i="2"/>
  <c r="T5593" i="2" s="1"/>
  <c r="S5310" i="2"/>
  <c r="T5310" i="2" s="1"/>
  <c r="S3115" i="2"/>
  <c r="T3115" i="2" s="1"/>
  <c r="S4785" i="2"/>
  <c r="T4785" i="2" s="1"/>
  <c r="S5937" i="2"/>
  <c r="T5937" i="2" s="1"/>
  <c r="S1234" i="2"/>
  <c r="T1234" i="2" s="1"/>
  <c r="S5349" i="2"/>
  <c r="T5349" i="2" s="1"/>
  <c r="S4582" i="2"/>
  <c r="T4582" i="2" s="1"/>
  <c r="S4544" i="2"/>
  <c r="T4544" i="2" s="1"/>
  <c r="S5416" i="2"/>
  <c r="T5416" i="2" s="1"/>
  <c r="S4316" i="2"/>
  <c r="T4316" i="2" s="1"/>
  <c r="S4201" i="2"/>
  <c r="T4201" i="2" s="1"/>
  <c r="S5909" i="2"/>
  <c r="T5909" i="2" s="1"/>
  <c r="S4613" i="2"/>
  <c r="T4613" i="2" s="1"/>
  <c r="S5910" i="2"/>
  <c r="T5910" i="2" s="1"/>
  <c r="S2587" i="2"/>
  <c r="T2587" i="2" s="1"/>
  <c r="S5360" i="2"/>
  <c r="T5360" i="2" s="1"/>
  <c r="S5013" i="2"/>
  <c r="T5013" i="2" s="1"/>
  <c r="S6032" i="2"/>
  <c r="T6032" i="2" s="1"/>
  <c r="S5935" i="2"/>
  <c r="T5935" i="2" s="1"/>
  <c r="S3929" i="2"/>
  <c r="T3929" i="2" s="1"/>
  <c r="S5123" i="2"/>
  <c r="T5123" i="2" s="1"/>
  <c r="S3388" i="2"/>
  <c r="T3388" i="2" s="1"/>
  <c r="S4187" i="2"/>
  <c r="T4187" i="2" s="1"/>
  <c r="S5980" i="2"/>
  <c r="T5980" i="2" s="1"/>
  <c r="S2559" i="2"/>
  <c r="T2559" i="2" s="1"/>
  <c r="S2968" i="2"/>
  <c r="T2968" i="2" s="1"/>
  <c r="S5594" i="2"/>
  <c r="T5594" i="2" s="1"/>
  <c r="S3393" i="2"/>
  <c r="T3393" i="2" s="1"/>
  <c r="S2184" i="2"/>
  <c r="T2184" i="2" s="1"/>
  <c r="S5442" i="2"/>
  <c r="T5442" i="2" s="1"/>
  <c r="S3177" i="2"/>
  <c r="T3177" i="2" s="1"/>
  <c r="S3943" i="2"/>
  <c r="T3943" i="2" s="1"/>
  <c r="S5926" i="2"/>
  <c r="T5926" i="2" s="1"/>
  <c r="S3442" i="2"/>
  <c r="T3442" i="2" s="1"/>
  <c r="S2594" i="2"/>
  <c r="T2594" i="2" s="1"/>
  <c r="S4515" i="2"/>
  <c r="T4515" i="2" s="1"/>
  <c r="S2788" i="2"/>
  <c r="T2788" i="2" s="1"/>
  <c r="S5209" i="2"/>
  <c r="T5209" i="2" s="1"/>
  <c r="S5616" i="2"/>
  <c r="T5616" i="2" s="1"/>
  <c r="S5628" i="2"/>
  <c r="T5628" i="2" s="1"/>
  <c r="S4499" i="2"/>
  <c r="T4499" i="2" s="1"/>
  <c r="S4546" i="2"/>
  <c r="T4546" i="2" s="1"/>
  <c r="S4327" i="2"/>
  <c r="T4327" i="2" s="1"/>
  <c r="S4251" i="2"/>
  <c r="T4251" i="2" s="1"/>
  <c r="S4135" i="2"/>
  <c r="T4135" i="2" s="1"/>
  <c r="S5298" i="2"/>
  <c r="T5298" i="2" s="1"/>
  <c r="S4552" i="2"/>
  <c r="T4552" i="2" s="1"/>
  <c r="S4044" i="2"/>
  <c r="T4044" i="2" s="1"/>
  <c r="S2651" i="2"/>
  <c r="T2651" i="2" s="1"/>
  <c r="S5743" i="2"/>
  <c r="T5743" i="2" s="1"/>
  <c r="S3189" i="2"/>
  <c r="T3189" i="2" s="1"/>
  <c r="S4132" i="2"/>
  <c r="T4132" i="2" s="1"/>
  <c r="S4460" i="2"/>
  <c r="T4460" i="2" s="1"/>
  <c r="S3940" i="2"/>
  <c r="T3940" i="2" s="1"/>
  <c r="S6065" i="2"/>
  <c r="T6065" i="2" s="1"/>
  <c r="S3090" i="2"/>
  <c r="T3090" i="2" s="1"/>
  <c r="S5799" i="2"/>
  <c r="T5799" i="2" s="1"/>
  <c r="S3444" i="2"/>
  <c r="T3444" i="2" s="1"/>
  <c r="S4836" i="2"/>
  <c r="T4836" i="2" s="1"/>
  <c r="S6067" i="2"/>
  <c r="T6067" i="2" s="1"/>
  <c r="S3245" i="2"/>
  <c r="T3245" i="2" s="1"/>
  <c r="S5913" i="2"/>
  <c r="T5913" i="2" s="1"/>
  <c r="S4233" i="2"/>
  <c r="T4233" i="2" s="1"/>
  <c r="S1535" i="2"/>
  <c r="T1535" i="2" s="1"/>
  <c r="S1160" i="2"/>
  <c r="T1160" i="2" s="1"/>
  <c r="S5362" i="2"/>
  <c r="T5362" i="2" s="1"/>
  <c r="S4002" i="2"/>
  <c r="T4002" i="2" s="1"/>
  <c r="S5757" i="2"/>
  <c r="T5757" i="2" s="1"/>
  <c r="S5210" i="2"/>
  <c r="T5210" i="2" s="1"/>
  <c r="S4718" i="2"/>
  <c r="T4718" i="2" s="1"/>
  <c r="S3163" i="2"/>
  <c r="T3163" i="2" s="1"/>
  <c r="S4583" i="2"/>
  <c r="T4583" i="2" s="1"/>
  <c r="S6082" i="2"/>
  <c r="T6082" i="2" s="1"/>
  <c r="S3491" i="2"/>
  <c r="T3491" i="2" s="1"/>
  <c r="S5664" i="2"/>
  <c r="T5664" i="2" s="1"/>
  <c r="S4222" i="2"/>
  <c r="T4222" i="2" s="1"/>
  <c r="S2584" i="2"/>
  <c r="T2584" i="2" s="1"/>
  <c r="S3721" i="2"/>
  <c r="T3721" i="2" s="1"/>
  <c r="S442" i="2"/>
  <c r="S4414" i="2"/>
  <c r="S3249" i="2"/>
  <c r="T3249" i="2" s="1"/>
  <c r="S3993" i="2"/>
  <c r="T3993" i="2" s="1"/>
  <c r="S5932" i="2"/>
  <c r="T5932" i="2" s="1"/>
  <c r="S4428" i="2"/>
  <c r="S774" i="2"/>
  <c r="S2216" i="2"/>
  <c r="T2216" i="2" s="1"/>
  <c r="S4168" i="2"/>
  <c r="S437" i="2"/>
  <c r="S1373" i="2"/>
  <c r="T1373" i="2" s="1"/>
  <c r="S354" i="2"/>
  <c r="T354" i="2" s="1"/>
  <c r="S872" i="2"/>
  <c r="T872" i="2" s="1"/>
  <c r="S1119" i="2"/>
  <c r="T1119" i="2" s="1"/>
  <c r="S479" i="2"/>
  <c r="T479" i="2" s="1"/>
  <c r="S708" i="2"/>
  <c r="T708" i="2" s="1"/>
  <c r="S674" i="2"/>
  <c r="T674" i="2" s="1"/>
  <c r="S419" i="2"/>
  <c r="T419" i="2" s="1"/>
  <c r="S1154" i="2"/>
  <c r="T1154" i="2" s="1"/>
  <c r="S606" i="2"/>
  <c r="T606" i="2" s="1"/>
  <c r="S292" i="2"/>
  <c r="T292" i="2" s="1"/>
  <c r="S618" i="2"/>
  <c r="T618" i="2" s="1"/>
  <c r="S501" i="2"/>
  <c r="S3885" i="2"/>
  <c r="S5379" i="2"/>
  <c r="T5379" i="2" s="1"/>
  <c r="S5595" i="2"/>
  <c r="T5595" i="2" s="1"/>
  <c r="S5571" i="2"/>
  <c r="S1045" i="2"/>
  <c r="S4509" i="2"/>
  <c r="T4509" i="2" s="1"/>
  <c r="S5220" i="2"/>
  <c r="T5220" i="2" s="1"/>
  <c r="S5292" i="2"/>
  <c r="T5292" i="2" s="1"/>
  <c r="S4423" i="2"/>
  <c r="T4423" i="2" s="1"/>
  <c r="S4510" i="2"/>
  <c r="T4510" i="2" s="1"/>
  <c r="S5535" i="2"/>
  <c r="T5535" i="2" s="1"/>
  <c r="S6085" i="2"/>
  <c r="T6085" i="2" s="1"/>
  <c r="S4320" i="2"/>
  <c r="S502" i="2"/>
  <c r="S5613" i="2"/>
  <c r="T5613" i="2" s="1"/>
  <c r="S4996" i="2"/>
  <c r="T4996" i="2" s="1"/>
  <c r="S3205" i="2"/>
  <c r="T3205" i="2" s="1"/>
  <c r="S4777" i="2"/>
  <c r="T4777" i="2" s="1"/>
  <c r="S4384" i="2"/>
  <c r="S957" i="2"/>
  <c r="S3510" i="2"/>
  <c r="T3510" i="2" s="1"/>
  <c r="S4639" i="2"/>
  <c r="T4639" i="2" s="1"/>
  <c r="S3168" i="2"/>
  <c r="T3168" i="2" s="1"/>
  <c r="S3607" i="2"/>
  <c r="T3607" i="2" s="1"/>
  <c r="S4116" i="2"/>
  <c r="S3589" i="2"/>
  <c r="S3389" i="2"/>
  <c r="T3389" i="2" s="1"/>
  <c r="S4217" i="2"/>
  <c r="T4217" i="2" s="1"/>
  <c r="S2708" i="2"/>
  <c r="T2708" i="2" s="1"/>
  <c r="S3343" i="2"/>
  <c r="T3343" i="2" s="1"/>
  <c r="S2266" i="2"/>
  <c r="T2266" i="2" s="1"/>
  <c r="S2504" i="2"/>
  <c r="T2504" i="2" s="1"/>
  <c r="S5424" i="2"/>
  <c r="T5424" i="2" s="1"/>
  <c r="S3439" i="2"/>
  <c r="T3439" i="2" s="1"/>
  <c r="S5614" i="2"/>
  <c r="T5614" i="2" s="1"/>
  <c r="S3520" i="2"/>
  <c r="T3520" i="2" s="1"/>
  <c r="S1915" i="2"/>
  <c r="T1915" i="2" s="1"/>
  <c r="S4014" i="2"/>
  <c r="T4014" i="2" s="1"/>
  <c r="S4760" i="2"/>
  <c r="T4760" i="2" s="1"/>
  <c r="S2194" i="2"/>
  <c r="T2194" i="2" s="1"/>
  <c r="S2452" i="2"/>
  <c r="T2452" i="2" s="1"/>
  <c r="S1783" i="2"/>
  <c r="T1783" i="2" s="1"/>
  <c r="S2212" i="2"/>
  <c r="T2212" i="2" s="1"/>
  <c r="S2772" i="2"/>
  <c r="T2772" i="2" s="1"/>
  <c r="S1894" i="2"/>
  <c r="T1894" i="2" s="1"/>
  <c r="S5278" i="2"/>
  <c r="T5278" i="2" s="1"/>
  <c r="S5088" i="2"/>
  <c r="T5088" i="2" s="1"/>
  <c r="S1000" i="2"/>
  <c r="T1000" i="2" s="1"/>
  <c r="S3098" i="2"/>
  <c r="T3098" i="2" s="1"/>
  <c r="S2845" i="2"/>
  <c r="T2845" i="2" s="1"/>
  <c r="S3453" i="2"/>
  <c r="T3453" i="2" s="1"/>
  <c r="S1811" i="2"/>
  <c r="T1811" i="2" s="1"/>
  <c r="S1526" i="2"/>
  <c r="T1526" i="2" s="1"/>
  <c r="S2678" i="2"/>
  <c r="T2678" i="2" s="1"/>
  <c r="S2355" i="2"/>
  <c r="T2355" i="2" s="1"/>
  <c r="S3309" i="2"/>
  <c r="T3309" i="2" s="1"/>
  <c r="S632" i="2"/>
  <c r="T632" i="2" s="1"/>
  <c r="S4720" i="2"/>
  <c r="T4720" i="2" s="1"/>
  <c r="S5517" i="2"/>
  <c r="T5517" i="2" s="1"/>
  <c r="S4597" i="2"/>
  <c r="T4597" i="2" s="1"/>
  <c r="S4547" i="2"/>
  <c r="T4547" i="2" s="1"/>
  <c r="S892" i="2"/>
  <c r="S4726" i="2"/>
  <c r="S115" i="2"/>
  <c r="T115" i="2" s="1"/>
  <c r="S456" i="2"/>
  <c r="T456" i="2" s="1"/>
  <c r="S2862" i="2"/>
  <c r="T2862" i="2" s="1"/>
  <c r="S4507" i="2"/>
  <c r="T4507" i="2" s="1"/>
  <c r="S202" i="2"/>
  <c r="T202" i="2" s="1"/>
  <c r="S4516" i="2"/>
  <c r="T4516" i="2" s="1"/>
  <c r="S744" i="2"/>
  <c r="S4468" i="2"/>
  <c r="S5733" i="2"/>
  <c r="T5733" i="2" s="1"/>
  <c r="S4102" i="2"/>
  <c r="T4102" i="2" s="1"/>
  <c r="S1321" i="2"/>
  <c r="T1321" i="2" s="1"/>
  <c r="S4103" i="2"/>
  <c r="T4103" i="2" s="1"/>
  <c r="S3219" i="2"/>
  <c r="T3219" i="2" s="1"/>
  <c r="S3695" i="2"/>
  <c r="T3695" i="2" s="1"/>
  <c r="S2294" i="2"/>
  <c r="T2294" i="2" s="1"/>
  <c r="S2768" i="2"/>
  <c r="T2768" i="2" s="1"/>
  <c r="S5280" i="2"/>
  <c r="T5280" i="2" s="1"/>
  <c r="S4543" i="2"/>
  <c r="T4543" i="2" s="1"/>
  <c r="S2427" i="2"/>
  <c r="T2427" i="2" s="1"/>
  <c r="S5431" i="2"/>
  <c r="T5431" i="2" s="1"/>
  <c r="S3250" i="2"/>
  <c r="T3250" i="2" s="1"/>
  <c r="S2858" i="2"/>
  <c r="T2858" i="2" s="1"/>
  <c r="S5670" i="2"/>
  <c r="T5670" i="2" s="1"/>
  <c r="S1961" i="2"/>
  <c r="T1961" i="2" s="1"/>
  <c r="S5944" i="2"/>
  <c r="T5944" i="2" s="1"/>
  <c r="S5299" i="2"/>
  <c r="T5299" i="2" s="1"/>
  <c r="S3206" i="2"/>
  <c r="T3206" i="2" s="1"/>
  <c r="S5523" i="2"/>
  <c r="T5523" i="2" s="1"/>
  <c r="S3226" i="2"/>
  <c r="T3226" i="2" s="1"/>
  <c r="S4033" i="2"/>
  <c r="T4033" i="2" s="1"/>
  <c r="S4457" i="2"/>
  <c r="T4457" i="2" s="1"/>
  <c r="S5769" i="2"/>
  <c r="T5769" i="2" s="1"/>
  <c r="S5540" i="2"/>
  <c r="T5540" i="2" s="1"/>
  <c r="S4753" i="2"/>
  <c r="T4753" i="2" s="1"/>
  <c r="S5365" i="2"/>
  <c r="T5365" i="2" s="1"/>
  <c r="S3431" i="2"/>
  <c r="T3431" i="2" s="1"/>
  <c r="S2928" i="2"/>
  <c r="T2928" i="2" s="1"/>
  <c r="S3251" i="2"/>
  <c r="T3251" i="2" s="1"/>
  <c r="S5099" i="2"/>
  <c r="T5099" i="2" s="1"/>
  <c r="S1212" i="2"/>
  <c r="T1212" i="2" s="1"/>
  <c r="S4851" i="2"/>
  <c r="T4851" i="2" s="1"/>
  <c r="S4880" i="2"/>
  <c r="T4880" i="2" s="1"/>
  <c r="S3105" i="2"/>
  <c r="T3105" i="2" s="1"/>
  <c r="S1042" i="2"/>
  <c r="S4388" i="2"/>
  <c r="S5661" i="2"/>
  <c r="S6099" i="2"/>
  <c r="S1991" i="2"/>
  <c r="T1991" i="2" s="1"/>
  <c r="S5304" i="2"/>
  <c r="T5304" i="2" s="1"/>
  <c r="S2986" i="2"/>
  <c r="T2986" i="2" s="1"/>
  <c r="S1049" i="2"/>
  <c r="T1049" i="2" s="1"/>
  <c r="S3139" i="2"/>
  <c r="T3139" i="2" s="1"/>
  <c r="S4382" i="2"/>
  <c r="T4382" i="2" s="1"/>
  <c r="S2145" i="2"/>
  <c r="T2145" i="2" s="1"/>
  <c r="S5749" i="2"/>
  <c r="T5749" i="2" s="1"/>
  <c r="S5845" i="2"/>
  <c r="T5845" i="2" s="1"/>
  <c r="S2556" i="2"/>
  <c r="T2556" i="2" s="1"/>
  <c r="S2691" i="2"/>
  <c r="T2691" i="2" s="1"/>
  <c r="S5968" i="2"/>
  <c r="T5968" i="2" s="1"/>
  <c r="S5462" i="2"/>
  <c r="T5462" i="2" s="1"/>
  <c r="S1882" i="2"/>
  <c r="S3667" i="2"/>
  <c r="S469" i="2"/>
  <c r="T469" i="2" s="1"/>
  <c r="S1206" i="2"/>
  <c r="T1206" i="2" s="1"/>
  <c r="S1571" i="2"/>
  <c r="S3655" i="2"/>
  <c r="S1815" i="2"/>
  <c r="T1815" i="2" s="1"/>
  <c r="S5275" i="2"/>
  <c r="T5275" i="2" s="1"/>
  <c r="S2356" i="2"/>
  <c r="T2356" i="2" s="1"/>
  <c r="S6046" i="2"/>
  <c r="T6046" i="2" s="1"/>
  <c r="S3934" i="2"/>
  <c r="T3934" i="2" s="1"/>
  <c r="S3632" i="2"/>
  <c r="T3632" i="2" s="1"/>
  <c r="S659" i="2"/>
  <c r="T659" i="2" s="1"/>
  <c r="S1914" i="2"/>
  <c r="T1914" i="2" s="1"/>
  <c r="S3945" i="2"/>
  <c r="T3945" i="2" s="1"/>
  <c r="S6059" i="2"/>
  <c r="T6059" i="2" s="1"/>
  <c r="S5547" i="2"/>
  <c r="T5547" i="2" s="1"/>
  <c r="S5961" i="2"/>
  <c r="T5961" i="2" s="1"/>
  <c r="S2359" i="2"/>
  <c r="T2359" i="2" s="1"/>
  <c r="S1648" i="2"/>
  <c r="T1648" i="2" s="1"/>
  <c r="S470" i="2"/>
  <c r="T470" i="2" s="1"/>
  <c r="S1674" i="2"/>
  <c r="T1674" i="2" s="1"/>
  <c r="S1845" i="2"/>
  <c r="T1845" i="2" s="1"/>
  <c r="S5922" i="2"/>
  <c r="T5922" i="2" s="1"/>
  <c r="S5505" i="2"/>
  <c r="T5505" i="2" s="1"/>
  <c r="S634" i="2"/>
  <c r="T634" i="2" s="1"/>
  <c r="S5957" i="2"/>
  <c r="T5957" i="2" s="1"/>
  <c r="S6038" i="2"/>
  <c r="T6038" i="2" s="1"/>
  <c r="S2444" i="2"/>
  <c r="T2444" i="2" s="1"/>
  <c r="S2134" i="2"/>
  <c r="T2134" i="2" s="1"/>
  <c r="S5625" i="2"/>
  <c r="T5625" i="2" s="1"/>
  <c r="S2008" i="2"/>
  <c r="T2008" i="2" s="1"/>
  <c r="S1838" i="2"/>
  <c r="T1838" i="2" s="1"/>
  <c r="S5855" i="2"/>
  <c r="T5855" i="2" s="1"/>
  <c r="S4941" i="2"/>
  <c r="T4941" i="2" s="1"/>
  <c r="S5751" i="2"/>
  <c r="T5751" i="2" s="1"/>
  <c r="S3792" i="2"/>
  <c r="T3792" i="2" s="1"/>
  <c r="S5981" i="2"/>
  <c r="T5981" i="2" s="1"/>
  <c r="S5849" i="2"/>
  <c r="T5849" i="2" s="1"/>
  <c r="S5107" i="2"/>
  <c r="T5107" i="2" s="1"/>
  <c r="S1772" i="2"/>
  <c r="T1772" i="2" s="1"/>
  <c r="S5161" i="2"/>
  <c r="T5161" i="2" s="1"/>
  <c r="S5382" i="2"/>
  <c r="T5382" i="2" s="1"/>
  <c r="S5014" i="2"/>
  <c r="T5014" i="2" s="1"/>
  <c r="S535" i="2"/>
  <c r="T535" i="2" s="1"/>
  <c r="S2151" i="2"/>
  <c r="T2151" i="2" s="1"/>
  <c r="S6118" i="2"/>
  <c r="T6118" i="2" s="1"/>
  <c r="S6060" i="2"/>
  <c r="T6060" i="2" s="1"/>
  <c r="S3657" i="2"/>
  <c r="T3657" i="2" s="1"/>
  <c r="S467" i="2"/>
  <c r="T467" i="2" s="1"/>
  <c r="S1590" i="2"/>
  <c r="T1590" i="2" s="1"/>
  <c r="S2629" i="2"/>
  <c r="T2629" i="2" s="1"/>
  <c r="S554" i="2"/>
  <c r="S4125" i="2"/>
  <c r="S5770" i="2"/>
  <c r="T5770" i="2" s="1"/>
  <c r="S5771" i="2"/>
  <c r="T5771" i="2" s="1"/>
  <c r="S5671" i="2"/>
  <c r="T5671" i="2" s="1"/>
  <c r="S5548" i="2"/>
  <c r="T5548" i="2" s="1"/>
  <c r="S4748" i="2"/>
  <c r="S5062" i="2"/>
  <c r="S3892" i="2"/>
  <c r="T3892" i="2" s="1"/>
  <c r="S4979" i="2"/>
  <c r="S3629" i="2"/>
  <c r="S4663" i="2"/>
  <c r="T4663" i="2" s="1"/>
  <c r="S4872" i="2"/>
  <c r="T4872" i="2" s="1"/>
  <c r="S5846" i="2"/>
  <c r="T5846" i="2" s="1"/>
  <c r="S4813" i="2"/>
  <c r="S1085" i="2"/>
  <c r="S1650" i="2"/>
  <c r="T1650" i="2" s="1"/>
  <c r="S3862" i="2"/>
  <c r="S1577" i="2"/>
  <c r="S2021" i="2"/>
  <c r="T2021" i="2" s="1"/>
  <c r="S2805" i="2"/>
  <c r="T2805" i="2" s="1"/>
  <c r="S5015" i="2"/>
  <c r="T5015" i="2" s="1"/>
  <c r="S4070" i="2"/>
  <c r="T4070" i="2" s="1"/>
  <c r="S3764" i="2"/>
  <c r="S4984" i="2"/>
  <c r="S2370" i="2"/>
  <c r="T2370" i="2" s="1"/>
  <c r="S826" i="2"/>
  <c r="T826" i="2" s="1"/>
  <c r="S4447" i="2"/>
  <c r="T4447" i="2" s="1"/>
  <c r="S4578" i="2"/>
  <c r="T4578" i="2" s="1"/>
  <c r="S3891" i="2"/>
  <c r="T3891" i="2" s="1"/>
  <c r="S2638" i="2"/>
  <c r="T2638" i="2" s="1"/>
  <c r="S2690" i="2"/>
  <c r="T2690" i="2" s="1"/>
  <c r="S2224" i="2"/>
  <c r="T2224" i="2" s="1"/>
  <c r="S2013" i="2"/>
  <c r="T2013" i="2" s="1"/>
  <c r="S3489" i="2"/>
  <c r="T3489" i="2" s="1"/>
  <c r="S537" i="2"/>
  <c r="T537" i="2" s="1"/>
  <c r="S4517" i="2"/>
  <c r="T4517" i="2" s="1"/>
  <c r="S3483" i="2"/>
  <c r="T3483" i="2" s="1"/>
  <c r="S5408" i="2"/>
  <c r="T5408" i="2" s="1"/>
  <c r="S1988" i="2"/>
  <c r="T1988" i="2" s="1"/>
  <c r="S2737" i="2"/>
  <c r="T2737" i="2" s="1"/>
  <c r="S2663" i="2"/>
  <c r="T2663" i="2" s="1"/>
  <c r="S1640" i="2"/>
  <c r="T1640" i="2" s="1"/>
  <c r="S956" i="2"/>
  <c r="S1139" i="2"/>
  <c r="S1166" i="2"/>
  <c r="T1166" i="2" s="1"/>
  <c r="S2593" i="2"/>
  <c r="T2593" i="2" s="1"/>
  <c r="S2389" i="2"/>
  <c r="T2389" i="2" s="1"/>
  <c r="S3111" i="2"/>
  <c r="T3111" i="2" s="1"/>
  <c r="S3312" i="2"/>
  <c r="S3982" i="2"/>
  <c r="S5100" i="2"/>
  <c r="T5100" i="2" s="1"/>
  <c r="S5067" i="2"/>
  <c r="S5381" i="2"/>
  <c r="S1569" i="2"/>
  <c r="T1569" i="2" s="1"/>
  <c r="S2229" i="2"/>
  <c r="T2229" i="2" s="1"/>
  <c r="S2955" i="2"/>
  <c r="T2955" i="2" s="1"/>
  <c r="S4888" i="2"/>
  <c r="T4888" i="2" s="1"/>
  <c r="S3594" i="2"/>
  <c r="S1376" i="2"/>
  <c r="S3613" i="2"/>
  <c r="T3613" i="2" s="1"/>
  <c r="S4897" i="2"/>
  <c r="S3327" i="2"/>
  <c r="S3846" i="2"/>
  <c r="T3846" i="2" s="1"/>
  <c r="S3894" i="2"/>
  <c r="T3894" i="2" s="1"/>
  <c r="S3893" i="2"/>
  <c r="T3893" i="2" s="1"/>
  <c r="S4367" i="2"/>
  <c r="S3716" i="2"/>
  <c r="S3298" i="2"/>
  <c r="T3298" i="2" s="1"/>
  <c r="S3081" i="2"/>
  <c r="T3081" i="2" s="1"/>
  <c r="S5469" i="2"/>
  <c r="T5469" i="2" s="1"/>
  <c r="S4263" i="2"/>
  <c r="S3051" i="2"/>
  <c r="S2217" i="2"/>
  <c r="T2217" i="2" s="1"/>
  <c r="S927" i="2"/>
  <c r="T927" i="2" s="1"/>
  <c r="S873" i="2"/>
  <c r="T873" i="2" s="1"/>
  <c r="S2020" i="2"/>
  <c r="T2020" i="2" s="1"/>
  <c r="S1495" i="2"/>
  <c r="S316" i="2"/>
  <c r="S5632" i="2"/>
  <c r="S6097" i="2"/>
  <c r="S4498" i="2"/>
  <c r="T4498" i="2" s="1"/>
  <c r="S5347" i="2"/>
  <c r="S4609" i="2"/>
  <c r="S4247" i="2"/>
  <c r="T4247" i="2" s="1"/>
  <c r="S2461" i="2"/>
  <c r="T2461" i="2" s="1"/>
  <c r="S5267" i="2"/>
  <c r="T5267" i="2" s="1"/>
  <c r="S4151" i="2"/>
  <c r="S3025" i="2"/>
  <c r="S1831" i="2"/>
  <c r="T1831" i="2" s="1"/>
  <c r="S3951" i="2"/>
  <c r="S617" i="2"/>
  <c r="S3499" i="2"/>
  <c r="T3499" i="2" s="1"/>
  <c r="S2792" i="2"/>
  <c r="T2792" i="2" s="1"/>
  <c r="S2060" i="2"/>
  <c r="T2060" i="2" s="1"/>
  <c r="S3082" i="2"/>
  <c r="T3082" i="2" s="1"/>
  <c r="S3715" i="2"/>
  <c r="S1108" i="2"/>
  <c r="S366" i="2"/>
  <c r="T366" i="2" s="1"/>
  <c r="S1879" i="2"/>
  <c r="T1879" i="2" s="1"/>
  <c r="S256" i="2"/>
  <c r="T256" i="2" s="1"/>
  <c r="S959" i="2"/>
  <c r="S4029" i="2"/>
  <c r="S1305" i="2"/>
  <c r="T1305" i="2" s="1"/>
  <c r="S1415" i="2"/>
  <c r="T1415" i="2" s="1"/>
  <c r="S1437" i="2"/>
  <c r="T1437" i="2" s="1"/>
  <c r="S2989" i="2"/>
  <c r="S332" i="2"/>
  <c r="S4430" i="2"/>
  <c r="T4430" i="2" s="1"/>
  <c r="S206" i="2"/>
  <c r="T206" i="2" s="1"/>
  <c r="S3432" i="2"/>
  <c r="T3432" i="2" s="1"/>
  <c r="S2780" i="2"/>
  <c r="T2780" i="2" s="1"/>
  <c r="S1709" i="2"/>
  <c r="T1709" i="2" s="1"/>
  <c r="S3097" i="2"/>
  <c r="T3097" i="2" s="1"/>
  <c r="S2481" i="2"/>
  <c r="T2481" i="2" s="1"/>
  <c r="S4788" i="2"/>
  <c r="T4788" i="2" s="1"/>
  <c r="S1896" i="2"/>
  <c r="T1896" i="2" s="1"/>
  <c r="S4257" i="2"/>
  <c r="T4257" i="2" s="1"/>
  <c r="S2240" i="2"/>
  <c r="T2240" i="2" s="1"/>
  <c r="S952" i="2"/>
  <c r="T952" i="2" s="1"/>
  <c r="S4723" i="2"/>
  <c r="T4723" i="2" s="1"/>
  <c r="S1852" i="2"/>
  <c r="T1852" i="2" s="1"/>
  <c r="S3658" i="2"/>
  <c r="T3658" i="2" s="1"/>
  <c r="S4657" i="2"/>
  <c r="T4657" i="2" s="1"/>
  <c r="S2252" i="2"/>
  <c r="T2252" i="2" s="1"/>
  <c r="S5008" i="2"/>
  <c r="T5008" i="2" s="1"/>
  <c r="S4258" i="2"/>
  <c r="T4258" i="2" s="1"/>
  <c r="S2327" i="2"/>
  <c r="T2327" i="2" s="1"/>
  <c r="S3779" i="2"/>
  <c r="T3779" i="2" s="1"/>
  <c r="S2161" i="2"/>
  <c r="T2161" i="2" s="1"/>
  <c r="S2204" i="2"/>
  <c r="T2204" i="2" s="1"/>
  <c r="S1656" i="2"/>
  <c r="T1656" i="2" s="1"/>
  <c r="S2557" i="2"/>
  <c r="T2557" i="2" s="1"/>
  <c r="S4773" i="2"/>
  <c r="T4773" i="2" s="1"/>
  <c r="S1952" i="2"/>
  <c r="T1952" i="2" s="1"/>
  <c r="S3696" i="2"/>
  <c r="T3696" i="2" s="1"/>
  <c r="S2551" i="2"/>
  <c r="T2551" i="2" s="1"/>
  <c r="S5734" i="2"/>
  <c r="T5734" i="2" s="1"/>
  <c r="S1842" i="2"/>
  <c r="T1842" i="2" s="1"/>
  <c r="S3390" i="2"/>
  <c r="T3390" i="2" s="1"/>
  <c r="S3433" i="2"/>
  <c r="T3433" i="2" s="1"/>
  <c r="S3294" i="2"/>
  <c r="T3294" i="2" s="1"/>
  <c r="S2458" i="2"/>
  <c r="T2458" i="2" s="1"/>
  <c r="S3946" i="2"/>
  <c r="T3946" i="2" s="1"/>
  <c r="S3956" i="2"/>
  <c r="T3956" i="2" s="1"/>
  <c r="S3964" i="2"/>
  <c r="T3964" i="2" s="1"/>
  <c r="S4959" i="2"/>
  <c r="T4959" i="2" s="1"/>
  <c r="S5383" i="2"/>
  <c r="T5383" i="2" s="1"/>
  <c r="S4079" i="2"/>
  <c r="T4079" i="2" s="1"/>
  <c r="S5982" i="2"/>
  <c r="T5982" i="2" s="1"/>
  <c r="S2919" i="2"/>
  <c r="T2919" i="2" s="1"/>
  <c r="S3191" i="2"/>
  <c r="T3191" i="2" s="1"/>
  <c r="S2167" i="2"/>
  <c r="T2167" i="2" s="1"/>
  <c r="S5268" i="2"/>
  <c r="T5268" i="2" s="1"/>
  <c r="S4386" i="2"/>
  <c r="T4386" i="2" s="1"/>
  <c r="S2836" i="2"/>
  <c r="T2836" i="2" s="1"/>
  <c r="S5108" i="2"/>
  <c r="T5108" i="2" s="1"/>
  <c r="S5162" i="2"/>
  <c r="T5162" i="2" s="1"/>
  <c r="S5856" i="2"/>
  <c r="T5856" i="2" s="1"/>
  <c r="S5549" i="2"/>
  <c r="T5549" i="2" s="1"/>
  <c r="S1424" i="2"/>
  <c r="T1424" i="2" s="1"/>
  <c r="S2910" i="2"/>
  <c r="T2910" i="2" s="1"/>
  <c r="S2967" i="2"/>
  <c r="T2967" i="2" s="1"/>
  <c r="S4789" i="2"/>
  <c r="T4789" i="2" s="1"/>
  <c r="S2883" i="2"/>
  <c r="T2883" i="2" s="1"/>
  <c r="S3089" i="2"/>
  <c r="T3089" i="2" s="1"/>
  <c r="S3920" i="2"/>
  <c r="T3920" i="2" s="1"/>
  <c r="S1733" i="2"/>
  <c r="T1733" i="2" s="1"/>
  <c r="S4142" i="2"/>
  <c r="T4142" i="2" s="1"/>
  <c r="S2101" i="2"/>
  <c r="T2101" i="2" s="1"/>
  <c r="S4277" i="2"/>
  <c r="T4277" i="2" s="1"/>
  <c r="S2953" i="2"/>
  <c r="T2953" i="2" s="1"/>
  <c r="S3141" i="2"/>
  <c r="T3141" i="2" s="1"/>
  <c r="S2014" i="2"/>
  <c r="T2014" i="2" s="1"/>
  <c r="S3100" i="2"/>
  <c r="T3100" i="2" s="1"/>
  <c r="S705" i="2"/>
  <c r="T705" i="2" s="1"/>
  <c r="S3108" i="2"/>
  <c r="T3108" i="2" s="1"/>
  <c r="S3460" i="2"/>
  <c r="T3460" i="2" s="1"/>
  <c r="S2150" i="2"/>
  <c r="T2150" i="2" s="1"/>
  <c r="S5109" i="2"/>
  <c r="T5109" i="2" s="1"/>
  <c r="S3011" i="2"/>
  <c r="T3011" i="2" s="1"/>
  <c r="S3500" i="2"/>
  <c r="T3500" i="2" s="1"/>
  <c r="S4960" i="2"/>
  <c r="T4960" i="2" s="1"/>
  <c r="S2024" i="2"/>
  <c r="T2024" i="2" s="1"/>
  <c r="S5311" i="2"/>
  <c r="T5311" i="2" s="1"/>
  <c r="S3659" i="2"/>
  <c r="T3659" i="2" s="1"/>
  <c r="S4518" i="2"/>
  <c r="T4518" i="2" s="1"/>
  <c r="S1536" i="2"/>
  <c r="T1536" i="2" s="1"/>
  <c r="S2011" i="2"/>
  <c r="T2011" i="2" s="1"/>
  <c r="S5672" i="2"/>
  <c r="T5672" i="2" s="1"/>
  <c r="S2863" i="2"/>
  <c r="T2863" i="2" s="1"/>
  <c r="S3087" i="2"/>
  <c r="T3087" i="2" s="1"/>
  <c r="S4542" i="2"/>
  <c r="T4542" i="2" s="1"/>
  <c r="S4195" i="2"/>
  <c r="T4195" i="2" s="1"/>
  <c r="S5229" i="2"/>
  <c r="T5229" i="2" s="1"/>
  <c r="S4092" i="2"/>
  <c r="T4092" i="2" s="1"/>
  <c r="S2822" i="2"/>
  <c r="T2822" i="2" s="1"/>
  <c r="S5857" i="2"/>
  <c r="T5857" i="2" s="1"/>
  <c r="S6083" i="2"/>
  <c r="T6083" i="2" s="1"/>
  <c r="S4654" i="2"/>
  <c r="T4654" i="2" s="1"/>
  <c r="S3238" i="2"/>
  <c r="T3238" i="2" s="1"/>
  <c r="S4889" i="2"/>
  <c r="T4889" i="2" s="1"/>
  <c r="S2425" i="2"/>
  <c r="T2425" i="2" s="1"/>
  <c r="S4561" i="2"/>
  <c r="T4561" i="2" s="1"/>
  <c r="S5163" i="2"/>
  <c r="T5163" i="2" s="1"/>
  <c r="S4780" i="2"/>
  <c r="T4780" i="2" s="1"/>
  <c r="S3470" i="2"/>
  <c r="T3470" i="2" s="1"/>
  <c r="S4917" i="2"/>
  <c r="T4917" i="2" s="1"/>
  <c r="S5958" i="2"/>
  <c r="T5958" i="2" s="1"/>
  <c r="S2675" i="2"/>
  <c r="T2675" i="2" s="1"/>
  <c r="S4475" i="2"/>
  <c r="T4475" i="2" s="1"/>
  <c r="S3079" i="2"/>
  <c r="T3079" i="2" s="1"/>
  <c r="S2548" i="2"/>
  <c r="T2548" i="2" s="1"/>
  <c r="S1585" i="2"/>
  <c r="T1585" i="2" s="1"/>
  <c r="S2821" i="2"/>
  <c r="T2821" i="2" s="1"/>
  <c r="S4890" i="2"/>
  <c r="T4890" i="2" s="1"/>
  <c r="S1945" i="2"/>
  <c r="T1945" i="2" s="1"/>
  <c r="S2670" i="2"/>
  <c r="T2670" i="2" s="1"/>
  <c r="S2428" i="2"/>
  <c r="T2428" i="2" s="1"/>
  <c r="S3719" i="2"/>
  <c r="T3719" i="2" s="1"/>
  <c r="S1865" i="2"/>
  <c r="T1865" i="2" s="1"/>
  <c r="S4809" i="2"/>
  <c r="T4809" i="2" s="1"/>
  <c r="S2532" i="2"/>
  <c r="T2532" i="2" s="1"/>
  <c r="S961" i="2"/>
  <c r="T961" i="2" s="1"/>
  <c r="S2015" i="2"/>
  <c r="T2015" i="2" s="1"/>
  <c r="S3910" i="2"/>
  <c r="T3910" i="2" s="1"/>
  <c r="S4194" i="2"/>
  <c r="T4194" i="2" s="1"/>
  <c r="S1271" i="2"/>
  <c r="T1271" i="2" s="1"/>
  <c r="S4234" i="2"/>
  <c r="T4234" i="2" s="1"/>
  <c r="S2721" i="2"/>
  <c r="T2721" i="2" s="1"/>
  <c r="S5596" i="2"/>
  <c r="T5596" i="2" s="1"/>
  <c r="S2837" i="2"/>
  <c r="T2837" i="2" s="1"/>
  <c r="S3216" i="2"/>
  <c r="T3216" i="2" s="1"/>
  <c r="S4461" i="2"/>
  <c r="T4461" i="2" s="1"/>
  <c r="S459" i="2"/>
  <c r="S4076" i="2"/>
  <c r="S4344" i="2"/>
  <c r="T4344" i="2" s="1"/>
  <c r="S1954" i="2"/>
  <c r="T1954" i="2" s="1"/>
  <c r="S3966" i="2"/>
  <c r="S4437" i="2"/>
  <c r="S5124" i="2"/>
  <c r="T5124" i="2" s="1"/>
  <c r="S5230" i="2"/>
  <c r="T5230" i="2" s="1"/>
  <c r="S4068" i="2"/>
  <c r="T4068" i="2" s="1"/>
  <c r="S5550" i="2"/>
  <c r="T5550" i="2" s="1"/>
  <c r="S5146" i="2"/>
  <c r="T5146" i="2" s="1"/>
  <c r="S5506" i="2"/>
  <c r="T5506" i="2" s="1"/>
  <c r="S5701" i="2"/>
  <c r="T5701" i="2" s="1"/>
  <c r="S4359" i="2"/>
  <c r="S1070" i="2"/>
  <c r="S3506" i="2"/>
  <c r="T3506" i="2" s="1"/>
  <c r="S4841" i="2"/>
  <c r="S5348" i="2"/>
  <c r="S1475" i="2"/>
  <c r="T1475" i="2" s="1"/>
  <c r="S1275" i="2"/>
  <c r="T1275" i="2" s="1"/>
  <c r="S2279" i="2"/>
  <c r="T2279" i="2" s="1"/>
  <c r="S1395" i="2"/>
  <c r="T1395" i="2" s="1"/>
  <c r="S2152" i="2"/>
  <c r="T2152" i="2" s="1"/>
  <c r="S2064" i="2"/>
  <c r="T2064" i="2" s="1"/>
  <c r="S1364" i="2"/>
  <c r="S4716" i="2"/>
  <c r="S2945" i="2"/>
  <c r="T2945" i="2" s="1"/>
  <c r="S3356" i="2"/>
  <c r="T3356" i="2" s="1"/>
  <c r="S5125" i="2"/>
  <c r="T5125" i="2" s="1"/>
  <c r="S2074" i="2"/>
  <c r="T2074" i="2" s="1"/>
  <c r="S3762" i="2"/>
  <c r="S3565" i="2"/>
  <c r="S5363" i="2"/>
  <c r="T5363" i="2" s="1"/>
  <c r="S1633" i="2"/>
  <c r="T1633" i="2" s="1"/>
  <c r="S3824" i="2"/>
  <c r="S5603" i="2"/>
  <c r="S4202" i="2"/>
  <c r="T4202" i="2" s="1"/>
  <c r="S4673" i="2"/>
  <c r="T4673" i="2" s="1"/>
  <c r="S4287" i="2"/>
  <c r="T4287" i="2" s="1"/>
  <c r="S1383" i="2"/>
  <c r="T1383" i="2" s="1"/>
  <c r="S4674" i="2"/>
  <c r="T4674" i="2" s="1"/>
  <c r="S4237" i="2"/>
  <c r="T4237" i="2" s="1"/>
  <c r="S1391" i="2"/>
  <c r="T1391" i="2" s="1"/>
  <c r="S3056" i="2"/>
  <c r="S3037" i="2"/>
  <c r="S85" i="2"/>
  <c r="T85" i="2" s="1"/>
  <c r="S153" i="2"/>
  <c r="T153" i="2" s="1"/>
  <c r="S223" i="2"/>
  <c r="T223" i="2" s="1"/>
  <c r="S169" i="2"/>
  <c r="T169" i="2" s="1"/>
  <c r="S497" i="2"/>
  <c r="S4376" i="2"/>
  <c r="S208" i="2"/>
  <c r="T208" i="2" s="1"/>
  <c r="S1126" i="2"/>
  <c r="S1202" i="2"/>
  <c r="S2468" i="2"/>
  <c r="T2468" i="2" s="1"/>
  <c r="S5151" i="2"/>
  <c r="T5151" i="2" s="1"/>
  <c r="S5367" i="2"/>
  <c r="T5367" i="2" s="1"/>
  <c r="S3297" i="2"/>
  <c r="T3297" i="2" s="1"/>
  <c r="S2834" i="2"/>
  <c r="T2834" i="2" s="1"/>
  <c r="S3852" i="2"/>
  <c r="S523" i="2"/>
  <c r="S2117" i="2"/>
  <c r="T2117" i="2" s="1"/>
  <c r="S2566" i="2"/>
  <c r="T2566" i="2" s="1"/>
  <c r="S5827" i="2"/>
  <c r="T5827" i="2" s="1"/>
  <c r="S3837" i="2"/>
  <c r="S1110" i="2"/>
  <c r="S1484" i="2"/>
  <c r="T1484" i="2" s="1"/>
  <c r="S1743" i="2"/>
  <c r="T1743" i="2" s="1"/>
  <c r="S1922" i="2"/>
  <c r="T1922" i="2" s="1"/>
  <c r="S1626" i="2"/>
  <c r="T1626" i="2" s="1"/>
  <c r="S1561" i="2"/>
  <c r="T1561" i="2" s="1"/>
  <c r="S1591" i="2"/>
  <c r="T1591" i="2" s="1"/>
  <c r="S2085" i="2"/>
  <c r="T2085" i="2" s="1"/>
  <c r="S1493" i="2"/>
  <c r="T1493" i="2" s="1"/>
  <c r="S1098" i="2"/>
  <c r="S4090" i="2"/>
  <c r="S1723" i="2"/>
  <c r="T1723" i="2" s="1"/>
  <c r="S1711" i="2"/>
  <c r="T1711" i="2" s="1"/>
  <c r="S1770" i="2"/>
  <c r="T1770" i="2" s="1"/>
  <c r="S2005" i="2"/>
  <c r="T2005" i="2" s="1"/>
  <c r="S3042" i="2"/>
  <c r="S1148" i="2"/>
  <c r="S2462" i="2"/>
  <c r="T2462" i="2" s="1"/>
  <c r="S2423" i="2"/>
  <c r="T2423" i="2" s="1"/>
  <c r="S1960" i="2"/>
  <c r="T1960" i="2" s="1"/>
  <c r="S2046" i="2"/>
  <c r="T2046" i="2" s="1"/>
  <c r="S3511" i="2"/>
  <c r="T3511" i="2" s="1"/>
  <c r="S5947" i="2"/>
  <c r="T5947" i="2" s="1"/>
  <c r="S1797" i="2"/>
  <c r="T1797" i="2" s="1"/>
  <c r="S5457" i="2"/>
  <c r="T5457" i="2" s="1"/>
  <c r="S553" i="2"/>
  <c r="T553" i="2" s="1"/>
  <c r="S2172" i="2"/>
  <c r="T2172" i="2" s="1"/>
  <c r="S239" i="2"/>
  <c r="T239" i="2" s="1"/>
  <c r="S2311" i="2"/>
  <c r="T2311" i="2" s="1"/>
  <c r="S2634" i="2"/>
  <c r="T2634" i="2" s="1"/>
  <c r="S1342" i="2"/>
  <c r="T1342" i="2" s="1"/>
  <c r="S3366" i="2"/>
  <c r="T3366" i="2" s="1"/>
  <c r="S2102" i="2"/>
  <c r="T2102" i="2" s="1"/>
  <c r="S2267" i="2"/>
  <c r="T2267" i="2" s="1"/>
  <c r="S2434" i="2"/>
  <c r="T2434" i="2" s="1"/>
  <c r="S1700" i="2"/>
  <c r="T1700" i="2" s="1"/>
  <c r="S2605" i="2"/>
  <c r="T2605" i="2" s="1"/>
  <c r="S801" i="2"/>
  <c r="S3907" i="2"/>
  <c r="S4579" i="2"/>
  <c r="T4579" i="2" s="1"/>
  <c r="S5533" i="2"/>
  <c r="S3369" i="2"/>
  <c r="S220" i="2"/>
  <c r="T220" i="2" s="1"/>
  <c r="S539" i="2"/>
  <c r="T539" i="2" s="1"/>
  <c r="S122" i="2"/>
  <c r="T122" i="2" s="1"/>
  <c r="S62" i="2"/>
  <c r="T62" i="2" s="1"/>
  <c r="S640" i="2"/>
  <c r="T640" i="2" s="1"/>
  <c r="S587" i="2"/>
  <c r="T587" i="2" s="1"/>
  <c r="S425" i="2"/>
  <c r="T425" i="2" s="1"/>
  <c r="S55" i="2"/>
  <c r="T55" i="2" s="1"/>
  <c r="S3132" i="2"/>
  <c r="T3132" i="2" s="1"/>
  <c r="S15" i="2"/>
  <c r="T15" i="2" s="1"/>
  <c r="S399" i="2"/>
  <c r="T399" i="2" s="1"/>
  <c r="S252" i="2"/>
  <c r="T252" i="2" s="1"/>
  <c r="S111" i="2"/>
  <c r="T111" i="2" s="1"/>
  <c r="S163" i="2"/>
  <c r="S4227" i="2"/>
  <c r="S6048" i="2"/>
  <c r="T6048" i="2" s="1"/>
  <c r="S6094" i="2"/>
  <c r="S5576" i="2"/>
  <c r="S5949" i="2"/>
  <c r="T5949" i="2" s="1"/>
  <c r="S1924" i="2"/>
  <c r="T1924" i="2" s="1"/>
  <c r="S3971" i="2"/>
  <c r="S50" i="2"/>
  <c r="S1821" i="2"/>
  <c r="T1821" i="2" s="1"/>
  <c r="S3217" i="2"/>
  <c r="T3217" i="2" s="1"/>
  <c r="S241" i="2"/>
  <c r="T241" i="2" s="1"/>
  <c r="S600" i="2"/>
  <c r="T600" i="2" s="1"/>
  <c r="S5630" i="2"/>
  <c r="T5630" i="2" s="1"/>
  <c r="S2911" i="2"/>
  <c r="T2911" i="2" s="1"/>
  <c r="S1269" i="2"/>
  <c r="T1269" i="2" s="1"/>
  <c r="S234" i="2"/>
  <c r="T234" i="2" s="1"/>
  <c r="S226" i="2"/>
  <c r="T226" i="2" s="1"/>
  <c r="S3461" i="2"/>
  <c r="T3461" i="2" s="1"/>
  <c r="S3235" i="2"/>
  <c r="T3235" i="2" s="1"/>
  <c r="S78" i="2"/>
  <c r="T78" i="2" s="1"/>
  <c r="S2317" i="2"/>
  <c r="T2317" i="2" s="1"/>
  <c r="S3143" i="2"/>
  <c r="T3143" i="2" s="1"/>
  <c r="S429" i="2"/>
  <c r="T429" i="2" s="1"/>
  <c r="S3314" i="2"/>
  <c r="T3314" i="2" s="1"/>
  <c r="S66" i="2"/>
  <c r="T66" i="2" s="1"/>
  <c r="S116" i="2"/>
  <c r="T116" i="2" s="1"/>
  <c r="S70" i="2"/>
  <c r="T70" i="2" s="1"/>
  <c r="S382" i="2"/>
  <c r="T382" i="2" s="1"/>
  <c r="S5631" i="2"/>
  <c r="T5631" i="2" s="1"/>
  <c r="S3292" i="2"/>
  <c r="T3292" i="2" s="1"/>
  <c r="S832" i="2"/>
  <c r="T832" i="2" s="1"/>
  <c r="S3282" i="2"/>
  <c r="T3282" i="2" s="1"/>
  <c r="S196" i="2"/>
  <c r="T196" i="2" s="1"/>
  <c r="S3299" i="2"/>
  <c r="T3299" i="2" s="1"/>
  <c r="S2293" i="2"/>
  <c r="T2293" i="2" s="1"/>
  <c r="S64" i="2"/>
  <c r="T64" i="2" s="1"/>
  <c r="S284" i="2"/>
  <c r="S4617" i="2"/>
  <c r="S5429" i="2"/>
  <c r="T5429" i="2" s="1"/>
  <c r="S5719" i="2"/>
  <c r="S4538" i="2"/>
  <c r="S2613" i="2"/>
  <c r="T2613" i="2" s="1"/>
  <c r="S2421" i="2"/>
  <c r="T2421" i="2" s="1"/>
  <c r="S2415" i="2"/>
  <c r="T2415" i="2" s="1"/>
  <c r="S4776" i="2"/>
  <c r="T4776" i="2" s="1"/>
  <c r="S4383" i="2"/>
  <c r="T4383" i="2" s="1"/>
  <c r="S3702" i="2"/>
  <c r="S318" i="2"/>
  <c r="S5814" i="2"/>
  <c r="T5814" i="2" s="1"/>
  <c r="S6092" i="2"/>
  <c r="S4671" i="2"/>
  <c r="S1024" i="2"/>
  <c r="T1024" i="2" s="1"/>
  <c r="S1946" i="2"/>
  <c r="T1946" i="2" s="1"/>
  <c r="S3207" i="2"/>
  <c r="T3207" i="2" s="1"/>
  <c r="S1511" i="2"/>
  <c r="T1511" i="2" s="1"/>
  <c r="S5016" i="2"/>
  <c r="T5016" i="2" s="1"/>
  <c r="S1651" i="2"/>
  <c r="T1651" i="2" s="1"/>
  <c r="S2105" i="2"/>
  <c r="T2105" i="2" s="1"/>
  <c r="S1880" i="2"/>
  <c r="T1880" i="2" s="1"/>
  <c r="S2233" i="2"/>
  <c r="T2233" i="2" s="1"/>
  <c r="S2475" i="2"/>
  <c r="T2475" i="2" s="1"/>
  <c r="S2912" i="2"/>
  <c r="T2912" i="2" s="1"/>
  <c r="S2147" i="2"/>
  <c r="T2147" i="2" s="1"/>
  <c r="S2982" i="2"/>
  <c r="T2982" i="2" s="1"/>
  <c r="S3188" i="2"/>
  <c r="T3188" i="2" s="1"/>
  <c r="S3780" i="2"/>
  <c r="T3780" i="2" s="1"/>
  <c r="S5312" i="2"/>
  <c r="T5312" i="2" s="1"/>
  <c r="S2614" i="2"/>
  <c r="T2614" i="2" s="1"/>
  <c r="S5110" i="2"/>
  <c r="T5110" i="2" s="1"/>
  <c r="S3169" i="2"/>
  <c r="T3169" i="2" s="1"/>
  <c r="S2153" i="2"/>
  <c r="T2153" i="2" s="1"/>
  <c r="S1716" i="2"/>
  <c r="T1716" i="2" s="1"/>
  <c r="S1678" i="2"/>
  <c r="T1678" i="2" s="1"/>
  <c r="S1487" i="2"/>
  <c r="T1487" i="2" s="1"/>
  <c r="S1869" i="2"/>
  <c r="T1869" i="2" s="1"/>
  <c r="S3012" i="2"/>
  <c r="T3012" i="2" s="1"/>
  <c r="S1649" i="2"/>
  <c r="T1649" i="2" s="1"/>
  <c r="S1456" i="2"/>
  <c r="T1456" i="2" s="1"/>
  <c r="S3077" i="2"/>
  <c r="T3077" i="2" s="1"/>
  <c r="S5231" i="2"/>
  <c r="T5231" i="2" s="1"/>
  <c r="S1290" i="2"/>
  <c r="T1290" i="2" s="1"/>
  <c r="S5470" i="2"/>
  <c r="T5470" i="2" s="1"/>
  <c r="S5005" i="2"/>
  <c r="T5005" i="2" s="1"/>
  <c r="S1570" i="2"/>
  <c r="T1570" i="2" s="1"/>
  <c r="S4893" i="2"/>
  <c r="T4893" i="2" s="1"/>
  <c r="S1957" i="2"/>
  <c r="T1957" i="2" s="1"/>
  <c r="S2261" i="2"/>
  <c r="T2261" i="2" s="1"/>
  <c r="S2280" i="2"/>
  <c r="T2280" i="2" s="1"/>
  <c r="S1639" i="2"/>
  <c r="T1639" i="2" s="1"/>
  <c r="S2288" i="2"/>
  <c r="T2288" i="2" s="1"/>
  <c r="S4121" i="2"/>
  <c r="T4121" i="2" s="1"/>
  <c r="S717" i="2"/>
  <c r="T717" i="2" s="1"/>
  <c r="S2082" i="2"/>
  <c r="T2082" i="2" s="1"/>
  <c r="S1593" i="2"/>
  <c r="T1593" i="2" s="1"/>
  <c r="S1782" i="2"/>
  <c r="T1782" i="2" s="1"/>
  <c r="S1123" i="2"/>
  <c r="T1123" i="2" s="1"/>
  <c r="S1338" i="2"/>
  <c r="T1338" i="2" s="1"/>
  <c r="S2030" i="2"/>
  <c r="T2030" i="2" s="1"/>
  <c r="S2749" i="2"/>
  <c r="T2749" i="2" s="1"/>
  <c r="S4790" i="2"/>
  <c r="T4790" i="2" s="1"/>
  <c r="S1949" i="2"/>
  <c r="T1949" i="2" s="1"/>
  <c r="S2508" i="2"/>
  <c r="T2508" i="2" s="1"/>
  <c r="S1944" i="2"/>
  <c r="T1944" i="2" s="1"/>
  <c r="S2620" i="2"/>
  <c r="T2620" i="2" s="1"/>
  <c r="S506" i="2"/>
  <c r="S1053" i="2"/>
  <c r="S2234" i="2"/>
  <c r="T2234" i="2" s="1"/>
  <c r="S2703" i="2"/>
  <c r="T2703" i="2" s="1"/>
  <c r="S3896" i="2"/>
  <c r="S3571" i="2"/>
  <c r="S1662" i="2"/>
  <c r="T1662" i="2" s="1"/>
  <c r="S1969" i="2"/>
  <c r="T1969" i="2" s="1"/>
  <c r="S2108" i="2"/>
  <c r="T2108" i="2" s="1"/>
  <c r="S3535" i="2"/>
  <c r="S4056" i="2"/>
  <c r="S5983" i="2"/>
  <c r="T5983" i="2" s="1"/>
  <c r="S5471" i="2"/>
  <c r="T5471" i="2" s="1"/>
  <c r="S5858" i="2"/>
  <c r="T5858" i="2" s="1"/>
  <c r="S5673" i="2"/>
  <c r="T5673" i="2" s="1"/>
  <c r="S4939" i="2"/>
  <c r="S4474" i="2"/>
  <c r="S1698" i="2"/>
  <c r="T1698" i="2" s="1"/>
  <c r="S2844" i="2"/>
  <c r="T2844" i="2" s="1"/>
  <c r="S3225" i="2"/>
  <c r="T3225" i="2" s="1"/>
  <c r="S2349" i="2"/>
  <c r="T2349" i="2" s="1"/>
  <c r="S3598" i="2"/>
  <c r="S5566" i="2"/>
  <c r="S2913" i="2"/>
  <c r="T2913" i="2" s="1"/>
  <c r="S1873" i="2"/>
  <c r="T1873" i="2" s="1"/>
  <c r="S3809" i="2"/>
  <c r="S3065" i="2"/>
  <c r="S4179" i="2"/>
  <c r="T4179" i="2" s="1"/>
  <c r="S1664" i="2"/>
  <c r="T1664" i="2" s="1"/>
  <c r="S2709" i="2"/>
  <c r="T2709" i="2" s="1"/>
  <c r="S1964" i="2"/>
  <c r="T1964" i="2" s="1"/>
  <c r="S5017" i="2"/>
  <c r="T5017" i="2" s="1"/>
  <c r="S1464" i="2"/>
  <c r="T1464" i="2" s="1"/>
  <c r="S1559" i="2"/>
  <c r="T1559" i="2" s="1"/>
  <c r="S4519" i="2"/>
  <c r="T4519" i="2" s="1"/>
  <c r="S3450" i="2"/>
  <c r="T3450" i="2" s="1"/>
  <c r="S5530" i="2"/>
  <c r="T5530" i="2" s="1"/>
  <c r="S4361" i="2"/>
  <c r="T4361" i="2" s="1"/>
  <c r="S5551" i="2"/>
  <c r="T5551" i="2" s="1"/>
  <c r="S1854" i="2"/>
  <c r="T1854" i="2" s="1"/>
  <c r="S4664" i="2"/>
  <c r="T4664" i="2" s="1"/>
  <c r="S593" i="2"/>
  <c r="T593" i="2" s="1"/>
  <c r="S1930" i="2"/>
  <c r="T1930" i="2" s="1"/>
  <c r="S2400" i="2"/>
  <c r="T2400" i="2" s="1"/>
  <c r="S2262" i="2"/>
  <c r="T2262" i="2" s="1"/>
  <c r="S5002" i="2"/>
  <c r="T5002" i="2" s="1"/>
  <c r="S5618" i="2"/>
  <c r="T5618" i="2" s="1"/>
  <c r="S1528" i="2"/>
  <c r="T1528" i="2" s="1"/>
  <c r="S3324" i="2"/>
  <c r="T3324" i="2" s="1"/>
  <c r="S4071" i="2"/>
  <c r="T4071" i="2" s="1"/>
  <c r="S192" i="2"/>
  <c r="T192" i="2" s="1"/>
  <c r="S5924" i="2"/>
  <c r="T5924" i="2" s="1"/>
  <c r="S4949" i="2"/>
  <c r="T4949" i="2" s="1"/>
  <c r="S2483" i="2"/>
  <c r="T2483" i="2" s="1"/>
  <c r="S2502" i="2"/>
  <c r="T2502" i="2" s="1"/>
  <c r="S2026" i="2"/>
  <c r="T2026" i="2" s="1"/>
  <c r="S3159" i="2"/>
  <c r="T3159" i="2" s="1"/>
  <c r="S3264" i="2"/>
  <c r="T3264" i="2" s="1"/>
  <c r="S3471" i="2"/>
  <c r="T3471" i="2" s="1"/>
  <c r="S3408" i="2"/>
  <c r="T3408" i="2" s="1"/>
  <c r="S1184" i="2"/>
  <c r="T1184" i="2" s="1"/>
  <c r="S2320" i="2"/>
  <c r="T2320" i="2" s="1"/>
  <c r="S4345" i="2"/>
  <c r="T4345" i="2" s="1"/>
  <c r="S3870" i="2"/>
  <c r="T3870" i="2" s="1"/>
  <c r="S643" i="2"/>
  <c r="T643" i="2" s="1"/>
  <c r="S2061" i="2"/>
  <c r="T2061" i="2" s="1"/>
  <c r="S4260" i="2"/>
  <c r="T4260" i="2" s="1"/>
  <c r="S4511" i="2"/>
  <c r="T4511" i="2" s="1"/>
  <c r="S5445" i="2"/>
  <c r="T5445" i="2" s="1"/>
  <c r="S1357" i="2"/>
  <c r="T1357" i="2" s="1"/>
  <c r="S6024" i="2"/>
  <c r="T6024" i="2" s="1"/>
  <c r="S2618" i="2"/>
  <c r="T2618" i="2" s="1"/>
  <c r="S4255" i="2"/>
  <c r="T4255" i="2" s="1"/>
  <c r="S2668" i="2"/>
  <c r="T2668" i="2" s="1"/>
  <c r="S2722" i="2"/>
  <c r="T2722" i="2" s="1"/>
  <c r="S2276" i="2"/>
  <c r="T2276" i="2" s="1"/>
  <c r="S4687" i="2"/>
  <c r="T4687" i="2" s="1"/>
  <c r="S2313" i="2"/>
  <c r="T2313" i="2" s="1"/>
  <c r="S1553" i="2"/>
  <c r="T1553" i="2" s="1"/>
  <c r="S2472" i="2"/>
  <c r="T2472" i="2" s="1"/>
  <c r="S4203" i="2"/>
  <c r="T4203" i="2" s="1"/>
  <c r="S1863" i="2"/>
  <c r="T1863" i="2" s="1"/>
  <c r="S2281" i="2"/>
  <c r="T2281" i="2" s="1"/>
  <c r="S2533" i="2"/>
  <c r="T2533" i="2" s="1"/>
  <c r="S3259" i="2"/>
  <c r="T3259" i="2" s="1"/>
  <c r="S5472" i="2"/>
  <c r="T5472" i="2" s="1"/>
  <c r="S2887" i="2"/>
  <c r="T2887" i="2" s="1"/>
  <c r="S5132" i="2"/>
  <c r="T5132" i="2" s="1"/>
  <c r="S2852" i="2"/>
  <c r="T2852" i="2" s="1"/>
  <c r="S716" i="2"/>
  <c r="T716" i="2" s="1"/>
  <c r="S2617" i="2"/>
  <c r="T2617" i="2" s="1"/>
  <c r="S1776" i="2"/>
  <c r="T1776" i="2" s="1"/>
  <c r="S3367" i="2"/>
  <c r="T3367" i="2" s="1"/>
  <c r="S104" i="2"/>
  <c r="T104" i="2" s="1"/>
  <c r="S1997" i="2"/>
  <c r="T1997" i="2" s="1"/>
  <c r="S2697" i="2"/>
  <c r="T2697" i="2" s="1"/>
  <c r="S3518" i="2"/>
  <c r="T3518" i="2" s="1"/>
  <c r="S3443" i="2"/>
  <c r="T3443" i="2" s="1"/>
  <c r="S5984" i="2"/>
  <c r="T5984" i="2" s="1"/>
  <c r="S3411" i="2"/>
  <c r="T3411" i="2" s="1"/>
  <c r="S1757" i="2"/>
  <c r="T1757" i="2" s="1"/>
  <c r="S2753" i="2"/>
  <c r="T2753" i="2" s="1"/>
  <c r="S5836" i="2"/>
  <c r="T5836" i="2" s="1"/>
  <c r="S5130" i="2"/>
  <c r="T5130" i="2" s="1"/>
  <c r="S4025" i="2"/>
  <c r="T4025" i="2" s="1"/>
  <c r="S3382" i="2"/>
  <c r="T3382" i="2" s="1"/>
  <c r="S3283" i="2"/>
  <c r="T3283" i="2" s="1"/>
  <c r="S900" i="2"/>
  <c r="T900" i="2" s="1"/>
  <c r="S3215" i="2"/>
  <c r="T3215" i="2" s="1"/>
  <c r="S595" i="2"/>
  <c r="T595" i="2" s="1"/>
  <c r="S1076" i="2"/>
  <c r="T1076" i="2" s="1"/>
  <c r="S597" i="2"/>
  <c r="T597" i="2" s="1"/>
  <c r="S861" i="2"/>
  <c r="T861" i="2" s="1"/>
  <c r="S1322" i="2"/>
  <c r="T1322" i="2" s="1"/>
  <c r="S5274" i="2"/>
  <c r="T5274" i="2" s="1"/>
  <c r="S4837" i="2"/>
  <c r="T4837" i="2" s="1"/>
  <c r="S1046" i="2"/>
  <c r="T1046" i="2" s="1"/>
  <c r="S2352" i="2"/>
  <c r="T2352" i="2" s="1"/>
  <c r="S5384" i="2"/>
  <c r="T5384" i="2" s="1"/>
  <c r="S4791" i="2"/>
  <c r="T4791" i="2" s="1"/>
  <c r="S2553" i="2"/>
  <c r="T2553" i="2" s="1"/>
  <c r="S1614" i="2"/>
  <c r="T1614" i="2" s="1"/>
  <c r="S3416" i="2"/>
  <c r="T3416" i="2" s="1"/>
  <c r="S1953" i="2"/>
  <c r="T1953" i="2" s="1"/>
  <c r="S4614" i="2"/>
  <c r="T4614" i="2" s="1"/>
  <c r="S113" i="2"/>
  <c r="T113" i="2" s="1"/>
  <c r="S5772" i="2"/>
  <c r="T5772" i="2" s="1"/>
  <c r="S833" i="2"/>
  <c r="T833" i="2" s="1"/>
  <c r="S5385" i="2"/>
  <c r="T5385" i="2" s="1"/>
  <c r="S2362" i="2"/>
  <c r="T2362" i="2" s="1"/>
  <c r="S92" i="2"/>
  <c r="T92" i="2" s="1"/>
  <c r="S5450" i="2"/>
  <c r="T5450" i="2" s="1"/>
  <c r="S5232" i="2"/>
  <c r="T5232" i="2" s="1"/>
  <c r="S740" i="2"/>
  <c r="T740" i="2" s="1"/>
  <c r="S4520" i="2"/>
  <c r="T4520" i="2" s="1"/>
  <c r="S3681" i="2"/>
  <c r="T3681" i="2" s="1"/>
  <c r="S2506" i="2"/>
  <c r="T2506" i="2" s="1"/>
  <c r="S5805" i="2"/>
  <c r="T5805" i="2" s="1"/>
  <c r="S5606" i="2"/>
  <c r="T5606" i="2" s="1"/>
  <c r="S1987" i="2"/>
  <c r="T1987" i="2" s="1"/>
  <c r="S2343" i="2"/>
  <c r="T2343" i="2" s="1"/>
  <c r="S4290" i="2"/>
  <c r="T4290" i="2" s="1"/>
  <c r="S2529" i="2"/>
  <c r="T2529" i="2" s="1"/>
  <c r="S3995" i="2"/>
  <c r="T3995" i="2" s="1"/>
  <c r="S1259" i="2"/>
  <c r="T1259" i="2" s="1"/>
  <c r="S2284" i="2"/>
  <c r="T2284" i="2" s="1"/>
  <c r="S4553" i="2"/>
  <c r="T4553" i="2" s="1"/>
  <c r="S5189" i="2"/>
  <c r="T5189" i="2" s="1"/>
  <c r="S5773" i="2"/>
  <c r="T5773" i="2" s="1"/>
  <c r="S4072" i="2"/>
  <c r="T4072" i="2" s="1"/>
  <c r="S5276" i="2"/>
  <c r="T5276" i="2" s="1"/>
  <c r="S3300" i="2"/>
  <c r="T3300" i="2" s="1"/>
  <c r="S1708" i="2"/>
  <c r="T1708" i="2" s="1"/>
  <c r="S2524" i="2"/>
  <c r="T2524" i="2" s="1"/>
  <c r="S4724" i="2"/>
  <c r="T4724" i="2" s="1"/>
  <c r="S4821" i="2"/>
  <c r="T4821" i="2" s="1"/>
  <c r="S1255" i="2"/>
  <c r="T1255" i="2" s="1"/>
  <c r="S699" i="2"/>
  <c r="T699" i="2" s="1"/>
  <c r="S3370" i="2"/>
  <c r="T3370" i="2" s="1"/>
  <c r="S5473" i="2"/>
  <c r="T5473" i="2" s="1"/>
  <c r="S3387" i="2"/>
  <c r="T3387" i="2" s="1"/>
  <c r="S627" i="2"/>
  <c r="T627" i="2" s="1"/>
  <c r="S2592" i="2"/>
  <c r="T2592" i="2" s="1"/>
  <c r="S821" i="2"/>
  <c r="T821" i="2" s="1"/>
  <c r="S2223" i="2"/>
  <c r="T2223" i="2" s="1"/>
  <c r="S1185" i="2"/>
  <c r="T1185" i="2" s="1"/>
  <c r="S1619" i="2"/>
  <c r="T1619" i="2" s="1"/>
  <c r="S2120" i="2"/>
  <c r="T2120" i="2" s="1"/>
  <c r="S3242" i="2"/>
  <c r="T3242" i="2" s="1"/>
  <c r="S39" i="2"/>
  <c r="T39" i="2" s="1"/>
  <c r="S2723" i="2"/>
  <c r="T2723" i="2" s="1"/>
  <c r="S4792" i="2"/>
  <c r="T4792" i="2" s="1"/>
  <c r="S1443" i="2"/>
  <c r="T1443" i="2" s="1"/>
  <c r="S3265" i="2"/>
  <c r="T3265" i="2" s="1"/>
  <c r="S2041" i="2"/>
  <c r="T2041" i="2" s="1"/>
  <c r="S3758" i="2"/>
  <c r="T3758" i="2" s="1"/>
  <c r="S3285" i="2"/>
  <c r="T3285" i="2" s="1"/>
  <c r="S4894" i="2"/>
  <c r="T4894" i="2" s="1"/>
  <c r="S609" i="2"/>
  <c r="T609" i="2" s="1"/>
  <c r="S4238" i="2"/>
  <c r="T4238" i="2" s="1"/>
  <c r="S3454" i="2"/>
  <c r="T3454" i="2" s="1"/>
  <c r="S5145" i="2"/>
  <c r="T5145" i="2" s="1"/>
  <c r="S4389" i="2"/>
  <c r="T4389" i="2" s="1"/>
  <c r="S3184" i="2"/>
  <c r="T3184" i="2" s="1"/>
  <c r="S876" i="2"/>
  <c r="T876" i="2" s="1"/>
  <c r="S4918" i="2"/>
  <c r="T4918" i="2" s="1"/>
  <c r="S4867" i="2"/>
  <c r="T4867" i="2" s="1"/>
  <c r="S3276" i="2"/>
  <c r="T3276" i="2" s="1"/>
  <c r="S2923" i="2"/>
  <c r="T2923" i="2" s="1"/>
  <c r="S2615" i="2"/>
  <c r="T2615" i="2" s="1"/>
  <c r="S3277" i="2"/>
  <c r="T3277" i="2" s="1"/>
  <c r="S1165" i="2"/>
  <c r="T1165" i="2" s="1"/>
  <c r="S3933" i="2"/>
  <c r="T3933" i="2" s="1"/>
  <c r="S1308" i="2"/>
  <c r="T1308" i="2" s="1"/>
  <c r="S6036" i="2"/>
  <c r="T6036" i="2" s="1"/>
  <c r="S1885" i="2"/>
  <c r="T1885" i="2" s="1"/>
  <c r="S3428" i="2"/>
  <c r="T3428" i="2" s="1"/>
  <c r="S2454" i="2"/>
  <c r="T2454" i="2" s="1"/>
  <c r="S133" i="2"/>
  <c r="S4394" i="2"/>
  <c r="S2390" i="2"/>
  <c r="T2390" i="2" s="1"/>
  <c r="S5516" i="2"/>
  <c r="T5516" i="2" s="1"/>
  <c r="S5084" i="2"/>
  <c r="T5084" i="2" s="1"/>
  <c r="S5617" i="2"/>
  <c r="T5617" i="2" s="1"/>
  <c r="S5086" i="2"/>
  <c r="T5086" i="2" s="1"/>
  <c r="S5819" i="2"/>
  <c r="T5819" i="2" s="1"/>
  <c r="S4021" i="2"/>
  <c r="S4722" i="2"/>
  <c r="S468" i="2"/>
  <c r="T468" i="2" s="1"/>
  <c r="S1494" i="2"/>
  <c r="T1494" i="2" s="1"/>
  <c r="S564" i="2"/>
  <c r="T564" i="2" s="1"/>
  <c r="S346" i="2"/>
  <c r="T346" i="2" s="1"/>
  <c r="S371" i="2"/>
  <c r="T371" i="2" s="1"/>
  <c r="S32" i="2"/>
  <c r="T32" i="2" s="1"/>
  <c r="S2195" i="2"/>
  <c r="T2195" i="2" s="1"/>
  <c r="S361" i="2"/>
  <c r="T361" i="2" s="1"/>
  <c r="S1261" i="2"/>
  <c r="T1261" i="2" s="1"/>
  <c r="S22" i="2"/>
  <c r="T22" i="2" s="1"/>
  <c r="S41" i="2"/>
  <c r="T41" i="2" s="1"/>
  <c r="S23" i="2"/>
  <c r="T23" i="2" s="1"/>
  <c r="S2075" i="2"/>
  <c r="T2075" i="2" s="1"/>
  <c r="S1720" i="2"/>
  <c r="T1720" i="2" s="1"/>
  <c r="S2076" i="2"/>
  <c r="T2076" i="2" s="1"/>
  <c r="S713" i="2"/>
  <c r="T713" i="2" s="1"/>
  <c r="S6039" i="2"/>
  <c r="T6039" i="2" s="1"/>
  <c r="S42" i="2"/>
  <c r="T42" i="2" s="1"/>
  <c r="S2115" i="2"/>
  <c r="T2115" i="2" s="1"/>
  <c r="S2255" i="2"/>
  <c r="T2255" i="2" s="1"/>
  <c r="S167" i="2"/>
  <c r="T167" i="2" s="1"/>
  <c r="S120" i="2"/>
  <c r="S1048" i="2"/>
  <c r="S5216" i="2"/>
  <c r="T5216" i="2" s="1"/>
  <c r="S5300" i="2"/>
  <c r="T5300" i="2" s="1"/>
  <c r="S5018" i="2"/>
  <c r="T5018" i="2" s="1"/>
  <c r="S3864" i="2"/>
  <c r="T3864" i="2" s="1"/>
  <c r="S4895" i="2"/>
  <c r="T4895" i="2" s="1"/>
  <c r="S4333" i="2"/>
  <c r="T4333" i="2" s="1"/>
  <c r="S5647" i="2"/>
  <c r="T5647" i="2" s="1"/>
  <c r="S4176" i="2"/>
  <c r="S3619" i="2"/>
  <c r="S3413" i="2"/>
  <c r="T3413" i="2" s="1"/>
  <c r="S4727" i="2"/>
  <c r="S4302" i="2"/>
  <c r="S1622" i="2"/>
  <c r="T1622" i="2" s="1"/>
  <c r="S3854" i="2"/>
  <c r="S1566" i="2"/>
  <c r="S1579" i="2"/>
  <c r="T1579" i="2" s="1"/>
  <c r="S57" i="2"/>
  <c r="T57" i="2" s="1"/>
  <c r="S3472" i="2"/>
  <c r="T3472" i="2" s="1"/>
  <c r="S2810" i="2"/>
  <c r="T2810" i="2" s="1"/>
  <c r="S4397" i="2"/>
  <c r="T4397" i="2" s="1"/>
  <c r="S37" i="2"/>
  <c r="T37" i="2" s="1"/>
  <c r="S585" i="2"/>
  <c r="T585" i="2" s="1"/>
  <c r="S3394" i="2"/>
  <c r="T3394" i="2" s="1"/>
  <c r="S5605" i="2"/>
  <c r="T5605" i="2" s="1"/>
  <c r="S235" i="2"/>
  <c r="T235" i="2" s="1"/>
  <c r="S3210" i="2"/>
  <c r="T3210" i="2" s="1"/>
  <c r="S81" i="2"/>
  <c r="T81" i="2" s="1"/>
  <c r="S1860" i="2"/>
  <c r="T1860" i="2" s="1"/>
  <c r="S24" i="2"/>
  <c r="T24" i="2" s="1"/>
  <c r="S313" i="2"/>
  <c r="S4487" i="2"/>
  <c r="S1191" i="2"/>
  <c r="T1191" i="2" s="1"/>
  <c r="S140" i="2"/>
  <c r="T140" i="2" s="1"/>
  <c r="S3150" i="2"/>
  <c r="T3150" i="2" s="1"/>
  <c r="S271" i="2"/>
  <c r="T271" i="2" s="1"/>
  <c r="S88" i="2"/>
  <c r="T88" i="2" s="1"/>
  <c r="S1317" i="2"/>
  <c r="T1317" i="2" s="1"/>
  <c r="S1265" i="2"/>
  <c r="T1265" i="2" s="1"/>
  <c r="S3512" i="2"/>
  <c r="T3512" i="2" s="1"/>
  <c r="S463" i="2"/>
  <c r="T463" i="2" s="1"/>
  <c r="S1710" i="2"/>
  <c r="T1710" i="2" s="1"/>
  <c r="S1515" i="2"/>
  <c r="T1515" i="2" s="1"/>
  <c r="S3501" i="2"/>
  <c r="T3501" i="2" s="1"/>
  <c r="S3318" i="2"/>
  <c r="T3318" i="2" s="1"/>
  <c r="S165" i="2"/>
  <c r="T165" i="2" s="1"/>
  <c r="S565" i="2"/>
  <c r="T565" i="2" s="1"/>
  <c r="S171" i="2"/>
  <c r="T171" i="2" s="1"/>
  <c r="S605" i="2"/>
  <c r="T605" i="2" s="1"/>
  <c r="S679" i="2"/>
  <c r="T679" i="2" s="1"/>
  <c r="S343" i="2"/>
  <c r="T343" i="2" s="1"/>
  <c r="S572" i="2"/>
  <c r="T572" i="2" s="1"/>
  <c r="S1213" i="2"/>
  <c r="T1213" i="2" s="1"/>
  <c r="S1196" i="2"/>
  <c r="T1196" i="2" s="1"/>
  <c r="S89" i="2"/>
  <c r="T89" i="2" s="1"/>
  <c r="S1617" i="2"/>
  <c r="T1617" i="2" s="1"/>
  <c r="S321" i="2"/>
  <c r="S838" i="2"/>
  <c r="S603" i="2"/>
  <c r="T603" i="2" s="1"/>
  <c r="S421" i="2"/>
  <c r="T421" i="2" s="1"/>
  <c r="S410" i="2"/>
  <c r="T410" i="2" s="1"/>
  <c r="S984" i="2"/>
  <c r="S3033" i="2"/>
  <c r="S2411" i="2"/>
  <c r="T2411" i="2" s="1"/>
  <c r="S2828" i="2"/>
  <c r="T2828" i="2" s="1"/>
  <c r="S2209" i="2"/>
  <c r="T2209" i="2" s="1"/>
  <c r="S654" i="2"/>
  <c r="T654" i="2" s="1"/>
  <c r="S2381" i="2"/>
  <c r="S3728" i="2"/>
  <c r="S2907" i="2"/>
  <c r="T2907" i="2" s="1"/>
  <c r="S4729" i="2"/>
  <c r="T4729" i="2" s="1"/>
  <c r="S4156" i="2"/>
  <c r="T4156" i="2" s="1"/>
  <c r="S3194" i="2"/>
  <c r="T3194" i="2" s="1"/>
  <c r="S2782" i="2"/>
  <c r="T2782" i="2" s="1"/>
  <c r="S4157" i="2"/>
  <c r="T4157" i="2" s="1"/>
  <c r="S3114" i="2"/>
  <c r="T3114" i="2" s="1"/>
  <c r="S3154" i="2"/>
  <c r="T3154" i="2" s="1"/>
  <c r="S4431" i="2"/>
  <c r="T4431" i="2" s="1"/>
  <c r="S3270" i="2"/>
  <c r="T3270" i="2" s="1"/>
  <c r="S3620" i="2"/>
  <c r="T3620" i="2" s="1"/>
  <c r="S3585" i="2"/>
  <c r="S4728" i="2"/>
  <c r="S786" i="2"/>
  <c r="T786" i="2" s="1"/>
  <c r="S878" i="2"/>
  <c r="T878" i="2" s="1"/>
  <c r="S1822" i="2"/>
  <c r="S4940" i="2"/>
  <c r="S4972" i="2"/>
  <c r="T4972" i="2" s="1"/>
  <c r="S5454" i="2"/>
  <c r="T5454" i="2" s="1"/>
  <c r="S5055" i="2"/>
  <c r="S3599" i="2"/>
  <c r="S5233" i="2"/>
  <c r="T5233" i="2" s="1"/>
  <c r="S5313" i="2"/>
  <c r="T5313" i="2" s="1"/>
  <c r="S5386" i="2"/>
  <c r="T5386" i="2" s="1"/>
  <c r="S5234" i="2"/>
  <c r="T5234" i="2" s="1"/>
  <c r="S5474" i="2"/>
  <c r="T5474" i="2" s="1"/>
  <c r="S4725" i="2"/>
  <c r="S1112" i="2"/>
  <c r="S4588" i="2"/>
  <c r="T4588" i="2" s="1"/>
  <c r="S5538" i="2"/>
  <c r="S4472" i="2"/>
  <c r="S4775" i="2"/>
  <c r="T4775" i="2" s="1"/>
  <c r="S3333" i="2"/>
  <c r="T3333" i="2" s="1"/>
  <c r="S2819" i="2"/>
  <c r="T2819" i="2" s="1"/>
  <c r="S4184" i="2"/>
  <c r="S5534" i="2"/>
  <c r="S4881" i="2"/>
  <c r="T4881" i="2" s="1"/>
  <c r="S1541" i="2"/>
  <c r="T1541" i="2" s="1"/>
  <c r="S1951" i="2"/>
  <c r="T1951" i="2" s="1"/>
  <c r="S5094" i="2"/>
  <c r="T5094" i="2" s="1"/>
  <c r="S1586" i="2"/>
  <c r="T1586" i="2" s="1"/>
  <c r="S2257" i="2"/>
  <c r="T2257" i="2" s="1"/>
  <c r="S5648" i="2"/>
  <c r="T5648" i="2" s="1"/>
  <c r="S3030" i="2"/>
  <c r="S966" i="2"/>
  <c r="S2246" i="2"/>
  <c r="T2246" i="2" s="1"/>
  <c r="S1491" i="2"/>
  <c r="T1491" i="2" s="1"/>
  <c r="S2022" i="2"/>
  <c r="T2022" i="2" s="1"/>
  <c r="S1327" i="2"/>
  <c r="T1327" i="2" s="1"/>
  <c r="S3018" i="2"/>
  <c r="S137" i="2"/>
  <c r="S1732" i="2"/>
  <c r="T1732" i="2" s="1"/>
  <c r="S1888" i="2"/>
  <c r="T1888" i="2" s="1"/>
  <c r="S1926" i="2"/>
  <c r="T1926" i="2" s="1"/>
  <c r="S1468" i="2"/>
  <c r="T1468" i="2" s="1"/>
  <c r="S3026" i="2"/>
  <c r="S3547" i="2"/>
  <c r="S4063" i="2"/>
  <c r="T4063" i="2" s="1"/>
  <c r="S6042" i="2"/>
  <c r="T6042" i="2" s="1"/>
  <c r="S3317" i="2"/>
  <c r="T3317" i="2" s="1"/>
  <c r="S2241" i="2"/>
  <c r="T2241" i="2" s="1"/>
  <c r="S1337" i="2"/>
  <c r="T1337" i="2" s="1"/>
  <c r="S4708" i="2"/>
  <c r="T4708" i="2" s="1"/>
  <c r="S2420" i="2"/>
  <c r="T2420" i="2" s="1"/>
  <c r="S5930" i="2"/>
  <c r="T5930" i="2" s="1"/>
  <c r="S5196" i="2"/>
  <c r="T5196" i="2" s="1"/>
  <c r="S4215" i="2"/>
  <c r="T4215" i="2" s="1"/>
  <c r="S2121" i="2"/>
  <c r="T2121" i="2" s="1"/>
  <c r="S864" i="2"/>
  <c r="T864" i="2" s="1"/>
  <c r="S2763" i="2"/>
  <c r="T2763" i="2" s="1"/>
  <c r="S1240" i="2"/>
  <c r="S423" i="2"/>
  <c r="S1983" i="2"/>
  <c r="T1983" i="2" s="1"/>
  <c r="S511" i="2"/>
  <c r="T511" i="2" s="1"/>
  <c r="S2253" i="2"/>
  <c r="S4812" i="2"/>
  <c r="S3350" i="2"/>
  <c r="T3350" i="2" s="1"/>
  <c r="S4765" i="2"/>
  <c r="S2119" i="2"/>
  <c r="S3947" i="2"/>
  <c r="T3947" i="2" s="1"/>
  <c r="S4173" i="2"/>
  <c r="T4173" i="2" s="1"/>
  <c r="S3473" i="2"/>
  <c r="T3473" i="2" s="1"/>
  <c r="S4328" i="2"/>
  <c r="S3029" i="2"/>
  <c r="S4476" i="2"/>
  <c r="T4476" i="2" s="1"/>
  <c r="S3396" i="2"/>
  <c r="T3396" i="2" s="1"/>
  <c r="S3871" i="2"/>
  <c r="T3871" i="2" s="1"/>
  <c r="S4675" i="2"/>
  <c r="T4675" i="2" s="1"/>
  <c r="S4073" i="2"/>
  <c r="T4073" i="2" s="1"/>
  <c r="S4140" i="2"/>
  <c r="S3593" i="2"/>
  <c r="S4425" i="2"/>
  <c r="T4425" i="2" s="1"/>
  <c r="S5759" i="2"/>
  <c r="T5759" i="2" s="1"/>
  <c r="S5010" i="2"/>
  <c r="T5010" i="2" s="1"/>
  <c r="S4721" i="2"/>
  <c r="S4321" i="2"/>
  <c r="S4644" i="2"/>
  <c r="T4644" i="2" s="1"/>
  <c r="S4228" i="2"/>
  <c r="T4228" i="2" s="1"/>
  <c r="S3119" i="2"/>
  <c r="T3119" i="2" s="1"/>
  <c r="S3534" i="2"/>
  <c r="T3534" i="2" s="1"/>
  <c r="S4730" i="2"/>
  <c r="T4730" i="2" s="1"/>
  <c r="S4097" i="2"/>
  <c r="S792" i="2"/>
  <c r="S5541" i="2"/>
  <c r="T5541" i="2" s="1"/>
  <c r="S2898" i="2"/>
  <c r="T2898" i="2" s="1"/>
  <c r="S624" i="2"/>
  <c r="T624" i="2" s="1"/>
  <c r="S5475" i="2"/>
  <c r="T5475" i="2" s="1"/>
  <c r="S2937" i="2"/>
  <c r="T2937" i="2" s="1"/>
  <c r="S1324" i="2"/>
  <c r="T1324" i="2" s="1"/>
  <c r="S2899" i="2"/>
  <c r="T2899" i="2" s="1"/>
  <c r="S5552" i="2"/>
  <c r="T5552" i="2" s="1"/>
  <c r="S1565" i="2"/>
  <c r="S3552" i="2"/>
  <c r="S5654" i="2"/>
  <c r="T5654" i="2" s="1"/>
  <c r="S4896" i="2"/>
  <c r="T4896" i="2" s="1"/>
  <c r="S5837" i="2"/>
  <c r="T5837" i="2" s="1"/>
  <c r="S5838" i="2"/>
  <c r="T5838" i="2" s="1"/>
  <c r="S4899" i="2"/>
  <c r="T4899" i="2" s="1"/>
  <c r="S4580" i="2"/>
  <c r="T4580" i="2" s="1"/>
  <c r="S2702" i="2"/>
  <c r="T2702" i="2" s="1"/>
  <c r="S1980" i="2"/>
  <c r="T1980" i="2" s="1"/>
  <c r="S5774" i="2"/>
  <c r="T5774" i="2" s="1"/>
  <c r="S5859" i="2"/>
  <c r="T5859" i="2" s="1"/>
  <c r="S3957" i="2"/>
  <c r="T3957" i="2" s="1"/>
  <c r="S3666" i="2"/>
  <c r="S851" i="2"/>
  <c r="S151" i="2"/>
  <c r="T151" i="2" s="1"/>
  <c r="S1028" i="2"/>
  <c r="S1056" i="2"/>
  <c r="S80" i="2"/>
  <c r="T80" i="2" s="1"/>
  <c r="S5610" i="2"/>
  <c r="T5610" i="2" s="1"/>
  <c r="S135" i="2"/>
  <c r="T135" i="2" s="1"/>
  <c r="S100" i="2"/>
  <c r="T100" i="2" s="1"/>
  <c r="S5421" i="2"/>
  <c r="T5421" i="2" s="1"/>
  <c r="S2292" i="2"/>
  <c r="T2292" i="2" s="1"/>
  <c r="S56" i="2"/>
  <c r="T56" i="2" s="1"/>
  <c r="S2823" i="2"/>
  <c r="T2823" i="2" s="1"/>
  <c r="S97" i="2"/>
  <c r="T97" i="2" s="1"/>
  <c r="S1816" i="2"/>
  <c r="T1816" i="2" s="1"/>
  <c r="S2086" i="2"/>
  <c r="T2086" i="2" s="1"/>
  <c r="S60" i="2"/>
  <c r="T60" i="2" s="1"/>
  <c r="S5917" i="2"/>
  <c r="T5917" i="2" s="1"/>
  <c r="S3575" i="2"/>
  <c r="T3575" i="2" s="1"/>
  <c r="S2526" i="2"/>
  <c r="T2526" i="2" s="1"/>
  <c r="S319" i="2"/>
  <c r="S3913" i="2"/>
  <c r="S4558" i="2"/>
  <c r="T4558" i="2" s="1"/>
  <c r="S5370" i="2"/>
  <c r="T5370" i="2" s="1"/>
  <c r="S4954" i="2"/>
  <c r="T4954" i="2" s="1"/>
  <c r="S4781" i="2"/>
  <c r="T4781" i="2" s="1"/>
  <c r="S4637" i="2"/>
  <c r="S733" i="2"/>
  <c r="S30" i="2"/>
  <c r="T30" i="2" s="1"/>
  <c r="S139" i="2"/>
  <c r="T139" i="2" s="1"/>
  <c r="S13" i="2"/>
  <c r="T13" i="2" s="1"/>
  <c r="S98" i="2"/>
  <c r="T98" i="2" s="1"/>
  <c r="S287" i="2"/>
  <c r="T287" i="2" s="1"/>
  <c r="S75" i="2"/>
  <c r="T75" i="2" s="1"/>
  <c r="S105" i="2"/>
  <c r="T105" i="2" s="1"/>
  <c r="S127" i="2"/>
  <c r="T127" i="2" s="1"/>
  <c r="S182" i="2"/>
  <c r="T182" i="2" s="1"/>
  <c r="S28" i="2"/>
  <c r="T28" i="2" s="1"/>
  <c r="S21" i="2"/>
  <c r="T21" i="2" s="1"/>
  <c r="S16" i="2"/>
  <c r="T16" i="2" s="1"/>
  <c r="S25" i="2"/>
  <c r="T25" i="2" s="1"/>
  <c r="S91" i="2"/>
  <c r="T91" i="2" s="1"/>
  <c r="S6" i="2"/>
  <c r="T6" i="2" s="1"/>
  <c r="S12" i="2"/>
  <c r="T12" i="2" s="1"/>
  <c r="S17" i="2"/>
  <c r="S4210" i="2"/>
  <c r="S5019" i="2"/>
  <c r="T5019" i="2" s="1"/>
  <c r="S5545" i="2"/>
  <c r="S4920" i="2"/>
  <c r="S993" i="2"/>
  <c r="T993" i="2" s="1"/>
  <c r="S392" i="2"/>
  <c r="T392" i="2" s="1"/>
  <c r="S701" i="2"/>
  <c r="T701" i="2" s="1"/>
  <c r="S2016" i="2"/>
  <c r="T2016" i="2" s="1"/>
  <c r="S1040" i="2"/>
  <c r="S1188" i="2"/>
  <c r="S3447" i="2"/>
  <c r="T3447" i="2" s="1"/>
  <c r="S3212" i="2"/>
  <c r="T3212" i="2" s="1"/>
  <c r="S4032" i="2"/>
  <c r="T4032" i="2" s="1"/>
  <c r="S4230" i="2"/>
  <c r="S3985" i="2"/>
  <c r="S1207" i="2"/>
  <c r="T1207" i="2" s="1"/>
  <c r="S4688" i="2"/>
  <c r="T4688" i="2" s="1"/>
  <c r="S1169" i="2"/>
  <c r="T1169" i="2" s="1"/>
  <c r="S1938" i="2"/>
  <c r="T1938" i="2" s="1"/>
  <c r="S5985" i="2"/>
  <c r="T5985" i="2" s="1"/>
  <c r="S4731" i="2"/>
  <c r="T4731" i="2" s="1"/>
  <c r="S2197" i="2"/>
  <c r="S1245" i="2"/>
  <c r="S741" i="2"/>
  <c r="T741" i="2" s="1"/>
  <c r="S1984" i="2"/>
  <c r="T1984" i="2" s="1"/>
  <c r="S2811" i="2"/>
  <c r="T2811" i="2" s="1"/>
  <c r="S3040" i="2"/>
  <c r="S1268" i="2"/>
  <c r="S3170" i="2"/>
  <c r="T3170" i="2" s="1"/>
  <c r="S3660" i="2"/>
  <c r="T3660" i="2" s="1"/>
  <c r="S4387" i="2"/>
  <c r="S1887" i="2"/>
  <c r="S4645" i="2"/>
  <c r="T4645" i="2" s="1"/>
  <c r="S5553" i="2"/>
  <c r="S3825" i="2"/>
  <c r="S5555" i="2"/>
  <c r="T5555" i="2" s="1"/>
  <c r="S5906" i="2"/>
  <c r="S2813" i="2"/>
  <c r="S1517" i="2"/>
  <c r="T1517" i="2" s="1"/>
  <c r="S3775" i="2"/>
  <c r="S5487" i="2"/>
  <c r="S3320" i="2"/>
  <c r="T3320" i="2" s="1"/>
  <c r="S4104" i="2"/>
  <c r="T4104" i="2" s="1"/>
  <c r="S4676" i="2"/>
  <c r="T4676" i="2" s="1"/>
  <c r="S5718" i="2"/>
  <c r="T5718" i="2" s="1"/>
  <c r="S4334" i="2"/>
  <c r="T4334" i="2" s="1"/>
  <c r="S2621" i="2"/>
  <c r="T2621" i="2" s="1"/>
  <c r="S5020" i="2"/>
  <c r="T5020" i="2" s="1"/>
  <c r="S3301" i="2"/>
  <c r="T3301" i="2" s="1"/>
  <c r="S5536" i="2"/>
  <c r="T5536" i="2" s="1"/>
  <c r="S4732" i="2"/>
  <c r="T4732" i="2" s="1"/>
  <c r="S4852" i="2"/>
  <c r="T4852" i="2" s="1"/>
  <c r="S3727" i="2"/>
  <c r="S1121" i="2"/>
  <c r="S4107" i="2"/>
  <c r="T4107" i="2" s="1"/>
  <c r="S5190" i="2"/>
  <c r="T5190" i="2" s="1"/>
  <c r="S4822" i="2"/>
  <c r="S3703" i="2"/>
  <c r="S5775" i="2"/>
  <c r="T5775" i="2" s="1"/>
  <c r="S6098" i="2"/>
  <c r="S2890" i="2"/>
  <c r="S1621" i="2"/>
  <c r="T1621" i="2" s="1"/>
  <c r="S2125" i="2"/>
  <c r="T2125" i="2" s="1"/>
  <c r="S1748" i="2"/>
  <c r="T1748" i="2" s="1"/>
  <c r="S3426" i="2"/>
  <c r="S3731" i="2"/>
  <c r="S869" i="2"/>
  <c r="T869" i="2" s="1"/>
  <c r="S817" i="2"/>
  <c r="T817" i="2" s="1"/>
  <c r="S970" i="2"/>
  <c r="T970" i="2" s="1"/>
  <c r="S1147" i="2"/>
  <c r="S541" i="2"/>
  <c r="S1027" i="2"/>
  <c r="T1027" i="2" s="1"/>
  <c r="S3623" i="2"/>
  <c r="S4440" i="2"/>
  <c r="S3349" i="2"/>
  <c r="T3349" i="2" s="1"/>
  <c r="S4756" i="2"/>
  <c r="S671" i="2"/>
  <c r="S5956" i="2"/>
  <c r="T5956" i="2" s="1"/>
  <c r="S2747" i="2"/>
  <c r="T2747" i="2" s="1"/>
  <c r="S3310" i="2"/>
  <c r="T3310" i="2" s="1"/>
  <c r="S1313" i="2"/>
  <c r="T1313" i="2" s="1"/>
  <c r="S5111" i="2"/>
  <c r="T5111" i="2" s="1"/>
  <c r="S1684" i="2"/>
  <c r="T1684" i="2" s="1"/>
  <c r="S3948" i="2"/>
  <c r="T3948" i="2" s="1"/>
  <c r="S4015" i="2"/>
  <c r="T4015" i="2" s="1"/>
  <c r="S2368" i="2"/>
  <c r="T2368" i="2" s="1"/>
  <c r="S5213" i="2"/>
  <c r="T5213" i="2" s="1"/>
  <c r="S161" i="2"/>
  <c r="T161" i="2" s="1"/>
  <c r="S3865" i="2"/>
  <c r="T3865" i="2" s="1"/>
  <c r="S1360" i="2"/>
  <c r="T1360" i="2" s="1"/>
  <c r="S5387" i="2"/>
  <c r="T5387" i="2" s="1"/>
  <c r="S3772" i="2"/>
  <c r="T3772" i="2" s="1"/>
  <c r="S5164" i="2"/>
  <c r="T5164" i="2" s="1"/>
  <c r="S2459" i="2"/>
  <c r="T2459" i="2" s="1"/>
  <c r="S1479" i="2"/>
  <c r="T1479" i="2" s="1"/>
  <c r="S6088" i="2"/>
  <c r="T6088" i="2" s="1"/>
  <c r="S5752" i="2"/>
  <c r="T5752" i="2" s="1"/>
  <c r="S2758" i="2"/>
  <c r="T2758" i="2" s="1"/>
  <c r="S2494" i="2"/>
  <c r="T2494" i="2" s="1"/>
  <c r="S1728" i="2"/>
  <c r="T1728" i="2" s="1"/>
  <c r="S5908" i="2"/>
  <c r="T5908" i="2" s="1"/>
  <c r="S3497" i="2"/>
  <c r="T3497" i="2" s="1"/>
  <c r="S3474" i="2"/>
  <c r="T3474" i="2" s="1"/>
  <c r="S4364" i="2"/>
  <c r="T4364" i="2" s="1"/>
  <c r="S2542" i="2"/>
  <c r="T2542" i="2" s="1"/>
  <c r="S4521" i="2"/>
  <c r="T4521" i="2" s="1"/>
  <c r="S3827" i="2"/>
  <c r="T3827" i="2" s="1"/>
  <c r="S5860" i="2"/>
  <c r="T5860" i="2" s="1"/>
  <c r="S1855" i="2"/>
  <c r="T1855" i="2" s="1"/>
  <c r="S1264" i="2"/>
  <c r="T1264" i="2" s="1"/>
  <c r="S5420" i="2"/>
  <c r="T5420" i="2" s="1"/>
  <c r="S5449" i="2"/>
  <c r="T5449" i="2" s="1"/>
  <c r="S574" i="2"/>
  <c r="T574" i="2" s="1"/>
  <c r="S628" i="2"/>
  <c r="S4429" i="2"/>
  <c r="S5147" i="2"/>
  <c r="T5147" i="2" s="1"/>
  <c r="S5645" i="2"/>
  <c r="S285" i="2"/>
  <c r="S4189" i="2"/>
  <c r="T4189" i="2" s="1"/>
  <c r="S2873" i="2"/>
  <c r="T2873" i="2" s="1"/>
  <c r="S4448" i="2"/>
  <c r="T4448" i="2" s="1"/>
  <c r="S5314" i="2"/>
  <c r="T5314" i="2" s="1"/>
  <c r="S1333" i="2"/>
  <c r="T1333" i="2" s="1"/>
  <c r="S372" i="2"/>
  <c r="T372" i="2" s="1"/>
  <c r="S2687" i="2"/>
  <c r="T2687" i="2" s="1"/>
  <c r="S2972" i="2"/>
  <c r="T2972" i="2" s="1"/>
  <c r="S719" i="2"/>
  <c r="T719" i="2" s="1"/>
  <c r="S4341" i="2"/>
  <c r="T4341" i="2" s="1"/>
  <c r="S2274" i="2"/>
  <c r="T2274" i="2" s="1"/>
  <c r="S3093" i="2"/>
  <c r="T3093" i="2" s="1"/>
  <c r="S2122" i="2"/>
  <c r="T2122" i="2" s="1"/>
  <c r="S3781" i="2"/>
  <c r="T3781" i="2" s="1"/>
  <c r="S2567" i="2"/>
  <c r="T2567" i="2" s="1"/>
  <c r="S5753" i="2"/>
  <c r="T5753" i="2" s="1"/>
  <c r="S4198" i="2"/>
  <c r="T4198" i="2" s="1"/>
  <c r="S3528" i="2"/>
  <c r="T3528" i="2" s="1"/>
  <c r="S1141" i="2"/>
  <c r="T1141" i="2" s="1"/>
  <c r="S751" i="2"/>
  <c r="T751" i="2" s="1"/>
  <c r="S2095" i="2"/>
  <c r="T2095" i="2" s="1"/>
  <c r="S3195" i="2"/>
  <c r="T3195" i="2" s="1"/>
  <c r="S1765" i="2"/>
  <c r="T1765" i="2" s="1"/>
  <c r="S5556" i="2"/>
  <c r="T5556" i="2" s="1"/>
  <c r="S5817" i="2"/>
  <c r="T5817" i="2" s="1"/>
  <c r="S2904" i="2"/>
  <c r="T2904" i="2" s="1"/>
  <c r="S5315" i="2"/>
  <c r="T5315" i="2" s="1"/>
  <c r="S2438" i="2"/>
  <c r="T2438" i="2" s="1"/>
  <c r="S975" i="2"/>
  <c r="T975" i="2" s="1"/>
  <c r="S3574" i="2"/>
  <c r="T3574" i="2" s="1"/>
  <c r="S3475" i="2"/>
  <c r="T3475" i="2" s="1"/>
  <c r="S2391" i="2"/>
  <c r="T2391" i="2" s="1"/>
  <c r="S5351" i="2"/>
  <c r="T5351" i="2" s="1"/>
  <c r="S5165" i="2"/>
  <c r="T5165" i="2" s="1"/>
  <c r="S755" i="2"/>
  <c r="S4292" i="2"/>
  <c r="S2935" i="2"/>
  <c r="T2935" i="2" s="1"/>
  <c r="S1247" i="2"/>
  <c r="T1247" i="2" s="1"/>
  <c r="S3635" i="2"/>
  <c r="S455" i="2"/>
  <c r="S2109" i="2"/>
  <c r="T2109" i="2" s="1"/>
  <c r="S2741" i="2"/>
  <c r="T2741" i="2" s="1"/>
  <c r="S4508" i="2"/>
  <c r="T4508" i="2" s="1"/>
  <c r="S4038" i="2"/>
  <c r="T4038" i="2" s="1"/>
  <c r="S5951" i="2"/>
  <c r="T5951" i="2" s="1"/>
  <c r="S4709" i="2"/>
  <c r="T4709" i="2" s="1"/>
  <c r="S5532" i="2"/>
  <c r="T5532" i="2" s="1"/>
  <c r="S3730" i="2"/>
  <c r="S1003" i="2"/>
  <c r="S6110" i="2"/>
  <c r="S6111" i="2"/>
  <c r="S1962" i="2"/>
  <c r="T1962" i="2" s="1"/>
  <c r="S2745" i="2"/>
  <c r="T2745" i="2" s="1"/>
  <c r="S2188" i="2"/>
  <c r="T2188" i="2" s="1"/>
  <c r="S3729" i="2"/>
  <c r="T3729" i="2" s="1"/>
  <c r="S3766" i="2"/>
  <c r="T3766" i="2" s="1"/>
  <c r="S5476" i="2"/>
  <c r="T5476" i="2" s="1"/>
  <c r="S3596" i="2"/>
  <c r="S3701" i="2"/>
  <c r="S6104" i="2"/>
  <c r="S6109" i="2"/>
  <c r="S901" i="2"/>
  <c r="T901" i="2" s="1"/>
  <c r="S1474" i="2"/>
  <c r="T1474" i="2" s="1"/>
  <c r="S880" i="2"/>
  <c r="T880" i="2" s="1"/>
  <c r="S1282" i="2"/>
  <c r="T1282" i="2" s="1"/>
  <c r="S1114" i="2"/>
  <c r="T1114" i="2" s="1"/>
  <c r="S1601" i="2"/>
  <c r="T1601" i="2" s="1"/>
  <c r="S1015" i="2"/>
  <c r="S3541" i="2"/>
  <c r="S3129" i="2"/>
  <c r="T3129" i="2" s="1"/>
  <c r="S1923" i="2"/>
  <c r="T1923" i="2" s="1"/>
  <c r="S983" i="2"/>
  <c r="T983" i="2" s="1"/>
  <c r="S3062" i="2"/>
  <c r="S4329" i="2"/>
  <c r="S4366" i="2"/>
  <c r="T4366" i="2" s="1"/>
  <c r="S4953" i="2"/>
  <c r="T4953" i="2" s="1"/>
  <c r="S4801" i="2"/>
  <c r="S4037" i="2"/>
  <c r="S6050" i="2"/>
  <c r="T6050" i="2" s="1"/>
  <c r="S3904" i="2"/>
  <c r="T3904" i="2" s="1"/>
  <c r="S336" i="2"/>
  <c r="T336" i="2" s="1"/>
  <c r="S4957" i="2"/>
  <c r="T4957" i="2" s="1"/>
  <c r="S742" i="2"/>
  <c r="T742" i="2" s="1"/>
  <c r="S380" i="2"/>
  <c r="T380" i="2" s="1"/>
  <c r="S4415" i="2"/>
  <c r="T4415" i="2" s="1"/>
  <c r="S5432" i="2"/>
  <c r="T5432" i="2" s="1"/>
  <c r="S5293" i="2"/>
  <c r="T5293" i="2" s="1"/>
  <c r="S559" i="2"/>
  <c r="T559" i="2" s="1"/>
  <c r="S427" i="2"/>
  <c r="T427" i="2" s="1"/>
  <c r="S5820" i="2"/>
  <c r="T5820" i="2" s="1"/>
  <c r="S4285" i="2"/>
  <c r="T4285" i="2" s="1"/>
  <c r="S5085" i="2"/>
  <c r="T5085" i="2" s="1"/>
  <c r="S4994" i="2"/>
  <c r="T4994" i="2" s="1"/>
  <c r="S902" i="2"/>
  <c r="T902" i="2" s="1"/>
  <c r="S5142" i="2"/>
  <c r="T5142" i="2" s="1"/>
  <c r="S753" i="2"/>
  <c r="S3636" i="2"/>
  <c r="S3397" i="2"/>
  <c r="T3397" i="2" s="1"/>
  <c r="S4778" i="2"/>
  <c r="S2137" i="2"/>
  <c r="S5893" i="2"/>
  <c r="T5893" i="2" s="1"/>
  <c r="S5959" i="2"/>
  <c r="T5959" i="2" s="1"/>
  <c r="S5477" i="2"/>
  <c r="T5477" i="2" s="1"/>
  <c r="S4904" i="2"/>
  <c r="T4904" i="2" s="1"/>
  <c r="S5316" i="2"/>
  <c r="T5316" i="2" s="1"/>
  <c r="S5861" i="2"/>
  <c r="T5861" i="2" s="1"/>
  <c r="S5112" i="2"/>
  <c r="T5112" i="2" s="1"/>
  <c r="S5113" i="2"/>
  <c r="T5113" i="2" s="1"/>
  <c r="S5478" i="2"/>
  <c r="T5478" i="2" s="1"/>
  <c r="S5674" i="2"/>
  <c r="T5674" i="2" s="1"/>
  <c r="S4314" i="2"/>
  <c r="S4011" i="2"/>
  <c r="S3828" i="2"/>
  <c r="T3828" i="2" s="1"/>
  <c r="S3391" i="2"/>
  <c r="T3391" i="2" s="1"/>
  <c r="S3278" i="2"/>
  <c r="T3278" i="2" s="1"/>
  <c r="S4220" i="2"/>
  <c r="S929" i="2"/>
  <c r="S5217" i="2"/>
  <c r="T5217" i="2" s="1"/>
  <c r="S2563" i="2"/>
  <c r="T2563" i="2" s="1"/>
  <c r="S2552" i="2"/>
  <c r="T2552" i="2" s="1"/>
  <c r="S2833" i="2"/>
  <c r="T2833" i="2" s="1"/>
  <c r="S5388" i="2"/>
  <c r="T5388" i="2" s="1"/>
  <c r="S2764" i="2"/>
  <c r="T2764" i="2" s="1"/>
  <c r="S3689" i="2"/>
  <c r="S435" i="2"/>
  <c r="S1913" i="2"/>
  <c r="T1913" i="2" s="1"/>
  <c r="S3981" i="2"/>
  <c r="S4505" i="2"/>
  <c r="S524" i="2"/>
  <c r="T524" i="2" s="1"/>
  <c r="S170" i="2"/>
  <c r="T170" i="2" s="1"/>
  <c r="S144" i="2"/>
  <c r="T144" i="2" s="1"/>
  <c r="S2743" i="2"/>
  <c r="T2743" i="2" s="1"/>
  <c r="S4665" i="2"/>
  <c r="T4665" i="2" s="1"/>
  <c r="S4782" i="2"/>
  <c r="T4782" i="2" s="1"/>
  <c r="S734" i="2"/>
  <c r="S132" i="2"/>
  <c r="S1780" i="2"/>
  <c r="T1780" i="2" s="1"/>
  <c r="S1814" i="2"/>
  <c r="T1814" i="2" s="1"/>
  <c r="S2003" i="2"/>
  <c r="T2003" i="2" s="1"/>
  <c r="S3455" i="2"/>
  <c r="T3455" i="2" s="1"/>
  <c r="S3504" i="2"/>
  <c r="T3504" i="2" s="1"/>
  <c r="S3407" i="2"/>
  <c r="T3407" i="2" s="1"/>
  <c r="S2272" i="2"/>
  <c r="T2272" i="2" s="1"/>
  <c r="S1644" i="2"/>
  <c r="T1644" i="2" s="1"/>
  <c r="S2174" i="2"/>
  <c r="T2174" i="2" s="1"/>
  <c r="S5479" i="2"/>
  <c r="T5479" i="2" s="1"/>
  <c r="S1672" i="2"/>
  <c r="S4162" i="2"/>
  <c r="S5480" i="2"/>
  <c r="T5480" i="2" s="1"/>
  <c r="S1562" i="2"/>
  <c r="T1562" i="2" s="1"/>
  <c r="S2315" i="2"/>
  <c r="T2315" i="2" s="1"/>
  <c r="S2424" i="2"/>
  <c r="T2424" i="2" s="1"/>
  <c r="S3566" i="2"/>
  <c r="S3023" i="2"/>
  <c r="S787" i="2"/>
  <c r="T787" i="2" s="1"/>
  <c r="S635" i="2"/>
  <c r="T635" i="2" s="1"/>
  <c r="S582" i="2"/>
  <c r="T582" i="2" s="1"/>
  <c r="S412" i="2"/>
  <c r="T412" i="2" s="1"/>
  <c r="S988" i="2"/>
  <c r="T988" i="2" s="1"/>
  <c r="S1059" i="2"/>
  <c r="T1059" i="2" s="1"/>
  <c r="S278" i="2"/>
  <c r="T278" i="2" s="1"/>
  <c r="S379" i="2"/>
  <c r="T379" i="2" s="1"/>
  <c r="S347" i="2"/>
  <c r="T347" i="2" s="1"/>
  <c r="S1444" i="2"/>
  <c r="T1444" i="2" s="1"/>
  <c r="S517" i="2"/>
  <c r="T517" i="2" s="1"/>
  <c r="S777" i="2"/>
  <c r="T777" i="2" s="1"/>
  <c r="S1341" i="2"/>
  <c r="T1341" i="2" s="1"/>
  <c r="S1309" i="2"/>
  <c r="T1309" i="2" s="1"/>
  <c r="S489" i="2"/>
  <c r="S4766" i="2"/>
  <c r="S2585" i="2"/>
  <c r="T2585" i="2" s="1"/>
  <c r="S3383" i="2"/>
  <c r="T3383" i="2" s="1"/>
  <c r="S194" i="2"/>
  <c r="T194" i="2" s="1"/>
  <c r="S4239" i="2"/>
  <c r="T4239" i="2" s="1"/>
  <c r="S3137" i="2"/>
  <c r="T3137" i="2" s="1"/>
  <c r="S598" i="2"/>
  <c r="T598" i="2" s="1"/>
  <c r="S2838" i="2"/>
  <c r="T2838" i="2" s="1"/>
  <c r="S1001" i="2"/>
  <c r="T1001" i="2" s="1"/>
  <c r="S3398" i="2"/>
  <c r="T3398" i="2" s="1"/>
  <c r="S377" i="2"/>
  <c r="T377" i="2" s="1"/>
  <c r="S248" i="2"/>
  <c r="T248" i="2" s="1"/>
  <c r="S1190" i="2"/>
  <c r="T1190" i="2" s="1"/>
  <c r="S5864" i="2"/>
  <c r="T5864" i="2" s="1"/>
  <c r="S841" i="2"/>
  <c r="T841" i="2" s="1"/>
  <c r="S1358" i="2"/>
  <c r="T1358" i="2" s="1"/>
  <c r="S5986" i="2"/>
  <c r="T5986" i="2" s="1"/>
  <c r="S2586" i="2"/>
  <c r="T2586" i="2" s="1"/>
  <c r="S547" i="2"/>
  <c r="S3043" i="2"/>
  <c r="S5776" i="2"/>
  <c r="T5776" i="2" s="1"/>
  <c r="S2590" i="2"/>
  <c r="T2590" i="2" s="1"/>
  <c r="S3080" i="2"/>
  <c r="T3080" i="2" s="1"/>
  <c r="S2773" i="2"/>
  <c r="T2773" i="2" s="1"/>
  <c r="S3859" i="2"/>
  <c r="S909" i="2"/>
  <c r="S2227" i="2"/>
  <c r="T2227" i="2" s="1"/>
  <c r="S2547" i="2"/>
  <c r="T2547" i="2" s="1"/>
  <c r="S2418" i="2"/>
  <c r="T2418" i="2" s="1"/>
  <c r="S5081" i="2"/>
  <c r="T5081" i="2" s="1"/>
  <c r="S3697" i="2"/>
  <c r="S4169" i="2"/>
  <c r="S2674" i="2"/>
  <c r="T2674" i="2" s="1"/>
  <c r="S2785" i="2"/>
  <c r="T2785" i="2" s="1"/>
  <c r="S2938" i="2"/>
  <c r="T2938" i="2" s="1"/>
  <c r="S4847" i="2"/>
  <c r="T4847" i="2" s="1"/>
  <c r="S3782" i="2"/>
  <c r="T3782" i="2" s="1"/>
  <c r="S5894" i="2"/>
  <c r="T5894" i="2" s="1"/>
  <c r="S2987" i="2"/>
  <c r="T2987" i="2" s="1"/>
  <c r="S2956" i="2"/>
  <c r="T2956" i="2" s="1"/>
  <c r="S1306" i="2"/>
  <c r="T1306" i="2" s="1"/>
  <c r="S3083" i="2"/>
  <c r="T3083" i="2" s="1"/>
  <c r="S1223" i="2"/>
  <c r="T1223" i="2" s="1"/>
  <c r="S1326" i="2"/>
  <c r="T1326" i="2" s="1"/>
  <c r="S5096" i="2"/>
  <c r="T5096" i="2" s="1"/>
  <c r="S2866" i="2"/>
  <c r="T2866" i="2" s="1"/>
  <c r="S2900" i="2"/>
  <c r="T2900" i="2" s="1"/>
  <c r="S2977" i="2"/>
  <c r="T2977" i="2" s="1"/>
  <c r="S6089" i="2"/>
  <c r="T6089" i="2" s="1"/>
  <c r="S1124" i="2"/>
  <c r="S1096" i="2"/>
  <c r="S2888" i="2"/>
  <c r="T2888" i="2" s="1"/>
  <c r="S2766" i="2"/>
  <c r="T2766" i="2" s="1"/>
  <c r="S3783" i="2"/>
  <c r="T3783" i="2" s="1"/>
  <c r="S3987" i="2"/>
  <c r="S1673" i="2"/>
  <c r="S4434" i="2"/>
  <c r="T4434" i="2" s="1"/>
  <c r="S5076" i="2"/>
  <c r="S2399" i="2"/>
  <c r="S4136" i="2"/>
  <c r="T4136" i="2" s="1"/>
  <c r="S4143" i="2"/>
  <c r="T4143" i="2" s="1"/>
  <c r="S383" i="2"/>
  <c r="T383" i="2" s="1"/>
  <c r="S5207" i="2"/>
  <c r="T5207" i="2" s="1"/>
  <c r="S639" i="2"/>
  <c r="T639" i="2" s="1"/>
  <c r="S4844" i="2"/>
  <c r="T4844" i="2" s="1"/>
  <c r="S5290" i="2"/>
  <c r="T5290" i="2" s="1"/>
  <c r="S859" i="2"/>
  <c r="T859" i="2" s="1"/>
  <c r="S341" i="2"/>
  <c r="T341" i="2" s="1"/>
  <c r="S3637" i="2"/>
  <c r="T3637" i="2" s="1"/>
  <c r="S908" i="2"/>
  <c r="S4191" i="2"/>
  <c r="S2493" i="2"/>
  <c r="T2493" i="2" s="1"/>
  <c r="S3121" i="2"/>
  <c r="T3121" i="2" s="1"/>
  <c r="S2497" i="2"/>
  <c r="T2497" i="2" s="1"/>
  <c r="S2609" i="2"/>
  <c r="T2609" i="2" s="1"/>
  <c r="S3700" i="2"/>
  <c r="S3876" i="2"/>
  <c r="S2641" i="2"/>
  <c r="T2641" i="2" s="1"/>
  <c r="S1054" i="2"/>
  <c r="T1054" i="2" s="1"/>
  <c r="S5097" i="2"/>
  <c r="T5097" i="2" s="1"/>
  <c r="S5559" i="2"/>
  <c r="T5559" i="2" s="1"/>
  <c r="S4662" i="2"/>
  <c r="T4662" i="2" s="1"/>
  <c r="S1230" i="2"/>
  <c r="T1230" i="2" s="1"/>
  <c r="S2469" i="2"/>
  <c r="T2469" i="2" s="1"/>
  <c r="S2335" i="2"/>
  <c r="T2335" i="2" s="1"/>
  <c r="S5235" i="2"/>
  <c r="T5235" i="2" s="1"/>
  <c r="S5967" i="2"/>
  <c r="T5967" i="2" s="1"/>
  <c r="S4668" i="2"/>
  <c r="T4668" i="2" s="1"/>
  <c r="S924" i="2"/>
  <c r="T924" i="2" s="1"/>
  <c r="S1453" i="2"/>
  <c r="T1453" i="2" s="1"/>
  <c r="S1848" i="2"/>
  <c r="T1848" i="2" s="1"/>
  <c r="S2334" i="2"/>
  <c r="T2334" i="2" s="1"/>
  <c r="S4197" i="2"/>
  <c r="T4197" i="2" s="1"/>
  <c r="S2123" i="2"/>
  <c r="T2123" i="2" s="1"/>
  <c r="S5481" i="2"/>
  <c r="T5481" i="2" s="1"/>
  <c r="S1173" i="2"/>
  <c r="T1173" i="2" s="1"/>
  <c r="S4158" i="2"/>
  <c r="T4158" i="2" s="1"/>
  <c r="S3190" i="2"/>
  <c r="T3190" i="2" s="1"/>
  <c r="S1726" i="2"/>
  <c r="T1726" i="2" s="1"/>
  <c r="S3094" i="2"/>
  <c r="T3094" i="2" s="1"/>
  <c r="S1598" i="2"/>
  <c r="T1598" i="2" s="1"/>
  <c r="S2926" i="2"/>
  <c r="T2926" i="2" s="1"/>
  <c r="S5066" i="2"/>
  <c r="T5066" i="2" s="1"/>
  <c r="S698" i="2"/>
  <c r="T698" i="2" s="1"/>
  <c r="S6040" i="2"/>
  <c r="T6040" i="2" s="1"/>
  <c r="S1932" i="2"/>
  <c r="T1932" i="2" s="1"/>
  <c r="S5458" i="2"/>
  <c r="T5458" i="2" s="1"/>
  <c r="S5236" i="2"/>
  <c r="T5236" i="2" s="1"/>
  <c r="S2439" i="2"/>
  <c r="T2439" i="2" s="1"/>
  <c r="S1451" i="2"/>
  <c r="T1451" i="2" s="1"/>
  <c r="S1178" i="2"/>
  <c r="T1178" i="2" s="1"/>
  <c r="S2097" i="2"/>
  <c r="T2097" i="2" s="1"/>
  <c r="S723" i="2"/>
  <c r="T723" i="2" s="1"/>
  <c r="S1438" i="2"/>
  <c r="T1438" i="2" s="1"/>
  <c r="S2660" i="2"/>
  <c r="T2660" i="2" s="1"/>
  <c r="S3013" i="2"/>
  <c r="T3013" i="2" s="1"/>
  <c r="S2652" i="2"/>
  <c r="T2652" i="2" s="1"/>
  <c r="S571" i="2"/>
  <c r="T571" i="2" s="1"/>
  <c r="S1925" i="2"/>
  <c r="T1925" i="2" s="1"/>
  <c r="S1992" i="2"/>
  <c r="T1992" i="2" s="1"/>
  <c r="S1238" i="2"/>
  <c r="T1238" i="2" s="1"/>
  <c r="S5144" i="2"/>
  <c r="T5144" i="2" s="1"/>
  <c r="S2917" i="2"/>
  <c r="T2917" i="2" s="1"/>
  <c r="S2258" i="2"/>
  <c r="T2258" i="2" s="1"/>
  <c r="S2704" i="2"/>
  <c r="T2704" i="2" s="1"/>
  <c r="S4719" i="2"/>
  <c r="T4719" i="2" s="1"/>
  <c r="S514" i="2"/>
  <c r="S1136" i="2"/>
  <c r="S2324" i="2"/>
  <c r="T2324" i="2" s="1"/>
  <c r="S1509" i="2"/>
  <c r="T1509" i="2" s="1"/>
  <c r="S849" i="2"/>
  <c r="T849" i="2" s="1"/>
  <c r="S5777" i="2"/>
  <c r="T5777" i="2" s="1"/>
  <c r="S2894" i="2"/>
  <c r="S3597" i="2"/>
  <c r="S2682" i="2"/>
  <c r="T2682" i="2" s="1"/>
  <c r="S300" i="2"/>
  <c r="T300" i="2" s="1"/>
  <c r="S1457" i="2"/>
  <c r="T1457" i="2" s="1"/>
  <c r="S2622" i="2"/>
  <c r="T2622" i="2" s="1"/>
  <c r="S2513" i="2"/>
  <c r="T2513" i="2" s="1"/>
  <c r="S1470" i="2"/>
  <c r="T1470" i="2" s="1"/>
  <c r="S910" i="2"/>
  <c r="T910" i="2" s="1"/>
  <c r="S2523" i="2"/>
  <c r="T2523" i="2" s="1"/>
  <c r="S2692" i="2"/>
  <c r="T2692" i="2" s="1"/>
  <c r="S1555" i="2"/>
  <c r="T1555" i="2" s="1"/>
  <c r="S928" i="2"/>
  <c r="S4385" i="2"/>
  <c r="S5778" i="2"/>
  <c r="T5778" i="2" s="1"/>
  <c r="S6100" i="2"/>
  <c r="S2895" i="2"/>
  <c r="S6081" i="2"/>
  <c r="T6081" i="2" s="1"/>
  <c r="S5914" i="2"/>
  <c r="T5914" i="2" s="1"/>
  <c r="S5340" i="2"/>
  <c r="T5340" i="2" s="1"/>
  <c r="S5714" i="2"/>
  <c r="T5714" i="2" s="1"/>
  <c r="S5482" i="2"/>
  <c r="T5482" i="2" s="1"/>
  <c r="S5483" i="2"/>
  <c r="T5483" i="2" s="1"/>
  <c r="S6045" i="2"/>
  <c r="T6045" i="2" s="1"/>
  <c r="S5224" i="2"/>
  <c r="T5224" i="2" s="1"/>
  <c r="S3425" i="2"/>
  <c r="T3425" i="2" s="1"/>
  <c r="S5317" i="2"/>
  <c r="T5317" i="2" s="1"/>
  <c r="S4346" i="2"/>
  <c r="T4346" i="2" s="1"/>
  <c r="S4043" i="2"/>
  <c r="T4043" i="2" s="1"/>
  <c r="S5166" i="2"/>
  <c r="T5166" i="2" s="1"/>
  <c r="S4921" i="2"/>
  <c r="T4921" i="2" s="1"/>
  <c r="S6035" i="2"/>
  <c r="T6035" i="2" s="1"/>
  <c r="S5427" i="2"/>
  <c r="T5427" i="2" s="1"/>
  <c r="S5675" i="2"/>
  <c r="T5675" i="2" s="1"/>
  <c r="S5609" i="2"/>
  <c r="T5609" i="2" s="1"/>
  <c r="S4099" i="2"/>
  <c r="T4099" i="2" s="1"/>
  <c r="S5712" i="2"/>
  <c r="T5712" i="2" s="1"/>
  <c r="S4466" i="2"/>
  <c r="T4466" i="2" s="1"/>
  <c r="S5676" i="2"/>
  <c r="T5676" i="2" s="1"/>
  <c r="S5156" i="2"/>
  <c r="T5156" i="2" s="1"/>
  <c r="S5318" i="2"/>
  <c r="T5318" i="2" s="1"/>
  <c r="S6047" i="2"/>
  <c r="T6047" i="2" s="1"/>
  <c r="S5167" i="2"/>
  <c r="T5167" i="2" s="1"/>
  <c r="S5779" i="2"/>
  <c r="T5779" i="2" s="1"/>
  <c r="S5319" i="2"/>
  <c r="T5319" i="2" s="1"/>
  <c r="S4961" i="2"/>
  <c r="T4961" i="2" s="1"/>
  <c r="S5389" i="2"/>
  <c r="T5389" i="2" s="1"/>
  <c r="S5484" i="2"/>
  <c r="T5484" i="2" s="1"/>
  <c r="S4886" i="2"/>
  <c r="T4886" i="2" s="1"/>
  <c r="S4905" i="2"/>
  <c r="T4905" i="2" s="1"/>
  <c r="S4849" i="2"/>
  <c r="T4849" i="2" s="1"/>
  <c r="S4887" i="2"/>
  <c r="T4887" i="2" s="1"/>
  <c r="S3847" i="2"/>
  <c r="T3847" i="2" s="1"/>
  <c r="S4174" i="2"/>
  <c r="T4174" i="2" s="1"/>
  <c r="S4962" i="2"/>
  <c r="T4962" i="2" s="1"/>
  <c r="S5716" i="2"/>
  <c r="T5716" i="2" s="1"/>
  <c r="S4648" i="2"/>
  <c r="T4648" i="2" s="1"/>
  <c r="S4784" i="2"/>
  <c r="T4784" i="2" s="1"/>
  <c r="S5919" i="2"/>
  <c r="T5919" i="2" s="1"/>
  <c r="S4286" i="2"/>
  <c r="T4286" i="2" s="1"/>
  <c r="S5841" i="2"/>
  <c r="T5841" i="2" s="1"/>
  <c r="S5560" i="2"/>
  <c r="T5560" i="2" s="1"/>
  <c r="S3530" i="2"/>
  <c r="T3530" i="2" s="1"/>
  <c r="S4853" i="2"/>
  <c r="T4853" i="2" s="1"/>
  <c r="S4679" i="2"/>
  <c r="T4679" i="2" s="1"/>
  <c r="S5294" i="2"/>
  <c r="T5294" i="2" s="1"/>
  <c r="S5168" i="2"/>
  <c r="T5168" i="2" s="1"/>
  <c r="S5320" i="2"/>
  <c r="T5320" i="2" s="1"/>
  <c r="S5301" i="2"/>
  <c r="T5301" i="2" s="1"/>
  <c r="S5561" i="2"/>
  <c r="T5561" i="2" s="1"/>
  <c r="S5562" i="2"/>
  <c r="T5562" i="2" s="1"/>
  <c r="S5512" i="2"/>
  <c r="T5512" i="2" s="1"/>
  <c r="S4958" i="2"/>
  <c r="T4958" i="2" s="1"/>
  <c r="S5237" i="2"/>
  <c r="T5237" i="2" s="1"/>
  <c r="S4733" i="2"/>
  <c r="T4733" i="2" s="1"/>
  <c r="S5865" i="2"/>
  <c r="T5865" i="2" s="1"/>
  <c r="S5321" i="2"/>
  <c r="T5321" i="2" s="1"/>
  <c r="S4096" i="2"/>
  <c r="T4096" i="2" s="1"/>
  <c r="S5702" i="2"/>
  <c r="T5702" i="2" s="1"/>
  <c r="S5485" i="2"/>
  <c r="T5485" i="2" s="1"/>
  <c r="S5150" i="2"/>
  <c r="T5150" i="2" s="1"/>
  <c r="S5114" i="2"/>
  <c r="T5114" i="2" s="1"/>
  <c r="S5563" i="2"/>
  <c r="T5563" i="2" s="1"/>
  <c r="S2564" i="2"/>
  <c r="S4095" i="2"/>
  <c r="S867" i="2"/>
  <c r="T867" i="2" s="1"/>
  <c r="S3182" i="2"/>
  <c r="T3182" i="2" s="1"/>
  <c r="S4615" i="2"/>
  <c r="T4615" i="2" s="1"/>
  <c r="S5238" i="2"/>
  <c r="T5238" i="2" s="1"/>
  <c r="S3819" i="2"/>
  <c r="T3819" i="2" s="1"/>
  <c r="S5833" i="2"/>
  <c r="T5833" i="2" s="1"/>
  <c r="S857" i="2"/>
  <c r="T857" i="2" s="1"/>
  <c r="S58" i="2"/>
  <c r="T58" i="2" s="1"/>
  <c r="S3978" i="2"/>
  <c r="T3978" i="2" s="1"/>
  <c r="S72" i="2"/>
  <c r="T72" i="2" s="1"/>
  <c r="S5212" i="2"/>
  <c r="T5212" i="2" s="1"/>
  <c r="S4973" i="2"/>
  <c r="T4973" i="2" s="1"/>
  <c r="S265" i="2"/>
  <c r="T265" i="2" s="1"/>
  <c r="S5093" i="2"/>
  <c r="T5093" i="2" s="1"/>
  <c r="S4262" i="2"/>
  <c r="T4262" i="2" s="1"/>
  <c r="S396" i="2"/>
  <c r="T396" i="2" s="1"/>
  <c r="S5148" i="2"/>
  <c r="T5148" i="2" s="1"/>
  <c r="S449" i="2"/>
  <c r="S118" i="2"/>
  <c r="S2106" i="2"/>
  <c r="T2106" i="2" s="1"/>
  <c r="S1920" i="2"/>
  <c r="T1920" i="2" s="1"/>
  <c r="S2430" i="2"/>
  <c r="T2430" i="2" s="1"/>
  <c r="S3628" i="2"/>
  <c r="S1393" i="2"/>
  <c r="S4435" i="2"/>
  <c r="T4435" i="2" s="1"/>
  <c r="S4042" i="2"/>
  <c r="T4042" i="2" s="1"/>
  <c r="S3434" i="2"/>
  <c r="T3434" i="2" s="1"/>
  <c r="S4378" i="2"/>
  <c r="S955" i="2"/>
  <c r="S1627" i="2"/>
  <c r="T1627" i="2" s="1"/>
  <c r="S1701" i="2"/>
  <c r="T1701" i="2" s="1"/>
  <c r="S1795" i="2"/>
  <c r="T1795" i="2" s="1"/>
  <c r="S1735" i="2"/>
  <c r="T1735" i="2" s="1"/>
  <c r="S3020" i="2"/>
  <c r="S3021" i="2"/>
  <c r="S312" i="2"/>
  <c r="T312" i="2" s="1"/>
  <c r="S710" i="2"/>
  <c r="T710" i="2" s="1"/>
  <c r="S1210" i="2"/>
  <c r="T1210" i="2" s="1"/>
  <c r="S2656" i="2"/>
  <c r="T2656" i="2" s="1"/>
  <c r="S5390" i="2"/>
  <c r="T5390" i="2" s="1"/>
  <c r="S1675" i="2"/>
  <c r="T1675" i="2" s="1"/>
  <c r="S949" i="2"/>
  <c r="T949" i="2" s="1"/>
  <c r="S225" i="2"/>
  <c r="T225" i="2" s="1"/>
  <c r="S152" i="2"/>
  <c r="T152" i="2" s="1"/>
  <c r="S664" i="2"/>
  <c r="T664" i="2" s="1"/>
  <c r="S374" i="2"/>
  <c r="T374" i="2" s="1"/>
  <c r="S592" i="2"/>
  <c r="T592" i="2" s="1"/>
  <c r="S3214" i="2"/>
  <c r="T3214" i="2" s="1"/>
  <c r="S1893" i="2"/>
  <c r="T1893" i="2" s="1"/>
  <c r="S1283" i="2"/>
  <c r="T1283" i="2" s="1"/>
  <c r="S172" i="2"/>
  <c r="T172" i="2" s="1"/>
  <c r="S454" i="2"/>
  <c r="S3536" i="2"/>
  <c r="S5078" i="2"/>
  <c r="T5078" i="2" s="1"/>
  <c r="S5635" i="2"/>
  <c r="S4392" i="2"/>
  <c r="S5677" i="2"/>
  <c r="T5677" i="2" s="1"/>
  <c r="S6090" i="2"/>
  <c r="S2851" i="2"/>
  <c r="S499" i="2"/>
  <c r="T499" i="2" s="1"/>
  <c r="S440" i="2"/>
  <c r="T440" i="2" s="1"/>
  <c r="S350" i="2"/>
  <c r="T350" i="2" s="1"/>
  <c r="S1861" i="2"/>
  <c r="T1861" i="2" s="1"/>
  <c r="S561" i="2"/>
  <c r="T561" i="2" s="1"/>
  <c r="S1051" i="2"/>
  <c r="T1051" i="2" s="1"/>
  <c r="S1469" i="2"/>
  <c r="T1469" i="2" s="1"/>
  <c r="S2467" i="2"/>
  <c r="T2467" i="2" s="1"/>
  <c r="S1825" i="2"/>
  <c r="T1825" i="2" s="1"/>
  <c r="S1425" i="2"/>
  <c r="T1425" i="2" s="1"/>
  <c r="S1346" i="2"/>
  <c r="T1346" i="2" s="1"/>
  <c r="S2383" i="2"/>
  <c r="T2383" i="2" s="1"/>
  <c r="S1682" i="2"/>
  <c r="T1682" i="2" s="1"/>
  <c r="S1434" i="2"/>
  <c r="T1434" i="2" s="1"/>
  <c r="S1950" i="2"/>
  <c r="T1950" i="2" s="1"/>
  <c r="S1897" i="2"/>
  <c r="T1897" i="2" s="1"/>
  <c r="S6061" i="2"/>
  <c r="T6061" i="2" s="1"/>
  <c r="S2367" i="2"/>
  <c r="T2367" i="2" s="1"/>
  <c r="S1653" i="2"/>
  <c r="T1653" i="2" s="1"/>
  <c r="S2285" i="2"/>
  <c r="T2285" i="2" s="1"/>
  <c r="S1412" i="2"/>
  <c r="T1412" i="2" s="1"/>
  <c r="S2263" i="2"/>
  <c r="T2263" i="2" s="1"/>
  <c r="S649" i="2"/>
  <c r="T649" i="2" s="1"/>
  <c r="S520" i="2"/>
  <c r="S4586" i="2"/>
  <c r="S254" i="2"/>
  <c r="T254" i="2" s="1"/>
  <c r="S1039" i="2"/>
  <c r="T1039" i="2" s="1"/>
  <c r="S209" i="2"/>
  <c r="T209" i="2" s="1"/>
  <c r="S898" i="2"/>
  <c r="S4713" i="2"/>
  <c r="S4026" i="2"/>
  <c r="T4026" i="2" s="1"/>
  <c r="S3181" i="2"/>
  <c r="T3181" i="2" s="1"/>
  <c r="S4439" i="2"/>
  <c r="S555" i="2"/>
  <c r="S2249" i="2"/>
  <c r="T2249" i="2" s="1"/>
  <c r="S2358" i="2"/>
  <c r="T2358" i="2" s="1"/>
  <c r="S3844" i="2"/>
  <c r="S4141" i="2"/>
  <c r="S2202" i="2"/>
  <c r="T2202" i="2" s="1"/>
  <c r="S190" i="2"/>
  <c r="T190" i="2" s="1"/>
  <c r="S294" i="2"/>
  <c r="T294" i="2" s="1"/>
  <c r="S409" i="2"/>
  <c r="T409" i="2" s="1"/>
  <c r="S545" i="2"/>
  <c r="T545" i="2" s="1"/>
  <c r="S1488" i="2"/>
  <c r="T1488" i="2" s="1"/>
  <c r="S364" i="2"/>
  <c r="T364" i="2" s="1"/>
  <c r="S199" i="2"/>
  <c r="T199" i="2" s="1"/>
  <c r="S345" i="2"/>
  <c r="T345" i="2" s="1"/>
  <c r="S793" i="2"/>
  <c r="T793" i="2" s="1"/>
  <c r="S610" i="2"/>
  <c r="T610" i="2" s="1"/>
  <c r="S214" i="2"/>
  <c r="T214" i="2" s="1"/>
  <c r="S452" i="2"/>
  <c r="S4313" i="2"/>
  <c r="S1242" i="2"/>
  <c r="T1242" i="2" s="1"/>
  <c r="S1661" i="2"/>
  <c r="T1661" i="2" s="1"/>
  <c r="S357" i="2"/>
  <c r="T357" i="2" s="1"/>
  <c r="S589" i="2"/>
  <c r="T589" i="2" s="1"/>
  <c r="S1787" i="2"/>
  <c r="T1787" i="2" s="1"/>
  <c r="S2328" i="2"/>
  <c r="T2328" i="2" s="1"/>
  <c r="S743" i="2"/>
  <c r="T743" i="2" s="1"/>
  <c r="S2116" i="2"/>
  <c r="T2116" i="2" s="1"/>
  <c r="S912" i="2"/>
  <c r="S4106" i="2"/>
  <c r="S5597" i="2"/>
  <c r="T5597" i="2" s="1"/>
  <c r="S6068" i="2"/>
  <c r="S3437" i="2"/>
  <c r="S1910" i="2"/>
  <c r="T1910" i="2" s="1"/>
  <c r="S3949" i="2"/>
  <c r="T3949" i="2" s="1"/>
  <c r="S2698" i="2"/>
  <c r="T2698" i="2" s="1"/>
  <c r="S53" i="2"/>
  <c r="T53" i="2" s="1"/>
  <c r="S1103" i="2"/>
  <c r="T1103" i="2" s="1"/>
  <c r="S141" i="2"/>
  <c r="T141" i="2" s="1"/>
  <c r="S2973" i="2"/>
  <c r="T2973" i="2" s="1"/>
  <c r="S48" i="2"/>
  <c r="T48" i="2" s="1"/>
  <c r="S93" i="2"/>
  <c r="T93" i="2" s="1"/>
  <c r="S422" i="2"/>
  <c r="S4323" i="2"/>
  <c r="S1537" i="2"/>
  <c r="T1537" i="2" s="1"/>
  <c r="S1755" i="2"/>
  <c r="T1755" i="2" s="1"/>
  <c r="S3578" i="2"/>
  <c r="S1146" i="2"/>
  <c r="S5707" i="2"/>
  <c r="S6101" i="2"/>
  <c r="S1974" i="2"/>
  <c r="T1974" i="2" s="1"/>
  <c r="S1193" i="2"/>
  <c r="T1193" i="2" s="1"/>
  <c r="S780" i="2"/>
  <c r="T780" i="2" s="1"/>
  <c r="S2235" i="2"/>
  <c r="T2235" i="2" s="1"/>
  <c r="S1418" i="2"/>
  <c r="T1418" i="2" s="1"/>
  <c r="S337" i="2"/>
  <c r="T337" i="2" s="1"/>
  <c r="S1377" i="2"/>
  <c r="T1377" i="2" s="1"/>
  <c r="S1613" i="2"/>
  <c r="T1613" i="2" s="1"/>
  <c r="S1856" i="2"/>
  <c r="T1856" i="2" s="1"/>
  <c r="S1504" i="2"/>
  <c r="T1504" i="2" s="1"/>
  <c r="S847" i="2"/>
  <c r="T847" i="2" s="1"/>
  <c r="S441" i="2"/>
  <c r="T441" i="2" s="1"/>
  <c r="S749" i="2"/>
  <c r="S996" i="2"/>
  <c r="S4793" i="2"/>
  <c r="T4793" i="2" s="1"/>
  <c r="S2165" i="2"/>
  <c r="T2165" i="2" s="1"/>
  <c r="S4854" i="2"/>
  <c r="T4854" i="2" s="1"/>
  <c r="S3989" i="2"/>
  <c r="S4370" i="2"/>
  <c r="S5021" i="2"/>
  <c r="T5021" i="2" s="1"/>
  <c r="S5800" i="2"/>
  <c r="T5800" i="2" s="1"/>
  <c r="S5486" i="2"/>
  <c r="S3035" i="2"/>
  <c r="S3363" i="2"/>
  <c r="T3363" i="2" s="1"/>
  <c r="S3316" i="2"/>
  <c r="T3316" i="2" s="1"/>
  <c r="S103" i="2"/>
  <c r="T103" i="2" s="1"/>
  <c r="S90" i="2"/>
  <c r="T90" i="2" s="1"/>
  <c r="S2296" i="2"/>
  <c r="T2296" i="2" s="1"/>
  <c r="S77" i="2"/>
  <c r="T77" i="2" s="1"/>
  <c r="S107" i="2"/>
  <c r="T107" i="2" s="1"/>
  <c r="S376" i="2"/>
  <c r="T376" i="2" s="1"/>
  <c r="S119" i="2"/>
  <c r="T119" i="2" s="1"/>
  <c r="S488" i="2"/>
  <c r="T488" i="2" s="1"/>
  <c r="S36" i="2"/>
  <c r="T36" i="2" s="1"/>
  <c r="S5895" i="2"/>
  <c r="T5895" i="2" s="1"/>
  <c r="S1396" i="2"/>
  <c r="T1396" i="2" s="1"/>
  <c r="S2681" i="2"/>
  <c r="T2681" i="2" s="1"/>
  <c r="S147" i="2"/>
  <c r="T147" i="2" s="1"/>
  <c r="S67" i="2"/>
  <c r="T67" i="2" s="1"/>
  <c r="S33" i="2"/>
  <c r="T33" i="2" s="1"/>
  <c r="S4462" i="2"/>
  <c r="T4462" i="2" s="1"/>
  <c r="S608" i="2"/>
  <c r="T608" i="2" s="1"/>
  <c r="S3005" i="2"/>
  <c r="T3005" i="2" s="1"/>
  <c r="S136" i="2"/>
  <c r="S4067" i="2"/>
  <c r="S2079" i="2"/>
  <c r="T2079" i="2" s="1"/>
  <c r="S2111" i="2"/>
  <c r="T2111" i="2" s="1"/>
  <c r="S2025" i="2"/>
  <c r="T2025" i="2" s="1"/>
  <c r="S2625" i="2"/>
  <c r="T2625" i="2" s="1"/>
  <c r="S3537" i="2"/>
  <c r="S4289" i="2"/>
  <c r="S4862" i="2"/>
  <c r="T4862" i="2" s="1"/>
  <c r="S5341" i="2"/>
  <c r="T5341" i="2" s="1"/>
  <c r="S5061" i="2"/>
  <c r="S3515" i="2"/>
  <c r="S1580" i="2"/>
  <c r="T1580" i="2" s="1"/>
  <c r="S860" i="2"/>
  <c r="T860" i="2" s="1"/>
  <c r="S1546" i="2"/>
  <c r="T1546" i="2" s="1"/>
  <c r="S1522" i="2"/>
  <c r="T1522" i="2" s="1"/>
  <c r="S1302" i="2"/>
  <c r="T1302" i="2" s="1"/>
  <c r="S2476" i="2"/>
  <c r="T2476" i="2" s="1"/>
  <c r="S1111" i="2"/>
  <c r="S4058" i="2"/>
  <c r="S2554" i="2"/>
  <c r="T2554" i="2" s="1"/>
  <c r="S1989" i="2"/>
  <c r="T1989" i="2" s="1"/>
  <c r="S2689" i="2"/>
  <c r="T2689" i="2" s="1"/>
  <c r="S3704" i="2"/>
  <c r="S3538" i="2"/>
  <c r="S2774" i="2"/>
  <c r="T2774" i="2" s="1"/>
  <c r="S2623" i="2"/>
  <c r="T2623" i="2" s="1"/>
  <c r="S2767" i="2"/>
  <c r="T2767" i="2" s="1"/>
  <c r="S3856" i="2"/>
  <c r="S1572" i="2"/>
  <c r="S2050" i="2"/>
  <c r="T2050" i="2" s="1"/>
  <c r="S4057" i="2"/>
  <c r="S5241" i="2"/>
  <c r="S3608" i="2"/>
  <c r="T3608" i="2" s="1"/>
  <c r="S5761" i="2"/>
  <c r="T5761" i="2" s="1"/>
  <c r="S4689" i="2"/>
  <c r="T4689" i="2" s="1"/>
  <c r="S3109" i="2"/>
  <c r="T3109" i="2" s="1"/>
  <c r="S5921" i="2"/>
  <c r="T5921" i="2" s="1"/>
  <c r="S4690" i="2"/>
  <c r="T4690" i="2" s="1"/>
  <c r="S5191" i="2"/>
  <c r="T5191" i="2" s="1"/>
  <c r="S5198" i="2"/>
  <c r="T5198" i="2" s="1"/>
  <c r="S5780" i="2"/>
  <c r="T5780" i="2" s="1"/>
  <c r="S2839" i="2"/>
  <c r="T2839" i="2" s="1"/>
  <c r="S3796" i="2"/>
  <c r="S4231" i="2"/>
  <c r="S2065" i="2"/>
  <c r="T2065" i="2" s="1"/>
  <c r="S2717" i="2"/>
  <c r="T2717" i="2" s="1"/>
  <c r="S4454" i="2"/>
  <c r="T4454" i="2" s="1"/>
  <c r="S4618" i="2"/>
  <c r="T4618" i="2" s="1"/>
  <c r="S2463" i="2"/>
  <c r="T2463" i="2" s="1"/>
  <c r="S4494" i="2"/>
  <c r="T4494" i="2" s="1"/>
  <c r="S5286" i="2"/>
  <c r="T5286" i="2" s="1"/>
  <c r="S5239" i="2"/>
  <c r="T5239" i="2" s="1"/>
  <c r="S1918" i="2"/>
  <c r="T1918" i="2" s="1"/>
  <c r="S5987" i="2"/>
  <c r="T5987" i="2" s="1"/>
  <c r="S4619" i="2"/>
  <c r="T4619" i="2" s="1"/>
  <c r="S5988" i="2"/>
  <c r="T5988" i="2" s="1"/>
  <c r="S5169" i="2"/>
  <c r="T5169" i="2" s="1"/>
  <c r="S2970" i="2"/>
  <c r="T2970" i="2" s="1"/>
  <c r="S2988" i="2"/>
  <c r="T2988" i="2" s="1"/>
  <c r="S2683" i="2"/>
  <c r="T2683" i="2" s="1"/>
  <c r="S4736" i="2"/>
  <c r="T4736" i="2" s="1"/>
  <c r="S5022" i="2"/>
  <c r="T5022" i="2" s="1"/>
  <c r="S5242" i="2"/>
  <c r="T5242" i="2" s="1"/>
  <c r="S5409" i="2"/>
  <c r="T5409" i="2" s="1"/>
  <c r="S2649" i="2"/>
  <c r="T2649" i="2" s="1"/>
  <c r="S2018" i="2"/>
  <c r="T2018" i="2" s="1"/>
  <c r="S5488" i="2"/>
  <c r="T5488" i="2" s="1"/>
  <c r="S4562" i="2"/>
  <c r="T4562" i="2" s="1"/>
  <c r="S3739" i="2"/>
  <c r="T3739" i="2" s="1"/>
  <c r="S4398" i="2"/>
  <c r="T4398" i="2" s="1"/>
  <c r="S5215" i="2"/>
  <c r="T5215" i="2" s="1"/>
  <c r="S1846" i="2"/>
  <c r="T1846" i="2" s="1"/>
  <c r="S5023" i="2"/>
  <c r="T5023" i="2" s="1"/>
  <c r="S4906" i="2"/>
  <c r="T4906" i="2" s="1"/>
  <c r="S5391" i="2"/>
  <c r="T5391" i="2" s="1"/>
  <c r="S1963" i="2"/>
  <c r="T1963" i="2" s="1"/>
  <c r="S5410" i="2"/>
  <c r="T5410" i="2" s="1"/>
  <c r="S3144" i="2"/>
  <c r="T3144" i="2" s="1"/>
  <c r="S5392" i="2"/>
  <c r="T5392" i="2" s="1"/>
  <c r="S5089" i="2"/>
  <c r="T5089" i="2" s="1"/>
  <c r="S1721" i="2"/>
  <c r="T1721" i="2" s="1"/>
  <c r="S2646" i="2"/>
  <c r="T2646" i="2" s="1"/>
  <c r="S1756" i="2"/>
  <c r="T1756" i="2" s="1"/>
  <c r="S4655" i="2"/>
  <c r="T4655" i="2" s="1"/>
  <c r="S5489" i="2"/>
  <c r="T5489" i="2" s="1"/>
  <c r="S5139" i="2"/>
  <c r="T5139" i="2" s="1"/>
  <c r="S2676" i="2"/>
  <c r="T2676" i="2" s="1"/>
  <c r="S4557" i="2"/>
  <c r="T4557" i="2" s="1"/>
  <c r="S5490" i="2"/>
  <c r="T5490" i="2" s="1"/>
  <c r="S1696" i="2"/>
  <c r="T1696" i="2" s="1"/>
  <c r="S4907" i="2"/>
  <c r="T4907" i="2" s="1"/>
  <c r="S2718" i="2"/>
  <c r="T2718" i="2" s="1"/>
  <c r="S4479" i="2"/>
  <c r="T4479" i="2" s="1"/>
  <c r="S4620" i="2"/>
  <c r="T4620" i="2" s="1"/>
  <c r="S3134" i="2"/>
  <c r="T3134" i="2" s="1"/>
  <c r="S1687" i="2"/>
  <c r="T1687" i="2" s="1"/>
  <c r="S3609" i="2"/>
  <c r="T3609" i="2" s="1"/>
  <c r="S5564" i="2"/>
  <c r="T5564" i="2" s="1"/>
  <c r="S4908" i="2"/>
  <c r="T4908" i="2" s="1"/>
  <c r="S4522" i="2"/>
  <c r="T4522" i="2" s="1"/>
  <c r="S1747" i="2"/>
  <c r="T1747" i="2" s="1"/>
  <c r="S4293" i="2"/>
  <c r="T4293" i="2" s="1"/>
  <c r="S4438" i="2"/>
  <c r="T4438" i="2" s="1"/>
  <c r="S4621" i="2"/>
  <c r="T4621" i="2" s="1"/>
  <c r="S5393" i="2"/>
  <c r="T5393" i="2" s="1"/>
  <c r="S5989" i="2"/>
  <c r="T5989" i="2" s="1"/>
  <c r="S5491" i="2"/>
  <c r="T5491" i="2" s="1"/>
  <c r="S3665" i="2"/>
  <c r="T3665" i="2" s="1"/>
  <c r="S2714" i="2"/>
  <c r="T2714" i="2" s="1"/>
  <c r="S4480" i="2"/>
  <c r="T4480" i="2" s="1"/>
  <c r="S2442" i="2"/>
  <c r="T2442" i="2" s="1"/>
  <c r="S4624" i="2"/>
  <c r="T4624" i="2" s="1"/>
  <c r="S4539" i="2"/>
  <c r="T4539" i="2" s="1"/>
  <c r="S4240" i="2"/>
  <c r="T4240" i="2" s="1"/>
  <c r="S3279" i="2"/>
  <c r="T3279" i="2" s="1"/>
  <c r="S4737" i="2"/>
  <c r="T4737" i="2" s="1"/>
  <c r="S3095" i="2"/>
  <c r="T3095" i="2" s="1"/>
  <c r="S5170" i="2"/>
  <c r="T5170" i="2" s="1"/>
  <c r="S4794" i="2"/>
  <c r="T4794" i="2" s="1"/>
  <c r="S2684" i="2"/>
  <c r="T2684" i="2" s="1"/>
  <c r="S4627" i="2"/>
  <c r="T4627" i="2" s="1"/>
  <c r="S5115" i="2"/>
  <c r="T5115" i="2" s="1"/>
  <c r="S5024" i="2"/>
  <c r="T5024" i="2" s="1"/>
  <c r="S3414" i="2"/>
  <c r="T3414" i="2" s="1"/>
  <c r="S5025" i="2"/>
  <c r="T5025" i="2" s="1"/>
  <c r="S4108" i="2"/>
  <c r="T4108" i="2" s="1"/>
  <c r="S4109" i="2"/>
  <c r="T4109" i="2" s="1"/>
  <c r="S1912" i="2"/>
  <c r="T1912" i="2" s="1"/>
  <c r="S4481" i="2"/>
  <c r="T4481" i="2" s="1"/>
  <c r="S4909" i="2"/>
  <c r="T4909" i="2" s="1"/>
  <c r="S2477" i="2"/>
  <c r="T2477" i="2" s="1"/>
  <c r="S5492" i="2"/>
  <c r="T5492" i="2" s="1"/>
  <c r="S2490" i="2"/>
  <c r="T2490" i="2" s="1"/>
  <c r="S5990" i="2"/>
  <c r="T5990" i="2" s="1"/>
  <c r="S5411" i="2"/>
  <c r="T5411" i="2" s="1"/>
  <c r="S5493" i="2"/>
  <c r="T5493" i="2" s="1"/>
  <c r="S5243" i="2"/>
  <c r="T5243" i="2" s="1"/>
  <c r="S4795" i="2"/>
  <c r="T4795" i="2" s="1"/>
  <c r="S791" i="2"/>
  <c r="S3561" i="2"/>
  <c r="S5140" i="2"/>
  <c r="T5140" i="2" s="1"/>
  <c r="S1567" i="2"/>
  <c r="T1567" i="2" s="1"/>
  <c r="S5507" i="2"/>
  <c r="T5507" i="2" s="1"/>
  <c r="S1442" i="2"/>
  <c r="T1442" i="2" s="1"/>
  <c r="S6041" i="2"/>
  <c r="T6041" i="2" s="1"/>
  <c r="S2416" i="2"/>
  <c r="T2416" i="2" s="1"/>
  <c r="S2781" i="2"/>
  <c r="T2781" i="2" s="1"/>
  <c r="S3135" i="2"/>
  <c r="T3135" i="2" s="1"/>
  <c r="S938" i="2"/>
  <c r="T938" i="2" s="1"/>
  <c r="S1200" i="2"/>
  <c r="T1200" i="2" s="1"/>
  <c r="S874" i="2"/>
  <c r="T874" i="2" s="1"/>
  <c r="S1900" i="2"/>
  <c r="T1900" i="2" s="1"/>
  <c r="S1812" i="2"/>
  <c r="T1812" i="2" s="1"/>
  <c r="S2891" i="2"/>
  <c r="T2891" i="2" s="1"/>
  <c r="S5211" i="2"/>
  <c r="T5211" i="2" s="1"/>
  <c r="S650" i="2"/>
  <c r="T650" i="2" s="1"/>
  <c r="S1612" i="2"/>
  <c r="T1612" i="2" s="1"/>
  <c r="S1624" i="2"/>
  <c r="T1624" i="2" s="1"/>
  <c r="S977" i="2"/>
  <c r="T977" i="2" s="1"/>
  <c r="S1129" i="2"/>
  <c r="T1129" i="2" s="1"/>
  <c r="S2006" i="2"/>
  <c r="T2006" i="2" s="1"/>
  <c r="S5626" i="2"/>
  <c r="T5626" i="2" s="1"/>
  <c r="S2859" i="2"/>
  <c r="T2859" i="2" s="1"/>
  <c r="S2179" i="2"/>
  <c r="T2179" i="2" s="1"/>
  <c r="S653" i="2"/>
  <c r="T653" i="2" s="1"/>
  <c r="S1298" i="2"/>
  <c r="T1298" i="2" s="1"/>
  <c r="S1236" i="2"/>
  <c r="T1236" i="2" s="1"/>
  <c r="S538" i="2"/>
  <c r="T538" i="2" s="1"/>
  <c r="S1994" i="2"/>
  <c r="T1994" i="2" s="1"/>
  <c r="S1745" i="2"/>
  <c r="T1745" i="2" s="1"/>
  <c r="S3361" i="2"/>
  <c r="T3361" i="2" s="1"/>
  <c r="S1681" i="2"/>
  <c r="T1681" i="2" s="1"/>
  <c r="S918" i="2"/>
  <c r="T918" i="2" s="1"/>
  <c r="S4649" i="2"/>
  <c r="T4649" i="2" s="1"/>
  <c r="S2685" i="2"/>
  <c r="T2685" i="2" s="1"/>
  <c r="S3820" i="2"/>
  <c r="T3820" i="2" s="1"/>
  <c r="S2039" i="2"/>
  <c r="T2039" i="2" s="1"/>
  <c r="S967" i="2"/>
  <c r="T967" i="2" s="1"/>
  <c r="S1330" i="2"/>
  <c r="T1330" i="2" s="1"/>
  <c r="S3484" i="2"/>
  <c r="T3484" i="2" s="1"/>
  <c r="S1034" i="2"/>
  <c r="T1034" i="2" s="1"/>
  <c r="S4349" i="2"/>
  <c r="T4349" i="2" s="1"/>
  <c r="S3218" i="2"/>
  <c r="T3218" i="2" s="1"/>
  <c r="S739" i="2"/>
  <c r="T739" i="2" s="1"/>
  <c r="S264" i="2"/>
  <c r="T264" i="2" s="1"/>
  <c r="S1968" i="2"/>
  <c r="T1968" i="2" s="1"/>
  <c r="S3738" i="2"/>
  <c r="T3738" i="2" s="1"/>
  <c r="S2287" i="2"/>
  <c r="T2287" i="2" s="1"/>
  <c r="S5923" i="2"/>
  <c r="T5923" i="2" s="1"/>
  <c r="S2624" i="2"/>
  <c r="T2624" i="2" s="1"/>
  <c r="S4643" i="2"/>
  <c r="T4643" i="2" s="1"/>
  <c r="S1499" i="2"/>
  <c r="T1499" i="2" s="1"/>
  <c r="S333" i="2"/>
  <c r="T333" i="2" s="1"/>
  <c r="S1695" i="2"/>
  <c r="T1695" i="2" s="1"/>
  <c r="S3829" i="2"/>
  <c r="T3829" i="2" s="1"/>
  <c r="S3365" i="2"/>
  <c r="T3365" i="2" s="1"/>
  <c r="S2052" i="2"/>
  <c r="T2052" i="2" s="1"/>
  <c r="S1500" i="2"/>
  <c r="T1500" i="2" s="1"/>
  <c r="S3007" i="2"/>
  <c r="T3007" i="2" s="1"/>
  <c r="S1717" i="2"/>
  <c r="T1717" i="2" s="1"/>
  <c r="S5806" i="2"/>
  <c r="T5806" i="2" s="1"/>
  <c r="S413" i="2"/>
  <c r="T413" i="2" s="1"/>
  <c r="S776" i="2"/>
  <c r="T776" i="2" s="1"/>
  <c r="S1543" i="2"/>
  <c r="T1543" i="2" s="1"/>
  <c r="S2203" i="2"/>
  <c r="T2203" i="2" s="1"/>
  <c r="S863" i="2"/>
  <c r="T863" i="2" s="1"/>
  <c r="S568" i="2"/>
  <c r="T568" i="2" s="1"/>
  <c r="S1466" i="2"/>
  <c r="T1466" i="2" s="1"/>
  <c r="S3874" i="2"/>
  <c r="T3874" i="2" s="1"/>
  <c r="S2282" i="2"/>
  <c r="T2282" i="2" s="1"/>
  <c r="S4307" i="2"/>
  <c r="T4307" i="2" s="1"/>
  <c r="S4738" i="2"/>
  <c r="T4738" i="2" s="1"/>
  <c r="S3178" i="2"/>
  <c r="T3178" i="2" s="1"/>
  <c r="S4977" i="2"/>
  <c r="T4977" i="2" s="1"/>
  <c r="S5092" i="2"/>
  <c r="T5092" i="2" s="1"/>
  <c r="S1975" i="2"/>
  <c r="T1975" i="2" s="1"/>
  <c r="S4365" i="2"/>
  <c r="T4365" i="2" s="1"/>
  <c r="S3921" i="2"/>
  <c r="T3921" i="2" s="1"/>
  <c r="S1355" i="2"/>
  <c r="T1355" i="2" s="1"/>
  <c r="S3421" i="2"/>
  <c r="T3421" i="2" s="1"/>
  <c r="S1176" i="2"/>
  <c r="T1176" i="2" s="1"/>
  <c r="S1967" i="2"/>
  <c r="T1967" i="2" s="1"/>
  <c r="S3424" i="2"/>
  <c r="T3424" i="2" s="1"/>
  <c r="S1625" i="2"/>
  <c r="T1625" i="2" s="1"/>
  <c r="S393" i="2"/>
  <c r="S4678" i="2"/>
  <c r="S4482" i="2"/>
  <c r="T4482" i="2" s="1"/>
  <c r="S3717" i="2"/>
  <c r="T3717" i="2" s="1"/>
  <c r="S3302" i="2"/>
  <c r="T3302" i="2" s="1"/>
  <c r="S5322" i="2"/>
  <c r="T5322" i="2" s="1"/>
  <c r="S3122" i="2"/>
  <c r="T3122" i="2" s="1"/>
  <c r="S4441" i="2"/>
  <c r="T4441" i="2" s="1"/>
  <c r="S3325" i="2"/>
  <c r="T3325" i="2" s="1"/>
  <c r="S2869" i="2"/>
  <c r="T2869" i="2" s="1"/>
  <c r="S3734" i="2"/>
  <c r="S3755" i="2"/>
  <c r="S2371" i="2"/>
  <c r="T2371" i="2" s="1"/>
  <c r="S2031" i="2"/>
  <c r="T2031" i="2" s="1"/>
  <c r="S2824" i="2"/>
  <c r="T2824" i="2" s="1"/>
  <c r="S2751" i="2"/>
  <c r="T2751" i="2" s="1"/>
  <c r="S2308" i="2"/>
  <c r="T2308" i="2" s="1"/>
  <c r="S2957" i="2"/>
  <c r="T2957" i="2" s="1"/>
  <c r="S2038" i="2"/>
  <c r="T2038" i="2" s="1"/>
  <c r="S2882" i="2"/>
  <c r="T2882" i="2" s="1"/>
  <c r="S3239" i="2"/>
  <c r="T3239" i="2" s="1"/>
  <c r="S3022" i="2"/>
  <c r="S4117" i="2"/>
  <c r="S1657" i="2"/>
  <c r="T1657" i="2" s="1"/>
  <c r="S5116" i="2"/>
  <c r="T5116" i="2" s="1"/>
  <c r="S1971" i="2"/>
  <c r="T1971" i="2" s="1"/>
  <c r="S3977" i="2"/>
  <c r="T3977" i="2" s="1"/>
  <c r="S4739" i="2"/>
  <c r="T4739" i="2" s="1"/>
  <c r="S936" i="2"/>
  <c r="T936" i="2" s="1"/>
  <c r="S4691" i="2"/>
  <c r="T4691" i="2" s="1"/>
  <c r="S5452" i="2"/>
  <c r="T5452" i="2" s="1"/>
  <c r="S73" i="2"/>
  <c r="T73" i="2" s="1"/>
  <c r="S3879" i="2"/>
  <c r="T3879" i="2" s="1"/>
  <c r="S4294" i="2"/>
  <c r="T4294" i="2" s="1"/>
  <c r="S1990" i="2"/>
  <c r="T1990" i="2" s="1"/>
  <c r="S3476" i="2"/>
  <c r="T3476" i="2" s="1"/>
  <c r="S2426" i="2"/>
  <c r="T2426" i="2" s="1"/>
  <c r="S5678" i="2"/>
  <c r="T5678" i="2" s="1"/>
  <c r="S3185" i="2"/>
  <c r="T3185" i="2" s="1"/>
  <c r="S4680" i="2"/>
  <c r="T4680" i="2" s="1"/>
  <c r="S5598" i="2"/>
  <c r="T5598" i="2" s="1"/>
  <c r="S3096" i="2"/>
  <c r="T3096" i="2" s="1"/>
  <c r="S2353" i="2"/>
  <c r="T2353" i="2" s="1"/>
  <c r="S2892" i="2"/>
  <c r="T2892" i="2" s="1"/>
  <c r="S5394" i="2"/>
  <c r="T5394" i="2" s="1"/>
  <c r="S114" i="2"/>
  <c r="T114" i="2" s="1"/>
  <c r="S5244" i="2"/>
  <c r="T5244" i="2" s="1"/>
  <c r="S2619" i="2"/>
  <c r="T2619" i="2" s="1"/>
  <c r="S4740" i="2"/>
  <c r="T4740" i="2" s="1"/>
  <c r="S5781" i="2"/>
  <c r="T5781" i="2" s="1"/>
  <c r="S5639" i="2"/>
  <c r="T5639" i="2" s="1"/>
  <c r="S4204" i="2"/>
  <c r="T4204" i="2" s="1"/>
  <c r="S638" i="2"/>
  <c r="T638" i="2" s="1"/>
  <c r="S1554" i="2"/>
  <c r="T1554" i="2" s="1"/>
  <c r="S5915" i="2"/>
  <c r="T5915" i="2" s="1"/>
  <c r="S2569" i="2"/>
  <c r="T2569" i="2" s="1"/>
  <c r="S4910" i="2"/>
  <c r="T4910" i="2" s="1"/>
  <c r="S1441" i="2"/>
  <c r="T1441" i="2" s="1"/>
  <c r="S4763" i="2"/>
  <c r="T4763" i="2" s="1"/>
  <c r="S5866" i="2"/>
  <c r="T5866" i="2" s="1"/>
  <c r="S5896" i="2"/>
  <c r="T5896" i="2" s="1"/>
  <c r="S2374" i="2"/>
  <c r="T2374" i="2" s="1"/>
  <c r="S3180" i="2"/>
  <c r="T3180" i="2" s="1"/>
  <c r="S2874" i="2"/>
  <c r="T2874" i="2" s="1"/>
  <c r="S2598" i="2"/>
  <c r="T2598" i="2" s="1"/>
  <c r="S3380" i="2"/>
  <c r="T3380" i="2" s="1"/>
  <c r="S6114" i="2"/>
  <c r="T6114" i="2" s="1"/>
  <c r="S1530" i="2"/>
  <c r="T1530" i="2" s="1"/>
  <c r="S1351" i="2"/>
  <c r="T1351" i="2" s="1"/>
  <c r="S1799" i="2"/>
  <c r="T1799" i="2" s="1"/>
  <c r="S476" i="2"/>
  <c r="S804" i="2"/>
  <c r="S446" i="2"/>
  <c r="T446" i="2" s="1"/>
  <c r="S378" i="2"/>
  <c r="T378" i="2" s="1"/>
  <c r="S714" i="2"/>
  <c r="T714" i="2" s="1"/>
  <c r="S2028" i="2"/>
  <c r="T2028" i="2" s="1"/>
  <c r="S432" i="2"/>
  <c r="T432" i="2" s="1"/>
  <c r="S1531" i="2"/>
  <c r="T1531" i="2" s="1"/>
  <c r="S1117" i="2"/>
  <c r="T1117" i="2" s="1"/>
  <c r="S310" i="2"/>
  <c r="T310" i="2" s="1"/>
  <c r="S1366" i="2"/>
  <c r="T1366" i="2" s="1"/>
  <c r="S736" i="2"/>
  <c r="T736" i="2" s="1"/>
  <c r="S491" i="2"/>
  <c r="T491" i="2" s="1"/>
  <c r="S667" i="2"/>
  <c r="T667" i="2" s="1"/>
  <c r="S260" i="2"/>
  <c r="T260" i="2" s="1"/>
  <c r="S492" i="2"/>
  <c r="S3650" i="2"/>
  <c r="S3814" i="2"/>
  <c r="T3814" i="2" s="1"/>
  <c r="S4950" i="2"/>
  <c r="S5572" i="2"/>
  <c r="S3808" i="2"/>
  <c r="T3808" i="2" s="1"/>
  <c r="S4937" i="2"/>
  <c r="T4937" i="2" s="1"/>
  <c r="S1737" i="2"/>
  <c r="T1737" i="2" s="1"/>
  <c r="S2336" i="2"/>
  <c r="T2336" i="2" s="1"/>
  <c r="S3663" i="2"/>
  <c r="S4459" i="2"/>
  <c r="S3790" i="2"/>
  <c r="T3790" i="2" s="1"/>
  <c r="S4214" i="2"/>
  <c r="T4214" i="2" s="1"/>
  <c r="S4183" i="2"/>
  <c r="T4183" i="2" s="1"/>
  <c r="S4432" i="2"/>
  <c r="S4115" i="2"/>
  <c r="S4267" i="2"/>
  <c r="T4267" i="2" s="1"/>
  <c r="S4540" i="2"/>
  <c r="T4540" i="2" s="1"/>
  <c r="S5095" i="2"/>
  <c r="T5095" i="2" s="1"/>
  <c r="S3273" i="2"/>
  <c r="T3273" i="2" s="1"/>
  <c r="S3337" i="2"/>
  <c r="T3337" i="2" s="1"/>
  <c r="S4105" i="2"/>
  <c r="S840" i="2"/>
  <c r="S1904" i="2"/>
  <c r="T1904" i="2" s="1"/>
  <c r="S1911" i="2"/>
  <c r="T1911" i="2" s="1"/>
  <c r="S3673" i="2"/>
  <c r="S3838" i="2"/>
  <c r="S2464" i="2"/>
  <c r="T2464" i="2" s="1"/>
  <c r="S1379" i="2"/>
  <c r="T1379" i="2" s="1"/>
  <c r="S3641" i="2"/>
  <c r="S1144" i="2"/>
  <c r="S2318" i="2"/>
  <c r="T2318" i="2" s="1"/>
  <c r="S1632" i="2"/>
  <c r="T1632" i="2" s="1"/>
  <c r="S3678" i="2"/>
  <c r="S3900" i="2"/>
  <c r="S1761" i="2"/>
  <c r="T1761" i="2" s="1"/>
  <c r="S1719" i="2"/>
  <c r="T1719" i="2" s="1"/>
  <c r="S1106" i="2"/>
  <c r="T1106" i="2" s="1"/>
  <c r="S3034" i="2"/>
  <c r="S521" i="2"/>
  <c r="S3718" i="2"/>
  <c r="T3718" i="2" s="1"/>
  <c r="S4919" i="2"/>
  <c r="S4167" i="2"/>
  <c r="S976" i="2"/>
  <c r="T976" i="2" s="1"/>
  <c r="S3196" i="2"/>
  <c r="T3196" i="2" s="1"/>
  <c r="S3560" i="2"/>
  <c r="S3067" i="2"/>
  <c r="S198" i="2"/>
  <c r="T198" i="2" s="1"/>
  <c r="S1919" i="2"/>
  <c r="T1919" i="2" s="1"/>
  <c r="S2744" i="2"/>
  <c r="T2744" i="2" s="1"/>
  <c r="S183" i="2"/>
  <c r="T183" i="2" s="1"/>
  <c r="S5867" i="2"/>
  <c r="T5867" i="2" s="1"/>
  <c r="S5026" i="2"/>
  <c r="T5026" i="2" s="1"/>
  <c r="S258" i="2"/>
  <c r="T258" i="2" s="1"/>
  <c r="S746" i="2"/>
  <c r="S121" i="2"/>
  <c r="S1251" i="2"/>
  <c r="T1251" i="2" s="1"/>
  <c r="S5905" i="2"/>
  <c r="T5905" i="2" s="1"/>
  <c r="S6025" i="2"/>
  <c r="T6025" i="2" s="1"/>
  <c r="S2914" i="2"/>
  <c r="T2914" i="2" s="1"/>
  <c r="S5991" i="2"/>
  <c r="T5991" i="2" s="1"/>
  <c r="S3614" i="2"/>
  <c r="S3679" i="2"/>
  <c r="S3452" i="2"/>
  <c r="T3452" i="2" s="1"/>
  <c r="S3902" i="2"/>
  <c r="T3902" i="2" s="1"/>
  <c r="S4523" i="2"/>
  <c r="S4379" i="2"/>
  <c r="S5992" i="2"/>
  <c r="T5992" i="2" s="1"/>
  <c r="S4563" i="2"/>
  <c r="T4563" i="2" s="1"/>
  <c r="S5117" i="2"/>
  <c r="T5117" i="2" s="1"/>
  <c r="S4525" i="2"/>
  <c r="T4525" i="2" s="1"/>
  <c r="S2537" i="2"/>
  <c r="T2537" i="2" s="1"/>
  <c r="S5679" i="2"/>
  <c r="T5679" i="2" s="1"/>
  <c r="S4308" i="2"/>
  <c r="T4308" i="2" s="1"/>
  <c r="S5437" i="2"/>
  <c r="T5437" i="2" s="1"/>
  <c r="S5966" i="2"/>
  <c r="T5966" i="2" s="1"/>
  <c r="S5201" i="2"/>
  <c r="T5201" i="2" s="1"/>
  <c r="S4681" i="2"/>
  <c r="T4681" i="2" s="1"/>
  <c r="S4541" i="2"/>
  <c r="T4541" i="2" s="1"/>
  <c r="S4863" i="2"/>
  <c r="T4863" i="2" s="1"/>
  <c r="S5118" i="2"/>
  <c r="T5118" i="2" s="1"/>
  <c r="S3832" i="2"/>
  <c r="T3832" i="2" s="1"/>
  <c r="S4295" i="2"/>
  <c r="T4295" i="2" s="1"/>
  <c r="S69" i="2"/>
  <c r="T69" i="2" s="1"/>
  <c r="S1714" i="2"/>
  <c r="T1714" i="2" s="1"/>
  <c r="S773" i="2"/>
  <c r="S3765" i="2"/>
  <c r="S2925" i="2"/>
  <c r="T2925" i="2" s="1"/>
  <c r="S2728" i="2"/>
  <c r="T2728" i="2" s="1"/>
  <c r="S4111" i="2"/>
  <c r="S1089" i="2"/>
  <c r="S4774" i="2"/>
  <c r="T4774" i="2" s="1"/>
  <c r="S5430" i="2"/>
  <c r="T5430" i="2" s="1"/>
  <c r="S173" i="2"/>
  <c r="T173" i="2" s="1"/>
  <c r="S2775" i="2"/>
  <c r="T2775" i="2" s="1"/>
  <c r="S4188" i="2"/>
  <c r="T4188" i="2" s="1"/>
  <c r="S4296" i="2"/>
  <c r="T4296" i="2" s="1"/>
  <c r="S4419" i="2"/>
  <c r="T4419" i="2" s="1"/>
  <c r="S1047" i="2"/>
  <c r="S5044" i="2"/>
  <c r="S5579" i="2"/>
  <c r="S6095" i="2"/>
  <c r="S1293" i="2"/>
  <c r="T1293" i="2" s="1"/>
  <c r="S3539" i="2"/>
  <c r="T3539" i="2" s="1"/>
  <c r="S1432" i="2"/>
  <c r="T1432" i="2" s="1"/>
  <c r="S2875" i="2"/>
  <c r="T2875" i="2" s="1"/>
  <c r="S3127" i="2"/>
  <c r="T3127" i="2" s="1"/>
  <c r="S2867" i="2"/>
  <c r="T2867" i="2" s="1"/>
  <c r="S1347" i="2"/>
  <c r="T1347" i="2" s="1"/>
  <c r="S1460" i="2"/>
  <c r="T1460" i="2" s="1"/>
  <c r="S3340" i="2"/>
  <c r="T3340" i="2" s="1"/>
  <c r="S1513" i="2"/>
  <c r="T1513" i="2" s="1"/>
  <c r="S3798" i="2"/>
  <c r="T3798" i="2" s="1"/>
  <c r="S3305" i="2"/>
  <c r="T3305" i="2" s="1"/>
  <c r="S1095" i="2"/>
  <c r="S4368" i="2"/>
  <c r="S4250" i="2"/>
  <c r="T4250" i="2" s="1"/>
  <c r="S796" i="2"/>
  <c r="T796" i="2" s="1"/>
  <c r="S282" i="2"/>
  <c r="T282" i="2" s="1"/>
  <c r="S1180" i="2"/>
  <c r="T1180" i="2" s="1"/>
  <c r="S647" i="2"/>
  <c r="T647" i="2" s="1"/>
  <c r="S375" i="2"/>
  <c r="T375" i="2" s="1"/>
  <c r="S230" i="2"/>
  <c r="T230" i="2" s="1"/>
  <c r="S227" i="2"/>
  <c r="T227" i="2" s="1"/>
  <c r="S1390" i="2"/>
  <c r="T1390" i="2" s="1"/>
  <c r="S641" i="2"/>
  <c r="T641" i="2" s="1"/>
  <c r="S213" i="2"/>
  <c r="T213" i="2" s="1"/>
  <c r="S512" i="2"/>
  <c r="T512" i="2" s="1"/>
  <c r="S1118" i="2"/>
  <c r="T1118" i="2" s="1"/>
  <c r="S722" i="2"/>
  <c r="T722" i="2" s="1"/>
  <c r="S1075" i="2"/>
  <c r="T1075" i="2" s="1"/>
  <c r="S748" i="2"/>
  <c r="T748" i="2" s="1"/>
  <c r="S528" i="2"/>
  <c r="T528" i="2" s="1"/>
  <c r="S444" i="2"/>
  <c r="S5056" i="2"/>
  <c r="S2784" i="2"/>
  <c r="T2784" i="2" s="1"/>
  <c r="S1345" i="2"/>
  <c r="T1345" i="2" s="1"/>
  <c r="S2406" i="2"/>
  <c r="T2406" i="2" s="1"/>
  <c r="S1297" i="2"/>
  <c r="T1297" i="2" s="1"/>
  <c r="S1835" i="2"/>
  <c r="T1835" i="2" s="1"/>
  <c r="S1996" i="2"/>
  <c r="T1996" i="2" s="1"/>
  <c r="S3149" i="2"/>
  <c r="T3149" i="2" s="1"/>
  <c r="S3099" i="2"/>
  <c r="T3099" i="2" s="1"/>
  <c r="S2906" i="2"/>
  <c r="T2906" i="2" s="1"/>
  <c r="S3162" i="2"/>
  <c r="T3162" i="2" s="1"/>
  <c r="S1228" i="2"/>
  <c r="S4830" i="2"/>
  <c r="S5567" i="2"/>
  <c r="T5567" i="2" s="1"/>
  <c r="S3284" i="2"/>
  <c r="T3284" i="2" s="1"/>
  <c r="S2632" i="2"/>
  <c r="T2632" i="2" s="1"/>
  <c r="S4268" i="2"/>
  <c r="T4268" i="2" s="1"/>
  <c r="S1278" i="2"/>
  <c r="T1278" i="2" s="1"/>
  <c r="S5993" i="2"/>
  <c r="T5993" i="2" s="1"/>
  <c r="S5568" i="2"/>
  <c r="T5568" i="2" s="1"/>
  <c r="S3542" i="2"/>
  <c r="S1087" i="2"/>
  <c r="S5058" i="2"/>
  <c r="T5058" i="2" s="1"/>
  <c r="S4512" i="2"/>
  <c r="T4512" i="2" s="1"/>
  <c r="S2531" i="2"/>
  <c r="T2531" i="2" s="1"/>
  <c r="S5569" i="2"/>
  <c r="T5569" i="2" s="1"/>
  <c r="S1788" i="2"/>
  <c r="T1788" i="2" s="1"/>
  <c r="S3760" i="2"/>
  <c r="T3760" i="2" s="1"/>
  <c r="S3371" i="2"/>
  <c r="T3371" i="2" s="1"/>
  <c r="S905" i="2"/>
  <c r="T905" i="2" s="1"/>
  <c r="S94" i="2"/>
  <c r="T94" i="2" s="1"/>
  <c r="S1753" i="2"/>
  <c r="T1753" i="2" s="1"/>
  <c r="S400" i="2"/>
  <c r="T400" i="2" s="1"/>
  <c r="S3911" i="2"/>
  <c r="T3911" i="2" s="1"/>
  <c r="S1361" i="2"/>
  <c r="T1361" i="2" s="1"/>
  <c r="S781" i="2"/>
  <c r="T781" i="2" s="1"/>
  <c r="S3901" i="2"/>
  <c r="T3901" i="2" s="1"/>
  <c r="S3680" i="2"/>
  <c r="T3680" i="2" s="1"/>
  <c r="S3676" i="2"/>
  <c r="T3676" i="2" s="1"/>
  <c r="S306" i="2"/>
  <c r="T306" i="2" s="1"/>
  <c r="S5680" i="2"/>
  <c r="T5680" i="2" s="1"/>
  <c r="S2699" i="2"/>
  <c r="T2699" i="2" s="1"/>
  <c r="S614" i="2"/>
  <c r="T614" i="2" s="1"/>
  <c r="S5638" i="2"/>
  <c r="T5638" i="2" s="1"/>
  <c r="S3372" i="2"/>
  <c r="T3372" i="2" s="1"/>
  <c r="S5782" i="2"/>
  <c r="T5782" i="2" s="1"/>
  <c r="S1105" i="2"/>
  <c r="T1105" i="2" s="1"/>
  <c r="S1416" i="2"/>
  <c r="T1416" i="2" s="1"/>
  <c r="S2378" i="2"/>
  <c r="T2378" i="2" s="1"/>
  <c r="S1428" i="2"/>
  <c r="T1428" i="2" s="1"/>
  <c r="S5069" i="2"/>
  <c r="T5069" i="2" s="1"/>
  <c r="S3886" i="2"/>
  <c r="T3886" i="2" s="1"/>
  <c r="S3156" i="2"/>
  <c r="T3156" i="2" s="1"/>
  <c r="S1600" i="2"/>
  <c r="T1600" i="2" s="1"/>
  <c r="S4682" i="2"/>
  <c r="T4682" i="2" s="1"/>
  <c r="S1296" i="2"/>
  <c r="T1296" i="2" s="1"/>
  <c r="S1314" i="2"/>
  <c r="T1314" i="2" s="1"/>
  <c r="S2855" i="2"/>
  <c r="T2855" i="2" s="1"/>
  <c r="S2089" i="2"/>
  <c r="T2089" i="2" s="1"/>
  <c r="S5994" i="2"/>
  <c r="T5994" i="2" s="1"/>
  <c r="S200" i="2"/>
  <c r="T200" i="2" s="1"/>
  <c r="S1568" i="2"/>
  <c r="T1568" i="2" s="1"/>
  <c r="S1545" i="2"/>
  <c r="T1545" i="2" s="1"/>
  <c r="S5029" i="2"/>
  <c r="T5029" i="2" s="1"/>
  <c r="S1540" i="2"/>
  <c r="T1540" i="2" s="1"/>
  <c r="S1740" i="2"/>
  <c r="T1740" i="2" s="1"/>
  <c r="S3068" i="2"/>
  <c r="T3068" i="2" s="1"/>
  <c r="S43" i="2"/>
  <c r="T43" i="2" s="1"/>
  <c r="S2736" i="2"/>
  <c r="T2736" i="2" s="1"/>
  <c r="S2876" i="2"/>
  <c r="T2876" i="2" s="1"/>
  <c r="S4045" i="2"/>
  <c r="T4045" i="2" s="1"/>
  <c r="S1652" i="2"/>
  <c r="T1652" i="2" s="1"/>
  <c r="S5783" i="2"/>
  <c r="T5783" i="2" s="1"/>
  <c r="S1525" i="2"/>
  <c r="T1525" i="2" s="1"/>
  <c r="S2798" i="2"/>
  <c r="T2798" i="2" s="1"/>
  <c r="S389" i="2"/>
  <c r="T389" i="2" s="1"/>
  <c r="S447" i="2"/>
  <c r="T447" i="2" s="1"/>
  <c r="S1843" i="2"/>
  <c r="T1843" i="2" s="1"/>
  <c r="S731" i="2"/>
  <c r="T731" i="2" s="1"/>
  <c r="S215" i="2"/>
  <c r="T215" i="2" s="1"/>
  <c r="S1558" i="2"/>
  <c r="T1558" i="2" s="1"/>
  <c r="S590" i="2"/>
  <c r="T590" i="2" s="1"/>
  <c r="S1248" i="2"/>
  <c r="T1248" i="2" s="1"/>
  <c r="S1344" i="2"/>
  <c r="T1344" i="2" s="1"/>
  <c r="S211" i="2"/>
  <c r="T211" i="2" s="1"/>
  <c r="S2800" i="2"/>
  <c r="T2800" i="2" s="1"/>
  <c r="S2864" i="2"/>
  <c r="T2864" i="2" s="1"/>
  <c r="S295" i="2"/>
  <c r="T295" i="2" s="1"/>
  <c r="S5395" i="2"/>
  <c r="T5395" i="2" s="1"/>
  <c r="S1419" i="2"/>
  <c r="T1419" i="2" s="1"/>
  <c r="S1388" i="2"/>
  <c r="T1388" i="2" s="1"/>
  <c r="S3477" i="2"/>
  <c r="T3477" i="2" s="1"/>
  <c r="S1858" i="2"/>
  <c r="T1858" i="2" s="1"/>
  <c r="S348" i="2"/>
  <c r="T348" i="2" s="1"/>
  <c r="S5323" i="2"/>
  <c r="T5323" i="2" s="1"/>
  <c r="S166" i="2"/>
  <c r="T166" i="2" s="1"/>
  <c r="S810" i="2"/>
  <c r="T810" i="2" s="1"/>
  <c r="S407" i="2"/>
  <c r="T407" i="2" s="1"/>
  <c r="S1538" i="2"/>
  <c r="T1538" i="2" s="1"/>
  <c r="S2189" i="2"/>
  <c r="T2189" i="2" s="1"/>
  <c r="S2951" i="2"/>
  <c r="T2951" i="2" s="1"/>
  <c r="S1168" i="2"/>
  <c r="T1168" i="2" s="1"/>
  <c r="S2509" i="2"/>
  <c r="T2509" i="2" s="1"/>
  <c r="S3513" i="2"/>
  <c r="T3513" i="2" s="1"/>
  <c r="S2918" i="2"/>
  <c r="T2918" i="2" s="1"/>
  <c r="S3120" i="2"/>
  <c r="T3120" i="2" s="1"/>
  <c r="S5815" i="2"/>
  <c r="T5815" i="2" s="1"/>
  <c r="S1303" i="2"/>
  <c r="T1303" i="2" s="1"/>
  <c r="S3286" i="2"/>
  <c r="T3286" i="2" s="1"/>
  <c r="S1615" i="2"/>
  <c r="T1615" i="2" s="1"/>
  <c r="S2210" i="2"/>
  <c r="T2210" i="2" s="1"/>
  <c r="S1486" i="2"/>
  <c r="T1486" i="2" s="1"/>
  <c r="S1680" i="2"/>
  <c r="T1680" i="2" s="1"/>
  <c r="S5784" i="2"/>
  <c r="T5784" i="2" s="1"/>
  <c r="S5466" i="2"/>
  <c r="T5466" i="2" s="1"/>
  <c r="S4564" i="2"/>
  <c r="T4564" i="2" s="1"/>
  <c r="S2647" i="2"/>
  <c r="T2647" i="2" s="1"/>
  <c r="S3399" i="2"/>
  <c r="T3399" i="2" s="1"/>
  <c r="S2407" i="2"/>
  <c r="T2407" i="2" s="1"/>
  <c r="S3197" i="2"/>
  <c r="T3197" i="2" s="1"/>
  <c r="S433" i="2"/>
  <c r="T433" i="2" s="1"/>
  <c r="S573" i="2"/>
  <c r="T573" i="2" s="1"/>
  <c r="S1516" i="2"/>
  <c r="T1516" i="2" s="1"/>
  <c r="S273" i="2"/>
  <c r="T273" i="2" s="1"/>
  <c r="S3086" i="2"/>
  <c r="T3086" i="2" s="1"/>
  <c r="S3801" i="2"/>
  <c r="T3801" i="2" s="1"/>
  <c r="S3336" i="2"/>
  <c r="T3336" i="2" s="1"/>
  <c r="S1859" i="2"/>
  <c r="T1859" i="2" s="1"/>
  <c r="S848" i="2"/>
  <c r="T848" i="2" s="1"/>
  <c r="S3441" i="2"/>
  <c r="T3441" i="2" s="1"/>
  <c r="S576" i="2"/>
  <c r="T576" i="2" s="1"/>
  <c r="S5570" i="2"/>
  <c r="T5570" i="2" s="1"/>
  <c r="S1462" i="2"/>
  <c r="T1462" i="2" s="1"/>
  <c r="S191" i="2"/>
  <c r="T191" i="2" s="1"/>
  <c r="S5192" i="2"/>
  <c r="T5192" i="2" s="1"/>
  <c r="S1534" i="2"/>
  <c r="T1534" i="2" s="1"/>
  <c r="S4963" i="2"/>
  <c r="T4963" i="2" s="1"/>
  <c r="S637" i="2"/>
  <c r="T637" i="2" s="1"/>
  <c r="S4628" i="2"/>
  <c r="T4628" i="2" s="1"/>
  <c r="S877" i="2"/>
  <c r="T877" i="2" s="1"/>
  <c r="S1935" i="2"/>
  <c r="T1935" i="2" s="1"/>
  <c r="S5785" i="2"/>
  <c r="T5785" i="2" s="1"/>
  <c r="S685" i="2"/>
  <c r="T685" i="2" s="1"/>
  <c r="S2495" i="2"/>
  <c r="T2495" i="2" s="1"/>
  <c r="S102" i="2"/>
  <c r="T102" i="2" s="1"/>
  <c r="S1256" i="2"/>
  <c r="T1256" i="2" s="1"/>
  <c r="S1208" i="2"/>
  <c r="T1208" i="2" s="1"/>
  <c r="S1685" i="2"/>
  <c r="T1685" i="2" s="1"/>
  <c r="S709" i="2"/>
  <c r="T709" i="2" s="1"/>
  <c r="S4205" i="2"/>
  <c r="T4205" i="2" s="1"/>
  <c r="S106" i="2"/>
  <c r="T106" i="2" s="1"/>
  <c r="S117" i="2"/>
  <c r="S4177" i="2"/>
  <c r="S5426" i="2"/>
  <c r="T5426" i="2" s="1"/>
  <c r="S2087" i="2"/>
  <c r="T2087" i="2" s="1"/>
  <c r="S3003" i="2"/>
  <c r="T3003" i="2" s="1"/>
  <c r="S1368" i="2"/>
  <c r="T1368" i="2" s="1"/>
  <c r="S3540" i="2"/>
  <c r="S5068" i="2"/>
  <c r="S631" i="2"/>
  <c r="T631" i="2" s="1"/>
  <c r="S656" i="2"/>
  <c r="T656" i="2" s="1"/>
  <c r="S420" i="2"/>
  <c r="T420" i="2" s="1"/>
  <c r="S426" i="2"/>
  <c r="T426" i="2" s="1"/>
  <c r="S757" i="2"/>
  <c r="T757" i="2" s="1"/>
  <c r="S368" i="2"/>
  <c r="T368" i="2" s="1"/>
  <c r="S763" i="2"/>
  <c r="S4987" i="2"/>
  <c r="S3833" i="2"/>
  <c r="T3833" i="2" s="1"/>
  <c r="S2053" i="2"/>
  <c r="T2053" i="2" s="1"/>
  <c r="S2054" i="2"/>
  <c r="T2054" i="2" s="1"/>
  <c r="S4759" i="2"/>
  <c r="T4759" i="2" s="1"/>
  <c r="S4764" i="2"/>
  <c r="T4764" i="2" s="1"/>
  <c r="S1966" i="2"/>
  <c r="T1966" i="2" s="1"/>
  <c r="S4767" i="2"/>
  <c r="T4767" i="2" s="1"/>
  <c r="S3485" i="2"/>
  <c r="S3690" i="2"/>
  <c r="S1853" i="2"/>
  <c r="T1853" i="2" s="1"/>
  <c r="S2496" i="2"/>
  <c r="T2496" i="2" s="1"/>
  <c r="S883" i="2"/>
  <c r="T883" i="2" s="1"/>
  <c r="S784" i="2"/>
  <c r="T784" i="2" s="1"/>
  <c r="S1604" i="2"/>
  <c r="T1604" i="2" s="1"/>
  <c r="S1727" i="2"/>
  <c r="T1727" i="2" s="1"/>
  <c r="S1849" i="2"/>
  <c r="T1849" i="2" s="1"/>
  <c r="S2814" i="2"/>
  <c r="T2814" i="2" s="1"/>
  <c r="S865" i="2"/>
  <c r="T865" i="2" s="1"/>
  <c r="S3200" i="2"/>
  <c r="T3200" i="2" s="1"/>
  <c r="S3502" i="2"/>
  <c r="T3502" i="2" s="1"/>
  <c r="S1587" i="2"/>
  <c r="T1587" i="2" s="1"/>
  <c r="S930" i="2"/>
  <c r="S4735" i="2"/>
  <c r="S2401" i="2"/>
  <c r="T2401" i="2" s="1"/>
  <c r="S3102" i="2"/>
  <c r="T3102" i="2" s="1"/>
  <c r="S3621" i="2"/>
  <c r="T3621" i="2" s="1"/>
  <c r="S1942" i="2"/>
  <c r="T1942" i="2" s="1"/>
  <c r="S5433" i="2"/>
  <c r="T5433" i="2" s="1"/>
  <c r="S4866" i="2"/>
  <c r="T4866" i="2" s="1"/>
  <c r="S6034" i="2"/>
  <c r="T6034" i="2" s="1"/>
  <c r="S4875" i="2"/>
  <c r="T4875" i="2" s="1"/>
  <c r="S2259" i="2"/>
  <c r="T2259" i="2" s="1"/>
  <c r="S1744" i="2"/>
  <c r="T1744" i="2" s="1"/>
  <c r="S4831" i="2"/>
  <c r="T4831" i="2" s="1"/>
  <c r="S1929" i="2"/>
  <c r="T1929" i="2" s="1"/>
  <c r="S5245" i="2"/>
  <c r="T5245" i="2" s="1"/>
  <c r="S3252" i="2"/>
  <c r="T3252" i="2" s="1"/>
  <c r="S5208" i="2"/>
  <c r="T5208" i="2" s="1"/>
  <c r="S3742" i="2"/>
  <c r="T3742" i="2" s="1"/>
  <c r="S2299" i="2"/>
  <c r="T2299" i="2" s="1"/>
  <c r="S4326" i="2"/>
  <c r="T4326" i="2" s="1"/>
  <c r="S2231" i="2"/>
  <c r="T2231" i="2" s="1"/>
  <c r="S4526" i="2"/>
  <c r="T4526" i="2" s="1"/>
  <c r="S4456" i="2"/>
  <c r="T4456" i="2" s="1"/>
  <c r="S2433" i="2"/>
  <c r="T2433" i="2" s="1"/>
  <c r="S4933" i="2"/>
  <c r="T4933" i="2" s="1"/>
  <c r="S2528" i="2"/>
  <c r="T2528" i="2" s="1"/>
  <c r="S5281" i="2"/>
  <c r="T5281" i="2" s="1"/>
  <c r="S3935" i="2"/>
  <c r="T3935" i="2" s="1"/>
  <c r="S2329" i="2"/>
  <c r="T2329" i="2" s="1"/>
  <c r="S2653" i="2"/>
  <c r="T2653" i="2" s="1"/>
  <c r="S3418" i="2"/>
  <c r="T3418" i="2" s="1"/>
  <c r="S2404" i="2"/>
  <c r="T2404" i="2" s="1"/>
  <c r="S1730" i="2"/>
  <c r="T1730" i="2" s="1"/>
  <c r="S1909" i="2"/>
  <c r="T1909" i="2" s="1"/>
  <c r="S3410" i="2"/>
  <c r="T3410" i="2" s="1"/>
  <c r="S2739" i="2"/>
  <c r="T2739" i="2" s="1"/>
  <c r="S2992" i="2"/>
  <c r="T2992" i="2" s="1"/>
  <c r="S3208" i="2"/>
  <c r="T3208" i="2" s="1"/>
  <c r="S1485" i="2"/>
  <c r="T1485" i="2" s="1"/>
  <c r="S2826" i="2"/>
  <c r="T2826" i="2" s="1"/>
  <c r="S3173" i="2"/>
  <c r="T3173" i="2" s="1"/>
  <c r="S3198" i="2"/>
  <c r="T3198" i="2" s="1"/>
  <c r="S4929" i="2"/>
  <c r="T4929" i="2" s="1"/>
  <c r="S5786" i="2"/>
  <c r="T5786" i="2" s="1"/>
  <c r="S4059" i="2"/>
  <c r="T4059" i="2" s="1"/>
  <c r="S2599" i="2"/>
  <c r="T2599" i="2" s="1"/>
  <c r="S3625" i="2"/>
  <c r="T3625" i="2" s="1"/>
  <c r="S2815" i="2"/>
  <c r="T2815" i="2" s="1"/>
  <c r="S2693" i="2"/>
  <c r="T2693" i="2" s="1"/>
  <c r="S4110" i="2"/>
  <c r="T4110" i="2" s="1"/>
  <c r="S516" i="2"/>
  <c r="T516" i="2" s="1"/>
  <c r="S2983" i="2"/>
  <c r="T2983" i="2" s="1"/>
  <c r="S4497" i="2"/>
  <c r="T4497" i="2" s="1"/>
  <c r="S2083" i="2"/>
  <c r="T2083" i="2" s="1"/>
  <c r="S5573" i="2"/>
  <c r="T5573" i="2" s="1"/>
  <c r="S1151" i="2"/>
  <c r="T1151" i="2" s="1"/>
  <c r="S2706" i="2"/>
  <c r="T2706" i="2" s="1"/>
  <c r="S5079" i="2"/>
  <c r="T5079" i="2" s="1"/>
  <c r="S365" i="2"/>
  <c r="T365" i="2" s="1"/>
  <c r="S4758" i="2"/>
  <c r="T4758" i="2" s="1"/>
  <c r="S2734" i="2"/>
  <c r="T2734" i="2" s="1"/>
  <c r="S4741" i="2"/>
  <c r="T4741" i="2" s="1"/>
  <c r="S3142" i="2"/>
  <c r="T3142" i="2" s="1"/>
  <c r="S1939" i="2"/>
  <c r="T1939" i="2" s="1"/>
  <c r="S3962" i="2"/>
  <c r="T3962" i="2" s="1"/>
  <c r="S4647" i="2"/>
  <c r="T4647" i="2" s="1"/>
  <c r="S1875" i="2"/>
  <c r="T1875" i="2" s="1"/>
  <c r="S4034" i="2"/>
  <c r="T4034" i="2" s="1"/>
  <c r="S3580" i="2"/>
  <c r="T3580" i="2" s="1"/>
  <c r="S4147" i="2"/>
  <c r="T4147" i="2" s="1"/>
  <c r="S3211" i="2"/>
  <c r="T3211" i="2" s="1"/>
  <c r="S2357" i="2"/>
  <c r="T2357" i="2" s="1"/>
  <c r="S3435" i="2"/>
  <c r="T3435" i="2" s="1"/>
  <c r="S3378" i="2"/>
  <c r="T3378" i="2" s="1"/>
  <c r="S2081" i="2"/>
  <c r="T2081" i="2" s="1"/>
  <c r="S2610" i="2"/>
  <c r="T2610" i="2" s="1"/>
  <c r="S2947" i="2"/>
  <c r="T2947" i="2" s="1"/>
  <c r="S2029" i="2"/>
  <c r="T2029" i="2" s="1"/>
  <c r="S3386" i="2"/>
  <c r="T3386" i="2" s="1"/>
  <c r="S2480" i="2"/>
  <c r="T2480" i="2" s="1"/>
  <c r="S2078" i="2"/>
  <c r="T2078" i="2" s="1"/>
  <c r="S533" i="2"/>
  <c r="S4696" i="2"/>
  <c r="S2820" i="2"/>
  <c r="T2820" i="2" s="1"/>
  <c r="S1009" i="2"/>
  <c r="T1009" i="2" s="1"/>
  <c r="S2657" i="2"/>
  <c r="T2657" i="2" s="1"/>
  <c r="S549" i="2"/>
  <c r="T549" i="2" s="1"/>
  <c r="S2205" i="2"/>
  <c r="T2205" i="2" s="1"/>
  <c r="S2168" i="2"/>
  <c r="T2168" i="2" s="1"/>
  <c r="S1518" i="2"/>
  <c r="T1518" i="2" s="1"/>
  <c r="S868" i="2"/>
  <c r="T868" i="2" s="1"/>
  <c r="S2057" i="2"/>
  <c r="T2057" i="2" s="1"/>
  <c r="S1985" i="2"/>
  <c r="T1985" i="2" s="1"/>
  <c r="S1291" i="2"/>
  <c r="T1291" i="2" s="1"/>
  <c r="S1599" i="2"/>
  <c r="T1599" i="2" s="1"/>
  <c r="S922" i="2"/>
  <c r="S4926" i="2"/>
  <c r="S4080" i="2"/>
  <c r="T4080" i="2" s="1"/>
  <c r="S5032" i="2"/>
  <c r="S3107" i="2"/>
  <c r="S5787" i="2"/>
  <c r="T5787" i="2" s="1"/>
  <c r="S5171" i="2"/>
  <c r="T5171" i="2" s="1"/>
  <c r="S5788" i="2"/>
  <c r="T5788" i="2" s="1"/>
  <c r="S5030" i="2"/>
  <c r="T5030" i="2" s="1"/>
  <c r="S5269" i="2"/>
  <c r="T5269" i="2" s="1"/>
  <c r="S5995" i="2"/>
  <c r="T5995" i="2" s="1"/>
  <c r="S5270" i="2"/>
  <c r="T5270" i="2" s="1"/>
  <c r="S5996" i="2"/>
  <c r="T5996" i="2" s="1"/>
  <c r="S4504" i="2"/>
  <c r="S3942" i="2"/>
  <c r="S1476" i="2"/>
  <c r="T1476" i="2" s="1"/>
  <c r="S1524" i="2"/>
  <c r="T1524" i="2" s="1"/>
  <c r="S307" i="2"/>
  <c r="T307" i="2" s="1"/>
  <c r="S1109" i="2"/>
  <c r="S4221" i="2"/>
  <c r="S2072" i="2"/>
  <c r="T2072" i="2" s="1"/>
  <c r="S4089" i="2"/>
  <c r="S629" i="2"/>
  <c r="S418" i="2"/>
  <c r="T418" i="2" s="1"/>
  <c r="S1367" i="2"/>
  <c r="T1367" i="2" s="1"/>
  <c r="S1172" i="2"/>
  <c r="T1172" i="2" s="1"/>
  <c r="S1503" i="2"/>
  <c r="T1503" i="2" s="1"/>
  <c r="S1198" i="2"/>
  <c r="T1198" i="2" s="1"/>
  <c r="S1013" i="2"/>
  <c r="S893" i="2"/>
  <c r="S4409" i="2"/>
  <c r="T4409" i="2" s="1"/>
  <c r="S5868" i="2"/>
  <c r="T5868" i="2" s="1"/>
  <c r="S1431" i="2"/>
  <c r="T1431" i="2" s="1"/>
  <c r="S4399" i="2"/>
  <c r="T4399" i="2" s="1"/>
  <c r="S4390" i="2"/>
  <c r="T4390" i="2" s="1"/>
  <c r="S5324" i="2"/>
  <c r="T5324" i="2" s="1"/>
  <c r="S5789" i="2"/>
  <c r="T5789" i="2" s="1"/>
  <c r="S5897" i="2"/>
  <c r="T5897" i="2" s="1"/>
  <c r="S2062" i="2"/>
  <c r="T2062" i="2" s="1"/>
  <c r="S5715" i="2"/>
  <c r="T5715" i="2" s="1"/>
  <c r="S5325" i="2"/>
  <c r="T5325" i="2" s="1"/>
  <c r="S5997" i="2"/>
  <c r="T5997" i="2" s="1"/>
  <c r="S4350" i="2"/>
  <c r="T4350" i="2" s="1"/>
  <c r="S5998" i="2"/>
  <c r="T5998" i="2" s="1"/>
  <c r="S1420" i="2"/>
  <c r="T1420" i="2" s="1"/>
  <c r="S5999" i="2"/>
  <c r="T5999" i="2" s="1"/>
  <c r="S4581" i="2"/>
  <c r="T4581" i="2" s="1"/>
  <c r="S4449" i="2"/>
  <c r="T4449" i="2" s="1"/>
  <c r="S4629" i="2"/>
  <c r="T4629" i="2" s="1"/>
  <c r="S4630" i="2"/>
  <c r="T4630" i="2" s="1"/>
  <c r="S2070" i="2"/>
  <c r="S3860" i="2"/>
  <c r="S5009" i="2"/>
  <c r="T5009" i="2" s="1"/>
  <c r="S4955" i="2"/>
  <c r="T4955" i="2" s="1"/>
  <c r="S5037" i="2"/>
  <c r="S682" i="2"/>
  <c r="S2465" i="2"/>
  <c r="T2465" i="2" s="1"/>
  <c r="S2576" i="2"/>
  <c r="T2576" i="2" s="1"/>
  <c r="S2903" i="2"/>
  <c r="T2903" i="2" s="1"/>
  <c r="S3172" i="2"/>
  <c r="T3172" i="2" s="1"/>
  <c r="S3221" i="2"/>
  <c r="T3221" i="2" s="1"/>
  <c r="S2759" i="2"/>
  <c r="T2759" i="2" s="1"/>
  <c r="S2206" i="2"/>
  <c r="T2206" i="2" s="1"/>
  <c r="S2948" i="2"/>
  <c r="T2948" i="2" s="1"/>
  <c r="S2535" i="2"/>
  <c r="T2535" i="2" s="1"/>
  <c r="S2827" i="2"/>
  <c r="T2827" i="2" s="1"/>
  <c r="S3280" i="2"/>
  <c r="T3280" i="2" s="1"/>
  <c r="S2719" i="2"/>
  <c r="T2719" i="2" s="1"/>
  <c r="S3138" i="2"/>
  <c r="T3138" i="2" s="1"/>
  <c r="S2793" i="2"/>
  <c r="T2793" i="2" s="1"/>
  <c r="S2645" i="2"/>
  <c r="T2645" i="2" s="1"/>
  <c r="S2273" i="2"/>
  <c r="T2273" i="2" s="1"/>
  <c r="S2555" i="2"/>
  <c r="T2555" i="2" s="1"/>
  <c r="S2519" i="2"/>
  <c r="T2519" i="2" s="1"/>
  <c r="S2611" i="2"/>
  <c r="T2611" i="2" s="1"/>
  <c r="S2612" i="2"/>
  <c r="T2612" i="2" s="1"/>
  <c r="S2963" i="2"/>
  <c r="T2963" i="2" s="1"/>
  <c r="S3070" i="2"/>
  <c r="T3070" i="2" s="1"/>
  <c r="S2449" i="2"/>
  <c r="T2449" i="2" s="1"/>
  <c r="S2478" i="2"/>
  <c r="T2478" i="2" s="1"/>
  <c r="S1079" i="2"/>
  <c r="S3642" i="2"/>
  <c r="S251" i="2"/>
  <c r="T251" i="2" s="1"/>
  <c r="S1167" i="2"/>
  <c r="T1167" i="2" s="1"/>
  <c r="S3868" i="2"/>
  <c r="T3868" i="2" s="1"/>
  <c r="S4769" i="2"/>
  <c r="T4769" i="2" s="1"/>
  <c r="S1090" i="2"/>
  <c r="S4315" i="2"/>
  <c r="S1323" i="2"/>
  <c r="T1323" i="2" s="1"/>
  <c r="S1175" i="2"/>
  <c r="T1175" i="2" s="1"/>
  <c r="S1142" i="2"/>
  <c r="T1142" i="2" s="1"/>
  <c r="S1766" i="2"/>
  <c r="S1229" i="2"/>
  <c r="S3836" i="2"/>
  <c r="T3836" i="2" s="1"/>
  <c r="S3253" i="2"/>
  <c r="T3253" i="2" s="1"/>
  <c r="S854" i="2"/>
  <c r="T854" i="2" s="1"/>
  <c r="S2342" i="2"/>
  <c r="T2342" i="2" s="1"/>
  <c r="S3058" i="2"/>
  <c r="S1073" i="2"/>
  <c r="S3968" i="2"/>
  <c r="T3968" i="2" s="1"/>
  <c r="S1670" i="2"/>
  <c r="T1670" i="2" s="1"/>
  <c r="S4317" i="2"/>
  <c r="T4317" i="2" s="1"/>
  <c r="S5518" i="2"/>
  <c r="T5518" i="2" s="1"/>
  <c r="S1658" i="2"/>
  <c r="T1658" i="2" s="1"/>
  <c r="S3544" i="2"/>
  <c r="S4185" i="2"/>
  <c r="S1778" i="2"/>
  <c r="T1778" i="2" s="1"/>
  <c r="S2314" i="2"/>
  <c r="T2314" i="2" s="1"/>
  <c r="S1471" i="2"/>
  <c r="T1471" i="2" s="1"/>
  <c r="S612" i="2"/>
  <c r="T612" i="2" s="1"/>
  <c r="S1392" i="2"/>
  <c r="S3019" i="2"/>
  <c r="S4506" i="2"/>
  <c r="T4506" i="2" s="1"/>
  <c r="S2099" i="2"/>
  <c r="T2099" i="2" s="1"/>
  <c r="S5031" i="2"/>
  <c r="T5031" i="2" s="1"/>
  <c r="S1981" i="2"/>
  <c r="T1981" i="2" s="1"/>
  <c r="S5202" i="2"/>
  <c r="T5202" i="2" s="1"/>
  <c r="S2630" i="2"/>
  <c r="T2630" i="2" s="1"/>
  <c r="S76" i="2"/>
  <c r="T76" i="2" s="1"/>
  <c r="S4964" i="2"/>
  <c r="T4964" i="2" s="1"/>
  <c r="S818" i="2"/>
  <c r="S891" i="2"/>
  <c r="S3699" i="2"/>
  <c r="T3699" i="2" s="1"/>
  <c r="S246" i="2"/>
  <c r="T246" i="2" s="1"/>
  <c r="S3351" i="2"/>
  <c r="T3351" i="2" s="1"/>
  <c r="S2393" i="2"/>
  <c r="T2393" i="2" s="1"/>
  <c r="S676" i="2"/>
  <c r="T676" i="2" s="1"/>
  <c r="S270" i="2"/>
  <c r="T270" i="2" s="1"/>
  <c r="S1010" i="2"/>
  <c r="T1010" i="2" s="1"/>
  <c r="S823" i="2"/>
  <c r="S3045" i="2"/>
  <c r="S5459" i="2"/>
  <c r="T5459" i="2" s="1"/>
  <c r="S5136" i="2"/>
  <c r="T5136" i="2" s="1"/>
  <c r="S4988" i="2"/>
  <c r="T4988" i="2" s="1"/>
  <c r="S4827" i="2"/>
  <c r="S4402" i="2"/>
  <c r="S1254" i="2"/>
  <c r="T1254" i="2" s="1"/>
  <c r="S1688" i="2"/>
  <c r="T1688" i="2" s="1"/>
  <c r="S1552" i="2"/>
  <c r="T1552" i="2" s="1"/>
  <c r="S2207" i="2"/>
  <c r="T2207" i="2" s="1"/>
  <c r="S4159" i="2"/>
  <c r="T4159" i="2" s="1"/>
  <c r="S2136" i="2"/>
  <c r="S3545" i="2"/>
  <c r="S1199" i="2"/>
  <c r="T1199" i="2" s="1"/>
  <c r="S3088" i="2"/>
  <c r="T3088" i="2" s="1"/>
  <c r="S3618" i="2"/>
  <c r="S4550" i="2"/>
  <c r="S4335" i="2"/>
  <c r="T4335" i="2" s="1"/>
  <c r="S4373" i="2"/>
  <c r="T4373" i="2" s="1"/>
  <c r="S4848" i="2"/>
  <c r="T4848" i="2" s="1"/>
  <c r="S4616" i="2"/>
  <c r="S845" i="2"/>
  <c r="S979" i="2"/>
  <c r="T979" i="2" s="1"/>
  <c r="S2037" i="2"/>
  <c r="T2037" i="2" s="1"/>
  <c r="S2298" i="2"/>
  <c r="T2298" i="2" s="1"/>
  <c r="S625" i="2"/>
  <c r="T625" i="2" s="1"/>
  <c r="S1201" i="2"/>
  <c r="S931" i="2"/>
  <c r="S5326" i="2"/>
  <c r="T5326" i="2" s="1"/>
  <c r="S2431" i="2"/>
  <c r="T2431" i="2" s="1"/>
  <c r="S1654" i="2"/>
  <c r="T1654" i="2" s="1"/>
  <c r="S3687" i="2"/>
  <c r="S3653" i="2"/>
  <c r="S4565" i="2"/>
  <c r="T4565" i="2" s="1"/>
  <c r="S3193" i="2"/>
  <c r="T3193" i="2" s="1"/>
  <c r="S4549" i="2"/>
  <c r="S1014" i="2"/>
  <c r="S4796" i="2"/>
  <c r="T4796" i="2" s="1"/>
  <c r="S5456" i="2"/>
  <c r="T5456" i="2" s="1"/>
  <c r="S5342" i="2"/>
  <c r="T5342" i="2" s="1"/>
  <c r="S4069" i="2"/>
  <c r="T4069" i="2" s="1"/>
  <c r="S4922" i="2"/>
  <c r="T4922" i="2" s="1"/>
  <c r="S5271" i="2"/>
  <c r="T5271" i="2" s="1"/>
  <c r="S5034" i="2"/>
  <c r="T5034" i="2" s="1"/>
  <c r="S3983" i="2"/>
  <c r="T3983" i="2" s="1"/>
  <c r="S3686" i="2"/>
  <c r="T3686" i="2" s="1"/>
  <c r="S5681" i="2"/>
  <c r="T5681" i="2" s="1"/>
  <c r="S5918" i="2"/>
  <c r="T5918" i="2" s="1"/>
  <c r="S5396" i="2"/>
  <c r="T5396" i="2" s="1"/>
  <c r="S5218" i="2"/>
  <c r="T5218" i="2" s="1"/>
  <c r="S3877" i="2"/>
  <c r="S1091" i="2"/>
  <c r="S644" i="2"/>
  <c r="T644" i="2" s="1"/>
  <c r="S298" i="2"/>
  <c r="T298" i="2" s="1"/>
  <c r="S367" i="2"/>
  <c r="T367" i="2" s="1"/>
  <c r="S402" i="2"/>
  <c r="T402" i="2" s="1"/>
  <c r="S1449" i="2"/>
  <c r="T1449" i="2" s="1"/>
  <c r="S808" i="2"/>
  <c r="S3747" i="2"/>
  <c r="S5172" i="2"/>
  <c r="T5172" i="2" s="1"/>
  <c r="S4483" i="2"/>
  <c r="T4483" i="2" s="1"/>
  <c r="S4974" i="2"/>
  <c r="S2254" i="2"/>
  <c r="S2017" i="2"/>
  <c r="T2017" i="2" s="1"/>
  <c r="S4113" i="2"/>
  <c r="T4113" i="2" s="1"/>
  <c r="S3508" i="2"/>
  <c r="T3508" i="2" s="1"/>
  <c r="S4527" i="2"/>
  <c r="T4527" i="2" s="1"/>
  <c r="S3429" i="2"/>
  <c r="T3429" i="2" s="1"/>
  <c r="S5869" i="2"/>
  <c r="T5869" i="2" s="1"/>
  <c r="S3341" i="2"/>
  <c r="T3341" i="2" s="1"/>
  <c r="S5744" i="2"/>
  <c r="T5744" i="2" s="1"/>
  <c r="S5682" i="2"/>
  <c r="T5682" i="2" s="1"/>
  <c r="S6077" i="2"/>
  <c r="T6077" i="2" s="1"/>
  <c r="S6000" i="2"/>
  <c r="T6000" i="2" s="1"/>
  <c r="S4947" i="2"/>
  <c r="T4947" i="2" s="1"/>
  <c r="S3152" i="2"/>
  <c r="T3152" i="2" s="1"/>
  <c r="S4528" i="2"/>
  <c r="T4528" i="2" s="1"/>
  <c r="S5246" i="2"/>
  <c r="T5246" i="2" s="1"/>
  <c r="S3572" i="2"/>
  <c r="S3990" i="2"/>
  <c r="S4381" i="2"/>
  <c r="T4381" i="2" s="1"/>
  <c r="S1262" i="2"/>
  <c r="T1262" i="2" s="1"/>
  <c r="S5173" i="2"/>
  <c r="T5173" i="2" s="1"/>
  <c r="S4943" i="2"/>
  <c r="T4943" i="2" s="1"/>
  <c r="S1978" i="2"/>
  <c r="T1978" i="2" s="1"/>
  <c r="S1689" i="2"/>
  <c r="T1689" i="2" s="1"/>
  <c r="S5574" i="2"/>
  <c r="T5574" i="2" s="1"/>
  <c r="S3488" i="2"/>
  <c r="T3488" i="2" s="1"/>
  <c r="S2394" i="2"/>
  <c r="T2394" i="2" s="1"/>
  <c r="S2135" i="2"/>
  <c r="T2135" i="2" s="1"/>
  <c r="S3784" i="2"/>
  <c r="T3784" i="2" s="1"/>
  <c r="S4046" i="2"/>
  <c r="T4046" i="2" s="1"/>
  <c r="S1217" i="2"/>
  <c r="T1217" i="2" s="1"/>
  <c r="S3802" i="2"/>
  <c r="T3802" i="2" s="1"/>
  <c r="S5710" i="2"/>
  <c r="T5710" i="2" s="1"/>
  <c r="S4206" i="2"/>
  <c r="T4206" i="2" s="1"/>
  <c r="S5327" i="2"/>
  <c r="T5327" i="2" s="1"/>
  <c r="S5577" i="2"/>
  <c r="T5577" i="2" s="1"/>
  <c r="S1138" i="2"/>
  <c r="S4623" i="2"/>
  <c r="S3075" i="2"/>
  <c r="T3075" i="2" s="1"/>
  <c r="S3344" i="2"/>
  <c r="T3344" i="2" s="1"/>
  <c r="S3858" i="2"/>
  <c r="T3858" i="2" s="1"/>
  <c r="S885" i="2"/>
  <c r="T885" i="2" s="1"/>
  <c r="S720" i="2"/>
  <c r="T720" i="2" s="1"/>
  <c r="S1216" i="2"/>
  <c r="T1216" i="2" s="1"/>
  <c r="S3525" i="2"/>
  <c r="T3525" i="2" s="1"/>
  <c r="S1135" i="2"/>
  <c r="S4966" i="2"/>
  <c r="S5723" i="2"/>
  <c r="S6103" i="2"/>
  <c r="S342" i="2"/>
  <c r="T342" i="2" s="1"/>
  <c r="S1993" i="2"/>
  <c r="T1993" i="2" s="1"/>
  <c r="S1348" i="2"/>
  <c r="S3853" i="2"/>
  <c r="S2447" i="2"/>
  <c r="T2447" i="2" s="1"/>
  <c r="S2278" i="2"/>
  <c r="T2278" i="2" s="1"/>
  <c r="S607" i="2"/>
  <c r="T607" i="2" s="1"/>
  <c r="S5952" i="2"/>
  <c r="T5952" i="2" s="1"/>
  <c r="S3773" i="2"/>
  <c r="T3773" i="2" s="1"/>
  <c r="S3269" i="2"/>
  <c r="T3269" i="2" s="1"/>
  <c r="S5204" i="2"/>
  <c r="T5204" i="2" s="1"/>
  <c r="S5651" i="2"/>
  <c r="T5651" i="2" s="1"/>
  <c r="S6001" i="2"/>
  <c r="T6001" i="2" s="1"/>
  <c r="S290" i="2"/>
  <c r="T290" i="2" s="1"/>
  <c r="S686" i="2"/>
  <c r="T686" i="2" s="1"/>
  <c r="S5839" i="2"/>
  <c r="T5839" i="2" s="1"/>
  <c r="S855" i="2"/>
  <c r="T855" i="2" s="1"/>
  <c r="S2301" i="2"/>
  <c r="T2301" i="2" s="1"/>
  <c r="S5953" i="2"/>
  <c r="T5953" i="2" s="1"/>
  <c r="S3236" i="2"/>
  <c r="T3236" i="2" s="1"/>
  <c r="S2192" i="2"/>
  <c r="T2192" i="2" s="1"/>
  <c r="S3293" i="2"/>
  <c r="T3293" i="2" s="1"/>
  <c r="S1514" i="2"/>
  <c r="T1514" i="2" s="1"/>
  <c r="S5834" i="2"/>
  <c r="T5834" i="2" s="1"/>
  <c r="S5174" i="2"/>
  <c r="T5174" i="2" s="1"/>
  <c r="S4041" i="2"/>
  <c r="T4041" i="2" s="1"/>
  <c r="S5683" i="2"/>
  <c r="T5683" i="2" s="1"/>
  <c r="S2643" i="2"/>
  <c r="T2643" i="2" s="1"/>
  <c r="S758" i="2"/>
  <c r="S4331" i="2"/>
  <c r="S4282" i="2"/>
  <c r="T4282" i="2" s="1"/>
  <c r="S3706" i="2"/>
  <c r="T3706" i="2" s="1"/>
  <c r="S4622" i="2"/>
  <c r="S4638" i="2"/>
  <c r="S5200" i="2"/>
  <c r="T5200" i="2" s="1"/>
  <c r="S4855" i="2"/>
  <c r="T4855" i="2" s="1"/>
  <c r="S5872" i="2"/>
  <c r="T5872" i="2" s="1"/>
  <c r="S2437" i="2"/>
  <c r="T2437" i="2" s="1"/>
  <c r="S1702" i="2"/>
  <c r="T1702" i="2" s="1"/>
  <c r="S3950" i="2"/>
  <c r="T3950" i="2" s="1"/>
  <c r="S5703" i="2"/>
  <c r="T5703" i="2" s="1"/>
  <c r="S4351" i="2"/>
  <c r="T4351" i="2" s="1"/>
  <c r="S663" i="2"/>
  <c r="T663" i="2" s="1"/>
  <c r="S3670" i="2"/>
  <c r="T3670" i="2" s="1"/>
  <c r="S2243" i="2"/>
  <c r="T2243" i="2" s="1"/>
  <c r="S1635" i="2"/>
  <c r="T1635" i="2" s="1"/>
  <c r="S308" i="2"/>
  <c r="T308" i="2" s="1"/>
  <c r="S5397" i="2"/>
  <c r="T5397" i="2" s="1"/>
  <c r="S3922" i="2"/>
  <c r="T3922" i="2" s="1"/>
  <c r="S4027" i="2"/>
  <c r="T4027" i="2" s="1"/>
  <c r="S6044" i="2"/>
  <c r="T6044" i="2" s="1"/>
  <c r="S4306" i="2"/>
  <c r="T4306" i="2" s="1"/>
  <c r="S4529" i="2"/>
  <c r="T4529" i="2" s="1"/>
  <c r="S990" i="2"/>
  <c r="T990" i="2" s="1"/>
  <c r="S3733" i="2"/>
  <c r="T3733" i="2" s="1"/>
  <c r="S4030" i="2"/>
  <c r="T4030" i="2" s="1"/>
  <c r="S536" i="2"/>
  <c r="T536" i="2" s="1"/>
  <c r="S4463" i="2"/>
  <c r="T4463" i="2" s="1"/>
  <c r="S4856" i="2"/>
  <c r="T4856" i="2" s="1"/>
  <c r="S302" i="2"/>
  <c r="T302" i="2" s="1"/>
  <c r="S245" i="2"/>
  <c r="T245" i="2" s="1"/>
  <c r="S156" i="2"/>
  <c r="T156" i="2" s="1"/>
  <c r="S3803" i="2"/>
  <c r="T3803" i="2" s="1"/>
  <c r="S3358" i="2"/>
  <c r="T3358" i="2" s="1"/>
  <c r="S277" i="2"/>
  <c r="T277" i="2" s="1"/>
  <c r="S3880" i="2"/>
  <c r="T3880" i="2" s="1"/>
  <c r="S3923" i="2"/>
  <c r="T3923" i="2" s="1"/>
  <c r="S4207" i="2"/>
  <c r="T4207" i="2" s="1"/>
  <c r="S4631" i="2"/>
  <c r="T4631" i="2" s="1"/>
  <c r="S660" i="2"/>
  <c r="T660" i="2" s="1"/>
  <c r="S725" i="2"/>
  <c r="T725" i="2" s="1"/>
  <c r="S3996" i="2"/>
  <c r="T3996" i="2" s="1"/>
  <c r="S1222" i="2"/>
  <c r="T1222" i="2" s="1"/>
  <c r="S4243" i="2"/>
  <c r="T4243" i="2" s="1"/>
  <c r="S5578" i="2"/>
  <c r="T5578" i="2" s="1"/>
  <c r="S3839" i="2"/>
  <c r="T3839" i="2" s="1"/>
  <c r="S3123" i="2"/>
  <c r="T3123" i="2" s="1"/>
  <c r="S1691" i="2"/>
  <c r="T1691" i="2" s="1"/>
  <c r="S2591" i="2"/>
  <c r="T2591" i="2" s="1"/>
  <c r="S3881" i="2"/>
  <c r="T3881" i="2" s="1"/>
  <c r="S3887" i="2"/>
  <c r="T3887" i="2" s="1"/>
  <c r="S362" i="2"/>
  <c r="T362" i="2" s="1"/>
  <c r="S4742" i="2"/>
  <c r="T4742" i="2" s="1"/>
  <c r="S846" i="2"/>
  <c r="T846" i="2" s="1"/>
  <c r="S560" i="2"/>
  <c r="T560" i="2" s="1"/>
  <c r="S4640" i="2"/>
  <c r="T4640" i="2" s="1"/>
  <c r="S45" i="2"/>
  <c r="T45" i="2" s="1"/>
  <c r="S4592" i="2"/>
  <c r="T4592" i="2" s="1"/>
  <c r="S3806" i="2"/>
  <c r="T3806" i="2" s="1"/>
  <c r="S3400" i="2"/>
  <c r="T3400" i="2" s="1"/>
  <c r="S2471" i="2"/>
  <c r="T2471" i="2" s="1"/>
  <c r="S71" i="2"/>
  <c r="T71" i="2" s="1"/>
  <c r="S405" i="2"/>
  <c r="T405" i="2" s="1"/>
  <c r="S95" i="2"/>
  <c r="T95" i="2" s="1"/>
  <c r="S1891" i="2"/>
  <c r="T1891" i="2" s="1"/>
  <c r="S2080" i="2"/>
  <c r="T2080" i="2" s="1"/>
  <c r="S5608" i="2"/>
  <c r="T5608" i="2" s="1"/>
  <c r="S4484" i="2"/>
  <c r="T4484" i="2" s="1"/>
  <c r="S4683" i="2"/>
  <c r="T4683" i="2" s="1"/>
  <c r="S4410" i="2"/>
  <c r="T4410" i="2" s="1"/>
  <c r="S1359" i="2"/>
  <c r="T1359" i="2" s="1"/>
  <c r="S207" i="2"/>
  <c r="T207" i="2" s="1"/>
  <c r="S4684" i="2"/>
  <c r="T4684" i="2" s="1"/>
  <c r="S3401" i="2"/>
  <c r="T3401" i="2" s="1"/>
  <c r="S5247" i="2"/>
  <c r="T5247" i="2" s="1"/>
  <c r="S1501" i="2"/>
  <c r="T1501" i="2" s="1"/>
  <c r="S4685" i="2"/>
  <c r="T4685" i="2" s="1"/>
  <c r="S1785" i="2"/>
  <c r="T1785" i="2" s="1"/>
  <c r="S458" i="2"/>
  <c r="T458" i="2" s="1"/>
  <c r="S4416" i="2"/>
  <c r="T4416" i="2" s="1"/>
  <c r="S4352" i="2"/>
  <c r="T4352" i="2" s="1"/>
  <c r="S4297" i="2"/>
  <c r="T4297" i="2" s="1"/>
  <c r="S415" i="2"/>
  <c r="T415" i="2" s="1"/>
  <c r="S510" i="2"/>
  <c r="T510" i="2" s="1"/>
  <c r="S229" i="2"/>
  <c r="T229" i="2" s="1"/>
  <c r="S3743" i="2"/>
  <c r="T3743" i="2" s="1"/>
  <c r="S4857" i="2"/>
  <c r="T4857" i="2" s="1"/>
  <c r="S224" i="2"/>
  <c r="T224" i="2" s="1"/>
  <c r="S2148" i="2"/>
  <c r="T2148" i="2" s="1"/>
  <c r="S4400" i="2"/>
  <c r="T4400" i="2" s="1"/>
  <c r="S4276" i="2"/>
  <c r="T4276" i="2" s="1"/>
  <c r="S2295" i="2"/>
  <c r="T2295" i="2" s="1"/>
  <c r="S1813" i="2"/>
  <c r="T1813" i="2" s="1"/>
  <c r="S1605" i="2"/>
  <c r="T1605" i="2" s="1"/>
  <c r="S5398" i="2"/>
  <c r="T5398" i="2" s="1"/>
  <c r="S1031" i="2"/>
  <c r="T1031" i="2" s="1"/>
  <c r="S3924" i="2"/>
  <c r="T3924" i="2" s="1"/>
  <c r="S47" i="2"/>
  <c r="T47" i="2" s="1"/>
  <c r="S473" i="2"/>
  <c r="T473" i="2" s="1"/>
  <c r="S2215" i="2"/>
  <c r="T2215" i="2" s="1"/>
  <c r="S5175" i="2"/>
  <c r="T5175" i="2" s="1"/>
  <c r="S2825" i="2"/>
  <c r="T2825" i="2" s="1"/>
  <c r="S3616" i="2"/>
  <c r="T3616" i="2" s="1"/>
  <c r="S4298" i="2"/>
  <c r="T4298" i="2" s="1"/>
  <c r="S1004" i="2"/>
  <c r="T1004" i="2" s="1"/>
  <c r="S5684" i="2"/>
  <c r="T5684" i="2" s="1"/>
  <c r="S2366" i="2"/>
  <c r="T2366" i="2" s="1"/>
  <c r="S4248" i="2"/>
  <c r="T4248" i="2" s="1"/>
  <c r="S274" i="2"/>
  <c r="T274" i="2" s="1"/>
  <c r="S6026" i="2"/>
  <c r="T6026" i="2" s="1"/>
  <c r="S834" i="2"/>
  <c r="T834" i="2" s="1"/>
  <c r="S3882" i="2"/>
  <c r="T3882" i="2" s="1"/>
  <c r="S1023" i="2"/>
  <c r="T1023" i="2" s="1"/>
  <c r="S6002" i="2"/>
  <c r="T6002" i="2" s="1"/>
  <c r="S63" i="2"/>
  <c r="T63" i="2" s="1"/>
  <c r="S4353" i="2"/>
  <c r="T4353" i="2" s="1"/>
  <c r="S4530" i="2"/>
  <c r="T4530" i="2" s="1"/>
  <c r="S5119" i="2"/>
  <c r="T5119" i="2" s="1"/>
  <c r="S2491" i="2"/>
  <c r="T2491" i="2" s="1"/>
  <c r="S5912" i="2"/>
  <c r="T5912" i="2" s="1"/>
  <c r="S65" i="2"/>
  <c r="T65" i="2" s="1"/>
  <c r="S1455" i="2"/>
  <c r="T1455" i="2" s="1"/>
  <c r="S2466" i="2"/>
  <c r="T2466" i="2" s="1"/>
  <c r="S6037" i="2"/>
  <c r="T6037" i="2" s="1"/>
  <c r="S2096" i="2"/>
  <c r="T2096" i="2" s="1"/>
  <c r="S126" i="2"/>
  <c r="T126" i="2" s="1"/>
  <c r="S51" i="2"/>
  <c r="S4024" i="2"/>
  <c r="S946" i="2"/>
  <c r="T946" i="2" s="1"/>
  <c r="S3583" i="2"/>
  <c r="S164" i="2"/>
  <c r="S471" i="2"/>
  <c r="T471" i="2" s="1"/>
  <c r="S894" i="2"/>
  <c r="T894" i="2" s="1"/>
  <c r="S1113" i="2"/>
  <c r="T1113" i="2" s="1"/>
  <c r="S275" i="2"/>
  <c r="T275" i="2" s="1"/>
  <c r="S1170" i="2"/>
  <c r="T1170" i="2" s="1"/>
  <c r="S906" i="2"/>
  <c r="S1150" i="2"/>
  <c r="S5873" i="2"/>
  <c r="T5873" i="2" s="1"/>
  <c r="S6074" i="2"/>
  <c r="S4820" i="2"/>
  <c r="S1588" i="2"/>
  <c r="T1588" i="2" s="1"/>
  <c r="S1573" i="2"/>
  <c r="T1573" i="2" s="1"/>
  <c r="S3562" i="2"/>
  <c r="S3845" i="2"/>
  <c r="S2920" i="2"/>
  <c r="T2920" i="2" s="1"/>
  <c r="S4590" i="2"/>
  <c r="S2001" i="2"/>
  <c r="S2157" i="2"/>
  <c r="T2157" i="2" s="1"/>
  <c r="S3228" i="2"/>
  <c r="T3228" i="2" s="1"/>
  <c r="S3707" i="2"/>
  <c r="T3707" i="2" s="1"/>
  <c r="S6003" i="2"/>
  <c r="T6003" i="2" s="1"/>
  <c r="S2929" i="2"/>
  <c r="T2929" i="2" s="1"/>
  <c r="S5874" i="2"/>
  <c r="T5874" i="2" s="1"/>
  <c r="S3478" i="2"/>
  <c r="T3478" i="2" s="1"/>
  <c r="S2248" i="2"/>
  <c r="T2248" i="2" s="1"/>
  <c r="S2686" i="2"/>
  <c r="T2686" i="2" s="1"/>
  <c r="S4411" i="2"/>
  <c r="T4411" i="2" s="1"/>
  <c r="S5176" i="2"/>
  <c r="T5176" i="2" s="1"/>
  <c r="S5035" i="2"/>
  <c r="T5035" i="2" s="1"/>
  <c r="S3997" i="2"/>
  <c r="T3997" i="2" s="1"/>
  <c r="S5581" i="2"/>
  <c r="T5581" i="2" s="1"/>
  <c r="S2154" i="2"/>
  <c r="T2154" i="2" s="1"/>
  <c r="S3958" i="2"/>
  <c r="T3958" i="2" s="1"/>
  <c r="S2840" i="2"/>
  <c r="T2840" i="2" s="1"/>
  <c r="S3024" i="2"/>
  <c r="S3624" i="2"/>
  <c r="S852" i="2"/>
  <c r="T852" i="2" s="1"/>
  <c r="S3546" i="2"/>
  <c r="S1349" i="2"/>
  <c r="S1781" i="2"/>
  <c r="T1781" i="2" s="1"/>
  <c r="S1655" i="2"/>
  <c r="T1655" i="2" s="1"/>
  <c r="S3925" i="2"/>
  <c r="T3925" i="2" s="1"/>
  <c r="S581" i="2"/>
  <c r="T581" i="2" s="1"/>
  <c r="S2208" i="2"/>
  <c r="T2208" i="2" s="1"/>
  <c r="S4403" i="2"/>
  <c r="T4403" i="2" s="1"/>
  <c r="S672" i="2"/>
  <c r="T672" i="2" s="1"/>
  <c r="S1060" i="2"/>
  <c r="S3855" i="2"/>
  <c r="S1833" i="2"/>
  <c r="T1833" i="2" s="1"/>
  <c r="S1533" i="2"/>
  <c r="T1533" i="2" s="1"/>
  <c r="S1762" i="2"/>
  <c r="T1762" i="2" s="1"/>
  <c r="S1159" i="2"/>
  <c r="T1159" i="2" s="1"/>
  <c r="S1506" i="2"/>
  <c r="T1506" i="2" s="1"/>
  <c r="S1369" i="2"/>
  <c r="S558" i="2"/>
  <c r="S800" i="2"/>
  <c r="T800" i="2" s="1"/>
  <c r="S3610" i="2"/>
  <c r="T3610" i="2" s="1"/>
  <c r="S222" i="2"/>
  <c r="T222" i="2" s="1"/>
  <c r="S1218" i="2"/>
  <c r="T1218" i="2" s="1"/>
  <c r="S986" i="2"/>
  <c r="S4798" i="2"/>
  <c r="S5685" i="2"/>
  <c r="T5685" i="2" s="1"/>
  <c r="S5599" i="2"/>
  <c r="T5599" i="2" s="1"/>
  <c r="S1712" i="2"/>
  <c r="T1712" i="2" s="1"/>
  <c r="S5248" i="2"/>
  <c r="T5248" i="2" s="1"/>
  <c r="S3830" i="2"/>
  <c r="S3567" i="2"/>
  <c r="S3617" i="2"/>
  <c r="T3617" i="2" s="1"/>
  <c r="S2958" i="2"/>
  <c r="T2958" i="2" s="1"/>
  <c r="S4692" i="2"/>
  <c r="T4692" i="2" s="1"/>
  <c r="S4235" i="2"/>
  <c r="S3041" i="2"/>
  <c r="S4693" i="2"/>
  <c r="T4693" i="2" s="1"/>
  <c r="S4160" i="2"/>
  <c r="T4160" i="2" s="1"/>
  <c r="S4734" i="2"/>
  <c r="S3972" i="2"/>
  <c r="S2323" i="2"/>
  <c r="T2323" i="2" s="1"/>
  <c r="S2954" i="2"/>
  <c r="T2954" i="2" s="1"/>
  <c r="S1307" i="2"/>
  <c r="T1307" i="2" s="1"/>
  <c r="S4035" i="2"/>
  <c r="T4035" i="2" s="1"/>
  <c r="S3124" i="2"/>
  <c r="T3124" i="2" s="1"/>
  <c r="S3368" i="2"/>
  <c r="S1016" i="2"/>
  <c r="S334" i="2"/>
  <c r="T334" i="2" s="1"/>
  <c r="S84" i="2"/>
  <c r="T84" i="2" s="1"/>
  <c r="S730" i="2"/>
  <c r="T730" i="2" s="1"/>
  <c r="S728" i="2"/>
  <c r="T728" i="2" s="1"/>
  <c r="S74" i="2"/>
  <c r="T74" i="2" s="1"/>
  <c r="S370" i="2"/>
  <c r="T370" i="2" s="1"/>
  <c r="S110" i="2"/>
  <c r="T110" i="2" s="1"/>
  <c r="S962" i="2"/>
  <c r="T962" i="2" s="1"/>
  <c r="S483" i="2"/>
  <c r="T483" i="2" s="1"/>
  <c r="S436" i="2"/>
  <c r="S5077" i="2"/>
  <c r="S1839" i="2"/>
  <c r="T1839" i="2" s="1"/>
  <c r="S1384" i="2"/>
  <c r="T1384" i="2" s="1"/>
  <c r="S5875" i="2"/>
  <c r="T5875" i="2" s="1"/>
  <c r="S201" i="2"/>
  <c r="T201" i="2" s="1"/>
  <c r="S146" i="2"/>
  <c r="T146" i="2" s="1"/>
  <c r="S2536" i="2"/>
  <c r="T2536" i="2" s="1"/>
  <c r="S1805" i="2"/>
  <c r="T1805" i="2" s="1"/>
  <c r="S5721" i="2"/>
  <c r="T5721" i="2" s="1"/>
  <c r="S204" i="2"/>
  <c r="T204" i="2" s="1"/>
  <c r="S1544" i="2"/>
  <c r="T1544" i="2" s="1"/>
  <c r="S6004" i="2"/>
  <c r="T6004" i="2" s="1"/>
  <c r="S3125" i="2"/>
  <c r="T3125" i="2" s="1"/>
  <c r="S972" i="2"/>
  <c r="T972" i="2" s="1"/>
  <c r="S1454" i="2"/>
  <c r="T1454" i="2" s="1"/>
  <c r="S5354" i="2"/>
  <c r="T5354" i="2" s="1"/>
  <c r="S160" i="2"/>
  <c r="T160" i="2" s="1"/>
  <c r="S486" i="2"/>
  <c r="S3579" i="2"/>
  <c r="S1263" i="2"/>
  <c r="T1263" i="2" s="1"/>
  <c r="S1266" i="2"/>
  <c r="T1266" i="2" s="1"/>
  <c r="S1211" i="2"/>
  <c r="T1211" i="2" s="1"/>
  <c r="S1886" i="2"/>
  <c r="S18" i="2"/>
  <c r="S4641" i="2"/>
  <c r="T4641" i="2" s="1"/>
  <c r="S5240" i="2"/>
  <c r="S4274" i="2"/>
  <c r="S953" i="2"/>
  <c r="T953" i="2" s="1"/>
  <c r="S978" i="2"/>
  <c r="T978" i="2" s="1"/>
  <c r="S2644" i="2"/>
  <c r="T2644" i="2" s="1"/>
  <c r="S1481" i="2"/>
  <c r="T1481" i="2" s="1"/>
  <c r="S2009" i="2"/>
  <c r="T2009" i="2" s="1"/>
  <c r="S1556" i="2"/>
  <c r="T1556" i="2" s="1"/>
  <c r="S5876" i="2"/>
  <c r="T5876" i="2" s="1"/>
  <c r="S1754" i="2"/>
  <c r="T1754" i="2" s="1"/>
  <c r="S811" i="2"/>
  <c r="T811" i="2" s="1"/>
  <c r="S2182" i="2"/>
  <c r="T2182" i="2" s="1"/>
  <c r="S974" i="2"/>
  <c r="T974" i="2" s="1"/>
  <c r="S760" i="2"/>
  <c r="T760" i="2" s="1"/>
  <c r="S1931" i="2"/>
  <c r="T1931" i="2" s="1"/>
  <c r="S1779" i="2"/>
  <c r="T1779" i="2" s="1"/>
  <c r="S1133" i="2"/>
  <c r="T1133" i="2" s="1"/>
  <c r="S1809" i="2"/>
  <c r="T1809" i="2" s="1"/>
  <c r="S1808" i="2"/>
  <c r="T1808" i="2" s="1"/>
  <c r="S761" i="2"/>
  <c r="S807" i="2"/>
  <c r="S3213" i="2"/>
  <c r="T3213" i="2" s="1"/>
  <c r="S4712" i="2"/>
  <c r="S4898" i="2"/>
  <c r="S5371" i="2"/>
  <c r="T5371" i="2" s="1"/>
  <c r="S3456" i="2"/>
  <c r="T3456" i="2" s="1"/>
  <c r="S4677" i="2"/>
  <c r="S4433" i="2"/>
  <c r="S4062" i="2"/>
  <c r="T4062" i="2" s="1"/>
  <c r="S5027" i="2"/>
  <c r="S4524" i="2"/>
  <c r="S2558" i="2"/>
  <c r="T2558" i="2" s="1"/>
  <c r="S2451" i="2"/>
  <c r="T2451" i="2" s="1"/>
  <c r="S2732" i="2"/>
  <c r="T2732" i="2" s="1"/>
  <c r="S2344" i="2"/>
  <c r="T2344" i="2" s="1"/>
  <c r="S2915" i="2"/>
  <c r="T2915" i="2" s="1"/>
  <c r="S1777" i="2"/>
  <c r="T1777" i="2" s="1"/>
  <c r="S2877" i="2"/>
  <c r="T2877" i="2" s="1"/>
  <c r="S2345" i="2"/>
  <c r="T2345" i="2" s="1"/>
  <c r="S1947" i="2"/>
  <c r="T1947" i="2" s="1"/>
  <c r="S2386" i="2"/>
  <c r="T2386" i="2" s="1"/>
  <c r="S2794" i="2"/>
  <c r="T2794" i="2" s="1"/>
  <c r="S1686" i="2"/>
  <c r="T1686" i="2" s="1"/>
  <c r="S3146" i="2"/>
  <c r="T3146" i="2" s="1"/>
  <c r="S2183" i="2"/>
  <c r="T2183" i="2" s="1"/>
  <c r="S2309" i="2"/>
  <c r="T2309" i="2" s="1"/>
  <c r="S3548" i="2"/>
  <c r="T3548" i="2" s="1"/>
  <c r="S2218" i="2"/>
  <c r="T2218" i="2" s="1"/>
  <c r="S1450" i="2"/>
  <c r="T1450" i="2" s="1"/>
  <c r="S2155" i="2"/>
  <c r="T2155" i="2" s="1"/>
  <c r="S2901" i="2"/>
  <c r="T2901" i="2" s="1"/>
  <c r="S3281" i="2"/>
  <c r="T3281" i="2" s="1"/>
  <c r="S2787" i="2"/>
  <c r="T2787" i="2" s="1"/>
  <c r="S2616" i="2"/>
  <c r="T2616" i="2" s="1"/>
  <c r="S2436" i="2"/>
  <c r="T2436" i="2" s="1"/>
  <c r="S943" i="2"/>
  <c r="S3674" i="2"/>
  <c r="S6096" i="2"/>
  <c r="S6107" i="2"/>
  <c r="S4265" i="2"/>
  <c r="T4265" i="2" s="1"/>
  <c r="S5960" i="2"/>
  <c r="T5960" i="2" s="1"/>
  <c r="S4981" i="2"/>
  <c r="S783" i="2"/>
  <c r="S5059" i="2"/>
  <c r="T5059" i="2" s="1"/>
  <c r="S550" i="2"/>
  <c r="T550" i="2" s="1"/>
  <c r="S6031" i="2"/>
  <c r="T6031" i="2" s="1"/>
  <c r="S5801" i="2"/>
  <c r="T5801" i="2" s="1"/>
  <c r="S2865" i="2"/>
  <c r="T2865" i="2" s="1"/>
  <c r="S3373" i="2"/>
  <c r="T3373" i="2" s="1"/>
  <c r="S4810" i="2"/>
  <c r="T4810" i="2" s="1"/>
  <c r="S5494" i="2"/>
  <c r="T5494" i="2" s="1"/>
  <c r="S2812" i="2"/>
  <c r="S485" i="2"/>
  <c r="S4743" i="2"/>
  <c r="T4743" i="2" s="1"/>
  <c r="S4858" i="2"/>
  <c r="T4858" i="2" s="1"/>
  <c r="S2939" i="2"/>
  <c r="T2939" i="2" s="1"/>
  <c r="S1329" i="2"/>
  <c r="T1329" i="2" s="1"/>
  <c r="S2525" i="2"/>
  <c r="T2525" i="2" s="1"/>
  <c r="S4354" i="2"/>
  <c r="T4354" i="2" s="1"/>
  <c r="S1017" i="2"/>
  <c r="T1017" i="2" s="1"/>
  <c r="S1398" i="2"/>
  <c r="T1398" i="2" s="1"/>
  <c r="S466" i="2"/>
  <c r="T466" i="2" s="1"/>
  <c r="S2664" i="2"/>
  <c r="T2664" i="2" s="1"/>
  <c r="S86" i="2"/>
  <c r="T86" i="2" s="1"/>
  <c r="S3626" i="2"/>
  <c r="T3626" i="2" s="1"/>
  <c r="S3459" i="2"/>
  <c r="T3459" i="2" s="1"/>
  <c r="S5126" i="2"/>
  <c r="T5126" i="2" s="1"/>
  <c r="S4074" i="2"/>
  <c r="T4074" i="2" s="1"/>
  <c r="S2501" i="2"/>
  <c r="T2501" i="2" s="1"/>
  <c r="S4566" i="2"/>
  <c r="T4566" i="2" s="1"/>
  <c r="S4082" i="2"/>
  <c r="T4082" i="2" s="1"/>
  <c r="S2492" i="2"/>
  <c r="T2492" i="2" s="1"/>
  <c r="S5582" i="2"/>
  <c r="T5582" i="2" s="1"/>
  <c r="S2173" i="2"/>
  <c r="T2173" i="2" s="1"/>
  <c r="S4531" i="2"/>
  <c r="T4531" i="2" s="1"/>
  <c r="S5877" i="2"/>
  <c r="T5877" i="2" s="1"/>
  <c r="S1258" i="2"/>
  <c r="T1258" i="2" s="1"/>
  <c r="S385" i="2"/>
  <c r="T385" i="2" s="1"/>
  <c r="S4815" i="2"/>
  <c r="T4815" i="2" s="1"/>
  <c r="S83" i="2"/>
  <c r="T83" i="2" s="1"/>
  <c r="S276" i="2"/>
  <c r="T276" i="2" s="1"/>
  <c r="S1164" i="2"/>
  <c r="T1164" i="2" s="1"/>
  <c r="S527" i="2"/>
  <c r="T527" i="2" s="1"/>
  <c r="S3928" i="2"/>
  <c r="T3928" i="2" s="1"/>
  <c r="S4087" i="2"/>
  <c r="T4087" i="2" s="1"/>
  <c r="S2410" i="2"/>
  <c r="T2410" i="2" s="1"/>
  <c r="S2595" i="2"/>
  <c r="T2595" i="2" s="1"/>
  <c r="S340" i="2"/>
  <c r="T340" i="2" s="1"/>
  <c r="S496" i="2"/>
  <c r="T496" i="2" s="1"/>
  <c r="S5177" i="2"/>
  <c r="T5177" i="2" s="1"/>
  <c r="S179" i="2"/>
  <c r="T179" i="2" s="1"/>
  <c r="S1155" i="2"/>
  <c r="T1155" i="2" s="1"/>
  <c r="S155" i="2"/>
  <c r="T155" i="2" s="1"/>
  <c r="S1582" i="2"/>
  <c r="T1582" i="2" s="1"/>
  <c r="S4991" i="2"/>
  <c r="T4991" i="2" s="1"/>
  <c r="S1005" i="2"/>
  <c r="T1005" i="2" s="1"/>
  <c r="S5945" i="2"/>
  <c r="T5945" i="2" s="1"/>
  <c r="S1539" i="2"/>
  <c r="T1539" i="2" s="1"/>
  <c r="S1394" i="2"/>
  <c r="T1394" i="2" s="1"/>
  <c r="S657" i="2"/>
  <c r="T657" i="2" s="1"/>
  <c r="S305" i="2"/>
  <c r="T305" i="2" s="1"/>
  <c r="S1062" i="2"/>
  <c r="T1062" i="2" s="1"/>
  <c r="S317" i="2"/>
  <c r="S3709" i="2"/>
  <c r="S2010" i="2"/>
  <c r="T2010" i="2" s="1"/>
  <c r="S4036" i="2"/>
  <c r="S3688" i="2"/>
  <c r="S5328" i="2"/>
  <c r="T5328" i="2" s="1"/>
  <c r="S4053" i="2"/>
  <c r="T4053" i="2" s="1"/>
  <c r="S4799" i="2"/>
  <c r="T4799" i="2" s="1"/>
  <c r="S5704" i="2"/>
  <c r="T5704" i="2" s="1"/>
  <c r="S4608" i="2"/>
  <c r="S3057" i="2"/>
  <c r="S3307" i="2"/>
  <c r="T3307" i="2" s="1"/>
  <c r="S351" i="2"/>
  <c r="T351" i="2" s="1"/>
  <c r="S1760" i="2"/>
  <c r="T1760" i="2" s="1"/>
  <c r="S1458" i="2"/>
  <c r="T1458" i="2" s="1"/>
  <c r="S424" i="2"/>
  <c r="T424" i="2" s="1"/>
  <c r="S1157" i="2"/>
  <c r="T1157" i="2" s="1"/>
  <c r="S3072" i="2"/>
  <c r="T3072" i="2" s="1"/>
  <c r="S243" i="2"/>
  <c r="T243" i="2" s="1"/>
  <c r="S301" i="2"/>
  <c r="T301" i="2" s="1"/>
  <c r="S257" i="2"/>
  <c r="T257" i="2" s="1"/>
  <c r="S769" i="2"/>
  <c r="T769" i="2" s="1"/>
  <c r="S795" i="2"/>
  <c r="T795" i="2" s="1"/>
  <c r="S478" i="2"/>
  <c r="T478" i="2" s="1"/>
  <c r="S1660" i="2"/>
  <c r="T1660" i="2" s="1"/>
  <c r="S1153" i="2"/>
  <c r="T1153" i="2" s="1"/>
  <c r="S1250" i="2"/>
  <c r="T1250" i="2" s="1"/>
  <c r="S1403" i="2"/>
  <c r="T1403" i="2" s="1"/>
  <c r="S1738" i="2"/>
  <c r="T1738" i="2" s="1"/>
  <c r="S358" i="2"/>
  <c r="T358" i="2" s="1"/>
  <c r="S1287" i="2"/>
  <c r="T1287" i="2" s="1"/>
  <c r="S1921" i="2"/>
  <c r="T1921" i="2" s="1"/>
  <c r="S636" i="2"/>
  <c r="T636" i="2" s="1"/>
  <c r="S964" i="2"/>
  <c r="T964" i="2" s="1"/>
  <c r="S4281" i="2"/>
  <c r="T4281" i="2" s="1"/>
  <c r="S1122" i="2"/>
  <c r="T1122" i="2" s="1"/>
  <c r="S1246" i="2"/>
  <c r="T1246" i="2" s="1"/>
  <c r="S1705" i="2"/>
  <c r="T1705" i="2" s="1"/>
  <c r="S519" i="2"/>
  <c r="T519" i="2" s="1"/>
  <c r="S1284" i="2"/>
  <c r="T1284" i="2" s="1"/>
  <c r="S3174" i="2"/>
  <c r="T3174" i="2" s="1"/>
  <c r="S2047" i="2"/>
  <c r="T2047" i="2" s="1"/>
  <c r="S247" i="2"/>
  <c r="T247" i="2" s="1"/>
  <c r="S1181" i="2"/>
  <c r="T1181" i="2" s="1"/>
  <c r="S430" i="2"/>
  <c r="S3810" i="2"/>
  <c r="S3771" i="2"/>
  <c r="T3771" i="2" s="1"/>
  <c r="S4661" i="2"/>
  <c r="T4661" i="2" s="1"/>
  <c r="S4651" i="2"/>
  <c r="S5851" i="2"/>
  <c r="S3069" i="2"/>
  <c r="T3069" i="2" s="1"/>
  <c r="S3926" i="2"/>
  <c r="T3926" i="2" s="1"/>
  <c r="S1874" i="2"/>
  <c r="T1874" i="2" s="1"/>
  <c r="S958" i="2"/>
  <c r="T958" i="2" s="1"/>
  <c r="S3054" i="2"/>
  <c r="S3615" i="2"/>
  <c r="S1270" i="2"/>
  <c r="T1270" i="2" s="1"/>
  <c r="S1097" i="2"/>
  <c r="T1097" i="2" s="1"/>
  <c r="S1607" i="2"/>
  <c r="T1607" i="2" s="1"/>
  <c r="S2118" i="2"/>
  <c r="S1241" i="2"/>
  <c r="S4149" i="2"/>
  <c r="T4149" i="2" s="1"/>
  <c r="S2141" i="2"/>
  <c r="T2141" i="2" s="1"/>
  <c r="S4010" i="2"/>
  <c r="S504" i="2"/>
  <c r="S3785" i="2"/>
  <c r="T3785" i="2" s="1"/>
  <c r="S4000" i="2"/>
  <c r="T4000" i="2" s="1"/>
  <c r="S5178" i="2"/>
  <c r="T5178" i="2" s="1"/>
  <c r="S3959" i="2"/>
  <c r="T3959" i="2" s="1"/>
  <c r="S4288" i="2"/>
  <c r="S3749" i="2"/>
  <c r="S3710" i="2"/>
  <c r="T3710" i="2" s="1"/>
  <c r="S2265" i="2"/>
  <c r="T2265" i="2" s="1"/>
  <c r="S5372" i="2"/>
  <c r="T5372" i="2" s="1"/>
  <c r="S3487" i="2"/>
  <c r="T3487" i="2" s="1"/>
  <c r="S2922" i="2"/>
  <c r="T2922" i="2" s="1"/>
  <c r="S3916" i="2"/>
  <c r="T3916" i="2" s="1"/>
  <c r="S4229" i="2"/>
  <c r="T4229" i="2" s="1"/>
  <c r="S3529" i="2"/>
  <c r="T3529" i="2" s="1"/>
  <c r="S4031" i="2"/>
  <c r="T4031" i="2" s="1"/>
  <c r="S3645" i="2"/>
  <c r="S913" i="2"/>
  <c r="S1482" i="2"/>
  <c r="T1482" i="2" s="1"/>
  <c r="S4336" i="2"/>
  <c r="T4336" i="2" s="1"/>
  <c r="S1618" i="2"/>
  <c r="T1618" i="2" s="1"/>
  <c r="S2048" i="2"/>
  <c r="T2048" i="2" s="1"/>
  <c r="S3352" i="2"/>
  <c r="T3352" i="2" s="1"/>
  <c r="S2791" i="2"/>
  <c r="T2791" i="2" s="1"/>
  <c r="S4047" i="2"/>
  <c r="T4047" i="2" s="1"/>
  <c r="S5036" i="2"/>
  <c r="T5036" i="2" s="1"/>
  <c r="S4485" i="2"/>
  <c r="T4485" i="2" s="1"/>
  <c r="S3713" i="2"/>
  <c r="T3713" i="2" s="1"/>
  <c r="S1404" i="2"/>
  <c r="T1404" i="2" s="1"/>
  <c r="S4502" i="2"/>
  <c r="T4502" i="2" s="1"/>
  <c r="S2534" i="2"/>
  <c r="T2534" i="2" s="1"/>
  <c r="S2720" i="2"/>
  <c r="T2720" i="2" s="1"/>
  <c r="S3374" i="2"/>
  <c r="T3374" i="2" s="1"/>
  <c r="S2572" i="2"/>
  <c r="T2572" i="2" s="1"/>
  <c r="S1697" i="2"/>
  <c r="T1697" i="2" s="1"/>
  <c r="S2304" i="2"/>
  <c r="T2304" i="2" s="1"/>
  <c r="S5039" i="2"/>
  <c r="T5039" i="2" s="1"/>
  <c r="S2818" i="2"/>
  <c r="T2818" i="2" s="1"/>
  <c r="S1354" i="2"/>
  <c r="T1354" i="2" s="1"/>
  <c r="S2140" i="2"/>
  <c r="T2140" i="2" s="1"/>
  <c r="S991" i="2"/>
  <c r="S4065" i="2"/>
  <c r="S3953" i="2"/>
  <c r="T3953" i="2" s="1"/>
  <c r="S3516" i="2"/>
  <c r="T3516" i="2" s="1"/>
  <c r="S4488" i="2"/>
  <c r="T4488" i="2" s="1"/>
  <c r="S3402" i="2"/>
  <c r="T3402" i="2" s="1"/>
  <c r="S5686" i="2"/>
  <c r="T5686" i="2" s="1"/>
  <c r="S3357" i="2"/>
  <c r="T3357" i="2" s="1"/>
  <c r="S4299" i="2"/>
  <c r="T4299" i="2" s="1"/>
  <c r="S3906" i="2"/>
  <c r="S3737" i="2"/>
  <c r="S5927" i="2"/>
  <c r="T5927" i="2" s="1"/>
  <c r="S691" i="2"/>
  <c r="T691" i="2" s="1"/>
  <c r="S1703" i="2"/>
  <c r="T1703" i="2" s="1"/>
  <c r="S3032" i="2"/>
  <c r="S5623" i="2"/>
  <c r="S3272" i="2"/>
  <c r="T3272" i="2" s="1"/>
  <c r="S3440" i="2"/>
  <c r="T3440" i="2" s="1"/>
  <c r="S4391" i="2"/>
  <c r="S5871" i="2"/>
  <c r="S6112" i="2"/>
  <c r="S6113" i="2"/>
  <c r="S4985" i="2"/>
  <c r="T4985" i="2" s="1"/>
  <c r="S4989" i="2"/>
  <c r="T4989" i="2" s="1"/>
  <c r="S4532" i="2"/>
  <c r="T4532" i="2" s="1"/>
  <c r="S1335" i="2"/>
  <c r="T1335" i="2" s="1"/>
  <c r="S4567" i="2"/>
  <c r="T4567" i="2" s="1"/>
  <c r="S3649" i="2"/>
  <c r="S764" i="2"/>
  <c r="S2635" i="2"/>
  <c r="T2635" i="2" s="1"/>
  <c r="S2711" i="2"/>
  <c r="T2711" i="2" s="1"/>
  <c r="S4028" i="2"/>
  <c r="S1693" i="2"/>
  <c r="S5223" i="2"/>
  <c r="T5223" i="2" s="1"/>
  <c r="S5007" i="2"/>
  <c r="T5007" i="2" s="1"/>
  <c r="S4885" i="2"/>
  <c r="T4885" i="2" s="1"/>
  <c r="S4819" i="2"/>
  <c r="S548" i="2"/>
  <c r="S904" i="2"/>
  <c r="T904" i="2" s="1"/>
  <c r="S3331" i="2"/>
  <c r="T3331" i="2" s="1"/>
  <c r="S5583" i="2"/>
  <c r="T5583" i="2" s="1"/>
  <c r="S945" i="2"/>
  <c r="T945" i="2" s="1"/>
  <c r="S1312" i="2"/>
  <c r="T1312" i="2" s="1"/>
  <c r="S5357" i="2"/>
  <c r="T5357" i="2" s="1"/>
  <c r="S5508" i="2"/>
  <c r="T5508" i="2" s="1"/>
  <c r="S3611" i="2"/>
  <c r="T3611" i="2" s="1"/>
  <c r="S715" i="2"/>
  <c r="T715" i="2" s="1"/>
  <c r="S2517" i="2"/>
  <c r="T2517" i="2" s="1"/>
  <c r="S2058" i="2"/>
  <c r="T2058" i="2" s="1"/>
  <c r="S397" i="2"/>
  <c r="T397" i="2" s="1"/>
  <c r="S4700" i="2"/>
  <c r="T4700" i="2" s="1"/>
  <c r="S3465" i="2"/>
  <c r="T3465" i="2" s="1"/>
  <c r="S3720" i="2"/>
  <c r="T3720" i="2" s="1"/>
  <c r="S1252" i="2"/>
  <c r="T1252" i="2" s="1"/>
  <c r="S1483" i="2"/>
  <c r="T1483" i="2" s="1"/>
  <c r="S1215" i="2"/>
  <c r="T1215" i="2" s="1"/>
  <c r="S623" i="2"/>
  <c r="T623" i="2" s="1"/>
  <c r="S2603" i="2"/>
  <c r="T2603" i="2" s="1"/>
  <c r="S408" i="2"/>
  <c r="T408" i="2" s="1"/>
  <c r="S1386" i="2"/>
  <c r="T1386" i="2" s="1"/>
  <c r="S2130" i="2"/>
  <c r="T2130" i="2" s="1"/>
  <c r="S3791" i="2"/>
  <c r="T3791" i="2" s="1"/>
  <c r="S1389" i="2"/>
  <c r="T1389" i="2" s="1"/>
  <c r="S1026" i="2"/>
  <c r="T1026" i="2" s="1"/>
  <c r="S495" i="2"/>
  <c r="T495" i="2" s="1"/>
  <c r="S4800" i="2"/>
  <c r="T4800" i="2" s="1"/>
  <c r="S738" i="2"/>
  <c r="T738" i="2" s="1"/>
  <c r="S4865" i="2"/>
  <c r="T4865" i="2" s="1"/>
  <c r="S3815" i="2"/>
  <c r="T3815" i="2" s="1"/>
  <c r="S2679" i="2"/>
  <c r="T2679" i="2" s="1"/>
  <c r="S6029" i="2"/>
  <c r="T6029" i="2" s="1"/>
  <c r="S2516" i="2"/>
  <c r="T2516" i="2" s="1"/>
  <c r="S1892" i="2"/>
  <c r="T1892" i="2" s="1"/>
  <c r="S2841" i="2"/>
  <c r="T2841" i="2" s="1"/>
  <c r="S2778" i="2"/>
  <c r="T2778" i="2" s="1"/>
  <c r="S4412" i="2"/>
  <c r="T4412" i="2" s="1"/>
  <c r="S1986" i="2"/>
  <c r="T1986" i="2" s="1"/>
  <c r="S3345" i="2"/>
  <c r="T3345" i="2" s="1"/>
  <c r="S3161" i="2"/>
  <c r="T3161" i="2" s="1"/>
  <c r="S4870" i="2"/>
  <c r="T4870" i="2" s="1"/>
  <c r="S2143" i="2"/>
  <c r="T2143" i="2" s="1"/>
  <c r="S4834" i="2"/>
  <c r="T4834" i="2" s="1"/>
  <c r="S5946" i="2"/>
  <c r="T5946" i="2" s="1"/>
  <c r="S5812" i="2"/>
  <c r="T5812" i="2" s="1"/>
  <c r="S2740" i="2"/>
  <c r="T2740" i="2" s="1"/>
  <c r="S4754" i="2"/>
  <c r="T4754" i="2" s="1"/>
  <c r="S464" i="2"/>
  <c r="T464" i="2" s="1"/>
  <c r="S4653" i="2"/>
  <c r="T4653" i="2" s="1"/>
  <c r="S1595" i="2"/>
  <c r="T1595" i="2" s="1"/>
  <c r="S5615" i="2"/>
  <c r="T5615" i="2" s="1"/>
  <c r="S1750" i="2"/>
  <c r="T1750" i="2" s="1"/>
  <c r="S373" i="2"/>
  <c r="T373" i="2" s="1"/>
  <c r="S5807" i="2"/>
  <c r="T5807" i="2" s="1"/>
  <c r="S5584" i="2"/>
  <c r="T5584" i="2" s="1"/>
  <c r="S1713" i="2"/>
  <c r="T1713" i="2" s="1"/>
  <c r="S2127" i="2"/>
  <c r="T2127" i="2" s="1"/>
  <c r="S2941" i="2"/>
  <c r="T2941" i="2" s="1"/>
  <c r="S2550" i="2"/>
  <c r="T2550" i="2" s="1"/>
  <c r="S1423" i="2"/>
  <c r="T1423" i="2" s="1"/>
  <c r="S5350" i="2"/>
  <c r="T5350" i="2" s="1"/>
  <c r="S5004" i="2"/>
  <c r="T5004" i="2" s="1"/>
  <c r="S2640" i="2"/>
  <c r="T2640" i="2" s="1"/>
  <c r="S5495" i="2"/>
  <c r="T5495" i="2" s="1"/>
  <c r="S1214" i="2"/>
  <c r="T1214" i="2" s="1"/>
  <c r="S5345" i="2"/>
  <c r="T5345" i="2" s="1"/>
  <c r="S1033" i="2"/>
  <c r="T1033" i="2" s="1"/>
  <c r="S2163" i="2"/>
  <c r="T2163" i="2" s="1"/>
  <c r="S789" i="2"/>
  <c r="T789" i="2" s="1"/>
  <c r="S1331" i="2"/>
  <c r="T1331" i="2" s="1"/>
  <c r="S1405" i="2"/>
  <c r="T1405" i="2" s="1"/>
  <c r="S3248" i="2"/>
  <c r="T3248" i="2" s="1"/>
  <c r="S3612" i="2"/>
  <c r="T3612" i="2" s="1"/>
  <c r="S4593" i="2"/>
  <c r="T4593" i="2" s="1"/>
  <c r="S1340" i="2"/>
  <c r="T1340" i="2" s="1"/>
  <c r="S2149" i="2"/>
  <c r="T2149" i="2" s="1"/>
  <c r="S6005" i="2"/>
  <c r="T6005" i="2" s="1"/>
  <c r="S188" i="2"/>
  <c r="T188" i="2" s="1"/>
  <c r="S109" i="2"/>
  <c r="T109" i="2" s="1"/>
  <c r="S2230" i="2"/>
  <c r="T2230" i="2" s="1"/>
  <c r="S556" i="2"/>
  <c r="T556" i="2" s="1"/>
  <c r="S5813" i="2"/>
  <c r="T5813" i="2" s="1"/>
  <c r="S1300" i="2"/>
  <c r="T1300" i="2" s="1"/>
  <c r="S4701" i="2"/>
  <c r="T4701" i="2" s="1"/>
  <c r="S2033" i="2"/>
  <c r="T2033" i="2" s="1"/>
  <c r="S3714" i="2"/>
  <c r="T3714" i="2" s="1"/>
  <c r="S887" i="2"/>
  <c r="T887" i="2" s="1"/>
  <c r="S5065" i="2"/>
  <c r="T5065" i="2" s="1"/>
  <c r="S940" i="2"/>
  <c r="T940" i="2" s="1"/>
  <c r="S416" i="2"/>
  <c r="T416" i="2" s="1"/>
  <c r="S5399" i="2"/>
  <c r="T5399" i="2" s="1"/>
  <c r="S1774" i="2"/>
  <c r="T1774" i="2" s="1"/>
  <c r="S1318" i="2"/>
  <c r="T1318" i="2" s="1"/>
  <c r="S4455" i="2"/>
  <c r="T4455" i="2" s="1"/>
  <c r="S27" i="2"/>
  <c r="T27" i="2" s="1"/>
  <c r="S4817" i="2"/>
  <c r="T4817" i="2" s="1"/>
  <c r="S2997" i="2"/>
  <c r="T2997" i="2" s="1"/>
  <c r="S5128" i="2"/>
  <c r="T5128" i="2" s="1"/>
  <c r="S3224" i="2"/>
  <c r="T3224" i="2" s="1"/>
  <c r="S1315" i="2"/>
  <c r="T1315" i="2" s="1"/>
  <c r="S5134" i="2"/>
  <c r="T5134" i="2" s="1"/>
  <c r="S5920" i="2"/>
  <c r="T5920" i="2" s="1"/>
  <c r="S3404" i="2"/>
  <c r="T3404" i="2" s="1"/>
  <c r="S1560" i="2"/>
  <c r="T1560" i="2" s="1"/>
  <c r="S531" i="2"/>
  <c r="T531" i="2" s="1"/>
  <c r="S3604" i="2"/>
  <c r="T3604" i="2" s="1"/>
  <c r="S3103" i="2"/>
  <c r="T3103" i="2" s="1"/>
  <c r="S180" i="2"/>
  <c r="S4975" i="2"/>
  <c r="S4489" i="2"/>
  <c r="T4489" i="2" s="1"/>
  <c r="S1158" i="2"/>
  <c r="T1158" i="2" s="1"/>
  <c r="S1219" i="2"/>
  <c r="T1219" i="2" s="1"/>
  <c r="S1030" i="2"/>
  <c r="T1030" i="2" s="1"/>
  <c r="S3553" i="2"/>
  <c r="T3553" i="2" s="1"/>
  <c r="S3321" i="2"/>
  <c r="T3321" i="2" s="1"/>
  <c r="S1429" i="2"/>
  <c r="S4951" i="2"/>
  <c r="S2636" i="2"/>
  <c r="T2636" i="2" s="1"/>
  <c r="S2870" i="2"/>
  <c r="T2870" i="2" s="1"/>
  <c r="S4066" i="2"/>
  <c r="S3988" i="2"/>
  <c r="S3479" i="2"/>
  <c r="T3479" i="2" s="1"/>
  <c r="S184" i="2"/>
  <c r="T184" i="2" s="1"/>
  <c r="S1093" i="2"/>
  <c r="S750" i="2"/>
  <c r="S6006" i="2"/>
  <c r="T6006" i="2" s="1"/>
  <c r="S6106" i="2"/>
  <c r="S2990" i="2"/>
  <c r="S2545" i="2"/>
  <c r="T2545" i="2" s="1"/>
  <c r="S4945" i="2"/>
  <c r="T4945" i="2" s="1"/>
  <c r="S54" i="2"/>
  <c r="T54" i="2" s="1"/>
  <c r="S2803" i="2"/>
  <c r="T2803" i="2" s="1"/>
  <c r="S123" i="2"/>
  <c r="T123" i="2" s="1"/>
  <c r="S2543" i="2"/>
  <c r="T2543" i="2" s="1"/>
  <c r="S129" i="2"/>
  <c r="T129" i="2" s="1"/>
  <c r="S4931" i="2"/>
  <c r="T4931" i="2" s="1"/>
  <c r="S2330" i="2"/>
  <c r="T2330" i="2" s="1"/>
  <c r="S2460" i="2"/>
  <c r="T2460" i="2" s="1"/>
  <c r="S4659" i="2"/>
  <c r="T4659" i="2" s="1"/>
  <c r="S130" i="2"/>
  <c r="T130" i="2" s="1"/>
  <c r="S4332" i="2"/>
  <c r="T4332" i="2" s="1"/>
  <c r="S4876" i="2"/>
  <c r="T4876" i="2" s="1"/>
  <c r="S2848" i="2"/>
  <c r="T2848" i="2" s="1"/>
  <c r="S2277" i="2"/>
  <c r="T2277" i="2" s="1"/>
  <c r="S2769" i="2"/>
  <c r="T2769" i="2" s="1"/>
  <c r="S2549" i="2"/>
  <c r="T2549" i="2" s="1"/>
  <c r="S3147" i="2"/>
  <c r="T3147" i="2" s="1"/>
  <c r="S3851" i="2"/>
  <c r="T3851" i="2" s="1"/>
  <c r="S2419" i="2"/>
  <c r="T2419" i="2" s="1"/>
  <c r="S3638" i="2"/>
  <c r="T3638" i="2" s="1"/>
  <c r="S2310" i="2"/>
  <c r="T2310" i="2" s="1"/>
  <c r="S6072" i="2"/>
  <c r="T6072" i="2" s="1"/>
  <c r="S2485" i="2"/>
  <c r="T2485" i="2" s="1"/>
  <c r="S34" i="2"/>
  <c r="T34" i="2" s="1"/>
  <c r="S2325" i="2"/>
  <c r="T2325" i="2" s="1"/>
  <c r="S4911" i="2"/>
  <c r="T4911" i="2" s="1"/>
  <c r="S5741" i="2"/>
  <c r="T5741" i="2" s="1"/>
  <c r="S1022" i="2"/>
  <c r="T1022" i="2" s="1"/>
  <c r="S5071" i="2"/>
  <c r="T5071" i="2" s="1"/>
  <c r="S5742" i="2"/>
  <c r="T5742" i="2" s="1"/>
  <c r="S253" i="2"/>
  <c r="T253" i="2" s="1"/>
  <c r="S303" i="2"/>
  <c r="T303" i="2" s="1"/>
  <c r="S5288" i="2"/>
  <c r="T5288" i="2" s="1"/>
  <c r="S3303" i="2"/>
  <c r="T3303" i="2" s="1"/>
  <c r="S2940" i="2"/>
  <c r="T2940" i="2" s="1"/>
  <c r="S3639" i="2"/>
  <c r="T3639" i="2" s="1"/>
  <c r="S14" i="2"/>
  <c r="T14" i="2" s="1"/>
  <c r="S2797" i="2"/>
  <c r="T2797" i="2" s="1"/>
  <c r="S38" i="2"/>
  <c r="T38" i="2" s="1"/>
  <c r="S829" i="2"/>
  <c r="T829" i="2" s="1"/>
  <c r="S3767" i="2"/>
  <c r="T3767" i="2" s="1"/>
  <c r="S3768" i="2"/>
  <c r="T3768" i="2" s="1"/>
  <c r="S3938" i="2"/>
  <c r="T3938" i="2" s="1"/>
  <c r="S5831" i="2"/>
  <c r="T5831" i="2" s="1"/>
  <c r="S963" i="2"/>
  <c r="T963" i="2" s="1"/>
  <c r="S2628" i="2"/>
  <c r="T2628" i="2" s="1"/>
  <c r="S5446" i="2"/>
  <c r="T5446" i="2" s="1"/>
  <c r="S1433" i="2"/>
  <c r="T1433" i="2" s="1"/>
  <c r="S6071" i="2"/>
  <c r="T6071" i="2" s="1"/>
  <c r="S4244" i="2"/>
  <c r="T4244" i="2" s="1"/>
  <c r="S3254" i="2"/>
  <c r="T3254" i="2" s="1"/>
  <c r="S5738" i="2"/>
  <c r="T5738" i="2" s="1"/>
  <c r="S2789" i="2"/>
  <c r="T2789" i="2" s="1"/>
  <c r="S2283" i="2"/>
  <c r="T2283" i="2" s="1"/>
  <c r="S5447" i="2"/>
  <c r="T5447" i="2" s="1"/>
  <c r="S5941" i="2"/>
  <c r="T5941" i="2" s="1"/>
  <c r="S2770" i="2"/>
  <c r="T2770" i="2" s="1"/>
  <c r="S35" i="2"/>
  <c r="T35" i="2" s="1"/>
  <c r="S4598" i="2"/>
  <c r="T4598" i="2" s="1"/>
  <c r="S2361" i="2"/>
  <c r="T2361" i="2" s="1"/>
  <c r="S3793" i="2"/>
  <c r="T3793" i="2" s="1"/>
  <c r="S5070" i="2"/>
  <c r="T5070" i="2" s="1"/>
  <c r="S3960" i="2"/>
  <c r="T3960" i="2" s="1"/>
  <c r="S4660" i="2"/>
  <c r="T4660" i="2" s="1"/>
  <c r="S228" i="2"/>
  <c r="T228" i="2" s="1"/>
  <c r="S3160" i="2"/>
  <c r="T3160" i="2" s="1"/>
  <c r="S143" i="2"/>
  <c r="T143" i="2" s="1"/>
  <c r="S4938" i="2"/>
  <c r="T4938" i="2" s="1"/>
  <c r="S3769" i="2"/>
  <c r="T3769" i="2" s="1"/>
  <c r="S4843" i="2"/>
  <c r="T4843" i="2" s="1"/>
  <c r="S3726" i="2"/>
  <c r="T3726" i="2" s="1"/>
  <c r="S4300" i="2"/>
  <c r="T4300" i="2" s="1"/>
  <c r="S4878" i="2"/>
  <c r="T4878" i="2" s="1"/>
  <c r="S4944" i="2"/>
  <c r="T4944" i="2" s="1"/>
  <c r="S4879" i="2"/>
  <c r="T4879" i="2" s="1"/>
  <c r="S148" i="2"/>
  <c r="T148" i="2" s="1"/>
  <c r="S4355" i="2"/>
  <c r="T4355" i="2" s="1"/>
  <c r="S3315" i="2"/>
  <c r="T3315" i="2" s="1"/>
  <c r="S4048" i="2"/>
  <c r="T4048" i="2" s="1"/>
  <c r="S4967" i="2"/>
  <c r="T4967" i="2" s="1"/>
  <c r="S919" i="2"/>
  <c r="T919" i="2" s="1"/>
  <c r="S4091" i="2"/>
  <c r="T4091" i="2" s="1"/>
  <c r="S2346" i="2"/>
  <c r="T2346" i="2" s="1"/>
  <c r="S5739" i="2"/>
  <c r="T5739" i="2" s="1"/>
  <c r="S2445" i="2"/>
  <c r="T2445" i="2" s="1"/>
  <c r="S4968" i="2"/>
  <c r="T4968" i="2" s="1"/>
  <c r="S3600" i="2"/>
  <c r="T3600" i="2" s="1"/>
  <c r="S3334" i="2"/>
  <c r="T3334" i="2" s="1"/>
  <c r="S5515" i="2"/>
  <c r="T5515" i="2" s="1"/>
  <c r="S4706" i="2"/>
  <c r="T4706" i="2" s="1"/>
  <c r="S5289" i="2"/>
  <c r="T5289" i="2" s="1"/>
  <c r="S31" i="2"/>
  <c r="T31" i="2" s="1"/>
  <c r="S4077" i="2"/>
  <c r="T4077" i="2" s="1"/>
  <c r="S2659" i="2"/>
  <c r="T2659" i="2" s="1"/>
  <c r="S268" i="2"/>
  <c r="T268" i="2" s="1"/>
  <c r="S154" i="2"/>
  <c r="T154" i="2" s="1"/>
  <c r="S3311" i="2"/>
  <c r="T3311" i="2" s="1"/>
  <c r="S2251" i="2"/>
  <c r="T2251" i="2" s="1"/>
  <c r="S242" i="2"/>
  <c r="T242" i="2" s="1"/>
  <c r="S4877" i="2"/>
  <c r="T4877" i="2" s="1"/>
  <c r="S3338" i="2"/>
  <c r="T3338" i="2" s="1"/>
  <c r="S4840" i="2"/>
  <c r="T4840" i="2" s="1"/>
  <c r="S5526" i="2"/>
  <c r="T5526" i="2" s="1"/>
  <c r="S1407" i="2"/>
  <c r="T1407" i="2" s="1"/>
  <c r="S3464" i="2"/>
  <c r="T3464" i="2" s="1"/>
  <c r="S3328" i="2"/>
  <c r="T3328" i="2" s="1"/>
  <c r="S2522" i="2"/>
  <c r="T2522" i="2" s="1"/>
  <c r="S5143" i="2"/>
  <c r="T5143" i="2" s="1"/>
  <c r="S5740" i="2"/>
  <c r="T5740" i="2" s="1"/>
  <c r="S5942" i="2"/>
  <c r="T5942" i="2" s="1"/>
  <c r="S822" i="2"/>
  <c r="T822" i="2" s="1"/>
  <c r="S2527" i="2"/>
  <c r="T2527" i="2" s="1"/>
  <c r="S2518" i="2"/>
  <c r="T2518" i="2" s="1"/>
  <c r="S3675" i="2"/>
  <c r="T3675" i="2" s="1"/>
  <c r="S4208" i="2"/>
  <c r="T4208" i="2" s="1"/>
  <c r="S288" i="2"/>
  <c r="T288" i="2" s="1"/>
  <c r="S49" i="2"/>
  <c r="S5720" i="2"/>
  <c r="S2637" i="2"/>
  <c r="T2637" i="2" s="1"/>
  <c r="S4401" i="2"/>
  <c r="S1907" i="2"/>
  <c r="S2725" i="2"/>
  <c r="T2725" i="2" s="1"/>
  <c r="S1463" i="2"/>
  <c r="T1463" i="2" s="1"/>
  <c r="S3136" i="2"/>
  <c r="T3136" i="2" s="1"/>
  <c r="S1409" i="2"/>
  <c r="T1409" i="2" s="1"/>
  <c r="S4404" i="2"/>
  <c r="T4404" i="2" s="1"/>
  <c r="S4942" i="2"/>
  <c r="T4942" i="2" s="1"/>
  <c r="S1751" i="2"/>
  <c r="T1751" i="2" s="1"/>
  <c r="S982" i="2"/>
  <c r="T982" i="2" s="1"/>
  <c r="S1542" i="2"/>
  <c r="T1542" i="2" s="1"/>
  <c r="S4146" i="2"/>
  <c r="T4146" i="2" s="1"/>
  <c r="S775" i="2"/>
  <c r="T775" i="2" s="1"/>
  <c r="S1243" i="2"/>
  <c r="T1243" i="2" s="1"/>
  <c r="S3507" i="2"/>
  <c r="T3507" i="2" s="1"/>
  <c r="S954" i="2"/>
  <c r="S4478" i="2"/>
  <c r="S4356" i="2"/>
  <c r="T4356" i="2" s="1"/>
  <c r="S3255" i="2"/>
  <c r="T3255" i="2" s="1"/>
  <c r="S3480" i="2"/>
  <c r="T3480" i="2" s="1"/>
  <c r="S4273" i="2"/>
  <c r="S1823" i="2"/>
  <c r="S5040" i="2"/>
  <c r="T5040" i="2" s="1"/>
  <c r="S5179" i="2"/>
  <c r="T5179" i="2" s="1"/>
  <c r="S5249" i="2"/>
  <c r="T5249" i="2" s="1"/>
  <c r="S4860" i="2"/>
  <c r="S3967" i="2"/>
  <c r="S4211" i="2"/>
  <c r="T4211" i="2" s="1"/>
  <c r="S2305" i="2"/>
  <c r="T2305" i="2" s="1"/>
  <c r="S4124" i="2"/>
  <c r="S3591" i="2"/>
  <c r="S2971" i="2"/>
  <c r="T2971" i="2" s="1"/>
  <c r="S2930" i="2"/>
  <c r="T2930" i="2" s="1"/>
  <c r="S4209" i="2"/>
  <c r="S3047" i="2"/>
  <c r="S2379" i="2"/>
  <c r="T2379" i="2" s="1"/>
  <c r="S2733" i="2"/>
  <c r="T2733" i="2" s="1"/>
  <c r="S3969" i="2"/>
  <c r="S3577" i="2"/>
  <c r="S5790" i="2"/>
  <c r="T5790" i="2" s="1"/>
  <c r="S5496" i="2"/>
  <c r="T5496" i="2" s="1"/>
  <c r="S5343" i="2"/>
  <c r="T5343" i="2" s="1"/>
  <c r="S5898" i="2"/>
  <c r="T5898" i="2" s="1"/>
  <c r="S4829" i="2"/>
  <c r="S4596" i="2"/>
  <c r="S3405" i="2"/>
  <c r="T3405" i="2" s="1"/>
  <c r="S3627" i="2"/>
  <c r="T3627" i="2" s="1"/>
  <c r="S4471" i="2"/>
  <c r="S4325" i="2"/>
  <c r="S1683" i="2"/>
  <c r="T1683" i="2" s="1"/>
  <c r="S2705" i="2"/>
  <c r="T2705" i="2" s="1"/>
  <c r="S2776" i="2"/>
  <c r="T2776" i="2" s="1"/>
  <c r="S3661" i="2"/>
  <c r="S1430" i="2"/>
  <c r="S1807" i="2"/>
  <c r="T1807" i="2" s="1"/>
  <c r="S3930" i="2"/>
  <c r="S5073" i="2"/>
  <c r="S1225" i="2"/>
  <c r="T1225" i="2" s="1"/>
  <c r="S1406" i="2"/>
  <c r="T1406" i="2" s="1"/>
  <c r="S2007" i="2"/>
  <c r="T2007" i="2" s="1"/>
  <c r="S3036" i="2"/>
  <c r="S498" i="2"/>
  <c r="S3840" i="2"/>
  <c r="T3840" i="2" s="1"/>
  <c r="S4925" i="2"/>
  <c r="S3835" i="2"/>
  <c r="S5955" i="2"/>
  <c r="T5955" i="2" s="1"/>
  <c r="S3495" i="2"/>
  <c r="T3495" i="2" s="1"/>
  <c r="S2107" i="2"/>
  <c r="T2107" i="2" s="1"/>
  <c r="S5652" i="2"/>
  <c r="T5652" i="2" s="1"/>
  <c r="S5509" i="2"/>
  <c r="T5509" i="2" s="1"/>
  <c r="S1285" i="2"/>
  <c r="T1285" i="2" s="1"/>
  <c r="S5878" i="2"/>
  <c r="T5878" i="2" s="1"/>
  <c r="S4018" i="2"/>
  <c r="T4018" i="2" s="1"/>
  <c r="S4556" i="2"/>
  <c r="T4556" i="2" s="1"/>
  <c r="S661" i="2"/>
  <c r="T661" i="2" s="1"/>
  <c r="S999" i="2"/>
  <c r="T999" i="2" s="1"/>
  <c r="S4093" i="2"/>
  <c r="T4093" i="2" s="1"/>
  <c r="S1260" i="2"/>
  <c r="T1260" i="2" s="1"/>
  <c r="S4283" i="2"/>
  <c r="T4283" i="2" s="1"/>
  <c r="S329" i="2"/>
  <c r="T329" i="2" s="1"/>
  <c r="S925" i="2"/>
  <c r="S4242" i="2"/>
  <c r="S2093" i="2"/>
  <c r="T2093" i="2" s="1"/>
  <c r="S2712" i="2"/>
  <c r="T2712" i="2" s="1"/>
  <c r="S3744" i="2"/>
  <c r="T3744" i="2" s="1"/>
  <c r="S3786" i="2"/>
  <c r="T3786" i="2" s="1"/>
  <c r="S3746" i="2"/>
  <c r="S3563" i="2"/>
  <c r="S2290" i="2"/>
  <c r="T2290" i="2" s="1"/>
  <c r="S1763" i="2"/>
  <c r="T1763" i="2" s="1"/>
  <c r="S1718" i="2"/>
  <c r="T1718" i="2" s="1"/>
  <c r="S1399" i="2"/>
  <c r="T1399" i="2" s="1"/>
  <c r="S911" i="2"/>
  <c r="T911" i="2" s="1"/>
  <c r="S1734" i="2"/>
  <c r="T1734" i="2" s="1"/>
  <c r="S2073" i="2"/>
  <c r="T2073" i="2" s="1"/>
  <c r="S1120" i="2"/>
  <c r="S3543" i="2"/>
  <c r="S1940" i="2"/>
  <c r="T1940" i="2" s="1"/>
  <c r="S5497" i="2"/>
  <c r="T5497" i="2" s="1"/>
  <c r="S3157" i="2"/>
  <c r="T3157" i="2" s="1"/>
  <c r="S2321" i="2"/>
  <c r="T2321" i="2" s="1"/>
  <c r="S5879" i="2"/>
  <c r="T5879" i="2" s="1"/>
  <c r="S3668" i="2"/>
  <c r="S4698" i="2"/>
  <c r="S5585" i="2"/>
  <c r="T5585" i="2" s="1"/>
  <c r="S2405" i="2"/>
  <c r="T2405" i="2" s="1"/>
  <c r="S5295" i="2"/>
  <c r="T5295" i="2" s="1"/>
  <c r="S3888" i="2"/>
  <c r="T3888" i="2" s="1"/>
  <c r="S4078" i="2"/>
  <c r="T4078" i="2" s="1"/>
  <c r="S5586" i="2"/>
  <c r="T5586" i="2" s="1"/>
  <c r="S2677" i="2"/>
  <c r="T2677" i="2" s="1"/>
  <c r="S3756" i="2"/>
  <c r="S828" i="2"/>
  <c r="S3677" i="2"/>
  <c r="T3677" i="2" s="1"/>
  <c r="S3711" i="2"/>
  <c r="T3711" i="2" s="1"/>
  <c r="S4537" i="2"/>
  <c r="S3741" i="2"/>
  <c r="S5180" i="2"/>
  <c r="T5180" i="2" s="1"/>
  <c r="S5250" i="2"/>
  <c r="T5250" i="2" s="1"/>
  <c r="S5272" i="2"/>
  <c r="T5272" i="2" s="1"/>
  <c r="S5251" i="2"/>
  <c r="T5251" i="2" s="1"/>
  <c r="S5252" i="2"/>
  <c r="T5252" i="2" s="1"/>
  <c r="S4670" i="2"/>
  <c r="S1083" i="2"/>
  <c r="S2510" i="2"/>
  <c r="T2510" i="2" s="1"/>
  <c r="S4322" i="2"/>
  <c r="S1867" i="2"/>
  <c r="S1827" i="2"/>
  <c r="T1827" i="2" s="1"/>
  <c r="S1057" i="2"/>
  <c r="T1057" i="2" s="1"/>
  <c r="S291" i="2"/>
  <c r="T291" i="2" s="1"/>
  <c r="S665" i="2"/>
  <c r="T665" i="2" s="1"/>
  <c r="S965" i="2"/>
  <c r="S985" i="2"/>
  <c r="S2514" i="2"/>
  <c r="T2514" i="2" s="1"/>
  <c r="S3685" i="2"/>
  <c r="T3685" i="2" s="1"/>
  <c r="S3412" i="2"/>
  <c r="T3412" i="2" s="1"/>
  <c r="S7" i="2"/>
  <c r="T7" i="2" s="1"/>
  <c r="S3381" i="2"/>
  <c r="T3381" i="2" s="1"/>
  <c r="S390" i="2"/>
  <c r="T390" i="2" s="1"/>
  <c r="S315" i="2"/>
  <c r="S5863" i="2"/>
  <c r="S5181" i="2"/>
  <c r="T5181" i="2" s="1"/>
  <c r="S4405" i="2"/>
  <c r="T4405" i="2" s="1"/>
  <c r="S4797" i="2"/>
  <c r="S4602" i="2"/>
  <c r="S1401" i="2"/>
  <c r="T1401" i="2" s="1"/>
  <c r="S696" i="2"/>
  <c r="T696" i="2" s="1"/>
  <c r="S5525" i="2"/>
  <c r="T5525" i="2" s="1"/>
  <c r="S5003" i="2"/>
  <c r="T5003" i="2" s="1"/>
  <c r="S1611" i="2"/>
  <c r="T1611" i="2" s="1"/>
  <c r="S567" i="2"/>
  <c r="T567" i="2" s="1"/>
  <c r="S2340" i="2"/>
  <c r="T2340" i="2" s="1"/>
  <c r="S678" i="2"/>
  <c r="T678" i="2" s="1"/>
  <c r="S947" i="2"/>
  <c r="S951" i="2"/>
  <c r="S5141" i="2"/>
  <c r="T5141" i="2" s="1"/>
  <c r="S5090" i="2"/>
  <c r="T5090" i="2" s="1"/>
  <c r="S3203" i="2"/>
  <c r="T3203" i="2" s="1"/>
  <c r="S4442" i="2"/>
  <c r="S5580" i="2"/>
  <c r="S3558" i="2"/>
  <c r="T3558" i="2" s="1"/>
  <c r="S4891" i="2"/>
  <c r="S2181" i="2"/>
  <c r="S4912" i="2"/>
  <c r="T4912" i="2" s="1"/>
  <c r="S5622" i="2"/>
  <c r="S2565" i="2"/>
  <c r="S1226" i="2"/>
  <c r="T1226" i="2" s="1"/>
  <c r="S1239" i="2"/>
  <c r="T1239" i="2" s="1"/>
  <c r="S4568" i="2"/>
  <c r="T4568" i="2" s="1"/>
  <c r="S1636" i="2"/>
  <c r="T1636" i="2" s="1"/>
  <c r="S2045" i="2"/>
  <c r="T2045" i="2" s="1"/>
  <c r="S646" i="2"/>
  <c r="T646" i="2" s="1"/>
  <c r="S4569" i="2"/>
  <c r="T4569" i="2" s="1"/>
  <c r="S6007" i="2"/>
  <c r="T6007" i="2" s="1"/>
  <c r="S2959" i="2"/>
  <c r="T2959" i="2" s="1"/>
  <c r="S5400" i="2"/>
  <c r="T5400" i="2" s="1"/>
  <c r="S2128" i="2"/>
  <c r="T2128" i="2" s="1"/>
  <c r="S3274" i="2"/>
  <c r="T3274" i="2" s="1"/>
  <c r="S1694" i="2"/>
  <c r="T1694" i="2" s="1"/>
  <c r="S1002" i="2"/>
  <c r="S1041" i="2"/>
  <c r="S4269" i="2"/>
  <c r="T4269" i="2" s="1"/>
  <c r="S2960" i="2"/>
  <c r="T2960" i="2" s="1"/>
  <c r="S5899" i="2"/>
  <c r="T5899" i="2" s="1"/>
  <c r="S4369" i="2"/>
  <c r="S3015" i="2"/>
  <c r="S5006" i="2"/>
  <c r="T5006" i="2" s="1"/>
  <c r="S4554" i="2"/>
  <c r="T4554" i="2" s="1"/>
  <c r="S4884" i="2"/>
  <c r="T4884" i="2" s="1"/>
  <c r="S1995" i="2"/>
  <c r="T1995" i="2" s="1"/>
  <c r="S3884" i="2"/>
  <c r="S1127" i="2"/>
  <c r="S2931" i="2"/>
  <c r="T2931" i="2" s="1"/>
  <c r="S4585" i="2"/>
  <c r="S3776" i="2"/>
  <c r="S1965" i="2"/>
  <c r="T1965" i="2" s="1"/>
  <c r="S3998" i="2"/>
  <c r="S187" i="2"/>
  <c r="S3481" i="2"/>
  <c r="T3481" i="2" s="1"/>
  <c r="S3375" i="2"/>
  <c r="T3375" i="2" s="1"/>
  <c r="S4436" i="2"/>
  <c r="S3053" i="2"/>
  <c r="S1563" i="2"/>
  <c r="T1563" i="2" s="1"/>
  <c r="S6033" i="2"/>
  <c r="T6033" i="2" s="1"/>
  <c r="S2373" i="2"/>
  <c r="T2373" i="2" s="1"/>
  <c r="S2132" i="2"/>
  <c r="T2132" i="2" s="1"/>
  <c r="S3549" i="2"/>
  <c r="S3999" i="2"/>
  <c r="S1288" i="2"/>
  <c r="T1288" i="2" s="1"/>
  <c r="S3403" i="2"/>
  <c r="T3403" i="2" s="1"/>
  <c r="S1666" i="2"/>
  <c r="T1666" i="2" s="1"/>
  <c r="S5745" i="2"/>
  <c r="T5745" i="2" s="1"/>
  <c r="S3347" i="2"/>
  <c r="T3347" i="2" s="1"/>
  <c r="S3256" i="2"/>
  <c r="T3256" i="2" s="1"/>
  <c r="S6008" i="2"/>
  <c r="T6008" i="2" s="1"/>
  <c r="S2984" i="2"/>
  <c r="T2984" i="2" s="1"/>
  <c r="S3227" i="2"/>
  <c r="T3227" i="2" s="1"/>
  <c r="S1817" i="2"/>
  <c r="T1817" i="2" s="1"/>
  <c r="S4017" i="2"/>
  <c r="T4017" i="2" s="1"/>
  <c r="S5060" i="2"/>
  <c r="T5060" i="2" s="1"/>
  <c r="S4710" i="2"/>
  <c r="T4710" i="2" s="1"/>
  <c r="S1866" i="2"/>
  <c r="S3952" i="2"/>
  <c r="S5880" i="2"/>
  <c r="T5880" i="2" s="1"/>
  <c r="S6102" i="2"/>
  <c r="S4152" i="2"/>
  <c r="S1066" i="2"/>
  <c r="T1066" i="2" s="1"/>
  <c r="S189" i="2"/>
  <c r="T189" i="2" s="1"/>
  <c r="S1768" i="2"/>
  <c r="T1768" i="2" s="1"/>
  <c r="S236" i="2"/>
  <c r="T236" i="2" s="1"/>
  <c r="S267" i="2"/>
  <c r="T267" i="2" s="1"/>
  <c r="S149" i="2"/>
  <c r="T149" i="2" s="1"/>
  <c r="S648" i="2"/>
  <c r="T648" i="2" s="1"/>
  <c r="S401" i="2"/>
  <c r="T401" i="2" s="1"/>
  <c r="S1834" i="2"/>
  <c r="T1834" i="2" s="1"/>
  <c r="S5728" i="2"/>
  <c r="T5728" i="2" s="1"/>
  <c r="S475" i="2"/>
  <c r="T475" i="2" s="1"/>
  <c r="S596" i="2"/>
  <c r="T596" i="2" s="1"/>
  <c r="S178" i="2"/>
  <c r="T178" i="2" s="1"/>
  <c r="S888" i="2"/>
  <c r="T888" i="2" s="1"/>
  <c r="S404" i="2"/>
  <c r="T404" i="2" s="1"/>
  <c r="S5687" i="2"/>
  <c r="T5687" i="2" s="1"/>
  <c r="S1602" i="2"/>
  <c r="T1602" i="2" s="1"/>
  <c r="S158" i="2"/>
  <c r="T158" i="2" s="1"/>
  <c r="S108" i="2"/>
  <c r="T108" i="2" s="1"/>
  <c r="S3339" i="2"/>
  <c r="T3339" i="2" s="1"/>
  <c r="S518" i="2"/>
  <c r="T518" i="2" s="1"/>
  <c r="S406" i="2"/>
  <c r="T406" i="2" s="1"/>
  <c r="S4533" i="2"/>
  <c r="T4533" i="2" s="1"/>
  <c r="S5510" i="2"/>
  <c r="T5510" i="2" s="1"/>
  <c r="S5850" i="2"/>
  <c r="S3427" i="2"/>
  <c r="S5498" i="2"/>
  <c r="T5498" i="2" s="1"/>
  <c r="S4534" i="2"/>
  <c r="T4534" i="2" s="1"/>
  <c r="S6009" i="2"/>
  <c r="T6009" i="2" s="1"/>
  <c r="S5182" i="2"/>
  <c r="T5182" i="2" s="1"/>
  <c r="S4606" i="2"/>
  <c r="S4842" i="2"/>
  <c r="S2881" i="2"/>
  <c r="T2881" i="2" s="1"/>
  <c r="S882" i="2"/>
  <c r="T882" i="2" s="1"/>
  <c r="S3436" i="2"/>
  <c r="S5646" i="2"/>
  <c r="S3353" i="2"/>
  <c r="T3353" i="2" s="1"/>
  <c r="S3329" i="2"/>
  <c r="T3329" i="2" s="1"/>
  <c r="S3330" i="2"/>
  <c r="T3330" i="2" s="1"/>
  <c r="S4126" i="2"/>
  <c r="S3797" i="2"/>
  <c r="S3582" i="2"/>
  <c r="T3582" i="2" s="1"/>
  <c r="S2440" i="2"/>
  <c r="T2440" i="2" s="1"/>
  <c r="S3379" i="2"/>
  <c r="T3379" i="2" s="1"/>
  <c r="S2012" i="2"/>
  <c r="T2012" i="2" s="1"/>
  <c r="S2738" i="2"/>
  <c r="T2738" i="2" s="1"/>
  <c r="S4083" i="2"/>
  <c r="T4083" i="2" s="1"/>
  <c r="S1440" i="2"/>
  <c r="T1440" i="2" s="1"/>
  <c r="S1422" i="2"/>
  <c r="T1422" i="2" s="1"/>
  <c r="S1707" i="2"/>
  <c r="T1707" i="2" s="1"/>
  <c r="S2387" i="2"/>
  <c r="T2387" i="2" s="1"/>
  <c r="S1521" i="2"/>
  <c r="T1521" i="2" s="1"/>
  <c r="S1131" i="2"/>
  <c r="S4360" i="2"/>
  <c r="S3927" i="2"/>
  <c r="T3927" i="2" s="1"/>
  <c r="S145" i="2"/>
  <c r="T145" i="2" s="1"/>
  <c r="S451" i="2"/>
  <c r="T451" i="2" s="1"/>
  <c r="S185" i="2"/>
  <c r="T185" i="2" s="1"/>
  <c r="S4163" i="2"/>
  <c r="T4163" i="2" s="1"/>
  <c r="S128" i="2"/>
  <c r="T128" i="2" s="1"/>
  <c r="S540" i="2"/>
  <c r="S3873" i="2"/>
  <c r="S2949" i="2"/>
  <c r="T2949" i="2" s="1"/>
  <c r="S2816" i="2"/>
  <c r="T2816" i="2" s="1"/>
  <c r="S4166" i="2"/>
  <c r="S3595" i="2"/>
  <c r="S4535" i="2"/>
  <c r="T4535" i="2" s="1"/>
  <c r="S3359" i="2"/>
  <c r="T3359" i="2" s="1"/>
  <c r="S4595" i="2"/>
  <c r="S4279" i="2"/>
  <c r="S330" i="2"/>
  <c r="T330" i="2" s="1"/>
  <c r="S500" i="2"/>
  <c r="T500" i="2" s="1"/>
  <c r="S286" i="2"/>
  <c r="T286" i="2" s="1"/>
  <c r="S594" i="2"/>
  <c r="T594" i="2" s="1"/>
  <c r="S827" i="2"/>
  <c r="S4236" i="2"/>
  <c r="S2002" i="2"/>
  <c r="T2002" i="2" s="1"/>
  <c r="S4049" i="2"/>
  <c r="S3233" i="2"/>
  <c r="S2306" i="2"/>
  <c r="T2306" i="2" s="1"/>
  <c r="S1645" i="2"/>
  <c r="T1645" i="2" s="1"/>
  <c r="S3682" i="2"/>
  <c r="S1446" i="2"/>
  <c r="S3112" i="2"/>
  <c r="T3112" i="2" s="1"/>
  <c r="S2932" i="2"/>
  <c r="T2932" i="2" s="1"/>
  <c r="S4226" i="2"/>
  <c r="S3049" i="2"/>
  <c r="S2055" i="2"/>
  <c r="T2055" i="2" s="1"/>
  <c r="S448" i="2"/>
  <c r="T448" i="2" s="1"/>
  <c r="S2068" i="2"/>
  <c r="S5650" i="2"/>
  <c r="S2666" i="2"/>
  <c r="T2666" i="2" s="1"/>
  <c r="S858" i="2"/>
  <c r="T858" i="2" s="1"/>
  <c r="S2856" i="2"/>
  <c r="T2856" i="2" s="1"/>
  <c r="S457" i="2"/>
  <c r="T457" i="2" s="1"/>
  <c r="S997" i="2"/>
  <c r="T997" i="2" s="1"/>
  <c r="S1072" i="2"/>
  <c r="S3662" i="2"/>
  <c r="S2544" i="2"/>
  <c r="T2544" i="2" s="1"/>
  <c r="S5101" i="2"/>
  <c r="T5101" i="2" s="1"/>
  <c r="S5435" i="2"/>
  <c r="T5435" i="2" s="1"/>
  <c r="S4241" i="2"/>
  <c r="S4901" i="2"/>
  <c r="S3841" i="2"/>
  <c r="T3841" i="2" s="1"/>
  <c r="S280" i="2"/>
  <c r="T280" i="2" s="1"/>
  <c r="S4570" i="2"/>
  <c r="T4570" i="2" s="1"/>
  <c r="S1244" i="2"/>
  <c r="S759" i="2"/>
  <c r="S4536" i="2"/>
  <c r="T4536" i="2" s="1"/>
  <c r="S5791" i="2"/>
  <c r="T5791" i="2" s="1"/>
  <c r="S4490" i="2"/>
  <c r="T4490" i="2" s="1"/>
  <c r="S2961" i="2"/>
  <c r="T2961" i="2" s="1"/>
  <c r="S3126" i="2"/>
  <c r="T3126" i="2" s="1"/>
  <c r="S5663" i="2"/>
  <c r="T5663" i="2" s="1"/>
  <c r="S4632" i="2"/>
  <c r="T4632" i="2" s="1"/>
  <c r="S5499" i="2"/>
  <c r="T5499" i="2" s="1"/>
  <c r="S3753" i="2"/>
  <c r="T3753" i="2" s="1"/>
  <c r="S3872" i="2"/>
  <c r="S3569" i="2"/>
  <c r="S2049" i="2"/>
  <c r="T2049" i="2" s="1"/>
  <c r="S5705" i="2"/>
  <c r="T5705" i="2" s="1"/>
  <c r="S3745" i="2"/>
  <c r="T3745" i="2" s="1"/>
  <c r="S3406" i="2"/>
  <c r="T3406" i="2" s="1"/>
  <c r="S1941" i="2"/>
  <c r="T1941" i="2" s="1"/>
  <c r="S3883" i="2"/>
  <c r="T3883" i="2" s="1"/>
  <c r="S3602" i="2"/>
  <c r="S3980" i="2"/>
  <c r="S1235" i="2"/>
  <c r="T1235" i="2" s="1"/>
  <c r="S1035" i="2"/>
  <c r="T1035" i="2" s="1"/>
  <c r="S652" i="2"/>
  <c r="T652" i="2" s="1"/>
  <c r="S1187" i="2"/>
  <c r="S3061" i="2"/>
  <c r="S4686" i="2"/>
  <c r="T4686" i="2" s="1"/>
  <c r="S4051" i="2"/>
  <c r="T4051" i="2" s="1"/>
  <c r="S5253" i="2"/>
  <c r="T5253" i="2" s="1"/>
  <c r="S5329" i="2"/>
  <c r="T5329" i="2" s="1"/>
  <c r="S3961" i="2"/>
  <c r="T3961" i="2" s="1"/>
  <c r="S5330" i="2"/>
  <c r="T5330" i="2" s="1"/>
  <c r="S1667" i="2"/>
  <c r="T1667" i="2" s="1"/>
  <c r="S3708" i="2"/>
  <c r="S3584" i="2"/>
  <c r="S3237" i="2"/>
  <c r="T3237" i="2" s="1"/>
  <c r="S5331" i="2"/>
  <c r="T5331" i="2" s="1"/>
  <c r="S4601" i="2"/>
  <c r="S754" i="2"/>
  <c r="S5688" i="2"/>
  <c r="T5688" i="2" s="1"/>
  <c r="S5689" i="2"/>
  <c r="T5689" i="2" s="1"/>
  <c r="S4122" i="2"/>
  <c r="T4122" i="2" s="1"/>
  <c r="S5045" i="2"/>
  <c r="T5045" i="2" s="1"/>
  <c r="S5948" i="2"/>
  <c r="T5948" i="2" s="1"/>
  <c r="S4571" i="2"/>
  <c r="T4571" i="2" s="1"/>
  <c r="S5500" i="2"/>
  <c r="T5500" i="2" s="1"/>
  <c r="S4312" i="2"/>
  <c r="S4127" i="2"/>
  <c r="S5655" i="2"/>
  <c r="T5655" i="2" s="1"/>
  <c r="S5870" i="2"/>
  <c r="S735" i="2"/>
  <c r="S3438" i="2"/>
  <c r="T3438" i="2" s="1"/>
  <c r="S1353" i="2"/>
  <c r="T1353" i="2" s="1"/>
  <c r="S1523" i="2"/>
  <c r="T1523" i="2" s="1"/>
  <c r="S830" i="2"/>
  <c r="T830" i="2" s="1"/>
  <c r="S1810" i="2"/>
  <c r="T1810" i="2" s="1"/>
  <c r="S1643" i="2"/>
  <c r="T1643" i="2" s="1"/>
  <c r="S1077" i="2"/>
  <c r="T1077" i="2" s="1"/>
  <c r="S1069" i="2"/>
  <c r="S4112" i="2"/>
  <c r="S4380" i="2"/>
  <c r="T4380" i="2" s="1"/>
  <c r="S5063" i="2"/>
  <c r="S5662" i="2"/>
  <c r="S4667" i="2"/>
  <c r="T4667" i="2" s="1"/>
  <c r="S1665" i="2"/>
  <c r="T1665" i="2" s="1"/>
  <c r="S1508" i="2"/>
  <c r="T1508" i="2" s="1"/>
  <c r="S2042" i="2"/>
  <c r="T2042" i="2" s="1"/>
  <c r="S3423" i="2"/>
  <c r="T3423" i="2" s="1"/>
  <c r="S5091" i="2"/>
  <c r="T5091" i="2" s="1"/>
  <c r="S2312" i="2"/>
  <c r="T2312" i="2" s="1"/>
  <c r="S4084" i="2"/>
  <c r="T4084" i="2" s="1"/>
  <c r="S2175" i="2"/>
  <c r="T2175" i="2" s="1"/>
  <c r="S5355" i="2"/>
  <c r="T5355" i="2" s="1"/>
  <c r="S2849" i="2"/>
  <c r="T2849" i="2" s="1"/>
  <c r="S1592" i="2"/>
  <c r="T1592" i="2" s="1"/>
  <c r="S1375" i="2"/>
  <c r="S1029" i="2"/>
  <c r="S5792" i="2"/>
  <c r="T5792" i="2" s="1"/>
  <c r="S4572" i="2"/>
  <c r="T4572" i="2" s="1"/>
  <c r="S6010" i="2"/>
  <c r="T6010" i="2" s="1"/>
  <c r="S5046" i="2"/>
  <c r="T5046" i="2" s="1"/>
  <c r="S4744" i="2"/>
  <c r="T4744" i="2" s="1"/>
  <c r="S5127" i="2"/>
  <c r="T5127" i="2" s="1"/>
  <c r="S4175" i="2"/>
  <c r="T4175" i="2" s="1"/>
  <c r="S5254" i="2"/>
  <c r="T5254" i="2" s="1"/>
  <c r="S5332" i="2"/>
  <c r="T5332" i="2" s="1"/>
  <c r="S5183" i="2"/>
  <c r="T5183" i="2" s="1"/>
  <c r="S5900" i="2"/>
  <c r="T5900" i="2" s="1"/>
  <c r="S5901" i="2"/>
  <c r="T5901" i="2" s="1"/>
  <c r="S5881" i="2"/>
  <c r="T5881" i="2" s="1"/>
  <c r="S4969" i="2"/>
  <c r="T4969" i="2" s="1"/>
  <c r="S5882" i="2"/>
  <c r="T5882" i="2" s="1"/>
  <c r="S6011" i="2"/>
  <c r="T6011" i="2" s="1"/>
  <c r="S5600" i="2"/>
  <c r="T5600" i="2" s="1"/>
  <c r="S5273" i="2"/>
  <c r="T5273" i="2" s="1"/>
  <c r="S5047" i="2"/>
  <c r="T5047" i="2" s="1"/>
  <c r="S4745" i="2"/>
  <c r="T4745" i="2" s="1"/>
  <c r="S4164" i="2"/>
  <c r="T4164" i="2" s="1"/>
  <c r="S5120" i="2"/>
  <c r="T5120" i="2" s="1"/>
  <c r="S4913" i="2"/>
  <c r="T4913" i="2" s="1"/>
  <c r="S4491" i="2"/>
  <c r="T4491" i="2" s="1"/>
  <c r="S4914" i="2"/>
  <c r="T4914" i="2" s="1"/>
  <c r="S4633" i="2"/>
  <c r="T4633" i="2" s="1"/>
  <c r="S5883" i="2"/>
  <c r="T5883" i="2" s="1"/>
  <c r="S5884" i="2"/>
  <c r="T5884" i="2" s="1"/>
  <c r="S4864" i="2"/>
  <c r="T4864" i="2" s="1"/>
  <c r="S5690" i="2"/>
  <c r="T5690" i="2" s="1"/>
  <c r="S4165" i="2"/>
  <c r="T4165" i="2" s="1"/>
  <c r="S4573" i="2"/>
  <c r="T4573" i="2" s="1"/>
  <c r="S5401" i="2"/>
  <c r="T5401" i="2" s="1"/>
  <c r="S4970" i="2"/>
  <c r="T4970" i="2" s="1"/>
  <c r="S5691" i="2"/>
  <c r="T5691" i="2" s="1"/>
  <c r="S4816" i="2"/>
  <c r="T4816" i="2" s="1"/>
  <c r="S5255" i="2"/>
  <c r="T5255" i="2" s="1"/>
  <c r="S5692" i="2"/>
  <c r="T5692" i="2" s="1"/>
  <c r="S5793" i="2"/>
  <c r="T5793" i="2" s="1"/>
  <c r="S3551" i="2"/>
  <c r="S4050" i="2"/>
  <c r="S1012" i="2"/>
  <c r="T1012" i="2" s="1"/>
  <c r="S5184" i="2"/>
  <c r="T5184" i="2" s="1"/>
  <c r="S5256" i="2"/>
  <c r="T5256" i="2" s="1"/>
  <c r="S4357" i="2"/>
  <c r="T4357" i="2" s="1"/>
  <c r="S4406" i="2"/>
  <c r="T4406" i="2" s="1"/>
  <c r="S289" i="2"/>
  <c r="T289" i="2" s="1"/>
  <c r="S939" i="2"/>
  <c r="T939" i="2" s="1"/>
  <c r="S5885" i="2"/>
  <c r="T5885" i="2" s="1"/>
  <c r="S2432" i="2"/>
  <c r="T2432" i="2" s="1"/>
  <c r="S5402" i="2"/>
  <c r="T5402" i="2" s="1"/>
  <c r="S1461" i="2"/>
  <c r="T1461" i="2" s="1"/>
  <c r="S3750" i="2"/>
  <c r="T3750" i="2" s="1"/>
  <c r="S3430" i="2"/>
  <c r="T3430" i="2" s="1"/>
  <c r="S941" i="2"/>
  <c r="S3763" i="2"/>
  <c r="S3186" i="2"/>
  <c r="T3186" i="2" s="1"/>
  <c r="S4695" i="2"/>
  <c r="S2069" i="2"/>
  <c r="S4337" i="2"/>
  <c r="T4337" i="2" s="1"/>
  <c r="S5369" i="2"/>
  <c r="T5369" i="2" s="1"/>
  <c r="S3467" i="2"/>
  <c r="T3467" i="2" s="1"/>
  <c r="S2540" i="2"/>
  <c r="T2540" i="2" s="1"/>
  <c r="S4039" i="2"/>
  <c r="S320" i="2"/>
  <c r="S2541" i="2"/>
  <c r="T2541" i="2" s="1"/>
  <c r="S1448" i="2"/>
  <c r="T1448" i="2" s="1"/>
  <c r="S5693" i="2"/>
  <c r="T5693" i="2" s="1"/>
  <c r="S2843" i="2"/>
  <c r="T2843" i="2" s="1"/>
  <c r="S3588" i="2"/>
  <c r="S1043" i="2"/>
  <c r="S1497" i="2"/>
  <c r="T1497" i="2" s="1"/>
  <c r="S3754" i="2"/>
  <c r="S4861" i="2"/>
  <c r="S4923" i="2"/>
  <c r="T4923" i="2" s="1"/>
  <c r="S4081" i="2"/>
  <c r="T4081" i="2" s="1"/>
  <c r="S4216" i="2"/>
  <c r="T4216" i="2" s="1"/>
  <c r="S5840" i="2"/>
  <c r="T5840" i="2" s="1"/>
  <c r="S4927" i="2"/>
  <c r="T4927" i="2" s="1"/>
  <c r="S5279" i="2"/>
  <c r="T5279" i="2" s="1"/>
  <c r="S5352" i="2"/>
  <c r="T5352" i="2" s="1"/>
  <c r="S3462" i="2"/>
  <c r="T3462" i="2" s="1"/>
  <c r="S6063" i="2"/>
  <c r="T6063" i="2" s="1"/>
  <c r="S4311" i="2"/>
  <c r="T4311" i="2" s="1"/>
  <c r="S4224" i="2"/>
  <c r="T4224" i="2" s="1"/>
  <c r="S3712" i="2"/>
  <c r="T3712" i="2" s="1"/>
  <c r="S4978" i="2"/>
  <c r="T4978" i="2" s="1"/>
  <c r="S5727" i="2"/>
  <c r="T5727" i="2" s="1"/>
  <c r="S4006" i="2"/>
  <c r="T4006" i="2" s="1"/>
  <c r="S5418" i="2"/>
  <c r="T5418" i="2" s="1"/>
  <c r="S4930" i="2"/>
  <c r="T4930" i="2" s="1"/>
  <c r="S6049" i="2"/>
  <c r="T6049" i="2" s="1"/>
  <c r="S5711" i="2"/>
  <c r="T5711" i="2" s="1"/>
  <c r="S3290" i="2"/>
  <c r="T3290" i="2" s="1"/>
  <c r="S5629" i="2"/>
  <c r="T5629" i="2" s="1"/>
  <c r="S3158" i="2"/>
  <c r="T3158" i="2" s="1"/>
  <c r="S2868" i="2"/>
  <c r="T2868" i="2" s="1"/>
  <c r="S4005" i="2"/>
  <c r="T4005" i="2" s="1"/>
  <c r="S4990" i="2"/>
  <c r="T4990" i="2" s="1"/>
  <c r="S4589" i="2"/>
  <c r="T4589" i="2" s="1"/>
  <c r="S5419" i="2"/>
  <c r="T5419" i="2" s="1"/>
  <c r="S5197" i="2"/>
  <c r="T5197" i="2" s="1"/>
  <c r="S5804" i="2"/>
  <c r="T5804" i="2" s="1"/>
  <c r="S3257" i="2"/>
  <c r="T3257" i="2" s="1"/>
  <c r="S4646" i="2"/>
  <c r="T4646" i="2" s="1"/>
  <c r="S2032" i="2"/>
  <c r="T2032" i="2" s="1"/>
  <c r="S3751" i="2"/>
  <c r="T3751" i="2" s="1"/>
  <c r="S3266" i="2"/>
  <c r="T3266" i="2" s="1"/>
  <c r="S5423" i="2"/>
  <c r="T5423" i="2" s="1"/>
  <c r="S2456" i="2"/>
  <c r="T2456" i="2" s="1"/>
  <c r="S4762" i="2"/>
  <c r="T4762" i="2" s="1"/>
  <c r="S5810" i="2"/>
  <c r="T5810" i="2" s="1"/>
  <c r="S5916" i="2"/>
  <c r="T5916" i="2" s="1"/>
  <c r="S6117" i="2"/>
  <c r="T6117" i="2" s="1"/>
  <c r="S5936" i="2"/>
  <c r="T5936" i="2" s="1"/>
  <c r="S5346" i="2"/>
  <c r="T5346" i="2" s="1"/>
  <c r="S5203" i="2"/>
  <c r="T5203" i="2" s="1"/>
  <c r="S2754" i="2"/>
  <c r="T2754" i="2" s="1"/>
  <c r="S2051" i="2"/>
  <c r="T2051" i="2" s="1"/>
  <c r="S4170" i="2"/>
  <c r="T4170" i="2" s="1"/>
  <c r="S1267" i="2"/>
  <c r="S4779" i="2"/>
  <c r="S1752" i="2"/>
  <c r="T1752" i="2" s="1"/>
  <c r="S1362" i="2"/>
  <c r="T1362" i="2" s="1"/>
  <c r="S1021" i="2"/>
  <c r="T1021" i="2" s="1"/>
  <c r="S384" i="2"/>
  <c r="T384" i="2" s="1"/>
  <c r="S3192" i="2"/>
  <c r="T3192" i="2" s="1"/>
  <c r="S586" i="2"/>
  <c r="T586" i="2" s="1"/>
  <c r="S3117" i="2"/>
  <c r="T3117" i="2" s="1"/>
  <c r="S4717" i="2"/>
  <c r="T4717" i="2" s="1"/>
  <c r="S2156" i="2"/>
  <c r="T2156" i="2" s="1"/>
  <c r="S2661" i="2"/>
  <c r="T2661" i="2" s="1"/>
  <c r="S2066" i="2"/>
  <c r="T2066" i="2" s="1"/>
  <c r="S615" i="2"/>
  <c r="T615" i="2" s="1"/>
  <c r="S2244" i="2"/>
  <c r="T2244" i="2" s="1"/>
  <c r="S1663" i="2"/>
  <c r="T1663" i="2" s="1"/>
  <c r="S4464" i="2"/>
  <c r="T4464" i="2" s="1"/>
  <c r="S2765" i="2"/>
  <c r="T2765" i="2" s="1"/>
  <c r="S1956" i="2"/>
  <c r="T1956" i="2" s="1"/>
  <c r="S1589" i="2"/>
  <c r="T1589" i="2" s="1"/>
  <c r="S1063" i="2"/>
  <c r="T1063" i="2" s="1"/>
  <c r="S4420" i="2"/>
  <c r="T4420" i="2" s="1"/>
  <c r="S4946" i="2"/>
  <c r="T4946" i="2" s="1"/>
  <c r="S2270" i="2"/>
  <c r="T2270" i="2" s="1"/>
  <c r="S681" i="2"/>
  <c r="S3970" i="2"/>
  <c r="S2487" i="2"/>
  <c r="T2487" i="2" s="1"/>
  <c r="S5954" i="2"/>
  <c r="T5954" i="2" s="1"/>
  <c r="S4278" i="2"/>
  <c r="S482" i="2"/>
  <c r="S2574" i="2"/>
  <c r="T2574" i="2" s="1"/>
  <c r="S2408" i="2"/>
  <c r="T2408" i="2" s="1"/>
  <c r="S1819" i="2"/>
  <c r="T1819" i="2" s="1"/>
  <c r="S3647" i="2"/>
  <c r="S1414" i="2"/>
  <c r="S4642" i="2"/>
  <c r="T4642" i="2" s="1"/>
  <c r="S2568" i="2"/>
  <c r="T2568" i="2" s="1"/>
  <c r="S2388" i="2"/>
  <c r="T2388" i="2" s="1"/>
  <c r="S6052" i="2"/>
  <c r="T6052" i="2" s="1"/>
  <c r="S5333" i="2"/>
  <c r="T5333" i="2" s="1"/>
  <c r="S2193" i="2"/>
  <c r="T2193" i="2" s="1"/>
  <c r="S5587" i="2"/>
  <c r="T5587" i="2" s="1"/>
  <c r="S2372" i="2"/>
  <c r="T2372" i="2" s="1"/>
  <c r="S3752" i="2"/>
  <c r="T3752" i="2" s="1"/>
  <c r="S2648" i="2"/>
  <c r="T2648" i="2" s="1"/>
  <c r="S2441" i="2"/>
  <c r="T2441" i="2" s="1"/>
  <c r="S4495" i="2"/>
  <c r="T4495" i="2" s="1"/>
  <c r="S2962" i="2"/>
  <c r="T2962" i="2" s="1"/>
  <c r="S4303" i="2"/>
  <c r="T4303" i="2" s="1"/>
  <c r="S5412" i="2"/>
  <c r="T5412" i="2" s="1"/>
  <c r="S3038" i="2"/>
  <c r="S3573" i="2"/>
  <c r="S1194" i="2"/>
  <c r="T1194" i="2" s="1"/>
  <c r="S1224" i="2"/>
  <c r="T1224" i="2" s="1"/>
  <c r="S897" i="2"/>
  <c r="T897" i="2" s="1"/>
  <c r="S812" i="2"/>
  <c r="T812" i="2" s="1"/>
  <c r="S921" i="2"/>
  <c r="T921" i="2" s="1"/>
  <c r="S1019" i="2"/>
  <c r="S3646" i="2"/>
  <c r="S5588" i="2"/>
  <c r="T5588" i="2" s="1"/>
  <c r="S1435" i="2"/>
  <c r="T1435" i="2" s="1"/>
  <c r="S2842" i="2"/>
  <c r="T2842" i="2" s="1"/>
  <c r="S344" i="2"/>
  <c r="T344" i="2" s="1"/>
  <c r="S2511" i="2"/>
  <c r="T2511" i="2" s="1"/>
  <c r="S6012" i="2"/>
  <c r="T6012" i="2" s="1"/>
  <c r="S1143" i="2"/>
  <c r="S3644" i="2"/>
  <c r="S3954" i="2"/>
  <c r="T3954" i="2" s="1"/>
  <c r="S3376" i="2"/>
  <c r="T3376" i="2" s="1"/>
  <c r="S4486" i="2"/>
  <c r="S3055" i="2"/>
  <c r="S3289" i="2"/>
  <c r="T3289" i="2" s="1"/>
  <c r="S2905" i="2"/>
  <c r="T2905" i="2" s="1"/>
  <c r="S2289" i="2"/>
  <c r="T2289" i="2" s="1"/>
  <c r="S2796" i="2"/>
  <c r="T2796" i="2" s="1"/>
  <c r="S3724" i="2"/>
  <c r="S5075" i="2"/>
  <c r="S2196" i="2"/>
  <c r="T2196" i="2" s="1"/>
  <c r="S1209" i="2"/>
  <c r="T1209" i="2" s="1"/>
  <c r="S1325" i="2"/>
  <c r="T1325" i="2" s="1"/>
  <c r="S5694" i="2"/>
  <c r="T5694" i="2" s="1"/>
  <c r="S3482" i="2"/>
  <c r="T3482" i="2" s="1"/>
  <c r="S630" i="2"/>
  <c r="T630" i="2" s="1"/>
  <c r="S2916" i="2"/>
  <c r="T2916" i="2" s="1"/>
  <c r="S1421" i="2"/>
  <c r="T1421" i="2" s="1"/>
  <c r="S726" i="2"/>
  <c r="T726" i="2" s="1"/>
  <c r="S2199" i="2"/>
  <c r="T2199" i="2" s="1"/>
  <c r="S2225" i="2"/>
  <c r="T2225" i="2" s="1"/>
  <c r="S2040" i="2"/>
  <c r="T2040" i="2" s="1"/>
  <c r="S1363" i="2"/>
  <c r="T1363" i="2" s="1"/>
  <c r="S1976" i="2"/>
  <c r="T1976" i="2" s="1"/>
  <c r="S1850" i="2"/>
  <c r="T1850" i="2" s="1"/>
  <c r="S1794" i="2"/>
  <c r="T1794" i="2" s="1"/>
  <c r="S655" i="2"/>
  <c r="T655" i="2" s="1"/>
  <c r="S5886" i="2"/>
  <c r="T5886" i="2" s="1"/>
  <c r="S3384" i="2"/>
  <c r="T3384" i="2" s="1"/>
  <c r="S729" i="2"/>
  <c r="T729" i="2" s="1"/>
  <c r="S1581" i="2"/>
  <c r="T1581" i="2" s="1"/>
  <c r="S1436" i="2"/>
  <c r="T1436" i="2" s="1"/>
  <c r="S3559" i="2"/>
  <c r="T3559" i="2" s="1"/>
  <c r="S1729" i="2"/>
  <c r="T1729" i="2" s="1"/>
  <c r="S697" i="2"/>
  <c r="T697" i="2" s="1"/>
  <c r="S1741" i="2"/>
  <c r="T1741" i="2" s="1"/>
  <c r="S1550" i="2"/>
  <c r="T1550" i="2" s="1"/>
  <c r="S1510" i="2"/>
  <c r="T1510" i="2" s="1"/>
  <c r="S1857" i="2"/>
  <c r="T1857" i="2" s="1"/>
  <c r="S2219" i="2"/>
  <c r="T2219" i="2" s="1"/>
  <c r="S669" i="2"/>
  <c r="T669" i="2" s="1"/>
  <c r="S503" i="2"/>
  <c r="S3555" i="2"/>
  <c r="S4259" i="2"/>
  <c r="T4259" i="2" s="1"/>
  <c r="S3732" i="2"/>
  <c r="T3732" i="2" s="1"/>
  <c r="S1452" i="2"/>
  <c r="T1452" i="2" s="1"/>
  <c r="S4178" i="2"/>
  <c r="T4178" i="2" s="1"/>
  <c r="S3354" i="2"/>
  <c r="T3354" i="2" s="1"/>
  <c r="S1203" i="2"/>
  <c r="T1203" i="2" s="1"/>
  <c r="S3044" i="2"/>
  <c r="S944" i="2"/>
  <c r="S4145" i="2"/>
  <c r="T4145" i="2" s="1"/>
  <c r="S5049" i="2"/>
  <c r="S394" i="2"/>
  <c r="S5334" i="2"/>
  <c r="T5334" i="2" s="1"/>
  <c r="S5649" i="2"/>
  <c r="S2731" i="2"/>
  <c r="S2443" i="2"/>
  <c r="T2443" i="2" s="1"/>
  <c r="S4301" i="2"/>
  <c r="S3486" i="2"/>
  <c r="S2247" i="2"/>
  <c r="T2247" i="2" s="1"/>
  <c r="S1334" i="2"/>
  <c r="T1334" i="2" s="1"/>
  <c r="S5296" i="2"/>
  <c r="T5296" i="2" s="1"/>
  <c r="S4882" i="2"/>
  <c r="T4882" i="2" s="1"/>
  <c r="S5748" i="2"/>
  <c r="T5748" i="2" s="1"/>
  <c r="S5460" i="2"/>
  <c r="T5460" i="2" s="1"/>
  <c r="S3568" i="2"/>
  <c r="S439" i="2"/>
  <c r="S2159" i="2"/>
  <c r="T2159" i="2" s="1"/>
  <c r="S2482" i="2"/>
  <c r="T2482" i="2" s="1"/>
  <c r="S566" i="2"/>
  <c r="T566" i="2" s="1"/>
  <c r="S505" i="2"/>
  <c r="T505" i="2" s="1"/>
  <c r="S1276" i="2"/>
  <c r="T1276" i="2" s="1"/>
  <c r="S297" i="2"/>
  <c r="T297" i="2" s="1"/>
  <c r="S2138" i="2"/>
  <c r="T2138" i="2" s="1"/>
  <c r="S2633" i="2"/>
  <c r="T2633" i="2" s="1"/>
  <c r="S1936" i="2"/>
  <c r="T1936" i="2" s="1"/>
  <c r="S844" i="2"/>
  <c r="S779" i="2"/>
  <c r="S2596" i="2"/>
  <c r="T2596" i="2" s="1"/>
  <c r="S2129" i="2"/>
  <c r="T2129" i="2" s="1"/>
  <c r="S3875" i="2"/>
  <c r="S181" i="2"/>
  <c r="S5185" i="2"/>
  <c r="T5185" i="2" s="1"/>
  <c r="S5098" i="2"/>
  <c r="T5098" i="2" s="1"/>
  <c r="S5048" i="2"/>
  <c r="T5048" i="2" s="1"/>
  <c r="S5257" i="2"/>
  <c r="T5257" i="2" s="1"/>
  <c r="S4715" i="2"/>
  <c r="S1101" i="2"/>
  <c r="S1933" i="2"/>
  <c r="T1933" i="2" s="1"/>
  <c r="S1844" i="2"/>
  <c r="T1844" i="2" s="1"/>
  <c r="S2260" i="2"/>
  <c r="T2260" i="2" s="1"/>
  <c r="S3564" i="2"/>
  <c r="S3557" i="2"/>
  <c r="S159" i="2"/>
  <c r="T159" i="2" s="1"/>
  <c r="S244" i="2"/>
  <c r="T244" i="2" s="1"/>
  <c r="S356" i="2"/>
  <c r="T356" i="2" s="1"/>
  <c r="S778" i="2"/>
  <c r="S3031" i="2"/>
  <c r="S2453" i="2"/>
  <c r="T2453" i="2" s="1"/>
  <c r="S325" i="2"/>
  <c r="T325" i="2" s="1"/>
  <c r="S1790" i="2"/>
  <c r="T1790" i="2" s="1"/>
  <c r="S1979" i="2"/>
  <c r="T1979" i="2" s="1"/>
  <c r="S1410" i="2"/>
  <c r="T1410" i="2" s="1"/>
  <c r="S2034" i="2"/>
  <c r="T2034" i="2" s="1"/>
  <c r="S3362" i="2"/>
  <c r="T3362" i="2" s="1"/>
  <c r="S328" i="2"/>
  <c r="T328" i="2" s="1"/>
  <c r="S4133" i="2"/>
  <c r="T4133" i="2" s="1"/>
  <c r="S68" i="2"/>
  <c r="T68" i="2" s="1"/>
  <c r="S2113" i="2"/>
  <c r="T2113" i="2" s="1"/>
  <c r="S529" i="2"/>
  <c r="S5907" i="2"/>
  <c r="S1081" i="2"/>
  <c r="T1081" i="2" s="1"/>
  <c r="S1272" i="2"/>
  <c r="T1272" i="2" s="1"/>
  <c r="S2269" i="2"/>
  <c r="T2269" i="2" s="1"/>
  <c r="S1630" i="2"/>
  <c r="T1630" i="2" s="1"/>
  <c r="S2446" i="2"/>
  <c r="T2446" i="2" s="1"/>
  <c r="S2654" i="2"/>
  <c r="T2654" i="2" s="1"/>
  <c r="S2124" i="2"/>
  <c r="T2124" i="2" s="1"/>
  <c r="S2998" i="2"/>
  <c r="T2998" i="2" s="1"/>
  <c r="S1786" i="2"/>
  <c r="T1786" i="2" s="1"/>
  <c r="S1115" i="2"/>
  <c r="S4757" i="2"/>
  <c r="S1274" i="2"/>
  <c r="T1274" i="2" s="1"/>
  <c r="S2521" i="2"/>
  <c r="T2521" i="2" s="1"/>
  <c r="S1749" i="2"/>
  <c r="T1749" i="2" s="1"/>
  <c r="S2671" i="2"/>
  <c r="T2671" i="2" s="1"/>
  <c r="S1328" i="2"/>
  <c r="T1328" i="2" s="1"/>
  <c r="S2975" i="2"/>
  <c r="T2975" i="2" s="1"/>
  <c r="S994" i="2"/>
  <c r="T994" i="2" s="1"/>
  <c r="S1371" i="2"/>
  <c r="T1371" i="2" s="1"/>
  <c r="S1086" i="2"/>
  <c r="S3890" i="2"/>
  <c r="S2300" i="2"/>
  <c r="T2300" i="2" s="1"/>
  <c r="S2755" i="2"/>
  <c r="T2755" i="2" s="1"/>
  <c r="S2176" i="2"/>
  <c r="T2176" i="2" s="1"/>
  <c r="S3492" i="2"/>
  <c r="T3492" i="2" s="1"/>
  <c r="S2177" i="2"/>
  <c r="T2177" i="2" s="1"/>
  <c r="S2589" i="2"/>
  <c r="T2589" i="2" s="1"/>
  <c r="S2727" i="2"/>
  <c r="T2727" i="2" s="1"/>
  <c r="S700" i="2"/>
  <c r="T700" i="2" s="1"/>
  <c r="S3761" i="2"/>
  <c r="T3761" i="2" s="1"/>
  <c r="S2847" i="2"/>
  <c r="T2847" i="2" s="1"/>
  <c r="S4280" i="2"/>
  <c r="T4280" i="2" s="1"/>
  <c r="S2783" i="2"/>
  <c r="T2783" i="2" s="1"/>
  <c r="S622" i="2"/>
  <c r="T622" i="2" s="1"/>
  <c r="S677" i="2"/>
  <c r="T677" i="2" s="1"/>
  <c r="S772" i="2"/>
  <c r="T772" i="2" s="1"/>
  <c r="S2790" i="2"/>
  <c r="T2790" i="2" s="1"/>
  <c r="S2484" i="2"/>
  <c r="T2484" i="2" s="1"/>
  <c r="S3422" i="2"/>
  <c r="T3422" i="2" s="1"/>
  <c r="S2348" i="2"/>
  <c r="T2348" i="2" s="1"/>
  <c r="S890" i="2"/>
  <c r="S5558" i="2"/>
  <c r="S2350" i="2"/>
  <c r="T2350" i="2" s="1"/>
  <c r="S359" i="2"/>
  <c r="T359" i="2" s="1"/>
  <c r="S1692" i="2"/>
  <c r="S6069" i="2"/>
  <c r="S3517" i="2"/>
  <c r="T3517" i="2" s="1"/>
  <c r="S1934" i="2"/>
  <c r="T1934" i="2" s="1"/>
  <c r="S2063" i="2"/>
  <c r="T2063" i="2" s="1"/>
  <c r="S4123" i="2"/>
  <c r="T4123" i="2" s="1"/>
  <c r="S1631" i="2"/>
  <c r="T1631" i="2" s="1"/>
  <c r="S4054" i="2"/>
  <c r="T4054" i="2" s="1"/>
  <c r="S3232" i="2"/>
  <c r="S3863" i="2"/>
  <c r="S737" i="2"/>
  <c r="T737" i="2" s="1"/>
  <c r="S3651" i="2"/>
  <c r="T3651" i="2" s="1"/>
  <c r="S1759" i="2"/>
  <c r="T1759" i="2" s="1"/>
  <c r="S281" i="2"/>
  <c r="T281" i="2" s="1"/>
  <c r="S3622" i="2"/>
  <c r="T3622" i="2" s="1"/>
  <c r="S5451" i="2"/>
  <c r="T5451" i="2" s="1"/>
  <c r="S150" i="2"/>
  <c r="T150" i="2" s="1"/>
  <c r="S1647" i="2"/>
  <c r="T1647" i="2" s="1"/>
  <c r="S770" i="2"/>
  <c r="S5633" i="2"/>
  <c r="S2942" i="2"/>
  <c r="T2942" i="2" s="1"/>
  <c r="S2597" i="2"/>
  <c r="T2597" i="2" s="1"/>
  <c r="S3348" i="2"/>
  <c r="T3348" i="2" s="1"/>
  <c r="S3941" i="2"/>
  <c r="S322" i="2"/>
  <c r="S5887" i="2"/>
  <c r="T5887" i="2" s="1"/>
  <c r="S465" i="2"/>
  <c r="T465" i="2" s="1"/>
  <c r="S5695" i="2"/>
  <c r="T5695" i="2" s="1"/>
  <c r="S4450" i="2"/>
  <c r="T4450" i="2" s="1"/>
  <c r="S5195" i="2"/>
  <c r="T5195" i="2" s="1"/>
  <c r="S4225" i="2"/>
  <c r="T4225" i="2" s="1"/>
  <c r="S2850" i="2"/>
  <c r="S1125" i="2"/>
  <c r="S1490" i="2"/>
  <c r="T1490" i="2" s="1"/>
  <c r="S1512" i="2"/>
  <c r="T1512" i="2" s="1"/>
  <c r="S1058" i="2"/>
  <c r="T1058" i="2" s="1"/>
  <c r="S6013" i="2"/>
  <c r="T6013" i="2" s="1"/>
  <c r="S1608" i="2"/>
  <c r="T1608" i="2" s="1"/>
  <c r="S1576" i="2"/>
  <c r="S3603" i="2"/>
  <c r="S232" i="2"/>
  <c r="T232" i="2" s="1"/>
  <c r="S1145" i="2"/>
  <c r="S6075" i="2"/>
  <c r="S611" i="2"/>
  <c r="T611" i="2" s="1"/>
  <c r="S218" i="2"/>
  <c r="T218" i="2" s="1"/>
  <c r="S269" i="2"/>
  <c r="T269" i="2" s="1"/>
  <c r="S352" i="2"/>
  <c r="T352" i="2" s="1"/>
  <c r="S766" i="2"/>
  <c r="S5028" i="2"/>
  <c r="S1134" i="2"/>
  <c r="T1134" i="2" s="1"/>
  <c r="S1301" i="2"/>
  <c r="T1301" i="2" s="1"/>
  <c r="S3052" i="2"/>
  <c r="S1061" i="2"/>
  <c r="S3448" i="2"/>
  <c r="T3448" i="2" s="1"/>
  <c r="S4001" i="2"/>
  <c r="T4001" i="2" s="1"/>
  <c r="S3787" i="2"/>
  <c r="T3787" i="2" s="1"/>
  <c r="S1943" i="2"/>
  <c r="T1943" i="2" s="1"/>
  <c r="S3748" i="2"/>
  <c r="S762" i="2"/>
  <c r="S5082" i="2"/>
  <c r="T5082" i="2" s="1"/>
  <c r="S4935" i="2"/>
  <c r="T4935" i="2" s="1"/>
  <c r="S4983" i="2"/>
  <c r="S4771" i="2"/>
  <c r="S5706" i="2"/>
  <c r="T5706" i="2" s="1"/>
  <c r="S2337" i="2"/>
  <c r="T2337" i="2" s="1"/>
  <c r="S1916" i="2"/>
  <c r="T1916" i="2" s="1"/>
  <c r="S3247" i="2"/>
  <c r="T3247" i="2" s="1"/>
  <c r="S2807" i="2"/>
  <c r="T2807" i="2" s="1"/>
  <c r="S3633" i="2"/>
  <c r="S5708" i="2"/>
  <c r="S3085" i="2"/>
  <c r="T3085" i="2" s="1"/>
  <c r="S4625" i="2"/>
  <c r="S3634" i="2"/>
  <c r="S2171" i="2"/>
  <c r="T2171" i="2" s="1"/>
  <c r="S4138" i="2"/>
  <c r="S767" i="2"/>
  <c r="S4997" i="2"/>
  <c r="T4997" i="2" s="1"/>
  <c r="S1227" i="2"/>
  <c r="T1227" i="2" s="1"/>
  <c r="S3654" i="2"/>
  <c r="S443" i="2"/>
  <c r="S3240" i="2"/>
  <c r="T3240" i="2" s="1"/>
  <c r="S4574" i="2"/>
  <c r="T4574" i="2" s="1"/>
  <c r="S5193" i="2"/>
  <c r="T5193" i="2" s="1"/>
  <c r="S5888" i="2"/>
  <c r="T5888" i="2" s="1"/>
  <c r="S5601" i="2"/>
  <c r="T5601" i="2" s="1"/>
  <c r="S4330" i="2"/>
  <c r="S3725" i="2"/>
  <c r="S4362" i="2"/>
  <c r="T4362" i="2" s="1"/>
  <c r="S5051" i="2"/>
  <c r="T5051" i="2" s="1"/>
  <c r="S5514" i="2"/>
  <c r="T5514" i="2" s="1"/>
  <c r="S4304" i="2"/>
  <c r="T4304" i="2" s="1"/>
  <c r="S4496" i="2"/>
  <c r="T4496" i="2" s="1"/>
  <c r="S5794" i="2"/>
  <c r="T5794" i="2" s="1"/>
  <c r="S4007" i="2"/>
  <c r="T4007" i="2" s="1"/>
  <c r="S5258" i="2"/>
  <c r="T5258" i="2" s="1"/>
  <c r="S3457" i="2"/>
  <c r="T3457" i="2" s="1"/>
  <c r="S4275" i="2"/>
  <c r="T4275" i="2" s="1"/>
  <c r="S5259" i="2"/>
  <c r="T5259" i="2" s="1"/>
  <c r="S4634" i="2"/>
  <c r="T4634" i="2" s="1"/>
  <c r="S2237" i="2"/>
  <c r="T2237" i="2" s="1"/>
  <c r="S1999" i="2"/>
  <c r="T1999" i="2" s="1"/>
  <c r="S4492" i="2"/>
  <c r="T4492" i="2" s="1"/>
  <c r="S5620" i="2"/>
  <c r="T5620" i="2" s="1"/>
  <c r="S3898" i="2"/>
  <c r="T3898" i="2" s="1"/>
  <c r="S4272" i="2"/>
  <c r="T4272" i="2" s="1"/>
  <c r="S4310" i="2"/>
  <c r="T4310" i="2" s="1"/>
  <c r="S4998" i="2"/>
  <c r="T4998" i="2" s="1"/>
  <c r="S3722" i="2"/>
  <c r="T3722" i="2" s="1"/>
  <c r="S4575" i="2"/>
  <c r="T4575" i="2" s="1"/>
  <c r="S5726" i="2"/>
  <c r="T5726" i="2" s="1"/>
  <c r="S4444" i="2"/>
  <c r="T4444" i="2" s="1"/>
  <c r="S5902" i="2"/>
  <c r="T5902" i="2" s="1"/>
  <c r="S4752" i="2"/>
  <c r="T4752" i="2" s="1"/>
  <c r="S3973" i="2"/>
  <c r="T3973" i="2" s="1"/>
  <c r="S3630" i="2"/>
  <c r="T3630" i="2" s="1"/>
  <c r="S5821" i="2"/>
  <c r="T5821" i="2" s="1"/>
  <c r="S2991" i="2"/>
  <c r="T2991" i="2" s="1"/>
  <c r="S4995" i="2"/>
  <c r="T4995" i="2" s="1"/>
  <c r="S4253" i="2"/>
  <c r="T4253" i="2" s="1"/>
  <c r="S6043" i="2"/>
  <c r="T6043" i="2" s="1"/>
  <c r="S4832" i="2"/>
  <c r="T4832" i="2" s="1"/>
  <c r="S5413" i="2"/>
  <c r="T5413" i="2" s="1"/>
  <c r="S6115" i="2"/>
  <c r="T6115" i="2" s="1"/>
  <c r="S4859" i="2"/>
  <c r="T4859" i="2" s="1"/>
  <c r="S5186" i="2"/>
  <c r="T5186" i="2" s="1"/>
  <c r="S4803" i="2"/>
  <c r="T4803" i="2" s="1"/>
  <c r="S5335" i="2"/>
  <c r="T5335" i="2" s="1"/>
  <c r="S4309" i="2"/>
  <c r="T4309" i="2" s="1"/>
  <c r="S6014" i="2"/>
  <c r="T6014" i="2" s="1"/>
  <c r="S5277" i="2"/>
  <c r="T5277" i="2" s="1"/>
  <c r="S4873" i="2"/>
  <c r="T4873" i="2" s="1"/>
  <c r="S5102" i="2"/>
  <c r="T5102" i="2" s="1"/>
  <c r="S4252" i="2"/>
  <c r="T4252" i="2" s="1"/>
  <c r="S3601" i="2"/>
  <c r="T3601" i="2" s="1"/>
  <c r="S4128" i="2"/>
  <c r="T4128" i="2" s="1"/>
  <c r="S4305" i="2"/>
  <c r="T4305" i="2" s="1"/>
  <c r="S5359" i="2"/>
  <c r="T5359" i="2" s="1"/>
  <c r="S5336" i="2"/>
  <c r="T5336" i="2" s="1"/>
  <c r="S2921" i="2"/>
  <c r="T2921" i="2" s="1"/>
  <c r="S2700" i="2"/>
  <c r="T2700" i="2" s="1"/>
  <c r="S5795" i="2"/>
  <c r="T5795" i="2" s="1"/>
  <c r="S4134" i="2"/>
  <c r="T4134" i="2" s="1"/>
  <c r="S4319" i="2"/>
  <c r="T4319" i="2" s="1"/>
  <c r="S5422" i="2"/>
  <c r="T5422" i="2" s="1"/>
  <c r="S1864" i="2"/>
  <c r="T1864" i="2" s="1"/>
  <c r="S3449" i="2"/>
  <c r="T3449" i="2" s="1"/>
  <c r="S4003" i="2"/>
  <c r="T4003" i="2" s="1"/>
  <c r="S2302" i="2"/>
  <c r="T2302" i="2" s="1"/>
  <c r="S5438" i="2"/>
  <c r="T5438" i="2" s="1"/>
  <c r="S4824" i="2"/>
  <c r="T4824" i="2" s="1"/>
  <c r="S2409" i="2"/>
  <c r="T2409" i="2" s="1"/>
  <c r="S4761" i="2"/>
  <c r="T4761" i="2" s="1"/>
  <c r="S4245" i="2"/>
  <c r="T4245" i="2" s="1"/>
  <c r="S5929" i="2"/>
  <c r="T5929" i="2" s="1"/>
  <c r="S5696" i="2"/>
  <c r="T5696" i="2" s="1"/>
  <c r="S1064" i="2"/>
  <c r="S4130" i="2"/>
  <c r="S1417" i="2"/>
  <c r="T1417" i="2" s="1"/>
  <c r="S5697" i="2"/>
  <c r="T5697" i="2" s="1"/>
  <c r="S704" i="2"/>
  <c r="T704" i="2" s="1"/>
  <c r="S5698" i="2"/>
  <c r="T5698" i="2" s="1"/>
  <c r="S3000" i="2"/>
  <c r="S431" i="2"/>
  <c r="S195" i="2"/>
  <c r="T195" i="2" s="1"/>
  <c r="S675" i="2"/>
  <c r="T675" i="2" s="1"/>
  <c r="S604" i="2"/>
  <c r="T604" i="2" s="1"/>
  <c r="S461" i="2"/>
  <c r="T461" i="2" s="1"/>
  <c r="S837" i="2"/>
  <c r="S4892" i="2"/>
  <c r="S5403" i="2"/>
  <c r="T5403" i="2" s="1"/>
  <c r="S4118" i="2"/>
  <c r="T4118" i="2" s="1"/>
  <c r="S4902" i="2"/>
  <c r="S2198" i="2"/>
  <c r="S1800" i="2"/>
  <c r="T1800" i="2" s="1"/>
  <c r="S112" i="2"/>
  <c r="T112" i="2" s="1"/>
  <c r="S101" i="2"/>
  <c r="T101" i="2" s="1"/>
  <c r="S2626" i="2"/>
  <c r="T2626" i="2" s="1"/>
  <c r="S5501" i="2"/>
  <c r="T5501" i="2" s="1"/>
  <c r="S5502" i="2"/>
  <c r="T5502" i="2" s="1"/>
  <c r="S935" i="2"/>
  <c r="T935" i="2" s="1"/>
  <c r="S557" i="2"/>
  <c r="S5724" i="2"/>
  <c r="S2539" i="2"/>
  <c r="T2539" i="2" s="1"/>
  <c r="S4339" i="2"/>
  <c r="T4339" i="2" s="1"/>
  <c r="S4422" i="2"/>
  <c r="T4422" i="2" s="1"/>
  <c r="S4868" i="2"/>
  <c r="T4868" i="2" s="1"/>
  <c r="S5653" i="2"/>
  <c r="T5653" i="2" s="1"/>
  <c r="S3818" i="2"/>
  <c r="T3818" i="2" s="1"/>
  <c r="S1195" i="2"/>
  <c r="T1195" i="2" s="1"/>
  <c r="S3866" i="2"/>
  <c r="T3866" i="2" s="1"/>
  <c r="S4599" i="2"/>
  <c r="T4599" i="2" s="1"/>
  <c r="S2166" i="2"/>
  <c r="T2166" i="2" s="1"/>
  <c r="S2397" i="2"/>
  <c r="T2397" i="2" s="1"/>
  <c r="S4711" i="2"/>
  <c r="T4711" i="2" s="1"/>
  <c r="S4012" i="2"/>
  <c r="T4012" i="2" s="1"/>
  <c r="S5612" i="2"/>
  <c r="T5612" i="2" s="1"/>
  <c r="S2889" i="2"/>
  <c r="S3705" i="2"/>
  <c r="S3788" i="2"/>
  <c r="T3788" i="2" s="1"/>
  <c r="S2801" i="2"/>
  <c r="T2801" i="2" s="1"/>
  <c r="S4746" i="2"/>
  <c r="T4746" i="2" s="1"/>
  <c r="S4915" i="2"/>
  <c r="T4915" i="2" s="1"/>
  <c r="S4747" i="2"/>
  <c r="T4747" i="2" s="1"/>
  <c r="S4094" i="2"/>
  <c r="S1725" i="2"/>
  <c r="S4869" i="2"/>
  <c r="T4869" i="2" s="1"/>
  <c r="S5602" i="2"/>
  <c r="S4040" i="2"/>
  <c r="S2160" i="2"/>
  <c r="T2160" i="2" s="1"/>
  <c r="S5337" i="2"/>
  <c r="T5337" i="2" s="1"/>
  <c r="S5796" i="2"/>
  <c r="T5796" i="2" s="1"/>
  <c r="S2575" i="2"/>
  <c r="T2575" i="2" s="1"/>
  <c r="S5052" i="2"/>
  <c r="T5052" i="2" s="1"/>
  <c r="S4916" i="2"/>
  <c r="T4916" i="2" s="1"/>
  <c r="S5404" i="2"/>
  <c r="T5404" i="2" s="1"/>
  <c r="S2164" i="2"/>
  <c r="T2164" i="2" s="1"/>
  <c r="S4658" i="2"/>
  <c r="T4658" i="2" s="1"/>
  <c r="S2316" i="2"/>
  <c r="T2316" i="2" s="1"/>
  <c r="S6027" i="2"/>
  <c r="T6027" i="2" s="1"/>
  <c r="S2479" i="2"/>
  <c r="T2479" i="2" s="1"/>
  <c r="S2688" i="2"/>
  <c r="T2688" i="2" s="1"/>
  <c r="S5187" i="2"/>
  <c r="T5187" i="2" s="1"/>
  <c r="S2303" i="2"/>
  <c r="T2303" i="2" s="1"/>
  <c r="S3016" i="2"/>
  <c r="S4348" i="2"/>
  <c r="S355" i="2"/>
  <c r="T355" i="2" s="1"/>
  <c r="S1927" i="2"/>
  <c r="T1927" i="2" s="1"/>
  <c r="S2338" i="2"/>
  <c r="T2338" i="2" s="1"/>
  <c r="S752" i="2"/>
  <c r="T752" i="2" s="1"/>
  <c r="S1082" i="2"/>
  <c r="S3059" i="2"/>
  <c r="S5444" i="2"/>
  <c r="T5444" i="2" s="1"/>
  <c r="S3932" i="2"/>
  <c r="T3932" i="2" s="1"/>
  <c r="S2994" i="2"/>
  <c r="T2994" i="2" s="1"/>
  <c r="S3417" i="2"/>
  <c r="T3417" i="2" s="1"/>
  <c r="S2857" i="2"/>
  <c r="T2857" i="2" s="1"/>
  <c r="S3899" i="2"/>
  <c r="S4443" i="2"/>
  <c r="S688" i="2"/>
  <c r="T688" i="2" s="1"/>
  <c r="S2384" i="2"/>
  <c r="T2384" i="2" s="1"/>
  <c r="S680" i="2"/>
  <c r="T680" i="2" s="1"/>
  <c r="S2268" i="2"/>
  <c r="T2268" i="2" s="1"/>
  <c r="S411" i="2"/>
  <c r="T411" i="2" s="1"/>
  <c r="S1532" i="2"/>
  <c r="T1532" i="2" s="1"/>
  <c r="S950" i="2"/>
  <c r="S4626" i="2"/>
  <c r="S5260" i="2"/>
  <c r="T5260" i="2" s="1"/>
  <c r="S4804" i="2"/>
  <c r="T4804" i="2" s="1"/>
  <c r="S4246" i="2"/>
  <c r="T4246" i="2" s="1"/>
  <c r="S5188" i="2"/>
  <c r="T5188" i="2" s="1"/>
  <c r="S4212" i="2"/>
  <c r="T4212" i="2" s="1"/>
  <c r="S5699" i="2"/>
  <c r="T5699" i="2" s="1"/>
  <c r="S5261" i="2"/>
  <c r="T5261" i="2" s="1"/>
  <c r="S4291" i="2"/>
  <c r="S3027" i="2"/>
  <c r="S5950" i="2"/>
  <c r="T5950" i="2" s="1"/>
  <c r="S4883" i="2"/>
  <c r="T4883" i="2" s="1"/>
  <c r="S5835" i="2"/>
  <c r="T5835" i="2" s="1"/>
  <c r="S4900" i="2"/>
  <c r="S3648" i="2"/>
  <c r="S6015" i="2"/>
  <c r="T6015" i="2" s="1"/>
  <c r="S6108" i="2"/>
  <c r="S3001" i="2"/>
  <c r="S1801" i="2"/>
  <c r="T1801" i="2" s="1"/>
  <c r="S2902" i="2"/>
  <c r="T2902" i="2" s="1"/>
  <c r="S668" i="2"/>
  <c r="T668" i="2" s="1"/>
  <c r="S1221" i="2"/>
  <c r="T1221" i="2" s="1"/>
  <c r="S1677" i="2"/>
  <c r="T1677" i="2" s="1"/>
  <c r="S4270" i="2"/>
  <c r="T4270" i="2" s="1"/>
  <c r="S2158" i="2"/>
  <c r="T2158" i="2" s="1"/>
  <c r="S1583" i="2"/>
  <c r="T1583" i="2" s="1"/>
  <c r="S4213" i="2"/>
  <c r="T4213" i="2" s="1"/>
  <c r="S1889" i="2"/>
  <c r="T1889" i="2" s="1"/>
  <c r="S1044" i="2"/>
  <c r="S992" i="2"/>
  <c r="S398" i="2"/>
  <c r="T398" i="2" s="1"/>
  <c r="S1249" i="2"/>
  <c r="T1249" i="2" s="1"/>
  <c r="S1413" i="2"/>
  <c r="S3063" i="2"/>
  <c r="S339" i="2"/>
  <c r="T339" i="2" s="1"/>
  <c r="S2520" i="2"/>
  <c r="T2520" i="2" s="1"/>
  <c r="S866" i="2"/>
  <c r="T866" i="2" s="1"/>
  <c r="S1594" i="2"/>
  <c r="T1594" i="2" s="1"/>
  <c r="S526" i="2"/>
  <c r="T526" i="2" s="1"/>
  <c r="S3084" i="2"/>
  <c r="T3084" i="2" s="1"/>
  <c r="S805" i="2"/>
  <c r="T805" i="2" s="1"/>
  <c r="S914" i="2"/>
  <c r="S530" i="2"/>
  <c r="S2131" i="2"/>
  <c r="T2131" i="2" s="1"/>
  <c r="S879" i="2"/>
  <c r="T879" i="2" s="1"/>
  <c r="S4445" i="2"/>
  <c r="T4445" i="2" s="1"/>
  <c r="S2604" i="2"/>
  <c r="T2604" i="2" s="1"/>
  <c r="S1527" i="2"/>
  <c r="T1527" i="2" s="1"/>
  <c r="S998" i="2"/>
  <c r="T998" i="2" s="1"/>
  <c r="S5405" i="2"/>
  <c r="T5405" i="2" s="1"/>
  <c r="S259" i="2"/>
  <c r="T259" i="2" s="1"/>
  <c r="S472" i="2"/>
  <c r="T472" i="2" s="1"/>
  <c r="S3445" i="2"/>
  <c r="T3445" i="2" s="1"/>
  <c r="S4004" i="2"/>
  <c r="T4004" i="2" s="1"/>
  <c r="S850" i="2"/>
  <c r="S3897" i="2"/>
  <c r="S3498" i="2"/>
  <c r="T3498" i="2" s="1"/>
  <c r="S3531" i="2"/>
  <c r="T3531" i="2" s="1"/>
  <c r="S4477" i="2"/>
  <c r="S552" i="2"/>
  <c r="S5129" i="2"/>
  <c r="T5129" i="2" s="1"/>
  <c r="S4249" i="2"/>
  <c r="T4249" i="2" s="1"/>
  <c r="S4992" i="2"/>
  <c r="T4992" i="2" s="1"/>
  <c r="S1959" i="2"/>
  <c r="T1959" i="2" s="1"/>
  <c r="S3889" i="2"/>
  <c r="S3672" i="2"/>
  <c r="S3268" i="2"/>
  <c r="T3268" i="2" s="1"/>
  <c r="S3241" i="2"/>
  <c r="T3241" i="2" s="1"/>
  <c r="S3113" i="2"/>
  <c r="T3113" i="2" s="1"/>
  <c r="S4064" i="2"/>
  <c r="S3586" i="2"/>
  <c r="S3392" i="2"/>
  <c r="T3392" i="2" s="1"/>
  <c r="S2560" i="2"/>
  <c r="T2560" i="2" s="1"/>
  <c r="S2600" i="2"/>
  <c r="T2600" i="2" s="1"/>
  <c r="S2908" i="2"/>
  <c r="T2908" i="2" s="1"/>
  <c r="S2332" i="2"/>
  <c r="T2332" i="2" s="1"/>
  <c r="S3643" i="2"/>
  <c r="S923" i="2"/>
  <c r="S2377" i="2"/>
  <c r="T2377" i="2" s="1"/>
  <c r="S2221" i="2"/>
  <c r="T2221" i="2" s="1"/>
  <c r="S1641" i="2"/>
  <c r="T1641" i="2" s="1"/>
  <c r="S5746" i="2"/>
  <c r="T5746" i="2" s="1"/>
  <c r="S2222" i="2"/>
  <c r="T2222" i="2" s="1"/>
  <c r="S1638" i="2"/>
  <c r="T1638" i="2" s="1"/>
  <c r="S3914" i="2"/>
  <c r="T3914" i="2" s="1"/>
  <c r="S2380" i="2"/>
  <c r="T2380" i="2" s="1"/>
  <c r="S2180" i="2"/>
  <c r="S9" i="2"/>
  <c r="S6016" i="2"/>
  <c r="T6016" i="2" s="1"/>
  <c r="S5152" i="2"/>
  <c r="T5152" i="2" s="1"/>
  <c r="S5557" i="2"/>
  <c r="S942" i="2"/>
  <c r="S3004" i="2"/>
  <c r="T3004" i="2" s="1"/>
  <c r="S4181" i="2"/>
  <c r="T4181" i="2" s="1"/>
  <c r="S6017" i="2"/>
  <c r="T6017" i="2" s="1"/>
  <c r="S4650" i="2"/>
  <c r="T4650" i="2" s="1"/>
  <c r="S6018" i="2"/>
  <c r="T6018" i="2" s="1"/>
  <c r="S4805" i="2"/>
  <c r="T4805" i="2" s="1"/>
  <c r="S4768" i="2"/>
  <c r="T4768" i="2" s="1"/>
  <c r="S3073" i="2"/>
  <c r="T3073" i="2" s="1"/>
  <c r="S4699" i="2"/>
  <c r="T4699" i="2" s="1"/>
  <c r="S1179" i="2"/>
  <c r="T1179" i="2" s="1"/>
  <c r="S5199" i="2"/>
  <c r="T5199" i="2" s="1"/>
  <c r="S4656" i="2"/>
  <c r="T4656" i="2" s="1"/>
  <c r="S4131" i="2"/>
  <c r="T4131" i="2" s="1"/>
  <c r="S4171" i="2"/>
  <c r="T4171" i="2" s="1"/>
  <c r="S3101" i="2"/>
  <c r="T3101" i="2" s="1"/>
  <c r="S3842" i="2"/>
  <c r="T3842" i="2" s="1"/>
  <c r="S2498" i="2"/>
  <c r="T2498" i="2" s="1"/>
  <c r="S1851" i="2"/>
  <c r="T1851" i="2" s="1"/>
  <c r="S626" i="2"/>
  <c r="T626" i="2" s="1"/>
  <c r="S4371" i="2"/>
  <c r="T4371" i="2" s="1"/>
  <c r="S1107" i="2"/>
  <c r="S5064" i="2"/>
  <c r="S903" i="2"/>
  <c r="T903" i="2" s="1"/>
  <c r="S3570" i="2"/>
  <c r="S1365" i="2"/>
  <c r="S1769" i="2"/>
  <c r="T1769" i="2" s="1"/>
  <c r="S1564" i="2"/>
  <c r="T1564" i="2" s="1"/>
  <c r="S3590" i="2"/>
  <c r="S3039" i="2"/>
  <c r="S1273" i="2"/>
  <c r="T1273" i="2" s="1"/>
  <c r="S5368" i="2"/>
  <c r="T5368" i="2" s="1"/>
  <c r="S5149" i="2"/>
  <c r="T5149" i="2" s="1"/>
  <c r="S3671" i="2"/>
  <c r="S314" i="2"/>
  <c r="S4555" i="2"/>
  <c r="T4555" i="2" s="1"/>
  <c r="S4924" i="2"/>
  <c r="T4924" i="2" s="1"/>
  <c r="S4635" i="2"/>
  <c r="T4635" i="2" s="1"/>
  <c r="S2897" i="2"/>
  <c r="T2897" i="2" s="1"/>
  <c r="S3936" i="2"/>
  <c r="T3936" i="2" s="1"/>
  <c r="S3937" i="2"/>
  <c r="T3937" i="2" s="1"/>
  <c r="S3984" i="2"/>
  <c r="S4749" i="2"/>
  <c r="S395" i="2"/>
  <c r="T395" i="2" s="1"/>
  <c r="S168" i="2"/>
  <c r="T168" i="2" s="1"/>
  <c r="S293" i="2"/>
  <c r="T293" i="2" s="1"/>
  <c r="S360" i="2"/>
  <c r="T360" i="2" s="1"/>
  <c r="S732" i="2"/>
  <c r="S5539" i="2"/>
  <c r="S5366" i="2"/>
  <c r="T5366" i="2" s="1"/>
  <c r="S5659" i="2"/>
  <c r="S6091" i="2"/>
  <c r="S3267" i="2"/>
  <c r="T3267" i="2" s="1"/>
  <c r="S2999" i="2"/>
  <c r="T2999" i="2" s="1"/>
  <c r="S4052" i="2"/>
  <c r="T4052" i="2" s="1"/>
  <c r="S4161" i="2"/>
  <c r="S1767" i="2"/>
  <c r="S1804" i="2"/>
  <c r="T1804" i="2" s="1"/>
  <c r="S4446" i="2"/>
  <c r="T4446" i="2" s="1"/>
  <c r="S1871" i="2"/>
  <c r="T1871" i="2" s="1"/>
  <c r="S4806" i="2"/>
  <c r="T4806" i="2" s="1"/>
  <c r="S1492" i="2"/>
  <c r="T1492" i="2" s="1"/>
  <c r="S4451" i="2"/>
  <c r="T4451" i="2" s="1"/>
  <c r="S4407" i="2"/>
  <c r="T4407" i="2" s="1"/>
  <c r="S3503" i="2"/>
  <c r="T3503" i="2" s="1"/>
  <c r="S3843" i="2"/>
  <c r="T3843" i="2" s="1"/>
  <c r="S3322" i="2"/>
  <c r="T3322" i="2" s="1"/>
  <c r="S4271" i="2"/>
  <c r="T4271" i="2" s="1"/>
  <c r="S1426" i="2"/>
  <c r="T1426" i="2" s="1"/>
  <c r="S695" i="2"/>
  <c r="T695" i="2" s="1"/>
  <c r="S1502" i="2"/>
  <c r="T1502" i="2" s="1"/>
  <c r="S3304" i="2"/>
  <c r="T3304" i="2" s="1"/>
  <c r="S1052" i="2"/>
  <c r="S534" i="2"/>
  <c r="S4714" i="2"/>
  <c r="T4714" i="2" s="1"/>
  <c r="S4846" i="2"/>
  <c r="T4846" i="2" s="1"/>
  <c r="S4965" i="2"/>
  <c r="S450" i="2"/>
  <c r="S1237" i="2"/>
  <c r="T1237" i="2" s="1"/>
  <c r="S1156" i="2"/>
  <c r="T1156" i="2" s="1"/>
  <c r="S197" i="2"/>
  <c r="T197" i="2" s="1"/>
  <c r="S157" i="2"/>
  <c r="T157" i="2" s="1"/>
  <c r="S221" i="2"/>
  <c r="T221" i="2" s="1"/>
  <c r="S233" i="2"/>
  <c r="T233" i="2" s="1"/>
  <c r="S2067" i="2"/>
  <c r="T2067" i="2" s="1"/>
  <c r="S522" i="2"/>
  <c r="S802" i="2"/>
  <c r="S1551" i="2"/>
  <c r="T1551" i="2" s="1"/>
  <c r="S3799" i="2"/>
  <c r="S515" i="2"/>
  <c r="S1197" i="2"/>
  <c r="T1197" i="2" s="1"/>
  <c r="S3652" i="2"/>
  <c r="S3817" i="2"/>
  <c r="S3199" i="2"/>
  <c r="T3199" i="2" s="1"/>
  <c r="S2211" i="2"/>
  <c r="T2211" i="2" s="1"/>
  <c r="S5121" i="2"/>
  <c r="T5121" i="2" s="1"/>
  <c r="S2455" i="2"/>
  <c r="T2455" i="2" s="1"/>
  <c r="S5338" i="2"/>
  <c r="T5338" i="2" s="1"/>
  <c r="S5889" i="2"/>
  <c r="T5889" i="2" s="1"/>
  <c r="S5903" i="2"/>
  <c r="T5903" i="2" s="1"/>
  <c r="S4750" i="2"/>
  <c r="T4750" i="2" s="1"/>
  <c r="S4694" i="2"/>
  <c r="T4694" i="2" s="1"/>
  <c r="S5589" i="2"/>
  <c r="T5589" i="2" s="1"/>
  <c r="S6019" i="2"/>
  <c r="T6019" i="2" s="1"/>
  <c r="S4807" i="2"/>
  <c r="T4807" i="2" s="1"/>
  <c r="S5262" i="2"/>
  <c r="T5262" i="2" s="1"/>
  <c r="S5503" i="2"/>
  <c r="T5503" i="2" s="1"/>
  <c r="S5263" i="2"/>
  <c r="T5263" i="2" s="1"/>
  <c r="S5264" i="2"/>
  <c r="T5264" i="2" s="1"/>
  <c r="S5890" i="2"/>
  <c r="T5890" i="2" s="1"/>
  <c r="S5797" i="2"/>
  <c r="T5797" i="2" s="1"/>
  <c r="S3323" i="2"/>
  <c r="T3323" i="2" s="1"/>
  <c r="S5053" i="2"/>
  <c r="T5053" i="2" s="1"/>
  <c r="S5406" i="2"/>
  <c r="T5406" i="2" s="1"/>
  <c r="S5904" i="2"/>
  <c r="T5904" i="2" s="1"/>
  <c r="S3415" i="2"/>
  <c r="T3415" i="2" s="1"/>
  <c r="S5344" i="2"/>
  <c r="T5344" i="2" s="1"/>
  <c r="S4808" i="2"/>
  <c r="T4808" i="2" s="1"/>
  <c r="S4493" i="2"/>
  <c r="T4493" i="2" s="1"/>
  <c r="S2655" i="2"/>
  <c r="T2655" i="2" s="1"/>
  <c r="S6028" i="2"/>
  <c r="T6028" i="2" s="1"/>
  <c r="S5054" i="2"/>
  <c r="T5054" i="2" s="1"/>
  <c r="S5407" i="2"/>
  <c r="T5407" i="2" s="1"/>
  <c r="S4971" i="2"/>
  <c r="T4971" i="2" s="1"/>
  <c r="S5709" i="2"/>
  <c r="T5709" i="2" s="1"/>
  <c r="S5265" i="2"/>
  <c r="T5265" i="2" s="1"/>
  <c r="S5802" i="2"/>
  <c r="T5802" i="2" s="1"/>
  <c r="S5057" i="2"/>
  <c r="T5057" i="2" s="1"/>
  <c r="S4576" i="2"/>
  <c r="T4576" i="2" s="1"/>
  <c r="S5803" i="2"/>
  <c r="T5803" i="2" s="1"/>
  <c r="S6020" i="2"/>
  <c r="T6020" i="2" s="1"/>
  <c r="S5414" i="2"/>
  <c r="T5414" i="2" s="1"/>
  <c r="S4119" i="2"/>
  <c r="T4119" i="2" s="1"/>
  <c r="S5194" i="2"/>
  <c r="T5194" i="2" s="1"/>
  <c r="S5798" i="2"/>
  <c r="T5798" i="2" s="1"/>
  <c r="S3028" i="2"/>
  <c r="S3664" i="2"/>
  <c r="S5700" i="2"/>
  <c r="T5700" i="2" s="1"/>
  <c r="S4120" i="2"/>
  <c r="T4120" i="2" s="1"/>
  <c r="S4577" i="2"/>
  <c r="T4577" i="2" s="1"/>
  <c r="S4697" i="2"/>
  <c r="S2071" i="2"/>
  <c r="S3385" i="2"/>
  <c r="T3385" i="2" s="1"/>
  <c r="S4770" i="2"/>
  <c r="S3313" i="2"/>
  <c r="S3306" i="2"/>
  <c r="T3306" i="2" s="1"/>
  <c r="S3522" i="2"/>
  <c r="T3522" i="2" s="1"/>
  <c r="S3903" i="2"/>
  <c r="T3903" i="2" s="1"/>
  <c r="S5611" i="2"/>
  <c r="T5611" i="2" s="1"/>
  <c r="S5519" i="2"/>
  <c r="T5519" i="2" s="1"/>
  <c r="S5604" i="2"/>
  <c r="T5604" i="2" s="1"/>
  <c r="S4055" i="2"/>
  <c r="S4828" i="2"/>
  <c r="S4338" i="2"/>
  <c r="T4338" i="2" s="1"/>
  <c r="S3992" i="2"/>
  <c r="T3992" i="2" s="1"/>
  <c r="S4600" i="2"/>
  <c r="T4600" i="2" s="1"/>
  <c r="S6021" i="2"/>
  <c r="T6021" i="2" s="1"/>
  <c r="S4473" i="2"/>
  <c r="S809" i="2"/>
  <c r="S4452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5666" i="2"/>
  <c r="T5666" i="2" s="1"/>
  <c r="U1597" i="2" l="1"/>
  <c r="V1597" i="2" s="1"/>
  <c r="W1597" i="2" s="1"/>
  <c r="U532" i="2"/>
  <c r="V532" i="2" s="1"/>
  <c r="W532" i="2" s="1"/>
  <c r="U2808" i="2"/>
  <c r="V2808" i="2" s="1"/>
  <c r="W2808" i="2" s="1"/>
  <c r="U1099" i="2"/>
  <c r="U2832" i="2"/>
  <c r="V2832" i="2" s="1"/>
  <c r="W2832" i="2" s="1"/>
  <c r="U2333" i="2"/>
  <c r="V2333" i="2" s="1"/>
  <c r="W2333" i="2" s="1"/>
  <c r="U3244" i="2"/>
  <c r="V3244" i="2" s="1"/>
  <c r="W3244" i="2" s="1"/>
  <c r="U1901" i="2"/>
  <c r="V1901" i="2" s="1"/>
  <c r="W1901" i="2" s="1"/>
  <c r="U1356" i="2"/>
  <c r="V1356" i="2" s="1"/>
  <c r="W1356" i="2" s="1"/>
  <c r="U68" i="2"/>
  <c r="V68" i="2" s="1"/>
  <c r="W68" i="2" s="1"/>
  <c r="U688" i="2"/>
  <c r="V688" i="2" s="1"/>
  <c r="W688" i="2" s="1"/>
  <c r="U420" i="2"/>
  <c r="U5345" i="2"/>
  <c r="V5345" i="2" s="1"/>
  <c r="W5345" i="2" s="1"/>
  <c r="U894" i="2"/>
  <c r="V894" i="2" s="1"/>
  <c r="W894" i="2" s="1"/>
  <c r="U5742" i="2"/>
  <c r="V5742" i="2" s="1"/>
  <c r="W5742" i="2" s="1"/>
  <c r="U5968" i="2"/>
  <c r="V5968" i="2" s="1"/>
  <c r="W5968" i="2" s="1"/>
  <c r="U1738" i="2"/>
  <c r="V1738" i="2" s="1"/>
  <c r="W1738" i="2" s="1"/>
  <c r="U2957" i="2"/>
  <c r="V2957" i="2" s="1"/>
  <c r="W2957" i="2" s="1"/>
  <c r="U1033" i="2"/>
  <c r="V1033" i="2" s="1"/>
  <c r="W1033" i="2" s="1"/>
  <c r="U2768" i="2"/>
  <c r="V2768" i="2" s="1"/>
  <c r="W2768" i="2" s="1"/>
  <c r="U1651" i="2"/>
  <c r="V1651" i="2" s="1"/>
  <c r="W1651" i="2" s="1"/>
  <c r="U2503" i="2"/>
  <c r="V2503" i="2" s="1"/>
  <c r="W2503" i="2" s="1"/>
  <c r="U3117" i="2"/>
  <c r="V3117" i="2" s="1"/>
  <c r="W3117" i="2" s="1"/>
  <c r="U2113" i="2"/>
  <c r="V2113" i="2" s="1"/>
  <c r="W2113" i="2" s="1"/>
  <c r="U5443" i="2"/>
  <c r="V5443" i="2" s="1"/>
  <c r="W5443" i="2" s="1"/>
  <c r="U5158" i="2"/>
  <c r="V5158" i="2" s="1"/>
  <c r="W5158" i="2" s="1"/>
  <c r="U3691" i="2"/>
  <c r="V3691" i="2" s="1"/>
  <c r="W3691" i="2" s="1"/>
  <c r="U5933" i="2"/>
  <c r="V5933" i="2" s="1"/>
  <c r="W5933" i="2" s="1"/>
  <c r="U3073" i="2"/>
  <c r="U4842" i="2"/>
  <c r="U5655" i="2"/>
  <c r="V5655" i="2" s="1"/>
  <c r="W5655" i="2" s="1"/>
  <c r="U4655" i="2"/>
  <c r="V4655" i="2" s="1"/>
  <c r="W4655" i="2" s="1"/>
  <c r="U3785" i="2"/>
  <c r="U3434" i="2"/>
  <c r="U2320" i="2"/>
  <c r="U956" i="2"/>
  <c r="U781" i="2"/>
  <c r="V781" i="2" s="1"/>
  <c r="W781" i="2" s="1"/>
  <c r="U3284" i="2"/>
  <c r="V3284" i="2" s="1"/>
  <c r="W3284" i="2" s="1"/>
  <c r="U1579" i="2"/>
  <c r="V1579" i="2" s="1"/>
  <c r="W1579" i="2" s="1"/>
  <c r="U4872" i="2"/>
  <c r="V4872" i="2" s="1"/>
  <c r="W4872" i="2" s="1"/>
  <c r="U1213" i="2"/>
  <c r="V1213" i="2" s="1"/>
  <c r="W1213" i="2" s="1"/>
  <c r="U4230" i="2"/>
  <c r="U5774" i="2"/>
  <c r="V5774" i="2" s="1"/>
  <c r="W5774" i="2" s="1"/>
  <c r="U5448" i="2"/>
  <c r="V5448" i="2" s="1"/>
  <c r="W5448" i="2" s="1"/>
  <c r="U5248" i="2"/>
  <c r="V5248" i="2" s="1"/>
  <c r="W5248" i="2" s="1"/>
  <c r="U6058" i="2"/>
  <c r="V6058" i="2" s="1"/>
  <c r="W6058" i="2" s="1"/>
  <c r="U5484" i="2"/>
  <c r="V5484" i="2" s="1"/>
  <c r="W5484" i="2" s="1"/>
  <c r="U1188" i="2"/>
  <c r="U4880" i="2"/>
  <c r="V4880" i="2" s="1"/>
  <c r="W4880" i="2" s="1"/>
  <c r="U3993" i="2"/>
  <c r="V3993" i="2" s="1"/>
  <c r="W3993" i="2" s="1"/>
  <c r="U3299" i="2"/>
  <c r="V3299" i="2" s="1"/>
  <c r="W3299" i="2" s="1"/>
  <c r="U1505" i="2"/>
  <c r="V1505" i="2" s="1"/>
  <c r="W1505" i="2" s="1"/>
  <c r="U28" i="2"/>
  <c r="V28" i="2" s="1"/>
  <c r="W28" i="2" s="1"/>
  <c r="U3649" i="2"/>
  <c r="U731" i="2"/>
  <c r="V731" i="2" s="1"/>
  <c r="W731" i="2" s="1"/>
  <c r="U3807" i="2"/>
  <c r="V3807" i="2" s="1"/>
  <c r="W3807" i="2" s="1"/>
  <c r="U2013" i="2"/>
  <c r="V2013" i="2" s="1"/>
  <c r="W2013" i="2" s="1"/>
  <c r="U4812" i="2"/>
  <c r="U2009" i="2"/>
  <c r="V2009" i="2" s="1"/>
  <c r="W2009" i="2" s="1"/>
  <c r="U3834" i="2"/>
  <c r="U877" i="2"/>
  <c r="U1545" i="2"/>
  <c r="V1545" i="2" s="1"/>
  <c r="W1545" i="2" s="1"/>
  <c r="U213" i="2"/>
  <c r="V213" i="2" s="1"/>
  <c r="W213" i="2" s="1"/>
  <c r="U1165" i="2"/>
  <c r="U5087" i="2"/>
  <c r="V5087" i="2" s="1"/>
  <c r="W5087" i="2" s="1"/>
  <c r="U5609" i="2"/>
  <c r="V5609" i="2" s="1"/>
  <c r="W5609" i="2" s="1"/>
  <c r="U2674" i="2"/>
  <c r="U4699" i="2"/>
  <c r="V4699" i="2" s="1"/>
  <c r="W4699" i="2" s="1"/>
  <c r="U358" i="2"/>
  <c r="V358" i="2" s="1"/>
  <c r="W358" i="2" s="1"/>
  <c r="U1556" i="2"/>
  <c r="U1580" i="2"/>
  <c r="V1580" i="2" s="1"/>
  <c r="W1580" i="2" s="1"/>
  <c r="U3792" i="2"/>
  <c r="V3792" i="2" s="1"/>
  <c r="W3792" i="2" s="1"/>
  <c r="U3829" i="2"/>
  <c r="V3829" i="2" s="1"/>
  <c r="W3829" i="2" s="1"/>
  <c r="U2212" i="2"/>
  <c r="V2212" i="2" s="1"/>
  <c r="W2212" i="2" s="1"/>
  <c r="U5488" i="2"/>
  <c r="U2569" i="2"/>
  <c r="V2569" i="2" s="1"/>
  <c r="W2569" i="2" s="1"/>
  <c r="U5876" i="2"/>
  <c r="U5679" i="2"/>
  <c r="V5679" i="2" s="1"/>
  <c r="W5679" i="2" s="1"/>
  <c r="U255" i="2"/>
  <c r="V255" i="2" s="1"/>
  <c r="W255" i="2" s="1"/>
  <c r="U5422" i="2"/>
  <c r="V5422" i="2" s="1"/>
  <c r="W5422" i="2" s="1"/>
  <c r="U338" i="2"/>
  <c r="V338" i="2" s="1"/>
  <c r="W338" i="2" s="1"/>
  <c r="U5956" i="2"/>
  <c r="V5956" i="2" s="1"/>
  <c r="W5956" i="2" s="1"/>
  <c r="U4562" i="2"/>
  <c r="V4562" i="2" s="1"/>
  <c r="W4562" i="2" s="1"/>
  <c r="U3337" i="2"/>
  <c r="V3337" i="2" s="1"/>
  <c r="W3337" i="2" s="1"/>
  <c r="U1678" i="2"/>
  <c r="V1678" i="2" s="1"/>
  <c r="W1678" i="2" s="1"/>
  <c r="U1119" i="2"/>
  <c r="V1119" i="2" s="1"/>
  <c r="W1119" i="2" s="1"/>
  <c r="U2728" i="2"/>
  <c r="V2728" i="2" s="1"/>
  <c r="W2728" i="2" s="1"/>
  <c r="U4612" i="2"/>
  <c r="V4612" i="2" s="1"/>
  <c r="W4612" i="2" s="1"/>
  <c r="U612" i="2"/>
  <c r="V612" i="2" s="1"/>
  <c r="W612" i="2" s="1"/>
  <c r="U2581" i="2"/>
  <c r="V2581" i="2" s="1"/>
  <c r="W2581" i="2" s="1"/>
  <c r="U1864" i="2"/>
  <c r="V1864" i="2" s="1"/>
  <c r="W1864" i="2" s="1"/>
  <c r="U1004" i="2"/>
  <c r="V1004" i="2" s="1"/>
  <c r="W1004" i="2" s="1"/>
  <c r="U3350" i="2"/>
  <c r="V3350" i="2" s="1"/>
  <c r="W3350" i="2" s="1"/>
  <c r="U4043" i="2"/>
  <c r="V4043" i="2" s="1"/>
  <c r="W4043" i="2" s="1"/>
  <c r="U2987" i="2"/>
  <c r="V2987" i="2" s="1"/>
  <c r="W2987" i="2" s="1"/>
  <c r="U1799" i="2"/>
  <c r="V1799" i="2" s="1"/>
  <c r="W1799" i="2" s="1"/>
  <c r="U1179" i="2"/>
  <c r="V1179" i="2" s="1"/>
  <c r="W1179" i="2" s="1"/>
  <c r="U5397" i="2"/>
  <c r="V5397" i="2" s="1"/>
  <c r="W5397" i="2" s="1"/>
  <c r="U3270" i="2"/>
  <c r="V3270" i="2" s="1"/>
  <c r="W3270" i="2" s="1"/>
  <c r="U4234" i="2"/>
  <c r="V4234" i="2" s="1"/>
  <c r="W4234" i="2" s="1"/>
  <c r="U1350" i="2"/>
  <c r="V1350" i="2" s="1"/>
  <c r="W1350" i="2" s="1"/>
  <c r="U5436" i="2"/>
  <c r="V5436" i="2" s="1"/>
  <c r="W5436" i="2" s="1"/>
  <c r="U3449" i="2"/>
  <c r="V3449" i="2" s="1"/>
  <c r="W3449" i="2" s="1"/>
  <c r="U2384" i="2"/>
  <c r="V2384" i="2" s="1"/>
  <c r="W2384" i="2" s="1"/>
  <c r="U4393" i="2"/>
  <c r="U694" i="2"/>
  <c r="V694" i="2" s="1"/>
  <c r="W694" i="2" s="1"/>
  <c r="U860" i="2"/>
  <c r="V860" i="2" s="1"/>
  <c r="W860" i="2" s="1"/>
  <c r="U4352" i="2"/>
  <c r="V4352" i="2" s="1"/>
  <c r="W4352" i="2" s="1"/>
  <c r="U6039" i="2"/>
  <c r="V6039" i="2" s="1"/>
  <c r="W6039" i="2" s="1"/>
  <c r="U4719" i="2"/>
  <c r="V4719" i="2" s="1"/>
  <c r="W4719" i="2" s="1"/>
  <c r="U5683" i="2"/>
  <c r="V5683" i="2" s="1"/>
  <c r="W5683" i="2" s="1"/>
  <c r="U2335" i="2"/>
  <c r="V2335" i="2" s="1"/>
  <c r="W2335" i="2" s="1"/>
  <c r="U2956" i="2"/>
  <c r="V2956" i="2" s="1"/>
  <c r="W2956" i="2" s="1"/>
  <c r="U4111" i="2"/>
  <c r="U1584" i="2"/>
  <c r="V1584" i="2" s="1"/>
  <c r="W1584" i="2" s="1"/>
  <c r="U194" i="2"/>
  <c r="V194" i="2" s="1"/>
  <c r="W194" i="2" s="1"/>
  <c r="U2561" i="2"/>
  <c r="V2561" i="2" s="1"/>
  <c r="W2561" i="2" s="1"/>
  <c r="U376" i="2"/>
  <c r="V376" i="2" s="1"/>
  <c r="W376" i="2" s="1"/>
  <c r="U2229" i="2"/>
  <c r="V2229" i="2" s="1"/>
  <c r="W2229" i="2" s="1"/>
  <c r="U5928" i="2"/>
  <c r="V5928" i="2" s="1"/>
  <c r="W5928" i="2" s="1"/>
  <c r="U235" i="2"/>
  <c r="V235" i="2" s="1"/>
  <c r="W235" i="2" s="1"/>
  <c r="U2632" i="2"/>
  <c r="V2632" i="2" s="1"/>
  <c r="W2632" i="2" s="1"/>
  <c r="U5300" i="2"/>
  <c r="V5300" i="2" s="1"/>
  <c r="W5300" i="2" s="1"/>
  <c r="U4385" i="2"/>
  <c r="U5312" i="2"/>
  <c r="V5312" i="2" s="1"/>
  <c r="W5312" i="2" s="1"/>
  <c r="U729" i="2"/>
  <c r="V729" i="2" s="1"/>
  <c r="W729" i="2" s="1"/>
  <c r="U5550" i="2"/>
  <c r="V5550" i="2" s="1"/>
  <c r="W5550" i="2" s="1"/>
  <c r="U5891" i="2"/>
  <c r="V5891" i="2" s="1"/>
  <c r="W5891" i="2" s="1"/>
  <c r="U2355" i="2"/>
  <c r="V2355" i="2" s="1"/>
  <c r="W2355" i="2" s="1"/>
  <c r="U5231" i="2"/>
  <c r="V5231" i="2" s="1"/>
  <c r="W5231" i="2" s="1"/>
  <c r="U2587" i="2"/>
  <c r="V2587" i="2" s="1"/>
  <c r="W2587" i="2" s="1"/>
  <c r="U3607" i="2"/>
  <c r="V3607" i="2" s="1"/>
  <c r="W3607" i="2" s="1"/>
  <c r="U4459" i="2"/>
  <c r="U764" i="2"/>
  <c r="U1515" i="2"/>
  <c r="V1515" i="2" s="1"/>
  <c r="W1515" i="2" s="1"/>
  <c r="U1060" i="2"/>
  <c r="U1842" i="2"/>
  <c r="V1842" i="2" s="1"/>
  <c r="W1842" i="2" s="1"/>
  <c r="U4717" i="2"/>
  <c r="V4717" i="2" s="1"/>
  <c r="W4717" i="2" s="1"/>
  <c r="U727" i="2"/>
  <c r="V727" i="2" s="1"/>
  <c r="W727" i="2" s="1"/>
  <c r="U5618" i="2"/>
  <c r="V5618" i="2" s="1"/>
  <c r="W5618" i="2" s="1"/>
  <c r="U2275" i="2"/>
  <c r="V2275" i="2" s="1"/>
  <c r="W2275" i="2" s="1"/>
  <c r="U4194" i="2"/>
  <c r="V4194" i="2" s="1"/>
  <c r="W4194" i="2" s="1"/>
  <c r="U3912" i="2"/>
  <c r="U4724" i="2"/>
  <c r="V4724" i="2" s="1"/>
  <c r="W4724" i="2" s="1"/>
  <c r="U2352" i="2"/>
  <c r="V2352" i="2" s="1"/>
  <c r="W2352" i="2" s="1"/>
  <c r="U2931" i="2"/>
  <c r="V2931" i="2" s="1"/>
  <c r="W2931" i="2" s="1"/>
  <c r="U651" i="2"/>
  <c r="V651" i="2" s="1"/>
  <c r="W651" i="2" s="1"/>
  <c r="U3429" i="2"/>
  <c r="V3429" i="2" s="1"/>
  <c r="W3429" i="2" s="1"/>
  <c r="U2806" i="2"/>
  <c r="V2806" i="2" s="1"/>
  <c r="W2806" i="2" s="1"/>
  <c r="U2061" i="2"/>
  <c r="V2061" i="2" s="1"/>
  <c r="W2061" i="2" s="1"/>
  <c r="U680" i="2"/>
  <c r="V680" i="2" s="1"/>
  <c r="W680" i="2" s="1"/>
  <c r="U5870" i="2"/>
  <c r="V5870" i="2" s="1"/>
  <c r="W5870" i="2" s="1"/>
  <c r="U1529" i="2"/>
  <c r="V1529" i="2" s="1"/>
  <c r="W1529" i="2" s="1"/>
  <c r="U525" i="2"/>
  <c r="V525" i="2" s="1"/>
  <c r="W525" i="2" s="1"/>
  <c r="U787" i="2"/>
  <c r="V787" i="2" s="1"/>
  <c r="W787" i="2" s="1"/>
  <c r="U4487" i="2"/>
  <c r="U5984" i="2"/>
  <c r="V5984" i="2" s="1"/>
  <c r="W5984" i="2" s="1"/>
  <c r="U4467" i="2"/>
  <c r="U5551" i="2"/>
  <c r="V5551" i="2" s="1"/>
  <c r="W5551" i="2" s="1"/>
  <c r="U5971" i="2"/>
  <c r="V5971" i="2" s="1"/>
  <c r="W5971" i="2" s="1"/>
  <c r="U4318" i="2"/>
  <c r="V4318" i="2" s="1"/>
  <c r="W4318" i="2" s="1"/>
  <c r="U3333" i="2"/>
  <c r="V3333" i="2" s="1"/>
  <c r="W3333" i="2" s="1"/>
  <c r="U3131" i="2"/>
  <c r="V3131" i="2" s="1"/>
  <c r="W3131" i="2" s="1"/>
  <c r="U3813" i="2"/>
  <c r="V3813" i="2" s="1"/>
  <c r="W3813" i="2" s="1"/>
  <c r="U2172" i="2"/>
  <c r="V2172" i="2" s="1"/>
  <c r="W2172" i="2" s="1"/>
  <c r="U3364" i="2"/>
  <c r="U289" i="2"/>
  <c r="V289" i="2" s="1"/>
  <c r="W289" i="2" s="1"/>
  <c r="U5868" i="2"/>
  <c r="V5868" i="2" s="1"/>
  <c r="W5868" i="2" s="1"/>
  <c r="U939" i="2"/>
  <c r="V939" i="2" s="1"/>
  <c r="W939" i="2" s="1"/>
  <c r="U1581" i="2"/>
  <c r="U4268" i="2"/>
  <c r="V4268" i="2" s="1"/>
  <c r="W4268" i="2" s="1"/>
  <c r="U3886" i="2"/>
  <c r="V3886" i="2" s="1"/>
  <c r="W3886" i="2" s="1"/>
  <c r="U2268" i="2"/>
  <c r="V2268" i="2" s="1"/>
  <c r="W2268" i="2" s="1"/>
  <c r="U3292" i="2"/>
  <c r="V3292" i="2" s="1"/>
  <c r="W3292" i="2" s="1"/>
  <c r="U4430" i="2"/>
  <c r="V4430" i="2" s="1"/>
  <c r="W4430" i="2" s="1"/>
  <c r="U1538" i="2"/>
  <c r="V1538" i="2" s="1"/>
  <c r="W1538" i="2" s="1"/>
  <c r="U1392" i="2"/>
  <c r="U1935" i="2"/>
  <c r="V1935" i="2" s="1"/>
  <c r="W1935" i="2" s="1"/>
  <c r="U454" i="2"/>
  <c r="U5785" i="2"/>
  <c r="V5785" i="2" s="1"/>
  <c r="W5785" i="2" s="1"/>
  <c r="U3536" i="2"/>
  <c r="U4105" i="2"/>
  <c r="U215" i="2"/>
  <c r="V215" i="2" s="1"/>
  <c r="W215" i="2" s="1"/>
  <c r="U2643" i="2"/>
  <c r="V2643" i="2" s="1"/>
  <c r="W2643" i="2" s="1"/>
  <c r="U1431" i="2"/>
  <c r="V1431" i="2" s="1"/>
  <c r="W1431" i="2" s="1"/>
  <c r="U5411" i="2"/>
  <c r="V5411" i="2" s="1"/>
  <c r="W5411" i="2" s="1"/>
  <c r="U4506" i="2"/>
  <c r="V4506" i="2" s="1"/>
  <c r="W4506" i="2" s="1"/>
  <c r="U1486" i="2"/>
  <c r="V1486" i="2" s="1"/>
  <c r="W1486" i="2" s="1"/>
  <c r="U476" i="2"/>
  <c r="U1680" i="2"/>
  <c r="V1680" i="2" s="1"/>
  <c r="W1680" i="2" s="1"/>
  <c r="U1095" i="2"/>
  <c r="U1624" i="2"/>
  <c r="V1624" i="2" s="1"/>
  <c r="W1624" i="2" s="1"/>
  <c r="U1217" i="2"/>
  <c r="V1217" i="2" s="1"/>
  <c r="W1217" i="2" s="1"/>
  <c r="U1113" i="2"/>
  <c r="V1113" i="2" s="1"/>
  <c r="W1113" i="2" s="1"/>
  <c r="U5489" i="2"/>
  <c r="V5489" i="2" s="1"/>
  <c r="W5489" i="2" s="1"/>
  <c r="U5078" i="2"/>
  <c r="V5078" i="2" s="1"/>
  <c r="W5078" i="2" s="1"/>
  <c r="U3045" i="2"/>
  <c r="U4297" i="2"/>
  <c r="V4297" i="2" s="1"/>
  <c r="W4297" i="2" s="1"/>
  <c r="U5139" i="2"/>
  <c r="V5139" i="2" s="1"/>
  <c r="W5139" i="2" s="1"/>
  <c r="U5869" i="2"/>
  <c r="V5869" i="2" s="1"/>
  <c r="W5869" i="2" s="1"/>
  <c r="U848" i="2"/>
  <c r="V848" i="2" s="1"/>
  <c r="W848" i="2" s="1"/>
  <c r="U4399" i="2"/>
  <c r="V4399" i="2" s="1"/>
  <c r="W4399" i="2" s="1"/>
  <c r="U3421" i="2"/>
  <c r="V3421" i="2" s="1"/>
  <c r="W3421" i="2" s="1"/>
  <c r="U2815" i="2"/>
  <c r="V2815" i="2" s="1"/>
  <c r="W2815" i="2" s="1"/>
  <c r="U440" i="2"/>
  <c r="V440" i="2" s="1"/>
  <c r="W440" i="2" s="1"/>
  <c r="U1278" i="2"/>
  <c r="V1278" i="2" s="1"/>
  <c r="W1278" i="2" s="1"/>
  <c r="U275" i="2"/>
  <c r="V275" i="2" s="1"/>
  <c r="W275" i="2" s="1"/>
  <c r="U538" i="2"/>
  <c r="V538" i="2" s="1"/>
  <c r="W538" i="2" s="1"/>
  <c r="U4342" i="2"/>
  <c r="V4342" i="2" s="1"/>
  <c r="W4342" i="2" s="1"/>
  <c r="U3613" i="2"/>
  <c r="V3613" i="2" s="1"/>
  <c r="W3613" i="2" s="1"/>
  <c r="U4833" i="2"/>
  <c r="V4833" i="2" s="1"/>
  <c r="W4833" i="2" s="1"/>
  <c r="U5485" i="2"/>
  <c r="V5485" i="2" s="1"/>
  <c r="W5485" i="2" s="1"/>
  <c r="U5311" i="2"/>
  <c r="V5311" i="2" s="1"/>
  <c r="W5311" i="2" s="1"/>
  <c r="U4545" i="2"/>
  <c r="V4545" i="2" s="1"/>
  <c r="W4545" i="2" s="1"/>
  <c r="U5938" i="2"/>
  <c r="V5938" i="2" s="1"/>
  <c r="W5938" i="2" s="1"/>
  <c r="U4189" i="2"/>
  <c r="V4189" i="2" s="1"/>
  <c r="W4189" i="2" s="1"/>
  <c r="U899" i="2"/>
  <c r="U3825" i="2"/>
  <c r="U2213" i="2"/>
  <c r="V2213" i="2" s="1"/>
  <c r="W2213" i="2" s="1"/>
  <c r="U977" i="2"/>
  <c r="V977" i="2" s="1"/>
  <c r="W977" i="2" s="1"/>
  <c r="U613" i="2"/>
  <c r="V613" i="2" s="1"/>
  <c r="W613" i="2" s="1"/>
  <c r="U3454" i="2"/>
  <c r="V3454" i="2" s="1"/>
  <c r="W3454" i="2" s="1"/>
  <c r="U269" i="2"/>
  <c r="U2676" i="2"/>
  <c r="U3037" i="2"/>
  <c r="U1546" i="2"/>
  <c r="V1546" i="2" s="1"/>
  <c r="W1546" i="2" s="1"/>
  <c r="U350" i="2"/>
  <c r="V350" i="2" s="1"/>
  <c r="W350" i="2" s="1"/>
  <c r="U4141" i="2"/>
  <c r="U2202" i="2"/>
  <c r="V2202" i="2" s="1"/>
  <c r="W2202" i="2" s="1"/>
  <c r="U2276" i="2"/>
  <c r="V2276" i="2" s="1"/>
  <c r="W2276" i="2" s="1"/>
  <c r="U427" i="2"/>
  <c r="V427" i="2" s="1"/>
  <c r="W427" i="2" s="1"/>
  <c r="U635" i="2"/>
  <c r="V635" i="2" s="1"/>
  <c r="W635" i="2" s="1"/>
  <c r="U741" i="2"/>
  <c r="V741" i="2" s="1"/>
  <c r="W741" i="2" s="1"/>
  <c r="U190" i="2"/>
  <c r="V190" i="2" s="1"/>
  <c r="W190" i="2" s="1"/>
  <c r="U2439" i="2"/>
  <c r="V2439" i="2" s="1"/>
  <c r="W2439" i="2" s="1"/>
  <c r="U6036" i="2"/>
  <c r="V6036" i="2" s="1"/>
  <c r="W6036" i="2" s="1"/>
  <c r="U5023" i="2"/>
  <c r="V5023" i="2" s="1"/>
  <c r="W5023" i="2" s="1"/>
  <c r="U3608" i="2"/>
  <c r="V3608" i="2" s="1"/>
  <c r="W3608" i="2" s="1"/>
  <c r="U2725" i="2"/>
  <c r="U4003" i="2"/>
  <c r="V4003" i="2" s="1"/>
  <c r="W4003" i="2" s="1"/>
  <c r="U3466" i="2"/>
  <c r="V3466" i="2" s="1"/>
  <c r="W3466" i="2" s="1"/>
  <c r="U2152" i="2"/>
  <c r="V2152" i="2" s="1"/>
  <c r="W2152" i="2" s="1"/>
  <c r="U1520" i="2"/>
  <c r="V1520" i="2" s="1"/>
  <c r="W1520" i="2" s="1"/>
  <c r="U2896" i="2"/>
  <c r="V2896" i="2" s="1"/>
  <c r="W2896" i="2" s="1"/>
  <c r="U607" i="2"/>
  <c r="U2708" i="2"/>
  <c r="V2708" i="2" s="1"/>
  <c r="W2708" i="2" s="1"/>
  <c r="U3958" i="2"/>
  <c r="V3958" i="2" s="1"/>
  <c r="W3958" i="2" s="1"/>
  <c r="U5383" i="2"/>
  <c r="V5383" i="2" s="1"/>
  <c r="W5383" i="2" s="1"/>
  <c r="U5146" i="2"/>
  <c r="V5146" i="2" s="1"/>
  <c r="W5146" i="2" s="1"/>
  <c r="U513" i="2"/>
  <c r="V513" i="2" s="1"/>
  <c r="W513" i="2" s="1"/>
  <c r="U2271" i="2"/>
  <c r="V2271" i="2" s="1"/>
  <c r="W2271" i="2" s="1"/>
  <c r="U2156" i="2"/>
  <c r="V2156" i="2" s="1"/>
  <c r="W2156" i="2" s="1"/>
  <c r="U529" i="2"/>
  <c r="U5907" i="2"/>
  <c r="U5952" i="2"/>
  <c r="V5952" i="2" s="1"/>
  <c r="W5952" i="2" s="1"/>
  <c r="U682" i="2"/>
  <c r="U1170" i="2"/>
  <c r="V1170" i="2" s="1"/>
  <c r="W1170" i="2" s="1"/>
  <c r="U3378" i="2"/>
  <c r="U3441" i="2"/>
  <c r="V3441" i="2" s="1"/>
  <c r="W3441" i="2" s="1"/>
  <c r="U1463" i="2"/>
  <c r="U6041" i="2"/>
  <c r="V6041" i="2" s="1"/>
  <c r="W6041" i="2" s="1"/>
  <c r="U415" i="2"/>
  <c r="V415" i="2" s="1"/>
  <c r="W415" i="2" s="1"/>
  <c r="U2881" i="2"/>
  <c r="V2881" i="2" s="1"/>
  <c r="W2881" i="2" s="1"/>
  <c r="U5993" i="2"/>
  <c r="V5993" i="2" s="1"/>
  <c r="W5993" i="2" s="1"/>
  <c r="U2650" i="2"/>
  <c r="U4374" i="2"/>
  <c r="V4374" i="2" s="1"/>
  <c r="W4374" i="2" s="1"/>
  <c r="U6055" i="2"/>
  <c r="V6055" i="2" s="1"/>
  <c r="W6055" i="2" s="1"/>
  <c r="U1251" i="2"/>
  <c r="V1251" i="2" s="1"/>
  <c r="W1251" i="2" s="1"/>
  <c r="U1089" i="2"/>
  <c r="U3995" i="2"/>
  <c r="V3995" i="2" s="1"/>
  <c r="W3995" i="2" s="1"/>
  <c r="U3332" i="2"/>
  <c r="V3332" i="2" s="1"/>
  <c r="W3332" i="2" s="1"/>
  <c r="U3738" i="2"/>
  <c r="V3738" i="2" s="1"/>
  <c r="W3738" i="2" s="1"/>
  <c r="U3034" i="2"/>
  <c r="U6067" i="2"/>
  <c r="V6067" i="2" s="1"/>
  <c r="W6067" i="2" s="1"/>
  <c r="U5568" i="2"/>
  <c r="V5568" i="2" s="1"/>
  <c r="W5568" i="2" s="1"/>
  <c r="U5647" i="2"/>
  <c r="V5647" i="2" s="1"/>
  <c r="W5647" i="2" s="1"/>
  <c r="U1158" i="2"/>
  <c r="V1158" i="2" s="1"/>
  <c r="W1158" i="2" s="1"/>
  <c r="U4858" i="2"/>
  <c r="V4858" i="2" s="1"/>
  <c r="W4858" i="2" s="1"/>
  <c r="U253" i="2"/>
  <c r="V253" i="2" s="1"/>
  <c r="W253" i="2" s="1"/>
  <c r="U303" i="2"/>
  <c r="V303" i="2" s="1"/>
  <c r="W303" i="2" s="1"/>
  <c r="U3877" i="2"/>
  <c r="U2534" i="2"/>
  <c r="V2534" i="2" s="1"/>
  <c r="W2534" i="2" s="1"/>
  <c r="U2720" i="2"/>
  <c r="V2720" i="2" s="1"/>
  <c r="W2720" i="2" s="1"/>
  <c r="U3606" i="2"/>
  <c r="U2533" i="2"/>
  <c r="V2533" i="2" s="1"/>
  <c r="W2533" i="2" s="1"/>
  <c r="U5145" i="2"/>
  <c r="V5145" i="2" s="1"/>
  <c r="W5145" i="2" s="1"/>
  <c r="U5658" i="2"/>
  <c r="U952" i="2"/>
  <c r="V952" i="2" s="1"/>
  <c r="W952" i="2" s="1"/>
  <c r="U4519" i="2"/>
  <c r="V4519" i="2" s="1"/>
  <c r="W4519" i="2" s="1"/>
  <c r="U882" i="2"/>
  <c r="V882" i="2" s="1"/>
  <c r="W882" i="2" s="1"/>
  <c r="U3437" i="2"/>
  <c r="U3060" i="2"/>
  <c r="U716" i="2"/>
  <c r="V716" i="2" s="1"/>
  <c r="W716" i="2" s="1"/>
  <c r="U1879" i="2"/>
  <c r="V1879" i="2" s="1"/>
  <c r="W1879" i="2" s="1"/>
  <c r="U2144" i="2"/>
  <c r="V2144" i="2" s="1"/>
  <c r="W2144" i="2" s="1"/>
  <c r="U2986" i="2"/>
  <c r="V2986" i="2" s="1"/>
  <c r="W2986" i="2" s="1"/>
  <c r="U5734" i="2"/>
  <c r="V5734" i="2" s="1"/>
  <c r="W5734" i="2" s="1"/>
  <c r="U1160" i="2"/>
  <c r="V1160" i="2" s="1"/>
  <c r="W1160" i="2" s="1"/>
  <c r="U2311" i="2"/>
  <c r="V2311" i="2" s="1"/>
  <c r="W2311" i="2" s="1"/>
  <c r="U2634" i="2"/>
  <c r="V2634" i="2" s="1"/>
  <c r="W2634" i="2" s="1"/>
  <c r="U4547" i="2"/>
  <c r="V4547" i="2" s="1"/>
  <c r="W4547" i="2" s="1"/>
  <c r="U3895" i="2"/>
  <c r="V3895" i="2" s="1"/>
  <c r="W3895" i="2" s="1"/>
  <c r="U1929" i="2"/>
  <c r="V1929" i="2" s="1"/>
  <c r="W1929" i="2" s="1"/>
  <c r="U399" i="2"/>
  <c r="V399" i="2" s="1"/>
  <c r="W399" i="2" s="1"/>
  <c r="U352" i="2"/>
  <c r="V352" i="2" s="1"/>
  <c r="W352" i="2" s="1"/>
  <c r="U521" i="2"/>
  <c r="U2194" i="2"/>
  <c r="V2194" i="2" s="1"/>
  <c r="W2194" i="2" s="1"/>
  <c r="U1988" i="2"/>
  <c r="V1988" i="2" s="1"/>
  <c r="W1988" i="2" s="1"/>
  <c r="U2041" i="2"/>
  <c r="V2041" i="2" s="1"/>
  <c r="W2041" i="2" s="1"/>
  <c r="U1045" i="2"/>
  <c r="U2389" i="2"/>
  <c r="V2389" i="2" s="1"/>
  <c r="W2389" i="2" s="1"/>
  <c r="U1040" i="2"/>
  <c r="U2302" i="2"/>
  <c r="V2302" i="2" s="1"/>
  <c r="W2302" i="2" s="1"/>
  <c r="U1571" i="2"/>
  <c r="U5084" i="2"/>
  <c r="V5084" i="2" s="1"/>
  <c r="W5084" i="2" s="1"/>
  <c r="U5607" i="2"/>
  <c r="V5607" i="2" s="1"/>
  <c r="W5607" i="2" s="1"/>
  <c r="U5077" i="2"/>
  <c r="U4784" i="2"/>
  <c r="V4784" i="2" s="1"/>
  <c r="W4784" i="2" s="1"/>
  <c r="U5199" i="2"/>
  <c r="V5199" i="2" s="1"/>
  <c r="W5199" i="2" s="1"/>
  <c r="U5438" i="2"/>
  <c r="V5438" i="2" s="1"/>
  <c r="W5438" i="2" s="1"/>
  <c r="U3259" i="2"/>
  <c r="V3259" i="2" s="1"/>
  <c r="W3259" i="2" s="1"/>
  <c r="U118" i="2"/>
  <c r="U1081" i="2"/>
  <c r="V1081" i="2" s="1"/>
  <c r="W1081" i="2" s="1"/>
  <c r="U5909" i="2"/>
  <c r="V5909" i="2" s="1"/>
  <c r="W5909" i="2" s="1"/>
  <c r="U4263" i="2"/>
  <c r="U3956" i="2"/>
  <c r="V3956" i="2" s="1"/>
  <c r="W3956" i="2" s="1"/>
  <c r="U2101" i="2"/>
  <c r="V2101" i="2" s="1"/>
  <c r="W2101" i="2" s="1"/>
  <c r="U309" i="2"/>
  <c r="V309" i="2" s="1"/>
  <c r="W309" i="2" s="1"/>
  <c r="U5191" i="2"/>
  <c r="V5191" i="2" s="1"/>
  <c r="W5191" i="2" s="1"/>
  <c r="U252" i="2"/>
  <c r="V252" i="2" s="1"/>
  <c r="W252" i="2" s="1"/>
  <c r="U5267" i="2"/>
  <c r="V5267" i="2" s="1"/>
  <c r="W5267" i="2" s="1"/>
  <c r="U3791" i="2"/>
  <c r="V3791" i="2" s="1"/>
  <c r="W3791" i="2" s="1"/>
  <c r="U3698" i="2"/>
  <c r="U6104" i="2"/>
  <c r="V6104" i="2" s="1"/>
  <c r="W6104" i="2" s="1"/>
  <c r="U2821" i="2"/>
  <c r="V2821" i="2" s="1"/>
  <c r="W2821" i="2" s="1"/>
  <c r="U4404" i="2"/>
  <c r="V4404" i="2" s="1"/>
  <c r="W4404" i="2" s="1"/>
  <c r="U1098" i="2"/>
  <c r="U5055" i="2"/>
  <c r="U5292" i="2"/>
  <c r="V5292" i="2" s="1"/>
  <c r="W5292" i="2" s="1"/>
  <c r="U5540" i="2"/>
  <c r="V5540" i="2" s="1"/>
  <c r="W5540" i="2" s="1"/>
  <c r="U60" i="2"/>
  <c r="V60" i="2" s="1"/>
  <c r="W60" i="2" s="1"/>
  <c r="U5885" i="2"/>
  <c r="V5885" i="2" s="1"/>
  <c r="W5885" i="2" s="1"/>
  <c r="U1219" i="2"/>
  <c r="V1219" i="2" s="1"/>
  <c r="W1219" i="2" s="1"/>
  <c r="U782" i="2"/>
  <c r="U510" i="2"/>
  <c r="V510" i="2" s="1"/>
  <c r="W510" i="2" s="1"/>
  <c r="U111" i="2"/>
  <c r="V111" i="2" s="1"/>
  <c r="W111" i="2" s="1"/>
  <c r="U1436" i="2"/>
  <c r="V1436" i="2" s="1"/>
  <c r="W1436" i="2" s="1"/>
  <c r="U5099" i="2"/>
  <c r="V5099" i="2" s="1"/>
  <c r="W5099" i="2" s="1"/>
  <c r="U5751" i="2"/>
  <c r="V5751" i="2" s="1"/>
  <c r="W5751" i="2" s="1"/>
  <c r="U5109" i="2"/>
  <c r="V5109" i="2" s="1"/>
  <c r="W5109" i="2" s="1"/>
  <c r="U3205" i="2"/>
  <c r="V3205" i="2" s="1"/>
  <c r="W3205" i="2" s="1"/>
  <c r="U1051" i="2"/>
  <c r="V1051" i="2" s="1"/>
  <c r="W1051" i="2" s="1"/>
  <c r="U5673" i="2"/>
  <c r="V5673" i="2" s="1"/>
  <c r="W5673" i="2" s="1"/>
  <c r="U5614" i="2"/>
  <c r="V5614" i="2" s="1"/>
  <c r="W5614" i="2" s="1"/>
  <c r="U3206" i="2"/>
  <c r="V3206" i="2" s="1"/>
  <c r="W3206" i="2" s="1"/>
  <c r="U5232" i="2"/>
  <c r="V5232" i="2" s="1"/>
  <c r="W5232" i="2" s="1"/>
  <c r="U5297" i="2"/>
  <c r="V5297" i="2" s="1"/>
  <c r="W5297" i="2" s="1"/>
  <c r="U4760" i="2"/>
  <c r="V4760" i="2" s="1"/>
  <c r="W4760" i="2" s="1"/>
  <c r="U4656" i="2"/>
  <c r="V4656" i="2" s="1"/>
  <c r="W4656" i="2" s="1"/>
  <c r="U3559" i="2"/>
  <c r="V3559" i="2" s="1"/>
  <c r="W3559" i="2" s="1"/>
  <c r="U4257" i="2"/>
  <c r="V4257" i="2" s="1"/>
  <c r="W4257" i="2" s="1"/>
  <c r="U3848" i="2"/>
  <c r="V3848" i="2" s="1"/>
  <c r="W3848" i="2" s="1"/>
  <c r="U4940" i="2"/>
  <c r="U1811" i="2"/>
  <c r="V1811" i="2" s="1"/>
  <c r="W1811" i="2" s="1"/>
  <c r="U4952" i="2"/>
  <c r="V4952" i="2" s="1"/>
  <c r="W4952" i="2" s="1"/>
  <c r="U1728" i="2"/>
  <c r="V1728" i="2" s="1"/>
  <c r="W1728" i="2" s="1"/>
  <c r="U2737" i="2"/>
  <c r="V2737" i="2" s="1"/>
  <c r="W2737" i="2" s="1"/>
  <c r="U766" i="2"/>
  <c r="U5028" i="2"/>
  <c r="U2294" i="2"/>
  <c r="V2294" i="2" s="1"/>
  <c r="W2294" i="2" s="1"/>
  <c r="U5757" i="2"/>
  <c r="V5757" i="2" s="1"/>
  <c r="W5757" i="2" s="1"/>
  <c r="U2465" i="2"/>
  <c r="V2465" i="2" s="1"/>
  <c r="W2465" i="2" s="1"/>
  <c r="U4284" i="2"/>
  <c r="V4284" i="2" s="1"/>
  <c r="W4284" i="2" s="1"/>
  <c r="U3892" i="2"/>
  <c r="V3892" i="2" s="1"/>
  <c r="W3892" i="2" s="1"/>
  <c r="U5050" i="2"/>
  <c r="U1030" i="2"/>
  <c r="V1030" i="2" s="1"/>
  <c r="W1030" i="2" s="1"/>
  <c r="U4881" i="2"/>
  <c r="V4881" i="2" s="1"/>
  <c r="W4881" i="2" s="1"/>
  <c r="U4824" i="2"/>
  <c r="V4824" i="2" s="1"/>
  <c r="W4824" i="2" s="1"/>
  <c r="U5809" i="2"/>
  <c r="V5809" i="2" s="1"/>
  <c r="W5809" i="2" s="1"/>
  <c r="U735" i="2"/>
  <c r="V735" i="2" s="1"/>
  <c r="W735" i="2" s="1"/>
  <c r="U4657" i="2"/>
  <c r="V4657" i="2" s="1"/>
  <c r="W4657" i="2" s="1"/>
  <c r="U5949" i="2"/>
  <c r="V5949" i="2" s="1"/>
  <c r="W5949" i="2" s="1"/>
  <c r="U3696" i="2"/>
  <c r="V3696" i="2" s="1"/>
  <c r="W3696" i="2" s="1"/>
  <c r="U5660" i="2"/>
  <c r="U4033" i="2"/>
  <c r="V4033" i="2" s="1"/>
  <c r="W4033" i="2" s="1"/>
  <c r="U1994" i="2"/>
  <c r="V1994" i="2" s="1"/>
  <c r="W1994" i="2" s="1"/>
  <c r="U576" i="2"/>
  <c r="V576" i="2" s="1"/>
  <c r="W576" i="2" s="1"/>
  <c r="U2873" i="2"/>
  <c r="V2873" i="2" s="1"/>
  <c r="W2873" i="2" s="1"/>
  <c r="U574" i="2"/>
  <c r="V574" i="2" s="1"/>
  <c r="W574" i="2" s="1"/>
  <c r="U5298" i="2"/>
  <c r="V5298" i="2" s="1"/>
  <c r="W5298" i="2" s="1"/>
  <c r="U4243" i="2"/>
  <c r="V4243" i="2" s="1"/>
  <c r="W4243" i="2" s="1"/>
  <c r="U262" i="2"/>
  <c r="V262" i="2" s="1"/>
  <c r="W262" i="2" s="1"/>
  <c r="U5464" i="2"/>
  <c r="V5464" i="2" s="1"/>
  <c r="W5464" i="2" s="1"/>
  <c r="U1272" i="2"/>
  <c r="V1272" i="2" s="1"/>
  <c r="W1272" i="2" s="1"/>
  <c r="U5816" i="2"/>
  <c r="V5816" i="2" s="1"/>
  <c r="W5816" i="2" s="1"/>
  <c r="U426" i="2"/>
  <c r="V426" i="2" s="1"/>
  <c r="W426" i="2" s="1"/>
  <c r="U1840" i="2"/>
  <c r="V1840" i="2" s="1"/>
  <c r="W1840" i="2" s="1"/>
  <c r="U2828" i="2"/>
  <c r="V2828" i="2" s="1"/>
  <c r="W2828" i="2" s="1"/>
  <c r="U5965" i="2"/>
  <c r="V5965" i="2" s="1"/>
  <c r="W5965" i="2" s="1"/>
  <c r="U5302" i="2"/>
  <c r="V5302" i="2" s="1"/>
  <c r="W5302" i="2" s="1"/>
  <c r="U4897" i="2"/>
  <c r="V4897" i="2" s="1"/>
  <c r="W4897" i="2" s="1"/>
  <c r="U2980" i="2"/>
  <c r="V2980" i="2" s="1"/>
  <c r="W2980" i="2" s="1"/>
  <c r="U5018" i="2"/>
  <c r="V5018" i="2" s="1"/>
  <c r="W5018" i="2" s="1"/>
  <c r="U1370" i="2"/>
  <c r="U2614" i="2"/>
  <c r="V2614" i="2" s="1"/>
  <c r="W2614" i="2" s="1"/>
  <c r="U1076" i="2"/>
  <c r="V1076" i="2" s="1"/>
  <c r="W1076" i="2" s="1"/>
  <c r="U4131" i="2"/>
  <c r="V4131" i="2" s="1"/>
  <c r="W4131" i="2" s="1"/>
  <c r="U3210" i="2"/>
  <c r="V3210" i="2" s="1"/>
  <c r="W3210" i="2" s="1"/>
  <c r="U4510" i="2"/>
  <c r="V4510" i="2" s="1"/>
  <c r="W4510" i="2" s="1"/>
  <c r="U1696" i="2"/>
  <c r="V1696" i="2" s="1"/>
  <c r="W1696" i="2" s="1"/>
  <c r="U2167" i="2"/>
  <c r="V2167" i="2" s="1"/>
  <c r="W2167" i="2" s="1"/>
  <c r="U1528" i="2"/>
  <c r="V1528" i="2" s="1"/>
  <c r="W1528" i="2" s="1"/>
  <c r="U3390" i="2"/>
  <c r="V3390" i="2" s="1"/>
  <c r="W3390" i="2" s="1"/>
  <c r="U3151" i="2"/>
  <c r="V3151" i="2" s="1"/>
  <c r="W3151" i="2" s="1"/>
  <c r="U4896" i="2"/>
  <c r="V4896" i="2" s="1"/>
  <c r="W4896" i="2" s="1"/>
  <c r="U2409" i="2"/>
  <c r="V2409" i="2" s="1"/>
  <c r="W2409" i="2" s="1"/>
  <c r="U6111" i="2"/>
  <c r="U5657" i="2"/>
  <c r="V5657" i="2" s="1"/>
  <c r="W5657" i="2" s="1"/>
  <c r="U3868" i="2"/>
  <c r="V3868" i="2" s="1"/>
  <c r="W3868" i="2" s="1"/>
  <c r="U1987" i="2"/>
  <c r="V1987" i="2" s="1"/>
  <c r="W1987" i="2" s="1"/>
  <c r="U753" i="2"/>
  <c r="U4761" i="2"/>
  <c r="V4761" i="2" s="1"/>
  <c r="W4761" i="2" s="1"/>
  <c r="U933" i="2"/>
  <c r="U5189" i="2"/>
  <c r="V5189" i="2" s="1"/>
  <c r="W5189" i="2" s="1"/>
  <c r="U3470" i="2"/>
  <c r="U5519" i="2"/>
  <c r="V5519" i="2" s="1"/>
  <c r="W5519" i="2" s="1"/>
  <c r="U2635" i="2"/>
  <c r="V2635" i="2" s="1"/>
  <c r="W2635" i="2" s="1"/>
  <c r="U2661" i="2"/>
  <c r="V2661" i="2" s="1"/>
  <c r="W2661" i="2" s="1"/>
  <c r="U411" i="2"/>
  <c r="V411" i="2" s="1"/>
  <c r="W411" i="2" s="1"/>
  <c r="U1532" i="2"/>
  <c r="V1532" i="2" s="1"/>
  <c r="W1532" i="2" s="1"/>
  <c r="U5459" i="2"/>
  <c r="V5459" i="2" s="1"/>
  <c r="W5459" i="2" s="1"/>
  <c r="U5244" i="2"/>
  <c r="V5244" i="2" s="1"/>
  <c r="W5244" i="2" s="1"/>
  <c r="U2066" i="2"/>
  <c r="V2066" i="2" s="1"/>
  <c r="W2066" i="2" s="1"/>
  <c r="U615" i="2"/>
  <c r="V615" i="2" s="1"/>
  <c r="W615" i="2" s="1"/>
  <c r="U2416" i="2"/>
  <c r="V2416" i="2" s="1"/>
  <c r="W2416" i="2" s="1"/>
  <c r="U1399" i="2"/>
  <c r="V1399" i="2" s="1"/>
  <c r="W1399" i="2" s="1"/>
  <c r="U5905" i="2"/>
  <c r="V5905" i="2" s="1"/>
  <c r="W5905" i="2" s="1"/>
  <c r="U3436" i="2"/>
  <c r="U2269" i="2"/>
  <c r="V2269" i="2" s="1"/>
  <c r="W2269" i="2" s="1"/>
  <c r="U5545" i="2"/>
  <c r="U5778" i="2"/>
  <c r="V5778" i="2" s="1"/>
  <c r="W5778" i="2" s="1"/>
  <c r="U1379" i="2"/>
  <c r="V1379" i="2" s="1"/>
  <c r="W1379" i="2" s="1"/>
  <c r="U1965" i="2"/>
  <c r="V1965" i="2" s="1"/>
  <c r="W1965" i="2" s="1"/>
  <c r="U3341" i="2"/>
  <c r="V3341" i="2" s="1"/>
  <c r="W3341" i="2" s="1"/>
  <c r="U1176" i="2"/>
  <c r="V1176" i="2" s="1"/>
  <c r="W1176" i="2" s="1"/>
  <c r="U4245" i="2"/>
  <c r="V4245" i="2" s="1"/>
  <c r="W4245" i="2" s="1"/>
  <c r="U2343" i="2"/>
  <c r="U3285" i="2"/>
  <c r="V3285" i="2" s="1"/>
  <c r="W3285" i="2" s="1"/>
  <c r="U2255" i="2"/>
  <c r="V2255" i="2" s="1"/>
  <c r="W2255" i="2" s="1"/>
  <c r="U4438" i="2"/>
  <c r="V4438" i="2" s="1"/>
  <c r="W4438" i="2" s="1"/>
  <c r="U979" i="2"/>
  <c r="U2244" i="2"/>
  <c r="V2244" i="2" s="1"/>
  <c r="W2244" i="2" s="1"/>
  <c r="U4942" i="2"/>
  <c r="V4942" i="2" s="1"/>
  <c r="W4942" i="2" s="1"/>
  <c r="U4986" i="2"/>
  <c r="V4986" i="2" s="1"/>
  <c r="W4986" i="2" s="1"/>
  <c r="U926" i="2"/>
  <c r="U983" i="2"/>
  <c r="V983" i="2" s="1"/>
  <c r="W983" i="2" s="1"/>
  <c r="U3438" i="2"/>
  <c r="V3438" i="2" s="1"/>
  <c r="W3438" i="2" s="1"/>
  <c r="U455" i="2"/>
  <c r="U5165" i="2"/>
  <c r="V5165" i="2" s="1"/>
  <c r="W5165" i="2" s="1"/>
  <c r="U1287" i="2"/>
  <c r="V1287" i="2" s="1"/>
  <c r="W1287" i="2" s="1"/>
  <c r="U3998" i="2"/>
  <c r="V3998" i="2" s="1"/>
  <c r="W3998" i="2" s="1"/>
  <c r="U1353" i="2"/>
  <c r="V1353" i="2" s="1"/>
  <c r="W1353" i="2" s="1"/>
  <c r="U911" i="2"/>
  <c r="V911" i="2" s="1"/>
  <c r="W911" i="2" s="1"/>
  <c r="U950" i="2"/>
  <c r="V950" i="2" s="1"/>
  <c r="W950" i="2" s="1"/>
  <c r="U4171" i="2"/>
  <c r="V4171" i="2" s="1"/>
  <c r="W4171" i="2" s="1"/>
  <c r="U859" i="2"/>
  <c r="V859" i="2" s="1"/>
  <c r="W859" i="2" s="1"/>
  <c r="U5439" i="2"/>
  <c r="V5439" i="2" s="1"/>
  <c r="W5439" i="2" s="1"/>
  <c r="U1780" i="2"/>
  <c r="V1780" i="2" s="1"/>
  <c r="W1780" i="2" s="1"/>
  <c r="U5288" i="2"/>
  <c r="V5288" i="2" s="1"/>
  <c r="W5288" i="2" s="1"/>
  <c r="U1729" i="2"/>
  <c r="V1729" i="2" s="1"/>
  <c r="W1729" i="2" s="1"/>
  <c r="U2037" i="2"/>
  <c r="V2037" i="2" s="1"/>
  <c r="W2037" i="2" s="1"/>
  <c r="U1575" i="2"/>
  <c r="V1575" i="2" s="1"/>
  <c r="W1575" i="2" s="1"/>
  <c r="U6032" i="2"/>
  <c r="V6032" i="2" s="1"/>
  <c r="W6032" i="2" s="1"/>
  <c r="U3249" i="2"/>
  <c r="V3249" i="2" s="1"/>
  <c r="W3249" i="2" s="1"/>
  <c r="U2035" i="2"/>
  <c r="V2035" i="2" s="1"/>
  <c r="W2035" i="2" s="1"/>
  <c r="U697" i="2"/>
  <c r="V697" i="2" s="1"/>
  <c r="W697" i="2" s="1"/>
  <c r="U2099" i="2"/>
  <c r="V2099" i="2" s="1"/>
  <c r="W2099" i="2" s="1"/>
  <c r="U2609" i="2"/>
  <c r="V2609" i="2" s="1"/>
  <c r="W2609" i="2" s="1"/>
  <c r="U5832" i="2"/>
  <c r="V5832" i="2" s="1"/>
  <c r="W5832" i="2" s="1"/>
  <c r="U2426" i="2"/>
  <c r="V2426" i="2" s="1"/>
  <c r="W2426" i="2" s="1"/>
  <c r="U3718" i="2"/>
  <c r="V3718" i="2" s="1"/>
  <c r="W3718" i="2" s="1"/>
  <c r="U1741" i="2"/>
  <c r="V1741" i="2" s="1"/>
  <c r="W1741" i="2" s="1"/>
  <c r="U5239" i="2"/>
  <c r="V5239" i="2" s="1"/>
  <c r="W5239" i="2" s="1"/>
  <c r="U2566" i="2"/>
  <c r="V2566" i="2" s="1"/>
  <c r="W2566" i="2" s="1"/>
  <c r="U1620" i="2"/>
  <c r="V1620" i="2" s="1"/>
  <c r="W1620" i="2" s="1"/>
  <c r="U324" i="2"/>
  <c r="V324" i="2" s="1"/>
  <c r="W324" i="2" s="1"/>
  <c r="U2953" i="2"/>
  <c r="U4894" i="2"/>
  <c r="U5922" i="2"/>
  <c r="V5922" i="2" s="1"/>
  <c r="W5922" i="2" s="1"/>
  <c r="U5378" i="2"/>
  <c r="V5378" i="2" s="1"/>
  <c r="W5378" i="2" s="1"/>
  <c r="U5766" i="2"/>
  <c r="V5766" i="2" s="1"/>
  <c r="W5766" i="2" s="1"/>
  <c r="U5929" i="2"/>
  <c r="V5929" i="2" s="1"/>
  <c r="W5929" i="2" s="1"/>
  <c r="U1446" i="2"/>
  <c r="U2174" i="2"/>
  <c r="V2174" i="2" s="1"/>
  <c r="W2174" i="2" s="1"/>
  <c r="U484" i="2"/>
  <c r="U4933" i="2"/>
  <c r="V4933" i="2" s="1"/>
  <c r="W4933" i="2" s="1"/>
  <c r="U5919" i="2"/>
  <c r="V5919" i="2" s="1"/>
  <c r="W5919" i="2" s="1"/>
  <c r="U3391" i="2"/>
  <c r="V3391" i="2" s="1"/>
  <c r="W3391" i="2" s="1"/>
  <c r="U1795" i="2"/>
  <c r="V1795" i="2" s="1"/>
  <c r="W1795" i="2" s="1"/>
  <c r="U4907" i="2"/>
  <c r="V4907" i="2" s="1"/>
  <c r="W4907" i="2" s="1"/>
  <c r="U3164" i="2"/>
  <c r="V3164" i="2" s="1"/>
  <c r="W3164" i="2" s="1"/>
  <c r="U3700" i="2"/>
  <c r="U2723" i="2"/>
  <c r="V2723" i="2" s="1"/>
  <c r="W2723" i="2" s="1"/>
  <c r="U5207" i="2"/>
  <c r="V5207" i="2" s="1"/>
  <c r="W5207" i="2" s="1"/>
  <c r="U6109" i="2"/>
  <c r="V6109" i="2" s="1"/>
  <c r="W6109" i="2" s="1"/>
  <c r="U4359" i="2"/>
  <c r="U6119" i="2"/>
  <c r="V6119" i="2" s="1"/>
  <c r="W6119" i="2" s="1"/>
  <c r="U3790" i="2"/>
  <c r="V3790" i="2" s="1"/>
  <c r="W3790" i="2" s="1"/>
  <c r="U3243" i="2"/>
  <c r="V3243" i="2" s="1"/>
  <c r="W3243" i="2" s="1"/>
  <c r="U3279" i="2"/>
  <c r="V3279" i="2" s="1"/>
  <c r="W3279" i="2" s="1"/>
  <c r="U649" i="2"/>
  <c r="V649" i="2" s="1"/>
  <c r="W649" i="2" s="1"/>
  <c r="U3303" i="2"/>
  <c r="V3303" i="2" s="1"/>
  <c r="W3303" i="2" s="1"/>
  <c r="U4626" i="2"/>
  <c r="U3300" i="2"/>
  <c r="V3300" i="2" s="1"/>
  <c r="W3300" i="2" s="1"/>
  <c r="U3258" i="2"/>
  <c r="V3258" i="2" s="1"/>
  <c r="W3258" i="2" s="1"/>
  <c r="U5678" i="2"/>
  <c r="V5678" i="2" s="1"/>
  <c r="W5678" i="2" s="1"/>
  <c r="U3365" i="2"/>
  <c r="U514" i="2"/>
  <c r="U2563" i="2"/>
  <c r="V2563" i="2" s="1"/>
  <c r="W2563" i="2" s="1"/>
  <c r="U1558" i="2"/>
  <c r="V1558" i="2" s="1"/>
  <c r="W1558" i="2" s="1"/>
  <c r="U2888" i="2"/>
  <c r="V2888" i="2" s="1"/>
  <c r="W2888" i="2" s="1"/>
  <c r="U5260" i="2"/>
  <c r="V5260" i="2" s="1"/>
  <c r="W5260" i="2" s="1"/>
  <c r="U2883" i="2"/>
  <c r="V2883" i="2" s="1"/>
  <c r="W2883" i="2" s="1"/>
  <c r="U3101" i="2"/>
  <c r="V3101" i="2" s="1"/>
  <c r="W3101" i="2" s="1"/>
  <c r="U292" i="2"/>
  <c r="V292" i="2" s="1"/>
  <c r="W292" i="2" s="1"/>
  <c r="U3842" i="2"/>
  <c r="V3842" i="2" s="1"/>
  <c r="W3842" i="2" s="1"/>
  <c r="U5837" i="2"/>
  <c r="V5837" i="2" s="1"/>
  <c r="W5837" i="2" s="1"/>
  <c r="U4097" i="2"/>
  <c r="U4919" i="2"/>
  <c r="V4919" i="2" s="1"/>
  <c r="W4919" i="2" s="1"/>
  <c r="U3062" i="2"/>
  <c r="U3413" i="2"/>
  <c r="V3413" i="2" s="1"/>
  <c r="W3413" i="2" s="1"/>
  <c r="U1146" i="2"/>
  <c r="U1402" i="2"/>
  <c r="V1402" i="2" s="1"/>
  <c r="W1402" i="2" s="1"/>
  <c r="U1962" i="2"/>
  <c r="V1962" i="2" s="1"/>
  <c r="W1962" i="2" s="1"/>
  <c r="U2786" i="2"/>
  <c r="V2786" i="2" s="1"/>
  <c r="W2786" i="2" s="1"/>
  <c r="U3231" i="2"/>
  <c r="V3231" i="2" s="1"/>
  <c r="W3231" i="2" s="1"/>
  <c r="U4239" i="2"/>
  <c r="V4239" i="2" s="1"/>
  <c r="W4239" i="2" s="1"/>
  <c r="U1541" i="2"/>
  <c r="V1541" i="2" s="1"/>
  <c r="W1541" i="2" s="1"/>
  <c r="U3043" i="2"/>
  <c r="U3740" i="2"/>
  <c r="V3740" i="2" s="1"/>
  <c r="W3740" i="2" s="1"/>
  <c r="U2284" i="2"/>
  <c r="V2284" i="2" s="1"/>
  <c r="W2284" i="2" s="1"/>
  <c r="U2933" i="2"/>
  <c r="V2933" i="2" s="1"/>
  <c r="W2933" i="2" s="1"/>
  <c r="U5536" i="2"/>
  <c r="V5536" i="2" s="1"/>
  <c r="W5536" i="2" s="1"/>
  <c r="U3944" i="2"/>
  <c r="V3944" i="2" s="1"/>
  <c r="W3944" i="2" s="1"/>
  <c r="U5635" i="2"/>
  <c r="U1015" i="2"/>
  <c r="U2432" i="2"/>
  <c r="V2432" i="2" s="1"/>
  <c r="W2432" i="2" s="1"/>
  <c r="U4167" i="2"/>
  <c r="U5859" i="2"/>
  <c r="V5859" i="2" s="1"/>
  <c r="W5859" i="2" s="1"/>
  <c r="U1630" i="2"/>
  <c r="V1630" i="2" s="1"/>
  <c r="W1630" i="2" s="1"/>
  <c r="U1839" i="2"/>
  <c r="U1921" i="2"/>
  <c r="V1921" i="2" s="1"/>
  <c r="W1921" i="2" s="1"/>
  <c r="U2084" i="2"/>
  <c r="V2084" i="2" s="1"/>
  <c r="W2084" i="2" s="1"/>
  <c r="U1523" i="2"/>
  <c r="V1523" i="2" s="1"/>
  <c r="W1523" i="2" s="1"/>
  <c r="U830" i="2"/>
  <c r="V830" i="2" s="1"/>
  <c r="W830" i="2" s="1"/>
  <c r="U4591" i="2"/>
  <c r="U2940" i="2"/>
  <c r="V2940" i="2" s="1"/>
  <c r="W2940" i="2" s="1"/>
  <c r="U5684" i="2"/>
  <c r="V5684" i="2" s="1"/>
  <c r="W5684" i="2" s="1"/>
  <c r="U886" i="2"/>
  <c r="V886" i="2" s="1"/>
  <c r="W886" i="2" s="1"/>
  <c r="U1810" i="2"/>
  <c r="V1810" i="2" s="1"/>
  <c r="W1810" i="2" s="1"/>
  <c r="U5696" i="2"/>
  <c r="V5696" i="2" s="1"/>
  <c r="W5696" i="2" s="1"/>
  <c r="U2785" i="2"/>
  <c r="V2785" i="2" s="1"/>
  <c r="W2785" i="2" s="1"/>
  <c r="U5520" i="2"/>
  <c r="V5520" i="2" s="1"/>
  <c r="W5520" i="2" s="1"/>
  <c r="U811" i="2"/>
  <c r="V811" i="2" s="1"/>
  <c r="W811" i="2" s="1"/>
  <c r="U1847" i="2"/>
  <c r="V1847" i="2" s="1"/>
  <c r="W1847" i="2" s="1"/>
  <c r="U5073" i="2"/>
  <c r="U3112" i="2"/>
  <c r="V3112" i="2" s="1"/>
  <c r="W3112" i="2" s="1"/>
  <c r="U3922" i="2"/>
  <c r="V3922" i="2" s="1"/>
  <c r="W3922" i="2" s="1"/>
  <c r="U2939" i="2"/>
  <c r="U590" i="2"/>
  <c r="V590" i="2" s="1"/>
  <c r="W590" i="2" s="1"/>
  <c r="U1064" i="2"/>
  <c r="U528" i="2"/>
  <c r="V528" i="2" s="1"/>
  <c r="W528" i="2" s="1"/>
  <c r="U4099" i="2"/>
  <c r="V4099" i="2" s="1"/>
  <c r="W4099" i="2" s="1"/>
  <c r="U5555" i="2"/>
  <c r="V5555" i="2" s="1"/>
  <c r="W5555" i="2" s="1"/>
  <c r="U2366" i="2"/>
  <c r="V2366" i="2" s="1"/>
  <c r="W2366" i="2" s="1"/>
  <c r="U2554" i="2"/>
  <c r="V2554" i="2" s="1"/>
  <c r="W2554" i="2" s="1"/>
  <c r="U5578" i="2"/>
  <c r="V5578" i="2" s="1"/>
  <c r="W5578" i="2" s="1"/>
  <c r="U5384" i="2"/>
  <c r="V5384" i="2" s="1"/>
  <c r="W5384" i="2" s="1"/>
  <c r="U2498" i="2"/>
  <c r="V2498" i="2" s="1"/>
  <c r="W2498" i="2" s="1"/>
  <c r="U2075" i="2"/>
  <c r="V2075" i="2" s="1"/>
  <c r="W2075" i="2" s="1"/>
  <c r="U2027" i="2"/>
  <c r="V2027" i="2" s="1"/>
  <c r="W2027" i="2" s="1"/>
  <c r="U4956" i="2"/>
  <c r="V4956" i="2" s="1"/>
  <c r="W4956" i="2" s="1"/>
  <c r="U2261" i="2"/>
  <c r="V2261" i="2" s="1"/>
  <c r="W2261" i="2" s="1"/>
  <c r="U683" i="2"/>
  <c r="V683" i="2" s="1"/>
  <c r="W683" i="2" s="1"/>
  <c r="U4769" i="2"/>
  <c r="V4769" i="2" s="1"/>
  <c r="W4769" i="2" s="1"/>
  <c r="U260" i="2"/>
  <c r="V260" i="2" s="1"/>
  <c r="W260" i="2" s="1"/>
  <c r="U4448" i="2"/>
  <c r="V4448" i="2" s="1"/>
  <c r="W4448" i="2" s="1"/>
  <c r="U4130" i="2"/>
  <c r="U1938" i="2"/>
  <c r="V1938" i="2" s="1"/>
  <c r="W1938" i="2" s="1"/>
  <c r="U3374" i="2"/>
  <c r="V3374" i="2" s="1"/>
  <c r="W3374" i="2" s="1"/>
  <c r="U5604" i="2"/>
  <c r="V5604" i="2" s="1"/>
  <c r="W5604" i="2" s="1"/>
  <c r="U3773" i="2"/>
  <c r="V3773" i="2" s="1"/>
  <c r="W3773" i="2" s="1"/>
  <c r="U4248" i="2"/>
  <c r="V4248" i="2" s="1"/>
  <c r="W4248" i="2" s="1"/>
  <c r="U274" i="2"/>
  <c r="V274" i="2" s="1"/>
  <c r="W274" i="2" s="1"/>
  <c r="U4886" i="2"/>
  <c r="V4886" i="2" s="1"/>
  <c r="W4886" i="2" s="1"/>
  <c r="U5198" i="2"/>
  <c r="U6078" i="2"/>
  <c r="V6078" i="2" s="1"/>
  <c r="W6078" i="2" s="1"/>
  <c r="U2227" i="2"/>
  <c r="V2227" i="2" s="1"/>
  <c r="W2227" i="2" s="1"/>
  <c r="U1137" i="2"/>
  <c r="V1137" i="2" s="1"/>
  <c r="W1137" i="2" s="1"/>
  <c r="U4414" i="2"/>
  <c r="U758" i="2"/>
  <c r="U3343" i="2"/>
  <c r="V3343" i="2" s="1"/>
  <c r="W3343" i="2" s="1"/>
  <c r="U2139" i="2"/>
  <c r="V2139" i="2" s="1"/>
  <c r="W2139" i="2" s="1"/>
  <c r="U5777" i="2"/>
  <c r="V5777" i="2" s="1"/>
  <c r="W5777" i="2" s="1"/>
  <c r="U3505" i="2"/>
  <c r="V3505" i="2" s="1"/>
  <c r="W3505" i="2" s="1"/>
  <c r="U4621" i="2"/>
  <c r="V4621" i="2" s="1"/>
  <c r="W4621" i="2" s="1"/>
  <c r="U901" i="2"/>
  <c r="V901" i="2" s="1"/>
  <c r="W901" i="2" s="1"/>
  <c r="U3156" i="2"/>
  <c r="V3156" i="2" s="1"/>
  <c r="W3156" i="2" s="1"/>
  <c r="U492" i="2"/>
  <c r="U1191" i="2"/>
  <c r="U5493" i="2"/>
  <c r="V5493" i="2" s="1"/>
  <c r="W5493" i="2" s="1"/>
  <c r="U4910" i="2"/>
  <c r="V4910" i="2" s="1"/>
  <c r="W4910" i="2" s="1"/>
  <c r="U3553" i="2"/>
  <c r="V3553" i="2" s="1"/>
  <c r="W3553" i="2" s="1"/>
  <c r="U5827" i="2"/>
  <c r="V5827" i="2" s="1"/>
  <c r="W5827" i="2" s="1"/>
  <c r="U5759" i="2"/>
  <c r="V5759" i="2" s="1"/>
  <c r="W5759" i="2" s="1"/>
  <c r="U1377" i="2"/>
  <c r="V1377" i="2" s="1"/>
  <c r="W1377" i="2" s="1"/>
  <c r="U81" i="2"/>
  <c r="V81" i="2" s="1"/>
  <c r="W81" i="2" s="1"/>
  <c r="U1745" i="2"/>
  <c r="V1745" i="2" s="1"/>
  <c r="W1745" i="2" s="1"/>
  <c r="U1838" i="2"/>
  <c r="V1838" i="2" s="1"/>
  <c r="W1838" i="2" s="1"/>
  <c r="U1708" i="2"/>
  <c r="V1708" i="2" s="1"/>
  <c r="W1708" i="2" s="1"/>
  <c r="U1860" i="2"/>
  <c r="V1860" i="2" s="1"/>
  <c r="W1860" i="2" s="1"/>
  <c r="U5280" i="2"/>
  <c r="V5280" i="2" s="1"/>
  <c r="W5280" i="2" s="1"/>
  <c r="U4151" i="2"/>
  <c r="U2745" i="2"/>
  <c r="V2745" i="2" s="1"/>
  <c r="W2745" i="2" s="1"/>
  <c r="U1643" i="2"/>
  <c r="V1643" i="2" s="1"/>
  <c r="W1643" i="2" s="1"/>
  <c r="U755" i="2"/>
  <c r="U2576" i="2"/>
  <c r="V2576" i="2" s="1"/>
  <c r="W2576" i="2" s="1"/>
  <c r="U636" i="2"/>
  <c r="V636" i="2" s="1"/>
  <c r="W636" i="2" s="1"/>
  <c r="U2163" i="2"/>
  <c r="V2163" i="2" s="1"/>
  <c r="W2163" i="2" s="1"/>
  <c r="U5003" i="2"/>
  <c r="V5003" i="2" s="1"/>
  <c r="W5003" i="2" s="1"/>
  <c r="U5421" i="2"/>
  <c r="V5421" i="2" s="1"/>
  <c r="W5421" i="2" s="1"/>
  <c r="U2293" i="2"/>
  <c r="V2293" i="2" s="1"/>
  <c r="W2293" i="2" s="1"/>
  <c r="U1306" i="2"/>
  <c r="V1306" i="2" s="1"/>
  <c r="W1306" i="2" s="1"/>
  <c r="U5402" i="2"/>
  <c r="V5402" i="2" s="1"/>
  <c r="W5402" i="2" s="1"/>
  <c r="U537" i="2"/>
  <c r="V537" i="2" s="1"/>
  <c r="W537" i="2" s="1"/>
  <c r="U4056" i="2"/>
  <c r="U4308" i="2"/>
  <c r="V4308" i="2" s="1"/>
  <c r="W4308" i="2" s="1"/>
  <c r="U568" i="2"/>
  <c r="V568" i="2" s="1"/>
  <c r="W568" i="2" s="1"/>
  <c r="U2932" i="2"/>
  <c r="V2932" i="2" s="1"/>
  <c r="W2932" i="2" s="1"/>
  <c r="U2081" i="2"/>
  <c r="V2081" i="2" s="1"/>
  <c r="W2081" i="2" s="1"/>
  <c r="U5780" i="2"/>
  <c r="V5780" i="2" s="1"/>
  <c r="W5780" i="2" s="1"/>
  <c r="U5373" i="2"/>
  <c r="V5373" i="2" s="1"/>
  <c r="W5373" i="2" s="1"/>
  <c r="U1487" i="2"/>
  <c r="V1487" i="2" s="1"/>
  <c r="W1487" i="2" s="1"/>
  <c r="U906" i="2"/>
  <c r="U316" i="2"/>
  <c r="U2928" i="2"/>
  <c r="V2928" i="2" s="1"/>
  <c r="W2928" i="2" s="1"/>
  <c r="U3823" i="2"/>
  <c r="V3823" i="2" s="1"/>
  <c r="W3823" i="2" s="1"/>
  <c r="U2528" i="2"/>
  <c r="V2528" i="2" s="1"/>
  <c r="W2528" i="2" s="1"/>
  <c r="U5983" i="2"/>
  <c r="V5983" i="2" s="1"/>
  <c r="W5983" i="2" s="1"/>
  <c r="U4460" i="2"/>
  <c r="V4460" i="2" s="1"/>
  <c r="W4460" i="2" s="1"/>
  <c r="U5243" i="2"/>
  <c r="V5243" i="2" s="1"/>
  <c r="W5243" i="2" s="1"/>
  <c r="U2711" i="2"/>
  <c r="V2711" i="2" s="1"/>
  <c r="W2711" i="2" s="1"/>
  <c r="U1926" i="2"/>
  <c r="V1926" i="2" s="1"/>
  <c r="W1926" i="2" s="1"/>
  <c r="U6065" i="2"/>
  <c r="V6065" i="2" s="1"/>
  <c r="W6065" i="2" s="1"/>
  <c r="U1522" i="2"/>
  <c r="V1522" i="2" s="1"/>
  <c r="W1522" i="2" s="1"/>
  <c r="U4238" i="2"/>
  <c r="V4238" i="2" s="1"/>
  <c r="W4238" i="2" s="1"/>
  <c r="U2766" i="2"/>
  <c r="V2766" i="2" s="1"/>
  <c r="W2766" i="2" s="1"/>
  <c r="U2974" i="2"/>
  <c r="V2974" i="2" s="1"/>
  <c r="W2974" i="2" s="1"/>
  <c r="U152" i="2"/>
  <c r="V152" i="2" s="1"/>
  <c r="W152" i="2" s="1"/>
  <c r="U78" i="2"/>
  <c r="V78" i="2" s="1"/>
  <c r="W78" i="2" s="1"/>
  <c r="U817" i="2"/>
  <c r="V817" i="2" s="1"/>
  <c r="W817" i="2" s="1"/>
  <c r="U3959" i="2"/>
  <c r="V3959" i="2" s="1"/>
  <c r="W3959" i="2" s="1"/>
  <c r="U1441" i="2"/>
  <c r="V1441" i="2" s="1"/>
  <c r="W1441" i="2" s="1"/>
  <c r="U3185" i="2"/>
  <c r="V3185" i="2" s="1"/>
  <c r="W3185" i="2" s="1"/>
  <c r="U1851" i="2"/>
  <c r="V1851" i="2" s="1"/>
  <c r="W1851" i="2" s="1"/>
  <c r="U1910" i="2"/>
  <c r="V1910" i="2" s="1"/>
  <c r="W1910" i="2" s="1"/>
  <c r="U4498" i="2"/>
  <c r="V4498" i="2" s="1"/>
  <c r="W4498" i="2" s="1"/>
  <c r="U976" i="2"/>
  <c r="V976" i="2" s="1"/>
  <c r="W976" i="2" s="1"/>
  <c r="U1735" i="2"/>
  <c r="V1735" i="2" s="1"/>
  <c r="W1735" i="2" s="1"/>
  <c r="U2165" i="2"/>
  <c r="U4854" i="2"/>
  <c r="V4854" i="2" s="1"/>
  <c r="W4854" i="2" s="1"/>
  <c r="U3989" i="2"/>
  <c r="U4811" i="2"/>
  <c r="U2694" i="2"/>
  <c r="V2694" i="2" s="1"/>
  <c r="W2694" i="2" s="1"/>
  <c r="U1885" i="2"/>
  <c r="V1885" i="2" s="1"/>
  <c r="W1885" i="2" s="1"/>
  <c r="U747" i="2"/>
  <c r="U5747" i="2"/>
  <c r="U1234" i="2"/>
  <c r="V1234" i="2" s="1"/>
  <c r="W1234" i="2" s="1"/>
  <c r="U1092" i="2"/>
  <c r="V1092" i="2" s="1"/>
  <c r="W1092" i="2" s="1"/>
  <c r="U673" i="2"/>
  <c r="V673" i="2" s="1"/>
  <c r="W673" i="2" s="1"/>
  <c r="U1663" i="2"/>
  <c r="U2334" i="2"/>
  <c r="V2334" i="2" s="1"/>
  <c r="W2334" i="2" s="1"/>
  <c r="U2313" i="2"/>
  <c r="V2313" i="2" s="1"/>
  <c r="W2313" i="2" s="1"/>
  <c r="U3093" i="2"/>
  <c r="V3093" i="2" s="1"/>
  <c r="W3093" i="2" s="1"/>
  <c r="U229" i="2"/>
  <c r="U1389" i="2"/>
  <c r="V1389" i="2" s="1"/>
  <c r="W1389" i="2" s="1"/>
  <c r="U626" i="2"/>
  <c r="V626" i="2" s="1"/>
  <c r="W626" i="2" s="1"/>
  <c r="U6095" i="2"/>
  <c r="U347" i="2"/>
  <c r="V347" i="2" s="1"/>
  <c r="W347" i="2" s="1"/>
  <c r="U685" i="2"/>
  <c r="V685" i="2" s="1"/>
  <c r="W685" i="2" s="1"/>
  <c r="U757" i="2"/>
  <c r="V757" i="2" s="1"/>
  <c r="W757" i="2" s="1"/>
  <c r="U5744" i="2"/>
  <c r="V5744" i="2" s="1"/>
  <c r="W5744" i="2" s="1"/>
  <c r="U2309" i="2"/>
  <c r="V2309" i="2" s="1"/>
  <c r="W2309" i="2" s="1"/>
  <c r="U1134" i="2"/>
  <c r="V1134" i="2" s="1"/>
  <c r="W1134" i="2" s="1"/>
  <c r="U2182" i="2"/>
  <c r="V2182" i="2" s="1"/>
  <c r="W2182" i="2" s="1"/>
  <c r="U4763" i="2"/>
  <c r="V4763" i="2" s="1"/>
  <c r="W4763" i="2" s="1"/>
  <c r="U1611" i="2"/>
  <c r="V1611" i="2" s="1"/>
  <c r="W1611" i="2" s="1"/>
  <c r="U4288" i="2"/>
  <c r="U974" i="2"/>
  <c r="V974" i="2" s="1"/>
  <c r="W974" i="2" s="1"/>
  <c r="U4906" i="2"/>
  <c r="V4906" i="2" s="1"/>
  <c r="W4906" i="2" s="1"/>
  <c r="U3749" i="2"/>
  <c r="U1734" i="2"/>
  <c r="V1734" i="2" s="1"/>
  <c r="W1734" i="2" s="1"/>
  <c r="U512" i="2"/>
  <c r="V512" i="2" s="1"/>
  <c r="W512" i="2" s="1"/>
  <c r="U1417" i="2"/>
  <c r="V1417" i="2" s="1"/>
  <c r="W1417" i="2" s="1"/>
  <c r="U2467" i="2"/>
  <c r="V2467" i="2" s="1"/>
  <c r="W2467" i="2" s="1"/>
  <c r="U4371" i="2"/>
  <c r="V4371" i="2" s="1"/>
  <c r="W4371" i="2" s="1"/>
  <c r="U4370" i="2"/>
  <c r="U1857" i="2"/>
  <c r="U2219" i="2"/>
  <c r="V2219" i="2" s="1"/>
  <c r="W2219" i="2" s="1"/>
  <c r="U4804" i="2"/>
  <c r="V4804" i="2" s="1"/>
  <c r="W4804" i="2" s="1"/>
  <c r="U669" i="2"/>
  <c r="V669" i="2" s="1"/>
  <c r="W669" i="2" s="1"/>
  <c r="U3548" i="2"/>
  <c r="V3548" i="2" s="1"/>
  <c r="W3548" i="2" s="1"/>
  <c r="U4246" i="2"/>
  <c r="U1026" i="2"/>
  <c r="V1026" i="2" s="1"/>
  <c r="W1026" i="2" s="1"/>
  <c r="U2287" i="2"/>
  <c r="U5314" i="2"/>
  <c r="V5314" i="2" s="1"/>
  <c r="W5314" i="2" s="1"/>
  <c r="U4389" i="2"/>
  <c r="U1461" i="2"/>
  <c r="V1461" i="2" s="1"/>
  <c r="W1461" i="2" s="1"/>
  <c r="U964" i="2"/>
  <c r="V964" i="2" s="1"/>
  <c r="W964" i="2" s="1"/>
  <c r="U1951" i="2"/>
  <c r="V1951" i="2" s="1"/>
  <c r="W1951" i="2" s="1"/>
  <c r="U5908" i="2"/>
  <c r="V5908" i="2" s="1"/>
  <c r="W5908" i="2" s="1"/>
  <c r="U305" i="2"/>
  <c r="V305" i="2" s="1"/>
  <c r="W305" i="2" s="1"/>
  <c r="U4087" i="2"/>
  <c r="V4087" i="2" s="1"/>
  <c r="W4087" i="2" s="1"/>
  <c r="U520" i="2"/>
  <c r="U3864" i="2"/>
  <c r="V3864" i="2" s="1"/>
  <c r="W3864" i="2" s="1"/>
  <c r="U1301" i="2"/>
  <c r="V1301" i="2" s="1"/>
  <c r="W1301" i="2" s="1"/>
  <c r="U3692" i="2"/>
  <c r="V3692" i="2" s="1"/>
  <c r="W3692" i="2" s="1"/>
  <c r="U567" i="2"/>
  <c r="V567" i="2" s="1"/>
  <c r="W567" i="2" s="1"/>
  <c r="U1967" i="2"/>
  <c r="V1967" i="2" s="1"/>
  <c r="W1967" i="2" s="1"/>
  <c r="U3424" i="2"/>
  <c r="V3424" i="2" s="1"/>
  <c r="W3424" i="2" s="1"/>
  <c r="U119" i="2"/>
  <c r="V119" i="2" s="1"/>
  <c r="W119" i="2" s="1"/>
  <c r="U1090" i="2"/>
  <c r="U1077" i="2"/>
  <c r="V1077" i="2" s="1"/>
  <c r="W1077" i="2" s="1"/>
  <c r="U1069" i="2"/>
  <c r="U4331" i="2"/>
  <c r="U3052" i="2"/>
  <c r="V3052" i="2" s="1"/>
  <c r="W3052" i="2" s="1"/>
  <c r="U1061" i="2"/>
  <c r="U4112" i="2"/>
  <c r="U318" i="2"/>
  <c r="U5281" i="2"/>
  <c r="V5281" i="2" s="1"/>
  <c r="W5281" i="2" s="1"/>
  <c r="U4390" i="2"/>
  <c r="V4390" i="2" s="1"/>
  <c r="W4390" i="2" s="1"/>
  <c r="U5131" i="2"/>
  <c r="V5131" i="2" s="1"/>
  <c r="W5131" i="2" s="1"/>
  <c r="U3795" i="2"/>
  <c r="V3795" i="2" s="1"/>
  <c r="W3795" i="2" s="1"/>
  <c r="U4055" i="2"/>
  <c r="U2651" i="2"/>
  <c r="V2651" i="2" s="1"/>
  <c r="W2651" i="2" s="1"/>
  <c r="U4795" i="2"/>
  <c r="U3321" i="2"/>
  <c r="V3321" i="2" s="1"/>
  <c r="W3321" i="2" s="1"/>
  <c r="U2298" i="2"/>
  <c r="V2298" i="2" s="1"/>
  <c r="W2298" i="2" s="1"/>
  <c r="U4027" i="2"/>
  <c r="U1248" i="2"/>
  <c r="V1248" i="2" s="1"/>
  <c r="W1248" i="2" s="1"/>
  <c r="U2814" i="2"/>
  <c r="V2814" i="2" s="1"/>
  <c r="W2814" i="2" s="1"/>
  <c r="U4214" i="2"/>
  <c r="V4214" i="2" s="1"/>
  <c r="W4214" i="2" s="1"/>
  <c r="U4368" i="2"/>
  <c r="U4582" i="2"/>
  <c r="U4079" i="2"/>
  <c r="U5668" i="2"/>
  <c r="V5668" i="2" s="1"/>
  <c r="W5668" i="2" s="1"/>
  <c r="U5031" i="2"/>
  <c r="V5031" i="2" s="1"/>
  <c r="W5031" i="2" s="1"/>
  <c r="U2780" i="2"/>
  <c r="V2780" i="2" s="1"/>
  <c r="W2780" i="2" s="1"/>
  <c r="U3949" i="2"/>
  <c r="V3949" i="2" s="1"/>
  <c r="W3949" i="2" s="1"/>
  <c r="U1495" i="2"/>
  <c r="U1984" i="2"/>
  <c r="V1984" i="2" s="1"/>
  <c r="W1984" i="2" s="1"/>
  <c r="U4597" i="2"/>
  <c r="V4597" i="2" s="1"/>
  <c r="W4597" i="2" s="1"/>
  <c r="U5535" i="2"/>
  <c r="V5535" i="2" s="1"/>
  <c r="W5535" i="2" s="1"/>
  <c r="U4594" i="2"/>
  <c r="V4594" i="2" s="1"/>
  <c r="W4594" i="2" s="1"/>
  <c r="U2955" i="2"/>
  <c r="U760" i="2"/>
  <c r="V760" i="2" s="1"/>
  <c r="W760" i="2" s="1"/>
  <c r="U3855" i="2"/>
  <c r="U1633" i="2"/>
  <c r="V1633" i="2" s="1"/>
  <c r="W1633" i="2" s="1"/>
  <c r="U3981" i="2"/>
  <c r="U3235" i="2"/>
  <c r="U541" i="2"/>
  <c r="U42" i="2"/>
  <c r="V42" i="2" s="1"/>
  <c r="W42" i="2" s="1"/>
  <c r="U2304" i="2"/>
  <c r="V2304" i="2" s="1"/>
  <c r="W2304" i="2" s="1"/>
  <c r="U5697" i="2"/>
  <c r="V5697" i="2" s="1"/>
  <c r="W5697" i="2" s="1"/>
  <c r="U2073" i="2"/>
  <c r="U187" i="2"/>
  <c r="V187" i="2" s="1"/>
  <c r="W187" i="2" s="1"/>
  <c r="U4464" i="2"/>
  <c r="V4464" i="2" s="1"/>
  <c r="W4464" i="2" s="1"/>
  <c r="U495" i="2"/>
  <c r="V495" i="2" s="1"/>
  <c r="W495" i="2" s="1"/>
  <c r="U5188" i="2"/>
  <c r="V5188" i="2" s="1"/>
  <c r="W5188" i="2" s="1"/>
  <c r="U4226" i="2"/>
  <c r="U5805" i="2"/>
  <c r="V5805" i="2" s="1"/>
  <c r="W5805" i="2" s="1"/>
  <c r="U3448" i="2"/>
  <c r="V3448" i="2" s="1"/>
  <c r="W3448" i="2" s="1"/>
  <c r="U2839" i="2"/>
  <c r="V2839" i="2" s="1"/>
  <c r="W2839" i="2" s="1"/>
  <c r="U1107" i="2"/>
  <c r="U1429" i="2"/>
  <c r="U3353" i="2"/>
  <c r="V3353" i="2" s="1"/>
  <c r="W3353" i="2" s="1"/>
  <c r="U1751" i="2"/>
  <c r="V1751" i="2" s="1"/>
  <c r="W1751" i="2" s="1"/>
  <c r="U4001" i="2"/>
  <c r="V4001" i="2" s="1"/>
  <c r="W4001" i="2" s="1"/>
  <c r="U3787" i="2"/>
  <c r="V3787" i="2" s="1"/>
  <c r="W3787" i="2" s="1"/>
  <c r="U2266" i="2"/>
  <c r="V2266" i="2" s="1"/>
  <c r="W2266" i="2" s="1"/>
  <c r="U3750" i="2"/>
  <c r="V3750" i="2" s="1"/>
  <c r="W3750" i="2" s="1"/>
  <c r="U4281" i="2"/>
  <c r="V4281" i="2" s="1"/>
  <c r="W4281" i="2" s="1"/>
  <c r="U4282" i="2"/>
  <c r="V4282" i="2" s="1"/>
  <c r="W4282" i="2" s="1"/>
  <c r="U704" i="2"/>
  <c r="V704" i="2" s="1"/>
  <c r="W704" i="2" s="1"/>
  <c r="U4080" i="2"/>
  <c r="V4080" i="2" s="1"/>
  <c r="W4080" i="2" s="1"/>
  <c r="U5245" i="2"/>
  <c r="V5245" i="2" s="1"/>
  <c r="W5245" i="2" s="1"/>
  <c r="U2446" i="2"/>
  <c r="V2446" i="2" s="1"/>
  <c r="W2446" i="2" s="1"/>
  <c r="U5682" i="2"/>
  <c r="V5682" i="2" s="1"/>
  <c r="W5682" i="2" s="1"/>
  <c r="U2340" i="2"/>
  <c r="V2340" i="2" s="1"/>
  <c r="W2340" i="2" s="1"/>
  <c r="U4212" i="2"/>
  <c r="V4212" i="2" s="1"/>
  <c r="W4212" i="2" s="1"/>
  <c r="U4905" i="2"/>
  <c r="V4905" i="2" s="1"/>
  <c r="W4905" i="2" s="1"/>
  <c r="U1329" i="2"/>
  <c r="V1329" i="2" s="1"/>
  <c r="W1329" i="2" s="1"/>
  <c r="U444" i="2"/>
  <c r="U1225" i="2"/>
  <c r="V1225" i="2" s="1"/>
  <c r="W1225" i="2" s="1"/>
  <c r="U3830" i="2"/>
  <c r="U804" i="2"/>
  <c r="U5698" i="2"/>
  <c r="V5698" i="2" s="1"/>
  <c r="W5698" i="2" s="1"/>
  <c r="U6044" i="2"/>
  <c r="V6044" i="2" s="1"/>
  <c r="W6044" i="2" s="1"/>
  <c r="U2654" i="2"/>
  <c r="V2654" i="2" s="1"/>
  <c r="W2654" i="2" s="1"/>
  <c r="U2122" i="2"/>
  <c r="V2122" i="2" s="1"/>
  <c r="W2122" i="2" s="1"/>
  <c r="U3430" i="2"/>
  <c r="V3430" i="2" s="1"/>
  <c r="W3430" i="2" s="1"/>
  <c r="U1062" i="2"/>
  <c r="V1062" i="2" s="1"/>
  <c r="W1062" i="2" s="1"/>
  <c r="U982" i="2"/>
  <c r="V982" i="2" s="1"/>
  <c r="W982" i="2" s="1"/>
  <c r="U678" i="2"/>
  <c r="V678" i="2" s="1"/>
  <c r="W678" i="2" s="1"/>
  <c r="U4183" i="2"/>
  <c r="V4183" i="2" s="1"/>
  <c r="W4183" i="2" s="1"/>
  <c r="U2838" i="2"/>
  <c r="V2838" i="2" s="1"/>
  <c r="W2838" i="2" s="1"/>
  <c r="U5699" i="2"/>
  <c r="V5699" i="2" s="1"/>
  <c r="W5699" i="2" s="1"/>
  <c r="U5064" i="2"/>
  <c r="U3049" i="2"/>
  <c r="U789" i="2"/>
  <c r="V789" i="2" s="1"/>
  <c r="W789" i="2" s="1"/>
  <c r="U3000" i="2"/>
  <c r="U2765" i="2"/>
  <c r="V2765" i="2" s="1"/>
  <c r="W2765" i="2" s="1"/>
  <c r="U1542" i="2"/>
  <c r="V1542" i="2" s="1"/>
  <c r="W1542" i="2" s="1"/>
  <c r="U4300" i="2"/>
  <c r="V4300" i="2" s="1"/>
  <c r="W4300" i="2" s="1"/>
  <c r="U431" i="2"/>
  <c r="U941" i="2"/>
  <c r="U503" i="2"/>
  <c r="U1466" i="2"/>
  <c r="V1466" i="2" s="1"/>
  <c r="W1466" i="2" s="1"/>
  <c r="U1242" i="2"/>
  <c r="V1242" i="2" s="1"/>
  <c r="W1242" i="2" s="1"/>
  <c r="U1943" i="2"/>
  <c r="V1943" i="2" s="1"/>
  <c r="W1943" i="2" s="1"/>
  <c r="U1625" i="2"/>
  <c r="V1625" i="2" s="1"/>
  <c r="W1625" i="2" s="1"/>
  <c r="U2124" i="2"/>
  <c r="V2124" i="2" s="1"/>
  <c r="W2124" i="2" s="1"/>
  <c r="U639" i="2"/>
  <c r="V639" i="2" s="1"/>
  <c r="W639" i="2" s="1"/>
  <c r="U5866" i="2"/>
  <c r="V5866" i="2" s="1"/>
  <c r="W5866" i="2" s="1"/>
  <c r="U3839" i="2"/>
  <c r="V3839" i="2" s="1"/>
  <c r="W3839" i="2" s="1"/>
  <c r="U6026" i="2"/>
  <c r="V6026" i="2" s="1"/>
  <c r="W6026" i="2" s="1"/>
  <c r="U2055" i="2"/>
  <c r="V2055" i="2" s="1"/>
  <c r="W2055" i="2" s="1"/>
  <c r="U2797" i="2"/>
  <c r="V2797" i="2" s="1"/>
  <c r="W2797" i="2" s="1"/>
  <c r="U488" i="2"/>
  <c r="V488" i="2" s="1"/>
  <c r="W488" i="2" s="1"/>
  <c r="U3123" i="2"/>
  <c r="V3123" i="2" s="1"/>
  <c r="W3123" i="2" s="1"/>
  <c r="U3555" i="2"/>
  <c r="U4878" i="2"/>
  <c r="V4878" i="2" s="1"/>
  <c r="W4878" i="2" s="1"/>
  <c r="U1956" i="2"/>
  <c r="V1956" i="2" s="1"/>
  <c r="W1956" i="2" s="1"/>
  <c r="U903" i="2"/>
  <c r="V903" i="2" s="1"/>
  <c r="W903" i="2" s="1"/>
  <c r="U448" i="2"/>
  <c r="V448" i="2" s="1"/>
  <c r="W448" i="2" s="1"/>
  <c r="U3748" i="2"/>
  <c r="V3748" i="2" s="1"/>
  <c r="W3748" i="2" s="1"/>
  <c r="U5261" i="2"/>
  <c r="V5261" i="2" s="1"/>
  <c r="W5261" i="2" s="1"/>
  <c r="U3874" i="2"/>
  <c r="V3874" i="2" s="1"/>
  <c r="W3874" i="2" s="1"/>
  <c r="U762" i="2"/>
  <c r="U2218" i="2"/>
  <c r="V2218" i="2" s="1"/>
  <c r="W2218" i="2" s="1"/>
  <c r="U3706" i="2"/>
  <c r="V3706" i="2" s="1"/>
  <c r="W3706" i="2" s="1"/>
  <c r="U3901" i="2"/>
  <c r="V3901" i="2" s="1"/>
  <c r="W3901" i="2" s="1"/>
  <c r="U3570" i="2"/>
  <c r="U4849" i="2"/>
  <c r="V4849" i="2" s="1"/>
  <c r="W4849" i="2" s="1"/>
  <c r="U5025" i="2"/>
  <c r="V5025" i="2" s="1"/>
  <c r="W5025" i="2" s="1"/>
  <c r="U2282" i="2"/>
  <c r="V2282" i="2" s="1"/>
  <c r="W2282" i="2" s="1"/>
  <c r="U3426" i="2"/>
  <c r="U2189" i="2"/>
  <c r="V2189" i="2" s="1"/>
  <c r="W2189" i="2" s="1"/>
  <c r="U4776" i="2"/>
  <c r="V4776" i="2" s="1"/>
  <c r="W4776" i="2" s="1"/>
  <c r="U336" i="2"/>
  <c r="V336" i="2" s="1"/>
  <c r="W336" i="2" s="1"/>
  <c r="U4259" i="2"/>
  <c r="V4259" i="2" s="1"/>
  <c r="W4259" i="2" s="1"/>
  <c r="U1365" i="2"/>
  <c r="V1365" i="2" s="1"/>
  <c r="W1365" i="2" s="1"/>
  <c r="U1769" i="2"/>
  <c r="V1769" i="2" s="1"/>
  <c r="W1769" i="2" s="1"/>
  <c r="U1564" i="2"/>
  <c r="V1564" i="2" s="1"/>
  <c r="W1564" i="2" s="1"/>
  <c r="U4944" i="2"/>
  <c r="V4944" i="2" s="1"/>
  <c r="W4944" i="2" s="1"/>
  <c r="U195" i="2"/>
  <c r="V195" i="2" s="1"/>
  <c r="W195" i="2" s="1"/>
  <c r="U2840" i="2"/>
  <c r="V2840" i="2" s="1"/>
  <c r="W2840" i="2" s="1"/>
  <c r="U3590" i="2"/>
  <c r="U5082" i="2"/>
  <c r="V5082" i="2" s="1"/>
  <c r="W5082" i="2" s="1"/>
  <c r="U4935" i="2"/>
  <c r="V4935" i="2" s="1"/>
  <c r="W4935" i="2" s="1"/>
  <c r="U675" i="2"/>
  <c r="V675" i="2" s="1"/>
  <c r="W675" i="2" s="1"/>
  <c r="U1129" i="2"/>
  <c r="V1129" i="2" s="1"/>
  <c r="W1129" i="2" s="1"/>
  <c r="U959" i="2"/>
  <c r="U1027" i="2"/>
  <c r="V1027" i="2" s="1"/>
  <c r="W1027" i="2" s="1"/>
  <c r="U5136" i="2"/>
  <c r="V5136" i="2" s="1"/>
  <c r="W5136" i="2" s="1"/>
  <c r="U604" i="2"/>
  <c r="V604" i="2" s="1"/>
  <c r="W604" i="2" s="1"/>
  <c r="U1331" i="2"/>
  <c r="V1331" i="2" s="1"/>
  <c r="W1331" i="2" s="1"/>
  <c r="U3039" i="2"/>
  <c r="U1293" i="2"/>
  <c r="V1293" i="2" s="1"/>
  <c r="W1293" i="2" s="1"/>
  <c r="U3763" i="2"/>
  <c r="U3732" i="2"/>
  <c r="V3732" i="2" s="1"/>
  <c r="W3732" i="2" s="1"/>
  <c r="U3186" i="2"/>
  <c r="V3186" i="2" s="1"/>
  <c r="W3186" i="2" s="1"/>
  <c r="U5718" i="2"/>
  <c r="V5718" i="2" s="1"/>
  <c r="W5718" i="2" s="1"/>
  <c r="U5039" i="2"/>
  <c r="V5039" i="2" s="1"/>
  <c r="W5039" i="2" s="1"/>
  <c r="U3542" i="2"/>
  <c r="U3221" i="2"/>
  <c r="V3221" i="2" s="1"/>
  <c r="W3221" i="2" s="1"/>
  <c r="U4028" i="2"/>
  <c r="U1087" i="2"/>
  <c r="U2938" i="2"/>
  <c r="V2938" i="2" s="1"/>
  <c r="W2938" i="2" s="1"/>
  <c r="U1341" i="2"/>
  <c r="V1341" i="2" s="1"/>
  <c r="W1341" i="2" s="1"/>
  <c r="U1589" i="2"/>
  <c r="V1589" i="2" s="1"/>
  <c r="W1589" i="2" s="1"/>
  <c r="U1450" i="2"/>
  <c r="V1450" i="2" s="1"/>
  <c r="W1450" i="2" s="1"/>
  <c r="U5063" i="2"/>
  <c r="U4887" i="2"/>
  <c r="V4887" i="2" s="1"/>
  <c r="W4887" i="2" s="1"/>
  <c r="U6100" i="2"/>
  <c r="U1981" i="2"/>
  <c r="V1981" i="2" s="1"/>
  <c r="W1981" i="2" s="1"/>
  <c r="U2998" i="2"/>
  <c r="V2998" i="2" s="1"/>
  <c r="W2998" i="2" s="1"/>
  <c r="U1273" i="2"/>
  <c r="V1273" i="2" s="1"/>
  <c r="W1273" i="2" s="1"/>
  <c r="U4291" i="2"/>
  <c r="U3329" i="2"/>
  <c r="V3329" i="2" s="1"/>
  <c r="W3329" i="2" s="1"/>
  <c r="U5368" i="2"/>
  <c r="V5368" i="2" s="1"/>
  <c r="W5368" i="2" s="1"/>
  <c r="U3330" i="2"/>
  <c r="V3330" i="2" s="1"/>
  <c r="W3330" i="2" s="1"/>
  <c r="U5149" i="2"/>
  <c r="V5149" i="2" s="1"/>
  <c r="W5149" i="2" s="1"/>
  <c r="U4951" i="2"/>
  <c r="U1691" i="2"/>
  <c r="V1691" i="2" s="1"/>
  <c r="W1691" i="2" s="1"/>
  <c r="U1063" i="2"/>
  <c r="V1063" i="2" s="1"/>
  <c r="W1063" i="2" s="1"/>
  <c r="U1693" i="2"/>
  <c r="U3225" i="2"/>
  <c r="V3225" i="2" s="1"/>
  <c r="W3225" i="2" s="1"/>
  <c r="U3027" i="2"/>
  <c r="U3671" i="2"/>
  <c r="V3671" i="2" s="1"/>
  <c r="W3671" i="2" s="1"/>
  <c r="U4146" i="2"/>
  <c r="V4146" i="2" s="1"/>
  <c r="W4146" i="2" s="1"/>
  <c r="U625" i="2"/>
  <c r="V625" i="2" s="1"/>
  <c r="W625" i="2" s="1"/>
  <c r="U314" i="2"/>
  <c r="U1452" i="2"/>
  <c r="V1452" i="2" s="1"/>
  <c r="W1452" i="2" s="1"/>
  <c r="U4315" i="2"/>
  <c r="U4774" i="2"/>
  <c r="V4774" i="2" s="1"/>
  <c r="W4774" i="2" s="1"/>
  <c r="U4622" i="2"/>
  <c r="U2951" i="2"/>
  <c r="V2951" i="2" s="1"/>
  <c r="W2951" i="2" s="1"/>
  <c r="U4392" i="2"/>
  <c r="U4983" i="2"/>
  <c r="U5124" i="2"/>
  <c r="V5124" i="2" s="1"/>
  <c r="W5124" i="2" s="1"/>
  <c r="U3876" i="2"/>
  <c r="U4555" i="2"/>
  <c r="V4555" i="2" s="1"/>
  <c r="W4555" i="2" s="1"/>
  <c r="U2068" i="2"/>
  <c r="V2068" i="2" s="1"/>
  <c r="W2068" i="2" s="1"/>
  <c r="U4695" i="2"/>
  <c r="U1344" i="2"/>
  <c r="V1344" i="2" s="1"/>
  <c r="W1344" i="2" s="1"/>
  <c r="U461" i="2"/>
  <c r="V461" i="2" s="1"/>
  <c r="W461" i="2" s="1"/>
  <c r="U4924" i="2"/>
  <c r="V4924" i="2" s="1"/>
  <c r="W4924" i="2" s="1"/>
  <c r="U3567" i="2"/>
  <c r="U4635" i="2"/>
  <c r="V4635" i="2" s="1"/>
  <c r="W4635" i="2" s="1"/>
  <c r="U2897" i="2"/>
  <c r="V2897" i="2" s="1"/>
  <c r="W2897" i="2" s="1"/>
  <c r="U4778" i="2"/>
  <c r="U3936" i="2"/>
  <c r="V3936" i="2" s="1"/>
  <c r="W3936" i="2" s="1"/>
  <c r="U3641" i="2"/>
  <c r="U38" i="2"/>
  <c r="V38" i="2" s="1"/>
  <c r="W38" i="2" s="1"/>
  <c r="U5950" i="2"/>
  <c r="V5950" i="2" s="1"/>
  <c r="W5950" i="2" s="1"/>
  <c r="U3710" i="2"/>
  <c r="V3710" i="2" s="1"/>
  <c r="W3710" i="2" s="1"/>
  <c r="U341" i="2"/>
  <c r="V341" i="2" s="1"/>
  <c r="W341" i="2" s="1"/>
  <c r="U4828" i="2"/>
  <c r="U5650" i="2"/>
  <c r="V5650" i="2" s="1"/>
  <c r="W5650" i="2" s="1"/>
  <c r="U1091" i="2"/>
  <c r="U2410" i="2"/>
  <c r="V2410" i="2" s="1"/>
  <c r="W2410" i="2" s="1"/>
  <c r="U4771" i="2"/>
  <c r="U5391" i="2"/>
  <c r="V5391" i="2" s="1"/>
  <c r="W5391" i="2" s="1"/>
  <c r="U4176" i="2"/>
  <c r="U4939" i="2"/>
  <c r="U4178" i="2"/>
  <c r="V4178" i="2" s="1"/>
  <c r="W4178" i="2" s="1"/>
  <c r="U1786" i="2"/>
  <c r="V1786" i="2" s="1"/>
  <c r="W1786" i="2" s="1"/>
  <c r="U2591" i="2"/>
  <c r="V2591" i="2" s="1"/>
  <c r="W2591" i="2" s="1"/>
  <c r="U4883" i="2"/>
  <c r="V4883" i="2" s="1"/>
  <c r="W4883" i="2" s="1"/>
  <c r="U3354" i="2"/>
  <c r="V3354" i="2" s="1"/>
  <c r="W3354" i="2" s="1"/>
  <c r="U4306" i="2"/>
  <c r="V4306" i="2" s="1"/>
  <c r="W4306" i="2" s="1"/>
  <c r="U3881" i="2"/>
  <c r="V3881" i="2" s="1"/>
  <c r="W3881" i="2" s="1"/>
  <c r="U211" i="2"/>
  <c r="V211" i="2" s="1"/>
  <c r="W211" i="2" s="1"/>
  <c r="U5784" i="2"/>
  <c r="V5784" i="2" s="1"/>
  <c r="W5784" i="2" s="1"/>
  <c r="U837" i="2"/>
  <c r="U5706" i="2"/>
  <c r="V5706" i="2" s="1"/>
  <c r="W5706" i="2" s="1"/>
  <c r="U3539" i="2"/>
  <c r="V3539" i="2" s="1"/>
  <c r="W3539" i="2" s="1"/>
  <c r="U2337" i="2"/>
  <c r="V2337" i="2" s="1"/>
  <c r="W2337" i="2" s="1"/>
  <c r="U4420" i="2"/>
  <c r="V4420" i="2" s="1"/>
  <c r="W4420" i="2" s="1"/>
  <c r="U4892" i="2"/>
  <c r="U4126" i="2"/>
  <c r="U1115" i="2"/>
  <c r="U834" i="2"/>
  <c r="V834" i="2" s="1"/>
  <c r="W834" i="2" s="1"/>
  <c r="U4822" i="2"/>
  <c r="U3802" i="2"/>
  <c r="V3802" i="2" s="1"/>
  <c r="W3802" i="2" s="1"/>
  <c r="U4946" i="2"/>
  <c r="V4946" i="2" s="1"/>
  <c r="W4946" i="2" s="1"/>
  <c r="U1203" i="2"/>
  <c r="V1203" i="2" s="1"/>
  <c r="W1203" i="2" s="1"/>
  <c r="U1406" i="2"/>
  <c r="V1406" i="2" s="1"/>
  <c r="W1406" i="2" s="1"/>
  <c r="U3190" i="2"/>
  <c r="V3190" i="2" s="1"/>
  <c r="W3190" i="2" s="1"/>
  <c r="U3937" i="2"/>
  <c r="V3937" i="2" s="1"/>
  <c r="W3937" i="2" s="1"/>
  <c r="U5032" i="2"/>
  <c r="V5032" i="2" s="1"/>
  <c r="W5032" i="2" s="1"/>
  <c r="U4307" i="2"/>
  <c r="V4307" i="2" s="1"/>
  <c r="W4307" i="2" s="1"/>
  <c r="U5835" i="2"/>
  <c r="V5835" i="2" s="1"/>
  <c r="W5835" i="2" s="1"/>
  <c r="U4638" i="2"/>
  <c r="U2270" i="2"/>
  <c r="V2270" i="2" s="1"/>
  <c r="W2270" i="2" s="1"/>
  <c r="U3447" i="2"/>
  <c r="V3447" i="2" s="1"/>
  <c r="W3447" i="2" s="1"/>
  <c r="U6074" i="2"/>
  <c r="U791" i="2"/>
  <c r="U4529" i="2"/>
  <c r="V4529" i="2" s="1"/>
  <c r="W4529" i="2" s="1"/>
  <c r="U2155" i="2"/>
  <c r="V2155" i="2" s="1"/>
  <c r="W2155" i="2" s="1"/>
  <c r="U775" i="2"/>
  <c r="V775" i="2" s="1"/>
  <c r="W775" i="2" s="1"/>
  <c r="U4820" i="2"/>
  <c r="U4988" i="2"/>
  <c r="V4988" i="2" s="1"/>
  <c r="W4988" i="2" s="1"/>
  <c r="U3907" i="2"/>
  <c r="U4287" i="2"/>
  <c r="V4287" i="2" s="1"/>
  <c r="W4287" i="2" s="1"/>
  <c r="U1243" i="2"/>
  <c r="V1243" i="2" s="1"/>
  <c r="W1243" i="2" s="1"/>
  <c r="U2069" i="2"/>
  <c r="U1122" i="2"/>
  <c r="V1122" i="2" s="1"/>
  <c r="W1122" i="2" s="1"/>
  <c r="U4337" i="2"/>
  <c r="V4337" i="2" s="1"/>
  <c r="W4337" i="2" s="1"/>
  <c r="U3984" i="2"/>
  <c r="U681" i="2"/>
  <c r="U5029" i="2"/>
  <c r="V5029" i="2" s="1"/>
  <c r="W5029" i="2" s="1"/>
  <c r="U4749" i="2"/>
  <c r="U1916" i="2"/>
  <c r="V1916" i="2" s="1"/>
  <c r="W1916" i="2" s="1"/>
  <c r="U5403" i="2"/>
  <c r="V5403" i="2" s="1"/>
  <c r="W5403" i="2" s="1"/>
  <c r="U3797" i="2"/>
  <c r="U4800" i="2"/>
  <c r="V4800" i="2" s="1"/>
  <c r="W4800" i="2" s="1"/>
  <c r="U3269" i="2"/>
  <c r="V3269" i="2" s="1"/>
  <c r="W3269" i="2" s="1"/>
  <c r="U5056" i="2"/>
  <c r="U1918" i="2"/>
  <c r="V1918" i="2" s="1"/>
  <c r="W1918" i="2" s="1"/>
  <c r="U947" i="2"/>
  <c r="U4792" i="2"/>
  <c r="V4792" i="2" s="1"/>
  <c r="W4792" i="2" s="1"/>
  <c r="U951" i="2"/>
  <c r="U1931" i="2"/>
  <c r="V1931" i="2" s="1"/>
  <c r="W1931" i="2" s="1"/>
  <c r="U2901" i="2"/>
  <c r="V2901" i="2" s="1"/>
  <c r="W2901" i="2" s="1"/>
  <c r="U5369" i="2"/>
  <c r="V5369" i="2" s="1"/>
  <c r="W5369" i="2" s="1"/>
  <c r="U4757" i="2"/>
  <c r="U1120" i="2"/>
  <c r="U1274" i="2"/>
  <c r="V1274" i="2" s="1"/>
  <c r="W1274" i="2" s="1"/>
  <c r="U3467" i="2"/>
  <c r="V3467" i="2" s="1"/>
  <c r="W3467" i="2" s="1"/>
  <c r="U5430" i="2"/>
  <c r="V5430" i="2" s="1"/>
  <c r="W5430" i="2" s="1"/>
  <c r="U3507" i="2"/>
  <c r="V3507" i="2" s="1"/>
  <c r="W3507" i="2" s="1"/>
  <c r="U4900" i="2"/>
  <c r="V4900" i="2" s="1"/>
  <c r="W4900" i="2" s="1"/>
  <c r="U5161" i="2"/>
  <c r="V5161" i="2" s="1"/>
  <c r="W5161" i="2" s="1"/>
  <c r="U2540" i="2"/>
  <c r="V2540" i="2" s="1"/>
  <c r="W2540" i="2" s="1"/>
  <c r="U1405" i="2"/>
  <c r="V1405" i="2" s="1"/>
  <c r="W1405" i="2" s="1"/>
  <c r="U738" i="2"/>
  <c r="V738" i="2" s="1"/>
  <c r="W738" i="2" s="1"/>
  <c r="U3970" i="2"/>
  <c r="U317" i="2"/>
  <c r="U3281" i="2"/>
  <c r="V3281" i="2" s="1"/>
  <c r="W3281" i="2" s="1"/>
  <c r="U3648" i="2"/>
  <c r="V3648" i="2" s="1"/>
  <c r="W3648" i="2" s="1"/>
  <c r="U2636" i="2"/>
  <c r="V2636" i="2" s="1"/>
  <c r="W2636" i="2" s="1"/>
  <c r="U6015" i="2"/>
  <c r="V6015" i="2" s="1"/>
  <c r="W6015" i="2" s="1"/>
  <c r="U1825" i="2"/>
  <c r="V1825" i="2" s="1"/>
  <c r="W1825" i="2" s="1"/>
  <c r="U4039" i="2"/>
  <c r="U3481" i="2"/>
  <c r="V3481" i="2" s="1"/>
  <c r="W3481" i="2" s="1"/>
  <c r="U395" i="2"/>
  <c r="V395" i="2" s="1"/>
  <c r="W395" i="2" s="1"/>
  <c r="U6108" i="2"/>
  <c r="U3743" i="2"/>
  <c r="V3743" i="2" s="1"/>
  <c r="W3743" i="2" s="1"/>
  <c r="U3582" i="2"/>
  <c r="V3582" i="2" s="1"/>
  <c r="W3582" i="2" s="1"/>
  <c r="U3142" i="2"/>
  <c r="V3142" i="2" s="1"/>
  <c r="W3142" i="2" s="1"/>
  <c r="U1779" i="2"/>
  <c r="V1779" i="2" s="1"/>
  <c r="W1779" i="2" s="1"/>
  <c r="U168" i="2"/>
  <c r="V168" i="2" s="1"/>
  <c r="W168" i="2" s="1"/>
  <c r="U3020" i="2"/>
  <c r="U446" i="2"/>
  <c r="V446" i="2" s="1"/>
  <c r="W446" i="2" s="1"/>
  <c r="U2521" i="2"/>
  <c r="V2521" i="2" s="1"/>
  <c r="W2521" i="2" s="1"/>
  <c r="U2610" i="2"/>
  <c r="V2610" i="2" s="1"/>
  <c r="W2610" i="2" s="1"/>
  <c r="U628" i="2"/>
  <c r="U2487" i="2"/>
  <c r="V2487" i="2" s="1"/>
  <c r="W2487" i="2" s="1"/>
  <c r="U5058" i="2"/>
  <c r="V5058" i="2" s="1"/>
  <c r="W5058" i="2" s="1"/>
  <c r="U3882" i="2"/>
  <c r="V3882" i="2" s="1"/>
  <c r="W3882" i="2" s="1"/>
  <c r="U3001" i="2"/>
  <c r="U5324" i="2"/>
  <c r="V5324" i="2" s="1"/>
  <c r="W5324" i="2" s="1"/>
  <c r="U1434" i="2"/>
  <c r="V1434" i="2" s="1"/>
  <c r="W1434" i="2" s="1"/>
  <c r="U4865" i="2"/>
  <c r="V4865" i="2" s="1"/>
  <c r="W4865" i="2" s="1"/>
  <c r="U4737" i="2"/>
  <c r="V4737" i="2" s="1"/>
  <c r="W4737" i="2" s="1"/>
  <c r="U2666" i="2"/>
  <c r="V2666" i="2" s="1"/>
  <c r="W2666" i="2" s="1"/>
  <c r="U1749" i="2"/>
  <c r="V1749" i="2" s="1"/>
  <c r="W1749" i="2" s="1"/>
  <c r="U2671" i="2"/>
  <c r="V2671" i="2" s="1"/>
  <c r="W2671" i="2" s="1"/>
  <c r="U5223" i="2"/>
  <c r="V5223" i="2" s="1"/>
  <c r="W5223" i="2" s="1"/>
  <c r="U3815" i="2"/>
  <c r="V3815" i="2" s="1"/>
  <c r="W3815" i="2" s="1"/>
  <c r="U3709" i="2"/>
  <c r="U2525" i="2"/>
  <c r="V2525" i="2" s="1"/>
  <c r="W2525" i="2" s="1"/>
  <c r="U1384" i="2"/>
  <c r="V1384" i="2" s="1"/>
  <c r="W1384" i="2" s="1"/>
  <c r="U320" i="2"/>
  <c r="U2679" i="2"/>
  <c r="V2679" i="2" s="1"/>
  <c r="W2679" i="2" s="1"/>
  <c r="U1833" i="2"/>
  <c r="V1833" i="2" s="1"/>
  <c r="W1833" i="2" s="1"/>
  <c r="U1613" i="2"/>
  <c r="V1613" i="2" s="1"/>
  <c r="W1613" i="2" s="1"/>
  <c r="U3247" i="2"/>
  <c r="V3247" i="2" s="1"/>
  <c r="W3247" i="2" s="1"/>
  <c r="U3680" i="2"/>
  <c r="V3680" i="2" s="1"/>
  <c r="W3680" i="2" s="1"/>
  <c r="U5875" i="2"/>
  <c r="V5875" i="2" s="1"/>
  <c r="W5875" i="2" s="1"/>
  <c r="U2818" i="2"/>
  <c r="V2818" i="2" s="1"/>
  <c r="W2818" i="2" s="1"/>
  <c r="U1023" i="2"/>
  <c r="V1023" i="2" s="1"/>
  <c r="W1023" i="2" s="1"/>
  <c r="U293" i="2"/>
  <c r="V293" i="2" s="1"/>
  <c r="W293" i="2" s="1"/>
  <c r="U5437" i="2"/>
  <c r="V5437" i="2" s="1"/>
  <c r="W5437" i="2" s="1"/>
  <c r="U4118" i="2"/>
  <c r="V4118" i="2" s="1"/>
  <c r="W4118" i="2" s="1"/>
  <c r="U5789" i="2"/>
  <c r="V5789" i="2" s="1"/>
  <c r="W5789" i="2" s="1"/>
  <c r="U954" i="2"/>
  <c r="U360" i="2"/>
  <c r="V360" i="2" s="1"/>
  <c r="W360" i="2" s="1"/>
  <c r="U1168" i="2"/>
  <c r="V1168" i="2" s="1"/>
  <c r="W1168" i="2" s="1"/>
  <c r="U1801" i="2"/>
  <c r="V1801" i="2" s="1"/>
  <c r="W1801" i="2" s="1"/>
  <c r="U4354" i="2"/>
  <c r="V4354" i="2" s="1"/>
  <c r="W4354" i="2" s="1"/>
  <c r="U3042" i="2"/>
  <c r="U3695" i="2"/>
  <c r="V3695" i="2" s="1"/>
  <c r="W3695" i="2" s="1"/>
  <c r="U2541" i="2"/>
  <c r="V2541" i="2" s="1"/>
  <c r="W2541" i="2" s="1"/>
  <c r="U1588" i="2"/>
  <c r="V1588" i="2" s="1"/>
  <c r="W1588" i="2" s="1"/>
  <c r="U4902" i="2"/>
  <c r="U858" i="2"/>
  <c r="V858" i="2" s="1"/>
  <c r="W858" i="2" s="1"/>
  <c r="U4879" i="2"/>
  <c r="V4879" i="2" s="1"/>
  <c r="W4879" i="2" s="1"/>
  <c r="U2784" i="2"/>
  <c r="V2784" i="2" s="1"/>
  <c r="W2784" i="2" s="1"/>
  <c r="U3248" i="2"/>
  <c r="V3248" i="2" s="1"/>
  <c r="W3248" i="2" s="1"/>
  <c r="U732" i="2"/>
  <c r="U2759" i="2"/>
  <c r="V2759" i="2" s="1"/>
  <c r="W2759" i="2" s="1"/>
  <c r="U2807" i="2"/>
  <c r="V2807" i="2" s="1"/>
  <c r="W2807" i="2" s="1"/>
  <c r="U2787" i="2"/>
  <c r="V2787" i="2" s="1"/>
  <c r="W2787" i="2" s="1"/>
  <c r="U1425" i="2"/>
  <c r="V1425" i="2" s="1"/>
  <c r="W1425" i="2" s="1"/>
  <c r="U6077" i="2"/>
  <c r="V6077" i="2" s="1"/>
  <c r="W6077" i="2" s="1"/>
  <c r="U5466" i="2"/>
  <c r="U1573" i="2"/>
  <c r="V1573" i="2" s="1"/>
  <c r="W1573" i="2" s="1"/>
  <c r="U2902" i="2"/>
  <c r="V2902" i="2" s="1"/>
  <c r="W2902" i="2" s="1"/>
  <c r="U2109" i="2"/>
  <c r="U2551" i="2"/>
  <c r="U2861" i="2"/>
  <c r="V2861" i="2" s="1"/>
  <c r="W2861" i="2" s="1"/>
  <c r="U3991" i="2"/>
  <c r="V3991" i="2" s="1"/>
  <c r="W3991" i="2" s="1"/>
  <c r="U2845" i="2"/>
  <c r="V2845" i="2" s="1"/>
  <c r="W2845" i="2" s="1"/>
  <c r="U2392" i="2"/>
  <c r="V2392" i="2" s="1"/>
  <c r="W2392" i="2" s="1"/>
  <c r="U5206" i="2"/>
  <c r="V5206" i="2" s="1"/>
  <c r="W5206" i="2" s="1"/>
  <c r="U4850" i="2"/>
  <c r="V4850" i="2" s="1"/>
  <c r="W4850" i="2" s="1"/>
  <c r="U3812" i="2"/>
  <c r="V3812" i="2" s="1"/>
  <c r="W3812" i="2" s="1"/>
  <c r="U4507" i="2"/>
  <c r="V4507" i="2" s="1"/>
  <c r="W4507" i="2" s="1"/>
  <c r="U816" i="2"/>
  <c r="V816" i="2" s="1"/>
  <c r="W816" i="2" s="1"/>
  <c r="U4839" i="2"/>
  <c r="V4839" i="2" s="1"/>
  <c r="W4839" i="2" s="1"/>
  <c r="U3133" i="2"/>
  <c r="V3133" i="2" s="1"/>
  <c r="W3133" i="2" s="1"/>
  <c r="U5954" i="2"/>
  <c r="V5954" i="2" s="1"/>
  <c r="W5954" i="2" s="1"/>
  <c r="U1328" i="2"/>
  <c r="V1328" i="2" s="1"/>
  <c r="W1328" i="2" s="1"/>
  <c r="U6029" i="2"/>
  <c r="U5662" i="2"/>
  <c r="U1448" i="2"/>
  <c r="V1448" i="2" s="1"/>
  <c r="W1448" i="2" s="1"/>
  <c r="U1354" i="2"/>
  <c r="V1354" i="2" s="1"/>
  <c r="W1354" i="2" s="1"/>
  <c r="U2516" i="2"/>
  <c r="V2516" i="2" s="1"/>
  <c r="W2516" i="2" s="1"/>
  <c r="U2975" i="2"/>
  <c r="V2975" i="2" s="1"/>
  <c r="W2975" i="2" s="1"/>
  <c r="U4338" i="2"/>
  <c r="V4338" i="2" s="1"/>
  <c r="W4338" i="2" s="1"/>
  <c r="U994" i="2"/>
  <c r="U5141" i="2"/>
  <c r="V5141" i="2" s="1"/>
  <c r="W5141" i="2" s="1"/>
  <c r="U1540" i="2"/>
  <c r="V1540" i="2" s="1"/>
  <c r="W1540" i="2" s="1"/>
  <c r="U4478" i="2"/>
  <c r="U5202" i="2"/>
  <c r="V5202" i="2" s="1"/>
  <c r="W5202" i="2" s="1"/>
  <c r="U2870" i="2"/>
  <c r="V2870" i="2" s="1"/>
  <c r="W2870" i="2" s="1"/>
  <c r="U4512" i="2"/>
  <c r="V4512" i="2" s="1"/>
  <c r="W4512" i="2" s="1"/>
  <c r="U1201" i="2"/>
  <c r="U1939" i="2"/>
  <c r="U2616" i="2"/>
  <c r="V2616" i="2" s="1"/>
  <c r="W2616" i="2" s="1"/>
  <c r="U1989" i="2"/>
  <c r="V1989" i="2" s="1"/>
  <c r="W1989" i="2" s="1"/>
  <c r="U3252" i="2"/>
  <c r="V3252" i="2" s="1"/>
  <c r="W3252" i="2" s="1"/>
  <c r="U5820" i="2"/>
  <c r="V5820" i="2" s="1"/>
  <c r="W5820" i="2" s="1"/>
  <c r="U3847" i="2"/>
  <c r="V3847" i="2" s="1"/>
  <c r="W3847" i="2" s="1"/>
  <c r="U4278" i="2"/>
  <c r="V4278" i="2" s="1"/>
  <c r="W4278" i="2" s="1"/>
  <c r="U3942" i="2"/>
  <c r="U1371" i="2"/>
  <c r="V1371" i="2" s="1"/>
  <c r="W1371" i="2" s="1"/>
  <c r="U2630" i="2"/>
  <c r="V2630" i="2" s="1"/>
  <c r="W2630" i="2" s="1"/>
  <c r="U1710" i="2"/>
  <c r="V1710" i="2" s="1"/>
  <c r="W1710" i="2" s="1"/>
  <c r="U3562" i="2"/>
  <c r="V3562" i="2" s="1"/>
  <c r="W3562" i="2" s="1"/>
  <c r="U3315" i="2"/>
  <c r="V3315" i="2" s="1"/>
  <c r="W3315" i="2" s="1"/>
  <c r="U719" i="2"/>
  <c r="V719" i="2" s="1"/>
  <c r="W719" i="2" s="1"/>
  <c r="U1136" i="2"/>
  <c r="U5385" i="2"/>
  <c r="V5385" i="2" s="1"/>
  <c r="W5385" i="2" s="1"/>
  <c r="U4292" i="2"/>
  <c r="U2718" i="2"/>
  <c r="V2718" i="2" s="1"/>
  <c r="W2718" i="2" s="1"/>
  <c r="U57" i="2"/>
  <c r="V57" i="2" s="1"/>
  <c r="W57" i="2" s="1"/>
  <c r="U4667" i="2"/>
  <c r="V4667" i="2" s="1"/>
  <c r="W4667" i="2" s="1"/>
  <c r="U3375" i="2"/>
  <c r="V3375" i="2" s="1"/>
  <c r="W3375" i="2" s="1"/>
  <c r="U4222" i="2"/>
  <c r="V4222" i="2" s="1"/>
  <c r="W4222" i="2" s="1"/>
  <c r="U5966" i="2"/>
  <c r="V5966" i="2" s="1"/>
  <c r="W5966" i="2" s="1"/>
  <c r="U3361" i="2"/>
  <c r="V3361" i="2" s="1"/>
  <c r="W3361" i="2" s="1"/>
  <c r="U5897" i="2"/>
  <c r="V5897" i="2" s="1"/>
  <c r="W5897" i="2" s="1"/>
  <c r="U3387" i="2"/>
  <c r="V3387" i="2" s="1"/>
  <c r="W3387" i="2" s="1"/>
  <c r="U1591" i="2"/>
  <c r="V1591" i="2" s="1"/>
  <c r="W1591" i="2" s="1"/>
  <c r="U36" i="2"/>
  <c r="V36" i="2" s="1"/>
  <c r="W36" i="2" s="1"/>
  <c r="U5776" i="2"/>
  <c r="V5776" i="2" s="1"/>
  <c r="W5776" i="2" s="1"/>
  <c r="U368" i="2"/>
  <c r="V368" i="2" s="1"/>
  <c r="W368" i="2" s="1"/>
  <c r="U2104" i="2"/>
  <c r="V2104" i="2" s="1"/>
  <c r="W2104" i="2" s="1"/>
  <c r="U4048" i="2"/>
  <c r="V4048" i="2" s="1"/>
  <c r="W4048" i="2" s="1"/>
  <c r="U3044" i="2"/>
  <c r="U3612" i="2"/>
  <c r="V3612" i="2" s="1"/>
  <c r="W3612" i="2" s="1"/>
  <c r="U1892" i="2"/>
  <c r="V1892" i="2" s="1"/>
  <c r="W1892" i="2" s="1"/>
  <c r="U5641" i="2"/>
  <c r="U2226" i="2"/>
  <c r="V2226" i="2" s="1"/>
  <c r="W2226" i="2" s="1"/>
  <c r="U2052" i="2"/>
  <c r="V2052" i="2" s="1"/>
  <c r="W2052" i="2" s="1"/>
  <c r="U2841" i="2"/>
  <c r="V2841" i="2" s="1"/>
  <c r="W2841" i="2" s="1"/>
  <c r="U1574" i="2"/>
  <c r="V1574" i="2" s="1"/>
  <c r="W1574" i="2" s="1"/>
  <c r="U2778" i="2"/>
  <c r="V2778" i="2" s="1"/>
  <c r="W2778" i="2" s="1"/>
  <c r="U3633" i="2"/>
  <c r="U201" i="2"/>
  <c r="V201" i="2" s="1"/>
  <c r="W201" i="2" s="1"/>
  <c r="U3025" i="2"/>
  <c r="U146" i="2"/>
  <c r="V146" i="2" s="1"/>
  <c r="W146" i="2" s="1"/>
  <c r="U2800" i="2"/>
  <c r="V2800" i="2" s="1"/>
  <c r="W2800" i="2" s="1"/>
  <c r="U6000" i="2"/>
  <c r="V6000" i="2" s="1"/>
  <c r="W6000" i="2" s="1"/>
  <c r="U3689" i="2"/>
  <c r="U4479" i="2"/>
  <c r="V4479" i="2" s="1"/>
  <c r="W4479" i="2" s="1"/>
  <c r="U1665" i="2"/>
  <c r="V1665" i="2" s="1"/>
  <c r="W1665" i="2" s="1"/>
  <c r="U4412" i="2"/>
  <c r="V4412" i="2" s="1"/>
  <c r="W4412" i="2" s="1"/>
  <c r="U1726" i="2"/>
  <c r="V1726" i="2" s="1"/>
  <c r="W1726" i="2" s="1"/>
  <c r="U482" i="2"/>
  <c r="V482" i="2" s="1"/>
  <c r="W482" i="2" s="1"/>
  <c r="U4564" i="2"/>
  <c r="V4564" i="2" s="1"/>
  <c r="W4564" i="2" s="1"/>
  <c r="U5923" i="2"/>
  <c r="V5923" i="2" s="1"/>
  <c r="W5923" i="2" s="1"/>
  <c r="U5708" i="2"/>
  <c r="U3599" i="2"/>
  <c r="U668" i="2"/>
  <c r="V668" i="2" s="1"/>
  <c r="W668" i="2" s="1"/>
  <c r="U5693" i="2"/>
  <c r="V5693" i="2" s="1"/>
  <c r="W5693" i="2" s="1"/>
  <c r="U1740" i="2"/>
  <c r="V1740" i="2" s="1"/>
  <c r="W1740" i="2" s="1"/>
  <c r="U944" i="2"/>
  <c r="V944" i="2" s="1"/>
  <c r="W944" i="2" s="1"/>
  <c r="U2864" i="2"/>
  <c r="V2864" i="2" s="1"/>
  <c r="W2864" i="2" s="1"/>
  <c r="U3024" i="2"/>
  <c r="U2140" i="2"/>
  <c r="V2140" i="2" s="1"/>
  <c r="W2140" i="2" s="1"/>
  <c r="U2198" i="2"/>
  <c r="U1086" i="2"/>
  <c r="U4967" i="2"/>
  <c r="V4967" i="2" s="1"/>
  <c r="W4967" i="2" s="1"/>
  <c r="U2843" i="2"/>
  <c r="V2843" i="2" s="1"/>
  <c r="W2843" i="2" s="1"/>
  <c r="U1476" i="2"/>
  <c r="V1476" i="2" s="1"/>
  <c r="W1476" i="2" s="1"/>
  <c r="U4680" i="2"/>
  <c r="V4680" i="2" s="1"/>
  <c r="W4680" i="2" s="1"/>
  <c r="U2647" i="2"/>
  <c r="V2647" i="2" s="1"/>
  <c r="W2647" i="2" s="1"/>
  <c r="U2440" i="2"/>
  <c r="V2440" i="2" s="1"/>
  <c r="W2440" i="2" s="1"/>
  <c r="U659" i="2"/>
  <c r="V659" i="2" s="1"/>
  <c r="W659" i="2" s="1"/>
  <c r="U2007" i="2"/>
  <c r="V2007" i="2" s="1"/>
  <c r="W2007" i="2" s="1"/>
  <c r="U3036" i="2"/>
  <c r="U173" i="2"/>
  <c r="V173" i="2" s="1"/>
  <c r="W173" i="2" s="1"/>
  <c r="U4215" i="2"/>
  <c r="U1497" i="2"/>
  <c r="V1497" i="2" s="1"/>
  <c r="W1497" i="2" s="1"/>
  <c r="U840" i="2"/>
  <c r="U4320" i="2"/>
  <c r="U4250" i="2"/>
  <c r="V4250" i="2" s="1"/>
  <c r="W4250" i="2" s="1"/>
  <c r="U2265" i="2"/>
  <c r="V2265" i="2" s="1"/>
  <c r="W2265" i="2" s="1"/>
  <c r="U3623" i="2"/>
  <c r="V3623" i="2" s="1"/>
  <c r="W3623" i="2" s="1"/>
  <c r="U1800" i="2"/>
  <c r="V1800" i="2" s="1"/>
  <c r="W1800" i="2" s="1"/>
  <c r="U1221" i="2"/>
  <c r="V1221" i="2" s="1"/>
  <c r="W1221" i="2" s="1"/>
  <c r="U3021" i="2"/>
  <c r="U3005" i="2"/>
  <c r="V3005" i="2" s="1"/>
  <c r="W3005" i="2" s="1"/>
  <c r="U5539" i="2"/>
  <c r="U4145" i="2"/>
  <c r="V4145" i="2" s="1"/>
  <c r="W4145" i="2" s="1"/>
  <c r="U1634" i="2"/>
  <c r="U3655" i="2"/>
  <c r="U2223" i="2"/>
  <c r="U1508" i="2"/>
  <c r="V1508" i="2" s="1"/>
  <c r="W1508" i="2" s="1"/>
  <c r="U2590" i="2"/>
  <c r="V2590" i="2" s="1"/>
  <c r="W2590" i="2" s="1"/>
  <c r="U5366" i="2"/>
  <c r="V5366" i="2" s="1"/>
  <c r="W5366" i="2" s="1"/>
  <c r="U4857" i="2"/>
  <c r="V4857" i="2" s="1"/>
  <c r="W4857" i="2" s="1"/>
  <c r="U931" i="2"/>
  <c r="U5358" i="2"/>
  <c r="V5358" i="2" s="1"/>
  <c r="W5358" i="2" s="1"/>
  <c r="U88" i="2"/>
  <c r="V88" i="2" s="1"/>
  <c r="W88" i="2" s="1"/>
  <c r="U6002" i="2"/>
  <c r="V6002" i="2" s="1"/>
  <c r="W6002" i="2" s="1"/>
  <c r="U5659" i="2"/>
  <c r="V5659" i="2" s="1"/>
  <c r="W5659" i="2" s="1"/>
  <c r="U3890" i="2"/>
  <c r="U6091" i="2"/>
  <c r="U2547" i="2"/>
  <c r="V2547" i="2" s="1"/>
  <c r="W2547" i="2" s="1"/>
  <c r="U2280" i="2"/>
  <c r="V2280" i="2" s="1"/>
  <c r="W2280" i="2" s="1"/>
  <c r="U3986" i="2"/>
  <c r="V3986" i="2" s="1"/>
  <c r="W3986" i="2" s="1"/>
  <c r="U4474" i="2"/>
  <c r="U3428" i="2"/>
  <c r="V3428" i="2" s="1"/>
  <c r="W3428" i="2" s="1"/>
  <c r="U1677" i="2"/>
  <c r="V1677" i="2" s="1"/>
  <c r="W1677" i="2" s="1"/>
  <c r="U5049" i="2"/>
  <c r="U1445" i="2"/>
  <c r="U3267" i="2"/>
  <c r="V3267" i="2" s="1"/>
  <c r="W3267" i="2" s="1"/>
  <c r="U2999" i="2"/>
  <c r="V2999" i="2" s="1"/>
  <c r="W2999" i="2" s="1"/>
  <c r="U5144" i="2"/>
  <c r="V5144" i="2" s="1"/>
  <c r="W5144" i="2" s="1"/>
  <c r="U3703" i="2"/>
  <c r="U2300" i="2"/>
  <c r="V2300" i="2" s="1"/>
  <c r="W2300" i="2" s="1"/>
  <c r="U4328" i="2"/>
  <c r="U3933" i="2"/>
  <c r="V3933" i="2" s="1"/>
  <c r="W3933" i="2" s="1"/>
  <c r="U4270" i="2"/>
  <c r="V4270" i="2" s="1"/>
  <c r="W4270" i="2" s="1"/>
  <c r="U3543" i="2"/>
  <c r="U112" i="2"/>
  <c r="V112" i="2" s="1"/>
  <c r="W112" i="2" s="1"/>
  <c r="U5204" i="2"/>
  <c r="V5204" i="2" s="1"/>
  <c r="W5204" i="2" s="1"/>
  <c r="U4052" i="2"/>
  <c r="V4052" i="2" s="1"/>
  <c r="W4052" i="2" s="1"/>
  <c r="U2158" i="2"/>
  <c r="V2158" i="2" s="1"/>
  <c r="W2158" i="2" s="1"/>
  <c r="U3379" i="2"/>
  <c r="V3379" i="2" s="1"/>
  <c r="W3379" i="2" s="1"/>
  <c r="U4791" i="2"/>
  <c r="V4791" i="2" s="1"/>
  <c r="W4791" i="2" s="1"/>
  <c r="U2856" i="2"/>
  <c r="V2856" i="2" s="1"/>
  <c r="W2856" i="2" s="1"/>
  <c r="U2574" i="2"/>
  <c r="V2574" i="2" s="1"/>
  <c r="W2574" i="2" s="1"/>
  <c r="U4436" i="2"/>
  <c r="U3917" i="2"/>
  <c r="V3917" i="2" s="1"/>
  <c r="W3917" i="2" s="1"/>
  <c r="U2747" i="2"/>
  <c r="V2747" i="2" s="1"/>
  <c r="W2747" i="2" s="1"/>
  <c r="U3992" i="2"/>
  <c r="V3992" i="2" s="1"/>
  <c r="W3992" i="2" s="1"/>
  <c r="U4161" i="2"/>
  <c r="U644" i="2"/>
  <c r="V644" i="2" s="1"/>
  <c r="W644" i="2" s="1"/>
  <c r="U2715" i="2"/>
  <c r="V2715" i="2" s="1"/>
  <c r="W2715" i="2" s="1"/>
  <c r="U5630" i="2"/>
  <c r="V5630" i="2" s="1"/>
  <c r="W5630" i="2" s="1"/>
  <c r="U1661" i="2"/>
  <c r="V1661" i="2" s="1"/>
  <c r="W1661" i="2" s="1"/>
  <c r="U101" i="2"/>
  <c r="U2626" i="2"/>
  <c r="V2626" i="2" s="1"/>
  <c r="W2626" i="2" s="1"/>
  <c r="U3085" i="2"/>
  <c r="V3085" i="2" s="1"/>
  <c r="W3085" i="2" s="1"/>
  <c r="U2755" i="2"/>
  <c r="V2755" i="2" s="1"/>
  <c r="W2755" i="2" s="1"/>
  <c r="U3887" i="2"/>
  <c r="U829" i="2"/>
  <c r="U498" i="2"/>
  <c r="U1583" i="2"/>
  <c r="V1583" i="2" s="1"/>
  <c r="W1583" i="2" s="1"/>
  <c r="U2082" i="2"/>
  <c r="U3534" i="2"/>
  <c r="U3561" i="2"/>
  <c r="U3053" i="2"/>
  <c r="U3617" i="2"/>
  <c r="V3617" i="2" s="1"/>
  <c r="W3617" i="2" s="1"/>
  <c r="U3083" i="2"/>
  <c r="U5159" i="2"/>
  <c r="V5159" i="2" s="1"/>
  <c r="W5159" i="2" s="1"/>
  <c r="U991" i="2"/>
  <c r="U4593" i="2"/>
  <c r="V4593" i="2" s="1"/>
  <c r="W4593" i="2" s="1"/>
  <c r="U846" i="2"/>
  <c r="V846" i="2" s="1"/>
  <c r="W846" i="2" s="1"/>
  <c r="U2698" i="2"/>
  <c r="V2698" i="2" s="1"/>
  <c r="W2698" i="2" s="1"/>
  <c r="U136" i="2"/>
  <c r="U4709" i="2"/>
  <c r="V4709" i="2" s="1"/>
  <c r="W4709" i="2" s="1"/>
  <c r="U5010" i="2"/>
  <c r="V5010" i="2" s="1"/>
  <c r="W5010" i="2" s="1"/>
  <c r="U2535" i="2"/>
  <c r="V2535" i="2" s="1"/>
  <c r="W2535" i="2" s="1"/>
  <c r="U6030" i="2"/>
  <c r="V6030" i="2" s="1"/>
  <c r="W6030" i="2" s="1"/>
  <c r="U1986" i="2"/>
  <c r="V1986" i="2" s="1"/>
  <c r="W1986" i="2" s="1"/>
  <c r="U2827" i="2"/>
  <c r="V2827" i="2" s="1"/>
  <c r="W2827" i="2" s="1"/>
  <c r="U2408" i="2"/>
  <c r="V2408" i="2" s="1"/>
  <c r="W2408" i="2" s="1"/>
  <c r="U3317" i="2"/>
  <c r="V3317" i="2" s="1"/>
  <c r="W3317" i="2" s="1"/>
  <c r="U4736" i="2"/>
  <c r="V4736" i="2" s="1"/>
  <c r="W4736" i="2" s="1"/>
  <c r="U5486" i="2"/>
  <c r="U1456" i="2"/>
  <c r="V1456" i="2" s="1"/>
  <c r="W1456" i="2" s="1"/>
  <c r="U2427" i="2"/>
  <c r="U6061" i="2"/>
  <c r="V6061" i="2" s="1"/>
  <c r="W6061" i="2" s="1"/>
  <c r="U3783" i="2"/>
  <c r="V3783" i="2" s="1"/>
  <c r="W3783" i="2" s="1"/>
  <c r="U2775" i="2"/>
  <c r="V2775" i="2" s="1"/>
  <c r="W2775" i="2" s="1"/>
  <c r="U2012" i="2"/>
  <c r="U55" i="2"/>
  <c r="U2188" i="2"/>
  <c r="V2188" i="2" s="1"/>
  <c r="W2188" i="2" s="1"/>
  <c r="U378" i="2"/>
  <c r="V378" i="2" s="1"/>
  <c r="W378" i="2" s="1"/>
  <c r="U1940" i="2"/>
  <c r="V1940" i="2" s="1"/>
  <c r="W1940" i="2" s="1"/>
  <c r="U5326" i="2"/>
  <c r="U990" i="2"/>
  <c r="U560" i="2"/>
  <c r="V560" i="2" s="1"/>
  <c r="W560" i="2" s="1"/>
  <c r="U4640" i="2"/>
  <c r="V4640" i="2" s="1"/>
  <c r="W4640" i="2" s="1"/>
  <c r="U763" i="2"/>
  <c r="U6025" i="2"/>
  <c r="V6025" i="2" s="1"/>
  <c r="W6025" i="2" s="1"/>
  <c r="U394" i="2"/>
  <c r="U2741" i="2"/>
  <c r="U5360" i="2"/>
  <c r="V5360" i="2" s="1"/>
  <c r="W5360" i="2" s="1"/>
  <c r="U3850" i="2"/>
  <c r="V3850" i="2" s="1"/>
  <c r="W3850" i="2" s="1"/>
  <c r="U4730" i="2"/>
  <c r="V4730" i="2" s="1"/>
  <c r="W4730" i="2" s="1"/>
  <c r="U5007" i="2"/>
  <c r="U466" i="2"/>
  <c r="U2513" i="2"/>
  <c r="V2513" i="2" s="1"/>
  <c r="W2513" i="2" s="1"/>
  <c r="U2042" i="2"/>
  <c r="V2042" i="2" s="1"/>
  <c r="W2042" i="2" s="1"/>
  <c r="U3184" i="2"/>
  <c r="U1323" i="2"/>
  <c r="U4108" i="2"/>
  <c r="V4108" i="2" s="1"/>
  <c r="W4108" i="2" s="1"/>
  <c r="U5917" i="2"/>
  <c r="V5917" i="2" s="1"/>
  <c r="W5917" i="2" s="1"/>
  <c r="U2914" i="2"/>
  <c r="V2914" i="2" s="1"/>
  <c r="W2914" i="2" s="1"/>
  <c r="U349" i="2"/>
  <c r="U4895" i="2"/>
  <c r="V4895" i="2" s="1"/>
  <c r="W4895" i="2" s="1"/>
  <c r="U1037" i="2"/>
  <c r="V1037" i="2" s="1"/>
  <c r="W1037" i="2" s="1"/>
  <c r="U3051" i="2"/>
  <c r="U4518" i="2"/>
  <c r="V4518" i="2" s="1"/>
  <c r="W4518" i="2" s="1"/>
  <c r="U4917" i="2"/>
  <c r="V4917" i="2" s="1"/>
  <c r="W4917" i="2" s="1"/>
  <c r="U3516" i="2"/>
  <c r="U1958" i="2"/>
  <c r="V1958" i="2" s="1"/>
  <c r="W1958" i="2" s="1"/>
  <c r="U1524" i="2"/>
  <c r="V1524" i="2" s="1"/>
  <c r="W1524" i="2" s="1"/>
  <c r="U5393" i="2"/>
  <c r="V5393" i="2" s="1"/>
  <c r="W5393" i="2" s="1"/>
  <c r="U2483" i="2"/>
  <c r="V2483" i="2" s="1"/>
  <c r="W2483" i="2" s="1"/>
  <c r="U5201" i="2"/>
  <c r="V5201" i="2" s="1"/>
  <c r="W5201" i="2" s="1"/>
  <c r="U5166" i="2"/>
  <c r="V5166" i="2" s="1"/>
  <c r="W5166" i="2" s="1"/>
  <c r="U4356" i="2"/>
  <c r="V4356" i="2" s="1"/>
  <c r="W4356" i="2" s="1"/>
  <c r="U3394" i="2"/>
  <c r="V3394" i="2" s="1"/>
  <c r="W3394" i="2" s="1"/>
  <c r="U2664" i="2"/>
  <c r="V2664" i="2" s="1"/>
  <c r="W2664" i="2" s="1"/>
  <c r="U1474" i="2"/>
  <c r="V1474" i="2" s="1"/>
  <c r="W1474" i="2" s="1"/>
  <c r="U3943" i="2"/>
  <c r="V3943" i="2" s="1"/>
  <c r="W3943" i="2" s="1"/>
  <c r="U919" i="2"/>
  <c r="V919" i="2" s="1"/>
  <c r="W919" i="2" s="1"/>
  <c r="U468" i="2"/>
  <c r="V468" i="2" s="1"/>
  <c r="W468" i="2" s="1"/>
  <c r="U298" i="2"/>
  <c r="V298" i="2" s="1"/>
  <c r="W298" i="2" s="1"/>
  <c r="U4066" i="2"/>
  <c r="U6050" i="2"/>
  <c r="V6050" i="2" s="1"/>
  <c r="W6050" i="2" s="1"/>
  <c r="U1563" i="2"/>
  <c r="V1563" i="2" s="1"/>
  <c r="W1563" i="2" s="1"/>
  <c r="U86" i="2"/>
  <c r="V86" i="2" s="1"/>
  <c r="W86" i="2" s="1"/>
  <c r="U582" i="2"/>
  <c r="V582" i="2" s="1"/>
  <c r="W582" i="2" s="1"/>
  <c r="U5651" i="2"/>
  <c r="V5651" i="2" s="1"/>
  <c r="W5651" i="2" s="1"/>
  <c r="U3310" i="2"/>
  <c r="V3310" i="2" s="1"/>
  <c r="W3310" i="2" s="1"/>
  <c r="U3528" i="2"/>
  <c r="V3528" i="2" s="1"/>
  <c r="W3528" i="2" s="1"/>
  <c r="U1944" i="2"/>
  <c r="V1944" i="2" s="1"/>
  <c r="W1944" i="2" s="1"/>
  <c r="U312" i="2"/>
  <c r="V312" i="2" s="1"/>
  <c r="W312" i="2" s="1"/>
  <c r="U4091" i="2"/>
  <c r="V4091" i="2" s="1"/>
  <c r="W4091" i="2" s="1"/>
  <c r="U4728" i="2"/>
  <c r="U4947" i="2"/>
  <c r="V4947" i="2" s="1"/>
  <c r="W4947" i="2" s="1"/>
  <c r="U710" i="2"/>
  <c r="V710" i="2" s="1"/>
  <c r="W710" i="2" s="1"/>
  <c r="U4625" i="2"/>
  <c r="U2454" i="2"/>
  <c r="V2454" i="2" s="1"/>
  <c r="W2454" i="2" s="1"/>
  <c r="U3962" i="2"/>
  <c r="V3962" i="2" s="1"/>
  <c r="W3962" i="2" s="1"/>
  <c r="U307" i="2"/>
  <c r="V307" i="2" s="1"/>
  <c r="W307" i="2" s="1"/>
  <c r="U2495" i="2"/>
  <c r="V2495" i="2" s="1"/>
  <c r="W2495" i="2" s="1"/>
  <c r="U2894" i="2"/>
  <c r="U63" i="2"/>
  <c r="V63" i="2" s="1"/>
  <c r="W63" i="2" s="1"/>
  <c r="U4353" i="2"/>
  <c r="V4353" i="2" s="1"/>
  <c r="W4353" i="2" s="1"/>
  <c r="U4530" i="2"/>
  <c r="V4530" i="2" s="1"/>
  <c r="W4530" i="2" s="1"/>
  <c r="U4442" i="2"/>
  <c r="U1819" i="2"/>
  <c r="V1819" i="2" s="1"/>
  <c r="W1819" i="2" s="1"/>
  <c r="U2958" i="2"/>
  <c r="V2958" i="2" s="1"/>
  <c r="W2958" i="2" s="1"/>
  <c r="U1767" i="2"/>
  <c r="U4739" i="2"/>
  <c r="V4739" i="2" s="1"/>
  <c r="W4739" i="2" s="1"/>
  <c r="U3676" i="2"/>
  <c r="V3676" i="2" s="1"/>
  <c r="W3676" i="2" s="1"/>
  <c r="U1479" i="2"/>
  <c r="V1479" i="2" s="1"/>
  <c r="W1479" i="2" s="1"/>
  <c r="U3423" i="2"/>
  <c r="V3423" i="2" s="1"/>
  <c r="W3423" i="2" s="1"/>
  <c r="U5372" i="2"/>
  <c r="V5372" i="2" s="1"/>
  <c r="W5372" i="2" s="1"/>
  <c r="U1681" i="2"/>
  <c r="V1681" i="2" s="1"/>
  <c r="W1681" i="2" s="1"/>
  <c r="U2738" i="2"/>
  <c r="V2738" i="2" s="1"/>
  <c r="W2738" i="2" s="1"/>
  <c r="U457" i="2"/>
  <c r="V457" i="2" s="1"/>
  <c r="W457" i="2" s="1"/>
  <c r="U4213" i="2"/>
  <c r="V4213" i="2" s="1"/>
  <c r="W4213" i="2" s="1"/>
  <c r="U2176" i="2"/>
  <c r="V2176" i="2" s="1"/>
  <c r="W2176" i="2" s="1"/>
  <c r="U3087" i="2"/>
  <c r="V3087" i="2" s="1"/>
  <c r="W3087" i="2" s="1"/>
  <c r="U2038" i="2"/>
  <c r="V2038" i="2" s="1"/>
  <c r="W2038" i="2" s="1"/>
  <c r="U714" i="2"/>
  <c r="V714" i="2" s="1"/>
  <c r="W714" i="2" s="1"/>
  <c r="U3255" i="2"/>
  <c r="V3255" i="2" s="1"/>
  <c r="W3255" i="2" s="1"/>
  <c r="U4738" i="2"/>
  <c r="V4738" i="2" s="1"/>
  <c r="W4738" i="2" s="1"/>
  <c r="U5991" i="2"/>
  <c r="V5991" i="2" s="1"/>
  <c r="W5991" i="2" s="1"/>
  <c r="U224" i="2"/>
  <c r="V224" i="2" s="1"/>
  <c r="W224" i="2" s="1"/>
  <c r="U1553" i="2"/>
  <c r="V1553" i="2" s="1"/>
  <c r="W1553" i="2" s="1"/>
  <c r="U2536" i="2"/>
  <c r="V2536" i="2" s="1"/>
  <c r="W2536" i="2" s="1"/>
  <c r="U5985" i="2"/>
  <c r="V5985" i="2" s="1"/>
  <c r="W5985" i="2" s="1"/>
  <c r="U2595" i="2"/>
  <c r="V2595" i="2" s="1"/>
  <c r="W2595" i="2" s="1"/>
  <c r="U5896" i="2"/>
  <c r="V5896" i="2" s="1"/>
  <c r="W5896" i="2" s="1"/>
  <c r="U796" i="2"/>
  <c r="V796" i="2" s="1"/>
  <c r="W796" i="2" s="1"/>
  <c r="U4721" i="2"/>
  <c r="U4681" i="2"/>
  <c r="V4681" i="2" s="1"/>
  <c r="W4681" i="2" s="1"/>
  <c r="U2395" i="2"/>
  <c r="V2395" i="2" s="1"/>
  <c r="W2395" i="2" s="1"/>
  <c r="U4188" i="2"/>
  <c r="V4188" i="2" s="1"/>
  <c r="W4188" i="2" s="1"/>
  <c r="U2062" i="2"/>
  <c r="V2062" i="2" s="1"/>
  <c r="W2062" i="2" s="1"/>
  <c r="U4440" i="2"/>
  <c r="U4083" i="2"/>
  <c r="V4083" i="2" s="1"/>
  <c r="W4083" i="2" s="1"/>
  <c r="U3196" i="2"/>
  <c r="V3196" i="2" s="1"/>
  <c r="W3196" i="2" s="1"/>
  <c r="U1175" i="2"/>
  <c r="V1175" i="2" s="1"/>
  <c r="W1175" i="2" s="1"/>
  <c r="U5580" i="2"/>
  <c r="U5541" i="2"/>
  <c r="V5541" i="2" s="1"/>
  <c r="W5541" i="2" s="1"/>
  <c r="U3754" i="2"/>
  <c r="V3754" i="2" s="1"/>
  <c r="W3754" i="2" s="1"/>
  <c r="U367" i="2"/>
  <c r="V367" i="2" s="1"/>
  <c r="W367" i="2" s="1"/>
  <c r="U3345" i="2"/>
  <c r="V3345" i="2" s="1"/>
  <c r="W3345" i="2" s="1"/>
  <c r="U1148" i="2"/>
  <c r="U3029" i="2"/>
  <c r="U3634" i="2"/>
  <c r="V3634" i="2" s="1"/>
  <c r="W3634" i="2" s="1"/>
  <c r="U1500" i="2"/>
  <c r="V1500" i="2" s="1"/>
  <c r="W1500" i="2" s="1"/>
  <c r="U3614" i="2"/>
  <c r="U3161" i="2"/>
  <c r="V3161" i="2" s="1"/>
  <c r="W3161" i="2" s="1"/>
  <c r="U1133" i="2"/>
  <c r="V1133" i="2" s="1"/>
  <c r="W1133" i="2" s="1"/>
  <c r="U5091" i="2"/>
  <c r="V5091" i="2" s="1"/>
  <c r="W5091" i="2" s="1"/>
  <c r="U4692" i="2"/>
  <c r="V4692" i="2" s="1"/>
  <c r="W4692" i="2" s="1"/>
  <c r="U2006" i="2"/>
  <c r="V2006" i="2" s="1"/>
  <c r="W2006" i="2" s="1"/>
  <c r="U1889" i="2"/>
  <c r="V1889" i="2" s="1"/>
  <c r="W1889" i="2" s="1"/>
  <c r="U1804" i="2"/>
  <c r="V1804" i="2" s="1"/>
  <c r="W1804" i="2" s="1"/>
  <c r="U3988" i="2"/>
  <c r="U2509" i="2"/>
  <c r="V2509" i="2" s="1"/>
  <c r="W2509" i="2" s="1"/>
  <c r="U5497" i="2"/>
  <c r="V5497" i="2" s="1"/>
  <c r="W5497" i="2" s="1"/>
  <c r="U4197" i="2"/>
  <c r="V4197" i="2" s="1"/>
  <c r="W4197" i="2" s="1"/>
  <c r="U1340" i="2"/>
  <c r="V1340" i="2" s="1"/>
  <c r="W1340" i="2" s="1"/>
  <c r="U997" i="2"/>
  <c r="V997" i="2" s="1"/>
  <c r="W997" i="2" s="1"/>
  <c r="U3480" i="2"/>
  <c r="V3480" i="2" s="1"/>
  <c r="W3480" i="2" s="1"/>
  <c r="U3280" i="2"/>
  <c r="V3280" i="2" s="1"/>
  <c r="W3280" i="2" s="1"/>
  <c r="U3157" i="2"/>
  <c r="V3157" i="2" s="1"/>
  <c r="W3157" i="2" s="1"/>
  <c r="U4446" i="2"/>
  <c r="V4446" i="2" s="1"/>
  <c r="W4446" i="2" s="1"/>
  <c r="U5895" i="2"/>
  <c r="V5895" i="2" s="1"/>
  <c r="W5895" i="2" s="1"/>
  <c r="U4885" i="2"/>
  <c r="V4885" i="2" s="1"/>
  <c r="W4885" i="2" s="1"/>
  <c r="U3679" i="2"/>
  <c r="U4378" i="2"/>
  <c r="U1924" i="2"/>
  <c r="V1924" i="2" s="1"/>
  <c r="W1924" i="2" s="1"/>
  <c r="U2781" i="2"/>
  <c r="V2781" i="2" s="1"/>
  <c r="W2781" i="2" s="1"/>
  <c r="U2321" i="2"/>
  <c r="V2321" i="2" s="1"/>
  <c r="W2321" i="2" s="1"/>
  <c r="U2782" i="2"/>
  <c r="V2782" i="2" s="1"/>
  <c r="W2782" i="2" s="1"/>
  <c r="U3035" i="2"/>
  <c r="U3094" i="2"/>
  <c r="V3094" i="2" s="1"/>
  <c r="W3094" i="2" s="1"/>
  <c r="U3152" i="2"/>
  <c r="V3152" i="2" s="1"/>
  <c r="W3152" i="2" s="1"/>
  <c r="U1720" i="2"/>
  <c r="V1720" i="2" s="1"/>
  <c r="W1720" i="2" s="1"/>
  <c r="U4273" i="2"/>
  <c r="U5212" i="2"/>
  <c r="V5212" i="2" s="1"/>
  <c r="W5212" i="2" s="1"/>
  <c r="U4499" i="2"/>
  <c r="V4499" i="2" s="1"/>
  <c r="W4499" i="2" s="1"/>
  <c r="U4321" i="2"/>
  <c r="U45" i="2"/>
  <c r="V45" i="2" s="1"/>
  <c r="W45" i="2" s="1"/>
  <c r="U1809" i="2"/>
  <c r="V1809" i="2" s="1"/>
  <c r="W1809" i="2" s="1"/>
  <c r="U2370" i="2"/>
  <c r="V2370" i="2" s="1"/>
  <c r="W2370" i="2" s="1"/>
  <c r="U3626" i="2"/>
  <c r="V3626" i="2" s="1"/>
  <c r="W3626" i="2" s="1"/>
  <c r="U3796" i="2"/>
  <c r="U3492" i="2"/>
  <c r="V3492" i="2" s="1"/>
  <c r="W3492" i="2" s="1"/>
  <c r="U918" i="2"/>
  <c r="V918" i="2" s="1"/>
  <c r="W918" i="2" s="1"/>
  <c r="U3068" i="2"/>
  <c r="V3068" i="2" s="1"/>
  <c r="W3068" i="2" s="1"/>
  <c r="U4488" i="2"/>
  <c r="V4488" i="2" s="1"/>
  <c r="W4488" i="2" s="1"/>
  <c r="U1246" i="2"/>
  <c r="U786" i="2"/>
  <c r="V786" i="2" s="1"/>
  <c r="W786" i="2" s="1"/>
  <c r="U1440" i="2"/>
  <c r="U2312" i="2"/>
  <c r="V2312" i="2" s="1"/>
  <c r="W2312" i="2" s="1"/>
  <c r="U4235" i="2"/>
  <c r="U2177" i="2"/>
  <c r="V2177" i="2" s="1"/>
  <c r="W2177" i="2" s="1"/>
  <c r="U1072" i="2"/>
  <c r="U5334" i="2"/>
  <c r="V5334" i="2" s="1"/>
  <c r="W5334" i="2" s="1"/>
  <c r="U2171" i="2"/>
  <c r="V2171" i="2" s="1"/>
  <c r="W2171" i="2" s="1"/>
  <c r="U1142" i="2"/>
  <c r="U5230" i="2"/>
  <c r="U2638" i="2"/>
  <c r="V2638" i="2" s="1"/>
  <c r="W2638" i="2" s="1"/>
  <c r="U5861" i="2"/>
  <c r="V5861" i="2" s="1"/>
  <c r="W5861" i="2" s="1"/>
  <c r="U5162" i="2"/>
  <c r="V5162" i="2" s="1"/>
  <c r="W5162" i="2" s="1"/>
  <c r="U1313" i="2"/>
  <c r="V1313" i="2" s="1"/>
  <c r="W1313" i="2" s="1"/>
  <c r="U5370" i="2"/>
  <c r="V5370" i="2" s="1"/>
  <c r="W5370" i="2" s="1"/>
  <c r="U2374" i="2"/>
  <c r="U3935" i="2"/>
  <c r="V3935" i="2" s="1"/>
  <c r="W3935" i="2" s="1"/>
  <c r="U1422" i="2"/>
  <c r="V1422" i="2" s="1"/>
  <c r="W1422" i="2" s="1"/>
  <c r="U21" i="2"/>
  <c r="V21" i="2" s="1"/>
  <c r="W21" i="2" s="1"/>
  <c r="U4861" i="2"/>
  <c r="U5110" i="2"/>
  <c r="V5110" i="2" s="1"/>
  <c r="W5110" i="2" s="1"/>
  <c r="U2436" i="2"/>
  <c r="U3767" i="2"/>
  <c r="V3767" i="2" s="1"/>
  <c r="W3767" i="2" s="1"/>
  <c r="U2010" i="2"/>
  <c r="V2010" i="2" s="1"/>
  <c r="W2010" i="2" s="1"/>
  <c r="U5982" i="2"/>
  <c r="V5982" i="2" s="1"/>
  <c r="W5982" i="2" s="1"/>
  <c r="U3768" i="2"/>
  <c r="V3768" i="2" s="1"/>
  <c r="W3768" i="2" s="1"/>
  <c r="U3459" i="2"/>
  <c r="V3459" i="2" s="1"/>
  <c r="W3459" i="2" s="1"/>
  <c r="U5108" i="2"/>
  <c r="V5108" i="2" s="1"/>
  <c r="W5108" i="2" s="1"/>
  <c r="U3064" i="2"/>
  <c r="U3994" i="2"/>
  <c r="V3994" i="2" s="1"/>
  <c r="W3994" i="2" s="1"/>
  <c r="U4153" i="2"/>
  <c r="V4153" i="2" s="1"/>
  <c r="W4153" i="2" s="1"/>
  <c r="U4636" i="2"/>
  <c r="V4636" i="2" s="1"/>
  <c r="W4636" i="2" s="1"/>
  <c r="U1177" i="2"/>
  <c r="U2895" i="2"/>
  <c r="U3662" i="2"/>
  <c r="U3647" i="2"/>
  <c r="U4987" i="2"/>
  <c r="U4649" i="2"/>
  <c r="V4649" i="2" s="1"/>
  <c r="W4649" i="2" s="1"/>
  <c r="U4334" i="2"/>
  <c r="U664" i="2"/>
  <c r="V664" i="2" s="1"/>
  <c r="W664" i="2" s="1"/>
  <c r="U5501" i="2"/>
  <c r="V5501" i="2" s="1"/>
  <c r="W5501" i="2" s="1"/>
  <c r="U5348" i="2"/>
  <c r="U5472" i="2"/>
  <c r="V5472" i="2" s="1"/>
  <c r="W5472" i="2" s="1"/>
  <c r="U605" i="2"/>
  <c r="V605" i="2" s="1"/>
  <c r="W605" i="2" s="1"/>
  <c r="U3188" i="2"/>
  <c r="V3188" i="2" s="1"/>
  <c r="W3188" i="2" s="1"/>
  <c r="U539" i="2"/>
  <c r="V539" i="2" s="1"/>
  <c r="W539" i="2" s="1"/>
  <c r="U2911" i="2"/>
  <c r="V2911" i="2" s="1"/>
  <c r="W2911" i="2" s="1"/>
  <c r="U4920" i="2"/>
  <c r="U2945" i="2"/>
  <c r="V2945" i="2" s="1"/>
  <c r="W2945" i="2" s="1"/>
  <c r="U1357" i="2"/>
  <c r="U2026" i="2"/>
  <c r="V2026" i="2" s="1"/>
  <c r="W2026" i="2" s="1"/>
  <c r="U2553" i="2"/>
  <c r="V2553" i="2" s="1"/>
  <c r="W2553" i="2" s="1"/>
  <c r="U4476" i="2"/>
  <c r="V4476" i="2" s="1"/>
  <c r="W4476" i="2" s="1"/>
  <c r="U1470" i="2"/>
  <c r="U2123" i="2"/>
  <c r="V2123" i="2" s="1"/>
  <c r="W2123" i="2" s="1"/>
  <c r="U5233" i="2"/>
  <c r="V5233" i="2" s="1"/>
  <c r="W5233" i="2" s="1"/>
  <c r="U3666" i="2"/>
  <c r="U76" i="2"/>
  <c r="V76" i="2" s="1"/>
  <c r="W76" i="2" s="1"/>
  <c r="U1044" i="2"/>
  <c r="U5773" i="2"/>
  <c r="V5773" i="2" s="1"/>
  <c r="W5773" i="2" s="1"/>
  <c r="U5649" i="2"/>
  <c r="V5649" i="2" s="1"/>
  <c r="W5649" i="2" s="1"/>
  <c r="U4976" i="2"/>
  <c r="V4976" i="2" s="1"/>
  <c r="W4976" i="2" s="1"/>
  <c r="U3497" i="2"/>
  <c r="V3497" i="2" s="1"/>
  <c r="W3497" i="2" s="1"/>
  <c r="U1174" i="2"/>
  <c r="V1174" i="2" s="1"/>
  <c r="W1174" i="2" s="1"/>
  <c r="U1814" i="2"/>
  <c r="V1814" i="2" s="1"/>
  <c r="W1814" i="2" s="1"/>
  <c r="U53" i="2"/>
  <c r="V53" i="2" s="1"/>
  <c r="W53" i="2" s="1"/>
  <c r="U1709" i="2"/>
  <c r="V1709" i="2" s="1"/>
  <c r="W1709" i="2" s="1"/>
  <c r="U2693" i="2"/>
  <c r="V2693" i="2" s="1"/>
  <c r="W2693" i="2" s="1"/>
  <c r="U4731" i="2"/>
  <c r="V4731" i="2" s="1"/>
  <c r="W4731" i="2" s="1"/>
  <c r="U4285" i="2"/>
  <c r="V4285" i="2" s="1"/>
  <c r="W4285" i="2" s="1"/>
  <c r="U1598" i="2"/>
  <c r="V1598" i="2" s="1"/>
  <c r="W1598" i="2" s="1"/>
  <c r="U1930" i="2"/>
  <c r="V1930" i="2" s="1"/>
  <c r="W1930" i="2" s="1"/>
  <c r="U4586" i="2"/>
  <c r="U2149" i="2"/>
  <c r="U856" i="2"/>
  <c r="V856" i="2" s="1"/>
  <c r="W856" i="2" s="1"/>
  <c r="U3308" i="2"/>
  <c r="V3308" i="2" s="1"/>
  <c r="W3308" i="2" s="1"/>
  <c r="U1507" i="2"/>
  <c r="V1507" i="2" s="1"/>
  <c r="W1507" i="2" s="1"/>
  <c r="U2376" i="2"/>
  <c r="V2376" i="2" s="1"/>
  <c r="W2376" i="2" s="1"/>
  <c r="U2297" i="2"/>
  <c r="V2297" i="2" s="1"/>
  <c r="W2297" i="2" s="1"/>
  <c r="U2169" i="2"/>
  <c r="V2169" i="2" s="1"/>
  <c r="W2169" i="2" s="1"/>
  <c r="U2239" i="2"/>
  <c r="V2239" i="2" s="1"/>
  <c r="W2239" i="2" s="1"/>
  <c r="U1018" i="2"/>
  <c r="V1018" i="2" s="1"/>
  <c r="W1018" i="2" s="1"/>
  <c r="U282" i="2"/>
  <c r="V282" i="2" s="1"/>
  <c r="W282" i="2" s="1"/>
  <c r="U134" i="2"/>
  <c r="U3153" i="2"/>
  <c r="V3153" i="2" s="1"/>
  <c r="W3153" i="2" s="1"/>
  <c r="U1629" i="2"/>
  <c r="V1629" i="2" s="1"/>
  <c r="W1629" i="2" s="1"/>
  <c r="U579" i="2"/>
  <c r="V579" i="2" s="1"/>
  <c r="W579" i="2" s="1"/>
  <c r="U1871" i="2"/>
  <c r="U4806" i="2"/>
  <c r="U1196" i="2"/>
  <c r="V1196" i="2" s="1"/>
  <c r="W1196" i="2" s="1"/>
  <c r="U1443" i="2"/>
  <c r="U43" i="2"/>
  <c r="V43" i="2" s="1"/>
  <c r="W43" i="2" s="1"/>
  <c r="U3262" i="2"/>
  <c r="V3262" i="2" s="1"/>
  <c r="W3262" i="2" s="1"/>
  <c r="U5644" i="2"/>
  <c r="V5644" i="2" s="1"/>
  <c r="W5644" i="2" s="1"/>
  <c r="U2589" i="2"/>
  <c r="V2589" i="2" s="1"/>
  <c r="W2589" i="2" s="1"/>
  <c r="U2882" i="2"/>
  <c r="V2882" i="2" s="1"/>
  <c r="W2882" i="2" s="1"/>
  <c r="U826" i="2"/>
  <c r="V826" i="2" s="1"/>
  <c r="W826" i="2" s="1"/>
  <c r="U283" i="2"/>
  <c r="V283" i="2" s="1"/>
  <c r="W283" i="2" s="1"/>
  <c r="U2170" i="2"/>
  <c r="V2170" i="2" s="1"/>
  <c r="W2170" i="2" s="1"/>
  <c r="U5715" i="2"/>
  <c r="V5715" i="2" s="1"/>
  <c r="W5715" i="2" s="1"/>
  <c r="U295" i="2"/>
  <c r="V295" i="2" s="1"/>
  <c r="W295" i="2" s="1"/>
  <c r="U1699" i="2"/>
  <c r="V1699" i="2" s="1"/>
  <c r="W1699" i="2" s="1"/>
  <c r="U5479" i="2"/>
  <c r="V5479" i="2" s="1"/>
  <c r="W5479" i="2" s="1"/>
  <c r="U1180" i="2"/>
  <c r="V1180" i="2" s="1"/>
  <c r="W1180" i="2" s="1"/>
  <c r="U5546" i="2"/>
  <c r="U3833" i="2"/>
  <c r="V3833" i="2" s="1"/>
  <c r="W3833" i="2" s="1"/>
  <c r="U1628" i="2"/>
  <c r="V1628" i="2" s="1"/>
  <c r="W1628" i="2" s="1"/>
  <c r="U4903" i="2"/>
  <c r="U4060" i="2"/>
  <c r="V4060" i="2" s="1"/>
  <c r="W4060" i="2" s="1"/>
  <c r="U279" i="2"/>
  <c r="V279" i="2" s="1"/>
  <c r="W279" i="2" s="1"/>
  <c r="U2727" i="2"/>
  <c r="V2727" i="2" s="1"/>
  <c r="W2727" i="2" s="1"/>
  <c r="U102" i="2"/>
  <c r="V102" i="2" s="1"/>
  <c r="W102" i="2" s="1"/>
  <c r="U6057" i="2"/>
  <c r="V6057" i="2" s="1"/>
  <c r="W6057" i="2" s="1"/>
  <c r="U1256" i="2"/>
  <c r="V1256" i="2" s="1"/>
  <c r="W1256" i="2" s="1"/>
  <c r="U5764" i="2"/>
  <c r="V5764" i="2" s="1"/>
  <c r="W5764" i="2" s="1"/>
  <c r="U2053" i="2"/>
  <c r="V2053" i="2" s="1"/>
  <c r="W2053" i="2" s="1"/>
  <c r="U435" i="2"/>
  <c r="U1294" i="2"/>
  <c r="V1294" i="2" s="1"/>
  <c r="W1294" i="2" s="1"/>
  <c r="U1414" i="2"/>
  <c r="U364" i="2"/>
  <c r="U5481" i="2"/>
  <c r="V5481" i="2" s="1"/>
  <c r="W5481" i="2" s="1"/>
  <c r="U5235" i="2"/>
  <c r="V5235" i="2" s="1"/>
  <c r="W5235" i="2" s="1"/>
  <c r="U1823" i="2"/>
  <c r="V1823" i="2" s="1"/>
  <c r="W1823" i="2" s="1"/>
  <c r="U3487" i="2"/>
  <c r="V3487" i="2" s="1"/>
  <c r="W3487" i="2" s="1"/>
  <c r="U5502" i="2"/>
  <c r="U1154" i="2"/>
  <c r="U3154" i="2"/>
  <c r="V3154" i="2" s="1"/>
  <c r="W3154" i="2" s="1"/>
  <c r="U2736" i="2"/>
  <c r="V2736" i="2" s="1"/>
  <c r="W2736" i="2" s="1"/>
  <c r="U169" i="2"/>
  <c r="V169" i="2" s="1"/>
  <c r="W169" i="2" s="1"/>
  <c r="U6033" i="2"/>
  <c r="V6033" i="2" s="1"/>
  <c r="W6033" i="2" s="1"/>
  <c r="U1123" i="2"/>
  <c r="V1123" i="2" s="1"/>
  <c r="W1123" i="2" s="1"/>
  <c r="U2811" i="2"/>
  <c r="V2811" i="2" s="1"/>
  <c r="W2811" i="2" s="1"/>
  <c r="U4333" i="2"/>
  <c r="V4333" i="2" s="1"/>
  <c r="W4333" i="2" s="1"/>
  <c r="U880" i="2"/>
  <c r="V880" i="2" s="1"/>
  <c r="W880" i="2" s="1"/>
  <c r="U5483" i="2"/>
  <c r="V5483" i="2" s="1"/>
  <c r="W5483" i="2" s="1"/>
  <c r="U3239" i="2"/>
  <c r="V3239" i="2" s="1"/>
  <c r="W3239" i="2" s="1"/>
  <c r="U3349" i="2"/>
  <c r="V3349" i="2" s="1"/>
  <c r="W3349" i="2" s="1"/>
  <c r="U4432" i="2"/>
  <c r="U306" i="2"/>
  <c r="V306" i="2" s="1"/>
  <c r="W306" i="2" s="1"/>
  <c r="U6001" i="2"/>
  <c r="V6001" i="2" s="1"/>
  <c r="W6001" i="2" s="1"/>
  <c r="U4923" i="2"/>
  <c r="V4923" i="2" s="1"/>
  <c r="W4923" i="2" s="1"/>
  <c r="U199" i="2"/>
  <c r="V199" i="2" s="1"/>
  <c r="W199" i="2" s="1"/>
  <c r="U1707" i="2"/>
  <c r="V1707" i="2" s="1"/>
  <c r="W1707" i="2" s="1"/>
  <c r="U2531" i="2"/>
  <c r="V2531" i="2" s="1"/>
  <c r="W2531" i="2" s="1"/>
  <c r="U5111" i="2"/>
  <c r="V5111" i="2" s="1"/>
  <c r="W5111" i="2" s="1"/>
  <c r="U4345" i="2"/>
  <c r="V4345" i="2" s="1"/>
  <c r="W4345" i="2" s="1"/>
  <c r="U2349" i="2"/>
  <c r="V2349" i="2" s="1"/>
  <c r="W2349" i="2" s="1"/>
  <c r="U2279" i="2"/>
  <c r="V2279" i="2" s="1"/>
  <c r="W2279" i="2" s="1"/>
  <c r="U2115" i="2"/>
  <c r="V2115" i="2" s="1"/>
  <c r="W2115" i="2" s="1"/>
  <c r="U3560" i="2"/>
  <c r="V3560" i="2" s="1"/>
  <c r="W3560" i="2" s="1"/>
  <c r="U717" i="2"/>
  <c r="V717" i="2" s="1"/>
  <c r="W717" i="2" s="1"/>
  <c r="U2532" i="2"/>
  <c r="V2532" i="2" s="1"/>
  <c r="W2532" i="2" s="1"/>
  <c r="U3452" i="2"/>
  <c r="V3452" i="2" s="1"/>
  <c r="W3452" i="2" s="1"/>
  <c r="U4084" i="2"/>
  <c r="V4084" i="2" s="1"/>
  <c r="W4084" i="2" s="1"/>
  <c r="U5381" i="2"/>
  <c r="U2731" i="2"/>
  <c r="U2373" i="2"/>
  <c r="V2373" i="2" s="1"/>
  <c r="W2373" i="2" s="1"/>
  <c r="U3132" i="2"/>
  <c r="V3132" i="2" s="1"/>
  <c r="W3132" i="2" s="1"/>
  <c r="U5879" i="2"/>
  <c r="V5879" i="2" s="1"/>
  <c r="W5879" i="2" s="1"/>
  <c r="U4972" i="2"/>
  <c r="V4972" i="2" s="1"/>
  <c r="W4972" i="2" s="1"/>
  <c r="U4957" i="2"/>
  <c r="V4957" i="2" s="1"/>
  <c r="W4957" i="2" s="1"/>
  <c r="U5112" i="2"/>
  <c r="V5112" i="2" s="1"/>
  <c r="W5112" i="2" s="1"/>
  <c r="U3077" i="2"/>
  <c r="V3077" i="2" s="1"/>
  <c r="W3077" i="2" s="1"/>
  <c r="U4220" i="2"/>
  <c r="U1805" i="2"/>
  <c r="V1805" i="2" s="1"/>
  <c r="W1805" i="2" s="1"/>
  <c r="U4218" i="2"/>
  <c r="V4218" i="2" s="1"/>
  <c r="W4218" i="2" s="1"/>
  <c r="U993" i="2"/>
  <c r="V993" i="2" s="1"/>
  <c r="W993" i="2" s="1"/>
  <c r="U1269" i="2"/>
  <c r="V1269" i="2" s="1"/>
  <c r="W1269" i="2" s="1"/>
  <c r="U2362" i="2"/>
  <c r="V2362" i="2" s="1"/>
  <c r="W2362" i="2" s="1"/>
  <c r="U1526" i="2"/>
  <c r="V1526" i="2" s="1"/>
  <c r="W1526" i="2" s="1"/>
  <c r="U2989" i="2"/>
  <c r="U2899" i="2"/>
  <c r="V2899" i="2" s="1"/>
  <c r="W2899" i="2" s="1"/>
  <c r="U1963" i="2"/>
  <c r="V1963" i="2" s="1"/>
  <c r="W1963" i="2" s="1"/>
  <c r="U5040" i="2"/>
  <c r="V5040" i="2" s="1"/>
  <c r="W5040" i="2" s="1"/>
  <c r="U3620" i="2"/>
  <c r="V3620" i="2" s="1"/>
  <c r="W3620" i="2" s="1"/>
  <c r="U5560" i="2"/>
  <c r="V5560" i="2" s="1"/>
  <c r="W5560" i="2" s="1"/>
  <c r="U4157" i="2"/>
  <c r="V4157" i="2" s="1"/>
  <c r="W4157" i="2" s="1"/>
  <c r="U357" i="2"/>
  <c r="V357" i="2" s="1"/>
  <c r="W357" i="2" s="1"/>
  <c r="U1282" i="2"/>
  <c r="U2689" i="2"/>
  <c r="V2689" i="2" s="1"/>
  <c r="W2689" i="2" s="1"/>
  <c r="U3896" i="2"/>
  <c r="U2819" i="2"/>
  <c r="V2819" i="2" s="1"/>
  <c r="W2819" i="2" s="1"/>
  <c r="U5906" i="2"/>
  <c r="U1492" i="2"/>
  <c r="U2443" i="2"/>
  <c r="V2443" i="2" s="1"/>
  <c r="W2443" i="2" s="1"/>
  <c r="U992" i="2"/>
  <c r="U3654" i="2"/>
  <c r="U1854" i="2"/>
  <c r="U2685" i="2"/>
  <c r="V2685" i="2" s="1"/>
  <c r="W2685" i="2" s="1"/>
  <c r="U5395" i="2"/>
  <c r="V5395" i="2" s="1"/>
  <c r="W5395" i="2" s="1"/>
  <c r="U1001" i="2"/>
  <c r="V1001" i="2" s="1"/>
  <c r="W1001" i="2" s="1"/>
  <c r="U3022" i="2"/>
  <c r="U167" i="2"/>
  <c r="V167" i="2" s="1"/>
  <c r="W167" i="2" s="1"/>
  <c r="U1808" i="2"/>
  <c r="U1969" i="2"/>
  <c r="V1969" i="2" s="1"/>
  <c r="W1969" i="2" s="1"/>
  <c r="U3704" i="2"/>
  <c r="U5474" i="2"/>
  <c r="V5474" i="2" s="1"/>
  <c r="W5474" i="2" s="1"/>
  <c r="U2132" i="2"/>
  <c r="V2132" i="2" s="1"/>
  <c r="W2132" i="2" s="1"/>
  <c r="U2721" i="2"/>
  <c r="V2721" i="2" s="1"/>
  <c r="W2721" i="2" s="1"/>
  <c r="U4579" i="2"/>
  <c r="V4579" i="2" s="1"/>
  <c r="W4579" i="2" s="1"/>
  <c r="U4870" i="2"/>
  <c r="V4870" i="2" s="1"/>
  <c r="W4870" i="2" s="1"/>
  <c r="U5325" i="2"/>
  <c r="V5325" i="2" s="1"/>
  <c r="W5325" i="2" s="1"/>
  <c r="U700" i="2"/>
  <c r="V700" i="2" s="1"/>
  <c r="W700" i="2" s="1"/>
  <c r="U1705" i="2"/>
  <c r="V1705" i="2" s="1"/>
  <c r="W1705" i="2" s="1"/>
  <c r="U3761" i="2"/>
  <c r="V3761" i="2" s="1"/>
  <c r="W3761" i="2" s="1"/>
  <c r="U1494" i="2"/>
  <c r="V1494" i="2" s="1"/>
  <c r="W1494" i="2" s="1"/>
  <c r="U3938" i="2"/>
  <c r="V3938" i="2" s="1"/>
  <c r="W3938" i="2" s="1"/>
  <c r="U2884" i="2"/>
  <c r="V2884" i="2" s="1"/>
  <c r="W2884" i="2" s="1"/>
  <c r="U603" i="2"/>
  <c r="V603" i="2" s="1"/>
  <c r="W603" i="2" s="1"/>
  <c r="U3637" i="2"/>
  <c r="V3637" i="2" s="1"/>
  <c r="W3637" i="2" s="1"/>
  <c r="U742" i="2"/>
  <c r="V742" i="2" s="1"/>
  <c r="W742" i="2" s="1"/>
  <c r="U3558" i="2"/>
  <c r="V3558" i="2" s="1"/>
  <c r="W3558" i="2" s="1"/>
  <c r="U2847" i="2"/>
  <c r="V2847" i="2" s="1"/>
  <c r="W2847" i="2" s="1"/>
  <c r="U1493" i="2"/>
  <c r="V1493" i="2" s="1"/>
  <c r="W1493" i="2" s="1"/>
  <c r="U1587" i="2"/>
  <c r="V1587" i="2" s="1"/>
  <c r="W1587" i="2" s="1"/>
  <c r="U3041" i="2"/>
  <c r="U1205" i="2"/>
  <c r="V1205" i="2" s="1"/>
  <c r="W1205" i="2" s="1"/>
  <c r="U398" i="2"/>
  <c r="V398" i="2" s="1"/>
  <c r="W398" i="2" s="1"/>
  <c r="U3668" i="2"/>
  <c r="V3668" i="2" s="1"/>
  <c r="W3668" i="2" s="1"/>
  <c r="U4921" i="2"/>
  <c r="V4921" i="2" s="1"/>
  <c r="W4921" i="2" s="1"/>
  <c r="U4174" i="2"/>
  <c r="V4174" i="2" s="1"/>
  <c r="W4174" i="2" s="1"/>
  <c r="U2898" i="2"/>
  <c r="V2898" i="2" s="1"/>
  <c r="W2898" i="2" s="1"/>
  <c r="U1345" i="2"/>
  <c r="V1345" i="2" s="1"/>
  <c r="W1345" i="2" s="1"/>
  <c r="U5570" i="2"/>
  <c r="V5570" i="2" s="1"/>
  <c r="W5570" i="2" s="1"/>
  <c r="U2719" i="2"/>
  <c r="V2719" i="2" s="1"/>
  <c r="W2719" i="2" s="1"/>
  <c r="U2947" i="2"/>
  <c r="V2947" i="2" s="1"/>
  <c r="W2947" i="2" s="1"/>
  <c r="U1212" i="2"/>
  <c r="V1212" i="2" s="1"/>
  <c r="W1212" i="2" s="1"/>
  <c r="U1672" i="2"/>
  <c r="U519" i="2"/>
  <c r="V519" i="2" s="1"/>
  <c r="W519" i="2" s="1"/>
  <c r="U4592" i="2"/>
  <c r="V4592" i="2" s="1"/>
  <c r="W4592" i="2" s="1"/>
  <c r="U1596" i="2"/>
  <c r="V1596" i="2" s="1"/>
  <c r="W1596" i="2" s="1"/>
  <c r="U3575" i="2"/>
  <c r="V3575" i="2" s="1"/>
  <c r="W3575" i="2" s="1"/>
  <c r="U5126" i="2"/>
  <c r="V5126" i="2" s="1"/>
  <c r="W5126" i="2" s="1"/>
  <c r="U2143" i="2"/>
  <c r="V2143" i="2" s="1"/>
  <c r="W2143" i="2" s="1"/>
  <c r="U2388" i="2"/>
  <c r="V2388" i="2" s="1"/>
  <c r="W2388" i="2" s="1"/>
  <c r="U2252" i="2"/>
  <c r="V2252" i="2" s="1"/>
  <c r="W2252" i="2" s="1"/>
  <c r="U4451" i="2"/>
  <c r="V4451" i="2" s="1"/>
  <c r="W4451" i="2" s="1"/>
  <c r="U345" i="2"/>
  <c r="V345" i="2" s="1"/>
  <c r="W345" i="2" s="1"/>
  <c r="U4074" i="2"/>
  <c r="V4074" i="2" s="1"/>
  <c r="W4074" i="2" s="1"/>
  <c r="U3363" i="2"/>
  <c r="V3363" i="2" s="1"/>
  <c r="W3363" i="2" s="1"/>
  <c r="U4231" i="2"/>
  <c r="U2137" i="2"/>
  <c r="U5831" i="2"/>
  <c r="V5831" i="2" s="1"/>
  <c r="W5831" i="2" s="1"/>
  <c r="U4162" i="2"/>
  <c r="U1700" i="2"/>
  <c r="V1700" i="2" s="1"/>
  <c r="W1700" i="2" s="1"/>
  <c r="U6081" i="2"/>
  <c r="V6081" i="2" s="1"/>
  <c r="W6081" i="2" s="1"/>
  <c r="U943" i="2"/>
  <c r="U2076" i="2"/>
  <c r="V2076" i="2" s="1"/>
  <c r="W2076" i="2" s="1"/>
  <c r="U5113" i="2"/>
  <c r="V5113" i="2" s="1"/>
  <c r="W5113" i="2" s="1"/>
  <c r="U5093" i="2"/>
  <c r="V5093" i="2" s="1"/>
  <c r="W5093" i="2" s="1"/>
  <c r="U3399" i="2"/>
  <c r="V3399" i="2" s="1"/>
  <c r="W3399" i="2" s="1"/>
  <c r="U4301" i="2"/>
  <c r="U393" i="2"/>
  <c r="U2387" i="2"/>
  <c r="V2387" i="2" s="1"/>
  <c r="W2387" i="2" s="1"/>
  <c r="U2624" i="2"/>
  <c r="V2624" i="2" s="1"/>
  <c r="W2624" i="2" s="1"/>
  <c r="U5731" i="2"/>
  <c r="V5731" i="2" s="1"/>
  <c r="W5731" i="2" s="1"/>
  <c r="U793" i="2"/>
  <c r="V793" i="2" s="1"/>
  <c r="W793" i="2" s="1"/>
  <c r="U3416" i="2"/>
  <c r="V3416" i="2" s="1"/>
  <c r="W3416" i="2" s="1"/>
  <c r="U4110" i="2"/>
  <c r="V4110" i="2" s="1"/>
  <c r="W4110" i="2" s="1"/>
  <c r="U3458" i="2"/>
  <c r="V3458" i="2" s="1"/>
  <c r="W3458" i="2" s="1"/>
  <c r="U1240" i="2"/>
  <c r="U1302" i="2"/>
  <c r="V1302" i="2" s="1"/>
  <c r="W1302" i="2" s="1"/>
  <c r="U4964" i="2"/>
  <c r="V4964" i="2" s="1"/>
  <c r="W4964" i="2" s="1"/>
  <c r="U5997" i="2"/>
  <c r="V5997" i="2" s="1"/>
  <c r="W5997" i="2" s="1"/>
  <c r="U4407" i="2"/>
  <c r="V4407" i="2" s="1"/>
  <c r="W4407" i="2" s="1"/>
  <c r="U2029" i="2"/>
  <c r="V2029" i="2" s="1"/>
  <c r="W2029" i="2" s="1"/>
  <c r="U3411" i="2"/>
  <c r="V3411" i="2" s="1"/>
  <c r="W3411" i="2" s="1"/>
  <c r="U5410" i="2"/>
  <c r="V5410" i="2" s="1"/>
  <c r="W5410" i="2" s="1"/>
  <c r="U1249" i="2"/>
  <c r="V1249" i="2" s="1"/>
  <c r="W1249" i="2" s="1"/>
  <c r="U1521" i="2"/>
  <c r="V1521" i="2" s="1"/>
  <c r="W1521" i="2" s="1"/>
  <c r="U3624" i="2"/>
  <c r="U4647" i="2"/>
  <c r="V4647" i="2" s="1"/>
  <c r="W4647" i="2" s="1"/>
  <c r="U1208" i="2"/>
  <c r="V1208" i="2" s="1"/>
  <c r="W1208" i="2" s="1"/>
  <c r="U5001" i="2"/>
  <c r="V5001" i="2" s="1"/>
  <c r="W5001" i="2" s="1"/>
  <c r="U2876" i="2"/>
  <c r="V2876" i="2" s="1"/>
  <c r="W2876" i="2" s="1"/>
  <c r="U3494" i="2"/>
  <c r="V3494" i="2" s="1"/>
  <c r="W3494" i="2" s="1"/>
  <c r="U5424" i="2"/>
  <c r="V5424" i="2" s="1"/>
  <c r="W5424" i="2" s="1"/>
  <c r="U5214" i="2"/>
  <c r="V5214" i="2" s="1"/>
  <c r="W5214" i="2" s="1"/>
  <c r="U3759" i="2"/>
  <c r="V3759" i="2" s="1"/>
  <c r="W3759" i="2" s="1"/>
  <c r="U1831" i="2"/>
  <c r="V1831" i="2" s="1"/>
  <c r="W1831" i="2" s="1"/>
  <c r="U2175" i="2"/>
  <c r="V2175" i="2" s="1"/>
  <c r="W2175" i="2" s="1"/>
  <c r="U5179" i="2"/>
  <c r="V5179" i="2" s="1"/>
  <c r="W5179" i="2" s="1"/>
  <c r="U502" i="2"/>
  <c r="U3080" i="2"/>
  <c r="V3080" i="2" s="1"/>
  <c r="W3080" i="2" s="1"/>
  <c r="U6052" i="2"/>
  <c r="V6052" i="2" s="1"/>
  <c r="W6052" i="2" s="1"/>
  <c r="U5249" i="2"/>
  <c r="V5249" i="2" s="1"/>
  <c r="W5249" i="2" s="1"/>
  <c r="U1210" i="2"/>
  <c r="V1210" i="2" s="1"/>
  <c r="W1210" i="2" s="1"/>
  <c r="U5719" i="2"/>
  <c r="U3107" i="2"/>
  <c r="V3107" i="2" s="1"/>
  <c r="W3107" i="2" s="1"/>
  <c r="U878" i="2"/>
  <c r="V878" i="2" s="1"/>
  <c r="W878" i="2" s="1"/>
  <c r="U3479" i="2"/>
  <c r="V3479" i="2" s="1"/>
  <c r="W3479" i="2" s="1"/>
  <c r="U2831" i="2"/>
  <c r="V2831" i="2" s="1"/>
  <c r="W2831" i="2" s="1"/>
  <c r="U935" i="2"/>
  <c r="V935" i="2" s="1"/>
  <c r="W935" i="2" s="1"/>
  <c r="U4086" i="2"/>
  <c r="V4086" i="2" s="1"/>
  <c r="W4086" i="2" s="1"/>
  <c r="U5333" i="2"/>
  <c r="V5333" i="2" s="1"/>
  <c r="W5333" i="2" s="1"/>
  <c r="U2418" i="2"/>
  <c r="V2418" i="2" s="1"/>
  <c r="W2418" i="2" s="1"/>
  <c r="U2995" i="2"/>
  <c r="V2995" i="2" s="1"/>
  <c r="W2995" i="2" s="1"/>
  <c r="U2193" i="2"/>
  <c r="V2193" i="2" s="1"/>
  <c r="W2193" i="2" s="1"/>
  <c r="U5355" i="2"/>
  <c r="V5355" i="2" s="1"/>
  <c r="W5355" i="2" s="1"/>
  <c r="U5826" i="2"/>
  <c r="V5826" i="2" s="1"/>
  <c r="W5826" i="2" s="1"/>
  <c r="U4834" i="2"/>
  <c r="V4834" i="2" s="1"/>
  <c r="W4834" i="2" s="1"/>
  <c r="U402" i="2"/>
  <c r="V402" i="2" s="1"/>
  <c r="W402" i="2" s="1"/>
  <c r="U4962" i="2"/>
  <c r="V4962" i="2" s="1"/>
  <c r="W4962" i="2" s="1"/>
  <c r="U557" i="2"/>
  <c r="U4280" i="2"/>
  <c r="V4280" i="2" s="1"/>
  <c r="W4280" i="2" s="1"/>
  <c r="U1468" i="2"/>
  <c r="V1468" i="2" s="1"/>
  <c r="W1468" i="2" s="1"/>
  <c r="U3398" i="2"/>
  <c r="V3398" i="2" s="1"/>
  <c r="W3398" i="2" s="1"/>
  <c r="U4036" i="2"/>
  <c r="V4036" i="2" s="1"/>
  <c r="W4036" i="2" s="1"/>
  <c r="U5150" i="2"/>
  <c r="V5150" i="2" s="1"/>
  <c r="W5150" i="2" s="1"/>
  <c r="U3845" i="2"/>
  <c r="U1650" i="2"/>
  <c r="V1650" i="2" s="1"/>
  <c r="W1650" i="2" s="1"/>
  <c r="U3828" i="2"/>
  <c r="V3828" i="2" s="1"/>
  <c r="W3828" i="2" s="1"/>
  <c r="U5946" i="2"/>
  <c r="V5946" i="2" s="1"/>
  <c r="W5946" i="2" s="1"/>
  <c r="U2544" i="2"/>
  <c r="V2544" i="2" s="1"/>
  <c r="W2544" i="2" s="1"/>
  <c r="U5724" i="2"/>
  <c r="V5724" i="2" s="1"/>
  <c r="W5724" i="2" s="1"/>
  <c r="U4693" i="2"/>
  <c r="V4693" i="2" s="1"/>
  <c r="W4693" i="2" s="1"/>
  <c r="U2849" i="2"/>
  <c r="V2849" i="2" s="1"/>
  <c r="W2849" i="2" s="1"/>
  <c r="U2054" i="2"/>
  <c r="V2054" i="2" s="1"/>
  <c r="W2054" i="2" s="1"/>
  <c r="U3324" i="2"/>
  <c r="V3324" i="2" s="1"/>
  <c r="W3324" i="2" s="1"/>
  <c r="U5114" i="2"/>
  <c r="V5114" i="2" s="1"/>
  <c r="W5114" i="2" s="1"/>
  <c r="U2346" i="2"/>
  <c r="V2346" i="2" s="1"/>
  <c r="W2346" i="2" s="1"/>
  <c r="U4860" i="2"/>
  <c r="U5846" i="2"/>
  <c r="V5846" i="2" s="1"/>
  <c r="W5846" i="2" s="1"/>
  <c r="U2878" i="2"/>
  <c r="V2878" i="2" s="1"/>
  <c r="W2878" i="2" s="1"/>
  <c r="U516" i="2"/>
  <c r="V516" i="2" s="1"/>
  <c r="W516" i="2" s="1"/>
  <c r="U3486" i="2"/>
  <c r="U1875" i="2"/>
  <c r="V1875" i="2" s="1"/>
  <c r="W1875" i="2" s="1"/>
  <c r="U1343" i="2"/>
  <c r="V1343" i="2" s="1"/>
  <c r="W1343" i="2" s="1"/>
  <c r="U2367" i="2"/>
  <c r="V2367" i="2" s="1"/>
  <c r="W2367" i="2" s="1"/>
  <c r="U5735" i="2"/>
  <c r="V5735" i="2" s="1"/>
  <c r="W5735" i="2" s="1"/>
  <c r="U5532" i="2"/>
  <c r="V5532" i="2" s="1"/>
  <c r="W5532" i="2" s="1"/>
  <c r="U4851" i="2"/>
  <c r="V4851" i="2" s="1"/>
  <c r="W4851" i="2" s="1"/>
  <c r="U1946" i="2"/>
  <c r="V1946" i="2" s="1"/>
  <c r="W1946" i="2" s="1"/>
  <c r="U2621" i="2"/>
  <c r="V2621" i="2" s="1"/>
  <c r="W2621" i="2" s="1"/>
  <c r="U3513" i="2"/>
  <c r="V3513" i="2" s="1"/>
  <c r="W3513" i="2" s="1"/>
  <c r="U1837" i="2"/>
  <c r="V1837" i="2" s="1"/>
  <c r="W1837" i="2" s="1"/>
  <c r="U2065" i="2"/>
  <c r="V2065" i="2" s="1"/>
  <c r="W2065" i="2" s="1"/>
  <c r="U3967" i="2"/>
  <c r="U3079" i="2"/>
  <c r="V3079" i="2" s="1"/>
  <c r="W3079" i="2" s="1"/>
  <c r="U1462" i="2"/>
  <c r="V1462" i="2" s="1"/>
  <c r="W1462" i="2" s="1"/>
  <c r="U4580" i="2"/>
  <c r="V4580" i="2" s="1"/>
  <c r="W4580" i="2" s="1"/>
  <c r="U5710" i="2"/>
  <c r="V5710" i="2" s="1"/>
  <c r="W5710" i="2" s="1"/>
  <c r="U1685" i="2"/>
  <c r="V1685" i="2" s="1"/>
  <c r="W1685" i="2" s="1"/>
  <c r="U4698" i="2"/>
  <c r="U806" i="2"/>
  <c r="U2501" i="2"/>
  <c r="V2501" i="2" s="1"/>
  <c r="W2501" i="2" s="1"/>
  <c r="U4350" i="2"/>
  <c r="V4350" i="2" s="1"/>
  <c r="W4350" i="2" s="1"/>
  <c r="U5101" i="2"/>
  <c r="V5101" i="2" s="1"/>
  <c r="W5101" i="2" s="1"/>
  <c r="U2922" i="2"/>
  <c r="V2922" i="2" s="1"/>
  <c r="W2922" i="2" s="1"/>
  <c r="U5680" i="2"/>
  <c r="V5680" i="2" s="1"/>
  <c r="W5680" i="2" s="1"/>
  <c r="U4818" i="2"/>
  <c r="V4818" i="2" s="1"/>
  <c r="W4818" i="2" s="1"/>
  <c r="U5585" i="2"/>
  <c r="V5585" i="2" s="1"/>
  <c r="W5585" i="2" s="1"/>
  <c r="U3840" i="2"/>
  <c r="V3840" i="2" s="1"/>
  <c r="W3840" i="2" s="1"/>
  <c r="U709" i="2"/>
  <c r="V709" i="2" s="1"/>
  <c r="W709" i="2" s="1"/>
  <c r="U936" i="2"/>
  <c r="V936" i="2" s="1"/>
  <c r="W936" i="2" s="1"/>
  <c r="U610" i="2"/>
  <c r="V610" i="2" s="1"/>
  <c r="W610" i="2" s="1"/>
  <c r="U4205" i="2"/>
  <c r="V4205" i="2" s="1"/>
  <c r="W4205" i="2" s="1"/>
  <c r="U5431" i="2"/>
  <c r="V5431" i="2" s="1"/>
  <c r="W5431" i="2" s="1"/>
  <c r="U2148" i="2"/>
  <c r="V2148" i="2" s="1"/>
  <c r="W2148" i="2" s="1"/>
  <c r="U2217" i="2"/>
  <c r="V2217" i="2" s="1"/>
  <c r="W2217" i="2" s="1"/>
  <c r="U3503" i="2"/>
  <c r="V3503" i="2" s="1"/>
  <c r="W3503" i="2" s="1"/>
  <c r="U3619" i="2"/>
  <c r="U1109" i="2"/>
  <c r="V1109" i="2" s="1"/>
  <c r="W1109" i="2" s="1"/>
  <c r="U3597" i="2"/>
  <c r="U3987" i="2"/>
  <c r="U2247" i="2"/>
  <c r="V2247" i="2" s="1"/>
  <c r="W2247" i="2" s="1"/>
  <c r="U3549" i="2"/>
  <c r="U2783" i="2"/>
  <c r="V2783" i="2" s="1"/>
  <c r="W2783" i="2" s="1"/>
  <c r="U3999" i="2"/>
  <c r="U2539" i="2"/>
  <c r="V2539" i="2" s="1"/>
  <c r="W2539" i="2" s="1"/>
  <c r="U870" i="2"/>
  <c r="U3356" i="2"/>
  <c r="V3356" i="2" s="1"/>
  <c r="W3356" i="2" s="1"/>
  <c r="U5768" i="2"/>
  <c r="V5768" i="2" s="1"/>
  <c r="W5768" i="2" s="1"/>
  <c r="U87" i="2"/>
  <c r="V87" i="2" s="1"/>
  <c r="W87" i="2" s="1"/>
  <c r="U1796" i="2"/>
  <c r="V1796" i="2" s="1"/>
  <c r="W1796" i="2" s="1"/>
  <c r="U1277" i="2"/>
  <c r="V1277" i="2" s="1"/>
  <c r="W1277" i="2" s="1"/>
  <c r="U3781" i="2"/>
  <c r="V3781" i="2" s="1"/>
  <c r="W3781" i="2" s="1"/>
  <c r="U2023" i="2"/>
  <c r="V2023" i="2" s="1"/>
  <c r="W2023" i="2" s="1"/>
  <c r="U1577" i="2"/>
  <c r="U5962" i="2"/>
  <c r="V5962" i="2" s="1"/>
  <c r="W5962" i="2" s="1"/>
  <c r="U2488" i="2"/>
  <c r="V2488" i="2" s="1"/>
  <c r="W2488" i="2" s="1"/>
  <c r="U5103" i="2"/>
  <c r="V5103" i="2" s="1"/>
  <c r="W5103" i="2" s="1"/>
  <c r="U16" i="2"/>
  <c r="V16" i="2" s="1"/>
  <c r="W16" i="2" s="1"/>
  <c r="U4260" i="2"/>
  <c r="V4260" i="2" s="1"/>
  <c r="W4260" i="2" s="1"/>
  <c r="U25" i="2"/>
  <c r="V25" i="2" s="1"/>
  <c r="W25" i="2" s="1"/>
  <c r="U5737" i="2"/>
  <c r="V5737" i="2" s="1"/>
  <c r="W5737" i="2" s="1"/>
  <c r="U3843" i="2"/>
  <c r="V3843" i="2" s="1"/>
  <c r="W3843" i="2" s="1"/>
  <c r="U2363" i="2"/>
  <c r="V2363" i="2" s="1"/>
  <c r="W2363" i="2" s="1"/>
  <c r="U5020" i="2"/>
  <c r="V5020" i="2" s="1"/>
  <c r="W5020" i="2" s="1"/>
  <c r="U3904" i="2"/>
  <c r="V3904" i="2" s="1"/>
  <c r="W3904" i="2" s="1"/>
  <c r="U1149" i="2"/>
  <c r="U1592" i="2"/>
  <c r="U4081" i="2"/>
  <c r="V4081" i="2" s="1"/>
  <c r="W4081" i="2" s="1"/>
  <c r="U1288" i="2"/>
  <c r="V1288" i="2" s="1"/>
  <c r="W1288" i="2" s="1"/>
  <c r="U3806" i="2"/>
  <c r="V3806" i="2" s="1"/>
  <c r="W3806" i="2" s="1"/>
  <c r="U2405" i="2"/>
  <c r="V2405" i="2" s="1"/>
  <c r="W2405" i="2" s="1"/>
  <c r="U1284" i="2"/>
  <c r="V1284" i="2" s="1"/>
  <c r="W1284" i="2" s="1"/>
  <c r="U443" i="2"/>
  <c r="U5787" i="2"/>
  <c r="U2233" i="2"/>
  <c r="V2233" i="2" s="1"/>
  <c r="W2233" i="2" s="1"/>
  <c r="U163" i="2"/>
  <c r="U2375" i="2"/>
  <c r="V2375" i="2" s="1"/>
  <c r="W2375" i="2" s="1"/>
  <c r="U3138" i="2"/>
  <c r="V3138" i="2" s="1"/>
  <c r="W3138" i="2" s="1"/>
  <c r="U3135" i="2"/>
  <c r="V3135" i="2" s="1"/>
  <c r="W3135" i="2" s="1"/>
  <c r="U3916" i="2"/>
  <c r="V3916" i="2" s="1"/>
  <c r="W3916" i="2" s="1"/>
  <c r="U3204" i="2"/>
  <c r="V3204" i="2" s="1"/>
  <c r="W3204" i="2" s="1"/>
  <c r="U4343" i="2"/>
  <c r="V4343" i="2" s="1"/>
  <c r="W4343" i="2" s="1"/>
  <c r="U3386" i="2"/>
  <c r="V3386" i="2" s="1"/>
  <c r="W3386" i="2" s="1"/>
  <c r="U622" i="2"/>
  <c r="V622" i="2" s="1"/>
  <c r="W622" i="2" s="1"/>
  <c r="U820" i="2"/>
  <c r="V820" i="2" s="1"/>
  <c r="W820" i="2" s="1"/>
  <c r="U4045" i="2"/>
  <c r="V4045" i="2" s="1"/>
  <c r="W4045" i="2" s="1"/>
  <c r="U1970" i="2"/>
  <c r="V1970" i="2" s="1"/>
  <c r="W1970" i="2" s="1"/>
  <c r="U371" i="2"/>
  <c r="V371" i="2" s="1"/>
  <c r="W371" i="2" s="1"/>
  <c r="U5225" i="2"/>
  <c r="V5225" i="2" s="1"/>
  <c r="W5225" i="2" s="1"/>
  <c r="U162" i="2"/>
  <c r="U4388" i="2"/>
  <c r="U5043" i="2"/>
  <c r="U2406" i="2"/>
  <c r="V2406" i="2" s="1"/>
  <c r="W2406" i="2" s="1"/>
  <c r="U2936" i="2"/>
  <c r="V2936" i="2" s="1"/>
  <c r="W2936" i="2" s="1"/>
  <c r="U3527" i="2"/>
  <c r="V3527" i="2" s="1"/>
  <c r="W3527" i="2" s="1"/>
  <c r="U4247" i="2"/>
  <c r="V4247" i="2" s="1"/>
  <c r="W4247" i="2" s="1"/>
  <c r="U4984" i="2"/>
  <c r="U818" i="2"/>
  <c r="U2056" i="2"/>
  <c r="V2056" i="2" s="1"/>
  <c r="W2056" i="2" s="1"/>
  <c r="U2502" i="2"/>
  <c r="V2502" i="2" s="1"/>
  <c r="W2502" i="2" s="1"/>
  <c r="U5151" i="2"/>
  <c r="V5151" i="2" s="1"/>
  <c r="W5151" i="2" s="1"/>
  <c r="U3836" i="2"/>
  <c r="V3836" i="2" s="1"/>
  <c r="W3836" i="2" s="1"/>
  <c r="U930" i="2"/>
  <c r="U765" i="2"/>
  <c r="V765" i="2" s="1"/>
  <c r="W765" i="2" s="1"/>
  <c r="U2583" i="2"/>
  <c r="V2583" i="2" s="1"/>
  <c r="W2583" i="2" s="1"/>
  <c r="U4666" i="2"/>
  <c r="V4666" i="2" s="1"/>
  <c r="W4666" i="2" s="1"/>
  <c r="U658" i="2"/>
  <c r="V658" i="2" s="1"/>
  <c r="W658" i="2" s="1"/>
  <c r="U5627" i="2"/>
  <c r="V5627" i="2" s="1"/>
  <c r="W5627" i="2" s="1"/>
  <c r="U2414" i="2"/>
  <c r="V2414" i="2" s="1"/>
  <c r="W2414" i="2" s="1"/>
  <c r="U5844" i="2"/>
  <c r="V5844" i="2" s="1"/>
  <c r="W5844" i="2" s="1"/>
  <c r="U3945" i="2"/>
  <c r="V3945" i="2" s="1"/>
  <c r="W3945" i="2" s="1"/>
  <c r="U2145" i="2"/>
  <c r="V2145" i="2" s="1"/>
  <c r="W2145" i="2" s="1"/>
  <c r="U3523" i="2"/>
  <c r="V3523" i="2" s="1"/>
  <c r="W3523" i="2" s="1"/>
  <c r="U4383" i="2"/>
  <c r="V4383" i="2" s="1"/>
  <c r="W4383" i="2" s="1"/>
  <c r="U3346" i="2"/>
  <c r="U815" i="2"/>
  <c r="V815" i="2" s="1"/>
  <c r="W815" i="2" s="1"/>
  <c r="U2098" i="2"/>
  <c r="V2098" i="2" s="1"/>
  <c r="W2098" i="2" s="1"/>
  <c r="U2641" i="2"/>
  <c r="U5626" i="2"/>
  <c r="V5626" i="2" s="1"/>
  <c r="W5626" i="2" s="1"/>
  <c r="U2391" i="2"/>
  <c r="V2391" i="2" s="1"/>
  <c r="W2391" i="2" s="1"/>
  <c r="U5943" i="2"/>
  <c r="V5943" i="2" s="1"/>
  <c r="W5943" i="2" s="1"/>
  <c r="U5322" i="2"/>
  <c r="U5739" i="2"/>
  <c r="V5739" i="2" s="1"/>
  <c r="W5739" i="2" s="1"/>
  <c r="U761" i="2"/>
  <c r="U1600" i="2"/>
  <c r="V1600" i="2" s="1"/>
  <c r="W1600" i="2" s="1"/>
  <c r="U5989" i="2"/>
  <c r="V5989" i="2" s="1"/>
  <c r="W5989" i="2" s="1"/>
  <c r="U807" i="2"/>
  <c r="U4296" i="2"/>
  <c r="V4296" i="2" s="1"/>
  <c r="W4296" i="2" s="1"/>
  <c r="U1297" i="2"/>
  <c r="V1297" i="2" s="1"/>
  <c r="W1297" i="2" s="1"/>
  <c r="U3402" i="2"/>
  <c r="V3402" i="2" s="1"/>
  <c r="W3402" i="2" s="1"/>
  <c r="U191" i="2"/>
  <c r="V191" i="2" s="1"/>
  <c r="W191" i="2" s="1"/>
  <c r="U3687" i="2"/>
  <c r="U4223" i="2"/>
  <c r="U4013" i="2"/>
  <c r="V4013" i="2" s="1"/>
  <c r="W4013" i="2" s="1"/>
  <c r="U4891" i="2"/>
  <c r="U1334" i="2"/>
  <c r="V1334" i="2" s="1"/>
  <c r="W1334" i="2" s="1"/>
  <c r="U1375" i="2"/>
  <c r="U4216" i="2"/>
  <c r="V4216" i="2" s="1"/>
  <c r="W4216" i="2" s="1"/>
  <c r="U5587" i="2"/>
  <c r="V5587" i="2" s="1"/>
  <c r="W5587" i="2" s="1"/>
  <c r="U1029" i="2"/>
  <c r="U5296" i="2"/>
  <c r="V5296" i="2" s="1"/>
  <c r="W5296" i="2" s="1"/>
  <c r="U109" i="2"/>
  <c r="U2445" i="2"/>
  <c r="V2445" i="2" s="1"/>
  <c r="W2445" i="2" s="1"/>
  <c r="U4735" i="2"/>
  <c r="U938" i="2"/>
  <c r="V938" i="2" s="1"/>
  <c r="W938" i="2" s="1"/>
  <c r="U5295" i="2"/>
  <c r="U3511" i="2"/>
  <c r="V3511" i="2" s="1"/>
  <c r="W3511" i="2" s="1"/>
  <c r="U1822" i="2"/>
  <c r="U1131" i="2"/>
  <c r="U3971" i="2"/>
  <c r="V3971" i="2" s="1"/>
  <c r="W3971" i="2" s="1"/>
  <c r="U380" i="2"/>
  <c r="V380" i="2" s="1"/>
  <c r="W380" i="2" s="1"/>
  <c r="U3240" i="2"/>
  <c r="V3240" i="2" s="1"/>
  <c r="W3240" i="2" s="1"/>
  <c r="U4329" i="2"/>
  <c r="U5125" i="2"/>
  <c r="V5125" i="2" s="1"/>
  <c r="W5125" i="2" s="1"/>
  <c r="U624" i="2"/>
  <c r="V624" i="2" s="1"/>
  <c r="W624" i="2" s="1"/>
  <c r="U2060" i="2"/>
  <c r="V2060" i="2" s="1"/>
  <c r="W2060" i="2" s="1"/>
  <c r="U4687" i="2"/>
  <c r="U4727" i="2"/>
  <c r="V4727" i="2" s="1"/>
  <c r="W4727" i="2" s="1"/>
  <c r="U89" i="2"/>
  <c r="V89" i="2" s="1"/>
  <c r="W89" i="2" s="1"/>
  <c r="U4076" i="2"/>
  <c r="U3409" i="2"/>
  <c r="U4160" i="2"/>
  <c r="U3322" i="2"/>
  <c r="V3322" i="2" s="1"/>
  <c r="W3322" i="2" s="1"/>
  <c r="U2401" i="2"/>
  <c r="V2401" i="2" s="1"/>
  <c r="W2401" i="2" s="1"/>
  <c r="U3541" i="2"/>
  <c r="U332" i="2"/>
  <c r="U4968" i="2"/>
  <c r="V4968" i="2" s="1"/>
  <c r="W4968" i="2" s="1"/>
  <c r="U1173" i="2"/>
  <c r="V1173" i="2" s="1"/>
  <c r="W1173" i="2" s="1"/>
  <c r="U1413" i="2"/>
  <c r="U5435" i="2"/>
  <c r="V5435" i="2" s="1"/>
  <c r="W5435" i="2" s="1"/>
  <c r="U3674" i="2"/>
  <c r="U4732" i="2"/>
  <c r="V4732" i="2" s="1"/>
  <c r="W4732" i="2" s="1"/>
  <c r="U2429" i="2"/>
  <c r="V2429" i="2" s="1"/>
  <c r="W2429" i="2" s="1"/>
  <c r="U4620" i="2"/>
  <c r="V4620" i="2" s="1"/>
  <c r="W4620" i="2" s="1"/>
  <c r="U3026" i="2"/>
  <c r="U575" i="2"/>
  <c r="V575" i="2" s="1"/>
  <c r="W575" i="2" s="1"/>
  <c r="U2329" i="2"/>
  <c r="U5119" i="2"/>
  <c r="U4898" i="2"/>
  <c r="U2793" i="2"/>
  <c r="V2793" i="2" s="1"/>
  <c r="W2793" i="2" s="1"/>
  <c r="U5563" i="2"/>
  <c r="U4819" i="2"/>
  <c r="U2480" i="2"/>
  <c r="V2480" i="2" s="1"/>
  <c r="W2480" i="2" s="1"/>
  <c r="U3400" i="2"/>
  <c r="V3400" i="2" s="1"/>
  <c r="W3400" i="2" s="1"/>
  <c r="U963" i="2"/>
  <c r="V963" i="2" s="1"/>
  <c r="W963" i="2" s="1"/>
  <c r="U4734" i="2"/>
  <c r="U5686" i="2"/>
  <c r="U4339" i="2"/>
  <c r="V4339" i="2" s="1"/>
  <c r="W4339" i="2" s="1"/>
  <c r="U3403" i="2"/>
  <c r="V3403" i="2" s="1"/>
  <c r="W3403" i="2" s="1"/>
  <c r="U184" i="2"/>
  <c r="U4566" i="2"/>
  <c r="V4566" i="2" s="1"/>
  <c r="W4566" i="2" s="1"/>
  <c r="U1432" i="2"/>
  <c r="V1432" i="2" s="1"/>
  <c r="W1432" i="2" s="1"/>
  <c r="U4827" i="2"/>
  <c r="V4827" i="2" s="1"/>
  <c r="W4827" i="2" s="1"/>
  <c r="U3600" i="2"/>
  <c r="V3600" i="2" s="1"/>
  <c r="W3600" i="2" s="1"/>
  <c r="U677" i="2"/>
  <c r="U3122" i="2"/>
  <c r="V3122" i="2" s="1"/>
  <c r="W3122" i="2" s="1"/>
  <c r="U3526" i="2"/>
  <c r="V3526" i="2" s="1"/>
  <c r="W3526" i="2" s="1"/>
  <c r="U4882" i="2"/>
  <c r="V4882" i="2" s="1"/>
  <c r="W4882" i="2" s="1"/>
  <c r="U2619" i="2"/>
  <c r="V2619" i="2" s="1"/>
  <c r="W2619" i="2" s="1"/>
  <c r="U617" i="2"/>
  <c r="U4441" i="2"/>
  <c r="V4441" i="2" s="1"/>
  <c r="W4441" i="2" s="1"/>
  <c r="U772" i="2"/>
  <c r="V772" i="2" s="1"/>
  <c r="W772" i="2" s="1"/>
  <c r="U2307" i="2"/>
  <c r="U4574" i="2"/>
  <c r="U3888" i="2"/>
  <c r="V3888" i="2" s="1"/>
  <c r="W3888" i="2" s="1"/>
  <c r="U3063" i="2"/>
  <c r="U339" i="2"/>
  <c r="V339" i="2" s="1"/>
  <c r="W339" i="2" s="1"/>
  <c r="U4078" i="2"/>
  <c r="V4078" i="2" s="1"/>
  <c r="W4078" i="2" s="1"/>
  <c r="U5813" i="2"/>
  <c r="V5813" i="2" s="1"/>
  <c r="W5813" i="2" s="1"/>
  <c r="U3538" i="2"/>
  <c r="U3018" i="2"/>
  <c r="U4422" i="2"/>
  <c r="V4422" i="2" s="1"/>
  <c r="W4422" i="2" s="1"/>
  <c r="U2520" i="2"/>
  <c r="V2520" i="2" s="1"/>
  <c r="W2520" i="2" s="1"/>
  <c r="U2491" i="2"/>
  <c r="V2491" i="2" s="1"/>
  <c r="W2491" i="2" s="1"/>
  <c r="U5542" i="2"/>
  <c r="U684" i="2"/>
  <c r="U2790" i="2"/>
  <c r="V2790" i="2" s="1"/>
  <c r="W2790" i="2" s="1"/>
  <c r="U445" i="2"/>
  <c r="U4009" i="2"/>
  <c r="V4009" i="2" s="1"/>
  <c r="W4009" i="2" s="1"/>
  <c r="U2372" i="2"/>
  <c r="V2372" i="2" s="1"/>
  <c r="W2372" i="2" s="1"/>
  <c r="U2552" i="2"/>
  <c r="V2552" i="2" s="1"/>
  <c r="W2552" i="2" s="1"/>
  <c r="U3110" i="2"/>
  <c r="V3110" i="2" s="1"/>
  <c r="W3110" i="2" s="1"/>
  <c r="U2859" i="2"/>
  <c r="V2859" i="2" s="1"/>
  <c r="W2859" i="2" s="1"/>
  <c r="U2965" i="2"/>
  <c r="V2965" i="2" s="1"/>
  <c r="W2965" i="2" s="1"/>
  <c r="U1185" i="2"/>
  <c r="V1185" i="2" s="1"/>
  <c r="W1185" i="2" s="1"/>
  <c r="U392" i="2"/>
  <c r="V392" i="2" s="1"/>
  <c r="W392" i="2" s="1"/>
  <c r="U272" i="2"/>
  <c r="V272" i="2" s="1"/>
  <c r="W272" i="2" s="1"/>
  <c r="U866" i="2"/>
  <c r="V866" i="2" s="1"/>
  <c r="W866" i="2" s="1"/>
  <c r="U4402" i="2"/>
  <c r="U4095" i="2"/>
  <c r="U1300" i="2"/>
  <c r="U3752" i="2"/>
  <c r="V3752" i="2" s="1"/>
  <c r="W3752" i="2" s="1"/>
  <c r="U2181" i="2"/>
  <c r="U4211" i="2"/>
  <c r="V4211" i="2" s="1"/>
  <c r="W4211" i="2" s="1"/>
  <c r="U1928" i="2"/>
  <c r="U5822" i="2"/>
  <c r="V5822" i="2" s="1"/>
  <c r="W5822" i="2" s="1"/>
  <c r="U5843" i="2"/>
  <c r="V5843" i="2" s="1"/>
  <c r="W5843" i="2" s="1"/>
  <c r="U2830" i="2"/>
  <c r="V2830" i="2" s="1"/>
  <c r="W2830" i="2" s="1"/>
  <c r="U2777" i="2"/>
  <c r="V2777" i="2" s="1"/>
  <c r="W2777" i="2" s="1"/>
  <c r="U210" i="2"/>
  <c r="V210" i="2" s="1"/>
  <c r="W210" i="2" s="1"/>
  <c r="U4137" i="2"/>
  <c r="V4137" i="2" s="1"/>
  <c r="W4137" i="2" s="1"/>
  <c r="U2322" i="2"/>
  <c r="V2322" i="2" s="1"/>
  <c r="W2322" i="2" s="1"/>
  <c r="U706" i="2"/>
  <c r="V706" i="2" s="1"/>
  <c r="W706" i="2" s="1"/>
  <c r="U1715" i="2"/>
  <c r="V1715" i="2" s="1"/>
  <c r="W1715" i="2" s="1"/>
  <c r="U1116" i="2"/>
  <c r="U3296" i="2"/>
  <c r="V3296" i="2" s="1"/>
  <c r="W3296" i="2" s="1"/>
  <c r="U2756" i="2"/>
  <c r="V2756" i="2" s="1"/>
  <c r="W2756" i="2" s="1"/>
  <c r="U2579" i="2"/>
  <c r="V2579" i="2" s="1"/>
  <c r="W2579" i="2" s="1"/>
  <c r="U403" i="2"/>
  <c r="V403" i="2" s="1"/>
  <c r="W403" i="2" s="1"/>
  <c r="U5531" i="2"/>
  <c r="V5531" i="2" s="1"/>
  <c r="W5531" i="2" s="1"/>
  <c r="U1666" i="2"/>
  <c r="U3163" i="2"/>
  <c r="U543" i="2"/>
  <c r="U5730" i="2"/>
  <c r="V5730" i="2" s="1"/>
  <c r="W5730" i="2" s="1"/>
  <c r="U4644" i="2"/>
  <c r="V4644" i="2" s="1"/>
  <c r="W4644" i="2" s="1"/>
  <c r="U5998" i="2"/>
  <c r="U1652" i="2"/>
  <c r="V1652" i="2" s="1"/>
  <c r="W1652" i="2" s="1"/>
  <c r="U852" i="2"/>
  <c r="V852" i="2" s="1"/>
  <c r="W852" i="2" s="1"/>
  <c r="U1815" i="2"/>
  <c r="U2628" i="2"/>
  <c r="V2628" i="2" s="1"/>
  <c r="W2628" i="2" s="1"/>
  <c r="U5944" i="2"/>
  <c r="V5944" i="2" s="1"/>
  <c r="W5944" i="2" s="1"/>
  <c r="U2209" i="2"/>
  <c r="V2209" i="2" s="1"/>
  <c r="W2209" i="2" s="1"/>
  <c r="U4271" i="2"/>
  <c r="V4271" i="2" s="1"/>
  <c r="W4271" i="2" s="1"/>
  <c r="U3334" i="2"/>
  <c r="V3334" i="2" s="1"/>
  <c r="W3334" i="2" s="1"/>
  <c r="U5732" i="2"/>
  <c r="U3547" i="2"/>
  <c r="U1200" i="2"/>
  <c r="V1200" i="2" s="1"/>
  <c r="W1200" i="2" s="1"/>
  <c r="U5569" i="2"/>
  <c r="U1449" i="2"/>
  <c r="V1449" i="2" s="1"/>
  <c r="W1449" i="2" s="1"/>
  <c r="U1093" i="2"/>
  <c r="U2484" i="2"/>
  <c r="U5367" i="2"/>
  <c r="U3102" i="2"/>
  <c r="U5721" i="2"/>
  <c r="V5721" i="2" s="1"/>
  <c r="W5721" i="2" s="1"/>
  <c r="U5446" i="2"/>
  <c r="V5446" i="2" s="1"/>
  <c r="W5446" i="2" s="1"/>
  <c r="U5193" i="2"/>
  <c r="V5193" i="2" s="1"/>
  <c r="W5193" i="2" s="1"/>
  <c r="U3174" i="2"/>
  <c r="V3174" i="2" s="1"/>
  <c r="W3174" i="2" s="1"/>
  <c r="U589" i="2"/>
  <c r="V589" i="2" s="1"/>
  <c r="W589" i="2" s="1"/>
  <c r="U5745" i="2"/>
  <c r="V5745" i="2" s="1"/>
  <c r="W5745" i="2" s="1"/>
  <c r="U4759" i="2"/>
  <c r="V4759" i="2" s="1"/>
  <c r="W4759" i="2" s="1"/>
  <c r="U890" i="2"/>
  <c r="U5515" i="2"/>
  <c r="V5515" i="2" s="1"/>
  <c r="W5515" i="2" s="1"/>
  <c r="U4925" i="2"/>
  <c r="U204" i="2"/>
  <c r="U4241" i="2"/>
  <c r="U3253" i="2"/>
  <c r="U5518" i="2"/>
  <c r="U4868" i="2"/>
  <c r="U5016" i="2"/>
  <c r="U4852" i="2"/>
  <c r="V4852" i="2" s="1"/>
  <c r="W4852" i="2" s="1"/>
  <c r="U2617" i="2"/>
  <c r="V2617" i="2" s="1"/>
  <c r="W2617" i="2" s="1"/>
  <c r="U2091" i="2"/>
  <c r="U3246" i="2"/>
  <c r="V3246" i="2" s="1"/>
  <c r="W3246" i="2" s="1"/>
  <c r="U5743" i="2"/>
  <c r="V5743" i="2" s="1"/>
  <c r="W5743" i="2" s="1"/>
  <c r="U618" i="2"/>
  <c r="U2404" i="2"/>
  <c r="U1426" i="2"/>
  <c r="U3144" i="2"/>
  <c r="V3144" i="2" s="1"/>
  <c r="W3144" i="2" s="1"/>
  <c r="U4764" i="2"/>
  <c r="V4764" i="2" s="1"/>
  <c r="W4764" i="2" s="1"/>
  <c r="U5632" i="2"/>
  <c r="V5632" i="2" s="1"/>
  <c r="W5632" i="2" s="1"/>
  <c r="U4360" i="2"/>
  <c r="U3809" i="2"/>
  <c r="U5912" i="2"/>
  <c r="V5912" i="2" s="1"/>
  <c r="W5912" i="2" s="1"/>
  <c r="U2920" i="2"/>
  <c r="V2920" i="2" s="1"/>
  <c r="W2920" i="2" s="1"/>
  <c r="U4847" i="2"/>
  <c r="V4847" i="2" s="1"/>
  <c r="W4847" i="2" s="1"/>
  <c r="U4901" i="2"/>
  <c r="U1055" i="2"/>
  <c r="U2471" i="2"/>
  <c r="V2471" i="2" s="1"/>
  <c r="W2471" i="2" s="1"/>
  <c r="U4258" i="2"/>
  <c r="V4258" i="2" s="1"/>
  <c r="W4258" i="2" s="1"/>
  <c r="U2648" i="2"/>
  <c r="V2648" i="2" s="1"/>
  <c r="W2648" i="2" s="1"/>
  <c r="U4206" i="2"/>
  <c r="V4206" i="2" s="1"/>
  <c r="W4206" i="2" s="1"/>
  <c r="U3841" i="2"/>
  <c r="V3841" i="2" s="1"/>
  <c r="W3841" i="2" s="1"/>
  <c r="U2682" i="2"/>
  <c r="V2682" i="2" s="1"/>
  <c r="W2682" i="2" s="1"/>
  <c r="U5701" i="2"/>
  <c r="V5701" i="2" s="1"/>
  <c r="W5701" i="2" s="1"/>
  <c r="U4600" i="2"/>
  <c r="V4600" i="2" s="1"/>
  <c r="W4600" i="2" s="1"/>
  <c r="U1195" i="2"/>
  <c r="V1195" i="2" s="1"/>
  <c r="W1195" i="2" s="1"/>
  <c r="U4557" i="2"/>
  <c r="V4557" i="2" s="1"/>
  <c r="W4557" i="2" s="1"/>
  <c r="U6047" i="2"/>
  <c r="V6047" i="2" s="1"/>
  <c r="W6047" i="2" s="1"/>
  <c r="U6024" i="2"/>
  <c r="V6024" i="2" s="1"/>
  <c r="W6024" i="2" s="1"/>
  <c r="U1594" i="2"/>
  <c r="V1594" i="2" s="1"/>
  <c r="W1594" i="2" s="1"/>
  <c r="U2342" i="2"/>
  <c r="V2342" i="2" s="1"/>
  <c r="W2342" i="2" s="1"/>
  <c r="U2645" i="2"/>
  <c r="V2645" i="2" s="1"/>
  <c r="W2645" i="2" s="1"/>
  <c r="U2047" i="2"/>
  <c r="V2047" i="2" s="1"/>
  <c r="W2047" i="2" s="1"/>
  <c r="U2106" i="2"/>
  <c r="V2106" i="2" s="1"/>
  <c r="W2106" i="2" s="1"/>
  <c r="U5812" i="2"/>
  <c r="V5812" i="2" s="1"/>
  <c r="W5812" i="2" s="1"/>
  <c r="U3733" i="2"/>
  <c r="V3733" i="2" s="1"/>
  <c r="W3733" i="2" s="1"/>
  <c r="U526" i="2"/>
  <c r="V526" i="2" s="1"/>
  <c r="W526" i="2" s="1"/>
  <c r="U564" i="2"/>
  <c r="V564" i="2" s="1"/>
  <c r="W564" i="2" s="1"/>
  <c r="U2805" i="2"/>
  <c r="V2805" i="2" s="1"/>
  <c r="W2805" i="2" s="1"/>
  <c r="U2441" i="2"/>
  <c r="V2441" i="2" s="1"/>
  <c r="W2441" i="2" s="1"/>
  <c r="U4495" i="2"/>
  <c r="V4495" i="2" s="1"/>
  <c r="W4495" i="2" s="1"/>
  <c r="U4196" i="2"/>
  <c r="V4196" i="2" s="1"/>
  <c r="W4196" i="2" s="1"/>
  <c r="U280" i="2"/>
  <c r="U5371" i="2"/>
  <c r="U3178" i="2"/>
  <c r="V3178" i="2" s="1"/>
  <c r="W3178" i="2" s="1"/>
  <c r="U3357" i="2"/>
  <c r="V3357" i="2" s="1"/>
  <c r="W3357" i="2" s="1"/>
  <c r="U5840" i="2"/>
  <c r="V5840" i="2" s="1"/>
  <c r="W5840" i="2" s="1"/>
  <c r="U256" i="2"/>
  <c r="V256" i="2" s="1"/>
  <c r="W256" i="2" s="1"/>
  <c r="U494" i="2"/>
  <c r="V494" i="2" s="1"/>
  <c r="W494" i="2" s="1"/>
  <c r="U4067" i="2"/>
  <c r="U3650" i="2"/>
  <c r="U3183" i="2"/>
  <c r="V3183" i="2" s="1"/>
  <c r="W3183" i="2" s="1"/>
  <c r="U247" i="2"/>
  <c r="V247" i="2" s="1"/>
  <c r="W247" i="2" s="1"/>
  <c r="U5893" i="2"/>
  <c r="V5893" i="2" s="1"/>
  <c r="W5893" i="2" s="1"/>
  <c r="U5118" i="2"/>
  <c r="V5118" i="2" s="1"/>
  <c r="W5118" i="2" s="1"/>
  <c r="U3727" i="2"/>
  <c r="U290" i="2"/>
  <c r="V290" i="2" s="1"/>
  <c r="W290" i="2" s="1"/>
  <c r="U374" i="2"/>
  <c r="V374" i="2" s="1"/>
  <c r="W374" i="2" s="1"/>
  <c r="U3866" i="2"/>
  <c r="V3866" i="2" s="1"/>
  <c r="W3866" i="2" s="1"/>
  <c r="U6096" i="2"/>
  <c r="V6096" i="2" s="1"/>
  <c r="W6096" i="2" s="1"/>
  <c r="U891" i="2"/>
  <c r="U892" i="2"/>
  <c r="U2146" i="2"/>
  <c r="V2146" i="2" s="1"/>
  <c r="W2146" i="2" s="1"/>
  <c r="U3985" i="2"/>
  <c r="U4682" i="2"/>
  <c r="V4682" i="2" s="1"/>
  <c r="W4682" i="2" s="1"/>
  <c r="U597" i="2"/>
  <c r="V597" i="2" s="1"/>
  <c r="W597" i="2" s="1"/>
  <c r="U5558" i="2"/>
  <c r="U4599" i="2"/>
  <c r="V4599" i="2" s="1"/>
  <c r="W4599" i="2" s="1"/>
  <c r="U3325" i="2"/>
  <c r="V3325" i="2" s="1"/>
  <c r="W3325" i="2" s="1"/>
  <c r="U4927" i="2"/>
  <c r="V4927" i="2" s="1"/>
  <c r="W4927" i="2" s="1"/>
  <c r="U1451" i="2"/>
  <c r="V1451" i="2" s="1"/>
  <c r="W1451" i="2" s="1"/>
  <c r="U3090" i="2"/>
  <c r="V3090" i="2" s="1"/>
  <c r="W3090" i="2" s="1"/>
  <c r="U1254" i="2"/>
  <c r="V1254" i="2" s="1"/>
  <c r="W1254" i="2" s="1"/>
  <c r="U2273" i="2"/>
  <c r="V2273" i="2" s="1"/>
  <c r="W2273" i="2" s="1"/>
  <c r="U1673" i="2"/>
  <c r="U5279" i="2"/>
  <c r="V5279" i="2" s="1"/>
  <c r="W5279" i="2" s="1"/>
  <c r="U759" i="2"/>
  <c r="U2985" i="2"/>
  <c r="U3963" i="2"/>
  <c r="U4740" i="2"/>
  <c r="U554" i="2"/>
  <c r="U2813" i="2"/>
  <c r="U3739" i="2"/>
  <c r="V3739" i="2" s="1"/>
  <c r="W3739" i="2" s="1"/>
  <c r="U2740" i="2"/>
  <c r="V2740" i="2" s="1"/>
  <c r="W2740" i="2" s="1"/>
  <c r="U3546" i="2"/>
  <c r="U695" i="2"/>
  <c r="V695" i="2" s="1"/>
  <c r="W695" i="2" s="1"/>
  <c r="U4706" i="2"/>
  <c r="V4706" i="2" s="1"/>
  <c r="W4706" i="2" s="1"/>
  <c r="U2350" i="2"/>
  <c r="V2350" i="2" s="1"/>
  <c r="W2350" i="2" s="1"/>
  <c r="U4725" i="2"/>
  <c r="U4398" i="2"/>
  <c r="V4398" i="2" s="1"/>
  <c r="W4398" i="2" s="1"/>
  <c r="U2687" i="2"/>
  <c r="V2687" i="2" s="1"/>
  <c r="W2687" i="2" s="1"/>
  <c r="U5327" i="2"/>
  <c r="V5327" i="2" s="1"/>
  <c r="W5327" i="2" s="1"/>
  <c r="U5577" i="2"/>
  <c r="V5577" i="2" s="1"/>
  <c r="W5577" i="2" s="1"/>
  <c r="U5748" i="2"/>
  <c r="V5748" i="2" s="1"/>
  <c r="W5748" i="2" s="1"/>
  <c r="U3189" i="2"/>
  <c r="U4132" i="2"/>
  <c r="U4155" i="2"/>
  <c r="U4068" i="2"/>
  <c r="V4068" i="2" s="1"/>
  <c r="W4068" i="2" s="1"/>
  <c r="U4825" i="2"/>
  <c r="V4825" i="2" s="1"/>
  <c r="W4825" i="2" s="1"/>
  <c r="U2663" i="2"/>
  <c r="V2663" i="2" s="1"/>
  <c r="W2663" i="2" s="1"/>
  <c r="U5088" i="2"/>
  <c r="V5088" i="2" s="1"/>
  <c r="W5088" i="2" s="1"/>
  <c r="U382" i="2"/>
  <c r="V382" i="2" s="1"/>
  <c r="W382" i="2" s="1"/>
  <c r="U2875" i="2"/>
  <c r="U679" i="2"/>
  <c r="V679" i="2" s="1"/>
  <c r="W679" i="2" s="1"/>
  <c r="U4002" i="2"/>
  <c r="V4002" i="2" s="1"/>
  <c r="W4002" i="2" s="1"/>
  <c r="U1181" i="2"/>
  <c r="U4912" i="2"/>
  <c r="V4912" i="2" s="1"/>
  <c r="W4912" i="2" s="1"/>
  <c r="U1052" i="2"/>
  <c r="U71" i="2"/>
  <c r="V71" i="2" s="1"/>
  <c r="W71" i="2" s="1"/>
  <c r="U5155" i="2"/>
  <c r="V5155" i="2" s="1"/>
  <c r="W5155" i="2" s="1"/>
  <c r="U5622" i="2"/>
  <c r="U5808" i="2"/>
  <c r="V5808" i="2" s="1"/>
  <c r="W5808" i="2" s="1"/>
  <c r="U3514" i="2"/>
  <c r="U4229" i="2"/>
  <c r="V4229" i="2" s="1"/>
  <c r="W4229" i="2" s="1"/>
  <c r="U2962" i="2"/>
  <c r="V2962" i="2" s="1"/>
  <c r="W2962" i="2" s="1"/>
  <c r="U5352" i="2"/>
  <c r="V5352" i="2" s="1"/>
  <c r="W5352" i="2" s="1"/>
  <c r="U4418" i="2"/>
  <c r="V4418" i="2" s="1"/>
  <c r="W4418" i="2" s="1"/>
  <c r="U839" i="2"/>
  <c r="U4711" i="2"/>
  <c r="V4711" i="2" s="1"/>
  <c r="W4711" i="2" s="1"/>
  <c r="U3688" i="2"/>
  <c r="V3688" i="2" s="1"/>
  <c r="W3688" i="2" s="1"/>
  <c r="U3347" i="2"/>
  <c r="V3347" i="2" s="1"/>
  <c r="W3347" i="2" s="1"/>
  <c r="U2565" i="2"/>
  <c r="U4199" i="2"/>
  <c r="V4199" i="2" s="1"/>
  <c r="W4199" i="2" s="1"/>
  <c r="U3927" i="2"/>
  <c r="V3927" i="2" s="1"/>
  <c r="W3927" i="2" s="1"/>
  <c r="U2078" i="2"/>
  <c r="U3084" i="2"/>
  <c r="U534" i="2"/>
  <c r="U5460" i="2"/>
  <c r="V5460" i="2" s="1"/>
  <c r="W5460" i="2" s="1"/>
  <c r="U5586" i="2"/>
  <c r="V5586" i="2" s="1"/>
  <c r="W5586" i="2" s="1"/>
  <c r="U3462" i="2"/>
  <c r="V3462" i="2" s="1"/>
  <c r="W3462" i="2" s="1"/>
  <c r="U805" i="2"/>
  <c r="V805" i="2" s="1"/>
  <c r="W805" i="2" s="1"/>
  <c r="U145" i="2"/>
  <c r="V145" i="2" s="1"/>
  <c r="W145" i="2" s="1"/>
  <c r="U451" i="2"/>
  <c r="V451" i="2" s="1"/>
  <c r="W451" i="2" s="1"/>
  <c r="U3568" i="2"/>
  <c r="U5888" i="2"/>
  <c r="V5888" i="2" s="1"/>
  <c r="W5888" i="2" s="1"/>
  <c r="U4030" i="2"/>
  <c r="U2820" i="2"/>
  <c r="V2820" i="2" s="1"/>
  <c r="W2820" i="2" s="1"/>
  <c r="U106" i="2"/>
  <c r="V106" i="2" s="1"/>
  <c r="W106" i="2" s="1"/>
  <c r="U2833" i="2"/>
  <c r="U5792" i="2"/>
  <c r="U592" i="2"/>
  <c r="V592" i="2" s="1"/>
  <c r="W592" i="2" s="1"/>
  <c r="U2656" i="2"/>
  <c r="V2656" i="2" s="1"/>
  <c r="W2656" i="2" s="1"/>
  <c r="U3820" i="2"/>
  <c r="V3820" i="2" s="1"/>
  <c r="W3820" i="2" s="1"/>
  <c r="U4303" i="2"/>
  <c r="V4303" i="2" s="1"/>
  <c r="W4303" i="2" s="1"/>
  <c r="U3134" i="2"/>
  <c r="V3134" i="2" s="1"/>
  <c r="W3134" i="2" s="1"/>
  <c r="U1317" i="2"/>
  <c r="U261" i="2"/>
  <c r="U4254" i="2"/>
  <c r="V4254" i="2" s="1"/>
  <c r="W4254" i="2" s="1"/>
  <c r="U895" i="2"/>
  <c r="U5215" i="2"/>
  <c r="V5215" i="2" s="1"/>
  <c r="W5215" i="2" s="1"/>
  <c r="U1433" i="2"/>
  <c r="V1433" i="2" s="1"/>
  <c r="W1433" i="2" s="1"/>
  <c r="U2305" i="2"/>
  <c r="V2305" i="2" s="1"/>
  <c r="W2305" i="2" s="1"/>
  <c r="U92" i="2"/>
  <c r="U1619" i="2"/>
  <c r="V1619" i="2" s="1"/>
  <c r="W1619" i="2" s="1"/>
  <c r="U4765" i="2"/>
  <c r="V4765" i="2" s="1"/>
  <c r="W4765" i="2" s="1"/>
  <c r="U1420" i="2"/>
  <c r="V1420" i="2" s="1"/>
  <c r="W1420" i="2" s="1"/>
  <c r="U3058" i="2"/>
  <c r="U1009" i="2"/>
  <c r="V1009" i="2" s="1"/>
  <c r="W1009" i="2" s="1"/>
  <c r="U5959" i="2"/>
  <c r="V5959" i="2" s="1"/>
  <c r="W5959" i="2" s="1"/>
  <c r="U5005" i="2"/>
  <c r="V5005" i="2" s="1"/>
  <c r="W5005" i="2" s="1"/>
  <c r="U2542" i="2"/>
  <c r="V2542" i="2" s="1"/>
  <c r="W2542" i="2" s="1"/>
  <c r="U439" i="2"/>
  <c r="U2927" i="2"/>
  <c r="U3074" i="2"/>
  <c r="U2159" i="2"/>
  <c r="U122" i="2"/>
  <c r="V122" i="2" s="1"/>
  <c r="W122" i="2" s="1"/>
  <c r="U5480" i="2"/>
  <c r="V5480" i="2" s="1"/>
  <c r="W5480" i="2" s="1"/>
  <c r="U4158" i="2"/>
  <c r="V4158" i="2" s="1"/>
  <c r="W4158" i="2" s="1"/>
  <c r="U5221" i="2"/>
  <c r="U4193" i="2"/>
  <c r="U2185" i="2"/>
  <c r="V2185" i="2" s="1"/>
  <c r="W2185" i="2" s="1"/>
  <c r="U3778" i="2"/>
  <c r="V3778" i="2" s="1"/>
  <c r="W3778" i="2" s="1"/>
  <c r="U5210" i="2"/>
  <c r="V5210" i="2" s="1"/>
  <c r="W5210" i="2" s="1"/>
  <c r="U3510" i="2"/>
  <c r="V3510" i="2" s="1"/>
  <c r="W3510" i="2" s="1"/>
  <c r="U5135" i="2"/>
  <c r="V5135" i="2" s="1"/>
  <c r="W5135" i="2" s="1"/>
  <c r="U3010" i="2"/>
  <c r="V3010" i="2" s="1"/>
  <c r="W3010" i="2" s="1"/>
  <c r="U2602" i="2"/>
  <c r="V2602" i="2" s="1"/>
  <c r="W2602" i="2" s="1"/>
  <c r="U2548" i="2"/>
  <c r="V2548" i="2" s="1"/>
  <c r="W2548" i="2" s="1"/>
  <c r="U438" i="2"/>
  <c r="U3490" i="2"/>
  <c r="V3490" i="2" s="1"/>
  <c r="W3490" i="2" s="1"/>
  <c r="U206" i="2"/>
  <c r="V206" i="2" s="1"/>
  <c r="W206" i="2" s="1"/>
  <c r="U927" i="2"/>
  <c r="V927" i="2" s="1"/>
  <c r="W927" i="2" s="1"/>
  <c r="U1346" i="2"/>
  <c r="U4034" i="2"/>
  <c r="V4034" i="2" s="1"/>
  <c r="W4034" i="2" s="1"/>
  <c r="U703" i="2"/>
  <c r="V703" i="2" s="1"/>
  <c r="W703" i="2" s="1"/>
  <c r="U4082" i="2"/>
  <c r="V4082" i="2" s="1"/>
  <c r="W4082" i="2" s="1"/>
  <c r="U647" i="2"/>
  <c r="V647" i="2" s="1"/>
  <c r="W647" i="2" s="1"/>
  <c r="U3794" i="2"/>
  <c r="V3794" i="2" s="1"/>
  <c r="W3794" i="2" s="1"/>
  <c r="U2039" i="2"/>
  <c r="V2039" i="2" s="1"/>
  <c r="W2039" i="2" s="1"/>
  <c r="U2584" i="2"/>
  <c r="V2584" i="2" s="1"/>
  <c r="W2584" i="2" s="1"/>
  <c r="U2657" i="2"/>
  <c r="V2657" i="2" s="1"/>
  <c r="W2657" i="2" s="1"/>
  <c r="U2582" i="2"/>
  <c r="V2582" i="2" s="1"/>
  <c r="W2582" i="2" s="1"/>
  <c r="U693" i="2"/>
  <c r="V693" i="2" s="1"/>
  <c r="W693" i="2" s="1"/>
  <c r="U1042" i="2"/>
  <c r="U914" i="2"/>
  <c r="U3002" i="2"/>
  <c r="V3002" i="2" s="1"/>
  <c r="W3002" i="2" s="1"/>
  <c r="U5008" i="2"/>
  <c r="V5008" i="2" s="1"/>
  <c r="W5008" i="2" s="1"/>
  <c r="U4714" i="2"/>
  <c r="V4714" i="2" s="1"/>
  <c r="W4714" i="2" s="1"/>
  <c r="U2383" i="2"/>
  <c r="V2383" i="2" s="1"/>
  <c r="W2383" i="2" s="1"/>
  <c r="U4012" i="2"/>
  <c r="U1653" i="2"/>
  <c r="V1653" i="2" s="1"/>
  <c r="W1653" i="2" s="1"/>
  <c r="U3902" i="2"/>
  <c r="V3902" i="2" s="1"/>
  <c r="W3902" i="2" s="1"/>
  <c r="U5491" i="2"/>
  <c r="V5491" i="2" s="1"/>
  <c r="W5491" i="2" s="1"/>
  <c r="U1639" i="2"/>
  <c r="U2288" i="2"/>
  <c r="U3729" i="2"/>
  <c r="U955" i="2"/>
  <c r="U5967" i="2"/>
  <c r="V5967" i="2" s="1"/>
  <c r="W5967" i="2" s="1"/>
  <c r="U3256" i="2"/>
  <c r="V3256" i="2" s="1"/>
  <c r="W3256" i="2" s="1"/>
  <c r="U1396" i="2"/>
  <c r="U3095" i="2"/>
  <c r="V3095" i="2" s="1"/>
  <c r="W3095" i="2" s="1"/>
  <c r="U5781" i="2"/>
  <c r="V5781" i="2" s="1"/>
  <c r="W5781" i="2" s="1"/>
  <c r="U3835" i="2"/>
  <c r="U686" i="2"/>
  <c r="V686" i="2" s="1"/>
  <c r="W686" i="2" s="1"/>
  <c r="U530" i="2"/>
  <c r="U1904" i="2"/>
  <c r="V1904" i="2" s="1"/>
  <c r="W1904" i="2" s="1"/>
  <c r="U2028" i="2"/>
  <c r="V2028" i="2" s="1"/>
  <c r="W2028" i="2" s="1"/>
  <c r="U873" i="2"/>
  <c r="V873" i="2" s="1"/>
  <c r="W873" i="2" s="1"/>
  <c r="U4523" i="2"/>
  <c r="U634" i="2"/>
  <c r="V634" i="2" s="1"/>
  <c r="W634" i="2" s="1"/>
  <c r="U2792" i="2"/>
  <c r="V2792" i="2" s="1"/>
  <c r="W2792" i="2" s="1"/>
  <c r="U185" i="2"/>
  <c r="V185" i="2" s="1"/>
  <c r="W185" i="2" s="1"/>
  <c r="U3007" i="2"/>
  <c r="V3007" i="2" s="1"/>
  <c r="W3007" i="2" s="1"/>
  <c r="U2869" i="2"/>
  <c r="V2869" i="2" s="1"/>
  <c r="W2869" i="2" s="1"/>
  <c r="U4115" i="2"/>
  <c r="U6021" i="2"/>
  <c r="V6021" i="2" s="1"/>
  <c r="W6021" i="2" s="1"/>
  <c r="U4678" i="2"/>
  <c r="U1687" i="2"/>
  <c r="V1687" i="2" s="1"/>
  <c r="W1687" i="2" s="1"/>
  <c r="U5839" i="2"/>
  <c r="V5839" i="2" s="1"/>
  <c r="W5839" i="2" s="1"/>
  <c r="U4299" i="2"/>
  <c r="U1544" i="2"/>
  <c r="U6004" i="2"/>
  <c r="V6004" i="2" s="1"/>
  <c r="W6004" i="2" s="1"/>
  <c r="U3974" i="2"/>
  <c r="V3974" i="2" s="1"/>
  <c r="W3974" i="2" s="1"/>
  <c r="U4536" i="2"/>
  <c r="V4536" i="2" s="1"/>
  <c r="W4536" i="2" s="1"/>
  <c r="U1292" i="2"/>
  <c r="V1292" i="2" s="1"/>
  <c r="W1292" i="2" s="1"/>
  <c r="U4124" i="2"/>
  <c r="V4124" i="2" s="1"/>
  <c r="W4124" i="2" s="1"/>
  <c r="U4572" i="2"/>
  <c r="V4572" i="2" s="1"/>
  <c r="W4572" i="2" s="1"/>
  <c r="U5824" i="2"/>
  <c r="V5824" i="2" s="1"/>
  <c r="W5824" i="2" s="1"/>
  <c r="U2515" i="2"/>
  <c r="V2515" i="2" s="1"/>
  <c r="W2515" i="2" s="1"/>
  <c r="U3653" i="2"/>
  <c r="U5712" i="2"/>
  <c r="U3127" i="2"/>
  <c r="V3127" i="2" s="1"/>
  <c r="W3127" i="2" s="1"/>
  <c r="U5319" i="2"/>
  <c r="V5319" i="2" s="1"/>
  <c r="W5319" i="2" s="1"/>
  <c r="U294" i="2"/>
  <c r="V294" i="2" s="1"/>
  <c r="W294" i="2" s="1"/>
  <c r="U1103" i="2"/>
  <c r="U4777" i="2"/>
  <c r="V4777" i="2" s="1"/>
  <c r="W4777" i="2" s="1"/>
  <c r="U4163" i="2"/>
  <c r="V4163" i="2" s="1"/>
  <c r="W4163" i="2" s="1"/>
  <c r="U359" i="2"/>
  <c r="V359" i="2" s="1"/>
  <c r="W359" i="2" s="1"/>
  <c r="U6071" i="2"/>
  <c r="V6071" i="2" s="1"/>
  <c r="W6071" i="2" s="1"/>
  <c r="U5855" i="2"/>
  <c r="V5855" i="2" s="1"/>
  <c r="W5855" i="2" s="1"/>
  <c r="U5914" i="2"/>
  <c r="V5914" i="2" s="1"/>
  <c r="W5914" i="2" s="1"/>
  <c r="U1309" i="2"/>
  <c r="V1309" i="2" s="1"/>
  <c r="W1309" i="2" s="1"/>
  <c r="U6010" i="2"/>
  <c r="V6010" i="2" s="1"/>
  <c r="W6010" i="2" s="1"/>
  <c r="U4846" i="2"/>
  <c r="V4846" i="2" s="1"/>
  <c r="W4846" i="2" s="1"/>
  <c r="U4244" i="2"/>
  <c r="V4244" i="2" s="1"/>
  <c r="W4244" i="2" s="1"/>
  <c r="U5910" i="2"/>
  <c r="V5910" i="2" s="1"/>
  <c r="W5910" i="2" s="1"/>
  <c r="U2428" i="2"/>
  <c r="V2428" i="2" s="1"/>
  <c r="W2428" i="2" s="1"/>
  <c r="U5086" i="2"/>
  <c r="V5086" i="2" s="1"/>
  <c r="W5086" i="2" s="1"/>
  <c r="U489" i="2"/>
  <c r="U6107" i="2"/>
  <c r="U1121" i="2"/>
  <c r="U2482" i="2"/>
  <c r="V2482" i="2" s="1"/>
  <c r="W2482" i="2" s="1"/>
  <c r="U3226" i="2"/>
  <c r="V3226" i="2" s="1"/>
  <c r="W3226" i="2" s="1"/>
  <c r="U3456" i="2"/>
  <c r="V3456" i="2" s="1"/>
  <c r="W3456" i="2" s="1"/>
  <c r="U2699" i="2"/>
  <c r="V2699" i="2" s="1"/>
  <c r="W2699" i="2" s="1"/>
  <c r="U2618" i="2"/>
  <c r="V2618" i="2" s="1"/>
  <c r="W2618" i="2" s="1"/>
  <c r="U3832" i="2"/>
  <c r="V3832" i="2" s="1"/>
  <c r="W3832" i="2" s="1"/>
  <c r="U2317" i="2"/>
  <c r="V2317" i="2" s="1"/>
  <c r="W2317" i="2" s="1"/>
  <c r="U5598" i="2"/>
  <c r="V5598" i="2" s="1"/>
  <c r="W5598" i="2" s="1"/>
  <c r="U6008" i="2"/>
  <c r="V6008" i="2" s="1"/>
  <c r="W6008" i="2" s="1"/>
  <c r="U5529" i="2"/>
  <c r="V5529" i="2" s="1"/>
  <c r="W5529" i="2" s="1"/>
  <c r="U4965" i="2"/>
  <c r="U421" i="2"/>
  <c r="V421" i="2" s="1"/>
  <c r="W421" i="2" s="1"/>
  <c r="U566" i="2"/>
  <c r="V566" i="2" s="1"/>
  <c r="W566" i="2" s="1"/>
  <c r="U5046" i="2"/>
  <c r="V5046" i="2" s="1"/>
  <c r="W5046" i="2" s="1"/>
  <c r="U723" i="2"/>
  <c r="V723" i="2" s="1"/>
  <c r="W723" i="2" s="1"/>
  <c r="U3719" i="2"/>
  <c r="V3719" i="2" s="1"/>
  <c r="W3719" i="2" s="1"/>
  <c r="U4753" i="2"/>
  <c r="V4753" i="2" s="1"/>
  <c r="W4753" i="2" s="1"/>
  <c r="U2197" i="2"/>
  <c r="U2872" i="2"/>
  <c r="V2872" i="2" s="1"/>
  <c r="W2872" i="2" s="1"/>
  <c r="U5958" i="2"/>
  <c r="V5958" i="2" s="1"/>
  <c r="W5958" i="2" s="1"/>
  <c r="U3316" i="2"/>
  <c r="V3316" i="2" s="1"/>
  <c r="W3316" i="2" s="1"/>
  <c r="U3067" i="2"/>
  <c r="U1856" i="2"/>
  <c r="V1856" i="2" s="1"/>
  <c r="W1856" i="2" s="1"/>
  <c r="U5455" i="2"/>
  <c r="V5455" i="2" s="1"/>
  <c r="W5455" i="2" s="1"/>
  <c r="U1617" i="2"/>
  <c r="V1617" i="2" s="1"/>
  <c r="W1617" i="2" s="1"/>
  <c r="U2121" i="2"/>
  <c r="V2121" i="2" s="1"/>
  <c r="W2121" i="2" s="1"/>
  <c r="U2151" i="2"/>
  <c r="V2151" i="2" s="1"/>
  <c r="W2151" i="2" s="1"/>
  <c r="U5791" i="2"/>
  <c r="V5791" i="2" s="1"/>
  <c r="W5791" i="2" s="1"/>
  <c r="U4117" i="2"/>
  <c r="U4415" i="2"/>
  <c r="V4415" i="2" s="1"/>
  <c r="W4415" i="2" s="1"/>
  <c r="U2774" i="2"/>
  <c r="V2774" i="2" s="1"/>
  <c r="W2774" i="2" s="1"/>
  <c r="U5289" i="2"/>
  <c r="V5289" i="2" s="1"/>
  <c r="W5289" i="2" s="1"/>
  <c r="U1059" i="2"/>
  <c r="U153" i="2"/>
  <c r="V153" i="2" s="1"/>
  <c r="W153" i="2" s="1"/>
  <c r="U5736" i="2"/>
  <c r="V5736" i="2" s="1"/>
  <c r="W5736" i="2" s="1"/>
  <c r="U5612" i="2"/>
  <c r="V5612" i="2" s="1"/>
  <c r="W5612" i="2" s="1"/>
  <c r="U2079" i="2"/>
  <c r="U6070" i="2"/>
  <c r="V6070" i="2" s="1"/>
  <c r="W6070" i="2" s="1"/>
  <c r="U2015" i="2"/>
  <c r="V2015" i="2" s="1"/>
  <c r="W2015" i="2" s="1"/>
  <c r="U1787" i="2"/>
  <c r="V1787" i="2" s="1"/>
  <c r="W1787" i="2" s="1"/>
  <c r="U3530" i="2"/>
  <c r="V3530" i="2" s="1"/>
  <c r="W3530" i="2" s="1"/>
  <c r="U4344" i="2"/>
  <c r="V4344" i="2" s="1"/>
  <c r="W4344" i="2" s="1"/>
  <c r="U4785" i="2"/>
  <c r="V4785" i="2" s="1"/>
  <c r="W4785" i="2" s="1"/>
  <c r="U4733" i="2"/>
  <c r="V4733" i="2" s="1"/>
  <c r="W4733" i="2" s="1"/>
  <c r="U2111" i="2"/>
  <c r="V2111" i="2" s="1"/>
  <c r="W2111" i="2" s="1"/>
  <c r="U2605" i="2"/>
  <c r="V2605" i="2" s="1"/>
  <c r="W2605" i="2" s="1"/>
  <c r="U2889" i="2"/>
  <c r="U450" i="2"/>
  <c r="U2131" i="2"/>
  <c r="V2131" i="2" s="1"/>
  <c r="W2131" i="2" s="1"/>
  <c r="U6063" i="2"/>
  <c r="V6063" i="2" s="1"/>
  <c r="W6063" i="2" s="1"/>
  <c r="U5601" i="2"/>
  <c r="V5601" i="2" s="1"/>
  <c r="W5601" i="2" s="1"/>
  <c r="U505" i="2"/>
  <c r="V505" i="2" s="1"/>
  <c r="W505" i="2" s="1"/>
  <c r="U1276" i="2"/>
  <c r="V1276" i="2" s="1"/>
  <c r="W1276" i="2" s="1"/>
  <c r="U1237" i="2"/>
  <c r="V1237" i="2" s="1"/>
  <c r="W1237" i="2" s="1"/>
  <c r="U4744" i="2"/>
  <c r="V4744" i="2" s="1"/>
  <c r="W4744" i="2" s="1"/>
  <c r="U4089" i="2"/>
  <c r="U4311" i="2"/>
  <c r="V4311" i="2" s="1"/>
  <c r="W4311" i="2" s="1"/>
  <c r="U430" i="2"/>
  <c r="U1533" i="2"/>
  <c r="V1533" i="2" s="1"/>
  <c r="W1533" i="2" s="1"/>
  <c r="U4490" i="2"/>
  <c r="V4490" i="2" s="1"/>
  <c r="W4490" i="2" s="1"/>
  <c r="U2677" i="2"/>
  <c r="V2677" i="2" s="1"/>
  <c r="W2677" i="2" s="1"/>
  <c r="U1156" i="2"/>
  <c r="V1156" i="2" s="1"/>
  <c r="W1156" i="2" s="1"/>
  <c r="U5412" i="2"/>
  <c r="V5412" i="2" s="1"/>
  <c r="W5412" i="2" s="1"/>
  <c r="U4330" i="2"/>
  <c r="U1692" i="2"/>
  <c r="U3125" i="2"/>
  <c r="V3125" i="2" s="1"/>
  <c r="W3125" i="2" s="1"/>
  <c r="U3725" i="2"/>
  <c r="U548" i="2"/>
  <c r="U4362" i="2"/>
  <c r="V4362" i="2" s="1"/>
  <c r="W4362" i="2" s="1"/>
  <c r="U2961" i="2"/>
  <c r="V2961" i="2" s="1"/>
  <c r="W2961" i="2" s="1"/>
  <c r="U4224" i="2"/>
  <c r="V4224" i="2" s="1"/>
  <c r="W4224" i="2" s="1"/>
  <c r="U197" i="2"/>
  <c r="V197" i="2" s="1"/>
  <c r="W197" i="2" s="1"/>
  <c r="U3126" i="2"/>
  <c r="V3126" i="2" s="1"/>
  <c r="W3126" i="2" s="1"/>
  <c r="U2801" i="2"/>
  <c r="V2801" i="2" s="1"/>
  <c r="W2801" i="2" s="1"/>
  <c r="U3712" i="2"/>
  <c r="V3712" i="2" s="1"/>
  <c r="W3712" i="2" s="1"/>
  <c r="U1226" i="2"/>
  <c r="V1226" i="2" s="1"/>
  <c r="W1226" i="2" s="1"/>
  <c r="U3038" i="2"/>
  <c r="U297" i="2"/>
  <c r="V297" i="2" s="1"/>
  <c r="W297" i="2" s="1"/>
  <c r="U3756" i="2"/>
  <c r="U828" i="2"/>
  <c r="U5955" i="2"/>
  <c r="V5955" i="2" s="1"/>
  <c r="W5955" i="2" s="1"/>
  <c r="U3677" i="2"/>
  <c r="V3677" i="2" s="1"/>
  <c r="W3677" i="2" s="1"/>
  <c r="U536" i="2"/>
  <c r="V536" i="2" s="1"/>
  <c r="W536" i="2" s="1"/>
  <c r="U4677" i="2"/>
  <c r="U1239" i="2"/>
  <c r="V1239" i="2" s="1"/>
  <c r="W1239" i="2" s="1"/>
  <c r="U5051" i="2"/>
  <c r="V5051" i="2" s="1"/>
  <c r="W5051" i="2" s="1"/>
  <c r="U6106" i="2"/>
  <c r="U3591" i="2"/>
  <c r="U879" i="2"/>
  <c r="V879" i="2" s="1"/>
  <c r="W879" i="2" s="1"/>
  <c r="U5328" i="2"/>
  <c r="V5328" i="2" s="1"/>
  <c r="W5328" i="2" s="1"/>
  <c r="U4445" i="2"/>
  <c r="V4445" i="2" s="1"/>
  <c r="W4445" i="2" s="1"/>
  <c r="U6069" i="2"/>
  <c r="U1688" i="2"/>
  <c r="V1688" i="2" s="1"/>
  <c r="W1688" i="2" s="1"/>
  <c r="U3495" i="2"/>
  <c r="V3495" i="2" s="1"/>
  <c r="W3495" i="2" s="1"/>
  <c r="U3254" i="2"/>
  <c r="V3254" i="2" s="1"/>
  <c r="W3254" i="2" s="1"/>
  <c r="U4978" i="2"/>
  <c r="V4978" i="2" s="1"/>
  <c r="W4978" i="2" s="1"/>
  <c r="U5663" i="2"/>
  <c r="V5663" i="2" s="1"/>
  <c r="W5663" i="2" s="1"/>
  <c r="U5727" i="2"/>
  <c r="V5727" i="2" s="1"/>
  <c r="W5727" i="2" s="1"/>
  <c r="U4006" i="2"/>
  <c r="V4006" i="2" s="1"/>
  <c r="W4006" i="2" s="1"/>
  <c r="U3517" i="2"/>
  <c r="V3517" i="2" s="1"/>
  <c r="W3517" i="2" s="1"/>
  <c r="U1934" i="2"/>
  <c r="V1934" i="2" s="1"/>
  <c r="W1934" i="2" s="1"/>
  <c r="U2138" i="2"/>
  <c r="V2138" i="2" s="1"/>
  <c r="W2138" i="2" s="1"/>
  <c r="U4568" i="2"/>
  <c r="V4568" i="2" s="1"/>
  <c r="W4568" i="2" s="1"/>
  <c r="U5127" i="2"/>
  <c r="V5127" i="2" s="1"/>
  <c r="W5127" i="2" s="1"/>
  <c r="U31" i="2"/>
  <c r="V31" i="2" s="1"/>
  <c r="W31" i="2" s="1"/>
  <c r="U2604" i="2"/>
  <c r="V2604" i="2" s="1"/>
  <c r="W2604" i="2" s="1"/>
  <c r="U5418" i="2"/>
  <c r="V5418" i="2" s="1"/>
  <c r="W5418" i="2" s="1"/>
  <c r="U972" i="2"/>
  <c r="V972" i="2" s="1"/>
  <c r="W972" i="2" s="1"/>
  <c r="U5514" i="2"/>
  <c r="V5514" i="2" s="1"/>
  <c r="W5514" i="2" s="1"/>
  <c r="U2633" i="2"/>
  <c r="V2633" i="2" s="1"/>
  <c r="W2633" i="2" s="1"/>
  <c r="U4632" i="2"/>
  <c r="V4632" i="2" s="1"/>
  <c r="W4632" i="2" s="1"/>
  <c r="U128" i="2"/>
  <c r="V128" i="2" s="1"/>
  <c r="W128" i="2" s="1"/>
  <c r="U2063" i="2"/>
  <c r="V2063" i="2" s="1"/>
  <c r="W2063" i="2" s="1"/>
  <c r="U2871" i="2"/>
  <c r="U614" i="2"/>
  <c r="V614" i="2" s="1"/>
  <c r="W614" i="2" s="1"/>
  <c r="U2990" i="2"/>
  <c r="U4175" i="2"/>
  <c r="V4175" i="2" s="1"/>
  <c r="W4175" i="2" s="1"/>
  <c r="U4463" i="2"/>
  <c r="V4463" i="2" s="1"/>
  <c r="W4463" i="2" s="1"/>
  <c r="U4746" i="2"/>
  <c r="V4746" i="2" s="1"/>
  <c r="W4746" i="2" s="1"/>
  <c r="U3867" i="2"/>
  <c r="V3867" i="2" s="1"/>
  <c r="W3867" i="2" s="1"/>
  <c r="U2966" i="2"/>
  <c r="V2966" i="2" s="1"/>
  <c r="W2966" i="2" s="1"/>
  <c r="U4590" i="2"/>
  <c r="V4590" i="2" s="1"/>
  <c r="W4590" i="2" s="1"/>
  <c r="U1459" i="2"/>
  <c r="V1459" i="2" s="1"/>
  <c r="W1459" i="2" s="1"/>
  <c r="U5499" i="2"/>
  <c r="V5499" i="2" s="1"/>
  <c r="W5499" i="2" s="1"/>
  <c r="U1636" i="2"/>
  <c r="V1636" i="2" s="1"/>
  <c r="W1636" i="2" s="1"/>
  <c r="U1791" i="2"/>
  <c r="V1791" i="2" s="1"/>
  <c r="W1791" i="2" s="1"/>
  <c r="U540" i="2"/>
  <c r="U340" i="2"/>
  <c r="V340" i="2" s="1"/>
  <c r="W340" i="2" s="1"/>
  <c r="U5565" i="2"/>
  <c r="V5565" i="2" s="1"/>
  <c r="W5565" i="2" s="1"/>
  <c r="U3753" i="2"/>
  <c r="V3753" i="2" s="1"/>
  <c r="W3753" i="2" s="1"/>
  <c r="U1162" i="2"/>
  <c r="U3040" i="2"/>
  <c r="U343" i="2"/>
  <c r="V343" i="2" s="1"/>
  <c r="W343" i="2" s="1"/>
  <c r="U2926" i="2"/>
  <c r="V2926" i="2" s="1"/>
  <c r="W2926" i="2" s="1"/>
  <c r="U5927" i="2"/>
  <c r="U1762" i="2"/>
  <c r="V1762" i="2" s="1"/>
  <c r="W1762" i="2" s="1"/>
  <c r="U629" i="2"/>
  <c r="U3780" i="2"/>
  <c r="U2400" i="2"/>
  <c r="V2400" i="2" s="1"/>
  <c r="W2400" i="2" s="1"/>
  <c r="U4553" i="2"/>
  <c r="V4553" i="2" s="1"/>
  <c r="W4553" i="2" s="1"/>
  <c r="U2472" i="2"/>
  <c r="V2472" i="2" s="1"/>
  <c r="W2472" i="2" s="1"/>
  <c r="U602" i="2"/>
  <c r="U6022" i="2"/>
  <c r="V6022" i="2" s="1"/>
  <c r="W6022" i="2" s="1"/>
  <c r="U2356" i="2"/>
  <c r="V2356" i="2" s="1"/>
  <c r="W2356" i="2" s="1"/>
  <c r="U1504" i="2"/>
  <c r="V1504" i="2" s="1"/>
  <c r="W1504" i="2" s="1"/>
  <c r="U3573" i="2"/>
  <c r="U1698" i="2"/>
  <c r="V1698" i="2" s="1"/>
  <c r="W1698" i="2" s="1"/>
  <c r="U3177" i="2"/>
  <c r="V3177" i="2" s="1"/>
  <c r="W3177" i="2" s="1"/>
  <c r="U1281" i="2"/>
  <c r="V1281" i="2" s="1"/>
  <c r="W1281" i="2" s="1"/>
  <c r="U3469" i="2"/>
  <c r="V3469" i="2" s="1"/>
  <c r="W3469" i="2" s="1"/>
  <c r="U3342" i="2"/>
  <c r="V3342" i="2" s="1"/>
  <c r="W3342" i="2" s="1"/>
  <c r="U2126" i="2"/>
  <c r="V2126" i="2" s="1"/>
  <c r="W2126" i="2" s="1"/>
  <c r="U2886" i="2"/>
  <c r="V2886" i="2" s="1"/>
  <c r="W2886" i="2" s="1"/>
  <c r="U5783" i="2"/>
  <c r="V5783" i="2" s="1"/>
  <c r="W5783" i="2" s="1"/>
  <c r="U3472" i="2"/>
  <c r="V3472" i="2" s="1"/>
  <c r="W3472" i="2" s="1"/>
  <c r="U1640" i="2"/>
  <c r="V1640" i="2" s="1"/>
  <c r="W1640" i="2" s="1"/>
  <c r="U4672" i="2"/>
  <c r="V4672" i="2" s="1"/>
  <c r="W4672" i="2" s="1"/>
  <c r="U5637" i="2"/>
  <c r="U2984" i="2"/>
  <c r="U4304" i="2"/>
  <c r="U1316" i="2"/>
  <c r="U1519" i="2"/>
  <c r="V1519" i="2" s="1"/>
  <c r="W1519" i="2" s="1"/>
  <c r="U5842" i="2"/>
  <c r="V5842" i="2" s="1"/>
  <c r="W5842" i="2" s="1"/>
  <c r="U32" i="2"/>
  <c r="V32" i="2" s="1"/>
  <c r="W32" i="2" s="1"/>
  <c r="U4936" i="2"/>
  <c r="V4936" i="2" s="1"/>
  <c r="W4936" i="2" s="1"/>
  <c r="U4384" i="2"/>
  <c r="U1954" i="2"/>
  <c r="V1954" i="2" s="1"/>
  <c r="W1954" i="2" s="1"/>
  <c r="U910" i="2"/>
  <c r="V910" i="2" s="1"/>
  <c r="W910" i="2" s="1"/>
  <c r="U3758" i="2"/>
  <c r="V3758" i="2" s="1"/>
  <c r="W3758" i="2" s="1"/>
  <c r="U4542" i="2"/>
  <c r="V4542" i="2" s="1"/>
  <c r="W4542" i="2" s="1"/>
  <c r="U3097" i="2"/>
  <c r="V3097" i="2" s="1"/>
  <c r="W3097" i="2" s="1"/>
  <c r="U4434" i="2"/>
  <c r="V4434" i="2" s="1"/>
  <c r="W4434" i="2" s="1"/>
  <c r="U3065" i="2"/>
  <c r="U4561" i="2"/>
  <c r="V4561" i="2" s="1"/>
  <c r="W4561" i="2" s="1"/>
  <c r="U3585" i="2"/>
  <c r="U5605" i="2"/>
  <c r="V5605" i="2" s="1"/>
  <c r="W5605" i="2" s="1"/>
  <c r="U157" i="2"/>
  <c r="V157" i="2" s="1"/>
  <c r="W157" i="2" s="1"/>
  <c r="U3782" i="2"/>
  <c r="V3782" i="2" s="1"/>
  <c r="W3782" i="2" s="1"/>
  <c r="U4790" i="2"/>
  <c r="V4790" i="2" s="1"/>
  <c r="W4790" i="2" s="1"/>
  <c r="U3278" i="2"/>
  <c r="V3278" i="2" s="1"/>
  <c r="W3278" i="2" s="1"/>
  <c r="U3659" i="2"/>
  <c r="V3659" i="2" s="1"/>
  <c r="W3659" i="2" s="1"/>
  <c r="U5432" i="2"/>
  <c r="V5432" i="2" s="1"/>
  <c r="W5432" i="2" s="1"/>
  <c r="U771" i="2"/>
  <c r="U5972" i="2"/>
  <c r="U6085" i="2"/>
  <c r="V6085" i="2" s="1"/>
  <c r="W6085" i="2" s="1"/>
  <c r="U4605" i="2"/>
  <c r="V4605" i="2" s="1"/>
  <c r="W4605" i="2" s="1"/>
  <c r="U768" i="2"/>
  <c r="U871" i="2"/>
  <c r="U1349" i="2"/>
  <c r="U5638" i="2"/>
  <c r="V5638" i="2" s="1"/>
  <c r="W5638" i="2" s="1"/>
  <c r="U4366" i="2"/>
  <c r="U5081" i="2"/>
  <c r="V5081" i="2" s="1"/>
  <c r="W5081" i="2" s="1"/>
  <c r="U2567" i="2"/>
  <c r="U1032" i="2"/>
  <c r="V1032" i="2" s="1"/>
  <c r="W1032" i="2" s="1"/>
  <c r="U620" i="2"/>
  <c r="V620" i="2" s="1"/>
  <c r="W620" i="2" s="1"/>
  <c r="U5825" i="2"/>
  <c r="V5825" i="2" s="1"/>
  <c r="W5825" i="2" s="1"/>
  <c r="U4219" i="2"/>
  <c r="V4219" i="2" s="1"/>
  <c r="W4219" i="2" s="1"/>
  <c r="U1395" i="2"/>
  <c r="V1395" i="2" s="1"/>
  <c r="W1395" i="2" s="1"/>
  <c r="U326" i="2"/>
  <c r="V326" i="2" s="1"/>
  <c r="W326" i="2" s="1"/>
  <c r="U1400" i="2"/>
  <c r="V1400" i="2" s="1"/>
  <c r="W1400" i="2" s="1"/>
  <c r="U1480" i="2"/>
  <c r="V1480" i="2" s="1"/>
  <c r="W1480" i="2" s="1"/>
  <c r="U6051" i="2"/>
  <c r="V6051" i="2" s="1"/>
  <c r="W6051" i="2" s="1"/>
  <c r="U814" i="2"/>
  <c r="U1408" i="2"/>
  <c r="V1408" i="2" s="1"/>
  <c r="W1408" i="2" s="1"/>
  <c r="U6060" i="2"/>
  <c r="U3571" i="2"/>
  <c r="U5892" i="2"/>
  <c r="V5892" i="2" s="1"/>
  <c r="W5892" i="2" s="1"/>
  <c r="U5665" i="2"/>
  <c r="V5665" i="2" s="1"/>
  <c r="W5665" i="2" s="1"/>
  <c r="U740" i="2"/>
  <c r="V740" i="2" s="1"/>
  <c r="W740" i="2" s="1"/>
  <c r="U1444" i="2"/>
  <c r="V1444" i="2" s="1"/>
  <c r="W1444" i="2" s="1"/>
  <c r="U2829" i="2"/>
  <c r="V2829" i="2" s="1"/>
  <c r="W2829" i="2" s="1"/>
  <c r="U3301" i="2"/>
  <c r="V3301" i="2" s="1"/>
  <c r="W3301" i="2" s="1"/>
  <c r="U5356" i="2"/>
  <c r="U4123" i="2"/>
  <c r="U3150" i="2"/>
  <c r="U65" i="2"/>
  <c r="V65" i="2" s="1"/>
  <c r="W65" i="2" s="1"/>
  <c r="U2476" i="2"/>
  <c r="V2476" i="2" s="1"/>
  <c r="W2476" i="2" s="1"/>
  <c r="U948" i="2"/>
  <c r="U2452" i="2"/>
  <c r="V2452" i="2" s="1"/>
  <c r="W2452" i="2" s="1"/>
  <c r="U5033" i="2"/>
  <c r="U3814" i="2"/>
  <c r="V3814" i="2" s="1"/>
  <c r="W3814" i="2" s="1"/>
  <c r="U2860" i="2"/>
  <c r="V2860" i="2" s="1"/>
  <c r="W2860" i="2" s="1"/>
  <c r="U3229" i="2"/>
  <c r="V3229" i="2" s="1"/>
  <c r="W3229" i="2" s="1"/>
  <c r="U2462" i="2"/>
  <c r="U1757" i="2"/>
  <c r="V1757" i="2" s="1"/>
  <c r="W1757" i="2" s="1"/>
  <c r="U6049" i="2"/>
  <c r="U5094" i="2"/>
  <c r="U1049" i="2"/>
  <c r="V1049" i="2" s="1"/>
  <c r="W1049" i="2" s="1"/>
  <c r="U4500" i="2"/>
  <c r="V4500" i="2" s="1"/>
  <c r="W4500" i="2" s="1"/>
  <c r="U1114" i="2"/>
  <c r="V1114" i="2" s="1"/>
  <c r="W1114" i="2" s="1"/>
  <c r="U2011" i="2"/>
  <c r="V2011" i="2" s="1"/>
  <c r="W2011" i="2" s="1"/>
  <c r="U2319" i="2"/>
  <c r="V2319" i="2" s="1"/>
  <c r="W2319" i="2" s="1"/>
  <c r="U3433" i="2"/>
  <c r="V3433" i="2" s="1"/>
  <c r="W3433" i="2" s="1"/>
  <c r="U4538" i="2"/>
  <c r="U2195" i="2"/>
  <c r="V2195" i="2" s="1"/>
  <c r="W2195" i="2" s="1"/>
  <c r="U1383" i="2"/>
  <c r="V1383" i="2" s="1"/>
  <c r="W1383" i="2" s="1"/>
  <c r="U5160" i="2"/>
  <c r="V5160" i="2" s="1"/>
  <c r="W5160" i="2" s="1"/>
  <c r="U2019" i="2"/>
  <c r="V2019" i="2" s="1"/>
  <c r="W2019" i="2" s="1"/>
  <c r="U2971" i="2"/>
  <c r="U6088" i="2"/>
  <c r="V6088" i="2" s="1"/>
  <c r="W6088" i="2" s="1"/>
  <c r="U2107" i="2"/>
  <c r="V2107" i="2" s="1"/>
  <c r="W2107" i="2" s="1"/>
  <c r="U5386" i="2"/>
  <c r="U4017" i="2"/>
  <c r="U4915" i="2"/>
  <c r="V4915" i="2" s="1"/>
  <c r="W4915" i="2" s="1"/>
  <c r="U3410" i="2"/>
  <c r="U1966" i="2"/>
  <c r="V1966" i="2" s="1"/>
  <c r="W1966" i="2" s="1"/>
  <c r="U3587" i="2"/>
  <c r="V3587" i="2" s="1"/>
  <c r="W3587" i="2" s="1"/>
  <c r="U3291" i="2"/>
  <c r="V3291" i="2" s="1"/>
  <c r="W3291" i="2" s="1"/>
  <c r="U4505" i="2"/>
  <c r="U1908" i="2"/>
  <c r="V1908" i="2" s="1"/>
  <c r="W1908" i="2" s="1"/>
  <c r="U3377" i="2"/>
  <c r="V3377" i="2" s="1"/>
  <c r="W3377" i="2" s="1"/>
  <c r="U2242" i="2"/>
  <c r="V2242" i="2" s="1"/>
  <c r="W2242" i="2" s="1"/>
  <c r="U2757" i="2"/>
  <c r="V2757" i="2" s="1"/>
  <c r="W2757" i="2" s="1"/>
  <c r="U4408" i="2"/>
  <c r="V4408" i="2" s="1"/>
  <c r="W4408" i="2" s="1"/>
  <c r="U3014" i="2"/>
  <c r="U1527" i="2"/>
  <c r="V1527" i="2" s="1"/>
  <c r="W1527" i="2" s="1"/>
  <c r="U2910" i="2"/>
  <c r="V2910" i="2" s="1"/>
  <c r="W2910" i="2" s="1"/>
  <c r="U2025" i="2"/>
  <c r="V2025" i="2" s="1"/>
  <c r="W2025" i="2" s="1"/>
  <c r="U266" i="2"/>
  <c r="V266" i="2" s="1"/>
  <c r="W266" i="2" s="1"/>
  <c r="U2190" i="2"/>
  <c r="V2190" i="2" s="1"/>
  <c r="W2190" i="2" s="1"/>
  <c r="U670" i="2"/>
  <c r="U691" i="2"/>
  <c r="V691" i="2" s="1"/>
  <c r="W691" i="2" s="1"/>
  <c r="U6087" i="2"/>
  <c r="V6087" i="2" s="1"/>
  <c r="W6087" i="2" s="1"/>
  <c r="U1144" i="2"/>
  <c r="U12" i="2"/>
  <c r="U1517" i="2"/>
  <c r="V1517" i="2" s="1"/>
  <c r="W1517" i="2" s="1"/>
  <c r="U5475" i="2"/>
  <c r="V5475" i="2" s="1"/>
  <c r="W5475" i="2" s="1"/>
  <c r="U2328" i="2"/>
  <c r="V2328" i="2" s="1"/>
  <c r="W2328" i="2" s="1"/>
  <c r="U5652" i="2"/>
  <c r="U5711" i="2"/>
  <c r="V5711" i="2" s="1"/>
  <c r="W5711" i="2" s="1"/>
  <c r="U4227" i="2"/>
  <c r="U5415" i="2"/>
  <c r="V5415" i="2" s="1"/>
  <c r="W5415" i="2" s="1"/>
  <c r="U239" i="2"/>
  <c r="V239" i="2" s="1"/>
  <c r="W239" i="2" s="1"/>
  <c r="U1110" i="2"/>
  <c r="U4367" i="2"/>
  <c r="U6045" i="2"/>
  <c r="V6045" i="2" s="1"/>
  <c r="W6045" i="2" s="1"/>
  <c r="U5390" i="2"/>
  <c r="U2241" i="2"/>
  <c r="V2241" i="2" s="1"/>
  <c r="W2241" i="2" s="1"/>
  <c r="U2625" i="2"/>
  <c r="V2625" i="2" s="1"/>
  <c r="W2625" i="2" s="1"/>
  <c r="U4888" i="2"/>
  <c r="U3665" i="2"/>
  <c r="U743" i="2"/>
  <c r="V743" i="2" s="1"/>
  <c r="W743" i="2" s="1"/>
  <c r="U3609" i="2"/>
  <c r="V3609" i="2" s="1"/>
  <c r="W3609" i="2" s="1"/>
  <c r="U851" i="2"/>
  <c r="U4565" i="2"/>
  <c r="U4747" i="2"/>
  <c r="V4747" i="2" s="1"/>
  <c r="W4747" i="2" s="1"/>
  <c r="U5738" i="2"/>
  <c r="V5738" i="2" s="1"/>
  <c r="W5738" i="2" s="1"/>
  <c r="U4419" i="2"/>
  <c r="V4419" i="2" s="1"/>
  <c r="W4419" i="2" s="1"/>
  <c r="U998" i="2"/>
  <c r="V998" i="2" s="1"/>
  <c r="W998" i="2" s="1"/>
  <c r="U2789" i="2"/>
  <c r="V2789" i="2" s="1"/>
  <c r="W2789" i="2" s="1"/>
  <c r="U3872" i="2"/>
  <c r="U3569" i="2"/>
  <c r="U4094" i="2"/>
  <c r="U967" i="2"/>
  <c r="V967" i="2" s="1"/>
  <c r="W967" i="2" s="1"/>
  <c r="U4954" i="2"/>
  <c r="U2717" i="2"/>
  <c r="V2717" i="2" s="1"/>
  <c r="W2717" i="2" s="1"/>
  <c r="U1703" i="2"/>
  <c r="V1703" i="2" s="1"/>
  <c r="W1703" i="2" s="1"/>
  <c r="U2545" i="2"/>
  <c r="V2545" i="2" s="1"/>
  <c r="W2545" i="2" s="1"/>
  <c r="U2523" i="2"/>
  <c r="V2523" i="2" s="1"/>
  <c r="W2523" i="2" s="1"/>
  <c r="U904" i="2"/>
  <c r="V904" i="2" s="1"/>
  <c r="W904" i="2" s="1"/>
  <c r="U5254" i="2"/>
  <c r="V5254" i="2" s="1"/>
  <c r="W5254" i="2" s="1"/>
  <c r="U5332" i="2"/>
  <c r="V5332" i="2" s="1"/>
  <c r="W5332" i="2" s="1"/>
  <c r="U3318" i="2"/>
  <c r="V3318" i="2" s="1"/>
  <c r="W3318" i="2" s="1"/>
  <c r="U221" i="2"/>
  <c r="V221" i="2" s="1"/>
  <c r="W221" i="2" s="1"/>
  <c r="U4945" i="2"/>
  <c r="V4945" i="2" s="1"/>
  <c r="W4945" i="2" s="1"/>
  <c r="U233" i="2"/>
  <c r="V233" i="2" s="1"/>
  <c r="W233" i="2" s="1"/>
  <c r="U2049" i="2"/>
  <c r="V2049" i="2" s="1"/>
  <c r="W2049" i="2" s="1"/>
  <c r="U4950" i="2"/>
  <c r="U1911" i="2"/>
  <c r="V1911" i="2" s="1"/>
  <c r="W1911" i="2" s="1"/>
  <c r="U3537" i="2"/>
  <c r="U4077" i="2"/>
  <c r="V4077" i="2" s="1"/>
  <c r="W4077" i="2" s="1"/>
  <c r="U5060" i="2"/>
  <c r="V5060" i="2" s="1"/>
  <c r="W5060" i="2" s="1"/>
  <c r="U5183" i="2"/>
  <c r="V5183" i="2" s="1"/>
  <c r="W5183" i="2" s="1"/>
  <c r="U1194" i="2"/>
  <c r="V1194" i="2" s="1"/>
  <c r="W1194" i="2" s="1"/>
  <c r="U5707" i="2"/>
  <c r="V5707" i="2" s="1"/>
  <c r="W5707" i="2" s="1"/>
  <c r="U4228" i="2"/>
  <c r="V4228" i="2" s="1"/>
  <c r="W4228" i="2" s="1"/>
  <c r="U1936" i="2"/>
  <c r="V1936" i="2" s="1"/>
  <c r="W1936" i="2" s="1"/>
  <c r="U3714" i="2"/>
  <c r="V3714" i="2" s="1"/>
  <c r="W3714" i="2" s="1"/>
  <c r="U1138" i="2"/>
  <c r="U3529" i="2"/>
  <c r="V3529" i="2" s="1"/>
  <c r="W3529" i="2" s="1"/>
  <c r="U5900" i="2"/>
  <c r="V5900" i="2" s="1"/>
  <c r="W5900" i="2" s="1"/>
  <c r="U5617" i="2"/>
  <c r="V5617" i="2" s="1"/>
  <c r="W5617" i="2" s="1"/>
  <c r="U4710" i="2"/>
  <c r="V4710" i="2" s="1"/>
  <c r="W4710" i="2" s="1"/>
  <c r="U3711" i="2"/>
  <c r="V3711" i="2" s="1"/>
  <c r="W3711" i="2" s="1"/>
  <c r="U1224" i="2"/>
  <c r="V1224" i="2" s="1"/>
  <c r="W1224" i="2" s="1"/>
  <c r="U1112" i="2"/>
  <c r="U897" i="2"/>
  <c r="V897" i="2" s="1"/>
  <c r="W897" i="2" s="1"/>
  <c r="U1118" i="2"/>
  <c r="V1118" i="2" s="1"/>
  <c r="W1118" i="2" s="1"/>
  <c r="U812" i="2"/>
  <c r="V812" i="2" s="1"/>
  <c r="W812" i="2" s="1"/>
  <c r="U1866" i="2"/>
  <c r="U4511" i="2"/>
  <c r="V4511" i="2" s="1"/>
  <c r="W4511" i="2" s="1"/>
  <c r="U6101" i="2"/>
  <c r="U2753" i="2"/>
  <c r="V2753" i="2" s="1"/>
  <c r="W2753" i="2" s="1"/>
  <c r="U54" i="2"/>
  <c r="V54" i="2" s="1"/>
  <c r="W54" i="2" s="1"/>
  <c r="U844" i="2"/>
  <c r="U3873" i="2"/>
  <c r="U2681" i="2"/>
  <c r="V2681" i="2" s="1"/>
  <c r="W2681" i="2" s="1"/>
  <c r="U887" i="2"/>
  <c r="V887" i="2" s="1"/>
  <c r="W887" i="2" s="1"/>
  <c r="U779" i="2"/>
  <c r="U4664" i="2"/>
  <c r="V4664" i="2" s="1"/>
  <c r="W4664" i="2" s="1"/>
  <c r="U4537" i="2"/>
  <c r="U4454" i="2"/>
  <c r="V4454" i="2" s="1"/>
  <c r="W4454" i="2" s="1"/>
  <c r="U3331" i="2"/>
  <c r="V3331" i="2" s="1"/>
  <c r="W3331" i="2" s="1"/>
  <c r="U2803" i="2"/>
  <c r="V2803" i="2" s="1"/>
  <c r="W2803" i="2" s="1"/>
  <c r="U375" i="2"/>
  <c r="V375" i="2" s="1"/>
  <c r="W375" i="2" s="1"/>
  <c r="U1964" i="2"/>
  <c r="V1964" i="2" s="1"/>
  <c r="W1964" i="2" s="1"/>
  <c r="U3193" i="2"/>
  <c r="V3193" i="2" s="1"/>
  <c r="W3193" i="2" s="1"/>
  <c r="U3232" i="2"/>
  <c r="U3741" i="2"/>
  <c r="U4653" i="2"/>
  <c r="V4653" i="2" s="1"/>
  <c r="W4653" i="2" s="1"/>
  <c r="U1776" i="2"/>
  <c r="V1776" i="2" s="1"/>
  <c r="W1776" i="2" s="1"/>
  <c r="U4053" i="2"/>
  <c r="V4053" i="2" s="1"/>
  <c r="W4053" i="2" s="1"/>
  <c r="U3032" i="2"/>
  <c r="U123" i="2"/>
  <c r="V123" i="2" s="1"/>
  <c r="W123" i="2" s="1"/>
  <c r="U921" i="2"/>
  <c r="V921" i="2" s="1"/>
  <c r="W921" i="2" s="1"/>
  <c r="U2067" i="2"/>
  <c r="V2067" i="2" s="1"/>
  <c r="W2067" i="2" s="1"/>
  <c r="U2596" i="2"/>
  <c r="V2596" i="2" s="1"/>
  <c r="W2596" i="2" s="1"/>
  <c r="U808" i="2"/>
  <c r="U5761" i="2"/>
  <c r="V5761" i="2" s="1"/>
  <c r="W5761" i="2" s="1"/>
  <c r="U5583" i="2"/>
  <c r="V5583" i="2" s="1"/>
  <c r="W5583" i="2" s="1"/>
  <c r="U2660" i="2"/>
  <c r="V2660" i="2" s="1"/>
  <c r="W2660" i="2" s="1"/>
  <c r="U2543" i="2"/>
  <c r="V2543" i="2" s="1"/>
  <c r="W2543" i="2" s="1"/>
  <c r="U1595" i="2"/>
  <c r="V1595" i="2" s="1"/>
  <c r="W1595" i="2" s="1"/>
  <c r="U2492" i="2"/>
  <c r="V2492" i="2" s="1"/>
  <c r="W2492" i="2" s="1"/>
  <c r="U117" i="2"/>
  <c r="U2659" i="2"/>
  <c r="V2659" i="2" s="1"/>
  <c r="W2659" i="2" s="1"/>
  <c r="U4295" i="2"/>
  <c r="V4295" i="2" s="1"/>
  <c r="W4295" i="2" s="1"/>
  <c r="U5705" i="2"/>
  <c r="V5705" i="2" s="1"/>
  <c r="W5705" i="2" s="1"/>
  <c r="U2930" i="2"/>
  <c r="V2930" i="2" s="1"/>
  <c r="W2930" i="2" s="1"/>
  <c r="U4289" i="2"/>
  <c r="U129" i="2"/>
  <c r="V129" i="2" s="1"/>
  <c r="W129" i="2" s="1"/>
  <c r="U2949" i="2"/>
  <c r="V2949" i="2" s="1"/>
  <c r="W2949" i="2" s="1"/>
  <c r="U3952" i="2"/>
  <c r="U5171" i="2"/>
  <c r="V5171" i="2" s="1"/>
  <c r="W5171" i="2" s="1"/>
  <c r="U5880" i="2"/>
  <c r="V5880" i="2" s="1"/>
  <c r="W5880" i="2" s="1"/>
  <c r="U1454" i="2"/>
  <c r="V1454" i="2" s="1"/>
  <c r="W1454" i="2" s="1"/>
  <c r="U5354" i="2"/>
  <c r="V5354" i="2" s="1"/>
  <c r="W5354" i="2" s="1"/>
  <c r="U463" i="2"/>
  <c r="V463" i="2" s="1"/>
  <c r="W463" i="2" s="1"/>
  <c r="U945" i="2"/>
  <c r="V945" i="2" s="1"/>
  <c r="W945" i="2" s="1"/>
  <c r="U5180" i="2"/>
  <c r="V5180" i="2" s="1"/>
  <c r="W5180" i="2" s="1"/>
  <c r="U5224" i="2"/>
  <c r="V5224" i="2" s="1"/>
  <c r="W5224" i="2" s="1"/>
  <c r="U2129" i="2"/>
  <c r="V2129" i="2" s="1"/>
  <c r="W2129" i="2" s="1"/>
  <c r="U4466" i="2"/>
  <c r="V4466" i="2" s="1"/>
  <c r="W4466" i="2" s="1"/>
  <c r="U522" i="2"/>
  <c r="U1019" i="2"/>
  <c r="U3875" i="2"/>
  <c r="U5901" i="2"/>
  <c r="V5901" i="2" s="1"/>
  <c r="W5901" i="2" s="1"/>
  <c r="U4209" i="2"/>
  <c r="U2341" i="2"/>
  <c r="U2816" i="2"/>
  <c r="U640" i="2"/>
  <c r="V640" i="2" s="1"/>
  <c r="W640" i="2" s="1"/>
  <c r="U181" i="2"/>
  <c r="U1585" i="2"/>
  <c r="V1585" i="2" s="1"/>
  <c r="W1585" i="2" s="1"/>
  <c r="U802" i="2"/>
  <c r="U4668" i="2"/>
  <c r="V4668" i="2" s="1"/>
  <c r="W4668" i="2" s="1"/>
  <c r="U2714" i="2"/>
  <c r="V2714" i="2" s="1"/>
  <c r="W2714" i="2" s="1"/>
  <c r="U230" i="2"/>
  <c r="V230" i="2" s="1"/>
  <c r="W230" i="2" s="1"/>
  <c r="U3929" i="2"/>
  <c r="V3929" i="2" s="1"/>
  <c r="W3929" i="2" s="1"/>
  <c r="U2691" i="2"/>
  <c r="V2691" i="2" s="1"/>
  <c r="W2691" i="2" s="1"/>
  <c r="U4200" i="2"/>
  <c r="V4200" i="2" s="1"/>
  <c r="W4200" i="2" s="1"/>
  <c r="U24" i="2"/>
  <c r="V24" i="2" s="1"/>
  <c r="W24" i="2" s="1"/>
  <c r="U2120" i="2"/>
  <c r="V2120" i="2" s="1"/>
  <c r="W2120" i="2" s="1"/>
  <c r="U4482" i="2"/>
  <c r="V4482" i="2" s="1"/>
  <c r="W4482" i="2" s="1"/>
  <c r="U3745" i="2"/>
  <c r="V3745" i="2" s="1"/>
  <c r="W3745" i="2" s="1"/>
  <c r="U4934" i="2"/>
  <c r="V4934" i="2" s="1"/>
  <c r="W4934" i="2" s="1"/>
  <c r="U2613" i="2"/>
  <c r="V2613" i="2" s="1"/>
  <c r="W2613" i="2" s="1"/>
  <c r="U2147" i="2"/>
  <c r="V2147" i="2" s="1"/>
  <c r="W2147" i="2" s="1"/>
  <c r="U4836" i="2"/>
  <c r="V4836" i="2" s="1"/>
  <c r="W4836" i="2" s="1"/>
  <c r="U2678" i="2"/>
  <c r="V2678" i="2" s="1"/>
  <c r="W2678" i="2" s="1"/>
  <c r="U3396" i="2"/>
  <c r="V3396" i="2" s="1"/>
  <c r="W3396" i="2" s="1"/>
  <c r="U3863" i="2"/>
  <c r="U1717" i="2"/>
  <c r="V1717" i="2" s="1"/>
  <c r="W1717" i="2" s="1"/>
  <c r="U4429" i="2"/>
  <c r="U4514" i="2"/>
  <c r="V4514" i="2" s="1"/>
  <c r="W4514" i="2" s="1"/>
  <c r="U3327" i="2"/>
  <c r="V3327" i="2" s="1"/>
  <c r="W3327" i="2" s="1"/>
  <c r="U5014" i="2"/>
  <c r="V5014" i="2" s="1"/>
  <c r="W5014" i="2" s="1"/>
  <c r="U3130" i="2"/>
  <c r="V3130" i="2" s="1"/>
  <c r="W3130" i="2" s="1"/>
  <c r="U864" i="2"/>
  <c r="V864" i="2" s="1"/>
  <c r="W864" i="2" s="1"/>
  <c r="U3367" i="2"/>
  <c r="V3367" i="2" s="1"/>
  <c r="W3367" i="2" s="1"/>
  <c r="U2739" i="2"/>
  <c r="V2739" i="2" s="1"/>
  <c r="W2739" i="2" s="1"/>
  <c r="U4179" i="2"/>
  <c r="V4179" i="2" s="1"/>
  <c r="W4179" i="2" s="1"/>
  <c r="U4316" i="2"/>
  <c r="V4316" i="2" s="1"/>
  <c r="W4316" i="2" s="1"/>
  <c r="U4931" i="2"/>
  <c r="V4931" i="2" s="1"/>
  <c r="W4931" i="2" s="1"/>
  <c r="U4862" i="2"/>
  <c r="V4862" i="2" s="1"/>
  <c r="W4862" i="2" s="1"/>
  <c r="U4856" i="2"/>
  <c r="V4856" i="2" s="1"/>
  <c r="W4856" i="2" s="1"/>
  <c r="U2702" i="2"/>
  <c r="V2702" i="2" s="1"/>
  <c r="W2702" i="2" s="1"/>
  <c r="U4251" i="2"/>
  <c r="V4251" i="2" s="1"/>
  <c r="W4251" i="2" s="1"/>
  <c r="U1108" i="2"/>
  <c r="U2555" i="2"/>
  <c r="V2555" i="2" s="1"/>
  <c r="W2555" i="2" s="1"/>
  <c r="U5220" i="2"/>
  <c r="V5220" i="2" s="1"/>
  <c r="W5220" i="2" s="1"/>
  <c r="U3810" i="2"/>
  <c r="U3477" i="2"/>
  <c r="V3477" i="2" s="1"/>
  <c r="W3477" i="2" s="1"/>
  <c r="U4020" i="2"/>
  <c r="V4020" i="2" s="1"/>
  <c r="W4020" i="2" s="1"/>
  <c r="U3493" i="2"/>
  <c r="V3493" i="2" s="1"/>
  <c r="W3493" i="2" s="1"/>
  <c r="U4184" i="2"/>
  <c r="U4623" i="2"/>
  <c r="U929" i="2"/>
  <c r="V929" i="2" s="1"/>
  <c r="W929" i="2" s="1"/>
  <c r="U5405" i="2"/>
  <c r="V5405" i="2" s="1"/>
  <c r="W5405" i="2" s="1"/>
  <c r="U2116" i="2"/>
  <c r="V2116" i="2" s="1"/>
  <c r="W2116" i="2" s="1"/>
  <c r="U2330" i="2"/>
  <c r="V2330" i="2" s="1"/>
  <c r="W2330" i="2" s="1"/>
  <c r="U3824" i="2"/>
  <c r="U3800" i="2"/>
  <c r="U3450" i="2"/>
  <c r="V3450" i="2" s="1"/>
  <c r="W3450" i="2" s="1"/>
  <c r="U302" i="2"/>
  <c r="V302" i="2" s="1"/>
  <c r="W302" i="2" s="1"/>
  <c r="U2983" i="2"/>
  <c r="V2983" i="2" s="1"/>
  <c r="W2983" i="2" s="1"/>
  <c r="U2292" i="2"/>
  <c r="V2292" i="2" s="1"/>
  <c r="W2292" i="2" s="1"/>
  <c r="U5603" i="2"/>
  <c r="U198" i="2"/>
  <c r="V198" i="2" s="1"/>
  <c r="W198" i="2" s="1"/>
  <c r="U3870" i="2"/>
  <c r="V3870" i="2" s="1"/>
  <c r="W3870" i="2" s="1"/>
  <c r="U1725" i="2"/>
  <c r="U570" i="2"/>
  <c r="V570" i="2" s="1"/>
  <c r="W570" i="2" s="1"/>
  <c r="U2114" i="2"/>
  <c r="V2114" i="2" s="1"/>
  <c r="W2114" i="2" s="1"/>
  <c r="U1797" i="2"/>
  <c r="V1797" i="2" s="1"/>
  <c r="W1797" i="2" s="1"/>
  <c r="U1141" i="2"/>
  <c r="V1141" i="2" s="1"/>
  <c r="W1141" i="2" s="1"/>
  <c r="U4871" i="2"/>
  <c r="V4871" i="2" s="1"/>
  <c r="W4871" i="2" s="1"/>
  <c r="U3979" i="2"/>
  <c r="U5596" i="2"/>
  <c r="V5596" i="2" s="1"/>
  <c r="W5596" i="2" s="1"/>
  <c r="U405" i="2"/>
  <c r="V405" i="2" s="1"/>
  <c r="W405" i="2" s="1"/>
  <c r="U5478" i="2"/>
  <c r="V5478" i="2" s="1"/>
  <c r="W5478" i="2" s="1"/>
  <c r="U4799" i="2"/>
  <c r="V4799" i="2" s="1"/>
  <c r="W4799" i="2" s="1"/>
  <c r="U268" i="2"/>
  <c r="V268" i="2" s="1"/>
  <c r="W268" i="2" s="1"/>
  <c r="U1788" i="2"/>
  <c r="V1788" i="2" s="1"/>
  <c r="W1788" i="2" s="1"/>
  <c r="U2045" i="2"/>
  <c r="V2045" i="2" s="1"/>
  <c r="W2045" i="2" s="1"/>
  <c r="U6102" i="2"/>
  <c r="U1586" i="2"/>
  <c r="V1586" i="2" s="1"/>
  <c r="W1586" i="2" s="1"/>
  <c r="U3771" i="2"/>
  <c r="V3771" i="2" s="1"/>
  <c r="W3771" i="2" s="1"/>
  <c r="U4400" i="2"/>
  <c r="V4400" i="2" s="1"/>
  <c r="W4400" i="2" s="1"/>
  <c r="U3658" i="2"/>
  <c r="V3658" i="2" s="1"/>
  <c r="W3658" i="2" s="1"/>
  <c r="U5788" i="2"/>
  <c r="V5788" i="2" s="1"/>
  <c r="W5788" i="2" s="1"/>
  <c r="U5769" i="2"/>
  <c r="V5769" i="2" s="1"/>
  <c r="W5769" i="2" s="1"/>
  <c r="U5534" i="2"/>
  <c r="U418" i="2"/>
  <c r="V418" i="2" s="1"/>
  <c r="W418" i="2" s="1"/>
  <c r="U2982" i="2"/>
  <c r="V2982" i="2" s="1"/>
  <c r="W2982" i="2" s="1"/>
  <c r="U1312" i="2"/>
  <c r="U4528" i="2"/>
  <c r="V4528" i="2" s="1"/>
  <c r="W4528" i="2" s="1"/>
  <c r="U4767" i="2"/>
  <c r="V4767" i="2" s="1"/>
  <c r="W4767" i="2" s="1"/>
  <c r="U3290" i="2"/>
  <c r="V3290" i="2" s="1"/>
  <c r="W3290" i="2" s="1"/>
  <c r="U2867" i="2"/>
  <c r="V2867" i="2" s="1"/>
  <c r="W2867" i="2" s="1"/>
  <c r="U5623" i="2"/>
  <c r="U3621" i="2"/>
  <c r="V3621" i="2" s="1"/>
  <c r="W3621" i="2" s="1"/>
  <c r="U5806" i="2"/>
  <c r="V5806" i="2" s="1"/>
  <c r="W5806" i="2" s="1"/>
  <c r="U5096" i="2"/>
  <c r="U5552" i="2"/>
  <c r="V5552" i="2" s="1"/>
  <c r="W5552" i="2" s="1"/>
  <c r="U2179" i="2"/>
  <c r="V2179" i="2" s="1"/>
  <c r="W2179" i="2" s="1"/>
  <c r="U5392" i="2"/>
  <c r="V5392" i="2" s="1"/>
  <c r="W5392" i="2" s="1"/>
  <c r="U2003" i="2"/>
  <c r="V2003" i="2" s="1"/>
  <c r="W2003" i="2" s="1"/>
  <c r="U432" i="2"/>
  <c r="V432" i="2" s="1"/>
  <c r="W432" i="2" s="1"/>
  <c r="U5838" i="2"/>
  <c r="V5838" i="2" s="1"/>
  <c r="W5838" i="2" s="1"/>
  <c r="U4977" i="2"/>
  <c r="V4977" i="2" s="1"/>
  <c r="W4977" i="2" s="1"/>
  <c r="U2918" i="2"/>
  <c r="V2918" i="2" s="1"/>
  <c r="W2918" i="2" s="1"/>
  <c r="U2369" i="2"/>
  <c r="U2620" i="2"/>
  <c r="U4166" i="2"/>
  <c r="U2257" i="2"/>
  <c r="V2257" i="2" s="1"/>
  <c r="W2257" i="2" s="1"/>
  <c r="U1455" i="2"/>
  <c r="V1455" i="2" s="1"/>
  <c r="W1455" i="2" s="1"/>
  <c r="U154" i="2"/>
  <c r="V154" i="2" s="1"/>
  <c r="W154" i="2" s="1"/>
  <c r="U5935" i="2"/>
  <c r="V5935" i="2" s="1"/>
  <c r="W5935" i="2" s="1"/>
  <c r="U2283" i="2"/>
  <c r="V2283" i="2" s="1"/>
  <c r="W2283" i="2" s="1"/>
  <c r="U3646" i="2"/>
  <c r="U583" i="2"/>
  <c r="V583" i="2" s="1"/>
  <c r="W583" i="2" s="1"/>
  <c r="U95" i="2"/>
  <c r="V95" i="2" s="1"/>
  <c r="W95" i="2" s="1"/>
  <c r="U5704" i="2"/>
  <c r="V5704" i="2" s="1"/>
  <c r="W5704" i="2" s="1"/>
  <c r="U1337" i="2"/>
  <c r="V1337" i="2" s="1"/>
  <c r="W1337" i="2" s="1"/>
  <c r="U2519" i="2"/>
  <c r="V2519" i="2" s="1"/>
  <c r="W2519" i="2" s="1"/>
  <c r="U5066" i="2"/>
  <c r="V5066" i="2" s="1"/>
  <c r="W5066" i="2" s="1"/>
  <c r="U4007" i="2"/>
  <c r="V4007" i="2" s="1"/>
  <c r="W4007" i="2" s="1"/>
  <c r="U3372" i="2"/>
  <c r="V3372" i="2" s="1"/>
  <c r="W3372" i="2" s="1"/>
  <c r="U5447" i="2"/>
  <c r="V5447" i="2" s="1"/>
  <c r="W5447" i="2" s="1"/>
  <c r="U737" i="2"/>
  <c r="V737" i="2" s="1"/>
  <c r="W737" i="2" s="1"/>
  <c r="U69" i="2"/>
  <c r="V69" i="2" s="1"/>
  <c r="W69" i="2" s="1"/>
  <c r="U2773" i="2"/>
  <c r="V2773" i="2" s="1"/>
  <c r="W2773" i="2" s="1"/>
  <c r="U3717" i="2"/>
  <c r="V3717" i="2" s="1"/>
  <c r="W3717" i="2" s="1"/>
  <c r="U5588" i="2"/>
  <c r="V5588" i="2" s="1"/>
  <c r="W5588" i="2" s="1"/>
  <c r="U5656" i="2"/>
  <c r="V5656" i="2" s="1"/>
  <c r="W5656" i="2" s="1"/>
  <c r="U5881" i="2"/>
  <c r="V5881" i="2" s="1"/>
  <c r="W5881" i="2" s="1"/>
  <c r="U912" i="2"/>
  <c r="U3311" i="2"/>
  <c r="V3311" i="2" s="1"/>
  <c r="W3311" i="2" s="1"/>
  <c r="U4869" i="2"/>
  <c r="V4869" i="2" s="1"/>
  <c r="W4869" i="2" s="1"/>
  <c r="U3651" i="2"/>
  <c r="V3651" i="2" s="1"/>
  <c r="W3651" i="2" s="1"/>
  <c r="U4981" i="2"/>
  <c r="U4148" i="2"/>
  <c r="V4148" i="2" s="1"/>
  <c r="W4148" i="2" s="1"/>
  <c r="U801" i="2"/>
  <c r="U259" i="2"/>
  <c r="V259" i="2" s="1"/>
  <c r="W259" i="2" s="1"/>
  <c r="U3214" i="2"/>
  <c r="V3214" i="2" s="1"/>
  <c r="W3214" i="2" s="1"/>
  <c r="U5250" i="2"/>
  <c r="V5250" i="2" s="1"/>
  <c r="W5250" i="2" s="1"/>
  <c r="U2675" i="2"/>
  <c r="V2675" i="2" s="1"/>
  <c r="W2675" i="2" s="1"/>
  <c r="U2251" i="2"/>
  <c r="V2251" i="2" s="1"/>
  <c r="W2251" i="2" s="1"/>
  <c r="U472" i="2"/>
  <c r="V472" i="2" s="1"/>
  <c r="W472" i="2" s="1"/>
  <c r="U3445" i="2"/>
  <c r="V3445" i="2" s="1"/>
  <c r="W3445" i="2" s="1"/>
  <c r="U2866" i="2"/>
  <c r="V2866" i="2" s="1"/>
  <c r="W2866" i="2" s="1"/>
  <c r="U3760" i="2"/>
  <c r="V3760" i="2" s="1"/>
  <c r="W3760" i="2" s="1"/>
  <c r="U5092" i="2"/>
  <c r="V5092" i="2" s="1"/>
  <c r="W5092" i="2" s="1"/>
  <c r="U209" i="2"/>
  <c r="V209" i="2" s="1"/>
  <c r="W209" i="2" s="1"/>
  <c r="U4497" i="2"/>
  <c r="V4497" i="2" s="1"/>
  <c r="W4497" i="2" s="1"/>
  <c r="U4473" i="2"/>
  <c r="U4090" i="2"/>
  <c r="U2240" i="2"/>
  <c r="V2240" i="2" s="1"/>
  <c r="W2240" i="2" s="1"/>
  <c r="U4072" i="2"/>
  <c r="V4072" i="2" s="1"/>
  <c r="W4072" i="2" s="1"/>
  <c r="U712" i="2"/>
  <c r="U666" i="2"/>
  <c r="U2658" i="2"/>
  <c r="U5303" i="2"/>
  <c r="V5303" i="2" s="1"/>
  <c r="W5303" i="2" s="1"/>
  <c r="U5939" i="2"/>
  <c r="V5939" i="2" s="1"/>
  <c r="W5939" i="2" s="1"/>
  <c r="U2937" i="2"/>
  <c r="V2937" i="2" s="1"/>
  <c r="W2937" i="2" s="1"/>
  <c r="U2946" i="2"/>
  <c r="V2946" i="2" s="1"/>
  <c r="W2946" i="2" s="1"/>
  <c r="U1723" i="2"/>
  <c r="V1723" i="2" s="1"/>
  <c r="W1723" i="2" s="1"/>
  <c r="U1000" i="2"/>
  <c r="V1000" i="2" s="1"/>
  <c r="W1000" i="2" s="1"/>
  <c r="U2729" i="2"/>
  <c r="V2729" i="2" s="1"/>
  <c r="W2729" i="2" s="1"/>
  <c r="U2161" i="2"/>
  <c r="V2161" i="2" s="1"/>
  <c r="W2161" i="2" s="1"/>
  <c r="U4772" i="2"/>
  <c r="V4772" i="2" s="1"/>
  <c r="W4772" i="2" s="1"/>
  <c r="U2944" i="2"/>
  <c r="V2944" i="2" s="1"/>
  <c r="W2944" i="2" s="1"/>
  <c r="U4993" i="2"/>
  <c r="V4993" i="2" s="1"/>
  <c r="W4993" i="2" s="1"/>
  <c r="U1378" i="2"/>
  <c r="V1378" i="2" s="1"/>
  <c r="W1378" i="2" s="1"/>
  <c r="U5872" i="2"/>
  <c r="U3950" i="2"/>
  <c r="U5272" i="2"/>
  <c r="V5272" i="2" s="1"/>
  <c r="W5272" i="2" s="1"/>
  <c r="U4203" i="2"/>
  <c r="V4203" i="2" s="1"/>
  <c r="W4203" i="2" s="1"/>
  <c r="U4766" i="2"/>
  <c r="U3934" i="2"/>
  <c r="U3632" i="2"/>
  <c r="U855" i="2"/>
  <c r="U783" i="2"/>
  <c r="U4433" i="2"/>
  <c r="U103" i="2"/>
  <c r="U496" i="2"/>
  <c r="U5615" i="2"/>
  <c r="V5615" i="2" s="1"/>
  <c r="W5615" i="2" s="1"/>
  <c r="U3595" i="2"/>
  <c r="U4177" i="2"/>
  <c r="U5208" i="2"/>
  <c r="V5208" i="2" s="1"/>
  <c r="W5208" i="2" s="1"/>
  <c r="U313" i="2"/>
  <c r="U271" i="2"/>
  <c r="V271" i="2" s="1"/>
  <c r="W271" i="2" s="1"/>
  <c r="U1772" i="2"/>
  <c r="U2692" i="2"/>
  <c r="U3294" i="2"/>
  <c r="V3294" i="2" s="1"/>
  <c r="W3294" i="2" s="1"/>
  <c r="U1562" i="2"/>
  <c r="U3169" i="2"/>
  <c r="V3169" i="2" s="1"/>
  <c r="W3169" i="2" s="1"/>
  <c r="U3657" i="2"/>
  <c r="U467" i="2"/>
  <c r="U900" i="2"/>
  <c r="U5445" i="2"/>
  <c r="V5445" i="2" s="1"/>
  <c r="W5445" i="2" s="1"/>
  <c r="U1894" i="2"/>
  <c r="V1894" i="2" s="1"/>
  <c r="W1894" i="2" s="1"/>
  <c r="U5246" i="2"/>
  <c r="U5799" i="2"/>
  <c r="U1296" i="2"/>
  <c r="V1296" i="2" s="1"/>
  <c r="W1296" i="2" s="1"/>
  <c r="U1381" i="2"/>
  <c r="U165" i="2"/>
  <c r="V165" i="2" s="1"/>
  <c r="W165" i="2" s="1"/>
  <c r="U1846" i="2"/>
  <c r="V1846" i="2" s="1"/>
  <c r="W1846" i="2" s="1"/>
  <c r="U5640" i="2"/>
  <c r="V5640" i="2" s="1"/>
  <c r="W5640" i="2" s="1"/>
  <c r="U4004" i="2"/>
  <c r="V4004" i="2" s="1"/>
  <c r="W4004" i="2" s="1"/>
  <c r="U4152" i="2"/>
  <c r="U1387" i="2"/>
  <c r="V1387" i="2" s="1"/>
  <c r="W1387" i="2" s="1"/>
  <c r="U2993" i="2"/>
  <c r="U4748" i="2"/>
  <c r="U850" i="2"/>
  <c r="U1551" i="2"/>
  <c r="V1551" i="2" s="1"/>
  <c r="W1551" i="2" s="1"/>
  <c r="U1657" i="2"/>
  <c r="V1657" i="2" s="1"/>
  <c r="W1657" i="2" s="1"/>
  <c r="U3799" i="2"/>
  <c r="U5999" i="2"/>
  <c r="U1891" i="2"/>
  <c r="V1891" i="2" s="1"/>
  <c r="W1891" i="2" s="1"/>
  <c r="U1912" i="2"/>
  <c r="U515" i="2"/>
  <c r="U5065" i="2"/>
  <c r="V5065" i="2" s="1"/>
  <c r="W5065" i="2" s="1"/>
  <c r="U4535" i="2"/>
  <c r="V4535" i="2" s="1"/>
  <c r="W4535" i="2" s="1"/>
  <c r="U1750" i="2"/>
  <c r="V1750" i="2" s="1"/>
  <c r="W1750" i="2" s="1"/>
  <c r="U4262" i="2"/>
  <c r="V4262" i="2" s="1"/>
  <c r="W4262" i="2" s="1"/>
  <c r="U5258" i="2"/>
  <c r="V5258" i="2" s="1"/>
  <c r="W5258" i="2" s="1"/>
  <c r="U4608" i="2"/>
  <c r="V4608" i="2" s="1"/>
  <c r="W4608" i="2" s="1"/>
  <c r="U1435" i="2"/>
  <c r="V1435" i="2" s="1"/>
  <c r="W1435" i="2" s="1"/>
  <c r="U1197" i="2"/>
  <c r="V1197" i="2" s="1"/>
  <c r="W1197" i="2" s="1"/>
  <c r="U3406" i="2"/>
  <c r="V3406" i="2" s="1"/>
  <c r="W3406" i="2" s="1"/>
  <c r="U5941" i="2"/>
  <c r="V5941" i="2" s="1"/>
  <c r="W5941" i="2" s="1"/>
  <c r="U373" i="2"/>
  <c r="V373" i="2" s="1"/>
  <c r="W373" i="2" s="1"/>
  <c r="U5509" i="2"/>
  <c r="V5509" i="2" s="1"/>
  <c r="W5509" i="2" s="1"/>
  <c r="U3359" i="2"/>
  <c r="V3359" i="2" s="1"/>
  <c r="W3359" i="2" s="1"/>
  <c r="U245" i="2"/>
  <c r="V245" i="2" s="1"/>
  <c r="W245" i="2" s="1"/>
  <c r="U3057" i="2"/>
  <c r="U2978" i="2"/>
  <c r="V2978" i="2" s="1"/>
  <c r="W2978" i="2" s="1"/>
  <c r="U3159" i="2"/>
  <c r="V3159" i="2" s="1"/>
  <c r="W3159" i="2" s="1"/>
  <c r="U3096" i="2"/>
  <c r="U5987" i="2"/>
  <c r="V5987" i="2" s="1"/>
  <c r="W5987" i="2" s="1"/>
  <c r="U3660" i="2"/>
  <c r="U3170" i="2"/>
  <c r="U242" i="2"/>
  <c r="U2842" i="2"/>
  <c r="V2842" i="2" s="1"/>
  <c r="W2842" i="2" s="1"/>
  <c r="U3656" i="2"/>
  <c r="V3656" i="2" s="1"/>
  <c r="W3656" i="2" s="1"/>
  <c r="U4480" i="2"/>
  <c r="V4480" i="2" s="1"/>
  <c r="W4480" i="2" s="1"/>
  <c r="U4062" i="2"/>
  <c r="V4062" i="2" s="1"/>
  <c r="W4062" i="2" s="1"/>
  <c r="U3307" i="2"/>
  <c r="V3307" i="2" s="1"/>
  <c r="W3307" i="2" s="1"/>
  <c r="U4031" i="2"/>
  <c r="V4031" i="2" s="1"/>
  <c r="W4031" i="2" s="1"/>
  <c r="U1376" i="2"/>
  <c r="U1552" i="2"/>
  <c r="V1552" i="2" s="1"/>
  <c r="W1552" i="2" s="1"/>
  <c r="U6083" i="2"/>
  <c r="V6083" i="2" s="1"/>
  <c r="W6083" i="2" s="1"/>
  <c r="U1975" i="2"/>
  <c r="V1975" i="2" s="1"/>
  <c r="W1975" i="2" s="1"/>
  <c r="U1347" i="2"/>
  <c r="V1347" i="2" s="1"/>
  <c r="W1347" i="2" s="1"/>
  <c r="U413" i="2"/>
  <c r="V413" i="2" s="1"/>
  <c r="W413" i="2" s="1"/>
  <c r="U2481" i="2"/>
  <c r="V2481" i="2" s="1"/>
  <c r="W2481" i="2" s="1"/>
  <c r="U1271" i="2"/>
  <c r="V1271" i="2" s="1"/>
  <c r="W1271" i="2" s="1"/>
  <c r="U3742" i="2"/>
  <c r="V3742" i="2" s="1"/>
  <c r="W3742" i="2" s="1"/>
  <c r="U497" i="2"/>
  <c r="U5703" i="2"/>
  <c r="V5703" i="2" s="1"/>
  <c r="W5703" i="2" s="1"/>
  <c r="U3485" i="2"/>
  <c r="U981" i="2"/>
  <c r="U1548" i="2"/>
  <c r="U5582" i="2"/>
  <c r="U5137" i="2"/>
  <c r="V5137" i="2" s="1"/>
  <c r="W5137" i="2" s="1"/>
  <c r="U2885" i="2"/>
  <c r="V2885" i="2" s="1"/>
  <c r="W2885" i="2" s="1"/>
  <c r="U3431" i="2"/>
  <c r="V3431" i="2" s="1"/>
  <c r="W3431" i="2" s="1"/>
  <c r="U5756" i="2"/>
  <c r="V5756" i="2" s="1"/>
  <c r="W5756" i="2" s="1"/>
  <c r="U414" i="2"/>
  <c r="V414" i="2" s="1"/>
  <c r="W414" i="2" s="1"/>
  <c r="U989" i="2"/>
  <c r="V989" i="2" s="1"/>
  <c r="W989" i="2" s="1"/>
  <c r="U5667" i="2"/>
  <c r="V5667" i="2" s="1"/>
  <c r="W5667" i="2" s="1"/>
  <c r="U4386" i="2"/>
  <c r="V4386" i="2" s="1"/>
  <c r="W4386" i="2" s="1"/>
  <c r="U3046" i="2"/>
  <c r="U5468" i="2"/>
  <c r="V5468" i="2" s="1"/>
  <c r="W5468" i="2" s="1"/>
  <c r="U61" i="2"/>
  <c r="V61" i="2" s="1"/>
  <c r="W61" i="2" s="1"/>
  <c r="U3098" i="2"/>
  <c r="V3098" i="2" s="1"/>
  <c r="W3098" i="2" s="1"/>
  <c r="U2795" i="2"/>
  <c r="V2795" i="2" s="1"/>
  <c r="W2795" i="2" s="1"/>
  <c r="U2504" i="2"/>
  <c r="V2504" i="2" s="1"/>
  <c r="W2504" i="2" s="1"/>
  <c r="U1336" i="2"/>
  <c r="V1336" i="2" s="1"/>
  <c r="W1336" i="2" s="1"/>
  <c r="U824" i="2"/>
  <c r="U2442" i="2"/>
  <c r="U4788" i="2"/>
  <c r="V4788" i="2" s="1"/>
  <c r="W4788" i="2" s="1"/>
  <c r="U1054" i="2"/>
  <c r="V1054" i="2" s="1"/>
  <c r="W1054" i="2" s="1"/>
  <c r="U3846" i="2"/>
  <c r="V3846" i="2" s="1"/>
  <c r="W3846" i="2" s="1"/>
  <c r="U4867" i="2"/>
  <c r="V4867" i="2" s="1"/>
  <c r="W4867" i="2" s="1"/>
  <c r="U423" i="2"/>
  <c r="U722" i="2"/>
  <c r="V722" i="2" s="1"/>
  <c r="W722" i="2" s="1"/>
  <c r="U1714" i="2"/>
  <c r="V1714" i="2" s="1"/>
  <c r="W1714" i="2" s="1"/>
  <c r="U3734" i="2"/>
  <c r="U1835" i="2"/>
  <c r="V1835" i="2" s="1"/>
  <c r="W1835" i="2" s="1"/>
  <c r="U1759" i="2"/>
  <c r="U5426" i="2"/>
  <c r="V5426" i="2" s="1"/>
  <c r="W5426" i="2" s="1"/>
  <c r="U141" i="2"/>
  <c r="V141" i="2" s="1"/>
  <c r="W141" i="2" s="1"/>
  <c r="U5177" i="2"/>
  <c r="V5177" i="2" s="1"/>
  <c r="W5177" i="2" s="1"/>
  <c r="U5408" i="2"/>
  <c r="V5408" i="2" s="1"/>
  <c r="W5408" i="2" s="1"/>
  <c r="U3652" i="2"/>
  <c r="U281" i="2"/>
  <c r="V281" i="2" s="1"/>
  <c r="W281" i="2" s="1"/>
  <c r="U5934" i="2"/>
  <c r="U1066" i="2"/>
  <c r="U5807" i="2"/>
  <c r="V5807" i="2" s="1"/>
  <c r="W5807" i="2" s="1"/>
  <c r="U867" i="2"/>
  <c r="V867" i="2" s="1"/>
  <c r="W867" i="2" s="1"/>
  <c r="U3622" i="2"/>
  <c r="V3622" i="2" s="1"/>
  <c r="W3622" i="2" s="1"/>
  <c r="U4520" i="2"/>
  <c r="V4520" i="2" s="1"/>
  <c r="W4520" i="2" s="1"/>
  <c r="U3075" i="2"/>
  <c r="V3075" i="2" s="1"/>
  <c r="W3075" i="2" s="1"/>
  <c r="U2083" i="2"/>
  <c r="V2083" i="2" s="1"/>
  <c r="W2083" i="2" s="1"/>
  <c r="U5937" i="2"/>
  <c r="V5937" i="2" s="1"/>
  <c r="W5937" i="2" s="1"/>
  <c r="U3811" i="2"/>
  <c r="V3811" i="2" s="1"/>
  <c r="W3811" i="2" s="1"/>
  <c r="U104" i="2"/>
  <c r="V104" i="2" s="1"/>
  <c r="W104" i="2" s="1"/>
  <c r="U2489" i="2"/>
  <c r="V2489" i="2" s="1"/>
  <c r="W2489" i="2" s="1"/>
  <c r="U2080" i="2"/>
  <c r="V2080" i="2" s="1"/>
  <c r="W2080" i="2" s="1"/>
  <c r="U3779" i="2"/>
  <c r="V3779" i="2" s="1"/>
  <c r="W3779" i="2" s="1"/>
  <c r="U3179" i="2"/>
  <c r="V3179" i="2" s="1"/>
  <c r="W3179" i="2" s="1"/>
  <c r="U5608" i="2"/>
  <c r="V5608" i="2" s="1"/>
  <c r="W5608" i="2" s="1"/>
  <c r="U3747" i="2"/>
  <c r="U5172" i="2"/>
  <c r="V5172" i="2" s="1"/>
  <c r="W5172" i="2" s="1"/>
  <c r="U3509" i="2"/>
  <c r="V3509" i="2" s="1"/>
  <c r="W3509" i="2" s="1"/>
  <c r="U3457" i="2"/>
  <c r="V3457" i="2" s="1"/>
  <c r="W3457" i="2" s="1"/>
  <c r="U1111" i="2"/>
  <c r="U3826" i="2"/>
  <c r="V3826" i="2" s="1"/>
  <c r="W3826" i="2" s="1"/>
  <c r="U5451" i="2"/>
  <c r="V5451" i="2" s="1"/>
  <c r="W5451" i="2" s="1"/>
  <c r="U5573" i="2"/>
  <c r="V5573" i="2" s="1"/>
  <c r="W5573" i="2" s="1"/>
  <c r="U5602" i="2"/>
  <c r="V5602" i="2" s="1"/>
  <c r="W5602" i="2" s="1"/>
  <c r="U2772" i="2"/>
  <c r="V2772" i="2" s="1"/>
  <c r="W2772" i="2" s="1"/>
  <c r="U1536" i="2"/>
  <c r="V1536" i="2" s="1"/>
  <c r="W1536" i="2" s="1"/>
  <c r="U6089" i="2"/>
  <c r="V6089" i="2" s="1"/>
  <c r="W6089" i="2" s="1"/>
  <c r="U4654" i="2"/>
  <c r="V4654" i="2" s="1"/>
  <c r="W4654" i="2" s="1"/>
  <c r="U189" i="2"/>
  <c r="V189" i="2" s="1"/>
  <c r="W189" i="2" s="1"/>
  <c r="U4484" i="2"/>
  <c r="V4484" i="2" s="1"/>
  <c r="W4484" i="2" s="1"/>
  <c r="U1996" i="2"/>
  <c r="V1996" i="2" s="1"/>
  <c r="W1996" i="2" s="1"/>
  <c r="U3143" i="2"/>
  <c r="V3143" i="2" s="1"/>
  <c r="W3143" i="2" s="1"/>
  <c r="U2770" i="2"/>
  <c r="V2770" i="2" s="1"/>
  <c r="W2770" i="2" s="1"/>
  <c r="U3894" i="2"/>
  <c r="V3894" i="2" s="1"/>
  <c r="W3894" i="2" s="1"/>
  <c r="U5347" i="2"/>
  <c r="V5347" i="2" s="1"/>
  <c r="W5347" i="2" s="1"/>
  <c r="U4643" i="2"/>
  <c r="V4643" i="2" s="1"/>
  <c r="W4643" i="2" s="1"/>
  <c r="U3212" i="2"/>
  <c r="V3212" i="2" s="1"/>
  <c r="W3212" i="2" s="1"/>
  <c r="U3817" i="2"/>
  <c r="U386" i="2"/>
  <c r="V386" i="2" s="1"/>
  <c r="W386" i="2" s="1"/>
  <c r="U587" i="2"/>
  <c r="V587" i="2" s="1"/>
  <c r="W587" i="2" s="1"/>
  <c r="U5457" i="2"/>
  <c r="V5457" i="2" s="1"/>
  <c r="W5457" i="2" s="1"/>
  <c r="U1768" i="2"/>
  <c r="V1768" i="2" s="1"/>
  <c r="W1768" i="2" s="1"/>
  <c r="U2423" i="2"/>
  <c r="V2423" i="2" s="1"/>
  <c r="W2423" i="2" s="1"/>
  <c r="U2887" i="2"/>
  <c r="V2887" i="2" s="1"/>
  <c r="W2887" i="2" s="1"/>
  <c r="U1919" i="2"/>
  <c r="V1919" i="2" s="1"/>
  <c r="W1919" i="2" s="1"/>
  <c r="U5969" i="2"/>
  <c r="V5969" i="2" s="1"/>
  <c r="W5969" i="2" s="1"/>
  <c r="U4619" i="2"/>
  <c r="V4619" i="2" s="1"/>
  <c r="W4619" i="2" s="1"/>
  <c r="U4365" i="2"/>
  <c r="V4365" i="2" s="1"/>
  <c r="W4365" i="2" s="1"/>
  <c r="U1159" i="2"/>
  <c r="V1159" i="2" s="1"/>
  <c r="W1159" i="2" s="1"/>
  <c r="U1338" i="2"/>
  <c r="V1338" i="2" s="1"/>
  <c r="W1338" i="2" s="1"/>
  <c r="U4040" i="2"/>
  <c r="U1626" i="2"/>
  <c r="V1626" i="2" s="1"/>
  <c r="W1626" i="2" s="1"/>
  <c r="U4481" i="2"/>
  <c r="V4481" i="2" s="1"/>
  <c r="W4481" i="2" s="1"/>
  <c r="U4874" i="2"/>
  <c r="V4874" i="2" s="1"/>
  <c r="W4874" i="2" s="1"/>
  <c r="U1231" i="2"/>
  <c r="V1231" i="2" s="1"/>
  <c r="W1231" i="2" s="1"/>
  <c r="U2390" i="2"/>
  <c r="V2390" i="2" s="1"/>
  <c r="W2390" i="2" s="1"/>
  <c r="U5976" i="2"/>
  <c r="V5976" i="2" s="1"/>
  <c r="W5976" i="2" s="1"/>
  <c r="U1671" i="2"/>
  <c r="V1671" i="2" s="1"/>
  <c r="W1671" i="2" s="1"/>
  <c r="U5533" i="2"/>
  <c r="V5533" i="2" s="1"/>
  <c r="W5533" i="2" s="1"/>
  <c r="U542" i="2"/>
  <c r="V542" i="2" s="1"/>
  <c r="W542" i="2" s="1"/>
  <c r="U4125" i="2"/>
  <c r="U1896" i="2"/>
  <c r="V1896" i="2" s="1"/>
  <c r="W1896" i="2" s="1"/>
  <c r="U3915" i="2"/>
  <c r="V3915" i="2" s="1"/>
  <c r="W3915" i="2" s="1"/>
  <c r="U5140" i="2"/>
  <c r="V5140" i="2" s="1"/>
  <c r="W5140" i="2" s="1"/>
  <c r="U776" i="2"/>
  <c r="V776" i="2" s="1"/>
  <c r="W776" i="2" s="1"/>
  <c r="U2220" i="2"/>
  <c r="V2220" i="2" s="1"/>
  <c r="W2220" i="2" s="1"/>
  <c r="U344" i="2"/>
  <c r="V344" i="2" s="1"/>
  <c r="W344" i="2" s="1"/>
  <c r="U5672" i="2"/>
  <c r="V5672" i="2" s="1"/>
  <c r="W5672" i="2" s="1"/>
  <c r="U5268" i="2"/>
  <c r="V5268" i="2" s="1"/>
  <c r="W5268" i="2" s="1"/>
  <c r="U2611" i="2"/>
  <c r="V2611" i="2" s="1"/>
  <c r="W2611" i="2" s="1"/>
  <c r="U361" i="2"/>
  <c r="V361" i="2" s="1"/>
  <c r="W361" i="2" s="1"/>
  <c r="U4707" i="2"/>
  <c r="V4707" i="2" s="1"/>
  <c r="W4707" i="2" s="1"/>
  <c r="U5629" i="2"/>
  <c r="V5629" i="2" s="1"/>
  <c r="W5629" i="2" s="1"/>
  <c r="U3078" i="2"/>
  <c r="V3078" i="2" s="1"/>
  <c r="W3078" i="2" s="1"/>
  <c r="U5978" i="2"/>
  <c r="V5978" i="2" s="1"/>
  <c r="W5978" i="2" s="1"/>
  <c r="U250" i="2"/>
  <c r="V250" i="2" s="1"/>
  <c r="W250" i="2" s="1"/>
  <c r="U1960" i="2"/>
  <c r="V1960" i="2" s="1"/>
  <c r="W1960" i="2" s="1"/>
  <c r="U2972" i="2"/>
  <c r="V2972" i="2" s="1"/>
  <c r="W2972" i="2" s="1"/>
  <c r="U3180" i="2"/>
  <c r="V3180" i="2" s="1"/>
  <c r="W3180" i="2" s="1"/>
  <c r="U3250" i="2"/>
  <c r="V3250" i="2" s="1"/>
  <c r="W3250" i="2" s="1"/>
  <c r="U4853" i="2"/>
  <c r="V4853" i="2" s="1"/>
  <c r="W4853" i="2" s="1"/>
  <c r="U3699" i="2"/>
  <c r="V3699" i="2" s="1"/>
  <c r="W3699" i="2" s="1"/>
  <c r="U4691" i="2"/>
  <c r="V4691" i="2" s="1"/>
  <c r="W4691" i="2" s="1"/>
  <c r="U1460" i="2"/>
  <c r="V1460" i="2" s="1"/>
  <c r="W1460" i="2" s="1"/>
  <c r="U2160" i="2"/>
  <c r="V2160" i="2" s="1"/>
  <c r="W2160" i="2" s="1"/>
  <c r="U3716" i="2"/>
  <c r="U2087" i="2"/>
  <c r="V2087" i="2" s="1"/>
  <c r="W2087" i="2" s="1"/>
  <c r="U2421" i="2"/>
  <c r="V2421" i="2" s="1"/>
  <c r="W2421" i="2" s="1"/>
  <c r="U5351" i="2"/>
  <c r="V5351" i="2" s="1"/>
  <c r="W5351" i="2" s="1"/>
  <c r="U1475" i="2"/>
  <c r="V1475" i="2" s="1"/>
  <c r="W1475" i="2" s="1"/>
  <c r="U3598" i="2"/>
  <c r="U5337" i="2"/>
  <c r="V5337" i="2" s="1"/>
  <c r="W5337" i="2" s="1"/>
  <c r="U5185" i="2"/>
  <c r="V5185" i="2" s="1"/>
  <c r="W5185" i="2" s="1"/>
  <c r="U940" i="2"/>
  <c r="V940" i="2" s="1"/>
  <c r="W940" i="2" s="1"/>
  <c r="U1974" i="2"/>
  <c r="V1974" i="2" s="1"/>
  <c r="W1974" i="2" s="1"/>
  <c r="U549" i="2"/>
  <c r="V549" i="2" s="1"/>
  <c r="W549" i="2" s="1"/>
  <c r="U5097" i="2"/>
  <c r="V5097" i="2" s="1"/>
  <c r="W5097" i="2" s="1"/>
  <c r="U1314" i="2"/>
  <c r="V1314" i="2" s="1"/>
  <c r="W1314" i="2" s="1"/>
  <c r="U4610" i="2"/>
  <c r="V4610" i="2" s="1"/>
  <c r="W4610" i="2" s="1"/>
  <c r="U5504" i="2"/>
  <c r="V5504" i="2" s="1"/>
  <c r="W5504" i="2" s="1"/>
  <c r="U3852" i="2"/>
  <c r="U5428" i="2"/>
  <c r="V5428" i="2" s="1"/>
  <c r="W5428" i="2" s="1"/>
  <c r="U4379" i="2"/>
  <c r="V4379" i="2" s="1"/>
  <c r="W4379" i="2" s="1"/>
  <c r="U4351" i="2"/>
  <c r="V4351" i="2" s="1"/>
  <c r="W4351" i="2" s="1"/>
  <c r="U2299" i="2"/>
  <c r="V2299" i="2" s="1"/>
  <c r="W2299" i="2" s="1"/>
  <c r="U1261" i="2"/>
  <c r="V1261" i="2" s="1"/>
  <c r="W1261" i="2" s="1"/>
  <c r="U3684" i="2"/>
  <c r="V3684" i="2" s="1"/>
  <c r="W3684" i="2" s="1"/>
  <c r="U1367" i="2"/>
  <c r="V1367" i="2" s="1"/>
  <c r="W1367" i="2" s="1"/>
  <c r="U52" i="2"/>
  <c r="U150" i="2"/>
  <c r="V150" i="2" s="1"/>
  <c r="W150" i="2" s="1"/>
  <c r="U2837" i="2"/>
  <c r="V2837" i="2" s="1"/>
  <c r="W2837" i="2" s="1"/>
  <c r="U1289" i="2"/>
  <c r="V1289" i="2" s="1"/>
  <c r="W1289" i="2" s="1"/>
  <c r="U1941" i="2"/>
  <c r="V1941" i="2" s="1"/>
  <c r="W1941" i="2" s="1"/>
  <c r="U1770" i="2"/>
  <c r="V1770" i="2" s="1"/>
  <c r="W1770" i="2" s="1"/>
  <c r="U646" i="2"/>
  <c r="V646" i="2" s="1"/>
  <c r="W646" i="2" s="1"/>
  <c r="U1038" i="2"/>
  <c r="V1038" i="2" s="1"/>
  <c r="W1038" i="2" s="1"/>
  <c r="U2460" i="2"/>
  <c r="V2460" i="2" s="1"/>
  <c r="W2460" i="2" s="1"/>
  <c r="U3532" i="2"/>
  <c r="V3532" i="2" s="1"/>
  <c r="W3532" i="2" s="1"/>
  <c r="U410" i="2"/>
  <c r="V410" i="2" s="1"/>
  <c r="W410" i="2" s="1"/>
  <c r="U5796" i="2"/>
  <c r="V5796" i="2" s="1"/>
  <c r="W5796" i="2" s="1"/>
  <c r="U4787" i="2"/>
  <c r="V4787" i="2" s="1"/>
  <c r="W4787" i="2" s="1"/>
  <c r="U4961" i="2"/>
  <c r="V4961" i="2" s="1"/>
  <c r="W4961" i="2" s="1"/>
  <c r="U2578" i="2"/>
  <c r="V2578" i="2" s="1"/>
  <c r="W2578" i="2" s="1"/>
  <c r="U4813" i="2"/>
  <c r="U5275" i="2"/>
  <c r="V5275" i="2" s="1"/>
  <c r="W5275" i="2" s="1"/>
  <c r="U1664" i="2"/>
  <c r="V1664" i="2" s="1"/>
  <c r="W1664" i="2" s="1"/>
  <c r="U3905" i="2"/>
  <c r="V3905" i="2" s="1"/>
  <c r="W3905" i="2" s="1"/>
  <c r="U5059" i="2"/>
  <c r="V5059" i="2" s="1"/>
  <c r="W5059" i="2" s="1"/>
  <c r="U2893" i="2"/>
  <c r="V2893" i="2" s="1"/>
  <c r="W2893" i="2" s="1"/>
  <c r="U2511" i="2"/>
  <c r="U701" i="2"/>
  <c r="V701" i="2" s="1"/>
  <c r="W701" i="2" s="1"/>
  <c r="U2318" i="2"/>
  <c r="V2318" i="2" s="1"/>
  <c r="W2318" i="2" s="1"/>
  <c r="U2557" i="2"/>
  <c r="V2557" i="2" s="1"/>
  <c r="W2557" i="2" s="1"/>
  <c r="U2413" i="2"/>
  <c r="U1310" i="2"/>
  <c r="U5106" i="2"/>
  <c r="V5106" i="2" s="1"/>
  <c r="W5106" i="2" s="1"/>
  <c r="U2457" i="2"/>
  <c r="V2457" i="2" s="1"/>
  <c r="W2457" i="2" s="1"/>
  <c r="U3202" i="2"/>
  <c r="V3202" i="2" s="1"/>
  <c r="W3202" i="2" s="1"/>
  <c r="U5830" i="2"/>
  <c r="V5830" i="2" s="1"/>
  <c r="W5830" i="2" s="1"/>
  <c r="U2339" i="2"/>
  <c r="V2339" i="2" s="1"/>
  <c r="W2339" i="2" s="1"/>
  <c r="U156" i="2"/>
  <c r="U56" i="2"/>
  <c r="V56" i="2" s="1"/>
  <c r="W56" i="2" s="1"/>
  <c r="U2823" i="2"/>
  <c r="V2823" i="2" s="1"/>
  <c r="W2823" i="2" s="1"/>
  <c r="U4877" i="2"/>
  <c r="V4877" i="2" s="1"/>
  <c r="W4877" i="2" s="1"/>
  <c r="U3338" i="2"/>
  <c r="V3338" i="2" s="1"/>
  <c r="W3338" i="2" s="1"/>
  <c r="U4588" i="2"/>
  <c r="V4588" i="2" s="1"/>
  <c r="W4588" i="2" s="1"/>
  <c r="U4840" i="2"/>
  <c r="V4840" i="2" s="1"/>
  <c r="W4840" i="2" s="1"/>
  <c r="U346" i="2"/>
  <c r="U5389" i="2"/>
  <c r="V5389" i="2" s="1"/>
  <c r="W5389" i="2" s="1"/>
  <c r="U6064" i="2"/>
  <c r="V6064" i="2" s="1"/>
  <c r="W6064" i="2" s="1"/>
  <c r="U2364" i="2"/>
  <c r="V2364" i="2" s="1"/>
  <c r="W2364" i="2" s="1"/>
  <c r="U832" i="2"/>
  <c r="V832" i="2" s="1"/>
  <c r="W832" i="2" s="1"/>
  <c r="U4255" i="2"/>
  <c r="V4255" i="2" s="1"/>
  <c r="W4255" i="2" s="1"/>
  <c r="U5819" i="2"/>
  <c r="V5819" i="2" s="1"/>
  <c r="W5819" i="2" s="1"/>
  <c r="U874" i="2"/>
  <c r="V874" i="2" s="1"/>
  <c r="W874" i="2" s="1"/>
  <c r="U6062" i="2"/>
  <c r="V6062" i="2" s="1"/>
  <c r="W6062" i="2" s="1"/>
  <c r="U2855" i="2"/>
  <c r="V2855" i="2" s="1"/>
  <c r="W2855" i="2" s="1"/>
  <c r="U1073" i="2"/>
  <c r="U50" i="2"/>
  <c r="U3261" i="2"/>
  <c r="U3140" i="2"/>
  <c r="U908" i="2"/>
  <c r="U773" i="2"/>
  <c r="U4549" i="2"/>
  <c r="U4156" i="2"/>
  <c r="V4156" i="2" s="1"/>
  <c r="W4156" i="2" s="1"/>
  <c r="U6012" i="2"/>
  <c r="V6012" i="2" s="1"/>
  <c r="W6012" i="2" s="1"/>
  <c r="U1285" i="2"/>
  <c r="V1285" i="2" s="1"/>
  <c r="W1285" i="2" s="1"/>
  <c r="U3199" i="2"/>
  <c r="V3199" i="2" s="1"/>
  <c r="W3199" i="2" s="1"/>
  <c r="U5878" i="2"/>
  <c r="V5878" i="2" s="1"/>
  <c r="W5878" i="2" s="1"/>
  <c r="U5293" i="2"/>
  <c r="V5293" i="2" s="1"/>
  <c r="W5293" i="2" s="1"/>
  <c r="U5132" i="2"/>
  <c r="V5132" i="2" s="1"/>
  <c r="W5132" i="2" s="1"/>
  <c r="U2733" i="2"/>
  <c r="V2733" i="2" s="1"/>
  <c r="W2733" i="2" s="1"/>
  <c r="U321" i="2"/>
  <c r="U4969" i="2"/>
  <c r="V4969" i="2" s="1"/>
  <c r="W4969" i="2" s="1"/>
  <c r="U1516" i="2"/>
  <c r="V1516" i="2" s="1"/>
  <c r="W1516" i="2" s="1"/>
  <c r="U3883" i="2"/>
  <c r="V3883" i="2" s="1"/>
  <c r="W3883" i="2" s="1"/>
  <c r="U3344" i="2"/>
  <c r="V3344" i="2" s="1"/>
  <c r="W3344" i="2" s="1"/>
  <c r="U524" i="2"/>
  <c r="V524" i="2" s="1"/>
  <c r="W524" i="2" s="1"/>
  <c r="U351" i="2"/>
  <c r="V351" i="2" s="1"/>
  <c r="W351" i="2" s="1"/>
  <c r="U3766" i="2"/>
  <c r="V3766" i="2" s="1"/>
  <c r="W3766" i="2" s="1"/>
  <c r="U5584" i="2"/>
  <c r="V5584" i="2" s="1"/>
  <c r="W5584" i="2" s="1"/>
  <c r="U3272" i="2"/>
  <c r="V3272" i="2" s="1"/>
  <c r="W3272" i="2" s="1"/>
  <c r="U698" i="2"/>
  <c r="V698" i="2" s="1"/>
  <c r="W698" i="2" s="1"/>
  <c r="U5251" i="2"/>
  <c r="V5251" i="2" s="1"/>
  <c r="W5251" i="2" s="1"/>
  <c r="U3182" i="2"/>
  <c r="V3182" i="2" s="1"/>
  <c r="W3182" i="2" s="1"/>
  <c r="U5882" i="2"/>
  <c r="V5882" i="2" s="1"/>
  <c r="W5882" i="2" s="1"/>
  <c r="U4276" i="2"/>
  <c r="V4276" i="2" s="1"/>
  <c r="W4276" i="2" s="1"/>
  <c r="U517" i="2"/>
  <c r="V517" i="2" s="1"/>
  <c r="W517" i="2" s="1"/>
  <c r="U847" i="2"/>
  <c r="V847" i="2" s="1"/>
  <c r="W847" i="2" s="1"/>
  <c r="U5030" i="2"/>
  <c r="V5030" i="2" s="1"/>
  <c r="W5030" i="2" s="1"/>
  <c r="U4191" i="2"/>
  <c r="U2668" i="2"/>
  <c r="V2668" i="2" s="1"/>
  <c r="W2668" i="2" s="1"/>
  <c r="U140" i="2"/>
  <c r="V140" i="2" s="1"/>
  <c r="W140" i="2" s="1"/>
  <c r="U2205" i="2"/>
  <c r="V2205" i="2" s="1"/>
  <c r="W2205" i="2" s="1"/>
  <c r="U5022" i="2"/>
  <c r="V5022" i="2" s="1"/>
  <c r="W5022" i="2" s="1"/>
  <c r="U3673" i="2"/>
  <c r="V3673" i="2" s="1"/>
  <c r="W3673" i="2" s="1"/>
  <c r="U1525" i="2"/>
  <c r="V1525" i="2" s="1"/>
  <c r="W1525" i="2" s="1"/>
  <c r="U1275" i="2"/>
  <c r="V1275" i="2" s="1"/>
  <c r="W1275" i="2" s="1"/>
  <c r="U653" i="2"/>
  <c r="V653" i="2" s="1"/>
  <c r="W653" i="2" s="1"/>
  <c r="U3371" i="2"/>
  <c r="V3371" i="2" s="1"/>
  <c r="W3371" i="2" s="1"/>
  <c r="U2089" i="2"/>
  <c r="V2089" i="2" s="1"/>
  <c r="W2089" i="2" s="1"/>
  <c r="U5252" i="2"/>
  <c r="V5252" i="2" s="1"/>
  <c r="W5252" i="2" s="1"/>
  <c r="U2575" i="2"/>
  <c r="V2575" i="2" s="1"/>
  <c r="W2575" i="2" s="1"/>
  <c r="U1506" i="2"/>
  <c r="V1506" i="2" s="1"/>
  <c r="W1506" i="2" s="1"/>
  <c r="U898" i="2"/>
  <c r="U1014" i="2"/>
  <c r="U1900" i="2"/>
  <c r="V1900" i="2" s="1"/>
  <c r="W1900" i="2" s="1"/>
  <c r="U5341" i="2"/>
  <c r="V5341" i="2" s="1"/>
  <c r="W5341" i="2" s="1"/>
  <c r="U160" i="2"/>
  <c r="V160" i="2" s="1"/>
  <c r="W160" i="2" s="1"/>
  <c r="U29" i="2"/>
  <c r="V29" i="2" s="1"/>
  <c r="W29" i="2" s="1"/>
  <c r="U4267" i="2"/>
  <c r="V4267" i="2" s="1"/>
  <c r="W4267" i="2" s="1"/>
  <c r="U5357" i="2"/>
  <c r="V5357" i="2" s="1"/>
  <c r="W5357" i="2" s="1"/>
  <c r="U2016" i="2"/>
  <c r="V2016" i="2" s="1"/>
  <c r="W2016" i="2" s="1"/>
  <c r="U1647" i="2"/>
  <c r="V1647" i="2" s="1"/>
  <c r="W1647" i="2" s="1"/>
  <c r="U4726" i="2"/>
  <c r="U3856" i="2"/>
  <c r="U236" i="2"/>
  <c r="V236" i="2" s="1"/>
  <c r="W236" i="2" s="1"/>
  <c r="U2232" i="2"/>
  <c r="V2232" i="2" s="1"/>
  <c r="W2232" i="2" s="1"/>
  <c r="U5526" i="2"/>
  <c r="V5526" i="2" s="1"/>
  <c r="W5526" i="2" s="1"/>
  <c r="U5988" i="2"/>
  <c r="V5988" i="2" s="1"/>
  <c r="W5988" i="2" s="1"/>
  <c r="U1407" i="2"/>
  <c r="V1407" i="2" s="1"/>
  <c r="W1407" i="2" s="1"/>
  <c r="U227" i="2"/>
  <c r="V227" i="2" s="1"/>
  <c r="W227" i="2" s="1"/>
  <c r="U3728" i="2"/>
  <c r="U2466" i="2"/>
  <c r="V2466" i="2" s="1"/>
  <c r="W2466" i="2" s="1"/>
  <c r="U4659" i="2"/>
  <c r="V4659" i="2" s="1"/>
  <c r="W4659" i="2" s="1"/>
  <c r="U120" i="2"/>
  <c r="U1781" i="2"/>
  <c r="V1781" i="2" s="1"/>
  <c r="W1781" i="2" s="1"/>
  <c r="U2207" i="2"/>
  <c r="V2207" i="2" s="1"/>
  <c r="W2207" i="2" s="1"/>
  <c r="U5027" i="2"/>
  <c r="V5027" i="2" s="1"/>
  <c r="W5027" i="2" s="1"/>
  <c r="U2798" i="2"/>
  <c r="V2798" i="2" s="1"/>
  <c r="W2798" i="2" s="1"/>
  <c r="U3697" i="2"/>
  <c r="V3697" i="2" s="1"/>
  <c r="W3697" i="2" s="1"/>
  <c r="U1172" i="2"/>
  <c r="V1172" i="2" s="1"/>
  <c r="W1172" i="2" s="1"/>
  <c r="U1151" i="2"/>
  <c r="V1151" i="2" s="1"/>
  <c r="W1151" i="2" s="1"/>
  <c r="U4210" i="2"/>
  <c r="U409" i="2"/>
  <c r="V409" i="2" s="1"/>
  <c r="W409" i="2" s="1"/>
  <c r="U2874" i="2"/>
  <c r="V2874" i="2" s="1"/>
  <c r="W2874" i="2" s="1"/>
  <c r="U1324" i="2"/>
  <c r="V1324" i="2" s="1"/>
  <c r="W1324" i="2" s="1"/>
  <c r="U3580" i="2"/>
  <c r="V3580" i="2" s="1"/>
  <c r="W3580" i="2" s="1"/>
  <c r="U3425" i="2"/>
  <c r="V3425" i="2" s="1"/>
  <c r="W3425" i="2" s="1"/>
  <c r="U17" i="2"/>
  <c r="U1773" i="2"/>
  <c r="U1812" i="2"/>
  <c r="U5932" i="2"/>
  <c r="V5932" i="2" s="1"/>
  <c r="W5932" i="2" s="1"/>
  <c r="U441" i="2"/>
  <c r="V441" i="2" s="1"/>
  <c r="W441" i="2" s="1"/>
  <c r="U4186" i="2"/>
  <c r="V4186" i="2" s="1"/>
  <c r="W4186" i="2" s="1"/>
  <c r="U751" i="2"/>
  <c r="V751" i="2" s="1"/>
  <c r="W751" i="2" s="1"/>
  <c r="U2494" i="2"/>
  <c r="V2494" i="2" s="1"/>
  <c r="W2494" i="2" s="1"/>
  <c r="U523" i="2"/>
  <c r="U5940" i="2"/>
  <c r="V5940" i="2" s="1"/>
  <c r="W5940" i="2" s="1"/>
  <c r="U97" i="2"/>
  <c r="V97" i="2" s="1"/>
  <c r="W97" i="2" s="1"/>
  <c r="U4063" i="2"/>
  <c r="V4063" i="2" s="1"/>
  <c r="W4063" i="2" s="1"/>
  <c r="U1569" i="2"/>
  <c r="V1569" i="2" s="1"/>
  <c r="W1569" i="2" s="1"/>
  <c r="U429" i="2"/>
  <c r="V429" i="2" s="1"/>
  <c r="W429" i="2" s="1"/>
  <c r="U3972" i="2"/>
  <c r="U5052" i="2"/>
  <c r="U3602" i="2"/>
  <c r="U4916" i="2"/>
  <c r="V4916" i="2" s="1"/>
  <c r="W4916" i="2" s="1"/>
  <c r="U267" i="2"/>
  <c r="V267" i="2" s="1"/>
  <c r="W267" i="2" s="1"/>
  <c r="U6011" i="2"/>
  <c r="V6011" i="2" s="1"/>
  <c r="W6011" i="2" s="1"/>
  <c r="U2211" i="2"/>
  <c r="V2211" i="2" s="1"/>
  <c r="W2211" i="2" s="1"/>
  <c r="U5600" i="2"/>
  <c r="V5600" i="2" s="1"/>
  <c r="W5600" i="2" s="1"/>
  <c r="U5121" i="2"/>
  <c r="V5121" i="2" s="1"/>
  <c r="W5121" i="2" s="1"/>
  <c r="U5506" i="2"/>
  <c r="U1561" i="2"/>
  <c r="V1561" i="2" s="1"/>
  <c r="W1561" i="2" s="1"/>
  <c r="U2412" i="2"/>
  <c r="V2412" i="2" s="1"/>
  <c r="W2412" i="2" s="1"/>
  <c r="U4100" i="2"/>
  <c r="U13" i="2"/>
  <c r="U1006" i="2"/>
  <c r="U4773" i="2"/>
  <c r="V4773" i="2" s="1"/>
  <c r="W4773" i="2" s="1"/>
  <c r="U5523" i="2"/>
  <c r="V5523" i="2" s="1"/>
  <c r="W5523" i="2" s="1"/>
  <c r="U4674" i="2"/>
  <c r="V4674" i="2" s="1"/>
  <c r="W4674" i="2" s="1"/>
  <c r="U5845" i="2"/>
  <c r="V5845" i="2" s="1"/>
  <c r="W5845" i="2" s="1"/>
  <c r="U3645" i="2"/>
  <c r="U3897" i="2"/>
  <c r="U3238" i="2"/>
  <c r="V3238" i="2" s="1"/>
  <c r="W3238" i="2" s="1"/>
  <c r="U913" i="2"/>
  <c r="U1482" i="2"/>
  <c r="V1482" i="2" s="1"/>
  <c r="W1482" i="2" s="1"/>
  <c r="U3158" i="2"/>
  <c r="V3158" i="2" s="1"/>
  <c r="W3158" i="2" s="1"/>
  <c r="U5404" i="2"/>
  <c r="V5404" i="2" s="1"/>
  <c r="W5404" i="2" s="1"/>
  <c r="U3498" i="2"/>
  <c r="V3498" i="2" s="1"/>
  <c r="W3498" i="2" s="1"/>
  <c r="U2526" i="2"/>
  <c r="V2526" i="2" s="1"/>
  <c r="W2526" i="2" s="1"/>
  <c r="U4275" i="2"/>
  <c r="V4275" i="2" s="1"/>
  <c r="W4275" i="2" s="1"/>
  <c r="U2868" i="2"/>
  <c r="V2868" i="2" s="1"/>
  <c r="W2868" i="2" s="1"/>
  <c r="U2455" i="2"/>
  <c r="V2455" i="2" s="1"/>
  <c r="W2455" i="2" s="1"/>
  <c r="U4661" i="2"/>
  <c r="V4661" i="2" s="1"/>
  <c r="W4661" i="2" s="1"/>
  <c r="U5338" i="2"/>
  <c r="V5338" i="2" s="1"/>
  <c r="W5338" i="2" s="1"/>
  <c r="U4195" i="2"/>
  <c r="V4195" i="2" s="1"/>
  <c r="W4195" i="2" s="1"/>
  <c r="U5889" i="2"/>
  <c r="V5889" i="2" s="1"/>
  <c r="W5889" i="2" s="1"/>
  <c r="U416" i="2"/>
  <c r="V416" i="2" s="1"/>
  <c r="W416" i="2" s="1"/>
  <c r="U3440" i="2"/>
  <c r="V3440" i="2" s="1"/>
  <c r="W3440" i="2" s="1"/>
  <c r="U130" i="2"/>
  <c r="V130" i="2" s="1"/>
  <c r="W130" i="2" s="1"/>
  <c r="U4332" i="2"/>
  <c r="V4332" i="2" s="1"/>
  <c r="W4332" i="2" s="1"/>
  <c r="U2354" i="2"/>
  <c r="U149" i="2"/>
  <c r="U4569" i="2"/>
  <c r="V4569" i="2" s="1"/>
  <c r="W4569" i="2" s="1"/>
  <c r="U1555" i="2"/>
  <c r="U5677" i="2"/>
  <c r="V5677" i="2" s="1"/>
  <c r="W5677" i="2" s="1"/>
  <c r="U3755" i="2"/>
  <c r="U905" i="2"/>
  <c r="V905" i="2" s="1"/>
  <c r="W905" i="2" s="1"/>
  <c r="U1858" i="2"/>
  <c r="V1858" i="2" s="1"/>
  <c r="W1858" i="2" s="1"/>
  <c r="U5490" i="2"/>
  <c r="V5490" i="2" s="1"/>
  <c r="W5490" i="2" s="1"/>
  <c r="U2095" i="2"/>
  <c r="V2095" i="2" s="1"/>
  <c r="W2095" i="2" s="1"/>
  <c r="U2598" i="2"/>
  <c r="V2598" i="2" s="1"/>
  <c r="W2598" i="2" s="1"/>
  <c r="U396" i="2"/>
  <c r="V396" i="2" s="1"/>
  <c r="W396" i="2" s="1"/>
  <c r="U1298" i="2"/>
  <c r="V1298" i="2" s="1"/>
  <c r="W1298" i="2" s="1"/>
  <c r="U3003" i="2"/>
  <c r="V3003" i="2" s="1"/>
  <c r="W3003" i="2" s="1"/>
  <c r="U4618" i="2"/>
  <c r="V4618" i="2" s="1"/>
  <c r="W4618" i="2" s="1"/>
  <c r="U1390" i="2"/>
  <c r="V1390" i="2" s="1"/>
  <c r="W1390" i="2" s="1"/>
  <c r="U4909" i="2"/>
  <c r="V4909" i="2" s="1"/>
  <c r="W4909" i="2" s="1"/>
  <c r="U1193" i="2"/>
  <c r="V1193" i="2" s="1"/>
  <c r="W1193" i="2" s="1"/>
  <c r="U5477" i="2"/>
  <c r="V5477" i="2" s="1"/>
  <c r="W5477" i="2" s="1"/>
  <c r="U1675" i="2"/>
  <c r="V1675" i="2" s="1"/>
  <c r="W1675" i="2" s="1"/>
  <c r="U5865" i="2"/>
  <c r="V5865" i="2" s="1"/>
  <c r="W5865" i="2" s="1"/>
  <c r="U545" i="2"/>
  <c r="V545" i="2" s="1"/>
  <c r="W545" i="2" s="1"/>
  <c r="U1488" i="2"/>
  <c r="V1488" i="2" s="1"/>
  <c r="W1488" i="2" s="1"/>
  <c r="U1531" i="2"/>
  <c r="V1531" i="2" s="1"/>
  <c r="W1531" i="2" s="1"/>
  <c r="U2744" i="2"/>
  <c r="V2744" i="2" s="1"/>
  <c r="W2744" i="2" s="1"/>
  <c r="U2324" i="2"/>
  <c r="V2324" i="2" s="1"/>
  <c r="W2324" i="2" s="1"/>
  <c r="U5317" i="2"/>
  <c r="V5317" i="2" s="1"/>
  <c r="W5317" i="2" s="1"/>
  <c r="U1011" i="2"/>
  <c r="U2858" i="2"/>
  <c r="V2858" i="2" s="1"/>
  <c r="W2858" i="2" s="1"/>
  <c r="U4683" i="2"/>
  <c r="V4683" i="2" s="1"/>
  <c r="W4683" i="2" s="1"/>
  <c r="U3464" i="2"/>
  <c r="V3464" i="2" s="1"/>
  <c r="W3464" i="2" s="1"/>
  <c r="U3951" i="2"/>
  <c r="U4457" i="2"/>
  <c r="V4457" i="2" s="1"/>
  <c r="W4457" i="2" s="1"/>
  <c r="U115" i="2"/>
  <c r="V115" i="2" s="1"/>
  <c r="W115" i="2" s="1"/>
  <c r="U3803" i="2"/>
  <c r="U273" i="2"/>
  <c r="V273" i="2" s="1"/>
  <c r="W273" i="2" s="1"/>
  <c r="U5847" i="2"/>
  <c r="V5847" i="2" s="1"/>
  <c r="W5847" i="2" s="1"/>
  <c r="U377" i="2"/>
  <c r="V377" i="2" s="1"/>
  <c r="W377" i="2" s="1"/>
  <c r="U3220" i="2"/>
  <c r="U3319" i="2"/>
  <c r="U6037" i="2"/>
  <c r="U2844" i="2"/>
  <c r="V2844" i="2" s="1"/>
  <c r="W2844" i="2" s="1"/>
  <c r="U1760" i="2"/>
  <c r="V1760" i="2" s="1"/>
  <c r="W1760" i="2" s="1"/>
  <c r="U5098" i="2"/>
  <c r="V5098" i="2" s="1"/>
  <c r="W5098" i="2" s="1"/>
  <c r="U506" i="2"/>
  <c r="U1953" i="2"/>
  <c r="U2315" i="2"/>
  <c r="V2315" i="2" s="1"/>
  <c r="W2315" i="2" s="1"/>
  <c r="U4437" i="2"/>
  <c r="U4611" i="2"/>
  <c r="V4611" i="2" s="1"/>
  <c r="W4611" i="2" s="1"/>
  <c r="U5508" i="2"/>
  <c r="U1245" i="2"/>
  <c r="U648" i="2"/>
  <c r="V648" i="2" s="1"/>
  <c r="W648" i="2" s="1"/>
  <c r="U137" i="2"/>
  <c r="U3980" i="2"/>
  <c r="U4106" i="2"/>
  <c r="U2326" i="2"/>
  <c r="V2326" i="2" s="1"/>
  <c r="W2326" i="2" s="1"/>
  <c r="U6007" i="2"/>
  <c r="V6007" i="2" s="1"/>
  <c r="W6007" i="2" s="1"/>
  <c r="U934" i="2"/>
  <c r="U1067" i="2"/>
  <c r="U4381" i="2"/>
  <c r="U5537" i="2"/>
  <c r="V5537" i="2" s="1"/>
  <c r="W5537" i="2" s="1"/>
  <c r="U2992" i="2"/>
  <c r="V2992" i="2" s="1"/>
  <c r="W2992" i="2" s="1"/>
  <c r="U4844" i="2"/>
  <c r="V4844" i="2" s="1"/>
  <c r="W4844" i="2" s="1"/>
  <c r="U2964" i="2"/>
  <c r="V2964" i="2" s="1"/>
  <c r="W2964" i="2" s="1"/>
  <c r="U3736" i="2"/>
  <c r="U2216" i="2"/>
  <c r="V2216" i="2" s="1"/>
  <c r="W2216" i="2" s="1"/>
  <c r="U4469" i="2"/>
  <c r="U1917" i="2"/>
  <c r="U5048" i="2"/>
  <c r="U4595" i="2"/>
  <c r="U2959" i="2"/>
  <c r="V2959" i="2" s="1"/>
  <c r="W2959" i="2" s="1"/>
  <c r="U4979" i="2"/>
  <c r="U5017" i="2"/>
  <c r="V5017" i="2" s="1"/>
  <c r="W5017" i="2" s="1"/>
  <c r="U3366" i="2"/>
  <c r="V3366" i="2" s="1"/>
  <c r="W3366" i="2" s="1"/>
  <c r="U3195" i="2"/>
  <c r="V3195" i="2" s="1"/>
  <c r="W3195" i="2" s="1"/>
  <c r="U4524" i="2"/>
  <c r="U2556" i="2"/>
  <c r="U5992" i="2"/>
  <c r="V5992" i="2" s="1"/>
  <c r="W5992" i="2" s="1"/>
  <c r="U479" i="2"/>
  <c r="U708" i="2"/>
  <c r="U4651" i="2"/>
  <c r="U5851" i="2"/>
  <c r="U4018" i="2"/>
  <c r="V4018" i="2" s="1"/>
  <c r="W4018" i="2" s="1"/>
  <c r="U1632" i="2"/>
  <c r="U4233" i="2"/>
  <c r="U4899" i="2"/>
  <c r="V4899" i="2" s="1"/>
  <c r="W4899" i="2" s="1"/>
  <c r="U170" i="2"/>
  <c r="V170" i="2" s="1"/>
  <c r="W170" i="2" s="1"/>
  <c r="U1724" i="2"/>
  <c r="U4005" i="2"/>
  <c r="U6040" i="2"/>
  <c r="V6040" i="2" s="1"/>
  <c r="W6040" i="2" s="1"/>
  <c r="U1949" i="2"/>
  <c r="V1949" i="2" s="1"/>
  <c r="W1949" i="2" s="1"/>
  <c r="U4663" i="2"/>
  <c r="U5399" i="2"/>
  <c r="U5994" i="2"/>
  <c r="V5994" i="2" s="1"/>
  <c r="W5994" i="2" s="1"/>
  <c r="U3969" i="2"/>
  <c r="U5257" i="2"/>
  <c r="V5257" i="2" s="1"/>
  <c r="W5257" i="2" s="1"/>
  <c r="U4990" i="2"/>
  <c r="V4990" i="2" s="1"/>
  <c r="W4990" i="2" s="1"/>
  <c r="U1307" i="2"/>
  <c r="V1307" i="2" s="1"/>
  <c r="W1307" i="2" s="1"/>
  <c r="U4670" i="2"/>
  <c r="U5273" i="2"/>
  <c r="V5273" i="2" s="1"/>
  <c r="W5273" i="2" s="1"/>
  <c r="U401" i="2"/>
  <c r="V401" i="2" s="1"/>
  <c r="W401" i="2" s="1"/>
  <c r="U2001" i="2"/>
  <c r="U1262" i="2"/>
  <c r="V1262" i="2" s="1"/>
  <c r="W1262" i="2" s="1"/>
  <c r="U5259" i="2"/>
  <c r="V5259" i="2" s="1"/>
  <c r="W5259" i="2" s="1"/>
  <c r="U3531" i="2"/>
  <c r="V3531" i="2" s="1"/>
  <c r="W3531" i="2" s="1"/>
  <c r="U1143" i="2"/>
  <c r="U5047" i="2"/>
  <c r="V5047" i="2" s="1"/>
  <c r="W5047" i="2" s="1"/>
  <c r="U2913" i="2"/>
  <c r="U1868" i="2"/>
  <c r="U5011" i="2"/>
  <c r="V5011" i="2" s="1"/>
  <c r="W5011" i="2" s="1"/>
  <c r="U831" i="2"/>
  <c r="V831" i="2" s="1"/>
  <c r="W831" i="2" s="1"/>
  <c r="U2110" i="2"/>
  <c r="V2110" i="2" s="1"/>
  <c r="W2110" i="2" s="1"/>
  <c r="U4890" i="2"/>
  <c r="V4890" i="2" s="1"/>
  <c r="W4890" i="2" s="1"/>
  <c r="U1235" i="2"/>
  <c r="U3611" i="2"/>
  <c r="V3611" i="2" s="1"/>
  <c r="W3611" i="2" s="1"/>
  <c r="U1359" i="2"/>
  <c r="U3119" i="2"/>
  <c r="U1263" i="2"/>
  <c r="V1263" i="2" s="1"/>
  <c r="W1263" i="2" s="1"/>
  <c r="U246" i="2"/>
  <c r="V246" i="2" s="1"/>
  <c r="W246" i="2" s="1"/>
  <c r="U1713" i="2"/>
  <c r="V1713" i="2" s="1"/>
  <c r="W1713" i="2" s="1"/>
  <c r="U1503" i="2"/>
  <c r="V1503" i="2" s="1"/>
  <c r="W1503" i="2" s="1"/>
  <c r="U4477" i="2"/>
  <c r="U4326" i="2"/>
  <c r="V4326" i="2" s="1"/>
  <c r="W4326" i="2" s="1"/>
  <c r="U4634" i="2"/>
  <c r="V4634" i="2" s="1"/>
  <c r="W4634" i="2" s="1"/>
  <c r="U2237" i="2"/>
  <c r="V2237" i="2" s="1"/>
  <c r="W2237" i="2" s="1"/>
  <c r="U5903" i="2"/>
  <c r="V5903" i="2" s="1"/>
  <c r="W5903" i="2" s="1"/>
  <c r="U4750" i="2"/>
  <c r="V4750" i="2" s="1"/>
  <c r="W4750" i="2" s="1"/>
  <c r="U1083" i="2"/>
  <c r="U3149" i="2"/>
  <c r="V3149" i="2" s="1"/>
  <c r="W3149" i="2" s="1"/>
  <c r="U2127" i="2"/>
  <c r="V2127" i="2" s="1"/>
  <c r="W2127" i="2" s="1"/>
  <c r="U4745" i="2"/>
  <c r="V4745" i="2" s="1"/>
  <c r="W4745" i="2" s="1"/>
  <c r="U5305" i="2"/>
  <c r="U5544" i="2"/>
  <c r="U3069" i="2"/>
  <c r="U2021" i="2"/>
  <c r="V2021" i="2" s="1"/>
  <c r="W2021" i="2" s="1"/>
  <c r="U1035" i="2"/>
  <c r="V1035" i="2" s="1"/>
  <c r="W1035" i="2" s="1"/>
  <c r="U2510" i="2"/>
  <c r="V2510" i="2" s="1"/>
  <c r="W2510" i="2" s="1"/>
  <c r="U5648" i="2"/>
  <c r="V5648" i="2" s="1"/>
  <c r="W5648" i="2" s="1"/>
  <c r="U1559" i="2"/>
  <c r="V1559" i="2" s="1"/>
  <c r="W1559" i="2" s="1"/>
  <c r="U770" i="2"/>
  <c r="U2612" i="2"/>
  <c r="V2612" i="2" s="1"/>
  <c r="W2612" i="2" s="1"/>
  <c r="U5290" i="2"/>
  <c r="V5290" i="2" s="1"/>
  <c r="W5290" i="2" s="1"/>
  <c r="U5775" i="2"/>
  <c r="V5775" i="2" s="1"/>
  <c r="W5775" i="2" s="1"/>
  <c r="U2301" i="2"/>
  <c r="V2301" i="2" s="1"/>
  <c r="W2301" i="2" s="1"/>
  <c r="U1369" i="2"/>
  <c r="U470" i="2"/>
  <c r="V470" i="2" s="1"/>
  <c r="W470" i="2" s="1"/>
  <c r="U663" i="2"/>
  <c r="V663" i="2" s="1"/>
  <c r="W663" i="2" s="1"/>
  <c r="U1999" i="2"/>
  <c r="V1999" i="2" s="1"/>
  <c r="W1999" i="2" s="1"/>
  <c r="U550" i="2"/>
  <c r="V550" i="2" s="1"/>
  <c r="W550" i="2" s="1"/>
  <c r="U4589" i="2"/>
  <c r="V4589" i="2" s="1"/>
  <c r="W4589" i="2" s="1"/>
  <c r="U5633" i="2"/>
  <c r="U1171" i="2"/>
  <c r="U183" i="2"/>
  <c r="U2231" i="2"/>
  <c r="V2231" i="2" s="1"/>
  <c r="W2231" i="2" s="1"/>
  <c r="U3358" i="2"/>
  <c r="V3358" i="2" s="1"/>
  <c r="W3358" i="2" s="1"/>
  <c r="U5829" i="2"/>
  <c r="V5829" i="2" s="1"/>
  <c r="W5829" i="2" s="1"/>
  <c r="U6054" i="2"/>
  <c r="V6054" i="2" s="1"/>
  <c r="W6054" i="2" s="1"/>
  <c r="U5547" i="2"/>
  <c r="V5547" i="2" s="1"/>
  <c r="W5547" i="2" s="1"/>
  <c r="U3351" i="2"/>
  <c r="V3351" i="2" s="1"/>
  <c r="W3351" i="2" s="1"/>
  <c r="U2568" i="2"/>
  <c r="U82" i="2"/>
  <c r="U2763" i="2"/>
  <c r="V2763" i="2" s="1"/>
  <c r="W2763" i="2" s="1"/>
  <c r="U2917" i="2"/>
  <c r="U4904" i="2"/>
  <c r="V4904" i="2" s="1"/>
  <c r="W4904" i="2" s="1"/>
  <c r="U969" i="2"/>
  <c r="V969" i="2" s="1"/>
  <c r="W969" i="2" s="1"/>
  <c r="U4694" i="2"/>
  <c r="V4694" i="2" s="1"/>
  <c r="W4694" i="2" s="1"/>
  <c r="U3858" i="2"/>
  <c r="V3858" i="2" s="1"/>
  <c r="W3858" i="2" s="1"/>
  <c r="U5192" i="2"/>
  <c r="V5192" i="2" s="1"/>
  <c r="W5192" i="2" s="1"/>
  <c r="U652" i="2"/>
  <c r="V652" i="2" s="1"/>
  <c r="W652" i="2" s="1"/>
  <c r="U4492" i="2"/>
  <c r="V4492" i="2" s="1"/>
  <c r="W4492" i="2" s="1"/>
  <c r="U5589" i="2"/>
  <c r="V5589" i="2" s="1"/>
  <c r="W5589" i="2" s="1"/>
  <c r="U3605" i="2"/>
  <c r="V3605" i="2" s="1"/>
  <c r="W3605" i="2" s="1"/>
  <c r="U4999" i="2"/>
  <c r="V4999" i="2" s="1"/>
  <c r="W4999" i="2" s="1"/>
  <c r="U552" i="2"/>
  <c r="U5528" i="2"/>
  <c r="V5528" i="2" s="1"/>
  <c r="W5528" i="2" s="1"/>
  <c r="U2743" i="2"/>
  <c r="V2743" i="2" s="1"/>
  <c r="W2743" i="2" s="1"/>
  <c r="U6019" i="2"/>
  <c r="V6019" i="2" s="1"/>
  <c r="W6019" i="2" s="1"/>
  <c r="U3120" i="2"/>
  <c r="V3120" i="2" s="1"/>
  <c r="W3120" i="2" s="1"/>
  <c r="U4341" i="2"/>
  <c r="V4341" i="2" s="1"/>
  <c r="W4341" i="2" s="1"/>
  <c r="U1368" i="2"/>
  <c r="V1368" i="2" s="1"/>
  <c r="W1368" i="2" s="1"/>
  <c r="U2117" i="2"/>
  <c r="V2117" i="2" s="1"/>
  <c r="W2117" i="2" s="1"/>
  <c r="U5129" i="2"/>
  <c r="V5129" i="2" s="1"/>
  <c r="W5129" i="2" s="1"/>
  <c r="U1187" i="2"/>
  <c r="U558" i="2"/>
  <c r="U5620" i="2"/>
  <c r="V5620" i="2" s="1"/>
  <c r="W5620" i="2" s="1"/>
  <c r="U2973" i="2"/>
  <c r="V2973" i="2" s="1"/>
  <c r="W2973" i="2" s="1"/>
  <c r="U2004" i="2"/>
  <c r="U2486" i="2"/>
  <c r="U179" i="2"/>
  <c r="U5173" i="2"/>
  <c r="V5173" i="2" s="1"/>
  <c r="W5173" i="2" s="1"/>
  <c r="U3061" i="2"/>
  <c r="U4556" i="2"/>
  <c r="V4556" i="2" s="1"/>
  <c r="W4556" i="2" s="1"/>
  <c r="U4249" i="2"/>
  <c r="V4249" i="2" s="1"/>
  <c r="W4249" i="2" s="1"/>
  <c r="U1178" i="2"/>
  <c r="V1178" i="2" s="1"/>
  <c r="W1178" i="2" s="1"/>
  <c r="U2262" i="2"/>
  <c r="V2262" i="2" s="1"/>
  <c r="W2262" i="2" s="1"/>
  <c r="U2096" i="2"/>
  <c r="V2096" i="2" s="1"/>
  <c r="W2096" i="2" s="1"/>
  <c r="U3898" i="2"/>
  <c r="V3898" i="2" s="1"/>
  <c r="W3898" i="2" s="1"/>
  <c r="U3926" i="2"/>
  <c r="V3926" i="2" s="1"/>
  <c r="W3926" i="2" s="1"/>
  <c r="U3419" i="2"/>
  <c r="V3419" i="2" s="1"/>
  <c r="W3419" i="2" s="1"/>
  <c r="U4483" i="2"/>
  <c r="V4483" i="2" s="1"/>
  <c r="W4483" i="2" s="1"/>
  <c r="U3129" i="2"/>
  <c r="V3129" i="2" s="1"/>
  <c r="W3129" i="2" s="1"/>
  <c r="U1869" i="2"/>
  <c r="V1869" i="2" s="1"/>
  <c r="W1869" i="2" s="1"/>
  <c r="U662" i="2"/>
  <c r="V662" i="2" s="1"/>
  <c r="W662" i="2" s="1"/>
  <c r="U3376" i="2"/>
  <c r="V3376" i="2" s="1"/>
  <c r="W3376" i="2" s="1"/>
  <c r="U2295" i="2"/>
  <c r="V2295" i="2" s="1"/>
  <c r="W2295" i="2" s="1"/>
  <c r="U1655" i="2"/>
  <c r="V1655" i="2" s="1"/>
  <c r="W1655" i="2" s="1"/>
  <c r="U4807" i="2"/>
  <c r="V4807" i="2" s="1"/>
  <c r="W4807" i="2" s="1"/>
  <c r="U1458" i="2"/>
  <c r="V1458" i="2" s="1"/>
  <c r="W1458" i="2" s="1"/>
  <c r="U2941" i="2"/>
  <c r="V2941" i="2" s="1"/>
  <c r="W2941" i="2" s="1"/>
  <c r="U4718" i="2"/>
  <c r="V4718" i="2" s="1"/>
  <c r="W4718" i="2" s="1"/>
  <c r="U885" i="2"/>
  <c r="V885" i="2" s="1"/>
  <c r="W885" i="2" s="1"/>
  <c r="U3925" i="2"/>
  <c r="V3925" i="2" s="1"/>
  <c r="W3925" i="2" s="1"/>
  <c r="U4548" i="2"/>
  <c r="V4548" i="2" s="1"/>
  <c r="W4548" i="2" s="1"/>
  <c r="U715" i="2"/>
  <c r="V715" i="2" s="1"/>
  <c r="W715" i="2" s="1"/>
  <c r="U661" i="2"/>
  <c r="V661" i="2" s="1"/>
  <c r="W661" i="2" s="1"/>
  <c r="U4702" i="2"/>
  <c r="V4702" i="2" s="1"/>
  <c r="W4702" i="2" s="1"/>
  <c r="U853" i="2"/>
  <c r="V853" i="2" s="1"/>
  <c r="W853" i="2" s="1"/>
  <c r="U4826" i="2"/>
  <c r="V4826" i="2" s="1"/>
  <c r="W4826" i="2" s="1"/>
  <c r="U3670" i="2"/>
  <c r="V3670" i="2" s="1"/>
  <c r="W3670" i="2" s="1"/>
  <c r="U3208" i="2"/>
  <c r="V3208" i="2" s="1"/>
  <c r="W3208" i="2" s="1"/>
  <c r="U5619" i="2"/>
  <c r="V5619" i="2" s="1"/>
  <c r="W5619" i="2" s="1"/>
  <c r="U207" i="2"/>
  <c r="V207" i="2" s="1"/>
  <c r="W207" i="2" s="1"/>
  <c r="U1813" i="2"/>
  <c r="V1813" i="2" s="1"/>
  <c r="W1813" i="2" s="1"/>
  <c r="U6031" i="2"/>
  <c r="V6031" i="2" s="1"/>
  <c r="W6031" i="2" s="1"/>
  <c r="U4876" i="2"/>
  <c r="V4876" i="2" s="1"/>
  <c r="W4876" i="2" s="1"/>
  <c r="U4377" i="2"/>
  <c r="V4377" i="2" s="1"/>
  <c r="W4377" i="2" s="1"/>
  <c r="U1616" i="2"/>
  <c r="V1616" i="2" s="1"/>
  <c r="W1616" i="2" s="1"/>
  <c r="U2157" i="2"/>
  <c r="V2157" i="2" s="1"/>
  <c r="W2157" i="2" s="1"/>
  <c r="U5957" i="2"/>
  <c r="V5957" i="2" s="1"/>
  <c r="W5957" i="2" s="1"/>
  <c r="U2173" i="2"/>
  <c r="V2173" i="2" s="1"/>
  <c r="W2173" i="2" s="1"/>
  <c r="U2942" i="2"/>
  <c r="V2942" i="2" s="1"/>
  <c r="W2942" i="2" s="1"/>
  <c r="U277" i="2"/>
  <c r="V277" i="2" s="1"/>
  <c r="W277" i="2" s="1"/>
  <c r="U3340" i="2"/>
  <c r="V3340" i="2" s="1"/>
  <c r="W3340" i="2" s="1"/>
  <c r="U5530" i="2"/>
  <c r="V5530" i="2" s="1"/>
  <c r="W5530" i="2" s="1"/>
  <c r="U2263" i="2"/>
  <c r="V2263" i="2" s="1"/>
  <c r="W2263" i="2" s="1"/>
  <c r="U4684" i="2"/>
  <c r="V4684" i="2" s="1"/>
  <c r="W4684" i="2" s="1"/>
  <c r="U3401" i="2"/>
  <c r="V3401" i="2" s="1"/>
  <c r="W3401" i="2" s="1"/>
  <c r="U3071" i="2"/>
  <c r="V3071" i="2" s="1"/>
  <c r="W3071" i="2" s="1"/>
  <c r="U3328" i="2"/>
  <c r="V3328" i="2" s="1"/>
  <c r="W3328" i="2" s="1"/>
  <c r="U4266" i="2"/>
  <c r="V4266" i="2" s="1"/>
  <c r="W4266" i="2" s="1"/>
  <c r="U3148" i="2"/>
  <c r="V3148" i="2" s="1"/>
  <c r="W3148" i="2" s="1"/>
  <c r="U2848" i="2"/>
  <c r="V2848" i="2" s="1"/>
  <c r="W2848" i="2" s="1"/>
  <c r="U4114" i="2"/>
  <c r="U1774" i="2"/>
  <c r="V1774" i="2" s="1"/>
  <c r="W1774" i="2" s="1"/>
  <c r="U2243" i="2"/>
  <c r="V2243" i="2" s="1"/>
  <c r="W2243" i="2" s="1"/>
  <c r="U2168" i="2"/>
  <c r="V2168" i="2" s="1"/>
  <c r="W2168" i="2" s="1"/>
  <c r="U5340" i="2"/>
  <c r="V5340" i="2" s="1"/>
  <c r="W5340" i="2" s="1"/>
  <c r="U836" i="2"/>
  <c r="V836" i="2" s="1"/>
  <c r="W836" i="2" s="1"/>
  <c r="U462" i="2"/>
  <c r="V462" i="2" s="1"/>
  <c r="W462" i="2" s="1"/>
  <c r="U3524" i="2"/>
  <c r="V3524" i="2" s="1"/>
  <c r="W3524" i="2" s="1"/>
  <c r="U1566" i="2"/>
  <c r="U5019" i="2"/>
  <c r="V5019" i="2" s="1"/>
  <c r="W5019" i="2" s="1"/>
  <c r="U2597" i="2"/>
  <c r="V2597" i="2" s="1"/>
  <c r="W2597" i="2" s="1"/>
  <c r="U2517" i="2"/>
  <c r="V2517" i="2" s="1"/>
  <c r="W2517" i="2" s="1"/>
  <c r="U35" i="2"/>
  <c r="V35" i="2" s="1"/>
  <c r="W35" i="2" s="1"/>
  <c r="U4336" i="2"/>
  <c r="V4336" i="2" s="1"/>
  <c r="W4336" i="2" s="1"/>
  <c r="U2327" i="2"/>
  <c r="V2327" i="2" s="1"/>
  <c r="W2327" i="2" s="1"/>
  <c r="U1036" i="2"/>
  <c r="V1036" i="2" s="1"/>
  <c r="W1036" i="2" s="1"/>
  <c r="U4598" i="2"/>
  <c r="V4598" i="2" s="1"/>
  <c r="W4598" i="2" s="1"/>
  <c r="U1518" i="2"/>
  <c r="V1518" i="2" s="1"/>
  <c r="W1518" i="2" s="1"/>
  <c r="U4164" i="2"/>
  <c r="V4164" i="2" s="1"/>
  <c r="W4164" i="2" s="1"/>
  <c r="U4237" i="2"/>
  <c r="V4237" i="2" s="1"/>
  <c r="W4237" i="2" s="1"/>
  <c r="U2361" i="2"/>
  <c r="V2361" i="2" s="1"/>
  <c r="W2361" i="2" s="1"/>
  <c r="U3681" i="2"/>
  <c r="V3681" i="2" s="1"/>
  <c r="W3681" i="2" s="1"/>
  <c r="U4340" i="2"/>
  <c r="V4340" i="2" s="1"/>
  <c r="W4340" i="2" s="1"/>
  <c r="U1618" i="2"/>
  <c r="V1618" i="2" s="1"/>
  <c r="W1618" i="2" s="1"/>
  <c r="U1874" i="2"/>
  <c r="V1874" i="2" s="1"/>
  <c r="W1874" i="2" s="1"/>
  <c r="U424" i="2"/>
  <c r="V424" i="2" s="1"/>
  <c r="W424" i="2" s="1"/>
  <c r="U2500" i="2"/>
  <c r="V2500" i="2" s="1"/>
  <c r="W2500" i="2" s="1"/>
  <c r="U4652" i="2"/>
  <c r="U1161" i="2"/>
  <c r="V1161" i="2" s="1"/>
  <c r="W1161" i="2" s="1"/>
  <c r="U720" i="2"/>
  <c r="V720" i="2" s="1"/>
  <c r="W720" i="2" s="1"/>
  <c r="U999" i="2"/>
  <c r="V999" i="2" s="1"/>
  <c r="W999" i="2" s="1"/>
  <c r="U591" i="2"/>
  <c r="V591" i="2" s="1"/>
  <c r="W591" i="2" s="1"/>
  <c r="U4756" i="2"/>
  <c r="V4756" i="2" s="1"/>
  <c r="W4756" i="2" s="1"/>
  <c r="U2048" i="2"/>
  <c r="V2048" i="2" s="1"/>
  <c r="W2048" i="2" s="1"/>
  <c r="U1155" i="2"/>
  <c r="V1155" i="2" s="1"/>
  <c r="W1155" i="2" s="1"/>
  <c r="U1913" i="2"/>
  <c r="V1913" i="2" s="1"/>
  <c r="W1913" i="2" s="1"/>
  <c r="U3242" i="2"/>
  <c r="V3242" i="2" s="1"/>
  <c r="W3242" i="2" s="1"/>
  <c r="U3282" i="2"/>
  <c r="V3282" i="2" s="1"/>
  <c r="W3282" i="2" s="1"/>
  <c r="U4486" i="2"/>
  <c r="U5571" i="2"/>
  <c r="U1605" i="2"/>
  <c r="V1605" i="2" s="1"/>
  <c r="W1605" i="2" s="1"/>
  <c r="U4172" i="2"/>
  <c r="V4172" i="2" s="1"/>
  <c r="W4172" i="2" s="1"/>
  <c r="U4465" i="2"/>
  <c r="V4465" i="2" s="1"/>
  <c r="W4465" i="2" s="1"/>
  <c r="U4508" i="2"/>
  <c r="V4508" i="2" s="1"/>
  <c r="W4508" i="2" s="1"/>
  <c r="U4686" i="2"/>
  <c r="V4686" i="2" s="1"/>
  <c r="W4686" i="2" s="1"/>
  <c r="U1236" i="2"/>
  <c r="V1236" i="2" s="1"/>
  <c r="W1236" i="2" s="1"/>
  <c r="U4796" i="2"/>
  <c r="V4796" i="2" s="1"/>
  <c r="W4796" i="2" s="1"/>
  <c r="U1157" i="2"/>
  <c r="V1157" i="2" s="1"/>
  <c r="W1157" i="2" s="1"/>
  <c r="U3721" i="2"/>
  <c r="V3721" i="2" s="1"/>
  <c r="W3721" i="2" s="1"/>
  <c r="U4272" i="2"/>
  <c r="V4272" i="2" s="1"/>
  <c r="W4272" i="2" s="1"/>
  <c r="U5894" i="2"/>
  <c r="V5894" i="2" s="1"/>
  <c r="W5894" i="2" s="1"/>
  <c r="U4531" i="2"/>
  <c r="V4531" i="2" s="1"/>
  <c r="W4531" i="2" s="1"/>
  <c r="U2817" i="2"/>
  <c r="V2817" i="2" s="1"/>
  <c r="W2817" i="2" s="1"/>
  <c r="U5262" i="2"/>
  <c r="V5262" i="2" s="1"/>
  <c r="W5262" i="2" s="1"/>
  <c r="U6053" i="2"/>
  <c r="V6053" i="2" s="1"/>
  <c r="W6053" i="2" s="1"/>
  <c r="U5247" i="2"/>
  <c r="V5247" i="2" s="1"/>
  <c r="W5247" i="2" s="1"/>
  <c r="U606" i="2"/>
  <c r="V606" i="2" s="1"/>
  <c r="W606" i="2" s="1"/>
  <c r="U5503" i="2"/>
  <c r="V5503" i="2" s="1"/>
  <c r="W5503" i="2" s="1"/>
  <c r="U3118" i="2"/>
  <c r="V3118" i="2" s="1"/>
  <c r="W3118" i="2" s="1"/>
  <c r="U958" i="2"/>
  <c r="V958" i="2" s="1"/>
  <c r="W958" i="2" s="1"/>
  <c r="U2550" i="2"/>
  <c r="V2550" i="2" s="1"/>
  <c r="W2550" i="2" s="1"/>
  <c r="U4279" i="2"/>
  <c r="U5676" i="2"/>
  <c r="V5676" i="2" s="1"/>
  <c r="W5676" i="2" s="1"/>
  <c r="U4992" i="2"/>
  <c r="V4992" i="2" s="1"/>
  <c r="W4992" i="2" s="1"/>
  <c r="U2473" i="2"/>
  <c r="V2473" i="2" s="1"/>
  <c r="W2473" i="2" s="1"/>
  <c r="U961" i="2"/>
  <c r="V961" i="2" s="1"/>
  <c r="W961" i="2" s="1"/>
  <c r="U928" i="2"/>
  <c r="U5263" i="2"/>
  <c r="V5263" i="2" s="1"/>
  <c r="W5263" i="2" s="1"/>
  <c r="U1207" i="2"/>
  <c r="V1207" i="2" s="1"/>
  <c r="W1207" i="2" s="1"/>
  <c r="U2264" i="2"/>
  <c r="V2264" i="2" s="1"/>
  <c r="W2264" i="2" s="1"/>
  <c r="U2968" i="2"/>
  <c r="U5594" i="2"/>
  <c r="U3393" i="2"/>
  <c r="U1311" i="2"/>
  <c r="U3155" i="2"/>
  <c r="V3155" i="2" s="1"/>
  <c r="W3155" i="2" s="1"/>
  <c r="U5278" i="2"/>
  <c r="V5278" i="2" s="1"/>
  <c r="W5278" i="2" s="1"/>
  <c r="U4932" i="2"/>
  <c r="V4932" i="2" s="1"/>
  <c r="W4932" i="2" s="1"/>
  <c r="U5299" i="2"/>
  <c r="V5299" i="2" s="1"/>
  <c r="W5299" i="2" s="1"/>
  <c r="U1547" i="2"/>
  <c r="U5" i="2"/>
  <c r="U1959" i="2"/>
  <c r="U241" i="2"/>
  <c r="U15" i="2"/>
  <c r="V15" i="2" s="1"/>
  <c r="W15" i="2" s="1"/>
  <c r="U5452" i="2"/>
  <c r="U73" i="2"/>
  <c r="U3879" i="2"/>
  <c r="U1684" i="2"/>
  <c r="U348" i="2"/>
  <c r="V348" i="2" s="1"/>
  <c r="W348" i="2" s="1"/>
  <c r="U4943" i="2"/>
  <c r="V4943" i="2" s="1"/>
  <c r="W4943" i="2" s="1"/>
  <c r="U5264" i="2"/>
  <c r="V5264" i="2" s="1"/>
  <c r="W5264" i="2" s="1"/>
  <c r="U2353" i="2"/>
  <c r="V2353" i="2" s="1"/>
  <c r="W2353" i="2" s="1"/>
  <c r="U3889" i="2"/>
  <c r="U2963" i="2"/>
  <c r="V2963" i="2" s="1"/>
  <c r="W2963" i="2" s="1"/>
  <c r="U4953" i="2"/>
  <c r="V4953" i="2" s="1"/>
  <c r="W4953" i="2" s="1"/>
  <c r="U5061" i="2"/>
  <c r="U3352" i="2"/>
  <c r="V3352" i="2" s="1"/>
  <c r="W3352" i="2" s="1"/>
  <c r="U4051" i="2"/>
  <c r="V4051" i="2" s="1"/>
  <c r="W4051" i="2" s="1"/>
  <c r="U1834" i="2"/>
  <c r="V1834" i="2" s="1"/>
  <c r="W1834" i="2" s="1"/>
  <c r="U3228" i="2"/>
  <c r="V3228" i="2" s="1"/>
  <c r="W3228" i="2" s="1"/>
  <c r="U322" i="2"/>
  <c r="U3948" i="2"/>
  <c r="V3948" i="2" s="1"/>
  <c r="W3948" i="2" s="1"/>
  <c r="U126" i="2"/>
  <c r="V126" i="2" s="1"/>
  <c r="W126" i="2" s="1"/>
  <c r="U1034" i="2"/>
  <c r="V1034" i="2" s="1"/>
  <c r="W1034" i="2" s="1"/>
  <c r="U3091" i="2"/>
  <c r="U2752" i="2"/>
  <c r="U5450" i="2"/>
  <c r="U2508" i="2"/>
  <c r="V2508" i="2" s="1"/>
  <c r="W2508" i="2" s="1"/>
  <c r="U5398" i="2"/>
  <c r="V5398" i="2" s="1"/>
  <c r="W5398" i="2" s="1"/>
  <c r="U2854" i="2"/>
  <c r="V2854" i="2" s="1"/>
  <c r="W2854" i="2" s="1"/>
  <c r="U1765" i="2"/>
  <c r="V1765" i="2" s="1"/>
  <c r="W1765" i="2" s="1"/>
  <c r="U2791" i="2"/>
  <c r="V2791" i="2" s="1"/>
  <c r="W2791" i="2" s="1"/>
  <c r="U4256" i="2"/>
  <c r="V4256" i="2" s="1"/>
  <c r="W4256" i="2" s="1"/>
  <c r="U2853" i="2"/>
  <c r="U3276" i="2"/>
  <c r="U2005" i="2"/>
  <c r="V2005" i="2" s="1"/>
  <c r="W2005" i="2" s="1"/>
  <c r="U3215" i="2"/>
  <c r="V3215" i="2" s="1"/>
  <c r="W3215" i="2" s="1"/>
  <c r="U3219" i="2"/>
  <c r="V3219" i="2" s="1"/>
  <c r="W3219" i="2" s="1"/>
  <c r="U3056" i="2"/>
  <c r="U5925" i="2"/>
  <c r="U4501" i="2"/>
  <c r="U5456" i="2"/>
  <c r="V5456" i="2" s="1"/>
  <c r="W5456" i="2" s="1"/>
  <c r="U1128" i="2"/>
  <c r="V1128" i="2" s="1"/>
  <c r="W1128" i="2" s="1"/>
  <c r="U1674" i="2"/>
  <c r="V1674" i="2" s="1"/>
  <c r="W1674" i="2" s="1"/>
  <c r="U2608" i="2"/>
  <c r="U1731" i="2"/>
  <c r="U4310" i="2"/>
  <c r="U5887" i="2"/>
  <c r="V5887" i="2" s="1"/>
  <c r="W5887" i="2" s="1"/>
  <c r="U3264" i="2"/>
  <c r="V3264" i="2" s="1"/>
  <c r="W3264" i="2" s="1"/>
  <c r="U5120" i="2"/>
  <c r="V5120" i="2" s="1"/>
  <c r="W5120" i="2" s="1"/>
  <c r="U5342" i="2"/>
  <c r="U1117" i="2"/>
  <c r="V1117" i="2" s="1"/>
  <c r="W1117" i="2" s="1"/>
  <c r="U3793" i="2"/>
  <c r="V3793" i="2" s="1"/>
  <c r="W3793" i="2" s="1"/>
  <c r="U1190" i="2"/>
  <c r="U5070" i="2"/>
  <c r="U2558" i="2"/>
  <c r="V2558" i="2" s="1"/>
  <c r="W2558" i="2" s="1"/>
  <c r="U278" i="2"/>
  <c r="U310" i="2"/>
  <c r="V310" i="2" s="1"/>
  <c r="W310" i="2" s="1"/>
  <c r="U2020" i="2"/>
  <c r="V2020" i="2" s="1"/>
  <c r="W2020" i="2" s="1"/>
  <c r="U581" i="2"/>
  <c r="V581" i="2" s="1"/>
  <c r="W581" i="2" s="1"/>
  <c r="U1513" i="2"/>
  <c r="V1513" i="2" s="1"/>
  <c r="W1513" i="2" s="1"/>
  <c r="U263" i="2"/>
  <c r="U5911" i="2"/>
  <c r="V5911" i="2" s="1"/>
  <c r="W5911" i="2" s="1"/>
  <c r="U6079" i="2"/>
  <c r="V6079" i="2" s="1"/>
  <c r="W6079" i="2" s="1"/>
  <c r="U5524" i="2"/>
  <c r="V5524" i="2" s="1"/>
  <c r="W5524" i="2" s="1"/>
  <c r="U875" i="2"/>
  <c r="V875" i="2" s="1"/>
  <c r="W875" i="2" s="1"/>
  <c r="U1977" i="2"/>
  <c r="V1977" i="2" s="1"/>
  <c r="W1977" i="2" s="1"/>
  <c r="U138" i="2"/>
  <c r="V138" i="2" s="1"/>
  <c r="W138" i="2" s="1"/>
  <c r="U4546" i="2"/>
  <c r="V4546" i="2" s="1"/>
  <c r="W4546" i="2" s="1"/>
  <c r="U2142" i="2"/>
  <c r="V2142" i="2" s="1"/>
  <c r="W2142" i="2" s="1"/>
  <c r="U1308" i="2"/>
  <c r="U2919" i="2"/>
  <c r="V2919" i="2" s="1"/>
  <c r="W2919" i="2" s="1"/>
  <c r="U3672" i="2"/>
  <c r="U2716" i="2"/>
  <c r="V2716" i="2" s="1"/>
  <c r="W2716" i="2" s="1"/>
  <c r="U249" i="2"/>
  <c r="V249" i="2" s="1"/>
  <c r="W249" i="2" s="1"/>
  <c r="U5148" i="2"/>
  <c r="V5148" i="2" s="1"/>
  <c r="W5148" i="2" s="1"/>
  <c r="U4821" i="2"/>
  <c r="V4821" i="2" s="1"/>
  <c r="W4821" i="2" s="1"/>
  <c r="U4998" i="2"/>
  <c r="V4998" i="2" s="1"/>
  <c r="W4998" i="2" s="1"/>
  <c r="U4783" i="2"/>
  <c r="V4783" i="2" s="1"/>
  <c r="W4783" i="2" s="1"/>
  <c r="U553" i="2"/>
  <c r="V553" i="2" s="1"/>
  <c r="W553" i="2" s="1"/>
  <c r="U5890" i="2"/>
  <c r="V5890" i="2" s="1"/>
  <c r="W5890" i="2" s="1"/>
  <c r="U3798" i="2"/>
  <c r="V3798" i="2" s="1"/>
  <c r="W3798" i="2" s="1"/>
  <c r="U3940" i="2"/>
  <c r="V3940" i="2" s="1"/>
  <c r="W3940" i="2" s="1"/>
  <c r="U1865" i="2"/>
  <c r="V1865" i="2" s="1"/>
  <c r="W1865" i="2" s="1"/>
  <c r="U5419" i="2"/>
  <c r="V5419" i="2" s="1"/>
  <c r="W5419" i="2" s="1"/>
  <c r="U381" i="2"/>
  <c r="V381" i="2" s="1"/>
  <c r="W381" i="2" s="1"/>
  <c r="U4395" i="2"/>
  <c r="U3764" i="2"/>
  <c r="U4447" i="2"/>
  <c r="V4447" i="2" s="1"/>
  <c r="W4447" i="2" s="1"/>
  <c r="U1914" i="2"/>
  <c r="V1914" i="2" s="1"/>
  <c r="W1914" i="2" s="1"/>
  <c r="U2277" i="2"/>
  <c r="U3953" i="2"/>
  <c r="U5616" i="2"/>
  <c r="U1535" i="2"/>
  <c r="V1535" i="2" s="1"/>
  <c r="W1535" i="2" s="1"/>
  <c r="U780" i="2"/>
  <c r="V780" i="2" s="1"/>
  <c r="W780" i="2" s="1"/>
  <c r="U1070" i="2"/>
  <c r="U3871" i="2"/>
  <c r="V3871" i="2" s="1"/>
  <c r="W3871" i="2" s="1"/>
  <c r="U3369" i="2"/>
  <c r="U3268" i="2"/>
  <c r="V3268" i="2" s="1"/>
  <c r="W3268" i="2" s="1"/>
  <c r="U5836" i="2"/>
  <c r="V5836" i="2" s="1"/>
  <c r="W5836" i="2" s="1"/>
  <c r="U5513" i="2"/>
  <c r="V5513" i="2" s="1"/>
  <c r="W5513" i="2" s="1"/>
  <c r="U5147" i="2"/>
  <c r="V5147" i="2" s="1"/>
  <c r="W5147" i="2" s="1"/>
  <c r="U3444" i="2"/>
  <c r="V3444" i="2" s="1"/>
  <c r="W3444" i="2" s="1"/>
  <c r="U4587" i="2"/>
  <c r="V4587" i="2" s="1"/>
  <c r="W4587" i="2" s="1"/>
  <c r="U984" i="2"/>
  <c r="U4614" i="2"/>
  <c r="V4614" i="2" s="1"/>
  <c r="W4614" i="2" s="1"/>
  <c r="U4720" i="2"/>
  <c r="V4720" i="2" s="1"/>
  <c r="W4720" i="2" s="1"/>
  <c r="U627" i="2"/>
  <c r="V627" i="2" s="1"/>
  <c r="W627" i="2" s="1"/>
  <c r="U2592" i="2"/>
  <c r="V2592" i="2" s="1"/>
  <c r="W2592" i="2" s="1"/>
  <c r="U389" i="2"/>
  <c r="U3055" i="2"/>
  <c r="U4581" i="2"/>
  <c r="V4581" i="2" s="1"/>
  <c r="W4581" i="2" s="1"/>
  <c r="U94" i="2"/>
  <c r="U800" i="2"/>
  <c r="U3610" i="2"/>
  <c r="U222" i="2"/>
  <c r="U949" i="2"/>
  <c r="U1509" i="2"/>
  <c r="V1509" i="2" s="1"/>
  <c r="W1509" i="2" s="1"/>
  <c r="U5169" i="2"/>
  <c r="V5169" i="2" s="1"/>
  <c r="W5169" i="2" s="1"/>
  <c r="U5864" i="2"/>
  <c r="V5864" i="2" s="1"/>
  <c r="W5864" i="2" s="1"/>
  <c r="U5116" i="2"/>
  <c r="V5116" i="2" s="1"/>
  <c r="W5116" i="2" s="1"/>
  <c r="U113" i="2"/>
  <c r="V113" i="2" s="1"/>
  <c r="W113" i="2" s="1"/>
  <c r="U3921" i="2"/>
  <c r="V3921" i="2" s="1"/>
  <c r="W3921" i="2" s="1"/>
  <c r="U841" i="2"/>
  <c r="V841" i="2" s="1"/>
  <c r="W841" i="2" s="1"/>
  <c r="U4431" i="2"/>
  <c r="V4431" i="2" s="1"/>
  <c r="W4431" i="2" s="1"/>
  <c r="U5076" i="2"/>
  <c r="V5076" i="2" s="1"/>
  <c r="W5076" i="2" s="1"/>
  <c r="U2477" i="2"/>
  <c r="V2477" i="2" s="1"/>
  <c r="W2477" i="2" s="1"/>
  <c r="U1464" i="2"/>
  <c r="V1464" i="2" s="1"/>
  <c r="W1464" i="2" s="1"/>
  <c r="U1075" i="2"/>
  <c r="V1075" i="2" s="1"/>
  <c r="W1075" i="2" s="1"/>
  <c r="U5645" i="2"/>
  <c r="U3455" i="2"/>
  <c r="V3455" i="2" s="1"/>
  <c r="W3455" i="2" s="1"/>
  <c r="U4159" i="2"/>
  <c r="V4159" i="2" s="1"/>
  <c r="W4159" i="2" s="1"/>
  <c r="U4038" i="2"/>
  <c r="V4038" i="2" s="1"/>
  <c r="W4038" i="2" s="1"/>
  <c r="U1945" i="2"/>
  <c r="V1945" i="2" s="1"/>
  <c r="W1945" i="2" s="1"/>
  <c r="U4015" i="2"/>
  <c r="V4015" i="2" s="1"/>
  <c r="W4015" i="2" s="1"/>
  <c r="U2371" i="2"/>
  <c r="V2371" i="2" s="1"/>
  <c r="W2371" i="2" s="1"/>
  <c r="U3540" i="2"/>
  <c r="U2684" i="2"/>
  <c r="V2684" i="2" s="1"/>
  <c r="W2684" i="2" s="1"/>
  <c r="U214" i="2"/>
  <c r="V214" i="2" s="1"/>
  <c r="W214" i="2" s="1"/>
  <c r="U2097" i="2"/>
  <c r="V2097" i="2" s="1"/>
  <c r="W2097" i="2" s="1"/>
  <c r="U155" i="2"/>
  <c r="U5797" i="2"/>
  <c r="V5797" i="2" s="1"/>
  <c r="W5797" i="2" s="1"/>
  <c r="U5728" i="2"/>
  <c r="U2950" i="2"/>
  <c r="V2950" i="2" s="1"/>
  <c r="W2950" i="2" s="1"/>
  <c r="U3323" i="2"/>
  <c r="V3323" i="2" s="1"/>
  <c r="W3323" i="2" s="1"/>
  <c r="U2164" i="2"/>
  <c r="V2164" i="2" s="1"/>
  <c r="W2164" i="2" s="1"/>
  <c r="U1543" i="2"/>
  <c r="V1543" i="2" s="1"/>
  <c r="W1543" i="2" s="1"/>
  <c r="U2706" i="2"/>
  <c r="V2706" i="2" s="1"/>
  <c r="W2706" i="2" s="1"/>
  <c r="U3577" i="2"/>
  <c r="U4715" i="2"/>
  <c r="U1862" i="2"/>
  <c r="U369" i="2"/>
  <c r="U2522" i="2"/>
  <c r="U4093" i="2"/>
  <c r="V4093" i="2" s="1"/>
  <c r="W4093" i="2" s="1"/>
  <c r="U5639" i="2"/>
  <c r="V5639" i="2" s="1"/>
  <c r="W5639" i="2" s="1"/>
  <c r="U3082" i="2"/>
  <c r="V3082" i="2" s="1"/>
  <c r="W3082" i="2" s="1"/>
  <c r="U4615" i="2"/>
  <c r="V4615" i="2" s="1"/>
  <c r="W4615" i="2" s="1"/>
  <c r="U3054" i="2"/>
  <c r="U872" i="2"/>
  <c r="V872" i="2" s="1"/>
  <c r="W872" i="2" s="1"/>
  <c r="U1733" i="2"/>
  <c r="V1733" i="2" s="1"/>
  <c r="W1733" i="2" s="1"/>
  <c r="U2879" i="2"/>
  <c r="V2879" i="2" s="1"/>
  <c r="W2879" i="2" s="1"/>
  <c r="U2296" i="2"/>
  <c r="V2296" i="2" s="1"/>
  <c r="W2296" i="2" s="1"/>
  <c r="U493" i="2"/>
  <c r="U4069" i="2"/>
  <c r="V4069" i="2" s="1"/>
  <c r="W4069" i="2" s="1"/>
  <c r="U4449" i="2"/>
  <c r="V4449" i="2" s="1"/>
  <c r="W4449" i="2" s="1"/>
  <c r="U330" i="2"/>
  <c r="V330" i="2" s="1"/>
  <c r="W330" i="2" s="1"/>
  <c r="U4035" i="2"/>
  <c r="V4035" i="2" s="1"/>
  <c r="W4035" i="2" s="1"/>
  <c r="U5716" i="2"/>
  <c r="V5716" i="2" s="1"/>
  <c r="W5716" i="2" s="1"/>
  <c r="U1318" i="2"/>
  <c r="V1318" i="2" s="1"/>
  <c r="W1318" i="2" s="1"/>
  <c r="U3124" i="2"/>
  <c r="V3124" i="2" s="1"/>
  <c r="W3124" i="2" s="1"/>
  <c r="U5156" i="2"/>
  <c r="V5156" i="2" s="1"/>
  <c r="W5156" i="2" s="1"/>
  <c r="U465" i="2"/>
  <c r="V465" i="2" s="1"/>
  <c r="W465" i="2" s="1"/>
  <c r="U4521" i="2"/>
  <c r="V4521" i="2" s="1"/>
  <c r="W4521" i="2" s="1"/>
  <c r="U1423" i="2"/>
  <c r="V1423" i="2" s="1"/>
  <c r="W1423" i="2" s="1"/>
  <c r="U3241" i="2"/>
  <c r="V3241" i="2" s="1"/>
  <c r="W3241" i="2" s="1"/>
  <c r="U1085" i="2"/>
  <c r="U2365" i="2"/>
  <c r="V2365" i="2" s="1"/>
  <c r="W2365" i="2" s="1"/>
  <c r="U5790" i="2"/>
  <c r="V5790" i="2" s="1"/>
  <c r="W5790" i="2" s="1"/>
  <c r="U3201" i="2"/>
  <c r="V3201" i="2" s="1"/>
  <c r="W3201" i="2" s="1"/>
  <c r="U3076" i="2"/>
  <c r="V3076" i="2" s="1"/>
  <c r="W3076" i="2" s="1"/>
  <c r="U4543" i="2"/>
  <c r="V4543" i="2" s="1"/>
  <c r="W4543" i="2" s="1"/>
  <c r="U5417" i="2"/>
  <c r="V5417" i="2" s="1"/>
  <c r="W5417" i="2" s="1"/>
  <c r="U1031" i="2"/>
  <c r="V1031" i="2" s="1"/>
  <c r="W1031" i="2" s="1"/>
  <c r="U3368" i="2"/>
  <c r="U5559" i="2"/>
  <c r="V5559" i="2" s="1"/>
  <c r="W5559" i="2" s="1"/>
  <c r="U4713" i="2"/>
  <c r="U2286" i="2"/>
  <c r="V2286" i="2" s="1"/>
  <c r="W2286" i="2" s="1"/>
  <c r="U2642" i="2"/>
  <c r="V2642" i="2" s="1"/>
  <c r="W2642" i="2" s="1"/>
  <c r="U5253" i="2"/>
  <c r="V5253" i="2" s="1"/>
  <c r="W5253" i="2" s="1"/>
  <c r="U1746" i="2"/>
  <c r="V1746" i="2" s="1"/>
  <c r="W1746" i="2" s="1"/>
  <c r="U744" i="2"/>
  <c r="U1883" i="2"/>
  <c r="U6048" i="2"/>
  <c r="V6048" i="2" s="1"/>
  <c r="W6048" i="2" s="1"/>
  <c r="U5400" i="2"/>
  <c r="V5400" i="2" s="1"/>
  <c r="W5400" i="2" s="1"/>
  <c r="U442" i="2"/>
  <c r="U3113" i="2"/>
  <c r="V3113" i="2" s="1"/>
  <c r="W3113" i="2" s="1"/>
  <c r="U2046" i="2"/>
  <c r="V2046" i="2" s="1"/>
  <c r="W2046" i="2" s="1"/>
  <c r="U1424" i="2"/>
  <c r="V1424" i="2" s="1"/>
  <c r="W1424" i="2" s="1"/>
  <c r="U6066" i="2"/>
  <c r="V6066" i="2" s="1"/>
  <c r="W6066" i="2" s="1"/>
  <c r="U5463" i="2"/>
  <c r="V5463" i="2" s="1"/>
  <c r="W5463" i="2" s="1"/>
  <c r="U4639" i="2"/>
  <c r="V4639" i="2" s="1"/>
  <c r="W4639" i="2" s="1"/>
  <c r="U4675" i="2"/>
  <c r="U5197" i="2"/>
  <c r="U1218" i="2"/>
  <c r="V1218" i="2" s="1"/>
  <c r="W1218" i="2" s="1"/>
  <c r="U5496" i="2"/>
  <c r="V5496" i="2" s="1"/>
  <c r="W5496" i="2" s="1"/>
  <c r="U5726" i="2"/>
  <c r="V5726" i="2" s="1"/>
  <c r="W5726" i="2" s="1"/>
  <c r="U2496" i="2"/>
  <c r="U1803" i="2"/>
  <c r="V1803" i="2" s="1"/>
  <c r="W1803" i="2" s="1"/>
  <c r="U3283" i="2"/>
  <c r="V3283" i="2" s="1"/>
  <c r="W3283" i="2" s="1"/>
  <c r="U3910" i="2"/>
  <c r="V3910" i="2" s="1"/>
  <c r="W3910" i="2" s="1"/>
  <c r="U2779" i="2"/>
  <c r="V2779" i="2" s="1"/>
  <c r="W2779" i="2" s="1"/>
  <c r="U5733" i="2"/>
  <c r="V5733" i="2" s="1"/>
  <c r="W5733" i="2" s="1"/>
  <c r="U258" i="2"/>
  <c r="V258" i="2" s="1"/>
  <c r="W258" i="2" s="1"/>
  <c r="U3861" i="2"/>
  <c r="V3861" i="2" s="1"/>
  <c r="W3861" i="2" s="1"/>
  <c r="U2402" i="2"/>
  <c r="V2402" i="2" s="1"/>
  <c r="W2402" i="2" s="1"/>
  <c r="U2762" i="2"/>
  <c r="V2762" i="2" s="1"/>
  <c r="W2762" i="2" s="1"/>
  <c r="U5353" i="2"/>
  <c r="V5353" i="2" s="1"/>
  <c r="W5353" i="2" s="1"/>
  <c r="U6056" i="2"/>
  <c r="V6056" i="2" s="1"/>
  <c r="W6056" i="2" s="1"/>
  <c r="U1829" i="2"/>
  <c r="V1829" i="2" s="1"/>
  <c r="W1829" i="2" s="1"/>
  <c r="U1662" i="2"/>
  <c r="V1662" i="2" s="1"/>
  <c r="W1662" i="2" s="1"/>
  <c r="U2862" i="2"/>
  <c r="V2862" i="2" s="1"/>
  <c r="W2862" i="2" s="1"/>
  <c r="U5771" i="2"/>
  <c r="V5771" i="2" s="1"/>
  <c r="W5771" i="2" s="1"/>
  <c r="U3100" i="2"/>
  <c r="V3100" i="2" s="1"/>
  <c r="W3100" i="2" s="1"/>
  <c r="U1863" i="2"/>
  <c r="V1863" i="2" s="1"/>
  <c r="W1863" i="2" s="1"/>
  <c r="U1397" i="2"/>
  <c r="V1397" i="2" s="1"/>
  <c r="W1397" i="2" s="1"/>
  <c r="U1139" i="2"/>
  <c r="U572" i="2"/>
  <c r="V572" i="2" s="1"/>
  <c r="W572" i="2" s="1"/>
  <c r="U692" i="2"/>
  <c r="V692" i="2" s="1"/>
  <c r="W692" i="2" s="1"/>
  <c r="U4135" i="2"/>
  <c r="V4135" i="2" s="1"/>
  <c r="W4135" i="2" s="1"/>
  <c r="U1582" i="2"/>
  <c r="V1582" i="2" s="1"/>
  <c r="W1582" i="2" s="1"/>
  <c r="U3453" i="2"/>
  <c r="V3453" i="2" s="1"/>
  <c r="W3453" i="2" s="1"/>
  <c r="U2629" i="2"/>
  <c r="V2629" i="2" s="1"/>
  <c r="W2629" i="2" s="1"/>
  <c r="U4071" i="2"/>
  <c r="V4071" i="2" s="1"/>
  <c r="W4071" i="2" s="1"/>
  <c r="U216" i="2"/>
  <c r="V216" i="2" s="1"/>
  <c r="W216" i="2" s="1"/>
  <c r="U1166" i="2"/>
  <c r="V1166" i="2" s="1"/>
  <c r="W1166" i="2" s="1"/>
  <c r="U400" i="2"/>
  <c r="V400" i="2" s="1"/>
  <c r="W400" i="2" s="1"/>
  <c r="U1056" i="2"/>
  <c r="U3295" i="2"/>
  <c r="V3295" i="2" s="1"/>
  <c r="W3295" i="2" s="1"/>
  <c r="U3251" i="2"/>
  <c r="V3251" i="2" s="1"/>
  <c r="W3251" i="2" s="1"/>
  <c r="U5750" i="2"/>
  <c r="U1216" i="2"/>
  <c r="U2769" i="2"/>
  <c r="V2769" i="2" s="1"/>
  <c r="W2769" i="2" s="1"/>
  <c r="U746" i="2"/>
  <c r="U3924" i="2"/>
  <c r="V3924" i="2" s="1"/>
  <c r="W3924" i="2" s="1"/>
  <c r="U1048" i="2"/>
  <c r="U5628" i="2"/>
  <c r="V5628" i="2" s="1"/>
  <c r="W5628" i="2" s="1"/>
  <c r="U1467" i="2"/>
  <c r="U4578" i="2"/>
  <c r="U1783" i="2"/>
  <c r="V1783" i="2" s="1"/>
  <c r="W1783" i="2" s="1"/>
  <c r="U4617" i="2"/>
  <c r="U2451" i="2"/>
  <c r="U970" i="2"/>
  <c r="V970" i="2" s="1"/>
  <c r="W970" i="2" s="1"/>
  <c r="U5953" i="2"/>
  <c r="U2929" i="2"/>
  <c r="V2929" i="2" s="1"/>
  <c r="W2929" i="2" s="1"/>
  <c r="U5329" i="2"/>
  <c r="V5329" i="2" s="1"/>
  <c r="W5329" i="2" s="1"/>
  <c r="U51" i="2"/>
  <c r="U1932" i="2"/>
  <c r="U5458" i="2"/>
  <c r="U1978" i="2"/>
  <c r="U5085" i="2"/>
  <c r="V5085" i="2" s="1"/>
  <c r="W5085" i="2" s="1"/>
  <c r="U3289" i="2"/>
  <c r="V3289" i="2" s="1"/>
  <c r="W3289" i="2" s="1"/>
  <c r="U3070" i="2"/>
  <c r="V3070" i="2" s="1"/>
  <c r="W3070" i="2" s="1"/>
  <c r="U4294" i="2"/>
  <c r="V4294" i="2" s="1"/>
  <c r="W4294" i="2" s="1"/>
  <c r="U47" i="2"/>
  <c r="V47" i="2" s="1"/>
  <c r="W47" i="2" s="1"/>
  <c r="U5877" i="2"/>
  <c r="V5877" i="2" s="1"/>
  <c r="W5877" i="2" s="1"/>
  <c r="U2136" i="2"/>
  <c r="U2208" i="2"/>
  <c r="V2208" i="2" s="1"/>
  <c r="W2208" i="2" s="1"/>
  <c r="U3506" i="2"/>
  <c r="U3615" i="2"/>
  <c r="U3702" i="2"/>
  <c r="U80" i="2"/>
  <c r="V80" i="2" s="1"/>
  <c r="W80" i="2" s="1"/>
  <c r="U1485" i="2"/>
  <c r="V1485" i="2" s="1"/>
  <c r="W1485" i="2" s="1"/>
  <c r="U5492" i="2"/>
  <c r="V5492" i="2" s="1"/>
  <c r="W5492" i="2" s="1"/>
  <c r="U986" i="2"/>
  <c r="U475" i="2"/>
  <c r="V475" i="2" s="1"/>
  <c r="W475" i="2" s="1"/>
  <c r="U2058" i="2"/>
  <c r="V2058" i="2" s="1"/>
  <c r="W2058" i="2" s="1"/>
  <c r="U1689" i="2"/>
  <c r="V1689" i="2" s="1"/>
  <c r="W1689" i="2" s="1"/>
  <c r="U705" i="2"/>
  <c r="V705" i="2" s="1"/>
  <c r="W705" i="2" s="1"/>
  <c r="U397" i="2"/>
  <c r="V397" i="2" s="1"/>
  <c r="W397" i="2" s="1"/>
  <c r="U449" i="2"/>
  <c r="U2463" i="2"/>
  <c r="V2463" i="2" s="1"/>
  <c r="W2463" i="2" s="1"/>
  <c r="U5079" i="2"/>
  <c r="V5079" i="2" s="1"/>
  <c r="W5079" i="2" s="1"/>
  <c r="U6090" i="2"/>
  <c r="U593" i="2"/>
  <c r="V593" i="2" s="1"/>
  <c r="W593" i="2" s="1"/>
  <c r="U3504" i="2"/>
  <c r="V3504" i="2" s="1"/>
  <c r="W3504" i="2" s="1"/>
  <c r="U596" i="2"/>
  <c r="V596" i="2" s="1"/>
  <c r="W596" i="2" s="1"/>
  <c r="U2891" i="2"/>
  <c r="V2891" i="2" s="1"/>
  <c r="W2891" i="2" s="1"/>
  <c r="U4723" i="2"/>
  <c r="V4723" i="2" s="1"/>
  <c r="W4723" i="2" s="1"/>
  <c r="U3731" i="2"/>
  <c r="U4024" i="2"/>
  <c r="U2393" i="2"/>
  <c r="V2393" i="2" s="1"/>
  <c r="W2393" i="2" s="1"/>
  <c r="U4700" i="2"/>
  <c r="V4700" i="2" s="1"/>
  <c r="W4700" i="2" s="1"/>
  <c r="U868" i="2"/>
  <c r="V868" i="2" s="1"/>
  <c r="W868" i="2" s="1"/>
  <c r="U4444" i="2"/>
  <c r="V4444" i="2" s="1"/>
  <c r="W4444" i="2" s="1"/>
  <c r="U2826" i="2"/>
  <c r="V2826" i="2" s="1"/>
  <c r="W2826" i="2" s="1"/>
  <c r="U3072" i="2"/>
  <c r="V3072" i="2" s="1"/>
  <c r="W3072" i="2" s="1"/>
  <c r="U4064" i="2"/>
  <c r="U5153" i="2"/>
  <c r="V5153" i="2" s="1"/>
  <c r="W5153" i="2" s="1"/>
  <c r="U5002" i="2"/>
  <c r="V5002" i="2" s="1"/>
  <c r="W5002" i="2" s="1"/>
  <c r="U1982" i="2"/>
  <c r="U973" i="2"/>
  <c r="U1534" i="2"/>
  <c r="U1198" i="2"/>
  <c r="V1198" i="2" s="1"/>
  <c r="W1198" i="2" s="1"/>
  <c r="U2128" i="2"/>
  <c r="U3274" i="2"/>
  <c r="V3274" i="2" s="1"/>
  <c r="W3274" i="2" s="1"/>
  <c r="U5350" i="2"/>
  <c r="V5350" i="2" s="1"/>
  <c r="W5350" i="2" s="1"/>
  <c r="U1415" i="2"/>
  <c r="V1415" i="2" s="1"/>
  <c r="W1415" i="2" s="1"/>
  <c r="U4455" i="2"/>
  <c r="V4455" i="2" s="1"/>
  <c r="W4455" i="2" s="1"/>
  <c r="U48" i="2"/>
  <c r="U4689" i="2"/>
  <c r="V4689" i="2" s="1"/>
  <c r="W4689" i="2" s="1"/>
  <c r="U5930" i="2"/>
  <c r="U5196" i="2"/>
  <c r="U4913" i="2"/>
  <c r="U178" i="2"/>
  <c r="V178" i="2" s="1"/>
  <c r="W178" i="2" s="1"/>
  <c r="U4322" i="2"/>
  <c r="U4317" i="2"/>
  <c r="U3115" i="2"/>
  <c r="U1942" i="2"/>
  <c r="V1942" i="2" s="1"/>
  <c r="W1942" i="2" s="1"/>
  <c r="U5695" i="2"/>
  <c r="V5695" i="2" s="1"/>
  <c r="W5695" i="2" s="1"/>
  <c r="U4187" i="2"/>
  <c r="V4187" i="2" s="1"/>
  <c r="W4187" i="2" s="1"/>
  <c r="U6097" i="2"/>
  <c r="U5804" i="2"/>
  <c r="V5804" i="2" s="1"/>
  <c r="W5804" i="2" s="1"/>
  <c r="U1101" i="2"/>
  <c r="U4922" i="2"/>
  <c r="V4922" i="2" s="1"/>
  <c r="W4922" i="2" s="1"/>
  <c r="U2880" i="2"/>
  <c r="V2880" i="2" s="1"/>
  <c r="W2880" i="2" s="1"/>
  <c r="U5512" i="2"/>
  <c r="V5512" i="2" s="1"/>
  <c r="W5512" i="2" s="1"/>
  <c r="U1816" i="2"/>
  <c r="V1816" i="2" s="1"/>
  <c r="W1816" i="2" s="1"/>
  <c r="U3223" i="2"/>
  <c r="V3223" i="2" s="1"/>
  <c r="W3223" i="2" s="1"/>
  <c r="U3960" i="2"/>
  <c r="V3960" i="2" s="1"/>
  <c r="W3960" i="2" s="1"/>
  <c r="U4629" i="2"/>
  <c r="V4629" i="2" s="1"/>
  <c r="W4629" i="2" s="1"/>
  <c r="U5574" i="2"/>
  <c r="V5574" i="2" s="1"/>
  <c r="W5574" i="2" s="1"/>
  <c r="U5062" i="2"/>
  <c r="U4841" i="2"/>
  <c r="U5961" i="2"/>
  <c r="V5961" i="2" s="1"/>
  <c r="W5961" i="2" s="1"/>
  <c r="U546" i="2"/>
  <c r="V546" i="2" s="1"/>
  <c r="W546" i="2" s="1"/>
  <c r="U4439" i="2"/>
  <c r="U2186" i="2"/>
  <c r="V2186" i="2" s="1"/>
  <c r="W2186" i="2" s="1"/>
  <c r="U3191" i="2"/>
  <c r="V3191" i="2" s="1"/>
  <c r="W3191" i="2" s="1"/>
  <c r="U6098" i="2"/>
  <c r="U3236" i="2"/>
  <c r="V3236" i="2" s="1"/>
  <c r="W3236" i="2" s="1"/>
  <c r="U2836" i="2"/>
  <c r="V2836" i="2" s="1"/>
  <c r="W2836" i="2" s="1"/>
  <c r="U5379" i="2"/>
  <c r="V5379" i="2" s="1"/>
  <c r="W5379" i="2" s="1"/>
  <c r="U5963" i="2"/>
  <c r="V5963" i="2" s="1"/>
  <c r="W5963" i="2" s="1"/>
  <c r="U5343" i="2"/>
  <c r="V5343" i="2" s="1"/>
  <c r="W5343" i="2" s="1"/>
  <c r="U5977" i="2"/>
  <c r="V5977" i="2" s="1"/>
  <c r="W5977" i="2" s="1"/>
  <c r="U1260" i="2"/>
  <c r="V1260" i="2" s="1"/>
  <c r="W1260" i="2" s="1"/>
  <c r="U1635" i="2"/>
  <c r="V1635" i="2" s="1"/>
  <c r="W1635" i="2" s="1"/>
  <c r="U147" i="2"/>
  <c r="V147" i="2" s="1"/>
  <c r="W147" i="2" s="1"/>
  <c r="U5904" i="2"/>
  <c r="V5904" i="2" s="1"/>
  <c r="W5904" i="2" s="1"/>
  <c r="U4958" i="2"/>
  <c r="V4958" i="2" s="1"/>
  <c r="W4958" i="2" s="1"/>
  <c r="U2810" i="2"/>
  <c r="V2810" i="2" s="1"/>
  <c r="W2810" i="2" s="1"/>
  <c r="U4349" i="2"/>
  <c r="V4349" i="2" s="1"/>
  <c r="W4349" i="2" s="1"/>
  <c r="U4624" i="2"/>
  <c r="V4624" i="2" s="1"/>
  <c r="W4624" i="2" s="1"/>
  <c r="U4047" i="2"/>
  <c r="V4047" i="2" s="1"/>
  <c r="W4047" i="2" s="1"/>
  <c r="U6042" i="2"/>
  <c r="V6042" i="2" s="1"/>
  <c r="W6042" i="2" s="1"/>
  <c r="U4526" i="2"/>
  <c r="V4526" i="2" s="1"/>
  <c r="W4526" i="2" s="1"/>
  <c r="U3162" i="2"/>
  <c r="V3162" i="2" s="1"/>
  <c r="W3162" i="2" s="1"/>
  <c r="U4283" i="2"/>
  <c r="V4283" i="2" s="1"/>
  <c r="W4283" i="2" s="1"/>
  <c r="U1147" i="2"/>
  <c r="U5898" i="2"/>
  <c r="V5898" i="2" s="1"/>
  <c r="W5898" i="2" s="1"/>
  <c r="U3586" i="2"/>
  <c r="U4658" i="2"/>
  <c r="V4658" i="2" s="1"/>
  <c r="W4658" i="2" s="1"/>
  <c r="U5242" i="2"/>
  <c r="V5242" i="2" s="1"/>
  <c r="W5242" i="2" s="1"/>
  <c r="U5143" i="2"/>
  <c r="V5143" i="2" s="1"/>
  <c r="W5143" i="2" s="1"/>
  <c r="U5339" i="2"/>
  <c r="V5339" i="2" s="1"/>
  <c r="W5339" i="2" s="1"/>
  <c r="U2549" i="2"/>
  <c r="V2549" i="2" s="1"/>
  <c r="W2549" i="2" s="1"/>
  <c r="U234" i="2"/>
  <c r="V234" i="2" s="1"/>
  <c r="W234" i="2" s="1"/>
  <c r="U4450" i="2"/>
  <c r="V4450" i="2" s="1"/>
  <c r="W4450" i="2" s="1"/>
  <c r="U1997" i="2"/>
  <c r="V1997" i="2" s="1"/>
  <c r="W1997" i="2" s="1"/>
  <c r="U2573" i="2"/>
  <c r="V2573" i="2" s="1"/>
  <c r="W2573" i="2" s="1"/>
  <c r="U2316" i="2"/>
  <c r="V2316" i="2" s="1"/>
  <c r="W2316" i="2" s="1"/>
  <c r="U5195" i="2"/>
  <c r="V5195" i="2" s="1"/>
  <c r="W5195" i="2" s="1"/>
  <c r="U3471" i="2"/>
  <c r="V3471" i="2" s="1"/>
  <c r="W3471" i="2" s="1"/>
  <c r="U4107" i="2"/>
  <c r="V4107" i="2" s="1"/>
  <c r="W4107" i="2" s="1"/>
  <c r="U4204" i="2"/>
  <c r="V4204" i="2" s="1"/>
  <c r="W4204" i="2" s="1"/>
  <c r="U1627" i="2"/>
  <c r="V1627" i="2" s="1"/>
  <c r="W1627" i="2" s="1"/>
  <c r="U5229" i="2"/>
  <c r="V5229" i="2" s="1"/>
  <c r="W5229" i="2" s="1"/>
  <c r="U3257" i="2"/>
  <c r="V3257" i="2" s="1"/>
  <c r="W3257" i="2" s="1"/>
  <c r="U1694" i="2"/>
  <c r="V1694" i="2" s="1"/>
  <c r="W1694" i="2" s="1"/>
  <c r="U93" i="2"/>
  <c r="V93" i="2" s="1"/>
  <c r="W93" i="2" s="1"/>
  <c r="U1933" i="2"/>
  <c r="V1933" i="2" s="1"/>
  <c r="W1933" i="2" s="1"/>
  <c r="U6059" i="2"/>
  <c r="V6059" i="2" s="1"/>
  <c r="W6059" i="2" s="1"/>
  <c r="U4646" i="2"/>
  <c r="V4646" i="2" s="1"/>
  <c r="W4646" i="2" s="1"/>
  <c r="U4509" i="2"/>
  <c r="V4509" i="2" s="1"/>
  <c r="W4509" i="2" s="1"/>
  <c r="U2368" i="2"/>
  <c r="V2368" i="2" s="1"/>
  <c r="W2368" i="2" s="1"/>
  <c r="U3519" i="2"/>
  <c r="V3519" i="2" s="1"/>
  <c r="W3519" i="2" s="1"/>
  <c r="U366" i="2"/>
  <c r="V366" i="2" s="1"/>
  <c r="W366" i="2" s="1"/>
  <c r="U3108" i="2"/>
  <c r="V3108" i="2" s="1"/>
  <c r="W3108" i="2" s="1"/>
  <c r="U5815" i="2"/>
  <c r="V5815" i="2" s="1"/>
  <c r="W5815" i="2" s="1"/>
  <c r="U5271" i="2"/>
  <c r="V5271" i="2" s="1"/>
  <c r="W5271" i="2" s="1"/>
  <c r="U27" i="2"/>
  <c r="V27" i="2" s="1"/>
  <c r="W27" i="2" s="1"/>
  <c r="U3432" i="2"/>
  <c r="V3432" i="2" s="1"/>
  <c r="W3432" i="2" s="1"/>
  <c r="U671" i="2"/>
  <c r="U3415" i="2"/>
  <c r="V3415" i="2" s="1"/>
  <c r="W3415" i="2" s="1"/>
  <c r="U1102" i="2"/>
  <c r="V1102" i="2" s="1"/>
  <c r="W1102" i="2" s="1"/>
  <c r="U5038" i="2"/>
  <c r="U5476" i="2"/>
  <c r="V5476" i="2" s="1"/>
  <c r="W5476" i="2" s="1"/>
  <c r="U4417" i="2"/>
  <c r="V4417" i="2" s="1"/>
  <c r="W4417" i="2" s="1"/>
  <c r="U6027" i="2"/>
  <c r="V6027" i="2" s="1"/>
  <c r="W6027" i="2" s="1"/>
  <c r="U3893" i="2"/>
  <c r="V3893" i="2" s="1"/>
  <c r="W3893" i="2" s="1"/>
  <c r="U4660" i="2"/>
  <c r="V4660" i="2" s="1"/>
  <c r="W4660" i="2" s="1"/>
  <c r="U1565" i="2"/>
  <c r="U3488" i="2"/>
  <c r="V3488" i="2" s="1"/>
  <c r="W3488" i="2" s="1"/>
  <c r="U5138" i="2"/>
  <c r="V5138" i="2" s="1"/>
  <c r="W5138" i="2" s="1"/>
  <c r="U888" i="2"/>
  <c r="V888" i="2" s="1"/>
  <c r="W888" i="2" s="1"/>
  <c r="U5980" i="2"/>
  <c r="V5980" i="2" s="1"/>
  <c r="W5980" i="2" s="1"/>
  <c r="U2724" i="2"/>
  <c r="V2724" i="2" s="1"/>
  <c r="W2724" i="2" s="1"/>
  <c r="U2905" i="2"/>
  <c r="V2905" i="2" s="1"/>
  <c r="W2905" i="2" s="1"/>
  <c r="U1614" i="2"/>
  <c r="V1614" i="2" s="1"/>
  <c r="W1614" i="2" s="1"/>
  <c r="U2461" i="2"/>
  <c r="V2461" i="2" s="1"/>
  <c r="W2461" i="2" s="1"/>
  <c r="U6112" i="2"/>
  <c r="V6112" i="2" s="1"/>
  <c r="W6112" i="2" s="1"/>
  <c r="U2546" i="2"/>
  <c r="V2546" i="2" s="1"/>
  <c r="W2546" i="2" s="1"/>
  <c r="U4829" i="2"/>
  <c r="U3900" i="2"/>
  <c r="U500" i="2"/>
  <c r="V500" i="2" s="1"/>
  <c r="W500" i="2" s="1"/>
  <c r="U5323" i="2"/>
  <c r="V5323" i="2" s="1"/>
  <c r="W5323" i="2" s="1"/>
  <c r="U4609" i="2"/>
  <c r="U286" i="2"/>
  <c r="V286" i="2" s="1"/>
  <c r="W286" i="2" s="1"/>
  <c r="U3392" i="2"/>
  <c r="V3392" i="2" s="1"/>
  <c r="W3392" i="2" s="1"/>
  <c r="U2057" i="2"/>
  <c r="V2057" i="2" s="1"/>
  <c r="W2057" i="2" s="1"/>
  <c r="U220" i="2"/>
  <c r="V220" i="2" s="1"/>
  <c r="W220" i="2" s="1"/>
  <c r="U3592" i="2"/>
  <c r="U3545" i="2"/>
  <c r="U3765" i="2"/>
  <c r="U3465" i="2"/>
  <c r="U4103" i="2"/>
  <c r="V4103" i="2" s="1"/>
  <c r="W4103" i="2" s="1"/>
  <c r="U1845" i="2"/>
  <c r="V1845" i="2" s="1"/>
  <c r="W1845" i="2" s="1"/>
  <c r="U5595" i="2"/>
  <c r="V5595" i="2" s="1"/>
  <c r="W5595" i="2" s="1"/>
  <c r="U1199" i="2"/>
  <c r="V1199" i="2" s="1"/>
  <c r="W1199" i="2" s="1"/>
  <c r="U5433" i="2"/>
  <c r="V5433" i="2" s="1"/>
  <c r="W5433" i="2" s="1"/>
  <c r="U422" i="2"/>
  <c r="U2203" i="2"/>
  <c r="V2203" i="2" s="1"/>
  <c r="W2203" i="2" s="1"/>
  <c r="U4781" i="2"/>
  <c r="U2449" i="2"/>
  <c r="U3006" i="2"/>
  <c r="V3006" i="2" s="1"/>
  <c r="W3006" i="2" s="1"/>
  <c r="U1374" i="2"/>
  <c r="U5344" i="2"/>
  <c r="U1920" i="2"/>
  <c r="U1867" i="2"/>
  <c r="U2742" i="2"/>
  <c r="V2742" i="2" s="1"/>
  <c r="W2742" i="2" s="1"/>
  <c r="U1567" i="2"/>
  <c r="V1567" i="2" s="1"/>
  <c r="W1567" i="2" s="1"/>
  <c r="U2695" i="2"/>
  <c r="V2695" i="2" s="1"/>
  <c r="W2695" i="2" s="1"/>
  <c r="U2430" i="2"/>
  <c r="V2430" i="2" s="1"/>
  <c r="W2430" i="2" s="1"/>
  <c r="U2606" i="2"/>
  <c r="V2606" i="2" s="1"/>
  <c r="W2606" i="2" s="1"/>
  <c r="U1827" i="2"/>
  <c r="V1827" i="2" s="1"/>
  <c r="W1827" i="2" s="1"/>
  <c r="U777" i="2"/>
  <c r="V777" i="2" s="1"/>
  <c r="W777" i="2" s="1"/>
  <c r="U300" i="2"/>
  <c r="V300" i="2" s="1"/>
  <c r="W300" i="2" s="1"/>
  <c r="U3147" i="2"/>
  <c r="V3147" i="2" s="1"/>
  <c r="W3147" i="2" s="1"/>
  <c r="U1100" i="2"/>
  <c r="U243" i="2"/>
  <c r="V243" i="2" s="1"/>
  <c r="W243" i="2" s="1"/>
  <c r="U329" i="2"/>
  <c r="V329" i="2" s="1"/>
  <c r="W329" i="2" s="1"/>
  <c r="U3218" i="2"/>
  <c r="V3218" i="2" s="1"/>
  <c r="W3218" i="2" s="1"/>
  <c r="U5316" i="2"/>
  <c r="V5316" i="2" s="1"/>
  <c r="W5316" i="2" s="1"/>
  <c r="U5564" i="2"/>
  <c r="V5564" i="2" s="1"/>
  <c r="W5564" i="2" s="1"/>
  <c r="U1701" i="2"/>
  <c r="V1701" i="2" s="1"/>
  <c r="W1701" i="2" s="1"/>
  <c r="U748" i="2"/>
  <c r="V748" i="2" s="1"/>
  <c r="W748" i="2" s="1"/>
  <c r="U3880" i="2"/>
  <c r="V3880" i="2" s="1"/>
  <c r="W3880" i="2" s="1"/>
  <c r="U924" i="2"/>
  <c r="V924" i="2" s="1"/>
  <c r="W924" i="2" s="1"/>
  <c r="U5034" i="2"/>
  <c r="V5034" i="2" s="1"/>
  <c r="W5034" i="2" s="1"/>
  <c r="U3407" i="2"/>
  <c r="V3407" i="2" s="1"/>
  <c r="W3407" i="2" s="1"/>
  <c r="U2655" i="2"/>
  <c r="V2655" i="2" s="1"/>
  <c r="W2655" i="2" s="1"/>
  <c r="U6035" i="2"/>
  <c r="V6035" i="2" s="1"/>
  <c r="W6035" i="2" s="1"/>
  <c r="U4150" i="2"/>
  <c r="V4150" i="2" s="1"/>
  <c r="W4150" i="2" s="1"/>
  <c r="U379" i="2"/>
  <c r="V379" i="2" s="1"/>
  <c r="W379" i="2" s="1"/>
  <c r="U1057" i="2"/>
  <c r="V1057" i="2" s="1"/>
  <c r="W1057" i="2" s="1"/>
  <c r="U5902" i="2"/>
  <c r="V5902" i="2" s="1"/>
  <c r="W5902" i="2" s="1"/>
  <c r="U419" i="2"/>
  <c r="V419" i="2" s="1"/>
  <c r="W419" i="2" s="1"/>
  <c r="U404" i="2"/>
  <c r="V404" i="2" s="1"/>
  <c r="W404" i="2" s="1"/>
  <c r="U4752" i="2"/>
  <c r="V4752" i="2" s="1"/>
  <c r="W4752" i="2" s="1"/>
  <c r="U1764" i="2"/>
  <c r="V1764" i="2" s="1"/>
  <c r="W1764" i="2" s="1"/>
  <c r="U212" i="2"/>
  <c r="V212" i="2" s="1"/>
  <c r="W212" i="2" s="1"/>
  <c r="U4491" i="2"/>
  <c r="V4491" i="2" s="1"/>
  <c r="W4491" i="2" s="1"/>
  <c r="U883" i="2"/>
  <c r="V883" i="2" s="1"/>
  <c r="W883" i="2" s="1"/>
  <c r="U638" i="2"/>
  <c r="V638" i="2" s="1"/>
  <c r="W638" i="2" s="1"/>
  <c r="U3983" i="2"/>
  <c r="V3983" i="2" s="1"/>
  <c r="W3983" i="2" s="1"/>
  <c r="U5380" i="2"/>
  <c r="U2490" i="2"/>
  <c r="V2490" i="2" s="1"/>
  <c r="W2490" i="2" s="1"/>
  <c r="U507" i="2"/>
  <c r="U5309" i="2"/>
  <c r="V5309" i="2" s="1"/>
  <c r="W5309" i="2" s="1"/>
  <c r="U3525" i="2"/>
  <c r="V3525" i="2" s="1"/>
  <c r="W3525" i="2" s="1"/>
  <c r="U1135" i="2"/>
  <c r="U473" i="2"/>
  <c r="V473" i="2" s="1"/>
  <c r="W473" i="2" s="1"/>
  <c r="U2479" i="2"/>
  <c r="V2479" i="2" s="1"/>
  <c r="W2479" i="2" s="1"/>
  <c r="U4327" i="2"/>
  <c r="V4327" i="2" s="1"/>
  <c r="W4327" i="2" s="1"/>
  <c r="U5597" i="2"/>
  <c r="V5597" i="2" s="1"/>
  <c r="W5597" i="2" s="1"/>
  <c r="U2289" i="2"/>
  <c r="V2289" i="2" s="1"/>
  <c r="W2289" i="2" s="1"/>
  <c r="U4889" i="2"/>
  <c r="V4889" i="2" s="1"/>
  <c r="W4889" i="2" s="1"/>
  <c r="U6028" i="2"/>
  <c r="V6028" i="2" s="1"/>
  <c r="W6028" i="2" s="1"/>
  <c r="U1258" i="2"/>
  <c r="V1258" i="2" s="1"/>
  <c r="W1258" i="2" s="1"/>
  <c r="U3086" i="2"/>
  <c r="V3086" i="2" s="1"/>
  <c r="W3086" i="2" s="1"/>
  <c r="U3973" i="2"/>
  <c r="V3973" i="2" s="1"/>
  <c r="W3973" i="2" s="1"/>
  <c r="U4627" i="2"/>
  <c r="V4627" i="2" s="1"/>
  <c r="W4627" i="2" s="1"/>
  <c r="U5674" i="2"/>
  <c r="V5674" i="2" s="1"/>
  <c r="W5674" i="2" s="1"/>
  <c r="U2796" i="2"/>
  <c r="V2796" i="2" s="1"/>
  <c r="W2796" i="2" s="1"/>
  <c r="U2560" i="2"/>
  <c r="V2560" i="2" s="1"/>
  <c r="W2560" i="2" s="1"/>
  <c r="U4908" i="2"/>
  <c r="V4908" i="2" s="1"/>
  <c r="W4908" i="2" s="1"/>
  <c r="U619" i="2"/>
  <c r="V619" i="2" s="1"/>
  <c r="W619" i="2" s="1"/>
  <c r="U4817" i="2"/>
  <c r="V4817" i="2" s="1"/>
  <c r="W4817" i="2" s="1"/>
  <c r="U4169" i="2"/>
  <c r="U2192" i="2"/>
  <c r="V2192" i="2" s="1"/>
  <c r="W2192" i="2" s="1"/>
  <c r="U5687" i="2"/>
  <c r="V5687" i="2" s="1"/>
  <c r="W5687" i="2" s="1"/>
  <c r="U946" i="2"/>
  <c r="V946" i="2" s="1"/>
  <c r="W946" i="2" s="1"/>
  <c r="U3851" i="2"/>
  <c r="V3851" i="2" s="1"/>
  <c r="W3851" i="2" s="1"/>
  <c r="U5643" i="2"/>
  <c r="V5643" i="2" s="1"/>
  <c r="W5643" i="2" s="1"/>
  <c r="U1228" i="2"/>
  <c r="U702" i="2"/>
  <c r="V702" i="2" s="1"/>
  <c r="W702" i="2" s="1"/>
  <c r="U291" i="2"/>
  <c r="V291" i="2" s="1"/>
  <c r="W291" i="2" s="1"/>
  <c r="U4966" i="2"/>
  <c r="U4596" i="2"/>
  <c r="U2394" i="2"/>
  <c r="V2394" i="2" s="1"/>
  <c r="W2394" i="2" s="1"/>
  <c r="U301" i="2"/>
  <c r="V301" i="2" s="1"/>
  <c r="W301" i="2" s="1"/>
  <c r="U925" i="2"/>
  <c r="U665" i="2"/>
  <c r="V665" i="2" s="1"/>
  <c r="W665" i="2" s="1"/>
  <c r="U4242" i="2"/>
  <c r="U803" i="2"/>
  <c r="U1270" i="2"/>
  <c r="V1270" i="2" s="1"/>
  <c r="W1270" i="2" s="1"/>
  <c r="U784" i="2"/>
  <c r="V784" i="2" s="1"/>
  <c r="W784" i="2" s="1"/>
  <c r="U4798" i="2"/>
  <c r="U1002" i="2"/>
  <c r="U4201" i="2"/>
  <c r="V4201" i="2" s="1"/>
  <c r="W4201" i="2" s="1"/>
  <c r="U1016" i="2"/>
  <c r="U1358" i="2"/>
  <c r="V1358" i="2" s="1"/>
  <c r="W1358" i="2" s="1"/>
  <c r="U3630" i="2"/>
  <c r="V3630" i="2" s="1"/>
  <c r="W3630" i="2" s="1"/>
  <c r="U2258" i="2"/>
  <c r="V2258" i="2" s="1"/>
  <c r="W2258" i="2" s="1"/>
  <c r="U1041" i="2"/>
  <c r="U3088" i="2"/>
  <c r="V3088" i="2" s="1"/>
  <c r="W3088" i="2" s="1"/>
  <c r="U4866" i="2"/>
  <c r="V4866" i="2" s="1"/>
  <c r="W4866" i="2" s="1"/>
  <c r="U1844" i="2"/>
  <c r="V1844" i="2" s="1"/>
  <c r="W1844" i="2" s="1"/>
  <c r="U228" i="2"/>
  <c r="V228" i="2" s="1"/>
  <c r="W228" i="2" s="1"/>
  <c r="U4914" i="2"/>
  <c r="V4914" i="2" s="1"/>
  <c r="W4914" i="2" s="1"/>
  <c r="U881" i="2"/>
  <c r="V881" i="2" s="1"/>
  <c r="W881" i="2" s="1"/>
  <c r="U334" i="2"/>
  <c r="V334" i="2" s="1"/>
  <c r="W334" i="2" s="1"/>
  <c r="U749" i="2"/>
  <c r="U1439" i="2"/>
  <c r="V1439" i="2" s="1"/>
  <c r="W1439" i="2" s="1"/>
  <c r="U4375" i="2"/>
  <c r="U1604" i="2"/>
  <c r="V1604" i="2" s="1"/>
  <c r="W1604" i="2" s="1"/>
  <c r="U4801" i="2"/>
  <c r="U2187" i="2"/>
  <c r="V2187" i="2" s="1"/>
  <c r="W2187" i="2" s="1"/>
  <c r="U2093" i="2"/>
  <c r="V2093" i="2" s="1"/>
  <c r="W2093" i="2" s="1"/>
  <c r="U4456" i="2"/>
  <c r="V4456" i="2" s="1"/>
  <c r="W4456" i="2" s="1"/>
  <c r="U3405" i="2"/>
  <c r="V3405" i="2" s="1"/>
  <c r="W3405" i="2" s="1"/>
  <c r="U2260" i="2"/>
  <c r="V2260" i="2" s="1"/>
  <c r="W2260" i="2" s="1"/>
  <c r="U3460" i="2"/>
  <c r="V3460" i="2" s="1"/>
  <c r="W3460" i="2" s="1"/>
  <c r="U4630" i="2"/>
  <c r="V4630" i="2" s="1"/>
  <c r="W4630" i="2" s="1"/>
  <c r="U6034" i="2"/>
  <c r="V6034" i="2" s="1"/>
  <c r="W6034" i="2" s="1"/>
  <c r="U5321" i="2"/>
  <c r="V5321" i="2" s="1"/>
  <c r="W5321" i="2" s="1"/>
  <c r="U594" i="2"/>
  <c r="V594" i="2" s="1"/>
  <c r="W594" i="2" s="1"/>
  <c r="U5821" i="2"/>
  <c r="V5821" i="2" s="1"/>
  <c r="W5821" i="2" s="1"/>
  <c r="U2600" i="2"/>
  <c r="V2600" i="2" s="1"/>
  <c r="W2600" i="2" s="1"/>
  <c r="U1473" i="2"/>
  <c r="V1473" i="2" s="1"/>
  <c r="W1473" i="2" s="1"/>
  <c r="U5238" i="2"/>
  <c r="V5238" i="2" s="1"/>
  <c r="W5238" i="2" s="1"/>
  <c r="U5237" i="2"/>
  <c r="V5237" i="2" s="1"/>
  <c r="W5237" i="2" s="1"/>
  <c r="U4974" i="2"/>
  <c r="U5801" i="2"/>
  <c r="V5801" i="2" s="1"/>
  <c r="W5801" i="2" s="1"/>
  <c r="U3066" i="2"/>
  <c r="U2092" i="2"/>
  <c r="U4323" i="2"/>
  <c r="U1537" i="2"/>
  <c r="U4494" i="2"/>
  <c r="U3216" i="2"/>
  <c r="V3216" i="2" s="1"/>
  <c r="W3216" i="2" s="1"/>
  <c r="U641" i="2"/>
  <c r="V641" i="2" s="1"/>
  <c r="W641" i="2" s="1"/>
  <c r="U3011" i="2"/>
  <c r="V3011" i="2" s="1"/>
  <c r="W3011" i="2" s="1"/>
  <c r="U5036" i="2"/>
  <c r="V5036" i="2" s="1"/>
  <c r="W5036" i="2" s="1"/>
  <c r="U965" i="2"/>
  <c r="U2697" i="2"/>
  <c r="V2697" i="2" s="1"/>
  <c r="W2697" i="2" s="1"/>
  <c r="U5362" i="2"/>
  <c r="V5362" i="2" s="1"/>
  <c r="W5362" i="2" s="1"/>
  <c r="U5947" i="2"/>
  <c r="V5947" i="2" s="1"/>
  <c r="W5947" i="2" s="1"/>
  <c r="U2732" i="2"/>
  <c r="V2732" i="2" s="1"/>
  <c r="W2732" i="2" s="1"/>
  <c r="U5308" i="2"/>
  <c r="V5308" i="2" s="1"/>
  <c r="W5308" i="2" s="1"/>
  <c r="U1590" i="2"/>
  <c r="V1590" i="2" s="1"/>
  <c r="W1590" i="2" s="1"/>
  <c r="U1658" i="2"/>
  <c r="V1658" i="2" s="1"/>
  <c r="W1658" i="2" s="1"/>
  <c r="U2530" i="2"/>
  <c r="U1411" i="2"/>
  <c r="U1097" i="2"/>
  <c r="U3801" i="2"/>
  <c r="V3801" i="2" s="1"/>
  <c r="W3801" i="2" s="1"/>
  <c r="U2478" i="2"/>
  <c r="V2478" i="2" s="1"/>
  <c r="W2478" i="2" s="1"/>
  <c r="U1602" i="2"/>
  <c r="U3961" i="2"/>
  <c r="V3961" i="2" s="1"/>
  <c r="W3961" i="2" s="1"/>
  <c r="U4633" i="2"/>
  <c r="V4633" i="2" s="1"/>
  <c r="W4633" i="2" s="1"/>
  <c r="U2865" i="2"/>
  <c r="U2272" i="2"/>
  <c r="V2272" i="2" s="1"/>
  <c r="W2272" i="2" s="1"/>
  <c r="U3320" i="2"/>
  <c r="U5572" i="2"/>
  <c r="U2892" i="2"/>
  <c r="V2892" i="2" s="1"/>
  <c r="W2892" i="2" s="1"/>
  <c r="U1124" i="2"/>
  <c r="U2970" i="2"/>
  <c r="V2970" i="2" s="1"/>
  <c r="W2970" i="2" s="1"/>
  <c r="U22" i="2"/>
  <c r="U2688" i="2"/>
  <c r="U3564" i="2"/>
  <c r="U2032" i="2"/>
  <c r="V2032" i="2" s="1"/>
  <c r="W2032" i="2" s="1"/>
  <c r="U2908" i="2"/>
  <c r="V2908" i="2" s="1"/>
  <c r="W2908" i="2" s="1"/>
  <c r="U1985" i="2"/>
  <c r="U3686" i="2"/>
  <c r="V3686" i="2" s="1"/>
  <c r="W3686" i="2" s="1"/>
  <c r="U5409" i="2"/>
  <c r="U2683" i="2"/>
  <c r="U2709" i="2"/>
  <c r="U1572" i="2"/>
  <c r="U4539" i="2"/>
  <c r="V4539" i="2" s="1"/>
  <c r="W4539" i="2" s="1"/>
  <c r="U1255" i="2"/>
  <c r="U699" i="2"/>
  <c r="U5625" i="2"/>
  <c r="U2150" i="2"/>
  <c r="V2150" i="2" s="1"/>
  <c r="W2150" i="2" s="1"/>
  <c r="U4073" i="2"/>
  <c r="V4073" i="2" s="1"/>
  <c r="W4073" i="2" s="1"/>
  <c r="U3923" i="2"/>
  <c r="U3293" i="2"/>
  <c r="U1514" i="2"/>
  <c r="U5054" i="2"/>
  <c r="U1778" i="2"/>
  <c r="V1778" i="2" s="1"/>
  <c r="W1778" i="2" s="1"/>
  <c r="U1887" i="2"/>
  <c r="U2991" i="2"/>
  <c r="V2991" i="2" s="1"/>
  <c r="W2991" i="2" s="1"/>
  <c r="U3557" i="2"/>
  <c r="U2593" i="2"/>
  <c r="V2593" i="2" s="1"/>
  <c r="W2593" i="2" s="1"/>
  <c r="U2332" i="2"/>
  <c r="V2332" i="2" s="1"/>
  <c r="W2332" i="2" s="1"/>
  <c r="U4403" i="2"/>
  <c r="V4403" i="2" s="1"/>
  <c r="W4403" i="2" s="1"/>
  <c r="U2997" i="2"/>
  <c r="V2997" i="2" s="1"/>
  <c r="W2997" i="2" s="1"/>
  <c r="U3804" i="2"/>
  <c r="V3804" i="2" s="1"/>
  <c r="W3804" i="2" s="1"/>
  <c r="U3491" i="2"/>
  <c r="V3491" i="2" s="1"/>
  <c r="W3491" i="2" s="1"/>
  <c r="U1266" i="2"/>
  <c r="V1266" i="2" s="1"/>
  <c r="W1266" i="2" s="1"/>
  <c r="U3862" i="2"/>
  <c r="V3862" i="2" s="1"/>
  <c r="W3862" i="2" s="1"/>
  <c r="U257" i="2"/>
  <c r="V257" i="2" s="1"/>
  <c r="W257" i="2" s="1"/>
  <c r="U884" i="2"/>
  <c r="V884" i="2" s="1"/>
  <c r="W884" i="2" s="1"/>
  <c r="U3288" i="2"/>
  <c r="U4688" i="2"/>
  <c r="U3109" i="2"/>
  <c r="V3109" i="2" s="1"/>
  <c r="W3109" i="2" s="1"/>
  <c r="U5723" i="2"/>
  <c r="V5723" i="2" s="1"/>
  <c r="W5723" i="2" s="1"/>
  <c r="U5834" i="2"/>
  <c r="V5834" i="2" s="1"/>
  <c r="W5834" i="2" s="1"/>
  <c r="U3500" i="2"/>
  <c r="U4960" i="2"/>
  <c r="U2764" i="2"/>
  <c r="U595" i="2"/>
  <c r="V595" i="2" s="1"/>
  <c r="W595" i="2" s="1"/>
  <c r="U643" i="2"/>
  <c r="V643" i="2" s="1"/>
  <c r="W643" i="2" s="1"/>
  <c r="U4142" i="2"/>
  <c r="V4142" i="2" s="1"/>
  <c r="W4142" i="2" s="1"/>
  <c r="U5349" i="2"/>
  <c r="V5349" i="2" s="1"/>
  <c r="W5349" i="2" s="1"/>
  <c r="U2281" i="2"/>
  <c r="V2281" i="2" s="1"/>
  <c r="W2281" i="2" s="1"/>
  <c r="U75" i="2"/>
  <c r="V75" i="2" s="1"/>
  <c r="W75" i="2" s="1"/>
  <c r="U2907" i="2"/>
  <c r="U159" i="2"/>
  <c r="V159" i="2" s="1"/>
  <c r="W159" i="2" s="1"/>
  <c r="U4830" i="2"/>
  <c r="U2424" i="2"/>
  <c r="V2424" i="2" s="1"/>
  <c r="W2424" i="2" s="1"/>
  <c r="U3643" i="2"/>
  <c r="U6038" i="2"/>
  <c r="U4225" i="2"/>
  <c r="U4662" i="2"/>
  <c r="V4662" i="2" s="1"/>
  <c r="W4662" i="2" s="1"/>
  <c r="U3751" i="2"/>
  <c r="V3751" i="2" s="1"/>
  <c r="W3751" i="2" s="1"/>
  <c r="U1501" i="2"/>
  <c r="V1501" i="2" s="1"/>
  <c r="W1501" i="2" s="1"/>
  <c r="U84" i="2"/>
  <c r="V84" i="2" s="1"/>
  <c r="W84" i="2" s="1"/>
  <c r="U2850" i="2"/>
  <c r="U67" i="2"/>
  <c r="V67" i="2" s="1"/>
  <c r="W67" i="2" s="1"/>
  <c r="U4202" i="2"/>
  <c r="U4673" i="2"/>
  <c r="U2254" i="2"/>
  <c r="U2135" i="2"/>
  <c r="V2135" i="2" s="1"/>
  <c r="W2135" i="2" s="1"/>
  <c r="U650" i="2"/>
  <c r="U5330" i="2"/>
  <c r="U5883" i="2"/>
  <c r="V5883" i="2" s="1"/>
  <c r="W5883" i="2" s="1"/>
  <c r="U5884" i="2"/>
  <c r="V5884" i="2" s="1"/>
  <c r="W5884" i="2" s="1"/>
  <c r="U4864" i="2"/>
  <c r="V4864" i="2" s="1"/>
  <c r="W4864" i="2" s="1"/>
  <c r="U5690" i="2"/>
  <c r="V5690" i="2" s="1"/>
  <c r="W5690" i="2" s="1"/>
  <c r="U4679" i="2"/>
  <c r="U5841" i="2"/>
  <c r="U609" i="2"/>
  <c r="U957" i="2"/>
  <c r="U5377" i="2"/>
  <c r="V5377" i="2" s="1"/>
  <c r="W5377" i="2" s="1"/>
  <c r="U5634" i="2"/>
  <c r="V5634" i="2" s="1"/>
  <c r="W5634" i="2" s="1"/>
  <c r="U5320" i="2"/>
  <c r="U2017" i="2"/>
  <c r="V2017" i="2" s="1"/>
  <c r="W2017" i="2" s="1"/>
  <c r="U1291" i="2"/>
  <c r="V1291" i="2" s="1"/>
  <c r="W1291" i="2" s="1"/>
  <c r="U1472" i="2"/>
  <c r="V1472" i="2" s="1"/>
  <c r="W1472" i="2" s="1"/>
  <c r="U365" i="2"/>
  <c r="V365" i="2" s="1"/>
  <c r="W365" i="2" s="1"/>
  <c r="U5157" i="2"/>
  <c r="V5157" i="2" s="1"/>
  <c r="W5157" i="2" s="1"/>
  <c r="U1667" i="2"/>
  <c r="U4485" i="2"/>
  <c r="V4485" i="2" s="1"/>
  <c r="W4485" i="2" s="1"/>
  <c r="U5269" i="2"/>
  <c r="U5995" i="2"/>
  <c r="U4277" i="2"/>
  <c r="U4838" i="2"/>
  <c r="V4838" i="2" s="1"/>
  <c r="W4838" i="2" s="1"/>
  <c r="U244" i="2"/>
  <c r="V244" i="2" s="1"/>
  <c r="W244" i="2" s="1"/>
  <c r="U4269" i="2"/>
  <c r="V4269" i="2" s="1"/>
  <c r="W4269" i="2" s="1"/>
  <c r="U2415" i="2"/>
  <c r="V2415" i="2" s="1"/>
  <c r="W2415" i="2" s="1"/>
  <c r="U5975" i="2"/>
  <c r="V5975" i="2" s="1"/>
  <c r="W5975" i="2" s="1"/>
  <c r="U3137" i="2"/>
  <c r="V3137" i="2" s="1"/>
  <c r="W3137" i="2" s="1"/>
  <c r="U3849" i="2"/>
  <c r="V3849" i="2" s="1"/>
  <c r="W3849" i="2" s="1"/>
  <c r="U827" i="2"/>
  <c r="U158" i="2"/>
  <c r="V158" i="2" s="1"/>
  <c r="W158" i="2" s="1"/>
  <c r="U200" i="2"/>
  <c r="V200" i="2" s="1"/>
  <c r="W200" i="2" s="1"/>
  <c r="U2050" i="2"/>
  <c r="U3618" i="2"/>
  <c r="U985" i="2"/>
  <c r="U3685" i="2"/>
  <c r="U2008" i="2"/>
  <c r="U6118" i="2"/>
  <c r="V6118" i="2" s="1"/>
  <c r="W6118" i="2" s="1"/>
  <c r="U5128" i="2"/>
  <c r="V5128" i="2" s="1"/>
  <c r="W5128" i="2" s="1"/>
  <c r="U3012" i="2"/>
  <c r="V3012" i="2" s="1"/>
  <c r="W3012" i="2" s="1"/>
  <c r="U5610" i="2"/>
  <c r="V5610" i="2" s="1"/>
  <c r="W5610" i="2" s="1"/>
  <c r="U4421" i="2"/>
  <c r="V4421" i="2" s="1"/>
  <c r="W4421" i="2" s="1"/>
  <c r="U3224" i="2"/>
  <c r="V3224" i="2" s="1"/>
  <c r="W3224" i="2" s="1"/>
  <c r="U5407" i="2"/>
  <c r="V5407" i="2" s="1"/>
  <c r="W5407" i="2" s="1"/>
  <c r="U1366" i="2"/>
  <c r="V1366" i="2" s="1"/>
  <c r="W1366" i="2" s="1"/>
  <c r="U3724" i="2"/>
  <c r="U2890" i="2"/>
  <c r="V2890" i="2" s="1"/>
  <c r="W2890" i="2" s="1"/>
  <c r="U5068" i="2"/>
  <c r="U4361" i="2"/>
  <c r="V4361" i="2" s="1"/>
  <c r="W4361" i="2" s="1"/>
  <c r="U231" i="2"/>
  <c r="U4991" i="2"/>
  <c r="U736" i="2"/>
  <c r="V736" i="2" s="1"/>
  <c r="W736" i="2" s="1"/>
  <c r="U923" i="2"/>
  <c r="U1893" i="2"/>
  <c r="U108" i="2"/>
  <c r="U1315" i="2"/>
  <c r="V1315" i="2" s="1"/>
  <c r="W1315" i="2" s="1"/>
  <c r="U3412" i="2"/>
  <c r="V3412" i="2" s="1"/>
  <c r="W3412" i="2" s="1"/>
  <c r="U1983" i="2"/>
  <c r="V1983" i="2" s="1"/>
  <c r="W1983" i="2" s="1"/>
  <c r="U192" i="2"/>
  <c r="U5924" i="2"/>
  <c r="U5394" i="2"/>
  <c r="U5538" i="2"/>
  <c r="U4775" i="2"/>
  <c r="U1079" i="2"/>
  <c r="U4758" i="2"/>
  <c r="V4758" i="2" s="1"/>
  <c r="W4758" i="2" s="1"/>
  <c r="U62" i="2"/>
  <c r="U4971" i="2"/>
  <c r="V4971" i="2" s="1"/>
  <c r="W4971" i="2" s="1"/>
  <c r="U2900" i="2"/>
  <c r="V2900" i="2" s="1"/>
  <c r="W2900" i="2" s="1"/>
  <c r="U1621" i="2"/>
  <c r="V1621" i="2" s="1"/>
  <c r="W1621" i="2" s="1"/>
  <c r="U5624" i="2"/>
  <c r="U3909" i="2"/>
  <c r="U3982" i="2"/>
  <c r="U1599" i="2"/>
  <c r="V1599" i="2" s="1"/>
  <c r="W1599" i="2" s="1"/>
  <c r="U5471" i="2"/>
  <c r="V5471" i="2" s="1"/>
  <c r="W5471" i="2" s="1"/>
  <c r="U4995" i="2"/>
  <c r="V4995" i="2" s="1"/>
  <c r="W4995" i="2" s="1"/>
  <c r="U3173" i="2"/>
  <c r="V3173" i="2" s="1"/>
  <c r="W3173" i="2" s="1"/>
  <c r="U3336" i="2"/>
  <c r="V3336" i="2" s="1"/>
  <c r="W3336" i="2" s="1"/>
  <c r="U5709" i="2"/>
  <c r="V5709" i="2" s="1"/>
  <c r="W5709" i="2" s="1"/>
  <c r="U3273" i="2"/>
  <c r="V3273" i="2" s="1"/>
  <c r="W3273" i="2" s="1"/>
  <c r="U166" i="2"/>
  <c r="V166" i="2" s="1"/>
  <c r="W166" i="2" s="1"/>
  <c r="U39" i="2"/>
  <c r="V39" i="2" s="1"/>
  <c r="W39" i="2" s="1"/>
  <c r="U672" i="2"/>
  <c r="V672" i="2" s="1"/>
  <c r="W672" i="2" s="1"/>
  <c r="U3339" i="2"/>
  <c r="V3339" i="2" s="1"/>
  <c r="W3339" i="2" s="1"/>
  <c r="U5740" i="2"/>
  <c r="V5740" i="2" s="1"/>
  <c r="W5740" i="2" s="1"/>
  <c r="U2934" i="2"/>
  <c r="U2377" i="2"/>
  <c r="U5187" i="2"/>
  <c r="U4116" i="2"/>
  <c r="U1824" i="2"/>
  <c r="V1824" i="2" s="1"/>
  <c r="W1824" i="2" s="1"/>
  <c r="U861" i="2"/>
  <c r="V861" i="2" s="1"/>
  <c r="W861" i="2" s="1"/>
  <c r="U5226" i="2"/>
  <c r="V5226" i="2" s="1"/>
  <c r="W5226" i="2" s="1"/>
  <c r="U907" i="2"/>
  <c r="U3669" i="2"/>
  <c r="U3326" i="2"/>
  <c r="U3965" i="2"/>
  <c r="V3965" i="2" s="1"/>
  <c r="W3965" i="2" s="1"/>
  <c r="U2923" i="2"/>
  <c r="V2923" i="2" s="1"/>
  <c r="W2923" i="2" s="1"/>
  <c r="U4253" i="2"/>
  <c r="V4253" i="2" s="1"/>
  <c r="W4253" i="2" s="1"/>
  <c r="U2701" i="2"/>
  <c r="V2701" i="2" s="1"/>
  <c r="W2701" i="2" s="1"/>
  <c r="U5219" i="2"/>
  <c r="V5219" i="2" s="1"/>
  <c r="W5219" i="2" s="1"/>
  <c r="U562" i="2"/>
  <c r="V562" i="2" s="1"/>
  <c r="W562" i="2" s="1"/>
  <c r="U4551" i="2"/>
  <c r="V4551" i="2" s="1"/>
  <c r="W4551" i="2" s="1"/>
  <c r="U6076" i="2"/>
  <c r="V6076" i="2" s="1"/>
  <c r="W6076" i="2" s="1"/>
  <c r="U6043" i="2"/>
  <c r="V6043" i="2" s="1"/>
  <c r="W6043" i="2" s="1"/>
  <c r="U5631" i="2"/>
  <c r="V5631" i="2" s="1"/>
  <c r="W5631" i="2" s="1"/>
  <c r="U3919" i="2"/>
  <c r="V3919" i="2" s="1"/>
  <c r="W3919" i="2" s="1"/>
  <c r="U4016" i="2"/>
  <c r="V4016" i="2" s="1"/>
  <c r="W4016" i="2" s="1"/>
  <c r="U2433" i="2"/>
  <c r="V2433" i="2" s="1"/>
  <c r="W2433" i="2" s="1"/>
  <c r="U3878" i="2"/>
  <c r="U1646" i="2"/>
  <c r="V1646" i="2" s="1"/>
  <c r="W1646" i="2" s="1"/>
  <c r="U5004" i="2"/>
  <c r="V5004" i="2" s="1"/>
  <c r="W5004" i="2" s="1"/>
  <c r="U356" i="2"/>
  <c r="U2453" i="2"/>
  <c r="U2640" i="2"/>
  <c r="V2640" i="2" s="1"/>
  <c r="W2640" i="2" s="1"/>
  <c r="U5265" i="2"/>
  <c r="V5265" i="2" s="1"/>
  <c r="W5265" i="2" s="1"/>
  <c r="U3708" i="2"/>
  <c r="U3808" i="2"/>
  <c r="U1355" i="2"/>
  <c r="U5364" i="2"/>
  <c r="V5364" i="2" s="1"/>
  <c r="W5364" i="2" s="1"/>
  <c r="U3198" i="2"/>
  <c r="U4875" i="2"/>
  <c r="V4875" i="2" s="1"/>
  <c r="W4875" i="2" s="1"/>
  <c r="U2259" i="2"/>
  <c r="V2259" i="2" s="1"/>
  <c r="W2259" i="2" s="1"/>
  <c r="U4373" i="2"/>
  <c r="U1438" i="2"/>
  <c r="V1438" i="2" s="1"/>
  <c r="W1438" i="2" s="1"/>
  <c r="U2734" i="2"/>
  <c r="V2734" i="2" s="1"/>
  <c r="W2734" i="2" s="1"/>
  <c r="U4425" i="2"/>
  <c r="V4425" i="2" s="1"/>
  <c r="W4425" i="2" s="1"/>
  <c r="U2018" i="2"/>
  <c r="V2018" i="2" s="1"/>
  <c r="W2018" i="2" s="1"/>
  <c r="U730" i="2"/>
  <c r="V730" i="2" s="1"/>
  <c r="W730" i="2" s="1"/>
  <c r="U4475" i="2"/>
  <c r="V4475" i="2" s="1"/>
  <c r="W4475" i="2" s="1"/>
  <c r="U4092" i="2"/>
  <c r="V4092" i="2" s="1"/>
  <c r="W4092" i="2" s="1"/>
  <c r="U4949" i="2"/>
  <c r="V4949" i="2" s="1"/>
  <c r="W4949" i="2" s="1"/>
  <c r="U2399" i="2"/>
  <c r="U3837" i="2"/>
  <c r="U1183" i="2"/>
  <c r="U1232" i="2"/>
  <c r="U2215" i="2"/>
  <c r="U842" i="2"/>
  <c r="V842" i="2" s="1"/>
  <c r="W842" i="2" s="1"/>
  <c r="U1320" i="2"/>
  <c r="V1320" i="2" s="1"/>
  <c r="W1320" i="2" s="1"/>
  <c r="U1280" i="2"/>
  <c r="V1280" i="2" s="1"/>
  <c r="W1280" i="2" s="1"/>
  <c r="U2344" i="2"/>
  <c r="V2344" i="2" s="1"/>
  <c r="W2344" i="2" s="1"/>
  <c r="U2103" i="2"/>
  <c r="V2103" i="2" s="1"/>
  <c r="W2103" i="2" s="1"/>
  <c r="U2077" i="2"/>
  <c r="U3380" i="2"/>
  <c r="U1612" i="2"/>
  <c r="V1612" i="2" s="1"/>
  <c r="W1612" i="2" s="1"/>
  <c r="U5495" i="2"/>
  <c r="U4929" i="2"/>
  <c r="V4929" i="2" s="1"/>
  <c r="W4929" i="2" s="1"/>
  <c r="U1554" i="2"/>
  <c r="U5915" i="2"/>
  <c r="U1906" i="2"/>
  <c r="U3008" i="2"/>
  <c r="V3008" i="2" s="1"/>
  <c r="W3008" i="2" s="1"/>
  <c r="U1792" i="2"/>
  <c r="V1792" i="2" s="1"/>
  <c r="W1792" i="2" s="1"/>
  <c r="U2673" i="2"/>
  <c r="V2673" i="2" s="1"/>
  <c r="W2673" i="2" s="1"/>
  <c r="U2119" i="2"/>
  <c r="U3947" i="2"/>
  <c r="U4173" i="2"/>
  <c r="U1644" i="2"/>
  <c r="U1957" i="2"/>
  <c r="V1957" i="2" s="1"/>
  <c r="W1957" i="2" s="1"/>
  <c r="U1047" i="2"/>
  <c r="U114" i="2"/>
  <c r="V114" i="2" s="1"/>
  <c r="W114" i="2" s="1"/>
  <c r="U4665" i="2"/>
  <c r="U4782" i="2"/>
  <c r="U2086" i="2"/>
  <c r="U1163" i="2"/>
  <c r="V1163" i="2" s="1"/>
  <c r="W1163" i="2" s="1"/>
  <c r="U77" i="2"/>
  <c r="U3234" i="2"/>
  <c r="V3234" i="2" s="1"/>
  <c r="W3234" i="2" s="1"/>
  <c r="U1499" i="2"/>
  <c r="V1499" i="2" s="1"/>
  <c r="W1499" i="2" s="1"/>
  <c r="U3468" i="2"/>
  <c r="V3468" i="2" s="1"/>
  <c r="W3468" i="2" s="1"/>
  <c r="U6082" i="2"/>
  <c r="V6082" i="2" s="1"/>
  <c r="W6082" i="2" s="1"/>
  <c r="U3628" i="2"/>
  <c r="U4236" i="2"/>
  <c r="U5075" i="2"/>
  <c r="U4207" i="2"/>
  <c r="U2470" i="2"/>
  <c r="V2470" i="2" s="1"/>
  <c r="W2470" i="2" s="1"/>
  <c r="U5134" i="2"/>
  <c r="V5134" i="2" s="1"/>
  <c r="W5134" i="2" s="1"/>
  <c r="U1214" i="2"/>
  <c r="U3016" i="2"/>
  <c r="U3720" i="2"/>
  <c r="V3720" i="2" s="1"/>
  <c r="W3720" i="2" s="1"/>
  <c r="U491" i="2"/>
  <c r="V491" i="2" s="1"/>
  <c r="W491" i="2" s="1"/>
  <c r="U3305" i="2"/>
  <c r="V3305" i="2" s="1"/>
  <c r="W3305" i="2" s="1"/>
  <c r="U4832" i="2"/>
  <c r="V4832" i="2" s="1"/>
  <c r="W4832" i="2" s="1"/>
  <c r="U2419" i="2"/>
  <c r="V2419" i="2" s="1"/>
  <c r="W2419" i="2" s="1"/>
  <c r="U325" i="2"/>
  <c r="V325" i="2" s="1"/>
  <c r="W325" i="2" s="1"/>
  <c r="U6103" i="2"/>
  <c r="V6103" i="2" s="1"/>
  <c r="W6103" i="2" s="1"/>
  <c r="U2030" i="2"/>
  <c r="U1782" i="2"/>
  <c r="U135" i="2"/>
  <c r="U5413" i="2"/>
  <c r="V5413" i="2" s="1"/>
  <c r="W5413" i="2" s="1"/>
  <c r="U342" i="2"/>
  <c r="V342" i="2" s="1"/>
  <c r="W342" i="2" s="1"/>
  <c r="U922" i="2"/>
  <c r="U3194" i="2"/>
  <c r="V3194" i="2" s="1"/>
  <c r="W3194" i="2" s="1"/>
  <c r="U4685" i="2"/>
  <c r="V4685" i="2" s="1"/>
  <c r="W4685" i="2" s="1"/>
  <c r="U5382" i="2"/>
  <c r="U4423" i="2"/>
  <c r="V4423" i="2" s="1"/>
  <c r="W4423" i="2" s="1"/>
  <c r="U5374" i="2"/>
  <c r="V5374" i="2" s="1"/>
  <c r="W5374" i="2" s="1"/>
  <c r="U2178" i="2"/>
  <c r="U3160" i="2"/>
  <c r="U5685" i="2"/>
  <c r="V5685" i="2" s="1"/>
  <c r="W5685" i="2" s="1"/>
  <c r="U4165" i="2"/>
  <c r="V4165" i="2" s="1"/>
  <c r="W4165" i="2" s="1"/>
  <c r="U3266" i="2"/>
  <c r="V3266" i="2" s="1"/>
  <c r="W3266" i="2" s="1"/>
  <c r="U3583" i="2"/>
  <c r="U5423" i="2"/>
  <c r="V5423" i="2" s="1"/>
  <c r="W5423" i="2" s="1"/>
  <c r="U5858" i="2"/>
  <c r="V5858" i="2" s="1"/>
  <c r="W5858" i="2" s="1"/>
  <c r="U5469" i="2"/>
  <c r="U1303" i="2"/>
  <c r="U2456" i="2"/>
  <c r="V2456" i="2" s="1"/>
  <c r="W2456" i="2" s="1"/>
  <c r="U6115" i="2"/>
  <c r="U4859" i="2"/>
  <c r="V4859" i="2" s="1"/>
  <c r="W4859" i="2" s="1"/>
  <c r="U1211" i="2"/>
  <c r="V1211" i="2" s="1"/>
  <c r="W1211" i="2" s="1"/>
  <c r="U518" i="2"/>
  <c r="V518" i="2" s="1"/>
  <c r="W518" i="2" s="1"/>
  <c r="U5802" i="2"/>
  <c r="V5802" i="2" s="1"/>
  <c r="W5802" i="2" s="1"/>
  <c r="U5920" i="2"/>
  <c r="V5920" i="2" s="1"/>
  <c r="W5920" i="2" s="1"/>
  <c r="U1790" i="2"/>
  <c r="V1790" i="2" s="1"/>
  <c r="W1790" i="2" s="1"/>
  <c r="U5186" i="2"/>
  <c r="U1490" i="2"/>
  <c r="U1013" i="2"/>
  <c r="U1852" i="2"/>
  <c r="V1852" i="2" s="1"/>
  <c r="W1852" i="2" s="1"/>
  <c r="U1922" i="2"/>
  <c r="V1922" i="2" s="1"/>
  <c r="W1922" i="2" s="1"/>
  <c r="U5758" i="2"/>
  <c r="V5758" i="2" s="1"/>
  <c r="W5758" i="2" s="1"/>
  <c r="U821" i="2"/>
  <c r="V821" i="2" s="1"/>
  <c r="W821" i="2" s="1"/>
  <c r="U1290" i="2"/>
  <c r="V1290" i="2" s="1"/>
  <c r="W1290" i="2" s="1"/>
  <c r="U3439" i="2"/>
  <c r="V3439" i="2" s="1"/>
  <c r="W3439" i="2" s="1"/>
  <c r="U980" i="2"/>
  <c r="U1607" i="2"/>
  <c r="U143" i="2"/>
  <c r="U2108" i="2"/>
  <c r="V2108" i="2" s="1"/>
  <c r="W2108" i="2" s="1"/>
  <c r="U85" i="2"/>
  <c r="V85" i="2" s="1"/>
  <c r="W85" i="2" s="1"/>
  <c r="U3957" i="2"/>
  <c r="V3957" i="2" s="1"/>
  <c r="W3957" i="2" s="1"/>
  <c r="U893" i="2"/>
  <c r="U406" i="2"/>
  <c r="V406" i="2" s="1"/>
  <c r="W406" i="2" s="1"/>
  <c r="U3566" i="2"/>
  <c r="U728" i="2"/>
  <c r="V728" i="2" s="1"/>
  <c r="W728" i="2" s="1"/>
  <c r="U3827" i="2"/>
  <c r="V3827" i="2" s="1"/>
  <c r="W3827" i="2" s="1"/>
  <c r="U4762" i="2"/>
  <c r="V4762" i="2" s="1"/>
  <c r="W4762" i="2" s="1"/>
  <c r="U333" i="2"/>
  <c r="V333" i="2" s="1"/>
  <c r="W333" i="2" s="1"/>
  <c r="U226" i="2"/>
  <c r="V226" i="2" s="1"/>
  <c r="W226" i="2" s="1"/>
  <c r="U5931" i="2"/>
  <c r="U3533" i="2"/>
  <c r="U4348" i="2"/>
  <c r="U3404" i="2"/>
  <c r="V3404" i="2" s="1"/>
  <c r="W3404" i="2" s="1"/>
  <c r="U5057" i="2"/>
  <c r="V5057" i="2" s="1"/>
  <c r="W5057" i="2" s="1"/>
  <c r="U4533" i="2"/>
  <c r="V4533" i="2" s="1"/>
  <c r="W4533" i="2" s="1"/>
  <c r="U5942" i="2"/>
  <c r="V5942" i="2" s="1"/>
  <c r="W5942" i="2" s="1"/>
  <c r="U2002" i="2"/>
  <c r="V2002" i="2" s="1"/>
  <c r="W2002" i="2" s="1"/>
  <c r="U2915" i="2"/>
  <c r="V2915" i="2" s="1"/>
  <c r="W2915" i="2" s="1"/>
  <c r="U4573" i="2"/>
  <c r="V4573" i="2" s="1"/>
  <c r="W4573" i="2" s="1"/>
  <c r="U5810" i="2"/>
  <c r="V5810" i="2" s="1"/>
  <c r="W5810" i="2" s="1"/>
  <c r="U3584" i="2"/>
  <c r="U2221" i="2"/>
  <c r="V2221" i="2" s="1"/>
  <c r="W2221" i="2" s="1"/>
  <c r="U1641" i="2"/>
  <c r="V1641" i="2" s="1"/>
  <c r="W1641" i="2" s="1"/>
  <c r="U5746" i="2"/>
  <c r="V5746" i="2" s="1"/>
  <c r="W5746" i="2" s="1"/>
  <c r="U2960" i="2"/>
  <c r="V2960" i="2" s="1"/>
  <c r="W2960" i="2" s="1"/>
  <c r="U2222" i="2"/>
  <c r="V2222" i="2" s="1"/>
  <c r="W2222" i="2" s="1"/>
  <c r="U4576" i="2"/>
  <c r="V4576" i="2" s="1"/>
  <c r="W4576" i="2" s="1"/>
  <c r="U1512" i="2"/>
  <c r="V1512" i="2" s="1"/>
  <c r="W1512" i="2" s="1"/>
  <c r="U5401" i="2"/>
  <c r="V5401" i="2" s="1"/>
  <c r="W5401" i="2" s="1"/>
  <c r="U5510" i="2"/>
  <c r="V5510" i="2" s="1"/>
  <c r="W5510" i="2" s="1"/>
  <c r="U822" i="2"/>
  <c r="V822" i="2" s="1"/>
  <c r="W822" i="2" s="1"/>
  <c r="U1777" i="2"/>
  <c r="V1777" i="2" s="1"/>
  <c r="W1777" i="2" s="1"/>
  <c r="U4049" i="2"/>
  <c r="V4049" i="2" s="1"/>
  <c r="W4049" i="2" s="1"/>
  <c r="U7" i="2"/>
  <c r="V7" i="2" s="1"/>
  <c r="W7" i="2" s="1"/>
  <c r="U1252" i="2"/>
  <c r="V1252" i="2" s="1"/>
  <c r="W1252" i="2" s="1"/>
  <c r="U3381" i="2"/>
  <c r="V3381" i="2" s="1"/>
  <c r="W3381" i="2" s="1"/>
  <c r="U3638" i="2"/>
  <c r="V3638" i="2" s="1"/>
  <c r="W3638" i="2" s="1"/>
  <c r="U1638" i="2"/>
  <c r="V1638" i="2" s="1"/>
  <c r="W1638" i="2" s="1"/>
  <c r="U3914" i="2"/>
  <c r="V3914" i="2" s="1"/>
  <c r="W3914" i="2" s="1"/>
  <c r="U2712" i="2"/>
  <c r="V2712" i="2" s="1"/>
  <c r="W2712" i="2" s="1"/>
  <c r="U4803" i="2"/>
  <c r="V4803" i="2" s="1"/>
  <c r="W4803" i="2" s="1"/>
  <c r="U2877" i="2"/>
  <c r="V2877" i="2" s="1"/>
  <c r="W2877" i="2" s="1"/>
  <c r="U1560" i="2"/>
  <c r="V1560" i="2" s="1"/>
  <c r="W1560" i="2" s="1"/>
  <c r="U2196" i="2"/>
  <c r="V2196" i="2" s="1"/>
  <c r="W2196" i="2" s="1"/>
  <c r="U5899" i="2"/>
  <c r="V5899" i="2" s="1"/>
  <c r="W5899" i="2" s="1"/>
  <c r="U5335" i="2"/>
  <c r="V5335" i="2" s="1"/>
  <c r="W5335" i="2" s="1"/>
  <c r="U3627" i="2"/>
  <c r="V3627" i="2" s="1"/>
  <c r="W3627" i="2" s="1"/>
  <c r="U4970" i="2"/>
  <c r="V4970" i="2" s="1"/>
  <c r="W4970" i="2" s="1"/>
  <c r="U4309" i="2"/>
  <c r="V4309" i="2" s="1"/>
  <c r="W4309" i="2" s="1"/>
  <c r="U355" i="2"/>
  <c r="V355" i="2" s="1"/>
  <c r="W355" i="2" s="1"/>
  <c r="U3260" i="2"/>
  <c r="U437" i="2"/>
  <c r="U3237" i="2"/>
  <c r="V3237" i="2" s="1"/>
  <c r="W3237" i="2" s="1"/>
  <c r="U5691" i="2"/>
  <c r="V5691" i="2" s="1"/>
  <c r="W5691" i="2" s="1"/>
  <c r="U2118" i="2"/>
  <c r="U3713" i="2"/>
  <c r="V3713" i="2" s="1"/>
  <c r="W3713" i="2" s="1"/>
  <c r="U3017" i="2"/>
  <c r="U2559" i="2"/>
  <c r="V2559" i="2" s="1"/>
  <c r="W2559" i="2" s="1"/>
  <c r="U2380" i="2"/>
  <c r="V2380" i="2" s="1"/>
  <c r="W2380" i="2" s="1"/>
  <c r="U5236" i="2"/>
  <c r="V5236" i="2" s="1"/>
  <c r="W5236" i="2" s="1"/>
  <c r="U1209" i="2"/>
  <c r="V1209" i="2" s="1"/>
  <c r="W1209" i="2" s="1"/>
  <c r="U4461" i="2"/>
  <c r="V4461" i="2" s="1"/>
  <c r="W4461" i="2" s="1"/>
  <c r="U1993" i="2"/>
  <c r="V1993" i="2" s="1"/>
  <c r="W1993" i="2" s="1"/>
  <c r="U4409" i="2"/>
  <c r="V4409" i="2" s="1"/>
  <c r="W4409" i="2" s="1"/>
  <c r="U3723" i="2"/>
  <c r="U5782" i="2"/>
  <c r="U1416" i="2"/>
  <c r="U1241" i="2"/>
  <c r="U1325" i="2"/>
  <c r="V1325" i="2" s="1"/>
  <c r="W1325" i="2" s="1"/>
  <c r="U3642" i="2"/>
  <c r="U1393" i="2"/>
  <c r="U511" i="2"/>
  <c r="U4435" i="2"/>
  <c r="U2670" i="2"/>
  <c r="V2670" i="2" s="1"/>
  <c r="W2670" i="2" s="1"/>
  <c r="U6014" i="2"/>
  <c r="V6014" i="2" s="1"/>
  <c r="W6014" i="2" s="1"/>
  <c r="U739" i="2"/>
  <c r="V739" i="2" s="1"/>
  <c r="W739" i="2" s="1"/>
  <c r="U5926" i="2"/>
  <c r="U3442" i="2"/>
  <c r="U2074" i="2"/>
  <c r="U390" i="2"/>
  <c r="U74" i="2"/>
  <c r="V74" i="2" s="1"/>
  <c r="W74" i="2" s="1"/>
  <c r="U5494" i="2"/>
  <c r="V5494" i="2" s="1"/>
  <c r="W5494" i="2" s="1"/>
  <c r="U2180" i="2"/>
  <c r="U315" i="2"/>
  <c r="U4816" i="2"/>
  <c r="V4816" i="2" s="1"/>
  <c r="W4816" i="2" s="1"/>
  <c r="U5916" i="2"/>
  <c r="V5916" i="2" s="1"/>
  <c r="W5916" i="2" s="1"/>
  <c r="U2070" i="2"/>
  <c r="U5803" i="2"/>
  <c r="V5803" i="2" s="1"/>
  <c r="W5803" i="2" s="1"/>
  <c r="U769" i="2"/>
  <c r="V769" i="2" s="1"/>
  <c r="W769" i="2" s="1"/>
  <c r="U2812" i="2"/>
  <c r="U3784" i="2"/>
  <c r="V3784" i="2" s="1"/>
  <c r="W3784" i="2" s="1"/>
  <c r="U4369" i="2"/>
  <c r="U5277" i="2"/>
  <c r="V5277" i="2" s="1"/>
  <c r="W5277" i="2" s="1"/>
  <c r="U5874" i="2"/>
  <c r="V5874" i="2" s="1"/>
  <c r="W5874" i="2" s="1"/>
  <c r="U5694" i="2"/>
  <c r="V5694" i="2" s="1"/>
  <c r="W5694" i="2" s="1"/>
  <c r="U5863" i="2"/>
  <c r="U6020" i="2"/>
  <c r="V6020" i="2" s="1"/>
  <c r="W6020" i="2" s="1"/>
  <c r="U4873" i="2"/>
  <c r="V4873" i="2" s="1"/>
  <c r="W4873" i="2" s="1"/>
  <c r="U631" i="2"/>
  <c r="V631" i="2" s="1"/>
  <c r="W631" i="2" s="1"/>
  <c r="U1058" i="2"/>
  <c r="V1058" i="2" s="1"/>
  <c r="W1058" i="2" s="1"/>
  <c r="U5567" i="2"/>
  <c r="V5567" i="2" s="1"/>
  <c r="W5567" i="2" s="1"/>
  <c r="U863" i="2"/>
  <c r="V863" i="2" s="1"/>
  <c r="W863" i="2" s="1"/>
  <c r="U3478" i="2"/>
  <c r="V3478" i="2" s="1"/>
  <c r="W3478" i="2" s="1"/>
  <c r="U3015" i="2"/>
  <c r="U531" i="2"/>
  <c r="V531" i="2" s="1"/>
  <c r="W531" i="2" s="1"/>
  <c r="U3482" i="2"/>
  <c r="V3482" i="2" s="1"/>
  <c r="W3482" i="2" s="1"/>
  <c r="U5331" i="2"/>
  <c r="V5331" i="2" s="1"/>
  <c r="W5331" i="2" s="1"/>
  <c r="U1927" i="2"/>
  <c r="V1927" i="2" s="1"/>
  <c r="W1927" i="2" s="1"/>
  <c r="U1859" i="2"/>
  <c r="V1859" i="2" s="1"/>
  <c r="W1859" i="2" s="1"/>
  <c r="U2310" i="2"/>
  <c r="V2310" i="2" s="1"/>
  <c r="W2310" i="2" s="1"/>
  <c r="U3552" i="2"/>
  <c r="U1348" i="2"/>
  <c r="U4963" i="2"/>
  <c r="V4963" i="2" s="1"/>
  <c r="W4963" i="2" s="1"/>
  <c r="U630" i="2"/>
  <c r="V630" i="2" s="1"/>
  <c r="W630" i="2" s="1"/>
  <c r="U1457" i="2"/>
  <c r="V1457" i="2" s="1"/>
  <c r="W1457" i="2" s="1"/>
  <c r="U2527" i="2"/>
  <c r="V2527" i="2" s="1"/>
  <c r="W2527" i="2" s="1"/>
  <c r="U2338" i="2"/>
  <c r="V2338" i="2" s="1"/>
  <c r="W2338" i="2" s="1"/>
  <c r="U9" i="2"/>
  <c r="U809" i="2"/>
  <c r="U6016" i="2"/>
  <c r="V6016" i="2" s="1"/>
  <c r="W6016" i="2" s="1"/>
  <c r="U6117" i="2"/>
  <c r="V6117" i="2" s="1"/>
  <c r="W6117" i="2" s="1"/>
  <c r="U4601" i="2"/>
  <c r="U5089" i="2"/>
  <c r="V5089" i="2" s="1"/>
  <c r="W5089" i="2" s="1"/>
  <c r="U100" i="2"/>
  <c r="V100" i="2" s="1"/>
  <c r="W100" i="2" s="1"/>
  <c r="U2345" i="2"/>
  <c r="V2345" i="2" s="1"/>
  <c r="W2345" i="2" s="1"/>
  <c r="U3518" i="2"/>
  <c r="U2204" i="2"/>
  <c r="V2204" i="2" s="1"/>
  <c r="W2204" i="2" s="1"/>
  <c r="U674" i="2"/>
  <c r="V674" i="2" s="1"/>
  <c r="W674" i="2" s="1"/>
  <c r="U177" i="2"/>
  <c r="V177" i="2" s="1"/>
  <c r="W177" i="2" s="1"/>
  <c r="U2378" i="2"/>
  <c r="V2378" i="2" s="1"/>
  <c r="W2378" i="2" s="1"/>
  <c r="U1972" i="2"/>
  <c r="V1972" i="2" s="1"/>
  <c r="W1972" i="2" s="1"/>
  <c r="U5044" i="2"/>
  <c r="U2518" i="2"/>
  <c r="V2518" i="2" s="1"/>
  <c r="W2518" i="2" s="1"/>
  <c r="U3865" i="2"/>
  <c r="V3865" i="2" s="1"/>
  <c r="W3865" i="2" s="1"/>
  <c r="U107" i="2"/>
  <c r="V107" i="2" s="1"/>
  <c r="W107" i="2" s="1"/>
  <c r="U733" i="2"/>
  <c r="U2976" i="2"/>
  <c r="V2976" i="2" s="1"/>
  <c r="W2976" i="2" s="1"/>
  <c r="U1923" i="2"/>
  <c r="V1923" i="2" s="1"/>
  <c r="W1923" i="2" s="1"/>
  <c r="U3535" i="2"/>
  <c r="U1483" i="2"/>
  <c r="V1483" i="2" s="1"/>
  <c r="W1483" i="2" s="1"/>
  <c r="U4522" i="2"/>
  <c r="V4522" i="2" s="1"/>
  <c r="W4522" i="2" s="1"/>
  <c r="U5454" i="2"/>
  <c r="V5454" i="2" s="1"/>
  <c r="W5454" i="2" s="1"/>
  <c r="U600" i="2"/>
  <c r="V600" i="2" s="1"/>
  <c r="W600" i="2" s="1"/>
  <c r="U3589" i="2"/>
  <c r="U1404" i="2"/>
  <c r="V1404" i="2" s="1"/>
  <c r="W1404" i="2" s="1"/>
  <c r="U5181" i="2"/>
  <c r="V5181" i="2" s="1"/>
  <c r="W5181" i="2" s="1"/>
  <c r="U4994" i="2"/>
  <c r="V4994" i="2" s="1"/>
  <c r="W4994" i="2" s="1"/>
  <c r="U5318" i="2"/>
  <c r="U5414" i="2"/>
  <c r="V5414" i="2" s="1"/>
  <c r="W5414" i="2" s="1"/>
  <c r="U1848" i="2"/>
  <c r="U2851" i="2"/>
  <c r="U1230" i="2"/>
  <c r="V1230" i="2" s="1"/>
  <c r="W1230" i="2" s="1"/>
  <c r="U3265" i="2"/>
  <c r="V3265" i="2" s="1"/>
  <c r="W3265" i="2" s="1"/>
  <c r="U1961" i="2"/>
  <c r="U6072" i="2"/>
  <c r="U172" i="2"/>
  <c r="V172" i="2" s="1"/>
  <c r="W172" i="2" s="1"/>
  <c r="U4136" i="2"/>
  <c r="V4136" i="2" s="1"/>
  <c r="W4136" i="2" s="1"/>
  <c r="U4119" i="2"/>
  <c r="V4119" i="2" s="1"/>
  <c r="W4119" i="2" s="1"/>
  <c r="U5936" i="2"/>
  <c r="V5936" i="2" s="1"/>
  <c r="W5936" i="2" s="1"/>
  <c r="U2274" i="2"/>
  <c r="V2274" i="2" s="1"/>
  <c r="W2274" i="2" s="1"/>
  <c r="U6013" i="2"/>
  <c r="V6013" i="2" s="1"/>
  <c r="W6013" i="2" s="1"/>
  <c r="U2977" i="2"/>
  <c r="V2977" i="2" s="1"/>
  <c r="W2977" i="2" s="1"/>
  <c r="U3853" i="2"/>
  <c r="U2235" i="2"/>
  <c r="V2235" i="2" s="1"/>
  <c r="W2235" i="2" s="1"/>
  <c r="U3013" i="2"/>
  <c r="V3013" i="2" s="1"/>
  <c r="W3013" i="2" s="1"/>
  <c r="U1215" i="2"/>
  <c r="V1215" i="2" s="1"/>
  <c r="W1215" i="2" s="1"/>
  <c r="U667" i="2"/>
  <c r="V667" i="2" s="1"/>
  <c r="W667" i="2" s="1"/>
  <c r="U795" i="2"/>
  <c r="V795" i="2" s="1"/>
  <c r="W795" i="2" s="1"/>
  <c r="U2916" i="2"/>
  <c r="V2916" i="2" s="1"/>
  <c r="W2916" i="2" s="1"/>
  <c r="U3139" i="2"/>
  <c r="U2134" i="2"/>
  <c r="V2134" i="2" s="1"/>
  <c r="W2134" i="2" s="1"/>
  <c r="U2735" i="2"/>
  <c r="V2735" i="2" s="1"/>
  <c r="W2735" i="2" s="1"/>
  <c r="U3116" i="2"/>
  <c r="V3116" i="2" s="1"/>
  <c r="W3116" i="2" s="1"/>
  <c r="U4613" i="2"/>
  <c r="V4613" i="2" s="1"/>
  <c r="W4613" i="2" s="1"/>
  <c r="U1608" i="2"/>
  <c r="U5163" i="2"/>
  <c r="V5163" i="2" s="1"/>
  <c r="W5163" i="2" s="1"/>
  <c r="U264" i="2"/>
  <c r="V264" i="2" s="1"/>
  <c r="W264" i="2" s="1"/>
  <c r="U2238" i="2"/>
  <c r="V2238" i="2" s="1"/>
  <c r="W2238" i="2" s="1"/>
  <c r="U5301" i="2"/>
  <c r="V5301" i="2" s="1"/>
  <c r="W5301" i="2" s="1"/>
  <c r="U5194" i="2"/>
  <c r="V5194" i="2" s="1"/>
  <c r="W5194" i="2" s="1"/>
  <c r="U164" i="2"/>
  <c r="U4741" i="2"/>
  <c r="V4741" i="2" s="1"/>
  <c r="W4741" i="2" s="1"/>
  <c r="U5115" i="2"/>
  <c r="U5024" i="2"/>
  <c r="U656" i="2"/>
  <c r="U2751" i="2"/>
  <c r="V2751" i="2" s="1"/>
  <c r="W2751" i="2" s="1"/>
  <c r="U5217" i="2"/>
  <c r="V5217" i="2" s="1"/>
  <c r="W5217" i="2" s="1"/>
  <c r="U5990" i="2"/>
  <c r="V5990" i="2" s="1"/>
  <c r="W5990" i="2" s="1"/>
  <c r="U2458" i="2"/>
  <c r="U3946" i="2"/>
  <c r="U5753" i="2"/>
  <c r="U6046" i="2"/>
  <c r="V6046" i="2" s="1"/>
  <c r="W6046" i="2" s="1"/>
  <c r="U3499" i="2"/>
  <c r="V3499" i="2" s="1"/>
  <c r="W3499" i="2" s="1"/>
  <c r="U5102" i="2"/>
  <c r="V5102" i="2" s="1"/>
  <c r="W5102" i="2" s="1"/>
  <c r="U251" i="2"/>
  <c r="V251" i="2" s="1"/>
  <c r="W251" i="2" s="1"/>
  <c r="U2639" i="2"/>
  <c r="V2639" i="2" s="1"/>
  <c r="W2639" i="2" s="1"/>
  <c r="U1971" i="2"/>
  <c r="V1971" i="2" s="1"/>
  <c r="W1971" i="2" s="1"/>
  <c r="U2822" i="2"/>
  <c r="V2822" i="2" s="1"/>
  <c r="W2822" i="2" s="1"/>
  <c r="U2256" i="2"/>
  <c r="V2256" i="2" s="1"/>
  <c r="W2256" i="2" s="1"/>
  <c r="U4198" i="2"/>
  <c r="V4198" i="2" s="1"/>
  <c r="W4198" i="2" s="1"/>
  <c r="U3730" i="2"/>
  <c r="U1980" i="2"/>
  <c r="V1980" i="2" s="1"/>
  <c r="W1980" i="2" s="1"/>
  <c r="U1656" i="2"/>
  <c r="V1656" i="2" s="1"/>
  <c r="W1656" i="2" s="1"/>
  <c r="U2246" i="2"/>
  <c r="V2246" i="2" s="1"/>
  <c r="W2246" i="2" s="1"/>
  <c r="U4021" i="2"/>
  <c r="U1259" i="2"/>
  <c r="V1259" i="2" s="1"/>
  <c r="W1259" i="2" s="1"/>
  <c r="U4604" i="2"/>
  <c r="V4604" i="2" s="1"/>
  <c r="W4604" i="2" s="1"/>
  <c r="U5152" i="2"/>
  <c r="V5152" i="2" s="1"/>
  <c r="W5152" i="2" s="1"/>
  <c r="U4147" i="2"/>
  <c r="V4147" i="2" s="1"/>
  <c r="W4147" i="2" s="1"/>
  <c r="U6073" i="2"/>
  <c r="V6073" i="2" s="1"/>
  <c r="W6073" i="2" s="1"/>
  <c r="U6094" i="2"/>
  <c r="U4780" i="2"/>
  <c r="V4780" i="2" s="1"/>
  <c r="W4780" i="2" s="1"/>
  <c r="U4848" i="2"/>
  <c r="V4848" i="2" s="1"/>
  <c r="W4848" i="2" s="1"/>
  <c r="U2722" i="2"/>
  <c r="V2722" i="2" s="1"/>
  <c r="W2722" i="2" s="1"/>
  <c r="U4751" i="2"/>
  <c r="V4751" i="2" s="1"/>
  <c r="W4751" i="2" s="1"/>
  <c r="U2852" i="2"/>
  <c r="V2852" i="2" s="1"/>
  <c r="W2852" i="2" s="1"/>
  <c r="U1342" i="2"/>
  <c r="V1342" i="2" s="1"/>
  <c r="W1342" i="2" s="1"/>
  <c r="U223" i="2"/>
  <c r="V223" i="2" s="1"/>
  <c r="W223" i="2" s="1"/>
  <c r="U23" i="2"/>
  <c r="V23" i="2" s="1"/>
  <c r="W23" i="2" s="1"/>
  <c r="U5951" i="2"/>
  <c r="V5951" i="2" s="1"/>
  <c r="W5951" i="2" s="1"/>
  <c r="U2499" i="2"/>
  <c r="V2499" i="2" s="1"/>
  <c r="W2499" i="2" s="1"/>
  <c r="U385" i="2"/>
  <c r="U2447" i="2"/>
  <c r="V2447" i="2" s="1"/>
  <c r="W2447" i="2" s="1"/>
  <c r="U4809" i="2"/>
  <c r="V4809" i="2" s="1"/>
  <c r="W4809" i="2" s="1"/>
  <c r="U1947" i="2"/>
  <c r="V1947" i="2" s="1"/>
  <c r="W1947" i="2" s="1"/>
  <c r="U5786" i="2"/>
  <c r="V5786" i="2" s="1"/>
  <c r="W5786" i="2" s="1"/>
  <c r="U3667" i="2"/>
  <c r="U3287" i="2"/>
  <c r="U2386" i="2"/>
  <c r="U2794" i="2"/>
  <c r="U5346" i="2"/>
  <c r="U5203" i="2"/>
  <c r="U384" i="2"/>
  <c r="U2652" i="2"/>
  <c r="U571" i="2"/>
  <c r="U4037" i="2"/>
  <c r="U1437" i="2"/>
  <c r="V1437" i="2" s="1"/>
  <c r="W1437" i="2" s="1"/>
  <c r="U2051" i="2"/>
  <c r="V2051" i="2" s="1"/>
  <c r="W2051" i="2" s="1"/>
  <c r="U4405" i="2"/>
  <c r="V4405" i="2" s="1"/>
  <c r="W4405" i="2" s="1"/>
  <c r="U752" i="2"/>
  <c r="V752" i="2" s="1"/>
  <c r="W752" i="2" s="1"/>
  <c r="U1979" i="2"/>
  <c r="V1979" i="2" s="1"/>
  <c r="W1979" i="2" s="1"/>
  <c r="U1820" i="2"/>
  <c r="U1360" i="2"/>
  <c r="U5427" i="2"/>
  <c r="V5427" i="2" s="1"/>
  <c r="W5427" i="2" s="1"/>
  <c r="U2662" i="2"/>
  <c r="V2662" i="2" s="1"/>
  <c r="W2662" i="2" s="1"/>
  <c r="U481" i="2"/>
  <c r="U3489" i="2"/>
  <c r="V3489" i="2" s="1"/>
  <c r="W3489" i="2" s="1"/>
  <c r="U4363" i="2"/>
  <c r="V4363" i="2" s="1"/>
  <c r="W4363" i="2" s="1"/>
  <c r="U869" i="2"/>
  <c r="V869" i="2" s="1"/>
  <c r="W869" i="2" s="1"/>
  <c r="U3578" i="2"/>
  <c r="U4729" i="2"/>
  <c r="V4729" i="2" s="1"/>
  <c r="W4729" i="2" s="1"/>
  <c r="U555" i="2"/>
  <c r="U2125" i="2"/>
  <c r="V2125" i="2" s="1"/>
  <c r="W2125" i="2" s="1"/>
  <c r="U2234" i="2"/>
  <c r="U754" i="2"/>
  <c r="U3233" i="2"/>
  <c r="U5850" i="2"/>
  <c r="U5255" i="2"/>
  <c r="V5255" i="2" s="1"/>
  <c r="W5255" i="2" s="1"/>
  <c r="U810" i="2"/>
  <c r="U407" i="2"/>
  <c r="U3033" i="2"/>
  <c r="U5516" i="2"/>
  <c r="V5516" i="2" s="1"/>
  <c r="W5516" i="2" s="1"/>
  <c r="U559" i="2"/>
  <c r="V559" i="2" s="1"/>
  <c r="W559" i="2" s="1"/>
  <c r="U4023" i="2"/>
  <c r="U304" i="2"/>
  <c r="V304" i="2" s="1"/>
  <c r="W304" i="2" s="1"/>
  <c r="U2385" i="2"/>
  <c r="V2385" i="2" s="1"/>
  <c r="W2385" i="2" s="1"/>
  <c r="U2713" i="2"/>
  <c r="U849" i="2"/>
  <c r="U5636" i="2"/>
  <c r="U5606" i="2"/>
  <c r="V5606" i="2" s="1"/>
  <c r="W5606" i="2" s="1"/>
  <c r="U1491" i="2"/>
  <c r="V1491" i="2" s="1"/>
  <c r="W1491" i="2" s="1"/>
  <c r="U2024" i="2"/>
  <c r="V2024" i="2" s="1"/>
  <c r="W2024" i="2" s="1"/>
  <c r="U5654" i="2"/>
  <c r="V5654" i="2" s="1"/>
  <c r="W5654" i="2" s="1"/>
  <c r="U4059" i="2"/>
  <c r="V4059" i="2" s="1"/>
  <c r="W4059" i="2" s="1"/>
  <c r="U1220" i="2"/>
  <c r="V1220" i="2" s="1"/>
  <c r="W1220" i="2" s="1"/>
  <c r="U1886" i="2"/>
  <c r="U299" i="2"/>
  <c r="V299" i="2" s="1"/>
  <c r="W299" i="2" s="1"/>
  <c r="U3775" i="2"/>
  <c r="V3775" i="2" s="1"/>
  <c r="W3775" i="2" s="1"/>
  <c r="U1008" i="2"/>
  <c r="U4014" i="2"/>
  <c r="U3891" i="2"/>
  <c r="V3891" i="2" s="1"/>
  <c r="W3891" i="2" s="1"/>
  <c r="U902" i="2"/>
  <c r="V902" i="2" s="1"/>
  <c r="W902" i="2" s="1"/>
  <c r="U2153" i="2"/>
  <c r="V2153" i="2" s="1"/>
  <c r="W2153" i="2" s="1"/>
  <c r="U2704" i="2"/>
  <c r="V2704" i="2" s="1"/>
  <c r="W2704" i="2" s="1"/>
  <c r="U996" i="2"/>
  <c r="U5190" i="2"/>
  <c r="V5190" i="2" s="1"/>
  <c r="W5190" i="2" s="1"/>
  <c r="U1761" i="2"/>
  <c r="V1761" i="2" s="1"/>
  <c r="W1761" i="2" s="1"/>
  <c r="U2506" i="2"/>
  <c r="V2506" i="2" s="1"/>
  <c r="W2506" i="2" s="1"/>
  <c r="U920" i="2"/>
  <c r="U2690" i="2"/>
  <c r="U4096" i="2"/>
  <c r="V4096" i="2" s="1"/>
  <c r="W4096" i="2" s="1"/>
  <c r="U3443" i="2"/>
  <c r="V3443" i="2" s="1"/>
  <c r="W3443" i="2" s="1"/>
  <c r="U608" i="2"/>
  <c r="V608" i="2" s="1"/>
  <c r="W608" i="2" s="1"/>
  <c r="U3715" i="2"/>
  <c r="U1737" i="2"/>
  <c r="V1737" i="2" s="1"/>
  <c r="W1737" i="2" s="1"/>
  <c r="U4583" i="2"/>
  <c r="V4583" i="2" s="1"/>
  <c r="W4583" i="2" s="1"/>
  <c r="U1952" i="2"/>
  <c r="V1952" i="2" s="1"/>
  <c r="W1952" i="2" s="1"/>
  <c r="U1352" i="2"/>
  <c r="U1690" i="2"/>
  <c r="U144" i="2"/>
  <c r="U1721" i="2"/>
  <c r="V1721" i="2" s="1"/>
  <c r="W1721" i="2" s="1"/>
  <c r="U5860" i="2"/>
  <c r="V5860" i="2" s="1"/>
  <c r="W5860" i="2" s="1"/>
  <c r="U1167" i="2"/>
  <c r="V1167" i="2" s="1"/>
  <c r="W1167" i="2" s="1"/>
  <c r="U1855" i="2"/>
  <c r="V1855" i="2" s="1"/>
  <c r="W1855" i="2" s="1"/>
  <c r="U1682" i="2"/>
  <c r="V1682" i="2" s="1"/>
  <c r="W1682" i="2" s="1"/>
  <c r="U5286" i="2"/>
  <c r="V5286" i="2" s="1"/>
  <c r="W5286" i="2" s="1"/>
  <c r="U2627" i="2"/>
  <c r="V2627" i="2" s="1"/>
  <c r="W2627" i="2" s="1"/>
  <c r="U2278" i="2"/>
  <c r="V2278" i="2" s="1"/>
  <c r="W2278" i="2" s="1"/>
  <c r="U1968" i="2"/>
  <c r="V1968" i="2" s="1"/>
  <c r="W1968" i="2" s="1"/>
  <c r="U1005" i="2"/>
  <c r="V1005" i="2" s="1"/>
  <c r="W1005" i="2" s="1"/>
  <c r="U4240" i="2"/>
  <c r="V4240" i="2" s="1"/>
  <c r="W4240" i="2" s="1"/>
  <c r="U1385" i="2"/>
  <c r="V1385" i="2" s="1"/>
  <c r="W1385" i="2" s="1"/>
  <c r="U5818" i="2"/>
  <c r="V5818" i="2" s="1"/>
  <c r="W5818" i="2" s="1"/>
  <c r="U5521" i="2"/>
  <c r="V5521" i="2" s="1"/>
  <c r="W5521" i="2" s="1"/>
  <c r="U3414" i="2"/>
  <c r="V3414" i="2" s="1"/>
  <c r="W3414" i="2" s="1"/>
  <c r="U5675" i="2"/>
  <c r="V5675" i="2" s="1"/>
  <c r="W5675" i="2" s="1"/>
  <c r="U5270" i="2"/>
  <c r="V5270" i="2" s="1"/>
  <c r="W5270" i="2" s="1"/>
  <c r="U5986" i="2"/>
  <c r="V5986" i="2" s="1"/>
  <c r="W5986" i="2" s="1"/>
  <c r="U2586" i="2"/>
  <c r="U5973" i="2"/>
  <c r="V5973" i="2" s="1"/>
  <c r="W5973" i="2" s="1"/>
  <c r="U1010" i="2"/>
  <c r="U2411" i="2"/>
  <c r="V2411" i="2" s="1"/>
  <c r="W2411" i="2" s="1"/>
  <c r="U319" i="2"/>
  <c r="U18" i="2"/>
  <c r="U1716" i="2"/>
  <c r="V1716" i="2" s="1"/>
  <c r="W1716" i="2" s="1"/>
  <c r="U5599" i="2"/>
  <c r="V5599" i="2" s="1"/>
  <c r="W5599" i="2" s="1"/>
  <c r="U4786" i="2"/>
  <c r="U5713" i="2"/>
  <c r="U4113" i="2"/>
  <c r="V4113" i="2" s="1"/>
  <c r="W4113" i="2" s="1"/>
  <c r="U5130" i="2"/>
  <c r="V5130" i="2" s="1"/>
  <c r="W5130" i="2" s="1"/>
  <c r="U3694" i="2"/>
  <c r="V3694" i="2" s="1"/>
  <c r="W3694" i="2" s="1"/>
  <c r="U5681" i="2"/>
  <c r="V5681" i="2" s="1"/>
  <c r="W5681" i="2" s="1"/>
  <c r="U1421" i="2"/>
  <c r="V1421" i="2" s="1"/>
  <c r="W1421" i="2" s="1"/>
  <c r="U5376" i="2"/>
  <c r="V5376" i="2" s="1"/>
  <c r="W5376" i="2" s="1"/>
  <c r="U4121" i="2"/>
  <c r="V4121" i="2" s="1"/>
  <c r="W4121" i="2" s="1"/>
  <c r="U20" i="2"/>
  <c r="U1351" i="2"/>
  <c r="U2249" i="2"/>
  <c r="V2249" i="2" s="1"/>
  <c r="W2249" i="2" s="1"/>
  <c r="U2599" i="2"/>
  <c r="V2599" i="2" s="1"/>
  <c r="W2599" i="2" s="1"/>
  <c r="U2615" i="2"/>
  <c r="U3277" i="2"/>
  <c r="U5557" i="2"/>
  <c r="U1279" i="2"/>
  <c r="V1279" i="2" s="1"/>
  <c r="W1279" i="2" s="1"/>
  <c r="U4252" i="2"/>
  <c r="V4252" i="2" s="1"/>
  <c r="W4252" i="2" s="1"/>
  <c r="U6113" i="2"/>
  <c r="U5688" i="2"/>
  <c r="V5688" i="2" s="1"/>
  <c r="W5688" i="2" s="1"/>
  <c r="U4815" i="2"/>
  <c r="V4815" i="2" s="1"/>
  <c r="W4815" i="2" s="1"/>
  <c r="U2969" i="2"/>
  <c r="U2064" i="2"/>
  <c r="U4376" i="2"/>
  <c r="U3168" i="2"/>
  <c r="V3168" i="2" s="1"/>
  <c r="W3168" i="2" s="1"/>
  <c r="U5798" i="2"/>
  <c r="V5798" i="2" s="1"/>
  <c r="W5798" i="2" s="1"/>
  <c r="U5429" i="2"/>
  <c r="V5429" i="2" s="1"/>
  <c r="W5429" i="2" s="1"/>
  <c r="U937" i="2"/>
  <c r="U588" i="2"/>
  <c r="U2802" i="2"/>
  <c r="U5461" i="2"/>
  <c r="V5461" i="2" s="1"/>
  <c r="W5461" i="2" s="1"/>
  <c r="U6086" i="2"/>
  <c r="V6086" i="2" s="1"/>
  <c r="W6086" i="2" s="1"/>
  <c r="U434" i="2"/>
  <c r="U5811" i="2"/>
  <c r="U5852" i="2"/>
  <c r="U5517" i="2"/>
  <c r="U3298" i="2"/>
  <c r="V3298" i="2" s="1"/>
  <c r="W3298" i="2" s="1"/>
  <c r="U1878" i="2"/>
  <c r="U3860" i="2"/>
  <c r="U2248" i="2"/>
  <c r="V2248" i="2" s="1"/>
  <c r="W2248" i="2" s="1"/>
  <c r="U5174" i="2"/>
  <c r="V5174" i="2" s="1"/>
  <c r="W5174" i="2" s="1"/>
  <c r="U3114" i="2"/>
  <c r="V3114" i="2" s="1"/>
  <c r="W3114" i="2" s="1"/>
  <c r="U3427" i="2"/>
  <c r="U4797" i="2"/>
  <c r="U3601" i="2"/>
  <c r="U2585" i="2"/>
  <c r="V2585" i="2" s="1"/>
  <c r="W2585" i="2" s="1"/>
  <c r="U3501" i="2"/>
  <c r="V3501" i="2" s="1"/>
  <c r="W3501" i="2" s="1"/>
  <c r="U3286" i="2"/>
  <c r="V3286" i="2" s="1"/>
  <c r="W3286" i="2" s="1"/>
  <c r="U5507" i="2"/>
  <c r="V5507" i="2" s="1"/>
  <c r="W5507" i="2" s="1"/>
  <c r="U4563" i="2"/>
  <c r="U5117" i="2"/>
  <c r="U4525" i="2"/>
  <c r="U1264" i="2"/>
  <c r="U5449" i="2"/>
  <c r="U5006" i="2"/>
  <c r="U4941" i="2"/>
  <c r="V4941" i="2" s="1"/>
  <c r="W4941" i="2" s="1"/>
  <c r="U1615" i="2"/>
  <c r="U3604" i="2"/>
  <c r="V3604" i="2" s="1"/>
  <c r="W3604" i="2" s="1"/>
  <c r="U5689" i="2"/>
  <c r="V5689" i="2" s="1"/>
  <c r="W5689" i="2" s="1"/>
  <c r="U942" i="2"/>
  <c r="U1576" i="2"/>
  <c r="U4149" i="2"/>
  <c r="U5498" i="2"/>
  <c r="V5498" i="2" s="1"/>
  <c r="W5498" i="2" s="1"/>
  <c r="U1410" i="2"/>
  <c r="V1410" i="2" s="1"/>
  <c r="W1410" i="2" s="1"/>
  <c r="U478" i="2"/>
  <c r="V478" i="2" s="1"/>
  <c r="W478" i="2" s="1"/>
  <c r="U623" i="2"/>
  <c r="V623" i="2" s="1"/>
  <c r="W623" i="2" s="1"/>
  <c r="U1082" i="2"/>
  <c r="U5176" i="2"/>
  <c r="V5176" i="2" s="1"/>
  <c r="W5176" i="2" s="1"/>
  <c r="U5692" i="2"/>
  <c r="V5692" i="2" s="1"/>
  <c r="W5692" i="2" s="1"/>
  <c r="U5009" i="2"/>
  <c r="V5009" i="2" s="1"/>
  <c r="W5009" i="2" s="1"/>
  <c r="U5945" i="2"/>
  <c r="V5945" i="2" s="1"/>
  <c r="W5945" i="2" s="1"/>
  <c r="U5793" i="2"/>
  <c r="V5793" i="2" s="1"/>
  <c r="W5793" i="2" s="1"/>
  <c r="U2485" i="2"/>
  <c r="V2485" i="2" s="1"/>
  <c r="W2485" i="2" s="1"/>
  <c r="U1601" i="2"/>
  <c r="V1601" i="2" s="1"/>
  <c r="W1601" i="2" s="1"/>
  <c r="U3473" i="2"/>
  <c r="V3473" i="2" s="1"/>
  <c r="W3473" i="2" s="1"/>
  <c r="U2603" i="2"/>
  <c r="V2603" i="2" s="1"/>
  <c r="W2603" i="2" s="1"/>
  <c r="U3603" i="2"/>
  <c r="U1785" i="2"/>
  <c r="V1785" i="2" s="1"/>
  <c r="W1785" i="2" s="1"/>
  <c r="U1539" i="2"/>
  <c r="V1539" i="2" s="1"/>
  <c r="W1539" i="2" s="1"/>
  <c r="U1660" i="2"/>
  <c r="V1660" i="2" s="1"/>
  <c r="W1660" i="2" s="1"/>
  <c r="U4554" i="2"/>
  <c r="V4554" i="2" s="1"/>
  <c r="W4554" i="2" s="1"/>
  <c r="U4046" i="2"/>
  <c r="V4046" i="2" s="1"/>
  <c r="W4046" i="2" s="1"/>
  <c r="U3103" i="2"/>
  <c r="V3103" i="2" s="1"/>
  <c r="W3103" i="2" s="1"/>
  <c r="U4128" i="2"/>
  <c r="V4128" i="2" s="1"/>
  <c r="W4128" i="2" s="1"/>
  <c r="U4985" i="2"/>
  <c r="V4985" i="2" s="1"/>
  <c r="W4985" i="2" s="1"/>
  <c r="U3004" i="2"/>
  <c r="V3004" i="2" s="1"/>
  <c r="W3004" i="2" s="1"/>
  <c r="U3675" i="2"/>
  <c r="V3675" i="2" s="1"/>
  <c r="W3675" i="2" s="1"/>
  <c r="U471" i="2"/>
  <c r="V471" i="2" s="1"/>
  <c r="W471" i="2" s="1"/>
  <c r="U5918" i="2"/>
  <c r="V5918" i="2" s="1"/>
  <c r="W5918" i="2" s="1"/>
  <c r="U3059" i="2"/>
  <c r="U3838" i="2"/>
  <c r="V3838" i="2" s="1"/>
  <c r="W3838" i="2" s="1"/>
  <c r="U4884" i="2"/>
  <c r="V4884" i="2" s="1"/>
  <c r="W4884" i="2" s="1"/>
  <c r="U83" i="2"/>
  <c r="V83" i="2" s="1"/>
  <c r="W83" i="2" s="1"/>
  <c r="U3028" i="2"/>
  <c r="U4471" i="2"/>
  <c r="U726" i="2"/>
  <c r="V726" i="2" s="1"/>
  <c r="W726" i="2" s="1"/>
  <c r="U4452" i="2"/>
  <c r="U3744" i="2"/>
  <c r="V3744" i="2" s="1"/>
  <c r="W3744" i="2" s="1"/>
  <c r="U4122" i="2"/>
  <c r="V4122" i="2" s="1"/>
  <c r="W4122" i="2" s="1"/>
  <c r="U4325" i="2"/>
  <c r="U4170" i="2"/>
  <c r="V4170" i="2" s="1"/>
  <c r="W4170" i="2" s="1"/>
  <c r="U1153" i="2"/>
  <c r="V1153" i="2" s="1"/>
  <c r="W1153" i="2" s="1"/>
  <c r="U3664" i="2"/>
  <c r="U3551" i="2"/>
  <c r="U3786" i="2"/>
  <c r="V3786" i="2" s="1"/>
  <c r="W3786" i="2" s="1"/>
  <c r="U2306" i="2"/>
  <c r="V2306" i="2" s="1"/>
  <c r="W2306" i="2" s="1"/>
  <c r="U276" i="2"/>
  <c r="V276" i="2" s="1"/>
  <c r="W276" i="2" s="1"/>
  <c r="U4616" i="2"/>
  <c r="U4641" i="2"/>
  <c r="V4641" i="2" s="1"/>
  <c r="W4641" i="2" s="1"/>
  <c r="U1250" i="2"/>
  <c r="V1250" i="2" s="1"/>
  <c r="W1250" i="2" s="1"/>
  <c r="U1267" i="2"/>
  <c r="U4779" i="2"/>
  <c r="U1990" i="2"/>
  <c r="V1990" i="2" s="1"/>
  <c r="W1990" i="2" s="1"/>
  <c r="U4058" i="2"/>
  <c r="U5444" i="2"/>
  <c r="V5444" i="2" s="1"/>
  <c r="W5444" i="2" s="1"/>
  <c r="U5240" i="2"/>
  <c r="U1403" i="2"/>
  <c r="V1403" i="2" s="1"/>
  <c r="W1403" i="2" s="1"/>
  <c r="U2199" i="2"/>
  <c r="V2199" i="2" s="1"/>
  <c r="W2199" i="2" s="1"/>
  <c r="U713" i="2"/>
  <c r="V713" i="2" s="1"/>
  <c r="W713" i="2" s="1"/>
  <c r="U4955" i="2"/>
  <c r="V4955" i="2" s="1"/>
  <c r="W4955" i="2" s="1"/>
  <c r="U5035" i="2"/>
  <c r="V5035" i="2" s="1"/>
  <c r="W5035" i="2" s="1"/>
  <c r="U734" i="2"/>
  <c r="U2225" i="2"/>
  <c r="V2225" i="2" s="1"/>
  <c r="W2225" i="2" s="1"/>
  <c r="U1683" i="2"/>
  <c r="V1683" i="2" s="1"/>
  <c r="W1683" i="2" s="1"/>
  <c r="U2469" i="2"/>
  <c r="V2469" i="2" s="1"/>
  <c r="W2469" i="2" s="1"/>
  <c r="U4208" i="2"/>
  <c r="V4208" i="2" s="1"/>
  <c r="W4208" i="2" s="1"/>
  <c r="U1164" i="2"/>
  <c r="V1164" i="2" s="1"/>
  <c r="W1164" i="2" s="1"/>
  <c r="U4181" i="2"/>
  <c r="V4181" i="2" s="1"/>
  <c r="W4181" i="2" s="1"/>
  <c r="U4305" i="2"/>
  <c r="V4305" i="2" s="1"/>
  <c r="W4305" i="2" s="1"/>
  <c r="U3009" i="2"/>
  <c r="U2863" i="2"/>
  <c r="U5359" i="2"/>
  <c r="V5359" i="2" s="1"/>
  <c r="W5359" i="2" s="1"/>
  <c r="U2952" i="2"/>
  <c r="V2952" i="2" s="1"/>
  <c r="W2952" i="2" s="1"/>
  <c r="U5336" i="2"/>
  <c r="V5336" i="2" s="1"/>
  <c r="W5336" i="2" s="1"/>
  <c r="U5970" i="2"/>
  <c r="U4085" i="2"/>
  <c r="V4085" i="2" s="1"/>
  <c r="W4085" i="2" s="1"/>
  <c r="U3446" i="2"/>
  <c r="V3446" i="2" s="1"/>
  <c r="W3446" i="2" s="1"/>
  <c r="U4584" i="2"/>
  <c r="V4584" i="2" s="1"/>
  <c r="W4584" i="2" s="1"/>
  <c r="U10" i="2"/>
  <c r="U2040" i="2"/>
  <c r="U4274" i="2"/>
  <c r="U5276" i="2"/>
  <c r="U689" i="2"/>
  <c r="V689" i="2" s="1"/>
  <c r="W689" i="2" s="1"/>
  <c r="U2761" i="2"/>
  <c r="V2761" i="2" s="1"/>
  <c r="W2761" i="2" s="1"/>
  <c r="U6068" i="2"/>
  <c r="V6068" i="2" s="1"/>
  <c r="W6068" i="2" s="1"/>
  <c r="U2034" i="2"/>
  <c r="V2034" i="2" s="1"/>
  <c r="W2034" i="2" s="1"/>
  <c r="U3362" i="2"/>
  <c r="V3362" i="2" s="1"/>
  <c r="W3362" i="2" s="1"/>
  <c r="U5013" i="2"/>
  <c r="V5013" i="2" s="1"/>
  <c r="W5013" i="2" s="1"/>
  <c r="U4042" i="2"/>
  <c r="U2141" i="2"/>
  <c r="V2141" i="2" s="1"/>
  <c r="W2141" i="2" s="1"/>
  <c r="U4989" i="2"/>
  <c r="V4989" i="2" s="1"/>
  <c r="W4989" i="2" s="1"/>
  <c r="U3746" i="2"/>
  <c r="U2921" i="2"/>
  <c r="V2921" i="2" s="1"/>
  <c r="W2921" i="2" s="1"/>
  <c r="U4631" i="2"/>
  <c r="V4631" i="2" s="1"/>
  <c r="W4631" i="2" s="1"/>
  <c r="U4382" i="2"/>
  <c r="V4382" i="2" s="1"/>
  <c r="W4382" i="2" s="1"/>
  <c r="U458" i="2"/>
  <c r="V458" i="2" s="1"/>
  <c r="W458" i="2" s="1"/>
  <c r="U34" i="2"/>
  <c r="V34" i="2" s="1"/>
  <c r="W34" i="2" s="1"/>
  <c r="U5752" i="2"/>
  <c r="V5752" i="2" s="1"/>
  <c r="W5752" i="2" s="1"/>
  <c r="U2497" i="2"/>
  <c r="V2497" i="2" s="1"/>
  <c r="W2497" i="2" s="1"/>
  <c r="U288" i="2"/>
  <c r="V288" i="2" s="1"/>
  <c r="W288" i="2" s="1"/>
  <c r="U3997" i="2"/>
  <c r="V3997" i="2" s="1"/>
  <c r="W3997" i="2" s="1"/>
  <c r="U232" i="2"/>
  <c r="V232" i="2" s="1"/>
  <c r="W232" i="2" s="1"/>
  <c r="U4427" i="2"/>
  <c r="U6116" i="2"/>
  <c r="U4041" i="2"/>
  <c r="U1442" i="2"/>
  <c r="V1442" i="2" s="1"/>
  <c r="W1442" i="2" s="1"/>
  <c r="U49" i="2"/>
  <c r="U4602" i="2"/>
  <c r="U5720" i="2"/>
  <c r="U105" i="2"/>
  <c r="U3563" i="2"/>
  <c r="U2290" i="2"/>
  <c r="U1763" i="2"/>
  <c r="U5387" i="2"/>
  <c r="U1752" i="2"/>
  <c r="V1752" i="2" s="1"/>
  <c r="W1752" i="2" s="1"/>
  <c r="U3932" i="2"/>
  <c r="V3932" i="2" s="1"/>
  <c r="W3932" i="2" s="1"/>
  <c r="U499" i="2"/>
  <c r="V499" i="2" s="1"/>
  <c r="W499" i="2" s="1"/>
  <c r="U4534" i="2"/>
  <c r="V4534" i="2" s="1"/>
  <c r="W4534" i="2" s="1"/>
  <c r="U1401" i="2"/>
  <c r="V1401" i="2" s="1"/>
  <c r="W1401" i="2" s="1"/>
  <c r="U1363" i="2"/>
  <c r="V1363" i="2" s="1"/>
  <c r="W1363" i="2" s="1"/>
  <c r="U2758" i="2"/>
  <c r="V2758" i="2" s="1"/>
  <c r="W2758" i="2" s="1"/>
  <c r="U2325" i="2"/>
  <c r="V2325" i="2" s="1"/>
  <c r="W2325" i="2" s="1"/>
  <c r="U3023" i="2"/>
  <c r="U5700" i="2"/>
  <c r="V5700" i="2" s="1"/>
  <c r="W5700" i="2" s="1"/>
  <c r="U4346" i="2"/>
  <c r="V4346" i="2" s="1"/>
  <c r="W4346" i="2" s="1"/>
  <c r="U3515" i="2"/>
  <c r="U5045" i="2"/>
  <c r="V5045" i="2" s="1"/>
  <c r="W5045" i="2" s="1"/>
  <c r="U132" i="2"/>
  <c r="U1902" i="2"/>
  <c r="U2835" i="2"/>
  <c r="U2450" i="2"/>
  <c r="U838" i="2"/>
  <c r="U598" i="2"/>
  <c r="V598" i="2" s="1"/>
  <c r="W598" i="2" s="1"/>
  <c r="U3581" i="2"/>
  <c r="V3581" i="2" s="1"/>
  <c r="W3581" i="2" s="1"/>
  <c r="U1976" i="2"/>
  <c r="U5175" i="2"/>
  <c r="V5175" i="2" s="1"/>
  <c r="W5175" i="2" s="1"/>
  <c r="U2464" i="2"/>
  <c r="V2464" i="2" s="1"/>
  <c r="W2464" i="2" s="1"/>
  <c r="U5996" i="2"/>
  <c r="V5996" i="2" s="1"/>
  <c r="W5996" i="2" s="1"/>
  <c r="U1695" i="2"/>
  <c r="V1695" i="2" s="1"/>
  <c r="W1695" i="2" s="1"/>
  <c r="U1322" i="2"/>
  <c r="U2347" i="2"/>
  <c r="U4143" i="2"/>
  <c r="V4143" i="2" s="1"/>
  <c r="W4143" i="2" s="1"/>
  <c r="U2201" i="2"/>
  <c r="V2201" i="2" s="1"/>
  <c r="W2201" i="2" s="1"/>
  <c r="U5142" i="2"/>
  <c r="V5142" i="2" s="1"/>
  <c r="W5142" i="2" s="1"/>
  <c r="U3955" i="2"/>
  <c r="V3955" i="2" s="1"/>
  <c r="W3955" i="2" s="1"/>
  <c r="U1711" i="2"/>
  <c r="V1711" i="2" s="1"/>
  <c r="W1711" i="2" s="1"/>
  <c r="U44" i="2"/>
  <c r="U1299" i="2"/>
  <c r="U4050" i="2"/>
  <c r="U2705" i="2"/>
  <c r="V2705" i="2" s="1"/>
  <c r="W2705" i="2" s="1"/>
  <c r="U527" i="2"/>
  <c r="V527" i="2" s="1"/>
  <c r="W527" i="2" s="1"/>
  <c r="U5948" i="2"/>
  <c r="V5948" i="2" s="1"/>
  <c r="W5948" i="2" s="1"/>
  <c r="U485" i="2"/>
  <c r="U2700" i="2"/>
  <c r="V2700" i="2" s="1"/>
  <c r="W2700" i="2" s="1"/>
  <c r="U1012" i="2"/>
  <c r="V1012" i="2" s="1"/>
  <c r="W1012" i="2" s="1"/>
  <c r="U1992" i="2"/>
  <c r="U1238" i="2"/>
  <c r="U4120" i="2"/>
  <c r="U696" i="2"/>
  <c r="V696" i="2" s="1"/>
  <c r="W696" i="2" s="1"/>
  <c r="U6017" i="2"/>
  <c r="V6017" i="2" s="1"/>
  <c r="W6017" i="2" s="1"/>
  <c r="U4577" i="2"/>
  <c r="U2524" i="2"/>
  <c r="U2308" i="2"/>
  <c r="V2308" i="2" s="1"/>
  <c r="W2308" i="2" s="1"/>
  <c r="U5854" i="2"/>
  <c r="V5854" i="2" s="1"/>
  <c r="W5854" i="2" s="1"/>
  <c r="U5505" i="2"/>
  <c r="V5505" i="2" s="1"/>
  <c r="W5505" i="2" s="1"/>
  <c r="U1873" i="2"/>
  <c r="V1873" i="2" s="1"/>
  <c r="W1873" i="2" s="1"/>
  <c r="U1394" i="2"/>
  <c r="V1394" i="2" s="1"/>
  <c r="W1394" i="2" s="1"/>
  <c r="U3772" i="2"/>
  <c r="V3772" i="2" s="1"/>
  <c r="W3772" i="2" s="1"/>
  <c r="U5576" i="2"/>
  <c r="V5576" i="2" s="1"/>
  <c r="W5576" i="2" s="1"/>
  <c r="U4743" i="2"/>
  <c r="V4743" i="2" s="1"/>
  <c r="W4743" i="2" s="1"/>
  <c r="U4302" i="2"/>
  <c r="U3831" i="2"/>
  <c r="U5770" i="2"/>
  <c r="V5770" i="2" s="1"/>
  <c r="W5770" i="2" s="1"/>
  <c r="U3360" i="2"/>
  <c r="U5702" i="2"/>
  <c r="V5702" i="2" s="1"/>
  <c r="W5702" i="2" s="1"/>
  <c r="U3420" i="2"/>
  <c r="V3420" i="2" s="1"/>
  <c r="W3420" i="2" s="1"/>
  <c r="U3461" i="2"/>
  <c r="V3461" i="2" s="1"/>
  <c r="W3461" i="2" s="1"/>
  <c r="U2422" i="2"/>
  <c r="V2422" i="2" s="1"/>
  <c r="W2422" i="2" s="1"/>
  <c r="U2537" i="2"/>
  <c r="V2537" i="2" s="1"/>
  <c r="W2537" i="2" s="1"/>
  <c r="U1679" i="2"/>
  <c r="V1679" i="2" s="1"/>
  <c r="W1679" i="2" s="1"/>
  <c r="U1748" i="2"/>
  <c r="U1557" i="2"/>
  <c r="V1557" i="2" s="1"/>
  <c r="W1557" i="2" s="1"/>
  <c r="U4532" i="2"/>
  <c r="V4532" i="2" s="1"/>
  <c r="W4532" i="2" s="1"/>
  <c r="U2358" i="2"/>
  <c r="V2358" i="2" s="1"/>
  <c r="W2358" i="2" s="1"/>
  <c r="U2085" i="2"/>
  <c r="V2085" i="2" s="1"/>
  <c r="W2085" i="2" s="1"/>
  <c r="U5664" i="2"/>
  <c r="V5664" i="2" s="1"/>
  <c r="W5664" i="2" s="1"/>
  <c r="U1850" i="2"/>
  <c r="V1850" i="2" s="1"/>
  <c r="W1850" i="2" s="1"/>
  <c r="U1706" i="2"/>
  <c r="V1706" i="2" s="1"/>
  <c r="W1706" i="2" s="1"/>
  <c r="U971" i="2"/>
  <c r="V971" i="2" s="1"/>
  <c r="W971" i="2" s="1"/>
  <c r="U5037" i="2"/>
  <c r="U5581" i="2"/>
  <c r="V5581" i="2" s="1"/>
  <c r="W5581" i="2" s="1"/>
  <c r="U19" i="2"/>
  <c r="U2314" i="2"/>
  <c r="U845" i="2"/>
  <c r="U1747" i="2"/>
  <c r="U4293" i="2"/>
  <c r="U1645" i="2"/>
  <c r="U3928" i="2"/>
  <c r="V3928" i="2" s="1"/>
  <c r="W3928" i="2" s="1"/>
  <c r="U1995" i="2"/>
  <c r="V1995" i="2" s="1"/>
  <c r="W1995" i="2" s="1"/>
  <c r="U5234" i="2"/>
  <c r="V5234" i="2" s="1"/>
  <c r="W5234" i="2" s="1"/>
  <c r="U1184" i="2"/>
  <c r="U637" i="2"/>
  <c r="U2210" i="2"/>
  <c r="V2210" i="2" s="1"/>
  <c r="W2210" i="2" s="1"/>
  <c r="U5579" i="2"/>
  <c r="V5579" i="2" s="1"/>
  <c r="W5579" i="2" s="1"/>
  <c r="U4558" i="2"/>
  <c r="U4926" i="2"/>
  <c r="U225" i="2"/>
  <c r="V225" i="2" s="1"/>
  <c r="W225" i="2" s="1"/>
  <c r="U3844" i="2"/>
  <c r="V3844" i="2" s="1"/>
  <c r="W3844" i="2" s="1"/>
  <c r="U3977" i="2"/>
  <c r="V3977" i="2" s="1"/>
  <c r="W3977" i="2" s="1"/>
  <c r="U3383" i="2"/>
  <c r="V3383" i="2" s="1"/>
  <c r="W3383" i="2" s="1"/>
  <c r="U1096" i="2"/>
  <c r="U1003" i="2"/>
  <c r="U5470" i="2"/>
  <c r="V5470" i="2" s="1"/>
  <c r="W5470" i="2" s="1"/>
  <c r="U2994" i="2"/>
  <c r="V2994" i="2" s="1"/>
  <c r="W2994" i="2" s="1"/>
  <c r="U6110" i="2"/>
  <c r="V6110" i="2" s="1"/>
  <c r="W6110" i="2" s="1"/>
  <c r="U1649" i="2"/>
  <c r="V1649" i="2" s="1"/>
  <c r="W1649" i="2" s="1"/>
  <c r="U2825" i="2"/>
  <c r="V2825" i="2" s="1"/>
  <c r="W2825" i="2" s="1"/>
  <c r="U383" i="2"/>
  <c r="V383" i="2" s="1"/>
  <c r="W383" i="2" s="1"/>
  <c r="U3385" i="2"/>
  <c r="U4571" i="2"/>
  <c r="V4571" i="2" s="1"/>
  <c r="W4571" i="2" s="1"/>
  <c r="U4938" i="2"/>
  <c r="U3769" i="2"/>
  <c r="U1719" i="2"/>
  <c r="U3146" i="2"/>
  <c r="V3146" i="2" s="1"/>
  <c r="W3146" i="2" s="1"/>
  <c r="U4770" i="2"/>
  <c r="U4911" i="2"/>
  <c r="V4911" i="2" s="1"/>
  <c r="W4911" i="2" s="1"/>
  <c r="U3313" i="2"/>
  <c r="V3313" i="2" s="1"/>
  <c r="W3313" i="2" s="1"/>
  <c r="U2776" i="2"/>
  <c r="V2776" i="2" s="1"/>
  <c r="W2776" i="2" s="1"/>
  <c r="U2637" i="2"/>
  <c r="V2637" i="2" s="1"/>
  <c r="W2637" i="2" s="1"/>
  <c r="U121" i="2"/>
  <c r="U4843" i="2"/>
  <c r="V4843" i="2" s="1"/>
  <c r="W4843" i="2" s="1"/>
  <c r="U5365" i="2"/>
  <c r="V5365" i="2" s="1"/>
  <c r="W5365" i="2" s="1"/>
  <c r="U5500" i="2"/>
  <c r="V5500" i="2" s="1"/>
  <c r="W5500" i="2" s="1"/>
  <c r="U5741" i="2"/>
  <c r="V5741" i="2" s="1"/>
  <c r="W5741" i="2" s="1"/>
  <c r="U953" i="2"/>
  <c r="V953" i="2" s="1"/>
  <c r="W953" i="2" s="1"/>
  <c r="U2183" i="2"/>
  <c r="V2183" i="2" s="1"/>
  <c r="W2183" i="2" s="1"/>
  <c r="U2925" i="2"/>
  <c r="V2925" i="2" s="1"/>
  <c r="W2925" i="2" s="1"/>
  <c r="U660" i="2"/>
  <c r="V660" i="2" s="1"/>
  <c r="W660" i="2" s="1"/>
  <c r="U4648" i="2"/>
  <c r="V4648" i="2" s="1"/>
  <c r="W4648" i="2" s="1"/>
  <c r="U4722" i="2"/>
  <c r="U4982" i="2"/>
  <c r="U4010" i="2"/>
  <c r="U2088" i="2"/>
  <c r="U5755" i="2"/>
  <c r="U4928" i="2"/>
  <c r="U5593" i="2"/>
  <c r="U4837" i="2"/>
  <c r="U425" i="2"/>
  <c r="V425" i="2" s="1"/>
  <c r="W425" i="2" s="1"/>
  <c r="U2594" i="2"/>
  <c r="U4515" i="2"/>
  <c r="U2224" i="2"/>
  <c r="U1794" i="2"/>
  <c r="V1794" i="2" s="1"/>
  <c r="W1794" i="2" s="1"/>
  <c r="U4312" i="2"/>
  <c r="U5981" i="2"/>
  <c r="U180" i="2"/>
  <c r="U5525" i="2"/>
  <c r="V5525" i="2" s="1"/>
  <c r="W5525" i="2" s="1"/>
  <c r="U1022" i="2"/>
  <c r="V1022" i="2" s="1"/>
  <c r="W1022" i="2" s="1"/>
  <c r="U3302" i="2"/>
  <c r="V3302" i="2" s="1"/>
  <c r="W3302" i="2" s="1"/>
  <c r="U3616" i="2"/>
  <c r="V3616" i="2" s="1"/>
  <c r="W3616" i="2" s="1"/>
  <c r="U4298" i="2"/>
  <c r="V4298" i="2" s="1"/>
  <c r="W4298" i="2" s="1"/>
  <c r="U4607" i="2"/>
  <c r="U1881" i="2"/>
  <c r="V1881" i="2" s="1"/>
  <c r="W1881" i="2" s="1"/>
  <c r="U577" i="2"/>
  <c r="V577" i="2" s="1"/>
  <c r="W577" i="2" s="1"/>
  <c r="U2036" i="2"/>
  <c r="V2036" i="2" s="1"/>
  <c r="W2036" i="2" s="1"/>
  <c r="U3092" i="2"/>
  <c r="U11" i="2"/>
  <c r="U1362" i="2"/>
  <c r="U4628" i="2"/>
  <c r="U1106" i="2"/>
  <c r="V1106" i="2" s="1"/>
  <c r="W1106" i="2" s="1"/>
  <c r="U1712" i="2"/>
  <c r="V1712" i="2" s="1"/>
  <c r="W1712" i="2" s="1"/>
  <c r="U2904" i="2"/>
  <c r="U5315" i="2"/>
  <c r="U5473" i="2"/>
  <c r="U1335" i="2"/>
  <c r="V1335" i="2" s="1"/>
  <c r="W1335" i="2" s="1"/>
  <c r="U5216" i="2"/>
  <c r="V5216" i="2" s="1"/>
  <c r="W5216" i="2" s="1"/>
  <c r="U3661" i="2"/>
  <c r="U5363" i="2"/>
  <c r="V5363" i="2" s="1"/>
  <c r="W5363" i="2" s="1"/>
  <c r="U4567" i="2"/>
  <c r="V4567" i="2" s="1"/>
  <c r="W4567" i="2" s="1"/>
  <c r="U4502" i="2"/>
  <c r="V4502" i="2" s="1"/>
  <c r="W4502" i="2" s="1"/>
  <c r="U1471" i="2"/>
  <c r="V1471" i="2" s="1"/>
  <c r="W1471" i="2" s="1"/>
  <c r="U725" i="2"/>
  <c r="V725" i="2" s="1"/>
  <c r="W725" i="2" s="1"/>
  <c r="U1744" i="2"/>
  <c r="V1744" i="2" s="1"/>
  <c r="W1744" i="2" s="1"/>
  <c r="U657" i="2"/>
  <c r="V657" i="2" s="1"/>
  <c r="W657" i="2" s="1"/>
  <c r="U2425" i="2"/>
  <c r="V2425" i="2" s="1"/>
  <c r="W2425" i="2" s="1"/>
  <c r="U5285" i="2"/>
  <c r="V5285" i="2" s="1"/>
  <c r="W5285" i="2" s="1"/>
  <c r="U1391" i="2"/>
  <c r="V1391" i="2" s="1"/>
  <c r="W1391" i="2" s="1"/>
  <c r="U1727" i="2"/>
  <c r="V1727" i="2" s="1"/>
  <c r="W1727" i="2" s="1"/>
  <c r="U363" i="2"/>
  <c r="U4401" i="2"/>
  <c r="U1718" i="2"/>
  <c r="V1718" i="2" s="1"/>
  <c r="W1718" i="2" s="1"/>
  <c r="U3996" i="2"/>
  <c r="U1222" i="2"/>
  <c r="U535" i="2"/>
  <c r="U4468" i="2"/>
  <c r="U1304" i="2"/>
  <c r="V1304" i="2" s="1"/>
  <c r="W1304" i="2" s="1"/>
  <c r="U5575" i="2"/>
  <c r="U1955" i="2"/>
  <c r="V1955" i="2" s="1"/>
  <c r="W1955" i="2" s="1"/>
  <c r="U4603" i="2"/>
  <c r="V4603" i="2" s="1"/>
  <c r="W4603" i="2" s="1"/>
  <c r="U182" i="2"/>
  <c r="V182" i="2" s="1"/>
  <c r="W182" i="2" s="1"/>
  <c r="U2507" i="2"/>
  <c r="U2102" i="2"/>
  <c r="U2267" i="2"/>
  <c r="U5749" i="2"/>
  <c r="U1568" i="2"/>
  <c r="U3635" i="2"/>
  <c r="U3682" i="2"/>
  <c r="U2622" i="2"/>
  <c r="V2622" i="2" s="1"/>
  <c r="W2622" i="2" s="1"/>
  <c r="U3192" i="2"/>
  <c r="V3192" i="2" s="1"/>
  <c r="W3192" i="2" s="1"/>
  <c r="U4650" i="2"/>
  <c r="V4650" i="2" s="1"/>
  <c r="W4650" i="2" s="1"/>
  <c r="U6018" i="2"/>
  <c r="V6018" i="2" s="1"/>
  <c r="W6018" i="2" s="1"/>
  <c r="U1907" i="2"/>
  <c r="U3726" i="2"/>
  <c r="V3726" i="2" s="1"/>
  <c r="W3726" i="2" s="1"/>
  <c r="U1145" i="2"/>
  <c r="U3306" i="2"/>
  <c r="V3306" i="2" s="1"/>
  <c r="W3306" i="2" s="1"/>
  <c r="U1430" i="2"/>
  <c r="U5184" i="2"/>
  <c r="V5184" i="2" s="1"/>
  <c r="W5184" i="2" s="1"/>
  <c r="U328" i="2"/>
  <c r="V328" i="2" s="1"/>
  <c r="W328" i="2" s="1"/>
  <c r="U5256" i="2"/>
  <c r="V5256" i="2" s="1"/>
  <c r="W5256" i="2" s="1"/>
  <c r="U4357" i="2"/>
  <c r="V4357" i="2" s="1"/>
  <c r="W4357" i="2" s="1"/>
  <c r="U4805" i="2"/>
  <c r="V4805" i="2" s="1"/>
  <c r="W4805" i="2" s="1"/>
  <c r="U3417" i="2"/>
  <c r="V3417" i="2" s="1"/>
  <c r="W3417" i="2" s="1"/>
  <c r="U4831" i="2"/>
  <c r="V4831" i="2" s="1"/>
  <c r="W4831" i="2" s="1"/>
  <c r="U6009" i="2"/>
  <c r="V6009" i="2" s="1"/>
  <c r="W6009" i="2" s="1"/>
  <c r="U655" i="2"/>
  <c r="V655" i="2" s="1"/>
  <c r="W655" i="2" s="1"/>
  <c r="U4768" i="2"/>
  <c r="V4768" i="2" s="1"/>
  <c r="W4768" i="2" s="1"/>
  <c r="U4504" i="2"/>
  <c r="U586" i="2"/>
  <c r="V586" i="2" s="1"/>
  <c r="W586" i="2" s="1"/>
  <c r="U1807" i="2"/>
  <c r="V1807" i="2" s="1"/>
  <c r="W1807" i="2" s="1"/>
  <c r="U408" i="2"/>
  <c r="V408" i="2" s="1"/>
  <c r="W408" i="2" s="1"/>
  <c r="U4793" i="2"/>
  <c r="V4793" i="2" s="1"/>
  <c r="W4793" i="2" s="1"/>
  <c r="U3522" i="2"/>
  <c r="V3522" i="2" s="1"/>
  <c r="W3522" i="2" s="1"/>
  <c r="U5182" i="2"/>
  <c r="V5182" i="2" s="1"/>
  <c r="W5182" i="2" s="1"/>
  <c r="U5886" i="2"/>
  <c r="V5886" i="2" s="1"/>
  <c r="W5886" i="2" s="1"/>
  <c r="U3884" i="2"/>
  <c r="U5795" i="2"/>
  <c r="V5795" i="2" s="1"/>
  <c r="W5795" i="2" s="1"/>
  <c r="U4406" i="2"/>
  <c r="V4406" i="2" s="1"/>
  <c r="W4406" i="2" s="1"/>
  <c r="U2857" i="2"/>
  <c r="V2857" i="2" s="1"/>
  <c r="W2857" i="2" s="1"/>
  <c r="U4606" i="2"/>
  <c r="U4975" i="2"/>
  <c r="U3899" i="2"/>
  <c r="U3903" i="2"/>
  <c r="V3903" i="2" s="1"/>
  <c r="W3903" i="2" s="1"/>
  <c r="U3384" i="2"/>
  <c r="V3384" i="2" s="1"/>
  <c r="W3384" i="2" s="1"/>
  <c r="U978" i="2"/>
  <c r="V978" i="2" s="1"/>
  <c r="W978" i="2" s="1"/>
  <c r="U4127" i="2"/>
  <c r="U4443" i="2"/>
  <c r="U1182" i="2"/>
  <c r="U391" i="2"/>
  <c r="U4134" i="2"/>
  <c r="V4134" i="2" s="1"/>
  <c r="W4134" i="2" s="1"/>
  <c r="U2644" i="2"/>
  <c r="U4489" i="2"/>
  <c r="V4489" i="2" s="1"/>
  <c r="W4489" i="2" s="1"/>
  <c r="U5069" i="2"/>
  <c r="U3211" i="2"/>
  <c r="U2357" i="2"/>
  <c r="U3435" i="2"/>
  <c r="U1849" i="2"/>
  <c r="U823" i="2"/>
  <c r="U4416" i="2"/>
  <c r="V4416" i="2" s="1"/>
  <c r="W4416" i="2" s="1"/>
  <c r="U6075" i="2"/>
  <c r="U4133" i="2"/>
  <c r="V4133" i="2" s="1"/>
  <c r="W4133" i="2" s="1"/>
  <c r="U611" i="2"/>
  <c r="V611" i="2" s="1"/>
  <c r="W611" i="2" s="1"/>
  <c r="U504" i="2"/>
  <c r="U2154" i="2"/>
  <c r="V2154" i="2" s="1"/>
  <c r="W2154" i="2" s="1"/>
  <c r="U5071" i="2"/>
  <c r="V5071" i="2" s="1"/>
  <c r="W5071" i="2" s="1"/>
  <c r="U5611" i="2"/>
  <c r="V5611" i="2" s="1"/>
  <c r="W5611" i="2" s="1"/>
  <c r="U2646" i="2"/>
  <c r="U1756" i="2"/>
  <c r="U5666" i="2"/>
  <c r="U218" i="2"/>
  <c r="U3593" i="2"/>
  <c r="U4140" i="2"/>
  <c r="U1428" i="2"/>
  <c r="U6099" i="2"/>
  <c r="U1991" i="2"/>
  <c r="U2434" i="2"/>
  <c r="U2090" i="2"/>
  <c r="U915" i="2"/>
  <c r="U2754" i="2"/>
  <c r="U1021" i="2"/>
  <c r="U171" i="2"/>
  <c r="U565" i="2"/>
  <c r="U5849" i="2"/>
  <c r="U5310" i="2"/>
  <c r="U4101" i="2"/>
  <c r="U1094" i="2"/>
  <c r="U4516" i="2"/>
  <c r="U202" i="2"/>
  <c r="U3913" i="2"/>
  <c r="U3408" i="2"/>
  <c r="U3693" i="2"/>
  <c r="U5527" i="2"/>
  <c r="U5642" i="2"/>
  <c r="U4022" i="2"/>
  <c r="U3048" i="2"/>
  <c r="U2809" i="2"/>
  <c r="U4264" i="2"/>
  <c r="U2071" i="2"/>
  <c r="U4697" i="2"/>
  <c r="U1654" i="2"/>
  <c r="U5396" i="2"/>
  <c r="U5274" i="2"/>
  <c r="U4424" i="2"/>
  <c r="U4426" i="2"/>
  <c r="U139" i="2"/>
  <c r="U1132" i="2"/>
  <c r="U2398" i="2"/>
  <c r="U4527" i="2"/>
  <c r="U3508" i="2"/>
  <c r="U1704" i="2"/>
  <c r="U724" i="2"/>
  <c r="U1071" i="2"/>
  <c r="U987" i="2"/>
  <c r="U2564" i="2"/>
  <c r="U3819" i="2"/>
  <c r="U1206" i="2"/>
  <c r="U469" i="2"/>
  <c r="U5420" i="2"/>
  <c r="U4217" i="2"/>
  <c r="U3389" i="2"/>
  <c r="U6003" i="2"/>
  <c r="U2686" i="2"/>
  <c r="U4716" i="2"/>
  <c r="U1364" i="2"/>
  <c r="U2601" i="2"/>
  <c r="U580" i="2"/>
  <c r="U1253" i="2"/>
  <c r="U1007" i="2"/>
  <c r="U3496" i="2"/>
  <c r="U26" i="2"/>
  <c r="U5717" i="2"/>
  <c r="U1828" i="2"/>
  <c r="U1496" i="2"/>
  <c r="U5853" i="2"/>
  <c r="U1722" i="2"/>
  <c r="U5591" i="2"/>
  <c r="U1186" i="2"/>
  <c r="U2448" i="2"/>
  <c r="U4372" i="2"/>
  <c r="U5361" i="2"/>
  <c r="U1053" i="2"/>
  <c r="U40" i="2"/>
  <c r="U5080" i="2"/>
  <c r="U5000" i="2"/>
  <c r="U1925" i="2"/>
  <c r="U1686" i="2"/>
  <c r="U2331" i="2"/>
  <c r="U1257" i="2"/>
  <c r="U1895" i="2"/>
  <c r="U584" i="2"/>
  <c r="U1784" i="2"/>
  <c r="U1478" i="2"/>
  <c r="U1382" i="2"/>
  <c r="U2669" i="2"/>
  <c r="U2667" i="2"/>
  <c r="U5670" i="2"/>
  <c r="U1453" i="2"/>
  <c r="U4180" i="2"/>
  <c r="U487" i="2"/>
  <c r="U569" i="2"/>
  <c r="U5760" i="2"/>
  <c r="U3565" i="2"/>
  <c r="U3762" i="2"/>
  <c r="U2253" i="2"/>
  <c r="U1105" i="2"/>
  <c r="U3271" i="2"/>
  <c r="U5828" i="2"/>
  <c r="U5960" i="2"/>
  <c r="U3373" i="2"/>
  <c r="U3171" i="2"/>
  <c r="U1125" i="2"/>
  <c r="U5482" i="2"/>
  <c r="U5714" i="2"/>
  <c r="U1530" i="2"/>
  <c r="U6114" i="2"/>
  <c r="U3081" i="2"/>
  <c r="U968" i="2"/>
  <c r="U774" i="2"/>
  <c r="U4428" i="2"/>
  <c r="U599" i="2"/>
  <c r="U2228" i="2"/>
  <c r="U909" i="2"/>
  <c r="U3859" i="2"/>
  <c r="U3550" i="2"/>
  <c r="U3050" i="2"/>
  <c r="U1080" i="2"/>
  <c r="U1084" i="2"/>
  <c r="U5548" i="2"/>
  <c r="U5671" i="2"/>
  <c r="U5375" i="2"/>
  <c r="U1380" i="2"/>
  <c r="U5817" i="2"/>
  <c r="U5556" i="2"/>
  <c r="U4503" i="2"/>
  <c r="U161" i="2"/>
  <c r="U5213" i="2"/>
  <c r="U3176" i="2"/>
  <c r="U4453" i="2"/>
  <c r="U4937" i="2"/>
  <c r="U3031" i="2"/>
  <c r="U778" i="2"/>
  <c r="U2397" i="2"/>
  <c r="U96" i="2"/>
  <c r="U4462" i="2"/>
  <c r="U33" i="2"/>
  <c r="U4472" i="2"/>
  <c r="U2824" i="2"/>
  <c r="U2031" i="2"/>
  <c r="U1283" i="2"/>
  <c r="U1489" i="2"/>
  <c r="U2514" i="2"/>
  <c r="U4335" i="2"/>
  <c r="U4550" i="2"/>
  <c r="U2767" i="2"/>
  <c r="U1088" i="2"/>
  <c r="U2846" i="2"/>
  <c r="U59" i="2"/>
  <c r="U642" i="2"/>
  <c r="U1836" i="2"/>
  <c r="U176" i="2"/>
  <c r="U5294" i="2"/>
  <c r="U1361" i="2"/>
  <c r="U3911" i="2"/>
  <c r="U5211" i="2"/>
  <c r="U2444" i="2"/>
  <c r="U4513" i="2"/>
  <c r="U1319" i="2"/>
  <c r="U2577" i="2"/>
  <c r="U2665" i="2"/>
  <c r="U4980" i="2"/>
  <c r="U3370" i="2"/>
  <c r="U1882" i="2"/>
  <c r="U5462" i="2"/>
  <c r="U854" i="2"/>
  <c r="U3544" i="2"/>
  <c r="U41" i="2"/>
  <c r="U4011" i="2"/>
  <c r="U4314" i="2"/>
  <c r="U4104" i="2"/>
  <c r="U270" i="2"/>
  <c r="U676" i="2"/>
  <c r="U3121" i="2"/>
  <c r="U2493" i="2"/>
  <c r="U1755" i="2"/>
  <c r="U1659" i="2"/>
  <c r="U4493" i="2"/>
  <c r="U4808" i="2"/>
  <c r="U1192" i="2"/>
  <c r="U4637" i="2"/>
  <c r="U1872" i="2"/>
  <c r="U1826" i="2"/>
  <c r="U388" i="2"/>
  <c r="U797" i="2"/>
  <c r="U4185" i="2"/>
  <c r="U5304" i="2"/>
  <c r="U5661" i="2"/>
  <c r="U5406" i="2"/>
  <c r="U5053" i="2"/>
  <c r="U1039" i="2"/>
  <c r="U4026" i="2"/>
  <c r="U833" i="2"/>
  <c r="U5772" i="2"/>
  <c r="U1841" i="2"/>
  <c r="U2435" i="2"/>
  <c r="U1321" i="2"/>
  <c r="U4102" i="2"/>
  <c r="U966" i="2"/>
  <c r="U3030" i="2"/>
  <c r="U4802" i="2"/>
  <c r="U551" i="2"/>
  <c r="U4261" i="2"/>
  <c r="U2906" i="2"/>
  <c r="U3099" i="2"/>
  <c r="U4139" i="2"/>
  <c r="U5095" i="2"/>
  <c r="U4540" i="2"/>
  <c r="U2420" i="2"/>
  <c r="U4708" i="2"/>
  <c r="U125" i="2"/>
  <c r="U142" i="2"/>
  <c r="U4411" i="2"/>
  <c r="U3707" i="2"/>
  <c r="U767" i="2"/>
  <c r="U3722" i="2"/>
  <c r="U3175" i="2"/>
  <c r="U2588" i="2"/>
  <c r="U1753" i="2"/>
  <c r="U1843" i="2"/>
  <c r="U447" i="2"/>
  <c r="U1948" i="2"/>
  <c r="U3822" i="2"/>
  <c r="U4391" i="2"/>
  <c r="U3222" i="2"/>
  <c r="U2291" i="2"/>
  <c r="U460" i="2"/>
  <c r="U1065" i="2"/>
  <c r="U4347" i="2"/>
  <c r="U4755" i="2"/>
  <c r="U5522" i="2"/>
  <c r="U1853" i="2"/>
  <c r="U3690" i="2"/>
  <c r="U248" i="2"/>
  <c r="U284" i="2"/>
  <c r="U64" i="2"/>
  <c r="U5434" i="2"/>
  <c r="U825" i="2"/>
  <c r="U1676" i="2"/>
  <c r="U1884" i="2"/>
  <c r="U1668" i="2"/>
  <c r="U2133" i="2"/>
  <c r="U3976" i="2"/>
  <c r="U2348" i="2"/>
  <c r="U3348" i="2"/>
  <c r="U453" i="2"/>
  <c r="U3554" i="2"/>
  <c r="U5026" i="2"/>
  <c r="U5867" i="2"/>
  <c r="U131" i="2"/>
  <c r="U1798" i="2"/>
  <c r="U3644" i="2"/>
  <c r="U2580" i="2"/>
  <c r="U1050" i="2"/>
  <c r="U1078" i="2"/>
  <c r="U4410" i="2"/>
  <c r="U1477" i="2"/>
  <c r="U5467" i="2"/>
  <c r="U5566" i="2"/>
  <c r="U3484" i="2"/>
  <c r="U1330" i="2"/>
  <c r="U3629" i="2"/>
  <c r="U690" i="2"/>
  <c r="U1937" i="2"/>
  <c r="U3678" i="2"/>
  <c r="U5592" i="2"/>
  <c r="U2043" i="2"/>
  <c r="U1670" i="2"/>
  <c r="U3968" i="2"/>
  <c r="U5083" i="2"/>
  <c r="U2996" i="2"/>
  <c r="U2403" i="2"/>
  <c r="U4396" i="2"/>
  <c r="U2396" i="2"/>
  <c r="U1818" i="2"/>
  <c r="U645" i="2"/>
  <c r="U1332" i="2"/>
  <c r="U4098" i="2"/>
  <c r="U4458" i="2"/>
  <c r="U3579" i="2"/>
  <c r="U486" i="2"/>
  <c r="U327" i="2"/>
  <c r="U3774" i="2"/>
  <c r="U544" i="2"/>
  <c r="U287" i="2"/>
  <c r="U98" i="2"/>
  <c r="U2512" i="2"/>
  <c r="U4794" i="2"/>
  <c r="U5170" i="2"/>
  <c r="U2954" i="2"/>
  <c r="U2323" i="2"/>
  <c r="U1339" i="2"/>
  <c r="U1603" i="2"/>
  <c r="U1609" i="2"/>
  <c r="U2474" i="2"/>
  <c r="U2505" i="2"/>
  <c r="U219" i="2"/>
  <c r="U1465" i="2"/>
  <c r="U6080" i="2"/>
  <c r="U1152" i="2"/>
  <c r="U2351" i="2"/>
  <c r="U4705" i="2"/>
  <c r="U687" i="2"/>
  <c r="U1295" i="2"/>
  <c r="U3556" i="2"/>
  <c r="U4560" i="2"/>
  <c r="U1409" i="2"/>
  <c r="U3047" i="2"/>
  <c r="U3165" i="2"/>
  <c r="U5122" i="2"/>
  <c r="U1870" i="2"/>
  <c r="U3918" i="2"/>
  <c r="U4109" i="2"/>
  <c r="U354" i="2"/>
  <c r="U1373" i="2"/>
  <c r="U1637" i="2"/>
  <c r="U5543" i="2"/>
  <c r="U5104" i="2"/>
  <c r="U3990" i="2"/>
  <c r="U3572" i="2"/>
  <c r="U2570" i="2"/>
  <c r="U428" i="2"/>
  <c r="U632" i="2"/>
  <c r="U3309" i="2"/>
  <c r="U5107" i="2"/>
  <c r="U4387" i="2"/>
  <c r="U1268" i="2"/>
  <c r="U5800" i="2"/>
  <c r="U4855" i="2"/>
  <c r="U2437" i="2"/>
  <c r="U477" i="2"/>
  <c r="U4324" i="2"/>
  <c r="U1606" i="2"/>
  <c r="U4789" i="2"/>
  <c r="U2967" i="2"/>
  <c r="U785" i="2"/>
  <c r="U240" i="2"/>
  <c r="U238" i="2"/>
  <c r="U1743" i="2"/>
  <c r="U1484" i="2"/>
  <c r="U1028" i="2"/>
  <c r="U151" i="2"/>
  <c r="U4893" i="2"/>
  <c r="U1570" i="2"/>
  <c r="U3594" i="2"/>
  <c r="U2538" i="2"/>
  <c r="U1742" i="2"/>
  <c r="U4810" i="2"/>
  <c r="U4265" i="2"/>
  <c r="U3631" i="2"/>
  <c r="U4835" i="2"/>
  <c r="U819" i="2"/>
  <c r="U932" i="2"/>
  <c r="U2130" i="2"/>
  <c r="U4754" i="2"/>
  <c r="U5313" i="2"/>
  <c r="U3521" i="2"/>
  <c r="U799" i="2"/>
  <c r="U4930" i="2"/>
  <c r="U3388" i="2"/>
  <c r="U5123" i="2"/>
  <c r="U186" i="2"/>
  <c r="U237" i="2"/>
  <c r="U4054" i="2"/>
  <c r="U1631" i="2"/>
  <c r="U8" i="2"/>
  <c r="U99" i="2"/>
  <c r="U721" i="2"/>
  <c r="U6092" i="2"/>
  <c r="U3207" i="2"/>
  <c r="U4057" i="2"/>
  <c r="U2623" i="2"/>
  <c r="U835" i="2"/>
  <c r="U4088" i="2"/>
  <c r="U4575" i="2"/>
  <c r="U4496" i="2"/>
  <c r="U1817" i="2"/>
  <c r="U3227" i="2"/>
  <c r="U5425" i="2"/>
  <c r="U2214" i="2"/>
  <c r="U5222" i="2"/>
  <c r="U1412" i="2"/>
  <c r="U2285" i="2"/>
  <c r="U4996" i="2"/>
  <c r="U5613" i="2"/>
  <c r="U1623" i="2"/>
  <c r="U4413" i="2"/>
  <c r="U5767" i="2"/>
  <c r="U2303" i="2"/>
  <c r="U3705" i="2"/>
  <c r="U2804" i="2"/>
  <c r="U3463" i="2"/>
  <c r="U960" i="2"/>
  <c r="U616" i="2"/>
  <c r="U788" i="2"/>
  <c r="U2100" i="2"/>
  <c r="U3312" i="2"/>
  <c r="U3111" i="2"/>
  <c r="U3451" i="2"/>
  <c r="U5306" i="2"/>
  <c r="U3737" i="2"/>
  <c r="U3906" i="2"/>
  <c r="U2381" i="2"/>
  <c r="U654" i="2"/>
  <c r="U1447" i="2"/>
  <c r="U2236" i="2"/>
  <c r="U3483" i="2"/>
  <c r="U4517" i="2"/>
  <c r="U1998" i="2"/>
  <c r="U5554" i="2"/>
  <c r="U2382" i="2"/>
  <c r="U5072" i="2"/>
  <c r="U6023" i="2"/>
  <c r="U3209" i="2"/>
  <c r="U323" i="2"/>
  <c r="U5762" i="2"/>
  <c r="U3512" i="2"/>
  <c r="U1265" i="2"/>
  <c r="U4070" i="2"/>
  <c r="U5015" i="2"/>
  <c r="U5388" i="2"/>
  <c r="U5779" i="2"/>
  <c r="U5167" i="2"/>
  <c r="U4696" i="2"/>
  <c r="U533" i="2"/>
  <c r="U5763" i="2"/>
  <c r="U124" i="2"/>
  <c r="U2072" i="2"/>
  <c r="U4221" i="2"/>
  <c r="U3857" i="2"/>
  <c r="U2000" i="2"/>
  <c r="U4019" i="2"/>
  <c r="U1068" i="2"/>
  <c r="U3818" i="2"/>
  <c r="U2166" i="2"/>
  <c r="U3304" i="2"/>
  <c r="U1502" i="2"/>
  <c r="U5549" i="2"/>
  <c r="U5856" i="2"/>
  <c r="U1915" i="2"/>
  <c r="U3520" i="2"/>
  <c r="U1244" i="2"/>
  <c r="U4570" i="2"/>
  <c r="U2730" i="2"/>
  <c r="U1104" i="2"/>
  <c r="U1909" i="2"/>
  <c r="U1730" i="2"/>
  <c r="U3885" i="2"/>
  <c r="U501" i="2"/>
  <c r="U5765" i="2"/>
  <c r="U1973" i="2"/>
  <c r="U2680" i="2"/>
  <c r="U4704" i="2"/>
  <c r="U3788" i="2"/>
  <c r="U5653" i="2"/>
  <c r="U4959" i="2"/>
  <c r="U3964" i="2"/>
  <c r="U1126" i="2"/>
  <c r="U3297" i="2"/>
  <c r="U3941" i="2"/>
  <c r="U3422" i="2"/>
  <c r="U6006" i="2"/>
  <c r="U750" i="2"/>
  <c r="U3181" i="2"/>
  <c r="U254" i="2"/>
  <c r="U916" i="2"/>
  <c r="U335" i="2"/>
  <c r="U5283" i="2"/>
  <c r="U5282" i="2"/>
  <c r="U988" i="2"/>
  <c r="U412" i="2"/>
  <c r="U3757" i="2"/>
  <c r="U4190" i="2"/>
  <c r="U188" i="2"/>
  <c r="U4701" i="2"/>
  <c r="U4845" i="2"/>
  <c r="U5012" i="2"/>
  <c r="U4863" i="2"/>
  <c r="U4541" i="2"/>
  <c r="U601" i="2"/>
  <c r="U509" i="2"/>
  <c r="U3777" i="2"/>
  <c r="U5590" i="2"/>
  <c r="U1648" i="2"/>
  <c r="U2359" i="2"/>
  <c r="U711" i="2"/>
  <c r="U6" i="2"/>
  <c r="U91" i="2"/>
  <c r="U1388" i="2"/>
  <c r="U1419" i="2"/>
  <c r="U4364" i="2"/>
  <c r="U3474" i="2"/>
  <c r="U5833" i="2"/>
  <c r="U3418" i="2"/>
  <c r="U2653" i="2"/>
  <c r="U4703" i="2"/>
  <c r="U563" i="2"/>
  <c r="U621" i="2"/>
  <c r="U1876" i="2"/>
  <c r="U5154" i="2"/>
  <c r="U1903" i="2"/>
  <c r="U1802" i="2"/>
  <c r="U1669" i="2"/>
  <c r="U3355" i="2"/>
  <c r="U1247" i="2"/>
  <c r="U2935" i="2"/>
  <c r="U556" i="2"/>
  <c r="U2230" i="2"/>
  <c r="U573" i="2"/>
  <c r="U433" i="2"/>
  <c r="U4712" i="2"/>
  <c r="U3213" i="2"/>
  <c r="U2981" i="2"/>
  <c r="U843" i="2"/>
  <c r="U5442" i="2"/>
  <c r="U2184" i="2"/>
  <c r="U5823" i="2"/>
  <c r="U5284" i="2"/>
  <c r="U4814" i="2"/>
  <c r="U331" i="2"/>
  <c r="U203" i="2"/>
  <c r="U480" i="2"/>
  <c r="U790" i="2"/>
  <c r="U1880" i="2"/>
  <c r="U2475" i="2"/>
  <c r="U3197" i="2"/>
  <c r="U2407" i="2"/>
  <c r="U975" i="2"/>
  <c r="U3574" i="2"/>
  <c r="U1427" i="2"/>
  <c r="U2979" i="2"/>
  <c r="U1327" i="2"/>
  <c r="U2022" i="2"/>
  <c r="U889" i="2"/>
  <c r="U2924" i="2"/>
  <c r="U3217" i="2"/>
  <c r="U1821" i="2"/>
  <c r="U5913" i="2"/>
  <c r="U3245" i="2"/>
  <c r="U1702" i="2"/>
  <c r="U5200" i="2"/>
  <c r="U6084" i="2"/>
  <c r="U5848" i="2"/>
  <c r="U3382" i="2"/>
  <c r="U4025" i="2"/>
  <c r="U2044" i="2"/>
  <c r="U2094" i="2"/>
  <c r="U5794" i="2"/>
  <c r="U4997" i="2"/>
  <c r="U5067" i="2"/>
  <c r="U5100" i="2"/>
  <c r="U3954" i="2"/>
  <c r="U4642" i="2"/>
  <c r="U862" i="2"/>
  <c r="U417" i="2"/>
  <c r="U3854" i="2"/>
  <c r="U1622" i="2"/>
  <c r="U1227" i="2"/>
  <c r="U4138" i="2"/>
  <c r="U1610" i="2"/>
  <c r="U79" i="2"/>
  <c r="U2033" i="2"/>
  <c r="U6005" i="2"/>
  <c r="U2672" i="2"/>
  <c r="U508" i="2"/>
  <c r="U2200" i="2"/>
  <c r="U1736" i="2"/>
  <c r="U1140" i="2"/>
  <c r="U1549" i="2"/>
  <c r="U1511" i="2"/>
  <c r="U4671" i="2"/>
  <c r="U2912" i="2"/>
  <c r="U2105" i="2"/>
  <c r="U5291" i="2"/>
  <c r="U2059" i="2"/>
  <c r="U3187" i="2"/>
  <c r="U1286" i="2"/>
  <c r="U1020" i="2"/>
  <c r="U4192" i="2"/>
  <c r="U66" i="2"/>
  <c r="U116" i="2"/>
  <c r="U2834" i="2"/>
  <c r="U1202" i="2"/>
  <c r="U4470" i="2"/>
  <c r="U3735" i="2"/>
  <c r="U1229" i="2"/>
  <c r="U1766" i="2"/>
  <c r="U265" i="2"/>
  <c r="U4973" i="2"/>
  <c r="U4394" i="2"/>
  <c r="U133" i="2"/>
  <c r="U3931" i="2"/>
  <c r="U813" i="2"/>
  <c r="U633" i="2"/>
  <c r="U2360" i="2"/>
  <c r="U296" i="2"/>
  <c r="U2112" i="2"/>
  <c r="U1305" i="2"/>
  <c r="U4029" i="2"/>
  <c r="U4918" i="2"/>
  <c r="U876" i="2"/>
  <c r="U372" i="2"/>
  <c r="U1333" i="2"/>
  <c r="U1697" i="2"/>
  <c r="U4065" i="2"/>
  <c r="U3203" i="2"/>
  <c r="U5090" i="2"/>
  <c r="U4948" i="2"/>
  <c r="U5228" i="2"/>
  <c r="U1326" i="2"/>
  <c r="U1223" i="2"/>
  <c r="U72" i="2"/>
  <c r="U3978" i="2"/>
  <c r="U5218" i="2"/>
  <c r="U2431" i="2"/>
  <c r="U4044" i="2"/>
  <c r="U4552" i="2"/>
  <c r="U1398" i="2"/>
  <c r="U1017" i="2"/>
  <c r="U1074" i="2"/>
  <c r="U5669" i="2"/>
  <c r="U46" i="2"/>
  <c r="U2191" i="2"/>
  <c r="U2468" i="2"/>
  <c r="U208" i="2"/>
  <c r="U2749" i="2"/>
  <c r="U1593" i="2"/>
  <c r="U2948" i="2"/>
  <c r="U2206" i="2"/>
  <c r="U4742" i="2"/>
  <c r="U362" i="2"/>
  <c r="U3502" i="2"/>
  <c r="U3200" i="2"/>
  <c r="U4075" i="2"/>
  <c r="U3145" i="2"/>
  <c r="U3640" i="2"/>
  <c r="U5465" i="2"/>
  <c r="U6105" i="2"/>
  <c r="U5862" i="2"/>
  <c r="U1043" i="2"/>
  <c r="U3588" i="2"/>
  <c r="V3588" i="2" s="1"/>
  <c r="W3588" i="2" s="1"/>
  <c r="U3263" i="2"/>
  <c r="U3395" i="2"/>
  <c r="U2746" i="2"/>
  <c r="U2162" i="2"/>
  <c r="U205" i="2"/>
  <c r="U5287" i="2"/>
  <c r="U4676" i="2"/>
  <c r="U5487" i="2"/>
  <c r="U1897" i="2"/>
  <c r="U1950" i="2"/>
  <c r="U5168" i="2"/>
  <c r="U4286" i="2"/>
  <c r="U4355" i="2"/>
  <c r="U148" i="2"/>
  <c r="U3106" i="2"/>
  <c r="U3166" i="2"/>
  <c r="U3475" i="2"/>
  <c r="U2438" i="2"/>
  <c r="U90" i="2"/>
  <c r="U5021" i="2"/>
  <c r="U2909" i="2"/>
  <c r="U4358" i="2"/>
  <c r="U865" i="2"/>
  <c r="V865" i="2" s="1"/>
  <c r="W865" i="2" s="1"/>
  <c r="U4380" i="2"/>
  <c r="V4380" i="2" s="1"/>
  <c r="W4380" i="2" s="1"/>
  <c r="U5646" i="2"/>
  <c r="V5646" i="2" s="1"/>
  <c r="W5646" i="2" s="1"/>
  <c r="U5307" i="2"/>
  <c r="U5754" i="2"/>
  <c r="U2750" i="2"/>
  <c r="U4182" i="2"/>
  <c r="U1890" i="2"/>
  <c r="U2245" i="2"/>
  <c r="U5227" i="2"/>
  <c r="U2250" i="2"/>
  <c r="U2771" i="2"/>
  <c r="U2562" i="2"/>
  <c r="U5416" i="2"/>
  <c r="U4544" i="2"/>
  <c r="U1024" i="2"/>
  <c r="U5814" i="2"/>
  <c r="U3397" i="2"/>
  <c r="U3636" i="2"/>
  <c r="U1877" i="2"/>
  <c r="U3167" i="2"/>
  <c r="U459" i="2"/>
  <c r="U2529" i="2"/>
  <c r="U4290" i="2"/>
  <c r="U5873" i="2"/>
  <c r="U1150" i="2"/>
  <c r="U3172" i="2"/>
  <c r="U2903" i="2"/>
  <c r="U5871" i="2"/>
  <c r="U2572" i="2"/>
  <c r="U585" i="2"/>
  <c r="U37" i="2"/>
  <c r="U3576" i="2"/>
  <c r="U917" i="2"/>
  <c r="U5209" i="2"/>
  <c r="U2788" i="2"/>
  <c r="U2417" i="2"/>
  <c r="U3805" i="2"/>
  <c r="U1204" i="2"/>
  <c r="U4669" i="2"/>
  <c r="U70" i="2"/>
  <c r="U3314" i="2"/>
  <c r="U995" i="2"/>
  <c r="U794" i="2"/>
  <c r="U1775" i="2"/>
  <c r="U1806" i="2"/>
  <c r="U1233" i="2"/>
  <c r="U2696" i="2"/>
  <c r="U5453" i="2"/>
  <c r="V5453" i="2" s="1"/>
  <c r="W5453" i="2" s="1"/>
  <c r="U337" i="2"/>
  <c r="U1418" i="2"/>
  <c r="U14" i="2"/>
  <c r="U3639" i="2"/>
  <c r="U718" i="2"/>
  <c r="U3230" i="2"/>
  <c r="U5440" i="2"/>
  <c r="U3908" i="2"/>
  <c r="U1469" i="2"/>
  <c r="V1469" i="2" s="1"/>
  <c r="W1469" i="2" s="1"/>
  <c r="U3275" i="2"/>
  <c r="U745" i="2"/>
  <c r="U792" i="2"/>
  <c r="U1830" i="2"/>
  <c r="U1739" i="2"/>
  <c r="U1510" i="2"/>
  <c r="U1550" i="2"/>
  <c r="U4008" i="2"/>
  <c r="U4559" i="2"/>
  <c r="U5974" i="2"/>
  <c r="U1025" i="2"/>
  <c r="U2014" i="2"/>
  <c r="U3141" i="2"/>
  <c r="U4823" i="2"/>
  <c r="U5041" i="2"/>
  <c r="U1789" i="2"/>
  <c r="U5205" i="2"/>
  <c r="U756" i="2"/>
  <c r="U5074" i="2"/>
  <c r="U3920" i="2"/>
  <c r="U3089" i="2"/>
  <c r="U1189" i="2"/>
  <c r="U387" i="2"/>
  <c r="U4168" i="2"/>
  <c r="V4168" i="2" s="1"/>
  <c r="W4168" i="2" s="1"/>
  <c r="U2571" i="2"/>
  <c r="V2571" i="2" s="1"/>
  <c r="W2571" i="2" s="1"/>
  <c r="U1754" i="2"/>
  <c r="V1754" i="2" s="1"/>
  <c r="W1754" i="2" s="1"/>
  <c r="U2649" i="2"/>
  <c r="U2988" i="2"/>
  <c r="U4690" i="2"/>
  <c r="U5921" i="2"/>
  <c r="U1832" i="2"/>
  <c r="U490" i="2"/>
  <c r="U353" i="2"/>
  <c r="U1372" i="2"/>
  <c r="U1793" i="2"/>
  <c r="U3104" i="2"/>
  <c r="U1888" i="2"/>
  <c r="U1732" i="2"/>
  <c r="U2379" i="2"/>
  <c r="U3136" i="2"/>
  <c r="U561" i="2"/>
  <c r="U1861" i="2"/>
  <c r="U3701" i="2"/>
  <c r="U3596" i="2"/>
  <c r="U1899" i="2"/>
  <c r="U578" i="2"/>
  <c r="U5979" i="2"/>
  <c r="V5979" i="2" s="1"/>
  <c r="W5979" i="2" s="1"/>
  <c r="U174" i="2"/>
  <c r="U1758" i="2"/>
  <c r="U110" i="2"/>
  <c r="U483" i="2"/>
  <c r="U1578" i="2"/>
  <c r="U3335" i="2"/>
  <c r="U3776" i="2"/>
  <c r="U4585" i="2"/>
  <c r="U175" i="2"/>
  <c r="U474" i="2"/>
  <c r="U2631" i="2"/>
  <c r="U5105" i="2"/>
  <c r="U962" i="2"/>
  <c r="V962" i="2" s="1"/>
  <c r="W962" i="2" s="1"/>
  <c r="U3019" i="2"/>
  <c r="U1498" i="2"/>
  <c r="U4061" i="2"/>
  <c r="U3821" i="2"/>
  <c r="U4144" i="2"/>
  <c r="U3683" i="2"/>
  <c r="U285" i="2"/>
  <c r="V285" i="2" s="1"/>
  <c r="W285" i="2" s="1"/>
  <c r="U5241" i="2"/>
  <c r="U3663" i="2"/>
  <c r="U2459" i="2"/>
  <c r="U5164" i="2"/>
  <c r="U1771" i="2"/>
  <c r="U3869" i="2"/>
  <c r="U5553" i="2"/>
  <c r="U4645" i="2"/>
  <c r="U4232" i="2"/>
  <c r="U6093" i="2"/>
  <c r="U127" i="2"/>
  <c r="U30" i="2"/>
  <c r="U2799" i="2"/>
  <c r="U1905" i="2"/>
  <c r="U4129" i="2"/>
  <c r="U2943" i="2"/>
  <c r="U1046" i="2"/>
  <c r="V1046" i="2" s="1"/>
  <c r="W1046" i="2" s="1"/>
  <c r="U1169" i="2"/>
  <c r="V1169" i="2" s="1"/>
  <c r="W1169" i="2" s="1"/>
  <c r="U2726" i="2"/>
  <c r="U5729" i="2"/>
  <c r="U5562" i="2"/>
  <c r="U5561" i="2"/>
  <c r="U5178" i="2"/>
  <c r="U4000" i="2"/>
  <c r="U4313" i="2"/>
  <c r="U452" i="2"/>
  <c r="U436" i="2"/>
  <c r="U370" i="2"/>
  <c r="U2710" i="2"/>
  <c r="U2748" i="2"/>
  <c r="U1642" i="2"/>
  <c r="U1130" i="2"/>
  <c r="U3770" i="2"/>
  <c r="V3770" i="2" s="1"/>
  <c r="W3770" i="2" s="1"/>
  <c r="U5441" i="2"/>
  <c r="U5725" i="2"/>
  <c r="U58" i="2"/>
  <c r="U857" i="2"/>
  <c r="U464" i="2"/>
  <c r="U1386" i="2"/>
  <c r="U4319" i="2"/>
  <c r="U707" i="2"/>
  <c r="U1898" i="2"/>
  <c r="U5266" i="2"/>
  <c r="V5266" i="2" s="1"/>
  <c r="W5266" i="2" s="1"/>
  <c r="U3816" i="2"/>
  <c r="U2607" i="2"/>
  <c r="V2607" i="2" s="1"/>
  <c r="W2607" i="2" s="1"/>
  <c r="U311" i="2"/>
  <c r="V311" i="2" s="1"/>
  <c r="W311" i="2" s="1"/>
  <c r="U3966" i="2"/>
  <c r="U5964" i="2"/>
  <c r="V5964" i="2" s="1"/>
  <c r="W5964" i="2" s="1"/>
  <c r="U896" i="2"/>
  <c r="U2707" i="2"/>
  <c r="V2707" i="2" s="1"/>
  <c r="W2707" i="2" s="1"/>
  <c r="U5621" i="2"/>
  <c r="V5621" i="2" s="1"/>
  <c r="W5621" i="2" s="1"/>
  <c r="U5042" i="2"/>
  <c r="U5511" i="2"/>
  <c r="V5511" i="2" s="1"/>
  <c r="W5511" i="2" s="1"/>
  <c r="U798" i="2"/>
  <c r="V798" i="2" s="1"/>
  <c r="W798" i="2" s="1"/>
  <c r="U3975" i="2"/>
  <c r="V3975" i="2" s="1"/>
  <c r="W3975" i="2" s="1"/>
  <c r="U4397" i="2"/>
  <c r="V4397" i="2" s="1"/>
  <c r="W4397" i="2" s="1"/>
  <c r="U193" i="2"/>
  <c r="V193" i="2" s="1"/>
  <c r="W193" i="2" s="1"/>
  <c r="U5133" i="2"/>
  <c r="V5133" i="2" s="1"/>
  <c r="W5133" i="2" s="1"/>
  <c r="U196" i="2"/>
  <c r="V196" i="2" s="1"/>
  <c r="W196" i="2" s="1"/>
  <c r="U217" i="2"/>
  <c r="U2760" i="2"/>
  <c r="U3939" i="2"/>
  <c r="U3789" i="2"/>
  <c r="V3789" i="2" s="1"/>
  <c r="W3789" i="2" s="1"/>
  <c r="U3476" i="2"/>
  <c r="V3476" i="2" s="1"/>
  <c r="W3476" i="2" s="1"/>
  <c r="U3105" i="2"/>
  <c r="V3105" i="2" s="1"/>
  <c r="W3105" i="2" s="1"/>
  <c r="U4154" i="2"/>
  <c r="V4154" i="2" s="1"/>
  <c r="W4154" i="2" s="1"/>
  <c r="U5857" i="2"/>
  <c r="V5857" i="2" s="1"/>
  <c r="W5857" i="2" s="1"/>
  <c r="U2336" i="2"/>
  <c r="V2336" i="2" s="1"/>
  <c r="W2336" i="2" s="1"/>
  <c r="U456" i="2"/>
  <c r="V456" i="2" s="1"/>
  <c r="W456" i="2" s="1"/>
  <c r="U547" i="2"/>
  <c r="U3128" i="2"/>
  <c r="U5722" i="2"/>
  <c r="U3625" i="2"/>
  <c r="V3625" i="2" s="1"/>
  <c r="W3625" i="2" s="1"/>
  <c r="U4032" i="2"/>
  <c r="V4032" i="2" s="1"/>
  <c r="W4032" i="2" s="1"/>
  <c r="U2703" i="2"/>
  <c r="V2703" i="2" s="1"/>
  <c r="W2703" i="2" s="1"/>
  <c r="U3930" i="2"/>
  <c r="U1127" i="2"/>
  <c r="U308" i="2"/>
  <c r="V308" i="2" s="1"/>
  <c r="W308" i="2" s="1"/>
  <c r="U1481" i="2"/>
  <c r="V1481" i="2" s="1"/>
  <c r="W1481" i="2" s="1"/>
  <c r="V3682" i="2" l="1"/>
  <c r="W3682" i="2" s="1"/>
  <c r="V1413" i="2"/>
  <c r="W1413" i="2" s="1"/>
  <c r="V4058" i="2"/>
  <c r="W4058" i="2" s="1"/>
  <c r="V893" i="2"/>
  <c r="W893" i="2" s="1"/>
  <c r="V3708" i="2"/>
  <c r="W3708" i="2" s="1"/>
  <c r="V1070" i="2"/>
  <c r="W1070" i="2" s="1"/>
  <c r="V4965" i="2"/>
  <c r="W4965" i="2" s="1"/>
  <c r="V4734" i="2"/>
  <c r="W4734" i="2" s="1"/>
  <c r="V3730" i="2"/>
  <c r="W3730" i="2" s="1"/>
  <c r="V6100" i="2"/>
  <c r="W6100" i="2" s="1"/>
  <c r="V3724" i="2"/>
  <c r="W3724" i="2" s="1"/>
  <c r="V6098" i="2"/>
  <c r="W6098" i="2" s="1"/>
  <c r="V4322" i="2"/>
  <c r="W4322" i="2" s="1"/>
  <c r="V3747" i="2"/>
  <c r="W3747" i="2" s="1"/>
  <c r="V808" i="2"/>
  <c r="W808" i="2" s="1"/>
  <c r="V4523" i="2"/>
  <c r="W4523" i="2" s="1"/>
  <c r="V4975" i="2"/>
  <c r="W4975" i="2" s="1"/>
  <c r="V4302" i="2"/>
  <c r="W4302" i="2" s="1"/>
  <c r="V3725" i="2"/>
  <c r="W3725" i="2" s="1"/>
  <c r="V818" i="2"/>
  <c r="W818" i="2" s="1"/>
  <c r="V5906" i="2"/>
  <c r="W5906" i="2" s="1"/>
  <c r="V3930" i="2"/>
  <c r="W3930" i="2" s="1"/>
  <c r="V3485" i="2"/>
  <c r="W3485" i="2" s="1"/>
  <c r="V1019" i="2"/>
  <c r="W1019" i="2" s="1"/>
  <c r="V3032" i="2"/>
  <c r="W3032" i="2" s="1"/>
  <c r="V3614" i="2"/>
  <c r="W3614" i="2" s="1"/>
  <c r="V1127" i="2"/>
  <c r="W1127" i="2" s="1"/>
  <c r="V6113" i="2"/>
  <c r="W6113" i="2" s="1"/>
  <c r="V5075" i="2"/>
  <c r="W5075" i="2" s="1"/>
  <c r="V3884" i="2"/>
  <c r="W3884" i="2" s="1"/>
  <c r="V121" i="2"/>
  <c r="W121" i="2" s="1"/>
  <c r="V4312" i="2"/>
  <c r="W4312" i="2" s="1"/>
  <c r="V1393" i="2"/>
  <c r="W1393" i="2" s="1"/>
  <c r="V4841" i="2"/>
  <c r="W4841" i="2" s="1"/>
  <c r="V6102" i="2"/>
  <c r="W6102" i="2" s="1"/>
  <c r="V181" i="2"/>
  <c r="W181" i="2" s="1"/>
  <c r="V3546" i="2"/>
  <c r="W3546" i="2" s="1"/>
  <c r="V891" i="2"/>
  <c r="W891" i="2" s="1"/>
  <c r="V4301" i="2"/>
  <c r="W4301" i="2" s="1"/>
  <c r="V4638" i="2"/>
  <c r="W4638" i="2" s="1"/>
  <c r="V4392" i="2"/>
  <c r="W4392" i="2" s="1"/>
  <c r="V4028" i="2"/>
  <c r="W4028" i="2" s="1"/>
  <c r="V770" i="2"/>
  <c r="W770" i="2" s="1"/>
  <c r="V4360" i="2"/>
  <c r="W4360" i="2" s="1"/>
  <c r="V4241" i="2"/>
  <c r="W4241" i="2" s="1"/>
  <c r="V4402" i="2"/>
  <c r="W4402" i="2" s="1"/>
  <c r="V3967" i="2"/>
  <c r="W3967" i="2" s="1"/>
  <c r="V4860" i="2"/>
  <c r="W4860" i="2" s="1"/>
  <c r="V6108" i="2"/>
  <c r="W6108" i="2" s="1"/>
  <c r="V3797" i="2"/>
  <c r="W3797" i="2" s="1"/>
  <c r="V4695" i="2"/>
  <c r="W4695" i="2" s="1"/>
  <c r="V3326" i="2"/>
  <c r="W3326" i="2" s="1"/>
  <c r="V1565" i="2"/>
  <c r="W1565" i="2" s="1"/>
  <c r="V2136" i="2"/>
  <c r="W2136" i="2" s="1"/>
  <c r="V50" i="2"/>
  <c r="W50" i="2" s="1"/>
  <c r="V4166" i="2"/>
  <c r="W4166" i="2" s="1"/>
  <c r="V439" i="2"/>
  <c r="W439" i="2" s="1"/>
  <c r="V3999" i="2"/>
  <c r="W3999" i="2" s="1"/>
  <c r="V3679" i="2"/>
  <c r="W3679" i="2" s="1"/>
  <c r="V1430" i="2"/>
  <c r="W1430" i="2" s="1"/>
  <c r="V1886" i="2"/>
  <c r="W1886" i="2" s="1"/>
  <c r="V4443" i="2"/>
  <c r="W4443" i="2" s="1"/>
  <c r="V1145" i="2"/>
  <c r="W1145" i="2" s="1"/>
  <c r="V4770" i="2"/>
  <c r="W4770" i="2" s="1"/>
  <c r="V3535" i="2"/>
  <c r="W3535" i="2" s="1"/>
  <c r="V3837" i="2"/>
  <c r="W3837" i="2" s="1"/>
  <c r="V3878" i="2"/>
  <c r="W3878" i="2" s="1"/>
  <c r="V4974" i="2"/>
  <c r="W4974" i="2" s="1"/>
  <c r="V1143" i="2"/>
  <c r="W1143" i="2" s="1"/>
  <c r="V3817" i="2"/>
  <c r="W3817" i="2" s="1"/>
  <c r="V912" i="2"/>
  <c r="W912" i="2" s="1"/>
  <c r="V4950" i="2"/>
  <c r="W4950" i="2" s="1"/>
  <c r="V5033" i="2"/>
  <c r="W5033" i="2" s="1"/>
  <c r="V548" i="2"/>
  <c r="W548" i="2" s="1"/>
  <c r="V4115" i="2"/>
  <c r="W4115" i="2" s="1"/>
  <c r="V1115" i="2"/>
  <c r="W1115" i="2" s="1"/>
  <c r="V1693" i="2"/>
  <c r="W1693" i="2" s="1"/>
  <c r="V3049" i="2"/>
  <c r="W3049" i="2" s="1"/>
  <c r="V3646" i="2"/>
  <c r="W3646" i="2" s="1"/>
  <c r="V3872" i="2"/>
  <c r="W3872" i="2" s="1"/>
  <c r="V3549" i="2"/>
  <c r="W3549" i="2" s="1"/>
  <c r="V4436" i="2"/>
  <c r="W4436" i="2" s="1"/>
  <c r="V2198" i="2"/>
  <c r="W2198" i="2" s="1"/>
  <c r="V3044" i="2"/>
  <c r="W3044" i="2" s="1"/>
  <c r="V4112" i="2"/>
  <c r="W4112" i="2" s="1"/>
  <c r="V1867" i="2"/>
  <c r="W1867" i="2" s="1"/>
  <c r="V558" i="2"/>
  <c r="W558" i="2" s="1"/>
  <c r="V850" i="2"/>
  <c r="W850" i="2" s="1"/>
  <c r="V3875" i="2"/>
  <c r="W3875" i="2" s="1"/>
  <c r="V1072" i="2"/>
  <c r="W1072" i="2" s="1"/>
  <c r="V394" i="2"/>
  <c r="W394" i="2" s="1"/>
  <c r="V1201" i="2"/>
  <c r="W1201" i="2" s="1"/>
  <c r="V3364" i="2"/>
  <c r="W3364" i="2" s="1"/>
  <c r="P2" i="2"/>
  <c r="V132" i="2"/>
  <c r="W132" i="2" s="1"/>
  <c r="V1041" i="2"/>
  <c r="W1041" i="2" s="1"/>
  <c r="V3368" i="2"/>
  <c r="W3368" i="2" s="1"/>
  <c r="V552" i="2"/>
  <c r="W552" i="2" s="1"/>
  <c r="V52" i="2"/>
  <c r="W52" i="2" s="1"/>
  <c r="V3538" i="2"/>
  <c r="W3538" i="2" s="1"/>
  <c r="V1131" i="2"/>
  <c r="W1131" i="2" s="1"/>
  <c r="V3053" i="2"/>
  <c r="W3053" i="2" s="1"/>
  <c r="V2069" i="2"/>
  <c r="W2069" i="2" s="1"/>
  <c r="V2001" i="2"/>
  <c r="W2001" i="2" s="1"/>
  <c r="V1111" i="2"/>
  <c r="W1111" i="2" s="1"/>
  <c r="V1673" i="2"/>
  <c r="W1673" i="2" s="1"/>
  <c r="V1822" i="2"/>
  <c r="W1822" i="2" s="1"/>
  <c r="V4698" i="2"/>
  <c r="W4698" i="2" s="1"/>
  <c r="V557" i="2"/>
  <c r="W557" i="2" s="1"/>
  <c r="V3041" i="2"/>
  <c r="W3041" i="2" s="1"/>
  <c r="V5049" i="2"/>
  <c r="W5049" i="2" s="1"/>
  <c r="V732" i="2"/>
  <c r="W732" i="2" s="1"/>
  <c r="V3001" i="2"/>
  <c r="W3001" i="2" s="1"/>
  <c r="V3000" i="2"/>
  <c r="W3000" i="2" s="1"/>
  <c r="V4829" i="2"/>
  <c r="W4829" i="2" s="1"/>
  <c r="V792" i="2"/>
  <c r="W792" i="2" s="1"/>
  <c r="V1348" i="2"/>
  <c r="W1348" i="2" s="1"/>
  <c r="V4242" i="2"/>
  <c r="W4242" i="2" s="1"/>
  <c r="V3615" i="2"/>
  <c r="W3615" i="2" s="1"/>
  <c r="V1369" i="2"/>
  <c r="W1369" i="2" s="1"/>
  <c r="V4549" i="2"/>
  <c r="W4549" i="2" s="1"/>
  <c r="V3598" i="2"/>
  <c r="W3598" i="2" s="1"/>
  <c r="V4066" i="2"/>
  <c r="W4066" i="2" s="1"/>
  <c r="V4161" i="2"/>
  <c r="W4161" i="2" s="1"/>
  <c r="V3635" i="2"/>
  <c r="W3635" i="2" s="1"/>
  <c r="V4982" i="2"/>
  <c r="W4982" i="2" s="1"/>
  <c r="V3059" i="2"/>
  <c r="W3059" i="2" s="1"/>
  <c r="V4106" i="2"/>
  <c r="W4106" i="2" s="1"/>
  <c r="V3966" i="2"/>
  <c r="W3966" i="2" s="1"/>
  <c r="V3683" i="2"/>
  <c r="W3683" i="2" s="1"/>
  <c r="V6094" i="2"/>
  <c r="W6094" i="2" s="1"/>
  <c r="V809" i="2"/>
  <c r="W809" i="2" s="1"/>
  <c r="V4609" i="2"/>
  <c r="W4609" i="2" s="1"/>
  <c r="V671" i="2"/>
  <c r="W671" i="2" s="1"/>
  <c r="V6097" i="2"/>
  <c r="W6097" i="2" s="1"/>
  <c r="V4279" i="2"/>
  <c r="W4279" i="2" s="1"/>
  <c r="V4524" i="2"/>
  <c r="W4524" i="2" s="1"/>
  <c r="V4595" i="2"/>
  <c r="W4595" i="2" s="1"/>
  <c r="V4925" i="2"/>
  <c r="W4925" i="2" s="1"/>
  <c r="V3845" i="2"/>
  <c r="W3845" i="2" s="1"/>
  <c r="V4432" i="2"/>
  <c r="W4432" i="2" s="1"/>
  <c r="V4440" i="2"/>
  <c r="W4440" i="2" s="1"/>
  <c r="V4226" i="2"/>
  <c r="W4226" i="2" s="1"/>
  <c r="V2180" i="2"/>
  <c r="W2180" i="2" s="1"/>
  <c r="V4596" i="2"/>
  <c r="W4596" i="2" s="1"/>
  <c r="V3889" i="2"/>
  <c r="W3889" i="2" s="1"/>
  <c r="V3515" i="2"/>
  <c r="W3515" i="2" s="1"/>
  <c r="V942" i="2"/>
  <c r="W942" i="2" s="1"/>
  <c r="V5575" i="2"/>
  <c r="W5575" i="2" s="1"/>
  <c r="V3023" i="2"/>
  <c r="W3023" i="2" s="1"/>
  <c r="V3067" i="2"/>
  <c r="W3067" i="2" s="1"/>
  <c r="V3835" i="2"/>
  <c r="W3835" i="2" s="1"/>
  <c r="V4625" i="2"/>
  <c r="W4625" i="2" s="1"/>
  <c r="V4757" i="2"/>
  <c r="W4757" i="2" s="1"/>
  <c r="V762" i="2"/>
  <c r="W762" i="2" s="1"/>
  <c r="V802" i="2"/>
  <c r="W802" i="2" s="1"/>
  <c r="V779" i="2"/>
  <c r="W779" i="2" s="1"/>
  <c r="V3704" i="2"/>
  <c r="W3704" i="2" s="1"/>
  <c r="V992" i="2"/>
  <c r="W992" i="2" s="1"/>
  <c r="V1086" i="2"/>
  <c r="W1086" i="2" s="1"/>
  <c r="V3984" i="2"/>
  <c r="W3984" i="2" s="1"/>
  <c r="V4771" i="2"/>
  <c r="W4771" i="2" s="1"/>
  <c r="V4983" i="2"/>
  <c r="W4983" i="2" s="1"/>
  <c r="V3988" i="2"/>
  <c r="W3988" i="2" s="1"/>
  <c r="V1085" i="2"/>
  <c r="W1085" i="2" s="1"/>
  <c r="V3716" i="2"/>
  <c r="W3716" i="2" s="1"/>
  <c r="V3603" i="2"/>
  <c r="W3603" i="2" s="1"/>
  <c r="V907" i="2"/>
  <c r="W907" i="2" s="1"/>
  <c r="V4127" i="2"/>
  <c r="W4127" i="2" s="1"/>
  <c r="V5240" i="2"/>
  <c r="W5240" i="2" s="1"/>
  <c r="V4616" i="2"/>
  <c r="W4616" i="2" s="1"/>
  <c r="V4325" i="2"/>
  <c r="W4325" i="2" s="1"/>
  <c r="V18" i="2"/>
  <c r="W18" i="2" s="1"/>
  <c r="V3589" i="2"/>
  <c r="W3589" i="2" s="1"/>
  <c r="V845" i="2"/>
  <c r="W845" i="2" s="1"/>
  <c r="V434" i="2"/>
  <c r="W434" i="2" s="1"/>
  <c r="V749" i="2"/>
  <c r="W749" i="2" s="1"/>
  <c r="V5042" i="2"/>
  <c r="W5042" i="2" s="1"/>
  <c r="V6075" i="2"/>
  <c r="W6075" i="2" s="1"/>
  <c r="V1907" i="2"/>
  <c r="W1907" i="2" s="1"/>
  <c r="V3661" i="2"/>
  <c r="W3661" i="2" s="1"/>
  <c r="V4010" i="2"/>
  <c r="W4010" i="2" s="1"/>
  <c r="V1003" i="2"/>
  <c r="W1003" i="2" s="1"/>
  <c r="V449" i="2"/>
  <c r="W449" i="2" s="1"/>
  <c r="V3715" i="2"/>
  <c r="W3715" i="2" s="1"/>
  <c r="V481" i="2"/>
  <c r="W481" i="2" s="1"/>
  <c r="V3015" i="2"/>
  <c r="W3015" i="2" s="1"/>
  <c r="V5863" i="2"/>
  <c r="W5863" i="2" s="1"/>
  <c r="V3642" i="2"/>
  <c r="W3642" i="2" s="1"/>
  <c r="V4504" i="2"/>
  <c r="W4504" i="2" s="1"/>
  <c r="V734" i="2"/>
  <c r="W734" i="2" s="1"/>
  <c r="V3663" i="2"/>
  <c r="W3663" i="2" s="1"/>
  <c r="V3019" i="2"/>
  <c r="W3019" i="2" s="1"/>
  <c r="V3816" i="2"/>
  <c r="W3816" i="2" s="1"/>
  <c r="V896" i="2"/>
  <c r="W896" i="2" s="1"/>
  <c r="V5241" i="2"/>
  <c r="W5241" i="2" s="1"/>
  <c r="V459" i="2"/>
  <c r="W459" i="2" s="1"/>
  <c r="V3899" i="2"/>
  <c r="W3899" i="2" s="1"/>
  <c r="V5037" i="2"/>
  <c r="W5037" i="2" s="1"/>
  <c r="V49" i="2"/>
  <c r="W49" i="2" s="1"/>
  <c r="V1267" i="2"/>
  <c r="W1267" i="2" s="1"/>
  <c r="V3664" i="2"/>
  <c r="W3664" i="2" s="1"/>
  <c r="V4471" i="2"/>
  <c r="W4471" i="2" s="1"/>
  <c r="V5636" i="2"/>
  <c r="W5636" i="2" s="1"/>
  <c r="V3233" i="2"/>
  <c r="W3233" i="2" s="1"/>
  <c r="V957" i="2"/>
  <c r="W957" i="2" s="1"/>
  <c r="V4606" i="2"/>
  <c r="W4606" i="2" s="1"/>
  <c r="V4468" i="2"/>
  <c r="W4468" i="2" s="1"/>
  <c r="V3028" i="2"/>
  <c r="W3028" i="2" s="1"/>
  <c r="V3578" i="2"/>
  <c r="W3578" i="2" s="1"/>
  <c r="V4369" i="2"/>
  <c r="W4369" i="2" s="1"/>
  <c r="V315" i="2"/>
  <c r="W315" i="2" s="1"/>
  <c r="V3017" i="2"/>
  <c r="W3017" i="2" s="1"/>
  <c r="V1139" i="2"/>
  <c r="W1139" i="2" s="1"/>
  <c r="V1883" i="2"/>
  <c r="W1883" i="2" s="1"/>
  <c r="V322" i="2"/>
  <c r="W322" i="2" s="1"/>
  <c r="V733" i="2"/>
  <c r="W733" i="2" s="1"/>
  <c r="V4601" i="2"/>
  <c r="W4601" i="2" s="1"/>
  <c r="V2812" i="2"/>
  <c r="W2812" i="2" s="1"/>
  <c r="V2118" i="2"/>
  <c r="W2118" i="2" s="1"/>
  <c r="V4236" i="2"/>
  <c r="W4236" i="2" s="1"/>
  <c r="V2850" i="2"/>
  <c r="W2850" i="2" s="1"/>
  <c r="V3643" i="2"/>
  <c r="W3643" i="2" s="1"/>
  <c r="V3557" i="2"/>
  <c r="W3557" i="2" s="1"/>
  <c r="V4966" i="2"/>
  <c r="W4966" i="2" s="1"/>
  <c r="V5380" i="2"/>
  <c r="W5380" i="2" s="1"/>
  <c r="V5038" i="2"/>
  <c r="W5038" i="2" s="1"/>
  <c r="V5062" i="2"/>
  <c r="W5062" i="2" s="1"/>
  <c r="V744" i="2"/>
  <c r="W744" i="2" s="1"/>
  <c r="V3369" i="2"/>
  <c r="W3369" i="2" s="1"/>
  <c r="V1566" i="2"/>
  <c r="W1566" i="2" s="1"/>
  <c r="V4114" i="2"/>
  <c r="W4114" i="2" s="1"/>
  <c r="V3736" i="2"/>
  <c r="W3736" i="2" s="1"/>
  <c r="V506" i="2"/>
  <c r="W506" i="2" s="1"/>
  <c r="V3897" i="2"/>
  <c r="W3897" i="2" s="1"/>
  <c r="V1014" i="2"/>
  <c r="W1014" i="2" s="1"/>
  <c r="V1073" i="2"/>
  <c r="W1073" i="2" s="1"/>
  <c r="V3852" i="2"/>
  <c r="W3852" i="2" s="1"/>
  <c r="V4125" i="2"/>
  <c r="W4125" i="2" s="1"/>
  <c r="V3652" i="2"/>
  <c r="W3652" i="2" s="1"/>
  <c r="V4766" i="2"/>
  <c r="W4766" i="2" s="1"/>
  <c r="V801" i="2"/>
  <c r="W801" i="2" s="1"/>
  <c r="V5534" i="2"/>
  <c r="W5534" i="2" s="1"/>
  <c r="V5603" i="2"/>
  <c r="W5603" i="2" s="1"/>
  <c r="V3810" i="2"/>
  <c r="W3810" i="2" s="1"/>
  <c r="V522" i="2"/>
  <c r="W522" i="2" s="1"/>
  <c r="V3873" i="2"/>
  <c r="W3873" i="2" s="1"/>
  <c r="V3014" i="2"/>
  <c r="W3014" i="2" s="1"/>
  <c r="V430" i="2"/>
  <c r="W430" i="2" s="1"/>
  <c r="V2197" i="2"/>
  <c r="W2197" i="2" s="1"/>
  <c r="V839" i="2"/>
  <c r="W839" i="2" s="1"/>
  <c r="V4901" i="2"/>
  <c r="W4901" i="2" s="1"/>
  <c r="V4095" i="2"/>
  <c r="W4095" i="2" s="1"/>
  <c r="V930" i="2"/>
  <c r="W930" i="2" s="1"/>
  <c r="V806" i="2"/>
  <c r="W806" i="2" s="1"/>
  <c r="V4231" i="2"/>
  <c r="W4231" i="2" s="1"/>
  <c r="V435" i="2"/>
  <c r="W435" i="2" s="1"/>
  <c r="V3796" i="2"/>
  <c r="W3796" i="2" s="1"/>
  <c r="V4273" i="2"/>
  <c r="W4273" i="2" s="1"/>
  <c r="V4721" i="2"/>
  <c r="W4721" i="2" s="1"/>
  <c r="V1767" i="2"/>
  <c r="W1767" i="2" s="1"/>
  <c r="V1445" i="2"/>
  <c r="W1445" i="2" s="1"/>
  <c r="V6091" i="2"/>
  <c r="W6091" i="2" s="1"/>
  <c r="V3024" i="2"/>
  <c r="W3024" i="2" s="1"/>
  <c r="V317" i="2"/>
  <c r="W317" i="2" s="1"/>
  <c r="V951" i="2"/>
  <c r="W951" i="2" s="1"/>
  <c r="V837" i="2"/>
  <c r="W837" i="2" s="1"/>
  <c r="V4778" i="2"/>
  <c r="W4778" i="2" s="1"/>
  <c r="V4622" i="2"/>
  <c r="W4622" i="2" s="1"/>
  <c r="V3027" i="2"/>
  <c r="W3027" i="2" s="1"/>
  <c r="V5063" i="2"/>
  <c r="W5063" i="2" s="1"/>
  <c r="V3542" i="2"/>
  <c r="W3542" i="2" s="1"/>
  <c r="V3570" i="2"/>
  <c r="W3570" i="2" s="1"/>
  <c r="V804" i="2"/>
  <c r="W804" i="2" s="1"/>
  <c r="V1061" i="2"/>
  <c r="W1061" i="2" s="1"/>
  <c r="V747" i="2"/>
  <c r="W747" i="2" s="1"/>
  <c r="V484" i="2"/>
  <c r="W484" i="2" s="1"/>
  <c r="V753" i="2"/>
  <c r="W753" i="2" s="1"/>
  <c r="V5050" i="2"/>
  <c r="W5050" i="2" s="1"/>
  <c r="V782" i="2"/>
  <c r="W782" i="2" s="1"/>
  <c r="V1040" i="2"/>
  <c r="W1040" i="2" s="1"/>
  <c r="V454" i="2"/>
  <c r="W454" i="2" s="1"/>
  <c r="V1060" i="2"/>
  <c r="W1060" i="2" s="1"/>
  <c r="V1082" i="2"/>
  <c r="W1082" i="2" s="1"/>
  <c r="V1576" i="2"/>
  <c r="W1576" i="2" s="1"/>
  <c r="V4797" i="2"/>
  <c r="W4797" i="2" s="1"/>
  <c r="V319" i="2"/>
  <c r="W319" i="2" s="1"/>
  <c r="V3667" i="2"/>
  <c r="W3667" i="2" s="1"/>
  <c r="V4021" i="2"/>
  <c r="W4021" i="2" s="1"/>
  <c r="V3853" i="2"/>
  <c r="W3853" i="2" s="1"/>
  <c r="V922" i="2"/>
  <c r="W922" i="2" s="1"/>
  <c r="V2399" i="2"/>
  <c r="W2399" i="2" s="1"/>
  <c r="V3066" i="2"/>
  <c r="W3066" i="2" s="1"/>
  <c r="V803" i="2"/>
  <c r="W803" i="2" s="1"/>
  <c r="V4169" i="2"/>
  <c r="W4169" i="2" s="1"/>
  <c r="V1101" i="2"/>
  <c r="W1101" i="2" s="1"/>
  <c r="V3702" i="2"/>
  <c r="W3702" i="2" s="1"/>
  <c r="V51" i="2"/>
  <c r="W51" i="2" s="1"/>
  <c r="V1048" i="2"/>
  <c r="W1048" i="2" s="1"/>
  <c r="V3054" i="2"/>
  <c r="W3054" i="2" s="1"/>
  <c r="V4715" i="2"/>
  <c r="W4715" i="2" s="1"/>
  <c r="V984" i="2"/>
  <c r="W984" i="2" s="1"/>
  <c r="V3056" i="2"/>
  <c r="W3056" i="2" s="1"/>
  <c r="V5571" i="2"/>
  <c r="W5571" i="2" s="1"/>
  <c r="V4477" i="2"/>
  <c r="W4477" i="2" s="1"/>
  <c r="V3602" i="2"/>
  <c r="W3602" i="2" s="1"/>
  <c r="V898" i="2"/>
  <c r="W898" i="2" s="1"/>
  <c r="V321" i="2"/>
  <c r="W321" i="2" s="1"/>
  <c r="V4813" i="2"/>
  <c r="W4813" i="2" s="1"/>
  <c r="V3734" i="2"/>
  <c r="W3734" i="2" s="1"/>
  <c r="V497" i="2"/>
  <c r="W497" i="2" s="1"/>
  <c r="V844" i="2"/>
  <c r="W844" i="2" s="1"/>
  <c r="V1138" i="2"/>
  <c r="W1138" i="2" s="1"/>
  <c r="V540" i="2"/>
  <c r="W540" i="2" s="1"/>
  <c r="V1692" i="2"/>
  <c r="W1692" i="2" s="1"/>
  <c r="V5558" i="2"/>
  <c r="W5558" i="2" s="1"/>
  <c r="V3650" i="2"/>
  <c r="W3650" i="2" s="1"/>
  <c r="V543" i="2"/>
  <c r="W543" i="2" s="1"/>
  <c r="V4076" i="2"/>
  <c r="W4076" i="2" s="1"/>
  <c r="V5719" i="2"/>
  <c r="W5719" i="2" s="1"/>
  <c r="V4220" i="2"/>
  <c r="W4220" i="2" s="1"/>
  <c r="V2731" i="2"/>
  <c r="W2731" i="2" s="1"/>
  <c r="V4903" i="2"/>
  <c r="W4903" i="2" s="1"/>
  <c r="V4378" i="2"/>
  <c r="W4378" i="2" s="1"/>
  <c r="V3029" i="2"/>
  <c r="W3029" i="2" s="1"/>
  <c r="V3561" i="2"/>
  <c r="W3561" i="2" s="1"/>
  <c r="V498" i="2"/>
  <c r="W498" i="2" s="1"/>
  <c r="V3890" i="2"/>
  <c r="W3890" i="2" s="1"/>
  <c r="V3020" i="2"/>
  <c r="W3020" i="2" s="1"/>
  <c r="V3970" i="2"/>
  <c r="W3970" i="2" s="1"/>
  <c r="V791" i="2"/>
  <c r="W791" i="2" s="1"/>
  <c r="V4828" i="2"/>
  <c r="W4828" i="2" s="1"/>
  <c r="V3590" i="2"/>
  <c r="W3590" i="2" s="1"/>
  <c r="V3830" i="2"/>
  <c r="W3830" i="2" s="1"/>
  <c r="V4055" i="2"/>
  <c r="W4055" i="2" s="1"/>
  <c r="V4370" i="2"/>
  <c r="W4370" i="2" s="1"/>
  <c r="V3749" i="2"/>
  <c r="W3749" i="2" s="1"/>
  <c r="V4151" i="2"/>
  <c r="W4151" i="2" s="1"/>
  <c r="V492" i="2"/>
  <c r="W492" i="2" s="1"/>
  <c r="V758" i="2"/>
  <c r="W758" i="2" s="1"/>
  <c r="V4130" i="2"/>
  <c r="W4130" i="2" s="1"/>
  <c r="V4167" i="2"/>
  <c r="W4167" i="2" s="1"/>
  <c r="V3062" i="2"/>
  <c r="W3062" i="2" s="1"/>
  <c r="V3700" i="2"/>
  <c r="W3700" i="2" s="1"/>
  <c r="V5545" i="2"/>
  <c r="W5545" i="2" s="1"/>
  <c r="V1370" i="2"/>
  <c r="W1370" i="2" s="1"/>
  <c r="V4467" i="2"/>
  <c r="W4467" i="2" s="1"/>
  <c r="V3912" i="2"/>
  <c r="W3912" i="2" s="1"/>
  <c r="V4393" i="2"/>
  <c r="W4393" i="2" s="1"/>
  <c r="V4230" i="2"/>
  <c r="W4230" i="2" s="1"/>
  <c r="V956" i="2"/>
  <c r="W956" i="2" s="1"/>
  <c r="V4830" i="2"/>
  <c r="W4830" i="2" s="1"/>
  <c r="V1887" i="2"/>
  <c r="W1887" i="2" s="1"/>
  <c r="V3577" i="2"/>
  <c r="W3577" i="2" s="1"/>
  <c r="V4486" i="2"/>
  <c r="W4486" i="2" s="1"/>
  <c r="V4040" i="2"/>
  <c r="W4040" i="2" s="1"/>
  <c r="V4090" i="2"/>
  <c r="W4090" i="2" s="1"/>
  <c r="V4981" i="2"/>
  <c r="W4981" i="2" s="1"/>
  <c r="V4429" i="2"/>
  <c r="W4429" i="2" s="1"/>
  <c r="V1112" i="2"/>
  <c r="W1112" i="2" s="1"/>
  <c r="V3537" i="2"/>
  <c r="W3537" i="2" s="1"/>
  <c r="V670" i="2"/>
  <c r="W670" i="2" s="1"/>
  <c r="V4538" i="2"/>
  <c r="W4538" i="2" s="1"/>
  <c r="V3591" i="2"/>
  <c r="W3591" i="2" s="1"/>
  <c r="V828" i="2"/>
  <c r="W828" i="2" s="1"/>
  <c r="V4330" i="2"/>
  <c r="W4330" i="2" s="1"/>
  <c r="V4089" i="2"/>
  <c r="W4089" i="2" s="1"/>
  <c r="V1121" i="2"/>
  <c r="W1121" i="2" s="1"/>
  <c r="V530" i="2"/>
  <c r="W530" i="2" s="1"/>
  <c r="V914" i="2"/>
  <c r="W914" i="2" s="1"/>
  <c r="V4067" i="2"/>
  <c r="W4067" i="2" s="1"/>
  <c r="V332" i="2"/>
  <c r="W332" i="2" s="1"/>
  <c r="V807" i="2"/>
  <c r="W807" i="2" s="1"/>
  <c r="V1577" i="2"/>
  <c r="W1577" i="2" s="1"/>
  <c r="V3624" i="2"/>
  <c r="W3624" i="2" s="1"/>
  <c r="V943" i="2"/>
  <c r="W943" i="2" s="1"/>
  <c r="V2989" i="2"/>
  <c r="W2989" i="2" s="1"/>
  <c r="V5381" i="2"/>
  <c r="W5381" i="2" s="1"/>
  <c r="V4987" i="2"/>
  <c r="W4987" i="2" s="1"/>
  <c r="V1148" i="2"/>
  <c r="W1148" i="2" s="1"/>
  <c r="V991" i="2"/>
  <c r="W991" i="2" s="1"/>
  <c r="V4328" i="2"/>
  <c r="W4328" i="2" s="1"/>
  <c r="V4292" i="2"/>
  <c r="W4292" i="2" s="1"/>
  <c r="V3042" i="2"/>
  <c r="W3042" i="2" s="1"/>
  <c r="V4039" i="2"/>
  <c r="W4039" i="2" s="1"/>
  <c r="V947" i="2"/>
  <c r="W947" i="2" s="1"/>
  <c r="V4749" i="2"/>
  <c r="W4749" i="2" s="1"/>
  <c r="V6074" i="2"/>
  <c r="W6074" i="2" s="1"/>
  <c r="V4126" i="2"/>
  <c r="W4126" i="2" s="1"/>
  <c r="V4939" i="2"/>
  <c r="W4939" i="2" s="1"/>
  <c r="V3876" i="2"/>
  <c r="W3876" i="2" s="1"/>
  <c r="V4315" i="2"/>
  <c r="W4315" i="2" s="1"/>
  <c r="V4291" i="2"/>
  <c r="W4291" i="2" s="1"/>
  <c r="V503" i="2"/>
  <c r="W503" i="2" s="1"/>
  <c r="V3981" i="2"/>
  <c r="W3981" i="2" s="1"/>
  <c r="V4331" i="2"/>
  <c r="W4331" i="2" s="1"/>
  <c r="V4414" i="2"/>
  <c r="W4414" i="2" s="1"/>
  <c r="V1446" i="2"/>
  <c r="W1446" i="2" s="1"/>
  <c r="V1045" i="2"/>
  <c r="W1045" i="2" s="1"/>
  <c r="V682" i="2"/>
  <c r="W682" i="2" s="1"/>
  <c r="V3037" i="2"/>
  <c r="W3037" i="2" s="1"/>
  <c r="V1392" i="2"/>
  <c r="W1392" i="2" s="1"/>
  <c r="V764" i="2"/>
  <c r="W764" i="2" s="1"/>
  <c r="V1188" i="2"/>
  <c r="W1188" i="2" s="1"/>
  <c r="V823" i="2"/>
  <c r="W823" i="2" s="1"/>
  <c r="V4722" i="2"/>
  <c r="W4722" i="2" s="1"/>
  <c r="V485" i="2"/>
  <c r="W485" i="2" s="1"/>
  <c r="V838" i="2"/>
  <c r="W838" i="2" s="1"/>
  <c r="V5720" i="2"/>
  <c r="W5720" i="2" s="1"/>
  <c r="V4274" i="2"/>
  <c r="W4274" i="2" s="1"/>
  <c r="V4452" i="2"/>
  <c r="W4452" i="2" s="1"/>
  <c r="V4376" i="2"/>
  <c r="W4376" i="2" s="1"/>
  <c r="V3552" i="2"/>
  <c r="W3552" i="2" s="1"/>
  <c r="V2070" i="2"/>
  <c r="W2070" i="2" s="1"/>
  <c r="V3584" i="2"/>
  <c r="W3584" i="2" s="1"/>
  <c r="V3583" i="2"/>
  <c r="W3583" i="2" s="1"/>
  <c r="V4116" i="2"/>
  <c r="W4116" i="2" s="1"/>
  <c r="V1572" i="2"/>
  <c r="W1572" i="2" s="1"/>
  <c r="V4801" i="2"/>
  <c r="W4801" i="2" s="1"/>
  <c r="V1016" i="2"/>
  <c r="W1016" i="2" s="1"/>
  <c r="V1228" i="2"/>
  <c r="W1228" i="2" s="1"/>
  <c r="V1135" i="2"/>
  <c r="W1135" i="2" s="1"/>
  <c r="V1100" i="2"/>
  <c r="W1100" i="2" s="1"/>
  <c r="V3586" i="2"/>
  <c r="W3586" i="2" s="1"/>
  <c r="V4617" i="2"/>
  <c r="W4617" i="2" s="1"/>
  <c r="V5645" i="2"/>
  <c r="W5645" i="2" s="1"/>
  <c r="V1083" i="2"/>
  <c r="W1083" i="2" s="1"/>
  <c r="V5851" i="2"/>
  <c r="W5851" i="2" s="1"/>
  <c r="V3980" i="2"/>
  <c r="W3980" i="2" s="1"/>
  <c r="V4437" i="2"/>
  <c r="W4437" i="2" s="1"/>
  <c r="V773" i="2"/>
  <c r="W773" i="2" s="1"/>
  <c r="V3046" i="2"/>
  <c r="W3046" i="2" s="1"/>
  <c r="V4433" i="2"/>
  <c r="W4433" i="2" s="1"/>
  <c r="V4473" i="2"/>
  <c r="W4473" i="2" s="1"/>
  <c r="V4623" i="2"/>
  <c r="W4623" i="2" s="1"/>
  <c r="V1108" i="2"/>
  <c r="W1108" i="2" s="1"/>
  <c r="V3952" i="2"/>
  <c r="W3952" i="2" s="1"/>
  <c r="V117" i="2"/>
  <c r="W117" i="2" s="1"/>
  <c r="V3741" i="2"/>
  <c r="W3741" i="2" s="1"/>
  <c r="V4537" i="2"/>
  <c r="W4537" i="2" s="1"/>
  <c r="V814" i="2"/>
  <c r="W814" i="2" s="1"/>
  <c r="V6106" i="2"/>
  <c r="W6106" i="2" s="1"/>
  <c r="V3756" i="2"/>
  <c r="W3756" i="2" s="1"/>
  <c r="V6107" i="2"/>
  <c r="W6107" i="2" s="1"/>
  <c r="V3653" i="2"/>
  <c r="W3653" i="2" s="1"/>
  <c r="V1042" i="2"/>
  <c r="W1042" i="2" s="1"/>
  <c r="V534" i="2"/>
  <c r="W534" i="2" s="1"/>
  <c r="V554" i="2"/>
  <c r="W554" i="2" s="1"/>
  <c r="V2181" i="2"/>
  <c r="W2181" i="2" s="1"/>
  <c r="V617" i="2"/>
  <c r="W617" i="2" s="1"/>
  <c r="V3541" i="2"/>
  <c r="W3541" i="2" s="1"/>
  <c r="V5043" i="2"/>
  <c r="W5043" i="2" s="1"/>
  <c r="V3486" i="2"/>
  <c r="W3486" i="2" s="1"/>
  <c r="V4920" i="2"/>
  <c r="W4920" i="2" s="1"/>
  <c r="V3647" i="2"/>
  <c r="W3647" i="2" s="1"/>
  <c r="V4235" i="2"/>
  <c r="W4235" i="2" s="1"/>
  <c r="V4442" i="2"/>
  <c r="W4442" i="2" s="1"/>
  <c r="V5539" i="2"/>
  <c r="W5539" i="2" s="1"/>
  <c r="V4320" i="2"/>
  <c r="W4320" i="2" s="1"/>
  <c r="V3025" i="2"/>
  <c r="W3025" i="2" s="1"/>
  <c r="V3942" i="2"/>
  <c r="W3942" i="2" s="1"/>
  <c r="V4478" i="2"/>
  <c r="W4478" i="2" s="1"/>
  <c r="V1120" i="2"/>
  <c r="W1120" i="2" s="1"/>
  <c r="V3907" i="2"/>
  <c r="W3907" i="2" s="1"/>
  <c r="V4892" i="2"/>
  <c r="W4892" i="2" s="1"/>
  <c r="V4176" i="2"/>
  <c r="W4176" i="2" s="1"/>
  <c r="V3567" i="2"/>
  <c r="W3567" i="2" s="1"/>
  <c r="V941" i="2"/>
  <c r="W941" i="2" s="1"/>
  <c r="V444" i="2"/>
  <c r="W444" i="2" s="1"/>
  <c r="V1069" i="2"/>
  <c r="W1069" i="2" s="1"/>
  <c r="V4811" i="2"/>
  <c r="W4811" i="2" s="1"/>
  <c r="V316" i="2"/>
  <c r="W316" i="2" s="1"/>
  <c r="V4097" i="2"/>
  <c r="W4097" i="2" s="1"/>
  <c r="V455" i="2"/>
  <c r="W455" i="2" s="1"/>
  <c r="V3436" i="2"/>
  <c r="W3436" i="2" s="1"/>
  <c r="V3698" i="2"/>
  <c r="W3698" i="2" s="1"/>
  <c r="V4263" i="2"/>
  <c r="W4263" i="2" s="1"/>
  <c r="V5077" i="2"/>
  <c r="W5077" i="2" s="1"/>
  <c r="V1089" i="2"/>
  <c r="W1089" i="2" s="1"/>
  <c r="V1095" i="2"/>
  <c r="W1095" i="2" s="1"/>
  <c r="V4487" i="2"/>
  <c r="W4487" i="2" s="1"/>
  <c r="V4459" i="2"/>
  <c r="W4459" i="2" s="1"/>
  <c r="V3834" i="2"/>
  <c r="W3834" i="2" s="1"/>
  <c r="V3649" i="2"/>
  <c r="W3649" i="2" s="1"/>
  <c r="V4602" i="2"/>
  <c r="W4602" i="2" s="1"/>
  <c r="V3746" i="2"/>
  <c r="W3746" i="2" s="1"/>
  <c r="V4779" i="2"/>
  <c r="W4779" i="2" s="1"/>
  <c r="V3551" i="2"/>
  <c r="W3551" i="2" s="1"/>
  <c r="V996" i="2"/>
  <c r="W996" i="2" s="1"/>
  <c r="V5850" i="2"/>
  <c r="W5850" i="2" s="1"/>
  <c r="V5044" i="2"/>
  <c r="W5044" i="2" s="1"/>
  <c r="V9" i="2"/>
  <c r="W9" i="2" s="1"/>
  <c r="V3566" i="2"/>
  <c r="W3566" i="2" s="1"/>
  <c r="V5068" i="2"/>
  <c r="W5068" i="2" s="1"/>
  <c r="V925" i="2"/>
  <c r="W925" i="2" s="1"/>
  <c r="V3765" i="2"/>
  <c r="W3765" i="2" s="1"/>
  <c r="V4439" i="2"/>
  <c r="W4439" i="2" s="1"/>
  <c r="V6090" i="2"/>
  <c r="W6090" i="2" s="1"/>
  <c r="V1056" i="2"/>
  <c r="W1056" i="2" s="1"/>
  <c r="V442" i="2"/>
  <c r="W442" i="2" s="1"/>
  <c r="V493" i="2"/>
  <c r="W493" i="2" s="1"/>
  <c r="V3540" i="2"/>
  <c r="W3540" i="2" s="1"/>
  <c r="V5061" i="2"/>
  <c r="W5061" i="2" s="1"/>
  <c r="V5633" i="2"/>
  <c r="W5633" i="2" s="1"/>
  <c r="V4670" i="2"/>
  <c r="W4670" i="2" s="1"/>
  <c r="V1724" i="2"/>
  <c r="W1724" i="2" s="1"/>
  <c r="V137" i="2"/>
  <c r="W137" i="2" s="1"/>
  <c r="V4210" i="2"/>
  <c r="W4210" i="2" s="1"/>
  <c r="V120" i="2"/>
  <c r="W120" i="2" s="1"/>
  <c r="V423" i="2"/>
  <c r="W423" i="2" s="1"/>
  <c r="V824" i="2"/>
  <c r="W824" i="2" s="1"/>
  <c r="V3799" i="2"/>
  <c r="W3799" i="2" s="1"/>
  <c r="V4152" i="2"/>
  <c r="W4152" i="2" s="1"/>
  <c r="V783" i="2"/>
  <c r="W783" i="2" s="1"/>
  <c r="V4184" i="2"/>
  <c r="W4184" i="2" s="1"/>
  <c r="V3863" i="2"/>
  <c r="W3863" i="2" s="1"/>
  <c r="V4209" i="2"/>
  <c r="W4209" i="2" s="1"/>
  <c r="V3232" i="2"/>
  <c r="W3232" i="2" s="1"/>
  <c r="V6101" i="2"/>
  <c r="W6101" i="2" s="1"/>
  <c r="V629" i="2"/>
  <c r="W629" i="2" s="1"/>
  <c r="V2990" i="2"/>
  <c r="W2990" i="2" s="1"/>
  <c r="V489" i="2"/>
  <c r="W489" i="2" s="1"/>
  <c r="V955" i="2"/>
  <c r="W955" i="2" s="1"/>
  <c r="V438" i="2"/>
  <c r="W438" i="2" s="1"/>
  <c r="V3058" i="2"/>
  <c r="W3058" i="2" s="1"/>
  <c r="V3568" i="2"/>
  <c r="W3568" i="2" s="1"/>
  <c r="V2565" i="2"/>
  <c r="W2565" i="2" s="1"/>
  <c r="V3985" i="2"/>
  <c r="W3985" i="2" s="1"/>
  <c r="V3727" i="2"/>
  <c r="W3727" i="2" s="1"/>
  <c r="V3809" i="2"/>
  <c r="W3809" i="2" s="1"/>
  <c r="V445" i="2"/>
  <c r="W445" i="2" s="1"/>
  <c r="V3063" i="2"/>
  <c r="W3063" i="2" s="1"/>
  <c r="V1240" i="2"/>
  <c r="W1240" i="2" s="1"/>
  <c r="V393" i="2"/>
  <c r="W393" i="2" s="1"/>
  <c r="V3654" i="2"/>
  <c r="W3654" i="2" s="1"/>
  <c r="V5546" i="2"/>
  <c r="W5546" i="2" s="1"/>
  <c r="V1044" i="2"/>
  <c r="W1044" i="2" s="1"/>
  <c r="V3662" i="2"/>
  <c r="W3662" i="2" s="1"/>
  <c r="V3035" i="2"/>
  <c r="W3035" i="2" s="1"/>
  <c r="V5486" i="2"/>
  <c r="W5486" i="2" s="1"/>
  <c r="V3703" i="2"/>
  <c r="W3703" i="2" s="1"/>
  <c r="V4474" i="2"/>
  <c r="W4474" i="2" s="1"/>
  <c r="V840" i="2"/>
  <c r="W840" i="2" s="1"/>
  <c r="V3036" i="2"/>
  <c r="W3036" i="2" s="1"/>
  <c r="V1136" i="2"/>
  <c r="W1136" i="2" s="1"/>
  <c r="V320" i="2"/>
  <c r="W320" i="2" s="1"/>
  <c r="V5056" i="2"/>
  <c r="W5056" i="2" s="1"/>
  <c r="V681" i="2"/>
  <c r="W681" i="2" s="1"/>
  <c r="V314" i="2"/>
  <c r="W314" i="2" s="1"/>
  <c r="V959" i="2"/>
  <c r="W959" i="2" s="1"/>
  <c r="V3426" i="2"/>
  <c r="W3426" i="2" s="1"/>
  <c r="V3555" i="2"/>
  <c r="W3555" i="2" s="1"/>
  <c r="V431" i="2"/>
  <c r="W431" i="2" s="1"/>
  <c r="V5064" i="2"/>
  <c r="W5064" i="2" s="1"/>
  <c r="V3855" i="2"/>
  <c r="W3855" i="2" s="1"/>
  <c r="V4368" i="2"/>
  <c r="W4368" i="2" s="1"/>
  <c r="V4288" i="2"/>
  <c r="W4288" i="2" s="1"/>
  <c r="V906" i="2"/>
  <c r="W906" i="2" s="1"/>
  <c r="V4056" i="2"/>
  <c r="W4056" i="2" s="1"/>
  <c r="V1064" i="2"/>
  <c r="W1064" i="2" s="1"/>
  <c r="V1015" i="2"/>
  <c r="W1015" i="2" s="1"/>
  <c r="V6111" i="2"/>
  <c r="W6111" i="2" s="1"/>
  <c r="V3060" i="2"/>
  <c r="W3060" i="2" s="1"/>
  <c r="V5907" i="2"/>
  <c r="W5907" i="2" s="1"/>
  <c r="V4105" i="2"/>
  <c r="W4105" i="2" s="1"/>
  <c r="V3564" i="2"/>
  <c r="W3564" i="2" s="1"/>
  <c r="V4375" i="2"/>
  <c r="W4375" i="2" s="1"/>
  <c r="V1002" i="2"/>
  <c r="W1002" i="2" s="1"/>
  <c r="V3545" i="2"/>
  <c r="W3545" i="2" s="1"/>
  <c r="V1147" i="2"/>
  <c r="W1147" i="2" s="1"/>
  <c r="V986" i="2"/>
  <c r="W986" i="2" s="1"/>
  <c r="V4713" i="2"/>
  <c r="W4713" i="2" s="1"/>
  <c r="V3672" i="2"/>
  <c r="W3672" i="2" s="1"/>
  <c r="V4652" i="2"/>
  <c r="W4652" i="2" s="1"/>
  <c r="V3755" i="2"/>
  <c r="W3755" i="2" s="1"/>
  <c r="V523" i="2"/>
  <c r="W523" i="2" s="1"/>
  <c r="V4177" i="2"/>
  <c r="W4177" i="2" s="1"/>
  <c r="V1725" i="2"/>
  <c r="W1725" i="2" s="1"/>
  <c r="V3800" i="2"/>
  <c r="W3800" i="2" s="1"/>
  <c r="V4094" i="2"/>
  <c r="W4094" i="2" s="1"/>
  <c r="V771" i="2"/>
  <c r="W771" i="2" s="1"/>
  <c r="V3585" i="2"/>
  <c r="W3585" i="2" s="1"/>
  <c r="V3038" i="2"/>
  <c r="W3038" i="2" s="1"/>
  <c r="V4117" i="2"/>
  <c r="W4117" i="2" s="1"/>
  <c r="V4193" i="2"/>
  <c r="W4193" i="2" s="1"/>
  <c r="V3514" i="2"/>
  <c r="W3514" i="2" s="1"/>
  <c r="V890" i="2"/>
  <c r="W890" i="2" s="1"/>
  <c r="V1116" i="2"/>
  <c r="W1116" i="2" s="1"/>
  <c r="V3674" i="2"/>
  <c r="W3674" i="2" s="1"/>
  <c r="V3687" i="2"/>
  <c r="W3687" i="2" s="1"/>
  <c r="V761" i="2"/>
  <c r="W761" i="2" s="1"/>
  <c r="V443" i="2"/>
  <c r="W443" i="2" s="1"/>
  <c r="V3597" i="2"/>
  <c r="W3597" i="2" s="1"/>
  <c r="V4162" i="2"/>
  <c r="W4162" i="2" s="1"/>
  <c r="V1672" i="2"/>
  <c r="W1672" i="2" s="1"/>
  <c r="V4321" i="2"/>
  <c r="W4321" i="2" s="1"/>
  <c r="V3021" i="2"/>
  <c r="W3021" i="2" s="1"/>
  <c r="V628" i="2"/>
  <c r="W628" i="2" s="1"/>
  <c r="V4820" i="2"/>
  <c r="W4820" i="2" s="1"/>
  <c r="V4951" i="2"/>
  <c r="W4951" i="2" s="1"/>
  <c r="V1087" i="2"/>
  <c r="W1087" i="2" s="1"/>
  <c r="V3763" i="2"/>
  <c r="W3763" i="2" s="1"/>
  <c r="V1429" i="2"/>
  <c r="W1429" i="2" s="1"/>
  <c r="V1090" i="2"/>
  <c r="W1090" i="2" s="1"/>
  <c r="V520" i="2"/>
  <c r="W520" i="2" s="1"/>
  <c r="V5073" i="2"/>
  <c r="W5073" i="2" s="1"/>
  <c r="V3043" i="2"/>
  <c r="W3043" i="2" s="1"/>
  <c r="V1146" i="2"/>
  <c r="W1146" i="2" s="1"/>
  <c r="V514" i="2"/>
  <c r="W514" i="2" s="1"/>
  <c r="V4359" i="2"/>
  <c r="W4359" i="2" s="1"/>
  <c r="V4940" i="2"/>
  <c r="W4940" i="2" s="1"/>
  <c r="V3437" i="2"/>
  <c r="W3437" i="2" s="1"/>
  <c r="V3034" i="2"/>
  <c r="W3034" i="2" s="1"/>
  <c r="V529" i="2"/>
  <c r="W529" i="2" s="1"/>
  <c r="V3825" i="2"/>
  <c r="W3825" i="2" s="1"/>
  <c r="V3045" i="2"/>
  <c r="W3045" i="2" s="1"/>
  <c r="V476" i="2"/>
  <c r="W476" i="2" s="1"/>
  <c r="V3536" i="2"/>
  <c r="W3536" i="2" s="1"/>
  <c r="V4385" i="2"/>
  <c r="W4385" i="2" s="1"/>
  <c r="V4812" i="2"/>
  <c r="W4812" i="2" s="1"/>
  <c r="V3016" i="2"/>
  <c r="W3016" i="2" s="1"/>
  <c r="V3669" i="2"/>
  <c r="W3669" i="2" s="1"/>
  <c r="V923" i="2"/>
  <c r="W923" i="2" s="1"/>
  <c r="V965" i="2"/>
  <c r="W965" i="2" s="1"/>
  <c r="V4798" i="2"/>
  <c r="W4798" i="2" s="1"/>
  <c r="V507" i="2"/>
  <c r="W507" i="2" s="1"/>
  <c r="V3592" i="2"/>
  <c r="W3592" i="2" s="1"/>
  <c r="V3900" i="2"/>
  <c r="W3900" i="2" s="1"/>
  <c r="V3731" i="2"/>
  <c r="W3731" i="2" s="1"/>
  <c r="V928" i="2"/>
  <c r="W928" i="2" s="1"/>
  <c r="V1187" i="2"/>
  <c r="W1187" i="2" s="1"/>
  <c r="V1245" i="2"/>
  <c r="W1245" i="2" s="1"/>
  <c r="V913" i="2"/>
  <c r="W913" i="2" s="1"/>
  <c r="V17" i="2"/>
  <c r="W17" i="2" s="1"/>
  <c r="V3856" i="2"/>
  <c r="W3856" i="2" s="1"/>
  <c r="V3057" i="2"/>
  <c r="W3057" i="2" s="1"/>
  <c r="V3595" i="2"/>
  <c r="W3595" i="2" s="1"/>
  <c r="V5623" i="2"/>
  <c r="W5623" i="2" s="1"/>
  <c r="V3824" i="2"/>
  <c r="W3824" i="2" s="1"/>
  <c r="V4289" i="2"/>
  <c r="W4289" i="2" s="1"/>
  <c r="V1866" i="2"/>
  <c r="W1866" i="2" s="1"/>
  <c r="V3569" i="2"/>
  <c r="W3569" i="2" s="1"/>
  <c r="V4367" i="2"/>
  <c r="W4367" i="2" s="1"/>
  <c r="V4505" i="2"/>
  <c r="W4505" i="2" s="1"/>
  <c r="V3571" i="2"/>
  <c r="W3571" i="2" s="1"/>
  <c r="V4384" i="2"/>
  <c r="W4384" i="2" s="1"/>
  <c r="V6069" i="2"/>
  <c r="W6069" i="2" s="1"/>
  <c r="V4677" i="2"/>
  <c r="W4677" i="2" s="1"/>
  <c r="V895" i="2"/>
  <c r="W895" i="2" s="1"/>
  <c r="V892" i="2"/>
  <c r="W892" i="2" s="1"/>
  <c r="V3547" i="2"/>
  <c r="W3547" i="2" s="1"/>
  <c r="V4984" i="2"/>
  <c r="W4984" i="2" s="1"/>
  <c r="V1149" i="2"/>
  <c r="W1149" i="2" s="1"/>
  <c r="V502" i="2"/>
  <c r="W502" i="2" s="1"/>
  <c r="V4586" i="2"/>
  <c r="W4586" i="2" s="1"/>
  <c r="V3666" i="2"/>
  <c r="W3666" i="2" s="1"/>
  <c r="V136" i="2"/>
  <c r="W136" i="2" s="1"/>
  <c r="V931" i="2"/>
  <c r="W931" i="2" s="1"/>
  <c r="V3655" i="2"/>
  <c r="W3655" i="2" s="1"/>
  <c r="V3599" i="2"/>
  <c r="W3599" i="2" s="1"/>
  <c r="V5662" i="2"/>
  <c r="W5662" i="2" s="1"/>
  <c r="V4902" i="2"/>
  <c r="W4902" i="2" s="1"/>
  <c r="V3641" i="2"/>
  <c r="W3641" i="2" s="1"/>
  <c r="V1107" i="2"/>
  <c r="W1107" i="2" s="1"/>
  <c r="V541" i="2"/>
  <c r="W541" i="2" s="1"/>
  <c r="V318" i="2"/>
  <c r="W318" i="2" s="1"/>
  <c r="V6095" i="2"/>
  <c r="W6095" i="2" s="1"/>
  <c r="V3989" i="2"/>
  <c r="W3989" i="2" s="1"/>
  <c r="V755" i="2"/>
  <c r="W755" i="2" s="1"/>
  <c r="V4626" i="2"/>
  <c r="W4626" i="2" s="1"/>
  <c r="V926" i="2"/>
  <c r="W926" i="2" s="1"/>
  <c r="V933" i="2"/>
  <c r="W933" i="2" s="1"/>
  <c r="V5660" i="2"/>
  <c r="W5660" i="2" s="1"/>
  <c r="V5028" i="2"/>
  <c r="W5028" i="2" s="1"/>
  <c r="V5055" i="2"/>
  <c r="W5055" i="2" s="1"/>
  <c r="V118" i="2"/>
  <c r="W118" i="2" s="1"/>
  <c r="V1571" i="2"/>
  <c r="W1571" i="2" s="1"/>
  <c r="V521" i="2"/>
  <c r="W521" i="2" s="1"/>
  <c r="V899" i="2"/>
  <c r="W899" i="2" s="1"/>
  <c r="V3728" i="2"/>
  <c r="W3728" i="2" s="1"/>
  <c r="V4726" i="2"/>
  <c r="W4726" i="2" s="1"/>
  <c r="V4191" i="2"/>
  <c r="W4191" i="2" s="1"/>
  <c r="V3979" i="2"/>
  <c r="W3979" i="2" s="1"/>
  <c r="V1110" i="2"/>
  <c r="W1110" i="2" s="1"/>
  <c r="V1144" i="2"/>
  <c r="W1144" i="2" s="1"/>
  <c r="V948" i="2"/>
  <c r="W948" i="2" s="1"/>
  <c r="V3065" i="2"/>
  <c r="W3065" i="2" s="1"/>
  <c r="V3573" i="2"/>
  <c r="W3573" i="2" s="1"/>
  <c r="V5622" i="2"/>
  <c r="W5622" i="2" s="1"/>
  <c r="V759" i="2"/>
  <c r="W759" i="2" s="1"/>
  <c r="V1055" i="2"/>
  <c r="W1055" i="2" s="1"/>
  <c r="V3018" i="2"/>
  <c r="W3018" i="2" s="1"/>
  <c r="V4898" i="2"/>
  <c r="W4898" i="2" s="1"/>
  <c r="V4735" i="2"/>
  <c r="W4735" i="2" s="1"/>
  <c r="V1029" i="2"/>
  <c r="W1029" i="2" s="1"/>
  <c r="V3619" i="2"/>
  <c r="W3619" i="2" s="1"/>
  <c r="V2137" i="2"/>
  <c r="W2137" i="2" s="1"/>
  <c r="V134" i="2"/>
  <c r="W134" i="2" s="1"/>
  <c r="V5580" i="2"/>
  <c r="W5580" i="2" s="1"/>
  <c r="V2894" i="2"/>
  <c r="W2894" i="2" s="1"/>
  <c r="V4728" i="2"/>
  <c r="W4728" i="2" s="1"/>
  <c r="V3543" i="2"/>
  <c r="W3543" i="2" s="1"/>
  <c r="V5708" i="2"/>
  <c r="W5708" i="2" s="1"/>
  <c r="V3689" i="2"/>
  <c r="W3689" i="2" s="1"/>
  <c r="V954" i="2"/>
  <c r="W954" i="2" s="1"/>
  <c r="V3709" i="2"/>
  <c r="W3709" i="2" s="1"/>
  <c r="V4822" i="2"/>
  <c r="W4822" i="2" s="1"/>
  <c r="V1091" i="2"/>
  <c r="W1091" i="2" s="1"/>
  <c r="V3039" i="2"/>
  <c r="W3039" i="2" s="1"/>
  <c r="V1495" i="2"/>
  <c r="W1495" i="2" s="1"/>
  <c r="V4591" i="2"/>
  <c r="W4591" i="2" s="1"/>
  <c r="V766" i="2"/>
  <c r="W766" i="2" s="1"/>
  <c r="V1098" i="2"/>
  <c r="W1098" i="2" s="1"/>
  <c r="V4141" i="2"/>
  <c r="W4141" i="2" s="1"/>
  <c r="V4111" i="2"/>
  <c r="W4111" i="2" s="1"/>
  <c r="V4842" i="2"/>
  <c r="W4842" i="2" s="1"/>
  <c r="V1099" i="2"/>
  <c r="W1099" i="2" s="1"/>
  <c r="V1386" i="2"/>
  <c r="W1386" i="2" s="1"/>
  <c r="V1398" i="2"/>
  <c r="W1398" i="2" s="1"/>
  <c r="V3776" i="2"/>
  <c r="W3776" i="2" s="1"/>
  <c r="V5209" i="2"/>
  <c r="W5209" i="2" s="1"/>
  <c r="V1418" i="2"/>
  <c r="W1418" i="2" s="1"/>
  <c r="V1897" i="2"/>
  <c r="W1897" i="2" s="1"/>
  <c r="V4742" i="2"/>
  <c r="W4742" i="2" s="1"/>
  <c r="V3869" i="2"/>
  <c r="W3869" i="2" s="1"/>
  <c r="V1793" i="2"/>
  <c r="W1793" i="2" s="1"/>
  <c r="V2649" i="2"/>
  <c r="W2649" i="2" s="1"/>
  <c r="V1189" i="2"/>
  <c r="W1189" i="2" s="1"/>
  <c r="V5974" i="2"/>
  <c r="W5974" i="2" s="1"/>
  <c r="V917" i="2"/>
  <c r="W917" i="2" s="1"/>
  <c r="V4290" i="2"/>
  <c r="W4290" i="2" s="1"/>
  <c r="V4544" i="2"/>
  <c r="W4544" i="2" s="1"/>
  <c r="V436" i="2"/>
  <c r="W436" i="2" s="1"/>
  <c r="V5178" i="2"/>
  <c r="W5178" i="2" s="1"/>
  <c r="V127" i="2"/>
  <c r="W127" i="2" s="1"/>
  <c r="V1899" i="2"/>
  <c r="W1899" i="2" s="1"/>
  <c r="V5205" i="2"/>
  <c r="W5205" i="2" s="1"/>
  <c r="V1510" i="2"/>
  <c r="W1510" i="2" s="1"/>
  <c r="V14" i="2"/>
  <c r="W14" i="2" s="1"/>
  <c r="V70" i="2"/>
  <c r="W70" i="2" s="1"/>
  <c r="V2165" i="2"/>
  <c r="W2165" i="2" s="1"/>
  <c r="V1024" i="2"/>
  <c r="W1024" i="2" s="1"/>
  <c r="V5754" i="2"/>
  <c r="W5754" i="2" s="1"/>
  <c r="V4192" i="2"/>
  <c r="W4192" i="2" s="1"/>
  <c r="V337" i="2"/>
  <c r="W337" i="2" s="1"/>
  <c r="V1861" i="2"/>
  <c r="W1861" i="2" s="1"/>
  <c r="V561" i="2"/>
  <c r="W561" i="2" s="1"/>
  <c r="V3939" i="2"/>
  <c r="W3939" i="2" s="1"/>
  <c r="V2674" i="2"/>
  <c r="W2674" i="2" s="1"/>
  <c r="V4645" i="2"/>
  <c r="W4645" i="2" s="1"/>
  <c r="V3821" i="2"/>
  <c r="W3821" i="2" s="1"/>
  <c r="V1830" i="2"/>
  <c r="W1830" i="2" s="1"/>
  <c r="V1806" i="2"/>
  <c r="W1806" i="2" s="1"/>
  <c r="V5198" i="2"/>
  <c r="W5198" i="2" s="1"/>
  <c r="V5561" i="2"/>
  <c r="W5561" i="2" s="1"/>
  <c r="V5562" i="2"/>
  <c r="W5562" i="2" s="1"/>
  <c r="V5440" i="2"/>
  <c r="W5440" i="2" s="1"/>
  <c r="V707" i="2"/>
  <c r="W707" i="2" s="1"/>
  <c r="V387" i="2"/>
  <c r="W387" i="2" s="1"/>
  <c r="V2953" i="2"/>
  <c r="W2953" i="2" s="1"/>
  <c r="V3141" i="2"/>
  <c r="W3141" i="2" s="1"/>
  <c r="V3230" i="2"/>
  <c r="W3230" i="2" s="1"/>
  <c r="V4232" i="2"/>
  <c r="W4232" i="2" s="1"/>
  <c r="V1165" i="2"/>
  <c r="W1165" i="2" s="1"/>
  <c r="V1498" i="2"/>
  <c r="W1498" i="2" s="1"/>
  <c r="V1581" i="2"/>
  <c r="W1581" i="2" s="1"/>
  <c r="V2631" i="2"/>
  <c r="W2631" i="2" s="1"/>
  <c r="V3335" i="2"/>
  <c r="W3335" i="2" s="1"/>
  <c r="V2676" i="2"/>
  <c r="W2676" i="2" s="1"/>
  <c r="V58" i="2"/>
  <c r="W58" i="2" s="1"/>
  <c r="V2726" i="2"/>
  <c r="W2726" i="2" s="1"/>
  <c r="V2459" i="2"/>
  <c r="W2459" i="2" s="1"/>
  <c r="V110" i="2"/>
  <c r="W110" i="2" s="1"/>
  <c r="V2379" i="2"/>
  <c r="W2379" i="2" s="1"/>
  <c r="V3920" i="2"/>
  <c r="W3920" i="2" s="1"/>
  <c r="V4823" i="2"/>
  <c r="W4823" i="2" s="1"/>
  <c r="V5021" i="2"/>
  <c r="W5021" i="2" s="1"/>
  <c r="V1140" i="2"/>
  <c r="W1140" i="2" s="1"/>
  <c r="V4979" i="2"/>
  <c r="W4979" i="2" s="1"/>
  <c r="V5592" i="2"/>
  <c r="W5592" i="2" s="1"/>
  <c r="V2043" i="2"/>
  <c r="W2043" i="2" s="1"/>
  <c r="V388" i="2"/>
  <c r="W388" i="2" s="1"/>
  <c r="V797" i="2"/>
  <c r="W797" i="2" s="1"/>
  <c r="V3115" i="2"/>
  <c r="W3115" i="2" s="1"/>
  <c r="V1602" i="2"/>
  <c r="W1602" i="2" s="1"/>
  <c r="V270" i="2"/>
  <c r="W270" i="2" s="1"/>
  <c r="V676" i="2"/>
  <c r="W676" i="2" s="1"/>
  <c r="V4462" i="2"/>
  <c r="W4462" i="2" s="1"/>
  <c r="V33" i="2"/>
  <c r="W33" i="2" s="1"/>
  <c r="V1079" i="2"/>
  <c r="W1079" i="2" s="1"/>
  <c r="V5469" i="2"/>
  <c r="W5469" i="2" s="1"/>
  <c r="V3160" i="2"/>
  <c r="W3160" i="2" s="1"/>
  <c r="V3081" i="2"/>
  <c r="W3081" i="2" s="1"/>
  <c r="V2586" i="2"/>
  <c r="W2586" i="2" s="1"/>
  <c r="V1828" i="2"/>
  <c r="W1828" i="2" s="1"/>
  <c r="V1496" i="2"/>
  <c r="W1496" i="2" s="1"/>
  <c r="V1238" i="2"/>
  <c r="W1238" i="2" s="1"/>
  <c r="V4050" i="2"/>
  <c r="W4050" i="2" s="1"/>
  <c r="V1992" i="2"/>
  <c r="W1992" i="2" s="1"/>
  <c r="V2224" i="2"/>
  <c r="W2224" i="2" s="1"/>
  <c r="V5849" i="2"/>
  <c r="W5849" i="2" s="1"/>
  <c r="V5981" i="2"/>
  <c r="W5981" i="2" s="1"/>
  <c r="V2090" i="2"/>
  <c r="W2090" i="2" s="1"/>
  <c r="V535" i="2"/>
  <c r="W535" i="2" s="1"/>
  <c r="V2507" i="2"/>
  <c r="W2507" i="2" s="1"/>
  <c r="V3435" i="2"/>
  <c r="W3435" i="2" s="1"/>
  <c r="V2357" i="2"/>
  <c r="W2357" i="2" s="1"/>
  <c r="V3211" i="2"/>
  <c r="W3211" i="2" s="1"/>
  <c r="V2760" i="2"/>
  <c r="W2760" i="2" s="1"/>
  <c r="V464" i="2"/>
  <c r="W464" i="2" s="1"/>
  <c r="V4552" i="2"/>
  <c r="W4552" i="2" s="1"/>
  <c r="V4044" i="2"/>
  <c r="W4044" i="2" s="1"/>
  <c r="V55" i="2"/>
  <c r="W55" i="2" s="1"/>
  <c r="V2094" i="2"/>
  <c r="W2094" i="2" s="1"/>
  <c r="V1154" i="2"/>
  <c r="W1154" i="2" s="1"/>
  <c r="V6" i="2"/>
  <c r="W6" i="2" s="1"/>
  <c r="V91" i="2"/>
  <c r="W91" i="2" s="1"/>
  <c r="V184" i="2"/>
  <c r="W184" i="2" s="1"/>
  <c r="V1771" i="2"/>
  <c r="W1771" i="2" s="1"/>
  <c r="V1578" i="2"/>
  <c r="W1578" i="2" s="1"/>
  <c r="V5921" i="2"/>
  <c r="W5921" i="2" s="1"/>
  <c r="V1789" i="2"/>
  <c r="W1789" i="2" s="1"/>
  <c r="V37" i="2"/>
  <c r="W37" i="2" s="1"/>
  <c r="V2287" i="2"/>
  <c r="W2287" i="2" s="1"/>
  <c r="V794" i="2"/>
  <c r="W794" i="2" s="1"/>
  <c r="V5871" i="2"/>
  <c r="W5871" i="2" s="1"/>
  <c r="V1857" i="2"/>
  <c r="W1857" i="2" s="1"/>
  <c r="V2562" i="2"/>
  <c r="W2562" i="2" s="1"/>
  <c r="V4079" i="2"/>
  <c r="W4079" i="2" s="1"/>
  <c r="V2771" i="2"/>
  <c r="W2771" i="2" s="1"/>
  <c r="V4182" i="2"/>
  <c r="W4182" i="2" s="1"/>
  <c r="V2955" i="2"/>
  <c r="W2955" i="2" s="1"/>
  <c r="V2750" i="2"/>
  <c r="W2750" i="2" s="1"/>
  <c r="V994" i="2"/>
  <c r="W994" i="2" s="1"/>
  <c r="V1950" i="2"/>
  <c r="W1950" i="2" s="1"/>
  <c r="V4215" i="2"/>
  <c r="W4215" i="2" s="1"/>
  <c r="V5862" i="2"/>
  <c r="W5862" i="2" s="1"/>
  <c r="V6105" i="2"/>
  <c r="W6105" i="2" s="1"/>
  <c r="V3978" i="2"/>
  <c r="W3978" i="2" s="1"/>
  <c r="V990" i="2"/>
  <c r="W990" i="2" s="1"/>
  <c r="V72" i="2"/>
  <c r="W72" i="2" s="1"/>
  <c r="V3203" i="2"/>
  <c r="W3203" i="2" s="1"/>
  <c r="V5090" i="2"/>
  <c r="W5090" i="2" s="1"/>
  <c r="V2360" i="2"/>
  <c r="W2360" i="2" s="1"/>
  <c r="V3051" i="2"/>
  <c r="W3051" i="2" s="1"/>
  <c r="V633" i="2"/>
  <c r="W633" i="2" s="1"/>
  <c r="V3064" i="2"/>
  <c r="W3064" i="2" s="1"/>
  <c r="V3187" i="2"/>
  <c r="W3187" i="2" s="1"/>
  <c r="V1286" i="2"/>
  <c r="W1286" i="2" s="1"/>
  <c r="V4671" i="2"/>
  <c r="W4671" i="2" s="1"/>
  <c r="V4334" i="2"/>
  <c r="W4334" i="2" s="1"/>
  <c r="V1511" i="2"/>
  <c r="W1511" i="2" s="1"/>
  <c r="V3854" i="2"/>
  <c r="W3854" i="2" s="1"/>
  <c r="V1622" i="2"/>
  <c r="W1622" i="2" s="1"/>
  <c r="V4806" i="2"/>
  <c r="W4806" i="2" s="1"/>
  <c r="V4712" i="2"/>
  <c r="W4712" i="2" s="1"/>
  <c r="V3213" i="2"/>
  <c r="W3213" i="2" s="1"/>
  <c r="V4891" i="2"/>
  <c r="W4891" i="2" s="1"/>
  <c r="V621" i="2"/>
  <c r="W621" i="2" s="1"/>
  <c r="V1876" i="2"/>
  <c r="W1876" i="2" s="1"/>
  <c r="V4160" i="2"/>
  <c r="W4160" i="2" s="1"/>
  <c r="V1648" i="2"/>
  <c r="W1648" i="2" s="1"/>
  <c r="V2359" i="2"/>
  <c r="W2359" i="2" s="1"/>
  <c r="V4574" i="2"/>
  <c r="W4574" i="2" s="1"/>
  <c r="V601" i="2"/>
  <c r="W601" i="2" s="1"/>
  <c r="V684" i="2"/>
  <c r="W684" i="2" s="1"/>
  <c r="V509" i="2"/>
  <c r="W509" i="2" s="1"/>
  <c r="V6006" i="2"/>
  <c r="W6006" i="2" s="1"/>
  <c r="V1093" i="2"/>
  <c r="W1093" i="2" s="1"/>
  <c r="V750" i="2"/>
  <c r="W750" i="2" s="1"/>
  <c r="V1181" i="2"/>
  <c r="W1181" i="2" s="1"/>
  <c r="V2072" i="2"/>
  <c r="W2072" i="2" s="1"/>
  <c r="V4221" i="2"/>
  <c r="W4221" i="2" s="1"/>
  <c r="V2382" i="2"/>
  <c r="W2382" i="2" s="1"/>
  <c r="V5221" i="2"/>
  <c r="W5221" i="2" s="1"/>
  <c r="V5072" i="2"/>
  <c r="W5072" i="2" s="1"/>
  <c r="V5554" i="2"/>
  <c r="W5554" i="2" s="1"/>
  <c r="V1346" i="2"/>
  <c r="W1346" i="2" s="1"/>
  <c r="V1998" i="2"/>
  <c r="W1998" i="2" s="1"/>
  <c r="V1623" i="2"/>
  <c r="W1623" i="2" s="1"/>
  <c r="V1162" i="2"/>
  <c r="W1162" i="2" s="1"/>
  <c r="V2871" i="2"/>
  <c r="W2871" i="2" s="1"/>
  <c r="V1412" i="2"/>
  <c r="W1412" i="2" s="1"/>
  <c r="V5927" i="2"/>
  <c r="W5927" i="2" s="1"/>
  <c r="V2285" i="2"/>
  <c r="W2285" i="2" s="1"/>
  <c r="V4575" i="2"/>
  <c r="W4575" i="2" s="1"/>
  <c r="V4496" i="2"/>
  <c r="W4496" i="2" s="1"/>
  <c r="V4304" i="2"/>
  <c r="W4304" i="2" s="1"/>
  <c r="V4754" i="2"/>
  <c r="W4754" i="2" s="1"/>
  <c r="V2130" i="2"/>
  <c r="W2130" i="2" s="1"/>
  <c r="V4017" i="2"/>
  <c r="W4017" i="2" s="1"/>
  <c r="V4265" i="2"/>
  <c r="W4265" i="2" s="1"/>
  <c r="V4810" i="2"/>
  <c r="W4810" i="2" s="1"/>
  <c r="V5652" i="2"/>
  <c r="W5652" i="2" s="1"/>
  <c r="V666" i="2"/>
  <c r="W666" i="2" s="1"/>
  <c r="V2620" i="2"/>
  <c r="W2620" i="2" s="1"/>
  <c r="V712" i="2"/>
  <c r="W712" i="2" s="1"/>
  <c r="V2437" i="2"/>
  <c r="W2437" i="2" s="1"/>
  <c r="V4855" i="2"/>
  <c r="W4855" i="2" s="1"/>
  <c r="V5872" i="2"/>
  <c r="W5872" i="2" s="1"/>
  <c r="V5544" i="2"/>
  <c r="W5544" i="2" s="1"/>
  <c r="V3119" i="2"/>
  <c r="W3119" i="2" s="1"/>
  <c r="V5305" i="2"/>
  <c r="W5305" i="2" s="1"/>
  <c r="V131" i="2"/>
  <c r="W131" i="2" s="1"/>
  <c r="V1798" i="2"/>
  <c r="W1798" i="2" s="1"/>
  <c r="V82" i="2"/>
  <c r="W82" i="2" s="1"/>
  <c r="V2348" i="2"/>
  <c r="W2348" i="2" s="1"/>
  <c r="V3348" i="2"/>
  <c r="W3348" i="2" s="1"/>
  <c r="V1959" i="2"/>
  <c r="W1959" i="2" s="1"/>
  <c r="V5450" i="2"/>
  <c r="W5450" i="2" s="1"/>
  <c r="V2853" i="2"/>
  <c r="W2853" i="2" s="1"/>
  <c r="V825" i="2"/>
  <c r="W825" i="2" s="1"/>
  <c r="V1731" i="2"/>
  <c r="W1731" i="2" s="1"/>
  <c r="V2608" i="2"/>
  <c r="W2608" i="2" s="1"/>
  <c r="V4501" i="2"/>
  <c r="W4501" i="2" s="1"/>
  <c r="V767" i="2"/>
  <c r="W767" i="2" s="1"/>
  <c r="V3722" i="2"/>
  <c r="W3722" i="2" s="1"/>
  <c r="V125" i="2"/>
  <c r="W125" i="2" s="1"/>
  <c r="V142" i="2"/>
  <c r="W142" i="2" s="1"/>
  <c r="V2522" i="2"/>
  <c r="W2522" i="2" s="1"/>
  <c r="V1321" i="2"/>
  <c r="W1321" i="2" s="1"/>
  <c r="V4102" i="2"/>
  <c r="W4102" i="2" s="1"/>
  <c r="V1978" i="2"/>
  <c r="W1978" i="2" s="1"/>
  <c r="V2092" i="2"/>
  <c r="W2092" i="2" s="1"/>
  <c r="V1659" i="2"/>
  <c r="W1659" i="2" s="1"/>
  <c r="V1920" i="2"/>
  <c r="W1920" i="2" s="1"/>
  <c r="V1755" i="2"/>
  <c r="W1755" i="2" s="1"/>
  <c r="V1537" i="2"/>
  <c r="W1537" i="2" s="1"/>
  <c r="V4323" i="2"/>
  <c r="W4323" i="2" s="1"/>
  <c r="V5572" i="2"/>
  <c r="W5572" i="2" s="1"/>
  <c r="V4011" i="2"/>
  <c r="W4011" i="2" s="1"/>
  <c r="V4314" i="2"/>
  <c r="W4314" i="2" s="1"/>
  <c r="V854" i="2"/>
  <c r="W854" i="2" s="1"/>
  <c r="V3544" i="2"/>
  <c r="W3544" i="2" s="1"/>
  <c r="V2688" i="2"/>
  <c r="W2688" i="2" s="1"/>
  <c r="V1836" i="2"/>
  <c r="W1836" i="2" s="1"/>
  <c r="V176" i="2"/>
  <c r="W176" i="2" s="1"/>
  <c r="V609" i="2"/>
  <c r="W609" i="2" s="1"/>
  <c r="V2397" i="2"/>
  <c r="W2397" i="2" s="1"/>
  <c r="V5187" i="2"/>
  <c r="W5187" i="2" s="1"/>
  <c r="V2377" i="2"/>
  <c r="W2377" i="2" s="1"/>
  <c r="V1530" i="2"/>
  <c r="W1530" i="2" s="1"/>
  <c r="V6114" i="2"/>
  <c r="W6114" i="2" s="1"/>
  <c r="V1303" i="2"/>
  <c r="W1303" i="2" s="1"/>
  <c r="V3171" i="2"/>
  <c r="W3171" i="2" s="1"/>
  <c r="V1013" i="2"/>
  <c r="W1013" i="2" s="1"/>
  <c r="V980" i="2"/>
  <c r="W980" i="2" s="1"/>
  <c r="V5670" i="2"/>
  <c r="W5670" i="2" s="1"/>
  <c r="V2851" i="2"/>
  <c r="W2851" i="2" s="1"/>
  <c r="V1961" i="2"/>
  <c r="W1961" i="2" s="1"/>
  <c r="V3287" i="2"/>
  <c r="W3287" i="2" s="1"/>
  <c r="V385" i="2"/>
  <c r="W385" i="2" s="1"/>
  <c r="V2331" i="2"/>
  <c r="W2331" i="2" s="1"/>
  <c r="V2794" i="2"/>
  <c r="W2794" i="2" s="1"/>
  <c r="V1686" i="2"/>
  <c r="W1686" i="2" s="1"/>
  <c r="V2386" i="2"/>
  <c r="W2386" i="2" s="1"/>
  <c r="V407" i="2"/>
  <c r="W407" i="2" s="1"/>
  <c r="V810" i="2"/>
  <c r="W810" i="2" s="1"/>
  <c r="V754" i="2"/>
  <c r="W754" i="2" s="1"/>
  <c r="V1008" i="2"/>
  <c r="W1008" i="2" s="1"/>
  <c r="V1186" i="2"/>
  <c r="W1186" i="2" s="1"/>
  <c r="V849" i="2"/>
  <c r="W849" i="2" s="1"/>
  <c r="V1690" i="2"/>
  <c r="W1690" i="2" s="1"/>
  <c r="V1352" i="2"/>
  <c r="W1352" i="2" s="1"/>
  <c r="V2690" i="2"/>
  <c r="W2690" i="2" s="1"/>
  <c r="V4217" i="2"/>
  <c r="W4217" i="2" s="1"/>
  <c r="V3389" i="2"/>
  <c r="W3389" i="2" s="1"/>
  <c r="V3601" i="2"/>
  <c r="W3601" i="2" s="1"/>
  <c r="V3009" i="2"/>
  <c r="W3009" i="2" s="1"/>
  <c r="V987" i="2"/>
  <c r="W987" i="2" s="1"/>
  <c r="V4149" i="2"/>
  <c r="W4149" i="2" s="1"/>
  <c r="V5274" i="2"/>
  <c r="W5274" i="2" s="1"/>
  <c r="V1322" i="2"/>
  <c r="W1322" i="2" s="1"/>
  <c r="V1976" i="2"/>
  <c r="W1976" i="2" s="1"/>
  <c r="V1654" i="2"/>
  <c r="W1654" i="2" s="1"/>
  <c r="V5396" i="2"/>
  <c r="W5396" i="2" s="1"/>
  <c r="V4120" i="2"/>
  <c r="W4120" i="2" s="1"/>
  <c r="V2809" i="2"/>
  <c r="W2809" i="2" s="1"/>
  <c r="V4264" i="2"/>
  <c r="W4264" i="2" s="1"/>
  <c r="V2524" i="2"/>
  <c r="W2524" i="2" s="1"/>
  <c r="V5642" i="2"/>
  <c r="W5642" i="2" s="1"/>
  <c r="V5527" i="2"/>
  <c r="W5527" i="2" s="1"/>
  <c r="V3360" i="2"/>
  <c r="W3360" i="2" s="1"/>
  <c r="V4558" i="2"/>
  <c r="W4558" i="2" s="1"/>
  <c r="V3913" i="2"/>
  <c r="W3913" i="2" s="1"/>
  <c r="V637" i="2"/>
  <c r="W637" i="2" s="1"/>
  <c r="V5310" i="2"/>
  <c r="W5310" i="2" s="1"/>
  <c r="V5593" i="2"/>
  <c r="W5593" i="2" s="1"/>
  <c r="V4928" i="2"/>
  <c r="W4928" i="2" s="1"/>
  <c r="V2434" i="2"/>
  <c r="W2434" i="2" s="1"/>
  <c r="V2267" i="2"/>
  <c r="W2267" i="2" s="1"/>
  <c r="V2102" i="2"/>
  <c r="W2102" i="2" s="1"/>
  <c r="V420" i="2"/>
  <c r="W420" i="2" s="1"/>
  <c r="V2748" i="2"/>
  <c r="W2748" i="2" s="1"/>
  <c r="V452" i="2"/>
  <c r="W452" i="2" s="1"/>
  <c r="V2320" i="2"/>
  <c r="W2320" i="2" s="1"/>
  <c r="V1905" i="2"/>
  <c r="W1905" i="2" s="1"/>
  <c r="V5553" i="2"/>
  <c r="W5553" i="2" s="1"/>
  <c r="V5488" i="2"/>
  <c r="W5488" i="2" s="1"/>
  <c r="V2725" i="2"/>
  <c r="W2725" i="2" s="1"/>
  <c r="V1758" i="2"/>
  <c r="W1758" i="2" s="1"/>
  <c r="V1463" i="2"/>
  <c r="W1463" i="2" s="1"/>
  <c r="V1888" i="2"/>
  <c r="W1888" i="2" s="1"/>
  <c r="V4690" i="2"/>
  <c r="W4690" i="2" s="1"/>
  <c r="V3470" i="2"/>
  <c r="W3470" i="2" s="1"/>
  <c r="V5074" i="2"/>
  <c r="W5074" i="2" s="1"/>
  <c r="V979" i="2"/>
  <c r="W979" i="2" s="1"/>
  <c r="V2014" i="2"/>
  <c r="W2014" i="2" s="1"/>
  <c r="V4559" i="2"/>
  <c r="W4559" i="2" s="1"/>
  <c r="V585" i="2"/>
  <c r="W585" i="2" s="1"/>
  <c r="V2245" i="2"/>
  <c r="W2245" i="2" s="1"/>
  <c r="V4845" i="2"/>
  <c r="W4845" i="2" s="1"/>
  <c r="V5012" i="2"/>
  <c r="W5012" i="2" s="1"/>
  <c r="V1928" i="2"/>
  <c r="W1928" i="2" s="1"/>
  <c r="V916" i="2"/>
  <c r="W916" i="2" s="1"/>
  <c r="V335" i="2"/>
  <c r="W335" i="2" s="1"/>
  <c r="V5732" i="2"/>
  <c r="W5732" i="2" s="1"/>
  <c r="V5227" i="2"/>
  <c r="W5227" i="2" s="1"/>
  <c r="V5747" i="2"/>
  <c r="W5747" i="2" s="1"/>
  <c r="V2417" i="2"/>
  <c r="W2417" i="2" s="1"/>
  <c r="V4246" i="2"/>
  <c r="W4246" i="2" s="1"/>
  <c r="V5873" i="2"/>
  <c r="W5873" i="2" s="1"/>
  <c r="V4389" i="2"/>
  <c r="W4389" i="2" s="1"/>
  <c r="V1877" i="2"/>
  <c r="W1877" i="2" s="1"/>
  <c r="V4795" i="2"/>
  <c r="W4795" i="2" s="1"/>
  <c r="V3397" i="2"/>
  <c r="W3397" i="2" s="1"/>
  <c r="V5641" i="2"/>
  <c r="W5641" i="2" s="1"/>
  <c r="V2746" i="2"/>
  <c r="W2746" i="2" s="1"/>
  <c r="V2162" i="2"/>
  <c r="W2162" i="2" s="1"/>
  <c r="V3633" i="2"/>
  <c r="W3633" i="2" s="1"/>
  <c r="V3395" i="2"/>
  <c r="W3395" i="2" s="1"/>
  <c r="V3263" i="2"/>
  <c r="W3263" i="2" s="1"/>
  <c r="V3887" i="2"/>
  <c r="W3887" i="2" s="1"/>
  <c r="V362" i="2"/>
  <c r="W362" i="2" s="1"/>
  <c r="V2082" i="2"/>
  <c r="W2082" i="2" s="1"/>
  <c r="V2749" i="2"/>
  <c r="W2749" i="2" s="1"/>
  <c r="V1593" i="2"/>
  <c r="W1593" i="2" s="1"/>
  <c r="V265" i="2"/>
  <c r="W265" i="2" s="1"/>
  <c r="V1440" i="2"/>
  <c r="W1440" i="2" s="1"/>
  <c r="V4973" i="2"/>
  <c r="W4973" i="2" s="1"/>
  <c r="V2895" i="2"/>
  <c r="W2895" i="2" s="1"/>
  <c r="V2912" i="2"/>
  <c r="W2912" i="2" s="1"/>
  <c r="V2105" i="2"/>
  <c r="W2105" i="2" s="1"/>
  <c r="V5284" i="2"/>
  <c r="W5284" i="2" s="1"/>
  <c r="V5823" i="2"/>
  <c r="W5823" i="2" s="1"/>
  <c r="V2641" i="2"/>
  <c r="W2641" i="2" s="1"/>
  <c r="V4863" i="2"/>
  <c r="W4863" i="2" s="1"/>
  <c r="V4541" i="2"/>
  <c r="W4541" i="2" s="1"/>
  <c r="V1300" i="2"/>
  <c r="W1300" i="2" s="1"/>
  <c r="V188" i="2"/>
  <c r="W188" i="2" s="1"/>
  <c r="V4701" i="2"/>
  <c r="W4701" i="2" s="1"/>
  <c r="V1666" i="2"/>
  <c r="W1666" i="2" s="1"/>
  <c r="V4959" i="2"/>
  <c r="W4959" i="2" s="1"/>
  <c r="V3964" i="2"/>
  <c r="W3964" i="2" s="1"/>
  <c r="V3102" i="2"/>
  <c r="W3102" i="2" s="1"/>
  <c r="V3189" i="2"/>
  <c r="W3189" i="2" s="1"/>
  <c r="V4132" i="2"/>
  <c r="W4132" i="2" s="1"/>
  <c r="V4725" i="2"/>
  <c r="W4725" i="2" s="1"/>
  <c r="V2166" i="2"/>
  <c r="W2166" i="2" s="1"/>
  <c r="V3818" i="2"/>
  <c r="W3818" i="2" s="1"/>
  <c r="V3483" i="2"/>
  <c r="W3483" i="2" s="1"/>
  <c r="V4517" i="2"/>
  <c r="W4517" i="2" s="1"/>
  <c r="V3729" i="2"/>
  <c r="W3729" i="2" s="1"/>
  <c r="V3705" i="2"/>
  <c r="W3705" i="2" s="1"/>
  <c r="V2889" i="2"/>
  <c r="W2889" i="2" s="1"/>
  <c r="V2303" i="2"/>
  <c r="W2303" i="2" s="1"/>
  <c r="V4057" i="2"/>
  <c r="W4057" i="2" s="1"/>
  <c r="V1349" i="2"/>
  <c r="W1349" i="2" s="1"/>
  <c r="V2623" i="2"/>
  <c r="W2623" i="2" s="1"/>
  <c r="V99" i="2"/>
  <c r="W99" i="2" s="1"/>
  <c r="V721" i="2"/>
  <c r="W721" i="2" s="1"/>
  <c r="V2567" i="2"/>
  <c r="W2567" i="2" s="1"/>
  <c r="V1631" i="2"/>
  <c r="W1631" i="2" s="1"/>
  <c r="V4123" i="2"/>
  <c r="W4123" i="2" s="1"/>
  <c r="V4054" i="2"/>
  <c r="W4054" i="2" s="1"/>
  <c r="V4893" i="2"/>
  <c r="W4893" i="2" s="1"/>
  <c r="V1570" i="2"/>
  <c r="W1570" i="2" s="1"/>
  <c r="V3665" i="2"/>
  <c r="W3665" i="2" s="1"/>
  <c r="V4565" i="2"/>
  <c r="W4565" i="2" s="1"/>
  <c r="V1743" i="2"/>
  <c r="W1743" i="2" s="1"/>
  <c r="V1484" i="2"/>
  <c r="W1484" i="2" s="1"/>
  <c r="V2658" i="2"/>
  <c r="W2658" i="2" s="1"/>
  <c r="V4324" i="2"/>
  <c r="W4324" i="2" s="1"/>
  <c r="V477" i="2"/>
  <c r="W477" i="2" s="1"/>
  <c r="V855" i="2"/>
  <c r="W855" i="2" s="1"/>
  <c r="V5800" i="2"/>
  <c r="W5800" i="2" s="1"/>
  <c r="V103" i="2"/>
  <c r="W103" i="2" s="1"/>
  <c r="V2692" i="2"/>
  <c r="W2692" i="2" s="1"/>
  <c r="V632" i="2"/>
  <c r="W632" i="2" s="1"/>
  <c r="V3309" i="2"/>
  <c r="W3309" i="2" s="1"/>
  <c r="V900" i="2"/>
  <c r="W900" i="2" s="1"/>
  <c r="V2570" i="2"/>
  <c r="W2570" i="2" s="1"/>
  <c r="V428" i="2"/>
  <c r="W428" i="2" s="1"/>
  <c r="V5799" i="2"/>
  <c r="W5799" i="2" s="1"/>
  <c r="V5543" i="2"/>
  <c r="W5543" i="2" s="1"/>
  <c r="V5104" i="2"/>
  <c r="W5104" i="2" s="1"/>
  <c r="V515" i="2"/>
  <c r="W515" i="2" s="1"/>
  <c r="V1870" i="2"/>
  <c r="W1870" i="2" s="1"/>
  <c r="V3918" i="2"/>
  <c r="W3918" i="2" s="1"/>
  <c r="V3165" i="2"/>
  <c r="W3165" i="2" s="1"/>
  <c r="V242" i="2"/>
  <c r="W242" i="2" s="1"/>
  <c r="V5122" i="2"/>
  <c r="W5122" i="2" s="1"/>
  <c r="V1759" i="2"/>
  <c r="W1759" i="2" s="1"/>
  <c r="V5934" i="2"/>
  <c r="W5934" i="2" s="1"/>
  <c r="V4705" i="2"/>
  <c r="W4705" i="2" s="1"/>
  <c r="V2954" i="2"/>
  <c r="W2954" i="2" s="1"/>
  <c r="V2323" i="2"/>
  <c r="W2323" i="2" s="1"/>
  <c r="V3972" i="2"/>
  <c r="W3972" i="2" s="1"/>
  <c r="V645" i="2"/>
  <c r="W645" i="2" s="1"/>
  <c r="V1332" i="2"/>
  <c r="W1332" i="2" s="1"/>
  <c r="V1011" i="2"/>
  <c r="W1011" i="2" s="1"/>
  <c r="V5083" i="2"/>
  <c r="W5083" i="2" s="1"/>
  <c r="V2996" i="2"/>
  <c r="W2996" i="2" s="1"/>
  <c r="V1953" i="2"/>
  <c r="W1953" i="2" s="1"/>
  <c r="V4469" i="2"/>
  <c r="W4469" i="2" s="1"/>
  <c r="V1917" i="2"/>
  <c r="W1917" i="2" s="1"/>
  <c r="V4381" i="2"/>
  <c r="W4381" i="2" s="1"/>
  <c r="V1078" i="2"/>
  <c r="W1078" i="2" s="1"/>
  <c r="V3069" i="2"/>
  <c r="W3069" i="2" s="1"/>
  <c r="V1171" i="2"/>
  <c r="W1171" i="2" s="1"/>
  <c r="V1311" i="2"/>
  <c r="W1311" i="2" s="1"/>
  <c r="V5" i="2"/>
  <c r="W5" i="2" s="1"/>
  <c r="V1547" i="2"/>
  <c r="W1547" i="2" s="1"/>
  <c r="V5434" i="2"/>
  <c r="W5434" i="2" s="1"/>
  <c r="V5925" i="2"/>
  <c r="W5925" i="2" s="1"/>
  <c r="V3276" i="2"/>
  <c r="W3276" i="2" s="1"/>
  <c r="V3690" i="2"/>
  <c r="W3690" i="2" s="1"/>
  <c r="V1853" i="2"/>
  <c r="W1853" i="2" s="1"/>
  <c r="V5070" i="2"/>
  <c r="W5070" i="2" s="1"/>
  <c r="V3764" i="2"/>
  <c r="W3764" i="2" s="1"/>
  <c r="V3222" i="2"/>
  <c r="W3222" i="2" s="1"/>
  <c r="V2291" i="2"/>
  <c r="W2291" i="2" s="1"/>
  <c r="V1948" i="2"/>
  <c r="W1948" i="2" s="1"/>
  <c r="V3822" i="2"/>
  <c r="W3822" i="2" s="1"/>
  <c r="V5616" i="2"/>
  <c r="W5616" i="2" s="1"/>
  <c r="V4802" i="2"/>
  <c r="W4802" i="2" s="1"/>
  <c r="V551" i="2"/>
  <c r="W551" i="2" s="1"/>
  <c r="V4578" i="2"/>
  <c r="W4578" i="2" s="1"/>
  <c r="V1039" i="2"/>
  <c r="W1039" i="2" s="1"/>
  <c r="V4026" i="2"/>
  <c r="W4026" i="2" s="1"/>
  <c r="V1534" i="2"/>
  <c r="W1534" i="2" s="1"/>
  <c r="V1374" i="2"/>
  <c r="W1374" i="2" s="1"/>
  <c r="V1192" i="2"/>
  <c r="W1192" i="2" s="1"/>
  <c r="V2449" i="2"/>
  <c r="W2449" i="2" s="1"/>
  <c r="V4513" i="2"/>
  <c r="W4513" i="2" s="1"/>
  <c r="V1319" i="2"/>
  <c r="W1319" i="2" s="1"/>
  <c r="V2764" i="2"/>
  <c r="W2764" i="2" s="1"/>
  <c r="V4673" i="2"/>
  <c r="W4673" i="2" s="1"/>
  <c r="V4202" i="2"/>
  <c r="W4202" i="2" s="1"/>
  <c r="V4225" i="2"/>
  <c r="W4225" i="2" s="1"/>
  <c r="V4335" i="2"/>
  <c r="W4335" i="2" s="1"/>
  <c r="V4550" i="2"/>
  <c r="W4550" i="2" s="1"/>
  <c r="V3618" i="2"/>
  <c r="W3618" i="2" s="1"/>
  <c r="V2824" i="2"/>
  <c r="W2824" i="2" s="1"/>
  <c r="V2031" i="2"/>
  <c r="W2031" i="2" s="1"/>
  <c r="V5394" i="2"/>
  <c r="W5394" i="2" s="1"/>
  <c r="V3982" i="2"/>
  <c r="W3982" i="2" s="1"/>
  <c r="V2934" i="2"/>
  <c r="W2934" i="2" s="1"/>
  <c r="V96" i="2"/>
  <c r="W96" i="2" s="1"/>
  <c r="V2215" i="2"/>
  <c r="W2215" i="2" s="1"/>
  <c r="V4503" i="2"/>
  <c r="W4503" i="2" s="1"/>
  <c r="V2077" i="2"/>
  <c r="W2077" i="2" s="1"/>
  <c r="V5556" i="2"/>
  <c r="W5556" i="2" s="1"/>
  <c r="V3380" i="2"/>
  <c r="W3380" i="2" s="1"/>
  <c r="V5817" i="2"/>
  <c r="W5817" i="2" s="1"/>
  <c r="V1906" i="2"/>
  <c r="W1906" i="2" s="1"/>
  <c r="V5375" i="2"/>
  <c r="W5375" i="2" s="1"/>
  <c r="V1380" i="2"/>
  <c r="W1380" i="2" s="1"/>
  <c r="V5960" i="2"/>
  <c r="W5960" i="2" s="1"/>
  <c r="V3373" i="2"/>
  <c r="W3373" i="2" s="1"/>
  <c r="V1607" i="2"/>
  <c r="W1607" i="2" s="1"/>
  <c r="V3565" i="2"/>
  <c r="W3565" i="2" s="1"/>
  <c r="V3762" i="2"/>
  <c r="W3762" i="2" s="1"/>
  <c r="V2074" i="2"/>
  <c r="W2074" i="2" s="1"/>
  <c r="V656" i="2"/>
  <c r="W656" i="2" s="1"/>
  <c r="V3946" i="2"/>
  <c r="W3946" i="2" s="1"/>
  <c r="V2458" i="2"/>
  <c r="W2458" i="2" s="1"/>
  <c r="V5000" i="2"/>
  <c r="W5000" i="2" s="1"/>
  <c r="V4037" i="2"/>
  <c r="W4037" i="2" s="1"/>
  <c r="V1820" i="2"/>
  <c r="W1820" i="2" s="1"/>
  <c r="V40" i="2"/>
  <c r="W40" i="2" s="1"/>
  <c r="V5080" i="2"/>
  <c r="W5080" i="2" s="1"/>
  <c r="V1360" i="2"/>
  <c r="W1360" i="2" s="1"/>
  <c r="V580" i="2"/>
  <c r="W580" i="2" s="1"/>
  <c r="V1253" i="2"/>
  <c r="W1253" i="2" s="1"/>
  <c r="V588" i="2"/>
  <c r="W588" i="2" s="1"/>
  <c r="V2564" i="2"/>
  <c r="W2564" i="2" s="1"/>
  <c r="V3819" i="2"/>
  <c r="W3819" i="2" s="1"/>
  <c r="V1615" i="2"/>
  <c r="W1615" i="2" s="1"/>
  <c r="V2835" i="2"/>
  <c r="W2835" i="2" s="1"/>
  <c r="V5387" i="2"/>
  <c r="W5387" i="2" s="1"/>
  <c r="V1902" i="2"/>
  <c r="W1902" i="2" s="1"/>
  <c r="V19" i="2"/>
  <c r="W19" i="2" s="1"/>
  <c r="V3693" i="2"/>
  <c r="W3693" i="2" s="1"/>
  <c r="V1748" i="2"/>
  <c r="W1748" i="2" s="1"/>
  <c r="V2710" i="2"/>
  <c r="W2710" i="2" s="1"/>
  <c r="V4313" i="2"/>
  <c r="W4313" i="2" s="1"/>
  <c r="V2799" i="2"/>
  <c r="W2799" i="2" s="1"/>
  <c r="V1556" i="2"/>
  <c r="W1556" i="2" s="1"/>
  <c r="V174" i="2"/>
  <c r="W174" i="2" s="1"/>
  <c r="V3136" i="2"/>
  <c r="W3136" i="2" s="1"/>
  <c r="V2650" i="2"/>
  <c r="W2650" i="2" s="1"/>
  <c r="V490" i="2"/>
  <c r="W490" i="2" s="1"/>
  <c r="V3877" i="2"/>
  <c r="W3877" i="2" s="1"/>
  <c r="V5658" i="2"/>
  <c r="W5658" i="2" s="1"/>
  <c r="V756" i="2"/>
  <c r="W756" i="2" s="1"/>
  <c r="V4894" i="2"/>
  <c r="W4894" i="2" s="1"/>
  <c r="V4008" i="2"/>
  <c r="W4008" i="2" s="1"/>
  <c r="V3639" i="2"/>
  <c r="W3639" i="2" s="1"/>
  <c r="V3805" i="2"/>
  <c r="W3805" i="2" s="1"/>
  <c r="V2572" i="2"/>
  <c r="W2572" i="2" s="1"/>
  <c r="V4582" i="2"/>
  <c r="W4582" i="2" s="1"/>
  <c r="V1890" i="2"/>
  <c r="W1890" i="2" s="1"/>
  <c r="V1043" i="2"/>
  <c r="W1043" i="2" s="1"/>
  <c r="V1702" i="2"/>
  <c r="W1702" i="2" s="1"/>
  <c r="V5200" i="2"/>
  <c r="W5200" i="2" s="1"/>
  <c r="V1492" i="2"/>
  <c r="W1492" i="2" s="1"/>
  <c r="V5283" i="2"/>
  <c r="W5283" i="2" s="1"/>
  <c r="V5282" i="2"/>
  <c r="W5282" i="2" s="1"/>
  <c r="V1815" i="2"/>
  <c r="W1815" i="2" s="1"/>
  <c r="V1732" i="2"/>
  <c r="W1732" i="2" s="1"/>
  <c r="V5307" i="2"/>
  <c r="W5307" i="2" s="1"/>
  <c r="V718" i="2"/>
  <c r="W718" i="2" s="1"/>
  <c r="V3475" i="2"/>
  <c r="W3475" i="2" s="1"/>
  <c r="V2438" i="2"/>
  <c r="W2438" i="2" s="1"/>
  <c r="V46" i="2"/>
  <c r="W46" i="2" s="1"/>
  <c r="V2191" i="2"/>
  <c r="W2191" i="2" s="1"/>
  <c r="V3083" i="2"/>
  <c r="W3083" i="2" s="1"/>
  <c r="V2741" i="2"/>
  <c r="W2741" i="2" s="1"/>
  <c r="V4948" i="2"/>
  <c r="W4948" i="2" s="1"/>
  <c r="V5228" i="2"/>
  <c r="W5228" i="2" s="1"/>
  <c r="V4065" i="2"/>
  <c r="W4065" i="2" s="1"/>
  <c r="V5007" i="2"/>
  <c r="W5007" i="2" s="1"/>
  <c r="V1697" i="2"/>
  <c r="W1697" i="2" s="1"/>
  <c r="V876" i="2"/>
  <c r="W876" i="2" s="1"/>
  <c r="V3184" i="2"/>
  <c r="W3184" i="2" s="1"/>
  <c r="V4918" i="2"/>
  <c r="W4918" i="2" s="1"/>
  <c r="V1766" i="2"/>
  <c r="W1766" i="2" s="1"/>
  <c r="V1142" i="2"/>
  <c r="W1142" i="2" s="1"/>
  <c r="V1229" i="2"/>
  <c r="W1229" i="2" s="1"/>
  <c r="V3954" i="2"/>
  <c r="W3954" i="2" s="1"/>
  <c r="V4642" i="2"/>
  <c r="W4642" i="2" s="1"/>
  <c r="V1414" i="2"/>
  <c r="W1414" i="2" s="1"/>
  <c r="V5848" i="2"/>
  <c r="W5848" i="2" s="1"/>
  <c r="V3896" i="2"/>
  <c r="W3896" i="2" s="1"/>
  <c r="V6084" i="2"/>
  <c r="W6084" i="2" s="1"/>
  <c r="V163" i="2"/>
  <c r="W163" i="2" s="1"/>
  <c r="V162" i="2"/>
  <c r="W162" i="2" s="1"/>
  <c r="V790" i="2"/>
  <c r="W790" i="2" s="1"/>
  <c r="V203" i="2"/>
  <c r="W203" i="2" s="1"/>
  <c r="V480" i="2"/>
  <c r="W480" i="2" s="1"/>
  <c r="V4388" i="2"/>
  <c r="W4388" i="2" s="1"/>
  <c r="V5154" i="2"/>
  <c r="W5154" i="2" s="1"/>
  <c r="V4687" i="2"/>
  <c r="W4687" i="2" s="1"/>
  <c r="V3409" i="2"/>
  <c r="W3409" i="2" s="1"/>
  <c r="V1388" i="2"/>
  <c r="W1388" i="2" s="1"/>
  <c r="V1419" i="2"/>
  <c r="W1419" i="2" s="1"/>
  <c r="V5686" i="2"/>
  <c r="W5686" i="2" s="1"/>
  <c r="V988" i="2"/>
  <c r="W988" i="2" s="1"/>
  <c r="V412" i="2"/>
  <c r="W412" i="2" s="1"/>
  <c r="V5998" i="2"/>
  <c r="W5998" i="2" s="1"/>
  <c r="V3788" i="2"/>
  <c r="W3788" i="2" s="1"/>
  <c r="V5653" i="2"/>
  <c r="W5653" i="2" s="1"/>
  <c r="V4868" i="2"/>
  <c r="W4868" i="2" s="1"/>
  <c r="V5765" i="2"/>
  <c r="W5765" i="2" s="1"/>
  <c r="V1973" i="2"/>
  <c r="W1973" i="2" s="1"/>
  <c r="V2091" i="2"/>
  <c r="W2091" i="2" s="1"/>
  <c r="V1909" i="2"/>
  <c r="W1909" i="2" s="1"/>
  <c r="V1730" i="2"/>
  <c r="W1730" i="2" s="1"/>
  <c r="V2404" i="2"/>
  <c r="W2404" i="2" s="1"/>
  <c r="V3520" i="2"/>
  <c r="W3520" i="2" s="1"/>
  <c r="V4740" i="2"/>
  <c r="W4740" i="2" s="1"/>
  <c r="V1915" i="2"/>
  <c r="W1915" i="2" s="1"/>
  <c r="V5167" i="2"/>
  <c r="W5167" i="2" s="1"/>
  <c r="V3084" i="2"/>
  <c r="W3084" i="2" s="1"/>
  <c r="V5779" i="2"/>
  <c r="W5779" i="2" s="1"/>
  <c r="V6023" i="2"/>
  <c r="W6023" i="2" s="1"/>
  <c r="V2159" i="2"/>
  <c r="W2159" i="2" s="1"/>
  <c r="V3209" i="2"/>
  <c r="W3209" i="2" s="1"/>
  <c r="V2381" i="2"/>
  <c r="W2381" i="2" s="1"/>
  <c r="V654" i="2"/>
  <c r="W654" i="2" s="1"/>
  <c r="V4678" i="2"/>
  <c r="W4678" i="2" s="1"/>
  <c r="V3451" i="2"/>
  <c r="W3451" i="2" s="1"/>
  <c r="V5306" i="2"/>
  <c r="W5306" i="2" s="1"/>
  <c r="V1544" i="2"/>
  <c r="W1544" i="2" s="1"/>
  <c r="V12" i="2"/>
  <c r="W12" i="2" s="1"/>
  <c r="V3631" i="2"/>
  <c r="W3631" i="2" s="1"/>
  <c r="V4835" i="2"/>
  <c r="W4835" i="2" s="1"/>
  <c r="V3047" i="2"/>
  <c r="W3047" i="2" s="1"/>
  <c r="V1409" i="2"/>
  <c r="W1409" i="2" s="1"/>
  <c r="V4560" i="2"/>
  <c r="W4560" i="2" s="1"/>
  <c r="V5582" i="2"/>
  <c r="W5582" i="2" s="1"/>
  <c r="V3556" i="2"/>
  <c r="W3556" i="2" s="1"/>
  <c r="V2351" i="2"/>
  <c r="W2351" i="2" s="1"/>
  <c r="V1066" i="2"/>
  <c r="W1066" i="2" s="1"/>
  <c r="V1152" i="2"/>
  <c r="W1152" i="2" s="1"/>
  <c r="V1609" i="2"/>
  <c r="W1609" i="2" s="1"/>
  <c r="V908" i="2"/>
  <c r="W908" i="2" s="1"/>
  <c r="V1773" i="2"/>
  <c r="W1773" i="2" s="1"/>
  <c r="V6037" i="2"/>
  <c r="W6037" i="2" s="1"/>
  <c r="V2403" i="2"/>
  <c r="W2403" i="2" s="1"/>
  <c r="V4396" i="2"/>
  <c r="W4396" i="2" s="1"/>
  <c r="V5048" i="2"/>
  <c r="W5048" i="2" s="1"/>
  <c r="V1670" i="2"/>
  <c r="W1670" i="2" s="1"/>
  <c r="V3968" i="2"/>
  <c r="W3968" i="2" s="1"/>
  <c r="V4651" i="2"/>
  <c r="W4651" i="2" s="1"/>
  <c r="V3678" i="2"/>
  <c r="W3678" i="2" s="1"/>
  <c r="V1632" i="2"/>
  <c r="W1632" i="2" s="1"/>
  <c r="V5399" i="2"/>
  <c r="W5399" i="2" s="1"/>
  <c r="V3484" i="2"/>
  <c r="W3484" i="2" s="1"/>
  <c r="V1330" i="2"/>
  <c r="W1330" i="2" s="1"/>
  <c r="V3061" i="2"/>
  <c r="W3061" i="2" s="1"/>
  <c r="V453" i="2"/>
  <c r="W453" i="2" s="1"/>
  <c r="V3554" i="2"/>
  <c r="W3554" i="2" s="1"/>
  <c r="V1668" i="2"/>
  <c r="W1668" i="2" s="1"/>
  <c r="V1684" i="2"/>
  <c r="W1684" i="2" s="1"/>
  <c r="V3091" i="2"/>
  <c r="W3091" i="2" s="1"/>
  <c r="V155" i="2"/>
  <c r="W155" i="2" s="1"/>
  <c r="V4411" i="2"/>
  <c r="W4411" i="2" s="1"/>
  <c r="V3707" i="2"/>
  <c r="W3707" i="2" s="1"/>
  <c r="V1932" i="2"/>
  <c r="W1932" i="2" s="1"/>
  <c r="V5953" i="2"/>
  <c r="W5953" i="2" s="1"/>
  <c r="V5458" i="2"/>
  <c r="W5458" i="2" s="1"/>
  <c r="V4185" i="2"/>
  <c r="W4185" i="2" s="1"/>
  <c r="V4317" i="2"/>
  <c r="W4317" i="2" s="1"/>
  <c r="V4913" i="2"/>
  <c r="W4913" i="2" s="1"/>
  <c r="V3121" i="2"/>
  <c r="W3121" i="2" s="1"/>
  <c r="V2493" i="2"/>
  <c r="W2493" i="2" s="1"/>
  <c r="V1097" i="2"/>
  <c r="W1097" i="2" s="1"/>
  <c r="V1882" i="2"/>
  <c r="W1882" i="2" s="1"/>
  <c r="V5462" i="2"/>
  <c r="W5462" i="2" s="1"/>
  <c r="V2709" i="2"/>
  <c r="W2709" i="2" s="1"/>
  <c r="V2665" i="2"/>
  <c r="W2665" i="2" s="1"/>
  <c r="V4980" i="2"/>
  <c r="W4980" i="2" s="1"/>
  <c r="V5625" i="2"/>
  <c r="W5625" i="2" s="1"/>
  <c r="V2577" i="2"/>
  <c r="W2577" i="2" s="1"/>
  <c r="V3288" i="2"/>
  <c r="W3288" i="2" s="1"/>
  <c r="V5054" i="2"/>
  <c r="W5054" i="2" s="1"/>
  <c r="V6038" i="2"/>
  <c r="W6038" i="2" s="1"/>
  <c r="V2907" i="2"/>
  <c r="W2907" i="2" s="1"/>
  <c r="V2444" i="2"/>
  <c r="W2444" i="2" s="1"/>
  <c r="V650" i="2"/>
  <c r="W650" i="2" s="1"/>
  <c r="V5211" i="2"/>
  <c r="W5211" i="2" s="1"/>
  <c r="V2254" i="2"/>
  <c r="W2254" i="2" s="1"/>
  <c r="V1088" i="2"/>
  <c r="W1088" i="2" s="1"/>
  <c r="V2846" i="2"/>
  <c r="W2846" i="2" s="1"/>
  <c r="V4277" i="2"/>
  <c r="W4277" i="2" s="1"/>
  <c r="V778" i="2"/>
  <c r="W778" i="2" s="1"/>
  <c r="V356" i="2"/>
  <c r="W356" i="2" s="1"/>
  <c r="V3031" i="2"/>
  <c r="W3031" i="2" s="1"/>
  <c r="V1644" i="2"/>
  <c r="W1644" i="2" s="1"/>
  <c r="V5548" i="2"/>
  <c r="W5548" i="2" s="1"/>
  <c r="V5671" i="2"/>
  <c r="W5671" i="2" s="1"/>
  <c r="V2086" i="2"/>
  <c r="W2086" i="2" s="1"/>
  <c r="V1080" i="2"/>
  <c r="W1080" i="2" s="1"/>
  <c r="V1084" i="2"/>
  <c r="W1084" i="2" s="1"/>
  <c r="V4207" i="2"/>
  <c r="W4207" i="2" s="1"/>
  <c r="V599" i="2"/>
  <c r="W599" i="2" s="1"/>
  <c r="V2228" i="2"/>
  <c r="W2228" i="2" s="1"/>
  <c r="V135" i="2"/>
  <c r="W135" i="2" s="1"/>
  <c r="V774" i="2"/>
  <c r="W774" i="2" s="1"/>
  <c r="V4428" i="2"/>
  <c r="W4428" i="2" s="1"/>
  <c r="V5382" i="2"/>
  <c r="W5382" i="2" s="1"/>
  <c r="V968" i="2"/>
  <c r="W968" i="2" s="1"/>
  <c r="V2178" i="2"/>
  <c r="W2178" i="2" s="1"/>
  <c r="V5828" i="2"/>
  <c r="W5828" i="2" s="1"/>
  <c r="V4348" i="2"/>
  <c r="W4348" i="2" s="1"/>
  <c r="V3260" i="2"/>
  <c r="W3260" i="2" s="1"/>
  <c r="V1105" i="2"/>
  <c r="W1105" i="2" s="1"/>
  <c r="V5782" i="2"/>
  <c r="W5782" i="2" s="1"/>
  <c r="V1416" i="2"/>
  <c r="W1416" i="2" s="1"/>
  <c r="V5853" i="2"/>
  <c r="W5853" i="2" s="1"/>
  <c r="V1722" i="2"/>
  <c r="W1722" i="2" s="1"/>
  <c r="V144" i="2"/>
  <c r="W144" i="2" s="1"/>
  <c r="V5557" i="2"/>
  <c r="W5557" i="2" s="1"/>
  <c r="V2969" i="2"/>
  <c r="W2969" i="2" s="1"/>
  <c r="V3496" i="2"/>
  <c r="W3496" i="2" s="1"/>
  <c r="V937" i="2"/>
  <c r="W937" i="2" s="1"/>
  <c r="V2064" i="2"/>
  <c r="W2064" i="2" s="1"/>
  <c r="V1007" i="2"/>
  <c r="W1007" i="2" s="1"/>
  <c r="V1878" i="2"/>
  <c r="W1878" i="2" s="1"/>
  <c r="V2601" i="2"/>
  <c r="W2601" i="2" s="1"/>
  <c r="V5517" i="2"/>
  <c r="W5517" i="2" s="1"/>
  <c r="V5449" i="2"/>
  <c r="W5449" i="2" s="1"/>
  <c r="V5420" i="2"/>
  <c r="W5420" i="2" s="1"/>
  <c r="V1264" i="2"/>
  <c r="W1264" i="2" s="1"/>
  <c r="V4527" i="2"/>
  <c r="W4527" i="2" s="1"/>
  <c r="V3508" i="2"/>
  <c r="W3508" i="2" s="1"/>
  <c r="V2040" i="2"/>
  <c r="W2040" i="2" s="1"/>
  <c r="V4424" i="2"/>
  <c r="W4424" i="2" s="1"/>
  <c r="V4426" i="2"/>
  <c r="W4426" i="2" s="1"/>
  <c r="V2450" i="2"/>
  <c r="W2450" i="2" s="1"/>
  <c r="V1184" i="2"/>
  <c r="W1184" i="2" s="1"/>
  <c r="V3408" i="2"/>
  <c r="W3408" i="2" s="1"/>
  <c r="V1645" i="2"/>
  <c r="W1645" i="2" s="1"/>
  <c r="V5755" i="2"/>
  <c r="W5755" i="2" s="1"/>
  <c r="V2088" i="2"/>
  <c r="W2088" i="2" s="1"/>
  <c r="V1719" i="2"/>
  <c r="W1719" i="2" s="1"/>
  <c r="V2754" i="2"/>
  <c r="W2754" i="2" s="1"/>
  <c r="V1021" i="2"/>
  <c r="W1021" i="2" s="1"/>
  <c r="V1362" i="2"/>
  <c r="W1362" i="2" s="1"/>
  <c r="V363" i="2"/>
  <c r="W363" i="2" s="1"/>
  <c r="V5473" i="2"/>
  <c r="W5473" i="2" s="1"/>
  <c r="V915" i="2"/>
  <c r="W915" i="2" s="1"/>
  <c r="V1849" i="2"/>
  <c r="W1849" i="2" s="1"/>
  <c r="V3593" i="2"/>
  <c r="W3593" i="2" s="1"/>
  <c r="V4140" i="2"/>
  <c r="W4140" i="2" s="1"/>
  <c r="V504" i="2"/>
  <c r="W504" i="2" s="1"/>
  <c r="V1756" i="2"/>
  <c r="W1756" i="2" s="1"/>
  <c r="V2646" i="2"/>
  <c r="W2646" i="2" s="1"/>
  <c r="V5725" i="2"/>
  <c r="W5725" i="2" s="1"/>
  <c r="V1130" i="2"/>
  <c r="W1130" i="2" s="1"/>
  <c r="V3073" i="2"/>
  <c r="W3073" i="2" s="1"/>
  <c r="V3785" i="2"/>
  <c r="W3785" i="2" s="1"/>
  <c r="V877" i="2"/>
  <c r="W877" i="2" s="1"/>
  <c r="V6093" i="2"/>
  <c r="W6093" i="2" s="1"/>
  <c r="V5164" i="2"/>
  <c r="W5164" i="2" s="1"/>
  <c r="V5105" i="2"/>
  <c r="W5105" i="2" s="1"/>
  <c r="V474" i="2"/>
  <c r="W474" i="2" s="1"/>
  <c r="V483" i="2"/>
  <c r="W483" i="2" s="1"/>
  <c r="V607" i="2"/>
  <c r="W607" i="2" s="1"/>
  <c r="V578" i="2"/>
  <c r="W578" i="2" s="1"/>
  <c r="V3596" i="2"/>
  <c r="W3596" i="2" s="1"/>
  <c r="V1832" i="2"/>
  <c r="W1832" i="2" s="1"/>
  <c r="V3089" i="2"/>
  <c r="W3089" i="2" s="1"/>
  <c r="V2343" i="2"/>
  <c r="W2343" i="2" s="1"/>
  <c r="V1550" i="2"/>
  <c r="W1550" i="2" s="1"/>
  <c r="V1663" i="2"/>
  <c r="W1663" i="2" s="1"/>
  <c r="V3167" i="2"/>
  <c r="W3167" i="2" s="1"/>
  <c r="V5416" i="2"/>
  <c r="W5416" i="2" s="1"/>
  <c r="V5466" i="2"/>
  <c r="W5466" i="2" s="1"/>
  <c r="V6029" i="2"/>
  <c r="W6029" i="2" s="1"/>
  <c r="V5168" i="2"/>
  <c r="W5168" i="2" s="1"/>
  <c r="V4286" i="2"/>
  <c r="W4286" i="2" s="1"/>
  <c r="V2462" i="2"/>
  <c r="W2462" i="2" s="1"/>
  <c r="V3388" i="2"/>
  <c r="W3388" i="2" s="1"/>
  <c r="V5123" i="2"/>
  <c r="W5123" i="2" s="1"/>
  <c r="V2396" i="2"/>
  <c r="W2396" i="2" s="1"/>
  <c r="V1818" i="2"/>
  <c r="W1818" i="2" s="1"/>
  <c r="V3951" i="2"/>
  <c r="W3951" i="2" s="1"/>
  <c r="V3879" i="2"/>
  <c r="W3879" i="2" s="1"/>
  <c r="V73" i="2"/>
  <c r="W73" i="2" s="1"/>
  <c r="V5452" i="2"/>
  <c r="W5452" i="2" s="1"/>
  <c r="V1753" i="2"/>
  <c r="W1753" i="2" s="1"/>
  <c r="V94" i="2"/>
  <c r="W94" i="2" s="1"/>
  <c r="V3055" i="2"/>
  <c r="W3055" i="2" s="1"/>
  <c r="V1514" i="2"/>
  <c r="W1514" i="2" s="1"/>
  <c r="V3293" i="2"/>
  <c r="W3293" i="2" s="1"/>
  <c r="V3923" i="2"/>
  <c r="W3923" i="2" s="1"/>
  <c r="V2008" i="2"/>
  <c r="W2008" i="2" s="1"/>
  <c r="V1489" i="2"/>
  <c r="W1489" i="2" s="1"/>
  <c r="V231" i="2"/>
  <c r="W231" i="2" s="1"/>
  <c r="V161" i="2"/>
  <c r="W161" i="2" s="1"/>
  <c r="V5213" i="2"/>
  <c r="W5213" i="2" s="1"/>
  <c r="V3198" i="2"/>
  <c r="W3198" i="2" s="1"/>
  <c r="V4173" i="2"/>
  <c r="W4173" i="2" s="1"/>
  <c r="V3947" i="2"/>
  <c r="W3947" i="2" s="1"/>
  <c r="V2119" i="2"/>
  <c r="W2119" i="2" s="1"/>
  <c r="V1782" i="2"/>
  <c r="W1782" i="2" s="1"/>
  <c r="V2030" i="2"/>
  <c r="W2030" i="2" s="1"/>
  <c r="V1214" i="2"/>
  <c r="W1214" i="2" s="1"/>
  <c r="V1257" i="2"/>
  <c r="W1257" i="2" s="1"/>
  <c r="V5753" i="2"/>
  <c r="W5753" i="2" s="1"/>
  <c r="V1895" i="2"/>
  <c r="W1895" i="2" s="1"/>
  <c r="V4563" i="2"/>
  <c r="W4563" i="2" s="1"/>
  <c r="V4525" i="2"/>
  <c r="W4525" i="2" s="1"/>
  <c r="V5117" i="2"/>
  <c r="W5117" i="2" s="1"/>
  <c r="V4042" i="2"/>
  <c r="W4042" i="2" s="1"/>
  <c r="V6116" i="2"/>
  <c r="W6116" i="2" s="1"/>
  <c r="V4427" i="2"/>
  <c r="W4427" i="2" s="1"/>
  <c r="V4041" i="2"/>
  <c r="W4041" i="2" s="1"/>
  <c r="V139" i="2"/>
  <c r="W139" i="2" s="1"/>
  <c r="V105" i="2"/>
  <c r="W105" i="2" s="1"/>
  <c r="V2347" i="2"/>
  <c r="W2347" i="2" s="1"/>
  <c r="V1299" i="2"/>
  <c r="W1299" i="2" s="1"/>
  <c r="V44" i="2"/>
  <c r="W44" i="2" s="1"/>
  <c r="V1898" i="2"/>
  <c r="W1898" i="2" s="1"/>
  <c r="V4355" i="2"/>
  <c r="W4355" i="2" s="1"/>
  <c r="V148" i="2"/>
  <c r="W148" i="2" s="1"/>
  <c r="V3145" i="2"/>
  <c r="W3145" i="2" s="1"/>
  <c r="V2223" i="2"/>
  <c r="W2223" i="2" s="1"/>
  <c r="V4075" i="2"/>
  <c r="W4075" i="2" s="1"/>
  <c r="V3502" i="2"/>
  <c r="W3502" i="2" s="1"/>
  <c r="V101" i="2"/>
  <c r="W101" i="2" s="1"/>
  <c r="V3200" i="2"/>
  <c r="W3200" i="2" s="1"/>
  <c r="V349" i="2"/>
  <c r="W349" i="2" s="1"/>
  <c r="V296" i="2"/>
  <c r="W296" i="2" s="1"/>
  <c r="V2112" i="2"/>
  <c r="W2112" i="2" s="1"/>
  <c r="V4861" i="2"/>
  <c r="W4861" i="2" s="1"/>
  <c r="V116" i="2"/>
  <c r="W116" i="2" s="1"/>
  <c r="V66" i="2"/>
  <c r="W66" i="2" s="1"/>
  <c r="V2149" i="2"/>
  <c r="W2149" i="2" s="1"/>
  <c r="V2033" i="2"/>
  <c r="W2033" i="2" s="1"/>
  <c r="V6005" i="2"/>
  <c r="W6005" i="2" s="1"/>
  <c r="V3022" i="2"/>
  <c r="W3022" i="2" s="1"/>
  <c r="V1821" i="2"/>
  <c r="W1821" i="2" s="1"/>
  <c r="V3217" i="2"/>
  <c r="W3217" i="2" s="1"/>
  <c r="V975" i="2"/>
  <c r="W975" i="2" s="1"/>
  <c r="V1592" i="2"/>
  <c r="W1592" i="2" s="1"/>
  <c r="V3574" i="2"/>
  <c r="W3574" i="2" s="1"/>
  <c r="V556" i="2"/>
  <c r="W556" i="2" s="1"/>
  <c r="V2230" i="2"/>
  <c r="W2230" i="2" s="1"/>
  <c r="V109" i="2"/>
  <c r="W109" i="2" s="1"/>
  <c r="V1669" i="2"/>
  <c r="W1669" i="2" s="1"/>
  <c r="V5295" i="2"/>
  <c r="W5295" i="2" s="1"/>
  <c r="V3355" i="2"/>
  <c r="W3355" i="2" s="1"/>
  <c r="V3418" i="2"/>
  <c r="W3418" i="2" s="1"/>
  <c r="V2653" i="2"/>
  <c r="W2653" i="2" s="1"/>
  <c r="V2329" i="2"/>
  <c r="W2329" i="2" s="1"/>
  <c r="V4819" i="2"/>
  <c r="W4819" i="2" s="1"/>
  <c r="V3474" i="2"/>
  <c r="W3474" i="2" s="1"/>
  <c r="V4364" i="2"/>
  <c r="W4364" i="2" s="1"/>
  <c r="V3941" i="2"/>
  <c r="W3941" i="2" s="1"/>
  <c r="V3422" i="2"/>
  <c r="W3422" i="2" s="1"/>
  <c r="V2484" i="2"/>
  <c r="W2484" i="2" s="1"/>
  <c r="V4570" i="2"/>
  <c r="W4570" i="2" s="1"/>
  <c r="V280" i="2"/>
  <c r="W280" i="2" s="1"/>
  <c r="V1244" i="2"/>
  <c r="W1244" i="2" s="1"/>
  <c r="V4019" i="2"/>
  <c r="W4019" i="2" s="1"/>
  <c r="V1068" i="2"/>
  <c r="W1068" i="2" s="1"/>
  <c r="V4155" i="2"/>
  <c r="W4155" i="2" s="1"/>
  <c r="V3857" i="2"/>
  <c r="W3857" i="2" s="1"/>
  <c r="V2875" i="2"/>
  <c r="W2875" i="2" s="1"/>
  <c r="V2000" i="2"/>
  <c r="W2000" i="2" s="1"/>
  <c r="V5015" i="2"/>
  <c r="W5015" i="2" s="1"/>
  <c r="V4070" i="2"/>
  <c r="W4070" i="2" s="1"/>
  <c r="V5792" i="2"/>
  <c r="W5792" i="2" s="1"/>
  <c r="V3512" i="2"/>
  <c r="W3512" i="2" s="1"/>
  <c r="V1265" i="2"/>
  <c r="W1265" i="2" s="1"/>
  <c r="V1317" i="2"/>
  <c r="W1317" i="2" s="1"/>
  <c r="V1639" i="2"/>
  <c r="W1639" i="2" s="1"/>
  <c r="V2288" i="2"/>
  <c r="W2288" i="2" s="1"/>
  <c r="V4012" i="2"/>
  <c r="W4012" i="2" s="1"/>
  <c r="V4996" i="2"/>
  <c r="W4996" i="2" s="1"/>
  <c r="V5613" i="2"/>
  <c r="W5613" i="2" s="1"/>
  <c r="V3040" i="2"/>
  <c r="W3040" i="2" s="1"/>
  <c r="V5637" i="2"/>
  <c r="W5637" i="2" s="1"/>
  <c r="V5425" i="2"/>
  <c r="W5425" i="2" s="1"/>
  <c r="V602" i="2"/>
  <c r="W602" i="2" s="1"/>
  <c r="V4088" i="2"/>
  <c r="W4088" i="2" s="1"/>
  <c r="V1316" i="2"/>
  <c r="W1316" i="2" s="1"/>
  <c r="V835" i="2"/>
  <c r="W835" i="2" s="1"/>
  <c r="V6049" i="2"/>
  <c r="W6049" i="2" s="1"/>
  <c r="V4930" i="2"/>
  <c r="W4930" i="2" s="1"/>
  <c r="V5386" i="2"/>
  <c r="W5386" i="2" s="1"/>
  <c r="V5313" i="2"/>
  <c r="W5313" i="2" s="1"/>
  <c r="V2971" i="2"/>
  <c r="W2971" i="2" s="1"/>
  <c r="V4789" i="2"/>
  <c r="W4789" i="2" s="1"/>
  <c r="V2967" i="2"/>
  <c r="W2967" i="2" s="1"/>
  <c r="V1312" i="2"/>
  <c r="W1312" i="2" s="1"/>
  <c r="V3934" i="2"/>
  <c r="W3934" i="2" s="1"/>
  <c r="V3632" i="2"/>
  <c r="W3632" i="2" s="1"/>
  <c r="V3950" i="2"/>
  <c r="W3950" i="2" s="1"/>
  <c r="V1310" i="2"/>
  <c r="W1310" i="2" s="1"/>
  <c r="V219" i="2"/>
  <c r="W219" i="2" s="1"/>
  <c r="V1465" i="2"/>
  <c r="W1465" i="2" s="1"/>
  <c r="V2474" i="2"/>
  <c r="W2474" i="2" s="1"/>
  <c r="V156" i="2"/>
  <c r="W156" i="2" s="1"/>
  <c r="V2505" i="2"/>
  <c r="W2505" i="2" s="1"/>
  <c r="V1812" i="2"/>
  <c r="W1812" i="2" s="1"/>
  <c r="V1603" i="2"/>
  <c r="W1603" i="2" s="1"/>
  <c r="V1339" i="2"/>
  <c r="W1339" i="2" s="1"/>
  <c r="V13" i="2"/>
  <c r="W13" i="2" s="1"/>
  <c r="V98" i="2"/>
  <c r="W98" i="2" s="1"/>
  <c r="V287" i="2"/>
  <c r="W287" i="2" s="1"/>
  <c r="V149" i="2"/>
  <c r="W149" i="2" s="1"/>
  <c r="V3579" i="2"/>
  <c r="W3579" i="2" s="1"/>
  <c r="V486" i="2"/>
  <c r="W486" i="2" s="1"/>
  <c r="V241" i="2"/>
  <c r="W241" i="2" s="1"/>
  <c r="V2133" i="2"/>
  <c r="W2133" i="2" s="1"/>
  <c r="V3976" i="2"/>
  <c r="W3976" i="2" s="1"/>
  <c r="V800" i="2"/>
  <c r="W800" i="2" s="1"/>
  <c r="V222" i="2"/>
  <c r="W222" i="2" s="1"/>
  <c r="V3610" i="2"/>
  <c r="W3610" i="2" s="1"/>
  <c r="V2420" i="2"/>
  <c r="W2420" i="2" s="1"/>
  <c r="V4708" i="2"/>
  <c r="W4708" i="2" s="1"/>
  <c r="V4675" i="2"/>
  <c r="W4675" i="2" s="1"/>
  <c r="V746" i="2"/>
  <c r="W746" i="2" s="1"/>
  <c r="V4261" i="2"/>
  <c r="W4261" i="2" s="1"/>
  <c r="V1467" i="2"/>
  <c r="W1467" i="2" s="1"/>
  <c r="V3506" i="2"/>
  <c r="W3506" i="2" s="1"/>
  <c r="V1841" i="2"/>
  <c r="W1841" i="2" s="1"/>
  <c r="V2435" i="2"/>
  <c r="W2435" i="2" s="1"/>
  <c r="V833" i="2"/>
  <c r="W833" i="2" s="1"/>
  <c r="V4024" i="2"/>
  <c r="W4024" i="2" s="1"/>
  <c r="V5772" i="2"/>
  <c r="W5772" i="2" s="1"/>
  <c r="V4494" i="2"/>
  <c r="W4494" i="2" s="1"/>
  <c r="V1411" i="2"/>
  <c r="W1411" i="2" s="1"/>
  <c r="V2530" i="2"/>
  <c r="W2530" i="2" s="1"/>
  <c r="V3500" i="2"/>
  <c r="W3500" i="2" s="1"/>
  <c r="V4960" i="2"/>
  <c r="W4960" i="2" s="1"/>
  <c r="V4688" i="2"/>
  <c r="W4688" i="2" s="1"/>
  <c r="V108" i="2"/>
  <c r="W108" i="2" s="1"/>
  <c r="V5924" i="2"/>
  <c r="W5924" i="2" s="1"/>
  <c r="V192" i="2"/>
  <c r="W192" i="2" s="1"/>
  <c r="V62" i="2"/>
  <c r="W62" i="2" s="1"/>
  <c r="V3909" i="2"/>
  <c r="W3909" i="2" s="1"/>
  <c r="V5624" i="2"/>
  <c r="W5624" i="2" s="1"/>
  <c r="V1355" i="2"/>
  <c r="W1355" i="2" s="1"/>
  <c r="V3176" i="2"/>
  <c r="W3176" i="2" s="1"/>
  <c r="V4453" i="2"/>
  <c r="W4453" i="2" s="1"/>
  <c r="V437" i="2"/>
  <c r="W437" i="2" s="1"/>
  <c r="V3271" i="2"/>
  <c r="W3271" i="2" s="1"/>
  <c r="V3723" i="2"/>
  <c r="W3723" i="2" s="1"/>
  <c r="V4435" i="2"/>
  <c r="W4435" i="2" s="1"/>
  <c r="V3442" i="2"/>
  <c r="W3442" i="2" s="1"/>
  <c r="V5926" i="2"/>
  <c r="W5926" i="2" s="1"/>
  <c r="V384" i="2"/>
  <c r="W384" i="2" s="1"/>
  <c r="V5203" i="2"/>
  <c r="W5203" i="2" s="1"/>
  <c r="V5346" i="2"/>
  <c r="W5346" i="2" s="1"/>
  <c r="V2713" i="2"/>
  <c r="W2713" i="2" s="1"/>
  <c r="V4023" i="2"/>
  <c r="W4023" i="2" s="1"/>
  <c r="V2448" i="2"/>
  <c r="W2448" i="2" s="1"/>
  <c r="V1010" i="2"/>
  <c r="W1010" i="2" s="1"/>
  <c r="V5717" i="2"/>
  <c r="W5717" i="2" s="1"/>
  <c r="V4786" i="2"/>
  <c r="W4786" i="2" s="1"/>
  <c r="V20" i="2"/>
  <c r="W20" i="2" s="1"/>
  <c r="V26" i="2"/>
  <c r="W26" i="2" s="1"/>
  <c r="V5713" i="2"/>
  <c r="W5713" i="2" s="1"/>
  <c r="V4515" i="2"/>
  <c r="W4515" i="2" s="1"/>
  <c r="V2594" i="2"/>
  <c r="W2594" i="2" s="1"/>
  <c r="V4837" i="2"/>
  <c r="W4837" i="2" s="1"/>
  <c r="V1222" i="2"/>
  <c r="W1222" i="2" s="1"/>
  <c r="V3996" i="2"/>
  <c r="W3996" i="2" s="1"/>
  <c r="V4401" i="2"/>
  <c r="W4401" i="2" s="1"/>
  <c r="V6099" i="2"/>
  <c r="W6099" i="2" s="1"/>
  <c r="V1991" i="2"/>
  <c r="W1991" i="2" s="1"/>
  <c r="V5749" i="2"/>
  <c r="W5749" i="2" s="1"/>
  <c r="V5069" i="2"/>
  <c r="W5069" i="2" s="1"/>
  <c r="V4319" i="2"/>
  <c r="W4319" i="2" s="1"/>
  <c r="V857" i="2"/>
  <c r="W857" i="2" s="1"/>
  <c r="V5441" i="2"/>
  <c r="W5441" i="2" s="1"/>
  <c r="V1642" i="2"/>
  <c r="W1642" i="2" s="1"/>
  <c r="V4000" i="2"/>
  <c r="W4000" i="2" s="1"/>
  <c r="V2943" i="2"/>
  <c r="W2943" i="2" s="1"/>
  <c r="V175" i="2"/>
  <c r="W175" i="2" s="1"/>
  <c r="V3701" i="2"/>
  <c r="W3701" i="2" s="1"/>
  <c r="V3104" i="2"/>
  <c r="W3104" i="2" s="1"/>
  <c r="V1372" i="2"/>
  <c r="W1372" i="2" s="1"/>
  <c r="V1739" i="2"/>
  <c r="W1739" i="2" s="1"/>
  <c r="V745" i="2"/>
  <c r="W745" i="2" s="1"/>
  <c r="V2939" i="2"/>
  <c r="W2939" i="2" s="1"/>
  <c r="V5442" i="2"/>
  <c r="W5442" i="2" s="1"/>
  <c r="V2184" i="2"/>
  <c r="W2184" i="2" s="1"/>
  <c r="V5322" i="2"/>
  <c r="W5322" i="2" s="1"/>
  <c r="V501" i="2"/>
  <c r="W501" i="2" s="1"/>
  <c r="V618" i="2"/>
  <c r="W618" i="2" s="1"/>
  <c r="V3885" i="2"/>
  <c r="W3885" i="2" s="1"/>
  <c r="V1396" i="2"/>
  <c r="W1396" i="2" s="1"/>
  <c r="V1447" i="2"/>
  <c r="W1447" i="2" s="1"/>
  <c r="V2236" i="2"/>
  <c r="W2236" i="2" s="1"/>
  <c r="V4299" i="2"/>
  <c r="W4299" i="2" s="1"/>
  <c r="V3737" i="2"/>
  <c r="W3737" i="2" s="1"/>
  <c r="V3906" i="2"/>
  <c r="W3906" i="2" s="1"/>
  <c r="V5356" i="2"/>
  <c r="W5356" i="2" s="1"/>
  <c r="V6060" i="2"/>
  <c r="W6060" i="2" s="1"/>
  <c r="V8" i="2"/>
  <c r="W8" i="2" s="1"/>
  <c r="V460" i="2"/>
  <c r="W460" i="2" s="1"/>
  <c r="V1308" i="2"/>
  <c r="W1308" i="2" s="1"/>
  <c r="V4395" i="2"/>
  <c r="W4395" i="2" s="1"/>
  <c r="V2906" i="2"/>
  <c r="W2906" i="2" s="1"/>
  <c r="V3099" i="2"/>
  <c r="W3099" i="2" s="1"/>
  <c r="V1216" i="2"/>
  <c r="W1216" i="2" s="1"/>
  <c r="V5304" i="2"/>
  <c r="W5304" i="2" s="1"/>
  <c r="V5661" i="2"/>
  <c r="W5661" i="2" s="1"/>
  <c r="V2128" i="2"/>
  <c r="W2128" i="2" s="1"/>
  <c r="V3370" i="2"/>
  <c r="W3370" i="2" s="1"/>
  <c r="V699" i="2"/>
  <c r="W699" i="2" s="1"/>
  <c r="V1255" i="2"/>
  <c r="W1255" i="2" s="1"/>
  <c r="V1775" i="2"/>
  <c r="W1775" i="2" s="1"/>
  <c r="V2903" i="2"/>
  <c r="W2903" i="2" s="1"/>
  <c r="V205" i="2"/>
  <c r="W205" i="2" s="1"/>
  <c r="V1939" i="2"/>
  <c r="W1939" i="2" s="1"/>
  <c r="V5287" i="2"/>
  <c r="W5287" i="2" s="1"/>
  <c r="V2948" i="2"/>
  <c r="W2948" i="2" s="1"/>
  <c r="V2206" i="2"/>
  <c r="W2206" i="2" s="1"/>
  <c r="V829" i="2"/>
  <c r="W829" i="2" s="1"/>
  <c r="V2468" i="2"/>
  <c r="W2468" i="2" s="1"/>
  <c r="V208" i="2"/>
  <c r="W208" i="2" s="1"/>
  <c r="V3534" i="2"/>
  <c r="W3534" i="2" s="1"/>
  <c r="V1017" i="2"/>
  <c r="W1017" i="2" s="1"/>
  <c r="V2012" i="2"/>
  <c r="W2012" i="2" s="1"/>
  <c r="V1443" i="2"/>
  <c r="W1443" i="2" s="1"/>
  <c r="V417" i="2"/>
  <c r="W417" i="2" s="1"/>
  <c r="V862" i="2"/>
  <c r="W862" i="2" s="1"/>
  <c r="V5502" i="2"/>
  <c r="W5502" i="2" s="1"/>
  <c r="V5794" i="2"/>
  <c r="W5794" i="2" s="1"/>
  <c r="V4997" i="2"/>
  <c r="W4997" i="2" s="1"/>
  <c r="V3987" i="2"/>
  <c r="W3987" i="2" s="1"/>
  <c r="V1327" i="2"/>
  <c r="W1327" i="2" s="1"/>
  <c r="V2022" i="2"/>
  <c r="W2022" i="2" s="1"/>
  <c r="V870" i="2"/>
  <c r="W870" i="2" s="1"/>
  <c r="V1427" i="2"/>
  <c r="W1427" i="2" s="1"/>
  <c r="V2979" i="2"/>
  <c r="W2979" i="2" s="1"/>
  <c r="V2407" i="2"/>
  <c r="W2407" i="2" s="1"/>
  <c r="V5787" i="2"/>
  <c r="W5787" i="2" s="1"/>
  <c r="V3197" i="2"/>
  <c r="W3197" i="2" s="1"/>
  <c r="V3346" i="2"/>
  <c r="W3346" i="2" s="1"/>
  <c r="V4814" i="2"/>
  <c r="W4814" i="2" s="1"/>
  <c r="V331" i="2"/>
  <c r="W331" i="2" s="1"/>
  <c r="V4223" i="2"/>
  <c r="W4223" i="2" s="1"/>
  <c r="V2981" i="2"/>
  <c r="W2981" i="2" s="1"/>
  <c r="V843" i="2"/>
  <c r="W843" i="2" s="1"/>
  <c r="V1375" i="2"/>
  <c r="W1375" i="2" s="1"/>
  <c r="V573" i="2"/>
  <c r="W573" i="2" s="1"/>
  <c r="V433" i="2"/>
  <c r="W433" i="2" s="1"/>
  <c r="V4329" i="2"/>
  <c r="W4329" i="2" s="1"/>
  <c r="V1802" i="2"/>
  <c r="W1802" i="2" s="1"/>
  <c r="V1903" i="2"/>
  <c r="W1903" i="2" s="1"/>
  <c r="V3163" i="2"/>
  <c r="W3163" i="2" s="1"/>
  <c r="V4190" i="2"/>
  <c r="W4190" i="2" s="1"/>
  <c r="V3757" i="2"/>
  <c r="W3757" i="2" s="1"/>
  <c r="V254" i="2"/>
  <c r="W254" i="2" s="1"/>
  <c r="V5569" i="2"/>
  <c r="W5569" i="2" s="1"/>
  <c r="V3181" i="2"/>
  <c r="W3181" i="2" s="1"/>
  <c r="V1052" i="2"/>
  <c r="W1052" i="2" s="1"/>
  <c r="V5763" i="2"/>
  <c r="W5763" i="2" s="1"/>
  <c r="V124" i="2"/>
  <c r="W124" i="2" s="1"/>
  <c r="V788" i="2"/>
  <c r="W788" i="2" s="1"/>
  <c r="V2100" i="2"/>
  <c r="W2100" i="2" s="1"/>
  <c r="V1103" i="2"/>
  <c r="W1103" i="2" s="1"/>
  <c r="V4413" i="2"/>
  <c r="W4413" i="2" s="1"/>
  <c r="V5767" i="2"/>
  <c r="W5767" i="2" s="1"/>
  <c r="V450" i="2"/>
  <c r="W450" i="2" s="1"/>
  <c r="V768" i="2"/>
  <c r="W768" i="2" s="1"/>
  <c r="V5972" i="2"/>
  <c r="W5972" i="2" s="1"/>
  <c r="V871" i="2"/>
  <c r="W871" i="2" s="1"/>
  <c r="V186" i="2"/>
  <c r="W186" i="2" s="1"/>
  <c r="V237" i="2"/>
  <c r="W237" i="2" s="1"/>
  <c r="V3150" i="2"/>
  <c r="W3150" i="2" s="1"/>
  <c r="V819" i="2"/>
  <c r="W819" i="2" s="1"/>
  <c r="V932" i="2"/>
  <c r="W932" i="2" s="1"/>
  <c r="V3410" i="2"/>
  <c r="W3410" i="2" s="1"/>
  <c r="V1742" i="2"/>
  <c r="W1742" i="2" s="1"/>
  <c r="V4227" i="2"/>
  <c r="W4227" i="2" s="1"/>
  <c r="V2538" i="2"/>
  <c r="W2538" i="2" s="1"/>
  <c r="V5390" i="2"/>
  <c r="W5390" i="2" s="1"/>
  <c r="V3594" i="2"/>
  <c r="W3594" i="2" s="1"/>
  <c r="V4888" i="2"/>
  <c r="W4888" i="2" s="1"/>
  <c r="V1548" i="2"/>
  <c r="W1548" i="2" s="1"/>
  <c r="V981" i="2"/>
  <c r="W981" i="2" s="1"/>
  <c r="V1376" i="2"/>
  <c r="W1376" i="2" s="1"/>
  <c r="V3140" i="2"/>
  <c r="W3140" i="2" s="1"/>
  <c r="V3261" i="2"/>
  <c r="W3261" i="2" s="1"/>
  <c r="V346" i="2"/>
  <c r="W346" i="2" s="1"/>
  <c r="V4794" i="2"/>
  <c r="W4794" i="2" s="1"/>
  <c r="V5170" i="2"/>
  <c r="W5170" i="2" s="1"/>
  <c r="V5052" i="2"/>
  <c r="W5052" i="2" s="1"/>
  <c r="V3220" i="2"/>
  <c r="W3220" i="2" s="1"/>
  <c r="V3803" i="2"/>
  <c r="W3803" i="2" s="1"/>
  <c r="V3319" i="2"/>
  <c r="W3319" i="2" s="1"/>
  <c r="V1359" i="2"/>
  <c r="W1359" i="2" s="1"/>
  <c r="V4410" i="2"/>
  <c r="W4410" i="2" s="1"/>
  <c r="V1235" i="2"/>
  <c r="W1235" i="2" s="1"/>
  <c r="V2486" i="2"/>
  <c r="W2486" i="2" s="1"/>
  <c r="V2004" i="2"/>
  <c r="W2004" i="2" s="1"/>
  <c r="V2917" i="2"/>
  <c r="W2917" i="2" s="1"/>
  <c r="V248" i="2"/>
  <c r="W248" i="2" s="1"/>
  <c r="V1190" i="2"/>
  <c r="W1190" i="2" s="1"/>
  <c r="V5342" i="2"/>
  <c r="W5342" i="2" s="1"/>
  <c r="V1065" i="2"/>
  <c r="W1065" i="2" s="1"/>
  <c r="V263" i="2"/>
  <c r="W263" i="2" s="1"/>
  <c r="V4347" i="2"/>
  <c r="W4347" i="2" s="1"/>
  <c r="V1843" i="2"/>
  <c r="W1843" i="2" s="1"/>
  <c r="V447" i="2"/>
  <c r="W447" i="2" s="1"/>
  <c r="V389" i="2"/>
  <c r="W389" i="2" s="1"/>
  <c r="V5750" i="2"/>
  <c r="W5750" i="2" s="1"/>
  <c r="V4139" i="2"/>
  <c r="W4139" i="2" s="1"/>
  <c r="V2496" i="2"/>
  <c r="W2496" i="2" s="1"/>
  <c r="V4064" i="2"/>
  <c r="W4064" i="2" s="1"/>
  <c r="V973" i="2"/>
  <c r="W973" i="2" s="1"/>
  <c r="V1982" i="2"/>
  <c r="W1982" i="2" s="1"/>
  <c r="V4104" i="2"/>
  <c r="W4104" i="2" s="1"/>
  <c r="V2865" i="2"/>
  <c r="W2865" i="2" s="1"/>
  <c r="V3320" i="2"/>
  <c r="W3320" i="2" s="1"/>
  <c r="V22" i="2"/>
  <c r="W22" i="2" s="1"/>
  <c r="V1124" i="2"/>
  <c r="W1124" i="2" s="1"/>
  <c r="V41" i="2"/>
  <c r="W41" i="2" s="1"/>
  <c r="V2050" i="2"/>
  <c r="W2050" i="2" s="1"/>
  <c r="V827" i="2"/>
  <c r="W827" i="2" s="1"/>
  <c r="V2767" i="2"/>
  <c r="W2767" i="2" s="1"/>
  <c r="V3685" i="2"/>
  <c r="W3685" i="2" s="1"/>
  <c r="V2514" i="2"/>
  <c r="W2514" i="2" s="1"/>
  <c r="V985" i="2"/>
  <c r="W985" i="2" s="1"/>
  <c r="V4775" i="2"/>
  <c r="W4775" i="2" s="1"/>
  <c r="V4472" i="2"/>
  <c r="W4472" i="2" s="1"/>
  <c r="V5538" i="2"/>
  <c r="W5538" i="2" s="1"/>
  <c r="V1232" i="2"/>
  <c r="W1232" i="2" s="1"/>
  <c r="V1183" i="2"/>
  <c r="W1183" i="2" s="1"/>
  <c r="V4373" i="2"/>
  <c r="W4373" i="2" s="1"/>
  <c r="V5714" i="2"/>
  <c r="W5714" i="2" s="1"/>
  <c r="V5482" i="2"/>
  <c r="W5482" i="2" s="1"/>
  <c r="V6115" i="2"/>
  <c r="W6115" i="2" s="1"/>
  <c r="V3533" i="2"/>
  <c r="W3533" i="2" s="1"/>
  <c r="V5931" i="2"/>
  <c r="W5931" i="2" s="1"/>
  <c r="V143" i="2"/>
  <c r="W143" i="2" s="1"/>
  <c r="V569" i="2"/>
  <c r="W569" i="2" s="1"/>
  <c r="V5760" i="2"/>
  <c r="W5760" i="2" s="1"/>
  <c r="V390" i="2"/>
  <c r="W390" i="2" s="1"/>
  <c r="V4180" i="2"/>
  <c r="W4180" i="2" s="1"/>
  <c r="V487" i="2"/>
  <c r="W487" i="2" s="1"/>
  <c r="V3518" i="2"/>
  <c r="W3518" i="2" s="1"/>
  <c r="V1848" i="2"/>
  <c r="W1848" i="2" s="1"/>
  <c r="V1453" i="2"/>
  <c r="W1453" i="2" s="1"/>
  <c r="V5318" i="2"/>
  <c r="W5318" i="2" s="1"/>
  <c r="V2234" i="2"/>
  <c r="W2234" i="2" s="1"/>
  <c r="V555" i="2"/>
  <c r="W555" i="2" s="1"/>
  <c r="V1053" i="2"/>
  <c r="W1053" i="2" s="1"/>
  <c r="V2802" i="2"/>
  <c r="W2802" i="2" s="1"/>
  <c r="V5852" i="2"/>
  <c r="W5852" i="2" s="1"/>
  <c r="V5811" i="2"/>
  <c r="W5811" i="2" s="1"/>
  <c r="V6003" i="2"/>
  <c r="W6003" i="2" s="1"/>
  <c r="V2686" i="2"/>
  <c r="W2686" i="2" s="1"/>
  <c r="V3427" i="2"/>
  <c r="W3427" i="2" s="1"/>
  <c r="V5970" i="2"/>
  <c r="W5970" i="2" s="1"/>
  <c r="V1704" i="2"/>
  <c r="W1704" i="2" s="1"/>
  <c r="V10" i="2"/>
  <c r="W10" i="2" s="1"/>
  <c r="V4022" i="2"/>
  <c r="W4022" i="2" s="1"/>
  <c r="V3048" i="2"/>
  <c r="W3048" i="2" s="1"/>
  <c r="V3831" i="2"/>
  <c r="W3831" i="2" s="1"/>
  <c r="V4101" i="2"/>
  <c r="W4101" i="2" s="1"/>
  <c r="V1094" i="2"/>
  <c r="W1094" i="2" s="1"/>
  <c r="V1096" i="2"/>
  <c r="W1096" i="2" s="1"/>
  <c r="V180" i="2"/>
  <c r="W180" i="2" s="1"/>
  <c r="V171" i="2"/>
  <c r="W171" i="2" s="1"/>
  <c r="V565" i="2"/>
  <c r="W565" i="2" s="1"/>
  <c r="V4607" i="2"/>
  <c r="W4607" i="2" s="1"/>
  <c r="V11" i="2"/>
  <c r="W11" i="2" s="1"/>
  <c r="V3092" i="2"/>
  <c r="W3092" i="2" s="1"/>
  <c r="V370" i="2"/>
  <c r="W370" i="2" s="1"/>
  <c r="V5729" i="2"/>
  <c r="W5729" i="2" s="1"/>
  <c r="V4129" i="2"/>
  <c r="W4129" i="2" s="1"/>
  <c r="V5876" i="2"/>
  <c r="W5876" i="2" s="1"/>
  <c r="V269" i="2"/>
  <c r="W269" i="2" s="1"/>
  <c r="V3378" i="2"/>
  <c r="W3378" i="2" s="1"/>
  <c r="V353" i="2"/>
  <c r="W353" i="2" s="1"/>
  <c r="V2988" i="2"/>
  <c r="W2988" i="2" s="1"/>
  <c r="V5041" i="2"/>
  <c r="W5041" i="2" s="1"/>
  <c r="V1025" i="2"/>
  <c r="W1025" i="2" s="1"/>
  <c r="V3365" i="2"/>
  <c r="W3365" i="2" s="1"/>
  <c r="V3275" i="2"/>
  <c r="W3275" i="2" s="1"/>
  <c r="V3908" i="2"/>
  <c r="W3908" i="2" s="1"/>
  <c r="V1191" i="2"/>
  <c r="W1191" i="2" s="1"/>
  <c r="V3235" i="2"/>
  <c r="W3235" i="2" s="1"/>
  <c r="V2109" i="2"/>
  <c r="W2109" i="2" s="1"/>
  <c r="V1020" i="2"/>
  <c r="W1020" i="2" s="1"/>
  <c r="V2436" i="2"/>
  <c r="W2436" i="2" s="1"/>
  <c r="V1736" i="2"/>
  <c r="W1736" i="2" s="1"/>
  <c r="V2200" i="2"/>
  <c r="W2200" i="2" s="1"/>
  <c r="V1357" i="2"/>
  <c r="W1357" i="2" s="1"/>
  <c r="V889" i="2"/>
  <c r="W889" i="2" s="1"/>
  <c r="V2924" i="2"/>
  <c r="W2924" i="2" s="1"/>
  <c r="V1808" i="2"/>
  <c r="W1808" i="2" s="1"/>
  <c r="V2475" i="2"/>
  <c r="W2475" i="2" s="1"/>
  <c r="V1880" i="2"/>
  <c r="W1880" i="2" s="1"/>
  <c r="V4703" i="2"/>
  <c r="W4703" i="2" s="1"/>
  <c r="V3026" i="2"/>
  <c r="W3026" i="2" s="1"/>
  <c r="V563" i="2"/>
  <c r="W563" i="2" s="1"/>
  <c r="V1502" i="2"/>
  <c r="W1502" i="2" s="1"/>
  <c r="V3304" i="2"/>
  <c r="W3304" i="2" s="1"/>
  <c r="V2078" i="2"/>
  <c r="W2078" i="2" s="1"/>
  <c r="V533" i="2"/>
  <c r="W533" i="2" s="1"/>
  <c r="V4696" i="2"/>
  <c r="W4696" i="2" s="1"/>
  <c r="V1059" i="2"/>
  <c r="W1059" i="2" s="1"/>
  <c r="V960" i="2"/>
  <c r="W960" i="2" s="1"/>
  <c r="V616" i="2"/>
  <c r="W616" i="2" s="1"/>
  <c r="V4458" i="2"/>
  <c r="W4458" i="2" s="1"/>
  <c r="V1555" i="2"/>
  <c r="W1555" i="2" s="1"/>
  <c r="V4098" i="2"/>
  <c r="W4098" i="2" s="1"/>
  <c r="V1067" i="2"/>
  <c r="W1067" i="2" s="1"/>
  <c r="V934" i="2"/>
  <c r="W934" i="2" s="1"/>
  <c r="V5508" i="2"/>
  <c r="W5508" i="2" s="1"/>
  <c r="V1937" i="2"/>
  <c r="W1937" i="2" s="1"/>
  <c r="V4233" i="2"/>
  <c r="W4233" i="2" s="1"/>
  <c r="V690" i="2"/>
  <c r="W690" i="2" s="1"/>
  <c r="V2250" i="2"/>
  <c r="W2250" i="2" s="1"/>
  <c r="V90" i="2"/>
  <c r="W90" i="2" s="1"/>
  <c r="V3166" i="2"/>
  <c r="W3166" i="2" s="1"/>
  <c r="V2551" i="2"/>
  <c r="W2551" i="2" s="1"/>
  <c r="V3106" i="2"/>
  <c r="W3106" i="2" s="1"/>
  <c r="V5326" i="2"/>
  <c r="W5326" i="2" s="1"/>
  <c r="V5218" i="2"/>
  <c r="W5218" i="2" s="1"/>
  <c r="V2431" i="2"/>
  <c r="W2431" i="2" s="1"/>
  <c r="V1326" i="2"/>
  <c r="W1326" i="2" s="1"/>
  <c r="V1223" i="2"/>
  <c r="W1223" i="2" s="1"/>
  <c r="V763" i="2"/>
  <c r="W763" i="2" s="1"/>
  <c r="V372" i="2"/>
  <c r="W372" i="2" s="1"/>
  <c r="V1333" i="2"/>
  <c r="W1333" i="2" s="1"/>
  <c r="V466" i="2"/>
  <c r="W466" i="2" s="1"/>
  <c r="V1305" i="2"/>
  <c r="W1305" i="2" s="1"/>
  <c r="V4029" i="2"/>
  <c r="W4029" i="2" s="1"/>
  <c r="V1323" i="2"/>
  <c r="W1323" i="2" s="1"/>
  <c r="V813" i="2"/>
  <c r="W813" i="2" s="1"/>
  <c r="V3516" i="2"/>
  <c r="W3516" i="2" s="1"/>
  <c r="V3931" i="2"/>
  <c r="W3931" i="2" s="1"/>
  <c r="V4394" i="2"/>
  <c r="W4394" i="2" s="1"/>
  <c r="V1246" i="2"/>
  <c r="W1246" i="2" s="1"/>
  <c r="V133" i="2"/>
  <c r="W133" i="2" s="1"/>
  <c r="V3735" i="2"/>
  <c r="W3735" i="2" s="1"/>
  <c r="V5230" i="2"/>
  <c r="W5230" i="2" s="1"/>
  <c r="V4470" i="2"/>
  <c r="W4470" i="2" s="1"/>
  <c r="V2834" i="2"/>
  <c r="W2834" i="2" s="1"/>
  <c r="V1202" i="2"/>
  <c r="W1202" i="2" s="1"/>
  <c r="V2374" i="2"/>
  <c r="W2374" i="2" s="1"/>
  <c r="V1549" i="2"/>
  <c r="W1549" i="2" s="1"/>
  <c r="V5348" i="2"/>
  <c r="W5348" i="2" s="1"/>
  <c r="V2672" i="2"/>
  <c r="W2672" i="2" s="1"/>
  <c r="V508" i="2"/>
  <c r="W508" i="2" s="1"/>
  <c r="V1470" i="2"/>
  <c r="W1470" i="2" s="1"/>
  <c r="V4138" i="2"/>
  <c r="W4138" i="2" s="1"/>
  <c r="V1871" i="2"/>
  <c r="W1871" i="2" s="1"/>
  <c r="V1227" i="2"/>
  <c r="W1227" i="2" s="1"/>
  <c r="V5067" i="2"/>
  <c r="W5067" i="2" s="1"/>
  <c r="V5100" i="2"/>
  <c r="W5100" i="2" s="1"/>
  <c r="V364" i="2"/>
  <c r="W364" i="2" s="1"/>
  <c r="V3245" i="2"/>
  <c r="W3245" i="2" s="1"/>
  <c r="V1854" i="2"/>
  <c r="W1854" i="2" s="1"/>
  <c r="V5913" i="2"/>
  <c r="W5913" i="2" s="1"/>
  <c r="V5590" i="2"/>
  <c r="W5590" i="2" s="1"/>
  <c r="V5542" i="2"/>
  <c r="W5542" i="2" s="1"/>
  <c r="V3777" i="2"/>
  <c r="W3777" i="2" s="1"/>
  <c r="V5016" i="2"/>
  <c r="W5016" i="2" s="1"/>
  <c r="V4704" i="2"/>
  <c r="W4704" i="2" s="1"/>
  <c r="V2680" i="2"/>
  <c r="W2680" i="2" s="1"/>
  <c r="V2730" i="2"/>
  <c r="W2730" i="2" s="1"/>
  <c r="V1104" i="2"/>
  <c r="W1104" i="2" s="1"/>
  <c r="V1426" i="2"/>
  <c r="W1426" i="2" s="1"/>
  <c r="V3463" i="2"/>
  <c r="W3463" i="2" s="1"/>
  <c r="V2079" i="2"/>
  <c r="W2079" i="2" s="1"/>
  <c r="V2804" i="2"/>
  <c r="W2804" i="2" s="1"/>
  <c r="V3780" i="2"/>
  <c r="W3780" i="2" s="1"/>
  <c r="V2214" i="2"/>
  <c r="W2214" i="2" s="1"/>
  <c r="V5222" i="2"/>
  <c r="W5222" i="2" s="1"/>
  <c r="V1817" i="2"/>
  <c r="W1817" i="2" s="1"/>
  <c r="V3227" i="2"/>
  <c r="W3227" i="2" s="1"/>
  <c r="V2984" i="2"/>
  <c r="W2984" i="2" s="1"/>
  <c r="V3207" i="2"/>
  <c r="W3207" i="2" s="1"/>
  <c r="V4366" i="2"/>
  <c r="W4366" i="2" s="1"/>
  <c r="V6092" i="2"/>
  <c r="W6092" i="2" s="1"/>
  <c r="V5094" i="2"/>
  <c r="W5094" i="2" s="1"/>
  <c r="V3521" i="2"/>
  <c r="W3521" i="2" s="1"/>
  <c r="V799" i="2"/>
  <c r="W799" i="2" s="1"/>
  <c r="V4954" i="2"/>
  <c r="W4954" i="2" s="1"/>
  <c r="V2341" i="2"/>
  <c r="W2341" i="2" s="1"/>
  <c r="V238" i="2"/>
  <c r="W238" i="2" s="1"/>
  <c r="V240" i="2"/>
  <c r="W240" i="2" s="1"/>
  <c r="V2816" i="2"/>
  <c r="W2816" i="2" s="1"/>
  <c r="V785" i="2"/>
  <c r="W785" i="2" s="1"/>
  <c r="V1606" i="2"/>
  <c r="W1606" i="2" s="1"/>
  <c r="V5096" i="2"/>
  <c r="W5096" i="2" s="1"/>
  <c r="V2369" i="2"/>
  <c r="W2369" i="2" s="1"/>
  <c r="V5107" i="2"/>
  <c r="W5107" i="2" s="1"/>
  <c r="V313" i="2"/>
  <c r="W313" i="2" s="1"/>
  <c r="V1772" i="2"/>
  <c r="W1772" i="2" s="1"/>
  <c r="V467" i="2"/>
  <c r="W467" i="2" s="1"/>
  <c r="V3657" i="2"/>
  <c r="W3657" i="2" s="1"/>
  <c r="V1562" i="2"/>
  <c r="W1562" i="2" s="1"/>
  <c r="V1637" i="2"/>
  <c r="W1637" i="2" s="1"/>
  <c r="V1381" i="2"/>
  <c r="W1381" i="2" s="1"/>
  <c r="V2993" i="2"/>
  <c r="W2993" i="2" s="1"/>
  <c r="V1912" i="2"/>
  <c r="W1912" i="2" s="1"/>
  <c r="V4109" i="2"/>
  <c r="W4109" i="2" s="1"/>
  <c r="V5999" i="2"/>
  <c r="W5999" i="2" s="1"/>
  <c r="V3170" i="2"/>
  <c r="W3170" i="2" s="1"/>
  <c r="V3660" i="2"/>
  <c r="W3660" i="2" s="1"/>
  <c r="V3096" i="2"/>
  <c r="W3096" i="2" s="1"/>
  <c r="V687" i="2"/>
  <c r="W687" i="2" s="1"/>
  <c r="V1295" i="2"/>
  <c r="W1295" i="2" s="1"/>
  <c r="V2442" i="2"/>
  <c r="W2442" i="2" s="1"/>
  <c r="V2511" i="2"/>
  <c r="W2511" i="2" s="1"/>
  <c r="V2413" i="2"/>
  <c r="W2413" i="2" s="1"/>
  <c r="V6080" i="2"/>
  <c r="W6080" i="2" s="1"/>
  <c r="V327" i="2"/>
  <c r="W327" i="2" s="1"/>
  <c r="V2354" i="2"/>
  <c r="W2354" i="2" s="1"/>
  <c r="V3645" i="2"/>
  <c r="W3645" i="2" s="1"/>
  <c r="V4663" i="2"/>
  <c r="W4663" i="2" s="1"/>
  <c r="V3629" i="2"/>
  <c r="W3629" i="2" s="1"/>
  <c r="V4005" i="2"/>
  <c r="W4005" i="2" s="1"/>
  <c r="V1477" i="2"/>
  <c r="W1477" i="2" s="1"/>
  <c r="V5467" i="2"/>
  <c r="W5467" i="2" s="1"/>
  <c r="V1868" i="2"/>
  <c r="W1868" i="2" s="1"/>
  <c r="V2580" i="2"/>
  <c r="W2580" i="2" s="1"/>
  <c r="V183" i="2"/>
  <c r="W183" i="2" s="1"/>
  <c r="V1050" i="2"/>
  <c r="W1050" i="2" s="1"/>
  <c r="V1676" i="2"/>
  <c r="W1676" i="2" s="1"/>
  <c r="V1884" i="2"/>
  <c r="W1884" i="2" s="1"/>
  <c r="V2752" i="2"/>
  <c r="W2752" i="2" s="1"/>
  <c r="V4755" i="2"/>
  <c r="W4755" i="2" s="1"/>
  <c r="V5522" i="2"/>
  <c r="W5522" i="2" s="1"/>
  <c r="V278" i="2"/>
  <c r="W278" i="2" s="1"/>
  <c r="V5406" i="2"/>
  <c r="W5406" i="2" s="1"/>
  <c r="V5053" i="2"/>
  <c r="W5053" i="2" s="1"/>
  <c r="V3465" i="2"/>
  <c r="W3465" i="2" s="1"/>
  <c r="V1872" i="2"/>
  <c r="W1872" i="2" s="1"/>
  <c r="V1826" i="2"/>
  <c r="W1826" i="2" s="1"/>
  <c r="V422" i="2"/>
  <c r="W422" i="2" s="1"/>
  <c r="V4637" i="2"/>
  <c r="W4637" i="2" s="1"/>
  <c r="V4781" i="2"/>
  <c r="W4781" i="2" s="1"/>
  <c r="V4808" i="2"/>
  <c r="W4808" i="2" s="1"/>
  <c r="V5344" i="2"/>
  <c r="W5344" i="2" s="1"/>
  <c r="V4493" i="2"/>
  <c r="W4493" i="2" s="1"/>
  <c r="V5841" i="2"/>
  <c r="W5841" i="2" s="1"/>
  <c r="V5294" i="2"/>
  <c r="W5294" i="2" s="1"/>
  <c r="V4679" i="2"/>
  <c r="W4679" i="2" s="1"/>
  <c r="V4937" i="2"/>
  <c r="W4937" i="2" s="1"/>
  <c r="V3808" i="2"/>
  <c r="W3808" i="2" s="1"/>
  <c r="V2453" i="2"/>
  <c r="W2453" i="2" s="1"/>
  <c r="V5915" i="2"/>
  <c r="W5915" i="2" s="1"/>
  <c r="V1554" i="2"/>
  <c r="W1554" i="2" s="1"/>
  <c r="V5495" i="2"/>
  <c r="W5495" i="2" s="1"/>
  <c r="V909" i="2"/>
  <c r="W909" i="2" s="1"/>
  <c r="V3859" i="2"/>
  <c r="W3859" i="2" s="1"/>
  <c r="V3628" i="2"/>
  <c r="W3628" i="2" s="1"/>
  <c r="V1490" i="2"/>
  <c r="W1490" i="2" s="1"/>
  <c r="V1125" i="2"/>
  <c r="W1125" i="2" s="1"/>
  <c r="V5186" i="2"/>
  <c r="W5186" i="2" s="1"/>
  <c r="V2253" i="2"/>
  <c r="W2253" i="2" s="1"/>
  <c r="V511" i="2"/>
  <c r="W511" i="2" s="1"/>
  <c r="V1241" i="2"/>
  <c r="W1241" i="2" s="1"/>
  <c r="V2667" i="2"/>
  <c r="W2667" i="2" s="1"/>
  <c r="V2669" i="2"/>
  <c r="W2669" i="2" s="1"/>
  <c r="V6072" i="2"/>
  <c r="W6072" i="2" s="1"/>
  <c r="V584" i="2"/>
  <c r="W584" i="2" s="1"/>
  <c r="V1784" i="2"/>
  <c r="W1784" i="2" s="1"/>
  <c r="V1608" i="2"/>
  <c r="W1608" i="2" s="1"/>
  <c r="V5115" i="2"/>
  <c r="W5115" i="2" s="1"/>
  <c r="V5024" i="2"/>
  <c r="W5024" i="2" s="1"/>
  <c r="V164" i="2"/>
  <c r="W164" i="2" s="1"/>
  <c r="V920" i="2"/>
  <c r="W920" i="2" s="1"/>
  <c r="V5591" i="2"/>
  <c r="W5591" i="2" s="1"/>
  <c r="V4014" i="2"/>
  <c r="W4014" i="2" s="1"/>
  <c r="V1351" i="2"/>
  <c r="W1351" i="2" s="1"/>
  <c r="V3277" i="2"/>
  <c r="W3277" i="2" s="1"/>
  <c r="V2615" i="2"/>
  <c r="W2615" i="2" s="1"/>
  <c r="V469" i="2"/>
  <c r="W469" i="2" s="1"/>
  <c r="V5006" i="2"/>
  <c r="W5006" i="2" s="1"/>
  <c r="V1206" i="2"/>
  <c r="W1206" i="2" s="1"/>
  <c r="V2071" i="2"/>
  <c r="W2071" i="2" s="1"/>
  <c r="V4697" i="2"/>
  <c r="W4697" i="2" s="1"/>
  <c r="V4577" i="2"/>
  <c r="W4577" i="2" s="1"/>
  <c r="V4926" i="2"/>
  <c r="W4926" i="2" s="1"/>
  <c r="V4516" i="2"/>
  <c r="W4516" i="2" s="1"/>
  <c r="V202" i="2"/>
  <c r="W202" i="2" s="1"/>
  <c r="V4628" i="2"/>
  <c r="W4628" i="2" s="1"/>
  <c r="V5315" i="2"/>
  <c r="W5315" i="2" s="1"/>
  <c r="V2904" i="2"/>
  <c r="W2904" i="2" s="1"/>
  <c r="V3434" i="2"/>
  <c r="W3434" i="2" s="1"/>
  <c r="V30" i="2"/>
  <c r="W30" i="2" s="1"/>
  <c r="V4144" i="2"/>
  <c r="W4144" i="2" s="1"/>
  <c r="V4061" i="2"/>
  <c r="W4061" i="2" s="1"/>
  <c r="V4585" i="2"/>
  <c r="W4585" i="2" s="1"/>
  <c r="V5635" i="2"/>
  <c r="W5635" i="2" s="1"/>
  <c r="V2696" i="2"/>
  <c r="W2696" i="2" s="1"/>
  <c r="V4669" i="2"/>
  <c r="W4669" i="2" s="1"/>
  <c r="V2788" i="2"/>
  <c r="W2788" i="2" s="1"/>
  <c r="V3172" i="2"/>
  <c r="W3172" i="2" s="1"/>
  <c r="V3636" i="2"/>
  <c r="W3636" i="2" s="1"/>
  <c r="V5465" i="2"/>
  <c r="W5465" i="2" s="1"/>
  <c r="V3640" i="2"/>
  <c r="W3640" i="2" s="1"/>
  <c r="V1634" i="2"/>
  <c r="W1634" i="2" s="1"/>
  <c r="V3576" i="2"/>
  <c r="W3576" i="2" s="1"/>
  <c r="V229" i="2"/>
  <c r="W229" i="2" s="1"/>
  <c r="V2529" i="2"/>
  <c r="W2529" i="2" s="1"/>
  <c r="V3314" i="2"/>
  <c r="W3314" i="2" s="1"/>
  <c r="V5814" i="2"/>
  <c r="W5814" i="2" s="1"/>
  <c r="V2073" i="2"/>
  <c r="W2073" i="2" s="1"/>
  <c r="V2909" i="2"/>
  <c r="W2909" i="2" s="1"/>
  <c r="V4358" i="2"/>
  <c r="W4358" i="2" s="1"/>
  <c r="V4676" i="2"/>
  <c r="W4676" i="2" s="1"/>
  <c r="V5487" i="2"/>
  <c r="W5487" i="2" s="1"/>
  <c r="V5669" i="2"/>
  <c r="W5669" i="2" s="1"/>
  <c r="V2427" i="2"/>
  <c r="W2427" i="2" s="1"/>
  <c r="V1074" i="2"/>
  <c r="W1074" i="2" s="1"/>
  <c r="V5291" i="2"/>
  <c r="W5291" i="2" s="1"/>
  <c r="V2059" i="2"/>
  <c r="W2059" i="2" s="1"/>
  <c r="V1177" i="2"/>
  <c r="W1177" i="2" s="1"/>
  <c r="V1610" i="2"/>
  <c r="W1610" i="2" s="1"/>
  <c r="V79" i="2"/>
  <c r="W79" i="2" s="1"/>
  <c r="V4025" i="2"/>
  <c r="W4025" i="2" s="1"/>
  <c r="V3382" i="2"/>
  <c r="W3382" i="2" s="1"/>
  <c r="V1282" i="2"/>
  <c r="W1282" i="2" s="1"/>
  <c r="V1247" i="2"/>
  <c r="W1247" i="2" s="1"/>
  <c r="V2935" i="2"/>
  <c r="W2935" i="2" s="1"/>
  <c r="V5119" i="2"/>
  <c r="W5119" i="2" s="1"/>
  <c r="V5833" i="2"/>
  <c r="W5833" i="2" s="1"/>
  <c r="V5563" i="2"/>
  <c r="W5563" i="2" s="1"/>
  <c r="V711" i="2"/>
  <c r="W711" i="2" s="1"/>
  <c r="V677" i="2"/>
  <c r="W677" i="2" s="1"/>
  <c r="V2307" i="2"/>
  <c r="W2307" i="2" s="1"/>
  <c r="V5367" i="2"/>
  <c r="W5367" i="2" s="1"/>
  <c r="V1126" i="2"/>
  <c r="W1126" i="2" s="1"/>
  <c r="V3297" i="2"/>
  <c r="W3297" i="2" s="1"/>
  <c r="V204" i="2"/>
  <c r="W204" i="2" s="1"/>
  <c r="V3253" i="2"/>
  <c r="W3253" i="2" s="1"/>
  <c r="V5518" i="2"/>
  <c r="W5518" i="2" s="1"/>
  <c r="V2985" i="2"/>
  <c r="W2985" i="2" s="1"/>
  <c r="V3963" i="2"/>
  <c r="W3963" i="2" s="1"/>
  <c r="V5371" i="2"/>
  <c r="W5371" i="2" s="1"/>
  <c r="V2813" i="2"/>
  <c r="W2813" i="2" s="1"/>
  <c r="V5549" i="2"/>
  <c r="W5549" i="2" s="1"/>
  <c r="V5856" i="2"/>
  <c r="W5856" i="2" s="1"/>
  <c r="V2833" i="2"/>
  <c r="W2833" i="2" s="1"/>
  <c r="V4030" i="2"/>
  <c r="W4030" i="2" s="1"/>
  <c r="V5388" i="2"/>
  <c r="W5388" i="2" s="1"/>
  <c r="V323" i="2"/>
  <c r="W323" i="2" s="1"/>
  <c r="V5762" i="2"/>
  <c r="W5762" i="2" s="1"/>
  <c r="V261" i="2"/>
  <c r="W261" i="2" s="1"/>
  <c r="V3074" i="2"/>
  <c r="W3074" i="2" s="1"/>
  <c r="V2927" i="2"/>
  <c r="W2927" i="2" s="1"/>
  <c r="V92" i="2"/>
  <c r="W92" i="2" s="1"/>
  <c r="V5712" i="2"/>
  <c r="W5712" i="2" s="1"/>
  <c r="V3111" i="2"/>
  <c r="W3111" i="2" s="1"/>
  <c r="V3312" i="2"/>
  <c r="W3312" i="2" s="1"/>
  <c r="V851" i="2"/>
  <c r="W851" i="2" s="1"/>
  <c r="V1028" i="2"/>
  <c r="W1028" i="2" s="1"/>
  <c r="V151" i="2"/>
  <c r="W151" i="2" s="1"/>
  <c r="V496" i="2"/>
  <c r="W496" i="2" s="1"/>
  <c r="V4387" i="2"/>
  <c r="W4387" i="2" s="1"/>
  <c r="V1268" i="2"/>
  <c r="W1268" i="2" s="1"/>
  <c r="V3990" i="2"/>
  <c r="W3990" i="2" s="1"/>
  <c r="V3572" i="2"/>
  <c r="W3572" i="2" s="1"/>
  <c r="V5246" i="2"/>
  <c r="W5246" i="2" s="1"/>
  <c r="V4748" i="2"/>
  <c r="W4748" i="2" s="1"/>
  <c r="V354" i="2"/>
  <c r="W354" i="2" s="1"/>
  <c r="V1373" i="2"/>
  <c r="W1373" i="2" s="1"/>
  <c r="V2512" i="2"/>
  <c r="W2512" i="2" s="1"/>
  <c r="V5506" i="2"/>
  <c r="W5506" i="2" s="1"/>
  <c r="V4100" i="2"/>
  <c r="W4100" i="2" s="1"/>
  <c r="V544" i="2"/>
  <c r="W544" i="2" s="1"/>
  <c r="V1006" i="2"/>
  <c r="W1006" i="2" s="1"/>
  <c r="V3774" i="2"/>
  <c r="W3774" i="2" s="1"/>
  <c r="V708" i="2"/>
  <c r="W708" i="2" s="1"/>
  <c r="V479" i="2"/>
  <c r="W479" i="2" s="1"/>
  <c r="V2556" i="2"/>
  <c r="W2556" i="2" s="1"/>
  <c r="V5566" i="2"/>
  <c r="W5566" i="2" s="1"/>
  <c r="V3969" i="2"/>
  <c r="W3969" i="2" s="1"/>
  <c r="V2913" i="2"/>
  <c r="W2913" i="2" s="1"/>
  <c r="V2568" i="2"/>
  <c r="W2568" i="2" s="1"/>
  <c r="V3644" i="2"/>
  <c r="W3644" i="2" s="1"/>
  <c r="V5026" i="2"/>
  <c r="W5026" i="2" s="1"/>
  <c r="V5867" i="2"/>
  <c r="W5867" i="2" s="1"/>
  <c r="V179" i="2"/>
  <c r="W179" i="2" s="1"/>
  <c r="V3393" i="2"/>
  <c r="W3393" i="2" s="1"/>
  <c r="V5594" i="2"/>
  <c r="W5594" i="2" s="1"/>
  <c r="V2968" i="2"/>
  <c r="W2968" i="2" s="1"/>
  <c r="V4310" i="2"/>
  <c r="W4310" i="2" s="1"/>
  <c r="V284" i="2"/>
  <c r="W284" i="2" s="1"/>
  <c r="V64" i="2"/>
  <c r="W64" i="2" s="1"/>
  <c r="V2277" i="2"/>
  <c r="W2277" i="2" s="1"/>
  <c r="V3953" i="2"/>
  <c r="W3953" i="2" s="1"/>
  <c r="V4391" i="2"/>
  <c r="W4391" i="2" s="1"/>
  <c r="V2588" i="2"/>
  <c r="W2588" i="2" s="1"/>
  <c r="V949" i="2"/>
  <c r="W949" i="2" s="1"/>
  <c r="V3175" i="2"/>
  <c r="W3175" i="2" s="1"/>
  <c r="V1862" i="2"/>
  <c r="W1862" i="2" s="1"/>
  <c r="V5728" i="2"/>
  <c r="W5728" i="2" s="1"/>
  <c r="V369" i="2"/>
  <c r="W369" i="2" s="1"/>
  <c r="V5197" i="2"/>
  <c r="W5197" i="2" s="1"/>
  <c r="V5095" i="2"/>
  <c r="W5095" i="2" s="1"/>
  <c r="V4540" i="2"/>
  <c r="W4540" i="2" s="1"/>
  <c r="V2451" i="2"/>
  <c r="W2451" i="2" s="1"/>
  <c r="V966" i="2"/>
  <c r="W966" i="2" s="1"/>
  <c r="V3030" i="2"/>
  <c r="W3030" i="2" s="1"/>
  <c r="V48" i="2"/>
  <c r="W48" i="2" s="1"/>
  <c r="V5196" i="2"/>
  <c r="W5196" i="2" s="1"/>
  <c r="V5930" i="2"/>
  <c r="W5930" i="2" s="1"/>
  <c r="V1985" i="2"/>
  <c r="W1985" i="2" s="1"/>
  <c r="V2683" i="2"/>
  <c r="W2683" i="2" s="1"/>
  <c r="V5409" i="2"/>
  <c r="W5409" i="2" s="1"/>
  <c r="V5330" i="2"/>
  <c r="W5330" i="2" s="1"/>
  <c r="V1361" i="2"/>
  <c r="W1361" i="2" s="1"/>
  <c r="V3911" i="2"/>
  <c r="W3911" i="2" s="1"/>
  <c r="V5320" i="2"/>
  <c r="W5320" i="2" s="1"/>
  <c r="V59" i="2"/>
  <c r="W59" i="2" s="1"/>
  <c r="V642" i="2"/>
  <c r="W642" i="2" s="1"/>
  <c r="V5995" i="2"/>
  <c r="W5995" i="2" s="1"/>
  <c r="V1667" i="2"/>
  <c r="W1667" i="2" s="1"/>
  <c r="V5269" i="2"/>
  <c r="W5269" i="2" s="1"/>
  <c r="V1283" i="2"/>
  <c r="W1283" i="2" s="1"/>
  <c r="V1893" i="2"/>
  <c r="W1893" i="2" s="1"/>
  <c r="V4991" i="2"/>
  <c r="W4991" i="2" s="1"/>
  <c r="V4782" i="2"/>
  <c r="W4782" i="2" s="1"/>
  <c r="V4665" i="2"/>
  <c r="W4665" i="2" s="1"/>
  <c r="V1047" i="2"/>
  <c r="W1047" i="2" s="1"/>
  <c r="V3050" i="2"/>
  <c r="W3050" i="2" s="1"/>
  <c r="V77" i="2"/>
  <c r="W77" i="2" s="1"/>
  <c r="V3550" i="2"/>
  <c r="W3550" i="2" s="1"/>
  <c r="V1478" i="2"/>
  <c r="W1478" i="2" s="1"/>
  <c r="V1382" i="2"/>
  <c r="W1382" i="2" s="1"/>
  <c r="V3139" i="2"/>
  <c r="W3139" i="2" s="1"/>
  <c r="V571" i="2"/>
  <c r="W571" i="2" s="1"/>
  <c r="V1925" i="2"/>
  <c r="W1925" i="2" s="1"/>
  <c r="V2652" i="2"/>
  <c r="W2652" i="2" s="1"/>
  <c r="V4372" i="2"/>
  <c r="W4372" i="2" s="1"/>
  <c r="V5361" i="2"/>
  <c r="W5361" i="2" s="1"/>
  <c r="V3033" i="2"/>
  <c r="W3033" i="2" s="1"/>
  <c r="V3860" i="2"/>
  <c r="W3860" i="2" s="1"/>
  <c r="V4716" i="2"/>
  <c r="W4716" i="2" s="1"/>
  <c r="V1364" i="2"/>
  <c r="W1364" i="2" s="1"/>
  <c r="V2863" i="2"/>
  <c r="W2863" i="2" s="1"/>
  <c r="V724" i="2"/>
  <c r="W724" i="2" s="1"/>
  <c r="V1071" i="2"/>
  <c r="W1071" i="2" s="1"/>
  <c r="V1132" i="2"/>
  <c r="W1132" i="2" s="1"/>
  <c r="V5276" i="2"/>
  <c r="W5276" i="2" s="1"/>
  <c r="V2398" i="2"/>
  <c r="W2398" i="2" s="1"/>
  <c r="V2290" i="2"/>
  <c r="W2290" i="2" s="1"/>
  <c r="V3563" i="2"/>
  <c r="W3563" i="2" s="1"/>
  <c r="V1763" i="2"/>
  <c r="W1763" i="2" s="1"/>
  <c r="V2314" i="2"/>
  <c r="W2314" i="2" s="1"/>
  <c r="V4293" i="2"/>
  <c r="W4293" i="2" s="1"/>
  <c r="V1747" i="2"/>
  <c r="W1747" i="2" s="1"/>
  <c r="V3385" i="2"/>
  <c r="W3385" i="2" s="1"/>
  <c r="V3769" i="2"/>
  <c r="W3769" i="2" s="1"/>
  <c r="V4938" i="2"/>
  <c r="W4938" i="2" s="1"/>
  <c r="V1568" i="2"/>
  <c r="W1568" i="2" s="1"/>
  <c r="V391" i="2"/>
  <c r="W391" i="2" s="1"/>
  <c r="V1182" i="2"/>
  <c r="W1182" i="2" s="1"/>
  <c r="V547" i="2"/>
  <c r="W547" i="2" s="1"/>
  <c r="V3606" i="2"/>
  <c r="W3606" i="2" s="1"/>
  <c r="V1839" i="2"/>
  <c r="W1839" i="2" s="1"/>
  <c r="V1233" i="2"/>
  <c r="W1233" i="2" s="1"/>
  <c r="V995" i="2"/>
  <c r="W995" i="2" s="1"/>
  <c r="V1204" i="2"/>
  <c r="W1204" i="2" s="1"/>
  <c r="V1150" i="2"/>
  <c r="W1150" i="2" s="1"/>
  <c r="V4027" i="2"/>
  <c r="W4027" i="2" s="1"/>
  <c r="V2044" i="2"/>
  <c r="W2044" i="2" s="1"/>
  <c r="V2644" i="2"/>
  <c r="W2644" i="2" s="1"/>
  <c r="V1428" i="2"/>
  <c r="W1428" i="2" s="1"/>
  <c r="V5666" i="2"/>
  <c r="W5666" i="2" s="1"/>
  <c r="V217" i="2"/>
  <c r="W217" i="2" s="1"/>
  <c r="V5722" i="2"/>
  <c r="W5722" i="2" s="1"/>
  <c r="V3128" i="2"/>
  <c r="W3128" i="2" s="1"/>
  <c r="O2" i="2" l="1"/>
  <c r="V218" i="2" l="1"/>
  <c r="W218" i="2" s="1"/>
</calcChain>
</file>

<file path=xl/connections.xml><?xml version="1.0" encoding="utf-8"?>
<connections xmlns="http://schemas.openxmlformats.org/spreadsheetml/2006/main">
  <connection id="1" name="margin_sheet_Feb" type="6" refreshedVersion="5" background="1" refreshOnLoad="1" saveData="1">
    <textPr prompt="0" codePage="437" sourceFile="C:\Shahar\Projects\ImproveMargin\2016Feb\margin_sheet_Feb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argin_sheet_Feb1" type="6" refreshedVersion="5" background="1" refreshOnLoad="1" saveData="1">
    <textPr prompt="0" codePage="437" sourceFile="C:\Shahar\Projects\ImproveMargin\2016Feb\margin_sheet_Feb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<sst xmlns="http://schemas.openxmlformats.org/spreadsheetml/2006/main" count="74960" uniqueCount="11211">
  <si>
    <t>row_type</t>
  </si>
  <si>
    <t>username</t>
  </si>
  <si>
    <t>sitename</t>
  </si>
  <si>
    <t>placement_id</t>
  </si>
  <si>
    <t>placement_name</t>
  </si>
  <si>
    <t>optimization_goal_type</t>
  </si>
  <si>
    <t>fill</t>
  </si>
  <si>
    <t>total_ecpm</t>
  </si>
  <si>
    <t>current_margin</t>
  </si>
  <si>
    <t>max_margin</t>
  </si>
  <si>
    <t>user</t>
  </si>
  <si>
    <t>Moviestalk.com 160x600</t>
  </si>
  <si>
    <t>Balanced (Type B)</t>
  </si>
  <si>
    <t>site</t>
  </si>
  <si>
    <t>placement</t>
  </si>
  <si>
    <t>a.arsenovic.sg@gmail.com</t>
  </si>
  <si>
    <t>Celebzz.com 300x250</t>
  </si>
  <si>
    <t>Hawtcelebs.com</t>
  </si>
  <si>
    <t>13743f6c6d92af4bbae2f246b42e50a7</t>
  </si>
  <si>
    <t>Extravaganzi.com 160x600</t>
  </si>
  <si>
    <t>4e4e9cb906442da070ea573d5b4b6c33</t>
  </si>
  <si>
    <t>Celebzz.com 160x600</t>
  </si>
  <si>
    <t>65c5373395c62a79861cdbb584a60507</t>
  </si>
  <si>
    <t>Hawtcelebs.com 728x90</t>
  </si>
  <si>
    <t>7800af4b751cf8ccc1b22d72104fd09a</t>
  </si>
  <si>
    <t>Extravaganzi.com 300x250</t>
  </si>
  <si>
    <t>90758c18e15137499cbb557059bc779c</t>
  </si>
  <si>
    <t>Celebzz.com 728x90</t>
  </si>
  <si>
    <t>9df0f201bbe9bb33297180784b8b276d</t>
  </si>
  <si>
    <t>Hawtcelebs.com 300x250</t>
  </si>
  <si>
    <t>d7028a1769e7bdab8448db4367ca32cd</t>
  </si>
  <si>
    <t>Hawtcelebs.com 160x600</t>
  </si>
  <si>
    <t>e10e70a8ba63a6456161a43d4418a5bc</t>
  </si>
  <si>
    <t>aaron.beck@crowdgather.com</t>
  </si>
  <si>
    <t>Komoona-Yuku-US 300x250</t>
  </si>
  <si>
    <t>Crowdgather.com</t>
  </si>
  <si>
    <t>12325ec267f871d864093cf69c1e9dbe</t>
  </si>
  <si>
    <t>Komoona-Freeforums-INTL 728x90</t>
  </si>
  <si>
    <t>1af63b50c96f4f6897d6e294c9b2d559</t>
  </si>
  <si>
    <t>Komoona-Yuku-INTL 300x250</t>
  </si>
  <si>
    <t>4260cbc4fee64c5c65b755c71a358cea</t>
  </si>
  <si>
    <t>Komoona-Freeforums-US 300x250</t>
  </si>
  <si>
    <t>Fill Over Margin (Type A)</t>
  </si>
  <si>
    <t>584b2faacfb286265900241d57a3cc22</t>
  </si>
  <si>
    <t>Komoona-Freeforums-US 728x90</t>
  </si>
  <si>
    <t>bac8f0776c2b20a7ba8ea5b05874d66d</t>
  </si>
  <si>
    <t>Komoona-Yuku-US 728x90</t>
  </si>
  <si>
    <t>e7f30fca27b33ea5dad535e08434ceab</t>
  </si>
  <si>
    <t>Komoona-Yuku-INTL 728x90</t>
  </si>
  <si>
    <t>f678b95f2879a6f8b92f41a31bb9c6fb</t>
  </si>
  <si>
    <t>Komoona-Freeforums-INTL 300x250</t>
  </si>
  <si>
    <t>ff8845a9840e414404f887c16594dccf</t>
  </si>
  <si>
    <t>728x90</t>
  </si>
  <si>
    <t>accounts@inspirusmedia.com</t>
  </si>
  <si>
    <t>Desimania.net 300x250</t>
  </si>
  <si>
    <t>Inspirus Media (gamebanshee.com)</t>
  </si>
  <si>
    <t>02eae93a1b58192e3d6bfcfb0f9c4fc0</t>
  </si>
  <si>
    <t>Veryhangry.com 160x600</t>
  </si>
  <si>
    <t>031f12d581549f51504bb25454e30f7d</t>
  </si>
  <si>
    <t>Healthlifejoy.com 300x250</t>
  </si>
  <si>
    <t>03d07c070ea12bf9c51503e57d933f2f</t>
  </si>
  <si>
    <t>Brainfall.com 300x250</t>
  </si>
  <si>
    <t>0e3ac54c7ddb52a3948dbb100a4e14b8</t>
  </si>
  <si>
    <t>Lovingsteps.com 300x250</t>
  </si>
  <si>
    <t>111476b13dd357a39b66ed1d86f8e374</t>
  </si>
  <si>
    <t>Brainfall.com 300x600</t>
  </si>
  <si>
    <t>1392ed7857e8d07c94450f315a1d9195</t>
  </si>
  <si>
    <t>Lovingsteps.com 728x90</t>
  </si>
  <si>
    <t>1647af303a5deb33f291eb079f0e67cc</t>
  </si>
  <si>
    <t>Brainfall.com 160x600</t>
  </si>
  <si>
    <t>Maximize Fill (Type A+)</t>
  </si>
  <si>
    <t>195723e02b8b5e70c1d5f240f6b70e6f</t>
  </si>
  <si>
    <t>Brainfall.com 728x90</t>
  </si>
  <si>
    <t>19ff9a08ef56b9a3b6ef2195ee2609e6</t>
  </si>
  <si>
    <t>Rumorfix.com 160x600</t>
  </si>
  <si>
    <t>20da71621a5621d319f008f0d6485aaa</t>
  </si>
  <si>
    <t>Healthlifejoy.com 160x600</t>
  </si>
  <si>
    <t>2b898abc9d2d5aebcae2edd417d37336</t>
  </si>
  <si>
    <t>Desimania.net 728x90</t>
  </si>
  <si>
    <t>2e6d4a5ed5a2bbd8ef89a9e902f30493</t>
  </si>
  <si>
    <t>Rumorfix.com 300x250</t>
  </si>
  <si>
    <t>33ef8e11742324bf554beca199661d72</t>
  </si>
  <si>
    <t>Streetinsider.com 300x250</t>
  </si>
  <si>
    <t>3f66c0e6b59908431eb24a2de0130f24</t>
  </si>
  <si>
    <t>Healthlifejoy.com 728x90</t>
  </si>
  <si>
    <t>40e5ab9d2eede7bd6ae8f8ef67cfe90d</t>
  </si>
  <si>
    <t>Veryhangry.com 728x90</t>
  </si>
  <si>
    <t>4743148202588b07f5e7a8788d844d9a</t>
  </si>
  <si>
    <t>Viralboom.com 160x600</t>
  </si>
  <si>
    <t>5f43106dc05836cc83673e06bb03208f</t>
  </si>
  <si>
    <t>Viralboom.com 300x600</t>
  </si>
  <si>
    <t>76f97c1cb0a8d79b8df3d4ae82a06efa</t>
  </si>
  <si>
    <t>Viralboom.com 300x250</t>
  </si>
  <si>
    <t>87193788e4d44591e40d87a8b51babf5</t>
  </si>
  <si>
    <t>Thehealthyhomeeconomist.com 160x600</t>
  </si>
  <si>
    <t>8e33b2839d4f99ab81bf4af665be3f7b</t>
  </si>
  <si>
    <t>Viralboom.com 728x90</t>
  </si>
  <si>
    <t>943487cf057f47097449d6ef7a41c374</t>
  </si>
  <si>
    <t>Rumorfix.com 728x90</t>
  </si>
  <si>
    <t>d2f6b58c4276e0f4132c7a0543661122</t>
  </si>
  <si>
    <t>Veryhangry.com 300x250</t>
  </si>
  <si>
    <t>e2ba10afb24ca327b83697e573b6ebb2</t>
  </si>
  <si>
    <t>Lovingsteps.com 160x600</t>
  </si>
  <si>
    <t>e9e375ac8c839951c2503444578c7a33</t>
  </si>
  <si>
    <t>Thehealthyhomeeconomist.com 728x90</t>
  </si>
  <si>
    <t>f53bd50073761c00096072841ec9c670</t>
  </si>
  <si>
    <t>Thehealthyhomeeconomist.com 300x250</t>
  </si>
  <si>
    <t>fd9ffcb8d73e47d15e6f2236bb976b11</t>
  </si>
  <si>
    <t>Positiveboost.com 728x90</t>
  </si>
  <si>
    <t>fe106b4afdf1afe94fa690632f148f11</t>
  </si>
  <si>
    <t>adam.n.cale@gmail.com</t>
  </si>
  <si>
    <t>TUSCC Header 728x90</t>
  </si>
  <si>
    <t>Teamuscellular.com</t>
  </si>
  <si>
    <t>1673d395e9f2f656acca5aa4949c19a4</t>
  </si>
  <si>
    <t>TUSCC Bottom 2 300x250</t>
  </si>
  <si>
    <t>aa41a09d0d8b914cde7a80885e2523d3</t>
  </si>
  <si>
    <t>TUSCC Bottom 1 300x250</t>
  </si>
  <si>
    <t>d266b9b13f658f07986138582d02afed</t>
  </si>
  <si>
    <t>addie_alone_1@hotmail.com</t>
  </si>
  <si>
    <t>Roastroom.com ATF 300x250</t>
  </si>
  <si>
    <t>Theroastroom.com</t>
  </si>
  <si>
    <t>a3ecd68f4b0e6890818b0e636dd84e44</t>
  </si>
  <si>
    <t>Roastroom.com BTF 300x250</t>
  </si>
  <si>
    <t>a9c3e10c215ce4a46f671d3fe385b0ee</t>
  </si>
  <si>
    <t>Roastroom.com BTF 728x90</t>
  </si>
  <si>
    <t>cd9bae0fdda86fb5daf32dbdb57879a1</t>
  </si>
  <si>
    <t>adevalbray@beepjob.com</t>
  </si>
  <si>
    <t>Beepjob.com Mobile 320x50</t>
  </si>
  <si>
    <t>Beepjob (Beepjob.co.uk)</t>
  </si>
  <si>
    <t>448aa34f9295078cd1ea2b3d4cb75e8e</t>
  </si>
  <si>
    <t>Beepjob.co.uk 728x90</t>
  </si>
  <si>
    <t>7d51daa6ba74a25f29fa4a848e267e43</t>
  </si>
  <si>
    <t>Beepjob.com 728x90</t>
  </si>
  <si>
    <t>ab6cd9aaee0b5f590079833f910d266e</t>
  </si>
  <si>
    <t>Recrutement-restauration.fr 728x90</t>
  </si>
  <si>
    <t>e3e75f822ac29f92d48071025ea25e23</t>
  </si>
  <si>
    <t>Beepjob.com 300x250</t>
  </si>
  <si>
    <t>e92325c89b9bfd5e49b4277a67424caa</t>
  </si>
  <si>
    <t>adi@scaleopt.com</t>
  </si>
  <si>
    <t>Nowbuzzing.com under 728x90</t>
  </si>
  <si>
    <t>Nowbuzzing.com</t>
  </si>
  <si>
    <t>5a1ed4886870dd902bd9e0a4f18b2456</t>
  </si>
  <si>
    <t>Nowbuzzing.com Tier 2 728x90</t>
  </si>
  <si>
    <t>5bfda51cd3b72142e596bfc4b4105560</t>
  </si>
  <si>
    <t>Nowbuzzing.com 300x250 NB</t>
  </si>
  <si>
    <t>a1c44148414847fbc5dc988c85180c46</t>
  </si>
  <si>
    <t>Nowbuzzing.com Tier 2 Under 728x90</t>
  </si>
  <si>
    <t>cc5b1c1c8509559feeaff12526563147</t>
  </si>
  <si>
    <t>Nowbuzzing.com 300x250</t>
  </si>
  <si>
    <t>da599c93d58288bf7c5a22a924e1067a</t>
  </si>
  <si>
    <t>Nowbuzzing.com 728x90</t>
  </si>
  <si>
    <t>feb0fdc70df7fcbd2edae041ed2630cf</t>
  </si>
  <si>
    <t>adidamrevenue@gmail.com</t>
  </si>
  <si>
    <t>Memenova.com 160x600</t>
  </si>
  <si>
    <t>0491fa8023e4a7c6ec238475a541ea34</t>
  </si>
  <si>
    <t>admin@adaptnetwork.com</t>
  </si>
  <si>
    <t>ADAPT Network (Adaptnetwork.com)</t>
  </si>
  <si>
    <t>2cd087b545b430cf957a37591e8f6ca0</t>
  </si>
  <si>
    <t>Adaptnetwork.com 300x250 BTF</t>
  </si>
  <si>
    <t>3940b5722ca9b2c818a70c96cc2db6a2</t>
  </si>
  <si>
    <t>Adaptnetwork.com 300x250 ATF</t>
  </si>
  <si>
    <t>admin@africeleb.com</t>
  </si>
  <si>
    <t>Africeleb.com</t>
  </si>
  <si>
    <t>39dfea42300dc1297034602c03973af1</t>
  </si>
  <si>
    <t>Africeleb.com ROW 300x250</t>
  </si>
  <si>
    <t>admin@alphacoders.com</t>
  </si>
  <si>
    <t>Alphacoders.com #1 728x90</t>
  </si>
  <si>
    <t>Alphacoders.com</t>
  </si>
  <si>
    <t>4980831901ae7d75a26e7d804f52c696</t>
  </si>
  <si>
    <t>admin@aperture-online.com</t>
  </si>
  <si>
    <t>Toptrendbuzz.com</t>
  </si>
  <si>
    <t>8a8a66064cc40efb9c0c3af69c4f4a63</t>
  </si>
  <si>
    <t>Toptrendbuzz.com 728x90</t>
  </si>
  <si>
    <t>admin@batoto.com</t>
  </si>
  <si>
    <t>Bato.to 728x90</t>
  </si>
  <si>
    <t>Bato.to</t>
  </si>
  <si>
    <t>0a03f81a5a93004ead32e9d03e479e32</t>
  </si>
  <si>
    <t>308471feef9b1c51f9491b4836d9c607</t>
  </si>
  <si>
    <t>Bato.to 160x600</t>
  </si>
  <si>
    <t>7f7bc71a6ac2f02d627b3c8d7de9e051</t>
  </si>
  <si>
    <t>Bato.to 300x250</t>
  </si>
  <si>
    <t>b010a039f91ada71d6f7288447b7fb2c</t>
  </si>
  <si>
    <t>Bato.to Mobile 300x250</t>
  </si>
  <si>
    <t>admin@clutchcity.net</t>
  </si>
  <si>
    <t>4 - Level3 300x250</t>
  </si>
  <si>
    <t>Clutchfans.net</t>
  </si>
  <si>
    <t>0306ba65dbede773c55b17f9b6dfe252</t>
  </si>
  <si>
    <t>4 - Level2 300x250</t>
  </si>
  <si>
    <t>099288331661194de5f306fb5fa54f0a</t>
  </si>
  <si>
    <t>CE - Bottom Tier 300x250</t>
  </si>
  <si>
    <t>0e81587e7299d6a5304106d80b15ad0b</t>
  </si>
  <si>
    <t>0 - Level3 300x250</t>
  </si>
  <si>
    <t>1813b9954c9c71f0a86aa9643057bdc4</t>
  </si>
  <si>
    <t>CD - Front Page - Houston Texans 300x250</t>
  </si>
  <si>
    <t>2403407a190148e10f216477df269fc5</t>
  </si>
  <si>
    <t>Clutchfans.com 300x250</t>
  </si>
  <si>
    <t>3f5033ddf69df6f9b2f366b30c94cfec</t>
  </si>
  <si>
    <t>C - ELITE Tier (Front Page - Houston Rockets) 300x250</t>
  </si>
  <si>
    <t>4082d99784ac6956a7338c15fd244e9a</t>
  </si>
  <si>
    <t>3 - Level1 300x250</t>
  </si>
  <si>
    <t>4aed805ad078d802c46c7c36a887ba52</t>
  </si>
  <si>
    <t>2 - Level2 300x250</t>
  </si>
  <si>
    <t>522170985d37fd30e319376792ac8cf3</t>
  </si>
  <si>
    <t>C - ELITE Tier 728x90</t>
  </si>
  <si>
    <t>64a0d4c9f80535d0691f995a1329d279</t>
  </si>
  <si>
    <t>A - Spot#1 300x250</t>
  </si>
  <si>
    <t>72182b626f344aba2acdd1d3f5eb2ddd</t>
  </si>
  <si>
    <t>B - Middle Tier 728x90</t>
  </si>
  <si>
    <t>7957ed50d78d9b51f4ec41fe60f73029</t>
  </si>
  <si>
    <t>A - Spot#1 728x90</t>
  </si>
  <si>
    <t>7dd74982612a9b978197e6747afabd98</t>
  </si>
  <si>
    <t>3 - Level3 300x250</t>
  </si>
  <si>
    <t>8f83712116087810c8a4815626c4e695</t>
  </si>
  <si>
    <t>0 - Level2 300x250</t>
  </si>
  <si>
    <t>a69ad59e72a7bd9bbcdf04e02f7fa6db</t>
  </si>
  <si>
    <t>3 - Level2 300x250</t>
  </si>
  <si>
    <t>b3df9971c9cb5118ca4b1f7ea72fe934</t>
  </si>
  <si>
    <t>4 - CD - Bottom Right 300x250</t>
  </si>
  <si>
    <t>c16eb9c12b2625e38c362850c986a338</t>
  </si>
  <si>
    <t>CD - Front Page - Houston Astros 300x250</t>
  </si>
  <si>
    <t>d2df89f6436acc997da4ad57b9568f1d</t>
  </si>
  <si>
    <t>2 - Level3 300x250</t>
  </si>
  <si>
    <t>da8fa3414fed5e935cc412321109b910</t>
  </si>
  <si>
    <t>2 - Level1 300x250</t>
  </si>
  <si>
    <t>de2cad77a04c348bb47db8941279cb4e</t>
  </si>
  <si>
    <t>0 - Level1 300x250</t>
  </si>
  <si>
    <t>fbc512e54a6d502b6f8700bee813f528</t>
  </si>
  <si>
    <t>admin@conversationexchange.com</t>
  </si>
  <si>
    <t>CE 160x600</t>
  </si>
  <si>
    <t>Conversationexchange.com</t>
  </si>
  <si>
    <t>05fa45caa11b2b607e835f1bf0a2b4ed</t>
  </si>
  <si>
    <t>CE 320x50</t>
  </si>
  <si>
    <t>4c329f1762a7f62194a1f814fa7abd2c</t>
  </si>
  <si>
    <t>CE 728x90</t>
  </si>
  <si>
    <t>c557f118a46e512aaa2e4ca5e5732570</t>
  </si>
  <si>
    <t>admin@cooltechlists.com</t>
  </si>
  <si>
    <t>Cooltechlists.com ATF 300x250</t>
  </si>
  <si>
    <t>Cooltechlists.com</t>
  </si>
  <si>
    <t>421787f6128931782172c8e99d65905a</t>
  </si>
  <si>
    <t>Cooltechlists.com BTF 728x90</t>
  </si>
  <si>
    <t>42c6f9add5e0685977b248d56af6be48</t>
  </si>
  <si>
    <t>Cooltechlists.com BTF 300x250</t>
  </si>
  <si>
    <t>a4d78948008b75f2868e9b211ecd5641</t>
  </si>
  <si>
    <t>admin@golsn.com</t>
  </si>
  <si>
    <t>Golsn.com 160x600</t>
  </si>
  <si>
    <t>Golsn.com</t>
  </si>
  <si>
    <t>468aa6fbbfc69f66e784e6587e5223d4</t>
  </si>
  <si>
    <t>Golsn.com 300x250</t>
  </si>
  <si>
    <t>d8e39e76c8b451bf853f31f6ac4da84e</t>
  </si>
  <si>
    <t>Golsn.com 728x90</t>
  </si>
  <si>
    <t>f660145672dbff7c936e084914a3e1a4</t>
  </si>
  <si>
    <t>admin@instantfundas.com</t>
  </si>
  <si>
    <t>Instantfundas.com</t>
  </si>
  <si>
    <t>5815178ebc7942efc88b8ababe71fcd9</t>
  </si>
  <si>
    <t>Amusingplanet.com USA 300x250</t>
  </si>
  <si>
    <t>bf4b8c3f44227d7e368942a72f793b3f</t>
  </si>
  <si>
    <t>Amusingplanet.com WW</t>
  </si>
  <si>
    <t>d5559fa2566bd7790e6220ac24744e53</t>
  </si>
  <si>
    <t>Instantfundas.com USA</t>
  </si>
  <si>
    <t>admin@mobilism.org</t>
  </si>
  <si>
    <t>Mobilads.org 728x90</t>
  </si>
  <si>
    <t>Mobilism.org</t>
  </si>
  <si>
    <t>3340fbe7f778a36b1a28aeac47b3cd5d</t>
  </si>
  <si>
    <t>Mobilads.org 160x600</t>
  </si>
  <si>
    <t>7a627508165ca13190e18d0b38860ca7</t>
  </si>
  <si>
    <t>Mobilads.org Mobile 320x50</t>
  </si>
  <si>
    <t>815ca0fd9949af04e05d9176b55061c9</t>
  </si>
  <si>
    <t>Mobilads.org BTF 728x90</t>
  </si>
  <si>
    <t>b9000eb02e15cf982c7de8f581d3d9ab</t>
  </si>
  <si>
    <t>Mobilads.org 300x250</t>
  </si>
  <si>
    <t>c6455355089b48ec890adb851a434b93</t>
  </si>
  <si>
    <t>admin@moviegalleri.net</t>
  </si>
  <si>
    <t>Moviegalleri.net Top 728x90</t>
  </si>
  <si>
    <t>Moviegalleri.net</t>
  </si>
  <si>
    <t>4033f11047b5aecf9b25de44d8a8e23a</t>
  </si>
  <si>
    <t>Moviegalleri.net Top</t>
  </si>
  <si>
    <t>765a03eb73c9c69a23a402e0fe3790a6</t>
  </si>
  <si>
    <t>admin@news247.info</t>
  </si>
  <si>
    <t>Cyclingnews.com 300x250</t>
  </si>
  <si>
    <t>News247.info</t>
  </si>
  <si>
    <t>00bb8fcc15a3c18edb634d75db80bb03</t>
  </si>
  <si>
    <t>Cyclingnews.com 728x90</t>
  </si>
  <si>
    <t>030c703be1cce00de9de5afc5fa9fae8</t>
  </si>
  <si>
    <t>I10.biz 300x250</t>
  </si>
  <si>
    <t>11a6cadd66e6aca43f4848d0b4be87a9</t>
  </si>
  <si>
    <t>Myanimelist.net 160x600</t>
  </si>
  <si>
    <t>1309e8081fd95ba8dde04d42d90c7363</t>
  </si>
  <si>
    <t>Mytechbits.com 300x250</t>
  </si>
  <si>
    <t>14523d82654713195d6f0b89d5ebe49a</t>
  </si>
  <si>
    <t>Beautyden.com 300x250</t>
  </si>
  <si>
    <t>15239bc98c3610d28853eaedb377a2d9</t>
  </si>
  <si>
    <t>2star.tv 160x600</t>
  </si>
  <si>
    <t>16fc071aab1b94cf87035621a66a357c</t>
  </si>
  <si>
    <t>Yuku.com 300x250</t>
  </si>
  <si>
    <t>188f9455c5e7c4923a1043023d28150f</t>
  </si>
  <si>
    <t>Beautyden.com 160x600</t>
  </si>
  <si>
    <t>18ff47e6f1c9b71ae06215e43fbd9945</t>
  </si>
  <si>
    <t>Veganricha.com 300x250</t>
  </si>
  <si>
    <t>1b7bf2a019cf5c3dcac933592a27eb04</t>
  </si>
  <si>
    <t>Freetranslation.com 160x600</t>
  </si>
  <si>
    <t>2919565c9f12b4d0a98b57beed3d2336</t>
  </si>
  <si>
    <t>Cyclingnews.com 160x600</t>
  </si>
  <si>
    <t>2b07d8174214f8b4afc68041463af979</t>
  </si>
  <si>
    <t>Fitnessrepublic.com 300x250</t>
  </si>
  <si>
    <t>Gentle Margin Over Fill (Type C+)</t>
  </si>
  <si>
    <t>2b84d905945f262c00461a4b867fbba2</t>
  </si>
  <si>
    <t>Junkyarddog.com 728x90</t>
  </si>
  <si>
    <t>2d762fd71dd09231c59600e2b52f2db6</t>
  </si>
  <si>
    <t>Papercraftsquare.com 300x250</t>
  </si>
  <si>
    <t>2e0b96b0a5ecbb80146bc06772dd202f</t>
  </si>
  <si>
    <t>Junkyarddog.com 300x250</t>
  </si>
  <si>
    <t>2ede4449e99e3fdb5365db390b3f4216</t>
  </si>
  <si>
    <t>Veganricha.com 728x90</t>
  </si>
  <si>
    <t>309fdbccf55b251db8aeaa3ed746a733</t>
  </si>
  <si>
    <t>So-sew-easy.com 300x250</t>
  </si>
  <si>
    <t>330423cd874ac9d94a9b179cc4c8b361</t>
  </si>
  <si>
    <t>Sheekyforums.com 300x250</t>
  </si>
  <si>
    <t>3375d1657f3c061e78034ce9d2b3f183</t>
  </si>
  <si>
    <t>Quackit.com 300x250</t>
  </si>
  <si>
    <t>34566493a977a2aa446a4ba23d55d93e</t>
  </si>
  <si>
    <t>2star.tv 728x90</t>
  </si>
  <si>
    <t>3659faf16bfb72c87666983769f3b5f7</t>
  </si>
  <si>
    <t>Vnexpress.net 300x250</t>
  </si>
  <si>
    <t>3830aadbd326435feebe9d42835ee626</t>
  </si>
  <si>
    <t>I10.biz 728x90</t>
  </si>
  <si>
    <t>390cd03d3b1a0ced37b3e4aa30d0299e</t>
  </si>
  <si>
    <t>I10.biz 160x600</t>
  </si>
  <si>
    <t>3a60917b568276df376ec4bdcfaf2df9</t>
  </si>
  <si>
    <t>Thesimsresource.com 300x250</t>
  </si>
  <si>
    <t>3c2a682f319a813a2d63a44a966558cf</t>
  </si>
  <si>
    <t>Runnerspace.com 300x250</t>
  </si>
  <si>
    <t>3dd66cbeb3d7737ee1154d67913e7ea3</t>
  </si>
  <si>
    <t>Atvfan.com 728x90</t>
  </si>
  <si>
    <t>3e14c3d5b633d18c14979bdfb7c8dfca</t>
  </si>
  <si>
    <t>Yuku.com 728x90</t>
  </si>
  <si>
    <t>40381154434f36b3c44a69d0406dad79</t>
  </si>
  <si>
    <t>Sheekyforums.com 729x80</t>
  </si>
  <si>
    <t>4143e8154abb96b513b67296a1af3f55</t>
  </si>
  <si>
    <t>Tinthethao365.com.vn 160x600</t>
  </si>
  <si>
    <t>48d13111344ade28cce870262fd7bc72</t>
  </si>
  <si>
    <t>Myanimelist.net 300x250</t>
  </si>
  <si>
    <t>4b285026ffb60a294d30f1a206e6c1d7</t>
  </si>
  <si>
    <t>Freetranslation.com 300x250</t>
  </si>
  <si>
    <t>53b59e9dcc49bd55e3dd4a0e6cf9d104</t>
  </si>
  <si>
    <t>Miniclip.com 160x600</t>
  </si>
  <si>
    <t>588567e215274a37b0635dc6a4d978c6</t>
  </si>
  <si>
    <t>Tinthethao365.com.vn 300x250</t>
  </si>
  <si>
    <t>5c4f0bbccd5290d54b272a9cfc492c36</t>
  </si>
  <si>
    <t>Atvfan.com 160x600</t>
  </si>
  <si>
    <t>5f812a4365bda54c18d1385955a63cca</t>
  </si>
  <si>
    <t>Foxsports.com 300x250</t>
  </si>
  <si>
    <t>60fee3f783d04a092018dcf7fa4689bd</t>
  </si>
  <si>
    <t>Bongda365.com.vn 300x250</t>
  </si>
  <si>
    <t>66e9fa458a712ce7868b1ac2d0b09d8f</t>
  </si>
  <si>
    <t>Newratings.com 300x250</t>
  </si>
  <si>
    <t>6ca594c8ec18d9b5c0214e40fcf19b9a</t>
  </si>
  <si>
    <t>Autotrader.co.uk 728x90</t>
  </si>
  <si>
    <t>71683ed75dacc9c0396aafadd163410b</t>
  </si>
  <si>
    <t>Brainden.com 160x600</t>
  </si>
  <si>
    <t>7467d2b67dd21a4d1f083d630481631d</t>
  </si>
  <si>
    <t>Onlocationvacations.com 300x250</t>
  </si>
  <si>
    <t>80d39dd877070195e6908c7da38b07ec</t>
  </si>
  <si>
    <t>Miniclip.com 300x250</t>
  </si>
  <si>
    <t>837b01b7aef8566903b7e74d88d10611</t>
  </si>
  <si>
    <t>Quackit.com 728x90</t>
  </si>
  <si>
    <t>92b366ac2a3305d8ffd84722e839a285</t>
  </si>
  <si>
    <t>Thesimsresource.com 728x90</t>
  </si>
  <si>
    <t>935ef378166f68d56042fbb1640a5dda</t>
  </si>
  <si>
    <t>Tinthethao365.com.vn 728x90</t>
  </si>
  <si>
    <t>9429f6150c83f791683d593a76dc8d1f</t>
  </si>
  <si>
    <t>Strategypage.com 300x250</t>
  </si>
  <si>
    <t>9790da642cd47c31691f94704077b977</t>
  </si>
  <si>
    <t>Eurweb.com 728x90</t>
  </si>
  <si>
    <t>9a638b8cc05663be225f5910affa42f1</t>
  </si>
  <si>
    <t>Canadianliving.com 728x90</t>
  </si>
  <si>
    <t>9d4de98be76ce7f307d7ed5d8ac30bf9</t>
  </si>
  <si>
    <t>News247.info 728x90</t>
  </si>
  <si>
    <t>9dbfb30f213ee22eb9158bc3be551837</t>
  </si>
  <si>
    <t>Newratings.com 728x90</t>
  </si>
  <si>
    <t>a44f0f5f4294166b92a48182e40a0cbf</t>
  </si>
  <si>
    <t>Beautyden.com 728x90</t>
  </si>
  <si>
    <t>a56d9165619095db07b376122f721a2a</t>
  </si>
  <si>
    <t>Atvfan.com 300x250</t>
  </si>
  <si>
    <t>aaf6e6a386e959e29ed54d9cd04dff36</t>
  </si>
  <si>
    <t>Vnexpress.net 160x600</t>
  </si>
  <si>
    <t>Margin Over Fill (Type C)</t>
  </si>
  <si>
    <t>b9f10e13930bf8c9fe3a45742e7ee881</t>
  </si>
  <si>
    <t>Bongda365.com.vn 728x90</t>
  </si>
  <si>
    <t>c189b3d4a822c7af1f4c361fa3d83b33</t>
  </si>
  <si>
    <t>News247.info ATF 160x600</t>
  </si>
  <si>
    <t>c2e0120085bcf3078250074a3739a798</t>
  </si>
  <si>
    <t>Vnexpress.net 728x90</t>
  </si>
  <si>
    <t>c30a68ae2f81b5418880e716e4b0e10c</t>
  </si>
  <si>
    <t>Strategypage.com 728x90</t>
  </si>
  <si>
    <t>ca6bd83e549846cee36631e00899c556</t>
  </si>
  <si>
    <t>Designsponge.com 728x90</t>
  </si>
  <si>
    <t>d14372a45acdbc9b710aaad4e1c1f6be</t>
  </si>
  <si>
    <t>2star.tv 300x250</t>
  </si>
  <si>
    <t>d7732aec95b4cee2afa8290ba215bad8</t>
  </si>
  <si>
    <t>I.maxthon.com 300x250</t>
  </si>
  <si>
    <t>d866b974175645713c991433259e759b</t>
  </si>
  <si>
    <t>Canadianliving.com 160x600</t>
  </si>
  <si>
    <t>daf2eec832aa92785116cb9866078351</t>
  </si>
  <si>
    <t>Newratings.com 160x600</t>
  </si>
  <si>
    <t>dee221987ce63514e2fbdd4be1c0fbfb</t>
  </si>
  <si>
    <t>Junkyarddog.com 160x600</t>
  </si>
  <si>
    <t>e02321d3c1f0d763fafe6a53bba50787</t>
  </si>
  <si>
    <t>Strategypage.com 160x600</t>
  </si>
  <si>
    <t>e4c64ee8c2c4b22b54d8893b75f9855c</t>
  </si>
  <si>
    <t>Freetranslation.com 728x90</t>
  </si>
  <si>
    <t>e6810faac15bf8ad63a43f7dd02f2e1d</t>
  </si>
  <si>
    <t>Quackit.com 160x600</t>
  </si>
  <si>
    <t>f2607c51f799aad4038b2d81ffaf3376</t>
  </si>
  <si>
    <t>Autotrader.co.uk 300x250</t>
  </si>
  <si>
    <t>f2f33ab3b3c56cba95828a43d0a9ab17</t>
  </si>
  <si>
    <t>Miniclip.com 728x90</t>
  </si>
  <si>
    <t>f55bbee8a9a91a829e491212e6592047</t>
  </si>
  <si>
    <t>Canadianliving.com 300x250</t>
  </si>
  <si>
    <t>fa9f9011168e2b55b7a02174c262a906</t>
  </si>
  <si>
    <t>News247.info 300x250</t>
  </si>
  <si>
    <t>feed230542bbee4ef0c6a3738943025a</t>
  </si>
  <si>
    <t>Bongda365.com.vn 160x600</t>
  </si>
  <si>
    <t>fff0f91d50edbd783bfd0328e2c7ccd4</t>
  </si>
  <si>
    <t>admin@opposingviews.com</t>
  </si>
  <si>
    <t>Hypun.com 300x250</t>
  </si>
  <si>
    <t>Opposingviews.com</t>
  </si>
  <si>
    <t>54678151b6ab9342ac0ba93d26891eb6</t>
  </si>
  <si>
    <t>Opposingviews.com 970x250</t>
  </si>
  <si>
    <t>59d2af2ab571e1cc0244bbc3b54b0511</t>
  </si>
  <si>
    <t>Hypun.com Mobile 320x50_1</t>
  </si>
  <si>
    <t>Americanews.com 300x250</t>
  </si>
  <si>
    <t>89eb1e2b31c461e01bcb5eb6ced60d5e</t>
  </si>
  <si>
    <t>OpposingViews 300x250_1</t>
  </si>
  <si>
    <t>9c3776cb0be0651ce0f796cc54001368</t>
  </si>
  <si>
    <t>Hypun.com 728x90_1</t>
  </si>
  <si>
    <t>a3151e0aea28ef84f9848efdd16082e3</t>
  </si>
  <si>
    <t>Hypun.com 300x250_1</t>
  </si>
  <si>
    <t>f879141160340bc7e0052bcf34f4ea3f</t>
  </si>
  <si>
    <t>admin@sharewareonsale.com</t>
  </si>
  <si>
    <t>Sharewareonsale.com #1 300x250</t>
  </si>
  <si>
    <t>ShareWareonsale (Sharewareonsale.com)</t>
  </si>
  <si>
    <t>066a33cc5eea2fd3a6c62eaaa377dc24</t>
  </si>
  <si>
    <t>Sharewareonsale.com Tier 3 160x600</t>
  </si>
  <si>
    <t>1275a02e67186e2a56e11e68260e12b3</t>
  </si>
  <si>
    <t>Dottech.org Tier 3 #3 300x250</t>
  </si>
  <si>
    <t>1be400dd3b0cbab1a2a3cfd24694590c</t>
  </si>
  <si>
    <t>Sharewareonsale.com Tier 3 728x90</t>
  </si>
  <si>
    <t>3b40bdbd7efedcad5e313803095a74d3</t>
  </si>
  <si>
    <t>Dottech.org #1 300x250</t>
  </si>
  <si>
    <t>4256c318f766f2d806469babd9cdc0ac</t>
  </si>
  <si>
    <t>Sharewareonsale.com Tier 2 #1 300x250</t>
  </si>
  <si>
    <t>461028a43b55a1d0fabd31fadd93e2d0</t>
  </si>
  <si>
    <t>Dottech.org Tier 2 #3 300x250</t>
  </si>
  <si>
    <t>4b68fbfa6f3646fea2d68d51eea1eb7b</t>
  </si>
  <si>
    <t>Dottech.org #4 300x250</t>
  </si>
  <si>
    <t>4dd1f52857656dfb343a3d13cb63cb87</t>
  </si>
  <si>
    <t>Sharewareonsale.com #2 300x250</t>
  </si>
  <si>
    <t>5571fd6cc8a9f67651a1fc20c702940d</t>
  </si>
  <si>
    <t>Sharewareonsale.com Tier 3 #2 300x250</t>
  </si>
  <si>
    <t>5bb3f20553d202c758e8c3fb624d5ac4</t>
  </si>
  <si>
    <t>Sharewareonsale.com Tier 2 #3 300x250</t>
  </si>
  <si>
    <t>619b4b56d2779603f43b824a523e2ada</t>
  </si>
  <si>
    <t>Dottech.org Tier 3 #4 300x250</t>
  </si>
  <si>
    <t>7740108636dbd66b9a22292881c1c4bd</t>
  </si>
  <si>
    <t>Dottech.org 728x90</t>
  </si>
  <si>
    <t>7c48cbf787d729778bafa8ca73eb7003</t>
  </si>
  <si>
    <t>Sharewareonsale.com Tier 2 #4 300x250</t>
  </si>
  <si>
    <t>835b1079f1f2a9b444dc49ec6ea8127b</t>
  </si>
  <si>
    <t>Sharewareonsale.com Tier 3 #1 300x250</t>
  </si>
  <si>
    <t>8b1d147d2ac7ea126cb5e402a16a2141</t>
  </si>
  <si>
    <t>Sharewareonsale.com #3 300x250</t>
  </si>
  <si>
    <t>8be907cbed2c3e9086ab1148ba35a58e</t>
  </si>
  <si>
    <t>Dottech.org Tier 2 #1 300x250</t>
  </si>
  <si>
    <t>8ebbe0c2bdcef7bd33aa2418f8d0874e</t>
  </si>
  <si>
    <t>Sharewareonsale.com Tier 3 #3 300x250</t>
  </si>
  <si>
    <t>a86dcd68e030f5aca63f204adcec9e68</t>
  </si>
  <si>
    <t>Sharewareonsale.com 728x90</t>
  </si>
  <si>
    <t>a8b3eca61cdfb59e977917a96ac51989</t>
  </si>
  <si>
    <t>Dottech.org Tier 2 728x90</t>
  </si>
  <si>
    <t>aa76171021e116ac1c468f07c4a7771e</t>
  </si>
  <si>
    <t>Sharewareonsale.com Tier 2 728x90</t>
  </si>
  <si>
    <t>b89587fe08be111be7e75b109bd5a437</t>
  </si>
  <si>
    <t>Dottech.org 160x600</t>
  </si>
  <si>
    <t>bf1b86095c703bfcd8c1e52022641695</t>
  </si>
  <si>
    <t>Dottech.org #3 300x250</t>
  </si>
  <si>
    <t>c157b86dd08f30427afe81dcf72ff9e8</t>
  </si>
  <si>
    <t>Dottech.org Tier 3 #1 300x250</t>
  </si>
  <si>
    <t>c40b58fe7dc922ec6fb54b6717ad3460</t>
  </si>
  <si>
    <t>Dottech.org Tier 3 160x600</t>
  </si>
  <si>
    <t>c7114edb2ce3af29117e51f56be024ff</t>
  </si>
  <si>
    <t>Sharewareonsale.com 160x600</t>
  </si>
  <si>
    <t>ca244cbb915b0302ad076c76484cee3f</t>
  </si>
  <si>
    <t>Dottech.org Tier 2 160x600</t>
  </si>
  <si>
    <t>cb6247b96766770b4a70a67a22c9626a</t>
  </si>
  <si>
    <t>Dottech.org Tier 2 #4 300x250</t>
  </si>
  <si>
    <t>d230c697fd2290cbfc24e75658ec064b</t>
  </si>
  <si>
    <t>Sharewareonsale.com Tier 2 #2 300x250</t>
  </si>
  <si>
    <t>d338616f3e7350f7437c3a2135fdb589</t>
  </si>
  <si>
    <t>Dottech.org Tier 3 #2 300x250</t>
  </si>
  <si>
    <t>d463eb09a762cdc55e0d5d9c2944c5d2</t>
  </si>
  <si>
    <t>Sharewareonsale.com #4 300x250</t>
  </si>
  <si>
    <t>db9d329b60bb782f40af990afbeea0fc</t>
  </si>
  <si>
    <t>Sharewareonsale.com Tier 2 160x600</t>
  </si>
  <si>
    <t>de92b91c13a79e8dafbd0fc4a5df063c</t>
  </si>
  <si>
    <t>Dottech.org #2 300x250</t>
  </si>
  <si>
    <t>fb2e403beab9c4e3eecb991eadb0aba1</t>
  </si>
  <si>
    <t>Sharewareonsale.com Tier 3 #4 300x250</t>
  </si>
  <si>
    <t>fcb7c4e056357f87fade1204d7731e82</t>
  </si>
  <si>
    <t>Dottech.org Tier 3 728x90</t>
  </si>
  <si>
    <t>fe4e8aa0719002a24919348665222943</t>
  </si>
  <si>
    <t>admin@shrugmedia.com</t>
  </si>
  <si>
    <t>Americangg.net Tier 2 ATF 728x90</t>
  </si>
  <si>
    <t>Shrug Media (theshrug.net)</t>
  </si>
  <si>
    <t>00f411eda75a124b9e57299792cfb03e</t>
  </si>
  <si>
    <t>Theshrug.com Tier 1 ATF 728x90</t>
  </si>
  <si>
    <t>04f2f8608fafea33c71b357393b08b2f</t>
  </si>
  <si>
    <t>Americangg.net Tier 1 BTF 728x90</t>
  </si>
  <si>
    <t>0dbc0d164bb556baa29be450367f4839</t>
  </si>
  <si>
    <t>Theshrug.com Tier 2 ATF 728x90</t>
  </si>
  <si>
    <t>2fddfaf681b8d2624394e735f73754e2</t>
  </si>
  <si>
    <t>Americangg.net Tier 3 ATF 728x90</t>
  </si>
  <si>
    <t>482dce076a6fc1e437ad0aaef08de43e</t>
  </si>
  <si>
    <t>Americangg.net Tier 1 BTF -#2- 728x90</t>
  </si>
  <si>
    <t>6e67481cbe66e4eaff29c7de3a2c3bb7</t>
  </si>
  <si>
    <t>Theshrug.com Tier 3 BTF 728x90</t>
  </si>
  <si>
    <t>7d58b08235b9b264e9a076e781d0bdd4</t>
  </si>
  <si>
    <t>Americangg.net Tier 1 ATF 728x90</t>
  </si>
  <si>
    <t>9a88cc58b785571d8eed79e5078a3207</t>
  </si>
  <si>
    <t>Americangg.net Tier 2 BTF 728x90</t>
  </si>
  <si>
    <t>9e436d3519fefc5d14339a74194c7955</t>
  </si>
  <si>
    <t>Theshrug.com Tier 1 BTF 728x90</t>
  </si>
  <si>
    <t>a989207d9c04ac0fa775feabf42cd6ff</t>
  </si>
  <si>
    <t>Americangg.net Tier 2 BTF -#2- 728x90</t>
  </si>
  <si>
    <t>b9d65da312d420dab019db016a81f08c</t>
  </si>
  <si>
    <t>Theshrug.com Tier 3 ATF 728x90</t>
  </si>
  <si>
    <t>c701220732130e0df87641d9394ecabf</t>
  </si>
  <si>
    <t>Americangg.net Tier 3 BTF -#2- 728x90</t>
  </si>
  <si>
    <t>f0f3211700d2b771460718e33412b657</t>
  </si>
  <si>
    <t>Theshrug.com Tier 2 BTF 728x90</t>
  </si>
  <si>
    <t>fe35b8f983cab8826f4a22d704997bd2</t>
  </si>
  <si>
    <t>admin@vidmax.com</t>
  </si>
  <si>
    <t>Vidmax.com</t>
  </si>
  <si>
    <t>3d30b0339745c388bb93769e11048b7c</t>
  </si>
  <si>
    <t>Vidmax.com 728x90</t>
  </si>
  <si>
    <t>admin@yestoapps.com</t>
  </si>
  <si>
    <t>Fashionfixation.com 160x600</t>
  </si>
  <si>
    <t>FashionScope.com</t>
  </si>
  <si>
    <t>1208f10e1c3f00870b720bf8800905f8</t>
  </si>
  <si>
    <t>Fashionfixation.com 728x90</t>
  </si>
  <si>
    <t>59868317272407c0d64cdc5f539f91ef</t>
  </si>
  <si>
    <t>FashionScope.com 728x90</t>
  </si>
  <si>
    <t>5a577e774773fb38efcc1c0cb8a2b9e4</t>
  </si>
  <si>
    <t>Glamourpost.com 300x250</t>
  </si>
  <si>
    <t>5ba4baef6fd6fe4939fa7947ed3263d6</t>
  </si>
  <si>
    <t>Fashionfixation.com 300x250</t>
  </si>
  <si>
    <t>71ef8072df8650a2adce846a96384aa0</t>
  </si>
  <si>
    <t>Topfashionwear.com 728x90</t>
  </si>
  <si>
    <t>76fc05461d7559295b7d4b10a0c05339</t>
  </si>
  <si>
    <t>Glamourpost.com 160x600</t>
  </si>
  <si>
    <t>78399623ca0ac4a4811757f99ed5f68e</t>
  </si>
  <si>
    <t>FashionScope.com 160x600</t>
  </si>
  <si>
    <t>7ac151736f84d7ced74a1a2ed7e6ed86</t>
  </si>
  <si>
    <t>Topfashionwear.com 300x250</t>
  </si>
  <si>
    <t>7f83a423dffe20eab2927fdedca74c79</t>
  </si>
  <si>
    <t>Fashionnewbie.com 728x90</t>
  </si>
  <si>
    <t>81cf6e4ce458cf19cd24eb1f60f9dc8e</t>
  </si>
  <si>
    <t>Fashionnewbie.com 160x600</t>
  </si>
  <si>
    <t>8b6a9da22992c9f8259c6ced4568c20d</t>
  </si>
  <si>
    <t>Topfashionwear.com 160x600</t>
  </si>
  <si>
    <t>d54ee4a7f68815a2a505072458e274f6</t>
  </si>
  <si>
    <t>Fashionnewbie.com 300x250</t>
  </si>
  <si>
    <t>e4c117efbfccb444abeaa153d27d9e29</t>
  </si>
  <si>
    <t>FashionScope.com 300x250</t>
  </si>
  <si>
    <t>fdfa412ec96390af450f749cffa68b34</t>
  </si>
  <si>
    <t>Glamourpost.com 728x90</t>
  </si>
  <si>
    <t>fe004658aa6fb4790aef3eaaeec1ec18</t>
  </si>
  <si>
    <t>adops@hipwooddigital.com</t>
  </si>
  <si>
    <t>Usedvictoria.com BTF 300x250</t>
  </si>
  <si>
    <t>UsedEverywhere.com (Usedvictoria.com)</t>
  </si>
  <si>
    <t>0906ebf49bbfd690b79960e96edb39a1</t>
  </si>
  <si>
    <t>Usedvictoria.com Mobile LB 320x50</t>
  </si>
  <si>
    <t>ef5ed1a193c5e7fe2100c83202d2cc3e</t>
  </si>
  <si>
    <t>adops@tamilo.com</t>
  </si>
  <si>
    <t>Tamilo.com 300x250</t>
  </si>
  <si>
    <t>Tamilo.com</t>
  </si>
  <si>
    <t>28204e64da4b3d9cb3d7c3958bed812b</t>
  </si>
  <si>
    <t>Tamilo.com 160x600</t>
  </si>
  <si>
    <t>872e6c1189beca1dce4c7fe32f710dd8</t>
  </si>
  <si>
    <t>Tamilo.com #2 160x600</t>
  </si>
  <si>
    <t>dde9dd1eca9b245dd61c1918d08423b7</t>
  </si>
  <si>
    <t>Tamilo.com 728x90</t>
  </si>
  <si>
    <t>e5d01124d77c656722a20e7da763815d</t>
  </si>
  <si>
    <t>ads@skillbrains.com</t>
  </si>
  <si>
    <t>Prntscr.com UK/US/CA/AU 728x90</t>
  </si>
  <si>
    <t>Prnt.sc</t>
  </si>
  <si>
    <t>36a26004e6a78f6be6f635a79ced97b6</t>
  </si>
  <si>
    <t>Prnt.sc BR/SP/MX 300x250</t>
  </si>
  <si>
    <t>38fa4180edeb399a2d5e0c2384e2b7a1</t>
  </si>
  <si>
    <t>Prntscr.com BR/SP/MX 300x250</t>
  </si>
  <si>
    <t>9182d61c63b969baaf2794e1b3b3b28c</t>
  </si>
  <si>
    <t>Prntscr.com BR/SP/MX 728x90</t>
  </si>
  <si>
    <t>9f4ca28204b419dcfd87cb51f5a7bb1c</t>
  </si>
  <si>
    <t>Prnt.sc BR/SP/MX 728x90</t>
  </si>
  <si>
    <t>aa8d383e9f8fa0890207ae0531cc2f82</t>
  </si>
  <si>
    <t>Prntscr.com FR/DE/RU 300x250</t>
  </si>
  <si>
    <t>e0422c6158f94edc20a47f89485a69a6</t>
  </si>
  <si>
    <t>Prntscr.com FR/DE/RU 728x90</t>
  </si>
  <si>
    <t>f6694d8cfe48a96cde7404e91315440c</t>
  </si>
  <si>
    <t>Prntscr.com UK/US/CA/AU 300x250</t>
  </si>
  <si>
    <t>f8e5a0e09434d880875558384a2f610e</t>
  </si>
  <si>
    <t>adv@holahola.cc</t>
  </si>
  <si>
    <t>Holahola.cc After 1st photo LATAM 728x90</t>
  </si>
  <si>
    <t>Holahola.cc</t>
  </si>
  <si>
    <t>28e56dfcfdca2a2345aafac9c59b41aa</t>
  </si>
  <si>
    <t>Holahola.cc Top_Right US 300x250</t>
  </si>
  <si>
    <t>5bfbdbc37372a2ef7efdc5894442c2b7</t>
  </si>
  <si>
    <t>Holahola.cc After 1st photo US 728x90</t>
  </si>
  <si>
    <t>691891d8a12e2b79121e5f24a889573d</t>
  </si>
  <si>
    <t>Holahola.cc Sidebar 2 US 300x250</t>
  </si>
  <si>
    <t>8780a8ab3b015d14cce683785a6e9903</t>
  </si>
  <si>
    <t>Holahola.cc Sidebar 2 LATAM 300x250</t>
  </si>
  <si>
    <t>c02997dc6899dbaf872e1aa60f33c1f6</t>
  </si>
  <si>
    <t>Holahola.cc Top_Right LATAM 300x250</t>
  </si>
  <si>
    <t>f7c0b30716f659e7d640093c54ef4683</t>
  </si>
  <si>
    <t>advertise@americanlivewire.com</t>
  </si>
  <si>
    <t>Jon BTF 300x250</t>
  </si>
  <si>
    <t>Americanlivewire.com</t>
  </si>
  <si>
    <t>15e0552f286ba07e64b8b3ded91aee35</t>
  </si>
  <si>
    <t>Americanlivewire.com ROS 728x90</t>
  </si>
  <si>
    <t>70b1c0462471ea7883f5992f9693aebe</t>
  </si>
  <si>
    <t>advertise@hintmag.com</t>
  </si>
  <si>
    <t>Hintmag.com 300x250</t>
  </si>
  <si>
    <t>Hintmag.com</t>
  </si>
  <si>
    <t>c7fa82c5a77414379b2ca31e8d5b4940</t>
  </si>
  <si>
    <t>advertisement@technewstoday.com</t>
  </si>
  <si>
    <t>Qineqt Health Inc (TechNewsToday.com)</t>
  </si>
  <si>
    <t>27a2925a2215e546cb2a5454b2362bfc</t>
  </si>
  <si>
    <t>Businessfinancenews.com #3 300x250</t>
  </si>
  <si>
    <t>6ed90ee178d3c60c53b836dae0b79691</t>
  </si>
  <si>
    <t>Technewstoday.com #2 300x250</t>
  </si>
  <si>
    <t>bb49613cec1af69b28ae49e2f4552315</t>
  </si>
  <si>
    <t>Businessfinancenews.com US, CA, UK, AU 300x250</t>
  </si>
  <si>
    <t>dd68ec22333de7581cfaec5d987b3014</t>
  </si>
  <si>
    <t>Businessfinancenews.com #2 300x250</t>
  </si>
  <si>
    <t>advertising@boredbug.com</t>
  </si>
  <si>
    <t>Boredbug.com</t>
  </si>
  <si>
    <t>0d6d7192220fe267ba921d49389fe5cf</t>
  </si>
  <si>
    <t>Boredbug.com Post-Right-Sidebar-Slider-Bottom 300x250</t>
  </si>
  <si>
    <t>0f7800141a329469a0eb9d032ffe85b9</t>
  </si>
  <si>
    <t>Boredbug.com Post-Right-Sidebar-Slider-Top 300x250</t>
  </si>
  <si>
    <t>aetchells@imaging-resource.com</t>
  </si>
  <si>
    <t>Imaging-resource.com  US 728x90</t>
  </si>
  <si>
    <t>Imaging-resource.com</t>
  </si>
  <si>
    <t>631b44bbc849f7c046714df7d2c2051a</t>
  </si>
  <si>
    <t>Imaging-resource.com ROW 728x90</t>
  </si>
  <si>
    <t>741e68beadc299a35c89398f2a9fd7f4</t>
  </si>
  <si>
    <t>Imaging-resource.com ROW 300x250</t>
  </si>
  <si>
    <t>929f2dbb4ed19ceb4da639dd5430b86b</t>
  </si>
  <si>
    <t>Imaging-resource.com US 300x250</t>
  </si>
  <si>
    <t>c095d86f3a83f9bcc6ee45b0f3a8a1ba</t>
  </si>
  <si>
    <t>afalfin@gmail.com</t>
  </si>
  <si>
    <t>Footballstopten.com Mobile Below Next Button 300x250</t>
  </si>
  <si>
    <t>footballstopten.com</t>
  </si>
  <si>
    <t>4a82c6230395eb5b886e6744b10c55ce</t>
  </si>
  <si>
    <t>Footballstopten.com Mobile Below Content 300x250</t>
  </si>
  <si>
    <t>9fb449b6514a98661071b028bcb23b27</t>
  </si>
  <si>
    <t>Footballstopten.com Mobile Top 320x50</t>
  </si>
  <si>
    <t>b09f4230e099f25eb1df353e287a03e6</t>
  </si>
  <si>
    <t>Footballstopten.com Tablet Right Rail Top 300x250</t>
  </si>
  <si>
    <t>ca940df414db264f81d23b6330d61b28</t>
  </si>
  <si>
    <t>affiliate@nster.com</t>
  </si>
  <si>
    <t>News.nster.com</t>
  </si>
  <si>
    <t>1226b176286efb6c9eb378b5df070ff0</t>
  </si>
  <si>
    <t>News.nster.com 728x90</t>
  </si>
  <si>
    <t>25bbeed6dea76a8421010ed55f222827</t>
  </si>
  <si>
    <t>News.nster.com 300x250</t>
  </si>
  <si>
    <t>6672f857e560af2dd353b3bab9133488</t>
  </si>
  <si>
    <t>News.nster.com Desktop 300x250</t>
  </si>
  <si>
    <t>agoldberg@hotpopnow.com</t>
  </si>
  <si>
    <t>Viralrip.com #2 728x90</t>
  </si>
  <si>
    <t>HotPopNow, Inc. (Spikey.com)</t>
  </si>
  <si>
    <t>02e6bbf91db74fc5bb0d19cf0823032f</t>
  </si>
  <si>
    <t>Hotpopcooking.com #2 728x90</t>
  </si>
  <si>
    <t>03cdd5ec8a30108d4a9538cf90e29e16</t>
  </si>
  <si>
    <t>Hotpoppets.com Mobile 1 300x250</t>
  </si>
  <si>
    <t>041c677ef944cc6862337eb1b279495f</t>
  </si>
  <si>
    <t>Hotpoptravel.com 300x250_2</t>
  </si>
  <si>
    <t>04805f3d136407ee77252fbdab868c6b</t>
  </si>
  <si>
    <t>Zingery.com_2 300x250</t>
  </si>
  <si>
    <t>0547870fe7dbbf0c3e3917ddcc9f22c8</t>
  </si>
  <si>
    <t>Hotpoplifestyle.com 300x250</t>
  </si>
  <si>
    <t>05a6bdfda352988486b298254dc146f0</t>
  </si>
  <si>
    <t>Viralrip.com Mobile #2 300x250</t>
  </si>
  <si>
    <t>098852052bc788016c41d2156ca0a192</t>
  </si>
  <si>
    <t>Spikey.com 300x600</t>
  </si>
  <si>
    <t>0b79389128fe84b047428388cfe79da7</t>
  </si>
  <si>
    <t>Hotpopfitness.com 728x90</t>
  </si>
  <si>
    <t>0b984340abe9c491d216f7fa48f9edcf</t>
  </si>
  <si>
    <t>Hotpopfood.com 300x250_1</t>
  </si>
  <si>
    <t>0eb8a5470275e890ce77712ae3fac448</t>
  </si>
  <si>
    <t>Buzztales.com 300x600</t>
  </si>
  <si>
    <t>0fc387f39cadc057608865f7b117eaf0</t>
  </si>
  <si>
    <t>Hotpopmoney.com 300x600</t>
  </si>
  <si>
    <t>101067c39995ca700e7c49986b8cd1cf</t>
  </si>
  <si>
    <t>Hotpopbuzz.com 160x600</t>
  </si>
  <si>
    <t>10843bfb034f0093d82da56e0cf5bbb3</t>
  </si>
  <si>
    <t>Hotpopbuzz.com 300x250</t>
  </si>
  <si>
    <t>10d90317919fa28bf7dff33a161e7224</t>
  </si>
  <si>
    <t>Hotpopmoney.com 300x250</t>
  </si>
  <si>
    <t>11e6a1a2177fa688803c0d1384a2fdcf</t>
  </si>
  <si>
    <t>Hotpopparenting.com #2 300x250</t>
  </si>
  <si>
    <t>13836dd411055350a67fa5ec9ae38a49</t>
  </si>
  <si>
    <t>Viralhotzone.com #2 728x90</t>
  </si>
  <si>
    <t>189f2ecae67c0904fd4fae21cc15380b</t>
  </si>
  <si>
    <t>Hotpopfitness.com 160x600</t>
  </si>
  <si>
    <t>192bc470db213d896b99042119ccd51f</t>
  </si>
  <si>
    <t>Hotpopcars.com 300x250_1</t>
  </si>
  <si>
    <t>1a0677d5b3396d5b8e65124676ff7ac3</t>
  </si>
  <si>
    <t>Hotpopgamer.com 300x250_1</t>
  </si>
  <si>
    <t>1be8c0ea9355dbeef5ea193cb6a07b09</t>
  </si>
  <si>
    <t>Viralhotzone.com #1 728x90</t>
  </si>
  <si>
    <t>1d1554360b7166dbeb34981abbe49e10</t>
  </si>
  <si>
    <t>Hotpopcars.com Mobile_728x90_2</t>
  </si>
  <si>
    <t>1da1976d50b115486a1435d01fcb725c</t>
  </si>
  <si>
    <t>Hotpopgamer.com 728x90_1</t>
  </si>
  <si>
    <t>1dac03f46c4d11f725eb93f1059aa15d</t>
  </si>
  <si>
    <t>Hotpoptech.com 300x250</t>
  </si>
  <si>
    <t>20c42c0489e4439a9fb13413a36cbd56</t>
  </si>
  <si>
    <t>Hotpophealth.com _2_ 728x90</t>
  </si>
  <si>
    <t>21f1bba876a0e75de69418d83893c23e</t>
  </si>
  <si>
    <t>Hotpopfood.com 300x250_2</t>
  </si>
  <si>
    <t>23250b72d9c7fc14290cdcb0529b3d85</t>
  </si>
  <si>
    <t>Hotpoptech.com #2 300x250</t>
  </si>
  <si>
    <t>314884ce8fa3c713a99bb5a1689aad9c</t>
  </si>
  <si>
    <t>Hotpopbeauty.com 160x600</t>
  </si>
  <si>
    <t>36445060918cdbd4136daed71cac8171</t>
  </si>
  <si>
    <t>Zingery.com 160x600</t>
  </si>
  <si>
    <t>36ab283c7aefdc0d30a14b8bdac2d8ec</t>
  </si>
  <si>
    <t>Spikey.com Mobile__1 728x90</t>
  </si>
  <si>
    <t>36c9a8af0d82987279aa0c9bef289e8d</t>
  </si>
  <si>
    <t>Hotpoptech.com 160x600</t>
  </si>
  <si>
    <t>3a2cfa411db9e8bc22391a26aa6d200e</t>
  </si>
  <si>
    <t>Hotpophealth.com Mobile _1_ 300x250</t>
  </si>
  <si>
    <t>3a620e8711267b435d8ae23524fa95c8</t>
  </si>
  <si>
    <t>Hotpopmovies.com #2 728x90</t>
  </si>
  <si>
    <t>3b5ee4ba4daf0dbc7988a4f9063984d3</t>
  </si>
  <si>
    <t>Buzztales.com Mobile 728x90</t>
  </si>
  <si>
    <t>3bb273eac302ba985e4f54e2fc403beb</t>
  </si>
  <si>
    <t>Hotpopfitness.com Mobile 728x90</t>
  </si>
  <si>
    <t>3d36a1a6a87fd331344e62572380a04a</t>
  </si>
  <si>
    <t>Hotpopmovies.com Mobile 728x90</t>
  </si>
  <si>
    <t>3e12454b84527321f993e85d04d5c93f</t>
  </si>
  <si>
    <t>Zingery.com_1 728x90</t>
  </si>
  <si>
    <t>3f735c795030aaf0801d06a93f04bfa0</t>
  </si>
  <si>
    <t>3f834d1c0f1d29b2b05228a98dec97df</t>
  </si>
  <si>
    <t>Hotpopparenting.com Mobile 728x90</t>
  </si>
  <si>
    <t>40a775979a4eb8d72b1f4cc5ea331645</t>
  </si>
  <si>
    <t>Hotpopmoney.com #2 300x250</t>
  </si>
  <si>
    <t>461b64fab55ceacb87aa6d81edb76cfc</t>
  </si>
  <si>
    <t>Hotpoplifestyle.com #2 300x250</t>
  </si>
  <si>
    <t>47308cd826da36698a0e45ab91267368</t>
  </si>
  <si>
    <t>Hotpopcooking.com #2 300x250</t>
  </si>
  <si>
    <t>4801c83c565679711da6e56c1b8677d2</t>
  </si>
  <si>
    <t>Hotpopcooking.com 300x250</t>
  </si>
  <si>
    <t>4d10b60646d7a1cefcb01fface9d73f5</t>
  </si>
  <si>
    <t>Hotpopcars.com 728x90_1</t>
  </si>
  <si>
    <t>4f3cc05311f9dd29239a375dd0453715</t>
  </si>
  <si>
    <t>Zingery.com 300x600</t>
  </si>
  <si>
    <t>4fe05c329c9ced6a81fc71afe7888aba</t>
  </si>
  <si>
    <t>Hotpopfood.com 728x90_1</t>
  </si>
  <si>
    <t>53e185678acb8ad005ba0913ee08de09</t>
  </si>
  <si>
    <t>Hotpophealth.com _1_ 728x90</t>
  </si>
  <si>
    <t>54db7c52b89f1aa4e022d739899e0859</t>
  </si>
  <si>
    <t>Spikey.com Mobile__1 300x250</t>
  </si>
  <si>
    <t>574d76d1248096b2011f98f3574dd7c2</t>
  </si>
  <si>
    <t>Hotpopbeauty.com #2 728x90</t>
  </si>
  <si>
    <t>57c5cc560fb97546347360ec9910c3b6</t>
  </si>
  <si>
    <t>Viralrip.com 160x600</t>
  </si>
  <si>
    <t>57c8e3f1ce26c9caa8cc75f5da3efc06</t>
  </si>
  <si>
    <t>Hotpopfood.com 728x90_2</t>
  </si>
  <si>
    <t>594e7d4c5954228b175e3bc7689d792c</t>
  </si>
  <si>
    <t>Zingery.com Mobile__2 300x250</t>
  </si>
  <si>
    <t>5aad736c858d80530a1c3d77d644ab9f</t>
  </si>
  <si>
    <t>Buzztales.com #2 300x250</t>
  </si>
  <si>
    <t>5cb73ee5fe348016f7907a4ebba7d7ec</t>
  </si>
  <si>
    <t>Hotpoptravel.com 300x250_1</t>
  </si>
  <si>
    <t>5e7147cbd86203ac8c3ae01e6313870c</t>
  </si>
  <si>
    <t>Hotpopmovies.com #2 300x250</t>
  </si>
  <si>
    <t>5eaeeaa57e4d67272df2d2cd5ee5c970</t>
  </si>
  <si>
    <t>Hotpoplifestyle.com 160x600</t>
  </si>
  <si>
    <t>63e9c59a1e9192b95201fd178c8332cc</t>
  </si>
  <si>
    <t>Viralhotzone.com 160x600</t>
  </si>
  <si>
    <t>644825632f2d7cb634ea12ddef6c9f68</t>
  </si>
  <si>
    <t>Spikey.com Mobile__2 300x250</t>
  </si>
  <si>
    <t>64b21bd18ddd63113a4ac9ff74b12a68</t>
  </si>
  <si>
    <t>Hotpopmoney.com Mobile 300x250</t>
  </si>
  <si>
    <t>688bcffd83b7b85d669d23cfdb2f8801</t>
  </si>
  <si>
    <t>Hotpopcooking.com 728x90</t>
  </si>
  <si>
    <t>69de729535bf201ebf3b1a2dec799027</t>
  </si>
  <si>
    <t>Hotpopcars.com Mobile 300x250_1</t>
  </si>
  <si>
    <t>69e6e456d6dc935e4b90d9e1163f3816</t>
  </si>
  <si>
    <t>Buzztales.com 300x250</t>
  </si>
  <si>
    <t>6a8f1fabaf0f34016741ed72e9804690</t>
  </si>
  <si>
    <t>Hotpopparenting.com Mobile 300x250</t>
  </si>
  <si>
    <t>6be88129b444d6e32e469caf0f0f6f70</t>
  </si>
  <si>
    <t>Hotpopcooking.com 300x600</t>
  </si>
  <si>
    <t>6cf9da1484899a82cf4abff0c7c321a8</t>
  </si>
  <si>
    <t>Hotpopcooking.com 160x600</t>
  </si>
  <si>
    <t>6d2b41cc6a6f5391637e634db815f8d4</t>
  </si>
  <si>
    <t>Hotpoppets.com Mobile 1 728x90</t>
  </si>
  <si>
    <t>6d7010eadc4e83a2589a969a6b69057c</t>
  </si>
  <si>
    <t>Hotpopbuzz.com 300x600</t>
  </si>
  <si>
    <t>706504022310de98740431f7119822d8</t>
  </si>
  <si>
    <t>Spikey.com_2 728x90</t>
  </si>
  <si>
    <t>71267430d27ac05fb4db016cc62e50c2</t>
  </si>
  <si>
    <t>Viralrip.com Mobile #1 300x250</t>
  </si>
  <si>
    <t>72d9342f1b8c63c741c946aa7b92cd41</t>
  </si>
  <si>
    <t>Hotpopmovies.com 300x250</t>
  </si>
  <si>
    <t>739990d4328a570b54bb40725d218abe</t>
  </si>
  <si>
    <t>Hotpopmovies.com 160x600</t>
  </si>
  <si>
    <t>74f8534c950197f34e8396954176902b</t>
  </si>
  <si>
    <t>Viralrip.com #1 728x90</t>
  </si>
  <si>
    <t>77087d85f092474411e89579ea3b4a76</t>
  </si>
  <si>
    <t>Hotpoptech.com 728x90</t>
  </si>
  <si>
    <t>7e9a357969ac8c49a31d2b6209245c2f</t>
  </si>
  <si>
    <t>Hotpoptech.com 300x600</t>
  </si>
  <si>
    <t>7ead89874831582a00fde42ec2c84f20</t>
  </si>
  <si>
    <t>Zingery.com Mobile__2 728x90</t>
  </si>
  <si>
    <t>817a47730e6f6c7d83bb9a4795620ce4</t>
  </si>
  <si>
    <t>Hotpoptravel.com Mobile_728x90_2</t>
  </si>
  <si>
    <t>8319f5b851827cf7432f354361b19598</t>
  </si>
  <si>
    <t>Hotpopbuzz.com #2 300x250</t>
  </si>
  <si>
    <t>86255bda32e9a7c76e113f7271a835c8</t>
  </si>
  <si>
    <t>Hotpopmoney.com 160x600</t>
  </si>
  <si>
    <t>871682ab973b80910df717bce5f9bf9f</t>
  </si>
  <si>
    <t>Viralhotzone.com #1 300x250</t>
  </si>
  <si>
    <t>8933f2c536d68e78434a779d9ebb6ff6</t>
  </si>
  <si>
    <t>Hotpoplifestyle.com 300x600</t>
  </si>
  <si>
    <t>8a3375bf3ec0c9c524b243835789f4ea</t>
  </si>
  <si>
    <t>Buzztales.com Mobile 300x250</t>
  </si>
  <si>
    <t>8f0b32e196d80d91e4c6d5fe34676a7f</t>
  </si>
  <si>
    <t>Hotpopfitness.com #2 728x90</t>
  </si>
  <si>
    <t>8f5cd06f6b41cb4102b5106ff84bf14f</t>
  </si>
  <si>
    <t>Hotpoptravel.com 300x600</t>
  </si>
  <si>
    <t>90c03b5b99c7dd8bb88aeb80e19e644f</t>
  </si>
  <si>
    <t>Hotpophealth.com 300x600</t>
  </si>
  <si>
    <t>942a821a79c35f001d91324d0288f931</t>
  </si>
  <si>
    <t>Hotpopcooking.com Mobile 728x90</t>
  </si>
  <si>
    <t>9653883d6b85e783331b1564916498d6</t>
  </si>
  <si>
    <t>Hotpopcars.com Mobile_728x90_1</t>
  </si>
  <si>
    <t>96730d8877b892fccc5251564a14fb65</t>
  </si>
  <si>
    <t>Hotpopmovies.com 300x600</t>
  </si>
  <si>
    <t>9761d5829563ade1b90f826a8d9e89fa</t>
  </si>
  <si>
    <t>Hotpopfitness.com #2 300x250</t>
  </si>
  <si>
    <t>9d006412da572a7ae17d52ddc6781e5e</t>
  </si>
  <si>
    <t>Hotpopgamer.com 160x600</t>
  </si>
  <si>
    <t>9decb328e96723cadd71670a1ac19280</t>
  </si>
  <si>
    <t>Hotpopmovies.com 728x90</t>
  </si>
  <si>
    <t>9e698752243ac51ac2f180da96b7b82a</t>
  </si>
  <si>
    <t>Hotpopbeauty.com #2 300x250</t>
  </si>
  <si>
    <t>9ef5552f8588c28a5554ecbcdd74ff8a</t>
  </si>
  <si>
    <t>Hotpopbuzz.com 728x90</t>
  </si>
  <si>
    <t>a3403d3986cbd39dc748fa97dbdd34fb</t>
  </si>
  <si>
    <t>Hotpopmoney.com Mobile 728x90</t>
  </si>
  <si>
    <t>ab4b2d56cd3e1263c7e348a465b7ef9b</t>
  </si>
  <si>
    <t>Hotpophealth.com Mobile _2_ 300x250</t>
  </si>
  <si>
    <t>ade033eeb54dff46686555e87b0c865a</t>
  </si>
  <si>
    <t>Hotpopcooking.com Mobile 300x250</t>
  </si>
  <si>
    <t>ae7f9ebf49933db8411bd839706a377b</t>
  </si>
  <si>
    <t>Hotpopmoney.com 728x90</t>
  </si>
  <si>
    <t>af073590acdf39173e5b992d66598778</t>
  </si>
  <si>
    <t>Hotpopparenting.com #2 728x90</t>
  </si>
  <si>
    <t>afd305061107a6c8d47aed2ef6ce5453</t>
  </si>
  <si>
    <t>Buzztales.com 160x600</t>
  </si>
  <si>
    <t>b350047d7c5fc09953906b8f1fd8c212</t>
  </si>
  <si>
    <t>Hotpopparenting.com 300x250</t>
  </si>
  <si>
    <t>b354e237463949eb1a3968d7fa6bcb07</t>
  </si>
  <si>
    <t>Hotpopparenting.com 300x600</t>
  </si>
  <si>
    <t>b645949ae6e92e7536310d75ab9df15a</t>
  </si>
  <si>
    <t>Hotpopcars.com 728x90_2</t>
  </si>
  <si>
    <t>b8c9bc6d094101d0f94e5298c3328829</t>
  </si>
  <si>
    <t>Hotpopbeauty.com 300x600</t>
  </si>
  <si>
    <t>bb162c5eae4c14a510cffdd6ca152ad6</t>
  </si>
  <si>
    <t>Hotpopgamer.com 728x90_2</t>
  </si>
  <si>
    <t>bd5b2b3ae52eff423da75b94ce050c62</t>
  </si>
  <si>
    <t>Spikey.com 160x600</t>
  </si>
  <si>
    <t>bd68a1ccc2db45c209270c5402ba7b8e</t>
  </si>
  <si>
    <t>Hotpopfood.com 300x600</t>
  </si>
  <si>
    <t>bf0a4042ab4980996614e57fc6b5fa25</t>
  </si>
  <si>
    <t>Viralhotzone.com 300x600</t>
  </si>
  <si>
    <t>bf35af461b5a6fd1fa6440122304ad3a</t>
  </si>
  <si>
    <t>Hotpopcars.com 300x600</t>
  </si>
  <si>
    <t>c234d4dcd76b3b2e1245cebbde2e57d5</t>
  </si>
  <si>
    <t>Hotpopcars.com Mobile 300x250_2</t>
  </si>
  <si>
    <t>c2d40d551d03f0dc9449decd3abfe839</t>
  </si>
  <si>
    <t>Hotpopmoney.com #2 728x90</t>
  </si>
  <si>
    <t>c481caea49ad8ae20c80b36a82e2aabf</t>
  </si>
  <si>
    <t>Buzztales.com #2 728x90</t>
  </si>
  <si>
    <t>c62ccf21825dacf8eed0013889d5b7e7</t>
  </si>
  <si>
    <t>Hotpopmovies.com Mobile 300x250</t>
  </si>
  <si>
    <t>c706a1c1921357e818c77533356525d6</t>
  </si>
  <si>
    <t>Hotpopcars.com 300x250_2</t>
  </si>
  <si>
    <t>c716686a37742e515d822b1037de353e</t>
  </si>
  <si>
    <t>Hotpopgamer.com 300x250_2</t>
  </si>
  <si>
    <t>c72f70f37958bd1ed4e5bb80858441bd</t>
  </si>
  <si>
    <t>Hotpoplifestyle.com 728x90</t>
  </si>
  <si>
    <t>c7377b944bddb6dc7fa8971feb2bb2fc</t>
  </si>
  <si>
    <t>Viralhotzone.com #2 300x250</t>
  </si>
  <si>
    <t>c7d7b1492be16d869d58bae5c9d6f375</t>
  </si>
  <si>
    <t>Buzztales.com 728x90</t>
  </si>
  <si>
    <t>cb1bd4d29e38c5f1b0dc31d64780470a</t>
  </si>
  <si>
    <t>Hotpopparenting.com 728x90</t>
  </si>
  <si>
    <t>cb8b782baede1a208d411a02280f0d44</t>
  </si>
  <si>
    <t>Hotpopbeauty.com 300x250</t>
  </si>
  <si>
    <t>cfe01221e6fe562bbd88db23a09f5376</t>
  </si>
  <si>
    <t>Hotpoptech.com #2 728x90</t>
  </si>
  <si>
    <t>d1bf0f023ea679ea17d007c941060489</t>
  </si>
  <si>
    <t>Hotpopfitness.com 300x250</t>
  </si>
  <si>
    <t>d1e2022fd7701110c0f509b118349b76</t>
  </si>
  <si>
    <t>Hotpoptravel.com 728x90_1</t>
  </si>
  <si>
    <t>d2217a39a542a48e4c718cc11d20ec67</t>
  </si>
  <si>
    <t>Hotpoplifestyle.com #2 728x90</t>
  </si>
  <si>
    <t>d37cbc3abbc5ed60dcb54dc7c3bbb1e1</t>
  </si>
  <si>
    <t>Hotpoppets.com 160x600</t>
  </si>
  <si>
    <t>d43737352f72f4708cf08faf64edc2e7</t>
  </si>
  <si>
    <t>Hotpoptravel.com 728x90_2</t>
  </si>
  <si>
    <t>d5ba8fde18106f3d6a488c97b9bfae7d</t>
  </si>
  <si>
    <t>Hotpoplifestyle.com Mobile 728x90</t>
  </si>
  <si>
    <t>d9d8ec4a3e3503e70ff087c2122ebda3</t>
  </si>
  <si>
    <t>Zingery.com_1 300x250</t>
  </si>
  <si>
    <t>da17a514a6887028c16729d101bdaa64</t>
  </si>
  <si>
    <t>Hotpopfitness.com 300x600</t>
  </si>
  <si>
    <t>db8e3dc9713da97979fe5aff51058f2d</t>
  </si>
  <si>
    <t>Spikey.com_2 300x250</t>
  </si>
  <si>
    <t>dc9cffa520b431e74ae3987c7f9dac4c</t>
  </si>
  <si>
    <t>Hotpopparenting.com 160x600</t>
  </si>
  <si>
    <t>e31a1d8cd8d7b50e0ac59e9072e045f4</t>
  </si>
  <si>
    <t>Hotpoppets.com Mobile 2 300x250</t>
  </si>
  <si>
    <t>e73055216ac2e270a1c9bc56955e301f</t>
  </si>
  <si>
    <t>Hotpoppets.com Mobile 2 728x90</t>
  </si>
  <si>
    <t>e9a22db57d65afa1e8169b3222435a60</t>
  </si>
  <si>
    <t>Hotpopbuzz.com #2 728x90</t>
  </si>
  <si>
    <t>ea5cb5f279a48f8fe2a0483c8f0bec42</t>
  </si>
  <si>
    <t>Hotpoptravel.com 160x600</t>
  </si>
  <si>
    <t>eb777b978c9daff8a5176176f45f3616</t>
  </si>
  <si>
    <t>Hotpoplifestyle.com Mobile 300x250</t>
  </si>
  <si>
    <t>ed519b458b596ea1e3b83a84e55b62bf</t>
  </si>
  <si>
    <t>Hotpopfood.com 160x600</t>
  </si>
  <si>
    <t>ee0ecdeba50e28c2b27470be187a33d7</t>
  </si>
  <si>
    <t>Hotpopcars.com 160x600</t>
  </si>
  <si>
    <t>f12a53284a91e5102d7a7c6e5b23aaad</t>
  </si>
  <si>
    <t>Hotpopgamer.com 300x600</t>
  </si>
  <si>
    <t>f1d574e4ec4ea2706553a275f5d20974</t>
  </si>
  <si>
    <t>Hotpoppets.com 300x600</t>
  </si>
  <si>
    <t>f4b82b1696fbd6a63d14b3dd3eadcff4</t>
  </si>
  <si>
    <t>Viralrip.com 300x600</t>
  </si>
  <si>
    <t>fbdc3396284b1ff4ed60019e784a3dde</t>
  </si>
  <si>
    <t>Spikey.com Mobile__2 728x90</t>
  </si>
  <si>
    <t>fe4266440d7f9af23177cbba787d5f18</t>
  </si>
  <si>
    <t>Hotpopbeauty.com 728x90</t>
  </si>
  <si>
    <t>fedc2725f9ee6f3950ce88467d5dbb44</t>
  </si>
  <si>
    <t>ahtesham.quraishi088@gmail.com</t>
  </si>
  <si>
    <t>Worldofoddballs.com 300x600</t>
  </si>
  <si>
    <t>worldofoddballs.com</t>
  </si>
  <si>
    <t>64d5b2f1276f475fcfa47df2a7afa4cf</t>
  </si>
  <si>
    <t>akashs@abpnews.in</t>
  </si>
  <si>
    <t>ABP NEWS NETWORK PVT. LTD.</t>
  </si>
  <si>
    <t>0044a86227b3126f9d03c3615712d6b5</t>
  </si>
  <si>
    <t>Abpnews.abplive.in India 728x90</t>
  </si>
  <si>
    <t>0b1c86b0a4b191c2a6a3bc273cde2bff</t>
  </si>
  <si>
    <t>Abpmajha.abplive.in US &amp; AU 300x250</t>
  </si>
  <si>
    <t>136f54d10fad8a60eae26f85ae531aec</t>
  </si>
  <si>
    <t>Abpnews.abplive.in US &amp; AU 300x250</t>
  </si>
  <si>
    <t>17a153f393cb89453165f37da9f1b14b</t>
  </si>
  <si>
    <t>Abpmajha.abplive.in Mobile US 300x250</t>
  </si>
  <si>
    <t>188baf6763c2b47b74949d1a2d677def</t>
  </si>
  <si>
    <t>Abpnews.abplive.in India 300x250</t>
  </si>
  <si>
    <t>1a9ff63beeaf7bb5a65ac291aecf36e5</t>
  </si>
  <si>
    <t>Abpananda.abplive.in Mobile IN 300x250</t>
  </si>
  <si>
    <t>38abd0b36efeabf9133fa8cb1c584d20</t>
  </si>
  <si>
    <t>Abplive.in Mobile US 300x250</t>
  </si>
  <si>
    <t>3df76532acfb06887233695c266f5d60</t>
  </si>
  <si>
    <t>Abpmajha.abplive.in US &amp; AU 728x90</t>
  </si>
  <si>
    <t>66cbdc1c465a975c34099281eff6037e</t>
  </si>
  <si>
    <t>Abpananda.abplive.in India 300x250</t>
  </si>
  <si>
    <t>7869e7a3b4e6fdfc3fdc04c50f31f776</t>
  </si>
  <si>
    <t>Abplive.in US &amp; AU 300x250</t>
  </si>
  <si>
    <t>7a4661ee2f333f305f8c95f1fc21e692</t>
  </si>
  <si>
    <t>Abpananda.abplive.in India 728x90</t>
  </si>
  <si>
    <t>8adc4c3d5b324439515a4b85a63f3f96</t>
  </si>
  <si>
    <t>Abpananda.abplive.in US &amp; AU 728x90</t>
  </si>
  <si>
    <t>97db6894eb36497be2a7c3bc9c0b96f2</t>
  </si>
  <si>
    <t>Abpananda.abplive.in Mobile US 300x250</t>
  </si>
  <si>
    <t>b12728ed6d479b4f2c7d9ed994f60b74</t>
  </si>
  <si>
    <t>Abpnews.abplive.in Mobile IN 300x250</t>
  </si>
  <si>
    <t>bed12f98d3114af1a94b79324aaa7bd4</t>
  </si>
  <si>
    <t>Abpmajha.abplive.in Mobile IN 300x250</t>
  </si>
  <si>
    <t>c0c7155488519aa66f521d4d7f9ba3fe</t>
  </si>
  <si>
    <t>Abpmajha.abplive.in India 728x90</t>
  </si>
  <si>
    <t>ccc75eb56c523b3118fc125761d0d539</t>
  </si>
  <si>
    <t>Abpananda.abplive.in US &amp; AU 300x250</t>
  </si>
  <si>
    <t>e3051f72699f17a188c72c62bc27213a</t>
  </si>
  <si>
    <t>Abplive.in Mobile IN 300x250</t>
  </si>
  <si>
    <t>e58ef3b2e8d1b75b257eb1e529461614</t>
  </si>
  <si>
    <t>Abpmajha.abplive.in India 300x250</t>
  </si>
  <si>
    <t>f3be2deb731a48ad716ff9246a0701e3</t>
  </si>
  <si>
    <t>Abpnews.abplive.in US &amp; AU 728x90</t>
  </si>
  <si>
    <t>alan.boodman@verizon.net</t>
  </si>
  <si>
    <t>Racing-reference.info 160x600</t>
  </si>
  <si>
    <t>Racing-reference.info</t>
  </si>
  <si>
    <t>6ee446dd6018fda0945fd9367d9bf60a</t>
  </si>
  <si>
    <t>Racing-reference.info 300x250</t>
  </si>
  <si>
    <t>c9fcf27ed7e8d2c946a92ffff96d436c</t>
  </si>
  <si>
    <t>Racing-reference.info BTF 728x90</t>
  </si>
  <si>
    <t>d9344bcd4dad8b23d754d35381798a02</t>
  </si>
  <si>
    <t>Racing-reference.info ATF 728x90</t>
  </si>
  <si>
    <t>ddb0d37c7143c2e3503f140c481f9011</t>
  </si>
  <si>
    <t>albert@baronsmedia.com</t>
  </si>
  <si>
    <t>Wuxiaworld.com ATF 728x90</t>
  </si>
  <si>
    <t>Barons Media (Hypster.com)</t>
  </si>
  <si>
    <t>0b5a1a0a5ad7dffe6f4e6159b746d50d</t>
  </si>
  <si>
    <t>Koalasplayground.com 728x90</t>
  </si>
  <si>
    <t>2b5c1b0d53135fef635850891e490308</t>
  </si>
  <si>
    <t>Allaccess.com 300x250</t>
  </si>
  <si>
    <t>30a116edb199786d6df8d2271341d754</t>
  </si>
  <si>
    <t>Pocket-lint.com US, AU, CA, UK 300x250</t>
  </si>
  <si>
    <t>3239d3ea8d051f245b71387bc443bee9</t>
  </si>
  <si>
    <t>Openstudy.com 300x250</t>
  </si>
  <si>
    <t>3445df7201dee73b2aeca2367444e1a5</t>
  </si>
  <si>
    <t>Royalroadl.com 300x250</t>
  </si>
  <si>
    <t>4f123b7dbe2e8534949bb066b8b48fd0</t>
  </si>
  <si>
    <t>Vivaglammagazine.com 728x90</t>
  </si>
  <si>
    <t>505e065988a0635e2495932e3413b4e4</t>
  </si>
  <si>
    <t>Royalroadl.com #2 300x250</t>
  </si>
  <si>
    <t>54ae8a978a98c91cfe0f17c02ee7bb10</t>
  </si>
  <si>
    <t>Royalroadl.com #3 300x250</t>
  </si>
  <si>
    <t>6085c508676e2551eddd13b8ec3370cc</t>
  </si>
  <si>
    <t>Vivaglammagazine.com 300x250</t>
  </si>
  <si>
    <t>60cc4ce0180d51c86100cd8adb04d65d</t>
  </si>
  <si>
    <t>Diario.mx 300x250</t>
  </si>
  <si>
    <t>699bb22fab0fb5652a400f48bf956d83</t>
  </si>
  <si>
    <t>Liveweatherblogs.com 728x90</t>
  </si>
  <si>
    <t>6ec7b35a4e3d34e534373fa81af8f647</t>
  </si>
  <si>
    <t>Dramabeans.com #2 728x90</t>
  </si>
  <si>
    <t>7c012393bfb3cd03123d29e1bbfd0775</t>
  </si>
  <si>
    <t>Koalasplayground.com 160x600</t>
  </si>
  <si>
    <t>7f36fe9a305e915937e2322e3c7e1595</t>
  </si>
  <si>
    <t>Allaccess.com 160x600</t>
  </si>
  <si>
    <t>8433e2c793b58b5335d959231351c865</t>
  </si>
  <si>
    <t>Segundamano.mx 160x600</t>
  </si>
  <si>
    <t>894d14d1526c6500ac65ffaf61ca420a</t>
  </si>
  <si>
    <t>Openstudy.com 160x600</t>
  </si>
  <si>
    <t>8e7aeffea2cb9cf3e9c86f278603d330</t>
  </si>
  <si>
    <t>Lapatilla.com 300x250</t>
  </si>
  <si>
    <t>90f154d1dda497870b17441ec0228e21</t>
  </si>
  <si>
    <t>Allaccess.com 728x90</t>
  </si>
  <si>
    <t>975e91a23fb152fc6961db76e5fd9482</t>
  </si>
  <si>
    <t>Royalroadl.com #2 728x90</t>
  </si>
  <si>
    <t>9eccc397d1ff6c8384de56f0607b6beb</t>
  </si>
  <si>
    <t>Dramabeans.com 728x90</t>
  </si>
  <si>
    <t>9ff775fdaadcffa49ea25ab002e5fae0</t>
  </si>
  <si>
    <t>Wuxiaworld.com 300x250</t>
  </si>
  <si>
    <t>a90827c0a974653e9c1ca465f0f37a0c</t>
  </si>
  <si>
    <t>Openstudy.com 300x600</t>
  </si>
  <si>
    <t>ac8ed8a64cca8dee994e36f4cef1f09f</t>
  </si>
  <si>
    <t>Evite.com 728x90</t>
  </si>
  <si>
    <t>b6210616f8fdde6727476a613b03d41f</t>
  </si>
  <si>
    <t>Wuxiaworld.com BTF 728x90</t>
  </si>
  <si>
    <t>c8d1ed90bd667ef9fd3d5f6091264135</t>
  </si>
  <si>
    <t>Liveweatherblogs.com 300x250</t>
  </si>
  <si>
    <t>d108320f9dbb5b5e929e19af739b28b3</t>
  </si>
  <si>
    <t>Segundamano.mx 728x90</t>
  </si>
  <si>
    <t>d86159b0e76514475e40a58f9036d5b9</t>
  </si>
  <si>
    <t>Openstudy.comB 300x250</t>
  </si>
  <si>
    <t>dc064973ea135303be8760a1c2cbe669</t>
  </si>
  <si>
    <t>Koalasplayground.com 300x250</t>
  </si>
  <si>
    <t>e3cd4ba8f8b351bc97edd750c8d9207b</t>
  </si>
  <si>
    <t>Dramabeans.com #2 300x250</t>
  </si>
  <si>
    <t>f3042a5a1a4b190c8008162d6272d598</t>
  </si>
  <si>
    <t>Royalroadl.com 728x90</t>
  </si>
  <si>
    <t>f7875cbb94387cfd81d6363ef104df31</t>
  </si>
  <si>
    <t>Pocket-lint.com US, AU, CA, UK 728x90</t>
  </si>
  <si>
    <t>f7eac15b3a7f9ed0b1f50bf3a93a5d23</t>
  </si>
  <si>
    <t>Dramabeans.com 300x250</t>
  </si>
  <si>
    <t>f822c6f58f4b22f81ba5eec575e0c3e0</t>
  </si>
  <si>
    <t>Openstudy.comB 728x90</t>
  </si>
  <si>
    <t>ffec6f8de89d81f071cffad914a5da90</t>
  </si>
  <si>
    <t>alec@greatergood.com</t>
  </si>
  <si>
    <t>Dustyoldthing.com 300x250</t>
  </si>
  <si>
    <t>Greater Good Inc (12tomatoes.com)</t>
  </si>
  <si>
    <t>bbde6565d2c9e2651237738488b60d31</t>
  </si>
  <si>
    <t>alex@physorg.com</t>
  </si>
  <si>
    <t>Phys.org 300x250</t>
  </si>
  <si>
    <t>phys.org</t>
  </si>
  <si>
    <t>1c1e44165d47864a8a7aab6cdcc4f3e9</t>
  </si>
  <si>
    <t>alimehdipak@gmail.com</t>
  </si>
  <si>
    <t>Lolzepic.com</t>
  </si>
  <si>
    <t>14180ede98171daab89214a219333537</t>
  </si>
  <si>
    <t>9gid.com 160x600one tair 6</t>
  </si>
  <si>
    <t>1c428dad7f7dec79f3bddb66d3e4a989</t>
  </si>
  <si>
    <t>FG sider 300x250two Tair 3</t>
  </si>
  <si>
    <t>227512249304866ef69a5c6a17799661</t>
  </si>
  <si>
    <t>9gid 300x250 tier 5</t>
  </si>
  <si>
    <t>23383fa5b0fa14ea7c1ea0d5cf478d26</t>
  </si>
  <si>
    <t>9gid 160x600two tier 6</t>
  </si>
  <si>
    <t>25e1d0fdbd7eb3b78d7cd2bce9845b3a</t>
  </si>
  <si>
    <t>FG sider 300x250one Tair 4</t>
  </si>
  <si>
    <t>296f25a18e59cfa97cedab712d409261</t>
  </si>
  <si>
    <t>9gid.com Tier 2 #2 160x600</t>
  </si>
  <si>
    <t>2a7d74fecbf15972a6fa8bcde0aa2c57</t>
  </si>
  <si>
    <t>9gid.com Tier 2 300x250</t>
  </si>
  <si>
    <t>309e33b78bbb5f37338d0f0fc3d54ce7</t>
  </si>
  <si>
    <t>9gid.com 160x600two Tiar 5</t>
  </si>
  <si>
    <t>4023f935494f8dd4a418290a410bcb94</t>
  </si>
  <si>
    <t>FG sider 300x250two Tair 4</t>
  </si>
  <si>
    <t>427371f2c8fe0f8b1ff74f1d0fafcd29</t>
  </si>
  <si>
    <t>9gid.com Header Tier 7 728x90</t>
  </si>
  <si>
    <t>49c7790ef5681148bbe09a4c99306e26</t>
  </si>
  <si>
    <t>9gid.com header Tier 5 728x90</t>
  </si>
  <si>
    <t>54f60fff0a30dc124b1f37d05112b920</t>
  </si>
  <si>
    <t>9gid.com footer Tier 5 728x90</t>
  </si>
  <si>
    <t>6c2fe3d7b7f01a0a2e3141a593bfb2b9</t>
  </si>
  <si>
    <t>9gid.com 160x600one Tier 5</t>
  </si>
  <si>
    <t>74b8306deae287fe72b880722c55a40c</t>
  </si>
  <si>
    <t>9gid.com Tier 2 #2 728x90</t>
  </si>
  <si>
    <t>9d6044b8cc82da0b98bc3b63e6cd97f8</t>
  </si>
  <si>
    <t>9gid.com Tier 2 #2 300x250</t>
  </si>
  <si>
    <t>a0a1dc0fa3a9d9ac333f12ac22aaad86</t>
  </si>
  <si>
    <t>9gid.com 300x250two tier 5</t>
  </si>
  <si>
    <t>ac2e1d4d095a067b321b8908e535bea9</t>
  </si>
  <si>
    <t>9gid.com 728x90</t>
  </si>
  <si>
    <t>ca5737b353d9c957371b477f68a9c320</t>
  </si>
  <si>
    <t>9gid.com Header728x900  tair 6</t>
  </si>
  <si>
    <t>d0d74ee7c93d9034961adbc837eb6f09</t>
  </si>
  <si>
    <t>9gid.com Tier 2 728x90</t>
  </si>
  <si>
    <t>dfde289da9a5fa006bc100a5f75acab8</t>
  </si>
  <si>
    <t>9gid.com Tier 2 160x600</t>
  </si>
  <si>
    <t>e414f14c685bcd5eadc506cb8f8effd7</t>
  </si>
  <si>
    <t>Feedgag.com Tier 1 160x600</t>
  </si>
  <si>
    <t>ee4bf99d1bd498c8db3c4ec4ce41dfa3</t>
  </si>
  <si>
    <t>9gid.com 300x250</t>
  </si>
  <si>
    <t>f43bf929ce5abb7d01d482a259aa9814</t>
  </si>
  <si>
    <t>9gid.com 300x250 tair 6</t>
  </si>
  <si>
    <t>f61330698c5a824fa5d1a4b3eeb3f227</t>
  </si>
  <si>
    <t>9gid.com 160x600</t>
  </si>
  <si>
    <t>amir.khalil2.70@gmail.com</t>
  </si>
  <si>
    <t>Stickyday.com #2 300x250</t>
  </si>
  <si>
    <t>Stickyday.com</t>
  </si>
  <si>
    <t>0c46011da571ac8dfcb39884d861ab97</t>
  </si>
  <si>
    <t>Dayherald.com Sidebar Top 300x250</t>
  </si>
  <si>
    <t>107d11d746503d4273104464d8517d54</t>
  </si>
  <si>
    <t>Masterherald.com Sidebar Bottom 300x250</t>
  </si>
  <si>
    <t>45af3b9aeaf17879fb4603066532f072</t>
  </si>
  <si>
    <t>Stickyday.com 728x90</t>
  </si>
  <si>
    <t>5b07e8ca8a944d660b2ff08fd750e8f7</t>
  </si>
  <si>
    <t>Dayherald.com Sidebar Bottom 300x250</t>
  </si>
  <si>
    <t>5b0bce9525533c0f48a1b957812bd306</t>
  </si>
  <si>
    <t>Masterherald.com Sidebar Middle 300x250</t>
  </si>
  <si>
    <t>5ba33a013933200e406f1601cc67a4aa</t>
  </si>
  <si>
    <t>Stickyday.com Sticky Format Middle 728x90</t>
  </si>
  <si>
    <t>7d1e6707abf87461550298d894f5275a</t>
  </si>
  <si>
    <t>Stickyday.com 300x250</t>
  </si>
  <si>
    <t>922e34c4341125aa652b814efc1169d9</t>
  </si>
  <si>
    <t>Stickyday.com Sticky Format Sidebar Top 300x250</t>
  </si>
  <si>
    <t>a22669f464a9e82eb75083e5f798b8ea</t>
  </si>
  <si>
    <t>Stickyday.com #3 300x250</t>
  </si>
  <si>
    <t>a394bde587f13cf7452314b6e844648c</t>
  </si>
  <si>
    <t>Stickyday.com Sticky Format Bottom 728x90</t>
  </si>
  <si>
    <t>bf9ccfc50a5f4cae22b0b840b5789056</t>
  </si>
  <si>
    <t>Masterherald.com Mobile Bottom 300x250</t>
  </si>
  <si>
    <t>c1fb1a01581e05703aaa1826abbccaa9</t>
  </si>
  <si>
    <t>Masterherald.com Sidebar Top 300x250</t>
  </si>
  <si>
    <t>cde12fd88feb28a180ca9322e44e9249</t>
  </si>
  <si>
    <t>Dayherald.com Mobile Bottom 300x250</t>
  </si>
  <si>
    <t>f30f0b586255813ee79faf929e1268f6</t>
  </si>
  <si>
    <t>Stickyday.com #2 728x90</t>
  </si>
  <si>
    <t>f5ad83afe63e7e3fe905c04ad57374ab</t>
  </si>
  <si>
    <t>amit@digitaladvertising.com</t>
  </si>
  <si>
    <t>Yourdailydip.com Under Content 728x90</t>
  </si>
  <si>
    <t>Raut Media (freenewsheadlines.com)</t>
  </si>
  <si>
    <t>0951801524ee42cc154d1320979e5726</t>
  </si>
  <si>
    <t>Freehowtoadvice.com Anchor Ad</t>
  </si>
  <si>
    <t>0a29384be6cfdc97aca84044b7edfd52</t>
  </si>
  <si>
    <t>Yourdailydip.com Under Content Left 300x250</t>
  </si>
  <si>
    <t>1794b0aca0b8d10957faa3a5f2208694</t>
  </si>
  <si>
    <t>Easyformsmanager.com Header</t>
  </si>
  <si>
    <t>1af0f1e0c31933f02d84300ed6d608ba</t>
  </si>
  <si>
    <t>Yourdailydip.com Header 728x90</t>
  </si>
  <si>
    <t>5f67a676d32d2c3cde0462c0c6799738</t>
  </si>
  <si>
    <t>Yourdailydip.com Bottom Right 300x600</t>
  </si>
  <si>
    <t>6e4669252098a313bf7de8e96a2222b7</t>
  </si>
  <si>
    <t>Easyformsmanager.com Footer</t>
  </si>
  <si>
    <t>7d286a9f18be9be589c52d49693697db</t>
  </si>
  <si>
    <t>Freenewsheadlines.com Right</t>
  </si>
  <si>
    <t>8889ba8745742e31c442bbb49a053d5a</t>
  </si>
  <si>
    <t>Freehowtoadvice.com Header</t>
  </si>
  <si>
    <t>c21a23331d37e3dad12483cd3952331e</t>
  </si>
  <si>
    <t>Easyformsmanager.com Anchor Ad</t>
  </si>
  <si>
    <t>c4a413dc85e05433b6121c8c92a97e5e</t>
  </si>
  <si>
    <t>Yourdailydip.com Under Content Right 300x250</t>
  </si>
  <si>
    <t>e292871235a8a73a041c83a50f153667</t>
  </si>
  <si>
    <t>Freehowtoadvice.com Footer</t>
  </si>
  <si>
    <t>efc912037f46f54305c6be7add3007d5</t>
  </si>
  <si>
    <t>Yourdailydip.com Top Right 300x250</t>
  </si>
  <si>
    <t>f0e1967ef2248d81ca0ca5ed289a374f</t>
  </si>
  <si>
    <t>Freenewsheadlines.com Header</t>
  </si>
  <si>
    <t>f8fe5bab3059b46bf5fff6816530fde9</t>
  </si>
  <si>
    <t>an@fidelity-media.com</t>
  </si>
  <si>
    <t>Fidelity Media (playstationlifestyle.net)</t>
  </si>
  <si>
    <t>22bb54edeb247e28e3f461663d714b74</t>
  </si>
  <si>
    <t>Popyard.com 728x90</t>
  </si>
  <si>
    <t>Nicoblog.org 728x90</t>
  </si>
  <si>
    <t>98ae6ad091de8ca5d811f1f9938a6efb</t>
  </si>
  <si>
    <t>Reporterlive.com 300x250</t>
  </si>
  <si>
    <t>b9c8dc090a7ca4631dccee0b45dd0628</t>
  </si>
  <si>
    <t>Popyard.com 160x600</t>
  </si>
  <si>
    <t>Nicoblog.org 160x600</t>
  </si>
  <si>
    <t>f183f75b7b161e555453a7b0e613bf13</t>
  </si>
  <si>
    <t>Popyard.com 300x250</t>
  </si>
  <si>
    <t>Nicoblog.org 300x250</t>
  </si>
  <si>
    <t>anaber@saymedia.com</t>
  </si>
  <si>
    <t>Maxim.com Mobile 320x50</t>
  </si>
  <si>
    <t>Say Media (Fashionista.com)</t>
  </si>
  <si>
    <t>09bcb181ad64ffdeb45a8959e3b11489</t>
  </si>
  <si>
    <t>Maxim.com 300x250</t>
  </si>
  <si>
    <t>2b67aa57b1a6cdcc7a09d8df682f179a</t>
  </si>
  <si>
    <t>Blazepress.com 300x600</t>
  </si>
  <si>
    <t>2c70921e99ae15241ab49d93c385f35f</t>
  </si>
  <si>
    <t>Biography.com Mobile 300x250</t>
  </si>
  <si>
    <t>3185b1b7737a955e7a4447778f1ffee2</t>
  </si>
  <si>
    <t>Theultralinx.com 300x250</t>
  </si>
  <si>
    <t>388ac1cf6a61161f8d0cf75f3f4e0655</t>
  </si>
  <si>
    <t>Theultralinx.com Mobile 300x250</t>
  </si>
  <si>
    <t>424363747d4470daa9bd17c38ecbff12</t>
  </si>
  <si>
    <t>Biography.com Mobile 320x50</t>
  </si>
  <si>
    <t>5146489fbd46e4898fc04fe87a1f60be</t>
  </si>
  <si>
    <t>Theultralinx.com 728x90</t>
  </si>
  <si>
    <t>59609b0a02ac7d1af354a053876404fe</t>
  </si>
  <si>
    <t>Theultralinx.com 300x600</t>
  </si>
  <si>
    <t>6bf889ccd646a50af5858b20b9794a46</t>
  </si>
  <si>
    <t>Biography.com 300x600</t>
  </si>
  <si>
    <t>6e1570bbf3ed4e621edb3906c6a9af3c</t>
  </si>
  <si>
    <t>Blazepress.com Mobile 320x50</t>
  </si>
  <si>
    <t>6f416283da7418f66cb46d057ba4dbb1</t>
  </si>
  <si>
    <t>Theultralinx.com Mobile 320x50</t>
  </si>
  <si>
    <t>6fefbb766edb4387339fe9fafa6f1774</t>
  </si>
  <si>
    <t>Maxim.com Mobile 300x250</t>
  </si>
  <si>
    <t>74e76f5dec5c14e62700206239667803</t>
  </si>
  <si>
    <t>Biography.com 728x90</t>
  </si>
  <si>
    <t>8ee10e5de73daed26d85ea17e7dea711</t>
  </si>
  <si>
    <t>Maxim.com 728x90</t>
  </si>
  <si>
    <t>9b1874d7d75275c3de81dae9710bc147</t>
  </si>
  <si>
    <t>Biography.com 300x250</t>
  </si>
  <si>
    <t>dff21e7239cdb0b70820aa650e2c535f</t>
  </si>
  <si>
    <t>Blazepress.com Mobile 300x250</t>
  </si>
  <si>
    <t>e426d6a73a5161700823fce248fda63d</t>
  </si>
  <si>
    <t>Maxim.com 300x600</t>
  </si>
  <si>
    <t>fc7ed38a07f0236a721271da85a87015</t>
  </si>
  <si>
    <t>andreflash1@gmail.com</t>
  </si>
  <si>
    <t>Ontheflix.com</t>
  </si>
  <si>
    <t>andreiasantos@7graus.com</t>
  </si>
  <si>
    <t>Bibliaon.com</t>
  </si>
  <si>
    <t>04b8d0f05028c89335870aebc0b74cf5</t>
  </si>
  <si>
    <t>Pensador.uol.com.br 300x250</t>
  </si>
  <si>
    <t>52a6df21e24daa351b09aee11391278a</t>
  </si>
  <si>
    <t>Medicoresponde.com.br 300x250</t>
  </si>
  <si>
    <t>c956d096a91dc6e176ad09207406f687</t>
  </si>
  <si>
    <t>Medicoresponde.com.br 728x90</t>
  </si>
  <si>
    <t>andrew@blankslate.com</t>
  </si>
  <si>
    <t>Candysdirt.com BTF 300x250</t>
  </si>
  <si>
    <t>BlankSlate</t>
  </si>
  <si>
    <t>05ffb45841cb9052ea62e281cc2c9f43</t>
  </si>
  <si>
    <t>Popville.com Mobile ATF 320x50</t>
  </si>
  <si>
    <t>092b5a26145d390325e87bbe71e9fc15</t>
  </si>
  <si>
    <t>Brownstoner.com ATF 300x250</t>
  </si>
  <si>
    <t>1320970a0376b76fd6ea439453db1a1f</t>
  </si>
  <si>
    <t>Siborrealtors.com BTF 300x250</t>
  </si>
  <si>
    <t>23d8ab376afaa0db4e2a981bc52a7c51</t>
  </si>
  <si>
    <t>Brownstoner.com Mobile ATF 320x50</t>
  </si>
  <si>
    <t>2ebe6529276b39743f222f51fb2dde8b</t>
  </si>
  <si>
    <t>Siborrealtors.com ATF 728x90</t>
  </si>
  <si>
    <t>3cde98e34a13650b76ca9cf015e86aad</t>
  </si>
  <si>
    <t>Candysdirt.com Mobile ATF 320x50</t>
  </si>
  <si>
    <t>4d3159cf92e865119a183166db229ff7</t>
  </si>
  <si>
    <t>Swamplot.com BTF 300x250</t>
  </si>
  <si>
    <t>55c8ec45f9893ad9ff579a643a2f4eb9</t>
  </si>
  <si>
    <t>Newburghrestoration.com ATF 300x250</t>
  </si>
  <si>
    <t>57ed9b594d1074f6fb04eb1c0e25ec46</t>
  </si>
  <si>
    <t>Brightestyoungthings.com ATF 300x250</t>
  </si>
  <si>
    <t>589d03c2d20c580f2f1fd9bfa5a115f5</t>
  </si>
  <si>
    <t>Popville.com ATF 300x250</t>
  </si>
  <si>
    <t>59cbc0b04523ad4c0ccea2ec4bb7a35c</t>
  </si>
  <si>
    <t>Popville.com ATF 728x90</t>
  </si>
  <si>
    <t>630d484ecf4f100192617c75b1088157</t>
  </si>
  <si>
    <t>Swamplot.com ATF 728x90</t>
  </si>
  <si>
    <t>63f05eb27509a52e0fe6fd515ba73915</t>
  </si>
  <si>
    <t>Popville.com BTF 300x250</t>
  </si>
  <si>
    <t>6b0303062929c7fbd48ae88ea694da0f</t>
  </si>
  <si>
    <t>Smorgasburg.com BTF 300x250</t>
  </si>
  <si>
    <t>72074e9bbbb3081e7c9943478ffaded1</t>
  </si>
  <si>
    <t>Brooklynflea.com ATF 300x250</t>
  </si>
  <si>
    <t>778afea9d2a8a4b0be6ba633cdada712</t>
  </si>
  <si>
    <t>Brooklynflea.com BTF 300x250</t>
  </si>
  <si>
    <t>7f781094228eee5ee6a2f6d4ed872dbb</t>
  </si>
  <si>
    <t>Newburghrestoration.com ATF 728x90</t>
  </si>
  <si>
    <t>8ee58974a1176055fb9721b2429368cc</t>
  </si>
  <si>
    <t>Swamplot.com ATF 300x250</t>
  </si>
  <si>
    <t>a13fcc77758345f145ba2b2f71828750</t>
  </si>
  <si>
    <t>Brooklynbased.com ATF 728x90</t>
  </si>
  <si>
    <t>a3b84beb00b8f2cee6b01e3439fbd5a1</t>
  </si>
  <si>
    <t>Brooklynbased.com Mobile ATF 320x50</t>
  </si>
  <si>
    <t>b055b40b9427a358c2a1f8dfb5bba97a</t>
  </si>
  <si>
    <t>Brooklynbased.com ATF 300x250</t>
  </si>
  <si>
    <t>b1d6f6f8633f02fb55fc4e679da81367</t>
  </si>
  <si>
    <t>Smorgasburg.com ATF 300x250</t>
  </si>
  <si>
    <t>c1155180465cd8896480d642b2bf89e1</t>
  </si>
  <si>
    <t>Brownstoner.com BTF 300x250</t>
  </si>
  <si>
    <t>c1fc0eee3293ec37388b3c46b5b3a44d</t>
  </si>
  <si>
    <t>Brownstoner.com ATF 728x90</t>
  </si>
  <si>
    <t>e32aeaadb6457bc80007b6027c455e38</t>
  </si>
  <si>
    <t>andy.fishwick@potential.co.uk</t>
  </si>
  <si>
    <t>Fobzy.com 728x90</t>
  </si>
  <si>
    <t>Timetobreak Ltd (gleems.com)</t>
  </si>
  <si>
    <t>2a71c198cd1ca66d2d309602f718a541</t>
  </si>
  <si>
    <t>Gleems.com 728x90</t>
  </si>
  <si>
    <t>43f9f42e317075dc67c02b2778125465</t>
  </si>
  <si>
    <t>Fuzzfix.com ATF #2 300x250</t>
  </si>
  <si>
    <t>4a4ebcf1451d74eec74a66f9911912f5</t>
  </si>
  <si>
    <t>Fobzy.com #2 300x250</t>
  </si>
  <si>
    <t>5dd3f3feec926dd908d24a82083a747b</t>
  </si>
  <si>
    <t>Fuzzfix.com ATF 300x250</t>
  </si>
  <si>
    <t>5fe448a407d1c2af71768a34668a4108</t>
  </si>
  <si>
    <t>Fuzzfix.com BTF 300x250</t>
  </si>
  <si>
    <t>65d427a03715ad971879f32147958347</t>
  </si>
  <si>
    <t>Pixte.com 728x90</t>
  </si>
  <si>
    <t>96944dd0f8523c2e56c938069efe6030</t>
  </si>
  <si>
    <t>Fuzzfix.com BTF #2 300x250</t>
  </si>
  <si>
    <t>a67965ea79f8a52de73fbd3c3b8fb948</t>
  </si>
  <si>
    <t>Fuzzfix.com 728x90</t>
  </si>
  <si>
    <t>a95fdb8e0443db62f734450f8656915a</t>
  </si>
  <si>
    <t>Gleems.com BTF 300x250</t>
  </si>
  <si>
    <t>bb45ca04b7f1e132c3d89b294c243c81</t>
  </si>
  <si>
    <t>Pixte.com BTF 300x250</t>
  </si>
  <si>
    <t>c23724ac59ec76ed4ea51aa83ee7d1ac</t>
  </si>
  <si>
    <t>Gleems.com ATF 300x250</t>
  </si>
  <si>
    <t>c4e63564e13943cc23928b999411b694</t>
  </si>
  <si>
    <t>Fobzy.com 300x250</t>
  </si>
  <si>
    <t>d1e6b026e368c3b48e8cefe70319e25e</t>
  </si>
  <si>
    <t>Pixte.com ATF 300x250</t>
  </si>
  <si>
    <t>daa8cd4f3679f60cbc5a008f3cc3d00e</t>
  </si>
  <si>
    <t>andy@socialholicnetwork.com</t>
  </si>
  <si>
    <t>Popfotos.com ATF 300x250</t>
  </si>
  <si>
    <t>ViralSmash.org</t>
  </si>
  <si>
    <t>0c5f88af9d4bb851569aa6afa3122b50</t>
  </si>
  <si>
    <t>Fitstylelife.com ATF 300x250</t>
  </si>
  <si>
    <t>0e13c99526486837abb190b4b72303ad</t>
  </si>
  <si>
    <t>Traveltyrant.com ATF 728x90</t>
  </si>
  <si>
    <t>1b23e93e6d64561201a11cd15075e341</t>
  </si>
  <si>
    <t>Traveltyrant.com BTF 300x250</t>
  </si>
  <si>
    <t>227d42f8991a41be976b46f358b90b32</t>
  </si>
  <si>
    <t>Mycarconnector.com ATF 300x250</t>
  </si>
  <si>
    <t>22e42ba19e2adf83c818f3301c975eaf</t>
  </si>
  <si>
    <t>Resharable.org BTF 300x250</t>
  </si>
  <si>
    <t>2699bdfa3f74e043fc6a3310ed11f69a</t>
  </si>
  <si>
    <t>Viralworld.net BTF 300x250</t>
  </si>
  <si>
    <t>2773784c65234d632676f4beda3d16e2</t>
  </si>
  <si>
    <t>Thewebtrovert.com BTF 728x90</t>
  </si>
  <si>
    <t>2b0f170c5ba94df8b3a4ce7d06b4ea34</t>
  </si>
  <si>
    <t>Viralvinny.com BTF 728x90</t>
  </si>
  <si>
    <t>39953e69adb4da417c73d14cec949246</t>
  </si>
  <si>
    <t>Traveltyrant.com BTF 728x90</t>
  </si>
  <si>
    <t>39ce801107b713c3a0362df0aa1f0cd9</t>
  </si>
  <si>
    <t>Wildceleb.com BTF-2 300x250</t>
  </si>
  <si>
    <t>3b3d423369784f534e2fd7ec226f8568</t>
  </si>
  <si>
    <t>Idistracted.net BTF-2 300x250</t>
  </si>
  <si>
    <t>3d5c3fd4ba348277ba9c3c88ead859ef</t>
  </si>
  <si>
    <t>Viralvinny.com ATF 300x250</t>
  </si>
  <si>
    <t>401f862df346d68fd0392f6f7318ccb8</t>
  </si>
  <si>
    <t>Wildceleb.com BTF 728x90</t>
  </si>
  <si>
    <t>41a8d3640dcc025dc426361f8ff5ca89</t>
  </si>
  <si>
    <t>Viralworld.net BTF-Tier2 300x250</t>
  </si>
  <si>
    <t>4248d3803994d9be7b1b672c9a513ecc</t>
  </si>
  <si>
    <t>Idistracted.net Mobile 300x250</t>
  </si>
  <si>
    <t>42e3560ac146b483a8105cd0ee5ecfbd</t>
  </si>
  <si>
    <t>Trendbait.com BTF 728x90</t>
  </si>
  <si>
    <t>4a635e20797109326126aae8a216606a</t>
  </si>
  <si>
    <t>Viralworld.net BTF 728x90</t>
  </si>
  <si>
    <t>50d7d270eb22f9f4f31c103ea1170486</t>
  </si>
  <si>
    <t>Fitstylelife.com BTF 300x250</t>
  </si>
  <si>
    <t>5825f62cc32f4815d31761ebc322abd3</t>
  </si>
  <si>
    <t>Mycarconnector.com ATF 728x90</t>
  </si>
  <si>
    <t>5d6e988b51e1dd3212c99dd273ba406f</t>
  </si>
  <si>
    <t>Mycarconnector.com BTF-2 300x250</t>
  </si>
  <si>
    <t>5ebb1c5e443d993ab96e5bed3ee67107</t>
  </si>
  <si>
    <t>Trendbait.com ATF 728x90</t>
  </si>
  <si>
    <t>5ff0d16ec377f75523a1087433fb8922</t>
  </si>
  <si>
    <t>Boredlion.com BTF 728x90</t>
  </si>
  <si>
    <t>60c575b71e0d45daa25812ecf3ec0ab8</t>
  </si>
  <si>
    <t>Idistracted.net ATF 728x90</t>
  </si>
  <si>
    <t>60ed3994d971817b25241e43a069ed15</t>
  </si>
  <si>
    <t>Lolboom.net ATF 728x90</t>
  </si>
  <si>
    <t>6873616b7c603be7b4acde2af958a82f</t>
  </si>
  <si>
    <t>Trendbait.com BTF 300x250</t>
  </si>
  <si>
    <t>6e9b67cdf9acefacbd07d9fd261b6299</t>
  </si>
  <si>
    <t>Viralvinny.com BTF 300x250</t>
  </si>
  <si>
    <t>70ef40aa12501e74c539bd17ae7178a3</t>
  </si>
  <si>
    <t>Boredlion.com ATF 300x250</t>
  </si>
  <si>
    <t>718a4f5f660195ae71ee3ea748a88d4a</t>
  </si>
  <si>
    <t>Fitstylelife.com BTF 728x90</t>
  </si>
  <si>
    <t>7cf6290ce7e103cad37b1ad7f7bf97f8</t>
  </si>
  <si>
    <t>Lolboom.net BTF 728x90</t>
  </si>
  <si>
    <t>814a8368163421502d41ea2d379876b8</t>
  </si>
  <si>
    <t>Trendbait.com ATF 300x250</t>
  </si>
  <si>
    <t>84c32f12a61c7ce0833ad03a8b12c1c9</t>
  </si>
  <si>
    <t>Bluelionsports.com BTF 728x90</t>
  </si>
  <si>
    <t>8840fe7e1463f84b96938b2c0ddbf2d6</t>
  </si>
  <si>
    <t>Bluelionsports.com BTF 300x250</t>
  </si>
  <si>
    <t>921f80c293f5f3ebe69ea6d24c13cd46</t>
  </si>
  <si>
    <t>Wildceleb.com Mobile 300x250</t>
  </si>
  <si>
    <t>9507812f736e64f65a9db835ea9dee7e</t>
  </si>
  <si>
    <t>Fitstylelife.com ATF 728x90</t>
  </si>
  <si>
    <t>9d0ec812ec34aa4bff26cf0d5e384b89</t>
  </si>
  <si>
    <t>Bluelionsports.com BTF-2 300x250</t>
  </si>
  <si>
    <t>9edc2e44652d5ef74e7d544b9390f4f6</t>
  </si>
  <si>
    <t>Resharable.org ATF 300x250</t>
  </si>
  <si>
    <t>a1e6274c3d9756935b4958248a9ed1e2</t>
  </si>
  <si>
    <t>Thebrofessional.net BTF-2 300x250</t>
  </si>
  <si>
    <t>a2e8491a31c6832e16206e9dc251406a</t>
  </si>
  <si>
    <t>Viralworld.net ATF 728x90</t>
  </si>
  <si>
    <t>ac1517a56b2434790ab61cc08d4802ea</t>
  </si>
  <si>
    <t>Traveltyrant.com BTF-2 300x250</t>
  </si>
  <si>
    <t>ac3f6c255d5f8654b7ffb61873516acb</t>
  </si>
  <si>
    <t>Boredlion.com ATF 728x90</t>
  </si>
  <si>
    <t>adfaade411b1f97d27ae583368810396</t>
  </si>
  <si>
    <t>Thewebtrovert.com BTF-2 300x250</t>
  </si>
  <si>
    <t>aed3ed68b76bf127e192c10a0be256e8</t>
  </si>
  <si>
    <t>Thewebtrovert.com ATF 728x90</t>
  </si>
  <si>
    <t>af556273e06ed63ff5eab7d76b21cb01</t>
  </si>
  <si>
    <t>Mycarconnector.com BTF 728x90</t>
  </si>
  <si>
    <t>b66ed58a8b25b2f1c9f97d3fdf5f7eaf</t>
  </si>
  <si>
    <t>Idistracted.net BTF 728x90</t>
  </si>
  <si>
    <t>bcd12d5a4c3dbbb5f7bc09bc55ae5662</t>
  </si>
  <si>
    <t>Wildceleb.com ATF 728x90</t>
  </si>
  <si>
    <t>c1396882d638631fb004ea387b92e60a</t>
  </si>
  <si>
    <t>Bluelionsports.com ATF 728x90</t>
  </si>
  <si>
    <t>c3d1eb4a14d63103d5f16f7162bd9851</t>
  </si>
  <si>
    <t>Resharable.org BTF 728x90</t>
  </si>
  <si>
    <t>c6c7ef08daa7ca576bfef39d7e4fc25f</t>
  </si>
  <si>
    <t>Lolboom.net BTF 300x250</t>
  </si>
  <si>
    <t>cbe0d1f23d94b01d5be27112aa65678f</t>
  </si>
  <si>
    <t>Viralworld.net ATF 300x250</t>
  </si>
  <si>
    <t>ccd26b6ff16308a723709134d7039a89</t>
  </si>
  <si>
    <t>Popfotos.com ATF 728x90</t>
  </si>
  <si>
    <t>cfb6d757ed983e5a19726d492e4f1efc</t>
  </si>
  <si>
    <t>Resharable.org ATF 728x90</t>
  </si>
  <si>
    <t>dc3a5ba9d61aa3943512c292faba83f6</t>
  </si>
  <si>
    <t>Viralvinny.com ATF 728x90</t>
  </si>
  <si>
    <t>df0083af4748a70d64c1d368b820ebbc</t>
  </si>
  <si>
    <t>Mycarconnector.com BTF 300x250</t>
  </si>
  <si>
    <t>e2e955b08bb80830cecb263ab5eb158c</t>
  </si>
  <si>
    <t>Traveltyrant.com ATF 300x250</t>
  </si>
  <si>
    <t>e72f09d8022416a19af6ad442b09769e</t>
  </si>
  <si>
    <t>Bluelionsports.com ATF 300x250</t>
  </si>
  <si>
    <t>e89ab5e161f502c292a4015c1fbbef4a</t>
  </si>
  <si>
    <t>Boredlion.com BTF 300x250</t>
  </si>
  <si>
    <t>edf3f6687300e5221830a2d723ed464b</t>
  </si>
  <si>
    <t>Thewebtrovert.com ATF 300x250</t>
  </si>
  <si>
    <t>fcad34f2f3e22c1435a8b5704679c78f</t>
  </si>
  <si>
    <t>Lolboom.net ATF 300x250</t>
  </si>
  <si>
    <t>fcebc2d3db21bc0896d0f20370dcc0da</t>
  </si>
  <si>
    <t>anijuea@gmail.com</t>
  </si>
  <si>
    <t>Head | ATF 728x90</t>
  </si>
  <si>
    <t>Eliteanimes.com</t>
  </si>
  <si>
    <t>3834b81c8a5e5618f8e0c509fc9200c6</t>
  </si>
  <si>
    <t>Left from Content, ATF 160x600</t>
  </si>
  <si>
    <t>3f82975346f91ddda000cfa6444a9276</t>
  </si>
  <si>
    <t>Right from Content ATF 160x600</t>
  </si>
  <si>
    <t>d3e770a4240bcfe8c064e1861d170135</t>
  </si>
  <si>
    <t>anthony@wlkholdings.com</t>
  </si>
  <si>
    <t>Mobilelikez.com 300x250</t>
  </si>
  <si>
    <t>WLK Holdings</t>
  </si>
  <si>
    <t>4259b635022352ee28260b3c05fceef2</t>
  </si>
  <si>
    <t>Mobilelikez.com 320x50</t>
  </si>
  <si>
    <t>8253fe5075058b85cdfee35c4cd2ce8a</t>
  </si>
  <si>
    <t>aran@nbadraft.net</t>
  </si>
  <si>
    <t>Nbadraft.net 300x250</t>
  </si>
  <si>
    <t>Nbadraft.net</t>
  </si>
  <si>
    <t>535b06dd6273d2ee4a7ccf65e4256d0e</t>
  </si>
  <si>
    <t>Nbadraft.net 160x600</t>
  </si>
  <si>
    <t>b47c890df4b4adbe1e5b61b3598738bf</t>
  </si>
  <si>
    <t>Nbadraft.net #2 728x90</t>
  </si>
  <si>
    <t>c78c70704cdad03439bb55307dc7d83b</t>
  </si>
  <si>
    <t>Nbadraft.net 728x90</t>
  </si>
  <si>
    <t>d4ecbb9d04fd598ea6ff2f9766a6f03a</t>
  </si>
  <si>
    <t>aron@solspot.com</t>
  </si>
  <si>
    <t>Solspot.com</t>
  </si>
  <si>
    <t>2a514c9020c15bb301d7d6aa6d4a29aa</t>
  </si>
  <si>
    <t>Solspot.com #2</t>
  </si>
  <si>
    <t>8fcf1cdc1001055734f91e5e2ac22fd3</t>
  </si>
  <si>
    <t>cad762a0a2dd3fe2dd5cc139fce7aed9</t>
  </si>
  <si>
    <t>f95fc66180fb813d3d508fe9e6c27082</t>
  </si>
  <si>
    <t>arran@wizzed.com</t>
  </si>
  <si>
    <t>Mozomotors.com #1 300x250</t>
  </si>
  <si>
    <t>Wizzed.com</t>
  </si>
  <si>
    <t>0bc44c93b2088d4703cb6f32305ebb3b</t>
  </si>
  <si>
    <t>Animalmozo.com #1 300x250</t>
  </si>
  <si>
    <t>1436edff423a510529e01732482f62f8</t>
  </si>
  <si>
    <t>Viralmozo.com #2 300x250</t>
  </si>
  <si>
    <t>Margin Over Fill (Low Fill - Type G)</t>
  </si>
  <si>
    <t>2b835d1e80013101db98fe0cb76b0c7c</t>
  </si>
  <si>
    <t>Wizzed.com 300x250</t>
  </si>
  <si>
    <t>3978dfac781e6491e1ea50227b96a988</t>
  </si>
  <si>
    <t>Mozomotors.com #2 300x250</t>
  </si>
  <si>
    <t>3e30b6e55d48c57b21e632066111d40c</t>
  </si>
  <si>
    <t>Mozomotors.com #4 300x250</t>
  </si>
  <si>
    <t>52e2d420a53f233b65b33b8e7080eee8</t>
  </si>
  <si>
    <t>Mozomotors.com #3 300x250</t>
  </si>
  <si>
    <t>6a839e312e4818d553102087b596c7da</t>
  </si>
  <si>
    <t>Mozomotors.com #1 728x90</t>
  </si>
  <si>
    <t>7438a4225a9216b5a6deab885d76781e</t>
  </si>
  <si>
    <t>Animalmozo.com #2 300x250</t>
  </si>
  <si>
    <t>9c93b850daddf52d7db78894b5ed44b2</t>
  </si>
  <si>
    <t>Sportsmozo.com #1 300x250</t>
  </si>
  <si>
    <t>a0a078e8668292c8c672a8cf6ae10f11</t>
  </si>
  <si>
    <t>Wizzed.com 728x90</t>
  </si>
  <si>
    <t>a1a4f3d36c4d4fbdf1429bf591b1727f</t>
  </si>
  <si>
    <t>Sportsmozo.com #2 300x250</t>
  </si>
  <si>
    <t>a874a7879aa847e2f70c1d63b1c49c3e</t>
  </si>
  <si>
    <t>Animalmozo.com #4 300x250</t>
  </si>
  <si>
    <t>bd5f2b39fc2004b3ddbd4f2f639e5b84</t>
  </si>
  <si>
    <t>Viralmozo.com 300x250</t>
  </si>
  <si>
    <t>bdfe5696d328624717bec7d60a16a9d7</t>
  </si>
  <si>
    <t>Sportsmozo.com #3 300x250</t>
  </si>
  <si>
    <t>c43b444894a07a45426fd609f37ab886</t>
  </si>
  <si>
    <t>Animalmozo.com #3 300x250</t>
  </si>
  <si>
    <t>dc0658671a1b945ec88e8206b1088fdc</t>
  </si>
  <si>
    <t>Wizzed.com #2 300x250</t>
  </si>
  <si>
    <t>e77bc59eeae8a25820ef958b3f0aa86c</t>
  </si>
  <si>
    <t>Sportsmozo.com #4 300x250</t>
  </si>
  <si>
    <t>f2c5c5729633fe387a1ad9a276f60a5f</t>
  </si>
  <si>
    <t>Viralmozo.com #3 300x250</t>
  </si>
  <si>
    <t>f6e36febd46aed81542530230c7f1976</t>
  </si>
  <si>
    <t>articlesbase.ltd@gmail.com</t>
  </si>
  <si>
    <t>Articlesbase.com</t>
  </si>
  <si>
    <t>58821b7ab3df197196d04881797cfbaa</t>
  </si>
  <si>
    <t>Artigonal.com Video 300x250</t>
  </si>
  <si>
    <t>8a787f93d853eeb5fda1aea420b258ed</t>
  </si>
  <si>
    <t>Articlesbase.com Video 300x250</t>
  </si>
  <si>
    <t>b3050cd83453b7d0bf62bc44752752ed</t>
  </si>
  <si>
    <t>Articlesbase.com 300x600</t>
  </si>
  <si>
    <t>arvind@microdigitalusa.com</t>
  </si>
  <si>
    <t>Jellyshare.com</t>
  </si>
  <si>
    <t>11e71769728950c0ce14e01706f4c748</t>
  </si>
  <si>
    <t>Blingcheese.com 728x90</t>
  </si>
  <si>
    <t>2ca4c3b634e39d98228a470f55591715</t>
  </si>
  <si>
    <t>Blingcheese.com 300x250</t>
  </si>
  <si>
    <t>asiantown@gmail.com</t>
  </si>
  <si>
    <t>Asiantown.net</t>
  </si>
  <si>
    <t>052cc2cf628f271cfbf8e72112ad64d4</t>
  </si>
  <si>
    <t>Blog.asiantown.net 300x250</t>
  </si>
  <si>
    <t>11f14c53f288cc116668ae78155eb634</t>
  </si>
  <si>
    <t>News.asiantown.net 300x250</t>
  </si>
  <si>
    <t>1e3cd822434de3db947c45a12c43d60e</t>
  </si>
  <si>
    <t>Asiantown.net 300x250</t>
  </si>
  <si>
    <t>assafk@jpost.com</t>
  </si>
  <si>
    <t>Jpost.com</t>
  </si>
  <si>
    <t>5d6463c459d94438abb13e449e085858</t>
  </si>
  <si>
    <t>Jpost.com US 728x90</t>
  </si>
  <si>
    <t>c4fade1d784ff12ed030b11deddfba8a</t>
  </si>
  <si>
    <t>Jpost.com US 300x250</t>
  </si>
  <si>
    <t>aviad@a7.org</t>
  </si>
  <si>
    <t>INN Mobile 320x50</t>
  </si>
  <si>
    <t>Israelnationalnews.com</t>
  </si>
  <si>
    <t>3d97b2f5197521b43b3b9941319e978c</t>
  </si>
  <si>
    <t>INN Mobile #2 320x50</t>
  </si>
  <si>
    <t>e6fe7e658bffedb52be2128a33092847</t>
  </si>
  <si>
    <t>aviv@keebali.com</t>
  </si>
  <si>
    <t>Keebali</t>
  </si>
  <si>
    <t>0b7c1feedcb98e6d3d175a5979cfd718</t>
  </si>
  <si>
    <t>Tech-recipes.com 728x90</t>
  </si>
  <si>
    <t>18d159d5090af62f62d2f917734f8e70</t>
  </si>
  <si>
    <t>Ps3hax.net #3 300x250</t>
  </si>
  <si>
    <t>200707f8730c0187c2b35f47a1c429f6</t>
  </si>
  <si>
    <t>Lifewithdogs.tv 728x90</t>
  </si>
  <si>
    <t>213e58b026d6a45ebe5abe880be6963f</t>
  </si>
  <si>
    <t>Guitars101 728x90</t>
  </si>
  <si>
    <t>2baf4e1e55bd307fbd9251b3849428ae</t>
  </si>
  <si>
    <t>Thereeftank.com #2</t>
  </si>
  <si>
    <t>2f32af840ef3bac79f6f23f5f950b89c</t>
  </si>
  <si>
    <t>Ps3hax.net #2 728x90</t>
  </si>
  <si>
    <t>3bcabde8e92ba2f74879a9c291cc5f8a</t>
  </si>
  <si>
    <t>Lifewithdogs.tv 300x250</t>
  </si>
  <si>
    <t>3ca95354e734b37fe2f1b7bd5cc3829e</t>
  </si>
  <si>
    <t>Lifewithcats.tv 300x250</t>
  </si>
  <si>
    <t>403b440d2fd4e180c970af9816b8d179</t>
  </si>
  <si>
    <t>Jemsite.com 160x600</t>
  </si>
  <si>
    <t>49bd5911e338d676822305b013c497b6</t>
  </si>
  <si>
    <t>Laaloosh 300x250</t>
  </si>
  <si>
    <t>4f1f159b4e6120b1bf2438b25ae701ed</t>
  </si>
  <si>
    <t>Chinese-tools 728x90</t>
  </si>
  <si>
    <t>5538cfa1ff764dc313a60bb8b8594e2f</t>
  </si>
  <si>
    <t>Tech-recipes.com 300x250</t>
  </si>
  <si>
    <t>5af98b2adc5e65fe1acb689f7c217a53</t>
  </si>
  <si>
    <t>Ps3hax.net #2 300x250</t>
  </si>
  <si>
    <t>5e5fcfa610fa8da8dac9b3ff9ce98ee1</t>
  </si>
  <si>
    <t>Finheaven 300x250</t>
  </si>
  <si>
    <t>5e65c7096000fe5aa997e24de321d3dc</t>
  </si>
  <si>
    <t>Ps3hax.net 728x90</t>
  </si>
  <si>
    <t>8944bbe854477a34287f16c1a922dc07</t>
  </si>
  <si>
    <t>Lifewithdogs.tv 160x600</t>
  </si>
  <si>
    <t>8c90ed3a232da93dd2cfccac5a29c5dd</t>
  </si>
  <si>
    <t>Ps3hax.net 160x600</t>
  </si>
  <si>
    <t>8d5a00194e83ee3873f650b3c06e340f</t>
  </si>
  <si>
    <t>Dashhacks.com 300x250</t>
  </si>
  <si>
    <t>920cbe70090c8f54df3818175e0c93dd</t>
  </si>
  <si>
    <t>Ps3hax.net #2 160x600</t>
  </si>
  <si>
    <t>9fde9a760feb2693a0b2410e564d5782</t>
  </si>
  <si>
    <t>Justpushstart 300x250</t>
  </si>
  <si>
    <t>bc62ac13f1a1e5ba626237436aa193ac</t>
  </si>
  <si>
    <t>Lifewithcats.tv 728x90</t>
  </si>
  <si>
    <t>bde76df25e3a7313ea84be078fef8ccf</t>
  </si>
  <si>
    <t>Qj.net 300x250</t>
  </si>
  <si>
    <t>ce086d926e318ac2cfd5ea87a82be637</t>
  </si>
  <si>
    <t>Lifewithcats.tv 160x600</t>
  </si>
  <si>
    <t>da0db452f58a4f85954bf78840f82552</t>
  </si>
  <si>
    <t>Reptileforums 728x90</t>
  </si>
  <si>
    <t>dd2625b056b2d45c9ab15d1dd7f1ae91</t>
  </si>
  <si>
    <t>Ps3hax.net 300x250</t>
  </si>
  <si>
    <t>dd539908d3621a20308cc7b8613e1549</t>
  </si>
  <si>
    <t>Finheaven #2 300x250</t>
  </si>
  <si>
    <t>dff260c41bb0e58285a83c1cf300171a</t>
  </si>
  <si>
    <t>Thereeftank.com</t>
  </si>
  <si>
    <t>ed47cbb9b076015a319f78ef43b688d1</t>
  </si>
  <si>
    <t>Tech-recipes.com 160x600</t>
  </si>
  <si>
    <t>f34ee44f4a26e84865fb9c68ee04e1e8</t>
  </si>
  <si>
    <t>Pentaxforums.com 300x250</t>
  </si>
  <si>
    <t>f7802cc519b11c1f024468b5d52465c2</t>
  </si>
  <si>
    <t>Guitars101 160x600</t>
  </si>
  <si>
    <t>avsanten@gmail.com</t>
  </si>
  <si>
    <t>Romhustler.net 160x600</t>
  </si>
  <si>
    <t>Romhustler.net</t>
  </si>
  <si>
    <t>02c94c8e31f80d0980fabac8a9dff5b7</t>
  </si>
  <si>
    <t>Romhustler.net 300x250</t>
  </si>
  <si>
    <t>10b1c876b3b877a144661bcddc13d6d9</t>
  </si>
  <si>
    <t>Romhustler.net 728x90</t>
  </si>
  <si>
    <t>f5a6f59d07e1c14cb33847272fd280c7</t>
  </si>
  <si>
    <t>baoky999@gmail.com</t>
  </si>
  <si>
    <t>Mangahappy.com</t>
  </si>
  <si>
    <t>2b3e3e46ab3abba3cc011eab2b9788be</t>
  </si>
  <si>
    <t>Mangahappy.com Mobile 320x50</t>
  </si>
  <si>
    <t>3f5f6b9b2154a3a91dbc7228cfc521d5</t>
  </si>
  <si>
    <t>9079c161256a7c731f898d7dd5c8d5ff</t>
  </si>
  <si>
    <t>a5b564769ff7692f9497c008ffbd2250</t>
  </si>
  <si>
    <t>df1616c3dca1f2d7556eee8a706f17b4</t>
  </si>
  <si>
    <t>bastienvans@gmail.com</t>
  </si>
  <si>
    <t>Csgo.steamanalyst.com #2 728x90</t>
  </si>
  <si>
    <t>Csgo.steamanalyst.com</t>
  </si>
  <si>
    <t>efc3feaa87cd20e5b5341fd05799be81</t>
  </si>
  <si>
    <t>bboigienman@softissimo.com</t>
  </si>
  <si>
    <t>Reverso.net</t>
  </si>
  <si>
    <t>3c095adc6bab41ac2d9e0efabcf97bfd</t>
  </si>
  <si>
    <t>Reverso.net Lexibase ATF1 300x250</t>
  </si>
  <si>
    <t>52498c9a078f49a849e750a535ef505e</t>
  </si>
  <si>
    <t>Reverso.net Home et Resultat 300x250</t>
  </si>
  <si>
    <t>5a5f5108b0db7e879024bf6bbdce9724</t>
  </si>
  <si>
    <t>Mobile.reverso.net Mobile 320x50</t>
  </si>
  <si>
    <t>bboughton@360ops.com</t>
  </si>
  <si>
    <t>Mugshots.com Mobile BTF 300x250</t>
  </si>
  <si>
    <t>Mugshots.com</t>
  </si>
  <si>
    <t>063abdd8c00b8b5687c341d7d375b7b9</t>
  </si>
  <si>
    <t>Mugshots.com Mobile ATF 320x50</t>
  </si>
  <si>
    <t>7b11e4ad96984bb1e233bc798c89f577</t>
  </si>
  <si>
    <t>Mugshots.com 300x250 ATF</t>
  </si>
  <si>
    <t>a6fbde600a241b501aaa06f2a147aa8d</t>
  </si>
  <si>
    <t>Mugshots.com Mobile ATF 300x250</t>
  </si>
  <si>
    <t>b2d12f090eaf245992312f3afec4eacf</t>
  </si>
  <si>
    <t>Mugshots.com 160x600</t>
  </si>
  <si>
    <t>f1e0565c8986bed75227955f4fbd117f</t>
  </si>
  <si>
    <t>bdoseck@gmail.com</t>
  </si>
  <si>
    <t>Popnom.com</t>
  </si>
  <si>
    <t>e5f8c7e0fa49ebfeb14c2a2ffec8c099</t>
  </si>
  <si>
    <t>Popnom.com Mobile - 2 - 300x250</t>
  </si>
  <si>
    <t>eade23615dce873bcdf9ea613ed1a111</t>
  </si>
  <si>
    <t>PN-TB-728x90-2</t>
  </si>
  <si>
    <t>ben.ospino@stockhouse.com</t>
  </si>
  <si>
    <t>Adzerk 300x600</t>
  </si>
  <si>
    <t>Stockhouse.com</t>
  </si>
  <si>
    <t>2fd67d202701d40fe07d9d4845ec16b6</t>
  </si>
  <si>
    <t>Stockhouse.com passbacks 728x90</t>
  </si>
  <si>
    <t>8a92aba91b88296b8f9f58ec408b187a</t>
  </si>
  <si>
    <t>Adzerk 300x250</t>
  </si>
  <si>
    <t>b4cc9d68b6bc8e454f60cd18706ec528</t>
  </si>
  <si>
    <t>adzerk 728x90</t>
  </si>
  <si>
    <t>ef52e414080671ac8f47fcde9d385bbf</t>
  </si>
  <si>
    <t>Stockhouse.com passbacks 300x250</t>
  </si>
  <si>
    <t>fd4a03c539ebe05e0db07ebad8c7c9d6</t>
  </si>
  <si>
    <t>bendapp22@gmail.com</t>
  </si>
  <si>
    <t>Toonova.com</t>
  </si>
  <si>
    <t>03d3842a560548ac6264b0f6d336136b</t>
  </si>
  <si>
    <t>Animenova.org:cpmstar 728x90</t>
  </si>
  <si>
    <t>1756ec7f78996638172e6384e1abbeff</t>
  </si>
  <si>
    <t>Animetoon.org 728x90</t>
  </si>
  <si>
    <t>60c35a6438930c2ba9e7d3d04059c3ad</t>
  </si>
  <si>
    <t>Animetoon.org 300x250</t>
  </si>
  <si>
    <t>64e2cd9d3b6cd7d36618ab3930fe0ff3</t>
  </si>
  <si>
    <t>Animenova.org:cpmstar 300x250</t>
  </si>
  <si>
    <t>a5102cfee34ec8b24c1cade702a8bce9</t>
  </si>
  <si>
    <t>Spendcrazy:cpmstar 300x250</t>
  </si>
  <si>
    <t>betsy@blackboxmediaus.com</t>
  </si>
  <si>
    <t>Black Box Media dba Local Media Advisor</t>
  </si>
  <si>
    <t>003f5336bf61eec51a3d9e85c9dc6b6e</t>
  </si>
  <si>
    <t>Gadsdentimes.com ATF HMG-Gadsden 300x250</t>
  </si>
  <si>
    <t>017f8f7f26daa7b4f49d5ede9e6e0618</t>
  </si>
  <si>
    <t>Jdnews.com MID 300x250</t>
  </si>
  <si>
    <t>0309bbe07aa52776fbc9eee50c6dfa53</t>
  </si>
  <si>
    <t>Journalnow.com BTF 728x90</t>
  </si>
  <si>
    <t>07015f5544e0233b7fc8cc9b5b25ad3f</t>
  </si>
  <si>
    <t>thestarpress.com ATF 300x250</t>
  </si>
  <si>
    <t>0763e282db0e35db02a08be98f8fb3e8</t>
  </si>
  <si>
    <t>Omaha.com ATF 728x90</t>
  </si>
  <si>
    <t>08f7e5b15a8e7ee3e4f871e43705c176</t>
  </si>
  <si>
    <t>coloradoan.com ATF 300x250</t>
  </si>
  <si>
    <t>097c02d89483d3914461affa5e418a23</t>
  </si>
  <si>
    <t>Nwfdailynews.com MID NWFDailyNews 300x250</t>
  </si>
  <si>
    <t>0d01faeeb8dcb56e4c2d1e90728cabc9</t>
  </si>
  <si>
    <t>Wtvr.com ATF 300x250</t>
  </si>
  <si>
    <t>0d74b0cb40835957b4f48335d7be3f0d</t>
  </si>
  <si>
    <t>Greenbaypressgazette.com BTF 300x250</t>
  </si>
  <si>
    <t>0dfa33075575d3d6c922619a399ed8af</t>
  </si>
  <si>
    <t>Nptelegraph.com ATF 728x90</t>
  </si>
  <si>
    <t>0fa45d7ceb4ba04b7aaf0c12a5d3ed89</t>
  </si>
  <si>
    <t>Richmond.com richmond 728x90</t>
  </si>
  <si>
    <t>109f607bfe8a2f14529a4f17233cf8d4</t>
  </si>
  <si>
    <t>Gastongazette.com BTF HMG-Gaston 160x600</t>
  </si>
  <si>
    <t>10b8ec7418f1c3aeba68032668040b10</t>
  </si>
  <si>
    <t>Q13fox.com ATF 728x90</t>
  </si>
  <si>
    <t>11ad3fba81f52be35e19ac9d94dcdea2</t>
  </si>
  <si>
    <t>Greensboro.com 728x90</t>
  </si>
  <si>
    <t>125d3882fc2f7e04023e352b5c0f413d</t>
  </si>
  <si>
    <t>Press-citizen.com BTF 300x250</t>
  </si>
  <si>
    <t>137c3c912c9737ad5365823b88b7e2dc</t>
  </si>
  <si>
    <t>Shelbystar.com ATF  HMG-Shelby 728x90</t>
  </si>
  <si>
    <t>1409c72e90706daac6d62c9f6479b868</t>
  </si>
  <si>
    <t>Nwfdailynews.com ATF  NWFDailyNews 300x250</t>
  </si>
  <si>
    <t>14d77044edf69e03bd08cd9a1b4d8549</t>
  </si>
  <si>
    <t>Chipleypaper.com BTF 728x90</t>
  </si>
  <si>
    <t>14d8daade3d49c3b9bf20ab0aa841ab8</t>
  </si>
  <si>
    <t>Q13fox.com ATF 300x250</t>
  </si>
  <si>
    <t>158ec7fa9e4c058509c31f16e5b01e82</t>
  </si>
  <si>
    <t>Lexch.com BTF 728x90</t>
  </si>
  <si>
    <t>15b6d15a49b18e93c3e628754ce2fdae</t>
  </si>
  <si>
    <t>Roanoke.com ATF 300x250</t>
  </si>
  <si>
    <t>15e956bfecee94619f922de6ca310b42</t>
  </si>
  <si>
    <t>Fox17online.com ATF 728x90</t>
  </si>
  <si>
    <t>16cfead10ebde583a03b4f9e66f8ea65</t>
  </si>
  <si>
    <t>Wacotrib.com ATF 300x250</t>
  </si>
  <si>
    <t>16e2e0c09255a078a32158936bf1fcb3</t>
  </si>
  <si>
    <t>Tuscaloosanews.com BTF Tusacaloosa 728x90</t>
  </si>
  <si>
    <t>170cfdf2a6bfac3bf324b52f920ecb89</t>
  </si>
  <si>
    <t>Jdnews.com ATF 728x90</t>
  </si>
  <si>
    <t>18dcefa2311dc16e4baaad27e3539c71</t>
  </si>
  <si>
    <t>jconline.com BTF 300x250</t>
  </si>
  <si>
    <t>1a133c41088a94d8e3ecdc1a875a4029</t>
  </si>
  <si>
    <t>Fox13now.com ATF 728x90</t>
  </si>
  <si>
    <t>1a7c7e1c11080196967cf5c06ba582ea</t>
  </si>
  <si>
    <t>Gatorsports.com BTF GatorSports 728x90</t>
  </si>
  <si>
    <t>1b2b4960f538112944fd3761c4b5ea0d</t>
  </si>
  <si>
    <t>Dothaneagle.com ATF 300x250</t>
  </si>
  <si>
    <t>1b9cb70f7821ae5f263e4981408bbf50</t>
  </si>
  <si>
    <t>Post-gazette.com Pittsburgh BTF 160x600</t>
  </si>
  <si>
    <t>1ba132c858e604cd61f8041910dc8f48</t>
  </si>
  <si>
    <t>Statesville.com BTF 300x250</t>
  </si>
  <si>
    <t>1bebd8226401a9537008c36811cd85c6</t>
  </si>
  <si>
    <t>Whnt.com ATF 728x90</t>
  </si>
  <si>
    <t>1c8923023fb1aa63bf048dff3ef53244</t>
  </si>
  <si>
    <t>Wtvr.com ATF 728x90</t>
  </si>
  <si>
    <t>1dfde672599f933e80528a6e60f722d7</t>
  </si>
  <si>
    <t>Gatorsports.com BTF GatorSports 160x600</t>
  </si>
  <si>
    <t>1e907579e927183f96eed750d4c16838</t>
  </si>
  <si>
    <t>Newschief.com ATF 300x250</t>
  </si>
  <si>
    <t>1f18544ab8a0a747af34f386dcfc09da</t>
  </si>
  <si>
    <t>Dothaneagle.com ATF 728x90</t>
  </si>
  <si>
    <t>1f3a1541127a18f24bc2f1f0933f790a</t>
  </si>
  <si>
    <t>Newsherald.com ATF HMG-NewsHerald 300x250</t>
  </si>
  <si>
    <t>1f3dcb89eef30750fd19a054b242a611</t>
  </si>
  <si>
    <t>tallahassee.com BTF 300x250</t>
  </si>
  <si>
    <t>1f81f4e5e210333b67d446ac97f3139c</t>
  </si>
  <si>
    <t>Newschief.com BTF 728x90</t>
  </si>
  <si>
    <t>20dbfb9a8ad5da4707455858f1011140</t>
  </si>
  <si>
    <t>Kfor.com ATF 728x90</t>
  </si>
  <si>
    <t>22af6eade94ce74a9924b67ba86f75c6</t>
  </si>
  <si>
    <t>Swvatoday.com BTF 728x90</t>
  </si>
  <si>
    <t>22bee76061220971b4228a23b9d358a0</t>
  </si>
  <si>
    <t>Nwfdailynews.com ATF 728x90</t>
  </si>
  <si>
    <t>234109ec26baa747672b56efd946c4c8</t>
  </si>
  <si>
    <t>Thetimesnews.com ATF HMG-TimesNews 300x250</t>
  </si>
  <si>
    <t>270371417ad1c12706854b27d900038e</t>
  </si>
  <si>
    <t>Azcentral.com ATF 300x250</t>
  </si>
  <si>
    <t>270f8c0f9661d87220cbb56b39094a2b</t>
  </si>
  <si>
    <t>citizen-times.com BTF 300x250</t>
  </si>
  <si>
    <t>29667675a29659d35bc48b0076fdad2e</t>
  </si>
  <si>
    <t>Pressdemocrat.com BTF PressDem-B 300x250</t>
  </si>
  <si>
    <t>2d5430fc70a678a65461fce4ed929327</t>
  </si>
  <si>
    <t>Press-citizen.com ATF 300x250</t>
  </si>
  <si>
    <t>2e6ac2e2e28ca5d10d163c0a36dd0137</t>
  </si>
  <si>
    <t>Nwfdailynews.com BTF NWFDailyNews 728x90</t>
  </si>
  <si>
    <t>2ef1c850e7e59fec1a3d06a941ac8fbc</t>
  </si>
  <si>
    <t>Pressdemocrat.com ATF 2 PressDem-A 728x90</t>
  </si>
  <si>
    <t>2fe7d8ccd29536c67a8262cb212559c1</t>
  </si>
  <si>
    <t>Indystar.com BTF 300x250</t>
  </si>
  <si>
    <t>3242c95f2803cd73deadd96d7c639740</t>
  </si>
  <si>
    <t>Hickoryrecord.com BTF 300x250</t>
  </si>
  <si>
    <t>335059b52a9b864e37d26c85de166eee</t>
  </si>
  <si>
    <t>Fox13now.com ATF 300x250</t>
  </si>
  <si>
    <t>33b92f9e6582d6b79dbe9fceb37c596f</t>
  </si>
  <si>
    <t>Wreg.com ATF 728x90</t>
  </si>
  <si>
    <t>358fa7bde6b602466df34d962bd3d95d</t>
  </si>
  <si>
    <t>Ktla.com ATF 728x90</t>
  </si>
  <si>
    <t>35c52546ab8f1cf5c0b618dfa2669b5a</t>
  </si>
  <si>
    <t>Wisconsinrapidstribune.com NP ATF 300x250</t>
  </si>
  <si>
    <t>35e92defad260de440fa6e5fe58883fa</t>
  </si>
  <si>
    <t>Newschief.com BTF 160x600</t>
  </si>
  <si>
    <t>37424b52a98db368ce3d637ef983a84b</t>
  </si>
  <si>
    <t>newsleader.com ATF 300x250</t>
  </si>
  <si>
    <t>3748d6cc3dfa6cb6f9f81073f20e9293</t>
  </si>
  <si>
    <t>Nonpareilonline.com ATF 300x250</t>
  </si>
  <si>
    <t>37d0a17d723a9c8e8ac7bb992e87b831</t>
  </si>
  <si>
    <t>Nonpareilonline.com BTF 300x250</t>
  </si>
  <si>
    <t>390602c756dbff2bf2ff6976d4c28deb</t>
  </si>
  <si>
    <t>Post-gazette.com BTF Pittsburgh 300x250</t>
  </si>
  <si>
    <t>3a47d199204bf68fb7cd8dda1f4abcfa</t>
  </si>
  <si>
    <t>coloradoan.com BTF 300x250</t>
  </si>
  <si>
    <t>3cf04fc38be63e044293339cafd82562</t>
  </si>
  <si>
    <t>Pittsburgh T1 BTF 728x90</t>
  </si>
  <si>
    <t>3cf58f8ca1c243db157803eb3de13ecf</t>
  </si>
  <si>
    <t>Shelbystar.com ATF HMG-Shelby 300x250</t>
  </si>
  <si>
    <t>4061dc55c7a29ff2b3233687a1d4b1c5</t>
  </si>
  <si>
    <t>Azcentral.com BTF 300x250</t>
  </si>
  <si>
    <t>409133dd829acc1e03e47c08413533b3</t>
  </si>
  <si>
    <t>Thetimesnews.com BTF HMG-TimesNews 728x90</t>
  </si>
  <si>
    <t>40dd0b236b8ce5e109ad483d1100e224</t>
  </si>
  <si>
    <t>Roanoke.com ATF 728x90</t>
  </si>
  <si>
    <t>418670298f903068163d4d68e49dfd58</t>
  </si>
  <si>
    <t>Pressofatlanticcity.com BTF 300x250</t>
  </si>
  <si>
    <t>41ce41d18d6912fab766ebbee7c79dae</t>
  </si>
  <si>
    <t>Godanriver.com BTF 728x90</t>
  </si>
  <si>
    <t>4400f7f4286e321a8acdb71c7cc2e694</t>
  </si>
  <si>
    <t>Goupstate.com BTF Spartanburg 728x90</t>
  </si>
  <si>
    <t>44ceea6677c4d74eebec808fae157108</t>
  </si>
  <si>
    <t>Theeagle.com 728x90</t>
  </si>
  <si>
    <t>454b457f9295fc35e06052c78c4ca95a</t>
  </si>
  <si>
    <t>Hickoryrecord.com ATF 300x250</t>
  </si>
  <si>
    <t>47a57ce478f84fbf25f98900cda81141</t>
  </si>
  <si>
    <t>Godanriver.com BTF 300x250</t>
  </si>
  <si>
    <t>48360e45e01f1547fc70070ef0b3e4f2</t>
  </si>
  <si>
    <t>Kinston.com BTF 728x90</t>
  </si>
  <si>
    <t>48fee056d78e483c95280e5f20048212</t>
  </si>
  <si>
    <t>fdlreporter.com BTF 300x250</t>
  </si>
  <si>
    <t>498fd3aa23d9ee41b168c8a1c056670b</t>
  </si>
  <si>
    <t>Wnep.com ATF 300x250</t>
  </si>
  <si>
    <t>49eeed1f1beefeca0781dabdf90c18fa</t>
  </si>
  <si>
    <t>Whotv.com BTF 300x250</t>
  </si>
  <si>
    <t>4a9ed6242e6b158321a8a73bbe445505</t>
  </si>
  <si>
    <t>jconline.com ATF 300x250</t>
  </si>
  <si>
    <t>4c2b668f19d47dcaa7e7d0ae2f52ff64</t>
  </si>
  <si>
    <t>Greenbaypressgazette.com ATF 300x250</t>
  </si>
  <si>
    <t>4ceb18fbfcf1cbeaec956f8a5d1dcc8f</t>
  </si>
  <si>
    <t>Wacotrib.com ATF 728x90</t>
  </si>
  <si>
    <t>4d783cf54b552be6e8771f038283d954</t>
  </si>
  <si>
    <t>Detroitnews.com OPX 300x250</t>
  </si>
  <si>
    <t>4e3fbfd4d859546e597d437a037ec379</t>
  </si>
  <si>
    <t>Wacotrib.com BTF 300x250</t>
  </si>
  <si>
    <t>4e843b25f79447a14c6e4974a4c58586</t>
  </si>
  <si>
    <t>Pittsburgh T1 BTF 160x600</t>
  </si>
  <si>
    <t>526840d46459230648ae48e4c45c0dac</t>
  </si>
  <si>
    <t>clarionledger.com ATF 300x250</t>
  </si>
  <si>
    <t>53c93f764304040d4f201357c38e3fb9</t>
  </si>
  <si>
    <t>Gadsdentimes.com ATF HMG-Gadsden 728x90</t>
  </si>
  <si>
    <t>53dcd5d9a85e39a95e8edd2e2d072ddc</t>
  </si>
  <si>
    <t>Pix11.com ATF 300x250</t>
  </si>
  <si>
    <t>559d9d9be4d1d333f952c670ca0e85f3</t>
  </si>
  <si>
    <t>Legacy.com Gannett ATF 728x90</t>
  </si>
  <si>
    <t>569549cd74c2a364bbe6094b4c3ed183</t>
  </si>
  <si>
    <t>Gastongazette.com ATF  HMG-Gaston 300x250</t>
  </si>
  <si>
    <t>570b92c9330cc5af3c8345e2bea78425</t>
  </si>
  <si>
    <t>Shelbystar.com MID  HMG-Shelby 300x250</t>
  </si>
  <si>
    <t>57d3b0da8b875bd992c6959ca5ceeac1</t>
  </si>
  <si>
    <t>Kdvr.com ATF 728x90</t>
  </si>
  <si>
    <t>57dd80d0eea1d56df0f107dd87b561e3</t>
  </si>
  <si>
    <t>Gadsdentimes.com MID HMG-Gadsden 300x250</t>
  </si>
  <si>
    <t>58003751221798f865c87e213087509f</t>
  </si>
  <si>
    <t>Omaha.com BTF 300x250</t>
  </si>
  <si>
    <t>5828e1bac43502d3bb40de362f58ccc9</t>
  </si>
  <si>
    <t>Legacy.com BTF 300x250</t>
  </si>
  <si>
    <t>5884425082d6d96d8cf59979218a74f6</t>
  </si>
  <si>
    <t>Nwfdailynews.com BTF NWFDailyNews 160x600</t>
  </si>
  <si>
    <t>5b39d6b40795c9833f1c13d4e2894285</t>
  </si>
  <si>
    <t>Desmoinesregister.com ATF 300x250</t>
  </si>
  <si>
    <t>5cb6782a45ddbd68e004eafc82eb646f</t>
  </si>
  <si>
    <t>Ktla.com ATF 300x250</t>
  </si>
  <si>
    <t>608b2e2a2c8a6929d6f6106982b56132</t>
  </si>
  <si>
    <t>Toledo-A_box ATF 300x250</t>
  </si>
  <si>
    <t>6222e21a58c0a305a4f8f478b41f8a15</t>
  </si>
  <si>
    <t>Tuscaloosanews.com ATF Tuscaloosa 728x90</t>
  </si>
  <si>
    <t>623a9d845ae7993a29cf12b5b4779a66</t>
  </si>
  <si>
    <t>courierpostonline.com BTF 300x250</t>
  </si>
  <si>
    <t>63a427296d7b42b24f392aee2d072b32</t>
  </si>
  <si>
    <t>Wreg.com ATF 300x250</t>
  </si>
  <si>
    <t>63cea2c1d7c732cd09b6d5b925559280</t>
  </si>
  <si>
    <t>Godanriver.com ATF 300x250</t>
  </si>
  <si>
    <t>65951e7a2496c2977064d381b50ddacb</t>
  </si>
  <si>
    <t>courierpostonline.com ATF 300x250</t>
  </si>
  <si>
    <t>65def78b02514c0ffc3d52f235c45c3b</t>
  </si>
  <si>
    <t>Toledo-A_leader ATF 728x90</t>
  </si>
  <si>
    <t>665e1648e6a4c7ed820c730735a6ff1c</t>
  </si>
  <si>
    <t>Crestviewbulletin.com MID 300x250</t>
  </si>
  <si>
    <t>66985e4853195f2979ebb4b602f4fdf1</t>
  </si>
  <si>
    <t>Yorknewstimes.com BTF 728x90</t>
  </si>
  <si>
    <t>6750ef891b322fb0b2faf2fe3695709d</t>
  </si>
  <si>
    <t>Jdnews.com BTF 728x90</t>
  </si>
  <si>
    <t>6835672fdcc0aa67cddb3dd720540a0f</t>
  </si>
  <si>
    <t>Jdnews.com ATF 300x250</t>
  </si>
  <si>
    <t>68b08ecdb4f45c07c5c5a2c8bdba749a</t>
  </si>
  <si>
    <t>Whotv.com ATF 728x90</t>
  </si>
  <si>
    <t>69713c912c3b31a9896d8950084a71cb</t>
  </si>
  <si>
    <t>Freep.com ATF 300x250</t>
  </si>
  <si>
    <t>6c56a149a24d32f937521110b4fccca9</t>
  </si>
  <si>
    <t>postcrescent.com BTF 300x250</t>
  </si>
  <si>
    <t>6d60f5a821d230a45afdcb9bba52e4b7</t>
  </si>
  <si>
    <t>Blueridgenow.com BTF 728x90</t>
  </si>
  <si>
    <t>6d8125d62c9329a6907fbcb1a7ffd149</t>
  </si>
  <si>
    <t>Starherald.com BTF 728x90</t>
  </si>
  <si>
    <t>6e4d0dcf03477fe34b37f07d91ab8399</t>
  </si>
  <si>
    <t>thestarpress.com BTF 300x250</t>
  </si>
  <si>
    <t>6e7dcc97d2b06020e021ac75043cda2b</t>
  </si>
  <si>
    <t>Newsherald.com ATF  HMG-NewsHerald 728x90</t>
  </si>
  <si>
    <t>6ec8ce017f30e7ab652ead24a8da16da</t>
  </si>
  <si>
    <t>Myfox8.com ATF 728x90</t>
  </si>
  <si>
    <t>6ee39812ab247dfffb13d51e65b41c08</t>
  </si>
  <si>
    <t>Pix11.com ATF 728x90</t>
  </si>
  <si>
    <t>6fb1fb4efbd9b42cc5783a8c34d37672</t>
  </si>
  <si>
    <t>Newsherald.com MID HMG-NewsHerald 300x250</t>
  </si>
  <si>
    <t>7071fe1089b97cf9446ce5c2d040aa33</t>
  </si>
  <si>
    <t>Gatorsports.com MID GatorSports 300x250</t>
  </si>
  <si>
    <t>7130f168fb2dbd0089312fabd6cda44d</t>
  </si>
  <si>
    <t>Theleafchronicle.com ATF 300x250</t>
  </si>
  <si>
    <t>72936424f6f73ff6f0032712a9c8cc7a</t>
  </si>
  <si>
    <t>Roanoke.com BTF 300x250</t>
  </si>
  <si>
    <t>72bdeed9bdf5a09bcaa91eebada74dc0</t>
  </si>
  <si>
    <t>Fox6now.com ATF 728x90</t>
  </si>
  <si>
    <t>72e691097df5e4ff12b67e4769e01f61</t>
  </si>
  <si>
    <t>Newsadvance.com BTF 728x90</t>
  </si>
  <si>
    <t>7395de5fe5e9c7464065bba2b917f407</t>
  </si>
  <si>
    <t>burlingtonfreepress.com BTF 300x250</t>
  </si>
  <si>
    <t>74409999f721fe7ac66771e2c5c85955</t>
  </si>
  <si>
    <t>Nptelegraph.com ATF 300x250</t>
  </si>
  <si>
    <t>745bc7a25048abc22a9d5a55d53baea1</t>
  </si>
  <si>
    <t>Oanow.com ATF 728x90</t>
  </si>
  <si>
    <t>747ebeabf4310811dc11d661001b61ac</t>
  </si>
  <si>
    <t>Newsadvance.com ATF 728x90</t>
  </si>
  <si>
    <t>757fff196746ecbb5af83879b7539717</t>
  </si>
  <si>
    <t>Myfox8.com ATF 300x250</t>
  </si>
  <si>
    <t>75a1beca1aed9d098dfb368e3299aec8</t>
  </si>
  <si>
    <t>Montgomeryadvertiser.com ATF 300x250</t>
  </si>
  <si>
    <t>77125d9e41fa85ac71e44ab95ce4c070</t>
  </si>
  <si>
    <t>Pittsburgh T1 BTF 300x250</t>
  </si>
  <si>
    <t>78f68a029e66614c3a2c821dd1a562a5</t>
  </si>
  <si>
    <t>Nonpareilonline.com BTF 728x90</t>
  </si>
  <si>
    <t>798fa10798d732af2e7f1ecd4efc2f7e</t>
  </si>
  <si>
    <t>Gastongazette.com MID  HMG-Gaston 300x250</t>
  </si>
  <si>
    <t>7ab6b0538c83a63f0ca30497c7c5914e</t>
  </si>
  <si>
    <t>Gadsdentimes.com BTF HMG-Gadsden 160x600</t>
  </si>
  <si>
    <t>7bfb207f8049a9f2f43f0bbaa40b73b8</t>
  </si>
  <si>
    <t>Chicagoweathercenter.com ATF 728x90</t>
  </si>
  <si>
    <t>7dfd1462b0bbc75c6160b45368e07abf</t>
  </si>
  <si>
    <t>Pressdemocrat.com ATF 2 PressDem-A 300x250</t>
  </si>
  <si>
    <t>7f2f25fb97661c37cedeb05ff4262108</t>
  </si>
  <si>
    <t>Thedestinlog.com BTF 728x90</t>
  </si>
  <si>
    <t>83a2d329cd0d1d9444b75271b2102638</t>
  </si>
  <si>
    <t>Oanow.com BTF 300x250</t>
  </si>
  <si>
    <t>84ce784099270397211aa5d0deb8a95d</t>
  </si>
  <si>
    <t>Hickoryrecord.com BTF 728x90</t>
  </si>
  <si>
    <t>85aeb1c22cc37a194fc9359b51544c3b</t>
  </si>
  <si>
    <t>Legacy.com BTF 728x90</t>
  </si>
  <si>
    <t>8913963c8e9c9f48232f28169f35c1f4</t>
  </si>
  <si>
    <t>postcrescent.com ATF 300x250</t>
  </si>
  <si>
    <t>892e0177c553ba828c33774d04896428</t>
  </si>
  <si>
    <t>Fox2now.com ATF 728x90</t>
  </si>
  <si>
    <t>8a4260370003078e22d2d56855f1aa79</t>
  </si>
  <si>
    <t>Pressofatlanticcity.com 728x90</t>
  </si>
  <si>
    <t>8b4fef30e9679919101c189d8e420cc1</t>
  </si>
  <si>
    <t>Tulsaworld.com BTF 300x250</t>
  </si>
  <si>
    <t>8b50dc91e1347f5a4b901f9863d00d1c</t>
  </si>
  <si>
    <t>Independenttribune.com BTF 300x250</t>
  </si>
  <si>
    <t>8b86a28c17eaea1fffa9893306344fb7</t>
  </si>
  <si>
    <t>citizen-times.com ATF 300x250</t>
  </si>
  <si>
    <t>8c73fc13613ce133604997777a7adc65</t>
  </si>
  <si>
    <t>Legacy.com MID 300x250</t>
  </si>
  <si>
    <t>8d84d8368a58fa468f69339fbb1fbd6e</t>
  </si>
  <si>
    <t>Newsherald.com BTF HMG-NewsHerald 160x600</t>
  </si>
  <si>
    <t>8fc1de76e7ee36c4ef6c8b6b5abd1b45</t>
  </si>
  <si>
    <t>Toledo-B_leader BTF 728x90</t>
  </si>
  <si>
    <t>8fdb586dbda553f09c6af43f322b67ef</t>
  </si>
  <si>
    <t>Morganton.com BTF 728x90</t>
  </si>
  <si>
    <t>930599c8109712ea608f575018b0747e</t>
  </si>
  <si>
    <t>Cincinnati.com BTF 300x250</t>
  </si>
  <si>
    <t>93d476562d7eb8f0e59b11b75f25a984</t>
  </si>
  <si>
    <t>Fox59.com ATF 728x90</t>
  </si>
  <si>
    <t>93d91aeb084c76f360853817f5d47c2f</t>
  </si>
  <si>
    <t>dailyrecord.com ATF 300x250</t>
  </si>
  <si>
    <t>93f81318f1bbdb2053ce45ecaf12b63b</t>
  </si>
  <si>
    <t>Wtkr.com ATF 300x250</t>
  </si>
  <si>
    <t>9415088a03510c626aee3875af3f23da</t>
  </si>
  <si>
    <t>Post-gazette.com ATF Pittsburgh 300x250</t>
  </si>
  <si>
    <t>94d8e46f9343ae9771e5fcd523327b9e</t>
  </si>
  <si>
    <t>Whotv.com ATF 300x250</t>
  </si>
  <si>
    <t>96374e459ad2a8b40db1b980a9a81d21</t>
  </si>
  <si>
    <t>sheboyganpress.com BTF 300x250</t>
  </si>
  <si>
    <t>966357b80f4661bd7f36671a864b7c09</t>
  </si>
  <si>
    <t>Scnow.com BTF 300x250</t>
  </si>
  <si>
    <t>9801bf43a33df3531dcdcc6358c565ba</t>
  </si>
  <si>
    <t>Indystar.com ATF 300x250</t>
  </si>
  <si>
    <t>98f2cb610300f11cb13770717a37ce08</t>
  </si>
  <si>
    <t>Newsadvance.com BTF 300x250</t>
  </si>
  <si>
    <t>995056b6e8b09c58abef18ac295721a5</t>
  </si>
  <si>
    <t>Blueridgenow.com ATF 728x90</t>
  </si>
  <si>
    <t>9b3cb07244aadaf7f4ee32e3115a85ae</t>
  </si>
  <si>
    <t>Fox17online.com ATF 300x250</t>
  </si>
  <si>
    <t>9d93436aa590172ed283a088c0309c2b</t>
  </si>
  <si>
    <t>Blueridgenow.com ATF 300x250</t>
  </si>
  <si>
    <t>9ed32a954be7d1c074083acac5258a72</t>
  </si>
  <si>
    <t>Chicagoweathercenter.com BTF 300x250</t>
  </si>
  <si>
    <t>a2401d80a77f7cc8a55f9aa2f9e7d9a2</t>
  </si>
  <si>
    <t>Wnep.com ATF 728x90</t>
  </si>
  <si>
    <t>a47beff12782ad2f59c7b3fc92c1374d</t>
  </si>
  <si>
    <t>Detroitnews.com BTF 728x90</t>
  </si>
  <si>
    <t>a5f016677d2a46d5a61c74e95e82eb49</t>
  </si>
  <si>
    <t>Legacy.com ATF 728x90</t>
  </si>
  <si>
    <t>a5f7009dca7c80ad0f66f2d6062d55b9</t>
  </si>
  <si>
    <t>floridatoday.com ATF 300x250</t>
  </si>
  <si>
    <t>a9398df2b84ad05667f983212e2b0565</t>
  </si>
  <si>
    <t>Tulsaworld.com ATF 728x90</t>
  </si>
  <si>
    <t>aa44cf6e68bb7c5eb7db10b7d6621ca2</t>
  </si>
  <si>
    <t>Cincinnati.com ATF 300x250</t>
  </si>
  <si>
    <t>aabd59221bcf611acfdc4b244fa5bf55</t>
  </si>
  <si>
    <t>Thetimesnews.com ATF HMG-TimesNews 728x90</t>
  </si>
  <si>
    <t>ab3bb950c77bb1d6b5eac8fc3bae7633</t>
  </si>
  <si>
    <t>Tennessean.com BTF 300x250</t>
  </si>
  <si>
    <t>ab4a3e43805cff6c684fb67335a758f6</t>
  </si>
  <si>
    <t>Dailyprogress.com ATF 300x250</t>
  </si>
  <si>
    <t>ab69e79660b1acfcf9d51d36bb778502</t>
  </si>
  <si>
    <t>Kdvr.com ATF 300x250</t>
  </si>
  <si>
    <t>ac523a4838369271fc713be4c7431c30</t>
  </si>
  <si>
    <t>Fox8.com ATF 300x250</t>
  </si>
  <si>
    <t>ace0d353de61ca8ae1e799bd3abb8508</t>
  </si>
  <si>
    <t>Goupstate.com ATF Spartanburg 728x90</t>
  </si>
  <si>
    <t>acedf6471a87a001cbbf0b4fca692ef2</t>
  </si>
  <si>
    <t>Goupstate.com BTF Spartanburg 160x600</t>
  </si>
  <si>
    <t>afa5846aa5f9ffbedd9fc8c2a2524c4f</t>
  </si>
  <si>
    <t>Fox4kc.com ATF 300x250</t>
  </si>
  <si>
    <t>afe437e893c1d22b856018cb49bfc802</t>
  </si>
  <si>
    <t>Post-gazette.com BTF  Pittsbugh 728x90</t>
  </si>
  <si>
    <t>afed0e7fbcf504127e9faf0089557c44</t>
  </si>
  <si>
    <t>Newschief.com ATF 728x90</t>
  </si>
  <si>
    <t>b0701b4cbf212e4da037420a5dc9e751</t>
  </si>
  <si>
    <t>Theindependent.com BTF 300x250</t>
  </si>
  <si>
    <t>b09b6f13020ec85912f085693d8950dc</t>
  </si>
  <si>
    <t>Kearneyhub.com BTF 728x90</t>
  </si>
  <si>
    <t>b0ea7f8407941c959c17debf38aba848</t>
  </si>
  <si>
    <t>Starherald.com BTF 300x250</t>
  </si>
  <si>
    <t>b22462a75a9ceab8d240efe67a58e2bb</t>
  </si>
  <si>
    <t>Dbrnews.com BTF 300x250</t>
  </si>
  <si>
    <t>b2d9af12494037915972e884d9aa247c</t>
  </si>
  <si>
    <t>Newschief.com MID 300x250</t>
  </si>
  <si>
    <t>b34fc5d6f9707b6bd37b59f536fa05bb</t>
  </si>
  <si>
    <t>argusleader.com BTF 300x250</t>
  </si>
  <si>
    <t>b3ceafc785c8d732f48674d8eb66cb10</t>
  </si>
  <si>
    <t>App.com ATF 300x250</t>
  </si>
  <si>
    <t>b4034bb531b2643daf662fe0510a215d</t>
  </si>
  <si>
    <t>Scnow.com BTF 728x90</t>
  </si>
  <si>
    <t>b423f1bf8e657cfda1c74f39259b297c</t>
  </si>
  <si>
    <t>Gastongazette.com ATF  HMG-Gaston 728x90</t>
  </si>
  <si>
    <t>b4809355338f943db24f023fa84dbf09</t>
  </si>
  <si>
    <t>Gastongazette.com BTF  HMG-Gaston 728x90</t>
  </si>
  <si>
    <t>b572a810cb3ccbe77b22dbb53d24a2a3</t>
  </si>
  <si>
    <t>App.com BTF 300x250</t>
  </si>
  <si>
    <t>b6f7e46c01b3f34e2e3e2586259acfec</t>
  </si>
  <si>
    <t>Goupstate.com ATF Spartanburg 300x250</t>
  </si>
  <si>
    <t>b7f5f68f11f1f285fba5eb224c5024bc</t>
  </si>
  <si>
    <t>Newbernsj.com MID 300x250</t>
  </si>
  <si>
    <t>b85c581115a6b5d0cadf73b91bfa592f</t>
  </si>
  <si>
    <t>Nptelegraph.com BTF 300x250</t>
  </si>
  <si>
    <t>b870df9531ae36cefd9cf18e22b7f34e</t>
  </si>
  <si>
    <t>Tennessean.com ATF 300x250</t>
  </si>
  <si>
    <t>b9657965bb29d1c7d0666ea8c14a2a74</t>
  </si>
  <si>
    <t>Theindependent.com ATF 728x90</t>
  </si>
  <si>
    <t>b967eafe7ce28dfdd4a4ee37771939b0</t>
  </si>
  <si>
    <t>Fox2now.com ATF 300x250</t>
  </si>
  <si>
    <t>bab6d653e5731889eaf17d81b5b65ec6</t>
  </si>
  <si>
    <t>Independenttribune.com BTF 728x90</t>
  </si>
  <si>
    <t>bae632c0e25e547e844eb9b8ef165b03</t>
  </si>
  <si>
    <t>Newsadvance.com ATF 300x250</t>
  </si>
  <si>
    <t>bc93fb900e21802451915b7ef449c9c8</t>
  </si>
  <si>
    <t>Godanriver.com ATF 728x90</t>
  </si>
  <si>
    <t>c20355b71f3bed3abbcfd01c9d39e6f3</t>
  </si>
  <si>
    <t>Roanoke.com BTF 728x90</t>
  </si>
  <si>
    <t>c66f291a94b3164ff1f29dccb7dd179e</t>
  </si>
  <si>
    <t>Dailyprogress.com ATF 728x90</t>
  </si>
  <si>
    <t>c6ca33595a19641a2e6186f40ba1e713</t>
  </si>
  <si>
    <t>Post-gazette.com ATF Pittsburgh 728x90</t>
  </si>
  <si>
    <t>c73ede66c391231b4aced9936cc5a726</t>
  </si>
  <si>
    <t>Blueridgenow.com MID 300x250</t>
  </si>
  <si>
    <t>c9fd0fb0e179972f82d50c121f6fa0d0</t>
  </si>
  <si>
    <t>Theindependent.com BTF 728x90</t>
  </si>
  <si>
    <t>caa385783aab0ebb875399ca937eafd1</t>
  </si>
  <si>
    <t>Delawareonline.com BTF 300x250</t>
  </si>
  <si>
    <t>cb42397b1118e08fa7f016197b9a0217</t>
  </si>
  <si>
    <t>Statesville.com BTF 728x90</t>
  </si>
  <si>
    <t>cbde4394e08415262545197490c0a34d</t>
  </si>
  <si>
    <t>Whnt.com ATF 300x250</t>
  </si>
  <si>
    <t>cca708fc2059946b030e24acc58c6b1b</t>
  </si>
  <si>
    <t>Pittsburgh T1 ATF 300x250</t>
  </si>
  <si>
    <t>cf90f85ac17481fce36d0eb3c396b787</t>
  </si>
  <si>
    <t>Newbernsj.com ATF 300x250</t>
  </si>
  <si>
    <t>d0fac6434b30cdf9111cfbadcff2ad97</t>
  </si>
  <si>
    <t>Kearneyhub.com BTF 300x250</t>
  </si>
  <si>
    <t>d26b211acde7d04f5605e4c9a2f5fdf7</t>
  </si>
  <si>
    <t>Desmoinesregister.com ATF 728x90</t>
  </si>
  <si>
    <t>d42795353435294d201438e35e704a10</t>
  </si>
  <si>
    <t>Tuscaloosanews.com BTF Tuscaloosa 160x600</t>
  </si>
  <si>
    <t>d48a433a947496d88687a58d8bc7e3e8</t>
  </si>
  <si>
    <t>Swvatoday.com BTF 300x250</t>
  </si>
  <si>
    <t>d53be58e1aa081c19b6cf693054352aa</t>
  </si>
  <si>
    <t>Wgntv.com ATF 728x90</t>
  </si>
  <si>
    <t>d56011c270f4baade5623b3b060c2c9b</t>
  </si>
  <si>
    <t>Fox59.com ATF 300x250</t>
  </si>
  <si>
    <t>d5905bb9b190d6abc9c33e3df9c83e33</t>
  </si>
  <si>
    <t>Jcfloridan.com BTF 728x90</t>
  </si>
  <si>
    <t>d7ffbefc3d88eb53a696753b90c6b67a</t>
  </si>
  <si>
    <t>Newsherald.com BTF HMG-NewsHerald 728x90</t>
  </si>
  <si>
    <t>d98fdc29268ad8b45d858c82b81c10c7</t>
  </si>
  <si>
    <t>Dothaneagle.com BTF 300x250</t>
  </si>
  <si>
    <t>d9aa1c15885934e5c963863b5b2543a3</t>
  </si>
  <si>
    <t>Gatorsports.com ATF Leader GatorSports 728x90</t>
  </si>
  <si>
    <t>dba65531b1f12bc487b77960001ff229</t>
  </si>
  <si>
    <t>argusleader.com ATF 300x250</t>
  </si>
  <si>
    <t>dbd5b54226febc5f459c484624a5600a</t>
  </si>
  <si>
    <t>Shelbystar.com BTF HMG-Shelby 728x90</t>
  </si>
  <si>
    <t>de9498dc9fcb82f74e78d52405f453b3</t>
  </si>
  <si>
    <t>Dothaneagle.com BTF 728x90</t>
  </si>
  <si>
    <t>df3b5b8072417e28c7a0e4c49ca9696b</t>
  </si>
  <si>
    <t>Dailyprogress.com BTF 728x90</t>
  </si>
  <si>
    <t>df432e793d576dd0b78a90adf6c65a65</t>
  </si>
  <si>
    <t>Kearneyhub.com ATF 728x90</t>
  </si>
  <si>
    <t>dffe56ee22c4388bb832c49fe77c6358</t>
  </si>
  <si>
    <t>Gadsdentimes.com BTF HMG-Gadsden 728x90</t>
  </si>
  <si>
    <t>dffe59a75da2ba7abc13bfd12a0a1a66</t>
  </si>
  <si>
    <t>Fox5sandiego.com ATF 728x90</t>
  </si>
  <si>
    <t>e0fa689361777ed3e1fc9597085d637b</t>
  </si>
  <si>
    <t>Shelbystar.com BTF HMG-Shelby 160x600</t>
  </si>
  <si>
    <t>e322e40a1e200f910a63bd3c68b32759</t>
  </si>
  <si>
    <t>greatfallstribune.com ATF 300x250</t>
  </si>
  <si>
    <t>e3cff7998338a521f87d9aeb6fe2a3a0</t>
  </si>
  <si>
    <t>clarionledger.com BTF 300x250</t>
  </si>
  <si>
    <t>e61bc360b5eb9b87b2e1f1aa198c09c1</t>
  </si>
  <si>
    <t>desmoinesregister.com BTF 300x250</t>
  </si>
  <si>
    <t>e81c93ba29b5f9e233e28dcbd7a576b1</t>
  </si>
  <si>
    <t>Wgntv.com ATF 300x250</t>
  </si>
  <si>
    <t>e866d81dab3c81e6d1ab6b3ff54bf914</t>
  </si>
  <si>
    <t>Fox4kc.com ATF 728x90</t>
  </si>
  <si>
    <t>e9debdbc165af6a925b2ed6cace8c5f7</t>
  </si>
  <si>
    <t>Fox6now.com ATF 300x250</t>
  </si>
  <si>
    <t>e9fc6284bb38af3149260d7d5427ed1d</t>
  </si>
  <si>
    <t>Morganton.com ATF 300x250</t>
  </si>
  <si>
    <t>ea7b03e94e28c7f87ef74a3c1501a529</t>
  </si>
  <si>
    <t>Newbernsj.com BTF 728x90</t>
  </si>
  <si>
    <t>eaa7200eb70161cc7e5de7d57573572f</t>
  </si>
  <si>
    <t>Nptelegraph.com BTF 728x90</t>
  </si>
  <si>
    <t>eac34e21b19ce9d24ce1f664f00097fc</t>
  </si>
  <si>
    <t>Dailyprogress.com BTF 300x250</t>
  </si>
  <si>
    <t>eb2202979dd204d1ae33a863ed51001e</t>
  </si>
  <si>
    <t>Crestviewbulletin.com BTF 728x90</t>
  </si>
  <si>
    <t>ec29c8681842339999b1179353b5724c</t>
  </si>
  <si>
    <t>Toledo-B_box BTF 300x250</t>
  </si>
  <si>
    <t>ed11345555df3572eca5179f60d2cb81</t>
  </si>
  <si>
    <t>Newbernsj.com ATF 728x90</t>
  </si>
  <si>
    <t>ed89dcc514a9fe32fd3710c6910213ed</t>
  </si>
  <si>
    <t>Oanow.com BTF 728x90</t>
  </si>
  <si>
    <t>eeabb535bb5dc8cb792de0d12ab8781d</t>
  </si>
  <si>
    <t>Gatorsports.com ATF GatorSports 300x250</t>
  </si>
  <si>
    <t>ef157d79ba1196e2bc42dbf37f3d6d67</t>
  </si>
  <si>
    <t>Morganton.com ATF 728x90</t>
  </si>
  <si>
    <t>f1aa6caa986f3cd8acecd388d663ab2e</t>
  </si>
  <si>
    <t>Kfor.com ATF 300x250</t>
  </si>
  <si>
    <t>f291bead648815e7f8fa334f04436317</t>
  </si>
  <si>
    <t>newsleader.com BTF 300x250</t>
  </si>
  <si>
    <t>f2c54d6e9adfbf6cfd9481f8915fae21</t>
  </si>
  <si>
    <t>Fox8.com ATF 728x90</t>
  </si>
  <si>
    <t>f6654ba48ed9919ca310a4651f74c06a</t>
  </si>
  <si>
    <t>Chicagoweathercenter.com ATF 300x250</t>
  </si>
  <si>
    <t>f6b60297b026d198fb3f00641e98b60e</t>
  </si>
  <si>
    <t>Goupstate.com MID Spartanburg 300x250</t>
  </si>
  <si>
    <t>f75bccf8b92123a2522652c4415d5398</t>
  </si>
  <si>
    <t>Freep.com BTF 300x250</t>
  </si>
  <si>
    <t>f7b1726d0353412df0be313938f76016</t>
  </si>
  <si>
    <t>floridatoday.com BTF 300x250</t>
  </si>
  <si>
    <t>f8d13dee97c2c1ae9c40040710fef40f</t>
  </si>
  <si>
    <t>Morganton.com BTF 300x250</t>
  </si>
  <si>
    <t>f94788af6574d0f46c5c2260e40626d2</t>
  </si>
  <si>
    <t>Fox5sandiego.com ATF 300x250</t>
  </si>
  <si>
    <t>fa523d9dfcaaa12eb68a95ef5a2264dc</t>
  </si>
  <si>
    <t>Journalnow.com BTF 300x250</t>
  </si>
  <si>
    <t>fa83d01f357aa060cd1fe1f47ab27c75</t>
  </si>
  <si>
    <t>Thetimesnews.com MID HMG-TimesNews 300x250</t>
  </si>
  <si>
    <t>fae7f49960358861d968ff0353f085c0</t>
  </si>
  <si>
    <t>Kinston.com ATF 728x90</t>
  </si>
  <si>
    <t>fb0fbc18bce72924ed3b315b2e3c2fc5</t>
  </si>
  <si>
    <t>Blueridgenow.com BTF 160x600</t>
  </si>
  <si>
    <t>fb134084bc6767819ac27ee5e9dd4665</t>
  </si>
  <si>
    <t>Jcfloridan.com BTF 300x250</t>
  </si>
  <si>
    <t>fcf6b5978b73095573e877e4437e50ce</t>
  </si>
  <si>
    <t>Pittsburgh T1 ATF 728x90</t>
  </si>
  <si>
    <t>fe349ea985e083e677185eadeaf53991</t>
  </si>
  <si>
    <t>Pressdemocrat.com BTF PressDem-B 728x90</t>
  </si>
  <si>
    <t>fe5b5dcfa3c2577ae875f5dbec45283d</t>
  </si>
  <si>
    <t>Legacy.com Gannett 300x250</t>
  </si>
  <si>
    <t>bidnessetc@bidnessetc.com</t>
  </si>
  <si>
    <t>Bidnessetc.com 728x90</t>
  </si>
  <si>
    <t>Bidnessetc.com</t>
  </si>
  <si>
    <t>781527da1c510b83fafb4ae13da6e9a7</t>
  </si>
  <si>
    <t>Bidnessetc.com Mobile 320x50</t>
  </si>
  <si>
    <t>9152273e23de40ac66d3ba8b257c1f66</t>
  </si>
  <si>
    <t>Bidnessetc.com 300x250</t>
  </si>
  <si>
    <t>daf498ba7e82af8ecece340c317cbff0</t>
  </si>
  <si>
    <t>biuro@webshark.pl</t>
  </si>
  <si>
    <t>Kontrowersje.net</t>
  </si>
  <si>
    <t>782006170fcb9a23c591e9c7f8f4d7f7</t>
  </si>
  <si>
    <t>Playody.com 300x250</t>
  </si>
  <si>
    <t>bizdev@mrs101.com</t>
  </si>
  <si>
    <t>Allfordiva.com 300x250</t>
  </si>
  <si>
    <t>Mrs101.com</t>
  </si>
  <si>
    <t>42781145727975daaeae91745ed45a90</t>
  </si>
  <si>
    <t>Allfordiva.com 160x600</t>
  </si>
  <si>
    <t>4f4eb84c13b41317678b188a1dc31cca</t>
  </si>
  <si>
    <t>Allfordiva.com #2 728x90</t>
  </si>
  <si>
    <t>5a4d06812e0a548af0f81249da982bed</t>
  </si>
  <si>
    <t>Allfordiva.com #2 300x250</t>
  </si>
  <si>
    <t>8d89e139cd7f6d37340a8af0e13d464a</t>
  </si>
  <si>
    <t>Allfordiva.com #2 160x600</t>
  </si>
  <si>
    <t>9c2473cee8802b8f87341cc8a4e259cb</t>
  </si>
  <si>
    <t>Allfordiva.com 728x90</t>
  </si>
  <si>
    <t>bb32b2679f3bbea00bf9e01053744347</t>
  </si>
  <si>
    <t>bkfafmag@gmail.com</t>
  </si>
  <si>
    <t>Fafmag.com</t>
  </si>
  <si>
    <t>072de46daefa62e9e9aaf25284efc4a6</t>
  </si>
  <si>
    <t>Fafmag.com 728x90</t>
  </si>
  <si>
    <t>8946709763bdeee94b4d230ae5bb4ce7</t>
  </si>
  <si>
    <t>Fafmag.com 300x250</t>
  </si>
  <si>
    <t>blackkhan12345@gmail.com</t>
  </si>
  <si>
    <t>Viralmem.com 300x250</t>
  </si>
  <si>
    <t>Viralmem.com</t>
  </si>
  <si>
    <t>0aae468671a02c436f6b34ed5a756a63</t>
  </si>
  <si>
    <t>Myexpiredworld.com 728x90</t>
  </si>
  <si>
    <t>326007c2312f3eaeb97bb18428f9e7bc</t>
  </si>
  <si>
    <t>Bigfeedzee.com 300x250</t>
  </si>
  <si>
    <t>622249ae6a36263a3f68e882c33a57ed</t>
  </si>
  <si>
    <t>Myexpiredworld.com 160x600</t>
  </si>
  <si>
    <t>7f6797b77814befcc714b3f36c29fde7</t>
  </si>
  <si>
    <t>Myexpiredworld.com 300x250</t>
  </si>
  <si>
    <t>bd8e806808246edc8a7cf5f32f1ec571</t>
  </si>
  <si>
    <t>Bigfeedzee.com 728x90</t>
  </si>
  <si>
    <t>c01e50737fb9760f4e27c28b2022291d</t>
  </si>
  <si>
    <t>Bigfeedzee.com 160x600</t>
  </si>
  <si>
    <t>c745d7b2e093c092012d6285337e29cf</t>
  </si>
  <si>
    <t>boredpandaads@yahoo.com</t>
  </si>
  <si>
    <t>Boredpanda.com</t>
  </si>
  <si>
    <t>1b728fc9a066318af7c11daeae285900</t>
  </si>
  <si>
    <t>Demilked_ND_PB1_ 728x90</t>
  </si>
  <si>
    <t>66d63143aceaad74fadbf613bfec5a71</t>
  </si>
  <si>
    <t>BP.ES_PB_320x50</t>
  </si>
  <si>
    <t>db57523cbeb5ebd3efc305789090bdc0</t>
  </si>
  <si>
    <t>BP.ES_PB_300x250</t>
  </si>
  <si>
    <t>f36d161f18f1a3ff39eee1fc5bd5ae71</t>
  </si>
  <si>
    <t>Demilked_ND_PB1_Web_ 300x250</t>
  </si>
  <si>
    <t>boris@borisnyc.com</t>
  </si>
  <si>
    <t>MyTopFace.com</t>
  </si>
  <si>
    <t>22dd4139fbababe07a996d34fb2ce147</t>
  </si>
  <si>
    <t>Mytopface.com 728x90</t>
  </si>
  <si>
    <t>272e6cde8f37dcaf7b06078ee72725a3</t>
  </si>
  <si>
    <t>Mytopface.com #3 300x250</t>
  </si>
  <si>
    <t>4d52585903205a1fecdcabab3a02d807</t>
  </si>
  <si>
    <t>Mytopface.com 160x600</t>
  </si>
  <si>
    <t>80fbaea94660950ae7623e9261cea33e</t>
  </si>
  <si>
    <t>Mytopface.com 300x250</t>
  </si>
  <si>
    <t>brad@equinenow.com</t>
  </si>
  <si>
    <t>Equinenow.com</t>
  </si>
  <si>
    <t>04205abd1070e1399c642cee94ac3dfe</t>
  </si>
  <si>
    <t>Dogs Browse Rt Sidebar Upper 300x250</t>
  </si>
  <si>
    <t>06062c86668c9bbf63a16983336db8b0</t>
  </si>
  <si>
    <t>Equine Browse Rt Sidebar Lower 728x90</t>
  </si>
  <si>
    <t>09995db0752895ba23588a3663d615f0</t>
  </si>
  <si>
    <t>Dogs Browse Bottom 728x90</t>
  </si>
  <si>
    <t>1ac5931b63eff7c1c82e71f818b0e5ea</t>
  </si>
  <si>
    <t>Dogs Browse Bottom 300x250</t>
  </si>
  <si>
    <t>26a32504f367a136f51512631f4ff164</t>
  </si>
  <si>
    <t>Dogs Browse Middle 728x90</t>
  </si>
  <si>
    <t>3bdf3dd60af1499649590b9ef2fdcca6</t>
  </si>
  <si>
    <t>Dogs Browse Rt Sidebar Lower 160x600</t>
  </si>
  <si>
    <t>3e4c385baa366d2520c872f21648a2ed</t>
  </si>
  <si>
    <t>Dogs Ad Detail Leaderboard 300x250</t>
  </si>
  <si>
    <t>4c004e626220242adf21f7c54700c24b</t>
  </si>
  <si>
    <t>Equine Ad Detail Rt Sidebar Upper ROS 160x600</t>
  </si>
  <si>
    <t>59760249d0ed910ef8557b9c633c9b49</t>
  </si>
  <si>
    <t>Equine Ad Detail Rt Sidebar Lower 728x90</t>
  </si>
  <si>
    <t>654c2320157eaaf8ad11209b96087111</t>
  </si>
  <si>
    <t>Equine Ad Detail Leaderboard 300x250</t>
  </si>
  <si>
    <t>6fd239b03ce8a8248102406b4a7acf1e</t>
  </si>
  <si>
    <t>Equine Browse Rt Sidebar Upper 160x600</t>
  </si>
  <si>
    <t>7807160f8d05af45c036200336d71eac</t>
  </si>
  <si>
    <t>Dogs Ad Detail Rectangle 300x250</t>
  </si>
  <si>
    <t>8516d4311b718ae8584b75e78ffe6a63</t>
  </si>
  <si>
    <t>Dogs Browse Rt Sidebar Upper 728x90</t>
  </si>
  <si>
    <t>85231e35b9a9d5096ad4630e0520cbdc</t>
  </si>
  <si>
    <t>Dogs Browse Rt Sidebar Upper 160x600</t>
  </si>
  <si>
    <t>8598e4b53e6debc130ff8a9b691272e6</t>
  </si>
  <si>
    <t>Equine Ad Detail Rectangle 300x250</t>
  </si>
  <si>
    <t>869a9f9d6abdb29059010bcfc5811641</t>
  </si>
  <si>
    <t>Equine Browse Rt Sidebar Lower 160x600</t>
  </si>
  <si>
    <t>882e752759f60fb59ca494c766b547cd</t>
  </si>
  <si>
    <t>Dogs Browse Rt Sidebar Lower 300x250</t>
  </si>
  <si>
    <t>8ba3ad5f02e4827587d50decbd07bd53</t>
  </si>
  <si>
    <t>Equine Browse Bottom ROS 300x250</t>
  </si>
  <si>
    <t>9e7751a65bee24f55ef2d6c1a40131f3</t>
  </si>
  <si>
    <t>Equine Browse Rt Sidebar Lower 300x250</t>
  </si>
  <si>
    <t>9f792b16bb4ca80f5e19357639468c38</t>
  </si>
  <si>
    <t>Dogs Ad Detail Rt Sidebar Upper 160x600</t>
  </si>
  <si>
    <t>9fae52d31a69681808502dad8cb3538b</t>
  </si>
  <si>
    <t>Dogs Ad Detail Rt Sidebar Upper 300x250</t>
  </si>
  <si>
    <t>a310d54b3f3652fa9da5edf6a475a3b5</t>
  </si>
  <si>
    <t>Equine Browse Middle ROS 728x90</t>
  </si>
  <si>
    <t>b2b2eed0e333485f03da91def7b86866</t>
  </si>
  <si>
    <t>Equine Browse Rt Sidebar Upper 300x250</t>
  </si>
  <si>
    <t>bf84b7ffe3b86ed686eeb82826864535</t>
  </si>
  <si>
    <t>Dogs Browse Middle 300x250</t>
  </si>
  <si>
    <t>d5f384cc6a766072919ce533e38dbdb3</t>
  </si>
  <si>
    <t>Equine Ad Detail Rt Sidebar Upper ROS 300x250</t>
  </si>
  <si>
    <t>df9dde190d2fbcdf898410418957e600</t>
  </si>
  <si>
    <t>Equine Browse Bottom ROS 728x90</t>
  </si>
  <si>
    <t>e27a1419b7925e2ed5714cde04f3b120</t>
  </si>
  <si>
    <t>Dogs Browse Left Sidebar 160x600</t>
  </si>
  <si>
    <t>e6b10e1268f1efc642fce452570d7311</t>
  </si>
  <si>
    <t>Equine Ad Detail Leaderboard 728x90</t>
  </si>
  <si>
    <t>e933b64bc112039b15f881c9fa037451</t>
  </si>
  <si>
    <t>Equine Browse Middle ROS 300x250</t>
  </si>
  <si>
    <t>eb89dc2de9e531e8451c2ab8a47561d5</t>
  </si>
  <si>
    <t>Equine Ad Detail Rt Sidebar Lower 160x600</t>
  </si>
  <si>
    <t>f51fea548d65bf60217bf6483a6bd188</t>
  </si>
  <si>
    <t>Equine Browse Left Sidebar ROS 160x600</t>
  </si>
  <si>
    <t>f6f0d6cec526c72b742b0dab74901d7a</t>
  </si>
  <si>
    <t>Bikes Browse Left Sidebar 160x600</t>
  </si>
  <si>
    <t>faaf024aa7a25c2f58c866ff8fd28725</t>
  </si>
  <si>
    <t>Equine Home Skyscraper 300x600</t>
  </si>
  <si>
    <t>fbc950713b07eb755d72d1369946aac5</t>
  </si>
  <si>
    <t>Equine Browse Rt Sidebar Upper 728x90</t>
  </si>
  <si>
    <t>fbf2996c090a2d2a34135c60aea0fae6</t>
  </si>
  <si>
    <t>Dogs Ad Detail Leaderboard 728x90</t>
  </si>
  <si>
    <t>brandon@sktmarketing.com</t>
  </si>
  <si>
    <t>SKT Marketing (allviralthings.com)</t>
  </si>
  <si>
    <t>08b4bf71033c98160cc67db2ab9bbd5c</t>
  </si>
  <si>
    <t>EXW-rightRailC-Komoona-300x250_Desktop</t>
  </si>
  <si>
    <t>08f89576b40c48aa636acb8c6f4b8a43</t>
  </si>
  <si>
    <t>CBR-aboveNavA-Komoona-300x50_Mobile</t>
  </si>
  <si>
    <t>2c4289db3acd676f546e13fecdb1ec32</t>
  </si>
  <si>
    <t>EXW-belowNavB-Komoona-300x250_Mobile</t>
  </si>
  <si>
    <t>33c470d56390975933bfe8960d880d48</t>
  </si>
  <si>
    <t>CBR-belowNavA-Komoona-300x250_Mobile</t>
  </si>
  <si>
    <t>394b37cc2ef313cb6a210ec9c1d20d6c</t>
  </si>
  <si>
    <t>VLR-rightRailA-Komoona-300x250_Desktop</t>
  </si>
  <si>
    <t>45253ac92d7748b2f0b566f84f071236</t>
  </si>
  <si>
    <t>4f252621e6350586df34c5d603484278</t>
  </si>
  <si>
    <t>RTT-rightRailC-Komoona-300x250_Mobile</t>
  </si>
  <si>
    <t>56cce3f846a079dc69bb3b9ea67a28b6</t>
  </si>
  <si>
    <t>EXW-rightRailA-Komoona-300x600_Desktop</t>
  </si>
  <si>
    <t>5aac8f166e1434da6c05a0449704ea20</t>
  </si>
  <si>
    <t>RTT-belowNavB-Komoona-728x90_Desktop</t>
  </si>
  <si>
    <t>6b1706361e52108bdad0be28fe74339c</t>
  </si>
  <si>
    <t>AVT-belowTitle-Komoona-300x50_Mobile</t>
  </si>
  <si>
    <t>6fe6403fec34435fe9d1f9cdf024138b</t>
  </si>
  <si>
    <t>RTT-rightRailC-Komoona-300x600_Desktop</t>
  </si>
  <si>
    <t>95bf15186bb4a867ff7a70e62b29aa31</t>
  </si>
  <si>
    <t>AVT-belowTitleA-PB--Komoona-728x90_Desktop</t>
  </si>
  <si>
    <t>97e5fe1213c8c866218906f9a9d726bd</t>
  </si>
  <si>
    <t>EXW-belowNavB-Komoona-728x90_Desktop</t>
  </si>
  <si>
    <t>a2d651e7e73f0e9c094a7437ec473577</t>
  </si>
  <si>
    <t>EXW-belowNavC-Komoona-728x90_Desktop</t>
  </si>
  <si>
    <t>a5de3d6d2f626cc2ee598a14ada51c37</t>
  </si>
  <si>
    <t>b7c678e587bae101c6c512fdcddc61a3</t>
  </si>
  <si>
    <t>AVT-rightRailA-PB-Komoona-300x600_Desktop</t>
  </si>
  <si>
    <t>ccfd16416dc1cdc202c9b3dd60d09d5d</t>
  </si>
  <si>
    <t>AVT-aboveNavB-PB-Komoona-300x250_Mobile</t>
  </si>
  <si>
    <t>cf9c8df23a8ea584a5bf5496356783ea</t>
  </si>
  <si>
    <t>RTT-belowNavB-Komoona-300x50_Mobile</t>
  </si>
  <si>
    <t>d26720d893112d86c4fc9ed73720048c</t>
  </si>
  <si>
    <t>EXW-rightRailC-Komoona-300x250_Mobile</t>
  </si>
  <si>
    <t>d80d393d29eee090d38895eef8fbb77c</t>
  </si>
  <si>
    <t>CBR-belowNavA-Komoona-728x90_Desktop</t>
  </si>
  <si>
    <t>e1118a7fcdcbe1ad50871983927450ab</t>
  </si>
  <si>
    <t>CBR-rightRailA-Komoona-300x600_Desktop</t>
  </si>
  <si>
    <t>f769b30dcd2b18e90cbfe9e789ffa3f2</t>
  </si>
  <si>
    <t>CBR-aboveNavA-Komoona-728x90_Desktop</t>
  </si>
  <si>
    <t>brett.keeler@solutionswide.com</t>
  </si>
  <si>
    <t>SolutionsWide (Viewmixed.com)</t>
  </si>
  <si>
    <t>56fed935495fa424299d38e45b1bf2af</t>
  </si>
  <si>
    <t>Uberhavoc.com Komoona_300x250_UH 1D</t>
  </si>
  <si>
    <t>77f19daaa829ab7b68cf0dc6086c3f87</t>
  </si>
  <si>
    <t>7f16767e7a09244ae5b5de885ba97e03</t>
  </si>
  <si>
    <t>Udderlypettable.com UP_1D_FS_ 300x250</t>
  </si>
  <si>
    <t>8fcdbe4aebe2d9487fa5a1ab36fa1ffa</t>
  </si>
  <si>
    <t>Okceleb.com Komoona_728x90_OK 2D</t>
  </si>
  <si>
    <t>9d783cb5bd2968c4c6c59d78da2ee741</t>
  </si>
  <si>
    <t>Zonable.com Komoona_728x90_ZO 0D</t>
  </si>
  <si>
    <t>b07849242022d1e88769b00f6501cbd4</t>
  </si>
  <si>
    <t>Udderlypettable.com UP_2D_FS_ 728x90</t>
  </si>
  <si>
    <t>bfe916efd6d27dc0a3b23495fca7e11a</t>
  </si>
  <si>
    <t>Uberhavoc.com Komoona_728x90_UH 2D</t>
  </si>
  <si>
    <t>d5088903b2349928cc1b6f75e73af88a</t>
  </si>
  <si>
    <t>d53b70393a9d9869b335f01a320e66f5</t>
  </si>
  <si>
    <t>d8d224df1a60ac70e2cb156b6d0ed070</t>
  </si>
  <si>
    <t>Zonable.com Komoona_728x90_ZO 7D</t>
  </si>
  <si>
    <t>dfc529631b0f62a3a9c11e49deefc6cd</t>
  </si>
  <si>
    <t>BB_4M_FS_KM_ 300x250</t>
  </si>
  <si>
    <t>e1c8bf25c65b5effbe39aca9351f650d</t>
  </si>
  <si>
    <t>edd4fe6d7432cbae8817e57d542f1830</t>
  </si>
  <si>
    <t>bruno.bocchi@grumft.com</t>
  </si>
  <si>
    <t>Sine.com.br 728x90</t>
  </si>
  <si>
    <t>Grumft (Otvfoco.com.br)</t>
  </si>
  <si>
    <t>63ae47a065bc6ffed9450cd962357c38</t>
  </si>
  <si>
    <t>Sine.com.br 300x250</t>
  </si>
  <si>
    <t>f8d268c01bb8a0aeac4fd65113bd5d86</t>
  </si>
  <si>
    <t>bruno@chena.com</t>
  </si>
  <si>
    <t>Mundo.com Mobile #1 300x250</t>
  </si>
  <si>
    <t>Chena Ventures (YourFeed.com)</t>
  </si>
  <si>
    <t>042edf2a7ab0a47dfa547772eb1b2780</t>
  </si>
  <si>
    <t>Tufeed.com #2 728x90</t>
  </si>
  <si>
    <t>10cbcb0ec959f9431d2dfd634119c13e</t>
  </si>
  <si>
    <t>Molotera.com #1</t>
  </si>
  <si>
    <t>208a434802ed00ee04003c87dd3a0de0</t>
  </si>
  <si>
    <t>Mundo.com Mobile #3 300x250</t>
  </si>
  <si>
    <t>23f10be973a8e69e44e54a78907a1d68</t>
  </si>
  <si>
    <t>Mundo.com LATAM #1 300x250</t>
  </si>
  <si>
    <t>25603e97a154177febb3cbce3d85769a</t>
  </si>
  <si>
    <t>Mundo.com LATAM #2 300x250</t>
  </si>
  <si>
    <t>2b707e8c8d432946fcfa67df73dc7615</t>
  </si>
  <si>
    <t>Yourfeed.com #3 728x90</t>
  </si>
  <si>
    <t>2ed67f47ba4df68a2a55b20ecb0bd6a3</t>
  </si>
  <si>
    <t>Tufeed.com #1 300x250</t>
  </si>
  <si>
    <t>324c4a14f12a64550358bdf3fc4e1d21</t>
  </si>
  <si>
    <t>Mundo.com #3 728x90</t>
  </si>
  <si>
    <t>450f572bf167543c180346a9110704cf</t>
  </si>
  <si>
    <t>Tufeed.com Mobile Final 300x250</t>
  </si>
  <si>
    <t>5413ac0ef14ac2509b5719e5b450d4c6</t>
  </si>
  <si>
    <t>Blogvidasana.com #2 728x90</t>
  </si>
  <si>
    <t>5ab84d5b911973333ed952e6879406d0</t>
  </si>
  <si>
    <t>EN.Mundo.com US #1</t>
  </si>
  <si>
    <t>613cb0a24f955f132650db6cc8dcf1c6</t>
  </si>
  <si>
    <t>Mundo.com Mobile #2 300x250</t>
  </si>
  <si>
    <t>62fe37082a43eb40877078ba60c05958</t>
  </si>
  <si>
    <t>Yourfeed.com Mobile #1 300x250</t>
  </si>
  <si>
    <t>646c48abbb2011099db5fa021daddc50</t>
  </si>
  <si>
    <t>Yourfeed.com #2 300x250</t>
  </si>
  <si>
    <t>666bc595a7edf894a2f0c858f7f4b640</t>
  </si>
  <si>
    <t>Yourfeed.com Mobile Inicial 300x250</t>
  </si>
  <si>
    <t>68efe0f72bb975da6a7c056b281e39d5</t>
  </si>
  <si>
    <t>Yourfeed.com Mobile Final 300x250</t>
  </si>
  <si>
    <t>73781620f024d96ddd728db6c35eb359</t>
  </si>
  <si>
    <t>Blogvidasana.com 728x90</t>
  </si>
  <si>
    <t>795a65d161e7ca98009a366567bea7ea</t>
  </si>
  <si>
    <t>Yourfeed.com LATAM 300x250</t>
  </si>
  <si>
    <t>79a30207c1f819af09d22d47fe006cad</t>
  </si>
  <si>
    <t>Tufeed.com Mobile #3 300x250</t>
  </si>
  <si>
    <t>8b5d630b9c41fa0ad3eb117a076fefbe</t>
  </si>
  <si>
    <t>Mundo.com Mobile Final 300x250</t>
  </si>
  <si>
    <t>8b7aecc0b69f796737a40c9f02aa3366</t>
  </si>
  <si>
    <t>Tufeed.com #3 728x90</t>
  </si>
  <si>
    <t>920b52d7443024df375be743ac502259</t>
  </si>
  <si>
    <t>Tufeed.com Mobile Inicial 300x250</t>
  </si>
  <si>
    <t>92f1a8d4a50206ddcd408cf4c7ee9c50</t>
  </si>
  <si>
    <t>Mundo.com Mobile Inicial 300x250</t>
  </si>
  <si>
    <t>9c4388e9fa0b3eec90c22012e649f4e9</t>
  </si>
  <si>
    <t>Tufeed.com #2 300x250</t>
  </si>
  <si>
    <t>9d80d69e03a1a19cbf085366d404a427</t>
  </si>
  <si>
    <t>Peliculasonline.com 728x90</t>
  </si>
  <si>
    <t>a1845ef241dd935d5c5ed1d7bcfa03a7</t>
  </si>
  <si>
    <t>Blogvidasana.com #2 300x250</t>
  </si>
  <si>
    <t>a2e304e8a3d24cd4fbad0de55af6dbb4</t>
  </si>
  <si>
    <t>Tufeed.com Mobile #1 300x250</t>
  </si>
  <si>
    <t>a7a38befad2da2f746ecc98ba897f884</t>
  </si>
  <si>
    <t>Mundo.com 2 728x90</t>
  </si>
  <si>
    <t>a962be755e385f9681e25f4cacb2143a</t>
  </si>
  <si>
    <t>Blogvidasana.com #3 728x90</t>
  </si>
  <si>
    <t>aaf63f6d0994479c18d87635f0418f66</t>
  </si>
  <si>
    <t>EN.Mundo.com US #2</t>
  </si>
  <si>
    <t>ab21180de528aa8df2ee88e28f2ec49d</t>
  </si>
  <si>
    <t>Molotera.com #2 728x90</t>
  </si>
  <si>
    <t>adc8cedfade6c6e2bf4a66e017f962da</t>
  </si>
  <si>
    <t>Yourfeed.com Mobile #2 300x250</t>
  </si>
  <si>
    <t>b1940c60fa352e61f43462fe6c93437d</t>
  </si>
  <si>
    <t>b94f6744d8a7be1d7646bf168b4c806b</t>
  </si>
  <si>
    <t>Molotera.com #3 728x90</t>
  </si>
  <si>
    <t>ba8527e2418f9a6c40e9703997492132</t>
  </si>
  <si>
    <t>Molotera.com #2 300x250</t>
  </si>
  <si>
    <t>be27276401698ee9437bc0f500a823e5</t>
  </si>
  <si>
    <t>Yourfeed.com #1 728x90</t>
  </si>
  <si>
    <t>c3190f740621d54b9ca2b9f3650b68ef</t>
  </si>
  <si>
    <t>Tufeed.com #1 728x90</t>
  </si>
  <si>
    <t>e67dabbc53d1c7c62a18a366f1f07dbe</t>
  </si>
  <si>
    <t>Tufeed.com Mobile #2 300x250</t>
  </si>
  <si>
    <t>f546c402a75c27fc0b2f1a6f9119c580</t>
  </si>
  <si>
    <t>Mundo.com 1 728x90</t>
  </si>
  <si>
    <t>f7dc9c41390b07de489b0a682e8c85e6</t>
  </si>
  <si>
    <t>Yourfeed.com #2 728x90</t>
  </si>
  <si>
    <t>fb641990a45cbca1e2d32f1853f224a3</t>
  </si>
  <si>
    <t>Yourfeed.com Mobile #3 300x250</t>
  </si>
  <si>
    <t>fcb6ec49102af37b5253dd1a5ea4343e</t>
  </si>
  <si>
    <t>bryant@offbeat.capital</t>
  </si>
  <si>
    <t>Replay Page_Right Skyscraper_160x600</t>
  </si>
  <si>
    <t>Tubereplay.com</t>
  </si>
  <si>
    <t>138b1c94ca3c7157a42c02f2d778bedd</t>
  </si>
  <si>
    <t>Replay Page_Middle Banner_728x90</t>
  </si>
  <si>
    <t>2b5511f0e75c29e65c7bd113ddebd173</t>
  </si>
  <si>
    <t>Replay_page_Top_Banner_728x90</t>
  </si>
  <si>
    <t>8e4880a625c6b7529dadaff3be8b7ad0</t>
  </si>
  <si>
    <t>Replay Page_Left Skyscraper</t>
  </si>
  <si>
    <t>d2b0b6ac605f89957cb1af6143dc8072</t>
  </si>
  <si>
    <t>caitlin@designsponge.com</t>
  </si>
  <si>
    <t>Designsponge.com</t>
  </si>
  <si>
    <t>046cfeaca2af9a71ca69ba5493f074ba</t>
  </si>
  <si>
    <t>Designsponge.com_ 728x90</t>
  </si>
  <si>
    <t>94e8a5eeb18842e69bd4903b38ee1102</t>
  </si>
  <si>
    <t>Designsponge.com_ 300x250</t>
  </si>
  <si>
    <t>9658086d61e9e5ddff1bc38c5d83419e</t>
  </si>
  <si>
    <t>Designsponge.com_ 160x600</t>
  </si>
  <si>
    <t>cameron@flamingtext.com</t>
  </si>
  <si>
    <t>Flamingtext.com 160x600</t>
  </si>
  <si>
    <t>Flamingtext.com</t>
  </si>
  <si>
    <t>4c7176edac0337c274ec1d2b627ffbbd</t>
  </si>
  <si>
    <t>caroline.yates@potential.co.uk</t>
  </si>
  <si>
    <t>Us.gratefulgoose.com</t>
  </si>
  <si>
    <t>0d85662db9d3eac454de633c00c154cd</t>
  </si>
  <si>
    <t>Pebble.co.uk 728x90</t>
  </si>
  <si>
    <t>59915b905a38e89461962cc69cc3d810</t>
  </si>
  <si>
    <t>Pebble.co.uk 160x600</t>
  </si>
  <si>
    <t>8bb315075c459d0eff883ef1cb50f833</t>
  </si>
  <si>
    <t>Us.gratefulgoose.com 160x600</t>
  </si>
  <si>
    <t>d6562271e2002b231ad5bef6f502032d</t>
  </si>
  <si>
    <t>I.gratefulgoose.com 728x90</t>
  </si>
  <si>
    <t>charles.strauss@arcamax.com</t>
  </si>
  <si>
    <t>Arcamax.com Mobile 300x250</t>
  </si>
  <si>
    <t>Arcamax.com</t>
  </si>
  <si>
    <t>76c2a48c16bce3fa59e6febcde422a7c</t>
  </si>
  <si>
    <t>Arcamax.com Desktop 728x90</t>
  </si>
  <si>
    <t>7c8bd1ef0b9f89ad432762fb0c85f39c</t>
  </si>
  <si>
    <t>Arcamax.com Tablet 728x90</t>
  </si>
  <si>
    <t>ad917b125d6f33cd7dc21a5a332acce1</t>
  </si>
  <si>
    <t>Arcamax.com Tablet 160x600</t>
  </si>
  <si>
    <t>ee22f14e52ca5fbcf3fe61bbca1f16b1</t>
  </si>
  <si>
    <t>chative.com@gmail.com</t>
  </si>
  <si>
    <t>Chative.com</t>
  </si>
  <si>
    <t>71ff78d3848863199aff749d2c1539ea</t>
  </si>
  <si>
    <t>Lotfuns.com ATF 728x90</t>
  </si>
  <si>
    <t>citador@gmail.com</t>
  </si>
  <si>
    <t>KomoonaCitadorFooterMobile 320x50</t>
  </si>
  <si>
    <t>Citador.pt</t>
  </si>
  <si>
    <t>56eca24ac43ab817b7968b6dce38a3f1</t>
  </si>
  <si>
    <t>KomoonaCitadorTopBanner 728x90</t>
  </si>
  <si>
    <t>a9a160478ff533eb529833d70ecb592e</t>
  </si>
  <si>
    <t>KomoonaCitadorMRec 300x250</t>
  </si>
  <si>
    <t>c31f6309808e2a5395c3a7a103e299ee</t>
  </si>
  <si>
    <t>claudia@studymode.com</t>
  </si>
  <si>
    <t>Etudier.com 728x90</t>
  </si>
  <si>
    <t>Buenastareas.com</t>
  </si>
  <si>
    <t>1a952a68a90b97f24d788ecd995ceced</t>
  </si>
  <si>
    <t>Etudier.com 300x250</t>
  </si>
  <si>
    <t>3a5ea10f8e663a69d3c7909d80a4b8d9</t>
  </si>
  <si>
    <t>Buenastareas.com MX ATF 728x90</t>
  </si>
  <si>
    <t>a1b479b626cd86e617cf9c6ea45fc85f</t>
  </si>
  <si>
    <t>Buenastareas.com MX ATF 300x250</t>
  </si>
  <si>
    <t>a62d7416c989ffa354a6eeba2c03acb8</t>
  </si>
  <si>
    <t>contact@designmedia.in</t>
  </si>
  <si>
    <t>Sathyamonline.com 728x90</t>
  </si>
  <si>
    <t>Sathyamonline.com</t>
  </si>
  <si>
    <t>130c55c7bc44c2005fa6490cd8bd2a06</t>
  </si>
  <si>
    <t>Sathyamonline.com 160x600</t>
  </si>
  <si>
    <t>9eb87990c7bc8e1f0421a724eeb6bca9</t>
  </si>
  <si>
    <t>Sathyamonline.com 300x250</t>
  </si>
  <si>
    <t>af71c238bfda5b49bac83ae7a2256906</t>
  </si>
  <si>
    <t>contact@killsometime.com</t>
  </si>
  <si>
    <t>Killsometime.com</t>
  </si>
  <si>
    <t>80dd191c7595a88cd32bffe9d2e5af9a</t>
  </si>
  <si>
    <t>contact@lanistaconcepts.com</t>
  </si>
  <si>
    <t>Lanistaconcepts.com</t>
  </si>
  <si>
    <t>Funnie.st 728x90</t>
  </si>
  <si>
    <t>Funnie.st 300x250</t>
  </si>
  <si>
    <t>contact@lowkickmma.com</t>
  </si>
  <si>
    <t>Desktop_LowKick_Sidebar_300x250_ATF</t>
  </si>
  <si>
    <t>lowkickmma.com</t>
  </si>
  <si>
    <t>5a2269365121e34d153a0354af864e1c</t>
  </si>
  <si>
    <t>Desktop_LowKick_InPost_ 300x250</t>
  </si>
  <si>
    <t>a5e7073eb012b4da74090d836ab12ebd</t>
  </si>
  <si>
    <t>Scrapdigest.com 300x250</t>
  </si>
  <si>
    <t>fbd94ca9973d19cf915216cd901595e7</t>
  </si>
  <si>
    <t>contact@mangapark.com</t>
  </si>
  <si>
    <t>Mangapark.me 300x250</t>
  </si>
  <si>
    <t>Mangapark.me</t>
  </si>
  <si>
    <t>9e98f65cb772133c88363e5563f7b9ab</t>
  </si>
  <si>
    <t>Mangapark.me 728x90</t>
  </si>
  <si>
    <t>d9738e84c72d9c6ea5b8d35d7fb41163</t>
  </si>
  <si>
    <t>Mangapark.me 160x600</t>
  </si>
  <si>
    <t>f1c0a55e87404c385824616bc6b917da</t>
  </si>
  <si>
    <t>contact@media-clic.com</t>
  </si>
  <si>
    <t>Lesucresale-doumsouhaib.com 300x250</t>
  </si>
  <si>
    <t>Media Clic (buzzfil.com)</t>
  </si>
  <si>
    <t>00349e6467b5b9c28464e1c7dfff165f</t>
  </si>
  <si>
    <t>Cestmamanquilafait.com 728x90</t>
  </si>
  <si>
    <t>008ef74913ecc730d4a70e4bd31430b3</t>
  </si>
  <si>
    <t>Buzzfil.net BTF 728x90</t>
  </si>
  <si>
    <t>02dc661696768fb97a80413407fb82ba</t>
  </si>
  <si>
    <t>Perles-du-bon-coin.fr BTF 728x90</t>
  </si>
  <si>
    <t>05c5fc88d7b3d5601682adf011ea588d</t>
  </si>
  <si>
    <t>Asie360.com ATF 728x90</t>
  </si>
  <si>
    <t>06492273e3e4482067bac6aac711d698</t>
  </si>
  <si>
    <t>Amourdecuisine.fr ATF 728x90</t>
  </si>
  <si>
    <t>0b38c5b51c0f6d0ea11f3220c2a7d83d</t>
  </si>
  <si>
    <t>Malekal.com ATF 728x90</t>
  </si>
  <si>
    <t>109d6a2cc3b2d8cc269d6b1085690c60</t>
  </si>
  <si>
    <t>Basketsession.com BTF 300x250</t>
  </si>
  <si>
    <t>13b5b77fd5ca4d3b22b01bcc678944b0</t>
  </si>
  <si>
    <t>Place4geek.com 300x250</t>
  </si>
  <si>
    <t>1a42220711425841ab8497c16f46f7b6</t>
  </si>
  <si>
    <t>Abc-tabs.com 300x250</t>
  </si>
  <si>
    <t>1ca9e0a8b8932ed486c47c2f74794f93</t>
  </si>
  <si>
    <t>Amourdecuisine.fr BTF 300x250</t>
  </si>
  <si>
    <t>1ec4e6011c7133b8b24468ffe4798759</t>
  </si>
  <si>
    <t>Aidersonprochain.com ATF 300x250</t>
  </si>
  <si>
    <t>20bcd67d7c17d7c70484a66fa4bd416f</t>
  </si>
  <si>
    <t>Nosprofs.com ATF 300x250</t>
  </si>
  <si>
    <t>20d7c7b77b60607fe2e60cc04f71793d</t>
  </si>
  <si>
    <t>Extase-y.com ATF 728x90</t>
  </si>
  <si>
    <t>20eebc99c08e2ec5669e56e0cfc43d01</t>
  </si>
  <si>
    <t>Amourdecuisine.fr BTF 728x90</t>
  </si>
  <si>
    <t>23fb0789c3804adef55df9f219bd22f0</t>
  </si>
  <si>
    <t>Evasion-culinaire.com 300x250</t>
  </si>
  <si>
    <t>259c7c8338991b9055784cd7e1af6ac4</t>
  </si>
  <si>
    <t>Extase-y.com BTF 300x250</t>
  </si>
  <si>
    <t>267d525fb6d800569d631ed9c064baae</t>
  </si>
  <si>
    <t>Notre-planete.info BTF 300x250</t>
  </si>
  <si>
    <t>2911b59e68e435ed66e9539027f5e908</t>
  </si>
  <si>
    <t>Nintendo-master.com BTF 728x90</t>
  </si>
  <si>
    <t>2b82773fdbc29bc384852b4fd91a21ec</t>
  </si>
  <si>
    <t>Hypnoweb.net 728x90</t>
  </si>
  <si>
    <t>2c87024b73f1c599bbbc9f32d6cea274</t>
  </si>
  <si>
    <t>Basket-infos.com 300x250</t>
  </si>
  <si>
    <t>305ecd7e88c929437b968056e506763b</t>
  </si>
  <si>
    <t>Jeux-geographiques.com 728x90</t>
  </si>
  <si>
    <t>32447eea73a68ec1333d3c612a14cf1b</t>
  </si>
  <si>
    <t>Ogaming.tv ATF 300x250</t>
  </si>
  <si>
    <t>33aef1e1ec877cff4d15ba9cda2c31ff</t>
  </si>
  <si>
    <t>Brocabrac.fr ATF 728x90</t>
  </si>
  <si>
    <t>3963fc59a022225ac1723586e1181770</t>
  </si>
  <si>
    <t>Asie360.com BTF 728x90</t>
  </si>
  <si>
    <t>3aec18c8ffba3dd8b59bf51803cd1de6</t>
  </si>
  <si>
    <t>Pblv.org ATF 300x250</t>
  </si>
  <si>
    <t>3fbd0e673611fcb7e8ab4c8b213d74bb</t>
  </si>
  <si>
    <t>Hibapress.com 728x90</t>
  </si>
  <si>
    <t>431542cb72e70ffe6bbee691957bdad3</t>
  </si>
  <si>
    <t>Perles-du-bon-coin.fr ATF 728x90</t>
  </si>
  <si>
    <t>4331370a3d8dbaa09dff863c01cc4ac4</t>
  </si>
  <si>
    <t>Cestmamanquilafait.com BTF 300x250</t>
  </si>
  <si>
    <t>442783395a214b190a8c15781d24abaa</t>
  </si>
  <si>
    <t>Asie360.com ATF 300x250</t>
  </si>
  <si>
    <t>45d008c694132aa70dd7dc40108c82fd</t>
  </si>
  <si>
    <t>Mygsm.fr 300x250</t>
  </si>
  <si>
    <t>4862c5f69598670a200858f4426da6a6</t>
  </si>
  <si>
    <t>Dofawa.fr 300x250</t>
  </si>
  <si>
    <t>489aa2c26d9de5bc67bfa0f7ef91e248</t>
  </si>
  <si>
    <t>Boiteachansons.net BTF 728x90</t>
  </si>
  <si>
    <t>49091a44b13ee146b8f2dc04c48b5483</t>
  </si>
  <si>
    <t>Buzzfil.net ATF 300x250</t>
  </si>
  <si>
    <t>4996c319940fe2cf0d9b6574c547d05c</t>
  </si>
  <si>
    <t>Softmaroc.org 300x250</t>
  </si>
  <si>
    <t>4c985335b6171af948b51beecff47446</t>
  </si>
  <si>
    <t>Dealerdunet.fr BTF 728x90</t>
  </si>
  <si>
    <t>50942ccd08303c77cdc6afeab931409c</t>
  </si>
  <si>
    <t>Nintendo-master.com ATF 728x90</t>
  </si>
  <si>
    <t>5231271ac55f5b864206228a63561afa</t>
  </si>
  <si>
    <t>Palaiszelda.com ATF 728x90</t>
  </si>
  <si>
    <t>53e0c9423f1b0acbb672f410c231cff1</t>
  </si>
  <si>
    <t>Mygsm.fr 728x90</t>
  </si>
  <si>
    <t>53f701769d987b6f8896876e53584579</t>
  </si>
  <si>
    <t>Dofus2.org ATF 300x250</t>
  </si>
  <si>
    <t>568898834b14529eb428826c2f7377ca</t>
  </si>
  <si>
    <t>Frequence-turf.fr 728x90</t>
  </si>
  <si>
    <t>56d489e93c1aafdea42c78be0177e135</t>
  </si>
  <si>
    <t>Dofus2.org ATF 728x90</t>
  </si>
  <si>
    <t>59610addc072fb3430b3fe93444006f3</t>
  </si>
  <si>
    <t>Buzzsport.fr 728x90</t>
  </si>
  <si>
    <t>5e5a595273a28a9ad2534f401a2ce4f0</t>
  </si>
  <si>
    <t>Mesinspirationsculinaires.com BTF 300x250</t>
  </si>
  <si>
    <t>5f18222f66a4eca834a7aebfd19c0d67</t>
  </si>
  <si>
    <t>Sujetsetcorriges.fr 728x90</t>
  </si>
  <si>
    <t>65bc59c717822cd64b13c82c8482c3ea</t>
  </si>
  <si>
    <t>P-pokemon.com ATF 728x90</t>
  </si>
  <si>
    <t>688fa4557e18f7ba2e815f8b3dda6f9e</t>
  </si>
  <si>
    <t>Conseilsveterinaire.com 300x250</t>
  </si>
  <si>
    <t>6e36ea0ed6ba5b8b418bc2d19ce49ac7</t>
  </si>
  <si>
    <t>Nosprofs.com BTF 300x250</t>
  </si>
  <si>
    <t>6faeb0a18436614d1ed3a1c279c586fe</t>
  </si>
  <si>
    <t>Lesjoyauxdesherazade.com BTF 728x90</t>
  </si>
  <si>
    <t>7003fb68e902e0a2b4f691c93a075696</t>
  </si>
  <si>
    <t>Sujetsetcorriges.fr 300x250</t>
  </si>
  <si>
    <t>7065b3c265bf4a923a27dcdbacebffee</t>
  </si>
  <si>
    <t>Forums.mangas-fr.com BTF 300x250</t>
  </si>
  <si>
    <t>7104b50e7cc5d99b322a32c7991505e0</t>
  </si>
  <si>
    <t>Mesinspirationsculinaires.com 300x250</t>
  </si>
  <si>
    <t>759f39eb55a71be3794be254d13072ae</t>
  </si>
  <si>
    <t>Pariskop.fr 300x250</t>
  </si>
  <si>
    <t>77fe52b80ed6b3e59aa48a8f436842c8</t>
  </si>
  <si>
    <t>Ogaming.tv ATF 728x90</t>
  </si>
  <si>
    <t>7a0b26e5f24c11379a2c14ac3e15e0fd</t>
  </si>
  <si>
    <t>Pblv.org BTF 300x250</t>
  </si>
  <si>
    <t>7a155c440eb27fa0fbba14abbc81ff57</t>
  </si>
  <si>
    <t>Medias-presse.info BTF 728x90</t>
  </si>
  <si>
    <t>7b868a16ad2cd66910cfc1e961b21e19</t>
  </si>
  <si>
    <t>Foot-sur7.fr 728x90</t>
  </si>
  <si>
    <t>7dd858d7f62438f146d3da9360649c3d</t>
  </si>
  <si>
    <t>Forums.mangas-fr.com 728x90</t>
  </si>
  <si>
    <t>7ddbfb3cb16508dde268e71e0fc26d31</t>
  </si>
  <si>
    <t>Extase-y.com ATF 300x250</t>
  </si>
  <si>
    <t>7e61329a062dee5faa1cfbb5165edad0</t>
  </si>
  <si>
    <t>Lesrecettesderatiba.com 300x250</t>
  </si>
  <si>
    <t>7f07de90e16783328a47f041ff976f87</t>
  </si>
  <si>
    <t>Ville-ideale.com 300x250</t>
  </si>
  <si>
    <t>7f2714fc63f7d6ade1c94df208aea33c</t>
  </si>
  <si>
    <t>Mesinspirationsculinaires.com BTF 728x90</t>
  </si>
  <si>
    <t>80e918feec11e948a4e3440474601c6d</t>
  </si>
  <si>
    <t>Asie360.com BTF 300x250</t>
  </si>
  <si>
    <t>828fa4684de166b7ac931bc62b524d42</t>
  </si>
  <si>
    <t>Astuces-et-trucs.fr 300x250</t>
  </si>
  <si>
    <t>84ec58802c2957d4fee3cccc116716cf</t>
  </si>
  <si>
    <t>Aidersonprochain.com ATF 728x90</t>
  </si>
  <si>
    <t>853b97ba7a22c8a70c63b0b113311978</t>
  </si>
  <si>
    <t>Culture-informatique.net 300x250</t>
  </si>
  <si>
    <t>865c0b03186d1c87175fa1563e3d6233</t>
  </si>
  <si>
    <t>Bonjourdefrance.com ATF 728x90</t>
  </si>
  <si>
    <t>8730465ee7a99e442cc65c94a0239fb3</t>
  </si>
  <si>
    <t>P-pokemon.com BTF 300x250</t>
  </si>
  <si>
    <t>88e99fa339d3956b416eba919b860dcc</t>
  </si>
  <si>
    <t>Lesjoyauxdesherazade.com 300x250</t>
  </si>
  <si>
    <t>89f79fbf0b0f62d463300f42120187c4</t>
  </si>
  <si>
    <t>Bibliboom.com 300x250</t>
  </si>
  <si>
    <t>8c9ca24e00d5b4bdcb48d039188c62c7</t>
  </si>
  <si>
    <t>Extase-y.com BTF 728x90</t>
  </si>
  <si>
    <t>8db891ecdab347737b283a229f5844bd</t>
  </si>
  <si>
    <t>Plugngeek.net 300x250</t>
  </si>
  <si>
    <t>8f874c2f70f76d09306b3e2640bd897b</t>
  </si>
  <si>
    <t>Evasion-culinaire.com 728x90</t>
  </si>
  <si>
    <t>Eclypsia.com 300x250</t>
  </si>
  <si>
    <t>985bcb61573c93a44e1aa6593ac0a5f6</t>
  </si>
  <si>
    <t>Ville-ideale.com BTF 728x90</t>
  </si>
  <si>
    <t>9869e90baa624b0ace3938fb38f77429</t>
  </si>
  <si>
    <t>Cinemapassion.com 728x90</t>
  </si>
  <si>
    <t>98f46ffdace3295fbf418cc5a79f707b</t>
  </si>
  <si>
    <t>Ville-ideale.com BTF 300x250</t>
  </si>
  <si>
    <t>994f0e273c27cdc17cf4174f08ec6443</t>
  </si>
  <si>
    <t>Dealerdunet.fr ATF 728x90</t>
  </si>
  <si>
    <t>9a69594f772217fd438b07b93af1fc9e</t>
  </si>
  <si>
    <t>Notre-planete.info 300x250</t>
  </si>
  <si>
    <t>9b407287b502bc74142d25b19f67ce41</t>
  </si>
  <si>
    <t>Nosprofs.com BTF 728x90</t>
  </si>
  <si>
    <t>9b7c863e08ec575f8133e022bd5b05d9</t>
  </si>
  <si>
    <t>Zoneasoluces.fr 300x250</t>
  </si>
  <si>
    <t>9d5ef3f4c89e84df316a5bcc9d45934a</t>
  </si>
  <si>
    <t>Lesjoyauxdesherazade.com BTF 300x250</t>
  </si>
  <si>
    <t>a11c9188e01eee078f13ca20bec7294b</t>
  </si>
  <si>
    <t>P-pokemon.com BTF 728x90</t>
  </si>
  <si>
    <t>a205d2c8df592b4df227f4e5c2cac53d</t>
  </si>
  <si>
    <t>Ogaming.tv BTF 728x90</t>
  </si>
  <si>
    <t>a426aaf4fbd0c650287d7a3efc5dabe0</t>
  </si>
  <si>
    <t>Malekal.com BTF 728x90</t>
  </si>
  <si>
    <t>a4ec7cfd8f893b0865fbdd5547cfcd31</t>
  </si>
  <si>
    <t>Lesjoyauxdesherazade.com 728x90</t>
  </si>
  <si>
    <t>a6f451532a102a49c44ad4154c245ba1</t>
  </si>
  <si>
    <t>Brocabrac.fr BTF 728x90</t>
  </si>
  <si>
    <t>aa099b341ad2ebe1f4c24959abf8880a</t>
  </si>
  <si>
    <t>Place4geek.com 728x90</t>
  </si>
  <si>
    <t>afdb734608b41b57c9bc53fbd78b155b</t>
  </si>
  <si>
    <t>Hypnoweb.net BTF 728x90</t>
  </si>
  <si>
    <t>b28feb120e0a560566ec834ee8a4e361</t>
  </si>
  <si>
    <t>Softmaroc.org BTF 728x90</t>
  </si>
  <si>
    <t>b3bdd0e649c833e6601e757c57f941b8</t>
  </si>
  <si>
    <t>Nintendo-master.com BTF 300x250</t>
  </si>
  <si>
    <t>b6a2d416d0fb59e144bfa3c87abcbb0c</t>
  </si>
  <si>
    <t>Culture-informatique.net BTF 300x250</t>
  </si>
  <si>
    <t>b8e3179aa6d127a37e9ef5eddb68e547</t>
  </si>
  <si>
    <t>Cestmamanquilafait.com 300x250</t>
  </si>
  <si>
    <t>b97dec9e23067f4cde5865f4b8d55551</t>
  </si>
  <si>
    <t>Frequence-turf.fr 300x250</t>
  </si>
  <si>
    <t>bbf8c99e7c0b266277e35d1108df23fa</t>
  </si>
  <si>
    <t>Lesucresale-doumsouhaib.com 728x90</t>
  </si>
  <si>
    <t>c1e2fa514669a4fbf1e9c231f3253f0b</t>
  </si>
  <si>
    <t>Abc-tabs.com BTF 300x250</t>
  </si>
  <si>
    <t>c21129d4e1e0956d86469f001b0f1883</t>
  </si>
  <si>
    <t>Abc-tabs.com 728x90</t>
  </si>
  <si>
    <t>c24175a40babd2c2c257959af00e22ea</t>
  </si>
  <si>
    <t>Nosprofs.com ATF 728x90</t>
  </si>
  <si>
    <t>c4ec8013589fad412358d1ca057bc2d6</t>
  </si>
  <si>
    <t>Dofus2.org BTF 300x250</t>
  </si>
  <si>
    <t>c4fddf9df491329701869b27f7b8ffd1</t>
  </si>
  <si>
    <t>Pblv.org ATF 728x90</t>
  </si>
  <si>
    <t>c57c70740db9034b1ee2c52feb0a1dae</t>
  </si>
  <si>
    <t>Basket-infos.com BTF 300x250</t>
  </si>
  <si>
    <t>c69df65878bf291b318f3cf5d467df4f</t>
  </si>
  <si>
    <t>Ogaming.tv BTF 300x250</t>
  </si>
  <si>
    <t>ccd1b9da46934ca0c225e1d6d9517b41</t>
  </si>
  <si>
    <t>Mesinspirationsculinaires.com 728x90</t>
  </si>
  <si>
    <t>ce344ba2e678066df85b22f871f6e9de</t>
  </si>
  <si>
    <t>Aidersonprochain.com BTF 300x250</t>
  </si>
  <si>
    <t>cf54022c1c74f1cec9687155369b81c5</t>
  </si>
  <si>
    <t>P-pokemon.com ATF 300x250</t>
  </si>
  <si>
    <t>d2174277c1b65971209e71146b719ba7</t>
  </si>
  <si>
    <t>Buzzfil.net BTF 300x250</t>
  </si>
  <si>
    <t>d2ebbadd46e98f08ee9cc5de49cb20a8</t>
  </si>
  <si>
    <t>Basketsession.com 300x250</t>
  </si>
  <si>
    <t>d3d6724e00d36fd190ab4864dd383447</t>
  </si>
  <si>
    <t>Basket-infos.com BTF 728x90</t>
  </si>
  <si>
    <t>d4fa680b810affd5216ef76163fadb28</t>
  </si>
  <si>
    <t>Boiteachansons.net ATF 728x90</t>
  </si>
  <si>
    <t>d6320648497bd97a3e35c74b959cda87</t>
  </si>
  <si>
    <t>Nintendo-master.com ATF 300x250</t>
  </si>
  <si>
    <t>d66f43354edc4a60e85e510b23ee8c07</t>
  </si>
  <si>
    <t>Basket-infos.com 728x90</t>
  </si>
  <si>
    <t>d84c03b5e8ef0f0a3ba3df1e81650ee4</t>
  </si>
  <si>
    <t>Dofus2.org BTF 728x90</t>
  </si>
  <si>
    <t>d9a58a120f83ddfbbc989a100b28bb3c</t>
  </si>
  <si>
    <t>Notre-planete.info 728x90</t>
  </si>
  <si>
    <t>d9b0f4efb683bd6b8b398414d36f9822</t>
  </si>
  <si>
    <t>Amourdecuisine.fr ATF 300x250</t>
  </si>
  <si>
    <t>df2a0ab615b02b608698e4c249f73781</t>
  </si>
  <si>
    <t>Medias-presse.info 728x90</t>
  </si>
  <si>
    <t>e0f0099e48a556bfa36e56ded0782cae</t>
  </si>
  <si>
    <t>Plugngeek.net 728x90</t>
  </si>
  <si>
    <t>e7b73019e5e2f2eb37a2d53ecf265264</t>
  </si>
  <si>
    <t>Abc-tabs.com BTF 728x90</t>
  </si>
  <si>
    <t>ec2f11ec29c0e86d39a750264351a61b</t>
  </si>
  <si>
    <t>Bonjourdefrance.com BTF 728x90</t>
  </si>
  <si>
    <t>eedd8b4c2cc0196b0ca7e5063639ee63</t>
  </si>
  <si>
    <t>Palaiszelda.com ATF 300x250</t>
  </si>
  <si>
    <t>f50548356000c8d1335b99641ed2c216</t>
  </si>
  <si>
    <t>Aidersonprochain.com BTF 728x90</t>
  </si>
  <si>
    <t>f61993014493a6748f1c2017735237fc</t>
  </si>
  <si>
    <t>Notre-planete.info BTF 728x90</t>
  </si>
  <si>
    <t>fa95ae1f9b3a60d9700faec194c248aa</t>
  </si>
  <si>
    <t>Cinemapassion.com 300x250</t>
  </si>
  <si>
    <t>fce4b11b6e39ef5054e12ec1571a87a5</t>
  </si>
  <si>
    <t>Basketsession.com BTF 728x90</t>
  </si>
  <si>
    <t>fd1a559c5c618a4341c1844501ccc1bf</t>
  </si>
  <si>
    <t>contact@positivr.fr</t>
  </si>
  <si>
    <t>Positivr.fr Buzz 300x600</t>
  </si>
  <si>
    <t>TRIBELEADR (positivr.fr)</t>
  </si>
  <si>
    <t>a246e7d5ed93b53b7f4a95791c159159</t>
  </si>
  <si>
    <t>contact@yaoiotaku.com</t>
  </si>
  <si>
    <t>Yaoiotaku.com #1 728x90</t>
  </si>
  <si>
    <t>Yaoiotaku.com</t>
  </si>
  <si>
    <t>2a036c133caeb696cba95babc0823230</t>
  </si>
  <si>
    <t>Yaoiotaku.com #3 300x250</t>
  </si>
  <si>
    <t>420e994ef27b611b3a5e2d9573ae195b</t>
  </si>
  <si>
    <t>Mangareado.com #1 728x90</t>
  </si>
  <si>
    <t>682d1779819dcdb474e74bcd496c0048</t>
  </si>
  <si>
    <t>Yaoiotaku.com #6 300x250</t>
  </si>
  <si>
    <t>9abfae0fdc394994d7a95c333883eb50</t>
  </si>
  <si>
    <t>Mangareado.com #1 300x250</t>
  </si>
  <si>
    <t>c84110079ea2b922d7c92b147fccc3c9</t>
  </si>
  <si>
    <t>Mangareado.com #3 300x250</t>
  </si>
  <si>
    <t>d126b3c5ec9106d91cbbe42d3deff28d</t>
  </si>
  <si>
    <t>Yaoiotaku.com #4 300x250</t>
  </si>
  <si>
    <t>e0ccebf8ac59813bfdcb0e347a72724a</t>
  </si>
  <si>
    <t>contas@desenvolveweb.com.br</t>
  </si>
  <si>
    <t>Oficinadanet.com.br 728x90</t>
  </si>
  <si>
    <t>Desenvolve Web (oficinadanet.com.br)</t>
  </si>
  <si>
    <t>4e741ac0576f33906ded15fc11a3d909</t>
  </si>
  <si>
    <t>contato@noticiasautomotivas.com.br</t>
  </si>
  <si>
    <t>Rodape home (blog-layout.php)</t>
  </si>
  <si>
    <t>Noticiasautomotivas.com.br</t>
  </si>
  <si>
    <t>38ef4834607767e077e734dfb6d3d3d1</t>
  </si>
  <si>
    <t>Lateral 300x600</t>
  </si>
  <si>
    <t>612bf0ce5b7a2b3663fd4639a0b92ff9</t>
  </si>
  <si>
    <t>Topo</t>
  </si>
  <si>
    <t>6a801da136fadeb06cc947b750757d07</t>
  </si>
  <si>
    <t>Dentro post</t>
  </si>
  <si>
    <t>d276bc69a488113641457ec072486521</t>
  </si>
  <si>
    <t>Lateral</t>
  </si>
  <si>
    <t>d292be2b9723dfb3f23e5e0c0337ae5c</t>
  </si>
  <si>
    <t>Abaixo post (single.php)</t>
  </si>
  <si>
    <t>d6438fb3e807656a53ffa9fed3815e7e</t>
  </si>
  <si>
    <t>cpati@indimusictv.com</t>
  </si>
  <si>
    <t>Indimusic.tv US/CA 728x90</t>
  </si>
  <si>
    <t>Indimusic.tv</t>
  </si>
  <si>
    <t>67613211e376e38a5e6fe9f342ef93e6</t>
  </si>
  <si>
    <t>Indimusic.tv US/CA 300x250</t>
  </si>
  <si>
    <t>8868defd04923ccb2f3133745903d4e2</t>
  </si>
  <si>
    <t>craig.velez@rd.com</t>
  </si>
  <si>
    <t>Reader's Digest (rd.com)</t>
  </si>
  <si>
    <t>6b3e1cce52511fd91d67ee0e2eeba834</t>
  </si>
  <si>
    <t>Rd.com ATF 300x250</t>
  </si>
  <si>
    <t>8250d72a3690196849e81362ac31c7ce</t>
  </si>
  <si>
    <t>Rd.com BTF 300x250</t>
  </si>
  <si>
    <t>creativeboyankit@gmail.com</t>
  </si>
  <si>
    <t>Insistpost.com</t>
  </si>
  <si>
    <t>2c8c7aed623d923f5eee8cbcd82da642</t>
  </si>
  <si>
    <t>Postmafia.com #2 728x90</t>
  </si>
  <si>
    <t>2e2ac63060ad0ba2532b246b6917bd8a</t>
  </si>
  <si>
    <t>Hindi.insistpost.com Header 728x90</t>
  </si>
  <si>
    <t>474af3ac81f79d7f70b89b1c37c10512</t>
  </si>
  <si>
    <t>Postmafia.com 728x90</t>
  </si>
  <si>
    <t>64a5ee7680a24082a5b42fd6467fc4df</t>
  </si>
  <si>
    <t>Insistpost.com Sidebar 300*250</t>
  </si>
  <si>
    <t>66de4c65074981796554d56b6023bb4c</t>
  </si>
  <si>
    <t>Hindi.insistpost.com 160x600</t>
  </si>
  <si>
    <t>98b73a28a668070554a4908a4716348b</t>
  </si>
  <si>
    <t>Postmafia.com 160x600</t>
  </si>
  <si>
    <t>9a13f0dbabb7d2fe1e3911dfbd463c09</t>
  </si>
  <si>
    <t>Insistpost.com Header 728x90</t>
  </si>
  <si>
    <t>cyberalone@msn.com</t>
  </si>
  <si>
    <t>Watchcartoononline.com</t>
  </si>
  <si>
    <t>5bd76146a3022b2ef1d41f8efb5c6561</t>
  </si>
  <si>
    <t>Watchcartoononline.com US, UK, CA, AU 160x600</t>
  </si>
  <si>
    <t>dan@broadscaler.com</t>
  </si>
  <si>
    <t>Doctortopics.com</t>
  </si>
  <si>
    <t>3fcf0c621e0807c31dee5a797263d739</t>
  </si>
  <si>
    <t>Stylesession.com 728x90</t>
  </si>
  <si>
    <t>46efc568e77f24b6f4e612fd344b8c6c</t>
  </si>
  <si>
    <t>Ovpulse.com ATF 300x250</t>
  </si>
  <si>
    <t>bcad7c32e49c821a72cc3c80083e30ea</t>
  </si>
  <si>
    <t>Momtutor.com 160x600</t>
  </si>
  <si>
    <t>f905c2b64e1f750eb9b3e99e19641512</t>
  </si>
  <si>
    <t>Momtutor.com 728x90</t>
  </si>
  <si>
    <t>dan@eldeforma.com</t>
  </si>
  <si>
    <t>Eldeforma.com</t>
  </si>
  <si>
    <t>05573cc6d7b6e930f182b386e6e0681a</t>
  </si>
  <si>
    <t>73df0c4828ce3b57737eac84b3594893</t>
  </si>
  <si>
    <t>eacf0f7a167581c8afa2505e089894ce</t>
  </si>
  <si>
    <t>dan@newsbarber.com</t>
  </si>
  <si>
    <t>Tweakingtricks.com 300x250</t>
  </si>
  <si>
    <t>Newsbarber.com</t>
  </si>
  <si>
    <t>09fe01608a286fbc093ec177ee5e5f88</t>
  </si>
  <si>
    <t>Newsbarber.com 300x250</t>
  </si>
  <si>
    <t>264fe560872a6592dd22d52d311412dc</t>
  </si>
  <si>
    <t>Newsbarber.com 728x90</t>
  </si>
  <si>
    <t>436496e73f1fd7e711f4a6846542b7ae</t>
  </si>
  <si>
    <t>Tweakingtricks.com 300x600</t>
  </si>
  <si>
    <t>46b54c294bf421fcdadcad82af6ee349</t>
  </si>
  <si>
    <t>Tweakingtricks.com 728x90</t>
  </si>
  <si>
    <t>5642f2fef7c38664982b7647fb4bc3de</t>
  </si>
  <si>
    <t>Tweakingtricks.com 160x600</t>
  </si>
  <si>
    <t>d147cd151b830e192002d95fe36395a4</t>
  </si>
  <si>
    <t>Newsbarber.com 160x600</t>
  </si>
  <si>
    <t>ed713194028f92dae42790466780f860</t>
  </si>
  <si>
    <t>Newsbarber.com 300x600</t>
  </si>
  <si>
    <t>fa7b1b1b7a26841d3aac597196d7284e</t>
  </si>
  <si>
    <t>danavidar@gmail.com</t>
  </si>
  <si>
    <t>Walletgroove.com Side Bar 300x600</t>
  </si>
  <si>
    <t>Caliser.com</t>
  </si>
  <si>
    <t>10cef4926cce86f780f3891bfd376377</t>
  </si>
  <si>
    <t>Ripbird.com Logo 728x90</t>
  </si>
  <si>
    <t>1dbdb767189e7bfa171110816e1ff00c</t>
  </si>
  <si>
    <t>Ripbird.com Recommendation 2 728x90</t>
  </si>
  <si>
    <t>21f5fc4a2d7f0776a7ed39ef9a4e6ca3</t>
  </si>
  <si>
    <t>Ripbird.com Right Side 2 300x250</t>
  </si>
  <si>
    <t>35298edd886a40527a450317e6192522</t>
  </si>
  <si>
    <t>Walletgroove.com Footer 01 300x250</t>
  </si>
  <si>
    <t>3a44893b2ff65af8cb6dfe1d3d072010</t>
  </si>
  <si>
    <t>Caliser.com Right Side 1 300x250</t>
  </si>
  <si>
    <t>41aacc55e268cb6a6af2a23816b04852</t>
  </si>
  <si>
    <t>Caliser.com Logo T2 (Max Fill) 728x90</t>
  </si>
  <si>
    <t>444f17a5395aed6fc64cc8a0ec89aece</t>
  </si>
  <si>
    <t>Ripbird.com Right Side 1 300x250</t>
  </si>
  <si>
    <t>4bb2e0898b265a59777742f61cdf0ccd</t>
  </si>
  <si>
    <t>Caliser.com Right Side 1 T2 (Max Fill) 300x250</t>
  </si>
  <si>
    <t>50569764ce06243950f54974c314fc23</t>
  </si>
  <si>
    <t>Tigerfunk.com Right Side 2  300x250</t>
  </si>
  <si>
    <t>55574c24d7a2a74ee7b5baf93ddedb33</t>
  </si>
  <si>
    <t>Walletgroove.com Below Content 728x90</t>
  </si>
  <si>
    <t>6d2c5a927ef122f7cd89b3a6bc7378e0</t>
  </si>
  <si>
    <t>Tigerfunk.com Logo2 728x90</t>
  </si>
  <si>
    <t>6d5e754133a5624805c0b914c5e0755a</t>
  </si>
  <si>
    <t>Walletgroove.com Side Bar #2 300x250</t>
  </si>
  <si>
    <t>71971b9205ceb6ee1fa4ae5a61ddf0a3</t>
  </si>
  <si>
    <t>Ripbird.com logo2 728x90</t>
  </si>
  <si>
    <t>79bb5502735e2032fb35afd4e6d39ed8</t>
  </si>
  <si>
    <t>Ripbird.com Right Side 3 300x250</t>
  </si>
  <si>
    <t>909a1ce2de9b357c15ece9ecb4616ba9</t>
  </si>
  <si>
    <t>Caliser.com Logo 728x90</t>
  </si>
  <si>
    <t>9d9211da25b8a2e50c46be3f849c0f7b</t>
  </si>
  <si>
    <t>Walletgroove.com Side Bar 300x250</t>
  </si>
  <si>
    <t>a03836c57ae3051bfd956f330d72ed7f</t>
  </si>
  <si>
    <t>Walletgroove.com Footer 02 300x250</t>
  </si>
  <si>
    <t>b2014e798b799c1176d86a0b7fd509d1</t>
  </si>
  <si>
    <t>Ripbird.com Recommendation 1 728x90</t>
  </si>
  <si>
    <t>Celebseven.com 728x90</t>
  </si>
  <si>
    <t>cde0eadbcde063ac938a6ddef8bd1765</t>
  </si>
  <si>
    <t>fb42c5d10fd92e3b4bad3c046af9c509</t>
  </si>
  <si>
    <t>dani@monetizemore.com</t>
  </si>
  <si>
    <t>Bigsoccer.com BTF US 728x90</t>
  </si>
  <si>
    <t>Bigsoccer.com</t>
  </si>
  <si>
    <t>b024ec91fa67c9aec746fc0f2acfc23c</t>
  </si>
  <si>
    <t>daniel.aharonoff@broadscaler.com</t>
  </si>
  <si>
    <t>Indymusic.tv Tier 1 728x90</t>
  </si>
  <si>
    <t>Mahalo.com</t>
  </si>
  <si>
    <t>03c27f65a6c6c5537383f4405182ea37</t>
  </si>
  <si>
    <t>Indymusic.tv Tier 1 300x250</t>
  </si>
  <si>
    <t>30bde80b4dfddf88a989361ce06bd016</t>
  </si>
  <si>
    <t>Moviescoop.tv Tier 2 300x250</t>
  </si>
  <si>
    <t>52cc904247457df47b15015a96175ee6</t>
  </si>
  <si>
    <t>Moviescoop.tv Tier 1 728x90</t>
  </si>
  <si>
    <t>63fab70fc7ebe4932221c44a904fe4bb</t>
  </si>
  <si>
    <t>Lifestylz.tv Tier 1 300x250</t>
  </si>
  <si>
    <t>6e2e0bd31dabe92a756ae638437c1e3e</t>
  </si>
  <si>
    <t>Moviecli.ps Tier 1 300x250</t>
  </si>
  <si>
    <t>96c5eac52c53cfcf1b95a44e61197e06</t>
  </si>
  <si>
    <t>Sportly.tv ATF 728x90</t>
  </si>
  <si>
    <t>9a1c9627f9e31a1c9c8320fbc54a2a92</t>
  </si>
  <si>
    <t>Sportly.tv Tier 1 300x250</t>
  </si>
  <si>
    <t>a98781d761faaa070fa85853c8e4a918</t>
  </si>
  <si>
    <t>Lifestylz.tv Tier 1 728x90</t>
  </si>
  <si>
    <t>aa18aab019bba128bf8089a19b93d5f4</t>
  </si>
  <si>
    <t>Sportly.tv Tier 2 728x90</t>
  </si>
  <si>
    <t>b13e184efd977de75df2effa342b3f6a</t>
  </si>
  <si>
    <t>Swagbucks.com 728x90</t>
  </si>
  <si>
    <t>c3f7e21a3f52cf03ed2d56c608db1d97</t>
  </si>
  <si>
    <t>Moviecli.ps Tier 1 728x90</t>
  </si>
  <si>
    <t>d0430039ae7e04ca33fcc7bfca156c18</t>
  </si>
  <si>
    <t>Moviescoop.tv Tier 1 300x250</t>
  </si>
  <si>
    <t>f95469c36d67090592ce4513f909151c</t>
  </si>
  <si>
    <t>daniel.razumov@targetspot.com</t>
  </si>
  <si>
    <t>Targetspot (Radio.com)</t>
  </si>
  <si>
    <t>37ef0370ea7d6a52c79e68a996e1d5d8</t>
  </si>
  <si>
    <t>Yahoo Music</t>
  </si>
  <si>
    <t>Daniel@heykiki.com</t>
  </si>
  <si>
    <t>Heykiki.com 160x600</t>
  </si>
  <si>
    <t>Heykiki.com</t>
  </si>
  <si>
    <t>78e3b0887faf584a28adfbc4d4d6ddb5</t>
  </si>
  <si>
    <t>Heykiki.com 728x90</t>
  </si>
  <si>
    <t>b084e650b069420c6a39d512a0cc2e49</t>
  </si>
  <si>
    <t>daniel@inquisitr.com</t>
  </si>
  <si>
    <t>New_IQ_KOM_C_BTF_ 300x250</t>
  </si>
  <si>
    <t>Inquisitr.com</t>
  </si>
  <si>
    <t>03932d66637d396843a00d741fd3808c</t>
  </si>
  <si>
    <t>PB_KOM_IQ_C_BTF2_ 300x250</t>
  </si>
  <si>
    <t>044acab7cbca4e3621de6c4492bfdc8c</t>
  </si>
  <si>
    <t>05eda0416c8619ca84351b07f46a8852</t>
  </si>
  <si>
    <t>PB_KOM_IQ_C_BTF_ 300x250</t>
  </si>
  <si>
    <t>08050f0ec22de78e21b9fed08c02b115</t>
  </si>
  <si>
    <t>New_IQ_KOM_C_BTF_ 728x90</t>
  </si>
  <si>
    <t>139affc1ae629092a7d9acd36557429f</t>
  </si>
  <si>
    <t>PB_KOM_IQ_C_MOB_320x50</t>
  </si>
  <si>
    <t>175246979c1f2f3241e9f50c4a21ffc8</t>
  </si>
  <si>
    <t>18c68a202c78e7d9999100f8abac34c7</t>
  </si>
  <si>
    <t>New_IQ_KOM_HP_MOB_BTF2_ 300x250</t>
  </si>
  <si>
    <t>1ded68610812aa677d7e635bf51789b0</t>
  </si>
  <si>
    <t>24ddfdfea60f90f4c49dc848c97701a7</t>
  </si>
  <si>
    <t>2d3a4cc3c67dca2c600782323af297e3</t>
  </si>
  <si>
    <t>PB_KOM_IQ_C_ATF_ 728x90</t>
  </si>
  <si>
    <t>2d86c966ba1936316f5c2f46086a10ca</t>
  </si>
  <si>
    <t>PB_KOM_IQ_C_MOB_BTF2_300x250</t>
  </si>
  <si>
    <t>2d94c808f254aab78b117c7099460177</t>
  </si>
  <si>
    <t>New_IQ_KOM_C_MOB_In_Content_2_300x250</t>
  </si>
  <si>
    <t>368e0fcccc64b410342fa97219042791</t>
  </si>
  <si>
    <t>New_IQ_KOM_C_ATF_ 300x250</t>
  </si>
  <si>
    <t>3bee8a31b0bafa23094f1f177322c026</t>
  </si>
  <si>
    <t>Quotery.com B BTF3 300x250</t>
  </si>
  <si>
    <t>4139f0eec562d1e021fe9b057e08fd3a</t>
  </si>
  <si>
    <t>423e1df8c92946a48d2de2f1cdb81226</t>
  </si>
  <si>
    <t>Quotery.com C ATF 728x90</t>
  </si>
  <si>
    <t>4a176ee86d8eef875953de8bfbd7f064</t>
  </si>
  <si>
    <t>New_IQ_KOM_C_MOB_BTF4_300x250</t>
  </si>
  <si>
    <t>4a49ac88732ff32c6d910488757b2fc4</t>
  </si>
  <si>
    <t>4c469b0a69dfdaa72edf514396bb1dc7</t>
  </si>
  <si>
    <t>PB_KOM_IQ_C_Under_Content_300x250</t>
  </si>
  <si>
    <t>510bb8c0e5f8b0649e0afae08f7c8aab</t>
  </si>
  <si>
    <t>Quotery.com B BTF4 300x250</t>
  </si>
  <si>
    <t>53ca816204805b5671d8bf04a471c259</t>
  </si>
  <si>
    <t>5602170e92057c38f11aefb458836f2e</t>
  </si>
  <si>
    <t>5edfa445328fff0b46db341c19cf0c7e</t>
  </si>
  <si>
    <t>64fcf0220f6862095e8cc7b03ae61833</t>
  </si>
  <si>
    <t>New_IQ_KOM_C_Under_Content_ 300x250</t>
  </si>
  <si>
    <t>675de9a8220ee86c231de7c036dd47e9</t>
  </si>
  <si>
    <t>Quotery.com C ATF1 300x250</t>
  </si>
  <si>
    <t>6fa60efdd4bee795103c28572ee81ece</t>
  </si>
  <si>
    <t>717b7f2bc38049bebe4678acc0729395</t>
  </si>
  <si>
    <t>New_IQ_KOM_C_MOB_BTF5_300x250</t>
  </si>
  <si>
    <t>75379a382b62dcdb5b938574bf2c788d</t>
  </si>
  <si>
    <t>New_IQ_KOM_C_MOB_In_Content_ 300x250</t>
  </si>
  <si>
    <t>78ab233309dc385d84b1824874ac13e2</t>
  </si>
  <si>
    <t>New_IQ_KOM_C_BTF2_ 300x250</t>
  </si>
  <si>
    <t>821c5ab5a662a45b2ff9b32555e138ca</t>
  </si>
  <si>
    <t>New_IQ_KOM_C_MOB_BTF2_ 300x250</t>
  </si>
  <si>
    <t>83f630b91ff31519972c1e97659f2eed</t>
  </si>
  <si>
    <t>8adc57c8da95bebe9965e15db6af2996</t>
  </si>
  <si>
    <t>8d5feff3c06d721021715da755b7e865</t>
  </si>
  <si>
    <t>8fde556b000a5253e2e3cffc6ba49f24</t>
  </si>
  <si>
    <t>94c293d73561cc3da7aa3132003574d5</t>
  </si>
  <si>
    <t>a3217d2c34e793436ca994211dd46544</t>
  </si>
  <si>
    <t>New_IQ_KOM_HP_MOB_BTF_ 300x250</t>
  </si>
  <si>
    <t>a54ad3259298734adee5a11bd951644f</t>
  </si>
  <si>
    <t>Quotery.com C BTF2 300x250</t>
  </si>
  <si>
    <t>a797c03e5d9bb396a85c78c5e9f6cf49</t>
  </si>
  <si>
    <t>b099e27c6d929509f67c5a04cca99000</t>
  </si>
  <si>
    <t>New_IQ_KOM_C_ATF_ 728x90</t>
  </si>
  <si>
    <t>baca6b0d59bdb69234d68ceb5b2f3db4</t>
  </si>
  <si>
    <t>bd8096908bf2de69e922c2ba105cb698</t>
  </si>
  <si>
    <t>c00ea012eff55623e7e13edb54802195</t>
  </si>
  <si>
    <t>ca63b0d8bb8d811c0a386065e9008615</t>
  </si>
  <si>
    <t>PB_KOM_IQ_C_ATF_300x250</t>
  </si>
  <si>
    <t>e0ea6a36caf66da709c8391530ff3902</t>
  </si>
  <si>
    <t>e3ea36ad59e09cb85600fb449a810423</t>
  </si>
  <si>
    <t>New_IQ_KOM_C_MOB_ 320x50</t>
  </si>
  <si>
    <t>e4193627f2ffb9e0a0e25a45e27b2dc9</t>
  </si>
  <si>
    <t>IQ C Sticky $ 728x90</t>
  </si>
  <si>
    <t>efe223bfb0a47363c828b7a0ca4b0a7a</t>
  </si>
  <si>
    <t>LFD T2 GumGum PB Sticky 728x90</t>
  </si>
  <si>
    <t>f183f58e25d694c9aa1f9201ca79a3c2</t>
  </si>
  <si>
    <t>PB_KOM_IQ_C_BTF_ 728x90</t>
  </si>
  <si>
    <t>fed7e1ecb321991dea176156e264d810</t>
  </si>
  <si>
    <t>daniel@trendblog.net</t>
  </si>
  <si>
    <t>Sidebar #2 300x250</t>
  </si>
  <si>
    <t>Trendblog.net</t>
  </si>
  <si>
    <t>3cca8c4776122bca0c40962dd8df9b5b</t>
  </si>
  <si>
    <t>Harpersbazaar.com 728x90</t>
  </si>
  <si>
    <t>dasortpin@live.com</t>
  </si>
  <si>
    <t>9jabreed.com</t>
  </si>
  <si>
    <t>Dasort.com</t>
  </si>
  <si>
    <t>39a29197be0612d77f878088cccddd52</t>
  </si>
  <si>
    <t>Dasort.com #2</t>
  </si>
  <si>
    <t>3cda4d892ba42a6bb35d53cc9ae5f170</t>
  </si>
  <si>
    <t>523e1bbd42c3f7e166eb84d480332a5f</t>
  </si>
  <si>
    <t>Dasort.com #3</t>
  </si>
  <si>
    <t>5707714cdfd214d8e44521d9eaa93b69</t>
  </si>
  <si>
    <t>e2ba25a077d802afd3b90167276b24fc</t>
  </si>
  <si>
    <t>dave.splashpress@gmail.com</t>
  </si>
  <si>
    <t>Splashpress Media (Socialnewsdaily.com)</t>
  </si>
  <si>
    <t>355f2d19fe5cd9629dccde7a42ef23b3</t>
  </si>
  <si>
    <t>Socialnewsdaily.com 300x250</t>
  </si>
  <si>
    <t>dave@tri.media</t>
  </si>
  <si>
    <t>Tattoo Mobile 300x250</t>
  </si>
  <si>
    <t xml:space="preserve">Tri Media (Tattoo.com) </t>
  </si>
  <si>
    <t>0e5d9910a13eedb2beb2abbe391d08ca</t>
  </si>
  <si>
    <t>Tattoo ATF 728x90</t>
  </si>
  <si>
    <t>17171073e0afb8a1864e85f6021c81d8</t>
  </si>
  <si>
    <t>189c609f026cca19540dd343f9edc11b</t>
  </si>
  <si>
    <t>Mamsjams BTF 728x90</t>
  </si>
  <si>
    <t>1932ad7cbc37f2e2c6ad23cd74ce8b8c</t>
  </si>
  <si>
    <t>Tattoo ATF 300x250</t>
  </si>
  <si>
    <t>1db72f42e7bcfbaa4e7ef6db7cfbb50d</t>
  </si>
  <si>
    <t>Chunk ATF #1 160x600</t>
  </si>
  <si>
    <t>1fee07aaf4fdcb669d8696d9fcf1527c</t>
  </si>
  <si>
    <t>Chunk ATF 300x250</t>
  </si>
  <si>
    <t>2d9598a50e922a97aef6b443cb7d978a</t>
  </si>
  <si>
    <t>Chunk BTF 728x90</t>
  </si>
  <si>
    <t>33aa261e3a0e2c30cc723e023bc949e3</t>
  </si>
  <si>
    <t>Chunk ATF 728x90</t>
  </si>
  <si>
    <t>344819a052e815261c1ae5500a79bd01</t>
  </si>
  <si>
    <t>Ladmansion.com BTF 300x250</t>
  </si>
  <si>
    <t>45aba3d499bc0486bc27923be58ba648</t>
  </si>
  <si>
    <t>Hiptreks.com BTF Tier 2 728x90</t>
  </si>
  <si>
    <t>45faf6be1781923a5354867a56e7a760</t>
  </si>
  <si>
    <t>Moviecodex.com BTF Tier 2 728x90</t>
  </si>
  <si>
    <t>486ec462121e030fad27ff3f471d9411</t>
  </si>
  <si>
    <t>Ladmansion.com BTF 728x90</t>
  </si>
  <si>
    <t>5c861af8ac0a4bb89273564caa6c7c3e</t>
  </si>
  <si>
    <t>5e1d963e76c0a5af4481cf207d9c4fdf</t>
  </si>
  <si>
    <t>GeekNation 728x90 BTF</t>
  </si>
  <si>
    <t>652f0ac9f6a3687afb7d53b756e059cc</t>
  </si>
  <si>
    <t>Moviecodex.com ATF 728x90</t>
  </si>
  <si>
    <t>6704a8c1ddee33730c14a5c6f57b34f1</t>
  </si>
  <si>
    <t>Hiptreks BTF 300x250</t>
  </si>
  <si>
    <t>6bcad9b12b7a7b08f5d4932325459675</t>
  </si>
  <si>
    <t>Moviecodex.com ATF 160x600</t>
  </si>
  <si>
    <t>72eafbe53912e5dbe2ada3b19e26d8d8</t>
  </si>
  <si>
    <t>GeekNation 300x250 ATF</t>
  </si>
  <si>
    <t>7d2fe1cebc30160548cf2d02ba6e788d</t>
  </si>
  <si>
    <t>Hiptreks BTF 160x600</t>
  </si>
  <si>
    <t>7e0f3b3c72df0bffcf05abc56261e3f3</t>
  </si>
  <si>
    <t>Mamsjams ATF 728x90</t>
  </si>
  <si>
    <t>83b0f72cff8622648f32e875f82fa13d</t>
  </si>
  <si>
    <t>Moviecodex.com ATF Tier 2 160x600</t>
  </si>
  <si>
    <t>94da76c895144cf0ac51e4c910838e64</t>
  </si>
  <si>
    <t>Moviecodex.com ATF 300x250</t>
  </si>
  <si>
    <t>953e4d602881f770e55a744777b2da00</t>
  </si>
  <si>
    <t>Chunk ATF #3 300x250</t>
  </si>
  <si>
    <t>9915318a2c66b813d06403cb08e5e904</t>
  </si>
  <si>
    <t>Moviecodex.com ATF Tier 2 728x90</t>
  </si>
  <si>
    <t>a2d7e16a79f772ea2f742f7d3cfacfd1</t>
  </si>
  <si>
    <t>GeekNation 728x90 ATF</t>
  </si>
  <si>
    <t>a50a494e4bde6687f8e87548e80fb2f0</t>
  </si>
  <si>
    <t>Ladmansion.com ATF 728x90</t>
  </si>
  <si>
    <t>a7289b0811b3a7bf7576bde2e1bd1529</t>
  </si>
  <si>
    <t>Chunk ATF #2 300x250</t>
  </si>
  <si>
    <t>a9f3ccdf1b4f33ba42119ec3007aa28f</t>
  </si>
  <si>
    <t>Mamsjams BTF 300x250</t>
  </si>
  <si>
    <t>c76343e57e152fbce6ff55177aac4f9b</t>
  </si>
  <si>
    <t>Moviecodex.com ATF Tier 2 300x250</t>
  </si>
  <si>
    <t>d1c871d51c48304086ababb63099c099</t>
  </si>
  <si>
    <t>Hiptreks BTF 728x90</t>
  </si>
  <si>
    <t>d444ebecfd69ceb63c20edd8731a9ad1</t>
  </si>
  <si>
    <t>Tattoo BTF 160x600</t>
  </si>
  <si>
    <t>d5de0c58da9c664861ec77807faba5db</t>
  </si>
  <si>
    <t>Tattoo BTF 300x250</t>
  </si>
  <si>
    <t>d6d0ab401d2eff892f7d02ccef50e1e6</t>
  </si>
  <si>
    <t>GeekNation 300x250 BTF</t>
  </si>
  <si>
    <t>d6e6284f83d4f0f567ceccfc8d0b90f4</t>
  </si>
  <si>
    <t>Tattoo BTF 728x90</t>
  </si>
  <si>
    <t>d70f4dc04097001546afe55b869293d8</t>
  </si>
  <si>
    <t>Hiptreks  ATF 300x250</t>
  </si>
  <si>
    <t>e4507c1e10199bc89658fe1648e3f621</t>
  </si>
  <si>
    <t>Moviecodex.com BTF 728x90</t>
  </si>
  <si>
    <t>e47ecd8e760efc4b649eb3133de1bfa2</t>
  </si>
  <si>
    <t>Ladmansion.com ATF 300x250</t>
  </si>
  <si>
    <t>e8787905dc5aed0192c1cf7dea1a8d3a</t>
  </si>
  <si>
    <t>Mamsjams ATF 300x250</t>
  </si>
  <si>
    <t>e9a82062bf7aa8ad4e8d0d528b4cdbf3</t>
  </si>
  <si>
    <t>GeekNation 160x600 BTF</t>
  </si>
  <si>
    <t>fc7b47d0c89ff514621f5517139b5f23</t>
  </si>
  <si>
    <t>daveschererpwi@gmail.com</t>
  </si>
  <si>
    <t>Pwinsider.com 728x90</t>
  </si>
  <si>
    <t>PWInsider.com</t>
  </si>
  <si>
    <t>72c11d90fb86065537ff2fe6d0d18648</t>
  </si>
  <si>
    <t>Pwinsider.com 300x250</t>
  </si>
  <si>
    <t>c1a52eba868b300f5c7634710f5e816e</t>
  </si>
  <si>
    <t>david@adpile.net</t>
  </si>
  <si>
    <t>Viraltide.com #2 300x250</t>
  </si>
  <si>
    <t>Adpile (Viraltide.com)</t>
  </si>
  <si>
    <t>28da40641b34017cc7773f90704961fc</t>
  </si>
  <si>
    <t>Viraltide.com 300x250</t>
  </si>
  <si>
    <t>936baf241856e3efd2814ce4c2ba95e6</t>
  </si>
  <si>
    <t>Viraltide.com 728x90</t>
  </si>
  <si>
    <t>9ed0874bf9603bd029b0fa862a2dd793</t>
  </si>
  <si>
    <t>David@Bott.net</t>
  </si>
  <si>
    <t>Dbstalk.com</t>
  </si>
  <si>
    <t>4e286726f709db2929406637b0182f8f</t>
  </si>
  <si>
    <t>Tivo Wide Sky 2 160x600</t>
  </si>
  <si>
    <t>david@popcrunch.net</t>
  </si>
  <si>
    <t>Popcrunch.com US ATF 728x90</t>
  </si>
  <si>
    <t>Popcrunch.com</t>
  </si>
  <si>
    <t>07a73b14e6f428b5eb7f0cc3dd8ff3c8</t>
  </si>
  <si>
    <t>Popcrunch.com US ATF 300x250</t>
  </si>
  <si>
    <t>11ec544c229aead02630f57dfaacd542</t>
  </si>
  <si>
    <t>Popcrunch.com US ATF #2 728x90</t>
  </si>
  <si>
    <t>27ac8a8184e9125d70eb7368a9deeaf8</t>
  </si>
  <si>
    <t>Popcrunch.com US ATF #2 300x250</t>
  </si>
  <si>
    <t>7e1716a7f92367a45a823c9520c368f8</t>
  </si>
  <si>
    <t>david@tokyobase.net</t>
  </si>
  <si>
    <t>Narutobase.net</t>
  </si>
  <si>
    <t>Mangabase.co</t>
  </si>
  <si>
    <t>8e4085228ba3f3c1092f04495604524a</t>
  </si>
  <si>
    <t>Mangabase.net 728x90</t>
  </si>
  <si>
    <t>feabd99b80b7863b1144760a2433f301</t>
  </si>
  <si>
    <t>dawid.wasniowski@adsparc.com</t>
  </si>
  <si>
    <t>Hollywoodlife.com ROW KMN 728x90</t>
  </si>
  <si>
    <t>AdSparc (dailymotion.com)</t>
  </si>
  <si>
    <t>03de118fabd341dcf7ac52b05310fb37</t>
  </si>
  <si>
    <t>NIE-dinamani.com- 728x90</t>
  </si>
  <si>
    <t>040a44f2ee43be65bae7d7955fc80a10</t>
  </si>
  <si>
    <t>Midianews.com.br _KMN_ 300x250</t>
  </si>
  <si>
    <t>05c2f11f6ad3866c8f080d3be1689a26</t>
  </si>
  <si>
    <t>Say-Biography.com-Mweb- 300x250</t>
  </si>
  <si>
    <t>0817de4f04fe34abc17f5d1344402ccd</t>
  </si>
  <si>
    <t>Midianews.com.br _KMN_ 728x90</t>
  </si>
  <si>
    <t>08b31208dadb8633d1abb43fbfecb8dc</t>
  </si>
  <si>
    <t>Diply_Dsk_CNT_Ad2_300x250_T1_KMN</t>
  </si>
  <si>
    <t>0bea47243ec402f220cd805826248a66</t>
  </si>
  <si>
    <t>Firstpost.com _KMN_300x250</t>
  </si>
  <si>
    <t>0c331836f5344578830833d9010371b9</t>
  </si>
  <si>
    <t>Yourcareeverywhere_mob_300x250_KMN</t>
  </si>
  <si>
    <t>0d93ffc36a2f11ec537051e2e0d1b93d</t>
  </si>
  <si>
    <t>Dailymotion.com UK KMN 728x90</t>
  </si>
  <si>
    <t>13e495ac0cb7616e9a0a547c3c553a2a</t>
  </si>
  <si>
    <t>Febreteen.com.br Mobile _KMN_ 300x50</t>
  </si>
  <si>
    <t>14251770e12f6bdad88208f6d57ed646</t>
  </si>
  <si>
    <t>Lifeisaboard.com_KMN2_300x250</t>
  </si>
  <si>
    <t>151ee68fc6a35dc2ee645e90eabd3371</t>
  </si>
  <si>
    <t>Dailymotion.com UK KMN 300x250</t>
  </si>
  <si>
    <t>18d442f11172233ba8cb49bc4964df10</t>
  </si>
  <si>
    <t>Javedch.com _KMN_ME_ 728x90</t>
  </si>
  <si>
    <t>199c3740ae105767b3b98a0e2f66dbc5</t>
  </si>
  <si>
    <t>Diply_Dsk_CNT_Ad2_300x250_T1_KMN2</t>
  </si>
  <si>
    <t>19d36c24bc6c161e9b6e2a8fa4d123cb</t>
  </si>
  <si>
    <t>Say-Biography.com-Mweb- 320x50</t>
  </si>
  <si>
    <t>248a45d3172b92b4d36d7e4010d64d07</t>
  </si>
  <si>
    <t>Dailymotion.com IT 300x250</t>
  </si>
  <si>
    <t>269b7278004bf096a9c1c805d4eab95a</t>
  </si>
  <si>
    <t>Thegedsection.com 300x600 RR KMN</t>
  </si>
  <si>
    <t>27b30fa416bf89a079507ef52f4fdc68</t>
  </si>
  <si>
    <t>Javedch.com _KMN2_ 300x250</t>
  </si>
  <si>
    <t>2865f24d636ed9dac65bcf0e811e51d8</t>
  </si>
  <si>
    <t>EMGN.com_Native_300x250_KMN_PB_WF</t>
  </si>
  <si>
    <t>2bf42e788889dd73840fdccc27976d8a</t>
  </si>
  <si>
    <t>Dailymotion.com IN KMN 160x600</t>
  </si>
  <si>
    <t>2c316cad2de8f3233496cd5a1871264f</t>
  </si>
  <si>
    <t>Gamepressure.com 300x250 KMN</t>
  </si>
  <si>
    <t>2d65bcb500948d4dcfb9c6062f35dd3b</t>
  </si>
  <si>
    <t>Urdupoint.com_300x250_KMN</t>
  </si>
  <si>
    <t>2ff4a3aff6dabe3390e909076bb5e93e</t>
  </si>
  <si>
    <t>Ibnlive.com 300x250 KMN2</t>
  </si>
  <si>
    <t>3241c1ed3732ffc1363859a9c3f741dd</t>
  </si>
  <si>
    <t>Javedch.com _KMN_EU_ 728x90</t>
  </si>
  <si>
    <t>3775075bbc75ae2c0018da7c729efddf</t>
  </si>
  <si>
    <t>Zumi.pl KMN 300x250</t>
  </si>
  <si>
    <t>3898b73fca4836c189ed2583827e7fa9</t>
  </si>
  <si>
    <t>Tribune.com.pk BTF 300x600</t>
  </si>
  <si>
    <t>39dc8136daec05641772d370c03eebac</t>
  </si>
  <si>
    <t>Javedch.com _KMN_EU_ 300x250</t>
  </si>
  <si>
    <t>3ae111a021fa408bf76d2a1e3315cc71</t>
  </si>
  <si>
    <t>9gag.com KMN 728x90</t>
  </si>
  <si>
    <t>3d2d86a00b064c7b30f7e346515b0b9b</t>
  </si>
  <si>
    <t>Javedch.com _KMN2_ 728x90</t>
  </si>
  <si>
    <t>3fc42afd9f96391c10918966ed47a9fa</t>
  </si>
  <si>
    <t>Diply_Dsk_CNT_Ad1_728x90_Tier 1_KMN</t>
  </si>
  <si>
    <t>40bb1f874bded6699152656849e57648</t>
  </si>
  <si>
    <t>Dailymotion.com AUNZ 160x600</t>
  </si>
  <si>
    <t>41031e97f6f2c9abfd61c16bc92ed512</t>
  </si>
  <si>
    <t>Dailymotion.com BR KMN 160x600</t>
  </si>
  <si>
    <t>41c0c8648f9b1d18af1155dd0b3c5ed7</t>
  </si>
  <si>
    <t>247sports.com _KMN_ 300x250</t>
  </si>
  <si>
    <t>4682af0c0d4760eb9ad34ee4410e6255</t>
  </si>
  <si>
    <t>247sports.com _KMN_ 728x90</t>
  </si>
  <si>
    <t>4aed489cc0145e7f04b386ac59093866</t>
  </si>
  <si>
    <t>Dailymotion.com USCA 728x90 KMN</t>
  </si>
  <si>
    <t>4c80c7830e34e427fb774118e442e453</t>
  </si>
  <si>
    <t>Hollywoodlife.com 300x250 KMN2</t>
  </si>
  <si>
    <t>4cc60d700f6d31d7e53de9979fb69e7a</t>
  </si>
  <si>
    <t>Dailymotion.com USCA 300x250 KMN</t>
  </si>
  <si>
    <t>4e79a6bb2536ef9e3031f4707e87754b</t>
  </si>
  <si>
    <t>Officepools.com_728x90_KMN</t>
  </si>
  <si>
    <t>505ce40d8895a573d295106f5464d860</t>
  </si>
  <si>
    <t>Dailymotion.com NL 300x250</t>
  </si>
  <si>
    <t>5180f1779ec7ff87dc8f95c13c7b8fb4</t>
  </si>
  <si>
    <t>Therealrickeysmiley.com 300x600 RR KMN</t>
  </si>
  <si>
    <t>53f89cc58ba22647f81ccf7eda8f3866</t>
  </si>
  <si>
    <t>Officepools.com_Mobile_320x50 _KMN</t>
  </si>
  <si>
    <t>Newindianexpress.com 728x90</t>
  </si>
  <si>
    <t>557067c5f474611c39cff023db27de83</t>
  </si>
  <si>
    <t>NIE-kannadaprabha.com- 300x250</t>
  </si>
  <si>
    <t>561e87b1fc96a690c9924aa2d7c62cb3</t>
  </si>
  <si>
    <t>Ibnlive.com 728x90 KMN2</t>
  </si>
  <si>
    <t>5a2961638547827b3149f48ab0e2994d</t>
  </si>
  <si>
    <t>Cyclerlife.com_KMN_300x250</t>
  </si>
  <si>
    <t>5f87cc8ea39790e9c29ba1f139c95b64</t>
  </si>
  <si>
    <t>Manualdohomemmoderno.com.br _KMN_ 300x250</t>
  </si>
  <si>
    <t>63fc26b1887cef6f113ec1de3c2b9332</t>
  </si>
  <si>
    <t>Ink361.com_dsk_728x90_KMN</t>
  </si>
  <si>
    <t>66516f4c1f00082599d78100fc800232</t>
  </si>
  <si>
    <t>Say-Biography.com _KMN2_ 300x250</t>
  </si>
  <si>
    <t>667f992eef4ee7c7b1b7c7f42cd1d717</t>
  </si>
  <si>
    <t>Firstpost.com _300x250_KMN2</t>
  </si>
  <si>
    <t>6bbf077374ec0a807f8e271913e3d2fb</t>
  </si>
  <si>
    <t>Javedch.com_300x250_KMN</t>
  </si>
  <si>
    <t>6ca1a3d7b23af075f746a429849b2059</t>
  </si>
  <si>
    <t>Say-Biography.com-Desk- 300x250</t>
  </si>
  <si>
    <t>6ce2993c2785ed4e0684e2f96893efd3</t>
  </si>
  <si>
    <t>Philly.com_728x90_US_KMN2</t>
  </si>
  <si>
    <t>6eed7302c1f1a61f710ca75babe5b373</t>
  </si>
  <si>
    <t>Say-Egotastic-Mweb- 300x250</t>
  </si>
  <si>
    <t>6f4f0dd8d1743286e45d6bc10beeafbc</t>
  </si>
  <si>
    <t>Yourcareeverywhere_dsktp_160x600_KMN</t>
  </si>
  <si>
    <t>6fcddde3f881ef082c7d082a6ff1bf33</t>
  </si>
  <si>
    <t>Gumtree-AU- 160x600</t>
  </si>
  <si>
    <t>76381b23e741d885b5fb281e147b3e32</t>
  </si>
  <si>
    <t>Gamepressure.com ATF 300x250 KMN</t>
  </si>
  <si>
    <t>765304074360c1e1c47a8dc36bbe0a8c</t>
  </si>
  <si>
    <t>Ibnlive.com _KMN_ 300x250</t>
  </si>
  <si>
    <t>794c3764dbcf28c20a7837159f3084b3</t>
  </si>
  <si>
    <t>Ibnlive.com _KMN_ 728x90</t>
  </si>
  <si>
    <t>7bb671f433e56395105b593519d5044c</t>
  </si>
  <si>
    <t>Amorenlinea.com-BTF-BR- 728x90</t>
  </si>
  <si>
    <t>842bf70073f2c15221727c355c88c089</t>
  </si>
  <si>
    <t>Revistaforum.com.br _KMN_ 300x250</t>
  </si>
  <si>
    <t>86356a8925df9f8320c1fcffeb840006</t>
  </si>
  <si>
    <t>Diply_Dsk_Hdr_Ad1_728x90_T1_KMN</t>
  </si>
  <si>
    <t>8aa784b762320cc6a915116b790d38a9</t>
  </si>
  <si>
    <t>Redetv.uol.com.br _KMN_ 300x250</t>
  </si>
  <si>
    <t>8bff78a5869d7456a12b4e0ecb9fed42</t>
  </si>
  <si>
    <t>Firstpost.com_728x90_KMN2</t>
  </si>
  <si>
    <t>8d0d54e61c63c97a5c7a0c447f35b109</t>
  </si>
  <si>
    <t>EMGN.com_Native_300x250_KMN2_PB_WF</t>
  </si>
  <si>
    <t>8dbc5f1da019f20fae5a9b5e7ccbaa5f</t>
  </si>
  <si>
    <t>Urdupoint.com _KMN_ME_ 300x250</t>
  </si>
  <si>
    <t>8f1c997da02c3f5d3f331157b1b3d1f3</t>
  </si>
  <si>
    <t>Hollywoodlife.com KMN 300x250</t>
  </si>
  <si>
    <t>8f999949907eda5347811f12e7a405af</t>
  </si>
  <si>
    <t>Dailymotion.com BR KMN 300x250</t>
  </si>
  <si>
    <t>927307e7b730c5e2ce2531b1c673c82c</t>
  </si>
  <si>
    <t>Zumi.pl KMN 728x90</t>
  </si>
  <si>
    <t>930dffdfca879e4ba7971de5a0db4c51</t>
  </si>
  <si>
    <t>Lifeisaboard.com_KMN2_728x90</t>
  </si>
  <si>
    <t>9311e63b7754089b41677d2dfc796086</t>
  </si>
  <si>
    <t>Naointendo.com.br _KMN_ 728x90</t>
  </si>
  <si>
    <t>93f32fd0a956a79127a049e0de720d6b</t>
  </si>
  <si>
    <t>NIE-dinamani.com- 300x250</t>
  </si>
  <si>
    <t>948e35d45a785385903741d35c5a69e7</t>
  </si>
  <si>
    <t>Say-Egotastic-Desk- 300x250</t>
  </si>
  <si>
    <t>94bb6ace8122d36df04a7a32ce8a98bd</t>
  </si>
  <si>
    <t>Hugogloss.com 728x90</t>
  </si>
  <si>
    <t>95e4c351aa7138559753dde222eaad7d</t>
  </si>
  <si>
    <t>Wordfind.com KMN 728x90</t>
  </si>
  <si>
    <t>96f839842906bbd98a787ca366ec1093</t>
  </si>
  <si>
    <t>Ink361.com_dsk_300x250_KMN</t>
  </si>
  <si>
    <t>98f6571e4da48d43eedf0ffff7e725fd</t>
  </si>
  <si>
    <t>Gumtree-AU-ATF- 728x90</t>
  </si>
  <si>
    <t>9b4c1372a43b6eb0690e278170f29f5d</t>
  </si>
  <si>
    <t>Areah.com.br _KMN_ 300x250</t>
  </si>
  <si>
    <t>9e88210029ca78bf673c3fe3eef8d265</t>
  </si>
  <si>
    <t>Say-Egotastic-Desk- 728x90</t>
  </si>
  <si>
    <t>a047bd399b75c129f17091c8241e993d</t>
  </si>
  <si>
    <t>Febreteen.com.br_300x250_KMN</t>
  </si>
  <si>
    <t>a16ea4e5e5049a1ddd4d22a4c4776da6</t>
  </si>
  <si>
    <t>Dailymotion.com IN KMN 300x250</t>
  </si>
  <si>
    <t>a697e99c4891010bc7b35025cd0741a0</t>
  </si>
  <si>
    <t>Gumtree-AU- 300x250</t>
  </si>
  <si>
    <t>a6ada2c5210e96d66bebcc8bb0956dd8</t>
  </si>
  <si>
    <t>Dailymotion.com SE KMN 160x600</t>
  </si>
  <si>
    <t>a8306141e853f055d5c6e5a88583fe53</t>
  </si>
  <si>
    <t>Diply_Mob_CNT_Ad1_320x50_INTL_KMN</t>
  </si>
  <si>
    <t>aec5494c0142263ec0aabcae6de1a02f</t>
  </si>
  <si>
    <t>9gag.com KMN 300x250</t>
  </si>
  <si>
    <t>b29c15ebe8d4a7b436c2b23b171092fe</t>
  </si>
  <si>
    <t>Express.com.pk ATF 728x90</t>
  </si>
  <si>
    <t>b458fb355f15f069d795effaa36eb30e</t>
  </si>
  <si>
    <t>247sports.com _ADK_KMN2_ 160x600</t>
  </si>
  <si>
    <t>b6d898bd19c8ca8af14f73f84826a803</t>
  </si>
  <si>
    <t>Say-Biography.com _KMN2_ 728x90</t>
  </si>
  <si>
    <t>b8bdceb9279d19536fad6b80e42ad28f</t>
  </si>
  <si>
    <t>Yourcareeverywhere_dsktp_728x90_KMN</t>
  </si>
  <si>
    <t>bc060644f6bb1b52c862fdff6928a1f9</t>
  </si>
  <si>
    <t>Gumtree.com.au_AU_MW_ 320x50</t>
  </si>
  <si>
    <t>be4a8af6b98ab0f75d0d3b7bb576b6b1</t>
  </si>
  <si>
    <t>Dailymotion.com BR KMN 728x90</t>
  </si>
  <si>
    <t>bf727e18f3d3187d885cff46c49f691f</t>
  </si>
  <si>
    <t>Yourcareeverywhere_dsktp_300x250_KMN</t>
  </si>
  <si>
    <t>c003f0603419fdf5e51133b7c9bd0f7f</t>
  </si>
  <si>
    <t>Redetv.uol.com.br _KMN_300x600</t>
  </si>
  <si>
    <t>c18210b0fee4b60aa88e55f7986ef0e8</t>
  </si>
  <si>
    <t>Wordfind.com KMN 300x250</t>
  </si>
  <si>
    <t>c223dcaa2d23bb791e03d1389b680a85</t>
  </si>
  <si>
    <t>Firstpost.com _KMN_728x90</t>
  </si>
  <si>
    <t>c388b5a85c0be4bdcf952bbc30237cfe</t>
  </si>
  <si>
    <t>Gamepressure.com ATF 728x90 KMN</t>
  </si>
  <si>
    <t>c3d4ad1578f9ec6917c01baead717b48</t>
  </si>
  <si>
    <t>Superlutas.com.br _KMN_ 300x250</t>
  </si>
  <si>
    <t>c4c0b94ea60540e8c672d1628a800968</t>
  </si>
  <si>
    <t>Cyclerlife.com_KMN2_728x90</t>
  </si>
  <si>
    <t>c51d8aa5edc162f95e88bb0af3ec9619</t>
  </si>
  <si>
    <t>Lifeisaboard.com_KMN_300x250</t>
  </si>
  <si>
    <t>c5d8d303f0632cb292d31861bab0f575</t>
  </si>
  <si>
    <t>Fullcourtstars.com_728x90_KMN</t>
  </si>
  <si>
    <t>c829357f98e207f83a4c1e219bfec253</t>
  </si>
  <si>
    <t>Dailymotion.com DE KMN 728x90</t>
  </si>
  <si>
    <t>c8caf6d3511a8dfa27a01b9eb6a23885</t>
  </si>
  <si>
    <t>Javedch.com_728x90_KMN</t>
  </si>
  <si>
    <t>c9eff29bb92be0d0da93d96a738fc82d</t>
  </si>
  <si>
    <t>Areah.com.br _KMN_ 300x600</t>
  </si>
  <si>
    <t>ca10b37c64e76a851fbd503b7a3f2aa3</t>
  </si>
  <si>
    <t>Redetv.uol.com.br _KMN_728x90</t>
  </si>
  <si>
    <t>ca41cd56ecd0da3bb519087ac6248627</t>
  </si>
  <si>
    <t>Dailymotion.com DE KMN 300x250</t>
  </si>
  <si>
    <t>caf25d615d8c22ccab41bde1abfdbaab</t>
  </si>
  <si>
    <t>Lifeisaboard.com_KMN_728x90</t>
  </si>
  <si>
    <t>cc536129c695746a9b71a892aadb77fc</t>
  </si>
  <si>
    <t>Areah.com.br _KMN_ 728x90</t>
  </si>
  <si>
    <t>d374c5fac1b7399a8bccffa2446d5403</t>
  </si>
  <si>
    <t>Gumtree.com.au _AU_MW_ 300x250</t>
  </si>
  <si>
    <t>d5f6205d8a7aed80360c80159ef7bb95</t>
  </si>
  <si>
    <t>Newindianexpress.com 300x250</t>
  </si>
  <si>
    <t>d774d527d31b3d081a48305c5e2f30ee</t>
  </si>
  <si>
    <t>Cyclerlife.com_KMN_728x90</t>
  </si>
  <si>
    <t>d848e615c697e028a4b28d9e1ba5bdfd</t>
  </si>
  <si>
    <t>Hollywoodlife.com ROW KMN 300x250</t>
  </si>
  <si>
    <t>da4f848dc28647c62412fec16d4bd17f</t>
  </si>
  <si>
    <t>Hugogloss.com 300x250</t>
  </si>
  <si>
    <t>daf76dc0814121b633bb61b7ca4641bc</t>
  </si>
  <si>
    <t>247sports.com _KMN_ 160x600</t>
  </si>
  <si>
    <t>daf9e5826b3819aa55be2d0971c6adfd</t>
  </si>
  <si>
    <t>Dailymotion.com IT 160x600</t>
  </si>
  <si>
    <t>dcb1edbd0666e900a61b060c148645d6</t>
  </si>
  <si>
    <t>Sify.com KMN 300x250</t>
  </si>
  <si>
    <t>e08f7dfcdf9d117fb7988f7e67f5c5f8</t>
  </si>
  <si>
    <t>Gumtree-AU-BTF- 728x90</t>
  </si>
  <si>
    <t>e153daaf260d70a38f72a142c06e4265</t>
  </si>
  <si>
    <t>Hollywoodlife.com 728x90 KMN2</t>
  </si>
  <si>
    <t>e2ef2b2e76cabacfeb4051d0b256bd78</t>
  </si>
  <si>
    <t>Urdupoint.com _KMN2_ 300x250</t>
  </si>
  <si>
    <t>e4c09eb00fdb8d337b10fa8e9404ddc0</t>
  </si>
  <si>
    <t>Say-Biography.com-Desk- 300x600</t>
  </si>
  <si>
    <t>e565b5335d8e80691c5224cd6c781a5b</t>
  </si>
  <si>
    <t>247sports.com _ADK_KMN2_ 728x90</t>
  </si>
  <si>
    <t>e7ed357b80b1e53f4a41ee1f68e0aff6</t>
  </si>
  <si>
    <t>Philly.com _KMN_US 728x90</t>
  </si>
  <si>
    <t>e96d0f833375bfc896eec8b35cf600c8</t>
  </si>
  <si>
    <t>Sify.com KMN 728x90</t>
  </si>
  <si>
    <t>e9d49ab2c089c329150dc185994cb1fa</t>
  </si>
  <si>
    <t>Express.com.pk BTF 728x90</t>
  </si>
  <si>
    <t>ebcf2e15b4d43c0c814ec8fadd327b88</t>
  </si>
  <si>
    <t>Diply_Mob_CNT_Ad1_320x50_Tier 1_KMN</t>
  </si>
  <si>
    <t>ebd50c5572c491ad581407916daf313b</t>
  </si>
  <si>
    <t>Naointendo.com.br _KMN_ 300x250</t>
  </si>
  <si>
    <t>f113bdd6019ca1eafac691d71c743d63</t>
  </si>
  <si>
    <t>Urdupoint.com _KMN_ME_ 728x90</t>
  </si>
  <si>
    <t>f3fd8ffdee417326a4e02364e583586b</t>
  </si>
  <si>
    <t>Dailymotion.com IN KMN 728x90</t>
  </si>
  <si>
    <t>f499f129bf1b14f9bf8d996251f6074c</t>
  </si>
  <si>
    <t>Urdupoint.com _KMN_EU_ 300x250</t>
  </si>
  <si>
    <t>f51a5cd4ec93e332fbb2fb001e70ff22</t>
  </si>
  <si>
    <t>Hollywoodlife.com KMN 728x90</t>
  </si>
  <si>
    <t>f5cad28459847408440165f5c604366b</t>
  </si>
  <si>
    <t>Say-Biography.com _KMN2_ 300x600</t>
  </si>
  <si>
    <t>f6f05cc80881fefabf6a65cbbd7d4a83</t>
  </si>
  <si>
    <t>Say-Biography.com-Desk- 728x90</t>
  </si>
  <si>
    <t>fd49b4dbcaf43364c28d5fe62746bbd9</t>
  </si>
  <si>
    <t>Diply_Dsk_CNT_Ad1_728x90_Tier 1_KMN2</t>
  </si>
  <si>
    <t>fda9b2dc00df7da829ceedfc4c702e19</t>
  </si>
  <si>
    <t>Fullcourtstars.com_300x250_KMN</t>
  </si>
  <si>
    <t>ff99e0f106ca23ebf23a7d7dbf64aa18</t>
  </si>
  <si>
    <t>dcogen@theunlockr.com</t>
  </si>
  <si>
    <t>Theunlockr.com</t>
  </si>
  <si>
    <t>267bbb111bcb80bb8ef6f5e71a6d5555</t>
  </si>
  <si>
    <t>*TheUnlockr In-Article Ad 2</t>
  </si>
  <si>
    <t>2ab85dd777610f440a23c6ac94fa0c85</t>
  </si>
  <si>
    <t>*TheUnlockr Sidebar Ad 1</t>
  </si>
  <si>
    <t>2f3f413d141164a85ea242e14900e2db</t>
  </si>
  <si>
    <t>*TheUnlockr Mobile Leaderboard 1</t>
  </si>
  <si>
    <t>583e176a8f0ebb85fe527082a409980f</t>
  </si>
  <si>
    <t>*TheUnlockr In-Article Ad 3</t>
  </si>
  <si>
    <t>7498356c5ed91975fa9f92c611f5a689</t>
  </si>
  <si>
    <t>*TheUnlockr In-Article Ad 1</t>
  </si>
  <si>
    <t>96e89f6c859ed3fe26e08075a317c043</t>
  </si>
  <si>
    <t>*TheUnlockr Sidebar Ad 4</t>
  </si>
  <si>
    <t>decmediatakeover@gmail.com</t>
  </si>
  <si>
    <t>Shockjock.me #2 300x250</t>
  </si>
  <si>
    <t>DEC Media (shockjock.me)</t>
  </si>
  <si>
    <t>0aad13b75ed3c0b2c54e417689afdd99</t>
  </si>
  <si>
    <t>Shockjock.me 300x250</t>
  </si>
  <si>
    <t>1d15181c0cfc7938f5775a4dc3982c55</t>
  </si>
  <si>
    <t>Egoforshow.com 160x600</t>
  </si>
  <si>
    <t>549412f84841a38d953c281cc181875f</t>
  </si>
  <si>
    <t>Egoforshow.com 300x250</t>
  </si>
  <si>
    <t>8886e59b4803f75937520600848964d2</t>
  </si>
  <si>
    <t>Egoforshow.com #2 160x600</t>
  </si>
  <si>
    <t>bf5ce4271434297fe0281056ce351c1b</t>
  </si>
  <si>
    <t>Egoforshow.com #2 300x250</t>
  </si>
  <si>
    <t>c74312d547f2b0930bb055c94007b9b8</t>
  </si>
  <si>
    <t>dennis@ilounge.com</t>
  </si>
  <si>
    <t>Ilounge.com 300x250</t>
  </si>
  <si>
    <t>ilounge.com</t>
  </si>
  <si>
    <t>5aee6331a85c719fe4e895df70075120</t>
  </si>
  <si>
    <t>derek@wallstcheatsheet.com</t>
  </si>
  <si>
    <t>WallStCheatSheet.com</t>
  </si>
  <si>
    <t>03b7215de280988ceffc52599456bc43</t>
  </si>
  <si>
    <t>Cheatsheet OB ATF L1 Mobile 320x50</t>
  </si>
  <si>
    <t>22ebbcc01c64763f35aa9eb96831934f</t>
  </si>
  <si>
    <t>Cheatsheet.com BTF 728x90</t>
  </si>
  <si>
    <t>283f87bee8a833c2b9c2666f2f5aa418</t>
  </si>
  <si>
    <t>Cheatsheet.com OB 728x90</t>
  </si>
  <si>
    <t>47da7528ff15c7ef4cbb02b2b809f141</t>
  </si>
  <si>
    <t>Cheatsheet.com OB 160x600</t>
  </si>
  <si>
    <t>4b2670a28ec8cccb7e4a3cb140b55f5e</t>
  </si>
  <si>
    <t>Cheatsheet OB BB1 Mobile 300x250</t>
  </si>
  <si>
    <t>617a74fc969438a702d9cc61cc730be3</t>
  </si>
  <si>
    <t>Cheatsheet.com LB 1 728x90</t>
  </si>
  <si>
    <t>6b3f2df778665e09641da00db91c8253</t>
  </si>
  <si>
    <t>Cheatsheet ATF L1 Mobile 320x50</t>
  </si>
  <si>
    <t>7484c4cd723df0d1d9bb39ca908339a1</t>
  </si>
  <si>
    <t>Cheatsheet.com OB BTF 300x600</t>
  </si>
  <si>
    <t>9866712ec45bcb155933e74e8421e7ce</t>
  </si>
  <si>
    <t>Cheatsheet.com OB 300x250</t>
  </si>
  <si>
    <t>9ae742991f451fb21c6369f45ac34829</t>
  </si>
  <si>
    <t>Cheatsheet.com BB1.5 300x250</t>
  </si>
  <si>
    <t>ab1f847c56dae9dc1582c8a67606b76c</t>
  </si>
  <si>
    <t>Cheatsheet.com OB BTF 728x90</t>
  </si>
  <si>
    <t>cc0d14b02ce3214a42fd63b51f9b13c0</t>
  </si>
  <si>
    <t>Cheatsheet.com BTF 300x600</t>
  </si>
  <si>
    <t>e0ce34a17a0da3abc2162373fa4d2052</t>
  </si>
  <si>
    <t>Cheatsheet BB1 Mobile 300x250</t>
  </si>
  <si>
    <t>fbdbaf1bf4c4bd78460fb070c8fa60b4</t>
  </si>
  <si>
    <t>Cheatsheet.com Skyscraper 1 160x600</t>
  </si>
  <si>
    <t>derrick@aventd.com</t>
  </si>
  <si>
    <t>Onlinevideoconverter.com Mobile ATF US #2 - 320x50</t>
  </si>
  <si>
    <t>Onlinevideoconverter.com</t>
  </si>
  <si>
    <t>0d96ff20a3aa3d26962d00f3ffa6b6f2</t>
  </si>
  <si>
    <t>Onlinevideoconverter.com Mobile BTF ROW #1 - 320x50</t>
  </si>
  <si>
    <t>0f490a80fcd5965f0fdfef16ac64687e</t>
  </si>
  <si>
    <t>Onlinevideoconverter.com BTF ROW #1 - 300x250</t>
  </si>
  <si>
    <t>2087d2e0d80d78f60358194af39d217e</t>
  </si>
  <si>
    <t>Onlinevideoconverter.com ATF ROW #2 - 300x250</t>
  </si>
  <si>
    <t>32459061efe9bccd49447fa84c637f44</t>
  </si>
  <si>
    <t>Onlinevideoconverter.com ATF US #1 - 728x90</t>
  </si>
  <si>
    <t>3499ae2a03f3db87fdf1556efe8a8d11</t>
  </si>
  <si>
    <t>Onlinevideoconverter.com ATF ROW #1 - 300x250</t>
  </si>
  <si>
    <t>3aea269367c1d387ff15b27a29a77f32</t>
  </si>
  <si>
    <t>Onlinevideoconverter.com Mobile ATF US #1 - 300x250</t>
  </si>
  <si>
    <t>3d014e066c5591c792432ef0e21406cb</t>
  </si>
  <si>
    <t>Onlinevideoconverter.com Mobile ATF US #1 - 320x50</t>
  </si>
  <si>
    <t>407d74f4a8621e5e4bc52fa5a76a619e</t>
  </si>
  <si>
    <t>Onlinevideoconverter.com ATF ROW #3 - 728x90</t>
  </si>
  <si>
    <t>4b30d330255fe7f1ea64e844f346a640</t>
  </si>
  <si>
    <t>Onlinevideoconverter.com ATF US #1 - 300x250</t>
  </si>
  <si>
    <t>513ec1a64f323fccf9881ab5a885ae24</t>
  </si>
  <si>
    <t>Onlinevideoconverter.com Mobile BTF US #1 - 320x50</t>
  </si>
  <si>
    <t>63cd88e7867ef29ca4d876a3b2fb2edd</t>
  </si>
  <si>
    <t>Onlinevideoconverter.com Mobile ATF ROW #1 - 320x50</t>
  </si>
  <si>
    <t>6447ca28aad4a24b8511a6cc942cd74c</t>
  </si>
  <si>
    <t>Onlinevideoconverter.com ATF US #3 - 728x90</t>
  </si>
  <si>
    <t>6adc1493179c14904df22029ba53f280</t>
  </si>
  <si>
    <t>Onlinevideoconverter.com ATF US #2 - 300x250</t>
  </si>
  <si>
    <t>6fbf11a91f934cce037d425cafc13706</t>
  </si>
  <si>
    <t>Onlinevideoconverter.com ATF ROW #2 - 728x90</t>
  </si>
  <si>
    <t>7083a18e35f856d0fa0003bace667e3b</t>
  </si>
  <si>
    <t>Onlinevideoconverter.com Mobile ATF ROW #1 - 300x250</t>
  </si>
  <si>
    <t>790d3872919024676c22fc370d0dba19</t>
  </si>
  <si>
    <t>Onlinevideoconverter.com BTF ROW #1 - 728x90</t>
  </si>
  <si>
    <t>8482b7b6ad2516358399ac7a2247ffd6</t>
  </si>
  <si>
    <t>Onlinevideoconverter.com ATF US #2 - 728x90</t>
  </si>
  <si>
    <t>960dea4cb731264e8cb6d3b7431d7be3</t>
  </si>
  <si>
    <t>Onlinevideoconverter.com BTF US #1 - 728x90</t>
  </si>
  <si>
    <t>ac7acb109cb8de79d825c61b5df46e9a</t>
  </si>
  <si>
    <t>Onlinevideoconverter.com BTF US #1 - 300x250</t>
  </si>
  <si>
    <t>be347a0469633998137f60a546073426</t>
  </si>
  <si>
    <t>Onlinevideoconverter.com Mobile BTF ROW #1 - 300x250</t>
  </si>
  <si>
    <t>d184b7697aba0a9844c3d1d31d3ee731</t>
  </si>
  <si>
    <t>Onlinevideoconverter.com Mobile BTF US #1 - 300x250</t>
  </si>
  <si>
    <t>e59f0863bee199c659615d047677bcaa</t>
  </si>
  <si>
    <t>Onlinevideoconverter.com Mobile ATF ROW #2 - 320x50</t>
  </si>
  <si>
    <t>f58d00557a55011d52d782dc78ac32ed</t>
  </si>
  <si>
    <t>Onlinevideoconverter.com ATF ROW #1 - 728x90</t>
  </si>
  <si>
    <t>fe4cf5e6d78cfb5bc36ed6939d5b08e1</t>
  </si>
  <si>
    <t>destination@lifewithtravel.com</t>
  </si>
  <si>
    <t>Lifewithtravel.com 728x90</t>
  </si>
  <si>
    <t>Lifewithtravel.com</t>
  </si>
  <si>
    <t>6642feb2c60978f95eae00bdfcdcae38</t>
  </si>
  <si>
    <t>Lifewithtravel.com 160x600</t>
  </si>
  <si>
    <t>cf1ef31212ebe57048929feaec2dd72a</t>
  </si>
  <si>
    <t>Lifewithtravel.com 300x250</t>
  </si>
  <si>
    <t>f32a4b06ea481e1d3b80c95cb7143e41</t>
  </si>
  <si>
    <t>dfox@calkins.com</t>
  </si>
  <si>
    <t>Calkins</t>
  </si>
  <si>
    <t>0bdacc360ee13c91ecaf6a73466ef683</t>
  </si>
  <si>
    <t>Burlingtoncountytimes.com BTF 300x250</t>
  </si>
  <si>
    <t>78820a54d7402a4efa16d4c8165fce5c</t>
  </si>
  <si>
    <t>Buckscountycouriertimes.com BTF 300x250</t>
  </si>
  <si>
    <t>a7471118201efc0fb22ca2f9f430a4e8</t>
  </si>
  <si>
    <t>Theintell.com 300x600</t>
  </si>
  <si>
    <t>b8bbf5c27e5dbf3f989dadd149eb0e8e</t>
  </si>
  <si>
    <t>Theintell.com BTF 300x250</t>
  </si>
  <si>
    <t>dhassinger@dlh.net</t>
  </si>
  <si>
    <t>Dlh.net</t>
  </si>
  <si>
    <t>01deb85574e391a51ffaaf46c4ba56cc</t>
  </si>
  <si>
    <t>0af7288911b0219c476787d5e8e8ee99</t>
  </si>
  <si>
    <t>2a890b3d4fa1bf5cca5566f223855ac8</t>
  </si>
  <si>
    <t>57017fc22d181b7b7c369d194ed45a4c</t>
  </si>
  <si>
    <t>a0b9e7f20f355417a6c052bfa7039f4f</t>
  </si>
  <si>
    <t>bdc649a7fdde8975eedab05735ed494b</t>
  </si>
  <si>
    <t>cd7de1cd89f074ab6f1be0c7dde4e193</t>
  </si>
  <si>
    <t>d44e998a0471b6394da7331e59cef423</t>
  </si>
  <si>
    <t>de2f43e2a63a8a47670ae5bef5622bd9</t>
  </si>
  <si>
    <t>e2aeb1196d4436fb442f771f8cbbbceb</t>
  </si>
  <si>
    <t>e960746f96c935af53b884e2687cd24b</t>
  </si>
  <si>
    <t>dhruvan2510@gmail.com</t>
  </si>
  <si>
    <t>Bloggersarena.com K2P 300x250</t>
  </si>
  <si>
    <t>Bloggersarena.com</t>
  </si>
  <si>
    <t>090354ab6b3f206747ac7a9f56805ed8</t>
  </si>
  <si>
    <t>Bloggersarena.com K1P 300x250</t>
  </si>
  <si>
    <t>f90b8d29830907ad629841546b31b54b</t>
  </si>
  <si>
    <t>didarnstu@gmail.com</t>
  </si>
  <si>
    <t>Amitumi.com 300x250</t>
  </si>
  <si>
    <t>amitumi.com</t>
  </si>
  <si>
    <t>3d43d38c997e7c5a71e7109fc422783a</t>
  </si>
  <si>
    <t>digicamroom@yahoo.co.jp</t>
  </si>
  <si>
    <t>Unixmanga.net</t>
  </si>
  <si>
    <t>4d23b4a6071aa798bcbdc2b9ed0304f7</t>
  </si>
  <si>
    <t>Unixmanga.nl 300x250</t>
  </si>
  <si>
    <t>5ba1bb0b48e5856793a454a49599a186</t>
  </si>
  <si>
    <t>Unixmanga.nl 160x600</t>
  </si>
  <si>
    <t>6efab53a029e53e2549fac317ee4a969</t>
  </si>
  <si>
    <t>Unixmanga.nl 728x90</t>
  </si>
  <si>
    <t>dj@marketing-factory.de</t>
  </si>
  <si>
    <t>Marketing Factory (heimwerker.de)</t>
  </si>
  <si>
    <t>1330d543c3ff2d846c2909c244e243ad</t>
  </si>
  <si>
    <t>Heimwerker.de 728x90</t>
  </si>
  <si>
    <t>dj@oeffnungszeitenbuch.de</t>
  </si>
  <si>
    <t>UGC GmbH (oeffnungszeitenbuch.de)</t>
  </si>
  <si>
    <t>069b712cc84c57d543b3e5417227b7f3</t>
  </si>
  <si>
    <t>Oeffnungszeitenbuch.de 300x250</t>
  </si>
  <si>
    <t>0e97bcce66f7549bbf247179ce9fca79</t>
  </si>
  <si>
    <t>Oeffnungszeitenbuch.de 300x600</t>
  </si>
  <si>
    <t>17d0315c8c5f731c994695c62009af44</t>
  </si>
  <si>
    <t>Oeffnungszeitenbuch.de 728x90</t>
  </si>
  <si>
    <t>dubbedonline@gmail.com</t>
  </si>
  <si>
    <t>dubbedonline.me</t>
  </si>
  <si>
    <t>0fe43943b355ee6dc6227886b5e1ac8b</t>
  </si>
  <si>
    <t>Dubonline.tv usa uk ca au 728x90</t>
  </si>
  <si>
    <t>34b960019bbebd2c7bed6db5855a6526</t>
  </si>
  <si>
    <t>Dubbedepisodeshd.net #2 728x90</t>
  </si>
  <si>
    <t>41f5e39fbc11577101a7fdc27a8355e6</t>
  </si>
  <si>
    <t>Dubbedepisodeshd.net #2 300x250</t>
  </si>
  <si>
    <t>6eec5405d4648775429a246c7c72e8c3</t>
  </si>
  <si>
    <t>Dubonline.tv usa uk ca au 300x250</t>
  </si>
  <si>
    <t>7afc63bd722da9fadf5ff181fe4ea984</t>
  </si>
  <si>
    <t>Dubbedanimehd.co 728x90</t>
  </si>
  <si>
    <t>8d227917ae3707b69535c69d4ae8cc47</t>
  </si>
  <si>
    <t>Dubbedanimehd.co 300x250</t>
  </si>
  <si>
    <t>a5c8547257bcb09813d8eb0f1fba61f8</t>
  </si>
  <si>
    <t>Dubonline.tv Mobile usa uk ca au 320x50</t>
  </si>
  <si>
    <t>duforex@gmail.com</t>
  </si>
  <si>
    <t>Mangahop.com</t>
  </si>
  <si>
    <t>0e4232c2e733cd8cd1968aa50b156449</t>
  </si>
  <si>
    <t>Mangabug.com 728x90</t>
  </si>
  <si>
    <t>283f121984be0b219f5d28762f6a9235</t>
  </si>
  <si>
    <t>Mangabug.com 300x250</t>
  </si>
  <si>
    <t>743e28d4461bdbe163d13a7340f7a979</t>
  </si>
  <si>
    <t>Mangamap.com 728x90</t>
  </si>
  <si>
    <t>9e84ee37de7756b38ffb28bf4519fcfa</t>
  </si>
  <si>
    <t>Mangamap.com #2 300x250</t>
  </si>
  <si>
    <t>dukums777@gmail.com</t>
  </si>
  <si>
    <t>Viralbeliever.com #1 300x250</t>
  </si>
  <si>
    <t>Viralbeliever.com</t>
  </si>
  <si>
    <t>321de78a4310d8be4ed6855ac696c8e0</t>
  </si>
  <si>
    <t>Viralbeliever.com 728x90</t>
  </si>
  <si>
    <t>538a40561387cbc21f7a6254a08fd3b4</t>
  </si>
  <si>
    <t>Viralbeliever.com #2 300x250</t>
  </si>
  <si>
    <t>6c4fe137348ed4d104b0e8e4c77f909a</t>
  </si>
  <si>
    <t>Viralbeliever.com #3 300x250</t>
  </si>
  <si>
    <t>9472dc7854091dd7679e07362ee34183</t>
  </si>
  <si>
    <t>editor@fansshare.com</t>
  </si>
  <si>
    <t>Fansshare.com INT 160x600</t>
  </si>
  <si>
    <t>Fansshare.com</t>
  </si>
  <si>
    <t>078ae7be7be35caa9c04d8d26352019c</t>
  </si>
  <si>
    <t>Fansshare.com Tier 1 US 160x600</t>
  </si>
  <si>
    <t>0a8fab0feb9ef36d7449f5f7e4c17bb8</t>
  </si>
  <si>
    <t>Fansshare.com US 160x600</t>
  </si>
  <si>
    <t>30508bf29225224043b5eb8dab06abd6</t>
  </si>
  <si>
    <t>Fansshare.com INT 728x90</t>
  </si>
  <si>
    <t>42d5e1c29bf458d5122bf92a0fa1cc3c</t>
  </si>
  <si>
    <t>Fansshare.com Tier 1 INT 728x90</t>
  </si>
  <si>
    <t>66c4673241d9dcd7d5f18be3ae5c0f1f</t>
  </si>
  <si>
    <t>Fansshare.com Tier 1 US 300x250</t>
  </si>
  <si>
    <t>83f9b349791941e8f9fa6caceafb9f15</t>
  </si>
  <si>
    <t>Fansshare.co.uk 300x250</t>
  </si>
  <si>
    <t>88fd365878d50587924c8387d2411749</t>
  </si>
  <si>
    <t>Fansshare.com US 300x250</t>
  </si>
  <si>
    <t>9c1d9d820d8390fb329d54158a88febf</t>
  </si>
  <si>
    <t>Fansshare.com INT 300x250</t>
  </si>
  <si>
    <t>a236cb3820a9078403cd60e8489f2317</t>
  </si>
  <si>
    <t>Fansshare.com US 728x90</t>
  </si>
  <si>
    <t>b831ae81a0b9d2a94a0cf717739c876d</t>
  </si>
  <si>
    <t>Fansshare.com Tier 1 US 728x90</t>
  </si>
  <si>
    <t>c89b93816c4f04c866ab7796c39d4166</t>
  </si>
  <si>
    <t>Fansshare.com Tier 1 INT 160x600</t>
  </si>
  <si>
    <t>cbfd0f7b2f0c9a88093862f041c72407</t>
  </si>
  <si>
    <t>Fansshare.com Tier 1 INT 300x250</t>
  </si>
  <si>
    <t>f6949188d3c1fb931a1881e317df2488</t>
  </si>
  <si>
    <t>edo.kovarsky@sien.com</t>
  </si>
  <si>
    <t>Sien Solutions (start.iminent.com)</t>
  </si>
  <si>
    <t>5cb1536e4861d6dff4d5696151838c55</t>
  </si>
  <si>
    <t>Start.iminent.com</t>
  </si>
  <si>
    <t>eduardo@invernet.com.br</t>
  </si>
  <si>
    <t>Forumptd.com 300x250</t>
  </si>
  <si>
    <t>Forumptd.com</t>
  </si>
  <si>
    <t>d10120cb93c54665e6bff04531ab99e1</t>
  </si>
  <si>
    <t>efehakan@yahoo.com</t>
  </si>
  <si>
    <t>Cizgifilmizlesen.com 160x600</t>
  </si>
  <si>
    <t>Cizgifilmizlesen.com</t>
  </si>
  <si>
    <t>5ee2e853cce92432f902b74f9e030019</t>
  </si>
  <si>
    <t>Cizgifilmizlesen.com 728x90</t>
  </si>
  <si>
    <t>c9ce1ceb374b1909550fc95666392b61</t>
  </si>
  <si>
    <t>Cizgifilmizlesen.com 300x250</t>
  </si>
  <si>
    <t>d98a1f79b3871266da254433950e6a35</t>
  </si>
  <si>
    <t>ela@wayn.com</t>
  </si>
  <si>
    <t>Wayn.com ROW BTF 728x90</t>
  </si>
  <si>
    <t>Wayn.com</t>
  </si>
  <si>
    <t>baebe7d36c43db0a0d13e742be69330a</t>
  </si>
  <si>
    <t>Wayn.com ROW ATF 300x250</t>
  </si>
  <si>
    <t>bca606cf03df5b1ba3679a9fa0dcc3db</t>
  </si>
  <si>
    <t>Wayn.com ROW ATF 160x600</t>
  </si>
  <si>
    <t>f2624358264df96643afa9adcf872a0f</t>
  </si>
  <si>
    <t>elaine_kunda@hotmail.com</t>
  </si>
  <si>
    <t>Epictimes.com 300x250</t>
  </si>
  <si>
    <t>Epictimes.com</t>
  </si>
  <si>
    <t>0a79f0c18070688e4fbd0cd468095a69</t>
  </si>
  <si>
    <t>Epictimes.com ATF 300x250</t>
  </si>
  <si>
    <t>31e37696df2fe3f0f6fe955ef56b0d48</t>
  </si>
  <si>
    <t>Epictimes.com BTF 300x250</t>
  </si>
  <si>
    <t>3f3a13b06ee3053b2f9672e25f23a66d</t>
  </si>
  <si>
    <t>Epictimes.com ATF 728x90</t>
  </si>
  <si>
    <t>3f5f2a7226fd5721d5bb6a08dc84ce97</t>
  </si>
  <si>
    <t>Epictimes.com 160x600</t>
  </si>
  <si>
    <t>739c71ae27e282af4bc0aa0da95da7a4</t>
  </si>
  <si>
    <t>elena.shustina@promt.ru</t>
  </si>
  <si>
    <t>Translate.ru Mobile ATF 320x50</t>
  </si>
  <si>
    <t>Promt (online-translator.com)</t>
  </si>
  <si>
    <t>285e8f6a3ee27e2db06ab437e3761915</t>
  </si>
  <si>
    <t>Translate.ru Mobile BTF 320x50</t>
  </si>
  <si>
    <t>4279233e4cc3a5448ed7ea4efa53b51d</t>
  </si>
  <si>
    <t>Online-translator.com 728x90</t>
  </si>
  <si>
    <t>5220d2c715b3a2cf938fa3125982cd99</t>
  </si>
  <si>
    <t>Translate.ru New 728x90</t>
  </si>
  <si>
    <t>624daa2143a10684f21a2c9f42e4a06f</t>
  </si>
  <si>
    <t>Online-translator.com Mobile 300x250</t>
  </si>
  <si>
    <t>79c068d9918bf676c3001a295bc0670d</t>
  </si>
  <si>
    <t>Online-translator.com 300x250</t>
  </si>
  <si>
    <t>9ef4270ba0d3b38499ee70c31871f494</t>
  </si>
  <si>
    <t>Translate.ru 728x90</t>
  </si>
  <si>
    <t>a8e1ccf60440ac3c015fb63584ed4efd</t>
  </si>
  <si>
    <t>Translate.ru Mobile 300x250</t>
  </si>
  <si>
    <t>bbe3f1621171dbf783f19f843a445dc1</t>
  </si>
  <si>
    <t>elitenet2002@yahoo.com</t>
  </si>
  <si>
    <t>Fabmansion.com 300x250</t>
  </si>
  <si>
    <t>Gotceleb.com</t>
  </si>
  <si>
    <t>0fc7b3b388dacbd6dfcca61c9b9ad9ab</t>
  </si>
  <si>
    <t>Pixbam.com ATF 300x250</t>
  </si>
  <si>
    <t>2cc95cdb51129ab1985844580079fc72</t>
  </si>
  <si>
    <t>Fabzz.com 300x250</t>
  </si>
  <si>
    <t>4b8c8b71d017227821e7b7ce93940e31</t>
  </si>
  <si>
    <t>Pixbam.com BTF 728x90</t>
  </si>
  <si>
    <t>4ebd02a993cdb5cf68963fe76bed6001</t>
  </si>
  <si>
    <t>Pixbam.com BTF 300x250</t>
  </si>
  <si>
    <t>659fda813d1971aea43d75c995c020f1</t>
  </si>
  <si>
    <t>Fabmansion.com BTF 728x90</t>
  </si>
  <si>
    <t>92fb239dadc66e55edd74402cef116b9</t>
  </si>
  <si>
    <t>Fabmansion.com BTF 300x250</t>
  </si>
  <si>
    <t>a70ffb1c9d1c161d9f5f55e171d9a872</t>
  </si>
  <si>
    <t>Gotceleb.com 300x250</t>
  </si>
  <si>
    <t>a90457900d11c14617d8534aa5cf8869</t>
  </si>
  <si>
    <t>Gotceleb.com 728x90</t>
  </si>
  <si>
    <t>bd7e9f890a30a383c6202d02a11c7b2b</t>
  </si>
  <si>
    <t>Fabzz.com BTF 300x250</t>
  </si>
  <si>
    <t>ef4ac6ffd91591569426c6dc7765a197</t>
  </si>
  <si>
    <t>Picshype.com 300x250</t>
  </si>
  <si>
    <t>f19616fd4b7babf215ac9273bc888025</t>
  </si>
  <si>
    <t>emmanuel@bocalista.com</t>
  </si>
  <si>
    <t>Bocalista.com 300x250</t>
  </si>
  <si>
    <t>Bocalista.com</t>
  </si>
  <si>
    <t>10a058711db4dbc41898c137b0c1323b</t>
  </si>
  <si>
    <t>eonekim@gmail.com</t>
  </si>
  <si>
    <t>Joovideo.net 728x90</t>
  </si>
  <si>
    <t>01550b70409ce6172ebf454bcc0b0f54</t>
  </si>
  <si>
    <t>Korvideo.com 728x90</t>
  </si>
  <si>
    <t>06faa7dc7c7da0699ed4f08e213a6597</t>
  </si>
  <si>
    <t>Jvlink.net 300x250</t>
  </si>
  <si>
    <t>16d63f3fa9e7ac80fc33bc34978dbf4e</t>
  </si>
  <si>
    <t>Korvideo.net 728x90</t>
  </si>
  <si>
    <t>211fec92e689217f6ea6a0e96cfdc15c</t>
  </si>
  <si>
    <t>Korvideo.net 160x600</t>
  </si>
  <si>
    <t>2f687b840d84d7ef0078ae7ed6443f8b</t>
  </si>
  <si>
    <t>Jvlink.net 160x600</t>
  </si>
  <si>
    <t>39bb0d29cfdc195e3cc332577508f244</t>
  </si>
  <si>
    <t>Joovideo.com 728x90</t>
  </si>
  <si>
    <t>5326022f23198b0cc3722f71ddf58320</t>
  </si>
  <si>
    <t>Korvideo.com 300x250</t>
  </si>
  <si>
    <t>58307c8827db8e68c732005533e45696</t>
  </si>
  <si>
    <t>Joovideo.net 160x600</t>
  </si>
  <si>
    <t>590f1c37d40fe1fa17c884e4c49d0efc</t>
  </si>
  <si>
    <t>Korvideo.net 300x250</t>
  </si>
  <si>
    <t>80f3dc937877849d66dd4ef6b2bafd9c</t>
  </si>
  <si>
    <t>Joovideo.com 160x600</t>
  </si>
  <si>
    <t>874d09cafdf551e62745bb3ca5030959</t>
  </si>
  <si>
    <t>Joovideo.net 300x250</t>
  </si>
  <si>
    <t>9cb0471b07026ae0d349d928e3f1b130</t>
  </si>
  <si>
    <t>Korvideo.com 160x600</t>
  </si>
  <si>
    <t>a92fd0d3a90750e3d8d453acd605a17b</t>
  </si>
  <si>
    <t>Jvlink.net 728x90</t>
  </si>
  <si>
    <t>d86a9be122c1e08d64506dd7cfc94d16</t>
  </si>
  <si>
    <t>erik.oehler@nationalfootballpost.com</t>
  </si>
  <si>
    <t>Nationalfootballpost.com 300x250</t>
  </si>
  <si>
    <t>Nationalfootballpost.com</t>
  </si>
  <si>
    <t>2da40682cd0db81615bef44cabdf0b72</t>
  </si>
  <si>
    <t>Nationalfootballpost.com siderail 300x250</t>
  </si>
  <si>
    <t>38bcfb7d4ca97d174a787196700bbbcf</t>
  </si>
  <si>
    <t>Nationalfootballpost.com BTF 300x250</t>
  </si>
  <si>
    <t>56f60cb4b044f1099b29eb1f52f9c401</t>
  </si>
  <si>
    <t>Nationalfootballpost.com 728x90</t>
  </si>
  <si>
    <t>8403a297f57b41479f7f730ced77c095</t>
  </si>
  <si>
    <t>eselling.limited@gmail.com</t>
  </si>
  <si>
    <t>CLd top 728x90</t>
  </si>
  <si>
    <t>Thecelebritylane.com</t>
  </si>
  <si>
    <t>1a5877ca84af38d24598f15ddb45c0d3</t>
  </si>
  <si>
    <t>CLd 2nd right</t>
  </si>
  <si>
    <t>5b312292d9e2b624fef3208e13f9cba9</t>
  </si>
  <si>
    <t>CLt top</t>
  </si>
  <si>
    <t>66af3814a568f3a3db9f79a1c656a999</t>
  </si>
  <si>
    <t>LLd 2nd right</t>
  </si>
  <si>
    <t>6d1bedce3ac8e637d4387d56cb0f6236</t>
  </si>
  <si>
    <t>CLm - above nav 300x250</t>
  </si>
  <si>
    <t>87b9ce1868209818ecd2d74a73f590b2</t>
  </si>
  <si>
    <t>LLt above nav 300x250</t>
  </si>
  <si>
    <t>92bf43128374c05105f1ad1feb2bb4cb</t>
  </si>
  <si>
    <t>LLm above nav 300x250</t>
  </si>
  <si>
    <t>92ee931d2bfe99ec839f9d0e83339d00</t>
  </si>
  <si>
    <t>CLm top</t>
  </si>
  <si>
    <t>a0e372247df9c271fe5aef213517c464</t>
  </si>
  <si>
    <t>CLt - above nav 300x250</t>
  </si>
  <si>
    <t>b143805b11eba92c51c3dbdd2fecc394</t>
  </si>
  <si>
    <t>LLt top</t>
  </si>
  <si>
    <t>bcd77451dca1d56a80147cdba1cc52f9</t>
  </si>
  <si>
    <t>CLd top right 300x250</t>
  </si>
  <si>
    <t>c128a72c8b5514bdfbaf1c2bfede6f6c</t>
  </si>
  <si>
    <t>CLd 3rd right</t>
  </si>
  <si>
    <t>c50e0688bb175c0a0b3399bd39e76f08</t>
  </si>
  <si>
    <t>LLd - top</t>
  </si>
  <si>
    <t>c6e1f75e6917a6c5ccf6208973e8ed91</t>
  </si>
  <si>
    <t>LLd 3rd right</t>
  </si>
  <si>
    <t>de1619c94b55ebf82254e085a01d6d67</t>
  </si>
  <si>
    <t>LLm top</t>
  </si>
  <si>
    <t>fb2fdbedfae89166dd52f82fe9e781d7</t>
  </si>
  <si>
    <t>LLd - top right</t>
  </si>
  <si>
    <t>fdeed307377852655ad55a7938c8bc55</t>
  </si>
  <si>
    <t>etleva.bazi@ikub.al</t>
  </si>
  <si>
    <t>Ikub.al</t>
  </si>
  <si>
    <t>3f32ec34485cc333b73bb40745b7ce3d</t>
  </si>
  <si>
    <t>Ikub.al 300x250</t>
  </si>
  <si>
    <t>evolvexmb@gmail.com</t>
  </si>
  <si>
    <t>Arcadespot.com 300x250</t>
  </si>
  <si>
    <t>Naruspot.net</t>
  </si>
  <si>
    <t>24ba9f1a8196b9b95b2458a20ae08967</t>
  </si>
  <si>
    <t>Animejolt.com 728x90</t>
  </si>
  <si>
    <t>8023b327ae8651467ab6674bd571e8e9</t>
  </si>
  <si>
    <t>Animejolt.com 300x250</t>
  </si>
  <si>
    <t>ba4f1dc295c315dafe686586a532d3a1</t>
  </si>
  <si>
    <t>Arcadespot.com 728x90</t>
  </si>
  <si>
    <t>f47ef7fc23fd63771b890068e941a4d5</t>
  </si>
  <si>
    <t>eymatsuki@gmail.com</t>
  </si>
  <si>
    <t>Boatos.org 300x600</t>
  </si>
  <si>
    <t>Boatos.org</t>
  </si>
  <si>
    <t>52220ed42fc452091bab9ba1af854bd3</t>
  </si>
  <si>
    <t>Boatos.org dentro post 2 300x250</t>
  </si>
  <si>
    <t>85d27197771470c602499f369485fa3a</t>
  </si>
  <si>
    <t>Boatos.org direita 1 300x250</t>
  </si>
  <si>
    <t>cb25ec46645386d253761fcfd1e4f7ff</t>
  </si>
  <si>
    <t>fachtali@gmail.com</t>
  </si>
  <si>
    <t>Watchfomny.com</t>
  </si>
  <si>
    <t>55ec2f23cf206b3962f57500e619e9ec</t>
  </si>
  <si>
    <t>Watchfomny.tv 728x90</t>
  </si>
  <si>
    <t>940800467f34bd7f7ceca62088fdfc4b</t>
  </si>
  <si>
    <t>300x250 Mobile</t>
  </si>
  <si>
    <t>98bf0d1b5da2a2423c985862a091ce00</t>
  </si>
  <si>
    <t>Watchfomny.tv 300x250</t>
  </si>
  <si>
    <t>fairblack@gmail.com</t>
  </si>
  <si>
    <t>3dsiso.com 300x250</t>
  </si>
  <si>
    <t>3dsiso.com</t>
  </si>
  <si>
    <t>517f19bc5faf8b7966bed060c703137b</t>
  </si>
  <si>
    <t>3dsiso.com 728x90</t>
  </si>
  <si>
    <t>52838e5e150994ace7ffcd6bd58c9048</t>
  </si>
  <si>
    <t>3dsiso.com #2 728x90</t>
  </si>
  <si>
    <t>7a8834bbf6b661d1be45d9b1dbe2e060</t>
  </si>
  <si>
    <t>fcavalieri@3dgames.com.ar</t>
  </si>
  <si>
    <t>3dgames.com.ar 728x90</t>
  </si>
  <si>
    <t>3dgames.com.ar</t>
  </si>
  <si>
    <t>4191e13297d7b9181d9f3f114a6d94a6</t>
  </si>
  <si>
    <t>3dgames.com.ar 300x250</t>
  </si>
  <si>
    <t>a40b4b9fe9472bdb8ad136f7f16881e0</t>
  </si>
  <si>
    <t>ferenc.gal@maximummedia.ie</t>
  </si>
  <si>
    <t>JOE.ie River Inline Mobile 300x250</t>
  </si>
  <si>
    <t>Maximum Media (joe.ie)</t>
  </si>
  <si>
    <t>74a361995fce4e4e3dce8f671bb48db9</t>
  </si>
  <si>
    <t>foxonfox@gmail.com</t>
  </si>
  <si>
    <t>Onhax.net 160x600</t>
  </si>
  <si>
    <t>onhax.net</t>
  </si>
  <si>
    <t>f4cdec3785c004e029365c5f0f3cbfe2</t>
  </si>
  <si>
    <t>fppt@fppt.com</t>
  </si>
  <si>
    <t>Free-power-point-templates.com</t>
  </si>
  <si>
    <t>258f7cad1bba12dae92f4804f7cb424d</t>
  </si>
  <si>
    <t>Free-power-point-templates.com BTF 300x250</t>
  </si>
  <si>
    <t>65ea0a19e38a0b976f6532c8e36791bd</t>
  </si>
  <si>
    <t>Free-power-point-templates.com ATF 160x600</t>
  </si>
  <si>
    <t>849b2eff6cb14386cf1b595517048c5b</t>
  </si>
  <si>
    <t>Free-power-point-templates.com UK_US ATF 728x90</t>
  </si>
  <si>
    <t>de97e3ed140397e33438e0bf2a83f708</t>
  </si>
  <si>
    <t>Free-power-point-templates.com 300x600</t>
  </si>
  <si>
    <t>e6cae1a447eb2ff009aeac8381e807d7</t>
  </si>
  <si>
    <t>Free-power-point-templates.com UK_US BTF 300x250</t>
  </si>
  <si>
    <t>f6698d0c9c13b3c244c178dc2a2bcd17</t>
  </si>
  <si>
    <t>Free-power-point-templates.com ATF 300x250</t>
  </si>
  <si>
    <t>frank.alperstaedt@updatestar.com</t>
  </si>
  <si>
    <t>Updatestar.com</t>
  </si>
  <si>
    <t>be34f2384daeee5bec8f2d532f8fb3c6</t>
  </si>
  <si>
    <t>freakoutnation@gmail.com</t>
  </si>
  <si>
    <t>Freakoutnation.com #2 728x90</t>
  </si>
  <si>
    <t>Freakoutnation.com</t>
  </si>
  <si>
    <t>21b393d88b1af1e0ec483288b147b269</t>
  </si>
  <si>
    <t>Freakoutnation.com 300x250</t>
  </si>
  <si>
    <t>7432c5e03d542befe7e067c9ac0552c2</t>
  </si>
  <si>
    <t>Freakoutnation.com 300x600</t>
  </si>
  <si>
    <t>f85a7170fe278699791f1839cfee0b36</t>
  </si>
  <si>
    <t>freeroms@hotmail.com</t>
  </si>
  <si>
    <t>Freeroms.com</t>
  </si>
  <si>
    <t>144a4cf21cf998eb3b6e06f6d827289b</t>
  </si>
  <si>
    <t>Freeroms.com 160x600</t>
  </si>
  <si>
    <t>4b1081a3efd3d0538a49cc12574b7a1d</t>
  </si>
  <si>
    <t>Freeroms.com mobile 300x250</t>
  </si>
  <si>
    <t>816a94ce60fa5600d6e53e0c9dd1f1e1</t>
  </si>
  <si>
    <t>Freeroms.com Desktop 300x250</t>
  </si>
  <si>
    <t>frolov@newsru.com</t>
  </si>
  <si>
    <t>Newsru.com 300x250</t>
  </si>
  <si>
    <t>Newsru.com</t>
  </si>
  <si>
    <t>1848b92ea9455165bfc2681bd84a1b42</t>
  </si>
  <si>
    <t>fuj.sakura@gmail.com</t>
  </si>
  <si>
    <t>Mangadoom.co 300x250</t>
  </si>
  <si>
    <t>Mangajoy.com</t>
  </si>
  <si>
    <t>fe399dda20e61f6519c9289abc43c3e2</t>
  </si>
  <si>
    <t>gareth@rtk.io</t>
  </si>
  <si>
    <t>Positiveboost Tag 3 300x250</t>
  </si>
  <si>
    <t>RTK Media (Buzztache.com)</t>
  </si>
  <si>
    <t>03a52a669ed913d12b9274727ebc9536</t>
  </si>
  <si>
    <t>Viralboom 300x600</t>
  </si>
  <si>
    <t>07b0612d4c9f345ee52a7b68de24eb4f</t>
  </si>
  <si>
    <t>Viralboom Tag 3 300x250</t>
  </si>
  <si>
    <t>084cf1c0c318a0ace5fc4201bde65d8c</t>
  </si>
  <si>
    <t>Buzztache.com BTF 728x90</t>
  </si>
  <si>
    <t>0c0459b47f773130a4472383cf1b37b4</t>
  </si>
  <si>
    <t>9gid_2 728x90</t>
  </si>
  <si>
    <t>14d3ccfca5f75781704f4823ff347e47</t>
  </si>
  <si>
    <t>UrbanTabloid Tag D 300x250</t>
  </si>
  <si>
    <t>1771b1708cb41520deacad47bac6548b</t>
  </si>
  <si>
    <t>9gid 160x600</t>
  </si>
  <si>
    <t>1ee5a16141e7cbd79eb6deffe2b0a85c</t>
  </si>
  <si>
    <t>UrbanTabloid Tag C 300x250</t>
  </si>
  <si>
    <t>3d72d7fafd313ace303b9b6e22d5be1f</t>
  </si>
  <si>
    <t>Buzztache ATF 300x250</t>
  </si>
  <si>
    <t>415a3f147a5c406cb4befa2bdc325bf3</t>
  </si>
  <si>
    <t>Ooplol.com SideBar T2 300x250</t>
  </si>
  <si>
    <t>43d761167637a3be6c96c079284e0a75</t>
  </si>
  <si>
    <t>Viralboom_1 ATF 300x250</t>
  </si>
  <si>
    <t>46ea09b55eb5d131302dc99e30727b05</t>
  </si>
  <si>
    <t>Worldlifestyle BTW 728x90</t>
  </si>
  <si>
    <t>564a982b8c0a278d2ef5f8357ca13555</t>
  </si>
  <si>
    <t>Buzztache BTF 300x250</t>
  </si>
  <si>
    <t>608786c439b454b277fa449100ddbff7</t>
  </si>
  <si>
    <t>9gid 728x90</t>
  </si>
  <si>
    <t>6f39f104f7aa01ae9bc6f9109dab44e6</t>
  </si>
  <si>
    <t>Positiveboost 300x600</t>
  </si>
  <si>
    <t>745f6fda09ec4e71fc4df05d00b49cb0</t>
  </si>
  <si>
    <t>Viralboom Tag 4 728x90</t>
  </si>
  <si>
    <t>750cafe5332e0fe542f4bb5d33618eb3</t>
  </si>
  <si>
    <t>PositiveBoost HB 728x90</t>
  </si>
  <si>
    <t>7a54395235115d65f276a829a22755fc</t>
  </si>
  <si>
    <t>Buzztache ATF 728x90</t>
  </si>
  <si>
    <t>841e91737fed1967194c3edcad194633</t>
  </si>
  <si>
    <t>Worldlifestyle 300x250</t>
  </si>
  <si>
    <t>95133a6df88b75c4272de705a9b1548a</t>
  </si>
  <si>
    <t>Viralboom Tag 4 300x250</t>
  </si>
  <si>
    <t>9aaef68cc1feb462095533d29b882dcb</t>
  </si>
  <si>
    <t>Buzztache Right Rail 300x250</t>
  </si>
  <si>
    <t>9cc2176a4e4dc44e139a2ad96d94c7bb</t>
  </si>
  <si>
    <t>Viralboom Tag 5 300x250</t>
  </si>
  <si>
    <t>ad11109ce9c1723b630396a6887521c9</t>
  </si>
  <si>
    <t>Ooplol.com ATF T1 300x250</t>
  </si>
  <si>
    <t>b849819491b40aa96b79a3dc9d969cbc</t>
  </si>
  <si>
    <t>UrbanTabloid Tag F 300x250</t>
  </si>
  <si>
    <t>ba614f27d1598ef2d0880b0b46d89d47</t>
  </si>
  <si>
    <t>UrbanTabloid Tag A 300x250</t>
  </si>
  <si>
    <t>c18a51285016515541780746d43aa4eb</t>
  </si>
  <si>
    <t>Sportschew</t>
  </si>
  <si>
    <t>c6beb584ede56266f28feacb68293f75</t>
  </si>
  <si>
    <t>Viralboom Tag 6 300x250</t>
  </si>
  <si>
    <t>d3f429b906268d5da6350695c828f687</t>
  </si>
  <si>
    <t>UrbanTabloid Tag B 300x250</t>
  </si>
  <si>
    <t>df905b019dffe6f21b18bfa46846a8d0</t>
  </si>
  <si>
    <t>UrbanTabloid Tag B 160x600</t>
  </si>
  <si>
    <t>df98eb8a3a8fbbf87bbb19a096d22f9f</t>
  </si>
  <si>
    <t>Positiveboost.com _1 ATF 728x90</t>
  </si>
  <si>
    <t>e045f85fb3861836408a4bbfe6257566</t>
  </si>
  <si>
    <t>9gid_2 160x600</t>
  </si>
  <si>
    <t>f95f0a77129eb1a49afe3d8271241055</t>
  </si>
  <si>
    <t>9gid 300x250</t>
  </si>
  <si>
    <t>fbd7fdf026820aa964238439d098a895</t>
  </si>
  <si>
    <t>Sportschew.com US</t>
  </si>
  <si>
    <t>fc12aace20b3312e1bd001db954fde49</t>
  </si>
  <si>
    <t>Viralboom Tag 3 728x90</t>
  </si>
  <si>
    <t>ffdf7253d9b48bc6866957fa81df6388</t>
  </si>
  <si>
    <t>giovanni.altafini@webtechmedia.com.br</t>
  </si>
  <si>
    <t>Maishoroscopo.com.br 300x250</t>
  </si>
  <si>
    <t>Webtech media (cvc.com.br)</t>
  </si>
  <si>
    <t>c524adc046f5ec2e3f53183e221ebd89</t>
  </si>
  <si>
    <t>giuseppe.martoriello@sparcmedia.com</t>
  </si>
  <si>
    <t>SparcMedia PTY (nodq.com)</t>
  </si>
  <si>
    <t>197bcb1ce592cfc2bd442a936e5df193</t>
  </si>
  <si>
    <t>RON6-US-BUR-2.1-LV3.5-300x250</t>
  </si>
  <si>
    <t>1df3749f6859eab64bd49569f80227ee</t>
  </si>
  <si>
    <t>2034975f5d7508b441e10e70ae1454c7</t>
  </si>
  <si>
    <t>RON8-US-CPX-1.2-Lv1.1-728</t>
  </si>
  <si>
    <t>233492b0e2da7de0b84569941c18be23</t>
  </si>
  <si>
    <t>RON7-US-DNR-1-LV2.8</t>
  </si>
  <si>
    <t>RON2-US-YEH-1.3-Lv2.5</t>
  </si>
  <si>
    <t>39b9ba995d350a9602292dba27941359</t>
  </si>
  <si>
    <t>RON2-US-ORD-1.2-Lv1.5</t>
  </si>
  <si>
    <t>495422d271244baac6ba1b57c46fdcd8</t>
  </si>
  <si>
    <t>56e31f02a1ad6fe02b5dce204d739247</t>
  </si>
  <si>
    <t>6321be21dd6e2fdaa700bafd454f1c3b</t>
  </si>
  <si>
    <t>RON8-CA-APN-1.2-Lv3.1-728</t>
  </si>
  <si>
    <t>6bc96d10b166ca273f7e640148a6e2fa</t>
  </si>
  <si>
    <t>RON3-IT-PUB-1.2-LV1.5-300x250</t>
  </si>
  <si>
    <t>6e00fdd9d6ed4c4d0abc668860980375</t>
  </si>
  <si>
    <t>RON3-IT-ZOD-1.9-LV0.75-300</t>
  </si>
  <si>
    <t>740affa8abe79e04d09596fbb4761e53</t>
  </si>
  <si>
    <t>7bd10072776c6dab54994454387bcc85</t>
  </si>
  <si>
    <t>RON8-CA-APN-1.2-Lv3.1-300</t>
  </si>
  <si>
    <t>8327c0b0860fb769c7151e72e1990749</t>
  </si>
  <si>
    <t>RON8-US-CPX-1.2-Lv2.5-728</t>
  </si>
  <si>
    <t>8cfbfe5702a5c24916680a67008f2d71</t>
  </si>
  <si>
    <t>9ea3127ed760976b4e8039243984c29f</t>
  </si>
  <si>
    <t>RON8-US-CPX-1.22-Lv1.1-160</t>
  </si>
  <si>
    <t>aa1478d6f09a3c196bc0ce0693972b8f</t>
  </si>
  <si>
    <t>RON6-US-BUR-2.1-LV3.5-728x90</t>
  </si>
  <si>
    <t>c7191e29d768721a59ff05e9e6c1f9fb</t>
  </si>
  <si>
    <t>c8f50d6779b24b515d2c49f54b00e3c7</t>
  </si>
  <si>
    <t>RON8-US-CPX-1.22-Lv4.5-160</t>
  </si>
  <si>
    <t>d3435730537feda01d135d32891ace32</t>
  </si>
  <si>
    <t>db73455b96e74afd79ec63b255605cb4</t>
  </si>
  <si>
    <t>dc316a575297e058595e4e2cb85790e6</t>
  </si>
  <si>
    <t>e7e97f1fcab5b6a1b73c8f349639e42a</t>
  </si>
  <si>
    <t>RON8-US-CPX-1.1-Lv4.6-160</t>
  </si>
  <si>
    <t>gordon.moore@cardinal-it.co.uk</t>
  </si>
  <si>
    <t>Ja606.co.uk</t>
  </si>
  <si>
    <t>11f714990532cdae6f027aeb5e1b94e7</t>
  </si>
  <si>
    <t>Ja606.co.uk #2 160x600</t>
  </si>
  <si>
    <t>f4bc116711d2b93963eb482db70a410a</t>
  </si>
  <si>
    <t>Ja606.co.uk #2 300x600</t>
  </si>
  <si>
    <t>gracey@monetizemore.com</t>
  </si>
  <si>
    <t>Twentytwowords.com</t>
  </si>
  <si>
    <t>054af277b557b8b9447175758663cf8d</t>
  </si>
  <si>
    <t>Sidebar3_BTF_ 300x600</t>
  </si>
  <si>
    <t>4e363f42ee8483da2a22e02272207029</t>
  </si>
  <si>
    <t>22w_Header_ATF_ 728x90</t>
  </si>
  <si>
    <t>4e4e005f50764b207e9b103d18e441b3</t>
  </si>
  <si>
    <t>Sidebar3_BTF 300x250</t>
  </si>
  <si>
    <t>5c7fc99ecc278d9594d9b0788cb34272</t>
  </si>
  <si>
    <t>Tier1_PB_US UK CA AU_ 160x600</t>
  </si>
  <si>
    <t>6f7898e11b207fa7ae44a525b998bfcd</t>
  </si>
  <si>
    <t>22w_MBL_BelowArticleGallery_Kamoona_300x250_US</t>
  </si>
  <si>
    <t>8b4f3f6b4b898853b0063b04cbd7f5ed</t>
  </si>
  <si>
    <t>Mobile_Tier1_PB_US CA UK AU_ 320x50</t>
  </si>
  <si>
    <t>a55bbd1bd69e8021b0d96b249cd79218</t>
  </si>
  <si>
    <t>T1_Mobile_US UK CA AU 300x250</t>
  </si>
  <si>
    <t>grant.brown@rantmn.com</t>
  </si>
  <si>
    <t>RantMN.com</t>
  </si>
  <si>
    <t>grayson@levy.org.il</t>
  </si>
  <si>
    <t>Mobile English Passback</t>
  </si>
  <si>
    <t>Gatestoneinstitute.org</t>
  </si>
  <si>
    <t>13af616df570ecc265a5209f22b099da</t>
  </si>
  <si>
    <t>Gatestoneinstitute.org 2 300x250</t>
  </si>
  <si>
    <t>322e3ab1783321b69b5d14090e9216c8</t>
  </si>
  <si>
    <t>English #3</t>
  </si>
  <si>
    <t>4da9e028ea2f61c29ee6bf53f4ac28ac</t>
  </si>
  <si>
    <t>English #2</t>
  </si>
  <si>
    <t>596b0e80b31061266141e3f57963c707</t>
  </si>
  <si>
    <t>Gatestoneinstitute.org 1 Mobile 320x50</t>
  </si>
  <si>
    <t>6a5db4e5a7af81b452a147a8500ee511</t>
  </si>
  <si>
    <t>English Passback</t>
  </si>
  <si>
    <t>b37a5ba472c3483714ade44a73023d92</t>
  </si>
  <si>
    <t>Main 300x250</t>
  </si>
  <si>
    <t>gromz@monetizemore.com</t>
  </si>
  <si>
    <t>AllDay.com</t>
  </si>
  <si>
    <t>harrison@mindtankmedia.com</t>
  </si>
  <si>
    <t>Mind Tank Media (autooverload.com)</t>
  </si>
  <si>
    <t>00b47bb25149a2de74c1b612cf1cbe2f</t>
  </si>
  <si>
    <t>Autooverload.com 160x600 ATF</t>
  </si>
  <si>
    <t>0d6abd66cc9e6c45b9dbf8afd362b141</t>
  </si>
  <si>
    <t>Autooverload.com 300x250 ATF</t>
  </si>
  <si>
    <t>2766dbddf422194fe2d64bdb5e7f0314</t>
  </si>
  <si>
    <t>Autooverload.com 728x90 ATF</t>
  </si>
  <si>
    <t>44ff5aa6d822d8fe3e759ec4d5076bcf</t>
  </si>
  <si>
    <t>Autooverload.com 160x600 BTF</t>
  </si>
  <si>
    <t>7d6dc1953f96d5ea14089d8336ac0295</t>
  </si>
  <si>
    <t>Autooverload.com 728x90 BTF</t>
  </si>
  <si>
    <t>88766b721a762994a2835c3a1970d7fe</t>
  </si>
  <si>
    <t>Autooverload.com 300x250 BTF</t>
  </si>
  <si>
    <t>harsit.jain@123greetings-inc.com</t>
  </si>
  <si>
    <t>123greetings.com US 728x90</t>
  </si>
  <si>
    <t>123 Greetings Inc (123greetings.com)</t>
  </si>
  <si>
    <t>123greetings.com US 300x250</t>
  </si>
  <si>
    <t>63e570889f0607bdfc08b7e4cd369018</t>
  </si>
  <si>
    <t>123greetings.com ROW 160x600</t>
  </si>
  <si>
    <t>935f626dc4acffea852af3b7cf9eef6c</t>
  </si>
  <si>
    <t>123greetings.com ROW 728x90</t>
  </si>
  <si>
    <t>bbe3900b44bdda87514a138379c49f2d</t>
  </si>
  <si>
    <t>123greetings.com ROW 300x250</t>
  </si>
  <si>
    <t>heath.shaffer@cakecentral.com</t>
  </si>
  <si>
    <t>Cakecentral.com</t>
  </si>
  <si>
    <t>27c9753d6cd6618e0d9410523ab24336</t>
  </si>
  <si>
    <t>Cakecentral.com Mobile 300x250</t>
  </si>
  <si>
    <t>e9337fea2ad9c6616e8b1e6310cb3254</t>
  </si>
  <si>
    <t>Cakecentral.com BTF - Bottom 300x250</t>
  </si>
  <si>
    <t>hello@eatthis.today</t>
  </si>
  <si>
    <t>$1.00 Iosappsdb.com 300x250</t>
  </si>
  <si>
    <t>Eatthis.today</t>
  </si>
  <si>
    <t>10b80167cf09110e58372a944ee8bb71</t>
  </si>
  <si>
    <t>Traveltide.com 728x90</t>
  </si>
  <si>
    <t>2fad51da04f02c6cd59f405cd64947d3</t>
  </si>
  <si>
    <t>Traveltide.com Tier 2 300x250</t>
  </si>
  <si>
    <t>30323b717e0faf85f864bd58d13a0212</t>
  </si>
  <si>
    <t>Dishdamsel.com 300x250</t>
  </si>
  <si>
    <t>41455a43f2eec1c1d6204ef34465ea34</t>
  </si>
  <si>
    <t>Traveltide.com 160x600</t>
  </si>
  <si>
    <t>7258d9a7d114fd44af4312127861cc1c</t>
  </si>
  <si>
    <t>Dishdamsel.com #2 160x600</t>
  </si>
  <si>
    <t>93ca960279440f70e4da9afd12030b7f</t>
  </si>
  <si>
    <t>Dishdamsel.com 160x600</t>
  </si>
  <si>
    <t>9609374ec72551ef811a9b95ddfba35d</t>
  </si>
  <si>
    <t>Traveltide.com 300x250</t>
  </si>
  <si>
    <t>962b19c9de90b8cbca419b98d7b65686</t>
  </si>
  <si>
    <t>Traveltide.com Tier 2 728x90</t>
  </si>
  <si>
    <t>9ba136af62f9565b48a41e69453f3a57</t>
  </si>
  <si>
    <t>$0.50 Iosappsdb.com</t>
  </si>
  <si>
    <t>9effd9d4cfcee3e3a1a5e0b629a3039d</t>
  </si>
  <si>
    <t>Dishdamsel.com 728x90</t>
  </si>
  <si>
    <t>a46fb5b5cc5434f0f7cc6b6be6901dda</t>
  </si>
  <si>
    <t>Dishdamsel.com #2 300x250</t>
  </si>
  <si>
    <t>d7be0ad571341e6b50bfe58382101e53</t>
  </si>
  <si>
    <t>$1.00 Iosappsdb.com 728x90</t>
  </si>
  <si>
    <t>d8571feabbf5e714f3ed3a700a8f4630</t>
  </si>
  <si>
    <t>Traveltide.com Tier 2 160x600</t>
  </si>
  <si>
    <t>d9691daa67b2017ac7872bf2b8e5ed1f</t>
  </si>
  <si>
    <t>$0.50 Iosappsdb.com 160x600</t>
  </si>
  <si>
    <t>db89e00358b35ef112cdaf630e15907a</t>
  </si>
  <si>
    <t>$1.00 Iosappsdb.com 160x600</t>
  </si>
  <si>
    <t>e4d021693f2be67d3b975da19de7dba0</t>
  </si>
  <si>
    <t>Dishdamsel.com #2 728x90</t>
  </si>
  <si>
    <t>fa5cf931b09b958895219acfbb576bfc</t>
  </si>
  <si>
    <t>hello@twitrcovers.com</t>
  </si>
  <si>
    <t>Mobileswall.com ATF 728x90</t>
  </si>
  <si>
    <t>Twitrcovers.com</t>
  </si>
  <si>
    <t>22bc811b1c27dd966e517c01b741912c</t>
  </si>
  <si>
    <t>Twitrcovers.com ATF 728x90</t>
  </si>
  <si>
    <t>ac3a7be2a558199b3b2a7c675c7182eb</t>
  </si>
  <si>
    <t>Twitrcovers.com BTF 300x250</t>
  </si>
  <si>
    <t>da56447c9fac1516b12475c280e3b21a</t>
  </si>
  <si>
    <t>helnamath@yahoo.com</t>
  </si>
  <si>
    <t>Lovlose.com 300x250</t>
  </si>
  <si>
    <t>Lovlose.com</t>
  </si>
  <si>
    <t>44a25b777d9db65869f90ffa811fc7cf</t>
  </si>
  <si>
    <t>Lekgag.com 728x90</t>
  </si>
  <si>
    <t>5e3d66ea3939f01820d25d6b54912805</t>
  </si>
  <si>
    <t>Lekgag.com 300x250</t>
  </si>
  <si>
    <t>bd8829cd885c615f11e713e593fd273b</t>
  </si>
  <si>
    <t>Lovlose.com 728x90</t>
  </si>
  <si>
    <t>dd5d4685c69ee3aaba10869af192fb55</t>
  </si>
  <si>
    <t>help@lipsum.com</t>
  </si>
  <si>
    <t>Lipsum.com 728x90</t>
  </si>
  <si>
    <t>Lipsum.com</t>
  </si>
  <si>
    <t>152788abd83d0b3c0dbb2cce9edbc7ad</t>
  </si>
  <si>
    <t>hetalj@rediff.co.in</t>
  </si>
  <si>
    <t>Ia.rediff.com USA 300x250</t>
  </si>
  <si>
    <t>Rediff.com</t>
  </si>
  <si>
    <t>0b414dc8880eec8f195851522ed2d4ba</t>
  </si>
  <si>
    <t>Money.rediff.com USA 160x600</t>
  </si>
  <si>
    <t>24981f0e61340118e8ed68237014826a</t>
  </si>
  <si>
    <t>Rediff.com USA ATF 300x250</t>
  </si>
  <si>
    <t>a8601ecf748a2939ec5c06721f417e39</t>
  </si>
  <si>
    <t>Money.rediff.com USA 728x90</t>
  </si>
  <si>
    <t>b87c042e984a0880d679af4af61fdd70</t>
  </si>
  <si>
    <t>Money.rediff.com USA 300x250</t>
  </si>
  <si>
    <t>d7b5f8a534d514f5481bd3512a83e64d</t>
  </si>
  <si>
    <t>Ia.rediff.com USA 728x90</t>
  </si>
  <si>
    <t>f74b3a64454dc819515f22bb77ec857c</t>
  </si>
  <si>
    <t>hetalrj@rediffmail.com</t>
  </si>
  <si>
    <t>Rediff.com AU UK CA</t>
  </si>
  <si>
    <t>0244a04e619536dcc8906a641ce54cb2</t>
  </si>
  <si>
    <t>Rediff.com AU 300x250</t>
  </si>
  <si>
    <t>056e32f3759d818b8beaf5f1c965655e</t>
  </si>
  <si>
    <t>Money.rediff.com UK BTF 160x600</t>
  </si>
  <si>
    <t>0c776e6e334d4fb0602265df039bfef1</t>
  </si>
  <si>
    <t>Ia.rediff.com AU ATF 728x90</t>
  </si>
  <si>
    <t>0da1820ad3844315863cfd82cf9f0c79</t>
  </si>
  <si>
    <t>Shopping.rediff.com AU ATF 160x600</t>
  </si>
  <si>
    <t>117cca8c2989ad031fc1b71f7458c2e1</t>
  </si>
  <si>
    <t>Money.rediff.com CA ATF 160x600</t>
  </si>
  <si>
    <t>1aa8a2148e226d0380a05e09254cacc1</t>
  </si>
  <si>
    <t>Money.rediff.com CA ATF 728x90</t>
  </si>
  <si>
    <t>234d222f23d65b408d5299bf2025298e</t>
  </si>
  <si>
    <t>Money.rediff.com UK New ATF 728x90</t>
  </si>
  <si>
    <t>2a10efea6b3d3784fdedf971a86c258f</t>
  </si>
  <si>
    <t>Shopping.rediff.com UK ATF 300x250</t>
  </si>
  <si>
    <t>2c97e85576759cd92ecb1a841470fe26</t>
  </si>
  <si>
    <t>Money.rediff.com CA BTF 300x250</t>
  </si>
  <si>
    <t>8189052f10e1b9314cea8eabec04dde0</t>
  </si>
  <si>
    <t>Money.rediff.com UK New BTF 300x250</t>
  </si>
  <si>
    <t>heymangaxyz@gmail.com</t>
  </si>
  <si>
    <t>Heymanga.xyz</t>
  </si>
  <si>
    <t>4cc732637c3a8db83c045ecab1d8a5d1</t>
  </si>
  <si>
    <t>5d0881662d61e8ab16acaad418c41056</t>
  </si>
  <si>
    <t>bcee54739532a20c5516cc486ef71af3</t>
  </si>
  <si>
    <t>hi@viralscape.com</t>
  </si>
  <si>
    <t>Viralscape.com</t>
  </si>
  <si>
    <t>2ba1d549ec0839a2b7342a7b948c3908</t>
  </si>
  <si>
    <t>Quizly.co Leaderboard 728x90</t>
  </si>
  <si>
    <t>3d62b5fc4b06ef336133d897f3c9aa8a</t>
  </si>
  <si>
    <t>Quizly.co Ad 2 300x250</t>
  </si>
  <si>
    <t>3ebb8e92d6d7d41f7672579242cafa63</t>
  </si>
  <si>
    <t>Viralscape.com Sidebar 3 300x250</t>
  </si>
  <si>
    <t>3fee6103212e27c549770c721c070162</t>
  </si>
  <si>
    <t>Quizly.co Sidebar 1 300x250</t>
  </si>
  <si>
    <t>9eebba143626817d2fa5b2c8c3852a77</t>
  </si>
  <si>
    <t>Viralscape.com Ad Tier</t>
  </si>
  <si>
    <t>9f2ab4d69f6fad0ac5a0f0175623929b</t>
  </si>
  <si>
    <t>Viralscape.com Ad 2 300x250</t>
  </si>
  <si>
    <t>a8ec8657a9c76a7c9afa1e92549a8f86</t>
  </si>
  <si>
    <t>Quizly.co Sidebar 3 300x250</t>
  </si>
  <si>
    <t>a9b7f70c788404bf831630e4b40ac881</t>
  </si>
  <si>
    <t>Quizly.co Sidebar 2 300x250</t>
  </si>
  <si>
    <t>af2f8358fbeb5f5d8e9e56e6ca8a4f36</t>
  </si>
  <si>
    <t>Quizly.co Ad Tier</t>
  </si>
  <si>
    <t>bf1572048755c0f8624cd13f75676bdc</t>
  </si>
  <si>
    <t>Viralscape.com Leaderboard 728x90</t>
  </si>
  <si>
    <t>c4c27f443c9165c7e2ea79bcdff1dd51</t>
  </si>
  <si>
    <t>Viralscape.com Sidebar 4 300x250</t>
  </si>
  <si>
    <t>d8d16105c18789fe2d74182e39faaf03</t>
  </si>
  <si>
    <t>Quizly.co Ad 300x250</t>
  </si>
  <si>
    <t>dbdfd9aede9c526663378cfd6af400b2</t>
  </si>
  <si>
    <t>Viralscape.com Ad 300x250</t>
  </si>
  <si>
    <t>e5e92478d7c9031d65bbcb224b2968c0</t>
  </si>
  <si>
    <t>Viralscape.com Sidebar 300x250</t>
  </si>
  <si>
    <t>ian@vmis.nl</t>
  </si>
  <si>
    <t>Justfashiontips.com</t>
  </si>
  <si>
    <t>0c592d049fdc4ca27eb939488c6e87c8</t>
  </si>
  <si>
    <t>29d7b6a40ec7e4d7d71453268a5f0fae</t>
  </si>
  <si>
    <t>51507d8e660b7b6f5408586f3cf40a72</t>
  </si>
  <si>
    <t>5278852736c2c6d1144b64cda02011c7</t>
  </si>
  <si>
    <t>540d668e64f2081f6e001156afa1dfa3</t>
  </si>
  <si>
    <t>82ed0406237cec3a76ecb43e4f461fc9</t>
  </si>
  <si>
    <t>88abae8e591718af84e8df1f3c541008</t>
  </si>
  <si>
    <t>ad75964b42be837c9f95ba9918622275</t>
  </si>
  <si>
    <t>cfbbf3b13260f1f70599812a8694a82b</t>
  </si>
  <si>
    <t>d1d4bc71bd20535a81c6f8eef678cb23</t>
  </si>
  <si>
    <t>ibadullah25@aim.com</t>
  </si>
  <si>
    <t>Hilarioust.com</t>
  </si>
  <si>
    <t>Lolzzepic.com</t>
  </si>
  <si>
    <t>4ce9abe7aff964e0a0345007480eaf45</t>
  </si>
  <si>
    <t>Theludicrous.info 160x600</t>
  </si>
  <si>
    <t>9fe78df8cc4bda7bd821252684e5b5b4</t>
  </si>
  <si>
    <t>b7fdbbec0c2850129a9595f1edddca75</t>
  </si>
  <si>
    <t>d2b9371c32be7366a21968db6aea8714</t>
  </si>
  <si>
    <t>ignacio@kassis.com.ar</t>
  </si>
  <si>
    <t>Preciolandia.com BTF 728x90</t>
  </si>
  <si>
    <t>PrecioLandia.com</t>
  </si>
  <si>
    <t>656a91bbba3164c8b80dc69ca543e301</t>
  </si>
  <si>
    <t>PrecioLandia.com ATF 728x90</t>
  </si>
  <si>
    <t>98382d5db8745d5ef4bfcb154b344543</t>
  </si>
  <si>
    <t>Preciolandia.com BTF 160x600</t>
  </si>
  <si>
    <t>9ae43f21434c5daa23f40e4cf6158ebe</t>
  </si>
  <si>
    <t>PrecioLandia.com ATF 300x250</t>
  </si>
  <si>
    <t>e917c0933ac80b56a834fdd4422f8615</t>
  </si>
  <si>
    <t>igor@berezmedia.com</t>
  </si>
  <si>
    <t>Berez Media, LLC (Onlinechic.com)</t>
  </si>
  <si>
    <t>088d5b18fc1b54e2d7751f4820bf790c</t>
  </si>
  <si>
    <t>Prommafia.com BTF 300x250</t>
  </si>
  <si>
    <t>15f4774fb8009fb4cf1436e733f57c5a</t>
  </si>
  <si>
    <t>Localglamour.com ATF 300x250</t>
  </si>
  <si>
    <t>4e91ef476d8b030b6f7e60232e38ecec</t>
  </si>
  <si>
    <t>Onlinechic.com BTF 728x90</t>
  </si>
  <si>
    <t>64e2dd4589ad2155cf6c8d642340e9c7</t>
  </si>
  <si>
    <t>Localglamour.com ATF 728x90</t>
  </si>
  <si>
    <t>7918691d50d4f252b47eea342fea3d0c</t>
  </si>
  <si>
    <t>Onlinechic.com ATF 300x250</t>
  </si>
  <si>
    <t>880faa0693fd3fb145396df2236e1077</t>
  </si>
  <si>
    <t>Onlinechic.com ATF 160x600</t>
  </si>
  <si>
    <t>abad579657fa2e98a81b392dbfcea16e</t>
  </si>
  <si>
    <t>Onlinechic.com ATF 728x90</t>
  </si>
  <si>
    <t>e8f83ea48302b051a9faeb31da60d192</t>
  </si>
  <si>
    <t>Localglamour.com BTF 160x600</t>
  </si>
  <si>
    <t>info.keepinspiringme@gmail.com</t>
  </si>
  <si>
    <t>Keepinspiring.me 300x600</t>
  </si>
  <si>
    <t>Keepinspiring.me</t>
  </si>
  <si>
    <t>2ceec30c154ba7f286fb208849deb695</t>
  </si>
  <si>
    <t>Keepinspiring.me 728x90</t>
  </si>
  <si>
    <t>7a1f95039dd5cb65def82abf96538c77</t>
  </si>
  <si>
    <t>Keepinspiring.me 300x250</t>
  </si>
  <si>
    <t>c0ec11ce6384fc7803e7f46c2c4d9d40</t>
  </si>
  <si>
    <t>info@cutepetlove.com</t>
  </si>
  <si>
    <t>$0.50 Cutepetlove.com 300x250</t>
  </si>
  <si>
    <t>Cutepetlove.com</t>
  </si>
  <si>
    <t>1ed485f72e1acde567c266b12694bd5f</t>
  </si>
  <si>
    <t>1.00 Cutepetlove.com &gt; PP3 300x250</t>
  </si>
  <si>
    <t>6cd4db855b509c7c51686cfd003add81</t>
  </si>
  <si>
    <t>$0.50 Cutepetlove.com 728x90</t>
  </si>
  <si>
    <t>95c7431561f5a7a7c51ceea62680e20c</t>
  </si>
  <si>
    <t>$$0.45 Burgerchamp.com 300x250</t>
  </si>
  <si>
    <t>a1626fcf796eafa7178882e2141c530b</t>
  </si>
  <si>
    <t>$0.50 Cutepetlove.com 160x600</t>
  </si>
  <si>
    <t>abdee1a386d66b5e07ff32d39156a78b</t>
  </si>
  <si>
    <t>$$1.15 Burgerchamp.com 728x90</t>
  </si>
  <si>
    <t>bfc6b979bdb5eb0dbd64b3e8067ae82b</t>
  </si>
  <si>
    <t>1.00 Cutepetlove.com &gt; PP3 160x600</t>
  </si>
  <si>
    <t>c5f0aa2c7416e16eb418fe28ea353d80</t>
  </si>
  <si>
    <t>1.00 Cutepetlove.com &gt; PP3 728x90</t>
  </si>
  <si>
    <t>cd0d2ede31c6f1064d0a02bab6c1b8ed</t>
  </si>
  <si>
    <t>$$0.45 Burgerchamp.com 728x90</t>
  </si>
  <si>
    <t>f5468398cb28d274c59d4beff9b35ae4</t>
  </si>
  <si>
    <t>$$1.15 Burgerchamp.com 300x250</t>
  </si>
  <si>
    <t>f618c7526089dd506daa4a462bfec222</t>
  </si>
  <si>
    <t>info@digitaldoormedia.com</t>
  </si>
  <si>
    <t>Hiddenplaybook.com Mobile 300x250</t>
  </si>
  <si>
    <t>Digital Door Media</t>
  </si>
  <si>
    <t>03fc2dc616b2137efd8a8cdeebf883e6</t>
  </si>
  <si>
    <t>Hiddenplaybook.com 728x90</t>
  </si>
  <si>
    <t>10a1b6b2b275e9b20019b8379c705b69</t>
  </si>
  <si>
    <t>Decadently.com 728x90</t>
  </si>
  <si>
    <t>142072b626c4d94cb72032e655bf897c</t>
  </si>
  <si>
    <t>Brainwipe.com Tablet 728x90</t>
  </si>
  <si>
    <t>1bd4cc45e02dae2d5e4019d2480c9a85</t>
  </si>
  <si>
    <t>Decadently.com Mobile 300x250</t>
  </si>
  <si>
    <t>2336477bab11708c36d5bc69d9a9990e</t>
  </si>
  <si>
    <t>Brainwipe.com 728x90</t>
  </si>
  <si>
    <t>25d07f04775e0f7fb7b7755243954c25</t>
  </si>
  <si>
    <t>Decadently.com 300x600</t>
  </si>
  <si>
    <t>2d6928ccfbfbcfd98fdc6984cd7b1f85</t>
  </si>
  <si>
    <t>Brainwipe.com 300x600</t>
  </si>
  <si>
    <t>2dc8638a58e4f3bfdd831d8083e98890</t>
  </si>
  <si>
    <t>Crushviral.com 300x600</t>
  </si>
  <si>
    <t>2ffdab8fea6ba0002ff3a6d8785fbe66</t>
  </si>
  <si>
    <t>Thebuzzchannel.com Mobile 300x250</t>
  </si>
  <si>
    <t>3cc2b9cdef96a1098ca7a876b4adb2c0</t>
  </si>
  <si>
    <t>Hiddenplaybook.com Mobile 728x90</t>
  </si>
  <si>
    <t>3d2f24bd400087e979c24ce2414b41bf</t>
  </si>
  <si>
    <t>Ipopular.com 300x250</t>
  </si>
  <si>
    <t>4437a2c60c0f5580a3e511663d3fb0ec</t>
  </si>
  <si>
    <t>Ausomlifestyle.com 300x250</t>
  </si>
  <si>
    <t>46f796ab5d63a639f0f3ffb10c2dbf44</t>
  </si>
  <si>
    <t>Crushviral.com 300x250</t>
  </si>
  <si>
    <t>4c6d5d9f978cec0b53728440cf08f467</t>
  </si>
  <si>
    <t>Feelingviral.com 300x250</t>
  </si>
  <si>
    <t>4dba7ec1dbbd30b4bc667a00d79e2504</t>
  </si>
  <si>
    <t>Brainwipe.com 160x600</t>
  </si>
  <si>
    <t>4fc35560a2214ddb32cdbc80f2663b97</t>
  </si>
  <si>
    <t>Thebuzzchannel.com 300x250</t>
  </si>
  <si>
    <t>5179999014a4503c066cb05408df7309</t>
  </si>
  <si>
    <t>Healthrelated.com Mobile 300x250</t>
  </si>
  <si>
    <t>6106c110bbab244d5e7d316195c55918</t>
  </si>
  <si>
    <t>Decadently.com 160x600</t>
  </si>
  <si>
    <t>612c923cf3853657982c132960353cbf</t>
  </si>
  <si>
    <t>Ipopular.com Mobile 300x250</t>
  </si>
  <si>
    <t>7b7c02cf379549c29335408bda274557</t>
  </si>
  <si>
    <t>Ausom.com 300x600</t>
  </si>
  <si>
    <t>7ef06db81e84076d0bd9cbb3dd836cb9</t>
  </si>
  <si>
    <t>Ausomlifestyle.com 728x90</t>
  </si>
  <si>
    <t>84cf4a6554d24bb56559caec438cd820</t>
  </si>
  <si>
    <t>Thebuzzchannel.com 300x600</t>
  </si>
  <si>
    <t>8c68cc2a2a58a3944f12f2aff40fcd07</t>
  </si>
  <si>
    <t>Ipopular.com 300x600</t>
  </si>
  <si>
    <t>8f342ade30ba7d05f4106c4bc8563769</t>
  </si>
  <si>
    <t>Hiddenplaybook.com 300x250</t>
  </si>
  <si>
    <t>9170e27f12c992d7b76781cb9c449d1f</t>
  </si>
  <si>
    <t>Crushviral.com Mobile 300x250</t>
  </si>
  <si>
    <t>996d6f218f73d08de431b42c20dd1727</t>
  </si>
  <si>
    <t>Decadently.com 300x250</t>
  </si>
  <si>
    <t>b300076b80398e223a3bb9bdbebb2eba</t>
  </si>
  <si>
    <t>Crushviral.com 728x90</t>
  </si>
  <si>
    <t>beabaee807fdd00c8e795f810353b66f</t>
  </si>
  <si>
    <t>Brainwipe.com 300x250</t>
  </si>
  <si>
    <t>c7b7c5f1b618e2e4c5f5f731ad8bb8bd</t>
  </si>
  <si>
    <t>Ausomlifestyle.com Mobile 300x250</t>
  </si>
  <si>
    <t>c909fe036e2cd97154b4fef27d60189d</t>
  </si>
  <si>
    <t>Feelingviral.com 728x90</t>
  </si>
  <si>
    <t>cd69d8fec09c78daab52213e711e3f1e</t>
  </si>
  <si>
    <t>Ipopular.com 728x90</t>
  </si>
  <si>
    <t>d59cd009df1b14919ac5229f8037cc45</t>
  </si>
  <si>
    <t>Healthrelated.com 728x90</t>
  </si>
  <si>
    <t>d76ac28d726b8ffa81999d294c8813dd</t>
  </si>
  <si>
    <t>Ausomlifestyle.com 300x600</t>
  </si>
  <si>
    <t>d950d2427e5d29b348b9714d629ebc1a</t>
  </si>
  <si>
    <t>Healthrelated.com 300x250</t>
  </si>
  <si>
    <t>dd680ccffb7d7445016e65ada6e4babb</t>
  </si>
  <si>
    <t>Ipopular.com 160x600</t>
  </si>
  <si>
    <t>dd68dc37bf484338c7bf610cc5f458be</t>
  </si>
  <si>
    <t>Thebuzzchannel.com 728x90</t>
  </si>
  <si>
    <t>ded01b3cb287778fba9cc90109fd2b6c</t>
  </si>
  <si>
    <t>Thebuzzchannel.com 160x600</t>
  </si>
  <si>
    <t>df9e62dc0fe23edd48189009ad86157c</t>
  </si>
  <si>
    <t>Feelingviral.com 160x600</t>
  </si>
  <si>
    <t>dfb04415d6898e15b0183eae966d203f</t>
  </si>
  <si>
    <t>Healthrelated.com 300x600</t>
  </si>
  <si>
    <t>e59bd208f7dc13a8cdf064ad9ff60607</t>
  </si>
  <si>
    <t>Hiddenplaybook.com 300x600</t>
  </si>
  <si>
    <t>e5de2953d4aa56e7b6b515a920922ae0</t>
  </si>
  <si>
    <t>Ausomlifestyle.com 160x600</t>
  </si>
  <si>
    <t>ea0da580eff0e305fa08876eee616bda</t>
  </si>
  <si>
    <t>Healthrelated.com 160x600</t>
  </si>
  <si>
    <t>f647b17c058868ce2ec5e99e2245c065</t>
  </si>
  <si>
    <t>Brainwipe.com Mobile 300x250</t>
  </si>
  <si>
    <t>f8bb2f416b861757ca19da84225f674e</t>
  </si>
  <si>
    <t>Hiddenplaybook.com 160x600</t>
  </si>
  <si>
    <t>f98493ee7ec82089f188f2b9305ff065</t>
  </si>
  <si>
    <t>Crushviral.com 160x600</t>
  </si>
  <si>
    <t>feef0f876e741323ffe07e0108939189</t>
  </si>
  <si>
    <t>Feelingviral.com 300x600</t>
  </si>
  <si>
    <t>ffa840fbeda6cd8fc18de0b3f865af8a</t>
  </si>
  <si>
    <t>info@envywomen.com</t>
  </si>
  <si>
    <t>Envywomen.com</t>
  </si>
  <si>
    <t>1acee1d73a8eb5c33cd03ba5ae88e5e7</t>
  </si>
  <si>
    <t>0.35 Lovingsteps.com Tier 2 160x600</t>
  </si>
  <si>
    <t>1b8613c128fb38216040f3ac0b9d81df</t>
  </si>
  <si>
    <t>1.00 Flashyfood.com 300x250</t>
  </si>
  <si>
    <t>57e4a606a445d1e78cc5f7591285fd00</t>
  </si>
  <si>
    <t>1.00 Flashyfood.com 728x90</t>
  </si>
  <si>
    <t>9e098ddcadeddeaa1eeb38b2bbd00742</t>
  </si>
  <si>
    <t>0.35 Lovingsteps.com Tier 2 728x90</t>
  </si>
  <si>
    <t>a19d6c5552fee5d1d4dce1684fd3448c</t>
  </si>
  <si>
    <t>$0.50 Flashyfood.com 728x90</t>
  </si>
  <si>
    <t>c3323e691cfa489b92f397fb80ef80ec</t>
  </si>
  <si>
    <t>1.00 Lovingsteps.com 300x250</t>
  </si>
  <si>
    <t>c3a57cf797f3dce565633ff8abd08e60</t>
  </si>
  <si>
    <t>$0.50 Flashyfood.com 300x250</t>
  </si>
  <si>
    <t>cffd6c5ea5e40ce890cfc610c2459c7c</t>
  </si>
  <si>
    <t>1.00 Lovingsteps.com 160x600</t>
  </si>
  <si>
    <t>f02a4fda351e34def45802a9667b8691</t>
  </si>
  <si>
    <t>1.00 Lovingsteps.com 728x90</t>
  </si>
  <si>
    <t>f905152880a63184714ec61f9820f373</t>
  </si>
  <si>
    <t>0.35 Lovingsteps.com Tier 2 300x250</t>
  </si>
  <si>
    <t>info@ido.ro</t>
  </si>
  <si>
    <t>Ido.ro 300x250</t>
  </si>
  <si>
    <t>Ido.ro</t>
  </si>
  <si>
    <t>4d428d61f189c34963d5bd684463829d</t>
  </si>
  <si>
    <t>Info@infinitebizmedia.com</t>
  </si>
  <si>
    <t>Techtechbuzz.com #2 728x90</t>
  </si>
  <si>
    <t>Allsportsmatrix.com</t>
  </si>
  <si>
    <t>02eea4cdda9f107f94eb31748888728e</t>
  </si>
  <si>
    <t>Stayinghealthy247.com #1 300x250</t>
  </si>
  <si>
    <t>032e81bc462b6a319cb08baad74b8bae</t>
  </si>
  <si>
    <t>Tunesmatrix.com #1 728x90</t>
  </si>
  <si>
    <t>0448a23a9b2f3f8ee00ba62fb03e9491</t>
  </si>
  <si>
    <t>Techtechbuzz.com #2 160x600</t>
  </si>
  <si>
    <t>0abe07c9032ce6e137e5bd4651490316</t>
  </si>
  <si>
    <t>Carracingzone.com #1 160x600</t>
  </si>
  <si>
    <t>0c91932c99c0bfb6e79d18d8d2ee9f3a</t>
  </si>
  <si>
    <t>Allpetsmatrix.com #2 300x250</t>
  </si>
  <si>
    <t>10bce34ea17b18593328ef1e2c4e74d5</t>
  </si>
  <si>
    <t>Americansoccerfans.com #2 728x90</t>
  </si>
  <si>
    <t>1bc84f36721b8781eac5e6f055a18e9e</t>
  </si>
  <si>
    <t>Allfashionmatrix.com #2 300x250</t>
  </si>
  <si>
    <t>1e85f0087f10f4c4d656abc8066854f7</t>
  </si>
  <si>
    <t>Laughsmatrix.com #1 300x250</t>
  </si>
  <si>
    <t>255a0ef3b715dce6c4bb6704eeb0bb9b</t>
  </si>
  <si>
    <t>Americansoccerfans.com #2 300x250</t>
  </si>
  <si>
    <t>27db469d2857714fddb0ab7c3191832c</t>
  </si>
  <si>
    <t>Greenhomeimprovementprojects.com #2 300x250</t>
  </si>
  <si>
    <t>2991c29bb3a6a44780cffc0a3da8ee17</t>
  </si>
  <si>
    <t>Fashionbuddah.com #1 300x250</t>
  </si>
  <si>
    <t>29a9c2d6312c24500ab630becaddcebc</t>
  </si>
  <si>
    <t>Diymatrix.com #2 160x600</t>
  </si>
  <si>
    <t>2b1031317506cccee05bce7e4833c86a</t>
  </si>
  <si>
    <t>Allhollywoodmatrix.com #2 300x250</t>
  </si>
  <si>
    <t>3603cc40259ab0d99901be2534d4056e</t>
  </si>
  <si>
    <t>Allpetsmatrix.com #1 160x600</t>
  </si>
  <si>
    <t>37e64e0d99d850479a7f8830a1e2ebec</t>
  </si>
  <si>
    <t>Techtechbuzz.com #2 300x250</t>
  </si>
  <si>
    <t>38a5e8c80952a99283674e154ad633af</t>
  </si>
  <si>
    <t>Tunesmatrix.com #1 300x250</t>
  </si>
  <si>
    <t>39cd073f35960ef9aa86493dd2b19f90</t>
  </si>
  <si>
    <t>Fooditudes.com #1 300x250</t>
  </si>
  <si>
    <t>40802683871bc09069c19d23d7bfffd5</t>
  </si>
  <si>
    <t>Diymatrix.com #3 300x250</t>
  </si>
  <si>
    <t>4a51ac0289d00b02eae65f48d8a0acfa</t>
  </si>
  <si>
    <t>Iconicmenace.com #4 300x250</t>
  </si>
  <si>
    <t>4b06a4c1a73fc229eabee6ae45533746</t>
  </si>
  <si>
    <t>Greenhomeimprovementprojects.com #1 728x90</t>
  </si>
  <si>
    <t>52fdfb63c513cd2066921642ba2b8211</t>
  </si>
  <si>
    <t>Geeksmatrix.com #2 300x250</t>
  </si>
  <si>
    <t>54adba34ce9083c746a19427de0518fa</t>
  </si>
  <si>
    <t>Allhollywoodmatrix.com #2 160x600</t>
  </si>
  <si>
    <t>57ae3b5bbeaccf78d46eb99f2a603752</t>
  </si>
  <si>
    <t>Recipehitz.com #1 160x600</t>
  </si>
  <si>
    <t>6396ac7df6e2669e39f1d2294fff71b3</t>
  </si>
  <si>
    <t>Allfashionmatrix.com #2 728x90</t>
  </si>
  <si>
    <t>66623d43c11de7e0880c4a927e061524</t>
  </si>
  <si>
    <t>Greentangle.com #2 300x250</t>
  </si>
  <si>
    <t>700e154c27a6da9d58ce0507ec3c8559</t>
  </si>
  <si>
    <t>Travelaroni.com 300x250</t>
  </si>
  <si>
    <t>8752f3dd922f4ff6ed883335c5c083dd</t>
  </si>
  <si>
    <t>Diymatrix.com #3 728x90</t>
  </si>
  <si>
    <t>889886d8bdba5826dbc0c99372944a0e</t>
  </si>
  <si>
    <t>Greentangle.com #2 160x600</t>
  </si>
  <si>
    <t>8bd2d5a95d3bea7eb0ccdeaeabbf2bf8</t>
  </si>
  <si>
    <t>Geeksmatrix.com #2 160x600</t>
  </si>
  <si>
    <t>9257c1e51637074e64cf71aa5803499e</t>
  </si>
  <si>
    <t>Laughsmatrix.com #1 728x90</t>
  </si>
  <si>
    <t>931ce10542af3ca2d3660a36878bc070</t>
  </si>
  <si>
    <t>Thefemalelifestyle.com #1 300x250</t>
  </si>
  <si>
    <t>960a027ec8be542b636671e64ba9e8ac</t>
  </si>
  <si>
    <t>Greentangle.com #1 300x250</t>
  </si>
  <si>
    <t>9d91d2ffcd49413e44f708537997f020</t>
  </si>
  <si>
    <t>Greenhomeimprovementprojects.com #2 160x600</t>
  </si>
  <si>
    <t>9f9dfac6a3d765d8e09191f0ff1d26b0</t>
  </si>
  <si>
    <t>Allpetsmatrix.com #2 160x600</t>
  </si>
  <si>
    <t>ac1ea8ff42b2e6aba0cec227da5c0acc</t>
  </si>
  <si>
    <t>Allpetsmatrix.com #1 300x250</t>
  </si>
  <si>
    <t>b19125535dc6f64ca4e9502f7c378b89</t>
  </si>
  <si>
    <t>Carracingzone.com #2 300x250</t>
  </si>
  <si>
    <t>b25f2ba0db37cd134e33fcd664e3f4c2</t>
  </si>
  <si>
    <t>Greenhomeimprovementprojects.com #1 300x250</t>
  </si>
  <si>
    <t>b444f40639b14c0d93936d0388cd01e0</t>
  </si>
  <si>
    <t>Geeksmatrix.com #1 300x250</t>
  </si>
  <si>
    <t>b6a66fe502504ef91992547097ccdfc7</t>
  </si>
  <si>
    <t>Recipehitz.com #1 300x250</t>
  </si>
  <si>
    <t>bad0f102545221332ad9811f48c5ebc1</t>
  </si>
  <si>
    <t>Carracingzone.com #1 728x90</t>
  </si>
  <si>
    <t>bb58181086ba5b2ea76cbe6ddf9396b3</t>
  </si>
  <si>
    <t>Athleticdaily.com #2 728x90</t>
  </si>
  <si>
    <t>bebca9e1115bb34509c53d76c971ad85</t>
  </si>
  <si>
    <t>Carracingzone.com #1 300x250</t>
  </si>
  <si>
    <t>c127ff10dd1e8f81a351c00db1562c1d</t>
  </si>
  <si>
    <t>Tunesmatrix.com #2 160x600</t>
  </si>
  <si>
    <t>c2109df584ce38a552b7ea4c9275b820</t>
  </si>
  <si>
    <t>Diymatrix.com #2 728x90</t>
  </si>
  <si>
    <t>c8a7a5f4193764fe1464d17d8a8e8923</t>
  </si>
  <si>
    <t>Newsbudda.com #1 728x90</t>
  </si>
  <si>
    <t>c9f9130b5351e69b6c5d003c65217e30</t>
  </si>
  <si>
    <t>Allpetsmatrix.com #2 728x90</t>
  </si>
  <si>
    <t>cb7b46efe887bdac2a6c784aca3d8c4f</t>
  </si>
  <si>
    <t>Allsportsmatrix.com #2 160x600</t>
  </si>
  <si>
    <t>cdf2035ab8bc87ff10b3a0e72426df43</t>
  </si>
  <si>
    <t>Allpetsmatrix.com #1 728x90</t>
  </si>
  <si>
    <t>d0c19bdd55b70fb2ceea4b90c8e390dc</t>
  </si>
  <si>
    <t>Allsportsmatrix.com #2 728x90</t>
  </si>
  <si>
    <t>d2b54b2ea1c535fabe255f84893c9e23</t>
  </si>
  <si>
    <t>Athleticdaily.com #2 160x600</t>
  </si>
  <si>
    <t>d3a78546a2c0cd1470ee353f11a38168</t>
  </si>
  <si>
    <t>Greentangle.com #1 160x600</t>
  </si>
  <si>
    <t>d57725bcb441d688dc3f096cdc7abb9e</t>
  </si>
  <si>
    <t>Fashionbuddah.com #1 728x90</t>
  </si>
  <si>
    <t>da630e5384b82b50e1df2ebefa29eb88</t>
  </si>
  <si>
    <t>Diymatrix.com #2 300x250</t>
  </si>
  <si>
    <t>e068fb9ceb4688a0b5748ce9ee6cd918</t>
  </si>
  <si>
    <t>Allfashionmatrix.com #2 160x600</t>
  </si>
  <si>
    <t>e8d052ec618e2a9e5c247455a82a5cd5</t>
  </si>
  <si>
    <t>Geeksmatrix.com #2 728x90</t>
  </si>
  <si>
    <t>ea94b43a7871801b1a86d88c17b68044</t>
  </si>
  <si>
    <t>Newsbudda.com #1 300x250</t>
  </si>
  <si>
    <t>ed10668fdf23084e4f6acb5f02e68d20</t>
  </si>
  <si>
    <t>Greenhomeimprovementprojects.com #2 728x90</t>
  </si>
  <si>
    <t>efb9e5f116e44cfa2e15dcb7df6b218b</t>
  </si>
  <si>
    <t>Greentangle.com #3 728x90</t>
  </si>
  <si>
    <t>f4c035eaca5c4c373e9c5674a61f86f1</t>
  </si>
  <si>
    <t>Fooditudes.com #1 728x90</t>
  </si>
  <si>
    <t>f910d5523fcfa0310a716a61720e5943</t>
  </si>
  <si>
    <t>Americansoccerfans.com #2 160x600</t>
  </si>
  <si>
    <t>fd55e607fad364cea9393d2ab0261e04</t>
  </si>
  <si>
    <t>info@mangareader.net</t>
  </si>
  <si>
    <t>Mangareader.net</t>
  </si>
  <si>
    <t>07b62f6bcd7f0cae0a9d6c09541e3b2e</t>
  </si>
  <si>
    <t>Mangareader.net 728x90</t>
  </si>
  <si>
    <t>0fce835218c7de2032f27454410e95e2</t>
  </si>
  <si>
    <t>Animeultima.io</t>
  </si>
  <si>
    <t>2734c481d0787291f41a7f3e7d282e3a</t>
  </si>
  <si>
    <t>Watchopnow.com 160x600</t>
  </si>
  <si>
    <t>29ed629c0df147f70795afa5c6587933</t>
  </si>
  <si>
    <t>Gogoanime.com 728x90</t>
  </si>
  <si>
    <t>34f36d92ddde79e75c7a792767f519da</t>
  </si>
  <si>
    <t>Watchopnow.com</t>
  </si>
  <si>
    <t>4f4cab28ab15abb085b5a1f80e827a07</t>
  </si>
  <si>
    <t>Drama.net 728x90</t>
  </si>
  <si>
    <t>65d1ae570a63674cd7218ed6f91a371b</t>
  </si>
  <si>
    <t>Mangapanda.com 728x90</t>
  </si>
  <si>
    <t>697ea8d8fa14716cd3ebcf81b52ce0c6</t>
  </si>
  <si>
    <t>Mangapanda.com 160x600</t>
  </si>
  <si>
    <t>6d7c4cc23a8c4577a350e9eb01ee376b</t>
  </si>
  <si>
    <t>Gogoanime.com 300x250</t>
  </si>
  <si>
    <t>999e2ac22723ae740381dbf9bf75c050</t>
  </si>
  <si>
    <t>Mangareader.net 160x600</t>
  </si>
  <si>
    <t>a4f01cdacf3d302449b37e4524c39d54</t>
  </si>
  <si>
    <t>Drama.net 300x250</t>
  </si>
  <si>
    <t>aa6548d3a89c29c02e67060a47e922ef</t>
  </si>
  <si>
    <t>Mangahit.com 728x90</t>
  </si>
  <si>
    <t>ade22c3333abaca29c0cfbd46ae68730</t>
  </si>
  <si>
    <t>Mangareader.net 300x250</t>
  </si>
  <si>
    <t>d09c5de7f77bc8de11aa3c718791e8aa</t>
  </si>
  <si>
    <t>Drama.net 160x600</t>
  </si>
  <si>
    <t>e264f9ef5b813511b7b344e538114a79</t>
  </si>
  <si>
    <t>Mangahit.com 300x250</t>
  </si>
  <si>
    <t>f41d44f35ebe6060f3b15e81938720d5</t>
  </si>
  <si>
    <t>Mangapanda.com 300x250</t>
  </si>
  <si>
    <t>f7c701c021291be9acaa640ce46cdd9a</t>
  </si>
  <si>
    <t>info@nicoblog.org</t>
  </si>
  <si>
    <t>nicoblog.org</t>
  </si>
  <si>
    <t>018564e271b9f5567529d105fd6b8355</t>
  </si>
  <si>
    <t>262efd4f88a380970b1fbc070e1ce065</t>
  </si>
  <si>
    <t>5b5213804e04b61d8377c524fe76f4ea</t>
  </si>
  <si>
    <t>info@psoug.org</t>
  </si>
  <si>
    <t>Psoug.org ATF 728x90</t>
  </si>
  <si>
    <t>Psoug.org</t>
  </si>
  <si>
    <t>3a24b98f6cab0219dc95eb277ef966e0</t>
  </si>
  <si>
    <t>Psoug.org ATF 300x250</t>
  </si>
  <si>
    <t>505bc689b35a2dd46504f37064eff9a7</t>
  </si>
  <si>
    <t>Psoug.org ATF 160x600</t>
  </si>
  <si>
    <t>769775207c5e442dad022defa99edb4e</t>
  </si>
  <si>
    <t>info@quicklypopular.com</t>
  </si>
  <si>
    <t>Quicklypopular.com #2 300x250</t>
  </si>
  <si>
    <t>Quicklypopular.com</t>
  </si>
  <si>
    <t>35f082460034ba412b4e77e6577c3e68</t>
  </si>
  <si>
    <t>Quicklypopular.com 300x250 #1</t>
  </si>
  <si>
    <t>62d1ee2c6edaa700955ca9bf11598354</t>
  </si>
  <si>
    <t>Quicklypopular.com #4 300x250</t>
  </si>
  <si>
    <t>94c23d04a36bb5b2709ca08d185e4b95</t>
  </si>
  <si>
    <t>Quicklypopular.com #3 300x250</t>
  </si>
  <si>
    <t>f56258c1eee38f560bd3b56ae3938540</t>
  </si>
  <si>
    <t>info@recipeboys.com</t>
  </si>
  <si>
    <t>Gastroweek.com #2 300x250</t>
  </si>
  <si>
    <t>Recipeboys.com</t>
  </si>
  <si>
    <t>1a21e219ec45921138c694ba656fa82f</t>
  </si>
  <si>
    <t>Gastroweek.com 300x250</t>
  </si>
  <si>
    <t>2b30c23f1371a4d46f5b7deba1c841e7</t>
  </si>
  <si>
    <t>Yourdailyrecipe.com 728x90</t>
  </si>
  <si>
    <t>2cd60d82669f0b2cb503cbf89a6d9f18</t>
  </si>
  <si>
    <t>1.00 Popcomgames.com Tier 1 160x600</t>
  </si>
  <si>
    <t>30697756e7b00c7518cd470b791ecd53</t>
  </si>
  <si>
    <t>$0.55 Popcomgames.com 300x250</t>
  </si>
  <si>
    <t>398db32419e2f053a11f4b4a7a5f3d3f</t>
  </si>
  <si>
    <t>Recipeboys.com 728x90</t>
  </si>
  <si>
    <t>49b212a6e6bd426e4ed4b346f1399697</t>
  </si>
  <si>
    <t>1.00 Popcomgames.com Tier 1 728x90</t>
  </si>
  <si>
    <t>57c83a620455cc36631ba410196322b3</t>
  </si>
  <si>
    <t>Gastroweek.com 160x600</t>
  </si>
  <si>
    <t>64a6a81c45160e7667a7d42f1b8de092</t>
  </si>
  <si>
    <t>Gastroweek.com #2 728x90</t>
  </si>
  <si>
    <t>77ec17bb0d11deaf92aeddc06f6a60a4</t>
  </si>
  <si>
    <t>Yourdailyrecipe.com 300x250</t>
  </si>
  <si>
    <t>9b209eb3a93c903da33894c156b73d2f</t>
  </si>
  <si>
    <t>Yourdailyrecipe.com 160x600</t>
  </si>
  <si>
    <t>a4a79214f7c65e3f98a51671f31e1a57</t>
  </si>
  <si>
    <t>Gastroweek.com 728x90</t>
  </si>
  <si>
    <t>b440dee13985ca974c27154f696ae81e</t>
  </si>
  <si>
    <t>Gastroweek.com #2 160x600</t>
  </si>
  <si>
    <t>bd92ceaa5141421b5c59ffb6595192ef</t>
  </si>
  <si>
    <t>$0.55 Popcomgames.com Tier 2 728x90</t>
  </si>
  <si>
    <t>c612adc043a7cf19d037e527a2f4a6c6</t>
  </si>
  <si>
    <t>$0.55 Popcomgames.com Tier 2 160x600</t>
  </si>
  <si>
    <t>fb160d868747107b2ec183e27cb513f7</t>
  </si>
  <si>
    <t>1.00 Popcomgames.com Tier 1 300x250</t>
  </si>
  <si>
    <t>fb2120b8624be24ca81310e13211c88c</t>
  </si>
  <si>
    <t>info@robertneuendorf.com</t>
  </si>
  <si>
    <t>Beichthaus.com 728x90</t>
  </si>
  <si>
    <t>Beichthaus.com</t>
  </si>
  <si>
    <t>96b36731ca9b44926ee22c435e8d5dee</t>
  </si>
  <si>
    <t>info@safelinking.net</t>
  </si>
  <si>
    <t>Safelinking.net</t>
  </si>
  <si>
    <t>2e42bd17310a990ec97e476f73138834</t>
  </si>
  <si>
    <t>Safelinking.net 300x250</t>
  </si>
  <si>
    <t>info@sohowomen.com</t>
  </si>
  <si>
    <t>Chiclifeguide.com Tier 2 300x250</t>
  </si>
  <si>
    <t>Sohowomen.com</t>
  </si>
  <si>
    <t>079fc4a1536424c79e9f896f28afb425</t>
  </si>
  <si>
    <t>Chiclifeguide.com 300x250</t>
  </si>
  <si>
    <t>0ef27007c12cec7d3453e006fde9598f</t>
  </si>
  <si>
    <t>$1.00 Sohowomen.com 300 300x250</t>
  </si>
  <si>
    <t>28e5ac5eebc6789b28525c0d21bed845</t>
  </si>
  <si>
    <t>Journeytravels.com 300x250</t>
  </si>
  <si>
    <t>5de1a94b76eb7c31e9ad56baf8e53331</t>
  </si>
  <si>
    <t>Journeytravels.com Tier 2 728x90</t>
  </si>
  <si>
    <t>615375ce93628c8f2eba13b282a56d15</t>
  </si>
  <si>
    <t>Journeytravels.com Tier 2 300x250</t>
  </si>
  <si>
    <t>7648abfb0c6c49fa383cb7d252b51e12</t>
  </si>
  <si>
    <t>Sohowomen.com Tier 2 300x250</t>
  </si>
  <si>
    <t>8887589ed180d99bf2370109cd18f0b5</t>
  </si>
  <si>
    <t>Journeytravels.com 160x600</t>
  </si>
  <si>
    <t>8a994f19fbacffd707dbae6cc8eb35d6</t>
  </si>
  <si>
    <t>Sohowomen.com Tier 2 728x90</t>
  </si>
  <si>
    <t>9204bf359026f9c1f5e7a94f2f60ca5d</t>
  </si>
  <si>
    <t>Chiclifeguide.com Tier 2 728x90</t>
  </si>
  <si>
    <t>9268a093b0c605cd0761b6c5bccd7f97</t>
  </si>
  <si>
    <t>Journeytravels.com 728x90</t>
  </si>
  <si>
    <t>9520e3763a82d39c682a6e56e8b11737</t>
  </si>
  <si>
    <t>Chiclifeguide.com 728x90</t>
  </si>
  <si>
    <t>a368c25937306b1858efbabe6684f27b</t>
  </si>
  <si>
    <t>Androidappsdb.com Tier 2 160x600</t>
  </si>
  <si>
    <t>a4b17901acf2987517f1beb9b2ab6d71</t>
  </si>
  <si>
    <t>Chiclifeguide.com Tier 2 160x600</t>
  </si>
  <si>
    <t>a4b692f840b1f5b4073fcedbb3905aa0</t>
  </si>
  <si>
    <t>Chiclifeguide.com 160x600</t>
  </si>
  <si>
    <t>c739db3da03f52f12c5bc0f87b4d5b41</t>
  </si>
  <si>
    <t>Androidappsdb.com Tier 2 300x250</t>
  </si>
  <si>
    <t>d5cff8407d0c041ce55ce224fc06e95e</t>
  </si>
  <si>
    <t>Journeytravels.com Tier 2 160x600</t>
  </si>
  <si>
    <t>df06c2e294dbe84d7b42a0bf0a4d9c83</t>
  </si>
  <si>
    <t>$1.00 Sohowomen.com 160 160x600</t>
  </si>
  <si>
    <t>dfa2b3deb26b539e8001d8c75ec7b262</t>
  </si>
  <si>
    <t>$1.00 Androidappsdb.com 160x600</t>
  </si>
  <si>
    <t>e08e6adb5473d51ecf0e4fb9a29222c1</t>
  </si>
  <si>
    <t>$1.00 Sohowomen.com 728 728x90</t>
  </si>
  <si>
    <t>e29e8bbb326bd107e685e3cb459a682d</t>
  </si>
  <si>
    <t>Androidappsdb.com Tier 2 728x90</t>
  </si>
  <si>
    <t>e5af7d03d3ba4fcb7186c4165d4fb8f6</t>
  </si>
  <si>
    <t>$1.00 Androidappsdb.com 300x250</t>
  </si>
  <si>
    <t>f15a5028a1b9c709739807d067b3789f</t>
  </si>
  <si>
    <t>$1.00 Androidappsdb.com 728x90</t>
  </si>
  <si>
    <t>f2d5cb99194f84d1ee737d799f9719a0</t>
  </si>
  <si>
    <t>info@stayfitfoods.com</t>
  </si>
  <si>
    <t>Stayfitfoods.com 300x250</t>
  </si>
  <si>
    <t>Stayfitfoods.com</t>
  </si>
  <si>
    <t>0800e9ed7c40556eb806f40e897b39e0</t>
  </si>
  <si>
    <t>Stayfitfoods.com 728x90</t>
  </si>
  <si>
    <t>646e6836ce25281a5d692c5b2aca6d59</t>
  </si>
  <si>
    <t>Stayfitfoods.com 160x600</t>
  </si>
  <si>
    <t>e24c1b4b496264f93f1ebd0bb9df4ec2</t>
  </si>
  <si>
    <t>info@surenews.com</t>
  </si>
  <si>
    <t>Bustedlocals.com #1 300x250</t>
  </si>
  <si>
    <t>Surenews.com</t>
  </si>
  <si>
    <t>4b971c1432a03702ec8e501fc2f86a59</t>
  </si>
  <si>
    <t>Bustedlocals.com Mobile #1 320x50</t>
  </si>
  <si>
    <t>eac2b59b6c7da7c4ca0d99a111ac3700</t>
  </si>
  <si>
    <t>info@theano.de</t>
  </si>
  <si>
    <t>Ibancalculator.com</t>
  </si>
  <si>
    <t>93d26721dbbe57d9320c82de8fd5349d</t>
  </si>
  <si>
    <t>Ibancalculator.com 300x250</t>
  </si>
  <si>
    <t>b05a8045a816fc2e632aca8840dba2a1</t>
  </si>
  <si>
    <t>Ibancalculator.com 728x90</t>
  </si>
  <si>
    <t>info@thehealthfreak.com</t>
  </si>
  <si>
    <t>$0.50 Disneyinfoblog.com #2 300x250</t>
  </si>
  <si>
    <t>Thehealthfreak.com</t>
  </si>
  <si>
    <t>04c903f5f96722d99e4cafe24d11a580</t>
  </si>
  <si>
    <t>0.50 Supermanlybros.com #2 728x90</t>
  </si>
  <si>
    <t>058e6e85d97c4b2d60855934e6b39929</t>
  </si>
  <si>
    <t>$1.50 Disneyinfoblog.com 300x250</t>
  </si>
  <si>
    <t>1c198ad4e9c527813b1e1be088993c14</t>
  </si>
  <si>
    <t>$$0.50 Inspiredandfree.com #2 300x250</t>
  </si>
  <si>
    <t>4a2c44531037c2b08e442b9620bcf5d2</t>
  </si>
  <si>
    <t>$1.50 Disneyinfoblog.com 728x90</t>
  </si>
  <si>
    <t>5533c417749a7129df102428d1b80fd0</t>
  </si>
  <si>
    <t>$$0.50 Inspiredandfree.com #2 728x90</t>
  </si>
  <si>
    <t>693ab959ba6b2d4bcc8a772b603b29bd</t>
  </si>
  <si>
    <t>1.00 Supermanlybros.com 728x90</t>
  </si>
  <si>
    <t>6d759cee08946b47903cb55fa474b9a0</t>
  </si>
  <si>
    <t>1.00 Supermanlybros.com 300x250</t>
  </si>
  <si>
    <t>9e54e61e75fb4751039915dcdacbcb83</t>
  </si>
  <si>
    <t>$$1.25 Inspiredandfree.com 300x250</t>
  </si>
  <si>
    <t>ba19ec6215524d2dc56c8d3c7dc7ba34</t>
  </si>
  <si>
    <t>$$1.25 Inspiredandfree.com 728x90</t>
  </si>
  <si>
    <t>d4acee71d09038ae796d750272c4135d</t>
  </si>
  <si>
    <t>0.50 Supermanlybros.com #2 300x250</t>
  </si>
  <si>
    <t>ec86babda9c2f614f5f8c67dc974e9b9</t>
  </si>
  <si>
    <t>$0.50 Disneyinfoblog.com #2 728x90</t>
  </si>
  <si>
    <t>f8484dd088290fbc07db4bf99b2f151b</t>
  </si>
  <si>
    <t>info@therecipespage.com</t>
  </si>
  <si>
    <t>Therecipeshub.com 160x600</t>
  </si>
  <si>
    <t>Therecipespage.com</t>
  </si>
  <si>
    <t>03f47f4101cdce9694a1fb5f542af27e</t>
  </si>
  <si>
    <t>Therecipeshub.com 300x250</t>
  </si>
  <si>
    <t>09d88f5abf5815d660a4d2e0db9562bf</t>
  </si>
  <si>
    <t>Travelunbound.com 160x600</t>
  </si>
  <si>
    <t>350f29b3bcb8e3cfd5c91ac16d586e4c</t>
  </si>
  <si>
    <t>Travelunbound.com 300x250</t>
  </si>
  <si>
    <t>6a4017b88f0f884e933a7a9a9cf3a2ab</t>
  </si>
  <si>
    <t>Devourlish.com 160x600</t>
  </si>
  <si>
    <t>74ee9caffa17dc2728e16e9769de26a0</t>
  </si>
  <si>
    <t>Devourlish.com 728x90</t>
  </si>
  <si>
    <t>942f141e2ae70ab0ff8a4bb8632cd67b</t>
  </si>
  <si>
    <t>Therecipeshub.com 728x90</t>
  </si>
  <si>
    <t>b795b8fc7795d01264e9e84ea399a6eb</t>
  </si>
  <si>
    <t>Devourlish.com 300x250</t>
  </si>
  <si>
    <t>c750b6cbb8d9c5b4d463cfd3c84669e1</t>
  </si>
  <si>
    <t>info@widelec.org</t>
  </si>
  <si>
    <t>Widelec.org 300x250</t>
  </si>
  <si>
    <t>Widelec.org</t>
  </si>
  <si>
    <t>bb4fc128991842bbdbbfecb017a17384</t>
  </si>
  <si>
    <t>irena@enigmamginc.com</t>
  </si>
  <si>
    <t>Realtor.com _ROI_728</t>
  </si>
  <si>
    <t>Enigma Media Group, Inc (rocklollipop.com)</t>
  </si>
  <si>
    <t>19cc31805bbbaa27b5676140061f5370</t>
  </si>
  <si>
    <t>Dailyhoroscope.com _ENG_ATF_</t>
  </si>
  <si>
    <t>1ccde1044ed8e3abf2fdb493df2ac99f</t>
  </si>
  <si>
    <t>Allaccess.com _ENG_ 160x600</t>
  </si>
  <si>
    <t>784115ea9093e2af4faa17a5a2342939</t>
  </si>
  <si>
    <t>Allaccess.com _ENG_ROS_ 300x250</t>
  </si>
  <si>
    <t>88a1d4ea1f8127ea447fef002502f67d</t>
  </si>
  <si>
    <t>Theblaze.com _ENG_BTF_ 300x250</t>
  </si>
  <si>
    <t>d7adb8c8c822abf088df844cae8db489</t>
  </si>
  <si>
    <t>Lifescript.com _ATF_</t>
  </si>
  <si>
    <t>dd2a5ae1d0957d602bb86cd6e441fed6</t>
  </si>
  <si>
    <t>Numerology.com 300x250</t>
  </si>
  <si>
    <t>e933775c1c1eab5f830cf52bd215d02a</t>
  </si>
  <si>
    <t>Theblaze.com _ENG_ATF_ 160x600</t>
  </si>
  <si>
    <t>f7906557409dc1aba7e1d64d94f7df2b</t>
  </si>
  <si>
    <t>ireti@anozim.com</t>
  </si>
  <si>
    <t>Ngrguardiannews.com 728x90</t>
  </si>
  <si>
    <t>Anozim Group (ngrguardiannews.com)</t>
  </si>
  <si>
    <t>b6f6a0c20e703961d0f45dbff0773d15</t>
  </si>
  <si>
    <t>Ngrguardiannews.com 300x250</t>
  </si>
  <si>
    <t>f1a4a86d021dce3164efb98b5e5299cd</t>
  </si>
  <si>
    <t>izuari@gmail.com</t>
  </si>
  <si>
    <t>babab.net</t>
  </si>
  <si>
    <t>j.wong@bargainlifestyle.com</t>
  </si>
  <si>
    <t>Foodieone.com 300x250</t>
  </si>
  <si>
    <t>Bargainlifestyle.com</t>
  </si>
  <si>
    <t>4990b9babdf63724033b58bf0435a5b0</t>
  </si>
  <si>
    <t>Yeahbuzz.com 728x90</t>
  </si>
  <si>
    <t>5a21a4c66c2af220ff2acd13b943bebc</t>
  </si>
  <si>
    <t>Yeahbuzz.com 300x250</t>
  </si>
  <si>
    <t>67d57b1fc040981b67b2456b1a35b729</t>
  </si>
  <si>
    <t>Yeahbuzz.com 160x600</t>
  </si>
  <si>
    <t>9062279b6429e3abce0aedae5ae798b8</t>
  </si>
  <si>
    <t>Foodieone.com 728x90</t>
  </si>
  <si>
    <t>a72504ad09e95684d2ea1a731cdfa23e</t>
  </si>
  <si>
    <t>Foodieone.com 160x600</t>
  </si>
  <si>
    <t>bec271a84809fb073dbfa8f96aca84e2</t>
  </si>
  <si>
    <t>jack@wildammo.com</t>
  </si>
  <si>
    <t>Wildammo.com 728x90</t>
  </si>
  <si>
    <t>Wildammo.com</t>
  </si>
  <si>
    <t>04bee91ab47dc29a517d308e76d11992</t>
  </si>
  <si>
    <t>Wildammo.com 300x250</t>
  </si>
  <si>
    <t>48be01c9bc24b40b11abcb11ec3c3fcd</t>
  </si>
  <si>
    <t>jacky@ngames.com</t>
  </si>
  <si>
    <t>NGames</t>
  </si>
  <si>
    <t>0823b88d4f80a168718efae7408cae0b</t>
  </si>
  <si>
    <t>Mangahere.co Left #2 160x600</t>
  </si>
  <si>
    <t>0d36065e45e22ca8955e26b491f9843f</t>
  </si>
  <si>
    <t>Mangahere.co Right #2 160x600</t>
  </si>
  <si>
    <t>1263c833351dedd4d190a24124dcfdaf</t>
  </si>
  <si>
    <t>Mangatown.com;ros 300x250</t>
  </si>
  <si>
    <t>1d0e0f5f06b175276279c8a1e38a6654</t>
  </si>
  <si>
    <t>Mangahere.co;left 160x600</t>
  </si>
  <si>
    <t>24f0e12bc0bfbcf37d2f5e3a43cdf7da</t>
  </si>
  <si>
    <t>Mangahere.co;ros 160x600</t>
  </si>
  <si>
    <t>2edfe14540b51a047dc8f66c219c7804</t>
  </si>
  <si>
    <t>Mangafox.me;ros 300x250</t>
  </si>
  <si>
    <t>2f5faf9c0ca6cc6ea3a133365f0270cf</t>
  </si>
  <si>
    <t>Mangatown.com;ros 728x90</t>
  </si>
  <si>
    <t>4dbf92819ea9f8b5b30db46adefe6aa1</t>
  </si>
  <si>
    <t>Mangatown.com;right 160x600</t>
  </si>
  <si>
    <t>502c675733f935b16b0a02daa612f260</t>
  </si>
  <si>
    <t>Mangahere.co;right 160x600</t>
  </si>
  <si>
    <t>5d5830bef64c447270e3cb9f9a99757f</t>
  </si>
  <si>
    <t>Mangatown.com;left 160x600</t>
  </si>
  <si>
    <t>702cf021b8ace6f8cc306ecb0c5c8ff3</t>
  </si>
  <si>
    <t>Mangahere.co;ros 728x90</t>
  </si>
  <si>
    <t>734a25b3d2029145e0057ecc1938b4ea</t>
  </si>
  <si>
    <t>Mangahere.co ros #2 300x250</t>
  </si>
  <si>
    <t>7baaf0737dd792af7baa94854f54a346</t>
  </si>
  <si>
    <t>Mangafox.me;right 160x600</t>
  </si>
  <si>
    <t>8155f5188867767a6be3c9dc02895568</t>
  </si>
  <si>
    <t>Z6.com 728x90</t>
  </si>
  <si>
    <t>a09bac17d8c88cfea2bfba45d58ef0d4</t>
  </si>
  <si>
    <t>Mangafox.me;ros 728x90</t>
  </si>
  <si>
    <t>d019d0054972a65f86dd4bff5300066a</t>
  </si>
  <si>
    <t>Mangafox.me 728x90</t>
  </si>
  <si>
    <t>e015aec37f89a6e1581a1c1467740e9d</t>
  </si>
  <si>
    <t>Mangahere.co;ros 300x250</t>
  </si>
  <si>
    <t>e6fa8fd19d8e8427b4ae971e18801083</t>
  </si>
  <si>
    <t>mangafox.me;ros 160x600</t>
  </si>
  <si>
    <t>ec2909d439a84ad5ac2dd73e3bbe9d46</t>
  </si>
  <si>
    <t>Mangafox.me;left 160x600</t>
  </si>
  <si>
    <t>f00019f2884c910add451cc251ce2307</t>
  </si>
  <si>
    <t>Mangahere.co ros #2 728x90</t>
  </si>
  <si>
    <t>james1@mrman.com</t>
  </si>
  <si>
    <t>LastMen LLC (lastmenonearth.com)</t>
  </si>
  <si>
    <t>15fc1757a46e8b1f5658dfdf24edfbcd</t>
  </si>
  <si>
    <t>Wwtdd.com Bottom</t>
  </si>
  <si>
    <t>2259dd48c11d762498eedde448501075</t>
  </si>
  <si>
    <t>Wwtdd.com Header 728x90</t>
  </si>
  <si>
    <t>7bf048f53a7adaf75edeb140d869c34e</t>
  </si>
  <si>
    <t>Wwtdd.com Middle 300x600</t>
  </si>
  <si>
    <t>c6ab47d0ecb978e66ae7c37967dc503d</t>
  </si>
  <si>
    <t>Wwtdd.com Top 300x250</t>
  </si>
  <si>
    <t>James@Dellinger.com</t>
  </si>
  <si>
    <t>Bravera Holdings, LLC</t>
  </si>
  <si>
    <t>04dd799ae54167b3901634dde89332fc</t>
  </si>
  <si>
    <t>Freedomoutpost.com 728x90</t>
  </si>
  <si>
    <t>4abc67e03fa526ef36c8edd128c51250</t>
  </si>
  <si>
    <t>Freedomoutpost.com 300x250</t>
  </si>
  <si>
    <t>Timesofisrael.com</t>
  </si>
  <si>
    <t>janhorabik@gmail.com</t>
  </si>
  <si>
    <t>Quizony_Desktop_300x250 D_3</t>
  </si>
  <si>
    <t>Quizony.com</t>
  </si>
  <si>
    <t>51dc1c55ba135f94974e44ed422ffb6d</t>
  </si>
  <si>
    <t>Quizony_Desktop_300x250 C_3</t>
  </si>
  <si>
    <t>b1aeda40a95d44096340904037a1b5f0</t>
  </si>
  <si>
    <t>janibcnm@yahoo.com</t>
  </si>
  <si>
    <t>Pakbcn.tv</t>
  </si>
  <si>
    <t>16b27d63e7f8a6cdeb5dd71986b6fe46</t>
  </si>
  <si>
    <t>Faltucity.com 300x250</t>
  </si>
  <si>
    <t>85b5d7b72d56b7cc550d2450578da528</t>
  </si>
  <si>
    <t>Pakbcn.co 300x250</t>
  </si>
  <si>
    <t>bf2554834ed9c2a50601dddcfc4c52c7</t>
  </si>
  <si>
    <t>Faltucity.com 728x90</t>
  </si>
  <si>
    <t>jardielvaladao@gmail.com</t>
  </si>
  <si>
    <t>Mangahost_160x600_left</t>
  </si>
  <si>
    <t>Br.mangahost.com</t>
  </si>
  <si>
    <t>2d5bfe2004c51f7356b9a27a622f4e15</t>
  </si>
  <si>
    <t>Mangahost_728x90_top</t>
  </si>
  <si>
    <t>f051fafa75d48b8ce7ced7d51be79b44</t>
  </si>
  <si>
    <t>Mangahost_300x250_left</t>
  </si>
  <si>
    <t>f94d18ac8ac738d3d7ffa1a5e19f62ca</t>
  </si>
  <si>
    <t>jared@managedadmin.com</t>
  </si>
  <si>
    <t>Managed Admin (amazingdoggies.com)</t>
  </si>
  <si>
    <t>00a0d5bf65f4a5f42f46515477cb97bf</t>
  </si>
  <si>
    <t>Taboo.news WBD</t>
  </si>
  <si>
    <t>jason@howcast.com</t>
  </si>
  <si>
    <t>Howcast.com</t>
  </si>
  <si>
    <t>0ffa54e304cb4ef54bcbb3f608b22a1e</t>
  </si>
  <si>
    <t>Top HC_PC_PB_BTF1_ 300x250</t>
  </si>
  <si>
    <t>3108e77bd51c902855ad3c652bfb9f31</t>
  </si>
  <si>
    <t>Top HC_PC_G_BTF1R_ 300x250</t>
  </si>
  <si>
    <t>6237f3bf737a94c494221e4a81ca8e75</t>
  </si>
  <si>
    <t>Top HC_MOB_G_ATF_ 320x50</t>
  </si>
  <si>
    <t>6b8321765e969de8db701bd38b65bbca</t>
  </si>
  <si>
    <t>HC_PC_PB_BTF2_ 728x90</t>
  </si>
  <si>
    <t>7500f490b2dc0dd395c765ee9a1d7f77</t>
  </si>
  <si>
    <t>Top HC_MOB_PB_ATFR_ 300x250</t>
  </si>
  <si>
    <t>85104c3c67350c7406cd831382e1fa54</t>
  </si>
  <si>
    <t>Top HC_MOB_G_BTF2_ 320x50</t>
  </si>
  <si>
    <t>a7ceb49a436f6d3f3bd9ecb7e4c538f4</t>
  </si>
  <si>
    <t>Top HC_MOB_PB_BTF1 300x250</t>
  </si>
  <si>
    <t>c0b5baba4cde898d3bfd6551781163b4</t>
  </si>
  <si>
    <t>Top HC_PC_PB_ATFR_ 300x250</t>
  </si>
  <si>
    <t>d3895b8721aced81a473399e04d03cba</t>
  </si>
  <si>
    <t>Top HC_PC_H_BTF3_ 728x90</t>
  </si>
  <si>
    <t>d880f9332ed3eddabe4712faba4163ec</t>
  </si>
  <si>
    <t>HC_MOB_PB_BTF2_ 320x50</t>
  </si>
  <si>
    <t>jason@jasonschober.net</t>
  </si>
  <si>
    <t>Weather1st.com #2 160x600</t>
  </si>
  <si>
    <t>Jason Schober Media Inc (newsmoz.com)</t>
  </si>
  <si>
    <t>01b351fd1b7f7253de2ac4e8756937f7</t>
  </si>
  <si>
    <t>Ultimatefinanceblog.com 300x250</t>
  </si>
  <si>
    <t>042a18a7ee4c19699be5e2c20431eda4</t>
  </si>
  <si>
    <t>Weather1st.com #2 Tier 1 300x250</t>
  </si>
  <si>
    <t>04979933c3714c01ad17b29565b17e2c</t>
  </si>
  <si>
    <t>Weather1st.com #2 Tier 1 728x90</t>
  </si>
  <si>
    <t>067b87d8fc49ff740a765773c2ae1ede</t>
  </si>
  <si>
    <t>Weather1st.com #3 728x90</t>
  </si>
  <si>
    <t>081647d6f5a2fa7ca3ccf9ceba597ac9</t>
  </si>
  <si>
    <t>Ultimatefinanceblog.com #2 300x250</t>
  </si>
  <si>
    <t>09a2a4e8b105a08ef57029e3b288589c</t>
  </si>
  <si>
    <t>Weather1st.com #5 Tier 1 728x90</t>
  </si>
  <si>
    <t>09ca6e3fc1851781ec8cae28d5f11db7</t>
  </si>
  <si>
    <t>Deltaweather.com #4 Tier 1 160x600</t>
  </si>
  <si>
    <t>0b9ec4db67a1df941c5e7e1a55507516</t>
  </si>
  <si>
    <t>Newshaze.com #4 728x90</t>
  </si>
  <si>
    <t>0e20649786806c9b6a2a9d7b31f76837</t>
  </si>
  <si>
    <t>Ultimatefinanceblog.com #3 160x600</t>
  </si>
  <si>
    <t>1169970e791ba8e61984192a5eaf019f</t>
  </si>
  <si>
    <t>Todayhitech.com 160x600</t>
  </si>
  <si>
    <t>1809e631d3e10c4bf8260f27bcb9ccfe</t>
  </si>
  <si>
    <t>Weather1st.com #4 160x600</t>
  </si>
  <si>
    <t>1dcfed443da7251981af46639c2fe8f7</t>
  </si>
  <si>
    <t>Todayhitech.com #6 160x600</t>
  </si>
  <si>
    <t>1f820f3d1a5de88bcd02adee8993207d</t>
  </si>
  <si>
    <t>Deltaweather.com #3 Tier 1 728x90</t>
  </si>
  <si>
    <t>21f8f1313e50c70f030df75ace890c4b</t>
  </si>
  <si>
    <t>Deltaweather.com #3 300x250</t>
  </si>
  <si>
    <t>2268f72f56dafc918b32b679a6aa8bfb</t>
  </si>
  <si>
    <t>Weather1st.com #5 300x250</t>
  </si>
  <si>
    <t>247aca827c8ecfbca3273685990d7793</t>
  </si>
  <si>
    <t>Weather1st.com #5 Tier 1 300x250</t>
  </si>
  <si>
    <t>2748c7ef38fce72203807c5d214bbf08</t>
  </si>
  <si>
    <t>Todayhitech.com 300x250</t>
  </si>
  <si>
    <t>2bedf4ceda1882704f7ef6d7845e1e0d</t>
  </si>
  <si>
    <t>Deltaweather.com 728x90</t>
  </si>
  <si>
    <t>2c7f20569a4fb52272a64fd1a322f035</t>
  </si>
  <si>
    <t>Deltaweather.com #5 728x90</t>
  </si>
  <si>
    <t>2d0349a35a3cff416d6ce44e2e63c7a0</t>
  </si>
  <si>
    <t>Newshaze.com #5 300x250</t>
  </si>
  <si>
    <t>30af790265febb7f53e22c28312b8fec</t>
  </si>
  <si>
    <t>Ultimatefinanceblog.com #2 728x90</t>
  </si>
  <si>
    <t>338173d2c81b7c40531a5f5494916880</t>
  </si>
  <si>
    <t>Ultimatefinanceblog.com 160x600</t>
  </si>
  <si>
    <t>34482d5b593166f3f4cf570a07a33175</t>
  </si>
  <si>
    <t>Newshaze.com #3 728x90</t>
  </si>
  <si>
    <t>36145c2adbb64286b569f5f078cb0aff</t>
  </si>
  <si>
    <t>Weather1st.com #2 Tier 1 160x600</t>
  </si>
  <si>
    <t>37efc3baafd51909941cd1f6eb5cc64e</t>
  </si>
  <si>
    <t>Deltaweather.com Tier 1 300x250</t>
  </si>
  <si>
    <t>4041197acb862da2585b4ffa185ad4c1</t>
  </si>
  <si>
    <t>Todayhitech.com #2 300x250</t>
  </si>
  <si>
    <t>42b5f8643fd631fdf0940ce656e83eaf</t>
  </si>
  <si>
    <t>Deltaweather.com #4 160x600</t>
  </si>
  <si>
    <t>5009617d7813a8f1f4851467d325197c</t>
  </si>
  <si>
    <t>Ultimatefinanceblog.com #2 160x600</t>
  </si>
  <si>
    <t>54dccddd8f4f903e878ef1732bfcbb78</t>
  </si>
  <si>
    <t>Deltaweather.com #2 Tier 1 728x90</t>
  </si>
  <si>
    <t>56f79756c4ecf0d74fafe3a1317fec89</t>
  </si>
  <si>
    <t>Deltaweather.com #4 Tier 1 728x90</t>
  </si>
  <si>
    <t>570b30de1c5f83fc1372d3ea0db9202f</t>
  </si>
  <si>
    <t>Newshaze.com #2 300x250</t>
  </si>
  <si>
    <t>5acea0daa0b0aa39b61208384c6364d1</t>
  </si>
  <si>
    <t>Ultimatefinanceblog.com #3 300x250</t>
  </si>
  <si>
    <t>5c149ee36739a0e82d883c08f2347c8e</t>
  </si>
  <si>
    <t>Newshaze.com #4 300x250</t>
  </si>
  <si>
    <t>5d68d72d7346bba331c58721bca1307b</t>
  </si>
  <si>
    <t>Weather1st.com #4 300x250</t>
  </si>
  <si>
    <t>5e706d6e401ca8deb4e99cb396ee6dd3</t>
  </si>
  <si>
    <t>Deltaweather.com #4 728x90</t>
  </si>
  <si>
    <t>5ffc02cb9c0563120cb7f24bde2392e8</t>
  </si>
  <si>
    <t>Deltaweather.com Tier 1 160x600</t>
  </si>
  <si>
    <t>60e499d9b06bf33e51db239df220dc55</t>
  </si>
  <si>
    <t>Ultimatefinanceblog.com #3 Tier 1 160x600</t>
  </si>
  <si>
    <t>6451506eb53e154c6f83b5eaab88029c</t>
  </si>
  <si>
    <t>Weather1st.com Tier 1 300x250</t>
  </si>
  <si>
    <t>65174141ee2e1e9a12ea9309d430f506</t>
  </si>
  <si>
    <t>Ultimatefinanceblog.com Tier 1 160x600</t>
  </si>
  <si>
    <t>69343e37b13fe1637da3761ab379988f</t>
  </si>
  <si>
    <t>Weather1st.com #3 Tier 1 728x90</t>
  </si>
  <si>
    <t>701fe4a697df84bd088ff5ed5b79f070</t>
  </si>
  <si>
    <t>Deltaweather.com #2 160x600</t>
  </si>
  <si>
    <t>70b6f48cf8fd82305572f305d2f410a8</t>
  </si>
  <si>
    <t>Deltaweather.com #3 Tier 1 160x600</t>
  </si>
  <si>
    <t>710dd3435d4433d22bf9dd9b7ada2f69</t>
  </si>
  <si>
    <t>Ultimatefinanceblog.com 728x90</t>
  </si>
  <si>
    <t>7219757ee638051a12c8d2cd4c459ea8</t>
  </si>
  <si>
    <t>Todayhitech.com #4 300x250</t>
  </si>
  <si>
    <t>7c785fa156177971bbd8db5b3d41e9a9</t>
  </si>
  <si>
    <t>Newshaze.com 728x90</t>
  </si>
  <si>
    <t>7f1c8c3fb652bf4a4a79fe06ab8288c4</t>
  </si>
  <si>
    <t>Ultimatefinanceblog.com #2 Tier 1 300x250</t>
  </si>
  <si>
    <t>80f1a768f3de10d9fe42996d83d49980</t>
  </si>
  <si>
    <t>Deltaweather.com Tier 1 728x90</t>
  </si>
  <si>
    <t>8273a92f27abca7aaad8728b7862ea18</t>
  </si>
  <si>
    <t>Weather1st.com #4 Tier 1 300x250</t>
  </si>
  <si>
    <t>8a0b39e85c26a5ab008bf45340dde360</t>
  </si>
  <si>
    <t>Todayhitech.com #3 300x250</t>
  </si>
  <si>
    <t>8ac1ce2d61571004e5b43b51eaeeb7a1</t>
  </si>
  <si>
    <t>Weather1st.com #2 300x250</t>
  </si>
  <si>
    <t>8b45ee6d9f5e099531b275932c40914a</t>
  </si>
  <si>
    <t>Weather1st.com 300x250</t>
  </si>
  <si>
    <t>8b8c94205c112e6f1a2bdf9b23067397</t>
  </si>
  <si>
    <t>Ultimatefinanceblog.com #2 Tier 1 160x600</t>
  </si>
  <si>
    <t>8c60378f39687e5f8b78d6e4191d3bbf</t>
  </si>
  <si>
    <t>Deltaweather.com #2 Tier 1 300x250</t>
  </si>
  <si>
    <t>9116adbf1e90fd87cc664dbc283376b6</t>
  </si>
  <si>
    <t>Deltaweather.com #3 160x600</t>
  </si>
  <si>
    <t>94e48a129759f743ff08ae7f6f2d16c0</t>
  </si>
  <si>
    <t>Deltaweather.com #5 Tier 1 728x90</t>
  </si>
  <si>
    <t>96bc76571e675ffe5e86d97c5ccb275c</t>
  </si>
  <si>
    <t>Weather1st.com #2 728x90</t>
  </si>
  <si>
    <t>9bcb945cd330ab597cd03b71f0361e8d</t>
  </si>
  <si>
    <t>Ultimatefinanceblog.com Tier 1 300x250</t>
  </si>
  <si>
    <t>9d455a34a632ae7c36c39f1701cfa85b</t>
  </si>
  <si>
    <t>Deltaweather.com #4 300x250</t>
  </si>
  <si>
    <t>a35211914f27af7ef41f4aea025b9a22</t>
  </si>
  <si>
    <t>Todayhitech.com #5 300x250</t>
  </si>
  <si>
    <t>a3a2864c852dc7303f44f69703c0ba3e</t>
  </si>
  <si>
    <t>Weather1st.com Tier 1 728x90</t>
  </si>
  <si>
    <t>a42f808f809123175a499b37bd9dfe80</t>
  </si>
  <si>
    <t>Newshaze.com 300x250</t>
  </si>
  <si>
    <t>a8e5e3c104dc041a199430f2d5475c9d</t>
  </si>
  <si>
    <t>Todayhitech.com #5 160x600</t>
  </si>
  <si>
    <t>ac71aa172e31aa4125197ec421d21961</t>
  </si>
  <si>
    <t>Deltaweather.com 160x600</t>
  </si>
  <si>
    <t>ad72c4161eaf7a1d87a221cb592934d1</t>
  </si>
  <si>
    <t>Deltaweather.com #5 Tier 1 300x250</t>
  </si>
  <si>
    <t>ae49b6a2db4226ab6e961e5769679f7f</t>
  </si>
  <si>
    <t>Ultimatefinanceblog.com #3 728x90</t>
  </si>
  <si>
    <t>b02b49bcab4966acad0addd1e2420220</t>
  </si>
  <si>
    <t>Weather1st.com #4 Tier 1 728x90</t>
  </si>
  <si>
    <t>b10bb3049e706389e40a997cb9eae64c</t>
  </si>
  <si>
    <t>Ultimatefinanceblog.com #3 Tier 1 728x90</t>
  </si>
  <si>
    <t>b1a1e29214a49c235ba4a32fa0e1f7e9</t>
  </si>
  <si>
    <t>Weather1st.com #5 728x90</t>
  </si>
  <si>
    <t>b1b43391bf230a0187bedd87845a3ae7</t>
  </si>
  <si>
    <t>Todayhitech.com #6 300x250</t>
  </si>
  <si>
    <t>b2858e28c6888c5dec4d6eb4e261bd7b</t>
  </si>
  <si>
    <t>Weather1st.com #3 Tier 1 160x600</t>
  </si>
  <si>
    <t>b2fc8aa601417aac3c22b0fbd881ee6c</t>
  </si>
  <si>
    <t>Deltaweather.com #3 Tier 1 300x250</t>
  </si>
  <si>
    <t>b4c577481ba5ec5985021c25b19aa88b</t>
  </si>
  <si>
    <t>Weather1st.com #4 Tier 1 160x600</t>
  </si>
  <si>
    <t>b5da1f24d38032bcb9cf7227248ac52d</t>
  </si>
  <si>
    <t>Weather1st.com #3 300x250</t>
  </si>
  <si>
    <t>b5fd030eb9d59001d4d95088a80f100a</t>
  </si>
  <si>
    <t>Deltaweather.com #2 Tier 1 160x600</t>
  </si>
  <si>
    <t>b77f36773f5fbbaee0b4dc0d02c56f95</t>
  </si>
  <si>
    <t>Weather1st.com #3 160x600</t>
  </si>
  <si>
    <t>b86e6a73fc1668f2031d79cc52cbcd34</t>
  </si>
  <si>
    <t>Weather1st.com #3 Tier 1 300x250</t>
  </si>
  <si>
    <t>bc635fb7de40480098c77ee42225eac5</t>
  </si>
  <si>
    <t>Weather1st.com Tier 1 160x600</t>
  </si>
  <si>
    <t>c53e790d926caa9563ede8fcbd8c6096</t>
  </si>
  <si>
    <t>Deltaweather.com #2 300x250</t>
  </si>
  <si>
    <t>d5daea3d7d9e6c6642862222be1be87c</t>
  </si>
  <si>
    <t>Weather1st.com 160x600</t>
  </si>
  <si>
    <t>d7adfd44c7eaa40549d2bb571757c400</t>
  </si>
  <si>
    <t>Deltaweather.com #4 Tier 1 300x250</t>
  </si>
  <si>
    <t>dc7fbb826ddbbf47fa8db98216cda1e4</t>
  </si>
  <si>
    <t>Deltaweather.com #3 728x90</t>
  </si>
  <si>
    <t>de7879d814b5f9fe98f1c568d1879056</t>
  </si>
  <si>
    <t>Deltaweather.com 300x250</t>
  </si>
  <si>
    <t>e1dc3ecd919c0f737ad772afdbab7924</t>
  </si>
  <si>
    <t>Deltaweather.com #5 300x250</t>
  </si>
  <si>
    <t>e8c61cb4510cc2bc0e20db07eb6a7c59</t>
  </si>
  <si>
    <t>Ultimatefinanceblog.com #3 Tier 1 300x250</t>
  </si>
  <si>
    <t>eb5e2937b30ab292d2d596d905a43cd1</t>
  </si>
  <si>
    <t>Weather1st.com #4 728x90</t>
  </si>
  <si>
    <t>ed2fa23d49f3582449b8ef52becfe494</t>
  </si>
  <si>
    <t>Weather1st.com 728x90</t>
  </si>
  <si>
    <t>ee47f081a7617faabcd5a4cbc11ee825</t>
  </si>
  <si>
    <t>Ultimatefinanceblog.com Tier 1 728x90</t>
  </si>
  <si>
    <t>f32ffd13a1db6edef2894fb2e0cfbcc6</t>
  </si>
  <si>
    <t>Newshaze.com #2 728x90</t>
  </si>
  <si>
    <t>f48fd729c740dcabbdb485595014fa3f</t>
  </si>
  <si>
    <t>Ultimatefinanceblog.com #2 Tier 1 728x90</t>
  </si>
  <si>
    <t>f5b881d3b1f3d7e861b03aa8fcce4123</t>
  </si>
  <si>
    <t>Todayhitech.com #4 160x600</t>
  </si>
  <si>
    <t>f6775fdb98a089ab19d6168a8ed4df4a</t>
  </si>
  <si>
    <t>Newshaze.com #3 300x250</t>
  </si>
  <si>
    <t>f69bf9a1aae2a4dd65d449f6c30ca363</t>
  </si>
  <si>
    <t>Newshaze.com #5 728x90</t>
  </si>
  <si>
    <t>fa293fe43066cf921ab6ea6dc54e5f0a</t>
  </si>
  <si>
    <t>Deltaweather.com #2 728x90</t>
  </si>
  <si>
    <t>fc241154fa7497b78d2a47539512fe32</t>
  </si>
  <si>
    <t>jason@upfizz.com</t>
  </si>
  <si>
    <t>Distractdaily.com 300x600</t>
  </si>
  <si>
    <t>UpFizz (Dailyooh.com)</t>
  </si>
  <si>
    <t>0a8ee5fd6e63650174e6e161c1523a12</t>
  </si>
  <si>
    <t>Architecturephotography.xyz_01 728x90</t>
  </si>
  <si>
    <t>0b47306cd88b1ab9e1ad65cb91e187d1</t>
  </si>
  <si>
    <t>Travelerdaily.com_01 728x90</t>
  </si>
  <si>
    <t>0e720fcfb9418cc0616b86642e0c6705</t>
  </si>
  <si>
    <t>Healthymedaily.com_01 160x600</t>
  </si>
  <si>
    <t>1409427bc3c40b464504d586b51f1d2d</t>
  </si>
  <si>
    <t>Travelerdaily.com_02 160x600</t>
  </si>
  <si>
    <t>14eddcd5012857afae745c710145499c</t>
  </si>
  <si>
    <t>Rumordaily.com_02 300x250</t>
  </si>
  <si>
    <t>190626e81acec3ed39052d9f0b4e7236</t>
  </si>
  <si>
    <t>Sillyimg.com_01 300x250</t>
  </si>
  <si>
    <t>191b80476ea8ecbb172201c7ab98a3af</t>
  </si>
  <si>
    <t>Architecturephotography.xyz_01 160x600</t>
  </si>
  <si>
    <t>19b8af444274eae0cebbddf28e1ff230</t>
  </si>
  <si>
    <t>Politicsparadise.com_02 300x250</t>
  </si>
  <si>
    <t>1ca17defcfdcbadddd1e6673936be4d1</t>
  </si>
  <si>
    <t>Architecturaltrend.com_01 300x250</t>
  </si>
  <si>
    <t>1ef2b93b29637da17edf2219856e9545</t>
  </si>
  <si>
    <t>Architecturaltrend.com_02 300x250</t>
  </si>
  <si>
    <t>22fdf5f4d4e734ceee9a7de54341021b</t>
  </si>
  <si>
    <t>Sportingbuzzdaily.com_01 300x250</t>
  </si>
  <si>
    <t>239c0b58b1488b13f59f3d8761fd404d</t>
  </si>
  <si>
    <t>Popshockshare.com_02 728x90</t>
  </si>
  <si>
    <t>2576f5331e04f564bd29053a4229c50c</t>
  </si>
  <si>
    <t>Distractdaily.com_01 300x250</t>
  </si>
  <si>
    <t>284832abf803982ef37c1f73fe0e7b97</t>
  </si>
  <si>
    <t>Politicsparadise.com_01 728x90</t>
  </si>
  <si>
    <t>29f31a506eeeda29f84bd5cf6998e868</t>
  </si>
  <si>
    <t>Architecturephotography.xyz_01 300x250</t>
  </si>
  <si>
    <t>2bd0273dd65d019d8c535fe93d2982fb</t>
  </si>
  <si>
    <t>Architecturaltrend.com_02 160x600</t>
  </si>
  <si>
    <t>3269ae737c2dc10d137fb1ccbbd723b8</t>
  </si>
  <si>
    <t>Popshockshare.com 300x600</t>
  </si>
  <si>
    <t>32afbceda84d3e658b840fb07d5e7c84</t>
  </si>
  <si>
    <t>Sillyimg.com_01 160x600</t>
  </si>
  <si>
    <t>3329763b7d930b686a9b6f52de82c4fb</t>
  </si>
  <si>
    <t>Distractdaily.com_01 160x600</t>
  </si>
  <si>
    <t>3967e1d2a7f6b7c03fbe3f6f81bc5d85</t>
  </si>
  <si>
    <t>Travelerdaily.com 300x600</t>
  </si>
  <si>
    <t>3ff7102da1fb40022d13d5f1a05ea0ea</t>
  </si>
  <si>
    <t>Popshockshare.com_01 728x90</t>
  </si>
  <si>
    <t>42293c164944351c2417be6f5ce5b3f7</t>
  </si>
  <si>
    <t>Architecturephotography.xyz_02 300x250</t>
  </si>
  <si>
    <t>4354f1c5999cbc3d95fcccad89567447</t>
  </si>
  <si>
    <t>Mommygiggle.com_01 160x600</t>
  </si>
  <si>
    <t>467091b644a2a201cca562b1de198dd9</t>
  </si>
  <si>
    <t>Politicsparadise.com 300x600</t>
  </si>
  <si>
    <t>4e869688cb03125ffbb7dccced6633a9</t>
  </si>
  <si>
    <t>Dailyooh.com_01 300x250</t>
  </si>
  <si>
    <t>53a613beaf56834a4d951995f8e88c59</t>
  </si>
  <si>
    <t>Sportingbuzzdaily.com_02 728x90</t>
  </si>
  <si>
    <t>548f4869ac584c7f9ad31e31bef7e257</t>
  </si>
  <si>
    <t>Popshockshare.com_01 160x600</t>
  </si>
  <si>
    <t>562ac5a215c6858eb4f778fe3c07070d</t>
  </si>
  <si>
    <t>Sportingbuzzdaily.com_02 160x600</t>
  </si>
  <si>
    <t>587c0d1ab06b1e893bddf526348df66f</t>
  </si>
  <si>
    <t>Sillyimg.com 300x600</t>
  </si>
  <si>
    <t>5ba6593c36803e14de65cd099d5faebd</t>
  </si>
  <si>
    <t>Dailyooh.com_02 160x600</t>
  </si>
  <si>
    <t>5dec73bd6114dd13a66bb279715a3074</t>
  </si>
  <si>
    <t>Architecturephotography.xyz_02 160x600</t>
  </si>
  <si>
    <t>5f8e99e592fc33df8f29a8d48e8e10a0</t>
  </si>
  <si>
    <t>Popshockshare.com_02 160x600</t>
  </si>
  <si>
    <t>602cb721fce2c243bc92b6ad517a7b54</t>
  </si>
  <si>
    <t>Travelerdaily.com_01 160x600</t>
  </si>
  <si>
    <t>6421e2c1b483c45273ced1561557c31c</t>
  </si>
  <si>
    <t>Gethomeloan.xyz_02 300x250</t>
  </si>
  <si>
    <t>65a6a5654324dc64da6de6f03209b9a8</t>
  </si>
  <si>
    <t>Politicsparadise.com_02 160x600</t>
  </si>
  <si>
    <t>65ce901cbd8ab7d5782b0a3c56ef02e4</t>
  </si>
  <si>
    <t>Mommygiggle.com_01 728x90</t>
  </si>
  <si>
    <t>679680555d9b807795a74c9293417430</t>
  </si>
  <si>
    <t>Dailyooh.com_02 300x250</t>
  </si>
  <si>
    <t>692ef60c45864064e33c3bb7358b28fd</t>
  </si>
  <si>
    <t>Dailyooh.com_01 160x600</t>
  </si>
  <si>
    <t>6a2febbf9d834e756fd95eca4e548e7c</t>
  </si>
  <si>
    <t>6ba1d55510517880afc32904a5150e56</t>
  </si>
  <si>
    <t>Mommygiggle.com_02 728x90</t>
  </si>
  <si>
    <t>6c332a3381f42ad9e8e670861b1fb510</t>
  </si>
  <si>
    <t>Dailyooh.com_728x90_Footer_Top</t>
  </si>
  <si>
    <t>6d175618c20a49b02303d01ee9ef75a0</t>
  </si>
  <si>
    <t>Duidailyfails.com_02 300x250</t>
  </si>
  <si>
    <t>6f3fbacf282745ea1c41a3e514d8681b</t>
  </si>
  <si>
    <t>Mommygiggle.com_01 300x250</t>
  </si>
  <si>
    <t>75824bf226e21c8c2a1a5c98cedf13c7</t>
  </si>
  <si>
    <t>Architecturaltrend.com_02 728x90</t>
  </si>
  <si>
    <t>766f8db2fa18b446a14563f9aa82108e</t>
  </si>
  <si>
    <t>Sportingbuzzdaily.com_01 160x600</t>
  </si>
  <si>
    <t>76f8688bb67a1220be55de26efd83b85</t>
  </si>
  <si>
    <t>Sillyimg.com_02 160x600</t>
  </si>
  <si>
    <t>772f99a936824c4657f2f31878149972</t>
  </si>
  <si>
    <t>Gethomeloan.xyz_01 728x90</t>
  </si>
  <si>
    <t>7997c1fc483c7ca8205ff1a9479d4427</t>
  </si>
  <si>
    <t>Sillyimg.com_02 300x250</t>
  </si>
  <si>
    <t>7e14d3db7fb0fca1b09d103921eb273d</t>
  </si>
  <si>
    <t>Rumordaily.com_01 300x250</t>
  </si>
  <si>
    <t>7e75237d81628ef46345bb8f30e08914</t>
  </si>
  <si>
    <t>Sillyimg.com_01 728x90</t>
  </si>
  <si>
    <t>7fa866580a894ec6b7d3b49928ad14fa</t>
  </si>
  <si>
    <t>Duidailyfails.com_02 160x600</t>
  </si>
  <si>
    <t>8367f8b369c046278721cb14e0ac48a5</t>
  </si>
  <si>
    <t>Distractdaily.com_02 160x600</t>
  </si>
  <si>
    <t>86bcae2b1db752493081dad47071a3eb</t>
  </si>
  <si>
    <t>Architecturaltrend.com_01 160x600</t>
  </si>
  <si>
    <t>93f3ded194cf4e09bbb599ee95ad976e</t>
  </si>
  <si>
    <t>Travelerdaily.com_02 300x250</t>
  </si>
  <si>
    <t>997a7536d4ae19d96516c411d62ea9d5</t>
  </si>
  <si>
    <t>Duidailyfails.com_01 160x600</t>
  </si>
  <si>
    <t>9a27522862a2837828ae8c3980beef18</t>
  </si>
  <si>
    <t>Mommygiggle.com_02 160x600</t>
  </si>
  <si>
    <t>9a79d2edb009acb5c5733f947415b6e3</t>
  </si>
  <si>
    <t>Popshockshare.com_01 300x250</t>
  </si>
  <si>
    <t>9d5df87b2646d405650c8ae095297fc3</t>
  </si>
  <si>
    <t>Distractdaily.com_02 728x90</t>
  </si>
  <si>
    <t>a0002ff76bb2fe2169cda571adcb79c5</t>
  </si>
  <si>
    <t>Politicsparadise.com_01 300x250</t>
  </si>
  <si>
    <t>a10849563d65070c0ec9b73ce095dc19</t>
  </si>
  <si>
    <t>Dailyooh.com 300x600</t>
  </si>
  <si>
    <t>a8e5560fb6f88d74c7ae75103aa76e44</t>
  </si>
  <si>
    <t>Rumordaily.com_01 160x600</t>
  </si>
  <si>
    <t>b20656d3900624f67dbed7b405deed59</t>
  </si>
  <si>
    <t>Sportingbuzzdaily.com 300x600</t>
  </si>
  <si>
    <t>b4651fde9cac3208104133bce3a931aa</t>
  </si>
  <si>
    <t>Dailyooh.com_728x90_Middle_Post</t>
  </si>
  <si>
    <t>b5843d9027573139eb6070c91257656a</t>
  </si>
  <si>
    <t>Distractdaily.com_01 728x90</t>
  </si>
  <si>
    <t>b718fb630471c4355d68f410eedaedba</t>
  </si>
  <si>
    <t>Popshockshare.com_02 300x250</t>
  </si>
  <si>
    <t>b9ae3aa28252abf86c2559d0e8d0ce7d</t>
  </si>
  <si>
    <t>Architecturaltrend.com_01 728x90</t>
  </si>
  <si>
    <t>bfcd64fabbc597e41c60352f36b36e5b</t>
  </si>
  <si>
    <t>Architecturaltrend.com 300x600</t>
  </si>
  <si>
    <t>c57e4deeba13deea76ee090b0f6ff0e5</t>
  </si>
  <si>
    <t>Travelerdaily.com_02 728x90</t>
  </si>
  <si>
    <t>c589d911f8becfbeff821ee8410f1c81</t>
  </si>
  <si>
    <t>Gethomeloan.xyz 300x600</t>
  </si>
  <si>
    <t>ceeb8e23865a74eb9571b21e8ff32370</t>
  </si>
  <si>
    <t>Sillyimg.com_02 728x90</t>
  </si>
  <si>
    <t>d6999082785330e57ca22151a63780c0</t>
  </si>
  <si>
    <t>Duidailyfails.com_01 728x90</t>
  </si>
  <si>
    <t>db5e27f745d6ff4bedef0ce78b01acbb</t>
  </si>
  <si>
    <t>Duidailyfails.com_01 300x250</t>
  </si>
  <si>
    <t>db7e4dab7ebb391b42358ca86215c4be</t>
  </si>
  <si>
    <t>Architecturephotography.xyz 300x600</t>
  </si>
  <si>
    <t>dca28742b97e6cdd76082d5790286d6a</t>
  </si>
  <si>
    <t>Gethomeloan.xyz_02 160x600</t>
  </si>
  <si>
    <t>de575dd71cc928898d51933d9461d5ef</t>
  </si>
  <si>
    <t>Architecturephotography.xyz_02 728x90</t>
  </si>
  <si>
    <t>e5e07c8bebc4dafc25663303f605dca5</t>
  </si>
  <si>
    <t>Distractdaily.com_02 300x250</t>
  </si>
  <si>
    <t>e76db60616c57dce3c02bd9d25a7a3a9</t>
  </si>
  <si>
    <t>Gethomeloan.xyz_01 300x250</t>
  </si>
  <si>
    <t>e9f2146e1d5795acc19c7a21d2d0a536</t>
  </si>
  <si>
    <t>Gethomeloan.xyz_02 728x90</t>
  </si>
  <si>
    <t>ebfd984ffe53204bd0730c0d7097d9cd</t>
  </si>
  <si>
    <t>Sportingbuzzdaily.com_02 300x250</t>
  </si>
  <si>
    <t>ecef6e9096e4463e77b9a51892b1c6a6</t>
  </si>
  <si>
    <t>Gethomeloan.xyz_01 160x600</t>
  </si>
  <si>
    <t>f0452d86804a619ac478cfe6bcc03933</t>
  </si>
  <si>
    <t>Sportingbuzzdaily.com_01 728x90</t>
  </si>
  <si>
    <t>f4d64fcbf5942f53e201438935703c90</t>
  </si>
  <si>
    <t>Politicsparadise.com_01 160x600</t>
  </si>
  <si>
    <t>f94468c7d39a92bd9e3618e1b0c7f97b</t>
  </si>
  <si>
    <t>Mommygiggle.com_02 300x250</t>
  </si>
  <si>
    <t>fdb6e19018089177e5491066d9286449</t>
  </si>
  <si>
    <t>Travelerdaily.com_01 300x250</t>
  </si>
  <si>
    <t>javier@besoccer.com</t>
  </si>
  <si>
    <t>Besoccer.com 728x90</t>
  </si>
  <si>
    <t>besoccer.com</t>
  </si>
  <si>
    <t>1970163430bfe677379b607208e43c01</t>
  </si>
  <si>
    <t>Besoccer.com 300x600</t>
  </si>
  <si>
    <t>44e3fddd21a0c91ca2507123c9f812ea</t>
  </si>
  <si>
    <t>Resultados-futbol.com Mobile 300x250</t>
  </si>
  <si>
    <t>4fb2fa315caa5473de90d62d5e509e49</t>
  </si>
  <si>
    <t>Besoccer.com 300x250</t>
  </si>
  <si>
    <t>9e5e91d01a4743797cf3be6870bf780b</t>
  </si>
  <si>
    <t>Besoccer.com 970x250</t>
  </si>
  <si>
    <t>b0f1e61bd72560ec4b47445ff66f21bb</t>
  </si>
  <si>
    <t>Resultados-futbol.com 300x250</t>
  </si>
  <si>
    <t>b9af468bedb2605df80beeaae70f180e</t>
  </si>
  <si>
    <t>Resultados-futbol.com 300x600</t>
  </si>
  <si>
    <t>e60abc875d588c7f6bed5e3cf80b87b2</t>
  </si>
  <si>
    <t>Resultados-futbol.com 728x90</t>
  </si>
  <si>
    <t>f60e73e4786bc7f1dcce03043db0334e</t>
  </si>
  <si>
    <t>jayshree@newindianexpress.com</t>
  </si>
  <si>
    <t>Dinamani.com 728x90</t>
  </si>
  <si>
    <t>Express Network Private Limited (newindianexpress.com)</t>
  </si>
  <si>
    <t>04a75d4e28421c16c0159e45fe9ca12d</t>
  </si>
  <si>
    <t>Kannadaprabha.com IN BTF 300x250</t>
  </si>
  <si>
    <t>06cd89b86350566ab05075ffd60061a8</t>
  </si>
  <si>
    <t>Newindianexpress.com IN ATF 300x250</t>
  </si>
  <si>
    <t>128ea1c7cbbc23f214852eaad80e85e7</t>
  </si>
  <si>
    <t>Kannadaprabha.com 728x90</t>
  </si>
  <si>
    <t>3caabc6823e84f32494122e42e5f5dc0</t>
  </si>
  <si>
    <t>Dinamani.com IN BTF 300x250</t>
  </si>
  <si>
    <t>53cc5481a86cfca996ab0d4b8cc4893d</t>
  </si>
  <si>
    <t>Kannadaprabha.com IN ATF 300x250</t>
  </si>
  <si>
    <t>82287827b173cde35d568809b56ef848</t>
  </si>
  <si>
    <t>b33628bbb7bf211d6b47ae8aaf89cc03</t>
  </si>
  <si>
    <t>Newindianexpress.com IN BTF 300x250</t>
  </si>
  <si>
    <t>cffe260410fe9d87100e1698ee1b6ff6</t>
  </si>
  <si>
    <t>Dinamani.com IN ATF 300x250</t>
  </si>
  <si>
    <t>eefbaba61f92f8efffc9e679a68b563e</t>
  </si>
  <si>
    <t>jcampos@blinkx.com</t>
  </si>
  <si>
    <t>Topix.com UK_CA 300x250</t>
  </si>
  <si>
    <t>RhythmOne (digitaltrends.com)</t>
  </si>
  <si>
    <t>1507d0c7bb11f50e1f81e0c70244eddf</t>
  </si>
  <si>
    <t>Lgbtqnation.com $0.60 728x90</t>
  </si>
  <si>
    <t>16fcc0338794d7626bf9d02e1fc4b4ce</t>
  </si>
  <si>
    <t>Fullcountry.com #2 300x250</t>
  </si>
  <si>
    <t>Parentsociety.com 300x250</t>
  </si>
  <si>
    <t>2afe1e0682908862f9297ca6601432bd</t>
  </si>
  <si>
    <t>Topix.com #2 US 728x90</t>
  </si>
  <si>
    <t>2ce8c6c56f1f195e69c1f3e0ed28055f</t>
  </si>
  <si>
    <t>Celebnut.com $0.25 Tag #3 300x250</t>
  </si>
  <si>
    <t>2e3d3347a6944ad50643d2f5b5b6d1cd</t>
  </si>
  <si>
    <t>Topix.com UK_CA 728x90</t>
  </si>
  <si>
    <t>337718c67cdbb2f0afd9f83e08aef2d7</t>
  </si>
  <si>
    <t>Lgbtqnation.com $0.60 300x250</t>
  </si>
  <si>
    <t>3d5d3e125179a357a193f23283b0d649</t>
  </si>
  <si>
    <t>Topix.com #2 US 300x250</t>
  </si>
  <si>
    <t>44a67827e82d644955d19b9f327a1471</t>
  </si>
  <si>
    <t>Fullcountry.com 728x90</t>
  </si>
  <si>
    <t>4d2fe57ab982caabdcbfbaebbe1edb7c</t>
  </si>
  <si>
    <t>632a7012d4adea7ff9f0684e7f69b165</t>
  </si>
  <si>
    <t>Tnj.com 300x250</t>
  </si>
  <si>
    <t>650085175099e88753f42215119a2f1c</t>
  </si>
  <si>
    <t>Queerty.com $0.60 728x90</t>
  </si>
  <si>
    <t>65158386c3bb7370e98a22b93e7ac198</t>
  </si>
  <si>
    <t>Queerty.com $0.60 300x250</t>
  </si>
  <si>
    <t>6835ef9f58cc46862ee4e5811bdce90a</t>
  </si>
  <si>
    <t>Daftdogarcade.com $0.25 Tag #3 160x600</t>
  </si>
  <si>
    <t>6b11296ddb673d5154c8610660786432</t>
  </si>
  <si>
    <t>Dailymotion.com 728x90</t>
  </si>
  <si>
    <t>731ef0a08b9d302f8a5c29155e7d3d23</t>
  </si>
  <si>
    <t>Belloflostsouls.net 160x600</t>
  </si>
  <si>
    <t>7b8a769e40ee81078ff1e5697a0a020b</t>
  </si>
  <si>
    <t>Rantpets.com 300x250</t>
  </si>
  <si>
    <t>80b057e7b121c6254929b93bba9b5c4a</t>
  </si>
  <si>
    <t>Rantgizmo.com 728x90</t>
  </si>
  <si>
    <t>8643361782532838c5bb57ef6f1164d0</t>
  </si>
  <si>
    <t>Rantpets.com 160x600</t>
  </si>
  <si>
    <t>Realtor.com 728x90</t>
  </si>
  <si>
    <t>93fa8b29343c3bc158a5648ceac05ed7</t>
  </si>
  <si>
    <t>Queerty.com $0.60 160x600</t>
  </si>
  <si>
    <t>a35dc4817f25e5ea4e8f35f6c5e8f6bd</t>
  </si>
  <si>
    <t>Theblaze.com 300x250</t>
  </si>
  <si>
    <t>a546b9f88000a2faf80a9c72279bce42</t>
  </si>
  <si>
    <t>Fullcountry.com 300x250</t>
  </si>
  <si>
    <t>b5337a65008aeebc1b07529443f9503e</t>
  </si>
  <si>
    <t>Fullcountry.com #2 728x90</t>
  </si>
  <si>
    <t>b6653881216f3f5da7111d2107325a04</t>
  </si>
  <si>
    <t>Daftdogarcade.com $0.25 Tag #3 300x250</t>
  </si>
  <si>
    <t>c1448f54e90ef8956c66feaf2dedebf6</t>
  </si>
  <si>
    <t>Eurweb.com 300x250</t>
  </si>
  <si>
    <t>c395605d2bac66d3f740fd5e3624fe1e</t>
  </si>
  <si>
    <t>Gamemayhem.com $0.25 Tag #3 728x90</t>
  </si>
  <si>
    <t>c6ea8c2907de1c5cad1ccd4c88e40d24</t>
  </si>
  <si>
    <t>Topix.com #2 US 160x600</t>
  </si>
  <si>
    <t>c85cb35d873e7356bf9f5d9e46655d47</t>
  </si>
  <si>
    <t>dac0fa0470ad7fe4f064184b7b972822</t>
  </si>
  <si>
    <t>Washingtonmonthly.com US 160x600</t>
  </si>
  <si>
    <t>dc5815025052c19f3cb267d78afc70ac</t>
  </si>
  <si>
    <t>Celebnut.com $0.25 Tag #3 728x90</t>
  </si>
  <si>
    <t>ddfe4ccec57b1626045d653fbe895f68</t>
  </si>
  <si>
    <t>Topix.com US 728x90</t>
  </si>
  <si>
    <t>df59ba1e6a1f814a2dcc1f69c64ac7cc</t>
  </si>
  <si>
    <t>Washingtonmonthly.com US 728x90</t>
  </si>
  <si>
    <t>e2b46089d217cfda5b4cc31074013eae</t>
  </si>
  <si>
    <t>e2c8b39cc875385c4d514a2915c0d21f</t>
  </si>
  <si>
    <t>e40ffb51eb89877186f3237f573cde2f</t>
  </si>
  <si>
    <t>Topix.com UK_CA 160x600</t>
  </si>
  <si>
    <t>f0714c2924a88bbcd3027c8b691b9f1b</t>
  </si>
  <si>
    <t>Topix.com US 300x250</t>
  </si>
  <si>
    <t>f2e52fb61e5248ed12131bd61a28d8ef</t>
  </si>
  <si>
    <t>247sports.com 160x600</t>
  </si>
  <si>
    <t>f334fbce33af157ded8639886525756d</t>
  </si>
  <si>
    <t>247sports.com 728x90</t>
  </si>
  <si>
    <t>f6c5111d193d0fae82ed64cae51e8d15</t>
  </si>
  <si>
    <t>Topix.com US 160x600</t>
  </si>
  <si>
    <t>f87c1549a3ac99d3eb6b1327aeeb5c6c</t>
  </si>
  <si>
    <t>Gamemayhem.com $0.25 Tag #3 300x250</t>
  </si>
  <si>
    <t>f9b48dc2a57e3e247b682d4d14095cf5</t>
  </si>
  <si>
    <t>Daftdogarcade.com $0.25 Tag #3 728x90</t>
  </si>
  <si>
    <t>fd927e86ea55d2148598cbfc60aa8417</t>
  </si>
  <si>
    <t>Rantpets.com 728x90</t>
  </si>
  <si>
    <t>feaeaad62721d155d37cb47dade2dac8</t>
  </si>
  <si>
    <t>jchan@moviebat.com</t>
  </si>
  <si>
    <t>Mommacooks.com Tier 1 300x250</t>
  </si>
  <si>
    <t>Moviebat.com</t>
  </si>
  <si>
    <t>2cd099e71da12530efa0615a4af2e0b3</t>
  </si>
  <si>
    <t>Mommacooks.com Tier 2 300x250</t>
  </si>
  <si>
    <t>2df2bbf5f4a97dcc2bbace7e6421f71c</t>
  </si>
  <si>
    <t>Mommacooks.com Tier 1 728x90</t>
  </si>
  <si>
    <t>33fef14ba0c3a1b9d3c9107ecb0a4df6</t>
  </si>
  <si>
    <t>0.50 Instantmugcakes.com 300x250</t>
  </si>
  <si>
    <t>4eb7711644ad9c2c4a96996d331f7915</t>
  </si>
  <si>
    <t>0.50 Instantmugcakes.com 728x90</t>
  </si>
  <si>
    <t>53d747b3ebeec8ae72e74c606c9c3ba9</t>
  </si>
  <si>
    <t>1.25 Instantmugcakes.com 300x250</t>
  </si>
  <si>
    <t>694cebdb15f29bdfa7cd075573857a13</t>
  </si>
  <si>
    <t>1.25 Instantmugcakes.com 728x90</t>
  </si>
  <si>
    <t>76b62930daf5274d597b078a8a7240bc</t>
  </si>
  <si>
    <t>Mommacooks.com Tier 2 160x600</t>
  </si>
  <si>
    <t>7f3d4cc2c49412158d1ad8949de593a7</t>
  </si>
  <si>
    <t>Travelguidehq.com 300x250</t>
  </si>
  <si>
    <t>8a96ddeda91568673d675f9d07d212bf</t>
  </si>
  <si>
    <t>Travelguidehq.com 160x600</t>
  </si>
  <si>
    <t>b07a38dee8abb26aa6d3f68ef9556f1a</t>
  </si>
  <si>
    <t>Mommacooks.com Tier 1 160x600</t>
  </si>
  <si>
    <t>c508c89d7283221d78a255655e1eae1e</t>
  </si>
  <si>
    <t>Travelguidehq.com 728x90</t>
  </si>
  <si>
    <t>d1232d0c0698cad3057961cb64f820b1</t>
  </si>
  <si>
    <t>Mommacooks.com Tier 2 728x90</t>
  </si>
  <si>
    <t>d2013c0263521e571b7cbaf8c034fc5a</t>
  </si>
  <si>
    <t>jeff@bikepedia.com</t>
  </si>
  <si>
    <t>Bikepedia.com</t>
  </si>
  <si>
    <t>21c9b25befd18a753f4ff91a83b98ace</t>
  </si>
  <si>
    <t>Bikepedia.com #2 728x90</t>
  </si>
  <si>
    <t>571a8c9f5561ec0d4209bda62a343523</t>
  </si>
  <si>
    <t>Bikepedia.com #2 160x600</t>
  </si>
  <si>
    <t>a0a6ff8c1bf1f6fc9f4b736b8138547c</t>
  </si>
  <si>
    <t>Bikepedia.com #1 728x90</t>
  </si>
  <si>
    <t>acde53ebcac315dcd7d4a9def46a7d6d</t>
  </si>
  <si>
    <t>Bikepedia.com #1 160x600</t>
  </si>
  <si>
    <t>jeff@heckyeah.org</t>
  </si>
  <si>
    <t>Allaboutthebuzz.com BTF 300x250</t>
  </si>
  <si>
    <t>Allaboutthebuzz.com</t>
  </si>
  <si>
    <t>819e10e8130be366f960ca59e3d828ec</t>
  </si>
  <si>
    <t>Allaboutthebuzz.com MID 300x250</t>
  </si>
  <si>
    <t>e9e21d1432661d977eb29e45c51b3f3c</t>
  </si>
  <si>
    <t>Allaboutthebuzz.com ATF 300x250</t>
  </si>
  <si>
    <t>ebf09d61073d00c86aecb0781f0b3581</t>
  </si>
  <si>
    <t>jeff@tentonhammer.com</t>
  </si>
  <si>
    <t>Master Games International (Tentonhammer.com)</t>
  </si>
  <si>
    <t>0b841331302dd86f47345853b720fe2e</t>
  </si>
  <si>
    <t>Spark.tentonhammer.com ATF 728x90</t>
  </si>
  <si>
    <t>1cfd983d7be21bc72a687a90369328d3</t>
  </si>
  <si>
    <t>Spark.tentonhammer.com ATF 2 300x250</t>
  </si>
  <si>
    <t>203b6d7b5a9f0a4924c7d55ffa015d9d</t>
  </si>
  <si>
    <t>Tentonhammer.com ATF 300x250</t>
  </si>
  <si>
    <t>244faeadf01b8478adf7d001833ef9f7</t>
  </si>
  <si>
    <t>Tentonhammer.com BTF 300x250</t>
  </si>
  <si>
    <t>3c37ba033529da3c112f484635a759e9</t>
  </si>
  <si>
    <t>Spark.tentonhammer.com BTF 728x90</t>
  </si>
  <si>
    <t>jeremy.stangroom@gmail.com</t>
  </si>
  <si>
    <t>Socscistatistics.com BTF 300x250</t>
  </si>
  <si>
    <t>Socscistatistics.com</t>
  </si>
  <si>
    <t>3715c6ac196a340e6d5724eb4c4d348b</t>
  </si>
  <si>
    <t>Socscistatistics.com ATF</t>
  </si>
  <si>
    <t>cd13abbdff12728c3a62180362f2de58</t>
  </si>
  <si>
    <t>jet@vampirefreaks.com</t>
  </si>
  <si>
    <t>Vampirefreaks.com US, UK, CA 300x250</t>
  </si>
  <si>
    <t>Vampirefreaks.com</t>
  </si>
  <si>
    <t>a5a7ac11218ba0f519187270d9ea74c1</t>
  </si>
  <si>
    <t>Vampirefreaks.com US, UK, CA 160x600</t>
  </si>
  <si>
    <t>deaa34f9921de75a231da7b8cc360b93</t>
  </si>
  <si>
    <t>jetheights@yahoo.com</t>
  </si>
  <si>
    <t>Howafrica.com [Allied] 300x250</t>
  </si>
  <si>
    <t>Nigeriana.org</t>
  </si>
  <si>
    <t>5d686c3c7a8f808c08494a2fb1ba1092</t>
  </si>
  <si>
    <t>Howafrica.com 300x600</t>
  </si>
  <si>
    <t>d4037c5926426a3048d6d38dc0ed2eba</t>
  </si>
  <si>
    <t>jgreer@gtplanet.net</t>
  </si>
  <si>
    <t>Gtplanet.net 728x90</t>
  </si>
  <si>
    <t>Gtplanet.net</t>
  </si>
  <si>
    <t>00696d9457e958f5feedfdbf024e8dd5</t>
  </si>
  <si>
    <t>Gtplanet.net ATF 2 300x250</t>
  </si>
  <si>
    <t>2ac10f5fcf475b9643e7e5e05801fc22</t>
  </si>
  <si>
    <t>Gtplanet.net ATF 1 300x250</t>
  </si>
  <si>
    <t>c17e874efb36d51f1a4e028bf0774cf2</t>
  </si>
  <si>
    <t>jhutcherson@profootballspot.com</t>
  </si>
  <si>
    <t>Profootballspot.com</t>
  </si>
  <si>
    <t>4da3f8827964814fd53bd55c39d76d5f</t>
  </si>
  <si>
    <t>Profootballspot.com 728x90</t>
  </si>
  <si>
    <t>jimbress@gmail.com</t>
  </si>
  <si>
    <t>Theisozone.com Mobile 300x250</t>
  </si>
  <si>
    <t>32909c5e602cc28c77ec9171c4e8c3b1</t>
  </si>
  <si>
    <t>Theisozone.com 300x250</t>
  </si>
  <si>
    <t>ffbc40814d0cf705ddf7bee036063a8d</t>
  </si>
  <si>
    <t>jmadeira@webspectator.com</t>
  </si>
  <si>
    <t>Webspectator (ig.com.br)</t>
  </si>
  <si>
    <t>0088880134f372cba6cf495291bab9be</t>
  </si>
  <si>
    <t>Ig.com.br 300x250</t>
  </si>
  <si>
    <t>3bbe872eec26127120640731c2d44894</t>
  </si>
  <si>
    <t>Veja.abril.com.br 300x250</t>
  </si>
  <si>
    <t>50c856c65c766b385e69ea23917b0432</t>
  </si>
  <si>
    <t>Ig.com.br 160x600</t>
  </si>
  <si>
    <t>be83755017e3cc1b68e64eafb152f720</t>
  </si>
  <si>
    <t>Ig.com.br 728x90</t>
  </si>
  <si>
    <t>jmaher@taunton.com</t>
  </si>
  <si>
    <t>Finewoodworking.com #1 728x90</t>
  </si>
  <si>
    <t>Taunton Press (Finecooking.com)</t>
  </si>
  <si>
    <t>34653745dcf05281fbc22296508ec595</t>
  </si>
  <si>
    <t>Finecooking.com #2 728x90</t>
  </si>
  <si>
    <t>42489067554afb6d244cd8e0c4903234</t>
  </si>
  <si>
    <t>Finewoodworking.com #2 728x90</t>
  </si>
  <si>
    <t>515bfdc9e97f4de9b00d44825ba3c993</t>
  </si>
  <si>
    <t>Finehomebuilding.com #2 728x90</t>
  </si>
  <si>
    <t>d711a945b99c667dede709be043f7f1a</t>
  </si>
  <si>
    <t>Finecooking.com #1 728x90</t>
  </si>
  <si>
    <t>f8ddac2d6845595fb18af04962446288</t>
  </si>
  <si>
    <t>jn@jn.co.il</t>
  </si>
  <si>
    <t>Jewsnews.co.il US &amp; UK 300x250</t>
  </si>
  <si>
    <t>Jewsnews.co.il</t>
  </si>
  <si>
    <t>812ccb5fe2fc52c7f5c2d8a65977e2a3</t>
  </si>
  <si>
    <t>Jewsnews.co.il US &amp; UK 300x600</t>
  </si>
  <si>
    <t>eb356828b6c7b4335f35f6568c46e0d3</t>
  </si>
  <si>
    <t>jn@streamamp.co.uk</t>
  </si>
  <si>
    <t>Theanswerbank.co.uk UK 160x600</t>
  </si>
  <si>
    <t>StreamAMP (Greenatom.net)</t>
  </si>
  <si>
    <t>144cb6b1730e39825b42036e8b214975</t>
  </si>
  <si>
    <t>Bodyrock.tv US 300x600</t>
  </si>
  <si>
    <t>160a334d6731d133d7e07c0149a3094c</t>
  </si>
  <si>
    <t>Autotrader.com.au AU 728x90</t>
  </si>
  <si>
    <t>1ea697f8064fb5f096a0743746bd1b61</t>
  </si>
  <si>
    <t>Worldseafishing.com - Forums - BB Guest 970x250</t>
  </si>
  <si>
    <t>2c154ab0c60a039965379c8930b8efa0</t>
  </si>
  <si>
    <t>Worldseafishing.com - Forums - MPU Large - US 300x600</t>
  </si>
  <si>
    <t>Bdnews24.com 300x250</t>
  </si>
  <si>
    <t>624551446bf7f47ae1c489bccaed6793</t>
  </si>
  <si>
    <t>Golfwrx.com 728x90</t>
  </si>
  <si>
    <t>643e146b84298651b54c053f51730e80</t>
  </si>
  <si>
    <t>Vivaglammagazine.com ATF 300x250</t>
  </si>
  <si>
    <t>74716816e2ec500b22b66456146c54b4</t>
  </si>
  <si>
    <t>Bodyrock.tv Mobile US</t>
  </si>
  <si>
    <t>a8809f32ecde47a5122be7756b20379a</t>
  </si>
  <si>
    <t>Vivaglammagazine.com ATF 728x90</t>
  </si>
  <si>
    <t>a8d44621da6a8355336b210acc466358</t>
  </si>
  <si>
    <t>Bodyrock.tv US Desktop 300x250</t>
  </si>
  <si>
    <t>ab34a6a30b88e65a57f3c40e308cf263</t>
  </si>
  <si>
    <t>Bodyrock.tv US Desktop 728x90</t>
  </si>
  <si>
    <t>b998c4fda86d7e823184d64576cd3eaa</t>
  </si>
  <si>
    <t>Autotrader.com.au AU 300x250</t>
  </si>
  <si>
    <t>c3440780de9759e490356c8c99314092</t>
  </si>
  <si>
    <t>Westhamonline.net US 160x600</t>
  </si>
  <si>
    <t>d92696c8260181e70b20a78420bac186</t>
  </si>
  <si>
    <t>Theanswerbank.co.uk UK 300x250</t>
  </si>
  <si>
    <t>fd9bbddbd7eeb8b7f2fd93a07ee5b0c9</t>
  </si>
  <si>
    <t>joe@gopoint.com</t>
  </si>
  <si>
    <t>GoPoint (Funnelbrain.com)</t>
  </si>
  <si>
    <t>990ea80c86a3f5f59f4ee1be5d6b3389</t>
  </si>
  <si>
    <t>Funnelbrain.com #1 728x90</t>
  </si>
  <si>
    <t>d73d55c0e5968fc1381e0ac00317c5bf</t>
  </si>
  <si>
    <t>Funnelbrain.com #1 300x250</t>
  </si>
  <si>
    <t>johng@movieweb.com</t>
  </si>
  <si>
    <t>INT ATF 300x250</t>
  </si>
  <si>
    <t>Movieweb.com</t>
  </si>
  <si>
    <t>096c8ee5253221c3618918d3401c8550</t>
  </si>
  <si>
    <t>INT BTF 300x250</t>
  </si>
  <si>
    <t>1db1136c5fb2745fa214b76ce372fc1b</t>
  </si>
  <si>
    <t>US/UK/CA/AU/DE ATF $2 300x250</t>
  </si>
  <si>
    <t>582ef83340cbda31b83a925fddb0b71f</t>
  </si>
  <si>
    <t>Movieweb ATF 300x600</t>
  </si>
  <si>
    <t>692e32d72478420734772968e352a218</t>
  </si>
  <si>
    <t>USA BTF 728x90</t>
  </si>
  <si>
    <t>72d52b22a10af90ad1443b9ae66b81f5</t>
  </si>
  <si>
    <t>INT ATF 728x90</t>
  </si>
  <si>
    <t>9a85f55afdd0e0c300b998cd4f325142</t>
  </si>
  <si>
    <t>INT BTF 728x90</t>
  </si>
  <si>
    <t>b2adee38da2c0670da3c14db6415afca</t>
  </si>
  <si>
    <t>johnv@hardlightmedia.com</t>
  </si>
  <si>
    <t>HardLight Media (steamregister.com)</t>
  </si>
  <si>
    <t>jon@stackermedia.com</t>
  </si>
  <si>
    <t>Stacker Media (Slacker.com)</t>
  </si>
  <si>
    <t>02b6f066fa646cfb246ce63c4c508d48</t>
  </si>
  <si>
    <t>To.02.atf.srec 300x250</t>
  </si>
  <si>
    <t>41a5755f97f4064b77d348a54872ea98</t>
  </si>
  <si>
    <t>To.01.atf.slb 728x90</t>
  </si>
  <si>
    <t>bbabbf3cfb30830964161ebf6269bcf9</t>
  </si>
  <si>
    <t>To.03.btf.srec 300x250</t>
  </si>
  <si>
    <t>bfa8e9d0ec0b405e00ca4455a79c2675</t>
  </si>
  <si>
    <t>To.04.btf.srec 300x250</t>
  </si>
  <si>
    <t>d7db16573134f0101a3f19fc9899ee7f</t>
  </si>
  <si>
    <t>To.05.btf.slb 728x90</t>
  </si>
  <si>
    <t>jonl@seccosquared.com</t>
  </si>
  <si>
    <t>$1.00 728x90</t>
  </si>
  <si>
    <t>Secco Squared (yourdailydish.com)</t>
  </si>
  <si>
    <t>21238b9ffa1e03f41431a62de4db0af9</t>
  </si>
  <si>
    <t>$1.00 #2 300x250</t>
  </si>
  <si>
    <t>4a29cb183b2aff3d5bbbc334171cc1ee</t>
  </si>
  <si>
    <t>$1.00 160x600</t>
  </si>
  <si>
    <t>544b57d715dd691cca18802e5dc8d993</t>
  </si>
  <si>
    <t>$1.50 300x250</t>
  </si>
  <si>
    <t>56dd3fd6f2a5ad7171a34b5e90bffda0</t>
  </si>
  <si>
    <t>$0.50 160x600</t>
  </si>
  <si>
    <t>5b2c387376a3014e858676471d97d7fa</t>
  </si>
  <si>
    <t>$0.50 300x600</t>
  </si>
  <si>
    <t>7ea09f5c639b60d2f654a8aea0fbcfe4</t>
  </si>
  <si>
    <t>$0.50 728x90</t>
  </si>
  <si>
    <t>92450edc679fe9402d6e881e9421e965</t>
  </si>
  <si>
    <t>$1.00 300x250</t>
  </si>
  <si>
    <t>97aa9801f9f7df1ab52ef91312ed6205</t>
  </si>
  <si>
    <t>$0.50 300x250</t>
  </si>
  <si>
    <t>a85ad602e6ddaeab3b004d941481fcc5</t>
  </si>
  <si>
    <t>$1.50 160x600</t>
  </si>
  <si>
    <t>a919891114629cfcaf30ddb1eaf63f3e</t>
  </si>
  <si>
    <t>$2.00 728x90</t>
  </si>
  <si>
    <t>ab6cf31a9a7faab2fb898d616919b37b</t>
  </si>
  <si>
    <t>$2.00 300x250</t>
  </si>
  <si>
    <t>c4625d806fd552ad7fc0b07a06771eee</t>
  </si>
  <si>
    <t>$1.50 728x90</t>
  </si>
  <si>
    <t>c5b44b6ed12144953a1ec07213eee56a</t>
  </si>
  <si>
    <t>$2.00 160x600</t>
  </si>
  <si>
    <t>da8ec93882a7299e5dce7ac8295b9305</t>
  </si>
  <si>
    <t>$1.00 300x600</t>
  </si>
  <si>
    <t>f512094162561ed1ee5eb9b1cdaf5889</t>
  </si>
  <si>
    <t>$1.50 300x600</t>
  </si>
  <si>
    <t>fb4e9900aa86ec5bc631b533566c641d</t>
  </si>
  <si>
    <t>$2.00 300x600</t>
  </si>
  <si>
    <t>fd7d9ea530575a5ead069082ca3d2500</t>
  </si>
  <si>
    <t>jorge.limon@debate.com.mx</t>
  </si>
  <si>
    <t>Debate.com.mx</t>
  </si>
  <si>
    <t>06c1ed930f4b94bb8dd33368d6b1ec16</t>
  </si>
  <si>
    <t>DBT_notas_LeaderBoard_1_US 728x90</t>
  </si>
  <si>
    <t>07f05e1d9d9918fe3fafe1507fc7d0c7</t>
  </si>
  <si>
    <t>DBT_notas_MediumRectangle_2 300x250</t>
  </si>
  <si>
    <t>2832a88d4aa89f0acc8e748c70b4886b</t>
  </si>
  <si>
    <t>DBT_Home_HalfPage_1 300x600</t>
  </si>
  <si>
    <t>3af041a2fe6ab8a4f6f41f30860db360</t>
  </si>
  <si>
    <t>DBT_notas_MediumRectangle_1 300x250</t>
  </si>
  <si>
    <t>5117f6feb34c0033ffc829430a595750</t>
  </si>
  <si>
    <t>DBT_Home_MediumRectangle_2 300x250</t>
  </si>
  <si>
    <t>54c4c9d403e0e2f21523aa758b5ed36d</t>
  </si>
  <si>
    <t>DBT_Home_MediumRectangle_3 300x250</t>
  </si>
  <si>
    <t>6599a1b084757717b5b98fa12f67dba0</t>
  </si>
  <si>
    <t>DBT_notas_LeaderBoard_4_US_2 728x90</t>
  </si>
  <si>
    <t>972fcbb21a553358367c090dcd2aa59f</t>
  </si>
  <si>
    <t>DBT_notas_LeaderBoard_2_728X90_US_1 728x90</t>
  </si>
  <si>
    <t>b4cd1a4210f11729aea21c24c2725552</t>
  </si>
  <si>
    <t>DBT_notas_LeaderBoard_3_Mobile _US_1 728x90</t>
  </si>
  <si>
    <t>bf1e1ace23a35a981338021f9cd654d0</t>
  </si>
  <si>
    <t>DBT_notas_Leader_Board_5_ Mobile _US_3 728x90</t>
  </si>
  <si>
    <t>jose@turecarga.com</t>
  </si>
  <si>
    <t>Dalealplay.es</t>
  </si>
  <si>
    <t>007aaaacd82e6bbd7bb2f18b50e43355</t>
  </si>
  <si>
    <t>Dalealplay.es MX ATF 728x90</t>
  </si>
  <si>
    <t>22b79a04ebbdb42677420f3014ac20d4</t>
  </si>
  <si>
    <t>Dalealplay.es USA ATF 300x250</t>
  </si>
  <si>
    <t>3b712017ef375287560ffee4915cd8c1</t>
  </si>
  <si>
    <t>Dalealplay.es ES ATF 728x90</t>
  </si>
  <si>
    <t>3f71353bf3744818bb1e45021a641644</t>
  </si>
  <si>
    <t>Dalealplay.es USA ATF 728x90</t>
  </si>
  <si>
    <t>8643a37b44dda3e151f2be0833904cd9</t>
  </si>
  <si>
    <t>Dalealplay.es ES ATF 300x250</t>
  </si>
  <si>
    <t>8e3d546dd6153e827956532295e3c8e9</t>
  </si>
  <si>
    <t>Dalealplay.es MX ATF 300x250</t>
  </si>
  <si>
    <t>e93a8488332d680c6dc317d9e12c93d5</t>
  </si>
  <si>
    <t>Dalealplay.es Mobile USA ATF 300x50</t>
  </si>
  <si>
    <t>josh@publir.com</t>
  </si>
  <si>
    <t>Allenbwest.com #2 300x250</t>
  </si>
  <si>
    <t>Publir.com</t>
  </si>
  <si>
    <t>03d66e8845aa4624e39ebf7a1a3d4552</t>
  </si>
  <si>
    <t>WesternjournalismTablet #3 300x250</t>
  </si>
  <si>
    <t>040a75801c9d1255c43ebb5883937eb2</t>
  </si>
  <si>
    <t>WesternjournalismTablet 300x600</t>
  </si>
  <si>
    <t>04adc97128319ad8afc4d1e608fe47e1</t>
  </si>
  <si>
    <t>Takimag.com 728x90</t>
  </si>
  <si>
    <t>04be6148dafc6bf7f710d9685ad80713</t>
  </si>
  <si>
    <t>WesternjournalismDesktop 728x90</t>
  </si>
  <si>
    <t>09553aaaa9d43008cd948b86f0307efd</t>
  </si>
  <si>
    <t>Usuncut.com #2 300x250</t>
  </si>
  <si>
    <t>0c2b4350649de70dc5decb3e1f0dfae5</t>
  </si>
  <si>
    <t>WesternjournalismTablet 300x250</t>
  </si>
  <si>
    <t>0c81975d45cbc11fa9bf0402b9b5fc85</t>
  </si>
  <si>
    <t>Thebolde.com 300x250</t>
  </si>
  <si>
    <t>0e4705ecbf30f55ff5d970958e1477c1</t>
  </si>
  <si>
    <t>Allenbwest.com 160x600</t>
  </si>
  <si>
    <t>10e03a244cb7e7da6d528234354b0723</t>
  </si>
  <si>
    <t>SheFindsTablet 160x600</t>
  </si>
  <si>
    <t>12737801fc6263c146fba87aaad21926</t>
  </si>
  <si>
    <t>ConservativetribuneDesktop #7 300x250</t>
  </si>
  <si>
    <t>168398afc29985266fe28cfbda65a921</t>
  </si>
  <si>
    <t>Intellectualtakeout.org #2 300x250</t>
  </si>
  <si>
    <t>1730f3a6b1f4797ff5150611b0d3b927</t>
  </si>
  <si>
    <t>Chicksontheright.com 300x600</t>
  </si>
  <si>
    <t>195d53b5ce095b2101f0e78fb31930b8</t>
  </si>
  <si>
    <t>Abovethelaw.com #2 728x90</t>
  </si>
  <si>
    <t>19c7ed25035411045598030d933b3486</t>
  </si>
  <si>
    <t>Thecollegefix.com 160x600</t>
  </si>
  <si>
    <t>1b974abdcfd3497dbbe05a3731d1dffe</t>
  </si>
  <si>
    <t>Breakingdefense.com 728x90</t>
  </si>
  <si>
    <t>1bae377b88dfcc6e493bbea6ed846571</t>
  </si>
  <si>
    <t>ConservativetribuneDesktop #5 300x250</t>
  </si>
  <si>
    <t>1cbcc1ad520133317406f03db8fa7dfc</t>
  </si>
  <si>
    <t>Allenbwest.com 300x600</t>
  </si>
  <si>
    <t>1cd0494a1f1fd7d216722ac9e88f7a93</t>
  </si>
  <si>
    <t>Jewcy.com 728x90</t>
  </si>
  <si>
    <t>1e4f7f4085a19442d062a7d5f4afd794</t>
  </si>
  <si>
    <t>MichaelSavage300s #3 300x250</t>
  </si>
  <si>
    <t>2639ec3665c10ef172b0014cdc186870</t>
  </si>
  <si>
    <t>Abovethelaw.com 300x250</t>
  </si>
  <si>
    <t>2b60331cd0e13de2aba895d6d6972430</t>
  </si>
  <si>
    <t>WesternjournalismTablet #2 300x250</t>
  </si>
  <si>
    <t>2bb8bc719cfa138894439c368f38b59c</t>
  </si>
  <si>
    <t>ConservativetribuneDesktop #3 300x250</t>
  </si>
  <si>
    <t>2c7e26ad1454b91577c43477661e506c</t>
  </si>
  <si>
    <t>Hypeline.org #2 300x250</t>
  </si>
  <si>
    <t>2d0a6b52a00ee1803ec3040773c88eec</t>
  </si>
  <si>
    <t>Medcitynews.com #2 728x90</t>
  </si>
  <si>
    <t>2d64e53caf74ad297abe9f7a18f8e218</t>
  </si>
  <si>
    <t>MichaelSavage300s #6 300x250</t>
  </si>
  <si>
    <t>2f1337e95c106483072b84b24f3fb2e3</t>
  </si>
  <si>
    <t>Tpnn.comMobile #2 300x250</t>
  </si>
  <si>
    <t>33f288e5f2b156ccb8e7ace6094d1cc4</t>
  </si>
  <si>
    <t>Samuel-warde.com #2 728x90</t>
  </si>
  <si>
    <t>3628f036153a67197f1c5942231e0157</t>
  </si>
  <si>
    <t>Freethoughtblogs.com 300x250</t>
  </si>
  <si>
    <t>366887c512999f8e42c2702bcbc3415a</t>
  </si>
  <si>
    <t>Tpnn.comTablet 300x250</t>
  </si>
  <si>
    <t>3a06b450bdf168cc5511784a160d09d2</t>
  </si>
  <si>
    <t>Thefederalist.com 728x90</t>
  </si>
  <si>
    <t>40456d50f44cbf4a8b9a5575230b8f23</t>
  </si>
  <si>
    <t>Powerlineblog.com 300x250</t>
  </si>
  <si>
    <t>40a64bcdd5ef5be118fcca50174da7c3</t>
  </si>
  <si>
    <t>Leftwingnation.org #2 300x250</t>
  </si>
  <si>
    <t>40d0664c26112ce6ce6f96e808b4a1ae</t>
  </si>
  <si>
    <t>Dealbreaker.com #3 300x250</t>
  </si>
  <si>
    <t>466fcfeb33bebe45d4d8910cf6126b9d</t>
  </si>
  <si>
    <t>ConservativetribuneTablet 300x250</t>
  </si>
  <si>
    <t>46cfd0ad12064cabde639e68793dbac2</t>
  </si>
  <si>
    <t>Takimag.com 160x600</t>
  </si>
  <si>
    <t>483b0ac1c42482da0b0de8129b2ee0c2</t>
  </si>
  <si>
    <t>WesternjournalismDesktop #3 300x250</t>
  </si>
  <si>
    <t>4bcd78ea9d44f7773357e244c1f6b12f</t>
  </si>
  <si>
    <t>Atlasobscura.com 728x90</t>
  </si>
  <si>
    <t>4dc2897ba3b3bc07e31e826929b3a800</t>
  </si>
  <si>
    <t>Theradicals.com #2 160x600</t>
  </si>
  <si>
    <t>4e20a5e3e796f6c2baa6e4e76c5523b5</t>
  </si>
  <si>
    <t>ConservativetribuneTablet #2 300x250</t>
  </si>
  <si>
    <t>4f8dbfed61b9824e78c2f4ea737bb902</t>
  </si>
  <si>
    <t>ConservativetribuneDesktop #2 300x250</t>
  </si>
  <si>
    <t>54ec79d611714952c830304107cb4f1b</t>
  </si>
  <si>
    <t>Thegatewaypundit.com 300x600</t>
  </si>
  <si>
    <t>54ef9912b000f8e8109d919779465aa9</t>
  </si>
  <si>
    <t>SheFindsDT 160x600</t>
  </si>
  <si>
    <t>5563df02a61a16ef5ba551820203a308</t>
  </si>
  <si>
    <t>ConservativetribuneTablet #4 300x250</t>
  </si>
  <si>
    <t>55d4c6dccd42607b62530c6a993639e3</t>
  </si>
  <si>
    <t>Newsmax.com 300x250</t>
  </si>
  <si>
    <t>594bfb50f18aab623cef256f6a4b195d</t>
  </si>
  <si>
    <t>SheFindsTablet 728x90</t>
  </si>
  <si>
    <t>5a22566d73e6972fd7946d67babacadc</t>
  </si>
  <si>
    <t>WesternjournalismTablet #4 300x250</t>
  </si>
  <si>
    <t>5dbdb4d0bdd179492b51b5b7bb337295</t>
  </si>
  <si>
    <t>Hypeline.org 300x250</t>
  </si>
  <si>
    <t>5e8df842634957acaa135d6829f48d82</t>
  </si>
  <si>
    <t>Thegatewaypundit.com 300x250</t>
  </si>
  <si>
    <t>5f1741a62a9c7b43fa9e5fa3a4995411</t>
  </si>
  <si>
    <t>FTBMobile 320x50</t>
  </si>
  <si>
    <t>61a8e9eebf98403a815a49132dc54117</t>
  </si>
  <si>
    <t>Theradicals.com 728x90</t>
  </si>
  <si>
    <t>64e7bd1af08388cab1c25de03c0a15f3</t>
  </si>
  <si>
    <t>Intellectualtakeout.org 160x600</t>
  </si>
  <si>
    <t>66efa8ef06355f0c70da35c246b2e07d</t>
  </si>
  <si>
    <t>ConservativetribuneMobile #5 300x250</t>
  </si>
  <si>
    <t>66ff3dcb663c433fa4497ad50a80b18a</t>
  </si>
  <si>
    <t>Medcitynews.com 300x250</t>
  </si>
  <si>
    <t>67ba2b087550aeed5513bf7545072b7c</t>
  </si>
  <si>
    <t>Dealbreaker.com 728x90</t>
  </si>
  <si>
    <t>6842b4531ba27b7e914cdcb24b907bba</t>
  </si>
  <si>
    <t>Theatlantic.com 728x90</t>
  </si>
  <si>
    <t>687856e33a61039ed4079129f05a6728</t>
  </si>
  <si>
    <t>Allenbwest.com 300x250</t>
  </si>
  <si>
    <t>732fc908c237946d959b718fdfa56187</t>
  </si>
  <si>
    <t>Tpnn.comMobile 300x250</t>
  </si>
  <si>
    <t>75fd381ac7cc09a0f5b29e4604f02cce</t>
  </si>
  <si>
    <t>Atlasobscura.com 300x250</t>
  </si>
  <si>
    <t>76d765da1fb85ac616f91b7f01f11355</t>
  </si>
  <si>
    <t>MichaelSavage300s #5 300x250</t>
  </si>
  <si>
    <t>78325d4ffeaa40f84f36ed2e6d749224</t>
  </si>
  <si>
    <t>Samuel-warde.com #2 300x250</t>
  </si>
  <si>
    <t>7abdad13362aeb90cfb8912f35f0c35f</t>
  </si>
  <si>
    <t>ConservativetribuneDesktop #8 300x250</t>
  </si>
  <si>
    <t>7bef7ee227f3a78f27724da9821561f1</t>
  </si>
  <si>
    <t>WesternjournalismDesktop #2 300x250</t>
  </si>
  <si>
    <t>7c2fde5ab645c5dba05d83278b883cbc</t>
  </si>
  <si>
    <t>Legalinsurrection.com 728x90</t>
  </si>
  <si>
    <t>7ca7d659ba727129556814175b9cce28</t>
  </si>
  <si>
    <t>Chicksontheright.com 160x600</t>
  </si>
  <si>
    <t>80f3567c749242243112aaa7ec20a721</t>
  </si>
  <si>
    <t>Tpnn.com #4 300x250</t>
  </si>
  <si>
    <t>87724363a8b67772217db624ca232abc</t>
  </si>
  <si>
    <t>Thegatewaypundit.com 160x600</t>
  </si>
  <si>
    <t>898ee031ceeac7eaf4af3acec3771927</t>
  </si>
  <si>
    <t>Theradicals.com #4 300x250</t>
  </si>
  <si>
    <t>8d4f79b929aafd0712241d76b9469731</t>
  </si>
  <si>
    <t>Tpnn.com #2 300x250</t>
  </si>
  <si>
    <t>8dd623dd5e670b194fba1d609e925bc0</t>
  </si>
  <si>
    <t>Michellemalkin.com #2 160x600</t>
  </si>
  <si>
    <t>8e25bd5746b038e60dd29598ca4d35c2</t>
  </si>
  <si>
    <t>ConservativetribuneMobile #4 300x250</t>
  </si>
  <si>
    <t>8f0731dc0ab35ee041bf7e51b95d6729</t>
  </si>
  <si>
    <t>Breakingenergy.com 300x250</t>
  </si>
  <si>
    <t>9040b069f174e749fb4cf5102e14e737</t>
  </si>
  <si>
    <t>Abovethelaw.com #2 300x250</t>
  </si>
  <si>
    <t>95e0e8b0aac7ffb38da12571e08fb36a</t>
  </si>
  <si>
    <t>MichaelSavage300s #2 300x250</t>
  </si>
  <si>
    <t>9c67f6a190a8bc7cede76564c87f2d82</t>
  </si>
  <si>
    <t>ConservativetribuneTablet #7 300x250</t>
  </si>
  <si>
    <t>9ce51d8fe39ad3991f5befe185e882a2</t>
  </si>
  <si>
    <t>Medcitynews.com #2 300x250</t>
  </si>
  <si>
    <t>9d9a3f7c8af538793f72aa7c4c5d54ab</t>
  </si>
  <si>
    <t>Samuel-warde.com 300x250</t>
  </si>
  <si>
    <t>a0ababdfc1dd822a65d996516e7dcfa3</t>
  </si>
  <si>
    <t>Forwardprogressives.com 160x600</t>
  </si>
  <si>
    <t>a0d6248cfa8df9138226e0f8f23d1908</t>
  </si>
  <si>
    <t>Usuncut.com #3 300x250</t>
  </si>
  <si>
    <t>a15ea17211bd8229cb76eab0ad5e1ee0</t>
  </si>
  <si>
    <t>Theradicals.com #2 300x250</t>
  </si>
  <si>
    <t>a1cb0ff0426e6fdec28459684981c0f7</t>
  </si>
  <si>
    <t>Climatedepot.com 300x250</t>
  </si>
  <si>
    <t>a43cebe8d97ece0c60058256f9b499b1</t>
  </si>
  <si>
    <t>SheFindsDT 300x250</t>
  </si>
  <si>
    <t>a895680621c77c7e52071f230bb7b04c</t>
  </si>
  <si>
    <t>SheFindsDT 300x600</t>
  </si>
  <si>
    <t>ab16f10a6c104555526e181610ed792d</t>
  </si>
  <si>
    <t>Freethoughtblogs.com 728x90</t>
  </si>
  <si>
    <t>aced1a897258a42de0dc362a48e6f779</t>
  </si>
  <si>
    <t>Thegatewaypundit.com 728x90</t>
  </si>
  <si>
    <t>ae77581834c026065ab1c3fe1629ed55</t>
  </si>
  <si>
    <t>Breakingdefense.com 300x250</t>
  </si>
  <si>
    <t>ae8e15fd5a21a8355e5bd69c03d34116</t>
  </si>
  <si>
    <t>Patheos.com 300x250</t>
  </si>
  <si>
    <t>afca342d6ba4bd32c28977dfd412e647</t>
  </si>
  <si>
    <t>MichaelSavage300s #4 300x250</t>
  </si>
  <si>
    <t>b154b4b39b958fb7f44be2b5bf744a83</t>
  </si>
  <si>
    <t>Theradicals.com 160x600</t>
  </si>
  <si>
    <t>b229388e0779c89c461ac0a577db5613</t>
  </si>
  <si>
    <t>ConservativetribuneMobile 300x250</t>
  </si>
  <si>
    <t>b8b797805786dca21210e3c4bcc8657d</t>
  </si>
  <si>
    <t>Cafehayek.com 728x90</t>
  </si>
  <si>
    <t>b988d3b901cc1650528ba2a7c1639365</t>
  </si>
  <si>
    <t>Leftwingnation.org 300x250</t>
  </si>
  <si>
    <t>bae385cc030ffd0410ca78912038afae</t>
  </si>
  <si>
    <t>SheFindsDT 728x90</t>
  </si>
  <si>
    <t>bb48686888f7cd9a1c175962a2f63c67</t>
  </si>
  <si>
    <t>WesternjournalismDesktop 300x600</t>
  </si>
  <si>
    <t>bc762c79ca10da549a6e4085e48bd747</t>
  </si>
  <si>
    <t>ConservativetribuneDesktop #4 300x250</t>
  </si>
  <si>
    <t>bd1c69f9bd6a7b491a359b138b062f55</t>
  </si>
  <si>
    <t>Breakingenergy.com 728x90</t>
  </si>
  <si>
    <t>bfcbc609757452488d1ac349e34727e9</t>
  </si>
  <si>
    <t>Medcitynews.com #4 300x250</t>
  </si>
  <si>
    <t>c0702fc5ae8d287b9873f735fda23a18</t>
  </si>
  <si>
    <t>Chicksontheright.com 728x90</t>
  </si>
  <si>
    <t>c28c8a912308a781cf5aeec1b1d04884</t>
  </si>
  <si>
    <t>Usuncut.com 300x250</t>
  </si>
  <si>
    <t>c4fd06c35b0c268a9c2fc42cae6f751d</t>
  </si>
  <si>
    <t>Allenbwest.com 728x90</t>
  </si>
  <si>
    <t>c88db1dfffd1d2a5cb2f759506c8a4d2</t>
  </si>
  <si>
    <t>Takimag.com 300x250</t>
  </si>
  <si>
    <t>cb1ae8b0430788ba850aa78d99f51ffb</t>
  </si>
  <si>
    <t>Hypeline.org 728x90</t>
  </si>
  <si>
    <t>cb79d647f6dfdcb6bcdae8245eb604b4</t>
  </si>
  <si>
    <t>Rebootillinois.com 300x600</t>
  </si>
  <si>
    <t>cc80b4bc3d46b22f7d9119b3f9f87813</t>
  </si>
  <si>
    <t>Michellemalkin.com 160x600</t>
  </si>
  <si>
    <t>ce00c524b3c30f054539ba0517b51757</t>
  </si>
  <si>
    <t>Theradicals.com 300x250</t>
  </si>
  <si>
    <t>d26d438b6bb5153f925e1426a27e9c4c</t>
  </si>
  <si>
    <t>Intellectualtakeout.org 300x600</t>
  </si>
  <si>
    <t>d30ec3cf678ab5591d41c87c9287c3d3</t>
  </si>
  <si>
    <t>ConservativetribuneTablet #8 300x250</t>
  </si>
  <si>
    <t>d4bc1b947aacb588fc958e5c506710b3</t>
  </si>
  <si>
    <t>Leftwingnation.org 728x90</t>
  </si>
  <si>
    <t>d594a58a32cd61507600e4b3dba37b23</t>
  </si>
  <si>
    <t>Samuel-warde.com 728x90</t>
  </si>
  <si>
    <t>d7cd93f4383cf2d8a6896131d68967d9</t>
  </si>
  <si>
    <t>Abovethelaw.com 728x90</t>
  </si>
  <si>
    <t>d823b0db2846532085a73fc5212b84c1</t>
  </si>
  <si>
    <t>WesternjournalismDesktop 300x250</t>
  </si>
  <si>
    <t>dbab1958ff88ea57652c20a2645f8c9c</t>
  </si>
  <si>
    <t>ConservativetribuneMobile #3 300x250</t>
  </si>
  <si>
    <t>dc210143a76b27c35c07114c9507d8fa</t>
  </si>
  <si>
    <t>Climatedepot.com 160x600</t>
  </si>
  <si>
    <t>df42a8a55aba585b9a9ba1467ac74eba</t>
  </si>
  <si>
    <t>ConservativetribuneMobile #6 300x250</t>
  </si>
  <si>
    <t>e2bf59dc09dc6200e875b9c14f288ab9</t>
  </si>
  <si>
    <t>SheFindsTablet 300x250</t>
  </si>
  <si>
    <t>e78c07c137a88dba6075c1328a70b2af</t>
  </si>
  <si>
    <t>Powerlineblog.com 728x90</t>
  </si>
  <si>
    <t>ee202ed66f915466ac58954de6f5b449</t>
  </si>
  <si>
    <t>Abovethelaw.com #3 300x250</t>
  </si>
  <si>
    <t>ef87eb5697efba2fe2b85576c8481297</t>
  </si>
  <si>
    <t>ConservativetribuneTablet #3 300x250</t>
  </si>
  <si>
    <t>f3b9e6c2a0d83ca0736508f6e83dd221</t>
  </si>
  <si>
    <t>Allenbwest.com #2 728x90</t>
  </si>
  <si>
    <t>f4c735f235d6d663ff4a898760930e00</t>
  </si>
  <si>
    <t>ConservativetribuneMobile #2 300x250</t>
  </si>
  <si>
    <t>f4e85d53f7a12cfc182f03c197fdcb9d</t>
  </si>
  <si>
    <t>Medcitynews.com 728x90</t>
  </si>
  <si>
    <t>f89ce5a1d029a3a940f150d5cca24ce1</t>
  </si>
  <si>
    <t>WesternjournalismTablet #5 300x250</t>
  </si>
  <si>
    <t>fa5b6d7a3a6885e5e11393cd5697a868</t>
  </si>
  <si>
    <t>Theatlantic.com 300x250</t>
  </si>
  <si>
    <t>facea23f0e075812672c86d47eda9618</t>
  </si>
  <si>
    <t>Tpnn.com #5 300x250</t>
  </si>
  <si>
    <t>ff4fcbd0d53b4865647e8c55c00a587d</t>
  </si>
  <si>
    <t>josh@sermodigital.com</t>
  </si>
  <si>
    <t>Ziglarvault.com ATF, ROS 300x250</t>
  </si>
  <si>
    <t>Sermo Digital (buzzpo.com)</t>
  </si>
  <si>
    <t>23ff19aecb770bfcf73e35e3afb693db</t>
  </si>
  <si>
    <t>Ziglarvault.com ATF, ROS 970x250</t>
  </si>
  <si>
    <t>3bf0f7b7a08b66c75de0d483102e1e89</t>
  </si>
  <si>
    <t>Ziglarvault.com Mid Post 300x250</t>
  </si>
  <si>
    <t>65fc55137f5bf33b5a857e69d45f8f77</t>
  </si>
  <si>
    <t>Ziglarvault.com Mid Post 728x90</t>
  </si>
  <si>
    <t>ec6add8ec655b6601b745da1e796a8c5</t>
  </si>
  <si>
    <t>jsloan@onegreenplanet.org</t>
  </si>
  <si>
    <t>Onegreenplanet.org USA UK AU CA ATF 728x90</t>
  </si>
  <si>
    <t>Onegreenplanet.org</t>
  </si>
  <si>
    <t>3d52b3397f96ae5b8e19d5b97abcef4e</t>
  </si>
  <si>
    <t>Onegreenplanet.org USA UK AU CA BTF 300x250</t>
  </si>
  <si>
    <t>63960949d0d09ec590968e69c9bd9612</t>
  </si>
  <si>
    <t>Onegreenplanet.org USA UK AU CA ATF 300x250</t>
  </si>
  <si>
    <t>9516c713dee0e64f83dd4858932fee19</t>
  </si>
  <si>
    <t>Onegreenplanet.org USA UK AU CA BTF 728x90</t>
  </si>
  <si>
    <t>9e8eaf2a8b83325a6f3222ac07f6bd2b</t>
  </si>
  <si>
    <t>f2cd83b30433f9ae7c82552733146fb0</t>
  </si>
  <si>
    <t>f8c9396358938d543496bcc3b8243b26</t>
  </si>
  <si>
    <t>juraj.polak@timesofmalta.com</t>
  </si>
  <si>
    <t>Timesofmalta.com Malta TOP 300x250</t>
  </si>
  <si>
    <t>Timesofmalta.com</t>
  </si>
  <si>
    <t>617bcb9eeb13c8fcb96e545a7a9a5444</t>
  </si>
  <si>
    <t>Timesofmalta.com #2 Mobile INTL  320x50</t>
  </si>
  <si>
    <t>8fb2f03abb87439389588763687f088e</t>
  </si>
  <si>
    <t>Timesofmalta.com INTL BOT 300x250</t>
  </si>
  <si>
    <t>9cee6623883126c5c16310e854199e09</t>
  </si>
  <si>
    <t>Timesofmalta.com INTL TOP 300x250</t>
  </si>
  <si>
    <t>c44244550934998b6ed2b3280fe65efa</t>
  </si>
  <si>
    <t>Timesofmalta.com Malta 728x90</t>
  </si>
  <si>
    <t>d3b1d6c2549f89322352fe30975566b1</t>
  </si>
  <si>
    <t>Timesofmalta.com Malta BOT 300x250</t>
  </si>
  <si>
    <t>eb3fd26869ed931f0127b47797eeec4c</t>
  </si>
  <si>
    <t>Timesofmalta.com INTL 728x90</t>
  </si>
  <si>
    <t>f71032b8f168949f401166f6dd4cd192</t>
  </si>
  <si>
    <t>justin@upliftinteractive.com</t>
  </si>
  <si>
    <t>Thesimsresource - 300x250_BTF</t>
  </si>
  <si>
    <t>Uplift Interactive (glamwomen.com)</t>
  </si>
  <si>
    <t>03484e601e933964125d6da3dc00e192</t>
  </si>
  <si>
    <t>247sports.com ATF Top 1 728x90</t>
  </si>
  <si>
    <t>05624c826eef05fba1205e70c315e5ee</t>
  </si>
  <si>
    <t>Ranker.com Mobile BTF Slideshow 300x250</t>
  </si>
  <si>
    <t>0625028ed9a465ae9779bd34266e16a7</t>
  </si>
  <si>
    <t>Philly.com 300x250</t>
  </si>
  <si>
    <t>083dc2a67967d9d39f9e4f09b5f3fb65</t>
  </si>
  <si>
    <t>0a54fad74886a48109e83c31b0d8d368</t>
  </si>
  <si>
    <t>Funnelbrain.com 300x250</t>
  </si>
  <si>
    <t>1470772633af14d4e78c68cbd4ea12c7</t>
  </si>
  <si>
    <t>Shewired.com 300x250</t>
  </si>
  <si>
    <t>1c929ea8649d30b3c21a8433f53b8a15</t>
  </si>
  <si>
    <t>247sports.com BTF Bottom 1 728x90</t>
  </si>
  <si>
    <t>22cacc949e460badd71fe40c313efbb5</t>
  </si>
  <si>
    <t>Out.com 300x250</t>
  </si>
  <si>
    <t>23539743853f286875fbad644e33a700</t>
  </si>
  <si>
    <t>Thesimsresource - 728x90_ATF_UK</t>
  </si>
  <si>
    <t>25cefad8f2f7331c6314e0ba3a4f1af5</t>
  </si>
  <si>
    <t>Ausom.com 300x250</t>
  </si>
  <si>
    <t>2e13da545781b8426a3efdddb53c8d63</t>
  </si>
  <si>
    <t>2f30ea9b9b7cdd3f04d191ab38e2ca52</t>
  </si>
  <si>
    <t>Ausom.com Tablet 728x90</t>
  </si>
  <si>
    <t>332dfc055f77bf75ba11a1ae08088db5</t>
  </si>
  <si>
    <t>33cf2dbac5f8b9acd322e278ad3725fd</t>
  </si>
  <si>
    <t>Out.com Mobile 300x250 Tier 2</t>
  </si>
  <si>
    <t>36321956eb7aba0d3761c36e7684c203</t>
  </si>
  <si>
    <t>Thesimsresource - 300x250_ATF</t>
  </si>
  <si>
    <t>3a2245b06bb31ef0af986525acfb7fcc</t>
  </si>
  <si>
    <t>247sports.com BTF Right 3 160x600</t>
  </si>
  <si>
    <t>3c15ccf70b0359a69cef7bc0f46e49ce</t>
  </si>
  <si>
    <t>Thesimsresource - 300x250_BTF_UK</t>
  </si>
  <si>
    <t>3d832e82275f09dc277586801519616f</t>
  </si>
  <si>
    <t>Out.com 300x600</t>
  </si>
  <si>
    <t>405a2acd3fd71634158a1fe7bc6f4538</t>
  </si>
  <si>
    <t>Ausom.com Tablet 300x250</t>
  </si>
  <si>
    <t>4ad804a92b15e29146b3ac62d8b912f5</t>
  </si>
  <si>
    <t>Advocate.com Mobile 320x50</t>
  </si>
  <si>
    <t>4ca7a7d12e1451650cc0d77e67afd4ba</t>
  </si>
  <si>
    <t>Ausom.com 160x600</t>
  </si>
  <si>
    <t>537adafd3ff1e05d3e0aef724bb0cce7</t>
  </si>
  <si>
    <t>247sports.com ATF Top 728x90</t>
  </si>
  <si>
    <t>5a03573968ec4f9ab03dbf88f0285743</t>
  </si>
  <si>
    <t>Okayplayer.com US MSG ATF 300x250</t>
  </si>
  <si>
    <t>5a1f4bdb6cd63d8daa983e24feb1296e</t>
  </si>
  <si>
    <t>Advocate.com 300x250</t>
  </si>
  <si>
    <t>5a7536aa31090f547e28b56d16a0f2ca</t>
  </si>
  <si>
    <t>Thesimsresource - 728x90_BTF</t>
  </si>
  <si>
    <t>60012cab4b29c69047c9ee94bf0ea823</t>
  </si>
  <si>
    <t>6a5a173f51fc0f67475b3ecf1d81c0e0</t>
  </si>
  <si>
    <t>Advocate.com 728x90</t>
  </si>
  <si>
    <t>6ee8756eaf7823626d882d31e7efea81</t>
  </si>
  <si>
    <t>Out.com 728x90</t>
  </si>
  <si>
    <t>6f6b6a47647ac74f8190d0f66b99cb5f</t>
  </si>
  <si>
    <t>Okayplayer.com US MSG ATF 728x90</t>
  </si>
  <si>
    <t>70a24c548911fb8d44310614b424611a</t>
  </si>
  <si>
    <t>7cf0612cc49a50cfd088c4699c7738d3</t>
  </si>
  <si>
    <t>247sports.com BTF Bottom Tier 2 728x90</t>
  </si>
  <si>
    <t>7f899a98b5d0056dce565cd21dd5293b</t>
  </si>
  <si>
    <t>813f414d5c3ae290f6531c24a6beb17c</t>
  </si>
  <si>
    <t>247sports.com BTF x30 Tier 2 160x600</t>
  </si>
  <si>
    <t>819a9850bd9465b4363cb485c656d6c9</t>
  </si>
  <si>
    <t>8883775daf3989bbc4cffc947ebb0944</t>
  </si>
  <si>
    <t>Pride.com 728x90</t>
  </si>
  <si>
    <t>8b2777852d01f314ccefb5a971957b35</t>
  </si>
  <si>
    <t>Advocate.com 300x600</t>
  </si>
  <si>
    <t>8e5746f7e24dffafe0f7762808c04b0c</t>
  </si>
  <si>
    <t>a0fd8aaaf5dc732ab114227950a3c92c</t>
  </si>
  <si>
    <t>a2ff8ac838a7d8ef1414689d2dc9c300</t>
  </si>
  <si>
    <t>Fashionstylemag.com_160x600</t>
  </si>
  <si>
    <t>a424546b0058e472ce017e5fb4e20df3</t>
  </si>
  <si>
    <t>247sports.com 300x250 ATF Middle 2</t>
  </si>
  <si>
    <t>a8b85744496d59971e3bd6120901ee07</t>
  </si>
  <si>
    <t>Ranker.com Mobile BTF Slideshow Tier 2 300x250</t>
  </si>
  <si>
    <t>aca6546266e8078df167d3dbaae48d54</t>
  </si>
  <si>
    <t>Pride.com 300x250</t>
  </si>
  <si>
    <t>b8037ff07f1f59d0982ad6716dd82cfb</t>
  </si>
  <si>
    <t>Thesimsresource - 300x250_ATF_UK</t>
  </si>
  <si>
    <t>be5df0d1a0169fcf170c64e173b591c8</t>
  </si>
  <si>
    <t>cab11f1719a2a1804821080ab08fd430</t>
  </si>
  <si>
    <t>Shewired.com 300x600</t>
  </si>
  <si>
    <t>cb9d57ad6e3f7d1ebecfd227fb18c622</t>
  </si>
  <si>
    <t>247sports.com Mobile</t>
  </si>
  <si>
    <t>cc8f20b3eb1d0ac4e4e63faeb205d6f6</t>
  </si>
  <si>
    <t>ce011e546a00708c7556749e2ff316d2</t>
  </si>
  <si>
    <t>Thesimsresource - 728x90_BTF_UK</t>
  </si>
  <si>
    <t>d0d5ad5bc7865958498cbc4e34ac921c</t>
  </si>
  <si>
    <t>247sports.com BTF Bottom 728x90</t>
  </si>
  <si>
    <t>d17a03b6d5f48f08f41d28dbf16890dc</t>
  </si>
  <si>
    <t>Philly.com 728x90</t>
  </si>
  <si>
    <t>d2f584915b5adf6aefbeb38b03203649</t>
  </si>
  <si>
    <t>Funnelbrain.com 728x90</t>
  </si>
  <si>
    <t>d4bdb17fd3bfcd59c7d3899d3e86a2bc</t>
  </si>
  <si>
    <t>Fashionstylemag.com_300x250</t>
  </si>
  <si>
    <t>daa5c10a3081150c6e5522f4473e4cd8</t>
  </si>
  <si>
    <t>247sports.com BTF x30 160x600</t>
  </si>
  <si>
    <t>dab182fa74675b8c6b320b9ab04ab171</t>
  </si>
  <si>
    <t>Pride.com Mobile 320x50</t>
  </si>
  <si>
    <t>def66da9308726672e6c1602681691fb</t>
  </si>
  <si>
    <t>Hiddenplaybook.com Tablet 300x250</t>
  </si>
  <si>
    <t>e3fb4af950120b83ea6facabbcb47ab2</t>
  </si>
  <si>
    <t>e6acac5689a52137ceabbcff9be2afaa</t>
  </si>
  <si>
    <t>247sports.com BTF x31 Tier 2 160x600</t>
  </si>
  <si>
    <t>e73aa89d57df90ce3dda9ae510cca4c6</t>
  </si>
  <si>
    <t>247sports.com Mobile 320x50 New</t>
  </si>
  <si>
    <t>e88c3fd1b15ab1e4e83381f82c4a9e79</t>
  </si>
  <si>
    <t>ea7c98b76cd57664682f1a9a0115e2d2</t>
  </si>
  <si>
    <t>247sports.com x31 160x600</t>
  </si>
  <si>
    <t>eb233702513a5c600e2eff2df16ae61b</t>
  </si>
  <si>
    <t>f0b780907a15957e2668c75973eba1bc</t>
  </si>
  <si>
    <t>Pride.com 300x600</t>
  </si>
  <si>
    <t>f0fcfb8fe0d6eebe1f35d062a46cb242</t>
  </si>
  <si>
    <t>Ausom.com 728x90</t>
  </si>
  <si>
    <t>f1375e404553a21bbeb8888432f042a8</t>
  </si>
  <si>
    <t>Out.com Mobile 320x50</t>
  </si>
  <si>
    <t>f61bc71b885d391fc0aa665635aeac7f</t>
  </si>
  <si>
    <t>fa86e5c49b0609723919fb85baf3c107</t>
  </si>
  <si>
    <t>Hiddenplaybook.com Tablet 728x90</t>
  </si>
  <si>
    <t>faaacc6f27c78191ac9031beda5f9d61</t>
  </si>
  <si>
    <t>247sports.com BTF Bottom 1 Tier 2 728x90</t>
  </si>
  <si>
    <t>fad40be8655ff4fdf1e73f1665272d77</t>
  </si>
  <si>
    <t>247sports.com x32 160x600</t>
  </si>
  <si>
    <t>fdb738fa0b243d40373e757313cee799</t>
  </si>
  <si>
    <t>justine@culturemagnet.com</t>
  </si>
  <si>
    <t>Culturemagnet.com Tier 4 728x90</t>
  </si>
  <si>
    <t>Culturemagnet.com</t>
  </si>
  <si>
    <t>1373760878117f2c363b44e7b0bfc440</t>
  </si>
  <si>
    <t>Culturemagnet.com Tier 2 160x600</t>
  </si>
  <si>
    <t>1374efcc6f944173f6862a6c908e2034</t>
  </si>
  <si>
    <t>Culturemagnet.com Tier 3 300x250</t>
  </si>
  <si>
    <t>53f570b0fe38e06a340e118133942e78</t>
  </si>
  <si>
    <t>Culturemagnet.com Tier 3 160x600</t>
  </si>
  <si>
    <t>5b124107d2a0c517dddab6a4e0a497da</t>
  </si>
  <si>
    <t>Culturemagnet.com Tier 1 300x250</t>
  </si>
  <si>
    <t>75b601b692f957685ba97452f65f7a47</t>
  </si>
  <si>
    <t>Culturemagnet.com Tier 4 160x600</t>
  </si>
  <si>
    <t>8c5044701061f4d3907e7b291402645f</t>
  </si>
  <si>
    <t>Culturemagnet.com Tier 3 728x90</t>
  </si>
  <si>
    <t>90ade5a296c32029a397057e359a474a</t>
  </si>
  <si>
    <t>Culturemagnet.com Tier 1 728x90</t>
  </si>
  <si>
    <t>b5aaf071aa8e8cd01eb50881a85797f2</t>
  </si>
  <si>
    <t>Culturemagnet.com Tier 4 300x250</t>
  </si>
  <si>
    <t>c79d4d9b0d66827874f80f6015422a51</t>
  </si>
  <si>
    <t>Culturemagnet.com Tier 2 728x90</t>
  </si>
  <si>
    <t>d1bd8f98e0977284afe396e5e8371839</t>
  </si>
  <si>
    <t>Culturemagnet.com Tier 1 160x600</t>
  </si>
  <si>
    <t>e3b6ef851a250dc22d9892a0ef300212</t>
  </si>
  <si>
    <t>Culturemagnet.com Tier 2 300x250</t>
  </si>
  <si>
    <t>e697201a00ee49ae9adab176dfc7cc69</t>
  </si>
  <si>
    <t>kameron@lionizemediagroup.com</t>
  </si>
  <si>
    <t>Strengthmeetsstyle.com BTF 300x250</t>
  </si>
  <si>
    <t>Lionize Media Group (perfectvacation.co)</t>
  </si>
  <si>
    <t>bcba9dccc35688363b4219d16058784e</t>
  </si>
  <si>
    <t>kanchan@sanfoundry.com</t>
  </si>
  <si>
    <t>Sanfoundry.com</t>
  </si>
  <si>
    <t>0ba885d293b0cae0170a8b45614825f3</t>
  </si>
  <si>
    <t>US B160x600_2S</t>
  </si>
  <si>
    <t>2c9e666291262d424289eeb2cf5371a7</t>
  </si>
  <si>
    <t>US 300x250_2</t>
  </si>
  <si>
    <t>421ba446b31fe1ab9b3c035e19644d19</t>
  </si>
  <si>
    <t>US 300x250_4S</t>
  </si>
  <si>
    <t>731ec840c58805ccf59a3850bc2b0cc5</t>
  </si>
  <si>
    <t>US A728x90_2B</t>
  </si>
  <si>
    <t>7ae3a8f439295c6324e11dd1624c224e</t>
  </si>
  <si>
    <t>US 300x250_3S</t>
  </si>
  <si>
    <t>ce7a11a7cdbe8fb3f6cbc8cbf33426c5</t>
  </si>
  <si>
    <t>US 300x250_1</t>
  </si>
  <si>
    <t>karan@infobase.in</t>
  </si>
  <si>
    <t>Mapsofworld.com 160x600</t>
  </si>
  <si>
    <t>MapsOfWorld.com</t>
  </si>
  <si>
    <t>8211600132da05acfe996dd7a5e7e8db</t>
  </si>
  <si>
    <t>Mapsofworld.com #2 160x600</t>
  </si>
  <si>
    <t>89d90cd686145f3719898077473dd63b</t>
  </si>
  <si>
    <t>Mapsofworld.com #3 160x600</t>
  </si>
  <si>
    <t>98408d1d0416024e52c56bffb0fb0179</t>
  </si>
  <si>
    <t>kevin@allpoetry.com</t>
  </si>
  <si>
    <t>Allpoetry.com</t>
  </si>
  <si>
    <t>493459cc3b132e3f8305d6250ca298f0</t>
  </si>
  <si>
    <t>kevin@ranker.com</t>
  </si>
  <si>
    <t>US Sexy U3 300x250</t>
  </si>
  <si>
    <t>Ranker.com</t>
  </si>
  <si>
    <t>0962ff6c02f4b61ac4a2de7b6df5f1fa</t>
  </si>
  <si>
    <t>Rubicon PB (RankerAC-Mobile-R.F.M RS) 300x250</t>
  </si>
  <si>
    <t>5617a7fec2d18daa746bf5c9b6370dab</t>
  </si>
  <si>
    <t>US Sexy U4 300x250</t>
  </si>
  <si>
    <t>a18d62ac8eb128211e9258dcff766f6c</t>
  </si>
  <si>
    <t>US Sexy U5 728x90</t>
  </si>
  <si>
    <t>e3c924cc766f4e97fc3608c10e299a80</t>
  </si>
  <si>
    <t>US Sexy U1 728x90</t>
  </si>
  <si>
    <t>f5a0843e004b023e61c32460dada795e</t>
  </si>
  <si>
    <t>kheldt@frequentflyerservices.com</t>
  </si>
  <si>
    <t>Boardingarea.com</t>
  </si>
  <si>
    <t>034372b49fb5dcc65c0cb3250e63e303</t>
  </si>
  <si>
    <t>InsideFlyer NO_InContent_Blog 300x250</t>
  </si>
  <si>
    <t>1ff28c482565cdeb08dfc84e10d3f7f5</t>
  </si>
  <si>
    <t>InsideFlyer DK_SidebarTop_Blog 300x250</t>
  </si>
  <si>
    <t>259a5bb77706ade7af71487fbd458c3b</t>
  </si>
  <si>
    <t>293792bcb1c167007f825cca68b9c475</t>
  </si>
  <si>
    <t>InsideFlyer NO_SidebarBottom_Blog 300x250</t>
  </si>
  <si>
    <t>296e42f448efb13640f3735672248ad8</t>
  </si>
  <si>
    <t>2c687af28ef0ffb4519f0cea004532c9</t>
  </si>
  <si>
    <t>InsideFlyer DE_AboveContent_Blog 728x90</t>
  </si>
  <si>
    <t>52c262ae3b90507c0300b4321c985f13</t>
  </si>
  <si>
    <t>InsideFlyer DK_InContent_Blog 300x250</t>
  </si>
  <si>
    <t>89aaf648241c2f5b6ec02d9aa2fc34ad</t>
  </si>
  <si>
    <t>9d5fefa52a3ac4779b9741d4b35a7486</t>
  </si>
  <si>
    <t>InsideFlyer NO_AboveContent_Blog 728x90</t>
  </si>
  <si>
    <t>9e0bd58d6292c6579d4b9c5d49fa2486</t>
  </si>
  <si>
    <t>InsideFlyer DE_BelowContent_Blog 728x90</t>
  </si>
  <si>
    <t>b2cdacad5c8330a2f52672397dd6638d</t>
  </si>
  <si>
    <t>InsideFlyer DE_SidebarTop_Forum 300x250</t>
  </si>
  <si>
    <t>bb00bde25603f4895d3e89c0b819ef20</t>
  </si>
  <si>
    <t>c43bb3eb335b5938eb2972d6eed9e710</t>
  </si>
  <si>
    <t>InsideFlyer DE_SidebarBottom_Forum 300x250</t>
  </si>
  <si>
    <t>cda2d5cd6fdbd94413bd61d3879ba64c</t>
  </si>
  <si>
    <t>dac0754cda32031c676ebfde3f840c9c</t>
  </si>
  <si>
    <t>InsideFlyer DE_InContent_Forum 300x250</t>
  </si>
  <si>
    <t>dbdc73cd70dc030d69ca5545b9adcbb1</t>
  </si>
  <si>
    <t>InsideFlyer DE_InContent_Blog 300x250</t>
  </si>
  <si>
    <t>e501c62673c344038b67340535855e9b</t>
  </si>
  <si>
    <t>InsideFlyer NO_SidebarTop_Blog 300x250</t>
  </si>
  <si>
    <t>ee03705bd4da2daa43e2d331295f3526</t>
  </si>
  <si>
    <t>InsideFlyer DE_SidebarTop_Blog 300x250</t>
  </si>
  <si>
    <t>f127a1e771c08c02ccbfd3aeca5f11c6</t>
  </si>
  <si>
    <t>InsideFlyer DE_SidebarBottom_Blog 300x250</t>
  </si>
  <si>
    <t>kiley@themovienetwork.com</t>
  </si>
  <si>
    <t>Flickonflick.net 728x90</t>
  </si>
  <si>
    <t>Zack's Media LLC (MovieRoomReviews.com)</t>
  </si>
  <si>
    <t>04418cd06ae268defee9163764f15f93</t>
  </si>
  <si>
    <t>Flickonflick.net 160x600</t>
  </si>
  <si>
    <t>f6c78e568ef973b96a42ddb4fc3c4161</t>
  </si>
  <si>
    <t>kim@digipublishing.net</t>
  </si>
  <si>
    <t>Australiahop.com 160x600</t>
  </si>
  <si>
    <t>Digi Publishing (Australiahop.com)</t>
  </si>
  <si>
    <t>01b8ebc06d3f0715c97adb727ed754c1</t>
  </si>
  <si>
    <t>Hongkongpan.com 300x250</t>
  </si>
  <si>
    <t>0c1f42b901fe345b5ab1d86021b17712</t>
  </si>
  <si>
    <t>Chinalucky8.com 160x600</t>
  </si>
  <si>
    <t>2d0e7f151564f0d9fb2d3852e25be439</t>
  </si>
  <si>
    <t>Usaevent.net 160x600</t>
  </si>
  <si>
    <t>3a5843532ba05ebc49fb074d07a0c82d</t>
  </si>
  <si>
    <t>Singaporefriendly.com 160x600</t>
  </si>
  <si>
    <t>423385b9b8d9e4e3f1c337d0a9f7fcff</t>
  </si>
  <si>
    <t>Japanhai.com 300x250</t>
  </si>
  <si>
    <t>460a44a0351d2f4e18f1d0c5f0d57436</t>
  </si>
  <si>
    <t>Usaevent.net 300x250</t>
  </si>
  <si>
    <t>5b80b714fc4012922834fc903fba36db</t>
  </si>
  <si>
    <t>Singaporeanbiz.com  300x250</t>
  </si>
  <si>
    <t>5cd33e92198894e4d3bf14655a7bbf08</t>
  </si>
  <si>
    <t>Oneurope.info 300x250</t>
  </si>
  <si>
    <t>5dc8ad65b10ae4dc625c3266094e5627</t>
  </si>
  <si>
    <t>Chinalucky8.com 300x250</t>
  </si>
  <si>
    <t>6ad74da0a13e2ef326fc4e5e1495cdc2</t>
  </si>
  <si>
    <t>Korea7s.com 160x600</t>
  </si>
  <si>
    <t>70ae223cb3c528982f3aa25f2f7537b9</t>
  </si>
  <si>
    <t>Japanhai.com 160x600</t>
  </si>
  <si>
    <t>71027552ebedf77b06bf0c31f1e82040</t>
  </si>
  <si>
    <t>Asiannewsfeed.com 160x600</t>
  </si>
  <si>
    <t>7fd2be4ced2520a1baedf452ef634205</t>
  </si>
  <si>
    <t>Singaporefriendly.com 300x250</t>
  </si>
  <si>
    <t>86ee8b310c943984bb292d7de51d38e5</t>
  </si>
  <si>
    <t>Singaporenewsblog.com 300x250</t>
  </si>
  <si>
    <t>90f6a614e33bc686e99548f9e5c3226b</t>
  </si>
  <si>
    <t>Korea7s.com 300x250</t>
  </si>
  <si>
    <t>a06fd389b7caa8cfdbeab18b3895eda8</t>
  </si>
  <si>
    <t>Singaporeanbiz.com  160x600</t>
  </si>
  <si>
    <t>ac9e3878feae17b3370e33e6df77a2ed</t>
  </si>
  <si>
    <t>Singaporemusicguide.com 160x600</t>
  </si>
  <si>
    <t>b578b1dcbabb5dab8dcaa912c1bf1854</t>
  </si>
  <si>
    <t>Singaporemusicguide.com 300x250</t>
  </si>
  <si>
    <t>b87bffe9d33c5495dca698720599f92e</t>
  </si>
  <si>
    <t>Asiannewsfeed.com 300x250</t>
  </si>
  <si>
    <t>c6477f76c1b96d0d846d0d899b108ff3</t>
  </si>
  <si>
    <t>Hongkongpan.com 160x600</t>
  </si>
  <si>
    <t>df7417fdd386592ebd825311d1cf9c65</t>
  </si>
  <si>
    <t>Singaporenewsblog.com 160x600</t>
  </si>
  <si>
    <t>e1527b170409037e17c546b2ea0c5ef6</t>
  </si>
  <si>
    <t>Oneurope.info 160x600</t>
  </si>
  <si>
    <t>e333e596e2752cabeeb6ee11dfd760e6</t>
  </si>
  <si>
    <t>Australiahop.com 300x250</t>
  </si>
  <si>
    <t>eb482393b23aa7cf19ce326f5c419797</t>
  </si>
  <si>
    <t>kimi@kanjoya.com</t>
  </si>
  <si>
    <t>EP Premium - ATF 300x600</t>
  </si>
  <si>
    <t>Experienceproject.com</t>
  </si>
  <si>
    <t>7887c01d0b7c04b55b8dacb1b5529663</t>
  </si>
  <si>
    <t>EP Premium - ATF 300x250</t>
  </si>
  <si>
    <t>9a737ff3ea67a3de460e70d3df1d18a2</t>
  </si>
  <si>
    <t>EP Premium - ATF 728x90</t>
  </si>
  <si>
    <t>9ab7b58a7f5eff0f50ba8661925747a9</t>
  </si>
  <si>
    <t>EP Premium - BTF 300x250</t>
  </si>
  <si>
    <t>bb3197efdd3d8aab966ab1238ca51bbd</t>
  </si>
  <si>
    <t>kingzer196@gmail.com</t>
  </si>
  <si>
    <t>Kingsmanga.net 300x250</t>
  </si>
  <si>
    <t>Kingsmanga.net</t>
  </si>
  <si>
    <t>4c48f34c007d5110d7659b2ec7da158e</t>
  </si>
  <si>
    <t>Kingsmanga.net 160x600</t>
  </si>
  <si>
    <t>eb3a7f12be0ea3bb3b1a8b714e9792cf</t>
  </si>
  <si>
    <t>Kingsmanga.net 728x90</t>
  </si>
  <si>
    <t>f2f36a0cb8626672ba786a22597077d6</t>
  </si>
  <si>
    <t>kris@lakefan.com</t>
  </si>
  <si>
    <t>Realitysteve.com BTF 300x250</t>
  </si>
  <si>
    <t>Realitysteve.com</t>
  </si>
  <si>
    <t>0b6e52cce096f41b974404b488521839</t>
  </si>
  <si>
    <t>Realitysteve.com BTF 728x90</t>
  </si>
  <si>
    <t>6108f81991b81ea3735faf79273134aa</t>
  </si>
  <si>
    <t>Realitysteve.com 300x250</t>
  </si>
  <si>
    <t>c9067007d213ecbef02b685287be676f</t>
  </si>
  <si>
    <t>Realitysteve.com 160x600</t>
  </si>
  <si>
    <t>ef446d9dac3f21dcc6958e601536a690</t>
  </si>
  <si>
    <t>krishna.pillai@sandesh.com</t>
  </si>
  <si>
    <t>Sandesh.com 300x250</t>
  </si>
  <si>
    <t>Sandesh.com</t>
  </si>
  <si>
    <t>380be482f6d09861101b598bc3fc6bec</t>
  </si>
  <si>
    <t>Sandesh.com #2 300x250</t>
  </si>
  <si>
    <t>622ebd323360c239b6a6b4b1b158bcd2</t>
  </si>
  <si>
    <t>Sandesh.com 728x90</t>
  </si>
  <si>
    <t>a6b181f3d647f48ad0fca1c88ac9c428</t>
  </si>
  <si>
    <t>Sandesh.com 160x600</t>
  </si>
  <si>
    <t>f8cd870110e70e5e3699c0b1b29a33fb</t>
  </si>
  <si>
    <t>kristyn.lyons@lycos-inc.com</t>
  </si>
  <si>
    <t>Lycos.com</t>
  </si>
  <si>
    <t>0cfeec6b66ceb36d4a6cefe8a942c46d</t>
  </si>
  <si>
    <t>Mail.lycos.com Tier 2 300x250</t>
  </si>
  <si>
    <t>10445734d981d0034174aa418f2a9076</t>
  </si>
  <si>
    <t>Mail.lycos.com Tier 1 300x250</t>
  </si>
  <si>
    <t>17535b0ff9a207ed5aa065dace863030</t>
  </si>
  <si>
    <t>Gamesville.com ATF 728x90</t>
  </si>
  <si>
    <t>30e1ce70187c733b60db7be4870aaa42</t>
  </si>
  <si>
    <t>Mail.lycos.com Tier 2 728x90</t>
  </si>
  <si>
    <t>4d44c7ec47a15e7a43d8d56ea1687e94</t>
  </si>
  <si>
    <t>Gamesville.com BTF 728x90</t>
  </si>
  <si>
    <t>af36199d3d8b02b1aefe43c277242ba3</t>
  </si>
  <si>
    <t>Mail.lycos.com HP 300x250</t>
  </si>
  <si>
    <t>c1421ad51a53e67a9fb53a07be106139</t>
  </si>
  <si>
    <t>Mail.lycos.com Tier 1 728x90</t>
  </si>
  <si>
    <t>e5a37db42374511a49def7a5a92208f7</t>
  </si>
  <si>
    <t>Gamesville.com BTF 300x250</t>
  </si>
  <si>
    <t>Larry@thebloggernetwork.com</t>
  </si>
  <si>
    <t>The Blogger Network</t>
  </si>
  <si>
    <t>0131d9f270c8a9dcb021fcd5bb3713d9</t>
  </si>
  <si>
    <t>Whoneedsacape.com 728x90</t>
  </si>
  <si>
    <t>291800331894723cc7463b2920cd518a</t>
  </si>
  <si>
    <t>Higherperspectives.com 300x250</t>
  </si>
  <si>
    <t>48f3fa630c6104bb2809e55c08a2845b</t>
  </si>
  <si>
    <t>Whoneedsacape.com 300x250</t>
  </si>
  <si>
    <t>8b1984042292677c3cc1b3c80dbc6761</t>
  </si>
  <si>
    <t>Cookingclassy.com 300x250</t>
  </si>
  <si>
    <t>9382662efa79bd99e013132eb1f2fd94</t>
  </si>
  <si>
    <t>Higherperspectives.com 728x90</t>
  </si>
  <si>
    <t>c5caef50e5cad0bed4a3d498acb40fce</t>
  </si>
  <si>
    <t>Cookingclassy.com 728x90</t>
  </si>
  <si>
    <t>laura@uptodown.com</t>
  </si>
  <si>
    <t>UpToDown (en.uptodown.com)</t>
  </si>
  <si>
    <t>21530c3c700fd0c1d01ed05ccb7873ab</t>
  </si>
  <si>
    <t>Fr.uptodown.com 728x90</t>
  </si>
  <si>
    <t>d38750f819eb96d459eceab281441901</t>
  </si>
  <si>
    <t>Uptodown.com Softwars 728x90</t>
  </si>
  <si>
    <t>f4af6e367ef0b0958ca8581afd952ba8</t>
  </si>
  <si>
    <t>Uptodown.com Softwars 300x250</t>
  </si>
  <si>
    <t>leithfadel@gmail.com</t>
  </si>
  <si>
    <t>Almasdarnews.com 300x250</t>
  </si>
  <si>
    <t>Almasdarnews.com</t>
  </si>
  <si>
    <t>706a2b1390e33ead337ca9ea8eb00d51</t>
  </si>
  <si>
    <t>Almasdarnews.com 728x90 Header</t>
  </si>
  <si>
    <t>979d806892523b96d62b8636e6d33a08</t>
  </si>
  <si>
    <t>lilu05@baidu.com</t>
  </si>
  <si>
    <t>Hao123.com SA 300x250</t>
  </si>
  <si>
    <t>Baidu, Inc. (Hao123.com)</t>
  </si>
  <si>
    <t>3611c2db59b410815d7824c792ebeefe</t>
  </si>
  <si>
    <t>Hao123.com EG 300x250</t>
  </si>
  <si>
    <t>fd297969cfb9e73ea85746a899e110d3</t>
  </si>
  <si>
    <t>linearwhiz@gmail.com</t>
  </si>
  <si>
    <t>Cyber-breeze.com</t>
  </si>
  <si>
    <t>230b56dc895dd9789efd0c122fe41e97</t>
  </si>
  <si>
    <t>Cyber-breeze.com #6 300x250</t>
  </si>
  <si>
    <t>b2748a45787b870e119564f4626fe577</t>
  </si>
  <si>
    <t>Cyber-breeze.com #2 300x250</t>
  </si>
  <si>
    <t>eebc0eeba9bf6a48a66ff073a7cec319</t>
  </si>
  <si>
    <t>Cyber-breeze.com #5 300x250</t>
  </si>
  <si>
    <t>lisa@goodmenproject.com</t>
  </si>
  <si>
    <t>Goodmenproject.com</t>
  </si>
  <si>
    <t>020254f81c6f7454f7cf5cf909116a6c</t>
  </si>
  <si>
    <t>Goodmenproject.com Tier 1 160x600</t>
  </si>
  <si>
    <t>2513b6b31fa37dd740b587513b999a3a</t>
  </si>
  <si>
    <t>Goodmenproject.com Tier 2 728x90</t>
  </si>
  <si>
    <t>44b15c5515d69faf894fa6a064899022</t>
  </si>
  <si>
    <t>Goodmenproject.com Tier 2 160x600</t>
  </si>
  <si>
    <t>935f088ac60c5dc895d77589a8585ed1</t>
  </si>
  <si>
    <t>Goodmenproject.com Tier 1 728x90</t>
  </si>
  <si>
    <t>lisa@netavenir.fr</t>
  </si>
  <si>
    <t>NetAvenir (Iconosquare.com)</t>
  </si>
  <si>
    <t>91696ea92b048d8e39ee62eaf9d8fb4d</t>
  </si>
  <si>
    <t>Universfreebox ATF Desktop 160x600</t>
  </si>
  <si>
    <t>b72f48d7c0f2ec7477c5e2a1e460b214</t>
  </si>
  <si>
    <t>Actuanimaux.com 728x90</t>
  </si>
  <si>
    <t>d5ad38a513c940f2773bfa69a4e72114</t>
  </si>
  <si>
    <t>Actuanimaux.com 300x600</t>
  </si>
  <si>
    <t>lisa@rplogic.com</t>
  </si>
  <si>
    <t>Candycrush-cheats.com BTF #3 300x250</t>
  </si>
  <si>
    <t>RP Logic (Candycrush-cheats.com)</t>
  </si>
  <si>
    <t>e616d2236eabb95c5b295812ec7c0b3d</t>
  </si>
  <si>
    <t>Candycrush-cheats.com ATF #1 300x250</t>
  </si>
  <si>
    <t>f178662852d5c7c8d390ca9ebeddd2ae</t>
  </si>
  <si>
    <t>liujia@navigation-network.com</t>
  </si>
  <si>
    <t>Navigation Network (navegaki.com)</t>
  </si>
  <si>
    <t>14e8b6549b0a317bf43dddbac9949b32</t>
  </si>
  <si>
    <t>Searchtudo.com 160x600</t>
  </si>
  <si>
    <t>1cad9277197d7e011e7078f83b7e85a0</t>
  </si>
  <si>
    <t>Netmahal.portalsepeti.com_leftdown #1 TR</t>
  </si>
  <si>
    <t>347b94086a9e3478ba1e083ae35d8ae3</t>
  </si>
  <si>
    <t>Searchtudo.com Right2 300x250</t>
  </si>
  <si>
    <t>75f83d26824ad2819c6ca918c22e6ceb</t>
  </si>
  <si>
    <t>Atajitos.com_160x600 MX</t>
  </si>
  <si>
    <t>811e40ca0dc4687fec90a5eb0c7c8d18</t>
  </si>
  <si>
    <t>Searchtudo.com RightCorner 300x250</t>
  </si>
  <si>
    <t>81217148323015b2325a23829b0fa00d</t>
  </si>
  <si>
    <t>Searchtudo.com Right1 300x250</t>
  </si>
  <si>
    <t>834c5fde49b79dfff732a520159a4838</t>
  </si>
  <si>
    <t>Atajitos.com 728x90</t>
  </si>
  <si>
    <t>8c65741725057c9496ee0cff67cc0bc0</t>
  </si>
  <si>
    <t>92552ec689da291bac1295e35185da01</t>
  </si>
  <si>
    <t>Atajitos.com 300x250</t>
  </si>
  <si>
    <t>a9cc58973dc4e838f2b68cf4ddd22bc4</t>
  </si>
  <si>
    <t>Searchtudo.com 728x90</t>
  </si>
  <si>
    <t>b1f27481f787bb8544fc4a0e22de4bde</t>
  </si>
  <si>
    <t>d528ca94861bfd3ead7947c788b15a4d</t>
  </si>
  <si>
    <t>e811bc42ac2556c8f9dfa32337623997</t>
  </si>
  <si>
    <t>Netmahal.portalsepeti.com_728x90</t>
  </si>
  <si>
    <t>liz@liberalamerica.org</t>
  </si>
  <si>
    <t>Liberalamerica.org</t>
  </si>
  <si>
    <t>39f04a29b97d8a2ece8066219bd0fe2f</t>
  </si>
  <si>
    <t>Liberalamerica.org ATF 300x600</t>
  </si>
  <si>
    <t>3fecdc2a03644a1b46ca7fa51b25218e</t>
  </si>
  <si>
    <t>Liberalamerica.org 728x90</t>
  </si>
  <si>
    <t>474a6abf936899bc4f8f8d0b066398bc</t>
  </si>
  <si>
    <t>Liberalamerica.org  Mid ATF 300x250</t>
  </si>
  <si>
    <t>7dfdcbe86e90be9431e6d8dcc6251daa</t>
  </si>
  <si>
    <t>Liberalamerica.org ATF 728x90</t>
  </si>
  <si>
    <t>7e66f1724cab25179682e42cf76f62bf</t>
  </si>
  <si>
    <t>Liberalamerica.org WBTF 300x250</t>
  </si>
  <si>
    <t>louis@aujourdhui.com</t>
  </si>
  <si>
    <t>Aujourdhui.com 300x250</t>
  </si>
  <si>
    <t>Aujourdhui.com</t>
  </si>
  <si>
    <t>06dc435cb346b258317c061f2e9ce633</t>
  </si>
  <si>
    <t>Aujourdhui.com 160x600</t>
  </si>
  <si>
    <t>f69a0d0eb9099894dee881d568dbd765</t>
  </si>
  <si>
    <t>luciano.islas@us.corp.terra.com</t>
  </si>
  <si>
    <t>Terra Networks Operations Inc (terra.com.br)</t>
  </si>
  <si>
    <t>0117d8b89f59386ecdbc21759cfa0a27</t>
  </si>
  <si>
    <t>Musica.terra.com.mx MX 300x250</t>
  </si>
  <si>
    <t>09b91ca713c1d553af54be6a9848f438</t>
  </si>
  <si>
    <t>Musica.terra.com.mx MX 300x600</t>
  </si>
  <si>
    <t>0cd14b0f59f0977e62db829405150ab2</t>
  </si>
  <si>
    <t>Terra.com Mobile 300x250</t>
  </si>
  <si>
    <t>179dca58d69d7e8f56f9c5da93f49094</t>
  </si>
  <si>
    <t>Entretenimiento.terra.com.mx MX 300x600</t>
  </si>
  <si>
    <t>17fddd1e028a6ab9e3d2e7af368c9aca</t>
  </si>
  <si>
    <t>Noticias.terra.com.mx MX 300x250</t>
  </si>
  <si>
    <t>1cd0dbcbd8e34eaa9985ee9bcd9dab24</t>
  </si>
  <si>
    <t>Terra.com 728x90</t>
  </si>
  <si>
    <t>1e503915ab51fed0564cd376b9c6b348</t>
  </si>
  <si>
    <t>Vidayestilo.terra.com.mx MX 728x90</t>
  </si>
  <si>
    <t>208bb4ad056eb39c16ab74598eb4c2a6</t>
  </si>
  <si>
    <t>Macacovelho.terra.com.br 728x90</t>
  </si>
  <si>
    <t>2e5fcf4f34502e1b884fd8dda8aebb14</t>
  </si>
  <si>
    <t>Entretenimiento.terra.com.mx MX 728x90</t>
  </si>
  <si>
    <t>358ba74af3cd931933100c2243d5f100</t>
  </si>
  <si>
    <t>Esportes.terra.com.br 300x250</t>
  </si>
  <si>
    <t>50b3ac1de7fb6c0615a5c81fbd15192b</t>
  </si>
  <si>
    <t>Esportes.terra.com.br 728x90</t>
  </si>
  <si>
    <t>584ae325d0c0482a7204e4c096413a52</t>
  </si>
  <si>
    <t>Entretenimiento.terra.com.mx MX 300x250</t>
  </si>
  <si>
    <t>5dfaf6c83bb4e83f244ac6e76a389800</t>
  </si>
  <si>
    <t>Vidayestilo.terra.com.mx MX 300x250</t>
  </si>
  <si>
    <t>c2fb209063c1466a1fb05fe1f8fce893</t>
  </si>
  <si>
    <t>Noticias.terra.com.mx MX 300x600</t>
  </si>
  <si>
    <t>lukas@vinted.com</t>
  </si>
  <si>
    <t>Kleiderkreisel.de Other 300x250</t>
  </si>
  <si>
    <t>Vinted</t>
  </si>
  <si>
    <t>19a5f78a78d7cb146753d7320f039d9b</t>
  </si>
  <si>
    <t>Mamikreisel.de 728x90</t>
  </si>
  <si>
    <t>1f714ce3f62abc55f1bcd67f3622f74d</t>
  </si>
  <si>
    <t>Vinted.fr 300x250</t>
  </si>
  <si>
    <t>21936fb5ae2777207e5a94469ecbc456</t>
  </si>
  <si>
    <t>Kleiderkreisel.de Frontpage 300x250</t>
  </si>
  <si>
    <t>28cb673c803af8d51346dfaadebf9c9d</t>
  </si>
  <si>
    <t>Mamikreisel.de HTTP 160x600</t>
  </si>
  <si>
    <t>4141cd967b5768b3d4bcce4c6893d2d8</t>
  </si>
  <si>
    <t>Vinted.fr 728x90</t>
  </si>
  <si>
    <t>4376f173bfacc472771470055bae0c66</t>
  </si>
  <si>
    <t>Mamikreisel.de 300x250</t>
  </si>
  <si>
    <t>449906e35b5dede09d6c0ac2a4a6337f</t>
  </si>
  <si>
    <t>Kleiderkreisel.de Damenmode 728x90</t>
  </si>
  <si>
    <t>4f1595c1e3454e7d354b2d2809592558</t>
  </si>
  <si>
    <t>Kleiderkreisel.de Damenmode 300x250</t>
  </si>
  <si>
    <t>6002076d74e9c9ca76913432ef461406</t>
  </si>
  <si>
    <t>Kleiderkreisel.de Damenmode 160x600</t>
  </si>
  <si>
    <t>6fdbcaff3371d2861a43d73d01245f36</t>
  </si>
  <si>
    <t>Mamikreisel.de 160x600</t>
  </si>
  <si>
    <t>7d390a813e1920e5bf72b5af00e232d4</t>
  </si>
  <si>
    <t>Kleiderkreisel.de Frontpage 160x600</t>
  </si>
  <si>
    <t>7f871da92f673e5f579eda52dffe3b7b</t>
  </si>
  <si>
    <t>Kleiderkreisel.de Community 160x600</t>
  </si>
  <si>
    <t>b97ed818919276ab95a5f2335d0eb0c8</t>
  </si>
  <si>
    <t>Vinted.fr HTTPS 300x600</t>
  </si>
  <si>
    <t>c085d98e8a46ce9f05704e803be1f765</t>
  </si>
  <si>
    <t>Kleiderkreisel.de Community 300x250</t>
  </si>
  <si>
    <t>e869dd004539c727d814595a5655b6a7</t>
  </si>
  <si>
    <t>Kleiderkreisel.de Herrenmode 160x600</t>
  </si>
  <si>
    <t>ec072e3fd65705c7da17cdff541d100a</t>
  </si>
  <si>
    <t>Kleiderkreisel.de Other 160x600</t>
  </si>
  <si>
    <t>ee27204d9e7790a828ca34deb744a71f</t>
  </si>
  <si>
    <t>Kleiderkreisel.de Community 728x90</t>
  </si>
  <si>
    <t>fa691bdb896198de4dfe0717faeaf750</t>
  </si>
  <si>
    <t>lus@nana10.tv</t>
  </si>
  <si>
    <t>Nana10.co.il_UK 300x250</t>
  </si>
  <si>
    <t>Nana10.co.il</t>
  </si>
  <si>
    <t>12263fe7993bea9a03c10b0f654c4283</t>
  </si>
  <si>
    <t>Nana10.co.il_General 300x250</t>
  </si>
  <si>
    <t>1ca5e043c0567bc2c1e75ddc4ffdb3ce</t>
  </si>
  <si>
    <t>Nana10.co.il_Canada 300x250</t>
  </si>
  <si>
    <t>28e6076a09d1fa6008a10a4e9e6c14fb</t>
  </si>
  <si>
    <t>Nana10.co.il Mobile 300x250</t>
  </si>
  <si>
    <t>45d5353e45b4edc90235ca1fedffb00b</t>
  </si>
  <si>
    <t>Nana10.co.il USA 300x250</t>
  </si>
  <si>
    <t>628ab82506e52deb231208cf1da7dd37</t>
  </si>
  <si>
    <t>Nana10.co.il 728x90</t>
  </si>
  <si>
    <t>a2cc375c7ea99128ee37185640fb71a8</t>
  </si>
  <si>
    <t>Nana10.co.il 160x600</t>
  </si>
  <si>
    <t>dea0b1261f489b6e7aed6bfc2af1a8a2</t>
  </si>
  <si>
    <t>maarten@adstosport.nl</t>
  </si>
  <si>
    <t>AdsToSport (hoofdklassehockey.nl)</t>
  </si>
  <si>
    <t>mail@dicountbookdistributors.com</t>
  </si>
  <si>
    <t>Alliance</t>
  </si>
  <si>
    <t>115b3105273a5453fc42d60df5e49c4c</t>
  </si>
  <si>
    <t>Patriotupdate.com 300x250</t>
  </si>
  <si>
    <t>14d2f07ee3d6f640dbb57822d4b1476c</t>
  </si>
  <si>
    <t>Allenwestrepublic.com Mobile 300x250</t>
  </si>
  <si>
    <t>323d75e9985666427095caa40b4386af</t>
  </si>
  <si>
    <t>Usherald.com 728x90</t>
  </si>
  <si>
    <t>394c19261a006975f340748d17a766ba</t>
  </si>
  <si>
    <t>Conservativevideos.com 300x250</t>
  </si>
  <si>
    <t>45125cb8a9b50cb96321031989d3b1e5</t>
  </si>
  <si>
    <t>Joeforamerica.com 300x600</t>
  </si>
  <si>
    <t>48e4f3f1cdddfce44e39ed5e0c7c2db9</t>
  </si>
  <si>
    <t>Usherald.com 300x600</t>
  </si>
  <si>
    <t>4ae4333a69e3a9871ecec4207d43c597</t>
  </si>
  <si>
    <t>Stevedeace.com 300x250</t>
  </si>
  <si>
    <t>571c485316670c139ad4e218934c92ed</t>
  </si>
  <si>
    <t>Alfonzorachel.com Mobile 300x250</t>
  </si>
  <si>
    <t>6da1a091ce6b2228639cb9cbb980640a</t>
  </si>
  <si>
    <t>Usherald.com 300x250</t>
  </si>
  <si>
    <t>8283da0eed9a0705fcfac724128954e9</t>
  </si>
  <si>
    <t>Joeforamerica.com 300x250</t>
  </si>
  <si>
    <t>89ed5a742201ef9d3c664bf8484a4e0e</t>
  </si>
  <si>
    <t>Shark-tank.com 728x90</t>
  </si>
  <si>
    <t>8cd90a38754f202dbcd5f82b483642d3</t>
  </si>
  <si>
    <t>Clashdaily.com 728x90</t>
  </si>
  <si>
    <t>90e35fae52dc04451d49adc41e7139b5</t>
  </si>
  <si>
    <t>100percentfedup.com 728x90</t>
  </si>
  <si>
    <t>9848ec5aeb0211e1c73f1761a811ef00</t>
  </si>
  <si>
    <t>Joeforamerica.com 160x600</t>
  </si>
  <si>
    <t>a6df113f98877ac18e5acb92b56889bd</t>
  </si>
  <si>
    <t>100percentfedup.com 300x250</t>
  </si>
  <si>
    <t>b55d44c11c7939db66cdc90d022542f3</t>
  </si>
  <si>
    <t>Patriotupdate.com 160x600</t>
  </si>
  <si>
    <t>c22293bc6b7619631db8290289c0d69c</t>
  </si>
  <si>
    <t>Joeforamerica.com 728x90</t>
  </si>
  <si>
    <t>cd2f6774cab84863a7d949de6fd422b3</t>
  </si>
  <si>
    <t>Barbwire.com Mobile 320x50</t>
  </si>
  <si>
    <t>ce9b0fa54d2f51d115b58aff5e827559</t>
  </si>
  <si>
    <t>Stevedeace.com 728x90</t>
  </si>
  <si>
    <t>d051615150403d2fd93d34863967e201</t>
  </si>
  <si>
    <t>Libertyunyielding.com 300x250</t>
  </si>
  <si>
    <t>ebbb46708d2d4b02019940661b6115bf</t>
  </si>
  <si>
    <t>Barbwire.com Mobile 300x250</t>
  </si>
  <si>
    <t>ed2f0088c7add6e4d170764a3424e81e</t>
  </si>
  <si>
    <t>Conservativevideos.com 728x90</t>
  </si>
  <si>
    <t>maja@monitor.hr</t>
  </si>
  <si>
    <t>Monitor.hr</t>
  </si>
  <si>
    <t>monitor.hr</t>
  </si>
  <si>
    <t>03cf049ec603c82a11f0bc81fe50b48b</t>
  </si>
  <si>
    <t>Forum.hr 300x250</t>
  </si>
  <si>
    <t>dc9b55b26603e2a24f50e0a58509af8d</t>
  </si>
  <si>
    <t>malcolmc@roimediaconsultants.com</t>
  </si>
  <si>
    <t>ROI Media Consultants (realtor.com)</t>
  </si>
  <si>
    <t>004f6850610982471a8386492a473a35</t>
  </si>
  <si>
    <t>Rare.us 300x250</t>
  </si>
  <si>
    <t>023e3f16c34df641cc4d569f6f73ad43</t>
  </si>
  <si>
    <t>Andysautosport.com 300x250</t>
  </si>
  <si>
    <t>0552ff178c824e11f2d834b8bfb102e3</t>
  </si>
  <si>
    <t>Sparkpeople.com 728x90</t>
  </si>
  <si>
    <t>0c0160173e228d4d787cbce3036530e1</t>
  </si>
  <si>
    <t>Lecremedelacrumb.com 300x250</t>
  </si>
  <si>
    <t>0da223e42a127a96848aa9b054342e21</t>
  </si>
  <si>
    <t>Fox8.com 300x250</t>
  </si>
  <si>
    <t>0f1e979c5d71afa3591e703d2904167f</t>
  </si>
  <si>
    <t>Newstatesman.com 300x250</t>
  </si>
  <si>
    <t>0fc55f29fee8f51c27336285dd903d1f</t>
  </si>
  <si>
    <t>pch.com - 2015 - 728</t>
  </si>
  <si>
    <t>122384810b083d8a1b8c27241daedd7e</t>
  </si>
  <si>
    <t>Hotfrog.com 300x250</t>
  </si>
  <si>
    <t>122775a0e75b4d12ad8000569b903ecb</t>
  </si>
  <si>
    <t>Meetme.com #2 160x600</t>
  </si>
  <si>
    <t>Techeblog.com 728x90</t>
  </si>
  <si>
    <t>1617dd5745a1439b5398310262bc06e3</t>
  </si>
  <si>
    <t>Statecolumn.com 300x250</t>
  </si>
  <si>
    <t>1b658ab0e208670cd9ed14662874fc5c</t>
  </si>
  <si>
    <t>Slenderkitchen.com 300x250</t>
  </si>
  <si>
    <t>1d426e1242f070ed86de69a8dc3c75ec</t>
  </si>
  <si>
    <t>Ranker.com 728x90</t>
  </si>
  <si>
    <t>1de7fea8118261f918b6cd29d5e4d1c6</t>
  </si>
  <si>
    <t>Fox4kc.com 300x250</t>
  </si>
  <si>
    <t>1f9218e6649b74d16afbfa97a133052b</t>
  </si>
  <si>
    <t>Agar.io 300x250</t>
  </si>
  <si>
    <t>25d04b8891dc08fa9b0414565d0430c2</t>
  </si>
  <si>
    <t>Myrecipetube.com 300x250</t>
  </si>
  <si>
    <t>123greetings.com 728x90</t>
  </si>
  <si>
    <t>Beforeitsnews.com 728x90</t>
  </si>
  <si>
    <t>2923322a14a064f64e94229d2049ff0c</t>
  </si>
  <si>
    <t>Jayski.com 300x250</t>
  </si>
  <si>
    <t>2c4f02e4b4de9b52dcc5d598d7ac4f92</t>
  </si>
  <si>
    <t>Gamingbolt.com 300x250</t>
  </si>
  <si>
    <t>30500bcf129e4aede937f26562b8c715</t>
  </si>
  <si>
    <t>Whitepages.ca 728x90</t>
  </si>
  <si>
    <t>3258411ae9ca34dd025db5fe9522c104</t>
  </si>
  <si>
    <t>Fbschedules.com 300x250</t>
  </si>
  <si>
    <t>3638d6849a15d02402703a7e1078227e</t>
  </si>
  <si>
    <t>Healthcaremagic.com 300x250</t>
  </si>
  <si>
    <t>39277f35f2fb3448444add02d052d565</t>
  </si>
  <si>
    <t>Myrecipetube.com 728x90</t>
  </si>
  <si>
    <t>39f137b011b4194c649cd7917b3d0ced</t>
  </si>
  <si>
    <t>Saint-louis-nightlife.com 300x250</t>
  </si>
  <si>
    <t>3ad7b4980b879ab48549dd70c3687ddc</t>
  </si>
  <si>
    <t>Neighbors.whitepages.com 728x90</t>
  </si>
  <si>
    <t>3afaac8d342ea95b8d253e09894ccc8f</t>
  </si>
  <si>
    <t>Vegasinsider.com 728x90</t>
  </si>
  <si>
    <t>3d7cc28e0aed79252c441bc855c4d38b</t>
  </si>
  <si>
    <t>Eatmanga.com 728x90</t>
  </si>
  <si>
    <t>3e864457d7eafe876b015f1a8dbe6e5e</t>
  </si>
  <si>
    <t>Hackedonlinegames.com 300x250</t>
  </si>
  <si>
    <t>3eaa62afc10fff21b7798215840c3e62</t>
  </si>
  <si>
    <t>Addapinch.com 300x250</t>
  </si>
  <si>
    <t>3effdf4a22283dbb9732fd2c359ed7d3</t>
  </si>
  <si>
    <t>Mapsofworld.com 300x250</t>
  </si>
  <si>
    <t>402d2144c3b17d3cac199c8bd280691b</t>
  </si>
  <si>
    <t>Citysearch.com 300x250</t>
  </si>
  <si>
    <t>43d01bfd03c050f8647669da7518844e</t>
  </si>
  <si>
    <t>legacy.com - 2015 - 300</t>
  </si>
  <si>
    <t>474316ea1249441e0d0b43d0f2ce8c7f</t>
  </si>
  <si>
    <t>Charitynavigator.org 300x250</t>
  </si>
  <si>
    <t>4746ae90970f90265acadb80bd38b4ca</t>
  </si>
  <si>
    <t>Steamykitchen.com 300x250</t>
  </si>
  <si>
    <t>48e529046a8884ba33b7b816d9b16fc6</t>
  </si>
  <si>
    <t>Boxingscene.com 300x250</t>
  </si>
  <si>
    <t>4af39b5637c2824acca195b1db5b5f7b</t>
  </si>
  <si>
    <t>4b404f4573ea2ca2af671d5833996bc9</t>
  </si>
  <si>
    <t>Topix.com 300x600</t>
  </si>
  <si>
    <t>4dddcd05de239318f790f8421382928f</t>
  </si>
  <si>
    <t>Lanubedealgodon.com 300x250</t>
  </si>
  <si>
    <t>4fda386cb47ce6ca469f515c156bced2</t>
  </si>
  <si>
    <t>Foreverceleb.com - 300x250</t>
  </si>
  <si>
    <t>5133e4e7833f8af123a204c11b58b4cc</t>
  </si>
  <si>
    <t>legacy.com - 2015 - 50 - 728</t>
  </si>
  <si>
    <t>51598c4e03f709cc1ac85cf6dc5584dd</t>
  </si>
  <si>
    <t>Cycletrader.com 300x250</t>
  </si>
  <si>
    <t>547d1a8e74b1ffc4a56c7d419250c1d9</t>
  </si>
  <si>
    <t>Dreammoods.com 300x250</t>
  </si>
  <si>
    <t>5629796897aabf652b67aaada40c84c9</t>
  </si>
  <si>
    <t>O.canada.com 300x250</t>
  </si>
  <si>
    <t>63c842ed612b71eea11151d9009a45bc</t>
  </si>
  <si>
    <t>411.com 300x250</t>
  </si>
  <si>
    <t>6438fd12e3fc8637a317fe09598b24f1</t>
  </si>
  <si>
    <t>Schlockmercenary.com 300x250</t>
  </si>
  <si>
    <t>65219c478460e7a1df021591bc357c2c</t>
  </si>
  <si>
    <t>Chef-in-training.com 300x250</t>
  </si>
  <si>
    <t>66eadffaef15e0682a9c5f28e3ed0ed5</t>
  </si>
  <si>
    <t>move.com - 2 - 300</t>
  </si>
  <si>
    <t>6c8d90cc7d07760091bcefb495b39d12</t>
  </si>
  <si>
    <t>9gag.com 728x90</t>
  </si>
  <si>
    <t>70745f9cc84c34d305ac848f549b07a1</t>
  </si>
  <si>
    <t>Lilluna.com 300x250</t>
  </si>
  <si>
    <t>709267168361cdf5a08ca765014886af</t>
  </si>
  <si>
    <t>Majorleaguegaming.com 728x90</t>
  </si>
  <si>
    <t>7351e0a6e97e0f9e19f1f8b176ff15f7</t>
  </si>
  <si>
    <t>Mangahead.com 300x250</t>
  </si>
  <si>
    <t>735499ab911b6a9c0023434641dd91e8</t>
  </si>
  <si>
    <t>pch.com - 2015.v3 - 728</t>
  </si>
  <si>
    <t>77eed97cfdaaacabc49d8d5ac6928921</t>
  </si>
  <si>
    <t>Zeldadungeon.net 300x250</t>
  </si>
  <si>
    <t>79c5c9062d262375fd23d8a9d3f71125</t>
  </si>
  <si>
    <t>Sparkpeople.com 300x250</t>
  </si>
  <si>
    <t>7a3a4c0d044e97b8a333114d40e158bf</t>
  </si>
  <si>
    <t>Topix.com 728x90</t>
  </si>
  <si>
    <t>7f6f7d5422c9f5a63da2c618701f9da4</t>
  </si>
  <si>
    <t>Vegasinsider.com 300x250</t>
  </si>
  <si>
    <t>870c94d182b105c1bf6cee5ebf95e381</t>
  </si>
  <si>
    <t>Forums.superiorpics.com 300x250</t>
  </si>
  <si>
    <t>87ec4ce9b25296eb53d33d47fb5337bb</t>
  </si>
  <si>
    <t>Whnt.com 300x250</t>
  </si>
  <si>
    <t>8c1a5a084b0e5ee2d552998af4d54e86</t>
  </si>
  <si>
    <t>Poetry.com 160x600</t>
  </si>
  <si>
    <t>8da340850358268699f237d00c683198</t>
  </si>
  <si>
    <t>legacy.com - 2015 - 50 - 300</t>
  </si>
  <si>
    <t>946413560930db61fb8c183b7f20aabf</t>
  </si>
  <si>
    <t>Omaha.com 300x250</t>
  </si>
  <si>
    <t>962fdaadc97765263eb9661757df74e3</t>
  </si>
  <si>
    <t>Colorcombos.com 300x250</t>
  </si>
  <si>
    <t>963f2670b136622954b46ac0ff060ed9</t>
  </si>
  <si>
    <t>Fanbuzz.rare.us 300x250</t>
  </si>
  <si>
    <t>964e5c4bfdb1efee66f390024fe5a224</t>
  </si>
  <si>
    <t>Match.com 728x90</t>
  </si>
  <si>
    <t>9897c9187d5b6fa8b9fa5b3df83c3ff4</t>
  </si>
  <si>
    <t>Poetry.com 728x90</t>
  </si>
  <si>
    <t>98dc17e5983e3527ac02b3346ae289dd</t>
  </si>
  <si>
    <t>Ldoceonline.com 300x250</t>
  </si>
  <si>
    <t>99e0abab235957f5cd1b12299a793d75</t>
  </si>
  <si>
    <t>legacy.com - 2015 - 728</t>
  </si>
  <si>
    <t>9bc43c8b7fae5ad984ebb1c66be11dff</t>
  </si>
  <si>
    <t>3fatchicks.com 300x250</t>
  </si>
  <si>
    <t>a047bbdd957ce6c8fb2510cf2e31a1dd</t>
  </si>
  <si>
    <t>pch.com - 2015.v3 - 300</t>
  </si>
  <si>
    <t>a2214d0249270bdc4e0146751253cd03</t>
  </si>
  <si>
    <t>pch.com - 2015 - 300</t>
  </si>
  <si>
    <t>a562066d68dd9f4c9b94d6644b3450a3</t>
  </si>
  <si>
    <t>Antu.com 300x250</t>
  </si>
  <si>
    <t>aad2fbdc97ef2b2c066106bce4447a21</t>
  </si>
  <si>
    <t>Dailynews.com 300x250</t>
  </si>
  <si>
    <t>ae64bcbc6b1f7c6890ddbe16ab30d567</t>
  </si>
  <si>
    <t>Neighbors.whitepages.com 300x250</t>
  </si>
  <si>
    <t>af3e39133a5226f6d9bb4f7d68c2f6d5</t>
  </si>
  <si>
    <t>411.com 728x90</t>
  </si>
  <si>
    <t>b18c317a257d3e6bb7125762fde1a08a</t>
  </si>
  <si>
    <t>bbe704cf3d84587a23140fa8e9aa2b83</t>
  </si>
  <si>
    <t>Meetme.com #2 728x90</t>
  </si>
  <si>
    <t>bcce804fab584c41da3453729d3d7841</t>
  </si>
  <si>
    <t>Meetme.com #2 300x250</t>
  </si>
  <si>
    <t>bcd58886f597d119a95d043222ecc21b</t>
  </si>
  <si>
    <t>Phoenixnewtimes.com 300x250</t>
  </si>
  <si>
    <t>c05478cef7b20179dcd4bee445fcbff4</t>
  </si>
  <si>
    <t>c0f17502f39b20921d5489601c0f6c49</t>
  </si>
  <si>
    <t>Mousebreaker.com 300x250</t>
  </si>
  <si>
    <t>c905fd21bfc6699e6d36836e9242df54</t>
  </si>
  <si>
    <t>Poetry.com 300x250</t>
  </si>
  <si>
    <t>c9174a9ff526e0f4f1fc2cb1666d7318</t>
  </si>
  <si>
    <t>Sinfest.net 728x90</t>
  </si>
  <si>
    <t>cedcc2a5de23e5433aec4a98c3b5a94c</t>
  </si>
  <si>
    <t>123greetings.com 300x250</t>
  </si>
  <si>
    <t>d3d9a35181657c58ac4c8bff9e85c513</t>
  </si>
  <si>
    <t>Tdpri.com 300x250</t>
  </si>
  <si>
    <t>d771b9f601cc65994dcd38a627adf4bb</t>
  </si>
  <si>
    <t>Macleans.ca 300x250</t>
  </si>
  <si>
    <t>Techeblog.com 300x250</t>
  </si>
  <si>
    <t>Techeblog.com 160x600</t>
  </si>
  <si>
    <t>dbe3e1e33dc41822d16b6445eff5ecd6</t>
  </si>
  <si>
    <t>Match.com 160x600</t>
  </si>
  <si>
    <t>dddc1bf28bf5a3705ea3b3e67ddf6e1a</t>
  </si>
  <si>
    <t>Buzzbombed.com 300x250</t>
  </si>
  <si>
    <t>dec46723878b61d29ace591d8e52eecd</t>
  </si>
  <si>
    <t>Topix.com 300x250</t>
  </si>
  <si>
    <t>e05fde60536f146408bb97974dd68c6e</t>
  </si>
  <si>
    <t>Justataste.com 300x250</t>
  </si>
  <si>
    <t>e0ac78b431e6627e82a419edb1cc6e72</t>
  </si>
  <si>
    <t>Transitionsabroad.com 300x250</t>
  </si>
  <si>
    <t>e19821ef764f0cd2f6242b27ca346cdf</t>
  </si>
  <si>
    <t>Whitepages.dexknows.com 728x90</t>
  </si>
  <si>
    <t>e6ceb5f770d37e14fb583ce8e58b1dc3</t>
  </si>
  <si>
    <t>9gag.com 300x250</t>
  </si>
  <si>
    <t>e7c5bbc93ca3edc8f4d06a6319477464</t>
  </si>
  <si>
    <t>Whitepages.ca 300x250</t>
  </si>
  <si>
    <t>e95cf0a9dfdae3b3a15552f2f8e53f48</t>
  </si>
  <si>
    <t>Majorleaguegaming.com 300x250</t>
  </si>
  <si>
    <t>e96595c8fd7ad8d58148ee902b4df758</t>
  </si>
  <si>
    <t>eb390853b194c63a3c702bd06a425f87</t>
  </si>
  <si>
    <t>pch.com - 2015.v2 - 300</t>
  </si>
  <si>
    <t>eb6e5575d962e01910405407a491d61d</t>
  </si>
  <si>
    <t>Firstcoastnews.com 300x250</t>
  </si>
  <si>
    <t>ebb83a68a98819304aa4a52e574ba2c0</t>
  </si>
  <si>
    <t>Buffalonews.com 300x250</t>
  </si>
  <si>
    <t>ec00950710ccca39342cb64d97807ade</t>
  </si>
  <si>
    <t>Pressdemocrat.com 300x250</t>
  </si>
  <si>
    <t>ec4c13234fe2bae77d22153f9d909daf</t>
  </si>
  <si>
    <t>Switchboard.com 300x250</t>
  </si>
  <si>
    <t>f5c8d6e8f2f86db87fdc3278d11da9e8</t>
  </si>
  <si>
    <t>Sawfirst.com 300x250</t>
  </si>
  <si>
    <t>f71f6f717c22471b5decb651540dc843</t>
  </si>
  <si>
    <t>pch.com - 2015.v2 - 728</t>
  </si>
  <si>
    <t>f9d53aa640556313a3c23c429f2282bc</t>
  </si>
  <si>
    <t>Sparkpeople.com 160x600</t>
  </si>
  <si>
    <t>fb1cfe6b4fe08ad22a9394885641e9eb</t>
  </si>
  <si>
    <t>Topix.com 160x600</t>
  </si>
  <si>
    <t>fcc6a1b22467cf1ddcd815381defd0ef</t>
  </si>
  <si>
    <t>Majorleaguegaming.com 728x90 - BTF</t>
  </si>
  <si>
    <t>fdd33881b9b9a479cfca4295c4d0f295</t>
  </si>
  <si>
    <t>Boxofficescoop.com 300x250</t>
  </si>
  <si>
    <t>mana82@gmail.com</t>
  </si>
  <si>
    <t>Lankaenews.com 728x90</t>
  </si>
  <si>
    <t>Lankaenews.com</t>
  </si>
  <si>
    <t>b5d6e983f733cf9fcb405e430a9ec141</t>
  </si>
  <si>
    <t>mangablack88@gmail.com</t>
  </si>
  <si>
    <t>Mymanga.me</t>
  </si>
  <si>
    <t>Mangablack.com</t>
  </si>
  <si>
    <t>2d801e7d9e2ffd25b5e05d32a0c8a8c4</t>
  </si>
  <si>
    <t>Mymanga.me #2</t>
  </si>
  <si>
    <t>b49250ccadff015dd14230177cde1ac2</t>
  </si>
  <si>
    <t>cc8bfc6bce9475d8ea9bc2386ebb2f23</t>
  </si>
  <si>
    <t>f11b87a0f7bb7a7a625359dffb733b6c</t>
  </si>
  <si>
    <t>f6a04f9a6d7ad96427718e9104bd17e5</t>
  </si>
  <si>
    <t>maor@Lostlettermen.com</t>
  </si>
  <si>
    <t>Lostlettermen.com</t>
  </si>
  <si>
    <t>b054ffea8241b7a9b5206237888ebd8c</t>
  </si>
  <si>
    <t>Lostlettermen.com 300x250</t>
  </si>
  <si>
    <t>Marc@gamefools.com</t>
  </si>
  <si>
    <t>Gamefools.com 728x90</t>
  </si>
  <si>
    <t>Gamefools.com</t>
  </si>
  <si>
    <t>7555776cc0ef6923352ca7fd3bde9a30</t>
  </si>
  <si>
    <t>Gamefools.com 300x250</t>
  </si>
  <si>
    <t>b37e96057c990966e2ab08c8fa0a22cd</t>
  </si>
  <si>
    <t>marcin.rausch@mmo24.pl</t>
  </si>
  <si>
    <t>Mmo24.pl</t>
  </si>
  <si>
    <t>0e37e659f464d00864c32db1efe4eb47</t>
  </si>
  <si>
    <t>Dom1n.com 250</t>
  </si>
  <si>
    <t>marina@boxrec.com</t>
  </si>
  <si>
    <t>Boxrec.com ROW 300x250</t>
  </si>
  <si>
    <t>Boxrec.com</t>
  </si>
  <si>
    <t>03942467075dceb1502a136a4db2cacd</t>
  </si>
  <si>
    <t>Boxrec.com Mobile ROW Middle 320x50</t>
  </si>
  <si>
    <t>129118c7c9cbab11072913be75260075</t>
  </si>
  <si>
    <t>Boxrec.com ROW 728x90</t>
  </si>
  <si>
    <t>1a1f766a385a6e57ac144c85bc06f08e</t>
  </si>
  <si>
    <t>Boxrec.com ROW ATF 300x250</t>
  </si>
  <si>
    <t>30608f54e6164c3174a16a607c7f8a60</t>
  </si>
  <si>
    <t>Boxrec.com ROW ATF 728x90</t>
  </si>
  <si>
    <t>4197fed2c2164ac4607b2e70b54a8f50</t>
  </si>
  <si>
    <t>521b801fd9e26f4e3bccb81872d484bd</t>
  </si>
  <si>
    <t>Boxrec.com ROW BTF 728x90</t>
  </si>
  <si>
    <t>6a00f0f7bc1ce53771a65249a64c2d5e</t>
  </si>
  <si>
    <t>Boxrec.com ROW BTF 300x250</t>
  </si>
  <si>
    <t>89d7da35bc2ac63daa6a21aed33ddc49</t>
  </si>
  <si>
    <t>aaf2776dfafe11d3b3674d7e41a4f15e</t>
  </si>
  <si>
    <t>ac33f7843f0c01c4a6002fd9c5ae20c1</t>
  </si>
  <si>
    <t>Boxrec.com Mobile ROW Top 320x50</t>
  </si>
  <si>
    <t>d6ea03e5210c389521b8460f1952e294</t>
  </si>
  <si>
    <t>marinko.kutle@gmail.com</t>
  </si>
  <si>
    <t>Vecernji.hr US 300x250</t>
  </si>
  <si>
    <t>vecernji.hr</t>
  </si>
  <si>
    <t>381b1a8057f9188bafdcff8bcebc0b0e</t>
  </si>
  <si>
    <t>mark.chapparone@gmail.com</t>
  </si>
  <si>
    <t>Buzz.mrexotics.com</t>
  </si>
  <si>
    <t>240da7ecaa4867bb202db14abb6d22cc</t>
  </si>
  <si>
    <t>Romancegoals.com 300x250</t>
  </si>
  <si>
    <t>37a907dc8366ae4078d34e5cb5565cb5</t>
  </si>
  <si>
    <t>Buzz.mrexotics.com Tier 1 728x90</t>
  </si>
  <si>
    <t>84645f0aa99dc5d209b6875b5d4858f3</t>
  </si>
  <si>
    <t>Buzz.mrexotics.com Tier 1 Mobile 320x50</t>
  </si>
  <si>
    <t>mark@lazyslack.com</t>
  </si>
  <si>
    <t>Lazyslack.com</t>
  </si>
  <si>
    <t>139a5e45cde713108fbd267614a5e809</t>
  </si>
  <si>
    <t>Lazyslack.com #4 300x250</t>
  </si>
  <si>
    <t>2bda78b784d498aba05a8e57e5889eb3</t>
  </si>
  <si>
    <t>Lazyslack.com 728x90</t>
  </si>
  <si>
    <t>3577e725b9b80d7e7807f71d8c3ce259</t>
  </si>
  <si>
    <t>Lazyslack.com #3 300x250</t>
  </si>
  <si>
    <t>7f965235d1b4cfe44e064e4817f97c98</t>
  </si>
  <si>
    <t>Lazyslack.com 300x250</t>
  </si>
  <si>
    <t>f2f9105ffc89b72bf85315383728c4b8</t>
  </si>
  <si>
    <t>Lazyslack.com #2 300x250</t>
  </si>
  <si>
    <t>mark@singletrackworld.com</t>
  </si>
  <si>
    <t>Singletrackworld.com</t>
  </si>
  <si>
    <t>03ba7e50659da2838cb2e2946af90ef5</t>
  </si>
  <si>
    <t>Singletrackworld.com Tier 1 970x250</t>
  </si>
  <si>
    <t>30d9c622a74c75a1a440cf841e628860</t>
  </si>
  <si>
    <t>Singletrackworld.com Tier 2 300x250</t>
  </si>
  <si>
    <t>3911911970467a838eef91b537837a8d</t>
  </si>
  <si>
    <t>Singletrackworld.com Tier 1 #2 300x600</t>
  </si>
  <si>
    <t>c4d8efaff6fe10152ec3d22e8f8b3bdd</t>
  </si>
  <si>
    <t>Singletrackworld.com Tier 1 300x250</t>
  </si>
  <si>
    <t>marketing@alexmooremedia.com</t>
  </si>
  <si>
    <t>Listabuzz.com 300x250</t>
  </si>
  <si>
    <t>Alexander Moore Partners Ltd (listabuzz.com)</t>
  </si>
  <si>
    <t>4581098b78be030d917838a8961e4f40</t>
  </si>
  <si>
    <t>Buzzghana.com 300x250</t>
  </si>
  <si>
    <t>4b5be95cb0b9ea86b73e6d7621a63397</t>
  </si>
  <si>
    <t>Buzzghana.com 728x90</t>
  </si>
  <si>
    <t>55bae76359d305957aa4ed06efd934c3</t>
  </si>
  <si>
    <t>Listabuzz.com Mobile 300x250</t>
  </si>
  <si>
    <t>e5e19209e24f226d155444b3178e2bae</t>
  </si>
  <si>
    <t>marketing@colunadoflamengo.com</t>
  </si>
  <si>
    <t>SIDEBAR 300x250</t>
  </si>
  <si>
    <t>Colunadoflamengo.com</t>
  </si>
  <si>
    <t>28146a6a0fbcac4b5974c530d5570ac9</t>
  </si>
  <si>
    <t>SIDEBAR INFERIOR 300x250</t>
  </si>
  <si>
    <t>2d8af32cd45b4c7598058274cb1fd255</t>
  </si>
  <si>
    <t>HOME 300x250</t>
  </si>
  <si>
    <t>fc7ffac79b96ba696fb10988522cc365</t>
  </si>
  <si>
    <t>marketing@scan-manga.com</t>
  </si>
  <si>
    <t>Scan-manga.com</t>
  </si>
  <si>
    <t>238f3d2968cbc5ed2e4cd1454690d4e6</t>
  </si>
  <si>
    <t>320x50</t>
  </si>
  <si>
    <t>4678f791bf6e355af023643f797b0f33</t>
  </si>
  <si>
    <t>martin@cypok-media.com</t>
  </si>
  <si>
    <t>Paroles.net 300x250</t>
  </si>
  <si>
    <t>Cypok Media (Paroles.net)</t>
  </si>
  <si>
    <t>45a99778c92124413fb5897e70c3b5ea</t>
  </si>
  <si>
    <t>Paroles.net 320x50 Mobile</t>
  </si>
  <si>
    <t>58c68cc40fcc81c33acfaf3fbc28e3a2</t>
  </si>
  <si>
    <t>Paroles.net Mobile 300x250</t>
  </si>
  <si>
    <t>cc9a8038375eb2525e8f7cf20e764f12</t>
  </si>
  <si>
    <t>Paroles.net 300x600</t>
  </si>
  <si>
    <t>e078d920dc10e742dbb7d61aafe7fce2</t>
  </si>
  <si>
    <t>Paroles.net 728x90</t>
  </si>
  <si>
    <t>fa88fe6bc2662fd2d8dbfc9370a1873b</t>
  </si>
  <si>
    <t>martinwright@travelwednesday.com</t>
  </si>
  <si>
    <t>Travelwednesday.com Tier 2 728x90</t>
  </si>
  <si>
    <t>Travelwednesday.com</t>
  </si>
  <si>
    <t>10533ae1c636bf73cf8fdb98642f776c</t>
  </si>
  <si>
    <t>Travelwednesday.com Tier 2 160x600</t>
  </si>
  <si>
    <t>192e8371ab5684ece4b803ecb3ad0f1a</t>
  </si>
  <si>
    <t>Travelwednesday.com 300x250</t>
  </si>
  <si>
    <t>47973d2bca0d11948f7084bcef6c94c4</t>
  </si>
  <si>
    <t>Travelwednesday.com Tier 3 300x250</t>
  </si>
  <si>
    <t>65af7dde51a5e6657df3c833a2efda4c</t>
  </si>
  <si>
    <t>Travelwednesday.com Tier 3 160x600</t>
  </si>
  <si>
    <t>68c6e8e92d40144c1af249ecf2a23e41</t>
  </si>
  <si>
    <t>Travelwednesday.com 160x600</t>
  </si>
  <si>
    <t>8d466d2748b001f22e956165711d1b2b</t>
  </si>
  <si>
    <t>Travelwednesday.com Tier 2 300x250</t>
  </si>
  <si>
    <t>c02d68e731ef544ca58ce33d16deae8f</t>
  </si>
  <si>
    <t>Travelwednesday.com 728x90</t>
  </si>
  <si>
    <t>ee2488a5e14c56764195c7cd82cfbed9</t>
  </si>
  <si>
    <t>Travelwednesday.com Tier 3 728x90</t>
  </si>
  <si>
    <t>fbcdc77ef23395b2027e0c9f1b0d2534</t>
  </si>
  <si>
    <t>mary.green@hotger.com</t>
  </si>
  <si>
    <t>Hotger Ltd. (Flvto.biz)</t>
  </si>
  <si>
    <t>0ceba2cbb7eaa56127eabbc2a3446430</t>
  </si>
  <si>
    <t>Flvto.biz Premium LATAM 300x250</t>
  </si>
  <si>
    <t>22bdae9af0b4531b43464eb30e0a4b89</t>
  </si>
  <si>
    <t>2conv.com ROW 728x90</t>
  </si>
  <si>
    <t>2fce32f887aa216252b3c2fb525240dc</t>
  </si>
  <si>
    <t>Flvto.com Premium ROW 728x90</t>
  </si>
  <si>
    <t>452b875d9e49a23efc34fa3183908346</t>
  </si>
  <si>
    <t>Flvto.biz Premium ROW 728x90</t>
  </si>
  <si>
    <t>4f713d3941443764b26940b4ce80fab9</t>
  </si>
  <si>
    <t>Flvto.biz Premium US 728x90</t>
  </si>
  <si>
    <t>6484d84b2941bdf32f469ab8e3225cf1</t>
  </si>
  <si>
    <t>2conv.com LATAM 300x250</t>
  </si>
  <si>
    <t>66e7b90617fe3472d8c45a5065b80097</t>
  </si>
  <si>
    <t>Flvto.biz Premium LATAM 728x90</t>
  </si>
  <si>
    <t>780b570a3622869203f488bb9b2f5d17</t>
  </si>
  <si>
    <t>Flvto.com Premium US 300x250</t>
  </si>
  <si>
    <t>82ece2d46bf59b82bc1e946c9c17ffe7</t>
  </si>
  <si>
    <t>Flvto.biz Premium ROW 300x250</t>
  </si>
  <si>
    <t>8ce1b3436dcb145384c0cc18e31cbb13</t>
  </si>
  <si>
    <t>2conv.com US 728x90</t>
  </si>
  <si>
    <t>8f2e176873b40f66d96c92162a0a4de1</t>
  </si>
  <si>
    <t>Flvto.com Premium ROW 300x250</t>
  </si>
  <si>
    <t>989afdf6eeee848f89c7f0e5b1badc85</t>
  </si>
  <si>
    <t>2conv.com LATAM 728x90</t>
  </si>
  <si>
    <t>a4f63100ffdec592b0e4b32db5b09328</t>
  </si>
  <si>
    <t>2conv.com ROW 300x250</t>
  </si>
  <si>
    <t>aa07d5b53bbb17aa123bd44d768b444a</t>
  </si>
  <si>
    <t>2conv.com US 300x250</t>
  </si>
  <si>
    <t>afbc7852cb9a1382e7b6377705f2a17d</t>
  </si>
  <si>
    <t>Flvto.com Premium US 728x90</t>
  </si>
  <si>
    <t>fb5d8017cb43b7fecd6db04d59678ca3</t>
  </si>
  <si>
    <t>Flvto.biz Premium US 300x250</t>
  </si>
  <si>
    <t>mary@starsgo.com</t>
  </si>
  <si>
    <t>Starsgo.com 300x250</t>
  </si>
  <si>
    <t>Starsgo.com (sportpicnic.com)</t>
  </si>
  <si>
    <t>7fcb5d29e97a6cd0561db0ece92e2fe5</t>
  </si>
  <si>
    <t>Starsgo.com 728x90</t>
  </si>
  <si>
    <t>a4dd00a3920ba7dc786c9c5a70881ed7</t>
  </si>
  <si>
    <t>Starsgo.com 160x600</t>
  </si>
  <si>
    <t>e2083b277b175e5c2d06df569db746c8</t>
  </si>
  <si>
    <t>massimo@aggiustatutto.it</t>
  </si>
  <si>
    <t>Aggiustatutto.it</t>
  </si>
  <si>
    <t>0ecb5f20cc2ef42b59136fa552218959</t>
  </si>
  <si>
    <t>AffinitadTwenga 300x250</t>
  </si>
  <si>
    <t>matt@301digitalmedia.com</t>
  </si>
  <si>
    <t>Bridaltune.com 300x250</t>
  </si>
  <si>
    <t>301 Digital Media (CelebrityTune.com)</t>
  </si>
  <si>
    <t>0f140bee1b2909094c3dd796f02374e9</t>
  </si>
  <si>
    <t>Bridaltune.com #2 728x90</t>
  </si>
  <si>
    <t>Menstrait.com 300x250</t>
  </si>
  <si>
    <t>39810409393a23a6e65866b6578dd19c</t>
  </si>
  <si>
    <t>Celebritypix.com 728x90</t>
  </si>
  <si>
    <t>3b467f641ca3654fa23ab7b0befff025</t>
  </si>
  <si>
    <t>Bridaltune.com 300x600</t>
  </si>
  <si>
    <t>60f7f14c4920b0d1ecafebcece1ee36a</t>
  </si>
  <si>
    <t>Celebritypix.com #2 728x90</t>
  </si>
  <si>
    <t>73550527e2dbd082497ff413c32104b2</t>
  </si>
  <si>
    <t>Bridaltune.com #2 300x600</t>
  </si>
  <si>
    <t>8643bea0189691939177f3ab67feec9d</t>
  </si>
  <si>
    <t>Celebritypix.com #2 300x250</t>
  </si>
  <si>
    <t>99889f6f3271c584393c665751248f29</t>
  </si>
  <si>
    <t>Celebritypix.com 160x600</t>
  </si>
  <si>
    <t>99c5e1c8c02010078c4e5a23b7dbce60</t>
  </si>
  <si>
    <t>Ohmyveggies.com 160x600</t>
  </si>
  <si>
    <t>aebf93f83f9519657c6ddd71d1d80ee3</t>
  </si>
  <si>
    <t>Bridaltune.com #2 160x600</t>
  </si>
  <si>
    <t>b20aab16849068d5a7f24133da03cddd</t>
  </si>
  <si>
    <t>Celebritypix.com 300x250</t>
  </si>
  <si>
    <t>bc598d051d958ee64ea7829ab545cc4d</t>
  </si>
  <si>
    <t>Ohmyveggies.com 728x90</t>
  </si>
  <si>
    <t>bdfe0b7f746717e48bcb2561bb7f9d52</t>
  </si>
  <si>
    <t>Ohmyveggies.com 300x600</t>
  </si>
  <si>
    <t>c9fc04b4f883b8a4222b4234610ba9b9</t>
  </si>
  <si>
    <t>Bridaltune.com #2 300x250</t>
  </si>
  <si>
    <t>d589a0c4c8113905178385eca5a49b57</t>
  </si>
  <si>
    <t>Ohmyveggies.com 300x250</t>
  </si>
  <si>
    <t>e156ca1c0d82d1380ef9a393188fe3d7</t>
  </si>
  <si>
    <t>Celebritypix.com #2 160x600</t>
  </si>
  <si>
    <t>fce55f1a2cfb19e4d7e06d04e9c0a8c2</t>
  </si>
  <si>
    <t>matt@braynard.com</t>
  </si>
  <si>
    <t>Braynard.com (spectator.org)</t>
  </si>
  <si>
    <t>25e1211dea5080fe764ae74896fffd49</t>
  </si>
  <si>
    <t>Spectator.org 300x600</t>
  </si>
  <si>
    <t>matt@emito.net</t>
  </si>
  <si>
    <t>Emito.net 160x600</t>
  </si>
  <si>
    <t>Emito.net</t>
  </si>
  <si>
    <t>270afd0fc1c4914811b684a7da32f3f5</t>
  </si>
  <si>
    <t>Emito.net Middle 728x90</t>
  </si>
  <si>
    <t>d92a3b27b17e13290836d3bf3cb6f4bd</t>
  </si>
  <si>
    <t>matthewc@advfn.com</t>
  </si>
  <si>
    <t>Project Viper - 728x90</t>
  </si>
  <si>
    <t>Advfn.com</t>
  </si>
  <si>
    <t>a62a9b22ec9d2fe2006c9af3ee5521eb</t>
  </si>
  <si>
    <t>max@confitdent.com</t>
  </si>
  <si>
    <t>Kasterborous.com 728x90</t>
  </si>
  <si>
    <t>Your Media (confitdent.com)</t>
  </si>
  <si>
    <t>05471d0147e5693f977f1e801ae542f3</t>
  </si>
  <si>
    <t>Whenonearth.net 160x600</t>
  </si>
  <si>
    <t>10ef6a76209f97bd70cf4091ac66f09b</t>
  </si>
  <si>
    <t>Guppyfishcare.com 300x250</t>
  </si>
  <si>
    <t>11e902b75f68c9c12f574cd92ebf6ca9</t>
  </si>
  <si>
    <t>Guppyfishcare.com 160x600</t>
  </si>
  <si>
    <t>228613f32ff4573ca2e0ca9cd03203f1</t>
  </si>
  <si>
    <t>Kasterborous.com 300x250</t>
  </si>
  <si>
    <t>279f8b5a65027e4a781cc853e86bd36a</t>
  </si>
  <si>
    <t>Thelovelyplanet.net 300x600</t>
  </si>
  <si>
    <t>2d5123a960698aabcf5ba24c835a5b44</t>
  </si>
  <si>
    <t>Confitdent.com 728x90</t>
  </si>
  <si>
    <t>31da5f984dd7bda0fd9f300cd28ef31c</t>
  </si>
  <si>
    <t>Guppyfishcare.com 728x90</t>
  </si>
  <si>
    <t>3488c29f7eedc78426fe6908dc561f3d</t>
  </si>
  <si>
    <t>Kasterborous.com 160x600</t>
  </si>
  <si>
    <t>46b64497a9a1951dc4c3b72569028b65</t>
  </si>
  <si>
    <t>Confitdent.com 300x600</t>
  </si>
  <si>
    <t>5eb2c476d48f46c7e5e6cb23dd835076</t>
  </si>
  <si>
    <t>Kasterborous.com 300x600</t>
  </si>
  <si>
    <t>5f396f466696cf506478eb8e5b495581</t>
  </si>
  <si>
    <t>Whenonearth.net 728x90</t>
  </si>
  <si>
    <t>6e3c4beabe3161e430258e1fb8ce7033</t>
  </si>
  <si>
    <t>Confitdent.com 160x600</t>
  </si>
  <si>
    <t>73888bfe394ede235cdba89088738ce2</t>
  </si>
  <si>
    <t>Whenonearth.net 300x600</t>
  </si>
  <si>
    <t>7f89736f21d3d913977ed0856b96530e</t>
  </si>
  <si>
    <t>Thelovelyplanet.net 160x600</t>
  </si>
  <si>
    <t>82b43445652b25f0f524e875c4d4a713</t>
  </si>
  <si>
    <t>Bloggeryard.com 728x90</t>
  </si>
  <si>
    <t>85cbae65eac981e265cd71994e02d247</t>
  </si>
  <si>
    <t>Guppyfishcare.com 300x600</t>
  </si>
  <si>
    <t>8ae5ae315ffd5608ecbd0a4a0bab83f5</t>
  </si>
  <si>
    <t>Thelovelyplanet.net 728x90</t>
  </si>
  <si>
    <t>aac171e25737dde96aaa8945bfa0be1b</t>
  </si>
  <si>
    <t>Confitdent.com 300x250</t>
  </si>
  <si>
    <t>b9f0de7f05f62031dfeaaaff2c89932d</t>
  </si>
  <si>
    <t>Thelovelyplanet.net 300x250</t>
  </si>
  <si>
    <t>d26686de25c57b7d11d56d4ec79d1562</t>
  </si>
  <si>
    <t>Bloggeryard.com 300x250</t>
  </si>
  <si>
    <t>e18b0c9f57d0a28e38ce160d03af2e1a</t>
  </si>
  <si>
    <t>Bloggeryard.com 300x600</t>
  </si>
  <si>
    <t>ec6598035ddd51d3867cfef1381ca9b5</t>
  </si>
  <si>
    <t>Bloggeryard.com 160x600</t>
  </si>
  <si>
    <t>f06f4908c4eed9f6bf8688fb189d519d</t>
  </si>
  <si>
    <t>Whenonearth.net 300x250</t>
  </si>
  <si>
    <t>f0cc7c0cc92bcb6cfc474908ad6f713e</t>
  </si>
  <si>
    <t>meikelp88@googlemail.com</t>
  </si>
  <si>
    <t>1jux.net - Meikel</t>
  </si>
  <si>
    <t>786c1e0f146554f5cfc71c91a6a7ee30</t>
  </si>
  <si>
    <t>1jux.net Scale 1 300x250</t>
  </si>
  <si>
    <t>mgibbs@gmail.com</t>
  </si>
  <si>
    <t>Sanandreascheats.co Mobile 320x50</t>
  </si>
  <si>
    <t>Gta5cheats.com</t>
  </si>
  <si>
    <t>2179dd039f01333a0e30e6f5cb4e5c69</t>
  </si>
  <si>
    <t>Sanandreascheats.co #2 300x250</t>
  </si>
  <si>
    <t>42975ffb95f86d743b9d23cf3ed88695</t>
  </si>
  <si>
    <t>Gta5cheats.com Mobile Bottom 6 x cheats pages</t>
  </si>
  <si>
    <t>43fa925c872fd7ead58c9d46dda4fe2b</t>
  </si>
  <si>
    <t>Gta5cheats.com 728x90</t>
  </si>
  <si>
    <t>73a0915ea8b1843a058f6aa13c3fd467</t>
  </si>
  <si>
    <t>Sanandreascheats.co Mobile #2 320x50</t>
  </si>
  <si>
    <t>a9855061bf5db20d3d7e710ea5007410</t>
  </si>
  <si>
    <t>Gta5cheats.com 300x250</t>
  </si>
  <si>
    <t>b0dafa06b6cc148a0627df31332be466</t>
  </si>
  <si>
    <t>Gta5cheats.com Mid-page</t>
  </si>
  <si>
    <t>b904a3fa65c5fbc9f63fc77c1663bd9c</t>
  </si>
  <si>
    <t>Sanandreascheats.co 300x250</t>
  </si>
  <si>
    <t>e3502f7b5d283f5c037e09e9301500da</t>
  </si>
  <si>
    <t>michael@lifedaily.com</t>
  </si>
  <si>
    <t>LD PB G BTF R 300x250 KOM</t>
  </si>
  <si>
    <t>Lifedaily.com</t>
  </si>
  <si>
    <t>02ffa094b337c4cd918b521d86e5abe9</t>
  </si>
  <si>
    <t>LD_MOB_A_ATF_ 300x250_KOM</t>
  </si>
  <si>
    <t>038f776aa9b52cbe2bcf29089a547ee5</t>
  </si>
  <si>
    <t>LD PB A BTF R 300x250 KOM</t>
  </si>
  <si>
    <t>062124965718ef48241297a299679a21</t>
  </si>
  <si>
    <t>LD_MOB_A_ATF1_ 320x50_KOM</t>
  </si>
  <si>
    <t>084c8a23b4cf40f9d5f6c9dbb6d6d18f</t>
  </si>
  <si>
    <t>LD PB MOB G BTF5 300x250 KOM</t>
  </si>
  <si>
    <t>1070ccb3b6188d50092ab126410b755d</t>
  </si>
  <si>
    <t>LD A BTF2 300x600 KOM</t>
  </si>
  <si>
    <t>1adbd65dc82c0487298164f4b86a4ccf</t>
  </si>
  <si>
    <t>LD PB MOB A BTF4 300x250 KOM</t>
  </si>
  <si>
    <t>227756bc8512f973ecac79914cc6ba8d</t>
  </si>
  <si>
    <t>LD G BTF M 300x250 KOM</t>
  </si>
  <si>
    <t>2b62d599315b458752a057d549469655</t>
  </si>
  <si>
    <t>LD PB MOB G BTF1 300x250 KOM</t>
  </si>
  <si>
    <t>3084cc1606d24e69f8df1e31fdf059b1</t>
  </si>
  <si>
    <t>LD G ATF 300x600 KOM</t>
  </si>
  <si>
    <t>327514595e0701d579f7e32e8541e732</t>
  </si>
  <si>
    <t>LD_MOB_A_BTF3_ 300x250_KOM</t>
  </si>
  <si>
    <t>35175c0916e29d4e75024b36be12104b</t>
  </si>
  <si>
    <t>LD G BTF2 300x600 KOM</t>
  </si>
  <si>
    <t>38147f9484e7e48ffc8b4862cc9d5884</t>
  </si>
  <si>
    <t>LD A BTF R 300x250 KOM</t>
  </si>
  <si>
    <t>390b2e137adea26b3ae172fa7fcd20c7</t>
  </si>
  <si>
    <t>LD A ATF1 300x250 KOM</t>
  </si>
  <si>
    <t>4464e70e6f7b6fb15c9ba5b61e748fc9</t>
  </si>
  <si>
    <t>LD PB A BTF2 300x600 KOM</t>
  </si>
  <si>
    <t>4bd1bc9cbbb0b74fe6beb44226b6bfcb</t>
  </si>
  <si>
    <t>LD_MOB_A_BTF1_ 300x250_KOM</t>
  </si>
  <si>
    <t>4e5399455f542fc1fcd302428d59cf5f</t>
  </si>
  <si>
    <t>LD_MOB_A_BTF5_ 300x250_KOM</t>
  </si>
  <si>
    <t>515882751a596e0e26fa7c2ebd4b96c2</t>
  </si>
  <si>
    <t>LD PB A BTF 728x90 KOM</t>
  </si>
  <si>
    <t>56aec24a6b14facb44026b13c24cd29a</t>
  </si>
  <si>
    <t>LD PB G BTF M 300x250 KOM</t>
  </si>
  <si>
    <t>5a267a3b37c46e261ab08856853aaee6</t>
  </si>
  <si>
    <t>LD_MOB_A_BTF4_ 300x250_KOM</t>
  </si>
  <si>
    <t>636ca1ce3b3d694a292a44d680cd72fc</t>
  </si>
  <si>
    <t>LD PB MOB A ATF1 320x50 KOM</t>
  </si>
  <si>
    <t>653ef1a47d41e8b7092e4ceeb598574a</t>
  </si>
  <si>
    <t>LD PB MOB G BTF2 300x250 KOM</t>
  </si>
  <si>
    <t>6855676c48db95d36e5e5b046981d5dc</t>
  </si>
  <si>
    <t>LD PB MOB A BTF5 300x250 KOM</t>
  </si>
  <si>
    <t>696b6a0d146e6b2ba0f0e50371c956c7</t>
  </si>
  <si>
    <t>LD PB A ATF1 300x250 KOM</t>
  </si>
  <si>
    <t>6dfa129a3b9317d7b3a554d50114f433</t>
  </si>
  <si>
    <t>LD PB MOB G BTF3 300x250 KOM</t>
  </si>
  <si>
    <t>7146f91562be01cb57eba64c8e2cda25</t>
  </si>
  <si>
    <t>LD MOB G BTF3 300x250 KOM</t>
  </si>
  <si>
    <t>7b5d4c82a908c5e1de5ce17de4fbb46a</t>
  </si>
  <si>
    <t>LD PB MOB A BTF3 300x250 KOM</t>
  </si>
  <si>
    <t>7d2048bad2007a75017238546fcf1d16</t>
  </si>
  <si>
    <t>LD G BTF R 300x250 KOM</t>
  </si>
  <si>
    <t>83d6e216187658b644d667853b28fc2d</t>
  </si>
  <si>
    <t>LD PB G BTF2 300x600 KOM</t>
  </si>
  <si>
    <t>8749086191e8fdc1d2a1460b3ea338ee</t>
  </si>
  <si>
    <t>LD MOB G BTF2 300x250 KOM</t>
  </si>
  <si>
    <t>8ced606a1dc520e33daa7d965fee3179</t>
  </si>
  <si>
    <t>LD MOB G ATF 300x250 KOM</t>
  </si>
  <si>
    <t>8d1e92b556b809502575d2958be44c41</t>
  </si>
  <si>
    <t>LD_MOB_A_BTF2_ 300x250_KOM</t>
  </si>
  <si>
    <t>952dae4d12d1ed271179eb7c6cad2ba4</t>
  </si>
  <si>
    <t>LD A ATF 300x600 KOM</t>
  </si>
  <si>
    <t>9ae4e8ad48b13abbf52185a62c2d0f2d</t>
  </si>
  <si>
    <t>LD PB G BTF 728x90 KOM</t>
  </si>
  <si>
    <t>a0e05ba7ae56c1aea3ecfaec095739b3</t>
  </si>
  <si>
    <t>LD A BTF 728x90 KOM</t>
  </si>
  <si>
    <t>adac041fa783401c8a390f2c6ace9908</t>
  </si>
  <si>
    <t>LD MOB G BTF5 300x250 KOM</t>
  </si>
  <si>
    <t>ae11c2b87241bd51c00e5554c861fde9</t>
  </si>
  <si>
    <t>LD MOB G ATF1 320x50 KOM</t>
  </si>
  <si>
    <t>b38c7506bee4e5357f7e1f7230ada874</t>
  </si>
  <si>
    <t>LD PB A ATF 300x600 KOM</t>
  </si>
  <si>
    <t>b77e894051e2dcb84ef01bf10c28bde3</t>
  </si>
  <si>
    <t>LD G BTF 728x90 KOM</t>
  </si>
  <si>
    <t>c2450a240ba3be03e70d99f936d8fe4c</t>
  </si>
  <si>
    <t>LD PB MOB G BTF4 300x250 KOM</t>
  </si>
  <si>
    <t>c360f219e5df557764af7aa946fb2bc2</t>
  </si>
  <si>
    <t>LD G ATF1 300x250 KOM</t>
  </si>
  <si>
    <t>c77deaadf6240ece75d7580ef968fe6d</t>
  </si>
  <si>
    <t>LD PB G ATF 300x600 KOM</t>
  </si>
  <si>
    <t>d39d17020e269e1d2eb04e9c301ceee9</t>
  </si>
  <si>
    <t>LD A BTF M 300x250 KOM</t>
  </si>
  <si>
    <t>da89d13b477a79873b639045e474965e</t>
  </si>
  <si>
    <t>LD PB G ATF1 300x250 KOM</t>
  </si>
  <si>
    <t>dba94b3ba228569c51f0ee903ba7b1dd</t>
  </si>
  <si>
    <t>LD PB MOB A BTF2 300x250 KOM</t>
  </si>
  <si>
    <t>dc935acb7fb86f957cbbca77c98c71da</t>
  </si>
  <si>
    <t>LD PB MOB G ATF1 320x50 KOM</t>
  </si>
  <si>
    <t>e90cbf2b0393947b6adad787d2354eae</t>
  </si>
  <si>
    <t>LD PB MOB G ATF 300x250 KOM</t>
  </si>
  <si>
    <t>f12a42421bb694a5f6f96da2df9c60a9</t>
  </si>
  <si>
    <t>LD MOB G BTF1 300x250 KOM</t>
  </si>
  <si>
    <t>fb9e634541a58063682b37aaf782b12b</t>
  </si>
  <si>
    <t>LD MOB G BTF4 300x250 KOM</t>
  </si>
  <si>
    <t>fd16243c0f8455e9de3012903bbd83d5</t>
  </si>
  <si>
    <t>michael@phoronix.com</t>
  </si>
  <si>
    <t>Phoronix.com 728x90</t>
  </si>
  <si>
    <t>Phoronix.com</t>
  </si>
  <si>
    <t>6a9a69b201e5365128278788f70fe7c5</t>
  </si>
  <si>
    <t>mike@enveromedia.com</t>
  </si>
  <si>
    <t>Envero Media (HigherPerspectives.com)</t>
  </si>
  <si>
    <t>01189762de428419fe46557b585216e8</t>
  </si>
  <si>
    <t>Wordables.com 728x90</t>
  </si>
  <si>
    <t>038bde4427e6774931218c172d5dd498</t>
  </si>
  <si>
    <t>0a99484547096160bfd490bd4b6d5e3a</t>
  </si>
  <si>
    <t>Idealist4ever.com 728x90</t>
  </si>
  <si>
    <t>1c1db8e233ccfcca277bd385149159b2</t>
  </si>
  <si>
    <t>219416a4027fe3fe10bfb7515b70d87c</t>
  </si>
  <si>
    <t>Harpersbazaar.com 300x250</t>
  </si>
  <si>
    <t>24bc4fab8ec7779fb6a81956b202698a</t>
  </si>
  <si>
    <t>31db324f06c0281df23672457cf92104</t>
  </si>
  <si>
    <t>Earthporm.com 300x600</t>
  </si>
  <si>
    <t>378a224b19eccbf4a720e557e11749e8</t>
  </si>
  <si>
    <t>Allfreecrochet.com 160x600</t>
  </si>
  <si>
    <t>397ce2d748a610e7790eaf2f61f94659</t>
  </si>
  <si>
    <t>Eatdrinkbetter.com 160x600</t>
  </si>
  <si>
    <t>3c4c0f81419db4747da97a28be2ef292</t>
  </si>
  <si>
    <t>Churchstaffing.com 160x600</t>
  </si>
  <si>
    <t>3cba5fdf7b3844e7c494509f1681c653</t>
  </si>
  <si>
    <t>Eatdrinkbetter.com 300x250</t>
  </si>
  <si>
    <t>3fe422eb467c1b0eba46095c4232dffc</t>
  </si>
  <si>
    <t>Earthables.com 728x90</t>
  </si>
  <si>
    <t>457e59efa708d3bb1bcc00766240fa3e</t>
  </si>
  <si>
    <t>49ed0b7906bea18aa5a8bb5328f29881</t>
  </si>
  <si>
    <t>56e5c4e2ac9be8874293ae6c0b56854d</t>
  </si>
  <si>
    <t>Simpleorganiclife.org 728x90</t>
  </si>
  <si>
    <t>63ee52941b4c3fa9bb3c08d03b29d0e7</t>
  </si>
  <si>
    <t>Careercast.com 160x600</t>
  </si>
  <si>
    <t>645f7098d87e15963c733a1ceaee0fa6</t>
  </si>
  <si>
    <t>Allfreecrochet.com 728x90</t>
  </si>
  <si>
    <t>74c61d1e3a03145f370446fc6a2da28d</t>
  </si>
  <si>
    <t>Churchstaffing.com 728x90</t>
  </si>
  <si>
    <t>7588638638a102d264a871069ecbdc29</t>
  </si>
  <si>
    <t>765d1efbd7391b8f4f0ed92399ed7744</t>
  </si>
  <si>
    <t>82a3bc81804b6798cca5da3ea55ce18c</t>
  </si>
  <si>
    <t>861a4102ad232021eda8755f9266de9a</t>
  </si>
  <si>
    <t>Eatdrinkbetter.com 728x90</t>
  </si>
  <si>
    <t>9124d6a2bbad5713c919be294c899e3e</t>
  </si>
  <si>
    <t>a23a5858744cf798251d1f152f19e0f0</t>
  </si>
  <si>
    <t>Mypolacy.de 160x600</t>
  </si>
  <si>
    <t>a8b61fb16d5d3369f3bec63a0544fdf1</t>
  </si>
  <si>
    <t>a9376a8514fc80c9b9df0f371e9e708c</t>
  </si>
  <si>
    <t>ab2ec6c5324a708e791ba5fedd23a9f1</t>
  </si>
  <si>
    <t>Careercast.com 300x250</t>
  </si>
  <si>
    <t>eb11dcb65cdd27b6bdc3d51ce959c118</t>
  </si>
  <si>
    <t>Churchstaffing.com 300x250</t>
  </si>
  <si>
    <t>ed9470a4173b8fe29e0c8c10bf0aba47</t>
  </si>
  <si>
    <t>Allfreecrochet.com 300x250</t>
  </si>
  <si>
    <t>f4d96bb6a918d0f340aec81574decb42</t>
  </si>
  <si>
    <t>Careercast.com 728x90</t>
  </si>
  <si>
    <t>f5f3679c9d2c4e75d4b2cb0ce034de4c</t>
  </si>
  <si>
    <t>faacec7f6a773308f2182c759a65f89a</t>
  </si>
  <si>
    <t>Harpersbazaar.com 160x600</t>
  </si>
  <si>
    <t>fbe4abeae31810905c91d21f2a4878f5</t>
  </si>
  <si>
    <t>mike@thechive.com</t>
  </si>
  <si>
    <t>TheChive.com</t>
  </si>
  <si>
    <t>64d61ab9cc12c378a83948d6ad1d215a</t>
  </si>
  <si>
    <t>TheCHIVE Desktop 300x250 BTF</t>
  </si>
  <si>
    <t>920bfc6df376cfb482d3269aff9b01aa</t>
  </si>
  <si>
    <t>TheCHIVE Desktop 300x250 ATF</t>
  </si>
  <si>
    <t>mmelero@mcontigo.com</t>
  </si>
  <si>
    <t>Mejorconsalud.com Mobile 300x250</t>
  </si>
  <si>
    <t>Mejor Contigo (lamenteesmaravillosa.com)</t>
  </si>
  <si>
    <t>7471eee66b508a4b2d07625623685eca</t>
  </si>
  <si>
    <t>Mejorconsalud.com 300x600</t>
  </si>
  <si>
    <t>a0488b778aadc9c2c64602ef95b4ffc7</t>
  </si>
  <si>
    <t>Lamenteesmaravillosa.com 300x600</t>
  </si>
  <si>
    <t>abee4298cc34f86e76643d4936c4bb27</t>
  </si>
  <si>
    <t>Lamenteesmaravillosa.com Mobile 300x250</t>
  </si>
  <si>
    <t>d9a7a800e06d49eb5428d8196d3c0998</t>
  </si>
  <si>
    <t>mmnewstv@gmail.com</t>
  </si>
  <si>
    <t>mmnews.de</t>
  </si>
  <si>
    <t>400e61522bca748381c77ce8062d3ebb</t>
  </si>
  <si>
    <t>Mmnews.de 160x600</t>
  </si>
  <si>
    <t>6c294defd12304024fec3dd6ac14b88e</t>
  </si>
  <si>
    <t>Mmnews.de 300x250</t>
  </si>
  <si>
    <t>9208d82383dbe0514404f108bde41274</t>
  </si>
  <si>
    <t>mongabay@gmail.com</t>
  </si>
  <si>
    <t>Mongabay.com 300x250 ref</t>
  </si>
  <si>
    <t>Mongabay.com</t>
  </si>
  <si>
    <t>466cbda24be0a0c6718f4218e163fd47</t>
  </si>
  <si>
    <t>Mongabay 300x250 news</t>
  </si>
  <si>
    <t>752f642aa64b18e9a3de4f3cf5b68772</t>
  </si>
  <si>
    <t>monish@richrivermedia.com</t>
  </si>
  <si>
    <t>Radnews.net #3 300x250</t>
  </si>
  <si>
    <t>Rich River Media (todaysinfo.net)</t>
  </si>
  <si>
    <t>51da41a4decd90e81d6362f4fc16ea6c</t>
  </si>
  <si>
    <t>Radnews.net 728x90</t>
  </si>
  <si>
    <t>54cd5518a23ceb64198e7fea845735ed</t>
  </si>
  <si>
    <t>Radnews.net #2 300x250</t>
  </si>
  <si>
    <t>709a02368f52a95c3d4a3dadc8ebfea8</t>
  </si>
  <si>
    <t>Radnews.net 300x600</t>
  </si>
  <si>
    <t>db31e52b7e1b3d0012dc11a33983c709</t>
  </si>
  <si>
    <t>moshe@caspion.com</t>
  </si>
  <si>
    <t>Caspion Networks</t>
  </si>
  <si>
    <t>079844bd433250637245b1e2cf10dc6e</t>
  </si>
  <si>
    <t>Nicoclub.com 728x90</t>
  </si>
  <si>
    <t>232a7d5832930f093cd6b987b38804a9</t>
  </si>
  <si>
    <t>Psu.com 728x90</t>
  </si>
  <si>
    <t>578eec1614dc90fa9869476870e712fd</t>
  </si>
  <si>
    <t>Ohbiteit.com 160x600</t>
  </si>
  <si>
    <t>5c8386f08576a090bff4304cb2200fc1</t>
  </si>
  <si>
    <t>Brighthub.com 728x90</t>
  </si>
  <si>
    <t>6e6cb5bcbfa5d9866116e142cb8a92a9</t>
  </si>
  <si>
    <t>Psu.com 160x600</t>
  </si>
  <si>
    <t>6ef163f37a25f82bc0371c304b6734e9</t>
  </si>
  <si>
    <t>Brighthub.com 160x600</t>
  </si>
  <si>
    <t>9304a958e2ab1a2f4d1df1ce36be126b</t>
  </si>
  <si>
    <t>Ohbiteit.com 728x90</t>
  </si>
  <si>
    <t>96282d584c4ce0d0058b47b45298441b</t>
  </si>
  <si>
    <t>Ffshrine.org 728x90</t>
  </si>
  <si>
    <t>b21638826ce3a39a254b47433f043917</t>
  </si>
  <si>
    <t>Nicoclub.com 160x600</t>
  </si>
  <si>
    <t>movies@themovieinsider.com</t>
  </si>
  <si>
    <t>Movieinsider.com US ROS [sidebar1] 300x250</t>
  </si>
  <si>
    <t>Movieinsider.com</t>
  </si>
  <si>
    <t>00654a6dde2527942913b20b3428d00c</t>
  </si>
  <si>
    <t>Movieinsider.com US [top] 320x50 (Mobile)</t>
  </si>
  <si>
    <t>08acc6490f9aa33ed7c613356d35fb25</t>
  </si>
  <si>
    <t>MovieInsider.com ROW ROS [sidebar1] 300x250</t>
  </si>
  <si>
    <t>0e15b3bf175f4c12576f90e668011c8e</t>
  </si>
  <si>
    <t>MovieInsider.com US 300x250 BTF ROS [Bottom] (Mobile)</t>
  </si>
  <si>
    <t>0e4d10fe283e138f1abc0af9a7b4528c</t>
  </si>
  <si>
    <t>MovieInsider.com US 300x250 ATF [middle1] (Mobile)</t>
  </si>
  <si>
    <t>141e4971bc130ed92c9b7c4b446a94fd</t>
  </si>
  <si>
    <t>Movieinsider.com UK+CA+AU BTF [Bottom] 300x250 (Mobile)</t>
  </si>
  <si>
    <t>2cbabae9da7ff0f82f7820bf6948af95</t>
  </si>
  <si>
    <t>MovieInsider.com US ROS 160x600 [sidebar3]</t>
  </si>
  <si>
    <t>51c4e847547f5d6d8632baf68aaf088d</t>
  </si>
  <si>
    <t>MovieInsider.com US [sidebar1] 320x50 (Mobile)</t>
  </si>
  <si>
    <t>5598246eb67ec9bef23525fb6d37b1e3</t>
  </si>
  <si>
    <t>Movieinsider.com ROW ATF [middle1] 300x250 (Mobile)</t>
  </si>
  <si>
    <t>5d630c52deca90d98b8f1c7e8f5b10dc</t>
  </si>
  <si>
    <t>MovieInsider.com ROW ATF 300x600 [sidebar1]</t>
  </si>
  <si>
    <t>669b976d6cc61a0abcf75e82b0d89b78</t>
  </si>
  <si>
    <t>Movieinsider.com UK+CA+AU ATF [sidebar1] 300x600</t>
  </si>
  <si>
    <t>6852263b4568e01de9ec209e128ddbf4</t>
  </si>
  <si>
    <t>MovieInsider.com US ROS ATF 300x600 [sidebar1]</t>
  </si>
  <si>
    <t>8596e1f3aedb3110a4e9b884bb568a36</t>
  </si>
  <si>
    <t>MovieInsider.com ROW 160x600 [sidebar3]</t>
  </si>
  <si>
    <t>8669f54bea8bbe5e30058514e3809171</t>
  </si>
  <si>
    <t>Movieinsider.com ROW [sidebar1] 320x50 (Mobile)</t>
  </si>
  <si>
    <t>895d856fc74c0aa482667ddadd1677de</t>
  </si>
  <si>
    <t>Movieinsider.com UK+CA+AU [top] 320x50 (Mobile)</t>
  </si>
  <si>
    <t>8b547017f60fada9b36b45ee9e414172</t>
  </si>
  <si>
    <t>Movieinsider.com ROW BTF 728x90</t>
  </si>
  <si>
    <t>a0298861332563dd05fc72ace6a56ff2</t>
  </si>
  <si>
    <t>Movieinsider.com US ROS  [top] 728x90</t>
  </si>
  <si>
    <t>b3dcf5944edefd3b381e0350d8c12c81</t>
  </si>
  <si>
    <t>Movieinsider.com US BTF ROS [Sidebar2] 300x250</t>
  </si>
  <si>
    <t>b5b0e23b24c91e28149ce495a2514321</t>
  </si>
  <si>
    <t>Movieinsider.com UK+CA+AU BTF 728x90</t>
  </si>
  <si>
    <t>bde80f545ed942785bc67f0bee42486d</t>
  </si>
  <si>
    <t>MovieInsider.com ROW [top] 320x50 (Mobile)</t>
  </si>
  <si>
    <t>c46714bd1db7e37f9d4b4d695f78fb81</t>
  </si>
  <si>
    <t>MovieInsider.com ROW 300x250 BTF ROS [Bottom] (Mobile)</t>
  </si>
  <si>
    <t>e82505de12e3c8dbecf4e02488b75b24</t>
  </si>
  <si>
    <t>Movieinsider.com US BTF [Bottom] 728x90</t>
  </si>
  <si>
    <t>ff9d3093aca1461ecefa5a2b5a257d0a</t>
  </si>
  <si>
    <t>moya@moya.sk</t>
  </si>
  <si>
    <t>Izaz.eu</t>
  </si>
  <si>
    <t>00d1868b6c769f821af6a93c022571b2</t>
  </si>
  <si>
    <t>Izaz.eu 160x600</t>
  </si>
  <si>
    <t>171ca0692f702278069ba2914e95da0a</t>
  </si>
  <si>
    <t>Izaz.eu 728x90</t>
  </si>
  <si>
    <t>256d869289ca34cce544658c23a27f9b</t>
  </si>
  <si>
    <t>Izaz.eu #2 728x90</t>
  </si>
  <si>
    <t>3969b3a3c0f3828d32bba8c46b37cba3</t>
  </si>
  <si>
    <t>Izaz.eu #2</t>
  </si>
  <si>
    <t>a89df0458bb8ec332b24736e8726dedb</t>
  </si>
  <si>
    <t>Izaz.eu970</t>
  </si>
  <si>
    <t>ac96769f9864e55fd9161cd3787d9c6c</t>
  </si>
  <si>
    <t>ceb730be6c412c489e84d72521999ef3</t>
  </si>
  <si>
    <t>Izaz.eu Mobile 300x250</t>
  </si>
  <si>
    <t>muhammedanees53@gmail.com</t>
  </si>
  <si>
    <t>Highrated.net 300x250</t>
  </si>
  <si>
    <t>Highrated.net</t>
  </si>
  <si>
    <t>ce8938f67189f93d3d731c7d1d2283ce</t>
  </si>
  <si>
    <t>Highrated.net ATF 300x250</t>
  </si>
  <si>
    <t>eba00269e7bc7740b16ecd92f4e67d0b</t>
  </si>
  <si>
    <t>myessin@advance.net</t>
  </si>
  <si>
    <t>Advance Digital (Al.com)</t>
  </si>
  <si>
    <t>bfab64eae3229090d1f5c9ee4a5012ff</t>
  </si>
  <si>
    <t>Mlive.com Mobile 300x250</t>
  </si>
  <si>
    <t>ddb210f0ec8c82df5a32c7bddb80ae1f</t>
  </si>
  <si>
    <t>Syracuse.com 728x90</t>
  </si>
  <si>
    <t>n.huyen@geniee.co.jp</t>
  </si>
  <si>
    <t>Geniee International (kapanlagi.com)</t>
  </si>
  <si>
    <t>nelito@gmail.com</t>
  </si>
  <si>
    <t>Sensacionalista.uol.com.br Mobile 320x50</t>
  </si>
  <si>
    <t>UOL (sensacionalista.uol.com.br)</t>
  </si>
  <si>
    <t>1555cbe9a9464b698b187133033545e4</t>
  </si>
  <si>
    <t>Sensacionalista.uol.com.br #2 728x90</t>
  </si>
  <si>
    <t>99e85df5f84c0c51fa355d89b08aa8b7</t>
  </si>
  <si>
    <t>Sensacionalista.uol.com.br 728x90</t>
  </si>
  <si>
    <t>d09bef45629083a3c8845079ef615611</t>
  </si>
  <si>
    <t>Sensacionalista.uol.com.br Mobile #2 320x50</t>
  </si>
  <si>
    <t>e365531f5f06285dc246c8e6cdb28e0b</t>
  </si>
  <si>
    <t>Sensacionalista.uol.com.br #2 300x250</t>
  </si>
  <si>
    <t>f10314a3a369476f9ad57956bb974928</t>
  </si>
  <si>
    <t>nenad@marjano.com</t>
  </si>
  <si>
    <t>Marjano Solutions GmbH (webfail.com)</t>
  </si>
  <si>
    <t>0de512e5c7f9502141d64df32a1dbccd</t>
  </si>
  <si>
    <t>WF_TAB_MR_300x250</t>
  </si>
  <si>
    <t>34895bfd1cea4777945ffbaed9df9d2e</t>
  </si>
  <si>
    <t>WF_TAB_LB_728x90</t>
  </si>
  <si>
    <t>nick@collegeenvy.com</t>
  </si>
  <si>
    <t>Collegeenvy.com 728x90</t>
  </si>
  <si>
    <t>Collegeenvy.com</t>
  </si>
  <si>
    <t>1ea7424f8d4e386fc31dd7ab6855f064</t>
  </si>
  <si>
    <t>Collegeenvy.com Mobile 300x250</t>
  </si>
  <si>
    <t>a32ccdfe0ac149b08d97351cfa0cccc0</t>
  </si>
  <si>
    <t>Collegeenvy.com 300x250</t>
  </si>
  <si>
    <t>a6aca7995ea07ffd7f66b4b1f02b0daf</t>
  </si>
  <si>
    <t>nick@fenixm.com</t>
  </si>
  <si>
    <t>Fenix Media</t>
  </si>
  <si>
    <t>16796bb939c921c5f166c9805dae08b2</t>
  </si>
  <si>
    <t>Vgcats.com T1 728x90</t>
  </si>
  <si>
    <t>1730d0acc1f7e9540f9c218a64805820</t>
  </si>
  <si>
    <t>1a654b12b39eaabdcb6040de057d6f95</t>
  </si>
  <si>
    <t>Gogetaroomie.com T4 160x600</t>
  </si>
  <si>
    <t>1c0841212627286090cac9b0a3b18fa2</t>
  </si>
  <si>
    <t>Vgcats.com T1 160x600</t>
  </si>
  <si>
    <t>1eb5cbbcb7c742d9b1d74b8b9768a25a</t>
  </si>
  <si>
    <t>Wowhead.com T1 160x600</t>
  </si>
  <si>
    <t>22e2e726a79a51b947ef956bdc5d5325</t>
  </si>
  <si>
    <t>Finalbosses.com T1 300x250</t>
  </si>
  <si>
    <t>23ce5f44c9450110c7b295a809d1146c</t>
  </si>
  <si>
    <t>253ab847adff7c3bad4d0a763086afd2</t>
  </si>
  <si>
    <t>Ma3comic.com T4 160x600</t>
  </si>
  <si>
    <t>2701b1a8e6a4827b6660ddd838406216</t>
  </si>
  <si>
    <t>Ma3comic.com  T1 728x90</t>
  </si>
  <si>
    <t>28a9168d13a24663f4c135b478361492</t>
  </si>
  <si>
    <t>Helvetica.jnwiedle.com T1 728x90</t>
  </si>
  <si>
    <t>2ac8511e14f056398e1d3b68815d802c</t>
  </si>
  <si>
    <t>Newgrounds.com T4 728x90</t>
  </si>
  <si>
    <t>2acd32445e6f4835d1bca4adb061e2d1</t>
  </si>
  <si>
    <t>Smbc-comics.com T4 728x90</t>
  </si>
  <si>
    <t>2d8cffa54b5fae4b9804ec0fc7107ce6</t>
  </si>
  <si>
    <t>Vgcats.com T4 728x90</t>
  </si>
  <si>
    <t>31cfea2da52a85e6d1b3f3cd5a29b204</t>
  </si>
  <si>
    <t>Cinemassacre.com T1 300x250</t>
  </si>
  <si>
    <t>3466fec5b37ee1fea41030c6e84c5d0b</t>
  </si>
  <si>
    <t>35f8edd449dc5a8aa9a2341d7ce202e9</t>
  </si>
  <si>
    <t>36b27db35be93a96d5a18a6fbcb5412e</t>
  </si>
  <si>
    <t>3bdaa2a8219d8eb7e65b203b14cf4574</t>
  </si>
  <si>
    <t>3fe2193935e7a63db4088a22c8168030</t>
  </si>
  <si>
    <t>Zam.com T1 300x250</t>
  </si>
  <si>
    <t>4091258c98067bc155ca77021f945ae5</t>
  </si>
  <si>
    <t>Atomic-robo.com T1 160x600</t>
  </si>
  <si>
    <t>432101c446a8e48f6e2a69fa86c8dcd9</t>
  </si>
  <si>
    <t>Flightrising.com T4 160x600</t>
  </si>
  <si>
    <t>437c7bf1e459437da789e8b2ee5d988b</t>
  </si>
  <si>
    <t>Snafu-comics.com T1 160x600</t>
  </si>
  <si>
    <t>4834084969539177438de58945c4d540</t>
  </si>
  <si>
    <t>Gogetaroomie.com T1 728x90</t>
  </si>
  <si>
    <t>498f152d9fcdafcb9e7117c1b10c978d</t>
  </si>
  <si>
    <t>4be009f226b3327483827b9e5b498a9c</t>
  </si>
  <si>
    <t>Snafu-comics.com T1 300x250</t>
  </si>
  <si>
    <t>4cff45691e2a433d8d4894c7f802391e</t>
  </si>
  <si>
    <t>Teamfourstar.com T1 728x90</t>
  </si>
  <si>
    <t>4d9908f34b36e4c6cfbefc43db490f2a</t>
  </si>
  <si>
    <t>Cad-comic.com T1 728x90</t>
  </si>
  <si>
    <t>4e536e20806b44c3ddfaea4a808df395</t>
  </si>
  <si>
    <t>Teamfourstar.com T4 728x90</t>
  </si>
  <si>
    <t>51a89309608f52173df6d67bf48a7d83</t>
  </si>
  <si>
    <t>Ma3comic.com T1 160x600</t>
  </si>
  <si>
    <t>544a51ee068cbabdcac2e38f56d9b97a</t>
  </si>
  <si>
    <t>Channelate.com T4 728x90</t>
  </si>
  <si>
    <t>58f1ab3a59f7c9082f63fbf6a089eb3b</t>
  </si>
  <si>
    <t>Nexusmods.com T2 300x250</t>
  </si>
  <si>
    <t>595f709d43cc316e659b4c38e8efc558</t>
  </si>
  <si>
    <t>5beb57a858b951319bddc97021de6d00</t>
  </si>
  <si>
    <t>Blindsprings.com ATF T4 728x90</t>
  </si>
  <si>
    <t>5c0181fa2edb5365983f3bf253d2a50a</t>
  </si>
  <si>
    <t>5c92695d6878787829148ef2d73893e9</t>
  </si>
  <si>
    <t>Blindsprings.com ATF T1 160x600</t>
  </si>
  <si>
    <t>5f763144320c39672026bcfad55d2589</t>
  </si>
  <si>
    <t>Cinemassacre.com T1 728x90</t>
  </si>
  <si>
    <t>60b6b06f1c01e9eaaf78f98c48a800f4</t>
  </si>
  <si>
    <t>62df497146a42bc4c0fe55a11536d102</t>
  </si>
  <si>
    <t>Girlgeniusonline.com BTF T4 160x600</t>
  </si>
  <si>
    <t>66d51e2bd954f4e003db7174f61446b4</t>
  </si>
  <si>
    <t>Superbestfriendsplay.com T1 728x90</t>
  </si>
  <si>
    <t>69473a6de77dee8f3c6dcdbce90736b2</t>
  </si>
  <si>
    <t>Ma3comic.com T4 300x250</t>
  </si>
  <si>
    <t>6c839f6131bae9ba79315f9283ce8392</t>
  </si>
  <si>
    <t>6cdabf5c5b46ff53943759df630750f3</t>
  </si>
  <si>
    <t>Egscomics.com T4 728x90</t>
  </si>
  <si>
    <t>71ae14d878616b6d6ea3a6cdda380381</t>
  </si>
  <si>
    <t>Blindsprings.com ATF T1 728x90</t>
  </si>
  <si>
    <t>72d4a2f73da956d750c7518c9d43e7a0</t>
  </si>
  <si>
    <t>75a537024ac31e43c862ff54d2aa8210</t>
  </si>
  <si>
    <t>Retrowaretv.com T1 300x250</t>
  </si>
  <si>
    <t>76502f4820aa447a4b0799143054d583</t>
  </si>
  <si>
    <t>78b40eafba9c958882287a50ce5f426e</t>
  </si>
  <si>
    <t>Cad-comic.com T4 160x600</t>
  </si>
  <si>
    <t>79115f91c59d15b6b5ba2183ac84eab5</t>
  </si>
  <si>
    <t>7a2f5fc3d13b594058e1fe75f90e224d</t>
  </si>
  <si>
    <t>Smbc-comics.com T1 ATF 160x600</t>
  </si>
  <si>
    <t>7a6318ceab8cc1ac682369ac0290e88e</t>
  </si>
  <si>
    <t>Egscomics.com T4 160x600</t>
  </si>
  <si>
    <t>7d65f355c327c639983da7a6ab9e2a18</t>
  </si>
  <si>
    <t>7e89bfe5c06bccbc9a04f3b3ed9899dd</t>
  </si>
  <si>
    <t>Finalbosses.com T1 728x90</t>
  </si>
  <si>
    <t>8189b3782f83ab5e86dffe7176a024cc</t>
  </si>
  <si>
    <t>89b64e2586cb449d55fbf36d2e80141e</t>
  </si>
  <si>
    <t>Smbc-comics.com T4 160x600</t>
  </si>
  <si>
    <t>91be93ade6a1c0b2b039ee0d8575ff5b</t>
  </si>
  <si>
    <t>Atomic-robo.com T4 728x90</t>
  </si>
  <si>
    <t>9244b85cea48faed83ad978bfe199bd6</t>
  </si>
  <si>
    <t>96eebbbfd1983e21c1caddc0cc23c0d5</t>
  </si>
  <si>
    <t>Superbestfriendsplay.com T1 300x250</t>
  </si>
  <si>
    <t>97751004145925d51104eed1a4b2055d</t>
  </si>
  <si>
    <t>Nexusmods.com T2 728x90</t>
  </si>
  <si>
    <t>97eeb645094dbd0fd8cb29d58da003cc</t>
  </si>
  <si>
    <t>Cad-comic.com T4 728x90</t>
  </si>
  <si>
    <t>9f44a356664a4001a633ce3987c3daac</t>
  </si>
  <si>
    <t>Newgrounds.com T4 300x250</t>
  </si>
  <si>
    <t>a1a166523e416fc1006cc737d252a0eb</t>
  </si>
  <si>
    <t>a5c519f61757e69af69f4e09faa5965c</t>
  </si>
  <si>
    <t>Retrowaretv.com T1 728x90</t>
  </si>
  <si>
    <t>a6c7314814d97b4131bc768218fe305f</t>
  </si>
  <si>
    <t>Normalboots.com T1 728x90</t>
  </si>
  <si>
    <t>a7a33925defd52d577d63cdf6c19ac6a</t>
  </si>
  <si>
    <t>Atomic-robo.com T1 728x90</t>
  </si>
  <si>
    <t>a8a3acc87b2c1b8242213f6a260982de</t>
  </si>
  <si>
    <t>Gogetaroomie.com T4 728x90</t>
  </si>
  <si>
    <t>aa77389ad30c0985e63df6f660268b97</t>
  </si>
  <si>
    <t>Awkwardzombie.com T1 160x600</t>
  </si>
  <si>
    <t>ad1d560fa7ee6f42bb62c03bc3d226c7</t>
  </si>
  <si>
    <t>Blindsprings.com ATF T4 160x600</t>
  </si>
  <si>
    <t>afccad29471153eeb72a2d315360ee17</t>
  </si>
  <si>
    <t>b0e44635b23d46cfcf17a964cc7fe9d3</t>
  </si>
  <si>
    <t>Poe.trade T1 728x90</t>
  </si>
  <si>
    <t>b295f5dc531d31bbb1101b610dbdabba</t>
  </si>
  <si>
    <t>Newgrounds.com T2 300x250</t>
  </si>
  <si>
    <t>b2f1bead8bee68e91c330094a1c146f4</t>
  </si>
  <si>
    <t>b35dd2ccb16c30a8e8b4e786c89dfdfc</t>
  </si>
  <si>
    <t>Snafu-comics.com T1 728x90</t>
  </si>
  <si>
    <t>b69129c2c20668b0cd884b673084f6c2</t>
  </si>
  <si>
    <t>Nexusmods.com T1 300x250</t>
  </si>
  <si>
    <t>bb4bc1f15cd7ebce993fef8ce8eb632e</t>
  </si>
  <si>
    <t>Gucomics.com T1 160x600</t>
  </si>
  <si>
    <t>bb74960d3c063e151762d3731613d562</t>
  </si>
  <si>
    <t>Normalboots.com T1 300x250</t>
  </si>
  <si>
    <t>be74bcaf75878f49ec2797c0fd7f3485</t>
  </si>
  <si>
    <t>Teamfourstar.com T1 300x250</t>
  </si>
  <si>
    <t>c0546b6457eeadb8f210eede6e69689e</t>
  </si>
  <si>
    <t>Gogetaroomie.com T1 300x250</t>
  </si>
  <si>
    <t>c4a9a81c3f5b208b2f7f4174e9614b87</t>
  </si>
  <si>
    <t>Channelate.com T4 160x600</t>
  </si>
  <si>
    <t>c583836c997cbf12580a51e105c94c73</t>
  </si>
  <si>
    <t>Newgrounds.com T1 728x90</t>
  </si>
  <si>
    <t>c7f7414c50b064fa4e9b80bf282f0c9b</t>
  </si>
  <si>
    <t>Zam.com 728x90</t>
  </si>
  <si>
    <t>cd3f9c960eccb7bec3878a72667554eb</t>
  </si>
  <si>
    <t>Gogetaroomie.com T1 160x600</t>
  </si>
  <si>
    <t>cebd05f7a9535466d692a907b91f5d85</t>
  </si>
  <si>
    <t>Cad-comic.com T1 160x600</t>
  </si>
  <si>
    <t>d04fd346cad9ea0078a06ef1f47efa97</t>
  </si>
  <si>
    <t>Atomic-robo.com T4 160x600</t>
  </si>
  <si>
    <t>d5ae76d1903afaacf76005298e699b4c</t>
  </si>
  <si>
    <t>d65ee764b2825849a11b524689c840b4</t>
  </si>
  <si>
    <t>Awkwardzombie.com T4 160x600</t>
  </si>
  <si>
    <t>d8b2954ff0846a6ae07b53efe6dcdba2</t>
  </si>
  <si>
    <t>Zam.com 160x600</t>
  </si>
  <si>
    <t>db83670b32fb8f95c7e3c066e577de37</t>
  </si>
  <si>
    <t>Ma3comic.com T4 728x90</t>
  </si>
  <si>
    <t>dc8a1215c7492ede338dead75bdeb8b6</t>
  </si>
  <si>
    <t>Ma3comic.com T1 300x250</t>
  </si>
  <si>
    <t>dd430dd07609c03f1b9f034c9b4fb2b6</t>
  </si>
  <si>
    <t>dd8ea965b0de967eef2be88285ed63ff</t>
  </si>
  <si>
    <t>Wowhead.com T1 728x90</t>
  </si>
  <si>
    <t>de0c5e8e2550f68511d1181f2cc050cb</t>
  </si>
  <si>
    <t>Smbc-comics.com T1 ATF 728x90</t>
  </si>
  <si>
    <t>df4cde9067d5227125817d08285247cf</t>
  </si>
  <si>
    <t>Gogetaroomie.com T4 300x250</t>
  </si>
  <si>
    <t>e4a66edbcbd28260f982d6a61cda06cd</t>
  </si>
  <si>
    <t>Nexusmods.com T1 728x90</t>
  </si>
  <si>
    <t>e5b64fe30da54c017e0b03041e81ddb7</t>
  </si>
  <si>
    <t>Awkwardzombie.com T1 728x90</t>
  </si>
  <si>
    <t>ef58c9c570c8f06203cfffc6db98dc4c</t>
  </si>
  <si>
    <t>Vgcats.com T4 160x600</t>
  </si>
  <si>
    <t>f0293074ef409ecb4202e058b13674c0</t>
  </si>
  <si>
    <t>Flightrising.com T1 160x600</t>
  </si>
  <si>
    <t>f10548bf825b80ec7579f7de4cfbd7c4</t>
  </si>
  <si>
    <t>Teamfourstar.com T4 300x250</t>
  </si>
  <si>
    <t>f23e7b0269af3c13ff97efba4cda5fd2</t>
  </si>
  <si>
    <t>f2ae6652b203c95b458ed0759ee13a12</t>
  </si>
  <si>
    <t>Awkwardzombie.com T4 728x90</t>
  </si>
  <si>
    <t>f40bb4bf0b8a54e1092121cb7fb524cb</t>
  </si>
  <si>
    <t>f4aa6f72ae3f748b77ac7aa37d59de98</t>
  </si>
  <si>
    <t>Girlgeniusonline.com BTF  T1 160x600</t>
  </si>
  <si>
    <t>f4d53dab54d4cf8c8349b413662f0e02</t>
  </si>
  <si>
    <t>Girlgeniusonline.com BTF T4 728x90</t>
  </si>
  <si>
    <t>fa88e0f51050d011146fda04e83ed002</t>
  </si>
  <si>
    <t>fb60a4dde47604b57ce956117c7063a2</t>
  </si>
  <si>
    <t>Gucomics.com T1 728x90</t>
  </si>
  <si>
    <t>fbedba6ce86c4b21594ae4f20ebd02e1</t>
  </si>
  <si>
    <t>Girlgeniusonline.com BTF T1 728x90</t>
  </si>
  <si>
    <t>fc007d18d01169ac6df46f5c589453fe</t>
  </si>
  <si>
    <t>Newgrounds.com T1 300x250</t>
  </si>
  <si>
    <t>fdf627bb1708495a306039062b7e2c21</t>
  </si>
  <si>
    <t>ff56c6729e350f11de9efa261159c5f5</t>
  </si>
  <si>
    <t>Novil@gmx.de</t>
  </si>
  <si>
    <t>Sandraandwoo.com Tier 2 Left 160x600</t>
  </si>
  <si>
    <t>Sandraandwoo.com</t>
  </si>
  <si>
    <t>36e007ab4d78d3dff4df9f2c3036a891</t>
  </si>
  <si>
    <t>Sandraandwoo.com Tier 2 ATF 728x90</t>
  </si>
  <si>
    <t>4ff8f9082f88f678e5989fe0ded2e8f2</t>
  </si>
  <si>
    <t>Sandraandwoo.com Tier 1 Right 160x600</t>
  </si>
  <si>
    <t>5816dc785652100db295adcc38886d80</t>
  </si>
  <si>
    <t>Sandraandwoo.com Tier 1 Left 160x600</t>
  </si>
  <si>
    <t>9a7f3c9b177e3b1a42497ba37c107e57</t>
  </si>
  <si>
    <t>Sandraandwoo.com Tier 1 ATF 728x90</t>
  </si>
  <si>
    <t>a07b3fcfc64a0721d1637c3ce23fdba5</t>
  </si>
  <si>
    <t>Sandraandwoo.com Tier 2 Right 160x600</t>
  </si>
  <si>
    <t>a4bb3c39de21233e753ba24abe7a294f</t>
  </si>
  <si>
    <t>nrdegroot@gmail.com</t>
  </si>
  <si>
    <t>Zerochan.net 728x90</t>
  </si>
  <si>
    <t>Minitokyo.net</t>
  </si>
  <si>
    <t>566a7bc15fc3e160abe31cb42398a6a8</t>
  </si>
  <si>
    <t>Zerochan.net 160x600</t>
  </si>
  <si>
    <t>edc5f7192e3ecba71b6724b6490db571</t>
  </si>
  <si>
    <t>nvarsos@gmail.com</t>
  </si>
  <si>
    <t>Wishesquotes.com 300x250</t>
  </si>
  <si>
    <t>Wishesquotes.com</t>
  </si>
  <si>
    <t>004091acd6853e0aaf6dd70475557719</t>
  </si>
  <si>
    <t>Lovewishesquotes.com 300x250</t>
  </si>
  <si>
    <t>8c392205ccea3153413c029ba453e373</t>
  </si>
  <si>
    <t>oded@wazimo.com</t>
  </si>
  <si>
    <t>Wazimo (viralmoon.net)</t>
  </si>
  <si>
    <t>0456cc4282be3884906dd87b8fe57bf2</t>
  </si>
  <si>
    <t>MDV_Gallery_M300x250_3_2ndTag</t>
  </si>
  <si>
    <t>04975bedf1769c30ba46a21f8c691982</t>
  </si>
  <si>
    <t>VM_Src1_D160x600_2_2ndTag</t>
  </si>
  <si>
    <t>0534b62bca14b1e99f3cc4b04d7ff1d3</t>
  </si>
  <si>
    <t>MDV_Gallery_D300x250_3</t>
  </si>
  <si>
    <t>06d6bbe1dfef71651aec4ac2cb62ff46</t>
  </si>
  <si>
    <t>VM_Gallery_D160X600_1</t>
  </si>
  <si>
    <t>075d1c7b6ef474c0de88ad89f7336987</t>
  </si>
  <si>
    <t>VM_Src2_D300x250_2</t>
  </si>
  <si>
    <t>12dda13ed459103f43e768dfce5cc64a</t>
  </si>
  <si>
    <t>VM_Gallery_D300x250_1</t>
  </si>
  <si>
    <t>153928664e65debd0e37843dbc00ad4d</t>
  </si>
  <si>
    <t>VM_Src2_D160x600_1</t>
  </si>
  <si>
    <t>1690e84787ab80394f7b25f5f4600558</t>
  </si>
  <si>
    <t>VM_Src1_D728x90_1</t>
  </si>
  <si>
    <t>1d86dfc6665f2859e4b1c92e14502ba9</t>
  </si>
  <si>
    <t>MDV_Src5_D160x600_1</t>
  </si>
  <si>
    <t>21c39b4e5894e24ab2bcc79d18b1c18e</t>
  </si>
  <si>
    <t>VM_Gallery_D160x600_2</t>
  </si>
  <si>
    <t>2269b07171a6d01163a9961831d9cb5a</t>
  </si>
  <si>
    <t>MDV_Gallery_M320x50_1</t>
  </si>
  <si>
    <t>24642ef3c54cbc3286dd214a3c67ea81</t>
  </si>
  <si>
    <t>VM_Src1_D160x600_1_2ndTag</t>
  </si>
  <si>
    <t>249ba146082eb7a6651e26f244353e5b</t>
  </si>
  <si>
    <t>MDV_Src2_D728x90_1_2ndTag</t>
  </si>
  <si>
    <t>25b4c9bf4c55194dd4d6c9a1aa30a62c</t>
  </si>
  <si>
    <t>MDV_Src3_D300x250_3</t>
  </si>
  <si>
    <t>2abd52c362fbe54c8c152b31c0421b66</t>
  </si>
  <si>
    <t>VM_Src2_D300x250_3</t>
  </si>
  <si>
    <t>2d4442108d4464b4429417d57196ea3e</t>
  </si>
  <si>
    <t>MDV_Src5_D160x600_2</t>
  </si>
  <si>
    <t>2f1e73e4e3ea204bd703ca5a549635aa</t>
  </si>
  <si>
    <t>VM_Src1_D160x600_2</t>
  </si>
  <si>
    <t>2fe5627739b23bef300a342d208f411f</t>
  </si>
  <si>
    <t>MDV_Gallery_M300x250_1</t>
  </si>
  <si>
    <t>35c90c0cfba71a9d6d68f66ddfb4c044</t>
  </si>
  <si>
    <t>MDV_Src3_D160x600_1</t>
  </si>
  <si>
    <t>3662aeaf441f1619dcea19145944be0e</t>
  </si>
  <si>
    <t>MDV_Src5_D160x600_1_2ndTag</t>
  </si>
  <si>
    <t>380ddac8ccc8970a9f2c229afd7fb4d9</t>
  </si>
  <si>
    <t>VM_Src1_D300X250_1</t>
  </si>
  <si>
    <t>39ac036094b5fea3979ce8db88003313</t>
  </si>
  <si>
    <t>MDV_Gallery_D160x600_1</t>
  </si>
  <si>
    <t>3a6ffc214259c404302fe56452b91ee9</t>
  </si>
  <si>
    <t>VM_Src2_D160x600_2</t>
  </si>
  <si>
    <t>3baf1f17c0f15e6811be430caa0f024a</t>
  </si>
  <si>
    <t>MDV_Src1_M300x250_3_2ndTag</t>
  </si>
  <si>
    <t>3d0ee5d63ae0e045e640974c3719a7d5</t>
  </si>
  <si>
    <t>VM_Gallery_M300x250_3</t>
  </si>
  <si>
    <t>3ed48c6e79c2afa0b3ef68e018ab4662</t>
  </si>
  <si>
    <t>VM_Gallery_D160x600_1_2ndTag</t>
  </si>
  <si>
    <t>43effc3c4a2a047695fd5644db0b4ce0</t>
  </si>
  <si>
    <t>VM_Gallery_M300x250_1</t>
  </si>
  <si>
    <t>4626ff879df1a66d6baf5dd74a9d051e</t>
  </si>
  <si>
    <t>MDV_Gallery_D160x600_2_2ndTag</t>
  </si>
  <si>
    <t>4c78524fef6424c8bbb5ba6e3db3c059</t>
  </si>
  <si>
    <t>MDV_Gallery_D160x600_1_2ndTag</t>
  </si>
  <si>
    <t>4edc6256bcdc2bb9f06cb2c462ea07a9</t>
  </si>
  <si>
    <t>VM_Src1_D728x90_1_2ndTag</t>
  </si>
  <si>
    <t>56295ec70a9a75739cb4eb93257266e8</t>
  </si>
  <si>
    <t>MDV_Src1_M300x250_2</t>
  </si>
  <si>
    <t>56a5f0d64f5edf22ddfee86acea89f64</t>
  </si>
  <si>
    <t>MDV_Src2_D160x600_1_2ndTag</t>
  </si>
  <si>
    <t>5b9ad40732b43606a63ce337fb97b068</t>
  </si>
  <si>
    <t>MDV_Src3_D300x250_2_2ndTag</t>
  </si>
  <si>
    <t>5c19baa7ff174e4710ab9f36bb9e13e3</t>
  </si>
  <si>
    <t>MDV_Gallery_D728x90_1</t>
  </si>
  <si>
    <t>5e4d9dad15135b8e47b2d76584518b8f</t>
  </si>
  <si>
    <t>MDV_Src2_D160x600_2</t>
  </si>
  <si>
    <t>6009e8c7e26226f07ea2aff2d15a5aef</t>
  </si>
  <si>
    <t>MDV_Gallery_D160x600_2</t>
  </si>
  <si>
    <t>648d77c46a6475373e8c48b9664c9b8a</t>
  </si>
  <si>
    <t>VM_Gallery_D300x250_3_2ndTag</t>
  </si>
  <si>
    <t>6d6c251c88f82a3b3cff85987e211a3b</t>
  </si>
  <si>
    <t>MDV_Src2_D300x250_3</t>
  </si>
  <si>
    <t>6d8e5f629edf30dbe62770c3a069d4b6</t>
  </si>
  <si>
    <t>MDV_Gallery_M300x250_2</t>
  </si>
  <si>
    <t>723ad54f9ad3fa9d168acb4d6280490a</t>
  </si>
  <si>
    <t>MDV_Gallery_M300x250_4</t>
  </si>
  <si>
    <t>76fac014f1f82e556e7041ca33f2c978</t>
  </si>
  <si>
    <t>ISCT_Result_D728x90_2</t>
  </si>
  <si>
    <t>77d8ae8c0344e422b875247b140e3bf9</t>
  </si>
  <si>
    <t>VM_Gallery_D160x600_2_2ndTag</t>
  </si>
  <si>
    <t>7c4526b63c69e0c9da110525682d56ec</t>
  </si>
  <si>
    <t>ISCT_Result_D300x250_2</t>
  </si>
  <si>
    <t>7f13e4359f529205710ff1a4280a25ae</t>
  </si>
  <si>
    <t>VM_Gallery_D728x90_1_2ndTag</t>
  </si>
  <si>
    <t>822d9d9271b0e961550d109ee2b4564e</t>
  </si>
  <si>
    <t>ISCT_Result_D728x90_1</t>
  </si>
  <si>
    <t>82ddce261ce60eededa6cfdcfec21d2a</t>
  </si>
  <si>
    <t>VM_Src2_D300x250_1_2ndTag</t>
  </si>
  <si>
    <t>84c14aa05a23c2eaa9692183908c6251</t>
  </si>
  <si>
    <t>MDV_Src1_M300x250_1</t>
  </si>
  <si>
    <t>85c45a744d020d0c53e0db37d2cfc0f2</t>
  </si>
  <si>
    <t>MDV_Src5_D300x250_3_2ndTag</t>
  </si>
  <si>
    <t>864848bb8880eda05759004348eca93a</t>
  </si>
  <si>
    <t>MDV_Src2_D160x600_1</t>
  </si>
  <si>
    <t>86e206836e0e01b4fdfc5132229b2f6c</t>
  </si>
  <si>
    <t>MDV_Src3_D300x250_1</t>
  </si>
  <si>
    <t>87203d8ecab0edd7d7a6a6fbaa0b4153</t>
  </si>
  <si>
    <t>MDV_Gallery_M300x250_2_2ndTag</t>
  </si>
  <si>
    <t>8a36ef6189c9f83d1e210dc1f0ea386d</t>
  </si>
  <si>
    <t>MDV_Src5_D300x250_1_2ndTag</t>
  </si>
  <si>
    <t>933ce534032a177ebd26ee6307c7c404</t>
  </si>
  <si>
    <t>MDV_Gallery_D300x250_2</t>
  </si>
  <si>
    <t>953c661de398b2118505192abdd95668</t>
  </si>
  <si>
    <t>VM_Src1_D300X250_1_2ndTag</t>
  </si>
  <si>
    <t>963227b83f6ff8479b973e027bc35654</t>
  </si>
  <si>
    <t>MDV_Src3_D160x600_2</t>
  </si>
  <si>
    <t>9726738db1a34147ec24279b466b9dd9</t>
  </si>
  <si>
    <t>MDV_Src3_D160x600_2_2ndTag</t>
  </si>
  <si>
    <t>97507055a65a3fde19a61c5f2a563491</t>
  </si>
  <si>
    <t>MDV_Src1_M300x250_1_2ndTag</t>
  </si>
  <si>
    <t>98587f2f587b08d1717a2ecc699ef3cf</t>
  </si>
  <si>
    <t>VM_Src1_D300X250_3_2ndTag</t>
  </si>
  <si>
    <t>9c721121896ad52afface0ed4fcd809d</t>
  </si>
  <si>
    <t>MDV_Gallery_D300x250_3_2ndTag</t>
  </si>
  <si>
    <t>9ff8fa3afbbd59d964e79cf408d6dbc5</t>
  </si>
  <si>
    <t>VM_Gallery_D300x250_2</t>
  </si>
  <si>
    <t>a1655d78a6c3a1426618d1f7ee60d9a9</t>
  </si>
  <si>
    <t>MDV_Src3_D300x250_1_2ndTag</t>
  </si>
  <si>
    <t>a1c25491f251fefd8e1d971d3bcc7cd5</t>
  </si>
  <si>
    <t>MDV_Src2_D300x250_1_2ndTag</t>
  </si>
  <si>
    <t>a3fa2948dde8fc44ca344ebf0f921f6c</t>
  </si>
  <si>
    <t>MDV_Gallery_M300x250_3</t>
  </si>
  <si>
    <t>a493c35d5a1d7d6a6f3afa6823aac2e4</t>
  </si>
  <si>
    <t>VM_Src2_D300x250_3_2ndTag</t>
  </si>
  <si>
    <t>a5114e868ff65221efce2b5a54ab7076</t>
  </si>
  <si>
    <t>MDV_Src5_D300x250_2</t>
  </si>
  <si>
    <t>a612d3a1890242118dc8a093841dcfee</t>
  </si>
  <si>
    <t>MDV_Src5_D300x250_3</t>
  </si>
  <si>
    <t>a6840ba97c6bbf417bee2f68c421745c</t>
  </si>
  <si>
    <t>MDV_Src2_D160x600_2_2ndTag</t>
  </si>
  <si>
    <t>a7680b76c6908e34be4a2fe5542d5e0f</t>
  </si>
  <si>
    <t>VM_Gallery_D728x90_1</t>
  </si>
  <si>
    <t>a77e91fa0c9174bf8b8d98df9f98c76e</t>
  </si>
  <si>
    <t>VM_Src2_D300x250_2_2ndTag</t>
  </si>
  <si>
    <t>a8908712720e07bd1a04121a47572fcd</t>
  </si>
  <si>
    <t>MDV_Src5_D728x90_1</t>
  </si>
  <si>
    <t>ad35b55f4149481b56de42261648c19a</t>
  </si>
  <si>
    <t>VM_Src2_D160x600_2_2ndTag</t>
  </si>
  <si>
    <t>b951200fbbf2929bc44d7b016bf683ca</t>
  </si>
  <si>
    <t>MDV_Src1_M300x250_4_2ndTag</t>
  </si>
  <si>
    <t>b9780d86c73e1db32984d4a7e4803359</t>
  </si>
  <si>
    <t>VM_Gallery_D300x250_2_2ndTag</t>
  </si>
  <si>
    <t>bca4677e215df505492624de3d451b14</t>
  </si>
  <si>
    <t>MDV_Src3_D160x600_1_2ndTag</t>
  </si>
  <si>
    <t>bd09f0f010d9feeca4535f3acc41f0b5</t>
  </si>
  <si>
    <t>VM_Src2_D728x90_1</t>
  </si>
  <si>
    <t>c083dcae2925468d4f5614b3f91b8b83</t>
  </si>
  <si>
    <t>MDV_Src5_D300x250_2_2ndTag</t>
  </si>
  <si>
    <t>c396c88aa91965e99f3e2985ebeef4da</t>
  </si>
  <si>
    <t>VM_Src1_D160x600_1</t>
  </si>
  <si>
    <t>c49f8d2e772b47461591ef90d6f38c8e</t>
  </si>
  <si>
    <t>MDV_Src1_M300x250_2_2ndTag</t>
  </si>
  <si>
    <t>c928ae8430ec26a14bf6742431910da7</t>
  </si>
  <si>
    <t>MDV_Src3_D728x90_1_2ndTag</t>
  </si>
  <si>
    <t>cca076cced7bf9086ad07b15bbee347a</t>
  </si>
  <si>
    <t>MDV_Src2_D300x250_1</t>
  </si>
  <si>
    <t>d07e2f192ee3aecbff967c422979204c</t>
  </si>
  <si>
    <t>VM_Src1_D300X250_2_2ndTag</t>
  </si>
  <si>
    <t>d144c7f400d3a5b6d902fe758992cfd8</t>
  </si>
  <si>
    <t>ISCT_Result_D300x250_1</t>
  </si>
  <si>
    <t>d168a79df40926b49100a62e4fb62250</t>
  </si>
  <si>
    <t>MDV_Gallery_D300x250_1</t>
  </si>
  <si>
    <t>d28ed060837363df3b3fe27c83db5ab5</t>
  </si>
  <si>
    <t>VM_Src2_D728x90_1_2ndTag</t>
  </si>
  <si>
    <t>d5975c12ffb0b62ca4ac76ff1ebce6f6</t>
  </si>
  <si>
    <t>MDV_Src2_D728x90_1</t>
  </si>
  <si>
    <t>dac9e209d3d749dbc33ccdce8d6c3e92</t>
  </si>
  <si>
    <t>MDV_Gallery_D300x250_1_2ndTag</t>
  </si>
  <si>
    <t>debe9138d8f16b37f5182e8af27390a8</t>
  </si>
  <si>
    <t>VM_Gallery_D300x250_3</t>
  </si>
  <si>
    <t>df2d05994a4ffa9a99a6ff8d94f7ac0f</t>
  </si>
  <si>
    <t>MDV_Src2_D300x250_2</t>
  </si>
  <si>
    <t>e09a409bc6b8726f8458fe43c7914f85</t>
  </si>
  <si>
    <t>MDV_Src3_D300x250_2</t>
  </si>
  <si>
    <t>e1ca73d4fbab05c936e99230c5c9c2fa</t>
  </si>
  <si>
    <t>MDV_Gallery_D300x250_2_2ndTag</t>
  </si>
  <si>
    <t>e1e3090c2aad0eab62c57fe360dd571b</t>
  </si>
  <si>
    <t>MDV_Src2_D300x250_2_2ndTag</t>
  </si>
  <si>
    <t>e29981968e3215bbdfe8aa7989212846</t>
  </si>
  <si>
    <t>MDV_Src1_M300x250_4</t>
  </si>
  <si>
    <t>e37cc364228834284945f2ad07e46e14</t>
  </si>
  <si>
    <t>MDV_Src5_D300x250_1</t>
  </si>
  <si>
    <t>e55cb0a6e1a1a80bacb4ccd789acfe20</t>
  </si>
  <si>
    <t>MDV_Gallery_M300x250_1_2ndTag</t>
  </si>
  <si>
    <t>e6896595851fc0fe4b4107b2cfcbcc70</t>
  </si>
  <si>
    <t>MDV_Src3_D728x90_1</t>
  </si>
  <si>
    <t>e9f95ab09ed6ccb53a2b6ad3056fe9d2</t>
  </si>
  <si>
    <t>MDV_Src3_D300x250_3_2ndTag</t>
  </si>
  <si>
    <t>ed39b8436e92d9abc4287335d3faa27d</t>
  </si>
  <si>
    <t>MDV_Src1_M300x250_3</t>
  </si>
  <si>
    <t>f191b225a2d1332560eed424eb6e2721</t>
  </si>
  <si>
    <t>VM_Src1_D300X250_2</t>
  </si>
  <si>
    <t>f31fdcca9035bf40552b98afdf281d0c</t>
  </si>
  <si>
    <t>MDV_Src2_D300x250_3_2ndTag</t>
  </si>
  <si>
    <t>f3f4710cb72115739dd19b3582daf55a</t>
  </si>
  <si>
    <t>VM_Gallery_M300x250_2</t>
  </si>
  <si>
    <t>f4649638c2e388e6ca42263de9f92ab8</t>
  </si>
  <si>
    <t>VM_Gallery_M300x250_4</t>
  </si>
  <si>
    <t>f55e3051a5fe0b4bf95083fd377413f3</t>
  </si>
  <si>
    <t>VM_Gallery_D300x250_1_2ndTag</t>
  </si>
  <si>
    <t>f61a6246fb0efc9ef29c8381fa39f33b</t>
  </si>
  <si>
    <t>VM_Src2_D300x250_1</t>
  </si>
  <si>
    <t>f6ca125d5ca5c35d6fe0431dc381b93e</t>
  </si>
  <si>
    <t>VM_Src1_D300X250_3</t>
  </si>
  <si>
    <t>f73f15f7dfb07b13542c8637bfbef0d9</t>
  </si>
  <si>
    <t>MDV_Src1_M320x50_1</t>
  </si>
  <si>
    <t>fb6c73432716a94eee829fa3875d572a</t>
  </si>
  <si>
    <t>VM_Src2_D160x600_1_2ndTag</t>
  </si>
  <si>
    <t>fc24f8af38acb4c65abd979d024cbac7</t>
  </si>
  <si>
    <t>MDV_Gallery_D728x90_1_2ndTag</t>
  </si>
  <si>
    <t>office@cinema5d.com</t>
  </si>
  <si>
    <t>Cinema5d.com #3 300x250</t>
  </si>
  <si>
    <t>Cinema5d.com</t>
  </si>
  <si>
    <t>f7ad3459e1b0f6271e5b6961821f9fcc</t>
  </si>
  <si>
    <t>ohad@imonomy.com</t>
  </si>
  <si>
    <t>Imonomy (foreverceleb.com)</t>
  </si>
  <si>
    <t>00d272b2c435cc6554849b40af8cb10b</t>
  </si>
  <si>
    <t>Nnm.me 728x90</t>
  </si>
  <si>
    <t>0c604886aa127e21411dd3bc758dec2c</t>
  </si>
  <si>
    <t>Thesimsresource.com</t>
  </si>
  <si>
    <t>3d31bc44c884a8bdee21bcfb0f4650b6</t>
  </si>
  <si>
    <t>Tvnotas.com.mx_300x250</t>
  </si>
  <si>
    <t>59a4c797196e3600ff65774c725a5d9b</t>
  </si>
  <si>
    <t>Biglike.com 728x90</t>
  </si>
  <si>
    <t>69169eef7230b0daffaccc9d00baef2b</t>
  </si>
  <si>
    <t>Bugaga.ru 728x90</t>
  </si>
  <si>
    <t>95c12a3a5eb7a77807210ce53f1bc96f</t>
  </si>
  <si>
    <t>R7.com</t>
  </si>
  <si>
    <t>a1aba9d9bacf918eafc4b8d615f7a6e9</t>
  </si>
  <si>
    <t>Unian.net 728x90</t>
  </si>
  <si>
    <t>a1df2e5325bf4328a575cb0b90a352c6</t>
  </si>
  <si>
    <t>Unian.ua 728x90</t>
  </si>
  <si>
    <t>a38ce79a8a19d15c2244e725bf44458c</t>
  </si>
  <si>
    <t>Unian.info 728x90</t>
  </si>
  <si>
    <t>afb81d503ad32c53dd6154bf1fc65009</t>
  </si>
  <si>
    <t>Tvnotas.com.mx 728x90</t>
  </si>
  <si>
    <t>c8c24b058185cd9496d93d6ffbfb4f58</t>
  </si>
  <si>
    <t>Bitethebuzz.com 728x90</t>
  </si>
  <si>
    <t>cb662cdcd304bb3b60d85f29fd98570a</t>
  </si>
  <si>
    <t>Telegraf.rs</t>
  </si>
  <si>
    <t>online-werbung@nordwest-zeitung.de</t>
  </si>
  <si>
    <t>NWZ-Portfolio | Leaderboard | 728x90</t>
  </si>
  <si>
    <t>Nwzonline.de</t>
  </si>
  <si>
    <t>6ff0cdd9a4b80522ccc3940f88db1eaf</t>
  </si>
  <si>
    <t>NWZ-Portfolio | Rectangle - Top | 300x250</t>
  </si>
  <si>
    <t>748b512a572f85d775e229f2c5ad9e55</t>
  </si>
  <si>
    <t>NWZ-Portfolio | Rectangle - Bottom | 300x250</t>
  </si>
  <si>
    <t>91ce920a3e8ca07fafd1b5cf3c8fdd90</t>
  </si>
  <si>
    <t>openmanga.net@gmail.com</t>
  </si>
  <si>
    <t>Openmanga.co 300x250</t>
  </si>
  <si>
    <t>Openmanga.net</t>
  </si>
  <si>
    <t>54237b293976355a17e5b9c578dac68d</t>
  </si>
  <si>
    <t>Openmanga.co #2 300x250</t>
  </si>
  <si>
    <t>955244d1a8c7eb7c4210ef211da015b1</t>
  </si>
  <si>
    <t>Openmanga.co 728x90</t>
  </si>
  <si>
    <t>cbee244437d8eecfb3c043bf1cb1fe8b</t>
  </si>
  <si>
    <t>ory@rotter.net</t>
  </si>
  <si>
    <t>Rotter.net 728x90</t>
  </si>
  <si>
    <t>Rotter.net</t>
  </si>
  <si>
    <t>179115b5f2a9438a3c28b465af4b309a</t>
  </si>
  <si>
    <t>oscarlz@gmail.com</t>
  </si>
  <si>
    <t>Mundoconsejos.com 300x250</t>
  </si>
  <si>
    <t>Mundoconsejos.com</t>
  </si>
  <si>
    <t>06c377244599f8d95eb15e246fa83ffb</t>
  </si>
  <si>
    <t>Mundoconsejos.com 728x90</t>
  </si>
  <si>
    <t>50b475922ad5fe1bd24a64f78cd0710c</t>
  </si>
  <si>
    <t>oxi82@hotmail.fr</t>
  </si>
  <si>
    <t>manga right / 160x600</t>
  </si>
  <si>
    <t>japanread.net</t>
  </si>
  <si>
    <t>1010fa3d1dcc9feaa2c7eea72b2e4e2b</t>
  </si>
  <si>
    <t>Manga left / 160x600</t>
  </si>
  <si>
    <t>ea385e129395bc85a74a2a9578134783</t>
  </si>
  <si>
    <t>manga top / 728x90</t>
  </si>
  <si>
    <t>f1e605d0ab218af74fc1199fcf82865d</t>
  </si>
  <si>
    <t>p@hosseini.mobi</t>
  </si>
  <si>
    <t>[160x600]Youtubeinmp3.com</t>
  </si>
  <si>
    <t>Youtubeinmp3.com</t>
  </si>
  <si>
    <t>052e4c3d9d5de022643b67cceebdc74a</t>
  </si>
  <si>
    <t>[300x250]Youtubeinmp3.com</t>
  </si>
  <si>
    <t>ff81c77f8b8618bee23fe48f929d1b0a</t>
  </si>
  <si>
    <t>palich@xmonetize.net</t>
  </si>
  <si>
    <t>Quizzclub.com 300x250</t>
  </si>
  <si>
    <t>Xmonetize (quizzclub.com)</t>
  </si>
  <si>
    <t>a166e2bf3bb17e6da22a9afdbb2bce71</t>
  </si>
  <si>
    <t>parihar.ajay86@gmail.com</t>
  </si>
  <si>
    <t>Veritenews.com 160x600</t>
  </si>
  <si>
    <t>Veritenews.com</t>
  </si>
  <si>
    <t>97071cd066905204845bf07d9439104f</t>
  </si>
  <si>
    <t>Veritenews.com 300x250</t>
  </si>
  <si>
    <t>cc392ca26445359e732e9bd8e619d06a</t>
  </si>
  <si>
    <t>Veritenews.com 728x90</t>
  </si>
  <si>
    <t>fdd8eccead03e64ed5c0419c1518a45c</t>
  </si>
  <si>
    <t>patriot.ad.network@gmail.com</t>
  </si>
  <si>
    <t>Patriot Ad Network</t>
  </si>
  <si>
    <t>019fbf66dd1e290e0132482b7d9eb91b</t>
  </si>
  <si>
    <t>Politistick.com 300x250</t>
  </si>
  <si>
    <t>04b513fa0d37a897844b12300204b490</t>
  </si>
  <si>
    <t>Sonsoflibertymedia.com 300x250</t>
  </si>
  <si>
    <t>07b9cc7c936609e2435a62230713d6ff</t>
  </si>
  <si>
    <t>Woundedamericanwarrior.com 160x600</t>
  </si>
  <si>
    <t>41cc23bc4c4f834a9aab34a47970a8cb</t>
  </si>
  <si>
    <t>Politichicks.com 728x90</t>
  </si>
  <si>
    <t>509d7314d6389a784c17b71f184087b2</t>
  </si>
  <si>
    <t>Woundedamericanwarrior.com 300x600</t>
  </si>
  <si>
    <t>57a285f8c480a3106e557d4722af88d1</t>
  </si>
  <si>
    <t>Politichicks.com 300x250</t>
  </si>
  <si>
    <t>a023a519ab0c932d78aa1b0926303c4e</t>
  </si>
  <si>
    <t>Politistick.com 728x90</t>
  </si>
  <si>
    <t>b46bb20bc6f2640babaf8cded8fb51fb</t>
  </si>
  <si>
    <t>Conservativeintel.com 728x90</t>
  </si>
  <si>
    <t>b67688ee39034e78edff9c9570fbe96e</t>
  </si>
  <si>
    <t>Woundedamericanwarrior.com 728x90</t>
  </si>
  <si>
    <t>c25f0b476a2aceea923b28c147c31d12</t>
  </si>
  <si>
    <t>Woundedamericanwarrior.com Mobile 300x250</t>
  </si>
  <si>
    <t>cc296af8383d54a90e117fd01d357b45</t>
  </si>
  <si>
    <t>Sonsoflibertymedia.com 160x600</t>
  </si>
  <si>
    <t>cf8119a6be8eebef437655f3fd3673dc</t>
  </si>
  <si>
    <t>Woundedamericanwarrior.com Mobile 320x50</t>
  </si>
  <si>
    <t>db59356f6c13e8f2b0b4567ae967400e</t>
  </si>
  <si>
    <t>Sonsoflibertymedia.com 300x600</t>
  </si>
  <si>
    <t>e0e2dcd8144899b8aa3b98bb6ae8108e</t>
  </si>
  <si>
    <t>Woundedamericanwarrior.com 300x250</t>
  </si>
  <si>
    <t>paul@duffelmedia.net</t>
  </si>
  <si>
    <t>Duffelblog.com 300x600</t>
  </si>
  <si>
    <t>Duffel Media Llc (duffelblog.com)</t>
  </si>
  <si>
    <t>21d91eab6a7a9025930d6a411747bac5</t>
  </si>
  <si>
    <t>Duffelblog.com Mobile 300x250</t>
  </si>
  <si>
    <t>61df467f45d62b2733754d6fdf6d2f16</t>
  </si>
  <si>
    <t>Duffelblog.com 728x90</t>
  </si>
  <si>
    <t>98ef109b77b08530e97808b9dd9715c5</t>
  </si>
  <si>
    <t>Duffelblog.com 300x250</t>
  </si>
  <si>
    <t>98fb06af44b6df544cdb4a20e248ef46</t>
  </si>
  <si>
    <t>pauline@bestallergysites.com</t>
  </si>
  <si>
    <t>Bestallergysites.com</t>
  </si>
  <si>
    <t>0d3a65955c58ee15380dca954f5d10df</t>
  </si>
  <si>
    <t>Bestallergysites.com 300x600</t>
  </si>
  <si>
    <t>108aeded6d0ba0adbc1391506a679606</t>
  </si>
  <si>
    <t>Bestallergysites.com 728x90</t>
  </si>
  <si>
    <t>2313019533b85ad1bf527fa60a3121c0</t>
  </si>
  <si>
    <t>Bestallergysites.com 300x250</t>
  </si>
  <si>
    <t>27804daaa547bb42d57ddda303d8e9f0</t>
  </si>
  <si>
    <t>Pilatesandyogafitness.com 728x90</t>
  </si>
  <si>
    <t>2a87a2c6af6c19940c6652154f84fb18</t>
  </si>
  <si>
    <t>Pilatesandyogafitness.com 300x250</t>
  </si>
  <si>
    <t>78b2cd88714813d7c0a7e24e587121d8</t>
  </si>
  <si>
    <t>Bestallergysites.com 160x600</t>
  </si>
  <si>
    <t>8d635aaa407fc8010bbed39483563203</t>
  </si>
  <si>
    <t>Pilatesandyogafitness.com 160x600</t>
  </si>
  <si>
    <t>pavia@fathomaway.com</t>
  </si>
  <si>
    <t>Fathomaway.com CA, UK 300x250</t>
  </si>
  <si>
    <t>Fathomaway.com</t>
  </si>
  <si>
    <t>4b789c046948cf20d01d58866b0c92c2</t>
  </si>
  <si>
    <t>Fathomaway.com 300x600</t>
  </si>
  <si>
    <t>612c10c2add6d6d39cf093253fc2a3da</t>
  </si>
  <si>
    <t>Fathomaway.com CA, UK 728x90</t>
  </si>
  <si>
    <t>89c01f3e13c87a4e285cf9ad35de3434</t>
  </si>
  <si>
    <t>Fathomaway.com 300x250</t>
  </si>
  <si>
    <t>a91529648ae78d6228d65963ec592990</t>
  </si>
  <si>
    <t>Fathomaway.com 728x90</t>
  </si>
  <si>
    <t>f10cd19575030d323f6e3be2804ba0b1</t>
  </si>
  <si>
    <t>pawel.zal@automobile-catalog.com</t>
  </si>
  <si>
    <t>Automobile-catalog.com</t>
  </si>
  <si>
    <t>3719dd45be22681f362883cfb7792fda</t>
  </si>
  <si>
    <t>Automobile-catalog.com Tier 1 300x600</t>
  </si>
  <si>
    <t>40fe2ac1b37fa58e6119715327142ce6</t>
  </si>
  <si>
    <t>Automobile-catalog.com Tier 1 300x250</t>
  </si>
  <si>
    <t>456170d5c7de51389df029b348eccc3a</t>
  </si>
  <si>
    <t>Automobile-catalog.com Tier 1 160x600</t>
  </si>
  <si>
    <t>a728c790dbaac29552a322bd4037fdf5</t>
  </si>
  <si>
    <t>Automobile-catalog.com 300x250</t>
  </si>
  <si>
    <t>a9f8f5081bee285cb812811b6c3d2661</t>
  </si>
  <si>
    <t>Automobile-catalog.com Tier 2 160x600</t>
  </si>
  <si>
    <t>b5720cf5c2342d7d5af71e83bdbad5eb</t>
  </si>
  <si>
    <t>Automobile-catalog.com Tier 2 728x90</t>
  </si>
  <si>
    <t>b946ac5be1b434bc8de8a7f565ff552b</t>
  </si>
  <si>
    <t>Automobile-catalog.com Tier 2 sbn4 square middle 300x250</t>
  </si>
  <si>
    <t>phil@escalatemedia.com</t>
  </si>
  <si>
    <t>Womensforum.com Tier 2_160x600</t>
  </si>
  <si>
    <t>Escalatenetwork (Womensforum.com)</t>
  </si>
  <si>
    <t>bcac53ab145de6b19db1460b5e9f8490</t>
  </si>
  <si>
    <t>Womensforum.com $1_ 300x600</t>
  </si>
  <si>
    <t>fee23157cea7db279442b646bd76c5a7</t>
  </si>
  <si>
    <t>pierre-etienne.daviet@pearltrees.net</t>
  </si>
  <si>
    <t>Pearltrees.com #2 300x250</t>
  </si>
  <si>
    <t>Pearltrees.com</t>
  </si>
  <si>
    <t>008d9c88d9c5c7cca9e037711bc48f48</t>
  </si>
  <si>
    <t>Pearltrees.com #4 300x250</t>
  </si>
  <si>
    <t>59a4f3986deb09e3e7ddb92429bc5465</t>
  </si>
  <si>
    <t>Pearltrees.com #5 300x250</t>
  </si>
  <si>
    <t>5a687a5b5c3fbdb9cbe359494a9ab090</t>
  </si>
  <si>
    <t>Pearltrees.com #3 300x250</t>
  </si>
  <si>
    <t>a6f40d33ae903bae4c8a9dd8cdc64229</t>
  </si>
  <si>
    <t>Pearltrees.com 300x250</t>
  </si>
  <si>
    <t>ce85230bc5e3d8e009a1fcc1adf70025</t>
  </si>
  <si>
    <t>pintup@cybermedia.co.in</t>
  </si>
  <si>
    <t>Metromatinee.com 300x250</t>
  </si>
  <si>
    <t>Metromatinee.com</t>
  </si>
  <si>
    <t>d3afd552bf7cb6c186ce74c49435a9d4</t>
  </si>
  <si>
    <t>piotr@viralthread.com</t>
  </si>
  <si>
    <t>MPU</t>
  </si>
  <si>
    <t>Viralthread.com</t>
  </si>
  <si>
    <t>837c857af77c4f4fd824c5c79564bf04</t>
  </si>
  <si>
    <t>Leaderboard</t>
  </si>
  <si>
    <t>b5c2fe9d84ed32557266d150e3f2221c</t>
  </si>
  <si>
    <t>prajay@vatsana.co</t>
  </si>
  <si>
    <t xml:space="preserve">Vatsana Technology (Wittyfeed.com) </t>
  </si>
  <si>
    <t>3521f88df0e8a69edfa8d6e6676b9557</t>
  </si>
  <si>
    <t>Wittyfeed.com 300x250</t>
  </si>
  <si>
    <t>386c9f35576d3279fde38f90dceced21</t>
  </si>
  <si>
    <t>Wittyfeed.com 728x90</t>
  </si>
  <si>
    <t>49a88ca1f110bb561050692b0bec6e14</t>
  </si>
  <si>
    <t>Wittyfeed.com #2 728x90</t>
  </si>
  <si>
    <t>4e63989eeef34018717a027212d9f8f1</t>
  </si>
  <si>
    <t>Wittyfeed.com Mobile</t>
  </si>
  <si>
    <t>a28372430db046b5167585ff33c7c487</t>
  </si>
  <si>
    <t>Wittyfeed.com #3 728x90</t>
  </si>
  <si>
    <t>premiernews24@gmail.com</t>
  </si>
  <si>
    <t>Premiernews24.com 300x250</t>
  </si>
  <si>
    <t>Premiernews24.com</t>
  </si>
  <si>
    <t>f455a61fb95bcfba01b6244c03fea8bc</t>
  </si>
  <si>
    <t>pressey@franciumcorp.com</t>
  </si>
  <si>
    <t>Daystyles.com #2 300x250</t>
  </si>
  <si>
    <t>Francium Corp (daystyles.com)</t>
  </si>
  <si>
    <t>1899b6397a3251ce4abebb2e4caf4c01</t>
  </si>
  <si>
    <t>Daystyles.com #2 728x90</t>
  </si>
  <si>
    <t>3d1ed3dec9d34ad1dc7e767071310166</t>
  </si>
  <si>
    <t>Daystyles.com 300x250</t>
  </si>
  <si>
    <t>82143f77dec4bcddcde77b56a233e656</t>
  </si>
  <si>
    <t>Daystyles.com Mobile #1 300x250</t>
  </si>
  <si>
    <t>86fc2d313e63a92d2e481ae4653ccf3f</t>
  </si>
  <si>
    <t>Awesomeescape.com</t>
  </si>
  <si>
    <t>99b7d3791350d4e1ada7f088b4d20f8c</t>
  </si>
  <si>
    <t>Daystyles.com Mobile #2 300x250</t>
  </si>
  <si>
    <t>a2adf350c9641e954dbd88a420f25000</t>
  </si>
  <si>
    <t>Awesomeescape.com 300x250</t>
  </si>
  <si>
    <t>e13b7af0d168d86f22d4baf0bedf9271</t>
  </si>
  <si>
    <t>Awesomeescape.com Mobile #3 300x250</t>
  </si>
  <si>
    <t>ec5bd54977a98c91193f64fd9b3203ed</t>
  </si>
  <si>
    <t>programmatic@imvu.com</t>
  </si>
  <si>
    <t>Imvu.com US, CA &amp; AU 728x90</t>
  </si>
  <si>
    <t>Imvu.com</t>
  </si>
  <si>
    <t>3e719fa8dd65e800aa4ca6350e76c08c</t>
  </si>
  <si>
    <t>Imvu.com UK, W. EU 728x90</t>
  </si>
  <si>
    <t>4d09574d9d324467e1180f3f686b0aa9</t>
  </si>
  <si>
    <t>Imvu.com LATAM 728x90</t>
  </si>
  <si>
    <t>bf086c5f1c8783663dcbaf9b3968cf57</t>
  </si>
  <si>
    <t>project.01@hotmail.com</t>
  </si>
  <si>
    <t>Animecenter.tv 300x250</t>
  </si>
  <si>
    <t>Animecenter.tv</t>
  </si>
  <si>
    <t>8c5e53d3a5903ad8e3fa500adef51185</t>
  </si>
  <si>
    <t>publicidad@tercerainformacion.es</t>
  </si>
  <si>
    <t>Tercerainformacion.es 728x90</t>
  </si>
  <si>
    <t>Tercerainformacion.es</t>
  </si>
  <si>
    <t>74448bfad8797f507ad916c1e46ac17e</t>
  </si>
  <si>
    <t>punhon@hangseng.us</t>
  </si>
  <si>
    <t>Rookietravelers.com #2 728x90</t>
  </si>
  <si>
    <t>Momshandbook.com</t>
  </si>
  <si>
    <t>073bd64c7fd5afb33241d5d8147030c6</t>
  </si>
  <si>
    <t>Rookietravelers.com #2 300x250</t>
  </si>
  <si>
    <t>187d66833b859107efaec52a08cd3561</t>
  </si>
  <si>
    <t>Rookietravelers.com 728x90</t>
  </si>
  <si>
    <t>4b6a30586065e10c74179955f5b6b0cd</t>
  </si>
  <si>
    <t>Rookieparents.com 728x90</t>
  </si>
  <si>
    <t>4d715adbc8346342f3f34af754eb8293</t>
  </si>
  <si>
    <t>Rookietravelers.com 300x600</t>
  </si>
  <si>
    <t>4fc186c9837c041b2c44a8398a2cc333</t>
  </si>
  <si>
    <t>Giztrend.com 728x90</t>
  </si>
  <si>
    <t>77f128917fd7bcccf5013d30cdfd27db</t>
  </si>
  <si>
    <t>Rookietravelers.com 300x250</t>
  </si>
  <si>
    <t>7b41cce8b30da732b36a2ffb81404a24</t>
  </si>
  <si>
    <t>Rookieparents.com 300x250</t>
  </si>
  <si>
    <t>7d372db901543366b3847778a81f368f</t>
  </si>
  <si>
    <t>Rookieparents.com 300x600</t>
  </si>
  <si>
    <t>c0967566303cfcec9826c881e2083afa</t>
  </si>
  <si>
    <t>Giztrend.com #2 300x250</t>
  </si>
  <si>
    <t>cfbc833658aec38c537a08d1cabf1d28</t>
  </si>
  <si>
    <t>Rookieparents.com #2 300x250</t>
  </si>
  <si>
    <t>e0e71885f07529283c808f68c29d133d</t>
  </si>
  <si>
    <t>Giztrend.com 300x250</t>
  </si>
  <si>
    <t>ed6c2807fff95803ec2108b4ded68a16</t>
  </si>
  <si>
    <t>Giztrend.com 300x600</t>
  </si>
  <si>
    <t>ffb3dcf0578e06eee9ddebdd884af970</t>
  </si>
  <si>
    <t>putta@adsiduous.com</t>
  </si>
  <si>
    <t>Koolcelebs.com 300x250</t>
  </si>
  <si>
    <t>Adsiduous Media (totalfratmove.com)</t>
  </si>
  <si>
    <t>1ad7b9d217d37ae00f51edbc0016ce66</t>
  </si>
  <si>
    <t>Themagicdress.com 300x250</t>
  </si>
  <si>
    <t>ad871d14e63ba0f4622bb9a2a0a47635</t>
  </si>
  <si>
    <t>pvalach@tibosoftware.com</t>
  </si>
  <si>
    <t>Jigsawplanet.com</t>
  </si>
  <si>
    <t>0aeba84f44f3c5bf77b239640f6dcd2a</t>
  </si>
  <si>
    <t>728x90 CA</t>
  </si>
  <si>
    <t>4037fb442c69b94b4181c56bfd85936d</t>
  </si>
  <si>
    <t>728x90 FR</t>
  </si>
  <si>
    <t>9956a2f137eeb539a28b04418d1a5215</t>
  </si>
  <si>
    <t>728x90 UK</t>
  </si>
  <si>
    <t>e11546b69de25e734bea36c7a6ee00a6</t>
  </si>
  <si>
    <t>728x90 US</t>
  </si>
  <si>
    <t>qiuweihuang@gmail.com</t>
  </si>
  <si>
    <t>Mangamint.com</t>
  </si>
  <si>
    <t>3e3b5345032602e8d128703d6be59b2d</t>
  </si>
  <si>
    <t>Mangamint.com 300x250</t>
  </si>
  <si>
    <t>ra.ads@teranet.neomailbox.ch</t>
  </si>
  <si>
    <t>#4-RA-Sidebar- 300x250</t>
  </si>
  <si>
    <t>Randaris-anime.net</t>
  </si>
  <si>
    <t>06d779d9c387d79861c1b623e4cd374c</t>
  </si>
  <si>
    <t>#1-RA-TOP- 728x90</t>
  </si>
  <si>
    <t>c4244e21adf938b64a18ebfd2c711ccf</t>
  </si>
  <si>
    <t>raberbailey@eurweb.com</t>
  </si>
  <si>
    <t>Eurweb.com</t>
  </si>
  <si>
    <t>2832aec92daa2bed42a2495f2fce65fb</t>
  </si>
  <si>
    <t>Eurweb.com Mobile 300x250</t>
  </si>
  <si>
    <t>56d9a175f542bc75b58cc481c63e2bc8</t>
  </si>
  <si>
    <t>a3b1855ff5833867fc05f128bddf18fe</t>
  </si>
  <si>
    <t>rahat@raiseit-bd.com</t>
  </si>
  <si>
    <t>Thebangladeshtoday.com 300x250</t>
  </si>
  <si>
    <t>Raise IT Solutions (bdnews24.com)</t>
  </si>
  <si>
    <t>2e4838f9c376135c31f0d9fc545d6f56</t>
  </si>
  <si>
    <t>Mzamin.com 728x90</t>
  </si>
  <si>
    <t>Amitumi.com 728x90</t>
  </si>
  <si>
    <t>528cdb6d0c3a29051131ba23d182db8d</t>
  </si>
  <si>
    <t>Bdnews24.com bdnews_zone_300x250</t>
  </si>
  <si>
    <t>89d083bffabc02fab10cbb3bc297f30a</t>
  </si>
  <si>
    <t>Somoyerkonthosor.com BTF</t>
  </si>
  <si>
    <t>971ad5a0f7033d52c783c0b23c004da8</t>
  </si>
  <si>
    <t>Thebangladeshtoday.com #2</t>
  </si>
  <si>
    <t>99402530ab473fd9307a5c00cce5b3f2</t>
  </si>
  <si>
    <t>Mzamin.com 160x600</t>
  </si>
  <si>
    <t>a7a4c9e059df724d0f46968c9d541a1d</t>
  </si>
  <si>
    <t>Bdnews24.com 728x90</t>
  </si>
  <si>
    <t>b051afb4d8008aed66ae7f5154670b85</t>
  </si>
  <si>
    <t>Hello-today.com #2 300x250</t>
  </si>
  <si>
    <t>bf803bb9a44b364d30aa1a8468abcb08</t>
  </si>
  <si>
    <t>c6c459290b129637135cf65880486b2c</t>
  </si>
  <si>
    <t>Mzamin.com 300x600</t>
  </si>
  <si>
    <t>cd78514b72055715be33a8812d38def6</t>
  </si>
  <si>
    <t>Mzamin.com 300x250</t>
  </si>
  <si>
    <t>Samakal.net 728x90</t>
  </si>
  <si>
    <t>e8493c6cfa0adcea2c9e0d1d9e3518bc</t>
  </si>
  <si>
    <t>Hello-today.com 300x250</t>
  </si>
  <si>
    <t>f8da45beb268e1bec7737687a56778a1</t>
  </si>
  <si>
    <t>Prothombarta.com 300x250</t>
  </si>
  <si>
    <t>fff3428f2913d10aa6be9b066ec20ede</t>
  </si>
  <si>
    <t>rapperkey@gmail.com</t>
  </si>
  <si>
    <t>Kissanime.com</t>
  </si>
  <si>
    <t>0c1855dccab03ff6f79021b824cdb375</t>
  </si>
  <si>
    <t>Anilinkz.tv #2 728x90</t>
  </si>
  <si>
    <t>1de7242c7164e4a86a8523f76cec6e2b</t>
  </si>
  <si>
    <t>Gogoanime.io 300x250</t>
  </si>
  <si>
    <t>2b56778b3b2ca21f18f43d471b91a652</t>
  </si>
  <si>
    <t>2c5b6a7f761aa9452ae2f79ff25ccab4</t>
  </si>
  <si>
    <t>Kisscartoon.me 160x600</t>
  </si>
  <si>
    <t>4774db10288dd51ab1ae4f6053a84f4c</t>
  </si>
  <si>
    <t>Kissasian.com 160x600</t>
  </si>
  <si>
    <t>505b01734c678d3fbb74f00e0b343d65</t>
  </si>
  <si>
    <t>Kissasian.com 300x250</t>
  </si>
  <si>
    <t>567672dabb5a5d38736c895ab60ff290</t>
  </si>
  <si>
    <t>Anilinkz.tv 300x250</t>
  </si>
  <si>
    <t>661d68b67fdf538179afd2ee12366d58</t>
  </si>
  <si>
    <t>Horriblesubs.info 300x250</t>
  </si>
  <si>
    <t>6a478c64166336297ab071371c583edc</t>
  </si>
  <si>
    <t>6bbaed1d88092ed66bdcddd713787c39</t>
  </si>
  <si>
    <t>Gamei10.com 160x600</t>
  </si>
  <si>
    <t>7c54de463f8c6d7d9fdc7bf343db5235</t>
  </si>
  <si>
    <t>Kissasian.com 728x90</t>
  </si>
  <si>
    <t>818106b2e080132dcefc0bf36b19811d</t>
  </si>
  <si>
    <t>834ce2888fbd7379b3d8354875c73521</t>
  </si>
  <si>
    <t>Kisscartoon.me 728x90</t>
  </si>
  <si>
    <t>98aef46f28d2f86eff558d54466d580d</t>
  </si>
  <si>
    <t>Gamei10.com 728x90</t>
  </si>
  <si>
    <t>9934e1e7c4039d3d72247c7d1da40f8b</t>
  </si>
  <si>
    <t>Anilinkz.tv 728x90</t>
  </si>
  <si>
    <t>add424f4e1a5079288d2541f21b9a9f9</t>
  </si>
  <si>
    <t>Anilinkz.tv #2 300x250</t>
  </si>
  <si>
    <t>b123de051c5775ad9c27dc166b917730</t>
  </si>
  <si>
    <t>Gamei10.com 300x250</t>
  </si>
  <si>
    <t>b8005378da00bde507039dc7f45dc3f5</t>
  </si>
  <si>
    <t>Kisscartoon.me 300x250</t>
  </si>
  <si>
    <t>c9e9c40fb1d20fe343c6ce1177c6132b</t>
  </si>
  <si>
    <t>123greetings.com US 160x600</t>
  </si>
  <si>
    <t>de19cdec3faf6360c5494154f1c6e8d6</t>
  </si>
  <si>
    <t>Horriblesubs.info 728x90</t>
  </si>
  <si>
    <t>de25c972725e1d502a8616021cc8a9bd</t>
  </si>
  <si>
    <t>reckontalk@gmail.com</t>
  </si>
  <si>
    <t>ReckonTalk</t>
  </si>
  <si>
    <t>0937d4f5497976b158d28bad6d58b768</t>
  </si>
  <si>
    <t>Reckontalk.com 300x600</t>
  </si>
  <si>
    <t>2c78bb0ab70b65bbc676f98666d457df</t>
  </si>
  <si>
    <t>Reckontalk.com Mobile 320x50</t>
  </si>
  <si>
    <t>c597fbddbebac7fa994069781ed1d4aa</t>
  </si>
  <si>
    <t>Reckontalk.com 160x600</t>
  </si>
  <si>
    <t>revenu@afrizap.com</t>
  </si>
  <si>
    <t>Afrizap.com</t>
  </si>
  <si>
    <t>16ef1ec8b68f87d27ff1f359eba32e1b</t>
  </si>
  <si>
    <t>Afrizap.com DE_BottomRightsidebar_Komoona_D 300x250</t>
  </si>
  <si>
    <t>ae761e1f1f72d0d66074928d40b50b3b</t>
  </si>
  <si>
    <t>Afrizap.com Afrizap_Sidebar_ATF_300x250_FR</t>
  </si>
  <si>
    <t>rich@ezanga.com</t>
  </si>
  <si>
    <t>EZanga (swiftgossip.com)</t>
  </si>
  <si>
    <t>13fc8b782480622b087acbec0f9cc65f</t>
  </si>
  <si>
    <t>Swiftgossip.com 728 x 90 - Bottom</t>
  </si>
  <si>
    <t>55f0cfd693ccff0eb4aa5042748f6858</t>
  </si>
  <si>
    <t>Swiftgossip.com 728 x 90</t>
  </si>
  <si>
    <t>87dfbd139e4f195079f3d2a9b0949390</t>
  </si>
  <si>
    <t>Swiftgossip.com 300 X 250</t>
  </si>
  <si>
    <t>richahingle@gmail.com</t>
  </si>
  <si>
    <t>Veganricha.com Tier 1 300x250</t>
  </si>
  <si>
    <t>Veganricha.com</t>
  </si>
  <si>
    <t>31550a2303ea7009263aada242a8048d</t>
  </si>
  <si>
    <t>Veganricha.com Tier 2 728x90</t>
  </si>
  <si>
    <t>4a32092e03ab7782b36f5249da2787f9</t>
  </si>
  <si>
    <t>Veganricha.com Tier 2 300x250</t>
  </si>
  <si>
    <t>4bf8bc1d3d98754fc3cb582172c81c2f</t>
  </si>
  <si>
    <t>Veganricha.com Tier 2 300x600</t>
  </si>
  <si>
    <t>50e6437fd1b54a361f2b4c4feaf58e86</t>
  </si>
  <si>
    <t>Veganricha.com Tier 1 728x90</t>
  </si>
  <si>
    <t>5a270f24e5a885ac0a08479bb2f45e68</t>
  </si>
  <si>
    <t>Veganricha.com Tier 2 #2 300x250</t>
  </si>
  <si>
    <t>6cfcc679f1d2090121a83568c0fbe8fc</t>
  </si>
  <si>
    <t>Veganricha.com Tier 1 #3 300x250</t>
  </si>
  <si>
    <t>7f314294c4a0618c58b13bbe16b56335</t>
  </si>
  <si>
    <t>Veganricha.com Tier 1 #2 300x250</t>
  </si>
  <si>
    <t>aeacd5152ae432a000d776dc8ddc52c8</t>
  </si>
  <si>
    <t>Veganricha.com Tier 1 300x600</t>
  </si>
  <si>
    <t>b2e24f27c277d82d1b5b10b4808a2dc3</t>
  </si>
  <si>
    <t>Veganricha.com Tier 2 #3 300x250</t>
  </si>
  <si>
    <t>ec9a9859d23cd355779702dec7ae1146</t>
  </si>
  <si>
    <t>ricky.harewood@pocket-lint.co.uk</t>
  </si>
  <si>
    <t>Pocket-lint.com 300x250</t>
  </si>
  <si>
    <t>Pocket-lint (pocket-lint.com)</t>
  </si>
  <si>
    <t>14b747aa7ef4af1f5269b689b4561697</t>
  </si>
  <si>
    <t>Gadgette.com 300x250</t>
  </si>
  <si>
    <t>1ce50416d806aac469384369c09f4802</t>
  </si>
  <si>
    <t>Pocket-lint.com 300x600</t>
  </si>
  <si>
    <t>9aff4d05d8d05f9ca694bc30c21f97c9</t>
  </si>
  <si>
    <t>Pocket-lint.com Mobile #2 320x50</t>
  </si>
  <si>
    <t>a1f15efcbb7a264bfc52cb9dd97c1e96</t>
  </si>
  <si>
    <t>Pocket-lint.com 728x90</t>
  </si>
  <si>
    <t>b36f4cf8b6fa63230a30a5e0b9b3977b</t>
  </si>
  <si>
    <t>Gadgette.com 300x600</t>
  </si>
  <si>
    <t>de299aeca62915db68c91fcfc07ecbfd</t>
  </si>
  <si>
    <t>rob@vozmedia.co.uk</t>
  </si>
  <si>
    <t>Offthepost.info 300x250</t>
  </si>
  <si>
    <t>VOZ Media (Offthepost.info)</t>
  </si>
  <si>
    <t>d28e4698ab79dc2e4d0d32502935b759</t>
  </si>
  <si>
    <t>Offthepost.info Mobile 320x50</t>
  </si>
  <si>
    <t>e479ecf7b885e8a32c6196c2401d413e</t>
  </si>
  <si>
    <t>robert.ford@netstarmarketing.co.uk</t>
  </si>
  <si>
    <t>Netstar (newsfruit.com)</t>
  </si>
  <si>
    <t>15d34846d93dec90fbb130e06b20172b</t>
  </si>
  <si>
    <t>38946bcab18d0c87ed897303d0ab7e7b</t>
  </si>
  <si>
    <t>58e3b85b85afdcfb408c11594eb43481</t>
  </si>
  <si>
    <t>6fba452fafd6aec2a452f5c4f7ef72e9</t>
  </si>
  <si>
    <t>robert@ourwebhome.com</t>
  </si>
  <si>
    <t>Digplanet.com Tier 1 Bottom 300x250</t>
  </si>
  <si>
    <t>Digplanet.com</t>
  </si>
  <si>
    <t>76891005ef1437614a94437c44052a5b</t>
  </si>
  <si>
    <t>roger2@readytogo.net</t>
  </si>
  <si>
    <t>Readytogo.net Mobile 300x250</t>
  </si>
  <si>
    <t>Readytogo.net</t>
  </si>
  <si>
    <t>94bce326d331ea83bedbeeac26f7012f</t>
  </si>
  <si>
    <t>Readytogo.net Mobile 320x50</t>
  </si>
  <si>
    <t>c99b4490f2ecc38b85e96ff5f709f19e</t>
  </si>
  <si>
    <t>rohit.singh@skymetweather.com</t>
  </si>
  <si>
    <t>Skymetweather.com 300x250</t>
  </si>
  <si>
    <t>Skymet Weather Services (skymetweather.com)</t>
  </si>
  <si>
    <t>a0c31e9c3afe453c37e62eedc95694e5</t>
  </si>
  <si>
    <t>Skymetweather.com 728x90</t>
  </si>
  <si>
    <t>dc3a004b9a26af820261623b2e7a086b</t>
  </si>
  <si>
    <t>rox@rawstory.com</t>
  </si>
  <si>
    <t>Rawstory $1 300x250</t>
  </si>
  <si>
    <t>Rawstory.com</t>
  </si>
  <si>
    <t>3231a3e9fc7f3ca702f826a004d0f9e4</t>
  </si>
  <si>
    <t>AlterNet $1 300x250</t>
  </si>
  <si>
    <t>e87f55c15ab38fb716c4acf3adfc6403</t>
  </si>
  <si>
    <t>roy@mdjunction.com</t>
  </si>
  <si>
    <t>US-ROH 160x600</t>
  </si>
  <si>
    <t>Mdjunction.com</t>
  </si>
  <si>
    <t>689254469aeb768e060452b53b508fda</t>
  </si>
  <si>
    <t>Int - ROH 728x90</t>
  </si>
  <si>
    <t>84d4301c1b58b9c6d9882a2298b43205</t>
  </si>
  <si>
    <t>US-ROH 728x90</t>
  </si>
  <si>
    <t>b6ce5a9121b8e0879797622183841aad</t>
  </si>
  <si>
    <t>Int - ROH 160x600</t>
  </si>
  <si>
    <t>de5c4d99131dc6e1f306c5e3687cb53d</t>
  </si>
  <si>
    <t>US-ROH 300x250</t>
  </si>
  <si>
    <t>f8592b0bd9bdf6cf0dcc11f5273853a1</t>
  </si>
  <si>
    <t>rudy@foodbeast.com</t>
  </si>
  <si>
    <t>Foodbeast.com 728x90</t>
  </si>
  <si>
    <t>Foodbeast.com</t>
  </si>
  <si>
    <t>0ed1b3e3272104179911682978c172e3</t>
  </si>
  <si>
    <t>Foodbeast.com ATF 300x250</t>
  </si>
  <si>
    <t>219c3048d97ea81cdbf07a32fe1569c1</t>
  </si>
  <si>
    <t>Foodbeast.com Mobile 320x50</t>
  </si>
  <si>
    <t>230e6f7862286f509d887cead74b458b</t>
  </si>
  <si>
    <t>rwxwuxiaworld@gmail.com</t>
  </si>
  <si>
    <t>Wuxiaworld.com</t>
  </si>
  <si>
    <t>19a28fbc0068b582c8a95086559cdc7e</t>
  </si>
  <si>
    <t>ryan.fritz83@gmail.com</t>
  </si>
  <si>
    <t>Mydotcomrade.com</t>
  </si>
  <si>
    <t>3345439b5785cb56763a458b63a73acd</t>
  </si>
  <si>
    <t>Thecongressing.com Komoona_300x250_CON 3M</t>
  </si>
  <si>
    <t>6b826528c640d0b3908b52cc7fb60a78</t>
  </si>
  <si>
    <t>Thecongressing.com Komoona_300x250_CON 4M</t>
  </si>
  <si>
    <t>866b274c829f0986b617ec5fb8505aea</t>
  </si>
  <si>
    <t>Thatsnotfood.com Komoona_300x250_TNF 3M</t>
  </si>
  <si>
    <t>e8c7498702a7712e7d13aa281ea38869</t>
  </si>
  <si>
    <t>Plutobrat.com Komoona__PLU 3D</t>
  </si>
  <si>
    <t>f8d4827a8a8b9e06ff4f44095248c39f</t>
  </si>
  <si>
    <t>Plutobrat.com Komoona__PLU 7D</t>
  </si>
  <si>
    <t>ryan@tvtropes.org</t>
  </si>
  <si>
    <t>direct_tvtropes_atf_main 728x90</t>
  </si>
  <si>
    <t>Tvtropes.org</t>
  </si>
  <si>
    <t>3d1aefccc5afaadc8baf7956fbf83f56</t>
  </si>
  <si>
    <t>Direct_tvtropes_right_square_2 300x250</t>
  </si>
  <si>
    <t>9091bf3d51187f75e0379c8b3f68d13d</t>
  </si>
  <si>
    <t>direct_tvtropes_btf_main 728x90</t>
  </si>
  <si>
    <t>d5539728f3eb092f2f1618dec0c361f8</t>
  </si>
  <si>
    <t>direct_tvtropes_right_square_1 300x250</t>
  </si>
  <si>
    <t>fc0ab8e07dbc7408d6d661909d797177</t>
  </si>
  <si>
    <t>s.davis@mytrendyhome.com</t>
  </si>
  <si>
    <t>Mytrendyhome.com Tier 1 300x250</t>
  </si>
  <si>
    <t>Mytrendyhome.com</t>
  </si>
  <si>
    <t>26685646ee81ec770ec31f4ff7a512b7</t>
  </si>
  <si>
    <t>Mytrendyhome.com Tier 1 728x90</t>
  </si>
  <si>
    <t>58f64b0d66f0712cb659fc6af9fe8520</t>
  </si>
  <si>
    <t>Mytrendyhome.com Tier 1 160x600</t>
  </si>
  <si>
    <t>d5300af0dc4d39a5714464a249ea4dd6</t>
  </si>
  <si>
    <t>s.schadeck@cultureg.eu</t>
  </si>
  <si>
    <t>Culture G (senscritique.com)</t>
  </si>
  <si>
    <t>266652aa7e2ef5a2e565d472e04f3a42</t>
  </si>
  <si>
    <t>Nautiljon.com ATF 300x250</t>
  </si>
  <si>
    <t>39e4525647040c5c39e954415de8ec37</t>
  </si>
  <si>
    <t>Nautiljon.com BTF 728x90</t>
  </si>
  <si>
    <t>5c02dc71fa5bdf22378c0677c6300395</t>
  </si>
  <si>
    <t>Nautiljon.com ATF 728x90</t>
  </si>
  <si>
    <t>75b406c5e560a7e37d8a3f3eeb82ea7a</t>
  </si>
  <si>
    <t>Senscritique.com ATF 300x600</t>
  </si>
  <si>
    <t>7b1ea9b6bc720620480a94a7bbfcc814</t>
  </si>
  <si>
    <t>Senscritique.com ATF 300x250</t>
  </si>
  <si>
    <t>8f624213479afc687855c83dd690605a</t>
  </si>
  <si>
    <t>Senscritique.com ATF 728x90</t>
  </si>
  <si>
    <t>a2ce3b79268658166790100f61f3022b</t>
  </si>
  <si>
    <t>Senscritique.com BTF 728x90</t>
  </si>
  <si>
    <t>s.taufiq2014@gmail.com</t>
  </si>
  <si>
    <t>Blog.radioswapnil.com</t>
  </si>
  <si>
    <t>Timesofdhaka.com</t>
  </si>
  <si>
    <t>5451b30bf6d17cb0f66889f45f023042</t>
  </si>
  <si>
    <t>Timesofdhaka.com 300x250</t>
  </si>
  <si>
    <t>fcc6037806ffe004a6dc661c9a7fd135</t>
  </si>
  <si>
    <t>saadbassi@gmail.com</t>
  </si>
  <si>
    <t>Thelisticles.net Max Fill 160x600</t>
  </si>
  <si>
    <t>Socialholic</t>
  </si>
  <si>
    <t>41d8a26d3b74aaf6d04ab500bc05bf5e</t>
  </si>
  <si>
    <t>Thelisticles.net 160x600</t>
  </si>
  <si>
    <t>6249bb31ffef5d37eb7d2f0e5e331366</t>
  </si>
  <si>
    <t>Thelisticles.net 728x90</t>
  </si>
  <si>
    <t>801710361aa62dd584a24f213d0c639f</t>
  </si>
  <si>
    <t>86018c50b4f945c51a5376cb9b167e00</t>
  </si>
  <si>
    <t>Thelisticles.net 300x250</t>
  </si>
  <si>
    <t>921b5799b2831902d0a723df7d0a1467</t>
  </si>
  <si>
    <t>Lolzbook 300x250</t>
  </si>
  <si>
    <t>d79f28d985394892c2d46106362fb5e1</t>
  </si>
  <si>
    <t>dc77520f0e74358c6e97abb4d459c0b6</t>
  </si>
  <si>
    <t>sahirusman@gmail.com</t>
  </si>
  <si>
    <t>CNM Sports Private (cricketnmore.com)</t>
  </si>
  <si>
    <t>761775b8290c3120f955b6bc752dad8b</t>
  </si>
  <si>
    <t>Cricketnmore.com Mobile 320x50</t>
  </si>
  <si>
    <t>sales@leaguelineup.com</t>
  </si>
  <si>
    <t>Leaguelineup.com Tier 1 160x600</t>
  </si>
  <si>
    <t>Leaguelineup.com</t>
  </si>
  <si>
    <t>256edc42c94cf99009f1595d70019d98</t>
  </si>
  <si>
    <t>Leaguelineup.com Mobile 300x50</t>
  </si>
  <si>
    <t>9966910109ac159990cd93a60bdb6f00</t>
  </si>
  <si>
    <t>Leaguelineup.com 728x90</t>
  </si>
  <si>
    <t>a096de5c5142f424fbdfb60fb26c216d</t>
  </si>
  <si>
    <t>Leaguelineup.com 300x250</t>
  </si>
  <si>
    <t>d35450f84ca577d642f43b5c524d8b29</t>
  </si>
  <si>
    <t>Leaguelineup.com Tier 1 728x90</t>
  </si>
  <si>
    <t>ea736227d1b3cb92b9f73c6efbe9b772</t>
  </si>
  <si>
    <t>Leaguelineup.com Tier 1 300x250</t>
  </si>
  <si>
    <t>ebef183470d8004f9bd3c4b413f6f757</t>
  </si>
  <si>
    <t>Leaguelineup.com 160x600</t>
  </si>
  <si>
    <t>f0c5b63d98cdc79c98f63942c6f89dfd</t>
  </si>
  <si>
    <t>salima@sanjeevkapoor.com</t>
  </si>
  <si>
    <t>Sanjeevkapoor.com ROW 300x250</t>
  </si>
  <si>
    <t>Sanjeevkapoor.com</t>
  </si>
  <si>
    <t>c247d1efe2a6aac88ab45837b860a9d9</t>
  </si>
  <si>
    <t>sam@thejmg.com</t>
  </si>
  <si>
    <t>Thejmg.com</t>
  </si>
  <si>
    <t>17a2598858aad505be1512784a66d428</t>
  </si>
  <si>
    <t>20afdaa668085dec0743838efc430f34</t>
  </si>
  <si>
    <t>Jewishworldreview.com</t>
  </si>
  <si>
    <t>6f57e7397963b76a6b0ca61202c24ad3</t>
  </si>
  <si>
    <t>78aea41e17545be4e7d3f699a6e592d1</t>
  </si>
  <si>
    <t>96ade006687454d91cdd8ee4b9cfd8c7</t>
  </si>
  <si>
    <t>Debka.com</t>
  </si>
  <si>
    <t>b1985cb8cf33d7eea86fe71873fb737a</t>
  </si>
  <si>
    <t>b2cefc371057d18e6934f5eb5faa65f5</t>
  </si>
  <si>
    <t>Timesofisrael.com Mobile</t>
  </si>
  <si>
    <t>bc7d89b466231076fa1d6b1939d1c00f</t>
  </si>
  <si>
    <t>cbce9529623d2d764cad4cad74f16ffe</t>
  </si>
  <si>
    <t>e70e79288ab86d2e8d4d3ecf0c5cc6a2</t>
  </si>
  <si>
    <t>fc2fe6a4ab1186e45ce4caf4003e250c</t>
  </si>
  <si>
    <t>sammer@adscoo.com</t>
  </si>
  <si>
    <t>Adscoo Ltd. (exclusivetechnews.com)</t>
  </si>
  <si>
    <t>011ecf93da65d4d38aa016a3d78b9c5b</t>
  </si>
  <si>
    <t>Newsouts.com #2 300x250</t>
  </si>
  <si>
    <t>0f475cae0d9c849eb7ee86bdea9fb8a2</t>
  </si>
  <si>
    <t>Exclusivetechnews.com #1 160x600</t>
  </si>
  <si>
    <t>11b55d929b9cc4bc18fdb61fe0351aa8</t>
  </si>
  <si>
    <t>Newsouts.com #4 300x250</t>
  </si>
  <si>
    <t>16608efd71f2128292a7183f87cd5a9c</t>
  </si>
  <si>
    <t>Livetechnews.com #3 300x250</t>
  </si>
  <si>
    <t>17c468e6a552efd20785382f79e1159e</t>
  </si>
  <si>
    <t>Livetechnews.com #4 300x250</t>
  </si>
  <si>
    <t>20c7ede33b1751a93b6377976e4ac573</t>
  </si>
  <si>
    <t>Exclusivetechnews.com #2 300x250</t>
  </si>
  <si>
    <t>2610029b18b7cf1a52c0e2dc25a0af55</t>
  </si>
  <si>
    <t>Exclusivetechnews.com #4 300x250</t>
  </si>
  <si>
    <t>27c051924e02a87dca013abd8de0f2c6</t>
  </si>
  <si>
    <t>Exclusivetechnews.com #4 728x90</t>
  </si>
  <si>
    <t>36584790eebe002f207d4cf9c83d2322</t>
  </si>
  <si>
    <t>Livetechnews.com #2 728x90</t>
  </si>
  <si>
    <t>3f24147c3b6637a2e8585cae70496281</t>
  </si>
  <si>
    <t>Livetechnews.com #2 160x600</t>
  </si>
  <si>
    <t>4137e9ba0baa5212812ca1a9087051fe</t>
  </si>
  <si>
    <t>Newsouts.com #2 728x90</t>
  </si>
  <si>
    <t>48e5c9cd8e7d069f89c1c251df16260b</t>
  </si>
  <si>
    <t>Exclusivetechnews.com #2 160x600</t>
  </si>
  <si>
    <t>49313e2f401b50015f46fa3899b0c9d2</t>
  </si>
  <si>
    <t>Exclusivetechnews.com #5 728x90</t>
  </si>
  <si>
    <t>51d1232026e6a34daad2787558e63cf4</t>
  </si>
  <si>
    <t>Exclusivetechnews.com #5 300x250</t>
  </si>
  <si>
    <t>556c3b9ee7d8273cb71a573a0ebcfb4a</t>
  </si>
  <si>
    <t>Newsouts.com #5 300x250</t>
  </si>
  <si>
    <t>55ba7808f88006ad102f4ef79c109313</t>
  </si>
  <si>
    <t>Livetechnews.com #2 300x250</t>
  </si>
  <si>
    <t>566312e6e7bf05952746a24dafb02870</t>
  </si>
  <si>
    <t>Exclusivetechnews.com #3 300x250</t>
  </si>
  <si>
    <t>6cd1c105f2b5525fd5906a0a42d8040b</t>
  </si>
  <si>
    <t>Newsouts.com #4 728x90</t>
  </si>
  <si>
    <t>7b566a5b057cc0e187ba988fb228d2f2</t>
  </si>
  <si>
    <t>Livetechnews.com #5 300x250</t>
  </si>
  <si>
    <t>8102c39097c71017137c1dbc92a8a03c</t>
  </si>
  <si>
    <t>Newsouts.com #3 300x250</t>
  </si>
  <si>
    <t>865d9cd9be888463f5636ba261f21b7e</t>
  </si>
  <si>
    <t>Exclusivetechnews.com #3 728x90</t>
  </si>
  <si>
    <t>8e34b3d04a18e1636fa0b4430606513e</t>
  </si>
  <si>
    <t>Newsouts.com #3 728x90</t>
  </si>
  <si>
    <t>94adefeffa9e3167bba2c9332362ec5a</t>
  </si>
  <si>
    <t>Exclusivetechnews.com #2 728x90</t>
  </si>
  <si>
    <t>94d6ab5950fbb6827b38f37c8eba3934</t>
  </si>
  <si>
    <t>Livetechnews.com #3 160x600</t>
  </si>
  <si>
    <t>981f8c4a9eb3627bf8a66bd6ea154eed</t>
  </si>
  <si>
    <t>Livetechnews.com #1 300x250</t>
  </si>
  <si>
    <t>9bcb0ec91ee525ff8ff305da34409bfc</t>
  </si>
  <si>
    <t>Livetechnews.com #1 728x90</t>
  </si>
  <si>
    <t>ae988e1105f35dad18ec9c1c88879fa6</t>
  </si>
  <si>
    <t>Exclusivetechnews.com #1 300x250</t>
  </si>
  <si>
    <t>d55efe32a67d8b6f21c9f35a5f4ee6dc</t>
  </si>
  <si>
    <t>Newsouts.com #1 300x250</t>
  </si>
  <si>
    <t>dc48b7e8f4f7da24e0b6f49b57c1b6b0</t>
  </si>
  <si>
    <t>Newsouts.com #5 728x90</t>
  </si>
  <si>
    <t>ef97464b5f6cd14ef8da0660ca136b36</t>
  </si>
  <si>
    <t>Newsouts.com #1 728x90</t>
  </si>
  <si>
    <t>f71a4dabba340b32167e70921e15ad72</t>
  </si>
  <si>
    <t>Livetechnews.com #3 728x90</t>
  </si>
  <si>
    <t>fb474b49ae78bf671b8b7e582e391817</t>
  </si>
  <si>
    <t>Exclusivetechnews.com #1 728x90</t>
  </si>
  <si>
    <t>samuel.aviles@americainteractiva.com</t>
  </si>
  <si>
    <t>America Interactiva (edhdeportes.com)</t>
  </si>
  <si>
    <t>125c48d80c64d7e675459816de486cf5</t>
  </si>
  <si>
    <t>Elsalvador.com USA 728x90</t>
  </si>
  <si>
    <t>1ef17dd6a3ed2286aacad61e79d71a0c</t>
  </si>
  <si>
    <t>Elsalvador.com LATAM 300x600</t>
  </si>
  <si>
    <t>3f1bd8348bd2e2e4dc6d71b313c2b968</t>
  </si>
  <si>
    <t>Edhdeportes.com USA 160x600</t>
  </si>
  <si>
    <t>461571f22d75d383806a0c0e8994d7a5</t>
  </si>
  <si>
    <t>Edhdeportes.com USA 300x250</t>
  </si>
  <si>
    <t>696730e1871adec8d68b53a8cffca290</t>
  </si>
  <si>
    <t>Elsalvador.com LATAM 728x90</t>
  </si>
  <si>
    <t>72acd160d504cb7e973c8c1d991782e5</t>
  </si>
  <si>
    <t>Elsalvador.com Mobile USA 320x50</t>
  </si>
  <si>
    <t>75384ed842c3bc79ae81b8bee7bb9613</t>
  </si>
  <si>
    <t>Elsalvador.com USA 300x250</t>
  </si>
  <si>
    <t>7aa37eb33d255547c447f54aa3127ede</t>
  </si>
  <si>
    <t>Edhdeportes.com Tier 2 300x250</t>
  </si>
  <si>
    <t>8c5c5daa04234113b120117073524f6d</t>
  </si>
  <si>
    <t>Elsalvador.com USA 300x600</t>
  </si>
  <si>
    <t>9ab3005e2ee7356829202f95134dc948</t>
  </si>
  <si>
    <t>Mas.sv LATAM 300x250</t>
  </si>
  <si>
    <t>b06371cfd25f3a094fd373598331c61a</t>
  </si>
  <si>
    <t>Elsalvador.com Mobile LATAM 300x250</t>
  </si>
  <si>
    <t>e7a51cdaa1bd52243f1f29473a6a4718</t>
  </si>
  <si>
    <t>Elsalvador.com LATAM 300x250</t>
  </si>
  <si>
    <t>f1360b38642bbd496abfe36afbe37467</t>
  </si>
  <si>
    <t>Edhdeportes.com USA 728x90</t>
  </si>
  <si>
    <t>santos@realitytvworld.com</t>
  </si>
  <si>
    <t>Realitytv.com New 160x600</t>
  </si>
  <si>
    <t>Realitytvworld.com</t>
  </si>
  <si>
    <t>6907a2632510b6b343bec27d1293e241</t>
  </si>
  <si>
    <t>Realitytvworld.com 300x250</t>
  </si>
  <si>
    <t>c674d39d66e1cb7b9159724d150472ec</t>
  </si>
  <si>
    <t>Realitytvworld.com 160x600</t>
  </si>
  <si>
    <t>c6c7f16d4b0fd4aa86a811f5ef60e223</t>
  </si>
  <si>
    <t>Realitytvworld.com 728x90</t>
  </si>
  <si>
    <t>d5f725234f6da4adf73a816e39949e45</t>
  </si>
  <si>
    <t>sarah@carambo.la</t>
  </si>
  <si>
    <t>Carambola</t>
  </si>
  <si>
    <t>06fbff740872697dae104ce5b8920f22</t>
  </si>
  <si>
    <t>Ecumenicalnews.com 300x250</t>
  </si>
  <si>
    <t>5e79a785c69c35e0a375eb4818cece95</t>
  </si>
  <si>
    <t>Gocomics.com 300x250</t>
  </si>
  <si>
    <t>8ec759d43db18c0d0ada24d9136d499c</t>
  </si>
  <si>
    <t>Nytimes.com 300x250</t>
  </si>
  <si>
    <t>sarah@reductress.com</t>
  </si>
  <si>
    <t>Reductress.com 300x250</t>
  </si>
  <si>
    <t>Reductress.com</t>
  </si>
  <si>
    <t>cbaa81d8cd07ec33dec171f1f970b0b6</t>
  </si>
  <si>
    <t>scott.hollon@bonniercorp.com</t>
  </si>
  <si>
    <t>Bonnier</t>
  </si>
  <si>
    <t>0081dbb9cdb47b9d81b16163b9a2b0d4</t>
  </si>
  <si>
    <t>Hotbikeweb.com ATF 728x90</t>
  </si>
  <si>
    <t>0088286b885dba40047fbf874436d7f2</t>
  </si>
  <si>
    <t>Floridatravellife.com ATF 300x250</t>
  </si>
  <si>
    <t>02d670740fbedeb826e395f97035daee</t>
  </si>
  <si>
    <t>Saveur.com ATF 728x90</t>
  </si>
  <si>
    <t>155e82e41ab8bd2e95f53171c2bdf23d</t>
  </si>
  <si>
    <t>Islands.com BTF 300x250</t>
  </si>
  <si>
    <t>1d02ad2a218ea24ec4a734502e382114</t>
  </si>
  <si>
    <t>Saveur.com BTF 728x90</t>
  </si>
  <si>
    <t>253fca51420f38e5caade027096b2ae8</t>
  </si>
  <si>
    <t>Popsci.com ATF 300x250</t>
  </si>
  <si>
    <t>288726ff13a78211ba502a0df87cda93</t>
  </si>
  <si>
    <t>Flyingmag.com ATF 728x90</t>
  </si>
  <si>
    <t>3627928905d0724947fdb9d8806fdfb2</t>
  </si>
  <si>
    <t>Hotbikeweb.com BTF 728x90</t>
  </si>
  <si>
    <t>3c0bb57a8df31fad2e66940ceed65618</t>
  </si>
  <si>
    <t>Saltwatersportsman.com BTF 728x90</t>
  </si>
  <si>
    <t>3e18f3adf74956e0e6da6e01847c5f34</t>
  </si>
  <si>
    <t>Popphoto.com BTF 728x90</t>
  </si>
  <si>
    <t>46083ff0b4dd6d1fcaedb02be796e5fb</t>
  </si>
  <si>
    <t>Motorcyclistonline.com BTF 728x90</t>
  </si>
  <si>
    <t>534cd8516901ff0b24e681dac1a7f222</t>
  </si>
  <si>
    <t>Cruisingworld.com ATF 728x90</t>
  </si>
  <si>
    <t>56abfded4c70a4691bb9cc44ca13dfce</t>
  </si>
  <si>
    <t>Flyingmag.com BTF 728x90</t>
  </si>
  <si>
    <t>6ab390992b1679030bff633b3024ce4a</t>
  </si>
  <si>
    <t>Motorcyclecruiser.com BTF 300x250</t>
  </si>
  <si>
    <t>79e93062cf19189b8cc431eb68946c33</t>
  </si>
  <si>
    <t>Destinationweddingmag.com ATF 728x90</t>
  </si>
  <si>
    <t>80498dadc69b9a7bb715ffe81783b36a</t>
  </si>
  <si>
    <t>Dirtrider.com ATF 728x90</t>
  </si>
  <si>
    <t>85f0ac41008fb9fabbc7e8731ba95e8c</t>
  </si>
  <si>
    <t>Outdoorlife.com ATF 728x90</t>
  </si>
  <si>
    <t>86ce927c9e896b5e76ebd71e773dd680</t>
  </si>
  <si>
    <t>Baggersmag.com BTF 300x250</t>
  </si>
  <si>
    <t>895d7a831327149d1be0e9684a695d18</t>
  </si>
  <si>
    <t>Popsci.com ATF 728x90</t>
  </si>
  <si>
    <t>9013e8ad9d03f9d41d6a13bdc323cc44</t>
  </si>
  <si>
    <t>Boatingmag.com BTF 728x90</t>
  </si>
  <si>
    <t>964460113301ccfbe22c4cb5052f5c67</t>
  </si>
  <si>
    <t>Motorcyclistonline.com ATF 728x90</t>
  </si>
  <si>
    <t>a20401bb5f6d2919c21bb88c6da1ba5e</t>
  </si>
  <si>
    <t>Workingmother.com BTF 300x250</t>
  </si>
  <si>
    <t>a3443b4a57f1fa7f362a72f553340c08</t>
  </si>
  <si>
    <t>Cycleworld.com ATF 728x90</t>
  </si>
  <si>
    <t>a658ac597341db4fe9f509086616f893</t>
  </si>
  <si>
    <t>Baggersmag.com ATF 728x90</t>
  </si>
  <si>
    <t>b2c260a38a4764f754480d3f45ad1f6c</t>
  </si>
  <si>
    <t>Sportfishingmag.com BTF 728x90</t>
  </si>
  <si>
    <t>b4913649d06922878a24a81335de3a0a</t>
  </si>
  <si>
    <t>Sailingworld.com BTF 300x250</t>
  </si>
  <si>
    <t>bd059c928083a3bedbea501843810221</t>
  </si>
  <si>
    <t>Cycleworld.com BTF 728x90</t>
  </si>
  <si>
    <t>c2055f874d9124d161a0b6ca32c96515</t>
  </si>
  <si>
    <t>Saveur.com BTF 300x250</t>
  </si>
  <si>
    <t>c45f290280a39771c7c6ec144b7c759d</t>
  </si>
  <si>
    <t>Fieldandstream.com BTF 728x90</t>
  </si>
  <si>
    <t>c7d1de5778ba63f5a3b33c55db67dd44</t>
  </si>
  <si>
    <t>Floridatravellife.com ATF 728x90</t>
  </si>
  <si>
    <t>cb17a15bbb112a8be8f03eb6d9ff30b4</t>
  </si>
  <si>
    <t>Floridatravellife.com BTF 300x250</t>
  </si>
  <si>
    <t>cd712557f70615f318aec25f83ce0604</t>
  </si>
  <si>
    <t>Saltwatersportsman.com ATF 728x90</t>
  </si>
  <si>
    <t>ce681d83ed071065122acd09989091c5</t>
  </si>
  <si>
    <t>Fieldandstream.com ATF 728x90</t>
  </si>
  <si>
    <t>d2be311675fb2bd0120ff30180204a29</t>
  </si>
  <si>
    <t>Cruisingworld.com BTF 728x90</t>
  </si>
  <si>
    <t>d577284c013aaf5965d53bdd531e291d</t>
  </si>
  <si>
    <t>Fieldandstream.com MID 1.00 300x250</t>
  </si>
  <si>
    <t>d5beb805e7f4401abf1a7a51cbc73d64</t>
  </si>
  <si>
    <t>Motorcyclecruiser.com ATF 728x90</t>
  </si>
  <si>
    <t>d7f7ffd06411e993b8ace4f48d013564</t>
  </si>
  <si>
    <t>Sportfishingmag.com ATF 728x90</t>
  </si>
  <si>
    <t>e17cf92280c40809e3938878a7f141de</t>
  </si>
  <si>
    <t>Sportrider.com BTF 300x250</t>
  </si>
  <si>
    <t>ea54474d6f07a2f6a838febc32456333</t>
  </si>
  <si>
    <t>Cruisingworld.com BTF 300x250</t>
  </si>
  <si>
    <t>ede92bffcbcdbd9921dee9b766f64de5</t>
  </si>
  <si>
    <t>Outdoorlife.com BTF 300x250</t>
  </si>
  <si>
    <t>f3844182b40819da0556d5ca848ad73b</t>
  </si>
  <si>
    <t>Outdoorlife.com BTF 728x90</t>
  </si>
  <si>
    <t>f9d1b81bced3b28153b99d707dc61b05</t>
  </si>
  <si>
    <t>Hotbikeweb.com BTF 300x250</t>
  </si>
  <si>
    <t>sean@surewomen.com</t>
  </si>
  <si>
    <t>1.00 Surewomen.com Tier 2 728x90</t>
  </si>
  <si>
    <t>Surewomen.com</t>
  </si>
  <si>
    <t>00078fead3be7e63728b31c80c2b4b08</t>
  </si>
  <si>
    <t>0.50 Surewomen.com 300x250</t>
  </si>
  <si>
    <t>033a4aa53dd1541e30c1f02b63e635b5</t>
  </si>
  <si>
    <t>1.00 Surewomen.com Tier 2 300x250</t>
  </si>
  <si>
    <t>19a5309e18263b29364445e4ab1cabae</t>
  </si>
  <si>
    <t>1.00 Modishparent.com 300x250</t>
  </si>
  <si>
    <t>2b9c70d4a773c3d2c46c46366e3df2bf</t>
  </si>
  <si>
    <t>1.25 Parentssharing.com 300x250</t>
  </si>
  <si>
    <t>35d110579a3184c627f3fb10ed495762</t>
  </si>
  <si>
    <t>0.50 Surewomen.com 160x600</t>
  </si>
  <si>
    <t>535495c4d220c094e3d28e069ba8078e</t>
  </si>
  <si>
    <t>$0.25 Parentssharing.com 160x600</t>
  </si>
  <si>
    <t>5c32057bf58d3650c83bbec8671a40c2</t>
  </si>
  <si>
    <t>0.50 Surewomen.com 728x90</t>
  </si>
  <si>
    <t>7657c6890922b9b185160a99bb187a3e</t>
  </si>
  <si>
    <t>0.25 Modishparent.com Tier 2 728x90</t>
  </si>
  <si>
    <t>833a05459f0b31874bfe5676fafb36d7</t>
  </si>
  <si>
    <t>0.25 Modishparent.com Tier 2 300x250</t>
  </si>
  <si>
    <t>85b9d591b951034fb39f2a03d9d40b5c</t>
  </si>
  <si>
    <t>1.00 Surewomen.com Tier 2 160x600</t>
  </si>
  <si>
    <t>98a21685ab95d2180440d58ae90be34f</t>
  </si>
  <si>
    <t>1.00 Modishparent.com 728x90</t>
  </si>
  <si>
    <t>a00d8d1b62d356d67f594051715dbe5d</t>
  </si>
  <si>
    <t>$0.25 Parentssharing.com 728x90</t>
  </si>
  <si>
    <t>a5616a8f28a1ca7cb6911abd230fbd7c</t>
  </si>
  <si>
    <t>$0.25 Parentssharing.com 300x250</t>
  </si>
  <si>
    <t>c6d364c0ef9b98cc7e5ce60527e07291</t>
  </si>
  <si>
    <t>0.25 Modishparent.com Tier 2 160x600</t>
  </si>
  <si>
    <t>c6f089518b2aa8bf857f267004f44709</t>
  </si>
  <si>
    <t>1.00 Modishparent.com 160x600</t>
  </si>
  <si>
    <t>e7188bac266354a1adb54487df51fe71</t>
  </si>
  <si>
    <t>1.25 Parentssharing.com 728x90</t>
  </si>
  <si>
    <t>e8e3f66bfd091dcaa032b2d6d526afa4</t>
  </si>
  <si>
    <t>1.25 Parentssharing.com 160x600</t>
  </si>
  <si>
    <t>efcd29025ab23af56b798d6767441f9c</t>
  </si>
  <si>
    <t>service@goodneighboraz.com</t>
  </si>
  <si>
    <t>Firstcovers.com</t>
  </si>
  <si>
    <t>e23055c0b00551a91b04d88a9140f40e</t>
  </si>
  <si>
    <t>Firstcovers.com 300x250</t>
  </si>
  <si>
    <t>e4815dbbdca394ac85ea02a8788dd463</t>
  </si>
  <si>
    <t>Firstcovers.com 300x250_2</t>
  </si>
  <si>
    <t>shagarrahman@yahoo.it</t>
  </si>
  <si>
    <t>Eurobdnews.com-728/90-1</t>
  </si>
  <si>
    <t>eurobdnews.com</t>
  </si>
  <si>
    <t>3b049b8f4388700945dad92fa2223fcd</t>
  </si>
  <si>
    <t>Eurobdnews.com #728/80-2</t>
  </si>
  <si>
    <t>935bf46693f2d01518a223fdfe043954</t>
  </si>
  <si>
    <t>Eurobdnews.com 1-300/250</t>
  </si>
  <si>
    <t>e64661e6f96c1b333a2e1d5da71893fa</t>
  </si>
  <si>
    <t>shalev@crossrider.com</t>
  </si>
  <si>
    <t>En.f1i.com Wide Skyscraper 160x600</t>
  </si>
  <si>
    <t>Crossrider.com (Mirror.co.uk)</t>
  </si>
  <si>
    <t>2f63016cd0b1c32eaf5d5963a9651f64</t>
  </si>
  <si>
    <t>Crosswordsolver.org 300x250</t>
  </si>
  <si>
    <t>50abbf787d1fedc8871320fbdfcad9e1</t>
  </si>
  <si>
    <t>Worldsnooker.com MPU 300x250</t>
  </si>
  <si>
    <t>79194aa0818329a0d3b190ac2f7f68ec</t>
  </si>
  <si>
    <t>Crosswordsolver.org Leaderboard 728x90</t>
  </si>
  <si>
    <t>88fc0c49dd22a966a1a3deb9142064ff</t>
  </si>
  <si>
    <t>En.f1i.com Double MPU 300x600</t>
  </si>
  <si>
    <t>a2a4c95fb6d442c378ef3adaf694d2f1</t>
  </si>
  <si>
    <t>En.f1i.com Leaderboard 728x90</t>
  </si>
  <si>
    <t>afa729f569099474e65e8d07cd7ccd36</t>
  </si>
  <si>
    <t>Worldsnooker.com Leaderboard 728x90</t>
  </si>
  <si>
    <t>dbb10f284c6b0a37e218550db9b26fec</t>
  </si>
  <si>
    <t>Londonmet.ac.uk Leaderboard 728x90</t>
  </si>
  <si>
    <t>ef69bb85bc9b87cd7629c2ef14932c66</t>
  </si>
  <si>
    <t>Crosswordsolver.org 970x250</t>
  </si>
  <si>
    <t>fcf9700cb05570af3ca7096da383a305</t>
  </si>
  <si>
    <t>shami_edw@yahoo.com</t>
  </si>
  <si>
    <t>Ooplol.com Below Title</t>
  </si>
  <si>
    <t>Lolpicslive.com</t>
  </si>
  <si>
    <t>1adea004f43b5126d57699b559c34568</t>
  </si>
  <si>
    <t>Ooplol.com Tier 2 300x250</t>
  </si>
  <si>
    <t>2d7066b66985f54776f2b039c2cbe303</t>
  </si>
  <si>
    <t>Ooplol.com End Article 300x250</t>
  </si>
  <si>
    <t>7f5b04e575ef7bf6af43a13b537d2a62</t>
  </si>
  <si>
    <t>c942bb0b25469cd4e18d80e95ebee744</t>
  </si>
  <si>
    <t>ff7f28b64f8c31cae8b8e75aa27b02ae</t>
  </si>
  <si>
    <t>shannon@myadstack.com</t>
  </si>
  <si>
    <t>Myadstack (mostextremenews.com)</t>
  </si>
  <si>
    <t>39367537e70a39fdba5f5c07dc85f37b</t>
  </si>
  <si>
    <t>IND-DT-300x250-2</t>
  </si>
  <si>
    <t>3b663a321db7c093e0e433f0ece5ae01</t>
  </si>
  <si>
    <t>MEN - DT - 300x250 - BelowContent</t>
  </si>
  <si>
    <t>647a073cabdb0c5658110e030c5c99fd</t>
  </si>
  <si>
    <t>MEN - DT - 300x600 - RR1</t>
  </si>
  <si>
    <t>7f522aa7b9c705490e6c73913b08c55f</t>
  </si>
  <si>
    <t>MEN - MOB - 300x250 - Unit1</t>
  </si>
  <si>
    <t>a7dcc8fbebce0d74aca0f61d835ed93f</t>
  </si>
  <si>
    <t>IND-DT-300x250-1</t>
  </si>
  <si>
    <t>shengee@hotmail.com</t>
  </si>
  <si>
    <t>Worldmapfinder.com 160x600</t>
  </si>
  <si>
    <t>Worldmapfinder.com</t>
  </si>
  <si>
    <t>8c287ea2f8ca9b7d57baeb998e0a3082</t>
  </si>
  <si>
    <t>a1b2efa3f7e9b73f726d977ef4636d54</t>
  </si>
  <si>
    <t>sheridanpassell@hotmail.com</t>
  </si>
  <si>
    <t>Movie-moron.com BTF 300x250</t>
  </si>
  <si>
    <t>Movie-moron.com</t>
  </si>
  <si>
    <t>7726b33fce388f7796bbfa899bcd298e</t>
  </si>
  <si>
    <t>Movie-moron.com ATF 728x90</t>
  </si>
  <si>
    <t>7fe9b5424d2ded13624ad18bd1ae12b7</t>
  </si>
  <si>
    <t>Movie-moron.com ATF 300x250</t>
  </si>
  <si>
    <t>d8e6db2a53cdce80b8ff9f27bf7377c7</t>
  </si>
  <si>
    <t>Movie-moron.com MID 300x250</t>
  </si>
  <si>
    <t>d9488b09428284d733f412fa3a4af36a</t>
  </si>
  <si>
    <t>shravan@mademediadigital.com</t>
  </si>
  <si>
    <t>Seoul-japan.com 300x250</t>
  </si>
  <si>
    <t>Made Media (sportsgoogly.com)</t>
  </si>
  <si>
    <t>0244b05e4b30ec8c47e7f4ef316c1b56</t>
  </si>
  <si>
    <t>Gmusicfest.com 160x600</t>
  </si>
  <si>
    <t>089a68abf45440d773353bafdaef8bd6</t>
  </si>
  <si>
    <t>Thrutravel.com 160x600</t>
  </si>
  <si>
    <t>0f0c3be063f4bd651db7deb40072c185</t>
  </si>
  <si>
    <t>Zoohee.com 300x250</t>
  </si>
  <si>
    <t>3ed44190798610b845d71a07d99b0192</t>
  </si>
  <si>
    <t>Thelaurelawritersretreat.com 300x250</t>
  </si>
  <si>
    <t>40ad9d736357e5232b48009d23a01cfc</t>
  </si>
  <si>
    <t>4120c115a3a76eca841d99b50bbecda8</t>
  </si>
  <si>
    <t>Thrutravel.com 300x250</t>
  </si>
  <si>
    <t>49b18eee656a934c1725e2867f611be2</t>
  </si>
  <si>
    <t>Thelaurelawritersretreat.com 728x90</t>
  </si>
  <si>
    <t>49ecbb8fa814e2ced2a23d44e5c74a0b</t>
  </si>
  <si>
    <t>Australiantrainingguide.com 728x90</t>
  </si>
  <si>
    <t>5f414112a53bc31d4eb6c0cdeac01efb</t>
  </si>
  <si>
    <t>Australiantrainingguide.com 160x600</t>
  </si>
  <si>
    <t>6920818e250b04e168c94e1e6c61cb0a</t>
  </si>
  <si>
    <t>Australiantrainingguide.com 300x250</t>
  </si>
  <si>
    <t>6bed59007970733f97aa03fc7bf426be</t>
  </si>
  <si>
    <t>6d4707d915ee3bc4e0298b106ba982aa</t>
  </si>
  <si>
    <t>Zoohee.com 160x600</t>
  </si>
  <si>
    <t>6f5bb79eb8a9ad4c3097a3b0b5f16138</t>
  </si>
  <si>
    <t>Constitutiondocumentary.com 160x600</t>
  </si>
  <si>
    <t>7286e033c15dfeb684173932de7597ae</t>
  </si>
  <si>
    <t>Constitutiondocumentary.com 728x90</t>
  </si>
  <si>
    <t>80daee4999794e7201aca7b89751de1d</t>
  </si>
  <si>
    <t>Seoul-japan.com 728x90</t>
  </si>
  <si>
    <t>8c9b5a93da65b02e879652677c38b10d</t>
  </si>
  <si>
    <t>Seoul-japan.com 160x600</t>
  </si>
  <si>
    <t>91ef6c5f799ec26e1af6e4820445d38a</t>
  </si>
  <si>
    <t>Thrutravel.com 728x90</t>
  </si>
  <si>
    <t>953b80e55ba60a11184fb0fa522a45d2</t>
  </si>
  <si>
    <t>Ancienthumanity.com 300x250</t>
  </si>
  <si>
    <t>a4aad7a4184a96cd4d7e7da98e616ca2</t>
  </si>
  <si>
    <t>Gmusicfest.com 300x250</t>
  </si>
  <si>
    <t>a5ef801a53300613f2d0cf78f71b8746</t>
  </si>
  <si>
    <t>Thelaurelawritersretreat.com 160x600</t>
  </si>
  <si>
    <t>beaca7270c9bfd27467a5d38d5e805ef</t>
  </si>
  <si>
    <t>Constitutiondocumentary.com 300x250</t>
  </si>
  <si>
    <t>c5d054c8bbca5318a1677c96ce8a22a1</t>
  </si>
  <si>
    <t>Ancienthumanity.com 160x600</t>
  </si>
  <si>
    <t>db520f1683aa29011792a6db2a67676e</t>
  </si>
  <si>
    <t>Ancienthumanity.com 728x90</t>
  </si>
  <si>
    <t>de1b141d2a567c77125fd90aef2c782a</t>
  </si>
  <si>
    <t>Zoohee.com 728x90</t>
  </si>
  <si>
    <t>ee38854edc5e849f6ed51fb9dbbb102e</t>
  </si>
  <si>
    <t>Gmusicfest.com 728x90</t>
  </si>
  <si>
    <t>f4a5dc55c65749c9e0c82fc19ccc7ee2</t>
  </si>
  <si>
    <t>sid@dailynewscritic.com</t>
  </si>
  <si>
    <t>Ingenutech, LLC (Bravo.com)</t>
  </si>
  <si>
    <t>189132a79ed2d02342b11a6c786789e3</t>
  </si>
  <si>
    <t>Bravo.com Int 300x250</t>
  </si>
  <si>
    <t>319a54c7b5b860753aaffdd8693b6f7a</t>
  </si>
  <si>
    <t>Bravo.com US 300x600</t>
  </si>
  <si>
    <t>5355d7116865f254614a9cae0fd992f9</t>
  </si>
  <si>
    <t>Bravo.com US 728x90</t>
  </si>
  <si>
    <t>9613f57b5e13dcc6ce39f79eaded9c13</t>
  </si>
  <si>
    <t>Bravo.com US 160x600</t>
  </si>
  <si>
    <t>9b833703cbdab701a8aa6e6e3d358013</t>
  </si>
  <si>
    <t>Bravo.com Int 728x90</t>
  </si>
  <si>
    <t>e31f12129c8a9e55d5341d2967394c59</t>
  </si>
  <si>
    <t>Bravo.com US 300x250</t>
  </si>
  <si>
    <t>sima@jewishbusinessnews.com</t>
  </si>
  <si>
    <t>Jewishbusinessnews.com 300x600</t>
  </si>
  <si>
    <t>Jewishbusinessnews.com</t>
  </si>
  <si>
    <t>fd673cecab5d8638678972f8dba02bf9</t>
  </si>
  <si>
    <t>Simon@ThingsRated.com</t>
  </si>
  <si>
    <t>ThingsRated.com</t>
  </si>
  <si>
    <t>bdb4729bf08cd258dbc2eded9db4c475</t>
  </si>
  <si>
    <t>Thingsrated.com Mobile 300x250</t>
  </si>
  <si>
    <t>skin1607@gmail.com</t>
  </si>
  <si>
    <t>Gustakhimaaf.com 300x250</t>
  </si>
  <si>
    <t>Gustakhimaaf.com</t>
  </si>
  <si>
    <t>5d68f8d163a27e7da538013da7f58f4a</t>
  </si>
  <si>
    <t>slagrange@eclypsia.com</t>
  </si>
  <si>
    <t>Eclypsia.com #4 300x250</t>
  </si>
  <si>
    <t>Eclypsia.com</t>
  </si>
  <si>
    <t>00e5d72d5f9146af6ef5d137f06e847c</t>
  </si>
  <si>
    <t>Eclypsia.com - GUIDE - #1 300x600</t>
  </si>
  <si>
    <t>4fd9bf33c95f0672eb832e05a5778766</t>
  </si>
  <si>
    <t>Eclypsia.com - GUIDE - #2 300x250</t>
  </si>
  <si>
    <t>5087de181e43fb3882300df56ef98ffa</t>
  </si>
  <si>
    <t>baf7cb1eb7b175628c8c12401f8b1889</t>
  </si>
  <si>
    <t>Eclypsia.com #2 300x250</t>
  </si>
  <si>
    <t>f2edaec1a948a5c29c5788523cb0a7b7</t>
  </si>
  <si>
    <t>Eclypsia.com #3 300x250</t>
  </si>
  <si>
    <t>f4513611c893fe691521a5ea0c592276</t>
  </si>
  <si>
    <t>sonika.mishra@dainikbhaskar.com</t>
  </si>
  <si>
    <t>Bhaskar.com ATF US, UK, CA and AU 160x600</t>
  </si>
  <si>
    <t>D B Corp Ltd. (Bhaskar.com)</t>
  </si>
  <si>
    <t>23d59d4b1f7482f229bf99c815362258</t>
  </si>
  <si>
    <t>Bhaskar.com BTF US, UK, CA and AU 300x250</t>
  </si>
  <si>
    <t>35a2fb173338f2ad2201d763c550434d</t>
  </si>
  <si>
    <t>Divyabhaskar.co.in ATF US, UK, CA and AU 300x250</t>
  </si>
  <si>
    <t>3de1083aeee165b6baf1e501f677c98a</t>
  </si>
  <si>
    <t>Divyabhaskar.co.in ATF US, UK, CA and AU 160x600</t>
  </si>
  <si>
    <t>6ad7160f38a20d3e30dbe5cbc8d80fa8</t>
  </si>
  <si>
    <t>Divyabhaskar.co.in ATF US, UK, CA and AU 728x90</t>
  </si>
  <si>
    <t>84832810a9ff3a50cac74632e1c7b0b7</t>
  </si>
  <si>
    <t>Divyabhaskar.co.in ATF US, UK, CA and AU 300x600</t>
  </si>
  <si>
    <t>98cff2379299ad6cd2bfbbb09a27bfa6</t>
  </si>
  <si>
    <t>Divyabhaskar.co.in BTF US, UK, CA and AU 300x250</t>
  </si>
  <si>
    <t>9aa646fac5b4be7cfaf13d021ba6606d</t>
  </si>
  <si>
    <t>Bhaskar.com ATF US, UK, CA and AU 728x90</t>
  </si>
  <si>
    <t>a5673a2c085694d7f04523e4937bcd6f</t>
  </si>
  <si>
    <t>Bhaskar.com ATF US, UK, CA and AU 300x250</t>
  </si>
  <si>
    <t>f487105e058363ed53eb0b6b489734d9</t>
  </si>
  <si>
    <t>soymon.mathew@gmail.com</t>
  </si>
  <si>
    <t>Malayalivartha.com</t>
  </si>
  <si>
    <t>8c81fb5f79a21ea01032609128cd9bc7</t>
  </si>
  <si>
    <t>Malayalivartha.com 300x250</t>
  </si>
  <si>
    <t>bb0a8780e243f4fe9f7a0ee101d9e1f4</t>
  </si>
  <si>
    <t>Malayalivartha.com #2 300x250</t>
  </si>
  <si>
    <t>sparkit.bd@gmail.com</t>
  </si>
  <si>
    <t>Spark Ads Network (Samakal.net)</t>
  </si>
  <si>
    <t>206a176db951dfaa249b722e2644693b</t>
  </si>
  <si>
    <t>3333f5df0c48308e700c1b135f6ae2dd</t>
  </si>
  <si>
    <t>Samakal.net Mobile -1 300x250</t>
  </si>
  <si>
    <t>504e403626e11eb2470ad9a38d86496d</t>
  </si>
  <si>
    <t>Samakal.net - 1 300x250</t>
  </si>
  <si>
    <t>967ed2a1962c0e9f4cafe97e26426103</t>
  </si>
  <si>
    <t>Samakal.net Mobile 300x50</t>
  </si>
  <si>
    <t>sports747@hastoplay.com</t>
  </si>
  <si>
    <t>Sports747.com 300x250</t>
  </si>
  <si>
    <t>Hastoplay, S.L (sports747.com)</t>
  </si>
  <si>
    <t>0bbeee428d424f6df0ede58e478e1f87</t>
  </si>
  <si>
    <t>Sports747.com 160x600</t>
  </si>
  <si>
    <t>d53b29739eb4b7a682ebf20fa8bf61d5</t>
  </si>
  <si>
    <t>Sports747.com 728x90</t>
  </si>
  <si>
    <t>ea51852dab45a374de3a69af200d0a7e</t>
  </si>
  <si>
    <t>sports@powerplaynation.com</t>
  </si>
  <si>
    <t>Powerplaynation.com 160x600</t>
  </si>
  <si>
    <t>Powerplaynation.com</t>
  </si>
  <si>
    <t>4b50c1e67e19cfa3a3bb52f9766ab00b</t>
  </si>
  <si>
    <t>Powerplaynation.com 300x250</t>
  </si>
  <si>
    <t>773456598dbbc2da6df773484bf72773</t>
  </si>
  <si>
    <t>Powerplaynation.com 728x90</t>
  </si>
  <si>
    <t>9c56c9d6f34a973505268180c4a0ee47</t>
  </si>
  <si>
    <t>ssavage@247sports.com</t>
  </si>
  <si>
    <t>247sports.com_Bottom1_728x90_ATF</t>
  </si>
  <si>
    <t>247sports.com</t>
  </si>
  <si>
    <t>1f869c5da7d0f1fe1c87c9493ee93abc</t>
  </si>
  <si>
    <t>247sports.com_ 300x600</t>
  </si>
  <si>
    <t>23849f7116ef3b87ee5fc4172c7f9558</t>
  </si>
  <si>
    <t>247sports.com_x94_300x250_ATF</t>
  </si>
  <si>
    <t>2b81ec65b94072db76674e3b64635b73</t>
  </si>
  <si>
    <t>247sports.com_Right1_160x600_Boards_ATF</t>
  </si>
  <si>
    <t>6104db2e29aeb42715aed7a92a6b8837</t>
  </si>
  <si>
    <t>247sports.com_Right2_160x600_Boards_BTF</t>
  </si>
  <si>
    <t>961c1364a42189ff915352397bb61d15</t>
  </si>
  <si>
    <t>247sports.com_Top_728x90_ATF</t>
  </si>
  <si>
    <t>a0ef0117ff3da8214936ea9697806e28</t>
  </si>
  <si>
    <t>247sports.com_Middle1_300x250_ATF</t>
  </si>
  <si>
    <t>a79eff07241ba2a33a7da6ee8acbebef</t>
  </si>
  <si>
    <t>247sports.com_x91_320x50_IMA</t>
  </si>
  <si>
    <t>b8399280e281d9fc5b44b36ab5e332c8</t>
  </si>
  <si>
    <t>247sports.com_Bottom 728x90_BTF</t>
  </si>
  <si>
    <t>df21a37322d731913155d8fa12dc7874</t>
  </si>
  <si>
    <t>247sports.com x94 300x250-mobile below footer</t>
  </si>
  <si>
    <t>eeb32dfefbe5bfafc1478311432e5fb6</t>
  </si>
  <si>
    <t>247sports.com_x96_320x50_ADH</t>
  </si>
  <si>
    <t>fae6a53e6d15acb411644f10dbfff501</t>
  </si>
  <si>
    <t>ssavage@comicbook.com</t>
  </si>
  <si>
    <t>Comicbook.com</t>
  </si>
  <si>
    <t>0944b45d735012751f7a6eec8b838feb</t>
  </si>
  <si>
    <t>Comicbook.com Mobile 300x250</t>
  </si>
  <si>
    <t>14511782aec648854f667244cadda4d9</t>
  </si>
  <si>
    <t>Comicbook.com Middle2 300x250</t>
  </si>
  <si>
    <t>34b2b8ab2451ac43d7aa68d591e1398b</t>
  </si>
  <si>
    <t>Comicbook.com 300x250 Middle1</t>
  </si>
  <si>
    <t>5bb7878248446671cb6b031ec63170d2</t>
  </si>
  <si>
    <t>Comicbook.com Position1 300x250</t>
  </si>
  <si>
    <t>7986c59219ea635522a8a927ddb9f7e7</t>
  </si>
  <si>
    <t>Comicbook.com 728x90 Top</t>
  </si>
  <si>
    <t>8eaf69697d5976a8502d6ed6414762e0</t>
  </si>
  <si>
    <t>Comicbook.com INT Middle2 300x250</t>
  </si>
  <si>
    <t>ab9f05c119c21cbd9f03fdd4fc528234</t>
  </si>
  <si>
    <t>Comicbook.com Middle3 300x250</t>
  </si>
  <si>
    <t>ba66e9feb5897689d4a907eff22f2a7d</t>
  </si>
  <si>
    <t>Comicbook.com x92 320x50-mobile</t>
  </si>
  <si>
    <t>ebd2342f9275ab02f20e3ff7a6717d62</t>
  </si>
  <si>
    <t>ssavage@womanista.com</t>
  </si>
  <si>
    <t>Womanista.com 728x90</t>
  </si>
  <si>
    <t>Womanista.com</t>
  </si>
  <si>
    <t>04b23f4571dc23222a6554f5db9c77a1</t>
  </si>
  <si>
    <t>Womanista.com Mobile 300x250</t>
  </si>
  <si>
    <t>4de1a1deea0b314183227d6ccebd2a68</t>
  </si>
  <si>
    <t>Womanista.com Middle3 300x250</t>
  </si>
  <si>
    <t>4e19ae129fed6221766bdbb6bc8ab76b</t>
  </si>
  <si>
    <t>Womanista.com 300x250</t>
  </si>
  <si>
    <t>c9be6a13437f9cb6265d6b31e7d4cb52</t>
  </si>
  <si>
    <t>Womanista.com Mobile 320x50</t>
  </si>
  <si>
    <t>e4e27591aa9b517604314ac80ea9a389</t>
  </si>
  <si>
    <t>Womanista.com x96 320x50-mobile</t>
  </si>
  <si>
    <t>f217f49579b685413710e83f57617996</t>
  </si>
  <si>
    <t>Womanista.com 300x600</t>
  </si>
  <si>
    <t>fa15a9e1cce7999d8d9c79f94ef5a6f3</t>
  </si>
  <si>
    <t>Womanista.com Middle2 300x250</t>
  </si>
  <si>
    <t>ff61b512b6805af83a8d44a1f1d9c2c1</t>
  </si>
  <si>
    <t>ssri06@yahoo.com</t>
  </si>
  <si>
    <t>Sunsigns.org Mobile 320x50</t>
  </si>
  <si>
    <t>Sunsigns.org</t>
  </si>
  <si>
    <t>1b554dfefec207a2e545b79a5833a20a</t>
  </si>
  <si>
    <t>Mysticscripts.com 728x90</t>
  </si>
  <si>
    <t>332be51d8be00fa3daf9b0c4c95d542c</t>
  </si>
  <si>
    <t>Sunsigns_pubG1 300x250</t>
  </si>
  <si>
    <t>3fa3ec4c1163f670c3d812d60e85bbad</t>
  </si>
  <si>
    <t>Sunsigns.org 160x600</t>
  </si>
  <si>
    <t>43dd33baa46750c7c37d8170f11bc95d</t>
  </si>
  <si>
    <t>Astrologycircle.com 728x90</t>
  </si>
  <si>
    <t>4582b6bf55b32a391c78ca46cb92c918</t>
  </si>
  <si>
    <t>Mysticscripts.com 300x250</t>
  </si>
  <si>
    <t>4c667321770ab1648b2d881ac55e625e</t>
  </si>
  <si>
    <t>Sunsigns.org New 728x90</t>
  </si>
  <si>
    <t>5d40bab4f9440ef9f0ce7267da6e8164</t>
  </si>
  <si>
    <t>Sunsigns.org #2 160x600</t>
  </si>
  <si>
    <t>83091c5e4b1bb43cc91e03797666004b</t>
  </si>
  <si>
    <t>Sunsigns.org #4 300x250</t>
  </si>
  <si>
    <t>88a78d179c106fce7b4bb02d9c0560a9</t>
  </si>
  <si>
    <t>Astrologycircle.com 300x250</t>
  </si>
  <si>
    <t>8c27daaccfa08bbb088f1b1c3d83c2e4</t>
  </si>
  <si>
    <t>Mysticscripts.com #2 728x90</t>
  </si>
  <si>
    <t>8c87cfde2b80b75d2a9d0ab603f09f8b</t>
  </si>
  <si>
    <t>Astrologycircle.com #2 728x90</t>
  </si>
  <si>
    <t>8f45957ff5ee99e4cd4783266e99f9d9</t>
  </si>
  <si>
    <t>Sunsigns_pubG 300x250</t>
  </si>
  <si>
    <t>ac8799126e2755035ac0204ba46068db</t>
  </si>
  <si>
    <t>Sunsigns.org 300x250</t>
  </si>
  <si>
    <t>e1824dec6edc385deab0ea10dfe8a2fe</t>
  </si>
  <si>
    <t>Sunsigns.org #2 300x250</t>
  </si>
  <si>
    <t>e29bc40639154017e7ebf9e1092d7978</t>
  </si>
  <si>
    <t>Sunsigns.org #3 300x250</t>
  </si>
  <si>
    <t>e990e8397089b21efb2be537e6fbab61</t>
  </si>
  <si>
    <t>Sunsigns.org 728x90</t>
  </si>
  <si>
    <t>ea70e8fe42c86b35dac9ba7d17157553</t>
  </si>
  <si>
    <t>Mysticscripts.com #2 300x250</t>
  </si>
  <si>
    <t>ec83c41825854fc676b7fee7f5d8a2e0</t>
  </si>
  <si>
    <t>Astrologycircle.com #2 300x250</t>
  </si>
  <si>
    <t>f55c2235d6ba3cf37532d2c7cb53672d</t>
  </si>
  <si>
    <t>ssuthiana@mansueto.com</t>
  </si>
  <si>
    <t>Mansueto.com (inc.com)</t>
  </si>
  <si>
    <t>1ffac615a071b7a63b2822f296a58505</t>
  </si>
  <si>
    <t>Inc.com DE 728x90</t>
  </si>
  <si>
    <t>49c0f712d17267190013347eb5785ec0</t>
  </si>
  <si>
    <t>Inc.com DE 300x250</t>
  </si>
  <si>
    <t>staff@a2zwordfinder.com</t>
  </si>
  <si>
    <t>A2zWordFinder 2nd 728x90</t>
  </si>
  <si>
    <t>A2zWordFinder.com</t>
  </si>
  <si>
    <t>134d1161467fce169cee9e49a896527f</t>
  </si>
  <si>
    <t>A2zWordFinder 2nd 160x600</t>
  </si>
  <si>
    <t>2138b995d81b8fe05dbe4db5c72b9d55</t>
  </si>
  <si>
    <t>A2zWordFinder Main 728x90</t>
  </si>
  <si>
    <t>60a479b83b636631666f8d149a67c43d</t>
  </si>
  <si>
    <t>A2zWordFinder Main 300x250</t>
  </si>
  <si>
    <t>84dd7f7b7a00040db905953ea1850927</t>
  </si>
  <si>
    <t>A2zWordFinder 2nd 300x250</t>
  </si>
  <si>
    <t>93878cb14e155ceeed38bb86b3463cc0</t>
  </si>
  <si>
    <t>A2zWordFinder Main 160x600</t>
  </si>
  <si>
    <t>a4653e657b4b8003bde65908ad74e45f</t>
  </si>
  <si>
    <t>stefan@maven-mediagroup.com</t>
  </si>
  <si>
    <t>Maven Media Group ltd. (Boattrader.com)</t>
  </si>
  <si>
    <t>11043fcce034408afc7b5e32cbf4d701</t>
  </si>
  <si>
    <t>Cbslocal.com _ENG_728x90</t>
  </si>
  <si>
    <t>1d708950f3103458e1df1ad11745ff87</t>
  </si>
  <si>
    <t>Conciergo.com_728x90</t>
  </si>
  <si>
    <t>22da2ab8142fcd11c7bad182ad8aee17</t>
  </si>
  <si>
    <t>Twistity.com_ 300x250</t>
  </si>
  <si>
    <t>39fc5a8dd42373983a6d8c5894cfcb4c</t>
  </si>
  <si>
    <t>Theblaze.com_ENG_160x600</t>
  </si>
  <si>
    <t>53653843cb0a0c07016f32fdbb42df3e</t>
  </si>
  <si>
    <t>Meetme.com _ENG_ 300x250</t>
  </si>
  <si>
    <t>6a483c971a55ba967ae029a2bfb611c9</t>
  </si>
  <si>
    <t>Insideedition.com _ENG_ 300x250</t>
  </si>
  <si>
    <t>82b750a654379a724164a00fe70dbf06</t>
  </si>
  <si>
    <t>Theblaze.com_ENG_300x250</t>
  </si>
  <si>
    <t>89f34bfed9b6ac1509744b92c78cfd45</t>
  </si>
  <si>
    <t>Meetme.com _ENG_ 728x90</t>
  </si>
  <si>
    <t>steve@techeblog.com</t>
  </si>
  <si>
    <t>Techeblog.com</t>
  </si>
  <si>
    <t>053f993ba81b2d3d63a7d8552532d005</t>
  </si>
  <si>
    <t>5441188a66edfd798576c2413abaa5a8</t>
  </si>
  <si>
    <t>cfff52cc477f72fca243d1e50bcd4fd1</t>
  </si>
  <si>
    <t>steve@unseen.is</t>
  </si>
  <si>
    <t>Beforeitsnews.com</t>
  </si>
  <si>
    <t>281d82f067f4ea833929072f595d96d6</t>
  </si>
  <si>
    <t>Beforeitsnews.com International 728x90</t>
  </si>
  <si>
    <t>529b45adb160f3ad1b6c17b002f965d1</t>
  </si>
  <si>
    <t>Beforeitsnews.com 300x250</t>
  </si>
  <si>
    <t>698aefec78fba86061fe3a08781d878e</t>
  </si>
  <si>
    <t>864795b8e2b766eec0d9b568fa6dba9b</t>
  </si>
  <si>
    <t>Beforeitsnews.com International 160x600</t>
  </si>
  <si>
    <t>8afeb65224fc589655cdbba7406e0014</t>
  </si>
  <si>
    <t>Beforeitsnews.com 160x600</t>
  </si>
  <si>
    <t>91f27e5e07f3b8c0f824bb476cac2169</t>
  </si>
  <si>
    <t>Beforeitsnews.com International 300x250</t>
  </si>
  <si>
    <t>steven@sohh.com</t>
  </si>
  <si>
    <t>Sohh.com</t>
  </si>
  <si>
    <t>1cf4a5f0f0b2dd040fad1040dcb8631b</t>
  </si>
  <si>
    <t>SOHH.com 300x600</t>
  </si>
  <si>
    <t>20ef5a2099bb4acdba82ea72d125a386</t>
  </si>
  <si>
    <t>Sohh.com Tablet 300x250</t>
  </si>
  <si>
    <t>27c33976a25a5c4fcf48902e945d1e95</t>
  </si>
  <si>
    <t>SOHH.com 728x90</t>
  </si>
  <si>
    <t>33cdc27ea361143ee1769f4f2abb566a</t>
  </si>
  <si>
    <t>Sohh.com Tablet 160x600</t>
  </si>
  <si>
    <t>893fc15d5dac6bf6b0fd6510e2ccb449</t>
  </si>
  <si>
    <t>SOHH.COM RD-ATF 300x250</t>
  </si>
  <si>
    <t>support@dailysuperheroes.com</t>
  </si>
  <si>
    <t>Dailysuperheroes.com</t>
  </si>
  <si>
    <t>1363e8b29f7daa99efcf3123ef7ff959</t>
  </si>
  <si>
    <t>support@gamerocracy.com</t>
  </si>
  <si>
    <t>0.65 Gamerturf.com Tier 2 300x250</t>
  </si>
  <si>
    <t>Gamerocracy.com</t>
  </si>
  <si>
    <t>779464b34e85da97816778e543a6b2e1</t>
  </si>
  <si>
    <t>0.65 Gamerturf.com 728x90</t>
  </si>
  <si>
    <t>ad32c2851d7b676e599da37c371317ed</t>
  </si>
  <si>
    <t>1.25 Gamerturf.com</t>
  </si>
  <si>
    <t>b6cc5f0da1af25da7e88b81791a42a58</t>
  </si>
  <si>
    <t>d877fb3ce170aa442f36fadbaf5a0af6</t>
  </si>
  <si>
    <t>support@schoener-fernsehen.com</t>
  </si>
  <si>
    <t>Schoener-fernsehen.com</t>
  </si>
  <si>
    <t>Internet TV AG (schoener-fernsehen.com)</t>
  </si>
  <si>
    <t>5689eb422602346bd9f6701bc8058297</t>
  </si>
  <si>
    <t>b357e3b55bf4b0377d516af8925caa80</t>
  </si>
  <si>
    <t>support@tweettunnel.com</t>
  </si>
  <si>
    <t>Tweettunnel.com</t>
  </si>
  <si>
    <t>005e3bf9bb5fba1f62f7419846b03b47</t>
  </si>
  <si>
    <t>Tweettunnel.com Mobile 320x50</t>
  </si>
  <si>
    <t>1a5907bda750380bd15f3362c8eba0e1</t>
  </si>
  <si>
    <t>Tweettunnel.com 728x90</t>
  </si>
  <si>
    <t>2bd428fea3689b5e225d7cd1f3939012</t>
  </si>
  <si>
    <t>Tweettunnel.com Mobile 300x250</t>
  </si>
  <si>
    <t>92ef5d0f68d3913aaff303179dc1d1ae</t>
  </si>
  <si>
    <t>Tweettunnel.com 160x600</t>
  </si>
  <si>
    <t>swatson@weeworld.com</t>
  </si>
  <si>
    <t>Weeworld.com</t>
  </si>
  <si>
    <t>0d09f63fb7dac4f301de5d9106e4d051</t>
  </si>
  <si>
    <t>Weeworld.com 728x90</t>
  </si>
  <si>
    <t>61f34921923d469bddc2010c6fb0295d</t>
  </si>
  <si>
    <t>Weeworld.com 160x600</t>
  </si>
  <si>
    <t>t.wuest@stroeermediabrands.de</t>
  </si>
  <si>
    <t>Gamona.de 160x600</t>
  </si>
  <si>
    <t>Stroer Media Brands AG (gamona.de)</t>
  </si>
  <si>
    <t>4c64c9ef9feadc811da59654405ea95a</t>
  </si>
  <si>
    <t>Gamona.de 728x90</t>
  </si>
  <si>
    <t>521749bf10cd8819518a8a0635d3115f</t>
  </si>
  <si>
    <t>Gamona.de 300x250</t>
  </si>
  <si>
    <t>bfb1a0cda16a91827f9a65e063c787fe</t>
  </si>
  <si>
    <t>takashi.yamada@yankodesign.com</t>
  </si>
  <si>
    <t>Yankodesign.com 728x90</t>
  </si>
  <si>
    <t>yankodesign.com</t>
  </si>
  <si>
    <t>3d4f2c86bb38024092259bf3346c03bc</t>
  </si>
  <si>
    <t>Tank@gtanet.com</t>
  </si>
  <si>
    <t>GTAForums - Forum View - Top Leaderboard 728x90</t>
  </si>
  <si>
    <t>GTANet</t>
  </si>
  <si>
    <t>a451792cdfb7e6719fb8c0575113ab3f</t>
  </si>
  <si>
    <t>tcmc1313@yahoo.com</t>
  </si>
  <si>
    <t>Peekworthy-Live-3rdOct-MPU 300x250</t>
  </si>
  <si>
    <t>Peekworthy.com</t>
  </si>
  <si>
    <t>a0f7a5415baecb3926d32c1ad11c34d2</t>
  </si>
  <si>
    <t>tech@aboluowang.com</t>
  </si>
  <si>
    <t>Aboluowang.com 300x600</t>
  </si>
  <si>
    <t>Aboluowang.com</t>
  </si>
  <si>
    <t>498d5b5fffee1a35155d0b9dbe1d2fe1</t>
  </si>
  <si>
    <t>Aboluowang.com Tier 2 300x250</t>
  </si>
  <si>
    <t>d6977f0b7befd29177a1388c2faa3bd9</t>
  </si>
  <si>
    <t>Aboluowang.com 160x600</t>
  </si>
  <si>
    <t>dfc2f7108d44d559c51c7c83fb4994bb</t>
  </si>
  <si>
    <t>Aboluowang.com Tier 2 160x600</t>
  </si>
  <si>
    <t>e5cf69c29f3a6d065ffb3e54925d90b8</t>
  </si>
  <si>
    <t>Aboluowang.com Tier 2 728x90</t>
  </si>
  <si>
    <t>f660bba02cda1540648c890b1b57de01</t>
  </si>
  <si>
    <t>ted@theeighth.net</t>
  </si>
  <si>
    <t>Css3files.com 300x600</t>
  </si>
  <si>
    <t>The Eighth, LLC</t>
  </si>
  <si>
    <t>043bd61eae9fd879e14498a7e2265c9e</t>
  </si>
  <si>
    <t>Pythonforbeginners.com 160x600</t>
  </si>
  <si>
    <t>0699aaf7f85a5221c594592332a9eb8c</t>
  </si>
  <si>
    <t>Theneodesign.com 728x90</t>
  </si>
  <si>
    <t>0791787893047d285d0aeb2bb79bb5a5</t>
  </si>
  <si>
    <t>Jqueryhouse.com #1 300x250</t>
  </si>
  <si>
    <t>0ad2783a0affdae7914a4de904f350cc</t>
  </si>
  <si>
    <t>Pythonforbeginners.com 300x250</t>
  </si>
  <si>
    <t>123d535d80e0287811db61956536628f</t>
  </si>
  <si>
    <t>Html5canvastutorials.com 728x90</t>
  </si>
  <si>
    <t>124dc0ba42fffaaf9914b539e506a5d5</t>
  </si>
  <si>
    <t>Inserthtml.com 300x600</t>
  </si>
  <si>
    <t>1578d0ebdeee664fbbb9a9c02aa215ad</t>
  </si>
  <si>
    <t>Html5canvastutorials.com 160x600</t>
  </si>
  <si>
    <t>1ca93cf8269d63587b636157838544cc</t>
  </si>
  <si>
    <t>Egrappler.com 160x600</t>
  </si>
  <si>
    <t>1dad00ea86292d036f863fcc57a2bdee</t>
  </si>
  <si>
    <t>Copypastecharacter.com 300x250</t>
  </si>
  <si>
    <t>1e26237022a38e1c67e0cfdb5b439eb6</t>
  </si>
  <si>
    <t>Html5canvastutorials.com #2 300x250</t>
  </si>
  <si>
    <t>20b7064d975fada983118d9aedfe14b4</t>
  </si>
  <si>
    <t>Pythonforbeginners.com #2 300x250</t>
  </si>
  <si>
    <t>21bbd78cfc03ac4cf1707daaefeb6bc6</t>
  </si>
  <si>
    <t>Pythoncentral.io #2 728x90</t>
  </si>
  <si>
    <t>31af06a68f26ab931f84c19bc1bc7539</t>
  </si>
  <si>
    <t>Jqueryhouse.com #2 728x90</t>
  </si>
  <si>
    <t>3383c1e5455b0bfc8f7ffb92d7729cc7</t>
  </si>
  <si>
    <t>Cssdeck.com #1 300x600</t>
  </si>
  <si>
    <t>34180d7ccdd1638833bb42e739a704ec</t>
  </si>
  <si>
    <t>Cssnewbie.com 300x250</t>
  </si>
  <si>
    <t>3f8b0259ff93c194784830aafeb2a8ae</t>
  </si>
  <si>
    <t>Html5canvastutorials.com #2 728x90</t>
  </si>
  <si>
    <t>43e7885404fd1cedf2a0b06e11541a5f</t>
  </si>
  <si>
    <t>Izquotes.com #2 300x250</t>
  </si>
  <si>
    <t>460bef7076ad6114666fcc3664a3c9e9</t>
  </si>
  <si>
    <t>Jquerybyexample.net 300x250</t>
  </si>
  <si>
    <t>47b577b709d7e11b915502dbec612dd0</t>
  </si>
  <si>
    <t>Thesquander.com 300x600</t>
  </si>
  <si>
    <t>49be119bf0685fc1ae387d33d88e791b</t>
  </si>
  <si>
    <t>Jqueryhouse.com #1 300x600</t>
  </si>
  <si>
    <t>4b50c2977e25d9c89460cb79242f4d9c</t>
  </si>
  <si>
    <t>Thesquander.com Mobile 320x50</t>
  </si>
  <si>
    <t>4e0d9fccd4313240086cee5098e91b89</t>
  </si>
  <si>
    <t>Inserthtml.com #2 300x250</t>
  </si>
  <si>
    <t>505f89ee8cd2e25776c70e1cd7bfd005</t>
  </si>
  <si>
    <t>Emptylighthouse.com 300x250</t>
  </si>
  <si>
    <t>579ba3cd27c645c3eb17442a4d8824b4</t>
  </si>
  <si>
    <t>Jquerybyexample.net 160x600</t>
  </si>
  <si>
    <t>59f9bc77c6132413a31a2d0713ca5be9</t>
  </si>
  <si>
    <t>Thesquander.com 300x250</t>
  </si>
  <si>
    <t>60488a0972b2a4986e0cd468c427c5fb</t>
  </si>
  <si>
    <t>Izquotes.com 728x90</t>
  </si>
  <si>
    <t>6c736f1929aa90775521475b60103964</t>
  </si>
  <si>
    <t>Emptylighthouse.com 160x600</t>
  </si>
  <si>
    <t>763ad3643363b013fb5d753027297f1e</t>
  </si>
  <si>
    <t>Cssreset.com 300x600</t>
  </si>
  <si>
    <t>7748d7b79725c17208649c6a4e5f29c5</t>
  </si>
  <si>
    <t>Copypastecharacter.com 300x600</t>
  </si>
  <si>
    <t>7d7fe3987d49feb1b6e471750b7b6848</t>
  </si>
  <si>
    <t>Izquotes.com 300x600</t>
  </si>
  <si>
    <t>827dfbec33e61e9b60256603ff9e5c91</t>
  </si>
  <si>
    <t>Html5canvastutorials.com 300x250</t>
  </si>
  <si>
    <t>86a6e72e37a27c6edd2e924ead0d61b3</t>
  </si>
  <si>
    <t>Izquotes.com Mobile 320x50</t>
  </si>
  <si>
    <t>8ca518fbeb0483f9f52fea15396e7169</t>
  </si>
  <si>
    <t>Pythonforbeginners.com #3 300x250</t>
  </si>
  <si>
    <t>9d2b2445686c4610160c932071a32221</t>
  </si>
  <si>
    <t>Pythonforbeginners.com 728x90</t>
  </si>
  <si>
    <t>a6907ad6a10710b219b275e9f5e0df06</t>
  </si>
  <si>
    <t>Egrappler.com 300x250</t>
  </si>
  <si>
    <t>a7931a2edda445263c6b713cb40b82fc</t>
  </si>
  <si>
    <t>Thesquander.com 728x90</t>
  </si>
  <si>
    <t>acd8557cd3e7264838f1babb42031d79</t>
  </si>
  <si>
    <t>Egrappler.com 728x90</t>
  </si>
  <si>
    <t>b18049fe96ecb32f452d30899a999e2d</t>
  </si>
  <si>
    <t>Jqueryhouse.com #2 300x250</t>
  </si>
  <si>
    <t>b6722123bc4d968e941ebc8c8b397288</t>
  </si>
  <si>
    <t>Cssreset.com 300x250</t>
  </si>
  <si>
    <t>bb9dfd0b3b92eaac359642b341a50d93</t>
  </si>
  <si>
    <t>Cssreset.com 160x600</t>
  </si>
  <si>
    <t>be2d4f654849b992f85c34cf2e7a086d</t>
  </si>
  <si>
    <t>Jquerybyexample.net 300x600</t>
  </si>
  <si>
    <t>bf5e3ec8616ea329597239be5845b3ed</t>
  </si>
  <si>
    <t>Cssnewbie.com 728x90</t>
  </si>
  <si>
    <t>c05d4715822806753860d146c9e876df</t>
  </si>
  <si>
    <t>Cssnewbie.com 160x600</t>
  </si>
  <si>
    <t>c5c92da7ab4bd069dc1a07551344cd23</t>
  </si>
  <si>
    <t>Izquotes.com 300x250</t>
  </si>
  <si>
    <t>ca1729e3dfbdcf57ef58cd579c11e6a3</t>
  </si>
  <si>
    <t>Inserthtml.com #2 728x90</t>
  </si>
  <si>
    <t>d0eddddd90add190962fee3c889b5fe9</t>
  </si>
  <si>
    <t>Amessagewithabottle.com 300x250</t>
  </si>
  <si>
    <t>d865ad79a46c525fe118ecfdfcd5a2d4</t>
  </si>
  <si>
    <t>Copypastecharacter.com #2 728x90</t>
  </si>
  <si>
    <t>dabf223ae98dc0450dbebd581df0935f</t>
  </si>
  <si>
    <t>Copypastecharacter.com 728x90</t>
  </si>
  <si>
    <t>debfc0ff0a43c5c7c80daae9c394f1ff</t>
  </si>
  <si>
    <t>Emptylighthouse.com 728x90</t>
  </si>
  <si>
    <t>e4fb0a73e44ec1c297aab15c1c4d5260</t>
  </si>
  <si>
    <t>Learningjquery.com 728x90</t>
  </si>
  <si>
    <t>e5fe15de4906aec84d717ced26ca206d</t>
  </si>
  <si>
    <t>Egrappler.com #2 300x600</t>
  </si>
  <si>
    <t>e71b3eca3c590930c6435363b11e7eac</t>
  </si>
  <si>
    <t>Izquotes.com #2 728x90</t>
  </si>
  <si>
    <t>e89bea5b06d87a63d3e8f6a2cd2f8570</t>
  </si>
  <si>
    <t>Cssreset.com 728x90</t>
  </si>
  <si>
    <t>eacc2206ac3a45d444687063edc599ce</t>
  </si>
  <si>
    <t>Jquerybyexample.net 728x90</t>
  </si>
  <si>
    <t>eb229f8b6d18f11b3dcd5fa2f6f4dc74</t>
  </si>
  <si>
    <t>Html5canvastutorials.com 300x600</t>
  </si>
  <si>
    <t>efbb029f113b34722b6bd4257b14c25f</t>
  </si>
  <si>
    <t>Pythonforbeginners.com #2 728x90</t>
  </si>
  <si>
    <t>f87db996568e8b6ebe965b34af6ff862</t>
  </si>
  <si>
    <t>Jqueryhouse.com #1 728x90</t>
  </si>
  <si>
    <t>ff45f4343dd01798e3eb104fcf7be999</t>
  </si>
  <si>
    <t>tenmanga@126.com</t>
  </si>
  <si>
    <t>Ninemanga.com</t>
  </si>
  <si>
    <t>17afb1192de5c233206f4b98fcc6e313</t>
  </si>
  <si>
    <t>Taadd.com 300x250</t>
  </si>
  <si>
    <t>18735af03ea2b3f93be1f45d179f4b8e</t>
  </si>
  <si>
    <t>Wiemanga.com 728x90</t>
  </si>
  <si>
    <t>3215a585c9724c8093543fa46010b6ea</t>
  </si>
  <si>
    <t>Taadd.com 728x90</t>
  </si>
  <si>
    <t>eb1bd9967aac4d5b288c015fd4729bc9</t>
  </si>
  <si>
    <t>Wiemanga.com 300x250</t>
  </si>
  <si>
    <t>terry@theodysseyonline.com</t>
  </si>
  <si>
    <t>Theodysseyonline.com BTF 300x250</t>
  </si>
  <si>
    <t>Theodysseyonline.com</t>
  </si>
  <si>
    <t>015331b91548192e4a566f5d8ce29d30</t>
  </si>
  <si>
    <t>Theodysseyonline.com ATF 728x90</t>
  </si>
  <si>
    <t>21b50e78206139d4e15dec9f4a4ba515</t>
  </si>
  <si>
    <t>Theodysseyonline.com ATF 300x250</t>
  </si>
  <si>
    <t>3e1a813e2d525dffc3af3ed2818b5064</t>
  </si>
  <si>
    <t>Theodysseyonline.com Mobile ATF 320x50</t>
  </si>
  <si>
    <t>af6439d00e7cdd64c47bf6de99f91af9</t>
  </si>
  <si>
    <t>tha.nguyen@netlink.vn</t>
  </si>
  <si>
    <t>Yeutretho.vn 300x250</t>
  </si>
  <si>
    <t>Netlink (yeutretho.vn)</t>
  </si>
  <si>
    <t>88d47cc27c104d9b9bc5a407b2639f0c</t>
  </si>
  <si>
    <t>thomas.brettschneider@berlinonline.de</t>
  </si>
  <si>
    <t>Berlin.de 300x600</t>
  </si>
  <si>
    <t>Berlin.de</t>
  </si>
  <si>
    <t>061d9f59f8bdc95cd07c588f3ffcbc52</t>
  </si>
  <si>
    <t>Berlin.de 300x250</t>
  </si>
  <si>
    <t>0648b9362631102a6e46d03315c3081f</t>
  </si>
  <si>
    <t>Berlin.de 728x90</t>
  </si>
  <si>
    <t>4b5173f29f8a27ae3a59f9a45ab0b080</t>
  </si>
  <si>
    <t>Berlin.de 160x600</t>
  </si>
  <si>
    <t>f87580608c26883fd192c6e3250ae1aa</t>
  </si>
  <si>
    <t>thomas@generatorhallen.se</t>
  </si>
  <si>
    <t>PB_TSR_EU_ 300x600</t>
  </si>
  <si>
    <t>24524e6e197f3803d44abe0ba6a0b714</t>
  </si>
  <si>
    <t>ROW_PB 300x250</t>
  </si>
  <si>
    <t>32c0b4b0d2483149055b57ccca0ad426</t>
  </si>
  <si>
    <t>Thesimsresource.com W.EUR MID_1 300x250</t>
  </si>
  <si>
    <t>4b3ef463cc8af4c1bc6cd659c1326bc0</t>
  </si>
  <si>
    <t>Thesimsresource.com W.EUR MID_2 300x250</t>
  </si>
  <si>
    <t>4e2aedbb6ccb7e65b4fc9ab77484383a</t>
  </si>
  <si>
    <t>Thesimsresource.com Tier 1 MID_1 300x250</t>
  </si>
  <si>
    <t>5c6ef7c9a263c53c77fe03aace36469d</t>
  </si>
  <si>
    <t>Thesimsresource.com W.EUR 728x90</t>
  </si>
  <si>
    <t>5c9ba74b333cf2cde256812beca49fc5</t>
  </si>
  <si>
    <t>ROW_PB_ 300x600</t>
  </si>
  <si>
    <t>6101a1cbf1e4693974326d86eeb555cb</t>
  </si>
  <si>
    <t>PB_TSR_EU_300x250_ATF</t>
  </si>
  <si>
    <t>7631832a50907a180eb26b6efa02824f</t>
  </si>
  <si>
    <t>ROW_PB_ 728x90</t>
  </si>
  <si>
    <t>a8c3faa9a502dd5f1830025255129798</t>
  </si>
  <si>
    <t>Thesimsresource.com W.EUR MID_3 300x250</t>
  </si>
  <si>
    <t>b2dc648a1de1b94c9f85e76556b657c0</t>
  </si>
  <si>
    <t>PB_TSR_EU_ 728x90</t>
  </si>
  <si>
    <t>c327557a4fc84ab1c7947beb129d3f7c</t>
  </si>
  <si>
    <t>PB_TSR_EU_300x250_BTF</t>
  </si>
  <si>
    <t>d6986606d2bf314906bfd00f809dd6d0</t>
  </si>
  <si>
    <t>Thesimsresource.com W.EUR MID 728x90</t>
  </si>
  <si>
    <t>f3d9593a341bb911b0eaa9cb9e224bc1</t>
  </si>
  <si>
    <t>Thesimsresource.com Tier 1 Frontline 300x600</t>
  </si>
  <si>
    <t>fa2d050a0e64da91bdbeeaa48c078a2a</t>
  </si>
  <si>
    <t>tiger@fanbread.com</t>
  </si>
  <si>
    <t>Thegedsection.com ICR_ 300x250</t>
  </si>
  <si>
    <t>FanBread (thegedsection.com)</t>
  </si>
  <si>
    <t>01d9765dd4edb03b665d2181f00892f1</t>
  </si>
  <si>
    <t>Thegedsection.com Mobile IC1_ 320x50</t>
  </si>
  <si>
    <t>a4fe056977ddd27180ad3c56893d24b2</t>
  </si>
  <si>
    <t>Thegedsection.com Mobile ICR_ 320x50</t>
  </si>
  <si>
    <t>c5173c7574465cacd3dd6e4c151bc172</t>
  </si>
  <si>
    <t>Thegedsection.com ICR_ 728x90</t>
  </si>
  <si>
    <t>c58388b818d2870c5379baef18ce32cd</t>
  </si>
  <si>
    <t>Thegedsection.com IC1_ 300x250</t>
  </si>
  <si>
    <t>ce7761ea72bc7373b2ae007fc53f24b9</t>
  </si>
  <si>
    <t>tigre@populis.com</t>
  </si>
  <si>
    <t>Whiplash.net 300x250</t>
  </si>
  <si>
    <t>Populis (whiplash.net)</t>
  </si>
  <si>
    <t>77c567d65ee3b12b0131645572ad2574</t>
  </si>
  <si>
    <t>timesfullofficial@gmail.com</t>
  </si>
  <si>
    <t>Timesfull.com Media Middle 300x250</t>
  </si>
  <si>
    <t>timesfull.com</t>
  </si>
  <si>
    <t>0d1a771bc26a72465954e38ca7094069</t>
  </si>
  <si>
    <t>Timesfull.com Inline Top adsense 300x250</t>
  </si>
  <si>
    <t>0f31fe3daf5573e2ba04695e3cd54ddd</t>
  </si>
  <si>
    <t>Kidsloverscenter.com KLC Media End 300x250</t>
  </si>
  <si>
    <t>19616231e9334925e93fbbc7eb80864e</t>
  </si>
  <si>
    <t>Timesfull.com header 728x90</t>
  </si>
  <si>
    <t>2c1d102a5fa0223c63cc6773e073cb81</t>
  </si>
  <si>
    <t>Kidsloverscenter.com KLC Media Middle 300x250</t>
  </si>
  <si>
    <t>2cb230261d752ab933320237257acd10</t>
  </si>
  <si>
    <t>Kidsloverscenter.com KLC Inline Middle 300x250</t>
  </si>
  <si>
    <t>3f183d05af171b557c2cca7c2dd38f7e</t>
  </si>
  <si>
    <t>Kidsloverscenter.com KLC Media Sidebar 300x250</t>
  </si>
  <si>
    <t>51c6e8dfda9ca80aa91840b5e8731b2e</t>
  </si>
  <si>
    <t>Timesfull.com Inline Middle adsense 300x250</t>
  </si>
  <si>
    <t>8f7c23a5cf9d4b6e3735bccecc3bc8ed</t>
  </si>
  <si>
    <t>Kidsloverscenter.com KLC Inline Top 300x250</t>
  </si>
  <si>
    <t>9e28dd64a80a41bbf000926c195d46c0</t>
  </si>
  <si>
    <t>TimesFull inline end adsense</t>
  </si>
  <si>
    <t>dd8c0e9e5d5ea01770853b79991ee35f</t>
  </si>
  <si>
    <t>Timesfull.com Media End 300x250</t>
  </si>
  <si>
    <t>e49bab7f412a518fe30610230f804a7b</t>
  </si>
  <si>
    <t>TimesFull media sidebar  300x600</t>
  </si>
  <si>
    <t>f55af526d2d3132fd51f665243330596</t>
  </si>
  <si>
    <t>Kidsloverscenter.com KLC Inline End 300x250</t>
  </si>
  <si>
    <t>fbd5258d5a70b08338aa2a6cad9dd0cd</t>
  </si>
  <si>
    <t>tomanga2010@gmail.com</t>
  </si>
  <si>
    <t>Mangachapter.me 160x600</t>
  </si>
  <si>
    <t>Mangachapter.me</t>
  </si>
  <si>
    <t>3079834d64c839648d87804e7032ae75</t>
  </si>
  <si>
    <t>Mangachapter.me 728x90</t>
  </si>
  <si>
    <t>4bc1bf6c59d2149b174142e0d0a3a8a9</t>
  </si>
  <si>
    <t>Mangacat.me 728x90</t>
  </si>
  <si>
    <t>5b51ba18a5400094665c83330830c5d9</t>
  </si>
  <si>
    <t>Mangacat.me 160x600</t>
  </si>
  <si>
    <t>7d4be34f25f1b757a0aa00f267a796ff</t>
  </si>
  <si>
    <t>tomas@mypolacy.de</t>
  </si>
  <si>
    <t>ROS_DE 160x600</t>
  </si>
  <si>
    <t>Mypolacy.de</t>
  </si>
  <si>
    <t>190c19434583b7f1d1460a587024eaf4</t>
  </si>
  <si>
    <t>Class_DE 300x250</t>
  </si>
  <si>
    <t>73f9c156424610688f027df3ab08f310</t>
  </si>
  <si>
    <t>Class_DE 728x90</t>
  </si>
  <si>
    <t>92f099bcd606e738140374080f028a5b</t>
  </si>
  <si>
    <t>ROS_DE 300x250</t>
  </si>
  <si>
    <t>bae0d98e6414d56f9536c4299f9bb62d</t>
  </si>
  <si>
    <t>ROS_DE 728x90</t>
  </si>
  <si>
    <t>e9893e891fb2dbc9c57774353c04e1aa</t>
  </si>
  <si>
    <t>tomas@sportsverige.se</t>
  </si>
  <si>
    <t>Eliteprospects.com ATF ROW</t>
  </si>
  <si>
    <t>Eliteprospects.com</t>
  </si>
  <si>
    <t>04e814a41e5b2e239ad63e4a57af97a2</t>
  </si>
  <si>
    <t>Eliteprospects.com US&amp;CA BTF</t>
  </si>
  <si>
    <t>174055614a15c81666198f8d7be5f370</t>
  </si>
  <si>
    <t>47bb367a24bc68ddf2d3383b1a03666e</t>
  </si>
  <si>
    <t>Eliteprospects.com US&amp;CA ATF</t>
  </si>
  <si>
    <t>7c305cea4fb4d87edd00c01861fbcc31</t>
  </si>
  <si>
    <t>Eliteprospects.com BTF ROW 300x250</t>
  </si>
  <si>
    <t>e14c9e61a3bfebd11ad8963189a83776</t>
  </si>
  <si>
    <t>e78f6317a7bc7848ba776f364a2e972a</t>
  </si>
  <si>
    <t>tommy@skylikes.com</t>
  </si>
  <si>
    <t>Buzzit.club #1 300x250</t>
  </si>
  <si>
    <t>Skylikes (buzzit.club)</t>
  </si>
  <si>
    <t>04905de5469bd6ff01136c32143b8640</t>
  </si>
  <si>
    <t>Buzzit.club 300x600</t>
  </si>
  <si>
    <t>83994584e2d0769f143b8b35f860fde5</t>
  </si>
  <si>
    <t>Buzzit.club #2 728x90</t>
  </si>
  <si>
    <t>9a4904c9fc9d256e927d3108654f5f25</t>
  </si>
  <si>
    <t>Buzzit.club #2 300x250</t>
  </si>
  <si>
    <t>d20640cba7d1ed93c914f5ed67d842d0</t>
  </si>
  <si>
    <t>Buzzit.club #3 728x90</t>
  </si>
  <si>
    <t>d8ebfeab8e8428ec253db7a29bb3e8cc</t>
  </si>
  <si>
    <t>Buzzit.club #1 728x90</t>
  </si>
  <si>
    <t>db35ebd412da2d4d5ede052504b99231</t>
  </si>
  <si>
    <t>Buzzit.club 160x600</t>
  </si>
  <si>
    <t>ffe55a35a2932bf18b462d72c5bb7d6d</t>
  </si>
  <si>
    <t>tony@contentdiscoverynet.com</t>
  </si>
  <si>
    <t>Celebhush.com 300x250 ATF</t>
  </si>
  <si>
    <t>Content Discovery Network (momthis.com)</t>
  </si>
  <si>
    <t>d87c4835dc06cc7fbf779fc07d827f67</t>
  </si>
  <si>
    <t>Celebhush.com 728x90 ATF</t>
  </si>
  <si>
    <t>e2e738973c9420d53179658bdc5e15d8</t>
  </si>
  <si>
    <t>Celebhush.com 300x250 BTF</t>
  </si>
  <si>
    <t>fe52dd056fe969f2ccd169a7a5c3ea00</t>
  </si>
  <si>
    <t>toothlessmma@yahoo.com</t>
  </si>
  <si>
    <t>3rd 160x600</t>
  </si>
  <si>
    <t>Toothlessmma.com</t>
  </si>
  <si>
    <t>d0a036595d2b1238bd1ba325ff210e3a</t>
  </si>
  <si>
    <t>toullier@netcapricorn.com</t>
  </si>
  <si>
    <t>Bfmtv.com 728x90</t>
  </si>
  <si>
    <t>Capricorn (lemonde.fr)</t>
  </si>
  <si>
    <t>0f7082c030530eeb74cb7c2af9986b9d</t>
  </si>
  <si>
    <t>Lemonde.fr 300x250</t>
  </si>
  <si>
    <t>24e17e313fe0ac69643ff1e33d09674e</t>
  </si>
  <si>
    <t>Bfmtv.com 300x250</t>
  </si>
  <si>
    <t>446975da3dfb72e3f24e5617359d93a7</t>
  </si>
  <si>
    <t>Lemonde.fr ATF</t>
  </si>
  <si>
    <t>9b02a512cea3ca9fe23e7447cece7ae0</t>
  </si>
  <si>
    <t>Lemonde.fr BTF 728x90</t>
  </si>
  <si>
    <t>a3e20514980c604566e9ffc939843495</t>
  </si>
  <si>
    <t>Lepoint.fr ATF 728x90</t>
  </si>
  <si>
    <t>a4042babd75ec21954497fc4922adf5c</t>
  </si>
  <si>
    <t>01net.com 300x250</t>
  </si>
  <si>
    <t>ad0c9d1175680999b8a1ec9690a9128a</t>
  </si>
  <si>
    <t>Lepoint.fr 300x250</t>
  </si>
  <si>
    <t>b0d55e4a817055227c2c9dcd547f32ca</t>
  </si>
  <si>
    <t>Rfi.fr ATF 728x90</t>
  </si>
  <si>
    <t>c99720975113f2fb9322675929a838ae</t>
  </si>
  <si>
    <t>01net.com 728x90</t>
  </si>
  <si>
    <t>d4889af070f1659719fb382578d8b579</t>
  </si>
  <si>
    <t>tuntikorn@designbyarm.com</t>
  </si>
  <si>
    <t>Niceoppai.net 728x90</t>
  </si>
  <si>
    <t>Niceoppai.net</t>
  </si>
  <si>
    <t>31ad4adec1e2a7c08e0e233fcf62daeb</t>
  </si>
  <si>
    <t>Niceoppai.net 300x250</t>
  </si>
  <si>
    <t>7a291919105ac04ed2a64327b38baf60</t>
  </si>
  <si>
    <t>tyler@bikerumor.com</t>
  </si>
  <si>
    <t>Bikerumor.com Tier 1 TOP 300x250</t>
  </si>
  <si>
    <t>Bikerumor.com</t>
  </si>
  <si>
    <t>00e4e0887f8ab768288978079195c09e</t>
  </si>
  <si>
    <t>Bikerumor.com Tier 1 Middle 300x250</t>
  </si>
  <si>
    <t>099c9721684bcbb9428e7bcba528b2cc</t>
  </si>
  <si>
    <t>Bikerumor.com Mobile 320x50</t>
  </si>
  <si>
    <t>4c131b76c43f3e62dd04f189ad8b8db9</t>
  </si>
  <si>
    <t>Bikerumor.com E Mobile 728x90</t>
  </si>
  <si>
    <t>73e903173fe240543b328675fabba41c</t>
  </si>
  <si>
    <t>Bikerumor.com 970x250</t>
  </si>
  <si>
    <t>aa6c8b6c9d7a5c30dcaa263ffd00df1b</t>
  </si>
  <si>
    <t>Bikerumor.com Tier 1 300x600</t>
  </si>
  <si>
    <t>dcb9a48cc8de2ee332334c8ba57e7f90</t>
  </si>
  <si>
    <t>Bikerumor.com Mobile #2 300x250</t>
  </si>
  <si>
    <t>e51fbb15ca36fb9146659979a6153f69</t>
  </si>
  <si>
    <t>tzerr@inside-outmedia.com</t>
  </si>
  <si>
    <t>Iexplore.com 300x600</t>
  </si>
  <si>
    <t>InsideOut Media (iExplore.com)</t>
  </si>
  <si>
    <t>110bf6a6a7207b77e8d362190ac53560</t>
  </si>
  <si>
    <t>Travelmindset.com US &amp; CA 160x600</t>
  </si>
  <si>
    <t>1c70ecc315f91df62553f8b429ffa8ad</t>
  </si>
  <si>
    <t>Travelmindset.com 300x600</t>
  </si>
  <si>
    <t>34f9a62b0d7b63ee2e32e6a1ea3d0e0d</t>
  </si>
  <si>
    <t>Iexplore.com BTF 728x90</t>
  </si>
  <si>
    <t>37971171cea62bc06d48946d10a740cb</t>
  </si>
  <si>
    <t>Travelmindset.com US &amp; CA #2 728x90</t>
  </si>
  <si>
    <t>63e1fd76b1a71b426d8b1e1c5e19ef83</t>
  </si>
  <si>
    <t>Travelmindset.com US &amp; CA #2 300x250</t>
  </si>
  <si>
    <t>6e6e433002b5c6bcbd4ef59a061d2f29</t>
  </si>
  <si>
    <t>Travelmindset.com BTF 728x90</t>
  </si>
  <si>
    <t>7407d82541fe6c96530225e185909be9</t>
  </si>
  <si>
    <t>Iexplore.com US &amp; CA 160x600</t>
  </si>
  <si>
    <t>8ce6a6602ca19016315efe19e49882c1</t>
  </si>
  <si>
    <t>Travelmindset.com US &amp; CA 728x90</t>
  </si>
  <si>
    <t>93554e6552d20ba21ac038721e3f4539</t>
  </si>
  <si>
    <t>Travelmindset.com US &amp; CA 300x250</t>
  </si>
  <si>
    <t>9f2fb6fc7b22a1539b6d04afd30a5c8f</t>
  </si>
  <si>
    <t>Iexplore.com US &amp; CA 728x90</t>
  </si>
  <si>
    <t>d763300a1d1a839c275d6c3a2b14732c</t>
  </si>
  <si>
    <t>underneathstardoll@hotmail.com</t>
  </si>
  <si>
    <t>Underneathstardoll.net 300x250</t>
  </si>
  <si>
    <t>Underneath Stardoll</t>
  </si>
  <si>
    <t>926f42386b783ee464adb056fc279ce6</t>
  </si>
  <si>
    <t>Underneathstardoll.net 728x90</t>
  </si>
  <si>
    <t>f398613f6dfafeeef9e1a22294253d49</t>
  </si>
  <si>
    <t>unwindly@gmail.com</t>
  </si>
  <si>
    <t>Unwindly.com #2 300x250</t>
  </si>
  <si>
    <t>Unwindly.com</t>
  </si>
  <si>
    <t>4d66a7e0c07363ce1922410d142e0e89</t>
  </si>
  <si>
    <t>Thisismarvelous.com 728x90</t>
  </si>
  <si>
    <t>c63270c971851075f77da3077c0b9205</t>
  </si>
  <si>
    <t>Thisismarvelous.com 300x250</t>
  </si>
  <si>
    <t>f26df9e3ee5412e396638202f83213f2</t>
  </si>
  <si>
    <t>f5c8c8214ddbbb63e1ea8b6fafc2d76b</t>
  </si>
  <si>
    <t>val_landi@dailygalaxy.com</t>
  </si>
  <si>
    <t>Dailygalaxy.com</t>
  </si>
  <si>
    <t>04fdb3dcf1c7aaf04771a325d1cf0a24</t>
  </si>
  <si>
    <t>Dailygalaxy.com NEW 300x250</t>
  </si>
  <si>
    <t>70da2e2ef91cd94d4846875b6e5e9ef5</t>
  </si>
  <si>
    <t>Dailygalaxy.com Mobile</t>
  </si>
  <si>
    <t>d226ed61345d6f9f8fc823ecf586f299</t>
  </si>
  <si>
    <t>vanolinc@gmail.com</t>
  </si>
  <si>
    <t>1001playlist.com</t>
  </si>
  <si>
    <t>20a12c9406150fc7dcc475af3ef3db1b</t>
  </si>
  <si>
    <t>1006playlist.com Mobile 300x250</t>
  </si>
  <si>
    <t>6e8c67ffb92f039e8ed6c287515f4330</t>
  </si>
  <si>
    <t>Video-battle.com Mobile 300x250</t>
  </si>
  <si>
    <t>8a55c983588fdf024a72f5a82a7bf8ca</t>
  </si>
  <si>
    <t>1006playlist.com 300x250</t>
  </si>
  <si>
    <t>8d799a2a8f4387c663371e08bc445e44</t>
  </si>
  <si>
    <t>1006playlist.com 728x90</t>
  </si>
  <si>
    <t>971be0e0d214649c069851135decb8b0</t>
  </si>
  <si>
    <t>Video-battle.com 728x90</t>
  </si>
  <si>
    <t>venicebeachca@gmail.com</t>
  </si>
  <si>
    <t>Venicebeach.com Video BTF 300x250</t>
  </si>
  <si>
    <t>Venicebeach.com</t>
  </si>
  <si>
    <t>303a9cb278b05523b6bfab9874eb0af4</t>
  </si>
  <si>
    <t>Venicebeach.com Video Page 300x250</t>
  </si>
  <si>
    <t>3a45ac452d0951ca9167b4b35da1b8d6</t>
  </si>
  <si>
    <t>Venicebeach.com 300x250</t>
  </si>
  <si>
    <t>457ba4761a63803098bc942cc9d0c518</t>
  </si>
  <si>
    <t>Venicebeach.com 728x90</t>
  </si>
  <si>
    <t>60b41fa1da507fc8aae5515b44f31f46</t>
  </si>
  <si>
    <t>Venicebeach.com Video BTF 728x90</t>
  </si>
  <si>
    <t>63b5fb7c29859233a4be3ff11dcc4ce2</t>
  </si>
  <si>
    <t>Venicebeach.com $.50 300x250</t>
  </si>
  <si>
    <t>6c02d3390ec957f50731eb497be6adec</t>
  </si>
  <si>
    <t>Venicebeach.com $.50 728x90</t>
  </si>
  <si>
    <t>8acaac340f793645fbaa656c43438816</t>
  </si>
  <si>
    <t>Venicebeach.com Video Page 728x90</t>
  </si>
  <si>
    <t>9d500d248eee06602433ed49d1910ad4</t>
  </si>
  <si>
    <t>veronica@tuparada.com</t>
  </si>
  <si>
    <t>Tuparada.com</t>
  </si>
  <si>
    <t>754827ceca9906daa0e1a2748ea2416e</t>
  </si>
  <si>
    <t>Tuparada.com Premium US 728x90</t>
  </si>
  <si>
    <t>a58453fb33b477d9b41385f1c811eeef</t>
  </si>
  <si>
    <t>Tuparada.com Premium LATAM 728x90</t>
  </si>
  <si>
    <t>vic@hereisthecity.com</t>
  </si>
  <si>
    <t>HITC US/CA Lifestyle/Sport 160x600</t>
  </si>
  <si>
    <t>Hereisthecity.com</t>
  </si>
  <si>
    <t>05f3295d8e3d3b10657050782ee1d680</t>
  </si>
  <si>
    <t>HITC US/CA Lifestyle/Sport 300x250</t>
  </si>
  <si>
    <t>080e24d92422b2c23b048e268eb67e90</t>
  </si>
  <si>
    <t>HITC EUR Lifestyle/Sport 160x600</t>
  </si>
  <si>
    <t>12bf5b95599198b00fabc57525834470</t>
  </si>
  <si>
    <t>HITC ROW Business/Politics 300x250</t>
  </si>
  <si>
    <t>1f30887ed885834e25a45d73da4004bd</t>
  </si>
  <si>
    <t>HITC US/CA Lifestyle/Sport 728x90</t>
  </si>
  <si>
    <t>211d8a9a1a13d5dc07f7b687b1c32004</t>
  </si>
  <si>
    <t>HITC APAC Business/Politics 728x90</t>
  </si>
  <si>
    <t>2e636dc2dec909b1fed7199c2218bb25</t>
  </si>
  <si>
    <t>HITC APAC Business/Politics 300x250</t>
  </si>
  <si>
    <t>3f87971a23279c885a678eef9a7e2990</t>
  </si>
  <si>
    <t>HITC UK Business/Politics 160x600</t>
  </si>
  <si>
    <t>608c06926d7fed0b0af1ee6dbb9fe19b</t>
  </si>
  <si>
    <t>HITC UK Business/Politics 300x250</t>
  </si>
  <si>
    <t>78f851c3d3973397b25c5e5319f76978</t>
  </si>
  <si>
    <t>HITC EUR Lifestyle/Sport 728x90</t>
  </si>
  <si>
    <t>7c17e469d08078d8ab877742be5f3905</t>
  </si>
  <si>
    <t>HITC UK Lifestyle/Sport 160x600</t>
  </si>
  <si>
    <t>81fb8af0c1766b460000ed994429fd38</t>
  </si>
  <si>
    <t>HITC ROW Lifestyle/Sport 300x250</t>
  </si>
  <si>
    <t>8b580e60ac8589c080851ebc791920f7</t>
  </si>
  <si>
    <t>HITC UK Business/Politics 728x90</t>
  </si>
  <si>
    <t>918c81c9ec4545e44cc08149d0cd3026</t>
  </si>
  <si>
    <t>HITC US/CA Business/Politics 300x250</t>
  </si>
  <si>
    <t>97a25e361a803a3a01f83d258478033e</t>
  </si>
  <si>
    <t>HITC APAC Lifestyle/Sport 728x90</t>
  </si>
  <si>
    <t>ac77d85346d248a28063d4cf5b1395d1</t>
  </si>
  <si>
    <t>HITC EUR Lifestyle/Sport 300x250</t>
  </si>
  <si>
    <t>d57182c71bb39754435cdc6a79737bab</t>
  </si>
  <si>
    <t>HITC APAC Lifestyle/Sport 160x600</t>
  </si>
  <si>
    <t>d5ae4aa90a1a5ae1f5493c85cdf009ba</t>
  </si>
  <si>
    <t>HITC APAC Lifestyle/Sport 300x250</t>
  </si>
  <si>
    <t>df220e5b2a43340db071ecb8c3ad8115</t>
  </si>
  <si>
    <t>HITC UK Lifestyle/Sport 728x90</t>
  </si>
  <si>
    <t>e98ae4ae6df810ade4a506e8ff7c626e</t>
  </si>
  <si>
    <t>HITC UK Lifestyle/Sport 300x250</t>
  </si>
  <si>
    <t>fc45cc5bec1e305e0ad3623c90445049</t>
  </si>
  <si>
    <t>vince.wheninmanila@gmail.com</t>
  </si>
  <si>
    <t>Wheninmanila.com 300x250</t>
  </si>
  <si>
    <t>Wheninmanila.com</t>
  </si>
  <si>
    <t>52cbd2d7cce22c50989c1fecb5ff48cb</t>
  </si>
  <si>
    <t>vsabourdy@madeinwork.com</t>
  </si>
  <si>
    <t>Petitchef.es 728x90</t>
  </si>
  <si>
    <t>MadeInWork (ptitchef.com)</t>
  </si>
  <si>
    <t>0d790cdb4591a59d9a5ea11603140584</t>
  </si>
  <si>
    <t>Petitchef.it 728x90</t>
  </si>
  <si>
    <t>9db48f034fcd94d4c392c09d726bc6d5</t>
  </si>
  <si>
    <t>warclans15@gmail.com</t>
  </si>
  <si>
    <t>Warclans.com #2 300x250</t>
  </si>
  <si>
    <t>Warclans.com</t>
  </si>
  <si>
    <t>273137124278aaaf00831f4ca0076c50</t>
  </si>
  <si>
    <t>Warclans.com #1 300x250</t>
  </si>
  <si>
    <t>370b1ddd57d83be70b5f8f288bb915c8</t>
  </si>
  <si>
    <t>Warclans.com #1 728x90</t>
  </si>
  <si>
    <t>db5ae33e13a557514e99ab68c0ae7347</t>
  </si>
  <si>
    <t>webmaster@coolrom.com</t>
  </si>
  <si>
    <t>Coolrom.com 160x600</t>
  </si>
  <si>
    <t>Coolrom.com</t>
  </si>
  <si>
    <t>0470dfdd1a37f96bdd94dcaafdd0659e</t>
  </si>
  <si>
    <t>Coolrom.com #2 300x250</t>
  </si>
  <si>
    <t>38f9726b1f9373dfe54d152c5742135a</t>
  </si>
  <si>
    <t>Game-oldies.com 728x90</t>
  </si>
  <si>
    <t>510eca63b03bf6b79ffbff58d35b02b4</t>
  </si>
  <si>
    <t>Game-oldies.com 300x250</t>
  </si>
  <si>
    <t>5857efb8e6af064a5226068960be0da5</t>
  </si>
  <si>
    <t>Coolrom.com 300x250</t>
  </si>
  <si>
    <t>90e0320c375fd096ceb702503b305833</t>
  </si>
  <si>
    <t>Coolrom.com 728x90</t>
  </si>
  <si>
    <t>e3fbf42547b3271cb65b6fdf9bd42d42</t>
  </si>
  <si>
    <t>webmaster@futureofcapitalism.com</t>
  </si>
  <si>
    <t>Freebeacon.com 300x250</t>
  </si>
  <si>
    <t>Future Of Capitalism LLC (freebeacon.com)</t>
  </si>
  <si>
    <t>261b40bc4bda65a70f80c51b41b66033</t>
  </si>
  <si>
    <t>Freebeacon.com #2 300x250</t>
  </si>
  <si>
    <t>77d541407a753e73f271283c5d9bc5d5</t>
  </si>
  <si>
    <t>Freebeacon.com 728x90</t>
  </si>
  <si>
    <t>cef2cf9ea58e93544835dbccb5488af5</t>
  </si>
  <si>
    <t>Freebeacon.com Mobile 320x50</t>
  </si>
  <si>
    <t>f13d38c2eb644eb7fbf81498618775aa</t>
  </si>
  <si>
    <t>webmaster@gameamigo.com</t>
  </si>
  <si>
    <t>Gameamigo.com 300x250</t>
  </si>
  <si>
    <t>Gameamigo.com</t>
  </si>
  <si>
    <t>865f3cc86a69a9114949cec442f57f75</t>
  </si>
  <si>
    <t>webmaster@theyoump3.com</t>
  </si>
  <si>
    <t>Theyoump3.com Mobile 300x250</t>
  </si>
  <si>
    <t>Theyoump3.com</t>
  </si>
  <si>
    <t>1ebcb0d4fa47f14223fa2ec316e181f4</t>
  </si>
  <si>
    <t>Theyoump3.com 160x600</t>
  </si>
  <si>
    <t>5428d84dd17c5e8f833169f671de015e</t>
  </si>
  <si>
    <t>Theyoump3.com 728x90</t>
  </si>
  <si>
    <t>57b6f35eb7c89d583b8283c68519e2ba</t>
  </si>
  <si>
    <t>wes@smash.com</t>
  </si>
  <si>
    <t>Smash.com</t>
  </si>
  <si>
    <t>05020fe25bed37047f4b88cc8572c954</t>
  </si>
  <si>
    <t>TIER 1 - (Leaderboard Top) - USA UK AU CA DE ATF</t>
  </si>
  <si>
    <t>1b6807b56a1584e3ca2f2881547e0155</t>
  </si>
  <si>
    <t>TIER 1 - (Mobile Bottom) - USA UK AU CA DE BTF - 320x50</t>
  </si>
  <si>
    <t>1e53715f5f205ec0f8787a0df1ba5d52</t>
  </si>
  <si>
    <t>TIER 1 - (Sidebar Top) - USA UK AU CA DE ATF - 300x250</t>
  </si>
  <si>
    <t>3043fa165e81e308ccbf72f9434d8604</t>
  </si>
  <si>
    <t>TIER 1 - (Mobile Mid)- USA UK AU CA DE MID - 320x50</t>
  </si>
  <si>
    <t>374a9e0ed64ffe9ba76a20ce893eb994</t>
  </si>
  <si>
    <t>TIER 1 - (Sidebar Bottom) - USA UK AU CA DE BTF</t>
  </si>
  <si>
    <t>3cb00119817973f5f105b2582d4a7368</t>
  </si>
  <si>
    <t>TIER 2 - (Sidebar Top) - USA UK AU CA DE ATF</t>
  </si>
  <si>
    <t>6aac7056264e888f1c9bd8dc06733c2c</t>
  </si>
  <si>
    <t>TIER 1 - (Mobile Top) - USA UK AU CA DE TOP - 320x50</t>
  </si>
  <si>
    <t>6b0482096f96e2b4f993da7bc6ec81e1</t>
  </si>
  <si>
    <t>TIER 2 - (Sidebar Bottom) - USA UK AU CA DE BTF 300x250</t>
  </si>
  <si>
    <t>6f71e6c49fd307edf9afded6d2de1548</t>
  </si>
  <si>
    <t>TIER 2 - (Leaderboard Mid) - USA UK AU CA DE MID</t>
  </si>
  <si>
    <t>70ff670c02db94a3b17a78ce11e7a8c2</t>
  </si>
  <si>
    <t>TIER 2 - (Leaderboard Bottom) - USA UK AU CA DE BTF</t>
  </si>
  <si>
    <t>8febf6f5ba2e7c91462897609212f3fd</t>
  </si>
  <si>
    <t>TIER 2 - (Leaderboard Top) - USA UK AU CA DE ATF</t>
  </si>
  <si>
    <t>94142afdfc00309dfc0cdb8ae1255d64</t>
  </si>
  <si>
    <t>TIER 1 - (Sidebar Mid) - USA UK AU CA DE MID - 300x250</t>
  </si>
  <si>
    <t>a4977fe07aa9b38a52cf80bb5cc07923</t>
  </si>
  <si>
    <t>TIER 1 - (Leaderboard Bottom) - USA UK AU CA DE BTF</t>
  </si>
  <si>
    <t>c637c397e9a37b34d7d9dbfd4a781159</t>
  </si>
  <si>
    <t>TIER 1 - (Leaderboard Mid) - USA UK AU CA DE MID</t>
  </si>
  <si>
    <t>d9373e8a39e8cf841924439309693117</t>
  </si>
  <si>
    <t>TIER 2 - (Sidebar Mid) - USA UK AU CA DE MID 300x250</t>
  </si>
  <si>
    <t>wishstocks@outlook.com</t>
  </si>
  <si>
    <t>Wishstocks.com 728x90</t>
  </si>
  <si>
    <t>Wishstocks.com</t>
  </si>
  <si>
    <t>9d81501c95c041589dc1f8647f2c6ed8</t>
  </si>
  <si>
    <t>Wishstocks.com #2 300x250</t>
  </si>
  <si>
    <t>f3666af53b0f1448ea5e1e7a6981fb3f</t>
  </si>
  <si>
    <t>wwfoldschoolwrestling@gmail.com</t>
  </si>
  <si>
    <t>Leaderboard 728x90</t>
  </si>
  <si>
    <t>Wwfoldschool.com</t>
  </si>
  <si>
    <t>93912f45a489285153df3f655c09e4ad</t>
  </si>
  <si>
    <t>Wwfoldschool.com Mobile Tier 2 300x250</t>
  </si>
  <si>
    <t>aa06e126218682f8438d5d25a44836f1</t>
  </si>
  <si>
    <t>MOBILE 300X250 #2 300x250</t>
  </si>
  <si>
    <t>ad0aa27756fa60ccd3dd2707886c1a79</t>
  </si>
  <si>
    <t>Wwfoldschool.com Mobile Tier 1 300x250</t>
  </si>
  <si>
    <t>b42de1b5b5112320b12d90609a487612</t>
  </si>
  <si>
    <t>SideRail</t>
  </si>
  <si>
    <t>d2a391ec4b493393e395c1b42f90604c</t>
  </si>
  <si>
    <t>Mobile Below Heading Banner 320x50</t>
  </si>
  <si>
    <t>f1b7eb02b4a8864693fc3eef0d63fb0c</t>
  </si>
  <si>
    <t>Wwfoldschool.com 160x600</t>
  </si>
  <si>
    <t>f280682f5943a2558e9014ae360afefe</t>
  </si>
  <si>
    <t>x17@x17agency.com</t>
  </si>
  <si>
    <t>X17online.com BTF 300x250</t>
  </si>
  <si>
    <t>X17online.com</t>
  </si>
  <si>
    <t>c4b0cc3fb708e31288dd3b2e7653f950</t>
  </si>
  <si>
    <t>yevgeny.sokolnikov@gmail.com</t>
  </si>
  <si>
    <t>Generalquizz.com 300x250</t>
  </si>
  <si>
    <t>b498f84adc83e20e30d5a0a673f58589</t>
  </si>
  <si>
    <t>yulius.saputra@tribunnews.com</t>
  </si>
  <si>
    <t>Jogja.tribunnews.com Mobile 300x250</t>
  </si>
  <si>
    <t>Tribunnews.com</t>
  </si>
  <si>
    <t>00c95e9a0fd82afb0a9f49da9b8bc126</t>
  </si>
  <si>
    <t>Belitung.tribunnews.com 300x250</t>
  </si>
  <si>
    <t>06ea6cdcca6e258db1af32289190dcab</t>
  </si>
  <si>
    <t>Aceh.tribunnews.com Mobile 300x250</t>
  </si>
  <si>
    <t>15caba82e10840f47bf3f78f7f0f02b9</t>
  </si>
  <si>
    <t>Jateng.tribunnews.com 300x250</t>
  </si>
  <si>
    <t>1d1279f74c5a9400d5469afb51d40386</t>
  </si>
  <si>
    <t>Makassar.tribunnews.com Mobile 300x250</t>
  </si>
  <si>
    <t>1fbc73e1962e6ec7eb75368a72dfdda3</t>
  </si>
  <si>
    <t>Suryamalang.tribunnews.com Mobile 300x250</t>
  </si>
  <si>
    <t>2e2ad7b5674f51815bf67faf556b19ec</t>
  </si>
  <si>
    <t>Jambi.tribunnews.com Mobile 300x250</t>
  </si>
  <si>
    <t>33a7839b13ed4fdd83b8cd90e83814e3</t>
  </si>
  <si>
    <t>Lampung.tribunnews.com Mobile 300x250</t>
  </si>
  <si>
    <t>36d5fbe5f18dfadabbac1dcd76918356</t>
  </si>
  <si>
    <t>Banjarmasin.tribunnews.com 300x250</t>
  </si>
  <si>
    <t>4383970c95e268968d098898c7197b9c</t>
  </si>
  <si>
    <t>Medan.tribunnews.com 300x250</t>
  </si>
  <si>
    <t>4fbee72e6fb9698ffa61cf288f9e20f6</t>
  </si>
  <si>
    <t>Surabaya.tribunnews.com 300x250</t>
  </si>
  <si>
    <t>664c5099484089c15c64e1c4f1fb1924</t>
  </si>
  <si>
    <t>Superball.tribunnews.com 300x250</t>
  </si>
  <si>
    <t>694eb8a1042464709eee2cf99dcb9bdd</t>
  </si>
  <si>
    <t>Bogor.tribunnews.com 300x250</t>
  </si>
  <si>
    <t>69ceaa6a6220ec546f6cfd3d7473f43c</t>
  </si>
  <si>
    <t>Medan.tribunnews.com Mobile 300x250</t>
  </si>
  <si>
    <t>6ca0845f16719200f3a1ce9bbb371095</t>
  </si>
  <si>
    <t>Manado.tribunnews.com 300x250</t>
  </si>
  <si>
    <t>71bf9f0638cbabbc45faa85b62c83e67</t>
  </si>
  <si>
    <t>Bali.tribunnews.com Mobile 300x250</t>
  </si>
  <si>
    <t>755960b3bab92766a47fa6db1f03b330</t>
  </si>
  <si>
    <t>Batam.tribunnews.com 300x250</t>
  </si>
  <si>
    <t>81ab250ee0a5f8ae5b37e7d7b5f521a2</t>
  </si>
  <si>
    <t>Jateng.tribunnews.com Mobile 300x250</t>
  </si>
  <si>
    <t>8358c50e260ddb57a8311970cb4b4e64</t>
  </si>
  <si>
    <t>Sumsel.tribunnews.com Mobile 300x250</t>
  </si>
  <si>
    <t>85adb05c773499a92a95be9087e3a1ca</t>
  </si>
  <si>
    <t>Bogor.tribunnews.com Mobile 300x250</t>
  </si>
  <si>
    <t>8d73b19198ff1e9bbd3b6531b5cdea1b</t>
  </si>
  <si>
    <t>Manado.tribunnews.com Mobile 300x250</t>
  </si>
  <si>
    <t>92e6ec715e48075b1e0db36024a10738</t>
  </si>
  <si>
    <t>Kaltim.tribunnews.com Mobile 300x250</t>
  </si>
  <si>
    <t>a5d5396c9bcb95fe1eedadf34b7beb74</t>
  </si>
  <si>
    <t>Palembang.tribunnews.com Mobile 300x250</t>
  </si>
  <si>
    <t>aa91564c3fdd9de88a0368bdaf30ca85</t>
  </si>
  <si>
    <t>Pekanbaru.tribunnews.com 300x250</t>
  </si>
  <si>
    <t>ae0ab737015545802cd820909aae6832</t>
  </si>
  <si>
    <t>Banjarmasin.tribunnews.com Mobile 300x250</t>
  </si>
  <si>
    <t>ae6d05284ee9144f41124426ccc03322</t>
  </si>
  <si>
    <t>Bangka.tribunnews.com Mobile 300x250</t>
  </si>
  <si>
    <t>b07bba183b3a8a88d298d05f89c707e0</t>
  </si>
  <si>
    <t>Makassar.tribunnews.com 300x250</t>
  </si>
  <si>
    <t>bb98f9737b8c053ed929a12da144f825</t>
  </si>
  <si>
    <t>Wartakota.tribunnews.com Mobile 300x250</t>
  </si>
  <si>
    <t>c216f3fc7815857e3b52d1a712eeee66</t>
  </si>
  <si>
    <t>Batam.tribunnews.com Mobile 300x250</t>
  </si>
  <si>
    <t>ce27c898002fb95821dee6b0daef9bba</t>
  </si>
  <si>
    <t>Jabar.tribunnews.com 300x250</t>
  </si>
  <si>
    <t>ced80128020ebf4e1990a107515ccda4</t>
  </si>
  <si>
    <t>Kaltim.tribunnews.com 300x250</t>
  </si>
  <si>
    <t>d3b9935610510fb61c0f5b723a29dc64</t>
  </si>
  <si>
    <t>Aceh.tribunnews.com 300x250</t>
  </si>
  <si>
    <t>db5bcc6b975f904aa7d5003b90b2fa74</t>
  </si>
  <si>
    <t>Lampung.tribunnews.com 300x250</t>
  </si>
  <si>
    <t>dffc5e60e5fae246aa893be097a6c1e1</t>
  </si>
  <si>
    <t>Bali.tribunnews.com 300x250</t>
  </si>
  <si>
    <t>e795c0d9044a121fc74374f33baf8ae1</t>
  </si>
  <si>
    <t>Bangka.tribunnews.com 300x250</t>
  </si>
  <si>
    <t>e8f32f55315c230a58371b2b1661ad12</t>
  </si>
  <si>
    <t>Pekanbaru.tribunnews.com Mobile 300x250</t>
  </si>
  <si>
    <t>ed47d409335c827094855a15afc409ee</t>
  </si>
  <si>
    <t>Suryamalang.tribunnews.com 300x250</t>
  </si>
  <si>
    <t>f40fc57b52119d7a218bbaaa7ea01858</t>
  </si>
  <si>
    <t>Wartakota.tribunnews.com 300x250</t>
  </si>
  <si>
    <t>fbe6a55daed75ee65a6baa9885f9e316</t>
  </si>
  <si>
    <t>Jabar.tribunnews.com Mobile 300x250</t>
  </si>
  <si>
    <t>fc7c607943865600cfd901ae64dfbacb</t>
  </si>
  <si>
    <t>zindoro@gmail.com</t>
  </si>
  <si>
    <t>Badtameezdil.net 300x600</t>
  </si>
  <si>
    <t>Badtameezdil.net</t>
  </si>
  <si>
    <t>d7414a4bd251519de35454a54dfa258e</t>
  </si>
  <si>
    <t>Badtameezdil.net Mobile 320x50</t>
  </si>
  <si>
    <t>db5f880bc1f57c21aaa97e4abad939cc</t>
  </si>
  <si>
    <t>Badtameezdil.net 728x90</t>
  </si>
  <si>
    <t>fdf9eb2dc26bc0340fcfc5ac2098cbdb</t>
  </si>
  <si>
    <t>zoheb.shaikh@intoday.com</t>
  </si>
  <si>
    <t>Aajtak.intoday.in 728x90</t>
  </si>
  <si>
    <t>India Today Group (indiatoday.intoday.in)</t>
  </si>
  <si>
    <t>45d99e001e1eba7cdbf9bf170c960713</t>
  </si>
  <si>
    <t>Indiatoday.intoday.in 728x90</t>
  </si>
  <si>
    <t>7908c8ee04eb69cd91cbd9506bd1b993</t>
  </si>
  <si>
    <t>zoranR@firstbeatmarketing.com</t>
  </si>
  <si>
    <t>First Beat Media</t>
  </si>
  <si>
    <t>08a85e36f2f083c597b8c8e33c541b64</t>
  </si>
  <si>
    <t>Moviestalk.com 300x250</t>
  </si>
  <si>
    <t>63022fc28d9f97bf5f7f3de6a7a26eb2</t>
  </si>
  <si>
    <t>Dognotebook.com 300x250</t>
  </si>
  <si>
    <t>65c1d1ed44691d5d9e585250d4a26f11</t>
  </si>
  <si>
    <t>Mydiet.com Two 300x250</t>
  </si>
  <si>
    <t>99ee6a81405ab9246e4adfd8b7c5ea0c</t>
  </si>
  <si>
    <t>percent_under_optimization</t>
  </si>
  <si>
    <t>Spikey.com ΓÇï_1 300x250</t>
  </si>
  <si>
    <t>Uberceleb.com ΓÇïKomoona_728x90_UC 0D</t>
  </si>
  <si>
    <t>Uberceleb.com ΓÇïKomoona_300x250_UC 4D</t>
  </si>
  <si>
    <t>Uberceleb.com ΓÇïKomoona_728x90_UC 5D</t>
  </si>
  <si>
    <t>Uberceleb.com ΓÇïKomoona_728x90_UC 2D</t>
  </si>
  <si>
    <t>Uberceleb.com ΓÇïKomoona_300x250_UC 3D</t>
  </si>
  <si>
    <t>Netmahal.portalsepeti.com TR 2Σ╕ñΣ╕¬µî¿τ¥ÇτÜäσ╣┐σæèΘçîΦ╛╣Σ╕èΦ╛╣τÜäσ╣┐σæè</t>
  </si>
  <si>
    <t>Netmahal.portalsepeti.com TR 1Σ╕ñΣ╕¬µî¿τ¥ÇτÜäσ╣┐σæèΘçîΦ╛╣Σ╕ïΦ╛╣τÜäσ╣┐σæè</t>
  </si>
  <si>
    <t>Sleeplessdomain.com ΓÇïT1ΓÇï 728x90</t>
  </si>
  <si>
    <t>Paranatural.net ΓÇïT4 160x600</t>
  </si>
  <si>
    <t>Boywhofell.com ΓÇïT1ΓÇï 160x600</t>
  </si>
  <si>
    <t>Paranatural.net ΓÇïT1 160x600</t>
  </si>
  <si>
    <t>Nerfnow.com ΓÇïT1ΓÇï 728x90</t>
  </si>
  <si>
    <t>Egscomics.com T1ΓÇï 160x600</t>
  </si>
  <si>
    <t>Boywhofell.com ΓÇïT1ΓÇï 728x90</t>
  </si>
  <si>
    <t>Channelate.com ΓÇïT1ΓÇï 728x90</t>
  </si>
  <si>
    <t>Girlswithslingshots.com ΓÇïT1ΓÇï 728x90</t>
  </si>
  <si>
    <t>Girlswithslingshots.com ΓÇïT1ΓÇï 300x250</t>
  </si>
  <si>
    <t>Sleeplessdomain.com ΓÇïT1ΓÇï 160x600</t>
  </si>
  <si>
    <t>Lonelyvincent.com ΓÇïT1ΓÇï 728x90</t>
  </si>
  <si>
    <t>Girlswithslingshots.com ΓÇïT4 728x90</t>
  </si>
  <si>
    <t>Dumbingofage.com ΓÇïT4 728x90</t>
  </si>
  <si>
    <t>Dumbingofage.com ΓÇïT1ΓÇï 300x250</t>
  </si>
  <si>
    <t>Nerfnow.com ΓÇïT1ΓÇï 300x250</t>
  </si>
  <si>
    <t>Paranatural.net ΓÇïT4 728x90</t>
  </si>
  <si>
    <t>Nerfnow.com ΓÇïT1ΓÇï 160x600</t>
  </si>
  <si>
    <t>Dumbingofage.com ΓÇïΓÇïT1ΓÇï 728x90</t>
  </si>
  <si>
    <t>Paranatural.net ΓÇïT1ΓÇï 728x90</t>
  </si>
  <si>
    <t>Egscomics.com T1ΓÇï 728x90</t>
  </si>
  <si>
    <t>Dumbingofage.com ΓÇïT4 300x250</t>
  </si>
  <si>
    <t>Nerfnow.com ΓÇïT4 300x250</t>
  </si>
  <si>
    <t>Nerfnow.com ΓÇïT4 728x90</t>
  </si>
  <si>
    <t>Girlswithslingshots.com ΓÇïT4 300x250</t>
  </si>
  <si>
    <t>Channelate.com ΓÇïT1ΓÇï 160x600</t>
  </si>
  <si>
    <t>Nerfnow.com ΓÇïT4 160x600</t>
  </si>
  <si>
    <t>total</t>
  </si>
  <si>
    <t>KImps_per_day</t>
  </si>
  <si>
    <t>Kserved_per_day</t>
  </si>
  <si>
    <t>## total ##</t>
  </si>
  <si>
    <t>### Grand Total ###</t>
  </si>
  <si>
    <t>new margin</t>
  </si>
  <si>
    <t>new requested margin</t>
  </si>
  <si>
    <t>G</t>
  </si>
  <si>
    <t>C</t>
  </si>
  <si>
    <t>B</t>
  </si>
  <si>
    <t>lett</t>
  </si>
  <si>
    <t>a+</t>
  </si>
  <si>
    <t>a</t>
  </si>
  <si>
    <t>new profit</t>
  </si>
  <si>
    <t xml:space="preserve">select if(placement_id is not null, 'placement', if(sitename is not null, 'site', if(username is not null, 'user', 'total'))) row_type </t>
  </si>
  <si>
    <t>, ifnull(a.username,'### Grand Total ###') username</t>
  </si>
  <si>
    <t xml:space="preserve">    , ifnull(a.sitename,'## total ##') sitename</t>
  </si>
  <si>
    <t xml:space="preserve">    , ifnull(a.placement_id,'## total ##') placement_id</t>
  </si>
  <si>
    <t xml:space="preserve">    , if(a.placement_id is null, '', placement_name) placement_name</t>
  </si>
  <si>
    <t xml:space="preserve">    , ifnull(percent_under_optimization,0) percent_under_optimization</t>
  </si>
  <si>
    <t xml:space="preserve">    , ifnull(impressions/14000,0) KImps_per_day</t>
  </si>
  <si>
    <t xml:space="preserve">    , round((cost + profit)*30/14,0) revenue_last_month</t>
  </si>
  <si>
    <t xml:space="preserve">    , round(profit*30/14,0) profit_last_month</t>
  </si>
  <si>
    <t>, a.served/ a.impressions fill</t>
  </si>
  <si>
    <t xml:space="preserve">    , 1000*(a.cost+a.profit) / a.served total_ecpm</t>
  </si>
  <si>
    <t xml:space="preserve">    , if(a.placement_id is null, '', optimization_goal_type) optimization_goal_type</t>
  </si>
  <si>
    <t xml:space="preserve">    , 1 - (floor_price * a.served ) / (1000* (a.cost + a.profit)) max_margin</t>
  </si>
  <si>
    <t>, least(</t>
  </si>
  <si>
    <t>1 - (floor_price * a.served ) / (1000* (a.cost + a.profit))</t>
  </si>
  <si>
    <t xml:space="preserve">) </t>
  </si>
  <si>
    <t>from (</t>
  </si>
  <si>
    <t>select s.username</t>
  </si>
  <si>
    <t>, s.sitename</t>
  </si>
  <si>
    <t>, l.layoutid placement_id</t>
  </si>
  <si>
    <t xml:space="preserve">    , l.name placement_name</t>
  </si>
  <si>
    <t xml:space="preserve">    , g.name </t>
  </si>
  <si>
    <t xml:space="preserve">    , sum(if(l.optimization in (3,4,5), cost+profit,0)) / sum(cost+profit) percent_under_optimization</t>
  </si>
  <si>
    <t>, sum(r.impressions) impressions</t>
  </si>
  <si>
    <t xml:space="preserve">    , sum(r.served) served</t>
  </si>
  <si>
    <t xml:space="preserve">    , sum(r.cost) cost</t>
  </si>
  <si>
    <t xml:space="preserve">    , sum(r.profit) profit</t>
  </si>
  <si>
    <t xml:space="preserve">    , sum(l.floor_price * served)/sum(served) floor_price</t>
  </si>
  <si>
    <t>from kmn_tag_report r</t>
  </si>
  <si>
    <t>inner join kmn_layouts l on l.layoutid = r.tagid</t>
  </si>
  <si>
    <t>inner join kmn_sites s using(siteid)</t>
  </si>
  <si>
    <t>inner join kmn_optimization_goal g on g.id = l.optimization_goal_id</t>
  </si>
  <si>
    <t xml:space="preserve">    group by username, sitename, placement_id with rollup</t>
  </si>
  <si>
    <t>) a</t>
  </si>
  <si>
    <t>revenue_last_month</t>
  </si>
  <si>
    <t>profit_last_month</t>
  </si>
  <si>
    <t>memenova.com</t>
  </si>
  <si>
    <t>02b7e92e38d1dfdd78e3c525cb7fec16</t>
  </si>
  <si>
    <t>63119703474164a37a7802a06f1ae688</t>
  </si>
  <si>
    <t>Memenova.com 300x250</t>
  </si>
  <si>
    <t>951d8100d4b28e1b6cc0c844c319b9cf</t>
  </si>
  <si>
    <t>Memenova.com 728x90</t>
  </si>
  <si>
    <t>01d1a84e2243a5946262e15994dbc93b</t>
  </si>
  <si>
    <t>Viralrecall.com 300x250</t>
  </si>
  <si>
    <t>64a41d1587e7295ec17e1856d5b3abd8</t>
  </si>
  <si>
    <t>Viralrecall.com 160x600</t>
  </si>
  <si>
    <t>6fb10343e13eafc4d5cf3de8b78b4010</t>
  </si>
  <si>
    <t>Greekmythology.com 300x250</t>
  </si>
  <si>
    <t>ab95ca9d433fd35d56922aaf499c4425</t>
  </si>
  <si>
    <t>advertising@cafepharma.com</t>
  </si>
  <si>
    <t>Cafepharma, Inc (Cafepharma.com)</t>
  </si>
  <si>
    <t>1553563ef53f6f5329ca9b712aac81e7</t>
  </si>
  <si>
    <t>Cafepharma.com 728x90 board top leader</t>
  </si>
  <si>
    <t>4ce6d8a2194c05d7e74095b13e96cb0b</t>
  </si>
  <si>
    <t>Cafepharma.com 300x250 front ATF</t>
  </si>
  <si>
    <t>9b14c6d0f8630059eb63e3704a8bfa37</t>
  </si>
  <si>
    <t>Cafepharma.com 300x600 front BTF</t>
  </si>
  <si>
    <t>d72e8edf794ac29414d5c5e6312d57ca</t>
  </si>
  <si>
    <t>Cafepharma.com 728x90 board leader BTF</t>
  </si>
  <si>
    <t>eb34b3ec200e8d021c97274b1114bfdc</t>
  </si>
  <si>
    <t>Cafepharma.com 160x600 board top sky</t>
  </si>
  <si>
    <t>f18e421cc4fcb4280203f623482c6452</t>
  </si>
  <si>
    <t>Cafepharma.com 300x250 front BTF</t>
  </si>
  <si>
    <t>250f9f3aa62dde13da77b31faafcb24e</t>
  </si>
  <si>
    <t>Dramabeans.com NEW 160x600</t>
  </si>
  <si>
    <t>43c8d7a2a41fbc88fe533a025b858df9</t>
  </si>
  <si>
    <t>Phys.org 728x90</t>
  </si>
  <si>
    <t>67908867da10f0610c3bf2e2fc9400e6</t>
  </si>
  <si>
    <t>Phys.org RB 300x250</t>
  </si>
  <si>
    <t>2de35c0a828c2a466f3ca71f2326df38</t>
  </si>
  <si>
    <t>5616f11ec6253a62a557146f05ae374b</t>
  </si>
  <si>
    <t>ba5b39751c9d61baa6c1a1c552de61b0</t>
  </si>
  <si>
    <t>1b69eced9a5a99c4e830da2b02aa404a</t>
  </si>
  <si>
    <t>Womensappeal.com #2 728x90</t>
  </si>
  <si>
    <t>51363e0b62f28421517af8e42acd7675</t>
  </si>
  <si>
    <t>Womensappeal.com #2 300x250</t>
  </si>
  <si>
    <t>5ca99eb1045e23fde88a7b7e953f02fe</t>
  </si>
  <si>
    <t>Womensappeal.com 728x90</t>
  </si>
  <si>
    <t>b80a2020ee0238e64b29901e82c8bce9</t>
  </si>
  <si>
    <t>Womensappeal.com #2 160x600</t>
  </si>
  <si>
    <t>bb1f2c9f10fee7700122f2c8bf335723</t>
  </si>
  <si>
    <t>Womensappeal.com 300x250</t>
  </si>
  <si>
    <t>c6f6477df46d4cec4bb3883d753185b1</t>
  </si>
  <si>
    <t>Womensappeal.com 160x600</t>
  </si>
  <si>
    <t>brad@shoutz.com</t>
  </si>
  <si>
    <t>Shoutz (powerball.com)</t>
  </si>
  <si>
    <t>4f60a51eaa57908a7f1c2cd4e873107e</t>
  </si>
  <si>
    <t>Powerball.com 160x600</t>
  </si>
  <si>
    <t>9eabfcaeaccf88c02f0a888f5beb18ed</t>
  </si>
  <si>
    <t>Powerball.com Mobile 320x50</t>
  </si>
  <si>
    <t>adda1f90ca06582b9c416b55e7f60e71</t>
  </si>
  <si>
    <t>Lotteryhub.com Mobile 320x50</t>
  </si>
  <si>
    <t>cf82d6fc8b2b71f5d23268603f250bdb</t>
  </si>
  <si>
    <t>Megamillions.com Mobile 320x50</t>
  </si>
  <si>
    <t>CTT-belowNavA-Komoona-728x90_Desktop</t>
  </si>
  <si>
    <t>AVT-aboveNavB-Komoona-728x90_Desktop</t>
  </si>
  <si>
    <t>f9c23a8730f181aae0afdf6046a759d6</t>
  </si>
  <si>
    <t>CTT-belowTitleA-Komoona-320x50_Mobile</t>
  </si>
  <si>
    <t>cartoons8.ad@gmail.com</t>
  </si>
  <si>
    <t>Cartoons8.co</t>
  </si>
  <si>
    <t>0a33bdf09324d26b210ace3cbf1c6273</t>
  </si>
  <si>
    <t>Fairytailgo.me 300x250</t>
  </si>
  <si>
    <t>13dd127a365950877a7f6b6bca9bcba4</t>
  </si>
  <si>
    <t>Narutoget.biz 300x250</t>
  </si>
  <si>
    <t>39065632a5654e4e36aa0ed48fe408d8</t>
  </si>
  <si>
    <t>Onepunchmango.me 300x250</t>
  </si>
  <si>
    <t>3dce63a3abe37363261626244dab04b1</t>
  </si>
  <si>
    <t>Cartoons8.co 160x600</t>
  </si>
  <si>
    <t>433501d817a110f30c3aa2f3b5ab41c1</t>
  </si>
  <si>
    <t>Narutoget.biz 160x600</t>
  </si>
  <si>
    <t>4ee0e8e6ee8f6d0a348402e073362800</t>
  </si>
  <si>
    <t>Dragonballgo.me 728x90</t>
  </si>
  <si>
    <t>5ece185b58c908d1f981f98b2a4de805</t>
  </si>
  <si>
    <t>Dragonballgo.me 160x600</t>
  </si>
  <si>
    <t>7545baad64adb112d1517106e0254da5</t>
  </si>
  <si>
    <t>Cartoons8.co 728x90</t>
  </si>
  <si>
    <t>919b3394c2e47ef1d4cc21618aaf9af0</t>
  </si>
  <si>
    <t>Dragonballgo.me 300x250</t>
  </si>
  <si>
    <t>c349f51ddb5822ea2b974be58a28b915</t>
  </si>
  <si>
    <t>Watchop.us 728x90</t>
  </si>
  <si>
    <t>ef67c2b20f0185d6eb0b872d91e3e225</t>
  </si>
  <si>
    <t>Watchop.us 300x250</t>
  </si>
  <si>
    <t>f2e81cd58e14969d102b8472dacd9f7f</t>
  </si>
  <si>
    <t>Watchop.us 160x600</t>
  </si>
  <si>
    <t>f3070761e577f3b37dbcdbe1890041d6</t>
  </si>
  <si>
    <t>Narutoget.biz 728x90</t>
  </si>
  <si>
    <t>fe0cc73186e17b52867f342f000ffa53</t>
  </si>
  <si>
    <t>Cartoons8.co 300x250</t>
  </si>
  <si>
    <t>chief725@gmail.com</t>
  </si>
  <si>
    <t>circle01.com</t>
  </si>
  <si>
    <t>3b9b3ed5d0f35c8ab242c0933f77046b</t>
  </si>
  <si>
    <t>Circle01.com Mobile 300x250</t>
  </si>
  <si>
    <t>6ccb9fe98d9e1ec75896cca087d46171</t>
  </si>
  <si>
    <t>Funnies.online Mobile 300x250</t>
  </si>
  <si>
    <t>b7035f29f9a2f16c385a5820d00c04f2</t>
  </si>
  <si>
    <t>Qiqu.news Mobile 300x250</t>
  </si>
  <si>
    <t>f64f7dc9b68ad39fbb8c90c1a83c1692</t>
  </si>
  <si>
    <t>Circle01.com 300x250</t>
  </si>
  <si>
    <t>chris@code9media.com</t>
  </si>
  <si>
    <t>Code9 Media (Worldtimeserver.com)</t>
  </si>
  <si>
    <t>d90603efdecec1ba5a22f323cf9f8855</t>
  </si>
  <si>
    <t>Worldtimeserver.com 300x600</t>
  </si>
  <si>
    <t>13d9a0a8a9a29cb3fe6a6a95a174ba0d</t>
  </si>
  <si>
    <t>Fimina.com ATF 300x250</t>
  </si>
  <si>
    <t>3697608ea4dbec785c4931f1a644b3f3</t>
  </si>
  <si>
    <t>Fimina.com BTF 300x250</t>
  </si>
  <si>
    <t>86eb4a82e7e21630ee1c416ead20cbeb</t>
  </si>
  <si>
    <t>Fimina.com BTF 728x90</t>
  </si>
  <si>
    <t>95d3a26833c0a925b42850842dfa194c</t>
  </si>
  <si>
    <t>Fimina.com ATF 728x90</t>
  </si>
  <si>
    <t>3a4f6f3872255106f805e98324a63915</t>
  </si>
  <si>
    <t>Indimusic.tv ROW #2 300x250</t>
  </si>
  <si>
    <t>fc2ac09866dfd882a27370d2a340f2d5</t>
  </si>
  <si>
    <t>Indimusic.tv ROW #1 300x250</t>
  </si>
  <si>
    <t>csutherland@viggle.com</t>
  </si>
  <si>
    <t>Wetpaint.com</t>
  </si>
  <si>
    <t>557875f4d1c80b8062b6f6be90a43f46</t>
  </si>
  <si>
    <t>Wetpaint.com Desktop 300x250</t>
  </si>
  <si>
    <t>9ae236675bf41dbbab81b2d5c13dcbb3</t>
  </si>
  <si>
    <t>Wetpaint.com Mobile 320x50</t>
  </si>
  <si>
    <t>b541cb1e87bab094c116e3d46adc0a77</t>
  </si>
  <si>
    <t>Wetpaint.com Desktop 728x90</t>
  </si>
  <si>
    <t>c5c7622edd8929c968b4a1051237b94b</t>
  </si>
  <si>
    <t>Wetpaint.com Mobile 300x250</t>
  </si>
  <si>
    <t>Eldeforma.com 300x250</t>
  </si>
  <si>
    <t>Eldeforma.com Mobile 320x50</t>
  </si>
  <si>
    <t>Eldeforma.com 728x90</t>
  </si>
  <si>
    <t>dan@shup.com</t>
  </si>
  <si>
    <t>Camelcamelcamel.com</t>
  </si>
  <si>
    <t>46342780e8a86321b547770ee92e47ae</t>
  </si>
  <si>
    <t>Skyscraper - No Adsense - Right</t>
  </si>
  <si>
    <t>89b0e0098e0431b41071d51e6bbe6836</t>
  </si>
  <si>
    <t>Footer - No Adsense - 728</t>
  </si>
  <si>
    <t>e397cad896fe1b2fde9349802fc07ec2</t>
  </si>
  <si>
    <t>Skyscraper - No Adsense - Left</t>
  </si>
  <si>
    <t>ec7f31cd00d69b3660c268ecf206096a</t>
  </si>
  <si>
    <t>Header - No Adsense - 728</t>
  </si>
  <si>
    <t>Dasort.com 728x90</t>
  </si>
  <si>
    <t>Celebritygossipgirls.com ATF 728x90</t>
  </si>
  <si>
    <t>1aa02d21083cf48c6c7a1922d879bbbd</t>
  </si>
  <si>
    <t>Top10stoday.com ATF 300x250</t>
  </si>
  <si>
    <t>1e8029a5b1fbd2a00811dc70ffa1d858</t>
  </si>
  <si>
    <t>Top10stoday.com BTF 300x250</t>
  </si>
  <si>
    <t>Celebritygossipgirls.com ATF 300x250</t>
  </si>
  <si>
    <t>a4c60732277a25f676989a27cf911f78</t>
  </si>
  <si>
    <t>Top10stoday.com BTF 728x90</t>
  </si>
  <si>
    <t>a87d120a96467a33bb68922568236610</t>
  </si>
  <si>
    <t>Top10stoday.com ATF 728x90</t>
  </si>
  <si>
    <t>f23f22d3011fe39c0c39e354d7f02a79</t>
  </si>
  <si>
    <t>Top10stoday.com ATF 160x600</t>
  </si>
  <si>
    <t>0022f59494516826da78de52af227266</t>
  </si>
  <si>
    <t>Officepools.com _KMN2_ 728x90</t>
  </si>
  <si>
    <t>0fc7fd5584d7ac5c2a26d25a2ebabca6</t>
  </si>
  <si>
    <t>Hollywoodlife.com ROW 300x250 KMN2</t>
  </si>
  <si>
    <t>152cf4033c59f18cca5a3df155059183</t>
  </si>
  <si>
    <t>Dailymotion.com ES 300x250 KMN</t>
  </si>
  <si>
    <t>31e3b639db997f8d7e83326f859e4639</t>
  </si>
  <si>
    <t>Gumtree.com.au Mobile _AU_MW_KMN2_ 300x250</t>
  </si>
  <si>
    <t>3cf93e563165311d7922c081f334c1a2</t>
  </si>
  <si>
    <t>Hollywoodlife.com ROW 728x90 KMN2</t>
  </si>
  <si>
    <t>47934f249b52806a8b732fce000f5f80</t>
  </si>
  <si>
    <t>9gag.com 300x250 KMN2</t>
  </si>
  <si>
    <t>4dab0ab2083b38cf58efa5458078ee5d</t>
  </si>
  <si>
    <t>Ink361.com_dsk_728x90_KMN2</t>
  </si>
  <si>
    <t>5214dc0d82fc2ed6564880519e36b23a</t>
  </si>
  <si>
    <t>Officepools.com Mobile _KMN2_ 320x50</t>
  </si>
  <si>
    <t>536ae3014a4e956d6c8bebd3796913a4</t>
  </si>
  <si>
    <t>Dailymotion.com FR 300x250 KMN</t>
  </si>
  <si>
    <t>5b8e11934da645a3256de04dbab1bc83</t>
  </si>
  <si>
    <t>Wwtdd.com _KMN_ 728x90</t>
  </si>
  <si>
    <t>6bda52312d73c9b4de48fdba3e7b8566</t>
  </si>
  <si>
    <t>Diply_Mob_CNT_Ad2_300x250_Tier1_KMN</t>
  </si>
  <si>
    <t>82b10b06bdbbdcb1ea3b3300cac5aa20</t>
  </si>
  <si>
    <t>Wwtdd.com Mobile _KMN_ 300x250</t>
  </si>
  <si>
    <t>8cb9b980ab2042a62684df094042a4c5</t>
  </si>
  <si>
    <t>Gumtree.com.au -AU-BTF_KMN2_ 728x90</t>
  </si>
  <si>
    <t>9733ffaaa1a11c3cf151c63e37f7942e</t>
  </si>
  <si>
    <t>Gumtree.com.au Mobile _AU_MW_KMN2_ 320x50</t>
  </si>
  <si>
    <t>c217b382bd0bb7d88db412a2974e82de</t>
  </si>
  <si>
    <t>Gumtree.com.au -AU-ATF_KMN2_ 728x90</t>
  </si>
  <si>
    <t>e3656c891bfd92891e93d5acb0d10f27</t>
  </si>
  <si>
    <t>Gumtree.com.au -AU_KMN2_ 300x250</t>
  </si>
  <si>
    <t>e4a2ee2dcb0927135819e5c0ebd48efa</t>
  </si>
  <si>
    <t>Wwtdd.com _KMN_ 300x600</t>
  </si>
  <si>
    <t>e88e868d5a73689034be22023084e148</t>
  </si>
  <si>
    <t>Creaders.net_US-CA_300x250_KMN</t>
  </si>
  <si>
    <t>f411dc38493e3a51f4420baf1308f197</t>
  </si>
  <si>
    <t>Dailymotion.com ES 728x90 KMN</t>
  </si>
  <si>
    <t>debra@digikulture.com</t>
  </si>
  <si>
    <t>Lifed.com</t>
  </si>
  <si>
    <t>252e0762c8c7e3a1c5c9b345f80058ad</t>
  </si>
  <si>
    <t>Egoforshow.com 728x90</t>
  </si>
  <si>
    <t>Dlh.net Tier 1 US&amp;UK 970x250</t>
  </si>
  <si>
    <t>Dlh.net ROW 728x90</t>
  </si>
  <si>
    <t>Dlh.net ROW 160x600</t>
  </si>
  <si>
    <t>Dlh.net W.Europe 160x600</t>
  </si>
  <si>
    <t>Dlh.net Tier 1 US&amp;UK 300x600</t>
  </si>
  <si>
    <t>Dlh.net W.Europe 728x90</t>
  </si>
  <si>
    <t>Dlh.net Tier 1 US&amp;UK 160x600</t>
  </si>
  <si>
    <t>Dlh.net W.Europe 300x250</t>
  </si>
  <si>
    <t>Dlh.net ROW 300x250</t>
  </si>
  <si>
    <t>Dlh.net Tier 1 US&amp;UK 300x250</t>
  </si>
  <si>
    <t>Dlh.net Tier 1 US&amp;UK 728x90</t>
  </si>
  <si>
    <t>9b7388ed712775b0c21d392b6b2bc2b8</t>
  </si>
  <si>
    <t>045810b90ee186b70c8e17fc8c28c65a</t>
  </si>
  <si>
    <t>start.iminent.com FR 728x90</t>
  </si>
  <si>
    <t>korvideo.com</t>
  </si>
  <si>
    <t>c6422b07511fe2e57f21dcc7d72c8131</t>
  </si>
  <si>
    <t>Joovideo.com 300x250</t>
  </si>
  <si>
    <t>filmofilia@gmail.com</t>
  </si>
  <si>
    <t>Celebmafia.com</t>
  </si>
  <si>
    <t>3d6f2b3d93dbeac1b5fe720710c9811a</t>
  </si>
  <si>
    <t>Celebmafia.com 300x250</t>
  </si>
  <si>
    <t>054c8d6e19feb8645a12741d5caa2ccd</t>
  </si>
  <si>
    <t>RON2-US-YEH-1.4-Lv3-160x600</t>
  </si>
  <si>
    <t>1396cd2667b4a77e3a1370b6c41653b4</t>
  </si>
  <si>
    <t>RON3-SE-CPX-1.1-LV1.5-728x90</t>
  </si>
  <si>
    <t>RON1-US-MAN-2.2-Lv4-600</t>
  </si>
  <si>
    <t>RON1-US-MAN-2.1-Lv4-160</t>
  </si>
  <si>
    <t>774f158642dbd8b2d441aa44746f8f14</t>
  </si>
  <si>
    <t>RON2-US-YEH-1.4-Lv3-728x90</t>
  </si>
  <si>
    <t>RON1-US-MAN-2.1-Lv4-300</t>
  </si>
  <si>
    <t>8de212d4d53afd193ea8396c1a1da392</t>
  </si>
  <si>
    <t>RON8-US-CPX-1.1-Lv3.5-160x600</t>
  </si>
  <si>
    <t>9621cd70ec00ea6f85f2fb8765554761</t>
  </si>
  <si>
    <t>RON2-US-YEH-1.4-Lv3-300x250</t>
  </si>
  <si>
    <t>c46e88279108c1456d52da0500c6736c</t>
  </si>
  <si>
    <t>RON8-CA-APN-1.2-Lv1.1 728x90</t>
  </si>
  <si>
    <t>RON1-US-MAN-2.1-Lv4-728</t>
  </si>
  <si>
    <t>eaf80165a202d5382e6eab74893613cf</t>
  </si>
  <si>
    <t>RON8-CA-APN-1.2-Lv1.1 300x250</t>
  </si>
  <si>
    <t>f516fead289730444191fdd27f178959</t>
  </si>
  <si>
    <t>RON3-SE-CPX-1.1-LV1.5-300x250</t>
  </si>
  <si>
    <t>hello@jasongillyon.co.uk</t>
  </si>
  <si>
    <t>convertcase.net</t>
  </si>
  <si>
    <t>5f208e156ee52661f62a34eb13f36bd9</t>
  </si>
  <si>
    <t>Convert Case Footer</t>
  </si>
  <si>
    <t>JFS - 300x250 EEU MTF</t>
  </si>
  <si>
    <t>JFS - 300x250 USA BTF</t>
  </si>
  <si>
    <t>JFS - 728x90 USA BTF</t>
  </si>
  <si>
    <t>JFS - 300x250 EEU ATF</t>
  </si>
  <si>
    <t>JFS - 300x250 ROW ATF</t>
  </si>
  <si>
    <t>JFS - 300x250 WEU MTF</t>
  </si>
  <si>
    <t>JFS - 300x250 WEU ATF</t>
  </si>
  <si>
    <t>JFS - 300x250 USA MTF</t>
  </si>
  <si>
    <t>JFS - 300x250 USA ATF</t>
  </si>
  <si>
    <t>JFS - 300x250 ROW MTF</t>
  </si>
  <si>
    <t>info@domainhub.pl</t>
  </si>
  <si>
    <t>DomainHub (quizdoo.com)</t>
  </si>
  <si>
    <t>2bec965edc295b188495155997331ec8</t>
  </si>
  <si>
    <t>QuizPug Bottom Ad</t>
  </si>
  <si>
    <t>9ab02c09af4cf6cd44df8e6175d79629</t>
  </si>
  <si>
    <t>QuizLady Bottom Ad</t>
  </si>
  <si>
    <t>ccb28360f7d2182f05048eded56f5a33</t>
  </si>
  <si>
    <t>QuizDoo Bottom Ad</t>
  </si>
  <si>
    <t>j@l11group.com</t>
  </si>
  <si>
    <t>Thebuzzstuff.com</t>
  </si>
  <si>
    <t>cacd24fdf10d17b945ec3f5fe7c9e5df</t>
  </si>
  <si>
    <t>Thebuzzstuff.com Tier 1 728x90</t>
  </si>
  <si>
    <t>a04a19e992168d70b563a1a39e3d7a81</t>
  </si>
  <si>
    <t>Quizony_Desktop_728x90 A_2 728x90</t>
  </si>
  <si>
    <t>a563e05b6b95b27b57fa54c005d58106</t>
  </si>
  <si>
    <t>Quizony_Desktop_300x250 B 300x250</t>
  </si>
  <si>
    <t>f9e2b4fa8278fc12997dd98db5f9f48e</t>
  </si>
  <si>
    <t>Quizony_Desktop_300x250 A 300x250</t>
  </si>
  <si>
    <t>fda6b97c90d01907e9a88a7e05430618</t>
  </si>
  <si>
    <t>Quizony_Desktop_728x90 A_1 728x90</t>
  </si>
  <si>
    <t>04df74658e5eaea739aea08fc7ae4124</t>
  </si>
  <si>
    <t>Scooterbros.com $0.25 Tag #3 160x600</t>
  </si>
  <si>
    <t>d1b5d7a1b0a87f98120b04ef0d141c47</t>
  </si>
  <si>
    <t>Scooterbros.com $0.25 Tag #3 728x90</t>
  </si>
  <si>
    <t>d5f8aa8f302301d76bac65a9c95a2cb2</t>
  </si>
  <si>
    <t>Scooterbros.com $0.25 Tag #3 300x250</t>
  </si>
  <si>
    <t>jcorchuelo@optimanetwork.com</t>
  </si>
  <si>
    <t>Optima Network</t>
  </si>
  <si>
    <t>e167d76954b8e062667961a17b92cd4b</t>
  </si>
  <si>
    <t>Newsru.com 728x90</t>
  </si>
  <si>
    <t>theisozone.com</t>
  </si>
  <si>
    <t>2c9d26bf3108b47423b25bd30b96be99</t>
  </si>
  <si>
    <t>Exame.abril.com.br 300x250</t>
  </si>
  <si>
    <t>171e8ae71119b451e9bd210e4d4b445a</t>
  </si>
  <si>
    <t>Wrestleview.com ROW BTF 300x250</t>
  </si>
  <si>
    <t>c0066f26f4469477218a646261f5b6bc</t>
  </si>
  <si>
    <t>Wrestleview.com ROW 160x600</t>
  </si>
  <si>
    <t>f72c919fe2744e68d8f7cc196ab65135</t>
  </si>
  <si>
    <t>Dingit.tv 300x250</t>
  </si>
  <si>
    <t>21b6b494395861269896e86864ce2272</t>
  </si>
  <si>
    <t>Breathhv.06.mob.rec - 300x250</t>
  </si>
  <si>
    <t>448646a88bedd5429066b45c35bb73a9</t>
  </si>
  <si>
    <t>Breathhv.02.atf.rec - 300x250</t>
  </si>
  <si>
    <t>51a6bf6657d3c2a43d84e9bd0df9ee18</t>
  </si>
  <si>
    <t>Breathhv.01.atf.lb -  728x90</t>
  </si>
  <si>
    <t>887535bce08b1854cc5c84e2a9947b06</t>
  </si>
  <si>
    <t>Breathhv.03.atf.rec - 300x250</t>
  </si>
  <si>
    <t>c57408f4df9ab6c467107b24ef836bd6</t>
  </si>
  <si>
    <t>Breathhv.04.atf.rec - 300x250</t>
  </si>
  <si>
    <t>db64966759e2a8d2b377cab720ca3f6a</t>
  </si>
  <si>
    <t>Breathhv.07.mob.rec 300x250</t>
  </si>
  <si>
    <t>e3229e33fbeb2710bae4a9f0e16804d3</t>
  </si>
  <si>
    <t>Breathhv.05.atf.rec - 300x250</t>
  </si>
  <si>
    <t>justin@modernwebgroup.com</t>
  </si>
  <si>
    <t>Modern Web Group (placesyoullsee.com)</t>
  </si>
  <si>
    <t>007af4a273b14bf06087359c35c180c7</t>
  </si>
  <si>
    <t>PYS-BottomSlide</t>
  </si>
  <si>
    <t>08dc912103575c4ece1ff33f690852aa</t>
  </si>
  <si>
    <t>PYS-InlineContentMobile</t>
  </si>
  <si>
    <t>099990437fdbd3a2e55d9552649fcce2</t>
  </si>
  <si>
    <t>PYS-MidSidebar</t>
  </si>
  <si>
    <t>105ae376d1346ffa0f4f99bda8b7c762</t>
  </si>
  <si>
    <t>PYS-UnderIcons</t>
  </si>
  <si>
    <t>30159fe9590cfef33ecc3e4f7197b7f3</t>
  </si>
  <si>
    <t>HE-UnderIcons</t>
  </si>
  <si>
    <t>74f3f65c5133f02d8f6d229fe48deb81</t>
  </si>
  <si>
    <t>HE-MidSidebar</t>
  </si>
  <si>
    <t>7b07f9b666ff1b92430cd1f0000e3476</t>
  </si>
  <si>
    <t>HE-BottomSlide</t>
  </si>
  <si>
    <t>b8d4800d666d995fa551449572605429</t>
  </si>
  <si>
    <t>PYS-BottomSlideMobile</t>
  </si>
  <si>
    <t>bd65ba482419134c07907490fcc00b57</t>
  </si>
  <si>
    <t>PYS-MiddleSlide</t>
  </si>
  <si>
    <t>bea00fcd47b6011da6d69015efb58c26</t>
  </si>
  <si>
    <t>HE-InlineContentMobile</t>
  </si>
  <si>
    <t>efbb809c2207c057fa9a4eadf77c0484</t>
  </si>
  <si>
    <t>HE-BottomSlideMobile</t>
  </si>
  <si>
    <t>f543ab09d33a5ac7672f960f80009012</t>
  </si>
  <si>
    <t>HE-MiddleSlide</t>
  </si>
  <si>
    <t>9558d5d4aa4cf32f05cbe4b1e903d5c2</t>
  </si>
  <si>
    <t>Almasdarnews.com #2 300x250</t>
  </si>
  <si>
    <t>b95226ebc8ffc0c77e3c5ae9fe0d490f</t>
  </si>
  <si>
    <t>Almasdarnews.com #2 728x90</t>
  </si>
  <si>
    <t>f5e6442d34d661a9b8f6fe7c39bb7bdb</t>
  </si>
  <si>
    <t>Almasdarnews.com 970x250</t>
  </si>
  <si>
    <t>Atajitos.com_right2 300*250</t>
  </si>
  <si>
    <t>087e59b9c5a3d2fab0fdb631bcf533c5</t>
  </si>
  <si>
    <t>Addictinggames.com 728x90</t>
  </si>
  <si>
    <t>1dd15159473a6f90536e36e96265d310</t>
  </si>
  <si>
    <t>Livingwellspendingless.com 300x250</t>
  </si>
  <si>
    <t>203522d6d7ec3848cca303feda6e36bb</t>
  </si>
  <si>
    <t>Evilmilk.com 728x90</t>
  </si>
  <si>
    <t>3aeb09b103e2d5cd4592bbb9dc1b1d00</t>
  </si>
  <si>
    <t>move.com - 2 - 728</t>
  </si>
  <si>
    <t>4329032a4c54ce0b7138cfd8759ad4b8</t>
  </si>
  <si>
    <t>Mynorthwest.com 300x250</t>
  </si>
  <si>
    <t>4a3d5757a73d5b3f62395653bfbb2331</t>
  </si>
  <si>
    <t>Evilmilk.com 300x250</t>
  </si>
  <si>
    <t>80a4597bf3c214c6593bce69e10c9110</t>
  </si>
  <si>
    <t>Saveur.com 300x250</t>
  </si>
  <si>
    <t>9af5103a026fc28cf8763c94c28ce65d</t>
  </si>
  <si>
    <t>Evilmilk.com 160x600</t>
  </si>
  <si>
    <t>bb43b61c7c01ba719745c1f7a14a8e18</t>
  </si>
  <si>
    <t>Addictinggames.com 160x600</t>
  </si>
  <si>
    <t>bb90423dfd42bbe03ca2e87ca91f34ee</t>
  </si>
  <si>
    <t>Addictinggames.com 300x250</t>
  </si>
  <si>
    <t>39d8ee02287aaf6047c46d747eded7a9</t>
  </si>
  <si>
    <t>Boxrec.com US ATF 300x250</t>
  </si>
  <si>
    <t>PB_Boxrec.com ROW 728x90</t>
  </si>
  <si>
    <t>6b1d0aa306bede57f40ad0d9c0a4fb3b</t>
  </si>
  <si>
    <t>Boxrec.com US ATF 728x90</t>
  </si>
  <si>
    <t>7b3d1edc36533fe3e9476fc63ef86f88</t>
  </si>
  <si>
    <t>Boxrec.com US BTF 300x250</t>
  </si>
  <si>
    <t>997a045aa5c7766884aa1eb569fe2084</t>
  </si>
  <si>
    <t>Boxrec.com Mobile US Bottom 320x50</t>
  </si>
  <si>
    <t>c4417146104bd978454e0fd43e723f07</t>
  </si>
  <si>
    <t>Boxrec.com Mobile US Top 320x50</t>
  </si>
  <si>
    <t>PB_Boxrec.com ROW 300x250</t>
  </si>
  <si>
    <t>1ab4b1fa274e69bbd601647cb883c6b3</t>
  </si>
  <si>
    <t>Romancegoals.com 160x600</t>
  </si>
  <si>
    <t>81f67c730777280ed442df43deade7d3</t>
  </si>
  <si>
    <t>Highrated.net ATF 160x600</t>
  </si>
  <si>
    <t>054119cee7bbb0f7937abe9a2d06cc93</t>
  </si>
  <si>
    <t>VM_Src3_D300x250_1</t>
  </si>
  <si>
    <t>137652c501fed710a9d08f9fb3fb82d0</t>
  </si>
  <si>
    <t>VM_Src3_D300x250_3_2ndTag</t>
  </si>
  <si>
    <t>2836008817bfbfa8b205ed0a5da13a23</t>
  </si>
  <si>
    <t>VM_Src3_D300x250_3</t>
  </si>
  <si>
    <t>2c47f0ab85d19a95fdb7db502169726f</t>
  </si>
  <si>
    <t>VM_Src3_D160x600_1</t>
  </si>
  <si>
    <t>43729cb286cd5dd4a5fbf1619bb3ca8e</t>
  </si>
  <si>
    <t>VM_Src3_D728x90_1_2ndTag</t>
  </si>
  <si>
    <t>7a90b0ba92ddf0a559078cfdd8a31d53</t>
  </si>
  <si>
    <t>VM_Src3_D300x250_2</t>
  </si>
  <si>
    <t>8e5f1e4fcaf0cbe9d3097f3632dccc55</t>
  </si>
  <si>
    <t>VM_Src3_D728x90_1</t>
  </si>
  <si>
    <t>972ef38e9886ad8d0a91b14209bf3c6a</t>
  </si>
  <si>
    <t>VM_Src3_D300x250_2_2ndTag</t>
  </si>
  <si>
    <t>9eb7a983392634e5f46f1c0de94439d1</t>
  </si>
  <si>
    <t>VM_Src3_D160x600_2</t>
  </si>
  <si>
    <t>a058e52c562f799bd04783cf9ec0c5eb</t>
  </si>
  <si>
    <t>VM_Src3_D300x250_1_2ndTag</t>
  </si>
  <si>
    <t>1919311c96622e43ceaad5794054cc2a</t>
  </si>
  <si>
    <t>Viralscoop.com 728x90</t>
  </si>
  <si>
    <t>0562a3644cafa7915dd2c44cc8b0db09</t>
  </si>
  <si>
    <t>Rotter.net Forum Logo Line 728x90</t>
  </si>
  <si>
    <t>osei.benn@gmail.com</t>
  </si>
  <si>
    <t>trinilulz.com</t>
  </si>
  <si>
    <t>85ddd1c0cbac4aac104798a19d2453a3</t>
  </si>
  <si>
    <t>Trinilulz.com 300x250</t>
  </si>
  <si>
    <t>d258fd927d53c7e1486c3d2c1db501a7</t>
  </si>
  <si>
    <t>Lower Square</t>
  </si>
  <si>
    <t>a80e0b5c506fd11e9d89a7ac1d6adda8</t>
  </si>
  <si>
    <t>Manga bottom / 728x90</t>
  </si>
  <si>
    <t>3f8c232a21d6610e59662a3dbe796542</t>
  </si>
  <si>
    <t>Whatzbuzzing.com NEW 300x250</t>
  </si>
  <si>
    <t>e8acf61805f5412cbf88052c561494bf</t>
  </si>
  <si>
    <t>rob@robmerlino.com</t>
  </si>
  <si>
    <t>SharkDog Media (sharktankblog.com)</t>
  </si>
  <si>
    <t>d3c928908787b4f157adda0341afc5b6</t>
  </si>
  <si>
    <t>Sharktankblog.com 300x250</t>
  </si>
  <si>
    <t>ee2eb156e541935e19c673b3cb11419f</t>
  </si>
  <si>
    <t>Sharktankblog.com 728x90</t>
  </si>
  <si>
    <t>Newsfruit.com Tier 1 #2 300x250</t>
  </si>
  <si>
    <t>Newsfruit.com Tier 1 #3 300x250</t>
  </si>
  <si>
    <t>Newsfruit.com Tier 1 #1 300x250</t>
  </si>
  <si>
    <t>Newsfruit.com Tier 1 300x600</t>
  </si>
  <si>
    <t>b8f70a473f15d4c542b09a9da07f483d</t>
  </si>
  <si>
    <t>Direct_tvtropes_right_square_3_ 300x250</t>
  </si>
  <si>
    <t>sansart@addictmedia.fr</t>
  </si>
  <si>
    <t>Addict Media (geneanet.org)</t>
  </si>
  <si>
    <t>d3fcda0d1bef977cbc1cb81af265096d</t>
  </si>
  <si>
    <t>Geneanet.org 728x90</t>
  </si>
  <si>
    <t>01a75f8e86be5c955efac995a0607b85</t>
  </si>
  <si>
    <t>Parentingemag.com 728x90</t>
  </si>
  <si>
    <t>2c0caaf3865399e7c7f782bafc3ae6ec</t>
  </si>
  <si>
    <t>Parentingemag.com 300x250</t>
  </si>
  <si>
    <t>d23e354fa86d67da4f191b17e0d14464</t>
  </si>
  <si>
    <t>Parentingemag.com #2 300x250</t>
  </si>
  <si>
    <t>2a12d1fd607be8e6828c9b8cbd3235cc</t>
  </si>
  <si>
    <t>En.f1i.com MPU 300x250</t>
  </si>
  <si>
    <t>89928dbc8c8341a62a5fc063528e6fd5</t>
  </si>
  <si>
    <t>WBD - DT - 300x250 - RR1</t>
  </si>
  <si>
    <t>3e96c1fcaf99725c76b57e51a1420aa2</t>
  </si>
  <si>
    <t>Yourdigitalexperience.net 728x90</t>
  </si>
  <si>
    <t>8af8627478b03a05c63b418e26607f16</t>
  </si>
  <si>
    <t>Yourdigitalexperience.net 300x250</t>
  </si>
  <si>
    <t>a16119c5a06f6a919360c7edc99c6921</t>
  </si>
  <si>
    <t>Yourdigitalexperience.net 160x600</t>
  </si>
  <si>
    <t>Comicbook.com Bottom 728x90</t>
  </si>
  <si>
    <t>mobile 3 - floor 1.5 300x250</t>
  </si>
  <si>
    <t>86d37fccb13f337bf80fbb7206bfdf18</t>
  </si>
  <si>
    <t>Gamona.de Mobile 320x50</t>
  </si>
  <si>
    <t>2b35bf4615b0f4514948736bfff58346</t>
  </si>
  <si>
    <t>Liketotally80s.com 728x90</t>
  </si>
  <si>
    <t>cb2879e09e52e9d40204d4b1466ced2d</t>
  </si>
  <si>
    <t>Liketotally80s.com 300x250</t>
  </si>
  <si>
    <t>d0e630dd47e079d6b569b64bf5f60c10</t>
  </si>
  <si>
    <t>Liketotally80s.com #2 728x90</t>
  </si>
  <si>
    <t>dff41873fa9a7fa1c85f3d8bf8db24a9</t>
  </si>
  <si>
    <t>Liketotally80s.com #2 300x250</t>
  </si>
  <si>
    <t>e6092c7cddfd66dafde3bc0ad6f186c0</t>
  </si>
  <si>
    <t>Liketotally80s.com 160x600</t>
  </si>
  <si>
    <t>57a6a859d97fd1c3ced71badba36cb26</t>
  </si>
  <si>
    <t>Berlin.de #2 300x600</t>
  </si>
  <si>
    <t>1265ff2bd6c1dacaee3a4366a75d898c</t>
  </si>
  <si>
    <t>Kidsloverscenter.com Header 728x90</t>
  </si>
  <si>
    <t>zinkoelg@gmail.com</t>
  </si>
  <si>
    <t>Wallpapervortex.com</t>
  </si>
  <si>
    <t>3d5b4cd131eb25865ee34812345d1b70</t>
  </si>
  <si>
    <t>Wallpapervortex.com 728x90</t>
  </si>
  <si>
    <t>3c5fde7bafcd9770332e1d927fa7bb02</t>
  </si>
  <si>
    <t>Aajtak.intoday.in ROW 728x90</t>
  </si>
  <si>
    <t>8b7160dd9b13b89a2fe5edbae46ec43e</t>
  </si>
  <si>
    <t>Indiatoday.intoday.in ROW 300x250</t>
  </si>
  <si>
    <t>9e22b14267f1160886f0a6652b611726</t>
  </si>
  <si>
    <t>Indiatoday.intoday.in ROW 160x600</t>
  </si>
  <si>
    <t>dfd6c2e5c758f867fca9d4b114712ea3</t>
  </si>
  <si>
    <t>Businesstoday.in ROW 728x90</t>
  </si>
  <si>
    <t>Recent Margin</t>
  </si>
  <si>
    <t>Anticipated Margin</t>
  </si>
  <si>
    <t>revshare_objective</t>
  </si>
  <si>
    <t>current_revshare</t>
  </si>
  <si>
    <t>14fedf1fc44987b31d42c28a144d4dfb</t>
  </si>
  <si>
    <t>Dailymotion.com IT 728x90</t>
  </si>
  <si>
    <t>LFD MOB G BTF3 300x250 Komoona</t>
  </si>
  <si>
    <t>LFD T2 G BTF3 300x250 Komoona</t>
  </si>
  <si>
    <t>LFD MOB G ATF V 320x50 Komoona</t>
  </si>
  <si>
    <t>LFD MOB G BTF5 300x250 Komoona</t>
  </si>
  <si>
    <t>LFD MOB G BTF2 300x250 Komoona</t>
  </si>
  <si>
    <t>LFD G BTF3 300x250 Komoona</t>
  </si>
  <si>
    <t>LFD T2 MOB G BTF2 300x250 Komoona</t>
  </si>
  <si>
    <t>LFD MOB G BTF4 300x250 Komoona</t>
  </si>
  <si>
    <t>LFD T2 G BTF2 300x250 Komoona</t>
  </si>
  <si>
    <t>LFD G BTF2 300x250 Komoona</t>
  </si>
  <si>
    <t>LFD G BTF V 300x250 Komoona</t>
  </si>
  <si>
    <t>LFD G ATF V 728x90 Komoona</t>
  </si>
  <si>
    <t>LFD T2 G BTF V 300x250 Komoona</t>
  </si>
  <si>
    <t>LFD T2 G ATF1 300x250 Komoona</t>
  </si>
  <si>
    <t>LFD T2 MOB G BTF5 300x250 Komoona</t>
  </si>
  <si>
    <t>LFD T2 G ATF V 728x90 Komoona</t>
  </si>
  <si>
    <t>LFD G BTF1 300x250 Komoona</t>
  </si>
  <si>
    <t>LFD G ATF1 300x250 Komoona</t>
  </si>
  <si>
    <t>LFD T2 MOB G BTF4 300x250 Komoona</t>
  </si>
  <si>
    <t>LFD T2 MOB G BTF3 300x250 Komoona</t>
  </si>
  <si>
    <t>BoardingArea_SidebarTop 300x250</t>
  </si>
  <si>
    <t>BoardingArea_AboveContent 728x90</t>
  </si>
  <si>
    <t>BoardingArea_InContent 300x250</t>
  </si>
  <si>
    <t>BoardingArea_BelowContent 728x90</t>
  </si>
  <si>
    <t>BoardingArea_SidebarBottom 300x250</t>
  </si>
  <si>
    <t>mail@bk-tt.com</t>
  </si>
  <si>
    <t>Ani88.com</t>
  </si>
  <si>
    <t>c5630a95f1d819738315534e6559c01e</t>
  </si>
  <si>
    <t>Ani88.com 728x90</t>
  </si>
  <si>
    <t>57fb5b9895c257f66cdb00aa0b5b7d05</t>
  </si>
  <si>
    <t>Parentingemag.com #2 728x90</t>
  </si>
  <si>
    <t>generalquizz.com</t>
  </si>
  <si>
    <t>007a53a31f1b3465d4cba74391cff35d</t>
  </si>
  <si>
    <t>Afrikmag.com ROW 300x250</t>
  </si>
  <si>
    <t>08371cebd632564580687dc2eb90848f</t>
  </si>
  <si>
    <t>Omghype.com 728x90</t>
  </si>
  <si>
    <t>0acab2436d82c577fdbf197e501151f7</t>
  </si>
  <si>
    <t>Vnexpress.net Mobile Global 300x250</t>
  </si>
  <si>
    <t>129359f6dfa419a4a6eb5b5fd68d20f4</t>
  </si>
  <si>
    <t>Ngoisao.net Mobile Global 320x50</t>
  </si>
  <si>
    <t>1ea8a98ee7da470a7a78d047450ecca7</t>
  </si>
  <si>
    <t>Omghype.com 300x250</t>
  </si>
  <si>
    <t>2f6483875a12faece7d30e9a71195c63</t>
  </si>
  <si>
    <t>Gossiplobster.com 160x600</t>
  </si>
  <si>
    <t>366e62f6b6ce8971b4be779cf298d4bc</t>
  </si>
  <si>
    <t>Greekmythology.com 160x600</t>
  </si>
  <si>
    <t>37d650472b60d0d3ef45311c5815650f</t>
  </si>
  <si>
    <t>Omghype.com 160x600</t>
  </si>
  <si>
    <t>455739e3768e292b0b20e9a670529437</t>
  </si>
  <si>
    <t>Vitalk.vn Global 300x250</t>
  </si>
  <si>
    <t>4926b9529d8a31aef730a47c5700ab5a</t>
  </si>
  <si>
    <t>Vnexpress.net Global 300x600</t>
  </si>
  <si>
    <t>4d95b7e112851f9b88da1baf7127ef3f</t>
  </si>
  <si>
    <t>Vitalk.vn Global 160x600</t>
  </si>
  <si>
    <t>716f8a2a99cd1508323e8c9ddd9a4c82</t>
  </si>
  <si>
    <t>Gossiplobster.com 300x250</t>
  </si>
  <si>
    <t>78226966e057f8770bf506a376e24ffc</t>
  </si>
  <si>
    <t>Vnexpress.net Global 728x90</t>
  </si>
  <si>
    <t>82ede9c03cf4738816a1c29abd0a9351</t>
  </si>
  <si>
    <t>Ngoisao.net Global 300x600</t>
  </si>
  <si>
    <t>85d06d81d0cf97085338a3edeba7a6e7</t>
  </si>
  <si>
    <t>Vnexpress.net Mobile Global 320x50</t>
  </si>
  <si>
    <t>9cc3c88399260f72b594761a39735be5</t>
  </si>
  <si>
    <t>Gossiplobster.com 728x90</t>
  </si>
  <si>
    <t>9ea03ef479a62a4b817ece42b5d079d9</t>
  </si>
  <si>
    <t>Ngoisao.net Mobile Global 300x250</t>
  </si>
  <si>
    <t>a485ca8b8ae55ede42153d4ac0b11010</t>
  </si>
  <si>
    <t>Ngoisao.net Global 300x250</t>
  </si>
  <si>
    <t>b96813e85bc7b2168ec3585c6bea3426</t>
  </si>
  <si>
    <t>Vnexpress.net Global 300x250</t>
  </si>
  <si>
    <t>cc7d92b5cb9691b924260d18a70a5a90</t>
  </si>
  <si>
    <t>Ngoisao.net Global 160x600</t>
  </si>
  <si>
    <t>df2ea728767c39a6f4871f23a57067c4</t>
  </si>
  <si>
    <t>Vnexpress.net Global 160x600</t>
  </si>
  <si>
    <t>ead56121f40ff4d0e0707e23d849199b</t>
  </si>
  <si>
    <t>Ngoisao.net Global 728x90</t>
  </si>
  <si>
    <t>fccc653e46c6c74f32b98bc6dfe4eaf1</t>
  </si>
  <si>
    <t>Vitalk.vn 300x250</t>
  </si>
  <si>
    <t>08d2d4139af7ab4835099cf509ceddb6</t>
  </si>
  <si>
    <t>Hotpopbuzz.com Mobile 300x250</t>
  </si>
  <si>
    <t>3d4f496cf5c978aeb8ea56688d2e56d4</t>
  </si>
  <si>
    <t>Hotpopfitness.com Mobile 300x250</t>
  </si>
  <si>
    <t>af9d96779e5755305b1066f1ef67e8e3</t>
  </si>
  <si>
    <t>Hotpopbuzz.com Mobile 728x90</t>
  </si>
  <si>
    <t>983eadf2db1d8c93ee44737ea77d7e80</t>
  </si>
  <si>
    <t>Geekreative.net 300x600</t>
  </si>
  <si>
    <t>b664abb18bdbdc9a808753207378067f</t>
  </si>
  <si>
    <t>Tvyespectaculos.com 300x250</t>
  </si>
  <si>
    <t>1a776bea1e462fa63be0fbd08d8cb3bd</t>
  </si>
  <si>
    <t>FG sider 300x250two Tair 2</t>
  </si>
  <si>
    <t>e7f697b7cc681f7c15b0692652e1df59</t>
  </si>
  <si>
    <t>FG sider 300x250one Tair 3</t>
  </si>
  <si>
    <t>alvin.cruz.ft@gmail.com</t>
  </si>
  <si>
    <t>Rumorboxx.com</t>
  </si>
  <si>
    <t>e7a1e998be1e4f9540eda225daa946e0</t>
  </si>
  <si>
    <t>Popfotos.com BTF 300x250</t>
  </si>
  <si>
    <t>6f977c1e77dd5833f67101baafbb4ba9</t>
  </si>
  <si>
    <t>Mobilelikez.com #2 300x250</t>
  </si>
  <si>
    <t>739ae34ed7b055af71c89967d080dfd7</t>
  </si>
  <si>
    <t>Mobilelikez.com Mobile 300x50</t>
  </si>
  <si>
    <t>a26c29a4e10bbeaf04d9389b0c4b0d17</t>
  </si>
  <si>
    <t>Artigonal.com 300x600</t>
  </si>
  <si>
    <t>02854d7a1cbfde8d23b00b497c582791</t>
  </si>
  <si>
    <t>Wcsh6.com ATF 728x90</t>
  </si>
  <si>
    <t>05a96aab6c12d6b5ad5a7da949e0082c</t>
  </si>
  <si>
    <t>Crestviewbulletin.com ATF 728x90</t>
  </si>
  <si>
    <t>0a72aa64a8f7c17d5cbcc58ea166281d</t>
  </si>
  <si>
    <t>Kgw.com ATF 300x250</t>
  </si>
  <si>
    <t>0bb9de316a10e1666d58e77c46014083</t>
  </si>
  <si>
    <t>democratandchronicle.com BTF 728x90</t>
  </si>
  <si>
    <t>0f2728574f9278ab975355e7a2159e4e</t>
  </si>
  <si>
    <t>Wzzm13.com ATF 728x90</t>
  </si>
  <si>
    <t>0f29ce188b2ea153fd68d197e167a23e</t>
  </si>
  <si>
    <t>Thv11.com ATF 300x250</t>
  </si>
  <si>
    <t>14d8673e391b03c7fcd34f7b66fc0d80</t>
  </si>
  <si>
    <t>Azcentral.com BTF 728x90</t>
  </si>
  <si>
    <t>181c6fbad96bcdbd1677439128a8116f</t>
  </si>
  <si>
    <t>9news.com ATF 728x90</t>
  </si>
  <si>
    <t>1a15fce9fb3b50349c2281623109fc31</t>
  </si>
  <si>
    <t>rgj.com BTF 728x90</t>
  </si>
  <si>
    <t>1f0c2c9c65f566cafd656a6315ec44c2</t>
  </si>
  <si>
    <t>Wcsh6.com ATF 300x250</t>
  </si>
  <si>
    <t>2083e50a85876f5363414e44ec586390</t>
  </si>
  <si>
    <t>desmoinesregister.com BTF 728x90</t>
  </si>
  <si>
    <t>21a59fbb166c5fb0f5e85974d806322a</t>
  </si>
  <si>
    <t>Tennessean.com BTF 728x90</t>
  </si>
  <si>
    <t>21eec5421358dba35ddf6ba0b52b3bb2</t>
  </si>
  <si>
    <t>Kvue.com ATF 300x250</t>
  </si>
  <si>
    <t>373668b81c4862f7da3d580738631a2f</t>
  </si>
  <si>
    <t>Ktvb.com ATF 728x90</t>
  </si>
  <si>
    <t>38243d49ac9c93aaf5d832a2895e3c35</t>
  </si>
  <si>
    <t>Scnow.com ATF 728x90</t>
  </si>
  <si>
    <t>38e30e1473825cdc91ac5d90795e0286</t>
  </si>
  <si>
    <t>Chipleypaper.com MID 300x250</t>
  </si>
  <si>
    <t>3fe6d00d35226f607fef1d3c22444a3a</t>
  </si>
  <si>
    <t>Kare11.com ATF 728x90</t>
  </si>
  <si>
    <t>405a25612f5939e5a2f66f4c48767eb4</t>
  </si>
  <si>
    <t>App.com BTF 728x90</t>
  </si>
  <si>
    <t>45acd239bb7de1804cc00699654ea02f</t>
  </si>
  <si>
    <t>Kearneyhub.com ATF 300x250</t>
  </si>
  <si>
    <t>4658c8382c5acfe3aa6f21cc6cf43399</t>
  </si>
  <si>
    <t>Chipleypaper.com ATF 728x90</t>
  </si>
  <si>
    <t>4b8c14a1134b2b13fdce693123045e86</t>
  </si>
  <si>
    <t>Hickoryrecord.com ATF 728x90</t>
  </si>
  <si>
    <t>500172951ec3a71b4b4ce9ea9ca8e122</t>
  </si>
  <si>
    <t>Fdlreporter.com ATF 300x250</t>
  </si>
  <si>
    <t>535cd4a84f4eaa436d394d941ed8b854</t>
  </si>
  <si>
    <t>thetimesherald.com ATF 300x250</t>
  </si>
  <si>
    <t>53f3ff573a4d0ade083b9e5c4cfc048a</t>
  </si>
  <si>
    <t>Delawareonline.com BTF 728x90</t>
  </si>
  <si>
    <t>555fea3342f923d8522f542e88d0b92f</t>
  </si>
  <si>
    <t>Kgw.com ATF 728x90</t>
  </si>
  <si>
    <t>55cc016bab3268e74f8749079d6b3194</t>
  </si>
  <si>
    <t>Ktvb.com ATF 300x250</t>
  </si>
  <si>
    <t>5b9d0bfd8a695d569c0fae639b16ea5a</t>
  </si>
  <si>
    <t>Wfaa.com ATF 728x90</t>
  </si>
  <si>
    <t>5c81156772af74111ec5a55e81a75337</t>
  </si>
  <si>
    <t>Freep.com BTF 728x90</t>
  </si>
  <si>
    <t>6a8cd627d57040be75798a5ccdc40c8b</t>
  </si>
  <si>
    <t>Scnow.com ATF 300x250</t>
  </si>
  <si>
    <t>6a9105ed15cb7d25621ce38358a18b6e</t>
  </si>
  <si>
    <t>Jdnews.com BTF 160x600</t>
  </si>
  <si>
    <t>7498565e0919c2bcefe537a9f808362c</t>
  </si>
  <si>
    <t>Khou.com ATF 728x90</t>
  </si>
  <si>
    <t>74fe8b977cfe864365c21f843726b783</t>
  </si>
  <si>
    <t>Packersnews.com MID 300x250</t>
  </si>
  <si>
    <t>761ac6a00b35762faa04fd50d5f9fb58</t>
  </si>
  <si>
    <t>Ksdk.com ATF 300x250</t>
  </si>
  <si>
    <t>7b60bc4e347a05079c83a0fe6f4f676f</t>
  </si>
  <si>
    <t>Sheboyganpress.com ATF 300x250</t>
  </si>
  <si>
    <t>8d278fdf07b13d09a9adc2095c3ef741</t>
  </si>
  <si>
    <t>Firstcoastnews.com ATF 300x250</t>
  </si>
  <si>
    <t>941f699e780879dbadd8cd4aec46963c</t>
  </si>
  <si>
    <t>Wkyc.com ATF 728x90</t>
  </si>
  <si>
    <t>97d87ec5124b1c964c4727bb16ac36b4</t>
  </si>
  <si>
    <t>12news.com ATF 300x250</t>
  </si>
  <si>
    <t>9c01a67a474dfa8212c97dbadcbdb21e</t>
  </si>
  <si>
    <t>Wzzm13.com ATF 300x250</t>
  </si>
  <si>
    <t>9f2b8612b0af64168f863e7308636c91</t>
  </si>
  <si>
    <t>lansingstatejournal.com ATF 300x250</t>
  </si>
  <si>
    <t>a50a3f70ac8cc6ed98872cd418010b43</t>
  </si>
  <si>
    <t>Clarionledger.com BTF 728x90</t>
  </si>
  <si>
    <t>ac92132ebb3f59af3bc336b578c54a28</t>
  </si>
  <si>
    <t>Wbir.com ATF 728x90</t>
  </si>
  <si>
    <t>ad6aad9d4b514cd69dbff21a67f84f00</t>
  </si>
  <si>
    <t>Indystar.com BTF 728x90</t>
  </si>
  <si>
    <t>b0122fde1d5ab8442933f26b6be3e557</t>
  </si>
  <si>
    <t>pressconnects.com BTF 300x250</t>
  </si>
  <si>
    <t>b8d8b8dccc90a1906f3c2450016f456c</t>
  </si>
  <si>
    <t>Wgrz.com ATF 300x250</t>
  </si>
  <si>
    <t>ba2ab5e14db274bf7c34f3f821e20f7d</t>
  </si>
  <si>
    <t>12news.com ATF 728x90</t>
  </si>
  <si>
    <t>bd3dbb99f2fc12f55b63d92ea51b4d0c</t>
  </si>
  <si>
    <t>pressconnects.com ATF 300x250</t>
  </si>
  <si>
    <t>c44e4f095ab9688b19a38f43f15bac34</t>
  </si>
  <si>
    <t>King5.com ATF 728x90</t>
  </si>
  <si>
    <t>c7192d76f96c4b8c11807f1b68840354</t>
  </si>
  <si>
    <t>Wusa9.com ATF 728x90</t>
  </si>
  <si>
    <t>d1d4d3b53e982b82f7ec0b637e017da0</t>
  </si>
  <si>
    <t>Firstcoastnews.com ATF 728x90</t>
  </si>
  <si>
    <t>d691eb32f9600ce4725540682f990733</t>
  </si>
  <si>
    <t>9news.com ATF 300x250</t>
  </si>
  <si>
    <t>d863a86605dd3d155af0712e7ddeae80</t>
  </si>
  <si>
    <t>Abc10.com ATF 728x90</t>
  </si>
  <si>
    <t>dc11f415b48f6d345eb520604bb5f15d</t>
  </si>
  <si>
    <t>Wbir.com ATF 300x250</t>
  </si>
  <si>
    <t>dd627119ff104b4e643f18337f289222</t>
  </si>
  <si>
    <t>argusleader.com BTF 728x90</t>
  </si>
  <si>
    <t>ec61d5fce878491559eb4e3d628a0859</t>
  </si>
  <si>
    <t>Legacy.com Gannett BTF 728x90</t>
  </si>
  <si>
    <t>ee50249c7e977a48e255fa8a572e27f2</t>
  </si>
  <si>
    <t>coloradoan.com BTF 728x90</t>
  </si>
  <si>
    <t>ef4e47876bde554c9028e20ca07ac0bd</t>
  </si>
  <si>
    <t>Kare11.com ATF 300x250</t>
  </si>
  <si>
    <t>f3a15eb47ac050d15d7b608f718ba3b6</t>
  </si>
  <si>
    <t>Krem.com ATF 728x90</t>
  </si>
  <si>
    <t>f8fbe6ad8bc5f2d0c5ef17c13cd85e3f</t>
  </si>
  <si>
    <t>Kvue.com ATF 728x90</t>
  </si>
  <si>
    <t>faf9f1c87aa15f16f9e660c589cf5912</t>
  </si>
  <si>
    <t>Havenews.com ATF 728x90</t>
  </si>
  <si>
    <t>aed9d25c5f87dac0bb5ee2c598b6161e</t>
  </si>
  <si>
    <t>Lotteryhub.com 160x600</t>
  </si>
  <si>
    <t>e655c262a54873e877f674747736acd1</t>
  </si>
  <si>
    <t>Lotteryhub.com 728x90</t>
  </si>
  <si>
    <t>042dda8050910efb1cbb7a50d88a9764</t>
  </si>
  <si>
    <t>CTT-rightRailA-Komoona-300x600_Desktop</t>
  </si>
  <si>
    <t>14ca924cd79b9211b6df99d2fd949692</t>
  </si>
  <si>
    <t>VLD-rightRailA-Komoona-300x250_Desktop</t>
  </si>
  <si>
    <t>1964d0e7560c5b8454a19bfd1181b420</t>
  </si>
  <si>
    <t>THL-aboveNavA-PB--Komoona-728x90_Desktop</t>
  </si>
  <si>
    <t>4cad877b99722c8c3459a6312c4a8365</t>
  </si>
  <si>
    <t>TVL-belowNavB-Komoona-728x90_Desktop</t>
  </si>
  <si>
    <t>564ddd668f26e8751db554dcfb9de1e2</t>
  </si>
  <si>
    <t>CTT-belowNavA-Komoona-320x50_Mobile</t>
  </si>
  <si>
    <t>7998989870828d6f273437bccc285557</t>
  </si>
  <si>
    <t>EXW-belowTitleA-Komoona-728x90_Desktop</t>
  </si>
  <si>
    <t>9b65cb88dc9b394560f47aee9b9adc4d</t>
  </si>
  <si>
    <t>TVL-rightRailC-Komoona-300x600_Desktop</t>
  </si>
  <si>
    <t>9c357e6c102d748082216b2c6b26240f</t>
  </si>
  <si>
    <t>THL-belowNavA-PB--Komoona-728x90_Desktop</t>
  </si>
  <si>
    <t>a70e4c15823142494dbc8aa73b90a4ca</t>
  </si>
  <si>
    <t>TVL-rightRailC-Komoona-#2 300x600_Desktop</t>
  </si>
  <si>
    <t>f3421eb5e75de70bf185a37167c1af4b</t>
  </si>
  <si>
    <t>VLD-rightRailC-Komoona-300x250_Mobile</t>
  </si>
  <si>
    <t>f7c5637af7c0d4bb6046beae1b528eb0</t>
  </si>
  <si>
    <t>VLD-rightRailB-Komoona-300x250_Desktop</t>
  </si>
  <si>
    <t>f90b81012b79621ab0939ac4b730a4cd</t>
  </si>
  <si>
    <t>TVL-belowNavC-Komoona-728x90_Desktop</t>
  </si>
  <si>
    <t>breno@bmbraga.com</t>
  </si>
  <si>
    <t>Clickgratis.com.br</t>
  </si>
  <si>
    <t>23ed50fe3421412680785f375f5a4ee8</t>
  </si>
  <si>
    <t>En.mundo.com Mobile #2 300x250</t>
  </si>
  <si>
    <t>712f81d171389bf86e99d8092c35e480</t>
  </si>
  <si>
    <t>En.mundo.com Mobile #1 300x250</t>
  </si>
  <si>
    <t>7eba38572809ad80285110acc8bf8773</t>
  </si>
  <si>
    <t>En.mundo.com Mobile #3 300x250</t>
  </si>
  <si>
    <t>c6de6ddee3ceeacebccd950631bb581c</t>
  </si>
  <si>
    <t>EN.mundo.com #1 728x90</t>
  </si>
  <si>
    <t>buero@unzensuriert.at</t>
  </si>
  <si>
    <t>1848 Medienvielfalt Verlags GmbH (unzensuriert.at)</t>
  </si>
  <si>
    <t>cf6a5cb1849b5b7558d8991b3b372a7e</t>
  </si>
  <si>
    <t>Unzensuriert.at 300x250</t>
  </si>
  <si>
    <t>1c4403693a079bd3cdeab1fd5699bd0f</t>
  </si>
  <si>
    <t>Onepunchmango.me 160x600</t>
  </si>
  <si>
    <t>36d4294005c2ed501f8541f1165336b3</t>
  </si>
  <si>
    <t>Fairytailgo.me 728x90</t>
  </si>
  <si>
    <t>958abe0fc2f672c8865dabe4e58b70c0</t>
  </si>
  <si>
    <t>Fairytailgo.me 160x600</t>
  </si>
  <si>
    <t>d4103a7eb09f110059a2190a9f563a49</t>
  </si>
  <si>
    <t>Onepunchmango.me 728x90</t>
  </si>
  <si>
    <t>chris@sevdotcom.ae</t>
  </si>
  <si>
    <t>Clicksco (kyaboss.com)</t>
  </si>
  <si>
    <t>ab23947e19087f99ffecb1386353f25e</t>
  </si>
  <si>
    <t>HubbMedia_kyaboss_300x250_ATF_1 Tier 1</t>
  </si>
  <si>
    <t>cb3b2beec4388fa0a11e9e422c1a0973</t>
  </si>
  <si>
    <t>HubbMedia_kyaboss_300x250_ATF_2 Tier 1</t>
  </si>
  <si>
    <t>d1beae214f26b3fe9f6438aa97d9865c</t>
  </si>
  <si>
    <t>HubbMedia_Kyaboss_300x250_SocialHubb Tier 1</t>
  </si>
  <si>
    <t>clearvoip@yahoo.com</t>
  </si>
  <si>
    <t>WikiMachine (Wikischools.ca)</t>
  </si>
  <si>
    <t>cnelson@perk.com</t>
  </si>
  <si>
    <t>Healthliving.today</t>
  </si>
  <si>
    <t>681af7f5d38f79c9756814f5062d2893</t>
  </si>
  <si>
    <t>Wheelscene.com 300x250</t>
  </si>
  <si>
    <t>297ed2f522e782d3d268d26abe42a5ca</t>
  </si>
  <si>
    <t>LavishrInArticleATF 728x90</t>
  </si>
  <si>
    <t>6022a7c5ae7854ceeef984e3d34241eb</t>
  </si>
  <si>
    <t>LavishrLeft 160x600</t>
  </si>
  <si>
    <t>b0451dded97a2eccbf095c59f6975956</t>
  </si>
  <si>
    <t>WDOSide1_AP 300x250</t>
  </si>
  <si>
    <t>fdcbdfaaf4cc6f87a62501069a74b613</t>
  </si>
  <si>
    <t>WDOHeader_AP 728x90</t>
  </si>
  <si>
    <t>9a182fd594956a281c6ad6a5d69be877</t>
  </si>
  <si>
    <t>Positivr.fr ATF 728x90</t>
  </si>
  <si>
    <t>66e124db239ef82ede0639ef5d6bd577</t>
  </si>
  <si>
    <t>Healthycast.com 300x250</t>
  </si>
  <si>
    <t>19cef91341b687bc6d2c6b5d6dff4b4b</t>
  </si>
  <si>
    <t>Celebtop10.com #2 300x250</t>
  </si>
  <si>
    <t>2e3900030d479d6d04a52ed14cbd657b</t>
  </si>
  <si>
    <t>Exploretastetravel.com ATF 728x90</t>
  </si>
  <si>
    <t>3853f19cf215a1902dd5efb06c868bf8</t>
  </si>
  <si>
    <t>Exploretastetravel.com BTF 728x90</t>
  </si>
  <si>
    <t>4ecda5d99b0616f0ff0af2de7a035654</t>
  </si>
  <si>
    <t>Celebtop10.com #2 728x90</t>
  </si>
  <si>
    <t>54235b9f7643c02bc50c743054238fdc</t>
  </si>
  <si>
    <t>Exploretastetravel.com BTF 300x250</t>
  </si>
  <si>
    <t>705f13fc153ef67611cc5ce46598f003</t>
  </si>
  <si>
    <t>Exploretastetravel.com ATF 300x250</t>
  </si>
  <si>
    <t>a401b81bf45a4ce54b1e6aa73c4d7837</t>
  </si>
  <si>
    <t>Celebtop10.com #1 300x250</t>
  </si>
  <si>
    <t>e798c88228da609f3665b1f0bdd91831</t>
  </si>
  <si>
    <t>Celebtop10.com #1 728x90</t>
  </si>
  <si>
    <t>10b4d7e4f26ea616a2a6bdd7a38bfe64</t>
  </si>
  <si>
    <t>Tivo LB 2</t>
  </si>
  <si>
    <t>683f25cc33bc8b3befae4cc9e8e22722</t>
  </si>
  <si>
    <t>Tivo LB 1</t>
  </si>
  <si>
    <t>9c8e51bdf5432144a50c0b30ba35ab26</t>
  </si>
  <si>
    <t>Tivo Wide Sky 1 160x600</t>
  </si>
  <si>
    <t>0c67a54a3945e180e992f5b3ff22a0ac</t>
  </si>
  <si>
    <t>Ibnlive.com 300x600 KMN</t>
  </si>
  <si>
    <t>1e6b2171811ccd5bb7b87caa10859044</t>
  </si>
  <si>
    <t>Firstpost.com _KMN2_ 300x600</t>
  </si>
  <si>
    <t>287c47ed292085e92e8c876d7685f1b4</t>
  </si>
  <si>
    <t>Tribune.com.pk ATF 728x90</t>
  </si>
  <si>
    <t>42e434b34332c1f6c67f687c0f549fd7</t>
  </si>
  <si>
    <t>Philly.com_300x600_US_KMN2</t>
  </si>
  <si>
    <t>477658bab0760b641ce7af23c65dea63</t>
  </si>
  <si>
    <t>Maxim.com _KMN_ 300x250</t>
  </si>
  <si>
    <t>4aa1aad8f19c038ebefe8aa041d1d877</t>
  </si>
  <si>
    <t>Firstpost.com_KMN_300x600</t>
  </si>
  <si>
    <t>7491dec38304c49aecbf41b8a1b802b9</t>
  </si>
  <si>
    <t>Javedch.com _KMN2_EU_ 300x250</t>
  </si>
  <si>
    <t>7e07a53bcd967c20b233de381c402b5f</t>
  </si>
  <si>
    <t>Creaders.net_US-CA_728x90_KMN</t>
  </si>
  <si>
    <t>921eeaa18094eb0b8bd16bc01f8558ba</t>
  </si>
  <si>
    <t>Maxim.com _KMN_ 300x600</t>
  </si>
  <si>
    <t>93b1b02a7067a794c47966ab057960e0</t>
  </si>
  <si>
    <t>Urdupoint.com _ME_KMN2_ 300x250</t>
  </si>
  <si>
    <t>b827f1a48bf35eee3f591821539cb6b9</t>
  </si>
  <si>
    <t>Say-Biography.com Mobile _KMN2_ 300x250</t>
  </si>
  <si>
    <t>c5855e49f3c0822e3cb93920f28f5bff</t>
  </si>
  <si>
    <t>Creaders.net_US-CA_160x600_KMN</t>
  </si>
  <si>
    <t>c9fd6037b3823ed3441c0da062508751</t>
  </si>
  <si>
    <t>Maxim.com _KMN_ 728x90</t>
  </si>
  <si>
    <t>cfda421c5f728c44290723cb01779491</t>
  </si>
  <si>
    <t>Philly.com_300x600_US_KMN</t>
  </si>
  <si>
    <t>e528ef82112ef68b58848a59df9208e7</t>
  </si>
  <si>
    <t>Creaders.net_UK-AU_300x250_KMN</t>
  </si>
  <si>
    <t>e6336395d6110e50c2a5442779399842</t>
  </si>
  <si>
    <t>Creaders.net_UK-AU_728x90_KMN</t>
  </si>
  <si>
    <t>ea34b71fc2c6c3c62fbd2596e3024065</t>
  </si>
  <si>
    <t>Diply_Mob_CNT_Ad2_300x250_INTL_KMN</t>
  </si>
  <si>
    <t>ed4c9200bc5053fe6f830b17824c09da</t>
  </si>
  <si>
    <t>Ink361.com_dsk_300x250_KMN2</t>
  </si>
  <si>
    <t>ee16557ba3b3182e2b9b10fbcacc23fb</t>
  </si>
  <si>
    <t>Creaders.net_UK-AU_160x600_KMN</t>
  </si>
  <si>
    <t>fa59dc9ded39037f37a533f14449beb9</t>
  </si>
  <si>
    <t>Zumi.pl KMN 300x600</t>
  </si>
  <si>
    <t>demand@jcartermarketing.com</t>
  </si>
  <si>
    <t>J Carter Marketing (sltrib.com)</t>
  </si>
  <si>
    <t>42eb8766de2e55b205b39ffa79f664ba</t>
  </si>
  <si>
    <t>Sltrib.com 300x250</t>
  </si>
  <si>
    <t>09a72f31ea3ac376a048c0010cd58ed1</t>
  </si>
  <si>
    <t>Unixmanga.net 160x600</t>
  </si>
  <si>
    <t>64b3ffd0cbbd3fdebcc1a11f6c3c4588</t>
  </si>
  <si>
    <t>Unixmanga.net 728x90</t>
  </si>
  <si>
    <t>ekisel@vacationidea.com</t>
  </si>
  <si>
    <t>Vacationidea Inc (vacationidea.com)</t>
  </si>
  <si>
    <t>371960ca1872757895184fc2a704e76a</t>
  </si>
  <si>
    <t>Vacationidea.com 300x250 slide5</t>
  </si>
  <si>
    <t>6e353182dfb4514f2a7924953a0c4d70</t>
  </si>
  <si>
    <t>Vacationidea.com 300x600</t>
  </si>
  <si>
    <t>9ce0d38850bfa5349e46f90e4f46b5b7</t>
  </si>
  <si>
    <t>Vacationidea.com #4 300x250 slide17</t>
  </si>
  <si>
    <t>a28b4de4f73ba41337c87b1a4f739437</t>
  </si>
  <si>
    <t>Vacationidea.com slide25 300x250</t>
  </si>
  <si>
    <t>f4046cd90b36b7fabb61a7c37b2bd933</t>
  </si>
  <si>
    <t>Vacationidea.com 300x250 criteo perf</t>
  </si>
  <si>
    <t>72892419249686f4ba66f003efbd5f1a</t>
  </si>
  <si>
    <t>Watchfomny.tv 300x600</t>
  </si>
  <si>
    <t>c05e6f231796d1ac930e1d2b89fe201e</t>
  </si>
  <si>
    <t>Watchfomny.tv Mobile 320x50</t>
  </si>
  <si>
    <t>d044cdff1d702f6d5676e9ef228f6b83</t>
  </si>
  <si>
    <t>Watchfomny.tv 160x600</t>
  </si>
  <si>
    <t>4c29c9719d2584224895bf2c4706c5b7</t>
  </si>
  <si>
    <t>Boxrec.com 728x90</t>
  </si>
  <si>
    <t>73df54521c82bea0f7733a107bb24d02</t>
  </si>
  <si>
    <t>Free-power-point-templates.com ATF 728x90</t>
  </si>
  <si>
    <t>c1ca4f04fafda2b95282fc68f7e22f2d</t>
  </si>
  <si>
    <t>Boxrec.com Mobile 320x50</t>
  </si>
  <si>
    <t>e0aa0f0f7d95af91a23a4621db8612c2</t>
  </si>
  <si>
    <t>Boxrec.com Mobile #2 320x50</t>
  </si>
  <si>
    <t>e8a9f4fc488053357859a2143fb3d84a</t>
  </si>
  <si>
    <t>Boxrec.com 300x250</t>
  </si>
  <si>
    <t>fr@bitlanders.com</t>
  </si>
  <si>
    <t>Bitlanders.com</t>
  </si>
  <si>
    <t>5eda4024bcb923dd269d80df80d401df</t>
  </si>
  <si>
    <t>Classimatic.com 300x250</t>
  </si>
  <si>
    <t>c6f3f1d874d69c25d7aa524383c9d95d</t>
  </si>
  <si>
    <t>Classimatic.com 728x90</t>
  </si>
  <si>
    <t>89fff63ae8700933cf6ecd25a666b7d6</t>
  </si>
  <si>
    <t>Worldlifestyle 728x90</t>
  </si>
  <si>
    <t>b721efb342fd7b4583b5a99f99785f3f</t>
  </si>
  <si>
    <t>FeedGag Sidebar T1 300x600</t>
  </si>
  <si>
    <t>036d3f5ad454215c1705871140e38e4d</t>
  </si>
  <si>
    <t>RON1-DE-ADG-1.1-Lv2 728x90</t>
  </si>
  <si>
    <t>7845ebe162b924edf2e8d581496c2a22</t>
  </si>
  <si>
    <t>RON3-US-Q1M-1.1-LV1.3</t>
  </si>
  <si>
    <t>80f7652915e51ce4fd819036acd5779f</t>
  </si>
  <si>
    <t>RON3-IT-ZOD-1.5-LV1.5-300x250</t>
  </si>
  <si>
    <t>bbe0bbba2db41ac9d1f23b2883dd5560</t>
  </si>
  <si>
    <t>RON3-IT-ZOD-1.5-LV1.5-728x90</t>
  </si>
  <si>
    <t>hello@newormedia.com</t>
  </si>
  <si>
    <t>Newormedia (mytechinterviews.com)</t>
  </si>
  <si>
    <t>18a56cfa4dd90acd4f267133dd62fe58</t>
  </si>
  <si>
    <t>90s411.com #2 728x90</t>
  </si>
  <si>
    <t>29a01a06e4c77a60fea7e86cc67917a3</t>
  </si>
  <si>
    <t>Calculus-help.com 300x250</t>
  </si>
  <si>
    <t>4f426eb6e3322cf59fd672e162ace56e</t>
  </si>
  <si>
    <t>Mytechinterviews.com #2 728x90</t>
  </si>
  <si>
    <t>68458018abe283c9f05ae1e64cbac476</t>
  </si>
  <si>
    <t>Mytechinterviews.com 300x250</t>
  </si>
  <si>
    <t>a93caa46bff7cdbe08c1a0f9d857c178</t>
  </si>
  <si>
    <t>Mytechinterviews.com 160x600</t>
  </si>
  <si>
    <t>ba693a66581ddf94b67d4f3e6a66ef7a</t>
  </si>
  <si>
    <t>90s411.com 160x600</t>
  </si>
  <si>
    <t>cb825126b323ccbf79ef36ff871996e0</t>
  </si>
  <si>
    <t>Mytechinterviews.com #2 300x250</t>
  </si>
  <si>
    <t>d7df3da07a5b238d55cce15a93ed212a</t>
  </si>
  <si>
    <t>Mytechinterviews.com 728x90</t>
  </si>
  <si>
    <t>db26cd29f722dd74b591ca5591f52860</t>
  </si>
  <si>
    <t>90s411.com 728x90</t>
  </si>
  <si>
    <t>e2b14dfdcc82a9857502abd706e5f983</t>
  </si>
  <si>
    <t>90s411.com 300x250</t>
  </si>
  <si>
    <t>3294782891ad04b604f4927e0927c40c</t>
  </si>
  <si>
    <t>Leakgag.com 300x250</t>
  </si>
  <si>
    <t>c8327430b71a16484199d1fd524ae07e</t>
  </si>
  <si>
    <t>Leakgag.com 728x90</t>
  </si>
  <si>
    <t>0c18a0b05df4a179832745e795b670d5</t>
  </si>
  <si>
    <t>Heymanga.xyz Mobile 320x50</t>
  </si>
  <si>
    <t>072762ce875885bdd9ce52a59d197c6d</t>
  </si>
  <si>
    <t>JFS - 728x90 WEU BTF</t>
  </si>
  <si>
    <t>38a8fc284be9cdd080d2c029d893196e</t>
  </si>
  <si>
    <t>JFS - 728x90 ROW BTF</t>
  </si>
  <si>
    <t>3ad3bd424ae9be79ea12cd59f601f5a9</t>
  </si>
  <si>
    <t>JFS - 300x250 ROW BTF</t>
  </si>
  <si>
    <t>632924fb22870acc19b15fc96137d517</t>
  </si>
  <si>
    <t>JFS - 300x250 ROW FALLBACK</t>
  </si>
  <si>
    <t>ba1e56c8606d73fa4696e12e08d3653f</t>
  </si>
  <si>
    <t>JFS - 728x90 EEU BTF</t>
  </si>
  <si>
    <t>d3ce81ef6359356d6641f3e5eda5f067</t>
  </si>
  <si>
    <t>JFS - 300x250 EEU BTF</t>
  </si>
  <si>
    <t>f4822071920ecb3fe187fd6dd69c545c</t>
  </si>
  <si>
    <t>JFS - 300x250 WEU BTF</t>
  </si>
  <si>
    <t>37ebbf3d13d4a13bd8e08b3e5286091f</t>
  </si>
  <si>
    <t>Prommafia.com ATF 728x90</t>
  </si>
  <si>
    <t>4fafdba55a9edb2a1980547baefcc712</t>
  </si>
  <si>
    <t>Prommafia.com ATF 300x600</t>
  </si>
  <si>
    <t>5dc2234d08c95e4094b1b9b366500f78</t>
  </si>
  <si>
    <t>Brainorbeauty.com 728x90</t>
  </si>
  <si>
    <t>6f5e065968b96017b09c31e611539143</t>
  </si>
  <si>
    <t>Prommafia.com BTF 728x90</t>
  </si>
  <si>
    <t>7dde661722c1893498291abe438cc6de</t>
  </si>
  <si>
    <t>Prommafia.com ATF 300x250</t>
  </si>
  <si>
    <t>b1689090294c8a3f5720510f4a3db0f2</t>
  </si>
  <si>
    <t>Brainorbeauty.com 300x250</t>
  </si>
  <si>
    <t>d43645d5d97ed15ec435e06dfbc018ba</t>
  </si>
  <si>
    <t>Prommafia.com BTF 160x600</t>
  </si>
  <si>
    <t>d6e742e4a15c8c91408a801bda486f88</t>
  </si>
  <si>
    <t>Prommafia.com ATF 160x600</t>
  </si>
  <si>
    <t>f4595a52b4e6a14d608dababf3b0896d</t>
  </si>
  <si>
    <t>Brainorbeauty.com 160x600</t>
  </si>
  <si>
    <t>info@banoosh.com</t>
  </si>
  <si>
    <t>banoosh.tv</t>
  </si>
  <si>
    <t>eaeea61f1a8fefaf670e72f6c7119ba5</t>
  </si>
  <si>
    <t>Banoosh.com 300x250</t>
  </si>
  <si>
    <t>info@detoxifyandenergize.com</t>
  </si>
  <si>
    <t>Detoxifyandenergize.com</t>
  </si>
  <si>
    <t>005ef45f08c68dd1227325574abda664</t>
  </si>
  <si>
    <t>Detoxifyandenergize.com 728x90</t>
  </si>
  <si>
    <t>08427b06fd44304048c20bc3b4c7f247</t>
  </si>
  <si>
    <t>Detoxifyandenergize.com #2 728x90</t>
  </si>
  <si>
    <t>ac27e760b7d2d9923a82fdd0b0f3d6e2</t>
  </si>
  <si>
    <t>Detoxifyandenergize.com 300x250</t>
  </si>
  <si>
    <t>ec1e228624ba9082fb58210b215e328f</t>
  </si>
  <si>
    <t>Detoxifyandenergize.com #2 300x250</t>
  </si>
  <si>
    <t>35540ab9d2f409ef16f8ff67e25c7edf</t>
  </si>
  <si>
    <t>Ausom.com Mobile 728x90</t>
  </si>
  <si>
    <t>a4c7a59903439e5be4772b2e167138b8</t>
  </si>
  <si>
    <t>Ausom.com Mobile 300x250</t>
  </si>
  <si>
    <t>f872350bfcc821311162acdf8a93e7dc</t>
  </si>
  <si>
    <t>QuizDoo [PL] Bottom Ad</t>
  </si>
  <si>
    <t>17137f9a80bf00d9df2f0fcac4a97b4b</t>
  </si>
  <si>
    <t>Tunesmatrix.com #1 160x600</t>
  </si>
  <si>
    <t>2fe13581fdede2387de824015bc6154f</t>
  </si>
  <si>
    <t>Allhollywoodmatrix.com #2 728x90</t>
  </si>
  <si>
    <t>3e6b611a0b8bfa7ea816ad7876f2ec20</t>
  </si>
  <si>
    <t>Foodandtravelguide.com #1 300x250</t>
  </si>
  <si>
    <t>53bc6b5cdbb95c2a969d4efa71664bf2</t>
  </si>
  <si>
    <t>Allsportsmatrix.com #1 728x90</t>
  </si>
  <si>
    <t>e75b8ac5b45d7ccf067698752ed8cda2</t>
  </si>
  <si>
    <t>Athleticdaily.com #2 300x250</t>
  </si>
  <si>
    <t>a6b81eafdad50e8e2b60052ac8be61f4</t>
  </si>
  <si>
    <t>Realtor.com _ENG_ATF_728</t>
  </si>
  <si>
    <t>00629ec0f2e8a32fae59de616af56763</t>
  </si>
  <si>
    <t>Inhonorofbeauty.com Tier 2 160x600</t>
  </si>
  <si>
    <t>123d11ff25620809af85f3d31303b271</t>
  </si>
  <si>
    <t>Inhonorofbeauty.com 728x90</t>
  </si>
  <si>
    <t>21ed9374d9d9ae2a8e73bdb685f03f9b</t>
  </si>
  <si>
    <t>Inhonorofbeauty.com 300x250</t>
  </si>
  <si>
    <t>2be1189b971d9c95c53c51b25943a04a</t>
  </si>
  <si>
    <t>Inhonorofbeauty.com Tier 2 728x90</t>
  </si>
  <si>
    <t>9cb004af55a5cf036bc8436d3462b92f</t>
  </si>
  <si>
    <t>Inhonorofbeauty.com Tier 2 300x250</t>
  </si>
  <si>
    <t>a8c7787f9228dd3725307da0db398a4f</t>
  </si>
  <si>
    <t>Inhonorofbeauty.com 160x600</t>
  </si>
  <si>
    <t>8ef75d7e70d10f406d5b123b9c2b0cc7</t>
  </si>
  <si>
    <t>Thebuzzstuff.com Tier 1 #2 728x90</t>
  </si>
  <si>
    <t>e3fa5a62a82e7aa7671bc30007aab339</t>
  </si>
  <si>
    <t>Thebuzzstuff.com Tier 1 300x600</t>
  </si>
  <si>
    <t>8e7b968cef3dbcaf0e04929f7886d95f</t>
  </si>
  <si>
    <t>d6e55fa9e2ba47f360bd4afa1785dd44</t>
  </si>
  <si>
    <t>Bobvila.com 300x250</t>
  </si>
  <si>
    <t>8f1420cca37e2a14f7e850c0283033b2</t>
  </si>
  <si>
    <t>Mdemulher.abril.com.br 728x90</t>
  </si>
  <si>
    <t>b0a2a355d5f6e6645c3a562d522e48fd</t>
  </si>
  <si>
    <t>Exame.abril.com.br 728x90</t>
  </si>
  <si>
    <t>a4cdf56e79a8dc354b89663eb57f0eae</t>
  </si>
  <si>
    <t>Vivaglammagazine.com BTF 300x250</t>
  </si>
  <si>
    <t>09738623081eeea0d6b56e4e3ad560ae</t>
  </si>
  <si>
    <t>Michellemalkin.com 300x250</t>
  </si>
  <si>
    <t>4b24db163ed292f9e5353c789ad8fe15</t>
  </si>
  <si>
    <t>Tpnn.comTablet #2 300x250</t>
  </si>
  <si>
    <t>b36283e1223843accb98368c9f655bb8</t>
  </si>
  <si>
    <t>Jewcy.com 300x600</t>
  </si>
  <si>
    <t>e252e09c22e6d311a0052c3e6c13f900</t>
  </si>
  <si>
    <t>Winningdemocrats.com 300x250</t>
  </si>
  <si>
    <t>ea5403b01c1f70fd6394578a7143b3ae</t>
  </si>
  <si>
    <t>Tpnn.comMobile #3 300x250</t>
  </si>
  <si>
    <t>0ad383ff82269c6dba05ba262fa270a0</t>
  </si>
  <si>
    <t>247sports.com x43 728x90</t>
  </si>
  <si>
    <t>145dd2e9884b7c63212852580c597984</t>
  </si>
  <si>
    <t>Advocate.com Tier 2 728x90</t>
  </si>
  <si>
    <t>2d802cb6073b8bd5438896676eb2b1cc</t>
  </si>
  <si>
    <t>Advocate.com Tier 2 300x250</t>
  </si>
  <si>
    <t>340eaf368faf01866f83203311f64d04</t>
  </si>
  <si>
    <t>Fashionstylemag.com_728x90</t>
  </si>
  <si>
    <t>36a0cd549e50c2134e2c6d4e6379c1e9</t>
  </si>
  <si>
    <t>Textnow.com 728x90</t>
  </si>
  <si>
    <t>372b6d4bf0edc9dda828e890b4b46000</t>
  </si>
  <si>
    <t>247sports.com x41 728x90</t>
  </si>
  <si>
    <t>83fa30369e2671bcb9644d190dda7d01</t>
  </si>
  <si>
    <t>247sports.com x44 728x90</t>
  </si>
  <si>
    <t>884833a5fc9f95bc3368fee2cc61c855</t>
  </si>
  <si>
    <t>Advocate.com Tier 2 300x600</t>
  </si>
  <si>
    <t>d4a06b0c65846bde4b7c77d5e47a643e</t>
  </si>
  <si>
    <t>Textnow.com 160x600</t>
  </si>
  <si>
    <t>deb1dfea0ccc760538acdaa7d427d623</t>
  </si>
  <si>
    <t>247sports.com x42 728x90</t>
  </si>
  <si>
    <t>b6a12675f2cb6bf9133cc8b2ba20e937</t>
  </si>
  <si>
    <t>US Sanfoundry.com Mobile-End 320x50</t>
  </si>
  <si>
    <t>d374d88386f526298acee93b17d35eef</t>
  </si>
  <si>
    <t>US Sanfoundry.com Mobile #1 Top 320x50</t>
  </si>
  <si>
    <t>511442495d9fa9f7183eddd12bd927fb</t>
  </si>
  <si>
    <t>InsideFlyer NO_BelowContent_Blog 728x90</t>
  </si>
  <si>
    <t>kkimerer@sibannacmedia.com</t>
  </si>
  <si>
    <t>Sibannac Media (lifeisaboard.com)</t>
  </si>
  <si>
    <t>919f99497790f3280735d230d63a2070</t>
  </si>
  <si>
    <t>Cyclerlife.com 728x90</t>
  </si>
  <si>
    <t>a651c63654f475a95879c7d4d0ac3dbb</t>
  </si>
  <si>
    <t>Childcompass.com 728x90</t>
  </si>
  <si>
    <t>cb841a65c1157a67b4d864b021583f59</t>
  </si>
  <si>
    <t>Cyclerlife.com 300x250</t>
  </si>
  <si>
    <t>edfdab261551a1e9ef70cb569aef3392</t>
  </si>
  <si>
    <t>Childcompass.com 300x250</t>
  </si>
  <si>
    <t>5a04ccf26615a2fbdad4d6375236e641</t>
  </si>
  <si>
    <t>Realitysteve.com 2 300x250</t>
  </si>
  <si>
    <t>733a1be16391aeea01a398cabb922fe1</t>
  </si>
  <si>
    <t>Higherperspectives.com Mobile 300x250</t>
  </si>
  <si>
    <t>367fe2045b7ba49654644741ecee69d8</t>
  </si>
  <si>
    <t>Vidayestilo.terra.com.mx MX 300x600</t>
  </si>
  <si>
    <t>94cc79a6e420e540b17865737fb666e3</t>
  </si>
  <si>
    <t>Ani88.com 300x250</t>
  </si>
  <si>
    <t>37db214715099f6e4b36812196bf8b43</t>
  </si>
  <si>
    <t>Shark-tank.com 300x250</t>
  </si>
  <si>
    <t>946f2d26c8e7b05ab849adc437d8a9aa</t>
  </si>
  <si>
    <t>Shark-tank.com 160x600</t>
  </si>
  <si>
    <t>018762690cfcd5c5893c9898f88adfb4</t>
  </si>
  <si>
    <t>Angryduck.com 728x90</t>
  </si>
  <si>
    <t>57279c0d7d7ca6fff67ad84ed579180c</t>
  </si>
  <si>
    <t>Teen.com 728x90</t>
  </si>
  <si>
    <t>6aab32f14f10e92ae5d627197a22ee6f</t>
  </si>
  <si>
    <t>123greetings.com - Direct - 728</t>
  </si>
  <si>
    <t>983875f2dac4d496acb20eaa7b869d96</t>
  </si>
  <si>
    <t>Teen.com 300x250</t>
  </si>
  <si>
    <t>ac18a2573280723d19f44073532ba0ea</t>
  </si>
  <si>
    <t>Angryduck.com 300x250</t>
  </si>
  <si>
    <t>b95555519489b4a9b8f0aec162a46bf6</t>
  </si>
  <si>
    <t>123greetings.com - Direct - 300</t>
  </si>
  <si>
    <t>bc32badbca4ca387ef39bbf40298e1a3</t>
  </si>
  <si>
    <t>Tipjunkie.com 300x250</t>
  </si>
  <si>
    <t>fbc0a04a9dbb9e3ff7e07374a9937da6</t>
  </si>
  <si>
    <t>Mymotherlode.com 300x250</t>
  </si>
  <si>
    <t>2a662747baf7cc8f5cabe6ce4d1e80a6</t>
  </si>
  <si>
    <t>Boxrec.com Mobile US Middle 320x50</t>
  </si>
  <si>
    <t>3044ce7ac32708916373edac2f3f7b47</t>
  </si>
  <si>
    <t>Romancegoals.com 728x90</t>
  </si>
  <si>
    <t>5b76bdcbe7046929b57893e1df5314d7</t>
  </si>
  <si>
    <t>Buzz.mrexotics.com Widget 728x90</t>
  </si>
  <si>
    <t>78e7ba3d799d932de40492c1329822ce</t>
  </si>
  <si>
    <t>Buzz.mrexotics.com Tier 1 300x250</t>
  </si>
  <si>
    <t>90b1fc7e2d0ebe9e1d05f97bdd0b74b6</t>
  </si>
  <si>
    <t>Menstrait.com #2 728x90</t>
  </si>
  <si>
    <t>media@adsimprove.com</t>
  </si>
  <si>
    <t>Adsimprove (buzzwize.com)</t>
  </si>
  <si>
    <t>e403e068066d19acaab7df97423fc0f8</t>
  </si>
  <si>
    <t>1jux.net Semi 1 300x250</t>
  </si>
  <si>
    <t>mike@digitalmavericks.com</t>
  </si>
  <si>
    <t>Digital Mavericks LLC (therealstanlee.com)</t>
  </si>
  <si>
    <t>3cd3da107e335a34f912feb5d27196c6</t>
  </si>
  <si>
    <t>Chad_TopDesktop_728x90</t>
  </si>
  <si>
    <t>7fa687a44b3b321b6e809877e9d6f967</t>
  </si>
  <si>
    <t>BAM_TopDesktop_728x90</t>
  </si>
  <si>
    <t>b5e9a15ccd990a8bb5e366e3f98a98e7</t>
  </si>
  <si>
    <t>StanLee_TopDesktop_728x90</t>
  </si>
  <si>
    <t>c0ff556978b29d308223ae4a3878ddeb</t>
  </si>
  <si>
    <t>ChrisBrown_TopDesktop_728x90</t>
  </si>
  <si>
    <t>nzolotar@gmail.com</t>
  </si>
  <si>
    <t>Bocaagency.com</t>
  </si>
  <si>
    <t>9458da46c62358b52900b276a4529bc9</t>
  </si>
  <si>
    <t>Bocaagency.com 728x90</t>
  </si>
  <si>
    <t>cd19610e368299eea59ff2a03eea6419</t>
  </si>
  <si>
    <t>VM_Src3_D160x600_2_2ndTag</t>
  </si>
  <si>
    <t>pablolamogglia22@gmail.com</t>
  </si>
  <si>
    <t>Lapatilla.com</t>
  </si>
  <si>
    <t>434a452dd77b67361044db00692fff8a</t>
  </si>
  <si>
    <t>a93c3e73cc0191d73cc51ac5276b6019</t>
  </si>
  <si>
    <t>Lapatilla.com 728x90</t>
  </si>
  <si>
    <t>edde5c12128e8f0bcd1a862bc26a1af1</t>
  </si>
  <si>
    <t>Lapatilla.com 160x600</t>
  </si>
  <si>
    <t>parivartan@ixigo.com</t>
  </si>
  <si>
    <t>Ixigo.com</t>
  </si>
  <si>
    <t>202242ed12d9d0d8c48eef9db6ab5c65</t>
  </si>
  <si>
    <t>Ixigo.com 300x250</t>
  </si>
  <si>
    <t>19289d3c1306d7264c0d13de7fdbe421</t>
  </si>
  <si>
    <t>Sonsoflibertymedia.com 728x90</t>
  </si>
  <si>
    <t>cdf97d28418096941b503723ef350671</t>
  </si>
  <si>
    <t>Whatzbuzzing.com MPU2 300x250</t>
  </si>
  <si>
    <t>bd6a81e6b3cdba52e5fb6190ea589432</t>
  </si>
  <si>
    <t>Wittyfeed.com Mobile 320x50</t>
  </si>
  <si>
    <t>624b369d305244cd8fd7482c1841d08a</t>
  </si>
  <si>
    <t>Premiernews24.com 728x90</t>
  </si>
  <si>
    <t>483b514c9cba2a50ec9ccc684ab905b6</t>
  </si>
  <si>
    <t>Theimproper.com 300x250</t>
  </si>
  <si>
    <t>q@brandeating.com</t>
  </si>
  <si>
    <t>Brandeating.com</t>
  </si>
  <si>
    <t>37699547e5b2bf3cfa1313e54d4f7153</t>
  </si>
  <si>
    <t>Brandeating.com BTF 300x250</t>
  </si>
  <si>
    <t>432fc20ff08e00a0232856a4ffe98c51</t>
  </si>
  <si>
    <t>Eurweb.com 160x600</t>
  </si>
  <si>
    <t>randy@mylot.com</t>
  </si>
  <si>
    <t>Mylot.com</t>
  </si>
  <si>
    <t>76d6cb053e6f3205224e1828004a34d0</t>
  </si>
  <si>
    <t>Mylot.com 160x600</t>
  </si>
  <si>
    <t>a099d0390c8c38ca36545289aeb330f1</t>
  </si>
  <si>
    <t>ravi.mareedu@gmail.com</t>
  </si>
  <si>
    <t>Beautyhealthtips.in</t>
  </si>
  <si>
    <t>3404756f8db418acfa723dc3a5fa5137</t>
  </si>
  <si>
    <t>Beautyhealthtips.in 300x250</t>
  </si>
  <si>
    <t>44b92156407fb7e02b0a3e80af684457</t>
  </si>
  <si>
    <t>Reckontalk.com 300x250</t>
  </si>
  <si>
    <t>6c8b2998905f2b008108cef3d1b0d6af</t>
  </si>
  <si>
    <t>Veganricha.com Tier 2 #4 300x250</t>
  </si>
  <si>
    <t>0b37858ff82fe398689276f44c0fb90b</t>
  </si>
  <si>
    <t>Pass_Wuxiaworld.com Desktop_BTF5_ 728x90</t>
  </si>
  <si>
    <t>ecc39d724e50339c9937d4e15d1474ec</t>
  </si>
  <si>
    <t>Pass_Wuxiaworld.com Mobile _BTF1_300x250</t>
  </si>
  <si>
    <t>75b05ec5718b11331145d03842abffdf</t>
  </si>
  <si>
    <t>Myhealthy.tips Komoona_300x250_MHT 3D 300x250</t>
  </si>
  <si>
    <t>7c9801c7f8b4bbb131129fa95fb9de25</t>
  </si>
  <si>
    <t>Myhealthy.tips Komoona_728x90_MHT 0D 728x90</t>
  </si>
  <si>
    <t>9e520a065031ee87657795734d8c7cbc</t>
  </si>
  <si>
    <t>Perfectlytimedimages.com Komoona__PTI 2D 300x250</t>
  </si>
  <si>
    <t>d36420368e1f000ff20a37732057d8a5</t>
  </si>
  <si>
    <t>Thatsnotfood.com Komoona_300x250_TNF 4M</t>
  </si>
  <si>
    <t>4bc0bc6d65fd54fe840aaba77cc4bf30</t>
  </si>
  <si>
    <t>Direct_tvtropes_btf_main_mobile 300x250</t>
  </si>
  <si>
    <t>a3fd0bd289cba4c79948d4770c2c927a</t>
  </si>
  <si>
    <t>Israelnationalnews.com Mobile 320x50</t>
  </si>
  <si>
    <t>008706b5efe3d85132900cb80ae79af8</t>
  </si>
  <si>
    <t>Livetechnews.com #5 728x90</t>
  </si>
  <si>
    <t>3833260e3b97692b87848dabe94987c7</t>
  </si>
  <si>
    <t>Livetechnews.com #4 728x90</t>
  </si>
  <si>
    <t>39fb5d4e2da5f3ece34a1ae279dcdc16</t>
  </si>
  <si>
    <t>Weatherknow.com #5 300x250</t>
  </si>
  <si>
    <t>45f8c38e851574de58dab7be533e9262</t>
  </si>
  <si>
    <t>Weatherknow.com #4 300x250</t>
  </si>
  <si>
    <t>f331afcf0b3edd20d7d5e562dce89803</t>
  </si>
  <si>
    <t>Weatherknow.com #1 300x250</t>
  </si>
  <si>
    <t>fe5a4f613184a6ec1eeed24b9c7b394c</t>
  </si>
  <si>
    <t>Weatherknow.com #2 300x250</t>
  </si>
  <si>
    <t>ffc2d1379f5cf1ce70be5be89d8b77ab</t>
  </si>
  <si>
    <t>Weatherknow.com #3 300x250</t>
  </si>
  <si>
    <t>65f023fc1664fb00cef5beca316bfcd8</t>
  </si>
  <si>
    <t>Space.com728 728x90</t>
  </si>
  <si>
    <t>3b833f2f6ece04ebc94cc7744ab93d36</t>
  </si>
  <si>
    <t>Cycleworld.com BTF 300x250</t>
  </si>
  <si>
    <t>53a90114e7f264369f64f90da7d19350</t>
  </si>
  <si>
    <t>Yachtingmagazine.com BTF 728x90</t>
  </si>
  <si>
    <t>66c2d0210e02046fc56bbc54de08afe9</t>
  </si>
  <si>
    <t>Saltwatersportsman.com BTF 300x250</t>
  </si>
  <si>
    <t>dcccb263349a66e3b42e73529f6aa71d</t>
  </si>
  <si>
    <t>Boatingmag.com ATF 728x90</t>
  </si>
  <si>
    <t>1d0085e4349a35d87683be95d5ac492c</t>
  </si>
  <si>
    <t>F1i.com FR MPU 300x250</t>
  </si>
  <si>
    <t>41343e83104bf5b3f9c1eb8311387000</t>
  </si>
  <si>
    <t>Londonmet.ac.uk MPU 300x250</t>
  </si>
  <si>
    <t>45de447386fef3643beb8c2517161527</t>
  </si>
  <si>
    <t>F1i.com FR Double MPU 300x600</t>
  </si>
  <si>
    <t>63a087d818444064222404a163c37c5f</t>
  </si>
  <si>
    <t>Worldsnooker.com Billboard 970x250</t>
  </si>
  <si>
    <t>f75b08eb0f45a078ac2687a4227268e9</t>
  </si>
  <si>
    <t>F1i.com FR Leaderboard 728x90</t>
  </si>
  <si>
    <t>1124fe03ea8a7065a8204b8f5a7273b2</t>
  </si>
  <si>
    <t>Kickthehabitfast.com 300x250</t>
  </si>
  <si>
    <t>829fe4a9a8435d5e87704a6873605587</t>
  </si>
  <si>
    <t>Kickthehabitfast.com 728x90</t>
  </si>
  <si>
    <t>4b9ee8bae986d99b2f7808f9b8989987</t>
  </si>
  <si>
    <t>Gamona.de #2 300x250</t>
  </si>
  <si>
    <t>27be448524d7b9b6e6ce8dc538d991cc</t>
  </si>
  <si>
    <t>Peekworthy.com Top 300x250</t>
  </si>
  <si>
    <t>1ee37db53f287838d8ec579eaa76873d</t>
  </si>
  <si>
    <t>10mosttoday.com 160x600</t>
  </si>
  <si>
    <t>30057eac7e27f81dcf14560790516426</t>
  </si>
  <si>
    <t>10mosttoday.com 728x90 TOP</t>
  </si>
  <si>
    <t>8c14fdee590be5654f3c25a8b92d809c</t>
  </si>
  <si>
    <t>Egrappler.com 300x600</t>
  </si>
  <si>
    <t>96b4948d58bb6cd315a19cd53fddee45</t>
  </si>
  <si>
    <t>10mosttoday.com 300x250 TOP</t>
  </si>
  <si>
    <t>b8ff3f2d81c1eb38896e997fc7060a11</t>
  </si>
  <si>
    <t>10mosttoday.com #2 300x250 NEXT</t>
  </si>
  <si>
    <t>c0493d399855e33114fe6c7e3fa81e1b</t>
  </si>
  <si>
    <t>Tinmoi.vn 300x250</t>
  </si>
  <si>
    <t>85ee7c1204793b310b2d8cdcdc8ec682</t>
  </si>
  <si>
    <t>Visitberlin.de 728x90</t>
  </si>
  <si>
    <t>876eed5982bdaa3125e35c0d14af8266</t>
  </si>
  <si>
    <t>Visitberlin.de 300x250</t>
  </si>
  <si>
    <t>bbebf7f6e130a099c0eade64b672b679</t>
  </si>
  <si>
    <t>Lifestylevideos.tv LSV media inline end 300x250</t>
  </si>
  <si>
    <t>7f6639db9a91d19c646329d2b05be7e7</t>
  </si>
  <si>
    <t>Surabaya.tribunnews.com Mobile 300x250</t>
  </si>
  <si>
    <t>b9534b8f31dbcced99d828bbe8515d8f</t>
  </si>
  <si>
    <t>Pontianak.tribunnews.com Mobile 300x250</t>
  </si>
  <si>
    <t>ec3023feee13703f9ca05e9a87c3be37</t>
  </si>
  <si>
    <t>Jambi.tribunnews.com 300x250</t>
  </si>
  <si>
    <t>floor_price</t>
  </si>
  <si>
    <t>margins</t>
  </si>
  <si>
    <t>new placement revshare</t>
  </si>
  <si>
    <t>new placement profit</t>
  </si>
  <si>
    <t xml:space="preserve">    , ifnull(round(revshare_objective,4),0) revshare_objective</t>
  </si>
  <si>
    <t xml:space="preserve">    , ifnull(served/14000,0) Kserved_per_day</t>
  </si>
  <si>
    <t xml:space="preserve">    , floor_price</t>
  </si>
  <si>
    <t>, ifnull(revshare_objective,0)</t>
  </si>
  <si>
    <t xml:space="preserve">    , sum(s.current_revshare*(r.cost+r.profit))/(100*sum(r.cost+r.profit)) revshare_objective</t>
  </si>
  <si>
    <t xml:space="preserve">    left join </t>
  </si>
  <si>
    <t>(select s.tagid layoutid</t>
  </si>
  <si>
    <t>, substring_index(group_concat(s.revshare order by s.timestamp desc),',',1) current_revshare</t>
  </si>
  <si>
    <t xml:space="preserve">from kmn_revshare s </t>
  </si>
  <si>
    <t xml:space="preserve">        where date &lt;= '2016-02-26'</t>
  </si>
  <si>
    <t xml:space="preserve">        group by layoutid) s using(layoutid)</t>
  </si>
  <si>
    <t>where date between '2016-02-13' and '2016-02-26'</t>
  </si>
  <si>
    <t xml:space="preserve">    having cost+profit &gt; 3 and 1000*(cost+profit)/served &gt; floor_price*0.96</t>
  </si>
  <si>
    <t>new revshare no down</t>
  </si>
  <si>
    <t>insert ignore into kmn_revshare(tagid, revshare, type, date, timestamp,creationdate,updated_by) values</t>
  </si>
  <si>
    <t>komoona</t>
  </si>
  <si>
    <t>shahar@komoona.com</t>
  </si>
  <si>
    <t>id</t>
  </si>
  <si>
    <t>revshare</t>
  </si>
  <si>
    <t>type</t>
  </si>
  <si>
    <t>date</t>
  </si>
  <si>
    <t>timestamp</t>
  </si>
  <si>
    <t>creationdate</t>
  </si>
  <si>
    <t>by</t>
  </si>
  <si>
    <t>new revshare</t>
  </si>
  <si>
    <t>insert update into kmn_revshare(id,tagid,revshare) values</t>
  </si>
  <si>
    <t>update kmn_revshare</t>
  </si>
  <si>
    <t>tagid</t>
  </si>
  <si>
    <t>updated_by</t>
  </si>
  <si>
    <t>before correction</t>
  </si>
  <si>
    <t>after correction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</si>
</sst>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%"/>
    <numFmt numFmtId="165" formatCode="0.000"/>
    <numFmt numFmtId="166" formatCode="&quot;$&quot;#,##0"/>
    <numFmt numFmtId="167" formatCode="&quot;$&quot;#0.###"/>
    <numFmt numFmtId="168" formatCode="0.#%"/>
    <numFmt numFmtId="169" formatCode="&quot;$&quot;#,##0.00"/>
    <numFmt numFmtId="170" formatCode="&quot;$&quot;#0.#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3">
    <xf numFmtId="0" fontId="0" fillId="0" borderId="0" xfId="0"/>
    <xf numFmtId="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3" fontId="0" fillId="0" borderId="0" xfId="0" applyNumberFormat="1"/>
    <xf numFmtId="0" fontId="16" fillId="33" borderId="0" xfId="0" applyFont="1" applyFill="1" applyAlignment="1">
      <alignment horizontal="center" wrapText="1"/>
    </xf>
    <xf numFmtId="164" fontId="16" fillId="33" borderId="0" xfId="0" applyNumberFormat="1" applyFont="1" applyFill="1" applyAlignment="1">
      <alignment horizontal="center"/>
    </xf>
    <xf numFmtId="0" fontId="0" fillId="34" borderId="0" xfId="0" applyFill="1"/>
    <xf numFmtId="164" fontId="0" fillId="34" borderId="0" xfId="0" applyNumberFormat="1" applyFill="1"/>
    <xf numFmtId="166" fontId="0" fillId="34" borderId="0" xfId="0" applyNumberFormat="1" applyFill="1"/>
    <xf numFmtId="169" fontId="0" fillId="34" borderId="0" xfId="0" applyNumberFormat="1" applyFill="1"/>
    <xf numFmtId="167" fontId="0" fillId="34" borderId="0" xfId="0" applyNumberFormat="1" applyFill="1"/>
    <xf numFmtId="168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166" fontId="0" fillId="35" borderId="0" xfId="0" applyNumberFormat="1" applyFill="1"/>
    <xf numFmtId="169" fontId="0" fillId="35" borderId="0" xfId="0" applyNumberFormat="1" applyFill="1"/>
    <xf numFmtId="167" fontId="0" fillId="35" borderId="0" xfId="0" applyNumberFormat="1" applyFill="1"/>
    <xf numFmtId="168" fontId="0" fillId="35" borderId="0" xfId="0" applyNumberFormat="1" applyFill="1"/>
    <xf numFmtId="0" fontId="0" fillId="0" borderId="0" xfId="0" applyFill="1"/>
    <xf numFmtId="9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64" fontId="0" fillId="0" borderId="0" xfId="0" applyNumberFormat="1" applyFill="1"/>
    <xf numFmtId="169" fontId="0" fillId="0" borderId="0" xfId="0" applyNumberFormat="1" applyFill="1"/>
    <xf numFmtId="167" fontId="0" fillId="0" borderId="0" xfId="0" applyNumberFormat="1" applyFill="1"/>
    <xf numFmtId="164" fontId="16" fillId="0" borderId="0" xfId="0" applyNumberFormat="1" applyFont="1" applyFill="1" applyAlignment="1">
      <alignment horizontal="center"/>
    </xf>
    <xf numFmtId="168" fontId="0" fillId="0" borderId="0" xfId="0" applyNumberFormat="1" applyFill="1"/>
    <xf numFmtId="11" fontId="0" fillId="0" borderId="0" xfId="0" applyNumberFormat="1" applyFill="1"/>
    <xf numFmtId="9" fontId="0" fillId="34" borderId="0" xfId="0" applyNumberFormat="1" applyFill="1"/>
    <xf numFmtId="165" fontId="0" fillId="34" borderId="0" xfId="0" applyNumberFormat="1" applyFill="1"/>
    <xf numFmtId="11" fontId="0" fillId="34" borderId="0" xfId="0" applyNumberFormat="1" applyFill="1"/>
    <xf numFmtId="9" fontId="0" fillId="35" borderId="0" xfId="0" applyNumberFormat="1" applyFill="1"/>
    <xf numFmtId="165" fontId="0" fillId="35" borderId="0" xfId="0" applyNumberFormat="1" applyFill="1"/>
    <xf numFmtId="11" fontId="0" fillId="35" borderId="0" xfId="0" applyNumberFormat="1" applyFill="1"/>
    <xf numFmtId="0" fontId="16" fillId="0" borderId="0" xfId="0" applyFont="1" applyFill="1" applyAlignment="1">
      <alignment horizontal="center" wrapText="1"/>
    </xf>
    <xf numFmtId="0" fontId="16" fillId="0" borderId="0" xfId="0" applyFont="1"/>
    <xf numFmtId="0" fontId="16" fillId="0" borderId="0" xfId="0" applyFont="1" applyFill="1"/>
    <xf numFmtId="9" fontId="16" fillId="0" borderId="0" xfId="0" applyNumberFormat="1" applyFont="1" applyFill="1"/>
    <xf numFmtId="9" fontId="16" fillId="35" borderId="0" xfId="0" applyNumberFormat="1" applyFont="1" applyFill="1"/>
    <xf numFmtId="9" fontId="16" fillId="34" borderId="0" xfId="0" applyNumberFormat="1" applyFont="1" applyFill="1"/>
    <xf numFmtId="170" fontId="0" fillId="0" borderId="0" xfId="0" applyNumberFormat="1"/>
    <xf numFmtId="170" fontId="0" fillId="0" borderId="0" xfId="0" applyNumberFormat="1" applyFill="1"/>
    <xf numFmtId="170" fontId="0" fillId="34" borderId="0" xfId="0" applyNumberFormat="1" applyFill="1"/>
    <xf numFmtId="0" fontId="0" fillId="33" borderId="0" xfId="0" applyFill="1"/>
    <xf numFmtId="164" fontId="0" fillId="33" borderId="0" xfId="0" applyNumberFormat="1" applyFill="1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ahar/Downloads/margin_sheet_Feb%20Final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ctSheet1"/>
      <sheetName val="Optimization types"/>
      <sheetName val="query"/>
    </sheetNames>
    <sheetDataSet>
      <sheetData sheetId="0"/>
      <sheetData sheetId="1">
        <row r="2">
          <cell r="F2">
            <v>0.15</v>
          </cell>
        </row>
        <row r="3">
          <cell r="F3">
            <v>0.18</v>
          </cell>
        </row>
        <row r="4">
          <cell r="F4">
            <v>0.21</v>
          </cell>
        </row>
        <row r="5">
          <cell r="F5">
            <v>0.24</v>
          </cell>
        </row>
        <row r="6">
          <cell r="F6">
            <v>0.25</v>
          </cell>
        </row>
        <row r="7">
          <cell r="F7">
            <v>0.27</v>
          </cell>
        </row>
        <row r="8">
          <cell r="F8">
            <v>0.3</v>
          </cell>
        </row>
        <row r="9">
          <cell r="F9">
            <v>0.33</v>
          </cell>
        </row>
        <row r="10">
          <cell r="F10">
            <v>0.35000000000000003</v>
          </cell>
        </row>
        <row r="11">
          <cell r="F11">
            <v>0.4</v>
          </cell>
        </row>
        <row r="12">
          <cell r="F12">
            <v>0.45</v>
          </cell>
        </row>
        <row r="13">
          <cell r="F13">
            <v>0.5</v>
          </cell>
        </row>
      </sheetData>
      <sheetData sheetId="2"/>
    </sheetDataSet>
  </externalBook>
</externalLink>
</file>

<file path=xl/queryTables/queryTable1.xml><?xml version="1.0" encoding="utf-8"?>
<queryTable xmlns="http://schemas.openxmlformats.org/spreadsheetml/2006/main" name="margin_sheet_Feb" refreshOnLoad="1" fillFormulas="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margin_sheet_Feb" refreshOnLoad="1" fillFormulas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B6134"/>
  <sheetViews>
    <sheetView zoomScale="90" zoomScaleNormal="90" workbookViewId="0">
      <pane ySplit="4" topLeftCell="A4048" activePane="bottomLeft" state="frozen"/>
      <selection activeCell="C2" sqref="C2:C7"/>
      <selection pane="bottomLeft" activeCell="D12" sqref="D12:D6111"/>
    </sheetView>
  </sheetViews>
  <sheetFormatPr defaultRowHeight="14.4" x14ac:dyDescent="0.3"/>
  <cols>
    <col min="1" max="1" width="11" customWidth="1"/>
    <col min="2" max="2" width="22.88671875" customWidth="1"/>
    <col min="3" max="3" width="18.77734375" customWidth="1"/>
    <col min="4" max="4" width="33.77734375" customWidth="1"/>
    <col min="5" max="5" width="35.88671875" customWidth="1"/>
    <col min="6" max="6" width="18.77734375" hidden="1" customWidth="1"/>
    <col min="7" max="7" width="11.6640625" style="1" hidden="1" customWidth="1"/>
    <col min="8" max="8" width="15.77734375" style="3" hidden="1" customWidth="1"/>
    <col min="9" max="9" width="17.21875" style="3" hidden="1" customWidth="1"/>
    <col min="10" max="10" width="20.21875" style="4" customWidth="1"/>
    <col min="11" max="11" width="18.109375" style="4" customWidth="1"/>
    <col min="12" max="12" width="6.44140625" style="2" bestFit="1" customWidth="1"/>
    <col min="13" max="13" width="12.6640625" style="7" customWidth="1"/>
    <col min="14" max="14" width="12.21875" style="45" customWidth="1"/>
    <col min="15" max="15" width="22.33203125" style="6" customWidth="1"/>
    <col min="16" max="16" width="13.21875" style="6" customWidth="1"/>
    <col min="17" max="17" width="17.21875" style="6" customWidth="1"/>
    <col min="18" max="18" width="21" style="40" customWidth="1"/>
    <col min="19" max="19" width="22.77734375" style="2" bestFit="1" customWidth="1"/>
    <col min="20" max="20" width="17.77734375" hidden="1" customWidth="1"/>
    <col min="21" max="21" width="12.109375" bestFit="1" customWidth="1"/>
    <col min="22" max="22" width="13.33203125" bestFit="1" customWidth="1"/>
    <col min="25" max="25" width="10.6640625" customWidth="1"/>
    <col min="26" max="26" width="10.33203125" customWidth="1"/>
    <col min="27" max="27" width="8.88671875" bestFit="1" customWidth="1"/>
    <col min="29" max="29" width="9.88671875" bestFit="1" customWidth="1"/>
  </cols>
  <sheetData>
    <row r="1" spans="1:29" ht="28.8" x14ac:dyDescent="0.3">
      <c r="O1" s="9" t="s">
        <v>10415</v>
      </c>
      <c r="P1" s="9" t="s">
        <v>10416</v>
      </c>
      <c r="Q1" s="39"/>
      <c r="R1" s="39"/>
    </row>
    <row r="2" spans="1:29" x14ac:dyDescent="0.3">
      <c r="O2" s="10">
        <f>SUMIF($A:$A,"placement",$K:$K)/SUMIF($A:$A,"placement",$J:$J)</f>
        <v>0.20469626737732463</v>
      </c>
      <c r="P2" s="10">
        <f>SUM($T:$T)/SUMIF($A:$A,"placement",$J:$J)</f>
        <v>0.24365186687190321</v>
      </c>
      <c r="Q2" s="30"/>
      <c r="R2" s="30"/>
    </row>
    <row r="3" spans="1:29" s="23" customFormat="1" x14ac:dyDescent="0.3">
      <c r="G3" s="24"/>
      <c r="H3" s="25"/>
      <c r="I3" s="25"/>
      <c r="J3" s="26"/>
      <c r="K3" s="26"/>
      <c r="L3" s="27"/>
      <c r="M3" s="28"/>
      <c r="N3" s="46"/>
      <c r="O3" s="30"/>
      <c r="P3" s="30"/>
      <c r="Q3" s="30"/>
      <c r="R3" s="30"/>
      <c r="S3" s="27"/>
    </row>
    <row r="4" spans="1:29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10417</v>
      </c>
      <c r="G4" s="1" t="s">
        <v>9859</v>
      </c>
      <c r="H4" s="3" t="s">
        <v>9896</v>
      </c>
      <c r="I4" s="3" t="s">
        <v>9897</v>
      </c>
      <c r="J4" s="4" t="s">
        <v>9943</v>
      </c>
      <c r="K4" s="4" t="s">
        <v>9944</v>
      </c>
      <c r="L4" s="2" t="s">
        <v>6</v>
      </c>
      <c r="M4" s="7" t="s">
        <v>7</v>
      </c>
      <c r="N4" s="45" t="s">
        <v>11176</v>
      </c>
      <c r="O4" s="6" t="s">
        <v>5</v>
      </c>
      <c r="P4" s="6" t="s">
        <v>9</v>
      </c>
      <c r="Q4" s="6" t="s">
        <v>10418</v>
      </c>
      <c r="R4" s="40" t="s">
        <v>11178</v>
      </c>
      <c r="S4" s="2" t="s">
        <v>9901</v>
      </c>
      <c r="T4" t="s">
        <v>11179</v>
      </c>
      <c r="U4" s="4" t="s">
        <v>9908</v>
      </c>
      <c r="V4" t="s">
        <v>9900</v>
      </c>
      <c r="AA4" s="8"/>
      <c r="AC4" s="4"/>
    </row>
    <row r="5" spans="1:29" hidden="1" x14ac:dyDescent="0.3">
      <c r="A5" s="23" t="s">
        <v>9895</v>
      </c>
      <c r="B5" s="23" t="s">
        <v>9899</v>
      </c>
      <c r="C5" s="23" t="s">
        <v>9898</v>
      </c>
      <c r="D5" s="23" t="s">
        <v>9898</v>
      </c>
      <c r="E5" s="23"/>
      <c r="F5" s="27">
        <v>0.223</v>
      </c>
      <c r="G5" s="24">
        <v>0.88873457</v>
      </c>
      <c r="H5" s="25">
        <v>1070394.7653999999</v>
      </c>
      <c r="I5" s="25">
        <v>170483.70850000001</v>
      </c>
      <c r="J5" s="26">
        <v>2547178</v>
      </c>
      <c r="K5" s="26">
        <v>519161</v>
      </c>
      <c r="L5" s="27">
        <v>0.1593</v>
      </c>
      <c r="M5" s="28">
        <v>0.49802966999999998</v>
      </c>
      <c r="N5" s="29">
        <v>0.32736799999999999</v>
      </c>
      <c r="O5" s="31"/>
      <c r="P5" s="31">
        <v>0.34267370190000002</v>
      </c>
      <c r="Q5" s="31">
        <v>0.22301370165721901</v>
      </c>
      <c r="R5" s="42"/>
      <c r="S5" s="27" t="str">
        <f t="shared" ref="S5:S68" si="0">IF(A5="placement",MIN(P5,IF(R5="",Q5,R5)),"")</f>
        <v/>
      </c>
      <c r="T5" s="14" t="str">
        <f t="shared" ref="T5:T68" si="1">IF($A5="placement",S5*J5,"")</f>
        <v/>
      </c>
      <c r="U5" s="26">
        <f t="shared" ref="U5:U68" si="2">IF($A5="placement",T5,IF($A5="site",SUMIF($C:$C,$C5,$T:$T),IF($A5="user",SUMIF($B:$B,$B5,$T:$T),SUM($T:$T))))</f>
        <v>598760.08737755672</v>
      </c>
      <c r="V5" s="27">
        <f t="shared" ref="V5:V68" si="3">U5/J5</f>
        <v>0.23506801934437119</v>
      </c>
    </row>
    <row r="6" spans="1:29" hidden="1" x14ac:dyDescent="0.3">
      <c r="A6" s="17" t="s">
        <v>13</v>
      </c>
      <c r="B6" s="17" t="s">
        <v>277</v>
      </c>
      <c r="C6" s="17" t="s">
        <v>279</v>
      </c>
      <c r="D6" s="17" t="s">
        <v>9898</v>
      </c>
      <c r="E6" s="17"/>
      <c r="F6" s="18">
        <v>0.13139999999999999</v>
      </c>
      <c r="G6" s="36">
        <v>0.98194112</v>
      </c>
      <c r="H6" s="37">
        <v>61300.749400000001</v>
      </c>
      <c r="I6" s="37">
        <v>5569.6661000000004</v>
      </c>
      <c r="J6" s="19">
        <v>246194</v>
      </c>
      <c r="K6" s="19">
        <v>30999</v>
      </c>
      <c r="L6" s="18">
        <v>9.0899999999999995E-2</v>
      </c>
      <c r="M6" s="20">
        <v>1.4734191400000001</v>
      </c>
      <c r="N6" s="21">
        <v>1.116716</v>
      </c>
      <c r="O6" s="22"/>
      <c r="P6" s="22">
        <v>0.24209210219999999</v>
      </c>
      <c r="Q6" s="22">
        <v>0.131404573505642</v>
      </c>
      <c r="R6" s="43"/>
      <c r="S6" s="18" t="str">
        <f t="shared" si="0"/>
        <v/>
      </c>
      <c r="T6" s="20" t="str">
        <f t="shared" si="1"/>
        <v/>
      </c>
      <c r="U6" s="19">
        <f t="shared" si="2"/>
        <v>54124.722478874639</v>
      </c>
      <c r="V6" s="18">
        <f t="shared" si="3"/>
        <v>0.21984582272059691</v>
      </c>
    </row>
    <row r="7" spans="1:29" hidden="1" x14ac:dyDescent="0.3">
      <c r="A7" s="11" t="s">
        <v>10</v>
      </c>
      <c r="B7" s="11" t="s">
        <v>277</v>
      </c>
      <c r="C7" s="11" t="s">
        <v>9898</v>
      </c>
      <c r="D7" s="35" t="s">
        <v>9898</v>
      </c>
      <c r="E7" s="11"/>
      <c r="F7" s="12">
        <v>0.13139999999999999</v>
      </c>
      <c r="G7" s="33">
        <v>0.98194112</v>
      </c>
      <c r="H7" s="34">
        <v>61300.749400000001</v>
      </c>
      <c r="I7" s="34">
        <v>5569.6661000000004</v>
      </c>
      <c r="J7" s="13">
        <v>246194</v>
      </c>
      <c r="K7" s="13">
        <v>30999</v>
      </c>
      <c r="L7" s="12">
        <v>9.0899999999999995E-2</v>
      </c>
      <c r="M7" s="14">
        <v>1.4734191400000001</v>
      </c>
      <c r="N7" s="47">
        <v>1.116716</v>
      </c>
      <c r="O7" s="16"/>
      <c r="P7" s="16">
        <v>0.24209210219999999</v>
      </c>
      <c r="Q7" s="16">
        <v>0.131404573505642</v>
      </c>
      <c r="R7" s="44"/>
      <c r="S7" s="12" t="str">
        <f t="shared" si="0"/>
        <v/>
      </c>
      <c r="T7" s="14" t="str">
        <f t="shared" si="1"/>
        <v/>
      </c>
      <c r="U7" s="13">
        <f t="shared" si="2"/>
        <v>54124.722478874639</v>
      </c>
      <c r="V7" s="12">
        <f t="shared" si="3"/>
        <v>0.21984582272059691</v>
      </c>
    </row>
    <row r="8" spans="1:29" hidden="1" x14ac:dyDescent="0.3">
      <c r="A8" s="17" t="s">
        <v>13</v>
      </c>
      <c r="B8" s="17" t="s">
        <v>3889</v>
      </c>
      <c r="C8" s="17" t="s">
        <v>3891</v>
      </c>
      <c r="D8" s="38" t="s">
        <v>9898</v>
      </c>
      <c r="E8" s="17"/>
      <c r="F8" s="18">
        <v>0.25559999999999999</v>
      </c>
      <c r="G8" s="36">
        <v>1</v>
      </c>
      <c r="H8" s="37">
        <v>12389.3631</v>
      </c>
      <c r="I8" s="37">
        <v>5837.2767999999996</v>
      </c>
      <c r="J8" s="19">
        <v>216980</v>
      </c>
      <c r="K8" s="19">
        <v>55328</v>
      </c>
      <c r="L8" s="18">
        <v>0.47120000000000001</v>
      </c>
      <c r="M8" s="20">
        <v>1.23904543</v>
      </c>
      <c r="N8" s="21">
        <v>0.72422600000000004</v>
      </c>
      <c r="O8" s="22"/>
      <c r="P8" s="22">
        <v>0.41549681659999999</v>
      </c>
      <c r="Q8" s="22">
        <v>0.25558837553698399</v>
      </c>
      <c r="R8" s="43"/>
      <c r="S8" s="18" t="str">
        <f t="shared" si="0"/>
        <v/>
      </c>
      <c r="T8" s="20" t="str">
        <f t="shared" si="1"/>
        <v/>
      </c>
      <c r="U8" s="19">
        <f t="shared" si="2"/>
        <v>60830.054937673267</v>
      </c>
      <c r="V8" s="18">
        <f t="shared" si="3"/>
        <v>0.28034867240148065</v>
      </c>
    </row>
    <row r="9" spans="1:29" hidden="1" x14ac:dyDescent="0.3">
      <c r="A9" s="11" t="s">
        <v>10</v>
      </c>
      <c r="B9" s="11" t="s">
        <v>3889</v>
      </c>
      <c r="C9" s="11" t="s">
        <v>9898</v>
      </c>
      <c r="D9" s="11" t="s">
        <v>9898</v>
      </c>
      <c r="E9" s="11"/>
      <c r="F9" s="12">
        <v>0.25559999999999999</v>
      </c>
      <c r="G9" s="33">
        <v>1</v>
      </c>
      <c r="H9" s="34">
        <v>12389.3631</v>
      </c>
      <c r="I9" s="34">
        <v>5837.2767999999996</v>
      </c>
      <c r="J9" s="13">
        <v>216980</v>
      </c>
      <c r="K9" s="13">
        <v>55328</v>
      </c>
      <c r="L9" s="12">
        <v>0.47120000000000001</v>
      </c>
      <c r="M9" s="14">
        <v>1.23904543</v>
      </c>
      <c r="N9" s="15">
        <v>0.72422600000000004</v>
      </c>
      <c r="O9" s="16"/>
      <c r="P9" s="16">
        <v>0.41549681659999999</v>
      </c>
      <c r="Q9" s="16">
        <v>0.25558837553698399</v>
      </c>
      <c r="R9" s="44"/>
      <c r="S9" s="12" t="str">
        <f t="shared" si="0"/>
        <v/>
      </c>
      <c r="T9" s="14" t="str">
        <f t="shared" si="1"/>
        <v/>
      </c>
      <c r="U9" s="13">
        <f t="shared" si="2"/>
        <v>60830.054937673267</v>
      </c>
      <c r="V9" s="12">
        <f t="shared" si="3"/>
        <v>0.28034867240148065</v>
      </c>
    </row>
    <row r="10" spans="1:29" hidden="1" x14ac:dyDescent="0.3">
      <c r="A10" s="17" t="s">
        <v>13</v>
      </c>
      <c r="B10" s="17" t="s">
        <v>7689</v>
      </c>
      <c r="C10" s="17" t="s">
        <v>7690</v>
      </c>
      <c r="D10" s="17" t="s">
        <v>9898</v>
      </c>
      <c r="E10" s="17"/>
      <c r="F10" s="18">
        <v>0.10290000000000001</v>
      </c>
      <c r="G10" s="36">
        <v>0.95580461999999999</v>
      </c>
      <c r="H10" s="37">
        <v>23112.627899999999</v>
      </c>
      <c r="I10" s="37">
        <v>3610.6610999999998</v>
      </c>
      <c r="J10" s="19">
        <v>111059</v>
      </c>
      <c r="K10" s="19">
        <v>11286</v>
      </c>
      <c r="L10" s="18">
        <v>0.15620000000000001</v>
      </c>
      <c r="M10" s="20">
        <v>1.02529151</v>
      </c>
      <c r="N10" s="21">
        <v>0.80221200000000004</v>
      </c>
      <c r="O10" s="22"/>
      <c r="P10" s="22">
        <v>0.2175766677</v>
      </c>
      <c r="Q10" s="22">
        <v>0.102945574667549</v>
      </c>
      <c r="R10" s="43"/>
      <c r="S10" s="18" t="str">
        <f t="shared" si="0"/>
        <v/>
      </c>
      <c r="T10" s="20" t="str">
        <f t="shared" si="1"/>
        <v/>
      </c>
      <c r="U10" s="19">
        <f t="shared" si="2"/>
        <v>17775.123648919951</v>
      </c>
      <c r="V10" s="18">
        <f t="shared" si="3"/>
        <v>0.16005117684221856</v>
      </c>
    </row>
    <row r="11" spans="1:29" hidden="1" x14ac:dyDescent="0.3">
      <c r="A11" s="11" t="s">
        <v>10</v>
      </c>
      <c r="B11" s="11" t="s">
        <v>7689</v>
      </c>
      <c r="C11" s="11" t="s">
        <v>9898</v>
      </c>
      <c r="D11" s="11" t="s">
        <v>9898</v>
      </c>
      <c r="E11" s="11"/>
      <c r="F11" s="12">
        <v>0.10290000000000001</v>
      </c>
      <c r="G11" s="33">
        <v>0.95580461999999999</v>
      </c>
      <c r="H11" s="34">
        <v>23112.627899999999</v>
      </c>
      <c r="I11" s="34">
        <v>3610.6610999999998</v>
      </c>
      <c r="J11" s="13">
        <v>111059</v>
      </c>
      <c r="K11" s="13">
        <v>11286</v>
      </c>
      <c r="L11" s="12">
        <v>0.15620000000000001</v>
      </c>
      <c r="M11" s="14">
        <v>1.02529151</v>
      </c>
      <c r="N11" s="15">
        <v>0.80221200000000004</v>
      </c>
      <c r="O11" s="16"/>
      <c r="P11" s="16">
        <v>0.2175766677</v>
      </c>
      <c r="Q11" s="16">
        <v>0.102945574667549</v>
      </c>
      <c r="R11" s="44"/>
      <c r="S11" s="12" t="str">
        <f t="shared" si="0"/>
        <v/>
      </c>
      <c r="T11" s="14" t="str">
        <f t="shared" si="1"/>
        <v/>
      </c>
      <c r="U11" s="11">
        <f t="shared" si="2"/>
        <v>17775.123648919951</v>
      </c>
      <c r="V11" s="12">
        <f t="shared" si="3"/>
        <v>0.16005117684221856</v>
      </c>
    </row>
    <row r="12" spans="1:29" x14ac:dyDescent="0.3">
      <c r="A12" s="23" t="s">
        <v>14</v>
      </c>
      <c r="B12" s="23" t="s">
        <v>277</v>
      </c>
      <c r="C12" s="23" t="s">
        <v>279</v>
      </c>
      <c r="D12" s="23" t="s">
        <v>418</v>
      </c>
      <c r="E12" s="23" t="s">
        <v>419</v>
      </c>
      <c r="F12" s="27">
        <v>0.05</v>
      </c>
      <c r="G12" s="24">
        <v>1</v>
      </c>
      <c r="H12" s="25">
        <v>22255.061600000001</v>
      </c>
      <c r="I12" s="25">
        <v>2434.8878</v>
      </c>
      <c r="J12" s="26">
        <v>91590</v>
      </c>
      <c r="K12" s="26">
        <v>4579</v>
      </c>
      <c r="L12" s="27">
        <v>0.1094</v>
      </c>
      <c r="M12" s="28">
        <v>1.25385171</v>
      </c>
      <c r="N12" s="46">
        <v>1</v>
      </c>
      <c r="O12" s="31" t="s">
        <v>70</v>
      </c>
      <c r="P12" s="31">
        <v>0.202457522</v>
      </c>
      <c r="Q12" s="31">
        <v>0.05</v>
      </c>
      <c r="R12" s="42">
        <v>0.2</v>
      </c>
      <c r="S12" s="27">
        <f>IF(A12="placement",MIN(P12,IF(R12="",Q12,R12)),"")</f>
        <v>0.2</v>
      </c>
      <c r="T12" s="28">
        <f>IF($A12="placement",S12*J12,"")</f>
        <v>18318</v>
      </c>
      <c r="U12" s="26">
        <f>IF($A12="placement",T12,IF($A12="site",SUMIF($C:$C,$C12,$T:$T),IF($A12="user",SUMIF($B:$B,$B12,$T:$T),SUM($T:$T))))</f>
        <v>18318</v>
      </c>
      <c r="V12" s="27">
        <f>U12/J12</f>
        <v>0.2</v>
      </c>
    </row>
    <row r="13" spans="1:29" hidden="1" x14ac:dyDescent="0.3">
      <c r="A13" s="17" t="s">
        <v>13</v>
      </c>
      <c r="B13" s="17" t="s">
        <v>6638</v>
      </c>
      <c r="C13" s="17" t="s">
        <v>6639</v>
      </c>
      <c r="D13" s="17" t="s">
        <v>9898</v>
      </c>
      <c r="E13" s="17"/>
      <c r="F13" s="18">
        <v>0.25</v>
      </c>
      <c r="G13" s="36">
        <v>0.92293696999999997</v>
      </c>
      <c r="H13" s="37">
        <v>13741.535400000001</v>
      </c>
      <c r="I13" s="37">
        <v>3194.3148999999999</v>
      </c>
      <c r="J13" s="19">
        <v>86027</v>
      </c>
      <c r="K13" s="19">
        <v>19611</v>
      </c>
      <c r="L13" s="18">
        <v>0.23250000000000001</v>
      </c>
      <c r="M13" s="20">
        <v>0.89771444</v>
      </c>
      <c r="N13" s="21">
        <v>0.58389000000000002</v>
      </c>
      <c r="O13" s="22"/>
      <c r="P13" s="22">
        <v>0.34958158659999999</v>
      </c>
      <c r="Q13" s="22">
        <v>0.249999999999999</v>
      </c>
      <c r="R13" s="43"/>
      <c r="S13" s="18" t="str">
        <f>IF(A13="placement",MIN(P13,IF(R13="",Q13,R13)),"")</f>
        <v/>
      </c>
      <c r="T13" s="20" t="str">
        <f>IF($A13="placement",S13*J13,"")</f>
        <v/>
      </c>
      <c r="U13" s="19">
        <f>IF($A13="placement",T13,IF($A13="site",SUMIF($C:$C,$C13,$T:$T),IF($A13="user",SUMIF($B:$B,$B13,$T:$T),SUM($T:$T))))</f>
        <v>23247.923508257722</v>
      </c>
      <c r="V13" s="18">
        <f>U13/J13</f>
        <v>0.27023984921312755</v>
      </c>
    </row>
    <row r="14" spans="1:29" hidden="1" x14ac:dyDescent="0.3">
      <c r="A14" s="11" t="s">
        <v>10</v>
      </c>
      <c r="B14" s="11" t="s">
        <v>6638</v>
      </c>
      <c r="C14" s="11" t="s">
        <v>9898</v>
      </c>
      <c r="D14" s="11" t="s">
        <v>9898</v>
      </c>
      <c r="E14" s="11"/>
      <c r="F14" s="12">
        <v>0.25</v>
      </c>
      <c r="G14" s="33">
        <v>0.92293696999999997</v>
      </c>
      <c r="H14" s="34">
        <v>13741.535400000001</v>
      </c>
      <c r="I14" s="34">
        <v>3194.3148999999999</v>
      </c>
      <c r="J14" s="13">
        <v>86027</v>
      </c>
      <c r="K14" s="13">
        <v>19611</v>
      </c>
      <c r="L14" s="12">
        <v>0.23250000000000001</v>
      </c>
      <c r="M14" s="14">
        <v>0.89771444</v>
      </c>
      <c r="N14" s="15">
        <v>0.58389000000000002</v>
      </c>
      <c r="O14" s="16"/>
      <c r="P14" s="16">
        <v>0.34958158659999999</v>
      </c>
      <c r="Q14" s="16">
        <v>0.249999999999999</v>
      </c>
      <c r="R14" s="44"/>
      <c r="S14" s="12" t="str">
        <f>IF(A14="placement",MIN(P14,IF(R14="",Q14,R14)),"")</f>
        <v/>
      </c>
      <c r="T14" s="14" t="str">
        <f>IF($A14="placement",S14*J14,"")</f>
        <v/>
      </c>
      <c r="U14" s="13">
        <f>IF($A14="placement",T14,IF($A14="site",SUMIF($C:$C,$C14,$T:$T),IF($A14="user",SUMIF($B:$B,$B14,$T:$T),SUM($T:$T))))</f>
        <v>23247.923508257722</v>
      </c>
      <c r="V14" s="12">
        <f>U14/J14</f>
        <v>0.27023984921312755</v>
      </c>
    </row>
    <row r="15" spans="1:29" hidden="1" x14ac:dyDescent="0.3">
      <c r="A15" s="17" t="s">
        <v>13</v>
      </c>
      <c r="B15" s="17" t="s">
        <v>5764</v>
      </c>
      <c r="C15" s="17" t="s">
        <v>5766</v>
      </c>
      <c r="D15" s="17" t="s">
        <v>9898</v>
      </c>
      <c r="E15" s="17"/>
      <c r="F15" s="18">
        <v>0.2248</v>
      </c>
      <c r="G15" s="36">
        <v>0.83335941999999996</v>
      </c>
      <c r="H15" s="37">
        <v>8878.5504000000001</v>
      </c>
      <c r="I15" s="37">
        <v>1957.0956000000001</v>
      </c>
      <c r="J15" s="19">
        <v>76454</v>
      </c>
      <c r="K15" s="19">
        <v>16662</v>
      </c>
      <c r="L15" s="18">
        <v>0.22040000000000001</v>
      </c>
      <c r="M15" s="20">
        <v>1.3021667299999999</v>
      </c>
      <c r="N15" s="21">
        <v>0.85650300000000001</v>
      </c>
      <c r="O15" s="22"/>
      <c r="P15" s="22">
        <v>0.34224782650000002</v>
      </c>
      <c r="Q15" s="22">
        <v>0.22478855247976401</v>
      </c>
      <c r="R15" s="43"/>
      <c r="S15" s="18" t="str">
        <f>IF(A15="placement",MIN(P15,IF(R15="",Q15,R15)),"")</f>
        <v/>
      </c>
      <c r="T15" s="20" t="str">
        <f>IF($A15="placement",S15*J15,"")</f>
        <v/>
      </c>
      <c r="U15" s="19">
        <f>IF($A15="placement",T15,IF($A15="site",SUMIF($C:$C,$C15,$T:$T),IF($A15="user",SUMIF($B:$B,$B15,$T:$T),SUM($T:$T))))</f>
        <v>18964.52464614535</v>
      </c>
      <c r="V15" s="18">
        <f>U15/J15</f>
        <v>0.24805143806923574</v>
      </c>
    </row>
    <row r="16" spans="1:29" hidden="1" x14ac:dyDescent="0.3">
      <c r="A16" s="11" t="s">
        <v>10</v>
      </c>
      <c r="B16" s="11" t="s">
        <v>5764</v>
      </c>
      <c r="C16" s="11" t="s">
        <v>9898</v>
      </c>
      <c r="D16" s="11" t="s">
        <v>9898</v>
      </c>
      <c r="E16" s="11"/>
      <c r="F16" s="12">
        <v>0.2248</v>
      </c>
      <c r="G16" s="33">
        <v>0.83335941999999996</v>
      </c>
      <c r="H16" s="34">
        <v>8878.5504000000001</v>
      </c>
      <c r="I16" s="34">
        <v>1957.0956000000001</v>
      </c>
      <c r="J16" s="13">
        <v>76454</v>
      </c>
      <c r="K16" s="13">
        <v>16662</v>
      </c>
      <c r="L16" s="12">
        <v>0.22040000000000001</v>
      </c>
      <c r="M16" s="14">
        <v>1.3021667299999999</v>
      </c>
      <c r="N16" s="15">
        <v>0.85650300000000001</v>
      </c>
      <c r="O16" s="16"/>
      <c r="P16" s="16">
        <v>0.34224782650000002</v>
      </c>
      <c r="Q16" s="16">
        <v>0.22478855247976401</v>
      </c>
      <c r="R16" s="44"/>
      <c r="S16" s="12" t="str">
        <f>IF(A16="placement",MIN(P16,IF(R16="",Q16,R16)),"")</f>
        <v/>
      </c>
      <c r="T16" s="14" t="str">
        <f>IF($A16="placement",S16*J16,"")</f>
        <v/>
      </c>
      <c r="U16" s="13">
        <f>IF($A16="placement",T16,IF($A16="site",SUMIF($C:$C,$C16,$T:$T),IF($A16="user",SUMIF($B:$B,$B16,$T:$T),SUM($T:$T))))</f>
        <v>18964.52464614535</v>
      </c>
      <c r="V16" s="12">
        <f>U16/J16</f>
        <v>0.24805143806923574</v>
      </c>
    </row>
    <row r="17" spans="1:22" hidden="1" x14ac:dyDescent="0.3">
      <c r="A17" s="17" t="s">
        <v>13</v>
      </c>
      <c r="B17" s="17" t="s">
        <v>10137</v>
      </c>
      <c r="C17" s="17" t="s">
        <v>10138</v>
      </c>
      <c r="D17" s="17" t="s">
        <v>9898</v>
      </c>
      <c r="E17" s="17"/>
      <c r="F17" s="18">
        <v>0.25</v>
      </c>
      <c r="G17" s="36">
        <v>0.99976171999999996</v>
      </c>
      <c r="H17" s="37">
        <v>6073.7395999999999</v>
      </c>
      <c r="I17" s="37">
        <v>1985.9390000000001</v>
      </c>
      <c r="J17" s="19">
        <v>69150</v>
      </c>
      <c r="K17" s="19">
        <v>17283</v>
      </c>
      <c r="L17" s="18">
        <v>0.32700000000000001</v>
      </c>
      <c r="M17" s="20">
        <v>1.1606540999999999</v>
      </c>
      <c r="N17" s="21">
        <v>0.72103499999999998</v>
      </c>
      <c r="O17" s="22"/>
      <c r="P17" s="22">
        <v>0.37876840119999999</v>
      </c>
      <c r="Q17" s="22">
        <v>0.25</v>
      </c>
      <c r="R17" s="43"/>
      <c r="S17" s="18" t="str">
        <f>IF(A17="placement",MIN(P17,IF(R17="",Q17,R17)),"")</f>
        <v/>
      </c>
      <c r="T17" s="20" t="str">
        <f>IF($A17="placement",S17*J17,"")</f>
        <v/>
      </c>
      <c r="U17" s="19">
        <f>IF($A17="placement",T17,IF($A17="site",SUMIF($C:$C,$C17,$T:$T),IF($A17="user",SUMIF($B:$B,$B17,$T:$T),SUM($T:$T))))</f>
        <v>19374.433885221068</v>
      </c>
      <c r="V17" s="18">
        <f>U17/J17</f>
        <v>0.28017981034303785</v>
      </c>
    </row>
    <row r="18" spans="1:22" hidden="1" x14ac:dyDescent="0.3">
      <c r="A18" s="11" t="s">
        <v>10</v>
      </c>
      <c r="B18" s="11" t="s">
        <v>10137</v>
      </c>
      <c r="C18" s="11" t="s">
        <v>9898</v>
      </c>
      <c r="D18" s="11" t="s">
        <v>9898</v>
      </c>
      <c r="E18" s="11"/>
      <c r="F18" s="12">
        <v>0.25</v>
      </c>
      <c r="G18" s="33">
        <v>0.99976171999999996</v>
      </c>
      <c r="H18" s="34">
        <v>6073.7395999999999</v>
      </c>
      <c r="I18" s="34">
        <v>1985.9390000000001</v>
      </c>
      <c r="J18" s="13">
        <v>69150</v>
      </c>
      <c r="K18" s="13">
        <v>17283</v>
      </c>
      <c r="L18" s="12">
        <v>0.32700000000000001</v>
      </c>
      <c r="M18" s="14">
        <v>1.1606540999999999</v>
      </c>
      <c r="N18" s="15">
        <v>0.72103499999999998</v>
      </c>
      <c r="O18" s="16"/>
      <c r="P18" s="16">
        <v>0.37876840119999999</v>
      </c>
      <c r="Q18" s="16">
        <v>0.25</v>
      </c>
      <c r="R18" s="44"/>
      <c r="S18" s="12" t="str">
        <f>IF(A18="placement",MIN(P18,IF(R18="",Q18,R18)),"")</f>
        <v/>
      </c>
      <c r="T18" s="14" t="str">
        <f>IF($A18="placement",S18*J18,"")</f>
        <v/>
      </c>
      <c r="U18" s="13">
        <f>IF($A18="placement",T18,IF($A18="site",SUMIF($C:$C,$C18,$T:$T),IF($A18="user",SUMIF($B:$B,$B18,$T:$T),SUM($T:$T))))</f>
        <v>19374.433885221068</v>
      </c>
      <c r="V18" s="12">
        <f>U18/J18</f>
        <v>0.28017981034303785</v>
      </c>
    </row>
    <row r="19" spans="1:22" hidden="1" x14ac:dyDescent="0.3">
      <c r="A19" s="17" t="s">
        <v>13</v>
      </c>
      <c r="B19" s="17" t="s">
        <v>678</v>
      </c>
      <c r="C19" s="17" t="s">
        <v>680</v>
      </c>
      <c r="D19" s="38" t="s">
        <v>9898</v>
      </c>
      <c r="E19" s="17"/>
      <c r="F19" s="18">
        <v>0.26479999999999998</v>
      </c>
      <c r="G19" s="36">
        <v>0.94963047</v>
      </c>
      <c r="H19" s="37">
        <v>9619.4393999999993</v>
      </c>
      <c r="I19" s="37">
        <v>3429.7734999999998</v>
      </c>
      <c r="J19" s="19">
        <v>62469</v>
      </c>
      <c r="K19" s="19">
        <v>16430</v>
      </c>
      <c r="L19" s="18">
        <v>0.35649999999999998</v>
      </c>
      <c r="M19" s="20">
        <v>0.60712697000000004</v>
      </c>
      <c r="N19" s="21">
        <v>0.27202799999999999</v>
      </c>
      <c r="O19" s="22"/>
      <c r="P19" s="22">
        <v>0.55194215950000003</v>
      </c>
      <c r="Q19" s="22">
        <v>0.26484805760860303</v>
      </c>
      <c r="R19" s="43"/>
      <c r="S19" s="18" t="str">
        <f>IF(A19="placement",MIN(P19,IF(R19="",Q19,R19)),"")</f>
        <v/>
      </c>
      <c r="T19" s="20" t="str">
        <f>IF($A19="placement",S19*J19,"")</f>
        <v/>
      </c>
      <c r="U19" s="19">
        <f>IF($A19="placement",T19,IF($A19="site",SUMIF($C:$C,$C19,$T:$T),IF($A19="user",SUMIF($B:$B,$B19,$T:$T),SUM($T:$T))))</f>
        <v>18746.825365368728</v>
      </c>
      <c r="V19" s="18">
        <f>U19/J19</f>
        <v>0.30009805448092219</v>
      </c>
    </row>
    <row r="20" spans="1:22" hidden="1" x14ac:dyDescent="0.3">
      <c r="A20" s="11" t="s">
        <v>10</v>
      </c>
      <c r="B20" s="11" t="s">
        <v>678</v>
      </c>
      <c r="C20" s="11" t="s">
        <v>9898</v>
      </c>
      <c r="D20" s="11" t="s">
        <v>9898</v>
      </c>
      <c r="E20" s="11"/>
      <c r="F20" s="12">
        <v>0.26479999999999998</v>
      </c>
      <c r="G20" s="33">
        <v>0.94963047</v>
      </c>
      <c r="H20" s="34">
        <v>9619.4393999999993</v>
      </c>
      <c r="I20" s="34">
        <v>3429.7734999999998</v>
      </c>
      <c r="J20" s="13">
        <v>62469</v>
      </c>
      <c r="K20" s="13">
        <v>16430</v>
      </c>
      <c r="L20" s="12">
        <v>0.35649999999999998</v>
      </c>
      <c r="M20" s="14">
        <v>0.60712697000000004</v>
      </c>
      <c r="N20" s="15">
        <v>0.27202799999999999</v>
      </c>
      <c r="O20" s="16"/>
      <c r="P20" s="16">
        <v>0.55194215950000003</v>
      </c>
      <c r="Q20" s="16">
        <v>0.26484805760860303</v>
      </c>
      <c r="R20" s="44"/>
      <c r="S20" s="12" t="str">
        <f>IF(A20="placement",MIN(P20,IF(R20="",Q20,R20)),"")</f>
        <v/>
      </c>
      <c r="T20" s="14" t="str">
        <f>IF($A20="placement",S20*J20,"")</f>
        <v/>
      </c>
      <c r="U20" s="13">
        <f>IF($A20="placement",T20,IF($A20="site",SUMIF($C:$C,$C20,$T:$T),IF($A20="user",SUMIF($B:$B,$B20,$T:$T),SUM($T:$T))))</f>
        <v>18746.825365368728</v>
      </c>
      <c r="V20" s="12">
        <f>U20/J20</f>
        <v>0.30009805448092219</v>
      </c>
    </row>
    <row r="21" spans="1:22" hidden="1" x14ac:dyDescent="0.3">
      <c r="A21" s="17" t="s">
        <v>13</v>
      </c>
      <c r="B21" s="17" t="s">
        <v>3266</v>
      </c>
      <c r="C21" s="17" t="s">
        <v>3268</v>
      </c>
      <c r="D21" s="17" t="s">
        <v>9898</v>
      </c>
      <c r="E21" s="17"/>
      <c r="F21" s="18">
        <v>0.2261</v>
      </c>
      <c r="G21" s="36">
        <v>0.83054857999999998</v>
      </c>
      <c r="H21" s="37">
        <v>66245.548299999995</v>
      </c>
      <c r="I21" s="37">
        <v>1575.9908</v>
      </c>
      <c r="J21" s="19">
        <v>55547</v>
      </c>
      <c r="K21" s="19">
        <v>11241</v>
      </c>
      <c r="L21" s="18">
        <v>2.3800000000000002E-2</v>
      </c>
      <c r="M21" s="20">
        <v>1.1748527900000001</v>
      </c>
      <c r="N21" s="21">
        <v>0.83696700000000002</v>
      </c>
      <c r="O21" s="22"/>
      <c r="P21" s="22">
        <v>0.28759840339999998</v>
      </c>
      <c r="Q21" s="22">
        <v>0.22614236955602199</v>
      </c>
      <c r="R21" s="43"/>
      <c r="S21" s="18" t="str">
        <f>IF(A21="placement",MIN(P21,IF(R21="",Q21,R21)),"")</f>
        <v/>
      </c>
      <c r="T21" s="20" t="str">
        <f>IF($A21="placement",S21*J21,"")</f>
        <v/>
      </c>
      <c r="U21" s="19">
        <f>IF($A21="placement",T21,IF($A21="site",SUMIF($C:$C,$C21,$T:$T),IF($A21="user",SUMIF($B:$B,$B21,$T:$T),SUM($T:$T))))</f>
        <v>12526.585647120351</v>
      </c>
      <c r="V21" s="18">
        <f>U21/J21</f>
        <v>0.22551327069185287</v>
      </c>
    </row>
    <row r="22" spans="1:22" hidden="1" x14ac:dyDescent="0.3">
      <c r="A22" s="11" t="s">
        <v>10</v>
      </c>
      <c r="B22" s="11" t="s">
        <v>3266</v>
      </c>
      <c r="C22" s="11" t="s">
        <v>9898</v>
      </c>
      <c r="D22" s="11" t="s">
        <v>9898</v>
      </c>
      <c r="E22" s="11"/>
      <c r="F22" s="12">
        <v>0.2261</v>
      </c>
      <c r="G22" s="33">
        <v>0.83054857999999998</v>
      </c>
      <c r="H22" s="34">
        <v>66245.548299999995</v>
      </c>
      <c r="I22" s="34">
        <v>1575.9908</v>
      </c>
      <c r="J22" s="13">
        <v>55547</v>
      </c>
      <c r="K22" s="13">
        <v>11241</v>
      </c>
      <c r="L22" s="12">
        <v>2.3800000000000002E-2</v>
      </c>
      <c r="M22" s="14">
        <v>1.1748527900000001</v>
      </c>
      <c r="N22" s="15">
        <v>0.83696700000000002</v>
      </c>
      <c r="O22" s="16"/>
      <c r="P22" s="16">
        <v>0.28759840339999998</v>
      </c>
      <c r="Q22" s="16">
        <v>0.22614236955602199</v>
      </c>
      <c r="R22" s="44"/>
      <c r="S22" s="12" t="str">
        <f>IF(A22="placement",MIN(P22,IF(R22="",Q22,R22)),"")</f>
        <v/>
      </c>
      <c r="T22" s="14" t="str">
        <f>IF($A22="placement",S22*J22,"")</f>
        <v/>
      </c>
      <c r="U22" s="13">
        <f>IF($A22="placement",T22,IF($A22="site",SUMIF($C:$C,$C22,$T:$T),IF($A22="user",SUMIF($B:$B,$B22,$T:$T),SUM($T:$T))))</f>
        <v>12526.585647120351</v>
      </c>
      <c r="V22" s="12">
        <f>U22/J22</f>
        <v>0.22551327069185287</v>
      </c>
    </row>
    <row r="23" spans="1:22" hidden="1" x14ac:dyDescent="0.3">
      <c r="A23" s="17" t="s">
        <v>13</v>
      </c>
      <c r="B23" s="17" t="s">
        <v>4914</v>
      </c>
      <c r="C23" s="17" t="s">
        <v>4915</v>
      </c>
      <c r="D23" s="17" t="s">
        <v>9898</v>
      </c>
      <c r="E23" s="17"/>
      <c r="F23" s="18">
        <v>0.2235</v>
      </c>
      <c r="G23" s="36">
        <v>0.99982926000000005</v>
      </c>
      <c r="H23" s="37">
        <v>278949.32610000001</v>
      </c>
      <c r="I23" s="37">
        <v>60708.488299999997</v>
      </c>
      <c r="J23" s="19">
        <v>54515</v>
      </c>
      <c r="K23" s="19">
        <v>12186</v>
      </c>
      <c r="L23" s="18">
        <v>0.21759999999999999</v>
      </c>
      <c r="M23" s="20">
        <v>2.9932650000000002E-2</v>
      </c>
      <c r="N23" s="21">
        <v>1.1284000000000001E-2</v>
      </c>
      <c r="O23" s="22"/>
      <c r="P23" s="22">
        <v>0.62302035850000004</v>
      </c>
      <c r="Q23" s="22">
        <v>0.22354009090874799</v>
      </c>
      <c r="R23" s="43"/>
      <c r="S23" s="18" t="str">
        <f>IF(A23="placement",MIN(P23,IF(R23="",Q23,R23)),"")</f>
        <v/>
      </c>
      <c r="T23" s="20" t="str">
        <f>IF($A23="placement",S23*J23,"")</f>
        <v/>
      </c>
      <c r="U23" s="19">
        <f>IF($A23="placement",T23,IF($A23="site",SUMIF($C:$C,$C23,$T:$T),IF($A23="user",SUMIF($B:$B,$B23,$T:$T),SUM($T:$T))))</f>
        <v>14920.339999999997</v>
      </c>
      <c r="V23" s="18">
        <f>U23/J23</f>
        <v>0.27369237824451981</v>
      </c>
    </row>
    <row r="24" spans="1:22" hidden="1" x14ac:dyDescent="0.3">
      <c r="A24" s="11" t="s">
        <v>10</v>
      </c>
      <c r="B24" s="11" t="s">
        <v>4914</v>
      </c>
      <c r="C24" s="11" t="s">
        <v>9898</v>
      </c>
      <c r="D24" s="11" t="s">
        <v>9898</v>
      </c>
      <c r="E24" s="11"/>
      <c r="F24" s="12">
        <v>0.2235</v>
      </c>
      <c r="G24" s="33">
        <v>0.99982926000000005</v>
      </c>
      <c r="H24" s="34">
        <v>278949.32610000001</v>
      </c>
      <c r="I24" s="34">
        <v>60708.488299999997</v>
      </c>
      <c r="J24" s="13">
        <v>54515</v>
      </c>
      <c r="K24" s="13">
        <v>12186</v>
      </c>
      <c r="L24" s="12">
        <v>0.21759999999999999</v>
      </c>
      <c r="M24" s="14">
        <v>2.9932650000000002E-2</v>
      </c>
      <c r="N24" s="15">
        <v>1.1284000000000001E-2</v>
      </c>
      <c r="O24" s="16"/>
      <c r="P24" s="16">
        <v>0.62302035850000004</v>
      </c>
      <c r="Q24" s="16">
        <v>0.22354009090874799</v>
      </c>
      <c r="R24" s="44"/>
      <c r="S24" s="12" t="str">
        <f>IF(A24="placement",MIN(P24,IF(R24="",Q24,R24)),"")</f>
        <v/>
      </c>
      <c r="T24" s="14" t="str">
        <f>IF($A24="placement",S24*J24,"")</f>
        <v/>
      </c>
      <c r="U24" s="13">
        <f>IF($A24="placement",T24,IF($A24="site",SUMIF($C:$C,$C24,$T:$T),IF($A24="user",SUMIF($B:$B,$B24,$T:$T),SUM($T:$T))))</f>
        <v>14920.339999999997</v>
      </c>
      <c r="V24" s="12">
        <f>U24/J24</f>
        <v>0.27369237824451981</v>
      </c>
    </row>
    <row r="25" spans="1:22" hidden="1" x14ac:dyDescent="0.3">
      <c r="A25" s="17" t="s">
        <v>13</v>
      </c>
      <c r="B25" s="17" t="s">
        <v>3015</v>
      </c>
      <c r="C25" s="17" t="s">
        <v>3017</v>
      </c>
      <c r="D25" s="38" t="s">
        <v>9898</v>
      </c>
      <c r="E25" s="17"/>
      <c r="F25" s="18">
        <v>0.27829999999999999</v>
      </c>
      <c r="G25" s="36">
        <v>0.99852295000000002</v>
      </c>
      <c r="H25" s="37">
        <v>8382.1056000000008</v>
      </c>
      <c r="I25" s="37">
        <v>1841.3888999999999</v>
      </c>
      <c r="J25" s="19">
        <v>52067</v>
      </c>
      <c r="K25" s="19">
        <v>11284</v>
      </c>
      <c r="L25" s="18">
        <v>0.21970000000000001</v>
      </c>
      <c r="M25" s="20">
        <v>0.94253105000000004</v>
      </c>
      <c r="N25" s="21">
        <v>0.45741599999999999</v>
      </c>
      <c r="O25" s="22"/>
      <c r="P25" s="22">
        <v>0.51469397370000003</v>
      </c>
      <c r="Q25" s="22">
        <v>0.278262116934134</v>
      </c>
      <c r="R25" s="43"/>
      <c r="S25" s="18" t="str">
        <f>IF(A25="placement",MIN(P25,IF(R25="",Q25,R25)),"")</f>
        <v/>
      </c>
      <c r="T25" s="20" t="str">
        <f>IF($A25="placement",S25*J25,"")</f>
        <v/>
      </c>
      <c r="U25" s="19">
        <f>IF($A25="placement",T25,IF($A25="site",SUMIF($C:$C,$C25,$T:$T),IF($A25="user",SUMIF($B:$B,$B25,$T:$T),SUM($T:$T))))</f>
        <v>13433.482872226903</v>
      </c>
      <c r="V25" s="18">
        <f>U25/J25</f>
        <v>0.25800378113251971</v>
      </c>
    </row>
    <row r="26" spans="1:22" hidden="1" x14ac:dyDescent="0.3">
      <c r="A26" s="11" t="s">
        <v>10</v>
      </c>
      <c r="B26" s="11" t="s">
        <v>3015</v>
      </c>
      <c r="C26" s="11" t="s">
        <v>9898</v>
      </c>
      <c r="D26" s="11" t="s">
        <v>9898</v>
      </c>
      <c r="E26" s="11"/>
      <c r="F26" s="12">
        <v>0.27829999999999999</v>
      </c>
      <c r="G26" s="33">
        <v>0.99852295000000002</v>
      </c>
      <c r="H26" s="34">
        <v>8382.1056000000008</v>
      </c>
      <c r="I26" s="34">
        <v>1841.3888999999999</v>
      </c>
      <c r="J26" s="13">
        <v>52067</v>
      </c>
      <c r="K26" s="13">
        <v>11284</v>
      </c>
      <c r="L26" s="12">
        <v>0.21970000000000001</v>
      </c>
      <c r="M26" s="14">
        <v>0.94253105000000004</v>
      </c>
      <c r="N26" s="15">
        <v>0.45741599999999999</v>
      </c>
      <c r="O26" s="16"/>
      <c r="P26" s="16">
        <v>0.51469397370000003</v>
      </c>
      <c r="Q26" s="16">
        <v>0.278262116934134</v>
      </c>
      <c r="R26" s="44"/>
      <c r="S26" s="12" t="str">
        <f>IF(A26="placement",MIN(P26,IF(R26="",Q26,R26)),"")</f>
        <v/>
      </c>
      <c r="T26" s="14" t="str">
        <f>IF($A26="placement",S26*J26,"")</f>
        <v/>
      </c>
      <c r="U26" s="13">
        <f>IF($A26="placement",T26,IF($A26="site",SUMIF($C:$C,$C26,$T:$T),IF($A26="user",SUMIF($B:$B,$B26,$T:$T),SUM($T:$T))))</f>
        <v>13433.482872226903</v>
      </c>
      <c r="V26" s="12">
        <f>U26/J26</f>
        <v>0.25800378113251971</v>
      </c>
    </row>
    <row r="27" spans="1:22" hidden="1" x14ac:dyDescent="0.3">
      <c r="A27" s="17" t="s">
        <v>13</v>
      </c>
      <c r="B27" s="17" t="s">
        <v>7472</v>
      </c>
      <c r="C27" s="17" t="s">
        <v>7473</v>
      </c>
      <c r="D27" s="17" t="s">
        <v>9898</v>
      </c>
      <c r="E27" s="17"/>
      <c r="F27" s="18">
        <v>0.19350000000000001</v>
      </c>
      <c r="G27" s="36">
        <v>0.82471353999999997</v>
      </c>
      <c r="H27" s="37">
        <v>11100.5856</v>
      </c>
      <c r="I27" s="37">
        <v>1065.0834</v>
      </c>
      <c r="J27" s="19">
        <v>49729</v>
      </c>
      <c r="K27" s="19">
        <v>8133</v>
      </c>
      <c r="L27" s="18">
        <v>9.5899999999999999E-2</v>
      </c>
      <c r="M27" s="20">
        <v>1.5563514300000001</v>
      </c>
      <c r="N27" s="21">
        <v>1.2283440000000001</v>
      </c>
      <c r="O27" s="22"/>
      <c r="P27" s="22">
        <v>0.210754091</v>
      </c>
      <c r="Q27" s="22">
        <v>0.193546448653517</v>
      </c>
      <c r="R27" s="43"/>
      <c r="S27" s="18" t="str">
        <f>IF(A27="placement",MIN(P27,IF(R27="",Q27,R27)),"")</f>
        <v/>
      </c>
      <c r="T27" s="20" t="str">
        <f>IF($A27="placement",S27*J27,"")</f>
        <v/>
      </c>
      <c r="U27" s="19">
        <f>IF($A27="placement",T27,IF($A27="site",SUMIF($C:$C,$C27,$T:$T),IF($A27="user",SUMIF($B:$B,$B27,$T:$T),SUM($T:$T))))</f>
        <v>9667.086914369067</v>
      </c>
      <c r="V27" s="18">
        <f>U27/J27</f>
        <v>0.19439536114478609</v>
      </c>
    </row>
    <row r="28" spans="1:22" hidden="1" x14ac:dyDescent="0.3">
      <c r="A28" s="11" t="s">
        <v>10</v>
      </c>
      <c r="B28" s="11" t="s">
        <v>7472</v>
      </c>
      <c r="C28" s="11" t="s">
        <v>9898</v>
      </c>
      <c r="D28" s="11" t="s">
        <v>9898</v>
      </c>
      <c r="E28" s="11"/>
      <c r="F28" s="12">
        <v>0.19350000000000001</v>
      </c>
      <c r="G28" s="33">
        <v>0.82471353999999997</v>
      </c>
      <c r="H28" s="34">
        <v>11100.5856</v>
      </c>
      <c r="I28" s="34">
        <v>1065.0834</v>
      </c>
      <c r="J28" s="13">
        <v>49729</v>
      </c>
      <c r="K28" s="13">
        <v>8133</v>
      </c>
      <c r="L28" s="12">
        <v>9.5899999999999999E-2</v>
      </c>
      <c r="M28" s="14">
        <v>1.5563514300000001</v>
      </c>
      <c r="N28" s="15">
        <v>1.2283440000000001</v>
      </c>
      <c r="O28" s="16"/>
      <c r="P28" s="16">
        <v>0.210754091</v>
      </c>
      <c r="Q28" s="16">
        <v>0.193546448653517</v>
      </c>
      <c r="R28" s="44"/>
      <c r="S28" s="12" t="str">
        <f>IF(A28="placement",MIN(P28,IF(R28="",Q28,R28)),"")</f>
        <v/>
      </c>
      <c r="T28" s="14" t="str">
        <f>IF($A28="placement",S28*J28,"")</f>
        <v/>
      </c>
      <c r="U28" s="13">
        <f>IF($A28="placement",T28,IF($A28="site",SUMIF($C:$C,$C28,$T:$T),IF($A28="user",SUMIF($B:$B,$B28,$T:$T),SUM($T:$T))))</f>
        <v>9667.086914369067</v>
      </c>
      <c r="V28" s="12">
        <f>U28/J28</f>
        <v>0.19439536114478609</v>
      </c>
    </row>
    <row r="29" spans="1:22" hidden="1" x14ac:dyDescent="0.3">
      <c r="A29" s="17" t="s">
        <v>13</v>
      </c>
      <c r="B29" s="17" t="s">
        <v>53</v>
      </c>
      <c r="C29" s="17" t="s">
        <v>55</v>
      </c>
      <c r="D29" s="38" t="s">
        <v>9898</v>
      </c>
      <c r="E29" s="17"/>
      <c r="F29" s="18">
        <v>0.21129999999999999</v>
      </c>
      <c r="G29" s="36">
        <v>0.99999846999999997</v>
      </c>
      <c r="H29" s="37">
        <v>13241.000899999999</v>
      </c>
      <c r="I29" s="37">
        <v>3585.8182999999999</v>
      </c>
      <c r="J29" s="19">
        <v>48110</v>
      </c>
      <c r="K29" s="19">
        <v>10158</v>
      </c>
      <c r="L29" s="18">
        <v>0.27079999999999999</v>
      </c>
      <c r="M29" s="20">
        <v>0.44722424999999999</v>
      </c>
      <c r="N29" s="21">
        <v>0.1</v>
      </c>
      <c r="O29" s="22"/>
      <c r="P29" s="22">
        <v>0.77639853029999994</v>
      </c>
      <c r="Q29" s="22">
        <v>0.21126020912651799</v>
      </c>
      <c r="R29" s="43"/>
      <c r="S29" s="18" t="str">
        <f>IF(A29="placement",MIN(P29,IF(R29="",Q29,R29)),"")</f>
        <v/>
      </c>
      <c r="T29" s="20" t="str">
        <f>IF($A29="placement",S29*J29,"")</f>
        <v/>
      </c>
      <c r="U29" s="19">
        <f>IF($A29="placement",T29,IF($A29="site",SUMIF($C:$C,$C29,$T:$T),IF($A29="user",SUMIF($B:$B,$B29,$T:$T),SUM($T:$T))))</f>
        <v>12049.699999999988</v>
      </c>
      <c r="V29" s="18">
        <f>U29/J29</f>
        <v>0.25046144252754082</v>
      </c>
    </row>
    <row r="30" spans="1:22" hidden="1" x14ac:dyDescent="0.3">
      <c r="A30" s="11" t="s">
        <v>10</v>
      </c>
      <c r="B30" s="11" t="s">
        <v>53</v>
      </c>
      <c r="C30" s="11" t="s">
        <v>9898</v>
      </c>
      <c r="D30" s="11" t="s">
        <v>9898</v>
      </c>
      <c r="E30" s="11"/>
      <c r="F30" s="12">
        <v>0.21129999999999999</v>
      </c>
      <c r="G30" s="33">
        <v>0.99999846999999997</v>
      </c>
      <c r="H30" s="34">
        <v>13241.000899999999</v>
      </c>
      <c r="I30" s="34">
        <v>3585.8182999999999</v>
      </c>
      <c r="J30" s="13">
        <v>48110</v>
      </c>
      <c r="K30" s="13">
        <v>10158</v>
      </c>
      <c r="L30" s="12">
        <v>0.27079999999999999</v>
      </c>
      <c r="M30" s="14">
        <v>0.44722424999999999</v>
      </c>
      <c r="N30" s="15">
        <v>0.1</v>
      </c>
      <c r="O30" s="16"/>
      <c r="P30" s="16">
        <v>0.77639853029999994</v>
      </c>
      <c r="Q30" s="16">
        <v>0.21126020912651799</v>
      </c>
      <c r="R30" s="44"/>
      <c r="S30" s="12" t="str">
        <f>IF(A30="placement",MIN(P30,IF(R30="",Q30,R30)),"")</f>
        <v/>
      </c>
      <c r="T30" s="14" t="str">
        <f>IF($A30="placement",S30*J30,"")</f>
        <v/>
      </c>
      <c r="U30" s="13">
        <f>IF($A30="placement",T30,IF($A30="site",SUMIF($C:$C,$C30,$T:$T),IF($A30="user",SUMIF($B:$B,$B30,$T:$T),SUM($T:$T))))</f>
        <v>12049.699999999988</v>
      </c>
      <c r="V30" s="12">
        <f>U30/J30</f>
        <v>0.25046144252754082</v>
      </c>
    </row>
    <row r="31" spans="1:22" hidden="1" x14ac:dyDescent="0.3">
      <c r="A31" s="17" t="s">
        <v>13</v>
      </c>
      <c r="B31" s="17" t="s">
        <v>3053</v>
      </c>
      <c r="C31" s="17" t="s">
        <v>3055</v>
      </c>
      <c r="D31" s="17" t="s">
        <v>9898</v>
      </c>
      <c r="E31" s="17"/>
      <c r="F31" s="18">
        <v>0.1983</v>
      </c>
      <c r="G31" s="36">
        <v>0.98395047999999996</v>
      </c>
      <c r="H31" s="37">
        <v>6727.7186000000002</v>
      </c>
      <c r="I31" s="37">
        <v>1190.9903999999999</v>
      </c>
      <c r="J31" s="19">
        <v>41558</v>
      </c>
      <c r="K31" s="19">
        <v>7572</v>
      </c>
      <c r="L31" s="18">
        <v>0.17699999999999999</v>
      </c>
      <c r="M31" s="20">
        <v>1.1631236899999999</v>
      </c>
      <c r="N31" s="21">
        <v>0.79457800000000001</v>
      </c>
      <c r="O31" s="22"/>
      <c r="P31" s="22">
        <v>0.31685855540000002</v>
      </c>
      <c r="Q31" s="22">
        <v>0.19825160196043601</v>
      </c>
      <c r="R31" s="43"/>
      <c r="S31" s="18" t="str">
        <f>IF(A31="placement",MIN(P31,IF(R31="",Q31,R31)),"")</f>
        <v/>
      </c>
      <c r="T31" s="20" t="str">
        <f>IF($A31="placement",S31*J31,"")</f>
        <v/>
      </c>
      <c r="U31" s="19">
        <f>IF($A31="placement",T31,IF($A31="site",SUMIF($C:$C,$C31,$T:$T),IF($A31="user",SUMIF($B:$B,$B31,$T:$T),SUM($T:$T))))</f>
        <v>8392.0953865062766</v>
      </c>
      <c r="V31" s="18">
        <f>U31/J31</f>
        <v>0.20193694081780347</v>
      </c>
    </row>
    <row r="32" spans="1:22" hidden="1" x14ac:dyDescent="0.3">
      <c r="A32" s="11" t="s">
        <v>10</v>
      </c>
      <c r="B32" s="11" t="s">
        <v>3053</v>
      </c>
      <c r="C32" s="11" t="s">
        <v>9898</v>
      </c>
      <c r="D32" s="11" t="s">
        <v>9898</v>
      </c>
      <c r="E32" s="11"/>
      <c r="F32" s="12">
        <v>0.1983</v>
      </c>
      <c r="G32" s="33">
        <v>0.98395047999999996</v>
      </c>
      <c r="H32" s="34">
        <v>6727.7186000000002</v>
      </c>
      <c r="I32" s="34">
        <v>1190.9903999999999</v>
      </c>
      <c r="J32" s="13">
        <v>41558</v>
      </c>
      <c r="K32" s="13">
        <v>7572</v>
      </c>
      <c r="L32" s="12">
        <v>0.17699999999999999</v>
      </c>
      <c r="M32" s="14">
        <v>1.1631236899999999</v>
      </c>
      <c r="N32" s="15">
        <v>0.79457800000000001</v>
      </c>
      <c r="O32" s="16"/>
      <c r="P32" s="16">
        <v>0.31685855540000002</v>
      </c>
      <c r="Q32" s="16">
        <v>0.19825160196043601</v>
      </c>
      <c r="R32" s="44"/>
      <c r="S32" s="12" t="str">
        <f>IF(A32="placement",MIN(P32,IF(R32="",Q32,R32)),"")</f>
        <v/>
      </c>
      <c r="T32" s="14" t="str">
        <f>IF($A32="placement",S32*J32,"")</f>
        <v/>
      </c>
      <c r="U32" s="13">
        <f>IF($A32="placement",T32,IF($A32="site",SUMIF($C:$C,$C32,$T:$T),IF($A32="user",SUMIF($B:$B,$B32,$T:$T),SUM($T:$T))))</f>
        <v>8392.0953865062766</v>
      </c>
      <c r="V32" s="12">
        <f>U32/J32</f>
        <v>0.20193694081780347</v>
      </c>
    </row>
    <row r="33" spans="1:22" hidden="1" x14ac:dyDescent="0.3">
      <c r="A33" s="17" t="s">
        <v>13</v>
      </c>
      <c r="B33" s="17" t="s">
        <v>3563</v>
      </c>
      <c r="C33" s="17" t="s">
        <v>3564</v>
      </c>
      <c r="D33" s="17" t="s">
        <v>9898</v>
      </c>
      <c r="E33" s="17"/>
      <c r="F33" s="18">
        <v>0.2039</v>
      </c>
      <c r="G33" s="36">
        <v>0.98503284000000002</v>
      </c>
      <c r="H33" s="37">
        <v>2006.3181</v>
      </c>
      <c r="I33" s="37">
        <v>558.40869999999995</v>
      </c>
      <c r="J33" s="19">
        <v>39865</v>
      </c>
      <c r="K33" s="19">
        <v>7948</v>
      </c>
      <c r="L33" s="18">
        <v>0.27829999999999999</v>
      </c>
      <c r="M33" s="20">
        <v>2.3796670400000002</v>
      </c>
      <c r="N33" s="21">
        <v>1.841315</v>
      </c>
      <c r="O33" s="22"/>
      <c r="P33" s="22">
        <v>0.2262299867</v>
      </c>
      <c r="Q33" s="22">
        <v>0.20385263899325401</v>
      </c>
      <c r="R33" s="43"/>
      <c r="S33" s="18" t="str">
        <f>IF(A33="placement",MIN(P33,IF(R33="",Q33,R33)),"")</f>
        <v/>
      </c>
      <c r="T33" s="20" t="str">
        <f>IF($A33="placement",S33*J33,"")</f>
        <v/>
      </c>
      <c r="U33" s="19">
        <f>IF($A33="placement",T33,IF($A33="site",SUMIF($C:$C,$C33,$T:$T),IF($A33="user",SUMIF($B:$B,$B33,$T:$T),SUM($T:$T))))</f>
        <v>8553.727599058393</v>
      </c>
      <c r="V33" s="18">
        <f>U33/J33</f>
        <v>0.21456735479890612</v>
      </c>
    </row>
    <row r="34" spans="1:22" hidden="1" x14ac:dyDescent="0.3">
      <c r="A34" s="11" t="s">
        <v>10</v>
      </c>
      <c r="B34" s="11" t="s">
        <v>3563</v>
      </c>
      <c r="C34" s="11" t="s">
        <v>9898</v>
      </c>
      <c r="D34" s="11" t="s">
        <v>9898</v>
      </c>
      <c r="E34" s="11"/>
      <c r="F34" s="12">
        <v>0.2039</v>
      </c>
      <c r="G34" s="33">
        <v>0.98503284000000002</v>
      </c>
      <c r="H34" s="34">
        <v>2006.3181</v>
      </c>
      <c r="I34" s="34">
        <v>558.40869999999995</v>
      </c>
      <c r="J34" s="13">
        <v>39865</v>
      </c>
      <c r="K34" s="13">
        <v>7948</v>
      </c>
      <c r="L34" s="12">
        <v>0.27829999999999999</v>
      </c>
      <c r="M34" s="14">
        <v>2.3796670400000002</v>
      </c>
      <c r="N34" s="15">
        <v>1.841315</v>
      </c>
      <c r="O34" s="16"/>
      <c r="P34" s="16">
        <v>0.2262299867</v>
      </c>
      <c r="Q34" s="16">
        <v>0.20385263899325401</v>
      </c>
      <c r="R34" s="44"/>
      <c r="S34" s="12" t="str">
        <f>IF(A34="placement",MIN(P34,IF(R34="",Q34,R34)),"")</f>
        <v/>
      </c>
      <c r="T34" s="14" t="str">
        <f>IF($A34="placement",S34*J34,"")</f>
        <v/>
      </c>
      <c r="U34" s="13">
        <f>IF($A34="placement",T34,IF($A34="site",SUMIF($C:$C,$C34,$T:$T),IF($A34="user",SUMIF($B:$B,$B34,$T:$T),SUM($T:$T))))</f>
        <v>8553.727599058393</v>
      </c>
      <c r="V34" s="12">
        <f>U34/J34</f>
        <v>0.21456735479890612</v>
      </c>
    </row>
    <row r="35" spans="1:22" x14ac:dyDescent="0.3">
      <c r="A35" s="23" t="s">
        <v>14</v>
      </c>
      <c r="B35" s="23" t="s">
        <v>3889</v>
      </c>
      <c r="C35" s="23" t="s">
        <v>3891</v>
      </c>
      <c r="D35" s="23" t="s">
        <v>3920</v>
      </c>
      <c r="E35" s="23" t="s">
        <v>3921</v>
      </c>
      <c r="F35" s="27">
        <v>0.25</v>
      </c>
      <c r="G35" s="24">
        <v>1</v>
      </c>
      <c r="H35" s="25">
        <v>1210.8225</v>
      </c>
      <c r="I35" s="25">
        <v>778.33920000000001</v>
      </c>
      <c r="J35" s="26">
        <v>39702</v>
      </c>
      <c r="K35" s="26">
        <v>9926</v>
      </c>
      <c r="L35" s="27">
        <v>0.64280000000000004</v>
      </c>
      <c r="M35" s="28">
        <v>1.7003003699999999</v>
      </c>
      <c r="N35" s="29">
        <v>0.5</v>
      </c>
      <c r="O35" s="31" t="s">
        <v>12</v>
      </c>
      <c r="P35" s="31">
        <v>0.70593431159999998</v>
      </c>
      <c r="Q35" s="31">
        <v>0.25</v>
      </c>
      <c r="R35" s="42">
        <v>0.35</v>
      </c>
      <c r="S35" s="27">
        <f>IF(A35="placement",MIN(P35,IF(R35="",Q35,R35)),"")</f>
        <v>0.35</v>
      </c>
      <c r="T35" s="28">
        <f>IF($A35="placement",S35*J35,"")</f>
        <v>13895.699999999999</v>
      </c>
      <c r="U35" s="26">
        <f>IF($A35="placement",T35,IF($A35="site",SUMIF($C:$C,$C35,$T:$T),IF($A35="user",SUMIF($B:$B,$B35,$T:$T),SUM($T:$T))))</f>
        <v>13895.699999999999</v>
      </c>
      <c r="V35" s="27">
        <f>U35/J35</f>
        <v>0.35</v>
      </c>
    </row>
    <row r="36" spans="1:22" hidden="1" x14ac:dyDescent="0.3">
      <c r="A36" s="17" t="s">
        <v>13</v>
      </c>
      <c r="B36" s="17" t="s">
        <v>8099</v>
      </c>
      <c r="C36" s="17" t="s">
        <v>8100</v>
      </c>
      <c r="D36" s="17" t="s">
        <v>9898</v>
      </c>
      <c r="E36" s="17"/>
      <c r="F36" s="18">
        <v>8.6199999999999999E-2</v>
      </c>
      <c r="G36" s="36">
        <v>0.95467248000000005</v>
      </c>
      <c r="H36" s="37">
        <v>9184.6430999999993</v>
      </c>
      <c r="I36" s="37">
        <v>2818.8418999999999</v>
      </c>
      <c r="J36" s="19">
        <v>36934</v>
      </c>
      <c r="K36" s="19">
        <v>2277</v>
      </c>
      <c r="L36" s="18">
        <v>0.30690000000000001</v>
      </c>
      <c r="M36" s="20">
        <v>0.43675522999999999</v>
      </c>
      <c r="N36" s="21">
        <v>0.33216899999999999</v>
      </c>
      <c r="O36" s="22"/>
      <c r="P36" s="22">
        <v>0.23946188930000001</v>
      </c>
      <c r="Q36" s="22">
        <v>8.62328116959514E-2</v>
      </c>
      <c r="R36" s="43"/>
      <c r="S36" s="18" t="str">
        <f>IF(A36="placement",MIN(P36,IF(R36="",Q36,R36)),"")</f>
        <v/>
      </c>
      <c r="T36" s="20" t="str">
        <f>IF($A36="placement",S36*J36,"")</f>
        <v/>
      </c>
      <c r="U36" s="19">
        <f>IF($A36="placement",T36,IF($A36="site",SUMIF($C:$C,$C36,$T:$T),IF($A36="user",SUMIF($B:$B,$B36,$T:$T),SUM($T:$T))))</f>
        <v>3752.7000000000003</v>
      </c>
      <c r="V36" s="18">
        <f>U36/J36</f>
        <v>0.10160556668652192</v>
      </c>
    </row>
    <row r="37" spans="1:22" hidden="1" x14ac:dyDescent="0.3">
      <c r="A37" s="11" t="s">
        <v>10</v>
      </c>
      <c r="B37" s="11" t="s">
        <v>8099</v>
      </c>
      <c r="C37" s="11" t="s">
        <v>9898</v>
      </c>
      <c r="D37" s="11" t="s">
        <v>9898</v>
      </c>
      <c r="E37" s="11"/>
      <c r="F37" s="12">
        <v>8.6199999999999999E-2</v>
      </c>
      <c r="G37" s="33">
        <v>0.95467248000000005</v>
      </c>
      <c r="H37" s="34">
        <v>9184.6430999999993</v>
      </c>
      <c r="I37" s="34">
        <v>2818.8418999999999</v>
      </c>
      <c r="J37" s="13">
        <v>36934</v>
      </c>
      <c r="K37" s="13">
        <v>2277</v>
      </c>
      <c r="L37" s="12">
        <v>0.30690000000000001</v>
      </c>
      <c r="M37" s="14">
        <v>0.43675522999999999</v>
      </c>
      <c r="N37" s="15">
        <v>0.33216899999999999</v>
      </c>
      <c r="O37" s="16"/>
      <c r="P37" s="16">
        <v>0.23946188930000001</v>
      </c>
      <c r="Q37" s="16">
        <v>8.62328116959514E-2</v>
      </c>
      <c r="R37" s="44"/>
      <c r="S37" s="12" t="str">
        <f>IF(A37="placement",MIN(P37,IF(R37="",Q37,R37)),"")</f>
        <v/>
      </c>
      <c r="T37" s="14" t="str">
        <f>IF($A37="placement",S37*J37,"")</f>
        <v/>
      </c>
      <c r="U37" s="13">
        <f>IF($A37="placement",T37,IF($A37="site",SUMIF($C:$C,$C37,$T:$T),IF($A37="user",SUMIF($B:$B,$B37,$T:$T),SUM($T:$T))))</f>
        <v>3752.7000000000003</v>
      </c>
      <c r="V37" s="12">
        <f>U37/J37</f>
        <v>0.10160556668652192</v>
      </c>
    </row>
    <row r="38" spans="1:22" x14ac:dyDescent="0.3">
      <c r="A38" s="23" t="s">
        <v>14</v>
      </c>
      <c r="B38" s="23" t="s">
        <v>8099</v>
      </c>
      <c r="C38" s="23" t="s">
        <v>8100</v>
      </c>
      <c r="D38" s="32" t="s">
        <v>8107</v>
      </c>
      <c r="E38" s="23" t="s">
        <v>8108</v>
      </c>
      <c r="F38" s="27">
        <v>0.08</v>
      </c>
      <c r="G38" s="24">
        <v>1</v>
      </c>
      <c r="H38" s="25">
        <v>7984.4688999999998</v>
      </c>
      <c r="I38" s="25">
        <v>2527.8658</v>
      </c>
      <c r="J38" s="26">
        <v>35022</v>
      </c>
      <c r="K38" s="26">
        <v>1896</v>
      </c>
      <c r="L38" s="27">
        <v>0.31659999999999999</v>
      </c>
      <c r="M38" s="28">
        <v>0.46181309999999998</v>
      </c>
      <c r="N38" s="29">
        <v>0.35</v>
      </c>
      <c r="O38" s="31" t="s">
        <v>70</v>
      </c>
      <c r="P38" s="31">
        <v>0.2421176451</v>
      </c>
      <c r="Q38" s="31">
        <v>0.08</v>
      </c>
      <c r="R38" s="42">
        <v>0.1</v>
      </c>
      <c r="S38" s="27">
        <f>IF(A38="placement",MIN(P38,IF(R38="",Q38,R38)),"")</f>
        <v>0.1</v>
      </c>
      <c r="T38" s="28">
        <f>IF($A38="placement",S38*J38,"")</f>
        <v>3502.2000000000003</v>
      </c>
      <c r="U38" s="26">
        <f>IF($A38="placement",T38,IF($A38="site",SUMIF($C:$C,$C38,$T:$T),IF($A38="user",SUMIF($B:$B,$B38,$T:$T),SUM($T:$T))))</f>
        <v>3502.2000000000003</v>
      </c>
      <c r="V38" s="27">
        <f>U38/J38</f>
        <v>0.1</v>
      </c>
    </row>
    <row r="39" spans="1:22" hidden="1" x14ac:dyDescent="0.3">
      <c r="A39" s="17" t="s">
        <v>13</v>
      </c>
      <c r="B39" s="17" t="s">
        <v>7153</v>
      </c>
      <c r="C39" s="17" t="s">
        <v>7155</v>
      </c>
      <c r="D39" s="17" t="s">
        <v>9898</v>
      </c>
      <c r="E39" s="17"/>
      <c r="F39" s="18">
        <v>0.25580000000000003</v>
      </c>
      <c r="G39" s="36">
        <v>0.67844866999999998</v>
      </c>
      <c r="H39" s="37">
        <v>6615.9443000000001</v>
      </c>
      <c r="I39" s="37">
        <v>1784.93</v>
      </c>
      <c r="J39" s="19">
        <v>33252</v>
      </c>
      <c r="K39" s="19">
        <v>8013</v>
      </c>
      <c r="L39" s="18">
        <v>0.26979999999999998</v>
      </c>
      <c r="M39" s="20">
        <v>0.62096918000000001</v>
      </c>
      <c r="N39" s="21">
        <v>0.40508699999999997</v>
      </c>
      <c r="O39" s="22"/>
      <c r="P39" s="22">
        <v>0.34765361639999998</v>
      </c>
      <c r="Q39" s="22">
        <v>0.25584597799505299</v>
      </c>
      <c r="R39" s="43"/>
      <c r="S39" s="18" t="str">
        <f>IF(A39="placement",MIN(P39,IF(R39="",Q39,R39)),"")</f>
        <v/>
      </c>
      <c r="T39" s="20" t="str">
        <f>IF($A39="placement",S39*J39,"")</f>
        <v/>
      </c>
      <c r="U39" s="19">
        <f>IF($A39="placement",T39,IF($A39="site",SUMIF($C:$C,$C39,$T:$T),IF($A39="user",SUMIF($B:$B,$B39,$T:$T),SUM($T:$T))))</f>
        <v>8983.2688848183006</v>
      </c>
      <c r="V39" s="18">
        <f>U39/J39</f>
        <v>0.27015725023512271</v>
      </c>
    </row>
    <row r="40" spans="1:22" hidden="1" x14ac:dyDescent="0.3">
      <c r="A40" s="11" t="s">
        <v>10</v>
      </c>
      <c r="B40" s="11" t="s">
        <v>7153</v>
      </c>
      <c r="C40" s="11" t="s">
        <v>9898</v>
      </c>
      <c r="D40" s="11" t="s">
        <v>9898</v>
      </c>
      <c r="E40" s="11"/>
      <c r="F40" s="12">
        <v>0.25580000000000003</v>
      </c>
      <c r="G40" s="33">
        <v>0.67844866999999998</v>
      </c>
      <c r="H40" s="34">
        <v>6615.9443000000001</v>
      </c>
      <c r="I40" s="34">
        <v>1784.93</v>
      </c>
      <c r="J40" s="13">
        <v>33252</v>
      </c>
      <c r="K40" s="13">
        <v>8013</v>
      </c>
      <c r="L40" s="12">
        <v>0.26979999999999998</v>
      </c>
      <c r="M40" s="14">
        <v>0.62096918000000001</v>
      </c>
      <c r="N40" s="15">
        <v>0.40508699999999997</v>
      </c>
      <c r="O40" s="16"/>
      <c r="P40" s="16">
        <v>0.34765361639999998</v>
      </c>
      <c r="Q40" s="16">
        <v>0.25584597799505299</v>
      </c>
      <c r="R40" s="44"/>
      <c r="S40" s="12" t="str">
        <f>IF(A40="placement",MIN(P40,IF(R40="",Q40,R40)),"")</f>
        <v/>
      </c>
      <c r="T40" s="14" t="str">
        <f>IF($A40="placement",S40*J40,"")</f>
        <v/>
      </c>
      <c r="U40" s="13">
        <f>IF($A40="placement",T40,IF($A40="site",SUMIF($C:$C,$C40,$T:$T),IF($A40="user",SUMIF($B:$B,$B40,$T:$T),SUM($T:$T))))</f>
        <v>8983.2688848183006</v>
      </c>
      <c r="V40" s="12">
        <f>U40/J40</f>
        <v>0.27015725023512271</v>
      </c>
    </row>
    <row r="41" spans="1:22" hidden="1" x14ac:dyDescent="0.3">
      <c r="A41" s="17" t="s">
        <v>13</v>
      </c>
      <c r="B41" s="17" t="s">
        <v>3850</v>
      </c>
      <c r="C41" s="17" t="s">
        <v>10155</v>
      </c>
      <c r="D41" s="17" t="s">
        <v>9898</v>
      </c>
      <c r="E41" s="17"/>
      <c r="F41" s="18">
        <v>0.25</v>
      </c>
      <c r="G41" s="36">
        <v>0.99898229999999999</v>
      </c>
      <c r="H41" s="37">
        <v>4114.9760999999999</v>
      </c>
      <c r="I41" s="37">
        <v>867.62059999999997</v>
      </c>
      <c r="J41" s="19">
        <v>31443</v>
      </c>
      <c r="K41" s="19">
        <v>6130</v>
      </c>
      <c r="L41" s="18">
        <v>0.21079999999999999</v>
      </c>
      <c r="M41" s="20">
        <v>1.2080217799999999</v>
      </c>
      <c r="N41" s="21">
        <v>0.9</v>
      </c>
      <c r="O41" s="22"/>
      <c r="P41" s="22">
        <v>0.25498031700000001</v>
      </c>
      <c r="Q41" s="22">
        <v>0.249999999999999</v>
      </c>
      <c r="R41" s="43"/>
      <c r="S41" s="18" t="str">
        <f>IF(A41="placement",MIN(P41,IF(R41="",Q41,R41)),"")</f>
        <v/>
      </c>
      <c r="T41" s="20" t="str">
        <f>IF($A41="placement",S41*J41,"")</f>
        <v/>
      </c>
      <c r="U41" s="19">
        <f>IF($A41="placement",T41,IF($A41="site",SUMIF($C:$C,$C41,$T:$T),IF($A41="user",SUMIF($B:$B,$B41,$T:$T),SUM($T:$T))))</f>
        <v>7709.8669122489491</v>
      </c>
      <c r="V41" s="18">
        <f>U41/J41</f>
        <v>0.24520137748462134</v>
      </c>
    </row>
    <row r="42" spans="1:22" hidden="1" x14ac:dyDescent="0.3">
      <c r="A42" s="11" t="s">
        <v>10</v>
      </c>
      <c r="B42" s="11" t="s">
        <v>3850</v>
      </c>
      <c r="C42" s="11" t="s">
        <v>9898</v>
      </c>
      <c r="D42" s="11" t="s">
        <v>9898</v>
      </c>
      <c r="E42" s="11"/>
      <c r="F42" s="12">
        <v>0.25</v>
      </c>
      <c r="G42" s="33">
        <v>0.99898229999999999</v>
      </c>
      <c r="H42" s="34">
        <v>4114.9760999999999</v>
      </c>
      <c r="I42" s="34">
        <v>867.62059999999997</v>
      </c>
      <c r="J42" s="13">
        <v>31443</v>
      </c>
      <c r="K42" s="13">
        <v>6130</v>
      </c>
      <c r="L42" s="12">
        <v>0.21079999999999999</v>
      </c>
      <c r="M42" s="14">
        <v>1.2080217799999999</v>
      </c>
      <c r="N42" s="15">
        <v>0.9</v>
      </c>
      <c r="O42" s="16"/>
      <c r="P42" s="16">
        <v>0.25498031700000001</v>
      </c>
      <c r="Q42" s="16">
        <v>0.249999999999999</v>
      </c>
      <c r="R42" s="44"/>
      <c r="S42" s="12" t="str">
        <f>IF(A42="placement",MIN(P42,IF(R42="",Q42,R42)),"")</f>
        <v/>
      </c>
      <c r="T42" s="14" t="str">
        <f>IF($A42="placement",S42*J42,"")</f>
        <v/>
      </c>
      <c r="U42" s="13">
        <f>IF($A42="placement",T42,IF($A42="site",SUMIF($C:$C,$C42,$T:$T),IF($A42="user",SUMIF($B:$B,$B42,$T:$T),SUM($T:$T))))</f>
        <v>7709.8669122489491</v>
      </c>
      <c r="V42" s="12">
        <f>U42/J42</f>
        <v>0.24520137748462134</v>
      </c>
    </row>
    <row r="43" spans="1:22" hidden="1" x14ac:dyDescent="0.3">
      <c r="A43" s="17" t="s">
        <v>13</v>
      </c>
      <c r="B43" s="17" t="s">
        <v>3593</v>
      </c>
      <c r="C43" s="17" t="s">
        <v>3595</v>
      </c>
      <c r="D43" s="17" t="s">
        <v>9898</v>
      </c>
      <c r="E43" s="17"/>
      <c r="F43" s="18">
        <v>0.26050000000000001</v>
      </c>
      <c r="G43" s="36">
        <v>0.99154204999999995</v>
      </c>
      <c r="H43" s="37">
        <v>12290.817999999999</v>
      </c>
      <c r="I43" s="37">
        <v>3510.3973999999998</v>
      </c>
      <c r="J43" s="19">
        <v>30930</v>
      </c>
      <c r="K43" s="19">
        <v>8058</v>
      </c>
      <c r="L43" s="18">
        <v>0.28560000000000002</v>
      </c>
      <c r="M43" s="20">
        <v>0.29369759000000001</v>
      </c>
      <c r="N43" s="21">
        <v>8.3455000000000001E-2</v>
      </c>
      <c r="O43" s="22"/>
      <c r="P43" s="22">
        <v>0.71584717649999996</v>
      </c>
      <c r="Q43" s="22">
        <v>0.26051790884616599</v>
      </c>
      <c r="R43" s="43"/>
      <c r="S43" s="18" t="str">
        <f>IF(A43="placement",MIN(P43,IF(R43="",Q43,R43)),"")</f>
        <v/>
      </c>
      <c r="T43" s="20" t="str">
        <f>IF($A43="placement",S43*J43,"")</f>
        <v/>
      </c>
      <c r="U43" s="19">
        <f>IF($A43="placement",T43,IF($A43="site",SUMIF($C:$C,$C43,$T:$T),IF($A43="user",SUMIF($B:$B,$B43,$T:$T),SUM($T:$T))))</f>
        <v>9283.0499999999993</v>
      </c>
      <c r="V43" s="18">
        <f>U43/J43</f>
        <v>0.3001309408341416</v>
      </c>
    </row>
    <row r="44" spans="1:22" hidden="1" x14ac:dyDescent="0.3">
      <c r="A44" s="11" t="s">
        <v>10</v>
      </c>
      <c r="B44" s="11" t="s">
        <v>3593</v>
      </c>
      <c r="C44" s="11" t="s">
        <v>9898</v>
      </c>
      <c r="D44" s="11" t="s">
        <v>9898</v>
      </c>
      <c r="E44" s="11"/>
      <c r="F44" s="12">
        <v>0.26050000000000001</v>
      </c>
      <c r="G44" s="33">
        <v>0.99154204999999995</v>
      </c>
      <c r="H44" s="34">
        <v>12290.817999999999</v>
      </c>
      <c r="I44" s="34">
        <v>3510.3973999999998</v>
      </c>
      <c r="J44" s="13">
        <v>30930</v>
      </c>
      <c r="K44" s="13">
        <v>8058</v>
      </c>
      <c r="L44" s="12">
        <v>0.28560000000000002</v>
      </c>
      <c r="M44" s="14">
        <v>0.29369759000000001</v>
      </c>
      <c r="N44" s="15">
        <v>8.3455000000000001E-2</v>
      </c>
      <c r="O44" s="16"/>
      <c r="P44" s="16">
        <v>0.71584717649999996</v>
      </c>
      <c r="Q44" s="16">
        <v>0.26051790884616599</v>
      </c>
      <c r="R44" s="44"/>
      <c r="S44" s="12" t="str">
        <f>IF(A44="placement",MIN(P44,IF(R44="",Q44,R44)),"")</f>
        <v/>
      </c>
      <c r="T44" s="14" t="str">
        <f>IF($A44="placement",S44*J44,"")</f>
        <v/>
      </c>
      <c r="U44" s="11">
        <f>IF($A44="placement",T44,IF($A44="site",SUMIF($C:$C,$C44,$T:$T),IF($A44="user",SUMIF($B:$B,$B44,$T:$T),SUM($T:$T))))</f>
        <v>9283.0499999999993</v>
      </c>
      <c r="V44" s="12">
        <f>U44/J44</f>
        <v>0.3001309408341416</v>
      </c>
    </row>
    <row r="45" spans="1:22" hidden="1" x14ac:dyDescent="0.3">
      <c r="A45" s="17" t="s">
        <v>13</v>
      </c>
      <c r="B45" s="17" t="s">
        <v>510</v>
      </c>
      <c r="C45" s="17" t="s">
        <v>512</v>
      </c>
      <c r="D45" s="17" t="s">
        <v>9898</v>
      </c>
      <c r="E45" s="17"/>
      <c r="F45" s="18">
        <v>0.21560000000000001</v>
      </c>
      <c r="G45" s="36">
        <v>1</v>
      </c>
      <c r="H45" s="37">
        <v>5657.4349000000002</v>
      </c>
      <c r="I45" s="37">
        <v>804.18539999999996</v>
      </c>
      <c r="J45" s="19">
        <v>28609</v>
      </c>
      <c r="K45" s="19">
        <v>5206</v>
      </c>
      <c r="L45" s="18">
        <v>0.1421</v>
      </c>
      <c r="M45" s="20">
        <v>1.1858411</v>
      </c>
      <c r="N45" s="21">
        <v>0.94705600000000001</v>
      </c>
      <c r="O45" s="22"/>
      <c r="P45" s="22">
        <v>0.20136348909999999</v>
      </c>
      <c r="Q45" s="22">
        <v>0.20136348914841701</v>
      </c>
      <c r="R45" s="43"/>
      <c r="S45" s="18" t="str">
        <f>IF(A45="placement",MIN(P45,IF(R45="",Q45,R45)),"")</f>
        <v/>
      </c>
      <c r="T45" s="20" t="str">
        <f>IF($A45="placement",S45*J45,"")</f>
        <v/>
      </c>
      <c r="U45" s="19">
        <f>IF($A45="placement",T45,IF($A45="site",SUMIF($C:$C,$C45,$T:$T),IF($A45="user",SUMIF($B:$B,$B45,$T:$T),SUM($T:$T))))</f>
        <v>5719.5043716961909</v>
      </c>
      <c r="V45" s="18">
        <f>U45/J45</f>
        <v>0.1999197585269038</v>
      </c>
    </row>
    <row r="46" spans="1:22" hidden="1" x14ac:dyDescent="0.3">
      <c r="A46" s="11" t="s">
        <v>10</v>
      </c>
      <c r="B46" s="11" t="s">
        <v>510</v>
      </c>
      <c r="C46" s="11" t="s">
        <v>9898</v>
      </c>
      <c r="D46" s="11" t="s">
        <v>9898</v>
      </c>
      <c r="E46" s="11"/>
      <c r="F46" s="12">
        <v>0.21560000000000001</v>
      </c>
      <c r="G46" s="33">
        <v>1</v>
      </c>
      <c r="H46" s="34">
        <v>5657.4349000000002</v>
      </c>
      <c r="I46" s="34">
        <v>804.18539999999996</v>
      </c>
      <c r="J46" s="13">
        <v>28609</v>
      </c>
      <c r="K46" s="13">
        <v>5206</v>
      </c>
      <c r="L46" s="12">
        <v>0.1421</v>
      </c>
      <c r="M46" s="14">
        <v>1.1858411</v>
      </c>
      <c r="N46" s="15">
        <v>0.94705600000000001</v>
      </c>
      <c r="O46" s="16"/>
      <c r="P46" s="16">
        <v>0.20136348909999999</v>
      </c>
      <c r="Q46" s="16">
        <v>0.20136348914841701</v>
      </c>
      <c r="R46" s="44"/>
      <c r="S46" s="12" t="str">
        <f>IF(A46="placement",MIN(P46,IF(R46="",Q46,R46)),"")</f>
        <v/>
      </c>
      <c r="T46" s="14" t="str">
        <f>IF($A46="placement",S46*J46,"")</f>
        <v/>
      </c>
      <c r="U46" s="13">
        <f>IF($A46="placement",T46,IF($A46="site",SUMIF($C:$C,$C46,$T:$T),IF($A46="user",SUMIF($B:$B,$B46,$T:$T),SUM($T:$T))))</f>
        <v>5719.5043716961909</v>
      </c>
      <c r="V46" s="12">
        <f>U46/J46</f>
        <v>0.1999197585269038</v>
      </c>
    </row>
    <row r="47" spans="1:22" hidden="1" x14ac:dyDescent="0.3">
      <c r="A47" s="17" t="s">
        <v>13</v>
      </c>
      <c r="B47" s="17" t="s">
        <v>5211</v>
      </c>
      <c r="C47" s="17" t="s">
        <v>5213</v>
      </c>
      <c r="D47" s="17" t="s">
        <v>9898</v>
      </c>
      <c r="E47" s="17"/>
      <c r="F47" s="18">
        <v>0.1968</v>
      </c>
      <c r="G47" s="36">
        <v>0.38028679999999998</v>
      </c>
      <c r="H47" s="37">
        <v>2078.5787</v>
      </c>
      <c r="I47" s="37">
        <v>809.51080000000002</v>
      </c>
      <c r="J47" s="19">
        <v>28112</v>
      </c>
      <c r="K47" s="19">
        <v>5448</v>
      </c>
      <c r="L47" s="18">
        <v>0.38950000000000001</v>
      </c>
      <c r="M47" s="20">
        <v>1.1575858299999999</v>
      </c>
      <c r="N47" s="21">
        <v>0.8</v>
      </c>
      <c r="O47" s="22"/>
      <c r="P47" s="22">
        <v>0.3089065366</v>
      </c>
      <c r="Q47" s="22">
        <v>0.19683728092524599</v>
      </c>
      <c r="R47" s="43"/>
      <c r="S47" s="18" t="str">
        <f>IF(A47="placement",MIN(P47,IF(R47="",Q47,R47)),"")</f>
        <v/>
      </c>
      <c r="T47" s="20" t="str">
        <f>IF($A47="placement",S47*J47,"")</f>
        <v/>
      </c>
      <c r="U47" s="19">
        <f>IF($A47="placement",T47,IF($A47="site",SUMIF($C:$C,$C47,$T:$T),IF($A47="user",SUMIF($B:$B,$B47,$T:$T),SUM($T:$T))))</f>
        <v>6465.6424776876183</v>
      </c>
      <c r="V47" s="18">
        <f>U47/J47</f>
        <v>0.22999581949657152</v>
      </c>
    </row>
    <row r="48" spans="1:22" hidden="1" x14ac:dyDescent="0.3">
      <c r="A48" s="11" t="s">
        <v>10</v>
      </c>
      <c r="B48" s="11" t="s">
        <v>5211</v>
      </c>
      <c r="C48" s="11" t="s">
        <v>9898</v>
      </c>
      <c r="D48" s="11" t="s">
        <v>9898</v>
      </c>
      <c r="E48" s="11"/>
      <c r="F48" s="12">
        <v>0.1968</v>
      </c>
      <c r="G48" s="33">
        <v>0.38028679999999998</v>
      </c>
      <c r="H48" s="34">
        <v>2078.5787</v>
      </c>
      <c r="I48" s="34">
        <v>809.51080000000002</v>
      </c>
      <c r="J48" s="13">
        <v>28112</v>
      </c>
      <c r="K48" s="13">
        <v>5448</v>
      </c>
      <c r="L48" s="12">
        <v>0.38950000000000001</v>
      </c>
      <c r="M48" s="14">
        <v>1.1575858299999999</v>
      </c>
      <c r="N48" s="15">
        <v>0.8</v>
      </c>
      <c r="O48" s="16"/>
      <c r="P48" s="16">
        <v>0.3089065366</v>
      </c>
      <c r="Q48" s="16">
        <v>0.19683728092524599</v>
      </c>
      <c r="R48" s="44"/>
      <c r="S48" s="12" t="str">
        <f>IF(A48="placement",MIN(P48,IF(R48="",Q48,R48)),"")</f>
        <v/>
      </c>
      <c r="T48" s="14" t="str">
        <f>IF($A48="placement",S48*J48,"")</f>
        <v/>
      </c>
      <c r="U48" s="13">
        <f>IF($A48="placement",T48,IF($A48="site",SUMIF($C:$C,$C48,$T:$T),IF($A48="user",SUMIF($B:$B,$B48,$T:$T),SUM($T:$T))))</f>
        <v>6465.6424776876183</v>
      </c>
      <c r="V48" s="12">
        <f>U48/J48</f>
        <v>0.22999581949657152</v>
      </c>
    </row>
    <row r="49" spans="1:22" x14ac:dyDescent="0.3">
      <c r="A49" s="23" t="s">
        <v>14</v>
      </c>
      <c r="B49" s="23" t="s">
        <v>277</v>
      </c>
      <c r="C49" s="23" t="s">
        <v>279</v>
      </c>
      <c r="D49" s="23" t="s">
        <v>375</v>
      </c>
      <c r="E49" s="23" t="s">
        <v>376</v>
      </c>
      <c r="F49" s="27">
        <v>0.05</v>
      </c>
      <c r="G49" s="24">
        <v>1</v>
      </c>
      <c r="H49" s="25">
        <v>11073.9506</v>
      </c>
      <c r="I49" s="25">
        <v>747.8682</v>
      </c>
      <c r="J49" s="26">
        <v>27876</v>
      </c>
      <c r="K49" s="26">
        <v>1394</v>
      </c>
      <c r="L49" s="27">
        <v>6.7500000000000004E-2</v>
      </c>
      <c r="M49" s="28">
        <v>1.2424721299999999</v>
      </c>
      <c r="N49" s="46">
        <v>1</v>
      </c>
      <c r="O49" s="31" t="s">
        <v>70</v>
      </c>
      <c r="P49" s="31">
        <v>0.1951529739</v>
      </c>
      <c r="Q49" s="31">
        <v>4.9999999999999899E-2</v>
      </c>
      <c r="R49" s="42">
        <v>0.2</v>
      </c>
      <c r="S49" s="27">
        <f>IF(A49="placement",MIN(P49,IF(R49="",Q49,R49)),"")</f>
        <v>0.1951529739</v>
      </c>
      <c r="T49" s="28">
        <f>IF($A49="placement",S49*J49,"")</f>
        <v>5440.0843004363996</v>
      </c>
      <c r="U49" s="26">
        <f>IF($A49="placement",T49,IF($A49="site",SUMIF($C:$C,$C49,$T:$T),IF($A49="user",SUMIF($B:$B,$B49,$T:$T),SUM($T:$T))))</f>
        <v>5440.0843004363996</v>
      </c>
      <c r="V49" s="27">
        <f>U49/J49</f>
        <v>0.1951529739</v>
      </c>
    </row>
    <row r="50" spans="1:22" x14ac:dyDescent="0.3">
      <c r="A50" s="23" t="s">
        <v>14</v>
      </c>
      <c r="B50" s="23" t="s">
        <v>277</v>
      </c>
      <c r="C50" s="23" t="s">
        <v>279</v>
      </c>
      <c r="D50" s="23" t="s">
        <v>282</v>
      </c>
      <c r="E50" s="23" t="s">
        <v>283</v>
      </c>
      <c r="F50" s="27">
        <v>0.25</v>
      </c>
      <c r="G50" s="24">
        <v>1</v>
      </c>
      <c r="H50" s="25">
        <v>2359.1044000000002</v>
      </c>
      <c r="I50" s="25">
        <v>594.39009999999996</v>
      </c>
      <c r="J50" s="26">
        <v>26875</v>
      </c>
      <c r="K50" s="26">
        <v>6719</v>
      </c>
      <c r="L50" s="27">
        <v>0.252</v>
      </c>
      <c r="M50" s="28">
        <v>1.50711901</v>
      </c>
      <c r="N50" s="46">
        <v>1</v>
      </c>
      <c r="O50" s="31" t="s">
        <v>12</v>
      </c>
      <c r="P50" s="31">
        <v>0.3364823938</v>
      </c>
      <c r="Q50" s="31">
        <v>0.25</v>
      </c>
      <c r="R50" s="42">
        <v>0.3</v>
      </c>
      <c r="S50" s="27">
        <f>IF(A50="placement",MIN(P50,IF(R50="",Q50,R50)),"")</f>
        <v>0.3</v>
      </c>
      <c r="T50" s="28">
        <f>IF($A50="placement",S50*J50,"")</f>
        <v>8062.5</v>
      </c>
      <c r="U50" s="26">
        <f>IF($A50="placement",T50,IF($A50="site",SUMIF($C:$C,$C50,$T:$T),IF($A50="user",SUMIF($B:$B,$B50,$T:$T),SUM($T:$T))))</f>
        <v>8062.5</v>
      </c>
      <c r="V50" s="27">
        <f>U50/J50</f>
        <v>0.3</v>
      </c>
    </row>
    <row r="51" spans="1:22" hidden="1" x14ac:dyDescent="0.3">
      <c r="A51" s="17" t="s">
        <v>13</v>
      </c>
      <c r="B51" s="17" t="s">
        <v>4868</v>
      </c>
      <c r="C51" s="17" t="s">
        <v>4870</v>
      </c>
      <c r="D51" s="17" t="s">
        <v>9898</v>
      </c>
      <c r="E51" s="17"/>
      <c r="F51" s="18">
        <v>0.25</v>
      </c>
      <c r="G51" s="36">
        <v>0.96691276999999998</v>
      </c>
      <c r="H51" s="37">
        <v>7952.1511</v>
      </c>
      <c r="I51" s="37">
        <v>920.529</v>
      </c>
      <c r="J51" s="19">
        <v>25029</v>
      </c>
      <c r="K51" s="19">
        <v>5153</v>
      </c>
      <c r="L51" s="18">
        <v>0.1158</v>
      </c>
      <c r="M51" s="20">
        <v>0.90632592000000001</v>
      </c>
      <c r="N51" s="21">
        <v>0.70944499999999999</v>
      </c>
      <c r="O51" s="22"/>
      <c r="P51" s="22">
        <v>0.21722971360000001</v>
      </c>
      <c r="Q51" s="22">
        <v>0.21722971360971199</v>
      </c>
      <c r="R51" s="43"/>
      <c r="S51" s="18" t="str">
        <f>IF(A51="placement",MIN(P51,IF(R51="",Q51,R51)),"")</f>
        <v/>
      </c>
      <c r="T51" s="20" t="str">
        <f>IF($A51="placement",S51*J51,"")</f>
        <v/>
      </c>
      <c r="U51" s="19">
        <f>IF($A51="placement",T51,IF($A51="site",SUMIF($C:$C,$C51,$T:$T),IF($A51="user",SUMIF($B:$B,$B51,$T:$T),SUM($T:$T))))</f>
        <v>5398.8064652933326</v>
      </c>
      <c r="V51" s="18">
        <f>U51/J51</f>
        <v>0.21570204424041442</v>
      </c>
    </row>
    <row r="52" spans="1:22" hidden="1" x14ac:dyDescent="0.3">
      <c r="A52" s="11" t="s">
        <v>10</v>
      </c>
      <c r="B52" s="11" t="s">
        <v>4868</v>
      </c>
      <c r="C52" s="11" t="s">
        <v>9898</v>
      </c>
      <c r="D52" s="11" t="s">
        <v>9898</v>
      </c>
      <c r="E52" s="11"/>
      <c r="F52" s="12">
        <v>0.25</v>
      </c>
      <c r="G52" s="33">
        <v>0.96691276999999998</v>
      </c>
      <c r="H52" s="34">
        <v>7952.1511</v>
      </c>
      <c r="I52" s="34">
        <v>920.529</v>
      </c>
      <c r="J52" s="13">
        <v>25029</v>
      </c>
      <c r="K52" s="13">
        <v>5153</v>
      </c>
      <c r="L52" s="12">
        <v>0.1158</v>
      </c>
      <c r="M52" s="14">
        <v>0.90632592000000001</v>
      </c>
      <c r="N52" s="15">
        <v>0.70944499999999999</v>
      </c>
      <c r="O52" s="16"/>
      <c r="P52" s="16">
        <v>0.21722971360000001</v>
      </c>
      <c r="Q52" s="16">
        <v>0.21722971360971199</v>
      </c>
      <c r="R52" s="44"/>
      <c r="S52" s="12" t="str">
        <f>IF(A52="placement",MIN(P52,IF(R52="",Q52,R52)),"")</f>
        <v/>
      </c>
      <c r="T52" s="14" t="str">
        <f>IF($A52="placement",S52*J52,"")</f>
        <v/>
      </c>
      <c r="U52" s="13">
        <f>IF($A52="placement",T52,IF($A52="site",SUMIF($C:$C,$C52,$T:$T),IF($A52="user",SUMIF($B:$B,$B52,$T:$T),SUM($T:$T))))</f>
        <v>5398.8064652933326</v>
      </c>
      <c r="V52" s="12">
        <f>U52/J52</f>
        <v>0.21570204424041442</v>
      </c>
    </row>
    <row r="53" spans="1:22" hidden="1" x14ac:dyDescent="0.3">
      <c r="A53" s="17" t="s">
        <v>13</v>
      </c>
      <c r="B53" s="17" t="s">
        <v>7257</v>
      </c>
      <c r="C53" s="17" t="s">
        <v>7258</v>
      </c>
      <c r="D53" s="38" t="s">
        <v>9898</v>
      </c>
      <c r="E53" s="17"/>
      <c r="F53" s="18">
        <v>0.24160000000000001</v>
      </c>
      <c r="G53" s="36">
        <v>0.97738504000000004</v>
      </c>
      <c r="H53" s="37">
        <v>4390.5016999999998</v>
      </c>
      <c r="I53" s="37">
        <v>897.52980000000002</v>
      </c>
      <c r="J53" s="19">
        <v>24700</v>
      </c>
      <c r="K53" s="19">
        <v>5908</v>
      </c>
      <c r="L53" s="18">
        <v>0.2044</v>
      </c>
      <c r="M53" s="20">
        <v>0.91732826999999995</v>
      </c>
      <c r="N53" s="21">
        <v>0.39621600000000001</v>
      </c>
      <c r="O53" s="22"/>
      <c r="P53" s="22">
        <v>0.56807610289999999</v>
      </c>
      <c r="Q53" s="22">
        <v>0.24157519093077501</v>
      </c>
      <c r="R53" s="43"/>
      <c r="S53" s="18" t="str">
        <f>IF(A53="placement",MIN(P53,IF(R53="",Q53,R53)),"")</f>
        <v/>
      </c>
      <c r="T53" s="20" t="str">
        <f>IF($A53="placement",S53*J53,"")</f>
        <v/>
      </c>
      <c r="U53" s="19">
        <f>IF($A53="placement",T53,IF($A53="site",SUMIF($C:$C,$C53,$T:$T),IF($A53="user",SUMIF($B:$B,$B53,$T:$T),SUM($T:$T))))</f>
        <v>7447.2380956942643</v>
      </c>
      <c r="V53" s="18">
        <f>U53/J53</f>
        <v>0.30150761521029412</v>
      </c>
    </row>
    <row r="54" spans="1:22" hidden="1" x14ac:dyDescent="0.3">
      <c r="A54" s="11" t="s">
        <v>10</v>
      </c>
      <c r="B54" s="11" t="s">
        <v>7257</v>
      </c>
      <c r="C54" s="11" t="s">
        <v>9898</v>
      </c>
      <c r="D54" s="11" t="s">
        <v>9898</v>
      </c>
      <c r="E54" s="11"/>
      <c r="F54" s="12">
        <v>0.24160000000000001</v>
      </c>
      <c r="G54" s="33">
        <v>0.97738504000000004</v>
      </c>
      <c r="H54" s="34">
        <v>4390.5016999999998</v>
      </c>
      <c r="I54" s="34">
        <v>897.52980000000002</v>
      </c>
      <c r="J54" s="13">
        <v>24700</v>
      </c>
      <c r="K54" s="13">
        <v>5908</v>
      </c>
      <c r="L54" s="12">
        <v>0.2044</v>
      </c>
      <c r="M54" s="14">
        <v>0.91732826999999995</v>
      </c>
      <c r="N54" s="15">
        <v>0.39621600000000001</v>
      </c>
      <c r="O54" s="16"/>
      <c r="P54" s="16">
        <v>0.56807610289999999</v>
      </c>
      <c r="Q54" s="16">
        <v>0.24157519093077501</v>
      </c>
      <c r="R54" s="44"/>
      <c r="S54" s="12" t="str">
        <f>IF(A54="placement",MIN(P54,IF(R54="",Q54,R54)),"")</f>
        <v/>
      </c>
      <c r="T54" s="14" t="str">
        <f>IF($A54="placement",S54*J54,"")</f>
        <v/>
      </c>
      <c r="U54" s="13">
        <f>IF($A54="placement",T54,IF($A54="site",SUMIF($C:$C,$C54,$T:$T),IF($A54="user",SUMIF($B:$B,$B54,$T:$T),SUM($T:$T))))</f>
        <v>7447.2380956942643</v>
      </c>
      <c r="V54" s="12">
        <f>U54/J54</f>
        <v>0.30150761521029412</v>
      </c>
    </row>
    <row r="55" spans="1:22" x14ac:dyDescent="0.3">
      <c r="A55" s="23" t="s">
        <v>14</v>
      </c>
      <c r="B55" s="23" t="s">
        <v>3889</v>
      </c>
      <c r="C55" s="23" t="s">
        <v>3891</v>
      </c>
      <c r="D55" s="23" t="s">
        <v>3922</v>
      </c>
      <c r="E55" s="23" t="s">
        <v>3890</v>
      </c>
      <c r="F55" s="27">
        <v>0.25</v>
      </c>
      <c r="G55" s="24">
        <v>1</v>
      </c>
      <c r="H55" s="25">
        <v>774.67629999999997</v>
      </c>
      <c r="I55" s="25">
        <v>422.55110000000002</v>
      </c>
      <c r="J55" s="26">
        <v>23496</v>
      </c>
      <c r="K55" s="26">
        <v>5874</v>
      </c>
      <c r="L55" s="27">
        <v>0.54549999999999998</v>
      </c>
      <c r="M55" s="28">
        <v>1.85350565</v>
      </c>
      <c r="N55" s="29">
        <v>0.5</v>
      </c>
      <c r="O55" s="31" t="s">
        <v>12</v>
      </c>
      <c r="P55" s="31">
        <v>0.73024090919999995</v>
      </c>
      <c r="Q55" s="31">
        <v>0.25</v>
      </c>
      <c r="R55" s="42">
        <v>0.35</v>
      </c>
      <c r="S55" s="27">
        <f>IF(A55="placement",MIN(P55,IF(R55="",Q55,R55)),"")</f>
        <v>0.35</v>
      </c>
      <c r="T55" s="28">
        <f>IF($A55="placement",S55*J55,"")</f>
        <v>8223.6</v>
      </c>
      <c r="U55" s="26">
        <f>IF($A55="placement",T55,IF($A55="site",SUMIF($C:$C,$C55,$T:$T),IF($A55="user",SUMIF($B:$B,$B55,$T:$T),SUM($T:$T))))</f>
        <v>8223.6</v>
      </c>
      <c r="V55" s="27">
        <f>U55/J55</f>
        <v>0.35000000000000003</v>
      </c>
    </row>
    <row r="56" spans="1:22" x14ac:dyDescent="0.3">
      <c r="A56" s="23" t="s">
        <v>14</v>
      </c>
      <c r="B56" s="23" t="s">
        <v>3889</v>
      </c>
      <c r="C56" s="23" t="s">
        <v>3891</v>
      </c>
      <c r="D56" s="23" t="s">
        <v>3896</v>
      </c>
      <c r="E56" s="23" t="s">
        <v>3897</v>
      </c>
      <c r="F56" s="27">
        <v>0.25</v>
      </c>
      <c r="G56" s="24">
        <v>1</v>
      </c>
      <c r="H56" s="25">
        <v>1192.0757000000001</v>
      </c>
      <c r="I56" s="25">
        <v>533.83540000000005</v>
      </c>
      <c r="J56" s="26">
        <v>23465</v>
      </c>
      <c r="K56" s="26">
        <v>5866</v>
      </c>
      <c r="L56" s="27">
        <v>0.44779999999999998</v>
      </c>
      <c r="M56" s="28">
        <v>1.4652042700000001</v>
      </c>
      <c r="N56" s="29">
        <v>0.6</v>
      </c>
      <c r="O56" s="31" t="s">
        <v>12</v>
      </c>
      <c r="P56" s="31">
        <v>0.59050078289999997</v>
      </c>
      <c r="Q56" s="31">
        <v>0.25</v>
      </c>
      <c r="R56" s="42">
        <v>0.3</v>
      </c>
      <c r="S56" s="27">
        <f>IF(A56="placement",MIN(P56,IF(R56="",Q56,R56)),"")</f>
        <v>0.3</v>
      </c>
      <c r="T56" s="28">
        <f>IF($A56="placement",S56*J56,"")</f>
        <v>7039.5</v>
      </c>
      <c r="U56" s="26">
        <f>IF($A56="placement",T56,IF($A56="site",SUMIF($C:$C,$C56,$T:$T),IF($A56="user",SUMIF($B:$B,$B56,$T:$T),SUM($T:$T))))</f>
        <v>7039.5</v>
      </c>
      <c r="V56" s="27">
        <f>U56/J56</f>
        <v>0.3</v>
      </c>
    </row>
    <row r="57" spans="1:22" x14ac:dyDescent="0.3">
      <c r="A57" s="23" t="s">
        <v>14</v>
      </c>
      <c r="B57" s="23" t="s">
        <v>7689</v>
      </c>
      <c r="C57" s="23" t="s">
        <v>7690</v>
      </c>
      <c r="D57" s="23" t="s">
        <v>7757</v>
      </c>
      <c r="E57" s="23" t="s">
        <v>7758</v>
      </c>
      <c r="F57" s="27">
        <v>0.1</v>
      </c>
      <c r="G57" s="24">
        <v>1</v>
      </c>
      <c r="H57" s="25">
        <v>1564.8359</v>
      </c>
      <c r="I57" s="25">
        <v>582.54309999999998</v>
      </c>
      <c r="J57" s="26">
        <v>21648</v>
      </c>
      <c r="K57" s="26">
        <v>2165</v>
      </c>
      <c r="L57" s="27">
        <v>0.37230000000000002</v>
      </c>
      <c r="M57" s="28">
        <v>1.23870546</v>
      </c>
      <c r="N57" s="29">
        <v>0.95</v>
      </c>
      <c r="O57" s="31" t="s">
        <v>42</v>
      </c>
      <c r="P57" s="31">
        <v>0.23307030810000001</v>
      </c>
      <c r="Q57" s="31">
        <v>9.9999999999999895E-2</v>
      </c>
      <c r="R57" s="42">
        <v>0.16</v>
      </c>
      <c r="S57" s="27">
        <f>IF(A57="placement",MIN(P57,IF(R57="",Q57,R57)),"")</f>
        <v>0.16</v>
      </c>
      <c r="T57" s="28">
        <f>IF($A57="placement",S57*J57,"")</f>
        <v>3463.6800000000003</v>
      </c>
      <c r="U57" s="26">
        <f>IF($A57="placement",T57,IF($A57="site",SUMIF($C:$C,$C57,$T:$T),IF($A57="user",SUMIF($B:$B,$B57,$T:$T),SUM($T:$T))))</f>
        <v>3463.6800000000003</v>
      </c>
      <c r="V57" s="27">
        <f>U57/J57</f>
        <v>0.16</v>
      </c>
    </row>
    <row r="58" spans="1:22" x14ac:dyDescent="0.3">
      <c r="A58" s="23" t="s">
        <v>14</v>
      </c>
      <c r="B58" s="23" t="s">
        <v>3015</v>
      </c>
      <c r="C58" s="23" t="s">
        <v>3017</v>
      </c>
      <c r="D58" s="23" t="s">
        <v>3036</v>
      </c>
      <c r="E58" s="23" t="s">
        <v>3037</v>
      </c>
      <c r="F58" s="27">
        <v>0.3</v>
      </c>
      <c r="G58" s="24">
        <v>1</v>
      </c>
      <c r="H58" s="25">
        <v>3061.7480999999998</v>
      </c>
      <c r="I58" s="25">
        <v>1002.2941</v>
      </c>
      <c r="J58" s="26">
        <v>20919</v>
      </c>
      <c r="K58" s="26">
        <v>6276</v>
      </c>
      <c r="L58" s="27">
        <v>0.32740000000000002</v>
      </c>
      <c r="M58" s="28">
        <v>0.69570138999999998</v>
      </c>
      <c r="N58" s="29">
        <v>0.03</v>
      </c>
      <c r="O58" s="31" t="s">
        <v>304</v>
      </c>
      <c r="P58" s="31">
        <v>0.95687805079999999</v>
      </c>
      <c r="Q58" s="31">
        <v>0.3</v>
      </c>
      <c r="R58" s="42">
        <v>0.38</v>
      </c>
      <c r="S58" s="27">
        <f>IF(A58="placement",MIN(P58,IF(R58="",Q58,R58)),"")</f>
        <v>0.38</v>
      </c>
      <c r="T58" s="28">
        <f>IF($A58="placement",S58*J58,"")</f>
        <v>7949.22</v>
      </c>
      <c r="U58" s="26">
        <f>IF($A58="placement",T58,IF($A58="site",SUMIF($C:$C,$C58,$T:$T),IF($A58="user",SUMIF($B:$B,$B58,$T:$T),SUM($T:$T))))</f>
        <v>7949.22</v>
      </c>
      <c r="V58" s="27">
        <f>U58/J58</f>
        <v>0.38</v>
      </c>
    </row>
    <row r="59" spans="1:22" x14ac:dyDescent="0.3">
      <c r="A59" s="23" t="s">
        <v>14</v>
      </c>
      <c r="B59" s="23" t="s">
        <v>3889</v>
      </c>
      <c r="C59" s="23" t="s">
        <v>3891</v>
      </c>
      <c r="D59" s="23" t="s">
        <v>3914</v>
      </c>
      <c r="E59" s="23" t="s">
        <v>3915</v>
      </c>
      <c r="F59" s="27">
        <v>0.25</v>
      </c>
      <c r="G59" s="24">
        <v>1</v>
      </c>
      <c r="H59" s="25">
        <v>1192.9331</v>
      </c>
      <c r="I59" s="25">
        <v>556.08460000000002</v>
      </c>
      <c r="J59" s="26">
        <v>20679</v>
      </c>
      <c r="K59" s="26">
        <v>5170</v>
      </c>
      <c r="L59" s="27">
        <v>0.46610000000000001</v>
      </c>
      <c r="M59" s="28">
        <v>1.2395325500000001</v>
      </c>
      <c r="N59" s="29">
        <v>0.5</v>
      </c>
      <c r="O59" s="31" t="s">
        <v>12</v>
      </c>
      <c r="P59" s="31">
        <v>0.59662213090000005</v>
      </c>
      <c r="Q59" s="31">
        <v>0.25</v>
      </c>
      <c r="R59" s="42">
        <v>0.3</v>
      </c>
      <c r="S59" s="27">
        <f>IF(A59="placement",MIN(P59,IF(R59="",Q59,R59)),"")</f>
        <v>0.3</v>
      </c>
      <c r="T59" s="28">
        <f>IF($A59="placement",S59*J59,"")</f>
        <v>6203.7</v>
      </c>
      <c r="U59" s="26">
        <f>IF($A59="placement",T59,IF($A59="site",SUMIF($C:$C,$C59,$T:$T),IF($A59="user",SUMIF($B:$B,$B59,$T:$T),SUM($T:$T))))</f>
        <v>6203.7</v>
      </c>
      <c r="V59" s="27">
        <f>U59/J59</f>
        <v>0.3</v>
      </c>
    </row>
    <row r="60" spans="1:22" hidden="1" x14ac:dyDescent="0.3">
      <c r="A60" s="17" t="s">
        <v>13</v>
      </c>
      <c r="B60" s="17" t="s">
        <v>1095</v>
      </c>
      <c r="C60" s="17" t="s">
        <v>1096</v>
      </c>
      <c r="D60" s="17" t="s">
        <v>9898</v>
      </c>
      <c r="E60" s="17"/>
      <c r="F60" s="18">
        <v>9.3600000000000003E-2</v>
      </c>
      <c r="G60" s="36">
        <v>0.98852399000000002</v>
      </c>
      <c r="H60" s="37">
        <v>11494.250700000001</v>
      </c>
      <c r="I60" s="37">
        <v>1184.0591999999999</v>
      </c>
      <c r="J60" s="19">
        <v>20652</v>
      </c>
      <c r="K60" s="19">
        <v>1870</v>
      </c>
      <c r="L60" s="18">
        <v>0.10299999999999999</v>
      </c>
      <c r="M60" s="20">
        <v>0.58138475999999994</v>
      </c>
      <c r="N60" s="21">
        <v>0.44933899999999999</v>
      </c>
      <c r="O60" s="22"/>
      <c r="P60" s="22">
        <v>0.2271228478</v>
      </c>
      <c r="Q60" s="22">
        <v>9.3615641076303005E-2</v>
      </c>
      <c r="R60" s="43"/>
      <c r="S60" s="18" t="str">
        <f>IF(A60="placement",MIN(P60,IF(R60="",Q60,R60)),"")</f>
        <v/>
      </c>
      <c r="T60" s="20" t="str">
        <f>IF($A60="placement",S60*J60,"")</f>
        <v/>
      </c>
      <c r="U60" s="19">
        <f>IF($A60="placement",T60,IF($A60="site",SUMIF($C:$C,$C60,$T:$T),IF($A60="user",SUMIF($B:$B,$B60,$T:$T),SUM($T:$T))))</f>
        <v>4169.7525565530268</v>
      </c>
      <c r="V60" s="18">
        <f>U60/J60</f>
        <v>0.20190550825842662</v>
      </c>
    </row>
    <row r="61" spans="1:22" hidden="1" x14ac:dyDescent="0.3">
      <c r="A61" s="11" t="s">
        <v>10</v>
      </c>
      <c r="B61" s="11" t="s">
        <v>1095</v>
      </c>
      <c r="C61" s="11" t="s">
        <v>9898</v>
      </c>
      <c r="D61" s="11" t="s">
        <v>9898</v>
      </c>
      <c r="E61" s="11"/>
      <c r="F61" s="12">
        <v>9.3600000000000003E-2</v>
      </c>
      <c r="G61" s="33">
        <v>0.98852399000000002</v>
      </c>
      <c r="H61" s="34">
        <v>11494.250700000001</v>
      </c>
      <c r="I61" s="34">
        <v>1184.0591999999999</v>
      </c>
      <c r="J61" s="13">
        <v>20652</v>
      </c>
      <c r="K61" s="13">
        <v>1870</v>
      </c>
      <c r="L61" s="12">
        <v>0.10299999999999999</v>
      </c>
      <c r="M61" s="14">
        <v>0.58138475999999994</v>
      </c>
      <c r="N61" s="15">
        <v>0.44933899999999999</v>
      </c>
      <c r="O61" s="16"/>
      <c r="P61" s="16">
        <v>0.2271228478</v>
      </c>
      <c r="Q61" s="16">
        <v>9.3615641076303005E-2</v>
      </c>
      <c r="R61" s="44"/>
      <c r="S61" s="12" t="str">
        <f>IF(A61="placement",MIN(P61,IF(R61="",Q61,R61)),"")</f>
        <v/>
      </c>
      <c r="T61" s="14" t="str">
        <f>IF($A61="placement",S61*J61,"")</f>
        <v/>
      </c>
      <c r="U61" s="13">
        <f>IF($A61="placement",T61,IF($A61="site",SUMIF($C:$C,$C61,$T:$T),IF($A61="user",SUMIF($B:$B,$B61,$T:$T),SUM($T:$T))))</f>
        <v>4169.7525565530268</v>
      </c>
      <c r="V61" s="12">
        <f>U61/J61</f>
        <v>0.20190550825842662</v>
      </c>
    </row>
    <row r="62" spans="1:22" hidden="1" x14ac:dyDescent="0.3">
      <c r="A62" s="17" t="s">
        <v>13</v>
      </c>
      <c r="B62" s="17" t="s">
        <v>6966</v>
      </c>
      <c r="C62" s="17" t="s">
        <v>6968</v>
      </c>
      <c r="D62" s="38" t="s">
        <v>9898</v>
      </c>
      <c r="E62" s="17"/>
      <c r="F62" s="18">
        <v>0.15</v>
      </c>
      <c r="G62" s="36">
        <v>1</v>
      </c>
      <c r="H62" s="37">
        <v>2940.8150999999998</v>
      </c>
      <c r="I62" s="37">
        <v>537.7885</v>
      </c>
      <c r="J62" s="19">
        <v>20274</v>
      </c>
      <c r="K62" s="19">
        <v>3034</v>
      </c>
      <c r="L62" s="18">
        <v>0.18290000000000001</v>
      </c>
      <c r="M62" s="20">
        <v>1.2566548399999999</v>
      </c>
      <c r="N62" s="21">
        <v>0.95645500000000006</v>
      </c>
      <c r="O62" s="22"/>
      <c r="P62" s="22">
        <v>0.2388880625</v>
      </c>
      <c r="Q62" s="22">
        <v>0.15</v>
      </c>
      <c r="R62" s="43"/>
      <c r="S62" s="18" t="str">
        <f>IF(A62="placement",MIN(P62,IF(R62="",Q62,R62)),"")</f>
        <v/>
      </c>
      <c r="T62" s="20" t="str">
        <f>IF($A62="placement",S62*J62,"")</f>
        <v/>
      </c>
      <c r="U62" s="19">
        <f>IF($A62="placement",T62,IF($A62="site",SUMIF($C:$C,$C62,$T:$T),IF($A62="user",SUMIF($B:$B,$B62,$T:$T),SUM($T:$T))))</f>
        <v>4111.8499999999995</v>
      </c>
      <c r="V62" s="18">
        <f>U62/J62</f>
        <v>0.20281394890006901</v>
      </c>
    </row>
    <row r="63" spans="1:22" hidden="1" x14ac:dyDescent="0.3">
      <c r="A63" s="11" t="s">
        <v>10</v>
      </c>
      <c r="B63" s="11" t="s">
        <v>6966</v>
      </c>
      <c r="C63" s="11" t="s">
        <v>9898</v>
      </c>
      <c r="D63" s="11" t="s">
        <v>9898</v>
      </c>
      <c r="E63" s="11"/>
      <c r="F63" s="12">
        <v>0.15</v>
      </c>
      <c r="G63" s="33">
        <v>1</v>
      </c>
      <c r="H63" s="34">
        <v>2940.8150999999998</v>
      </c>
      <c r="I63" s="34">
        <v>537.7885</v>
      </c>
      <c r="J63" s="13">
        <v>20274</v>
      </c>
      <c r="K63" s="13">
        <v>3034</v>
      </c>
      <c r="L63" s="12">
        <v>0.18290000000000001</v>
      </c>
      <c r="M63" s="14">
        <v>1.2566548399999999</v>
      </c>
      <c r="N63" s="15">
        <v>0.95645500000000006</v>
      </c>
      <c r="O63" s="16"/>
      <c r="P63" s="16">
        <v>0.2388880625</v>
      </c>
      <c r="Q63" s="16">
        <v>0.15</v>
      </c>
      <c r="R63" s="44"/>
      <c r="S63" s="12" t="str">
        <f>IF(A63="placement",MIN(P63,IF(R63="",Q63,R63)),"")</f>
        <v/>
      </c>
      <c r="T63" s="14" t="str">
        <f>IF($A63="placement",S63*J63,"")</f>
        <v/>
      </c>
      <c r="U63" s="13">
        <f>IF($A63="placement",T63,IF($A63="site",SUMIF($C:$C,$C63,$T:$T),IF($A63="user",SUMIF($B:$B,$B63,$T:$T),SUM($T:$T))))</f>
        <v>4111.8499999999995</v>
      </c>
      <c r="V63" s="12">
        <f>U63/J63</f>
        <v>0.20281394890006901</v>
      </c>
    </row>
    <row r="64" spans="1:22" hidden="1" x14ac:dyDescent="0.3">
      <c r="A64" s="17" t="s">
        <v>13</v>
      </c>
      <c r="B64" s="17" t="s">
        <v>1478</v>
      </c>
      <c r="C64" s="17" t="s">
        <v>1480</v>
      </c>
      <c r="D64" s="17" t="s">
        <v>9898</v>
      </c>
      <c r="E64" s="17"/>
      <c r="F64" s="18">
        <v>0.25</v>
      </c>
      <c r="G64" s="36">
        <v>0.93120179999999997</v>
      </c>
      <c r="H64" s="37">
        <v>13018.2474</v>
      </c>
      <c r="I64" s="37">
        <v>1746.7063000000001</v>
      </c>
      <c r="J64" s="19">
        <v>19608</v>
      </c>
      <c r="K64" s="19">
        <v>4638</v>
      </c>
      <c r="L64" s="18">
        <v>0.13420000000000001</v>
      </c>
      <c r="M64" s="20">
        <v>0.37419222000000002</v>
      </c>
      <c r="N64" s="21">
        <v>0.23889199999999999</v>
      </c>
      <c r="O64" s="22"/>
      <c r="P64" s="22">
        <v>0.36157946200000002</v>
      </c>
      <c r="Q64" s="22">
        <v>0.25</v>
      </c>
      <c r="R64" s="43"/>
      <c r="S64" s="18" t="str">
        <f>IF(A64="placement",MIN(P64,IF(R64="",Q64,R64)),"")</f>
        <v/>
      </c>
      <c r="T64" s="20" t="str">
        <f>IF($A64="placement",S64*J64,"")</f>
        <v/>
      </c>
      <c r="U64" s="19">
        <f>IF($A64="placement",T64,IF($A64="site",SUMIF($C:$C,$C64,$T:$T),IF($A64="user",SUMIF($B:$B,$B64,$T:$T),SUM($T:$T))))</f>
        <v>5404.9812059694996</v>
      </c>
      <c r="V64" s="18">
        <f>U64/J64</f>
        <v>0.27565183628975415</v>
      </c>
    </row>
    <row r="65" spans="1:22" hidden="1" x14ac:dyDescent="0.3">
      <c r="A65" s="11" t="s">
        <v>10</v>
      </c>
      <c r="B65" s="11" t="s">
        <v>1478</v>
      </c>
      <c r="C65" s="11" t="s">
        <v>9898</v>
      </c>
      <c r="D65" s="11" t="s">
        <v>9898</v>
      </c>
      <c r="E65" s="11"/>
      <c r="F65" s="12">
        <v>0.25</v>
      </c>
      <c r="G65" s="33">
        <v>0.93120179999999997</v>
      </c>
      <c r="H65" s="34">
        <v>13018.2474</v>
      </c>
      <c r="I65" s="34">
        <v>1746.7063000000001</v>
      </c>
      <c r="J65" s="13">
        <v>19608</v>
      </c>
      <c r="K65" s="13">
        <v>4638</v>
      </c>
      <c r="L65" s="12">
        <v>0.13420000000000001</v>
      </c>
      <c r="M65" s="14">
        <v>0.37419222000000002</v>
      </c>
      <c r="N65" s="15">
        <v>0.23889199999999999</v>
      </c>
      <c r="O65" s="16"/>
      <c r="P65" s="16">
        <v>0.36157946200000002</v>
      </c>
      <c r="Q65" s="16">
        <v>0.25</v>
      </c>
      <c r="R65" s="44"/>
      <c r="S65" s="12" t="str">
        <f>IF(A65="placement",MIN(P65,IF(R65="",Q65,R65)),"")</f>
        <v/>
      </c>
      <c r="T65" s="14" t="str">
        <f>IF($A65="placement",S65*J65,"")</f>
        <v/>
      </c>
      <c r="U65" s="13">
        <f>IF($A65="placement",T65,IF($A65="site",SUMIF($C:$C,$C65,$T:$T),IF($A65="user",SUMIF($B:$B,$B65,$T:$T),SUM($T:$T))))</f>
        <v>5404.9812059694996</v>
      </c>
      <c r="V65" s="12">
        <f>U65/J65</f>
        <v>0.27565183628975415</v>
      </c>
    </row>
    <row r="66" spans="1:22" hidden="1" x14ac:dyDescent="0.3">
      <c r="A66" s="17" t="s">
        <v>13</v>
      </c>
      <c r="B66" s="17" t="s">
        <v>1708</v>
      </c>
      <c r="C66" s="17" t="s">
        <v>1709</v>
      </c>
      <c r="D66" s="17" t="s">
        <v>9898</v>
      </c>
      <c r="E66" s="17"/>
      <c r="F66" s="18">
        <v>0.19869999999999999</v>
      </c>
      <c r="G66" s="36">
        <v>0</v>
      </c>
      <c r="H66" s="37">
        <v>848.3048</v>
      </c>
      <c r="I66" s="37">
        <v>307.11610000000002</v>
      </c>
      <c r="J66" s="19">
        <v>18699</v>
      </c>
      <c r="K66" s="19">
        <v>3387</v>
      </c>
      <c r="L66" s="18">
        <v>0.36199999999999999</v>
      </c>
      <c r="M66" s="20">
        <v>2.0295454500000001</v>
      </c>
      <c r="N66" s="21">
        <v>1.4869829999999999</v>
      </c>
      <c r="O66" s="22"/>
      <c r="P66" s="22">
        <v>0.26733200410000002</v>
      </c>
      <c r="Q66" s="22">
        <v>0.198709179084471</v>
      </c>
      <c r="R66" s="43"/>
      <c r="S66" s="18" t="str">
        <f>IF(A66="placement",MIN(P66,IF(R66="",Q66,R66)),"")</f>
        <v/>
      </c>
      <c r="T66" s="20" t="str">
        <f>IF($A66="placement",S66*J66,"")</f>
        <v/>
      </c>
      <c r="U66" s="19">
        <f>IF($A66="placement",T66,IF($A66="site",SUMIF($C:$C,$C66,$T:$T),IF($A66="user",SUMIF($B:$B,$B66,$T:$T),SUM($T:$T))))</f>
        <v>3741.4428205625745</v>
      </c>
      <c r="V66" s="18">
        <f>U66/J66</f>
        <v>0.20008785606516791</v>
      </c>
    </row>
    <row r="67" spans="1:22" hidden="1" x14ac:dyDescent="0.3">
      <c r="A67" s="11" t="s">
        <v>10</v>
      </c>
      <c r="B67" s="11" t="s">
        <v>1708</v>
      </c>
      <c r="C67" s="11" t="s">
        <v>9898</v>
      </c>
      <c r="D67" s="11" t="s">
        <v>9898</v>
      </c>
      <c r="E67" s="11"/>
      <c r="F67" s="12">
        <v>0.19869999999999999</v>
      </c>
      <c r="G67" s="33">
        <v>0</v>
      </c>
      <c r="H67" s="34">
        <v>848.3048</v>
      </c>
      <c r="I67" s="34">
        <v>307.11610000000002</v>
      </c>
      <c r="J67" s="13">
        <v>18699</v>
      </c>
      <c r="K67" s="13">
        <v>3387</v>
      </c>
      <c r="L67" s="49">
        <v>0.36199999999999999</v>
      </c>
      <c r="M67" s="14">
        <v>2.0295454500000001</v>
      </c>
      <c r="N67" s="15">
        <v>1.4869829999999999</v>
      </c>
      <c r="O67" s="16"/>
      <c r="P67" s="16">
        <v>0.26733200410000002</v>
      </c>
      <c r="Q67" s="16">
        <v>0.198709179084471</v>
      </c>
      <c r="R67" s="44"/>
      <c r="S67" s="12" t="str">
        <f>IF(A67="placement",MIN(P67,IF(R67="",Q67,R67)),"")</f>
        <v/>
      </c>
      <c r="T67" s="14" t="str">
        <f>IF($A67="placement",S67*J67,"")</f>
        <v/>
      </c>
      <c r="U67" s="13">
        <f>IF($A67="placement",T67,IF($A67="site",SUMIF($C:$C,$C67,$T:$T),IF($A67="user",SUMIF($B:$B,$B67,$T:$T),SUM($T:$T))))</f>
        <v>3741.4428205625745</v>
      </c>
      <c r="V67" s="12">
        <f>U67/J67</f>
        <v>0.20008785606516791</v>
      </c>
    </row>
    <row r="68" spans="1:22" hidden="1" x14ac:dyDescent="0.3">
      <c r="A68" s="17" t="s">
        <v>13</v>
      </c>
      <c r="B68" s="17" t="s">
        <v>5690</v>
      </c>
      <c r="C68" s="17" t="s">
        <v>5692</v>
      </c>
      <c r="D68" s="17" t="s">
        <v>9898</v>
      </c>
      <c r="E68" s="17"/>
      <c r="F68" s="18">
        <v>0.17730000000000001</v>
      </c>
      <c r="G68" s="36">
        <v>0.99817396999999997</v>
      </c>
      <c r="H68" s="37">
        <v>3358.7577000000001</v>
      </c>
      <c r="I68" s="37">
        <v>551.13559999999995</v>
      </c>
      <c r="J68" s="19">
        <v>18697</v>
      </c>
      <c r="K68" s="19">
        <v>2855</v>
      </c>
      <c r="L68" s="18">
        <v>0.1641</v>
      </c>
      <c r="M68" s="20">
        <v>1.1308140099999999</v>
      </c>
      <c r="N68" s="21">
        <v>0.941272</v>
      </c>
      <c r="O68" s="22"/>
      <c r="P68" s="22">
        <v>0.16761554910000001</v>
      </c>
      <c r="Q68" s="22">
        <v>0.16761554907920201</v>
      </c>
      <c r="R68" s="43"/>
      <c r="S68" s="18" t="str">
        <f>IF(A68="placement",MIN(P68,IF(R68="",Q68,R68)),"")</f>
        <v/>
      </c>
      <c r="T68" s="20" t="str">
        <f>IF($A68="placement",S68*J68,"")</f>
        <v/>
      </c>
      <c r="U68" s="19">
        <f>IF($A68="placement",T68,IF($A68="site",SUMIF($C:$C,$C68,$T:$T),IF($A68="user",SUMIF($B:$B,$B68,$T:$T),SUM($T:$T))))</f>
        <v>3034.272104420671</v>
      </c>
      <c r="V68" s="18">
        <f>U68/J68</f>
        <v>0.16228657562286308</v>
      </c>
    </row>
    <row r="69" spans="1:22" hidden="1" x14ac:dyDescent="0.3">
      <c r="A69" s="11" t="s">
        <v>10</v>
      </c>
      <c r="B69" s="11" t="s">
        <v>5690</v>
      </c>
      <c r="C69" s="11" t="s">
        <v>9898</v>
      </c>
      <c r="D69" s="11" t="s">
        <v>9898</v>
      </c>
      <c r="E69" s="11"/>
      <c r="F69" s="12">
        <v>0.17730000000000001</v>
      </c>
      <c r="G69" s="33">
        <v>0.99817396999999997</v>
      </c>
      <c r="H69" s="34">
        <v>3358.7577000000001</v>
      </c>
      <c r="I69" s="34">
        <v>551.13559999999995</v>
      </c>
      <c r="J69" s="13">
        <v>18697</v>
      </c>
      <c r="K69" s="13">
        <v>2855</v>
      </c>
      <c r="L69" s="12">
        <v>0.1641</v>
      </c>
      <c r="M69" s="14">
        <v>1.1308140099999999</v>
      </c>
      <c r="N69" s="15">
        <v>0.941272</v>
      </c>
      <c r="O69" s="16"/>
      <c r="P69" s="16">
        <v>0.16761554910000001</v>
      </c>
      <c r="Q69" s="16">
        <v>0.16761554907920201</v>
      </c>
      <c r="R69" s="44"/>
      <c r="S69" s="12" t="str">
        <f>IF(A69="placement",MIN(P69,IF(R69="",Q69,R69)),"")</f>
        <v/>
      </c>
      <c r="T69" s="14" t="str">
        <f>IF($A69="placement",S69*J69,"")</f>
        <v/>
      </c>
      <c r="U69" s="13">
        <f>IF($A69="placement",T69,IF($A69="site",SUMIF($C:$C,$C69,$T:$T),IF($A69="user",SUMIF($B:$B,$B69,$T:$T),SUM($T:$T))))</f>
        <v>3034.272104420671</v>
      </c>
      <c r="V69" s="12">
        <f>U69/J69</f>
        <v>0.16228657562286308</v>
      </c>
    </row>
    <row r="70" spans="1:22" x14ac:dyDescent="0.3">
      <c r="A70" s="23" t="s">
        <v>14</v>
      </c>
      <c r="B70" s="23" t="s">
        <v>277</v>
      </c>
      <c r="C70" s="23" t="s">
        <v>279</v>
      </c>
      <c r="D70" s="23" t="s">
        <v>388</v>
      </c>
      <c r="E70" s="23" t="s">
        <v>389</v>
      </c>
      <c r="F70" s="27">
        <v>0.05</v>
      </c>
      <c r="G70" s="24">
        <v>1</v>
      </c>
      <c r="H70" s="25">
        <v>7801.8239000000003</v>
      </c>
      <c r="I70" s="25">
        <v>500.46589999999998</v>
      </c>
      <c r="J70" s="26">
        <v>17787</v>
      </c>
      <c r="K70" s="26">
        <v>889</v>
      </c>
      <c r="L70" s="27">
        <v>6.4100000000000004E-2</v>
      </c>
      <c r="M70" s="28">
        <v>1.1847079599999999</v>
      </c>
      <c r="N70" s="46">
        <v>1</v>
      </c>
      <c r="O70" s="31" t="s">
        <v>70</v>
      </c>
      <c r="P70" s="31">
        <v>0.1559101229</v>
      </c>
      <c r="Q70" s="31">
        <v>4.9999999999999899E-2</v>
      </c>
      <c r="R70" s="42">
        <v>0.15</v>
      </c>
      <c r="S70" s="27">
        <f>IF(A70="placement",MIN(P70,IF(R70="",Q70,R70)),"")</f>
        <v>0.15</v>
      </c>
      <c r="T70" s="28">
        <f>IF($A70="placement",S70*J70,"")</f>
        <v>2668.0499999999997</v>
      </c>
      <c r="U70" s="26">
        <f>IF($A70="placement",T70,IF($A70="site",SUMIF($C:$C,$C70,$T:$T),IF($A70="user",SUMIF($B:$B,$B70,$T:$T),SUM($T:$T))))</f>
        <v>2668.0499999999997</v>
      </c>
      <c r="V70" s="27">
        <f>U70/J70</f>
        <v>0.15</v>
      </c>
    </row>
    <row r="71" spans="1:22" hidden="1" x14ac:dyDescent="0.3">
      <c r="A71" s="17" t="s">
        <v>13</v>
      </c>
      <c r="B71" s="17" t="s">
        <v>4652</v>
      </c>
      <c r="C71" s="17" t="s">
        <v>4653</v>
      </c>
      <c r="D71" s="17" t="s">
        <v>9898</v>
      </c>
      <c r="E71" s="17"/>
      <c r="F71" s="18">
        <v>0.34889999999999999</v>
      </c>
      <c r="G71" s="36">
        <v>0.99437498999999996</v>
      </c>
      <c r="H71" s="37">
        <v>69009.2978</v>
      </c>
      <c r="I71" s="37">
        <v>14159.605299999999</v>
      </c>
      <c r="J71" s="19">
        <v>17454</v>
      </c>
      <c r="K71" s="19">
        <v>6090</v>
      </c>
      <c r="L71" s="18">
        <v>0.20519999999999999</v>
      </c>
      <c r="M71" s="20">
        <v>4.1087749999999999E-2</v>
      </c>
      <c r="N71" s="21">
        <v>1.0004000000000001E-2</v>
      </c>
      <c r="O71" s="22"/>
      <c r="P71" s="22">
        <v>0.75652113089999995</v>
      </c>
      <c r="Q71" s="22">
        <v>0.348925037459134</v>
      </c>
      <c r="R71" s="43"/>
      <c r="S71" s="18" t="str">
        <f>IF(A71="placement",MIN(P71,IF(R71="",Q71,R71)),"")</f>
        <v/>
      </c>
      <c r="T71" s="20" t="str">
        <f>IF($A71="placement",S71*J71,"")</f>
        <v/>
      </c>
      <c r="U71" s="19">
        <f>IF($A71="placement",T71,IF($A71="site",SUMIF($C:$C,$C71,$T:$T),IF($A71="user",SUMIF($B:$B,$B71,$T:$T),SUM($T:$T))))</f>
        <v>6980.5199999999995</v>
      </c>
      <c r="V71" s="18">
        <f>U71/J71</f>
        <v>0.3999381230663458</v>
      </c>
    </row>
    <row r="72" spans="1:22" hidden="1" x14ac:dyDescent="0.3">
      <c r="A72" s="11" t="s">
        <v>10</v>
      </c>
      <c r="B72" s="11" t="s">
        <v>4652</v>
      </c>
      <c r="C72" s="11" t="s">
        <v>9898</v>
      </c>
      <c r="D72" s="11" t="s">
        <v>9898</v>
      </c>
      <c r="E72" s="11"/>
      <c r="F72" s="12">
        <v>0.34889999999999999</v>
      </c>
      <c r="G72" s="33">
        <v>0.99437498999999996</v>
      </c>
      <c r="H72" s="34">
        <v>69009.2978</v>
      </c>
      <c r="I72" s="34">
        <v>14159.605299999999</v>
      </c>
      <c r="J72" s="13">
        <v>17454</v>
      </c>
      <c r="K72" s="13">
        <v>6090</v>
      </c>
      <c r="L72" s="12">
        <v>0.20519999999999999</v>
      </c>
      <c r="M72" s="14">
        <v>4.1087749999999999E-2</v>
      </c>
      <c r="N72" s="15">
        <v>1.0004000000000001E-2</v>
      </c>
      <c r="O72" s="16"/>
      <c r="P72" s="16">
        <v>0.75652113089999995</v>
      </c>
      <c r="Q72" s="16">
        <v>0.348925037459134</v>
      </c>
      <c r="R72" s="44"/>
      <c r="S72" s="12" t="str">
        <f>IF(A72="placement",MIN(P72,IF(R72="",Q72,R72)),"")</f>
        <v/>
      </c>
      <c r="T72" s="14" t="str">
        <f>IF($A72="placement",S72*J72,"")</f>
        <v/>
      </c>
      <c r="U72" s="13">
        <f>IF($A72="placement",T72,IF($A72="site",SUMIF($C:$C,$C72,$T:$T),IF($A72="user",SUMIF($B:$B,$B72,$T:$T),SUM($T:$T))))</f>
        <v>6980.5199999999995</v>
      </c>
      <c r="V72" s="12">
        <f>U72/J72</f>
        <v>0.3999381230663458</v>
      </c>
    </row>
    <row r="73" spans="1:22" hidden="1" x14ac:dyDescent="0.3">
      <c r="A73" s="17" t="s">
        <v>13</v>
      </c>
      <c r="B73" s="17" t="s">
        <v>4820</v>
      </c>
      <c r="C73" s="17" t="s">
        <v>4822</v>
      </c>
      <c r="D73" s="17" t="s">
        <v>9898</v>
      </c>
      <c r="E73" s="17"/>
      <c r="F73" s="18">
        <v>0.23330000000000001</v>
      </c>
      <c r="G73" s="36">
        <v>0.99999872999999995</v>
      </c>
      <c r="H73" s="37">
        <v>7466.8563000000004</v>
      </c>
      <c r="I73" s="37">
        <v>568.29449999999997</v>
      </c>
      <c r="J73" s="19">
        <v>16934</v>
      </c>
      <c r="K73" s="19">
        <v>3495</v>
      </c>
      <c r="L73" s="18">
        <v>7.6100000000000001E-2</v>
      </c>
      <c r="M73" s="20">
        <v>0.99326371999999996</v>
      </c>
      <c r="N73" s="21">
        <v>0.77578400000000003</v>
      </c>
      <c r="O73" s="22"/>
      <c r="P73" s="22">
        <v>0.21895465720000001</v>
      </c>
      <c r="Q73" s="22">
        <v>0.21895465715295101</v>
      </c>
      <c r="R73" s="43"/>
      <c r="S73" s="18" t="str">
        <f>IF(A73="placement",MIN(P73,IF(R73="",Q73,R73)),"")</f>
        <v/>
      </c>
      <c r="T73" s="20" t="str">
        <f>IF($A73="placement",S73*J73,"")</f>
        <v/>
      </c>
      <c r="U73" s="19">
        <f>IF($A73="placement",T73,IF($A73="site",SUMIF($C:$C,$C73,$T:$T),IF($A73="user",SUMIF($B:$B,$B73,$T:$T),SUM($T:$T))))</f>
        <v>3678.9056199309321</v>
      </c>
      <c r="V73" s="18">
        <f>U73/J73</f>
        <v>0.21724965276549735</v>
      </c>
    </row>
    <row r="74" spans="1:22" hidden="1" x14ac:dyDescent="0.3">
      <c r="A74" s="11" t="s">
        <v>10</v>
      </c>
      <c r="B74" s="11" t="s">
        <v>4820</v>
      </c>
      <c r="C74" s="11" t="s">
        <v>9898</v>
      </c>
      <c r="D74" s="11" t="s">
        <v>9898</v>
      </c>
      <c r="E74" s="11"/>
      <c r="F74" s="12">
        <v>0.23330000000000001</v>
      </c>
      <c r="G74" s="33">
        <v>0.99999872999999995</v>
      </c>
      <c r="H74" s="34">
        <v>7466.8563000000004</v>
      </c>
      <c r="I74" s="34">
        <v>568.29449999999997</v>
      </c>
      <c r="J74" s="13">
        <v>16934</v>
      </c>
      <c r="K74" s="13">
        <v>3495</v>
      </c>
      <c r="L74" s="12">
        <v>7.6100000000000001E-2</v>
      </c>
      <c r="M74" s="14">
        <v>0.99326371999999996</v>
      </c>
      <c r="N74" s="15">
        <v>0.77578400000000003</v>
      </c>
      <c r="O74" s="16"/>
      <c r="P74" s="16">
        <v>0.21895465720000001</v>
      </c>
      <c r="Q74" s="16">
        <v>0.21895465715295101</v>
      </c>
      <c r="R74" s="44"/>
      <c r="S74" s="12" t="str">
        <f>IF(A74="placement",MIN(P74,IF(R74="",Q74,R74)),"")</f>
        <v/>
      </c>
      <c r="T74" s="14" t="str">
        <f>IF($A74="placement",S74*J74,"")</f>
        <v/>
      </c>
      <c r="U74" s="13">
        <f>IF($A74="placement",T74,IF($A74="site",SUMIF($C:$C,$C74,$T:$T),IF($A74="user",SUMIF($B:$B,$B74,$T:$T),SUM($T:$T))))</f>
        <v>3678.9056199309321</v>
      </c>
      <c r="V74" s="12">
        <f>U74/J74</f>
        <v>0.21724965276549735</v>
      </c>
    </row>
    <row r="75" spans="1:22" hidden="1" x14ac:dyDescent="0.3">
      <c r="A75" s="17" t="s">
        <v>13</v>
      </c>
      <c r="B75" s="17" t="s">
        <v>4710</v>
      </c>
      <c r="C75" s="17" t="s">
        <v>4712</v>
      </c>
      <c r="D75" s="17" t="s">
        <v>9898</v>
      </c>
      <c r="E75" s="17"/>
      <c r="F75" s="18">
        <v>0.2868</v>
      </c>
      <c r="G75" s="36">
        <v>0.99913280999999998</v>
      </c>
      <c r="H75" s="37">
        <v>6270.3356000000003</v>
      </c>
      <c r="I75" s="37">
        <v>555.42039999999997</v>
      </c>
      <c r="J75" s="19">
        <v>16436</v>
      </c>
      <c r="K75" s="19">
        <v>4009</v>
      </c>
      <c r="L75" s="18">
        <v>8.8599999999999998E-2</v>
      </c>
      <c r="M75" s="20">
        <v>0.98639155999999995</v>
      </c>
      <c r="N75" s="21">
        <v>0.73864200000000002</v>
      </c>
      <c r="O75" s="22"/>
      <c r="P75" s="22">
        <v>0.2511675552</v>
      </c>
      <c r="Q75" s="22">
        <v>0.25116755518299</v>
      </c>
      <c r="R75" s="43"/>
      <c r="S75" s="18" t="str">
        <f>IF(A75="placement",MIN(P75,IF(R75="",Q75,R75)),"")</f>
        <v/>
      </c>
      <c r="T75" s="20" t="str">
        <f>IF($A75="placement",S75*J75,"")</f>
        <v/>
      </c>
      <c r="U75" s="19">
        <f>IF($A75="placement",T75,IF($A75="site",SUMIF($C:$C,$C75,$T:$T),IF($A75="user",SUMIF($B:$B,$B75,$T:$T),SUM($T:$T))))</f>
        <v>4108.7029853517033</v>
      </c>
      <c r="V75" s="18">
        <f>U75/J75</f>
        <v>0.24998192901872129</v>
      </c>
    </row>
    <row r="76" spans="1:22" hidden="1" x14ac:dyDescent="0.3">
      <c r="A76" s="11" t="s">
        <v>10</v>
      </c>
      <c r="B76" s="11" t="s">
        <v>4710</v>
      </c>
      <c r="C76" s="11" t="s">
        <v>9898</v>
      </c>
      <c r="D76" s="11" t="s">
        <v>9898</v>
      </c>
      <c r="E76" s="11"/>
      <c r="F76" s="12">
        <v>0.2868</v>
      </c>
      <c r="G76" s="33">
        <v>0.99913280999999998</v>
      </c>
      <c r="H76" s="34">
        <v>6270.3356000000003</v>
      </c>
      <c r="I76" s="34">
        <v>555.42039999999997</v>
      </c>
      <c r="J76" s="13">
        <v>16436</v>
      </c>
      <c r="K76" s="13">
        <v>4009</v>
      </c>
      <c r="L76" s="12">
        <v>8.8599999999999998E-2</v>
      </c>
      <c r="M76" s="14">
        <v>0.98639155999999995</v>
      </c>
      <c r="N76" s="15">
        <v>0.73864200000000002</v>
      </c>
      <c r="O76" s="16"/>
      <c r="P76" s="16">
        <v>0.2511675552</v>
      </c>
      <c r="Q76" s="16">
        <v>0.25116755518299</v>
      </c>
      <c r="R76" s="44"/>
      <c r="S76" s="12" t="str">
        <f>IF(A76="placement",MIN(P76,IF(R76="",Q76,R76)),"")</f>
        <v/>
      </c>
      <c r="T76" s="14" t="str">
        <f>IF($A76="placement",S76*J76,"")</f>
        <v/>
      </c>
      <c r="U76" s="13">
        <f>IF($A76="placement",T76,IF($A76="site",SUMIF($C:$C,$C76,$T:$T),IF($A76="user",SUMIF($B:$B,$B76,$T:$T),SUM($T:$T))))</f>
        <v>4108.7029853517033</v>
      </c>
      <c r="V76" s="12">
        <f>U76/J76</f>
        <v>0.24998192901872129</v>
      </c>
    </row>
    <row r="77" spans="1:22" hidden="1" x14ac:dyDescent="0.3">
      <c r="A77" s="17" t="s">
        <v>13</v>
      </c>
      <c r="B77" s="17" t="s">
        <v>2619</v>
      </c>
      <c r="C77" s="17" t="s">
        <v>2621</v>
      </c>
      <c r="D77" s="17" t="s">
        <v>9898</v>
      </c>
      <c r="E77" s="17"/>
      <c r="F77" s="18">
        <v>0.2097</v>
      </c>
      <c r="G77" s="36">
        <v>0.91245138000000003</v>
      </c>
      <c r="H77" s="37">
        <v>12883.8953</v>
      </c>
      <c r="I77" s="37">
        <v>1198.5749000000001</v>
      </c>
      <c r="J77" s="19">
        <v>16371</v>
      </c>
      <c r="K77" s="19">
        <v>3405</v>
      </c>
      <c r="L77" s="18">
        <v>9.2999999999999999E-2</v>
      </c>
      <c r="M77" s="20">
        <v>0.45529932000000001</v>
      </c>
      <c r="N77" s="21">
        <v>0.26072200000000001</v>
      </c>
      <c r="O77" s="22"/>
      <c r="P77" s="22">
        <v>0.42736132360000001</v>
      </c>
      <c r="Q77" s="22">
        <v>0.20973770910311099</v>
      </c>
      <c r="R77" s="43"/>
      <c r="S77" s="18" t="str">
        <f>IF(A77="placement",MIN(P77,IF(R77="",Q77,R77)),"")</f>
        <v/>
      </c>
      <c r="T77" s="20" t="str">
        <f>IF($A77="placement",S77*J77,"")</f>
        <v/>
      </c>
      <c r="U77" s="19">
        <f>IF($A77="placement",T77,IF($A77="site",SUMIF($C:$C,$C77,$T:$T),IF($A77="user",SUMIF($B:$B,$B77,$T:$T),SUM($T:$T))))</f>
        <v>4086.1549744757999</v>
      </c>
      <c r="V77" s="18">
        <f>U77/J77</f>
        <v>0.24959715194403517</v>
      </c>
    </row>
    <row r="78" spans="1:22" hidden="1" x14ac:dyDescent="0.3">
      <c r="A78" s="11" t="s">
        <v>10</v>
      </c>
      <c r="B78" s="11" t="s">
        <v>2619</v>
      </c>
      <c r="C78" s="11" t="s">
        <v>9898</v>
      </c>
      <c r="D78" s="11" t="s">
        <v>9898</v>
      </c>
      <c r="E78" s="11"/>
      <c r="F78" s="12">
        <v>0.2097</v>
      </c>
      <c r="G78" s="33">
        <v>0.91245138000000003</v>
      </c>
      <c r="H78" s="34">
        <v>12883.8953</v>
      </c>
      <c r="I78" s="34">
        <v>1198.5749000000001</v>
      </c>
      <c r="J78" s="13">
        <v>16371</v>
      </c>
      <c r="K78" s="13">
        <v>3405</v>
      </c>
      <c r="L78" s="12">
        <v>9.2999999999999999E-2</v>
      </c>
      <c r="M78" s="14">
        <v>0.45529932000000001</v>
      </c>
      <c r="N78" s="15">
        <v>0.26072200000000001</v>
      </c>
      <c r="O78" s="16"/>
      <c r="P78" s="16">
        <v>0.42736132360000001</v>
      </c>
      <c r="Q78" s="16">
        <v>0.20973770910311099</v>
      </c>
      <c r="R78" s="44"/>
      <c r="S78" s="12" t="str">
        <f>IF(A78="placement",MIN(P78,IF(R78="",Q78,R78)),"")</f>
        <v/>
      </c>
      <c r="T78" s="14" t="str">
        <f>IF($A78="placement",S78*J78,"")</f>
        <v/>
      </c>
      <c r="U78" s="13">
        <f>IF($A78="placement",T78,IF($A78="site",SUMIF($C:$C,$C78,$T:$T),IF($A78="user",SUMIF($B:$B,$B78,$T:$T),SUM($T:$T))))</f>
        <v>4086.1549744757999</v>
      </c>
      <c r="V78" s="12">
        <f>U78/J78</f>
        <v>0.24959715194403517</v>
      </c>
    </row>
    <row r="79" spans="1:22" x14ac:dyDescent="0.3">
      <c r="A79" s="23" t="s">
        <v>14</v>
      </c>
      <c r="B79" s="23" t="s">
        <v>277</v>
      </c>
      <c r="C79" s="23" t="s">
        <v>279</v>
      </c>
      <c r="D79" s="23" t="s">
        <v>325</v>
      </c>
      <c r="E79" s="23" t="s">
        <v>326</v>
      </c>
      <c r="F79" s="27">
        <v>0.25</v>
      </c>
      <c r="G79" s="24">
        <v>1</v>
      </c>
      <c r="H79" s="25">
        <v>1429.2059999999999</v>
      </c>
      <c r="I79" s="25">
        <v>301.90800000000002</v>
      </c>
      <c r="J79" s="26">
        <v>15325</v>
      </c>
      <c r="K79" s="26">
        <v>3831</v>
      </c>
      <c r="L79" s="27">
        <v>0.2112</v>
      </c>
      <c r="M79" s="28">
        <v>1.6920580300000001</v>
      </c>
      <c r="N79" s="46">
        <v>1</v>
      </c>
      <c r="O79" s="31" t="s">
        <v>12</v>
      </c>
      <c r="P79" s="31">
        <v>0.40900372239999999</v>
      </c>
      <c r="Q79" s="31">
        <v>0.25</v>
      </c>
      <c r="R79" s="42">
        <v>0.3</v>
      </c>
      <c r="S79" s="27">
        <f>IF(A79="placement",MIN(P79,IF(R79="",Q79,R79)),"")</f>
        <v>0.3</v>
      </c>
      <c r="T79" s="28">
        <f>IF($A79="placement",S79*J79,"")</f>
        <v>4597.5</v>
      </c>
      <c r="U79" s="26">
        <f>IF($A79="placement",T79,IF($A79="site",SUMIF($C:$C,$C79,$T:$T),IF($A79="user",SUMIF($B:$B,$B79,$T:$T),SUM($T:$T))))</f>
        <v>4597.5</v>
      </c>
      <c r="V79" s="27">
        <f>U79/J79</f>
        <v>0.3</v>
      </c>
    </row>
    <row r="80" spans="1:22" hidden="1" x14ac:dyDescent="0.3">
      <c r="A80" s="17" t="s">
        <v>13</v>
      </c>
      <c r="B80" s="17" t="s">
        <v>5418</v>
      </c>
      <c r="C80" s="17" t="s">
        <v>5420</v>
      </c>
      <c r="D80" s="17" t="s">
        <v>9898</v>
      </c>
      <c r="E80" s="17"/>
      <c r="F80" s="18">
        <v>0.29070000000000001</v>
      </c>
      <c r="G80" s="36">
        <v>0.88390858000000005</v>
      </c>
      <c r="H80" s="37">
        <v>2102.6635999999999</v>
      </c>
      <c r="I80" s="37">
        <v>668.92420000000004</v>
      </c>
      <c r="J80" s="19">
        <v>15315</v>
      </c>
      <c r="K80" s="19">
        <v>4392</v>
      </c>
      <c r="L80" s="18">
        <v>0.31809999999999999</v>
      </c>
      <c r="M80" s="20">
        <v>0.76318797999999999</v>
      </c>
      <c r="N80" s="21">
        <v>0.31637599999999999</v>
      </c>
      <c r="O80" s="22"/>
      <c r="P80" s="22">
        <v>0.58545468830000003</v>
      </c>
      <c r="Q80" s="22">
        <v>0.29067110071457403</v>
      </c>
      <c r="R80" s="43"/>
      <c r="S80" s="18" t="str">
        <f>IF(A80="placement",MIN(P80,IF(R80="",Q80,R80)),"")</f>
        <v/>
      </c>
      <c r="T80" s="20" t="str">
        <f>IF($A80="placement",S80*J80,"")</f>
        <v/>
      </c>
      <c r="U80" s="17">
        <f>IF($A80="placement",T80,IF($A80="site",SUMIF($C:$C,$C80,$T:$T),IF($A80="user",SUMIF($B:$B,$B80,$T:$T),SUM($T:$T))))</f>
        <v>4899.102186584716</v>
      </c>
      <c r="V80" s="18">
        <f>U80/J80</f>
        <v>0.31988914048871797</v>
      </c>
    </row>
    <row r="81" spans="1:22" hidden="1" x14ac:dyDescent="0.3">
      <c r="A81" s="11" t="s">
        <v>10</v>
      </c>
      <c r="B81" s="11" t="s">
        <v>5418</v>
      </c>
      <c r="C81" s="11" t="s">
        <v>9898</v>
      </c>
      <c r="D81" s="11" t="s">
        <v>9898</v>
      </c>
      <c r="E81" s="11"/>
      <c r="F81" s="12">
        <v>0.29070000000000001</v>
      </c>
      <c r="G81" s="33">
        <v>0.88390858000000005</v>
      </c>
      <c r="H81" s="34">
        <v>2102.6635999999999</v>
      </c>
      <c r="I81" s="34">
        <v>668.92420000000004</v>
      </c>
      <c r="J81" s="13">
        <v>15315</v>
      </c>
      <c r="K81" s="13">
        <v>4392</v>
      </c>
      <c r="L81" s="49">
        <v>0.31809999999999999</v>
      </c>
      <c r="M81" s="14">
        <v>0.76318797999999999</v>
      </c>
      <c r="N81" s="15">
        <v>0.31637599999999999</v>
      </c>
      <c r="O81" s="16"/>
      <c r="P81" s="16">
        <v>0.58545468830000003</v>
      </c>
      <c r="Q81" s="16">
        <v>0.29067110071457403</v>
      </c>
      <c r="R81" s="44"/>
      <c r="S81" s="12" t="str">
        <f>IF(A81="placement",MIN(P81,IF(R81="",Q81,R81)),"")</f>
        <v/>
      </c>
      <c r="T81" s="14" t="str">
        <f>IF($A81="placement",S81*J81,"")</f>
        <v/>
      </c>
      <c r="U81" s="13">
        <f>IF($A81="placement",T81,IF($A81="site",SUMIF($C:$C,$C81,$T:$T),IF($A81="user",SUMIF($B:$B,$B81,$T:$T),SUM($T:$T))))</f>
        <v>4899.102186584716</v>
      </c>
      <c r="V81" s="12">
        <f>U81/J81</f>
        <v>0.31988914048871797</v>
      </c>
    </row>
    <row r="82" spans="1:22" hidden="1" x14ac:dyDescent="0.3">
      <c r="A82" s="17" t="s">
        <v>13</v>
      </c>
      <c r="B82" s="17" t="s">
        <v>1350</v>
      </c>
      <c r="C82" s="17" t="s">
        <v>1352</v>
      </c>
      <c r="D82" s="17" t="s">
        <v>9898</v>
      </c>
      <c r="E82" s="17"/>
      <c r="F82" s="18">
        <v>0.1497</v>
      </c>
      <c r="G82" s="36">
        <v>0.93868695000000002</v>
      </c>
      <c r="H82" s="37">
        <v>5611.2179999999998</v>
      </c>
      <c r="I82" s="37">
        <v>814.83010000000002</v>
      </c>
      <c r="J82" s="19">
        <v>15069</v>
      </c>
      <c r="K82" s="19">
        <v>2219</v>
      </c>
      <c r="L82" s="18">
        <v>0.1452</v>
      </c>
      <c r="M82" s="20">
        <v>0.61645377999999995</v>
      </c>
      <c r="N82" s="21">
        <v>0.47564499999999998</v>
      </c>
      <c r="O82" s="22"/>
      <c r="P82" s="22">
        <v>0.22841741830000001</v>
      </c>
      <c r="Q82" s="22">
        <v>0.14965273907031201</v>
      </c>
      <c r="R82" s="43"/>
      <c r="S82" s="18" t="str">
        <f>IF(A82="placement",MIN(P82,IF(R82="",Q82,R82)),"")</f>
        <v/>
      </c>
      <c r="T82" s="20" t="str">
        <f>IF($A82="placement",S82*J82,"")</f>
        <v/>
      </c>
      <c r="U82" s="19">
        <f>IF($A82="placement",T82,IF($A82="site",SUMIF($C:$C,$C82,$T:$T),IF($A82="user",SUMIF($B:$B,$B82,$T:$T),SUM($T:$T))))</f>
        <v>2708.6234223775259</v>
      </c>
      <c r="V82" s="18">
        <f>U82/J82</f>
        <v>0.17974805377779055</v>
      </c>
    </row>
    <row r="83" spans="1:22" hidden="1" x14ac:dyDescent="0.3">
      <c r="A83" s="11" t="s">
        <v>10</v>
      </c>
      <c r="B83" s="11" t="s">
        <v>1350</v>
      </c>
      <c r="C83" s="11" t="s">
        <v>9898</v>
      </c>
      <c r="D83" s="11" t="s">
        <v>9898</v>
      </c>
      <c r="E83" s="11"/>
      <c r="F83" s="12">
        <v>0.1497</v>
      </c>
      <c r="G83" s="33">
        <v>0.93868695000000002</v>
      </c>
      <c r="H83" s="34">
        <v>5611.2179999999998</v>
      </c>
      <c r="I83" s="34">
        <v>814.83010000000002</v>
      </c>
      <c r="J83" s="13">
        <v>15069</v>
      </c>
      <c r="K83" s="13">
        <v>2219</v>
      </c>
      <c r="L83" s="12">
        <v>0.1452</v>
      </c>
      <c r="M83" s="14">
        <v>0.61645377999999995</v>
      </c>
      <c r="N83" s="15">
        <v>0.47564499999999998</v>
      </c>
      <c r="O83" s="16"/>
      <c r="P83" s="16">
        <v>0.22841741830000001</v>
      </c>
      <c r="Q83" s="16">
        <v>0.14965273907031201</v>
      </c>
      <c r="R83" s="44"/>
      <c r="S83" s="12" t="str">
        <f>IF(A83="placement",MIN(P83,IF(R83="",Q83,R83)),"")</f>
        <v/>
      </c>
      <c r="T83" s="14" t="str">
        <f>IF($A83="placement",S83*J83,"")</f>
        <v/>
      </c>
      <c r="U83" s="13">
        <f>IF($A83="placement",T83,IF($A83="site",SUMIF($C:$C,$C83,$T:$T),IF($A83="user",SUMIF($B:$B,$B83,$T:$T),SUM($T:$T))))</f>
        <v>2708.6234223775259</v>
      </c>
      <c r="V83" s="12">
        <f>U83/J83</f>
        <v>0.17974805377779055</v>
      </c>
    </row>
    <row r="84" spans="1:22" x14ac:dyDescent="0.3">
      <c r="A84" s="23" t="s">
        <v>14</v>
      </c>
      <c r="B84" s="23" t="s">
        <v>3889</v>
      </c>
      <c r="C84" s="23" t="s">
        <v>3891</v>
      </c>
      <c r="D84" s="23" t="s">
        <v>3912</v>
      </c>
      <c r="E84" s="23" t="s">
        <v>3913</v>
      </c>
      <c r="F84" s="27">
        <v>0.25</v>
      </c>
      <c r="G84" s="24">
        <v>1</v>
      </c>
      <c r="H84" s="25">
        <v>770.77880000000005</v>
      </c>
      <c r="I84" s="25">
        <v>409.64190000000002</v>
      </c>
      <c r="J84" s="26">
        <v>14879</v>
      </c>
      <c r="K84" s="26">
        <v>3720</v>
      </c>
      <c r="L84" s="27">
        <v>0.53149999999999997</v>
      </c>
      <c r="M84" s="28">
        <v>1.21074506</v>
      </c>
      <c r="N84" s="29">
        <v>0.03</v>
      </c>
      <c r="O84" s="31" t="s">
        <v>12</v>
      </c>
      <c r="P84" s="31">
        <v>0.97522186879999995</v>
      </c>
      <c r="Q84" s="31">
        <v>0.25</v>
      </c>
      <c r="R84" s="42">
        <v>0.4</v>
      </c>
      <c r="S84" s="27">
        <f>IF(A84="placement",MIN(P84,IF(R84="",Q84,R84)),"")</f>
        <v>0.4</v>
      </c>
      <c r="T84" s="28">
        <f>IF($A84="placement",S84*J84,"")</f>
        <v>5951.6</v>
      </c>
      <c r="U84" s="26">
        <f>IF($A84="placement",T84,IF($A84="site",SUMIF($C:$C,$C84,$T:$T),IF($A84="user",SUMIF($B:$B,$B84,$T:$T),SUM($T:$T))))</f>
        <v>5951.6</v>
      </c>
      <c r="V84" s="27">
        <f>U84/J84</f>
        <v>0.4</v>
      </c>
    </row>
    <row r="85" spans="1:22" x14ac:dyDescent="0.3">
      <c r="A85" s="23" t="s">
        <v>14</v>
      </c>
      <c r="B85" s="23" t="s">
        <v>10137</v>
      </c>
      <c r="C85" s="23" t="s">
        <v>10138</v>
      </c>
      <c r="D85" s="23" t="s">
        <v>3097</v>
      </c>
      <c r="E85" s="23" t="s">
        <v>10430</v>
      </c>
      <c r="F85" s="27">
        <v>0.25</v>
      </c>
      <c r="G85" s="24">
        <v>1</v>
      </c>
      <c r="H85" s="25">
        <v>995.62599999999998</v>
      </c>
      <c r="I85" s="25">
        <v>452.60950000000003</v>
      </c>
      <c r="J85" s="26">
        <v>14278</v>
      </c>
      <c r="K85" s="26">
        <v>3570</v>
      </c>
      <c r="L85" s="27">
        <v>0.4546</v>
      </c>
      <c r="M85" s="28">
        <v>1.05155665</v>
      </c>
      <c r="N85" s="29">
        <v>0.7</v>
      </c>
      <c r="O85" s="31" t="s">
        <v>12</v>
      </c>
      <c r="P85" s="31">
        <v>0.334320218</v>
      </c>
      <c r="Q85" s="31">
        <v>0.249999999999999</v>
      </c>
      <c r="R85" s="42">
        <v>0.28000000000000003</v>
      </c>
      <c r="S85" s="27">
        <f>IF(A85="placement",MIN(P85,IF(R85="",Q85,R85)),"")</f>
        <v>0.28000000000000003</v>
      </c>
      <c r="T85" s="28">
        <f>IF($A85="placement",S85*J85,"")</f>
        <v>3997.8400000000006</v>
      </c>
      <c r="U85" s="26">
        <f>IF($A85="placement",T85,IF($A85="site",SUMIF($C:$C,$C85,$T:$T),IF($A85="user",SUMIF($B:$B,$B85,$T:$T),SUM($T:$T))))</f>
        <v>3997.8400000000006</v>
      </c>
      <c r="V85" s="27">
        <f>U85/J85</f>
        <v>0.28000000000000003</v>
      </c>
    </row>
    <row r="86" spans="1:22" x14ac:dyDescent="0.3">
      <c r="A86" s="23" t="s">
        <v>14</v>
      </c>
      <c r="B86" s="23" t="s">
        <v>10137</v>
      </c>
      <c r="C86" s="23" t="s">
        <v>10138</v>
      </c>
      <c r="D86" s="23" t="s">
        <v>3107</v>
      </c>
      <c r="E86" s="23" t="s">
        <v>10432</v>
      </c>
      <c r="F86" s="27">
        <v>0.25</v>
      </c>
      <c r="G86" s="24">
        <v>1</v>
      </c>
      <c r="H86" s="25">
        <v>665.10080000000005</v>
      </c>
      <c r="I86" s="25">
        <v>212.44810000000001</v>
      </c>
      <c r="J86" s="26">
        <v>14200</v>
      </c>
      <c r="K86" s="26">
        <v>3550</v>
      </c>
      <c r="L86" s="27">
        <v>0.31940000000000002</v>
      </c>
      <c r="M86" s="28">
        <v>2.2279999799999999</v>
      </c>
      <c r="N86" s="29">
        <v>1.5</v>
      </c>
      <c r="O86" s="31" t="s">
        <v>12</v>
      </c>
      <c r="P86" s="31">
        <v>0.32675044149999999</v>
      </c>
      <c r="Q86" s="31">
        <v>0.25</v>
      </c>
      <c r="R86" s="42">
        <v>0.28000000000000003</v>
      </c>
      <c r="S86" s="27">
        <f>IF(A86="placement",MIN(P86,IF(R86="",Q86,R86)),"")</f>
        <v>0.28000000000000003</v>
      </c>
      <c r="T86" s="28">
        <f>IF($A86="placement",S86*J86,"")</f>
        <v>3976.0000000000005</v>
      </c>
      <c r="U86" s="26">
        <f>IF($A86="placement",T86,IF($A86="site",SUMIF($C:$C,$C86,$T:$T),IF($A86="user",SUMIF($B:$B,$B86,$T:$T),SUM($T:$T))))</f>
        <v>3976.0000000000005</v>
      </c>
      <c r="V86" s="27">
        <f>U86/J86</f>
        <v>0.28000000000000003</v>
      </c>
    </row>
    <row r="87" spans="1:22" hidden="1" x14ac:dyDescent="0.3">
      <c r="A87" s="17" t="s">
        <v>13</v>
      </c>
      <c r="B87" s="17" t="s">
        <v>1017</v>
      </c>
      <c r="C87" s="17" t="s">
        <v>1019</v>
      </c>
      <c r="D87" s="17" t="s">
        <v>9898</v>
      </c>
      <c r="E87" s="17"/>
      <c r="F87" s="18">
        <v>0.1285</v>
      </c>
      <c r="G87" s="36">
        <v>0.88620330000000003</v>
      </c>
      <c r="H87" s="37">
        <v>4109.6412</v>
      </c>
      <c r="I87" s="37">
        <v>367.71190000000001</v>
      </c>
      <c r="J87" s="19">
        <v>14155</v>
      </c>
      <c r="K87" s="19">
        <v>1411</v>
      </c>
      <c r="L87" s="18">
        <v>8.9499999999999996E-2</v>
      </c>
      <c r="M87" s="20">
        <v>1.28312761</v>
      </c>
      <c r="N87" s="21">
        <v>1.015495</v>
      </c>
      <c r="O87" s="22"/>
      <c r="P87" s="22">
        <v>0.2085783256</v>
      </c>
      <c r="Q87" s="22">
        <v>0.12852733919064599</v>
      </c>
      <c r="R87" s="43"/>
      <c r="S87" s="18" t="str">
        <f>IF(A87="placement",MIN(P87,IF(R87="",Q87,R87)),"")</f>
        <v/>
      </c>
      <c r="T87" s="20" t="str">
        <f>IF($A87="placement",S87*J87,"")</f>
        <v/>
      </c>
      <c r="U87" s="19">
        <f>IF($A87="placement",T87,IF($A87="site",SUMIF($C:$C,$C87,$T:$T),IF($A87="user",SUMIF($B:$B,$B87,$T:$T),SUM($T:$T))))</f>
        <v>2724.8238121125983</v>
      </c>
      <c r="V87" s="18">
        <f>U87/J87</f>
        <v>0.19249903299983032</v>
      </c>
    </row>
    <row r="88" spans="1:22" hidden="1" x14ac:dyDescent="0.3">
      <c r="A88" s="11" t="s">
        <v>10</v>
      </c>
      <c r="B88" s="11" t="s">
        <v>1017</v>
      </c>
      <c r="C88" s="11" t="s">
        <v>9898</v>
      </c>
      <c r="D88" s="11" t="s">
        <v>9898</v>
      </c>
      <c r="E88" s="11"/>
      <c r="F88" s="12">
        <v>0.1285</v>
      </c>
      <c r="G88" s="33">
        <v>0.88620330000000003</v>
      </c>
      <c r="H88" s="34">
        <v>4109.6412</v>
      </c>
      <c r="I88" s="34">
        <v>367.71190000000001</v>
      </c>
      <c r="J88" s="13">
        <v>14155</v>
      </c>
      <c r="K88" s="13">
        <v>1411</v>
      </c>
      <c r="L88" s="12">
        <v>8.9499999999999996E-2</v>
      </c>
      <c r="M88" s="14">
        <v>1.28312761</v>
      </c>
      <c r="N88" s="15">
        <v>1.015495</v>
      </c>
      <c r="O88" s="16"/>
      <c r="P88" s="16">
        <v>0.2085783256</v>
      </c>
      <c r="Q88" s="16">
        <v>0.12852733919064599</v>
      </c>
      <c r="R88" s="44"/>
      <c r="S88" s="12" t="str">
        <f>IF(A88="placement",MIN(P88,IF(R88="",Q88,R88)),"")</f>
        <v/>
      </c>
      <c r="T88" s="14" t="str">
        <f>IF($A88="placement",S88*J88,"")</f>
        <v/>
      </c>
      <c r="U88" s="13">
        <f>IF($A88="placement",T88,IF($A88="site",SUMIF($C:$C,$C88,$T:$T),IF($A88="user",SUMIF($B:$B,$B88,$T:$T),SUM($T:$T))))</f>
        <v>2724.8238121125983</v>
      </c>
      <c r="V88" s="12">
        <f>U88/J88</f>
        <v>0.19249903299983032</v>
      </c>
    </row>
    <row r="89" spans="1:22" hidden="1" x14ac:dyDescent="0.3">
      <c r="A89" s="23" t="s">
        <v>14</v>
      </c>
      <c r="B89" s="23" t="s">
        <v>3563</v>
      </c>
      <c r="C89" s="23" t="s">
        <v>3564</v>
      </c>
      <c r="D89" s="23" t="s">
        <v>3591</v>
      </c>
      <c r="E89" s="23" t="s">
        <v>3592</v>
      </c>
      <c r="F89" s="27">
        <v>0.25</v>
      </c>
      <c r="G89" s="24">
        <v>1</v>
      </c>
      <c r="H89" s="25">
        <v>579.48450000000003</v>
      </c>
      <c r="I89" s="25">
        <v>188.82210000000001</v>
      </c>
      <c r="J89" s="26">
        <v>14153</v>
      </c>
      <c r="K89" s="26">
        <v>3388</v>
      </c>
      <c r="L89" s="27">
        <v>0.32579999999999998</v>
      </c>
      <c r="M89" s="28">
        <v>2.4985398600000002</v>
      </c>
      <c r="N89" s="29">
        <v>1.9</v>
      </c>
      <c r="O89" s="31" t="s">
        <v>12</v>
      </c>
      <c r="P89" s="31">
        <v>0.23955585730000001</v>
      </c>
      <c r="Q89" s="31">
        <v>0.239555857256915</v>
      </c>
      <c r="R89" s="42"/>
      <c r="S89" s="27">
        <f>IF(A89="placement",MIN(P89,IF(R89="",Q89,R89)),"")</f>
        <v>0.239555857256915</v>
      </c>
      <c r="T89" s="28">
        <f>IF($A89="placement",S89*J89,"")</f>
        <v>3390.4340477571182</v>
      </c>
      <c r="U89" s="26">
        <f>IF($A89="placement",T89,IF($A89="site",SUMIF($C:$C,$C89,$T:$T),IF($A89="user",SUMIF($B:$B,$B89,$T:$T),SUM($T:$T))))</f>
        <v>3390.4340477571182</v>
      </c>
      <c r="V89" s="27">
        <f>U89/J89</f>
        <v>0.239555857256915</v>
      </c>
    </row>
    <row r="90" spans="1:22" hidden="1" x14ac:dyDescent="0.3">
      <c r="A90" s="23" t="s">
        <v>14</v>
      </c>
      <c r="B90" s="23" t="s">
        <v>3889</v>
      </c>
      <c r="C90" s="23" t="s">
        <v>3891</v>
      </c>
      <c r="D90" s="23" t="s">
        <v>3916</v>
      </c>
      <c r="E90" s="23" t="s">
        <v>3917</v>
      </c>
      <c r="F90" s="27">
        <v>0.25</v>
      </c>
      <c r="G90" s="24">
        <v>1</v>
      </c>
      <c r="H90" s="25">
        <v>1206.0829000000001</v>
      </c>
      <c r="I90" s="25">
        <v>945.77760000000001</v>
      </c>
      <c r="J90" s="26">
        <v>13863</v>
      </c>
      <c r="K90" s="26">
        <v>3466</v>
      </c>
      <c r="L90" s="27">
        <v>0.78420000000000001</v>
      </c>
      <c r="M90" s="28">
        <v>0.48858130999999999</v>
      </c>
      <c r="N90" s="29">
        <v>0.4</v>
      </c>
      <c r="O90" s="31" t="s">
        <v>12</v>
      </c>
      <c r="P90" s="31">
        <v>0.18130310450000001</v>
      </c>
      <c r="Q90" s="31">
        <v>0.18130310449926301</v>
      </c>
      <c r="R90" s="42"/>
      <c r="S90" s="27">
        <f>IF(A90="placement",MIN(P90,IF(R90="",Q90,R90)),"")</f>
        <v>0.18130310449926301</v>
      </c>
      <c r="T90" s="28">
        <f>IF($A90="placement",S90*J90,"")</f>
        <v>2513.4049376732833</v>
      </c>
      <c r="U90" s="26">
        <f>IF($A90="placement",T90,IF($A90="site",SUMIF($C:$C,$C90,$T:$T),IF($A90="user",SUMIF($B:$B,$B90,$T:$T),SUM($T:$T))))</f>
        <v>2513.4049376732833</v>
      </c>
      <c r="V90" s="27">
        <f>U90/J90</f>
        <v>0.18130310449926301</v>
      </c>
    </row>
    <row r="91" spans="1:22" x14ac:dyDescent="0.3">
      <c r="A91" s="23" t="s">
        <v>14</v>
      </c>
      <c r="B91" s="23" t="s">
        <v>277</v>
      </c>
      <c r="C91" s="23" t="s">
        <v>279</v>
      </c>
      <c r="D91" s="23" t="s">
        <v>323</v>
      </c>
      <c r="E91" s="23" t="s">
        <v>324</v>
      </c>
      <c r="F91" s="27">
        <v>0.25</v>
      </c>
      <c r="G91" s="24">
        <v>1</v>
      </c>
      <c r="H91" s="25">
        <v>1620.6414</v>
      </c>
      <c r="I91" s="25">
        <v>287.49990000000003</v>
      </c>
      <c r="J91" s="26">
        <v>13618</v>
      </c>
      <c r="K91" s="26">
        <v>3405</v>
      </c>
      <c r="L91" s="27">
        <v>0.1774</v>
      </c>
      <c r="M91" s="28">
        <v>1.57890106</v>
      </c>
      <c r="N91" s="46">
        <v>1</v>
      </c>
      <c r="O91" s="31" t="s">
        <v>12</v>
      </c>
      <c r="P91" s="31">
        <v>0.36664809250000002</v>
      </c>
      <c r="Q91" s="31">
        <v>0.25</v>
      </c>
      <c r="R91" s="42">
        <v>0.3</v>
      </c>
      <c r="S91" s="27">
        <f>IF(A91="placement",MIN(P91,IF(R91="",Q91,R91)),"")</f>
        <v>0.3</v>
      </c>
      <c r="T91" s="28">
        <f>IF($A91="placement",S91*J91,"")</f>
        <v>4085.3999999999996</v>
      </c>
      <c r="U91" s="26">
        <f>IF($A91="placement",T91,IF($A91="site",SUMIF($C:$C,$C91,$T:$T),IF($A91="user",SUMIF($B:$B,$B91,$T:$T),SUM($T:$T))))</f>
        <v>4085.3999999999996</v>
      </c>
      <c r="V91" s="27">
        <f>U91/J91</f>
        <v>0.3</v>
      </c>
    </row>
    <row r="92" spans="1:22" hidden="1" x14ac:dyDescent="0.3">
      <c r="A92" s="17" t="s">
        <v>13</v>
      </c>
      <c r="B92" s="17" t="s">
        <v>6986</v>
      </c>
      <c r="C92" s="17" t="s">
        <v>6987</v>
      </c>
      <c r="D92" s="17" t="s">
        <v>9898</v>
      </c>
      <c r="E92" s="17"/>
      <c r="F92" s="18">
        <v>0.25</v>
      </c>
      <c r="G92" s="36">
        <v>0.96948873000000002</v>
      </c>
      <c r="H92" s="37">
        <v>4811.7521999999999</v>
      </c>
      <c r="I92" s="37">
        <v>404.81610000000001</v>
      </c>
      <c r="J92" s="19">
        <v>13589</v>
      </c>
      <c r="K92" s="19">
        <v>3383</v>
      </c>
      <c r="L92" s="18">
        <v>8.4099999999999994E-2</v>
      </c>
      <c r="M92" s="20">
        <v>1.1189522000000001</v>
      </c>
      <c r="N92" s="21">
        <v>0.60611300000000001</v>
      </c>
      <c r="O92" s="22"/>
      <c r="P92" s="22">
        <v>0.45832091920000001</v>
      </c>
      <c r="Q92" s="22">
        <v>0.25</v>
      </c>
      <c r="R92" s="43"/>
      <c r="S92" s="18" t="str">
        <f>IF(A92="placement",MIN(P92,IF(R92="",Q92,R92)),"")</f>
        <v/>
      </c>
      <c r="T92" s="20" t="str">
        <f>IF($A92="placement",S92*J92,"")</f>
        <v/>
      </c>
      <c r="U92" s="19">
        <f>IF($A92="placement",T92,IF($A92="site",SUMIF($C:$C,$C92,$T:$T),IF($A92="user",SUMIF($B:$B,$B92,$T:$T),SUM($T:$T))))</f>
        <v>3809.7050475051519</v>
      </c>
      <c r="V92" s="18">
        <f>U92/J92</f>
        <v>0.28035212653654806</v>
      </c>
    </row>
    <row r="93" spans="1:22" hidden="1" x14ac:dyDescent="0.3">
      <c r="A93" s="11" t="s">
        <v>10</v>
      </c>
      <c r="B93" s="11" t="s">
        <v>6986</v>
      </c>
      <c r="C93" s="11" t="s">
        <v>9898</v>
      </c>
      <c r="D93" s="11" t="s">
        <v>9898</v>
      </c>
      <c r="E93" s="11"/>
      <c r="F93" s="12">
        <v>0.25</v>
      </c>
      <c r="G93" s="33">
        <v>0.96948873000000002</v>
      </c>
      <c r="H93" s="34">
        <v>4811.7521999999999</v>
      </c>
      <c r="I93" s="34">
        <v>404.81610000000001</v>
      </c>
      <c r="J93" s="13">
        <v>13589</v>
      </c>
      <c r="K93" s="13">
        <v>3383</v>
      </c>
      <c r="L93" s="12">
        <v>8.4099999999999994E-2</v>
      </c>
      <c r="M93" s="14">
        <v>1.1189522000000001</v>
      </c>
      <c r="N93" s="15">
        <v>0.60611300000000001</v>
      </c>
      <c r="O93" s="16"/>
      <c r="P93" s="16">
        <v>0.45832091920000001</v>
      </c>
      <c r="Q93" s="16">
        <v>0.25</v>
      </c>
      <c r="R93" s="44"/>
      <c r="S93" s="12" t="str">
        <f>IF(A93="placement",MIN(P93,IF(R93="",Q93,R93)),"")</f>
        <v/>
      </c>
      <c r="T93" s="14" t="str">
        <f>IF($A93="placement",S93*J93,"")</f>
        <v/>
      </c>
      <c r="U93" s="13">
        <f>IF($A93="placement",T93,IF($A93="site",SUMIF($C:$C,$C93,$T:$T),IF($A93="user",SUMIF($B:$B,$B93,$T:$T),SUM($T:$T))))</f>
        <v>3809.7050475051519</v>
      </c>
      <c r="V93" s="12">
        <f>U93/J93</f>
        <v>0.28035212653654806</v>
      </c>
    </row>
    <row r="94" spans="1:22" hidden="1" x14ac:dyDescent="0.3">
      <c r="A94" s="17" t="s">
        <v>13</v>
      </c>
      <c r="B94" s="17" t="s">
        <v>4298</v>
      </c>
      <c r="C94" s="17" t="s">
        <v>4299</v>
      </c>
      <c r="D94" s="17" t="s">
        <v>9898</v>
      </c>
      <c r="E94" s="17"/>
      <c r="F94" s="18">
        <v>0.17660000000000001</v>
      </c>
      <c r="G94" s="36">
        <v>0.99992296000000003</v>
      </c>
      <c r="H94" s="37">
        <v>3134.4364</v>
      </c>
      <c r="I94" s="37">
        <v>724.96749999999997</v>
      </c>
      <c r="J94" s="19">
        <v>13485</v>
      </c>
      <c r="K94" s="19">
        <v>2378</v>
      </c>
      <c r="L94" s="18">
        <v>0.23130000000000001</v>
      </c>
      <c r="M94" s="20">
        <v>0.62000535999999995</v>
      </c>
      <c r="N94" s="21">
        <v>0.45867599999999997</v>
      </c>
      <c r="O94" s="22"/>
      <c r="P94" s="22">
        <v>0.26020639550000002</v>
      </c>
      <c r="Q94" s="22">
        <v>0.17664790207012501</v>
      </c>
      <c r="R94" s="43"/>
      <c r="S94" s="18" t="str">
        <f>IF(A94="placement",MIN(P94,IF(R94="",Q94,R94)),"")</f>
        <v/>
      </c>
      <c r="T94" s="20" t="str">
        <f>IF($A94="placement",S94*J94,"")</f>
        <v/>
      </c>
      <c r="U94" s="19">
        <f>IF($A94="placement",T94,IF($A94="site",SUMIF($C:$C,$C94,$T:$T),IF($A94="user",SUMIF($B:$B,$B94,$T:$T),SUM($T:$T))))</f>
        <v>2700.61</v>
      </c>
      <c r="V94" s="18">
        <f>U94/J94</f>
        <v>0.20026770485724879</v>
      </c>
    </row>
    <row r="95" spans="1:22" hidden="1" x14ac:dyDescent="0.3">
      <c r="A95" s="11" t="s">
        <v>10</v>
      </c>
      <c r="B95" s="11" t="s">
        <v>4298</v>
      </c>
      <c r="C95" s="11" t="s">
        <v>9898</v>
      </c>
      <c r="D95" s="11" t="s">
        <v>9898</v>
      </c>
      <c r="E95" s="11"/>
      <c r="F95" s="12">
        <v>0.17660000000000001</v>
      </c>
      <c r="G95" s="33">
        <v>0.99992296000000003</v>
      </c>
      <c r="H95" s="34">
        <v>3134.4364</v>
      </c>
      <c r="I95" s="34">
        <v>724.96749999999997</v>
      </c>
      <c r="J95" s="13">
        <v>13485</v>
      </c>
      <c r="K95" s="13">
        <v>2378</v>
      </c>
      <c r="L95" s="12">
        <v>0.23130000000000001</v>
      </c>
      <c r="M95" s="14">
        <v>0.62000535999999995</v>
      </c>
      <c r="N95" s="15">
        <v>0.45867599999999997</v>
      </c>
      <c r="O95" s="16"/>
      <c r="P95" s="16">
        <v>0.26020639550000002</v>
      </c>
      <c r="Q95" s="16">
        <v>0.17664790207012501</v>
      </c>
      <c r="R95" s="44"/>
      <c r="S95" s="12" t="str">
        <f>IF(A95="placement",MIN(P95,IF(R95="",Q95,R95)),"")</f>
        <v/>
      </c>
      <c r="T95" s="14" t="str">
        <f>IF($A95="placement",S95*J95,"")</f>
        <v/>
      </c>
      <c r="U95" s="13">
        <f>IF($A95="placement",T95,IF($A95="site",SUMIF($C:$C,$C95,$T:$T),IF($A95="user",SUMIF($B:$B,$B95,$T:$T),SUM($T:$T))))</f>
        <v>2700.61</v>
      </c>
      <c r="V95" s="12">
        <f>U95/J95</f>
        <v>0.20026770485724879</v>
      </c>
    </row>
    <row r="96" spans="1:22" x14ac:dyDescent="0.3">
      <c r="A96" s="23" t="s">
        <v>14</v>
      </c>
      <c r="B96" s="23" t="s">
        <v>7472</v>
      </c>
      <c r="C96" s="23" t="s">
        <v>7473</v>
      </c>
      <c r="D96" s="23" t="s">
        <v>7642</v>
      </c>
      <c r="E96" s="23" t="s">
        <v>7643</v>
      </c>
      <c r="F96" s="27">
        <v>0.15</v>
      </c>
      <c r="G96" s="24">
        <v>1</v>
      </c>
      <c r="H96" s="25">
        <v>2597.85</v>
      </c>
      <c r="I96" s="25">
        <v>198.35239999999999</v>
      </c>
      <c r="J96" s="26">
        <v>13119</v>
      </c>
      <c r="K96" s="26">
        <v>1957</v>
      </c>
      <c r="L96" s="27">
        <v>7.6399999999999996E-2</v>
      </c>
      <c r="M96" s="28">
        <v>2.20470598</v>
      </c>
      <c r="N96" s="29">
        <v>1.8</v>
      </c>
      <c r="O96" s="31" t="s">
        <v>42</v>
      </c>
      <c r="P96" s="31">
        <v>0.1835646051</v>
      </c>
      <c r="Q96" s="31">
        <v>0.15</v>
      </c>
      <c r="R96" s="42">
        <v>0.18</v>
      </c>
      <c r="S96" s="27">
        <f>IF(A96="placement",MIN(P96,IF(R96="",Q96,R96)),"")</f>
        <v>0.18</v>
      </c>
      <c r="T96" s="28">
        <f>IF($A96="placement",S96*J96,"")</f>
        <v>2361.42</v>
      </c>
      <c r="U96" s="26">
        <f>IF($A96="placement",T96,IF($A96="site",SUMIF($C:$C,$C96,$T:$T),IF($A96="user",SUMIF($B:$B,$B96,$T:$T),SUM($T:$T))))</f>
        <v>2361.42</v>
      </c>
      <c r="V96" s="27">
        <f>U96/J96</f>
        <v>0.18</v>
      </c>
    </row>
    <row r="97" spans="1:22" hidden="1" x14ac:dyDescent="0.3">
      <c r="A97" s="17" t="s">
        <v>13</v>
      </c>
      <c r="B97" s="17" t="s">
        <v>5502</v>
      </c>
      <c r="C97" s="17" t="s">
        <v>5504</v>
      </c>
      <c r="D97" s="17" t="s">
        <v>9898</v>
      </c>
      <c r="E97" s="17"/>
      <c r="F97" s="18">
        <v>0.24890000000000001</v>
      </c>
      <c r="G97" s="36">
        <v>1</v>
      </c>
      <c r="H97" s="37">
        <v>5683.8450999999995</v>
      </c>
      <c r="I97" s="37">
        <v>459.2885</v>
      </c>
      <c r="J97" s="19">
        <v>12942</v>
      </c>
      <c r="K97" s="19">
        <v>3106</v>
      </c>
      <c r="L97" s="18">
        <v>8.0799999999999997E-2</v>
      </c>
      <c r="M97" s="20">
        <v>0.93927740000000004</v>
      </c>
      <c r="N97" s="21">
        <v>0.65398699999999999</v>
      </c>
      <c r="O97" s="22"/>
      <c r="P97" s="22">
        <v>0.30373391129999999</v>
      </c>
      <c r="Q97" s="22">
        <v>0.248948226670276</v>
      </c>
      <c r="R97" s="43"/>
      <c r="S97" s="18" t="str">
        <f>IF(A97="placement",MIN(P97,IF(R97="",Q97,R97)),"")</f>
        <v/>
      </c>
      <c r="T97" s="20" t="str">
        <f>IF($A97="placement",S97*J97,"")</f>
        <v/>
      </c>
      <c r="U97" s="19">
        <f>IF($A97="placement",T97,IF($A97="site",SUMIF($C:$C,$C97,$T:$T),IF($A97="user",SUMIF($B:$B,$B97,$T:$T),SUM($T:$T))))</f>
        <v>3440.1015370186246</v>
      </c>
      <c r="V97" s="18">
        <f>U97/J97</f>
        <v>0.26580911273517421</v>
      </c>
    </row>
    <row r="98" spans="1:22" hidden="1" x14ac:dyDescent="0.3">
      <c r="A98" s="11" t="s">
        <v>10</v>
      </c>
      <c r="B98" s="11" t="s">
        <v>5502</v>
      </c>
      <c r="C98" s="11" t="s">
        <v>9898</v>
      </c>
      <c r="D98" s="35" t="s">
        <v>9898</v>
      </c>
      <c r="E98" s="11"/>
      <c r="F98" s="12">
        <v>0.24890000000000001</v>
      </c>
      <c r="G98" s="33">
        <v>1</v>
      </c>
      <c r="H98" s="34">
        <v>5683.8450999999995</v>
      </c>
      <c r="I98" s="34">
        <v>459.2885</v>
      </c>
      <c r="J98" s="13">
        <v>12942</v>
      </c>
      <c r="K98" s="13">
        <v>3106</v>
      </c>
      <c r="L98" s="12">
        <v>8.0799999999999997E-2</v>
      </c>
      <c r="M98" s="14">
        <v>0.93927740000000004</v>
      </c>
      <c r="N98" s="15">
        <v>0.65398699999999999</v>
      </c>
      <c r="O98" s="16"/>
      <c r="P98" s="16">
        <v>0.30373391129999999</v>
      </c>
      <c r="Q98" s="16">
        <v>0.248948226670276</v>
      </c>
      <c r="R98" s="44"/>
      <c r="S98" s="12" t="str">
        <f>IF(A98="placement",MIN(P98,IF(R98="",Q98,R98)),"")</f>
        <v/>
      </c>
      <c r="T98" s="14" t="str">
        <f>IF($A98="placement",S98*J98,"")</f>
        <v/>
      </c>
      <c r="U98" s="13">
        <f>IF($A98="placement",T98,IF($A98="site",SUMIF($C:$C,$C98,$T:$T),IF($A98="user",SUMIF($B:$B,$B98,$T:$T),SUM($T:$T))))</f>
        <v>3440.1015370186246</v>
      </c>
      <c r="V98" s="12">
        <f>U98/J98</f>
        <v>0.26580911273517421</v>
      </c>
    </row>
    <row r="99" spans="1:22" x14ac:dyDescent="0.3">
      <c r="A99" s="23" t="s">
        <v>14</v>
      </c>
      <c r="B99" s="23" t="s">
        <v>3889</v>
      </c>
      <c r="C99" s="23" t="s">
        <v>3891</v>
      </c>
      <c r="D99" s="23" t="s">
        <v>3910</v>
      </c>
      <c r="E99" s="23" t="s">
        <v>3911</v>
      </c>
      <c r="F99" s="27">
        <v>0.3</v>
      </c>
      <c r="G99" s="24">
        <v>1</v>
      </c>
      <c r="H99" s="25">
        <v>774.29870000000005</v>
      </c>
      <c r="I99" s="25">
        <v>406.81360000000001</v>
      </c>
      <c r="J99" s="26">
        <v>12869</v>
      </c>
      <c r="K99" s="26">
        <v>3861</v>
      </c>
      <c r="L99" s="27">
        <v>0.52539999999999998</v>
      </c>
      <c r="M99" s="28">
        <v>1.05446661</v>
      </c>
      <c r="N99" s="29">
        <v>0.3</v>
      </c>
      <c r="O99" s="31" t="s">
        <v>12</v>
      </c>
      <c r="P99" s="31">
        <v>0.71549597070000004</v>
      </c>
      <c r="Q99" s="31">
        <v>0.3</v>
      </c>
      <c r="R99" s="42">
        <v>0.4</v>
      </c>
      <c r="S99" s="27">
        <f>IF(A99="placement",MIN(P99,IF(R99="",Q99,R99)),"")</f>
        <v>0.4</v>
      </c>
      <c r="T99" s="28">
        <f>IF($A99="placement",S99*J99,"")</f>
        <v>5147.6000000000004</v>
      </c>
      <c r="U99" s="26">
        <f>IF($A99="placement",T99,IF($A99="site",SUMIF($C:$C,$C99,$T:$T),IF($A99="user",SUMIF($B:$B,$B99,$T:$T),SUM($T:$T))))</f>
        <v>5147.6000000000004</v>
      </c>
      <c r="V99" s="27">
        <f>U99/J99</f>
        <v>0.4</v>
      </c>
    </row>
    <row r="100" spans="1:22" hidden="1" x14ac:dyDescent="0.3">
      <c r="A100" s="17" t="s">
        <v>13</v>
      </c>
      <c r="B100" s="17" t="s">
        <v>10063</v>
      </c>
      <c r="C100" s="17" t="s">
        <v>10064</v>
      </c>
      <c r="D100" s="17" t="s">
        <v>9898</v>
      </c>
      <c r="E100" s="17"/>
      <c r="F100" s="18">
        <v>0.15</v>
      </c>
      <c r="G100" s="36">
        <v>1</v>
      </c>
      <c r="H100" s="37">
        <v>847.49959999999999</v>
      </c>
      <c r="I100" s="37">
        <v>203.83619999999999</v>
      </c>
      <c r="J100" s="19">
        <v>12774</v>
      </c>
      <c r="K100" s="19">
        <v>1335</v>
      </c>
      <c r="L100" s="18">
        <v>0.24049999999999999</v>
      </c>
      <c r="M100" s="20">
        <v>2.0888939500000001</v>
      </c>
      <c r="N100" s="21">
        <v>1.4</v>
      </c>
      <c r="O100" s="22"/>
      <c r="P100" s="22">
        <v>0.32978885930000001</v>
      </c>
      <c r="Q100" s="22">
        <v>0.15</v>
      </c>
      <c r="R100" s="43"/>
      <c r="S100" s="18" t="str">
        <f>IF(A100="placement",MIN(P100,IF(R100="",Q100,R100)),"")</f>
        <v/>
      </c>
      <c r="T100" s="20" t="str">
        <f>IF($A100="placement",S100*J100,"")</f>
        <v/>
      </c>
      <c r="U100" s="19">
        <f>IF($A100="placement",T100,IF($A100="site",SUMIF($C:$C,$C100,$T:$T),IF($A100="user",SUMIF($B:$B,$B100,$T:$T),SUM($T:$T))))</f>
        <v>2299.3199999999997</v>
      </c>
      <c r="V100" s="18">
        <f>U100/J100</f>
        <v>0.17999999999999997</v>
      </c>
    </row>
    <row r="101" spans="1:22" hidden="1" x14ac:dyDescent="0.3">
      <c r="A101" s="11" t="s">
        <v>10</v>
      </c>
      <c r="B101" s="11" t="s">
        <v>10063</v>
      </c>
      <c r="C101" s="11" t="s">
        <v>9898</v>
      </c>
      <c r="D101" s="11" t="s">
        <v>9898</v>
      </c>
      <c r="E101" s="11"/>
      <c r="F101" s="12">
        <v>0.15</v>
      </c>
      <c r="G101" s="33">
        <v>1</v>
      </c>
      <c r="H101" s="34">
        <v>847.49959999999999</v>
      </c>
      <c r="I101" s="34">
        <v>203.83619999999999</v>
      </c>
      <c r="J101" s="13">
        <v>12774</v>
      </c>
      <c r="K101" s="13">
        <v>1335</v>
      </c>
      <c r="L101" s="12">
        <v>0.24049999999999999</v>
      </c>
      <c r="M101" s="14">
        <v>2.0888939500000001</v>
      </c>
      <c r="N101" s="15">
        <v>1.4</v>
      </c>
      <c r="O101" s="16"/>
      <c r="P101" s="16">
        <v>0.32978885930000001</v>
      </c>
      <c r="Q101" s="16">
        <v>0.15</v>
      </c>
      <c r="R101" s="44"/>
      <c r="S101" s="12" t="str">
        <f>IF(A101="placement",MIN(P101,IF(R101="",Q101,R101)),"")</f>
        <v/>
      </c>
      <c r="T101" s="14" t="str">
        <f>IF($A101="placement",S101*J101,"")</f>
        <v/>
      </c>
      <c r="U101" s="13">
        <f>IF($A101="placement",T101,IF($A101="site",SUMIF($C:$C,$C101,$T:$T),IF($A101="user",SUMIF($B:$B,$B101,$T:$T),SUM($T:$T))))</f>
        <v>2299.3199999999997</v>
      </c>
      <c r="V101" s="12">
        <f>U101/J101</f>
        <v>0.17999999999999997</v>
      </c>
    </row>
    <row r="102" spans="1:22" hidden="1" x14ac:dyDescent="0.3">
      <c r="A102" s="17" t="s">
        <v>13</v>
      </c>
      <c r="B102" s="17" t="s">
        <v>2238</v>
      </c>
      <c r="C102" s="17" t="s">
        <v>2240</v>
      </c>
      <c r="D102" s="17" t="s">
        <v>9898</v>
      </c>
      <c r="E102" s="17"/>
      <c r="F102" s="18">
        <v>0.25</v>
      </c>
      <c r="G102" s="36">
        <v>0.99996052000000002</v>
      </c>
      <c r="H102" s="37">
        <v>5570.2237999999998</v>
      </c>
      <c r="I102" s="37">
        <v>529.25390000000004</v>
      </c>
      <c r="J102" s="19">
        <v>11877</v>
      </c>
      <c r="K102" s="19">
        <v>2759</v>
      </c>
      <c r="L102" s="18">
        <v>9.5000000000000001E-2</v>
      </c>
      <c r="M102" s="20">
        <v>0.74801302000000003</v>
      </c>
      <c r="N102" s="21">
        <v>0.52354800000000001</v>
      </c>
      <c r="O102" s="22"/>
      <c r="P102" s="22">
        <v>0.30008170020000002</v>
      </c>
      <c r="Q102" s="22">
        <v>0.25000092955388797</v>
      </c>
      <c r="R102" s="43"/>
      <c r="S102" s="18" t="str">
        <f>IF(A102="placement",MIN(P102,IF(R102="",Q102,R102)),"")</f>
        <v/>
      </c>
      <c r="T102" s="20" t="str">
        <f>IF($A102="placement",S102*J102,"")</f>
        <v/>
      </c>
      <c r="U102" s="19">
        <f>IF($A102="placement",T102,IF($A102="site",SUMIF($C:$C,$C102,$T:$T),IF($A102="user",SUMIF($B:$B,$B102,$T:$T),SUM($T:$T))))</f>
        <v>3270.4252751953695</v>
      </c>
      <c r="V102" s="18">
        <f>U102/J102</f>
        <v>0.27535785764042853</v>
      </c>
    </row>
    <row r="103" spans="1:22" hidden="1" x14ac:dyDescent="0.3">
      <c r="A103" s="11" t="s">
        <v>10</v>
      </c>
      <c r="B103" s="11" t="s">
        <v>2238</v>
      </c>
      <c r="C103" s="11" t="s">
        <v>9898</v>
      </c>
      <c r="D103" s="11" t="s">
        <v>9898</v>
      </c>
      <c r="E103" s="11"/>
      <c r="F103" s="12">
        <v>0.25</v>
      </c>
      <c r="G103" s="33">
        <v>0.99996052000000002</v>
      </c>
      <c r="H103" s="34">
        <v>5570.2237999999998</v>
      </c>
      <c r="I103" s="34">
        <v>529.25390000000004</v>
      </c>
      <c r="J103" s="13">
        <v>11877</v>
      </c>
      <c r="K103" s="13">
        <v>2759</v>
      </c>
      <c r="L103" s="12">
        <v>9.5000000000000001E-2</v>
      </c>
      <c r="M103" s="14">
        <v>0.74801302000000003</v>
      </c>
      <c r="N103" s="15">
        <v>0.52354800000000001</v>
      </c>
      <c r="O103" s="16"/>
      <c r="P103" s="16">
        <v>0.30008170020000002</v>
      </c>
      <c r="Q103" s="16">
        <v>0.25000092955388797</v>
      </c>
      <c r="R103" s="44"/>
      <c r="S103" s="12" t="str">
        <f>IF(A103="placement",MIN(P103,IF(R103="",Q103,R103)),"")</f>
        <v/>
      </c>
      <c r="T103" s="14" t="str">
        <f>IF($A103="placement",S103*J103,"")</f>
        <v/>
      </c>
      <c r="U103" s="13">
        <f>IF($A103="placement",T103,IF($A103="site",SUMIF($C:$C,$C103,$T:$T),IF($A103="user",SUMIF($B:$B,$B103,$T:$T),SUM($T:$T))))</f>
        <v>3270.4252751953695</v>
      </c>
      <c r="V103" s="12">
        <f>U103/J103</f>
        <v>0.27535785764042853</v>
      </c>
    </row>
    <row r="104" spans="1:22" hidden="1" x14ac:dyDescent="0.3">
      <c r="A104" s="23" t="s">
        <v>14</v>
      </c>
      <c r="B104" s="23" t="s">
        <v>1478</v>
      </c>
      <c r="C104" s="23" t="s">
        <v>1480</v>
      </c>
      <c r="D104" s="23" t="s">
        <v>1483</v>
      </c>
      <c r="E104" s="23" t="s">
        <v>1479</v>
      </c>
      <c r="F104" s="27">
        <v>0.25</v>
      </c>
      <c r="G104" s="24">
        <v>1</v>
      </c>
      <c r="H104" s="25">
        <v>8593.3053999999993</v>
      </c>
      <c r="I104" s="25">
        <v>1006.4816</v>
      </c>
      <c r="J104" s="26">
        <v>11693</v>
      </c>
      <c r="K104" s="26">
        <v>2659</v>
      </c>
      <c r="L104" s="27">
        <v>0.1171</v>
      </c>
      <c r="M104" s="28">
        <v>0.38725943000000002</v>
      </c>
      <c r="N104" s="29">
        <v>0.3</v>
      </c>
      <c r="O104" s="31" t="s">
        <v>42</v>
      </c>
      <c r="P104" s="31">
        <v>0.22532551149999999</v>
      </c>
      <c r="Q104" s="31">
        <v>0.22532551154274699</v>
      </c>
      <c r="R104" s="42"/>
      <c r="S104" s="27">
        <f>IF(A104="placement",MIN(P104,IF(R104="",Q104,R104)),"")</f>
        <v>0.22532551149999999</v>
      </c>
      <c r="T104" s="28">
        <f>IF($A104="placement",S104*J104,"")</f>
        <v>2634.7312059695</v>
      </c>
      <c r="U104" s="26">
        <f>IF($A104="placement",T104,IF($A104="site",SUMIF($C:$C,$C104,$T:$T),IF($A104="user",SUMIF($B:$B,$B104,$T:$T),SUM($T:$T))))</f>
        <v>2634.7312059695</v>
      </c>
      <c r="V104" s="27">
        <f>U104/J104</f>
        <v>0.22532551149999999</v>
      </c>
    </row>
    <row r="105" spans="1:22" hidden="1" x14ac:dyDescent="0.3">
      <c r="A105" s="17" t="s">
        <v>13</v>
      </c>
      <c r="B105" s="17" t="s">
        <v>8810</v>
      </c>
      <c r="C105" s="17" t="s">
        <v>8812</v>
      </c>
      <c r="D105" s="17" t="s">
        <v>9898</v>
      </c>
      <c r="E105" s="17"/>
      <c r="F105" s="18">
        <v>0.25</v>
      </c>
      <c r="G105" s="36">
        <v>0.98923134999999995</v>
      </c>
      <c r="H105" s="37">
        <v>5674.6675999999998</v>
      </c>
      <c r="I105" s="37">
        <v>768.71310000000005</v>
      </c>
      <c r="J105" s="19">
        <v>11619</v>
      </c>
      <c r="K105" s="19">
        <v>2905</v>
      </c>
      <c r="L105" s="18">
        <v>0.13550000000000001</v>
      </c>
      <c r="M105" s="20">
        <v>0.50381008999999999</v>
      </c>
      <c r="N105" s="21">
        <v>0.149587</v>
      </c>
      <c r="O105" s="22"/>
      <c r="P105" s="22">
        <v>0.70308851760000002</v>
      </c>
      <c r="Q105" s="22">
        <v>0.249999999999999</v>
      </c>
      <c r="R105" s="43"/>
      <c r="S105" s="18" t="str">
        <f>IF(A105="placement",MIN(P105,IF(R105="",Q105,R105)),"")</f>
        <v/>
      </c>
      <c r="T105" s="20" t="str">
        <f>IF($A105="placement",S105*J105,"")</f>
        <v/>
      </c>
      <c r="U105" s="19">
        <f>IF($A105="placement",T105,IF($A105="site",SUMIF($C:$C,$C105,$T:$T),IF($A105="user",SUMIF($B:$B,$B105,$T:$T),SUM($T:$T))))</f>
        <v>3480.9000000000005</v>
      </c>
      <c r="V105" s="18">
        <f>U105/J105</f>
        <v>0.2995868835528015</v>
      </c>
    </row>
    <row r="106" spans="1:22" hidden="1" x14ac:dyDescent="0.3">
      <c r="A106" s="11" t="s">
        <v>10</v>
      </c>
      <c r="B106" s="11" t="s">
        <v>8810</v>
      </c>
      <c r="C106" s="11" t="s">
        <v>9898</v>
      </c>
      <c r="D106" s="11" t="s">
        <v>9898</v>
      </c>
      <c r="E106" s="11"/>
      <c r="F106" s="12">
        <v>0.25</v>
      </c>
      <c r="G106" s="33">
        <v>0.98923134999999995</v>
      </c>
      <c r="H106" s="34">
        <v>5674.6675999999998</v>
      </c>
      <c r="I106" s="34">
        <v>768.71310000000005</v>
      </c>
      <c r="J106" s="13">
        <v>11619</v>
      </c>
      <c r="K106" s="13">
        <v>2905</v>
      </c>
      <c r="L106" s="12">
        <v>0.13550000000000001</v>
      </c>
      <c r="M106" s="14">
        <v>0.50381008999999999</v>
      </c>
      <c r="N106" s="15">
        <v>0.149587</v>
      </c>
      <c r="O106" s="16"/>
      <c r="P106" s="16">
        <v>0.70308851760000002</v>
      </c>
      <c r="Q106" s="16">
        <v>0.249999999999999</v>
      </c>
      <c r="R106" s="44"/>
      <c r="S106" s="12" t="str">
        <f>IF(A106="placement",MIN(P106,IF(R106="",Q106,R106)),"")</f>
        <v/>
      </c>
      <c r="T106" s="14" t="str">
        <f>IF($A106="placement",S106*J106,"")</f>
        <v/>
      </c>
      <c r="U106" s="13">
        <f>IF($A106="placement",T106,IF($A106="site",SUMIF($C:$C,$C106,$T:$T),IF($A106="user",SUMIF($B:$B,$B106,$T:$T),SUM($T:$T))))</f>
        <v>3480.9000000000005</v>
      </c>
      <c r="V106" s="12">
        <f>U106/J106</f>
        <v>0.2995868835528015</v>
      </c>
    </row>
    <row r="107" spans="1:22" x14ac:dyDescent="0.3">
      <c r="A107" s="23" t="s">
        <v>14</v>
      </c>
      <c r="B107" s="23" t="s">
        <v>3889</v>
      </c>
      <c r="C107" s="23" t="s">
        <v>3891</v>
      </c>
      <c r="D107" s="23" t="s">
        <v>3892</v>
      </c>
      <c r="E107" s="23" t="s">
        <v>3893</v>
      </c>
      <c r="F107" s="27">
        <v>0.25</v>
      </c>
      <c r="G107" s="24">
        <v>1</v>
      </c>
      <c r="H107" s="25">
        <v>774.20939999999996</v>
      </c>
      <c r="I107" s="25">
        <v>468.18470000000002</v>
      </c>
      <c r="J107" s="26">
        <v>11459</v>
      </c>
      <c r="K107" s="26">
        <v>2865</v>
      </c>
      <c r="L107" s="27">
        <v>0.60470000000000002</v>
      </c>
      <c r="M107" s="28">
        <v>0.81582653999999999</v>
      </c>
      <c r="N107" s="29">
        <v>0.4</v>
      </c>
      <c r="O107" s="31" t="s">
        <v>12</v>
      </c>
      <c r="P107" s="31">
        <v>0.50969969510000002</v>
      </c>
      <c r="Q107" s="31">
        <v>0.25</v>
      </c>
      <c r="R107" s="42">
        <v>0.3</v>
      </c>
      <c r="S107" s="27">
        <f>IF(A107="placement",MIN(P107,IF(R107="",Q107,R107)),"")</f>
        <v>0.3</v>
      </c>
      <c r="T107" s="28">
        <f>IF($A107="placement",S107*J107,"")</f>
        <v>3437.7</v>
      </c>
      <c r="U107" s="26">
        <f>IF($A107="placement",T107,IF($A107="site",SUMIF($C:$C,$C107,$T:$T),IF($A107="user",SUMIF($B:$B,$B107,$T:$T),SUM($T:$T))))</f>
        <v>3437.7</v>
      </c>
      <c r="V107" s="27">
        <f>U107/J107</f>
        <v>0.3</v>
      </c>
    </row>
    <row r="108" spans="1:22" hidden="1" x14ac:dyDescent="0.3">
      <c r="A108" s="17" t="s">
        <v>13</v>
      </c>
      <c r="B108" s="17" t="s">
        <v>3152</v>
      </c>
      <c r="C108" s="17" t="s">
        <v>3154</v>
      </c>
      <c r="D108" s="17" t="s">
        <v>9898</v>
      </c>
      <c r="E108" s="17"/>
      <c r="F108" s="18">
        <v>0.25</v>
      </c>
      <c r="G108" s="36">
        <v>0</v>
      </c>
      <c r="H108" s="37">
        <v>653.13229999999999</v>
      </c>
      <c r="I108" s="37">
        <v>279.63630000000001</v>
      </c>
      <c r="J108" s="19">
        <v>11433</v>
      </c>
      <c r="K108" s="19">
        <v>2857</v>
      </c>
      <c r="L108" s="18">
        <v>0.42809999999999998</v>
      </c>
      <c r="M108" s="20">
        <v>1.36287739</v>
      </c>
      <c r="N108" s="21">
        <v>0.63187000000000004</v>
      </c>
      <c r="O108" s="22"/>
      <c r="P108" s="22">
        <v>0.5363706198</v>
      </c>
      <c r="Q108" s="22">
        <v>0.25</v>
      </c>
      <c r="R108" s="43"/>
      <c r="S108" s="18" t="str">
        <f>IF(A108="placement",MIN(P108,IF(R108="",Q108,R108)),"")</f>
        <v/>
      </c>
      <c r="T108" s="20" t="str">
        <f>IF($A108="placement",S108*J108,"")</f>
        <v/>
      </c>
      <c r="U108" s="19">
        <f>IF($A108="placement",T108,IF($A108="site",SUMIF($C:$C,$C108,$T:$T),IF($A108="user",SUMIF($B:$B,$B108,$T:$T),SUM($T:$T))))</f>
        <v>3245.1499999999992</v>
      </c>
      <c r="V108" s="18">
        <f>U108/J108</f>
        <v>0.28384063675325805</v>
      </c>
    </row>
    <row r="109" spans="1:22" hidden="1" x14ac:dyDescent="0.3">
      <c r="A109" s="11" t="s">
        <v>10</v>
      </c>
      <c r="B109" s="11" t="s">
        <v>3152</v>
      </c>
      <c r="C109" s="11" t="s">
        <v>9898</v>
      </c>
      <c r="D109" s="11" t="s">
        <v>9898</v>
      </c>
      <c r="E109" s="11"/>
      <c r="F109" s="12">
        <v>0.25</v>
      </c>
      <c r="G109" s="33">
        <v>0</v>
      </c>
      <c r="H109" s="34">
        <v>653.13229999999999</v>
      </c>
      <c r="I109" s="34">
        <v>279.63630000000001</v>
      </c>
      <c r="J109" s="13">
        <v>11433</v>
      </c>
      <c r="K109" s="13">
        <v>2857</v>
      </c>
      <c r="L109" s="49">
        <v>0.42809999999999998</v>
      </c>
      <c r="M109" s="14">
        <v>1.36287739</v>
      </c>
      <c r="N109" s="15">
        <v>0.63187000000000004</v>
      </c>
      <c r="O109" s="16"/>
      <c r="P109" s="16">
        <v>0.5363706198</v>
      </c>
      <c r="Q109" s="16">
        <v>0.25</v>
      </c>
      <c r="R109" s="44"/>
      <c r="S109" s="12" t="str">
        <f>IF(A109="placement",MIN(P109,IF(R109="",Q109,R109)),"")</f>
        <v/>
      </c>
      <c r="T109" s="14" t="str">
        <f>IF($A109="placement",S109*J109,"")</f>
        <v/>
      </c>
      <c r="U109" s="13">
        <f>IF($A109="placement",T109,IF($A109="site",SUMIF($C:$C,$C109,$T:$T),IF($A109="user",SUMIF($B:$B,$B109,$T:$T),SUM($T:$T))))</f>
        <v>3245.1499999999992</v>
      </c>
      <c r="V109" s="12">
        <f>U109/J109</f>
        <v>0.28384063675325805</v>
      </c>
    </row>
    <row r="110" spans="1:22" hidden="1" x14ac:dyDescent="0.3">
      <c r="A110" s="17" t="s">
        <v>13</v>
      </c>
      <c r="B110" s="17" t="s">
        <v>4406</v>
      </c>
      <c r="C110" s="17" t="s">
        <v>4408</v>
      </c>
      <c r="D110" s="17" t="s">
        <v>9898</v>
      </c>
      <c r="E110" s="17"/>
      <c r="F110" s="18">
        <v>0.2596</v>
      </c>
      <c r="G110" s="36">
        <v>0.97554485000000002</v>
      </c>
      <c r="H110" s="37">
        <v>3700.5814999999998</v>
      </c>
      <c r="I110" s="37">
        <v>483.71690000000001</v>
      </c>
      <c r="J110" s="19">
        <v>11413</v>
      </c>
      <c r="K110" s="19">
        <v>2848</v>
      </c>
      <c r="L110" s="18">
        <v>0.13070000000000001</v>
      </c>
      <c r="M110" s="20">
        <v>0.78649086999999995</v>
      </c>
      <c r="N110" s="21">
        <v>0.48914999999999997</v>
      </c>
      <c r="O110" s="22"/>
      <c r="P110" s="22">
        <v>0.37806017069999998</v>
      </c>
      <c r="Q110" s="22">
        <v>0.259578500233555</v>
      </c>
      <c r="R110" s="43"/>
      <c r="S110" s="18" t="str">
        <f>IF(A110="placement",MIN(P110,IF(R110="",Q110,R110)),"")</f>
        <v/>
      </c>
      <c r="T110" s="20" t="str">
        <f>IF($A110="placement",S110*J110,"")</f>
        <v/>
      </c>
      <c r="U110" s="19">
        <f>IF($A110="placement",T110,IF($A110="site",SUMIF($C:$C,$C110,$T:$T),IF($A110="user",SUMIF($B:$B,$B110,$T:$T),SUM($T:$T))))</f>
        <v>3314.6004948193604</v>
      </c>
      <c r="V110" s="18">
        <f>U110/J110</f>
        <v>0.2904232449679629</v>
      </c>
    </row>
    <row r="111" spans="1:22" hidden="1" x14ac:dyDescent="0.3">
      <c r="A111" s="11" t="s">
        <v>10</v>
      </c>
      <c r="B111" s="11" t="s">
        <v>4406</v>
      </c>
      <c r="C111" s="11" t="s">
        <v>9898</v>
      </c>
      <c r="D111" s="11" t="s">
        <v>9898</v>
      </c>
      <c r="E111" s="11"/>
      <c r="F111" s="12">
        <v>0.2596</v>
      </c>
      <c r="G111" s="33">
        <v>0.97554485000000002</v>
      </c>
      <c r="H111" s="34">
        <v>3700.5814999999998</v>
      </c>
      <c r="I111" s="34">
        <v>483.71690000000001</v>
      </c>
      <c r="J111" s="13">
        <v>11413</v>
      </c>
      <c r="K111" s="13">
        <v>2848</v>
      </c>
      <c r="L111" s="12">
        <v>0.13070000000000001</v>
      </c>
      <c r="M111" s="14">
        <v>0.78649086999999995</v>
      </c>
      <c r="N111" s="15">
        <v>0.48914999999999997</v>
      </c>
      <c r="O111" s="16"/>
      <c r="P111" s="16">
        <v>0.37806017069999998</v>
      </c>
      <c r="Q111" s="16">
        <v>0.259578500233555</v>
      </c>
      <c r="R111" s="44"/>
      <c r="S111" s="12" t="str">
        <f>IF(A111="placement",MIN(P111,IF(R111="",Q111,R111)),"")</f>
        <v/>
      </c>
      <c r="T111" s="14" t="str">
        <f>IF($A111="placement",S111*J111,"")</f>
        <v/>
      </c>
      <c r="U111" s="13">
        <f>IF($A111="placement",T111,IF($A111="site",SUMIF($C:$C,$C111,$T:$T),IF($A111="user",SUMIF($B:$B,$B111,$T:$T),SUM($T:$T))))</f>
        <v>3314.6004948193604</v>
      </c>
      <c r="V111" s="12">
        <f>U111/J111</f>
        <v>0.2904232449679629</v>
      </c>
    </row>
    <row r="112" spans="1:22" hidden="1" x14ac:dyDescent="0.3">
      <c r="A112" s="17" t="s">
        <v>13</v>
      </c>
      <c r="B112" s="17" t="s">
        <v>4752</v>
      </c>
      <c r="C112" s="17" t="s">
        <v>4754</v>
      </c>
      <c r="D112" s="17" t="s">
        <v>9898</v>
      </c>
      <c r="E112" s="17"/>
      <c r="F112" s="18">
        <v>0.20269999999999999</v>
      </c>
      <c r="G112" s="36">
        <v>0.9990059</v>
      </c>
      <c r="H112" s="37">
        <v>5993.4839000000002</v>
      </c>
      <c r="I112" s="37">
        <v>391.48140000000001</v>
      </c>
      <c r="J112" s="19">
        <v>11231</v>
      </c>
      <c r="K112" s="19">
        <v>2035</v>
      </c>
      <c r="L112" s="18">
        <v>6.5299999999999997E-2</v>
      </c>
      <c r="M112" s="20">
        <v>0.95631495</v>
      </c>
      <c r="N112" s="21">
        <v>0.56365500000000002</v>
      </c>
      <c r="O112" s="22"/>
      <c r="P112" s="22">
        <v>0.41059689599999999</v>
      </c>
      <c r="Q112" s="22">
        <v>0.20269213771143099</v>
      </c>
      <c r="R112" s="43"/>
      <c r="S112" s="18" t="str">
        <f>IF(A112="placement",MIN(P112,IF(R112="",Q112,R112)),"")</f>
        <v/>
      </c>
      <c r="T112" s="20" t="str">
        <f>IF($A112="placement",S112*J112,"")</f>
        <v/>
      </c>
      <c r="U112" s="19">
        <f>IF($A112="placement",T112,IF($A112="site",SUMIF($C:$C,$C112,$T:$T),IF($A112="user",SUMIF($B:$B,$B112,$T:$T),SUM($T:$T))))</f>
        <v>2810.3112031504893</v>
      </c>
      <c r="V112" s="18">
        <f>U112/J112</f>
        <v>0.25022804764940693</v>
      </c>
    </row>
    <row r="113" spans="1:22" hidden="1" x14ac:dyDescent="0.3">
      <c r="A113" s="11" t="s">
        <v>10</v>
      </c>
      <c r="B113" s="11" t="s">
        <v>4752</v>
      </c>
      <c r="C113" s="11" t="s">
        <v>9898</v>
      </c>
      <c r="D113" s="11" t="s">
        <v>9898</v>
      </c>
      <c r="E113" s="11"/>
      <c r="F113" s="12">
        <v>0.20269999999999999</v>
      </c>
      <c r="G113" s="33">
        <v>0.9990059</v>
      </c>
      <c r="H113" s="34">
        <v>5993.4839000000002</v>
      </c>
      <c r="I113" s="34">
        <v>391.48140000000001</v>
      </c>
      <c r="J113" s="13">
        <v>11231</v>
      </c>
      <c r="K113" s="13">
        <v>2035</v>
      </c>
      <c r="L113" s="12">
        <v>6.5299999999999997E-2</v>
      </c>
      <c r="M113" s="14">
        <v>0.95631495</v>
      </c>
      <c r="N113" s="15">
        <v>0.56365500000000002</v>
      </c>
      <c r="O113" s="16"/>
      <c r="P113" s="16">
        <v>0.41059689599999999</v>
      </c>
      <c r="Q113" s="16">
        <v>0.20269213771143099</v>
      </c>
      <c r="R113" s="44"/>
      <c r="S113" s="12" t="str">
        <f>IF(A113="placement",MIN(P113,IF(R113="",Q113,R113)),"")</f>
        <v/>
      </c>
      <c r="T113" s="14" t="str">
        <f>IF($A113="placement",S113*J113,"")</f>
        <v/>
      </c>
      <c r="U113" s="13">
        <f>IF($A113="placement",T113,IF($A113="site",SUMIF($C:$C,$C113,$T:$T),IF($A113="user",SUMIF($B:$B,$B113,$T:$T),SUM($T:$T))))</f>
        <v>2810.3112031504893</v>
      </c>
      <c r="V113" s="12">
        <f>U113/J113</f>
        <v>0.25022804764940693</v>
      </c>
    </row>
    <row r="114" spans="1:22" hidden="1" x14ac:dyDescent="0.3">
      <c r="A114" s="17" t="s">
        <v>13</v>
      </c>
      <c r="B114" s="17" t="s">
        <v>9733</v>
      </c>
      <c r="C114" s="17" t="s">
        <v>9735</v>
      </c>
      <c r="D114" s="38" t="s">
        <v>9898</v>
      </c>
      <c r="E114" s="17"/>
      <c r="F114" s="18">
        <v>0.28810000000000002</v>
      </c>
      <c r="G114" s="36">
        <v>0.98060528999999996</v>
      </c>
      <c r="H114" s="37">
        <v>992.96109999999999</v>
      </c>
      <c r="I114" s="37">
        <v>340.33240000000001</v>
      </c>
      <c r="J114" s="19">
        <v>11048</v>
      </c>
      <c r="K114" s="19">
        <v>3183</v>
      </c>
      <c r="L114" s="18">
        <v>0.3427</v>
      </c>
      <c r="M114" s="20">
        <v>1.0821189899999999</v>
      </c>
      <c r="N114" s="21">
        <v>0.55704200000000004</v>
      </c>
      <c r="O114" s="22"/>
      <c r="P114" s="22">
        <v>0.48523036349999998</v>
      </c>
      <c r="Q114" s="22">
        <v>0.288070729936443</v>
      </c>
      <c r="R114" s="43"/>
      <c r="S114" s="18" t="str">
        <f>IF(A114="placement",MIN(P114,IF(R114="",Q114,R114)),"")</f>
        <v/>
      </c>
      <c r="T114" s="20" t="str">
        <f>IF($A114="placement",S114*J114,"")</f>
        <v/>
      </c>
      <c r="U114" s="19">
        <f>IF($A114="placement",T114,IF($A114="site",SUMIF($C:$C,$C114,$T:$T),IF($A114="user",SUMIF($B:$B,$B114,$T:$T),SUM($T:$T))))</f>
        <v>3474.7300000000005</v>
      </c>
      <c r="V114" s="18">
        <f>U114/J114</f>
        <v>0.31451212889210722</v>
      </c>
    </row>
    <row r="115" spans="1:22" hidden="1" x14ac:dyDescent="0.3">
      <c r="A115" s="11" t="s">
        <v>10</v>
      </c>
      <c r="B115" s="11" t="s">
        <v>9733</v>
      </c>
      <c r="C115" s="11" t="s">
        <v>9898</v>
      </c>
      <c r="D115" s="11" t="s">
        <v>9898</v>
      </c>
      <c r="E115" s="11"/>
      <c r="F115" s="12">
        <v>0.28810000000000002</v>
      </c>
      <c r="G115" s="33">
        <v>0.98060528999999996</v>
      </c>
      <c r="H115" s="34">
        <v>992.96109999999999</v>
      </c>
      <c r="I115" s="34">
        <v>340.33240000000001</v>
      </c>
      <c r="J115" s="13">
        <v>11048</v>
      </c>
      <c r="K115" s="13">
        <v>3183</v>
      </c>
      <c r="L115" s="12">
        <v>0.3427</v>
      </c>
      <c r="M115" s="14">
        <v>1.0821189899999999</v>
      </c>
      <c r="N115" s="15">
        <v>0.55704200000000004</v>
      </c>
      <c r="O115" s="16"/>
      <c r="P115" s="16">
        <v>0.48523036349999998</v>
      </c>
      <c r="Q115" s="16">
        <v>0.288070729936443</v>
      </c>
      <c r="R115" s="44"/>
      <c r="S115" s="12" t="str">
        <f>IF(A115="placement",MIN(P115,IF(R115="",Q115,R115)),"")</f>
        <v/>
      </c>
      <c r="T115" s="14" t="str">
        <f>IF($A115="placement",S115*J115,"")</f>
        <v/>
      </c>
      <c r="U115" s="13">
        <f>IF($A115="placement",T115,IF($A115="site",SUMIF($C:$C,$C115,$T:$T),IF($A115="user",SUMIF($B:$B,$B115,$T:$T),SUM($T:$T))))</f>
        <v>3474.7300000000005</v>
      </c>
      <c r="V115" s="12">
        <f>U115/J115</f>
        <v>0.31451212889210722</v>
      </c>
    </row>
    <row r="116" spans="1:22" hidden="1" x14ac:dyDescent="0.3">
      <c r="A116" s="17" t="s">
        <v>13</v>
      </c>
      <c r="B116" s="17" t="s">
        <v>8952</v>
      </c>
      <c r="C116" s="17" t="s">
        <v>8954</v>
      </c>
      <c r="D116" s="17" t="s">
        <v>9898</v>
      </c>
      <c r="E116" s="17"/>
      <c r="F116" s="18">
        <v>5.0500000000000003E-2</v>
      </c>
      <c r="G116" s="36">
        <v>0.89310619999999996</v>
      </c>
      <c r="H116" s="37">
        <v>1643.2464</v>
      </c>
      <c r="I116" s="37">
        <v>305.15839999999997</v>
      </c>
      <c r="J116" s="19">
        <v>10855</v>
      </c>
      <c r="K116" s="19">
        <v>547</v>
      </c>
      <c r="L116" s="18">
        <v>0.1857</v>
      </c>
      <c r="M116" s="20">
        <v>1.18572849</v>
      </c>
      <c r="N116" s="21">
        <v>0.97468500000000002</v>
      </c>
      <c r="O116" s="22"/>
      <c r="P116" s="22">
        <v>0.17798635369999999</v>
      </c>
      <c r="Q116" s="22">
        <v>5.0514668227072498E-2</v>
      </c>
      <c r="R116" s="43"/>
      <c r="S116" s="18" t="str">
        <f>IF(A116="placement",MIN(P116,IF(R116="",Q116,R116)),"")</f>
        <v/>
      </c>
      <c r="T116" s="20" t="str">
        <f>IF($A116="placement",S116*J116,"")</f>
        <v/>
      </c>
      <c r="U116" s="19">
        <f>IF($A116="placement",T116,IF($A116="site",SUMIF($C:$C,$C116,$T:$T),IF($A116="user",SUMIF($B:$B,$B116,$T:$T),SUM($T:$T))))</f>
        <v>1089.0165525569003</v>
      </c>
      <c r="V116" s="18">
        <f>U116/J116</f>
        <v>0.10032395693753111</v>
      </c>
    </row>
    <row r="117" spans="1:22" hidden="1" x14ac:dyDescent="0.3">
      <c r="A117" s="11" t="s">
        <v>10</v>
      </c>
      <c r="B117" s="11" t="s">
        <v>8952</v>
      </c>
      <c r="C117" s="11" t="s">
        <v>9898</v>
      </c>
      <c r="D117" s="11" t="s">
        <v>9898</v>
      </c>
      <c r="E117" s="11"/>
      <c r="F117" s="12">
        <v>5.0500000000000003E-2</v>
      </c>
      <c r="G117" s="33">
        <v>0.89310619999999996</v>
      </c>
      <c r="H117" s="34">
        <v>1643.2464</v>
      </c>
      <c r="I117" s="34">
        <v>305.15839999999997</v>
      </c>
      <c r="J117" s="13">
        <v>10855</v>
      </c>
      <c r="K117" s="13">
        <v>547</v>
      </c>
      <c r="L117" s="12">
        <v>0.1857</v>
      </c>
      <c r="M117" s="14">
        <v>1.18572849</v>
      </c>
      <c r="N117" s="15">
        <v>0.97468500000000002</v>
      </c>
      <c r="O117" s="16"/>
      <c r="P117" s="16">
        <v>0.17798635369999999</v>
      </c>
      <c r="Q117" s="16">
        <v>5.0514668227072498E-2</v>
      </c>
      <c r="R117" s="44"/>
      <c r="S117" s="12" t="str">
        <f>IF(A117="placement",MIN(P117,IF(R117="",Q117,R117)),"")</f>
        <v/>
      </c>
      <c r="T117" s="14" t="str">
        <f>IF($A117="placement",S117*J117,"")</f>
        <v/>
      </c>
      <c r="U117" s="13">
        <f>IF($A117="placement",T117,IF($A117="site",SUMIF($C:$C,$C117,$T:$T),IF($A117="user",SUMIF($B:$B,$B117,$T:$T),SUM($T:$T))))</f>
        <v>1089.0165525569003</v>
      </c>
      <c r="V117" s="12">
        <f>U117/J117</f>
        <v>0.10032395693753111</v>
      </c>
    </row>
    <row r="118" spans="1:22" hidden="1" x14ac:dyDescent="0.3">
      <c r="A118" s="17" t="s">
        <v>13</v>
      </c>
      <c r="B118" s="17" t="s">
        <v>6052</v>
      </c>
      <c r="C118" s="17" t="s">
        <v>6054</v>
      </c>
      <c r="D118" s="17" t="s">
        <v>9898</v>
      </c>
      <c r="E118" s="17"/>
      <c r="F118" s="18">
        <v>0.20399999999999999</v>
      </c>
      <c r="G118" s="36">
        <v>0.62035627000000004</v>
      </c>
      <c r="H118" s="37">
        <v>4052.3773999999999</v>
      </c>
      <c r="I118" s="37">
        <v>349.7731</v>
      </c>
      <c r="J118" s="19">
        <v>10813</v>
      </c>
      <c r="K118" s="19">
        <v>2064</v>
      </c>
      <c r="L118" s="18">
        <v>8.6300000000000002E-2</v>
      </c>
      <c r="M118" s="20">
        <v>1.0304902600000001</v>
      </c>
      <c r="N118" s="21">
        <v>0.79222599999999999</v>
      </c>
      <c r="O118" s="22"/>
      <c r="P118" s="22">
        <v>0.23121446970000001</v>
      </c>
      <c r="Q118" s="22">
        <v>0.20404382991919101</v>
      </c>
      <c r="R118" s="43"/>
      <c r="S118" s="18" t="str">
        <f>IF(A118="placement",MIN(P118,IF(R118="",Q118,R118)),"")</f>
        <v/>
      </c>
      <c r="T118" s="20" t="str">
        <f>IF($A118="placement",S118*J118,"")</f>
        <v/>
      </c>
      <c r="U118" s="19">
        <f>IF($A118="placement",T118,IF($A118="site",SUMIF($C:$C,$C118,$T:$T),IF($A118="user",SUMIF($B:$B,$B118,$T:$T),SUM($T:$T))))</f>
        <v>2269.7417822013763</v>
      </c>
      <c r="V118" s="18">
        <f>U118/J118</f>
        <v>0.20990860836043432</v>
      </c>
    </row>
    <row r="119" spans="1:22" hidden="1" x14ac:dyDescent="0.3">
      <c r="A119" s="11" t="s">
        <v>10</v>
      </c>
      <c r="B119" s="11" t="s">
        <v>6052</v>
      </c>
      <c r="C119" s="11" t="s">
        <v>9898</v>
      </c>
      <c r="D119" s="11" t="s">
        <v>9898</v>
      </c>
      <c r="E119" s="11"/>
      <c r="F119" s="12">
        <v>0.20399999999999999</v>
      </c>
      <c r="G119" s="33">
        <v>0.62035627000000004</v>
      </c>
      <c r="H119" s="34">
        <v>4052.3773999999999</v>
      </c>
      <c r="I119" s="34">
        <v>349.7731</v>
      </c>
      <c r="J119" s="13">
        <v>10813</v>
      </c>
      <c r="K119" s="13">
        <v>2064</v>
      </c>
      <c r="L119" s="12">
        <v>8.6300000000000002E-2</v>
      </c>
      <c r="M119" s="14">
        <v>1.0304902600000001</v>
      </c>
      <c r="N119" s="15">
        <v>0.79222599999999999</v>
      </c>
      <c r="O119" s="16"/>
      <c r="P119" s="16">
        <v>0.23121446970000001</v>
      </c>
      <c r="Q119" s="16">
        <v>0.20404382991919101</v>
      </c>
      <c r="R119" s="44"/>
      <c r="S119" s="12" t="str">
        <f>IF(A119="placement",MIN(P119,IF(R119="",Q119,R119)),"")</f>
        <v/>
      </c>
      <c r="T119" s="14" t="str">
        <f>IF($A119="placement",S119*J119,"")</f>
        <v/>
      </c>
      <c r="U119" s="13">
        <f>IF($A119="placement",T119,IF($A119="site",SUMIF($C:$C,$C119,$T:$T),IF($A119="user",SUMIF($B:$B,$B119,$T:$T),SUM($T:$T))))</f>
        <v>2269.7417822013763</v>
      </c>
      <c r="V119" s="12">
        <f>U119/J119</f>
        <v>0.20990860836043432</v>
      </c>
    </row>
    <row r="120" spans="1:22" x14ac:dyDescent="0.3">
      <c r="A120" s="23" t="s">
        <v>14</v>
      </c>
      <c r="B120" s="23" t="s">
        <v>7689</v>
      </c>
      <c r="C120" s="23" t="s">
        <v>7690</v>
      </c>
      <c r="D120" s="23" t="s">
        <v>7855</v>
      </c>
      <c r="E120" s="23" t="s">
        <v>7856</v>
      </c>
      <c r="F120" s="27">
        <v>0.1</v>
      </c>
      <c r="G120" s="24">
        <v>1</v>
      </c>
      <c r="H120" s="25">
        <v>1764.4384</v>
      </c>
      <c r="I120" s="25">
        <v>295.1422</v>
      </c>
      <c r="J120" s="26">
        <v>10729</v>
      </c>
      <c r="K120" s="26">
        <v>1073</v>
      </c>
      <c r="L120" s="27">
        <v>0.1673</v>
      </c>
      <c r="M120" s="28">
        <v>1.2117873400000001</v>
      </c>
      <c r="N120" s="29">
        <v>0.95</v>
      </c>
      <c r="O120" s="31" t="s">
        <v>42</v>
      </c>
      <c r="P120" s="31">
        <v>0.21603406359999999</v>
      </c>
      <c r="Q120" s="31">
        <v>0.1</v>
      </c>
      <c r="R120" s="42">
        <v>0.18</v>
      </c>
      <c r="S120" s="27">
        <f>IF(A120="placement",MIN(P120,IF(R120="",Q120,R120)),"")</f>
        <v>0.18</v>
      </c>
      <c r="T120" s="28">
        <f>IF($A120="placement",S120*J120,"")</f>
        <v>1931.22</v>
      </c>
      <c r="U120" s="26">
        <f>IF($A120="placement",T120,IF($A120="site",SUMIF($C:$C,$C120,$T:$T),IF($A120="user",SUMIF($B:$B,$B120,$T:$T),SUM($T:$T))))</f>
        <v>1931.22</v>
      </c>
      <c r="V120" s="27">
        <f>U120/J120</f>
        <v>0.18</v>
      </c>
    </row>
    <row r="121" spans="1:22" hidden="1" x14ac:dyDescent="0.3">
      <c r="A121" s="17" t="s">
        <v>13</v>
      </c>
      <c r="B121" s="17" t="s">
        <v>8322</v>
      </c>
      <c r="C121" s="17" t="s">
        <v>8324</v>
      </c>
      <c r="D121" s="17" t="s">
        <v>9898</v>
      </c>
      <c r="E121" s="17"/>
      <c r="F121" s="18">
        <v>0.2626</v>
      </c>
      <c r="G121" s="36">
        <v>0.99227454000000004</v>
      </c>
      <c r="H121" s="37">
        <v>647.39139999999998</v>
      </c>
      <c r="I121" s="37">
        <v>94.543000000000006</v>
      </c>
      <c r="J121" s="19">
        <v>10524</v>
      </c>
      <c r="K121" s="19">
        <v>2481</v>
      </c>
      <c r="L121" s="18">
        <v>0.14599999999999999</v>
      </c>
      <c r="M121" s="20">
        <v>3.7106509399999998</v>
      </c>
      <c r="N121" s="21">
        <v>2.7203940000000002</v>
      </c>
      <c r="O121" s="22"/>
      <c r="P121" s="22">
        <v>0.26686879279999998</v>
      </c>
      <c r="Q121" s="22">
        <v>0.26261952081116902</v>
      </c>
      <c r="R121" s="43"/>
      <c r="S121" s="18" t="str">
        <f>IF(A121="placement",MIN(P121,IF(R121="",Q121,R121)),"")</f>
        <v/>
      </c>
      <c r="T121" s="20" t="str">
        <f>IF($A121="placement",S121*J121,"")</f>
        <v/>
      </c>
      <c r="U121" s="19">
        <f>IF($A121="placement",T121,IF($A121="site",SUMIF($C:$C,$C121,$T:$T),IF($A121="user",SUMIF($B:$B,$B121,$T:$T),SUM($T:$T))))</f>
        <v>2765.1295890550537</v>
      </c>
      <c r="V121" s="18">
        <f>U121/J121</f>
        <v>0.26274511488550489</v>
      </c>
    </row>
    <row r="122" spans="1:22" hidden="1" x14ac:dyDescent="0.3">
      <c r="A122" s="11" t="s">
        <v>10</v>
      </c>
      <c r="B122" s="11" t="s">
        <v>8322</v>
      </c>
      <c r="C122" s="11" t="s">
        <v>9898</v>
      </c>
      <c r="D122" s="11" t="s">
        <v>9898</v>
      </c>
      <c r="E122" s="11"/>
      <c r="F122" s="12">
        <v>0.2626</v>
      </c>
      <c r="G122" s="33">
        <v>0.99227454000000004</v>
      </c>
      <c r="H122" s="34">
        <v>647.39139999999998</v>
      </c>
      <c r="I122" s="34">
        <v>94.543000000000006</v>
      </c>
      <c r="J122" s="13">
        <v>10524</v>
      </c>
      <c r="K122" s="13">
        <v>2481</v>
      </c>
      <c r="L122" s="12">
        <v>0.14599999999999999</v>
      </c>
      <c r="M122" s="14">
        <v>3.7106509399999998</v>
      </c>
      <c r="N122" s="15">
        <v>2.7203940000000002</v>
      </c>
      <c r="O122" s="16"/>
      <c r="P122" s="16">
        <v>0.26686879279999998</v>
      </c>
      <c r="Q122" s="16">
        <v>0.26261952081116902</v>
      </c>
      <c r="R122" s="44"/>
      <c r="S122" s="12" t="str">
        <f>IF(A122="placement",MIN(P122,IF(R122="",Q122,R122)),"")</f>
        <v/>
      </c>
      <c r="T122" s="14" t="str">
        <f>IF($A122="placement",S122*J122,"")</f>
        <v/>
      </c>
      <c r="U122" s="13">
        <f>IF($A122="placement",T122,IF($A122="site",SUMIF($C:$C,$C122,$T:$T),IF($A122="user",SUMIF($B:$B,$B122,$T:$T),SUM($T:$T))))</f>
        <v>2765.1295890550537</v>
      </c>
      <c r="V122" s="12">
        <f>U122/J122</f>
        <v>0.26274511488550489</v>
      </c>
    </row>
    <row r="123" spans="1:22" hidden="1" x14ac:dyDescent="0.3">
      <c r="A123" s="17" t="s">
        <v>13</v>
      </c>
      <c r="B123" s="17" t="s">
        <v>1220</v>
      </c>
      <c r="C123" s="17" t="s">
        <v>1222</v>
      </c>
      <c r="D123" s="38" t="s">
        <v>9898</v>
      </c>
      <c r="E123" s="17"/>
      <c r="F123" s="18">
        <v>0.1052</v>
      </c>
      <c r="G123" s="36">
        <v>0.95377076999999999</v>
      </c>
      <c r="H123" s="37">
        <v>569.6644</v>
      </c>
      <c r="I123" s="37">
        <v>290.59629999999999</v>
      </c>
      <c r="J123" s="19">
        <v>10303</v>
      </c>
      <c r="K123" s="19">
        <v>1084</v>
      </c>
      <c r="L123" s="18">
        <v>0.5101</v>
      </c>
      <c r="M123" s="20">
        <v>1.18180785</v>
      </c>
      <c r="N123" s="21">
        <v>0.67007499999999998</v>
      </c>
      <c r="O123" s="22"/>
      <c r="P123" s="22">
        <v>0.43300850439999999</v>
      </c>
      <c r="Q123" s="22">
        <v>0.105168060744355</v>
      </c>
      <c r="R123" s="43"/>
      <c r="S123" s="18" t="str">
        <f>IF(A123="placement",MIN(P123,IF(R123="",Q123,R123)),"")</f>
        <v/>
      </c>
      <c r="T123" s="20" t="str">
        <f>IF($A123="placement",S123*J123,"")</f>
        <v/>
      </c>
      <c r="U123" s="19">
        <f>IF($A123="placement",T123,IF($A123="site",SUMIF($C:$C,$C123,$T:$T),IF($A123="user",SUMIF($B:$B,$B123,$T:$T),SUM($T:$T))))</f>
        <v>1875.86</v>
      </c>
      <c r="V123" s="18">
        <f>U123/J123</f>
        <v>0.18206930020382411</v>
      </c>
    </row>
    <row r="124" spans="1:22" hidden="1" x14ac:dyDescent="0.3">
      <c r="A124" s="11" t="s">
        <v>10</v>
      </c>
      <c r="B124" s="11" t="s">
        <v>1220</v>
      </c>
      <c r="C124" s="11" t="s">
        <v>9898</v>
      </c>
      <c r="D124" s="11" t="s">
        <v>9898</v>
      </c>
      <c r="E124" s="11"/>
      <c r="F124" s="12">
        <v>0.1052</v>
      </c>
      <c r="G124" s="33">
        <v>0.95377076999999999</v>
      </c>
      <c r="H124" s="34">
        <v>569.6644</v>
      </c>
      <c r="I124" s="34">
        <v>290.59629999999999</v>
      </c>
      <c r="J124" s="13">
        <v>10303</v>
      </c>
      <c r="K124" s="13">
        <v>1084</v>
      </c>
      <c r="L124" s="12">
        <v>0.5101</v>
      </c>
      <c r="M124" s="14">
        <v>1.18180785</v>
      </c>
      <c r="N124" s="15">
        <v>0.67007499999999998</v>
      </c>
      <c r="O124" s="16"/>
      <c r="P124" s="16">
        <v>0.43300850439999999</v>
      </c>
      <c r="Q124" s="16">
        <v>0.105168060744355</v>
      </c>
      <c r="R124" s="44"/>
      <c r="S124" s="12" t="str">
        <f>IF(A124="placement",MIN(P124,IF(R124="",Q124,R124)),"")</f>
        <v/>
      </c>
      <c r="T124" s="14" t="str">
        <f>IF($A124="placement",S124*J124,"")</f>
        <v/>
      </c>
      <c r="U124" s="13">
        <f>IF($A124="placement",T124,IF($A124="site",SUMIF($C:$C,$C124,$T:$T),IF($A124="user",SUMIF($B:$B,$B124,$T:$T),SUM($T:$T))))</f>
        <v>1875.86</v>
      </c>
      <c r="V124" s="12">
        <f>U124/J124</f>
        <v>0.18206930020382411</v>
      </c>
    </row>
    <row r="125" spans="1:22" x14ac:dyDescent="0.3">
      <c r="A125" s="23" t="s">
        <v>14</v>
      </c>
      <c r="B125" s="23" t="s">
        <v>10137</v>
      </c>
      <c r="C125" s="23" t="s">
        <v>10138</v>
      </c>
      <c r="D125" s="23" t="s">
        <v>3085</v>
      </c>
      <c r="E125" s="23" t="s">
        <v>10426</v>
      </c>
      <c r="F125" s="27">
        <v>0.25</v>
      </c>
      <c r="G125" s="24">
        <v>1</v>
      </c>
      <c r="H125" s="25">
        <v>797.6345</v>
      </c>
      <c r="I125" s="25">
        <v>299.46850000000001</v>
      </c>
      <c r="J125" s="26">
        <v>10225</v>
      </c>
      <c r="K125" s="26">
        <v>2556</v>
      </c>
      <c r="L125" s="27">
        <v>0.37540000000000001</v>
      </c>
      <c r="M125" s="28">
        <v>1.1381529800000001</v>
      </c>
      <c r="N125" s="29">
        <v>0.6</v>
      </c>
      <c r="O125" s="31" t="s">
        <v>12</v>
      </c>
      <c r="P125" s="31">
        <v>0.47283009139999999</v>
      </c>
      <c r="Q125" s="31">
        <v>0.25</v>
      </c>
      <c r="R125" s="42">
        <v>0.3</v>
      </c>
      <c r="S125" s="27">
        <f>IF(A125="placement",MIN(P125,IF(R125="",Q125,R125)),"")</f>
        <v>0.3</v>
      </c>
      <c r="T125" s="28">
        <f>IF($A125="placement",S125*J125,"")</f>
        <v>3067.5</v>
      </c>
      <c r="U125" s="26">
        <f>IF($A125="placement",T125,IF($A125="site",SUMIF($C:$C,$C125,$T:$T),IF($A125="user",SUMIF($B:$B,$B125,$T:$T),SUM($T:$T))))</f>
        <v>3067.5</v>
      </c>
      <c r="V125" s="27">
        <f>U125/J125</f>
        <v>0.3</v>
      </c>
    </row>
    <row r="126" spans="1:22" x14ac:dyDescent="0.3">
      <c r="A126" s="23" t="s">
        <v>14</v>
      </c>
      <c r="B126" s="23" t="s">
        <v>4914</v>
      </c>
      <c r="C126" s="23" t="s">
        <v>4915</v>
      </c>
      <c r="D126" s="23" t="s">
        <v>4948</v>
      </c>
      <c r="E126" s="23" t="s">
        <v>4949</v>
      </c>
      <c r="F126" s="27">
        <v>0.3</v>
      </c>
      <c r="G126" s="24">
        <v>1</v>
      </c>
      <c r="H126" s="25">
        <v>27295.420900000001</v>
      </c>
      <c r="I126" s="25">
        <v>10447.4679</v>
      </c>
      <c r="J126" s="26">
        <v>10066</v>
      </c>
      <c r="K126" s="26">
        <v>3020</v>
      </c>
      <c r="L126" s="27">
        <v>0.38279999999999997</v>
      </c>
      <c r="M126" s="28">
        <v>3.2115730000000002E-2</v>
      </c>
      <c r="N126" s="29">
        <v>0.01</v>
      </c>
      <c r="O126" s="31" t="s">
        <v>42</v>
      </c>
      <c r="P126" s="31">
        <v>0.6886261145</v>
      </c>
      <c r="Q126" s="31">
        <v>0.3</v>
      </c>
      <c r="R126" s="42">
        <v>0.32</v>
      </c>
      <c r="S126" s="27">
        <f>IF(A126="placement",MIN(P126,IF(R126="",Q126,R126)),"")</f>
        <v>0.32</v>
      </c>
      <c r="T126" s="28">
        <f>IF($A126="placement",S126*J126,"")</f>
        <v>3221.12</v>
      </c>
      <c r="U126" s="26">
        <f>IF($A126="placement",T126,IF($A126="site",SUMIF($C:$C,$C126,$T:$T),IF($A126="user",SUMIF($B:$B,$B126,$T:$T),SUM($T:$T))))</f>
        <v>3221.12</v>
      </c>
      <c r="V126" s="27">
        <f>U126/J126</f>
        <v>0.32</v>
      </c>
    </row>
    <row r="127" spans="1:22" hidden="1" x14ac:dyDescent="0.3">
      <c r="A127" s="17" t="s">
        <v>13</v>
      </c>
      <c r="B127" s="17" t="s">
        <v>4328</v>
      </c>
      <c r="C127" s="17" t="s">
        <v>4329</v>
      </c>
      <c r="D127" s="17" t="s">
        <v>9898</v>
      </c>
      <c r="E127" s="17"/>
      <c r="F127" s="18">
        <v>0.25</v>
      </c>
      <c r="G127" s="36">
        <v>0.99329743999999998</v>
      </c>
      <c r="H127" s="37">
        <v>4337.4582</v>
      </c>
      <c r="I127" s="37">
        <v>754.1404</v>
      </c>
      <c r="J127" s="19">
        <v>9920</v>
      </c>
      <c r="K127" s="19">
        <v>2480</v>
      </c>
      <c r="L127" s="18">
        <v>0.1739</v>
      </c>
      <c r="M127" s="20">
        <v>0.43846822000000002</v>
      </c>
      <c r="N127" s="21">
        <v>0.20141300000000001</v>
      </c>
      <c r="O127" s="22"/>
      <c r="P127" s="22">
        <v>0.54064402160000002</v>
      </c>
      <c r="Q127" s="22">
        <v>0.25</v>
      </c>
      <c r="R127" s="43"/>
      <c r="S127" s="18" t="str">
        <f>IF(A127="placement",MIN(P127,IF(R127="",Q127,R127)),"")</f>
        <v/>
      </c>
      <c r="T127" s="20" t="str">
        <f>IF($A127="placement",S127*J127,"")</f>
        <v/>
      </c>
      <c r="U127" s="19">
        <f>IF($A127="placement",T127,IF($A127="site",SUMIF($C:$C,$C127,$T:$T),IF($A127="user",SUMIF($B:$B,$B127,$T:$T),SUM($T:$T))))</f>
        <v>2976</v>
      </c>
      <c r="V127" s="18">
        <f>U127/J127</f>
        <v>0.3</v>
      </c>
    </row>
    <row r="128" spans="1:22" hidden="1" x14ac:dyDescent="0.3">
      <c r="A128" s="11" t="s">
        <v>10</v>
      </c>
      <c r="B128" s="11" t="s">
        <v>4328</v>
      </c>
      <c r="C128" s="11" t="s">
        <v>9898</v>
      </c>
      <c r="D128" s="11" t="s">
        <v>9898</v>
      </c>
      <c r="E128" s="11"/>
      <c r="F128" s="12">
        <v>0.25</v>
      </c>
      <c r="G128" s="33">
        <v>0.99329743999999998</v>
      </c>
      <c r="H128" s="34">
        <v>4337.4582</v>
      </c>
      <c r="I128" s="34">
        <v>754.1404</v>
      </c>
      <c r="J128" s="13">
        <v>9920</v>
      </c>
      <c r="K128" s="13">
        <v>2480</v>
      </c>
      <c r="L128" s="12">
        <v>0.1739</v>
      </c>
      <c r="M128" s="14">
        <v>0.43846822000000002</v>
      </c>
      <c r="N128" s="15">
        <v>0.20141300000000001</v>
      </c>
      <c r="O128" s="16"/>
      <c r="P128" s="16">
        <v>0.54064402160000002</v>
      </c>
      <c r="Q128" s="16">
        <v>0.25</v>
      </c>
      <c r="R128" s="44"/>
      <c r="S128" s="12" t="str">
        <f>IF(A128="placement",MIN(P128,IF(R128="",Q128,R128)),"")</f>
        <v/>
      </c>
      <c r="T128" s="14" t="str">
        <f>IF($A128="placement",S128*J128,"")</f>
        <v/>
      </c>
      <c r="U128" s="13">
        <f>IF($A128="placement",T128,IF($A128="site",SUMIF($C:$C,$C128,$T:$T),IF($A128="user",SUMIF($B:$B,$B128,$T:$T),SUM($T:$T))))</f>
        <v>2976</v>
      </c>
      <c r="V128" s="12">
        <f>U128/J128</f>
        <v>0.3</v>
      </c>
    </row>
    <row r="129" spans="1:16382" x14ac:dyDescent="0.3">
      <c r="A129" s="23" t="s">
        <v>14</v>
      </c>
      <c r="B129" s="23" t="s">
        <v>7689</v>
      </c>
      <c r="C129" s="23" t="s">
        <v>7690</v>
      </c>
      <c r="D129" s="23" t="s">
        <v>7733</v>
      </c>
      <c r="E129" s="23" t="s">
        <v>7734</v>
      </c>
      <c r="F129" s="27">
        <v>0.1</v>
      </c>
      <c r="G129" s="24">
        <v>1</v>
      </c>
      <c r="H129" s="25">
        <v>1706.4090000000001</v>
      </c>
      <c r="I129" s="25">
        <v>284.89260000000002</v>
      </c>
      <c r="J129" s="26">
        <v>9863</v>
      </c>
      <c r="K129" s="26">
        <v>986</v>
      </c>
      <c r="L129" s="27">
        <v>0.16700000000000001</v>
      </c>
      <c r="M129" s="28">
        <v>1.15399881</v>
      </c>
      <c r="N129" s="29">
        <v>0.95</v>
      </c>
      <c r="O129" s="31" t="s">
        <v>42</v>
      </c>
      <c r="P129" s="31">
        <v>0.17677558239999999</v>
      </c>
      <c r="Q129" s="31">
        <v>9.9999999999999895E-2</v>
      </c>
      <c r="R129" s="42">
        <v>0.17</v>
      </c>
      <c r="S129" s="27">
        <f>IF(A129="placement",MIN(P129,IF(R129="",Q129,R129)),"")</f>
        <v>0.17</v>
      </c>
      <c r="T129" s="28">
        <f>IF($A129="placement",S129*J129,"")</f>
        <v>1676.71</v>
      </c>
      <c r="U129" s="26">
        <f>IF($A129="placement",T129,IF($A129="site",SUMIF($C:$C,$C129,$T:$T),IF($A129="user",SUMIF($B:$B,$B129,$T:$T),SUM($T:$T))))</f>
        <v>1676.71</v>
      </c>
      <c r="V129" s="27">
        <f>U129/J129</f>
        <v>0.17</v>
      </c>
    </row>
    <row r="130" spans="1:16382" x14ac:dyDescent="0.3">
      <c r="A130" s="23" t="s">
        <v>14</v>
      </c>
      <c r="B130" s="23" t="s">
        <v>7689</v>
      </c>
      <c r="C130" s="23" t="s">
        <v>7690</v>
      </c>
      <c r="D130" s="23" t="s">
        <v>7795</v>
      </c>
      <c r="E130" s="23" t="s">
        <v>7796</v>
      </c>
      <c r="F130" s="27">
        <v>0.1</v>
      </c>
      <c r="G130" s="24">
        <v>1</v>
      </c>
      <c r="H130" s="25">
        <v>1789.7753</v>
      </c>
      <c r="I130" s="25">
        <v>265.38589999999999</v>
      </c>
      <c r="J130" s="26">
        <v>9832</v>
      </c>
      <c r="K130" s="26">
        <v>983</v>
      </c>
      <c r="L130" s="27">
        <v>0.14829999999999999</v>
      </c>
      <c r="M130" s="28">
        <v>1.2349837800000001</v>
      </c>
      <c r="N130" s="29">
        <v>0.95</v>
      </c>
      <c r="O130" s="31" t="s">
        <v>42</v>
      </c>
      <c r="P130" s="31">
        <v>0.23075912679999999</v>
      </c>
      <c r="Q130" s="31">
        <v>9.9999999999999895E-2</v>
      </c>
      <c r="R130" s="42">
        <v>0.17</v>
      </c>
      <c r="S130" s="27">
        <f>IF(A130="placement",MIN(P130,IF(R130="",Q130,R130)),"")</f>
        <v>0.17</v>
      </c>
      <c r="T130" s="28">
        <f>IF($A130="placement",S130*J130,"")</f>
        <v>1671.44</v>
      </c>
      <c r="U130" s="26">
        <f>IF($A130="placement",T130,IF($A130="site",SUMIF($C:$C,$C130,$T:$T),IF($A130="user",SUMIF($B:$B,$B130,$T:$T),SUM($T:$T))))</f>
        <v>1671.44</v>
      </c>
      <c r="V130" s="27">
        <f>U130/J130</f>
        <v>0.17</v>
      </c>
    </row>
    <row r="131" spans="1:16382" x14ac:dyDescent="0.3">
      <c r="A131" s="23" t="s">
        <v>14</v>
      </c>
      <c r="B131" s="23" t="s">
        <v>4914</v>
      </c>
      <c r="C131" s="23" t="s">
        <v>4915</v>
      </c>
      <c r="D131" s="23" t="s">
        <v>4936</v>
      </c>
      <c r="E131" s="23" t="s">
        <v>4937</v>
      </c>
      <c r="F131" s="27">
        <v>0.3</v>
      </c>
      <c r="G131" s="24">
        <v>1</v>
      </c>
      <c r="H131" s="25">
        <v>28092.8171</v>
      </c>
      <c r="I131" s="25">
        <v>11382.9357</v>
      </c>
      <c r="J131" s="26">
        <v>9696</v>
      </c>
      <c r="K131" s="26">
        <v>2909</v>
      </c>
      <c r="L131" s="27">
        <v>0.4052</v>
      </c>
      <c r="M131" s="28">
        <v>2.8394579999999999E-2</v>
      </c>
      <c r="N131" s="29">
        <v>0.01</v>
      </c>
      <c r="O131" s="31" t="s">
        <v>42</v>
      </c>
      <c r="P131" s="31">
        <v>0.64782010410000002</v>
      </c>
      <c r="Q131" s="31">
        <v>0.3</v>
      </c>
      <c r="R131" s="42">
        <v>0.32</v>
      </c>
      <c r="S131" s="27">
        <f>IF(A131="placement",MIN(P131,IF(R131="",Q131,R131)),"")</f>
        <v>0.32</v>
      </c>
      <c r="T131" s="28">
        <f>IF($A131="placement",S131*J131,"")</f>
        <v>3102.7200000000003</v>
      </c>
      <c r="U131" s="26">
        <f>IF($A131="placement",T131,IF($A131="site",SUMIF($C:$C,$C131,$T:$T),IF($A131="user",SUMIF($B:$B,$B131,$T:$T),SUM($T:$T))))</f>
        <v>3102.7200000000003</v>
      </c>
      <c r="V131" s="27">
        <f>U131/J131</f>
        <v>0.32</v>
      </c>
    </row>
    <row r="132" spans="1:16382" hidden="1" x14ac:dyDescent="0.3">
      <c r="A132" s="17" t="s">
        <v>13</v>
      </c>
      <c r="B132" s="17" t="s">
        <v>1177</v>
      </c>
      <c r="C132" s="17" t="s">
        <v>1179</v>
      </c>
      <c r="D132" s="17" t="s">
        <v>9898</v>
      </c>
      <c r="E132" s="17"/>
      <c r="F132" s="18">
        <v>0.25</v>
      </c>
      <c r="G132" s="36">
        <v>0.83712883999999999</v>
      </c>
      <c r="H132" s="37">
        <v>1002.6559</v>
      </c>
      <c r="I132" s="37">
        <v>117.2664</v>
      </c>
      <c r="J132" s="19">
        <v>9685</v>
      </c>
      <c r="K132" s="19">
        <v>1756</v>
      </c>
      <c r="L132" s="18">
        <v>0.11700000000000001</v>
      </c>
      <c r="M132" s="20">
        <v>2.7529305100000001</v>
      </c>
      <c r="N132" s="21">
        <v>2.2117089999999999</v>
      </c>
      <c r="O132" s="22"/>
      <c r="P132" s="22">
        <v>0.1965983177</v>
      </c>
      <c r="Q132" s="22">
        <v>0.19659831768678099</v>
      </c>
      <c r="R132" s="43"/>
      <c r="S132" s="18" t="str">
        <f>IF(A132="placement",MIN(P132,IF(R132="",Q132,R132)),"")</f>
        <v/>
      </c>
      <c r="T132" s="20" t="str">
        <f>IF($A132="placement",S132*J132,"")</f>
        <v/>
      </c>
      <c r="U132" s="19">
        <f>IF($A132="placement",T132,IF($A132="site",SUMIF($C:$C,$C132,$T:$T),IF($A132="user",SUMIF($B:$B,$B132,$T:$T),SUM($T:$T))))</f>
        <v>1862.2818386690108</v>
      </c>
      <c r="V132" s="18">
        <f>U132/J132</f>
        <v>0.19228516661528247</v>
      </c>
    </row>
    <row r="133" spans="1:16382" hidden="1" x14ac:dyDescent="0.3">
      <c r="A133" s="11" t="s">
        <v>10</v>
      </c>
      <c r="B133" s="11" t="s">
        <v>1177</v>
      </c>
      <c r="C133" s="11" t="s">
        <v>9898</v>
      </c>
      <c r="D133" s="11" t="s">
        <v>9898</v>
      </c>
      <c r="E133" s="11"/>
      <c r="F133" s="12">
        <v>0.25</v>
      </c>
      <c r="G133" s="33">
        <v>0.83712883999999999</v>
      </c>
      <c r="H133" s="34">
        <v>1002.6559</v>
      </c>
      <c r="I133" s="34">
        <v>117.2664</v>
      </c>
      <c r="J133" s="13">
        <v>9685</v>
      </c>
      <c r="K133" s="13">
        <v>1756</v>
      </c>
      <c r="L133" s="12">
        <v>0.11700000000000001</v>
      </c>
      <c r="M133" s="14">
        <v>2.7529305100000001</v>
      </c>
      <c r="N133" s="15">
        <v>2.2117089999999999</v>
      </c>
      <c r="O133" s="16"/>
      <c r="P133" s="16">
        <v>0.1965983177</v>
      </c>
      <c r="Q133" s="16">
        <v>0.19659831768678099</v>
      </c>
      <c r="R133" s="44"/>
      <c r="S133" s="12" t="str">
        <f>IF(A133="placement",MIN(P133,IF(R133="",Q133,R133)),"")</f>
        <v/>
      </c>
      <c r="T133" s="14" t="str">
        <f>IF($A133="placement",S133*J133,"")</f>
        <v/>
      </c>
      <c r="U133" s="13">
        <f>IF($A133="placement",T133,IF($A133="site",SUMIF($C:$C,$C133,$T:$T),IF($A133="user",SUMIF($B:$B,$B133,$T:$T),SUM($T:$T))))</f>
        <v>1862.2818386690108</v>
      </c>
      <c r="V133" s="12">
        <f>U133/J133</f>
        <v>0.19228516661528247</v>
      </c>
    </row>
    <row r="134" spans="1:16382" x14ac:dyDescent="0.3">
      <c r="A134" s="23" t="s">
        <v>14</v>
      </c>
      <c r="B134" s="23" t="s">
        <v>3563</v>
      </c>
      <c r="C134" s="23" t="s">
        <v>3564</v>
      </c>
      <c r="D134" s="23" t="s">
        <v>3575</v>
      </c>
      <c r="E134" s="23" t="s">
        <v>3576</v>
      </c>
      <c r="F134" s="27">
        <v>0.15</v>
      </c>
      <c r="G134" s="24">
        <v>1</v>
      </c>
      <c r="H134" s="25">
        <v>471.09059999999999</v>
      </c>
      <c r="I134" s="25">
        <v>136.762</v>
      </c>
      <c r="J134" s="26">
        <v>9651</v>
      </c>
      <c r="K134" s="26">
        <v>1431</v>
      </c>
      <c r="L134" s="27">
        <v>0.2903</v>
      </c>
      <c r="M134" s="28">
        <v>2.35233304</v>
      </c>
      <c r="N134" s="29">
        <v>1.95</v>
      </c>
      <c r="O134" s="31" t="s">
        <v>42</v>
      </c>
      <c r="P134" s="31">
        <v>0.1710357481</v>
      </c>
      <c r="Q134" s="31">
        <v>0.15</v>
      </c>
      <c r="R134" s="42">
        <v>0.17</v>
      </c>
      <c r="S134" s="27">
        <f>IF(A134="placement",MIN(P134,IF(R134="",Q134,R134)),"")</f>
        <v>0.17</v>
      </c>
      <c r="T134" s="28">
        <f>IF($A134="placement",S134*J134,"")</f>
        <v>1640.67</v>
      </c>
      <c r="U134" s="26">
        <f>IF($A134="placement",T134,IF($A134="site",SUMIF($C:$C,$C134,$T:$T),IF($A134="user",SUMIF($B:$B,$B134,$T:$T),SUM($T:$T))))</f>
        <v>1640.67</v>
      </c>
      <c r="V134" s="27">
        <f>U134/J134</f>
        <v>0.17</v>
      </c>
    </row>
    <row r="135" spans="1:16382" hidden="1" x14ac:dyDescent="0.3">
      <c r="A135" s="17" t="s">
        <v>13</v>
      </c>
      <c r="B135" s="17" t="s">
        <v>2439</v>
      </c>
      <c r="C135" s="17" t="s">
        <v>2441</v>
      </c>
      <c r="D135" s="17" t="s">
        <v>9898</v>
      </c>
      <c r="E135" s="17"/>
      <c r="F135" s="18">
        <v>0.27400000000000002</v>
      </c>
      <c r="G135" s="36">
        <v>0.96924659999999996</v>
      </c>
      <c r="H135" s="37">
        <v>2286.6170999999999</v>
      </c>
      <c r="I135" s="37">
        <v>346.63549999999998</v>
      </c>
      <c r="J135" s="19">
        <v>9564</v>
      </c>
      <c r="K135" s="19">
        <v>2132</v>
      </c>
      <c r="L135" s="18">
        <v>0.15160000000000001</v>
      </c>
      <c r="M135" s="20">
        <v>0.91968223999999998</v>
      </c>
      <c r="N135" s="21">
        <v>0.64694499999999999</v>
      </c>
      <c r="O135" s="22"/>
      <c r="P135" s="22">
        <v>0.29655595219999997</v>
      </c>
      <c r="Q135" s="22">
        <v>0.27400957069704002</v>
      </c>
      <c r="R135" s="43"/>
      <c r="S135" s="18" t="str">
        <f>IF(A135="placement",MIN(P135,IF(R135="",Q135,R135)),"")</f>
        <v/>
      </c>
      <c r="T135" s="20" t="str">
        <f>IF($A135="placement",S135*J135,"")</f>
        <v/>
      </c>
      <c r="U135" s="19">
        <f>IF($A135="placement",T135,IF($A135="site",SUMIF($C:$C,$C135,$T:$T),IF($A135="user",SUMIF($B:$B,$B135,$T:$T),SUM($T:$T))))</f>
        <v>2394.3879423563881</v>
      </c>
      <c r="V135" s="18">
        <f>U135/J135</f>
        <v>0.2503542390585935</v>
      </c>
    </row>
    <row r="136" spans="1:16382" hidden="1" x14ac:dyDescent="0.3">
      <c r="A136" s="11" t="s">
        <v>10</v>
      </c>
      <c r="B136" s="11" t="s">
        <v>2439</v>
      </c>
      <c r="C136" s="11" t="s">
        <v>9898</v>
      </c>
      <c r="D136" s="11" t="s">
        <v>9898</v>
      </c>
      <c r="E136" s="11"/>
      <c r="F136" s="12">
        <v>0.27400000000000002</v>
      </c>
      <c r="G136" s="33">
        <v>0.96924659999999996</v>
      </c>
      <c r="H136" s="34">
        <v>2286.6170999999999</v>
      </c>
      <c r="I136" s="34">
        <v>346.63549999999998</v>
      </c>
      <c r="J136" s="13">
        <v>9564</v>
      </c>
      <c r="K136" s="13">
        <v>2132</v>
      </c>
      <c r="L136" s="12">
        <v>0.15160000000000001</v>
      </c>
      <c r="M136" s="14">
        <v>0.91968223999999998</v>
      </c>
      <c r="N136" s="15">
        <v>0.64694499999999999</v>
      </c>
      <c r="O136" s="16"/>
      <c r="P136" s="16">
        <v>0.29655595219999997</v>
      </c>
      <c r="Q136" s="16">
        <v>0.27400957069704002</v>
      </c>
      <c r="R136" s="44"/>
      <c r="S136" s="12" t="str">
        <f>IF(A136="placement",MIN(P136,IF(R136="",Q136,R136)),"")</f>
        <v/>
      </c>
      <c r="T136" s="14" t="str">
        <f>IF($A136="placement",S136*J136,"")</f>
        <v/>
      </c>
      <c r="U136" s="13">
        <f>IF($A136="placement",T136,IF($A136="site",SUMIF($C:$C,$C136,$T:$T),IF($A136="user",SUMIF($B:$B,$B136,$T:$T),SUM($T:$T))))</f>
        <v>2394.3879423563881</v>
      </c>
      <c r="V136" s="12">
        <f>U136/J136</f>
        <v>0.2503542390585935</v>
      </c>
    </row>
    <row r="137" spans="1:16382" x14ac:dyDescent="0.3">
      <c r="A137" s="23" t="s">
        <v>14</v>
      </c>
      <c r="B137" s="23" t="s">
        <v>7689</v>
      </c>
      <c r="C137" s="23" t="s">
        <v>7690</v>
      </c>
      <c r="D137" s="23" t="s">
        <v>7761</v>
      </c>
      <c r="E137" s="23" t="s">
        <v>7762</v>
      </c>
      <c r="F137" s="27">
        <v>0.1</v>
      </c>
      <c r="G137" s="24">
        <v>1</v>
      </c>
      <c r="H137" s="25">
        <v>1766.0988</v>
      </c>
      <c r="I137" s="25">
        <v>248.98330000000001</v>
      </c>
      <c r="J137" s="26">
        <v>9500</v>
      </c>
      <c r="K137" s="26">
        <v>950</v>
      </c>
      <c r="L137" s="27">
        <v>0.14099999999999999</v>
      </c>
      <c r="M137" s="28">
        <v>1.2718883599999999</v>
      </c>
      <c r="N137" s="29">
        <v>0.95</v>
      </c>
      <c r="O137" s="31" t="s">
        <v>42</v>
      </c>
      <c r="P137" s="31">
        <v>0.2530790987</v>
      </c>
      <c r="Q137" s="31">
        <v>0.1</v>
      </c>
      <c r="R137" s="42">
        <v>0.17</v>
      </c>
      <c r="S137" s="27">
        <f>IF(A137="placement",MIN(P137,IF(R137="",Q137,R137)),"")</f>
        <v>0.17</v>
      </c>
      <c r="T137" s="28">
        <f>IF($A137="placement",S137*J137,"")</f>
        <v>1615.0000000000002</v>
      </c>
      <c r="U137" s="26">
        <f>IF($A137="placement",T137,IF($A137="site",SUMIF($C:$C,$C137,$T:$T),IF($A137="user",SUMIF($B:$B,$B137,$T:$T),SUM($T:$T))))</f>
        <v>1615.0000000000002</v>
      </c>
      <c r="V137" s="27">
        <f>U137/J137</f>
        <v>0.17</v>
      </c>
    </row>
    <row r="138" spans="1:16382" x14ac:dyDescent="0.3">
      <c r="A138" s="23" t="s">
        <v>14</v>
      </c>
      <c r="B138" s="23" t="s">
        <v>3266</v>
      </c>
      <c r="C138" s="23" t="s">
        <v>3268</v>
      </c>
      <c r="D138" s="23" t="s">
        <v>3494</v>
      </c>
      <c r="E138" s="23" t="s">
        <v>3495</v>
      </c>
      <c r="F138" s="27">
        <v>0.25</v>
      </c>
      <c r="G138" s="24">
        <v>1</v>
      </c>
      <c r="H138" s="25">
        <v>540.87909999999999</v>
      </c>
      <c r="I138" s="25">
        <v>122.4624</v>
      </c>
      <c r="J138" s="26">
        <v>9391</v>
      </c>
      <c r="K138" s="26">
        <v>2324</v>
      </c>
      <c r="L138" s="27">
        <v>0.22639999999999999</v>
      </c>
      <c r="M138" s="28">
        <v>2.5562708399999998</v>
      </c>
      <c r="N138" s="29">
        <v>1.9</v>
      </c>
      <c r="O138" s="31" t="s">
        <v>12</v>
      </c>
      <c r="P138" s="31">
        <v>0.25672977730000002</v>
      </c>
      <c r="Q138" s="31">
        <v>0.25</v>
      </c>
      <c r="R138" s="42">
        <v>0.25700000000000001</v>
      </c>
      <c r="S138" s="27">
        <f>IF(A138="placement",MIN(P138,IF(R138="",Q138,R138)),"")</f>
        <v>0.25672977730000002</v>
      </c>
      <c r="T138" s="28">
        <f>IF($A138="placement",S138*J138,"")</f>
        <v>2410.9493386243003</v>
      </c>
      <c r="U138" s="26">
        <f>IF($A138="placement",T138,IF($A138="site",SUMIF($C:$C,$C138,$T:$T),IF($A138="user",SUMIF($B:$B,$B138,$T:$T),SUM($T:$T))))</f>
        <v>2410.9493386243003</v>
      </c>
      <c r="V138" s="27">
        <f>U138/J138</f>
        <v>0.25672977730000002</v>
      </c>
    </row>
    <row r="139" spans="1:16382" hidden="1" x14ac:dyDescent="0.3">
      <c r="A139" s="23" t="s">
        <v>14</v>
      </c>
      <c r="B139" s="23" t="s">
        <v>277</v>
      </c>
      <c r="C139" s="23" t="s">
        <v>279</v>
      </c>
      <c r="D139" s="23" t="s">
        <v>10489</v>
      </c>
      <c r="E139" s="23" t="s">
        <v>10490</v>
      </c>
      <c r="F139" s="27">
        <v>0.25</v>
      </c>
      <c r="G139" s="24">
        <v>1</v>
      </c>
      <c r="H139" s="25">
        <v>833.25620000000004</v>
      </c>
      <c r="I139" s="25">
        <v>79.923900000000003</v>
      </c>
      <c r="J139" s="26">
        <v>9307</v>
      </c>
      <c r="K139" s="26">
        <v>2120</v>
      </c>
      <c r="L139" s="27">
        <v>9.5899999999999999E-2</v>
      </c>
      <c r="M139" s="28">
        <v>3.8814954400000001</v>
      </c>
      <c r="N139" s="46">
        <v>3</v>
      </c>
      <c r="O139" s="31" t="s">
        <v>12</v>
      </c>
      <c r="P139" s="31">
        <v>0.2271020161</v>
      </c>
      <c r="Q139" s="31">
        <v>0.227102016096138</v>
      </c>
      <c r="R139" s="42"/>
      <c r="S139" s="27">
        <f>IF(A139="placement",MIN(P139,IF(R139="",Q139,R139)),"")</f>
        <v>0.227102016096138</v>
      </c>
      <c r="T139" s="28">
        <f>IF($A139="placement",S139*J139,"")</f>
        <v>2113.6384638067566</v>
      </c>
      <c r="U139" s="26">
        <f>IF($A139="placement",T139,IF($A139="site",SUMIF($C:$C,$C139,$T:$T),IF($A139="user",SUMIF($B:$B,$B139,$T:$T),SUM($T:$T))))</f>
        <v>2113.6384638067566</v>
      </c>
      <c r="V139" s="27">
        <f>U139/J139</f>
        <v>0.22710201609613803</v>
      </c>
    </row>
    <row r="140" spans="1:16382" hidden="1" x14ac:dyDescent="0.3">
      <c r="A140" s="23" t="s">
        <v>14</v>
      </c>
      <c r="B140" s="23" t="s">
        <v>10137</v>
      </c>
      <c r="C140" s="23" t="s">
        <v>10138</v>
      </c>
      <c r="D140" s="23" t="s">
        <v>3106</v>
      </c>
      <c r="E140" s="23" t="s">
        <v>10431</v>
      </c>
      <c r="F140" s="27">
        <v>0.25</v>
      </c>
      <c r="G140" s="24">
        <v>1</v>
      </c>
      <c r="H140" s="25">
        <v>757.9479</v>
      </c>
      <c r="I140" s="25">
        <v>221.05289999999999</v>
      </c>
      <c r="J140" s="26">
        <v>8993</v>
      </c>
      <c r="K140" s="26">
        <v>2248</v>
      </c>
      <c r="L140" s="27">
        <v>0.29160000000000003</v>
      </c>
      <c r="M140" s="28">
        <v>1.35604159</v>
      </c>
      <c r="N140" s="29">
        <v>1</v>
      </c>
      <c r="O140" s="31" t="s">
        <v>12</v>
      </c>
      <c r="P140" s="31">
        <v>0.26255949020000002</v>
      </c>
      <c r="Q140" s="31">
        <v>0.25</v>
      </c>
      <c r="R140" s="42"/>
      <c r="S140" s="27">
        <f>IF(A140="placement",MIN(P140,IF(R140="",Q140,R140)),"")</f>
        <v>0.25</v>
      </c>
      <c r="T140" s="28">
        <f>IF($A140="placement",S140*J140,"")</f>
        <v>2248.25</v>
      </c>
      <c r="U140" s="26">
        <f>IF($A140="placement",T140,IF($A140="site",SUMIF($C:$C,$C140,$T:$T),IF($A140="user",SUMIF($B:$B,$B140,$T:$T),SUM($T:$T))))</f>
        <v>2248.25</v>
      </c>
      <c r="V140" s="27">
        <f>U140/J140</f>
        <v>0.25</v>
      </c>
    </row>
    <row r="141" spans="1:16382" hidden="1" x14ac:dyDescent="0.3">
      <c r="A141" s="17" t="s">
        <v>13</v>
      </c>
      <c r="B141" s="17" t="s">
        <v>9328</v>
      </c>
      <c r="C141" s="17" t="s">
        <v>9330</v>
      </c>
      <c r="D141" s="17" t="s">
        <v>9898</v>
      </c>
      <c r="E141" s="17"/>
      <c r="F141" s="18">
        <v>0.1026</v>
      </c>
      <c r="G141" s="36">
        <v>0.87448910999999996</v>
      </c>
      <c r="H141" s="37">
        <v>347.60770000000002</v>
      </c>
      <c r="I141" s="37">
        <v>176.9736</v>
      </c>
      <c r="J141" s="19">
        <v>8869</v>
      </c>
      <c r="K141" s="19">
        <v>903</v>
      </c>
      <c r="L141" s="18">
        <v>0.5091</v>
      </c>
      <c r="M141" s="20">
        <v>1.6704144000000001</v>
      </c>
      <c r="N141" s="21">
        <v>1.330276</v>
      </c>
      <c r="O141" s="22"/>
      <c r="P141" s="22">
        <v>0.2036251603</v>
      </c>
      <c r="Q141" s="22">
        <v>0.10259642438314399</v>
      </c>
      <c r="R141" s="43"/>
      <c r="S141" s="18" t="str">
        <f>IF(A141="placement",MIN(P141,IF(R141="",Q141,R141)),"")</f>
        <v/>
      </c>
      <c r="T141" s="20" t="str">
        <f>IF($A141="placement",S141*J141,"")</f>
        <v/>
      </c>
      <c r="U141" s="19">
        <f>IF($A141="placement",T141,IF($A141="site",SUMIF($C:$C,$C141,$T:$T),IF($A141="user",SUMIF($B:$B,$B141,$T:$T),SUM($T:$T))))</f>
        <v>899.79864262191882</v>
      </c>
      <c r="V141" s="18">
        <f>U141/J141</f>
        <v>0.10145435140623732</v>
      </c>
    </row>
    <row r="142" spans="1:16382" s="48" customFormat="1" hidden="1" x14ac:dyDescent="0.3">
      <c r="A142" s="11" t="s">
        <v>10</v>
      </c>
      <c r="B142" s="11" t="s">
        <v>9328</v>
      </c>
      <c r="C142" s="11" t="s">
        <v>9898</v>
      </c>
      <c r="D142" s="11" t="s">
        <v>9898</v>
      </c>
      <c r="E142" s="13"/>
      <c r="F142" s="13">
        <v>0.1026</v>
      </c>
      <c r="G142" s="49">
        <v>0.87448910999999996</v>
      </c>
      <c r="H142" s="14">
        <v>347.60770000000002</v>
      </c>
      <c r="I142" s="15">
        <v>176.9736</v>
      </c>
      <c r="J142" s="16">
        <v>8869</v>
      </c>
      <c r="K142" s="16">
        <v>903</v>
      </c>
      <c r="L142" s="16">
        <v>0.5091</v>
      </c>
      <c r="M142" s="44">
        <v>1.6704144000000001</v>
      </c>
      <c r="N142" s="12">
        <v>1.330276</v>
      </c>
      <c r="O142" s="13"/>
      <c r="P142" s="12">
        <v>0.2036251603</v>
      </c>
      <c r="Q142">
        <v>0.10259642438314399</v>
      </c>
      <c r="R142"/>
      <c r="S142" t="str">
        <f>IF(A142="placement",MIN(P142,IF(R142="",Q142,R142)),"")</f>
        <v/>
      </c>
      <c r="T142" t="str">
        <f>IF($A142="placement",S142*J142,"")</f>
        <v/>
      </c>
      <c r="U142">
        <f>IF($A142="placement",T142,IF($A142="site",SUMIF($C:$C,$C142,$T:$T),IF($A142="user",SUMIF($B:$B,$B142,$T:$T),SUM($T:$T))))</f>
        <v>899.79864262191882</v>
      </c>
      <c r="V142">
        <f>U142/J142</f>
        <v>0.10145435140623732</v>
      </c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 s="11"/>
      <c r="XEZ142" s="11"/>
      <c r="XFA142" s="11"/>
      <c r="XFB142" s="11"/>
    </row>
    <row r="143" spans="1:16382" x14ac:dyDescent="0.3">
      <c r="A143" s="23" t="s">
        <v>14</v>
      </c>
      <c r="B143" s="23" t="s">
        <v>10137</v>
      </c>
      <c r="C143" s="23" t="s">
        <v>10138</v>
      </c>
      <c r="D143" s="23" t="s">
        <v>3119</v>
      </c>
      <c r="E143" s="23" t="s">
        <v>10438</v>
      </c>
      <c r="F143" s="27">
        <v>0.25</v>
      </c>
      <c r="G143" s="24">
        <v>1</v>
      </c>
      <c r="H143" s="25">
        <v>645.77729999999997</v>
      </c>
      <c r="I143" s="25">
        <v>179.37389999999999</v>
      </c>
      <c r="J143" s="26">
        <v>8803</v>
      </c>
      <c r="K143" s="26">
        <v>2201</v>
      </c>
      <c r="L143" s="27">
        <v>0.27779999999999999</v>
      </c>
      <c r="M143" s="28">
        <v>1.6358896300000001</v>
      </c>
      <c r="N143" s="29">
        <v>1</v>
      </c>
      <c r="O143" s="31" t="s">
        <v>12</v>
      </c>
      <c r="P143" s="31">
        <v>0.38871181739999999</v>
      </c>
      <c r="Q143" s="31">
        <v>0.249999999999999</v>
      </c>
      <c r="R143" s="42">
        <v>0.3</v>
      </c>
      <c r="S143" s="27">
        <f>IF(A143="placement",MIN(P143,IF(R143="",Q143,R143)),"")</f>
        <v>0.3</v>
      </c>
      <c r="T143" s="28">
        <f>IF($A143="placement",S143*J143,"")</f>
        <v>2640.9</v>
      </c>
      <c r="U143" s="26">
        <f>IF($A143="placement",T143,IF($A143="site",SUMIF($C:$C,$C143,$T:$T),IF($A143="user",SUMIF($B:$B,$B143,$T:$T),SUM($T:$T))))</f>
        <v>2640.9</v>
      </c>
      <c r="V143" s="27">
        <f>U143/J143</f>
        <v>0.3</v>
      </c>
    </row>
    <row r="144" spans="1:16382" hidden="1" x14ac:dyDescent="0.3">
      <c r="A144" s="23" t="s">
        <v>14</v>
      </c>
      <c r="B144" s="23" t="s">
        <v>5764</v>
      </c>
      <c r="C144" s="23" t="s">
        <v>5766</v>
      </c>
      <c r="D144" s="23" t="s">
        <v>5853</v>
      </c>
      <c r="E144" s="23" t="s">
        <v>5854</v>
      </c>
      <c r="F144" s="27">
        <v>0.25</v>
      </c>
      <c r="G144" s="24">
        <v>1</v>
      </c>
      <c r="H144" s="25">
        <v>279.50659999999999</v>
      </c>
      <c r="I144" s="25">
        <v>183.6848</v>
      </c>
      <c r="J144" s="26">
        <v>8792</v>
      </c>
      <c r="K144" s="26">
        <v>2198</v>
      </c>
      <c r="L144" s="27">
        <v>0.65720000000000001</v>
      </c>
      <c r="M144" s="28">
        <v>1.59554555</v>
      </c>
      <c r="N144" s="29">
        <v>1</v>
      </c>
      <c r="O144" s="31" t="s">
        <v>42</v>
      </c>
      <c r="P144" s="31">
        <v>0.37325512350000001</v>
      </c>
      <c r="Q144" s="31">
        <v>0.28000000000000003</v>
      </c>
      <c r="R144" s="42"/>
      <c r="S144" s="27">
        <f>IF(A144="placement",MIN(P144,IF(R144="",Q144,R144)),"")</f>
        <v>0.28000000000000003</v>
      </c>
      <c r="T144" s="28">
        <f>IF($A144="placement",S144*J144,"")</f>
        <v>2461.7600000000002</v>
      </c>
      <c r="U144" s="26">
        <f>IF($A144="placement",T144,IF($A144="site",SUMIF($C:$C,$C144,$T:$T),IF($A144="user",SUMIF($B:$B,$B144,$T:$T),SUM($T:$T))))</f>
        <v>2461.7600000000002</v>
      </c>
      <c r="V144" s="27">
        <f>U144/J144</f>
        <v>0.28000000000000003</v>
      </c>
    </row>
    <row r="145" spans="1:22" x14ac:dyDescent="0.3">
      <c r="A145" s="23" t="s">
        <v>14</v>
      </c>
      <c r="B145" s="23" t="s">
        <v>510</v>
      </c>
      <c r="C145" s="23" t="s">
        <v>512</v>
      </c>
      <c r="D145" s="23" t="s">
        <v>513</v>
      </c>
      <c r="E145" s="23" t="s">
        <v>514</v>
      </c>
      <c r="F145" s="27">
        <v>0.2</v>
      </c>
      <c r="G145" s="24">
        <v>1</v>
      </c>
      <c r="H145" s="25">
        <v>1159.6460999999999</v>
      </c>
      <c r="I145" s="25">
        <v>141.90710000000001</v>
      </c>
      <c r="J145" s="26">
        <v>8722</v>
      </c>
      <c r="K145" s="26">
        <v>1743</v>
      </c>
      <c r="L145" s="27">
        <v>0.12239999999999999</v>
      </c>
      <c r="M145" s="28">
        <v>2.0488312</v>
      </c>
      <c r="N145" s="29">
        <v>1.6</v>
      </c>
      <c r="O145" s="31" t="s">
        <v>42</v>
      </c>
      <c r="P145" s="31">
        <v>0.21906694970000001</v>
      </c>
      <c r="Q145" s="31">
        <v>0.19999999999999901</v>
      </c>
      <c r="R145" s="42">
        <v>0.219</v>
      </c>
      <c r="S145" s="27">
        <f>IF(A145="placement",MIN(P145,IF(R145="",Q145,R145)),"")</f>
        <v>0.219</v>
      </c>
      <c r="T145" s="28">
        <f>IF($A145="placement",S145*J145,"")</f>
        <v>1910.1179999999999</v>
      </c>
      <c r="U145" s="26">
        <f>IF($A145="placement",T145,IF($A145="site",SUMIF($C:$C,$C145,$T:$T),IF($A145="user",SUMIF($B:$B,$B145,$T:$T),SUM($T:$T))))</f>
        <v>1910.1179999999999</v>
      </c>
      <c r="V145" s="27">
        <f>U145/J145</f>
        <v>0.219</v>
      </c>
    </row>
    <row r="146" spans="1:22" hidden="1" x14ac:dyDescent="0.3">
      <c r="A146" s="23" t="s">
        <v>14</v>
      </c>
      <c r="B146" s="23" t="s">
        <v>6638</v>
      </c>
      <c r="C146" s="23" t="s">
        <v>6639</v>
      </c>
      <c r="D146" s="32" t="s">
        <v>6730</v>
      </c>
      <c r="E146" s="23" t="s">
        <v>6731</v>
      </c>
      <c r="F146" s="27">
        <v>0.25</v>
      </c>
      <c r="G146" s="24">
        <v>1</v>
      </c>
      <c r="H146" s="25">
        <v>681.20389999999998</v>
      </c>
      <c r="I146" s="25">
        <v>231.6131</v>
      </c>
      <c r="J146" s="26">
        <v>8347</v>
      </c>
      <c r="K146" s="26">
        <v>1394</v>
      </c>
      <c r="L146" s="27">
        <v>0.34</v>
      </c>
      <c r="M146" s="28">
        <v>1.2012833599999999</v>
      </c>
      <c r="N146" s="29">
        <v>1</v>
      </c>
      <c r="O146" s="31" t="s">
        <v>12</v>
      </c>
      <c r="P146" s="31">
        <v>0.16755693620000001</v>
      </c>
      <c r="Q146" s="31">
        <v>0.16755693621856799</v>
      </c>
      <c r="R146" s="42"/>
      <c r="S146" s="27">
        <f>IF(A146="placement",MIN(P146,IF(R146="",Q146,R146)),"")</f>
        <v>0.16755693620000001</v>
      </c>
      <c r="T146" s="28">
        <f>IF($A146="placement",S146*J146,"")</f>
        <v>1398.5977464614</v>
      </c>
      <c r="U146" s="26">
        <f>IF($A146="placement",T146,IF($A146="site",SUMIF($C:$C,$C146,$T:$T),IF($A146="user",SUMIF($B:$B,$B146,$T:$T),SUM($T:$T))))</f>
        <v>1398.5977464614</v>
      </c>
      <c r="V146" s="27">
        <f>U146/J146</f>
        <v>0.16755693620000001</v>
      </c>
    </row>
    <row r="147" spans="1:22" x14ac:dyDescent="0.3">
      <c r="A147" s="23" t="s">
        <v>14</v>
      </c>
      <c r="B147" s="23" t="s">
        <v>510</v>
      </c>
      <c r="C147" s="23" t="s">
        <v>512</v>
      </c>
      <c r="D147" s="32" t="s">
        <v>529</v>
      </c>
      <c r="E147" s="23" t="s">
        <v>530</v>
      </c>
      <c r="F147" s="27">
        <v>0.2</v>
      </c>
      <c r="G147" s="24">
        <v>1</v>
      </c>
      <c r="H147" s="25">
        <v>1029.5189</v>
      </c>
      <c r="I147" s="25">
        <v>172.72239999999999</v>
      </c>
      <c r="J147" s="26">
        <v>8239</v>
      </c>
      <c r="K147" s="26">
        <v>1640</v>
      </c>
      <c r="L147" s="27">
        <v>0.1678</v>
      </c>
      <c r="M147" s="28">
        <v>1.59006618</v>
      </c>
      <c r="N147" s="29">
        <v>1.2</v>
      </c>
      <c r="O147" s="31" t="s">
        <v>42</v>
      </c>
      <c r="P147" s="31">
        <v>0.2453144327</v>
      </c>
      <c r="Q147" s="31">
        <v>0.2</v>
      </c>
      <c r="R147" s="42">
        <v>0.24</v>
      </c>
      <c r="S147" s="27">
        <f>IF(A147="placement",MIN(P147,IF(R147="",Q147,R147)),"")</f>
        <v>0.24</v>
      </c>
      <c r="T147" s="28">
        <f>IF($A147="placement",S147*J147,"")</f>
        <v>1977.36</v>
      </c>
      <c r="U147" s="26">
        <f>IF($A147="placement",T147,IF($A147="site",SUMIF($C:$C,$C147,$T:$T),IF($A147="user",SUMIF($B:$B,$B147,$T:$T),SUM($T:$T))))</f>
        <v>1977.36</v>
      </c>
      <c r="V147" s="27">
        <f>U147/J147</f>
        <v>0.24</v>
      </c>
    </row>
    <row r="148" spans="1:22" hidden="1" x14ac:dyDescent="0.3">
      <c r="A148" s="23" t="s">
        <v>14</v>
      </c>
      <c r="B148" s="23" t="s">
        <v>6638</v>
      </c>
      <c r="C148" s="23" t="s">
        <v>6639</v>
      </c>
      <c r="D148" s="23" t="s">
        <v>6793</v>
      </c>
      <c r="E148" s="23" t="s">
        <v>5457</v>
      </c>
      <c r="F148" s="27">
        <v>0.25</v>
      </c>
      <c r="G148" s="24">
        <v>1</v>
      </c>
      <c r="H148" s="25">
        <v>1987.1325999999999</v>
      </c>
      <c r="I148" s="25">
        <v>220.01130000000001</v>
      </c>
      <c r="J148" s="26">
        <v>8235</v>
      </c>
      <c r="K148" s="26">
        <v>1635</v>
      </c>
      <c r="L148" s="27">
        <v>0.11070000000000001</v>
      </c>
      <c r="M148" s="28">
        <v>1.2477345</v>
      </c>
      <c r="N148" s="29">
        <v>1</v>
      </c>
      <c r="O148" s="31" t="s">
        <v>12</v>
      </c>
      <c r="P148" s="31">
        <v>0.19854744699999999</v>
      </c>
      <c r="Q148" s="31">
        <v>0.19854744696594701</v>
      </c>
      <c r="R148" s="42"/>
      <c r="S148" s="27">
        <f>IF(A148="placement",MIN(P148,IF(R148="",Q148,R148)),"")</f>
        <v>0.19854744696594701</v>
      </c>
      <c r="T148" s="28">
        <f>IF($A148="placement",S148*J148,"")</f>
        <v>1635.0382257645736</v>
      </c>
      <c r="U148" s="26">
        <f>IF($A148="placement",T148,IF($A148="site",SUMIF($C:$C,$C148,$T:$T),IF($A148="user",SUMIF($B:$B,$B148,$T:$T),SUM($T:$T))))</f>
        <v>1635.0382257645736</v>
      </c>
      <c r="V148" s="27">
        <f>U148/J148</f>
        <v>0.19854744696594701</v>
      </c>
    </row>
    <row r="149" spans="1:22" hidden="1" x14ac:dyDescent="0.3">
      <c r="A149" s="17" t="s">
        <v>13</v>
      </c>
      <c r="B149" s="17" t="s">
        <v>1268</v>
      </c>
      <c r="C149" s="17" t="s">
        <v>1270</v>
      </c>
      <c r="D149" s="17" t="s">
        <v>9898</v>
      </c>
      <c r="E149" s="17"/>
      <c r="F149" s="18">
        <v>0.36599999999999999</v>
      </c>
      <c r="G149" s="36">
        <v>0.42472147999999998</v>
      </c>
      <c r="H149" s="37">
        <v>252.1216</v>
      </c>
      <c r="I149" s="37">
        <v>78.733900000000006</v>
      </c>
      <c r="J149" s="19">
        <v>8143</v>
      </c>
      <c r="K149" s="19">
        <v>2204</v>
      </c>
      <c r="L149" s="18">
        <v>0.31230000000000002</v>
      </c>
      <c r="M149" s="20">
        <v>3.4472984499999999</v>
      </c>
      <c r="N149" s="21">
        <v>2.5</v>
      </c>
      <c r="O149" s="22"/>
      <c r="P149" s="22">
        <v>0.274794441</v>
      </c>
      <c r="Q149" s="22">
        <v>0.27479444104271999</v>
      </c>
      <c r="R149" s="43"/>
      <c r="S149" s="18" t="str">
        <f>IF(A149="placement",MIN(P149,IF(R149="",Q149,R149)),"")</f>
        <v/>
      </c>
      <c r="T149" s="20" t="str">
        <f>IF($A149="placement",S149*J149,"")</f>
        <v/>
      </c>
      <c r="U149" s="19">
        <f>IF($A149="placement",T149,IF($A149="site",SUMIF($C:$C,$C149,$T:$T),IF($A149="user",SUMIF($B:$B,$B149,$T:$T),SUM($T:$T))))</f>
        <v>2220.5668395143102</v>
      </c>
      <c r="V149" s="18">
        <f>U149/J149</f>
        <v>0.27269640667006145</v>
      </c>
    </row>
    <row r="150" spans="1:22" hidden="1" x14ac:dyDescent="0.3">
      <c r="A150" s="11" t="s">
        <v>10</v>
      </c>
      <c r="B150" s="11" t="s">
        <v>1268</v>
      </c>
      <c r="C150" s="11" t="s">
        <v>9898</v>
      </c>
      <c r="D150" s="11" t="s">
        <v>9898</v>
      </c>
      <c r="E150" s="11"/>
      <c r="F150" s="12">
        <v>0.36599999999999999</v>
      </c>
      <c r="G150" s="33">
        <v>0.42472147999999998</v>
      </c>
      <c r="H150" s="34">
        <v>252.1216</v>
      </c>
      <c r="I150" s="34">
        <v>78.733900000000006</v>
      </c>
      <c r="J150" s="13">
        <v>8143</v>
      </c>
      <c r="K150" s="13">
        <v>2204</v>
      </c>
      <c r="L150" s="49">
        <v>0.31230000000000002</v>
      </c>
      <c r="M150" s="14">
        <v>3.4472984499999999</v>
      </c>
      <c r="N150" s="15">
        <v>2.5</v>
      </c>
      <c r="O150" s="16"/>
      <c r="P150" s="16">
        <v>0.274794441</v>
      </c>
      <c r="Q150" s="16">
        <v>0.27479444104271999</v>
      </c>
      <c r="R150" s="44"/>
      <c r="S150" s="12" t="str">
        <f>IF(A150="placement",MIN(P150,IF(R150="",Q150,R150)),"")</f>
        <v/>
      </c>
      <c r="T150" s="14" t="str">
        <f>IF($A150="placement",S150*J150,"")</f>
        <v/>
      </c>
      <c r="U150" s="13">
        <f>IF($A150="placement",T150,IF($A150="site",SUMIF($C:$C,$C150,$T:$T),IF($A150="user",SUMIF($B:$B,$B150,$T:$T),SUM($T:$T))))</f>
        <v>2220.5668395143102</v>
      </c>
      <c r="V150" s="12">
        <f>U150/J150</f>
        <v>0.27269640667006145</v>
      </c>
    </row>
    <row r="151" spans="1:22" x14ac:dyDescent="0.3">
      <c r="A151" s="23" t="s">
        <v>14</v>
      </c>
      <c r="B151" s="23" t="s">
        <v>4868</v>
      </c>
      <c r="C151" s="23" t="s">
        <v>4870</v>
      </c>
      <c r="D151" s="23" t="s">
        <v>4883</v>
      </c>
      <c r="E151" s="23" t="s">
        <v>4884</v>
      </c>
      <c r="F151" s="27">
        <v>0.25</v>
      </c>
      <c r="G151" s="24">
        <v>1</v>
      </c>
      <c r="H151" s="25">
        <v>1924.9822999999999</v>
      </c>
      <c r="I151" s="25">
        <v>307.3922</v>
      </c>
      <c r="J151" s="26">
        <v>8129</v>
      </c>
      <c r="K151" s="26">
        <v>1881</v>
      </c>
      <c r="L151" s="27">
        <v>0.15970000000000001</v>
      </c>
      <c r="M151" s="28">
        <v>0.88153883</v>
      </c>
      <c r="N151" s="29">
        <v>0.65</v>
      </c>
      <c r="O151" s="31" t="s">
        <v>12</v>
      </c>
      <c r="P151" s="31">
        <v>0.26265300920000001</v>
      </c>
      <c r="Q151" s="31">
        <v>0.25</v>
      </c>
      <c r="R151" s="42">
        <v>0.26</v>
      </c>
      <c r="S151" s="27">
        <f>IF(A151="placement",MIN(P151,IF(R151="",Q151,R151)),"")</f>
        <v>0.26</v>
      </c>
      <c r="T151" s="28">
        <f>IF($A151="placement",S151*J151,"")</f>
        <v>2113.54</v>
      </c>
      <c r="U151" s="26">
        <f>IF($A151="placement",T151,IF($A151="site",SUMIF($C:$C,$C151,$T:$T),IF($A151="user",SUMIF($B:$B,$B151,$T:$T),SUM($T:$T))))</f>
        <v>2113.54</v>
      </c>
      <c r="V151" s="27">
        <f>U151/J151</f>
        <v>0.26</v>
      </c>
    </row>
    <row r="152" spans="1:22" hidden="1" x14ac:dyDescent="0.3">
      <c r="A152" s="17" t="s">
        <v>13</v>
      </c>
      <c r="B152" s="17" t="s">
        <v>4016</v>
      </c>
      <c r="C152" s="17" t="s">
        <v>4018</v>
      </c>
      <c r="D152" s="17" t="s">
        <v>9898</v>
      </c>
      <c r="E152" s="17"/>
      <c r="F152" s="18">
        <v>0.2102</v>
      </c>
      <c r="G152" s="36">
        <v>0.93303000000000003</v>
      </c>
      <c r="H152" s="37">
        <v>5076.8103000000001</v>
      </c>
      <c r="I152" s="37">
        <v>895.84439999999995</v>
      </c>
      <c r="J152" s="19">
        <v>8104</v>
      </c>
      <c r="K152" s="19">
        <v>1665</v>
      </c>
      <c r="L152" s="18">
        <v>0.17649999999999999</v>
      </c>
      <c r="M152" s="20">
        <v>0.30155081</v>
      </c>
      <c r="N152" s="21">
        <v>0.178318</v>
      </c>
      <c r="O152" s="22"/>
      <c r="P152" s="22">
        <v>0.4086635045</v>
      </c>
      <c r="Q152" s="22">
        <v>0.21016625398341099</v>
      </c>
      <c r="R152" s="43"/>
      <c r="S152" s="18" t="str">
        <f>IF(A152="placement",MIN(P152,IF(R152="",Q152,R152)),"")</f>
        <v/>
      </c>
      <c r="T152" s="20" t="str">
        <f>IF($A152="placement",S152*J152,"")</f>
        <v/>
      </c>
      <c r="U152" s="19">
        <f>IF($A152="placement",T152,IF($A152="site",SUMIF($C:$C,$C152,$T:$T),IF($A152="user",SUMIF($B:$B,$B152,$T:$T),SUM($T:$T))))</f>
        <v>2184.3131383956566</v>
      </c>
      <c r="V152" s="18">
        <f>U152/J152</f>
        <v>0.26953518489581152</v>
      </c>
    </row>
    <row r="153" spans="1:22" hidden="1" x14ac:dyDescent="0.3">
      <c r="A153" s="11" t="s">
        <v>10</v>
      </c>
      <c r="B153" s="11" t="s">
        <v>4016</v>
      </c>
      <c r="C153" s="11" t="s">
        <v>9898</v>
      </c>
      <c r="D153" s="11" t="s">
        <v>9898</v>
      </c>
      <c r="E153" s="11"/>
      <c r="F153" s="12">
        <v>0.2102</v>
      </c>
      <c r="G153" s="33">
        <v>0.93303000000000003</v>
      </c>
      <c r="H153" s="34">
        <v>5076.8103000000001</v>
      </c>
      <c r="I153" s="34">
        <v>895.84439999999995</v>
      </c>
      <c r="J153" s="13">
        <v>8104</v>
      </c>
      <c r="K153" s="13">
        <v>1665</v>
      </c>
      <c r="L153" s="12">
        <v>0.17649999999999999</v>
      </c>
      <c r="M153" s="14">
        <v>0.30155081</v>
      </c>
      <c r="N153" s="15">
        <v>0.178318</v>
      </c>
      <c r="O153" s="16"/>
      <c r="P153" s="16">
        <v>0.4086635045</v>
      </c>
      <c r="Q153" s="16">
        <v>0.21016625398341099</v>
      </c>
      <c r="R153" s="44"/>
      <c r="S153" s="12" t="str">
        <f>IF(A153="placement",MIN(P153,IF(R153="",Q153,R153)),"")</f>
        <v/>
      </c>
      <c r="T153" s="14" t="str">
        <f>IF($A153="placement",S153*J153,"")</f>
        <v/>
      </c>
      <c r="U153" s="13">
        <f>IF($A153="placement",T153,IF($A153="site",SUMIF($C:$C,$C153,$T:$T),IF($A153="user",SUMIF($B:$B,$B153,$T:$T),SUM($T:$T))))</f>
        <v>2184.3131383956566</v>
      </c>
      <c r="V153" s="12">
        <f>U153/J153</f>
        <v>0.26953518489581152</v>
      </c>
    </row>
    <row r="154" spans="1:22" hidden="1" x14ac:dyDescent="0.3">
      <c r="A154" s="23" t="s">
        <v>14</v>
      </c>
      <c r="B154" s="23" t="s">
        <v>4868</v>
      </c>
      <c r="C154" s="23" t="s">
        <v>4870</v>
      </c>
      <c r="D154" s="23" t="s">
        <v>4877</v>
      </c>
      <c r="E154" s="23" t="s">
        <v>4878</v>
      </c>
      <c r="F154" s="27">
        <v>0.25</v>
      </c>
      <c r="G154" s="24">
        <v>1</v>
      </c>
      <c r="H154" s="25">
        <v>3759.2682</v>
      </c>
      <c r="I154" s="25">
        <v>339.64120000000003</v>
      </c>
      <c r="J154" s="26">
        <v>8059</v>
      </c>
      <c r="K154" s="26">
        <v>1436</v>
      </c>
      <c r="L154" s="27">
        <v>9.0300000000000005E-2</v>
      </c>
      <c r="M154" s="28">
        <v>0.79097613</v>
      </c>
      <c r="N154" s="29">
        <v>0.65</v>
      </c>
      <c r="O154" s="31" t="s">
        <v>12</v>
      </c>
      <c r="P154" s="31">
        <v>0.17823057319999999</v>
      </c>
      <c r="Q154" s="31">
        <v>0.178230573171759</v>
      </c>
      <c r="R154" s="42"/>
      <c r="S154" s="27">
        <f>IF(A154="placement",MIN(P154,IF(R154="",Q154,R154)),"")</f>
        <v>0.178230573171759</v>
      </c>
      <c r="T154" s="28">
        <f>IF($A154="placement",S154*J154,"")</f>
        <v>1436.3601891912058</v>
      </c>
      <c r="U154" s="26">
        <f>IF($A154="placement",T154,IF($A154="site",SUMIF($C:$C,$C154,$T:$T),IF($A154="user",SUMIF($B:$B,$B154,$T:$T),SUM($T:$T))))</f>
        <v>1436.3601891912058</v>
      </c>
      <c r="V154" s="27">
        <f>U154/J154</f>
        <v>0.178230573171759</v>
      </c>
    </row>
    <row r="155" spans="1:22" x14ac:dyDescent="0.3">
      <c r="A155" s="23" t="s">
        <v>14</v>
      </c>
      <c r="B155" s="23" t="s">
        <v>7689</v>
      </c>
      <c r="C155" s="23" t="s">
        <v>7690</v>
      </c>
      <c r="D155" s="23" t="s">
        <v>7695</v>
      </c>
      <c r="E155" s="23" t="s">
        <v>7696</v>
      </c>
      <c r="F155" s="27">
        <v>0.1</v>
      </c>
      <c r="G155" s="24">
        <v>1</v>
      </c>
      <c r="H155" s="25">
        <v>1772.8504</v>
      </c>
      <c r="I155" s="25">
        <v>210.2347</v>
      </c>
      <c r="J155" s="26">
        <v>7853</v>
      </c>
      <c r="K155" s="26">
        <v>785</v>
      </c>
      <c r="L155" s="27">
        <v>0.1186</v>
      </c>
      <c r="M155" s="28">
        <v>1.2450925900000001</v>
      </c>
      <c r="N155" s="29">
        <v>0.95</v>
      </c>
      <c r="O155" s="31" t="s">
        <v>42</v>
      </c>
      <c r="P155" s="31">
        <v>0.2370045371</v>
      </c>
      <c r="Q155" s="31">
        <v>0.1</v>
      </c>
      <c r="R155" s="42">
        <v>0.17</v>
      </c>
      <c r="S155" s="27">
        <f>IF(A155="placement",MIN(P155,IF(R155="",Q155,R155)),"")</f>
        <v>0.17</v>
      </c>
      <c r="T155" s="28">
        <f>IF($A155="placement",S155*J155,"")</f>
        <v>1335.01</v>
      </c>
      <c r="U155" s="26">
        <f>IF($A155="placement",T155,IF($A155="site",SUMIF($C:$C,$C155,$T:$T),IF($A155="user",SUMIF($B:$B,$B155,$T:$T),SUM($T:$T))))</f>
        <v>1335.01</v>
      </c>
      <c r="V155" s="27">
        <f>U155/J155</f>
        <v>0.17</v>
      </c>
    </row>
    <row r="156" spans="1:22" hidden="1" x14ac:dyDescent="0.3">
      <c r="A156" s="17" t="s">
        <v>13</v>
      </c>
      <c r="B156" s="17" t="s">
        <v>183</v>
      </c>
      <c r="C156" s="17" t="s">
        <v>185</v>
      </c>
      <c r="D156" s="17" t="s">
        <v>9898</v>
      </c>
      <c r="E156" s="17"/>
      <c r="F156" s="18">
        <v>0.18090000000000001</v>
      </c>
      <c r="G156" s="36">
        <v>0.82194376000000002</v>
      </c>
      <c r="H156" s="37">
        <v>1098.8176000000001</v>
      </c>
      <c r="I156" s="37">
        <v>91.405199999999994</v>
      </c>
      <c r="J156" s="19">
        <v>7686</v>
      </c>
      <c r="K156" s="19">
        <v>1127</v>
      </c>
      <c r="L156" s="18">
        <v>8.3199999999999996E-2</v>
      </c>
      <c r="M156" s="20">
        <v>2.8029856099999999</v>
      </c>
      <c r="N156" s="21">
        <v>2.2897780000000001</v>
      </c>
      <c r="O156" s="22"/>
      <c r="P156" s="22">
        <v>0.18309320079999999</v>
      </c>
      <c r="Q156" s="22">
        <v>0.18087656071181099</v>
      </c>
      <c r="R156" s="43"/>
      <c r="S156" s="18" t="str">
        <f>IF(A156="placement",MIN(P156,IF(R156="",Q156,R156)),"")</f>
        <v/>
      </c>
      <c r="T156" s="20" t="str">
        <f>IF($A156="placement",S156*J156,"")</f>
        <v/>
      </c>
      <c r="U156" s="19">
        <f>IF($A156="placement",T156,IF($A156="site",SUMIF($C:$C,$C156,$T:$T),IF($A156="user",SUMIF($B:$B,$B156,$T:$T),SUM($T:$T))))</f>
        <v>1334.8988214283736</v>
      </c>
      <c r="V156" s="18">
        <f>U156/J156</f>
        <v>0.17367926378198981</v>
      </c>
    </row>
    <row r="157" spans="1:22" hidden="1" x14ac:dyDescent="0.3">
      <c r="A157" s="11" t="s">
        <v>10</v>
      </c>
      <c r="B157" s="11" t="s">
        <v>183</v>
      </c>
      <c r="C157" s="11" t="s">
        <v>9898</v>
      </c>
      <c r="D157" s="11" t="s">
        <v>9898</v>
      </c>
      <c r="E157" s="11"/>
      <c r="F157" s="12">
        <v>0.18090000000000001</v>
      </c>
      <c r="G157" s="33">
        <v>0.82194376000000002</v>
      </c>
      <c r="H157" s="34">
        <v>1098.8176000000001</v>
      </c>
      <c r="I157" s="34">
        <v>91.405199999999994</v>
      </c>
      <c r="J157" s="13">
        <v>7686</v>
      </c>
      <c r="K157" s="13">
        <v>1127</v>
      </c>
      <c r="L157" s="12">
        <v>8.3199999999999996E-2</v>
      </c>
      <c r="M157" s="14">
        <v>2.8029856099999999</v>
      </c>
      <c r="N157" s="15">
        <v>2.2897780000000001</v>
      </c>
      <c r="O157" s="16"/>
      <c r="P157" s="16">
        <v>0.18309320079999999</v>
      </c>
      <c r="Q157" s="16">
        <v>0.18087656071181099</v>
      </c>
      <c r="R157" s="44"/>
      <c r="S157" s="12" t="str">
        <f>IF(A157="placement",MIN(P157,IF(R157="",Q157,R157)),"")</f>
        <v/>
      </c>
      <c r="T157" s="14" t="str">
        <f>IF($A157="placement",S157*J157,"")</f>
        <v/>
      </c>
      <c r="U157" s="13">
        <f>IF($A157="placement",T157,IF($A157="site",SUMIF($C:$C,$C157,$T:$T),IF($A157="user",SUMIF($B:$B,$B157,$T:$T),SUM($T:$T))))</f>
        <v>1334.8988214283736</v>
      </c>
      <c r="V157" s="12">
        <f>U157/J157</f>
        <v>0.17367926378198981</v>
      </c>
    </row>
    <row r="158" spans="1:22" hidden="1" x14ac:dyDescent="0.3">
      <c r="A158" s="17" t="s">
        <v>13</v>
      </c>
      <c r="B158" s="17" t="s">
        <v>8701</v>
      </c>
      <c r="C158" s="17" t="s">
        <v>8703</v>
      </c>
      <c r="D158" s="17" t="s">
        <v>9898</v>
      </c>
      <c r="E158" s="17"/>
      <c r="F158" s="18">
        <v>0.2666</v>
      </c>
      <c r="G158" s="36">
        <v>0.99319542999999999</v>
      </c>
      <c r="H158" s="37">
        <v>4839.8270000000002</v>
      </c>
      <c r="I158" s="37">
        <v>313.04849999999999</v>
      </c>
      <c r="J158" s="19">
        <v>7571</v>
      </c>
      <c r="K158" s="19">
        <v>1743</v>
      </c>
      <c r="L158" s="18">
        <v>6.4699999999999994E-2</v>
      </c>
      <c r="M158" s="20">
        <v>0.80612638999999997</v>
      </c>
      <c r="N158" s="21">
        <v>0.564805</v>
      </c>
      <c r="O158" s="22"/>
      <c r="P158" s="22">
        <v>0.29935924800000002</v>
      </c>
      <c r="Q158" s="22">
        <v>0.26663872208981299</v>
      </c>
      <c r="R158" s="43"/>
      <c r="S158" s="18" t="str">
        <f>IF(A158="placement",MIN(P158,IF(R158="",Q158,R158)),"")</f>
        <v/>
      </c>
      <c r="T158" s="20" t="str">
        <f>IF($A158="placement",S158*J158,"")</f>
        <v/>
      </c>
      <c r="U158" s="19">
        <f>IF($A158="placement",T158,IF($A158="site",SUMIF($C:$C,$C158,$T:$T),IF($A158="user",SUMIF($B:$B,$B158,$T:$T),SUM($T:$T))))</f>
        <v>2007.4512574417299</v>
      </c>
      <c r="V158" s="18">
        <f>U158/J158</f>
        <v>0.26515008023269449</v>
      </c>
    </row>
    <row r="159" spans="1:22" hidden="1" x14ac:dyDescent="0.3">
      <c r="A159" s="11" t="s">
        <v>10</v>
      </c>
      <c r="B159" s="11" t="s">
        <v>8701</v>
      </c>
      <c r="C159" s="11" t="s">
        <v>9898</v>
      </c>
      <c r="D159" s="11" t="s">
        <v>9898</v>
      </c>
      <c r="E159" s="11"/>
      <c r="F159" s="12">
        <v>0.2666</v>
      </c>
      <c r="G159" s="33">
        <v>0.99319542999999999</v>
      </c>
      <c r="H159" s="34">
        <v>4839.8270000000002</v>
      </c>
      <c r="I159" s="34">
        <v>313.04849999999999</v>
      </c>
      <c r="J159" s="13">
        <v>7571</v>
      </c>
      <c r="K159" s="13">
        <v>1743</v>
      </c>
      <c r="L159" s="12">
        <v>6.4699999999999994E-2</v>
      </c>
      <c r="M159" s="14">
        <v>0.80612638999999997</v>
      </c>
      <c r="N159" s="15">
        <v>0.564805</v>
      </c>
      <c r="O159" s="16"/>
      <c r="P159" s="16">
        <v>0.29935924800000002</v>
      </c>
      <c r="Q159" s="16">
        <v>0.26663872208981299</v>
      </c>
      <c r="R159" s="44"/>
      <c r="S159" s="12" t="str">
        <f>IF(A159="placement",MIN(P159,IF(R159="",Q159,R159)),"")</f>
        <v/>
      </c>
      <c r="T159" s="14" t="str">
        <f>IF($A159="placement",S159*J159,"")</f>
        <v/>
      </c>
      <c r="U159" s="13">
        <f>IF($A159="placement",T159,IF($A159="site",SUMIF($C:$C,$C159,$T:$T),IF($A159="user",SUMIF($B:$B,$B159,$T:$T),SUM($T:$T))))</f>
        <v>2007.4512574417299</v>
      </c>
      <c r="V159" s="12">
        <f>U159/J159</f>
        <v>0.26515008023269449</v>
      </c>
    </row>
    <row r="160" spans="1:22" hidden="1" x14ac:dyDescent="0.3">
      <c r="A160" s="17" t="s">
        <v>13</v>
      </c>
      <c r="B160" s="17" t="s">
        <v>9673</v>
      </c>
      <c r="C160" s="17" t="s">
        <v>9675</v>
      </c>
      <c r="D160" s="17" t="s">
        <v>9898</v>
      </c>
      <c r="E160" s="17"/>
      <c r="F160" s="18">
        <v>0.15</v>
      </c>
      <c r="G160" s="36">
        <v>1</v>
      </c>
      <c r="H160" s="37">
        <v>591.92589999999996</v>
      </c>
      <c r="I160" s="37">
        <v>98.731099999999998</v>
      </c>
      <c r="J160" s="19">
        <v>7500</v>
      </c>
      <c r="K160" s="19">
        <v>1113</v>
      </c>
      <c r="L160" s="18">
        <v>0.1668</v>
      </c>
      <c r="M160" s="20">
        <v>2.5320938000000002</v>
      </c>
      <c r="N160" s="21">
        <v>2.0720000000000001</v>
      </c>
      <c r="O160" s="22"/>
      <c r="P160" s="22">
        <v>0.18170487860000001</v>
      </c>
      <c r="Q160" s="22">
        <v>0.15</v>
      </c>
      <c r="R160" s="43"/>
      <c r="S160" s="18" t="str">
        <f>IF(A160="placement",MIN(P160,IF(R160="",Q160,R160)),"")</f>
        <v/>
      </c>
      <c r="T160" s="20" t="str">
        <f>IF($A160="placement",S160*J160,"")</f>
        <v/>
      </c>
      <c r="U160" s="19">
        <f>IF($A160="placement",T160,IF($A160="site",SUMIF($C:$C,$C160,$T:$T),IF($A160="user",SUMIF($B:$B,$B160,$T:$T),SUM($T:$T))))</f>
        <v>1330.1562396129</v>
      </c>
      <c r="V160" s="18">
        <f>U160/J160</f>
        <v>0.17735416528171999</v>
      </c>
    </row>
    <row r="161" spans="1:22" hidden="1" x14ac:dyDescent="0.3">
      <c r="A161" s="11" t="s">
        <v>10</v>
      </c>
      <c r="B161" s="11" t="s">
        <v>9673</v>
      </c>
      <c r="C161" s="11" t="s">
        <v>9898</v>
      </c>
      <c r="D161" s="11" t="s">
        <v>9898</v>
      </c>
      <c r="E161" s="11"/>
      <c r="F161" s="12">
        <v>0.15</v>
      </c>
      <c r="G161" s="33">
        <v>1</v>
      </c>
      <c r="H161" s="34">
        <v>591.92589999999996</v>
      </c>
      <c r="I161" s="34">
        <v>98.731099999999998</v>
      </c>
      <c r="J161" s="13">
        <v>7500</v>
      </c>
      <c r="K161" s="13">
        <v>1113</v>
      </c>
      <c r="L161" s="12">
        <v>0.1668</v>
      </c>
      <c r="M161" s="14">
        <v>2.5320938000000002</v>
      </c>
      <c r="N161" s="15">
        <v>2.0720000000000001</v>
      </c>
      <c r="O161" s="16"/>
      <c r="P161" s="16">
        <v>0.18170487860000001</v>
      </c>
      <c r="Q161" s="16">
        <v>0.15</v>
      </c>
      <c r="R161" s="44"/>
      <c r="S161" s="12" t="str">
        <f>IF(A161="placement",MIN(P161,IF(R161="",Q161,R161)),"")</f>
        <v/>
      </c>
      <c r="T161" s="14" t="str">
        <f>IF($A161="placement",S161*J161,"")</f>
        <v/>
      </c>
      <c r="U161" s="13">
        <f>IF($A161="placement",T161,IF($A161="site",SUMIF($C:$C,$C161,$T:$T),IF($A161="user",SUMIF($B:$B,$B161,$T:$T),SUM($T:$T))))</f>
        <v>1330.1562396129</v>
      </c>
      <c r="V161" s="12">
        <f>U161/J161</f>
        <v>0.17735416528171999</v>
      </c>
    </row>
    <row r="162" spans="1:22" hidden="1" x14ac:dyDescent="0.3">
      <c r="A162" s="17" t="s">
        <v>13</v>
      </c>
      <c r="B162" s="17" t="s">
        <v>4257</v>
      </c>
      <c r="C162" s="17" t="s">
        <v>4259</v>
      </c>
      <c r="D162" s="17" t="s">
        <v>9898</v>
      </c>
      <c r="E162" s="17"/>
      <c r="F162" s="18">
        <v>0.33250000000000002</v>
      </c>
      <c r="G162" s="36">
        <v>0.97909584000000005</v>
      </c>
      <c r="H162" s="37">
        <v>349.6404</v>
      </c>
      <c r="I162" s="37">
        <v>138.5016</v>
      </c>
      <c r="J162" s="19">
        <v>7372</v>
      </c>
      <c r="K162" s="19">
        <v>2450</v>
      </c>
      <c r="L162" s="18">
        <v>0.39610000000000001</v>
      </c>
      <c r="M162" s="20">
        <v>1.7742128399999999</v>
      </c>
      <c r="N162" s="21">
        <v>1</v>
      </c>
      <c r="O162" s="22"/>
      <c r="P162" s="22">
        <v>0.43636976440000003</v>
      </c>
      <c r="Q162" s="22">
        <v>0.33247186017136299</v>
      </c>
      <c r="R162" s="43"/>
      <c r="S162" s="18" t="str">
        <f>IF(A162="placement",MIN(P162,IF(R162="",Q162,R162)),"")</f>
        <v/>
      </c>
      <c r="T162" s="20" t="str">
        <f>IF($A162="placement",S162*J162,"")</f>
        <v/>
      </c>
      <c r="U162" s="19">
        <f>IF($A162="placement",T162,IF($A162="site",SUMIF($C:$C,$C162,$T:$T),IF($A162="user",SUMIF($B:$B,$B162,$T:$T),SUM($T:$T))))</f>
        <v>2915.9600000000005</v>
      </c>
      <c r="V162" s="18">
        <f>U162/J162</f>
        <v>0.39554530656538262</v>
      </c>
    </row>
    <row r="163" spans="1:22" hidden="1" x14ac:dyDescent="0.3">
      <c r="A163" s="11" t="s">
        <v>10</v>
      </c>
      <c r="B163" s="11" t="s">
        <v>4257</v>
      </c>
      <c r="C163" s="11" t="s">
        <v>9898</v>
      </c>
      <c r="D163" s="11" t="s">
        <v>9898</v>
      </c>
      <c r="E163" s="11"/>
      <c r="F163" s="12">
        <v>0.33250000000000002</v>
      </c>
      <c r="G163" s="33">
        <v>0.97909584000000005</v>
      </c>
      <c r="H163" s="34">
        <v>349.6404</v>
      </c>
      <c r="I163" s="34">
        <v>138.5016</v>
      </c>
      <c r="J163" s="13">
        <v>7372</v>
      </c>
      <c r="K163" s="13">
        <v>2450</v>
      </c>
      <c r="L163" s="49">
        <v>0.39610000000000001</v>
      </c>
      <c r="M163" s="14">
        <v>1.7742128399999999</v>
      </c>
      <c r="N163" s="15">
        <v>1</v>
      </c>
      <c r="O163" s="16"/>
      <c r="P163" s="16">
        <v>0.43636976440000003</v>
      </c>
      <c r="Q163" s="16">
        <v>0.33247186017136299</v>
      </c>
      <c r="R163" s="44"/>
      <c r="S163" s="12" t="str">
        <f>IF(A163="placement",MIN(P163,IF(R163="",Q163,R163)),"")</f>
        <v/>
      </c>
      <c r="T163" s="14" t="str">
        <f>IF($A163="placement",S163*J163,"")</f>
        <v/>
      </c>
      <c r="U163" s="13">
        <f>IF($A163="placement",T163,IF($A163="site",SUMIF($C:$C,$C163,$T:$T),IF($A163="user",SUMIF($B:$B,$B163,$T:$T),SUM($T:$T))))</f>
        <v>2915.9600000000005</v>
      </c>
      <c r="V163" s="12">
        <f>U163/J163</f>
        <v>0.39554530656538262</v>
      </c>
    </row>
    <row r="164" spans="1:22" hidden="1" x14ac:dyDescent="0.3">
      <c r="A164" s="17" t="s">
        <v>13</v>
      </c>
      <c r="B164" s="17" t="s">
        <v>9993</v>
      </c>
      <c r="C164" s="17" t="s">
        <v>9994</v>
      </c>
      <c r="D164" s="17" t="s">
        <v>9898</v>
      </c>
      <c r="E164" s="17"/>
      <c r="F164" s="18">
        <v>0.20100000000000001</v>
      </c>
      <c r="G164" s="36">
        <v>0.97971207999999999</v>
      </c>
      <c r="H164" s="37">
        <v>423.52550000000002</v>
      </c>
      <c r="I164" s="37">
        <v>107.4516</v>
      </c>
      <c r="J164" s="19">
        <v>7371</v>
      </c>
      <c r="K164" s="19">
        <v>1064</v>
      </c>
      <c r="L164" s="18">
        <v>0.25369999999999998</v>
      </c>
      <c r="M164" s="20">
        <v>2.28669666</v>
      </c>
      <c r="N164" s="21">
        <v>1</v>
      </c>
      <c r="O164" s="22"/>
      <c r="P164" s="22">
        <v>0.56268795270000005</v>
      </c>
      <c r="Q164" s="22">
        <v>0.20101439620205999</v>
      </c>
      <c r="R164" s="43"/>
      <c r="S164" s="18" t="str">
        <f>IF(A164="placement",MIN(P164,IF(R164="",Q164,R164)),"")</f>
        <v/>
      </c>
      <c r="T164" s="20" t="str">
        <f>IF($A164="placement",S164*J164,"")</f>
        <v/>
      </c>
      <c r="U164" s="19">
        <f>IF($A164="placement",T164,IF($A164="site",SUMIF($C:$C,$C164,$T:$T),IF($A164="user",SUMIF($B:$B,$B164,$T:$T),SUM($T:$T))))</f>
        <v>1843</v>
      </c>
      <c r="V164" s="18">
        <f>U164/J164</f>
        <v>0.25003391670058339</v>
      </c>
    </row>
    <row r="165" spans="1:22" hidden="1" x14ac:dyDescent="0.3">
      <c r="A165" s="11" t="s">
        <v>10</v>
      </c>
      <c r="B165" s="11" t="s">
        <v>9993</v>
      </c>
      <c r="C165" s="11" t="s">
        <v>9898</v>
      </c>
      <c r="D165" s="35" t="s">
        <v>9898</v>
      </c>
      <c r="E165" s="11"/>
      <c r="F165" s="12">
        <v>0.20100000000000001</v>
      </c>
      <c r="G165" s="33">
        <v>0.97971207999999999</v>
      </c>
      <c r="H165" s="34">
        <v>423.52550000000002</v>
      </c>
      <c r="I165" s="34">
        <v>107.4516</v>
      </c>
      <c r="J165" s="13">
        <v>7371</v>
      </c>
      <c r="K165" s="13">
        <v>1064</v>
      </c>
      <c r="L165" s="12">
        <v>0.25369999999999998</v>
      </c>
      <c r="M165" s="14">
        <v>2.28669666</v>
      </c>
      <c r="N165" s="15">
        <v>1</v>
      </c>
      <c r="O165" s="16"/>
      <c r="P165" s="16">
        <v>0.56268795270000005</v>
      </c>
      <c r="Q165" s="16">
        <v>0.20101439620205999</v>
      </c>
      <c r="R165" s="44"/>
      <c r="S165" s="12" t="str">
        <f>IF(A165="placement",MIN(P165,IF(R165="",Q165,R165)),"")</f>
        <v/>
      </c>
      <c r="T165" s="14" t="str">
        <f>IF($A165="placement",S165*J165,"")</f>
        <v/>
      </c>
      <c r="U165" s="13">
        <f>IF($A165="placement",T165,IF($A165="site",SUMIF($C:$C,$C165,$T:$T),IF($A165="user",SUMIF($B:$B,$B165,$T:$T),SUM($T:$T))))</f>
        <v>1843</v>
      </c>
      <c r="V165" s="12">
        <f>U165/J165</f>
        <v>0.25003391670058339</v>
      </c>
    </row>
    <row r="166" spans="1:22" hidden="1" x14ac:dyDescent="0.3">
      <c r="A166" s="17" t="s">
        <v>13</v>
      </c>
      <c r="B166" s="17" t="s">
        <v>5595</v>
      </c>
      <c r="C166" s="17" t="s">
        <v>5596</v>
      </c>
      <c r="D166" s="17" t="s">
        <v>9898</v>
      </c>
      <c r="E166" s="17"/>
      <c r="F166" s="18">
        <v>0.34470000000000001</v>
      </c>
      <c r="G166" s="36">
        <v>0.99554865999999997</v>
      </c>
      <c r="H166" s="37">
        <v>2175.0761000000002</v>
      </c>
      <c r="I166" s="37">
        <v>711.2192</v>
      </c>
      <c r="J166" s="19">
        <v>7365</v>
      </c>
      <c r="K166" s="19">
        <v>2528</v>
      </c>
      <c r="L166" s="18">
        <v>0.32700000000000001</v>
      </c>
      <c r="M166" s="20">
        <v>0.34519613999999998</v>
      </c>
      <c r="N166" s="21">
        <v>0.194462</v>
      </c>
      <c r="O166" s="22"/>
      <c r="P166" s="22">
        <v>0.4366623013</v>
      </c>
      <c r="Q166" s="22">
        <v>0.34469682920850098</v>
      </c>
      <c r="R166" s="43"/>
      <c r="S166" s="18" t="str">
        <f>IF(A166="placement",MIN(P166,IF(R166="",Q166,R166)),"")</f>
        <v/>
      </c>
      <c r="T166" s="20" t="str">
        <f>IF($A166="placement",S166*J166,"")</f>
        <v/>
      </c>
      <c r="U166" s="19">
        <f>IF($A166="placement",T166,IF($A166="site",SUMIF($C:$C,$C166,$T:$T),IF($A166="user",SUMIF($B:$B,$B166,$T:$T),SUM($T:$T))))</f>
        <v>2849.7400000000002</v>
      </c>
      <c r="V166" s="18">
        <f>U166/J166</f>
        <v>0.38693007467752888</v>
      </c>
    </row>
    <row r="167" spans="1:22" hidden="1" x14ac:dyDescent="0.3">
      <c r="A167" s="11" t="s">
        <v>10</v>
      </c>
      <c r="B167" s="11" t="s">
        <v>5595</v>
      </c>
      <c r="C167" s="11" t="s">
        <v>9898</v>
      </c>
      <c r="D167" s="11" t="s">
        <v>9898</v>
      </c>
      <c r="E167" s="11"/>
      <c r="F167" s="12">
        <v>0.34470000000000001</v>
      </c>
      <c r="G167" s="33">
        <v>0.99554865999999997</v>
      </c>
      <c r="H167" s="34">
        <v>2175.0761000000002</v>
      </c>
      <c r="I167" s="34">
        <v>711.2192</v>
      </c>
      <c r="J167" s="13">
        <v>7365</v>
      </c>
      <c r="K167" s="13">
        <v>2528</v>
      </c>
      <c r="L167" s="49">
        <v>0.32700000000000001</v>
      </c>
      <c r="M167" s="14">
        <v>0.34519613999999998</v>
      </c>
      <c r="N167" s="15">
        <v>0.194462</v>
      </c>
      <c r="O167" s="16"/>
      <c r="P167" s="16">
        <v>0.4366623013</v>
      </c>
      <c r="Q167" s="16">
        <v>0.34469682920850098</v>
      </c>
      <c r="R167" s="44"/>
      <c r="S167" s="12" t="str">
        <f>IF(A167="placement",MIN(P167,IF(R167="",Q167,R167)),"")</f>
        <v/>
      </c>
      <c r="T167" s="14" t="str">
        <f>IF($A167="placement",S167*J167,"")</f>
        <v/>
      </c>
      <c r="U167" s="13">
        <f>IF($A167="placement",T167,IF($A167="site",SUMIF($C:$C,$C167,$T:$T),IF($A167="user",SUMIF($B:$B,$B167,$T:$T),SUM($T:$T))))</f>
        <v>2849.7400000000002</v>
      </c>
      <c r="V167" s="12">
        <f>U167/J167</f>
        <v>0.38693007467752888</v>
      </c>
    </row>
    <row r="168" spans="1:22" hidden="1" x14ac:dyDescent="0.3">
      <c r="A168" s="23" t="s">
        <v>14</v>
      </c>
      <c r="B168" s="23" t="s">
        <v>3015</v>
      </c>
      <c r="C168" s="23" t="s">
        <v>3017</v>
      </c>
      <c r="D168" s="23" t="s">
        <v>3032</v>
      </c>
      <c r="E168" s="23" t="s">
        <v>3033</v>
      </c>
      <c r="F168" s="27">
        <v>0.25</v>
      </c>
      <c r="G168" s="24">
        <v>1</v>
      </c>
      <c r="H168" s="25">
        <v>1384.4621</v>
      </c>
      <c r="I168" s="25">
        <v>160.09309999999999</v>
      </c>
      <c r="J168" s="26">
        <v>7324</v>
      </c>
      <c r="K168" s="26">
        <v>1080</v>
      </c>
      <c r="L168" s="27">
        <v>0.11559999999999999</v>
      </c>
      <c r="M168" s="28">
        <v>1.52484354</v>
      </c>
      <c r="N168" s="29">
        <v>1.3</v>
      </c>
      <c r="O168" s="31" t="s">
        <v>12</v>
      </c>
      <c r="P168" s="31">
        <v>0.1474535149</v>
      </c>
      <c r="Q168" s="31">
        <v>0.147453514949688</v>
      </c>
      <c r="R168" s="42"/>
      <c r="S168" s="27">
        <f>IF(A168="placement",MIN(P168,IF(R168="",Q168,R168)),"")</f>
        <v>0.1474535149</v>
      </c>
      <c r="T168" s="28">
        <f>IF($A168="placement",S168*J168,"")</f>
        <v>1079.9495431276</v>
      </c>
      <c r="U168" s="26">
        <f>IF($A168="placement",T168,IF($A168="site",SUMIF($C:$C,$C168,$T:$T),IF($A168="user",SUMIF($B:$B,$B168,$T:$T),SUM($T:$T))))</f>
        <v>1079.9495431276</v>
      </c>
      <c r="V168" s="27">
        <f>U168/J168</f>
        <v>0.1474535149</v>
      </c>
    </row>
    <row r="169" spans="1:22" hidden="1" x14ac:dyDescent="0.3">
      <c r="A169" s="23" t="s">
        <v>14</v>
      </c>
      <c r="B169" s="23" t="s">
        <v>3850</v>
      </c>
      <c r="C169" s="23" t="s">
        <v>10155</v>
      </c>
      <c r="D169" s="23" t="s">
        <v>3864</v>
      </c>
      <c r="E169" s="23" t="s">
        <v>3865</v>
      </c>
      <c r="F169" s="27">
        <v>0.25</v>
      </c>
      <c r="G169" s="24">
        <v>1</v>
      </c>
      <c r="H169" s="25">
        <v>389.43119999999999</v>
      </c>
      <c r="I169" s="25">
        <v>206.58359999999999</v>
      </c>
      <c r="J169" s="26">
        <v>7228</v>
      </c>
      <c r="K169" s="26">
        <v>1463</v>
      </c>
      <c r="L169" s="27">
        <v>0.53049999999999997</v>
      </c>
      <c r="M169" s="28">
        <v>1.16623297</v>
      </c>
      <c r="N169" s="29">
        <v>0.9</v>
      </c>
      <c r="O169" s="31" t="s">
        <v>42</v>
      </c>
      <c r="P169" s="31">
        <v>0.228284549</v>
      </c>
      <c r="Q169" s="31">
        <v>0.22828454904676701</v>
      </c>
      <c r="R169" s="42"/>
      <c r="S169" s="27">
        <f>IF(A169="placement",MIN(P169,IF(R169="",Q169,R169)),"")</f>
        <v>0.228284549</v>
      </c>
      <c r="T169" s="28">
        <f>IF($A169="placement",S169*J169,"")</f>
        <v>1650.040720172</v>
      </c>
      <c r="U169" s="26">
        <f>IF($A169="placement",T169,IF($A169="site",SUMIF($C:$C,$C169,$T:$T),IF($A169="user",SUMIF($B:$B,$B169,$T:$T),SUM($T:$T))))</f>
        <v>1650.040720172</v>
      </c>
      <c r="V169" s="27">
        <f>U169/J169</f>
        <v>0.228284549</v>
      </c>
    </row>
    <row r="170" spans="1:22" hidden="1" x14ac:dyDescent="0.3">
      <c r="A170" s="17" t="s">
        <v>13</v>
      </c>
      <c r="B170" s="17" t="s">
        <v>4894</v>
      </c>
      <c r="C170" s="17" t="s">
        <v>4896</v>
      </c>
      <c r="D170" s="17" t="s">
        <v>9898</v>
      </c>
      <c r="E170" s="17"/>
      <c r="F170" s="18">
        <v>0.29099999999999998</v>
      </c>
      <c r="G170" s="36">
        <v>0.99986721000000001</v>
      </c>
      <c r="H170" s="37">
        <v>2459.2712000000001</v>
      </c>
      <c r="I170" s="37">
        <v>262.38690000000003</v>
      </c>
      <c r="J170" s="19">
        <v>7204</v>
      </c>
      <c r="K170" s="19">
        <v>1849</v>
      </c>
      <c r="L170" s="18">
        <v>0.1067</v>
      </c>
      <c r="M170" s="20">
        <v>0.91516752000000001</v>
      </c>
      <c r="N170" s="21">
        <v>0.66252800000000001</v>
      </c>
      <c r="O170" s="22"/>
      <c r="P170" s="22">
        <v>0.27605822149999998</v>
      </c>
      <c r="Q170" s="22">
        <v>0.27605822145160103</v>
      </c>
      <c r="R170" s="43"/>
      <c r="S170" s="18" t="str">
        <f>IF(A170="placement",MIN(P170,IF(R170="",Q170,R170)),"")</f>
        <v/>
      </c>
      <c r="T170" s="20" t="str">
        <f>IF($A170="placement",S170*J170,"")</f>
        <v/>
      </c>
      <c r="U170" s="19">
        <f>IF($A170="placement",T170,IF($A170="site",SUMIF($C:$C,$C170,$T:$T),IF($A170="user",SUMIF($B:$B,$B170,$T:$T),SUM($T:$T))))</f>
        <v>1958.8887690371491</v>
      </c>
      <c r="V170" s="18">
        <f>U170/J170</f>
        <v>0.27191681968866588</v>
      </c>
    </row>
    <row r="171" spans="1:22" hidden="1" x14ac:dyDescent="0.3">
      <c r="A171" s="11" t="s">
        <v>10</v>
      </c>
      <c r="B171" s="11" t="s">
        <v>4894</v>
      </c>
      <c r="C171" s="11" t="s">
        <v>9898</v>
      </c>
      <c r="D171" s="11" t="s">
        <v>9898</v>
      </c>
      <c r="E171" s="11"/>
      <c r="F171" s="12">
        <v>0.29099999999999998</v>
      </c>
      <c r="G171" s="33">
        <v>0.99986721000000001</v>
      </c>
      <c r="H171" s="34">
        <v>2459.2712000000001</v>
      </c>
      <c r="I171" s="34">
        <v>262.38690000000003</v>
      </c>
      <c r="J171" s="13">
        <v>7204</v>
      </c>
      <c r="K171" s="13">
        <v>1849</v>
      </c>
      <c r="L171" s="12">
        <v>0.1067</v>
      </c>
      <c r="M171" s="14">
        <v>0.91516752000000001</v>
      </c>
      <c r="N171" s="15">
        <v>0.66252800000000001</v>
      </c>
      <c r="O171" s="16"/>
      <c r="P171" s="16">
        <v>0.27605822149999998</v>
      </c>
      <c r="Q171" s="16">
        <v>0.27605822145160103</v>
      </c>
      <c r="R171" s="44"/>
      <c r="S171" s="12" t="str">
        <f>IF(A171="placement",MIN(P171,IF(R171="",Q171,R171)),"")</f>
        <v/>
      </c>
      <c r="T171" s="14" t="str">
        <f>IF($A171="placement",S171*J171,"")</f>
        <v/>
      </c>
      <c r="U171" s="13">
        <f>IF($A171="placement",T171,IF($A171="site",SUMIF($C:$C,$C171,$T:$T),IF($A171="user",SUMIF($B:$B,$B171,$T:$T),SUM($T:$T))))</f>
        <v>1958.8887690371491</v>
      </c>
      <c r="V171" s="12">
        <f>U171/J171</f>
        <v>0.27191681968866588</v>
      </c>
    </row>
    <row r="172" spans="1:22" hidden="1" x14ac:dyDescent="0.3">
      <c r="A172" s="17" t="s">
        <v>13</v>
      </c>
      <c r="B172" s="17" t="s">
        <v>4199</v>
      </c>
      <c r="C172" s="17" t="s">
        <v>4201</v>
      </c>
      <c r="D172" s="17" t="s">
        <v>9898</v>
      </c>
      <c r="E172" s="17"/>
      <c r="F172" s="18">
        <v>0.25259999999999999</v>
      </c>
      <c r="G172" s="36">
        <v>0.96789645999999996</v>
      </c>
      <c r="H172" s="37">
        <v>3499.6489000000001</v>
      </c>
      <c r="I172" s="37">
        <v>326.62139999999999</v>
      </c>
      <c r="J172" s="19">
        <v>7122</v>
      </c>
      <c r="K172" s="19">
        <v>1753</v>
      </c>
      <c r="L172" s="18">
        <v>9.3299999999999994E-2</v>
      </c>
      <c r="M172" s="20">
        <v>0.72680734000000002</v>
      </c>
      <c r="N172" s="21">
        <v>0.49549100000000001</v>
      </c>
      <c r="O172" s="22"/>
      <c r="P172" s="22">
        <v>0.31826362740000003</v>
      </c>
      <c r="Q172" s="22">
        <v>0.25256828342607501</v>
      </c>
      <c r="R172" s="43"/>
      <c r="S172" s="18" t="str">
        <f>IF(A172="placement",MIN(P172,IF(R172="",Q172,R172)),"")</f>
        <v/>
      </c>
      <c r="T172" s="20" t="str">
        <f>IF($A172="placement",S172*J172,"")</f>
        <v/>
      </c>
      <c r="U172" s="19">
        <f>IF($A172="placement",T172,IF($A172="site",SUMIF($C:$C,$C172,$T:$T),IF($A172="user",SUMIF($B:$B,$B172,$T:$T),SUM($T:$T))))</f>
        <v>1931.5569504682278</v>
      </c>
      <c r="V172" s="18">
        <f>U172/J172</f>
        <v>0.27120990599104572</v>
      </c>
    </row>
    <row r="173" spans="1:22" hidden="1" x14ac:dyDescent="0.3">
      <c r="A173" s="11" t="s">
        <v>10</v>
      </c>
      <c r="B173" s="11" t="s">
        <v>4199</v>
      </c>
      <c r="C173" s="11" t="s">
        <v>9898</v>
      </c>
      <c r="D173" s="11" t="s">
        <v>9898</v>
      </c>
      <c r="E173" s="11"/>
      <c r="F173" s="12">
        <v>0.25259999999999999</v>
      </c>
      <c r="G173" s="33">
        <v>0.96789645999999996</v>
      </c>
      <c r="H173" s="34">
        <v>3499.6489000000001</v>
      </c>
      <c r="I173" s="34">
        <v>326.62139999999999</v>
      </c>
      <c r="J173" s="13">
        <v>7122</v>
      </c>
      <c r="K173" s="13">
        <v>1753</v>
      </c>
      <c r="L173" s="12">
        <v>9.3299999999999994E-2</v>
      </c>
      <c r="M173" s="14">
        <v>0.72680734000000002</v>
      </c>
      <c r="N173" s="15">
        <v>0.49549100000000001</v>
      </c>
      <c r="O173" s="16"/>
      <c r="P173" s="16">
        <v>0.31826362740000003</v>
      </c>
      <c r="Q173" s="16">
        <v>0.25256828342607501</v>
      </c>
      <c r="R173" s="44"/>
      <c r="S173" s="12" t="str">
        <f>IF(A173="placement",MIN(P173,IF(R173="",Q173,R173)),"")</f>
        <v/>
      </c>
      <c r="T173" s="14" t="str">
        <f>IF($A173="placement",S173*J173,"")</f>
        <v/>
      </c>
      <c r="U173" s="13">
        <f>IF($A173="placement",T173,IF($A173="site",SUMIF($C:$C,$C173,$T:$T),IF($A173="user",SUMIF($B:$B,$B173,$T:$T),SUM($T:$T))))</f>
        <v>1931.5569504682278</v>
      </c>
      <c r="V173" s="12">
        <f>U173/J173</f>
        <v>0.27120990599104572</v>
      </c>
    </row>
    <row r="174" spans="1:22" hidden="1" x14ac:dyDescent="0.3">
      <c r="A174" s="17" t="s">
        <v>13</v>
      </c>
      <c r="B174" s="17" t="s">
        <v>4090</v>
      </c>
      <c r="C174" s="17" t="s">
        <v>4091</v>
      </c>
      <c r="D174" s="17" t="s">
        <v>9898</v>
      </c>
      <c r="E174" s="17"/>
      <c r="F174" s="18">
        <v>0.25</v>
      </c>
      <c r="G174" s="36">
        <v>0.45910856</v>
      </c>
      <c r="H174" s="37">
        <v>2007.9746</v>
      </c>
      <c r="I174" s="37">
        <v>175.39869999999999</v>
      </c>
      <c r="J174" s="19">
        <v>7040</v>
      </c>
      <c r="K174" s="19">
        <v>1692</v>
      </c>
      <c r="L174" s="18">
        <v>8.7400000000000005E-2</v>
      </c>
      <c r="M174" s="20">
        <v>1.3378522100000001</v>
      </c>
      <c r="N174" s="21">
        <v>0.77865399999999996</v>
      </c>
      <c r="O174" s="22"/>
      <c r="P174" s="22">
        <v>0.41798204950000001</v>
      </c>
      <c r="Q174" s="22">
        <v>0.25</v>
      </c>
      <c r="R174" s="43"/>
      <c r="S174" s="18" t="str">
        <f>IF(A174="placement",MIN(P174,IF(R174="",Q174,R174)),"")</f>
        <v/>
      </c>
      <c r="T174" s="20" t="str">
        <f>IF($A174="placement",S174*J174,"")</f>
        <v/>
      </c>
      <c r="U174" s="19">
        <f>IF($A174="placement",T174,IF($A174="site",SUMIF($C:$C,$C174,$T:$T),IF($A174="user",SUMIF($B:$B,$B174,$T:$T),SUM($T:$T))))</f>
        <v>1801.3337884970779</v>
      </c>
      <c r="V174" s="18">
        <f>U174/J174</f>
        <v>0.25587127677515309</v>
      </c>
    </row>
    <row r="175" spans="1:22" hidden="1" x14ac:dyDescent="0.3">
      <c r="A175" s="11" t="s">
        <v>10</v>
      </c>
      <c r="B175" s="11" t="s">
        <v>4090</v>
      </c>
      <c r="C175" s="11" t="s">
        <v>9898</v>
      </c>
      <c r="D175" s="11" t="s">
        <v>9898</v>
      </c>
      <c r="E175" s="11"/>
      <c r="F175" s="12">
        <v>0.25</v>
      </c>
      <c r="G175" s="33">
        <v>0.45910856</v>
      </c>
      <c r="H175" s="34">
        <v>2007.9746</v>
      </c>
      <c r="I175" s="34">
        <v>175.39869999999999</v>
      </c>
      <c r="J175" s="13">
        <v>7040</v>
      </c>
      <c r="K175" s="13">
        <v>1692</v>
      </c>
      <c r="L175" s="12">
        <v>8.7400000000000005E-2</v>
      </c>
      <c r="M175" s="14">
        <v>1.3378522100000001</v>
      </c>
      <c r="N175" s="15">
        <v>0.77865399999999996</v>
      </c>
      <c r="O175" s="16"/>
      <c r="P175" s="16">
        <v>0.41798204950000001</v>
      </c>
      <c r="Q175" s="16">
        <v>0.25</v>
      </c>
      <c r="R175" s="44"/>
      <c r="S175" s="12" t="str">
        <f>IF(A175="placement",MIN(P175,IF(R175="",Q175,R175)),"")</f>
        <v/>
      </c>
      <c r="T175" s="14" t="str">
        <f>IF($A175="placement",S175*J175,"")</f>
        <v/>
      </c>
      <c r="U175" s="13">
        <f>IF($A175="placement",T175,IF($A175="site",SUMIF($C:$C,$C175,$T:$T),IF($A175="user",SUMIF($B:$B,$B175,$T:$T),SUM($T:$T))))</f>
        <v>1801.3337884970779</v>
      </c>
      <c r="V175" s="12">
        <f>U175/J175</f>
        <v>0.25587127677515309</v>
      </c>
    </row>
    <row r="176" spans="1:22" hidden="1" x14ac:dyDescent="0.3">
      <c r="A176" s="17" t="s">
        <v>13</v>
      </c>
      <c r="B176" s="17" t="s">
        <v>6586</v>
      </c>
      <c r="C176" s="17" t="s">
        <v>6587</v>
      </c>
      <c r="D176" s="38" t="s">
        <v>9898</v>
      </c>
      <c r="E176" s="17"/>
      <c r="F176" s="18">
        <v>0.29360000000000003</v>
      </c>
      <c r="G176" s="36">
        <v>0.69310106999999999</v>
      </c>
      <c r="H176" s="37">
        <v>574.74829999999997</v>
      </c>
      <c r="I176" s="37">
        <v>209.83359999999999</v>
      </c>
      <c r="J176" s="19">
        <v>6990</v>
      </c>
      <c r="K176" s="19">
        <v>2011</v>
      </c>
      <c r="L176" s="18">
        <v>0.36509999999999998</v>
      </c>
      <c r="M176" s="20">
        <v>1.110406</v>
      </c>
      <c r="N176" s="21">
        <v>0.87037900000000001</v>
      </c>
      <c r="O176" s="22"/>
      <c r="P176" s="22">
        <v>0.21616147499999999</v>
      </c>
      <c r="Q176" s="22">
        <v>0.21616147500917701</v>
      </c>
      <c r="R176" s="43"/>
      <c r="S176" s="18" t="str">
        <f>IF(A176="placement",MIN(P176,IF(R176="",Q176,R176)),"")</f>
        <v/>
      </c>
      <c r="T176" s="20" t="str">
        <f>IF($A176="placement",S176*J176,"")</f>
        <v/>
      </c>
      <c r="U176" s="19">
        <f>IF($A176="placement",T176,IF($A176="site",SUMIF($C:$C,$C176,$T:$T),IF($A176="user",SUMIF($B:$B,$B176,$T:$T),SUM($T:$T))))</f>
        <v>1771.2371589737886</v>
      </c>
      <c r="V176" s="18">
        <f>U176/J176</f>
        <v>0.25339587395905416</v>
      </c>
    </row>
    <row r="177" spans="1:22" hidden="1" x14ac:dyDescent="0.3">
      <c r="A177" s="11" t="s">
        <v>10</v>
      </c>
      <c r="B177" s="11" t="s">
        <v>6586</v>
      </c>
      <c r="C177" s="11" t="s">
        <v>9898</v>
      </c>
      <c r="D177" s="35" t="s">
        <v>9898</v>
      </c>
      <c r="E177" s="11"/>
      <c r="F177" s="12">
        <v>0.29360000000000003</v>
      </c>
      <c r="G177" s="33">
        <v>0.69310106999999999</v>
      </c>
      <c r="H177" s="34">
        <v>574.74829999999997</v>
      </c>
      <c r="I177" s="34">
        <v>209.83359999999999</v>
      </c>
      <c r="J177" s="13">
        <v>6990</v>
      </c>
      <c r="K177" s="13">
        <v>2011</v>
      </c>
      <c r="L177" s="49">
        <v>0.36509999999999998</v>
      </c>
      <c r="M177" s="14">
        <v>1.110406</v>
      </c>
      <c r="N177" s="15">
        <v>0.87037900000000001</v>
      </c>
      <c r="O177" s="16"/>
      <c r="P177" s="16">
        <v>0.21616147499999999</v>
      </c>
      <c r="Q177" s="16">
        <v>0.21616147500917701</v>
      </c>
      <c r="R177" s="44"/>
      <c r="S177" s="12" t="str">
        <f>IF(A177="placement",MIN(P177,IF(R177="",Q177,R177)),"")</f>
        <v/>
      </c>
      <c r="T177" s="14" t="str">
        <f>IF($A177="placement",S177*J177,"")</f>
        <v/>
      </c>
      <c r="U177" s="13">
        <f>IF($A177="placement",T177,IF($A177="site",SUMIF($C:$C,$C177,$T:$T),IF($A177="user",SUMIF($B:$B,$B177,$T:$T),SUM($T:$T))))</f>
        <v>1771.2371589737886</v>
      </c>
      <c r="V177" s="12">
        <f>U177/J177</f>
        <v>0.25339587395905416</v>
      </c>
    </row>
    <row r="178" spans="1:22" x14ac:dyDescent="0.3">
      <c r="A178" s="23" t="s">
        <v>14</v>
      </c>
      <c r="B178" s="23" t="s">
        <v>3563</v>
      </c>
      <c r="C178" s="23" t="s">
        <v>3564</v>
      </c>
      <c r="D178" s="23" t="s">
        <v>3567</v>
      </c>
      <c r="E178" s="23" t="s">
        <v>3568</v>
      </c>
      <c r="F178" s="27">
        <v>0.25</v>
      </c>
      <c r="G178" s="24">
        <v>1</v>
      </c>
      <c r="H178" s="25">
        <v>372.76440000000002</v>
      </c>
      <c r="I178" s="25">
        <v>85.514499999999998</v>
      </c>
      <c r="J178" s="26">
        <v>6986</v>
      </c>
      <c r="K178" s="26">
        <v>1746</v>
      </c>
      <c r="L178" s="27">
        <v>0.22939999999999999</v>
      </c>
      <c r="M178" s="28">
        <v>2.72311763</v>
      </c>
      <c r="N178" s="29">
        <v>1.9</v>
      </c>
      <c r="O178" s="31" t="s">
        <v>12</v>
      </c>
      <c r="P178" s="31">
        <v>0.30227031809999999</v>
      </c>
      <c r="Q178" s="31">
        <v>0.25</v>
      </c>
      <c r="R178" s="42">
        <v>0.28000000000000003</v>
      </c>
      <c r="S178" s="27">
        <f>IF(A178="placement",MIN(P178,IF(R178="",Q178,R178)),"")</f>
        <v>0.28000000000000003</v>
      </c>
      <c r="T178" s="28">
        <f>IF($A178="placement",S178*J178,"")</f>
        <v>1956.0800000000002</v>
      </c>
      <c r="U178" s="26">
        <f>IF($A178="placement",T178,IF($A178="site",SUMIF($C:$C,$C178,$T:$T),IF($A178="user",SUMIF($B:$B,$B178,$T:$T),SUM($T:$T))))</f>
        <v>1956.0800000000002</v>
      </c>
      <c r="V178" s="27">
        <f>U178/J178</f>
        <v>0.28000000000000003</v>
      </c>
    </row>
    <row r="179" spans="1:22" x14ac:dyDescent="0.3">
      <c r="A179" s="23" t="s">
        <v>14</v>
      </c>
      <c r="B179" s="23" t="s">
        <v>4652</v>
      </c>
      <c r="C179" s="23" t="s">
        <v>4653</v>
      </c>
      <c r="D179" s="32" t="s">
        <v>4668</v>
      </c>
      <c r="E179" s="23" t="s">
        <v>4669</v>
      </c>
      <c r="F179" s="27">
        <v>0.33</v>
      </c>
      <c r="G179" s="24">
        <v>1</v>
      </c>
      <c r="H179" s="25">
        <v>14522.876099999999</v>
      </c>
      <c r="I179" s="25">
        <v>4385.6638999999996</v>
      </c>
      <c r="J179" s="26">
        <v>6882</v>
      </c>
      <c r="K179" s="26">
        <v>2271</v>
      </c>
      <c r="L179" s="27">
        <v>0.30199999999999999</v>
      </c>
      <c r="M179" s="28">
        <v>5.2304429999999999E-2</v>
      </c>
      <c r="N179" s="29">
        <v>0.01</v>
      </c>
      <c r="O179" s="31" t="s">
        <v>12</v>
      </c>
      <c r="P179" s="31">
        <v>0.80881159790000001</v>
      </c>
      <c r="Q179" s="31">
        <v>0.33</v>
      </c>
      <c r="R179" s="42">
        <v>0.4</v>
      </c>
      <c r="S179" s="27">
        <f>IF(A179="placement",MIN(P179,IF(R179="",Q179,R179)),"")</f>
        <v>0.4</v>
      </c>
      <c r="T179" s="28">
        <f>IF($A179="placement",S179*J179,"")</f>
        <v>2752.8</v>
      </c>
      <c r="U179" s="26">
        <f>IF($A179="placement",T179,IF($A179="site",SUMIF($C:$C,$C179,$T:$T),IF($A179="user",SUMIF($B:$B,$B179,$T:$T),SUM($T:$T))))</f>
        <v>2752.8</v>
      </c>
      <c r="V179" s="27">
        <f>U179/J179</f>
        <v>0.4</v>
      </c>
    </row>
    <row r="180" spans="1:22" x14ac:dyDescent="0.3">
      <c r="A180" s="23" t="s">
        <v>14</v>
      </c>
      <c r="B180" s="23" t="s">
        <v>53</v>
      </c>
      <c r="C180" s="23" t="s">
        <v>55</v>
      </c>
      <c r="D180" s="23" t="s">
        <v>81</v>
      </c>
      <c r="E180" s="23" t="s">
        <v>82</v>
      </c>
      <c r="F180" s="27">
        <v>0.25</v>
      </c>
      <c r="G180" s="24">
        <v>1</v>
      </c>
      <c r="H180" s="25">
        <v>376.7971</v>
      </c>
      <c r="I180" s="25">
        <v>210.45230000000001</v>
      </c>
      <c r="J180" s="26">
        <v>6823</v>
      </c>
      <c r="K180" s="26">
        <v>1706</v>
      </c>
      <c r="L180" s="27">
        <v>0.5585</v>
      </c>
      <c r="M180" s="28">
        <v>1.0807417500000001</v>
      </c>
      <c r="N180" s="29">
        <v>0.1</v>
      </c>
      <c r="O180" s="31" t="s">
        <v>12</v>
      </c>
      <c r="P180" s="31">
        <v>0.90747095680000001</v>
      </c>
      <c r="Q180" s="31">
        <v>0.249999999999999</v>
      </c>
      <c r="R180" s="42">
        <v>0.3</v>
      </c>
      <c r="S180" s="27">
        <f>IF(A180="placement",MIN(P180,IF(R180="",Q180,R180)),"")</f>
        <v>0.3</v>
      </c>
      <c r="T180" s="28">
        <f>IF($A180="placement",S180*J180,"")</f>
        <v>2046.8999999999999</v>
      </c>
      <c r="U180" s="26">
        <f>IF($A180="placement",T180,IF($A180="site",SUMIF($C:$C,$C180,$T:$T),IF($A180="user",SUMIF($B:$B,$B180,$T:$T),SUM($T:$T))))</f>
        <v>2046.8999999999999</v>
      </c>
      <c r="V180" s="27">
        <f>U180/J180</f>
        <v>0.3</v>
      </c>
    </row>
    <row r="181" spans="1:22" hidden="1" x14ac:dyDescent="0.3">
      <c r="A181" s="17" t="s">
        <v>13</v>
      </c>
      <c r="B181" s="17" t="s">
        <v>7032</v>
      </c>
      <c r="C181" s="17" t="s">
        <v>7034</v>
      </c>
      <c r="D181" s="17" t="s">
        <v>9898</v>
      </c>
      <c r="E181" s="17"/>
      <c r="F181" s="18">
        <v>0.2878</v>
      </c>
      <c r="G181" s="36">
        <v>0.87588999000000001</v>
      </c>
      <c r="H181" s="37">
        <v>6742.2969000000003</v>
      </c>
      <c r="I181" s="37">
        <v>262.1653</v>
      </c>
      <c r="J181" s="19">
        <v>6811</v>
      </c>
      <c r="K181" s="19">
        <v>1959</v>
      </c>
      <c r="L181" s="18">
        <v>3.8899999999999997E-2</v>
      </c>
      <c r="M181" s="20">
        <v>0.86599873999999999</v>
      </c>
      <c r="N181" s="21">
        <v>0.47998600000000002</v>
      </c>
      <c r="O181" s="22"/>
      <c r="P181" s="22">
        <v>0.44574284260000002</v>
      </c>
      <c r="Q181" s="22">
        <v>0.28784930680704601</v>
      </c>
      <c r="R181" s="43"/>
      <c r="S181" s="18" t="str">
        <f>IF(A181="placement",MIN(P181,IF(R181="",Q181,R181)),"")</f>
        <v/>
      </c>
      <c r="T181" s="20" t="str">
        <f>IF($A181="placement",S181*J181,"")</f>
        <v/>
      </c>
      <c r="U181" s="19">
        <f>IF($A181="placement",T181,IF($A181="site",SUMIF($C:$C,$C181,$T:$T),IF($A181="user",SUMIF($B:$B,$B181,$T:$T),SUM($T:$T))))</f>
        <v>2184.7899999999991</v>
      </c>
      <c r="V181" s="18">
        <f>U181/J181</f>
        <v>0.32077374834826</v>
      </c>
    </row>
    <row r="182" spans="1:22" hidden="1" x14ac:dyDescent="0.3">
      <c r="A182" s="11" t="s">
        <v>10</v>
      </c>
      <c r="B182" s="11" t="s">
        <v>7032</v>
      </c>
      <c r="C182" s="11" t="s">
        <v>9898</v>
      </c>
      <c r="D182" s="11" t="s">
        <v>9898</v>
      </c>
      <c r="E182" s="11"/>
      <c r="F182" s="12">
        <v>0.2878</v>
      </c>
      <c r="G182" s="33">
        <v>0.87588999000000001</v>
      </c>
      <c r="H182" s="34">
        <v>6742.2969000000003</v>
      </c>
      <c r="I182" s="34">
        <v>262.1653</v>
      </c>
      <c r="J182" s="13">
        <v>6811</v>
      </c>
      <c r="K182" s="13">
        <v>1959</v>
      </c>
      <c r="L182" s="12">
        <v>3.8899999999999997E-2</v>
      </c>
      <c r="M182" s="14">
        <v>0.86599873999999999</v>
      </c>
      <c r="N182" s="15">
        <v>0.47998600000000002</v>
      </c>
      <c r="O182" s="16"/>
      <c r="P182" s="16">
        <v>0.44574284260000002</v>
      </c>
      <c r="Q182" s="16">
        <v>0.28784930680704601</v>
      </c>
      <c r="R182" s="44"/>
      <c r="S182" s="12" t="str">
        <f>IF(A182="placement",MIN(P182,IF(R182="",Q182,R182)),"")</f>
        <v/>
      </c>
      <c r="T182" s="14" t="str">
        <f>IF($A182="placement",S182*J182,"")</f>
        <v/>
      </c>
      <c r="U182" s="13">
        <f>IF($A182="placement",T182,IF($A182="site",SUMIF($C:$C,$C182,$T:$T),IF($A182="user",SUMIF($B:$B,$B182,$T:$T),SUM($T:$T))))</f>
        <v>2184.7899999999991</v>
      </c>
      <c r="V182" s="12">
        <f>U182/J182</f>
        <v>0.32077374834826</v>
      </c>
    </row>
    <row r="183" spans="1:22" hidden="1" x14ac:dyDescent="0.3">
      <c r="A183" s="17" t="s">
        <v>13</v>
      </c>
      <c r="B183" s="17" t="s">
        <v>6024</v>
      </c>
      <c r="C183" s="17" t="s">
        <v>6026</v>
      </c>
      <c r="D183" s="17" t="s">
        <v>9898</v>
      </c>
      <c r="E183" s="17"/>
      <c r="F183" s="18">
        <v>0.33</v>
      </c>
      <c r="G183" s="36">
        <v>1</v>
      </c>
      <c r="H183" s="37">
        <v>1069.8982000000001</v>
      </c>
      <c r="I183" s="37">
        <v>75.062600000000003</v>
      </c>
      <c r="J183" s="19">
        <v>6721</v>
      </c>
      <c r="K183" s="19">
        <v>1091</v>
      </c>
      <c r="L183" s="18">
        <v>7.0199999999999999E-2</v>
      </c>
      <c r="M183" s="20">
        <v>2.9845037099999998</v>
      </c>
      <c r="N183" s="21">
        <v>2.5</v>
      </c>
      <c r="O183" s="22"/>
      <c r="P183" s="22">
        <v>0.16233979009999999</v>
      </c>
      <c r="Q183" s="22">
        <v>0.162339790092694</v>
      </c>
      <c r="R183" s="43"/>
      <c r="S183" s="18" t="str">
        <f>IF(A183="placement",MIN(P183,IF(R183="",Q183,R183)),"")</f>
        <v/>
      </c>
      <c r="T183" s="20" t="str">
        <f>IF($A183="placement",S183*J183,"")</f>
        <v/>
      </c>
      <c r="U183" s="19">
        <f>IF($A183="placement",T183,IF($A183="site",SUMIF($C:$C,$C183,$T:$T),IF($A183="user",SUMIF($B:$B,$B183,$T:$T),SUM($T:$T))))</f>
        <v>1090.9219507912201</v>
      </c>
      <c r="V183" s="18">
        <f>U183/J183</f>
        <v>0.16231542192995388</v>
      </c>
    </row>
    <row r="184" spans="1:22" hidden="1" x14ac:dyDescent="0.3">
      <c r="A184" s="11" t="s">
        <v>10</v>
      </c>
      <c r="B184" s="11" t="s">
        <v>6024</v>
      </c>
      <c r="C184" s="11" t="s">
        <v>9898</v>
      </c>
      <c r="D184" s="11" t="s">
        <v>9898</v>
      </c>
      <c r="E184" s="11"/>
      <c r="F184" s="12">
        <v>0.33</v>
      </c>
      <c r="G184" s="33">
        <v>1</v>
      </c>
      <c r="H184" s="34">
        <v>1069.8982000000001</v>
      </c>
      <c r="I184" s="34">
        <v>75.062600000000003</v>
      </c>
      <c r="J184" s="13">
        <v>6721</v>
      </c>
      <c r="K184" s="13">
        <v>1091</v>
      </c>
      <c r="L184" s="12">
        <v>7.0199999999999999E-2</v>
      </c>
      <c r="M184" s="14">
        <v>2.9845037099999998</v>
      </c>
      <c r="N184" s="15">
        <v>2.5</v>
      </c>
      <c r="O184" s="16"/>
      <c r="P184" s="16">
        <v>0.16233979009999999</v>
      </c>
      <c r="Q184" s="16">
        <v>0.162339790092694</v>
      </c>
      <c r="R184" s="44"/>
      <c r="S184" s="12" t="str">
        <f>IF(A184="placement",MIN(P184,IF(R184="",Q184,R184)),"")</f>
        <v/>
      </c>
      <c r="T184" s="14" t="str">
        <f>IF($A184="placement",S184*J184,"")</f>
        <v/>
      </c>
      <c r="U184" s="13">
        <f>IF($A184="placement",T184,IF($A184="site",SUMIF($C:$C,$C184,$T:$T),IF($A184="user",SUMIF($B:$B,$B184,$T:$T),SUM($T:$T))))</f>
        <v>1090.9219507912201</v>
      </c>
      <c r="V184" s="12">
        <f>U184/J184</f>
        <v>0.16231542192995388</v>
      </c>
    </row>
    <row r="185" spans="1:22" x14ac:dyDescent="0.3">
      <c r="A185" s="23" t="s">
        <v>14</v>
      </c>
      <c r="B185" s="23" t="s">
        <v>3850</v>
      </c>
      <c r="C185" s="23" t="s">
        <v>10155</v>
      </c>
      <c r="D185" s="23" t="s">
        <v>3874</v>
      </c>
      <c r="E185" s="23" t="s">
        <v>3875</v>
      </c>
      <c r="F185" s="27">
        <v>0.25</v>
      </c>
      <c r="G185" s="24">
        <v>1</v>
      </c>
      <c r="H185" s="25">
        <v>575.53949999999998</v>
      </c>
      <c r="I185" s="25">
        <v>176.52289999999999</v>
      </c>
      <c r="J185" s="26">
        <v>6702</v>
      </c>
      <c r="K185" s="26">
        <v>1417</v>
      </c>
      <c r="L185" s="27">
        <v>0.30669999999999997</v>
      </c>
      <c r="M185" s="28">
        <v>1.2656039400000001</v>
      </c>
      <c r="N185" s="29">
        <v>0.9</v>
      </c>
      <c r="O185" s="31" t="s">
        <v>42</v>
      </c>
      <c r="P185" s="31">
        <v>0.28887705699999999</v>
      </c>
      <c r="Q185" s="31">
        <v>0.25</v>
      </c>
      <c r="R185" s="42">
        <v>0.28000000000000003</v>
      </c>
      <c r="S185" s="27">
        <f>IF(A185="placement",MIN(P185,IF(R185="",Q185,R185)),"")</f>
        <v>0.28000000000000003</v>
      </c>
      <c r="T185" s="28">
        <f>IF($A185="placement",S185*J185,"")</f>
        <v>1876.5600000000002</v>
      </c>
      <c r="U185" s="26">
        <f>IF($A185="placement",T185,IF($A185="site",SUMIF($C:$C,$C185,$T:$T),IF($A185="user",SUMIF($B:$B,$B185,$T:$T),SUM($T:$T))))</f>
        <v>1876.5600000000002</v>
      </c>
      <c r="V185" s="27">
        <f>U185/J185</f>
        <v>0.28000000000000003</v>
      </c>
    </row>
    <row r="186" spans="1:22" hidden="1" x14ac:dyDescent="0.3">
      <c r="A186" s="17" t="s">
        <v>13</v>
      </c>
      <c r="B186" s="17" t="s">
        <v>9124</v>
      </c>
      <c r="C186" s="17" t="s">
        <v>9126</v>
      </c>
      <c r="D186" s="17" t="s">
        <v>9898</v>
      </c>
      <c r="E186" s="17"/>
      <c r="F186" s="18">
        <v>0.16520000000000001</v>
      </c>
      <c r="G186" s="36">
        <v>1</v>
      </c>
      <c r="H186" s="37">
        <v>2582.3362999999999</v>
      </c>
      <c r="I186" s="37">
        <v>198.02860000000001</v>
      </c>
      <c r="J186" s="19">
        <v>6646</v>
      </c>
      <c r="K186" s="19">
        <v>1028</v>
      </c>
      <c r="L186" s="18">
        <v>7.6700000000000004E-2</v>
      </c>
      <c r="M186" s="20">
        <v>1.1187685000000001</v>
      </c>
      <c r="N186" s="21">
        <v>0.93104399999999998</v>
      </c>
      <c r="O186" s="22"/>
      <c r="P186" s="22">
        <v>0.1677956588</v>
      </c>
      <c r="Q186" s="22">
        <v>0.165216420650662</v>
      </c>
      <c r="R186" s="43"/>
      <c r="S186" s="18" t="str">
        <f>IF(A186="placement",MIN(P186,IF(R186="",Q186,R186)),"")</f>
        <v/>
      </c>
      <c r="T186" s="20" t="str">
        <f>IF($A186="placement",S186*J186,"")</f>
        <v/>
      </c>
      <c r="U186" s="19">
        <f>IF($A186="placement",T186,IF($A186="site",SUMIF($C:$C,$C186,$T:$T),IF($A186="user",SUMIF($B:$B,$B186,$T:$T),SUM($T:$T))))</f>
        <v>1100.238255557681</v>
      </c>
      <c r="V186" s="18">
        <f>U186/J186</f>
        <v>0.16554894004780032</v>
      </c>
    </row>
    <row r="187" spans="1:22" hidden="1" x14ac:dyDescent="0.3">
      <c r="A187" s="11" t="s">
        <v>10</v>
      </c>
      <c r="B187" s="11" t="s">
        <v>9124</v>
      </c>
      <c r="C187" s="11" t="s">
        <v>9898</v>
      </c>
      <c r="D187" s="11" t="s">
        <v>9898</v>
      </c>
      <c r="E187" s="11"/>
      <c r="F187" s="12">
        <v>0.16520000000000001</v>
      </c>
      <c r="G187" s="33">
        <v>1</v>
      </c>
      <c r="H187" s="34">
        <v>2582.3362999999999</v>
      </c>
      <c r="I187" s="34">
        <v>198.02860000000001</v>
      </c>
      <c r="J187" s="13">
        <v>6646</v>
      </c>
      <c r="K187" s="13">
        <v>1028</v>
      </c>
      <c r="L187" s="12">
        <v>7.6700000000000004E-2</v>
      </c>
      <c r="M187" s="14">
        <v>1.1187685000000001</v>
      </c>
      <c r="N187" s="15">
        <v>0.93104399999999998</v>
      </c>
      <c r="O187" s="16"/>
      <c r="P187" s="16">
        <v>0.1677956588</v>
      </c>
      <c r="Q187" s="16">
        <v>0.165216420650662</v>
      </c>
      <c r="R187" s="44"/>
      <c r="S187" s="12" t="str">
        <f>IF(A187="placement",MIN(P187,IF(R187="",Q187,R187)),"")</f>
        <v/>
      </c>
      <c r="T187" s="14" t="str">
        <f>IF($A187="placement",S187*J187,"")</f>
        <v/>
      </c>
      <c r="U187" s="13">
        <f>IF($A187="placement",T187,IF($A187="site",SUMIF($C:$C,$C187,$T:$T),IF($A187="user",SUMIF($B:$B,$B187,$T:$T),SUM($T:$T))))</f>
        <v>1100.238255557681</v>
      </c>
      <c r="V187" s="12">
        <f>U187/J187</f>
        <v>0.16554894004780032</v>
      </c>
    </row>
    <row r="188" spans="1:22" hidden="1" x14ac:dyDescent="0.3">
      <c r="A188" s="17" t="s">
        <v>13</v>
      </c>
      <c r="B188" s="17" t="s">
        <v>9073</v>
      </c>
      <c r="C188" s="17" t="s">
        <v>9074</v>
      </c>
      <c r="D188" s="17" t="s">
        <v>9898</v>
      </c>
      <c r="E188" s="17"/>
      <c r="F188" s="18">
        <v>0.1648</v>
      </c>
      <c r="G188" s="36">
        <v>0.99049816999999996</v>
      </c>
      <c r="H188" s="37">
        <v>4632.4610000000002</v>
      </c>
      <c r="I188" s="37">
        <v>394.47109999999998</v>
      </c>
      <c r="J188" s="19">
        <v>6587</v>
      </c>
      <c r="K188" s="19">
        <v>863</v>
      </c>
      <c r="L188" s="18">
        <v>8.5199999999999998E-2</v>
      </c>
      <c r="M188" s="20">
        <v>0.55661967999999995</v>
      </c>
      <c r="N188" s="21">
        <v>0.468441</v>
      </c>
      <c r="O188" s="22"/>
      <c r="P188" s="22">
        <v>0.15841818099999999</v>
      </c>
      <c r="Q188" s="22">
        <v>0.15841818099733401</v>
      </c>
      <c r="R188" s="43"/>
      <c r="S188" s="18" t="str">
        <f>IF(A188="placement",MIN(P188,IF(R188="",Q188,R188)),"")</f>
        <v/>
      </c>
      <c r="T188" s="20" t="str">
        <f>IF($A188="placement",S188*J188,"")</f>
        <v/>
      </c>
      <c r="U188" s="17">
        <f>IF($A188="placement",T188,IF($A188="site",SUMIF($C:$C,$C188,$T:$T),IF($A188="user",SUMIF($B:$B,$B188,$T:$T),SUM($T:$T))))</f>
        <v>996.18852552132819</v>
      </c>
      <c r="V188" s="18">
        <f>U188/J188</f>
        <v>0.15123554357390742</v>
      </c>
    </row>
    <row r="189" spans="1:22" hidden="1" x14ac:dyDescent="0.3">
      <c r="A189" s="11" t="s">
        <v>10</v>
      </c>
      <c r="B189" s="11" t="s">
        <v>9073</v>
      </c>
      <c r="C189" s="11" t="s">
        <v>9898</v>
      </c>
      <c r="D189" s="35" t="s">
        <v>9898</v>
      </c>
      <c r="E189" s="11"/>
      <c r="F189" s="12">
        <v>0.1648</v>
      </c>
      <c r="G189" s="33">
        <v>0.99049816999999996</v>
      </c>
      <c r="H189" s="34">
        <v>4632.4610000000002</v>
      </c>
      <c r="I189" s="34">
        <v>394.47109999999998</v>
      </c>
      <c r="J189" s="13">
        <v>6587</v>
      </c>
      <c r="K189" s="13">
        <v>863</v>
      </c>
      <c r="L189" s="12">
        <v>8.5199999999999998E-2</v>
      </c>
      <c r="M189" s="14">
        <v>0.55661967999999995</v>
      </c>
      <c r="N189" s="15">
        <v>0.468441</v>
      </c>
      <c r="O189" s="16"/>
      <c r="P189" s="16">
        <v>0.15841818099999999</v>
      </c>
      <c r="Q189" s="16">
        <v>0.15841818099733401</v>
      </c>
      <c r="R189" s="44"/>
      <c r="S189" s="12" t="str">
        <f>IF(A189="placement",MIN(P189,IF(R189="",Q189,R189)),"")</f>
        <v/>
      </c>
      <c r="T189" s="14" t="str">
        <f>IF($A189="placement",S189*J189,"")</f>
        <v/>
      </c>
      <c r="U189" s="13">
        <f>IF($A189="placement",T189,IF($A189="site",SUMIF($C:$C,$C189,$T:$T),IF($A189="user",SUMIF($B:$B,$B189,$T:$T),SUM($T:$T))))</f>
        <v>996.18852552132819</v>
      </c>
      <c r="V189" s="12">
        <f>U189/J189</f>
        <v>0.15123554357390742</v>
      </c>
    </row>
    <row r="190" spans="1:22" x14ac:dyDescent="0.3">
      <c r="A190" s="23" t="s">
        <v>14</v>
      </c>
      <c r="B190" s="23" t="s">
        <v>1478</v>
      </c>
      <c r="C190" s="23" t="s">
        <v>1480</v>
      </c>
      <c r="D190" s="23" t="s">
        <v>10517</v>
      </c>
      <c r="E190" s="23" t="s">
        <v>10518</v>
      </c>
      <c r="F190" s="27">
        <v>0.25</v>
      </c>
      <c r="G190" s="24">
        <v>1</v>
      </c>
      <c r="H190" s="25">
        <v>2768.6504</v>
      </c>
      <c r="I190" s="25">
        <v>535.8895</v>
      </c>
      <c r="J190" s="26">
        <v>6566</v>
      </c>
      <c r="K190" s="26">
        <v>1642</v>
      </c>
      <c r="L190" s="27">
        <v>0.19359999999999999</v>
      </c>
      <c r="M190" s="28">
        <v>0.40841938</v>
      </c>
      <c r="N190" s="29">
        <v>0.2</v>
      </c>
      <c r="O190" s="31" t="s">
        <v>12</v>
      </c>
      <c r="P190" s="31">
        <v>0.51030727239999996</v>
      </c>
      <c r="Q190" s="31">
        <v>0.25</v>
      </c>
      <c r="R190" s="42">
        <v>0.35</v>
      </c>
      <c r="S190" s="27">
        <f>IF(A190="placement",MIN(P190,IF(R190="",Q190,R190)),"")</f>
        <v>0.35</v>
      </c>
      <c r="T190" s="28">
        <f>IF($A190="placement",S190*J190,"")</f>
        <v>2298.1</v>
      </c>
      <c r="U190" s="26">
        <f>IF($A190="placement",T190,IF($A190="site",SUMIF($C:$C,$C190,$T:$T),IF($A190="user",SUMIF($B:$B,$B190,$T:$T),SUM($T:$T))))</f>
        <v>2298.1</v>
      </c>
      <c r="V190" s="27">
        <f>U190/J190</f>
        <v>0.35</v>
      </c>
    </row>
    <row r="191" spans="1:22" hidden="1" x14ac:dyDescent="0.3">
      <c r="A191" s="17" t="s">
        <v>13</v>
      </c>
      <c r="B191" s="17" t="s">
        <v>5623</v>
      </c>
      <c r="C191" s="17" t="s">
        <v>5625</v>
      </c>
      <c r="D191" s="17" t="s">
        <v>9898</v>
      </c>
      <c r="E191" s="17"/>
      <c r="F191" s="18">
        <v>0.25059999999999999</v>
      </c>
      <c r="G191" s="36">
        <v>0.92573190999999999</v>
      </c>
      <c r="H191" s="37">
        <v>899.04939999999999</v>
      </c>
      <c r="I191" s="37">
        <v>224.85120000000001</v>
      </c>
      <c r="J191" s="19">
        <v>6561</v>
      </c>
      <c r="K191" s="19">
        <v>1597</v>
      </c>
      <c r="L191" s="18">
        <v>0.25009999999999999</v>
      </c>
      <c r="M191" s="20">
        <v>0.97260873999999997</v>
      </c>
      <c r="N191" s="21">
        <v>0.65727999999999998</v>
      </c>
      <c r="O191" s="22"/>
      <c r="P191" s="22">
        <v>0.32420924239999999</v>
      </c>
      <c r="Q191" s="22">
        <v>0.25060866744384003</v>
      </c>
      <c r="R191" s="43"/>
      <c r="S191" s="18" t="str">
        <f>IF(A191="placement",MIN(P191,IF(R191="",Q191,R191)),"")</f>
        <v/>
      </c>
      <c r="T191" s="20" t="str">
        <f>IF($A191="placement",S191*J191,"")</f>
        <v/>
      </c>
      <c r="U191" s="19">
        <f>IF($A191="placement",T191,IF($A191="site",SUMIF($C:$C,$C191,$T:$T),IF($A191="user",SUMIF($B:$B,$B191,$T:$T),SUM($T:$T))))</f>
        <v>1880.0438545401157</v>
      </c>
      <c r="V191" s="18">
        <f>U191/J191</f>
        <v>0.28654836984302939</v>
      </c>
    </row>
    <row r="192" spans="1:22" hidden="1" x14ac:dyDescent="0.3">
      <c r="A192" s="11" t="s">
        <v>10</v>
      </c>
      <c r="B192" s="11" t="s">
        <v>5623</v>
      </c>
      <c r="C192" s="11" t="s">
        <v>9898</v>
      </c>
      <c r="D192" s="11" t="s">
        <v>9898</v>
      </c>
      <c r="E192" s="11"/>
      <c r="F192" s="12">
        <v>0.25059999999999999</v>
      </c>
      <c r="G192" s="33">
        <v>0.92573190999999999</v>
      </c>
      <c r="H192" s="34">
        <v>899.04939999999999</v>
      </c>
      <c r="I192" s="34">
        <v>224.85120000000001</v>
      </c>
      <c r="J192" s="13">
        <v>6561</v>
      </c>
      <c r="K192" s="13">
        <v>1597</v>
      </c>
      <c r="L192" s="12">
        <v>0.25009999999999999</v>
      </c>
      <c r="M192" s="14">
        <v>0.97260873999999997</v>
      </c>
      <c r="N192" s="15">
        <v>0.65727999999999998</v>
      </c>
      <c r="O192" s="16"/>
      <c r="P192" s="16">
        <v>0.32420924239999999</v>
      </c>
      <c r="Q192" s="16">
        <v>0.25060866744384003</v>
      </c>
      <c r="R192" s="44"/>
      <c r="S192" s="12" t="str">
        <f>IF(A192="placement",MIN(P192,IF(R192="",Q192,R192)),"")</f>
        <v/>
      </c>
      <c r="T192" s="14" t="str">
        <f>IF($A192="placement",S192*J192,"")</f>
        <v/>
      </c>
      <c r="U192" s="13">
        <f>IF($A192="placement",T192,IF($A192="site",SUMIF($C:$C,$C192,$T:$T),IF($A192="user",SUMIF($B:$B,$B192,$T:$T),SUM($T:$T))))</f>
        <v>1880.0438545401157</v>
      </c>
      <c r="V192" s="12">
        <f>U192/J192</f>
        <v>0.28654836984302939</v>
      </c>
    </row>
    <row r="193" spans="1:22" hidden="1" x14ac:dyDescent="0.3">
      <c r="A193" s="17" t="s">
        <v>13</v>
      </c>
      <c r="B193" s="17" t="s">
        <v>8944</v>
      </c>
      <c r="C193" s="17" t="s">
        <v>8946</v>
      </c>
      <c r="D193" s="17" t="s">
        <v>9898</v>
      </c>
      <c r="E193" s="17"/>
      <c r="F193" s="18">
        <v>0.25</v>
      </c>
      <c r="G193" s="36">
        <v>1</v>
      </c>
      <c r="H193" s="37">
        <v>772.06500000000005</v>
      </c>
      <c r="I193" s="37">
        <v>159.46190000000001</v>
      </c>
      <c r="J193" s="19">
        <v>6537</v>
      </c>
      <c r="K193" s="19">
        <v>1605</v>
      </c>
      <c r="L193" s="18">
        <v>0.20649999999999999</v>
      </c>
      <c r="M193" s="20">
        <v>1.36649266</v>
      </c>
      <c r="N193" s="21">
        <v>1</v>
      </c>
      <c r="O193" s="22"/>
      <c r="P193" s="22">
        <v>0.26819950799999998</v>
      </c>
      <c r="Q193" s="22">
        <v>0.249999999999999</v>
      </c>
      <c r="R193" s="43"/>
      <c r="S193" s="18" t="str">
        <f>IF(A193="placement",MIN(P193,IF(R193="",Q193,R193)),"")</f>
        <v/>
      </c>
      <c r="T193" s="20" t="str">
        <f>IF($A193="placement",S193*J193,"")</f>
        <v/>
      </c>
      <c r="U193" s="19">
        <f>IF($A193="placement",T193,IF($A193="site",SUMIF($C:$C,$C193,$T:$T),IF($A193="user",SUMIF($B:$B,$B193,$T:$T),SUM($T:$T))))</f>
        <v>1725.45</v>
      </c>
      <c r="V193" s="18">
        <f>U193/J193</f>
        <v>0.26395135383203305</v>
      </c>
    </row>
    <row r="194" spans="1:22" hidden="1" x14ac:dyDescent="0.3">
      <c r="A194" s="11" t="s">
        <v>10</v>
      </c>
      <c r="B194" s="11" t="s">
        <v>8944</v>
      </c>
      <c r="C194" s="11" t="s">
        <v>9898</v>
      </c>
      <c r="D194" s="11" t="s">
        <v>9898</v>
      </c>
      <c r="E194" s="11"/>
      <c r="F194" s="12">
        <v>0.25</v>
      </c>
      <c r="G194" s="33">
        <v>1</v>
      </c>
      <c r="H194" s="34">
        <v>772.06500000000005</v>
      </c>
      <c r="I194" s="34">
        <v>159.46190000000001</v>
      </c>
      <c r="J194" s="13">
        <v>6537</v>
      </c>
      <c r="K194" s="13">
        <v>1605</v>
      </c>
      <c r="L194" s="12">
        <v>0.20649999999999999</v>
      </c>
      <c r="M194" s="14">
        <v>1.36649266</v>
      </c>
      <c r="N194" s="15">
        <v>1</v>
      </c>
      <c r="O194" s="16"/>
      <c r="P194" s="16">
        <v>0.26819950799999998</v>
      </c>
      <c r="Q194" s="16">
        <v>0.249999999999999</v>
      </c>
      <c r="R194" s="44"/>
      <c r="S194" s="12" t="str">
        <f>IF(A194="placement",MIN(P194,IF(R194="",Q194,R194)),"")</f>
        <v/>
      </c>
      <c r="T194" s="14" t="str">
        <f>IF($A194="placement",S194*J194,"")</f>
        <v/>
      </c>
      <c r="U194" s="13">
        <f>IF($A194="placement",T194,IF($A194="site",SUMIF($C:$C,$C194,$T:$T),IF($A194="user",SUMIF($B:$B,$B194,$T:$T),SUM($T:$T))))</f>
        <v>1725.45</v>
      </c>
      <c r="V194" s="12">
        <f>U194/J194</f>
        <v>0.26395135383203305</v>
      </c>
    </row>
    <row r="195" spans="1:22" hidden="1" x14ac:dyDescent="0.3">
      <c r="A195" s="17" t="s">
        <v>13</v>
      </c>
      <c r="B195" s="17" t="s">
        <v>1484</v>
      </c>
      <c r="C195" s="17" t="s">
        <v>1486</v>
      </c>
      <c r="D195" s="17" t="s">
        <v>9898</v>
      </c>
      <c r="E195" s="17"/>
      <c r="F195" s="18">
        <v>0.2452</v>
      </c>
      <c r="G195" s="36">
        <v>0.89535065000000003</v>
      </c>
      <c r="H195" s="37">
        <v>505.8734</v>
      </c>
      <c r="I195" s="37">
        <v>266.34440000000001</v>
      </c>
      <c r="J195" s="19">
        <v>6501</v>
      </c>
      <c r="K195" s="19">
        <v>1598</v>
      </c>
      <c r="L195" s="18">
        <v>0.52649999999999997</v>
      </c>
      <c r="M195" s="20">
        <v>0.81364839</v>
      </c>
      <c r="N195" s="21">
        <v>0.36707000000000001</v>
      </c>
      <c r="O195" s="22"/>
      <c r="P195" s="22">
        <v>0.54885917979999999</v>
      </c>
      <c r="Q195" s="22">
        <v>0.245212023929201</v>
      </c>
      <c r="R195" s="43"/>
      <c r="S195" s="18" t="str">
        <f>IF(A195="placement",MIN(P195,IF(R195="",Q195,R195)),"")</f>
        <v/>
      </c>
      <c r="T195" s="20" t="str">
        <f>IF($A195="placement",S195*J195,"")</f>
        <v/>
      </c>
      <c r="U195" s="19">
        <f>IF($A195="placement",T195,IF($A195="site",SUMIF($C:$C,$C195,$T:$T),IF($A195="user",SUMIF($B:$B,$B195,$T:$T),SUM($T:$T))))</f>
        <v>2031.35</v>
      </c>
      <c r="V195" s="18">
        <f>U195/J195</f>
        <v>0.31246731272111983</v>
      </c>
    </row>
    <row r="196" spans="1:22" hidden="1" x14ac:dyDescent="0.3">
      <c r="A196" s="11" t="s">
        <v>10</v>
      </c>
      <c r="B196" s="11" t="s">
        <v>1484</v>
      </c>
      <c r="C196" s="11" t="s">
        <v>9898</v>
      </c>
      <c r="D196" s="11" t="s">
        <v>9898</v>
      </c>
      <c r="E196" s="11"/>
      <c r="F196" s="12">
        <v>0.2452</v>
      </c>
      <c r="G196" s="33">
        <v>0.89535065000000003</v>
      </c>
      <c r="H196" s="34">
        <v>505.8734</v>
      </c>
      <c r="I196" s="34">
        <v>266.34440000000001</v>
      </c>
      <c r="J196" s="13">
        <v>6501</v>
      </c>
      <c r="K196" s="13">
        <v>1598</v>
      </c>
      <c r="L196" s="49">
        <v>0.52649999999999997</v>
      </c>
      <c r="M196" s="14">
        <v>0.81364839</v>
      </c>
      <c r="N196" s="15">
        <v>0.36707000000000001</v>
      </c>
      <c r="O196" s="16"/>
      <c r="P196" s="16">
        <v>0.54885917979999999</v>
      </c>
      <c r="Q196" s="16">
        <v>0.245212023929201</v>
      </c>
      <c r="R196" s="44"/>
      <c r="S196" s="12" t="str">
        <f>IF(A196="placement",MIN(P196,IF(R196="",Q196,R196)),"")</f>
        <v/>
      </c>
      <c r="T196" s="14" t="str">
        <f>IF($A196="placement",S196*J196,"")</f>
        <v/>
      </c>
      <c r="U196" s="13">
        <f>IF($A196="placement",T196,IF($A196="site",SUMIF($C:$C,$C196,$T:$T),IF($A196="user",SUMIF($B:$B,$B196,$T:$T),SUM($T:$T))))</f>
        <v>2031.35</v>
      </c>
      <c r="V196" s="12">
        <f>U196/J196</f>
        <v>0.31246731272111983</v>
      </c>
    </row>
    <row r="197" spans="1:22" hidden="1" x14ac:dyDescent="0.3">
      <c r="A197" s="23" t="s">
        <v>14</v>
      </c>
      <c r="B197" s="23" t="s">
        <v>3015</v>
      </c>
      <c r="C197" s="23" t="s">
        <v>3017</v>
      </c>
      <c r="D197" s="32" t="s">
        <v>3024</v>
      </c>
      <c r="E197" s="23" t="s">
        <v>3025</v>
      </c>
      <c r="F197" s="27">
        <v>0.35</v>
      </c>
      <c r="G197" s="24">
        <v>1</v>
      </c>
      <c r="H197" s="25">
        <v>1068.0666000000001</v>
      </c>
      <c r="I197" s="25">
        <v>134.20590000000001</v>
      </c>
      <c r="J197" s="26">
        <v>6470</v>
      </c>
      <c r="K197" s="26">
        <v>1236</v>
      </c>
      <c r="L197" s="27">
        <v>0.12570000000000001</v>
      </c>
      <c r="M197" s="28">
        <v>1.60708911</v>
      </c>
      <c r="N197" s="29">
        <v>1.3</v>
      </c>
      <c r="O197" s="31" t="s">
        <v>304</v>
      </c>
      <c r="P197" s="31">
        <v>0.1910840566</v>
      </c>
      <c r="Q197" s="31">
        <v>0.19108405659101299</v>
      </c>
      <c r="R197" s="42"/>
      <c r="S197" s="27">
        <f>IF(A197="placement",MIN(P197,IF(R197="",Q197,R197)),"")</f>
        <v>0.19108405659101299</v>
      </c>
      <c r="T197" s="28">
        <f>IF($A197="placement",S197*J197,"")</f>
        <v>1236.3138461438541</v>
      </c>
      <c r="U197" s="26">
        <f>IF($A197="placement",T197,IF($A197="site",SUMIF($C:$C,$C197,$T:$T),IF($A197="user",SUMIF($B:$B,$B197,$T:$T),SUM($T:$T))))</f>
        <v>1236.3138461438541</v>
      </c>
      <c r="V197" s="27">
        <f>U197/J197</f>
        <v>0.19108405659101299</v>
      </c>
    </row>
    <row r="198" spans="1:22" hidden="1" x14ac:dyDescent="0.3">
      <c r="A198" s="23" t="s">
        <v>14</v>
      </c>
      <c r="B198" s="23" t="s">
        <v>6638</v>
      </c>
      <c r="C198" s="23" t="s">
        <v>6639</v>
      </c>
      <c r="D198" s="23" t="s">
        <v>6827</v>
      </c>
      <c r="E198" s="23" t="s">
        <v>6828</v>
      </c>
      <c r="F198" s="27">
        <v>0.25</v>
      </c>
      <c r="G198" s="24">
        <v>1</v>
      </c>
      <c r="H198" s="25">
        <v>701.77269999999999</v>
      </c>
      <c r="I198" s="25">
        <v>137.05680000000001</v>
      </c>
      <c r="J198" s="26">
        <v>6466</v>
      </c>
      <c r="K198" s="26">
        <v>1510</v>
      </c>
      <c r="L198" s="27">
        <v>0.1953</v>
      </c>
      <c r="M198" s="28">
        <v>1.5725329699999999</v>
      </c>
      <c r="N198" s="29">
        <v>1.2</v>
      </c>
      <c r="O198" s="31" t="s">
        <v>12</v>
      </c>
      <c r="P198" s="31">
        <v>0.2368999423</v>
      </c>
      <c r="Q198" s="31">
        <v>0.23689994234711201</v>
      </c>
      <c r="R198" s="42"/>
      <c r="S198" s="27">
        <f>IF(A198="placement",MIN(P198,IF(R198="",Q198,R198)),"")</f>
        <v>0.2368999423</v>
      </c>
      <c r="T198" s="28">
        <f>IF($A198="placement",S198*J198,"")</f>
        <v>1531.7950269118001</v>
      </c>
      <c r="U198" s="26">
        <f>IF($A198="placement",T198,IF($A198="site",SUMIF($C:$C,$C198,$T:$T),IF($A198="user",SUMIF($B:$B,$B198,$T:$T),SUM($T:$T))))</f>
        <v>1531.7950269118001</v>
      </c>
      <c r="V198" s="27">
        <f>U198/J198</f>
        <v>0.2368999423</v>
      </c>
    </row>
    <row r="199" spans="1:22" hidden="1" x14ac:dyDescent="0.3">
      <c r="A199" s="17" t="s">
        <v>13</v>
      </c>
      <c r="B199" s="17" t="s">
        <v>5021</v>
      </c>
      <c r="C199" s="17" t="s">
        <v>5023</v>
      </c>
      <c r="D199" s="17" t="s">
        <v>9898</v>
      </c>
      <c r="E199" s="17"/>
      <c r="F199" s="18">
        <v>0.24709999999999999</v>
      </c>
      <c r="G199" s="36">
        <v>0.91039610000000004</v>
      </c>
      <c r="H199" s="37">
        <v>7708.3931000000002</v>
      </c>
      <c r="I199" s="37">
        <v>1057.4223</v>
      </c>
      <c r="J199" s="19">
        <v>6427</v>
      </c>
      <c r="K199" s="19">
        <v>1585</v>
      </c>
      <c r="L199" s="18">
        <v>0.13719999999999999</v>
      </c>
      <c r="M199" s="20">
        <v>0.20258686000000001</v>
      </c>
      <c r="N199" s="21">
        <v>6.1228999999999999E-2</v>
      </c>
      <c r="O199" s="22"/>
      <c r="P199" s="22">
        <v>0.69776421369999997</v>
      </c>
      <c r="Q199" s="22">
        <v>0.24711844783235101</v>
      </c>
      <c r="R199" s="43"/>
      <c r="S199" s="18" t="str">
        <f>IF(A199="placement",MIN(P199,IF(R199="",Q199,R199)),"")</f>
        <v/>
      </c>
      <c r="T199" s="20" t="str">
        <f>IF($A199="placement",S199*J199,"")</f>
        <v/>
      </c>
      <c r="U199" s="19">
        <f>IF($A199="placement",T199,IF($A199="site",SUMIF($C:$C,$C199,$T:$T),IF($A199="user",SUMIF($B:$B,$B199,$T:$T),SUM($T:$T))))</f>
        <v>1807.0502065338997</v>
      </c>
      <c r="V199" s="18">
        <f>U199/J199</f>
        <v>0.28116542812103618</v>
      </c>
    </row>
    <row r="200" spans="1:22" hidden="1" x14ac:dyDescent="0.3">
      <c r="A200" s="11" t="s">
        <v>10</v>
      </c>
      <c r="B200" s="11" t="s">
        <v>5021</v>
      </c>
      <c r="C200" s="11" t="s">
        <v>9898</v>
      </c>
      <c r="D200" s="11" t="s">
        <v>9898</v>
      </c>
      <c r="E200" s="11"/>
      <c r="F200" s="12">
        <v>0.24709999999999999</v>
      </c>
      <c r="G200" s="33">
        <v>0.91039610000000004</v>
      </c>
      <c r="H200" s="34">
        <v>7708.3931000000002</v>
      </c>
      <c r="I200" s="34">
        <v>1057.4223</v>
      </c>
      <c r="J200" s="13">
        <v>6427</v>
      </c>
      <c r="K200" s="13">
        <v>1585</v>
      </c>
      <c r="L200" s="12">
        <v>0.13719999999999999</v>
      </c>
      <c r="M200" s="14">
        <v>0.20258686000000001</v>
      </c>
      <c r="N200" s="15">
        <v>6.1228999999999999E-2</v>
      </c>
      <c r="O200" s="16"/>
      <c r="P200" s="16">
        <v>0.69776421369999997</v>
      </c>
      <c r="Q200" s="16">
        <v>0.24711844783235101</v>
      </c>
      <c r="R200" s="44"/>
      <c r="S200" s="12" t="str">
        <f>IF(A200="placement",MIN(P200,IF(R200="",Q200,R200)),"")</f>
        <v/>
      </c>
      <c r="T200" s="14" t="str">
        <f>IF($A200="placement",S200*J200,"")</f>
        <v/>
      </c>
      <c r="U200" s="13">
        <f>IF($A200="placement",T200,IF($A200="site",SUMIF($C:$C,$C200,$T:$T),IF($A200="user",SUMIF($B:$B,$B200,$T:$T),SUM($T:$T))))</f>
        <v>1807.0502065338997</v>
      </c>
      <c r="V200" s="12">
        <f>U200/J200</f>
        <v>0.28116542812103618</v>
      </c>
    </row>
    <row r="201" spans="1:22" hidden="1" x14ac:dyDescent="0.3">
      <c r="A201" s="17" t="s">
        <v>13</v>
      </c>
      <c r="B201" s="17" t="s">
        <v>2969</v>
      </c>
      <c r="C201" s="17" t="s">
        <v>2971</v>
      </c>
      <c r="D201" s="17" t="s">
        <v>9898</v>
      </c>
      <c r="E201" s="17"/>
      <c r="F201" s="18">
        <v>0.23710000000000001</v>
      </c>
      <c r="G201" s="36">
        <v>0.82427543000000003</v>
      </c>
      <c r="H201" s="37">
        <v>5693.5312000000004</v>
      </c>
      <c r="I201" s="37">
        <v>983.76729999999998</v>
      </c>
      <c r="J201" s="19">
        <v>6276</v>
      </c>
      <c r="K201" s="19">
        <v>1476</v>
      </c>
      <c r="L201" s="18">
        <v>0.17280000000000001</v>
      </c>
      <c r="M201" s="20">
        <v>0.21265959000000001</v>
      </c>
      <c r="N201" s="21">
        <v>7.7413999999999997E-2</v>
      </c>
      <c r="O201" s="22"/>
      <c r="P201" s="22">
        <v>0.63597221680000005</v>
      </c>
      <c r="Q201" s="22">
        <v>0.237096252364833</v>
      </c>
      <c r="R201" s="43"/>
      <c r="S201" s="18" t="str">
        <f>IF(A201="placement",MIN(P201,IF(R201="",Q201,R201)),"")</f>
        <v/>
      </c>
      <c r="T201" s="20" t="str">
        <f>IF($A201="placement",S201*J201,"")</f>
        <v/>
      </c>
      <c r="U201" s="19">
        <f>IF($A201="placement",T201,IF($A201="site",SUMIF($C:$C,$C201,$T:$T),IF($A201="user",SUMIF($B:$B,$B201,$T:$T),SUM($T:$T))))</f>
        <v>1692.7238620713192</v>
      </c>
      <c r="V201" s="18">
        <f>U201/J201</f>
        <v>0.26971380848810056</v>
      </c>
    </row>
    <row r="202" spans="1:22" hidden="1" x14ac:dyDescent="0.3">
      <c r="A202" s="11" t="s">
        <v>10</v>
      </c>
      <c r="B202" s="11" t="s">
        <v>2969</v>
      </c>
      <c r="C202" s="11" t="s">
        <v>9898</v>
      </c>
      <c r="D202" s="11" t="s">
        <v>9898</v>
      </c>
      <c r="E202" s="11"/>
      <c r="F202" s="12">
        <v>0.23710000000000001</v>
      </c>
      <c r="G202" s="33">
        <v>0.82427543000000003</v>
      </c>
      <c r="H202" s="34">
        <v>5693.5312000000004</v>
      </c>
      <c r="I202" s="34">
        <v>983.76729999999998</v>
      </c>
      <c r="J202" s="13">
        <v>6276</v>
      </c>
      <c r="K202" s="13">
        <v>1476</v>
      </c>
      <c r="L202" s="12">
        <v>0.17280000000000001</v>
      </c>
      <c r="M202" s="14">
        <v>0.21265959000000001</v>
      </c>
      <c r="N202" s="15">
        <v>7.7413999999999997E-2</v>
      </c>
      <c r="O202" s="16"/>
      <c r="P202" s="16">
        <v>0.63597221680000005</v>
      </c>
      <c r="Q202" s="16">
        <v>0.237096252364833</v>
      </c>
      <c r="R202" s="44"/>
      <c r="S202" s="12" t="str">
        <f>IF(A202="placement",MIN(P202,IF(R202="",Q202,R202)),"")</f>
        <v/>
      </c>
      <c r="T202" s="14" t="str">
        <f>IF($A202="placement",S202*J202,"")</f>
        <v/>
      </c>
      <c r="U202" s="13">
        <f>IF($A202="placement",T202,IF($A202="site",SUMIF($C:$C,$C202,$T:$T),IF($A202="user",SUMIF($B:$B,$B202,$T:$T),SUM($T:$T))))</f>
        <v>1692.7238620713192</v>
      </c>
      <c r="V202" s="12">
        <f>U202/J202</f>
        <v>0.26971380848810056</v>
      </c>
    </row>
    <row r="203" spans="1:22" x14ac:dyDescent="0.3">
      <c r="A203" s="23" t="s">
        <v>14</v>
      </c>
      <c r="B203" s="23" t="s">
        <v>3053</v>
      </c>
      <c r="C203" s="23" t="s">
        <v>3055</v>
      </c>
      <c r="D203" s="23" t="s">
        <v>3132</v>
      </c>
      <c r="E203" s="23" t="s">
        <v>3054</v>
      </c>
      <c r="F203" s="27">
        <v>0.25</v>
      </c>
      <c r="G203" s="24">
        <v>1</v>
      </c>
      <c r="H203" s="25">
        <v>410.54169999999999</v>
      </c>
      <c r="I203" s="25">
        <v>114.5384</v>
      </c>
      <c r="J203" s="26">
        <v>6256</v>
      </c>
      <c r="K203" s="26">
        <v>1564</v>
      </c>
      <c r="L203" s="27">
        <v>0.27900000000000003</v>
      </c>
      <c r="M203" s="28">
        <v>1.82056496</v>
      </c>
      <c r="N203" s="29">
        <v>1</v>
      </c>
      <c r="O203" s="31" t="s">
        <v>12</v>
      </c>
      <c r="P203" s="31">
        <v>0.45071995770000001</v>
      </c>
      <c r="Q203" s="31">
        <v>0.25</v>
      </c>
      <c r="R203" s="42">
        <v>0.3</v>
      </c>
      <c r="S203" s="27">
        <f>IF(A203="placement",MIN(P203,IF(R203="",Q203,R203)),"")</f>
        <v>0.3</v>
      </c>
      <c r="T203" s="28">
        <f>IF($A203="placement",S203*J203,"")</f>
        <v>1876.8</v>
      </c>
      <c r="U203" s="26">
        <f>IF($A203="placement",T203,IF($A203="site",SUMIF($C:$C,$C203,$T:$T),IF($A203="user",SUMIF($B:$B,$B203,$T:$T),SUM($T:$T))))</f>
        <v>1876.8</v>
      </c>
      <c r="V203" s="27">
        <f>U203/J203</f>
        <v>0.3</v>
      </c>
    </row>
    <row r="204" spans="1:22" hidden="1" x14ac:dyDescent="0.3">
      <c r="A204" s="17" t="s">
        <v>13</v>
      </c>
      <c r="B204" s="17" t="s">
        <v>592</v>
      </c>
      <c r="C204" s="17" t="s">
        <v>594</v>
      </c>
      <c r="D204" s="17" t="s">
        <v>9898</v>
      </c>
      <c r="E204" s="17"/>
      <c r="F204" s="18">
        <v>0.25480000000000003</v>
      </c>
      <c r="G204" s="36">
        <v>0.98600122999999995</v>
      </c>
      <c r="H204" s="37">
        <v>3353.1576</v>
      </c>
      <c r="I204" s="37">
        <v>292.01859999999999</v>
      </c>
      <c r="J204" s="19">
        <v>6205</v>
      </c>
      <c r="K204" s="19">
        <v>1525</v>
      </c>
      <c r="L204" s="18">
        <v>8.7099999999999997E-2</v>
      </c>
      <c r="M204" s="20">
        <v>0.70827797000000003</v>
      </c>
      <c r="N204" s="21">
        <v>0.35970099999999999</v>
      </c>
      <c r="O204" s="22"/>
      <c r="P204" s="22">
        <v>0.49214712939999999</v>
      </c>
      <c r="Q204" s="22">
        <v>0.25480221956902399</v>
      </c>
      <c r="R204" s="43"/>
      <c r="S204" s="18" t="str">
        <f>IF(A204="placement",MIN(P204,IF(R204="",Q204,R204)),"")</f>
        <v/>
      </c>
      <c r="T204" s="20" t="str">
        <f>IF($A204="placement",S204*J204,"")</f>
        <v/>
      </c>
      <c r="U204" s="19">
        <f>IF($A204="placement",T204,IF($A204="site",SUMIF($C:$C,$C204,$T:$T),IF($A204="user",SUMIF($B:$B,$B204,$T:$T),SUM($T:$T))))</f>
        <v>1795.4375687540105</v>
      </c>
      <c r="V204" s="18">
        <f>U204/J204</f>
        <v>0.28935335515777766</v>
      </c>
    </row>
    <row r="205" spans="1:22" hidden="1" x14ac:dyDescent="0.3">
      <c r="A205" s="11" t="s">
        <v>10</v>
      </c>
      <c r="B205" s="11" t="s">
        <v>592</v>
      </c>
      <c r="C205" s="11" t="s">
        <v>9898</v>
      </c>
      <c r="D205" s="11" t="s">
        <v>9898</v>
      </c>
      <c r="E205" s="11"/>
      <c r="F205" s="12">
        <v>0.25480000000000003</v>
      </c>
      <c r="G205" s="33">
        <v>0.98600122999999995</v>
      </c>
      <c r="H205" s="34">
        <v>3353.1576</v>
      </c>
      <c r="I205" s="34">
        <v>292.01859999999999</v>
      </c>
      <c r="J205" s="13">
        <v>6205</v>
      </c>
      <c r="K205" s="13">
        <v>1525</v>
      </c>
      <c r="L205" s="12">
        <v>8.7099999999999997E-2</v>
      </c>
      <c r="M205" s="14">
        <v>0.70827797000000003</v>
      </c>
      <c r="N205" s="15">
        <v>0.35970099999999999</v>
      </c>
      <c r="O205" s="16"/>
      <c r="P205" s="16">
        <v>0.49214712939999999</v>
      </c>
      <c r="Q205" s="16">
        <v>0.25480221956902399</v>
      </c>
      <c r="R205" s="44"/>
      <c r="S205" s="12" t="str">
        <f>IF(A205="placement",MIN(P205,IF(R205="",Q205,R205)),"")</f>
        <v/>
      </c>
      <c r="T205" s="14" t="str">
        <f>IF($A205="placement",S205*J205,"")</f>
        <v/>
      </c>
      <c r="U205" s="13">
        <f>IF($A205="placement",T205,IF($A205="site",SUMIF($C:$C,$C205,$T:$T),IF($A205="user",SUMIF($B:$B,$B205,$T:$T),SUM($T:$T))))</f>
        <v>1795.4375687540105</v>
      </c>
      <c r="V205" s="12">
        <f>U205/J205</f>
        <v>0.28935335515777766</v>
      </c>
    </row>
    <row r="206" spans="1:22" hidden="1" x14ac:dyDescent="0.3">
      <c r="A206" s="17" t="s">
        <v>13</v>
      </c>
      <c r="B206" s="17" t="s">
        <v>1576</v>
      </c>
      <c r="C206" s="17" t="s">
        <v>1577</v>
      </c>
      <c r="D206" s="17" t="s">
        <v>9898</v>
      </c>
      <c r="E206" s="17"/>
      <c r="F206" s="18">
        <v>0.2671</v>
      </c>
      <c r="G206" s="36">
        <v>0.67951145999999996</v>
      </c>
      <c r="H206" s="37">
        <v>886.6617</v>
      </c>
      <c r="I206" s="37">
        <v>528.3673</v>
      </c>
      <c r="J206" s="19">
        <v>6060</v>
      </c>
      <c r="K206" s="19">
        <v>1618</v>
      </c>
      <c r="L206" s="18">
        <v>0.59589999999999999</v>
      </c>
      <c r="M206" s="20">
        <v>0.38230910000000001</v>
      </c>
      <c r="N206" s="21">
        <v>2.0695000000000002E-2</v>
      </c>
      <c r="O206" s="22"/>
      <c r="P206" s="22">
        <v>0.94586840859999999</v>
      </c>
      <c r="Q206" s="22">
        <v>0.26705221265089302</v>
      </c>
      <c r="R206" s="43"/>
      <c r="S206" s="18" t="str">
        <f>IF(A206="placement",MIN(P206,IF(R206="",Q206,R206)),"")</f>
        <v/>
      </c>
      <c r="T206" s="20" t="str">
        <f>IF($A206="placement",S206*J206,"")</f>
        <v/>
      </c>
      <c r="U206" s="19">
        <f>IF($A206="placement",T206,IF($A206="site",SUMIF($C:$C,$C206,$T:$T),IF($A206="user",SUMIF($B:$B,$B206,$T:$T),SUM($T:$T))))</f>
        <v>1805.4</v>
      </c>
      <c r="V206" s="18">
        <f>U206/J206</f>
        <v>0.29792079207920796</v>
      </c>
    </row>
    <row r="207" spans="1:22" hidden="1" x14ac:dyDescent="0.3">
      <c r="A207" s="11" t="s">
        <v>10</v>
      </c>
      <c r="B207" s="11" t="s">
        <v>1576</v>
      </c>
      <c r="C207" s="11" t="s">
        <v>9898</v>
      </c>
      <c r="D207" s="11" t="s">
        <v>9898</v>
      </c>
      <c r="E207" s="11"/>
      <c r="F207" s="12">
        <v>0.2671</v>
      </c>
      <c r="G207" s="33">
        <v>0.67951145999999996</v>
      </c>
      <c r="H207" s="34">
        <v>886.6617</v>
      </c>
      <c r="I207" s="34">
        <v>528.3673</v>
      </c>
      <c r="J207" s="13">
        <v>6060</v>
      </c>
      <c r="K207" s="13">
        <v>1618</v>
      </c>
      <c r="L207" s="49">
        <v>0.59589999999999999</v>
      </c>
      <c r="M207" s="14">
        <v>0.38230910000000001</v>
      </c>
      <c r="N207" s="15">
        <v>2.0695000000000002E-2</v>
      </c>
      <c r="O207" s="16"/>
      <c r="P207" s="16">
        <v>0.94586840859999999</v>
      </c>
      <c r="Q207" s="16">
        <v>0.26705221265089302</v>
      </c>
      <c r="R207" s="44"/>
      <c r="S207" s="12" t="str">
        <f>IF(A207="placement",MIN(P207,IF(R207="",Q207,R207)),"")</f>
        <v/>
      </c>
      <c r="T207" s="14" t="str">
        <f>IF($A207="placement",S207*J207,"")</f>
        <v/>
      </c>
      <c r="U207" s="13">
        <f>IF($A207="placement",T207,IF($A207="site",SUMIF($C:$C,$C207,$T:$T),IF($A207="user",SUMIF($B:$B,$B207,$T:$T),SUM($T:$T))))</f>
        <v>1805.4</v>
      </c>
      <c r="V207" s="12">
        <f>U207/J207</f>
        <v>0.29792079207920796</v>
      </c>
    </row>
    <row r="208" spans="1:22" hidden="1" x14ac:dyDescent="0.3">
      <c r="A208" s="23" t="s">
        <v>14</v>
      </c>
      <c r="B208" s="23" t="s">
        <v>6638</v>
      </c>
      <c r="C208" s="23" t="s">
        <v>6639</v>
      </c>
      <c r="D208" s="23" t="s">
        <v>6839</v>
      </c>
      <c r="E208" s="23" t="s">
        <v>6840</v>
      </c>
      <c r="F208" s="27">
        <v>0.25</v>
      </c>
      <c r="G208" s="24">
        <v>1</v>
      </c>
      <c r="H208" s="25">
        <v>641.75250000000005</v>
      </c>
      <c r="I208" s="25">
        <v>125.6611</v>
      </c>
      <c r="J208" s="26">
        <v>6045</v>
      </c>
      <c r="K208" s="26">
        <v>1469</v>
      </c>
      <c r="L208" s="27">
        <v>0.1958</v>
      </c>
      <c r="M208" s="28">
        <v>1.60363313</v>
      </c>
      <c r="N208" s="29">
        <v>1.2</v>
      </c>
      <c r="O208" s="31" t="s">
        <v>12</v>
      </c>
      <c r="P208" s="31">
        <v>0.25169916980000001</v>
      </c>
      <c r="Q208" s="31">
        <v>0.25</v>
      </c>
      <c r="R208" s="42"/>
      <c r="S208" s="27">
        <f>IF(A208="placement",MIN(P208,IF(R208="",Q208,R208)),"")</f>
        <v>0.25</v>
      </c>
      <c r="T208" s="28">
        <f>IF($A208="placement",S208*J208,"")</f>
        <v>1511.25</v>
      </c>
      <c r="U208" s="26">
        <f>IF($A208="placement",T208,IF($A208="site",SUMIF($C:$C,$C208,$T:$T),IF($A208="user",SUMIF($B:$B,$B208,$T:$T),SUM($T:$T))))</f>
        <v>1511.25</v>
      </c>
      <c r="V208" s="27">
        <f>U208/J208</f>
        <v>0.25</v>
      </c>
    </row>
    <row r="209" spans="1:22" x14ac:dyDescent="0.3">
      <c r="A209" s="23" t="s">
        <v>14</v>
      </c>
      <c r="B209" s="23" t="s">
        <v>3053</v>
      </c>
      <c r="C209" s="23" t="s">
        <v>3055</v>
      </c>
      <c r="D209" s="23" t="s">
        <v>3098</v>
      </c>
      <c r="E209" s="23" t="s">
        <v>3099</v>
      </c>
      <c r="F209" s="27">
        <v>0.25</v>
      </c>
      <c r="G209" s="24">
        <v>1</v>
      </c>
      <c r="H209" s="25">
        <v>617.1508</v>
      </c>
      <c r="I209" s="25">
        <v>140.92740000000001</v>
      </c>
      <c r="J209" s="26">
        <v>6012</v>
      </c>
      <c r="K209" s="26">
        <v>1488</v>
      </c>
      <c r="L209" s="27">
        <v>0.22839999999999999</v>
      </c>
      <c r="M209" s="28">
        <v>1.42202198</v>
      </c>
      <c r="N209" s="29">
        <v>1</v>
      </c>
      <c r="O209" s="31" t="s">
        <v>12</v>
      </c>
      <c r="P209" s="31">
        <v>0.29677599129999999</v>
      </c>
      <c r="Q209" s="31">
        <v>0.25</v>
      </c>
      <c r="R209" s="42">
        <v>0.28000000000000003</v>
      </c>
      <c r="S209" s="27">
        <f>IF(A209="placement",MIN(P209,IF(R209="",Q209,R209)),"")</f>
        <v>0.28000000000000003</v>
      </c>
      <c r="T209" s="28">
        <f>IF($A209="placement",S209*J209,"")</f>
        <v>1683.3600000000001</v>
      </c>
      <c r="U209" s="26">
        <f>IF($A209="placement",T209,IF($A209="site",SUMIF($C:$C,$C209,$T:$T),IF($A209="user",SUMIF($B:$B,$B209,$T:$T),SUM($T:$T))))</f>
        <v>1683.3600000000001</v>
      </c>
      <c r="V209" s="27">
        <f>U209/J209</f>
        <v>0.28000000000000003</v>
      </c>
    </row>
    <row r="210" spans="1:22" x14ac:dyDescent="0.3">
      <c r="A210" s="23" t="s">
        <v>14</v>
      </c>
      <c r="B210" s="23" t="s">
        <v>4914</v>
      </c>
      <c r="C210" s="23" t="s">
        <v>4915</v>
      </c>
      <c r="D210" s="23" t="s">
        <v>4946</v>
      </c>
      <c r="E210" s="23" t="s">
        <v>4947</v>
      </c>
      <c r="F210" s="27">
        <v>0.05</v>
      </c>
      <c r="G210" s="24">
        <v>1</v>
      </c>
      <c r="H210" s="25">
        <v>22384.983899999999</v>
      </c>
      <c r="I210" s="25">
        <v>3856.4652000000001</v>
      </c>
      <c r="J210" s="26">
        <v>5996</v>
      </c>
      <c r="K210" s="26">
        <v>300</v>
      </c>
      <c r="L210" s="27">
        <v>0.17230000000000001</v>
      </c>
      <c r="M210" s="28">
        <v>5.1829680000000003E-2</v>
      </c>
      <c r="N210" s="29">
        <v>0.03</v>
      </c>
      <c r="O210" s="31" t="s">
        <v>70</v>
      </c>
      <c r="P210" s="31">
        <v>0.42118106599999999</v>
      </c>
      <c r="Q210" s="31">
        <v>0.05</v>
      </c>
      <c r="R210" s="42">
        <v>0.2</v>
      </c>
      <c r="S210" s="27">
        <f>IF(A210="placement",MIN(P210,IF(R210="",Q210,R210)),"")</f>
        <v>0.2</v>
      </c>
      <c r="T210" s="28">
        <f>IF($A210="placement",S210*J210,"")</f>
        <v>1199.2</v>
      </c>
      <c r="U210" s="26">
        <f>IF($A210="placement",T210,IF($A210="site",SUMIF($C:$C,$C210,$T:$T),IF($A210="user",SUMIF($B:$B,$B210,$T:$T),SUM($T:$T))))</f>
        <v>1199.2</v>
      </c>
      <c r="V210" s="27">
        <f>U210/J210</f>
        <v>0.2</v>
      </c>
    </row>
    <row r="211" spans="1:22" hidden="1" x14ac:dyDescent="0.3">
      <c r="A211" s="17" t="s">
        <v>13</v>
      </c>
      <c r="B211" s="17" t="s">
        <v>6482</v>
      </c>
      <c r="C211" s="17" t="s">
        <v>6483</v>
      </c>
      <c r="D211" s="17" t="s">
        <v>9898</v>
      </c>
      <c r="E211" s="17"/>
      <c r="F211" s="18">
        <v>0.29920000000000002</v>
      </c>
      <c r="G211" s="36">
        <v>0.93200006999999996</v>
      </c>
      <c r="H211" s="37">
        <v>388.77890000000002</v>
      </c>
      <c r="I211" s="37">
        <v>78.971199999999996</v>
      </c>
      <c r="J211" s="19">
        <v>5956</v>
      </c>
      <c r="K211" s="19">
        <v>1447</v>
      </c>
      <c r="L211" s="18">
        <v>0.2031</v>
      </c>
      <c r="M211" s="20">
        <v>2.5139875599999999</v>
      </c>
      <c r="N211" s="21">
        <v>1.874592</v>
      </c>
      <c r="O211" s="22"/>
      <c r="P211" s="22">
        <v>0.25433521120000002</v>
      </c>
      <c r="Q211" s="22">
        <v>0.25433521120941199</v>
      </c>
      <c r="R211" s="43"/>
      <c r="S211" s="18" t="str">
        <f>IF(A211="placement",MIN(P211,IF(R211="",Q211,R211)),"")</f>
        <v/>
      </c>
      <c r="T211" s="20" t="str">
        <f>IF($A211="placement",S211*J211,"")</f>
        <v/>
      </c>
      <c r="U211" s="19">
        <f>IF($A211="placement",T211,IF($A211="site",SUMIF($C:$C,$C211,$T:$T),IF($A211="user",SUMIF($B:$B,$B211,$T:$T),SUM($T:$T))))</f>
        <v>1450.0254145410834</v>
      </c>
      <c r="V211" s="18">
        <f>U211/J211</f>
        <v>0.24345624824396966</v>
      </c>
    </row>
    <row r="212" spans="1:22" hidden="1" x14ac:dyDescent="0.3">
      <c r="A212" s="11" t="s">
        <v>10</v>
      </c>
      <c r="B212" s="11" t="s">
        <v>6482</v>
      </c>
      <c r="C212" s="11" t="s">
        <v>9898</v>
      </c>
      <c r="D212" s="11" t="s">
        <v>9898</v>
      </c>
      <c r="E212" s="11"/>
      <c r="F212" s="12">
        <v>0.29920000000000002</v>
      </c>
      <c r="G212" s="33">
        <v>0.93200006999999996</v>
      </c>
      <c r="H212" s="34">
        <v>388.77890000000002</v>
      </c>
      <c r="I212" s="34">
        <v>78.971199999999996</v>
      </c>
      <c r="J212" s="13">
        <v>5956</v>
      </c>
      <c r="K212" s="13">
        <v>1447</v>
      </c>
      <c r="L212" s="12">
        <v>0.2031</v>
      </c>
      <c r="M212" s="14">
        <v>2.5139875599999999</v>
      </c>
      <c r="N212" s="15">
        <v>1.874592</v>
      </c>
      <c r="O212" s="16"/>
      <c r="P212" s="16">
        <v>0.25433521120000002</v>
      </c>
      <c r="Q212" s="16">
        <v>0.25433521120941199</v>
      </c>
      <c r="R212" s="44"/>
      <c r="S212" s="12" t="str">
        <f>IF(A212="placement",MIN(P212,IF(R212="",Q212,R212)),"")</f>
        <v/>
      </c>
      <c r="T212" s="14" t="str">
        <f>IF($A212="placement",S212*J212,"")</f>
        <v/>
      </c>
      <c r="U212" s="13">
        <f>IF($A212="placement",T212,IF($A212="site",SUMIF($C:$C,$C212,$T:$T),IF($A212="user",SUMIF($B:$B,$B212,$T:$T),SUM($T:$T))))</f>
        <v>1450.0254145410834</v>
      </c>
      <c r="V212" s="12">
        <f>U212/J212</f>
        <v>0.24345624824396966</v>
      </c>
    </row>
    <row r="213" spans="1:22" x14ac:dyDescent="0.3">
      <c r="A213" s="23" t="s">
        <v>14</v>
      </c>
      <c r="B213" s="23" t="s">
        <v>8952</v>
      </c>
      <c r="C213" s="23" t="s">
        <v>8954</v>
      </c>
      <c r="D213" s="23" t="s">
        <v>8973</v>
      </c>
      <c r="E213" s="23" t="s">
        <v>8974</v>
      </c>
      <c r="F213" s="27">
        <v>0.05</v>
      </c>
      <c r="G213" s="24">
        <v>1</v>
      </c>
      <c r="H213" s="25">
        <v>881.79549999999995</v>
      </c>
      <c r="I213" s="25">
        <v>167.1234</v>
      </c>
      <c r="J213" s="26">
        <v>5923</v>
      </c>
      <c r="K213" s="26">
        <v>296</v>
      </c>
      <c r="L213" s="27">
        <v>0.1895</v>
      </c>
      <c r="M213" s="28">
        <v>1.1814407899999999</v>
      </c>
      <c r="N213" s="29">
        <v>1</v>
      </c>
      <c r="O213" s="31" t="s">
        <v>70</v>
      </c>
      <c r="P213" s="31">
        <v>0.1535758649</v>
      </c>
      <c r="Q213" s="31">
        <v>4.9999999999999899E-2</v>
      </c>
      <c r="R213" s="42">
        <v>0.1</v>
      </c>
      <c r="S213" s="27">
        <f>IF(A213="placement",MIN(P213,IF(R213="",Q213,R213)),"")</f>
        <v>0.1</v>
      </c>
      <c r="T213" s="28">
        <f>IF($A213="placement",S213*J213,"")</f>
        <v>592.30000000000007</v>
      </c>
      <c r="U213" s="26">
        <f>IF($A213="placement",T213,IF($A213="site",SUMIF($C:$C,$C213,$T:$T),IF($A213="user",SUMIF($B:$B,$B213,$T:$T),SUM($T:$T))))</f>
        <v>592.30000000000007</v>
      </c>
      <c r="V213" s="27">
        <f>U213/J213</f>
        <v>0.1</v>
      </c>
    </row>
    <row r="214" spans="1:22" hidden="1" x14ac:dyDescent="0.3">
      <c r="A214" s="17" t="s">
        <v>13</v>
      </c>
      <c r="B214" s="17" t="s">
        <v>138</v>
      </c>
      <c r="C214" s="17" t="s">
        <v>140</v>
      </c>
      <c r="D214" s="17" t="s">
        <v>9898</v>
      </c>
      <c r="E214" s="17"/>
      <c r="F214" s="18">
        <v>0.24959999999999999</v>
      </c>
      <c r="G214" s="36">
        <v>0.69843701999999996</v>
      </c>
      <c r="H214" s="37">
        <v>148.75710000000001</v>
      </c>
      <c r="I214" s="37">
        <v>71.0989</v>
      </c>
      <c r="J214" s="19">
        <v>5837</v>
      </c>
      <c r="K214" s="19">
        <v>1328</v>
      </c>
      <c r="L214" s="18">
        <v>0.47799999999999998</v>
      </c>
      <c r="M214" s="20">
        <v>2.73636597</v>
      </c>
      <c r="N214" s="21">
        <v>2.0464060000000002</v>
      </c>
      <c r="O214" s="22"/>
      <c r="P214" s="22">
        <v>0.25214462319999997</v>
      </c>
      <c r="Q214" s="22">
        <v>0.24962573450154801</v>
      </c>
      <c r="R214" s="43"/>
      <c r="S214" s="18" t="str">
        <f>IF(A214="placement",MIN(P214,IF(R214="",Q214,R214)),"")</f>
        <v/>
      </c>
      <c r="T214" s="20" t="str">
        <f>IF($A214="placement",S214*J214,"")</f>
        <v/>
      </c>
      <c r="U214" s="19">
        <f>IF($A214="placement",T214,IF($A214="site",SUMIF($C:$C,$C214,$T:$T),IF($A214="user",SUMIF($B:$B,$B214,$T:$T),SUM($T:$T))))</f>
        <v>1438.0127202071712</v>
      </c>
      <c r="V214" s="18">
        <f>U214/J214</f>
        <v>0.24636161045180252</v>
      </c>
    </row>
    <row r="215" spans="1:22" hidden="1" x14ac:dyDescent="0.3">
      <c r="A215" s="11" t="s">
        <v>10</v>
      </c>
      <c r="B215" s="11" t="s">
        <v>138</v>
      </c>
      <c r="C215" s="11" t="s">
        <v>9898</v>
      </c>
      <c r="D215" s="11" t="s">
        <v>9898</v>
      </c>
      <c r="E215" s="11"/>
      <c r="F215" s="12">
        <v>0.24959999999999999</v>
      </c>
      <c r="G215" s="33">
        <v>0.69843701999999996</v>
      </c>
      <c r="H215" s="34">
        <v>148.75710000000001</v>
      </c>
      <c r="I215" s="34">
        <v>71.0989</v>
      </c>
      <c r="J215" s="13">
        <v>5837</v>
      </c>
      <c r="K215" s="13">
        <v>1328</v>
      </c>
      <c r="L215" s="49">
        <v>0.47799999999999998</v>
      </c>
      <c r="M215" s="14">
        <v>2.73636597</v>
      </c>
      <c r="N215" s="15">
        <v>2.0464060000000002</v>
      </c>
      <c r="O215" s="16"/>
      <c r="P215" s="16">
        <v>0.25214462319999997</v>
      </c>
      <c r="Q215" s="16">
        <v>0.24962573450154801</v>
      </c>
      <c r="R215" s="44"/>
      <c r="S215" s="12" t="str">
        <f>IF(A215="placement",MIN(P215,IF(R215="",Q215,R215)),"")</f>
        <v/>
      </c>
      <c r="T215" s="14" t="str">
        <f>IF($A215="placement",S215*J215,"")</f>
        <v/>
      </c>
      <c r="U215" s="13">
        <f>IF($A215="placement",T215,IF($A215="site",SUMIF($C:$C,$C215,$T:$T),IF($A215="user",SUMIF($B:$B,$B215,$T:$T),SUM($T:$T))))</f>
        <v>1438.0127202071712</v>
      </c>
      <c r="V215" s="12">
        <f>U215/J215</f>
        <v>0.24636161045180252</v>
      </c>
    </row>
    <row r="216" spans="1:22" hidden="1" x14ac:dyDescent="0.3">
      <c r="A216" s="17" t="s">
        <v>13</v>
      </c>
      <c r="B216" s="17" t="s">
        <v>6373</v>
      </c>
      <c r="C216" s="17" t="s">
        <v>6374</v>
      </c>
      <c r="D216" s="17" t="s">
        <v>9898</v>
      </c>
      <c r="E216" s="17"/>
      <c r="F216" s="18">
        <v>0.2802</v>
      </c>
      <c r="G216" s="36">
        <v>0.98957739</v>
      </c>
      <c r="H216" s="37">
        <v>1924.9195999999999</v>
      </c>
      <c r="I216" s="37">
        <v>814.49289999999996</v>
      </c>
      <c r="J216" s="19">
        <v>5772</v>
      </c>
      <c r="K216" s="19">
        <v>1617</v>
      </c>
      <c r="L216" s="18">
        <v>0.42309999999999998</v>
      </c>
      <c r="M216" s="20">
        <v>0.23622019999999999</v>
      </c>
      <c r="N216" s="21">
        <v>4.3527000000000003E-2</v>
      </c>
      <c r="O216" s="22"/>
      <c r="P216" s="22">
        <v>0.81573549059999995</v>
      </c>
      <c r="Q216" s="22">
        <v>0.28019136651396298</v>
      </c>
      <c r="R216" s="43"/>
      <c r="S216" s="18" t="str">
        <f>IF(A216="placement",MIN(P216,IF(R216="",Q216,R216)),"")</f>
        <v/>
      </c>
      <c r="T216" s="20" t="str">
        <f>IF($A216="placement",S216*J216,"")</f>
        <v/>
      </c>
      <c r="U216" s="19">
        <f>IF($A216="placement",T216,IF($A216="site",SUMIF($C:$C,$C216,$T:$T),IF($A216="user",SUMIF($B:$B,$B216,$T:$T),SUM($T:$T))))</f>
        <v>1961.55</v>
      </c>
      <c r="V216" s="18">
        <f>U216/J216</f>
        <v>0.33983887733887735</v>
      </c>
    </row>
    <row r="217" spans="1:22" hidden="1" x14ac:dyDescent="0.3">
      <c r="A217" s="11" t="s">
        <v>10</v>
      </c>
      <c r="B217" s="11" t="s">
        <v>6373</v>
      </c>
      <c r="C217" s="11" t="s">
        <v>9898</v>
      </c>
      <c r="D217" s="11" t="s">
        <v>9898</v>
      </c>
      <c r="E217" s="11"/>
      <c r="F217" s="12">
        <v>0.2802</v>
      </c>
      <c r="G217" s="33">
        <v>0.98957739</v>
      </c>
      <c r="H217" s="34">
        <v>1924.9195999999999</v>
      </c>
      <c r="I217" s="34">
        <v>814.49289999999996</v>
      </c>
      <c r="J217" s="13">
        <v>5772</v>
      </c>
      <c r="K217" s="13">
        <v>1617</v>
      </c>
      <c r="L217" s="49">
        <v>0.42309999999999998</v>
      </c>
      <c r="M217" s="14">
        <v>0.23622019999999999</v>
      </c>
      <c r="N217" s="15">
        <v>4.3527000000000003E-2</v>
      </c>
      <c r="O217" s="16"/>
      <c r="P217" s="16">
        <v>0.81573549059999995</v>
      </c>
      <c r="Q217" s="16">
        <v>0.28019136651396298</v>
      </c>
      <c r="R217" s="44"/>
      <c r="S217" s="12" t="str">
        <f>IF(A217="placement",MIN(P217,IF(R217="",Q217,R217)),"")</f>
        <v/>
      </c>
      <c r="T217" s="14" t="str">
        <f>IF($A217="placement",S217*J217,"")</f>
        <v/>
      </c>
      <c r="U217" s="13">
        <f>IF($A217="placement",T217,IF($A217="site",SUMIF($C:$C,$C217,$T:$T),IF($A217="user",SUMIF($B:$B,$B217,$T:$T),SUM($T:$T))))</f>
        <v>1961.55</v>
      </c>
      <c r="V217" s="12">
        <f>U217/J217</f>
        <v>0.33983887733887735</v>
      </c>
    </row>
    <row r="218" spans="1:22" x14ac:dyDescent="0.3">
      <c r="A218" s="23" t="s">
        <v>14</v>
      </c>
      <c r="B218" s="23" t="s">
        <v>5623</v>
      </c>
      <c r="C218" s="23" t="s">
        <v>5625</v>
      </c>
      <c r="D218" s="23" t="s">
        <v>10233</v>
      </c>
      <c r="E218" s="23" t="s">
        <v>10234</v>
      </c>
      <c r="F218" s="27">
        <v>0.25</v>
      </c>
      <c r="G218" s="24">
        <v>1</v>
      </c>
      <c r="H218" s="25">
        <v>583.69069999999999</v>
      </c>
      <c r="I218" s="25">
        <v>180.29589999999999</v>
      </c>
      <c r="J218" s="26">
        <v>5764</v>
      </c>
      <c r="K218" s="26">
        <v>1441</v>
      </c>
      <c r="L218" s="27">
        <v>0.30890000000000001</v>
      </c>
      <c r="M218" s="28">
        <v>1.0656912300000001</v>
      </c>
      <c r="N218" s="29">
        <v>0.71</v>
      </c>
      <c r="O218" s="31" t="s">
        <v>12</v>
      </c>
      <c r="P218" s="31">
        <v>0.33376574930000003</v>
      </c>
      <c r="Q218" s="31">
        <v>0.25</v>
      </c>
      <c r="R218" s="42">
        <v>0.3</v>
      </c>
      <c r="S218" s="27">
        <f>IF(A218="placement",MIN(P218,IF(R218="",Q218,R218)),"")</f>
        <v>0.3</v>
      </c>
      <c r="T218" s="28">
        <f>IF($A218="placement",S218*J218,"")</f>
        <v>1729.2</v>
      </c>
      <c r="U218" s="26">
        <f>IF($A218="placement",T218,IF($A218="site",SUMIF($C:$C,$C218,$T:$T),IF($A218="user",SUMIF($B:$B,$B218,$T:$T),SUM($T:$T))))</f>
        <v>1729.2</v>
      </c>
      <c r="V218" s="27">
        <f>U218/J218</f>
        <v>0.3</v>
      </c>
    </row>
    <row r="219" spans="1:22" hidden="1" x14ac:dyDescent="0.3">
      <c r="A219" s="17" t="s">
        <v>13</v>
      </c>
      <c r="B219" s="17" t="s">
        <v>6391</v>
      </c>
      <c r="C219" s="17" t="s">
        <v>6392</v>
      </c>
      <c r="D219" s="17" t="s">
        <v>9898</v>
      </c>
      <c r="E219" s="17"/>
      <c r="F219" s="18">
        <v>0.25</v>
      </c>
      <c r="G219" s="36">
        <v>0.98063904000000002</v>
      </c>
      <c r="H219" s="37">
        <v>309.57389999999998</v>
      </c>
      <c r="I219" s="37">
        <v>109.11539999999999</v>
      </c>
      <c r="J219" s="19">
        <v>5728</v>
      </c>
      <c r="K219" s="19">
        <v>1432</v>
      </c>
      <c r="L219" s="18">
        <v>0.35249999999999998</v>
      </c>
      <c r="M219" s="20">
        <v>1.7498982700000001</v>
      </c>
      <c r="N219" s="21">
        <v>0.99145399999999995</v>
      </c>
      <c r="O219" s="22"/>
      <c r="P219" s="22">
        <v>0.43342192210000002</v>
      </c>
      <c r="Q219" s="22">
        <v>0.25</v>
      </c>
      <c r="R219" s="43"/>
      <c r="S219" s="18" t="str">
        <f>IF(A219="placement",MIN(P219,IF(R219="",Q219,R219)),"")</f>
        <v/>
      </c>
      <c r="T219" s="20" t="str">
        <f>IF($A219="placement",S219*J219,"")</f>
        <v/>
      </c>
      <c r="U219" s="19">
        <f>IF($A219="placement",T219,IF($A219="site",SUMIF($C:$C,$C219,$T:$T),IF($A219="user",SUMIF($B:$B,$B219,$T:$T),SUM($T:$T))))</f>
        <v>1712.28</v>
      </c>
      <c r="V219" s="18">
        <f>U219/J219</f>
        <v>0.29893156424581008</v>
      </c>
    </row>
    <row r="220" spans="1:22" hidden="1" x14ac:dyDescent="0.3">
      <c r="A220" s="11" t="s">
        <v>10</v>
      </c>
      <c r="B220" s="11" t="s">
        <v>6391</v>
      </c>
      <c r="C220" s="11" t="s">
        <v>9898</v>
      </c>
      <c r="D220" s="11" t="s">
        <v>9898</v>
      </c>
      <c r="E220" s="11"/>
      <c r="F220" s="12">
        <v>0.25</v>
      </c>
      <c r="G220" s="33">
        <v>0.98063904000000002</v>
      </c>
      <c r="H220" s="34">
        <v>309.57389999999998</v>
      </c>
      <c r="I220" s="34">
        <v>109.11539999999999</v>
      </c>
      <c r="J220" s="13">
        <v>5728</v>
      </c>
      <c r="K220" s="13">
        <v>1432</v>
      </c>
      <c r="L220" s="49">
        <v>0.35249999999999998</v>
      </c>
      <c r="M220" s="14">
        <v>1.7498982700000001</v>
      </c>
      <c r="N220" s="15">
        <v>0.99145399999999995</v>
      </c>
      <c r="O220" s="16"/>
      <c r="P220" s="16">
        <v>0.43342192210000002</v>
      </c>
      <c r="Q220" s="16">
        <v>0.25</v>
      </c>
      <c r="R220" s="44"/>
      <c r="S220" s="12" t="str">
        <f>IF(A220="placement",MIN(P220,IF(R220="",Q220,R220)),"")</f>
        <v/>
      </c>
      <c r="T220" s="14" t="str">
        <f>IF($A220="placement",S220*J220,"")</f>
        <v/>
      </c>
      <c r="U220" s="13">
        <f>IF($A220="placement",T220,IF($A220="site",SUMIF($C:$C,$C220,$T:$T),IF($A220="user",SUMIF($B:$B,$B220,$T:$T),SUM($T:$T))))</f>
        <v>1712.28</v>
      </c>
      <c r="V220" s="12">
        <f>U220/J220</f>
        <v>0.29893156424581008</v>
      </c>
    </row>
    <row r="221" spans="1:22" x14ac:dyDescent="0.3">
      <c r="A221" s="23" t="s">
        <v>14</v>
      </c>
      <c r="B221" s="23" t="s">
        <v>3053</v>
      </c>
      <c r="C221" s="23" t="s">
        <v>3055</v>
      </c>
      <c r="D221" s="23" t="s">
        <v>3102</v>
      </c>
      <c r="E221" s="23" t="s">
        <v>3103</v>
      </c>
      <c r="F221" s="27">
        <v>0.1</v>
      </c>
      <c r="G221" s="24">
        <v>1</v>
      </c>
      <c r="H221" s="25">
        <v>417.16980000000001</v>
      </c>
      <c r="I221" s="25">
        <v>90.6464</v>
      </c>
      <c r="J221" s="26">
        <v>5711</v>
      </c>
      <c r="K221" s="26">
        <v>571</v>
      </c>
      <c r="L221" s="27">
        <v>0.21729999999999999</v>
      </c>
      <c r="M221" s="28">
        <v>2.1002210300000002</v>
      </c>
      <c r="N221" s="29">
        <v>1.5</v>
      </c>
      <c r="O221" s="31" t="s">
        <v>42</v>
      </c>
      <c r="P221" s="31">
        <v>0.28578945859999999</v>
      </c>
      <c r="Q221" s="31">
        <v>0.1</v>
      </c>
      <c r="R221" s="42">
        <v>0.15</v>
      </c>
      <c r="S221" s="27">
        <f>IF(A221="placement",MIN(P221,IF(R221="",Q221,R221)),"")</f>
        <v>0.15</v>
      </c>
      <c r="T221" s="28">
        <f>IF($A221="placement",S221*J221,"")</f>
        <v>856.65</v>
      </c>
      <c r="U221" s="26">
        <f>IF($A221="placement",T221,IF($A221="site",SUMIF($C:$C,$C221,$T:$T),IF($A221="user",SUMIF($B:$B,$B221,$T:$T),SUM($T:$T))))</f>
        <v>856.65</v>
      </c>
      <c r="V221" s="27">
        <f>U221/J221</f>
        <v>0.15</v>
      </c>
    </row>
    <row r="222" spans="1:22" hidden="1" x14ac:dyDescent="0.3">
      <c r="A222" s="17" t="s">
        <v>13</v>
      </c>
      <c r="B222" s="17" t="s">
        <v>8342</v>
      </c>
      <c r="C222" s="17" t="s">
        <v>8343</v>
      </c>
      <c r="D222" s="17" t="s">
        <v>9898</v>
      </c>
      <c r="E222" s="17"/>
      <c r="F222" s="18">
        <v>0.25</v>
      </c>
      <c r="G222" s="36">
        <v>0.99966719000000004</v>
      </c>
      <c r="H222" s="37">
        <v>366.01940000000002</v>
      </c>
      <c r="I222" s="37">
        <v>94.836100000000002</v>
      </c>
      <c r="J222" s="19">
        <v>5697</v>
      </c>
      <c r="K222" s="19">
        <v>1216</v>
      </c>
      <c r="L222" s="18">
        <v>0.2591</v>
      </c>
      <c r="M222" s="20">
        <v>2.00240565</v>
      </c>
      <c r="N222" s="21">
        <v>1.5605549999999999</v>
      </c>
      <c r="O222" s="22"/>
      <c r="P222" s="22">
        <v>0.22065991160000001</v>
      </c>
      <c r="Q222" s="22">
        <v>0.22065991163971699</v>
      </c>
      <c r="R222" s="43"/>
      <c r="S222" s="18" t="str">
        <f>IF(A222="placement",MIN(P222,IF(R222="",Q222,R222)),"")</f>
        <v/>
      </c>
      <c r="T222" s="20" t="str">
        <f>IF($A222="placement",S222*J222,"")</f>
        <v/>
      </c>
      <c r="U222" s="17">
        <f>IF($A222="placement",T222,IF($A222="site",SUMIF($C:$C,$C222,$T:$T),IF($A222="user",SUMIF($B:$B,$B222,$T:$T),SUM($T:$T))))</f>
        <v>1241.5497591205976</v>
      </c>
      <c r="V222" s="18">
        <f>U222/J222</f>
        <v>0.21793044744963974</v>
      </c>
    </row>
    <row r="223" spans="1:22" hidden="1" x14ac:dyDescent="0.3">
      <c r="A223" s="11" t="s">
        <v>10</v>
      </c>
      <c r="B223" s="11" t="s">
        <v>8342</v>
      </c>
      <c r="C223" s="11" t="s">
        <v>9898</v>
      </c>
      <c r="D223" s="11" t="s">
        <v>9898</v>
      </c>
      <c r="E223" s="11"/>
      <c r="F223" s="12">
        <v>0.25</v>
      </c>
      <c r="G223" s="33">
        <v>0.99966719000000004</v>
      </c>
      <c r="H223" s="34">
        <v>366.01940000000002</v>
      </c>
      <c r="I223" s="34">
        <v>94.836100000000002</v>
      </c>
      <c r="J223" s="13">
        <v>5697</v>
      </c>
      <c r="K223" s="13">
        <v>1216</v>
      </c>
      <c r="L223" s="12">
        <v>0.2591</v>
      </c>
      <c r="M223" s="14">
        <v>2.00240565</v>
      </c>
      <c r="N223" s="15">
        <v>1.5605549999999999</v>
      </c>
      <c r="O223" s="16"/>
      <c r="P223" s="16">
        <v>0.22065991160000001</v>
      </c>
      <c r="Q223" s="16">
        <v>0.22065991163971699</v>
      </c>
      <c r="R223" s="44"/>
      <c r="S223" s="12" t="str">
        <f>IF(A223="placement",MIN(P223,IF(R223="",Q223,R223)),"")</f>
        <v/>
      </c>
      <c r="T223" s="14" t="str">
        <f>IF($A223="placement",S223*J223,"")</f>
        <v/>
      </c>
      <c r="U223" s="13">
        <f>IF($A223="placement",T223,IF($A223="site",SUMIF($C:$C,$C223,$T:$T),IF($A223="user",SUMIF($B:$B,$B223,$T:$T),SUM($T:$T))))</f>
        <v>1241.5497591205976</v>
      </c>
      <c r="V223" s="12">
        <f>U223/J223</f>
        <v>0.21793044744963974</v>
      </c>
    </row>
    <row r="224" spans="1:22" hidden="1" x14ac:dyDescent="0.3">
      <c r="A224" s="17" t="s">
        <v>13</v>
      </c>
      <c r="B224" s="17" t="s">
        <v>9314</v>
      </c>
      <c r="C224" s="17" t="s">
        <v>9316</v>
      </c>
      <c r="D224" s="17" t="s">
        <v>9898</v>
      </c>
      <c r="E224" s="17"/>
      <c r="F224" s="18">
        <v>0.19370000000000001</v>
      </c>
      <c r="G224" s="36">
        <v>1</v>
      </c>
      <c r="H224" s="37">
        <v>866.48289999999997</v>
      </c>
      <c r="I224" s="37">
        <v>89.504400000000004</v>
      </c>
      <c r="J224" s="19">
        <v>5614</v>
      </c>
      <c r="K224" s="19">
        <v>973</v>
      </c>
      <c r="L224" s="18">
        <v>0.1033</v>
      </c>
      <c r="M224" s="20">
        <v>2.0907340599999999</v>
      </c>
      <c r="N224" s="21">
        <v>1.651856</v>
      </c>
      <c r="O224" s="22"/>
      <c r="P224" s="22">
        <v>0.20991577389999999</v>
      </c>
      <c r="Q224" s="22">
        <v>0.19374251141128199</v>
      </c>
      <c r="R224" s="43"/>
      <c r="S224" s="18" t="str">
        <f>IF(A224="placement",MIN(P224,IF(R224="",Q224,R224)),"")</f>
        <v/>
      </c>
      <c r="T224" s="20" t="str">
        <f>IF($A224="placement",S224*J224,"")</f>
        <v/>
      </c>
      <c r="U224" s="19">
        <f>IF($A224="placement",T224,IF($A224="site",SUMIF($C:$C,$C224,$T:$T),IF($A224="user",SUMIF($B:$B,$B224,$T:$T),SUM($T:$T))))</f>
        <v>1122.5778196693325</v>
      </c>
      <c r="V224" s="18">
        <f>U224/J224</f>
        <v>0.1999604238812491</v>
      </c>
    </row>
    <row r="225" spans="1:22" hidden="1" x14ac:dyDescent="0.3">
      <c r="A225" s="11" t="s">
        <v>10</v>
      </c>
      <c r="B225" s="11" t="s">
        <v>9314</v>
      </c>
      <c r="C225" s="11" t="s">
        <v>9898</v>
      </c>
      <c r="D225" s="35" t="s">
        <v>9898</v>
      </c>
      <c r="E225" s="11"/>
      <c r="F225" s="12">
        <v>0.19370000000000001</v>
      </c>
      <c r="G225" s="33">
        <v>1</v>
      </c>
      <c r="H225" s="34">
        <v>866.48289999999997</v>
      </c>
      <c r="I225" s="34">
        <v>89.504400000000004</v>
      </c>
      <c r="J225" s="13">
        <v>5614</v>
      </c>
      <c r="K225" s="13">
        <v>973</v>
      </c>
      <c r="L225" s="12">
        <v>0.1033</v>
      </c>
      <c r="M225" s="14">
        <v>2.0907340599999999</v>
      </c>
      <c r="N225" s="15">
        <v>1.651856</v>
      </c>
      <c r="O225" s="16"/>
      <c r="P225" s="16">
        <v>0.20991577389999999</v>
      </c>
      <c r="Q225" s="16">
        <v>0.19374251141128199</v>
      </c>
      <c r="R225" s="44"/>
      <c r="S225" s="12" t="str">
        <f>IF(A225="placement",MIN(P225,IF(R225="",Q225,R225)),"")</f>
        <v/>
      </c>
      <c r="T225" s="14" t="str">
        <f>IF($A225="placement",S225*J225,"")</f>
        <v/>
      </c>
      <c r="U225" s="13">
        <f>IF($A225="placement",T225,IF($A225="site",SUMIF($C:$C,$C225,$T:$T),IF($A225="user",SUMIF($B:$B,$B225,$T:$T),SUM($T:$T))))</f>
        <v>1122.5778196693325</v>
      </c>
      <c r="V225" s="12">
        <f>U225/J225</f>
        <v>0.1999604238812491</v>
      </c>
    </row>
    <row r="226" spans="1:22" x14ac:dyDescent="0.3">
      <c r="A226" s="23" t="s">
        <v>14</v>
      </c>
      <c r="B226" s="23" t="s">
        <v>6638</v>
      </c>
      <c r="C226" s="23" t="s">
        <v>6639</v>
      </c>
      <c r="D226" s="32" t="s">
        <v>6738</v>
      </c>
      <c r="E226" s="23" t="s">
        <v>6739</v>
      </c>
      <c r="F226" s="27">
        <v>0.25</v>
      </c>
      <c r="G226" s="24">
        <v>1</v>
      </c>
      <c r="H226" s="25">
        <v>530.87900000000002</v>
      </c>
      <c r="I226" s="25">
        <v>313.46879999999999</v>
      </c>
      <c r="J226" s="26">
        <v>5576</v>
      </c>
      <c r="K226" s="26">
        <v>1394</v>
      </c>
      <c r="L226" s="27">
        <v>0.59050000000000002</v>
      </c>
      <c r="M226" s="28">
        <v>0.59292133000000002</v>
      </c>
      <c r="N226" s="29">
        <v>0.3</v>
      </c>
      <c r="O226" s="31" t="s">
        <v>12</v>
      </c>
      <c r="P226" s="31">
        <v>0.49403068150000001</v>
      </c>
      <c r="Q226" s="31">
        <v>0.249999999999999</v>
      </c>
      <c r="R226" s="42">
        <v>0.4</v>
      </c>
      <c r="S226" s="27">
        <f>IF(A226="placement",MIN(P226,IF(R226="",Q226,R226)),"")</f>
        <v>0.4</v>
      </c>
      <c r="T226" s="28">
        <f>IF($A226="placement",S226*J226,"")</f>
        <v>2230.4</v>
      </c>
      <c r="U226" s="26">
        <f>IF($A226="placement",T226,IF($A226="site",SUMIF($C:$C,$C226,$T:$T),IF($A226="user",SUMIF($B:$B,$B226,$T:$T),SUM($T:$T))))</f>
        <v>2230.4</v>
      </c>
      <c r="V226" s="27">
        <f>U226/J226</f>
        <v>0.4</v>
      </c>
    </row>
    <row r="227" spans="1:22" x14ac:dyDescent="0.3">
      <c r="A227" s="23" t="s">
        <v>14</v>
      </c>
      <c r="B227" s="23" t="s">
        <v>4652</v>
      </c>
      <c r="C227" s="23" t="s">
        <v>4653</v>
      </c>
      <c r="D227" s="23" t="s">
        <v>4672</v>
      </c>
      <c r="E227" s="23" t="s">
        <v>4673</v>
      </c>
      <c r="F227" s="27">
        <v>0.35</v>
      </c>
      <c r="G227" s="24">
        <v>1</v>
      </c>
      <c r="H227" s="25">
        <v>20995.787199999999</v>
      </c>
      <c r="I227" s="25">
        <v>3482.8022000000001</v>
      </c>
      <c r="J227" s="26">
        <v>5537</v>
      </c>
      <c r="K227" s="26">
        <v>1938</v>
      </c>
      <c r="L227" s="27">
        <v>0.16589999999999999</v>
      </c>
      <c r="M227" s="28">
        <v>5.299454E-2</v>
      </c>
      <c r="N227" s="29">
        <v>0.01</v>
      </c>
      <c r="O227" s="31" t="s">
        <v>12</v>
      </c>
      <c r="P227" s="31">
        <v>0.81130132850000003</v>
      </c>
      <c r="Q227" s="31">
        <v>0.35</v>
      </c>
      <c r="R227" s="42">
        <v>0.38</v>
      </c>
      <c r="S227" s="27">
        <f>IF(A227="placement",MIN(P227,IF(R227="",Q227,R227)),"")</f>
        <v>0.38</v>
      </c>
      <c r="T227" s="28">
        <f>IF($A227="placement",S227*J227,"")</f>
        <v>2104.06</v>
      </c>
      <c r="U227" s="26">
        <f>IF($A227="placement",T227,IF($A227="site",SUMIF($C:$C,$C227,$T:$T),IF($A227="user",SUMIF($B:$B,$B227,$T:$T),SUM($T:$T))))</f>
        <v>2104.06</v>
      </c>
      <c r="V227" s="27">
        <f>U227/J227</f>
        <v>0.38</v>
      </c>
    </row>
    <row r="228" spans="1:22" x14ac:dyDescent="0.3">
      <c r="A228" s="23" t="s">
        <v>14</v>
      </c>
      <c r="B228" s="23" t="s">
        <v>5418</v>
      </c>
      <c r="C228" s="23" t="s">
        <v>5420</v>
      </c>
      <c r="D228" s="23" t="s">
        <v>5436</v>
      </c>
      <c r="E228" s="23" t="s">
        <v>5437</v>
      </c>
      <c r="F228" s="27">
        <v>0.33</v>
      </c>
      <c r="G228" s="24">
        <v>1</v>
      </c>
      <c r="H228" s="25">
        <v>265.34649999999999</v>
      </c>
      <c r="I228" s="25">
        <v>203.1369</v>
      </c>
      <c r="J228" s="26">
        <v>5517</v>
      </c>
      <c r="K228" s="26">
        <v>1821</v>
      </c>
      <c r="L228" s="27">
        <v>0.76559999999999995</v>
      </c>
      <c r="M228" s="28">
        <v>0.90528591999999997</v>
      </c>
      <c r="N228" s="29">
        <v>0.25</v>
      </c>
      <c r="O228" s="31" t="s">
        <v>12</v>
      </c>
      <c r="P228" s="31">
        <v>0.72384415170000005</v>
      </c>
      <c r="Q228" s="31">
        <v>0.33</v>
      </c>
      <c r="R228" s="42">
        <v>0.37</v>
      </c>
      <c r="S228" s="27">
        <f>IF(A228="placement",MIN(P228,IF(R228="",Q228,R228)),"")</f>
        <v>0.37</v>
      </c>
      <c r="T228" s="28">
        <f>IF($A228="placement",S228*J228,"")</f>
        <v>2041.29</v>
      </c>
      <c r="U228" s="26">
        <f>IF($A228="placement",T228,IF($A228="site",SUMIF($C:$C,$C228,$T:$T),IF($A228="user",SUMIF($B:$B,$B228,$T:$T),SUM($T:$T))))</f>
        <v>2041.29</v>
      </c>
      <c r="V228" s="27">
        <f>U228/J228</f>
        <v>0.37</v>
      </c>
    </row>
    <row r="229" spans="1:22" hidden="1" x14ac:dyDescent="0.3">
      <c r="A229" s="17" t="s">
        <v>13</v>
      </c>
      <c r="B229" s="17" t="s">
        <v>1320</v>
      </c>
      <c r="C229" s="17" t="s">
        <v>1322</v>
      </c>
      <c r="D229" s="17" t="s">
        <v>9898</v>
      </c>
      <c r="E229" s="17"/>
      <c r="F229" s="18">
        <v>0.15</v>
      </c>
      <c r="G229" s="36">
        <v>0.83417675000000002</v>
      </c>
      <c r="H229" s="37">
        <v>1446.9209000000001</v>
      </c>
      <c r="I229" s="37">
        <v>96.679299999999998</v>
      </c>
      <c r="J229" s="19">
        <v>5466</v>
      </c>
      <c r="K229" s="19">
        <v>772</v>
      </c>
      <c r="L229" s="18">
        <v>6.6799999999999998E-2</v>
      </c>
      <c r="M229" s="20">
        <v>1.8847212799999999</v>
      </c>
      <c r="N229" s="21">
        <v>1.5914360000000001</v>
      </c>
      <c r="O229" s="22"/>
      <c r="P229" s="22">
        <v>0.15561201720000001</v>
      </c>
      <c r="Q229" s="22">
        <v>0.15</v>
      </c>
      <c r="R229" s="43"/>
      <c r="S229" s="18" t="str">
        <f>IF(A229="placement",MIN(P229,IF(R229="",Q229,R229)),"")</f>
        <v/>
      </c>
      <c r="T229" s="20" t="str">
        <f>IF($A229="placement",S229*J229,"")</f>
        <v/>
      </c>
      <c r="U229" s="19">
        <f>IF($A229="placement",T229,IF($A229="site",SUMIF($C:$C,$C229,$T:$T),IF($A229="user",SUMIF($B:$B,$B229,$T:$T),SUM($T:$T))))</f>
        <v>785.85048507819863</v>
      </c>
      <c r="V229" s="18">
        <f>U229/J229</f>
        <v>0.14377067052290499</v>
      </c>
    </row>
    <row r="230" spans="1:22" hidden="1" x14ac:dyDescent="0.3">
      <c r="A230" s="11" t="s">
        <v>10</v>
      </c>
      <c r="B230" s="11" t="s">
        <v>1320</v>
      </c>
      <c r="C230" s="11" t="s">
        <v>9898</v>
      </c>
      <c r="D230" s="11" t="s">
        <v>9898</v>
      </c>
      <c r="E230" s="11"/>
      <c r="F230" s="12">
        <v>0.15</v>
      </c>
      <c r="G230" s="33">
        <v>0.83417675000000002</v>
      </c>
      <c r="H230" s="34">
        <v>1446.9209000000001</v>
      </c>
      <c r="I230" s="34">
        <v>96.679299999999998</v>
      </c>
      <c r="J230" s="13">
        <v>5466</v>
      </c>
      <c r="K230" s="13">
        <v>772</v>
      </c>
      <c r="L230" s="12">
        <v>6.6799999999999998E-2</v>
      </c>
      <c r="M230" s="14">
        <v>1.8847212799999999</v>
      </c>
      <c r="N230" s="15">
        <v>1.5914360000000001</v>
      </c>
      <c r="O230" s="16"/>
      <c r="P230" s="16">
        <v>0.15561201720000001</v>
      </c>
      <c r="Q230" s="16">
        <v>0.15</v>
      </c>
      <c r="R230" s="44"/>
      <c r="S230" s="12" t="str">
        <f>IF(A230="placement",MIN(P230,IF(R230="",Q230,R230)),"")</f>
        <v/>
      </c>
      <c r="T230" s="14" t="str">
        <f>IF($A230="placement",S230*J230,"")</f>
        <v/>
      </c>
      <c r="U230" s="13">
        <f>IF($A230="placement",T230,IF($A230="site",SUMIF($C:$C,$C230,$T:$T),IF($A230="user",SUMIF($B:$B,$B230,$T:$T),SUM($T:$T))))</f>
        <v>785.85048507819863</v>
      </c>
      <c r="V230" s="12">
        <f>U230/J230</f>
        <v>0.14377067052290499</v>
      </c>
    </row>
    <row r="231" spans="1:22" hidden="1" x14ac:dyDescent="0.3">
      <c r="A231" s="17" t="s">
        <v>13</v>
      </c>
      <c r="B231" s="17" t="s">
        <v>8901</v>
      </c>
      <c r="C231" s="17" t="s">
        <v>8903</v>
      </c>
      <c r="D231" s="17" t="s">
        <v>9898</v>
      </c>
      <c r="E231" s="17"/>
      <c r="F231" s="18">
        <v>0.36399999999999999</v>
      </c>
      <c r="G231" s="36">
        <v>0.83417796</v>
      </c>
      <c r="H231" s="37">
        <v>1599.2121</v>
      </c>
      <c r="I231" s="37">
        <v>92.010099999999994</v>
      </c>
      <c r="J231" s="19">
        <v>5443</v>
      </c>
      <c r="K231" s="19">
        <v>1589</v>
      </c>
      <c r="L231" s="18">
        <v>5.7500000000000002E-2</v>
      </c>
      <c r="M231" s="20">
        <v>1.97191728</v>
      </c>
      <c r="N231" s="21">
        <v>1.385375</v>
      </c>
      <c r="O231" s="22"/>
      <c r="P231" s="22">
        <v>0.29744771120000002</v>
      </c>
      <c r="Q231" s="22">
        <v>0.297447711218914</v>
      </c>
      <c r="R231" s="43"/>
      <c r="S231" s="18" t="str">
        <f>IF(A231="placement",MIN(P231,IF(R231="",Q231,R231)),"")</f>
        <v/>
      </c>
      <c r="T231" s="20" t="str">
        <f>IF($A231="placement",S231*J231,"")</f>
        <v/>
      </c>
      <c r="U231" s="19">
        <f>IF($A231="placement",T231,IF($A231="site",SUMIF($C:$C,$C231,$T:$T),IF($A231="user",SUMIF($B:$B,$B231,$T:$T),SUM($T:$T))))</f>
        <v>1596.7546902451054</v>
      </c>
      <c r="V231" s="18">
        <f>U231/J231</f>
        <v>0.29335930373784774</v>
      </c>
    </row>
    <row r="232" spans="1:22" hidden="1" x14ac:dyDescent="0.3">
      <c r="A232" s="11" t="s">
        <v>10</v>
      </c>
      <c r="B232" s="11" t="s">
        <v>8901</v>
      </c>
      <c r="C232" s="11" t="s">
        <v>9898</v>
      </c>
      <c r="D232" s="11" t="s">
        <v>9898</v>
      </c>
      <c r="E232" s="11"/>
      <c r="F232" s="12">
        <v>0.36399999999999999</v>
      </c>
      <c r="G232" s="33">
        <v>0.83417796</v>
      </c>
      <c r="H232" s="34">
        <v>1599.2121</v>
      </c>
      <c r="I232" s="34">
        <v>92.010099999999994</v>
      </c>
      <c r="J232" s="13">
        <v>5443</v>
      </c>
      <c r="K232" s="13">
        <v>1589</v>
      </c>
      <c r="L232" s="12">
        <v>5.7500000000000002E-2</v>
      </c>
      <c r="M232" s="14">
        <v>1.97191728</v>
      </c>
      <c r="N232" s="15">
        <v>1.385375</v>
      </c>
      <c r="O232" s="16"/>
      <c r="P232" s="16">
        <v>0.29744771120000002</v>
      </c>
      <c r="Q232" s="16">
        <v>0.297447711218914</v>
      </c>
      <c r="R232" s="44"/>
      <c r="S232" s="12" t="str">
        <f>IF(A232="placement",MIN(P232,IF(R232="",Q232,R232)),"")</f>
        <v/>
      </c>
      <c r="T232" s="14" t="str">
        <f>IF($A232="placement",S232*J232,"")</f>
        <v/>
      </c>
      <c r="U232" s="13">
        <f>IF($A232="placement",T232,IF($A232="site",SUMIF($C:$C,$C232,$T:$T),IF($A232="user",SUMIF($B:$B,$B232,$T:$T),SUM($T:$T))))</f>
        <v>1596.7546902451054</v>
      </c>
      <c r="V232" s="12">
        <f>U232/J232</f>
        <v>0.29335930373784774</v>
      </c>
    </row>
    <row r="233" spans="1:22" hidden="1" x14ac:dyDescent="0.3">
      <c r="A233" s="17" t="s">
        <v>13</v>
      </c>
      <c r="B233" s="17" t="s">
        <v>9517</v>
      </c>
      <c r="C233" s="17" t="s">
        <v>9519</v>
      </c>
      <c r="D233" s="17" t="s">
        <v>9898</v>
      </c>
      <c r="E233" s="17"/>
      <c r="F233" s="18">
        <v>0.25080000000000002</v>
      </c>
      <c r="G233" s="36">
        <v>0.72396996000000002</v>
      </c>
      <c r="H233" s="37">
        <v>571.15189999999996</v>
      </c>
      <c r="I233" s="37">
        <v>65.176900000000003</v>
      </c>
      <c r="J233" s="19">
        <v>5339</v>
      </c>
      <c r="K233" s="19">
        <v>1258</v>
      </c>
      <c r="L233" s="18">
        <v>0.11409999999999999</v>
      </c>
      <c r="M233" s="20">
        <v>2.7304940599999998</v>
      </c>
      <c r="N233" s="21">
        <v>1.897691</v>
      </c>
      <c r="O233" s="22"/>
      <c r="P233" s="22">
        <v>0.30500086920000002</v>
      </c>
      <c r="Q233" s="22">
        <v>0.25083400658628602</v>
      </c>
      <c r="R233" s="43"/>
      <c r="S233" s="18" t="str">
        <f>IF(A233="placement",MIN(P233,IF(R233="",Q233,R233)),"")</f>
        <v/>
      </c>
      <c r="T233" s="20" t="str">
        <f>IF($A233="placement",S233*J233,"")</f>
        <v/>
      </c>
      <c r="U233" s="19">
        <f>IF($A233="placement",T233,IF($A233="site",SUMIF($C:$C,$C233,$T:$T),IF($A233="user",SUMIF($B:$B,$B233,$T:$T),SUM($T:$T))))</f>
        <v>1456.4567532645449</v>
      </c>
      <c r="V233" s="18">
        <f>U233/J233</f>
        <v>0.27279579570416651</v>
      </c>
    </row>
    <row r="234" spans="1:22" hidden="1" x14ac:dyDescent="0.3">
      <c r="A234" s="11" t="s">
        <v>10</v>
      </c>
      <c r="B234" s="11" t="s">
        <v>9517</v>
      </c>
      <c r="C234" s="11" t="s">
        <v>9898</v>
      </c>
      <c r="D234" s="11" t="s">
        <v>9898</v>
      </c>
      <c r="E234" s="11"/>
      <c r="F234" s="12">
        <v>0.25080000000000002</v>
      </c>
      <c r="G234" s="33">
        <v>0.72396996000000002</v>
      </c>
      <c r="H234" s="34">
        <v>571.15189999999996</v>
      </c>
      <c r="I234" s="34">
        <v>65.176900000000003</v>
      </c>
      <c r="J234" s="13">
        <v>5339</v>
      </c>
      <c r="K234" s="13">
        <v>1258</v>
      </c>
      <c r="L234" s="12">
        <v>0.11409999999999999</v>
      </c>
      <c r="M234" s="14">
        <v>2.7304940599999998</v>
      </c>
      <c r="N234" s="15">
        <v>1.897691</v>
      </c>
      <c r="O234" s="16"/>
      <c r="P234" s="16">
        <v>0.30500086920000002</v>
      </c>
      <c r="Q234" s="16">
        <v>0.25083400658628602</v>
      </c>
      <c r="R234" s="44"/>
      <c r="S234" s="12" t="str">
        <f>IF(A234="placement",MIN(P234,IF(R234="",Q234,R234)),"")</f>
        <v/>
      </c>
      <c r="T234" s="14" t="str">
        <f>IF($A234="placement",S234*J234,"")</f>
        <v/>
      </c>
      <c r="U234" s="13">
        <f>IF($A234="placement",T234,IF($A234="site",SUMIF($C:$C,$C234,$T:$T),IF($A234="user",SUMIF($B:$B,$B234,$T:$T),SUM($T:$T))))</f>
        <v>1456.4567532645449</v>
      </c>
      <c r="V234" s="12">
        <f>U234/J234</f>
        <v>0.27279579570416651</v>
      </c>
    </row>
    <row r="235" spans="1:22" x14ac:dyDescent="0.3">
      <c r="A235" s="23" t="s">
        <v>14</v>
      </c>
      <c r="B235" s="23" t="s">
        <v>6966</v>
      </c>
      <c r="C235" s="23" t="s">
        <v>6968</v>
      </c>
      <c r="D235" s="23" t="s">
        <v>6977</v>
      </c>
      <c r="E235" s="23" t="s">
        <v>6978</v>
      </c>
      <c r="F235" s="27">
        <v>0.15</v>
      </c>
      <c r="G235" s="24">
        <v>1</v>
      </c>
      <c r="H235" s="25">
        <v>438.95190000000002</v>
      </c>
      <c r="I235" s="25">
        <v>99.266400000000004</v>
      </c>
      <c r="J235" s="26">
        <v>5244</v>
      </c>
      <c r="K235" s="26">
        <v>787</v>
      </c>
      <c r="L235" s="27">
        <v>0.2261</v>
      </c>
      <c r="M235" s="28">
        <v>1.7609441800000001</v>
      </c>
      <c r="N235" s="29">
        <v>1.25</v>
      </c>
      <c r="O235" s="31" t="s">
        <v>42</v>
      </c>
      <c r="P235" s="31">
        <v>0.29015353729999999</v>
      </c>
      <c r="Q235" s="31">
        <v>0.15</v>
      </c>
      <c r="R235" s="42">
        <v>0.2</v>
      </c>
      <c r="S235" s="27">
        <f>IF(A235="placement",MIN(P235,IF(R235="",Q235,R235)),"")</f>
        <v>0.2</v>
      </c>
      <c r="T235" s="28">
        <f>IF($A235="placement",S235*J235,"")</f>
        <v>1048.8</v>
      </c>
      <c r="U235" s="26">
        <f>IF($A235="placement",T235,IF($A235="site",SUMIF($C:$C,$C235,$T:$T),IF($A235="user",SUMIF($B:$B,$B235,$T:$T),SUM($T:$T))))</f>
        <v>1048.8</v>
      </c>
      <c r="V235" s="27">
        <f>U235/J235</f>
        <v>0.19999999999999998</v>
      </c>
    </row>
    <row r="236" spans="1:22" hidden="1" x14ac:dyDescent="0.3">
      <c r="A236" s="17" t="s">
        <v>13</v>
      </c>
      <c r="B236" s="17" t="s">
        <v>9013</v>
      </c>
      <c r="C236" s="17" t="s">
        <v>9015</v>
      </c>
      <c r="D236" s="17" t="s">
        <v>9898</v>
      </c>
      <c r="E236" s="17"/>
      <c r="F236" s="18">
        <v>0.15939999999999999</v>
      </c>
      <c r="G236" s="36">
        <v>0.88080848</v>
      </c>
      <c r="H236" s="37">
        <v>1205.0551</v>
      </c>
      <c r="I236" s="37">
        <v>131.9282</v>
      </c>
      <c r="J236" s="19">
        <v>5243</v>
      </c>
      <c r="K236" s="19">
        <v>768</v>
      </c>
      <c r="L236" s="18">
        <v>0.1095</v>
      </c>
      <c r="M236" s="20">
        <v>1.32467457</v>
      </c>
      <c r="N236" s="21">
        <v>1.050962</v>
      </c>
      <c r="O236" s="22"/>
      <c r="P236" s="22">
        <v>0.20662627110000001</v>
      </c>
      <c r="Q236" s="22">
        <v>0.15935176106698201</v>
      </c>
      <c r="R236" s="43"/>
      <c r="S236" s="18" t="str">
        <f>IF(A236="placement",MIN(P236,IF(R236="",Q236,R236)),"")</f>
        <v/>
      </c>
      <c r="T236" s="20" t="str">
        <f>IF($A236="placement",S236*J236,"")</f>
        <v/>
      </c>
      <c r="U236" s="19">
        <f>IF($A236="placement",T236,IF($A236="site",SUMIF($C:$C,$C236,$T:$T),IF($A236="user",SUMIF($B:$B,$B236,$T:$T),SUM($T:$T))))</f>
        <v>925.91319187199247</v>
      </c>
      <c r="V236" s="18">
        <f>U236/J236</f>
        <v>0.17659988401144239</v>
      </c>
    </row>
    <row r="237" spans="1:22" hidden="1" x14ac:dyDescent="0.3">
      <c r="A237" s="11" t="s">
        <v>10</v>
      </c>
      <c r="B237" s="11" t="s">
        <v>9013</v>
      </c>
      <c r="C237" s="11" t="s">
        <v>9898</v>
      </c>
      <c r="D237" s="11" t="s">
        <v>9898</v>
      </c>
      <c r="E237" s="11"/>
      <c r="F237" s="12">
        <v>0.15939999999999999</v>
      </c>
      <c r="G237" s="33">
        <v>0.88080848</v>
      </c>
      <c r="H237" s="34">
        <v>1205.0551</v>
      </c>
      <c r="I237" s="34">
        <v>131.9282</v>
      </c>
      <c r="J237" s="13">
        <v>5243</v>
      </c>
      <c r="K237" s="13">
        <v>768</v>
      </c>
      <c r="L237" s="12">
        <v>0.1095</v>
      </c>
      <c r="M237" s="14">
        <v>1.32467457</v>
      </c>
      <c r="N237" s="15">
        <v>1.050962</v>
      </c>
      <c r="O237" s="16"/>
      <c r="P237" s="16">
        <v>0.20662627110000001</v>
      </c>
      <c r="Q237" s="16">
        <v>0.15935176106698201</v>
      </c>
      <c r="R237" s="44"/>
      <c r="S237" s="12" t="str">
        <f>IF(A237="placement",MIN(P237,IF(R237="",Q237,R237)),"")</f>
        <v/>
      </c>
      <c r="T237" s="14" t="str">
        <f>IF($A237="placement",S237*J237,"")</f>
        <v/>
      </c>
      <c r="U237" s="13">
        <f>IF($A237="placement",T237,IF($A237="site",SUMIF($C:$C,$C237,$T:$T),IF($A237="user",SUMIF($B:$B,$B237,$T:$T),SUM($T:$T))))</f>
        <v>925.91319187199247</v>
      </c>
      <c r="V237" s="12">
        <f>U237/J237</f>
        <v>0.17659988401144239</v>
      </c>
    </row>
    <row r="238" spans="1:22" hidden="1" x14ac:dyDescent="0.3">
      <c r="A238" s="17" t="s">
        <v>13</v>
      </c>
      <c r="B238" s="17" t="s">
        <v>2294</v>
      </c>
      <c r="C238" s="17" t="s">
        <v>2295</v>
      </c>
      <c r="D238" s="17" t="s">
        <v>9898</v>
      </c>
      <c r="E238" s="17"/>
      <c r="F238" s="18">
        <v>0.26679999999999998</v>
      </c>
      <c r="G238" s="36">
        <v>0.38187947</v>
      </c>
      <c r="H238" s="37">
        <v>679.09500000000003</v>
      </c>
      <c r="I238" s="37">
        <v>116.9974</v>
      </c>
      <c r="J238" s="19">
        <v>5208</v>
      </c>
      <c r="K238" s="19">
        <v>968</v>
      </c>
      <c r="L238" s="18">
        <v>0.17230000000000001</v>
      </c>
      <c r="M238" s="20">
        <v>1.48389617</v>
      </c>
      <c r="N238" s="21">
        <v>1.1893560000000001</v>
      </c>
      <c r="O238" s="22"/>
      <c r="P238" s="22">
        <v>0.19849108909999999</v>
      </c>
      <c r="Q238" s="22">
        <v>0.19849108914889599</v>
      </c>
      <c r="R238" s="43"/>
      <c r="S238" s="18" t="str">
        <f>IF(A238="placement",MIN(P238,IF(R238="",Q238,R238)),"")</f>
        <v/>
      </c>
      <c r="T238" s="20" t="str">
        <f>IF($A238="placement",S238*J238,"")</f>
        <v/>
      </c>
      <c r="U238" s="19">
        <f>IF($A238="placement",T238,IF($A238="site",SUMIF($C:$C,$C238,$T:$T),IF($A238="user",SUMIF($B:$B,$B238,$T:$T),SUM($T:$T))))</f>
        <v>964.89519075406429</v>
      </c>
      <c r="V238" s="18">
        <f>U238/J238</f>
        <v>0.18527173401575736</v>
      </c>
    </row>
    <row r="239" spans="1:22" hidden="1" x14ac:dyDescent="0.3">
      <c r="A239" s="11" t="s">
        <v>10</v>
      </c>
      <c r="B239" s="11" t="s">
        <v>2294</v>
      </c>
      <c r="C239" s="11" t="s">
        <v>9898</v>
      </c>
      <c r="D239" s="11" t="s">
        <v>9898</v>
      </c>
      <c r="E239" s="11"/>
      <c r="F239" s="12">
        <v>0.26679999999999998</v>
      </c>
      <c r="G239" s="33">
        <v>0.38187947</v>
      </c>
      <c r="H239" s="34">
        <v>679.09500000000003</v>
      </c>
      <c r="I239" s="34">
        <v>116.9974</v>
      </c>
      <c r="J239" s="13">
        <v>5208</v>
      </c>
      <c r="K239" s="13">
        <v>968</v>
      </c>
      <c r="L239" s="12">
        <v>0.17230000000000001</v>
      </c>
      <c r="M239" s="14">
        <v>1.48389617</v>
      </c>
      <c r="N239" s="15">
        <v>1.1893560000000001</v>
      </c>
      <c r="O239" s="16"/>
      <c r="P239" s="16">
        <v>0.19849108909999999</v>
      </c>
      <c r="Q239" s="16">
        <v>0.19849108914889599</v>
      </c>
      <c r="R239" s="44"/>
      <c r="S239" s="12" t="str">
        <f>IF(A239="placement",MIN(P239,IF(R239="",Q239,R239)),"")</f>
        <v/>
      </c>
      <c r="T239" s="14" t="str">
        <f>IF($A239="placement",S239*J239,"")</f>
        <v/>
      </c>
      <c r="U239" s="13">
        <f>IF($A239="placement",T239,IF($A239="site",SUMIF($C:$C,$C239,$T:$T),IF($A239="user",SUMIF($B:$B,$B239,$T:$T),SUM($T:$T))))</f>
        <v>964.89519075406429</v>
      </c>
      <c r="V239" s="12">
        <f>U239/J239</f>
        <v>0.18527173401575736</v>
      </c>
    </row>
    <row r="240" spans="1:22" x14ac:dyDescent="0.3">
      <c r="A240" s="23" t="s">
        <v>14</v>
      </c>
      <c r="B240" s="23" t="s">
        <v>3889</v>
      </c>
      <c r="C240" s="23" t="s">
        <v>3891</v>
      </c>
      <c r="D240" s="23" t="s">
        <v>3902</v>
      </c>
      <c r="E240" s="23" t="s">
        <v>3903</v>
      </c>
      <c r="F240" s="27">
        <v>0.25</v>
      </c>
      <c r="G240" s="24">
        <v>1</v>
      </c>
      <c r="H240" s="25">
        <v>371.26859999999999</v>
      </c>
      <c r="I240" s="25">
        <v>97.066100000000006</v>
      </c>
      <c r="J240" s="26">
        <v>5157</v>
      </c>
      <c r="K240" s="26">
        <v>1269</v>
      </c>
      <c r="L240" s="27">
        <v>0.26140000000000002</v>
      </c>
      <c r="M240" s="28">
        <v>1.77081369</v>
      </c>
      <c r="N240" s="29">
        <v>1.1000000000000001</v>
      </c>
      <c r="O240" s="31" t="s">
        <v>12</v>
      </c>
      <c r="P240" s="31">
        <v>0.37881664040000002</v>
      </c>
      <c r="Q240" s="31">
        <v>0.25</v>
      </c>
      <c r="R240" s="42">
        <v>0.3</v>
      </c>
      <c r="S240" s="27">
        <f>IF(A240="placement",MIN(P240,IF(R240="",Q240,R240)),"")</f>
        <v>0.3</v>
      </c>
      <c r="T240" s="28">
        <f>IF($A240="placement",S240*J240,"")</f>
        <v>1547.1</v>
      </c>
      <c r="U240" s="26">
        <f>IF($A240="placement",T240,IF($A240="site",SUMIF($C:$C,$C240,$T:$T),IF($A240="user",SUMIF($B:$B,$B240,$T:$T),SUM($T:$T))))</f>
        <v>1547.1</v>
      </c>
      <c r="V240" s="27">
        <f>U240/J240</f>
        <v>0.3</v>
      </c>
    </row>
    <row r="241" spans="1:22" x14ac:dyDescent="0.3">
      <c r="A241" s="23" t="s">
        <v>14</v>
      </c>
      <c r="B241" s="23" t="s">
        <v>6373</v>
      </c>
      <c r="C241" s="23" t="s">
        <v>6374</v>
      </c>
      <c r="D241" s="23" t="s">
        <v>6387</v>
      </c>
      <c r="E241" s="23" t="s">
        <v>6388</v>
      </c>
      <c r="F241" s="27">
        <v>0.3</v>
      </c>
      <c r="G241" s="24">
        <v>1</v>
      </c>
      <c r="H241" s="25">
        <v>1126.8318999999999</v>
      </c>
      <c r="I241" s="25">
        <v>751.18039999999996</v>
      </c>
      <c r="J241" s="26">
        <v>5122</v>
      </c>
      <c r="K241" s="26">
        <v>1537</v>
      </c>
      <c r="L241" s="27">
        <v>0.66659999999999997</v>
      </c>
      <c r="M241" s="28">
        <v>0.22728722000000001</v>
      </c>
      <c r="N241" s="29">
        <v>0.03</v>
      </c>
      <c r="O241" s="31" t="s">
        <v>42</v>
      </c>
      <c r="P241" s="31">
        <v>0.86800841510000004</v>
      </c>
      <c r="Q241" s="31">
        <v>0.3</v>
      </c>
      <c r="R241" s="42">
        <v>0.35</v>
      </c>
      <c r="S241" s="27">
        <f>IF(A241="placement",MIN(P241,IF(R241="",Q241,R241)),"")</f>
        <v>0.35</v>
      </c>
      <c r="T241" s="28">
        <f>IF($A241="placement",S241*J241,"")</f>
        <v>1792.6999999999998</v>
      </c>
      <c r="U241" s="26">
        <f>IF($A241="placement",T241,IF($A241="site",SUMIF($C:$C,$C241,$T:$T),IF($A241="user",SUMIF($B:$B,$B241,$T:$T),SUM($T:$T))))</f>
        <v>1792.6999999999998</v>
      </c>
      <c r="V241" s="27">
        <f>U241/J241</f>
        <v>0.35</v>
      </c>
    </row>
    <row r="242" spans="1:22" x14ac:dyDescent="0.3">
      <c r="A242" s="23" t="s">
        <v>14</v>
      </c>
      <c r="B242" s="23" t="s">
        <v>4914</v>
      </c>
      <c r="C242" s="23" t="s">
        <v>4915</v>
      </c>
      <c r="D242" s="23" t="s">
        <v>4926</v>
      </c>
      <c r="E242" s="23" t="s">
        <v>4927</v>
      </c>
      <c r="F242" s="27">
        <v>0.05</v>
      </c>
      <c r="G242" s="24">
        <v>1</v>
      </c>
      <c r="H242" s="25">
        <v>42264.775300000001</v>
      </c>
      <c r="I242" s="25">
        <v>4439.3092999999999</v>
      </c>
      <c r="J242" s="26">
        <v>5063</v>
      </c>
      <c r="K242" s="26">
        <v>253</v>
      </c>
      <c r="L242" s="27">
        <v>0.105</v>
      </c>
      <c r="M242" s="28">
        <v>3.8016969999999997E-2</v>
      </c>
      <c r="N242" s="29">
        <v>0.01</v>
      </c>
      <c r="O242" s="31" t="s">
        <v>70</v>
      </c>
      <c r="P242" s="31">
        <v>0.73695958130000006</v>
      </c>
      <c r="Q242" s="31">
        <v>0.05</v>
      </c>
      <c r="R242" s="42">
        <v>0.2</v>
      </c>
      <c r="S242" s="27">
        <f>IF(A242="placement",MIN(P242,IF(R242="",Q242,R242)),"")</f>
        <v>0.2</v>
      </c>
      <c r="T242" s="28">
        <f>IF($A242="placement",S242*J242,"")</f>
        <v>1012.6</v>
      </c>
      <c r="U242" s="26">
        <f>IF($A242="placement",T242,IF($A242="site",SUMIF($C:$C,$C242,$T:$T),IF($A242="user",SUMIF($B:$B,$B242,$T:$T),SUM($T:$T))))</f>
        <v>1012.6</v>
      </c>
      <c r="V242" s="27">
        <f>U242/J242</f>
        <v>0.2</v>
      </c>
    </row>
    <row r="243" spans="1:22" hidden="1" x14ac:dyDescent="0.3">
      <c r="A243" s="17" t="s">
        <v>13</v>
      </c>
      <c r="B243" s="17" t="s">
        <v>582</v>
      </c>
      <c r="C243" s="17" t="s">
        <v>584</v>
      </c>
      <c r="D243" s="17" t="s">
        <v>9898</v>
      </c>
      <c r="E243" s="17"/>
      <c r="F243" s="18">
        <v>0.30740000000000001</v>
      </c>
      <c r="G243" s="36">
        <v>0.92276570999999996</v>
      </c>
      <c r="H243" s="37">
        <v>1087.9824000000001</v>
      </c>
      <c r="I243" s="37">
        <v>289.13679999999999</v>
      </c>
      <c r="J243" s="19">
        <v>5056</v>
      </c>
      <c r="K243" s="19">
        <v>1541</v>
      </c>
      <c r="L243" s="18">
        <v>0.26579999999999998</v>
      </c>
      <c r="M243" s="20">
        <v>0.58291219000000005</v>
      </c>
      <c r="N243" s="21">
        <v>0.25</v>
      </c>
      <c r="O243" s="22"/>
      <c r="P243" s="22">
        <v>0.57111893690000004</v>
      </c>
      <c r="Q243" s="22">
        <v>0.30736220613931498</v>
      </c>
      <c r="R243" s="43"/>
      <c r="S243" s="18" t="str">
        <f>IF(A243="placement",MIN(P243,IF(R243="",Q243,R243)),"")</f>
        <v/>
      </c>
      <c r="T243" s="20" t="str">
        <f>IF($A243="placement",S243*J243,"")</f>
        <v/>
      </c>
      <c r="U243" s="19">
        <f>IF($A243="placement",T243,IF($A243="site",SUMIF($C:$C,$C243,$T:$T),IF($A243="user",SUMIF($B:$B,$B243,$T:$T),SUM($T:$T))))</f>
        <v>1541.784603741</v>
      </c>
      <c r="V243" s="18">
        <f>U243/J243</f>
        <v>0.30494157510700159</v>
      </c>
    </row>
    <row r="244" spans="1:22" hidden="1" x14ac:dyDescent="0.3">
      <c r="A244" s="11" t="s">
        <v>10</v>
      </c>
      <c r="B244" s="11" t="s">
        <v>582</v>
      </c>
      <c r="C244" s="11" t="s">
        <v>9898</v>
      </c>
      <c r="D244" s="11" t="s">
        <v>9898</v>
      </c>
      <c r="E244" s="11"/>
      <c r="F244" s="12">
        <v>0.30740000000000001</v>
      </c>
      <c r="G244" s="33">
        <v>0.92276570999999996</v>
      </c>
      <c r="H244" s="34">
        <v>1087.9824000000001</v>
      </c>
      <c r="I244" s="34">
        <v>289.13679999999999</v>
      </c>
      <c r="J244" s="13">
        <v>5056</v>
      </c>
      <c r="K244" s="13">
        <v>1541</v>
      </c>
      <c r="L244" s="49">
        <v>0.26579999999999998</v>
      </c>
      <c r="M244" s="14">
        <v>0.58291219000000005</v>
      </c>
      <c r="N244" s="15">
        <v>0.25</v>
      </c>
      <c r="O244" s="16"/>
      <c r="P244" s="16">
        <v>0.57111893690000004</v>
      </c>
      <c r="Q244" s="16">
        <v>0.30736220613931498</v>
      </c>
      <c r="R244" s="44"/>
      <c r="S244" s="12" t="str">
        <f>IF(A244="placement",MIN(P244,IF(R244="",Q244,R244)),"")</f>
        <v/>
      </c>
      <c r="T244" s="14" t="str">
        <f>IF($A244="placement",S244*J244,"")</f>
        <v/>
      </c>
      <c r="U244" s="13">
        <f>IF($A244="placement",T244,IF($A244="site",SUMIF($C:$C,$C244,$T:$T),IF($A244="user",SUMIF($B:$B,$B244,$T:$T),SUM($T:$T))))</f>
        <v>1541.784603741</v>
      </c>
      <c r="V244" s="12">
        <f>U244/J244</f>
        <v>0.30494157510700159</v>
      </c>
    </row>
    <row r="245" spans="1:22" hidden="1" x14ac:dyDescent="0.3">
      <c r="A245" s="23" t="s">
        <v>14</v>
      </c>
      <c r="B245" s="23" t="s">
        <v>3053</v>
      </c>
      <c r="C245" s="23" t="s">
        <v>3055</v>
      </c>
      <c r="D245" s="23" t="s">
        <v>3083</v>
      </c>
      <c r="E245" s="23" t="s">
        <v>3084</v>
      </c>
      <c r="F245" s="27">
        <v>0.25</v>
      </c>
      <c r="G245" s="24">
        <v>1</v>
      </c>
      <c r="H245" s="25">
        <v>557.32150000000001</v>
      </c>
      <c r="I245" s="25">
        <v>147.64570000000001</v>
      </c>
      <c r="J245" s="26">
        <v>5010</v>
      </c>
      <c r="K245" s="26">
        <v>1252</v>
      </c>
      <c r="L245" s="27">
        <v>0.26490000000000002</v>
      </c>
      <c r="M245" s="28">
        <v>1.1310908799999999</v>
      </c>
      <c r="N245" s="29">
        <v>0.7</v>
      </c>
      <c r="O245" s="31" t="s">
        <v>12</v>
      </c>
      <c r="P245" s="31">
        <v>0.38112842200000002</v>
      </c>
      <c r="Q245" s="31">
        <v>0.249999999999999</v>
      </c>
      <c r="R245" s="42"/>
      <c r="S245" s="27">
        <f>IF(A245="placement",MIN(P245,IF(R245="",Q245,R245)),"")</f>
        <v>0.249999999999999</v>
      </c>
      <c r="T245" s="28">
        <f>IF($A245="placement",S245*J245,"")</f>
        <v>1252.499999999995</v>
      </c>
      <c r="U245" s="26">
        <f>IF($A245="placement",T245,IF($A245="site",SUMIF($C:$C,$C245,$T:$T),IF($A245="user",SUMIF($B:$B,$B245,$T:$T),SUM($T:$T))))</f>
        <v>1252.499999999995</v>
      </c>
      <c r="V245" s="27">
        <f>U245/J245</f>
        <v>0.249999999999999</v>
      </c>
    </row>
    <row r="246" spans="1:22" x14ac:dyDescent="0.3">
      <c r="A246" s="23" t="s">
        <v>14</v>
      </c>
      <c r="B246" s="23" t="s">
        <v>53</v>
      </c>
      <c r="C246" s="23" t="s">
        <v>55</v>
      </c>
      <c r="D246" s="23" t="s">
        <v>56</v>
      </c>
      <c r="E246" s="23" t="s">
        <v>57</v>
      </c>
      <c r="F246" s="27">
        <v>0.25</v>
      </c>
      <c r="G246" s="24">
        <v>1</v>
      </c>
      <c r="H246" s="25">
        <v>1151.5658000000001</v>
      </c>
      <c r="I246" s="25">
        <v>218.83959999999999</v>
      </c>
      <c r="J246" s="26">
        <v>5001</v>
      </c>
      <c r="K246" s="26">
        <v>1250</v>
      </c>
      <c r="L246" s="27">
        <v>0.19</v>
      </c>
      <c r="M246" s="28">
        <v>0.76178747999999996</v>
      </c>
      <c r="N246" s="29">
        <v>0.1</v>
      </c>
      <c r="O246" s="31" t="s">
        <v>12</v>
      </c>
      <c r="P246" s="31">
        <v>0.86872979319999999</v>
      </c>
      <c r="Q246" s="31">
        <v>0.25</v>
      </c>
      <c r="R246" s="42">
        <v>0.3</v>
      </c>
      <c r="S246" s="27">
        <f>IF(A246="placement",MIN(P246,IF(R246="",Q246,R246)),"")</f>
        <v>0.3</v>
      </c>
      <c r="T246" s="28">
        <f>IF($A246="placement",S246*J246,"")</f>
        <v>1500.3</v>
      </c>
      <c r="U246" s="26">
        <f>IF($A246="placement",T246,IF($A246="site",SUMIF($C:$C,$C246,$T:$T),IF($A246="user",SUMIF($B:$B,$B246,$T:$T),SUM($T:$T))))</f>
        <v>1500.3</v>
      </c>
      <c r="V246" s="27">
        <f>U246/J246</f>
        <v>0.3</v>
      </c>
    </row>
    <row r="247" spans="1:22" hidden="1" x14ac:dyDescent="0.3">
      <c r="A247" s="23" t="s">
        <v>14</v>
      </c>
      <c r="B247" s="23" t="s">
        <v>3850</v>
      </c>
      <c r="C247" s="23" t="s">
        <v>10155</v>
      </c>
      <c r="D247" s="23" t="s">
        <v>3852</v>
      </c>
      <c r="E247" s="23" t="s">
        <v>3853</v>
      </c>
      <c r="F247" s="27">
        <v>0.25</v>
      </c>
      <c r="G247" s="24">
        <v>1</v>
      </c>
      <c r="H247" s="25">
        <v>570.94060000000002</v>
      </c>
      <c r="I247" s="25">
        <v>144.30799999999999</v>
      </c>
      <c r="J247" s="26">
        <v>4964</v>
      </c>
      <c r="K247" s="26">
        <v>952</v>
      </c>
      <c r="L247" s="27">
        <v>0.25280000000000002</v>
      </c>
      <c r="M247" s="28">
        <v>1.1466634899999999</v>
      </c>
      <c r="N247" s="29">
        <v>0.9</v>
      </c>
      <c r="O247" s="31" t="s">
        <v>42</v>
      </c>
      <c r="P247" s="31">
        <v>0.2151141017</v>
      </c>
      <c r="Q247" s="31">
        <v>0.21511410167753101</v>
      </c>
      <c r="R247" s="42"/>
      <c r="S247" s="27">
        <f>IF(A247="placement",MIN(P247,IF(R247="",Q247,R247)),"")</f>
        <v>0.21511410167753101</v>
      </c>
      <c r="T247" s="28">
        <f>IF($A247="placement",S247*J247,"")</f>
        <v>1067.8264007272639</v>
      </c>
      <c r="U247" s="26">
        <f>IF($A247="placement",T247,IF($A247="site",SUMIF($C:$C,$C247,$T:$T),IF($A247="user",SUMIF($B:$B,$B247,$T:$T),SUM($T:$T))))</f>
        <v>1067.8264007272639</v>
      </c>
      <c r="V247" s="27">
        <f>U247/J247</f>
        <v>0.21511410167753101</v>
      </c>
    </row>
    <row r="248" spans="1:22" hidden="1" x14ac:dyDescent="0.3">
      <c r="A248" s="23" t="s">
        <v>14</v>
      </c>
      <c r="B248" s="23" t="s">
        <v>3563</v>
      </c>
      <c r="C248" s="23" t="s">
        <v>3564</v>
      </c>
      <c r="D248" s="23" t="s">
        <v>3587</v>
      </c>
      <c r="E248" s="23" t="s">
        <v>3588</v>
      </c>
      <c r="F248" s="27">
        <v>0.15</v>
      </c>
      <c r="G248" s="24">
        <v>1</v>
      </c>
      <c r="H248" s="25">
        <v>276.87220000000002</v>
      </c>
      <c r="I248" s="25">
        <v>70.427700000000002</v>
      </c>
      <c r="J248" s="26">
        <v>4952</v>
      </c>
      <c r="K248" s="26">
        <v>731</v>
      </c>
      <c r="L248" s="27">
        <v>0.25440000000000002</v>
      </c>
      <c r="M248" s="28">
        <v>2.3436696000000001</v>
      </c>
      <c r="N248" s="29">
        <v>1.95</v>
      </c>
      <c r="O248" s="31" t="s">
        <v>42</v>
      </c>
      <c r="P248" s="31">
        <v>0.1679714575</v>
      </c>
      <c r="Q248" s="31">
        <v>0.15</v>
      </c>
      <c r="R248" s="42"/>
      <c r="S248" s="27">
        <f>IF(A248="placement",MIN(P248,IF(R248="",Q248,R248)),"")</f>
        <v>0.15</v>
      </c>
      <c r="T248" s="28">
        <f>IF($A248="placement",S248*J248,"")</f>
        <v>742.8</v>
      </c>
      <c r="U248" s="23">
        <f>IF($A248="placement",T248,IF($A248="site",SUMIF($C:$C,$C248,$T:$T),IF($A248="user",SUMIF($B:$B,$B248,$T:$T),SUM($T:$T))))</f>
        <v>742.8</v>
      </c>
      <c r="V248" s="27">
        <f>U248/J248</f>
        <v>0.15</v>
      </c>
    </row>
    <row r="249" spans="1:22" hidden="1" x14ac:dyDescent="0.3">
      <c r="A249" s="17" t="s">
        <v>13</v>
      </c>
      <c r="B249" s="17" t="s">
        <v>4800</v>
      </c>
      <c r="C249" s="17" t="s">
        <v>4802</v>
      </c>
      <c r="D249" s="17" t="s">
        <v>9898</v>
      </c>
      <c r="E249" s="17"/>
      <c r="F249" s="18">
        <v>0.19040000000000001</v>
      </c>
      <c r="G249" s="36">
        <v>1</v>
      </c>
      <c r="H249" s="37">
        <v>1032.0509</v>
      </c>
      <c r="I249" s="37">
        <v>118.66079999999999</v>
      </c>
      <c r="J249" s="19">
        <v>4922</v>
      </c>
      <c r="K249" s="19">
        <v>937</v>
      </c>
      <c r="L249" s="18">
        <v>0.115</v>
      </c>
      <c r="M249" s="20">
        <v>1.3825159499999999</v>
      </c>
      <c r="N249" s="21">
        <v>1</v>
      </c>
      <c r="O249" s="22"/>
      <c r="P249" s="22">
        <v>0.27668103799999999</v>
      </c>
      <c r="Q249" s="22">
        <v>0.19035911431415201</v>
      </c>
      <c r="R249" s="43"/>
      <c r="S249" s="18" t="str">
        <f>IF(A249="placement",MIN(P249,IF(R249="",Q249,R249)),"")</f>
        <v/>
      </c>
      <c r="T249" s="20" t="str">
        <f>IF($A249="placement",S249*J249,"")</f>
        <v/>
      </c>
      <c r="U249" s="19">
        <f>IF($A249="placement",T249,IF($A249="site",SUMIF($C:$C,$C249,$T:$T),IF($A249="user",SUMIF($B:$B,$B249,$T:$T),SUM($T:$T))))</f>
        <v>936.74999999999989</v>
      </c>
      <c r="V249" s="18">
        <f>U249/J249</f>
        <v>0.19031897602600567</v>
      </c>
    </row>
    <row r="250" spans="1:22" hidden="1" x14ac:dyDescent="0.3">
      <c r="A250" s="11" t="s">
        <v>10</v>
      </c>
      <c r="B250" s="11" t="s">
        <v>4800</v>
      </c>
      <c r="C250" s="11" t="s">
        <v>9898</v>
      </c>
      <c r="D250" s="11" t="s">
        <v>9898</v>
      </c>
      <c r="E250" s="11"/>
      <c r="F250" s="12">
        <v>0.19040000000000001</v>
      </c>
      <c r="G250" s="33">
        <v>1</v>
      </c>
      <c r="H250" s="34">
        <v>1032.0509</v>
      </c>
      <c r="I250" s="34">
        <v>118.66079999999999</v>
      </c>
      <c r="J250" s="13">
        <v>4922</v>
      </c>
      <c r="K250" s="13">
        <v>937</v>
      </c>
      <c r="L250" s="12">
        <v>0.115</v>
      </c>
      <c r="M250" s="14">
        <v>1.3825159499999999</v>
      </c>
      <c r="N250" s="15">
        <v>1</v>
      </c>
      <c r="O250" s="16"/>
      <c r="P250" s="16">
        <v>0.27668103799999999</v>
      </c>
      <c r="Q250" s="16">
        <v>0.19035911431415201</v>
      </c>
      <c r="R250" s="44"/>
      <c r="S250" s="12" t="str">
        <f>IF(A250="placement",MIN(P250,IF(R250="",Q250,R250)),"")</f>
        <v/>
      </c>
      <c r="T250" s="14" t="str">
        <f>IF($A250="placement",S250*J250,"")</f>
        <v/>
      </c>
      <c r="U250" s="13">
        <f>IF($A250="placement",T250,IF($A250="site",SUMIF($C:$C,$C250,$T:$T),IF($A250="user",SUMIF($B:$B,$B250,$T:$T),SUM($T:$T))))</f>
        <v>936.74999999999989</v>
      </c>
      <c r="V250" s="12">
        <f>U250/J250</f>
        <v>0.19031897602600567</v>
      </c>
    </row>
    <row r="251" spans="1:22" hidden="1" x14ac:dyDescent="0.3">
      <c r="A251" s="17" t="s">
        <v>13</v>
      </c>
      <c r="B251" s="17" t="s">
        <v>6853</v>
      </c>
      <c r="C251" s="17" t="s">
        <v>6855</v>
      </c>
      <c r="D251" s="17" t="s">
        <v>9898</v>
      </c>
      <c r="E251" s="17"/>
      <c r="F251" s="18">
        <v>0.25</v>
      </c>
      <c r="G251" s="36">
        <v>1</v>
      </c>
      <c r="H251" s="37">
        <v>14081.640600000001</v>
      </c>
      <c r="I251" s="37">
        <v>318.17989999999998</v>
      </c>
      <c r="J251" s="19">
        <v>4906</v>
      </c>
      <c r="K251" s="19">
        <v>1226</v>
      </c>
      <c r="L251" s="18">
        <v>2.2599999999999999E-2</v>
      </c>
      <c r="M251" s="20">
        <v>0.51399006999999997</v>
      </c>
      <c r="N251" s="21">
        <v>0.15260499999999999</v>
      </c>
      <c r="O251" s="22"/>
      <c r="P251" s="22">
        <v>0.70309737449999998</v>
      </c>
      <c r="Q251" s="22">
        <v>0.25</v>
      </c>
      <c r="R251" s="43"/>
      <c r="S251" s="18" t="str">
        <f>IF(A251="placement",MIN(P251,IF(R251="",Q251,R251)),"")</f>
        <v/>
      </c>
      <c r="T251" s="20" t="str">
        <f>IF($A251="placement",S251*J251,"")</f>
        <v/>
      </c>
      <c r="U251" s="19">
        <f>IF($A251="placement",T251,IF($A251="site",SUMIF($C:$C,$C251,$T:$T),IF($A251="user",SUMIF($B:$B,$B251,$T:$T),SUM($T:$T))))</f>
        <v>1472.1</v>
      </c>
      <c r="V251" s="18">
        <f>U251/J251</f>
        <v>0.30006114961271912</v>
      </c>
    </row>
    <row r="252" spans="1:22" hidden="1" x14ac:dyDescent="0.3">
      <c r="A252" s="11" t="s">
        <v>10</v>
      </c>
      <c r="B252" s="11" t="s">
        <v>6853</v>
      </c>
      <c r="C252" s="11" t="s">
        <v>9898</v>
      </c>
      <c r="D252" s="35" t="s">
        <v>9898</v>
      </c>
      <c r="E252" s="11"/>
      <c r="F252" s="12">
        <v>0.25</v>
      </c>
      <c r="G252" s="33">
        <v>1</v>
      </c>
      <c r="H252" s="34">
        <v>14081.640600000001</v>
      </c>
      <c r="I252" s="34">
        <v>318.17989999999998</v>
      </c>
      <c r="J252" s="13">
        <v>4906</v>
      </c>
      <c r="K252" s="13">
        <v>1226</v>
      </c>
      <c r="L252" s="12">
        <v>2.2599999999999999E-2</v>
      </c>
      <c r="M252" s="14">
        <v>0.51399006999999997</v>
      </c>
      <c r="N252" s="15">
        <v>0.15260499999999999</v>
      </c>
      <c r="O252" s="16"/>
      <c r="P252" s="16">
        <v>0.70309737449999998</v>
      </c>
      <c r="Q252" s="16">
        <v>0.25</v>
      </c>
      <c r="R252" s="44"/>
      <c r="S252" s="12" t="str">
        <f>IF(A252="placement",MIN(P252,IF(R252="",Q252,R252)),"")</f>
        <v/>
      </c>
      <c r="T252" s="14" t="str">
        <f>IF($A252="placement",S252*J252,"")</f>
        <v/>
      </c>
      <c r="U252" s="13">
        <f>IF($A252="placement",T252,IF($A252="site",SUMIF($C:$C,$C252,$T:$T),IF($A252="user",SUMIF($B:$B,$B252,$T:$T),SUM($T:$T))))</f>
        <v>1472.1</v>
      </c>
      <c r="V252" s="12">
        <f>U252/J252</f>
        <v>0.30006114961271912</v>
      </c>
    </row>
    <row r="253" spans="1:22" hidden="1" x14ac:dyDescent="0.3">
      <c r="A253" s="17" t="s">
        <v>13</v>
      </c>
      <c r="B253" s="17" t="s">
        <v>4384</v>
      </c>
      <c r="C253" s="17" t="s">
        <v>4386</v>
      </c>
      <c r="D253" s="17" t="s">
        <v>9898</v>
      </c>
      <c r="E253" s="17"/>
      <c r="F253" s="18">
        <v>0.24629999999999999</v>
      </c>
      <c r="G253" s="36">
        <v>0.98141129000000005</v>
      </c>
      <c r="H253" s="37">
        <v>2933.1696000000002</v>
      </c>
      <c r="I253" s="37">
        <v>184.63929999999999</v>
      </c>
      <c r="J253" s="19">
        <v>4865</v>
      </c>
      <c r="K253" s="19">
        <v>1059</v>
      </c>
      <c r="L253" s="18">
        <v>6.2899999999999998E-2</v>
      </c>
      <c r="M253" s="20">
        <v>0.87824592000000001</v>
      </c>
      <c r="N253" s="21">
        <v>0.68063899999999999</v>
      </c>
      <c r="O253" s="22"/>
      <c r="P253" s="22">
        <v>0.22500181129999999</v>
      </c>
      <c r="Q253" s="22">
        <v>0.225001811254741</v>
      </c>
      <c r="R253" s="43"/>
      <c r="S253" s="18" t="str">
        <f>IF(A253="placement",MIN(P253,IF(R253="",Q253,R253)),"")</f>
        <v/>
      </c>
      <c r="T253" s="20" t="str">
        <f>IF($A253="placement",S253*J253,"")</f>
        <v/>
      </c>
      <c r="U253" s="19">
        <f>IF($A253="placement",T253,IF($A253="site",SUMIF($C:$C,$C253,$T:$T),IF($A253="user",SUMIF($B:$B,$B253,$T:$T),SUM($T:$T))))</f>
        <v>1070.831319573658</v>
      </c>
      <c r="V253" s="18">
        <f>U253/J253</f>
        <v>0.22010921265645592</v>
      </c>
    </row>
    <row r="254" spans="1:22" hidden="1" x14ac:dyDescent="0.3">
      <c r="A254" s="11" t="s">
        <v>10</v>
      </c>
      <c r="B254" s="11" t="s">
        <v>4384</v>
      </c>
      <c r="C254" s="11" t="s">
        <v>9898</v>
      </c>
      <c r="D254" s="11" t="s">
        <v>9898</v>
      </c>
      <c r="E254" s="11"/>
      <c r="F254" s="12">
        <v>0.24629999999999999</v>
      </c>
      <c r="G254" s="33">
        <v>0.98141129000000005</v>
      </c>
      <c r="H254" s="34">
        <v>2933.1696000000002</v>
      </c>
      <c r="I254" s="34">
        <v>184.63929999999999</v>
      </c>
      <c r="J254" s="13">
        <v>4865</v>
      </c>
      <c r="K254" s="13">
        <v>1059</v>
      </c>
      <c r="L254" s="12">
        <v>6.2899999999999998E-2</v>
      </c>
      <c r="M254" s="14">
        <v>0.87824592000000001</v>
      </c>
      <c r="N254" s="15">
        <v>0.68063899999999999</v>
      </c>
      <c r="O254" s="16"/>
      <c r="P254" s="16">
        <v>0.22500181129999999</v>
      </c>
      <c r="Q254" s="16">
        <v>0.225001811254741</v>
      </c>
      <c r="R254" s="44"/>
      <c r="S254" s="12" t="str">
        <f>IF(A254="placement",MIN(P254,IF(R254="",Q254,R254)),"")</f>
        <v/>
      </c>
      <c r="T254" s="14" t="str">
        <f>IF($A254="placement",S254*J254,"")</f>
        <v/>
      </c>
      <c r="U254" s="13">
        <f>IF($A254="placement",T254,IF($A254="site",SUMIF($C:$C,$C254,$T:$T),IF($A254="user",SUMIF($B:$B,$B254,$T:$T),SUM($T:$T))))</f>
        <v>1070.831319573658</v>
      </c>
      <c r="V254" s="12">
        <f>U254/J254</f>
        <v>0.22010921265645592</v>
      </c>
    </row>
    <row r="255" spans="1:22" hidden="1" x14ac:dyDescent="0.3">
      <c r="A255" s="17" t="s">
        <v>13</v>
      </c>
      <c r="B255" s="17" t="s">
        <v>4846</v>
      </c>
      <c r="C255" s="17" t="s">
        <v>4848</v>
      </c>
      <c r="D255" s="17" t="s">
        <v>9898</v>
      </c>
      <c r="E255" s="17"/>
      <c r="F255" s="18">
        <v>0.28539999999999999</v>
      </c>
      <c r="G255" s="36">
        <v>1</v>
      </c>
      <c r="H255" s="37">
        <v>2603.7458000000001</v>
      </c>
      <c r="I255" s="37">
        <v>207.42529999999999</v>
      </c>
      <c r="J255" s="19">
        <v>4841</v>
      </c>
      <c r="K255" s="19">
        <v>1081</v>
      </c>
      <c r="L255" s="18">
        <v>7.9699999999999993E-2</v>
      </c>
      <c r="M255" s="20">
        <v>0.77796432000000004</v>
      </c>
      <c r="N255" s="21">
        <v>0.58996400000000004</v>
      </c>
      <c r="O255" s="22"/>
      <c r="P255" s="22">
        <v>0.2416567386</v>
      </c>
      <c r="Q255" s="22">
        <v>0.24165673855286601</v>
      </c>
      <c r="R255" s="43"/>
      <c r="S255" s="18" t="str">
        <f>IF(A255="placement",MIN(P255,IF(R255="",Q255,R255)),"")</f>
        <v/>
      </c>
      <c r="T255" s="20" t="str">
        <f>IF($A255="placement",S255*J255,"")</f>
        <v/>
      </c>
      <c r="U255" s="19">
        <f>IF($A255="placement",T255,IF($A255="site",SUMIF($C:$C,$C255,$T:$T),IF($A255="user",SUMIF($B:$B,$B255,$T:$T),SUM($T:$T))))</f>
        <v>1087.9104931020001</v>
      </c>
      <c r="V255" s="18">
        <f>U255/J255</f>
        <v>0.22472846376822975</v>
      </c>
    </row>
    <row r="256" spans="1:22" hidden="1" x14ac:dyDescent="0.3">
      <c r="A256" s="11" t="s">
        <v>10</v>
      </c>
      <c r="B256" s="11" t="s">
        <v>4846</v>
      </c>
      <c r="C256" s="11" t="s">
        <v>9898</v>
      </c>
      <c r="D256" s="11" t="s">
        <v>9898</v>
      </c>
      <c r="E256" s="11"/>
      <c r="F256" s="12">
        <v>0.28539999999999999</v>
      </c>
      <c r="G256" s="33">
        <v>1</v>
      </c>
      <c r="H256" s="34">
        <v>2603.7458000000001</v>
      </c>
      <c r="I256" s="34">
        <v>207.42529999999999</v>
      </c>
      <c r="J256" s="13">
        <v>4841</v>
      </c>
      <c r="K256" s="13">
        <v>1081</v>
      </c>
      <c r="L256" s="12">
        <v>7.9699999999999993E-2</v>
      </c>
      <c r="M256" s="14">
        <v>0.77796432000000004</v>
      </c>
      <c r="N256" s="15">
        <v>0.58996400000000004</v>
      </c>
      <c r="O256" s="16"/>
      <c r="P256" s="16">
        <v>0.2416567386</v>
      </c>
      <c r="Q256" s="16">
        <v>0.24165673855286601</v>
      </c>
      <c r="R256" s="44"/>
      <c r="S256" s="12" t="str">
        <f>IF(A256="placement",MIN(P256,IF(R256="",Q256,R256)),"")</f>
        <v/>
      </c>
      <c r="T256" s="14" t="str">
        <f>IF($A256="placement",S256*J256,"")</f>
        <v/>
      </c>
      <c r="U256" s="13">
        <f>IF($A256="placement",T256,IF($A256="site",SUMIF($C:$C,$C256,$T:$T),IF($A256="user",SUMIF($B:$B,$B256,$T:$T),SUM($T:$T))))</f>
        <v>1087.9104931020001</v>
      </c>
      <c r="V256" s="12">
        <f>U256/J256</f>
        <v>0.22472846376822975</v>
      </c>
    </row>
    <row r="257" spans="1:22" hidden="1" x14ac:dyDescent="0.3">
      <c r="A257" s="17" t="s">
        <v>13</v>
      </c>
      <c r="B257" s="17" t="s">
        <v>9501</v>
      </c>
      <c r="C257" s="17" t="s">
        <v>9503</v>
      </c>
      <c r="D257" s="17" t="s">
        <v>9898</v>
      </c>
      <c r="E257" s="17"/>
      <c r="F257" s="18">
        <v>0.30859999999999999</v>
      </c>
      <c r="G257" s="36">
        <v>0.80668850999999997</v>
      </c>
      <c r="H257" s="37">
        <v>284.34910000000002</v>
      </c>
      <c r="I257" s="37">
        <v>109.7116</v>
      </c>
      <c r="J257" s="19">
        <v>4795</v>
      </c>
      <c r="K257" s="19">
        <v>1480</v>
      </c>
      <c r="L257" s="18">
        <v>0.38579999999999998</v>
      </c>
      <c r="M257" s="20">
        <v>1.4569628699999999</v>
      </c>
      <c r="N257" s="21">
        <v>0.55116299999999996</v>
      </c>
      <c r="O257" s="22"/>
      <c r="P257" s="22">
        <v>0.62170415440000004</v>
      </c>
      <c r="Q257" s="22">
        <v>0.30863087595732902</v>
      </c>
      <c r="R257" s="43"/>
      <c r="S257" s="18" t="str">
        <f>IF(A257="placement",MIN(P257,IF(R257="",Q257,R257)),"")</f>
        <v/>
      </c>
      <c r="T257" s="20" t="str">
        <f>IF($A257="placement",S257*J257,"")</f>
        <v/>
      </c>
      <c r="U257" s="19">
        <f>IF($A257="placement",T257,IF($A257="site",SUMIF($C:$C,$C257,$T:$T),IF($A257="user",SUMIF($B:$B,$B257,$T:$T),SUM($T:$T))))</f>
        <v>1480.1199999999994</v>
      </c>
      <c r="V257" s="18">
        <f>U257/J257</f>
        <v>0.30867987486965576</v>
      </c>
    </row>
    <row r="258" spans="1:22" hidden="1" x14ac:dyDescent="0.3">
      <c r="A258" s="11" t="s">
        <v>10</v>
      </c>
      <c r="B258" s="11" t="s">
        <v>9501</v>
      </c>
      <c r="C258" s="11" t="s">
        <v>9898</v>
      </c>
      <c r="D258" s="11" t="s">
        <v>9898</v>
      </c>
      <c r="E258" s="11"/>
      <c r="F258" s="12">
        <v>0.30859999999999999</v>
      </c>
      <c r="G258" s="33">
        <v>0.80668850999999997</v>
      </c>
      <c r="H258" s="34">
        <v>284.34910000000002</v>
      </c>
      <c r="I258" s="34">
        <v>109.7116</v>
      </c>
      <c r="J258" s="13">
        <v>4795</v>
      </c>
      <c r="K258" s="13">
        <v>1480</v>
      </c>
      <c r="L258" s="12">
        <v>0.38579999999999998</v>
      </c>
      <c r="M258" s="14">
        <v>1.4569628699999999</v>
      </c>
      <c r="N258" s="15">
        <v>0.55116299999999996</v>
      </c>
      <c r="O258" s="16"/>
      <c r="P258" s="16">
        <v>0.62170415440000004</v>
      </c>
      <c r="Q258" s="16">
        <v>0.30863087595732902</v>
      </c>
      <c r="R258" s="44"/>
      <c r="S258" s="12" t="str">
        <f>IF(A258="placement",MIN(P258,IF(R258="",Q258,R258)),"")</f>
        <v/>
      </c>
      <c r="T258" s="14" t="str">
        <f>IF($A258="placement",S258*J258,"")</f>
        <v/>
      </c>
      <c r="U258" s="13">
        <f>IF($A258="placement",T258,IF($A258="site",SUMIF($C:$C,$C258,$T:$T),IF($A258="user",SUMIF($B:$B,$B258,$T:$T),SUM($T:$T))))</f>
        <v>1480.1199999999994</v>
      </c>
      <c r="V258" s="12">
        <f>U258/J258</f>
        <v>0.30867987486965576</v>
      </c>
    </row>
    <row r="259" spans="1:22" x14ac:dyDescent="0.3">
      <c r="A259" s="23" t="s">
        <v>14</v>
      </c>
      <c r="B259" s="23" t="s">
        <v>1095</v>
      </c>
      <c r="C259" s="23" t="s">
        <v>1096</v>
      </c>
      <c r="D259" s="23" t="s">
        <v>1115</v>
      </c>
      <c r="E259" s="23" t="s">
        <v>1116</v>
      </c>
      <c r="F259" s="27">
        <v>0.05</v>
      </c>
      <c r="G259" s="24">
        <v>1</v>
      </c>
      <c r="H259" s="25">
        <v>1396.2533000000001</v>
      </c>
      <c r="I259" s="25">
        <v>214.64959999999999</v>
      </c>
      <c r="J259" s="26">
        <v>4746</v>
      </c>
      <c r="K259" s="26">
        <v>237</v>
      </c>
      <c r="L259" s="27">
        <v>0.1537</v>
      </c>
      <c r="M259" s="28">
        <v>0.73703700000000005</v>
      </c>
      <c r="N259" s="29">
        <v>0.6</v>
      </c>
      <c r="O259" s="31" t="s">
        <v>70</v>
      </c>
      <c r="P259" s="31">
        <v>0.185929606</v>
      </c>
      <c r="Q259" s="31">
        <v>0.05</v>
      </c>
      <c r="R259" s="42">
        <v>0.18</v>
      </c>
      <c r="S259" s="27">
        <f>IF(A259="placement",MIN(P259,IF(R259="",Q259,R259)),"")</f>
        <v>0.18</v>
      </c>
      <c r="T259" s="28">
        <f>IF($A259="placement",S259*J259,"")</f>
        <v>854.28</v>
      </c>
      <c r="U259" s="26">
        <f>IF($A259="placement",T259,IF($A259="site",SUMIF($C:$C,$C259,$T:$T),IF($A259="user",SUMIF($B:$B,$B259,$T:$T),SUM($T:$T))))</f>
        <v>854.28</v>
      </c>
      <c r="V259" s="27">
        <f>U259/J259</f>
        <v>0.18</v>
      </c>
    </row>
    <row r="260" spans="1:22" hidden="1" x14ac:dyDescent="0.3">
      <c r="A260" s="23" t="s">
        <v>14</v>
      </c>
      <c r="B260" s="23" t="s">
        <v>7153</v>
      </c>
      <c r="C260" s="23" t="s">
        <v>7155</v>
      </c>
      <c r="D260" s="23" t="s">
        <v>7208</v>
      </c>
      <c r="E260" s="23" t="s">
        <v>7209</v>
      </c>
      <c r="F260" s="27">
        <v>0.35</v>
      </c>
      <c r="G260" s="24">
        <v>1</v>
      </c>
      <c r="H260" s="25">
        <v>376.60539999999997</v>
      </c>
      <c r="I260" s="25">
        <v>150.0771</v>
      </c>
      <c r="J260" s="26">
        <v>4741</v>
      </c>
      <c r="K260" s="26">
        <v>1558</v>
      </c>
      <c r="L260" s="27">
        <v>0.39850000000000002</v>
      </c>
      <c r="M260" s="28">
        <v>1.0530843400000001</v>
      </c>
      <c r="N260" s="29">
        <v>0.7</v>
      </c>
      <c r="O260" s="31" t="s">
        <v>304</v>
      </c>
      <c r="P260" s="31">
        <v>0.33528591120000001</v>
      </c>
      <c r="Q260" s="31">
        <v>0.335285911221544</v>
      </c>
      <c r="R260" s="42"/>
      <c r="S260" s="27">
        <f>IF(A260="placement",MIN(P260,IF(R260="",Q260,R260)),"")</f>
        <v>0.33528591120000001</v>
      </c>
      <c r="T260" s="28">
        <f>IF($A260="placement",S260*J260,"")</f>
        <v>1589.5905049992</v>
      </c>
      <c r="U260" s="26">
        <f>IF($A260="placement",T260,IF($A260="site",SUMIF($C:$C,$C260,$T:$T),IF($A260="user",SUMIF($B:$B,$B260,$T:$T),SUM($T:$T))))</f>
        <v>1589.5905049992</v>
      </c>
      <c r="V260" s="27">
        <f>U260/J260</f>
        <v>0.33528591120000001</v>
      </c>
    </row>
    <row r="261" spans="1:22" x14ac:dyDescent="0.3">
      <c r="A261" s="23" t="s">
        <v>14</v>
      </c>
      <c r="B261" s="23" t="s">
        <v>6966</v>
      </c>
      <c r="C261" s="23" t="s">
        <v>6968</v>
      </c>
      <c r="D261" s="32" t="s">
        <v>6971</v>
      </c>
      <c r="E261" s="23" t="s">
        <v>6972</v>
      </c>
      <c r="F261" s="27">
        <v>0.15</v>
      </c>
      <c r="G261" s="24">
        <v>1</v>
      </c>
      <c r="H261" s="25">
        <v>438.10680000000002</v>
      </c>
      <c r="I261" s="25">
        <v>97.500100000000003</v>
      </c>
      <c r="J261" s="26">
        <v>4725</v>
      </c>
      <c r="K261" s="26">
        <v>701</v>
      </c>
      <c r="L261" s="27">
        <v>0.2225</v>
      </c>
      <c r="M261" s="28">
        <v>1.61523756</v>
      </c>
      <c r="N261" s="29">
        <v>1.25</v>
      </c>
      <c r="O261" s="31" t="s">
        <v>42</v>
      </c>
      <c r="P261" s="31">
        <v>0.2261200266</v>
      </c>
      <c r="Q261" s="31">
        <v>0.15</v>
      </c>
      <c r="R261" s="42">
        <v>0.2</v>
      </c>
      <c r="S261" s="27">
        <f>IF(A261="placement",MIN(P261,IF(R261="",Q261,R261)),"")</f>
        <v>0.2</v>
      </c>
      <c r="T261" s="28">
        <f>IF($A261="placement",S261*J261,"")</f>
        <v>945</v>
      </c>
      <c r="U261" s="26">
        <f>IF($A261="placement",T261,IF($A261="site",SUMIF($C:$C,$C261,$T:$T),IF($A261="user",SUMIF($B:$B,$B261,$T:$T),SUM($T:$T))))</f>
        <v>945</v>
      </c>
      <c r="V261" s="27">
        <f>U261/J261</f>
        <v>0.2</v>
      </c>
    </row>
    <row r="262" spans="1:22" hidden="1" x14ac:dyDescent="0.3">
      <c r="A262" s="17" t="s">
        <v>13</v>
      </c>
      <c r="B262" s="17" t="s">
        <v>6177</v>
      </c>
      <c r="C262" s="17" t="s">
        <v>6179</v>
      </c>
      <c r="D262" s="17" t="s">
        <v>9898</v>
      </c>
      <c r="E262" s="17"/>
      <c r="F262" s="18">
        <v>0.184</v>
      </c>
      <c r="G262" s="36">
        <v>1</v>
      </c>
      <c r="H262" s="37">
        <v>7322.5541999999996</v>
      </c>
      <c r="I262" s="37">
        <v>184.48859999999999</v>
      </c>
      <c r="J262" s="19">
        <v>4713</v>
      </c>
      <c r="K262" s="19">
        <v>809</v>
      </c>
      <c r="L262" s="18">
        <v>2.52E-2</v>
      </c>
      <c r="M262" s="20">
        <v>0.85154510000000005</v>
      </c>
      <c r="N262" s="21">
        <v>0.67984299999999998</v>
      </c>
      <c r="O262" s="22"/>
      <c r="P262" s="22">
        <v>0.20163594470000001</v>
      </c>
      <c r="Q262" s="22">
        <v>0.18400238682669501</v>
      </c>
      <c r="R262" s="43"/>
      <c r="S262" s="18" t="str">
        <f>IF(A262="placement",MIN(P262,IF(R262="",Q262,R262)),"")</f>
        <v/>
      </c>
      <c r="T262" s="20" t="str">
        <f>IF($A262="placement",S262*J262,"")</f>
        <v/>
      </c>
      <c r="U262" s="19">
        <f>IF($A262="placement",T262,IF($A262="site",SUMIF($C:$C,$C262,$T:$T),IF($A262="user",SUMIF($B:$B,$B262,$T:$T),SUM($T:$T))))</f>
        <v>812.34350207192506</v>
      </c>
      <c r="V262" s="18">
        <f>U262/J262</f>
        <v>0.17236229621725549</v>
      </c>
    </row>
    <row r="263" spans="1:22" hidden="1" x14ac:dyDescent="0.3">
      <c r="A263" s="11" t="s">
        <v>10</v>
      </c>
      <c r="B263" s="11" t="s">
        <v>6177</v>
      </c>
      <c r="C263" s="11" t="s">
        <v>9898</v>
      </c>
      <c r="D263" s="11" t="s">
        <v>9898</v>
      </c>
      <c r="E263" s="11"/>
      <c r="F263" s="12">
        <v>0.184</v>
      </c>
      <c r="G263" s="33">
        <v>1</v>
      </c>
      <c r="H263" s="34">
        <v>7322.5541999999996</v>
      </c>
      <c r="I263" s="34">
        <v>184.48859999999999</v>
      </c>
      <c r="J263" s="13">
        <v>4713</v>
      </c>
      <c r="K263" s="13">
        <v>809</v>
      </c>
      <c r="L263" s="12">
        <v>2.52E-2</v>
      </c>
      <c r="M263" s="14">
        <v>0.85154510000000005</v>
      </c>
      <c r="N263" s="15">
        <v>0.67984299999999998</v>
      </c>
      <c r="O263" s="16"/>
      <c r="P263" s="16">
        <v>0.20163594470000001</v>
      </c>
      <c r="Q263" s="16">
        <v>0.18400238682669501</v>
      </c>
      <c r="R263" s="44"/>
      <c r="S263" s="12" t="str">
        <f>IF(A263="placement",MIN(P263,IF(R263="",Q263,R263)),"")</f>
        <v/>
      </c>
      <c r="T263" s="14" t="str">
        <f>IF($A263="placement",S263*J263,"")</f>
        <v/>
      </c>
      <c r="U263" s="13">
        <f>IF($A263="placement",T263,IF($A263="site",SUMIF($C:$C,$C263,$T:$T),IF($A263="user",SUMIF($B:$B,$B263,$T:$T),SUM($T:$T))))</f>
        <v>812.34350207192506</v>
      </c>
      <c r="V263" s="12">
        <f>U263/J263</f>
        <v>0.17236229621725549</v>
      </c>
    </row>
    <row r="264" spans="1:22" x14ac:dyDescent="0.3">
      <c r="A264" s="23" t="s">
        <v>14</v>
      </c>
      <c r="B264" s="23" t="s">
        <v>10063</v>
      </c>
      <c r="C264" s="23" t="s">
        <v>10064</v>
      </c>
      <c r="D264" s="23" t="s">
        <v>10065</v>
      </c>
      <c r="E264" s="23" t="s">
        <v>10066</v>
      </c>
      <c r="F264" s="27">
        <v>0.15</v>
      </c>
      <c r="G264" s="24">
        <v>1</v>
      </c>
      <c r="H264" s="25">
        <v>239.58340000000001</v>
      </c>
      <c r="I264" s="25">
        <v>71.589200000000005</v>
      </c>
      <c r="J264" s="26">
        <v>4693</v>
      </c>
      <c r="K264" s="26">
        <v>469</v>
      </c>
      <c r="L264" s="27">
        <v>0.29880000000000001</v>
      </c>
      <c r="M264" s="28">
        <v>2.1852803000000001</v>
      </c>
      <c r="N264" s="29">
        <v>1.4</v>
      </c>
      <c r="O264" s="31" t="s">
        <v>70</v>
      </c>
      <c r="P264" s="31">
        <v>0.35934992090000001</v>
      </c>
      <c r="Q264" s="31">
        <v>0.15</v>
      </c>
      <c r="R264" s="42">
        <v>0.18</v>
      </c>
      <c r="S264" s="27">
        <f>IF(A264="placement",MIN(P264,IF(R264="",Q264,R264)),"")</f>
        <v>0.18</v>
      </c>
      <c r="T264" s="28">
        <f>IF($A264="placement",S264*J264,"")</f>
        <v>844.74</v>
      </c>
      <c r="U264" s="26">
        <f>IF($A264="placement",T264,IF($A264="site",SUMIF($C:$C,$C264,$T:$T),IF($A264="user",SUMIF($B:$B,$B264,$T:$T),SUM($T:$T))))</f>
        <v>844.74</v>
      </c>
      <c r="V264" s="27">
        <f>U264/J264</f>
        <v>0.18</v>
      </c>
    </row>
    <row r="265" spans="1:22" x14ac:dyDescent="0.3">
      <c r="A265" s="23" t="s">
        <v>14</v>
      </c>
      <c r="B265" s="23" t="s">
        <v>7153</v>
      </c>
      <c r="C265" s="23" t="s">
        <v>7155</v>
      </c>
      <c r="D265" s="23" t="s">
        <v>7176</v>
      </c>
      <c r="E265" s="23" t="s">
        <v>7177</v>
      </c>
      <c r="F265" s="27">
        <v>0.25</v>
      </c>
      <c r="G265" s="24">
        <v>0</v>
      </c>
      <c r="H265" s="25">
        <v>604.10860000000002</v>
      </c>
      <c r="I265" s="25">
        <v>178.33869999999999</v>
      </c>
      <c r="J265" s="26">
        <v>4675</v>
      </c>
      <c r="K265" s="26">
        <v>1169</v>
      </c>
      <c r="L265" s="27">
        <v>0.29520000000000002</v>
      </c>
      <c r="M265" s="28">
        <v>0.87380610000000003</v>
      </c>
      <c r="N265" s="29">
        <v>0.6</v>
      </c>
      <c r="O265" s="31" t="s">
        <v>42</v>
      </c>
      <c r="P265" s="31">
        <v>0.31334881139999998</v>
      </c>
      <c r="Q265" s="31">
        <v>0.249999999999999</v>
      </c>
      <c r="R265" s="42">
        <v>0.28000000000000003</v>
      </c>
      <c r="S265" s="27">
        <f>IF(A265="placement",MIN(P265,IF(R265="",Q265,R265)),"")</f>
        <v>0.28000000000000003</v>
      </c>
      <c r="T265" s="28">
        <f>IF($A265="placement",S265*J265,"")</f>
        <v>1309.0000000000002</v>
      </c>
      <c r="U265" s="26">
        <f>IF($A265="placement",T265,IF($A265="site",SUMIF($C:$C,$C265,$T:$T),IF($A265="user",SUMIF($B:$B,$B265,$T:$T),SUM($T:$T))))</f>
        <v>1309.0000000000002</v>
      </c>
      <c r="V265" s="27">
        <f>U265/J265</f>
        <v>0.28000000000000003</v>
      </c>
    </row>
    <row r="266" spans="1:22" x14ac:dyDescent="0.3">
      <c r="A266" s="23" t="s">
        <v>14</v>
      </c>
      <c r="B266" s="23" t="s">
        <v>1095</v>
      </c>
      <c r="C266" s="23" t="s">
        <v>1096</v>
      </c>
      <c r="D266" s="23" t="s">
        <v>1131</v>
      </c>
      <c r="E266" s="23" t="s">
        <v>1132</v>
      </c>
      <c r="F266" s="27">
        <v>0.05</v>
      </c>
      <c r="G266" s="24">
        <v>1</v>
      </c>
      <c r="H266" s="25">
        <v>1394.0455999999999</v>
      </c>
      <c r="I266" s="25">
        <v>219.3887</v>
      </c>
      <c r="J266" s="26">
        <v>4669</v>
      </c>
      <c r="K266" s="26">
        <v>233</v>
      </c>
      <c r="L266" s="27">
        <v>0.15740000000000001</v>
      </c>
      <c r="M266" s="28">
        <v>0.70941485999999998</v>
      </c>
      <c r="N266" s="29">
        <v>0.6</v>
      </c>
      <c r="O266" s="31" t="s">
        <v>70</v>
      </c>
      <c r="P266" s="31">
        <v>0.15423254729999999</v>
      </c>
      <c r="Q266" s="31">
        <v>4.9999999999999899E-2</v>
      </c>
      <c r="R266" s="42">
        <v>0.15</v>
      </c>
      <c r="S266" s="27">
        <f>IF(A266="placement",MIN(P266,IF(R266="",Q266,R266)),"")</f>
        <v>0.15</v>
      </c>
      <c r="T266" s="28">
        <f>IF($A266="placement",S266*J266,"")</f>
        <v>700.35</v>
      </c>
      <c r="U266" s="26">
        <f>IF($A266="placement",T266,IF($A266="site",SUMIF($C:$C,$C266,$T:$T),IF($A266="user",SUMIF($B:$B,$B266,$T:$T),SUM($T:$T))))</f>
        <v>700.35</v>
      </c>
      <c r="V266" s="27">
        <f>U266/J266</f>
        <v>0.15</v>
      </c>
    </row>
    <row r="267" spans="1:22" x14ac:dyDescent="0.3">
      <c r="A267" s="23" t="s">
        <v>14</v>
      </c>
      <c r="B267" s="23" t="s">
        <v>3593</v>
      </c>
      <c r="C267" s="23" t="s">
        <v>3595</v>
      </c>
      <c r="D267" s="23" t="s">
        <v>3604</v>
      </c>
      <c r="E267" s="23" t="s">
        <v>3605</v>
      </c>
      <c r="F267" s="27">
        <v>0.25</v>
      </c>
      <c r="G267" s="24">
        <v>1</v>
      </c>
      <c r="H267" s="25">
        <v>1260.3065999999999</v>
      </c>
      <c r="I267" s="25">
        <v>488.68389999999999</v>
      </c>
      <c r="J267" s="26">
        <v>4635</v>
      </c>
      <c r="K267" s="26">
        <v>1159</v>
      </c>
      <c r="L267" s="27">
        <v>0.38769999999999999</v>
      </c>
      <c r="M267" s="28">
        <v>0.31615939999999998</v>
      </c>
      <c r="N267" s="29">
        <v>0.05</v>
      </c>
      <c r="O267" s="31" t="s">
        <v>42</v>
      </c>
      <c r="P267" s="31">
        <v>0.8418519243</v>
      </c>
      <c r="Q267" s="31">
        <v>0.25</v>
      </c>
      <c r="R267" s="42">
        <v>0.3</v>
      </c>
      <c r="S267" s="27">
        <f>IF(A267="placement",MIN(P267,IF(R267="",Q267,R267)),"")</f>
        <v>0.3</v>
      </c>
      <c r="T267" s="28">
        <f>IF($A267="placement",S267*J267,"")</f>
        <v>1390.5</v>
      </c>
      <c r="U267" s="26">
        <f>IF($A267="placement",T267,IF($A267="site",SUMIF($C:$C,$C267,$T:$T),IF($A267="user",SUMIF($B:$B,$B267,$T:$T),SUM($T:$T))))</f>
        <v>1390.5</v>
      </c>
      <c r="V267" s="27">
        <f>U267/J267</f>
        <v>0.3</v>
      </c>
    </row>
    <row r="268" spans="1:22" hidden="1" x14ac:dyDescent="0.3">
      <c r="A268" s="17" t="s">
        <v>13</v>
      </c>
      <c r="B268" s="17" t="s">
        <v>7987</v>
      </c>
      <c r="C268" s="17" t="s">
        <v>7988</v>
      </c>
      <c r="D268" s="17" t="s">
        <v>9898</v>
      </c>
      <c r="E268" s="17"/>
      <c r="F268" s="18">
        <v>0.2833</v>
      </c>
      <c r="G268" s="36">
        <v>0.79679396000000002</v>
      </c>
      <c r="H268" s="37">
        <v>377.4511</v>
      </c>
      <c r="I268" s="37">
        <v>124.1712</v>
      </c>
      <c r="J268" s="19">
        <v>4628</v>
      </c>
      <c r="K268" s="19">
        <v>1012</v>
      </c>
      <c r="L268" s="18">
        <v>0.32900000000000001</v>
      </c>
      <c r="M268" s="20">
        <v>1.2423206</v>
      </c>
      <c r="N268" s="21">
        <v>0.94986800000000005</v>
      </c>
      <c r="O268" s="22"/>
      <c r="P268" s="22">
        <v>0.2354083143</v>
      </c>
      <c r="Q268" s="22">
        <v>0.23540831425181399</v>
      </c>
      <c r="R268" s="43"/>
      <c r="S268" s="18" t="str">
        <f>IF(A268="placement",MIN(P268,IF(R268="",Q268,R268)),"")</f>
        <v/>
      </c>
      <c r="T268" s="20" t="str">
        <f>IF($A268="placement",S268*J268,"")</f>
        <v/>
      </c>
      <c r="U268" s="19">
        <f>IF($A268="placement",T268,IF($A268="site",SUMIF($C:$C,$C268,$T:$T),IF($A268="user",SUMIF($B:$B,$B268,$T:$T),SUM($T:$T))))</f>
        <v>1007.3211551430676</v>
      </c>
      <c r="V268" s="18">
        <f>U268/J268</f>
        <v>0.21765798512166543</v>
      </c>
    </row>
    <row r="269" spans="1:22" hidden="1" x14ac:dyDescent="0.3">
      <c r="A269" s="11" t="s">
        <v>10</v>
      </c>
      <c r="B269" s="11" t="s">
        <v>7987</v>
      </c>
      <c r="C269" s="11" t="s">
        <v>9898</v>
      </c>
      <c r="D269" s="11" t="s">
        <v>9898</v>
      </c>
      <c r="E269" s="11"/>
      <c r="F269" s="12">
        <v>0.2833</v>
      </c>
      <c r="G269" s="33">
        <v>0.79679396000000002</v>
      </c>
      <c r="H269" s="34">
        <v>377.4511</v>
      </c>
      <c r="I269" s="34">
        <v>124.1712</v>
      </c>
      <c r="J269" s="13">
        <v>4628</v>
      </c>
      <c r="K269" s="13">
        <v>1012</v>
      </c>
      <c r="L269" s="12">
        <v>0.32900000000000001</v>
      </c>
      <c r="M269" s="14">
        <v>1.2423206</v>
      </c>
      <c r="N269" s="15">
        <v>0.94986800000000005</v>
      </c>
      <c r="O269" s="16"/>
      <c r="P269" s="16">
        <v>0.2354083143</v>
      </c>
      <c r="Q269" s="16">
        <v>0.23540831425181399</v>
      </c>
      <c r="R269" s="44"/>
      <c r="S269" s="12" t="str">
        <f>IF(A269="placement",MIN(P269,IF(R269="",Q269,R269)),"")</f>
        <v/>
      </c>
      <c r="T269" s="14" t="str">
        <f>IF($A269="placement",S269*J269,"")</f>
        <v/>
      </c>
      <c r="U269" s="13">
        <f>IF($A269="placement",T269,IF($A269="site",SUMIF($C:$C,$C269,$T:$T),IF($A269="user",SUMIF($B:$B,$B269,$T:$T),SUM($T:$T))))</f>
        <v>1007.3211551430676</v>
      </c>
      <c r="V269" s="12">
        <f>U269/J269</f>
        <v>0.21765798512166543</v>
      </c>
    </row>
    <row r="270" spans="1:22" x14ac:dyDescent="0.3">
      <c r="A270" s="23" t="s">
        <v>14</v>
      </c>
      <c r="B270" s="23" t="s">
        <v>3593</v>
      </c>
      <c r="C270" s="23" t="s">
        <v>3595</v>
      </c>
      <c r="D270" s="23" t="s">
        <v>3640</v>
      </c>
      <c r="E270" s="23" t="s">
        <v>3641</v>
      </c>
      <c r="F270" s="27">
        <v>0.25</v>
      </c>
      <c r="G270" s="24">
        <v>1</v>
      </c>
      <c r="H270" s="25">
        <v>2407.0281</v>
      </c>
      <c r="I270" s="25">
        <v>460.48160000000001</v>
      </c>
      <c r="J270" s="26">
        <v>4604</v>
      </c>
      <c r="K270" s="26">
        <v>1151</v>
      </c>
      <c r="L270" s="27">
        <v>0.1913</v>
      </c>
      <c r="M270" s="28">
        <v>0.33326391</v>
      </c>
      <c r="N270" s="29">
        <v>0.05</v>
      </c>
      <c r="O270" s="31" t="s">
        <v>42</v>
      </c>
      <c r="P270" s="31">
        <v>0.84996875449999998</v>
      </c>
      <c r="Q270" s="31">
        <v>0.25</v>
      </c>
      <c r="R270" s="42">
        <v>0.3</v>
      </c>
      <c r="S270" s="27">
        <f>IF(A270="placement",MIN(P270,IF(R270="",Q270,R270)),"")</f>
        <v>0.3</v>
      </c>
      <c r="T270" s="28">
        <f>IF($A270="placement",S270*J270,"")</f>
        <v>1381.2</v>
      </c>
      <c r="U270" s="26">
        <f>IF($A270="placement",T270,IF($A270="site",SUMIF($C:$C,$C270,$T:$T),IF($A270="user",SUMIF($B:$B,$B270,$T:$T),SUM($T:$T))))</f>
        <v>1381.2</v>
      </c>
      <c r="V270" s="27">
        <f>U270/J270</f>
        <v>0.3</v>
      </c>
    </row>
    <row r="271" spans="1:22" hidden="1" x14ac:dyDescent="0.3">
      <c r="A271" s="23" t="s">
        <v>14</v>
      </c>
      <c r="B271" s="23" t="s">
        <v>4914</v>
      </c>
      <c r="C271" s="23" t="s">
        <v>4915</v>
      </c>
      <c r="D271" s="23" t="s">
        <v>4922</v>
      </c>
      <c r="E271" s="23" t="s">
        <v>4923</v>
      </c>
      <c r="F271" s="27">
        <v>0.25</v>
      </c>
      <c r="G271" s="24">
        <v>1</v>
      </c>
      <c r="H271" s="25">
        <v>11740.0841</v>
      </c>
      <c r="I271" s="25">
        <v>3864.5070000000001</v>
      </c>
      <c r="J271" s="26">
        <v>4570</v>
      </c>
      <c r="K271" s="26">
        <v>1142</v>
      </c>
      <c r="L271" s="27">
        <v>0.32919999999999999</v>
      </c>
      <c r="M271" s="28">
        <v>3.9418559999999998E-2</v>
      </c>
      <c r="N271" s="29">
        <v>0.01</v>
      </c>
      <c r="O271" s="31" t="s">
        <v>42</v>
      </c>
      <c r="P271" s="31">
        <v>0.746312419</v>
      </c>
      <c r="Q271" s="31">
        <v>0.25</v>
      </c>
      <c r="R271" s="42"/>
      <c r="S271" s="27">
        <f>IF(A271="placement",MIN(P271,IF(R271="",Q271,R271)),"")</f>
        <v>0.25</v>
      </c>
      <c r="T271" s="28">
        <f>IF($A271="placement",S271*J271,"")</f>
        <v>1142.5</v>
      </c>
      <c r="U271" s="26">
        <f>IF($A271="placement",T271,IF($A271="site",SUMIF($C:$C,$C271,$T:$T),IF($A271="user",SUMIF($B:$B,$B271,$T:$T),SUM($T:$T))))</f>
        <v>1142.5</v>
      </c>
      <c r="V271" s="27">
        <f>U271/J271</f>
        <v>0.25</v>
      </c>
    </row>
    <row r="272" spans="1:22" x14ac:dyDescent="0.3">
      <c r="A272" s="23" t="s">
        <v>14</v>
      </c>
      <c r="B272" s="23" t="s">
        <v>3889</v>
      </c>
      <c r="C272" s="23" t="s">
        <v>3891</v>
      </c>
      <c r="D272" s="23" t="s">
        <v>3918</v>
      </c>
      <c r="E272" s="23" t="s">
        <v>3919</v>
      </c>
      <c r="F272" s="27">
        <v>0.25</v>
      </c>
      <c r="G272" s="24">
        <v>1</v>
      </c>
      <c r="H272" s="25">
        <v>541.56389999999999</v>
      </c>
      <c r="I272" s="25">
        <v>139.50149999999999</v>
      </c>
      <c r="J272" s="26">
        <v>4540</v>
      </c>
      <c r="K272" s="26">
        <v>1135</v>
      </c>
      <c r="L272" s="27">
        <v>0.2576</v>
      </c>
      <c r="M272" s="28">
        <v>1.0848297099999999</v>
      </c>
      <c r="N272" s="29">
        <v>0.37</v>
      </c>
      <c r="O272" s="31" t="s">
        <v>12</v>
      </c>
      <c r="P272" s="31">
        <v>0.65893264399999996</v>
      </c>
      <c r="Q272" s="31">
        <v>0.25</v>
      </c>
      <c r="R272" s="42">
        <v>0.3</v>
      </c>
      <c r="S272" s="27">
        <f>IF(A272="placement",MIN(P272,IF(R272="",Q272,R272)),"")</f>
        <v>0.3</v>
      </c>
      <c r="T272" s="28">
        <f>IF($A272="placement",S272*J272,"")</f>
        <v>1362</v>
      </c>
      <c r="U272" s="26">
        <f>IF($A272="placement",T272,IF($A272="site",SUMIF($C:$C,$C272,$T:$T),IF($A272="user",SUMIF($B:$B,$B272,$T:$T),SUM($T:$T))))</f>
        <v>1362</v>
      </c>
      <c r="V272" s="27">
        <f>U272/J272</f>
        <v>0.3</v>
      </c>
    </row>
    <row r="273" spans="1:22" x14ac:dyDescent="0.3">
      <c r="A273" s="23" t="s">
        <v>14</v>
      </c>
      <c r="B273" s="23" t="s">
        <v>3266</v>
      </c>
      <c r="C273" s="23" t="s">
        <v>3268</v>
      </c>
      <c r="D273" s="23" t="s">
        <v>3426</v>
      </c>
      <c r="E273" s="23" t="s">
        <v>3427</v>
      </c>
      <c r="F273" s="27">
        <v>0.15</v>
      </c>
      <c r="G273" s="24">
        <v>1</v>
      </c>
      <c r="H273" s="25">
        <v>451.47460000000001</v>
      </c>
      <c r="I273" s="25">
        <v>63.879199999999997</v>
      </c>
      <c r="J273" s="26">
        <v>4513</v>
      </c>
      <c r="K273" s="26">
        <v>677</v>
      </c>
      <c r="L273" s="27">
        <v>0.14149999999999999</v>
      </c>
      <c r="M273" s="28">
        <v>2.3551308299999998</v>
      </c>
      <c r="N273" s="29">
        <v>1.79</v>
      </c>
      <c r="O273" s="31" t="s">
        <v>42</v>
      </c>
      <c r="P273" s="31">
        <v>0.2399572988</v>
      </c>
      <c r="Q273" s="31">
        <v>0.149999999999999</v>
      </c>
      <c r="R273" s="42">
        <v>0.2</v>
      </c>
      <c r="S273" s="27">
        <f>IF(A273="placement",MIN(P273,IF(R273="",Q273,R273)),"")</f>
        <v>0.2</v>
      </c>
      <c r="T273" s="28">
        <f>IF($A273="placement",S273*J273,"")</f>
        <v>902.6</v>
      </c>
      <c r="U273" s="26">
        <f>IF($A273="placement",T273,IF($A273="site",SUMIF($C:$C,$C273,$T:$T),IF($A273="user",SUMIF($B:$B,$B273,$T:$T),SUM($T:$T))))</f>
        <v>902.6</v>
      </c>
      <c r="V273" s="27">
        <f>U273/J273</f>
        <v>0.2</v>
      </c>
    </row>
    <row r="274" spans="1:22" hidden="1" x14ac:dyDescent="0.3">
      <c r="A274" s="23" t="s">
        <v>14</v>
      </c>
      <c r="B274" s="23" t="s">
        <v>4868</v>
      </c>
      <c r="C274" s="23" t="s">
        <v>4870</v>
      </c>
      <c r="D274" s="23" t="s">
        <v>4885</v>
      </c>
      <c r="E274" s="23" t="s">
        <v>4869</v>
      </c>
      <c r="F274" s="27">
        <v>0.25</v>
      </c>
      <c r="G274" s="24">
        <v>1</v>
      </c>
      <c r="H274" s="25">
        <v>1453.6744000000001</v>
      </c>
      <c r="I274" s="25">
        <v>111.1549</v>
      </c>
      <c r="J274" s="26">
        <v>4449</v>
      </c>
      <c r="K274" s="26">
        <v>781</v>
      </c>
      <c r="L274" s="27">
        <v>7.6499999999999999E-2</v>
      </c>
      <c r="M274" s="28">
        <v>1.3341175700000001</v>
      </c>
      <c r="N274" s="29">
        <v>1.1000000000000001</v>
      </c>
      <c r="O274" s="31" t="s">
        <v>12</v>
      </c>
      <c r="P274" s="31">
        <v>0.17548495929999999</v>
      </c>
      <c r="Q274" s="31">
        <v>0.175484959292184</v>
      </c>
      <c r="R274" s="42"/>
      <c r="S274" s="27">
        <f>IF(A274="placement",MIN(P274,IF(R274="",Q274,R274)),"")</f>
        <v>0.175484959292184</v>
      </c>
      <c r="T274" s="28">
        <f>IF($A274="placement",S274*J274,"")</f>
        <v>780.73258389092655</v>
      </c>
      <c r="U274" s="26">
        <f>IF($A274="placement",T274,IF($A274="site",SUMIF($C:$C,$C274,$T:$T),IF($A274="user",SUMIF($B:$B,$B274,$T:$T),SUM($T:$T))))</f>
        <v>780.73258389092655</v>
      </c>
      <c r="V274" s="27">
        <f>U274/J274</f>
        <v>0.175484959292184</v>
      </c>
    </row>
    <row r="275" spans="1:22" hidden="1" x14ac:dyDescent="0.3">
      <c r="A275" s="23" t="s">
        <v>14</v>
      </c>
      <c r="B275" s="23" t="s">
        <v>5764</v>
      </c>
      <c r="C275" s="23" t="s">
        <v>5766</v>
      </c>
      <c r="D275" s="32" t="s">
        <v>5781</v>
      </c>
      <c r="E275" s="23" t="s">
        <v>5782</v>
      </c>
      <c r="F275" s="27">
        <v>0.25</v>
      </c>
      <c r="G275" s="24">
        <v>1</v>
      </c>
      <c r="H275" s="25">
        <v>590.11599999999999</v>
      </c>
      <c r="I275" s="25">
        <v>83.115600000000001</v>
      </c>
      <c r="J275" s="26">
        <v>4354</v>
      </c>
      <c r="K275" s="26">
        <v>1082</v>
      </c>
      <c r="L275" s="27">
        <v>0.14080000000000001</v>
      </c>
      <c r="M275" s="28">
        <v>1.74609631</v>
      </c>
      <c r="N275" s="29">
        <v>1.25</v>
      </c>
      <c r="O275" s="31" t="s">
        <v>12</v>
      </c>
      <c r="P275" s="31">
        <v>0.28411738209999998</v>
      </c>
      <c r="Q275" s="31">
        <v>0.26</v>
      </c>
      <c r="R275" s="42"/>
      <c r="S275" s="27">
        <f>IF(A275="placement",MIN(P275,IF(R275="",Q275,R275)),"")</f>
        <v>0.26</v>
      </c>
      <c r="T275" s="28">
        <f>IF($A275="placement",S275*J275,"")</f>
        <v>1132.04</v>
      </c>
      <c r="U275" s="26">
        <f>IF($A275="placement",T275,IF($A275="site",SUMIF($C:$C,$C275,$T:$T),IF($A275="user",SUMIF($B:$B,$B275,$T:$T),SUM($T:$T))))</f>
        <v>1132.04</v>
      </c>
      <c r="V275" s="27">
        <f>U275/J275</f>
        <v>0.26</v>
      </c>
    </row>
    <row r="276" spans="1:22" hidden="1" x14ac:dyDescent="0.3">
      <c r="A276" s="17" t="s">
        <v>13</v>
      </c>
      <c r="B276" s="17" t="s">
        <v>4502</v>
      </c>
      <c r="C276" s="17" t="s">
        <v>4503</v>
      </c>
      <c r="D276" s="17" t="s">
        <v>9898</v>
      </c>
      <c r="E276" s="17"/>
      <c r="F276" s="18">
        <v>0.27300000000000002</v>
      </c>
      <c r="G276" s="36">
        <v>0.99807849999999998</v>
      </c>
      <c r="H276" s="37">
        <v>3095.4353000000001</v>
      </c>
      <c r="I276" s="37">
        <v>160.84010000000001</v>
      </c>
      <c r="J276" s="19">
        <v>4260</v>
      </c>
      <c r="K276" s="19">
        <v>867</v>
      </c>
      <c r="L276" s="18">
        <v>5.1999999999999998E-2</v>
      </c>
      <c r="M276" s="20">
        <v>0.88287855999999998</v>
      </c>
      <c r="N276" s="21">
        <v>0.69790099999999999</v>
      </c>
      <c r="O276" s="22"/>
      <c r="P276" s="22">
        <v>0.2095164286</v>
      </c>
      <c r="Q276" s="22">
        <v>0.20951642862460301</v>
      </c>
      <c r="R276" s="43"/>
      <c r="S276" s="18" t="str">
        <f>IF(A276="placement",MIN(P276,IF(R276="",Q276,R276)),"")</f>
        <v/>
      </c>
      <c r="T276" s="20" t="str">
        <f>IF($A276="placement",S276*J276,"")</f>
        <v/>
      </c>
      <c r="U276" s="19">
        <f>IF($A276="placement",T276,IF($A276="site",SUMIF($C:$C,$C276,$T:$T),IF($A276="user",SUMIF($B:$B,$B276,$T:$T),SUM($T:$T))))</f>
        <v>884.38923802656655</v>
      </c>
      <c r="V276" s="18">
        <f>U276/J276</f>
        <v>0.20760310751797337</v>
      </c>
    </row>
    <row r="277" spans="1:22" hidden="1" x14ac:dyDescent="0.3">
      <c r="A277" s="11" t="s">
        <v>10</v>
      </c>
      <c r="B277" s="11" t="s">
        <v>4502</v>
      </c>
      <c r="C277" s="11" t="s">
        <v>9898</v>
      </c>
      <c r="D277" s="11" t="s">
        <v>9898</v>
      </c>
      <c r="E277" s="11"/>
      <c r="F277" s="12">
        <v>0.27300000000000002</v>
      </c>
      <c r="G277" s="33">
        <v>0.99807849999999998</v>
      </c>
      <c r="H277" s="34">
        <v>3095.4353000000001</v>
      </c>
      <c r="I277" s="34">
        <v>160.84010000000001</v>
      </c>
      <c r="J277" s="13">
        <v>4260</v>
      </c>
      <c r="K277" s="13">
        <v>867</v>
      </c>
      <c r="L277" s="12">
        <v>5.1999999999999998E-2</v>
      </c>
      <c r="M277" s="14">
        <v>0.88287855999999998</v>
      </c>
      <c r="N277" s="15">
        <v>0.69790099999999999</v>
      </c>
      <c r="O277" s="16"/>
      <c r="P277" s="16">
        <v>0.2095164286</v>
      </c>
      <c r="Q277" s="16">
        <v>0.20951642862460301</v>
      </c>
      <c r="R277" s="44"/>
      <c r="S277" s="12" t="str">
        <f>IF(A277="placement",MIN(P277,IF(R277="",Q277,R277)),"")</f>
        <v/>
      </c>
      <c r="T277" s="14" t="str">
        <f>IF($A277="placement",S277*J277,"")</f>
        <v/>
      </c>
      <c r="U277" s="13">
        <f>IF($A277="placement",T277,IF($A277="site",SUMIF($C:$C,$C277,$T:$T),IF($A277="user",SUMIF($B:$B,$B277,$T:$T),SUM($T:$T))))</f>
        <v>884.38923802656655</v>
      </c>
      <c r="V277" s="12">
        <f>U277/J277</f>
        <v>0.20760310751797337</v>
      </c>
    </row>
    <row r="278" spans="1:22" x14ac:dyDescent="0.3">
      <c r="A278" s="23" t="s">
        <v>14</v>
      </c>
      <c r="B278" s="23" t="s">
        <v>6638</v>
      </c>
      <c r="C278" s="23" t="s">
        <v>6639</v>
      </c>
      <c r="D278" s="23" t="s">
        <v>6742</v>
      </c>
      <c r="E278" s="23" t="s">
        <v>6743</v>
      </c>
      <c r="F278" s="27">
        <v>0.25</v>
      </c>
      <c r="G278" s="24">
        <v>1</v>
      </c>
      <c r="H278" s="25">
        <v>255.3348</v>
      </c>
      <c r="I278" s="25">
        <v>176.92490000000001</v>
      </c>
      <c r="J278" s="26">
        <v>4234</v>
      </c>
      <c r="K278" s="26">
        <v>1058</v>
      </c>
      <c r="L278" s="27">
        <v>0.69289999999999996</v>
      </c>
      <c r="M278" s="28">
        <v>0.79767091999999995</v>
      </c>
      <c r="N278" s="29">
        <v>0.3</v>
      </c>
      <c r="O278" s="31" t="s">
        <v>12</v>
      </c>
      <c r="P278" s="31">
        <v>0.62390505789999995</v>
      </c>
      <c r="Q278" s="31">
        <v>0.25</v>
      </c>
      <c r="R278" s="42">
        <v>0.45</v>
      </c>
      <c r="S278" s="27">
        <f>IF(A278="placement",MIN(P278,IF(R278="",Q278,R278)),"")</f>
        <v>0.45</v>
      </c>
      <c r="T278" s="28">
        <f>IF($A278="placement",S278*J278,"")</f>
        <v>1905.3</v>
      </c>
      <c r="U278" s="26">
        <f>IF($A278="placement",T278,IF($A278="site",SUMIF($C:$C,$C278,$T:$T),IF($A278="user",SUMIF($B:$B,$B278,$T:$T),SUM($T:$T))))</f>
        <v>1905.3</v>
      </c>
      <c r="V278" s="27">
        <f>U278/J278</f>
        <v>0.45</v>
      </c>
    </row>
    <row r="279" spans="1:22" x14ac:dyDescent="0.3">
      <c r="A279" s="23" t="s">
        <v>14</v>
      </c>
      <c r="B279" s="23" t="s">
        <v>1095</v>
      </c>
      <c r="C279" s="23" t="s">
        <v>1096</v>
      </c>
      <c r="D279" s="23" t="s">
        <v>1141</v>
      </c>
      <c r="E279" s="23" t="s">
        <v>1142</v>
      </c>
      <c r="F279" s="27">
        <v>0.15</v>
      </c>
      <c r="G279" s="24">
        <v>1</v>
      </c>
      <c r="H279" s="25">
        <v>1397.3779</v>
      </c>
      <c r="I279" s="25">
        <v>250.20689999999999</v>
      </c>
      <c r="J279" s="26">
        <v>4190</v>
      </c>
      <c r="K279" s="26">
        <v>628</v>
      </c>
      <c r="L279" s="27">
        <v>0.17910000000000001</v>
      </c>
      <c r="M279" s="28">
        <v>0.55815983000000002</v>
      </c>
      <c r="N279" s="29">
        <v>0.4</v>
      </c>
      <c r="O279" s="31" t="s">
        <v>42</v>
      </c>
      <c r="P279" s="31">
        <v>0.28335939409999999</v>
      </c>
      <c r="Q279" s="31">
        <v>0.15</v>
      </c>
      <c r="R279" s="42">
        <v>0.25</v>
      </c>
      <c r="S279" s="27">
        <f>IF(A279="placement",MIN(P279,IF(R279="",Q279,R279)),"")</f>
        <v>0.25</v>
      </c>
      <c r="T279" s="28">
        <f>IF($A279="placement",S279*J279,"")</f>
        <v>1047.5</v>
      </c>
      <c r="U279" s="26">
        <f>IF($A279="placement",T279,IF($A279="site",SUMIF($C:$C,$C279,$T:$T),IF($A279="user",SUMIF($B:$B,$B279,$T:$T),SUM($T:$T))))</f>
        <v>1047.5</v>
      </c>
      <c r="V279" s="27">
        <f>U279/J279</f>
        <v>0.25</v>
      </c>
    </row>
    <row r="280" spans="1:22" x14ac:dyDescent="0.3">
      <c r="A280" s="23" t="s">
        <v>14</v>
      </c>
      <c r="B280" s="23" t="s">
        <v>3850</v>
      </c>
      <c r="C280" s="23" t="s">
        <v>10155</v>
      </c>
      <c r="D280" s="23" t="s">
        <v>3868</v>
      </c>
      <c r="E280" s="23" t="s">
        <v>3869</v>
      </c>
      <c r="F280" s="27">
        <v>0.25</v>
      </c>
      <c r="G280" s="24">
        <v>1</v>
      </c>
      <c r="H280" s="25">
        <v>227.17590000000001</v>
      </c>
      <c r="I280" s="25">
        <v>102.0859</v>
      </c>
      <c r="J280" s="26">
        <v>4172</v>
      </c>
      <c r="K280" s="26">
        <v>921</v>
      </c>
      <c r="L280" s="27">
        <v>0.44940000000000002</v>
      </c>
      <c r="M280" s="28">
        <v>1.3622748899999999</v>
      </c>
      <c r="N280" s="29">
        <v>0.9</v>
      </c>
      <c r="O280" s="31" t="s">
        <v>42</v>
      </c>
      <c r="P280" s="31">
        <v>0.33934038909999997</v>
      </c>
      <c r="Q280" s="31">
        <v>0.249999999999999</v>
      </c>
      <c r="R280" s="42">
        <v>0.28000000000000003</v>
      </c>
      <c r="S280" s="27">
        <f>IF(A280="placement",MIN(P280,IF(R280="",Q280,R280)),"")</f>
        <v>0.28000000000000003</v>
      </c>
      <c r="T280" s="28">
        <f>IF($A280="placement",S280*J280,"")</f>
        <v>1168.1600000000001</v>
      </c>
      <c r="U280" s="26">
        <f>IF($A280="placement",T280,IF($A280="site",SUMIF($C:$C,$C280,$T:$T),IF($A280="user",SUMIF($B:$B,$B280,$T:$T),SUM($T:$T))))</f>
        <v>1168.1600000000001</v>
      </c>
      <c r="V280" s="27">
        <f>U280/J280</f>
        <v>0.28000000000000003</v>
      </c>
    </row>
    <row r="281" spans="1:22" hidden="1" x14ac:dyDescent="0.3">
      <c r="A281" s="17" t="s">
        <v>13</v>
      </c>
      <c r="B281" s="17" t="s">
        <v>10249</v>
      </c>
      <c r="C281" s="17" t="s">
        <v>10250</v>
      </c>
      <c r="D281" s="17" t="s">
        <v>9898</v>
      </c>
      <c r="E281" s="17"/>
      <c r="F281" s="18">
        <v>0.25</v>
      </c>
      <c r="G281" s="36">
        <v>0.19183190999999999</v>
      </c>
      <c r="H281" s="37">
        <v>233.58879999999999</v>
      </c>
      <c r="I281" s="37">
        <v>72.707999999999998</v>
      </c>
      <c r="J281" s="19">
        <v>4114</v>
      </c>
      <c r="K281" s="19">
        <v>1025</v>
      </c>
      <c r="L281" s="18">
        <v>0.31130000000000002</v>
      </c>
      <c r="M281" s="20">
        <v>1.88600075</v>
      </c>
      <c r="N281" s="21">
        <v>1.456453</v>
      </c>
      <c r="O281" s="22"/>
      <c r="P281" s="22">
        <v>0.22775587629999999</v>
      </c>
      <c r="Q281" s="22">
        <v>0.22775587627100299</v>
      </c>
      <c r="R281" s="43"/>
      <c r="S281" s="18" t="str">
        <f>IF(A281="placement",MIN(P281,IF(R281="",Q281,R281)),"")</f>
        <v/>
      </c>
      <c r="T281" s="20" t="str">
        <f>IF($A281="placement",S281*J281,"")</f>
        <v/>
      </c>
      <c r="U281" s="19">
        <f>IF($A281="placement",T281,IF($A281="site",SUMIF($C:$C,$C281,$T:$T),IF($A281="user",SUMIF($B:$B,$B281,$T:$T),SUM($T:$T))))</f>
        <v>776.56133524873928</v>
      </c>
      <c r="V281" s="18">
        <f>U281/J281</f>
        <v>0.18876065514067555</v>
      </c>
    </row>
    <row r="282" spans="1:22" hidden="1" x14ac:dyDescent="0.3">
      <c r="A282" s="11" t="s">
        <v>10</v>
      </c>
      <c r="B282" s="11" t="s">
        <v>10249</v>
      </c>
      <c r="C282" s="11" t="s">
        <v>9898</v>
      </c>
      <c r="D282" s="11" t="s">
        <v>9898</v>
      </c>
      <c r="E282" s="11"/>
      <c r="F282" s="12">
        <v>0.25</v>
      </c>
      <c r="G282" s="33">
        <v>0.19183190999999999</v>
      </c>
      <c r="H282" s="34">
        <v>233.58879999999999</v>
      </c>
      <c r="I282" s="34">
        <v>72.707999999999998</v>
      </c>
      <c r="J282" s="13">
        <v>4114</v>
      </c>
      <c r="K282" s="13">
        <v>1025</v>
      </c>
      <c r="L282" s="12">
        <v>0.31130000000000002</v>
      </c>
      <c r="M282" s="14">
        <v>1.88600075</v>
      </c>
      <c r="N282" s="15">
        <v>1.456453</v>
      </c>
      <c r="O282" s="16"/>
      <c r="P282" s="16">
        <v>0.22775587629999999</v>
      </c>
      <c r="Q282" s="16">
        <v>0.22775587627100299</v>
      </c>
      <c r="R282" s="44"/>
      <c r="S282" s="12" t="str">
        <f>IF(A282="placement",MIN(P282,IF(R282="",Q282,R282)),"")</f>
        <v/>
      </c>
      <c r="T282" s="14" t="str">
        <f>IF($A282="placement",S282*J282,"")</f>
        <v/>
      </c>
      <c r="U282" s="13">
        <f>IF($A282="placement",T282,IF($A282="site",SUMIF($C:$C,$C282,$T:$T),IF($A282="user",SUMIF($B:$B,$B282,$T:$T),SUM($T:$T))))</f>
        <v>776.56133524873928</v>
      </c>
      <c r="V282" s="12">
        <f>U282/J282</f>
        <v>0.18876065514067555</v>
      </c>
    </row>
    <row r="283" spans="1:22" hidden="1" x14ac:dyDescent="0.3">
      <c r="A283" s="23" t="s">
        <v>14</v>
      </c>
      <c r="B283" s="23" t="s">
        <v>3889</v>
      </c>
      <c r="C283" s="23" t="s">
        <v>3891</v>
      </c>
      <c r="D283" s="23" t="s">
        <v>3898</v>
      </c>
      <c r="E283" s="23" t="s">
        <v>3899</v>
      </c>
      <c r="F283" s="27">
        <v>0.33</v>
      </c>
      <c r="G283" s="24">
        <v>1</v>
      </c>
      <c r="H283" s="25">
        <v>313.67989999999998</v>
      </c>
      <c r="I283" s="25">
        <v>79.884699999999995</v>
      </c>
      <c r="J283" s="26">
        <v>4110</v>
      </c>
      <c r="K283" s="26">
        <v>1356</v>
      </c>
      <c r="L283" s="27">
        <v>0.25469999999999998</v>
      </c>
      <c r="M283" s="28">
        <v>1.7149275799999999</v>
      </c>
      <c r="N283" s="29">
        <v>1</v>
      </c>
      <c r="O283" s="31" t="s">
        <v>12</v>
      </c>
      <c r="P283" s="31">
        <v>0.4168849986</v>
      </c>
      <c r="Q283" s="31">
        <v>0.32999999999999902</v>
      </c>
      <c r="R283" s="42"/>
      <c r="S283" s="27">
        <f>IF(A283="placement",MIN(P283,IF(R283="",Q283,R283)),"")</f>
        <v>0.32999999999999902</v>
      </c>
      <c r="T283" s="28">
        <f>IF($A283="placement",S283*J283,"")</f>
        <v>1356.2999999999959</v>
      </c>
      <c r="U283" s="26">
        <f>IF($A283="placement",T283,IF($A283="site",SUMIF($C:$C,$C283,$T:$T),IF($A283="user",SUMIF($B:$B,$B283,$T:$T),SUM($T:$T))))</f>
        <v>1356.2999999999959</v>
      </c>
      <c r="V283" s="27">
        <f>U283/J283</f>
        <v>0.32999999999999902</v>
      </c>
    </row>
    <row r="284" spans="1:22" x14ac:dyDescent="0.3">
      <c r="A284" s="23" t="s">
        <v>14</v>
      </c>
      <c r="B284" s="23" t="s">
        <v>138</v>
      </c>
      <c r="C284" s="23" t="s">
        <v>140</v>
      </c>
      <c r="D284" s="23" t="s">
        <v>147</v>
      </c>
      <c r="E284" s="23" t="s">
        <v>148</v>
      </c>
      <c r="F284" s="27">
        <v>0.25</v>
      </c>
      <c r="G284" s="24">
        <v>1</v>
      </c>
      <c r="H284" s="25">
        <v>68.381699999999995</v>
      </c>
      <c r="I284" s="25">
        <v>35.0764</v>
      </c>
      <c r="J284" s="26">
        <v>4076</v>
      </c>
      <c r="K284" s="26">
        <v>984</v>
      </c>
      <c r="L284" s="27">
        <v>0.51300000000000001</v>
      </c>
      <c r="M284" s="28">
        <v>3.8739024999999998</v>
      </c>
      <c r="N284" s="29">
        <v>2.9</v>
      </c>
      <c r="O284" s="31" t="s">
        <v>42</v>
      </c>
      <c r="P284" s="31">
        <v>0.25140088040000003</v>
      </c>
      <c r="Q284" s="31">
        <v>0.249999999999999</v>
      </c>
      <c r="R284" s="42">
        <v>0.251</v>
      </c>
      <c r="S284" s="27">
        <f>IF(A284="placement",MIN(P284,IF(R284="",Q284,R284)),"")</f>
        <v>0.251</v>
      </c>
      <c r="T284" s="28">
        <f>IF($A284="placement",S284*J284,"")</f>
        <v>1023.076</v>
      </c>
      <c r="U284" s="26">
        <f>IF($A284="placement",T284,IF($A284="site",SUMIF($C:$C,$C284,$T:$T),IF($A284="user",SUMIF($B:$B,$B284,$T:$T),SUM($T:$T))))</f>
        <v>1023.076</v>
      </c>
      <c r="V284" s="27">
        <f>U284/J284</f>
        <v>0.251</v>
      </c>
    </row>
    <row r="285" spans="1:22" hidden="1" x14ac:dyDescent="0.3">
      <c r="A285" s="23" t="s">
        <v>14</v>
      </c>
      <c r="B285" s="23" t="s">
        <v>3850</v>
      </c>
      <c r="C285" s="23" t="s">
        <v>10155</v>
      </c>
      <c r="D285" s="23" t="s">
        <v>3858</v>
      </c>
      <c r="E285" s="23" t="s">
        <v>3859</v>
      </c>
      <c r="F285" s="27">
        <v>0.25</v>
      </c>
      <c r="G285" s="24">
        <v>1</v>
      </c>
      <c r="H285" s="25">
        <v>337.35140000000001</v>
      </c>
      <c r="I285" s="25">
        <v>112.18429999999999</v>
      </c>
      <c r="J285" s="26">
        <v>4025</v>
      </c>
      <c r="K285" s="26">
        <v>698</v>
      </c>
      <c r="L285" s="27">
        <v>0.33250000000000002</v>
      </c>
      <c r="M285" s="28">
        <v>1.19602338</v>
      </c>
      <c r="N285" s="29">
        <v>0.9</v>
      </c>
      <c r="O285" s="31" t="s">
        <v>70</v>
      </c>
      <c r="P285" s="31">
        <v>0.24750634890000001</v>
      </c>
      <c r="Q285" s="31">
        <v>0.24750634885009401</v>
      </c>
      <c r="R285" s="42"/>
      <c r="S285" s="27">
        <f>IF(A285="placement",MIN(P285,IF(R285="",Q285,R285)),"")</f>
        <v>0.24750634885009401</v>
      </c>
      <c r="T285" s="28">
        <f>IF($A285="placement",S285*J285,"")</f>
        <v>996.21305412162837</v>
      </c>
      <c r="U285" s="26">
        <f>IF($A285="placement",T285,IF($A285="site",SUMIF($C:$C,$C285,$T:$T),IF($A285="user",SUMIF($B:$B,$B285,$T:$T),SUM($T:$T))))</f>
        <v>996.21305412162837</v>
      </c>
      <c r="V285" s="27">
        <f>U285/J285</f>
        <v>0.24750634885009401</v>
      </c>
    </row>
    <row r="286" spans="1:22" hidden="1" x14ac:dyDescent="0.3">
      <c r="A286" s="23" t="s">
        <v>14</v>
      </c>
      <c r="B286" s="23" t="s">
        <v>9328</v>
      </c>
      <c r="C286" s="23" t="s">
        <v>9330</v>
      </c>
      <c r="D286" s="23" t="s">
        <v>9335</v>
      </c>
      <c r="E286" s="23" t="s">
        <v>9336</v>
      </c>
      <c r="F286" s="27">
        <v>0.1</v>
      </c>
      <c r="G286" s="24">
        <v>1</v>
      </c>
      <c r="H286" s="25">
        <v>145.4171</v>
      </c>
      <c r="I286" s="25">
        <v>88.441000000000003</v>
      </c>
      <c r="J286" s="26">
        <v>4012</v>
      </c>
      <c r="K286" s="26">
        <v>401</v>
      </c>
      <c r="L286" s="27">
        <v>0.60819999999999996</v>
      </c>
      <c r="M286" s="28">
        <v>1.51201253</v>
      </c>
      <c r="N286" s="29">
        <v>1.23</v>
      </c>
      <c r="O286" s="31" t="s">
        <v>70</v>
      </c>
      <c r="P286" s="31">
        <v>0.18651467690000001</v>
      </c>
      <c r="Q286" s="31">
        <v>9.9999999999999895E-2</v>
      </c>
      <c r="R286" s="42"/>
      <c r="S286" s="27">
        <f>IF(A286="placement",MIN(P286,IF(R286="",Q286,R286)),"")</f>
        <v>9.9999999999999895E-2</v>
      </c>
      <c r="T286" s="28">
        <f>IF($A286="placement",S286*J286,"")</f>
        <v>401.19999999999959</v>
      </c>
      <c r="U286" s="26">
        <f>IF($A286="placement",T286,IF($A286="site",SUMIF($C:$C,$C286,$T:$T),IF($A286="user",SUMIF($B:$B,$B286,$T:$T),SUM($T:$T))))</f>
        <v>401.19999999999959</v>
      </c>
      <c r="V286" s="27">
        <f>U286/J286</f>
        <v>9.9999999999999895E-2</v>
      </c>
    </row>
    <row r="287" spans="1:22" hidden="1" x14ac:dyDescent="0.3">
      <c r="A287" s="23" t="s">
        <v>14</v>
      </c>
      <c r="B287" s="23" t="s">
        <v>5764</v>
      </c>
      <c r="C287" s="23" t="s">
        <v>5766</v>
      </c>
      <c r="D287" s="23" t="s">
        <v>6001</v>
      </c>
      <c r="E287" s="23" t="s">
        <v>6002</v>
      </c>
      <c r="F287" s="27">
        <v>0.25</v>
      </c>
      <c r="G287" s="24">
        <v>1</v>
      </c>
      <c r="H287" s="25">
        <v>587.07889999999998</v>
      </c>
      <c r="I287" s="25">
        <v>74.635499999999993</v>
      </c>
      <c r="J287" s="26">
        <v>3970</v>
      </c>
      <c r="K287" s="26">
        <v>992</v>
      </c>
      <c r="L287" s="27">
        <v>0.12709999999999999</v>
      </c>
      <c r="M287" s="28">
        <v>1.77306586</v>
      </c>
      <c r="N287" s="29">
        <v>1.25</v>
      </c>
      <c r="O287" s="31" t="s">
        <v>12</v>
      </c>
      <c r="P287" s="31">
        <v>0.29500644799999998</v>
      </c>
      <c r="Q287" s="31">
        <v>0.28000000000000003</v>
      </c>
      <c r="R287" s="42"/>
      <c r="S287" s="27">
        <f>IF(A287="placement",MIN(P287,IF(R287="",Q287,R287)),"")</f>
        <v>0.28000000000000003</v>
      </c>
      <c r="T287" s="28">
        <f>IF($A287="placement",S287*J287,"")</f>
        <v>1111.6000000000001</v>
      </c>
      <c r="U287" s="26">
        <f>IF($A287="placement",T287,IF($A287="site",SUMIF($C:$C,$C287,$T:$T),IF($A287="user",SUMIF($B:$B,$B287,$T:$T),SUM($T:$T))))</f>
        <v>1111.6000000000001</v>
      </c>
      <c r="V287" s="27">
        <f>U287/J287</f>
        <v>0.28000000000000003</v>
      </c>
    </row>
    <row r="288" spans="1:22" hidden="1" x14ac:dyDescent="0.3">
      <c r="A288" s="23" t="s">
        <v>14</v>
      </c>
      <c r="B288" s="23" t="s">
        <v>4914</v>
      </c>
      <c r="C288" s="23" t="s">
        <v>4915</v>
      </c>
      <c r="D288" s="32" t="s">
        <v>4920</v>
      </c>
      <c r="E288" s="23" t="s">
        <v>4921</v>
      </c>
      <c r="F288" s="27">
        <v>0.35</v>
      </c>
      <c r="G288" s="24">
        <v>1</v>
      </c>
      <c r="H288" s="25">
        <v>16521.285500000002</v>
      </c>
      <c r="I288" s="25">
        <v>5799.8346000000001</v>
      </c>
      <c r="J288" s="26">
        <v>3955</v>
      </c>
      <c r="K288" s="26">
        <v>1384</v>
      </c>
      <c r="L288" s="27">
        <v>0.35110000000000002</v>
      </c>
      <c r="M288" s="28">
        <v>2.2731310000000001E-2</v>
      </c>
      <c r="N288" s="29">
        <v>0.01</v>
      </c>
      <c r="O288" s="31" t="s">
        <v>42</v>
      </c>
      <c r="P288" s="31">
        <v>0.56007816529999999</v>
      </c>
      <c r="Q288" s="31">
        <v>0.34999999999999898</v>
      </c>
      <c r="R288" s="42"/>
      <c r="S288" s="27">
        <f>IF(A288="placement",MIN(P288,IF(R288="",Q288,R288)),"")</f>
        <v>0.34999999999999898</v>
      </c>
      <c r="T288" s="28">
        <f>IF($A288="placement",S288*J288,"")</f>
        <v>1384.2499999999959</v>
      </c>
      <c r="U288" s="26">
        <f>IF($A288="placement",T288,IF($A288="site",SUMIF($C:$C,$C288,$T:$T),IF($A288="user",SUMIF($B:$B,$B288,$T:$T),SUM($T:$T))))</f>
        <v>1384.2499999999959</v>
      </c>
      <c r="V288" s="27">
        <f>U288/J288</f>
        <v>0.34999999999999898</v>
      </c>
    </row>
    <row r="289" spans="1:22" hidden="1" x14ac:dyDescent="0.3">
      <c r="A289" s="17" t="s">
        <v>13</v>
      </c>
      <c r="B289" s="17" t="s">
        <v>33</v>
      </c>
      <c r="C289" s="17" t="s">
        <v>35</v>
      </c>
      <c r="D289" s="17" t="s">
        <v>9898</v>
      </c>
      <c r="E289" s="17"/>
      <c r="F289" s="18">
        <v>0.28520000000000001</v>
      </c>
      <c r="G289" s="36">
        <v>1</v>
      </c>
      <c r="H289" s="37">
        <v>2653.7752999999998</v>
      </c>
      <c r="I289" s="37">
        <v>540.50670000000002</v>
      </c>
      <c r="J289" s="19">
        <v>3924</v>
      </c>
      <c r="K289" s="19">
        <v>1119</v>
      </c>
      <c r="L289" s="18">
        <v>0.20369999999999999</v>
      </c>
      <c r="M289" s="20">
        <v>0.24198427</v>
      </c>
      <c r="N289" s="21">
        <v>0.01</v>
      </c>
      <c r="O289" s="22"/>
      <c r="P289" s="22">
        <v>0.95867499940000001</v>
      </c>
      <c r="Q289" s="22">
        <v>0.28522649090225</v>
      </c>
      <c r="R289" s="43"/>
      <c r="S289" s="18" t="str">
        <f>IF(A289="placement",MIN(P289,IF(R289="",Q289,R289)),"")</f>
        <v/>
      </c>
      <c r="T289" s="20" t="str">
        <f>IF($A289="placement",S289*J289,"")</f>
        <v/>
      </c>
      <c r="U289" s="19">
        <f>IF($A289="placement",T289,IF($A289="site",SUMIF($C:$C,$C289,$T:$T),IF($A289="user",SUMIF($B:$B,$B289,$T:$T),SUM($T:$T))))</f>
        <v>1119.2199999999964</v>
      </c>
      <c r="V289" s="18">
        <f>U289/J289</f>
        <v>0.28522426095820497</v>
      </c>
    </row>
    <row r="290" spans="1:22" hidden="1" x14ac:dyDescent="0.3">
      <c r="A290" s="11" t="s">
        <v>10</v>
      </c>
      <c r="B290" s="11" t="s">
        <v>33</v>
      </c>
      <c r="C290" s="11" t="s">
        <v>9898</v>
      </c>
      <c r="D290" s="35" t="s">
        <v>9898</v>
      </c>
      <c r="E290" s="11"/>
      <c r="F290" s="12">
        <v>0.28520000000000001</v>
      </c>
      <c r="G290" s="33">
        <v>1</v>
      </c>
      <c r="H290" s="34">
        <v>2653.7752999999998</v>
      </c>
      <c r="I290" s="34">
        <v>540.50670000000002</v>
      </c>
      <c r="J290" s="13">
        <v>3924</v>
      </c>
      <c r="K290" s="13">
        <v>1119</v>
      </c>
      <c r="L290" s="12">
        <v>0.20369999999999999</v>
      </c>
      <c r="M290" s="14">
        <v>0.24198427</v>
      </c>
      <c r="N290" s="15">
        <v>0.01</v>
      </c>
      <c r="O290" s="16"/>
      <c r="P290" s="16">
        <v>0.95867499940000001</v>
      </c>
      <c r="Q290" s="16">
        <v>0.28522649090225</v>
      </c>
      <c r="R290" s="44"/>
      <c r="S290" s="12" t="str">
        <f>IF(A290="placement",MIN(P290,IF(R290="",Q290,R290)),"")</f>
        <v/>
      </c>
      <c r="T290" s="14" t="str">
        <f>IF($A290="placement",S290*J290,"")</f>
        <v/>
      </c>
      <c r="U290" s="13">
        <f>IF($A290="placement",T290,IF($A290="site",SUMIF($C:$C,$C290,$T:$T),IF($A290="user",SUMIF($B:$B,$B290,$T:$T),SUM($T:$T))))</f>
        <v>1119.2199999999964</v>
      </c>
      <c r="V290" s="12">
        <f>U290/J290</f>
        <v>0.28522426095820497</v>
      </c>
    </row>
    <row r="291" spans="1:22" hidden="1" x14ac:dyDescent="0.3">
      <c r="A291" s="17" t="s">
        <v>13</v>
      </c>
      <c r="B291" s="17" t="s">
        <v>8565</v>
      </c>
      <c r="C291" s="17" t="s">
        <v>8566</v>
      </c>
      <c r="D291" s="17" t="s">
        <v>9898</v>
      </c>
      <c r="E291" s="17"/>
      <c r="F291" s="18">
        <v>0.25</v>
      </c>
      <c r="G291" s="36">
        <v>0.47067569999999997</v>
      </c>
      <c r="H291" s="37">
        <v>301.82130000000001</v>
      </c>
      <c r="I291" s="37">
        <v>84.353399999999993</v>
      </c>
      <c r="J291" s="19">
        <v>3914</v>
      </c>
      <c r="K291" s="19">
        <v>931</v>
      </c>
      <c r="L291" s="18">
        <v>0.27950000000000003</v>
      </c>
      <c r="M291" s="20">
        <v>1.5465628</v>
      </c>
      <c r="N291" s="21">
        <v>1.0401309999999999</v>
      </c>
      <c r="O291" s="22"/>
      <c r="P291" s="22">
        <v>0.32745634420000003</v>
      </c>
      <c r="Q291" s="22">
        <v>0.249999999999999</v>
      </c>
      <c r="R291" s="43"/>
      <c r="S291" s="18" t="str">
        <f>IF(A291="placement",MIN(P291,IF(R291="",Q291,R291)),"")</f>
        <v/>
      </c>
      <c r="T291" s="20" t="str">
        <f>IF($A291="placement",S291*J291,"")</f>
        <v/>
      </c>
      <c r="U291" s="19">
        <f>IF($A291="placement",T291,IF($A291="site",SUMIF($C:$C,$C291,$T:$T),IF($A291="user",SUMIF($B:$B,$B291,$T:$T),SUM($T:$T))))</f>
        <v>930.00793157696728</v>
      </c>
      <c r="V291" s="18">
        <f>U291/J291</f>
        <v>0.23761061103141728</v>
      </c>
    </row>
    <row r="292" spans="1:22" hidden="1" x14ac:dyDescent="0.3">
      <c r="A292" s="11" t="s">
        <v>10</v>
      </c>
      <c r="B292" s="11" t="s">
        <v>8565</v>
      </c>
      <c r="C292" s="11" t="s">
        <v>9898</v>
      </c>
      <c r="D292" s="11" t="s">
        <v>9898</v>
      </c>
      <c r="E292" s="11"/>
      <c r="F292" s="12">
        <v>0.25</v>
      </c>
      <c r="G292" s="33">
        <v>0.47067569999999997</v>
      </c>
      <c r="H292" s="34">
        <v>301.82130000000001</v>
      </c>
      <c r="I292" s="34">
        <v>84.353399999999993</v>
      </c>
      <c r="J292" s="13">
        <v>3914</v>
      </c>
      <c r="K292" s="13">
        <v>931</v>
      </c>
      <c r="L292" s="12">
        <v>0.27950000000000003</v>
      </c>
      <c r="M292" s="14">
        <v>1.5465628</v>
      </c>
      <c r="N292" s="15">
        <v>1.0401309999999999</v>
      </c>
      <c r="O292" s="16"/>
      <c r="P292" s="16">
        <v>0.32745634420000003</v>
      </c>
      <c r="Q292" s="16">
        <v>0.249999999999999</v>
      </c>
      <c r="R292" s="44"/>
      <c r="S292" s="12" t="str">
        <f>IF(A292="placement",MIN(P292,IF(R292="",Q292,R292)),"")</f>
        <v/>
      </c>
      <c r="T292" s="14" t="str">
        <f>IF($A292="placement",S292*J292,"")</f>
        <v/>
      </c>
      <c r="U292" s="13">
        <f>IF($A292="placement",T292,IF($A292="site",SUMIF($C:$C,$C292,$T:$T),IF($A292="user",SUMIF($B:$B,$B292,$T:$T),SUM($T:$T))))</f>
        <v>930.00793157696728</v>
      </c>
      <c r="V292" s="12">
        <f>U292/J292</f>
        <v>0.23761061103141728</v>
      </c>
    </row>
    <row r="293" spans="1:22" hidden="1" x14ac:dyDescent="0.3">
      <c r="A293" s="23" t="s">
        <v>14</v>
      </c>
      <c r="B293" s="23" t="s">
        <v>3266</v>
      </c>
      <c r="C293" s="23" t="s">
        <v>3268</v>
      </c>
      <c r="D293" s="23" t="s">
        <v>3366</v>
      </c>
      <c r="E293" s="23" t="s">
        <v>3367</v>
      </c>
      <c r="F293" s="27">
        <v>0.25</v>
      </c>
      <c r="G293" s="24">
        <v>1</v>
      </c>
      <c r="H293" s="25">
        <v>111.3449</v>
      </c>
      <c r="I293" s="25">
        <v>47.336399999999998</v>
      </c>
      <c r="J293" s="26">
        <v>3868</v>
      </c>
      <c r="K293" s="26">
        <v>933</v>
      </c>
      <c r="L293" s="27">
        <v>0.42509999999999998</v>
      </c>
      <c r="M293" s="28">
        <v>2.7236575599999999</v>
      </c>
      <c r="N293" s="29">
        <v>2.2000000000000002</v>
      </c>
      <c r="O293" s="31" t="s">
        <v>12</v>
      </c>
      <c r="P293" s="31">
        <v>0.19226262720000001</v>
      </c>
      <c r="Q293" s="31">
        <v>0.192262627194943</v>
      </c>
      <c r="R293" s="42"/>
      <c r="S293" s="27">
        <f>IF(A293="placement",MIN(P293,IF(R293="",Q293,R293)),"")</f>
        <v>0.192262627194943</v>
      </c>
      <c r="T293" s="28">
        <f>IF($A293="placement",S293*J293,"")</f>
        <v>743.67184199003952</v>
      </c>
      <c r="U293" s="26">
        <f>IF($A293="placement",T293,IF($A293="site",SUMIF($C:$C,$C293,$T:$T),IF($A293="user",SUMIF($B:$B,$B293,$T:$T),SUM($T:$T))))</f>
        <v>743.67184199003952</v>
      </c>
      <c r="V293" s="27">
        <f>U293/J293</f>
        <v>0.192262627194943</v>
      </c>
    </row>
    <row r="294" spans="1:22" x14ac:dyDescent="0.3">
      <c r="A294" s="23" t="s">
        <v>14</v>
      </c>
      <c r="B294" s="23" t="s">
        <v>3889</v>
      </c>
      <c r="C294" s="23" t="s">
        <v>3891</v>
      </c>
      <c r="D294" s="23" t="s">
        <v>3904</v>
      </c>
      <c r="E294" s="23" t="s">
        <v>3905</v>
      </c>
      <c r="F294" s="27">
        <v>0.3</v>
      </c>
      <c r="G294" s="24">
        <v>1</v>
      </c>
      <c r="H294" s="25">
        <v>534.72540000000004</v>
      </c>
      <c r="I294" s="25">
        <v>98.454499999999996</v>
      </c>
      <c r="J294" s="26">
        <v>3856</v>
      </c>
      <c r="K294" s="26">
        <v>1157</v>
      </c>
      <c r="L294" s="27">
        <v>0.18410000000000001</v>
      </c>
      <c r="M294" s="28">
        <v>1.30544566</v>
      </c>
      <c r="N294" s="29">
        <v>0.3</v>
      </c>
      <c r="O294" s="31" t="s">
        <v>12</v>
      </c>
      <c r="P294" s="31">
        <v>0.77019342239999999</v>
      </c>
      <c r="Q294" s="31">
        <v>0.3</v>
      </c>
      <c r="R294" s="42">
        <v>0.35</v>
      </c>
      <c r="S294" s="27">
        <f>IF(A294="placement",MIN(P294,IF(R294="",Q294,R294)),"")</f>
        <v>0.35</v>
      </c>
      <c r="T294" s="28">
        <f>IF($A294="placement",S294*J294,"")</f>
        <v>1349.6</v>
      </c>
      <c r="U294" s="26">
        <f>IF($A294="placement",T294,IF($A294="site",SUMIF($C:$C,$C294,$T:$T),IF($A294="user",SUMIF($B:$B,$B294,$T:$T),SUM($T:$T))))</f>
        <v>1349.6</v>
      </c>
      <c r="V294" s="27">
        <f>U294/J294</f>
        <v>0.35</v>
      </c>
    </row>
    <row r="295" spans="1:22" hidden="1" x14ac:dyDescent="0.3">
      <c r="A295" s="23" t="s">
        <v>14</v>
      </c>
      <c r="B295" s="23" t="s">
        <v>5764</v>
      </c>
      <c r="C295" s="23" t="s">
        <v>5766</v>
      </c>
      <c r="D295" s="23" t="s">
        <v>6013</v>
      </c>
      <c r="E295" s="23" t="s">
        <v>5765</v>
      </c>
      <c r="F295" s="27">
        <v>0.25</v>
      </c>
      <c r="G295" s="24">
        <v>1</v>
      </c>
      <c r="H295" s="25">
        <v>433.3252</v>
      </c>
      <c r="I295" s="25">
        <v>80.269900000000007</v>
      </c>
      <c r="J295" s="26">
        <v>3848</v>
      </c>
      <c r="K295" s="26">
        <v>786</v>
      </c>
      <c r="L295" s="27">
        <v>0.1852</v>
      </c>
      <c r="M295" s="28">
        <v>1.5980715999999999</v>
      </c>
      <c r="N295" s="29">
        <v>1.25</v>
      </c>
      <c r="O295" s="31" t="s">
        <v>12</v>
      </c>
      <c r="P295" s="31">
        <v>0.21780726019999999</v>
      </c>
      <c r="Q295" s="31">
        <v>0.21780726020952501</v>
      </c>
      <c r="R295" s="42"/>
      <c r="S295" s="27">
        <f>IF(A295="placement",MIN(P295,IF(R295="",Q295,R295)),"")</f>
        <v>0.21780726019999999</v>
      </c>
      <c r="T295" s="28">
        <f>IF($A295="placement",S295*J295,"")</f>
        <v>838.12233724959992</v>
      </c>
      <c r="U295" s="26">
        <f>IF($A295="placement",T295,IF($A295="site",SUMIF($C:$C,$C295,$T:$T),IF($A295="user",SUMIF($B:$B,$B295,$T:$T),SUM($T:$T))))</f>
        <v>838.12233724959992</v>
      </c>
      <c r="V295" s="27">
        <f>U295/J295</f>
        <v>0.21780726019999999</v>
      </c>
    </row>
    <row r="296" spans="1:22" hidden="1" x14ac:dyDescent="0.3">
      <c r="A296" s="23" t="s">
        <v>14</v>
      </c>
      <c r="B296" s="23" t="s">
        <v>4914</v>
      </c>
      <c r="C296" s="23" t="s">
        <v>4915</v>
      </c>
      <c r="D296" s="32" t="s">
        <v>4928</v>
      </c>
      <c r="E296" s="23" t="s">
        <v>4929</v>
      </c>
      <c r="F296" s="27">
        <v>0.3</v>
      </c>
      <c r="G296" s="24">
        <v>1</v>
      </c>
      <c r="H296" s="25">
        <v>17394.3024</v>
      </c>
      <c r="I296" s="25">
        <v>6220.2446</v>
      </c>
      <c r="J296" s="26">
        <v>3836</v>
      </c>
      <c r="K296" s="26">
        <v>1151</v>
      </c>
      <c r="L296" s="27">
        <v>0.35759999999999997</v>
      </c>
      <c r="M296" s="28">
        <v>2.0556930000000001E-2</v>
      </c>
      <c r="N296" s="29">
        <v>0.01</v>
      </c>
      <c r="O296" s="31" t="s">
        <v>42</v>
      </c>
      <c r="P296" s="31">
        <v>0.51354594470000003</v>
      </c>
      <c r="Q296" s="31">
        <v>0.3</v>
      </c>
      <c r="R296" s="42"/>
      <c r="S296" s="27">
        <f>IF(A296="placement",MIN(P296,IF(R296="",Q296,R296)),"")</f>
        <v>0.3</v>
      </c>
      <c r="T296" s="28">
        <f>IF($A296="placement",S296*J296,"")</f>
        <v>1150.8</v>
      </c>
      <c r="U296" s="26">
        <f>IF($A296="placement",T296,IF($A296="site",SUMIF($C:$C,$C296,$T:$T),IF($A296="user",SUMIF($B:$B,$B296,$T:$T),SUM($T:$T))))</f>
        <v>1150.8</v>
      </c>
      <c r="V296" s="27">
        <f>U296/J296</f>
        <v>0.3</v>
      </c>
    </row>
    <row r="297" spans="1:22" hidden="1" x14ac:dyDescent="0.3">
      <c r="A297" s="17" t="s">
        <v>13</v>
      </c>
      <c r="B297" s="17" t="s">
        <v>7081</v>
      </c>
      <c r="C297" s="17" t="s">
        <v>7083</v>
      </c>
      <c r="D297" s="17" t="s">
        <v>9898</v>
      </c>
      <c r="E297" s="17"/>
      <c r="F297" s="18">
        <v>0.25</v>
      </c>
      <c r="G297" s="36">
        <v>1</v>
      </c>
      <c r="H297" s="37">
        <v>2019.7547999999999</v>
      </c>
      <c r="I297" s="37">
        <v>166.58449999999999</v>
      </c>
      <c r="J297" s="19">
        <v>3818</v>
      </c>
      <c r="K297" s="19">
        <v>928</v>
      </c>
      <c r="L297" s="18">
        <v>8.2500000000000004E-2</v>
      </c>
      <c r="M297" s="20">
        <v>0.76403094999999999</v>
      </c>
      <c r="N297" s="21">
        <v>0.5</v>
      </c>
      <c r="O297" s="22"/>
      <c r="P297" s="22">
        <v>0.34557625180000001</v>
      </c>
      <c r="Q297" s="22">
        <v>0.25</v>
      </c>
      <c r="R297" s="43"/>
      <c r="S297" s="18" t="str">
        <f>IF(A297="placement",MIN(P297,IF(R297="",Q297,R297)),"")</f>
        <v/>
      </c>
      <c r="T297" s="20" t="str">
        <f>IF($A297="placement",S297*J297,"")</f>
        <v/>
      </c>
      <c r="U297" s="19">
        <f>IF($A297="placement",T297,IF($A297="site",SUMIF($C:$C,$C297,$T:$T),IF($A297="user",SUMIF($B:$B,$B297,$T:$T),SUM($T:$T))))</f>
        <v>939.96456818675074</v>
      </c>
      <c r="V297" s="18">
        <f>U297/J297</f>
        <v>0.2461929199022396</v>
      </c>
    </row>
    <row r="298" spans="1:22" hidden="1" x14ac:dyDescent="0.3">
      <c r="A298" s="11" t="s">
        <v>10</v>
      </c>
      <c r="B298" s="11" t="s">
        <v>7081</v>
      </c>
      <c r="C298" s="11" t="s">
        <v>9898</v>
      </c>
      <c r="D298" s="11" t="s">
        <v>9898</v>
      </c>
      <c r="E298" s="11"/>
      <c r="F298" s="12">
        <v>0.25</v>
      </c>
      <c r="G298" s="33">
        <v>1</v>
      </c>
      <c r="H298" s="34">
        <v>2019.7547999999999</v>
      </c>
      <c r="I298" s="34">
        <v>166.58449999999999</v>
      </c>
      <c r="J298" s="13">
        <v>3818</v>
      </c>
      <c r="K298" s="13">
        <v>928</v>
      </c>
      <c r="L298" s="12">
        <v>8.2500000000000004E-2</v>
      </c>
      <c r="M298" s="14">
        <v>0.76403094999999999</v>
      </c>
      <c r="N298" s="15">
        <v>0.5</v>
      </c>
      <c r="O298" s="16"/>
      <c r="P298" s="16">
        <v>0.34557625180000001</v>
      </c>
      <c r="Q298" s="16">
        <v>0.25</v>
      </c>
      <c r="R298" s="44"/>
      <c r="S298" s="12" t="str">
        <f>IF(A298="placement",MIN(P298,IF(R298="",Q298,R298)),"")</f>
        <v/>
      </c>
      <c r="T298" s="14" t="str">
        <f>IF($A298="placement",S298*J298,"")</f>
        <v/>
      </c>
      <c r="U298" s="13">
        <f>IF($A298="placement",T298,IF($A298="site",SUMIF($C:$C,$C298,$T:$T),IF($A298="user",SUMIF($B:$B,$B298,$T:$T),SUM($T:$T))))</f>
        <v>939.96456818675074</v>
      </c>
      <c r="V298" s="12">
        <f>U298/J298</f>
        <v>0.2461929199022396</v>
      </c>
    </row>
    <row r="299" spans="1:22" hidden="1" x14ac:dyDescent="0.3">
      <c r="A299" s="23" t="s">
        <v>14</v>
      </c>
      <c r="B299" s="23" t="s">
        <v>8238</v>
      </c>
      <c r="C299" s="23" t="s">
        <v>8239</v>
      </c>
      <c r="D299" s="23" t="s">
        <v>8271</v>
      </c>
      <c r="E299" s="23" t="s">
        <v>8272</v>
      </c>
      <c r="F299" s="27">
        <v>0.4</v>
      </c>
      <c r="G299" s="24">
        <v>1</v>
      </c>
      <c r="H299" s="25">
        <v>2828.6853999999998</v>
      </c>
      <c r="I299" s="25">
        <v>35.934899999999999</v>
      </c>
      <c r="J299" s="26">
        <v>3813</v>
      </c>
      <c r="K299" s="26">
        <v>579</v>
      </c>
      <c r="L299" s="27">
        <v>1.2699999999999999E-2</v>
      </c>
      <c r="M299" s="28">
        <v>3.53731514</v>
      </c>
      <c r="N299" s="29">
        <v>3</v>
      </c>
      <c r="O299" s="31" t="s">
        <v>1508</v>
      </c>
      <c r="P299" s="31">
        <v>0.15189914390000001</v>
      </c>
      <c r="Q299" s="31">
        <v>0.151899143888268</v>
      </c>
      <c r="R299" s="42"/>
      <c r="S299" s="27">
        <f>IF(A299="placement",MIN(P299,IF(R299="",Q299,R299)),"")</f>
        <v>0.151899143888268</v>
      </c>
      <c r="T299" s="28">
        <f>IF($A299="placement",S299*J299,"")</f>
        <v>579.19143564596584</v>
      </c>
      <c r="U299" s="23">
        <f>IF($A299="placement",T299,IF($A299="site",SUMIF($C:$C,$C299,$T:$T),IF($A299="user",SUMIF($B:$B,$B299,$T:$T),SUM($T:$T))))</f>
        <v>579.19143564596584</v>
      </c>
      <c r="V299" s="27">
        <f>U299/J299</f>
        <v>0.151899143888268</v>
      </c>
    </row>
    <row r="300" spans="1:22" hidden="1" x14ac:dyDescent="0.3">
      <c r="A300" s="17" t="s">
        <v>13</v>
      </c>
      <c r="B300" s="17" t="s">
        <v>8115</v>
      </c>
      <c r="C300" s="17" t="s">
        <v>8117</v>
      </c>
      <c r="D300" s="17" t="s">
        <v>9898</v>
      </c>
      <c r="E300" s="17"/>
      <c r="F300" s="18">
        <v>0.34439999999999998</v>
      </c>
      <c r="G300" s="36">
        <v>0.55234247000000003</v>
      </c>
      <c r="H300" s="37">
        <v>304.72370000000001</v>
      </c>
      <c r="I300" s="37">
        <v>88.573099999999997</v>
      </c>
      <c r="J300" s="19">
        <v>3807</v>
      </c>
      <c r="K300" s="19">
        <v>1031</v>
      </c>
      <c r="L300" s="18">
        <v>0.29070000000000001</v>
      </c>
      <c r="M300" s="20">
        <v>1.4328052499999999</v>
      </c>
      <c r="N300" s="21">
        <v>0.98694000000000004</v>
      </c>
      <c r="O300" s="22"/>
      <c r="P300" s="22">
        <v>0.3111834295</v>
      </c>
      <c r="Q300" s="22">
        <v>0.311183429489367</v>
      </c>
      <c r="R300" s="43"/>
      <c r="S300" s="18" t="str">
        <f>IF(A300="placement",MIN(P300,IF(R300="",Q300,R300)),"")</f>
        <v/>
      </c>
      <c r="T300" s="20" t="str">
        <f>IF($A300="placement",S300*J300,"")</f>
        <v/>
      </c>
      <c r="U300" s="19">
        <f>IF($A300="placement",T300,IF($A300="site",SUMIF($C:$C,$C300,$T:$T),IF($A300="user",SUMIF($B:$B,$B300,$T:$T),SUM($T:$T))))</f>
        <v>1036.7257089829234</v>
      </c>
      <c r="V300" s="18">
        <f>U300/J300</f>
        <v>0.27232091121169516</v>
      </c>
    </row>
    <row r="301" spans="1:22" hidden="1" x14ac:dyDescent="0.3">
      <c r="A301" s="11" t="s">
        <v>10</v>
      </c>
      <c r="B301" s="11" t="s">
        <v>8115</v>
      </c>
      <c r="C301" s="11" t="s">
        <v>9898</v>
      </c>
      <c r="D301" s="11" t="s">
        <v>9898</v>
      </c>
      <c r="E301" s="11"/>
      <c r="F301" s="12">
        <v>0.34439999999999998</v>
      </c>
      <c r="G301" s="33">
        <v>0.55234247000000003</v>
      </c>
      <c r="H301" s="34">
        <v>304.72370000000001</v>
      </c>
      <c r="I301" s="34">
        <v>88.573099999999997</v>
      </c>
      <c r="J301" s="13">
        <v>3807</v>
      </c>
      <c r="K301" s="13">
        <v>1031</v>
      </c>
      <c r="L301" s="12">
        <v>0.29070000000000001</v>
      </c>
      <c r="M301" s="14">
        <v>1.4328052499999999</v>
      </c>
      <c r="N301" s="15">
        <v>0.98694000000000004</v>
      </c>
      <c r="O301" s="16"/>
      <c r="P301" s="16">
        <v>0.3111834295</v>
      </c>
      <c r="Q301" s="16">
        <v>0.311183429489367</v>
      </c>
      <c r="R301" s="44"/>
      <c r="S301" s="12" t="str">
        <f>IF(A301="placement",MIN(P301,IF(R301="",Q301,R301)),"")</f>
        <v/>
      </c>
      <c r="T301" s="14" t="str">
        <f>IF($A301="placement",S301*J301,"")</f>
        <v/>
      </c>
      <c r="U301" s="13">
        <f>IF($A301="placement",T301,IF($A301="site",SUMIF($C:$C,$C301,$T:$T),IF($A301="user",SUMIF($B:$B,$B301,$T:$T),SUM($T:$T))))</f>
        <v>1036.7257089829234</v>
      </c>
      <c r="V301" s="12">
        <f>U301/J301</f>
        <v>0.27232091121169516</v>
      </c>
    </row>
    <row r="302" spans="1:22" x14ac:dyDescent="0.3">
      <c r="A302" s="23" t="s">
        <v>14</v>
      </c>
      <c r="B302" s="23" t="s">
        <v>7472</v>
      </c>
      <c r="C302" s="23" t="s">
        <v>7473</v>
      </c>
      <c r="D302" s="23" t="s">
        <v>7612</v>
      </c>
      <c r="E302" s="23" t="s">
        <v>7613</v>
      </c>
      <c r="F302" s="27">
        <v>0.25</v>
      </c>
      <c r="G302" s="24">
        <v>1</v>
      </c>
      <c r="H302" s="25">
        <v>496.31189999999998</v>
      </c>
      <c r="I302" s="25">
        <v>315.7749</v>
      </c>
      <c r="J302" s="26">
        <v>3799</v>
      </c>
      <c r="K302" s="26">
        <v>950</v>
      </c>
      <c r="L302" s="27">
        <v>0.63619999999999999</v>
      </c>
      <c r="M302" s="28">
        <v>0.40103840000000002</v>
      </c>
      <c r="N302" s="29">
        <v>0.2</v>
      </c>
      <c r="O302" s="31" t="s">
        <v>42</v>
      </c>
      <c r="P302" s="31">
        <v>0.50129463669999996</v>
      </c>
      <c r="Q302" s="31">
        <v>0.25</v>
      </c>
      <c r="R302" s="42">
        <v>0.4</v>
      </c>
      <c r="S302" s="27">
        <f>IF(A302="placement",MIN(P302,IF(R302="",Q302,R302)),"")</f>
        <v>0.4</v>
      </c>
      <c r="T302" s="28">
        <f>IF($A302="placement",S302*J302,"")</f>
        <v>1519.6000000000001</v>
      </c>
      <c r="U302" s="26">
        <f>IF($A302="placement",T302,IF($A302="site",SUMIF($C:$C,$C302,$T:$T),IF($A302="user",SUMIF($B:$B,$B302,$T:$T),SUM($T:$T))))</f>
        <v>1519.6000000000001</v>
      </c>
      <c r="V302" s="27">
        <f>U302/J302</f>
        <v>0.4</v>
      </c>
    </row>
    <row r="303" spans="1:22" hidden="1" x14ac:dyDescent="0.3">
      <c r="A303" s="17" t="s">
        <v>13</v>
      </c>
      <c r="B303" s="17" t="s">
        <v>9433</v>
      </c>
      <c r="C303" s="17" t="s">
        <v>9435</v>
      </c>
      <c r="D303" s="17" t="s">
        <v>9898</v>
      </c>
      <c r="E303" s="17"/>
      <c r="F303" s="18">
        <v>0.21390000000000001</v>
      </c>
      <c r="G303" s="36">
        <v>0.95871724000000003</v>
      </c>
      <c r="H303" s="37">
        <v>560.83000000000004</v>
      </c>
      <c r="I303" s="37">
        <v>86.203199999999995</v>
      </c>
      <c r="J303" s="19">
        <v>3788</v>
      </c>
      <c r="K303" s="19">
        <v>731</v>
      </c>
      <c r="L303" s="18">
        <v>0.1537</v>
      </c>
      <c r="M303" s="20">
        <v>1.4646774899999999</v>
      </c>
      <c r="N303" s="21">
        <v>1.1475089999999999</v>
      </c>
      <c r="O303" s="22"/>
      <c r="P303" s="22">
        <v>0.21654493129999999</v>
      </c>
      <c r="Q303" s="22">
        <v>0.213856154541083</v>
      </c>
      <c r="R303" s="43"/>
      <c r="S303" s="18" t="str">
        <f>IF(A303="placement",MIN(P303,IF(R303="",Q303,R303)),"")</f>
        <v/>
      </c>
      <c r="T303" s="20" t="str">
        <f>IF($A303="placement",S303*J303,"")</f>
        <v/>
      </c>
      <c r="U303" s="19">
        <f>IF($A303="placement",T303,IF($A303="site",SUMIF($C:$C,$C303,$T:$T),IF($A303="user",SUMIF($B:$B,$B303,$T:$T),SUM($T:$T))))</f>
        <v>744.35678375123598</v>
      </c>
      <c r="V303" s="18">
        <f>U303/J303</f>
        <v>0.19650390278543717</v>
      </c>
    </row>
    <row r="304" spans="1:22" hidden="1" x14ac:dyDescent="0.3">
      <c r="A304" s="11" t="s">
        <v>10</v>
      </c>
      <c r="B304" s="11" t="s">
        <v>9433</v>
      </c>
      <c r="C304" s="11" t="s">
        <v>9898</v>
      </c>
      <c r="D304" s="11" t="s">
        <v>9898</v>
      </c>
      <c r="E304" s="11"/>
      <c r="F304" s="12">
        <v>0.21390000000000001</v>
      </c>
      <c r="G304" s="33">
        <v>0.95871724000000003</v>
      </c>
      <c r="H304" s="34">
        <v>560.83000000000004</v>
      </c>
      <c r="I304" s="34">
        <v>86.203199999999995</v>
      </c>
      <c r="J304" s="13">
        <v>3788</v>
      </c>
      <c r="K304" s="13">
        <v>731</v>
      </c>
      <c r="L304" s="12">
        <v>0.1537</v>
      </c>
      <c r="M304" s="14">
        <v>1.4646774899999999</v>
      </c>
      <c r="N304" s="15">
        <v>1.1475089999999999</v>
      </c>
      <c r="O304" s="16"/>
      <c r="P304" s="16">
        <v>0.21654493129999999</v>
      </c>
      <c r="Q304" s="16">
        <v>0.213856154541083</v>
      </c>
      <c r="R304" s="44"/>
      <c r="S304" s="12" t="str">
        <f>IF(A304="placement",MIN(P304,IF(R304="",Q304,R304)),"")</f>
        <v/>
      </c>
      <c r="T304" s="14" t="str">
        <f>IF($A304="placement",S304*J304,"")</f>
        <v/>
      </c>
      <c r="U304" s="13">
        <f>IF($A304="placement",T304,IF($A304="site",SUMIF($C:$C,$C304,$T:$T),IF($A304="user",SUMIF($B:$B,$B304,$T:$T),SUM($T:$T))))</f>
        <v>744.35678375123598</v>
      </c>
      <c r="V304" s="12">
        <f>U304/J304</f>
        <v>0.19650390278543717</v>
      </c>
    </row>
    <row r="305" spans="1:22" x14ac:dyDescent="0.3">
      <c r="A305" s="23" t="s">
        <v>14</v>
      </c>
      <c r="B305" s="23" t="s">
        <v>6966</v>
      </c>
      <c r="C305" s="23" t="s">
        <v>6968</v>
      </c>
      <c r="D305" s="23" t="s">
        <v>6981</v>
      </c>
      <c r="E305" s="23" t="s">
        <v>6982</v>
      </c>
      <c r="F305" s="27">
        <v>0.15</v>
      </c>
      <c r="G305" s="24">
        <v>1</v>
      </c>
      <c r="H305" s="25">
        <v>439.79649999999998</v>
      </c>
      <c r="I305" s="25">
        <v>79.7119</v>
      </c>
      <c r="J305" s="26">
        <v>3766</v>
      </c>
      <c r="K305" s="26">
        <v>565</v>
      </c>
      <c r="L305" s="27">
        <v>0.1812</v>
      </c>
      <c r="M305" s="28">
        <v>1.57492327</v>
      </c>
      <c r="N305" s="29">
        <v>1.25</v>
      </c>
      <c r="O305" s="31" t="s">
        <v>42</v>
      </c>
      <c r="P305" s="31">
        <v>0.2063105412</v>
      </c>
      <c r="Q305" s="31">
        <v>0.15</v>
      </c>
      <c r="R305" s="42">
        <v>0.2</v>
      </c>
      <c r="S305" s="27">
        <f>IF(A305="placement",MIN(P305,IF(R305="",Q305,R305)),"")</f>
        <v>0.2</v>
      </c>
      <c r="T305" s="28">
        <f>IF($A305="placement",S305*J305,"")</f>
        <v>753.2</v>
      </c>
      <c r="U305" s="26">
        <f>IF($A305="placement",T305,IF($A305="site",SUMIF($C:$C,$C305,$T:$T),IF($A305="user",SUMIF($B:$B,$B305,$T:$T),SUM($T:$T))))</f>
        <v>753.2</v>
      </c>
      <c r="V305" s="27">
        <f>U305/J305</f>
        <v>0.2</v>
      </c>
    </row>
    <row r="306" spans="1:22" hidden="1" x14ac:dyDescent="0.3">
      <c r="A306" s="17" t="s">
        <v>13</v>
      </c>
      <c r="B306" s="17" t="s">
        <v>7909</v>
      </c>
      <c r="C306" s="17" t="s">
        <v>7910</v>
      </c>
      <c r="D306" s="17" t="s">
        <v>9898</v>
      </c>
      <c r="E306" s="17"/>
      <c r="F306" s="18">
        <v>0.24099999999999999</v>
      </c>
      <c r="G306" s="36">
        <v>0.63793242000000006</v>
      </c>
      <c r="H306" s="37">
        <v>2065.9928</v>
      </c>
      <c r="I306" s="37">
        <v>286.90539999999999</v>
      </c>
      <c r="J306" s="19">
        <v>3761</v>
      </c>
      <c r="K306" s="19">
        <v>730</v>
      </c>
      <c r="L306" s="18">
        <v>0.1389</v>
      </c>
      <c r="M306" s="20">
        <v>0.43698152000000001</v>
      </c>
      <c r="N306" s="21">
        <v>0.30374699999999999</v>
      </c>
      <c r="O306" s="22"/>
      <c r="P306" s="22">
        <v>0.30489738509999997</v>
      </c>
      <c r="Q306" s="22">
        <v>0.240963652164876</v>
      </c>
      <c r="R306" s="43"/>
      <c r="S306" s="18" t="str">
        <f>IF(A306="placement",MIN(P306,IF(R306="",Q306,R306)),"")</f>
        <v/>
      </c>
      <c r="T306" s="20" t="str">
        <f>IF($A306="placement",S306*J306,"")</f>
        <v/>
      </c>
      <c r="U306" s="17">
        <f>IF($A306="placement",T306,IF($A306="site",SUMIF($C:$C,$C306,$T:$T),IF($A306="user",SUMIF($B:$B,$B306,$T:$T),SUM($T:$T))))</f>
        <v>755.39921751129248</v>
      </c>
      <c r="V306" s="18">
        <f>U306/J306</f>
        <v>0.20085062948984111</v>
      </c>
    </row>
    <row r="307" spans="1:22" hidden="1" x14ac:dyDescent="0.3">
      <c r="A307" s="11" t="s">
        <v>10</v>
      </c>
      <c r="B307" s="11" t="s">
        <v>7909</v>
      </c>
      <c r="C307" s="11" t="s">
        <v>9898</v>
      </c>
      <c r="D307" s="11" t="s">
        <v>9898</v>
      </c>
      <c r="E307" s="11"/>
      <c r="F307" s="12">
        <v>0.24099999999999999</v>
      </c>
      <c r="G307" s="33">
        <v>0.63793242000000006</v>
      </c>
      <c r="H307" s="34">
        <v>2065.9928</v>
      </c>
      <c r="I307" s="34">
        <v>286.90539999999999</v>
      </c>
      <c r="J307" s="13">
        <v>3761</v>
      </c>
      <c r="K307" s="13">
        <v>730</v>
      </c>
      <c r="L307" s="12">
        <v>0.1389</v>
      </c>
      <c r="M307" s="14">
        <v>0.43698152000000001</v>
      </c>
      <c r="N307" s="15">
        <v>0.30374699999999999</v>
      </c>
      <c r="O307" s="16"/>
      <c r="P307" s="16">
        <v>0.30489738509999997</v>
      </c>
      <c r="Q307" s="16">
        <v>0.240963652164876</v>
      </c>
      <c r="R307" s="44"/>
      <c r="S307" s="12" t="str">
        <f>IF(A307="placement",MIN(P307,IF(R307="",Q307,R307)),"")</f>
        <v/>
      </c>
      <c r="T307" s="14" t="str">
        <f>IF($A307="placement",S307*J307,"")</f>
        <v/>
      </c>
      <c r="U307" s="11">
        <f>IF($A307="placement",T307,IF($A307="site",SUMIF($C:$C,$C307,$T:$T),IF($A307="user",SUMIF($B:$B,$B307,$T:$T),SUM($T:$T))))</f>
        <v>755.39921751129248</v>
      </c>
      <c r="V307" s="12">
        <f>U307/J307</f>
        <v>0.20085062948984111</v>
      </c>
    </row>
    <row r="308" spans="1:22" hidden="1" x14ac:dyDescent="0.3">
      <c r="A308" s="23" t="s">
        <v>14</v>
      </c>
      <c r="B308" s="23" t="s">
        <v>3015</v>
      </c>
      <c r="C308" s="23" t="s">
        <v>3017</v>
      </c>
      <c r="D308" s="32" t="s">
        <v>3042</v>
      </c>
      <c r="E308" s="23" t="s">
        <v>3016</v>
      </c>
      <c r="F308" s="27">
        <v>0.35</v>
      </c>
      <c r="G308" s="24">
        <v>1</v>
      </c>
      <c r="H308" s="25">
        <v>297.78230000000002</v>
      </c>
      <c r="I308" s="25">
        <v>82.103099999999998</v>
      </c>
      <c r="J308" s="26">
        <v>3745</v>
      </c>
      <c r="K308" s="26">
        <v>543</v>
      </c>
      <c r="L308" s="27">
        <v>0.2757</v>
      </c>
      <c r="M308" s="28">
        <v>1.5203612500000001</v>
      </c>
      <c r="N308" s="29">
        <v>1.3</v>
      </c>
      <c r="O308" s="31" t="s">
        <v>304</v>
      </c>
      <c r="P308" s="31">
        <v>0.14494006130000001</v>
      </c>
      <c r="Q308" s="31">
        <v>0.14494006129430301</v>
      </c>
      <c r="R308" s="42"/>
      <c r="S308" s="27">
        <f>IF(A308="placement",MIN(P308,IF(R308="",Q308,R308)),"")</f>
        <v>0.14494006129430301</v>
      </c>
      <c r="T308" s="28">
        <f>IF($A308="placement",S308*J308,"")</f>
        <v>542.80052954716473</v>
      </c>
      <c r="U308" s="26">
        <f>IF($A308="placement",T308,IF($A308="site",SUMIF($C:$C,$C308,$T:$T),IF($A308="user",SUMIF($B:$B,$B308,$T:$T),SUM($T:$T))))</f>
        <v>542.80052954716473</v>
      </c>
      <c r="V308" s="27">
        <f>U308/J308</f>
        <v>0.14494006129430301</v>
      </c>
    </row>
    <row r="309" spans="1:22" hidden="1" x14ac:dyDescent="0.3">
      <c r="A309" s="23" t="s">
        <v>14</v>
      </c>
      <c r="B309" s="23" t="s">
        <v>9328</v>
      </c>
      <c r="C309" s="23" t="s">
        <v>9330</v>
      </c>
      <c r="D309" s="23" t="s">
        <v>9333</v>
      </c>
      <c r="E309" s="23" t="s">
        <v>9334</v>
      </c>
      <c r="F309" s="27">
        <v>0.1</v>
      </c>
      <c r="G309" s="24">
        <v>1</v>
      </c>
      <c r="H309" s="25">
        <v>155.15</v>
      </c>
      <c r="I309" s="25">
        <v>74.231300000000005</v>
      </c>
      <c r="J309" s="26">
        <v>3744</v>
      </c>
      <c r="K309" s="26">
        <v>374</v>
      </c>
      <c r="L309" s="27">
        <v>0.47839999999999999</v>
      </c>
      <c r="M309" s="28">
        <v>1.6811237699999999</v>
      </c>
      <c r="N309" s="29">
        <v>1.34</v>
      </c>
      <c r="O309" s="31" t="s">
        <v>70</v>
      </c>
      <c r="P309" s="31">
        <v>0.20291412959999999</v>
      </c>
      <c r="Q309" s="31">
        <v>0.1</v>
      </c>
      <c r="R309" s="42"/>
      <c r="S309" s="27">
        <f>IF(A309="placement",MIN(P309,IF(R309="",Q309,R309)),"")</f>
        <v>0.1</v>
      </c>
      <c r="T309" s="28">
        <f>IF($A309="placement",S309*J309,"")</f>
        <v>374.40000000000003</v>
      </c>
      <c r="U309" s="26">
        <f>IF($A309="placement",T309,IF($A309="site",SUMIF($C:$C,$C309,$T:$T),IF($A309="user",SUMIF($B:$B,$B309,$T:$T),SUM($T:$T))))</f>
        <v>374.40000000000003</v>
      </c>
      <c r="V309" s="27">
        <f>U309/J309</f>
        <v>0.1</v>
      </c>
    </row>
    <row r="310" spans="1:22" hidden="1" x14ac:dyDescent="0.3">
      <c r="A310" s="17" t="s">
        <v>13</v>
      </c>
      <c r="B310" s="17" t="s">
        <v>10007</v>
      </c>
      <c r="C310" s="17" t="s">
        <v>10008</v>
      </c>
      <c r="D310" s="17" t="s">
        <v>9898</v>
      </c>
      <c r="E310" s="17"/>
      <c r="F310" s="18">
        <v>0.25</v>
      </c>
      <c r="G310" s="36">
        <v>0.87471705</v>
      </c>
      <c r="H310" s="37">
        <v>748.91139999999996</v>
      </c>
      <c r="I310" s="37">
        <v>90.303600000000003</v>
      </c>
      <c r="J310" s="19">
        <v>3717</v>
      </c>
      <c r="K310" s="19">
        <v>920</v>
      </c>
      <c r="L310" s="18">
        <v>0.1206</v>
      </c>
      <c r="M310" s="20">
        <v>1.37221167</v>
      </c>
      <c r="N310" s="21">
        <v>1</v>
      </c>
      <c r="O310" s="22"/>
      <c r="P310" s="22">
        <v>0.27124945509999998</v>
      </c>
      <c r="Q310" s="22">
        <v>0.25</v>
      </c>
      <c r="R310" s="43"/>
      <c r="S310" s="18" t="str">
        <f>IF(A310="placement",MIN(P310,IF(R310="",Q310,R310)),"")</f>
        <v/>
      </c>
      <c r="T310" s="20" t="str">
        <f>IF($A310="placement",S310*J310,"")</f>
        <v/>
      </c>
      <c r="U310" s="19">
        <f>IF($A310="placement",T310,IF($A310="site",SUMIF($C:$C,$C310,$T:$T),IF($A310="user",SUMIF($B:$B,$B310,$T:$T),SUM($T:$T))))</f>
        <v>925.35525876562519</v>
      </c>
      <c r="V310" s="18">
        <f>U310/J310</f>
        <v>0.24895218153500812</v>
      </c>
    </row>
    <row r="311" spans="1:22" hidden="1" x14ac:dyDescent="0.3">
      <c r="A311" s="11" t="s">
        <v>10</v>
      </c>
      <c r="B311" s="11" t="s">
        <v>10007</v>
      </c>
      <c r="C311" s="11" t="s">
        <v>9898</v>
      </c>
      <c r="D311" s="11" t="s">
        <v>9898</v>
      </c>
      <c r="E311" s="11"/>
      <c r="F311" s="12">
        <v>0.25</v>
      </c>
      <c r="G311" s="33">
        <v>0.87471705</v>
      </c>
      <c r="H311" s="34">
        <v>748.91139999999996</v>
      </c>
      <c r="I311" s="34">
        <v>90.303600000000003</v>
      </c>
      <c r="J311" s="13">
        <v>3717</v>
      </c>
      <c r="K311" s="13">
        <v>920</v>
      </c>
      <c r="L311" s="12">
        <v>0.1206</v>
      </c>
      <c r="M311" s="14">
        <v>1.37221167</v>
      </c>
      <c r="N311" s="15">
        <v>1</v>
      </c>
      <c r="O311" s="16"/>
      <c r="P311" s="16">
        <v>0.27124945509999998</v>
      </c>
      <c r="Q311" s="16">
        <v>0.25</v>
      </c>
      <c r="R311" s="44"/>
      <c r="S311" s="12" t="str">
        <f>IF(A311="placement",MIN(P311,IF(R311="",Q311,R311)),"")</f>
        <v/>
      </c>
      <c r="T311" s="14" t="str">
        <f>IF($A311="placement",S311*J311,"")</f>
        <v/>
      </c>
      <c r="U311" s="13">
        <f>IF($A311="placement",T311,IF($A311="site",SUMIF($C:$C,$C311,$T:$T),IF($A311="user",SUMIF($B:$B,$B311,$T:$T),SUM($T:$T))))</f>
        <v>925.35525876562519</v>
      </c>
      <c r="V311" s="12">
        <f>U311/J311</f>
        <v>0.24895218153500812</v>
      </c>
    </row>
    <row r="312" spans="1:22" hidden="1" x14ac:dyDescent="0.3">
      <c r="A312" s="17" t="s">
        <v>13</v>
      </c>
      <c r="B312" s="17" t="s">
        <v>2603</v>
      </c>
      <c r="C312" s="17" t="s">
        <v>2605</v>
      </c>
      <c r="D312" s="17" t="s">
        <v>9898</v>
      </c>
      <c r="E312" s="17"/>
      <c r="F312" s="18">
        <v>0.25</v>
      </c>
      <c r="G312" s="36">
        <v>0.92877405999999996</v>
      </c>
      <c r="H312" s="37">
        <v>412.75940000000003</v>
      </c>
      <c r="I312" s="37">
        <v>103.5566</v>
      </c>
      <c r="J312" s="19">
        <v>3707</v>
      </c>
      <c r="K312" s="19">
        <v>837</v>
      </c>
      <c r="L312" s="18">
        <v>0.25090000000000001</v>
      </c>
      <c r="M312" s="20">
        <v>1.19311805</v>
      </c>
      <c r="N312" s="21">
        <v>0.90532699999999999</v>
      </c>
      <c r="O312" s="22"/>
      <c r="P312" s="22">
        <v>0.24120920100000001</v>
      </c>
      <c r="Q312" s="22">
        <v>0.24120920099802601</v>
      </c>
      <c r="R312" s="43"/>
      <c r="S312" s="18" t="str">
        <f>IF(A312="placement",MIN(P312,IF(R312="",Q312,R312)),"")</f>
        <v/>
      </c>
      <c r="T312" s="20" t="str">
        <f>IF($A312="placement",S312*J312,"")</f>
        <v/>
      </c>
      <c r="U312" s="19">
        <f>IF($A312="placement",T312,IF($A312="site",SUMIF($C:$C,$C312,$T:$T),IF($A312="user",SUMIF($B:$B,$B312,$T:$T),SUM($T:$T))))</f>
        <v>846.62438483360006</v>
      </c>
      <c r="V312" s="18">
        <f>U312/J312</f>
        <v>0.22838532096940925</v>
      </c>
    </row>
    <row r="313" spans="1:22" hidden="1" x14ac:dyDescent="0.3">
      <c r="A313" s="11" t="s">
        <v>10</v>
      </c>
      <c r="B313" s="11" t="s">
        <v>2603</v>
      </c>
      <c r="C313" s="11" t="s">
        <v>9898</v>
      </c>
      <c r="D313" s="11" t="s">
        <v>9898</v>
      </c>
      <c r="E313" s="11"/>
      <c r="F313" s="12">
        <v>0.25</v>
      </c>
      <c r="G313" s="33">
        <v>0.92877405999999996</v>
      </c>
      <c r="H313" s="34">
        <v>412.75940000000003</v>
      </c>
      <c r="I313" s="34">
        <v>103.5566</v>
      </c>
      <c r="J313" s="13">
        <v>3707</v>
      </c>
      <c r="K313" s="13">
        <v>837</v>
      </c>
      <c r="L313" s="12">
        <v>0.25090000000000001</v>
      </c>
      <c r="M313" s="14">
        <v>1.19311805</v>
      </c>
      <c r="N313" s="15">
        <v>0.90532699999999999</v>
      </c>
      <c r="O313" s="16"/>
      <c r="P313" s="16">
        <v>0.24120920100000001</v>
      </c>
      <c r="Q313" s="16">
        <v>0.24120920099802601</v>
      </c>
      <c r="R313" s="44"/>
      <c r="S313" s="12" t="str">
        <f>IF(A313="placement",MIN(P313,IF(R313="",Q313,R313)),"")</f>
        <v/>
      </c>
      <c r="T313" s="14" t="str">
        <f>IF($A313="placement",S313*J313,"")</f>
        <v/>
      </c>
      <c r="U313" s="13">
        <f>IF($A313="placement",T313,IF($A313="site",SUMIF($C:$C,$C313,$T:$T),IF($A313="user",SUMIF($B:$B,$B313,$T:$T),SUM($T:$T))))</f>
        <v>846.62438483360006</v>
      </c>
      <c r="V313" s="12">
        <f>U313/J313</f>
        <v>0.22838532096940925</v>
      </c>
    </row>
    <row r="314" spans="1:22" hidden="1" x14ac:dyDescent="0.3">
      <c r="A314" s="23" t="s">
        <v>14</v>
      </c>
      <c r="B314" s="23" t="s">
        <v>3266</v>
      </c>
      <c r="C314" s="23" t="s">
        <v>3268</v>
      </c>
      <c r="D314" s="23" t="s">
        <v>3416</v>
      </c>
      <c r="E314" s="23" t="s">
        <v>3417</v>
      </c>
      <c r="F314" s="27">
        <v>0.4</v>
      </c>
      <c r="G314" s="24">
        <v>1</v>
      </c>
      <c r="H314" s="25">
        <v>455.505</v>
      </c>
      <c r="I314" s="25">
        <v>53.746099999999998</v>
      </c>
      <c r="J314" s="26">
        <v>3627</v>
      </c>
      <c r="K314" s="26">
        <v>966</v>
      </c>
      <c r="L314" s="27">
        <v>0.11799999999999999</v>
      </c>
      <c r="M314" s="28">
        <v>2.2492393499999999</v>
      </c>
      <c r="N314" s="29">
        <v>1.65</v>
      </c>
      <c r="O314" s="31" t="s">
        <v>385</v>
      </c>
      <c r="P314" s="31">
        <v>0.26641866609999998</v>
      </c>
      <c r="Q314" s="31">
        <v>0.26641866609581</v>
      </c>
      <c r="R314" s="42"/>
      <c r="S314" s="27">
        <f>IF(A314="placement",MIN(P314,IF(R314="",Q314,R314)),"")</f>
        <v>0.26641866609581</v>
      </c>
      <c r="T314" s="28">
        <f>IF($A314="placement",S314*J314,"")</f>
        <v>966.30050192950284</v>
      </c>
      <c r="U314" s="26">
        <f>IF($A314="placement",T314,IF($A314="site",SUMIF($C:$C,$C314,$T:$T),IF($A314="user",SUMIF($B:$B,$B314,$T:$T),SUM($T:$T))))</f>
        <v>966.30050192950284</v>
      </c>
      <c r="V314" s="27">
        <f>U314/J314</f>
        <v>0.26641866609581</v>
      </c>
    </row>
    <row r="315" spans="1:22" hidden="1" x14ac:dyDescent="0.3">
      <c r="A315" s="17" t="s">
        <v>13</v>
      </c>
      <c r="B315" s="17" t="s">
        <v>8093</v>
      </c>
      <c r="C315" s="17" t="s">
        <v>8095</v>
      </c>
      <c r="D315" s="17" t="s">
        <v>9898</v>
      </c>
      <c r="E315" s="17"/>
      <c r="F315" s="18">
        <v>0.30380000000000001</v>
      </c>
      <c r="G315" s="36">
        <v>1</v>
      </c>
      <c r="H315" s="37">
        <v>1010.9239</v>
      </c>
      <c r="I315" s="37">
        <v>127.1204</v>
      </c>
      <c r="J315" s="19">
        <v>3623</v>
      </c>
      <c r="K315" s="19">
        <v>1099</v>
      </c>
      <c r="L315" s="18">
        <v>0.12570000000000001</v>
      </c>
      <c r="M315" s="20">
        <v>0.95002745</v>
      </c>
      <c r="N315" s="21">
        <v>0.65305299999999999</v>
      </c>
      <c r="O315" s="22"/>
      <c r="P315" s="22">
        <v>0.31259565090000002</v>
      </c>
      <c r="Q315" s="22">
        <v>0.30376157415622002</v>
      </c>
      <c r="R315" s="43"/>
      <c r="S315" s="18" t="str">
        <f>IF(A315="placement",MIN(P315,IF(R315="",Q315,R315)),"")</f>
        <v/>
      </c>
      <c r="T315" s="20" t="str">
        <f>IF($A315="placement",S315*J315,"")</f>
        <v/>
      </c>
      <c r="U315" s="19">
        <f>IF($A315="placement",T315,IF($A315="site",SUMIF($C:$C,$C315,$T:$T),IF($A315="user",SUMIF($B:$B,$B315,$T:$T),SUM($T:$T))))</f>
        <v>975.66604175874431</v>
      </c>
      <c r="V315" s="18">
        <f>U315/J315</f>
        <v>0.26929783101262611</v>
      </c>
    </row>
    <row r="316" spans="1:22" hidden="1" x14ac:dyDescent="0.3">
      <c r="A316" s="11" t="s">
        <v>10</v>
      </c>
      <c r="B316" s="11" t="s">
        <v>8093</v>
      </c>
      <c r="C316" s="11" t="s">
        <v>9898</v>
      </c>
      <c r="D316" s="11" t="s">
        <v>9898</v>
      </c>
      <c r="E316" s="11"/>
      <c r="F316" s="12">
        <v>0.30380000000000001</v>
      </c>
      <c r="G316" s="33">
        <v>1</v>
      </c>
      <c r="H316" s="34">
        <v>1010.9239</v>
      </c>
      <c r="I316" s="34">
        <v>127.1204</v>
      </c>
      <c r="J316" s="13">
        <v>3623</v>
      </c>
      <c r="K316" s="13">
        <v>1099</v>
      </c>
      <c r="L316" s="12">
        <v>0.12570000000000001</v>
      </c>
      <c r="M316" s="14">
        <v>0.95002745</v>
      </c>
      <c r="N316" s="15">
        <v>0.65305299999999999</v>
      </c>
      <c r="O316" s="16"/>
      <c r="P316" s="16">
        <v>0.31259565090000002</v>
      </c>
      <c r="Q316" s="16">
        <v>0.30376157415622002</v>
      </c>
      <c r="R316" s="44"/>
      <c r="S316" s="12" t="str">
        <f>IF(A316="placement",MIN(P316,IF(R316="",Q316,R316)),"")</f>
        <v/>
      </c>
      <c r="T316" s="14" t="str">
        <f>IF($A316="placement",S316*J316,"")</f>
        <v/>
      </c>
      <c r="U316" s="13">
        <f>IF($A316="placement",T316,IF($A316="site",SUMIF($C:$C,$C316,$T:$T),IF($A316="user",SUMIF($B:$B,$B316,$T:$T),SUM($T:$T))))</f>
        <v>975.66604175874431</v>
      </c>
      <c r="V316" s="12">
        <f>U316/J316</f>
        <v>0.26929783101262611</v>
      </c>
    </row>
    <row r="317" spans="1:22" hidden="1" x14ac:dyDescent="0.3">
      <c r="A317" s="17" t="s">
        <v>13</v>
      </c>
      <c r="B317" s="17" t="s">
        <v>3643</v>
      </c>
      <c r="C317" s="17" t="s">
        <v>3645</v>
      </c>
      <c r="D317" s="17" t="s">
        <v>9898</v>
      </c>
      <c r="E317" s="17"/>
      <c r="F317" s="18">
        <v>0.25</v>
      </c>
      <c r="G317" s="36">
        <v>1</v>
      </c>
      <c r="H317" s="37">
        <v>253.92590000000001</v>
      </c>
      <c r="I317" s="37">
        <v>83.132900000000006</v>
      </c>
      <c r="J317" s="19">
        <v>3618</v>
      </c>
      <c r="K317" s="19">
        <v>905</v>
      </c>
      <c r="L317" s="18">
        <v>0.32740000000000002</v>
      </c>
      <c r="M317" s="20">
        <v>1.4507236299999999</v>
      </c>
      <c r="N317" s="21">
        <v>0.5</v>
      </c>
      <c r="O317" s="22"/>
      <c r="P317" s="22">
        <v>0.65534441509999997</v>
      </c>
      <c r="Q317" s="22">
        <v>0.25</v>
      </c>
      <c r="R317" s="43"/>
      <c r="S317" s="18" t="str">
        <f>IF(A317="placement",MIN(P317,IF(R317="",Q317,R317)),"")</f>
        <v/>
      </c>
      <c r="T317" s="20" t="str">
        <f>IF($A317="placement",S317*J317,"")</f>
        <v/>
      </c>
      <c r="U317" s="19">
        <f>IF($A317="placement",T317,IF($A317="site",SUMIF($C:$C,$C317,$T:$T),IF($A317="user",SUMIF($B:$B,$B317,$T:$T),SUM($T:$T))))</f>
        <v>904.49999999999875</v>
      </c>
      <c r="V317" s="18">
        <f>U317/J317</f>
        <v>0.24999999999999967</v>
      </c>
    </row>
    <row r="318" spans="1:22" hidden="1" x14ac:dyDescent="0.3">
      <c r="A318" s="11" t="s">
        <v>10</v>
      </c>
      <c r="B318" s="11" t="s">
        <v>3643</v>
      </c>
      <c r="C318" s="11" t="s">
        <v>9898</v>
      </c>
      <c r="D318" s="11" t="s">
        <v>9898</v>
      </c>
      <c r="E318" s="11"/>
      <c r="F318" s="12">
        <v>0.25</v>
      </c>
      <c r="G318" s="33">
        <v>1</v>
      </c>
      <c r="H318" s="34">
        <v>253.92590000000001</v>
      </c>
      <c r="I318" s="34">
        <v>83.132900000000006</v>
      </c>
      <c r="J318" s="13">
        <v>3618</v>
      </c>
      <c r="K318" s="13">
        <v>905</v>
      </c>
      <c r="L318" s="12">
        <v>0.32740000000000002</v>
      </c>
      <c r="M318" s="14">
        <v>1.4507236299999999</v>
      </c>
      <c r="N318" s="15">
        <v>0.5</v>
      </c>
      <c r="O318" s="16"/>
      <c r="P318" s="16">
        <v>0.65534441509999997</v>
      </c>
      <c r="Q318" s="16">
        <v>0.25</v>
      </c>
      <c r="R318" s="44"/>
      <c r="S318" s="12" t="str">
        <f>IF(A318="placement",MIN(P318,IF(R318="",Q318,R318)),"")</f>
        <v/>
      </c>
      <c r="T318" s="14" t="str">
        <f>IF($A318="placement",S318*J318,"")</f>
        <v/>
      </c>
      <c r="U318" s="13">
        <f>IF($A318="placement",T318,IF($A318="site",SUMIF($C:$C,$C318,$T:$T),IF($A318="user",SUMIF($B:$B,$B318,$T:$T),SUM($T:$T))))</f>
        <v>904.49999999999875</v>
      </c>
      <c r="V318" s="12">
        <f>U318/J318</f>
        <v>0.24999999999999967</v>
      </c>
    </row>
    <row r="319" spans="1:22" x14ac:dyDescent="0.3">
      <c r="A319" s="23" t="s">
        <v>14</v>
      </c>
      <c r="B319" s="23" t="s">
        <v>5418</v>
      </c>
      <c r="C319" s="23" t="s">
        <v>5420</v>
      </c>
      <c r="D319" s="23" t="s">
        <v>5462</v>
      </c>
      <c r="E319" s="23" t="s">
        <v>5463</v>
      </c>
      <c r="F319" s="27">
        <v>0.33</v>
      </c>
      <c r="G319" s="24">
        <v>1</v>
      </c>
      <c r="H319" s="25">
        <v>201.90610000000001</v>
      </c>
      <c r="I319" s="25">
        <v>137.95330000000001</v>
      </c>
      <c r="J319" s="26">
        <v>3610</v>
      </c>
      <c r="K319" s="26">
        <v>1191</v>
      </c>
      <c r="L319" s="27">
        <v>0.68330000000000002</v>
      </c>
      <c r="M319" s="28">
        <v>0.87231510999999995</v>
      </c>
      <c r="N319" s="29">
        <v>0.25</v>
      </c>
      <c r="O319" s="31" t="s">
        <v>12</v>
      </c>
      <c r="P319" s="31">
        <v>0.71340631740000005</v>
      </c>
      <c r="Q319" s="31">
        <v>0.32999999999999902</v>
      </c>
      <c r="R319" s="42">
        <v>0.37</v>
      </c>
      <c r="S319" s="27">
        <f>IF(A319="placement",MIN(P319,IF(R319="",Q319,R319)),"")</f>
        <v>0.37</v>
      </c>
      <c r="T319" s="28">
        <f>IF($A319="placement",S319*J319,"")</f>
        <v>1335.7</v>
      </c>
      <c r="U319" s="26">
        <f>IF($A319="placement",T319,IF($A319="site",SUMIF($C:$C,$C319,$T:$T),IF($A319="user",SUMIF($B:$B,$B319,$T:$T),SUM($T:$T))))</f>
        <v>1335.7</v>
      </c>
      <c r="V319" s="27">
        <f>U319/J319</f>
        <v>0.37</v>
      </c>
    </row>
    <row r="320" spans="1:22" x14ac:dyDescent="0.3">
      <c r="A320" s="23" t="s">
        <v>14</v>
      </c>
      <c r="B320" s="23" t="s">
        <v>9993</v>
      </c>
      <c r="C320" s="23" t="s">
        <v>9994</v>
      </c>
      <c r="D320" s="23" t="s">
        <v>9995</v>
      </c>
      <c r="E320" s="23" t="s">
        <v>9996</v>
      </c>
      <c r="F320" s="27">
        <v>0.2</v>
      </c>
      <c r="G320" s="24">
        <v>1</v>
      </c>
      <c r="H320" s="25">
        <v>139.5752</v>
      </c>
      <c r="I320" s="25">
        <v>53.899099999999997</v>
      </c>
      <c r="J320" s="26">
        <v>3588</v>
      </c>
      <c r="K320" s="26">
        <v>486</v>
      </c>
      <c r="L320" s="27">
        <v>0.38619999999999999</v>
      </c>
      <c r="M320" s="28">
        <v>2.2189388399999999</v>
      </c>
      <c r="N320" s="29">
        <v>1</v>
      </c>
      <c r="O320" s="31" t="s">
        <v>42</v>
      </c>
      <c r="P320" s="31">
        <v>0.54933413060000003</v>
      </c>
      <c r="Q320" s="31">
        <v>0.2</v>
      </c>
      <c r="R320" s="42">
        <v>0.25</v>
      </c>
      <c r="S320" s="27">
        <f>IF(A320="placement",MIN(P320,IF(R320="",Q320,R320)),"")</f>
        <v>0.25</v>
      </c>
      <c r="T320" s="28">
        <f>IF($A320="placement",S320*J320,"")</f>
        <v>897</v>
      </c>
      <c r="U320" s="26">
        <f>IF($A320="placement",T320,IF($A320="site",SUMIF($C:$C,$C320,$T:$T),IF($A320="user",SUMIF($B:$B,$B320,$T:$T),SUM($T:$T))))</f>
        <v>897</v>
      </c>
      <c r="V320" s="27">
        <f>U320/J320</f>
        <v>0.25</v>
      </c>
    </row>
    <row r="321" spans="1:22" hidden="1" x14ac:dyDescent="0.3">
      <c r="A321" s="23" t="s">
        <v>14</v>
      </c>
      <c r="B321" s="23" t="s">
        <v>3053</v>
      </c>
      <c r="C321" s="23" t="s">
        <v>3055</v>
      </c>
      <c r="D321" s="23" t="s">
        <v>3100</v>
      </c>
      <c r="E321" s="23" t="s">
        <v>3101</v>
      </c>
      <c r="F321" s="27">
        <v>0.05</v>
      </c>
      <c r="G321" s="24">
        <v>1</v>
      </c>
      <c r="H321" s="25">
        <v>466.44009999999997</v>
      </c>
      <c r="I321" s="25">
        <v>98.020799999999994</v>
      </c>
      <c r="J321" s="26">
        <v>3588</v>
      </c>
      <c r="K321" s="26">
        <v>179</v>
      </c>
      <c r="L321" s="27">
        <v>0.21010000000000001</v>
      </c>
      <c r="M321" s="28">
        <v>1.2201633599999999</v>
      </c>
      <c r="N321" s="29">
        <v>1</v>
      </c>
      <c r="O321" s="31" t="s">
        <v>70</v>
      </c>
      <c r="P321" s="31">
        <v>0.18043761080000001</v>
      </c>
      <c r="Q321" s="31">
        <v>4.9999999999999899E-2</v>
      </c>
      <c r="R321" s="42"/>
      <c r="S321" s="27">
        <f>IF(A321="placement",MIN(P321,IF(R321="",Q321,R321)),"")</f>
        <v>4.9999999999999899E-2</v>
      </c>
      <c r="T321" s="28">
        <f>IF($A321="placement",S321*J321,"")</f>
        <v>179.39999999999964</v>
      </c>
      <c r="U321" s="26">
        <f>IF($A321="placement",T321,IF($A321="site",SUMIF($C:$C,$C321,$T:$T),IF($A321="user",SUMIF($B:$B,$B321,$T:$T),SUM($T:$T))))</f>
        <v>179.39999999999964</v>
      </c>
      <c r="V321" s="27">
        <f>U321/J321</f>
        <v>4.9999999999999899E-2</v>
      </c>
    </row>
    <row r="322" spans="1:22" hidden="1" x14ac:dyDescent="0.3">
      <c r="A322" s="23" t="s">
        <v>14</v>
      </c>
      <c r="B322" s="23" t="s">
        <v>4914</v>
      </c>
      <c r="C322" s="23" t="s">
        <v>4915</v>
      </c>
      <c r="D322" s="23" t="s">
        <v>4932</v>
      </c>
      <c r="E322" s="23" t="s">
        <v>4933</v>
      </c>
      <c r="F322" s="27">
        <v>0.25</v>
      </c>
      <c r="G322" s="24">
        <v>1</v>
      </c>
      <c r="H322" s="25">
        <v>11752.8693</v>
      </c>
      <c r="I322" s="25">
        <v>4169.0189</v>
      </c>
      <c r="J322" s="26">
        <v>3587</v>
      </c>
      <c r="K322" s="26">
        <v>897</v>
      </c>
      <c r="L322" s="27">
        <v>0.35470000000000002</v>
      </c>
      <c r="M322" s="28">
        <v>2.8678450000000001E-2</v>
      </c>
      <c r="N322" s="29">
        <v>0.01</v>
      </c>
      <c r="O322" s="31" t="s">
        <v>42</v>
      </c>
      <c r="P322" s="31">
        <v>0.6513061443</v>
      </c>
      <c r="Q322" s="31">
        <v>0.25</v>
      </c>
      <c r="R322" s="42"/>
      <c r="S322" s="27">
        <f>IF(A322="placement",MIN(P322,IF(R322="",Q322,R322)),"")</f>
        <v>0.25</v>
      </c>
      <c r="T322" s="28">
        <f>IF($A322="placement",S322*J322,"")</f>
        <v>896.75</v>
      </c>
      <c r="U322" s="26">
        <f>IF($A322="placement",T322,IF($A322="site",SUMIF($C:$C,$C322,$T:$T),IF($A322="user",SUMIF($B:$B,$B322,$T:$T),SUM($T:$T))))</f>
        <v>896.75</v>
      </c>
      <c r="V322" s="27">
        <f>U322/J322</f>
        <v>0.25</v>
      </c>
    </row>
    <row r="323" spans="1:22" hidden="1" x14ac:dyDescent="0.3">
      <c r="A323" s="23" t="s">
        <v>14</v>
      </c>
      <c r="B323" s="23" t="s">
        <v>3015</v>
      </c>
      <c r="C323" s="23" t="s">
        <v>3017</v>
      </c>
      <c r="D323" s="32" t="s">
        <v>3022</v>
      </c>
      <c r="E323" s="23" t="s">
        <v>3023</v>
      </c>
      <c r="F323" s="27">
        <v>0.25</v>
      </c>
      <c r="G323" s="24">
        <v>1</v>
      </c>
      <c r="H323" s="25">
        <v>493.65339999999998</v>
      </c>
      <c r="I323" s="25">
        <v>80.816299999999998</v>
      </c>
      <c r="J323" s="26">
        <v>3583</v>
      </c>
      <c r="K323" s="26">
        <v>432</v>
      </c>
      <c r="L323" s="27">
        <v>0.16370000000000001</v>
      </c>
      <c r="M323" s="28">
        <v>1.4779795099999999</v>
      </c>
      <c r="N323" s="29">
        <v>1.3</v>
      </c>
      <c r="O323" s="31" t="s">
        <v>12</v>
      </c>
      <c r="P323" s="31">
        <v>0.1204208231</v>
      </c>
      <c r="Q323" s="31">
        <v>0.120420823148813</v>
      </c>
      <c r="R323" s="42"/>
      <c r="S323" s="27">
        <f>IF(A323="placement",MIN(P323,IF(R323="",Q323,R323)),"")</f>
        <v>0.1204208231</v>
      </c>
      <c r="T323" s="28">
        <f>IF($A323="placement",S323*J323,"")</f>
        <v>431.4678091673</v>
      </c>
      <c r="U323" s="26">
        <f>IF($A323="placement",T323,IF($A323="site",SUMIF($C:$C,$C323,$T:$T),IF($A323="user",SUMIF($B:$B,$B323,$T:$T),SUM($T:$T))))</f>
        <v>431.4678091673</v>
      </c>
      <c r="V323" s="27">
        <f>U323/J323</f>
        <v>0.1204208231</v>
      </c>
    </row>
    <row r="324" spans="1:22" x14ac:dyDescent="0.3">
      <c r="A324" s="23" t="s">
        <v>14</v>
      </c>
      <c r="B324" s="23" t="s">
        <v>7689</v>
      </c>
      <c r="C324" s="23" t="s">
        <v>7690</v>
      </c>
      <c r="D324" s="23" t="s">
        <v>7697</v>
      </c>
      <c r="E324" s="23" t="s">
        <v>7698</v>
      </c>
      <c r="F324" s="27">
        <v>0.1</v>
      </c>
      <c r="G324" s="24">
        <v>1</v>
      </c>
      <c r="H324" s="25">
        <v>691.42700000000002</v>
      </c>
      <c r="I324" s="25">
        <v>98.840599999999995</v>
      </c>
      <c r="J324" s="26">
        <v>3549</v>
      </c>
      <c r="K324" s="26">
        <v>355</v>
      </c>
      <c r="L324" s="27">
        <v>0.14299999999999999</v>
      </c>
      <c r="M324" s="28">
        <v>1.1967818299999999</v>
      </c>
      <c r="N324" s="29">
        <v>0.95</v>
      </c>
      <c r="O324" s="31" t="s">
        <v>42</v>
      </c>
      <c r="P324" s="31">
        <v>0.2062045263</v>
      </c>
      <c r="Q324" s="31">
        <v>9.9999999999999895E-2</v>
      </c>
      <c r="R324" s="42">
        <v>0.17</v>
      </c>
      <c r="S324" s="27">
        <f>IF(A324="placement",MIN(P324,IF(R324="",Q324,R324)),"")</f>
        <v>0.17</v>
      </c>
      <c r="T324" s="28">
        <f>IF($A324="placement",S324*J324,"")</f>
        <v>603.33000000000004</v>
      </c>
      <c r="U324" s="26">
        <f>IF($A324="placement",T324,IF($A324="site",SUMIF($C:$C,$C324,$T:$T),IF($A324="user",SUMIF($B:$B,$B324,$T:$T),SUM($T:$T))))</f>
        <v>603.33000000000004</v>
      </c>
      <c r="V324" s="27">
        <f>U324/J324</f>
        <v>0.17</v>
      </c>
    </row>
    <row r="325" spans="1:22" hidden="1" x14ac:dyDescent="0.3">
      <c r="A325" s="23" t="s">
        <v>14</v>
      </c>
      <c r="B325" s="23" t="s">
        <v>277</v>
      </c>
      <c r="C325" s="23" t="s">
        <v>279</v>
      </c>
      <c r="D325" s="23" t="s">
        <v>298</v>
      </c>
      <c r="E325" s="23" t="s">
        <v>299</v>
      </c>
      <c r="F325" s="27">
        <v>0.25</v>
      </c>
      <c r="G325" s="24">
        <v>1</v>
      </c>
      <c r="H325" s="25">
        <v>248.8005</v>
      </c>
      <c r="I325" s="25">
        <v>43.709499999999998</v>
      </c>
      <c r="J325" s="26">
        <v>3536</v>
      </c>
      <c r="K325" s="26">
        <v>855</v>
      </c>
      <c r="L325" s="27">
        <v>0.1757</v>
      </c>
      <c r="M325" s="28">
        <v>2.6966452200000002</v>
      </c>
      <c r="N325" s="46">
        <v>2</v>
      </c>
      <c r="O325" s="31" t="s">
        <v>12</v>
      </c>
      <c r="P325" s="31">
        <v>0.25833773589999998</v>
      </c>
      <c r="Q325" s="31">
        <v>0.25</v>
      </c>
      <c r="R325" s="42"/>
      <c r="S325" s="27">
        <f>IF(A325="placement",MIN(P325,IF(R325="",Q325,R325)),"")</f>
        <v>0.25</v>
      </c>
      <c r="T325" s="28">
        <f>IF($A325="placement",S325*J325,"")</f>
        <v>884</v>
      </c>
      <c r="U325" s="26">
        <f>IF($A325="placement",T325,IF($A325="site",SUMIF($C:$C,$C325,$T:$T),IF($A325="user",SUMIF($B:$B,$B325,$T:$T),SUM($T:$T))))</f>
        <v>884</v>
      </c>
      <c r="V325" s="27">
        <f>U325/J325</f>
        <v>0.25</v>
      </c>
    </row>
    <row r="326" spans="1:22" x14ac:dyDescent="0.3">
      <c r="A326" s="23" t="s">
        <v>14</v>
      </c>
      <c r="B326" s="23" t="s">
        <v>53</v>
      </c>
      <c r="C326" s="23" t="s">
        <v>55</v>
      </c>
      <c r="D326" s="23" t="s">
        <v>87</v>
      </c>
      <c r="E326" s="23" t="s">
        <v>88</v>
      </c>
      <c r="F326" s="27">
        <v>0.15</v>
      </c>
      <c r="G326" s="24">
        <v>1</v>
      </c>
      <c r="H326" s="25">
        <v>827.01869999999997</v>
      </c>
      <c r="I326" s="25">
        <v>455.1223</v>
      </c>
      <c r="J326" s="26">
        <v>3532</v>
      </c>
      <c r="K326" s="26">
        <v>530</v>
      </c>
      <c r="L326" s="27">
        <v>0.55030000000000001</v>
      </c>
      <c r="M326" s="28">
        <v>0.25865532000000002</v>
      </c>
      <c r="N326" s="29">
        <v>0.1</v>
      </c>
      <c r="O326" s="31" t="s">
        <v>42</v>
      </c>
      <c r="P326" s="31">
        <v>0.6133851011</v>
      </c>
      <c r="Q326" s="31">
        <v>0.15</v>
      </c>
      <c r="R326" s="42">
        <v>0.3</v>
      </c>
      <c r="S326" s="27">
        <f>IF(A326="placement",MIN(P326,IF(R326="",Q326,R326)),"")</f>
        <v>0.3</v>
      </c>
      <c r="T326" s="28">
        <f>IF($A326="placement",S326*J326,"")</f>
        <v>1059.5999999999999</v>
      </c>
      <c r="U326" s="26">
        <f>IF($A326="placement",T326,IF($A326="site",SUMIF($C:$C,$C326,$T:$T),IF($A326="user",SUMIF($B:$B,$B326,$T:$T),SUM($T:$T))))</f>
        <v>1059.5999999999999</v>
      </c>
      <c r="V326" s="27">
        <f>U326/J326</f>
        <v>0.3</v>
      </c>
    </row>
    <row r="327" spans="1:22" hidden="1" x14ac:dyDescent="0.3">
      <c r="A327" s="17" t="s">
        <v>13</v>
      </c>
      <c r="B327" s="17" t="s">
        <v>6921</v>
      </c>
      <c r="C327" s="17" t="s">
        <v>6922</v>
      </c>
      <c r="D327" s="17" t="s">
        <v>9898</v>
      </c>
      <c r="E327" s="17"/>
      <c r="F327" s="18">
        <v>0.25</v>
      </c>
      <c r="G327" s="36">
        <v>0.83555939000000001</v>
      </c>
      <c r="H327" s="37">
        <v>315.38409999999999</v>
      </c>
      <c r="I327" s="37">
        <v>43.2517</v>
      </c>
      <c r="J327" s="19">
        <v>3520</v>
      </c>
      <c r="K327" s="19">
        <v>646</v>
      </c>
      <c r="L327" s="18">
        <v>0.1371</v>
      </c>
      <c r="M327" s="20">
        <v>2.7131312699999999</v>
      </c>
      <c r="N327" s="21">
        <v>2.2113390000000002</v>
      </c>
      <c r="O327" s="22"/>
      <c r="P327" s="22">
        <v>0.1849494998</v>
      </c>
      <c r="Q327" s="22">
        <v>0.18494949975777</v>
      </c>
      <c r="R327" s="43"/>
      <c r="S327" s="18" t="str">
        <f>IF(A327="placement",MIN(P327,IF(R327="",Q327,R327)),"")</f>
        <v/>
      </c>
      <c r="T327" s="20" t="str">
        <f>IF($A327="placement",S327*J327,"")</f>
        <v/>
      </c>
      <c r="U327" s="19">
        <f>IF($A327="placement",T327,IF($A327="site",SUMIF($C:$C,$C327,$T:$T),IF($A327="user",SUMIF($B:$B,$B327,$T:$T),SUM($T:$T))))</f>
        <v>646.86294282421852</v>
      </c>
      <c r="V327" s="18">
        <f>U327/J327</f>
        <v>0.18376788148415299</v>
      </c>
    </row>
    <row r="328" spans="1:22" hidden="1" x14ac:dyDescent="0.3">
      <c r="A328" s="11" t="s">
        <v>10</v>
      </c>
      <c r="B328" s="11" t="s">
        <v>6921</v>
      </c>
      <c r="C328" s="11" t="s">
        <v>9898</v>
      </c>
      <c r="D328" s="11" t="s">
        <v>9898</v>
      </c>
      <c r="E328" s="11"/>
      <c r="F328" s="12">
        <v>0.25</v>
      </c>
      <c r="G328" s="33">
        <v>0.83555939000000001</v>
      </c>
      <c r="H328" s="34">
        <v>315.38409999999999</v>
      </c>
      <c r="I328" s="34">
        <v>43.2517</v>
      </c>
      <c r="J328" s="13">
        <v>3520</v>
      </c>
      <c r="K328" s="13">
        <v>646</v>
      </c>
      <c r="L328" s="12">
        <v>0.1371</v>
      </c>
      <c r="M328" s="14">
        <v>2.7131312699999999</v>
      </c>
      <c r="N328" s="15">
        <v>2.2113390000000002</v>
      </c>
      <c r="O328" s="16"/>
      <c r="P328" s="16">
        <v>0.1849494998</v>
      </c>
      <c r="Q328" s="16">
        <v>0.18494949975777</v>
      </c>
      <c r="R328" s="44"/>
      <c r="S328" s="12" t="str">
        <f>IF(A328="placement",MIN(P328,IF(R328="",Q328,R328)),"")</f>
        <v/>
      </c>
      <c r="T328" s="14" t="str">
        <f>IF($A328="placement",S328*J328,"")</f>
        <v/>
      </c>
      <c r="U328" s="13">
        <f>IF($A328="placement",T328,IF($A328="site",SUMIF($C:$C,$C328,$T:$T),IF($A328="user",SUMIF($B:$B,$B328,$T:$T),SUM($T:$T))))</f>
        <v>646.86294282421852</v>
      </c>
      <c r="V328" s="12">
        <f>U328/J328</f>
        <v>0.18376788148415299</v>
      </c>
    </row>
    <row r="329" spans="1:22" x14ac:dyDescent="0.3">
      <c r="A329" s="23" t="s">
        <v>14</v>
      </c>
      <c r="B329" s="23" t="s">
        <v>6638</v>
      </c>
      <c r="C329" s="23" t="s">
        <v>6639</v>
      </c>
      <c r="D329" s="32" t="s">
        <v>6847</v>
      </c>
      <c r="E329" s="23" t="s">
        <v>6848</v>
      </c>
      <c r="F329" s="27">
        <v>0.25</v>
      </c>
      <c r="G329" s="24">
        <v>1</v>
      </c>
      <c r="H329" s="25">
        <v>816.90269999999998</v>
      </c>
      <c r="I329" s="25">
        <v>208.3809</v>
      </c>
      <c r="J329" s="26">
        <v>3468</v>
      </c>
      <c r="K329" s="26">
        <v>867</v>
      </c>
      <c r="L329" s="27">
        <v>0.25509999999999999</v>
      </c>
      <c r="M329" s="28">
        <v>0.55471862999999999</v>
      </c>
      <c r="N329" s="29">
        <v>0.3</v>
      </c>
      <c r="O329" s="31" t="s">
        <v>12</v>
      </c>
      <c r="P329" s="31">
        <v>0.4591852776</v>
      </c>
      <c r="Q329" s="31">
        <v>0.25</v>
      </c>
      <c r="R329" s="42">
        <v>0.35</v>
      </c>
      <c r="S329" s="27">
        <f>IF(A329="placement",MIN(P329,IF(R329="",Q329,R329)),"")</f>
        <v>0.35</v>
      </c>
      <c r="T329" s="28">
        <f>IF($A329="placement",S329*J329,"")</f>
        <v>1213.8</v>
      </c>
      <c r="U329" s="26">
        <f>IF($A329="placement",T329,IF($A329="site",SUMIF($C:$C,$C329,$T:$T),IF($A329="user",SUMIF($B:$B,$B329,$T:$T),SUM($T:$T))))</f>
        <v>1213.8</v>
      </c>
      <c r="V329" s="27">
        <f>U329/J329</f>
        <v>0.35</v>
      </c>
    </row>
    <row r="330" spans="1:22" hidden="1" x14ac:dyDescent="0.3">
      <c r="A330" s="23" t="s">
        <v>14</v>
      </c>
      <c r="B330" s="23" t="s">
        <v>3889</v>
      </c>
      <c r="C330" s="23" t="s">
        <v>3891</v>
      </c>
      <c r="D330" s="23" t="s">
        <v>3906</v>
      </c>
      <c r="E330" s="23" t="s">
        <v>3907</v>
      </c>
      <c r="F330" s="27">
        <v>0.25</v>
      </c>
      <c r="G330" s="24">
        <v>1</v>
      </c>
      <c r="H330" s="25">
        <v>337.97859999999997</v>
      </c>
      <c r="I330" s="25">
        <v>94.563599999999994</v>
      </c>
      <c r="J330" s="26">
        <v>3431</v>
      </c>
      <c r="K330" s="26">
        <v>858</v>
      </c>
      <c r="L330" s="27">
        <v>0.27979999999999999</v>
      </c>
      <c r="M330" s="28">
        <v>1.2095717800000001</v>
      </c>
      <c r="N330" s="29">
        <v>0.7</v>
      </c>
      <c r="O330" s="31" t="s">
        <v>12</v>
      </c>
      <c r="P330" s="31">
        <v>0.4212827972</v>
      </c>
      <c r="Q330" s="31">
        <v>0.25</v>
      </c>
      <c r="R330" s="42"/>
      <c r="S330" s="27">
        <f>IF(A330="placement",MIN(P330,IF(R330="",Q330,R330)),"")</f>
        <v>0.25</v>
      </c>
      <c r="T330" s="28">
        <f>IF($A330="placement",S330*J330,"")</f>
        <v>857.75</v>
      </c>
      <c r="U330" s="26">
        <f>IF($A330="placement",T330,IF($A330="site",SUMIF($C:$C,$C330,$T:$T),IF($A330="user",SUMIF($B:$B,$B330,$T:$T),SUM($T:$T))))</f>
        <v>857.75</v>
      </c>
      <c r="V330" s="27">
        <f>U330/J330</f>
        <v>0.25</v>
      </c>
    </row>
    <row r="331" spans="1:22" x14ac:dyDescent="0.3">
      <c r="A331" s="23" t="s">
        <v>14</v>
      </c>
      <c r="B331" s="23" t="s">
        <v>8322</v>
      </c>
      <c r="C331" s="23" t="s">
        <v>8324</v>
      </c>
      <c r="D331" s="23" t="s">
        <v>8335</v>
      </c>
      <c r="E331" s="23" t="s">
        <v>8323</v>
      </c>
      <c r="F331" s="27">
        <v>0.25</v>
      </c>
      <c r="G331" s="24">
        <v>1</v>
      </c>
      <c r="H331" s="25">
        <v>174.0951</v>
      </c>
      <c r="I331" s="25">
        <v>28.602699999999999</v>
      </c>
      <c r="J331" s="26">
        <v>3430</v>
      </c>
      <c r="K331" s="26">
        <v>857</v>
      </c>
      <c r="L331" s="27">
        <v>0.1643</v>
      </c>
      <c r="M331" s="28">
        <v>3.9968826599999998</v>
      </c>
      <c r="N331" s="29">
        <v>2.75</v>
      </c>
      <c r="O331" s="31" t="s">
        <v>12</v>
      </c>
      <c r="P331" s="31">
        <v>0.31196378990000001</v>
      </c>
      <c r="Q331" s="31">
        <v>0.25</v>
      </c>
      <c r="R331" s="42">
        <v>0.31</v>
      </c>
      <c r="S331" s="27">
        <f>IF(A331="placement",MIN(P331,IF(R331="",Q331,R331)),"")</f>
        <v>0.31</v>
      </c>
      <c r="T331" s="28">
        <f>IF($A331="placement",S331*J331,"")</f>
        <v>1063.3</v>
      </c>
      <c r="U331" s="26">
        <f>IF($A331="placement",T331,IF($A331="site",SUMIF($C:$C,$C331,$T:$T),IF($A331="user",SUMIF($B:$B,$B331,$T:$T),SUM($T:$T))))</f>
        <v>1063.3</v>
      </c>
      <c r="V331" s="27">
        <f>U331/J331</f>
        <v>0.31</v>
      </c>
    </row>
    <row r="332" spans="1:22" x14ac:dyDescent="0.3">
      <c r="A332" s="23" t="s">
        <v>14</v>
      </c>
      <c r="B332" s="23" t="s">
        <v>7689</v>
      </c>
      <c r="C332" s="23" t="s">
        <v>7690</v>
      </c>
      <c r="D332" s="23" t="s">
        <v>7701</v>
      </c>
      <c r="E332" s="23" t="s">
        <v>7702</v>
      </c>
      <c r="F332" s="27">
        <v>0.1</v>
      </c>
      <c r="G332" s="24">
        <v>1</v>
      </c>
      <c r="H332" s="25">
        <v>724.33159999999998</v>
      </c>
      <c r="I332" s="25">
        <v>96.833799999999997</v>
      </c>
      <c r="J332" s="26">
        <v>3421</v>
      </c>
      <c r="K332" s="26">
        <v>342</v>
      </c>
      <c r="L332" s="27">
        <v>0.13370000000000001</v>
      </c>
      <c r="M332" s="28">
        <v>1.17765494</v>
      </c>
      <c r="N332" s="29">
        <v>0.95</v>
      </c>
      <c r="O332" s="31" t="s">
        <v>42</v>
      </c>
      <c r="P332" s="31">
        <v>0.1933120891</v>
      </c>
      <c r="Q332" s="31">
        <v>9.9999999999999895E-2</v>
      </c>
      <c r="R332" s="42">
        <v>0.15</v>
      </c>
      <c r="S332" s="27">
        <f>IF(A332="placement",MIN(P332,IF(R332="",Q332,R332)),"")</f>
        <v>0.15</v>
      </c>
      <c r="T332" s="28">
        <f>IF($A332="placement",S332*J332,"")</f>
        <v>513.15</v>
      </c>
      <c r="U332" s="26">
        <f>IF($A332="placement",T332,IF($A332="site",SUMIF($C:$C,$C332,$T:$T),IF($A332="user",SUMIF($B:$B,$B332,$T:$T),SUM($T:$T))))</f>
        <v>513.15</v>
      </c>
      <c r="V332" s="27">
        <f>U332/J332</f>
        <v>0.15</v>
      </c>
    </row>
    <row r="333" spans="1:22" hidden="1" x14ac:dyDescent="0.3">
      <c r="A333" s="17" t="s">
        <v>13</v>
      </c>
      <c r="B333" s="17" t="s">
        <v>7371</v>
      </c>
      <c r="C333" s="17" t="s">
        <v>7373</v>
      </c>
      <c r="D333" s="17" t="s">
        <v>9898</v>
      </c>
      <c r="E333" s="17"/>
      <c r="F333" s="18">
        <v>0.27179999999999999</v>
      </c>
      <c r="G333" s="36">
        <v>0.71425766999999996</v>
      </c>
      <c r="H333" s="37">
        <v>706.29309999999998</v>
      </c>
      <c r="I333" s="37">
        <v>166.77289999999999</v>
      </c>
      <c r="J333" s="19">
        <v>3407</v>
      </c>
      <c r="K333" s="19">
        <v>807</v>
      </c>
      <c r="L333" s="18">
        <v>0.2361</v>
      </c>
      <c r="M333" s="20">
        <v>0.68105808000000001</v>
      </c>
      <c r="N333" s="21">
        <v>0.47631099999999998</v>
      </c>
      <c r="O333" s="22"/>
      <c r="P333" s="22">
        <v>0.30063086220000002</v>
      </c>
      <c r="Q333" s="22">
        <v>0.27178671906595803</v>
      </c>
      <c r="R333" s="43"/>
      <c r="S333" s="18" t="str">
        <f>IF(A333="placement",MIN(P333,IF(R333="",Q333,R333)),"")</f>
        <v/>
      </c>
      <c r="T333" s="20" t="str">
        <f>IF($A333="placement",S333*J333,"")</f>
        <v/>
      </c>
      <c r="U333" s="19">
        <f>IF($A333="placement",T333,IF($A333="site",SUMIF($C:$C,$C333,$T:$T),IF($A333="user",SUMIF($B:$B,$B333,$T:$T),SUM($T:$T))))</f>
        <v>772.82605069563624</v>
      </c>
      <c r="V333" s="18">
        <f>U333/J333</f>
        <v>0.22683476686106141</v>
      </c>
    </row>
    <row r="334" spans="1:22" hidden="1" x14ac:dyDescent="0.3">
      <c r="A334" s="11" t="s">
        <v>10</v>
      </c>
      <c r="B334" s="11" t="s">
        <v>7371</v>
      </c>
      <c r="C334" s="11" t="s">
        <v>9898</v>
      </c>
      <c r="D334" s="11" t="s">
        <v>9898</v>
      </c>
      <c r="E334" s="11"/>
      <c r="F334" s="12">
        <v>0.27179999999999999</v>
      </c>
      <c r="G334" s="33">
        <v>0.71425766999999996</v>
      </c>
      <c r="H334" s="34">
        <v>706.29309999999998</v>
      </c>
      <c r="I334" s="34">
        <v>166.77289999999999</v>
      </c>
      <c r="J334" s="13">
        <v>3407</v>
      </c>
      <c r="K334" s="13">
        <v>807</v>
      </c>
      <c r="L334" s="12">
        <v>0.2361</v>
      </c>
      <c r="M334" s="14">
        <v>0.68105808000000001</v>
      </c>
      <c r="N334" s="15">
        <v>0.47631099999999998</v>
      </c>
      <c r="O334" s="16"/>
      <c r="P334" s="16">
        <v>0.30063086220000002</v>
      </c>
      <c r="Q334" s="16">
        <v>0.27178671906595803</v>
      </c>
      <c r="R334" s="44"/>
      <c r="S334" s="12" t="str">
        <f>IF(A334="placement",MIN(P334,IF(R334="",Q334,R334)),"")</f>
        <v/>
      </c>
      <c r="T334" s="14" t="str">
        <f>IF($A334="placement",S334*J334,"")</f>
        <v/>
      </c>
      <c r="U334" s="13">
        <f>IF($A334="placement",T334,IF($A334="site",SUMIF($C:$C,$C334,$T:$T),IF($A334="user",SUMIF($B:$B,$B334,$T:$T),SUM($T:$T))))</f>
        <v>772.82605069563624</v>
      </c>
      <c r="V334" s="12">
        <f>U334/J334</f>
        <v>0.22683476686106141</v>
      </c>
    </row>
    <row r="335" spans="1:22" hidden="1" x14ac:dyDescent="0.3">
      <c r="A335" s="17" t="s">
        <v>13</v>
      </c>
      <c r="B335" s="17" t="s">
        <v>152</v>
      </c>
      <c r="C335" s="17" t="s">
        <v>9945</v>
      </c>
      <c r="D335" s="17" t="s">
        <v>9898</v>
      </c>
      <c r="E335" s="17"/>
      <c r="F335" s="18">
        <v>0.25</v>
      </c>
      <c r="G335" s="36">
        <v>0.99918430999999996</v>
      </c>
      <c r="H335" s="37">
        <v>210.1079</v>
      </c>
      <c r="I335" s="37">
        <v>82.773600000000002</v>
      </c>
      <c r="J335" s="19">
        <v>3394</v>
      </c>
      <c r="K335" s="19">
        <v>832</v>
      </c>
      <c r="L335" s="18">
        <v>0.39400000000000002</v>
      </c>
      <c r="M335" s="20">
        <v>1.3668408700000001</v>
      </c>
      <c r="N335" s="21">
        <v>1</v>
      </c>
      <c r="O335" s="22"/>
      <c r="P335" s="22">
        <v>0.26838593630000002</v>
      </c>
      <c r="Q335" s="22">
        <v>0.249999999999999</v>
      </c>
      <c r="R335" s="43"/>
      <c r="S335" s="18" t="str">
        <f>IF(A335="placement",MIN(P335,IF(R335="",Q335,R335)),"")</f>
        <v/>
      </c>
      <c r="T335" s="20" t="str">
        <f>IF($A335="placement",S335*J335,"")</f>
        <v/>
      </c>
      <c r="U335" s="19">
        <f>IF($A335="placement",T335,IF($A335="site",SUMIF($C:$C,$C335,$T:$T),IF($A335="user",SUMIF($B:$B,$B335,$T:$T),SUM($T:$T))))</f>
        <v>847.74999999999909</v>
      </c>
      <c r="V335" s="18">
        <f>U335/J335</f>
        <v>0.24977902180318182</v>
      </c>
    </row>
    <row r="336" spans="1:22" hidden="1" x14ac:dyDescent="0.3">
      <c r="A336" s="11" t="s">
        <v>10</v>
      </c>
      <c r="B336" s="11" t="s">
        <v>152</v>
      </c>
      <c r="C336" s="11" t="s">
        <v>9898</v>
      </c>
      <c r="D336" s="11" t="s">
        <v>9898</v>
      </c>
      <c r="E336" s="11"/>
      <c r="F336" s="12">
        <v>0.25</v>
      </c>
      <c r="G336" s="33">
        <v>0.99918430999999996</v>
      </c>
      <c r="H336" s="34">
        <v>210.1079</v>
      </c>
      <c r="I336" s="34">
        <v>82.773600000000002</v>
      </c>
      <c r="J336" s="13">
        <v>3394</v>
      </c>
      <c r="K336" s="13">
        <v>832</v>
      </c>
      <c r="L336" s="12">
        <v>0.39400000000000002</v>
      </c>
      <c r="M336" s="14">
        <v>1.3668408700000001</v>
      </c>
      <c r="N336" s="15">
        <v>1</v>
      </c>
      <c r="O336" s="16"/>
      <c r="P336" s="16">
        <v>0.26838593630000002</v>
      </c>
      <c r="Q336" s="16">
        <v>0.249999999999999</v>
      </c>
      <c r="R336" s="44"/>
      <c r="S336" s="12" t="str">
        <f>IF(A336="placement",MIN(P336,IF(R336="",Q336,R336)),"")</f>
        <v/>
      </c>
      <c r="T336" s="14" t="str">
        <f>IF($A336="placement",S336*J336,"")</f>
        <v/>
      </c>
      <c r="U336" s="13">
        <f>IF($A336="placement",T336,IF($A336="site",SUMIF($C:$C,$C336,$T:$T),IF($A336="user",SUMIF($B:$B,$B336,$T:$T),SUM($T:$T))))</f>
        <v>847.74999999999909</v>
      </c>
      <c r="V336" s="12">
        <f>U336/J336</f>
        <v>0.24977902180318182</v>
      </c>
    </row>
    <row r="337" spans="1:22" x14ac:dyDescent="0.3">
      <c r="A337" s="23" t="s">
        <v>14</v>
      </c>
      <c r="B337" s="23" t="s">
        <v>7689</v>
      </c>
      <c r="C337" s="23" t="s">
        <v>7690</v>
      </c>
      <c r="D337" s="23" t="s">
        <v>7709</v>
      </c>
      <c r="E337" s="23" t="s">
        <v>7710</v>
      </c>
      <c r="F337" s="27">
        <v>0.1</v>
      </c>
      <c r="G337" s="24">
        <v>1</v>
      </c>
      <c r="H337" s="25">
        <v>694.89530000000002</v>
      </c>
      <c r="I337" s="25">
        <v>93.219899999999996</v>
      </c>
      <c r="J337" s="26">
        <v>3381</v>
      </c>
      <c r="K337" s="26">
        <v>338</v>
      </c>
      <c r="L337" s="27">
        <v>0.1341</v>
      </c>
      <c r="M337" s="28">
        <v>1.2090923200000001</v>
      </c>
      <c r="N337" s="29">
        <v>0.95</v>
      </c>
      <c r="O337" s="31" t="s">
        <v>42</v>
      </c>
      <c r="P337" s="31">
        <v>0.21428663319999999</v>
      </c>
      <c r="Q337" s="31">
        <v>0.1</v>
      </c>
      <c r="R337" s="42">
        <v>0.15</v>
      </c>
      <c r="S337" s="27">
        <f>IF(A337="placement",MIN(P337,IF(R337="",Q337,R337)),"")</f>
        <v>0.15</v>
      </c>
      <c r="T337" s="28">
        <f>IF($A337="placement",S337*J337,"")</f>
        <v>507.15</v>
      </c>
      <c r="U337" s="26">
        <f>IF($A337="placement",T337,IF($A337="site",SUMIF($C:$C,$C337,$T:$T),IF($A337="user",SUMIF($B:$B,$B337,$T:$T),SUM($T:$T))))</f>
        <v>507.15</v>
      </c>
      <c r="V337" s="27">
        <f>U337/J337</f>
        <v>0.15</v>
      </c>
    </row>
    <row r="338" spans="1:22" hidden="1" x14ac:dyDescent="0.3">
      <c r="A338" s="23" t="s">
        <v>14</v>
      </c>
      <c r="B338" s="23" t="s">
        <v>3850</v>
      </c>
      <c r="C338" s="23" t="s">
        <v>10155</v>
      </c>
      <c r="D338" s="23" t="s">
        <v>3856</v>
      </c>
      <c r="E338" s="23" t="s">
        <v>3857</v>
      </c>
      <c r="F338" s="27">
        <v>0.25</v>
      </c>
      <c r="G338" s="24">
        <v>1</v>
      </c>
      <c r="H338" s="25">
        <v>343.64049999999997</v>
      </c>
      <c r="I338" s="25">
        <v>96.333600000000004</v>
      </c>
      <c r="J338" s="26">
        <v>3374</v>
      </c>
      <c r="K338" s="26">
        <v>504</v>
      </c>
      <c r="L338" s="27">
        <v>0.28029999999999999</v>
      </c>
      <c r="M338" s="28">
        <v>1.1675671599999999</v>
      </c>
      <c r="N338" s="29">
        <v>0.9</v>
      </c>
      <c r="O338" s="31" t="s">
        <v>70</v>
      </c>
      <c r="P338" s="31">
        <v>0.22916639680000001</v>
      </c>
      <c r="Q338" s="31">
        <v>0.229166396767612</v>
      </c>
      <c r="R338" s="42"/>
      <c r="S338" s="27">
        <f>IF(A338="placement",MIN(P338,IF(R338="",Q338,R338)),"")</f>
        <v>0.229166396767612</v>
      </c>
      <c r="T338" s="28">
        <f>IF($A338="placement",S338*J338,"")</f>
        <v>773.20742269392292</v>
      </c>
      <c r="U338" s="26">
        <f>IF($A338="placement",T338,IF($A338="site",SUMIF($C:$C,$C338,$T:$T),IF($A338="user",SUMIF($B:$B,$B338,$T:$T),SUM($T:$T))))</f>
        <v>773.20742269392292</v>
      </c>
      <c r="V338" s="27">
        <f>U338/J338</f>
        <v>0.22916639676761202</v>
      </c>
    </row>
    <row r="339" spans="1:22" hidden="1" x14ac:dyDescent="0.3">
      <c r="A339" s="23" t="s">
        <v>14</v>
      </c>
      <c r="B339" s="23" t="s">
        <v>510</v>
      </c>
      <c r="C339" s="23" t="s">
        <v>512</v>
      </c>
      <c r="D339" s="23" t="s">
        <v>517</v>
      </c>
      <c r="E339" s="23" t="s">
        <v>518</v>
      </c>
      <c r="F339" s="27">
        <v>0.25</v>
      </c>
      <c r="G339" s="24">
        <v>1</v>
      </c>
      <c r="H339" s="25">
        <v>807.59500000000003</v>
      </c>
      <c r="I339" s="25">
        <v>112.82340000000001</v>
      </c>
      <c r="J339" s="26">
        <v>3352</v>
      </c>
      <c r="K339" s="26">
        <v>645</v>
      </c>
      <c r="L339" s="27">
        <v>0.13969999999999999</v>
      </c>
      <c r="M339" s="28">
        <v>0.99045284</v>
      </c>
      <c r="N339" s="29">
        <v>0.8</v>
      </c>
      <c r="O339" s="31" t="s">
        <v>42</v>
      </c>
      <c r="P339" s="31">
        <v>0.1922886539</v>
      </c>
      <c r="Q339" s="31">
        <v>0.19228865388942201</v>
      </c>
      <c r="R339" s="42"/>
      <c r="S339" s="27">
        <f>IF(A339="placement",MIN(P339,IF(R339="",Q339,R339)),"")</f>
        <v>0.19228865388942201</v>
      </c>
      <c r="T339" s="28">
        <f>IF($A339="placement",S339*J339,"")</f>
        <v>644.55156783734253</v>
      </c>
      <c r="U339" s="26">
        <f>IF($A339="placement",T339,IF($A339="site",SUMIF($C:$C,$C339,$T:$T),IF($A339="user",SUMIF($B:$B,$B339,$T:$T),SUM($T:$T))))</f>
        <v>644.55156783734253</v>
      </c>
      <c r="V339" s="27">
        <f>U339/J339</f>
        <v>0.19228865388942198</v>
      </c>
    </row>
    <row r="340" spans="1:22" hidden="1" x14ac:dyDescent="0.3">
      <c r="A340" s="23" t="s">
        <v>14</v>
      </c>
      <c r="B340" s="23" t="s">
        <v>3889</v>
      </c>
      <c r="C340" s="23" t="s">
        <v>3891</v>
      </c>
      <c r="D340" s="23" t="s">
        <v>3894</v>
      </c>
      <c r="E340" s="23" t="s">
        <v>3895</v>
      </c>
      <c r="F340" s="27">
        <v>0.25</v>
      </c>
      <c r="G340" s="24">
        <v>1</v>
      </c>
      <c r="H340" s="25">
        <v>505.827</v>
      </c>
      <c r="I340" s="25">
        <v>98.221599999999995</v>
      </c>
      <c r="J340" s="26">
        <v>3339</v>
      </c>
      <c r="K340" s="26">
        <v>835</v>
      </c>
      <c r="L340" s="27">
        <v>0.19420000000000001</v>
      </c>
      <c r="M340" s="28">
        <v>1.1332080600000001</v>
      </c>
      <c r="N340" s="29">
        <v>0.55000000000000004</v>
      </c>
      <c r="O340" s="31" t="s">
        <v>12</v>
      </c>
      <c r="P340" s="31">
        <v>0.51465223339999999</v>
      </c>
      <c r="Q340" s="31">
        <v>0.25</v>
      </c>
      <c r="R340" s="42"/>
      <c r="S340" s="27">
        <f>IF(A340="placement",MIN(P340,IF(R340="",Q340,R340)),"")</f>
        <v>0.25</v>
      </c>
      <c r="T340" s="28">
        <f>IF($A340="placement",S340*J340,"")</f>
        <v>834.75</v>
      </c>
      <c r="U340" s="26">
        <f>IF($A340="placement",T340,IF($A340="site",SUMIF($C:$C,$C340,$T:$T),IF($A340="user",SUMIF($B:$B,$B340,$T:$T),SUM($T:$T))))</f>
        <v>834.75</v>
      </c>
      <c r="V340" s="27">
        <f>U340/J340</f>
        <v>0.25</v>
      </c>
    </row>
    <row r="341" spans="1:22" x14ac:dyDescent="0.3">
      <c r="A341" s="23" t="s">
        <v>14</v>
      </c>
      <c r="B341" s="23" t="s">
        <v>3593</v>
      </c>
      <c r="C341" s="23" t="s">
        <v>3595</v>
      </c>
      <c r="D341" s="23" t="s">
        <v>3598</v>
      </c>
      <c r="E341" s="23" t="s">
        <v>3599</v>
      </c>
      <c r="F341" s="27">
        <v>0.3</v>
      </c>
      <c r="G341" s="24">
        <v>1</v>
      </c>
      <c r="H341" s="25">
        <v>2274.6415999999999</v>
      </c>
      <c r="I341" s="25">
        <v>1105.68</v>
      </c>
      <c r="J341" s="26">
        <v>3318</v>
      </c>
      <c r="K341" s="26">
        <v>996</v>
      </c>
      <c r="L341" s="27">
        <v>0.48609999999999998</v>
      </c>
      <c r="M341" s="28">
        <v>0.10004149</v>
      </c>
      <c r="N341" s="29">
        <v>0.05</v>
      </c>
      <c r="O341" s="31" t="s">
        <v>42</v>
      </c>
      <c r="P341" s="31">
        <v>0.50020734929999999</v>
      </c>
      <c r="Q341" s="31">
        <v>0.3</v>
      </c>
      <c r="R341" s="42">
        <v>0.35</v>
      </c>
      <c r="S341" s="27">
        <f>IF(A341="placement",MIN(P341,IF(R341="",Q341,R341)),"")</f>
        <v>0.35</v>
      </c>
      <c r="T341" s="28">
        <f>IF($A341="placement",S341*J341,"")</f>
        <v>1161.3</v>
      </c>
      <c r="U341" s="26">
        <f>IF($A341="placement",T341,IF($A341="site",SUMIF($C:$C,$C341,$T:$T),IF($A341="user",SUMIF($B:$B,$B341,$T:$T),SUM($T:$T))))</f>
        <v>1161.3</v>
      </c>
      <c r="V341" s="27">
        <f>U341/J341</f>
        <v>0.35</v>
      </c>
    </row>
    <row r="342" spans="1:22" hidden="1" x14ac:dyDescent="0.3">
      <c r="A342" s="23" t="s">
        <v>14</v>
      </c>
      <c r="B342" s="23" t="s">
        <v>4868</v>
      </c>
      <c r="C342" s="23" t="s">
        <v>4870</v>
      </c>
      <c r="D342" s="23" t="s">
        <v>4879</v>
      </c>
      <c r="E342" s="23" t="s">
        <v>4880</v>
      </c>
      <c r="F342" s="27">
        <v>0.25</v>
      </c>
      <c r="G342" s="24">
        <v>1</v>
      </c>
      <c r="H342" s="25">
        <v>540.06060000000002</v>
      </c>
      <c r="I342" s="25">
        <v>128.8005</v>
      </c>
      <c r="J342" s="26">
        <v>3308</v>
      </c>
      <c r="K342" s="26">
        <v>794</v>
      </c>
      <c r="L342" s="27">
        <v>0.23849999999999999</v>
      </c>
      <c r="M342" s="28">
        <v>0.85608779000000002</v>
      </c>
      <c r="N342" s="29">
        <v>0.65</v>
      </c>
      <c r="O342" s="31" t="s">
        <v>12</v>
      </c>
      <c r="P342" s="31">
        <v>0.2407320771</v>
      </c>
      <c r="Q342" s="31">
        <v>0.24073207711195799</v>
      </c>
      <c r="R342" s="42"/>
      <c r="S342" s="27">
        <f>IF(A342="placement",MIN(P342,IF(R342="",Q342,R342)),"")</f>
        <v>0.2407320771</v>
      </c>
      <c r="T342" s="28">
        <f>IF($A342="placement",S342*J342,"")</f>
        <v>796.34171104680001</v>
      </c>
      <c r="U342" s="26">
        <f>IF($A342="placement",T342,IF($A342="site",SUMIF($C:$C,$C342,$T:$T),IF($A342="user",SUMIF($B:$B,$B342,$T:$T),SUM($T:$T))))</f>
        <v>796.34171104680001</v>
      </c>
      <c r="V342" s="27">
        <f>U342/J342</f>
        <v>0.2407320771</v>
      </c>
    </row>
    <row r="343" spans="1:22" hidden="1" x14ac:dyDescent="0.3">
      <c r="A343" s="17" t="s">
        <v>13</v>
      </c>
      <c r="B343" s="17" t="s">
        <v>8149</v>
      </c>
      <c r="C343" s="17" t="s">
        <v>8151</v>
      </c>
      <c r="D343" s="17" t="s">
        <v>9898</v>
      </c>
      <c r="E343" s="17"/>
      <c r="F343" s="18">
        <v>0.26190000000000002</v>
      </c>
      <c r="G343" s="36">
        <v>0.44722258999999998</v>
      </c>
      <c r="H343" s="37">
        <v>305.73540000000003</v>
      </c>
      <c r="I343" s="37">
        <v>116.08369999999999</v>
      </c>
      <c r="J343" s="19">
        <v>3289</v>
      </c>
      <c r="K343" s="19">
        <v>861</v>
      </c>
      <c r="L343" s="18">
        <v>0.37969999999999998</v>
      </c>
      <c r="M343" s="20">
        <v>0.94439149</v>
      </c>
      <c r="N343" s="21">
        <v>0.3</v>
      </c>
      <c r="O343" s="22"/>
      <c r="P343" s="22">
        <v>0.6823351285</v>
      </c>
      <c r="Q343" s="22">
        <v>0.26189529883595097</v>
      </c>
      <c r="R343" s="43"/>
      <c r="S343" s="18" t="str">
        <f>IF(A343="placement",MIN(P343,IF(R343="",Q343,R343)),"")</f>
        <v/>
      </c>
      <c r="T343" s="20" t="str">
        <f>IF($A343="placement",S343*J343,"")</f>
        <v/>
      </c>
      <c r="U343" s="19">
        <f>IF($A343="placement",T343,IF($A343="site",SUMIF($C:$C,$C343,$T:$T),IF($A343="user",SUMIF($B:$B,$B343,$T:$T),SUM($T:$T))))</f>
        <v>859.62999999999886</v>
      </c>
      <c r="V343" s="18">
        <f>U343/J343</f>
        <v>0.26136515658254755</v>
      </c>
    </row>
    <row r="344" spans="1:22" hidden="1" x14ac:dyDescent="0.3">
      <c r="A344" s="11" t="s">
        <v>10</v>
      </c>
      <c r="B344" s="11" t="s">
        <v>8149</v>
      </c>
      <c r="C344" s="11" t="s">
        <v>9898</v>
      </c>
      <c r="D344" s="11" t="s">
        <v>9898</v>
      </c>
      <c r="E344" s="11"/>
      <c r="F344" s="12">
        <v>0.26190000000000002</v>
      </c>
      <c r="G344" s="33">
        <v>0.44722258999999998</v>
      </c>
      <c r="H344" s="34">
        <v>305.73540000000003</v>
      </c>
      <c r="I344" s="34">
        <v>116.08369999999999</v>
      </c>
      <c r="J344" s="13">
        <v>3289</v>
      </c>
      <c r="K344" s="13">
        <v>861</v>
      </c>
      <c r="L344" s="12">
        <v>0.37969999999999998</v>
      </c>
      <c r="M344" s="14">
        <v>0.94439149</v>
      </c>
      <c r="N344" s="15">
        <v>0.3</v>
      </c>
      <c r="O344" s="16"/>
      <c r="P344" s="16">
        <v>0.6823351285</v>
      </c>
      <c r="Q344" s="16">
        <v>0.26189529883595097</v>
      </c>
      <c r="R344" s="44"/>
      <c r="S344" s="12" t="str">
        <f>IF(A344="placement",MIN(P344,IF(R344="",Q344,R344)),"")</f>
        <v/>
      </c>
      <c r="T344" s="14" t="str">
        <f>IF($A344="placement",S344*J344,"")</f>
        <v/>
      </c>
      <c r="U344" s="13">
        <f>IF($A344="placement",T344,IF($A344="site",SUMIF($C:$C,$C344,$T:$T),IF($A344="user",SUMIF($B:$B,$B344,$T:$T),SUM($T:$T))))</f>
        <v>859.62999999999886</v>
      </c>
      <c r="V344" s="12">
        <f>U344/J344</f>
        <v>0.26136515658254755</v>
      </c>
    </row>
    <row r="345" spans="1:22" hidden="1" x14ac:dyDescent="0.3">
      <c r="A345" s="23" t="s">
        <v>14</v>
      </c>
      <c r="B345" s="23" t="s">
        <v>53</v>
      </c>
      <c r="C345" s="23" t="s">
        <v>55</v>
      </c>
      <c r="D345" s="23" t="s">
        <v>85</v>
      </c>
      <c r="E345" s="23" t="s">
        <v>86</v>
      </c>
      <c r="F345" s="27">
        <v>0.25</v>
      </c>
      <c r="G345" s="24">
        <v>1</v>
      </c>
      <c r="H345" s="25">
        <v>675.07240000000002</v>
      </c>
      <c r="I345" s="25">
        <v>172.6669</v>
      </c>
      <c r="J345" s="26">
        <v>3287</v>
      </c>
      <c r="K345" s="26">
        <v>822</v>
      </c>
      <c r="L345" s="27">
        <v>0.25580000000000003</v>
      </c>
      <c r="M345" s="28">
        <v>0.63457615999999994</v>
      </c>
      <c r="N345" s="29">
        <v>0.1</v>
      </c>
      <c r="O345" s="31" t="s">
        <v>12</v>
      </c>
      <c r="P345" s="31">
        <v>0.84241450269999996</v>
      </c>
      <c r="Q345" s="31">
        <v>0.25</v>
      </c>
      <c r="R345" s="42"/>
      <c r="S345" s="27">
        <f>IF(A345="placement",MIN(P345,IF(R345="",Q345,R345)),"")</f>
        <v>0.25</v>
      </c>
      <c r="T345" s="28">
        <f>IF($A345="placement",S345*J345,"")</f>
        <v>821.75</v>
      </c>
      <c r="U345" s="26">
        <f>IF($A345="placement",T345,IF($A345="site",SUMIF($C:$C,$C345,$T:$T),IF($A345="user",SUMIF($B:$B,$B345,$T:$T),SUM($T:$T))))</f>
        <v>821.75</v>
      </c>
      <c r="V345" s="27">
        <f>U345/J345</f>
        <v>0.25</v>
      </c>
    </row>
    <row r="346" spans="1:22" x14ac:dyDescent="0.3">
      <c r="A346" s="23" t="s">
        <v>14</v>
      </c>
      <c r="B346" s="23" t="s">
        <v>7689</v>
      </c>
      <c r="C346" s="23" t="s">
        <v>7690</v>
      </c>
      <c r="D346" s="23" t="s">
        <v>7809</v>
      </c>
      <c r="E346" s="23" t="s">
        <v>7810</v>
      </c>
      <c r="F346" s="27">
        <v>0.1</v>
      </c>
      <c r="G346" s="24">
        <v>1</v>
      </c>
      <c r="H346" s="25">
        <v>711.20079999999996</v>
      </c>
      <c r="I346" s="25">
        <v>91.271799999999999</v>
      </c>
      <c r="J346" s="26">
        <v>3280</v>
      </c>
      <c r="K346" s="26">
        <v>328</v>
      </c>
      <c r="L346" s="27">
        <v>0.1283</v>
      </c>
      <c r="M346" s="28">
        <v>1.19793897</v>
      </c>
      <c r="N346" s="29">
        <v>0.95</v>
      </c>
      <c r="O346" s="31" t="s">
        <v>42</v>
      </c>
      <c r="P346" s="31">
        <v>0.20697128379999999</v>
      </c>
      <c r="Q346" s="31">
        <v>9.9999999999999895E-2</v>
      </c>
      <c r="R346" s="42">
        <v>0.15</v>
      </c>
      <c r="S346" s="27">
        <f>IF(A346="placement",MIN(P346,IF(R346="",Q346,R346)),"")</f>
        <v>0.15</v>
      </c>
      <c r="T346" s="28">
        <f>IF($A346="placement",S346*J346,"")</f>
        <v>492</v>
      </c>
      <c r="U346" s="26">
        <f>IF($A346="placement",T346,IF($A346="site",SUMIF($C:$C,$C346,$T:$T),IF($A346="user",SUMIF($B:$B,$B346,$T:$T),SUM($T:$T))))</f>
        <v>492</v>
      </c>
      <c r="V346" s="27">
        <f>U346/J346</f>
        <v>0.15</v>
      </c>
    </row>
    <row r="347" spans="1:22" x14ac:dyDescent="0.3">
      <c r="A347" s="23" t="s">
        <v>14</v>
      </c>
      <c r="B347" s="23" t="s">
        <v>4257</v>
      </c>
      <c r="C347" s="23" t="s">
        <v>4259</v>
      </c>
      <c r="D347" s="23" t="s">
        <v>4264</v>
      </c>
      <c r="E347" s="23" t="s">
        <v>4265</v>
      </c>
      <c r="F347" s="27">
        <v>0.33</v>
      </c>
      <c r="G347" s="24">
        <v>1</v>
      </c>
      <c r="H347" s="25">
        <v>146.1027</v>
      </c>
      <c r="I347" s="25">
        <v>60.528399999999998</v>
      </c>
      <c r="J347" s="26">
        <v>3277</v>
      </c>
      <c r="K347" s="26">
        <v>1081</v>
      </c>
      <c r="L347" s="27">
        <v>0.4143</v>
      </c>
      <c r="M347" s="28">
        <v>1.8046714800000001</v>
      </c>
      <c r="N347" s="29">
        <v>1</v>
      </c>
      <c r="O347" s="31" t="s">
        <v>12</v>
      </c>
      <c r="P347" s="31">
        <v>0.445882526</v>
      </c>
      <c r="Q347" s="31">
        <v>0.32999999999999902</v>
      </c>
      <c r="R347" s="42">
        <v>0.4</v>
      </c>
      <c r="S347" s="27">
        <f>IF(A347="placement",MIN(P347,IF(R347="",Q347,R347)),"")</f>
        <v>0.4</v>
      </c>
      <c r="T347" s="28">
        <f>IF($A347="placement",S347*J347,"")</f>
        <v>1310.8000000000002</v>
      </c>
      <c r="U347" s="26">
        <f>IF($A347="placement",T347,IF($A347="site",SUMIF($C:$C,$C347,$T:$T),IF($A347="user",SUMIF($B:$B,$B347,$T:$T),SUM($T:$T))))</f>
        <v>1310.8000000000002</v>
      </c>
      <c r="V347" s="27">
        <f>U347/J347</f>
        <v>0.40000000000000008</v>
      </c>
    </row>
    <row r="348" spans="1:22" hidden="1" x14ac:dyDescent="0.3">
      <c r="A348" s="17" t="s">
        <v>13</v>
      </c>
      <c r="B348" s="17" t="s">
        <v>6232</v>
      </c>
      <c r="C348" s="17" t="s">
        <v>6234</v>
      </c>
      <c r="D348" s="38" t="s">
        <v>9898</v>
      </c>
      <c r="E348" s="17"/>
      <c r="F348" s="18">
        <v>0.28039999999999998</v>
      </c>
      <c r="G348" s="36">
        <v>0.87961438000000003</v>
      </c>
      <c r="H348" s="37">
        <v>774.71759999999995</v>
      </c>
      <c r="I348" s="37">
        <v>154.49799999999999</v>
      </c>
      <c r="J348" s="19">
        <v>3213</v>
      </c>
      <c r="K348" s="19">
        <v>897</v>
      </c>
      <c r="L348" s="18">
        <v>0.19939999999999999</v>
      </c>
      <c r="M348" s="20">
        <v>0.69321979</v>
      </c>
      <c r="N348" s="21">
        <v>0.45851700000000001</v>
      </c>
      <c r="O348" s="22"/>
      <c r="P348" s="22">
        <v>0.33856908689999998</v>
      </c>
      <c r="Q348" s="22">
        <v>0.28036212056035098</v>
      </c>
      <c r="R348" s="43"/>
      <c r="S348" s="18" t="str">
        <f>IF(A348="placement",MIN(P348,IF(R348="",Q348,R348)),"")</f>
        <v/>
      </c>
      <c r="T348" s="20" t="str">
        <f>IF($A348="placement",S348*J348,"")</f>
        <v/>
      </c>
      <c r="U348" s="19">
        <f>IF($A348="placement",T348,IF($A348="site",SUMIF($C:$C,$C348,$T:$T),IF($A348="user",SUMIF($B:$B,$B348,$T:$T),SUM($T:$T))))</f>
        <v>899.38814003145524</v>
      </c>
      <c r="V348" s="18">
        <f>U348/J348</f>
        <v>0.27992161221022571</v>
      </c>
    </row>
    <row r="349" spans="1:22" hidden="1" x14ac:dyDescent="0.3">
      <c r="A349" s="11" t="s">
        <v>10</v>
      </c>
      <c r="B349" s="11" t="s">
        <v>6232</v>
      </c>
      <c r="C349" s="11" t="s">
        <v>9898</v>
      </c>
      <c r="D349" s="11" t="s">
        <v>9898</v>
      </c>
      <c r="E349" s="11"/>
      <c r="F349" s="12">
        <v>0.28039999999999998</v>
      </c>
      <c r="G349" s="33">
        <v>0.87961438000000003</v>
      </c>
      <c r="H349" s="34">
        <v>774.71759999999995</v>
      </c>
      <c r="I349" s="34">
        <v>154.49799999999999</v>
      </c>
      <c r="J349" s="13">
        <v>3213</v>
      </c>
      <c r="K349" s="13">
        <v>897</v>
      </c>
      <c r="L349" s="12">
        <v>0.19939999999999999</v>
      </c>
      <c r="M349" s="14">
        <v>0.69321979</v>
      </c>
      <c r="N349" s="15">
        <v>0.45851700000000001</v>
      </c>
      <c r="O349" s="16"/>
      <c r="P349" s="16">
        <v>0.33856908689999998</v>
      </c>
      <c r="Q349" s="16">
        <v>0.28036212056035098</v>
      </c>
      <c r="R349" s="44"/>
      <c r="S349" s="12" t="str">
        <f>IF(A349="placement",MIN(P349,IF(R349="",Q349,R349)),"")</f>
        <v/>
      </c>
      <c r="T349" s="14" t="str">
        <f>IF($A349="placement",S349*J349,"")</f>
        <v/>
      </c>
      <c r="U349" s="13">
        <f>IF($A349="placement",T349,IF($A349="site",SUMIF($C:$C,$C349,$T:$T),IF($A349="user",SUMIF($B:$B,$B349,$T:$T),SUM($T:$T))))</f>
        <v>899.38814003145524</v>
      </c>
      <c r="V349" s="12">
        <f>U349/J349</f>
        <v>0.27992161221022571</v>
      </c>
    </row>
    <row r="350" spans="1:22" hidden="1" x14ac:dyDescent="0.3">
      <c r="A350" s="23" t="s">
        <v>14</v>
      </c>
      <c r="B350" s="23" t="s">
        <v>8322</v>
      </c>
      <c r="C350" s="23" t="s">
        <v>8324</v>
      </c>
      <c r="D350" s="23" t="s">
        <v>8327</v>
      </c>
      <c r="E350" s="23" t="s">
        <v>8328</v>
      </c>
      <c r="F350" s="27">
        <v>0.25</v>
      </c>
      <c r="G350" s="24">
        <v>1</v>
      </c>
      <c r="H350" s="25">
        <v>166.8424</v>
      </c>
      <c r="I350" s="25">
        <v>30.005099999999999</v>
      </c>
      <c r="J350" s="26">
        <v>3200</v>
      </c>
      <c r="K350" s="26">
        <v>712</v>
      </c>
      <c r="L350" s="27">
        <v>0.17979999999999999</v>
      </c>
      <c r="M350" s="28">
        <v>3.5554543000000001</v>
      </c>
      <c r="N350" s="29">
        <v>2.75</v>
      </c>
      <c r="O350" s="31" t="s">
        <v>12</v>
      </c>
      <c r="P350" s="31">
        <v>0.22654047399999999</v>
      </c>
      <c r="Q350" s="31">
        <v>0.226540473991173</v>
      </c>
      <c r="R350" s="42"/>
      <c r="S350" s="27">
        <f>IF(A350="placement",MIN(P350,IF(R350="",Q350,R350)),"")</f>
        <v>0.226540473991173</v>
      </c>
      <c r="T350" s="28">
        <f>IF($A350="placement",S350*J350,"")</f>
        <v>724.92951677175358</v>
      </c>
      <c r="U350" s="26">
        <f>IF($A350="placement",T350,IF($A350="site",SUMIF($C:$C,$C350,$T:$T),IF($A350="user",SUMIF($B:$B,$B350,$T:$T),SUM($T:$T))))</f>
        <v>724.92951677175358</v>
      </c>
      <c r="V350" s="27">
        <f>U350/J350</f>
        <v>0.226540473991173</v>
      </c>
    </row>
    <row r="351" spans="1:22" hidden="1" x14ac:dyDescent="0.3">
      <c r="A351" s="17" t="s">
        <v>13</v>
      </c>
      <c r="B351" s="17" t="s">
        <v>4169</v>
      </c>
      <c r="C351" s="17" t="s">
        <v>4170</v>
      </c>
      <c r="D351" s="17" t="s">
        <v>9898</v>
      </c>
      <c r="E351" s="17"/>
      <c r="F351" s="18">
        <v>0.25</v>
      </c>
      <c r="G351" s="36">
        <v>1</v>
      </c>
      <c r="H351" s="37">
        <v>384.34949999999998</v>
      </c>
      <c r="I351" s="37">
        <v>134.90539999999999</v>
      </c>
      <c r="J351" s="19">
        <v>3199</v>
      </c>
      <c r="K351" s="19">
        <v>800</v>
      </c>
      <c r="L351" s="18">
        <v>0.35099999999999998</v>
      </c>
      <c r="M351" s="20">
        <v>0.79036192000000005</v>
      </c>
      <c r="N351" s="21">
        <v>0.35</v>
      </c>
      <c r="O351" s="22"/>
      <c r="P351" s="22">
        <v>0.55716490009999997</v>
      </c>
      <c r="Q351" s="22">
        <v>0.249999999999999</v>
      </c>
      <c r="R351" s="43"/>
      <c r="S351" s="18" t="str">
        <f>IF(A351="placement",MIN(P351,IF(R351="",Q351,R351)),"")</f>
        <v/>
      </c>
      <c r="T351" s="20" t="str">
        <f>IF($A351="placement",S351*J351,"")</f>
        <v/>
      </c>
      <c r="U351" s="19">
        <f>IF($A351="placement",T351,IF($A351="site",SUMIF($C:$C,$C351,$T:$T),IF($A351="user",SUMIF($B:$B,$B351,$T:$T),SUM($T:$T))))</f>
        <v>799.49999999999909</v>
      </c>
      <c r="V351" s="18">
        <f>U351/J351</f>
        <v>0.24992185057830543</v>
      </c>
    </row>
    <row r="352" spans="1:22" hidden="1" x14ac:dyDescent="0.3">
      <c r="A352" s="11" t="s">
        <v>10</v>
      </c>
      <c r="B352" s="11" t="s">
        <v>4169</v>
      </c>
      <c r="C352" s="11" t="s">
        <v>9898</v>
      </c>
      <c r="D352" s="11" t="s">
        <v>9898</v>
      </c>
      <c r="E352" s="11"/>
      <c r="F352" s="12">
        <v>0.25</v>
      </c>
      <c r="G352" s="33">
        <v>1</v>
      </c>
      <c r="H352" s="34">
        <v>384.34949999999998</v>
      </c>
      <c r="I352" s="34">
        <v>134.90539999999999</v>
      </c>
      <c r="J352" s="13">
        <v>3199</v>
      </c>
      <c r="K352" s="13">
        <v>800</v>
      </c>
      <c r="L352" s="12">
        <v>0.35099999999999998</v>
      </c>
      <c r="M352" s="14">
        <v>0.79036192000000005</v>
      </c>
      <c r="N352" s="15">
        <v>0.35</v>
      </c>
      <c r="O352" s="16"/>
      <c r="P352" s="16">
        <v>0.55716490009999997</v>
      </c>
      <c r="Q352" s="16">
        <v>0.249999999999999</v>
      </c>
      <c r="R352" s="44"/>
      <c r="S352" s="12" t="str">
        <f>IF(A352="placement",MIN(P352,IF(R352="",Q352,R352)),"")</f>
        <v/>
      </c>
      <c r="T352" s="14" t="str">
        <f>IF($A352="placement",S352*J352,"")</f>
        <v/>
      </c>
      <c r="U352" s="13">
        <f>IF($A352="placement",T352,IF($A352="site",SUMIF($C:$C,$C352,$T:$T),IF($A352="user",SUMIF($B:$B,$B352,$T:$T),SUM($T:$T))))</f>
        <v>799.49999999999909</v>
      </c>
      <c r="V352" s="12">
        <f>U352/J352</f>
        <v>0.24992185057830543</v>
      </c>
    </row>
    <row r="353" spans="1:22" hidden="1" x14ac:dyDescent="0.3">
      <c r="A353" s="17" t="s">
        <v>13</v>
      </c>
      <c r="B353" s="17" t="s">
        <v>8773</v>
      </c>
      <c r="C353" s="17" t="s">
        <v>8775</v>
      </c>
      <c r="D353" s="17" t="s">
        <v>9898</v>
      </c>
      <c r="E353" s="17"/>
      <c r="F353" s="18">
        <v>0.25009999999999999</v>
      </c>
      <c r="G353" s="36">
        <v>0.99853371000000002</v>
      </c>
      <c r="H353" s="37">
        <v>1337.4921999999999</v>
      </c>
      <c r="I353" s="37">
        <v>133.1541</v>
      </c>
      <c r="J353" s="19">
        <v>3186</v>
      </c>
      <c r="K353" s="19">
        <v>783</v>
      </c>
      <c r="L353" s="18">
        <v>9.9599999999999994E-2</v>
      </c>
      <c r="M353" s="20">
        <v>0.79754506000000003</v>
      </c>
      <c r="N353" s="21">
        <v>0.49954199999999999</v>
      </c>
      <c r="O353" s="22"/>
      <c r="P353" s="22">
        <v>0.37365043510000001</v>
      </c>
      <c r="Q353" s="22">
        <v>0.25011730284176897</v>
      </c>
      <c r="R353" s="43"/>
      <c r="S353" s="18" t="str">
        <f>IF(A353="placement",MIN(P353,IF(R353="",Q353,R353)),"")</f>
        <v/>
      </c>
      <c r="T353" s="20" t="str">
        <f>IF($A353="placement",S353*J353,"")</f>
        <v/>
      </c>
      <c r="U353" s="19">
        <f>IF($A353="placement",T353,IF($A353="site",SUMIF($C:$C,$C353,$T:$T),IF($A353="user",SUMIF($B:$B,$B353,$T:$T),SUM($T:$T))))</f>
        <v>787.16059851679597</v>
      </c>
      <c r="V353" s="18">
        <f>U353/J353</f>
        <v>0.24706861221493909</v>
      </c>
    </row>
    <row r="354" spans="1:22" hidden="1" x14ac:dyDescent="0.3">
      <c r="A354" s="11" t="s">
        <v>10</v>
      </c>
      <c r="B354" s="11" t="s">
        <v>8773</v>
      </c>
      <c r="C354" s="11" t="s">
        <v>9898</v>
      </c>
      <c r="D354" s="11" t="s">
        <v>9898</v>
      </c>
      <c r="E354" s="11"/>
      <c r="F354" s="12">
        <v>0.25009999999999999</v>
      </c>
      <c r="G354" s="33">
        <v>0.99853371000000002</v>
      </c>
      <c r="H354" s="34">
        <v>1337.4921999999999</v>
      </c>
      <c r="I354" s="34">
        <v>133.1541</v>
      </c>
      <c r="J354" s="13">
        <v>3186</v>
      </c>
      <c r="K354" s="13">
        <v>783</v>
      </c>
      <c r="L354" s="12">
        <v>9.9599999999999994E-2</v>
      </c>
      <c r="M354" s="14">
        <v>0.79754506000000003</v>
      </c>
      <c r="N354" s="15">
        <v>0.49954199999999999</v>
      </c>
      <c r="O354" s="16"/>
      <c r="P354" s="16">
        <v>0.37365043510000001</v>
      </c>
      <c r="Q354" s="16">
        <v>0.25011730284176897</v>
      </c>
      <c r="R354" s="44"/>
      <c r="S354" s="12" t="str">
        <f>IF(A354="placement",MIN(P354,IF(R354="",Q354,R354)),"")</f>
        <v/>
      </c>
      <c r="T354" s="14" t="str">
        <f>IF($A354="placement",S354*J354,"")</f>
        <v/>
      </c>
      <c r="U354" s="13">
        <f>IF($A354="placement",T354,IF($A354="site",SUMIF($C:$C,$C354,$T:$T),IF($A354="user",SUMIF($B:$B,$B354,$T:$T),SUM($T:$T))))</f>
        <v>787.16059851679597</v>
      </c>
      <c r="V354" s="12">
        <f>U354/J354</f>
        <v>0.24706861221493909</v>
      </c>
    </row>
    <row r="355" spans="1:22" x14ac:dyDescent="0.3">
      <c r="A355" s="23" t="s">
        <v>14</v>
      </c>
      <c r="B355" s="23" t="s">
        <v>6986</v>
      </c>
      <c r="C355" s="23" t="s">
        <v>6987</v>
      </c>
      <c r="D355" s="23" t="s">
        <v>6996</v>
      </c>
      <c r="E355" s="23" t="s">
        <v>6997</v>
      </c>
      <c r="F355" s="27">
        <v>0.25</v>
      </c>
      <c r="G355" s="24">
        <v>1</v>
      </c>
      <c r="H355" s="25">
        <v>291.20159999999998</v>
      </c>
      <c r="I355" s="25">
        <v>69.276700000000005</v>
      </c>
      <c r="J355" s="26">
        <v>3185</v>
      </c>
      <c r="K355" s="26">
        <v>796</v>
      </c>
      <c r="L355" s="27">
        <v>0.2379</v>
      </c>
      <c r="M355" s="28">
        <v>1.5324464799999999</v>
      </c>
      <c r="N355" s="29">
        <v>1</v>
      </c>
      <c r="O355" s="31" t="s">
        <v>12</v>
      </c>
      <c r="P355" s="31">
        <v>0.3474486638</v>
      </c>
      <c r="Q355" s="31">
        <v>0.25</v>
      </c>
      <c r="R355" s="42">
        <v>0.28000000000000003</v>
      </c>
      <c r="S355" s="27">
        <f>IF(A355="placement",MIN(P355,IF(R355="",Q355,R355)),"")</f>
        <v>0.28000000000000003</v>
      </c>
      <c r="T355" s="28">
        <f>IF($A355="placement",S355*J355,"")</f>
        <v>891.80000000000007</v>
      </c>
      <c r="U355" s="26">
        <f>IF($A355="placement",T355,IF($A355="site",SUMIF($C:$C,$C355,$T:$T),IF($A355="user",SUMIF($B:$B,$B355,$T:$T),SUM($T:$T))))</f>
        <v>891.80000000000007</v>
      </c>
      <c r="V355" s="27">
        <f>U355/J355</f>
        <v>0.28000000000000003</v>
      </c>
    </row>
    <row r="356" spans="1:22" x14ac:dyDescent="0.3">
      <c r="A356" s="23" t="s">
        <v>14</v>
      </c>
      <c r="B356" s="23" t="s">
        <v>4914</v>
      </c>
      <c r="C356" s="23" t="s">
        <v>4915</v>
      </c>
      <c r="D356" s="23" t="s">
        <v>4944</v>
      </c>
      <c r="E356" s="23" t="s">
        <v>4945</v>
      </c>
      <c r="F356" s="27">
        <v>0.05</v>
      </c>
      <c r="G356" s="24">
        <v>1</v>
      </c>
      <c r="H356" s="25">
        <v>43262.342400000001</v>
      </c>
      <c r="I356" s="25">
        <v>4901.9254000000001</v>
      </c>
      <c r="J356" s="26">
        <v>3171</v>
      </c>
      <c r="K356" s="26">
        <v>159</v>
      </c>
      <c r="L356" s="27">
        <v>0.1133</v>
      </c>
      <c r="M356" s="28">
        <v>2.1565629999999999E-2</v>
      </c>
      <c r="N356" s="29">
        <v>0.01</v>
      </c>
      <c r="O356" s="31" t="s">
        <v>70</v>
      </c>
      <c r="P356" s="31">
        <v>0.53629921979999995</v>
      </c>
      <c r="Q356" s="31">
        <v>4.9999999999999899E-2</v>
      </c>
      <c r="R356" s="42">
        <v>0.2</v>
      </c>
      <c r="S356" s="27">
        <f>IF(A356="placement",MIN(P356,IF(R356="",Q356,R356)),"")</f>
        <v>0.2</v>
      </c>
      <c r="T356" s="28">
        <f>IF($A356="placement",S356*J356,"")</f>
        <v>634.20000000000005</v>
      </c>
      <c r="U356" s="26">
        <f>IF($A356="placement",T356,IF($A356="site",SUMIF($C:$C,$C356,$T:$T),IF($A356="user",SUMIF($B:$B,$B356,$T:$T),SUM($T:$T))))</f>
        <v>634.20000000000005</v>
      </c>
      <c r="V356" s="27">
        <f>U356/J356</f>
        <v>0.2</v>
      </c>
    </row>
    <row r="357" spans="1:22" x14ac:dyDescent="0.3">
      <c r="A357" s="23" t="s">
        <v>14</v>
      </c>
      <c r="B357" s="23" t="s">
        <v>7689</v>
      </c>
      <c r="C357" s="23" t="s">
        <v>7690</v>
      </c>
      <c r="D357" s="23" t="s">
        <v>7825</v>
      </c>
      <c r="E357" s="23" t="s">
        <v>7826</v>
      </c>
      <c r="F357" s="27">
        <v>0.1</v>
      </c>
      <c r="G357" s="24">
        <v>1</v>
      </c>
      <c r="H357" s="25">
        <v>702.07590000000005</v>
      </c>
      <c r="I357" s="25">
        <v>88.695599999999999</v>
      </c>
      <c r="J357" s="26">
        <v>3168</v>
      </c>
      <c r="K357" s="26">
        <v>317</v>
      </c>
      <c r="L357" s="27">
        <v>0.1263</v>
      </c>
      <c r="M357" s="28">
        <v>1.19040458</v>
      </c>
      <c r="N357" s="29">
        <v>0.95</v>
      </c>
      <c r="O357" s="31" t="s">
        <v>42</v>
      </c>
      <c r="P357" s="31">
        <v>0.20195199389999999</v>
      </c>
      <c r="Q357" s="31">
        <v>0.1</v>
      </c>
      <c r="R357" s="42">
        <v>0.15</v>
      </c>
      <c r="S357" s="27">
        <f>IF(A357="placement",MIN(P357,IF(R357="",Q357,R357)),"")</f>
        <v>0.15</v>
      </c>
      <c r="T357" s="28">
        <f>IF($A357="placement",S357*J357,"")</f>
        <v>475.2</v>
      </c>
      <c r="U357" s="26">
        <f>IF($A357="placement",T357,IF($A357="site",SUMIF($C:$C,$C357,$T:$T),IF($A357="user",SUMIF($B:$B,$B357,$T:$T),SUM($T:$T))))</f>
        <v>475.2</v>
      </c>
      <c r="V357" s="27">
        <f>U357/J357</f>
        <v>0.15</v>
      </c>
    </row>
    <row r="358" spans="1:22" hidden="1" x14ac:dyDescent="0.3">
      <c r="A358" s="23" t="s">
        <v>14</v>
      </c>
      <c r="B358" s="23" t="s">
        <v>8238</v>
      </c>
      <c r="C358" s="23" t="s">
        <v>8239</v>
      </c>
      <c r="D358" s="32" t="s">
        <v>8249</v>
      </c>
      <c r="E358" s="23" t="s">
        <v>8250</v>
      </c>
      <c r="F358" s="27">
        <v>0.4</v>
      </c>
      <c r="G358" s="24">
        <v>1</v>
      </c>
      <c r="H358" s="25">
        <v>866.33910000000003</v>
      </c>
      <c r="I358" s="25">
        <v>28.354199999999999</v>
      </c>
      <c r="J358" s="26">
        <v>3167</v>
      </c>
      <c r="K358" s="26">
        <v>615</v>
      </c>
      <c r="L358" s="27">
        <v>3.27E-2</v>
      </c>
      <c r="M358" s="28">
        <v>3.72280261</v>
      </c>
      <c r="N358" s="29">
        <v>3</v>
      </c>
      <c r="O358" s="31" t="s">
        <v>385</v>
      </c>
      <c r="P358" s="31">
        <v>0.19415550140000001</v>
      </c>
      <c r="Q358" s="31">
        <v>0.194155501421031</v>
      </c>
      <c r="R358" s="42"/>
      <c r="S358" s="27">
        <f>IF(A358="placement",MIN(P358,IF(R358="",Q358,R358)),"")</f>
        <v>0.19415550140000001</v>
      </c>
      <c r="T358" s="28">
        <f>IF($A358="placement",S358*J358,"")</f>
        <v>614.89047293380008</v>
      </c>
      <c r="U358" s="26">
        <f>IF($A358="placement",T358,IF($A358="site",SUMIF($C:$C,$C358,$T:$T),IF($A358="user",SUMIF($B:$B,$B358,$T:$T),SUM($T:$T))))</f>
        <v>614.89047293380008</v>
      </c>
      <c r="V358" s="27">
        <f>U358/J358</f>
        <v>0.19415550140000001</v>
      </c>
    </row>
    <row r="359" spans="1:22" hidden="1" x14ac:dyDescent="0.3">
      <c r="A359" s="23" t="s">
        <v>14</v>
      </c>
      <c r="B359" s="23" t="s">
        <v>9073</v>
      </c>
      <c r="C359" s="23" t="s">
        <v>9074</v>
      </c>
      <c r="D359" s="23" t="s">
        <v>9087</v>
      </c>
      <c r="E359" s="23" t="s">
        <v>9088</v>
      </c>
      <c r="F359" s="27">
        <v>0.15</v>
      </c>
      <c r="G359" s="24">
        <v>1</v>
      </c>
      <c r="H359" s="25">
        <v>2641.4014999999999</v>
      </c>
      <c r="I359" s="25">
        <v>179.3177</v>
      </c>
      <c r="J359" s="26">
        <v>3163</v>
      </c>
      <c r="K359" s="26">
        <v>414</v>
      </c>
      <c r="L359" s="27">
        <v>6.7900000000000002E-2</v>
      </c>
      <c r="M359" s="28">
        <v>0.58798963000000004</v>
      </c>
      <c r="N359" s="29">
        <v>0.51</v>
      </c>
      <c r="O359" s="31" t="s">
        <v>42</v>
      </c>
      <c r="P359" s="31">
        <v>0.13263776990000001</v>
      </c>
      <c r="Q359" s="31">
        <v>0.13263776986844</v>
      </c>
      <c r="R359" s="42"/>
      <c r="S359" s="27">
        <f>IF(A359="placement",MIN(P359,IF(R359="",Q359,R359)),"")</f>
        <v>0.13263776986844</v>
      </c>
      <c r="T359" s="28">
        <f>IF($A359="placement",S359*J359,"")</f>
        <v>419.53326609387574</v>
      </c>
      <c r="U359" s="26">
        <f>IF($A359="placement",T359,IF($A359="site",SUMIF($C:$C,$C359,$T:$T),IF($A359="user",SUMIF($B:$B,$B359,$T:$T),SUM($T:$T))))</f>
        <v>419.53326609387574</v>
      </c>
      <c r="V359" s="27">
        <f>U359/J359</f>
        <v>0.13263776986844</v>
      </c>
    </row>
    <row r="360" spans="1:22" hidden="1" x14ac:dyDescent="0.3">
      <c r="A360" s="23" t="s">
        <v>14</v>
      </c>
      <c r="B360" s="23" t="s">
        <v>3846</v>
      </c>
      <c r="C360" s="23" t="s">
        <v>3848</v>
      </c>
      <c r="D360" s="23" t="s">
        <v>3849</v>
      </c>
      <c r="E360" s="23" t="s">
        <v>3847</v>
      </c>
      <c r="F360" s="27">
        <v>0.3</v>
      </c>
      <c r="G360" s="24">
        <v>1</v>
      </c>
      <c r="H360" s="25">
        <v>858.30740000000003</v>
      </c>
      <c r="I360" s="25">
        <v>51.792900000000003</v>
      </c>
      <c r="J360" s="26">
        <v>3150</v>
      </c>
      <c r="K360" s="26">
        <v>812</v>
      </c>
      <c r="L360" s="27">
        <v>6.0299999999999999E-2</v>
      </c>
      <c r="M360" s="28">
        <v>2.0275812599999998</v>
      </c>
      <c r="N360" s="29">
        <v>1.5</v>
      </c>
      <c r="O360" s="31" t="s">
        <v>70</v>
      </c>
      <c r="P360" s="31">
        <v>0.26020227709999999</v>
      </c>
      <c r="Q360" s="31">
        <v>0.26020227707609001</v>
      </c>
      <c r="R360" s="42"/>
      <c r="S360" s="27">
        <f>IF(A360="placement",MIN(P360,IF(R360="",Q360,R360)),"")</f>
        <v>0.26020227707609001</v>
      </c>
      <c r="T360" s="28">
        <f>IF($A360="placement",S360*J360,"")</f>
        <v>819.63717278968352</v>
      </c>
      <c r="U360" s="26">
        <f>IF($A360="placement",T360,IF($A360="site",SUMIF($C:$C,$C360,$T:$T),IF($A360="user",SUMIF($B:$B,$B360,$T:$T),SUM($T:$T))))</f>
        <v>819.63717278968352</v>
      </c>
      <c r="V360" s="27">
        <f>U360/J360</f>
        <v>0.26020227707609001</v>
      </c>
    </row>
    <row r="361" spans="1:22" hidden="1" x14ac:dyDescent="0.3">
      <c r="A361" s="17" t="s">
        <v>13</v>
      </c>
      <c r="B361" s="17" t="s">
        <v>3846</v>
      </c>
      <c r="C361" s="17" t="s">
        <v>3848</v>
      </c>
      <c r="D361" s="17" t="s">
        <v>9898</v>
      </c>
      <c r="E361" s="17"/>
      <c r="F361" s="18">
        <v>0.3</v>
      </c>
      <c r="G361" s="36">
        <v>1</v>
      </c>
      <c r="H361" s="37">
        <v>858.30740000000003</v>
      </c>
      <c r="I361" s="37">
        <v>51.792900000000003</v>
      </c>
      <c r="J361" s="19">
        <v>3150</v>
      </c>
      <c r="K361" s="19">
        <v>812</v>
      </c>
      <c r="L361" s="18">
        <v>6.0299999999999999E-2</v>
      </c>
      <c r="M361" s="20">
        <v>2.0275812599999998</v>
      </c>
      <c r="N361" s="21">
        <v>1.5</v>
      </c>
      <c r="O361" s="22"/>
      <c r="P361" s="22">
        <v>0.26020227709999999</v>
      </c>
      <c r="Q361" s="22">
        <v>0.26020227707609001</v>
      </c>
      <c r="R361" s="43"/>
      <c r="S361" s="18" t="str">
        <f>IF(A361="placement",MIN(P361,IF(R361="",Q361,R361)),"")</f>
        <v/>
      </c>
      <c r="T361" s="20" t="str">
        <f>IF($A361="placement",S361*J361,"")</f>
        <v/>
      </c>
      <c r="U361" s="19">
        <f>IF($A361="placement",T361,IF($A361="site",SUMIF($C:$C,$C361,$T:$T),IF($A361="user",SUMIF($B:$B,$B361,$T:$T),SUM($T:$T))))</f>
        <v>819.63717278968352</v>
      </c>
      <c r="V361" s="18">
        <f>U361/J361</f>
        <v>0.26020227707609001</v>
      </c>
    </row>
    <row r="362" spans="1:22" hidden="1" x14ac:dyDescent="0.3">
      <c r="A362" s="11" t="s">
        <v>10</v>
      </c>
      <c r="B362" s="11" t="s">
        <v>3846</v>
      </c>
      <c r="C362" s="11" t="s">
        <v>9898</v>
      </c>
      <c r="D362" s="11" t="s">
        <v>9898</v>
      </c>
      <c r="E362" s="11"/>
      <c r="F362" s="12">
        <v>0.3</v>
      </c>
      <c r="G362" s="33">
        <v>1</v>
      </c>
      <c r="H362" s="34">
        <v>858.30740000000003</v>
      </c>
      <c r="I362" s="34">
        <v>51.792900000000003</v>
      </c>
      <c r="J362" s="13">
        <v>3150</v>
      </c>
      <c r="K362" s="13">
        <v>812</v>
      </c>
      <c r="L362" s="12">
        <v>6.0299999999999999E-2</v>
      </c>
      <c r="M362" s="14">
        <v>2.0275812599999998</v>
      </c>
      <c r="N362" s="15">
        <v>1.5</v>
      </c>
      <c r="O362" s="16"/>
      <c r="P362" s="16">
        <v>0.26020227709999999</v>
      </c>
      <c r="Q362" s="16">
        <v>0.26020227707609001</v>
      </c>
      <c r="R362" s="44"/>
      <c r="S362" s="12" t="str">
        <f>IF(A362="placement",MIN(P362,IF(R362="",Q362,R362)),"")</f>
        <v/>
      </c>
      <c r="T362" s="14" t="str">
        <f>IF($A362="placement",S362*J362,"")</f>
        <v/>
      </c>
      <c r="U362" s="13">
        <f>IF($A362="placement",T362,IF($A362="site",SUMIF($C:$C,$C362,$T:$T),IF($A362="user",SUMIF($B:$B,$B362,$T:$T),SUM($T:$T))))</f>
        <v>819.63717278968352</v>
      </c>
      <c r="V362" s="12">
        <f>U362/J362</f>
        <v>0.26020227707609001</v>
      </c>
    </row>
    <row r="363" spans="1:22" hidden="1" x14ac:dyDescent="0.3">
      <c r="A363" s="23" t="s">
        <v>14</v>
      </c>
      <c r="B363" s="23" t="s">
        <v>4710</v>
      </c>
      <c r="C363" s="23" t="s">
        <v>4712</v>
      </c>
      <c r="D363" s="23" t="s">
        <v>4729</v>
      </c>
      <c r="E363" s="23" t="s">
        <v>4730</v>
      </c>
      <c r="F363" s="27">
        <v>0.4</v>
      </c>
      <c r="G363" s="24">
        <v>1</v>
      </c>
      <c r="H363" s="25">
        <v>590.553</v>
      </c>
      <c r="I363" s="25">
        <v>93.002099999999999</v>
      </c>
      <c r="J363" s="26">
        <v>3141</v>
      </c>
      <c r="K363" s="26">
        <v>1039</v>
      </c>
      <c r="L363" s="27">
        <v>0.1575</v>
      </c>
      <c r="M363" s="28">
        <v>1.1258581599999999</v>
      </c>
      <c r="N363" s="29">
        <v>0.75</v>
      </c>
      <c r="O363" s="31" t="s">
        <v>42</v>
      </c>
      <c r="P363" s="31">
        <v>0.33384148489999999</v>
      </c>
      <c r="Q363" s="31">
        <v>0.33384148494055899</v>
      </c>
      <c r="R363" s="42"/>
      <c r="S363" s="27">
        <f>IF(A363="placement",MIN(P363,IF(R363="",Q363,R363)),"")</f>
        <v>0.33384148489999999</v>
      </c>
      <c r="T363" s="28">
        <f>IF($A363="placement",S363*J363,"")</f>
        <v>1048.5961040708999</v>
      </c>
      <c r="U363" s="26">
        <f>IF($A363="placement",T363,IF($A363="site",SUMIF($C:$C,$C363,$T:$T),IF($A363="user",SUMIF($B:$B,$B363,$T:$T),SUM($T:$T))))</f>
        <v>1048.5961040708999</v>
      </c>
      <c r="V363" s="27">
        <f>U363/J363</f>
        <v>0.33384148489999993</v>
      </c>
    </row>
    <row r="364" spans="1:22" x14ac:dyDescent="0.3">
      <c r="A364" s="23" t="s">
        <v>14</v>
      </c>
      <c r="B364" s="23" t="s">
        <v>10063</v>
      </c>
      <c r="C364" s="23" t="s">
        <v>10064</v>
      </c>
      <c r="D364" s="23" t="s">
        <v>10067</v>
      </c>
      <c r="E364" s="23" t="s">
        <v>10068</v>
      </c>
      <c r="F364" s="27">
        <v>0.15</v>
      </c>
      <c r="G364" s="24">
        <v>1</v>
      </c>
      <c r="H364" s="25">
        <v>304.96539999999999</v>
      </c>
      <c r="I364" s="25">
        <v>53.4726</v>
      </c>
      <c r="J364" s="26">
        <v>3110</v>
      </c>
      <c r="K364" s="26">
        <v>369</v>
      </c>
      <c r="L364" s="27">
        <v>0.17530000000000001</v>
      </c>
      <c r="M364" s="28">
        <v>1.93845296</v>
      </c>
      <c r="N364" s="29">
        <v>1.4</v>
      </c>
      <c r="O364" s="31" t="s">
        <v>70</v>
      </c>
      <c r="P364" s="31">
        <v>0.27777458109999997</v>
      </c>
      <c r="Q364" s="31">
        <v>0.149999999999999</v>
      </c>
      <c r="R364" s="42">
        <v>0.18</v>
      </c>
      <c r="S364" s="27">
        <f>IF(A364="placement",MIN(P364,IF(R364="",Q364,R364)),"")</f>
        <v>0.18</v>
      </c>
      <c r="T364" s="28">
        <f>IF($A364="placement",S364*J364,"")</f>
        <v>559.79999999999995</v>
      </c>
      <c r="U364" s="26">
        <f>IF($A364="placement",T364,IF($A364="site",SUMIF($C:$C,$C364,$T:$T),IF($A364="user",SUMIF($B:$B,$B364,$T:$T),SUM($T:$T))))</f>
        <v>559.79999999999995</v>
      </c>
      <c r="V364" s="27">
        <f>U364/J364</f>
        <v>0.18</v>
      </c>
    </row>
    <row r="365" spans="1:22" hidden="1" x14ac:dyDescent="0.3">
      <c r="A365" s="17" t="s">
        <v>13</v>
      </c>
      <c r="B365" s="17" t="s">
        <v>3927</v>
      </c>
      <c r="C365" s="17" t="s">
        <v>3929</v>
      </c>
      <c r="D365" s="17" t="s">
        <v>9898</v>
      </c>
      <c r="E365" s="17"/>
      <c r="F365" s="18">
        <v>0.25</v>
      </c>
      <c r="G365" s="36">
        <v>1</v>
      </c>
      <c r="H365" s="37">
        <v>2675.7141000000001</v>
      </c>
      <c r="I365" s="37">
        <v>297.99560000000002</v>
      </c>
      <c r="J365" s="19">
        <v>3077</v>
      </c>
      <c r="K365" s="19">
        <v>769</v>
      </c>
      <c r="L365" s="18">
        <v>0.1114</v>
      </c>
      <c r="M365" s="20">
        <v>0.34420981</v>
      </c>
      <c r="N365" s="21">
        <v>0.15839</v>
      </c>
      <c r="O365" s="22"/>
      <c r="P365" s="22">
        <v>0.53984461250000004</v>
      </c>
      <c r="Q365" s="22">
        <v>0.25</v>
      </c>
      <c r="R365" s="43"/>
      <c r="S365" s="18" t="str">
        <f>IF(A365="placement",MIN(P365,IF(R365="",Q365,R365)),"")</f>
        <v/>
      </c>
      <c r="T365" s="20" t="str">
        <f>IF($A365="placement",S365*J365,"")</f>
        <v/>
      </c>
      <c r="U365" s="19">
        <f>IF($A365="placement",T365,IF($A365="site",SUMIF($C:$C,$C365,$T:$T),IF($A365="user",SUMIF($B:$B,$B365,$T:$T),SUM($T:$T))))</f>
        <v>769.25</v>
      </c>
      <c r="V365" s="18">
        <f>U365/J365</f>
        <v>0.25</v>
      </c>
    </row>
    <row r="366" spans="1:22" hidden="1" x14ac:dyDescent="0.3">
      <c r="A366" s="11" t="s">
        <v>10</v>
      </c>
      <c r="B366" s="11" t="s">
        <v>3927</v>
      </c>
      <c r="C366" s="11" t="s">
        <v>9898</v>
      </c>
      <c r="D366" s="11" t="s">
        <v>9898</v>
      </c>
      <c r="E366" s="11"/>
      <c r="F366" s="12">
        <v>0.25</v>
      </c>
      <c r="G366" s="33">
        <v>1</v>
      </c>
      <c r="H366" s="34">
        <v>2675.7141000000001</v>
      </c>
      <c r="I366" s="34">
        <v>297.99560000000002</v>
      </c>
      <c r="J366" s="13">
        <v>3077</v>
      </c>
      <c r="K366" s="13">
        <v>769</v>
      </c>
      <c r="L366" s="12">
        <v>0.1114</v>
      </c>
      <c r="M366" s="14">
        <v>0.34420981</v>
      </c>
      <c r="N366" s="15">
        <v>0.15839</v>
      </c>
      <c r="O366" s="16"/>
      <c r="P366" s="16">
        <v>0.53984461250000004</v>
      </c>
      <c r="Q366" s="16">
        <v>0.25</v>
      </c>
      <c r="R366" s="44"/>
      <c r="S366" s="12" t="str">
        <f>IF(A366="placement",MIN(P366,IF(R366="",Q366,R366)),"")</f>
        <v/>
      </c>
      <c r="T366" s="14" t="str">
        <f>IF($A366="placement",S366*J366,"")</f>
        <v/>
      </c>
      <c r="U366" s="13">
        <f>IF($A366="placement",T366,IF($A366="site",SUMIF($C:$C,$C366,$T:$T),IF($A366="user",SUMIF($B:$B,$B366,$T:$T),SUM($T:$T))))</f>
        <v>769.25</v>
      </c>
      <c r="V366" s="12">
        <f>U366/J366</f>
        <v>0.25</v>
      </c>
    </row>
    <row r="367" spans="1:22" hidden="1" x14ac:dyDescent="0.3">
      <c r="A367" s="17" t="s">
        <v>13</v>
      </c>
      <c r="B367" s="17" t="s">
        <v>2366</v>
      </c>
      <c r="C367" s="17" t="s">
        <v>2367</v>
      </c>
      <c r="D367" s="17" t="s">
        <v>9898</v>
      </c>
      <c r="E367" s="17"/>
      <c r="F367" s="18">
        <v>0.22800000000000001</v>
      </c>
      <c r="G367" s="36">
        <v>0.46740521000000002</v>
      </c>
      <c r="H367" s="37">
        <v>1324.7266</v>
      </c>
      <c r="I367" s="37">
        <v>115.9623</v>
      </c>
      <c r="J367" s="19">
        <v>3069</v>
      </c>
      <c r="K367" s="19">
        <v>645</v>
      </c>
      <c r="L367" s="18">
        <v>8.7499999999999994E-2</v>
      </c>
      <c r="M367" s="20">
        <v>0.88222666999999999</v>
      </c>
      <c r="N367" s="21">
        <v>0.66259900000000005</v>
      </c>
      <c r="O367" s="22"/>
      <c r="P367" s="22">
        <v>0.24894698740000001</v>
      </c>
      <c r="Q367" s="22">
        <v>0.227954293962529</v>
      </c>
      <c r="R367" s="43"/>
      <c r="S367" s="18" t="str">
        <f>IF(A367="placement",MIN(P367,IF(R367="",Q367,R367)),"")</f>
        <v/>
      </c>
      <c r="T367" s="20" t="str">
        <f>IF($A367="placement",S367*J367,"")</f>
        <v/>
      </c>
      <c r="U367" s="19">
        <f>IF($A367="placement",T367,IF($A367="site",SUMIF($C:$C,$C367,$T:$T),IF($A367="user",SUMIF($B:$B,$B367,$T:$T),SUM($T:$T))))</f>
        <v>601.19314309841025</v>
      </c>
      <c r="V367" s="18">
        <f>U367/J367</f>
        <v>0.19589219390629203</v>
      </c>
    </row>
    <row r="368" spans="1:22" hidden="1" x14ac:dyDescent="0.3">
      <c r="A368" s="11" t="s">
        <v>10</v>
      </c>
      <c r="B368" s="11" t="s">
        <v>2366</v>
      </c>
      <c r="C368" s="11" t="s">
        <v>9898</v>
      </c>
      <c r="D368" s="11" t="s">
        <v>9898</v>
      </c>
      <c r="E368" s="11"/>
      <c r="F368" s="12">
        <v>0.22800000000000001</v>
      </c>
      <c r="G368" s="33">
        <v>0.46740521000000002</v>
      </c>
      <c r="H368" s="34">
        <v>1324.7266</v>
      </c>
      <c r="I368" s="34">
        <v>115.9623</v>
      </c>
      <c r="J368" s="13">
        <v>3069</v>
      </c>
      <c r="K368" s="13">
        <v>645</v>
      </c>
      <c r="L368" s="12">
        <v>8.7499999999999994E-2</v>
      </c>
      <c r="M368" s="14">
        <v>0.88222666999999999</v>
      </c>
      <c r="N368" s="15">
        <v>0.66259900000000005</v>
      </c>
      <c r="O368" s="16"/>
      <c r="P368" s="16">
        <v>0.24894698740000001</v>
      </c>
      <c r="Q368" s="16">
        <v>0.227954293962529</v>
      </c>
      <c r="R368" s="44"/>
      <c r="S368" s="12" t="str">
        <f>IF(A368="placement",MIN(P368,IF(R368="",Q368,R368)),"")</f>
        <v/>
      </c>
      <c r="T368" s="14" t="str">
        <f>IF($A368="placement",S368*J368,"")</f>
        <v/>
      </c>
      <c r="U368" s="13">
        <f>IF($A368="placement",T368,IF($A368="site",SUMIF($C:$C,$C368,$T:$T),IF($A368="user",SUMIF($B:$B,$B368,$T:$T),SUM($T:$T))))</f>
        <v>601.19314309841025</v>
      </c>
      <c r="V368" s="12">
        <f>U368/J368</f>
        <v>0.19589219390629203</v>
      </c>
    </row>
    <row r="369" spans="1:22" x14ac:dyDescent="0.3">
      <c r="A369" s="23" t="s">
        <v>14</v>
      </c>
      <c r="B369" s="23" t="s">
        <v>7689</v>
      </c>
      <c r="C369" s="23" t="s">
        <v>7690</v>
      </c>
      <c r="D369" s="23" t="s">
        <v>7863</v>
      </c>
      <c r="E369" s="23" t="s">
        <v>7864</v>
      </c>
      <c r="F369" s="27">
        <v>0.1</v>
      </c>
      <c r="G369" s="24">
        <v>1</v>
      </c>
      <c r="H369" s="25">
        <v>719.00789999999995</v>
      </c>
      <c r="I369" s="25">
        <v>86.476299999999995</v>
      </c>
      <c r="J369" s="26">
        <v>3058</v>
      </c>
      <c r="K369" s="26">
        <v>306</v>
      </c>
      <c r="L369" s="27">
        <v>0.1203</v>
      </c>
      <c r="M369" s="28">
        <v>1.1787922</v>
      </c>
      <c r="N369" s="29">
        <v>0.95</v>
      </c>
      <c r="O369" s="31" t="s">
        <v>42</v>
      </c>
      <c r="P369" s="31">
        <v>0.19409036060000001</v>
      </c>
      <c r="Q369" s="31">
        <v>9.9999999999999895E-2</v>
      </c>
      <c r="R369" s="42">
        <v>0.15</v>
      </c>
      <c r="S369" s="27">
        <f>IF(A369="placement",MIN(P369,IF(R369="",Q369,R369)),"")</f>
        <v>0.15</v>
      </c>
      <c r="T369" s="28">
        <f>IF($A369="placement",S369*J369,"")</f>
        <v>458.7</v>
      </c>
      <c r="U369" s="26">
        <f>IF($A369="placement",T369,IF($A369="site",SUMIF($C:$C,$C369,$T:$T),IF($A369="user",SUMIF($B:$B,$B369,$T:$T),SUM($T:$T))))</f>
        <v>458.7</v>
      </c>
      <c r="V369" s="27">
        <f>U369/J369</f>
        <v>0.15</v>
      </c>
    </row>
    <row r="370" spans="1:22" x14ac:dyDescent="0.3">
      <c r="A370" s="23" t="s">
        <v>14</v>
      </c>
      <c r="B370" s="23" t="s">
        <v>7153</v>
      </c>
      <c r="C370" s="23" t="s">
        <v>7155</v>
      </c>
      <c r="D370" s="23" t="s">
        <v>7234</v>
      </c>
      <c r="E370" s="23" t="s">
        <v>7235</v>
      </c>
      <c r="F370" s="27">
        <v>0.25</v>
      </c>
      <c r="G370" s="24">
        <v>1</v>
      </c>
      <c r="H370" s="25">
        <v>320.37990000000002</v>
      </c>
      <c r="I370" s="25">
        <v>72.079400000000007</v>
      </c>
      <c r="J370" s="26">
        <v>3047</v>
      </c>
      <c r="K370" s="26">
        <v>746</v>
      </c>
      <c r="L370" s="27">
        <v>0.22500000000000001</v>
      </c>
      <c r="M370" s="28">
        <v>1.40891418</v>
      </c>
      <c r="N370" s="29">
        <v>1</v>
      </c>
      <c r="O370" s="31" t="s">
        <v>12</v>
      </c>
      <c r="P370" s="31">
        <v>0.2902335627</v>
      </c>
      <c r="Q370" s="31">
        <v>0.25</v>
      </c>
      <c r="R370" s="42">
        <v>0.28000000000000003</v>
      </c>
      <c r="S370" s="27">
        <f>IF(A370="placement",MIN(P370,IF(R370="",Q370,R370)),"")</f>
        <v>0.28000000000000003</v>
      </c>
      <c r="T370" s="28">
        <f>IF($A370="placement",S370*J370,"")</f>
        <v>853.16000000000008</v>
      </c>
      <c r="U370" s="26">
        <f>IF($A370="placement",T370,IF($A370="site",SUMIF($C:$C,$C370,$T:$T),IF($A370="user",SUMIF($B:$B,$B370,$T:$T),SUM($T:$T))))</f>
        <v>853.16000000000008</v>
      </c>
      <c r="V370" s="27">
        <f>U370/J370</f>
        <v>0.28000000000000003</v>
      </c>
    </row>
    <row r="371" spans="1:22" hidden="1" x14ac:dyDescent="0.3">
      <c r="A371" s="23" t="s">
        <v>14</v>
      </c>
      <c r="B371" s="23" t="s">
        <v>6638</v>
      </c>
      <c r="C371" s="23" t="s">
        <v>6639</v>
      </c>
      <c r="D371" s="23" t="s">
        <v>10288</v>
      </c>
      <c r="E371" s="23" t="s">
        <v>10289</v>
      </c>
      <c r="F371" s="27">
        <v>0.25</v>
      </c>
      <c r="G371" s="24">
        <v>1</v>
      </c>
      <c r="H371" s="25">
        <v>426.96899999999999</v>
      </c>
      <c r="I371" s="25">
        <v>82.711500000000001</v>
      </c>
      <c r="J371" s="26">
        <v>3040</v>
      </c>
      <c r="K371" s="26">
        <v>573</v>
      </c>
      <c r="L371" s="27">
        <v>0.19370000000000001</v>
      </c>
      <c r="M371" s="28">
        <v>1.22512149</v>
      </c>
      <c r="N371" s="29">
        <v>1</v>
      </c>
      <c r="O371" s="31" t="s">
        <v>12</v>
      </c>
      <c r="P371" s="31">
        <v>0.18375441770000001</v>
      </c>
      <c r="Q371" s="31">
        <v>0.183754417690315</v>
      </c>
      <c r="R371" s="42"/>
      <c r="S371" s="27">
        <f>IF(A371="placement",MIN(P371,IF(R371="",Q371,R371)),"")</f>
        <v>0.183754417690315</v>
      </c>
      <c r="T371" s="28">
        <f>IF($A371="placement",S371*J371,"")</f>
        <v>558.61342977855759</v>
      </c>
      <c r="U371" s="26">
        <f>IF($A371="placement",T371,IF($A371="site",SUMIF($C:$C,$C371,$T:$T),IF($A371="user",SUMIF($B:$B,$B371,$T:$T),SUM($T:$T))))</f>
        <v>558.61342977855759</v>
      </c>
      <c r="V371" s="27">
        <f>U371/J371</f>
        <v>0.183754417690315</v>
      </c>
    </row>
    <row r="372" spans="1:22" x14ac:dyDescent="0.3">
      <c r="A372" s="23" t="s">
        <v>14</v>
      </c>
      <c r="B372" s="23" t="s">
        <v>9733</v>
      </c>
      <c r="C372" s="23" t="s">
        <v>9735</v>
      </c>
      <c r="D372" s="23" t="s">
        <v>9742</v>
      </c>
      <c r="E372" s="23" t="s">
        <v>9743</v>
      </c>
      <c r="F372" s="27">
        <v>0.32</v>
      </c>
      <c r="G372" s="24">
        <v>1</v>
      </c>
      <c r="H372" s="25">
        <v>226.32939999999999</v>
      </c>
      <c r="I372" s="25">
        <v>89.415499999999994</v>
      </c>
      <c r="J372" s="26">
        <v>3016</v>
      </c>
      <c r="K372" s="26">
        <v>965</v>
      </c>
      <c r="L372" s="27">
        <v>0.39510000000000001</v>
      </c>
      <c r="M372" s="28">
        <v>1.1243728099999999</v>
      </c>
      <c r="N372" s="29">
        <v>0.5</v>
      </c>
      <c r="O372" s="31" t="s">
        <v>304</v>
      </c>
      <c r="P372" s="31">
        <v>0.55530763920000004</v>
      </c>
      <c r="Q372" s="31">
        <v>0.32</v>
      </c>
      <c r="R372" s="42">
        <v>0.35</v>
      </c>
      <c r="S372" s="27">
        <f>IF(A372="placement",MIN(P372,IF(R372="",Q372,R372)),"")</f>
        <v>0.35</v>
      </c>
      <c r="T372" s="28">
        <f>IF($A372="placement",S372*J372,"")</f>
        <v>1055.5999999999999</v>
      </c>
      <c r="U372" s="26">
        <f>IF($A372="placement",T372,IF($A372="site",SUMIF($C:$C,$C372,$T:$T),IF($A372="user",SUMIF($B:$B,$B372,$T:$T),SUM($T:$T))))</f>
        <v>1055.5999999999999</v>
      </c>
      <c r="V372" s="27">
        <f>U372/J372</f>
        <v>0.35</v>
      </c>
    </row>
    <row r="373" spans="1:22" hidden="1" x14ac:dyDescent="0.3">
      <c r="A373" s="17" t="s">
        <v>13</v>
      </c>
      <c r="B373" s="17" t="s">
        <v>9473</v>
      </c>
      <c r="C373" s="17" t="s">
        <v>9475</v>
      </c>
      <c r="D373" s="38" t="s">
        <v>9898</v>
      </c>
      <c r="E373" s="17"/>
      <c r="F373" s="18">
        <v>0.2681</v>
      </c>
      <c r="G373" s="36">
        <v>0.56127603000000004</v>
      </c>
      <c r="H373" s="37">
        <v>348.94510000000002</v>
      </c>
      <c r="I373" s="37">
        <v>115.5933</v>
      </c>
      <c r="J373" s="19">
        <v>3012</v>
      </c>
      <c r="K373" s="19">
        <v>797</v>
      </c>
      <c r="L373" s="18">
        <v>0.33129999999999998</v>
      </c>
      <c r="M373" s="20">
        <v>0.86862324000000002</v>
      </c>
      <c r="N373" s="21">
        <v>0.42970799999999998</v>
      </c>
      <c r="O373" s="22"/>
      <c r="P373" s="22">
        <v>0.50529990390000001</v>
      </c>
      <c r="Q373" s="22">
        <v>0.26814748855764298</v>
      </c>
      <c r="R373" s="43"/>
      <c r="S373" s="18" t="str">
        <f>IF(A373="placement",MIN(P373,IF(R373="",Q373,R373)),"")</f>
        <v/>
      </c>
      <c r="T373" s="20" t="str">
        <f>IF($A373="placement",S373*J373,"")</f>
        <v/>
      </c>
      <c r="U373" s="19">
        <f>IF($A373="placement",T373,IF($A373="site",SUMIF($C:$C,$C373,$T:$T),IF($A373="user",SUMIF($B:$B,$B373,$T:$T),SUM($T:$T))))</f>
        <v>807.24260256879904</v>
      </c>
      <c r="V373" s="18">
        <f>U373/J373</f>
        <v>0.26800883219415639</v>
      </c>
    </row>
    <row r="374" spans="1:22" hidden="1" x14ac:dyDescent="0.3">
      <c r="A374" s="11" t="s">
        <v>10</v>
      </c>
      <c r="B374" s="11" t="s">
        <v>9473</v>
      </c>
      <c r="C374" s="11" t="s">
        <v>9898</v>
      </c>
      <c r="D374" s="11" t="s">
        <v>9898</v>
      </c>
      <c r="E374" s="11"/>
      <c r="F374" s="12">
        <v>0.2681</v>
      </c>
      <c r="G374" s="33">
        <v>0.56127603000000004</v>
      </c>
      <c r="H374" s="34">
        <v>348.94510000000002</v>
      </c>
      <c r="I374" s="34">
        <v>115.5933</v>
      </c>
      <c r="J374" s="13">
        <v>3012</v>
      </c>
      <c r="K374" s="13">
        <v>797</v>
      </c>
      <c r="L374" s="12">
        <v>0.33129999999999998</v>
      </c>
      <c r="M374" s="14">
        <v>0.86862324000000002</v>
      </c>
      <c r="N374" s="15">
        <v>0.42970799999999998</v>
      </c>
      <c r="O374" s="16"/>
      <c r="P374" s="16">
        <v>0.50529990390000001</v>
      </c>
      <c r="Q374" s="16">
        <v>0.26814748855764298</v>
      </c>
      <c r="R374" s="44"/>
      <c r="S374" s="12" t="str">
        <f>IF(A374="placement",MIN(P374,IF(R374="",Q374,R374)),"")</f>
        <v/>
      </c>
      <c r="T374" s="14" t="str">
        <f>IF($A374="placement",S374*J374,"")</f>
        <v/>
      </c>
      <c r="U374" s="13">
        <f>IF($A374="placement",T374,IF($A374="site",SUMIF($C:$C,$C374,$T:$T),IF($A374="user",SUMIF($B:$B,$B374,$T:$T),SUM($T:$T))))</f>
        <v>807.24260256879904</v>
      </c>
      <c r="V374" s="12">
        <f>U374/J374</f>
        <v>0.26800883219415639</v>
      </c>
    </row>
    <row r="375" spans="1:22" hidden="1" x14ac:dyDescent="0.3">
      <c r="A375" s="23" t="s">
        <v>14</v>
      </c>
      <c r="B375" s="23" t="s">
        <v>8238</v>
      </c>
      <c r="C375" s="23" t="s">
        <v>8239</v>
      </c>
      <c r="D375" s="23" t="s">
        <v>8269</v>
      </c>
      <c r="E375" s="23" t="s">
        <v>8270</v>
      </c>
      <c r="F375" s="27">
        <v>0.25</v>
      </c>
      <c r="G375" s="24">
        <v>1</v>
      </c>
      <c r="H375" s="25">
        <v>384.0256</v>
      </c>
      <c r="I375" s="25">
        <v>31.738099999999999</v>
      </c>
      <c r="J375" s="26">
        <v>3000</v>
      </c>
      <c r="K375" s="26">
        <v>620</v>
      </c>
      <c r="L375" s="27">
        <v>8.2600000000000007E-2</v>
      </c>
      <c r="M375" s="28">
        <v>3.1511114400000002</v>
      </c>
      <c r="N375" s="29">
        <v>2.5</v>
      </c>
      <c r="O375" s="31" t="s">
        <v>12</v>
      </c>
      <c r="P375" s="31">
        <v>0.2066291381</v>
      </c>
      <c r="Q375" s="31">
        <v>0.20662913811362599</v>
      </c>
      <c r="R375" s="42"/>
      <c r="S375" s="27">
        <f>IF(A375="placement",MIN(P375,IF(R375="",Q375,R375)),"")</f>
        <v>0.2066291381</v>
      </c>
      <c r="T375" s="28">
        <f>IF($A375="placement",S375*J375,"")</f>
        <v>619.88741430000005</v>
      </c>
      <c r="U375" s="23">
        <f>IF($A375="placement",T375,IF($A375="site",SUMIF($C:$C,$C375,$T:$T),IF($A375="user",SUMIF($B:$B,$B375,$T:$T),SUM($T:$T))))</f>
        <v>619.88741430000005</v>
      </c>
      <c r="V375" s="27">
        <f>U375/J375</f>
        <v>0.20662913810000003</v>
      </c>
    </row>
    <row r="376" spans="1:22" hidden="1" x14ac:dyDescent="0.3">
      <c r="A376" s="17" t="s">
        <v>13</v>
      </c>
      <c r="B376" s="17" t="s">
        <v>5660</v>
      </c>
      <c r="C376" s="17" t="s">
        <v>5662</v>
      </c>
      <c r="D376" s="17" t="s">
        <v>9898</v>
      </c>
      <c r="E376" s="17"/>
      <c r="F376" s="18">
        <v>0.15479999999999999</v>
      </c>
      <c r="G376" s="36">
        <v>0.92056205000000002</v>
      </c>
      <c r="H376" s="37">
        <v>581.61789999999996</v>
      </c>
      <c r="I376" s="37">
        <v>72.8048</v>
      </c>
      <c r="J376" s="19">
        <v>2988</v>
      </c>
      <c r="K376" s="19">
        <v>462</v>
      </c>
      <c r="L376" s="18">
        <v>0.12520000000000001</v>
      </c>
      <c r="M376" s="20">
        <v>1.3681063899999999</v>
      </c>
      <c r="N376" s="21">
        <v>0.994834</v>
      </c>
      <c r="O376" s="22"/>
      <c r="P376" s="22">
        <v>0.2728387176</v>
      </c>
      <c r="Q376" s="22">
        <v>0.154762627004737</v>
      </c>
      <c r="R376" s="43"/>
      <c r="S376" s="18" t="str">
        <f>IF(A376="placement",MIN(P376,IF(R376="",Q376,R376)),"")</f>
        <v/>
      </c>
      <c r="T376" s="20" t="str">
        <f>IF($A376="placement",S376*J376,"")</f>
        <v/>
      </c>
      <c r="U376" s="19">
        <f>IF($A376="placement",T376,IF($A376="site",SUMIF($C:$C,$C376,$T:$T),IF($A376="user",SUMIF($B:$B,$B376,$T:$T),SUM($T:$T))))</f>
        <v>462.59999999999997</v>
      </c>
      <c r="V376" s="18">
        <f>U376/J376</f>
        <v>0.15481927710843371</v>
      </c>
    </row>
    <row r="377" spans="1:22" hidden="1" x14ac:dyDescent="0.3">
      <c r="A377" s="11" t="s">
        <v>10</v>
      </c>
      <c r="B377" s="11" t="s">
        <v>5660</v>
      </c>
      <c r="C377" s="11" t="s">
        <v>9898</v>
      </c>
      <c r="D377" s="11" t="s">
        <v>9898</v>
      </c>
      <c r="E377" s="11"/>
      <c r="F377" s="12">
        <v>0.15479999999999999</v>
      </c>
      <c r="G377" s="33">
        <v>0.92056205000000002</v>
      </c>
      <c r="H377" s="34">
        <v>581.61789999999996</v>
      </c>
      <c r="I377" s="34">
        <v>72.8048</v>
      </c>
      <c r="J377" s="13">
        <v>2988</v>
      </c>
      <c r="K377" s="13">
        <v>462</v>
      </c>
      <c r="L377" s="12">
        <v>0.12520000000000001</v>
      </c>
      <c r="M377" s="14">
        <v>1.3681063899999999</v>
      </c>
      <c r="N377" s="15">
        <v>0.994834</v>
      </c>
      <c r="O377" s="16"/>
      <c r="P377" s="16">
        <v>0.2728387176</v>
      </c>
      <c r="Q377" s="16">
        <v>0.154762627004737</v>
      </c>
      <c r="R377" s="44"/>
      <c r="S377" s="12" t="str">
        <f>IF(A377="placement",MIN(P377,IF(R377="",Q377,R377)),"")</f>
        <v/>
      </c>
      <c r="T377" s="14" t="str">
        <f>IF($A377="placement",S377*J377,"")</f>
        <v/>
      </c>
      <c r="U377" s="13">
        <f>IF($A377="placement",T377,IF($A377="site",SUMIF($C:$C,$C377,$T:$T),IF($A377="user",SUMIF($B:$B,$B377,$T:$T),SUM($T:$T))))</f>
        <v>462.59999999999997</v>
      </c>
      <c r="V377" s="12">
        <f>U377/J377</f>
        <v>0.15481927710843371</v>
      </c>
    </row>
    <row r="378" spans="1:22" x14ac:dyDescent="0.3">
      <c r="A378" s="23" t="s">
        <v>14</v>
      </c>
      <c r="B378" s="23" t="s">
        <v>8944</v>
      </c>
      <c r="C378" s="23" t="s">
        <v>8946</v>
      </c>
      <c r="D378" s="23" t="s">
        <v>8947</v>
      </c>
      <c r="E378" s="23" t="s">
        <v>8948</v>
      </c>
      <c r="F378" s="27">
        <v>0.25</v>
      </c>
      <c r="G378" s="24">
        <v>1</v>
      </c>
      <c r="H378" s="25">
        <v>338.2029</v>
      </c>
      <c r="I378" s="25">
        <v>73.399299999999997</v>
      </c>
      <c r="J378" s="26">
        <v>2985</v>
      </c>
      <c r="K378" s="26">
        <v>729</v>
      </c>
      <c r="L378" s="27">
        <v>0.217</v>
      </c>
      <c r="M378" s="28">
        <v>1.3557353599999999</v>
      </c>
      <c r="N378" s="29">
        <v>1</v>
      </c>
      <c r="O378" s="31" t="s">
        <v>42</v>
      </c>
      <c r="P378" s="31">
        <v>0.26239292089999999</v>
      </c>
      <c r="Q378" s="31">
        <v>0.25</v>
      </c>
      <c r="R378" s="42">
        <v>0.26</v>
      </c>
      <c r="S378" s="27">
        <f>IF(A378="placement",MIN(P378,IF(R378="",Q378,R378)),"")</f>
        <v>0.26</v>
      </c>
      <c r="T378" s="28">
        <f>IF($A378="placement",S378*J378,"")</f>
        <v>776.1</v>
      </c>
      <c r="U378" s="26">
        <f>IF($A378="placement",T378,IF($A378="site",SUMIF($C:$C,$C378,$T:$T),IF($A378="user",SUMIF($B:$B,$B378,$T:$T),SUM($T:$T))))</f>
        <v>776.1</v>
      </c>
      <c r="V378" s="27">
        <f>U378/J378</f>
        <v>0.26</v>
      </c>
    </row>
    <row r="379" spans="1:22" hidden="1" x14ac:dyDescent="0.3">
      <c r="A379" s="17" t="s">
        <v>13</v>
      </c>
      <c r="B379" s="17" t="s">
        <v>9695</v>
      </c>
      <c r="C379" s="17" t="s">
        <v>9696</v>
      </c>
      <c r="D379" s="17" t="s">
        <v>9898</v>
      </c>
      <c r="E379" s="17"/>
      <c r="F379" s="18">
        <v>0.30930000000000002</v>
      </c>
      <c r="G379" s="36">
        <v>0.92755650000000001</v>
      </c>
      <c r="H379" s="37">
        <v>901.57270000000005</v>
      </c>
      <c r="I379" s="37">
        <v>110.57380000000001</v>
      </c>
      <c r="J379" s="19">
        <v>2983</v>
      </c>
      <c r="K379" s="19">
        <v>922</v>
      </c>
      <c r="L379" s="18">
        <v>0.1226</v>
      </c>
      <c r="M379" s="20">
        <v>0.89918471</v>
      </c>
      <c r="N379" s="21">
        <v>0.37176900000000002</v>
      </c>
      <c r="O379" s="22"/>
      <c r="P379" s="22">
        <v>0.58654879579999997</v>
      </c>
      <c r="Q379" s="22">
        <v>0.30926805192879397</v>
      </c>
      <c r="R379" s="43"/>
      <c r="S379" s="18" t="str">
        <f>IF(A379="placement",MIN(P379,IF(R379="",Q379,R379)),"")</f>
        <v/>
      </c>
      <c r="T379" s="20" t="str">
        <f>IF($A379="placement",S379*J379,"")</f>
        <v/>
      </c>
      <c r="U379" s="19">
        <f>IF($A379="placement",T379,IF($A379="site",SUMIF($C:$C,$C379,$T:$T),IF($A379="user",SUMIF($B:$B,$B379,$T:$T),SUM($T:$T))))</f>
        <v>918.7999999999995</v>
      </c>
      <c r="V379" s="18">
        <f>U379/J379</f>
        <v>0.30801206838752915</v>
      </c>
    </row>
    <row r="380" spans="1:22" hidden="1" x14ac:dyDescent="0.3">
      <c r="A380" s="11" t="s">
        <v>10</v>
      </c>
      <c r="B380" s="11" t="s">
        <v>9695</v>
      </c>
      <c r="C380" s="11" t="s">
        <v>9898</v>
      </c>
      <c r="D380" s="11" t="s">
        <v>9898</v>
      </c>
      <c r="E380" s="11"/>
      <c r="F380" s="12">
        <v>0.30930000000000002</v>
      </c>
      <c r="G380" s="33">
        <v>0.92755650000000001</v>
      </c>
      <c r="H380" s="34">
        <v>901.57270000000005</v>
      </c>
      <c r="I380" s="34">
        <v>110.57380000000001</v>
      </c>
      <c r="J380" s="13">
        <v>2983</v>
      </c>
      <c r="K380" s="13">
        <v>922</v>
      </c>
      <c r="L380" s="12">
        <v>0.1226</v>
      </c>
      <c r="M380" s="14">
        <v>0.89918471</v>
      </c>
      <c r="N380" s="15">
        <v>0.37176900000000002</v>
      </c>
      <c r="O380" s="16"/>
      <c r="P380" s="16">
        <v>0.58654879579999997</v>
      </c>
      <c r="Q380" s="16">
        <v>0.30926805192879397</v>
      </c>
      <c r="R380" s="44"/>
      <c r="S380" s="12" t="str">
        <f>IF(A380="placement",MIN(P380,IF(R380="",Q380,R380)),"")</f>
        <v/>
      </c>
      <c r="T380" s="14" t="str">
        <f>IF($A380="placement",S380*J380,"")</f>
        <v/>
      </c>
      <c r="U380" s="13">
        <f>IF($A380="placement",T380,IF($A380="site",SUMIF($C:$C,$C380,$T:$T),IF($A380="user",SUMIF($B:$B,$B380,$T:$T),SUM($T:$T))))</f>
        <v>918.7999999999995</v>
      </c>
      <c r="V380" s="12">
        <f>U380/J380</f>
        <v>0.30801206838752915</v>
      </c>
    </row>
    <row r="381" spans="1:22" x14ac:dyDescent="0.3">
      <c r="A381" s="23" t="s">
        <v>14</v>
      </c>
      <c r="B381" s="23" t="s">
        <v>6986</v>
      </c>
      <c r="C381" s="23" t="s">
        <v>6987</v>
      </c>
      <c r="D381" s="23" t="s">
        <v>7018</v>
      </c>
      <c r="E381" s="23" t="s">
        <v>7019</v>
      </c>
      <c r="F381" s="27">
        <v>0.25</v>
      </c>
      <c r="G381" s="24">
        <v>1</v>
      </c>
      <c r="H381" s="25">
        <v>293.03019999999998</v>
      </c>
      <c r="I381" s="25">
        <v>61.727699999999999</v>
      </c>
      <c r="J381" s="26">
        <v>2959</v>
      </c>
      <c r="K381" s="26">
        <v>740</v>
      </c>
      <c r="L381" s="27">
        <v>0.2107</v>
      </c>
      <c r="M381" s="28">
        <v>1.5977194800000001</v>
      </c>
      <c r="N381" s="29">
        <v>1</v>
      </c>
      <c r="O381" s="31" t="s">
        <v>12</v>
      </c>
      <c r="P381" s="31">
        <v>0.3741078994</v>
      </c>
      <c r="Q381" s="31">
        <v>0.25</v>
      </c>
      <c r="R381" s="42">
        <v>0.28000000000000003</v>
      </c>
      <c r="S381" s="27">
        <f>IF(A381="placement",MIN(P381,IF(R381="",Q381,R381)),"")</f>
        <v>0.28000000000000003</v>
      </c>
      <c r="T381" s="28">
        <f>IF($A381="placement",S381*J381,"")</f>
        <v>828.5200000000001</v>
      </c>
      <c r="U381" s="26">
        <f>IF($A381="placement",T381,IF($A381="site",SUMIF($C:$C,$C381,$T:$T),IF($A381="user",SUMIF($B:$B,$B381,$T:$T),SUM($T:$T))))</f>
        <v>828.5200000000001</v>
      </c>
      <c r="V381" s="27">
        <f>U381/J381</f>
        <v>0.28000000000000003</v>
      </c>
    </row>
    <row r="382" spans="1:22" x14ac:dyDescent="0.3">
      <c r="A382" s="23" t="s">
        <v>14</v>
      </c>
      <c r="B382" s="23" t="s">
        <v>4016</v>
      </c>
      <c r="C382" s="23" t="s">
        <v>4018</v>
      </c>
      <c r="D382" s="23" t="s">
        <v>4039</v>
      </c>
      <c r="E382" s="23" t="s">
        <v>4040</v>
      </c>
      <c r="F382" s="27">
        <v>0.25</v>
      </c>
      <c r="G382" s="24">
        <v>1</v>
      </c>
      <c r="H382" s="25">
        <v>222.3417</v>
      </c>
      <c r="I382" s="25">
        <v>91.135599999999997</v>
      </c>
      <c r="J382" s="26">
        <v>2947</v>
      </c>
      <c r="K382" s="26">
        <v>737</v>
      </c>
      <c r="L382" s="27">
        <v>0.40989999999999999</v>
      </c>
      <c r="M382" s="28">
        <v>1.07778467</v>
      </c>
      <c r="N382" s="29">
        <v>0.6</v>
      </c>
      <c r="O382" s="31" t="s">
        <v>12</v>
      </c>
      <c r="P382" s="31">
        <v>0.44330252710000001</v>
      </c>
      <c r="Q382" s="31">
        <v>0.25</v>
      </c>
      <c r="R382" s="42">
        <v>0.35</v>
      </c>
      <c r="S382" s="27">
        <f>IF(A382="placement",MIN(P382,IF(R382="",Q382,R382)),"")</f>
        <v>0.35</v>
      </c>
      <c r="T382" s="28">
        <f>IF($A382="placement",S382*J382,"")</f>
        <v>1031.45</v>
      </c>
      <c r="U382" s="26">
        <f>IF($A382="placement",T382,IF($A382="site",SUMIF($C:$C,$C382,$T:$T),IF($A382="user",SUMIF($B:$B,$B382,$T:$T),SUM($T:$T))))</f>
        <v>1031.45</v>
      </c>
      <c r="V382" s="27">
        <f>U382/J382</f>
        <v>0.35000000000000003</v>
      </c>
    </row>
    <row r="383" spans="1:22" hidden="1" x14ac:dyDescent="0.3">
      <c r="A383" s="23" t="s">
        <v>14</v>
      </c>
      <c r="B383" s="23" t="s">
        <v>53</v>
      </c>
      <c r="C383" s="23" t="s">
        <v>55</v>
      </c>
      <c r="D383" s="23" t="s">
        <v>73</v>
      </c>
      <c r="E383" s="23" t="s">
        <v>74</v>
      </c>
      <c r="F383" s="27">
        <v>0.25</v>
      </c>
      <c r="G383" s="24">
        <v>1</v>
      </c>
      <c r="H383" s="25">
        <v>790.61210000000005</v>
      </c>
      <c r="I383" s="25">
        <v>132.92009999999999</v>
      </c>
      <c r="J383" s="26">
        <v>2936</v>
      </c>
      <c r="K383" s="26">
        <v>734</v>
      </c>
      <c r="L383" s="27">
        <v>0.1681</v>
      </c>
      <c r="M383" s="28">
        <v>0.73640338000000005</v>
      </c>
      <c r="N383" s="29">
        <v>0.1</v>
      </c>
      <c r="O383" s="31" t="s">
        <v>12</v>
      </c>
      <c r="P383" s="31">
        <v>0.86420486070000002</v>
      </c>
      <c r="Q383" s="31">
        <v>0.249999999999999</v>
      </c>
      <c r="R383" s="42"/>
      <c r="S383" s="27">
        <f>IF(A383="placement",MIN(P383,IF(R383="",Q383,R383)),"")</f>
        <v>0.249999999999999</v>
      </c>
      <c r="T383" s="28">
        <f>IF($A383="placement",S383*J383,"")</f>
        <v>733.99999999999704</v>
      </c>
      <c r="U383" s="26">
        <f>IF($A383="placement",T383,IF($A383="site",SUMIF($C:$C,$C383,$T:$T),IF($A383="user",SUMIF($B:$B,$B383,$T:$T),SUM($T:$T))))</f>
        <v>733.99999999999704</v>
      </c>
      <c r="V383" s="27">
        <f>U383/J383</f>
        <v>0.249999999999999</v>
      </c>
    </row>
    <row r="384" spans="1:22" x14ac:dyDescent="0.3">
      <c r="A384" s="23" t="s">
        <v>14</v>
      </c>
      <c r="B384" s="23" t="s">
        <v>3593</v>
      </c>
      <c r="C384" s="23" t="s">
        <v>3595</v>
      </c>
      <c r="D384" s="23" t="s">
        <v>3622</v>
      </c>
      <c r="E384" s="23" t="s">
        <v>3623</v>
      </c>
      <c r="F384" s="27">
        <v>0.25</v>
      </c>
      <c r="G384" s="24">
        <v>1</v>
      </c>
      <c r="H384" s="25">
        <v>1254.8924</v>
      </c>
      <c r="I384" s="25">
        <v>363.1354</v>
      </c>
      <c r="J384" s="26">
        <v>2927</v>
      </c>
      <c r="K384" s="26">
        <v>732</v>
      </c>
      <c r="L384" s="27">
        <v>0.28939999999999999</v>
      </c>
      <c r="M384" s="28">
        <v>0.26863389999999998</v>
      </c>
      <c r="N384" s="29">
        <v>0.05</v>
      </c>
      <c r="O384" s="31" t="s">
        <v>42</v>
      </c>
      <c r="P384" s="31">
        <v>0.81387308020000004</v>
      </c>
      <c r="Q384" s="31">
        <v>0.25</v>
      </c>
      <c r="R384" s="42">
        <v>0.3</v>
      </c>
      <c r="S384" s="27">
        <f>IF(A384="placement",MIN(P384,IF(R384="",Q384,R384)),"")</f>
        <v>0.3</v>
      </c>
      <c r="T384" s="28">
        <f>IF($A384="placement",S384*J384,"")</f>
        <v>878.1</v>
      </c>
      <c r="U384" s="26">
        <f>IF($A384="placement",T384,IF($A384="site",SUMIF($C:$C,$C384,$T:$T),IF($A384="user",SUMIF($B:$B,$B384,$T:$T),SUM($T:$T))))</f>
        <v>878.1</v>
      </c>
      <c r="V384" s="27">
        <f>U384/J384</f>
        <v>0.3</v>
      </c>
    </row>
    <row r="385" spans="1:22" hidden="1" x14ac:dyDescent="0.3">
      <c r="A385" s="23" t="s">
        <v>14</v>
      </c>
      <c r="B385" s="23" t="s">
        <v>5764</v>
      </c>
      <c r="C385" s="23" t="s">
        <v>5766</v>
      </c>
      <c r="D385" s="23" t="s">
        <v>5909</v>
      </c>
      <c r="E385" s="23" t="s">
        <v>5910</v>
      </c>
      <c r="F385" s="27">
        <v>0.3</v>
      </c>
      <c r="G385" s="24">
        <v>1</v>
      </c>
      <c r="H385" s="25">
        <v>167.72839999999999</v>
      </c>
      <c r="I385" s="25">
        <v>83.598799999999997</v>
      </c>
      <c r="J385" s="26">
        <v>2898</v>
      </c>
      <c r="K385" s="26">
        <v>869</v>
      </c>
      <c r="L385" s="27">
        <v>0.49840000000000001</v>
      </c>
      <c r="M385" s="28">
        <v>1.15547022</v>
      </c>
      <c r="N385" s="29">
        <v>0.6</v>
      </c>
      <c r="O385" s="31" t="s">
        <v>385</v>
      </c>
      <c r="P385" s="31">
        <v>0.48073088279999998</v>
      </c>
      <c r="Q385" s="31">
        <v>0.35</v>
      </c>
      <c r="R385" s="42"/>
      <c r="S385" s="27">
        <f>IF(A385="placement",MIN(P385,IF(R385="",Q385,R385)),"")</f>
        <v>0.35</v>
      </c>
      <c r="T385" s="28">
        <f>IF($A385="placement",S385*J385,"")</f>
        <v>1014.3</v>
      </c>
      <c r="U385" s="26">
        <f>IF($A385="placement",T385,IF($A385="site",SUMIF($C:$C,$C385,$T:$T),IF($A385="user",SUMIF($B:$B,$B385,$T:$T),SUM($T:$T))))</f>
        <v>1014.3</v>
      </c>
      <c r="V385" s="27">
        <f>U385/J385</f>
        <v>0.35</v>
      </c>
    </row>
    <row r="386" spans="1:22" hidden="1" x14ac:dyDescent="0.3">
      <c r="A386" s="17" t="s">
        <v>13</v>
      </c>
      <c r="B386" s="17" t="s">
        <v>644</v>
      </c>
      <c r="C386" s="17" t="s">
        <v>645</v>
      </c>
      <c r="D386" s="17" t="s">
        <v>9898</v>
      </c>
      <c r="E386" s="17"/>
      <c r="F386" s="18">
        <v>0.2477</v>
      </c>
      <c r="G386" s="36">
        <v>1</v>
      </c>
      <c r="H386" s="37">
        <v>383.81180000000001</v>
      </c>
      <c r="I386" s="37">
        <v>40.336100000000002</v>
      </c>
      <c r="J386" s="19">
        <v>2864</v>
      </c>
      <c r="K386" s="19">
        <v>428</v>
      </c>
      <c r="L386" s="18">
        <v>0.1051</v>
      </c>
      <c r="M386" s="20">
        <v>2.3666304199999999</v>
      </c>
      <c r="N386" s="21">
        <v>2</v>
      </c>
      <c r="O386" s="22"/>
      <c r="P386" s="22">
        <v>0.15491663589999999</v>
      </c>
      <c r="Q386" s="22">
        <v>0.15491663588861901</v>
      </c>
      <c r="R386" s="43"/>
      <c r="S386" s="18" t="str">
        <f>IF(A386="placement",MIN(P386,IF(R386="",Q386,R386)),"")</f>
        <v/>
      </c>
      <c r="T386" s="20" t="str">
        <f>IF($A386="placement",S386*J386,"")</f>
        <v/>
      </c>
      <c r="U386" s="19">
        <f>IF($A386="placement",T386,IF($A386="site",SUMIF($C:$C,$C386,$T:$T),IF($A386="user",SUMIF($B:$B,$B386,$T:$T),SUM($T:$T))))</f>
        <v>443.67560751150006</v>
      </c>
      <c r="V386" s="18">
        <f>U386/J386</f>
        <v>0.15491466742719975</v>
      </c>
    </row>
    <row r="387" spans="1:22" hidden="1" x14ac:dyDescent="0.3">
      <c r="A387" s="11" t="s">
        <v>10</v>
      </c>
      <c r="B387" s="11" t="s">
        <v>644</v>
      </c>
      <c r="C387" s="11" t="s">
        <v>9898</v>
      </c>
      <c r="D387" s="11" t="s">
        <v>9898</v>
      </c>
      <c r="E387" s="11"/>
      <c r="F387" s="12">
        <v>0.2477</v>
      </c>
      <c r="G387" s="33">
        <v>1</v>
      </c>
      <c r="H387" s="34">
        <v>383.81180000000001</v>
      </c>
      <c r="I387" s="34">
        <v>40.336100000000002</v>
      </c>
      <c r="J387" s="13">
        <v>2864</v>
      </c>
      <c r="K387" s="13">
        <v>428</v>
      </c>
      <c r="L387" s="12">
        <v>0.1051</v>
      </c>
      <c r="M387" s="14">
        <v>2.3666304199999999</v>
      </c>
      <c r="N387" s="15">
        <v>2</v>
      </c>
      <c r="O387" s="16"/>
      <c r="P387" s="16">
        <v>0.15491663589999999</v>
      </c>
      <c r="Q387" s="16">
        <v>0.15491663588861901</v>
      </c>
      <c r="R387" s="44"/>
      <c r="S387" s="12" t="str">
        <f>IF(A387="placement",MIN(P387,IF(R387="",Q387,R387)),"")</f>
        <v/>
      </c>
      <c r="T387" s="14" t="str">
        <f>IF($A387="placement",S387*J387,"")</f>
        <v/>
      </c>
      <c r="U387" s="13">
        <f>IF($A387="placement",T387,IF($A387="site",SUMIF($C:$C,$C387,$T:$T),IF($A387="user",SUMIF($B:$B,$B387,$T:$T),SUM($T:$T))))</f>
        <v>443.67560751150006</v>
      </c>
      <c r="V387" s="12">
        <f>U387/J387</f>
        <v>0.15491466742719975</v>
      </c>
    </row>
    <row r="388" spans="1:22" hidden="1" x14ac:dyDescent="0.3">
      <c r="A388" s="17" t="s">
        <v>13</v>
      </c>
      <c r="B388" s="17" t="s">
        <v>6901</v>
      </c>
      <c r="C388" s="17" t="s">
        <v>6902</v>
      </c>
      <c r="D388" s="17" t="s">
        <v>9898</v>
      </c>
      <c r="E388" s="17"/>
      <c r="F388" s="18">
        <v>0.25</v>
      </c>
      <c r="G388" s="36">
        <v>0.75764098999999996</v>
      </c>
      <c r="H388" s="37">
        <v>161.4847</v>
      </c>
      <c r="I388" s="37">
        <v>37.255200000000002</v>
      </c>
      <c r="J388" s="19">
        <v>2855</v>
      </c>
      <c r="K388" s="19">
        <v>680</v>
      </c>
      <c r="L388" s="18">
        <v>0.23069999999999999</v>
      </c>
      <c r="M388" s="20">
        <v>2.5542593299999998</v>
      </c>
      <c r="N388" s="21">
        <v>1.8194189999999999</v>
      </c>
      <c r="O388" s="22"/>
      <c r="P388" s="22">
        <v>0.28769213809999999</v>
      </c>
      <c r="Q388" s="22">
        <v>0.25000334476101599</v>
      </c>
      <c r="R388" s="43"/>
      <c r="S388" s="18" t="str">
        <f>IF(A388="placement",MIN(P388,IF(R388="",Q388,R388)),"")</f>
        <v/>
      </c>
      <c r="T388" s="20" t="str">
        <f>IF($A388="placement",S388*J388,"")</f>
        <v/>
      </c>
      <c r="U388" s="19">
        <f>IF($A388="placement",T388,IF($A388="site",SUMIF($C:$C,$C388,$T:$T),IF($A388="user",SUMIF($B:$B,$B388,$T:$T),SUM($T:$T))))</f>
        <v>679.97912894181923</v>
      </c>
      <c r="V388" s="18">
        <f>U388/J388</f>
        <v>0.23817132362235349</v>
      </c>
    </row>
    <row r="389" spans="1:22" hidden="1" x14ac:dyDescent="0.3">
      <c r="A389" s="11" t="s">
        <v>10</v>
      </c>
      <c r="B389" s="11" t="s">
        <v>6901</v>
      </c>
      <c r="C389" s="11" t="s">
        <v>9898</v>
      </c>
      <c r="D389" s="11" t="s">
        <v>9898</v>
      </c>
      <c r="E389" s="11"/>
      <c r="F389" s="12">
        <v>0.25</v>
      </c>
      <c r="G389" s="33">
        <v>0.75764098999999996</v>
      </c>
      <c r="H389" s="34">
        <v>161.4847</v>
      </c>
      <c r="I389" s="34">
        <v>37.255200000000002</v>
      </c>
      <c r="J389" s="13">
        <v>2855</v>
      </c>
      <c r="K389" s="13">
        <v>680</v>
      </c>
      <c r="L389" s="12">
        <v>0.23069999999999999</v>
      </c>
      <c r="M389" s="14">
        <v>2.5542593299999998</v>
      </c>
      <c r="N389" s="15">
        <v>1.8194189999999999</v>
      </c>
      <c r="O389" s="16"/>
      <c r="P389" s="16">
        <v>0.28769213809999999</v>
      </c>
      <c r="Q389" s="16">
        <v>0.25000334476101599</v>
      </c>
      <c r="R389" s="44"/>
      <c r="S389" s="12" t="str">
        <f>IF(A389="placement",MIN(P389,IF(R389="",Q389,R389)),"")</f>
        <v/>
      </c>
      <c r="T389" s="14" t="str">
        <f>IF($A389="placement",S389*J389,"")</f>
        <v/>
      </c>
      <c r="U389" s="13">
        <f>IF($A389="placement",T389,IF($A389="site",SUMIF($C:$C,$C389,$T:$T),IF($A389="user",SUMIF($B:$B,$B389,$T:$T),SUM($T:$T))))</f>
        <v>679.97912894181923</v>
      </c>
      <c r="V389" s="12">
        <f>U389/J389</f>
        <v>0.23817132362235349</v>
      </c>
    </row>
    <row r="390" spans="1:22" x14ac:dyDescent="0.3">
      <c r="A390" s="23" t="s">
        <v>14</v>
      </c>
      <c r="B390" s="23" t="s">
        <v>10137</v>
      </c>
      <c r="C390" s="23" t="s">
        <v>10138</v>
      </c>
      <c r="D390" s="32" t="s">
        <v>3128</v>
      </c>
      <c r="E390" s="23" t="s">
        <v>3129</v>
      </c>
      <c r="F390" s="27">
        <v>0.25</v>
      </c>
      <c r="G390" s="24">
        <v>1</v>
      </c>
      <c r="H390" s="25">
        <v>210.4599</v>
      </c>
      <c r="I390" s="25">
        <v>140.7296</v>
      </c>
      <c r="J390" s="26">
        <v>2844</v>
      </c>
      <c r="K390" s="26">
        <v>711</v>
      </c>
      <c r="L390" s="27">
        <v>0.66869999999999996</v>
      </c>
      <c r="M390" s="28">
        <v>0.67368357999999995</v>
      </c>
      <c r="N390" s="29">
        <v>0.01</v>
      </c>
      <c r="O390" s="31" t="s">
        <v>12</v>
      </c>
      <c r="P390" s="31">
        <v>0.98515623620000004</v>
      </c>
      <c r="Q390" s="31">
        <v>0.25</v>
      </c>
      <c r="R390" s="42">
        <v>0.35</v>
      </c>
      <c r="S390" s="27">
        <f>IF(A390="placement",MIN(P390,IF(R390="",Q390,R390)),"")</f>
        <v>0.35</v>
      </c>
      <c r="T390" s="28">
        <f>IF($A390="placement",S390*J390,"")</f>
        <v>995.4</v>
      </c>
      <c r="U390" s="26">
        <f>IF($A390="placement",T390,IF($A390="site",SUMIF($C:$C,$C390,$T:$T),IF($A390="user",SUMIF($B:$B,$B390,$T:$T),SUM($T:$T))))</f>
        <v>995.4</v>
      </c>
      <c r="V390" s="27">
        <f>U390/J390</f>
        <v>0.35</v>
      </c>
    </row>
    <row r="391" spans="1:22" hidden="1" x14ac:dyDescent="0.3">
      <c r="A391" s="17" t="s">
        <v>13</v>
      </c>
      <c r="B391" s="17" t="s">
        <v>9186</v>
      </c>
      <c r="C391" s="17" t="s">
        <v>9188</v>
      </c>
      <c r="D391" s="17" t="s">
        <v>9898</v>
      </c>
      <c r="E391" s="17"/>
      <c r="F391" s="18">
        <v>0.26519999999999999</v>
      </c>
      <c r="G391" s="36">
        <v>0.24506122999999999</v>
      </c>
      <c r="H391" s="37">
        <v>1521.6529</v>
      </c>
      <c r="I391" s="37">
        <v>88.927999999999997</v>
      </c>
      <c r="J391" s="19">
        <v>2833</v>
      </c>
      <c r="K391" s="19">
        <v>642</v>
      </c>
      <c r="L391" s="18">
        <v>5.8400000000000001E-2</v>
      </c>
      <c r="M391" s="20">
        <v>1.0619176699999999</v>
      </c>
      <c r="N391" s="21">
        <v>0.79531799999999997</v>
      </c>
      <c r="O391" s="22"/>
      <c r="P391" s="22">
        <v>0.25105493130000001</v>
      </c>
      <c r="Q391" s="22">
        <v>0.25105493131953499</v>
      </c>
      <c r="R391" s="43"/>
      <c r="S391" s="18" t="str">
        <f>IF(A391="placement",MIN(P391,IF(R391="",Q391,R391)),"")</f>
        <v/>
      </c>
      <c r="T391" s="20" t="str">
        <f>IF($A391="placement",S391*J391,"")</f>
        <v/>
      </c>
      <c r="U391" s="19">
        <f>IF($A391="placement",T391,IF($A391="site",SUMIF($C:$C,$C391,$T:$T),IF($A391="user",SUMIF($B:$B,$B391,$T:$T),SUM($T:$T))))</f>
        <v>631.74008038975603</v>
      </c>
      <c r="V391" s="18">
        <f>U391/J391</f>
        <v>0.22299332170482034</v>
      </c>
    </row>
    <row r="392" spans="1:22" hidden="1" x14ac:dyDescent="0.3">
      <c r="A392" s="11" t="s">
        <v>10</v>
      </c>
      <c r="B392" s="11" t="s">
        <v>9186</v>
      </c>
      <c r="C392" s="11" t="s">
        <v>9898</v>
      </c>
      <c r="D392" s="11" t="s">
        <v>9898</v>
      </c>
      <c r="E392" s="11"/>
      <c r="F392" s="12">
        <v>0.26519999999999999</v>
      </c>
      <c r="G392" s="33">
        <v>0.24506122999999999</v>
      </c>
      <c r="H392" s="34">
        <v>1521.6529</v>
      </c>
      <c r="I392" s="34">
        <v>88.927999999999997</v>
      </c>
      <c r="J392" s="13">
        <v>2833</v>
      </c>
      <c r="K392" s="13">
        <v>642</v>
      </c>
      <c r="L392" s="12">
        <v>5.8400000000000001E-2</v>
      </c>
      <c r="M392" s="14">
        <v>1.0619176699999999</v>
      </c>
      <c r="N392" s="15">
        <v>0.79531799999999997</v>
      </c>
      <c r="O392" s="16"/>
      <c r="P392" s="16">
        <v>0.25105493130000001</v>
      </c>
      <c r="Q392" s="16">
        <v>0.25105493131953499</v>
      </c>
      <c r="R392" s="44"/>
      <c r="S392" s="12" t="str">
        <f>IF(A392="placement",MIN(P392,IF(R392="",Q392,R392)),"")</f>
        <v/>
      </c>
      <c r="T392" s="14" t="str">
        <f>IF($A392="placement",S392*J392,"")</f>
        <v/>
      </c>
      <c r="U392" s="13">
        <f>IF($A392="placement",T392,IF($A392="site",SUMIF($C:$C,$C392,$T:$T),IF($A392="user",SUMIF($B:$B,$B392,$T:$T),SUM($T:$T))))</f>
        <v>631.74008038975603</v>
      </c>
      <c r="V392" s="12">
        <f>U392/J392</f>
        <v>0.22299332170482034</v>
      </c>
    </row>
    <row r="393" spans="1:22" hidden="1" x14ac:dyDescent="0.3">
      <c r="A393" s="17" t="s">
        <v>13</v>
      </c>
      <c r="B393" s="17" t="s">
        <v>8463</v>
      </c>
      <c r="C393" s="17" t="s">
        <v>8465</v>
      </c>
      <c r="D393" s="17" t="s">
        <v>9898</v>
      </c>
      <c r="E393" s="17"/>
      <c r="F393" s="18">
        <v>0.27010000000000001</v>
      </c>
      <c r="G393" s="36">
        <v>0.40949055000000001</v>
      </c>
      <c r="H393" s="37">
        <v>346.4409</v>
      </c>
      <c r="I393" s="37">
        <v>73.308599999999998</v>
      </c>
      <c r="J393" s="19">
        <v>2831</v>
      </c>
      <c r="K393" s="19">
        <v>631</v>
      </c>
      <c r="L393" s="18">
        <v>0.21160000000000001</v>
      </c>
      <c r="M393" s="20">
        <v>1.28721394</v>
      </c>
      <c r="N393" s="21">
        <v>0.99839599999999995</v>
      </c>
      <c r="O393" s="22"/>
      <c r="P393" s="22">
        <v>0.22437446680000001</v>
      </c>
      <c r="Q393" s="22">
        <v>0.22437446678424999</v>
      </c>
      <c r="R393" s="43"/>
      <c r="S393" s="18" t="str">
        <f>IF(A393="placement",MIN(P393,IF(R393="",Q393,R393)),"")</f>
        <v/>
      </c>
      <c r="T393" s="20" t="str">
        <f>IF($A393="placement",S393*J393,"")</f>
        <v/>
      </c>
      <c r="U393" s="19">
        <f>IF($A393="placement",T393,IF($A393="site",SUMIF($C:$C,$C393,$T:$T),IF($A393="user",SUMIF($B:$B,$B393,$T:$T),SUM($T:$T))))</f>
        <v>635.21616099891037</v>
      </c>
      <c r="V393" s="18">
        <f>U393/J393</f>
        <v>0.2243787216527412</v>
      </c>
    </row>
    <row r="394" spans="1:22" hidden="1" x14ac:dyDescent="0.3">
      <c r="A394" s="11" t="s">
        <v>10</v>
      </c>
      <c r="B394" s="11" t="s">
        <v>8463</v>
      </c>
      <c r="C394" s="11" t="s">
        <v>9898</v>
      </c>
      <c r="D394" s="11" t="s">
        <v>9898</v>
      </c>
      <c r="E394" s="11"/>
      <c r="F394" s="12">
        <v>0.27010000000000001</v>
      </c>
      <c r="G394" s="33">
        <v>0.40949055000000001</v>
      </c>
      <c r="H394" s="34">
        <v>346.4409</v>
      </c>
      <c r="I394" s="34">
        <v>73.308599999999998</v>
      </c>
      <c r="J394" s="13">
        <v>2831</v>
      </c>
      <c r="K394" s="13">
        <v>631</v>
      </c>
      <c r="L394" s="12">
        <v>0.21160000000000001</v>
      </c>
      <c r="M394" s="14">
        <v>1.28721394</v>
      </c>
      <c r="N394" s="15">
        <v>0.99839599999999995</v>
      </c>
      <c r="O394" s="16"/>
      <c r="P394" s="16">
        <v>0.22437446680000001</v>
      </c>
      <c r="Q394" s="16">
        <v>0.22437446678424999</v>
      </c>
      <c r="R394" s="44"/>
      <c r="S394" s="12" t="str">
        <f>IF(A394="placement",MIN(P394,IF(R394="",Q394,R394)),"")</f>
        <v/>
      </c>
      <c r="T394" s="14" t="str">
        <f>IF($A394="placement",S394*J394,"")</f>
        <v/>
      </c>
      <c r="U394" s="13">
        <f>IF($A394="placement",T394,IF($A394="site",SUMIF($C:$C,$C394,$T:$T),IF($A394="user",SUMIF($B:$B,$B394,$T:$T),SUM($T:$T))))</f>
        <v>635.21616099891037</v>
      </c>
      <c r="V394" s="12">
        <f>U394/J394</f>
        <v>0.2243787216527412</v>
      </c>
    </row>
    <row r="395" spans="1:22" x14ac:dyDescent="0.3">
      <c r="A395" s="23" t="s">
        <v>14</v>
      </c>
      <c r="B395" s="23" t="s">
        <v>9673</v>
      </c>
      <c r="C395" s="23" t="s">
        <v>9675</v>
      </c>
      <c r="D395" s="23" t="s">
        <v>9678</v>
      </c>
      <c r="E395" s="23" t="s">
        <v>9679</v>
      </c>
      <c r="F395" s="27">
        <v>0.15</v>
      </c>
      <c r="G395" s="24">
        <v>1</v>
      </c>
      <c r="H395" s="25">
        <v>172.78649999999999</v>
      </c>
      <c r="I395" s="25">
        <v>19.247399999999999</v>
      </c>
      <c r="J395" s="26">
        <v>2818</v>
      </c>
      <c r="K395" s="26">
        <v>423</v>
      </c>
      <c r="L395" s="27">
        <v>0.1114</v>
      </c>
      <c r="M395" s="28">
        <v>4.8810308600000001</v>
      </c>
      <c r="N395" s="29">
        <v>3.99</v>
      </c>
      <c r="O395" s="31" t="s">
        <v>42</v>
      </c>
      <c r="P395" s="31">
        <v>0.1825497291</v>
      </c>
      <c r="Q395" s="31">
        <v>0.15</v>
      </c>
      <c r="R395" s="42">
        <v>0.18</v>
      </c>
      <c r="S395" s="27">
        <f>IF(A395="placement",MIN(P395,IF(R395="",Q395,R395)),"")</f>
        <v>0.18</v>
      </c>
      <c r="T395" s="28">
        <f>IF($A395="placement",S395*J395,"")</f>
        <v>507.24</v>
      </c>
      <c r="U395" s="26">
        <f>IF($A395="placement",T395,IF($A395="site",SUMIF($C:$C,$C395,$T:$T),IF($A395="user",SUMIF($B:$B,$B395,$T:$T),SUM($T:$T))))</f>
        <v>507.24</v>
      </c>
      <c r="V395" s="27">
        <f>U395/J395</f>
        <v>0.18</v>
      </c>
    </row>
    <row r="396" spans="1:22" hidden="1" x14ac:dyDescent="0.3">
      <c r="A396" s="17" t="s">
        <v>13</v>
      </c>
      <c r="B396" s="17" t="s">
        <v>8370</v>
      </c>
      <c r="C396" s="17" t="s">
        <v>8372</v>
      </c>
      <c r="D396" s="17" t="s">
        <v>9898</v>
      </c>
      <c r="E396" s="17"/>
      <c r="F396" s="18">
        <v>0.2465</v>
      </c>
      <c r="G396" s="36">
        <v>0.69824248</v>
      </c>
      <c r="H396" s="37">
        <v>196.69630000000001</v>
      </c>
      <c r="I396" s="37">
        <v>80.201599999999999</v>
      </c>
      <c r="J396" s="19">
        <v>2811</v>
      </c>
      <c r="K396" s="19">
        <v>693</v>
      </c>
      <c r="L396" s="18">
        <v>0.40770000000000001</v>
      </c>
      <c r="M396" s="20">
        <v>1.1683933</v>
      </c>
      <c r="N396" s="21">
        <v>0.65042999999999995</v>
      </c>
      <c r="O396" s="22"/>
      <c r="P396" s="22">
        <v>0.44331245229999999</v>
      </c>
      <c r="Q396" s="22">
        <v>0.24652408568137599</v>
      </c>
      <c r="R396" s="43"/>
      <c r="S396" s="18" t="str">
        <f>IF(A396="placement",MIN(P396,IF(R396="",Q396,R396)),"")</f>
        <v/>
      </c>
      <c r="T396" s="20" t="str">
        <f>IF($A396="placement",S396*J396,"")</f>
        <v/>
      </c>
      <c r="U396" s="19">
        <f>IF($A396="placement",T396,IF($A396="site",SUMIF($C:$C,$C396,$T:$T),IF($A396="user",SUMIF($B:$B,$B396,$T:$T),SUM($T:$T))))</f>
        <v>693.18999999999983</v>
      </c>
      <c r="V396" s="18">
        <f>U396/J396</f>
        <v>0.24659907506225537</v>
      </c>
    </row>
    <row r="397" spans="1:22" hidden="1" x14ac:dyDescent="0.3">
      <c r="A397" s="11" t="s">
        <v>10</v>
      </c>
      <c r="B397" s="11" t="s">
        <v>8370</v>
      </c>
      <c r="C397" s="11" t="s">
        <v>9898</v>
      </c>
      <c r="D397" s="11" t="s">
        <v>9898</v>
      </c>
      <c r="E397" s="11"/>
      <c r="F397" s="12">
        <v>0.2465</v>
      </c>
      <c r="G397" s="33">
        <v>0.69824248</v>
      </c>
      <c r="H397" s="34">
        <v>196.69630000000001</v>
      </c>
      <c r="I397" s="34">
        <v>80.201599999999999</v>
      </c>
      <c r="J397" s="13">
        <v>2811</v>
      </c>
      <c r="K397" s="13">
        <v>693</v>
      </c>
      <c r="L397" s="12">
        <v>0.40770000000000001</v>
      </c>
      <c r="M397" s="14">
        <v>1.1683933</v>
      </c>
      <c r="N397" s="15">
        <v>0.65042999999999995</v>
      </c>
      <c r="O397" s="16"/>
      <c r="P397" s="16">
        <v>0.44331245229999999</v>
      </c>
      <c r="Q397" s="16">
        <v>0.24652408568137599</v>
      </c>
      <c r="R397" s="44"/>
      <c r="S397" s="12" t="str">
        <f>IF(A397="placement",MIN(P397,IF(R397="",Q397,R397)),"")</f>
        <v/>
      </c>
      <c r="T397" s="14" t="str">
        <f>IF($A397="placement",S397*J397,"")</f>
        <v/>
      </c>
      <c r="U397" s="13">
        <f>IF($A397="placement",T397,IF($A397="site",SUMIF($C:$C,$C397,$T:$T),IF($A397="user",SUMIF($B:$B,$B397,$T:$T),SUM($T:$T))))</f>
        <v>693.18999999999983</v>
      </c>
      <c r="V397" s="12">
        <f>U397/J397</f>
        <v>0.24659907506225537</v>
      </c>
    </row>
    <row r="398" spans="1:22" x14ac:dyDescent="0.3">
      <c r="A398" s="23" t="s">
        <v>14</v>
      </c>
      <c r="B398" s="23" t="s">
        <v>10063</v>
      </c>
      <c r="C398" s="23" t="s">
        <v>10064</v>
      </c>
      <c r="D398" s="23" t="s">
        <v>10071</v>
      </c>
      <c r="E398" s="23" t="s">
        <v>10072</v>
      </c>
      <c r="F398" s="27">
        <v>0.15</v>
      </c>
      <c r="G398" s="24">
        <v>1</v>
      </c>
      <c r="H398" s="25">
        <v>207.30240000000001</v>
      </c>
      <c r="I398" s="25">
        <v>45.986600000000003</v>
      </c>
      <c r="J398" s="26">
        <v>2807</v>
      </c>
      <c r="K398" s="26">
        <v>281</v>
      </c>
      <c r="L398" s="27">
        <v>0.2218</v>
      </c>
      <c r="M398" s="28">
        <v>2.03444095</v>
      </c>
      <c r="N398" s="29">
        <v>1.4</v>
      </c>
      <c r="O398" s="31" t="s">
        <v>70</v>
      </c>
      <c r="P398" s="31">
        <v>0.31185026690000001</v>
      </c>
      <c r="Q398" s="31">
        <v>0.15</v>
      </c>
      <c r="R398" s="42">
        <v>0.18</v>
      </c>
      <c r="S398" s="27">
        <f>IF(A398="placement",MIN(P398,IF(R398="",Q398,R398)),"")</f>
        <v>0.18</v>
      </c>
      <c r="T398" s="28">
        <f>IF($A398="placement",S398*J398,"")</f>
        <v>505.26</v>
      </c>
      <c r="U398" s="26">
        <f>IF($A398="placement",T398,IF($A398="site",SUMIF($C:$C,$C398,$T:$T),IF($A398="user",SUMIF($B:$B,$B398,$T:$T),SUM($T:$T))))</f>
        <v>505.26</v>
      </c>
      <c r="V398" s="27">
        <f>U398/J398</f>
        <v>0.18</v>
      </c>
    </row>
    <row r="399" spans="1:22" x14ac:dyDescent="0.3">
      <c r="A399" s="23" t="s">
        <v>14</v>
      </c>
      <c r="B399" s="23" t="s">
        <v>4257</v>
      </c>
      <c r="C399" s="23" t="s">
        <v>4259</v>
      </c>
      <c r="D399" s="23" t="s">
        <v>4262</v>
      </c>
      <c r="E399" s="23" t="s">
        <v>4263</v>
      </c>
      <c r="F399" s="27">
        <v>0.33</v>
      </c>
      <c r="G399" s="24">
        <v>1</v>
      </c>
      <c r="H399" s="25">
        <v>132.95830000000001</v>
      </c>
      <c r="I399" s="25">
        <v>51.799399999999999</v>
      </c>
      <c r="J399" s="26">
        <v>2799</v>
      </c>
      <c r="K399" s="26">
        <v>924</v>
      </c>
      <c r="L399" s="27">
        <v>0.3896</v>
      </c>
      <c r="M399" s="28">
        <v>1.8008865300000001</v>
      </c>
      <c r="N399" s="29">
        <v>1</v>
      </c>
      <c r="O399" s="31" t="s">
        <v>12</v>
      </c>
      <c r="P399" s="31">
        <v>0.44471792859999998</v>
      </c>
      <c r="Q399" s="31">
        <v>0.33</v>
      </c>
      <c r="R399" s="42">
        <v>0.4</v>
      </c>
      <c r="S399" s="27">
        <f>IF(A399="placement",MIN(P399,IF(R399="",Q399,R399)),"")</f>
        <v>0.4</v>
      </c>
      <c r="T399" s="28">
        <f>IF($A399="placement",S399*J399,"")</f>
        <v>1119.6000000000001</v>
      </c>
      <c r="U399" s="26">
        <f>IF($A399="placement",T399,IF($A399="site",SUMIF($C:$C,$C399,$T:$T),IF($A399="user",SUMIF($B:$B,$B399,$T:$T),SUM($T:$T))))</f>
        <v>1119.6000000000001</v>
      </c>
      <c r="V399" s="27">
        <f>U399/J399</f>
        <v>0.4</v>
      </c>
    </row>
    <row r="400" spans="1:22" x14ac:dyDescent="0.3">
      <c r="A400" s="23" t="s">
        <v>14</v>
      </c>
      <c r="B400" s="23" t="s">
        <v>3593</v>
      </c>
      <c r="C400" s="23" t="s">
        <v>3595</v>
      </c>
      <c r="D400" s="23" t="s">
        <v>3626</v>
      </c>
      <c r="E400" s="23" t="s">
        <v>3627</v>
      </c>
      <c r="F400" s="27">
        <v>0.25</v>
      </c>
      <c r="G400" s="24">
        <v>1</v>
      </c>
      <c r="H400" s="25">
        <v>1251.5155999999999</v>
      </c>
      <c r="I400" s="25">
        <v>271.25830000000002</v>
      </c>
      <c r="J400" s="26">
        <v>2790</v>
      </c>
      <c r="K400" s="26">
        <v>698</v>
      </c>
      <c r="L400" s="27">
        <v>0.2167</v>
      </c>
      <c r="M400" s="28">
        <v>0.34286833999999999</v>
      </c>
      <c r="N400" s="29">
        <v>0.05</v>
      </c>
      <c r="O400" s="31" t="s">
        <v>42</v>
      </c>
      <c r="P400" s="31">
        <v>0.85417142989999995</v>
      </c>
      <c r="Q400" s="31">
        <v>0.25</v>
      </c>
      <c r="R400" s="42">
        <v>0.3</v>
      </c>
      <c r="S400" s="27">
        <f>IF(A400="placement",MIN(P400,IF(R400="",Q400,R400)),"")</f>
        <v>0.3</v>
      </c>
      <c r="T400" s="28">
        <f>IF($A400="placement",S400*J400,"")</f>
        <v>837</v>
      </c>
      <c r="U400" s="26">
        <f>IF($A400="placement",T400,IF($A400="site",SUMIF($C:$C,$C400,$T:$T),IF($A400="user",SUMIF($B:$B,$B400,$T:$T),SUM($T:$T))))</f>
        <v>837</v>
      </c>
      <c r="V400" s="27">
        <f>U400/J400</f>
        <v>0.3</v>
      </c>
    </row>
    <row r="401" spans="1:22" hidden="1" x14ac:dyDescent="0.3">
      <c r="A401" s="23" t="s">
        <v>14</v>
      </c>
      <c r="B401" s="23" t="s">
        <v>4710</v>
      </c>
      <c r="C401" s="23" t="s">
        <v>4712</v>
      </c>
      <c r="D401" s="23" t="s">
        <v>4743</v>
      </c>
      <c r="E401" s="23" t="s">
        <v>4711</v>
      </c>
      <c r="F401" s="27">
        <v>0.25</v>
      </c>
      <c r="G401" s="24">
        <v>1</v>
      </c>
      <c r="H401" s="25">
        <v>866.41890000000001</v>
      </c>
      <c r="I401" s="25">
        <v>69.589500000000001</v>
      </c>
      <c r="J401" s="26">
        <v>2789</v>
      </c>
      <c r="K401" s="26">
        <v>669</v>
      </c>
      <c r="L401" s="27">
        <v>8.0299999999999996E-2</v>
      </c>
      <c r="M401" s="28">
        <v>1.33593143</v>
      </c>
      <c r="N401" s="29">
        <v>1</v>
      </c>
      <c r="O401" s="31" t="s">
        <v>12</v>
      </c>
      <c r="P401" s="31">
        <v>0.25145858519999997</v>
      </c>
      <c r="Q401" s="31">
        <v>0.25</v>
      </c>
      <c r="R401" s="42"/>
      <c r="S401" s="27">
        <f>IF(A401="placement",MIN(P401,IF(R401="",Q401,R401)),"")</f>
        <v>0.25</v>
      </c>
      <c r="T401" s="28">
        <f>IF($A401="placement",S401*J401,"")</f>
        <v>697.25</v>
      </c>
      <c r="U401" s="26">
        <f>IF($A401="placement",T401,IF($A401="site",SUMIF($C:$C,$C401,$T:$T),IF($A401="user",SUMIF($B:$B,$B401,$T:$T),SUM($T:$T))))</f>
        <v>697.25</v>
      </c>
      <c r="V401" s="27">
        <f>U401/J401</f>
        <v>0.25</v>
      </c>
    </row>
    <row r="402" spans="1:22" hidden="1" x14ac:dyDescent="0.3">
      <c r="A402" s="17" t="s">
        <v>13</v>
      </c>
      <c r="B402" s="17" t="s">
        <v>6285</v>
      </c>
      <c r="C402" s="17" t="s">
        <v>6287</v>
      </c>
      <c r="D402" s="17" t="s">
        <v>9898</v>
      </c>
      <c r="E402" s="17"/>
      <c r="F402" s="18">
        <v>0.25</v>
      </c>
      <c r="G402" s="36">
        <v>0</v>
      </c>
      <c r="H402" s="37">
        <v>616.3039</v>
      </c>
      <c r="I402" s="37">
        <v>67.696399999999997</v>
      </c>
      <c r="J402" s="19">
        <v>2764</v>
      </c>
      <c r="K402" s="19">
        <v>681</v>
      </c>
      <c r="L402" s="18">
        <v>0.10979999999999999</v>
      </c>
      <c r="M402" s="20">
        <v>1.3610399</v>
      </c>
      <c r="N402" s="21">
        <v>1</v>
      </c>
      <c r="O402" s="22"/>
      <c r="P402" s="22">
        <v>0.26526768010000001</v>
      </c>
      <c r="Q402" s="22">
        <v>0.249999999999999</v>
      </c>
      <c r="R402" s="43"/>
      <c r="S402" s="18" t="str">
        <f>IF(A402="placement",MIN(P402,IF(R402="",Q402,R402)),"")</f>
        <v/>
      </c>
      <c r="T402" s="20" t="str">
        <f>IF($A402="placement",S402*J402,"")</f>
        <v/>
      </c>
      <c r="U402" s="19">
        <f>IF($A402="placement",T402,IF($A402="site",SUMIF($C:$C,$C402,$T:$T),IF($A402="user",SUMIF($B:$B,$B402,$T:$T),SUM($T:$T))))</f>
        <v>680.3810274215723</v>
      </c>
      <c r="V402" s="18">
        <f>U402/J402</f>
        <v>0.24615811411779026</v>
      </c>
    </row>
    <row r="403" spans="1:22" hidden="1" x14ac:dyDescent="0.3">
      <c r="A403" s="11" t="s">
        <v>10</v>
      </c>
      <c r="B403" s="11" t="s">
        <v>6285</v>
      </c>
      <c r="C403" s="11" t="s">
        <v>9898</v>
      </c>
      <c r="D403" s="11" t="s">
        <v>9898</v>
      </c>
      <c r="E403" s="11"/>
      <c r="F403" s="12">
        <v>0.25</v>
      </c>
      <c r="G403" s="33">
        <v>0</v>
      </c>
      <c r="H403" s="34">
        <v>616.3039</v>
      </c>
      <c r="I403" s="34">
        <v>67.696399999999997</v>
      </c>
      <c r="J403" s="13">
        <v>2764</v>
      </c>
      <c r="K403" s="13">
        <v>681</v>
      </c>
      <c r="L403" s="12">
        <v>0.10979999999999999</v>
      </c>
      <c r="M403" s="14">
        <v>1.3610399</v>
      </c>
      <c r="N403" s="15">
        <v>1</v>
      </c>
      <c r="O403" s="16"/>
      <c r="P403" s="16">
        <v>0.26526768010000001</v>
      </c>
      <c r="Q403" s="16">
        <v>0.249999999999999</v>
      </c>
      <c r="R403" s="44"/>
      <c r="S403" s="12" t="str">
        <f>IF(A403="placement",MIN(P403,IF(R403="",Q403,R403)),"")</f>
        <v/>
      </c>
      <c r="T403" s="14" t="str">
        <f>IF($A403="placement",S403*J403,"")</f>
        <v/>
      </c>
      <c r="U403" s="13">
        <f>IF($A403="placement",T403,IF($A403="site",SUMIF($C:$C,$C403,$T:$T),IF($A403="user",SUMIF($B:$B,$B403,$T:$T),SUM($T:$T))))</f>
        <v>680.3810274215723</v>
      </c>
      <c r="V403" s="12">
        <f>U403/J403</f>
        <v>0.24615811411779026</v>
      </c>
    </row>
    <row r="404" spans="1:22" hidden="1" x14ac:dyDescent="0.3">
      <c r="A404" s="23" t="s">
        <v>14</v>
      </c>
      <c r="B404" s="23" t="s">
        <v>5660</v>
      </c>
      <c r="C404" s="23" t="s">
        <v>5662</v>
      </c>
      <c r="D404" s="32" t="s">
        <v>5667</v>
      </c>
      <c r="E404" s="23" t="s">
        <v>5668</v>
      </c>
      <c r="F404" s="27">
        <v>0.15</v>
      </c>
      <c r="G404" s="24">
        <v>1</v>
      </c>
      <c r="H404" s="25">
        <v>440.87599999999998</v>
      </c>
      <c r="I404" s="25">
        <v>61.074399999999997</v>
      </c>
      <c r="J404" s="26">
        <v>2751</v>
      </c>
      <c r="K404" s="26">
        <v>413</v>
      </c>
      <c r="L404" s="27">
        <v>0.13850000000000001</v>
      </c>
      <c r="M404" s="28">
        <v>1.5013206400000001</v>
      </c>
      <c r="N404" s="29">
        <v>1.1000000000000001</v>
      </c>
      <c r="O404" s="31" t="s">
        <v>42</v>
      </c>
      <c r="P404" s="31">
        <v>0.26731174340000002</v>
      </c>
      <c r="Q404" s="31">
        <v>0.15</v>
      </c>
      <c r="R404" s="42"/>
      <c r="S404" s="27">
        <f>IF(A404="placement",MIN(P404,IF(R404="",Q404,R404)),"")</f>
        <v>0.15</v>
      </c>
      <c r="T404" s="28">
        <f>IF($A404="placement",S404*J404,"")</f>
        <v>412.65</v>
      </c>
      <c r="U404" s="26">
        <f>IF($A404="placement",T404,IF($A404="site",SUMIF($C:$C,$C404,$T:$T),IF($A404="user",SUMIF($B:$B,$B404,$T:$T),SUM($T:$T))))</f>
        <v>412.65</v>
      </c>
      <c r="V404" s="27">
        <f>U404/J404</f>
        <v>0.15</v>
      </c>
    </row>
    <row r="405" spans="1:22" hidden="1" x14ac:dyDescent="0.3">
      <c r="A405" s="17" t="s">
        <v>13</v>
      </c>
      <c r="B405" s="17" t="s">
        <v>9411</v>
      </c>
      <c r="C405" s="17" t="s">
        <v>9413</v>
      </c>
      <c r="D405" s="17" t="s">
        <v>9898</v>
      </c>
      <c r="E405" s="17"/>
      <c r="F405" s="18">
        <v>0.25</v>
      </c>
      <c r="G405" s="36">
        <v>1</v>
      </c>
      <c r="H405" s="37">
        <v>4441.7509</v>
      </c>
      <c r="I405" s="37">
        <v>1492.8082999999999</v>
      </c>
      <c r="J405" s="19">
        <v>2730</v>
      </c>
      <c r="K405" s="19">
        <v>682</v>
      </c>
      <c r="L405" s="18">
        <v>0.33610000000000001</v>
      </c>
      <c r="M405" s="20">
        <v>6.0949660000000003E-2</v>
      </c>
      <c r="N405" s="21">
        <v>0.03</v>
      </c>
      <c r="O405" s="22"/>
      <c r="P405" s="22">
        <v>0.50779052570000005</v>
      </c>
      <c r="Q405" s="22">
        <v>0.25</v>
      </c>
      <c r="R405" s="43"/>
      <c r="S405" s="18" t="str">
        <f>IF(A405="placement",MIN(P405,IF(R405="",Q405,R405)),"")</f>
        <v/>
      </c>
      <c r="T405" s="20" t="str">
        <f>IF($A405="placement",S405*J405,"")</f>
        <v/>
      </c>
      <c r="U405" s="19">
        <f>IF($A405="placement",T405,IF($A405="site",SUMIF($C:$C,$C405,$T:$T),IF($A405="user",SUMIF($B:$B,$B405,$T:$T),SUM($T:$T))))</f>
        <v>682.49999999999818</v>
      </c>
      <c r="V405" s="18">
        <f>U405/J405</f>
        <v>0.24999999999999933</v>
      </c>
    </row>
    <row r="406" spans="1:22" hidden="1" x14ac:dyDescent="0.3">
      <c r="A406" s="11" t="s">
        <v>10</v>
      </c>
      <c r="B406" s="11" t="s">
        <v>9411</v>
      </c>
      <c r="C406" s="11" t="s">
        <v>9898</v>
      </c>
      <c r="D406" s="11" t="s">
        <v>9898</v>
      </c>
      <c r="E406" s="11"/>
      <c r="F406" s="12">
        <v>0.25</v>
      </c>
      <c r="G406" s="33">
        <v>1</v>
      </c>
      <c r="H406" s="34">
        <v>4441.7509</v>
      </c>
      <c r="I406" s="34">
        <v>1492.8082999999999</v>
      </c>
      <c r="J406" s="13">
        <v>2730</v>
      </c>
      <c r="K406" s="13">
        <v>682</v>
      </c>
      <c r="L406" s="12">
        <v>0.33610000000000001</v>
      </c>
      <c r="M406" s="14">
        <v>6.0949660000000003E-2</v>
      </c>
      <c r="N406" s="15">
        <v>0.03</v>
      </c>
      <c r="O406" s="16"/>
      <c r="P406" s="16">
        <v>0.50779052570000005</v>
      </c>
      <c r="Q406" s="16">
        <v>0.25</v>
      </c>
      <c r="R406" s="44"/>
      <c r="S406" s="12" t="str">
        <f>IF(A406="placement",MIN(P406,IF(R406="",Q406,R406)),"")</f>
        <v/>
      </c>
      <c r="T406" s="14" t="str">
        <f>IF($A406="placement",S406*J406,"")</f>
        <v/>
      </c>
      <c r="U406" s="13">
        <f>IF($A406="placement",T406,IF($A406="site",SUMIF($C:$C,$C406,$T:$T),IF($A406="user",SUMIF($B:$B,$B406,$T:$T),SUM($T:$T))))</f>
        <v>682.49999999999818</v>
      </c>
      <c r="V406" s="12">
        <f>U406/J406</f>
        <v>0.24999999999999933</v>
      </c>
    </row>
    <row r="407" spans="1:22" hidden="1" x14ac:dyDescent="0.3">
      <c r="A407" s="23" t="s">
        <v>14</v>
      </c>
      <c r="B407" s="23" t="s">
        <v>277</v>
      </c>
      <c r="C407" s="23" t="s">
        <v>279</v>
      </c>
      <c r="D407" s="23" t="s">
        <v>10493</v>
      </c>
      <c r="E407" s="23" t="s">
        <v>10494</v>
      </c>
      <c r="F407" s="27">
        <v>0.25</v>
      </c>
      <c r="G407" s="24">
        <v>1</v>
      </c>
      <c r="H407" s="25">
        <v>558.6019</v>
      </c>
      <c r="I407" s="25">
        <v>24.8931</v>
      </c>
      <c r="J407" s="26">
        <v>2722</v>
      </c>
      <c r="K407" s="26">
        <v>484</v>
      </c>
      <c r="L407" s="27">
        <v>4.4600000000000001E-2</v>
      </c>
      <c r="M407" s="28">
        <v>3.6449736599999998</v>
      </c>
      <c r="N407" s="46">
        <v>3</v>
      </c>
      <c r="O407" s="31" t="s">
        <v>12</v>
      </c>
      <c r="P407" s="31">
        <v>0.17694878459999999</v>
      </c>
      <c r="Q407" s="31">
        <v>0.17694878460229299</v>
      </c>
      <c r="R407" s="42"/>
      <c r="S407" s="27">
        <f>IF(A407="placement",MIN(P407,IF(R407="",Q407,R407)),"")</f>
        <v>0.17694878459999999</v>
      </c>
      <c r="T407" s="28">
        <f>IF($A407="placement",S407*J407,"")</f>
        <v>481.65459168119997</v>
      </c>
      <c r="U407" s="26">
        <f>IF($A407="placement",T407,IF($A407="site",SUMIF($C:$C,$C407,$T:$T),IF($A407="user",SUMIF($B:$B,$B407,$T:$T),SUM($T:$T))))</f>
        <v>481.65459168119997</v>
      </c>
      <c r="V407" s="27">
        <f>U407/J407</f>
        <v>0.17694878459999999</v>
      </c>
    </row>
    <row r="408" spans="1:22" hidden="1" x14ac:dyDescent="0.3">
      <c r="A408" s="23" t="s">
        <v>14</v>
      </c>
      <c r="B408" s="23" t="s">
        <v>53</v>
      </c>
      <c r="C408" s="23" t="s">
        <v>55</v>
      </c>
      <c r="D408" s="23" t="s">
        <v>99</v>
      </c>
      <c r="E408" s="23" t="s">
        <v>100</v>
      </c>
      <c r="F408" s="27">
        <v>0.25</v>
      </c>
      <c r="G408" s="24">
        <v>1</v>
      </c>
      <c r="H408" s="25">
        <v>540.50459999999998</v>
      </c>
      <c r="I408" s="25">
        <v>126.7563</v>
      </c>
      <c r="J408" s="26">
        <v>2721</v>
      </c>
      <c r="K408" s="26">
        <v>680</v>
      </c>
      <c r="L408" s="27">
        <v>0.23449999999999999</v>
      </c>
      <c r="M408" s="28">
        <v>0.71549858</v>
      </c>
      <c r="N408" s="29">
        <v>0.1</v>
      </c>
      <c r="O408" s="31" t="s">
        <v>12</v>
      </c>
      <c r="P408" s="31">
        <v>0.86023731940000003</v>
      </c>
      <c r="Q408" s="31">
        <v>0.249999999999999</v>
      </c>
      <c r="R408" s="42"/>
      <c r="S408" s="27">
        <f>IF(A408="placement",MIN(P408,IF(R408="",Q408,R408)),"")</f>
        <v>0.249999999999999</v>
      </c>
      <c r="T408" s="28">
        <f>IF($A408="placement",S408*J408,"")</f>
        <v>680.24999999999727</v>
      </c>
      <c r="U408" s="26">
        <f>IF($A408="placement",T408,IF($A408="site",SUMIF($C:$C,$C408,$T:$T),IF($A408="user",SUMIF($B:$B,$B408,$T:$T),SUM($T:$T))))</f>
        <v>680.24999999999727</v>
      </c>
      <c r="V408" s="27">
        <f>U408/J408</f>
        <v>0.249999999999999</v>
      </c>
    </row>
    <row r="409" spans="1:22" hidden="1" x14ac:dyDescent="0.3">
      <c r="A409" s="23" t="s">
        <v>14</v>
      </c>
      <c r="B409" s="23" t="s">
        <v>510</v>
      </c>
      <c r="C409" s="23" t="s">
        <v>512</v>
      </c>
      <c r="D409" s="23" t="s">
        <v>537</v>
      </c>
      <c r="E409" s="23" t="s">
        <v>538</v>
      </c>
      <c r="F409" s="27">
        <v>0.25</v>
      </c>
      <c r="G409" s="24">
        <v>1</v>
      </c>
      <c r="H409" s="25">
        <v>686.80229999999995</v>
      </c>
      <c r="I409" s="25">
        <v>119.6876</v>
      </c>
      <c r="J409" s="26">
        <v>2686</v>
      </c>
      <c r="K409" s="26">
        <v>532</v>
      </c>
      <c r="L409" s="27">
        <v>0.17430000000000001</v>
      </c>
      <c r="M409" s="28">
        <v>0.74802601999999996</v>
      </c>
      <c r="N409" s="29">
        <v>0.6</v>
      </c>
      <c r="O409" s="31" t="s">
        <v>42</v>
      </c>
      <c r="P409" s="31">
        <v>0.19788886759999999</v>
      </c>
      <c r="Q409" s="31">
        <v>0.19788886756044999</v>
      </c>
      <c r="R409" s="42"/>
      <c r="S409" s="27">
        <f>IF(A409="placement",MIN(P409,IF(R409="",Q409,R409)),"")</f>
        <v>0.19788886756044999</v>
      </c>
      <c r="T409" s="28">
        <f>IF($A409="placement",S409*J409,"")</f>
        <v>531.52949826736869</v>
      </c>
      <c r="U409" s="26">
        <f>IF($A409="placement",T409,IF($A409="site",SUMIF($C:$C,$C409,$T:$T),IF($A409="user",SUMIF($B:$B,$B409,$T:$T),SUM($T:$T))))</f>
        <v>531.52949826736869</v>
      </c>
      <c r="V409" s="27">
        <f>U409/J409</f>
        <v>0.19788886756044999</v>
      </c>
    </row>
    <row r="410" spans="1:22" hidden="1" x14ac:dyDescent="0.3">
      <c r="A410" s="17" t="s">
        <v>13</v>
      </c>
      <c r="B410" s="17" t="s">
        <v>1145</v>
      </c>
      <c r="C410" s="17" t="s">
        <v>1147</v>
      </c>
      <c r="D410" s="17" t="s">
        <v>9898</v>
      </c>
      <c r="E410" s="17"/>
      <c r="F410" s="18">
        <v>0.2737</v>
      </c>
      <c r="G410" s="36">
        <v>0.61723377000000001</v>
      </c>
      <c r="H410" s="37">
        <v>1491.9721999999999</v>
      </c>
      <c r="I410" s="37">
        <v>101.2924</v>
      </c>
      <c r="J410" s="19">
        <v>2676</v>
      </c>
      <c r="K410" s="19">
        <v>682</v>
      </c>
      <c r="L410" s="18">
        <v>6.7900000000000002E-2</v>
      </c>
      <c r="M410" s="20">
        <v>0.88048070000000001</v>
      </c>
      <c r="N410" s="21">
        <v>0.61489799999999994</v>
      </c>
      <c r="O410" s="22"/>
      <c r="P410" s="22">
        <v>0.30163375650000002</v>
      </c>
      <c r="Q410" s="22">
        <v>0.27373454394362201</v>
      </c>
      <c r="R410" s="43"/>
      <c r="S410" s="18" t="str">
        <f>IF(A410="placement",MIN(P410,IF(R410="",Q410,R410)),"")</f>
        <v/>
      </c>
      <c r="T410" s="20" t="str">
        <f>IF($A410="placement",S410*J410,"")</f>
        <v/>
      </c>
      <c r="U410" s="19">
        <f>IF($A410="placement",T410,IF($A410="site",SUMIF($C:$C,$C410,$T:$T),IF($A410="user",SUMIF($B:$B,$B410,$T:$T),SUM($T:$T))))</f>
        <v>687.24566274903441</v>
      </c>
      <c r="V410" s="18">
        <f>U410/J410</f>
        <v>0.25681825962221017</v>
      </c>
    </row>
    <row r="411" spans="1:22" hidden="1" x14ac:dyDescent="0.3">
      <c r="A411" s="11" t="s">
        <v>10</v>
      </c>
      <c r="B411" s="11" t="s">
        <v>1145</v>
      </c>
      <c r="C411" s="11" t="s">
        <v>9898</v>
      </c>
      <c r="D411" s="11" t="s">
        <v>9898</v>
      </c>
      <c r="E411" s="11"/>
      <c r="F411" s="12">
        <v>0.2737</v>
      </c>
      <c r="G411" s="33">
        <v>0.61723377000000001</v>
      </c>
      <c r="H411" s="34">
        <v>1491.9721999999999</v>
      </c>
      <c r="I411" s="34">
        <v>101.2924</v>
      </c>
      <c r="J411" s="13">
        <v>2676</v>
      </c>
      <c r="K411" s="13">
        <v>682</v>
      </c>
      <c r="L411" s="12">
        <v>6.7900000000000002E-2</v>
      </c>
      <c r="M411" s="14">
        <v>0.88048070000000001</v>
      </c>
      <c r="N411" s="15">
        <v>0.61489799999999994</v>
      </c>
      <c r="O411" s="16"/>
      <c r="P411" s="16">
        <v>0.30163375650000002</v>
      </c>
      <c r="Q411" s="16">
        <v>0.27373454394362201</v>
      </c>
      <c r="R411" s="44"/>
      <c r="S411" s="12" t="str">
        <f>IF(A411="placement",MIN(P411,IF(R411="",Q411,R411)),"")</f>
        <v/>
      </c>
      <c r="T411" s="14" t="str">
        <f>IF($A411="placement",S411*J411,"")</f>
        <v/>
      </c>
      <c r="U411" s="13">
        <f>IF($A411="placement",T411,IF($A411="site",SUMIF($C:$C,$C411,$T:$T),IF($A411="user",SUMIF($B:$B,$B411,$T:$T),SUM($T:$T))))</f>
        <v>687.24566274903441</v>
      </c>
      <c r="V411" s="12">
        <f>U411/J411</f>
        <v>0.25681825962221017</v>
      </c>
    </row>
    <row r="412" spans="1:22" x14ac:dyDescent="0.3">
      <c r="A412" s="23" t="s">
        <v>14</v>
      </c>
      <c r="B412" s="23" t="s">
        <v>1220</v>
      </c>
      <c r="C412" s="23" t="s">
        <v>1222</v>
      </c>
      <c r="D412" s="23" t="s">
        <v>1239</v>
      </c>
      <c r="E412" s="23" t="s">
        <v>1240</v>
      </c>
      <c r="F412" s="27">
        <v>0.1</v>
      </c>
      <c r="G412" s="24">
        <v>1</v>
      </c>
      <c r="H412" s="25">
        <v>103.28</v>
      </c>
      <c r="I412" s="25">
        <v>46.616199999999999</v>
      </c>
      <c r="J412" s="26">
        <v>2672</v>
      </c>
      <c r="K412" s="26">
        <v>267</v>
      </c>
      <c r="L412" s="27">
        <v>0.45140000000000002</v>
      </c>
      <c r="M412" s="28">
        <v>1.9108227200000001</v>
      </c>
      <c r="N412" s="29">
        <v>1.25</v>
      </c>
      <c r="O412" s="31" t="s">
        <v>70</v>
      </c>
      <c r="P412" s="31">
        <v>0.34583151740000001</v>
      </c>
      <c r="Q412" s="31">
        <v>0.1</v>
      </c>
      <c r="R412" s="42">
        <v>0.18</v>
      </c>
      <c r="S412" s="27">
        <f>IF(A412="placement",MIN(P412,IF(R412="",Q412,R412)),"")</f>
        <v>0.18</v>
      </c>
      <c r="T412" s="28">
        <f>IF($A412="placement",S412*J412,"")</f>
        <v>480.96</v>
      </c>
      <c r="U412" s="26">
        <f>IF($A412="placement",T412,IF($A412="site",SUMIF($C:$C,$C412,$T:$T),IF($A412="user",SUMIF($B:$B,$B412,$T:$T),SUM($T:$T))))</f>
        <v>480.96</v>
      </c>
      <c r="V412" s="27">
        <f>U412/J412</f>
        <v>0.18</v>
      </c>
    </row>
    <row r="413" spans="1:22" hidden="1" x14ac:dyDescent="0.3">
      <c r="A413" s="17" t="s">
        <v>13</v>
      </c>
      <c r="B413" s="17" t="s">
        <v>8995</v>
      </c>
      <c r="C413" s="17" t="s">
        <v>8997</v>
      </c>
      <c r="D413" s="17" t="s">
        <v>9898</v>
      </c>
      <c r="E413" s="17"/>
      <c r="F413" s="18">
        <v>0.31290000000000001</v>
      </c>
      <c r="G413" s="36">
        <v>0.41121275000000002</v>
      </c>
      <c r="H413" s="37">
        <v>290.21170000000001</v>
      </c>
      <c r="I413" s="37">
        <v>54.695099999999996</v>
      </c>
      <c r="J413" s="19">
        <v>2656</v>
      </c>
      <c r="K413" s="19">
        <v>626</v>
      </c>
      <c r="L413" s="18">
        <v>0.1885</v>
      </c>
      <c r="M413" s="20">
        <v>1.61886339</v>
      </c>
      <c r="N413" s="21">
        <v>1.1955549999999999</v>
      </c>
      <c r="O413" s="22"/>
      <c r="P413" s="22">
        <v>0.26148493519999999</v>
      </c>
      <c r="Q413" s="22">
        <v>0.26148493523999899</v>
      </c>
      <c r="R413" s="43"/>
      <c r="S413" s="18" t="str">
        <f>IF(A413="placement",MIN(P413,IF(R413="",Q413,R413)),"")</f>
        <v/>
      </c>
      <c r="T413" s="20" t="str">
        <f>IF($A413="placement",S413*J413,"")</f>
        <v/>
      </c>
      <c r="U413" s="19">
        <f>IF($A413="placement",T413,IF($A413="site",SUMIF($C:$C,$C413,$T:$T),IF($A413="user",SUMIF($B:$B,$B413,$T:$T),SUM($T:$T))))</f>
        <v>626.26497915092989</v>
      </c>
      <c r="V413" s="18">
        <f>U413/J413</f>
        <v>0.2357925373309224</v>
      </c>
    </row>
    <row r="414" spans="1:22" hidden="1" x14ac:dyDescent="0.3">
      <c r="A414" s="11" t="s">
        <v>10</v>
      </c>
      <c r="B414" s="11" t="s">
        <v>8995</v>
      </c>
      <c r="C414" s="11" t="s">
        <v>9898</v>
      </c>
      <c r="D414" s="11" t="s">
        <v>9898</v>
      </c>
      <c r="E414" s="11"/>
      <c r="F414" s="12">
        <v>0.31290000000000001</v>
      </c>
      <c r="G414" s="33">
        <v>0.41121275000000002</v>
      </c>
      <c r="H414" s="34">
        <v>290.21170000000001</v>
      </c>
      <c r="I414" s="34">
        <v>54.695099999999996</v>
      </c>
      <c r="J414" s="13">
        <v>2656</v>
      </c>
      <c r="K414" s="13">
        <v>626</v>
      </c>
      <c r="L414" s="12">
        <v>0.1885</v>
      </c>
      <c r="M414" s="14">
        <v>1.61886339</v>
      </c>
      <c r="N414" s="15">
        <v>1.1955549999999999</v>
      </c>
      <c r="O414" s="16"/>
      <c r="P414" s="16">
        <v>0.26148493519999999</v>
      </c>
      <c r="Q414" s="16">
        <v>0.26148493523999899</v>
      </c>
      <c r="R414" s="44"/>
      <c r="S414" s="12" t="str">
        <f>IF(A414="placement",MIN(P414,IF(R414="",Q414,R414)),"")</f>
        <v/>
      </c>
      <c r="T414" s="14" t="str">
        <f>IF($A414="placement",S414*J414,"")</f>
        <v/>
      </c>
      <c r="U414" s="13">
        <f>IF($A414="placement",T414,IF($A414="site",SUMIF($C:$C,$C414,$T:$T),IF($A414="user",SUMIF($B:$B,$B414,$T:$T),SUM($T:$T))))</f>
        <v>626.26497915092989</v>
      </c>
      <c r="V414" s="12">
        <f>U414/J414</f>
        <v>0.2357925373309224</v>
      </c>
    </row>
    <row r="415" spans="1:22" hidden="1" x14ac:dyDescent="0.3">
      <c r="A415" s="17" t="s">
        <v>13</v>
      </c>
      <c r="B415" s="17" t="s">
        <v>438</v>
      </c>
      <c r="C415" s="17" t="s">
        <v>440</v>
      </c>
      <c r="D415" s="17" t="s">
        <v>9898</v>
      </c>
      <c r="E415" s="17"/>
      <c r="F415" s="18">
        <v>0.28050000000000003</v>
      </c>
      <c r="G415" s="36">
        <v>0</v>
      </c>
      <c r="H415" s="37">
        <v>557.99559999999997</v>
      </c>
      <c r="I415" s="37">
        <v>17.111699999999999</v>
      </c>
      <c r="J415" s="19">
        <v>2651</v>
      </c>
      <c r="K415" s="19">
        <v>324</v>
      </c>
      <c r="L415" s="18">
        <v>3.0700000000000002E-2</v>
      </c>
      <c r="M415" s="20">
        <v>5.1645873299999998</v>
      </c>
      <c r="N415" s="21">
        <v>4.5341870000000002</v>
      </c>
      <c r="O415" s="22"/>
      <c r="P415" s="22">
        <v>0.1220620919</v>
      </c>
      <c r="Q415" s="22">
        <v>0.12206209188254</v>
      </c>
      <c r="R415" s="43"/>
      <c r="S415" s="18" t="str">
        <f>IF(A415="placement",MIN(P415,IF(R415="",Q415,R415)),"")</f>
        <v/>
      </c>
      <c r="T415" s="20" t="str">
        <f>IF($A415="placement",S415*J415,"")</f>
        <v/>
      </c>
      <c r="U415" s="19">
        <f>IF($A415="placement",T415,IF($A415="site",SUMIF($C:$C,$C415,$T:$T),IF($A415="user",SUMIF($B:$B,$B415,$T:$T),SUM($T:$T))))</f>
        <v>411.07080220406027</v>
      </c>
      <c r="V415" s="18">
        <f>U415/J415</f>
        <v>0.15506254326822341</v>
      </c>
    </row>
    <row r="416" spans="1:22" hidden="1" x14ac:dyDescent="0.3">
      <c r="A416" s="11" t="s">
        <v>10</v>
      </c>
      <c r="B416" s="11" t="s">
        <v>438</v>
      </c>
      <c r="C416" s="11" t="s">
        <v>9898</v>
      </c>
      <c r="D416" s="11" t="s">
        <v>9898</v>
      </c>
      <c r="E416" s="11"/>
      <c r="F416" s="12">
        <v>0.28050000000000003</v>
      </c>
      <c r="G416" s="33">
        <v>0</v>
      </c>
      <c r="H416" s="34">
        <v>557.99559999999997</v>
      </c>
      <c r="I416" s="34">
        <v>17.111699999999999</v>
      </c>
      <c r="J416" s="13">
        <v>2651</v>
      </c>
      <c r="K416" s="13">
        <v>324</v>
      </c>
      <c r="L416" s="12">
        <v>3.0700000000000002E-2</v>
      </c>
      <c r="M416" s="14">
        <v>5.1645873299999998</v>
      </c>
      <c r="N416" s="15">
        <v>4.5341870000000002</v>
      </c>
      <c r="O416" s="16"/>
      <c r="P416" s="16">
        <v>0.1220620919</v>
      </c>
      <c r="Q416" s="16">
        <v>0.12206209188254</v>
      </c>
      <c r="R416" s="44"/>
      <c r="S416" s="12" t="str">
        <f>IF(A416="placement",MIN(P416,IF(R416="",Q416,R416)),"")</f>
        <v/>
      </c>
      <c r="T416" s="14" t="str">
        <f>IF($A416="placement",S416*J416,"")</f>
        <v/>
      </c>
      <c r="U416" s="13">
        <f>IF($A416="placement",T416,IF($A416="site",SUMIF($C:$C,$C416,$T:$T),IF($A416="user",SUMIF($B:$B,$B416,$T:$T),SUM($T:$T))))</f>
        <v>411.07080220406027</v>
      </c>
      <c r="V416" s="12">
        <f>U416/J416</f>
        <v>0.15506254326822341</v>
      </c>
    </row>
    <row r="417" spans="1:22" hidden="1" x14ac:dyDescent="0.3">
      <c r="A417" s="23" t="s">
        <v>14</v>
      </c>
      <c r="B417" s="23" t="s">
        <v>8238</v>
      </c>
      <c r="C417" s="23" t="s">
        <v>8239</v>
      </c>
      <c r="D417" s="23" t="s">
        <v>8261</v>
      </c>
      <c r="E417" s="23" t="s">
        <v>8262</v>
      </c>
      <c r="F417" s="27">
        <v>0.4</v>
      </c>
      <c r="G417" s="24">
        <v>1</v>
      </c>
      <c r="H417" s="25">
        <v>1802.4485999999999</v>
      </c>
      <c r="I417" s="25">
        <v>24.2014</v>
      </c>
      <c r="J417" s="26">
        <v>2643</v>
      </c>
      <c r="K417" s="26">
        <v>464</v>
      </c>
      <c r="L417" s="27">
        <v>1.34E-2</v>
      </c>
      <c r="M417" s="28">
        <v>3.6396418100000001</v>
      </c>
      <c r="N417" s="29">
        <v>3</v>
      </c>
      <c r="O417" s="31" t="s">
        <v>385</v>
      </c>
      <c r="P417" s="31">
        <v>0.17574306679999999</v>
      </c>
      <c r="Q417" s="31">
        <v>0.175743066826102</v>
      </c>
      <c r="R417" s="42"/>
      <c r="S417" s="27">
        <f>IF(A417="placement",MIN(P417,IF(R417="",Q417,R417)),"")</f>
        <v>0.17574306679999999</v>
      </c>
      <c r="T417" s="28">
        <f>IF($A417="placement",S417*J417,"")</f>
        <v>464.48892555239996</v>
      </c>
      <c r="U417" s="26">
        <f>IF($A417="placement",T417,IF($A417="site",SUMIF($C:$C,$C417,$T:$T),IF($A417="user",SUMIF($B:$B,$B417,$T:$T),SUM($T:$T))))</f>
        <v>464.48892555239996</v>
      </c>
      <c r="V417" s="27">
        <f>U417/J417</f>
        <v>0.17574306679999999</v>
      </c>
    </row>
    <row r="418" spans="1:22" x14ac:dyDescent="0.3">
      <c r="A418" s="23" t="s">
        <v>14</v>
      </c>
      <c r="B418" s="23" t="s">
        <v>7153</v>
      </c>
      <c r="C418" s="23" t="s">
        <v>7155</v>
      </c>
      <c r="D418" s="23" t="s">
        <v>7230</v>
      </c>
      <c r="E418" s="23" t="s">
        <v>7231</v>
      </c>
      <c r="F418" s="27">
        <v>0.25</v>
      </c>
      <c r="G418" s="24">
        <v>1</v>
      </c>
      <c r="H418" s="25">
        <v>199.2818</v>
      </c>
      <c r="I418" s="25">
        <v>109.9914</v>
      </c>
      <c r="J418" s="26">
        <v>2632</v>
      </c>
      <c r="K418" s="26">
        <v>658</v>
      </c>
      <c r="L418" s="27">
        <v>0.55189999999999995</v>
      </c>
      <c r="M418" s="28">
        <v>0.79760072000000004</v>
      </c>
      <c r="N418" s="29">
        <v>0.45</v>
      </c>
      <c r="O418" s="31" t="s">
        <v>12</v>
      </c>
      <c r="P418" s="31">
        <v>0.43580793309999999</v>
      </c>
      <c r="Q418" s="31">
        <v>0.249999999999999</v>
      </c>
      <c r="R418" s="42">
        <v>0.3</v>
      </c>
      <c r="S418" s="27">
        <f>IF(A418="placement",MIN(P418,IF(R418="",Q418,R418)),"")</f>
        <v>0.3</v>
      </c>
      <c r="T418" s="28">
        <f>IF($A418="placement",S418*J418,"")</f>
        <v>789.6</v>
      </c>
      <c r="U418" s="26">
        <f>IF($A418="placement",T418,IF($A418="site",SUMIF($C:$C,$C418,$T:$T),IF($A418="user",SUMIF($B:$B,$B418,$T:$T),SUM($T:$T))))</f>
        <v>789.6</v>
      </c>
      <c r="V418" s="27">
        <f>U418/J418</f>
        <v>0.3</v>
      </c>
    </row>
    <row r="419" spans="1:22" hidden="1" x14ac:dyDescent="0.3">
      <c r="A419" s="17" t="s">
        <v>13</v>
      </c>
      <c r="B419" s="17" t="s">
        <v>6335</v>
      </c>
      <c r="C419" s="17" t="s">
        <v>6337</v>
      </c>
      <c r="D419" s="17" t="s">
        <v>9898</v>
      </c>
      <c r="E419" s="17"/>
      <c r="F419" s="18">
        <v>0.32950000000000002</v>
      </c>
      <c r="G419" s="36">
        <v>0.97435711000000003</v>
      </c>
      <c r="H419" s="37">
        <v>987.80250000000001</v>
      </c>
      <c r="I419" s="37">
        <v>120.5467</v>
      </c>
      <c r="J419" s="19">
        <v>2631</v>
      </c>
      <c r="K419" s="19">
        <v>560</v>
      </c>
      <c r="L419" s="18">
        <v>0.122</v>
      </c>
      <c r="M419" s="20">
        <v>0.72764967999999997</v>
      </c>
      <c r="N419" s="21">
        <v>0.57174100000000005</v>
      </c>
      <c r="O419" s="22"/>
      <c r="P419" s="22">
        <v>0.2142633846</v>
      </c>
      <c r="Q419" s="22">
        <v>0.21426338459386099</v>
      </c>
      <c r="R419" s="43"/>
      <c r="S419" s="18" t="str">
        <f>IF(A419="placement",MIN(P419,IF(R419="",Q419,R419)),"")</f>
        <v/>
      </c>
      <c r="T419" s="20" t="str">
        <f>IF($A419="placement",S419*J419,"")</f>
        <v/>
      </c>
      <c r="U419" s="19">
        <f>IF($A419="placement",T419,IF($A419="site",SUMIF($C:$C,$C419,$T:$T),IF($A419="user",SUMIF($B:$B,$B419,$T:$T),SUM($T:$T))))</f>
        <v>559.95384001383388</v>
      </c>
      <c r="V419" s="18">
        <f>U419/J419</f>
        <v>0.21282928164721926</v>
      </c>
    </row>
    <row r="420" spans="1:22" hidden="1" x14ac:dyDescent="0.3">
      <c r="A420" s="11" t="s">
        <v>10</v>
      </c>
      <c r="B420" s="11" t="s">
        <v>6335</v>
      </c>
      <c r="C420" s="11" t="s">
        <v>9898</v>
      </c>
      <c r="D420" s="11" t="s">
        <v>9898</v>
      </c>
      <c r="E420" s="11"/>
      <c r="F420" s="12">
        <v>0.32950000000000002</v>
      </c>
      <c r="G420" s="33">
        <v>0.97435711000000003</v>
      </c>
      <c r="H420" s="34">
        <v>987.80250000000001</v>
      </c>
      <c r="I420" s="34">
        <v>120.5467</v>
      </c>
      <c r="J420" s="13">
        <v>2631</v>
      </c>
      <c r="K420" s="13">
        <v>560</v>
      </c>
      <c r="L420" s="12">
        <v>0.122</v>
      </c>
      <c r="M420" s="14">
        <v>0.72764967999999997</v>
      </c>
      <c r="N420" s="15">
        <v>0.57174100000000005</v>
      </c>
      <c r="O420" s="16"/>
      <c r="P420" s="16">
        <v>0.2142633846</v>
      </c>
      <c r="Q420" s="16">
        <v>0.21426338459386099</v>
      </c>
      <c r="R420" s="44"/>
      <c r="S420" s="12" t="str">
        <f>IF(A420="placement",MIN(P420,IF(R420="",Q420,R420)),"")</f>
        <v/>
      </c>
      <c r="T420" s="14" t="str">
        <f>IF($A420="placement",S420*J420,"")</f>
        <v/>
      </c>
      <c r="U420" s="13">
        <f>IF($A420="placement",T420,IF($A420="site",SUMIF($C:$C,$C420,$T:$T),IF($A420="user",SUMIF($B:$B,$B420,$T:$T),SUM($T:$T))))</f>
        <v>559.95384001383388</v>
      </c>
      <c r="V420" s="12">
        <f>U420/J420</f>
        <v>0.21282928164721926</v>
      </c>
    </row>
    <row r="421" spans="1:22" hidden="1" x14ac:dyDescent="0.3">
      <c r="A421" s="17" t="s">
        <v>13</v>
      </c>
      <c r="B421" s="17" t="s">
        <v>7683</v>
      </c>
      <c r="C421" s="17" t="s">
        <v>7685</v>
      </c>
      <c r="D421" s="17" t="s">
        <v>9898</v>
      </c>
      <c r="E421" s="17"/>
      <c r="F421" s="18">
        <v>0.29899999999999999</v>
      </c>
      <c r="G421" s="36">
        <v>0.97921168999999997</v>
      </c>
      <c r="H421" s="37">
        <v>296.98739999999998</v>
      </c>
      <c r="I421" s="37">
        <v>43.862900000000003</v>
      </c>
      <c r="J421" s="19">
        <v>2628</v>
      </c>
      <c r="K421" s="19">
        <v>776</v>
      </c>
      <c r="L421" s="18">
        <v>0.1477</v>
      </c>
      <c r="M421" s="20">
        <v>1.9969471400000001</v>
      </c>
      <c r="N421" s="21">
        <v>1.345116</v>
      </c>
      <c r="O421" s="22"/>
      <c r="P421" s="22">
        <v>0.32641381800000002</v>
      </c>
      <c r="Q421" s="22">
        <v>0.298960584457793</v>
      </c>
      <c r="R421" s="43"/>
      <c r="S421" s="18" t="str">
        <f>IF(A421="placement",MIN(P421,IF(R421="",Q421,R421)),"")</f>
        <v/>
      </c>
      <c r="T421" s="20" t="str">
        <f>IF($A421="placement",S421*J421,"")</f>
        <v/>
      </c>
      <c r="U421" s="19">
        <f>IF($A421="placement",T421,IF($A421="site",SUMIF($C:$C,$C421,$T:$T),IF($A421="user",SUMIF($B:$B,$B421,$T:$T),SUM($T:$T))))</f>
        <v>785.65</v>
      </c>
      <c r="V421" s="18">
        <f>U421/J421</f>
        <v>0.29895357686453577</v>
      </c>
    </row>
    <row r="422" spans="1:22" hidden="1" x14ac:dyDescent="0.3">
      <c r="A422" s="11" t="s">
        <v>10</v>
      </c>
      <c r="B422" s="11" t="s">
        <v>7683</v>
      </c>
      <c r="C422" s="11" t="s">
        <v>9898</v>
      </c>
      <c r="D422" s="11" t="s">
        <v>9898</v>
      </c>
      <c r="E422" s="11"/>
      <c r="F422" s="12">
        <v>0.29899999999999999</v>
      </c>
      <c r="G422" s="33">
        <v>0.97921168999999997</v>
      </c>
      <c r="H422" s="34">
        <v>296.98739999999998</v>
      </c>
      <c r="I422" s="34">
        <v>43.862900000000003</v>
      </c>
      <c r="J422" s="13">
        <v>2628</v>
      </c>
      <c r="K422" s="13">
        <v>776</v>
      </c>
      <c r="L422" s="12">
        <v>0.1477</v>
      </c>
      <c r="M422" s="14">
        <v>1.9969471400000001</v>
      </c>
      <c r="N422" s="15">
        <v>1.345116</v>
      </c>
      <c r="O422" s="16"/>
      <c r="P422" s="16">
        <v>0.32641381800000002</v>
      </c>
      <c r="Q422" s="16">
        <v>0.298960584457793</v>
      </c>
      <c r="R422" s="44"/>
      <c r="S422" s="12" t="str">
        <f>IF(A422="placement",MIN(P422,IF(R422="",Q422,R422)),"")</f>
        <v/>
      </c>
      <c r="T422" s="14" t="str">
        <f>IF($A422="placement",S422*J422,"")</f>
        <v/>
      </c>
      <c r="U422" s="13">
        <f>IF($A422="placement",T422,IF($A422="site",SUMIF($C:$C,$C422,$T:$T),IF($A422="user",SUMIF($B:$B,$B422,$T:$T),SUM($T:$T))))</f>
        <v>785.65</v>
      </c>
      <c r="V422" s="12">
        <f>U422/J422</f>
        <v>0.29895357686453577</v>
      </c>
    </row>
    <row r="423" spans="1:22" hidden="1" x14ac:dyDescent="0.3">
      <c r="A423" s="17" t="s">
        <v>13</v>
      </c>
      <c r="B423" s="17" t="s">
        <v>5678</v>
      </c>
      <c r="C423" s="17" t="s">
        <v>5679</v>
      </c>
      <c r="D423" s="17" t="s">
        <v>9898</v>
      </c>
      <c r="E423" s="17"/>
      <c r="F423" s="18">
        <v>0.20949999999999999</v>
      </c>
      <c r="G423" s="36">
        <v>0.92936843999999996</v>
      </c>
      <c r="H423" s="37">
        <v>762.40920000000006</v>
      </c>
      <c r="I423" s="37">
        <v>108.2444</v>
      </c>
      <c r="J423" s="19">
        <v>2619</v>
      </c>
      <c r="K423" s="19">
        <v>526</v>
      </c>
      <c r="L423" s="18">
        <v>0.14199999999999999</v>
      </c>
      <c r="M423" s="20">
        <v>0.80647628000000005</v>
      </c>
      <c r="N423" s="21">
        <v>0.55640199999999995</v>
      </c>
      <c r="O423" s="22"/>
      <c r="P423" s="22">
        <v>0.31008262419999999</v>
      </c>
      <c r="Q423" s="22">
        <v>0.20953570092228299</v>
      </c>
      <c r="R423" s="43"/>
      <c r="S423" s="18" t="str">
        <f>IF(A423="placement",MIN(P423,IF(R423="",Q423,R423)),"")</f>
        <v/>
      </c>
      <c r="T423" s="20" t="str">
        <f>IF($A423="placement",S423*J423,"")</f>
        <v/>
      </c>
      <c r="U423" s="19">
        <f>IF($A423="placement",T423,IF($A423="site",SUMIF($C:$C,$C423,$T:$T),IF($A423="user",SUMIF($B:$B,$B423,$T:$T),SUM($T:$T))))</f>
        <v>547.54999999999836</v>
      </c>
      <c r="V423" s="18">
        <f>U423/J423</f>
        <v>0.20906834669721205</v>
      </c>
    </row>
    <row r="424" spans="1:22" hidden="1" x14ac:dyDescent="0.3">
      <c r="A424" s="11" t="s">
        <v>10</v>
      </c>
      <c r="B424" s="11" t="s">
        <v>5678</v>
      </c>
      <c r="C424" s="11" t="s">
        <v>9898</v>
      </c>
      <c r="D424" s="11" t="s">
        <v>9898</v>
      </c>
      <c r="E424" s="11"/>
      <c r="F424" s="12">
        <v>0.20949999999999999</v>
      </c>
      <c r="G424" s="33">
        <v>0.92936843999999996</v>
      </c>
      <c r="H424" s="34">
        <v>762.40920000000006</v>
      </c>
      <c r="I424" s="34">
        <v>108.2444</v>
      </c>
      <c r="J424" s="13">
        <v>2619</v>
      </c>
      <c r="K424" s="13">
        <v>526</v>
      </c>
      <c r="L424" s="12">
        <v>0.14199999999999999</v>
      </c>
      <c r="M424" s="14">
        <v>0.80647628000000005</v>
      </c>
      <c r="N424" s="15">
        <v>0.55640199999999995</v>
      </c>
      <c r="O424" s="16"/>
      <c r="P424" s="16">
        <v>0.31008262419999999</v>
      </c>
      <c r="Q424" s="16">
        <v>0.20953570092228299</v>
      </c>
      <c r="R424" s="44"/>
      <c r="S424" s="12" t="str">
        <f>IF(A424="placement",MIN(P424,IF(R424="",Q424,R424)),"")</f>
        <v/>
      </c>
      <c r="T424" s="14" t="str">
        <f>IF($A424="placement",S424*J424,"")</f>
        <v/>
      </c>
      <c r="U424" s="13">
        <f>IF($A424="placement",T424,IF($A424="site",SUMIF($C:$C,$C424,$T:$T),IF($A424="user",SUMIF($B:$B,$B424,$T:$T),SUM($T:$T))))</f>
        <v>547.54999999999836</v>
      </c>
      <c r="V424" s="12">
        <f>U424/J424</f>
        <v>0.20906834669721205</v>
      </c>
    </row>
    <row r="425" spans="1:22" hidden="1" x14ac:dyDescent="0.3">
      <c r="A425" s="17" t="s">
        <v>13</v>
      </c>
      <c r="B425" s="17" t="s">
        <v>2951</v>
      </c>
      <c r="C425" s="17" t="s">
        <v>2953</v>
      </c>
      <c r="D425" s="17" t="s">
        <v>9898</v>
      </c>
      <c r="E425" s="17"/>
      <c r="F425" s="18">
        <v>0.2823</v>
      </c>
      <c r="G425" s="36">
        <v>1</v>
      </c>
      <c r="H425" s="37">
        <v>370.93639999999999</v>
      </c>
      <c r="I425" s="37">
        <v>82.454599999999999</v>
      </c>
      <c r="J425" s="19">
        <v>2598</v>
      </c>
      <c r="K425" s="19">
        <v>585</v>
      </c>
      <c r="L425" s="18">
        <v>0.2223</v>
      </c>
      <c r="M425" s="20">
        <v>1.05037826</v>
      </c>
      <c r="N425" s="21">
        <v>0.75</v>
      </c>
      <c r="O425" s="22"/>
      <c r="P425" s="22">
        <v>0.28597151269999999</v>
      </c>
      <c r="Q425" s="22">
        <v>0.28228876985854001</v>
      </c>
      <c r="R425" s="43"/>
      <c r="S425" s="18" t="str">
        <f>IF(A425="placement",MIN(P425,IF(R425="",Q425,R425)),"")</f>
        <v/>
      </c>
      <c r="T425" s="20" t="str">
        <f>IF($A425="placement",S425*J425,"")</f>
        <v/>
      </c>
      <c r="U425" s="19">
        <f>IF($A425="placement",T425,IF($A425="site",SUMIF($C:$C,$C425,$T:$T),IF($A425="user",SUMIF($B:$B,$B425,$T:$T),SUM($T:$T))))</f>
        <v>585.65594647375383</v>
      </c>
      <c r="V425" s="18">
        <f>U425/J425</f>
        <v>0.22542569148335406</v>
      </c>
    </row>
    <row r="426" spans="1:22" hidden="1" x14ac:dyDescent="0.3">
      <c r="A426" s="11" t="s">
        <v>10</v>
      </c>
      <c r="B426" s="11" t="s">
        <v>2951</v>
      </c>
      <c r="C426" s="11" t="s">
        <v>9898</v>
      </c>
      <c r="D426" s="11" t="s">
        <v>9898</v>
      </c>
      <c r="E426" s="11"/>
      <c r="F426" s="12">
        <v>0.2823</v>
      </c>
      <c r="G426" s="33">
        <v>1</v>
      </c>
      <c r="H426" s="34">
        <v>370.93639999999999</v>
      </c>
      <c r="I426" s="34">
        <v>82.454599999999999</v>
      </c>
      <c r="J426" s="13">
        <v>2598</v>
      </c>
      <c r="K426" s="13">
        <v>585</v>
      </c>
      <c r="L426" s="12">
        <v>0.2223</v>
      </c>
      <c r="M426" s="14">
        <v>1.05037826</v>
      </c>
      <c r="N426" s="15">
        <v>0.75</v>
      </c>
      <c r="O426" s="16"/>
      <c r="P426" s="16">
        <v>0.28597151269999999</v>
      </c>
      <c r="Q426" s="16">
        <v>0.28228876985854001</v>
      </c>
      <c r="R426" s="44"/>
      <c r="S426" s="12" t="str">
        <f>IF(A426="placement",MIN(P426,IF(R426="",Q426,R426)),"")</f>
        <v/>
      </c>
      <c r="T426" s="14" t="str">
        <f>IF($A426="placement",S426*J426,"")</f>
        <v/>
      </c>
      <c r="U426" s="13">
        <f>IF($A426="placement",T426,IF($A426="site",SUMIF($C:$C,$C426,$T:$T),IF($A426="user",SUMIF($B:$B,$B426,$T:$T),SUM($T:$T))))</f>
        <v>585.65594647375383</v>
      </c>
      <c r="V426" s="12">
        <f>U426/J426</f>
        <v>0.22542569148335406</v>
      </c>
    </row>
    <row r="427" spans="1:22" hidden="1" x14ac:dyDescent="0.3">
      <c r="A427" s="23" t="s">
        <v>14</v>
      </c>
      <c r="B427" s="23" t="s">
        <v>3889</v>
      </c>
      <c r="C427" s="23" t="s">
        <v>3891</v>
      </c>
      <c r="D427" s="23" t="s">
        <v>3908</v>
      </c>
      <c r="E427" s="23" t="s">
        <v>3909</v>
      </c>
      <c r="F427" s="27">
        <v>0.25</v>
      </c>
      <c r="G427" s="24">
        <v>1</v>
      </c>
      <c r="H427" s="25">
        <v>333.84390000000002</v>
      </c>
      <c r="I427" s="25">
        <v>88.039599999999993</v>
      </c>
      <c r="J427" s="26">
        <v>2594</v>
      </c>
      <c r="K427" s="26">
        <v>649</v>
      </c>
      <c r="L427" s="27">
        <v>0.26369999999999999</v>
      </c>
      <c r="M427" s="28">
        <v>0.98219422000000001</v>
      </c>
      <c r="N427" s="29">
        <v>0.65</v>
      </c>
      <c r="O427" s="31" t="s">
        <v>12</v>
      </c>
      <c r="P427" s="31">
        <v>0.33821642899999999</v>
      </c>
      <c r="Q427" s="31">
        <v>0.25</v>
      </c>
      <c r="R427" s="42"/>
      <c r="S427" s="27">
        <f>IF(A427="placement",MIN(P427,IF(R427="",Q427,R427)),"")</f>
        <v>0.25</v>
      </c>
      <c r="T427" s="28">
        <f>IF($A427="placement",S427*J427,"")</f>
        <v>648.5</v>
      </c>
      <c r="U427" s="26">
        <f>IF($A427="placement",T427,IF($A427="site",SUMIF($C:$C,$C427,$T:$T),IF($A427="user",SUMIF($B:$B,$B427,$T:$T),SUM($T:$T))))</f>
        <v>648.5</v>
      </c>
      <c r="V427" s="27">
        <f>U427/J427</f>
        <v>0.25</v>
      </c>
    </row>
    <row r="428" spans="1:22" hidden="1" x14ac:dyDescent="0.3">
      <c r="A428" s="17" t="s">
        <v>13</v>
      </c>
      <c r="B428" s="17" t="s">
        <v>544</v>
      </c>
      <c r="C428" s="17" t="s">
        <v>546</v>
      </c>
      <c r="D428" s="17" t="s">
        <v>9898</v>
      </c>
      <c r="E428" s="17"/>
      <c r="F428" s="18">
        <v>0.32829999999999998</v>
      </c>
      <c r="G428" s="36">
        <v>0.86751690000000004</v>
      </c>
      <c r="H428" s="37">
        <v>1828.9632999999999</v>
      </c>
      <c r="I428" s="37">
        <v>85.348100000000002</v>
      </c>
      <c r="J428" s="19">
        <v>2590</v>
      </c>
      <c r="K428" s="19">
        <v>833</v>
      </c>
      <c r="L428" s="18">
        <v>4.6699999999999998E-2</v>
      </c>
      <c r="M428" s="20">
        <v>1.0116802300000001</v>
      </c>
      <c r="N428" s="21">
        <v>0.5</v>
      </c>
      <c r="O428" s="22"/>
      <c r="P428" s="22">
        <v>0.50577268740000003</v>
      </c>
      <c r="Q428" s="22">
        <v>0.328272035514659</v>
      </c>
      <c r="R428" s="43"/>
      <c r="S428" s="18" t="str">
        <f>IF(A428="placement",MIN(P428,IF(R428="",Q428,R428)),"")</f>
        <v/>
      </c>
      <c r="T428" s="20" t="str">
        <f>IF($A428="placement",S428*J428,"")</f>
        <v/>
      </c>
      <c r="U428" s="19">
        <f>IF($A428="placement",T428,IF($A428="site",SUMIF($C:$C,$C428,$T:$T),IF($A428="user",SUMIF($B:$B,$B428,$T:$T),SUM($T:$T))))</f>
        <v>838.4264509176819</v>
      </c>
      <c r="V428" s="18">
        <f>U428/J428</f>
        <v>0.32371677641609342</v>
      </c>
    </row>
    <row r="429" spans="1:22" hidden="1" x14ac:dyDescent="0.3">
      <c r="A429" s="11" t="s">
        <v>10</v>
      </c>
      <c r="B429" s="11" t="s">
        <v>544</v>
      </c>
      <c r="C429" s="11" t="s">
        <v>9898</v>
      </c>
      <c r="D429" s="11" t="s">
        <v>9898</v>
      </c>
      <c r="E429" s="11"/>
      <c r="F429" s="12">
        <v>0.32829999999999998</v>
      </c>
      <c r="G429" s="33">
        <v>0.86751690000000004</v>
      </c>
      <c r="H429" s="34">
        <v>1828.9632999999999</v>
      </c>
      <c r="I429" s="34">
        <v>85.348100000000002</v>
      </c>
      <c r="J429" s="13">
        <v>2590</v>
      </c>
      <c r="K429" s="13">
        <v>833</v>
      </c>
      <c r="L429" s="12">
        <v>4.6699999999999998E-2</v>
      </c>
      <c r="M429" s="14">
        <v>1.0116802300000001</v>
      </c>
      <c r="N429" s="15">
        <v>0.5</v>
      </c>
      <c r="O429" s="16"/>
      <c r="P429" s="16">
        <v>0.50577268740000003</v>
      </c>
      <c r="Q429" s="16">
        <v>0.328272035514659</v>
      </c>
      <c r="R429" s="44"/>
      <c r="S429" s="12" t="str">
        <f>IF(A429="placement",MIN(P429,IF(R429="",Q429,R429)),"")</f>
        <v/>
      </c>
      <c r="T429" s="14" t="str">
        <f>IF($A429="placement",S429*J429,"")</f>
        <v/>
      </c>
      <c r="U429" s="13">
        <f>IF($A429="placement",T429,IF($A429="site",SUMIF($C:$C,$C429,$T:$T),IF($A429="user",SUMIF($B:$B,$B429,$T:$T),SUM($T:$T))))</f>
        <v>838.4264509176819</v>
      </c>
      <c r="V429" s="12">
        <f>U429/J429</f>
        <v>0.32371677641609342</v>
      </c>
    </row>
    <row r="430" spans="1:22" x14ac:dyDescent="0.3">
      <c r="A430" s="23" t="s">
        <v>14</v>
      </c>
      <c r="B430" s="23" t="s">
        <v>5595</v>
      </c>
      <c r="C430" s="23" t="s">
        <v>5596</v>
      </c>
      <c r="D430" s="23" t="s">
        <v>5601</v>
      </c>
      <c r="E430" s="23" t="s">
        <v>5602</v>
      </c>
      <c r="F430" s="27">
        <v>0.35</v>
      </c>
      <c r="G430" s="24">
        <v>1</v>
      </c>
      <c r="H430" s="25">
        <v>632.01390000000004</v>
      </c>
      <c r="I430" s="25">
        <v>243.69890000000001</v>
      </c>
      <c r="J430" s="26">
        <v>2575</v>
      </c>
      <c r="K430" s="26">
        <v>901</v>
      </c>
      <c r="L430" s="27">
        <v>0.3856</v>
      </c>
      <c r="M430" s="28">
        <v>0.35223280000000001</v>
      </c>
      <c r="N430" s="29">
        <v>0.2</v>
      </c>
      <c r="O430" s="31" t="s">
        <v>385</v>
      </c>
      <c r="P430" s="31">
        <v>0.43219371600000001</v>
      </c>
      <c r="Q430" s="31">
        <v>0.35</v>
      </c>
      <c r="R430" s="42">
        <v>0.4</v>
      </c>
      <c r="S430" s="27">
        <f>IF(A430="placement",MIN(P430,IF(R430="",Q430,R430)),"")</f>
        <v>0.4</v>
      </c>
      <c r="T430" s="28">
        <f>IF($A430="placement",S430*J430,"")</f>
        <v>1030</v>
      </c>
      <c r="U430" s="26">
        <f>IF($A430="placement",T430,IF($A430="site",SUMIF($C:$C,$C430,$T:$T),IF($A430="user",SUMIF($B:$B,$B430,$T:$T),SUM($T:$T))))</f>
        <v>1030</v>
      </c>
      <c r="V430" s="27">
        <f>U430/J430</f>
        <v>0.4</v>
      </c>
    </row>
    <row r="431" spans="1:22" hidden="1" x14ac:dyDescent="0.3">
      <c r="A431" s="23" t="s">
        <v>14</v>
      </c>
      <c r="B431" s="23" t="s">
        <v>7683</v>
      </c>
      <c r="C431" s="23" t="s">
        <v>7685</v>
      </c>
      <c r="D431" s="23" t="s">
        <v>7688</v>
      </c>
      <c r="E431" s="23" t="s">
        <v>7684</v>
      </c>
      <c r="F431" s="27">
        <v>0.3</v>
      </c>
      <c r="G431" s="24">
        <v>1</v>
      </c>
      <c r="H431" s="25">
        <v>282.57420000000002</v>
      </c>
      <c r="I431" s="25">
        <v>42.791600000000003</v>
      </c>
      <c r="J431" s="26">
        <v>2573</v>
      </c>
      <c r="K431" s="26">
        <v>762</v>
      </c>
      <c r="L431" s="27">
        <v>0.15140000000000001</v>
      </c>
      <c r="M431" s="28">
        <v>2.00438487</v>
      </c>
      <c r="N431" s="29">
        <v>1.35</v>
      </c>
      <c r="O431" s="31" t="s">
        <v>70</v>
      </c>
      <c r="P431" s="31">
        <v>0.32647665549999999</v>
      </c>
      <c r="Q431" s="31">
        <v>0.3</v>
      </c>
      <c r="R431" s="42"/>
      <c r="S431" s="27">
        <f>IF(A431="placement",MIN(P431,IF(R431="",Q431,R431)),"")</f>
        <v>0.3</v>
      </c>
      <c r="T431" s="28">
        <f>IF($A431="placement",S431*J431,"")</f>
        <v>771.9</v>
      </c>
      <c r="U431" s="26">
        <f>IF($A431="placement",T431,IF($A431="site",SUMIF($C:$C,$C431,$T:$T),IF($A431="user",SUMIF($B:$B,$B431,$T:$T),SUM($T:$T))))</f>
        <v>771.9</v>
      </c>
      <c r="V431" s="27">
        <f>U431/J431</f>
        <v>0.3</v>
      </c>
    </row>
    <row r="432" spans="1:22" x14ac:dyDescent="0.3">
      <c r="A432" s="23" t="s">
        <v>14</v>
      </c>
      <c r="B432" s="23" t="s">
        <v>7472</v>
      </c>
      <c r="C432" s="23" t="s">
        <v>7473</v>
      </c>
      <c r="D432" s="23" t="s">
        <v>7610</v>
      </c>
      <c r="E432" s="23" t="s">
        <v>7611</v>
      </c>
      <c r="F432" s="27">
        <v>0.15</v>
      </c>
      <c r="G432" s="24">
        <v>1</v>
      </c>
      <c r="H432" s="25">
        <v>382.76979999999998</v>
      </c>
      <c r="I432" s="25">
        <v>40.930900000000001</v>
      </c>
      <c r="J432" s="26">
        <v>2571</v>
      </c>
      <c r="K432" s="26">
        <v>377</v>
      </c>
      <c r="L432" s="27">
        <v>0.1069</v>
      </c>
      <c r="M432" s="28">
        <v>2.09352165</v>
      </c>
      <c r="N432" s="29">
        <v>1.75</v>
      </c>
      <c r="O432" s="31" t="s">
        <v>42</v>
      </c>
      <c r="P432" s="31">
        <v>0.16408793899999999</v>
      </c>
      <c r="Q432" s="31">
        <v>0.15</v>
      </c>
      <c r="R432" s="42">
        <v>0.16</v>
      </c>
      <c r="S432" s="27">
        <f>IF(A432="placement",MIN(P432,IF(R432="",Q432,R432)),"")</f>
        <v>0.16</v>
      </c>
      <c r="T432" s="28">
        <f>IF($A432="placement",S432*J432,"")</f>
        <v>411.36</v>
      </c>
      <c r="U432" s="26">
        <f>IF($A432="placement",T432,IF($A432="site",SUMIF($C:$C,$C432,$T:$T),IF($A432="user",SUMIF($B:$B,$B432,$T:$T),SUM($T:$T))))</f>
        <v>411.36</v>
      </c>
      <c r="V432" s="27">
        <f>U432/J432</f>
        <v>0.16</v>
      </c>
    </row>
    <row r="433" spans="1:22" hidden="1" x14ac:dyDescent="0.3">
      <c r="A433" s="23" t="s">
        <v>14</v>
      </c>
      <c r="B433" s="23" t="s">
        <v>8322</v>
      </c>
      <c r="C433" s="23" t="s">
        <v>8324</v>
      </c>
      <c r="D433" s="23" t="s">
        <v>8331</v>
      </c>
      <c r="E433" s="23" t="s">
        <v>8332</v>
      </c>
      <c r="F433" s="27">
        <v>0.35</v>
      </c>
      <c r="G433" s="24">
        <v>1</v>
      </c>
      <c r="H433" s="25">
        <v>188.364</v>
      </c>
      <c r="I433" s="25">
        <v>22.621400000000001</v>
      </c>
      <c r="J433" s="26">
        <v>2571</v>
      </c>
      <c r="K433" s="26">
        <v>704</v>
      </c>
      <c r="L433" s="27">
        <v>0.1201</v>
      </c>
      <c r="M433" s="28">
        <v>3.7878708200000002</v>
      </c>
      <c r="N433" s="29">
        <v>2.75</v>
      </c>
      <c r="O433" s="31" t="s">
        <v>304</v>
      </c>
      <c r="P433" s="31">
        <v>0.27399847230000002</v>
      </c>
      <c r="Q433" s="31">
        <v>0.273998472343082</v>
      </c>
      <c r="R433" s="42"/>
      <c r="S433" s="27">
        <f>IF(A433="placement",MIN(P433,IF(R433="",Q433,R433)),"")</f>
        <v>0.27399847230000002</v>
      </c>
      <c r="T433" s="28">
        <f>IF($A433="placement",S433*J433,"")</f>
        <v>704.45007228330007</v>
      </c>
      <c r="U433" s="26">
        <f>IF($A433="placement",T433,IF($A433="site",SUMIF($C:$C,$C433,$T:$T),IF($A433="user",SUMIF($B:$B,$B433,$T:$T),SUM($T:$T))))</f>
        <v>704.45007228330007</v>
      </c>
      <c r="V433" s="27">
        <f>U433/J433</f>
        <v>0.27399847230000002</v>
      </c>
    </row>
    <row r="434" spans="1:22" hidden="1" x14ac:dyDescent="0.3">
      <c r="A434" s="23" t="s">
        <v>14</v>
      </c>
      <c r="B434" s="23" t="s">
        <v>8238</v>
      </c>
      <c r="C434" s="23" t="s">
        <v>8239</v>
      </c>
      <c r="D434" s="23" t="s">
        <v>8242</v>
      </c>
      <c r="E434" s="23" t="s">
        <v>8243</v>
      </c>
      <c r="F434" s="27">
        <v>0.25</v>
      </c>
      <c r="G434" s="24">
        <v>1</v>
      </c>
      <c r="H434" s="25">
        <v>1352.9202</v>
      </c>
      <c r="I434" s="25">
        <v>23.4024</v>
      </c>
      <c r="J434" s="26">
        <v>2558</v>
      </c>
      <c r="K434" s="26">
        <v>452</v>
      </c>
      <c r="L434" s="27">
        <v>1.7299999999999999E-2</v>
      </c>
      <c r="M434" s="28">
        <v>3.6435607999999999</v>
      </c>
      <c r="N434" s="29">
        <v>3</v>
      </c>
      <c r="O434" s="31" t="s">
        <v>12</v>
      </c>
      <c r="P434" s="31">
        <v>0.17662963170000001</v>
      </c>
      <c r="Q434" s="31">
        <v>0.176629631689734</v>
      </c>
      <c r="R434" s="42"/>
      <c r="S434" s="27">
        <f>IF(A434="placement",MIN(P434,IF(R434="",Q434,R434)),"")</f>
        <v>0.176629631689734</v>
      </c>
      <c r="T434" s="28">
        <f>IF($A434="placement",S434*J434,"")</f>
        <v>451.81859786233957</v>
      </c>
      <c r="U434" s="26">
        <f>IF($A434="placement",T434,IF($A434="site",SUMIF($C:$C,$C434,$T:$T),IF($A434="user",SUMIF($B:$B,$B434,$T:$T),SUM($T:$T))))</f>
        <v>451.81859786233957</v>
      </c>
      <c r="V434" s="27">
        <f>U434/J434</f>
        <v>0.176629631689734</v>
      </c>
    </row>
    <row r="435" spans="1:22" hidden="1" x14ac:dyDescent="0.3">
      <c r="A435" s="23" t="s">
        <v>14</v>
      </c>
      <c r="B435" s="23" t="s">
        <v>4820</v>
      </c>
      <c r="C435" s="23" t="s">
        <v>4822</v>
      </c>
      <c r="D435" s="23" t="s">
        <v>4825</v>
      </c>
      <c r="E435" s="23" t="s">
        <v>4826</v>
      </c>
      <c r="F435" s="27">
        <v>0.25</v>
      </c>
      <c r="G435" s="24">
        <v>1</v>
      </c>
      <c r="H435" s="25">
        <v>1061.9181000000001</v>
      </c>
      <c r="I435" s="25">
        <v>45.658200000000001</v>
      </c>
      <c r="J435" s="26">
        <v>2557</v>
      </c>
      <c r="K435" s="26">
        <v>502</v>
      </c>
      <c r="L435" s="27">
        <v>4.2999999999999997E-2</v>
      </c>
      <c r="M435" s="28">
        <v>1.86642804</v>
      </c>
      <c r="N435" s="29">
        <v>1.5</v>
      </c>
      <c r="O435" s="31" t="s">
        <v>12</v>
      </c>
      <c r="P435" s="31">
        <v>0.19632583340000001</v>
      </c>
      <c r="Q435" s="31">
        <v>0.196325833444533</v>
      </c>
      <c r="R435" s="42"/>
      <c r="S435" s="27">
        <f>IF(A435="placement",MIN(P435,IF(R435="",Q435,R435)),"")</f>
        <v>0.19632583340000001</v>
      </c>
      <c r="T435" s="28">
        <f>IF($A435="placement",S435*J435,"")</f>
        <v>502.00515600380004</v>
      </c>
      <c r="U435" s="26">
        <f>IF($A435="placement",T435,IF($A435="site",SUMIF($C:$C,$C435,$T:$T),IF($A435="user",SUMIF($B:$B,$B435,$T:$T),SUM($T:$T))))</f>
        <v>502.00515600380004</v>
      </c>
      <c r="V435" s="27">
        <f>U435/J435</f>
        <v>0.19632583340000001</v>
      </c>
    </row>
    <row r="436" spans="1:22" hidden="1" x14ac:dyDescent="0.3">
      <c r="A436" s="23" t="s">
        <v>14</v>
      </c>
      <c r="B436" s="23" t="s">
        <v>5764</v>
      </c>
      <c r="C436" s="23" t="s">
        <v>5766</v>
      </c>
      <c r="D436" s="23" t="s">
        <v>5983</v>
      </c>
      <c r="E436" s="23" t="s">
        <v>5984</v>
      </c>
      <c r="F436" s="27">
        <v>0.25</v>
      </c>
      <c r="G436" s="24">
        <v>1</v>
      </c>
      <c r="H436" s="25">
        <v>111.624</v>
      </c>
      <c r="I436" s="25">
        <v>50.520600000000002</v>
      </c>
      <c r="J436" s="26">
        <v>2552</v>
      </c>
      <c r="K436" s="26">
        <v>638</v>
      </c>
      <c r="L436" s="27">
        <v>0.4526</v>
      </c>
      <c r="M436" s="28">
        <v>1.68354475</v>
      </c>
      <c r="N436" s="29">
        <v>1</v>
      </c>
      <c r="O436" s="31" t="s">
        <v>385</v>
      </c>
      <c r="P436" s="31">
        <v>0.40601519549999998</v>
      </c>
      <c r="Q436" s="31">
        <v>0.3</v>
      </c>
      <c r="R436" s="42"/>
      <c r="S436" s="27">
        <f>IF(A436="placement",MIN(P436,IF(R436="",Q436,R436)),"")</f>
        <v>0.3</v>
      </c>
      <c r="T436" s="28">
        <f>IF($A436="placement",S436*J436,"")</f>
        <v>765.6</v>
      </c>
      <c r="U436" s="26">
        <f>IF($A436="placement",T436,IF($A436="site",SUMIF($C:$C,$C436,$T:$T),IF($A436="user",SUMIF($B:$B,$B436,$T:$T),SUM($T:$T))))</f>
        <v>765.6</v>
      </c>
      <c r="V436" s="27">
        <f>U436/J436</f>
        <v>0.3</v>
      </c>
    </row>
    <row r="437" spans="1:22" hidden="1" x14ac:dyDescent="0.3">
      <c r="A437" s="17" t="s">
        <v>13</v>
      </c>
      <c r="B437" s="17" t="s">
        <v>9599</v>
      </c>
      <c r="C437" s="17" t="s">
        <v>9601</v>
      </c>
      <c r="D437" s="38" t="s">
        <v>9898</v>
      </c>
      <c r="E437" s="17"/>
      <c r="F437" s="18">
        <v>0.27089999999999997</v>
      </c>
      <c r="G437" s="36">
        <v>0.71125733999999996</v>
      </c>
      <c r="H437" s="37">
        <v>474.10640000000001</v>
      </c>
      <c r="I437" s="37">
        <v>24.427099999999999</v>
      </c>
      <c r="J437" s="19">
        <v>2535</v>
      </c>
      <c r="K437" s="19">
        <v>388</v>
      </c>
      <c r="L437" s="18">
        <v>5.1499999999999997E-2</v>
      </c>
      <c r="M437" s="20">
        <v>3.45948974</v>
      </c>
      <c r="N437" s="21">
        <v>2.8911790000000002</v>
      </c>
      <c r="O437" s="22"/>
      <c r="P437" s="22">
        <v>0.1642758845</v>
      </c>
      <c r="Q437" s="22">
        <v>0.164275884471694</v>
      </c>
      <c r="R437" s="43"/>
      <c r="S437" s="18" t="str">
        <f>IF(A437="placement",MIN(P437,IF(R437="",Q437,R437)),"")</f>
        <v/>
      </c>
      <c r="T437" s="20" t="str">
        <f>IF($A437="placement",S437*J437,"")</f>
        <v/>
      </c>
      <c r="U437" s="19">
        <f>IF($A437="placement",T437,IF($A437="site",SUMIF($C:$C,$C437,$T:$T),IF($A437="user",SUMIF($B:$B,$B437,$T:$T),SUM($T:$T))))</f>
        <v>385.06719786365795</v>
      </c>
      <c r="V437" s="18">
        <f>U437/J437</f>
        <v>0.15190027529138381</v>
      </c>
    </row>
    <row r="438" spans="1:22" hidden="1" x14ac:dyDescent="0.3">
      <c r="A438" s="11" t="s">
        <v>10</v>
      </c>
      <c r="B438" s="11" t="s">
        <v>9599</v>
      </c>
      <c r="C438" s="11" t="s">
        <v>9898</v>
      </c>
      <c r="D438" s="11" t="s">
        <v>9898</v>
      </c>
      <c r="E438" s="11"/>
      <c r="F438" s="12">
        <v>0.27089999999999997</v>
      </c>
      <c r="G438" s="33">
        <v>0.71125733999999996</v>
      </c>
      <c r="H438" s="34">
        <v>474.10640000000001</v>
      </c>
      <c r="I438" s="34">
        <v>24.427099999999999</v>
      </c>
      <c r="J438" s="13">
        <v>2535</v>
      </c>
      <c r="K438" s="13">
        <v>388</v>
      </c>
      <c r="L438" s="12">
        <v>5.1499999999999997E-2</v>
      </c>
      <c r="M438" s="14">
        <v>3.45948974</v>
      </c>
      <c r="N438" s="15">
        <v>2.8911790000000002</v>
      </c>
      <c r="O438" s="16"/>
      <c r="P438" s="16">
        <v>0.1642758845</v>
      </c>
      <c r="Q438" s="16">
        <v>0.164275884471694</v>
      </c>
      <c r="R438" s="44"/>
      <c r="S438" s="12" t="str">
        <f>IF(A438="placement",MIN(P438,IF(R438="",Q438,R438)),"")</f>
        <v/>
      </c>
      <c r="T438" s="14" t="str">
        <f>IF($A438="placement",S438*J438,"")</f>
        <v/>
      </c>
      <c r="U438" s="13">
        <f>IF($A438="placement",T438,IF($A438="site",SUMIF($C:$C,$C438,$T:$T),IF($A438="user",SUMIF($B:$B,$B438,$T:$T),SUM($T:$T))))</f>
        <v>385.06719786365795</v>
      </c>
      <c r="V438" s="12">
        <f>U438/J438</f>
        <v>0.15190027529138381</v>
      </c>
    </row>
    <row r="439" spans="1:22" x14ac:dyDescent="0.3">
      <c r="A439" s="23" t="s">
        <v>14</v>
      </c>
      <c r="B439" s="23" t="s">
        <v>3266</v>
      </c>
      <c r="C439" s="23" t="s">
        <v>3268</v>
      </c>
      <c r="D439" s="23" t="s">
        <v>3303</v>
      </c>
      <c r="E439" s="23" t="s">
        <v>3304</v>
      </c>
      <c r="F439" s="27">
        <v>0.15</v>
      </c>
      <c r="G439" s="24">
        <v>1</v>
      </c>
      <c r="H439" s="25">
        <v>906.32510000000002</v>
      </c>
      <c r="I439" s="25">
        <v>88.836600000000004</v>
      </c>
      <c r="J439" s="26">
        <v>2500</v>
      </c>
      <c r="K439" s="26">
        <v>375</v>
      </c>
      <c r="L439" s="27">
        <v>9.8000000000000004E-2</v>
      </c>
      <c r="M439" s="28">
        <v>0.93806869999999998</v>
      </c>
      <c r="N439" s="29">
        <v>0.55000000000000004</v>
      </c>
      <c r="O439" s="31" t="s">
        <v>42</v>
      </c>
      <c r="P439" s="31">
        <v>0.41368899790000002</v>
      </c>
      <c r="Q439" s="31">
        <v>0.15</v>
      </c>
      <c r="R439" s="42">
        <v>0.3</v>
      </c>
      <c r="S439" s="27">
        <f>IF(A439="placement",MIN(P439,IF(R439="",Q439,R439)),"")</f>
        <v>0.3</v>
      </c>
      <c r="T439" s="28">
        <f>IF($A439="placement",S439*J439,"")</f>
        <v>750</v>
      </c>
      <c r="U439" s="23">
        <f>IF($A439="placement",T439,IF($A439="site",SUMIF($C:$C,$C439,$T:$T),IF($A439="user",SUMIF($B:$B,$B439,$T:$T),SUM($T:$T))))</f>
        <v>750</v>
      </c>
      <c r="V439" s="27">
        <f>U439/J439</f>
        <v>0.3</v>
      </c>
    </row>
    <row r="440" spans="1:22" x14ac:dyDescent="0.3">
      <c r="A440" s="23" t="s">
        <v>14</v>
      </c>
      <c r="B440" s="23" t="s">
        <v>1220</v>
      </c>
      <c r="C440" s="23" t="s">
        <v>1222</v>
      </c>
      <c r="D440" s="23" t="s">
        <v>1251</v>
      </c>
      <c r="E440" s="23" t="s">
        <v>1252</v>
      </c>
      <c r="F440" s="27">
        <v>0.1</v>
      </c>
      <c r="G440" s="24">
        <v>1</v>
      </c>
      <c r="H440" s="25">
        <v>103.2484</v>
      </c>
      <c r="I440" s="25">
        <v>64.455699999999993</v>
      </c>
      <c r="J440" s="26">
        <v>2491</v>
      </c>
      <c r="K440" s="26">
        <v>249</v>
      </c>
      <c r="L440" s="27">
        <v>0.62429999999999997</v>
      </c>
      <c r="M440" s="28">
        <v>1.2880694399999999</v>
      </c>
      <c r="N440" s="29">
        <v>0.75</v>
      </c>
      <c r="O440" s="31" t="s">
        <v>70</v>
      </c>
      <c r="P440" s="31">
        <v>0.41773325449999998</v>
      </c>
      <c r="Q440" s="31">
        <v>9.9999999999999895E-2</v>
      </c>
      <c r="R440" s="42">
        <v>0.18</v>
      </c>
      <c r="S440" s="27">
        <f>IF(A440="placement",MIN(P440,IF(R440="",Q440,R440)),"")</f>
        <v>0.18</v>
      </c>
      <c r="T440" s="28">
        <f>IF($A440="placement",S440*J440,"")</f>
        <v>448.38</v>
      </c>
      <c r="U440" s="26">
        <f>IF($A440="placement",T440,IF($A440="site",SUMIF($C:$C,$C440,$T:$T),IF($A440="user",SUMIF($B:$B,$B440,$T:$T),SUM($T:$T))))</f>
        <v>448.38</v>
      </c>
      <c r="V440" s="27">
        <f>U440/J440</f>
        <v>0.18</v>
      </c>
    </row>
    <row r="441" spans="1:22" x14ac:dyDescent="0.3">
      <c r="A441" s="23" t="s">
        <v>14</v>
      </c>
      <c r="B441" s="23" t="s">
        <v>4328</v>
      </c>
      <c r="C441" s="23" t="s">
        <v>4329</v>
      </c>
      <c r="D441" s="23" t="s">
        <v>4331</v>
      </c>
      <c r="E441" s="23" t="s">
        <v>10187</v>
      </c>
      <c r="F441" s="27">
        <v>0.25</v>
      </c>
      <c r="G441" s="24">
        <v>1</v>
      </c>
      <c r="H441" s="25">
        <v>886.83460000000002</v>
      </c>
      <c r="I441" s="25">
        <v>161.02430000000001</v>
      </c>
      <c r="J441" s="26">
        <v>2488</v>
      </c>
      <c r="K441" s="26">
        <v>622</v>
      </c>
      <c r="L441" s="27">
        <v>0.18160000000000001</v>
      </c>
      <c r="M441" s="28">
        <v>0.51513116999999997</v>
      </c>
      <c r="N441" s="29">
        <v>0.22</v>
      </c>
      <c r="O441" s="31" t="s">
        <v>12</v>
      </c>
      <c r="P441" s="31">
        <v>0.57292430910000003</v>
      </c>
      <c r="Q441" s="31">
        <v>0.249999999999999</v>
      </c>
      <c r="R441" s="42">
        <v>0.3</v>
      </c>
      <c r="S441" s="27">
        <f>IF(A441="placement",MIN(P441,IF(R441="",Q441,R441)),"")</f>
        <v>0.3</v>
      </c>
      <c r="T441" s="28">
        <f>IF($A441="placement",S441*J441,"")</f>
        <v>746.4</v>
      </c>
      <c r="U441" s="26">
        <f>IF($A441="placement",T441,IF($A441="site",SUMIF($C:$C,$C441,$T:$T),IF($A441="user",SUMIF($B:$B,$B441,$T:$T),SUM($T:$T))))</f>
        <v>746.4</v>
      </c>
      <c r="V441" s="27">
        <f>U441/J441</f>
        <v>0.3</v>
      </c>
    </row>
    <row r="442" spans="1:22" hidden="1" x14ac:dyDescent="0.3">
      <c r="A442" s="17" t="s">
        <v>13</v>
      </c>
      <c r="B442" s="17" t="s">
        <v>6221</v>
      </c>
      <c r="C442" s="17" t="s">
        <v>6223</v>
      </c>
      <c r="D442" s="38" t="s">
        <v>9898</v>
      </c>
      <c r="E442" s="17"/>
      <c r="F442" s="18">
        <v>0.2732</v>
      </c>
      <c r="G442" s="36">
        <v>0</v>
      </c>
      <c r="H442" s="37">
        <v>113.1986</v>
      </c>
      <c r="I442" s="37">
        <v>32.331699999999998</v>
      </c>
      <c r="J442" s="19">
        <v>2482</v>
      </c>
      <c r="K442" s="19">
        <v>541</v>
      </c>
      <c r="L442" s="18">
        <v>0.28560000000000002</v>
      </c>
      <c r="M442" s="20">
        <v>2.5593833099999999</v>
      </c>
      <c r="N442" s="21">
        <v>2</v>
      </c>
      <c r="O442" s="22"/>
      <c r="P442" s="22">
        <v>0.21856175650000001</v>
      </c>
      <c r="Q442" s="22">
        <v>0.21856175649412399</v>
      </c>
      <c r="R442" s="43"/>
      <c r="S442" s="18" t="str">
        <f>IF(A442="placement",MIN(P442,IF(R442="",Q442,R442)),"")</f>
        <v/>
      </c>
      <c r="T442" s="20" t="str">
        <f>IF($A442="placement",S442*J442,"")</f>
        <v/>
      </c>
      <c r="U442" s="19">
        <f>IF($A442="placement",T442,IF($A442="site",SUMIF($C:$C,$C442,$T:$T),IF($A442="user",SUMIF($B:$B,$B442,$T:$T),SUM($T:$T))))</f>
        <v>542.16582157671485</v>
      </c>
      <c r="V442" s="18">
        <f>U442/J442</f>
        <v>0.21843909007925658</v>
      </c>
    </row>
    <row r="443" spans="1:22" hidden="1" x14ac:dyDescent="0.3">
      <c r="A443" s="11" t="s">
        <v>10</v>
      </c>
      <c r="B443" s="11" t="s">
        <v>6221</v>
      </c>
      <c r="C443" s="11" t="s">
        <v>9898</v>
      </c>
      <c r="D443" s="11" t="s">
        <v>9898</v>
      </c>
      <c r="E443" s="11"/>
      <c r="F443" s="12">
        <v>0.2732</v>
      </c>
      <c r="G443" s="33">
        <v>0</v>
      </c>
      <c r="H443" s="34">
        <v>113.1986</v>
      </c>
      <c r="I443" s="34">
        <v>32.331699999999998</v>
      </c>
      <c r="J443" s="13">
        <v>2482</v>
      </c>
      <c r="K443" s="13">
        <v>541</v>
      </c>
      <c r="L443" s="12">
        <v>0.28560000000000002</v>
      </c>
      <c r="M443" s="14">
        <v>2.5593833099999999</v>
      </c>
      <c r="N443" s="15">
        <v>2</v>
      </c>
      <c r="O443" s="16"/>
      <c r="P443" s="16">
        <v>0.21856175650000001</v>
      </c>
      <c r="Q443" s="16">
        <v>0.21856175649412399</v>
      </c>
      <c r="R443" s="44"/>
      <c r="S443" s="12" t="str">
        <f>IF(A443="placement",MIN(P443,IF(R443="",Q443,R443)),"")</f>
        <v/>
      </c>
      <c r="T443" s="14" t="str">
        <f>IF($A443="placement",S443*J443,"")</f>
        <v/>
      </c>
      <c r="U443" s="13">
        <f>IF($A443="placement",T443,IF($A443="site",SUMIF($C:$C,$C443,$T:$T),IF($A443="user",SUMIF($B:$B,$B443,$T:$T),SUM($T:$T))))</f>
        <v>542.16582157671485</v>
      </c>
      <c r="V443" s="12">
        <f>U443/J443</f>
        <v>0.21843909007925658</v>
      </c>
    </row>
    <row r="444" spans="1:22" hidden="1" x14ac:dyDescent="0.3">
      <c r="A444" s="23" t="s">
        <v>14</v>
      </c>
      <c r="B444" s="23" t="s">
        <v>9314</v>
      </c>
      <c r="C444" s="23" t="s">
        <v>9316</v>
      </c>
      <c r="D444" s="23" t="s">
        <v>9317</v>
      </c>
      <c r="E444" s="23" t="s">
        <v>9318</v>
      </c>
      <c r="F444" s="27">
        <v>0.25</v>
      </c>
      <c r="G444" s="24">
        <v>1</v>
      </c>
      <c r="H444" s="25">
        <v>135.40280000000001</v>
      </c>
      <c r="I444" s="25">
        <v>32.275100000000002</v>
      </c>
      <c r="J444" s="26">
        <v>2456</v>
      </c>
      <c r="K444" s="26">
        <v>517</v>
      </c>
      <c r="L444" s="27">
        <v>0.2384</v>
      </c>
      <c r="M444" s="28">
        <v>2.53617852</v>
      </c>
      <c r="N444" s="29">
        <v>2</v>
      </c>
      <c r="O444" s="31" t="s">
        <v>42</v>
      </c>
      <c r="P444" s="31">
        <v>0.2114119787</v>
      </c>
      <c r="Q444" s="31">
        <v>0.21141197869272499</v>
      </c>
      <c r="R444" s="42"/>
      <c r="S444" s="27">
        <f>IF(A444="placement",MIN(P444,IF(R444="",Q444,R444)),"")</f>
        <v>0.21141197869272499</v>
      </c>
      <c r="T444" s="28">
        <f>IF($A444="placement",S444*J444,"")</f>
        <v>519.22781966933258</v>
      </c>
      <c r="U444" s="26">
        <f>IF($A444="placement",T444,IF($A444="site",SUMIF($C:$C,$C444,$T:$T),IF($A444="user",SUMIF($B:$B,$B444,$T:$T),SUM($T:$T))))</f>
        <v>519.22781966933258</v>
      </c>
      <c r="V444" s="27">
        <f>U444/J444</f>
        <v>0.21141197869272499</v>
      </c>
    </row>
    <row r="445" spans="1:22" hidden="1" x14ac:dyDescent="0.3">
      <c r="A445" s="23" t="s">
        <v>14</v>
      </c>
      <c r="B445" s="23" t="s">
        <v>3053</v>
      </c>
      <c r="C445" s="23" t="s">
        <v>3055</v>
      </c>
      <c r="D445" s="23" t="s">
        <v>3124</v>
      </c>
      <c r="E445" s="23" t="s">
        <v>3125</v>
      </c>
      <c r="F445" s="27">
        <v>0.05</v>
      </c>
      <c r="G445" s="24">
        <v>1</v>
      </c>
      <c r="H445" s="25">
        <v>430.69040000000001</v>
      </c>
      <c r="I445" s="25">
        <v>74.525599999999997</v>
      </c>
      <c r="J445" s="26">
        <v>2452</v>
      </c>
      <c r="K445" s="26">
        <v>123</v>
      </c>
      <c r="L445" s="27">
        <v>0.17299999999999999</v>
      </c>
      <c r="M445" s="28">
        <v>1.0964942099999999</v>
      </c>
      <c r="N445" s="29">
        <v>0.8</v>
      </c>
      <c r="O445" s="31" t="s">
        <v>70</v>
      </c>
      <c r="P445" s="31">
        <v>0.27040198259999998</v>
      </c>
      <c r="Q445" s="31">
        <v>4.9999999999999899E-2</v>
      </c>
      <c r="R445" s="42"/>
      <c r="S445" s="27">
        <f>IF(A445="placement",MIN(P445,IF(R445="",Q445,R445)),"")</f>
        <v>4.9999999999999899E-2</v>
      </c>
      <c r="T445" s="28">
        <f>IF($A445="placement",S445*J445,"")</f>
        <v>122.59999999999975</v>
      </c>
      <c r="U445" s="26">
        <f>IF($A445="placement",T445,IF($A445="site",SUMIF($C:$C,$C445,$T:$T),IF($A445="user",SUMIF($B:$B,$B445,$T:$T),SUM($T:$T))))</f>
        <v>122.59999999999975</v>
      </c>
      <c r="V445" s="27">
        <f>U445/J445</f>
        <v>4.9999999999999899E-2</v>
      </c>
    </row>
    <row r="446" spans="1:22" hidden="1" x14ac:dyDescent="0.3">
      <c r="A446" s="17" t="s">
        <v>13</v>
      </c>
      <c r="B446" s="17" t="s">
        <v>4973</v>
      </c>
      <c r="C446" s="17" t="s">
        <v>4975</v>
      </c>
      <c r="D446" s="17" t="s">
        <v>9898</v>
      </c>
      <c r="E446" s="17"/>
      <c r="F446" s="18">
        <v>0.25</v>
      </c>
      <c r="G446" s="36">
        <v>0.69690089</v>
      </c>
      <c r="H446" s="37">
        <v>859.99559999999997</v>
      </c>
      <c r="I446" s="37">
        <v>175.8441</v>
      </c>
      <c r="J446" s="19">
        <v>2441</v>
      </c>
      <c r="K446" s="19">
        <v>609</v>
      </c>
      <c r="L446" s="18">
        <v>0.20449999999999999</v>
      </c>
      <c r="M446" s="20">
        <v>0.46267029999999998</v>
      </c>
      <c r="N446" s="21">
        <v>0.306334</v>
      </c>
      <c r="O446" s="22"/>
      <c r="P446" s="22">
        <v>0.33790000640000001</v>
      </c>
      <c r="Q446" s="22">
        <v>0.25</v>
      </c>
      <c r="R446" s="43"/>
      <c r="S446" s="18" t="str">
        <f>IF(A446="placement",MIN(P446,IF(R446="",Q446,R446)),"")</f>
        <v/>
      </c>
      <c r="T446" s="20" t="str">
        <f>IF($A446="placement",S446*J446,"")</f>
        <v/>
      </c>
      <c r="U446" s="19">
        <f>IF($A446="placement",T446,IF($A446="site",SUMIF($C:$C,$C446,$T:$T),IF($A446="user",SUMIF($B:$B,$B446,$T:$T),SUM($T:$T))))</f>
        <v>554.38279320559968</v>
      </c>
      <c r="V446" s="18">
        <f>U446/J446</f>
        <v>0.22711298369750088</v>
      </c>
    </row>
    <row r="447" spans="1:22" hidden="1" x14ac:dyDescent="0.3">
      <c r="A447" s="11" t="s">
        <v>10</v>
      </c>
      <c r="B447" s="11" t="s">
        <v>4973</v>
      </c>
      <c r="C447" s="11" t="s">
        <v>9898</v>
      </c>
      <c r="D447" s="11" t="s">
        <v>9898</v>
      </c>
      <c r="E447" s="11"/>
      <c r="F447" s="12">
        <v>0.25</v>
      </c>
      <c r="G447" s="33">
        <v>0.69690089</v>
      </c>
      <c r="H447" s="34">
        <v>859.99559999999997</v>
      </c>
      <c r="I447" s="34">
        <v>175.8441</v>
      </c>
      <c r="J447" s="13">
        <v>2441</v>
      </c>
      <c r="K447" s="13">
        <v>609</v>
      </c>
      <c r="L447" s="12">
        <v>0.20449999999999999</v>
      </c>
      <c r="M447" s="14">
        <v>0.46267029999999998</v>
      </c>
      <c r="N447" s="15">
        <v>0.306334</v>
      </c>
      <c r="O447" s="16"/>
      <c r="P447" s="16">
        <v>0.33790000640000001</v>
      </c>
      <c r="Q447" s="16">
        <v>0.25</v>
      </c>
      <c r="R447" s="44"/>
      <c r="S447" s="12" t="str">
        <f>IF(A447="placement",MIN(P447,IF(R447="",Q447,R447)),"")</f>
        <v/>
      </c>
      <c r="T447" s="14" t="str">
        <f>IF($A447="placement",S447*J447,"")</f>
        <v/>
      </c>
      <c r="U447" s="13">
        <f>IF($A447="placement",T447,IF($A447="site",SUMIF($C:$C,$C447,$T:$T),IF($A447="user",SUMIF($B:$B,$B447,$T:$T),SUM($T:$T))))</f>
        <v>554.38279320559968</v>
      </c>
      <c r="V447" s="12">
        <f>U447/J447</f>
        <v>0.22711298369750088</v>
      </c>
    </row>
    <row r="448" spans="1:22" hidden="1" x14ac:dyDescent="0.3">
      <c r="A448" s="17" t="s">
        <v>13</v>
      </c>
      <c r="B448" s="17" t="s">
        <v>8976</v>
      </c>
      <c r="C448" s="17" t="s">
        <v>8977</v>
      </c>
      <c r="D448" s="17" t="s">
        <v>9898</v>
      </c>
      <c r="E448" s="17"/>
      <c r="F448" s="18">
        <v>0.19239999999999999</v>
      </c>
      <c r="G448" s="36">
        <v>0.44200925000000002</v>
      </c>
      <c r="H448" s="37">
        <v>344.3766</v>
      </c>
      <c r="I448" s="37">
        <v>100.2119</v>
      </c>
      <c r="J448" s="19">
        <v>2432</v>
      </c>
      <c r="K448" s="19">
        <v>454</v>
      </c>
      <c r="L448" s="18">
        <v>0.29099999999999998</v>
      </c>
      <c r="M448" s="20">
        <v>0.80901761000000005</v>
      </c>
      <c r="N448" s="21">
        <v>0.57259000000000004</v>
      </c>
      <c r="O448" s="22"/>
      <c r="P448" s="22">
        <v>0.29224037520000001</v>
      </c>
      <c r="Q448" s="22">
        <v>0.192444152292083</v>
      </c>
      <c r="R448" s="43"/>
      <c r="S448" s="18" t="str">
        <f>IF(A448="placement",MIN(P448,IF(R448="",Q448,R448)),"")</f>
        <v/>
      </c>
      <c r="T448" s="20" t="str">
        <f>IF($A448="placement",S448*J448,"")</f>
        <v/>
      </c>
      <c r="U448" s="19">
        <f>IF($A448="placement",T448,IF($A448="site",SUMIF($C:$C,$C448,$T:$T),IF($A448="user",SUMIF($B:$B,$B448,$T:$T),SUM($T:$T))))</f>
        <v>453.94070785216223</v>
      </c>
      <c r="V448" s="18">
        <f>U448/J448</f>
        <v>0.1866532515839483</v>
      </c>
    </row>
    <row r="449" spans="1:22" hidden="1" x14ac:dyDescent="0.3">
      <c r="A449" s="11" t="s">
        <v>10</v>
      </c>
      <c r="B449" s="11" t="s">
        <v>8976</v>
      </c>
      <c r="C449" s="11" t="s">
        <v>9898</v>
      </c>
      <c r="D449" s="11" t="s">
        <v>9898</v>
      </c>
      <c r="E449" s="11"/>
      <c r="F449" s="12">
        <v>0.19239999999999999</v>
      </c>
      <c r="G449" s="33">
        <v>0.44200925000000002</v>
      </c>
      <c r="H449" s="34">
        <v>344.3766</v>
      </c>
      <c r="I449" s="34">
        <v>100.2119</v>
      </c>
      <c r="J449" s="13">
        <v>2432</v>
      </c>
      <c r="K449" s="13">
        <v>454</v>
      </c>
      <c r="L449" s="12">
        <v>0.29099999999999998</v>
      </c>
      <c r="M449" s="14">
        <v>0.80901761000000005</v>
      </c>
      <c r="N449" s="15">
        <v>0.57259000000000004</v>
      </c>
      <c r="O449" s="16"/>
      <c r="P449" s="16">
        <v>0.29224037520000001</v>
      </c>
      <c r="Q449" s="16">
        <v>0.192444152292083</v>
      </c>
      <c r="R449" s="44"/>
      <c r="S449" s="12" t="str">
        <f>IF(A449="placement",MIN(P449,IF(R449="",Q449,R449)),"")</f>
        <v/>
      </c>
      <c r="T449" s="14" t="str">
        <f>IF($A449="placement",S449*J449,"")</f>
        <v/>
      </c>
      <c r="U449" s="13">
        <f>IF($A449="placement",T449,IF($A449="site",SUMIF($C:$C,$C449,$T:$T),IF($A449="user",SUMIF($B:$B,$B449,$T:$T),SUM($T:$T))))</f>
        <v>453.94070785216223</v>
      </c>
      <c r="V449" s="12">
        <f>U449/J449</f>
        <v>0.1866532515839483</v>
      </c>
    </row>
    <row r="450" spans="1:22" x14ac:dyDescent="0.3">
      <c r="A450" s="23" t="s">
        <v>14</v>
      </c>
      <c r="B450" s="23" t="s">
        <v>9733</v>
      </c>
      <c r="C450" s="23" t="s">
        <v>9735</v>
      </c>
      <c r="D450" s="23" t="s">
        <v>9740</v>
      </c>
      <c r="E450" s="23" t="s">
        <v>9741</v>
      </c>
      <c r="F450" s="27">
        <v>0.33</v>
      </c>
      <c r="G450" s="24">
        <v>1</v>
      </c>
      <c r="H450" s="25">
        <v>176.98220000000001</v>
      </c>
      <c r="I450" s="25">
        <v>57.881799999999998</v>
      </c>
      <c r="J450" s="26">
        <v>2431</v>
      </c>
      <c r="K450" s="26">
        <v>802</v>
      </c>
      <c r="L450" s="27">
        <v>0.32700000000000001</v>
      </c>
      <c r="M450" s="28">
        <v>1.40008552</v>
      </c>
      <c r="N450" s="29">
        <v>0.8</v>
      </c>
      <c r="O450" s="31" t="s">
        <v>12</v>
      </c>
      <c r="P450" s="31">
        <v>0.4286063322</v>
      </c>
      <c r="Q450" s="31">
        <v>0.33</v>
      </c>
      <c r="R450" s="42">
        <v>0.35</v>
      </c>
      <c r="S450" s="27">
        <f>IF(A450="placement",MIN(P450,IF(R450="",Q450,R450)),"")</f>
        <v>0.35</v>
      </c>
      <c r="T450" s="28">
        <f>IF($A450="placement",S450*J450,"")</f>
        <v>850.84999999999991</v>
      </c>
      <c r="U450" s="26">
        <f>IF($A450="placement",T450,IF($A450="site",SUMIF($C:$C,$C450,$T:$T),IF($A450="user",SUMIF($B:$B,$B450,$T:$T),SUM($T:$T))))</f>
        <v>850.84999999999991</v>
      </c>
      <c r="V450" s="27">
        <f>U450/J450</f>
        <v>0.35</v>
      </c>
    </row>
    <row r="451" spans="1:22" x14ac:dyDescent="0.3">
      <c r="A451" s="23" t="s">
        <v>14</v>
      </c>
      <c r="B451" s="23" t="s">
        <v>5595</v>
      </c>
      <c r="C451" s="23" t="s">
        <v>5596</v>
      </c>
      <c r="D451" s="23" t="s">
        <v>5597</v>
      </c>
      <c r="E451" s="23" t="s">
        <v>5598</v>
      </c>
      <c r="F451" s="27">
        <v>0.35</v>
      </c>
      <c r="G451" s="24">
        <v>1</v>
      </c>
      <c r="H451" s="25">
        <v>853.5145</v>
      </c>
      <c r="I451" s="25">
        <v>245.65100000000001</v>
      </c>
      <c r="J451" s="26">
        <v>2418</v>
      </c>
      <c r="K451" s="26">
        <v>836</v>
      </c>
      <c r="L451" s="27">
        <v>0.2878</v>
      </c>
      <c r="M451" s="28">
        <v>0.32813975000000001</v>
      </c>
      <c r="N451" s="29">
        <v>0.2</v>
      </c>
      <c r="O451" s="31" t="s">
        <v>385</v>
      </c>
      <c r="P451" s="31">
        <v>0.39050358439999999</v>
      </c>
      <c r="Q451" s="31">
        <v>0.35</v>
      </c>
      <c r="R451" s="42">
        <v>0.38</v>
      </c>
      <c r="S451" s="27">
        <f>IF(A451="placement",MIN(P451,IF(R451="",Q451,R451)),"")</f>
        <v>0.38</v>
      </c>
      <c r="T451" s="28">
        <f>IF($A451="placement",S451*J451,"")</f>
        <v>918.84</v>
      </c>
      <c r="U451" s="26">
        <f>IF($A451="placement",T451,IF($A451="site",SUMIF($C:$C,$C451,$T:$T),IF($A451="user",SUMIF($B:$B,$B451,$T:$T),SUM($T:$T))))</f>
        <v>918.84</v>
      </c>
      <c r="V451" s="27">
        <f>U451/J451</f>
        <v>0.38</v>
      </c>
    </row>
    <row r="452" spans="1:22" hidden="1" x14ac:dyDescent="0.3">
      <c r="A452" s="23" t="s">
        <v>14</v>
      </c>
      <c r="B452" s="23" t="s">
        <v>4820</v>
      </c>
      <c r="C452" s="23" t="s">
        <v>4822</v>
      </c>
      <c r="D452" s="23" t="s">
        <v>4837</v>
      </c>
      <c r="E452" s="23" t="s">
        <v>4838</v>
      </c>
      <c r="F452" s="27">
        <v>0.25</v>
      </c>
      <c r="G452" s="24">
        <v>1</v>
      </c>
      <c r="H452" s="25">
        <v>985.98910000000001</v>
      </c>
      <c r="I452" s="25">
        <v>48.787599999999998</v>
      </c>
      <c r="J452" s="26">
        <v>2409</v>
      </c>
      <c r="K452" s="26">
        <v>571</v>
      </c>
      <c r="L452" s="27">
        <v>4.9500000000000002E-2</v>
      </c>
      <c r="M452" s="28">
        <v>1.64584028</v>
      </c>
      <c r="N452" s="29">
        <v>1.25</v>
      </c>
      <c r="O452" s="31" t="s">
        <v>12</v>
      </c>
      <c r="P452" s="31">
        <v>0.2405095327</v>
      </c>
      <c r="Q452" s="31">
        <v>0.240509532654712</v>
      </c>
      <c r="R452" s="42"/>
      <c r="S452" s="27">
        <f>IF(A452="placement",MIN(P452,IF(R452="",Q452,R452)),"")</f>
        <v>0.240509532654712</v>
      </c>
      <c r="T452" s="28">
        <f>IF($A452="placement",S452*J452,"")</f>
        <v>579.38746416520121</v>
      </c>
      <c r="U452" s="26">
        <f>IF($A452="placement",T452,IF($A452="site",SUMIF($C:$C,$C452,$T:$T),IF($A452="user",SUMIF($B:$B,$B452,$T:$T),SUM($T:$T))))</f>
        <v>579.38746416520121</v>
      </c>
      <c r="V452" s="27">
        <f>U452/J452</f>
        <v>0.240509532654712</v>
      </c>
    </row>
    <row r="453" spans="1:22" hidden="1" x14ac:dyDescent="0.3">
      <c r="A453" s="23" t="s">
        <v>14</v>
      </c>
      <c r="B453" s="23" t="s">
        <v>5764</v>
      </c>
      <c r="C453" s="23" t="s">
        <v>5766</v>
      </c>
      <c r="D453" s="23" t="s">
        <v>5839</v>
      </c>
      <c r="E453" s="23" t="s">
        <v>5840</v>
      </c>
      <c r="F453" s="27">
        <v>0.25</v>
      </c>
      <c r="G453" s="24">
        <v>1</v>
      </c>
      <c r="H453" s="25">
        <v>83.046899999999994</v>
      </c>
      <c r="I453" s="25">
        <v>43.955399999999997</v>
      </c>
      <c r="J453" s="26">
        <v>2402</v>
      </c>
      <c r="K453" s="26">
        <v>600</v>
      </c>
      <c r="L453" s="27">
        <v>0.52929999999999999</v>
      </c>
      <c r="M453" s="28">
        <v>1.8212327100000001</v>
      </c>
      <c r="N453" s="29">
        <v>0.7</v>
      </c>
      <c r="O453" s="31" t="s">
        <v>12</v>
      </c>
      <c r="P453" s="31">
        <v>0.61564494410000004</v>
      </c>
      <c r="Q453" s="31">
        <v>0.45</v>
      </c>
      <c r="R453" s="42"/>
      <c r="S453" s="27">
        <f>IF(A453="placement",MIN(P453,IF(R453="",Q453,R453)),"")</f>
        <v>0.45</v>
      </c>
      <c r="T453" s="28">
        <f>IF($A453="placement",S453*J453,"")</f>
        <v>1080.9000000000001</v>
      </c>
      <c r="U453" s="26">
        <f>IF($A453="placement",T453,IF($A453="site",SUMIF($C:$C,$C453,$T:$T),IF($A453="user",SUMIF($B:$B,$B453,$T:$T),SUM($T:$T))))</f>
        <v>1080.9000000000001</v>
      </c>
      <c r="V453" s="27">
        <f>U453/J453</f>
        <v>0.45</v>
      </c>
    </row>
    <row r="454" spans="1:22" x14ac:dyDescent="0.3">
      <c r="A454" s="23" t="s">
        <v>14</v>
      </c>
      <c r="B454" s="23" t="s">
        <v>6986</v>
      </c>
      <c r="C454" s="23" t="s">
        <v>6987</v>
      </c>
      <c r="D454" s="23" t="s">
        <v>6994</v>
      </c>
      <c r="E454" s="23" t="s">
        <v>6995</v>
      </c>
      <c r="F454" s="27">
        <v>0.25</v>
      </c>
      <c r="G454" s="24">
        <v>1</v>
      </c>
      <c r="H454" s="25">
        <v>1124.2506000000001</v>
      </c>
      <c r="I454" s="25">
        <v>73.424000000000007</v>
      </c>
      <c r="J454" s="26">
        <v>2395</v>
      </c>
      <c r="K454" s="26">
        <v>599</v>
      </c>
      <c r="L454" s="27">
        <v>6.5299999999999997E-2</v>
      </c>
      <c r="M454" s="28">
        <v>1.0874509699999999</v>
      </c>
      <c r="N454" s="29">
        <v>0.4</v>
      </c>
      <c r="O454" s="31" t="s">
        <v>12</v>
      </c>
      <c r="P454" s="31">
        <v>0.63216732419999999</v>
      </c>
      <c r="Q454" s="31">
        <v>0.25</v>
      </c>
      <c r="R454" s="42">
        <v>0.3</v>
      </c>
      <c r="S454" s="27">
        <f>IF(A454="placement",MIN(P454,IF(R454="",Q454,R454)),"")</f>
        <v>0.3</v>
      </c>
      <c r="T454" s="28">
        <f>IF($A454="placement",S454*J454,"")</f>
        <v>718.5</v>
      </c>
      <c r="U454" s="26">
        <f>IF($A454="placement",T454,IF($A454="site",SUMIF($C:$C,$C454,$T:$T),IF($A454="user",SUMIF($B:$B,$B454,$T:$T),SUM($T:$T))))</f>
        <v>718.5</v>
      </c>
      <c r="V454" s="27">
        <f>U454/J454</f>
        <v>0.3</v>
      </c>
    </row>
    <row r="455" spans="1:22" x14ac:dyDescent="0.3">
      <c r="A455" s="23" t="s">
        <v>14</v>
      </c>
      <c r="B455" s="23" t="s">
        <v>9993</v>
      </c>
      <c r="C455" s="23" t="s">
        <v>9994</v>
      </c>
      <c r="D455" s="23" t="s">
        <v>10001</v>
      </c>
      <c r="E455" s="23" t="s">
        <v>10002</v>
      </c>
      <c r="F455" s="27">
        <v>0.2</v>
      </c>
      <c r="G455" s="24">
        <v>1</v>
      </c>
      <c r="H455" s="25">
        <v>164.8767</v>
      </c>
      <c r="I455" s="25">
        <v>30.522500000000001</v>
      </c>
      <c r="J455" s="26">
        <v>2394</v>
      </c>
      <c r="K455" s="26">
        <v>400</v>
      </c>
      <c r="L455" s="27">
        <v>0.18509999999999999</v>
      </c>
      <c r="M455" s="28">
        <v>2.6144263599999999</v>
      </c>
      <c r="N455" s="29">
        <v>1</v>
      </c>
      <c r="O455" s="31" t="s">
        <v>42</v>
      </c>
      <c r="P455" s="31">
        <v>0.6175069165</v>
      </c>
      <c r="Q455" s="31">
        <v>0.19999999999999901</v>
      </c>
      <c r="R455" s="42">
        <v>0.25</v>
      </c>
      <c r="S455" s="27">
        <f>IF(A455="placement",MIN(P455,IF(R455="",Q455,R455)),"")</f>
        <v>0.25</v>
      </c>
      <c r="T455" s="28">
        <f>IF($A455="placement",S455*J455,"")</f>
        <v>598.5</v>
      </c>
      <c r="U455" s="26">
        <f>IF($A455="placement",T455,IF($A455="site",SUMIF($C:$C,$C455,$T:$T),IF($A455="user",SUMIF($B:$B,$B455,$T:$T),SUM($T:$T))))</f>
        <v>598.5</v>
      </c>
      <c r="V455" s="27">
        <f>U455/J455</f>
        <v>0.25</v>
      </c>
    </row>
    <row r="456" spans="1:22" hidden="1" x14ac:dyDescent="0.3">
      <c r="A456" s="17" t="s">
        <v>13</v>
      </c>
      <c r="B456" s="17" t="s">
        <v>8027</v>
      </c>
      <c r="C456" s="17" t="s">
        <v>8028</v>
      </c>
      <c r="D456" s="17" t="s">
        <v>9898</v>
      </c>
      <c r="E456" s="17"/>
      <c r="F456" s="18">
        <v>0.25</v>
      </c>
      <c r="G456" s="36">
        <v>0</v>
      </c>
      <c r="H456" s="37">
        <v>143.2766</v>
      </c>
      <c r="I456" s="37">
        <v>68.554400000000001</v>
      </c>
      <c r="J456" s="19">
        <v>2393</v>
      </c>
      <c r="K456" s="19">
        <v>596</v>
      </c>
      <c r="L456" s="18">
        <v>0.47849999999999998</v>
      </c>
      <c r="M456" s="20">
        <v>1.1636547399999999</v>
      </c>
      <c r="N456" s="21">
        <v>0.75</v>
      </c>
      <c r="O456" s="22"/>
      <c r="P456" s="22">
        <v>0.35547892809999998</v>
      </c>
      <c r="Q456" s="22">
        <v>0.25</v>
      </c>
      <c r="R456" s="43"/>
      <c r="S456" s="18" t="str">
        <f>IF(A456="placement",MIN(P456,IF(R456="",Q456,R456)),"")</f>
        <v/>
      </c>
      <c r="T456" s="20" t="str">
        <f>IF($A456="placement",S456*J456,"")</f>
        <v/>
      </c>
      <c r="U456" s="19">
        <f>IF($A456="placement",T456,IF($A456="site",SUMIF($C:$C,$C456,$T:$T),IF($A456="user",SUMIF($B:$B,$B456,$T:$T),SUM($T:$T))))</f>
        <v>597.96647919885049</v>
      </c>
      <c r="V456" s="18">
        <f>U456/J456</f>
        <v>0.24988152076842896</v>
      </c>
    </row>
    <row r="457" spans="1:22" hidden="1" x14ac:dyDescent="0.3">
      <c r="A457" s="11" t="s">
        <v>10</v>
      </c>
      <c r="B457" s="11" t="s">
        <v>8027</v>
      </c>
      <c r="C457" s="11" t="s">
        <v>9898</v>
      </c>
      <c r="D457" s="11" t="s">
        <v>9898</v>
      </c>
      <c r="E457" s="11"/>
      <c r="F457" s="12">
        <v>0.25</v>
      </c>
      <c r="G457" s="33">
        <v>0</v>
      </c>
      <c r="H457" s="34">
        <v>143.2766</v>
      </c>
      <c r="I457" s="34">
        <v>68.554400000000001</v>
      </c>
      <c r="J457" s="13">
        <v>2393</v>
      </c>
      <c r="K457" s="13">
        <v>596</v>
      </c>
      <c r="L457" s="12">
        <v>0.47849999999999998</v>
      </c>
      <c r="M457" s="14">
        <v>1.1636547399999999</v>
      </c>
      <c r="N457" s="15">
        <v>0.75</v>
      </c>
      <c r="O457" s="16"/>
      <c r="P457" s="16">
        <v>0.35547892809999998</v>
      </c>
      <c r="Q457" s="16">
        <v>0.25</v>
      </c>
      <c r="R457" s="44"/>
      <c r="S457" s="12" t="str">
        <f>IF(A457="placement",MIN(P457,IF(R457="",Q457,R457)),"")</f>
        <v/>
      </c>
      <c r="T457" s="14" t="str">
        <f>IF($A457="placement",S457*J457,"")</f>
        <v/>
      </c>
      <c r="U457" s="13">
        <f>IF($A457="placement",T457,IF($A457="site",SUMIF($C:$C,$C457,$T:$T),IF($A457="user",SUMIF($B:$B,$B457,$T:$T),SUM($T:$T))))</f>
        <v>597.96647919885049</v>
      </c>
      <c r="V457" s="12">
        <f>U457/J457</f>
        <v>0.24988152076842896</v>
      </c>
    </row>
    <row r="458" spans="1:22" hidden="1" x14ac:dyDescent="0.3">
      <c r="A458" s="23" t="s">
        <v>14</v>
      </c>
      <c r="B458" s="23" t="s">
        <v>53</v>
      </c>
      <c r="C458" s="23" t="s">
        <v>55</v>
      </c>
      <c r="D458" s="23" t="s">
        <v>95</v>
      </c>
      <c r="E458" s="23" t="s">
        <v>96</v>
      </c>
      <c r="F458" s="27">
        <v>0.25</v>
      </c>
      <c r="G458" s="24">
        <v>1</v>
      </c>
      <c r="H458" s="25">
        <v>511.38420000000002</v>
      </c>
      <c r="I458" s="25">
        <v>172.0626</v>
      </c>
      <c r="J458" s="26">
        <v>2388</v>
      </c>
      <c r="K458" s="26">
        <v>597</v>
      </c>
      <c r="L458" s="27">
        <v>0.33650000000000002</v>
      </c>
      <c r="M458" s="28">
        <v>0.46263693</v>
      </c>
      <c r="N458" s="29">
        <v>0.1</v>
      </c>
      <c r="O458" s="31" t="s">
        <v>12</v>
      </c>
      <c r="P458" s="31">
        <v>0.78384777940000006</v>
      </c>
      <c r="Q458" s="31">
        <v>0.249999999999999</v>
      </c>
      <c r="R458" s="42"/>
      <c r="S458" s="27">
        <f>IF(A458="placement",MIN(P458,IF(R458="",Q458,R458)),"")</f>
        <v>0.249999999999999</v>
      </c>
      <c r="T458" s="28">
        <f>IF($A458="placement",S458*J458,"")</f>
        <v>596.99999999999761</v>
      </c>
      <c r="U458" s="26">
        <f>IF($A458="placement",T458,IF($A458="site",SUMIF($C:$C,$C458,$T:$T),IF($A458="user",SUMIF($B:$B,$B458,$T:$T),SUM($T:$T))))</f>
        <v>596.99999999999761</v>
      </c>
      <c r="V458" s="27">
        <f>U458/J458</f>
        <v>0.249999999999999</v>
      </c>
    </row>
    <row r="459" spans="1:22" hidden="1" x14ac:dyDescent="0.3">
      <c r="A459" s="17" t="s">
        <v>13</v>
      </c>
      <c r="B459" s="17" t="s">
        <v>4358</v>
      </c>
      <c r="C459" s="17" t="s">
        <v>4359</v>
      </c>
      <c r="D459" s="17" t="s">
        <v>9898</v>
      </c>
      <c r="E459" s="17"/>
      <c r="F459" s="18">
        <v>0.25419999999999998</v>
      </c>
      <c r="G459" s="36">
        <v>0.97609151999999999</v>
      </c>
      <c r="H459" s="37">
        <v>942.92639999999994</v>
      </c>
      <c r="I459" s="37">
        <v>152.7004</v>
      </c>
      <c r="J459" s="19">
        <v>2388</v>
      </c>
      <c r="K459" s="19">
        <v>607</v>
      </c>
      <c r="L459" s="18">
        <v>0.16189999999999999</v>
      </c>
      <c r="M459" s="20">
        <v>0.52135260000000005</v>
      </c>
      <c r="N459" s="21">
        <v>0.20033100000000001</v>
      </c>
      <c r="O459" s="22"/>
      <c r="P459" s="22">
        <v>0.61574757830000004</v>
      </c>
      <c r="Q459" s="22">
        <v>0.25417643637765203</v>
      </c>
      <c r="R459" s="43"/>
      <c r="S459" s="18" t="str">
        <f>IF(A459="placement",MIN(P459,IF(R459="",Q459,R459)),"")</f>
        <v/>
      </c>
      <c r="T459" s="20" t="str">
        <f>IF($A459="placement",S459*J459,"")</f>
        <v/>
      </c>
      <c r="U459" s="19">
        <f>IF($A459="placement",T459,IF($A459="site",SUMIF($C:$C,$C459,$T:$T),IF($A459="user",SUMIF($B:$B,$B459,$T:$T),SUM($T:$T))))</f>
        <v>605.83999999999878</v>
      </c>
      <c r="V459" s="18">
        <f>U459/J459</f>
        <v>0.25370184254606315</v>
      </c>
    </row>
    <row r="460" spans="1:22" hidden="1" x14ac:dyDescent="0.3">
      <c r="A460" s="11" t="s">
        <v>10</v>
      </c>
      <c r="B460" s="11" t="s">
        <v>4358</v>
      </c>
      <c r="C460" s="11" t="s">
        <v>9898</v>
      </c>
      <c r="D460" s="11" t="s">
        <v>9898</v>
      </c>
      <c r="E460" s="11"/>
      <c r="F460" s="12">
        <v>0.25419999999999998</v>
      </c>
      <c r="G460" s="33">
        <v>0.97609151999999999</v>
      </c>
      <c r="H460" s="34">
        <v>942.92639999999994</v>
      </c>
      <c r="I460" s="34">
        <v>152.7004</v>
      </c>
      <c r="J460" s="13">
        <v>2388</v>
      </c>
      <c r="K460" s="13">
        <v>607</v>
      </c>
      <c r="L460" s="12">
        <v>0.16189999999999999</v>
      </c>
      <c r="M460" s="14">
        <v>0.52135260000000005</v>
      </c>
      <c r="N460" s="15">
        <v>0.20033100000000001</v>
      </c>
      <c r="O460" s="16"/>
      <c r="P460" s="16">
        <v>0.61574757830000004</v>
      </c>
      <c r="Q460" s="16">
        <v>0.25417643637765203</v>
      </c>
      <c r="R460" s="44"/>
      <c r="S460" s="12" t="str">
        <f>IF(A460="placement",MIN(P460,IF(R460="",Q460,R460)),"")</f>
        <v/>
      </c>
      <c r="T460" s="14" t="str">
        <f>IF($A460="placement",S460*J460,"")</f>
        <v/>
      </c>
      <c r="U460" s="13">
        <f>IF($A460="placement",T460,IF($A460="site",SUMIF($C:$C,$C460,$T:$T),IF($A460="user",SUMIF($B:$B,$B460,$T:$T),SUM($T:$T))))</f>
        <v>605.83999999999878</v>
      </c>
      <c r="V460" s="12">
        <f>U460/J460</f>
        <v>0.25370184254606315</v>
      </c>
    </row>
    <row r="461" spans="1:22" x14ac:dyDescent="0.3">
      <c r="A461" s="23" t="s">
        <v>14</v>
      </c>
      <c r="B461" s="23" t="s">
        <v>6986</v>
      </c>
      <c r="C461" s="23" t="s">
        <v>6987</v>
      </c>
      <c r="D461" s="23" t="s">
        <v>7004</v>
      </c>
      <c r="E461" s="23" t="s">
        <v>7005</v>
      </c>
      <c r="F461" s="27">
        <v>0.25</v>
      </c>
      <c r="G461" s="24">
        <v>1</v>
      </c>
      <c r="H461" s="25">
        <v>1113.0939000000001</v>
      </c>
      <c r="I461" s="25">
        <v>81.626400000000004</v>
      </c>
      <c r="J461" s="26">
        <v>2386</v>
      </c>
      <c r="K461" s="26">
        <v>596</v>
      </c>
      <c r="L461" s="27">
        <v>7.3300000000000004E-2</v>
      </c>
      <c r="M461" s="28">
        <v>0.97426429000000003</v>
      </c>
      <c r="N461" s="29">
        <v>0.4</v>
      </c>
      <c r="O461" s="31" t="s">
        <v>12</v>
      </c>
      <c r="P461" s="31">
        <v>0.58943378599999996</v>
      </c>
      <c r="Q461" s="31">
        <v>0.25</v>
      </c>
      <c r="R461" s="42">
        <v>0.28000000000000003</v>
      </c>
      <c r="S461" s="27">
        <f>IF(A461="placement",MIN(P461,IF(R461="",Q461,R461)),"")</f>
        <v>0.28000000000000003</v>
      </c>
      <c r="T461" s="28">
        <f>IF($A461="placement",S461*J461,"")</f>
        <v>668.08</v>
      </c>
      <c r="U461" s="26">
        <f>IF($A461="placement",T461,IF($A461="site",SUMIF($C:$C,$C461,$T:$T),IF($A461="user",SUMIF($B:$B,$B461,$T:$T),SUM($T:$T))))</f>
        <v>668.08</v>
      </c>
      <c r="V461" s="27">
        <f>U461/J461</f>
        <v>0.28000000000000003</v>
      </c>
    </row>
    <row r="462" spans="1:22" x14ac:dyDescent="0.3">
      <c r="A462" s="23" t="s">
        <v>14</v>
      </c>
      <c r="B462" s="23" t="s">
        <v>277</v>
      </c>
      <c r="C462" s="23" t="s">
        <v>279</v>
      </c>
      <c r="D462" s="23" t="s">
        <v>396</v>
      </c>
      <c r="E462" s="23" t="s">
        <v>397</v>
      </c>
      <c r="F462" s="27">
        <v>0.25</v>
      </c>
      <c r="G462" s="24">
        <v>1</v>
      </c>
      <c r="H462" s="25">
        <v>293.99560000000002</v>
      </c>
      <c r="I462" s="25">
        <v>52.055799999999998</v>
      </c>
      <c r="J462" s="26">
        <v>2375</v>
      </c>
      <c r="K462" s="26">
        <v>594</v>
      </c>
      <c r="L462" s="27">
        <v>0.17710000000000001</v>
      </c>
      <c r="M462" s="28">
        <v>1.5207860799999999</v>
      </c>
      <c r="N462" s="46">
        <v>1</v>
      </c>
      <c r="O462" s="31" t="s">
        <v>12</v>
      </c>
      <c r="P462" s="31">
        <v>0.3424453227</v>
      </c>
      <c r="Q462" s="31">
        <v>0.25</v>
      </c>
      <c r="R462" s="42">
        <v>0.3</v>
      </c>
      <c r="S462" s="27">
        <f>IF(A462="placement",MIN(P462,IF(R462="",Q462,R462)),"")</f>
        <v>0.3</v>
      </c>
      <c r="T462" s="28">
        <f>IF($A462="placement",S462*J462,"")</f>
        <v>712.5</v>
      </c>
      <c r="U462" s="26">
        <f>IF($A462="placement",T462,IF($A462="site",SUMIF($C:$C,$C462,$T:$T),IF($A462="user",SUMIF($B:$B,$B462,$T:$T),SUM($T:$T))))</f>
        <v>712.5</v>
      </c>
      <c r="V462" s="27">
        <f>U462/J462</f>
        <v>0.3</v>
      </c>
    </row>
    <row r="463" spans="1:22" x14ac:dyDescent="0.3">
      <c r="A463" s="23" t="s">
        <v>14</v>
      </c>
      <c r="B463" s="23" t="s">
        <v>2619</v>
      </c>
      <c r="C463" s="23" t="s">
        <v>2621</v>
      </c>
      <c r="D463" s="23" t="s">
        <v>2624</v>
      </c>
      <c r="E463" s="23" t="s">
        <v>2625</v>
      </c>
      <c r="F463" s="27">
        <v>0.33</v>
      </c>
      <c r="G463" s="24">
        <v>1</v>
      </c>
      <c r="H463" s="25">
        <v>700.68849999999998</v>
      </c>
      <c r="I463" s="25">
        <v>152.55160000000001</v>
      </c>
      <c r="J463" s="26">
        <v>2367</v>
      </c>
      <c r="K463" s="26">
        <v>781</v>
      </c>
      <c r="L463" s="27">
        <v>0.2177</v>
      </c>
      <c r="M463" s="28">
        <v>0.51729957000000004</v>
      </c>
      <c r="N463" s="29">
        <v>0.2</v>
      </c>
      <c r="O463" s="31" t="s">
        <v>12</v>
      </c>
      <c r="P463" s="31">
        <v>0.6133768329</v>
      </c>
      <c r="Q463" s="31">
        <v>0.33</v>
      </c>
      <c r="R463" s="42">
        <v>0.4</v>
      </c>
      <c r="S463" s="27">
        <f>IF(A463="placement",MIN(P463,IF(R463="",Q463,R463)),"")</f>
        <v>0.4</v>
      </c>
      <c r="T463" s="28">
        <f>IF($A463="placement",S463*J463,"")</f>
        <v>946.80000000000007</v>
      </c>
      <c r="U463" s="26">
        <f>IF($A463="placement",T463,IF($A463="site",SUMIF($C:$C,$C463,$T:$T),IF($A463="user",SUMIF($B:$B,$B463,$T:$T),SUM($T:$T))))</f>
        <v>946.80000000000007</v>
      </c>
      <c r="V463" s="27">
        <f>U463/J463</f>
        <v>0.4</v>
      </c>
    </row>
    <row r="464" spans="1:22" hidden="1" x14ac:dyDescent="0.3">
      <c r="A464" s="23" t="s">
        <v>14</v>
      </c>
      <c r="B464" s="23" t="s">
        <v>6638</v>
      </c>
      <c r="C464" s="23" t="s">
        <v>6639</v>
      </c>
      <c r="D464" s="23" t="s">
        <v>6756</v>
      </c>
      <c r="E464" s="23" t="s">
        <v>6757</v>
      </c>
      <c r="F464" s="27">
        <v>0.25</v>
      </c>
      <c r="G464" s="24">
        <v>1</v>
      </c>
      <c r="H464" s="25">
        <v>250.93709999999999</v>
      </c>
      <c r="I464" s="25">
        <v>82.747100000000003</v>
      </c>
      <c r="J464" s="26">
        <v>2345</v>
      </c>
      <c r="K464" s="26">
        <v>478</v>
      </c>
      <c r="L464" s="27">
        <v>0.32979999999999998</v>
      </c>
      <c r="M464" s="28">
        <v>0.94475977</v>
      </c>
      <c r="N464" s="29">
        <v>0.75</v>
      </c>
      <c r="O464" s="31" t="s">
        <v>12</v>
      </c>
      <c r="P464" s="31">
        <v>0.2061473975</v>
      </c>
      <c r="Q464" s="31">
        <v>0.20614739748977201</v>
      </c>
      <c r="R464" s="42"/>
      <c r="S464" s="27">
        <f>IF(A464="placement",MIN(P464,IF(R464="",Q464,R464)),"")</f>
        <v>0.20614739748977201</v>
      </c>
      <c r="T464" s="28">
        <f>IF($A464="placement",S464*J464,"")</f>
        <v>483.41564711351538</v>
      </c>
      <c r="U464" s="26">
        <f>IF($A464="placement",T464,IF($A464="site",SUMIF($C:$C,$C464,$T:$T),IF($A464="user",SUMIF($B:$B,$B464,$T:$T),SUM($T:$T))))</f>
        <v>483.41564711351538</v>
      </c>
      <c r="V464" s="27">
        <f>U464/J464</f>
        <v>0.20614739748977201</v>
      </c>
    </row>
    <row r="465" spans="1:22" hidden="1" x14ac:dyDescent="0.3">
      <c r="A465" s="23" t="s">
        <v>14</v>
      </c>
      <c r="B465" s="23" t="s">
        <v>2932</v>
      </c>
      <c r="C465" s="23" t="s">
        <v>2933</v>
      </c>
      <c r="D465" s="23" t="s">
        <v>2934</v>
      </c>
      <c r="E465" s="23" t="s">
        <v>2935</v>
      </c>
      <c r="F465" s="27">
        <v>0.25</v>
      </c>
      <c r="G465" s="24">
        <v>1</v>
      </c>
      <c r="H465" s="25">
        <v>507.80239999999998</v>
      </c>
      <c r="I465" s="25">
        <v>132.2833</v>
      </c>
      <c r="J465" s="26">
        <v>2336</v>
      </c>
      <c r="K465" s="26">
        <v>584</v>
      </c>
      <c r="L465" s="27">
        <v>0.26050000000000001</v>
      </c>
      <c r="M465" s="28">
        <v>0.58872064000000002</v>
      </c>
      <c r="N465" s="29">
        <v>0.11</v>
      </c>
      <c r="O465" s="31" t="s">
        <v>12</v>
      </c>
      <c r="P465" s="31">
        <v>0.81315416279999997</v>
      </c>
      <c r="Q465" s="31">
        <v>0.25</v>
      </c>
      <c r="R465" s="42"/>
      <c r="S465" s="27">
        <f>IF(A465="placement",MIN(P465,IF(R465="",Q465,R465)),"")</f>
        <v>0.25</v>
      </c>
      <c r="T465" s="28">
        <f>IF($A465="placement",S465*J465,"")</f>
        <v>584</v>
      </c>
      <c r="U465" s="26">
        <f>IF($A465="placement",T465,IF($A465="site",SUMIF($C:$C,$C465,$T:$T),IF($A465="user",SUMIF($B:$B,$B465,$T:$T),SUM($T:$T))))</f>
        <v>584</v>
      </c>
      <c r="V465" s="27">
        <f>U465/J465</f>
        <v>0.25</v>
      </c>
    </row>
    <row r="466" spans="1:22" hidden="1" x14ac:dyDescent="0.3">
      <c r="A466" s="17" t="s">
        <v>13</v>
      </c>
      <c r="B466" s="17" t="s">
        <v>2932</v>
      </c>
      <c r="C466" s="17" t="s">
        <v>2933</v>
      </c>
      <c r="D466" s="17" t="s">
        <v>9898</v>
      </c>
      <c r="E466" s="17"/>
      <c r="F466" s="18">
        <v>0.25</v>
      </c>
      <c r="G466" s="36">
        <v>1</v>
      </c>
      <c r="H466" s="37">
        <v>507.89370000000002</v>
      </c>
      <c r="I466" s="37">
        <v>132.28989999999999</v>
      </c>
      <c r="J466" s="19">
        <v>2336</v>
      </c>
      <c r="K466" s="19">
        <v>584</v>
      </c>
      <c r="L466" s="18">
        <v>0.26050000000000001</v>
      </c>
      <c r="M466" s="20">
        <v>0.58869139000000004</v>
      </c>
      <c r="N466" s="21">
        <v>0.110001</v>
      </c>
      <c r="O466" s="22"/>
      <c r="P466" s="22">
        <v>0.81314318210000003</v>
      </c>
      <c r="Q466" s="22">
        <v>0.25</v>
      </c>
      <c r="R466" s="43"/>
      <c r="S466" s="18" t="str">
        <f>IF(A466="placement",MIN(P466,IF(R466="",Q466,R466)),"")</f>
        <v/>
      </c>
      <c r="T466" s="20" t="str">
        <f>IF($A466="placement",S466*J466,"")</f>
        <v/>
      </c>
      <c r="U466" s="19">
        <f>IF($A466="placement",T466,IF($A466="site",SUMIF($C:$C,$C466,$T:$T),IF($A466="user",SUMIF($B:$B,$B466,$T:$T),SUM($T:$T))))</f>
        <v>584</v>
      </c>
      <c r="V466" s="18">
        <f>U466/J466</f>
        <v>0.25</v>
      </c>
    </row>
    <row r="467" spans="1:22" hidden="1" x14ac:dyDescent="0.3">
      <c r="A467" s="11" t="s">
        <v>10</v>
      </c>
      <c r="B467" s="11" t="s">
        <v>2932</v>
      </c>
      <c r="C467" s="11" t="s">
        <v>9898</v>
      </c>
      <c r="D467" s="11" t="s">
        <v>9898</v>
      </c>
      <c r="E467" s="11"/>
      <c r="F467" s="12">
        <v>0.25</v>
      </c>
      <c r="G467" s="33">
        <v>1</v>
      </c>
      <c r="H467" s="34">
        <v>507.89370000000002</v>
      </c>
      <c r="I467" s="34">
        <v>132.28989999999999</v>
      </c>
      <c r="J467" s="13">
        <v>2336</v>
      </c>
      <c r="K467" s="13">
        <v>584</v>
      </c>
      <c r="L467" s="12">
        <v>0.26050000000000001</v>
      </c>
      <c r="M467" s="14">
        <v>0.58869139000000004</v>
      </c>
      <c r="N467" s="15">
        <v>0.110001</v>
      </c>
      <c r="O467" s="16"/>
      <c r="P467" s="16">
        <v>0.81314318210000003</v>
      </c>
      <c r="Q467" s="16">
        <v>0.25</v>
      </c>
      <c r="R467" s="44"/>
      <c r="S467" s="12" t="str">
        <f>IF(A467="placement",MIN(P467,IF(R467="",Q467,R467)),"")</f>
        <v/>
      </c>
      <c r="T467" s="14" t="str">
        <f>IF($A467="placement",S467*J467,"")</f>
        <v/>
      </c>
      <c r="U467" s="13">
        <f>IF($A467="placement",T467,IF($A467="site",SUMIF($C:$C,$C467,$T:$T),IF($A467="user",SUMIF($B:$B,$B467,$T:$T),SUM($T:$T))))</f>
        <v>584</v>
      </c>
      <c r="V467" s="12">
        <f>U467/J467</f>
        <v>0.25</v>
      </c>
    </row>
    <row r="468" spans="1:22" hidden="1" x14ac:dyDescent="0.3">
      <c r="A468" s="23" t="s">
        <v>14</v>
      </c>
      <c r="B468" s="23" t="s">
        <v>4800</v>
      </c>
      <c r="C468" s="23" t="s">
        <v>4802</v>
      </c>
      <c r="D468" s="23" t="s">
        <v>4807</v>
      </c>
      <c r="E468" s="23" t="s">
        <v>4801</v>
      </c>
      <c r="F468" s="27">
        <v>0.15</v>
      </c>
      <c r="G468" s="24">
        <v>1</v>
      </c>
      <c r="H468" s="25">
        <v>524.73590000000002</v>
      </c>
      <c r="I468" s="25">
        <v>59.648899999999998</v>
      </c>
      <c r="J468" s="26">
        <v>2329</v>
      </c>
      <c r="K468" s="26">
        <v>349</v>
      </c>
      <c r="L468" s="27">
        <v>0.1137</v>
      </c>
      <c r="M468" s="28">
        <v>1.30152428</v>
      </c>
      <c r="N468" s="29">
        <v>1</v>
      </c>
      <c r="O468" s="31" t="s">
        <v>42</v>
      </c>
      <c r="P468" s="31">
        <v>0.2316701129</v>
      </c>
      <c r="Q468" s="31">
        <v>0.15</v>
      </c>
      <c r="R468" s="42"/>
      <c r="S468" s="27">
        <f>IF(A468="placement",MIN(P468,IF(R468="",Q468,R468)),"")</f>
        <v>0.15</v>
      </c>
      <c r="T468" s="28">
        <f>IF($A468="placement",S468*J468,"")</f>
        <v>349.34999999999997</v>
      </c>
      <c r="U468" s="23">
        <f>IF($A468="placement",T468,IF($A468="site",SUMIF($C:$C,$C468,$T:$T),IF($A468="user",SUMIF($B:$B,$B468,$T:$T),SUM($T:$T))))</f>
        <v>349.34999999999997</v>
      </c>
      <c r="V468" s="27">
        <f>U468/J468</f>
        <v>0.15</v>
      </c>
    </row>
    <row r="469" spans="1:22" x14ac:dyDescent="0.3">
      <c r="A469" s="23" t="s">
        <v>14</v>
      </c>
      <c r="B469" s="23" t="s">
        <v>277</v>
      </c>
      <c r="C469" s="23" t="s">
        <v>279</v>
      </c>
      <c r="D469" s="23" t="s">
        <v>398</v>
      </c>
      <c r="E469" s="23" t="s">
        <v>399</v>
      </c>
      <c r="F469" s="27">
        <v>0.25</v>
      </c>
      <c r="G469" s="24">
        <v>1</v>
      </c>
      <c r="H469" s="25">
        <v>346.68029999999999</v>
      </c>
      <c r="I469" s="25">
        <v>45.009399999999999</v>
      </c>
      <c r="J469" s="26">
        <v>2325</v>
      </c>
      <c r="K469" s="26">
        <v>581</v>
      </c>
      <c r="L469" s="27">
        <v>0.1298</v>
      </c>
      <c r="M469" s="28">
        <v>1.7215467900000001</v>
      </c>
      <c r="N469" s="46">
        <v>1</v>
      </c>
      <c r="O469" s="31" t="s">
        <v>12</v>
      </c>
      <c r="P469" s="31">
        <v>0.41912702800000001</v>
      </c>
      <c r="Q469" s="31">
        <v>0.249999999999999</v>
      </c>
      <c r="R469" s="42">
        <v>0.3</v>
      </c>
      <c r="S469" s="27">
        <f>IF(A469="placement",MIN(P469,IF(R469="",Q469,R469)),"")</f>
        <v>0.3</v>
      </c>
      <c r="T469" s="28">
        <f>IF($A469="placement",S469*J469,"")</f>
        <v>697.5</v>
      </c>
      <c r="U469" s="26">
        <f>IF($A469="placement",T469,IF($A469="site",SUMIF($C:$C,$C469,$T:$T),IF($A469="user",SUMIF($B:$B,$B469,$T:$T),SUM($T:$T))))</f>
        <v>697.5</v>
      </c>
      <c r="V469" s="27">
        <f>U469/J469</f>
        <v>0.3</v>
      </c>
    </row>
    <row r="470" spans="1:22" hidden="1" x14ac:dyDescent="0.3">
      <c r="A470" s="23" t="s">
        <v>14</v>
      </c>
      <c r="B470" s="23" t="s">
        <v>5764</v>
      </c>
      <c r="C470" s="23" t="s">
        <v>5766</v>
      </c>
      <c r="D470" s="23" t="s">
        <v>5887</v>
      </c>
      <c r="E470" s="23" t="s">
        <v>5888</v>
      </c>
      <c r="F470" s="27">
        <v>0.25</v>
      </c>
      <c r="G470" s="24">
        <v>1</v>
      </c>
      <c r="H470" s="25">
        <v>108.532</v>
      </c>
      <c r="I470" s="25">
        <v>64.423900000000003</v>
      </c>
      <c r="J470" s="26">
        <v>2319</v>
      </c>
      <c r="K470" s="26">
        <v>580</v>
      </c>
      <c r="L470" s="27">
        <v>0.59360000000000002</v>
      </c>
      <c r="M470" s="28">
        <v>1.1997004200000001</v>
      </c>
      <c r="N470" s="29">
        <v>0.75</v>
      </c>
      <c r="O470" s="31" t="s">
        <v>12</v>
      </c>
      <c r="P470" s="31">
        <v>0.37484393059999999</v>
      </c>
      <c r="Q470" s="31">
        <v>0.3</v>
      </c>
      <c r="R470" s="42"/>
      <c r="S470" s="27">
        <f>IF(A470="placement",MIN(P470,IF(R470="",Q470,R470)),"")</f>
        <v>0.3</v>
      </c>
      <c r="T470" s="28">
        <f>IF($A470="placement",S470*J470,"")</f>
        <v>695.69999999999993</v>
      </c>
      <c r="U470" s="26">
        <f>IF($A470="placement",T470,IF($A470="site",SUMIF($C:$C,$C470,$T:$T),IF($A470="user",SUMIF($B:$B,$B470,$T:$T),SUM($T:$T))))</f>
        <v>695.69999999999993</v>
      </c>
      <c r="V470" s="27">
        <f>U470/J470</f>
        <v>0.3</v>
      </c>
    </row>
    <row r="471" spans="1:22" x14ac:dyDescent="0.3">
      <c r="A471" s="23" t="s">
        <v>14</v>
      </c>
      <c r="B471" s="23" t="s">
        <v>1017</v>
      </c>
      <c r="C471" s="23" t="s">
        <v>1019</v>
      </c>
      <c r="D471" s="23" t="s">
        <v>1060</v>
      </c>
      <c r="E471" s="23" t="s">
        <v>1061</v>
      </c>
      <c r="F471" s="27">
        <v>0.05</v>
      </c>
      <c r="G471" s="24">
        <v>1</v>
      </c>
      <c r="H471" s="25">
        <v>870.33969999999999</v>
      </c>
      <c r="I471" s="25">
        <v>76.703000000000003</v>
      </c>
      <c r="J471" s="26">
        <v>2314</v>
      </c>
      <c r="K471" s="26">
        <v>116</v>
      </c>
      <c r="L471" s="27">
        <v>8.8099999999999998E-2</v>
      </c>
      <c r="M471" s="28">
        <v>1.00580523</v>
      </c>
      <c r="N471" s="29">
        <v>0.8</v>
      </c>
      <c r="O471" s="31" t="s">
        <v>70</v>
      </c>
      <c r="P471" s="31">
        <v>0.2046173792</v>
      </c>
      <c r="Q471" s="31">
        <v>4.9999999999999899E-2</v>
      </c>
      <c r="R471" s="42">
        <v>0.2</v>
      </c>
      <c r="S471" s="27">
        <f>IF(A471="placement",MIN(P471,IF(R471="",Q471,R471)),"")</f>
        <v>0.2</v>
      </c>
      <c r="T471" s="28">
        <f>IF($A471="placement",S471*J471,"")</f>
        <v>462.8</v>
      </c>
      <c r="U471" s="26">
        <f>IF($A471="placement",T471,IF($A471="site",SUMIF($C:$C,$C471,$T:$T),IF($A471="user",SUMIF($B:$B,$B471,$T:$T),SUM($T:$T))))</f>
        <v>462.8</v>
      </c>
      <c r="V471" s="27">
        <f>U471/J471</f>
        <v>0.2</v>
      </c>
    </row>
    <row r="472" spans="1:22" x14ac:dyDescent="0.3">
      <c r="A472" s="23" t="s">
        <v>14</v>
      </c>
      <c r="B472" s="23" t="s">
        <v>5690</v>
      </c>
      <c r="C472" s="23" t="s">
        <v>5692</v>
      </c>
      <c r="D472" s="23" t="s">
        <v>5713</v>
      </c>
      <c r="E472" s="23" t="s">
        <v>5714</v>
      </c>
      <c r="F472" s="27">
        <v>0.15</v>
      </c>
      <c r="G472" s="24">
        <v>1</v>
      </c>
      <c r="H472" s="25">
        <v>315.0376</v>
      </c>
      <c r="I472" s="25">
        <v>32.093400000000003</v>
      </c>
      <c r="J472" s="26">
        <v>2301</v>
      </c>
      <c r="K472" s="26">
        <v>345</v>
      </c>
      <c r="L472" s="27">
        <v>0.1019</v>
      </c>
      <c r="M472" s="28">
        <v>2.3898686200000001</v>
      </c>
      <c r="N472" s="29">
        <v>2</v>
      </c>
      <c r="O472" s="31" t="s">
        <v>42</v>
      </c>
      <c r="P472" s="31">
        <v>0.16313391320000001</v>
      </c>
      <c r="Q472" s="31">
        <v>0.15</v>
      </c>
      <c r="R472" s="42">
        <v>0.16300000000000001</v>
      </c>
      <c r="S472" s="27">
        <f>IF(A472="placement",MIN(P472,IF(R472="",Q472,R472)),"")</f>
        <v>0.16300000000000001</v>
      </c>
      <c r="T472" s="28">
        <f>IF($A472="placement",S472*J472,"")</f>
        <v>375.06299999999999</v>
      </c>
      <c r="U472" s="26">
        <f>IF($A472="placement",T472,IF($A472="site",SUMIF($C:$C,$C472,$T:$T),IF($A472="user",SUMIF($B:$B,$B472,$T:$T),SUM($T:$T))))</f>
        <v>375.06299999999999</v>
      </c>
      <c r="V472" s="27">
        <f>U472/J472</f>
        <v>0.16300000000000001</v>
      </c>
    </row>
    <row r="473" spans="1:22" hidden="1" x14ac:dyDescent="0.3">
      <c r="A473" s="17" t="s">
        <v>13</v>
      </c>
      <c r="B473" s="17" t="s">
        <v>8300</v>
      </c>
      <c r="C473" s="17" t="s">
        <v>8302</v>
      </c>
      <c r="D473" s="38" t="s">
        <v>9898</v>
      </c>
      <c r="E473" s="17"/>
      <c r="F473" s="18">
        <v>0.25</v>
      </c>
      <c r="G473" s="36">
        <v>0</v>
      </c>
      <c r="H473" s="37">
        <v>188.3306</v>
      </c>
      <c r="I473" s="37">
        <v>37.838099999999997</v>
      </c>
      <c r="J473" s="19">
        <v>2298</v>
      </c>
      <c r="K473" s="19">
        <v>526</v>
      </c>
      <c r="L473" s="18">
        <v>0.2009</v>
      </c>
      <c r="M473" s="20">
        <v>2.0247090499999998</v>
      </c>
      <c r="N473" s="21">
        <v>1.593985</v>
      </c>
      <c r="O473" s="22"/>
      <c r="P473" s="22">
        <v>0.21273380049999999</v>
      </c>
      <c r="Q473" s="22">
        <v>0.21273380054937899</v>
      </c>
      <c r="R473" s="43"/>
      <c r="S473" s="18" t="str">
        <f>IF(A473="placement",MIN(P473,IF(R473="",Q473,R473)),"")</f>
        <v/>
      </c>
      <c r="T473" s="20" t="str">
        <f>IF($A473="placement",S473*J473,"")</f>
        <v/>
      </c>
      <c r="U473" s="19">
        <f>IF($A473="placement",T473,IF($A473="site",SUMIF($C:$C,$C473,$T:$T),IF($A473="user",SUMIF($B:$B,$B473,$T:$T),SUM($T:$T))))</f>
        <v>481.90425286049543</v>
      </c>
      <c r="V473" s="18">
        <f>U473/J473</f>
        <v>0.20970594119255676</v>
      </c>
    </row>
    <row r="474" spans="1:22" hidden="1" x14ac:dyDescent="0.3">
      <c r="A474" s="11" t="s">
        <v>10</v>
      </c>
      <c r="B474" s="11" t="s">
        <v>8300</v>
      </c>
      <c r="C474" s="11" t="s">
        <v>9898</v>
      </c>
      <c r="D474" s="11" t="s">
        <v>9898</v>
      </c>
      <c r="E474" s="11"/>
      <c r="F474" s="12">
        <v>0.25</v>
      </c>
      <c r="G474" s="33">
        <v>0</v>
      </c>
      <c r="H474" s="34">
        <v>188.3306</v>
      </c>
      <c r="I474" s="34">
        <v>37.838099999999997</v>
      </c>
      <c r="J474" s="13">
        <v>2298</v>
      </c>
      <c r="K474" s="13">
        <v>526</v>
      </c>
      <c r="L474" s="12">
        <v>0.2009</v>
      </c>
      <c r="M474" s="14">
        <v>2.0247090499999998</v>
      </c>
      <c r="N474" s="15">
        <v>1.593985</v>
      </c>
      <c r="O474" s="16"/>
      <c r="P474" s="16">
        <v>0.21273380049999999</v>
      </c>
      <c r="Q474" s="16">
        <v>0.21273380054937899</v>
      </c>
      <c r="R474" s="44"/>
      <c r="S474" s="12" t="str">
        <f>IF(A474="placement",MIN(P474,IF(R474="",Q474,R474)),"")</f>
        <v/>
      </c>
      <c r="T474" s="14" t="str">
        <f>IF($A474="placement",S474*J474,"")</f>
        <v/>
      </c>
      <c r="U474" s="13">
        <f>IF($A474="placement",T474,IF($A474="site",SUMIF($C:$C,$C474,$T:$T),IF($A474="user",SUMIF($B:$B,$B474,$T:$T),SUM($T:$T))))</f>
        <v>481.90425286049543</v>
      </c>
      <c r="V474" s="12">
        <f>U474/J474</f>
        <v>0.20970594119255676</v>
      </c>
    </row>
    <row r="475" spans="1:22" hidden="1" x14ac:dyDescent="0.3">
      <c r="A475" s="23" t="s">
        <v>14</v>
      </c>
      <c r="B475" s="23" t="s">
        <v>4820</v>
      </c>
      <c r="C475" s="23" t="s">
        <v>4822</v>
      </c>
      <c r="D475" s="23" t="s">
        <v>4845</v>
      </c>
      <c r="E475" s="23" t="s">
        <v>4821</v>
      </c>
      <c r="F475" s="27">
        <v>0.25</v>
      </c>
      <c r="G475" s="24">
        <v>1</v>
      </c>
      <c r="H475" s="25">
        <v>901.73919999999998</v>
      </c>
      <c r="I475" s="25">
        <v>114.81489999999999</v>
      </c>
      <c r="J475" s="26">
        <v>2295</v>
      </c>
      <c r="K475" s="26">
        <v>512</v>
      </c>
      <c r="L475" s="27">
        <v>0.1273</v>
      </c>
      <c r="M475" s="28">
        <v>0.66614848000000004</v>
      </c>
      <c r="N475" s="29">
        <v>0.5</v>
      </c>
      <c r="O475" s="31" t="s">
        <v>12</v>
      </c>
      <c r="P475" s="31">
        <v>0.2494165894</v>
      </c>
      <c r="Q475" s="31">
        <v>0.24941658937043901</v>
      </c>
      <c r="R475" s="42"/>
      <c r="S475" s="27">
        <f>IF(A475="placement",MIN(P475,IF(R475="",Q475,R475)),"")</f>
        <v>0.24941658937043901</v>
      </c>
      <c r="T475" s="28">
        <f>IF($A475="placement",S475*J475,"")</f>
        <v>572.41107260515753</v>
      </c>
      <c r="U475" s="26">
        <f>IF($A475="placement",T475,IF($A475="site",SUMIF($C:$C,$C475,$T:$T),IF($A475="user",SUMIF($B:$B,$B475,$T:$T),SUM($T:$T))))</f>
        <v>572.41107260515753</v>
      </c>
      <c r="V475" s="27">
        <f>U475/J475</f>
        <v>0.24941658937043901</v>
      </c>
    </row>
    <row r="476" spans="1:22" hidden="1" x14ac:dyDescent="0.3">
      <c r="A476" s="17" t="s">
        <v>13</v>
      </c>
      <c r="B476" s="17" t="s">
        <v>6568</v>
      </c>
      <c r="C476" s="17" t="s">
        <v>6570</v>
      </c>
      <c r="D476" s="17" t="s">
        <v>9898</v>
      </c>
      <c r="E476" s="17"/>
      <c r="F476" s="18">
        <v>0.2208</v>
      </c>
      <c r="G476" s="36">
        <v>0</v>
      </c>
      <c r="H476" s="37">
        <v>345.68810000000002</v>
      </c>
      <c r="I476" s="37">
        <v>83.039100000000005</v>
      </c>
      <c r="J476" s="19">
        <v>2295</v>
      </c>
      <c r="K476" s="19">
        <v>377</v>
      </c>
      <c r="L476" s="18">
        <v>0.2402</v>
      </c>
      <c r="M476" s="20">
        <v>0.92126125000000003</v>
      </c>
      <c r="N476" s="21">
        <v>0.76858499999999996</v>
      </c>
      <c r="O476" s="22"/>
      <c r="P476" s="22">
        <v>0.1657252471</v>
      </c>
      <c r="Q476" s="22">
        <v>0.16572524707297101</v>
      </c>
      <c r="R476" s="43"/>
      <c r="S476" s="18" t="str">
        <f>IF(A476="placement",MIN(P476,IF(R476="",Q476,R476)),"")</f>
        <v/>
      </c>
      <c r="T476" s="20" t="str">
        <f>IF($A476="placement",S476*J476,"")</f>
        <v/>
      </c>
      <c r="U476" s="19">
        <f>IF($A476="placement",T476,IF($A476="site",SUMIF($C:$C,$C476,$T:$T),IF($A476="user",SUMIF($B:$B,$B476,$T:$T),SUM($T:$T))))</f>
        <v>380.30450355365036</v>
      </c>
      <c r="V476" s="18">
        <f>U476/J476</f>
        <v>0.16571002333492391</v>
      </c>
    </row>
    <row r="477" spans="1:22" hidden="1" x14ac:dyDescent="0.3">
      <c r="A477" s="11" t="s">
        <v>10</v>
      </c>
      <c r="B477" s="11" t="s">
        <v>6568</v>
      </c>
      <c r="C477" s="11" t="s">
        <v>9898</v>
      </c>
      <c r="D477" s="11" t="s">
        <v>9898</v>
      </c>
      <c r="E477" s="11"/>
      <c r="F477" s="12">
        <v>0.2208</v>
      </c>
      <c r="G477" s="33">
        <v>0</v>
      </c>
      <c r="H477" s="34">
        <v>345.68810000000002</v>
      </c>
      <c r="I477" s="34">
        <v>83.039100000000005</v>
      </c>
      <c r="J477" s="13">
        <v>2295</v>
      </c>
      <c r="K477" s="13">
        <v>377</v>
      </c>
      <c r="L477" s="12">
        <v>0.2402</v>
      </c>
      <c r="M477" s="14">
        <v>0.92126125000000003</v>
      </c>
      <c r="N477" s="15">
        <v>0.76858499999999996</v>
      </c>
      <c r="O477" s="16"/>
      <c r="P477" s="16">
        <v>0.1657252471</v>
      </c>
      <c r="Q477" s="16">
        <v>0.16572524707297101</v>
      </c>
      <c r="R477" s="44"/>
      <c r="S477" s="12" t="str">
        <f>IF(A477="placement",MIN(P477,IF(R477="",Q477,R477)),"")</f>
        <v/>
      </c>
      <c r="T477" s="14" t="str">
        <f>IF($A477="placement",S477*J477,"")</f>
        <v/>
      </c>
      <c r="U477" s="13">
        <f>IF($A477="placement",T477,IF($A477="site",SUMIF($C:$C,$C477,$T:$T),IF($A477="user",SUMIF($B:$B,$B477,$T:$T),SUM($T:$T))))</f>
        <v>380.30450355365036</v>
      </c>
      <c r="V477" s="12">
        <f>U477/J477</f>
        <v>0.16571002333492391</v>
      </c>
    </row>
    <row r="478" spans="1:22" hidden="1" x14ac:dyDescent="0.3">
      <c r="A478" s="23" t="s">
        <v>14</v>
      </c>
      <c r="B478" s="23" t="s">
        <v>5764</v>
      </c>
      <c r="C478" s="23" t="s">
        <v>5766</v>
      </c>
      <c r="D478" s="23" t="s">
        <v>5877</v>
      </c>
      <c r="E478" s="23" t="s">
        <v>5878</v>
      </c>
      <c r="F478" s="27">
        <v>0.15</v>
      </c>
      <c r="G478" s="24">
        <v>1</v>
      </c>
      <c r="H478" s="25">
        <v>188.42769999999999</v>
      </c>
      <c r="I478" s="25">
        <v>43.882800000000003</v>
      </c>
      <c r="J478" s="26">
        <v>2279</v>
      </c>
      <c r="K478" s="26">
        <v>342</v>
      </c>
      <c r="L478" s="27">
        <v>0.2329</v>
      </c>
      <c r="M478" s="28">
        <v>1.73104211</v>
      </c>
      <c r="N478" s="29">
        <v>1.25</v>
      </c>
      <c r="O478" s="31" t="s">
        <v>42</v>
      </c>
      <c r="P478" s="31">
        <v>0.27789162820000002</v>
      </c>
      <c r="Q478" s="31">
        <v>0.2</v>
      </c>
      <c r="R478" s="42"/>
      <c r="S478" s="27">
        <f>IF(A478="placement",MIN(P478,IF(R478="",Q478,R478)),"")</f>
        <v>0.2</v>
      </c>
      <c r="T478" s="28">
        <f>IF($A478="placement",S478*J478,"")</f>
        <v>455.8</v>
      </c>
      <c r="U478" s="26">
        <f>IF($A478="placement",T478,IF($A478="site",SUMIF($C:$C,$C478,$T:$T),IF($A478="user",SUMIF($B:$B,$B478,$T:$T),SUM($T:$T))))</f>
        <v>455.8</v>
      </c>
      <c r="V478" s="27">
        <f>U478/J478</f>
        <v>0.2</v>
      </c>
    </row>
    <row r="479" spans="1:22" hidden="1" x14ac:dyDescent="0.3">
      <c r="A479" s="17" t="s">
        <v>13</v>
      </c>
      <c r="B479" s="17" t="s">
        <v>6530</v>
      </c>
      <c r="C479" s="17" t="s">
        <v>6532</v>
      </c>
      <c r="D479" s="38" t="s">
        <v>9898</v>
      </c>
      <c r="E479" s="17"/>
      <c r="F479" s="18">
        <v>0.25090000000000001</v>
      </c>
      <c r="G479" s="36">
        <v>0.23041418</v>
      </c>
      <c r="H479" s="37">
        <v>975.54639999999995</v>
      </c>
      <c r="I479" s="37">
        <v>136.41220000000001</v>
      </c>
      <c r="J479" s="19">
        <v>2277</v>
      </c>
      <c r="K479" s="19">
        <v>402</v>
      </c>
      <c r="L479" s="18">
        <v>0.13980000000000001</v>
      </c>
      <c r="M479" s="20">
        <v>0.55645880999999997</v>
      </c>
      <c r="N479" s="21">
        <v>0.43019099999999999</v>
      </c>
      <c r="O479" s="22"/>
      <c r="P479" s="22">
        <v>0.22691313090000001</v>
      </c>
      <c r="Q479" s="22">
        <v>0.226913130904427</v>
      </c>
      <c r="R479" s="43"/>
      <c r="S479" s="18" t="str">
        <f>IF(A479="placement",MIN(P479,IF(R479="",Q479,R479)),"")</f>
        <v/>
      </c>
      <c r="T479" s="20" t="str">
        <f>IF($A479="placement",S479*J479,"")</f>
        <v/>
      </c>
      <c r="U479" s="19">
        <f>IF($A479="placement",T479,IF($A479="site",SUMIF($C:$C,$C479,$T:$T),IF($A479="user",SUMIF($B:$B,$B479,$T:$T),SUM($T:$T))))</f>
        <v>447.80582698489286</v>
      </c>
      <c r="V479" s="18">
        <f>U479/J479</f>
        <v>0.1966648339854602</v>
      </c>
    </row>
    <row r="480" spans="1:22" hidden="1" x14ac:dyDescent="0.3">
      <c r="A480" s="11" t="s">
        <v>10</v>
      </c>
      <c r="B480" s="11" t="s">
        <v>6530</v>
      </c>
      <c r="C480" s="11" t="s">
        <v>9898</v>
      </c>
      <c r="D480" s="11" t="s">
        <v>9898</v>
      </c>
      <c r="E480" s="11"/>
      <c r="F480" s="12">
        <v>0.25090000000000001</v>
      </c>
      <c r="G480" s="33">
        <v>0.23041418</v>
      </c>
      <c r="H480" s="34">
        <v>975.54639999999995</v>
      </c>
      <c r="I480" s="34">
        <v>136.41220000000001</v>
      </c>
      <c r="J480" s="13">
        <v>2277</v>
      </c>
      <c r="K480" s="13">
        <v>402</v>
      </c>
      <c r="L480" s="12">
        <v>0.13980000000000001</v>
      </c>
      <c r="M480" s="14">
        <v>0.55645880999999997</v>
      </c>
      <c r="N480" s="15">
        <v>0.43019099999999999</v>
      </c>
      <c r="O480" s="16"/>
      <c r="P480" s="16">
        <v>0.22691313090000001</v>
      </c>
      <c r="Q480" s="16">
        <v>0.226913130904427</v>
      </c>
      <c r="R480" s="44"/>
      <c r="S480" s="12" t="str">
        <f>IF(A480="placement",MIN(P480,IF(R480="",Q480,R480)),"")</f>
        <v/>
      </c>
      <c r="T480" s="14" t="str">
        <f>IF($A480="placement",S480*J480,"")</f>
        <v/>
      </c>
      <c r="U480" s="13">
        <f>IF($A480="placement",T480,IF($A480="site",SUMIF($C:$C,$C480,$T:$T),IF($A480="user",SUMIF($B:$B,$B480,$T:$T),SUM($T:$T))))</f>
        <v>447.80582698489286</v>
      </c>
      <c r="V480" s="12">
        <f>U480/J480</f>
        <v>0.1966648339854602</v>
      </c>
    </row>
    <row r="481" spans="1:22" hidden="1" x14ac:dyDescent="0.3">
      <c r="A481" s="17" t="s">
        <v>13</v>
      </c>
      <c r="B481" s="17" t="s">
        <v>8783</v>
      </c>
      <c r="C481" s="17" t="s">
        <v>8784</v>
      </c>
      <c r="D481" s="17" t="s">
        <v>9898</v>
      </c>
      <c r="E481" s="17"/>
      <c r="F481" s="18">
        <v>0.25</v>
      </c>
      <c r="G481" s="36">
        <v>0.92071641000000004</v>
      </c>
      <c r="H481" s="37">
        <v>1420.8874000000001</v>
      </c>
      <c r="I481" s="37">
        <v>58.922400000000003</v>
      </c>
      <c r="J481" s="19">
        <v>2265</v>
      </c>
      <c r="K481" s="19">
        <v>566</v>
      </c>
      <c r="L481" s="18">
        <v>4.1500000000000002E-2</v>
      </c>
      <c r="M481" s="20">
        <v>1.2814458</v>
      </c>
      <c r="N481" s="21">
        <v>0.51531499999999997</v>
      </c>
      <c r="O481" s="22"/>
      <c r="P481" s="22">
        <v>0.59786438129999997</v>
      </c>
      <c r="Q481" s="22">
        <v>0.25</v>
      </c>
      <c r="R481" s="43"/>
      <c r="S481" s="18" t="str">
        <f>IF(A481="placement",MIN(P481,IF(R481="",Q481,R481)),"")</f>
        <v/>
      </c>
      <c r="T481" s="20" t="str">
        <f>IF($A481="placement",S481*J481,"")</f>
        <v/>
      </c>
      <c r="U481" s="19">
        <f>IF($A481="placement",T481,IF($A481="site",SUMIF($C:$C,$C481,$T:$T),IF($A481="user",SUMIF($B:$B,$B481,$T:$T),SUM($T:$T))))</f>
        <v>559.75</v>
      </c>
      <c r="V481" s="18">
        <f>U481/J481</f>
        <v>0.24713024282560705</v>
      </c>
    </row>
    <row r="482" spans="1:22" hidden="1" x14ac:dyDescent="0.3">
      <c r="A482" s="11" t="s">
        <v>10</v>
      </c>
      <c r="B482" s="11" t="s">
        <v>8783</v>
      </c>
      <c r="C482" s="11" t="s">
        <v>9898</v>
      </c>
      <c r="D482" s="11" t="s">
        <v>9898</v>
      </c>
      <c r="E482" s="11"/>
      <c r="F482" s="12">
        <v>0.25</v>
      </c>
      <c r="G482" s="33">
        <v>0.92071641000000004</v>
      </c>
      <c r="H482" s="34">
        <v>1420.8874000000001</v>
      </c>
      <c r="I482" s="34">
        <v>58.922400000000003</v>
      </c>
      <c r="J482" s="13">
        <v>2265</v>
      </c>
      <c r="K482" s="13">
        <v>566</v>
      </c>
      <c r="L482" s="12">
        <v>4.1500000000000002E-2</v>
      </c>
      <c r="M482" s="14">
        <v>1.2814458</v>
      </c>
      <c r="N482" s="15">
        <v>0.51531499999999997</v>
      </c>
      <c r="O482" s="16"/>
      <c r="P482" s="16">
        <v>0.59786438129999997</v>
      </c>
      <c r="Q482" s="16">
        <v>0.25</v>
      </c>
      <c r="R482" s="44"/>
      <c r="S482" s="12" t="str">
        <f>IF(A482="placement",MIN(P482,IF(R482="",Q482,R482)),"")</f>
        <v/>
      </c>
      <c r="T482" s="14" t="str">
        <f>IF($A482="placement",S482*J482,"")</f>
        <v/>
      </c>
      <c r="U482" s="13">
        <f>IF($A482="placement",T482,IF($A482="site",SUMIF($C:$C,$C482,$T:$T),IF($A482="user",SUMIF($B:$B,$B482,$T:$T),SUM($T:$T))))</f>
        <v>559.75</v>
      </c>
      <c r="V482" s="12">
        <f>U482/J482</f>
        <v>0.24713024282560705</v>
      </c>
    </row>
    <row r="483" spans="1:22" x14ac:dyDescent="0.3">
      <c r="A483" s="23" t="s">
        <v>14</v>
      </c>
      <c r="B483" s="23" t="s">
        <v>1484</v>
      </c>
      <c r="C483" s="23" t="s">
        <v>1486</v>
      </c>
      <c r="D483" s="23" t="s">
        <v>1491</v>
      </c>
      <c r="E483" s="23" t="s">
        <v>1492</v>
      </c>
      <c r="F483" s="27">
        <v>0.2</v>
      </c>
      <c r="G483" s="24">
        <v>1</v>
      </c>
      <c r="H483" s="25">
        <v>146.78659999999999</v>
      </c>
      <c r="I483" s="25">
        <v>54.219000000000001</v>
      </c>
      <c r="J483" s="26">
        <v>2244</v>
      </c>
      <c r="K483" s="26">
        <v>449</v>
      </c>
      <c r="L483" s="27">
        <v>0.36940000000000001</v>
      </c>
      <c r="M483" s="28">
        <v>1.3793268299999999</v>
      </c>
      <c r="N483" s="29">
        <v>0.78</v>
      </c>
      <c r="O483" s="31" t="s">
        <v>42</v>
      </c>
      <c r="P483" s="31">
        <v>0.43450675890000001</v>
      </c>
      <c r="Q483" s="31">
        <v>0.2</v>
      </c>
      <c r="R483" s="42">
        <v>0.3</v>
      </c>
      <c r="S483" s="27">
        <f>IF(A483="placement",MIN(P483,IF(R483="",Q483,R483)),"")</f>
        <v>0.3</v>
      </c>
      <c r="T483" s="28">
        <f>IF($A483="placement",S483*J483,"")</f>
        <v>673.19999999999993</v>
      </c>
      <c r="U483" s="26">
        <f>IF($A483="placement",T483,IF($A483="site",SUMIF($C:$C,$C483,$T:$T),IF($A483="user",SUMIF($B:$B,$B483,$T:$T),SUM($T:$T))))</f>
        <v>673.19999999999993</v>
      </c>
      <c r="V483" s="27">
        <f>U483/J483</f>
        <v>0.3</v>
      </c>
    </row>
    <row r="484" spans="1:22" hidden="1" x14ac:dyDescent="0.3">
      <c r="A484" s="23" t="s">
        <v>14</v>
      </c>
      <c r="B484" s="23" t="s">
        <v>277</v>
      </c>
      <c r="C484" s="23" t="s">
        <v>279</v>
      </c>
      <c r="D484" s="23" t="s">
        <v>408</v>
      </c>
      <c r="E484" s="23" t="s">
        <v>409</v>
      </c>
      <c r="F484" s="27">
        <v>0.25</v>
      </c>
      <c r="G484" s="24">
        <v>1</v>
      </c>
      <c r="H484" s="25">
        <v>159.2355</v>
      </c>
      <c r="I484" s="25">
        <v>27.354900000000001</v>
      </c>
      <c r="J484" s="26">
        <v>2235</v>
      </c>
      <c r="K484" s="26">
        <v>532</v>
      </c>
      <c r="L484" s="27">
        <v>0.17180000000000001</v>
      </c>
      <c r="M484" s="28">
        <v>2.7235413899999998</v>
      </c>
      <c r="N484" s="46">
        <v>2</v>
      </c>
      <c r="O484" s="31" t="s">
        <v>12</v>
      </c>
      <c r="P484" s="31">
        <v>0.26566197759999999</v>
      </c>
      <c r="Q484" s="31">
        <v>0.25</v>
      </c>
      <c r="R484" s="42"/>
      <c r="S484" s="27">
        <f>IF(A484="placement",MIN(P484,IF(R484="",Q484,R484)),"")</f>
        <v>0.25</v>
      </c>
      <c r="T484" s="28">
        <f>IF($A484="placement",S484*J484,"")</f>
        <v>558.75</v>
      </c>
      <c r="U484" s="26">
        <f>IF($A484="placement",T484,IF($A484="site",SUMIF($C:$C,$C484,$T:$T),IF($A484="user",SUMIF($B:$B,$B484,$T:$T),SUM($T:$T))))</f>
        <v>558.75</v>
      </c>
      <c r="V484" s="27">
        <f>U484/J484</f>
        <v>0.25</v>
      </c>
    </row>
    <row r="485" spans="1:22" hidden="1" x14ac:dyDescent="0.3">
      <c r="A485" s="23" t="s">
        <v>14</v>
      </c>
      <c r="B485" s="23" t="s">
        <v>9124</v>
      </c>
      <c r="C485" s="23" t="s">
        <v>9126</v>
      </c>
      <c r="D485" s="23" t="s">
        <v>9129</v>
      </c>
      <c r="E485" s="23" t="s">
        <v>9130</v>
      </c>
      <c r="F485" s="27">
        <v>0.15</v>
      </c>
      <c r="G485" s="24">
        <v>1</v>
      </c>
      <c r="H485" s="25">
        <v>851.17759999999998</v>
      </c>
      <c r="I485" s="25">
        <v>49.603700000000003</v>
      </c>
      <c r="J485" s="26">
        <v>2205</v>
      </c>
      <c r="K485" s="26">
        <v>329</v>
      </c>
      <c r="L485" s="27">
        <v>5.8299999999999998E-2</v>
      </c>
      <c r="M485" s="28">
        <v>1.4816033399999999</v>
      </c>
      <c r="N485" s="29">
        <v>1.25</v>
      </c>
      <c r="O485" s="31" t="s">
        <v>42</v>
      </c>
      <c r="P485" s="31">
        <v>0.1563193943</v>
      </c>
      <c r="Q485" s="31">
        <v>0.15</v>
      </c>
      <c r="R485" s="42"/>
      <c r="S485" s="27">
        <f>IF(A485="placement",MIN(P485,IF(R485="",Q485,R485)),"")</f>
        <v>0.15</v>
      </c>
      <c r="T485" s="28">
        <f>IF($A485="placement",S485*J485,"")</f>
        <v>330.75</v>
      </c>
      <c r="U485" s="26">
        <f>IF($A485="placement",T485,IF($A485="site",SUMIF($C:$C,$C485,$T:$T),IF($A485="user",SUMIF($B:$B,$B485,$T:$T),SUM($T:$T))))</f>
        <v>330.75</v>
      </c>
      <c r="V485" s="27">
        <f>U485/J485</f>
        <v>0.15</v>
      </c>
    </row>
    <row r="486" spans="1:22" x14ac:dyDescent="0.3">
      <c r="A486" s="23" t="s">
        <v>14</v>
      </c>
      <c r="B486" s="23" t="s">
        <v>277</v>
      </c>
      <c r="C486" s="23" t="s">
        <v>279</v>
      </c>
      <c r="D486" s="23" t="s">
        <v>319</v>
      </c>
      <c r="E486" s="23" t="s">
        <v>320</v>
      </c>
      <c r="F486" s="27">
        <v>0.25</v>
      </c>
      <c r="G486" s="24">
        <v>1</v>
      </c>
      <c r="H486" s="25">
        <v>315.68560000000002</v>
      </c>
      <c r="I486" s="25">
        <v>48.568300000000001</v>
      </c>
      <c r="J486" s="26">
        <v>2197</v>
      </c>
      <c r="K486" s="26">
        <v>549</v>
      </c>
      <c r="L486" s="27">
        <v>0.15390000000000001</v>
      </c>
      <c r="M486" s="28">
        <v>1.5080375800000001</v>
      </c>
      <c r="N486" s="46">
        <v>1</v>
      </c>
      <c r="O486" s="31" t="s">
        <v>12</v>
      </c>
      <c r="P486" s="31">
        <v>0.33688655109999999</v>
      </c>
      <c r="Q486" s="31">
        <v>0.25</v>
      </c>
      <c r="R486" s="42">
        <v>0.3</v>
      </c>
      <c r="S486" s="27">
        <f>IF(A486="placement",MIN(P486,IF(R486="",Q486,R486)),"")</f>
        <v>0.3</v>
      </c>
      <c r="T486" s="28">
        <f>IF($A486="placement",S486*J486,"")</f>
        <v>659.1</v>
      </c>
      <c r="U486" s="26">
        <f>IF($A486="placement",T486,IF($A486="site",SUMIF($C:$C,$C486,$T:$T),IF($A486="user",SUMIF($B:$B,$B486,$T:$T),SUM($T:$T))))</f>
        <v>659.1</v>
      </c>
      <c r="V486" s="27">
        <f>U486/J486</f>
        <v>0.3</v>
      </c>
    </row>
    <row r="487" spans="1:22" hidden="1" x14ac:dyDescent="0.3">
      <c r="A487" s="23" t="s">
        <v>14</v>
      </c>
      <c r="B487" s="23" t="s">
        <v>3015</v>
      </c>
      <c r="C487" s="23" t="s">
        <v>3017</v>
      </c>
      <c r="D487" s="23" t="s">
        <v>3018</v>
      </c>
      <c r="E487" s="23" t="s">
        <v>3019</v>
      </c>
      <c r="F487" s="27">
        <v>0.25</v>
      </c>
      <c r="G487" s="24">
        <v>1</v>
      </c>
      <c r="H487" s="25">
        <v>250.50309999999999</v>
      </c>
      <c r="I487" s="25">
        <v>43.554400000000001</v>
      </c>
      <c r="J487" s="26">
        <v>2193</v>
      </c>
      <c r="K487" s="26">
        <v>438</v>
      </c>
      <c r="L487" s="27">
        <v>0.1739</v>
      </c>
      <c r="M487" s="28">
        <v>1.6783756599999999</v>
      </c>
      <c r="N487" s="29">
        <v>1.3</v>
      </c>
      <c r="O487" s="31" t="s">
        <v>12</v>
      </c>
      <c r="P487" s="31">
        <v>0.22544158019999999</v>
      </c>
      <c r="Q487" s="31">
        <v>0.22544158023907701</v>
      </c>
      <c r="R487" s="42"/>
      <c r="S487" s="27">
        <f>IF(A487="placement",MIN(P487,IF(R487="",Q487,R487)),"")</f>
        <v>0.22544158019999999</v>
      </c>
      <c r="T487" s="28">
        <f>IF($A487="placement",S487*J487,"")</f>
        <v>494.39338537859999</v>
      </c>
      <c r="U487" s="26">
        <f>IF($A487="placement",T487,IF($A487="site",SUMIF($C:$C,$C487,$T:$T),IF($A487="user",SUMIF($B:$B,$B487,$T:$T),SUM($T:$T))))</f>
        <v>494.39338537859999</v>
      </c>
      <c r="V487" s="27">
        <f>U487/J487</f>
        <v>0.22544158019999999</v>
      </c>
    </row>
    <row r="488" spans="1:22" x14ac:dyDescent="0.3">
      <c r="A488" s="23" t="s">
        <v>14</v>
      </c>
      <c r="B488" s="23" t="s">
        <v>9733</v>
      </c>
      <c r="C488" s="23" t="s">
        <v>9735</v>
      </c>
      <c r="D488" s="23" t="s">
        <v>9744</v>
      </c>
      <c r="E488" s="23" t="s">
        <v>9745</v>
      </c>
      <c r="F488" s="27">
        <v>0.25</v>
      </c>
      <c r="G488" s="24">
        <v>1</v>
      </c>
      <c r="H488" s="25">
        <v>217.87880000000001</v>
      </c>
      <c r="I488" s="25">
        <v>64.468599999999995</v>
      </c>
      <c r="J488" s="26">
        <v>2192</v>
      </c>
      <c r="K488" s="26">
        <v>548</v>
      </c>
      <c r="L488" s="27">
        <v>0.2959</v>
      </c>
      <c r="M488" s="28">
        <v>1.13324289</v>
      </c>
      <c r="N488" s="29">
        <v>0.5</v>
      </c>
      <c r="O488" s="31" t="s">
        <v>12</v>
      </c>
      <c r="P488" s="31">
        <v>0.55878831819999997</v>
      </c>
      <c r="Q488" s="31">
        <v>0.25</v>
      </c>
      <c r="R488" s="42">
        <v>0.28000000000000003</v>
      </c>
      <c r="S488" s="27">
        <f>IF(A488="placement",MIN(P488,IF(R488="",Q488,R488)),"")</f>
        <v>0.28000000000000003</v>
      </c>
      <c r="T488" s="28">
        <f>IF($A488="placement",S488*J488,"")</f>
        <v>613.7600000000001</v>
      </c>
      <c r="U488" s="26">
        <f>IF($A488="placement",T488,IF($A488="site",SUMIF($C:$C,$C488,$T:$T),IF($A488="user",SUMIF($B:$B,$B488,$T:$T),SUM($T:$T))))</f>
        <v>613.7600000000001</v>
      </c>
      <c r="V488" s="27">
        <f>U488/J488</f>
        <v>0.28000000000000003</v>
      </c>
    </row>
    <row r="489" spans="1:22" hidden="1" x14ac:dyDescent="0.3">
      <c r="A489" s="23" t="s">
        <v>14</v>
      </c>
      <c r="B489" s="23" t="s">
        <v>6921</v>
      </c>
      <c r="C489" s="23" t="s">
        <v>6922</v>
      </c>
      <c r="D489" s="32" t="s">
        <v>6927</v>
      </c>
      <c r="E489" s="23" t="s">
        <v>6928</v>
      </c>
      <c r="F489" s="27">
        <v>0.25</v>
      </c>
      <c r="G489" s="24">
        <v>1</v>
      </c>
      <c r="H489" s="25">
        <v>207.9819</v>
      </c>
      <c r="I489" s="25">
        <v>26.9146</v>
      </c>
      <c r="J489" s="26">
        <v>2173</v>
      </c>
      <c r="K489" s="26">
        <v>357</v>
      </c>
      <c r="L489" s="27">
        <v>0.12939999999999999</v>
      </c>
      <c r="M489" s="28">
        <v>2.6916646499999999</v>
      </c>
      <c r="N489" s="29">
        <v>2.25</v>
      </c>
      <c r="O489" s="31" t="s">
        <v>42</v>
      </c>
      <c r="P489" s="31">
        <v>0.1640860623</v>
      </c>
      <c r="Q489" s="31">
        <v>0.16408606230108699</v>
      </c>
      <c r="R489" s="42"/>
      <c r="S489" s="27">
        <f>IF(A489="placement",MIN(P489,IF(R489="",Q489,R489)),"")</f>
        <v>0.1640860623</v>
      </c>
      <c r="T489" s="28">
        <f>IF($A489="placement",S489*J489,"")</f>
        <v>356.55901337789999</v>
      </c>
      <c r="U489" s="26">
        <f>IF($A489="placement",T489,IF($A489="site",SUMIF($C:$C,$C489,$T:$T),IF($A489="user",SUMIF($B:$B,$B489,$T:$T),SUM($T:$T))))</f>
        <v>356.55901337789999</v>
      </c>
      <c r="V489" s="27">
        <f>U489/J489</f>
        <v>0.1640860623</v>
      </c>
    </row>
    <row r="490" spans="1:22" x14ac:dyDescent="0.3">
      <c r="A490" s="23" t="s">
        <v>14</v>
      </c>
      <c r="B490" s="23" t="s">
        <v>10063</v>
      </c>
      <c r="C490" s="23" t="s">
        <v>10064</v>
      </c>
      <c r="D490" s="23" t="s">
        <v>10069</v>
      </c>
      <c r="E490" s="23" t="s">
        <v>10070</v>
      </c>
      <c r="F490" s="27">
        <v>0.15</v>
      </c>
      <c r="G490" s="24">
        <v>1</v>
      </c>
      <c r="H490" s="25">
        <v>95.648399999999995</v>
      </c>
      <c r="I490" s="25">
        <v>32.7879</v>
      </c>
      <c r="J490" s="26">
        <v>2164</v>
      </c>
      <c r="K490" s="26">
        <v>216</v>
      </c>
      <c r="L490" s="27">
        <v>0.34279999999999999</v>
      </c>
      <c r="M490" s="28">
        <v>2.2001653499999998</v>
      </c>
      <c r="N490" s="29">
        <v>1.4</v>
      </c>
      <c r="O490" s="31" t="s">
        <v>70</v>
      </c>
      <c r="P490" s="31">
        <v>0.36368418819999998</v>
      </c>
      <c r="Q490" s="31">
        <v>0.15</v>
      </c>
      <c r="R490" s="42">
        <v>0.18</v>
      </c>
      <c r="S490" s="27">
        <f>IF(A490="placement",MIN(P490,IF(R490="",Q490,R490)),"")</f>
        <v>0.18</v>
      </c>
      <c r="T490" s="28">
        <f>IF($A490="placement",S490*J490,"")</f>
        <v>389.52</v>
      </c>
      <c r="U490" s="26">
        <f>IF($A490="placement",T490,IF($A490="site",SUMIF($C:$C,$C490,$T:$T),IF($A490="user",SUMIF($B:$B,$B490,$T:$T),SUM($T:$T))))</f>
        <v>389.52</v>
      </c>
      <c r="V490" s="27">
        <f>U490/J490</f>
        <v>0.18</v>
      </c>
    </row>
    <row r="491" spans="1:22" x14ac:dyDescent="0.3">
      <c r="A491" s="23" t="s">
        <v>14</v>
      </c>
      <c r="B491" s="23" t="s">
        <v>6638</v>
      </c>
      <c r="C491" s="23" t="s">
        <v>6639</v>
      </c>
      <c r="D491" s="32" t="s">
        <v>6782</v>
      </c>
      <c r="E491" s="23" t="s">
        <v>6783</v>
      </c>
      <c r="F491" s="27">
        <v>0.25</v>
      </c>
      <c r="G491" s="24">
        <v>1</v>
      </c>
      <c r="H491" s="25">
        <v>84.926500000000004</v>
      </c>
      <c r="I491" s="25">
        <v>39.297400000000003</v>
      </c>
      <c r="J491" s="26">
        <v>2160</v>
      </c>
      <c r="K491" s="26">
        <v>540</v>
      </c>
      <c r="L491" s="27">
        <v>0.4627</v>
      </c>
      <c r="M491" s="28">
        <v>1.8321855499999999</v>
      </c>
      <c r="N491" s="29">
        <v>1</v>
      </c>
      <c r="O491" s="31" t="s">
        <v>12</v>
      </c>
      <c r="P491" s="31">
        <v>0.45420375200000002</v>
      </c>
      <c r="Q491" s="31">
        <v>0.25</v>
      </c>
      <c r="R491" s="42">
        <v>0.32</v>
      </c>
      <c r="S491" s="27">
        <f>IF(A491="placement",MIN(P491,IF(R491="",Q491,R491)),"")</f>
        <v>0.32</v>
      </c>
      <c r="T491" s="28">
        <f>IF($A491="placement",S491*J491,"")</f>
        <v>691.2</v>
      </c>
      <c r="U491" s="26">
        <f>IF($A491="placement",T491,IF($A491="site",SUMIF($C:$C,$C491,$T:$T),IF($A491="user",SUMIF($B:$B,$B491,$T:$T),SUM($T:$T))))</f>
        <v>691.2</v>
      </c>
      <c r="V491" s="27">
        <f>U491/J491</f>
        <v>0.32</v>
      </c>
    </row>
    <row r="492" spans="1:22" hidden="1" x14ac:dyDescent="0.3">
      <c r="A492" s="23" t="s">
        <v>14</v>
      </c>
      <c r="B492" s="23" t="s">
        <v>3053</v>
      </c>
      <c r="C492" s="23" t="s">
        <v>3055</v>
      </c>
      <c r="D492" s="23" t="s">
        <v>3076</v>
      </c>
      <c r="E492" s="23" t="s">
        <v>3077</v>
      </c>
      <c r="F492" s="27">
        <v>0.15</v>
      </c>
      <c r="G492" s="24">
        <v>1</v>
      </c>
      <c r="H492" s="25">
        <v>227.31460000000001</v>
      </c>
      <c r="I492" s="25">
        <v>37.4422</v>
      </c>
      <c r="J492" s="26">
        <v>2155</v>
      </c>
      <c r="K492" s="26">
        <v>323</v>
      </c>
      <c r="L492" s="27">
        <v>0.16470000000000001</v>
      </c>
      <c r="M492" s="28">
        <v>1.91840341</v>
      </c>
      <c r="N492" s="29">
        <v>1.5</v>
      </c>
      <c r="O492" s="31" t="s">
        <v>42</v>
      </c>
      <c r="P492" s="31">
        <v>0.21809980370000001</v>
      </c>
      <c r="Q492" s="31">
        <v>0.15</v>
      </c>
      <c r="R492" s="42"/>
      <c r="S492" s="27">
        <f>IF(A492="placement",MIN(P492,IF(R492="",Q492,R492)),"")</f>
        <v>0.15</v>
      </c>
      <c r="T492" s="28">
        <f>IF($A492="placement",S492*J492,"")</f>
        <v>323.25</v>
      </c>
      <c r="U492" s="26">
        <f>IF($A492="placement",T492,IF($A492="site",SUMIF($C:$C,$C492,$T:$T),IF($A492="user",SUMIF($B:$B,$B492,$T:$T),SUM($T:$T))))</f>
        <v>323.25</v>
      </c>
      <c r="V492" s="27">
        <f>U492/J492</f>
        <v>0.15</v>
      </c>
    </row>
    <row r="493" spans="1:22" hidden="1" x14ac:dyDescent="0.3">
      <c r="A493" s="23" t="s">
        <v>14</v>
      </c>
      <c r="B493" s="23" t="s">
        <v>4710</v>
      </c>
      <c r="C493" s="23" t="s">
        <v>4712</v>
      </c>
      <c r="D493" s="23" t="s">
        <v>4727</v>
      </c>
      <c r="E493" s="23" t="s">
        <v>4728</v>
      </c>
      <c r="F493" s="27">
        <v>0.25</v>
      </c>
      <c r="G493" s="24">
        <v>1</v>
      </c>
      <c r="H493" s="25">
        <v>626.23630000000003</v>
      </c>
      <c r="I493" s="25">
        <v>54.671100000000003</v>
      </c>
      <c r="J493" s="26">
        <v>2155</v>
      </c>
      <c r="K493" s="26">
        <v>508</v>
      </c>
      <c r="L493" s="27">
        <v>8.7300000000000003E-2</v>
      </c>
      <c r="M493" s="28">
        <v>1.3136354400000001</v>
      </c>
      <c r="N493" s="29">
        <v>1</v>
      </c>
      <c r="O493" s="31" t="s">
        <v>12</v>
      </c>
      <c r="P493" s="31">
        <v>0.2387537918</v>
      </c>
      <c r="Q493" s="31">
        <v>0.23875379183450099</v>
      </c>
      <c r="R493" s="42"/>
      <c r="S493" s="27">
        <f>IF(A493="placement",MIN(P493,IF(R493="",Q493,R493)),"")</f>
        <v>0.2387537918</v>
      </c>
      <c r="T493" s="28">
        <f>IF($A493="placement",S493*J493,"")</f>
        <v>514.51442132900002</v>
      </c>
      <c r="U493" s="26">
        <f>IF($A493="placement",T493,IF($A493="site",SUMIF($C:$C,$C493,$T:$T),IF($A493="user",SUMIF($B:$B,$B493,$T:$T),SUM($T:$T))))</f>
        <v>514.51442132900002</v>
      </c>
      <c r="V493" s="27">
        <f>U493/J493</f>
        <v>0.2387537918</v>
      </c>
    </row>
    <row r="494" spans="1:22" hidden="1" x14ac:dyDescent="0.3">
      <c r="A494" s="23" t="s">
        <v>14</v>
      </c>
      <c r="B494" s="23" t="s">
        <v>5690</v>
      </c>
      <c r="C494" s="23" t="s">
        <v>5692</v>
      </c>
      <c r="D494" s="23" t="s">
        <v>5707</v>
      </c>
      <c r="E494" s="23" t="s">
        <v>5708</v>
      </c>
      <c r="F494" s="27">
        <v>0.33</v>
      </c>
      <c r="G494" s="24">
        <v>1</v>
      </c>
      <c r="H494" s="25">
        <v>482.06709999999998</v>
      </c>
      <c r="I494" s="25">
        <v>111.8446</v>
      </c>
      <c r="J494" s="26">
        <v>2150</v>
      </c>
      <c r="K494" s="26">
        <v>472</v>
      </c>
      <c r="L494" s="27">
        <v>0.23200000000000001</v>
      </c>
      <c r="M494" s="28">
        <v>0.64079538999999996</v>
      </c>
      <c r="N494" s="29">
        <v>0.5</v>
      </c>
      <c r="O494" s="31" t="s">
        <v>12</v>
      </c>
      <c r="P494" s="31">
        <v>0.2197197293</v>
      </c>
      <c r="Q494" s="31">
        <v>0.21971972929702699</v>
      </c>
      <c r="R494" s="42"/>
      <c r="S494" s="27">
        <f>IF(A494="placement",MIN(P494,IF(R494="",Q494,R494)),"")</f>
        <v>0.21971972929702699</v>
      </c>
      <c r="T494" s="28">
        <f>IF($A494="placement",S494*J494,"")</f>
        <v>472.39741798860803</v>
      </c>
      <c r="U494" s="26">
        <f>IF($A494="placement",T494,IF($A494="site",SUMIF($C:$C,$C494,$T:$T),IF($A494="user",SUMIF($B:$B,$B494,$T:$T),SUM($T:$T))))</f>
        <v>472.39741798860803</v>
      </c>
      <c r="V494" s="27">
        <f>U494/J494</f>
        <v>0.21971972929702699</v>
      </c>
    </row>
    <row r="495" spans="1:22" x14ac:dyDescent="0.3">
      <c r="A495" s="23" t="s">
        <v>14</v>
      </c>
      <c r="B495" s="23" t="s">
        <v>7689</v>
      </c>
      <c r="C495" s="23" t="s">
        <v>7690</v>
      </c>
      <c r="D495" s="23" t="s">
        <v>7807</v>
      </c>
      <c r="E495" s="23" t="s">
        <v>7808</v>
      </c>
      <c r="F495" s="27">
        <v>0.1</v>
      </c>
      <c r="G495" s="24">
        <v>1</v>
      </c>
      <c r="H495" s="25">
        <v>911.63620000000003</v>
      </c>
      <c r="I495" s="25">
        <v>129.77680000000001</v>
      </c>
      <c r="J495" s="26">
        <v>2150</v>
      </c>
      <c r="K495" s="26">
        <v>215</v>
      </c>
      <c r="L495" s="27">
        <v>0.1424</v>
      </c>
      <c r="M495" s="28">
        <v>0.55232638000000001</v>
      </c>
      <c r="N495" s="29">
        <v>0.45</v>
      </c>
      <c r="O495" s="31" t="s">
        <v>42</v>
      </c>
      <c r="P495" s="31">
        <v>0.1852643427</v>
      </c>
      <c r="Q495" s="31">
        <v>9.9999999999999895E-2</v>
      </c>
      <c r="R495" s="42">
        <v>0.15</v>
      </c>
      <c r="S495" s="27">
        <f>IF(A495="placement",MIN(P495,IF(R495="",Q495,R495)),"")</f>
        <v>0.15</v>
      </c>
      <c r="T495" s="28">
        <f>IF($A495="placement",S495*J495,"")</f>
        <v>322.5</v>
      </c>
      <c r="U495" s="26">
        <f>IF($A495="placement",T495,IF($A495="site",SUMIF($C:$C,$C495,$T:$T),IF($A495="user",SUMIF($B:$B,$B495,$T:$T),SUM($T:$T))))</f>
        <v>322.5</v>
      </c>
      <c r="V495" s="27">
        <f>U495/J495</f>
        <v>0.15</v>
      </c>
    </row>
    <row r="496" spans="1:22" x14ac:dyDescent="0.3">
      <c r="A496" s="23" t="s">
        <v>14</v>
      </c>
      <c r="B496" s="23" t="s">
        <v>6638</v>
      </c>
      <c r="C496" s="23" t="s">
        <v>6639</v>
      </c>
      <c r="D496" s="23" t="s">
        <v>6778</v>
      </c>
      <c r="E496" s="23" t="s">
        <v>6779</v>
      </c>
      <c r="F496" s="27">
        <v>0.25</v>
      </c>
      <c r="G496" s="24">
        <v>1</v>
      </c>
      <c r="H496" s="25">
        <v>545.88649999999996</v>
      </c>
      <c r="I496" s="25">
        <v>123.67140000000001</v>
      </c>
      <c r="J496" s="26">
        <v>2148</v>
      </c>
      <c r="K496" s="26">
        <v>537</v>
      </c>
      <c r="L496" s="27">
        <v>0.2266</v>
      </c>
      <c r="M496" s="28">
        <v>0.57884173000000005</v>
      </c>
      <c r="N496" s="29">
        <v>0.3</v>
      </c>
      <c r="O496" s="31" t="s">
        <v>12</v>
      </c>
      <c r="P496" s="31">
        <v>0.4817236177</v>
      </c>
      <c r="Q496" s="31">
        <v>0.25</v>
      </c>
      <c r="R496" s="42">
        <v>0.32</v>
      </c>
      <c r="S496" s="27">
        <f>IF(A496="placement",MIN(P496,IF(R496="",Q496,R496)),"")</f>
        <v>0.32</v>
      </c>
      <c r="T496" s="28">
        <f>IF($A496="placement",S496*J496,"")</f>
        <v>687.36</v>
      </c>
      <c r="U496" s="26">
        <f>IF($A496="placement",T496,IF($A496="site",SUMIF($C:$C,$C496,$T:$T),IF($A496="user",SUMIF($B:$B,$B496,$T:$T),SUM($T:$T))))</f>
        <v>687.36</v>
      </c>
      <c r="V496" s="27">
        <f>U496/J496</f>
        <v>0.32</v>
      </c>
    </row>
    <row r="497" spans="1:22" hidden="1" x14ac:dyDescent="0.3">
      <c r="A497" s="23" t="s">
        <v>14</v>
      </c>
      <c r="B497" s="23" t="s">
        <v>5690</v>
      </c>
      <c r="C497" s="23" t="s">
        <v>5692</v>
      </c>
      <c r="D497" s="32" t="s">
        <v>5705</v>
      </c>
      <c r="E497" s="23" t="s">
        <v>5706</v>
      </c>
      <c r="F497" s="27">
        <v>0.27</v>
      </c>
      <c r="G497" s="24">
        <v>1</v>
      </c>
      <c r="H497" s="25">
        <v>361.82240000000002</v>
      </c>
      <c r="I497" s="25">
        <v>57.561700000000002</v>
      </c>
      <c r="J497" s="26">
        <v>2146</v>
      </c>
      <c r="K497" s="26">
        <v>417</v>
      </c>
      <c r="L497" s="27">
        <v>0.15909999999999999</v>
      </c>
      <c r="M497" s="28">
        <v>1.2429806999999999</v>
      </c>
      <c r="N497" s="29">
        <v>1</v>
      </c>
      <c r="O497" s="31" t="s">
        <v>12</v>
      </c>
      <c r="P497" s="31">
        <v>0.19548228000000001</v>
      </c>
      <c r="Q497" s="31">
        <v>0.19548227995272699</v>
      </c>
      <c r="R497" s="42"/>
      <c r="S497" s="27">
        <f>IF(A497="placement",MIN(P497,IF(R497="",Q497,R497)),"")</f>
        <v>0.19548227995272699</v>
      </c>
      <c r="T497" s="28">
        <f>IF($A497="placement",S497*J497,"")</f>
        <v>419.50497277855214</v>
      </c>
      <c r="U497" s="26">
        <f>IF($A497="placement",T497,IF($A497="site",SUMIF($C:$C,$C497,$T:$T),IF($A497="user",SUMIF($B:$B,$B497,$T:$T),SUM($T:$T))))</f>
        <v>419.50497277855214</v>
      </c>
      <c r="V497" s="27">
        <f>U497/J497</f>
        <v>0.19548227995272699</v>
      </c>
    </row>
    <row r="498" spans="1:22" hidden="1" x14ac:dyDescent="0.3">
      <c r="A498" s="23" t="s">
        <v>14</v>
      </c>
      <c r="B498" s="23" t="s">
        <v>582</v>
      </c>
      <c r="C498" s="23" t="s">
        <v>584</v>
      </c>
      <c r="D498" s="23" t="s">
        <v>585</v>
      </c>
      <c r="E498" s="23" t="s">
        <v>586</v>
      </c>
      <c r="F498" s="27">
        <v>0.3</v>
      </c>
      <c r="G498" s="24">
        <v>1</v>
      </c>
      <c r="H498" s="25">
        <v>429.02969999999999</v>
      </c>
      <c r="I498" s="25">
        <v>129.63829999999999</v>
      </c>
      <c r="J498" s="26">
        <v>2133</v>
      </c>
      <c r="K498" s="26">
        <v>640</v>
      </c>
      <c r="L498" s="27">
        <v>0.30220000000000002</v>
      </c>
      <c r="M498" s="28">
        <v>0.54855323</v>
      </c>
      <c r="N498" s="29">
        <v>0.25</v>
      </c>
      <c r="O498" s="31" t="s">
        <v>12</v>
      </c>
      <c r="P498" s="31">
        <v>0.54425571189999999</v>
      </c>
      <c r="Q498" s="31">
        <v>0.3</v>
      </c>
      <c r="R498" s="42"/>
      <c r="S498" s="27">
        <f>IF(A498="placement",MIN(P498,IF(R498="",Q498,R498)),"")</f>
        <v>0.3</v>
      </c>
      <c r="T498" s="28">
        <f>IF($A498="placement",S498*J498,"")</f>
        <v>639.9</v>
      </c>
      <c r="U498" s="26">
        <f>IF($A498="placement",T498,IF($A498="site",SUMIF($C:$C,$C498,$T:$T),IF($A498="user",SUMIF($B:$B,$B498,$T:$T),SUM($T:$T))))</f>
        <v>639.9</v>
      </c>
      <c r="V498" s="27">
        <f>U498/J498</f>
        <v>0.3</v>
      </c>
    </row>
    <row r="499" spans="1:22" hidden="1" x14ac:dyDescent="0.3">
      <c r="A499" s="23" t="s">
        <v>14</v>
      </c>
      <c r="B499" s="23" t="s">
        <v>9121</v>
      </c>
      <c r="C499" s="23" t="s">
        <v>9122</v>
      </c>
      <c r="D499" s="23" t="s">
        <v>9123</v>
      </c>
      <c r="E499" s="23" t="s">
        <v>10386</v>
      </c>
      <c r="F499" s="27">
        <v>0.3</v>
      </c>
      <c r="G499" s="24">
        <v>1</v>
      </c>
      <c r="H499" s="25">
        <v>188.5136</v>
      </c>
      <c r="I499" s="25">
        <v>45.426400000000001</v>
      </c>
      <c r="J499" s="26">
        <v>2121</v>
      </c>
      <c r="K499" s="26">
        <v>454</v>
      </c>
      <c r="L499" s="27">
        <v>0.24099999999999999</v>
      </c>
      <c r="M499" s="28">
        <v>1.5565422200000001</v>
      </c>
      <c r="N499" s="29">
        <v>1.5</v>
      </c>
      <c r="O499" s="31" t="s">
        <v>12</v>
      </c>
      <c r="P499" s="31">
        <v>3.6325530199999997E-2</v>
      </c>
      <c r="Q499" s="31">
        <v>3.6325530152864001E-2</v>
      </c>
      <c r="R499" s="42"/>
      <c r="S499" s="27">
        <f>IF(A499="placement",MIN(P499,IF(R499="",Q499,R499)),"")</f>
        <v>3.6325530152864001E-2</v>
      </c>
      <c r="T499" s="28">
        <f>IF($A499="placement",S499*J499,"")</f>
        <v>77.046449454224543</v>
      </c>
      <c r="U499" s="26">
        <f>IF($A499="placement",T499,IF($A499="site",SUMIF($C:$C,$C499,$T:$T),IF($A499="user",SUMIF($B:$B,$B499,$T:$T),SUM($T:$T))))</f>
        <v>77.046449454224543</v>
      </c>
      <c r="V499" s="27">
        <f>U499/J499</f>
        <v>3.6325530152864001E-2</v>
      </c>
    </row>
    <row r="500" spans="1:22" hidden="1" x14ac:dyDescent="0.3">
      <c r="A500" s="17" t="s">
        <v>13</v>
      </c>
      <c r="B500" s="17" t="s">
        <v>9121</v>
      </c>
      <c r="C500" s="17" t="s">
        <v>9122</v>
      </c>
      <c r="D500" s="17" t="s">
        <v>9898</v>
      </c>
      <c r="E500" s="17"/>
      <c r="F500" s="18">
        <v>0.3</v>
      </c>
      <c r="G500" s="36">
        <v>1</v>
      </c>
      <c r="H500" s="37">
        <v>188.5137</v>
      </c>
      <c r="I500" s="37">
        <v>45.426400000000001</v>
      </c>
      <c r="J500" s="19">
        <v>2121</v>
      </c>
      <c r="K500" s="19">
        <v>454</v>
      </c>
      <c r="L500" s="18">
        <v>0.24099999999999999</v>
      </c>
      <c r="M500" s="20">
        <v>1.5565422200000001</v>
      </c>
      <c r="N500" s="21">
        <v>1.5</v>
      </c>
      <c r="O500" s="22"/>
      <c r="P500" s="22">
        <v>3.6325530199999997E-2</v>
      </c>
      <c r="Q500" s="22">
        <v>3.6325530152864001E-2</v>
      </c>
      <c r="R500" s="43"/>
      <c r="S500" s="18" t="str">
        <f>IF(A500="placement",MIN(P500,IF(R500="",Q500,R500)),"")</f>
        <v/>
      </c>
      <c r="T500" s="20" t="str">
        <f>IF($A500="placement",S500*J500,"")</f>
        <v/>
      </c>
      <c r="U500" s="19">
        <f>IF($A500="placement",T500,IF($A500="site",SUMIF($C:$C,$C500,$T:$T),IF($A500="user",SUMIF($B:$B,$B500,$T:$T),SUM($T:$T))))</f>
        <v>77.046449454224543</v>
      </c>
      <c r="V500" s="18">
        <f>U500/J500</f>
        <v>3.6325530152864001E-2</v>
      </c>
    </row>
    <row r="501" spans="1:22" hidden="1" x14ac:dyDescent="0.3">
      <c r="A501" s="11" t="s">
        <v>10</v>
      </c>
      <c r="B501" s="11" t="s">
        <v>9121</v>
      </c>
      <c r="C501" s="11" t="s">
        <v>9898</v>
      </c>
      <c r="D501" s="11" t="s">
        <v>9898</v>
      </c>
      <c r="E501" s="11"/>
      <c r="F501" s="12">
        <v>0.3</v>
      </c>
      <c r="G501" s="33">
        <v>1</v>
      </c>
      <c r="H501" s="34">
        <v>188.5137</v>
      </c>
      <c r="I501" s="34">
        <v>45.426400000000001</v>
      </c>
      <c r="J501" s="13">
        <v>2121</v>
      </c>
      <c r="K501" s="13">
        <v>454</v>
      </c>
      <c r="L501" s="12">
        <v>0.24099999999999999</v>
      </c>
      <c r="M501" s="14">
        <v>1.5565422200000001</v>
      </c>
      <c r="N501" s="15">
        <v>1.5</v>
      </c>
      <c r="O501" s="16"/>
      <c r="P501" s="16">
        <v>3.6325530199999997E-2</v>
      </c>
      <c r="Q501" s="16">
        <v>3.6325530152864001E-2</v>
      </c>
      <c r="R501" s="44"/>
      <c r="S501" s="12" t="str">
        <f>IF(A501="placement",MIN(P501,IF(R501="",Q501,R501)),"")</f>
        <v/>
      </c>
      <c r="T501" s="14" t="str">
        <f>IF($A501="placement",S501*J501,"")</f>
        <v/>
      </c>
      <c r="U501" s="13">
        <f>IF($A501="placement",T501,IF($A501="site",SUMIF($C:$C,$C501,$T:$T),IF($A501="user",SUMIF($B:$B,$B501,$T:$T),SUM($T:$T))))</f>
        <v>77.046449454224543</v>
      </c>
      <c r="V501" s="12">
        <f>U501/J501</f>
        <v>3.6325530152864001E-2</v>
      </c>
    </row>
    <row r="502" spans="1:22" x14ac:dyDescent="0.3">
      <c r="A502" s="23" t="s">
        <v>14</v>
      </c>
      <c r="B502" s="23" t="s">
        <v>9733</v>
      </c>
      <c r="C502" s="23" t="s">
        <v>9735</v>
      </c>
      <c r="D502" s="23" t="s">
        <v>9746</v>
      </c>
      <c r="E502" s="23" t="s">
        <v>9747</v>
      </c>
      <c r="F502" s="27">
        <v>0.25</v>
      </c>
      <c r="G502" s="24">
        <v>1</v>
      </c>
      <c r="H502" s="25">
        <v>220.55029999999999</v>
      </c>
      <c r="I502" s="25">
        <v>77.737899999999996</v>
      </c>
      <c r="J502" s="26">
        <v>2119</v>
      </c>
      <c r="K502" s="26">
        <v>530</v>
      </c>
      <c r="L502" s="27">
        <v>0.35249999999999998</v>
      </c>
      <c r="M502" s="28">
        <v>0.90868375999999995</v>
      </c>
      <c r="N502" s="29">
        <v>0.5</v>
      </c>
      <c r="O502" s="31" t="s">
        <v>12</v>
      </c>
      <c r="P502" s="31">
        <v>0.44975356150000001</v>
      </c>
      <c r="Q502" s="31">
        <v>0.25</v>
      </c>
      <c r="R502" s="42">
        <v>0.28000000000000003</v>
      </c>
      <c r="S502" s="27">
        <f>IF(A502="placement",MIN(P502,IF(R502="",Q502,R502)),"")</f>
        <v>0.28000000000000003</v>
      </c>
      <c r="T502" s="28">
        <f>IF($A502="placement",S502*J502,"")</f>
        <v>593.32000000000005</v>
      </c>
      <c r="U502" s="26">
        <f>IF($A502="placement",T502,IF($A502="site",SUMIF($C:$C,$C502,$T:$T),IF($A502="user",SUMIF($B:$B,$B502,$T:$T),SUM($T:$T))))</f>
        <v>593.32000000000005</v>
      </c>
      <c r="V502" s="27">
        <f>U502/J502</f>
        <v>0.28000000000000003</v>
      </c>
    </row>
    <row r="503" spans="1:22" hidden="1" x14ac:dyDescent="0.3">
      <c r="A503" s="17" t="s">
        <v>13</v>
      </c>
      <c r="B503" s="17" t="s">
        <v>4000</v>
      </c>
      <c r="C503" s="17" t="s">
        <v>4001</v>
      </c>
      <c r="D503" s="17" t="s">
        <v>9898</v>
      </c>
      <c r="E503" s="17"/>
      <c r="F503" s="18">
        <v>0.30530000000000002</v>
      </c>
      <c r="G503" s="36">
        <v>0.99999939000000004</v>
      </c>
      <c r="H503" s="37">
        <v>1673.1838</v>
      </c>
      <c r="I503" s="37">
        <v>320.89819999999997</v>
      </c>
      <c r="J503" s="19">
        <v>2113</v>
      </c>
      <c r="K503" s="19">
        <v>645</v>
      </c>
      <c r="L503" s="18">
        <v>0.1918</v>
      </c>
      <c r="M503" s="20">
        <v>0.21951433000000001</v>
      </c>
      <c r="N503" s="21">
        <v>0.03</v>
      </c>
      <c r="O503" s="22"/>
      <c r="P503" s="22">
        <v>0.8633346637</v>
      </c>
      <c r="Q503" s="22">
        <v>0.30530077026147001</v>
      </c>
      <c r="R503" s="43"/>
      <c r="S503" s="18" t="str">
        <f>IF(A503="placement",MIN(P503,IF(R503="",Q503,R503)),"")</f>
        <v/>
      </c>
      <c r="T503" s="20" t="str">
        <f>IF($A503="placement",S503*J503,"")</f>
        <v/>
      </c>
      <c r="U503" s="19">
        <f>IF($A503="placement",T503,IF($A503="site",SUMIF($C:$C,$C503,$T:$T),IF($A503="user",SUMIF($B:$B,$B503,$T:$T),SUM($T:$T))))</f>
        <v>645.12999999999863</v>
      </c>
      <c r="V503" s="18">
        <f>U503/J503</f>
        <v>0.3053147184098432</v>
      </c>
    </row>
    <row r="504" spans="1:22" hidden="1" x14ac:dyDescent="0.3">
      <c r="A504" s="11" t="s">
        <v>10</v>
      </c>
      <c r="B504" s="11" t="s">
        <v>4000</v>
      </c>
      <c r="C504" s="11" t="s">
        <v>9898</v>
      </c>
      <c r="D504" s="11" t="s">
        <v>9898</v>
      </c>
      <c r="E504" s="11"/>
      <c r="F504" s="12">
        <v>0.30530000000000002</v>
      </c>
      <c r="G504" s="33">
        <v>0.99999939000000004</v>
      </c>
      <c r="H504" s="34">
        <v>1673.1838</v>
      </c>
      <c r="I504" s="34">
        <v>320.89819999999997</v>
      </c>
      <c r="J504" s="13">
        <v>2113</v>
      </c>
      <c r="K504" s="13">
        <v>645</v>
      </c>
      <c r="L504" s="12">
        <v>0.1918</v>
      </c>
      <c r="M504" s="14">
        <v>0.21951433000000001</v>
      </c>
      <c r="N504" s="15">
        <v>0.03</v>
      </c>
      <c r="O504" s="16"/>
      <c r="P504" s="16">
        <v>0.8633346637</v>
      </c>
      <c r="Q504" s="16">
        <v>0.30530077026147001</v>
      </c>
      <c r="R504" s="44"/>
      <c r="S504" s="12" t="str">
        <f>IF(A504="placement",MIN(P504,IF(R504="",Q504,R504)),"")</f>
        <v/>
      </c>
      <c r="T504" s="14" t="str">
        <f>IF($A504="placement",S504*J504,"")</f>
        <v/>
      </c>
      <c r="U504" s="13">
        <f>IF($A504="placement",T504,IF($A504="site",SUMIF($C:$C,$C504,$T:$T),IF($A504="user",SUMIF($B:$B,$B504,$T:$T),SUM($T:$T))))</f>
        <v>645.12999999999863</v>
      </c>
      <c r="V504" s="12">
        <f>U504/J504</f>
        <v>0.3053147184098432</v>
      </c>
    </row>
    <row r="505" spans="1:22" hidden="1" x14ac:dyDescent="0.3">
      <c r="A505" s="23" t="s">
        <v>14</v>
      </c>
      <c r="B505" s="23" t="s">
        <v>3053</v>
      </c>
      <c r="C505" s="23" t="s">
        <v>3055</v>
      </c>
      <c r="D505" s="23" t="s">
        <v>3074</v>
      </c>
      <c r="E505" s="23" t="s">
        <v>3075</v>
      </c>
      <c r="F505" s="27">
        <v>0.5</v>
      </c>
      <c r="G505" s="24">
        <v>1</v>
      </c>
      <c r="H505" s="25">
        <v>1038.0554999999999</v>
      </c>
      <c r="I505" s="25">
        <v>55.842300000000002</v>
      </c>
      <c r="J505" s="26">
        <v>2112</v>
      </c>
      <c r="K505" s="26">
        <v>437</v>
      </c>
      <c r="L505" s="27">
        <v>5.3800000000000001E-2</v>
      </c>
      <c r="M505" s="28">
        <v>1.2607588700000001</v>
      </c>
      <c r="N505" s="29">
        <v>1</v>
      </c>
      <c r="O505" s="31" t="s">
        <v>12</v>
      </c>
      <c r="P505" s="31">
        <v>0.20682691810000001</v>
      </c>
      <c r="Q505" s="31">
        <v>0.20682691808217701</v>
      </c>
      <c r="R505" s="42"/>
      <c r="S505" s="27">
        <f>IF(A505="placement",MIN(P505,IF(R505="",Q505,R505)),"")</f>
        <v>0.20682691808217701</v>
      </c>
      <c r="T505" s="28">
        <f>IF($A505="placement",S505*J505,"")</f>
        <v>436.81845098955785</v>
      </c>
      <c r="U505" s="26">
        <f>IF($A505="placement",T505,IF($A505="site",SUMIF($C:$C,$C505,$T:$T),IF($A505="user",SUMIF($B:$B,$B505,$T:$T),SUM($T:$T))))</f>
        <v>436.81845098955785</v>
      </c>
      <c r="V505" s="27">
        <f>U505/J505</f>
        <v>0.20682691808217701</v>
      </c>
    </row>
    <row r="506" spans="1:22" x14ac:dyDescent="0.3">
      <c r="A506" s="23" t="s">
        <v>14</v>
      </c>
      <c r="B506" s="23" t="s">
        <v>3563</v>
      </c>
      <c r="C506" s="23" t="s">
        <v>3564</v>
      </c>
      <c r="D506" s="23" t="s">
        <v>3583</v>
      </c>
      <c r="E506" s="23" t="s">
        <v>3584</v>
      </c>
      <c r="F506" s="27">
        <v>0.15</v>
      </c>
      <c r="G506" s="24">
        <v>1</v>
      </c>
      <c r="H506" s="25">
        <v>107.0051</v>
      </c>
      <c r="I506" s="25">
        <v>28.672899999999998</v>
      </c>
      <c r="J506" s="26">
        <v>2104</v>
      </c>
      <c r="K506" s="26">
        <v>316</v>
      </c>
      <c r="L506" s="27">
        <v>0.26800000000000002</v>
      </c>
      <c r="M506" s="28">
        <v>2.44573353</v>
      </c>
      <c r="N506" s="29">
        <v>1.95</v>
      </c>
      <c r="O506" s="31" t="s">
        <v>42</v>
      </c>
      <c r="P506" s="31">
        <v>0.2026931901</v>
      </c>
      <c r="Q506" s="31">
        <v>0.15</v>
      </c>
      <c r="R506" s="42">
        <v>0.2</v>
      </c>
      <c r="S506" s="27">
        <f>IF(A506="placement",MIN(P506,IF(R506="",Q506,R506)),"")</f>
        <v>0.2</v>
      </c>
      <c r="T506" s="28">
        <f>IF($A506="placement",S506*J506,"")</f>
        <v>420.8</v>
      </c>
      <c r="U506" s="26">
        <f>IF($A506="placement",T506,IF($A506="site",SUMIF($C:$C,$C506,$T:$T),IF($A506="user",SUMIF($B:$B,$B506,$T:$T),SUM($T:$T))))</f>
        <v>420.8</v>
      </c>
      <c r="V506" s="27">
        <f>U506/J506</f>
        <v>0.2</v>
      </c>
    </row>
    <row r="507" spans="1:22" hidden="1" x14ac:dyDescent="0.3">
      <c r="A507" s="23" t="s">
        <v>14</v>
      </c>
      <c r="B507" s="23" t="s">
        <v>8238</v>
      </c>
      <c r="C507" s="23" t="s">
        <v>8239</v>
      </c>
      <c r="D507" s="23" t="s">
        <v>8245</v>
      </c>
      <c r="E507" s="23" t="s">
        <v>8246</v>
      </c>
      <c r="F507" s="27">
        <v>0.3</v>
      </c>
      <c r="G507" s="24">
        <v>1</v>
      </c>
      <c r="H507" s="25">
        <v>1189.3079</v>
      </c>
      <c r="I507" s="25">
        <v>19.898399999999999</v>
      </c>
      <c r="J507" s="26">
        <v>2104</v>
      </c>
      <c r="K507" s="26">
        <v>313</v>
      </c>
      <c r="L507" s="27">
        <v>1.67E-2</v>
      </c>
      <c r="M507" s="28">
        <v>3.5246422900000001</v>
      </c>
      <c r="N507" s="29">
        <v>3</v>
      </c>
      <c r="O507" s="31" t="s">
        <v>385</v>
      </c>
      <c r="P507" s="31">
        <v>0.1488497973</v>
      </c>
      <c r="Q507" s="31">
        <v>0.14884979729863199</v>
      </c>
      <c r="R507" s="42"/>
      <c r="S507" s="27">
        <f>IF(A507="placement",MIN(P507,IF(R507="",Q507,R507)),"")</f>
        <v>0.14884979729863199</v>
      </c>
      <c r="T507" s="28">
        <f>IF($A507="placement",S507*J507,"")</f>
        <v>313.1799735163217</v>
      </c>
      <c r="U507" s="26">
        <f>IF($A507="placement",T507,IF($A507="site",SUMIF($C:$C,$C507,$T:$T),IF($A507="user",SUMIF($B:$B,$B507,$T:$T),SUM($T:$T))))</f>
        <v>313.1799735163217</v>
      </c>
      <c r="V507" s="27">
        <f>U507/J507</f>
        <v>0.14884979729863199</v>
      </c>
    </row>
    <row r="508" spans="1:22" hidden="1" x14ac:dyDescent="0.3">
      <c r="A508" s="23" t="s">
        <v>14</v>
      </c>
      <c r="B508" s="23" t="s">
        <v>53</v>
      </c>
      <c r="C508" s="23" t="s">
        <v>55</v>
      </c>
      <c r="D508" s="23" t="s">
        <v>109</v>
      </c>
      <c r="E508" s="23" t="s">
        <v>54</v>
      </c>
      <c r="F508" s="27">
        <v>0.25</v>
      </c>
      <c r="G508" s="24">
        <v>1</v>
      </c>
      <c r="H508" s="25">
        <v>113.99</v>
      </c>
      <c r="I508" s="25">
        <v>47.200600000000001</v>
      </c>
      <c r="J508" s="26">
        <v>2102</v>
      </c>
      <c r="K508" s="26">
        <v>526</v>
      </c>
      <c r="L508" s="27">
        <v>0.41410000000000002</v>
      </c>
      <c r="M508" s="28">
        <v>1.4847453399999999</v>
      </c>
      <c r="N508" s="29">
        <v>0.1</v>
      </c>
      <c r="O508" s="31" t="s">
        <v>12</v>
      </c>
      <c r="P508" s="31">
        <v>0.93264838269999994</v>
      </c>
      <c r="Q508" s="31">
        <v>0.249999999999999</v>
      </c>
      <c r="R508" s="42"/>
      <c r="S508" s="27">
        <f>IF(A508="placement",MIN(P508,IF(R508="",Q508,R508)),"")</f>
        <v>0.249999999999999</v>
      </c>
      <c r="T508" s="28">
        <f>IF($A508="placement",S508*J508,"")</f>
        <v>525.49999999999795</v>
      </c>
      <c r="U508" s="26">
        <f>IF($A508="placement",T508,IF($A508="site",SUMIF($C:$C,$C508,$T:$T),IF($A508="user",SUMIF($B:$B,$B508,$T:$T),SUM($T:$T))))</f>
        <v>525.49999999999795</v>
      </c>
      <c r="V508" s="27">
        <f>U508/J508</f>
        <v>0.24999999999999903</v>
      </c>
    </row>
    <row r="509" spans="1:22" hidden="1" x14ac:dyDescent="0.3">
      <c r="A509" s="23" t="s">
        <v>14</v>
      </c>
      <c r="B509" s="23" t="s">
        <v>277</v>
      </c>
      <c r="C509" s="23" t="s">
        <v>279</v>
      </c>
      <c r="D509" s="23" t="s">
        <v>341</v>
      </c>
      <c r="E509" s="23" t="s">
        <v>342</v>
      </c>
      <c r="F509" s="27">
        <v>0.25</v>
      </c>
      <c r="G509" s="24">
        <v>1</v>
      </c>
      <c r="H509" s="25">
        <v>116.1091</v>
      </c>
      <c r="I509" s="25">
        <v>25.9085</v>
      </c>
      <c r="J509" s="26">
        <v>2101</v>
      </c>
      <c r="K509" s="26">
        <v>509</v>
      </c>
      <c r="L509" s="27">
        <v>0.22309999999999999</v>
      </c>
      <c r="M509" s="28">
        <v>2.70268445</v>
      </c>
      <c r="N509" s="46">
        <v>2</v>
      </c>
      <c r="O509" s="31" t="s">
        <v>12</v>
      </c>
      <c r="P509" s="31">
        <v>0.2599950016</v>
      </c>
      <c r="Q509" s="31">
        <v>0.25</v>
      </c>
      <c r="R509" s="42"/>
      <c r="S509" s="27">
        <f>IF(A509="placement",MIN(P509,IF(R509="",Q509,R509)),"")</f>
        <v>0.25</v>
      </c>
      <c r="T509" s="28">
        <f>IF($A509="placement",S509*J509,"")</f>
        <v>525.25</v>
      </c>
      <c r="U509" s="26">
        <f>IF($A509="placement",T509,IF($A509="site",SUMIF($C:$C,$C509,$T:$T),IF($A509="user",SUMIF($B:$B,$B509,$T:$T),SUM($T:$T))))</f>
        <v>525.25</v>
      </c>
      <c r="V509" s="27">
        <f>U509/J509</f>
        <v>0.25</v>
      </c>
    </row>
    <row r="510" spans="1:22" hidden="1" x14ac:dyDescent="0.3">
      <c r="A510" s="17" t="s">
        <v>13</v>
      </c>
      <c r="B510" s="17" t="s">
        <v>9958</v>
      </c>
      <c r="C510" s="17" t="s">
        <v>9959</v>
      </c>
      <c r="D510" s="17" t="s">
        <v>9898</v>
      </c>
      <c r="E510" s="17"/>
      <c r="F510" s="18">
        <v>0.25</v>
      </c>
      <c r="G510" s="36">
        <v>0.74008351000000006</v>
      </c>
      <c r="H510" s="37">
        <v>132.9727</v>
      </c>
      <c r="I510" s="37">
        <v>33.488900000000001</v>
      </c>
      <c r="J510" s="19">
        <v>2097</v>
      </c>
      <c r="K510" s="19">
        <v>524</v>
      </c>
      <c r="L510" s="18">
        <v>0.25180000000000002</v>
      </c>
      <c r="M510" s="20">
        <v>2.0874171600000002</v>
      </c>
      <c r="N510" s="21">
        <v>1.2194210000000001</v>
      </c>
      <c r="O510" s="22"/>
      <c r="P510" s="22">
        <v>0.41582304609999998</v>
      </c>
      <c r="Q510" s="22">
        <v>0.25</v>
      </c>
      <c r="R510" s="43"/>
      <c r="S510" s="18" t="str">
        <f>IF(A510="placement",MIN(P510,IF(R510="",Q510,R510)),"")</f>
        <v/>
      </c>
      <c r="T510" s="20" t="str">
        <f>IF($A510="placement",S510*J510,"")</f>
        <v/>
      </c>
      <c r="U510" s="19">
        <f>IF($A510="placement",T510,IF($A510="site",SUMIF($C:$C,$C510,$T:$T),IF($A510="user",SUMIF($B:$B,$B510,$T:$T),SUM($T:$T))))</f>
        <v>524.24999999999932</v>
      </c>
      <c r="V510" s="18">
        <f>U510/J510</f>
        <v>0.24999999999999967</v>
      </c>
    </row>
    <row r="511" spans="1:22" hidden="1" x14ac:dyDescent="0.3">
      <c r="A511" s="11" t="s">
        <v>10</v>
      </c>
      <c r="B511" s="11" t="s">
        <v>9958</v>
      </c>
      <c r="C511" s="11" t="s">
        <v>9898</v>
      </c>
      <c r="D511" s="11" t="s">
        <v>9898</v>
      </c>
      <c r="E511" s="11"/>
      <c r="F511" s="12">
        <v>0.25</v>
      </c>
      <c r="G511" s="33">
        <v>0.74008351000000006</v>
      </c>
      <c r="H511" s="34">
        <v>132.9727</v>
      </c>
      <c r="I511" s="34">
        <v>33.488900000000001</v>
      </c>
      <c r="J511" s="13">
        <v>2097</v>
      </c>
      <c r="K511" s="13">
        <v>524</v>
      </c>
      <c r="L511" s="12">
        <v>0.25180000000000002</v>
      </c>
      <c r="M511" s="14">
        <v>2.0874171600000002</v>
      </c>
      <c r="N511" s="15">
        <v>1.2194210000000001</v>
      </c>
      <c r="O511" s="16"/>
      <c r="P511" s="16">
        <v>0.41582304609999998</v>
      </c>
      <c r="Q511" s="16">
        <v>0.25</v>
      </c>
      <c r="R511" s="44"/>
      <c r="S511" s="12" t="str">
        <f>IF(A511="placement",MIN(P511,IF(R511="",Q511,R511)),"")</f>
        <v/>
      </c>
      <c r="T511" s="14" t="str">
        <f>IF($A511="placement",S511*J511,"")</f>
        <v/>
      </c>
      <c r="U511" s="13">
        <f>IF($A511="placement",T511,IF($A511="site",SUMIF($C:$C,$C511,$T:$T),IF($A511="user",SUMIF($B:$B,$B511,$T:$T),SUM($T:$T))))</f>
        <v>524.24999999999932</v>
      </c>
      <c r="V511" s="12">
        <f>U511/J511</f>
        <v>0.24999999999999967</v>
      </c>
    </row>
    <row r="512" spans="1:22" x14ac:dyDescent="0.3">
      <c r="A512" s="23" t="s">
        <v>14</v>
      </c>
      <c r="B512" s="23" t="s">
        <v>2969</v>
      </c>
      <c r="C512" s="23" t="s">
        <v>2971</v>
      </c>
      <c r="D512" s="23" t="s">
        <v>2992</v>
      </c>
      <c r="E512" s="23" t="s">
        <v>2993</v>
      </c>
      <c r="F512" s="27">
        <v>0.25</v>
      </c>
      <c r="G512" s="24">
        <v>1</v>
      </c>
      <c r="H512" s="25">
        <v>1775.8345999999999</v>
      </c>
      <c r="I512" s="25">
        <v>356.1986</v>
      </c>
      <c r="J512" s="26">
        <v>2086</v>
      </c>
      <c r="K512" s="26">
        <v>522</v>
      </c>
      <c r="L512" s="27">
        <v>0.2006</v>
      </c>
      <c r="M512" s="28">
        <v>0.19522237000000001</v>
      </c>
      <c r="N512" s="29">
        <v>0.03</v>
      </c>
      <c r="O512" s="31" t="s">
        <v>42</v>
      </c>
      <c r="P512" s="31">
        <v>0.84632908529999995</v>
      </c>
      <c r="Q512" s="31">
        <v>0.25</v>
      </c>
      <c r="R512" s="42">
        <v>0.3</v>
      </c>
      <c r="S512" s="27">
        <f>IF(A512="placement",MIN(P512,IF(R512="",Q512,R512)),"")</f>
        <v>0.3</v>
      </c>
      <c r="T512" s="28">
        <f>IF($A512="placement",S512*J512,"")</f>
        <v>625.79999999999995</v>
      </c>
      <c r="U512" s="26">
        <f>IF($A512="placement",T512,IF($A512="site",SUMIF($C:$C,$C512,$T:$T),IF($A512="user",SUMIF($B:$B,$B512,$T:$T),SUM($T:$T))))</f>
        <v>625.79999999999995</v>
      </c>
      <c r="V512" s="27">
        <f>U512/J512</f>
        <v>0.3</v>
      </c>
    </row>
    <row r="513" spans="1:22" hidden="1" x14ac:dyDescent="0.3">
      <c r="A513" s="23" t="s">
        <v>14</v>
      </c>
      <c r="B513" s="23" t="s">
        <v>53</v>
      </c>
      <c r="C513" s="23" t="s">
        <v>55</v>
      </c>
      <c r="D513" s="23" t="s">
        <v>101</v>
      </c>
      <c r="E513" s="23" t="s">
        <v>102</v>
      </c>
      <c r="F513" s="27">
        <v>0.25</v>
      </c>
      <c r="G513" s="24">
        <v>1</v>
      </c>
      <c r="H513" s="25">
        <v>540.74900000000002</v>
      </c>
      <c r="I513" s="25">
        <v>109.3989</v>
      </c>
      <c r="J513" s="26">
        <v>2069</v>
      </c>
      <c r="K513" s="26">
        <v>517</v>
      </c>
      <c r="L513" s="27">
        <v>0.20230000000000001</v>
      </c>
      <c r="M513" s="28">
        <v>0.63052368999999997</v>
      </c>
      <c r="N513" s="29">
        <v>0.1</v>
      </c>
      <c r="O513" s="31" t="s">
        <v>12</v>
      </c>
      <c r="P513" s="31">
        <v>0.84140167749999994</v>
      </c>
      <c r="Q513" s="31">
        <v>0.25</v>
      </c>
      <c r="R513" s="42"/>
      <c r="S513" s="27">
        <f>IF(A513="placement",MIN(P513,IF(R513="",Q513,R513)),"")</f>
        <v>0.25</v>
      </c>
      <c r="T513" s="28">
        <f>IF($A513="placement",S513*J513,"")</f>
        <v>517.25</v>
      </c>
      <c r="U513" s="26">
        <f>IF($A513="placement",T513,IF($A513="site",SUMIF($C:$C,$C513,$T:$T),IF($A513="user",SUMIF($B:$B,$B513,$T:$T),SUM($T:$T))))</f>
        <v>517.25</v>
      </c>
      <c r="V513" s="27">
        <f>U513/J513</f>
        <v>0.25</v>
      </c>
    </row>
    <row r="514" spans="1:22" hidden="1" x14ac:dyDescent="0.3">
      <c r="A514" s="23" t="s">
        <v>14</v>
      </c>
      <c r="B514" s="23" t="s">
        <v>3053</v>
      </c>
      <c r="C514" s="23" t="s">
        <v>3055</v>
      </c>
      <c r="D514" s="32" t="s">
        <v>3061</v>
      </c>
      <c r="E514" s="23" t="s">
        <v>3062</v>
      </c>
      <c r="F514" s="27">
        <v>0.25</v>
      </c>
      <c r="G514" s="24">
        <v>1</v>
      </c>
      <c r="H514" s="25">
        <v>213.8014</v>
      </c>
      <c r="I514" s="25">
        <v>65.8566</v>
      </c>
      <c r="J514" s="26">
        <v>2065</v>
      </c>
      <c r="K514" s="26">
        <v>516</v>
      </c>
      <c r="L514" s="27">
        <v>0.308</v>
      </c>
      <c r="M514" s="28">
        <v>1.04522388</v>
      </c>
      <c r="N514" s="29">
        <v>0.7</v>
      </c>
      <c r="O514" s="31" t="s">
        <v>12</v>
      </c>
      <c r="P514" s="31">
        <v>0.33028701890000001</v>
      </c>
      <c r="Q514" s="31">
        <v>0.25</v>
      </c>
      <c r="R514" s="42"/>
      <c r="S514" s="27">
        <f>IF(A514="placement",MIN(P514,IF(R514="",Q514,R514)),"")</f>
        <v>0.25</v>
      </c>
      <c r="T514" s="28">
        <f>IF($A514="placement",S514*J514,"")</f>
        <v>516.25</v>
      </c>
      <c r="U514" s="26">
        <f>IF($A514="placement",T514,IF($A514="site",SUMIF($C:$C,$C514,$T:$T),IF($A514="user",SUMIF($B:$B,$B514,$T:$T),SUM($T:$T))))</f>
        <v>516.25</v>
      </c>
      <c r="V514" s="27">
        <f>U514/J514</f>
        <v>0.25</v>
      </c>
    </row>
    <row r="515" spans="1:22" x14ac:dyDescent="0.3">
      <c r="A515" s="23" t="s">
        <v>14</v>
      </c>
      <c r="B515" s="23" t="s">
        <v>7689</v>
      </c>
      <c r="C515" s="23" t="s">
        <v>7690</v>
      </c>
      <c r="D515" s="23" t="s">
        <v>7869</v>
      </c>
      <c r="E515" s="23" t="s">
        <v>7870</v>
      </c>
      <c r="F515" s="27">
        <v>0.1</v>
      </c>
      <c r="G515" s="24">
        <v>1</v>
      </c>
      <c r="H515" s="25">
        <v>892.59460000000001</v>
      </c>
      <c r="I515" s="25">
        <v>123.4205</v>
      </c>
      <c r="J515" s="26">
        <v>2063</v>
      </c>
      <c r="K515" s="26">
        <v>206</v>
      </c>
      <c r="L515" s="27">
        <v>0.13830000000000001</v>
      </c>
      <c r="M515" s="28">
        <v>0.55706745000000002</v>
      </c>
      <c r="N515" s="29">
        <v>0.45</v>
      </c>
      <c r="O515" s="31" t="s">
        <v>42</v>
      </c>
      <c r="P515" s="31">
        <v>0.19219835530000001</v>
      </c>
      <c r="Q515" s="31">
        <v>0.1</v>
      </c>
      <c r="R515" s="42">
        <v>0.15</v>
      </c>
      <c r="S515" s="27">
        <f>IF(A515="placement",MIN(P515,IF(R515="",Q515,R515)),"")</f>
        <v>0.15</v>
      </c>
      <c r="T515" s="28">
        <f>IF($A515="placement",S515*J515,"")</f>
        <v>309.45</v>
      </c>
      <c r="U515" s="26">
        <f>IF($A515="placement",T515,IF($A515="site",SUMIF($C:$C,$C515,$T:$T),IF($A515="user",SUMIF($B:$B,$B515,$T:$T),SUM($T:$T))))</f>
        <v>309.45</v>
      </c>
      <c r="V515" s="27">
        <f>U515/J515</f>
        <v>0.15</v>
      </c>
    </row>
    <row r="516" spans="1:22" hidden="1" x14ac:dyDescent="0.3">
      <c r="A516" s="17" t="s">
        <v>13</v>
      </c>
      <c r="B516" s="17" t="s">
        <v>8415</v>
      </c>
      <c r="C516" s="17" t="s">
        <v>8417</v>
      </c>
      <c r="D516" s="38" t="s">
        <v>9898</v>
      </c>
      <c r="E516" s="17"/>
      <c r="F516" s="18">
        <v>0.25</v>
      </c>
      <c r="G516" s="36">
        <v>1</v>
      </c>
      <c r="H516" s="37">
        <v>253.2663</v>
      </c>
      <c r="I516" s="37">
        <v>48.293500000000002</v>
      </c>
      <c r="J516" s="19">
        <v>2062</v>
      </c>
      <c r="K516" s="19">
        <v>515</v>
      </c>
      <c r="L516" s="18">
        <v>0.19070000000000001</v>
      </c>
      <c r="M516" s="20">
        <v>1.42312734</v>
      </c>
      <c r="N516" s="21">
        <v>1</v>
      </c>
      <c r="O516" s="22"/>
      <c r="P516" s="22">
        <v>0.29732218989999998</v>
      </c>
      <c r="Q516" s="22">
        <v>0.25</v>
      </c>
      <c r="R516" s="43"/>
      <c r="S516" s="18" t="str">
        <f>IF(A516="placement",MIN(P516,IF(R516="",Q516,R516)),"")</f>
        <v/>
      </c>
      <c r="T516" s="20" t="str">
        <f>IF($A516="placement",S516*J516,"")</f>
        <v/>
      </c>
      <c r="U516" s="19">
        <f>IF($A516="placement",T516,IF($A516="site",SUMIF($C:$C,$C516,$T:$T),IF($A516="user",SUMIF($B:$B,$B516,$T:$T),SUM($T:$T))))</f>
        <v>515.49999999999864</v>
      </c>
      <c r="V516" s="18">
        <f>U516/J516</f>
        <v>0.24999999999999933</v>
      </c>
    </row>
    <row r="517" spans="1:22" hidden="1" x14ac:dyDescent="0.3">
      <c r="A517" s="11" t="s">
        <v>10</v>
      </c>
      <c r="B517" s="11" t="s">
        <v>8415</v>
      </c>
      <c r="C517" s="11" t="s">
        <v>9898</v>
      </c>
      <c r="D517" s="11" t="s">
        <v>9898</v>
      </c>
      <c r="E517" s="11"/>
      <c r="F517" s="12">
        <v>0.25</v>
      </c>
      <c r="G517" s="33">
        <v>1</v>
      </c>
      <c r="H517" s="34">
        <v>253.2663</v>
      </c>
      <c r="I517" s="34">
        <v>48.293500000000002</v>
      </c>
      <c r="J517" s="13">
        <v>2062</v>
      </c>
      <c r="K517" s="13">
        <v>515</v>
      </c>
      <c r="L517" s="12">
        <v>0.19070000000000001</v>
      </c>
      <c r="M517" s="14">
        <v>1.42312734</v>
      </c>
      <c r="N517" s="15">
        <v>1</v>
      </c>
      <c r="O517" s="16"/>
      <c r="P517" s="16">
        <v>0.29732218989999998</v>
      </c>
      <c r="Q517" s="16">
        <v>0.25</v>
      </c>
      <c r="R517" s="44"/>
      <c r="S517" s="12" t="str">
        <f>IF(A517="placement",MIN(P517,IF(R517="",Q517,R517)),"")</f>
        <v/>
      </c>
      <c r="T517" s="14" t="str">
        <f>IF($A517="placement",S517*J517,"")</f>
        <v/>
      </c>
      <c r="U517" s="13">
        <f>IF($A517="placement",T517,IF($A517="site",SUMIF($C:$C,$C517,$T:$T),IF($A517="user",SUMIF($B:$B,$B517,$T:$T),SUM($T:$T))))</f>
        <v>515.49999999999864</v>
      </c>
      <c r="V517" s="12">
        <f>U517/J517</f>
        <v>0.24999999999999933</v>
      </c>
    </row>
    <row r="518" spans="1:22" x14ac:dyDescent="0.3">
      <c r="A518" s="23" t="s">
        <v>14</v>
      </c>
      <c r="B518" s="23" t="s">
        <v>7257</v>
      </c>
      <c r="C518" s="23" t="s">
        <v>7258</v>
      </c>
      <c r="D518" s="23" t="s">
        <v>7270</v>
      </c>
      <c r="E518" s="23" t="s">
        <v>7271</v>
      </c>
      <c r="F518" s="27">
        <v>0.25</v>
      </c>
      <c r="G518" s="24">
        <v>1</v>
      </c>
      <c r="H518" s="25">
        <v>154.24590000000001</v>
      </c>
      <c r="I518" s="25">
        <v>66.676900000000003</v>
      </c>
      <c r="J518" s="26">
        <v>2052</v>
      </c>
      <c r="K518" s="26">
        <v>513</v>
      </c>
      <c r="L518" s="27">
        <v>0.43230000000000002</v>
      </c>
      <c r="M518" s="28">
        <v>1.0259192500000001</v>
      </c>
      <c r="N518" s="29">
        <v>0.25</v>
      </c>
      <c r="O518" s="31" t="s">
        <v>12</v>
      </c>
      <c r="P518" s="31">
        <v>0.75631610439999997</v>
      </c>
      <c r="Q518" s="31">
        <v>0.249999999999999</v>
      </c>
      <c r="R518" s="42">
        <v>0.4</v>
      </c>
      <c r="S518" s="27">
        <f>IF(A518="placement",MIN(P518,IF(R518="",Q518,R518)),"")</f>
        <v>0.4</v>
      </c>
      <c r="T518" s="28">
        <f>IF($A518="placement",S518*J518,"")</f>
        <v>820.80000000000007</v>
      </c>
      <c r="U518" s="26">
        <f>IF($A518="placement",T518,IF($A518="site",SUMIF($C:$C,$C518,$T:$T),IF($A518="user",SUMIF($B:$B,$B518,$T:$T),SUM($T:$T))))</f>
        <v>820.80000000000007</v>
      </c>
      <c r="V518" s="27">
        <f>U518/J518</f>
        <v>0.4</v>
      </c>
    </row>
    <row r="519" spans="1:22" x14ac:dyDescent="0.3">
      <c r="A519" s="23" t="s">
        <v>14</v>
      </c>
      <c r="B519" s="23" t="s">
        <v>8944</v>
      </c>
      <c r="C519" s="23" t="s">
        <v>8946</v>
      </c>
      <c r="D519" s="23" t="s">
        <v>8949</v>
      </c>
      <c r="E519" s="23" t="s">
        <v>8950</v>
      </c>
      <c r="F519" s="27">
        <v>0.25</v>
      </c>
      <c r="G519" s="24">
        <v>1</v>
      </c>
      <c r="H519" s="25">
        <v>246.4239</v>
      </c>
      <c r="I519" s="25">
        <v>48.692</v>
      </c>
      <c r="J519" s="26">
        <v>2045</v>
      </c>
      <c r="K519" s="26">
        <v>511</v>
      </c>
      <c r="L519" s="27">
        <v>0.1976</v>
      </c>
      <c r="M519" s="28">
        <v>1.3999797599999999</v>
      </c>
      <c r="N519" s="29">
        <v>1</v>
      </c>
      <c r="O519" s="31" t="s">
        <v>42</v>
      </c>
      <c r="P519" s="31">
        <v>0.28570395710000002</v>
      </c>
      <c r="Q519" s="31">
        <v>0.249999999999999</v>
      </c>
      <c r="R519" s="42">
        <v>0.28000000000000003</v>
      </c>
      <c r="S519" s="27">
        <f>IF(A519="placement",MIN(P519,IF(R519="",Q519,R519)),"")</f>
        <v>0.28000000000000003</v>
      </c>
      <c r="T519" s="28">
        <f>IF($A519="placement",S519*J519,"")</f>
        <v>572.6</v>
      </c>
      <c r="U519" s="26">
        <f>IF($A519="placement",T519,IF($A519="site",SUMIF($C:$C,$C519,$T:$T),IF($A519="user",SUMIF($B:$B,$B519,$T:$T),SUM($T:$T))))</f>
        <v>572.6</v>
      </c>
      <c r="V519" s="27">
        <f>U519/J519</f>
        <v>0.28000000000000003</v>
      </c>
    </row>
    <row r="520" spans="1:22" x14ac:dyDescent="0.3">
      <c r="A520" s="23" t="s">
        <v>14</v>
      </c>
      <c r="B520" s="23" t="s">
        <v>6638</v>
      </c>
      <c r="C520" s="23" t="s">
        <v>6639</v>
      </c>
      <c r="D520" s="32" t="s">
        <v>6687</v>
      </c>
      <c r="E520" s="23" t="s">
        <v>6688</v>
      </c>
      <c r="F520" s="27">
        <v>0.25</v>
      </c>
      <c r="G520" s="24">
        <v>1</v>
      </c>
      <c r="H520" s="25">
        <v>87.647999999999996</v>
      </c>
      <c r="I520" s="25">
        <v>38.582599999999999</v>
      </c>
      <c r="J520" s="26">
        <v>2042</v>
      </c>
      <c r="K520" s="26">
        <v>510</v>
      </c>
      <c r="L520" s="27">
        <v>0.44019999999999998</v>
      </c>
      <c r="M520" s="28">
        <v>1.7638893899999999</v>
      </c>
      <c r="N520" s="29">
        <v>1</v>
      </c>
      <c r="O520" s="31" t="s">
        <v>12</v>
      </c>
      <c r="P520" s="31">
        <v>0.43307102650000001</v>
      </c>
      <c r="Q520" s="31">
        <v>0.249999999999999</v>
      </c>
      <c r="R520" s="42">
        <v>0.35</v>
      </c>
      <c r="S520" s="27">
        <f>IF(A520="placement",MIN(P520,IF(R520="",Q520,R520)),"")</f>
        <v>0.35</v>
      </c>
      <c r="T520" s="28">
        <f>IF($A520="placement",S520*J520,"")</f>
        <v>714.69999999999993</v>
      </c>
      <c r="U520" s="26">
        <f>IF($A520="placement",T520,IF($A520="site",SUMIF($C:$C,$C520,$T:$T),IF($A520="user",SUMIF($B:$B,$B520,$T:$T),SUM($T:$T))))</f>
        <v>714.69999999999993</v>
      </c>
      <c r="V520" s="27">
        <f>U520/J520</f>
        <v>0.35</v>
      </c>
    </row>
    <row r="521" spans="1:22" x14ac:dyDescent="0.3">
      <c r="A521" s="23" t="s">
        <v>14</v>
      </c>
      <c r="B521" s="23" t="s">
        <v>6391</v>
      </c>
      <c r="C521" s="23" t="s">
        <v>6392</v>
      </c>
      <c r="D521" s="23" t="s">
        <v>6395</v>
      </c>
      <c r="E521" s="23" t="s">
        <v>6396</v>
      </c>
      <c r="F521" s="27">
        <v>0.25</v>
      </c>
      <c r="G521" s="24">
        <v>1</v>
      </c>
      <c r="H521" s="25">
        <v>85.623599999999996</v>
      </c>
      <c r="I521" s="25">
        <v>36.119399999999999</v>
      </c>
      <c r="J521" s="26">
        <v>2036</v>
      </c>
      <c r="K521" s="26">
        <v>509</v>
      </c>
      <c r="L521" s="27">
        <v>0.42180000000000001</v>
      </c>
      <c r="M521" s="28">
        <v>1.87901881</v>
      </c>
      <c r="N521" s="29">
        <v>1</v>
      </c>
      <c r="O521" s="31" t="s">
        <v>12</v>
      </c>
      <c r="P521" s="31">
        <v>0.46780735010000002</v>
      </c>
      <c r="Q521" s="31">
        <v>0.249999999999999</v>
      </c>
      <c r="R521" s="42">
        <v>0.3</v>
      </c>
      <c r="S521" s="27">
        <f>IF(A521="placement",MIN(P521,IF(R521="",Q521,R521)),"")</f>
        <v>0.3</v>
      </c>
      <c r="T521" s="28">
        <f>IF($A521="placement",S521*J521,"")</f>
        <v>610.79999999999995</v>
      </c>
      <c r="U521" s="26">
        <f>IF($A521="placement",T521,IF($A521="site",SUMIF($C:$C,$C521,$T:$T),IF($A521="user",SUMIF($B:$B,$B521,$T:$T),SUM($T:$T))))</f>
        <v>610.79999999999995</v>
      </c>
      <c r="V521" s="27">
        <f>U521/J521</f>
        <v>0.3</v>
      </c>
    </row>
    <row r="522" spans="1:22" x14ac:dyDescent="0.3">
      <c r="A522" s="23" t="s">
        <v>14</v>
      </c>
      <c r="B522" s="23" t="s">
        <v>4328</v>
      </c>
      <c r="C522" s="23" t="s">
        <v>4329</v>
      </c>
      <c r="D522" s="23" t="s">
        <v>4336</v>
      </c>
      <c r="E522" s="23" t="s">
        <v>10192</v>
      </c>
      <c r="F522" s="27">
        <v>0.25</v>
      </c>
      <c r="G522" s="24">
        <v>1</v>
      </c>
      <c r="H522" s="25">
        <v>511.17660000000001</v>
      </c>
      <c r="I522" s="25">
        <v>111.0949</v>
      </c>
      <c r="J522" s="26">
        <v>2035</v>
      </c>
      <c r="K522" s="26">
        <v>509</v>
      </c>
      <c r="L522" s="27">
        <v>0.21729999999999999</v>
      </c>
      <c r="M522" s="28">
        <v>0.61067028000000001</v>
      </c>
      <c r="N522" s="29">
        <v>0.3</v>
      </c>
      <c r="O522" s="31" t="s">
        <v>12</v>
      </c>
      <c r="P522" s="31">
        <v>0.50873653340000002</v>
      </c>
      <c r="Q522" s="31">
        <v>0.249999999999999</v>
      </c>
      <c r="R522" s="42">
        <v>0.3</v>
      </c>
      <c r="S522" s="27">
        <f>IF(A522="placement",MIN(P522,IF(R522="",Q522,R522)),"")</f>
        <v>0.3</v>
      </c>
      <c r="T522" s="28">
        <f>IF($A522="placement",S522*J522,"")</f>
        <v>610.5</v>
      </c>
      <c r="U522" s="26">
        <f>IF($A522="placement",T522,IF($A522="site",SUMIF($C:$C,$C522,$T:$T),IF($A522="user",SUMIF($B:$B,$B522,$T:$T),SUM($T:$T))))</f>
        <v>610.5</v>
      </c>
      <c r="V522" s="27">
        <f>U522/J522</f>
        <v>0.3</v>
      </c>
    </row>
    <row r="523" spans="1:22" x14ac:dyDescent="0.3">
      <c r="A523" s="23" t="s">
        <v>14</v>
      </c>
      <c r="B523" s="23" t="s">
        <v>7257</v>
      </c>
      <c r="C523" s="23" t="s">
        <v>7258</v>
      </c>
      <c r="D523" s="23" t="s">
        <v>7309</v>
      </c>
      <c r="E523" s="23" t="s">
        <v>7310</v>
      </c>
      <c r="F523" s="27">
        <v>0.25</v>
      </c>
      <c r="G523" s="24">
        <v>1</v>
      </c>
      <c r="H523" s="25">
        <v>292.80689999999998</v>
      </c>
      <c r="I523" s="25">
        <v>84.482200000000006</v>
      </c>
      <c r="J523" s="26">
        <v>2035</v>
      </c>
      <c r="K523" s="26">
        <v>509</v>
      </c>
      <c r="L523" s="27">
        <v>0.28849999999999998</v>
      </c>
      <c r="M523" s="28">
        <v>0.80287092999999998</v>
      </c>
      <c r="N523" s="29">
        <v>0.5</v>
      </c>
      <c r="O523" s="31" t="s">
        <v>12</v>
      </c>
      <c r="P523" s="31">
        <v>0.3772348968</v>
      </c>
      <c r="Q523" s="31">
        <v>0.25</v>
      </c>
      <c r="R523" s="42">
        <v>0.35</v>
      </c>
      <c r="S523" s="27">
        <f>IF(A523="placement",MIN(P523,IF(R523="",Q523,R523)),"")</f>
        <v>0.35</v>
      </c>
      <c r="T523" s="28">
        <f>IF($A523="placement",S523*J523,"")</f>
        <v>712.25</v>
      </c>
      <c r="U523" s="26">
        <f>IF($A523="placement",T523,IF($A523="site",SUMIF($C:$C,$C523,$T:$T),IF($A523="user",SUMIF($B:$B,$B523,$T:$T),SUM($T:$T))))</f>
        <v>712.25</v>
      </c>
      <c r="V523" s="27">
        <f>U523/J523</f>
        <v>0.35</v>
      </c>
    </row>
    <row r="524" spans="1:22" x14ac:dyDescent="0.3">
      <c r="A524" s="23" t="s">
        <v>14</v>
      </c>
      <c r="B524" s="23" t="s">
        <v>592</v>
      </c>
      <c r="C524" s="23" t="s">
        <v>594</v>
      </c>
      <c r="D524" s="23" t="s">
        <v>607</v>
      </c>
      <c r="E524" s="23" t="s">
        <v>608</v>
      </c>
      <c r="F524" s="27">
        <v>0.33</v>
      </c>
      <c r="G524" s="24">
        <v>1</v>
      </c>
      <c r="H524" s="25">
        <v>131.6446</v>
      </c>
      <c r="I524" s="25">
        <v>49.923200000000001</v>
      </c>
      <c r="J524" s="26">
        <v>2030</v>
      </c>
      <c r="K524" s="26">
        <v>670</v>
      </c>
      <c r="L524" s="27">
        <v>0.37919999999999998</v>
      </c>
      <c r="M524" s="28">
        <v>1.35551025</v>
      </c>
      <c r="N524" s="29">
        <v>0.55000000000000004</v>
      </c>
      <c r="O524" s="31" t="s">
        <v>304</v>
      </c>
      <c r="P524" s="31">
        <v>0.59424873339999995</v>
      </c>
      <c r="Q524" s="31">
        <v>0.32999999999999902</v>
      </c>
      <c r="R524" s="42">
        <v>0.4</v>
      </c>
      <c r="S524" s="27">
        <f>IF(A524="placement",MIN(P524,IF(R524="",Q524,R524)),"")</f>
        <v>0.4</v>
      </c>
      <c r="T524" s="28">
        <f>IF($A524="placement",S524*J524,"")</f>
        <v>812</v>
      </c>
      <c r="U524" s="26">
        <f>IF($A524="placement",T524,IF($A524="site",SUMIF($C:$C,$C524,$T:$T),IF($A524="user",SUMIF($B:$B,$B524,$T:$T),SUM($T:$T))))</f>
        <v>812</v>
      </c>
      <c r="V524" s="27">
        <f>U524/J524</f>
        <v>0.4</v>
      </c>
    </row>
    <row r="525" spans="1:22" hidden="1" x14ac:dyDescent="0.3">
      <c r="A525" s="17" t="s">
        <v>13</v>
      </c>
      <c r="B525" s="17" t="s">
        <v>6433</v>
      </c>
      <c r="C525" s="17" t="s">
        <v>6434</v>
      </c>
      <c r="D525" s="17" t="s">
        <v>9898</v>
      </c>
      <c r="E525" s="17"/>
      <c r="F525" s="18">
        <v>0.2616</v>
      </c>
      <c r="G525" s="36">
        <v>1</v>
      </c>
      <c r="H525" s="37">
        <v>265.04809999999998</v>
      </c>
      <c r="I525" s="37">
        <v>30.595600000000001</v>
      </c>
      <c r="J525" s="19">
        <v>2020</v>
      </c>
      <c r="K525" s="19">
        <v>505</v>
      </c>
      <c r="L525" s="18">
        <v>0.1154</v>
      </c>
      <c r="M525" s="20">
        <v>2.2006844999999999</v>
      </c>
      <c r="N525" s="21">
        <v>1.583324</v>
      </c>
      <c r="O525" s="22"/>
      <c r="P525" s="22">
        <v>0.2805311271</v>
      </c>
      <c r="Q525" s="22">
        <v>0.261629009620862</v>
      </c>
      <c r="R525" s="43"/>
      <c r="S525" s="18" t="str">
        <f>IF(A525="placement",MIN(P525,IF(R525="",Q525,R525)),"")</f>
        <v/>
      </c>
      <c r="T525" s="20" t="str">
        <f>IF($A525="placement",S525*J525,"")</f>
        <v/>
      </c>
      <c r="U525" s="19">
        <f>IF($A525="placement",T525,IF($A525="site",SUMIF($C:$C,$C525,$T:$T),IF($A525="user",SUMIF($B:$B,$B525,$T:$T),SUM($T:$T))))</f>
        <v>510.91734678099931</v>
      </c>
      <c r="V525" s="18">
        <f>U525/J525</f>
        <v>0.25292937959455414</v>
      </c>
    </row>
    <row r="526" spans="1:22" hidden="1" x14ac:dyDescent="0.3">
      <c r="A526" s="11" t="s">
        <v>10</v>
      </c>
      <c r="B526" s="11" t="s">
        <v>6433</v>
      </c>
      <c r="C526" s="11" t="s">
        <v>9898</v>
      </c>
      <c r="D526" s="11" t="s">
        <v>9898</v>
      </c>
      <c r="E526" s="11"/>
      <c r="F526" s="12">
        <v>0.2616</v>
      </c>
      <c r="G526" s="33">
        <v>1</v>
      </c>
      <c r="H526" s="34">
        <v>265.04809999999998</v>
      </c>
      <c r="I526" s="34">
        <v>30.595600000000001</v>
      </c>
      <c r="J526" s="13">
        <v>2020</v>
      </c>
      <c r="K526" s="13">
        <v>505</v>
      </c>
      <c r="L526" s="12">
        <v>0.1154</v>
      </c>
      <c r="M526" s="14">
        <v>2.2006844999999999</v>
      </c>
      <c r="N526" s="15">
        <v>1.583324</v>
      </c>
      <c r="O526" s="16"/>
      <c r="P526" s="16">
        <v>0.2805311271</v>
      </c>
      <c r="Q526" s="16">
        <v>0.261629009620862</v>
      </c>
      <c r="R526" s="44"/>
      <c r="S526" s="12" t="str">
        <f>IF(A526="placement",MIN(P526,IF(R526="",Q526,R526)),"")</f>
        <v/>
      </c>
      <c r="T526" s="14" t="str">
        <f>IF($A526="placement",S526*J526,"")</f>
        <v/>
      </c>
      <c r="U526" s="13">
        <f>IF($A526="placement",T526,IF($A526="site",SUMIF($C:$C,$C526,$T:$T),IF($A526="user",SUMIF($B:$B,$B526,$T:$T),SUM($T:$T))))</f>
        <v>510.91734678099931</v>
      </c>
      <c r="V526" s="12">
        <f>U526/J526</f>
        <v>0.25292937959455414</v>
      </c>
    </row>
    <row r="527" spans="1:22" hidden="1" x14ac:dyDescent="0.3">
      <c r="A527" s="23" t="s">
        <v>14</v>
      </c>
      <c r="B527" s="23" t="s">
        <v>1268</v>
      </c>
      <c r="C527" s="23" t="s">
        <v>1270</v>
      </c>
      <c r="D527" s="23" t="s">
        <v>1295</v>
      </c>
      <c r="E527" s="23" t="s">
        <v>1296</v>
      </c>
      <c r="F527" s="27">
        <v>0.4</v>
      </c>
      <c r="G527" s="24">
        <v>1</v>
      </c>
      <c r="H527" s="25">
        <v>51.2226</v>
      </c>
      <c r="I527" s="25">
        <v>19.3871</v>
      </c>
      <c r="J527" s="26">
        <v>2015</v>
      </c>
      <c r="K527" s="26">
        <v>561</v>
      </c>
      <c r="L527" s="27">
        <v>0.3785</v>
      </c>
      <c r="M527" s="28">
        <v>3.4642926100000002</v>
      </c>
      <c r="N527" s="29">
        <v>2.5</v>
      </c>
      <c r="O527" s="31" t="s">
        <v>12</v>
      </c>
      <c r="P527" s="31">
        <v>0.2783519518</v>
      </c>
      <c r="Q527" s="31">
        <v>0.27835195175726102</v>
      </c>
      <c r="R527" s="42"/>
      <c r="S527" s="27">
        <f>IF(A527="placement",MIN(P527,IF(R527="",Q527,R527)),"")</f>
        <v>0.27835195175726102</v>
      </c>
      <c r="T527" s="28">
        <f>IF($A527="placement",S527*J527,"")</f>
        <v>560.87918279088092</v>
      </c>
      <c r="U527" s="26">
        <f>IF($A527="placement",T527,IF($A527="site",SUMIF($C:$C,$C527,$T:$T),IF($A527="user",SUMIF($B:$B,$B527,$T:$T),SUM($T:$T))))</f>
        <v>560.87918279088092</v>
      </c>
      <c r="V527" s="27">
        <f>U527/J527</f>
        <v>0.27835195175726102</v>
      </c>
    </row>
    <row r="528" spans="1:22" hidden="1" x14ac:dyDescent="0.3">
      <c r="A528" s="17" t="s">
        <v>13</v>
      </c>
      <c r="B528" s="17" t="s">
        <v>5726</v>
      </c>
      <c r="C528" s="17" t="s">
        <v>5727</v>
      </c>
      <c r="D528" s="38" t="s">
        <v>9898</v>
      </c>
      <c r="E528" s="17"/>
      <c r="F528" s="18">
        <v>0.25</v>
      </c>
      <c r="G528" s="36">
        <v>0.16148541</v>
      </c>
      <c r="H528" s="37">
        <v>852.07090000000005</v>
      </c>
      <c r="I528" s="37">
        <v>65.923400000000001</v>
      </c>
      <c r="J528" s="19">
        <v>2011</v>
      </c>
      <c r="K528" s="19">
        <v>362</v>
      </c>
      <c r="L528" s="18">
        <v>7.7399999999999997E-2</v>
      </c>
      <c r="M528" s="20">
        <v>1.01662242</v>
      </c>
      <c r="N528" s="21">
        <v>0.83069700000000002</v>
      </c>
      <c r="O528" s="22"/>
      <c r="P528" s="22">
        <v>0.1828854245</v>
      </c>
      <c r="Q528" s="22">
        <v>0.18288542445542999</v>
      </c>
      <c r="R528" s="43"/>
      <c r="S528" s="18" t="str">
        <f>IF(A528="placement",MIN(P528,IF(R528="",Q528,R528)),"")</f>
        <v/>
      </c>
      <c r="T528" s="20" t="str">
        <f>IF($A528="placement",S528*J528,"")</f>
        <v/>
      </c>
      <c r="U528" s="19">
        <f>IF($A528="placement",T528,IF($A528="site",SUMIF($C:$C,$C528,$T:$T),IF($A528="user",SUMIF($B:$B,$B528,$T:$T),SUM($T:$T))))</f>
        <v>364.47338924736852</v>
      </c>
      <c r="V528" s="18">
        <f>U528/J528</f>
        <v>0.1812398753094821</v>
      </c>
    </row>
    <row r="529" spans="1:22" hidden="1" x14ac:dyDescent="0.3">
      <c r="A529" s="11" t="s">
        <v>10</v>
      </c>
      <c r="B529" s="11" t="s">
        <v>5726</v>
      </c>
      <c r="C529" s="11" t="s">
        <v>9898</v>
      </c>
      <c r="D529" s="11" t="s">
        <v>9898</v>
      </c>
      <c r="E529" s="11"/>
      <c r="F529" s="12">
        <v>0.25</v>
      </c>
      <c r="G529" s="33">
        <v>0.16148541</v>
      </c>
      <c r="H529" s="34">
        <v>852.07090000000005</v>
      </c>
      <c r="I529" s="34">
        <v>65.923400000000001</v>
      </c>
      <c r="J529" s="13">
        <v>2011</v>
      </c>
      <c r="K529" s="13">
        <v>362</v>
      </c>
      <c r="L529" s="12">
        <v>7.7399999999999997E-2</v>
      </c>
      <c r="M529" s="14">
        <v>1.01662242</v>
      </c>
      <c r="N529" s="15">
        <v>0.83069700000000002</v>
      </c>
      <c r="O529" s="16"/>
      <c r="P529" s="16">
        <v>0.1828854245</v>
      </c>
      <c r="Q529" s="16">
        <v>0.18288542445542999</v>
      </c>
      <c r="R529" s="44"/>
      <c r="S529" s="12" t="str">
        <f>IF(A529="placement",MIN(P529,IF(R529="",Q529,R529)),"")</f>
        <v/>
      </c>
      <c r="T529" s="14" t="str">
        <f>IF($A529="placement",S529*J529,"")</f>
        <v/>
      </c>
      <c r="U529" s="13">
        <f>IF($A529="placement",T529,IF($A529="site",SUMIF($C:$C,$C529,$T:$T),IF($A529="user",SUMIF($B:$B,$B529,$T:$T),SUM($T:$T))))</f>
        <v>364.47338924736852</v>
      </c>
      <c r="V529" s="12">
        <f>U529/J529</f>
        <v>0.1812398753094821</v>
      </c>
    </row>
    <row r="530" spans="1:22" hidden="1" x14ac:dyDescent="0.3">
      <c r="A530" s="23" t="s">
        <v>14</v>
      </c>
      <c r="B530" s="23" t="s">
        <v>6335</v>
      </c>
      <c r="C530" s="23" t="s">
        <v>6337</v>
      </c>
      <c r="D530" s="23" t="s">
        <v>6338</v>
      </c>
      <c r="E530" s="23" t="s">
        <v>6339</v>
      </c>
      <c r="F530" s="27">
        <v>0.33</v>
      </c>
      <c r="G530" s="24">
        <v>1</v>
      </c>
      <c r="H530" s="25">
        <v>601.98220000000003</v>
      </c>
      <c r="I530" s="25">
        <v>105.2901</v>
      </c>
      <c r="J530" s="26">
        <v>2006</v>
      </c>
      <c r="K530" s="26">
        <v>427</v>
      </c>
      <c r="L530" s="27">
        <v>0.1749</v>
      </c>
      <c r="M530" s="28">
        <v>0.63516373999999998</v>
      </c>
      <c r="N530" s="29">
        <v>0.5</v>
      </c>
      <c r="O530" s="31" t="s">
        <v>42</v>
      </c>
      <c r="P530" s="31">
        <v>0.21280141280000001</v>
      </c>
      <c r="Q530" s="31">
        <v>0.21280141275471601</v>
      </c>
      <c r="R530" s="42"/>
      <c r="S530" s="27">
        <f>IF(A530="placement",MIN(P530,IF(R530="",Q530,R530)),"")</f>
        <v>0.21280141275471601</v>
      </c>
      <c r="T530" s="28">
        <f>IF($A530="placement",S530*J530,"")</f>
        <v>426.87963398596031</v>
      </c>
      <c r="U530" s="26">
        <f>IF($A530="placement",T530,IF($A530="site",SUMIF($C:$C,$C530,$T:$T),IF($A530="user",SUMIF($B:$B,$B530,$T:$T),SUM($T:$T))))</f>
        <v>426.87963398596031</v>
      </c>
      <c r="V530" s="27">
        <f>U530/J530</f>
        <v>0.21280141275471601</v>
      </c>
    </row>
    <row r="531" spans="1:22" hidden="1" x14ac:dyDescent="0.3">
      <c r="A531" s="17" t="s">
        <v>13</v>
      </c>
      <c r="B531" s="17" t="s">
        <v>3740</v>
      </c>
      <c r="C531" s="17" t="s">
        <v>3742</v>
      </c>
      <c r="D531" s="17" t="s">
        <v>9898</v>
      </c>
      <c r="E531" s="17"/>
      <c r="F531" s="18">
        <v>0.33979999999999999</v>
      </c>
      <c r="G531" s="36">
        <v>0.94019580000000003</v>
      </c>
      <c r="H531" s="37">
        <v>1618.6913999999999</v>
      </c>
      <c r="I531" s="37">
        <v>100.6251</v>
      </c>
      <c r="J531" s="19">
        <v>1998</v>
      </c>
      <c r="K531" s="19">
        <v>657</v>
      </c>
      <c r="L531" s="18">
        <v>6.2199999999999998E-2</v>
      </c>
      <c r="M531" s="20">
        <v>0.66179836000000003</v>
      </c>
      <c r="N531" s="21">
        <v>0.38587399999999999</v>
      </c>
      <c r="O531" s="22"/>
      <c r="P531" s="22">
        <v>0.41693116219999998</v>
      </c>
      <c r="Q531" s="22">
        <v>0.33982503227738498</v>
      </c>
      <c r="R531" s="43"/>
      <c r="S531" s="18" t="str">
        <f>IF(A531="placement",MIN(P531,IF(R531="",Q531,R531)),"")</f>
        <v/>
      </c>
      <c r="T531" s="20" t="str">
        <f>IF($A531="placement",S531*J531,"")</f>
        <v/>
      </c>
      <c r="U531" s="19">
        <f>IF($A531="placement",T531,IF($A531="site",SUMIF($C:$C,$C531,$T:$T),IF($A531="user",SUMIF($B:$B,$B531,$T:$T),SUM($T:$T))))</f>
        <v>658.70302978442885</v>
      </c>
      <c r="V531" s="18">
        <f>U531/J531</f>
        <v>0.32968119608830271</v>
      </c>
    </row>
    <row r="532" spans="1:22" hidden="1" x14ac:dyDescent="0.3">
      <c r="A532" s="11" t="s">
        <v>10</v>
      </c>
      <c r="B532" s="11" t="s">
        <v>3740</v>
      </c>
      <c r="C532" s="11" t="s">
        <v>9898</v>
      </c>
      <c r="D532" s="11" t="s">
        <v>9898</v>
      </c>
      <c r="E532" s="11"/>
      <c r="F532" s="12">
        <v>0.33979999999999999</v>
      </c>
      <c r="G532" s="33">
        <v>0.94019580000000003</v>
      </c>
      <c r="H532" s="34">
        <v>1618.6913999999999</v>
      </c>
      <c r="I532" s="34">
        <v>100.6251</v>
      </c>
      <c r="J532" s="13">
        <v>1998</v>
      </c>
      <c r="K532" s="13">
        <v>657</v>
      </c>
      <c r="L532" s="12">
        <v>6.2199999999999998E-2</v>
      </c>
      <c r="M532" s="14">
        <v>0.66179836000000003</v>
      </c>
      <c r="N532" s="15">
        <v>0.38587399999999999</v>
      </c>
      <c r="O532" s="16"/>
      <c r="P532" s="16">
        <v>0.41693116219999998</v>
      </c>
      <c r="Q532" s="16">
        <v>0.33982503227738498</v>
      </c>
      <c r="R532" s="44"/>
      <c r="S532" s="12" t="str">
        <f>IF(A532="placement",MIN(P532,IF(R532="",Q532,R532)),"")</f>
        <v/>
      </c>
      <c r="T532" s="14" t="str">
        <f>IF($A532="placement",S532*J532,"")</f>
        <v/>
      </c>
      <c r="U532" s="13">
        <f>IF($A532="placement",T532,IF($A532="site",SUMIF($C:$C,$C532,$T:$T),IF($A532="user",SUMIF($B:$B,$B532,$T:$T),SUM($T:$T))))</f>
        <v>658.70302978442885</v>
      </c>
      <c r="V532" s="12">
        <f>U532/J532</f>
        <v>0.32968119608830271</v>
      </c>
    </row>
    <row r="533" spans="1:22" hidden="1" x14ac:dyDescent="0.3">
      <c r="A533" s="23" t="s">
        <v>14</v>
      </c>
      <c r="B533" s="23" t="s">
        <v>3015</v>
      </c>
      <c r="C533" s="23" t="s">
        <v>3017</v>
      </c>
      <c r="D533" s="23" t="s">
        <v>3040</v>
      </c>
      <c r="E533" s="23" t="s">
        <v>3041</v>
      </c>
      <c r="F533" s="27">
        <v>0.15</v>
      </c>
      <c r="G533" s="24">
        <v>1</v>
      </c>
      <c r="H533" s="25">
        <v>353.13810000000001</v>
      </c>
      <c r="I533" s="25">
        <v>43.248199999999997</v>
      </c>
      <c r="J533" s="26">
        <v>1988</v>
      </c>
      <c r="K533" s="26">
        <v>281</v>
      </c>
      <c r="L533" s="27">
        <v>0.1225</v>
      </c>
      <c r="M533" s="28">
        <v>1.53247054</v>
      </c>
      <c r="N533" s="29">
        <v>1.3</v>
      </c>
      <c r="O533" s="31" t="s">
        <v>42</v>
      </c>
      <c r="P533" s="31">
        <v>0.15169657989999999</v>
      </c>
      <c r="Q533" s="31">
        <v>0.15</v>
      </c>
      <c r="R533" s="42"/>
      <c r="S533" s="27">
        <f>IF(A533="placement",MIN(P533,IF(R533="",Q533,R533)),"")</f>
        <v>0.15</v>
      </c>
      <c r="T533" s="28">
        <f>IF($A533="placement",S533*J533,"")</f>
        <v>298.2</v>
      </c>
      <c r="U533" s="26">
        <f>IF($A533="placement",T533,IF($A533="site",SUMIF($C:$C,$C533,$T:$T),IF($A533="user",SUMIF($B:$B,$B533,$T:$T),SUM($T:$T))))</f>
        <v>298.2</v>
      </c>
      <c r="V533" s="27">
        <f>U533/J533</f>
        <v>0.15</v>
      </c>
    </row>
    <row r="534" spans="1:22" x14ac:dyDescent="0.3">
      <c r="A534" s="23" t="s">
        <v>14</v>
      </c>
      <c r="B534" s="23" t="s">
        <v>7689</v>
      </c>
      <c r="C534" s="23" t="s">
        <v>7690</v>
      </c>
      <c r="D534" s="23" t="s">
        <v>7745</v>
      </c>
      <c r="E534" s="23" t="s">
        <v>7746</v>
      </c>
      <c r="F534" s="27">
        <v>0.1</v>
      </c>
      <c r="G534" s="24">
        <v>1</v>
      </c>
      <c r="H534" s="25">
        <v>838.02880000000005</v>
      </c>
      <c r="I534" s="25">
        <v>122.7362</v>
      </c>
      <c r="J534" s="26">
        <v>1988</v>
      </c>
      <c r="K534" s="26">
        <v>199</v>
      </c>
      <c r="L534" s="27">
        <v>0.14649999999999999</v>
      </c>
      <c r="M534" s="28">
        <v>0.53996427999999996</v>
      </c>
      <c r="N534" s="29">
        <v>0.45</v>
      </c>
      <c r="O534" s="31" t="s">
        <v>42</v>
      </c>
      <c r="P534" s="31">
        <v>0.16661153770000001</v>
      </c>
      <c r="Q534" s="31">
        <v>0.1</v>
      </c>
      <c r="R534" s="42">
        <v>0.15</v>
      </c>
      <c r="S534" s="27">
        <f>IF(A534="placement",MIN(P534,IF(R534="",Q534,R534)),"")</f>
        <v>0.15</v>
      </c>
      <c r="T534" s="28">
        <f>IF($A534="placement",S534*J534,"")</f>
        <v>298.2</v>
      </c>
      <c r="U534" s="26">
        <f>IF($A534="placement",T534,IF($A534="site",SUMIF($C:$C,$C534,$T:$T),IF($A534="user",SUMIF($B:$B,$B534,$T:$T),SUM($T:$T))))</f>
        <v>298.2</v>
      </c>
      <c r="V534" s="27">
        <f>U534/J534</f>
        <v>0.15</v>
      </c>
    </row>
    <row r="535" spans="1:22" hidden="1" x14ac:dyDescent="0.3">
      <c r="A535" s="23" t="s">
        <v>14</v>
      </c>
      <c r="B535" s="23" t="s">
        <v>4800</v>
      </c>
      <c r="C535" s="23" t="s">
        <v>4802</v>
      </c>
      <c r="D535" s="32" t="s">
        <v>4803</v>
      </c>
      <c r="E535" s="23" t="s">
        <v>4804</v>
      </c>
      <c r="F535" s="27">
        <v>0.25</v>
      </c>
      <c r="G535" s="24">
        <v>1</v>
      </c>
      <c r="H535" s="25">
        <v>405.42259999999999</v>
      </c>
      <c r="I535" s="25">
        <v>43.302700000000002</v>
      </c>
      <c r="J535" s="26">
        <v>1986</v>
      </c>
      <c r="K535" s="26">
        <v>497</v>
      </c>
      <c r="L535" s="27">
        <v>0.10680000000000001</v>
      </c>
      <c r="M535" s="28">
        <v>1.5289873</v>
      </c>
      <c r="N535" s="29">
        <v>1</v>
      </c>
      <c r="O535" s="31" t="s">
        <v>12</v>
      </c>
      <c r="P535" s="31">
        <v>0.34597232890000001</v>
      </c>
      <c r="Q535" s="31">
        <v>0.25</v>
      </c>
      <c r="R535" s="42"/>
      <c r="S535" s="27">
        <f>IF(A535="placement",MIN(P535,IF(R535="",Q535,R535)),"")</f>
        <v>0.25</v>
      </c>
      <c r="T535" s="28">
        <f>IF($A535="placement",S535*J535,"")</f>
        <v>496.5</v>
      </c>
      <c r="U535" s="26">
        <f>IF($A535="placement",T535,IF($A535="site",SUMIF($C:$C,$C535,$T:$T),IF($A535="user",SUMIF($B:$B,$B535,$T:$T),SUM($T:$T))))</f>
        <v>496.5</v>
      </c>
      <c r="V535" s="27">
        <f>U535/J535</f>
        <v>0.25</v>
      </c>
    </row>
    <row r="536" spans="1:22" hidden="1" x14ac:dyDescent="0.3">
      <c r="A536" s="23" t="s">
        <v>14</v>
      </c>
      <c r="B536" s="23" t="s">
        <v>53</v>
      </c>
      <c r="C536" s="23" t="s">
        <v>55</v>
      </c>
      <c r="D536" s="23" t="s">
        <v>107</v>
      </c>
      <c r="E536" s="23" t="s">
        <v>108</v>
      </c>
      <c r="F536" s="27">
        <v>0.25</v>
      </c>
      <c r="G536" s="24">
        <v>1</v>
      </c>
      <c r="H536" s="25">
        <v>613.47820000000002</v>
      </c>
      <c r="I536" s="25">
        <v>270.8861</v>
      </c>
      <c r="J536" s="26">
        <v>1983</v>
      </c>
      <c r="K536" s="26">
        <v>490</v>
      </c>
      <c r="L536" s="27">
        <v>0.44159999999999999</v>
      </c>
      <c r="M536" s="28">
        <v>0.24400104</v>
      </c>
      <c r="N536" s="29">
        <v>0.1</v>
      </c>
      <c r="O536" s="31" t="s">
        <v>12</v>
      </c>
      <c r="P536" s="31">
        <v>0.59016567769999995</v>
      </c>
      <c r="Q536" s="31">
        <v>0.25</v>
      </c>
      <c r="R536" s="42"/>
      <c r="S536" s="27">
        <f>IF(A536="placement",MIN(P536,IF(R536="",Q536,R536)),"")</f>
        <v>0.25</v>
      </c>
      <c r="T536" s="28">
        <f>IF($A536="placement",S536*J536,"")</f>
        <v>495.75</v>
      </c>
      <c r="U536" s="26">
        <f>IF($A536="placement",T536,IF($A536="site",SUMIF($C:$C,$C536,$T:$T),IF($A536="user",SUMIF($B:$B,$B536,$T:$T),SUM($T:$T))))</f>
        <v>495.75</v>
      </c>
      <c r="V536" s="27">
        <f>U536/J536</f>
        <v>0.25</v>
      </c>
    </row>
    <row r="537" spans="1:22" hidden="1" x14ac:dyDescent="0.3">
      <c r="A537" s="23" t="s">
        <v>14</v>
      </c>
      <c r="B537" s="23" t="s">
        <v>2603</v>
      </c>
      <c r="C537" s="23" t="s">
        <v>2605</v>
      </c>
      <c r="D537" s="23" t="s">
        <v>2610</v>
      </c>
      <c r="E537" s="23" t="s">
        <v>2604</v>
      </c>
      <c r="F537" s="27">
        <v>0.25</v>
      </c>
      <c r="G537" s="24">
        <v>1</v>
      </c>
      <c r="H537" s="25">
        <v>203.8965</v>
      </c>
      <c r="I537" s="25">
        <v>58.052999999999997</v>
      </c>
      <c r="J537" s="26">
        <v>1983</v>
      </c>
      <c r="K537" s="26">
        <v>416</v>
      </c>
      <c r="L537" s="27">
        <v>0.28470000000000001</v>
      </c>
      <c r="M537" s="28">
        <v>1.1386549500000001</v>
      </c>
      <c r="N537" s="29">
        <v>0.9</v>
      </c>
      <c r="O537" s="31" t="s">
        <v>42</v>
      </c>
      <c r="P537" s="31">
        <v>0.20959373919999999</v>
      </c>
      <c r="Q537" s="31">
        <v>0.20959373923138799</v>
      </c>
      <c r="R537" s="42"/>
      <c r="S537" s="27">
        <f>IF(A537="placement",MIN(P537,IF(R537="",Q537,R537)),"")</f>
        <v>0.20959373919999999</v>
      </c>
      <c r="T537" s="28">
        <f>IF($A537="placement",S537*J537,"")</f>
        <v>415.6243848336</v>
      </c>
      <c r="U537" s="26">
        <f>IF($A537="placement",T537,IF($A537="site",SUMIF($C:$C,$C537,$T:$T),IF($A537="user",SUMIF($B:$B,$B537,$T:$T),SUM($T:$T))))</f>
        <v>415.6243848336</v>
      </c>
      <c r="V537" s="27">
        <f>U537/J537</f>
        <v>0.20959373919999999</v>
      </c>
    </row>
    <row r="538" spans="1:22" x14ac:dyDescent="0.3">
      <c r="A538" s="23" t="s">
        <v>14</v>
      </c>
      <c r="B538" s="23" t="s">
        <v>7257</v>
      </c>
      <c r="C538" s="23" t="s">
        <v>7258</v>
      </c>
      <c r="D538" s="32" t="s">
        <v>7274</v>
      </c>
      <c r="E538" s="23" t="s">
        <v>7275</v>
      </c>
      <c r="F538" s="27">
        <v>0.33</v>
      </c>
      <c r="G538" s="24">
        <v>1</v>
      </c>
      <c r="H538" s="25">
        <v>185.0582</v>
      </c>
      <c r="I538" s="25">
        <v>61.189100000000003</v>
      </c>
      <c r="J538" s="26">
        <v>1982</v>
      </c>
      <c r="K538" s="26">
        <v>654</v>
      </c>
      <c r="L538" s="27">
        <v>0.3306</v>
      </c>
      <c r="M538" s="28">
        <v>1.0795813400000001</v>
      </c>
      <c r="N538" s="29">
        <v>0.5</v>
      </c>
      <c r="O538" s="31" t="s">
        <v>12</v>
      </c>
      <c r="P538" s="31">
        <v>0.5368575028</v>
      </c>
      <c r="Q538" s="31">
        <v>0.33</v>
      </c>
      <c r="R538" s="42">
        <v>0.4</v>
      </c>
      <c r="S538" s="27">
        <f>IF(A538="placement",MIN(P538,IF(R538="",Q538,R538)),"")</f>
        <v>0.4</v>
      </c>
      <c r="T538" s="28">
        <f>IF($A538="placement",S538*J538,"")</f>
        <v>792.80000000000007</v>
      </c>
      <c r="U538" s="26">
        <f>IF($A538="placement",T538,IF($A538="site",SUMIF($C:$C,$C538,$T:$T),IF($A538="user",SUMIF($B:$B,$B538,$T:$T),SUM($T:$T))))</f>
        <v>792.80000000000007</v>
      </c>
      <c r="V538" s="27">
        <f>U538/J538</f>
        <v>0.4</v>
      </c>
    </row>
    <row r="539" spans="1:22" x14ac:dyDescent="0.3">
      <c r="A539" s="23" t="s">
        <v>14</v>
      </c>
      <c r="B539" s="23" t="s">
        <v>5595</v>
      </c>
      <c r="C539" s="23" t="s">
        <v>5596</v>
      </c>
      <c r="D539" s="23" t="s">
        <v>5603</v>
      </c>
      <c r="E539" s="23" t="s">
        <v>5604</v>
      </c>
      <c r="F539" s="27">
        <v>0.35</v>
      </c>
      <c r="G539" s="24">
        <v>1</v>
      </c>
      <c r="H539" s="25">
        <v>578.59839999999997</v>
      </c>
      <c r="I539" s="25">
        <v>182.48249999999999</v>
      </c>
      <c r="J539" s="26">
        <v>1981</v>
      </c>
      <c r="K539" s="26">
        <v>693</v>
      </c>
      <c r="L539" s="27">
        <v>0.31540000000000001</v>
      </c>
      <c r="M539" s="28">
        <v>0.36191794999999999</v>
      </c>
      <c r="N539" s="29">
        <v>0.2</v>
      </c>
      <c r="O539" s="31" t="s">
        <v>385</v>
      </c>
      <c r="P539" s="31">
        <v>0.44738856319999998</v>
      </c>
      <c r="Q539" s="31">
        <v>0.35</v>
      </c>
      <c r="R539" s="42">
        <v>0.4</v>
      </c>
      <c r="S539" s="27">
        <f>IF(A539="placement",MIN(P539,IF(R539="",Q539,R539)),"")</f>
        <v>0.4</v>
      </c>
      <c r="T539" s="28">
        <f>IF($A539="placement",S539*J539,"")</f>
        <v>792.40000000000009</v>
      </c>
      <c r="U539" s="26">
        <f>IF($A539="placement",T539,IF($A539="site",SUMIF($C:$C,$C539,$T:$T),IF($A539="user",SUMIF($B:$B,$B539,$T:$T),SUM($T:$T))))</f>
        <v>792.40000000000009</v>
      </c>
      <c r="V539" s="27">
        <f>U539/J539</f>
        <v>0.4</v>
      </c>
    </row>
    <row r="540" spans="1:22" x14ac:dyDescent="0.3">
      <c r="A540" s="23" t="s">
        <v>14</v>
      </c>
      <c r="B540" s="23" t="s">
        <v>9517</v>
      </c>
      <c r="C540" s="23" t="s">
        <v>9519</v>
      </c>
      <c r="D540" s="23" t="s">
        <v>9534</v>
      </c>
      <c r="E540" s="23" t="s">
        <v>9535</v>
      </c>
      <c r="F540" s="27">
        <v>0.25</v>
      </c>
      <c r="G540" s="24">
        <v>1</v>
      </c>
      <c r="H540" s="25">
        <v>168.84440000000001</v>
      </c>
      <c r="I540" s="25">
        <v>25.2317</v>
      </c>
      <c r="J540" s="26">
        <v>1972</v>
      </c>
      <c r="K540" s="26">
        <v>493</v>
      </c>
      <c r="L540" s="27">
        <v>0.14940000000000001</v>
      </c>
      <c r="M540" s="28">
        <v>2.6052405699999999</v>
      </c>
      <c r="N540" s="29">
        <v>1.75</v>
      </c>
      <c r="O540" s="31" t="s">
        <v>304</v>
      </c>
      <c r="P540" s="31">
        <v>0.32827700440000002</v>
      </c>
      <c r="Q540" s="31">
        <v>0.25</v>
      </c>
      <c r="R540" s="42">
        <v>0.3</v>
      </c>
      <c r="S540" s="27">
        <f>IF(A540="placement",MIN(P540,IF(R540="",Q540,R540)),"")</f>
        <v>0.3</v>
      </c>
      <c r="T540" s="28">
        <f>IF($A540="placement",S540*J540,"")</f>
        <v>591.6</v>
      </c>
      <c r="U540" s="26">
        <f>IF($A540="placement",T540,IF($A540="site",SUMIF($C:$C,$C540,$T:$T),IF($A540="user",SUMIF($B:$B,$B540,$T:$T),SUM($T:$T))))</f>
        <v>591.6</v>
      </c>
      <c r="V540" s="27">
        <f>U540/J540</f>
        <v>0.3</v>
      </c>
    </row>
    <row r="541" spans="1:22" hidden="1" x14ac:dyDescent="0.3">
      <c r="A541" s="23" t="s">
        <v>14</v>
      </c>
      <c r="B541" s="23" t="s">
        <v>5502</v>
      </c>
      <c r="C541" s="23" t="s">
        <v>5504</v>
      </c>
      <c r="D541" s="23" t="s">
        <v>5529</v>
      </c>
      <c r="E541" s="23" t="s">
        <v>5503</v>
      </c>
      <c r="F541" s="27">
        <v>0.25</v>
      </c>
      <c r="G541" s="24">
        <v>1</v>
      </c>
      <c r="H541" s="25">
        <v>758.68089999999995</v>
      </c>
      <c r="I541" s="25">
        <v>48.3354</v>
      </c>
      <c r="J541" s="26">
        <v>1957</v>
      </c>
      <c r="K541" s="26">
        <v>470</v>
      </c>
      <c r="L541" s="27">
        <v>6.3700000000000007E-2</v>
      </c>
      <c r="M541" s="28">
        <v>1.3495273400000001</v>
      </c>
      <c r="N541" s="29">
        <v>1</v>
      </c>
      <c r="O541" s="31" t="s">
        <v>12</v>
      </c>
      <c r="P541" s="31">
        <v>0.2589998187</v>
      </c>
      <c r="Q541" s="31">
        <v>0.249999999999999</v>
      </c>
      <c r="R541" s="42"/>
      <c r="S541" s="27">
        <f>IF(A541="placement",MIN(P541,IF(R541="",Q541,R541)),"")</f>
        <v>0.249999999999999</v>
      </c>
      <c r="T541" s="28">
        <f>IF($A541="placement",S541*J541,"")</f>
        <v>489.24999999999807</v>
      </c>
      <c r="U541" s="26">
        <f>IF($A541="placement",T541,IF($A541="site",SUMIF($C:$C,$C541,$T:$T),IF($A541="user",SUMIF($B:$B,$B541,$T:$T),SUM($T:$T))))</f>
        <v>489.24999999999807</v>
      </c>
      <c r="V541" s="27">
        <f>U541/J541</f>
        <v>0.249999999999999</v>
      </c>
    </row>
    <row r="542" spans="1:22" x14ac:dyDescent="0.3">
      <c r="A542" s="23" t="s">
        <v>14</v>
      </c>
      <c r="B542" s="23" t="s">
        <v>1484</v>
      </c>
      <c r="C542" s="23" t="s">
        <v>1486</v>
      </c>
      <c r="D542" s="23" t="s">
        <v>1493</v>
      </c>
      <c r="E542" s="23" t="s">
        <v>1485</v>
      </c>
      <c r="F542" s="27">
        <v>0.25</v>
      </c>
      <c r="G542" s="24">
        <v>1</v>
      </c>
      <c r="H542" s="25">
        <v>168.48400000000001</v>
      </c>
      <c r="I542" s="25">
        <v>112.44029999999999</v>
      </c>
      <c r="J542" s="26">
        <v>1956</v>
      </c>
      <c r="K542" s="26">
        <v>493</v>
      </c>
      <c r="L542" s="27">
        <v>0.66739999999999999</v>
      </c>
      <c r="M542" s="28">
        <v>0.57997673999999999</v>
      </c>
      <c r="N542" s="29">
        <v>0.15</v>
      </c>
      <c r="O542" s="31" t="s">
        <v>70</v>
      </c>
      <c r="P542" s="31">
        <v>0.74136893690000005</v>
      </c>
      <c r="Q542" s="31">
        <v>0.249999999999999</v>
      </c>
      <c r="R542" s="42">
        <v>0.3</v>
      </c>
      <c r="S542" s="27">
        <f>IF(A542="placement",MIN(P542,IF(R542="",Q542,R542)),"")</f>
        <v>0.3</v>
      </c>
      <c r="T542" s="28">
        <f>IF($A542="placement",S542*J542,"")</f>
        <v>586.79999999999995</v>
      </c>
      <c r="U542" s="26">
        <f>IF($A542="placement",T542,IF($A542="site",SUMIF($C:$C,$C542,$T:$T),IF($A542="user",SUMIF($B:$B,$B542,$T:$T),SUM($T:$T))))</f>
        <v>586.79999999999995</v>
      </c>
      <c r="V542" s="27">
        <f>U542/J542</f>
        <v>0.3</v>
      </c>
    </row>
    <row r="543" spans="1:22" x14ac:dyDescent="0.3">
      <c r="A543" s="23" t="s">
        <v>14</v>
      </c>
      <c r="B543" s="23" t="s">
        <v>1017</v>
      </c>
      <c r="C543" s="23" t="s">
        <v>1019</v>
      </c>
      <c r="D543" s="23" t="s">
        <v>1066</v>
      </c>
      <c r="E543" s="23" t="s">
        <v>1067</v>
      </c>
      <c r="F543" s="27">
        <v>0.05</v>
      </c>
      <c r="G543" s="24">
        <v>1</v>
      </c>
      <c r="H543" s="25">
        <v>874.1694</v>
      </c>
      <c r="I543" s="25">
        <v>46.770400000000002</v>
      </c>
      <c r="J543" s="26">
        <v>1955</v>
      </c>
      <c r="K543" s="26">
        <v>98</v>
      </c>
      <c r="L543" s="27">
        <v>5.3499999999999999E-2</v>
      </c>
      <c r="M543" s="28">
        <v>1.3934051599999999</v>
      </c>
      <c r="N543" s="29">
        <v>1</v>
      </c>
      <c r="O543" s="31" t="s">
        <v>70</v>
      </c>
      <c r="P543" s="31">
        <v>0.28233364840000003</v>
      </c>
      <c r="Q543" s="31">
        <v>4.9999999999999899E-2</v>
      </c>
      <c r="R543" s="42">
        <v>0.25</v>
      </c>
      <c r="S543" s="27">
        <f>IF(A543="placement",MIN(P543,IF(R543="",Q543,R543)),"")</f>
        <v>0.25</v>
      </c>
      <c r="T543" s="28">
        <f>IF($A543="placement",S543*J543,"")</f>
        <v>488.75</v>
      </c>
      <c r="U543" s="26">
        <f>IF($A543="placement",T543,IF($A543="site",SUMIF($C:$C,$C543,$T:$T),IF($A543="user",SUMIF($B:$B,$B543,$T:$T),SUM($T:$T))))</f>
        <v>488.75</v>
      </c>
      <c r="V543" s="27">
        <f>U543/J543</f>
        <v>0.25</v>
      </c>
    </row>
    <row r="544" spans="1:22" x14ac:dyDescent="0.3">
      <c r="A544" s="23" t="s">
        <v>14</v>
      </c>
      <c r="B544" s="23" t="s">
        <v>1095</v>
      </c>
      <c r="C544" s="23" t="s">
        <v>1096</v>
      </c>
      <c r="D544" s="23" t="s">
        <v>1097</v>
      </c>
      <c r="E544" s="23" t="s">
        <v>1098</v>
      </c>
      <c r="F544" s="27">
        <v>0.05</v>
      </c>
      <c r="G544" s="24">
        <v>1</v>
      </c>
      <c r="H544" s="25">
        <v>1398.5247999999999</v>
      </c>
      <c r="I544" s="25">
        <v>78.096000000000004</v>
      </c>
      <c r="J544" s="26">
        <v>1945</v>
      </c>
      <c r="K544" s="26">
        <v>97</v>
      </c>
      <c r="L544" s="27">
        <v>5.5800000000000002E-2</v>
      </c>
      <c r="M544" s="28">
        <v>0.83025963999999997</v>
      </c>
      <c r="N544" s="29">
        <v>0.6</v>
      </c>
      <c r="O544" s="31" t="s">
        <v>70</v>
      </c>
      <c r="P544" s="31">
        <v>0.27733450069999999</v>
      </c>
      <c r="Q544" s="31">
        <v>0.05</v>
      </c>
      <c r="R544" s="42">
        <v>0.25</v>
      </c>
      <c r="S544" s="27">
        <f>IF(A544="placement",MIN(P544,IF(R544="",Q544,R544)),"")</f>
        <v>0.25</v>
      </c>
      <c r="T544" s="28">
        <f>IF($A544="placement",S544*J544,"")</f>
        <v>486.25</v>
      </c>
      <c r="U544" s="26">
        <f>IF($A544="placement",T544,IF($A544="site",SUMIF($C:$C,$C544,$T:$T),IF($A544="user",SUMIF($B:$B,$B544,$T:$T),SUM($T:$T))))</f>
        <v>486.25</v>
      </c>
      <c r="V544" s="27">
        <f>U544/J544</f>
        <v>0.25</v>
      </c>
    </row>
    <row r="545" spans="1:22" hidden="1" x14ac:dyDescent="0.3">
      <c r="A545" s="17" t="s">
        <v>13</v>
      </c>
      <c r="B545" s="17" t="s">
        <v>8390</v>
      </c>
      <c r="C545" s="17" t="s">
        <v>8391</v>
      </c>
      <c r="D545" s="17" t="s">
        <v>9898</v>
      </c>
      <c r="E545" s="17"/>
      <c r="F545" s="18">
        <v>0.29820000000000002</v>
      </c>
      <c r="G545" s="36">
        <v>0.96340426999999995</v>
      </c>
      <c r="H545" s="37">
        <v>723.63969999999995</v>
      </c>
      <c r="I545" s="37">
        <v>181.3886</v>
      </c>
      <c r="J545" s="19">
        <v>1944</v>
      </c>
      <c r="K545" s="19">
        <v>580</v>
      </c>
      <c r="L545" s="18">
        <v>0.25069999999999998</v>
      </c>
      <c r="M545" s="20">
        <v>0.35727685999999997</v>
      </c>
      <c r="N545" s="21">
        <v>0.205926</v>
      </c>
      <c r="O545" s="22"/>
      <c r="P545" s="22">
        <v>0.42362345689999997</v>
      </c>
      <c r="Q545" s="22">
        <v>0.29817021361018903</v>
      </c>
      <c r="R545" s="43"/>
      <c r="S545" s="18" t="str">
        <f>IF(A545="placement",MIN(P545,IF(R545="",Q545,R545)),"")</f>
        <v/>
      </c>
      <c r="T545" s="20" t="str">
        <f>IF($A545="placement",S545*J545,"")</f>
        <v/>
      </c>
      <c r="U545" s="19">
        <f>IF($A545="placement",T545,IF($A545="site",SUMIF($C:$C,$C545,$T:$T),IF($A545="user",SUMIF($B:$B,$B545,$T:$T),SUM($T:$T))))</f>
        <v>579.64999999999816</v>
      </c>
      <c r="V545" s="18">
        <f>U545/J545</f>
        <v>0.29817386831275627</v>
      </c>
    </row>
    <row r="546" spans="1:22" hidden="1" x14ac:dyDescent="0.3">
      <c r="A546" s="11" t="s">
        <v>10</v>
      </c>
      <c r="B546" s="11" t="s">
        <v>8390</v>
      </c>
      <c r="C546" s="11" t="s">
        <v>9898</v>
      </c>
      <c r="D546" s="11" t="s">
        <v>9898</v>
      </c>
      <c r="E546" s="11"/>
      <c r="F546" s="12">
        <v>0.29820000000000002</v>
      </c>
      <c r="G546" s="33">
        <v>0.96340426999999995</v>
      </c>
      <c r="H546" s="34">
        <v>723.63969999999995</v>
      </c>
      <c r="I546" s="34">
        <v>181.3886</v>
      </c>
      <c r="J546" s="13">
        <v>1944</v>
      </c>
      <c r="K546" s="13">
        <v>580</v>
      </c>
      <c r="L546" s="12">
        <v>0.25069999999999998</v>
      </c>
      <c r="M546" s="14">
        <v>0.35727685999999997</v>
      </c>
      <c r="N546" s="15">
        <v>0.205926</v>
      </c>
      <c r="O546" s="16"/>
      <c r="P546" s="16">
        <v>0.42362345689999997</v>
      </c>
      <c r="Q546" s="16">
        <v>0.29817021361018903</v>
      </c>
      <c r="R546" s="44"/>
      <c r="S546" s="12" t="str">
        <f>IF(A546="placement",MIN(P546,IF(R546="",Q546,R546)),"")</f>
        <v/>
      </c>
      <c r="T546" s="14" t="str">
        <f>IF($A546="placement",S546*J546,"")</f>
        <v/>
      </c>
      <c r="U546" s="13">
        <f>IF($A546="placement",T546,IF($A546="site",SUMIF($C:$C,$C546,$T:$T),IF($A546="user",SUMIF($B:$B,$B546,$T:$T),SUM($T:$T))))</f>
        <v>579.64999999999816</v>
      </c>
      <c r="V546" s="12">
        <f>U546/J546</f>
        <v>0.29817386831275627</v>
      </c>
    </row>
    <row r="547" spans="1:22" x14ac:dyDescent="0.3">
      <c r="A547" s="23" t="s">
        <v>14</v>
      </c>
      <c r="B547" s="23" t="s">
        <v>5211</v>
      </c>
      <c r="C547" s="23" t="s">
        <v>5213</v>
      </c>
      <c r="D547" s="23" t="s">
        <v>5301</v>
      </c>
      <c r="E547" s="23" t="s">
        <v>5302</v>
      </c>
      <c r="F547" s="27">
        <v>0.15</v>
      </c>
      <c r="G547" s="24">
        <v>1</v>
      </c>
      <c r="H547" s="25">
        <v>73.293899999999994</v>
      </c>
      <c r="I547" s="25">
        <v>40.332299999999996</v>
      </c>
      <c r="J547" s="26">
        <v>1936</v>
      </c>
      <c r="K547" s="26">
        <v>290</v>
      </c>
      <c r="L547" s="27">
        <v>0.55030000000000001</v>
      </c>
      <c r="M547" s="28">
        <v>1.59995094</v>
      </c>
      <c r="N547" s="29">
        <v>0.8</v>
      </c>
      <c r="O547" s="31" t="s">
        <v>42</v>
      </c>
      <c r="P547" s="31">
        <v>0.49998466930000002</v>
      </c>
      <c r="Q547" s="31">
        <v>0.149999999999999</v>
      </c>
      <c r="R547" s="42">
        <v>0.25</v>
      </c>
      <c r="S547" s="27">
        <f>IF(A547="placement",MIN(P547,IF(R547="",Q547,R547)),"")</f>
        <v>0.25</v>
      </c>
      <c r="T547" s="28">
        <f>IF($A547="placement",S547*J547,"")</f>
        <v>484</v>
      </c>
      <c r="U547" s="26">
        <f>IF($A547="placement",T547,IF($A547="site",SUMIF($C:$C,$C547,$T:$T),IF($A547="user",SUMIF($B:$B,$B547,$T:$T),SUM($T:$T))))</f>
        <v>484</v>
      </c>
      <c r="V547" s="27">
        <f>U547/J547</f>
        <v>0.25</v>
      </c>
    </row>
    <row r="548" spans="1:22" x14ac:dyDescent="0.3">
      <c r="A548" s="23" t="s">
        <v>14</v>
      </c>
      <c r="B548" s="23" t="s">
        <v>4652</v>
      </c>
      <c r="C548" s="23" t="s">
        <v>4653</v>
      </c>
      <c r="D548" s="23" t="s">
        <v>4678</v>
      </c>
      <c r="E548" s="23" t="s">
        <v>4679</v>
      </c>
      <c r="F548" s="27">
        <v>0.35</v>
      </c>
      <c r="G548" s="24">
        <v>1</v>
      </c>
      <c r="H548" s="25">
        <v>17786.347399999999</v>
      </c>
      <c r="I548" s="25">
        <v>2752.3663000000001</v>
      </c>
      <c r="J548" s="26">
        <v>1927</v>
      </c>
      <c r="K548" s="26">
        <v>674</v>
      </c>
      <c r="L548" s="27">
        <v>0.1547</v>
      </c>
      <c r="M548" s="28">
        <v>2.33393E-2</v>
      </c>
      <c r="N548" s="29">
        <v>0.01</v>
      </c>
      <c r="O548" s="31" t="s">
        <v>42</v>
      </c>
      <c r="P548" s="31">
        <v>0.57153821419999995</v>
      </c>
      <c r="Q548" s="31">
        <v>0.35</v>
      </c>
      <c r="R548" s="42">
        <v>0.4</v>
      </c>
      <c r="S548" s="27">
        <f>IF(A548="placement",MIN(P548,IF(R548="",Q548,R548)),"")</f>
        <v>0.4</v>
      </c>
      <c r="T548" s="28">
        <f>IF($A548="placement",S548*J548,"")</f>
        <v>770.80000000000007</v>
      </c>
      <c r="U548" s="26">
        <f>IF($A548="placement",T548,IF($A548="site",SUMIF($C:$C,$C548,$T:$T),IF($A548="user",SUMIF($B:$B,$B548,$T:$T),SUM($T:$T))))</f>
        <v>770.80000000000007</v>
      </c>
      <c r="V548" s="27">
        <f>U548/J548</f>
        <v>0.4</v>
      </c>
    </row>
    <row r="549" spans="1:22" x14ac:dyDescent="0.3">
      <c r="A549" s="23" t="s">
        <v>14</v>
      </c>
      <c r="B549" s="23" t="s">
        <v>592</v>
      </c>
      <c r="C549" s="23" t="s">
        <v>594</v>
      </c>
      <c r="D549" s="23" t="s">
        <v>609</v>
      </c>
      <c r="E549" s="23" t="s">
        <v>593</v>
      </c>
      <c r="F549" s="27">
        <v>0.27</v>
      </c>
      <c r="G549" s="24">
        <v>1</v>
      </c>
      <c r="H549" s="25">
        <v>174.04429999999999</v>
      </c>
      <c r="I549" s="25">
        <v>41.954900000000002</v>
      </c>
      <c r="J549" s="26">
        <v>1924</v>
      </c>
      <c r="K549" s="26">
        <v>519</v>
      </c>
      <c r="L549" s="27">
        <v>0.24110000000000001</v>
      </c>
      <c r="M549" s="28">
        <v>1.5284625700000001</v>
      </c>
      <c r="N549" s="29">
        <v>0.6</v>
      </c>
      <c r="O549" s="31" t="s">
        <v>304</v>
      </c>
      <c r="P549" s="31">
        <v>0.60744867840000005</v>
      </c>
      <c r="Q549" s="31">
        <v>0.27</v>
      </c>
      <c r="R549" s="42">
        <v>0.3</v>
      </c>
      <c r="S549" s="27">
        <f>IF(A549="placement",MIN(P549,IF(R549="",Q549,R549)),"")</f>
        <v>0.3</v>
      </c>
      <c r="T549" s="28">
        <f>IF($A549="placement",S549*J549,"")</f>
        <v>577.19999999999993</v>
      </c>
      <c r="U549" s="26">
        <f>IF($A549="placement",T549,IF($A549="site",SUMIF($C:$C,$C549,$T:$T),IF($A549="user",SUMIF($B:$B,$B549,$T:$T),SUM($T:$T))))</f>
        <v>577.19999999999993</v>
      </c>
      <c r="V549" s="27">
        <f>U549/J549</f>
        <v>0.3</v>
      </c>
    </row>
    <row r="550" spans="1:22" hidden="1" x14ac:dyDescent="0.3">
      <c r="A550" s="17" t="s">
        <v>13</v>
      </c>
      <c r="B550" s="17" t="s">
        <v>8615</v>
      </c>
      <c r="C550" s="17" t="s">
        <v>8616</v>
      </c>
      <c r="D550" s="38" t="s">
        <v>9898</v>
      </c>
      <c r="E550" s="17"/>
      <c r="F550" s="18">
        <v>0.2283</v>
      </c>
      <c r="G550" s="36">
        <v>0.23041993</v>
      </c>
      <c r="H550" s="37">
        <v>310.38830000000002</v>
      </c>
      <c r="I550" s="37">
        <v>31.790099999999999</v>
      </c>
      <c r="J550" s="19">
        <v>1920</v>
      </c>
      <c r="K550" s="19">
        <v>369</v>
      </c>
      <c r="L550" s="18">
        <v>0.1024</v>
      </c>
      <c r="M550" s="20">
        <v>2.0135765399999999</v>
      </c>
      <c r="N550" s="21">
        <v>1.5948560000000001</v>
      </c>
      <c r="O550" s="22"/>
      <c r="P550" s="22">
        <v>0.2079486566</v>
      </c>
      <c r="Q550" s="22">
        <v>0.20794865655306799</v>
      </c>
      <c r="R550" s="43"/>
      <c r="S550" s="18" t="str">
        <f>IF(A550="placement",MIN(P550,IF(R550="",Q550,R550)),"")</f>
        <v/>
      </c>
      <c r="T550" s="20" t="str">
        <f>IF($A550="placement",S550*J550,"")</f>
        <v/>
      </c>
      <c r="U550" s="19">
        <f>IF($A550="placement",T550,IF($A550="site",SUMIF($C:$C,$C550,$T:$T),IF($A550="user",SUMIF($B:$B,$B550,$T:$T),SUM($T:$T))))</f>
        <v>354.96671044512152</v>
      </c>
      <c r="V550" s="18">
        <f>U550/J550</f>
        <v>0.18487849502350079</v>
      </c>
    </row>
    <row r="551" spans="1:22" hidden="1" x14ac:dyDescent="0.3">
      <c r="A551" s="11" t="s">
        <v>10</v>
      </c>
      <c r="B551" s="11" t="s">
        <v>8615</v>
      </c>
      <c r="C551" s="11" t="s">
        <v>9898</v>
      </c>
      <c r="D551" s="11" t="s">
        <v>9898</v>
      </c>
      <c r="E551" s="11"/>
      <c r="F551" s="12">
        <v>0.2283</v>
      </c>
      <c r="G551" s="33">
        <v>0.23041993</v>
      </c>
      <c r="H551" s="34">
        <v>310.38830000000002</v>
      </c>
      <c r="I551" s="34">
        <v>31.790099999999999</v>
      </c>
      <c r="J551" s="13">
        <v>1920</v>
      </c>
      <c r="K551" s="13">
        <v>369</v>
      </c>
      <c r="L551" s="12">
        <v>0.1024</v>
      </c>
      <c r="M551" s="14">
        <v>2.0135765399999999</v>
      </c>
      <c r="N551" s="15">
        <v>1.5948560000000001</v>
      </c>
      <c r="O551" s="16"/>
      <c r="P551" s="16">
        <v>0.2079486566</v>
      </c>
      <c r="Q551" s="16">
        <v>0.20794865655306799</v>
      </c>
      <c r="R551" s="44"/>
      <c r="S551" s="12" t="str">
        <f>IF(A551="placement",MIN(P551,IF(R551="",Q551,R551)),"")</f>
        <v/>
      </c>
      <c r="T551" s="14" t="str">
        <f>IF($A551="placement",S551*J551,"")</f>
        <v/>
      </c>
      <c r="U551" s="13">
        <f>IF($A551="placement",T551,IF($A551="site",SUMIF($C:$C,$C551,$T:$T),IF($A551="user",SUMIF($B:$B,$B551,$T:$T),SUM($T:$T))))</f>
        <v>354.96671044512152</v>
      </c>
      <c r="V551" s="12">
        <f>U551/J551</f>
        <v>0.18487849502350079</v>
      </c>
    </row>
    <row r="552" spans="1:22" hidden="1" x14ac:dyDescent="0.3">
      <c r="A552" s="17" t="s">
        <v>13</v>
      </c>
      <c r="B552" s="17" t="s">
        <v>10446</v>
      </c>
      <c r="C552" s="17" t="s">
        <v>10447</v>
      </c>
      <c r="D552" s="38" t="s">
        <v>9898</v>
      </c>
      <c r="E552" s="17"/>
      <c r="F552" s="18">
        <v>0.25</v>
      </c>
      <c r="G552" s="36">
        <v>1</v>
      </c>
      <c r="H552" s="37">
        <v>5407.7938999999997</v>
      </c>
      <c r="I552" s="37">
        <v>379.4701</v>
      </c>
      <c r="J552" s="19">
        <v>1917</v>
      </c>
      <c r="K552" s="19">
        <v>379</v>
      </c>
      <c r="L552" s="18">
        <v>7.0199999999999999E-2</v>
      </c>
      <c r="M552" s="20">
        <v>0.16836139999999999</v>
      </c>
      <c r="N552" s="21">
        <v>0.13802300000000001</v>
      </c>
      <c r="O552" s="22"/>
      <c r="P552" s="22">
        <v>0.180198097</v>
      </c>
      <c r="Q552" s="22">
        <v>0.18019809702699</v>
      </c>
      <c r="R552" s="43"/>
      <c r="S552" s="18" t="str">
        <f>IF(A552="placement",MIN(P552,IF(R552="",Q552,R552)),"")</f>
        <v/>
      </c>
      <c r="T552" s="20" t="str">
        <f>IF($A552="placement",S552*J552,"")</f>
        <v/>
      </c>
      <c r="U552" s="19">
        <f>IF($A552="placement",T552,IF($A552="site",SUMIF($C:$C,$C552,$T:$T),IF($A552="user",SUMIF($B:$B,$B552,$T:$T),SUM($T:$T))))</f>
        <v>456.75</v>
      </c>
      <c r="V552" s="18">
        <f>U552/J552</f>
        <v>0.23826291079812206</v>
      </c>
    </row>
    <row r="553" spans="1:22" hidden="1" x14ac:dyDescent="0.3">
      <c r="A553" s="11" t="s">
        <v>10</v>
      </c>
      <c r="B553" s="11" t="s">
        <v>10446</v>
      </c>
      <c r="C553" s="11" t="s">
        <v>9898</v>
      </c>
      <c r="D553" s="11" t="s">
        <v>9898</v>
      </c>
      <c r="E553" s="11"/>
      <c r="F553" s="12">
        <v>0.25</v>
      </c>
      <c r="G553" s="33">
        <v>1</v>
      </c>
      <c r="H553" s="34">
        <v>5407.7938999999997</v>
      </c>
      <c r="I553" s="34">
        <v>379.4701</v>
      </c>
      <c r="J553" s="13">
        <v>1917</v>
      </c>
      <c r="K553" s="13">
        <v>379</v>
      </c>
      <c r="L553" s="12">
        <v>7.0199999999999999E-2</v>
      </c>
      <c r="M553" s="14">
        <v>0.16836139999999999</v>
      </c>
      <c r="N553" s="15">
        <v>0.13802300000000001</v>
      </c>
      <c r="O553" s="16"/>
      <c r="P553" s="16">
        <v>0.180198097</v>
      </c>
      <c r="Q553" s="16">
        <v>0.18019809702699</v>
      </c>
      <c r="R553" s="44"/>
      <c r="S553" s="12" t="str">
        <f>IF(A553="placement",MIN(P553,IF(R553="",Q553,R553)),"")</f>
        <v/>
      </c>
      <c r="T553" s="14" t="str">
        <f>IF($A553="placement",S553*J553,"")</f>
        <v/>
      </c>
      <c r="U553" s="13">
        <f>IF($A553="placement",T553,IF($A553="site",SUMIF($C:$C,$C553,$T:$T),IF($A553="user",SUMIF($B:$B,$B553,$T:$T),SUM($T:$T))))</f>
        <v>456.75</v>
      </c>
      <c r="V553" s="12">
        <f>U553/J553</f>
        <v>0.23826291079812206</v>
      </c>
    </row>
    <row r="554" spans="1:22" hidden="1" x14ac:dyDescent="0.3">
      <c r="A554" s="23" t="s">
        <v>14</v>
      </c>
      <c r="B554" s="23" t="s">
        <v>8238</v>
      </c>
      <c r="C554" s="23" t="s">
        <v>8239</v>
      </c>
      <c r="D554" s="23" t="s">
        <v>8247</v>
      </c>
      <c r="E554" s="23" t="s">
        <v>8248</v>
      </c>
      <c r="F554" s="27">
        <v>0.4</v>
      </c>
      <c r="G554" s="24">
        <v>1</v>
      </c>
      <c r="H554" s="25">
        <v>987.7124</v>
      </c>
      <c r="I554" s="25">
        <v>18.888100000000001</v>
      </c>
      <c r="J554" s="26">
        <v>1917</v>
      </c>
      <c r="K554" s="26">
        <v>217</v>
      </c>
      <c r="L554" s="27">
        <v>1.9099999999999999E-2</v>
      </c>
      <c r="M554" s="28">
        <v>3.38352399</v>
      </c>
      <c r="N554" s="29">
        <v>3</v>
      </c>
      <c r="O554" s="31" t="s">
        <v>385</v>
      </c>
      <c r="P554" s="31">
        <v>0.1133504576</v>
      </c>
      <c r="Q554" s="31">
        <v>0.113350457586848</v>
      </c>
      <c r="R554" s="42"/>
      <c r="S554" s="27">
        <f>IF(A554="placement",MIN(P554,IF(R554="",Q554,R554)),"")</f>
        <v>0.113350457586848</v>
      </c>
      <c r="T554" s="28">
        <f>IF($A554="placement",S554*J554,"")</f>
        <v>217.29282719398762</v>
      </c>
      <c r="U554" s="26">
        <f>IF($A554="placement",T554,IF($A554="site",SUMIF($C:$C,$C554,$T:$T),IF($A554="user",SUMIF($B:$B,$B554,$T:$T),SUM($T:$T))))</f>
        <v>217.29282719398762</v>
      </c>
      <c r="V554" s="27">
        <f>U554/J554</f>
        <v>0.113350457586848</v>
      </c>
    </row>
    <row r="555" spans="1:22" x14ac:dyDescent="0.3">
      <c r="A555" s="23" t="s">
        <v>14</v>
      </c>
      <c r="B555" s="23" t="s">
        <v>7689</v>
      </c>
      <c r="C555" s="23" t="s">
        <v>7690</v>
      </c>
      <c r="D555" s="23" t="s">
        <v>7861</v>
      </c>
      <c r="E555" s="23" t="s">
        <v>7862</v>
      </c>
      <c r="F555" s="27">
        <v>0.1</v>
      </c>
      <c r="G555" s="24">
        <v>1</v>
      </c>
      <c r="H555" s="25">
        <v>851.98350000000005</v>
      </c>
      <c r="I555" s="25">
        <v>106.4712</v>
      </c>
      <c r="J555" s="26">
        <v>1907</v>
      </c>
      <c r="K555" s="26">
        <v>191</v>
      </c>
      <c r="L555" s="27">
        <v>0.125</v>
      </c>
      <c r="M555" s="28">
        <v>0.59698388999999996</v>
      </c>
      <c r="N555" s="29">
        <v>0.45</v>
      </c>
      <c r="O555" s="31" t="s">
        <v>42</v>
      </c>
      <c r="P555" s="31">
        <v>0.2462108187</v>
      </c>
      <c r="Q555" s="31">
        <v>9.9999999999999895E-2</v>
      </c>
      <c r="R555" s="42">
        <v>0.15</v>
      </c>
      <c r="S555" s="27">
        <f>IF(A555="placement",MIN(P555,IF(R555="",Q555,R555)),"")</f>
        <v>0.15</v>
      </c>
      <c r="T555" s="28">
        <f>IF($A555="placement",S555*J555,"")</f>
        <v>286.05</v>
      </c>
      <c r="U555" s="26">
        <f>IF($A555="placement",T555,IF($A555="site",SUMIF($C:$C,$C555,$T:$T),IF($A555="user",SUMIF($B:$B,$B555,$T:$T),SUM($T:$T))))</f>
        <v>286.05</v>
      </c>
      <c r="V555" s="27">
        <f>U555/J555</f>
        <v>0.15</v>
      </c>
    </row>
    <row r="556" spans="1:22" hidden="1" x14ac:dyDescent="0.3">
      <c r="A556" s="23" t="s">
        <v>14</v>
      </c>
      <c r="B556" s="23" t="s">
        <v>9124</v>
      </c>
      <c r="C556" s="23" t="s">
        <v>9126</v>
      </c>
      <c r="D556" s="23" t="s">
        <v>9131</v>
      </c>
      <c r="E556" s="23" t="s">
        <v>9130</v>
      </c>
      <c r="F556" s="27">
        <v>0.15</v>
      </c>
      <c r="G556" s="24">
        <v>1</v>
      </c>
      <c r="H556" s="25">
        <v>562.41330000000005</v>
      </c>
      <c r="I556" s="25">
        <v>43.155500000000004</v>
      </c>
      <c r="J556" s="26">
        <v>1904</v>
      </c>
      <c r="K556" s="26">
        <v>276</v>
      </c>
      <c r="L556" s="27">
        <v>7.6700000000000004E-2</v>
      </c>
      <c r="M556" s="28">
        <v>1.47046743</v>
      </c>
      <c r="N556" s="29">
        <v>1.25</v>
      </c>
      <c r="O556" s="31" t="s">
        <v>42</v>
      </c>
      <c r="P556" s="31">
        <v>0.14993016840000001</v>
      </c>
      <c r="Q556" s="31">
        <v>0.14993016836807099</v>
      </c>
      <c r="R556" s="42"/>
      <c r="S556" s="27">
        <f>IF(A556="placement",MIN(P556,IF(R556="",Q556,R556)),"")</f>
        <v>0.14993016836807099</v>
      </c>
      <c r="T556" s="28">
        <f>IF($A556="placement",S556*J556,"")</f>
        <v>285.46704057280715</v>
      </c>
      <c r="U556" s="26">
        <f>IF($A556="placement",T556,IF($A556="site",SUMIF($C:$C,$C556,$T:$T),IF($A556="user",SUMIF($B:$B,$B556,$T:$T),SUM($T:$T))))</f>
        <v>285.46704057280715</v>
      </c>
      <c r="V556" s="27">
        <f>U556/J556</f>
        <v>0.14993016836807099</v>
      </c>
    </row>
    <row r="557" spans="1:22" x14ac:dyDescent="0.3">
      <c r="A557" s="23" t="s">
        <v>14</v>
      </c>
      <c r="B557" s="23" t="s">
        <v>6391</v>
      </c>
      <c r="C557" s="23" t="s">
        <v>6392</v>
      </c>
      <c r="D557" s="23" t="s">
        <v>6401</v>
      </c>
      <c r="E557" s="23" t="s">
        <v>6402</v>
      </c>
      <c r="F557" s="27">
        <v>0.25</v>
      </c>
      <c r="G557" s="24">
        <v>1</v>
      </c>
      <c r="H557" s="25">
        <v>84.123099999999994</v>
      </c>
      <c r="I557" s="25">
        <v>33.645099999999999</v>
      </c>
      <c r="J557" s="26">
        <v>1902</v>
      </c>
      <c r="K557" s="26">
        <v>476</v>
      </c>
      <c r="L557" s="27">
        <v>0.4</v>
      </c>
      <c r="M557" s="28">
        <v>1.88452098</v>
      </c>
      <c r="N557" s="29">
        <v>1</v>
      </c>
      <c r="O557" s="31" t="s">
        <v>12</v>
      </c>
      <c r="P557" s="31">
        <v>0.46936117319999998</v>
      </c>
      <c r="Q557" s="31">
        <v>0.25</v>
      </c>
      <c r="R557" s="42">
        <v>0.3</v>
      </c>
      <c r="S557" s="27">
        <f>IF(A557="placement",MIN(P557,IF(R557="",Q557,R557)),"")</f>
        <v>0.3</v>
      </c>
      <c r="T557" s="28">
        <f>IF($A557="placement",S557*J557,"")</f>
        <v>570.6</v>
      </c>
      <c r="U557" s="26">
        <f>IF($A557="placement",T557,IF($A557="site",SUMIF($C:$C,$C557,$T:$T),IF($A557="user",SUMIF($B:$B,$B557,$T:$T),SUM($T:$T))))</f>
        <v>570.6</v>
      </c>
      <c r="V557" s="27">
        <f>U557/J557</f>
        <v>0.3</v>
      </c>
    </row>
    <row r="558" spans="1:22" hidden="1" x14ac:dyDescent="0.3">
      <c r="A558" s="17" t="s">
        <v>13</v>
      </c>
      <c r="B558" s="17" t="s">
        <v>2890</v>
      </c>
      <c r="C558" s="17" t="s">
        <v>2892</v>
      </c>
      <c r="D558" s="38" t="s">
        <v>9898</v>
      </c>
      <c r="E558" s="17"/>
      <c r="F558" s="18">
        <v>0.28910000000000002</v>
      </c>
      <c r="G558" s="36">
        <v>1</v>
      </c>
      <c r="H558" s="37">
        <v>633.27660000000003</v>
      </c>
      <c r="I558" s="37">
        <v>86.177099999999996</v>
      </c>
      <c r="J558" s="19">
        <v>1900</v>
      </c>
      <c r="K558" s="19">
        <v>334</v>
      </c>
      <c r="L558" s="18">
        <v>0.1361</v>
      </c>
      <c r="M558" s="20">
        <v>0.73479402999999999</v>
      </c>
      <c r="N558" s="21">
        <v>0.59481300000000004</v>
      </c>
      <c r="O558" s="22"/>
      <c r="P558" s="22">
        <v>0.19050376490000001</v>
      </c>
      <c r="Q558" s="22">
        <v>0.19050376486876699</v>
      </c>
      <c r="R558" s="43"/>
      <c r="S558" s="18" t="str">
        <f>IF(A558="placement",MIN(P558,IF(R558="",Q558,R558)),"")</f>
        <v/>
      </c>
      <c r="T558" s="20" t="str">
        <f>IF($A558="placement",S558*J558,"")</f>
        <v/>
      </c>
      <c r="U558" s="19">
        <f>IF($A558="placement",T558,IF($A558="site",SUMIF($C:$C,$C558,$T:$T),IF($A558="user",SUMIF($B:$B,$B558,$T:$T),SUM($T:$T))))</f>
        <v>361.43658878435269</v>
      </c>
      <c r="V558" s="18">
        <f>U558/J558</f>
        <v>0.19022978357071194</v>
      </c>
    </row>
    <row r="559" spans="1:22" hidden="1" x14ac:dyDescent="0.3">
      <c r="A559" s="11" t="s">
        <v>10</v>
      </c>
      <c r="B559" s="11" t="s">
        <v>2890</v>
      </c>
      <c r="C559" s="11" t="s">
        <v>9898</v>
      </c>
      <c r="D559" s="11" t="s">
        <v>9898</v>
      </c>
      <c r="E559" s="11"/>
      <c r="F559" s="12">
        <v>0.28910000000000002</v>
      </c>
      <c r="G559" s="33">
        <v>1</v>
      </c>
      <c r="H559" s="34">
        <v>633.27660000000003</v>
      </c>
      <c r="I559" s="34">
        <v>86.177099999999996</v>
      </c>
      <c r="J559" s="13">
        <v>1900</v>
      </c>
      <c r="K559" s="13">
        <v>334</v>
      </c>
      <c r="L559" s="12">
        <v>0.1361</v>
      </c>
      <c r="M559" s="14">
        <v>0.73479402999999999</v>
      </c>
      <c r="N559" s="15">
        <v>0.59481300000000004</v>
      </c>
      <c r="O559" s="16"/>
      <c r="P559" s="16">
        <v>0.19050376490000001</v>
      </c>
      <c r="Q559" s="16">
        <v>0.19050376486876699</v>
      </c>
      <c r="R559" s="44"/>
      <c r="S559" s="12" t="str">
        <f>IF(A559="placement",MIN(P559,IF(R559="",Q559,R559)),"")</f>
        <v/>
      </c>
      <c r="T559" s="14" t="str">
        <f>IF($A559="placement",S559*J559,"")</f>
        <v/>
      </c>
      <c r="U559" s="13">
        <f>IF($A559="placement",T559,IF($A559="site",SUMIF($C:$C,$C559,$T:$T),IF($A559="user",SUMIF($B:$B,$B559,$T:$T),SUM($T:$T))))</f>
        <v>361.43658878435269</v>
      </c>
      <c r="V559" s="12">
        <f>U559/J559</f>
        <v>0.19022978357071194</v>
      </c>
    </row>
    <row r="560" spans="1:22" hidden="1" x14ac:dyDescent="0.3">
      <c r="A560" s="17" t="s">
        <v>13</v>
      </c>
      <c r="B560" s="17" t="s">
        <v>6909</v>
      </c>
      <c r="C560" s="17" t="s">
        <v>6910</v>
      </c>
      <c r="D560" s="17" t="s">
        <v>9898</v>
      </c>
      <c r="E560" s="17"/>
      <c r="F560" s="18">
        <v>0.3009</v>
      </c>
      <c r="G560" s="36">
        <v>0.99968559999999995</v>
      </c>
      <c r="H560" s="37">
        <v>253.06110000000001</v>
      </c>
      <c r="I560" s="37">
        <v>48.796100000000003</v>
      </c>
      <c r="J560" s="19">
        <v>1895</v>
      </c>
      <c r="K560" s="19">
        <v>560</v>
      </c>
      <c r="L560" s="18">
        <v>0.1928</v>
      </c>
      <c r="M560" s="20">
        <v>1.2943271199999999</v>
      </c>
      <c r="N560" s="21">
        <v>0.82713599999999998</v>
      </c>
      <c r="O560" s="22"/>
      <c r="P560" s="22">
        <v>0.36095289390000002</v>
      </c>
      <c r="Q560" s="22">
        <v>0.30094580933035198</v>
      </c>
      <c r="R560" s="43"/>
      <c r="S560" s="18" t="str">
        <f>IF(A560="placement",MIN(P560,IF(R560="",Q560,R560)),"")</f>
        <v/>
      </c>
      <c r="T560" s="20" t="str">
        <f>IF($A560="placement",S560*J560,"")</f>
        <v/>
      </c>
      <c r="U560" s="19">
        <f>IF($A560="placement",T560,IF($A560="site",SUMIF($C:$C,$C560,$T:$T),IF($A560="user",SUMIF($B:$B,$B560,$T:$T),SUM($T:$T))))</f>
        <v>569.68000000000006</v>
      </c>
      <c r="V560" s="18">
        <f>U560/J560</f>
        <v>0.300622691292876</v>
      </c>
    </row>
    <row r="561" spans="1:22" hidden="1" x14ac:dyDescent="0.3">
      <c r="A561" s="11" t="s">
        <v>10</v>
      </c>
      <c r="B561" s="11" t="s">
        <v>6909</v>
      </c>
      <c r="C561" s="11" t="s">
        <v>9898</v>
      </c>
      <c r="D561" s="11" t="s">
        <v>9898</v>
      </c>
      <c r="E561" s="11"/>
      <c r="F561" s="12">
        <v>0.3009</v>
      </c>
      <c r="G561" s="33">
        <v>0.99968559999999995</v>
      </c>
      <c r="H561" s="34">
        <v>253.06110000000001</v>
      </c>
      <c r="I561" s="34">
        <v>48.796100000000003</v>
      </c>
      <c r="J561" s="13">
        <v>1895</v>
      </c>
      <c r="K561" s="13">
        <v>560</v>
      </c>
      <c r="L561" s="12">
        <v>0.1928</v>
      </c>
      <c r="M561" s="14">
        <v>1.2943271199999999</v>
      </c>
      <c r="N561" s="15">
        <v>0.82713599999999998</v>
      </c>
      <c r="O561" s="16"/>
      <c r="P561" s="16">
        <v>0.36095289390000002</v>
      </c>
      <c r="Q561" s="16">
        <v>0.30094580933035198</v>
      </c>
      <c r="R561" s="44"/>
      <c r="S561" s="12" t="str">
        <f>IF(A561="placement",MIN(P561,IF(R561="",Q561,R561)),"")</f>
        <v/>
      </c>
      <c r="T561" s="14" t="str">
        <f>IF($A561="placement",S561*J561,"")</f>
        <v/>
      </c>
      <c r="U561" s="13">
        <f>IF($A561="placement",T561,IF($A561="site",SUMIF($C:$C,$C561,$T:$T),IF($A561="user",SUMIF($B:$B,$B561,$T:$T),SUM($T:$T))))</f>
        <v>569.68000000000006</v>
      </c>
      <c r="V561" s="12">
        <f>U561/J561</f>
        <v>0.300622691292876</v>
      </c>
    </row>
    <row r="562" spans="1:22" hidden="1" x14ac:dyDescent="0.3">
      <c r="A562" s="17" t="s">
        <v>13</v>
      </c>
      <c r="B562" s="17" t="s">
        <v>8483</v>
      </c>
      <c r="C562" s="17" t="s">
        <v>8484</v>
      </c>
      <c r="D562" s="17" t="s">
        <v>9898</v>
      </c>
      <c r="E562" s="17"/>
      <c r="F562" s="18">
        <v>0.35420000000000001</v>
      </c>
      <c r="G562" s="36">
        <v>0</v>
      </c>
      <c r="H562" s="37">
        <v>196.6337</v>
      </c>
      <c r="I562" s="37">
        <v>29.166899999999998</v>
      </c>
      <c r="J562" s="19">
        <v>1894</v>
      </c>
      <c r="K562" s="19">
        <v>499</v>
      </c>
      <c r="L562" s="18">
        <v>0.14829999999999999</v>
      </c>
      <c r="M562" s="20">
        <v>2.1645390899999999</v>
      </c>
      <c r="N562" s="21">
        <v>1.57741</v>
      </c>
      <c r="O562" s="22"/>
      <c r="P562" s="22">
        <v>0.27124901350000002</v>
      </c>
      <c r="Q562" s="22">
        <v>0.27124901351048902</v>
      </c>
      <c r="R562" s="43"/>
      <c r="S562" s="18" t="str">
        <f>IF(A562="placement",MIN(P562,IF(R562="",Q562,R562)),"")</f>
        <v/>
      </c>
      <c r="T562" s="20" t="str">
        <f>IF($A562="placement",S562*J562,"")</f>
        <v/>
      </c>
      <c r="U562" s="19">
        <f>IF($A562="placement",T562,IF($A562="site",SUMIF($C:$C,$C562,$T:$T),IF($A562="user",SUMIF($B:$B,$B562,$T:$T),SUM($T:$T))))</f>
        <v>498.78022471310055</v>
      </c>
      <c r="V562" s="18">
        <f>U562/J562</f>
        <v>0.26334753152750823</v>
      </c>
    </row>
    <row r="563" spans="1:22" hidden="1" x14ac:dyDescent="0.3">
      <c r="A563" s="11" t="s">
        <v>10</v>
      </c>
      <c r="B563" s="11" t="s">
        <v>8483</v>
      </c>
      <c r="C563" s="11" t="s">
        <v>9898</v>
      </c>
      <c r="D563" s="35" t="s">
        <v>9898</v>
      </c>
      <c r="E563" s="11"/>
      <c r="F563" s="12">
        <v>0.35420000000000001</v>
      </c>
      <c r="G563" s="33">
        <v>0</v>
      </c>
      <c r="H563" s="34">
        <v>196.6337</v>
      </c>
      <c r="I563" s="34">
        <v>29.166899999999998</v>
      </c>
      <c r="J563" s="13">
        <v>1894</v>
      </c>
      <c r="K563" s="13">
        <v>499</v>
      </c>
      <c r="L563" s="12">
        <v>0.14829999999999999</v>
      </c>
      <c r="M563" s="14">
        <v>2.1645390899999999</v>
      </c>
      <c r="N563" s="15">
        <v>1.57741</v>
      </c>
      <c r="O563" s="16"/>
      <c r="P563" s="16">
        <v>0.27124901350000002</v>
      </c>
      <c r="Q563" s="16">
        <v>0.27124901351048902</v>
      </c>
      <c r="R563" s="44"/>
      <c r="S563" s="12" t="str">
        <f>IF(A563="placement",MIN(P563,IF(R563="",Q563,R563)),"")</f>
        <v/>
      </c>
      <c r="T563" s="14" t="str">
        <f>IF($A563="placement",S563*J563,"")</f>
        <v/>
      </c>
      <c r="U563" s="13">
        <f>IF($A563="placement",T563,IF($A563="site",SUMIF($C:$C,$C563,$T:$T),IF($A563="user",SUMIF($B:$B,$B563,$T:$T),SUM($T:$T))))</f>
        <v>498.78022471310055</v>
      </c>
      <c r="V563" s="12">
        <f>U563/J563</f>
        <v>0.26334753152750823</v>
      </c>
    </row>
    <row r="564" spans="1:22" x14ac:dyDescent="0.3">
      <c r="A564" s="23" t="s">
        <v>14</v>
      </c>
      <c r="B564" s="23" t="s">
        <v>3593</v>
      </c>
      <c r="C564" s="23" t="s">
        <v>3595</v>
      </c>
      <c r="D564" s="23" t="s">
        <v>3602</v>
      </c>
      <c r="E564" s="23" t="s">
        <v>3603</v>
      </c>
      <c r="F564" s="27">
        <v>0.25</v>
      </c>
      <c r="G564" s="24">
        <v>1</v>
      </c>
      <c r="H564" s="25">
        <v>91.886899999999997</v>
      </c>
      <c r="I564" s="25">
        <v>44.922400000000003</v>
      </c>
      <c r="J564" s="26">
        <v>1887</v>
      </c>
      <c r="K564" s="26">
        <v>472</v>
      </c>
      <c r="L564" s="27">
        <v>0.4889</v>
      </c>
      <c r="M564" s="28">
        <v>1.4002052700000001</v>
      </c>
      <c r="N564" s="29">
        <v>0.6</v>
      </c>
      <c r="O564" s="31" t="s">
        <v>42</v>
      </c>
      <c r="P564" s="31">
        <v>0.57149140129999998</v>
      </c>
      <c r="Q564" s="31">
        <v>0.25</v>
      </c>
      <c r="R564" s="42">
        <v>0.3</v>
      </c>
      <c r="S564" s="27">
        <f>IF(A564="placement",MIN(P564,IF(R564="",Q564,R564)),"")</f>
        <v>0.3</v>
      </c>
      <c r="T564" s="28">
        <f>IF($A564="placement",S564*J564,"")</f>
        <v>566.1</v>
      </c>
      <c r="U564" s="26">
        <f>IF($A564="placement",T564,IF($A564="site",SUMIF($C:$C,$C564,$T:$T),IF($A564="user",SUMIF($B:$B,$B564,$T:$T),SUM($T:$T))))</f>
        <v>566.1</v>
      </c>
      <c r="V564" s="27">
        <f>U564/J564</f>
        <v>0.3</v>
      </c>
    </row>
    <row r="565" spans="1:22" x14ac:dyDescent="0.3">
      <c r="A565" s="23" t="s">
        <v>14</v>
      </c>
      <c r="B565" s="23" t="s">
        <v>277</v>
      </c>
      <c r="C565" s="23" t="s">
        <v>279</v>
      </c>
      <c r="D565" s="32" t="s">
        <v>321</v>
      </c>
      <c r="E565" s="23" t="s">
        <v>322</v>
      </c>
      <c r="F565" s="27">
        <v>0.05</v>
      </c>
      <c r="G565" s="24">
        <v>1</v>
      </c>
      <c r="H565" s="25">
        <v>1991.771</v>
      </c>
      <c r="I565" s="25">
        <v>25.604500000000002</v>
      </c>
      <c r="J565" s="26">
        <v>1885</v>
      </c>
      <c r="K565" s="26">
        <v>94</v>
      </c>
      <c r="L565" s="27">
        <v>1.29E-2</v>
      </c>
      <c r="M565" s="28">
        <v>2.45346047</v>
      </c>
      <c r="N565" s="46">
        <v>2</v>
      </c>
      <c r="O565" s="31" t="s">
        <v>70</v>
      </c>
      <c r="P565" s="31">
        <v>0.18482485230000001</v>
      </c>
      <c r="Q565" s="31">
        <v>0.05</v>
      </c>
      <c r="R565" s="42">
        <v>0.15</v>
      </c>
      <c r="S565" s="27">
        <f>IF(A565="placement",MIN(P565,IF(R565="",Q565,R565)),"")</f>
        <v>0.15</v>
      </c>
      <c r="T565" s="28">
        <f>IF($A565="placement",S565*J565,"")</f>
        <v>282.75</v>
      </c>
      <c r="U565" s="26">
        <f>IF($A565="placement",T565,IF($A565="site",SUMIF($C:$C,$C565,$T:$T),IF($A565="user",SUMIF($B:$B,$B565,$T:$T),SUM($T:$T))))</f>
        <v>282.75</v>
      </c>
      <c r="V565" s="27">
        <f>U565/J565</f>
        <v>0.15</v>
      </c>
    </row>
    <row r="566" spans="1:22" hidden="1" x14ac:dyDescent="0.3">
      <c r="A566" s="23" t="s">
        <v>14</v>
      </c>
      <c r="B566" s="23" t="s">
        <v>5764</v>
      </c>
      <c r="C566" s="23" t="s">
        <v>5766</v>
      </c>
      <c r="D566" s="23" t="s">
        <v>5963</v>
      </c>
      <c r="E566" s="23" t="s">
        <v>5964</v>
      </c>
      <c r="F566" s="27">
        <v>0.15</v>
      </c>
      <c r="G566" s="24">
        <v>1</v>
      </c>
      <c r="H566" s="25">
        <v>478.31959999999998</v>
      </c>
      <c r="I566" s="25">
        <v>39.909700000000001</v>
      </c>
      <c r="J566" s="26">
        <v>1884</v>
      </c>
      <c r="K566" s="26">
        <v>283</v>
      </c>
      <c r="L566" s="27">
        <v>8.3400000000000002E-2</v>
      </c>
      <c r="M566" s="28">
        <v>1.5735549499999999</v>
      </c>
      <c r="N566" s="29">
        <v>1.25</v>
      </c>
      <c r="O566" s="31" t="s">
        <v>42</v>
      </c>
      <c r="P566" s="31">
        <v>0.2056203707</v>
      </c>
      <c r="Q566" s="31">
        <v>0.18</v>
      </c>
      <c r="R566" s="42"/>
      <c r="S566" s="27">
        <f>IF(A566="placement",MIN(P566,IF(R566="",Q566,R566)),"")</f>
        <v>0.18</v>
      </c>
      <c r="T566" s="28">
        <f>IF($A566="placement",S566*J566,"")</f>
        <v>339.12</v>
      </c>
      <c r="U566" s="26">
        <f>IF($A566="placement",T566,IF($A566="site",SUMIF($C:$C,$C566,$T:$T),IF($A566="user",SUMIF($B:$B,$B566,$T:$T),SUM($T:$T))))</f>
        <v>339.12</v>
      </c>
      <c r="V566" s="27">
        <f>U566/J566</f>
        <v>0.18</v>
      </c>
    </row>
    <row r="567" spans="1:22" x14ac:dyDescent="0.3">
      <c r="A567" s="23" t="s">
        <v>14</v>
      </c>
      <c r="B567" s="23" t="s">
        <v>6638</v>
      </c>
      <c r="C567" s="23" t="s">
        <v>6639</v>
      </c>
      <c r="D567" s="23" t="s">
        <v>6816</v>
      </c>
      <c r="E567" s="23" t="s">
        <v>6817</v>
      </c>
      <c r="F567" s="27">
        <v>0.25</v>
      </c>
      <c r="G567" s="24">
        <v>1</v>
      </c>
      <c r="H567" s="25">
        <v>239.8826</v>
      </c>
      <c r="I567" s="25">
        <v>112.1461</v>
      </c>
      <c r="J567" s="26">
        <v>1881</v>
      </c>
      <c r="K567" s="26">
        <v>470</v>
      </c>
      <c r="L567" s="27">
        <v>0.46750000000000003</v>
      </c>
      <c r="M567" s="28">
        <v>0.55908617000000005</v>
      </c>
      <c r="N567" s="29">
        <v>0.3</v>
      </c>
      <c r="O567" s="31" t="s">
        <v>12</v>
      </c>
      <c r="P567" s="31">
        <v>0.46341008280000001</v>
      </c>
      <c r="Q567" s="31">
        <v>0.249999999999999</v>
      </c>
      <c r="R567" s="42">
        <v>0.35</v>
      </c>
      <c r="S567" s="27">
        <f>IF(A567="placement",MIN(P567,IF(R567="",Q567,R567)),"")</f>
        <v>0.35</v>
      </c>
      <c r="T567" s="28">
        <f>IF($A567="placement",S567*J567,"")</f>
        <v>658.34999999999991</v>
      </c>
      <c r="U567" s="26">
        <f>IF($A567="placement",T567,IF($A567="site",SUMIF($C:$C,$C567,$T:$T),IF($A567="user",SUMIF($B:$B,$B567,$T:$T),SUM($T:$T))))</f>
        <v>658.34999999999991</v>
      </c>
      <c r="V567" s="27">
        <f>U567/J567</f>
        <v>0.35</v>
      </c>
    </row>
    <row r="568" spans="1:22" x14ac:dyDescent="0.3">
      <c r="A568" s="23" t="s">
        <v>14</v>
      </c>
      <c r="B568" s="23" t="s">
        <v>6853</v>
      </c>
      <c r="C568" s="23" t="s">
        <v>6855</v>
      </c>
      <c r="D568" s="23" t="s">
        <v>6860</v>
      </c>
      <c r="E568" s="23" t="s">
        <v>6854</v>
      </c>
      <c r="F568" s="27">
        <v>0.25</v>
      </c>
      <c r="G568" s="24">
        <v>1</v>
      </c>
      <c r="H568" s="25">
        <v>4920.6589999999997</v>
      </c>
      <c r="I568" s="25">
        <v>112.6776</v>
      </c>
      <c r="J568" s="26">
        <v>1880</v>
      </c>
      <c r="K568" s="26">
        <v>470</v>
      </c>
      <c r="L568" s="27">
        <v>2.29E-2</v>
      </c>
      <c r="M568" s="28">
        <v>0.55606376000000002</v>
      </c>
      <c r="N568" s="29">
        <v>0.16</v>
      </c>
      <c r="O568" s="31" t="s">
        <v>12</v>
      </c>
      <c r="P568" s="31">
        <v>0.7122632136</v>
      </c>
      <c r="Q568" s="31">
        <v>0.25</v>
      </c>
      <c r="R568" s="42">
        <v>0.3</v>
      </c>
      <c r="S568" s="27">
        <f>IF(A568="placement",MIN(P568,IF(R568="",Q568,R568)),"")</f>
        <v>0.3</v>
      </c>
      <c r="T568" s="28">
        <f>IF($A568="placement",S568*J568,"")</f>
        <v>564</v>
      </c>
      <c r="U568" s="26">
        <f>IF($A568="placement",T568,IF($A568="site",SUMIF($C:$C,$C568,$T:$T),IF($A568="user",SUMIF($B:$B,$B568,$T:$T),SUM($T:$T))))</f>
        <v>564</v>
      </c>
      <c r="V568" s="27">
        <f>U568/J568</f>
        <v>0.3</v>
      </c>
    </row>
    <row r="569" spans="1:22" x14ac:dyDescent="0.3">
      <c r="A569" s="23" t="s">
        <v>14</v>
      </c>
      <c r="B569" s="23" t="s">
        <v>7153</v>
      </c>
      <c r="C569" s="23" t="s">
        <v>7155</v>
      </c>
      <c r="D569" s="23" t="s">
        <v>7210</v>
      </c>
      <c r="E569" s="23" t="s">
        <v>7211</v>
      </c>
      <c r="F569" s="27">
        <v>0.25</v>
      </c>
      <c r="G569" s="24">
        <v>1</v>
      </c>
      <c r="H569" s="25">
        <v>210.1953</v>
      </c>
      <c r="I569" s="25">
        <v>145.41810000000001</v>
      </c>
      <c r="J569" s="26">
        <v>1880</v>
      </c>
      <c r="K569" s="26">
        <v>470</v>
      </c>
      <c r="L569" s="27">
        <v>0.69179999999999997</v>
      </c>
      <c r="M569" s="28">
        <v>0.43088057000000002</v>
      </c>
      <c r="N569" s="29">
        <v>0.15</v>
      </c>
      <c r="O569" s="31" t="s">
        <v>12</v>
      </c>
      <c r="P569" s="31">
        <v>0.65187569219999997</v>
      </c>
      <c r="Q569" s="31">
        <v>0.249999999999999</v>
      </c>
      <c r="R569" s="42">
        <v>0.35</v>
      </c>
      <c r="S569" s="27">
        <f>IF(A569="placement",MIN(P569,IF(R569="",Q569,R569)),"")</f>
        <v>0.35</v>
      </c>
      <c r="T569" s="28">
        <f>IF($A569="placement",S569*J569,"")</f>
        <v>658</v>
      </c>
      <c r="U569" s="26">
        <f>IF($A569="placement",T569,IF($A569="site",SUMIF($C:$C,$C569,$T:$T),IF($A569="user",SUMIF($B:$B,$B569,$T:$T),SUM($T:$T))))</f>
        <v>658</v>
      </c>
      <c r="V569" s="27">
        <f>U569/J569</f>
        <v>0.35</v>
      </c>
    </row>
    <row r="570" spans="1:22" x14ac:dyDescent="0.3">
      <c r="A570" s="23" t="s">
        <v>14</v>
      </c>
      <c r="B570" s="23" t="s">
        <v>4298</v>
      </c>
      <c r="C570" s="23" t="s">
        <v>4299</v>
      </c>
      <c r="D570" s="23" t="s">
        <v>4312</v>
      </c>
      <c r="E570" s="23" t="s">
        <v>4313</v>
      </c>
      <c r="F570" s="27">
        <v>0.15</v>
      </c>
      <c r="G570" s="24">
        <v>1</v>
      </c>
      <c r="H570" s="25">
        <v>283.47890000000001</v>
      </c>
      <c r="I570" s="25">
        <v>72.587199999999996</v>
      </c>
      <c r="J570" s="26">
        <v>1876</v>
      </c>
      <c r="K570" s="26">
        <v>279</v>
      </c>
      <c r="L570" s="27">
        <v>0.25609999999999999</v>
      </c>
      <c r="M570" s="28">
        <v>0.86133625999999996</v>
      </c>
      <c r="N570" s="29">
        <v>0.7</v>
      </c>
      <c r="O570" s="31" t="s">
        <v>42</v>
      </c>
      <c r="P570" s="31">
        <v>0.18730926710000001</v>
      </c>
      <c r="Q570" s="31">
        <v>0.15</v>
      </c>
      <c r="R570" s="42">
        <v>0.18</v>
      </c>
      <c r="S570" s="27">
        <f>IF(A570="placement",MIN(P570,IF(R570="",Q570,R570)),"")</f>
        <v>0.18</v>
      </c>
      <c r="T570" s="28">
        <f>IF($A570="placement",S570*J570,"")</f>
        <v>337.68</v>
      </c>
      <c r="U570" s="26">
        <f>IF($A570="placement",T570,IF($A570="site",SUMIF($C:$C,$C570,$T:$T),IF($A570="user",SUMIF($B:$B,$B570,$T:$T),SUM($T:$T))))</f>
        <v>337.68</v>
      </c>
      <c r="V570" s="27">
        <f>U570/J570</f>
        <v>0.18</v>
      </c>
    </row>
    <row r="571" spans="1:22" x14ac:dyDescent="0.3">
      <c r="A571" s="23" t="s">
        <v>14</v>
      </c>
      <c r="B571" s="23" t="s">
        <v>6638</v>
      </c>
      <c r="C571" s="23" t="s">
        <v>6639</v>
      </c>
      <c r="D571" s="32" t="s">
        <v>6693</v>
      </c>
      <c r="E571" s="23" t="s">
        <v>6694</v>
      </c>
      <c r="F571" s="27">
        <v>0.25</v>
      </c>
      <c r="G571" s="24">
        <v>1</v>
      </c>
      <c r="H571" s="25">
        <v>443.56549999999999</v>
      </c>
      <c r="I571" s="25">
        <v>108.6438</v>
      </c>
      <c r="J571" s="26">
        <v>1876</v>
      </c>
      <c r="K571" s="26">
        <v>469</v>
      </c>
      <c r="L571" s="27">
        <v>0.24490000000000001</v>
      </c>
      <c r="M571" s="28">
        <v>0.57571525999999995</v>
      </c>
      <c r="N571" s="29">
        <v>0.3</v>
      </c>
      <c r="O571" s="31" t="s">
        <v>12</v>
      </c>
      <c r="P571" s="31">
        <v>0.47890907360000001</v>
      </c>
      <c r="Q571" s="31">
        <v>0.25</v>
      </c>
      <c r="R571" s="42">
        <v>0.3</v>
      </c>
      <c r="S571" s="27">
        <f>IF(A571="placement",MIN(P571,IF(R571="",Q571,R571)),"")</f>
        <v>0.3</v>
      </c>
      <c r="T571" s="28">
        <f>IF($A571="placement",S571*J571,"")</f>
        <v>562.79999999999995</v>
      </c>
      <c r="U571" s="26">
        <f>IF($A571="placement",T571,IF($A571="site",SUMIF($C:$C,$C571,$T:$T),IF($A571="user",SUMIF($B:$B,$B571,$T:$T),SUM($T:$T))))</f>
        <v>562.79999999999995</v>
      </c>
      <c r="V571" s="27">
        <f>U571/J571</f>
        <v>0.3</v>
      </c>
    </row>
    <row r="572" spans="1:22" x14ac:dyDescent="0.3">
      <c r="A572" s="23" t="s">
        <v>14</v>
      </c>
      <c r="B572" s="23" t="s">
        <v>1220</v>
      </c>
      <c r="C572" s="23" t="s">
        <v>1222</v>
      </c>
      <c r="D572" s="23" t="s">
        <v>1227</v>
      </c>
      <c r="E572" s="23" t="s">
        <v>1228</v>
      </c>
      <c r="F572" s="27">
        <v>0.1</v>
      </c>
      <c r="G572" s="24">
        <v>1</v>
      </c>
      <c r="H572" s="25">
        <v>103.49039999999999</v>
      </c>
      <c r="I572" s="25">
        <v>68.007400000000004</v>
      </c>
      <c r="J572" s="26">
        <v>1874</v>
      </c>
      <c r="K572" s="26">
        <v>187</v>
      </c>
      <c r="L572" s="27">
        <v>0.65710000000000002</v>
      </c>
      <c r="M572" s="28">
        <v>0.91854829000000005</v>
      </c>
      <c r="N572" s="29">
        <v>0.5</v>
      </c>
      <c r="O572" s="31" t="s">
        <v>70</v>
      </c>
      <c r="P572" s="31">
        <v>0.45566280390000002</v>
      </c>
      <c r="Q572" s="31">
        <v>9.9999999999999895E-2</v>
      </c>
      <c r="R572" s="42">
        <v>0.18</v>
      </c>
      <c r="S572" s="27">
        <f>IF(A572="placement",MIN(P572,IF(R572="",Q572,R572)),"")</f>
        <v>0.18</v>
      </c>
      <c r="T572" s="28">
        <f>IF($A572="placement",S572*J572,"")</f>
        <v>337.32</v>
      </c>
      <c r="U572" s="26">
        <f>IF($A572="placement",T572,IF($A572="site",SUMIF($C:$C,$C572,$T:$T),IF($A572="user",SUMIF($B:$B,$B572,$T:$T),SUM($T:$T))))</f>
        <v>337.32</v>
      </c>
      <c r="V572" s="27">
        <f>U572/J572</f>
        <v>0.18</v>
      </c>
    </row>
    <row r="573" spans="1:22" hidden="1" x14ac:dyDescent="0.3">
      <c r="A573" s="23" t="s">
        <v>14</v>
      </c>
      <c r="B573" s="23" t="s">
        <v>8390</v>
      </c>
      <c r="C573" s="23" t="s">
        <v>8391</v>
      </c>
      <c r="D573" s="23" t="s">
        <v>8392</v>
      </c>
      <c r="E573" s="23" t="s">
        <v>1061</v>
      </c>
      <c r="F573" s="27">
        <v>0.3</v>
      </c>
      <c r="G573" s="24">
        <v>1</v>
      </c>
      <c r="H573" s="25">
        <v>712.33889999999997</v>
      </c>
      <c r="I573" s="25">
        <v>178.91489999999999</v>
      </c>
      <c r="J573" s="26">
        <v>1873</v>
      </c>
      <c r="K573" s="26">
        <v>562</v>
      </c>
      <c r="L573" s="27">
        <v>0.25119999999999998</v>
      </c>
      <c r="M573" s="28">
        <v>0.34896120000000003</v>
      </c>
      <c r="N573" s="29">
        <v>0.2</v>
      </c>
      <c r="O573" s="31" t="s">
        <v>42</v>
      </c>
      <c r="P573" s="31">
        <v>0.42687037630000002</v>
      </c>
      <c r="Q573" s="31">
        <v>0.29999999999999899</v>
      </c>
      <c r="R573" s="42"/>
      <c r="S573" s="27">
        <f>IF(A573="placement",MIN(P573,IF(R573="",Q573,R573)),"")</f>
        <v>0.29999999999999899</v>
      </c>
      <c r="T573" s="28">
        <f>IF($A573="placement",S573*J573,"")</f>
        <v>561.89999999999816</v>
      </c>
      <c r="U573" s="26">
        <f>IF($A573="placement",T573,IF($A573="site",SUMIF($C:$C,$C573,$T:$T),IF($A573="user",SUMIF($B:$B,$B573,$T:$T),SUM($T:$T))))</f>
        <v>561.89999999999816</v>
      </c>
      <c r="V573" s="27">
        <f>U573/J573</f>
        <v>0.29999999999999899</v>
      </c>
    </row>
    <row r="574" spans="1:22" hidden="1" x14ac:dyDescent="0.3">
      <c r="A574" s="17" t="s">
        <v>13</v>
      </c>
      <c r="B574" s="17" t="s">
        <v>6363</v>
      </c>
      <c r="C574" s="17" t="s">
        <v>6365</v>
      </c>
      <c r="D574" s="17" t="s">
        <v>9898</v>
      </c>
      <c r="E574" s="17"/>
      <c r="F574" s="18">
        <v>0.25</v>
      </c>
      <c r="G574" s="36">
        <v>1</v>
      </c>
      <c r="H574" s="37">
        <v>830.53110000000004</v>
      </c>
      <c r="I574" s="37">
        <v>118.5124</v>
      </c>
      <c r="J574" s="19">
        <v>1868</v>
      </c>
      <c r="K574" s="19">
        <v>467</v>
      </c>
      <c r="L574" s="18">
        <v>0.14269999999999999</v>
      </c>
      <c r="M574" s="20">
        <v>0.52541747000000005</v>
      </c>
      <c r="N574" s="21">
        <v>0.27072099999999999</v>
      </c>
      <c r="O574" s="22"/>
      <c r="P574" s="22">
        <v>0.48475066570000003</v>
      </c>
      <c r="Q574" s="22">
        <v>0.25</v>
      </c>
      <c r="R574" s="43"/>
      <c r="S574" s="18" t="str">
        <f>IF(A574="placement",MIN(P574,IF(R574="",Q574,R574)),"")</f>
        <v/>
      </c>
      <c r="T574" s="20" t="str">
        <f>IF($A574="placement",S574*J574,"")</f>
        <v/>
      </c>
      <c r="U574" s="19">
        <f>IF($A574="placement",T574,IF($A574="site",SUMIF($C:$C,$C574,$T:$T),IF($A574="user",SUMIF($B:$B,$B574,$T:$T),SUM($T:$T))))</f>
        <v>466.99999999999972</v>
      </c>
      <c r="V574" s="18">
        <f>U574/J574</f>
        <v>0.24999999999999986</v>
      </c>
    </row>
    <row r="575" spans="1:22" hidden="1" x14ac:dyDescent="0.3">
      <c r="A575" s="11" t="s">
        <v>10</v>
      </c>
      <c r="B575" s="11" t="s">
        <v>6363</v>
      </c>
      <c r="C575" s="11" t="s">
        <v>9898</v>
      </c>
      <c r="D575" s="11" t="s">
        <v>9898</v>
      </c>
      <c r="E575" s="11"/>
      <c r="F575" s="12">
        <v>0.25</v>
      </c>
      <c r="G575" s="33">
        <v>1</v>
      </c>
      <c r="H575" s="34">
        <v>830.53110000000004</v>
      </c>
      <c r="I575" s="34">
        <v>118.5124</v>
      </c>
      <c r="J575" s="13">
        <v>1868</v>
      </c>
      <c r="K575" s="13">
        <v>467</v>
      </c>
      <c r="L575" s="12">
        <v>0.14269999999999999</v>
      </c>
      <c r="M575" s="14">
        <v>0.52541747000000005</v>
      </c>
      <c r="N575" s="15">
        <v>0.27072099999999999</v>
      </c>
      <c r="O575" s="16"/>
      <c r="P575" s="16">
        <v>0.48475066570000003</v>
      </c>
      <c r="Q575" s="16">
        <v>0.25</v>
      </c>
      <c r="R575" s="44"/>
      <c r="S575" s="12" t="str">
        <f>IF(A575="placement",MIN(P575,IF(R575="",Q575,R575)),"")</f>
        <v/>
      </c>
      <c r="T575" s="14" t="str">
        <f>IF($A575="placement",S575*J575,"")</f>
        <v/>
      </c>
      <c r="U575" s="13">
        <f>IF($A575="placement",T575,IF($A575="site",SUMIF($C:$C,$C575,$T:$T),IF($A575="user",SUMIF($B:$B,$B575,$T:$T),SUM($T:$T))))</f>
        <v>466.99999999999972</v>
      </c>
      <c r="V575" s="12">
        <f>U575/J575</f>
        <v>0.24999999999999986</v>
      </c>
    </row>
    <row r="576" spans="1:22" hidden="1" x14ac:dyDescent="0.3">
      <c r="A576" s="23" t="s">
        <v>14</v>
      </c>
      <c r="B576" s="23" t="s">
        <v>9073</v>
      </c>
      <c r="C576" s="23" t="s">
        <v>9074</v>
      </c>
      <c r="D576" s="23" t="s">
        <v>9081</v>
      </c>
      <c r="E576" s="23" t="s">
        <v>9082</v>
      </c>
      <c r="F576" s="27">
        <v>0.15</v>
      </c>
      <c r="G576" s="24">
        <v>1</v>
      </c>
      <c r="H576" s="25">
        <v>955.91279999999995</v>
      </c>
      <c r="I576" s="25">
        <v>144.35290000000001</v>
      </c>
      <c r="J576" s="26">
        <v>1866</v>
      </c>
      <c r="K576" s="26">
        <v>134</v>
      </c>
      <c r="L576" s="27">
        <v>0.151</v>
      </c>
      <c r="M576" s="28">
        <v>0.43085642000000002</v>
      </c>
      <c r="N576" s="29">
        <v>0.4</v>
      </c>
      <c r="O576" s="31" t="s">
        <v>42</v>
      </c>
      <c r="P576" s="31">
        <v>7.1616474999999999E-2</v>
      </c>
      <c r="Q576" s="31">
        <v>7.1616474993436499E-2</v>
      </c>
      <c r="R576" s="42"/>
      <c r="S576" s="27">
        <f>IF(A576="placement",MIN(P576,IF(R576="",Q576,R576)),"")</f>
        <v>7.1616474993436499E-2</v>
      </c>
      <c r="T576" s="28">
        <f>IF($A576="placement",S576*J576,"")</f>
        <v>133.6363423377525</v>
      </c>
      <c r="U576" s="23">
        <f>IF($A576="placement",T576,IF($A576="site",SUMIF($C:$C,$C576,$T:$T),IF($A576="user",SUMIF($B:$B,$B576,$T:$T),SUM($T:$T))))</f>
        <v>133.6363423377525</v>
      </c>
      <c r="V576" s="27">
        <f>U576/J576</f>
        <v>7.1616474993436499E-2</v>
      </c>
    </row>
    <row r="577" spans="1:22" hidden="1" x14ac:dyDescent="0.3">
      <c r="A577" s="23" t="s">
        <v>14</v>
      </c>
      <c r="B577" s="23" t="s">
        <v>5690</v>
      </c>
      <c r="C577" s="23" t="s">
        <v>5692</v>
      </c>
      <c r="D577" s="23" t="s">
        <v>5697</v>
      </c>
      <c r="E577" s="23" t="s">
        <v>5698</v>
      </c>
      <c r="F577" s="27">
        <v>0.15</v>
      </c>
      <c r="G577" s="24">
        <v>1</v>
      </c>
      <c r="H577" s="25">
        <v>303.25830000000002</v>
      </c>
      <c r="I577" s="25">
        <v>34.914999999999999</v>
      </c>
      <c r="J577" s="26">
        <v>1859</v>
      </c>
      <c r="K577" s="26">
        <v>278</v>
      </c>
      <c r="L577" s="27">
        <v>0.11509999999999999</v>
      </c>
      <c r="M577" s="28">
        <v>1.7743687699999999</v>
      </c>
      <c r="N577" s="29">
        <v>1.5</v>
      </c>
      <c r="O577" s="31" t="s">
        <v>42</v>
      </c>
      <c r="P577" s="31">
        <v>0.15462894599999999</v>
      </c>
      <c r="Q577" s="31">
        <v>0.15</v>
      </c>
      <c r="R577" s="42"/>
      <c r="S577" s="27">
        <f>IF(A577="placement",MIN(P577,IF(R577="",Q577,R577)),"")</f>
        <v>0.15</v>
      </c>
      <c r="T577" s="28">
        <f>IF($A577="placement",S577*J577,"")</f>
        <v>278.84999999999997</v>
      </c>
      <c r="U577" s="26">
        <f>IF($A577="placement",T577,IF($A577="site",SUMIF($C:$C,$C577,$T:$T),IF($A577="user",SUMIF($B:$B,$B577,$T:$T),SUM($T:$T))))</f>
        <v>278.84999999999997</v>
      </c>
      <c r="V577" s="27">
        <f>U577/J577</f>
        <v>0.15</v>
      </c>
    </row>
    <row r="578" spans="1:22" x14ac:dyDescent="0.3">
      <c r="A578" s="23" t="s">
        <v>14</v>
      </c>
      <c r="B578" s="23" t="s">
        <v>678</v>
      </c>
      <c r="C578" s="23" t="s">
        <v>680</v>
      </c>
      <c r="D578" s="23" t="s">
        <v>868</v>
      </c>
      <c r="E578" s="23" t="s">
        <v>869</v>
      </c>
      <c r="F578" s="27">
        <v>0.25</v>
      </c>
      <c r="G578" s="24">
        <v>1</v>
      </c>
      <c r="H578" s="25">
        <v>133.27809999999999</v>
      </c>
      <c r="I578" s="25">
        <v>78.769499999999994</v>
      </c>
      <c r="J578" s="26">
        <v>1857</v>
      </c>
      <c r="K578" s="26">
        <v>464</v>
      </c>
      <c r="L578" s="27">
        <v>0.59099999999999997</v>
      </c>
      <c r="M578" s="28">
        <v>0.78589909000000002</v>
      </c>
      <c r="N578" s="29">
        <v>0.25</v>
      </c>
      <c r="O578" s="31" t="s">
        <v>12</v>
      </c>
      <c r="P578" s="31">
        <v>0.68189300340000003</v>
      </c>
      <c r="Q578" s="31">
        <v>0.25</v>
      </c>
      <c r="R578" s="42">
        <v>0.35</v>
      </c>
      <c r="S578" s="27">
        <f>IF(A578="placement",MIN(P578,IF(R578="",Q578,R578)),"")</f>
        <v>0.35</v>
      </c>
      <c r="T578" s="28">
        <f>IF($A578="placement",S578*J578,"")</f>
        <v>649.94999999999993</v>
      </c>
      <c r="U578" s="26">
        <f>IF($A578="placement",T578,IF($A578="site",SUMIF($C:$C,$C578,$T:$T),IF($A578="user",SUMIF($B:$B,$B578,$T:$T),SUM($T:$T))))</f>
        <v>649.94999999999993</v>
      </c>
      <c r="V578" s="27">
        <f>U578/J578</f>
        <v>0.35</v>
      </c>
    </row>
    <row r="579" spans="1:22" hidden="1" x14ac:dyDescent="0.3">
      <c r="A579" s="17" t="s">
        <v>13</v>
      </c>
      <c r="B579" s="17" t="s">
        <v>9495</v>
      </c>
      <c r="C579" s="17" t="s">
        <v>9497</v>
      </c>
      <c r="D579" s="17" t="s">
        <v>9898</v>
      </c>
      <c r="E579" s="17"/>
      <c r="F579" s="18">
        <v>0.25</v>
      </c>
      <c r="G579" s="36">
        <v>1</v>
      </c>
      <c r="H579" s="37">
        <v>1612.2699</v>
      </c>
      <c r="I579" s="37">
        <v>148.47739999999999</v>
      </c>
      <c r="J579" s="19">
        <v>1854</v>
      </c>
      <c r="K579" s="19">
        <v>463</v>
      </c>
      <c r="L579" s="18">
        <v>9.2100000000000001E-2</v>
      </c>
      <c r="M579" s="20">
        <v>0.41612881000000002</v>
      </c>
      <c r="N579" s="21">
        <v>0.03</v>
      </c>
      <c r="O579" s="22"/>
      <c r="P579" s="22">
        <v>0.92790693830000004</v>
      </c>
      <c r="Q579" s="22">
        <v>0.249999999999999</v>
      </c>
      <c r="R579" s="43"/>
      <c r="S579" s="18" t="str">
        <f>IF(A579="placement",MIN(P579,IF(R579="",Q579,R579)),"")</f>
        <v/>
      </c>
      <c r="T579" s="20" t="str">
        <f>IF($A579="placement",S579*J579,"")</f>
        <v/>
      </c>
      <c r="U579" s="19">
        <f>IF($A579="placement",T579,IF($A579="site",SUMIF($C:$C,$C579,$T:$T),IF($A579="user",SUMIF($B:$B,$B579,$T:$T),SUM($T:$T))))</f>
        <v>463.49999999999864</v>
      </c>
      <c r="V579" s="18">
        <f>U579/J579</f>
        <v>0.24999999999999925</v>
      </c>
    </row>
    <row r="580" spans="1:22" hidden="1" x14ac:dyDescent="0.3">
      <c r="A580" s="11" t="s">
        <v>10</v>
      </c>
      <c r="B580" s="11" t="s">
        <v>9495</v>
      </c>
      <c r="C580" s="11" t="s">
        <v>9898</v>
      </c>
      <c r="D580" s="11" t="s">
        <v>9898</v>
      </c>
      <c r="E580" s="11"/>
      <c r="F580" s="12">
        <v>0.25</v>
      </c>
      <c r="G580" s="33">
        <v>1</v>
      </c>
      <c r="H580" s="34">
        <v>1612.2699</v>
      </c>
      <c r="I580" s="34">
        <v>148.47739999999999</v>
      </c>
      <c r="J580" s="13">
        <v>1854</v>
      </c>
      <c r="K580" s="13">
        <v>463</v>
      </c>
      <c r="L580" s="12">
        <v>9.2100000000000001E-2</v>
      </c>
      <c r="M580" s="14">
        <v>0.41612881000000002</v>
      </c>
      <c r="N580" s="15">
        <v>0.03</v>
      </c>
      <c r="O580" s="16"/>
      <c r="P580" s="16">
        <v>0.92790693830000004</v>
      </c>
      <c r="Q580" s="16">
        <v>0.249999999999999</v>
      </c>
      <c r="R580" s="44"/>
      <c r="S580" s="12" t="str">
        <f>IF(A580="placement",MIN(P580,IF(R580="",Q580,R580)),"")</f>
        <v/>
      </c>
      <c r="T580" s="14" t="str">
        <f>IF($A580="placement",S580*J580,"")</f>
        <v/>
      </c>
      <c r="U580" s="13">
        <f>IF($A580="placement",T580,IF($A580="site",SUMIF($C:$C,$C580,$T:$T),IF($A580="user",SUMIF($B:$B,$B580,$T:$T),SUM($T:$T))))</f>
        <v>463.49999999999864</v>
      </c>
      <c r="V580" s="12">
        <f>U580/J580</f>
        <v>0.24999999999999925</v>
      </c>
    </row>
    <row r="581" spans="1:22" hidden="1" x14ac:dyDescent="0.3">
      <c r="A581" s="23" t="s">
        <v>14</v>
      </c>
      <c r="B581" s="23" t="s">
        <v>8342</v>
      </c>
      <c r="C581" s="23" t="s">
        <v>8343</v>
      </c>
      <c r="D581" s="23" t="s">
        <v>8346</v>
      </c>
      <c r="E581" s="23" t="s">
        <v>10361</v>
      </c>
      <c r="F581" s="27">
        <v>0.25</v>
      </c>
      <c r="G581" s="24">
        <v>1</v>
      </c>
      <c r="H581" s="25">
        <v>97.572599999999994</v>
      </c>
      <c r="I581" s="25">
        <v>28.836500000000001</v>
      </c>
      <c r="J581" s="26">
        <v>1852</v>
      </c>
      <c r="K581" s="26">
        <v>381</v>
      </c>
      <c r="L581" s="27">
        <v>0.29549999999999998</v>
      </c>
      <c r="M581" s="28">
        <v>2.1405668900000001</v>
      </c>
      <c r="N581" s="29">
        <v>1.7</v>
      </c>
      <c r="O581" s="31" t="s">
        <v>42</v>
      </c>
      <c r="P581" s="31">
        <v>0.20581785720000001</v>
      </c>
      <c r="Q581" s="31">
        <v>0.2058178572189</v>
      </c>
      <c r="R581" s="42"/>
      <c r="S581" s="27">
        <f>IF(A581="placement",MIN(P581,IF(R581="",Q581,R581)),"")</f>
        <v>0.20581785720000001</v>
      </c>
      <c r="T581" s="28">
        <f>IF($A581="placement",S581*J581,"")</f>
        <v>381.17467153440003</v>
      </c>
      <c r="U581" s="26">
        <f>IF($A581="placement",T581,IF($A581="site",SUMIF($C:$C,$C581,$T:$T),IF($A581="user",SUMIF($B:$B,$B581,$T:$T),SUM($T:$T))))</f>
        <v>381.17467153440003</v>
      </c>
      <c r="V581" s="27">
        <f>U581/J581</f>
        <v>0.20581785720000001</v>
      </c>
    </row>
    <row r="582" spans="1:22" hidden="1" x14ac:dyDescent="0.3">
      <c r="A582" s="17" t="s">
        <v>13</v>
      </c>
      <c r="B582" s="17" t="s">
        <v>7663</v>
      </c>
      <c r="C582" s="17" t="s">
        <v>7665</v>
      </c>
      <c r="D582" s="17" t="s">
        <v>9898</v>
      </c>
      <c r="E582" s="17"/>
      <c r="F582" s="18">
        <v>0.31159999999999999</v>
      </c>
      <c r="G582" s="36">
        <v>0.92194697999999997</v>
      </c>
      <c r="H582" s="37">
        <v>297.6404</v>
      </c>
      <c r="I582" s="37">
        <v>40.137799999999999</v>
      </c>
      <c r="J582" s="19">
        <v>1846</v>
      </c>
      <c r="K582" s="19">
        <v>311</v>
      </c>
      <c r="L582" s="18">
        <v>0.13489999999999999</v>
      </c>
      <c r="M582" s="20">
        <v>1.5334246899999999</v>
      </c>
      <c r="N582" s="21">
        <v>1.2496020000000001</v>
      </c>
      <c r="O582" s="22"/>
      <c r="P582" s="22">
        <v>0.18509072409999999</v>
      </c>
      <c r="Q582" s="22">
        <v>0.18509072407743099</v>
      </c>
      <c r="R582" s="43"/>
      <c r="S582" s="18" t="str">
        <f>IF(A582="placement",MIN(P582,IF(R582="",Q582,R582)),"")</f>
        <v/>
      </c>
      <c r="T582" s="20" t="str">
        <f>IF($A582="placement",S582*J582,"")</f>
        <v/>
      </c>
      <c r="U582" s="19">
        <f>IF($A582="placement",T582,IF($A582="site",SUMIF($C:$C,$C582,$T:$T),IF($A582="user",SUMIF($B:$B,$B582,$T:$T),SUM($T:$T))))</f>
        <v>311.06447954119665</v>
      </c>
      <c r="V582" s="18">
        <f>U582/J582</f>
        <v>0.1685073020266504</v>
      </c>
    </row>
    <row r="583" spans="1:22" hidden="1" x14ac:dyDescent="0.3">
      <c r="A583" s="11" t="s">
        <v>10</v>
      </c>
      <c r="B583" s="11" t="s">
        <v>7663</v>
      </c>
      <c r="C583" s="11" t="s">
        <v>9898</v>
      </c>
      <c r="D583" s="11" t="s">
        <v>9898</v>
      </c>
      <c r="E583" s="11"/>
      <c r="F583" s="12">
        <v>0.31159999999999999</v>
      </c>
      <c r="G583" s="33">
        <v>0.92194697999999997</v>
      </c>
      <c r="H583" s="34">
        <v>297.6404</v>
      </c>
      <c r="I583" s="34">
        <v>40.137799999999999</v>
      </c>
      <c r="J583" s="13">
        <v>1846</v>
      </c>
      <c r="K583" s="13">
        <v>311</v>
      </c>
      <c r="L583" s="12">
        <v>0.13489999999999999</v>
      </c>
      <c r="M583" s="14">
        <v>1.5334246899999999</v>
      </c>
      <c r="N583" s="15">
        <v>1.2496020000000001</v>
      </c>
      <c r="O583" s="16"/>
      <c r="P583" s="16">
        <v>0.18509072409999999</v>
      </c>
      <c r="Q583" s="16">
        <v>0.18509072407743099</v>
      </c>
      <c r="R583" s="44"/>
      <c r="S583" s="12" t="str">
        <f>IF(A583="placement",MIN(P583,IF(R583="",Q583,R583)),"")</f>
        <v/>
      </c>
      <c r="T583" s="14" t="str">
        <f>IF($A583="placement",S583*J583,"")</f>
        <v/>
      </c>
      <c r="U583" s="13">
        <f>IF($A583="placement",T583,IF($A583="site",SUMIF($C:$C,$C583,$T:$T),IF($A583="user",SUMIF($B:$B,$B583,$T:$T),SUM($T:$T))))</f>
        <v>311.06447954119665</v>
      </c>
      <c r="V583" s="12">
        <f>U583/J583</f>
        <v>0.1685073020266504</v>
      </c>
    </row>
    <row r="584" spans="1:22" hidden="1" x14ac:dyDescent="0.3">
      <c r="A584" s="23" t="s">
        <v>14</v>
      </c>
      <c r="B584" s="23" t="s">
        <v>3889</v>
      </c>
      <c r="C584" s="23" t="s">
        <v>3891</v>
      </c>
      <c r="D584" s="23" t="s">
        <v>3900</v>
      </c>
      <c r="E584" s="23" t="s">
        <v>3901</v>
      </c>
      <c r="F584" s="27">
        <v>0.25</v>
      </c>
      <c r="G584" s="24">
        <v>1</v>
      </c>
      <c r="H584" s="25">
        <v>177.22239999999999</v>
      </c>
      <c r="I584" s="25">
        <v>40.522599999999997</v>
      </c>
      <c r="J584" s="26">
        <v>1845</v>
      </c>
      <c r="K584" s="26">
        <v>461</v>
      </c>
      <c r="L584" s="27">
        <v>0.22869999999999999</v>
      </c>
      <c r="M584" s="28">
        <v>1.5174140700000001</v>
      </c>
      <c r="N584" s="29">
        <v>0.8</v>
      </c>
      <c r="O584" s="31" t="s">
        <v>12</v>
      </c>
      <c r="P584" s="31">
        <v>0.47278728069999998</v>
      </c>
      <c r="Q584" s="31">
        <v>0.25</v>
      </c>
      <c r="R584" s="42"/>
      <c r="S584" s="27">
        <f>IF(A584="placement",MIN(P584,IF(R584="",Q584,R584)),"")</f>
        <v>0.25</v>
      </c>
      <c r="T584" s="28">
        <f>IF($A584="placement",S584*J584,"")</f>
        <v>461.25</v>
      </c>
      <c r="U584" s="26">
        <f>IF($A584="placement",T584,IF($A584="site",SUMIF($C:$C,$C584,$T:$T),IF($A584="user",SUMIF($B:$B,$B584,$T:$T),SUM($T:$T))))</f>
        <v>461.25</v>
      </c>
      <c r="V584" s="27">
        <f>U584/J584</f>
        <v>0.25</v>
      </c>
    </row>
    <row r="585" spans="1:22" x14ac:dyDescent="0.3">
      <c r="A585" s="23" t="s">
        <v>14</v>
      </c>
      <c r="B585" s="23" t="s">
        <v>7689</v>
      </c>
      <c r="C585" s="23" t="s">
        <v>7690</v>
      </c>
      <c r="D585" s="23" t="s">
        <v>7903</v>
      </c>
      <c r="E585" s="23" t="s">
        <v>7904</v>
      </c>
      <c r="F585" s="27">
        <v>0.1</v>
      </c>
      <c r="G585" s="24">
        <v>1</v>
      </c>
      <c r="H585" s="25">
        <v>522.35749999999996</v>
      </c>
      <c r="I585" s="25">
        <v>115.2456</v>
      </c>
      <c r="J585" s="26">
        <v>1844</v>
      </c>
      <c r="K585" s="26">
        <v>184</v>
      </c>
      <c r="L585" s="27">
        <v>0.22059999999999999</v>
      </c>
      <c r="M585" s="28">
        <v>0.53337895000000002</v>
      </c>
      <c r="N585" s="29">
        <v>0.45</v>
      </c>
      <c r="O585" s="31" t="s">
        <v>42</v>
      </c>
      <c r="P585" s="31">
        <v>0.1563221611</v>
      </c>
      <c r="Q585" s="31">
        <v>9.9999999999999895E-2</v>
      </c>
      <c r="R585" s="42">
        <v>0.12</v>
      </c>
      <c r="S585" s="27">
        <f>IF(A585="placement",MIN(P585,IF(R585="",Q585,R585)),"")</f>
        <v>0.12</v>
      </c>
      <c r="T585" s="28">
        <f>IF($A585="placement",S585*J585,"")</f>
        <v>221.28</v>
      </c>
      <c r="U585" s="26">
        <f>IF($A585="placement",T585,IF($A585="site",SUMIF($C:$C,$C585,$T:$T),IF($A585="user",SUMIF($B:$B,$B585,$T:$T),SUM($T:$T))))</f>
        <v>221.28</v>
      </c>
      <c r="V585" s="27">
        <f>U585/J585</f>
        <v>0.12</v>
      </c>
    </row>
    <row r="586" spans="1:22" hidden="1" x14ac:dyDescent="0.3">
      <c r="A586" s="23" t="s">
        <v>14</v>
      </c>
      <c r="B586" s="23" t="s">
        <v>8565</v>
      </c>
      <c r="C586" s="23" t="s">
        <v>8566</v>
      </c>
      <c r="D586" s="23" t="s">
        <v>8577</v>
      </c>
      <c r="E586" s="23" t="s">
        <v>8578</v>
      </c>
      <c r="F586" s="27">
        <v>0.25</v>
      </c>
      <c r="G586" s="24">
        <v>1</v>
      </c>
      <c r="H586" s="25">
        <v>122.5119</v>
      </c>
      <c r="I586" s="25">
        <v>38.048499999999997</v>
      </c>
      <c r="J586" s="26">
        <v>1842</v>
      </c>
      <c r="K586" s="26">
        <v>414</v>
      </c>
      <c r="L586" s="27">
        <v>0.31059999999999999</v>
      </c>
      <c r="M586" s="28">
        <v>1.6138165799999999</v>
      </c>
      <c r="N586" s="29">
        <v>1.25</v>
      </c>
      <c r="O586" s="31" t="s">
        <v>42</v>
      </c>
      <c r="P586" s="31">
        <v>0.22543861649999999</v>
      </c>
      <c r="Q586" s="31">
        <v>0.22543861649129601</v>
      </c>
      <c r="R586" s="42"/>
      <c r="S586" s="27">
        <f>IF(A586="placement",MIN(P586,IF(R586="",Q586,R586)),"")</f>
        <v>0.22543861649129601</v>
      </c>
      <c r="T586" s="28">
        <f>IF($A586="placement",S586*J586,"")</f>
        <v>415.25793157696728</v>
      </c>
      <c r="U586" s="26">
        <f>IF($A586="placement",T586,IF($A586="site",SUMIF($C:$C,$C586,$T:$T),IF($A586="user",SUMIF($B:$B,$B586,$T:$T),SUM($T:$T))))</f>
        <v>415.25793157696728</v>
      </c>
      <c r="V586" s="27">
        <f>U586/J586</f>
        <v>0.22543861649129604</v>
      </c>
    </row>
    <row r="587" spans="1:22" x14ac:dyDescent="0.3">
      <c r="A587" s="23" t="s">
        <v>14</v>
      </c>
      <c r="B587" s="23" t="s">
        <v>6586</v>
      </c>
      <c r="C587" s="23" t="s">
        <v>6587</v>
      </c>
      <c r="D587" s="23" t="s">
        <v>6604</v>
      </c>
      <c r="E587" s="23" t="s">
        <v>6605</v>
      </c>
      <c r="F587" s="27">
        <v>0.25</v>
      </c>
      <c r="G587" s="24">
        <v>1</v>
      </c>
      <c r="H587" s="25">
        <v>135.054</v>
      </c>
      <c r="I587" s="25">
        <v>39.668900000000001</v>
      </c>
      <c r="J587" s="26">
        <v>1841</v>
      </c>
      <c r="K587" s="26">
        <v>459</v>
      </c>
      <c r="L587" s="27">
        <v>0.29370000000000002</v>
      </c>
      <c r="M587" s="28">
        <v>1.54731051</v>
      </c>
      <c r="N587" s="29">
        <v>0.85</v>
      </c>
      <c r="O587" s="31" t="s">
        <v>12</v>
      </c>
      <c r="P587" s="31">
        <v>0.45065971189999998</v>
      </c>
      <c r="Q587" s="31">
        <v>0.249999999999999</v>
      </c>
      <c r="R587" s="42">
        <v>0.35</v>
      </c>
      <c r="S587" s="27">
        <f>IF(A587="placement",MIN(P587,IF(R587="",Q587,R587)),"")</f>
        <v>0.35</v>
      </c>
      <c r="T587" s="28">
        <f>IF($A587="placement",S587*J587,"")</f>
        <v>644.34999999999991</v>
      </c>
      <c r="U587" s="26">
        <f>IF($A587="placement",T587,IF($A587="site",SUMIF($C:$C,$C587,$T:$T),IF($A587="user",SUMIF($B:$B,$B587,$T:$T),SUM($T:$T))))</f>
        <v>644.34999999999991</v>
      </c>
      <c r="V587" s="27">
        <f>U587/J587</f>
        <v>0.35</v>
      </c>
    </row>
    <row r="588" spans="1:22" hidden="1" x14ac:dyDescent="0.3">
      <c r="A588" s="23" t="s">
        <v>14</v>
      </c>
      <c r="B588" s="23" t="s">
        <v>8093</v>
      </c>
      <c r="C588" s="23" t="s">
        <v>8095</v>
      </c>
      <c r="D588" s="23" t="s">
        <v>8098</v>
      </c>
      <c r="E588" s="23" t="s">
        <v>8094</v>
      </c>
      <c r="F588" s="27">
        <v>0.33</v>
      </c>
      <c r="G588" s="24">
        <v>1</v>
      </c>
      <c r="H588" s="25">
        <v>459.7867</v>
      </c>
      <c r="I588" s="25">
        <v>60.253999999999998</v>
      </c>
      <c r="J588" s="26">
        <v>1834</v>
      </c>
      <c r="K588" s="26">
        <v>605</v>
      </c>
      <c r="L588" s="27">
        <v>0.13100000000000001</v>
      </c>
      <c r="M588" s="28">
        <v>1.0146875799999999</v>
      </c>
      <c r="N588" s="29">
        <v>0.6</v>
      </c>
      <c r="O588" s="31" t="s">
        <v>42</v>
      </c>
      <c r="P588" s="31">
        <v>0.40868498920000002</v>
      </c>
      <c r="Q588" s="31">
        <v>0.33</v>
      </c>
      <c r="R588" s="42"/>
      <c r="S588" s="27">
        <f>IF(A588="placement",MIN(P588,IF(R588="",Q588,R588)),"")</f>
        <v>0.33</v>
      </c>
      <c r="T588" s="28">
        <f>IF($A588="placement",S588*J588,"")</f>
        <v>605.22</v>
      </c>
      <c r="U588" s="26">
        <f>IF($A588="placement",T588,IF($A588="site",SUMIF($C:$C,$C588,$T:$T),IF($A588="user",SUMIF($B:$B,$B588,$T:$T),SUM($T:$T))))</f>
        <v>605.22</v>
      </c>
      <c r="V588" s="27">
        <f>U588/J588</f>
        <v>0.33</v>
      </c>
    </row>
    <row r="589" spans="1:22" hidden="1" x14ac:dyDescent="0.3">
      <c r="A589" s="23" t="s">
        <v>14</v>
      </c>
      <c r="B589" s="23" t="s">
        <v>2238</v>
      </c>
      <c r="C589" s="23" t="s">
        <v>2240</v>
      </c>
      <c r="D589" s="32" t="s">
        <v>2251</v>
      </c>
      <c r="E589" s="23" t="s">
        <v>2239</v>
      </c>
      <c r="F589" s="27">
        <v>0.25</v>
      </c>
      <c r="G589" s="24">
        <v>1</v>
      </c>
      <c r="H589" s="25">
        <v>671.35910000000001</v>
      </c>
      <c r="I589" s="25">
        <v>48.096400000000003</v>
      </c>
      <c r="J589" s="26">
        <v>1833</v>
      </c>
      <c r="K589" s="26">
        <v>388</v>
      </c>
      <c r="L589" s="27">
        <v>7.1599999999999997E-2</v>
      </c>
      <c r="M589" s="28">
        <v>1.2704459800000001</v>
      </c>
      <c r="N589" s="29">
        <v>1</v>
      </c>
      <c r="O589" s="31" t="s">
        <v>12</v>
      </c>
      <c r="P589" s="31">
        <v>0.21287483569999999</v>
      </c>
      <c r="Q589" s="31">
        <v>0.21287483570143001</v>
      </c>
      <c r="R589" s="42"/>
      <c r="S589" s="27">
        <f>IF(A589="placement",MIN(P589,IF(R589="",Q589,R589)),"")</f>
        <v>0.21287483569999999</v>
      </c>
      <c r="T589" s="28">
        <f>IF($A589="placement",S589*J589,"")</f>
        <v>390.19957383809998</v>
      </c>
      <c r="U589" s="26">
        <f>IF($A589="placement",T589,IF($A589="site",SUMIF($C:$C,$C589,$T:$T),IF($A589="user",SUMIF($B:$B,$B589,$T:$T),SUM($T:$T))))</f>
        <v>390.19957383809998</v>
      </c>
      <c r="V589" s="27">
        <f>U589/J589</f>
        <v>0.21287483569999999</v>
      </c>
    </row>
    <row r="590" spans="1:22" x14ac:dyDescent="0.3">
      <c r="A590" s="23" t="s">
        <v>14</v>
      </c>
      <c r="B590" s="23" t="s">
        <v>9673</v>
      </c>
      <c r="C590" s="23" t="s">
        <v>9675</v>
      </c>
      <c r="D590" s="23" t="s">
        <v>9680</v>
      </c>
      <c r="E590" s="23" t="s">
        <v>9681</v>
      </c>
      <c r="F590" s="27">
        <v>0.15</v>
      </c>
      <c r="G590" s="24">
        <v>1</v>
      </c>
      <c r="H590" s="25">
        <v>173.1601</v>
      </c>
      <c r="I590" s="25">
        <v>49.340899999999998</v>
      </c>
      <c r="J590" s="26">
        <v>1830</v>
      </c>
      <c r="K590" s="26">
        <v>274</v>
      </c>
      <c r="L590" s="27">
        <v>0.28489999999999999</v>
      </c>
      <c r="M590" s="28">
        <v>1.23627029</v>
      </c>
      <c r="N590" s="29">
        <v>0.99</v>
      </c>
      <c r="O590" s="31" t="s">
        <v>42</v>
      </c>
      <c r="P590" s="31">
        <v>0.19920424449999999</v>
      </c>
      <c r="Q590" s="31">
        <v>0.15</v>
      </c>
      <c r="R590" s="42">
        <v>0.19</v>
      </c>
      <c r="S590" s="27">
        <f>IF(A590="placement",MIN(P590,IF(R590="",Q590,R590)),"")</f>
        <v>0.19</v>
      </c>
      <c r="T590" s="28">
        <f>IF($A590="placement",S590*J590,"")</f>
        <v>347.7</v>
      </c>
      <c r="U590" s="26">
        <f>IF($A590="placement",T590,IF($A590="site",SUMIF($C:$C,$C590,$T:$T),IF($A590="user",SUMIF($B:$B,$B590,$T:$T),SUM($T:$T))))</f>
        <v>347.7</v>
      </c>
      <c r="V590" s="27">
        <f>U590/J590</f>
        <v>0.19</v>
      </c>
    </row>
    <row r="591" spans="1:22" hidden="1" x14ac:dyDescent="0.3">
      <c r="A591" s="23" t="s">
        <v>14</v>
      </c>
      <c r="B591" s="23" t="s">
        <v>4820</v>
      </c>
      <c r="C591" s="23" t="s">
        <v>4822</v>
      </c>
      <c r="D591" s="23" t="s">
        <v>4827</v>
      </c>
      <c r="E591" s="23" t="s">
        <v>4828</v>
      </c>
      <c r="F591" s="27">
        <v>0.25</v>
      </c>
      <c r="G591" s="24">
        <v>1</v>
      </c>
      <c r="H591" s="25">
        <v>836.55349999999999</v>
      </c>
      <c r="I591" s="25">
        <v>93.4161</v>
      </c>
      <c r="J591" s="26">
        <v>1829</v>
      </c>
      <c r="K591" s="26">
        <v>408</v>
      </c>
      <c r="L591" s="27">
        <v>0.11169999999999999</v>
      </c>
      <c r="M591" s="28">
        <v>0.65275411000000005</v>
      </c>
      <c r="N591" s="29">
        <v>0.5</v>
      </c>
      <c r="O591" s="31" t="s">
        <v>12</v>
      </c>
      <c r="P591" s="31">
        <v>0.23401478379999999</v>
      </c>
      <c r="Q591" s="31">
        <v>0.23401478384160501</v>
      </c>
      <c r="R591" s="42"/>
      <c r="S591" s="27">
        <f>IF(A591="placement",MIN(P591,IF(R591="",Q591,R591)),"")</f>
        <v>0.23401478379999999</v>
      </c>
      <c r="T591" s="28">
        <f>IF($A591="placement",S591*J591,"")</f>
        <v>428.01303957019996</v>
      </c>
      <c r="U591" s="26">
        <f>IF($A591="placement",T591,IF($A591="site",SUMIF($C:$C,$C591,$T:$T),IF($A591="user",SUMIF($B:$B,$B591,$T:$T),SUM($T:$T))))</f>
        <v>428.01303957019996</v>
      </c>
      <c r="V591" s="27">
        <f>U591/J591</f>
        <v>0.23401478379999999</v>
      </c>
    </row>
    <row r="592" spans="1:22" hidden="1" x14ac:dyDescent="0.3">
      <c r="A592" s="17" t="s">
        <v>13</v>
      </c>
      <c r="B592" s="17" t="s">
        <v>1666</v>
      </c>
      <c r="C592" s="17" t="s">
        <v>1668</v>
      </c>
      <c r="D592" s="17" t="s">
        <v>9898</v>
      </c>
      <c r="E592" s="17"/>
      <c r="F592" s="18">
        <v>0.25240000000000001</v>
      </c>
      <c r="G592" s="36">
        <v>0.82082977000000001</v>
      </c>
      <c r="H592" s="37">
        <v>317.65140000000002</v>
      </c>
      <c r="I592" s="37">
        <v>52.8566</v>
      </c>
      <c r="J592" s="19">
        <v>1816</v>
      </c>
      <c r="K592" s="19">
        <v>396</v>
      </c>
      <c r="L592" s="18">
        <v>0.16639999999999999</v>
      </c>
      <c r="M592" s="20">
        <v>1.14545327</v>
      </c>
      <c r="N592" s="21">
        <v>0.82609600000000005</v>
      </c>
      <c r="O592" s="22"/>
      <c r="P592" s="22">
        <v>0.27880427489999998</v>
      </c>
      <c r="Q592" s="22">
        <v>0.25235566948402</v>
      </c>
      <c r="R592" s="43"/>
      <c r="S592" s="18" t="str">
        <f>IF(A592="placement",MIN(P592,IF(R592="",Q592,R592)),"")</f>
        <v/>
      </c>
      <c r="T592" s="20" t="str">
        <f>IF($A592="placement",S592*J592,"")</f>
        <v/>
      </c>
      <c r="U592" s="19">
        <f>IF($A592="placement",T592,IF($A592="site",SUMIF($C:$C,$C592,$T:$T),IF($A592="user",SUMIF($B:$B,$B592,$T:$T),SUM($T:$T))))</f>
        <v>397.11018240578198</v>
      </c>
      <c r="V592" s="18">
        <f>U592/J592</f>
        <v>0.21867300793269934</v>
      </c>
    </row>
    <row r="593" spans="1:22" hidden="1" x14ac:dyDescent="0.3">
      <c r="A593" s="11" t="s">
        <v>10</v>
      </c>
      <c r="B593" s="11" t="s">
        <v>1666</v>
      </c>
      <c r="C593" s="11" t="s">
        <v>9898</v>
      </c>
      <c r="D593" s="11" t="s">
        <v>9898</v>
      </c>
      <c r="E593" s="11"/>
      <c r="F593" s="12">
        <v>0.25240000000000001</v>
      </c>
      <c r="G593" s="33">
        <v>0.82082977000000001</v>
      </c>
      <c r="H593" s="34">
        <v>317.65140000000002</v>
      </c>
      <c r="I593" s="34">
        <v>52.8566</v>
      </c>
      <c r="J593" s="13">
        <v>1816</v>
      </c>
      <c r="K593" s="13">
        <v>396</v>
      </c>
      <c r="L593" s="12">
        <v>0.16639999999999999</v>
      </c>
      <c r="M593" s="14">
        <v>1.14545327</v>
      </c>
      <c r="N593" s="15">
        <v>0.82609600000000005</v>
      </c>
      <c r="O593" s="16"/>
      <c r="P593" s="16">
        <v>0.27880427489999998</v>
      </c>
      <c r="Q593" s="16">
        <v>0.25235566948402</v>
      </c>
      <c r="R593" s="44"/>
      <c r="S593" s="12" t="str">
        <f>IF(A593="placement",MIN(P593,IF(R593="",Q593,R593)),"")</f>
        <v/>
      </c>
      <c r="T593" s="14" t="str">
        <f>IF($A593="placement",S593*J593,"")</f>
        <v/>
      </c>
      <c r="U593" s="13">
        <f>IF($A593="placement",T593,IF($A593="site",SUMIF($C:$C,$C593,$T:$T),IF($A593="user",SUMIF($B:$B,$B593,$T:$T),SUM($T:$T))))</f>
        <v>397.11018240578198</v>
      </c>
      <c r="V593" s="12">
        <f>U593/J593</f>
        <v>0.21867300793269934</v>
      </c>
    </row>
    <row r="594" spans="1:22" hidden="1" x14ac:dyDescent="0.3">
      <c r="A594" s="23" t="s">
        <v>14</v>
      </c>
      <c r="B594" s="23" t="s">
        <v>5764</v>
      </c>
      <c r="C594" s="23" t="s">
        <v>5766</v>
      </c>
      <c r="D594" s="32" t="s">
        <v>5893</v>
      </c>
      <c r="E594" s="23" t="s">
        <v>5894</v>
      </c>
      <c r="F594" s="27">
        <v>0.15</v>
      </c>
      <c r="G594" s="24">
        <v>1</v>
      </c>
      <c r="H594" s="25">
        <v>328.75290000000001</v>
      </c>
      <c r="I594" s="25">
        <v>54.566099999999999</v>
      </c>
      <c r="J594" s="26">
        <v>1802</v>
      </c>
      <c r="K594" s="26">
        <v>270</v>
      </c>
      <c r="L594" s="27">
        <v>0.16600000000000001</v>
      </c>
      <c r="M594" s="28">
        <v>1.10072507</v>
      </c>
      <c r="N594" s="29">
        <v>0.77</v>
      </c>
      <c r="O594" s="31" t="s">
        <v>42</v>
      </c>
      <c r="P594" s="31">
        <v>0.30046110500000001</v>
      </c>
      <c r="Q594" s="31">
        <v>0.2</v>
      </c>
      <c r="R594" s="42"/>
      <c r="S594" s="27">
        <f>IF(A594="placement",MIN(P594,IF(R594="",Q594,R594)),"")</f>
        <v>0.2</v>
      </c>
      <c r="T594" s="28">
        <f>IF($A594="placement",S594*J594,"")</f>
        <v>360.40000000000003</v>
      </c>
      <c r="U594" s="26">
        <f>IF($A594="placement",T594,IF($A594="site",SUMIF($C:$C,$C594,$T:$T),IF($A594="user",SUMIF($B:$B,$B594,$T:$T),SUM($T:$T))))</f>
        <v>360.40000000000003</v>
      </c>
      <c r="V594" s="27">
        <f>U594/J594</f>
        <v>0.2</v>
      </c>
    </row>
    <row r="595" spans="1:22" hidden="1" x14ac:dyDescent="0.3">
      <c r="A595" s="23" t="s">
        <v>14</v>
      </c>
      <c r="B595" s="23" t="s">
        <v>510</v>
      </c>
      <c r="C595" s="23" t="s">
        <v>512</v>
      </c>
      <c r="D595" s="23" t="s">
        <v>533</v>
      </c>
      <c r="E595" s="23" t="s">
        <v>534</v>
      </c>
      <c r="F595" s="27">
        <v>0.25</v>
      </c>
      <c r="G595" s="24">
        <v>1</v>
      </c>
      <c r="H595" s="25">
        <v>647.30809999999997</v>
      </c>
      <c r="I595" s="25">
        <v>106.1544</v>
      </c>
      <c r="J595" s="26">
        <v>1801</v>
      </c>
      <c r="K595" s="26">
        <v>209</v>
      </c>
      <c r="L595" s="27">
        <v>0.16400000000000001</v>
      </c>
      <c r="M595" s="28">
        <v>0.56560116999999999</v>
      </c>
      <c r="N595" s="29">
        <v>0.5</v>
      </c>
      <c r="O595" s="31" t="s">
        <v>42</v>
      </c>
      <c r="P595" s="31">
        <v>0.11598485510000001</v>
      </c>
      <c r="Q595" s="31">
        <v>0.115984855118119</v>
      </c>
      <c r="R595" s="42"/>
      <c r="S595" s="27">
        <f>IF(A595="placement",MIN(P595,IF(R595="",Q595,R595)),"")</f>
        <v>0.11598485510000001</v>
      </c>
      <c r="T595" s="28">
        <f>IF($A595="placement",S595*J595,"")</f>
        <v>208.88872403510001</v>
      </c>
      <c r="U595" s="26">
        <f>IF($A595="placement",T595,IF($A595="site",SUMIF($C:$C,$C595,$T:$T),IF($A595="user",SUMIF($B:$B,$B595,$T:$T),SUM($T:$T))))</f>
        <v>208.88872403510001</v>
      </c>
      <c r="V595" s="27">
        <f>U595/J595</f>
        <v>0.11598485510000001</v>
      </c>
    </row>
    <row r="596" spans="1:22" hidden="1" x14ac:dyDescent="0.3">
      <c r="A596" s="23" t="s">
        <v>14</v>
      </c>
      <c r="B596" s="23" t="s">
        <v>8901</v>
      </c>
      <c r="C596" s="23" t="s">
        <v>8903</v>
      </c>
      <c r="D596" s="23" t="s">
        <v>8914</v>
      </c>
      <c r="E596" s="23" t="s">
        <v>8915</v>
      </c>
      <c r="F596" s="27">
        <v>0.4</v>
      </c>
      <c r="G596" s="24">
        <v>1</v>
      </c>
      <c r="H596" s="25">
        <v>112.3591</v>
      </c>
      <c r="I596" s="25">
        <v>28.8413</v>
      </c>
      <c r="J596" s="26">
        <v>1800</v>
      </c>
      <c r="K596" s="26">
        <v>502</v>
      </c>
      <c r="L596" s="27">
        <v>0.25669999999999998</v>
      </c>
      <c r="M596" s="28">
        <v>2.0800353199999999</v>
      </c>
      <c r="N596" s="29">
        <v>1.5</v>
      </c>
      <c r="O596" s="31" t="s">
        <v>304</v>
      </c>
      <c r="P596" s="31">
        <v>0.27885839810000002</v>
      </c>
      <c r="Q596" s="31">
        <v>0.27885839814971902</v>
      </c>
      <c r="R596" s="42"/>
      <c r="S596" s="27">
        <f>IF(A596="placement",MIN(P596,IF(R596="",Q596,R596)),"")</f>
        <v>0.27885839810000002</v>
      </c>
      <c r="T596" s="28">
        <f>IF($A596="placement",S596*J596,"")</f>
        <v>501.94511658000005</v>
      </c>
      <c r="U596" s="26">
        <f>IF($A596="placement",T596,IF($A596="site",SUMIF($C:$C,$C596,$T:$T),IF($A596="user",SUMIF($B:$B,$B596,$T:$T),SUM($T:$T))))</f>
        <v>501.94511658000005</v>
      </c>
      <c r="V596" s="27">
        <f>U596/J596</f>
        <v>0.27885839810000002</v>
      </c>
    </row>
    <row r="597" spans="1:22" hidden="1" x14ac:dyDescent="0.3">
      <c r="A597" s="23" t="s">
        <v>14</v>
      </c>
      <c r="B597" s="23" t="s">
        <v>6482</v>
      </c>
      <c r="C597" s="23" t="s">
        <v>6483</v>
      </c>
      <c r="D597" s="32" t="s">
        <v>6486</v>
      </c>
      <c r="E597" s="23" t="s">
        <v>6487</v>
      </c>
      <c r="F597" s="27">
        <v>0.33</v>
      </c>
      <c r="G597" s="24">
        <v>1</v>
      </c>
      <c r="H597" s="25">
        <v>99.136300000000006</v>
      </c>
      <c r="I597" s="25">
        <v>21.8386</v>
      </c>
      <c r="J597" s="26">
        <v>1792</v>
      </c>
      <c r="K597" s="26">
        <v>449</v>
      </c>
      <c r="L597" s="27">
        <v>0.2203</v>
      </c>
      <c r="M597" s="28">
        <v>2.7358271699999999</v>
      </c>
      <c r="N597" s="29">
        <v>2.0499999999999998</v>
      </c>
      <c r="O597" s="31" t="s">
        <v>12</v>
      </c>
      <c r="P597" s="31">
        <v>0.2506836616</v>
      </c>
      <c r="Q597" s="31">
        <v>0.25068366162879901</v>
      </c>
      <c r="R597" s="42"/>
      <c r="S597" s="27">
        <f>IF(A597="placement",MIN(P597,IF(R597="",Q597,R597)),"")</f>
        <v>0.2506836616</v>
      </c>
      <c r="T597" s="28">
        <f>IF($A597="placement",S597*J597,"")</f>
        <v>449.22512158719996</v>
      </c>
      <c r="U597" s="26">
        <f>IF($A597="placement",T597,IF($A597="site",SUMIF($C:$C,$C597,$T:$T),IF($A597="user",SUMIF($B:$B,$B597,$T:$T),SUM($T:$T))))</f>
        <v>449.22512158719996</v>
      </c>
      <c r="V597" s="27">
        <f>U597/J597</f>
        <v>0.2506836616</v>
      </c>
    </row>
    <row r="598" spans="1:22" hidden="1" x14ac:dyDescent="0.3">
      <c r="A598" s="17" t="s">
        <v>13</v>
      </c>
      <c r="B598" s="17" t="s">
        <v>2578</v>
      </c>
      <c r="C598" s="17" t="s">
        <v>2580</v>
      </c>
      <c r="D598" s="17" t="s">
        <v>9898</v>
      </c>
      <c r="E598" s="17"/>
      <c r="F598" s="18">
        <v>0.33</v>
      </c>
      <c r="G598" s="36">
        <v>0.99997005999999999</v>
      </c>
      <c r="H598" s="37">
        <v>549.20240000000001</v>
      </c>
      <c r="I598" s="37">
        <v>188.09479999999999</v>
      </c>
      <c r="J598" s="19">
        <v>1789</v>
      </c>
      <c r="K598" s="19">
        <v>577</v>
      </c>
      <c r="L598" s="18">
        <v>0.34250000000000003</v>
      </c>
      <c r="M598" s="20">
        <v>0.31710592999999998</v>
      </c>
      <c r="N598" s="21">
        <v>0.16511600000000001</v>
      </c>
      <c r="O598" s="22"/>
      <c r="P598" s="22">
        <v>0.47930333110000001</v>
      </c>
      <c r="Q598" s="22">
        <v>0.329999101843304</v>
      </c>
      <c r="R598" s="43"/>
      <c r="S598" s="18" t="str">
        <f>IF(A598="placement",MIN(P598,IF(R598="",Q598,R598)),"")</f>
        <v/>
      </c>
      <c r="T598" s="20" t="str">
        <f>IF($A598="placement",S598*J598,"")</f>
        <v/>
      </c>
      <c r="U598" s="19">
        <f>IF($A598="placement",T598,IF($A598="site",SUMIF($C:$C,$C598,$T:$T),IF($A598="user",SUMIF($B:$B,$B598,$T:$T),SUM($T:$T))))</f>
        <v>590.36999999999978</v>
      </c>
      <c r="V598" s="18">
        <f>U598/J598</f>
        <v>0.32999999999999985</v>
      </c>
    </row>
    <row r="599" spans="1:22" hidden="1" x14ac:dyDescent="0.3">
      <c r="A599" s="11" t="s">
        <v>10</v>
      </c>
      <c r="B599" s="11" t="s">
        <v>2578</v>
      </c>
      <c r="C599" s="11" t="s">
        <v>9898</v>
      </c>
      <c r="D599" s="11" t="s">
        <v>9898</v>
      </c>
      <c r="E599" s="11"/>
      <c r="F599" s="12">
        <v>0.33</v>
      </c>
      <c r="G599" s="33">
        <v>0.99997005999999999</v>
      </c>
      <c r="H599" s="34">
        <v>549.20240000000001</v>
      </c>
      <c r="I599" s="34">
        <v>188.09479999999999</v>
      </c>
      <c r="J599" s="13">
        <v>1789</v>
      </c>
      <c r="K599" s="13">
        <v>577</v>
      </c>
      <c r="L599" s="12">
        <v>0.34250000000000003</v>
      </c>
      <c r="M599" s="14">
        <v>0.31710592999999998</v>
      </c>
      <c r="N599" s="15">
        <v>0.16511600000000001</v>
      </c>
      <c r="O599" s="16"/>
      <c r="P599" s="16">
        <v>0.47930333110000001</v>
      </c>
      <c r="Q599" s="16">
        <v>0.329999101843304</v>
      </c>
      <c r="R599" s="44"/>
      <c r="S599" s="12" t="str">
        <f>IF(A599="placement",MIN(P599,IF(R599="",Q599,R599)),"")</f>
        <v/>
      </c>
      <c r="T599" s="14" t="str">
        <f>IF($A599="placement",S599*J599,"")</f>
        <v/>
      </c>
      <c r="U599" s="13">
        <f>IF($A599="placement",T599,IF($A599="site",SUMIF($C:$C,$C599,$T:$T),IF($A599="user",SUMIF($B:$B,$B599,$T:$T),SUM($T:$T))))</f>
        <v>590.36999999999978</v>
      </c>
      <c r="V599" s="12">
        <f>U599/J599</f>
        <v>0.32999999999999985</v>
      </c>
    </row>
    <row r="600" spans="1:22" hidden="1" x14ac:dyDescent="0.3">
      <c r="A600" s="23" t="s">
        <v>14</v>
      </c>
      <c r="B600" s="23" t="s">
        <v>277</v>
      </c>
      <c r="C600" s="23" t="s">
        <v>279</v>
      </c>
      <c r="D600" s="23" t="s">
        <v>10477</v>
      </c>
      <c r="E600" s="23" t="s">
        <v>10478</v>
      </c>
      <c r="F600" s="27">
        <v>0.25</v>
      </c>
      <c r="G600" s="24">
        <v>1</v>
      </c>
      <c r="H600" s="25">
        <v>449.10640000000001</v>
      </c>
      <c r="I600" s="25">
        <v>16.662800000000001</v>
      </c>
      <c r="J600" s="26">
        <v>1787</v>
      </c>
      <c r="K600" s="26">
        <v>289</v>
      </c>
      <c r="L600" s="27">
        <v>3.7100000000000001E-2</v>
      </c>
      <c r="M600" s="28">
        <v>3.5745446400000001</v>
      </c>
      <c r="N600" s="46">
        <v>3</v>
      </c>
      <c r="O600" s="31" t="s">
        <v>12</v>
      </c>
      <c r="P600" s="31">
        <v>0.16073226139999999</v>
      </c>
      <c r="Q600" s="31">
        <v>0.160732261362794</v>
      </c>
      <c r="R600" s="42"/>
      <c r="S600" s="27">
        <f>IF(A600="placement",MIN(P600,IF(R600="",Q600,R600)),"")</f>
        <v>0.160732261362794</v>
      </c>
      <c r="T600" s="28">
        <f>IF($A600="placement",S600*J600,"")</f>
        <v>287.22855105531289</v>
      </c>
      <c r="U600" s="26">
        <f>IF($A600="placement",T600,IF($A600="site",SUMIF($C:$C,$C600,$T:$T),IF($A600="user",SUMIF($B:$B,$B600,$T:$T),SUM($T:$T))))</f>
        <v>287.22855105531289</v>
      </c>
      <c r="V600" s="27">
        <f>U600/J600</f>
        <v>0.160732261362794</v>
      </c>
    </row>
    <row r="601" spans="1:22" hidden="1" x14ac:dyDescent="0.3">
      <c r="A601" s="23" t="s">
        <v>14</v>
      </c>
      <c r="B601" s="23" t="s">
        <v>4502</v>
      </c>
      <c r="C601" s="23" t="s">
        <v>4503</v>
      </c>
      <c r="D601" s="23" t="s">
        <v>4506</v>
      </c>
      <c r="E601" s="23" t="s">
        <v>4507</v>
      </c>
      <c r="F601" s="27">
        <v>0.25</v>
      </c>
      <c r="G601" s="24">
        <v>1</v>
      </c>
      <c r="H601" s="25">
        <v>810.77120000000002</v>
      </c>
      <c r="I601" s="25">
        <v>47.290100000000002</v>
      </c>
      <c r="J601" s="26">
        <v>1780</v>
      </c>
      <c r="K601" s="26">
        <v>361</v>
      </c>
      <c r="L601" s="27">
        <v>5.8299999999999998E-2</v>
      </c>
      <c r="M601" s="28">
        <v>1.25486443</v>
      </c>
      <c r="N601" s="29">
        <v>1</v>
      </c>
      <c r="O601" s="31" t="s">
        <v>12</v>
      </c>
      <c r="P601" s="31">
        <v>0.20310116750000001</v>
      </c>
      <c r="Q601" s="31">
        <v>0.20310116745755399</v>
      </c>
      <c r="R601" s="42"/>
      <c r="S601" s="27">
        <f>IF(A601="placement",MIN(P601,IF(R601="",Q601,R601)),"")</f>
        <v>0.20310116745755399</v>
      </c>
      <c r="T601" s="28">
        <f>IF($A601="placement",S601*J601,"")</f>
        <v>361.52007807444613</v>
      </c>
      <c r="U601" s="26">
        <f>IF($A601="placement",T601,IF($A601="site",SUMIF($C:$C,$C601,$T:$T),IF($A601="user",SUMIF($B:$B,$B601,$T:$T),SUM($T:$T))))</f>
        <v>361.52007807444613</v>
      </c>
      <c r="V601" s="27">
        <f>U601/J601</f>
        <v>0.20310116745755399</v>
      </c>
    </row>
    <row r="602" spans="1:22" x14ac:dyDescent="0.3">
      <c r="A602" s="23" t="s">
        <v>14</v>
      </c>
      <c r="B602" s="23" t="s">
        <v>7257</v>
      </c>
      <c r="C602" s="23" t="s">
        <v>7258</v>
      </c>
      <c r="D602" s="23" t="s">
        <v>7272</v>
      </c>
      <c r="E602" s="23" t="s">
        <v>7273</v>
      </c>
      <c r="F602" s="27">
        <v>0.25</v>
      </c>
      <c r="G602" s="24">
        <v>1</v>
      </c>
      <c r="H602" s="25">
        <v>154.78460000000001</v>
      </c>
      <c r="I602" s="25">
        <v>47.146999999999998</v>
      </c>
      <c r="J602" s="26">
        <v>1764</v>
      </c>
      <c r="K602" s="26">
        <v>441</v>
      </c>
      <c r="L602" s="27">
        <v>0.30459999999999998</v>
      </c>
      <c r="M602" s="28">
        <v>1.2472988700000001</v>
      </c>
      <c r="N602" s="29">
        <v>0.25</v>
      </c>
      <c r="O602" s="31" t="s">
        <v>12</v>
      </c>
      <c r="P602" s="31">
        <v>0.79956688389999997</v>
      </c>
      <c r="Q602" s="31">
        <v>0.25</v>
      </c>
      <c r="R602" s="42">
        <v>0.45</v>
      </c>
      <c r="S602" s="27">
        <f>IF(A602="placement",MIN(P602,IF(R602="",Q602,R602)),"")</f>
        <v>0.45</v>
      </c>
      <c r="T602" s="28">
        <f>IF($A602="placement",S602*J602,"")</f>
        <v>793.80000000000007</v>
      </c>
      <c r="U602" s="26">
        <f>IF($A602="placement",T602,IF($A602="site",SUMIF($C:$C,$C602,$T:$T),IF($A602="user",SUMIF($B:$B,$B602,$T:$T),SUM($T:$T))))</f>
        <v>793.80000000000007</v>
      </c>
      <c r="V602" s="27">
        <f>U602/J602</f>
        <v>0.45</v>
      </c>
    </row>
    <row r="603" spans="1:22" hidden="1" x14ac:dyDescent="0.3">
      <c r="A603" s="17" t="s">
        <v>13</v>
      </c>
      <c r="B603" s="17" t="s">
        <v>3804</v>
      </c>
      <c r="C603" s="17" t="s">
        <v>3806</v>
      </c>
      <c r="D603" s="17" t="s">
        <v>9898</v>
      </c>
      <c r="E603" s="17"/>
      <c r="F603" s="18">
        <v>0.25</v>
      </c>
      <c r="G603" s="36">
        <v>0.82223230999999997</v>
      </c>
      <c r="H603" s="37">
        <v>590.71019999999999</v>
      </c>
      <c r="I603" s="37">
        <v>62.668900000000001</v>
      </c>
      <c r="J603" s="19">
        <v>1759</v>
      </c>
      <c r="K603" s="19">
        <v>440</v>
      </c>
      <c r="L603" s="18">
        <v>0.1061</v>
      </c>
      <c r="M603" s="20">
        <v>0.93549572000000003</v>
      </c>
      <c r="N603" s="21">
        <v>0.5</v>
      </c>
      <c r="O603" s="22"/>
      <c r="P603" s="22">
        <v>0.46552400960000001</v>
      </c>
      <c r="Q603" s="22">
        <v>0.25</v>
      </c>
      <c r="R603" s="43"/>
      <c r="S603" s="18" t="str">
        <f>IF(A603="placement",MIN(P603,IF(R603="",Q603,R603)),"")</f>
        <v/>
      </c>
      <c r="T603" s="20" t="str">
        <f>IF($A603="placement",S603*J603,"")</f>
        <v/>
      </c>
      <c r="U603" s="19">
        <f>IF($A603="placement",T603,IF($A603="site",SUMIF($C:$C,$C603,$T:$T),IF($A603="user",SUMIF($B:$B,$B603,$T:$T),SUM($T:$T))))</f>
        <v>438.74999999999955</v>
      </c>
      <c r="V603" s="18">
        <f>U603/J603</f>
        <v>0.24943149516770866</v>
      </c>
    </row>
    <row r="604" spans="1:22" hidden="1" x14ac:dyDescent="0.3">
      <c r="A604" s="11" t="s">
        <v>10</v>
      </c>
      <c r="B604" s="11" t="s">
        <v>3804</v>
      </c>
      <c r="C604" s="11" t="s">
        <v>9898</v>
      </c>
      <c r="D604" s="11" t="s">
        <v>9898</v>
      </c>
      <c r="E604" s="11"/>
      <c r="F604" s="12">
        <v>0.25</v>
      </c>
      <c r="G604" s="33">
        <v>0.82223230999999997</v>
      </c>
      <c r="H604" s="34">
        <v>590.71019999999999</v>
      </c>
      <c r="I604" s="34">
        <v>62.668900000000001</v>
      </c>
      <c r="J604" s="13">
        <v>1759</v>
      </c>
      <c r="K604" s="13">
        <v>440</v>
      </c>
      <c r="L604" s="12">
        <v>0.1061</v>
      </c>
      <c r="M604" s="14">
        <v>0.93549572000000003</v>
      </c>
      <c r="N604" s="15">
        <v>0.5</v>
      </c>
      <c r="O604" s="16"/>
      <c r="P604" s="16">
        <v>0.46552400960000001</v>
      </c>
      <c r="Q604" s="16">
        <v>0.25</v>
      </c>
      <c r="R604" s="44"/>
      <c r="S604" s="12" t="str">
        <f>IF(A604="placement",MIN(P604,IF(R604="",Q604,R604)),"")</f>
        <v/>
      </c>
      <c r="T604" s="14" t="str">
        <f>IF($A604="placement",S604*J604,"")</f>
        <v/>
      </c>
      <c r="U604" s="13">
        <f>IF($A604="placement",T604,IF($A604="site",SUMIF($C:$C,$C604,$T:$T),IF($A604="user",SUMIF($B:$B,$B604,$T:$T),SUM($T:$T))))</f>
        <v>438.74999999999955</v>
      </c>
      <c r="V604" s="12">
        <f>U604/J604</f>
        <v>0.24943149516770866</v>
      </c>
    </row>
    <row r="605" spans="1:22" x14ac:dyDescent="0.3">
      <c r="A605" s="23" t="s">
        <v>14</v>
      </c>
      <c r="B605" s="23" t="s">
        <v>6638</v>
      </c>
      <c r="C605" s="23" t="s">
        <v>6639</v>
      </c>
      <c r="D605" s="23" t="s">
        <v>6685</v>
      </c>
      <c r="E605" s="23" t="s">
        <v>6686</v>
      </c>
      <c r="F605" s="27">
        <v>0.25</v>
      </c>
      <c r="G605" s="24">
        <v>1</v>
      </c>
      <c r="H605" s="25">
        <v>614.51149999999996</v>
      </c>
      <c r="I605" s="25">
        <v>96.469499999999996</v>
      </c>
      <c r="J605" s="26">
        <v>1756</v>
      </c>
      <c r="K605" s="26">
        <v>439</v>
      </c>
      <c r="L605" s="27">
        <v>0.157</v>
      </c>
      <c r="M605" s="28">
        <v>0.60677890000000001</v>
      </c>
      <c r="N605" s="29">
        <v>0.3</v>
      </c>
      <c r="O605" s="31" t="s">
        <v>12</v>
      </c>
      <c r="P605" s="31">
        <v>0.50558597250000004</v>
      </c>
      <c r="Q605" s="31">
        <v>0.25</v>
      </c>
      <c r="R605" s="42">
        <v>0.35</v>
      </c>
      <c r="S605" s="27">
        <f>IF(A605="placement",MIN(P605,IF(R605="",Q605,R605)),"")</f>
        <v>0.35</v>
      </c>
      <c r="T605" s="28">
        <f>IF($A605="placement",S605*J605,"")</f>
        <v>614.59999999999991</v>
      </c>
      <c r="U605" s="26">
        <f>IF($A605="placement",T605,IF($A605="site",SUMIF($C:$C,$C605,$T:$T),IF($A605="user",SUMIF($B:$B,$B605,$T:$T),SUM($T:$T))))</f>
        <v>614.59999999999991</v>
      </c>
      <c r="V605" s="27">
        <f>U605/J605</f>
        <v>0.34999999999999992</v>
      </c>
    </row>
    <row r="606" spans="1:22" hidden="1" x14ac:dyDescent="0.3">
      <c r="A606" s="17" t="s">
        <v>13</v>
      </c>
      <c r="B606" s="17" t="s">
        <v>2433</v>
      </c>
      <c r="C606" s="17" t="s">
        <v>2435</v>
      </c>
      <c r="D606" s="17" t="s">
        <v>9898</v>
      </c>
      <c r="E606" s="17"/>
      <c r="F606" s="18">
        <v>0.3054</v>
      </c>
      <c r="G606" s="36">
        <v>0.99994338999999999</v>
      </c>
      <c r="H606" s="37">
        <v>1698.1706999999999</v>
      </c>
      <c r="I606" s="37">
        <v>93.346599999999995</v>
      </c>
      <c r="J606" s="19">
        <v>1741</v>
      </c>
      <c r="K606" s="19">
        <v>418</v>
      </c>
      <c r="L606" s="18">
        <v>5.5E-2</v>
      </c>
      <c r="M606" s="20">
        <v>0.62180007999999998</v>
      </c>
      <c r="N606" s="21">
        <v>0.45000499999999999</v>
      </c>
      <c r="O606" s="22"/>
      <c r="P606" s="22">
        <v>0.27628668049999999</v>
      </c>
      <c r="Q606" s="22">
        <v>0.27628668048525101</v>
      </c>
      <c r="R606" s="43"/>
      <c r="S606" s="18" t="str">
        <f>IF(A606="placement",MIN(P606,IF(R606="",Q606,R606)),"")</f>
        <v/>
      </c>
      <c r="T606" s="20" t="str">
        <f>IF($A606="placement",S606*J606,"")</f>
        <v/>
      </c>
      <c r="U606" s="19">
        <f>IF($A606="placement",T606,IF($A606="site",SUMIF($C:$C,$C606,$T:$T),IF($A606="user",SUMIF($B:$B,$B606,$T:$T),SUM($T:$T))))</f>
        <v>429.94007799759999</v>
      </c>
      <c r="V606" s="18">
        <f>U606/J606</f>
        <v>0.24695007351958645</v>
      </c>
    </row>
    <row r="607" spans="1:22" hidden="1" x14ac:dyDescent="0.3">
      <c r="A607" s="11" t="s">
        <v>10</v>
      </c>
      <c r="B607" s="11" t="s">
        <v>2433</v>
      </c>
      <c r="C607" s="11" t="s">
        <v>9898</v>
      </c>
      <c r="D607" s="11" t="s">
        <v>9898</v>
      </c>
      <c r="E607" s="11"/>
      <c r="F607" s="12">
        <v>0.3054</v>
      </c>
      <c r="G607" s="33">
        <v>0.99994338999999999</v>
      </c>
      <c r="H607" s="34">
        <v>1698.1706999999999</v>
      </c>
      <c r="I607" s="34">
        <v>93.346599999999995</v>
      </c>
      <c r="J607" s="13">
        <v>1741</v>
      </c>
      <c r="K607" s="13">
        <v>418</v>
      </c>
      <c r="L607" s="12">
        <v>5.5E-2</v>
      </c>
      <c r="M607" s="14">
        <v>0.62180007999999998</v>
      </c>
      <c r="N607" s="15">
        <v>0.45000499999999999</v>
      </c>
      <c r="O607" s="16"/>
      <c r="P607" s="16">
        <v>0.27628668049999999</v>
      </c>
      <c r="Q607" s="16">
        <v>0.27628668048525101</v>
      </c>
      <c r="R607" s="44"/>
      <c r="S607" s="12" t="str">
        <f>IF(A607="placement",MIN(P607,IF(R607="",Q607,R607)),"")</f>
        <v/>
      </c>
      <c r="T607" s="14" t="str">
        <f>IF($A607="placement",S607*J607,"")</f>
        <v/>
      </c>
      <c r="U607" s="13">
        <f>IF($A607="placement",T607,IF($A607="site",SUMIF($C:$C,$C607,$T:$T),IF($A607="user",SUMIF($B:$B,$B607,$T:$T),SUM($T:$T))))</f>
        <v>429.94007799759999</v>
      </c>
      <c r="V607" s="12">
        <f>U607/J607</f>
        <v>0.24695007351958645</v>
      </c>
    </row>
    <row r="608" spans="1:22" hidden="1" x14ac:dyDescent="0.3">
      <c r="A608" s="23" t="s">
        <v>14</v>
      </c>
      <c r="B608" s="23" t="s">
        <v>7689</v>
      </c>
      <c r="C608" s="23" t="s">
        <v>7690</v>
      </c>
      <c r="D608" s="23" t="s">
        <v>7747</v>
      </c>
      <c r="E608" s="23" t="s">
        <v>7748</v>
      </c>
      <c r="F608" s="27">
        <v>0.1</v>
      </c>
      <c r="G608" s="24">
        <v>1</v>
      </c>
      <c r="H608" s="25">
        <v>764.83730000000003</v>
      </c>
      <c r="I608" s="25">
        <v>111.6866</v>
      </c>
      <c r="J608" s="26">
        <v>1739</v>
      </c>
      <c r="K608" s="26">
        <v>141</v>
      </c>
      <c r="L608" s="27">
        <v>0.14599999999999999</v>
      </c>
      <c r="M608" s="28">
        <v>0.51891946</v>
      </c>
      <c r="N608" s="29">
        <v>0.45</v>
      </c>
      <c r="O608" s="31" t="s">
        <v>42</v>
      </c>
      <c r="P608" s="31">
        <v>0.13281340990000001</v>
      </c>
      <c r="Q608" s="31">
        <v>0.1</v>
      </c>
      <c r="R608" s="42"/>
      <c r="S608" s="27">
        <f>IF(A608="placement",MIN(P608,IF(R608="",Q608,R608)),"")</f>
        <v>0.1</v>
      </c>
      <c r="T608" s="28">
        <f>IF($A608="placement",S608*J608,"")</f>
        <v>173.9</v>
      </c>
      <c r="U608" s="26">
        <f>IF($A608="placement",T608,IF($A608="site",SUMIF($C:$C,$C608,$T:$T),IF($A608="user",SUMIF($B:$B,$B608,$T:$T),SUM($T:$T))))</f>
        <v>173.9</v>
      </c>
      <c r="V608" s="27">
        <f>U608/J608</f>
        <v>0.1</v>
      </c>
    </row>
    <row r="609" spans="1:22" hidden="1" x14ac:dyDescent="0.3">
      <c r="A609" s="17" t="s">
        <v>13</v>
      </c>
      <c r="B609" s="17" t="s">
        <v>9109</v>
      </c>
      <c r="C609" s="17" t="s">
        <v>9110</v>
      </c>
      <c r="D609" s="17" t="s">
        <v>9898</v>
      </c>
      <c r="E609" s="17"/>
      <c r="F609" s="18">
        <v>0.25</v>
      </c>
      <c r="G609" s="36">
        <v>0.22026557999999999</v>
      </c>
      <c r="H609" s="37">
        <v>136.8229</v>
      </c>
      <c r="I609" s="37">
        <v>52.149000000000001</v>
      </c>
      <c r="J609" s="19">
        <v>1736</v>
      </c>
      <c r="K609" s="19">
        <v>434</v>
      </c>
      <c r="L609" s="18">
        <v>0.38109999999999999</v>
      </c>
      <c r="M609" s="20">
        <v>1.10953408</v>
      </c>
      <c r="N609" s="21">
        <v>0.63977799999999996</v>
      </c>
      <c r="O609" s="22"/>
      <c r="P609" s="22">
        <v>0.42338139019999999</v>
      </c>
      <c r="Q609" s="22">
        <v>0.249999999999999</v>
      </c>
      <c r="R609" s="43"/>
      <c r="S609" s="18" t="str">
        <f>IF(A609="placement",MIN(P609,IF(R609="",Q609,R609)),"")</f>
        <v/>
      </c>
      <c r="T609" s="20" t="str">
        <f>IF($A609="placement",S609*J609,"")</f>
        <v/>
      </c>
      <c r="U609" s="19">
        <f>IF($A609="placement",T609,IF($A609="site",SUMIF($C:$C,$C609,$T:$T),IF($A609="user",SUMIF($B:$B,$B609,$T:$T),SUM($T:$T))))</f>
        <v>431.49999999999966</v>
      </c>
      <c r="V609" s="18">
        <f>U609/J609</f>
        <v>0.24855990783410117</v>
      </c>
    </row>
    <row r="610" spans="1:22" hidden="1" x14ac:dyDescent="0.3">
      <c r="A610" s="11" t="s">
        <v>10</v>
      </c>
      <c r="B610" s="11" t="s">
        <v>9109</v>
      </c>
      <c r="C610" s="11" t="s">
        <v>9898</v>
      </c>
      <c r="D610" s="11" t="s">
        <v>9898</v>
      </c>
      <c r="E610" s="11"/>
      <c r="F610" s="12">
        <v>0.25</v>
      </c>
      <c r="G610" s="33">
        <v>0.22026557999999999</v>
      </c>
      <c r="H610" s="34">
        <v>136.8229</v>
      </c>
      <c r="I610" s="34">
        <v>52.149000000000001</v>
      </c>
      <c r="J610" s="13">
        <v>1736</v>
      </c>
      <c r="K610" s="13">
        <v>434</v>
      </c>
      <c r="L610" s="12">
        <v>0.38109999999999999</v>
      </c>
      <c r="M610" s="14">
        <v>1.10953408</v>
      </c>
      <c r="N610" s="15">
        <v>0.63977799999999996</v>
      </c>
      <c r="O610" s="16"/>
      <c r="P610" s="16">
        <v>0.42338139019999999</v>
      </c>
      <c r="Q610" s="16">
        <v>0.249999999999999</v>
      </c>
      <c r="R610" s="44"/>
      <c r="S610" s="12" t="str">
        <f>IF(A610="placement",MIN(P610,IF(R610="",Q610,R610)),"")</f>
        <v/>
      </c>
      <c r="T610" s="14" t="str">
        <f>IF($A610="placement",S610*J610,"")</f>
        <v/>
      </c>
      <c r="U610" s="13">
        <f>IF($A610="placement",T610,IF($A610="site",SUMIF($C:$C,$C610,$T:$T),IF($A610="user",SUMIF($B:$B,$B610,$T:$T),SUM($T:$T))))</f>
        <v>431.49999999999966</v>
      </c>
      <c r="V610" s="12">
        <f>U610/J610</f>
        <v>0.24855990783410117</v>
      </c>
    </row>
    <row r="611" spans="1:22" x14ac:dyDescent="0.3">
      <c r="A611" s="23" t="s">
        <v>14</v>
      </c>
      <c r="B611" s="23" t="s">
        <v>678</v>
      </c>
      <c r="C611" s="23" t="s">
        <v>680</v>
      </c>
      <c r="D611" s="23" t="s">
        <v>894</v>
      </c>
      <c r="E611" s="23" t="s">
        <v>895</v>
      </c>
      <c r="F611" s="27">
        <v>0.25</v>
      </c>
      <c r="G611" s="24">
        <v>1</v>
      </c>
      <c r="H611" s="25">
        <v>127.5163</v>
      </c>
      <c r="I611" s="25">
        <v>70.614400000000003</v>
      </c>
      <c r="J611" s="26">
        <v>1722</v>
      </c>
      <c r="K611" s="26">
        <v>431</v>
      </c>
      <c r="L611" s="27">
        <v>0.55379999999999996</v>
      </c>
      <c r="M611" s="28">
        <v>0.81298177000000005</v>
      </c>
      <c r="N611" s="29">
        <v>0.25</v>
      </c>
      <c r="O611" s="31" t="s">
        <v>12</v>
      </c>
      <c r="P611" s="31">
        <v>0.69249002820000005</v>
      </c>
      <c r="Q611" s="31">
        <v>0.25</v>
      </c>
      <c r="R611" s="42">
        <v>0.35</v>
      </c>
      <c r="S611" s="27">
        <f>IF(A611="placement",MIN(P611,IF(R611="",Q611,R611)),"")</f>
        <v>0.35</v>
      </c>
      <c r="T611" s="28">
        <f>IF($A611="placement",S611*J611,"")</f>
        <v>602.69999999999993</v>
      </c>
      <c r="U611" s="26">
        <f>IF($A611="placement",T611,IF($A611="site",SUMIF($C:$C,$C611,$T:$T),IF($A611="user",SUMIF($B:$B,$B611,$T:$T),SUM($T:$T))))</f>
        <v>602.69999999999993</v>
      </c>
      <c r="V611" s="27">
        <f>U611/J611</f>
        <v>0.35</v>
      </c>
    </row>
    <row r="612" spans="1:22" x14ac:dyDescent="0.3">
      <c r="A612" s="23" t="s">
        <v>14</v>
      </c>
      <c r="B612" s="23" t="s">
        <v>7153</v>
      </c>
      <c r="C612" s="23" t="s">
        <v>7155</v>
      </c>
      <c r="D612" s="23" t="s">
        <v>7250</v>
      </c>
      <c r="E612" s="23" t="s">
        <v>7251</v>
      </c>
      <c r="F612" s="27">
        <v>0.25</v>
      </c>
      <c r="G612" s="24">
        <v>1</v>
      </c>
      <c r="H612" s="25">
        <v>438.86079999999998</v>
      </c>
      <c r="I612" s="25">
        <v>71.310199999999995</v>
      </c>
      <c r="J612" s="26">
        <v>1720</v>
      </c>
      <c r="K612" s="26">
        <v>430</v>
      </c>
      <c r="L612" s="27">
        <v>0.16250000000000001</v>
      </c>
      <c r="M612" s="28">
        <v>0.80380169999999995</v>
      </c>
      <c r="N612" s="29">
        <v>0.5</v>
      </c>
      <c r="O612" s="31" t="s">
        <v>12</v>
      </c>
      <c r="P612" s="31">
        <v>0.37795603020000001</v>
      </c>
      <c r="Q612" s="31">
        <v>0.25</v>
      </c>
      <c r="R612" s="42">
        <v>0.3</v>
      </c>
      <c r="S612" s="27">
        <f>IF(A612="placement",MIN(P612,IF(R612="",Q612,R612)),"")</f>
        <v>0.3</v>
      </c>
      <c r="T612" s="28">
        <f>IF($A612="placement",S612*J612,"")</f>
        <v>516</v>
      </c>
      <c r="U612" s="26">
        <f>IF($A612="placement",T612,IF($A612="site",SUMIF($C:$C,$C612,$T:$T),IF($A612="user",SUMIF($B:$B,$B612,$T:$T),SUM($T:$T))))</f>
        <v>516</v>
      </c>
      <c r="V612" s="27">
        <f>U612/J612</f>
        <v>0.3</v>
      </c>
    </row>
    <row r="613" spans="1:22" hidden="1" x14ac:dyDescent="0.3">
      <c r="A613" s="23" t="s">
        <v>14</v>
      </c>
      <c r="B613" s="23" t="s">
        <v>5764</v>
      </c>
      <c r="C613" s="23" t="s">
        <v>5766</v>
      </c>
      <c r="D613" s="23" t="s">
        <v>5799</v>
      </c>
      <c r="E613" s="23" t="s">
        <v>5800</v>
      </c>
      <c r="F613" s="27">
        <v>0.15</v>
      </c>
      <c r="G613" s="24">
        <v>1</v>
      </c>
      <c r="H613" s="25">
        <v>470.0061</v>
      </c>
      <c r="I613" s="25">
        <v>38.508200000000002</v>
      </c>
      <c r="J613" s="26">
        <v>1717</v>
      </c>
      <c r="K613" s="26">
        <v>253</v>
      </c>
      <c r="L613" s="27">
        <v>8.1900000000000001E-2</v>
      </c>
      <c r="M613" s="28">
        <v>1.4862550699999999</v>
      </c>
      <c r="N613" s="29">
        <v>1.25</v>
      </c>
      <c r="O613" s="31" t="s">
        <v>42</v>
      </c>
      <c r="P613" s="31">
        <v>0.15895997370000001</v>
      </c>
      <c r="Q613" s="31">
        <v>0.15</v>
      </c>
      <c r="R613" s="42"/>
      <c r="S613" s="27">
        <f>IF(A613="placement",MIN(P613,IF(R613="",Q613,R613)),"")</f>
        <v>0.15</v>
      </c>
      <c r="T613" s="28">
        <f>IF($A613="placement",S613*J613,"")</f>
        <v>257.55</v>
      </c>
      <c r="U613" s="26">
        <f>IF($A613="placement",T613,IF($A613="site",SUMIF($C:$C,$C613,$T:$T),IF($A613="user",SUMIF($B:$B,$B613,$T:$T),SUM($T:$T))))</f>
        <v>257.55</v>
      </c>
      <c r="V613" s="27">
        <f>U613/J613</f>
        <v>0.15</v>
      </c>
    </row>
    <row r="614" spans="1:22" hidden="1" x14ac:dyDescent="0.3">
      <c r="A614" s="23" t="s">
        <v>14</v>
      </c>
      <c r="B614" s="23" t="s">
        <v>6221</v>
      </c>
      <c r="C614" s="23" t="s">
        <v>6223</v>
      </c>
      <c r="D614" s="23" t="s">
        <v>6228</v>
      </c>
      <c r="E614" s="23" t="s">
        <v>6222</v>
      </c>
      <c r="F614" s="27">
        <v>0.25</v>
      </c>
      <c r="G614" s="24">
        <v>0</v>
      </c>
      <c r="H614" s="25">
        <v>76.864699999999999</v>
      </c>
      <c r="I614" s="25">
        <v>23.378599999999999</v>
      </c>
      <c r="J614" s="26">
        <v>1709</v>
      </c>
      <c r="K614" s="26">
        <v>307</v>
      </c>
      <c r="L614" s="27">
        <v>0.30420000000000003</v>
      </c>
      <c r="M614" s="28">
        <v>2.4372403399999998</v>
      </c>
      <c r="N614" s="29">
        <v>2</v>
      </c>
      <c r="O614" s="31" t="s">
        <v>42</v>
      </c>
      <c r="P614" s="31">
        <v>0.17939976269999999</v>
      </c>
      <c r="Q614" s="31">
        <v>0.179399762721145</v>
      </c>
      <c r="R614" s="42"/>
      <c r="S614" s="27">
        <f>IF(A614="placement",MIN(P614,IF(R614="",Q614,R614)),"")</f>
        <v>0.17939976269999999</v>
      </c>
      <c r="T614" s="28">
        <f>IF($A614="placement",S614*J614,"")</f>
        <v>306.59419445430001</v>
      </c>
      <c r="U614" s="26">
        <f>IF($A614="placement",T614,IF($A614="site",SUMIF($C:$C,$C614,$T:$T),IF($A614="user",SUMIF($B:$B,$B614,$T:$T),SUM($T:$T))))</f>
        <v>306.59419445430001</v>
      </c>
      <c r="V614" s="27">
        <f>U614/J614</f>
        <v>0.17939976269999999</v>
      </c>
    </row>
    <row r="615" spans="1:22" hidden="1" x14ac:dyDescent="0.3">
      <c r="A615" s="23" t="s">
        <v>14</v>
      </c>
      <c r="B615" s="23" t="s">
        <v>6638</v>
      </c>
      <c r="C615" s="23" t="s">
        <v>6639</v>
      </c>
      <c r="D615" s="23" t="s">
        <v>6661</v>
      </c>
      <c r="E615" s="23" t="s">
        <v>6662</v>
      </c>
      <c r="F615" s="27">
        <v>0.25</v>
      </c>
      <c r="G615" s="24">
        <v>1</v>
      </c>
      <c r="H615" s="25">
        <v>428.4674</v>
      </c>
      <c r="I615" s="25">
        <v>96.535899999999998</v>
      </c>
      <c r="J615" s="26">
        <v>1706</v>
      </c>
      <c r="K615" s="26">
        <v>427</v>
      </c>
      <c r="L615" s="27">
        <v>0.2253</v>
      </c>
      <c r="M615" s="28">
        <v>0.58915547999999995</v>
      </c>
      <c r="N615" s="29">
        <v>0.3</v>
      </c>
      <c r="O615" s="31" t="s">
        <v>12</v>
      </c>
      <c r="P615" s="31">
        <v>0.49079655589999999</v>
      </c>
      <c r="Q615" s="31">
        <v>0.25</v>
      </c>
      <c r="R615" s="42"/>
      <c r="S615" s="27">
        <f>IF(A615="placement",MIN(P615,IF(R615="",Q615,R615)),"")</f>
        <v>0.25</v>
      </c>
      <c r="T615" s="28">
        <f>IF($A615="placement",S615*J615,"")</f>
        <v>426.5</v>
      </c>
      <c r="U615" s="26">
        <f>IF($A615="placement",T615,IF($A615="site",SUMIF($C:$C,$C615,$T:$T),IF($A615="user",SUMIF($B:$B,$B615,$T:$T),SUM($T:$T))))</f>
        <v>426.5</v>
      </c>
      <c r="V615" s="27">
        <f>U615/J615</f>
        <v>0.25</v>
      </c>
    </row>
    <row r="616" spans="1:22" hidden="1" x14ac:dyDescent="0.3">
      <c r="A616" s="17" t="s">
        <v>13</v>
      </c>
      <c r="B616" s="17" t="s">
        <v>4271</v>
      </c>
      <c r="C616" s="17" t="s">
        <v>4272</v>
      </c>
      <c r="D616" s="38" t="s">
        <v>9898</v>
      </c>
      <c r="E616" s="17"/>
      <c r="F616" s="18">
        <v>0.22389999999999999</v>
      </c>
      <c r="G616" s="36">
        <v>0</v>
      </c>
      <c r="H616" s="37">
        <v>172.57939999999999</v>
      </c>
      <c r="I616" s="37">
        <v>75.438400000000001</v>
      </c>
      <c r="J616" s="19">
        <v>1705</v>
      </c>
      <c r="K616" s="19">
        <v>382</v>
      </c>
      <c r="L616" s="18">
        <v>0.43709999999999999</v>
      </c>
      <c r="M616" s="20">
        <v>0.75351360999999994</v>
      </c>
      <c r="N616" s="21">
        <v>0.3</v>
      </c>
      <c r="O616" s="22"/>
      <c r="P616" s="22">
        <v>0.60186518550000001</v>
      </c>
      <c r="Q616" s="22">
        <v>0.22391418040606501</v>
      </c>
      <c r="R616" s="43"/>
      <c r="S616" s="18" t="str">
        <f>IF(A616="placement",MIN(P616,IF(R616="",Q616,R616)),"")</f>
        <v/>
      </c>
      <c r="T616" s="20" t="str">
        <f>IF($A616="placement",S616*J616,"")</f>
        <v/>
      </c>
      <c r="U616" s="19">
        <f>IF($A616="placement",T616,IF($A616="site",SUMIF($C:$C,$C616,$T:$T),IF($A616="user",SUMIF($B:$B,$B616,$T:$T),SUM($T:$T))))</f>
        <v>497.69999999999987</v>
      </c>
      <c r="V616" s="18">
        <f>U616/J616</f>
        <v>0.29190615835777117</v>
      </c>
    </row>
    <row r="617" spans="1:22" hidden="1" x14ac:dyDescent="0.3">
      <c r="A617" s="11" t="s">
        <v>10</v>
      </c>
      <c r="B617" s="11" t="s">
        <v>4271</v>
      </c>
      <c r="C617" s="11" t="s">
        <v>9898</v>
      </c>
      <c r="D617" s="11" t="s">
        <v>9898</v>
      </c>
      <c r="E617" s="11"/>
      <c r="F617" s="12">
        <v>0.22389999999999999</v>
      </c>
      <c r="G617" s="33">
        <v>0</v>
      </c>
      <c r="H617" s="34">
        <v>172.57939999999999</v>
      </c>
      <c r="I617" s="34">
        <v>75.438400000000001</v>
      </c>
      <c r="J617" s="13">
        <v>1705</v>
      </c>
      <c r="K617" s="13">
        <v>382</v>
      </c>
      <c r="L617" s="12">
        <v>0.43709999999999999</v>
      </c>
      <c r="M617" s="14">
        <v>0.75351360999999994</v>
      </c>
      <c r="N617" s="15">
        <v>0.3</v>
      </c>
      <c r="O617" s="16"/>
      <c r="P617" s="16">
        <v>0.60186518550000001</v>
      </c>
      <c r="Q617" s="16">
        <v>0.22391418040606501</v>
      </c>
      <c r="R617" s="44"/>
      <c r="S617" s="12" t="str">
        <f>IF(A617="placement",MIN(P617,IF(R617="",Q617,R617)),"")</f>
        <v/>
      </c>
      <c r="T617" s="14" t="str">
        <f>IF($A617="placement",S617*J617,"")</f>
        <v/>
      </c>
      <c r="U617" s="13">
        <f>IF($A617="placement",T617,IF($A617="site",SUMIF($C:$C,$C617,$T:$T),IF($A617="user",SUMIF($B:$B,$B617,$T:$T),SUM($T:$T))))</f>
        <v>497.69999999999987</v>
      </c>
      <c r="V617" s="12">
        <f>U617/J617</f>
        <v>0.29190615835777117</v>
      </c>
    </row>
    <row r="618" spans="1:22" x14ac:dyDescent="0.3">
      <c r="A618" s="23" t="s">
        <v>14</v>
      </c>
      <c r="B618" s="23" t="s">
        <v>1220</v>
      </c>
      <c r="C618" s="23" t="s">
        <v>1222</v>
      </c>
      <c r="D618" s="23" t="s">
        <v>1247</v>
      </c>
      <c r="E618" s="23" t="s">
        <v>1248</v>
      </c>
      <c r="F618" s="27">
        <v>0.1</v>
      </c>
      <c r="G618" s="24">
        <v>1</v>
      </c>
      <c r="H618" s="25">
        <v>105.3295</v>
      </c>
      <c r="I618" s="25">
        <v>42.6676</v>
      </c>
      <c r="J618" s="26">
        <v>1697</v>
      </c>
      <c r="K618" s="26">
        <v>170</v>
      </c>
      <c r="L618" s="27">
        <v>0.40510000000000002</v>
      </c>
      <c r="M618" s="28">
        <v>1.32552424</v>
      </c>
      <c r="N618" s="29">
        <v>0.75</v>
      </c>
      <c r="O618" s="31" t="s">
        <v>70</v>
      </c>
      <c r="P618" s="31">
        <v>0.43418612810000001</v>
      </c>
      <c r="Q618" s="31">
        <v>9.9999999999999895E-2</v>
      </c>
      <c r="R618" s="42">
        <v>0.18</v>
      </c>
      <c r="S618" s="27">
        <f>IF(A618="placement",MIN(P618,IF(R618="",Q618,R618)),"")</f>
        <v>0.18</v>
      </c>
      <c r="T618" s="28">
        <f>IF($A618="placement",S618*J618,"")</f>
        <v>305.45999999999998</v>
      </c>
      <c r="U618" s="26">
        <f>IF($A618="placement",T618,IF($A618="site",SUMIF($C:$C,$C618,$T:$T),IF($A618="user",SUMIF($B:$B,$B618,$T:$T),SUM($T:$T))))</f>
        <v>305.45999999999998</v>
      </c>
      <c r="V618" s="27">
        <f>U618/J618</f>
        <v>0.18</v>
      </c>
    </row>
    <row r="619" spans="1:22" hidden="1" x14ac:dyDescent="0.3">
      <c r="A619" s="23" t="s">
        <v>14</v>
      </c>
      <c r="B619" s="23" t="s">
        <v>5502</v>
      </c>
      <c r="C619" s="23" t="s">
        <v>5504</v>
      </c>
      <c r="D619" s="23" t="s">
        <v>5519</v>
      </c>
      <c r="E619" s="23" t="s">
        <v>5520</v>
      </c>
      <c r="F619" s="27">
        <v>0.33</v>
      </c>
      <c r="G619" s="24">
        <v>1</v>
      </c>
      <c r="H619" s="25">
        <v>642.47760000000005</v>
      </c>
      <c r="I619" s="25">
        <v>49.580800000000004</v>
      </c>
      <c r="J619" s="26">
        <v>1689</v>
      </c>
      <c r="K619" s="26">
        <v>547</v>
      </c>
      <c r="L619" s="27">
        <v>7.7200000000000005E-2</v>
      </c>
      <c r="M619" s="28">
        <v>1.1357272599999999</v>
      </c>
      <c r="N619" s="29">
        <v>0.75</v>
      </c>
      <c r="O619" s="31" t="s">
        <v>12</v>
      </c>
      <c r="P619" s="31">
        <v>0.33963018659999999</v>
      </c>
      <c r="Q619" s="31">
        <v>0.33</v>
      </c>
      <c r="R619" s="42"/>
      <c r="S619" s="27">
        <f>IF(A619="placement",MIN(P619,IF(R619="",Q619,R619)),"")</f>
        <v>0.33</v>
      </c>
      <c r="T619" s="28">
        <f>IF($A619="placement",S619*J619,"")</f>
        <v>557.37</v>
      </c>
      <c r="U619" s="26">
        <f>IF($A619="placement",T619,IF($A619="site",SUMIF($C:$C,$C619,$T:$T),IF($A619="user",SUMIF($B:$B,$B619,$T:$T),SUM($T:$T))))</f>
        <v>557.37</v>
      </c>
      <c r="V619" s="27">
        <f>U619/J619</f>
        <v>0.33</v>
      </c>
    </row>
    <row r="620" spans="1:22" hidden="1" x14ac:dyDescent="0.3">
      <c r="A620" s="23" t="s">
        <v>14</v>
      </c>
      <c r="B620" s="23" t="s">
        <v>582</v>
      </c>
      <c r="C620" s="23" t="s">
        <v>584</v>
      </c>
      <c r="D620" s="23" t="s">
        <v>589</v>
      </c>
      <c r="E620" s="23" t="s">
        <v>590</v>
      </c>
      <c r="F620" s="27">
        <v>0.3</v>
      </c>
      <c r="G620" s="24">
        <v>1</v>
      </c>
      <c r="H620" s="25">
        <v>333.47140000000002</v>
      </c>
      <c r="I620" s="25">
        <v>70.787899999999993</v>
      </c>
      <c r="J620" s="26">
        <v>1682</v>
      </c>
      <c r="K620" s="26">
        <v>505</v>
      </c>
      <c r="L620" s="27">
        <v>0.21229999999999999</v>
      </c>
      <c r="M620" s="28">
        <v>0.79203688000000005</v>
      </c>
      <c r="N620" s="29">
        <v>0.25</v>
      </c>
      <c r="O620" s="31" t="s">
        <v>12</v>
      </c>
      <c r="P620" s="31">
        <v>0.68435813190000006</v>
      </c>
      <c r="Q620" s="31">
        <v>0.3</v>
      </c>
      <c r="R620" s="42"/>
      <c r="S620" s="27">
        <f>IF(A620="placement",MIN(P620,IF(R620="",Q620,R620)),"")</f>
        <v>0.3</v>
      </c>
      <c r="T620" s="28">
        <f>IF($A620="placement",S620*J620,"")</f>
        <v>504.59999999999997</v>
      </c>
      <c r="U620" s="26">
        <f>IF($A620="placement",T620,IF($A620="site",SUMIF($C:$C,$C620,$T:$T),IF($A620="user",SUMIF($B:$B,$B620,$T:$T),SUM($T:$T))))</f>
        <v>504.59999999999997</v>
      </c>
      <c r="V620" s="27">
        <f>U620/J620</f>
        <v>0.3</v>
      </c>
    </row>
    <row r="621" spans="1:22" hidden="1" x14ac:dyDescent="0.3">
      <c r="A621" s="23" t="s">
        <v>14</v>
      </c>
      <c r="B621" s="23" t="s">
        <v>4710</v>
      </c>
      <c r="C621" s="23" t="s">
        <v>4712</v>
      </c>
      <c r="D621" s="23" t="s">
        <v>4713</v>
      </c>
      <c r="E621" s="23" t="s">
        <v>4714</v>
      </c>
      <c r="F621" s="27">
        <v>0.25</v>
      </c>
      <c r="G621" s="24">
        <v>1</v>
      </c>
      <c r="H621" s="25">
        <v>716.96889999999996</v>
      </c>
      <c r="I621" s="25">
        <v>84.233599999999996</v>
      </c>
      <c r="J621" s="26">
        <v>1679</v>
      </c>
      <c r="K621" s="26">
        <v>383</v>
      </c>
      <c r="L621" s="27">
        <v>0.11749999999999999</v>
      </c>
      <c r="M621" s="28">
        <v>0.66437100999999998</v>
      </c>
      <c r="N621" s="29">
        <v>0.5</v>
      </c>
      <c r="O621" s="31" t="s">
        <v>12</v>
      </c>
      <c r="P621" s="31">
        <v>0.2474084614</v>
      </c>
      <c r="Q621" s="31">
        <v>0.24740846140414799</v>
      </c>
      <c r="R621" s="42"/>
      <c r="S621" s="27">
        <f>IF(A621="placement",MIN(P621,IF(R621="",Q621,R621)),"")</f>
        <v>0.2474084614</v>
      </c>
      <c r="T621" s="28">
        <f>IF($A621="placement",S621*J621,"")</f>
        <v>415.3988066906</v>
      </c>
      <c r="U621" s="26">
        <f>IF($A621="placement",T621,IF($A621="site",SUMIF($C:$C,$C621,$T:$T),IF($A621="user",SUMIF($B:$B,$B621,$T:$T),SUM($T:$T))))</f>
        <v>415.3988066906</v>
      </c>
      <c r="V621" s="27">
        <f>U621/J621</f>
        <v>0.2474084614</v>
      </c>
    </row>
    <row r="622" spans="1:22" hidden="1" x14ac:dyDescent="0.3">
      <c r="A622" s="23" t="s">
        <v>14</v>
      </c>
      <c r="B622" s="23" t="s">
        <v>277</v>
      </c>
      <c r="C622" s="23" t="s">
        <v>279</v>
      </c>
      <c r="D622" s="32" t="s">
        <v>10457</v>
      </c>
      <c r="E622" s="23" t="s">
        <v>10458</v>
      </c>
      <c r="F622" s="27">
        <v>0.25</v>
      </c>
      <c r="G622" s="24">
        <v>1</v>
      </c>
      <c r="H622" s="25">
        <v>2081.0138000000002</v>
      </c>
      <c r="I622" s="25">
        <v>15.063000000000001</v>
      </c>
      <c r="J622" s="26">
        <v>1675</v>
      </c>
      <c r="K622" s="26">
        <v>293</v>
      </c>
      <c r="L622" s="27">
        <v>7.1999999999999998E-3</v>
      </c>
      <c r="M622" s="28">
        <v>3.7063860399999999</v>
      </c>
      <c r="N622" s="46">
        <v>3</v>
      </c>
      <c r="O622" s="31" t="s">
        <v>12</v>
      </c>
      <c r="P622" s="31">
        <v>0.1905862015</v>
      </c>
      <c r="Q622" s="31">
        <v>0.190586201483322</v>
      </c>
      <c r="R622" s="42"/>
      <c r="S622" s="27">
        <f>IF(A622="placement",MIN(P622,IF(R622="",Q622,R622)),"")</f>
        <v>0.190586201483322</v>
      </c>
      <c r="T622" s="28">
        <f>IF($A622="placement",S622*J622,"")</f>
        <v>319.23188748456437</v>
      </c>
      <c r="U622" s="26">
        <f>IF($A622="placement",T622,IF($A622="site",SUMIF($C:$C,$C622,$T:$T),IF($A622="user",SUMIF($B:$B,$B622,$T:$T),SUM($T:$T))))</f>
        <v>319.23188748456437</v>
      </c>
      <c r="V622" s="27">
        <f>U622/J622</f>
        <v>0.190586201483322</v>
      </c>
    </row>
    <row r="623" spans="1:22" x14ac:dyDescent="0.3">
      <c r="A623" s="23" t="s">
        <v>14</v>
      </c>
      <c r="B623" s="23" t="s">
        <v>1095</v>
      </c>
      <c r="C623" s="23" t="s">
        <v>1096</v>
      </c>
      <c r="D623" s="23" t="s">
        <v>1103</v>
      </c>
      <c r="E623" s="23" t="s">
        <v>1104</v>
      </c>
      <c r="F623" s="27">
        <v>0.05</v>
      </c>
      <c r="G623" s="24">
        <v>1</v>
      </c>
      <c r="H623" s="25">
        <v>1554.9340999999999</v>
      </c>
      <c r="I623" s="25">
        <v>85.8429</v>
      </c>
      <c r="J623" s="26">
        <v>1673</v>
      </c>
      <c r="K623" s="26">
        <v>84</v>
      </c>
      <c r="L623" s="27">
        <v>5.5199999999999999E-2</v>
      </c>
      <c r="M623" s="28">
        <v>0.64960479999999998</v>
      </c>
      <c r="N623" s="29">
        <v>0.5</v>
      </c>
      <c r="O623" s="31" t="s">
        <v>70</v>
      </c>
      <c r="P623" s="31">
        <v>0.23030125570000001</v>
      </c>
      <c r="Q623" s="31">
        <v>4.9999999999999899E-2</v>
      </c>
      <c r="R623" s="42">
        <v>0.23</v>
      </c>
      <c r="S623" s="27">
        <f>IF(A623="placement",MIN(P623,IF(R623="",Q623,R623)),"")</f>
        <v>0.23</v>
      </c>
      <c r="T623" s="28">
        <f>IF($A623="placement",S623*J623,"")</f>
        <v>384.79</v>
      </c>
      <c r="U623" s="26">
        <f>IF($A623="placement",T623,IF($A623="site",SUMIF($C:$C,$C623,$T:$T),IF($A623="user",SUMIF($B:$B,$B623,$T:$T),SUM($T:$T))))</f>
        <v>384.79</v>
      </c>
      <c r="V623" s="27">
        <f>U623/J623</f>
        <v>0.23</v>
      </c>
    </row>
    <row r="624" spans="1:22" x14ac:dyDescent="0.3">
      <c r="A624" s="23" t="s">
        <v>14</v>
      </c>
      <c r="B624" s="23" t="s">
        <v>8952</v>
      </c>
      <c r="C624" s="23" t="s">
        <v>8954</v>
      </c>
      <c r="D624" s="23" t="s">
        <v>8957</v>
      </c>
      <c r="E624" s="23" t="s">
        <v>8958</v>
      </c>
      <c r="F624" s="27">
        <v>0.05</v>
      </c>
      <c r="G624" s="24">
        <v>1</v>
      </c>
      <c r="H624" s="25">
        <v>439.11009999999999</v>
      </c>
      <c r="I624" s="25">
        <v>53.068800000000003</v>
      </c>
      <c r="J624" s="26">
        <v>1672</v>
      </c>
      <c r="K624" s="26">
        <v>84</v>
      </c>
      <c r="L624" s="27">
        <v>0.12089999999999999</v>
      </c>
      <c r="M624" s="28">
        <v>1.05034786</v>
      </c>
      <c r="N624" s="29">
        <v>0.8</v>
      </c>
      <c r="O624" s="31" t="s">
        <v>70</v>
      </c>
      <c r="P624" s="31">
        <v>0.23834757270000001</v>
      </c>
      <c r="Q624" s="31">
        <v>4.9999999999999899E-2</v>
      </c>
      <c r="R624" s="42">
        <v>0.1</v>
      </c>
      <c r="S624" s="27">
        <f>IF(A624="placement",MIN(P624,IF(R624="",Q624,R624)),"")</f>
        <v>0.1</v>
      </c>
      <c r="T624" s="28">
        <f>IF($A624="placement",S624*J624,"")</f>
        <v>167.20000000000002</v>
      </c>
      <c r="U624" s="26">
        <f>IF($A624="placement",T624,IF($A624="site",SUMIF($C:$C,$C624,$T:$T),IF($A624="user",SUMIF($B:$B,$B624,$T:$T),SUM($T:$T))))</f>
        <v>167.20000000000002</v>
      </c>
      <c r="V624" s="27">
        <f>U624/J624</f>
        <v>0.1</v>
      </c>
    </row>
    <row r="625" spans="1:22" hidden="1" x14ac:dyDescent="0.3">
      <c r="A625" s="23" t="s">
        <v>14</v>
      </c>
      <c r="B625" s="23" t="s">
        <v>1177</v>
      </c>
      <c r="C625" s="23" t="s">
        <v>1179</v>
      </c>
      <c r="D625" s="23" t="s">
        <v>1182</v>
      </c>
      <c r="E625" s="23" t="s">
        <v>1183</v>
      </c>
      <c r="F625" s="27">
        <v>0.25</v>
      </c>
      <c r="G625" s="24">
        <v>1</v>
      </c>
      <c r="H625" s="25">
        <v>169.29900000000001</v>
      </c>
      <c r="I625" s="25">
        <v>16.451599999999999</v>
      </c>
      <c r="J625" s="26">
        <v>1669</v>
      </c>
      <c r="K625" s="26">
        <v>301</v>
      </c>
      <c r="L625" s="27">
        <v>9.7199999999999995E-2</v>
      </c>
      <c r="M625" s="28">
        <v>3.3808980499999999</v>
      </c>
      <c r="N625" s="29">
        <v>3</v>
      </c>
      <c r="O625" s="31" t="s">
        <v>42</v>
      </c>
      <c r="P625" s="31">
        <v>0.11266179630000001</v>
      </c>
      <c r="Q625" s="31">
        <v>0.11266179629719</v>
      </c>
      <c r="R625" s="42"/>
      <c r="S625" s="27">
        <f>IF(A625="placement",MIN(P625,IF(R625="",Q625,R625)),"")</f>
        <v>0.11266179629719</v>
      </c>
      <c r="T625" s="28">
        <f>IF($A625="placement",S625*J625,"")</f>
        <v>188.03253802001012</v>
      </c>
      <c r="U625" s="26">
        <f>IF($A625="placement",T625,IF($A625="site",SUMIF($C:$C,$C625,$T:$T),IF($A625="user",SUMIF($B:$B,$B625,$T:$T),SUM($T:$T))))</f>
        <v>188.03253802001012</v>
      </c>
      <c r="V625" s="27">
        <f>U625/J625</f>
        <v>0.11266179629719</v>
      </c>
    </row>
    <row r="626" spans="1:22" x14ac:dyDescent="0.3">
      <c r="A626" s="23" t="s">
        <v>14</v>
      </c>
      <c r="B626" s="23" t="s">
        <v>1177</v>
      </c>
      <c r="C626" s="23" t="s">
        <v>1179</v>
      </c>
      <c r="D626" s="23" t="s">
        <v>1198</v>
      </c>
      <c r="E626" s="23" t="s">
        <v>1199</v>
      </c>
      <c r="F626" s="27">
        <v>0.25</v>
      </c>
      <c r="G626" s="24">
        <v>1</v>
      </c>
      <c r="H626" s="25">
        <v>167.71539999999999</v>
      </c>
      <c r="I626" s="25">
        <v>24.934100000000001</v>
      </c>
      <c r="J626" s="26">
        <v>1662</v>
      </c>
      <c r="K626" s="26">
        <v>277</v>
      </c>
      <c r="L626" s="27">
        <v>0.1487</v>
      </c>
      <c r="M626" s="28">
        <v>2.2214961199999999</v>
      </c>
      <c r="N626" s="29">
        <v>1.5</v>
      </c>
      <c r="O626" s="31" t="s">
        <v>42</v>
      </c>
      <c r="P626" s="31">
        <v>0.32477937340000002</v>
      </c>
      <c r="Q626" s="31">
        <v>0.249999999999999</v>
      </c>
      <c r="R626" s="42">
        <v>0.3</v>
      </c>
      <c r="S626" s="27">
        <f>IF(A626="placement",MIN(P626,IF(R626="",Q626,R626)),"")</f>
        <v>0.3</v>
      </c>
      <c r="T626" s="28">
        <f>IF($A626="placement",S626*J626,"")</f>
        <v>498.59999999999997</v>
      </c>
      <c r="U626" s="26">
        <f>IF($A626="placement",T626,IF($A626="site",SUMIF($C:$C,$C626,$T:$T),IF($A626="user",SUMIF($B:$B,$B626,$T:$T),SUM($T:$T))))</f>
        <v>498.59999999999997</v>
      </c>
      <c r="V626" s="27">
        <f>U626/J626</f>
        <v>0.3</v>
      </c>
    </row>
    <row r="627" spans="1:22" hidden="1" x14ac:dyDescent="0.3">
      <c r="A627" s="17" t="s">
        <v>13</v>
      </c>
      <c r="B627" s="17" t="s">
        <v>9053</v>
      </c>
      <c r="C627" s="17" t="s">
        <v>9054</v>
      </c>
      <c r="D627" s="17" t="s">
        <v>9898</v>
      </c>
      <c r="E627" s="17"/>
      <c r="F627" s="18">
        <v>4.6100000000000002E-2</v>
      </c>
      <c r="G627" s="36">
        <v>0.90230370000000004</v>
      </c>
      <c r="H627" s="37">
        <v>74.417299999999997</v>
      </c>
      <c r="I627" s="37">
        <v>40.4116</v>
      </c>
      <c r="J627" s="19">
        <v>1662</v>
      </c>
      <c r="K627" s="19">
        <v>77</v>
      </c>
      <c r="L627" s="18">
        <v>0.54300000000000004</v>
      </c>
      <c r="M627" s="20">
        <v>1.37076156</v>
      </c>
      <c r="N627" s="21">
        <v>0.95337099999999997</v>
      </c>
      <c r="O627" s="22"/>
      <c r="P627" s="22">
        <v>0.3044953769</v>
      </c>
      <c r="Q627" s="22">
        <v>4.6092148181463698E-2</v>
      </c>
      <c r="R627" s="43"/>
      <c r="S627" s="18" t="str">
        <f>IF(A627="placement",MIN(P627,IF(R627="",Q627,R627)),"")</f>
        <v/>
      </c>
      <c r="T627" s="20" t="str">
        <f>IF($A627="placement",S627*J627,"")</f>
        <v/>
      </c>
      <c r="U627" s="19">
        <f>IF($A627="placement",T627,IF($A627="site",SUMIF($C:$C,$C627,$T:$T),IF($A627="user",SUMIF($B:$B,$B627,$T:$T),SUM($T:$T))))</f>
        <v>76.570000000000007</v>
      </c>
      <c r="V627" s="18">
        <f>U627/J627</f>
        <v>4.6070998796630569E-2</v>
      </c>
    </row>
    <row r="628" spans="1:22" hidden="1" x14ac:dyDescent="0.3">
      <c r="A628" s="11" t="s">
        <v>10</v>
      </c>
      <c r="B628" s="11" t="s">
        <v>9053</v>
      </c>
      <c r="C628" s="11" t="s">
        <v>9898</v>
      </c>
      <c r="D628" s="11" t="s">
        <v>9898</v>
      </c>
      <c r="E628" s="11"/>
      <c r="F628" s="12">
        <v>4.6100000000000002E-2</v>
      </c>
      <c r="G628" s="33">
        <v>0.90230370000000004</v>
      </c>
      <c r="H628" s="34">
        <v>74.417299999999997</v>
      </c>
      <c r="I628" s="34">
        <v>40.4116</v>
      </c>
      <c r="J628" s="13">
        <v>1662</v>
      </c>
      <c r="K628" s="13">
        <v>77</v>
      </c>
      <c r="L628" s="12">
        <v>0.54300000000000004</v>
      </c>
      <c r="M628" s="14">
        <v>1.37076156</v>
      </c>
      <c r="N628" s="15">
        <v>0.95337099999999997</v>
      </c>
      <c r="O628" s="16"/>
      <c r="P628" s="16">
        <v>0.3044953769</v>
      </c>
      <c r="Q628" s="16">
        <v>4.6092148181463698E-2</v>
      </c>
      <c r="R628" s="44"/>
      <c r="S628" s="12" t="str">
        <f>IF(A628="placement",MIN(P628,IF(R628="",Q628,R628)),"")</f>
        <v/>
      </c>
      <c r="T628" s="14" t="str">
        <f>IF($A628="placement",S628*J628,"")</f>
        <v/>
      </c>
      <c r="U628" s="13">
        <f>IF($A628="placement",T628,IF($A628="site",SUMIF($C:$C,$C628,$T:$T),IF($A628="user",SUMIF($B:$B,$B628,$T:$T),SUM($T:$T))))</f>
        <v>76.570000000000007</v>
      </c>
      <c r="V628" s="12">
        <f>U628/J628</f>
        <v>4.6070998796630569E-2</v>
      </c>
    </row>
    <row r="629" spans="1:22" x14ac:dyDescent="0.3">
      <c r="A629" s="23" t="s">
        <v>14</v>
      </c>
      <c r="B629" s="23" t="s">
        <v>8952</v>
      </c>
      <c r="C629" s="23" t="s">
        <v>8954</v>
      </c>
      <c r="D629" s="23" t="s">
        <v>8969</v>
      </c>
      <c r="E629" s="23" t="s">
        <v>8970</v>
      </c>
      <c r="F629" s="27">
        <v>0.05</v>
      </c>
      <c r="G629" s="24">
        <v>1</v>
      </c>
      <c r="H629" s="25">
        <v>94.746799999999993</v>
      </c>
      <c r="I629" s="25">
        <v>45.790300000000002</v>
      </c>
      <c r="J629" s="26">
        <v>1646</v>
      </c>
      <c r="K629" s="26">
        <v>82</v>
      </c>
      <c r="L629" s="27">
        <v>0.48330000000000001</v>
      </c>
      <c r="M629" s="28">
        <v>1.19804154</v>
      </c>
      <c r="N629" s="29">
        <v>1</v>
      </c>
      <c r="O629" s="31" t="s">
        <v>70</v>
      </c>
      <c r="P629" s="31">
        <v>0.1653043998</v>
      </c>
      <c r="Q629" s="31">
        <v>4.9999999999999899E-2</v>
      </c>
      <c r="R629" s="42">
        <v>0.1</v>
      </c>
      <c r="S629" s="27">
        <f>IF(A629="placement",MIN(P629,IF(R629="",Q629,R629)),"")</f>
        <v>0.1</v>
      </c>
      <c r="T629" s="28">
        <f>IF($A629="placement",S629*J629,"")</f>
        <v>164.60000000000002</v>
      </c>
      <c r="U629" s="26">
        <f>IF($A629="placement",T629,IF($A629="site",SUMIF($C:$C,$C629,$T:$T),IF($A629="user",SUMIF($B:$B,$B629,$T:$T),SUM($T:$T))))</f>
        <v>164.60000000000002</v>
      </c>
      <c r="V629" s="27">
        <f>U629/J629</f>
        <v>0.10000000000000002</v>
      </c>
    </row>
    <row r="630" spans="1:22" hidden="1" x14ac:dyDescent="0.3">
      <c r="A630" s="23" t="s">
        <v>14</v>
      </c>
      <c r="B630" s="23" t="s">
        <v>7987</v>
      </c>
      <c r="C630" s="23" t="s">
        <v>7988</v>
      </c>
      <c r="D630" s="23" t="s">
        <v>8015</v>
      </c>
      <c r="E630" s="23" t="s">
        <v>8016</v>
      </c>
      <c r="F630" s="27">
        <v>0.25</v>
      </c>
      <c r="G630" s="24">
        <v>1</v>
      </c>
      <c r="H630" s="25">
        <v>127.1164</v>
      </c>
      <c r="I630" s="25">
        <v>38.273400000000002</v>
      </c>
      <c r="J630" s="26">
        <v>1643</v>
      </c>
      <c r="K630" s="26">
        <v>323</v>
      </c>
      <c r="L630" s="27">
        <v>0.30109999999999998</v>
      </c>
      <c r="M630" s="28">
        <v>1.43085785</v>
      </c>
      <c r="N630" s="29">
        <v>1.1499999999999999</v>
      </c>
      <c r="O630" s="31" t="s">
        <v>42</v>
      </c>
      <c r="P630" s="31">
        <v>0.1962863396</v>
      </c>
      <c r="Q630" s="31">
        <v>0.19628633964254499</v>
      </c>
      <c r="R630" s="42"/>
      <c r="S630" s="27">
        <f>IF(A630="placement",MIN(P630,IF(R630="",Q630,R630)),"")</f>
        <v>0.1962863396</v>
      </c>
      <c r="T630" s="28">
        <f>IF($A630="placement",S630*J630,"")</f>
        <v>322.49845596279999</v>
      </c>
      <c r="U630" s="26">
        <f>IF($A630="placement",T630,IF($A630="site",SUMIF($C:$C,$C630,$T:$T),IF($A630="user",SUMIF($B:$B,$B630,$T:$T),SUM($T:$T))))</f>
        <v>322.49845596279999</v>
      </c>
      <c r="V630" s="27">
        <f>U630/J630</f>
        <v>0.1962863396</v>
      </c>
    </row>
    <row r="631" spans="1:22" hidden="1" x14ac:dyDescent="0.3">
      <c r="A631" s="23" t="s">
        <v>14</v>
      </c>
      <c r="B631" s="23" t="s">
        <v>8342</v>
      </c>
      <c r="C631" s="23" t="s">
        <v>8343</v>
      </c>
      <c r="D631" s="23" t="s">
        <v>8344</v>
      </c>
      <c r="E631" s="23" t="s">
        <v>10359</v>
      </c>
      <c r="F631" s="27">
        <v>0.25</v>
      </c>
      <c r="G631" s="24">
        <v>1</v>
      </c>
      <c r="H631" s="25">
        <v>94.1554</v>
      </c>
      <c r="I631" s="25">
        <v>27.953399999999998</v>
      </c>
      <c r="J631" s="26">
        <v>1642</v>
      </c>
      <c r="K631" s="26">
        <v>369</v>
      </c>
      <c r="L631" s="27">
        <v>0.2969</v>
      </c>
      <c r="M631" s="28">
        <v>1.9576070400000001</v>
      </c>
      <c r="N631" s="29">
        <v>1.5</v>
      </c>
      <c r="O631" s="31" t="s">
        <v>12</v>
      </c>
      <c r="P631" s="31">
        <v>0.2337583748</v>
      </c>
      <c r="Q631" s="31">
        <v>0.23375837482456699</v>
      </c>
      <c r="R631" s="42"/>
      <c r="S631" s="27">
        <f>IF(A631="placement",MIN(P631,IF(R631="",Q631,R631)),"")</f>
        <v>0.2337583748</v>
      </c>
      <c r="T631" s="28">
        <f>IF($A631="placement",S631*J631,"")</f>
        <v>383.83125142160003</v>
      </c>
      <c r="U631" s="23">
        <f>IF($A631="placement",T631,IF($A631="site",SUMIF($C:$C,$C631,$T:$T),IF($A631="user",SUMIF($B:$B,$B631,$T:$T),SUM($T:$T))))</f>
        <v>383.83125142160003</v>
      </c>
      <c r="V631" s="27">
        <f>U631/J631</f>
        <v>0.23375837480000003</v>
      </c>
    </row>
    <row r="632" spans="1:22" x14ac:dyDescent="0.3">
      <c r="A632" s="23" t="s">
        <v>14</v>
      </c>
      <c r="B632" s="23" t="s">
        <v>5211</v>
      </c>
      <c r="C632" s="23" t="s">
        <v>5213</v>
      </c>
      <c r="D632" s="23" t="s">
        <v>5317</v>
      </c>
      <c r="E632" s="23" t="s">
        <v>5318</v>
      </c>
      <c r="F632" s="27">
        <v>0.15</v>
      </c>
      <c r="G632" s="24">
        <v>1</v>
      </c>
      <c r="H632" s="25">
        <v>90.323800000000006</v>
      </c>
      <c r="I632" s="25">
        <v>50.472200000000001</v>
      </c>
      <c r="J632" s="26">
        <v>1628</v>
      </c>
      <c r="K632" s="26">
        <v>244</v>
      </c>
      <c r="L632" s="27">
        <v>0.55879999999999996</v>
      </c>
      <c r="M632" s="28">
        <v>1.0750995999999999</v>
      </c>
      <c r="N632" s="29">
        <v>0.8</v>
      </c>
      <c r="O632" s="31" t="s">
        <v>42</v>
      </c>
      <c r="P632" s="31">
        <v>0.25588289339999998</v>
      </c>
      <c r="Q632" s="31">
        <v>0.15</v>
      </c>
      <c r="R632" s="42">
        <v>0.2</v>
      </c>
      <c r="S632" s="27">
        <f>IF(A632="placement",MIN(P632,IF(R632="",Q632,R632)),"")</f>
        <v>0.2</v>
      </c>
      <c r="T632" s="28">
        <f>IF($A632="placement",S632*J632,"")</f>
        <v>325.60000000000002</v>
      </c>
      <c r="U632" s="26">
        <f>IF($A632="placement",T632,IF($A632="site",SUMIF($C:$C,$C632,$T:$T),IF($A632="user",SUMIF($B:$B,$B632,$T:$T),SUM($T:$T))))</f>
        <v>325.60000000000002</v>
      </c>
      <c r="V632" s="27">
        <f>U632/J632</f>
        <v>0.2</v>
      </c>
    </row>
    <row r="633" spans="1:22" x14ac:dyDescent="0.3">
      <c r="A633" s="23" t="s">
        <v>14</v>
      </c>
      <c r="B633" s="23" t="s">
        <v>6966</v>
      </c>
      <c r="C633" s="23" t="s">
        <v>6968</v>
      </c>
      <c r="D633" s="23" t="s">
        <v>6969</v>
      </c>
      <c r="E633" s="23" t="s">
        <v>6970</v>
      </c>
      <c r="F633" s="27">
        <v>0.15</v>
      </c>
      <c r="G633" s="24">
        <v>1</v>
      </c>
      <c r="H633" s="25">
        <v>298.30500000000001</v>
      </c>
      <c r="I633" s="25">
        <v>58.589199999999998</v>
      </c>
      <c r="J633" s="26">
        <v>1626</v>
      </c>
      <c r="K633" s="26">
        <v>244</v>
      </c>
      <c r="L633" s="27">
        <v>0.19639999999999999</v>
      </c>
      <c r="M633" s="28">
        <v>0.92486550000000001</v>
      </c>
      <c r="N633" s="29">
        <v>0.75</v>
      </c>
      <c r="O633" s="31" t="s">
        <v>42</v>
      </c>
      <c r="P633" s="31">
        <v>0.1890712742</v>
      </c>
      <c r="Q633" s="31">
        <v>0.15</v>
      </c>
      <c r="R633" s="42">
        <v>0.18</v>
      </c>
      <c r="S633" s="27">
        <f>IF(A633="placement",MIN(P633,IF(R633="",Q633,R633)),"")</f>
        <v>0.18</v>
      </c>
      <c r="T633" s="28">
        <f>IF($A633="placement",S633*J633,"")</f>
        <v>292.68</v>
      </c>
      <c r="U633" s="26">
        <f>IF($A633="placement",T633,IF($A633="site",SUMIF($C:$C,$C633,$T:$T),IF($A633="user",SUMIF($B:$B,$B633,$T:$T),SUM($T:$T))))</f>
        <v>292.68</v>
      </c>
      <c r="V633" s="27">
        <f>U633/J633</f>
        <v>0.18</v>
      </c>
    </row>
    <row r="634" spans="1:22" x14ac:dyDescent="0.3">
      <c r="A634" s="23" t="s">
        <v>14</v>
      </c>
      <c r="B634" s="23" t="s">
        <v>1484</v>
      </c>
      <c r="C634" s="23" t="s">
        <v>1486</v>
      </c>
      <c r="D634" s="32" t="s">
        <v>1487</v>
      </c>
      <c r="E634" s="23" t="s">
        <v>1488</v>
      </c>
      <c r="F634" s="27">
        <v>0.3</v>
      </c>
      <c r="G634" s="24">
        <v>1</v>
      </c>
      <c r="H634" s="25">
        <v>143.50389999999999</v>
      </c>
      <c r="I634" s="25">
        <v>81.550200000000004</v>
      </c>
      <c r="J634" s="26">
        <v>1621</v>
      </c>
      <c r="K634" s="26">
        <v>486</v>
      </c>
      <c r="L634" s="27">
        <v>0.56830000000000003</v>
      </c>
      <c r="M634" s="28">
        <v>0.66258081000000002</v>
      </c>
      <c r="N634" s="29">
        <v>0.3</v>
      </c>
      <c r="O634" s="31" t="s">
        <v>70</v>
      </c>
      <c r="P634" s="31">
        <v>0.54722504049999998</v>
      </c>
      <c r="Q634" s="31">
        <v>0.3</v>
      </c>
      <c r="R634" s="42">
        <v>0.35</v>
      </c>
      <c r="S634" s="27">
        <f>IF(A634="placement",MIN(P634,IF(R634="",Q634,R634)),"")</f>
        <v>0.35</v>
      </c>
      <c r="T634" s="28">
        <f>IF($A634="placement",S634*J634,"")</f>
        <v>567.34999999999991</v>
      </c>
      <c r="U634" s="26">
        <f>IF($A634="placement",T634,IF($A634="site",SUMIF($C:$C,$C634,$T:$T),IF($A634="user",SUMIF($B:$B,$B634,$T:$T),SUM($T:$T))))</f>
        <v>567.34999999999991</v>
      </c>
      <c r="V634" s="27">
        <f>U634/J634</f>
        <v>0.34999999999999992</v>
      </c>
    </row>
    <row r="635" spans="1:22" x14ac:dyDescent="0.3">
      <c r="A635" s="23" t="s">
        <v>14</v>
      </c>
      <c r="B635" s="23" t="s">
        <v>4199</v>
      </c>
      <c r="C635" s="23" t="s">
        <v>4201</v>
      </c>
      <c r="D635" s="23" t="s">
        <v>4206</v>
      </c>
      <c r="E635" s="23" t="s">
        <v>4207</v>
      </c>
      <c r="F635" s="27">
        <v>0.25</v>
      </c>
      <c r="G635" s="24">
        <v>1</v>
      </c>
      <c r="H635" s="25">
        <v>724.71510000000001</v>
      </c>
      <c r="I635" s="25">
        <v>39.242100000000001</v>
      </c>
      <c r="J635" s="26">
        <v>1620</v>
      </c>
      <c r="K635" s="26">
        <v>397</v>
      </c>
      <c r="L635" s="27">
        <v>5.4100000000000002E-2</v>
      </c>
      <c r="M635" s="28">
        <v>1.3759813599999999</v>
      </c>
      <c r="N635" s="29">
        <v>1</v>
      </c>
      <c r="O635" s="31" t="s">
        <v>12</v>
      </c>
      <c r="P635" s="31">
        <v>0.27324596960000003</v>
      </c>
      <c r="Q635" s="31">
        <v>0.25</v>
      </c>
      <c r="R635" s="42">
        <v>0.27</v>
      </c>
      <c r="S635" s="27">
        <f>IF(A635="placement",MIN(P635,IF(R635="",Q635,R635)),"")</f>
        <v>0.27</v>
      </c>
      <c r="T635" s="28">
        <f>IF($A635="placement",S635*J635,"")</f>
        <v>437.40000000000003</v>
      </c>
      <c r="U635" s="26">
        <f>IF($A635="placement",T635,IF($A635="site",SUMIF($C:$C,$C635,$T:$T),IF($A635="user",SUMIF($B:$B,$B635,$T:$T),SUM($T:$T))))</f>
        <v>437.40000000000003</v>
      </c>
      <c r="V635" s="27">
        <f>U635/J635</f>
        <v>0.27</v>
      </c>
    </row>
    <row r="636" spans="1:22" x14ac:dyDescent="0.3">
      <c r="A636" s="23" t="s">
        <v>14</v>
      </c>
      <c r="B636" s="23" t="s">
        <v>4894</v>
      </c>
      <c r="C636" s="23" t="s">
        <v>4896</v>
      </c>
      <c r="D636" s="32" t="s">
        <v>4899</v>
      </c>
      <c r="E636" s="23" t="s">
        <v>4900</v>
      </c>
      <c r="F636" s="27">
        <v>0.33</v>
      </c>
      <c r="G636" s="24">
        <v>1</v>
      </c>
      <c r="H636" s="25">
        <v>547.28470000000004</v>
      </c>
      <c r="I636" s="25">
        <v>69.985900000000001</v>
      </c>
      <c r="J636" s="26">
        <v>1615</v>
      </c>
      <c r="K636" s="26">
        <v>485</v>
      </c>
      <c r="L636" s="27">
        <v>0.12790000000000001</v>
      </c>
      <c r="M636" s="28">
        <v>0.76919667000000003</v>
      </c>
      <c r="N636" s="29">
        <v>0.5</v>
      </c>
      <c r="O636" s="31" t="s">
        <v>12</v>
      </c>
      <c r="P636" s="31">
        <v>0.3499711807</v>
      </c>
      <c r="Q636" s="31">
        <v>0.33</v>
      </c>
      <c r="R636" s="42">
        <v>0.35</v>
      </c>
      <c r="S636" s="27">
        <f>IF(A636="placement",MIN(P636,IF(R636="",Q636,R636)),"")</f>
        <v>0.3499711807</v>
      </c>
      <c r="T636" s="28">
        <f>IF($A636="placement",S636*J636,"")</f>
        <v>565.20345683050004</v>
      </c>
      <c r="U636" s="26">
        <f>IF($A636="placement",T636,IF($A636="site",SUMIF($C:$C,$C636,$T:$T),IF($A636="user",SUMIF($B:$B,$B636,$T:$T),SUM($T:$T))))</f>
        <v>565.20345683050004</v>
      </c>
      <c r="V636" s="27">
        <f>U636/J636</f>
        <v>0.34997118070000005</v>
      </c>
    </row>
    <row r="637" spans="1:22" x14ac:dyDescent="0.3">
      <c r="A637" s="23" t="s">
        <v>14</v>
      </c>
      <c r="B637" s="23" t="s">
        <v>1017</v>
      </c>
      <c r="C637" s="23" t="s">
        <v>1019</v>
      </c>
      <c r="D637" s="23" t="s">
        <v>1086</v>
      </c>
      <c r="E637" s="23" t="s">
        <v>1018</v>
      </c>
      <c r="F637" s="27">
        <v>0.05</v>
      </c>
      <c r="G637" s="24">
        <v>1</v>
      </c>
      <c r="H637" s="25">
        <v>880.48339999999996</v>
      </c>
      <c r="I637" s="25">
        <v>38.427500000000002</v>
      </c>
      <c r="J637" s="26">
        <v>1612</v>
      </c>
      <c r="K637" s="26">
        <v>81</v>
      </c>
      <c r="L637" s="27">
        <v>4.36E-2</v>
      </c>
      <c r="M637" s="28">
        <v>1.3984042299999999</v>
      </c>
      <c r="N637" s="29">
        <v>1</v>
      </c>
      <c r="O637" s="31" t="s">
        <v>70</v>
      </c>
      <c r="P637" s="31">
        <v>0.28489918860000002</v>
      </c>
      <c r="Q637" s="31">
        <v>4.9999999999999899E-2</v>
      </c>
      <c r="R637" s="42">
        <v>0.25</v>
      </c>
      <c r="S637" s="27">
        <f>IF(A637="placement",MIN(P637,IF(R637="",Q637,R637)),"")</f>
        <v>0.25</v>
      </c>
      <c r="T637" s="28">
        <f>IF($A637="placement",S637*J637,"")</f>
        <v>403</v>
      </c>
      <c r="U637" s="26">
        <f>IF($A637="placement",T637,IF($A637="site",SUMIF($C:$C,$C637,$T:$T),IF($A637="user",SUMIF($B:$B,$B637,$T:$T),SUM($T:$T))))</f>
        <v>403</v>
      </c>
      <c r="V637" s="27">
        <f>U637/J637</f>
        <v>0.25</v>
      </c>
    </row>
    <row r="638" spans="1:22" hidden="1" x14ac:dyDescent="0.3">
      <c r="A638" s="23" t="s">
        <v>14</v>
      </c>
      <c r="B638" s="23" t="s">
        <v>9501</v>
      </c>
      <c r="C638" s="23" t="s">
        <v>9503</v>
      </c>
      <c r="D638" s="23" t="s">
        <v>9504</v>
      </c>
      <c r="E638" s="23" t="s">
        <v>9505</v>
      </c>
      <c r="F638" s="27">
        <v>0.33</v>
      </c>
      <c r="G638" s="24">
        <v>1</v>
      </c>
      <c r="H638" s="25">
        <v>72.259900000000002</v>
      </c>
      <c r="I638" s="25">
        <v>33.826799999999999</v>
      </c>
      <c r="J638" s="26">
        <v>1610</v>
      </c>
      <c r="K638" s="26">
        <v>531</v>
      </c>
      <c r="L638" s="27">
        <v>0.46810000000000002</v>
      </c>
      <c r="M638" s="28">
        <v>1.5865892399999999</v>
      </c>
      <c r="N638" s="29">
        <v>0.6</v>
      </c>
      <c r="O638" s="31" t="s">
        <v>12</v>
      </c>
      <c r="P638" s="31">
        <v>0.62183028579999999</v>
      </c>
      <c r="Q638" s="31">
        <v>0.33</v>
      </c>
      <c r="R638" s="42"/>
      <c r="S638" s="27">
        <f>IF(A638="placement",MIN(P638,IF(R638="",Q638,R638)),"")</f>
        <v>0.33</v>
      </c>
      <c r="T638" s="28">
        <f>IF($A638="placement",S638*J638,"")</f>
        <v>531.30000000000007</v>
      </c>
      <c r="U638" s="26">
        <f>IF($A638="placement",T638,IF($A638="site",SUMIF($C:$C,$C638,$T:$T),IF($A638="user",SUMIF($B:$B,$B638,$T:$T),SUM($T:$T))))</f>
        <v>531.30000000000007</v>
      </c>
      <c r="V638" s="27">
        <f>U638/J638</f>
        <v>0.33</v>
      </c>
    </row>
    <row r="639" spans="1:22" hidden="1" x14ac:dyDescent="0.3">
      <c r="A639" s="23" t="s">
        <v>14</v>
      </c>
      <c r="B639" s="23" t="s">
        <v>4384</v>
      </c>
      <c r="C639" s="23" t="s">
        <v>4386</v>
      </c>
      <c r="D639" s="23" t="s">
        <v>4403</v>
      </c>
      <c r="E639" s="23" t="s">
        <v>4404</v>
      </c>
      <c r="F639" s="27">
        <v>0.25</v>
      </c>
      <c r="G639" s="24">
        <v>1</v>
      </c>
      <c r="H639" s="25">
        <v>845.40250000000003</v>
      </c>
      <c r="I639" s="25">
        <v>36.244500000000002</v>
      </c>
      <c r="J639" s="26">
        <v>1605</v>
      </c>
      <c r="K639" s="26">
        <v>351</v>
      </c>
      <c r="L639" s="27">
        <v>4.2900000000000001E-2</v>
      </c>
      <c r="M639" s="28">
        <v>1.47566449</v>
      </c>
      <c r="N639" s="29">
        <v>1.1499999999999999</v>
      </c>
      <c r="O639" s="31" t="s">
        <v>12</v>
      </c>
      <c r="P639" s="31">
        <v>0.22069006090000001</v>
      </c>
      <c r="Q639" s="31">
        <v>0.220690060886546</v>
      </c>
      <c r="R639" s="42"/>
      <c r="S639" s="27">
        <f>IF(A639="placement",MIN(P639,IF(R639="",Q639,R639)),"")</f>
        <v>0.220690060886546</v>
      </c>
      <c r="T639" s="28">
        <f>IF($A639="placement",S639*J639,"")</f>
        <v>354.20754772290633</v>
      </c>
      <c r="U639" s="26">
        <f>IF($A639="placement",T639,IF($A639="site",SUMIF($C:$C,$C639,$T:$T),IF($A639="user",SUMIF($B:$B,$B639,$T:$T),SUM($T:$T))))</f>
        <v>354.20754772290633</v>
      </c>
      <c r="V639" s="27">
        <f>U639/J639</f>
        <v>0.220690060886546</v>
      </c>
    </row>
    <row r="640" spans="1:22" x14ac:dyDescent="0.3">
      <c r="A640" s="23" t="s">
        <v>14</v>
      </c>
      <c r="B640" s="23" t="s">
        <v>7153</v>
      </c>
      <c r="C640" s="23" t="s">
        <v>7155</v>
      </c>
      <c r="D640" s="23" t="s">
        <v>7224</v>
      </c>
      <c r="E640" s="23" t="s">
        <v>7225</v>
      </c>
      <c r="F640" s="27">
        <v>0.25</v>
      </c>
      <c r="G640" s="24">
        <v>1</v>
      </c>
      <c r="H640" s="25">
        <v>416.80099999999999</v>
      </c>
      <c r="I640" s="25">
        <v>61.163499999999999</v>
      </c>
      <c r="J640" s="26">
        <v>1605</v>
      </c>
      <c r="K640" s="26">
        <v>401</v>
      </c>
      <c r="L640" s="27">
        <v>0.1467</v>
      </c>
      <c r="M640" s="28">
        <v>0.87488032999999998</v>
      </c>
      <c r="N640" s="29">
        <v>0.5</v>
      </c>
      <c r="O640" s="31" t="s">
        <v>12</v>
      </c>
      <c r="P640" s="31">
        <v>0.42849326380000002</v>
      </c>
      <c r="Q640" s="31">
        <v>0.25</v>
      </c>
      <c r="R640" s="42">
        <v>0.3</v>
      </c>
      <c r="S640" s="27">
        <f>IF(A640="placement",MIN(P640,IF(R640="",Q640,R640)),"")</f>
        <v>0.3</v>
      </c>
      <c r="T640" s="28">
        <f>IF($A640="placement",S640*J640,"")</f>
        <v>481.5</v>
      </c>
      <c r="U640" s="26">
        <f>IF($A640="placement",T640,IF($A640="site",SUMIF($C:$C,$C640,$T:$T),IF($A640="user",SUMIF($B:$B,$B640,$T:$T),SUM($T:$T))))</f>
        <v>481.5</v>
      </c>
      <c r="V640" s="27">
        <f>U640/J640</f>
        <v>0.3</v>
      </c>
    </row>
    <row r="641" spans="1:22" hidden="1" x14ac:dyDescent="0.3">
      <c r="A641" s="17" t="s">
        <v>13</v>
      </c>
      <c r="B641" s="17" t="s">
        <v>1658</v>
      </c>
      <c r="C641" s="17" t="s">
        <v>1659</v>
      </c>
      <c r="D641" s="17" t="s">
        <v>9898</v>
      </c>
      <c r="E641" s="17"/>
      <c r="F641" s="18">
        <v>0.15</v>
      </c>
      <c r="G641" s="36">
        <v>0</v>
      </c>
      <c r="H641" s="37">
        <v>94.892700000000005</v>
      </c>
      <c r="I641" s="37">
        <v>30.476900000000001</v>
      </c>
      <c r="J641" s="19">
        <v>1598</v>
      </c>
      <c r="K641" s="19">
        <v>240</v>
      </c>
      <c r="L641" s="18">
        <v>0.32119999999999999</v>
      </c>
      <c r="M641" s="20">
        <v>1.74755623</v>
      </c>
      <c r="N641" s="21">
        <v>1.2644580000000001</v>
      </c>
      <c r="O641" s="22"/>
      <c r="P641" s="22">
        <v>0.27644216440000002</v>
      </c>
      <c r="Q641" s="22">
        <v>0.15</v>
      </c>
      <c r="R641" s="43"/>
      <c r="S641" s="18" t="str">
        <f>IF(A641="placement",MIN(P641,IF(R641="",Q641,R641)),"")</f>
        <v/>
      </c>
      <c r="T641" s="20" t="str">
        <f>IF($A641="placement",S641*J641,"")</f>
        <v/>
      </c>
      <c r="U641" s="19">
        <f>IF($A641="placement",T641,IF($A641="site",SUMIF($C:$C,$C641,$T:$T),IF($A641="user",SUMIF($B:$B,$B641,$T:$T),SUM($T:$T))))</f>
        <v>239.7</v>
      </c>
      <c r="V641" s="18">
        <f>U641/J641</f>
        <v>0.15</v>
      </c>
    </row>
    <row r="642" spans="1:22" hidden="1" x14ac:dyDescent="0.3">
      <c r="A642" s="11" t="s">
        <v>10</v>
      </c>
      <c r="B642" s="11" t="s">
        <v>1658</v>
      </c>
      <c r="C642" s="11" t="s">
        <v>9898</v>
      </c>
      <c r="D642" s="11" t="s">
        <v>9898</v>
      </c>
      <c r="E642" s="11"/>
      <c r="F642" s="12">
        <v>0.15</v>
      </c>
      <c r="G642" s="33">
        <v>0</v>
      </c>
      <c r="H642" s="34">
        <v>94.892700000000005</v>
      </c>
      <c r="I642" s="34">
        <v>30.476900000000001</v>
      </c>
      <c r="J642" s="13">
        <v>1598</v>
      </c>
      <c r="K642" s="13">
        <v>240</v>
      </c>
      <c r="L642" s="12">
        <v>0.32119999999999999</v>
      </c>
      <c r="M642" s="14">
        <v>1.74755623</v>
      </c>
      <c r="N642" s="15">
        <v>1.2644580000000001</v>
      </c>
      <c r="O642" s="16"/>
      <c r="P642" s="16">
        <v>0.27644216440000002</v>
      </c>
      <c r="Q642" s="16">
        <v>0.15</v>
      </c>
      <c r="R642" s="44"/>
      <c r="S642" s="12" t="str">
        <f>IF(A642="placement",MIN(P642,IF(R642="",Q642,R642)),"")</f>
        <v/>
      </c>
      <c r="T642" s="14" t="str">
        <f>IF($A642="placement",S642*J642,"")</f>
        <v/>
      </c>
      <c r="U642" s="13">
        <f>IF($A642="placement",T642,IF($A642="site",SUMIF($C:$C,$C642,$T:$T),IF($A642="user",SUMIF($B:$B,$B642,$T:$T),SUM($T:$T))))</f>
        <v>239.7</v>
      </c>
      <c r="V642" s="12">
        <f>U642/J642</f>
        <v>0.15</v>
      </c>
    </row>
    <row r="643" spans="1:22" hidden="1" x14ac:dyDescent="0.3">
      <c r="A643" s="23" t="s">
        <v>14</v>
      </c>
      <c r="B643" s="23" t="s">
        <v>10446</v>
      </c>
      <c r="C643" s="23" t="s">
        <v>10447</v>
      </c>
      <c r="D643" s="23" t="s">
        <v>11002</v>
      </c>
      <c r="E643" s="23" t="s">
        <v>11003</v>
      </c>
      <c r="F643" s="27">
        <v>0.25</v>
      </c>
      <c r="G643" s="24">
        <v>1</v>
      </c>
      <c r="H643" s="25">
        <v>2596.3029000000001</v>
      </c>
      <c r="I643" s="25">
        <v>313.27960000000002</v>
      </c>
      <c r="J643" s="26">
        <v>1596</v>
      </c>
      <c r="K643" s="26">
        <v>309</v>
      </c>
      <c r="L643" s="27">
        <v>0.1207</v>
      </c>
      <c r="M643" s="28">
        <v>0.16986042000000001</v>
      </c>
      <c r="N643" s="29">
        <v>0.1</v>
      </c>
      <c r="O643" s="31" t="s">
        <v>12</v>
      </c>
      <c r="P643" s="31">
        <v>0.41128133789999999</v>
      </c>
      <c r="Q643" s="31">
        <v>0.25</v>
      </c>
      <c r="R643" s="42"/>
      <c r="S643" s="27">
        <f>IF(A643="placement",MIN(P643,IF(R643="",Q643,R643)),"")</f>
        <v>0.25</v>
      </c>
      <c r="T643" s="28">
        <f>IF($A643="placement",S643*J643,"")</f>
        <v>399</v>
      </c>
      <c r="U643" s="26">
        <f>IF($A643="placement",T643,IF($A643="site",SUMIF($C:$C,$C643,$T:$T),IF($A643="user",SUMIF($B:$B,$B643,$T:$T),SUM($T:$T))))</f>
        <v>399</v>
      </c>
      <c r="V643" s="27">
        <f>U643/J643</f>
        <v>0.25</v>
      </c>
    </row>
    <row r="644" spans="1:22" hidden="1" x14ac:dyDescent="0.3">
      <c r="A644" s="23" t="s">
        <v>14</v>
      </c>
      <c r="B644" s="23" t="s">
        <v>3593</v>
      </c>
      <c r="C644" s="23" t="s">
        <v>3595</v>
      </c>
      <c r="D644" s="23" t="s">
        <v>3632</v>
      </c>
      <c r="E644" s="23" t="s">
        <v>3633</v>
      </c>
      <c r="F644" s="27">
        <v>0.35</v>
      </c>
      <c r="G644" s="24">
        <v>1</v>
      </c>
      <c r="H644" s="25">
        <v>82.898200000000003</v>
      </c>
      <c r="I644" s="25">
        <v>42.561100000000003</v>
      </c>
      <c r="J644" s="26">
        <v>1594</v>
      </c>
      <c r="K644" s="26">
        <v>558</v>
      </c>
      <c r="L644" s="27">
        <v>0.51339999999999997</v>
      </c>
      <c r="M644" s="28">
        <v>1.2483757</v>
      </c>
      <c r="N644" s="29">
        <v>0.6</v>
      </c>
      <c r="O644" s="31" t="s">
        <v>42</v>
      </c>
      <c r="P644" s="31">
        <v>0.51937545549999997</v>
      </c>
      <c r="Q644" s="31">
        <v>0.35</v>
      </c>
      <c r="R644" s="42"/>
      <c r="S644" s="27">
        <f>IF(A644="placement",MIN(P644,IF(R644="",Q644,R644)),"")</f>
        <v>0.35</v>
      </c>
      <c r="T644" s="28">
        <f>IF($A644="placement",S644*J644,"")</f>
        <v>557.9</v>
      </c>
      <c r="U644" s="26">
        <f>IF($A644="placement",T644,IF($A644="site",SUMIF($C:$C,$C644,$T:$T),IF($A644="user",SUMIF($B:$B,$B644,$T:$T),SUM($T:$T))))</f>
        <v>557.9</v>
      </c>
      <c r="V644" s="27">
        <f>U644/J644</f>
        <v>0.35</v>
      </c>
    </row>
    <row r="645" spans="1:22" hidden="1" x14ac:dyDescent="0.3">
      <c r="A645" s="17" t="s">
        <v>13</v>
      </c>
      <c r="B645" s="17" t="s">
        <v>6345</v>
      </c>
      <c r="C645" s="17" t="s">
        <v>6347</v>
      </c>
      <c r="D645" s="17" t="s">
        <v>9898</v>
      </c>
      <c r="E645" s="17"/>
      <c r="F645" s="18">
        <v>0.25</v>
      </c>
      <c r="G645" s="36">
        <v>1</v>
      </c>
      <c r="H645" s="37">
        <v>5254.9390999999996</v>
      </c>
      <c r="I645" s="37">
        <v>517.35479999999995</v>
      </c>
      <c r="J645" s="19">
        <v>1586</v>
      </c>
      <c r="K645" s="19">
        <v>396</v>
      </c>
      <c r="L645" s="18">
        <v>9.8500000000000004E-2</v>
      </c>
      <c r="M645" s="20">
        <v>0.10217635999999999</v>
      </c>
      <c r="N645" s="21">
        <v>0.03</v>
      </c>
      <c r="O645" s="22"/>
      <c r="P645" s="22">
        <v>0.70639000890000003</v>
      </c>
      <c r="Q645" s="22">
        <v>0.25</v>
      </c>
      <c r="R645" s="43"/>
      <c r="S645" s="18" t="str">
        <f>IF(A645="placement",MIN(P645,IF(R645="",Q645,R645)),"")</f>
        <v/>
      </c>
      <c r="T645" s="20" t="str">
        <f>IF($A645="placement",S645*J645,"")</f>
        <v/>
      </c>
      <c r="U645" s="19">
        <f>IF($A645="placement",T645,IF($A645="site",SUMIF($C:$C,$C645,$T:$T),IF($A645="user",SUMIF($B:$B,$B645,$T:$T),SUM($T:$T))))</f>
        <v>396.5</v>
      </c>
      <c r="V645" s="18">
        <f>U645/J645</f>
        <v>0.25</v>
      </c>
    </row>
    <row r="646" spans="1:22" hidden="1" x14ac:dyDescent="0.3">
      <c r="A646" s="11" t="s">
        <v>10</v>
      </c>
      <c r="B646" s="11" t="s">
        <v>6345</v>
      </c>
      <c r="C646" s="11" t="s">
        <v>9898</v>
      </c>
      <c r="D646" s="11" t="s">
        <v>9898</v>
      </c>
      <c r="E646" s="11"/>
      <c r="F646" s="12">
        <v>0.25</v>
      </c>
      <c r="G646" s="33">
        <v>1</v>
      </c>
      <c r="H646" s="34">
        <v>5254.9390999999996</v>
      </c>
      <c r="I646" s="34">
        <v>517.35479999999995</v>
      </c>
      <c r="J646" s="13">
        <v>1586</v>
      </c>
      <c r="K646" s="13">
        <v>396</v>
      </c>
      <c r="L646" s="12">
        <v>9.8500000000000004E-2</v>
      </c>
      <c r="M646" s="14">
        <v>0.10217635999999999</v>
      </c>
      <c r="N646" s="15">
        <v>0.03</v>
      </c>
      <c r="O646" s="16"/>
      <c r="P646" s="16">
        <v>0.70639000890000003</v>
      </c>
      <c r="Q646" s="16">
        <v>0.25</v>
      </c>
      <c r="R646" s="44"/>
      <c r="S646" s="12" t="str">
        <f>IF(A646="placement",MIN(P646,IF(R646="",Q646,R646)),"")</f>
        <v/>
      </c>
      <c r="T646" s="14" t="str">
        <f>IF($A646="placement",S646*J646,"")</f>
        <v/>
      </c>
      <c r="U646" s="13">
        <f>IF($A646="placement",T646,IF($A646="site",SUMIF($C:$C,$C646,$T:$T),IF($A646="user",SUMIF($B:$B,$B646,$T:$T),SUM($T:$T))))</f>
        <v>396.5</v>
      </c>
      <c r="V646" s="12">
        <f>U646/J646</f>
        <v>0.25</v>
      </c>
    </row>
    <row r="647" spans="1:22" hidden="1" x14ac:dyDescent="0.3">
      <c r="A647" s="23" t="s">
        <v>14</v>
      </c>
      <c r="B647" s="23" t="s">
        <v>8783</v>
      </c>
      <c r="C647" s="23" t="s">
        <v>8784</v>
      </c>
      <c r="D647" s="23" t="s">
        <v>8791</v>
      </c>
      <c r="E647" s="23" t="s">
        <v>8792</v>
      </c>
      <c r="F647" s="27">
        <v>0.25</v>
      </c>
      <c r="G647" s="24">
        <v>1</v>
      </c>
      <c r="H647" s="25">
        <v>1012.8284</v>
      </c>
      <c r="I647" s="25">
        <v>39.789700000000003</v>
      </c>
      <c r="J647" s="26">
        <v>1579</v>
      </c>
      <c r="K647" s="26">
        <v>395</v>
      </c>
      <c r="L647" s="27">
        <v>3.9300000000000002E-2</v>
      </c>
      <c r="M647" s="28">
        <v>1.32291062</v>
      </c>
      <c r="N647" s="29">
        <v>0.5</v>
      </c>
      <c r="O647" s="31" t="s">
        <v>12</v>
      </c>
      <c r="P647" s="31">
        <v>0.62204551740000003</v>
      </c>
      <c r="Q647" s="31">
        <v>0.25</v>
      </c>
      <c r="R647" s="42"/>
      <c r="S647" s="27">
        <f>IF(A647="placement",MIN(P647,IF(R647="",Q647,R647)),"")</f>
        <v>0.25</v>
      </c>
      <c r="T647" s="28">
        <f>IF($A647="placement",S647*J647,"")</f>
        <v>394.75</v>
      </c>
      <c r="U647" s="26">
        <f>IF($A647="placement",T647,IF($A647="site",SUMIF($C:$C,$C647,$T:$T),IF($A647="user",SUMIF($B:$B,$B647,$T:$T),SUM($T:$T))))</f>
        <v>394.75</v>
      </c>
      <c r="V647" s="27">
        <f>U647/J647</f>
        <v>0.25</v>
      </c>
    </row>
    <row r="648" spans="1:22" hidden="1" x14ac:dyDescent="0.3">
      <c r="A648" s="23" t="s">
        <v>14</v>
      </c>
      <c r="B648" s="23" t="s">
        <v>4820</v>
      </c>
      <c r="C648" s="23" t="s">
        <v>4822</v>
      </c>
      <c r="D648" s="23" t="s">
        <v>4839</v>
      </c>
      <c r="E648" s="23" t="s">
        <v>4840</v>
      </c>
      <c r="F648" s="27">
        <v>0.25</v>
      </c>
      <c r="G648" s="24">
        <v>1</v>
      </c>
      <c r="H648" s="25">
        <v>674.65989999999999</v>
      </c>
      <c r="I648" s="25">
        <v>33.201099999999997</v>
      </c>
      <c r="J648" s="26">
        <v>1575</v>
      </c>
      <c r="K648" s="26">
        <v>326</v>
      </c>
      <c r="L648" s="27">
        <v>4.9200000000000001E-2</v>
      </c>
      <c r="M648" s="28">
        <v>1.58086938</v>
      </c>
      <c r="N648" s="29">
        <v>1.25</v>
      </c>
      <c r="O648" s="31" t="s">
        <v>12</v>
      </c>
      <c r="P648" s="31">
        <v>0.20929583600000001</v>
      </c>
      <c r="Q648" s="31">
        <v>0.20929583602223001</v>
      </c>
      <c r="R648" s="42"/>
      <c r="S648" s="27">
        <f>IF(A648="placement",MIN(P648,IF(R648="",Q648,R648)),"")</f>
        <v>0.20929583600000001</v>
      </c>
      <c r="T648" s="28">
        <f>IF($A648="placement",S648*J648,"")</f>
        <v>329.64094170000004</v>
      </c>
      <c r="U648" s="26">
        <f>IF($A648="placement",T648,IF($A648="site",SUMIF($C:$C,$C648,$T:$T),IF($A648="user",SUMIF($B:$B,$B648,$T:$T),SUM($T:$T))))</f>
        <v>329.64094170000004</v>
      </c>
      <c r="V648" s="27">
        <f>U648/J648</f>
        <v>0.20929583600000001</v>
      </c>
    </row>
    <row r="649" spans="1:22" hidden="1" x14ac:dyDescent="0.3">
      <c r="A649" s="17" t="s">
        <v>13</v>
      </c>
      <c r="B649" s="17" t="s">
        <v>3674</v>
      </c>
      <c r="C649" s="17" t="s">
        <v>3676</v>
      </c>
      <c r="D649" s="17" t="s">
        <v>9898</v>
      </c>
      <c r="E649" s="17"/>
      <c r="F649" s="18">
        <v>0.25</v>
      </c>
      <c r="G649" s="36">
        <v>0.95138403000000005</v>
      </c>
      <c r="H649" s="37">
        <v>344.27620000000002</v>
      </c>
      <c r="I649" s="37">
        <v>31.904</v>
      </c>
      <c r="J649" s="19">
        <v>1565</v>
      </c>
      <c r="K649" s="19">
        <v>285</v>
      </c>
      <c r="L649" s="18">
        <v>9.2700000000000005E-2</v>
      </c>
      <c r="M649" s="20">
        <v>1.63473322</v>
      </c>
      <c r="N649" s="21">
        <v>1.4268110000000001</v>
      </c>
      <c r="O649" s="22"/>
      <c r="P649" s="22">
        <v>0.1271903056</v>
      </c>
      <c r="Q649" s="22">
        <v>0.12719030560008801</v>
      </c>
      <c r="R649" s="43"/>
      <c r="S649" s="18" t="str">
        <f>IF(A649="placement",MIN(P649,IF(R649="",Q649,R649)),"")</f>
        <v/>
      </c>
      <c r="T649" s="20" t="str">
        <f>IF($A649="placement",S649*J649,"")</f>
        <v/>
      </c>
      <c r="U649" s="19">
        <f>IF($A649="placement",T649,IF($A649="site",SUMIF($C:$C,$C649,$T:$T),IF($A649="user",SUMIF($B:$B,$B649,$T:$T),SUM($T:$T))))</f>
        <v>265.62002827182016</v>
      </c>
      <c r="V649" s="18">
        <f>U649/J649</f>
        <v>0.16972525768167424</v>
      </c>
    </row>
    <row r="650" spans="1:22" hidden="1" x14ac:dyDescent="0.3">
      <c r="A650" s="11" t="s">
        <v>10</v>
      </c>
      <c r="B650" s="11" t="s">
        <v>3674</v>
      </c>
      <c r="C650" s="11" t="s">
        <v>9898</v>
      </c>
      <c r="D650" s="11" t="s">
        <v>9898</v>
      </c>
      <c r="E650" s="11"/>
      <c r="F650" s="12">
        <v>0.25</v>
      </c>
      <c r="G650" s="33">
        <v>0.95138403000000005</v>
      </c>
      <c r="H650" s="34">
        <v>344.27620000000002</v>
      </c>
      <c r="I650" s="34">
        <v>31.904</v>
      </c>
      <c r="J650" s="13">
        <v>1565</v>
      </c>
      <c r="K650" s="13">
        <v>285</v>
      </c>
      <c r="L650" s="12">
        <v>9.2700000000000005E-2</v>
      </c>
      <c r="M650" s="14">
        <v>1.63473322</v>
      </c>
      <c r="N650" s="15">
        <v>1.4268110000000001</v>
      </c>
      <c r="O650" s="16"/>
      <c r="P650" s="16">
        <v>0.1271903056</v>
      </c>
      <c r="Q650" s="16">
        <v>0.12719030560008801</v>
      </c>
      <c r="R650" s="44"/>
      <c r="S650" s="12" t="str">
        <f>IF(A650="placement",MIN(P650,IF(R650="",Q650,R650)),"")</f>
        <v/>
      </c>
      <c r="T650" s="14" t="str">
        <f>IF($A650="placement",S650*J650,"")</f>
        <v/>
      </c>
      <c r="U650" s="13">
        <f>IF($A650="placement",T650,IF($A650="site",SUMIF($C:$C,$C650,$T:$T),IF($A650="user",SUMIF($B:$B,$B650,$T:$T),SUM($T:$T))))</f>
        <v>265.62002827182016</v>
      </c>
      <c r="V650" s="12">
        <f>U650/J650</f>
        <v>0.16972525768167424</v>
      </c>
    </row>
    <row r="651" spans="1:22" hidden="1" x14ac:dyDescent="0.3">
      <c r="A651" s="23" t="s">
        <v>14</v>
      </c>
      <c r="B651" s="23" t="s">
        <v>10137</v>
      </c>
      <c r="C651" s="23" t="s">
        <v>10138</v>
      </c>
      <c r="D651" s="23" t="s">
        <v>3069</v>
      </c>
      <c r="E651" s="23" t="s">
        <v>10424</v>
      </c>
      <c r="F651" s="27">
        <v>0.25</v>
      </c>
      <c r="G651" s="24">
        <v>1</v>
      </c>
      <c r="H651" s="25">
        <v>289.07740000000001</v>
      </c>
      <c r="I651" s="25">
        <v>49.8705</v>
      </c>
      <c r="J651" s="26">
        <v>1558</v>
      </c>
      <c r="K651" s="26">
        <v>388</v>
      </c>
      <c r="L651" s="27">
        <v>0.17249999999999999</v>
      </c>
      <c r="M651" s="28">
        <v>1.04144635</v>
      </c>
      <c r="N651" s="29">
        <v>0.75</v>
      </c>
      <c r="O651" s="31" t="s">
        <v>12</v>
      </c>
      <c r="P651" s="31">
        <v>0.2798476822</v>
      </c>
      <c r="Q651" s="31">
        <v>0.25</v>
      </c>
      <c r="R651" s="42"/>
      <c r="S651" s="27">
        <f>IF(A651="placement",MIN(P651,IF(R651="",Q651,R651)),"")</f>
        <v>0.25</v>
      </c>
      <c r="T651" s="28">
        <f>IF($A651="placement",S651*J651,"")</f>
        <v>389.5</v>
      </c>
      <c r="U651" s="26">
        <f>IF($A651="placement",T651,IF($A651="site",SUMIF($C:$C,$C651,$T:$T),IF($A651="user",SUMIF($B:$B,$B651,$T:$T),SUM($T:$T))))</f>
        <v>389.5</v>
      </c>
      <c r="V651" s="27">
        <f>U651/J651</f>
        <v>0.25</v>
      </c>
    </row>
    <row r="652" spans="1:22" hidden="1" x14ac:dyDescent="0.3">
      <c r="A652" s="23" t="s">
        <v>14</v>
      </c>
      <c r="B652" s="23" t="s">
        <v>1177</v>
      </c>
      <c r="C652" s="23" t="s">
        <v>1179</v>
      </c>
      <c r="D652" s="23" t="s">
        <v>1186</v>
      </c>
      <c r="E652" s="23" t="s">
        <v>1187</v>
      </c>
      <c r="F652" s="27">
        <v>0.25</v>
      </c>
      <c r="G652" s="24">
        <v>1</v>
      </c>
      <c r="H652" s="25">
        <v>170.99359999999999</v>
      </c>
      <c r="I652" s="25">
        <v>21.248100000000001</v>
      </c>
      <c r="J652" s="26">
        <v>1551</v>
      </c>
      <c r="K652" s="26">
        <v>274</v>
      </c>
      <c r="L652" s="27">
        <v>0.12429999999999999</v>
      </c>
      <c r="M652" s="28">
        <v>2.43336504</v>
      </c>
      <c r="N652" s="29">
        <v>2</v>
      </c>
      <c r="O652" s="31" t="s">
        <v>42</v>
      </c>
      <c r="P652" s="31">
        <v>0.178092903</v>
      </c>
      <c r="Q652" s="31">
        <v>0.178092902996213</v>
      </c>
      <c r="R652" s="42"/>
      <c r="S652" s="27">
        <f>IF(A652="placement",MIN(P652,IF(R652="",Q652,R652)),"")</f>
        <v>0.178092902996213</v>
      </c>
      <c r="T652" s="28">
        <f>IF($A652="placement",S652*J652,"")</f>
        <v>276.22209254712635</v>
      </c>
      <c r="U652" s="26">
        <f>IF($A652="placement",T652,IF($A652="site",SUMIF($C:$C,$C652,$T:$T),IF($A652="user",SUMIF($B:$B,$B652,$T:$T),SUM($T:$T))))</f>
        <v>276.22209254712635</v>
      </c>
      <c r="V652" s="27">
        <f>U652/J652</f>
        <v>0.178092902996213</v>
      </c>
    </row>
    <row r="653" spans="1:22" x14ac:dyDescent="0.3">
      <c r="A653" s="23" t="s">
        <v>14</v>
      </c>
      <c r="B653" s="23" t="s">
        <v>4298</v>
      </c>
      <c r="C653" s="23" t="s">
        <v>4299</v>
      </c>
      <c r="D653" s="23" t="s">
        <v>4316</v>
      </c>
      <c r="E653" s="23" t="s">
        <v>4317</v>
      </c>
      <c r="F653" s="27">
        <v>0.32</v>
      </c>
      <c r="G653" s="24">
        <v>1</v>
      </c>
      <c r="H653" s="25">
        <v>678.16600000000005</v>
      </c>
      <c r="I653" s="25">
        <v>187.2242</v>
      </c>
      <c r="J653" s="26">
        <v>1551</v>
      </c>
      <c r="K653" s="26">
        <v>495</v>
      </c>
      <c r="L653" s="27">
        <v>0.27610000000000001</v>
      </c>
      <c r="M653" s="28">
        <v>0.27608951999999998</v>
      </c>
      <c r="N653" s="29">
        <v>0.15</v>
      </c>
      <c r="O653" s="31" t="s">
        <v>304</v>
      </c>
      <c r="P653" s="31">
        <v>0.45669795169999999</v>
      </c>
      <c r="Q653" s="31">
        <v>0.32</v>
      </c>
      <c r="R653" s="42">
        <v>0.33</v>
      </c>
      <c r="S653" s="27">
        <f>IF(A653="placement",MIN(P653,IF(R653="",Q653,R653)),"")</f>
        <v>0.33</v>
      </c>
      <c r="T653" s="28">
        <f>IF($A653="placement",S653*J653,"")</f>
        <v>511.83000000000004</v>
      </c>
      <c r="U653" s="26">
        <f>IF($A653="placement",T653,IF($A653="site",SUMIF($C:$C,$C653,$T:$T),IF($A653="user",SUMIF($B:$B,$B653,$T:$T),SUM($T:$T))))</f>
        <v>511.83000000000004</v>
      </c>
      <c r="V653" s="27">
        <f>U653/J653</f>
        <v>0.33</v>
      </c>
    </row>
    <row r="654" spans="1:22" hidden="1" x14ac:dyDescent="0.3">
      <c r="A654" s="23" t="s">
        <v>14</v>
      </c>
      <c r="B654" s="23" t="s">
        <v>5764</v>
      </c>
      <c r="C654" s="23" t="s">
        <v>5766</v>
      </c>
      <c r="D654" s="23" t="s">
        <v>5905</v>
      </c>
      <c r="E654" s="23" t="s">
        <v>5906</v>
      </c>
      <c r="F654" s="27">
        <v>0.25</v>
      </c>
      <c r="G654" s="24">
        <v>1</v>
      </c>
      <c r="H654" s="25">
        <v>202.8793</v>
      </c>
      <c r="I654" s="25">
        <v>85.508399999999995</v>
      </c>
      <c r="J654" s="26">
        <v>1551</v>
      </c>
      <c r="K654" s="26">
        <v>388</v>
      </c>
      <c r="L654" s="27">
        <v>0.42149999999999999</v>
      </c>
      <c r="M654" s="28">
        <v>0.60463188000000001</v>
      </c>
      <c r="N654" s="29">
        <v>0.25</v>
      </c>
      <c r="O654" s="31" t="s">
        <v>12</v>
      </c>
      <c r="P654" s="31">
        <v>0.5865252742</v>
      </c>
      <c r="Q654" s="31">
        <v>0.3</v>
      </c>
      <c r="R654" s="42"/>
      <c r="S654" s="27">
        <f>IF(A654="placement",MIN(P654,IF(R654="",Q654,R654)),"")</f>
        <v>0.3</v>
      </c>
      <c r="T654" s="28">
        <f>IF($A654="placement",S654*J654,"")</f>
        <v>465.29999999999995</v>
      </c>
      <c r="U654" s="26">
        <f>IF($A654="placement",T654,IF($A654="site",SUMIF($C:$C,$C654,$T:$T),IF($A654="user",SUMIF($B:$B,$B654,$T:$T),SUM($T:$T))))</f>
        <v>465.29999999999995</v>
      </c>
      <c r="V654" s="27">
        <f>U654/J654</f>
        <v>0.3</v>
      </c>
    </row>
    <row r="655" spans="1:22" x14ac:dyDescent="0.3">
      <c r="A655" s="23" t="s">
        <v>14</v>
      </c>
      <c r="B655" s="23" t="s">
        <v>4752</v>
      </c>
      <c r="C655" s="23" t="s">
        <v>4754</v>
      </c>
      <c r="D655" s="23" t="s">
        <v>4759</v>
      </c>
      <c r="E655" s="23" t="s">
        <v>4760</v>
      </c>
      <c r="F655" s="27">
        <v>0.15</v>
      </c>
      <c r="G655" s="24">
        <v>1</v>
      </c>
      <c r="H655" s="25">
        <v>568.93960000000004</v>
      </c>
      <c r="I655" s="25">
        <v>34.336100000000002</v>
      </c>
      <c r="J655" s="26">
        <v>1546</v>
      </c>
      <c r="K655" s="26">
        <v>231</v>
      </c>
      <c r="L655" s="27">
        <v>6.0400000000000002E-2</v>
      </c>
      <c r="M655" s="28">
        <v>1.50100207</v>
      </c>
      <c r="N655" s="29">
        <v>1</v>
      </c>
      <c r="O655" s="31" t="s">
        <v>42</v>
      </c>
      <c r="P655" s="31">
        <v>0.33377840040000001</v>
      </c>
      <c r="Q655" s="31">
        <v>0.15</v>
      </c>
      <c r="R655" s="42">
        <v>0.25</v>
      </c>
      <c r="S655" s="27">
        <f>IF(A655="placement",MIN(P655,IF(R655="",Q655,R655)),"")</f>
        <v>0.25</v>
      </c>
      <c r="T655" s="28">
        <f>IF($A655="placement",S655*J655,"")</f>
        <v>386.5</v>
      </c>
      <c r="U655" s="23">
        <f>IF($A655="placement",T655,IF($A655="site",SUMIF($C:$C,$C655,$T:$T),IF($A655="user",SUMIF($B:$B,$B655,$T:$T),SUM($T:$T))))</f>
        <v>386.5</v>
      </c>
      <c r="V655" s="27">
        <f>U655/J655</f>
        <v>0.25</v>
      </c>
    </row>
    <row r="656" spans="1:22" x14ac:dyDescent="0.3">
      <c r="A656" s="23" t="s">
        <v>14</v>
      </c>
      <c r="B656" s="23" t="s">
        <v>7257</v>
      </c>
      <c r="C656" s="23" t="s">
        <v>7258</v>
      </c>
      <c r="D656" s="23" t="s">
        <v>7261</v>
      </c>
      <c r="E656" s="23" t="s">
        <v>344</v>
      </c>
      <c r="F656" s="27">
        <v>0.15</v>
      </c>
      <c r="G656" s="24">
        <v>1</v>
      </c>
      <c r="H656" s="25">
        <v>426.0009</v>
      </c>
      <c r="I656" s="25">
        <v>56.292099999999998</v>
      </c>
      <c r="J656" s="26">
        <v>1537</v>
      </c>
      <c r="K656" s="26">
        <v>231</v>
      </c>
      <c r="L656" s="27">
        <v>0.1321</v>
      </c>
      <c r="M656" s="28">
        <v>0.90995484000000004</v>
      </c>
      <c r="N656" s="29">
        <v>0.25</v>
      </c>
      <c r="O656" s="31" t="s">
        <v>42</v>
      </c>
      <c r="P656" s="31">
        <v>0.72526109100000002</v>
      </c>
      <c r="Q656" s="31">
        <v>0.15</v>
      </c>
      <c r="R656" s="42">
        <v>0.3</v>
      </c>
      <c r="S656" s="27">
        <f>IF(A656="placement",MIN(P656,IF(R656="",Q656,R656)),"")</f>
        <v>0.3</v>
      </c>
      <c r="T656" s="28">
        <f>IF($A656="placement",S656*J656,"")</f>
        <v>461.09999999999997</v>
      </c>
      <c r="U656" s="26">
        <f>IF($A656="placement",T656,IF($A656="site",SUMIF($C:$C,$C656,$T:$T),IF($A656="user",SUMIF($B:$B,$B656,$T:$T),SUM($T:$T))))</f>
        <v>461.09999999999997</v>
      </c>
      <c r="V656" s="27">
        <f>U656/J656</f>
        <v>0.3</v>
      </c>
    </row>
    <row r="657" spans="1:22" hidden="1" x14ac:dyDescent="0.3">
      <c r="A657" s="17" t="s">
        <v>13</v>
      </c>
      <c r="B657" s="17" t="s">
        <v>8209</v>
      </c>
      <c r="C657" s="17" t="s">
        <v>8211</v>
      </c>
      <c r="D657" s="17" t="s">
        <v>9898</v>
      </c>
      <c r="E657" s="17"/>
      <c r="F657" s="18">
        <v>0.28210000000000002</v>
      </c>
      <c r="G657" s="36">
        <v>0.74893880999999995</v>
      </c>
      <c r="H657" s="37">
        <v>1823.3646000000001</v>
      </c>
      <c r="I657" s="37">
        <v>127.3467</v>
      </c>
      <c r="J657" s="19">
        <v>1527</v>
      </c>
      <c r="K657" s="19">
        <v>351</v>
      </c>
      <c r="L657" s="18">
        <v>6.9800000000000001E-2</v>
      </c>
      <c r="M657" s="20">
        <v>0.39973307000000002</v>
      </c>
      <c r="N657" s="21">
        <v>0.26342399999999999</v>
      </c>
      <c r="O657" s="22"/>
      <c r="P657" s="22">
        <v>0.34100023039999999</v>
      </c>
      <c r="Q657" s="22">
        <v>0.28206413329559699</v>
      </c>
      <c r="R657" s="43"/>
      <c r="S657" s="18" t="str">
        <f>IF(A657="placement",MIN(P657,IF(R657="",Q657,R657)),"")</f>
        <v/>
      </c>
      <c r="T657" s="20" t="str">
        <f>IF($A657="placement",S657*J657,"")</f>
        <v/>
      </c>
      <c r="U657" s="19">
        <f>IF($A657="placement",T657,IF($A657="site",SUMIF($C:$C,$C657,$T:$T),IF($A657="user",SUMIF($B:$B,$B657,$T:$T),SUM($T:$T))))</f>
        <v>354.21047851923487</v>
      </c>
      <c r="V657" s="18">
        <f>U657/J657</f>
        <v>0.23196494991436467</v>
      </c>
    </row>
    <row r="658" spans="1:22" hidden="1" x14ac:dyDescent="0.3">
      <c r="A658" s="11" t="s">
        <v>10</v>
      </c>
      <c r="B658" s="11" t="s">
        <v>8209</v>
      </c>
      <c r="C658" s="11" t="s">
        <v>9898</v>
      </c>
      <c r="D658" s="11" t="s">
        <v>9898</v>
      </c>
      <c r="E658" s="11"/>
      <c r="F658" s="12">
        <v>0.28210000000000002</v>
      </c>
      <c r="G658" s="33">
        <v>0.74893880999999995</v>
      </c>
      <c r="H658" s="34">
        <v>1823.3646000000001</v>
      </c>
      <c r="I658" s="34">
        <v>127.3467</v>
      </c>
      <c r="J658" s="13">
        <v>1527</v>
      </c>
      <c r="K658" s="13">
        <v>351</v>
      </c>
      <c r="L658" s="12">
        <v>6.9800000000000001E-2</v>
      </c>
      <c r="M658" s="14">
        <v>0.39973307000000002</v>
      </c>
      <c r="N658" s="15">
        <v>0.26342399999999999</v>
      </c>
      <c r="O658" s="16"/>
      <c r="P658" s="16">
        <v>0.34100023039999999</v>
      </c>
      <c r="Q658" s="16">
        <v>0.28206413329559699</v>
      </c>
      <c r="R658" s="44"/>
      <c r="S658" s="12" t="str">
        <f>IF(A658="placement",MIN(P658,IF(R658="",Q658,R658)),"")</f>
        <v/>
      </c>
      <c r="T658" s="14" t="str">
        <f>IF($A658="placement",S658*J658,"")</f>
        <v/>
      </c>
      <c r="U658" s="13">
        <f>IF($A658="placement",T658,IF($A658="site",SUMIF($C:$C,$C658,$T:$T),IF($A658="user",SUMIF($B:$B,$B658,$T:$T),SUM($T:$T))))</f>
        <v>354.21047851923487</v>
      </c>
      <c r="V658" s="12">
        <f>U658/J658</f>
        <v>0.23196494991436467</v>
      </c>
    </row>
    <row r="659" spans="1:22" x14ac:dyDescent="0.3">
      <c r="A659" s="23" t="s">
        <v>14</v>
      </c>
      <c r="B659" s="23" t="s">
        <v>9124</v>
      </c>
      <c r="C659" s="23" t="s">
        <v>9126</v>
      </c>
      <c r="D659" s="23" t="s">
        <v>9132</v>
      </c>
      <c r="E659" s="23" t="s">
        <v>9125</v>
      </c>
      <c r="F659" s="27">
        <v>0.15</v>
      </c>
      <c r="G659" s="24">
        <v>1</v>
      </c>
      <c r="H659" s="25">
        <v>717.28710000000001</v>
      </c>
      <c r="I659" s="25">
        <v>63.349800000000002</v>
      </c>
      <c r="J659" s="26">
        <v>1527</v>
      </c>
      <c r="K659" s="26">
        <v>229</v>
      </c>
      <c r="L659" s="27">
        <v>8.8300000000000003E-2</v>
      </c>
      <c r="M659" s="28">
        <v>0.80323420000000001</v>
      </c>
      <c r="N659" s="29">
        <v>0.65</v>
      </c>
      <c r="O659" s="31" t="s">
        <v>42</v>
      </c>
      <c r="P659" s="31">
        <v>0.1907715059</v>
      </c>
      <c r="Q659" s="31">
        <v>0.15</v>
      </c>
      <c r="R659" s="42">
        <v>0.19</v>
      </c>
      <c r="S659" s="27">
        <f>IF(A659="placement",MIN(P659,IF(R659="",Q659,R659)),"")</f>
        <v>0.19</v>
      </c>
      <c r="T659" s="28">
        <f>IF($A659="placement",S659*J659,"")</f>
        <v>290.13</v>
      </c>
      <c r="U659" s="26">
        <f>IF($A659="placement",T659,IF($A659="site",SUMIF($C:$C,$C659,$T:$T),IF($A659="user",SUMIF($B:$B,$B659,$T:$T),SUM($T:$T))))</f>
        <v>290.13</v>
      </c>
      <c r="V659" s="27">
        <f>U659/J659</f>
        <v>0.19</v>
      </c>
    </row>
    <row r="660" spans="1:22" x14ac:dyDescent="0.3">
      <c r="A660" s="23" t="s">
        <v>14</v>
      </c>
      <c r="B660" s="23" t="s">
        <v>678</v>
      </c>
      <c r="C660" s="23" t="s">
        <v>680</v>
      </c>
      <c r="D660" s="23" t="s">
        <v>878</v>
      </c>
      <c r="E660" s="23" t="s">
        <v>879</v>
      </c>
      <c r="F660" s="27">
        <v>0.33</v>
      </c>
      <c r="G660" s="24">
        <v>1</v>
      </c>
      <c r="H660" s="25">
        <v>194.5401</v>
      </c>
      <c r="I660" s="25">
        <v>55.346600000000002</v>
      </c>
      <c r="J660" s="26">
        <v>1526</v>
      </c>
      <c r="K660" s="26">
        <v>504</v>
      </c>
      <c r="L660" s="27">
        <v>0.28449999999999998</v>
      </c>
      <c r="M660" s="28">
        <v>0.91900360000000003</v>
      </c>
      <c r="N660" s="29">
        <v>0.35</v>
      </c>
      <c r="O660" s="31" t="s">
        <v>12</v>
      </c>
      <c r="P660" s="31">
        <v>0.61915274509999996</v>
      </c>
      <c r="Q660" s="31">
        <v>0.32999999999999902</v>
      </c>
      <c r="R660" s="42">
        <v>0.35</v>
      </c>
      <c r="S660" s="27">
        <f>IF(A660="placement",MIN(P660,IF(R660="",Q660,R660)),"")</f>
        <v>0.35</v>
      </c>
      <c r="T660" s="28">
        <f>IF($A660="placement",S660*J660,"")</f>
        <v>534.1</v>
      </c>
      <c r="U660" s="26">
        <f>IF($A660="placement",T660,IF($A660="site",SUMIF($C:$C,$C660,$T:$T),IF($A660="user",SUMIF($B:$B,$B660,$T:$T),SUM($T:$T))))</f>
        <v>534.1</v>
      </c>
      <c r="V660" s="27">
        <f>U660/J660</f>
        <v>0.35000000000000003</v>
      </c>
    </row>
    <row r="661" spans="1:22" hidden="1" x14ac:dyDescent="0.3">
      <c r="A661" s="17" t="s">
        <v>13</v>
      </c>
      <c r="B661" s="17" t="s">
        <v>2410</v>
      </c>
      <c r="C661" s="17" t="s">
        <v>2411</v>
      </c>
      <c r="D661" s="17" t="s">
        <v>9898</v>
      </c>
      <c r="E661" s="17"/>
      <c r="F661" s="18">
        <v>0.26529999999999998</v>
      </c>
      <c r="G661" s="36">
        <v>7.5481119999999999E-2</v>
      </c>
      <c r="H661" s="37">
        <v>227.75540000000001</v>
      </c>
      <c r="I661" s="37">
        <v>48.718400000000003</v>
      </c>
      <c r="J661" s="19">
        <v>1518</v>
      </c>
      <c r="K661" s="19">
        <v>369</v>
      </c>
      <c r="L661" s="18">
        <v>0.21390000000000001</v>
      </c>
      <c r="M661" s="20">
        <v>1.03851593</v>
      </c>
      <c r="N661" s="21">
        <v>0.69735599999999998</v>
      </c>
      <c r="O661" s="22"/>
      <c r="P661" s="22">
        <v>0.3285071725</v>
      </c>
      <c r="Q661" s="22">
        <v>0.26531347549250101</v>
      </c>
      <c r="R661" s="43"/>
      <c r="S661" s="18" t="str">
        <f>IF(A661="placement",MIN(P661,IF(R661="",Q661,R661)),"")</f>
        <v/>
      </c>
      <c r="T661" s="20" t="str">
        <f>IF($A661="placement",S661*J661,"")</f>
        <v/>
      </c>
      <c r="U661" s="19">
        <f>IF($A661="placement",T661,IF($A661="site",SUMIF($C:$C,$C661,$T:$T),IF($A661="user",SUMIF($B:$B,$B661,$T:$T),SUM($T:$T))))</f>
        <v>369.82876110304471</v>
      </c>
      <c r="V661" s="18">
        <f>U661/J661</f>
        <v>0.24362895988342867</v>
      </c>
    </row>
    <row r="662" spans="1:22" hidden="1" x14ac:dyDescent="0.3">
      <c r="A662" s="11" t="s">
        <v>10</v>
      </c>
      <c r="B662" s="11" t="s">
        <v>2410</v>
      </c>
      <c r="C662" s="11" t="s">
        <v>9898</v>
      </c>
      <c r="D662" s="11" t="s">
        <v>9898</v>
      </c>
      <c r="E662" s="11"/>
      <c r="F662" s="12">
        <v>0.26529999999999998</v>
      </c>
      <c r="G662" s="33">
        <v>7.5481119999999999E-2</v>
      </c>
      <c r="H662" s="34">
        <v>227.75540000000001</v>
      </c>
      <c r="I662" s="34">
        <v>48.718400000000003</v>
      </c>
      <c r="J662" s="13">
        <v>1518</v>
      </c>
      <c r="K662" s="13">
        <v>369</v>
      </c>
      <c r="L662" s="12">
        <v>0.21390000000000001</v>
      </c>
      <c r="M662" s="14">
        <v>1.03851593</v>
      </c>
      <c r="N662" s="15">
        <v>0.69735599999999998</v>
      </c>
      <c r="O662" s="16"/>
      <c r="P662" s="16">
        <v>0.3285071725</v>
      </c>
      <c r="Q662" s="16">
        <v>0.26531347549250101</v>
      </c>
      <c r="R662" s="44"/>
      <c r="S662" s="12" t="str">
        <f>IF(A662="placement",MIN(P662,IF(R662="",Q662,R662)),"")</f>
        <v/>
      </c>
      <c r="T662" s="14" t="str">
        <f>IF($A662="placement",S662*J662,"")</f>
        <v/>
      </c>
      <c r="U662" s="13">
        <f>IF($A662="placement",T662,IF($A662="site",SUMIF($C:$C,$C662,$T:$T),IF($A662="user",SUMIF($B:$B,$B662,$T:$T),SUM($T:$T))))</f>
        <v>369.82876110304471</v>
      </c>
      <c r="V662" s="12">
        <f>U662/J662</f>
        <v>0.24362895988342867</v>
      </c>
    </row>
    <row r="663" spans="1:22" hidden="1" x14ac:dyDescent="0.3">
      <c r="A663" s="23" t="s">
        <v>14</v>
      </c>
      <c r="B663" s="23" t="s">
        <v>2238</v>
      </c>
      <c r="C663" s="23" t="s">
        <v>2240</v>
      </c>
      <c r="D663" s="23" t="s">
        <v>2241</v>
      </c>
      <c r="E663" s="23" t="s">
        <v>2242</v>
      </c>
      <c r="F663" s="27">
        <v>0.25</v>
      </c>
      <c r="G663" s="24">
        <v>1</v>
      </c>
      <c r="H663" s="25">
        <v>638.36239999999998</v>
      </c>
      <c r="I663" s="25">
        <v>40.315800000000003</v>
      </c>
      <c r="J663" s="26">
        <v>1512</v>
      </c>
      <c r="K663" s="26">
        <v>299</v>
      </c>
      <c r="L663" s="27">
        <v>6.3200000000000006E-2</v>
      </c>
      <c r="M663" s="28">
        <v>1.2498698699999999</v>
      </c>
      <c r="N663" s="29">
        <v>1</v>
      </c>
      <c r="O663" s="31" t="s">
        <v>12</v>
      </c>
      <c r="P663" s="31">
        <v>0.199916706</v>
      </c>
      <c r="Q663" s="31">
        <v>0.199916705979478</v>
      </c>
      <c r="R663" s="42"/>
      <c r="S663" s="27">
        <f>IF(A663="placement",MIN(P663,IF(R663="",Q663,R663)),"")</f>
        <v>0.199916705979478</v>
      </c>
      <c r="T663" s="28">
        <f>IF($A663="placement",S663*J663,"")</f>
        <v>302.27405944097075</v>
      </c>
      <c r="U663" s="26">
        <f>IF($A663="placement",T663,IF($A663="site",SUMIF($C:$C,$C663,$T:$T),IF($A663="user",SUMIF($B:$B,$B663,$T:$T),SUM($T:$T))))</f>
        <v>302.27405944097075</v>
      </c>
      <c r="V663" s="27">
        <f>U663/J663</f>
        <v>0.199916705979478</v>
      </c>
    </row>
    <row r="664" spans="1:22" hidden="1" x14ac:dyDescent="0.3">
      <c r="A664" s="23" t="s">
        <v>14</v>
      </c>
      <c r="B664" s="23" t="s">
        <v>9411</v>
      </c>
      <c r="C664" s="23" t="s">
        <v>9413</v>
      </c>
      <c r="D664" s="23" t="s">
        <v>9414</v>
      </c>
      <c r="E664" s="23" t="s">
        <v>9415</v>
      </c>
      <c r="F664" s="27">
        <v>0.25</v>
      </c>
      <c r="G664" s="24">
        <v>1</v>
      </c>
      <c r="H664" s="25">
        <v>2500.0850999999998</v>
      </c>
      <c r="I664" s="25">
        <v>861.22659999999996</v>
      </c>
      <c r="J664" s="26">
        <v>1510</v>
      </c>
      <c r="K664" s="26">
        <v>377</v>
      </c>
      <c r="L664" s="27">
        <v>0.34449999999999997</v>
      </c>
      <c r="M664" s="28">
        <v>5.8424530000000002E-2</v>
      </c>
      <c r="N664" s="29">
        <v>0.03</v>
      </c>
      <c r="O664" s="31" t="s">
        <v>42</v>
      </c>
      <c r="P664" s="31">
        <v>0.48651704499999998</v>
      </c>
      <c r="Q664" s="31">
        <v>0.249999999999999</v>
      </c>
      <c r="R664" s="42"/>
      <c r="S664" s="27">
        <f>IF(A664="placement",MIN(P664,IF(R664="",Q664,R664)),"")</f>
        <v>0.249999999999999</v>
      </c>
      <c r="T664" s="28">
        <f>IF($A664="placement",S664*J664,"")</f>
        <v>377.49999999999847</v>
      </c>
      <c r="U664" s="23">
        <f>IF($A664="placement",T664,IF($A664="site",SUMIF($C:$C,$C664,$T:$T),IF($A664="user",SUMIF($B:$B,$B664,$T:$T),SUM($T:$T))))</f>
        <v>377.49999999999847</v>
      </c>
      <c r="V664" s="27">
        <f>U664/J664</f>
        <v>0.24999999999999897</v>
      </c>
    </row>
    <row r="665" spans="1:22" hidden="1" x14ac:dyDescent="0.3">
      <c r="A665" s="17" t="s">
        <v>13</v>
      </c>
      <c r="B665" s="17" t="s">
        <v>7020</v>
      </c>
      <c r="C665" s="17" t="s">
        <v>7022</v>
      </c>
      <c r="D665" s="17" t="s">
        <v>9898</v>
      </c>
      <c r="E665" s="17"/>
      <c r="F665" s="18">
        <v>0.4</v>
      </c>
      <c r="G665" s="36">
        <v>1</v>
      </c>
      <c r="H665" s="37">
        <v>509.35239999999999</v>
      </c>
      <c r="I665" s="37">
        <v>117.24339999999999</v>
      </c>
      <c r="J665" s="19">
        <v>1508</v>
      </c>
      <c r="K665" s="19">
        <v>603</v>
      </c>
      <c r="L665" s="18">
        <v>0.23019999999999999</v>
      </c>
      <c r="M665" s="20">
        <v>0.42886503999999998</v>
      </c>
      <c r="N665" s="21">
        <v>0.08</v>
      </c>
      <c r="O665" s="22"/>
      <c r="P665" s="22">
        <v>0.81346112790000003</v>
      </c>
      <c r="Q665" s="22">
        <v>0.39999999999999902</v>
      </c>
      <c r="R665" s="43"/>
      <c r="S665" s="18" t="str">
        <f>IF(A665="placement",MIN(P665,IF(R665="",Q665,R665)),"")</f>
        <v/>
      </c>
      <c r="T665" s="20" t="str">
        <f>IF($A665="placement",S665*J665,"")</f>
        <v/>
      </c>
      <c r="U665" s="19">
        <f>IF($A665="placement",T665,IF($A665="site",SUMIF($C:$C,$C665,$T:$T),IF($A665="user",SUMIF($B:$B,$B665,$T:$T),SUM($T:$T))))</f>
        <v>603.59999999999957</v>
      </c>
      <c r="V665" s="18">
        <f>U665/J665</f>
        <v>0.40026525198938961</v>
      </c>
    </row>
    <row r="666" spans="1:22" hidden="1" x14ac:dyDescent="0.3">
      <c r="A666" s="11" t="s">
        <v>10</v>
      </c>
      <c r="B666" s="11" t="s">
        <v>7020</v>
      </c>
      <c r="C666" s="11" t="s">
        <v>9898</v>
      </c>
      <c r="D666" s="11" t="s">
        <v>9898</v>
      </c>
      <c r="E666" s="11"/>
      <c r="F666" s="12">
        <v>0.4</v>
      </c>
      <c r="G666" s="33">
        <v>1</v>
      </c>
      <c r="H666" s="34">
        <v>509.35239999999999</v>
      </c>
      <c r="I666" s="34">
        <v>117.24339999999999</v>
      </c>
      <c r="J666" s="13">
        <v>1508</v>
      </c>
      <c r="K666" s="13">
        <v>603</v>
      </c>
      <c r="L666" s="12">
        <v>0.23019999999999999</v>
      </c>
      <c r="M666" s="14">
        <v>0.42886503999999998</v>
      </c>
      <c r="N666" s="15">
        <v>0.08</v>
      </c>
      <c r="O666" s="16"/>
      <c r="P666" s="16">
        <v>0.81346112790000003</v>
      </c>
      <c r="Q666" s="16">
        <v>0.39999999999999902</v>
      </c>
      <c r="R666" s="44"/>
      <c r="S666" s="12" t="str">
        <f>IF(A666="placement",MIN(P666,IF(R666="",Q666,R666)),"")</f>
        <v/>
      </c>
      <c r="T666" s="14" t="str">
        <f>IF($A666="placement",S666*J666,"")</f>
        <v/>
      </c>
      <c r="U666" s="13">
        <f>IF($A666="placement",T666,IF($A666="site",SUMIF($C:$C,$C666,$T:$T),IF($A666="user",SUMIF($B:$B,$B666,$T:$T),SUM($T:$T))))</f>
        <v>603.59999999999957</v>
      </c>
      <c r="V666" s="12">
        <f>U666/J666</f>
        <v>0.40026525198938961</v>
      </c>
    </row>
    <row r="667" spans="1:22" hidden="1" x14ac:dyDescent="0.3">
      <c r="A667" s="23" t="s">
        <v>14</v>
      </c>
      <c r="B667" s="23" t="s">
        <v>8944</v>
      </c>
      <c r="C667" s="23" t="s">
        <v>8946</v>
      </c>
      <c r="D667" s="23" t="s">
        <v>8951</v>
      </c>
      <c r="E667" s="23" t="s">
        <v>8945</v>
      </c>
      <c r="F667" s="27">
        <v>0.25</v>
      </c>
      <c r="G667" s="24">
        <v>1</v>
      </c>
      <c r="H667" s="25">
        <v>187.4383</v>
      </c>
      <c r="I667" s="25">
        <v>37.370600000000003</v>
      </c>
      <c r="J667" s="26">
        <v>1507</v>
      </c>
      <c r="K667" s="26">
        <v>364</v>
      </c>
      <c r="L667" s="27">
        <v>0.19939999999999999</v>
      </c>
      <c r="M667" s="28">
        <v>1.3439889700000001</v>
      </c>
      <c r="N667" s="29">
        <v>1</v>
      </c>
      <c r="O667" s="31" t="s">
        <v>42</v>
      </c>
      <c r="P667" s="31">
        <v>0.25594627330000003</v>
      </c>
      <c r="Q667" s="31">
        <v>0.25</v>
      </c>
      <c r="R667" s="42"/>
      <c r="S667" s="27">
        <f>IF(A667="placement",MIN(P667,IF(R667="",Q667,R667)),"")</f>
        <v>0.25</v>
      </c>
      <c r="T667" s="28">
        <f>IF($A667="placement",S667*J667,"")</f>
        <v>376.75</v>
      </c>
      <c r="U667" s="26">
        <f>IF($A667="placement",T667,IF($A667="site",SUMIF($C:$C,$C667,$T:$T),IF($A667="user",SUMIF($B:$B,$B667,$T:$T),SUM($T:$T))))</f>
        <v>376.75</v>
      </c>
      <c r="V667" s="27">
        <f>U667/J667</f>
        <v>0.25</v>
      </c>
    </row>
    <row r="668" spans="1:22" hidden="1" x14ac:dyDescent="0.3">
      <c r="A668" s="23" t="s">
        <v>14</v>
      </c>
      <c r="B668" s="23" t="s">
        <v>4846</v>
      </c>
      <c r="C668" s="23" t="s">
        <v>4848</v>
      </c>
      <c r="D668" s="23" t="s">
        <v>4853</v>
      </c>
      <c r="E668" s="23" t="s">
        <v>4854</v>
      </c>
      <c r="F668" s="27">
        <v>0.25</v>
      </c>
      <c r="G668" s="24">
        <v>1</v>
      </c>
      <c r="H668" s="25">
        <v>549.16409999999996</v>
      </c>
      <c r="I668" s="25">
        <v>72.244600000000005</v>
      </c>
      <c r="J668" s="26">
        <v>1503</v>
      </c>
      <c r="K668" s="26">
        <v>371</v>
      </c>
      <c r="L668" s="27">
        <v>0.13159999999999999</v>
      </c>
      <c r="M668" s="28">
        <v>0.69354890000000002</v>
      </c>
      <c r="N668" s="29">
        <v>0.5</v>
      </c>
      <c r="O668" s="31" t="s">
        <v>12</v>
      </c>
      <c r="P668" s="31">
        <v>0.27907029789999999</v>
      </c>
      <c r="Q668" s="31">
        <v>0.25</v>
      </c>
      <c r="R668" s="42"/>
      <c r="S668" s="27">
        <f>IF(A668="placement",MIN(P668,IF(R668="",Q668,R668)),"")</f>
        <v>0.25</v>
      </c>
      <c r="T668" s="28">
        <f>IF($A668="placement",S668*J668,"")</f>
        <v>375.75</v>
      </c>
      <c r="U668" s="26">
        <f>IF($A668="placement",T668,IF($A668="site",SUMIF($C:$C,$C668,$T:$T),IF($A668="user",SUMIF($B:$B,$B668,$T:$T),SUM($T:$T))))</f>
        <v>375.75</v>
      </c>
      <c r="V668" s="27">
        <f>U668/J668</f>
        <v>0.25</v>
      </c>
    </row>
    <row r="669" spans="1:22" x14ac:dyDescent="0.3">
      <c r="A669" s="23" t="s">
        <v>14</v>
      </c>
      <c r="B669" s="23" t="s">
        <v>7257</v>
      </c>
      <c r="C669" s="23" t="s">
        <v>7258</v>
      </c>
      <c r="D669" s="23" t="s">
        <v>7290</v>
      </c>
      <c r="E669" s="23" t="s">
        <v>3137</v>
      </c>
      <c r="F669" s="27">
        <v>0.25</v>
      </c>
      <c r="G669" s="24">
        <v>1</v>
      </c>
      <c r="H669" s="25">
        <v>193.25659999999999</v>
      </c>
      <c r="I669" s="25">
        <v>51.856699999999996</v>
      </c>
      <c r="J669" s="26">
        <v>1501</v>
      </c>
      <c r="K669" s="26">
        <v>375</v>
      </c>
      <c r="L669" s="27">
        <v>0.26829999999999998</v>
      </c>
      <c r="M669" s="28">
        <v>0.96501459000000001</v>
      </c>
      <c r="N669" s="29">
        <v>0.5</v>
      </c>
      <c r="O669" s="31" t="s">
        <v>12</v>
      </c>
      <c r="P669" s="31">
        <v>0.48187311700000002</v>
      </c>
      <c r="Q669" s="31">
        <v>0.25</v>
      </c>
      <c r="R669" s="42">
        <v>0.3</v>
      </c>
      <c r="S669" s="27">
        <f>IF(A669="placement",MIN(P669,IF(R669="",Q669,R669)),"")</f>
        <v>0.3</v>
      </c>
      <c r="T669" s="28">
        <f>IF($A669="placement",S669*J669,"")</f>
        <v>450.3</v>
      </c>
      <c r="U669" s="26">
        <f>IF($A669="placement",T669,IF($A669="site",SUMIF($C:$C,$C669,$T:$T),IF($A669="user",SUMIF($B:$B,$B669,$T:$T),SUM($T:$T))))</f>
        <v>450.3</v>
      </c>
      <c r="V669" s="27">
        <f>U669/J669</f>
        <v>0.3</v>
      </c>
    </row>
    <row r="670" spans="1:22" hidden="1" x14ac:dyDescent="0.3">
      <c r="A670" s="23" t="s">
        <v>14</v>
      </c>
      <c r="B670" s="23" t="s">
        <v>9053</v>
      </c>
      <c r="C670" s="23" t="s">
        <v>9054</v>
      </c>
      <c r="D670" s="23" t="s">
        <v>9057</v>
      </c>
      <c r="E670" s="23" t="s">
        <v>9058</v>
      </c>
      <c r="F670" s="27">
        <v>0.05</v>
      </c>
      <c r="G670" s="24">
        <v>1</v>
      </c>
      <c r="H670" s="25">
        <v>61.878700000000002</v>
      </c>
      <c r="I670" s="25">
        <v>30.744399999999999</v>
      </c>
      <c r="J670" s="26">
        <v>1499</v>
      </c>
      <c r="K670" s="26">
        <v>75</v>
      </c>
      <c r="L670" s="27">
        <v>0.49680000000000002</v>
      </c>
      <c r="M670" s="28">
        <v>1.62575077</v>
      </c>
      <c r="N670" s="29">
        <v>1.25</v>
      </c>
      <c r="O670" s="31" t="s">
        <v>70</v>
      </c>
      <c r="P670" s="31">
        <v>0.231124463</v>
      </c>
      <c r="Q670" s="31">
        <v>0.05</v>
      </c>
      <c r="R670" s="42"/>
      <c r="S670" s="27">
        <f>IF(A670="placement",MIN(P670,IF(R670="",Q670,R670)),"")</f>
        <v>0.05</v>
      </c>
      <c r="T670" s="28">
        <f>IF($A670="placement",S670*J670,"")</f>
        <v>74.95</v>
      </c>
      <c r="U670" s="26">
        <f>IF($A670="placement",T670,IF($A670="site",SUMIF($C:$C,$C670,$T:$T),IF($A670="user",SUMIF($B:$B,$B670,$T:$T),SUM($T:$T))))</f>
        <v>74.95</v>
      </c>
      <c r="V670" s="27">
        <f>U670/J670</f>
        <v>0.05</v>
      </c>
    </row>
    <row r="671" spans="1:22" hidden="1" x14ac:dyDescent="0.3">
      <c r="A671" s="17" t="s">
        <v>13</v>
      </c>
      <c r="B671" s="17" t="s">
        <v>1091</v>
      </c>
      <c r="C671" s="17" t="s">
        <v>1093</v>
      </c>
      <c r="D671" s="17" t="s">
        <v>9898</v>
      </c>
      <c r="E671" s="17"/>
      <c r="F671" s="18">
        <v>0.25</v>
      </c>
      <c r="G671" s="36">
        <v>0</v>
      </c>
      <c r="H671" s="37">
        <v>143.23330000000001</v>
      </c>
      <c r="I671" s="37">
        <v>64.852000000000004</v>
      </c>
      <c r="J671" s="19">
        <v>1493</v>
      </c>
      <c r="K671" s="19">
        <v>358</v>
      </c>
      <c r="L671" s="18">
        <v>0.45279999999999998</v>
      </c>
      <c r="M671" s="20">
        <v>0.76740887000000002</v>
      </c>
      <c r="N671" s="21">
        <v>0.50229999999999997</v>
      </c>
      <c r="O671" s="22"/>
      <c r="P671" s="22">
        <v>0.3454597412</v>
      </c>
      <c r="Q671" s="22">
        <v>0.25</v>
      </c>
      <c r="R671" s="43"/>
      <c r="S671" s="18" t="str">
        <f>IF(A671="placement",MIN(P671,IF(R671="",Q671,R671)),"")</f>
        <v/>
      </c>
      <c r="T671" s="20" t="str">
        <f>IF($A671="placement",S671*J671,"")</f>
        <v/>
      </c>
      <c r="U671" s="19">
        <f>IF($A671="placement",T671,IF($A671="site",SUMIF($C:$C,$C671,$T:$T),IF($A671="user",SUMIF($B:$B,$B671,$T:$T),SUM($T:$T))))</f>
        <v>359.88710650090724</v>
      </c>
      <c r="V671" s="18">
        <f>U671/J671</f>
        <v>0.24104963596845763</v>
      </c>
    </row>
    <row r="672" spans="1:22" hidden="1" x14ac:dyDescent="0.3">
      <c r="A672" s="11" t="s">
        <v>10</v>
      </c>
      <c r="B672" s="11" t="s">
        <v>1091</v>
      </c>
      <c r="C672" s="11" t="s">
        <v>9898</v>
      </c>
      <c r="D672" s="11" t="s">
        <v>9898</v>
      </c>
      <c r="E672" s="11"/>
      <c r="F672" s="12">
        <v>0.25</v>
      </c>
      <c r="G672" s="33">
        <v>0</v>
      </c>
      <c r="H672" s="34">
        <v>143.23330000000001</v>
      </c>
      <c r="I672" s="34">
        <v>64.852000000000004</v>
      </c>
      <c r="J672" s="13">
        <v>1493</v>
      </c>
      <c r="K672" s="13">
        <v>358</v>
      </c>
      <c r="L672" s="12">
        <v>0.45279999999999998</v>
      </c>
      <c r="M672" s="14">
        <v>0.76740887000000002</v>
      </c>
      <c r="N672" s="15">
        <v>0.50229999999999997</v>
      </c>
      <c r="O672" s="16"/>
      <c r="P672" s="16">
        <v>0.3454597412</v>
      </c>
      <c r="Q672" s="16">
        <v>0.25</v>
      </c>
      <c r="R672" s="44"/>
      <c r="S672" s="12" t="str">
        <f>IF(A672="placement",MIN(P672,IF(R672="",Q672,R672)),"")</f>
        <v/>
      </c>
      <c r="T672" s="14" t="str">
        <f>IF($A672="placement",S672*J672,"")</f>
        <v/>
      </c>
      <c r="U672" s="13">
        <f>IF($A672="placement",T672,IF($A672="site",SUMIF($C:$C,$C672,$T:$T),IF($A672="user",SUMIF($B:$B,$B672,$T:$T),SUM($T:$T))))</f>
        <v>359.88710650090724</v>
      </c>
      <c r="V672" s="12">
        <f>U672/J672</f>
        <v>0.24104963596845763</v>
      </c>
    </row>
    <row r="673" spans="1:22" hidden="1" x14ac:dyDescent="0.3">
      <c r="A673" s="23" t="s">
        <v>14</v>
      </c>
      <c r="B673" s="23" t="s">
        <v>9673</v>
      </c>
      <c r="C673" s="23" t="s">
        <v>9675</v>
      </c>
      <c r="D673" s="23" t="s">
        <v>9682</v>
      </c>
      <c r="E673" s="23" t="s">
        <v>9674</v>
      </c>
      <c r="F673" s="27">
        <v>0.15</v>
      </c>
      <c r="G673" s="24">
        <v>1</v>
      </c>
      <c r="H673" s="25">
        <v>125.7771</v>
      </c>
      <c r="I673" s="25">
        <v>15.482100000000001</v>
      </c>
      <c r="J673" s="26">
        <v>1489</v>
      </c>
      <c r="K673" s="26">
        <v>211</v>
      </c>
      <c r="L673" s="27">
        <v>0.1231</v>
      </c>
      <c r="M673" s="28">
        <v>3.2060161800000002</v>
      </c>
      <c r="N673" s="29">
        <v>2.74</v>
      </c>
      <c r="O673" s="31" t="s">
        <v>42</v>
      </c>
      <c r="P673" s="31">
        <v>0.1453567761</v>
      </c>
      <c r="Q673" s="31">
        <v>0.14535677610386899</v>
      </c>
      <c r="R673" s="42"/>
      <c r="S673" s="27">
        <f>IF(A673="placement",MIN(P673,IF(R673="",Q673,R673)),"")</f>
        <v>0.1453567761</v>
      </c>
      <c r="T673" s="28">
        <f>IF($A673="placement",S673*J673,"")</f>
        <v>216.43623961290001</v>
      </c>
      <c r="U673" s="26">
        <f>IF($A673="placement",T673,IF($A673="site",SUMIF($C:$C,$C673,$T:$T),IF($A673="user",SUMIF($B:$B,$B673,$T:$T),SUM($T:$T))))</f>
        <v>216.43623961290001</v>
      </c>
      <c r="V673" s="27">
        <f>U673/J673</f>
        <v>0.1453567761</v>
      </c>
    </row>
    <row r="674" spans="1:22" hidden="1" x14ac:dyDescent="0.3">
      <c r="A674" s="23" t="s">
        <v>14</v>
      </c>
      <c r="B674" s="23" t="s">
        <v>10137</v>
      </c>
      <c r="C674" s="23" t="s">
        <v>10138</v>
      </c>
      <c r="D674" s="32" t="s">
        <v>3091</v>
      </c>
      <c r="E674" s="23" t="s">
        <v>10428</v>
      </c>
      <c r="F674" s="27">
        <v>0.25</v>
      </c>
      <c r="G674" s="24">
        <v>1</v>
      </c>
      <c r="H674" s="25">
        <v>282.1823</v>
      </c>
      <c r="I674" s="25">
        <v>48.0974</v>
      </c>
      <c r="J674" s="26">
        <v>1484</v>
      </c>
      <c r="K674" s="26">
        <v>370</v>
      </c>
      <c r="L674" s="27">
        <v>0.1704</v>
      </c>
      <c r="M674" s="28">
        <v>1.0285211299999999</v>
      </c>
      <c r="N674" s="29">
        <v>0.75</v>
      </c>
      <c r="O674" s="31" t="s">
        <v>12</v>
      </c>
      <c r="P674" s="31">
        <v>0.27079767199999999</v>
      </c>
      <c r="Q674" s="31">
        <v>0.249999999999999</v>
      </c>
      <c r="R674" s="42"/>
      <c r="S674" s="27">
        <f>IF(A674="placement",MIN(P674,IF(R674="",Q674,R674)),"")</f>
        <v>0.249999999999999</v>
      </c>
      <c r="T674" s="28">
        <f>IF($A674="placement",S674*J674,"")</f>
        <v>370.99999999999852</v>
      </c>
      <c r="U674" s="26">
        <f>IF($A674="placement",T674,IF($A674="site",SUMIF($C:$C,$C674,$T:$T),IF($A674="user",SUMIF($B:$B,$B674,$T:$T),SUM($T:$T))))</f>
        <v>370.99999999999852</v>
      </c>
      <c r="V674" s="27">
        <f>U674/J674</f>
        <v>0.249999999999999</v>
      </c>
    </row>
    <row r="675" spans="1:22" x14ac:dyDescent="0.3">
      <c r="A675" s="23" t="s">
        <v>14</v>
      </c>
      <c r="B675" s="23" t="s">
        <v>6638</v>
      </c>
      <c r="C675" s="23" t="s">
        <v>6639</v>
      </c>
      <c r="D675" s="23" t="s">
        <v>6722</v>
      </c>
      <c r="E675" s="23" t="s">
        <v>6723</v>
      </c>
      <c r="F675" s="27">
        <v>0.25</v>
      </c>
      <c r="G675" s="24">
        <v>1</v>
      </c>
      <c r="H675" s="25">
        <v>204.6061</v>
      </c>
      <c r="I675" s="25">
        <v>71.538600000000002</v>
      </c>
      <c r="J675" s="26">
        <v>1482</v>
      </c>
      <c r="K675" s="26">
        <v>371</v>
      </c>
      <c r="L675" s="27">
        <v>0.34960000000000002</v>
      </c>
      <c r="M675" s="28">
        <v>0.69056105000000001</v>
      </c>
      <c r="N675" s="29">
        <v>0.3</v>
      </c>
      <c r="O675" s="31" t="s">
        <v>12</v>
      </c>
      <c r="P675" s="31">
        <v>0.56557062989999995</v>
      </c>
      <c r="Q675" s="31">
        <v>0.25</v>
      </c>
      <c r="R675" s="42">
        <v>0.28000000000000003</v>
      </c>
      <c r="S675" s="27">
        <f>IF(A675="placement",MIN(P675,IF(R675="",Q675,R675)),"")</f>
        <v>0.28000000000000003</v>
      </c>
      <c r="T675" s="28">
        <f>IF($A675="placement",S675*J675,"")</f>
        <v>414.96000000000004</v>
      </c>
      <c r="U675" s="26">
        <f>IF($A675="placement",T675,IF($A675="site",SUMIF($C:$C,$C675,$T:$T),IF($A675="user",SUMIF($B:$B,$B675,$T:$T),SUM($T:$T))))</f>
        <v>414.96000000000004</v>
      </c>
      <c r="V675" s="27">
        <f>U675/J675</f>
        <v>0.28000000000000003</v>
      </c>
    </row>
    <row r="676" spans="1:22" hidden="1" x14ac:dyDescent="0.3">
      <c r="A676" s="17" t="s">
        <v>13</v>
      </c>
      <c r="B676" s="17" t="s">
        <v>1678</v>
      </c>
      <c r="C676" s="17" t="s">
        <v>1679</v>
      </c>
      <c r="D676" s="17" t="s">
        <v>9898</v>
      </c>
      <c r="E676" s="17"/>
      <c r="F676" s="18">
        <v>0.15</v>
      </c>
      <c r="G676" s="36">
        <v>0.99930315000000003</v>
      </c>
      <c r="H676" s="37">
        <v>292.6431</v>
      </c>
      <c r="I676" s="37">
        <v>106.06480000000001</v>
      </c>
      <c r="J676" s="19">
        <v>1475</v>
      </c>
      <c r="K676" s="19">
        <v>221</v>
      </c>
      <c r="L676" s="18">
        <v>0.3624</v>
      </c>
      <c r="M676" s="20">
        <v>0.46368076000000003</v>
      </c>
      <c r="N676" s="21">
        <v>0.240199</v>
      </c>
      <c r="O676" s="22"/>
      <c r="P676" s="22">
        <v>0.48197332539999999</v>
      </c>
      <c r="Q676" s="22">
        <v>0.14997583231811601</v>
      </c>
      <c r="R676" s="43"/>
      <c r="S676" s="18" t="str">
        <f>IF(A676="placement",MIN(P676,IF(R676="",Q676,R676)),"")</f>
        <v/>
      </c>
      <c r="T676" s="20" t="str">
        <f>IF($A676="placement",S676*J676,"")</f>
        <v/>
      </c>
      <c r="U676" s="19">
        <f>IF($A676="placement",T676,IF($A676="site",SUMIF($C:$C,$C676,$T:$T),IF($A676="user",SUMIF($B:$B,$B676,$T:$T),SUM($T:$T))))</f>
        <v>221.09999999999997</v>
      </c>
      <c r="V676" s="18">
        <f>U676/J676</f>
        <v>0.14989830508474575</v>
      </c>
    </row>
    <row r="677" spans="1:22" hidden="1" x14ac:dyDescent="0.3">
      <c r="A677" s="11" t="s">
        <v>10</v>
      </c>
      <c r="B677" s="11" t="s">
        <v>1678</v>
      </c>
      <c r="C677" s="11" t="s">
        <v>9898</v>
      </c>
      <c r="D677" s="11" t="s">
        <v>9898</v>
      </c>
      <c r="E677" s="11"/>
      <c r="F677" s="12">
        <v>0.15</v>
      </c>
      <c r="G677" s="33">
        <v>0.99930315000000003</v>
      </c>
      <c r="H677" s="34">
        <v>292.6431</v>
      </c>
      <c r="I677" s="34">
        <v>106.06480000000001</v>
      </c>
      <c r="J677" s="13">
        <v>1475</v>
      </c>
      <c r="K677" s="13">
        <v>221</v>
      </c>
      <c r="L677" s="12">
        <v>0.3624</v>
      </c>
      <c r="M677" s="14">
        <v>0.46368076000000003</v>
      </c>
      <c r="N677" s="15">
        <v>0.240199</v>
      </c>
      <c r="O677" s="16"/>
      <c r="P677" s="16">
        <v>0.48197332539999999</v>
      </c>
      <c r="Q677" s="16">
        <v>0.14997583231811601</v>
      </c>
      <c r="R677" s="44"/>
      <c r="S677" s="12" t="str">
        <f>IF(A677="placement",MIN(P677,IF(R677="",Q677,R677)),"")</f>
        <v/>
      </c>
      <c r="T677" s="14" t="str">
        <f>IF($A677="placement",S677*J677,"")</f>
        <v/>
      </c>
      <c r="U677" s="13">
        <f>IF($A677="placement",T677,IF($A677="site",SUMIF($C:$C,$C677,$T:$T),IF($A677="user",SUMIF($B:$B,$B677,$T:$T),SUM($T:$T))))</f>
        <v>221.09999999999997</v>
      </c>
      <c r="V677" s="12">
        <f>U677/J677</f>
        <v>0.14989830508474575</v>
      </c>
    </row>
    <row r="678" spans="1:22" hidden="1" x14ac:dyDescent="0.3">
      <c r="A678" s="17" t="s">
        <v>13</v>
      </c>
      <c r="B678" s="17" t="s">
        <v>8364</v>
      </c>
      <c r="C678" s="17" t="s">
        <v>8366</v>
      </c>
      <c r="D678" s="38" t="s">
        <v>9898</v>
      </c>
      <c r="E678" s="17"/>
      <c r="F678" s="18">
        <v>0.25</v>
      </c>
      <c r="G678" s="36">
        <v>0.85109568000000002</v>
      </c>
      <c r="H678" s="37">
        <v>90.330799999999996</v>
      </c>
      <c r="I678" s="37">
        <v>42.600999999999999</v>
      </c>
      <c r="J678" s="19">
        <v>1466</v>
      </c>
      <c r="K678" s="19">
        <v>183</v>
      </c>
      <c r="L678" s="18">
        <v>0.47160000000000002</v>
      </c>
      <c r="M678" s="20">
        <v>1.1468109399999999</v>
      </c>
      <c r="N678" s="21">
        <v>1</v>
      </c>
      <c r="O678" s="22"/>
      <c r="P678" s="22">
        <v>0.1280166895</v>
      </c>
      <c r="Q678" s="22">
        <v>0.128016689520845</v>
      </c>
      <c r="R678" s="43"/>
      <c r="S678" s="18" t="str">
        <f>IF(A678="placement",MIN(P678,IF(R678="",Q678,R678)),"")</f>
        <v/>
      </c>
      <c r="T678" s="20" t="str">
        <f>IF($A678="placement",S678*J678,"")</f>
        <v/>
      </c>
      <c r="U678" s="19">
        <f>IF($A678="placement",T678,IF($A678="site",SUMIF($C:$C,$C678,$T:$T),IF($A678="user",SUMIF($B:$B,$B678,$T:$T),SUM($T:$T))))</f>
        <v>183.86700075159999</v>
      </c>
      <c r="V678" s="18">
        <f>U678/J678</f>
        <v>0.12542087363683491</v>
      </c>
    </row>
    <row r="679" spans="1:22" hidden="1" x14ac:dyDescent="0.3">
      <c r="A679" s="11" t="s">
        <v>10</v>
      </c>
      <c r="B679" s="11" t="s">
        <v>8364</v>
      </c>
      <c r="C679" s="11" t="s">
        <v>9898</v>
      </c>
      <c r="D679" s="11" t="s">
        <v>9898</v>
      </c>
      <c r="E679" s="11"/>
      <c r="F679" s="12">
        <v>0.25</v>
      </c>
      <c r="G679" s="33">
        <v>0.85109568000000002</v>
      </c>
      <c r="H679" s="34">
        <v>90.330799999999996</v>
      </c>
      <c r="I679" s="34">
        <v>42.600999999999999</v>
      </c>
      <c r="J679" s="13">
        <v>1466</v>
      </c>
      <c r="K679" s="13">
        <v>183</v>
      </c>
      <c r="L679" s="12">
        <v>0.47160000000000002</v>
      </c>
      <c r="M679" s="14">
        <v>1.1468109399999999</v>
      </c>
      <c r="N679" s="15">
        <v>1</v>
      </c>
      <c r="O679" s="16"/>
      <c r="P679" s="16">
        <v>0.1280166895</v>
      </c>
      <c r="Q679" s="16">
        <v>0.128016689520845</v>
      </c>
      <c r="R679" s="44"/>
      <c r="S679" s="12" t="str">
        <f>IF(A679="placement",MIN(P679,IF(R679="",Q679,R679)),"")</f>
        <v/>
      </c>
      <c r="T679" s="14" t="str">
        <f>IF($A679="placement",S679*J679,"")</f>
        <v/>
      </c>
      <c r="U679" s="13">
        <f>IF($A679="placement",T679,IF($A679="site",SUMIF($C:$C,$C679,$T:$T),IF($A679="user",SUMIF($B:$B,$B679,$T:$T),SUM($T:$T))))</f>
        <v>183.86700075159999</v>
      </c>
      <c r="V679" s="12">
        <f>U679/J679</f>
        <v>0.12542087363683491</v>
      </c>
    </row>
    <row r="680" spans="1:22" hidden="1" x14ac:dyDescent="0.3">
      <c r="A680" s="23" t="s">
        <v>14</v>
      </c>
      <c r="B680" s="23" t="s">
        <v>644</v>
      </c>
      <c r="C680" s="23" t="s">
        <v>645</v>
      </c>
      <c r="D680" s="23" t="s">
        <v>646</v>
      </c>
      <c r="E680" s="23" t="s">
        <v>647</v>
      </c>
      <c r="F680" s="27">
        <v>0.15</v>
      </c>
      <c r="G680" s="24">
        <v>1</v>
      </c>
      <c r="H680" s="25">
        <v>180.51390000000001</v>
      </c>
      <c r="I680" s="25">
        <v>20.9559</v>
      </c>
      <c r="J680" s="26">
        <v>1465</v>
      </c>
      <c r="K680" s="26">
        <v>192</v>
      </c>
      <c r="L680" s="27">
        <v>0.11609999999999999</v>
      </c>
      <c r="M680" s="28">
        <v>2.3298146100000001</v>
      </c>
      <c r="N680" s="29">
        <v>2</v>
      </c>
      <c r="O680" s="31" t="s">
        <v>70</v>
      </c>
      <c r="P680" s="31">
        <v>0.14156259879999999</v>
      </c>
      <c r="Q680" s="31">
        <v>0.141562598752355</v>
      </c>
      <c r="R680" s="42"/>
      <c r="S680" s="27">
        <f>IF(A680="placement",MIN(P680,IF(R680="",Q680,R680)),"")</f>
        <v>0.141562598752355</v>
      </c>
      <c r="T680" s="28">
        <f>IF($A680="placement",S680*J680,"")</f>
        <v>207.38920717220006</v>
      </c>
      <c r="U680" s="26">
        <f>IF($A680="placement",T680,IF($A680="site",SUMIF($C:$C,$C680,$T:$T),IF($A680="user",SUMIF($B:$B,$B680,$T:$T),SUM($T:$T))))</f>
        <v>207.38920717220006</v>
      </c>
      <c r="V680" s="27">
        <f>U680/J680</f>
        <v>0.141562598752355</v>
      </c>
    </row>
    <row r="681" spans="1:22" x14ac:dyDescent="0.3">
      <c r="A681" s="23" t="s">
        <v>14</v>
      </c>
      <c r="B681" s="23" t="s">
        <v>4820</v>
      </c>
      <c r="C681" s="23" t="s">
        <v>4822</v>
      </c>
      <c r="D681" s="23" t="s">
        <v>4835</v>
      </c>
      <c r="E681" s="23" t="s">
        <v>4836</v>
      </c>
      <c r="F681" s="27">
        <v>0.15</v>
      </c>
      <c r="G681" s="24">
        <v>1</v>
      </c>
      <c r="H681" s="25">
        <v>622.08280000000002</v>
      </c>
      <c r="I681" s="25">
        <v>40.281100000000002</v>
      </c>
      <c r="J681" s="26">
        <v>1464</v>
      </c>
      <c r="K681" s="26">
        <v>219</v>
      </c>
      <c r="L681" s="27">
        <v>6.4799999999999996E-2</v>
      </c>
      <c r="M681" s="28">
        <v>1.2110764300000001</v>
      </c>
      <c r="N681" s="29">
        <v>1</v>
      </c>
      <c r="O681" s="31" t="s">
        <v>42</v>
      </c>
      <c r="P681" s="31">
        <v>0.17428828460000001</v>
      </c>
      <c r="Q681" s="31">
        <v>0.15</v>
      </c>
      <c r="R681" s="42">
        <v>0.17</v>
      </c>
      <c r="S681" s="27">
        <f>IF(A681="placement",MIN(P681,IF(R681="",Q681,R681)),"")</f>
        <v>0.17</v>
      </c>
      <c r="T681" s="28">
        <f>IF($A681="placement",S681*J681,"")</f>
        <v>248.88000000000002</v>
      </c>
      <c r="U681" s="26">
        <f>IF($A681="placement",T681,IF($A681="site",SUMIF($C:$C,$C681,$T:$T),IF($A681="user",SUMIF($B:$B,$B681,$T:$T),SUM($T:$T))))</f>
        <v>248.88000000000002</v>
      </c>
      <c r="V681" s="27">
        <f>U681/J681</f>
        <v>0.17</v>
      </c>
    </row>
    <row r="682" spans="1:22" x14ac:dyDescent="0.3">
      <c r="A682" s="23" t="s">
        <v>14</v>
      </c>
      <c r="B682" s="23" t="s">
        <v>6052</v>
      </c>
      <c r="C682" s="23" t="s">
        <v>6054</v>
      </c>
      <c r="D682" s="23" t="s">
        <v>6140</v>
      </c>
      <c r="E682" s="23" t="s">
        <v>6141</v>
      </c>
      <c r="F682" s="27">
        <v>0.15</v>
      </c>
      <c r="G682" s="24">
        <v>1</v>
      </c>
      <c r="H682" s="25">
        <v>182.41990000000001</v>
      </c>
      <c r="I682" s="25">
        <v>26.561599999999999</v>
      </c>
      <c r="J682" s="26">
        <v>1461</v>
      </c>
      <c r="K682" s="26">
        <v>219</v>
      </c>
      <c r="L682" s="27">
        <v>0.14560000000000001</v>
      </c>
      <c r="M682" s="28">
        <v>1.83326817</v>
      </c>
      <c r="N682" s="29">
        <v>1.5</v>
      </c>
      <c r="O682" s="31" t="s">
        <v>42</v>
      </c>
      <c r="P682" s="31">
        <v>0.18178909779999999</v>
      </c>
      <c r="Q682" s="31">
        <v>0.149999999999999</v>
      </c>
      <c r="R682" s="42">
        <v>0.18</v>
      </c>
      <c r="S682" s="27">
        <f>IF(A682="placement",MIN(P682,IF(R682="",Q682,R682)),"")</f>
        <v>0.18</v>
      </c>
      <c r="T682" s="28">
        <f>IF($A682="placement",S682*J682,"")</f>
        <v>262.98</v>
      </c>
      <c r="U682" s="26">
        <f>IF($A682="placement",T682,IF($A682="site",SUMIF($C:$C,$C682,$T:$T),IF($A682="user",SUMIF($B:$B,$B682,$T:$T),SUM($T:$T))))</f>
        <v>262.98</v>
      </c>
      <c r="V682" s="27">
        <f>U682/J682</f>
        <v>0.18000000000000002</v>
      </c>
    </row>
    <row r="683" spans="1:22" hidden="1" x14ac:dyDescent="0.3">
      <c r="A683" s="23" t="s">
        <v>14</v>
      </c>
      <c r="B683" s="23" t="s">
        <v>2603</v>
      </c>
      <c r="C683" s="23" t="s">
        <v>2605</v>
      </c>
      <c r="D683" s="23" t="s">
        <v>2606</v>
      </c>
      <c r="E683" s="23" t="s">
        <v>2607</v>
      </c>
      <c r="F683" s="27">
        <v>0.25</v>
      </c>
      <c r="G683" s="24">
        <v>1</v>
      </c>
      <c r="H683" s="25">
        <v>166.60249999999999</v>
      </c>
      <c r="I683" s="25">
        <v>39.986899999999999</v>
      </c>
      <c r="J683" s="26">
        <v>1460</v>
      </c>
      <c r="K683" s="26">
        <v>355</v>
      </c>
      <c r="L683" s="27">
        <v>0.24</v>
      </c>
      <c r="M683" s="28">
        <v>1.2167153100000001</v>
      </c>
      <c r="N683" s="29">
        <v>0.9</v>
      </c>
      <c r="O683" s="31" t="s">
        <v>42</v>
      </c>
      <c r="P683" s="31">
        <v>0.26030354849999998</v>
      </c>
      <c r="Q683" s="31">
        <v>0.25</v>
      </c>
      <c r="R683" s="42"/>
      <c r="S683" s="27">
        <f>IF(A683="placement",MIN(P683,IF(R683="",Q683,R683)),"")</f>
        <v>0.25</v>
      </c>
      <c r="T683" s="28">
        <f>IF($A683="placement",S683*J683,"")</f>
        <v>365</v>
      </c>
      <c r="U683" s="26">
        <f>IF($A683="placement",T683,IF($A683="site",SUMIF($C:$C,$C683,$T:$T),IF($A683="user",SUMIF($B:$B,$B683,$T:$T),SUM($T:$T))))</f>
        <v>365</v>
      </c>
      <c r="V683" s="27">
        <f>U683/J683</f>
        <v>0.25</v>
      </c>
    </row>
    <row r="684" spans="1:22" hidden="1" x14ac:dyDescent="0.3">
      <c r="A684" s="23" t="s">
        <v>14</v>
      </c>
      <c r="B684" s="23" t="s">
        <v>6482</v>
      </c>
      <c r="C684" s="23" t="s">
        <v>6483</v>
      </c>
      <c r="D684" s="23" t="s">
        <v>6488</v>
      </c>
      <c r="E684" s="23" t="s">
        <v>6489</v>
      </c>
      <c r="F684" s="27">
        <v>0.3</v>
      </c>
      <c r="G684" s="24">
        <v>1</v>
      </c>
      <c r="H684" s="25">
        <v>88.351699999999994</v>
      </c>
      <c r="I684" s="25">
        <v>18.497</v>
      </c>
      <c r="J684" s="26">
        <v>1449</v>
      </c>
      <c r="K684" s="26">
        <v>311</v>
      </c>
      <c r="L684" s="27">
        <v>0.2094</v>
      </c>
      <c r="M684" s="28">
        <v>2.61034955</v>
      </c>
      <c r="N684" s="29">
        <v>2.0499999999999998</v>
      </c>
      <c r="O684" s="31" t="s">
        <v>12</v>
      </c>
      <c r="P684" s="31">
        <v>0.21466456619999999</v>
      </c>
      <c r="Q684" s="31">
        <v>0.21466456618176899</v>
      </c>
      <c r="R684" s="42"/>
      <c r="S684" s="27">
        <f>IF(A684="placement",MIN(P684,IF(R684="",Q684,R684)),"")</f>
        <v>0.21466456618176899</v>
      </c>
      <c r="T684" s="28">
        <f>IF($A684="placement",S684*J684,"")</f>
        <v>311.04895639738328</v>
      </c>
      <c r="U684" s="26">
        <f>IF($A684="placement",T684,IF($A684="site",SUMIF($C:$C,$C684,$T:$T),IF($A684="user",SUMIF($B:$B,$B684,$T:$T),SUM($T:$T))))</f>
        <v>311.04895639738328</v>
      </c>
      <c r="V684" s="27">
        <f>U684/J684</f>
        <v>0.21466456618176899</v>
      </c>
    </row>
    <row r="685" spans="1:22" hidden="1" x14ac:dyDescent="0.3">
      <c r="A685" s="23" t="s">
        <v>14</v>
      </c>
      <c r="B685" s="23" t="s">
        <v>6024</v>
      </c>
      <c r="C685" s="23" t="s">
        <v>6026</v>
      </c>
      <c r="D685" s="23" t="s">
        <v>6035</v>
      </c>
      <c r="E685" s="23" t="s">
        <v>6025</v>
      </c>
      <c r="F685" s="27">
        <v>0.33</v>
      </c>
      <c r="G685" s="24">
        <v>1</v>
      </c>
      <c r="H685" s="25">
        <v>212.00989999999999</v>
      </c>
      <c r="I685" s="25">
        <v>16.560300000000002</v>
      </c>
      <c r="J685" s="26">
        <v>1445</v>
      </c>
      <c r="K685" s="26">
        <v>203</v>
      </c>
      <c r="L685" s="27">
        <v>7.8100000000000003E-2</v>
      </c>
      <c r="M685" s="28">
        <v>2.9085911200000001</v>
      </c>
      <c r="N685" s="29">
        <v>2.5</v>
      </c>
      <c r="O685" s="31" t="s">
        <v>1508</v>
      </c>
      <c r="P685" s="31">
        <v>0.14047733230000001</v>
      </c>
      <c r="Q685" s="31">
        <v>0.14047733233442899</v>
      </c>
      <c r="R685" s="42"/>
      <c r="S685" s="27">
        <f>IF(A685="placement",MIN(P685,IF(R685="",Q685,R685)),"")</f>
        <v>0.14047733230000001</v>
      </c>
      <c r="T685" s="28">
        <f>IF($A685="placement",S685*J685,"")</f>
        <v>202.98974517350001</v>
      </c>
      <c r="U685" s="26">
        <f>IF($A685="placement",T685,IF($A685="site",SUMIF($C:$C,$C685,$T:$T),IF($A685="user",SUMIF($B:$B,$B685,$T:$T),SUM($T:$T))))</f>
        <v>202.98974517350001</v>
      </c>
      <c r="V685" s="27">
        <f>U685/J685</f>
        <v>0.14047733230000001</v>
      </c>
    </row>
    <row r="686" spans="1:22" hidden="1" x14ac:dyDescent="0.3">
      <c r="A686" s="23" t="s">
        <v>14</v>
      </c>
      <c r="B686" s="23" t="s">
        <v>1268</v>
      </c>
      <c r="C686" s="23" t="s">
        <v>1270</v>
      </c>
      <c r="D686" s="32" t="s">
        <v>1289</v>
      </c>
      <c r="E686" s="23" t="s">
        <v>1290</v>
      </c>
      <c r="F686" s="27">
        <v>0.4</v>
      </c>
      <c r="G686" s="24">
        <v>1</v>
      </c>
      <c r="H686" s="25">
        <v>40.7622</v>
      </c>
      <c r="I686" s="25">
        <v>14.844900000000001</v>
      </c>
      <c r="J686" s="26">
        <v>1443</v>
      </c>
      <c r="K686" s="26">
        <v>330</v>
      </c>
      <c r="L686" s="27">
        <v>0.36420000000000002</v>
      </c>
      <c r="M686" s="28">
        <v>3.2411826100000001</v>
      </c>
      <c r="N686" s="29">
        <v>2.5</v>
      </c>
      <c r="O686" s="31" t="s">
        <v>12</v>
      </c>
      <c r="P686" s="31">
        <v>0.22867659779999999</v>
      </c>
      <c r="Q686" s="31">
        <v>0.22867659775670801</v>
      </c>
      <c r="R686" s="42"/>
      <c r="S686" s="27">
        <f>IF(A686="placement",MIN(P686,IF(R686="",Q686,R686)),"")</f>
        <v>0.22867659775670801</v>
      </c>
      <c r="T686" s="28">
        <f>IF($A686="placement",S686*J686,"")</f>
        <v>329.98033056292968</v>
      </c>
      <c r="U686" s="26">
        <f>IF($A686="placement",T686,IF($A686="site",SUMIF($C:$C,$C686,$T:$T),IF($A686="user",SUMIF($B:$B,$B686,$T:$T),SUM($T:$T))))</f>
        <v>329.98033056292968</v>
      </c>
      <c r="V686" s="27">
        <f>U686/J686</f>
        <v>0.22867659775670804</v>
      </c>
    </row>
    <row r="687" spans="1:22" x14ac:dyDescent="0.3">
      <c r="A687" s="23" t="s">
        <v>14</v>
      </c>
      <c r="B687" s="23" t="s">
        <v>6966</v>
      </c>
      <c r="C687" s="23" t="s">
        <v>6968</v>
      </c>
      <c r="D687" s="32" t="s">
        <v>6979</v>
      </c>
      <c r="E687" s="23" t="s">
        <v>6980</v>
      </c>
      <c r="F687" s="27">
        <v>0.15</v>
      </c>
      <c r="G687" s="24">
        <v>1</v>
      </c>
      <c r="H687" s="25">
        <v>296.08589999999998</v>
      </c>
      <c r="I687" s="25">
        <v>52.072600000000001</v>
      </c>
      <c r="J687" s="26">
        <v>1434</v>
      </c>
      <c r="K687" s="26">
        <v>215</v>
      </c>
      <c r="L687" s="27">
        <v>0.1759</v>
      </c>
      <c r="M687" s="28">
        <v>0.91814171</v>
      </c>
      <c r="N687" s="29">
        <v>0.75</v>
      </c>
      <c r="O687" s="31" t="s">
        <v>42</v>
      </c>
      <c r="P687" s="31">
        <v>0.18313263809999999</v>
      </c>
      <c r="Q687" s="31">
        <v>0.15</v>
      </c>
      <c r="R687" s="42">
        <v>0.18</v>
      </c>
      <c r="S687" s="27">
        <f>IF(A687="placement",MIN(P687,IF(R687="",Q687,R687)),"")</f>
        <v>0.18</v>
      </c>
      <c r="T687" s="28">
        <f>IF($A687="placement",S687*J687,"")</f>
        <v>258.12</v>
      </c>
      <c r="U687" s="26">
        <f>IF($A687="placement",T687,IF($A687="site",SUMIF($C:$C,$C687,$T:$T),IF($A687="user",SUMIF($B:$B,$B687,$T:$T),SUM($T:$T))))</f>
        <v>258.12</v>
      </c>
      <c r="V687" s="27">
        <f>U687/J687</f>
        <v>0.18</v>
      </c>
    </row>
    <row r="688" spans="1:22" hidden="1" x14ac:dyDescent="0.3">
      <c r="A688" s="17" t="s">
        <v>13</v>
      </c>
      <c r="B688" s="17" t="s">
        <v>6244</v>
      </c>
      <c r="C688" s="17" t="s">
        <v>6245</v>
      </c>
      <c r="D688" s="17" t="s">
        <v>9898</v>
      </c>
      <c r="E688" s="17"/>
      <c r="F688" s="18">
        <v>0.25</v>
      </c>
      <c r="G688" s="36">
        <v>0</v>
      </c>
      <c r="H688" s="37">
        <v>172.57589999999999</v>
      </c>
      <c r="I688" s="37">
        <v>23.0259</v>
      </c>
      <c r="J688" s="19">
        <v>1423</v>
      </c>
      <c r="K688" s="19">
        <v>345</v>
      </c>
      <c r="L688" s="18">
        <v>0.13339999999999999</v>
      </c>
      <c r="M688" s="20">
        <v>2.0597250900000001</v>
      </c>
      <c r="N688" s="21">
        <v>1.036815</v>
      </c>
      <c r="O688" s="22"/>
      <c r="P688" s="22">
        <v>0.49662457180000003</v>
      </c>
      <c r="Q688" s="22">
        <v>0.249999999999999</v>
      </c>
      <c r="R688" s="43"/>
      <c r="S688" s="18" t="str">
        <f>IF(A688="placement",MIN(P688,IF(R688="",Q688,R688)),"")</f>
        <v/>
      </c>
      <c r="T688" s="20" t="str">
        <f>IF($A688="placement",S688*J688,"")</f>
        <v/>
      </c>
      <c r="U688" s="19">
        <f>IF($A688="placement",T688,IF($A688="site",SUMIF($C:$C,$C688,$T:$T),IF($A688="user",SUMIF($B:$B,$B688,$T:$T),SUM($T:$T))))</f>
        <v>336.80502947999946</v>
      </c>
      <c r="V688" s="18">
        <f>U688/J688</f>
        <v>0.23668659836964123</v>
      </c>
    </row>
    <row r="689" spans="1:22" hidden="1" x14ac:dyDescent="0.3">
      <c r="A689" s="11" t="s">
        <v>10</v>
      </c>
      <c r="B689" s="11" t="s">
        <v>6244</v>
      </c>
      <c r="C689" s="11" t="s">
        <v>9898</v>
      </c>
      <c r="D689" s="11" t="s">
        <v>9898</v>
      </c>
      <c r="E689" s="11"/>
      <c r="F689" s="12">
        <v>0.25</v>
      </c>
      <c r="G689" s="33">
        <v>0</v>
      </c>
      <c r="H689" s="34">
        <v>172.57589999999999</v>
      </c>
      <c r="I689" s="34">
        <v>23.0259</v>
      </c>
      <c r="J689" s="13">
        <v>1423</v>
      </c>
      <c r="K689" s="13">
        <v>345</v>
      </c>
      <c r="L689" s="12">
        <v>0.13339999999999999</v>
      </c>
      <c r="M689" s="14">
        <v>2.0597250900000001</v>
      </c>
      <c r="N689" s="15">
        <v>1.036815</v>
      </c>
      <c r="O689" s="16"/>
      <c r="P689" s="16">
        <v>0.49662457180000003</v>
      </c>
      <c r="Q689" s="16">
        <v>0.249999999999999</v>
      </c>
      <c r="R689" s="44"/>
      <c r="S689" s="12" t="str">
        <f>IF(A689="placement",MIN(P689,IF(R689="",Q689,R689)),"")</f>
        <v/>
      </c>
      <c r="T689" s="14" t="str">
        <f>IF($A689="placement",S689*J689,"")</f>
        <v/>
      </c>
      <c r="U689" s="13">
        <f>IF($A689="placement",T689,IF($A689="site",SUMIF($C:$C,$C689,$T:$T),IF($A689="user",SUMIF($B:$B,$B689,$T:$T),SUM($T:$T))))</f>
        <v>336.80502947999946</v>
      </c>
      <c r="V689" s="12">
        <f>U689/J689</f>
        <v>0.23668659836964123</v>
      </c>
    </row>
    <row r="690" spans="1:22" hidden="1" x14ac:dyDescent="0.3">
      <c r="A690" s="23" t="s">
        <v>14</v>
      </c>
      <c r="B690" s="23" t="s">
        <v>10137</v>
      </c>
      <c r="C690" s="23" t="s">
        <v>10138</v>
      </c>
      <c r="D690" s="23" t="s">
        <v>3080</v>
      </c>
      <c r="E690" s="23" t="s">
        <v>10425</v>
      </c>
      <c r="F690" s="27">
        <v>0.25</v>
      </c>
      <c r="G690" s="24">
        <v>1</v>
      </c>
      <c r="H690" s="25">
        <v>263.0514</v>
      </c>
      <c r="I690" s="25">
        <v>45.476300000000002</v>
      </c>
      <c r="J690" s="26">
        <v>1421</v>
      </c>
      <c r="K690" s="26">
        <v>354</v>
      </c>
      <c r="L690" s="27">
        <v>0.1729</v>
      </c>
      <c r="M690" s="28">
        <v>1.04145552</v>
      </c>
      <c r="N690" s="29">
        <v>0.75</v>
      </c>
      <c r="O690" s="31" t="s">
        <v>12</v>
      </c>
      <c r="P690" s="31">
        <v>0.27985402259999997</v>
      </c>
      <c r="Q690" s="31">
        <v>0.25</v>
      </c>
      <c r="R690" s="42"/>
      <c r="S690" s="27">
        <f>IF(A690="placement",MIN(P690,IF(R690="",Q690,R690)),"")</f>
        <v>0.25</v>
      </c>
      <c r="T690" s="28">
        <f>IF($A690="placement",S690*J690,"")</f>
        <v>355.25</v>
      </c>
      <c r="U690" s="26">
        <f>IF($A690="placement",T690,IF($A690="site",SUMIF($C:$C,$C690,$T:$T),IF($A690="user",SUMIF($B:$B,$B690,$T:$T),SUM($T:$T))))</f>
        <v>355.25</v>
      </c>
      <c r="V690" s="27">
        <f>U690/J690</f>
        <v>0.25</v>
      </c>
    </row>
    <row r="691" spans="1:22" x14ac:dyDescent="0.3">
      <c r="A691" s="23" t="s">
        <v>14</v>
      </c>
      <c r="B691" s="23" t="s">
        <v>4090</v>
      </c>
      <c r="C691" s="23" t="s">
        <v>4091</v>
      </c>
      <c r="D691" s="23" t="s">
        <v>4095</v>
      </c>
      <c r="E691" s="23" t="s">
        <v>4096</v>
      </c>
      <c r="F691" s="27">
        <v>0.25</v>
      </c>
      <c r="G691" s="24">
        <v>1</v>
      </c>
      <c r="H691" s="25">
        <v>353.2509</v>
      </c>
      <c r="I691" s="25">
        <v>36.233699999999999</v>
      </c>
      <c r="J691" s="26">
        <v>1421</v>
      </c>
      <c r="K691" s="26">
        <v>355</v>
      </c>
      <c r="L691" s="27">
        <v>0.1026</v>
      </c>
      <c r="M691" s="28">
        <v>1.3069913200000001</v>
      </c>
      <c r="N691" s="29">
        <v>0.9</v>
      </c>
      <c r="O691" s="31" t="s">
        <v>12</v>
      </c>
      <c r="P691" s="31">
        <v>0.31139557899999998</v>
      </c>
      <c r="Q691" s="31">
        <v>0.25</v>
      </c>
      <c r="R691" s="42">
        <v>0.32</v>
      </c>
      <c r="S691" s="27">
        <f>IF(A691="placement",MIN(P691,IF(R691="",Q691,R691)),"")</f>
        <v>0.31139557899999998</v>
      </c>
      <c r="T691" s="28">
        <f>IF($A691="placement",S691*J691,"")</f>
        <v>442.49311775899997</v>
      </c>
      <c r="U691" s="26">
        <f>IF($A691="placement",T691,IF($A691="site",SUMIF($C:$C,$C691,$T:$T),IF($A691="user",SUMIF($B:$B,$B691,$T:$T),SUM($T:$T))))</f>
        <v>442.49311775899997</v>
      </c>
      <c r="V691" s="27">
        <f>U691/J691</f>
        <v>0.31139557899999998</v>
      </c>
    </row>
    <row r="692" spans="1:22" hidden="1" x14ac:dyDescent="0.3">
      <c r="A692" s="23" t="s">
        <v>14</v>
      </c>
      <c r="B692" s="23" t="s">
        <v>4710</v>
      </c>
      <c r="C692" s="23" t="s">
        <v>4712</v>
      </c>
      <c r="D692" s="23" t="s">
        <v>4733</v>
      </c>
      <c r="E692" s="23" t="s">
        <v>4734</v>
      </c>
      <c r="F692" s="27">
        <v>0.25</v>
      </c>
      <c r="G692" s="24">
        <v>1</v>
      </c>
      <c r="H692" s="25">
        <v>509.89749999999998</v>
      </c>
      <c r="I692" s="25">
        <v>75.778499999999994</v>
      </c>
      <c r="J692" s="26">
        <v>1420</v>
      </c>
      <c r="K692" s="26">
        <v>275</v>
      </c>
      <c r="L692" s="27">
        <v>0.14860000000000001</v>
      </c>
      <c r="M692" s="28">
        <v>0.62440929999999994</v>
      </c>
      <c r="N692" s="29">
        <v>0.5</v>
      </c>
      <c r="O692" s="31" t="s">
        <v>12</v>
      </c>
      <c r="P692" s="31">
        <v>0.19924318639999999</v>
      </c>
      <c r="Q692" s="31">
        <v>0.199243186352416</v>
      </c>
      <c r="R692" s="42"/>
      <c r="S692" s="27">
        <f>IF(A692="placement",MIN(P692,IF(R692="",Q692,R692)),"")</f>
        <v>0.199243186352416</v>
      </c>
      <c r="T692" s="28">
        <f>IF($A692="placement",S692*J692,"")</f>
        <v>282.92532462043073</v>
      </c>
      <c r="U692" s="26">
        <f>IF($A692="placement",T692,IF($A692="site",SUMIF($C:$C,$C692,$T:$T),IF($A692="user",SUMIF($B:$B,$B692,$T:$T),SUM($T:$T))))</f>
        <v>282.92532462043073</v>
      </c>
      <c r="V692" s="27">
        <f>U692/J692</f>
        <v>0.199243186352416</v>
      </c>
    </row>
    <row r="693" spans="1:22" x14ac:dyDescent="0.3">
      <c r="A693" s="23" t="s">
        <v>14</v>
      </c>
      <c r="B693" s="23" t="s">
        <v>5690</v>
      </c>
      <c r="C693" s="23" t="s">
        <v>5692</v>
      </c>
      <c r="D693" s="23" t="s">
        <v>5703</v>
      </c>
      <c r="E693" s="23" t="s">
        <v>5704</v>
      </c>
      <c r="F693" s="27">
        <v>0.15</v>
      </c>
      <c r="G693" s="24">
        <v>1</v>
      </c>
      <c r="H693" s="25">
        <v>311.23790000000002</v>
      </c>
      <c r="I693" s="25">
        <v>75.218900000000005</v>
      </c>
      <c r="J693" s="26">
        <v>1420</v>
      </c>
      <c r="K693" s="26">
        <v>213</v>
      </c>
      <c r="L693" s="27">
        <v>0.2417</v>
      </c>
      <c r="M693" s="28">
        <v>0.62919860999999999</v>
      </c>
      <c r="N693" s="29">
        <v>0.5</v>
      </c>
      <c r="O693" s="31" t="s">
        <v>42</v>
      </c>
      <c r="P693" s="31">
        <v>0.20533835289999999</v>
      </c>
      <c r="Q693" s="31">
        <v>0.149999999999999</v>
      </c>
      <c r="R693" s="42">
        <v>0.20499999999999999</v>
      </c>
      <c r="S693" s="27">
        <f>IF(A693="placement",MIN(P693,IF(R693="",Q693,R693)),"")</f>
        <v>0.20499999999999999</v>
      </c>
      <c r="T693" s="28">
        <f>IF($A693="placement",S693*J693,"")</f>
        <v>291.09999999999997</v>
      </c>
      <c r="U693" s="26">
        <f>IF($A693="placement",T693,IF($A693="site",SUMIF($C:$C,$C693,$T:$T),IF($A693="user",SUMIF($B:$B,$B693,$T:$T),SUM($T:$T))))</f>
        <v>291.09999999999997</v>
      </c>
      <c r="V693" s="27">
        <f>U693/J693</f>
        <v>0.20499999999999999</v>
      </c>
    </row>
    <row r="694" spans="1:22" hidden="1" x14ac:dyDescent="0.3">
      <c r="A694" s="17" t="s">
        <v>13</v>
      </c>
      <c r="B694" s="17" t="s">
        <v>7328</v>
      </c>
      <c r="C694" s="17" t="s">
        <v>7329</v>
      </c>
      <c r="D694" s="17" t="s">
        <v>9898</v>
      </c>
      <c r="E694" s="17"/>
      <c r="F694" s="18">
        <v>0.25</v>
      </c>
      <c r="G694" s="36">
        <v>1</v>
      </c>
      <c r="H694" s="37">
        <v>195.35759999999999</v>
      </c>
      <c r="I694" s="37">
        <v>58.571800000000003</v>
      </c>
      <c r="J694" s="19">
        <v>1420</v>
      </c>
      <c r="K694" s="19">
        <v>355</v>
      </c>
      <c r="L694" s="18">
        <v>0.29980000000000001</v>
      </c>
      <c r="M694" s="20">
        <v>0.80829335999999996</v>
      </c>
      <c r="N694" s="21">
        <v>0.39655099999999999</v>
      </c>
      <c r="O694" s="22"/>
      <c r="P694" s="22">
        <v>0.50939718469999995</v>
      </c>
      <c r="Q694" s="22">
        <v>0.25</v>
      </c>
      <c r="R694" s="43"/>
      <c r="S694" s="18" t="str">
        <f>IF(A694="placement",MIN(P694,IF(R694="",Q694,R694)),"")</f>
        <v/>
      </c>
      <c r="T694" s="20" t="str">
        <f>IF($A694="placement",S694*J694,"")</f>
        <v/>
      </c>
      <c r="U694" s="19">
        <f>IF($A694="placement",T694,IF($A694="site",SUMIF($C:$C,$C694,$T:$T),IF($A694="user",SUMIF($B:$B,$B694,$T:$T),SUM($T:$T))))</f>
        <v>355</v>
      </c>
      <c r="V694" s="18">
        <f>U694/J694</f>
        <v>0.25</v>
      </c>
    </row>
    <row r="695" spans="1:22" hidden="1" x14ac:dyDescent="0.3">
      <c r="A695" s="11" t="s">
        <v>10</v>
      </c>
      <c r="B695" s="11" t="s">
        <v>7328</v>
      </c>
      <c r="C695" s="11" t="s">
        <v>9898</v>
      </c>
      <c r="D695" s="11" t="s">
        <v>9898</v>
      </c>
      <c r="E695" s="11"/>
      <c r="F695" s="12">
        <v>0.25</v>
      </c>
      <c r="G695" s="33">
        <v>1</v>
      </c>
      <c r="H695" s="34">
        <v>195.35759999999999</v>
      </c>
      <c r="I695" s="34">
        <v>58.571800000000003</v>
      </c>
      <c r="J695" s="13">
        <v>1420</v>
      </c>
      <c r="K695" s="13">
        <v>355</v>
      </c>
      <c r="L695" s="12">
        <v>0.29980000000000001</v>
      </c>
      <c r="M695" s="14">
        <v>0.80829335999999996</v>
      </c>
      <c r="N695" s="15">
        <v>0.39655099999999999</v>
      </c>
      <c r="O695" s="16"/>
      <c r="P695" s="16">
        <v>0.50939718469999995</v>
      </c>
      <c r="Q695" s="16">
        <v>0.25</v>
      </c>
      <c r="R695" s="44"/>
      <c r="S695" s="12" t="str">
        <f>IF(A695="placement",MIN(P695,IF(R695="",Q695,R695)),"")</f>
        <v/>
      </c>
      <c r="T695" s="14" t="str">
        <f>IF($A695="placement",S695*J695,"")</f>
        <v/>
      </c>
      <c r="U695" s="13">
        <f>IF($A695="placement",T695,IF($A695="site",SUMIF($C:$C,$C695,$T:$T),IF($A695="user",SUMIF($B:$B,$B695,$T:$T),SUM($T:$T))))</f>
        <v>355</v>
      </c>
      <c r="V695" s="12">
        <f>U695/J695</f>
        <v>0.25</v>
      </c>
    </row>
    <row r="696" spans="1:22" hidden="1" x14ac:dyDescent="0.3">
      <c r="A696" s="23" t="s">
        <v>14</v>
      </c>
      <c r="B696" s="23" t="s">
        <v>7472</v>
      </c>
      <c r="C696" s="23" t="s">
        <v>7473</v>
      </c>
      <c r="D696" s="23" t="s">
        <v>7564</v>
      </c>
      <c r="E696" s="23" t="s">
        <v>7565</v>
      </c>
      <c r="F696" s="27">
        <v>0.4</v>
      </c>
      <c r="G696" s="24">
        <v>1</v>
      </c>
      <c r="H696" s="25">
        <v>114.9096</v>
      </c>
      <c r="I696" s="25">
        <v>28.517700000000001</v>
      </c>
      <c r="J696" s="26">
        <v>1420</v>
      </c>
      <c r="K696" s="26">
        <v>393</v>
      </c>
      <c r="L696" s="27">
        <v>0.2482</v>
      </c>
      <c r="M696" s="28">
        <v>1.65951263</v>
      </c>
      <c r="N696" s="29">
        <v>1.2</v>
      </c>
      <c r="O696" s="31" t="s">
        <v>12</v>
      </c>
      <c r="P696" s="31">
        <v>0.27689613470000002</v>
      </c>
      <c r="Q696" s="31">
        <v>0.276896134687863</v>
      </c>
      <c r="R696" s="42"/>
      <c r="S696" s="27">
        <f>IF(A696="placement",MIN(P696,IF(R696="",Q696,R696)),"")</f>
        <v>0.276896134687863</v>
      </c>
      <c r="T696" s="28">
        <f>IF($A696="placement",S696*J696,"")</f>
        <v>393.19251125676544</v>
      </c>
      <c r="U696" s="26">
        <f>IF($A696="placement",T696,IF($A696="site",SUMIF($C:$C,$C696,$T:$T),IF($A696="user",SUMIF($B:$B,$B696,$T:$T),SUM($T:$T))))</f>
        <v>393.19251125676544</v>
      </c>
      <c r="V696" s="27">
        <f>U696/J696</f>
        <v>0.276896134687863</v>
      </c>
    </row>
    <row r="697" spans="1:22" hidden="1" x14ac:dyDescent="0.3">
      <c r="A697" s="23" t="s">
        <v>14</v>
      </c>
      <c r="B697" s="23" t="s">
        <v>4914</v>
      </c>
      <c r="C697" s="23" t="s">
        <v>4915</v>
      </c>
      <c r="D697" s="23" t="s">
        <v>4930</v>
      </c>
      <c r="E697" s="23" t="s">
        <v>4931</v>
      </c>
      <c r="F697" s="27">
        <v>0.35</v>
      </c>
      <c r="G697" s="24">
        <v>1</v>
      </c>
      <c r="H697" s="25">
        <v>6464.3613999999998</v>
      </c>
      <c r="I697" s="25">
        <v>1851.1802</v>
      </c>
      <c r="J697" s="26">
        <v>1418</v>
      </c>
      <c r="K697" s="26">
        <v>496</v>
      </c>
      <c r="L697" s="27">
        <v>0.28639999999999999</v>
      </c>
      <c r="M697" s="28">
        <v>2.5529699999999999E-2</v>
      </c>
      <c r="N697" s="29">
        <v>0.01</v>
      </c>
      <c r="O697" s="31" t="s">
        <v>42</v>
      </c>
      <c r="P697" s="31">
        <v>0.60829931940000004</v>
      </c>
      <c r="Q697" s="31">
        <v>0.34999999999999898</v>
      </c>
      <c r="R697" s="42"/>
      <c r="S697" s="27">
        <f>IF(A697="placement",MIN(P697,IF(R697="",Q697,R697)),"")</f>
        <v>0.34999999999999898</v>
      </c>
      <c r="T697" s="28">
        <f>IF($A697="placement",S697*J697,"")</f>
        <v>496.29999999999853</v>
      </c>
      <c r="U697" s="26">
        <f>IF($A697="placement",T697,IF($A697="site",SUMIF($C:$C,$C697,$T:$T),IF($A697="user",SUMIF($B:$B,$B697,$T:$T),SUM($T:$T))))</f>
        <v>496.29999999999853</v>
      </c>
      <c r="V697" s="27">
        <f>U697/J697</f>
        <v>0.34999999999999898</v>
      </c>
    </row>
    <row r="698" spans="1:22" x14ac:dyDescent="0.3">
      <c r="A698" s="23" t="s">
        <v>14</v>
      </c>
      <c r="B698" s="23" t="s">
        <v>4328</v>
      </c>
      <c r="C698" s="23" t="s">
        <v>4329</v>
      </c>
      <c r="D698" s="23" t="s">
        <v>4335</v>
      </c>
      <c r="E698" s="23" t="s">
        <v>10191</v>
      </c>
      <c r="F698" s="27">
        <v>0.25</v>
      </c>
      <c r="G698" s="24">
        <v>1</v>
      </c>
      <c r="H698" s="25">
        <v>445.22160000000002</v>
      </c>
      <c r="I698" s="25">
        <v>102.9229</v>
      </c>
      <c r="J698" s="26">
        <v>1416</v>
      </c>
      <c r="K698" s="26">
        <v>354</v>
      </c>
      <c r="L698" s="27">
        <v>0.23119999999999999</v>
      </c>
      <c r="M698" s="28">
        <v>0.45846787999999999</v>
      </c>
      <c r="N698" s="29">
        <v>0.2</v>
      </c>
      <c r="O698" s="31" t="s">
        <v>12</v>
      </c>
      <c r="P698" s="31">
        <v>0.56376442589999998</v>
      </c>
      <c r="Q698" s="31">
        <v>0.25</v>
      </c>
      <c r="R698" s="42">
        <v>0.3</v>
      </c>
      <c r="S698" s="27">
        <f>IF(A698="placement",MIN(P698,IF(R698="",Q698,R698)),"")</f>
        <v>0.3</v>
      </c>
      <c r="T698" s="28">
        <f>IF($A698="placement",S698*J698,"")</f>
        <v>424.8</v>
      </c>
      <c r="U698" s="26">
        <f>IF($A698="placement",T698,IF($A698="site",SUMIF($C:$C,$C698,$T:$T),IF($A698="user",SUMIF($B:$B,$B698,$T:$T),SUM($T:$T))))</f>
        <v>424.8</v>
      </c>
      <c r="V698" s="27">
        <f>U698/J698</f>
        <v>0.3</v>
      </c>
    </row>
    <row r="699" spans="1:22" x14ac:dyDescent="0.3">
      <c r="A699" s="23" t="s">
        <v>14</v>
      </c>
      <c r="B699" s="23" t="s">
        <v>5502</v>
      </c>
      <c r="C699" s="23" t="s">
        <v>5504</v>
      </c>
      <c r="D699" s="32" t="s">
        <v>5507</v>
      </c>
      <c r="E699" s="23" t="s">
        <v>5508</v>
      </c>
      <c r="F699" s="27">
        <v>0.25</v>
      </c>
      <c r="G699" s="24">
        <v>1</v>
      </c>
      <c r="H699" s="25">
        <v>563.21960000000001</v>
      </c>
      <c r="I699" s="25">
        <v>34.2346</v>
      </c>
      <c r="J699" s="26">
        <v>1410</v>
      </c>
      <c r="K699" s="26">
        <v>336</v>
      </c>
      <c r="L699" s="27">
        <v>6.08E-2</v>
      </c>
      <c r="M699" s="28">
        <v>1.3729613300000001</v>
      </c>
      <c r="N699" s="29">
        <v>1</v>
      </c>
      <c r="O699" s="31" t="s">
        <v>12</v>
      </c>
      <c r="P699" s="31">
        <v>0.27164736890000002</v>
      </c>
      <c r="Q699" s="31">
        <v>0.25</v>
      </c>
      <c r="R699" s="42">
        <v>0.27</v>
      </c>
      <c r="S699" s="27">
        <f>IF(A699="placement",MIN(P699,IF(R699="",Q699,R699)),"")</f>
        <v>0.27</v>
      </c>
      <c r="T699" s="28">
        <f>IF($A699="placement",S699*J699,"")</f>
        <v>380.70000000000005</v>
      </c>
      <c r="U699" s="26">
        <f>IF($A699="placement",T699,IF($A699="site",SUMIF($C:$C,$C699,$T:$T),IF($A699="user",SUMIF($B:$B,$B699,$T:$T),SUM($T:$T))))</f>
        <v>380.70000000000005</v>
      </c>
      <c r="V699" s="27">
        <f>U699/J699</f>
        <v>0.27</v>
      </c>
    </row>
    <row r="700" spans="1:22" x14ac:dyDescent="0.3">
      <c r="A700" s="23" t="s">
        <v>14</v>
      </c>
      <c r="B700" s="23" t="s">
        <v>4298</v>
      </c>
      <c r="C700" s="23" t="s">
        <v>4299</v>
      </c>
      <c r="D700" s="23" t="s">
        <v>4314</v>
      </c>
      <c r="E700" s="23" t="s">
        <v>4315</v>
      </c>
      <c r="F700" s="27">
        <v>0.15</v>
      </c>
      <c r="G700" s="24">
        <v>1</v>
      </c>
      <c r="H700" s="25">
        <v>255.1233</v>
      </c>
      <c r="I700" s="25">
        <v>57.760800000000003</v>
      </c>
      <c r="J700" s="26">
        <v>1407</v>
      </c>
      <c r="K700" s="26">
        <v>211</v>
      </c>
      <c r="L700" s="27">
        <v>0.22639999999999999</v>
      </c>
      <c r="M700" s="28">
        <v>0.81211325999999995</v>
      </c>
      <c r="N700" s="29">
        <v>0.6</v>
      </c>
      <c r="O700" s="31" t="s">
        <v>42</v>
      </c>
      <c r="P700" s="31">
        <v>0.26118679579999998</v>
      </c>
      <c r="Q700" s="31">
        <v>0.15</v>
      </c>
      <c r="R700" s="42">
        <v>0.2</v>
      </c>
      <c r="S700" s="27">
        <f>IF(A700="placement",MIN(P700,IF(R700="",Q700,R700)),"")</f>
        <v>0.2</v>
      </c>
      <c r="T700" s="28">
        <f>IF($A700="placement",S700*J700,"")</f>
        <v>281.40000000000003</v>
      </c>
      <c r="U700" s="26">
        <f>IF($A700="placement",T700,IF($A700="site",SUMIF($C:$C,$C700,$T:$T),IF($A700="user",SUMIF($B:$B,$B700,$T:$T),SUM($T:$T))))</f>
        <v>281.40000000000003</v>
      </c>
      <c r="V700" s="27">
        <f>U700/J700</f>
        <v>0.2</v>
      </c>
    </row>
    <row r="701" spans="1:22" hidden="1" x14ac:dyDescent="0.3">
      <c r="A701" s="17" t="s">
        <v>13</v>
      </c>
      <c r="B701" s="17" t="s">
        <v>6413</v>
      </c>
      <c r="C701" s="17" t="s">
        <v>6415</v>
      </c>
      <c r="D701" s="17" t="s">
        <v>9898</v>
      </c>
      <c r="E701" s="17"/>
      <c r="F701" s="18">
        <v>0.25</v>
      </c>
      <c r="G701" s="36">
        <v>0.97424677000000004</v>
      </c>
      <c r="H701" s="37">
        <v>361.08449999999999</v>
      </c>
      <c r="I701" s="37">
        <v>70.608599999999996</v>
      </c>
      <c r="J701" s="19">
        <v>1407</v>
      </c>
      <c r="K701" s="19">
        <v>352</v>
      </c>
      <c r="L701" s="18">
        <v>0.19550000000000001</v>
      </c>
      <c r="M701" s="20">
        <v>0.66399476000000002</v>
      </c>
      <c r="N701" s="21">
        <v>0.3</v>
      </c>
      <c r="O701" s="22"/>
      <c r="P701" s="22">
        <v>0.54818920550000005</v>
      </c>
      <c r="Q701" s="22">
        <v>0.249999999999999</v>
      </c>
      <c r="R701" s="43"/>
      <c r="S701" s="18" t="str">
        <f>IF(A701="placement",MIN(P701,IF(R701="",Q701,R701)),"")</f>
        <v/>
      </c>
      <c r="T701" s="20" t="str">
        <f>IF($A701="placement",S701*J701,"")</f>
        <v/>
      </c>
      <c r="U701" s="19">
        <f>IF($A701="placement",T701,IF($A701="site",SUMIF($C:$C,$C701,$T:$T),IF($A701="user",SUMIF($B:$B,$B701,$T:$T),SUM($T:$T))))</f>
        <v>351.49999999999966</v>
      </c>
      <c r="V701" s="18">
        <f>U701/J701</f>
        <v>0.24982231698649585</v>
      </c>
    </row>
    <row r="702" spans="1:22" hidden="1" x14ac:dyDescent="0.3">
      <c r="A702" s="11" t="s">
        <v>10</v>
      </c>
      <c r="B702" s="11" t="s">
        <v>6413</v>
      </c>
      <c r="C702" s="11" t="s">
        <v>9898</v>
      </c>
      <c r="D702" s="35" t="s">
        <v>9898</v>
      </c>
      <c r="E702" s="11"/>
      <c r="F702" s="12">
        <v>0.25</v>
      </c>
      <c r="G702" s="33">
        <v>0.97424677000000004</v>
      </c>
      <c r="H702" s="34">
        <v>361.08449999999999</v>
      </c>
      <c r="I702" s="34">
        <v>70.608599999999996</v>
      </c>
      <c r="J702" s="13">
        <v>1407</v>
      </c>
      <c r="K702" s="13">
        <v>352</v>
      </c>
      <c r="L702" s="12">
        <v>0.19550000000000001</v>
      </c>
      <c r="M702" s="14">
        <v>0.66399476000000002</v>
      </c>
      <c r="N702" s="15">
        <v>0.3</v>
      </c>
      <c r="O702" s="16"/>
      <c r="P702" s="16">
        <v>0.54818920550000005</v>
      </c>
      <c r="Q702" s="16">
        <v>0.249999999999999</v>
      </c>
      <c r="R702" s="44"/>
      <c r="S702" s="12" t="str">
        <f>IF(A702="placement",MIN(P702,IF(R702="",Q702,R702)),"")</f>
        <v/>
      </c>
      <c r="T702" s="14" t="str">
        <f>IF($A702="placement",S702*J702,"")</f>
        <v/>
      </c>
      <c r="U702" s="13">
        <f>IF($A702="placement",T702,IF($A702="site",SUMIF($C:$C,$C702,$T:$T),IF($A702="user",SUMIF($B:$B,$B702,$T:$T),SUM($T:$T))))</f>
        <v>351.49999999999966</v>
      </c>
      <c r="V702" s="12">
        <f>U702/J702</f>
        <v>0.24982231698649585</v>
      </c>
    </row>
    <row r="703" spans="1:22" hidden="1" x14ac:dyDescent="0.3">
      <c r="A703" s="23" t="s">
        <v>14</v>
      </c>
      <c r="B703" s="23" t="s">
        <v>4199</v>
      </c>
      <c r="C703" s="23" t="s">
        <v>4201</v>
      </c>
      <c r="D703" s="23" t="s">
        <v>4212</v>
      </c>
      <c r="E703" s="23" t="s">
        <v>4213</v>
      </c>
      <c r="F703" s="27">
        <v>0.25</v>
      </c>
      <c r="G703" s="24">
        <v>1</v>
      </c>
      <c r="H703" s="25">
        <v>615.76610000000005</v>
      </c>
      <c r="I703" s="25">
        <v>35.515599999999999</v>
      </c>
      <c r="J703" s="26">
        <v>1405</v>
      </c>
      <c r="K703" s="26">
        <v>338</v>
      </c>
      <c r="L703" s="27">
        <v>5.7700000000000001E-2</v>
      </c>
      <c r="M703" s="28">
        <v>1.3187816999999999</v>
      </c>
      <c r="N703" s="29">
        <v>1</v>
      </c>
      <c r="O703" s="31" t="s">
        <v>12</v>
      </c>
      <c r="P703" s="31">
        <v>0.24172438930000001</v>
      </c>
      <c r="Q703" s="31">
        <v>0.24172438929912299</v>
      </c>
      <c r="R703" s="42"/>
      <c r="S703" s="27">
        <f>IF(A703="placement",MIN(P703,IF(R703="",Q703,R703)),"")</f>
        <v>0.24172438929912299</v>
      </c>
      <c r="T703" s="28">
        <f>IF($A703="placement",S703*J703,"")</f>
        <v>339.62276696526777</v>
      </c>
      <c r="U703" s="26">
        <f>IF($A703="placement",T703,IF($A703="site",SUMIF($C:$C,$C703,$T:$T),IF($A703="user",SUMIF($B:$B,$B703,$T:$T),SUM($T:$T))))</f>
        <v>339.62276696526777</v>
      </c>
      <c r="V703" s="27">
        <f>U703/J703</f>
        <v>0.24172438929912296</v>
      </c>
    </row>
    <row r="704" spans="1:22" hidden="1" x14ac:dyDescent="0.3">
      <c r="A704" s="17" t="s">
        <v>13</v>
      </c>
      <c r="B704" s="17" t="s">
        <v>9575</v>
      </c>
      <c r="C704" s="17" t="s">
        <v>9577</v>
      </c>
      <c r="D704" s="17" t="s">
        <v>9898</v>
      </c>
      <c r="E704" s="17"/>
      <c r="F704" s="18">
        <v>0.85399999999999998</v>
      </c>
      <c r="G704" s="36">
        <v>0.26048988000000001</v>
      </c>
      <c r="H704" s="37">
        <v>1684.0856000000001</v>
      </c>
      <c r="I704" s="37">
        <v>53.812800000000003</v>
      </c>
      <c r="J704" s="19">
        <v>1401</v>
      </c>
      <c r="K704" s="19">
        <v>1050</v>
      </c>
      <c r="L704" s="18">
        <v>3.2000000000000001E-2</v>
      </c>
      <c r="M704" s="20">
        <v>0.86783226000000002</v>
      </c>
      <c r="N704" s="21">
        <v>0.20072899999999999</v>
      </c>
      <c r="O704" s="22"/>
      <c r="P704" s="22">
        <v>0.76870069330000002</v>
      </c>
      <c r="Q704" s="22">
        <v>0.76870069330747004</v>
      </c>
      <c r="R704" s="43"/>
      <c r="S704" s="18" t="str">
        <f>IF(A704="placement",MIN(P704,IF(R704="",Q704,R704)),"")</f>
        <v/>
      </c>
      <c r="T704" s="20" t="str">
        <f>IF($A704="placement",S704*J704,"")</f>
        <v/>
      </c>
      <c r="U704" s="19">
        <f>IF($A704="placement",T704,IF($A704="site",SUMIF($C:$C,$C704,$T:$T),IF($A704="user",SUMIF($B:$B,$B704,$T:$T),SUM($T:$T))))</f>
        <v>1050.2844135565763</v>
      </c>
      <c r="V704" s="18">
        <f>U704/J704</f>
        <v>0.74966767562924785</v>
      </c>
    </row>
    <row r="705" spans="1:22" hidden="1" x14ac:dyDescent="0.3">
      <c r="A705" s="11" t="s">
        <v>10</v>
      </c>
      <c r="B705" s="11" t="s">
        <v>9575</v>
      </c>
      <c r="C705" s="11" t="s">
        <v>9898</v>
      </c>
      <c r="D705" s="11" t="s">
        <v>9898</v>
      </c>
      <c r="E705" s="11"/>
      <c r="F705" s="12">
        <v>0.85399999999999998</v>
      </c>
      <c r="G705" s="33">
        <v>0.26048988000000001</v>
      </c>
      <c r="H705" s="34">
        <v>1684.0856000000001</v>
      </c>
      <c r="I705" s="34">
        <v>53.812800000000003</v>
      </c>
      <c r="J705" s="13">
        <v>1401</v>
      </c>
      <c r="K705" s="13">
        <v>1050</v>
      </c>
      <c r="L705" s="12">
        <v>3.2000000000000001E-2</v>
      </c>
      <c r="M705" s="14">
        <v>0.86783226000000002</v>
      </c>
      <c r="N705" s="15">
        <v>0.20072899999999999</v>
      </c>
      <c r="O705" s="16"/>
      <c r="P705" s="16">
        <v>0.76870069330000002</v>
      </c>
      <c r="Q705" s="16">
        <v>0.76870069330747004</v>
      </c>
      <c r="R705" s="44"/>
      <c r="S705" s="12" t="str">
        <f>IF(A705="placement",MIN(P705,IF(R705="",Q705,R705)),"")</f>
        <v/>
      </c>
      <c r="T705" s="14" t="str">
        <f>IF($A705="placement",S705*J705,"")</f>
        <v/>
      </c>
      <c r="U705" s="13">
        <f>IF($A705="placement",T705,IF($A705="site",SUMIF($C:$C,$C705,$T:$T),IF($A705="user",SUMIF($B:$B,$B705,$T:$T),SUM($T:$T))))</f>
        <v>1050.2844135565763</v>
      </c>
      <c r="V705" s="12">
        <f>U705/J705</f>
        <v>0.74966767562924785</v>
      </c>
    </row>
    <row r="706" spans="1:22" hidden="1" x14ac:dyDescent="0.3">
      <c r="A706" s="23" t="s">
        <v>14</v>
      </c>
      <c r="B706" s="23" t="s">
        <v>644</v>
      </c>
      <c r="C706" s="23" t="s">
        <v>645</v>
      </c>
      <c r="D706" s="23" t="s">
        <v>648</v>
      </c>
      <c r="E706" s="23" t="s">
        <v>649</v>
      </c>
      <c r="F706" s="27">
        <v>0.35</v>
      </c>
      <c r="G706" s="24">
        <v>1</v>
      </c>
      <c r="H706" s="25">
        <v>203.2979</v>
      </c>
      <c r="I706" s="25">
        <v>19.380199999999999</v>
      </c>
      <c r="J706" s="26">
        <v>1399</v>
      </c>
      <c r="K706" s="26">
        <v>236</v>
      </c>
      <c r="L706" s="27">
        <v>9.5299999999999996E-2</v>
      </c>
      <c r="M706" s="28">
        <v>2.4064395599999999</v>
      </c>
      <c r="N706" s="29">
        <v>2</v>
      </c>
      <c r="O706" s="31" t="s">
        <v>70</v>
      </c>
      <c r="P706" s="31">
        <v>0.16889664069999999</v>
      </c>
      <c r="Q706" s="31">
        <v>0.16889664070339699</v>
      </c>
      <c r="R706" s="42"/>
      <c r="S706" s="27">
        <f>IF(A706="placement",MIN(P706,IF(R706="",Q706,R706)),"")</f>
        <v>0.16889664069999999</v>
      </c>
      <c r="T706" s="28">
        <f>IF($A706="placement",S706*J706,"")</f>
        <v>236.28640033929997</v>
      </c>
      <c r="U706" s="26">
        <f>IF($A706="placement",T706,IF($A706="site",SUMIF($C:$C,$C706,$T:$T),IF($A706="user",SUMIF($B:$B,$B706,$T:$T),SUM($T:$T))))</f>
        <v>236.28640033929997</v>
      </c>
      <c r="V706" s="27">
        <f>U706/J706</f>
        <v>0.16889664069999999</v>
      </c>
    </row>
    <row r="707" spans="1:22" hidden="1" x14ac:dyDescent="0.3">
      <c r="A707" s="23" t="s">
        <v>14</v>
      </c>
      <c r="B707" s="23" t="s">
        <v>3053</v>
      </c>
      <c r="C707" s="23" t="s">
        <v>3055</v>
      </c>
      <c r="D707" s="23" t="s">
        <v>3104</v>
      </c>
      <c r="E707" s="23" t="s">
        <v>3105</v>
      </c>
      <c r="F707" s="27">
        <v>0.15</v>
      </c>
      <c r="G707" s="24">
        <v>1</v>
      </c>
      <c r="H707" s="25">
        <v>286.2124</v>
      </c>
      <c r="I707" s="25">
        <v>57.366900000000001</v>
      </c>
      <c r="J707" s="26">
        <v>1395</v>
      </c>
      <c r="K707" s="26">
        <v>209</v>
      </c>
      <c r="L707" s="27">
        <v>0.20039999999999999</v>
      </c>
      <c r="M707" s="28">
        <v>0.81072195999999996</v>
      </c>
      <c r="N707" s="29">
        <v>0.6</v>
      </c>
      <c r="O707" s="31" t="s">
        <v>42</v>
      </c>
      <c r="P707" s="31">
        <v>0.25991889680000002</v>
      </c>
      <c r="Q707" s="31">
        <v>0.15</v>
      </c>
      <c r="R707" s="42"/>
      <c r="S707" s="27">
        <f>IF(A707="placement",MIN(P707,IF(R707="",Q707,R707)),"")</f>
        <v>0.15</v>
      </c>
      <c r="T707" s="28">
        <f>IF($A707="placement",S707*J707,"")</f>
        <v>209.25</v>
      </c>
      <c r="U707" s="26">
        <f>IF($A707="placement",T707,IF($A707="site",SUMIF($C:$C,$C707,$T:$T),IF($A707="user",SUMIF($B:$B,$B707,$T:$T),SUM($T:$T))))</f>
        <v>209.25</v>
      </c>
      <c r="V707" s="27">
        <f>U707/J707</f>
        <v>0.15</v>
      </c>
    </row>
    <row r="708" spans="1:22" hidden="1" x14ac:dyDescent="0.3">
      <c r="A708" s="17" t="s">
        <v>13</v>
      </c>
      <c r="B708" s="17" t="s">
        <v>3945</v>
      </c>
      <c r="C708" s="17" t="s">
        <v>3946</v>
      </c>
      <c r="D708" s="17" t="s">
        <v>9898</v>
      </c>
      <c r="E708" s="17"/>
      <c r="F708" s="18">
        <v>0.25</v>
      </c>
      <c r="G708" s="36">
        <v>0.96131847999999998</v>
      </c>
      <c r="H708" s="37">
        <v>220.71109999999999</v>
      </c>
      <c r="I708" s="37">
        <v>51.917200000000001</v>
      </c>
      <c r="J708" s="19">
        <v>1392</v>
      </c>
      <c r="K708" s="19">
        <v>348</v>
      </c>
      <c r="L708" s="18">
        <v>0.23519999999999999</v>
      </c>
      <c r="M708" s="20">
        <v>0.89374430000000005</v>
      </c>
      <c r="N708" s="21">
        <v>0.4</v>
      </c>
      <c r="O708" s="22"/>
      <c r="P708" s="22">
        <v>0.55244469760000003</v>
      </c>
      <c r="Q708" s="22">
        <v>0.25</v>
      </c>
      <c r="R708" s="43"/>
      <c r="S708" s="18" t="str">
        <f>IF(A708="placement",MIN(P708,IF(R708="",Q708,R708)),"")</f>
        <v/>
      </c>
      <c r="T708" s="20" t="str">
        <f>IF($A708="placement",S708*J708,"")</f>
        <v/>
      </c>
      <c r="U708" s="19">
        <f>IF($A708="placement",T708,IF($A708="site",SUMIF($C:$C,$C708,$T:$T),IF($A708="user",SUMIF($B:$B,$B708,$T:$T),SUM($T:$T))))</f>
        <v>348</v>
      </c>
      <c r="V708" s="18">
        <f>U708/J708</f>
        <v>0.25</v>
      </c>
    </row>
    <row r="709" spans="1:22" hidden="1" x14ac:dyDescent="0.3">
      <c r="A709" s="11" t="s">
        <v>10</v>
      </c>
      <c r="B709" s="11" t="s">
        <v>3945</v>
      </c>
      <c r="C709" s="11" t="s">
        <v>9898</v>
      </c>
      <c r="D709" s="11" t="s">
        <v>9898</v>
      </c>
      <c r="E709" s="11"/>
      <c r="F709" s="12">
        <v>0.25</v>
      </c>
      <c r="G709" s="33">
        <v>0.96131847999999998</v>
      </c>
      <c r="H709" s="34">
        <v>220.71109999999999</v>
      </c>
      <c r="I709" s="34">
        <v>51.917200000000001</v>
      </c>
      <c r="J709" s="13">
        <v>1392</v>
      </c>
      <c r="K709" s="13">
        <v>348</v>
      </c>
      <c r="L709" s="12">
        <v>0.23519999999999999</v>
      </c>
      <c r="M709" s="14">
        <v>0.89374430000000005</v>
      </c>
      <c r="N709" s="15">
        <v>0.4</v>
      </c>
      <c r="O709" s="16"/>
      <c r="P709" s="16">
        <v>0.55244469760000003</v>
      </c>
      <c r="Q709" s="16">
        <v>0.25</v>
      </c>
      <c r="R709" s="44"/>
      <c r="S709" s="12" t="str">
        <f>IF(A709="placement",MIN(P709,IF(R709="",Q709,R709)),"")</f>
        <v/>
      </c>
      <c r="T709" s="14" t="str">
        <f>IF($A709="placement",S709*J709,"")</f>
        <v/>
      </c>
      <c r="U709" s="13">
        <f>IF($A709="placement",T709,IF($A709="site",SUMIF($C:$C,$C709,$T:$T),IF($A709="user",SUMIF($B:$B,$B709,$T:$T),SUM($T:$T))))</f>
        <v>348</v>
      </c>
      <c r="V709" s="12">
        <f>U709/J709</f>
        <v>0.25</v>
      </c>
    </row>
    <row r="710" spans="1:22" hidden="1" x14ac:dyDescent="0.3">
      <c r="A710" s="17" t="s">
        <v>13</v>
      </c>
      <c r="B710" s="17" t="s">
        <v>3768</v>
      </c>
      <c r="C710" s="17" t="s">
        <v>3769</v>
      </c>
      <c r="D710" s="17" t="s">
        <v>9898</v>
      </c>
      <c r="E710" s="17"/>
      <c r="F710" s="18">
        <v>0.25</v>
      </c>
      <c r="G710" s="36">
        <v>1</v>
      </c>
      <c r="H710" s="37">
        <v>188.5633</v>
      </c>
      <c r="I710" s="37">
        <v>17.397600000000001</v>
      </c>
      <c r="J710" s="19">
        <v>1390</v>
      </c>
      <c r="K710" s="19">
        <v>254</v>
      </c>
      <c r="L710" s="18">
        <v>9.2299999999999993E-2</v>
      </c>
      <c r="M710" s="20">
        <v>2.6630577999999998</v>
      </c>
      <c r="N710" s="21">
        <v>2.1382599999999998</v>
      </c>
      <c r="O710" s="22"/>
      <c r="P710" s="22">
        <v>0.19706587019999999</v>
      </c>
      <c r="Q710" s="22">
        <v>0.197065870191618</v>
      </c>
      <c r="R710" s="43"/>
      <c r="S710" s="18" t="str">
        <f>IF(A710="placement",MIN(P710,IF(R710="",Q710,R710)),"")</f>
        <v/>
      </c>
      <c r="T710" s="20" t="str">
        <f>IF($A710="placement",S710*J710,"")</f>
        <v/>
      </c>
      <c r="U710" s="19">
        <f>IF($A710="placement",T710,IF($A710="site",SUMIF($C:$C,$C710,$T:$T),IF($A710="user",SUMIF($B:$B,$B710,$T:$T),SUM($T:$T))))</f>
        <v>253.85221752499999</v>
      </c>
      <c r="V710" s="18">
        <f>U710/J710</f>
        <v>0.18262749462230216</v>
      </c>
    </row>
    <row r="711" spans="1:22" hidden="1" x14ac:dyDescent="0.3">
      <c r="A711" s="11" t="s">
        <v>10</v>
      </c>
      <c r="B711" s="11" t="s">
        <v>3768</v>
      </c>
      <c r="C711" s="11" t="s">
        <v>9898</v>
      </c>
      <c r="D711" s="11" t="s">
        <v>9898</v>
      </c>
      <c r="E711" s="11"/>
      <c r="F711" s="12">
        <v>0.25</v>
      </c>
      <c r="G711" s="33">
        <v>1</v>
      </c>
      <c r="H711" s="34">
        <v>188.5633</v>
      </c>
      <c r="I711" s="34">
        <v>17.397600000000001</v>
      </c>
      <c r="J711" s="13">
        <v>1390</v>
      </c>
      <c r="K711" s="13">
        <v>254</v>
      </c>
      <c r="L711" s="12">
        <v>9.2299999999999993E-2</v>
      </c>
      <c r="M711" s="14">
        <v>2.6630577999999998</v>
      </c>
      <c r="N711" s="15">
        <v>2.1382599999999998</v>
      </c>
      <c r="O711" s="16"/>
      <c r="P711" s="16">
        <v>0.19706587019999999</v>
      </c>
      <c r="Q711" s="16">
        <v>0.197065870191618</v>
      </c>
      <c r="R711" s="44"/>
      <c r="S711" s="12" t="str">
        <f>IF(A711="placement",MIN(P711,IF(R711="",Q711,R711)),"")</f>
        <v/>
      </c>
      <c r="T711" s="14" t="str">
        <f>IF($A711="placement",S711*J711,"")</f>
        <v/>
      </c>
      <c r="U711" s="13">
        <f>IF($A711="placement",T711,IF($A711="site",SUMIF($C:$C,$C711,$T:$T),IF($A711="user",SUMIF($B:$B,$B711,$T:$T),SUM($T:$T))))</f>
        <v>253.85221752499999</v>
      </c>
      <c r="V711" s="12">
        <f>U711/J711</f>
        <v>0.18262749462230216</v>
      </c>
    </row>
    <row r="712" spans="1:22" hidden="1" x14ac:dyDescent="0.3">
      <c r="A712" s="23" t="s">
        <v>14</v>
      </c>
      <c r="B712" s="23" t="s">
        <v>4384</v>
      </c>
      <c r="C712" s="23" t="s">
        <v>4386</v>
      </c>
      <c r="D712" s="32" t="s">
        <v>4391</v>
      </c>
      <c r="E712" s="23" t="s">
        <v>4392</v>
      </c>
      <c r="F712" s="27">
        <v>0.25</v>
      </c>
      <c r="G712" s="24">
        <v>1</v>
      </c>
      <c r="H712" s="25">
        <v>722.09950000000003</v>
      </c>
      <c r="I712" s="25">
        <v>75.493399999999994</v>
      </c>
      <c r="J712" s="26">
        <v>1389</v>
      </c>
      <c r="K712" s="26">
        <v>344</v>
      </c>
      <c r="L712" s="27">
        <v>0.1045</v>
      </c>
      <c r="M712" s="28">
        <v>0.61335046999999998</v>
      </c>
      <c r="N712" s="29">
        <v>0.45</v>
      </c>
      <c r="O712" s="31" t="s">
        <v>12</v>
      </c>
      <c r="P712" s="31">
        <v>0.26632484099999998</v>
      </c>
      <c r="Q712" s="31">
        <v>0.25</v>
      </c>
      <c r="R712" s="42"/>
      <c r="S712" s="27">
        <f>IF(A712="placement",MIN(P712,IF(R712="",Q712,R712)),"")</f>
        <v>0.25</v>
      </c>
      <c r="T712" s="28">
        <f>IF($A712="placement",S712*J712,"")</f>
        <v>347.25</v>
      </c>
      <c r="U712" s="26">
        <f>IF($A712="placement",T712,IF($A712="site",SUMIF($C:$C,$C712,$T:$T),IF($A712="user",SUMIF($B:$B,$B712,$T:$T),SUM($T:$T))))</f>
        <v>347.25</v>
      </c>
      <c r="V712" s="27">
        <f>U712/J712</f>
        <v>0.25</v>
      </c>
    </row>
    <row r="713" spans="1:22" x14ac:dyDescent="0.3">
      <c r="A713" s="23" t="s">
        <v>14</v>
      </c>
      <c r="B713" s="23" t="s">
        <v>8701</v>
      </c>
      <c r="C713" s="23" t="s">
        <v>8703</v>
      </c>
      <c r="D713" s="23" t="s">
        <v>8708</v>
      </c>
      <c r="E713" s="23" t="s">
        <v>8709</v>
      </c>
      <c r="F713" s="27">
        <v>0.25</v>
      </c>
      <c r="G713" s="24">
        <v>1</v>
      </c>
      <c r="H713" s="25">
        <v>594.96789999999999</v>
      </c>
      <c r="I713" s="25">
        <v>31.325600000000001</v>
      </c>
      <c r="J713" s="26">
        <v>1387</v>
      </c>
      <c r="K713" s="26">
        <v>345</v>
      </c>
      <c r="L713" s="27">
        <v>5.2699999999999997E-2</v>
      </c>
      <c r="M713" s="28">
        <v>1.4754509099999999</v>
      </c>
      <c r="N713" s="29">
        <v>1</v>
      </c>
      <c r="O713" s="31" t="s">
        <v>12</v>
      </c>
      <c r="P713" s="31">
        <v>0.32224109020000002</v>
      </c>
      <c r="Q713" s="31">
        <v>0.25</v>
      </c>
      <c r="R713" s="42">
        <v>0.3</v>
      </c>
      <c r="S713" s="27">
        <f>IF(A713="placement",MIN(P713,IF(R713="",Q713,R713)),"")</f>
        <v>0.3</v>
      </c>
      <c r="T713" s="28">
        <f>IF($A713="placement",S713*J713,"")</f>
        <v>416.09999999999997</v>
      </c>
      <c r="U713" s="26">
        <f>IF($A713="placement",T713,IF($A713="site",SUMIF($C:$C,$C713,$T:$T),IF($A713="user",SUMIF($B:$B,$B713,$T:$T),SUM($T:$T))))</f>
        <v>416.09999999999997</v>
      </c>
      <c r="V713" s="27">
        <f>U713/J713</f>
        <v>0.3</v>
      </c>
    </row>
    <row r="714" spans="1:22" hidden="1" x14ac:dyDescent="0.3">
      <c r="A714" s="17" t="s">
        <v>13</v>
      </c>
      <c r="B714" s="17" t="s">
        <v>3651</v>
      </c>
      <c r="C714" s="17" t="s">
        <v>3652</v>
      </c>
      <c r="D714" s="38" t="s">
        <v>9898</v>
      </c>
      <c r="E714" s="17"/>
      <c r="F714" s="18">
        <v>0.25</v>
      </c>
      <c r="G714" s="36">
        <v>0</v>
      </c>
      <c r="H714" s="37">
        <v>59.888300000000001</v>
      </c>
      <c r="I714" s="37">
        <v>15.3834</v>
      </c>
      <c r="J714" s="19">
        <v>1384</v>
      </c>
      <c r="K714" s="19">
        <v>337</v>
      </c>
      <c r="L714" s="18">
        <v>0.25690000000000002</v>
      </c>
      <c r="M714" s="20">
        <v>2.9990207500000001</v>
      </c>
      <c r="N714" s="21">
        <v>2.25</v>
      </c>
      <c r="O714" s="22"/>
      <c r="P714" s="22">
        <v>0.24975510649999999</v>
      </c>
      <c r="Q714" s="22">
        <v>0.249755106533883</v>
      </c>
      <c r="R714" s="43"/>
      <c r="S714" s="18" t="str">
        <f>IF(A714="placement",MIN(P714,IF(R714="",Q714,R714)),"")</f>
        <v/>
      </c>
      <c r="T714" s="20" t="str">
        <f>IF($A714="placement",S714*J714,"")</f>
        <v/>
      </c>
      <c r="U714" s="19">
        <f>IF($A714="placement",T714,IF($A714="site",SUMIF($C:$C,$C714,$T:$T),IF($A714="user",SUMIF($B:$B,$B714,$T:$T),SUM($T:$T))))</f>
        <v>338.12579650055079</v>
      </c>
      <c r="V714" s="18">
        <f>U714/J714</f>
        <v>0.24431054660444421</v>
      </c>
    </row>
    <row r="715" spans="1:22" hidden="1" x14ac:dyDescent="0.3">
      <c r="A715" s="11" t="s">
        <v>10</v>
      </c>
      <c r="B715" s="11" t="s">
        <v>3651</v>
      </c>
      <c r="C715" s="11" t="s">
        <v>9898</v>
      </c>
      <c r="D715" s="11" t="s">
        <v>9898</v>
      </c>
      <c r="E715" s="11"/>
      <c r="F715" s="12">
        <v>0.25</v>
      </c>
      <c r="G715" s="33">
        <v>0</v>
      </c>
      <c r="H715" s="34">
        <v>59.888300000000001</v>
      </c>
      <c r="I715" s="34">
        <v>15.3834</v>
      </c>
      <c r="J715" s="13">
        <v>1384</v>
      </c>
      <c r="K715" s="13">
        <v>337</v>
      </c>
      <c r="L715" s="12">
        <v>0.25690000000000002</v>
      </c>
      <c r="M715" s="14">
        <v>2.9990207500000001</v>
      </c>
      <c r="N715" s="15">
        <v>2.25</v>
      </c>
      <c r="O715" s="16"/>
      <c r="P715" s="16">
        <v>0.24975510649999999</v>
      </c>
      <c r="Q715" s="16">
        <v>0.249755106533883</v>
      </c>
      <c r="R715" s="44"/>
      <c r="S715" s="12" t="str">
        <f>IF(A715="placement",MIN(P715,IF(R715="",Q715,R715)),"")</f>
        <v/>
      </c>
      <c r="T715" s="14" t="str">
        <f>IF($A715="placement",S715*J715,"")</f>
        <v/>
      </c>
      <c r="U715" s="13">
        <f>IF($A715="placement",T715,IF($A715="site",SUMIF($C:$C,$C715,$T:$T),IF($A715="user",SUMIF($B:$B,$B715,$T:$T),SUM($T:$T))))</f>
        <v>338.12579650055079</v>
      </c>
      <c r="V715" s="12">
        <f>U715/J715</f>
        <v>0.24431054660444421</v>
      </c>
    </row>
    <row r="716" spans="1:22" x14ac:dyDescent="0.3">
      <c r="A716" s="23" t="s">
        <v>14</v>
      </c>
      <c r="B716" s="23" t="s">
        <v>7153</v>
      </c>
      <c r="C716" s="23" t="s">
        <v>7155</v>
      </c>
      <c r="D716" s="32" t="s">
        <v>7204</v>
      </c>
      <c r="E716" s="23" t="s">
        <v>7205</v>
      </c>
      <c r="F716" s="27">
        <v>0.15</v>
      </c>
      <c r="G716" s="24">
        <v>1</v>
      </c>
      <c r="H716" s="25">
        <v>418.27</v>
      </c>
      <c r="I716" s="25">
        <v>72.141199999999998</v>
      </c>
      <c r="J716" s="26">
        <v>1384</v>
      </c>
      <c r="K716" s="26">
        <v>208</v>
      </c>
      <c r="L716" s="27">
        <v>0.17249999999999999</v>
      </c>
      <c r="M716" s="28">
        <v>0.63949624999999999</v>
      </c>
      <c r="N716" s="29">
        <v>0.5</v>
      </c>
      <c r="O716" s="31" t="s">
        <v>42</v>
      </c>
      <c r="P716" s="31">
        <v>0.21813458150000001</v>
      </c>
      <c r="Q716" s="31">
        <v>0.15</v>
      </c>
      <c r="R716" s="42">
        <v>0.2</v>
      </c>
      <c r="S716" s="27">
        <f>IF(A716="placement",MIN(P716,IF(R716="",Q716,R716)),"")</f>
        <v>0.2</v>
      </c>
      <c r="T716" s="28">
        <f>IF($A716="placement",S716*J716,"")</f>
        <v>276.8</v>
      </c>
      <c r="U716" s="26">
        <f>IF($A716="placement",T716,IF($A716="site",SUMIF($C:$C,$C716,$T:$T),IF($A716="user",SUMIF($B:$B,$B716,$T:$T),SUM($T:$T))))</f>
        <v>276.8</v>
      </c>
      <c r="V716" s="27">
        <f>U716/J716</f>
        <v>0.2</v>
      </c>
    </row>
    <row r="717" spans="1:22" x14ac:dyDescent="0.3">
      <c r="A717" s="23" t="s">
        <v>14</v>
      </c>
      <c r="B717" s="23" t="s">
        <v>678</v>
      </c>
      <c r="C717" s="23" t="s">
        <v>680</v>
      </c>
      <c r="D717" s="32" t="s">
        <v>764</v>
      </c>
      <c r="E717" s="23" t="s">
        <v>765</v>
      </c>
      <c r="F717" s="27">
        <v>0.33</v>
      </c>
      <c r="G717" s="24">
        <v>1</v>
      </c>
      <c r="H717" s="25">
        <v>184.1996</v>
      </c>
      <c r="I717" s="25">
        <v>56.413600000000002</v>
      </c>
      <c r="J717" s="26">
        <v>1380</v>
      </c>
      <c r="K717" s="26">
        <v>455</v>
      </c>
      <c r="L717" s="27">
        <v>0.30630000000000002</v>
      </c>
      <c r="M717" s="28">
        <v>0.81541838</v>
      </c>
      <c r="N717" s="29">
        <v>0.35</v>
      </c>
      <c r="O717" s="31" t="s">
        <v>12</v>
      </c>
      <c r="P717" s="31">
        <v>0.57077249249999995</v>
      </c>
      <c r="Q717" s="31">
        <v>0.32999999999999902</v>
      </c>
      <c r="R717" s="42">
        <v>0.35</v>
      </c>
      <c r="S717" s="27">
        <f>IF(A717="placement",MIN(P717,IF(R717="",Q717,R717)),"")</f>
        <v>0.35</v>
      </c>
      <c r="T717" s="28">
        <f>IF($A717="placement",S717*J717,"")</f>
        <v>482.99999999999994</v>
      </c>
      <c r="U717" s="26">
        <f>IF($A717="placement",T717,IF($A717="site",SUMIF($C:$C,$C717,$T:$T),IF($A717="user",SUMIF($B:$B,$B717,$T:$T),SUM($T:$T))))</f>
        <v>482.99999999999994</v>
      </c>
      <c r="V717" s="27">
        <f>U717/J717</f>
        <v>0.35</v>
      </c>
    </row>
    <row r="718" spans="1:22" hidden="1" x14ac:dyDescent="0.3">
      <c r="A718" s="23" t="s">
        <v>14</v>
      </c>
      <c r="B718" s="23" t="s">
        <v>33</v>
      </c>
      <c r="C718" s="23" t="s">
        <v>35</v>
      </c>
      <c r="D718" s="23" t="s">
        <v>45</v>
      </c>
      <c r="E718" s="23" t="s">
        <v>46</v>
      </c>
      <c r="F718" s="27">
        <v>0.28000000000000003</v>
      </c>
      <c r="G718" s="24">
        <v>1</v>
      </c>
      <c r="H718" s="25">
        <v>156.94540000000001</v>
      </c>
      <c r="I718" s="25">
        <v>113.85639999999999</v>
      </c>
      <c r="J718" s="26">
        <v>1376</v>
      </c>
      <c r="K718" s="26">
        <v>385</v>
      </c>
      <c r="L718" s="27">
        <v>0.72550000000000003</v>
      </c>
      <c r="M718" s="28">
        <v>0.40295121</v>
      </c>
      <c r="N718" s="29">
        <v>0.01</v>
      </c>
      <c r="O718" s="31" t="s">
        <v>12</v>
      </c>
      <c r="P718" s="31">
        <v>0.97518309989999996</v>
      </c>
      <c r="Q718" s="31">
        <v>0.27999999999999903</v>
      </c>
      <c r="R718" s="42"/>
      <c r="S718" s="27">
        <f>IF(A718="placement",MIN(P718,IF(R718="",Q718,R718)),"")</f>
        <v>0.27999999999999903</v>
      </c>
      <c r="T718" s="28">
        <f>IF($A718="placement",S718*J718,"")</f>
        <v>385.27999999999867</v>
      </c>
      <c r="U718" s="26">
        <f>IF($A718="placement",T718,IF($A718="site",SUMIF($C:$C,$C718,$T:$T),IF($A718="user",SUMIF($B:$B,$B718,$T:$T),SUM($T:$T))))</f>
        <v>385.27999999999867</v>
      </c>
      <c r="V718" s="27">
        <f>U718/J718</f>
        <v>0.27999999999999903</v>
      </c>
    </row>
    <row r="719" spans="1:22" hidden="1" x14ac:dyDescent="0.3">
      <c r="A719" s="23" t="s">
        <v>14</v>
      </c>
      <c r="B719" s="23" t="s">
        <v>53</v>
      </c>
      <c r="C719" s="23" t="s">
        <v>55</v>
      </c>
      <c r="D719" s="23" t="s">
        <v>62</v>
      </c>
      <c r="E719" s="23" t="s">
        <v>63</v>
      </c>
      <c r="F719" s="27">
        <v>0.25</v>
      </c>
      <c r="G719" s="24">
        <v>1</v>
      </c>
      <c r="H719" s="25">
        <v>261.9787</v>
      </c>
      <c r="I719" s="25">
        <v>75.177099999999996</v>
      </c>
      <c r="J719" s="26">
        <v>1375</v>
      </c>
      <c r="K719" s="26">
        <v>344</v>
      </c>
      <c r="L719" s="27">
        <v>0.28699999999999998</v>
      </c>
      <c r="M719" s="28">
        <v>0.60957985999999997</v>
      </c>
      <c r="N719" s="29">
        <v>0.1</v>
      </c>
      <c r="O719" s="31" t="s">
        <v>12</v>
      </c>
      <c r="P719" s="31">
        <v>0.83595258510000003</v>
      </c>
      <c r="Q719" s="31">
        <v>0.25</v>
      </c>
      <c r="R719" s="42"/>
      <c r="S719" s="27">
        <f>IF(A719="placement",MIN(P719,IF(R719="",Q719,R719)),"")</f>
        <v>0.25</v>
      </c>
      <c r="T719" s="28">
        <f>IF($A719="placement",S719*J719,"")</f>
        <v>343.75</v>
      </c>
      <c r="U719" s="23">
        <f>IF($A719="placement",T719,IF($A719="site",SUMIF($C:$C,$C719,$T:$T),IF($A719="user",SUMIF($B:$B,$B719,$T:$T),SUM($T:$T))))</f>
        <v>343.75</v>
      </c>
      <c r="V719" s="27">
        <f>U719/J719</f>
        <v>0.25</v>
      </c>
    </row>
    <row r="720" spans="1:22" hidden="1" x14ac:dyDescent="0.3">
      <c r="A720" s="23" t="s">
        <v>14</v>
      </c>
      <c r="B720" s="23" t="s">
        <v>5764</v>
      </c>
      <c r="C720" s="23" t="s">
        <v>5766</v>
      </c>
      <c r="D720" s="23" t="s">
        <v>5869</v>
      </c>
      <c r="E720" s="23" t="s">
        <v>5870</v>
      </c>
      <c r="F720" s="27">
        <v>0.25</v>
      </c>
      <c r="G720" s="24">
        <v>1</v>
      </c>
      <c r="H720" s="25">
        <v>191.4581</v>
      </c>
      <c r="I720" s="25">
        <v>70.261099999999999</v>
      </c>
      <c r="J720" s="26">
        <v>1367</v>
      </c>
      <c r="K720" s="26">
        <v>342</v>
      </c>
      <c r="L720" s="27">
        <v>0.36699999999999999</v>
      </c>
      <c r="M720" s="28">
        <v>0.64841026999999996</v>
      </c>
      <c r="N720" s="29">
        <v>0.4</v>
      </c>
      <c r="O720" s="31" t="s">
        <v>12</v>
      </c>
      <c r="P720" s="31">
        <v>0.38310662080000002</v>
      </c>
      <c r="Q720" s="31">
        <v>0.3</v>
      </c>
      <c r="R720" s="42"/>
      <c r="S720" s="27">
        <f>IF(A720="placement",MIN(P720,IF(R720="",Q720,R720)),"")</f>
        <v>0.3</v>
      </c>
      <c r="T720" s="28">
        <f>IF($A720="placement",S720*J720,"")</f>
        <v>410.09999999999997</v>
      </c>
      <c r="U720" s="26">
        <f>IF($A720="placement",T720,IF($A720="site",SUMIF($C:$C,$C720,$T:$T),IF($A720="user",SUMIF($B:$B,$B720,$T:$T),SUM($T:$T))))</f>
        <v>410.09999999999997</v>
      </c>
      <c r="V720" s="27">
        <f>U720/J720</f>
        <v>0.3</v>
      </c>
    </row>
    <row r="721" spans="1:22" x14ac:dyDescent="0.3">
      <c r="A721" s="23" t="s">
        <v>14</v>
      </c>
      <c r="B721" s="23" t="s">
        <v>8099</v>
      </c>
      <c r="C721" s="23" t="s">
        <v>8100</v>
      </c>
      <c r="D721" s="23" t="s">
        <v>11069</v>
      </c>
      <c r="E721" s="23" t="s">
        <v>11070</v>
      </c>
      <c r="F721" s="27">
        <v>0.25</v>
      </c>
      <c r="G721" s="24">
        <v>0</v>
      </c>
      <c r="H721" s="25">
        <v>411.44439999999997</v>
      </c>
      <c r="I721" s="25">
        <v>91.569599999999994</v>
      </c>
      <c r="J721" s="26">
        <v>1364</v>
      </c>
      <c r="K721" s="26">
        <v>341</v>
      </c>
      <c r="L721" s="27">
        <v>0.22259999999999999</v>
      </c>
      <c r="M721" s="28">
        <v>0.49646006999999998</v>
      </c>
      <c r="N721" s="29">
        <v>0.2</v>
      </c>
      <c r="O721" s="31" t="s">
        <v>70</v>
      </c>
      <c r="P721" s="31">
        <v>0.59714786440000001</v>
      </c>
      <c r="Q721" s="31">
        <v>0.249999999999999</v>
      </c>
      <c r="R721" s="42">
        <v>0.15</v>
      </c>
      <c r="S721" s="27">
        <f>IF(A721="placement",MIN(P721,IF(R721="",Q721,R721)),"")</f>
        <v>0.15</v>
      </c>
      <c r="T721" s="28">
        <f>IF($A721="placement",S721*J721,"")</f>
        <v>204.6</v>
      </c>
      <c r="U721" s="26">
        <f>IF($A721="placement",T721,IF($A721="site",SUMIF($C:$C,$C721,$T:$T),IF($A721="user",SUMIF($B:$B,$B721,$T:$T),SUM($T:$T))))</f>
        <v>204.6</v>
      </c>
      <c r="V721" s="27">
        <f>U721/J721</f>
        <v>0.15</v>
      </c>
    </row>
    <row r="722" spans="1:22" x14ac:dyDescent="0.3">
      <c r="A722" s="23" t="s">
        <v>14</v>
      </c>
      <c r="B722" s="23" t="s">
        <v>1350</v>
      </c>
      <c r="C722" s="23" t="s">
        <v>1352</v>
      </c>
      <c r="D722" s="23" t="s">
        <v>1427</v>
      </c>
      <c r="E722" s="23" t="s">
        <v>1428</v>
      </c>
      <c r="F722" s="27">
        <v>0.05</v>
      </c>
      <c r="G722" s="24">
        <v>1</v>
      </c>
      <c r="H722" s="25">
        <v>381.45929999999998</v>
      </c>
      <c r="I722" s="25">
        <v>66.634399999999999</v>
      </c>
      <c r="J722" s="26">
        <v>1363</v>
      </c>
      <c r="K722" s="26">
        <v>68</v>
      </c>
      <c r="L722" s="27">
        <v>0.17469999999999999</v>
      </c>
      <c r="M722" s="28">
        <v>0.68191647</v>
      </c>
      <c r="N722" s="29">
        <v>0.6</v>
      </c>
      <c r="O722" s="31" t="s">
        <v>70</v>
      </c>
      <c r="P722" s="31">
        <v>0.1201268385</v>
      </c>
      <c r="Q722" s="31">
        <v>0.05</v>
      </c>
      <c r="R722" s="42">
        <v>0.1</v>
      </c>
      <c r="S722" s="27">
        <f>IF(A722="placement",MIN(P722,IF(R722="",Q722,R722)),"")</f>
        <v>0.1</v>
      </c>
      <c r="T722" s="28">
        <f>IF($A722="placement",S722*J722,"")</f>
        <v>136.30000000000001</v>
      </c>
      <c r="U722" s="26">
        <f>IF($A722="placement",T722,IF($A722="site",SUMIF($C:$C,$C722,$T:$T),IF($A722="user",SUMIF($B:$B,$B722,$T:$T),SUM($T:$T))))</f>
        <v>136.30000000000001</v>
      </c>
      <c r="V722" s="27">
        <f>U722/J722</f>
        <v>0.1</v>
      </c>
    </row>
    <row r="723" spans="1:22" hidden="1" x14ac:dyDescent="0.3">
      <c r="A723" s="23" t="s">
        <v>14</v>
      </c>
      <c r="B723" s="23" t="s">
        <v>3927</v>
      </c>
      <c r="C723" s="23" t="s">
        <v>3929</v>
      </c>
      <c r="D723" s="32" t="s">
        <v>3932</v>
      </c>
      <c r="E723" s="23" t="s">
        <v>3933</v>
      </c>
      <c r="F723" s="27">
        <v>0.25</v>
      </c>
      <c r="G723" s="24">
        <v>1</v>
      </c>
      <c r="H723" s="25">
        <v>1675.3884</v>
      </c>
      <c r="I723" s="25">
        <v>141.59610000000001</v>
      </c>
      <c r="J723" s="26">
        <v>1362</v>
      </c>
      <c r="K723" s="26">
        <v>340</v>
      </c>
      <c r="L723" s="27">
        <v>8.4500000000000006E-2</v>
      </c>
      <c r="M723" s="28">
        <v>0.32063404000000001</v>
      </c>
      <c r="N723" s="29">
        <v>0.16</v>
      </c>
      <c r="O723" s="31" t="s">
        <v>12</v>
      </c>
      <c r="P723" s="31">
        <v>0.50098872319999999</v>
      </c>
      <c r="Q723" s="31">
        <v>0.25</v>
      </c>
      <c r="R723" s="42"/>
      <c r="S723" s="27">
        <f>IF(A723="placement",MIN(P723,IF(R723="",Q723,R723)),"")</f>
        <v>0.25</v>
      </c>
      <c r="T723" s="28">
        <f>IF($A723="placement",S723*J723,"")</f>
        <v>340.5</v>
      </c>
      <c r="U723" s="26">
        <f>IF($A723="placement",T723,IF($A723="site",SUMIF($C:$C,$C723,$T:$T),IF($A723="user",SUMIF($B:$B,$B723,$T:$T),SUM($T:$T))))</f>
        <v>340.5</v>
      </c>
      <c r="V723" s="27">
        <f>U723/J723</f>
        <v>0.25</v>
      </c>
    </row>
    <row r="724" spans="1:22" x14ac:dyDescent="0.3">
      <c r="A724" s="23" t="s">
        <v>14</v>
      </c>
      <c r="B724" s="23" t="s">
        <v>9673</v>
      </c>
      <c r="C724" s="23" t="s">
        <v>9675</v>
      </c>
      <c r="D724" s="23" t="s">
        <v>9676</v>
      </c>
      <c r="E724" s="23" t="s">
        <v>9677</v>
      </c>
      <c r="F724" s="27">
        <v>0.15</v>
      </c>
      <c r="G724" s="24">
        <v>1</v>
      </c>
      <c r="H724" s="25">
        <v>120.2021</v>
      </c>
      <c r="I724" s="25">
        <v>14.6608</v>
      </c>
      <c r="J724" s="26">
        <v>1362</v>
      </c>
      <c r="K724" s="26">
        <v>204</v>
      </c>
      <c r="L724" s="27">
        <v>0.122</v>
      </c>
      <c r="M724" s="28">
        <v>3.0977067100000002</v>
      </c>
      <c r="N724" s="29">
        <v>2.4900000000000002</v>
      </c>
      <c r="O724" s="31" t="s">
        <v>42</v>
      </c>
      <c r="P724" s="31">
        <v>0.1961795506</v>
      </c>
      <c r="Q724" s="31">
        <v>0.15</v>
      </c>
      <c r="R724" s="42">
        <v>0.19</v>
      </c>
      <c r="S724" s="27">
        <f>IF(A724="placement",MIN(P724,IF(R724="",Q724,R724)),"")</f>
        <v>0.19</v>
      </c>
      <c r="T724" s="28">
        <f>IF($A724="placement",S724*J724,"")</f>
        <v>258.78000000000003</v>
      </c>
      <c r="U724" s="26">
        <f>IF($A724="placement",T724,IF($A724="site",SUMIF($C:$C,$C724,$T:$T),IF($A724="user",SUMIF($B:$B,$B724,$T:$T),SUM($T:$T))))</f>
        <v>258.78000000000003</v>
      </c>
      <c r="V724" s="27">
        <f>U724/J724</f>
        <v>0.19000000000000003</v>
      </c>
    </row>
    <row r="725" spans="1:22" x14ac:dyDescent="0.3">
      <c r="A725" s="23" t="s">
        <v>14</v>
      </c>
      <c r="B725" s="23" t="s">
        <v>4652</v>
      </c>
      <c r="C725" s="23" t="s">
        <v>4653</v>
      </c>
      <c r="D725" s="23" t="s">
        <v>4684</v>
      </c>
      <c r="E725" s="23" t="s">
        <v>4685</v>
      </c>
      <c r="F725" s="27">
        <v>0.4</v>
      </c>
      <c r="G725" s="24">
        <v>1</v>
      </c>
      <c r="H725" s="25">
        <v>6781.9660999999996</v>
      </c>
      <c r="I725" s="25">
        <v>1659.7945</v>
      </c>
      <c r="J725" s="26">
        <v>1361</v>
      </c>
      <c r="K725" s="26">
        <v>544</v>
      </c>
      <c r="L725" s="27">
        <v>0.2447</v>
      </c>
      <c r="M725" s="28">
        <v>2.733561E-2</v>
      </c>
      <c r="N725" s="29">
        <v>0.01</v>
      </c>
      <c r="O725" s="31" t="s">
        <v>42</v>
      </c>
      <c r="P725" s="31">
        <v>0.63417685109999999</v>
      </c>
      <c r="Q725" s="31">
        <v>0.4</v>
      </c>
      <c r="R725" s="42">
        <v>0.45</v>
      </c>
      <c r="S725" s="27">
        <f>IF(A725="placement",MIN(P725,IF(R725="",Q725,R725)),"")</f>
        <v>0.45</v>
      </c>
      <c r="T725" s="28">
        <f>IF($A725="placement",S725*J725,"")</f>
        <v>612.45000000000005</v>
      </c>
      <c r="U725" s="26">
        <f>IF($A725="placement",T725,IF($A725="site",SUMIF($C:$C,$C725,$T:$T),IF($A725="user",SUMIF($B:$B,$B725,$T:$T),SUM($T:$T))))</f>
        <v>612.45000000000005</v>
      </c>
      <c r="V725" s="27">
        <f>U725/J725</f>
        <v>0.45</v>
      </c>
    </row>
    <row r="726" spans="1:22" hidden="1" x14ac:dyDescent="0.3">
      <c r="A726" s="17" t="s">
        <v>13</v>
      </c>
      <c r="B726" s="17" t="s">
        <v>243</v>
      </c>
      <c r="C726" s="17" t="s">
        <v>245</v>
      </c>
      <c r="D726" s="17" t="s">
        <v>9898</v>
      </c>
      <c r="E726" s="17"/>
      <c r="F726" s="18">
        <v>0.25</v>
      </c>
      <c r="G726" s="36">
        <v>0.69686426999999995</v>
      </c>
      <c r="H726" s="37">
        <v>141.6283</v>
      </c>
      <c r="I726" s="37">
        <v>60.122100000000003</v>
      </c>
      <c r="J726" s="19">
        <v>1358</v>
      </c>
      <c r="K726" s="19">
        <v>340</v>
      </c>
      <c r="L726" s="18">
        <v>0.42449999999999999</v>
      </c>
      <c r="M726" s="20">
        <v>0.75300858000000004</v>
      </c>
      <c r="N726" s="21">
        <v>0.5</v>
      </c>
      <c r="O726" s="22"/>
      <c r="P726" s="22">
        <v>0.33599694299999999</v>
      </c>
      <c r="Q726" s="22">
        <v>0.25</v>
      </c>
      <c r="R726" s="43"/>
      <c r="S726" s="18" t="str">
        <f>IF(A726="placement",MIN(P726,IF(R726="",Q726,R726)),"")</f>
        <v/>
      </c>
      <c r="T726" s="20" t="str">
        <f>IF($A726="placement",S726*J726,"")</f>
        <v/>
      </c>
      <c r="U726" s="19">
        <f>IF($A726="placement",T726,IF($A726="site",SUMIF($C:$C,$C726,$T:$T),IF($A726="user",SUMIF($B:$B,$B726,$T:$T),SUM($T:$T))))</f>
        <v>339.5</v>
      </c>
      <c r="V726" s="18">
        <f>U726/J726</f>
        <v>0.25</v>
      </c>
    </row>
    <row r="727" spans="1:22" hidden="1" x14ac:dyDescent="0.3">
      <c r="A727" s="11" t="s">
        <v>10</v>
      </c>
      <c r="B727" s="11" t="s">
        <v>243</v>
      </c>
      <c r="C727" s="11" t="s">
        <v>9898</v>
      </c>
      <c r="D727" s="35" t="s">
        <v>9898</v>
      </c>
      <c r="E727" s="11"/>
      <c r="F727" s="12">
        <v>0.25</v>
      </c>
      <c r="G727" s="33">
        <v>0.69686426999999995</v>
      </c>
      <c r="H727" s="34">
        <v>141.6283</v>
      </c>
      <c r="I727" s="34">
        <v>60.122100000000003</v>
      </c>
      <c r="J727" s="13">
        <v>1358</v>
      </c>
      <c r="K727" s="13">
        <v>340</v>
      </c>
      <c r="L727" s="12">
        <v>0.42449999999999999</v>
      </c>
      <c r="M727" s="14">
        <v>0.75300858000000004</v>
      </c>
      <c r="N727" s="15">
        <v>0.5</v>
      </c>
      <c r="O727" s="16"/>
      <c r="P727" s="16">
        <v>0.33599694299999999</v>
      </c>
      <c r="Q727" s="16">
        <v>0.25</v>
      </c>
      <c r="R727" s="44"/>
      <c r="S727" s="12" t="str">
        <f>IF(A727="placement",MIN(P727,IF(R727="",Q727,R727)),"")</f>
        <v/>
      </c>
      <c r="T727" s="14" t="str">
        <f>IF($A727="placement",S727*J727,"")</f>
        <v/>
      </c>
      <c r="U727" s="13">
        <f>IF($A727="placement",T727,IF($A727="site",SUMIF($C:$C,$C727,$T:$T),IF($A727="user",SUMIF($B:$B,$B727,$T:$T),SUM($T:$T))))</f>
        <v>339.5</v>
      </c>
      <c r="V727" s="12">
        <f>U727/J727</f>
        <v>0.25</v>
      </c>
    </row>
    <row r="728" spans="1:22" hidden="1" x14ac:dyDescent="0.3">
      <c r="A728" s="23" t="s">
        <v>14</v>
      </c>
      <c r="B728" s="23" t="s">
        <v>7472</v>
      </c>
      <c r="C728" s="23" t="s">
        <v>7473</v>
      </c>
      <c r="D728" s="23" t="s">
        <v>7494</v>
      </c>
      <c r="E728" s="23" t="s">
        <v>7495</v>
      </c>
      <c r="F728" s="27">
        <v>0.25</v>
      </c>
      <c r="G728" s="24">
        <v>1</v>
      </c>
      <c r="H728" s="25">
        <v>111.31789999999999</v>
      </c>
      <c r="I728" s="25">
        <v>29.758400000000002</v>
      </c>
      <c r="J728" s="26">
        <v>1358</v>
      </c>
      <c r="K728" s="26">
        <v>286</v>
      </c>
      <c r="L728" s="27">
        <v>0.26729999999999998</v>
      </c>
      <c r="M728" s="28">
        <v>1.52059225</v>
      </c>
      <c r="N728" s="29">
        <v>1.2</v>
      </c>
      <c r="O728" s="31" t="s">
        <v>42</v>
      </c>
      <c r="P728" s="31">
        <v>0.2108338025</v>
      </c>
      <c r="Q728" s="31">
        <v>0.210833802547441</v>
      </c>
      <c r="R728" s="42"/>
      <c r="S728" s="27">
        <f>IF(A728="placement",MIN(P728,IF(R728="",Q728,R728)),"")</f>
        <v>0.2108338025</v>
      </c>
      <c r="T728" s="28">
        <f>IF($A728="placement",S728*J728,"")</f>
        <v>286.31230379499999</v>
      </c>
      <c r="U728" s="26">
        <f>IF($A728="placement",T728,IF($A728="site",SUMIF($C:$C,$C728,$T:$T),IF($A728="user",SUMIF($B:$B,$B728,$T:$T),SUM($T:$T))))</f>
        <v>286.31230379499999</v>
      </c>
      <c r="V728" s="27">
        <f>U728/J728</f>
        <v>0.2108338025</v>
      </c>
    </row>
    <row r="729" spans="1:22" hidden="1" x14ac:dyDescent="0.3">
      <c r="A729" s="17" t="s">
        <v>13</v>
      </c>
      <c r="B729" s="17" t="s">
        <v>4528</v>
      </c>
      <c r="C729" s="17" t="s">
        <v>4530</v>
      </c>
      <c r="D729" s="17" t="s">
        <v>9898</v>
      </c>
      <c r="E729" s="17"/>
      <c r="F729" s="18">
        <v>0.29389999999999999</v>
      </c>
      <c r="G729" s="36">
        <v>9.8613989999999999E-2</v>
      </c>
      <c r="H729" s="37">
        <v>1269.6188999999999</v>
      </c>
      <c r="I729" s="37">
        <v>44.521099999999997</v>
      </c>
      <c r="J729" s="19">
        <v>1356</v>
      </c>
      <c r="K729" s="19">
        <v>338</v>
      </c>
      <c r="L729" s="18">
        <v>3.5099999999999999E-2</v>
      </c>
      <c r="M729" s="20">
        <v>1.01524094</v>
      </c>
      <c r="N729" s="21">
        <v>0.74598299999999995</v>
      </c>
      <c r="O729" s="22"/>
      <c r="P729" s="22">
        <v>0.26521579989999999</v>
      </c>
      <c r="Q729" s="22">
        <v>0.265215799905688</v>
      </c>
      <c r="R729" s="43"/>
      <c r="S729" s="18" t="str">
        <f>IF(A729="placement",MIN(P729,IF(R729="",Q729,R729)),"")</f>
        <v/>
      </c>
      <c r="T729" s="20" t="str">
        <f>IF($A729="placement",S729*J729,"")</f>
        <v/>
      </c>
      <c r="U729" s="19">
        <f>IF($A729="placement",T729,IF($A729="site",SUMIF($C:$C,$C729,$T:$T),IF($A729="user",SUMIF($B:$B,$B729,$T:$T),SUM($T:$T))))</f>
        <v>304.54760348208845</v>
      </c>
      <c r="V729" s="18">
        <f>U729/J729</f>
        <v>0.22459262793664339</v>
      </c>
    </row>
    <row r="730" spans="1:22" hidden="1" x14ac:dyDescent="0.3">
      <c r="A730" s="11" t="s">
        <v>10</v>
      </c>
      <c r="B730" s="11" t="s">
        <v>4528</v>
      </c>
      <c r="C730" s="11" t="s">
        <v>9898</v>
      </c>
      <c r="D730" s="11" t="s">
        <v>9898</v>
      </c>
      <c r="E730" s="11"/>
      <c r="F730" s="12">
        <v>0.29389999999999999</v>
      </c>
      <c r="G730" s="33">
        <v>9.8613989999999999E-2</v>
      </c>
      <c r="H730" s="34">
        <v>1269.6188999999999</v>
      </c>
      <c r="I730" s="34">
        <v>44.521099999999997</v>
      </c>
      <c r="J730" s="13">
        <v>1356</v>
      </c>
      <c r="K730" s="13">
        <v>338</v>
      </c>
      <c r="L730" s="12">
        <v>3.5099999999999999E-2</v>
      </c>
      <c r="M730" s="14">
        <v>1.01524094</v>
      </c>
      <c r="N730" s="15">
        <v>0.74598299999999995</v>
      </c>
      <c r="O730" s="16"/>
      <c r="P730" s="16">
        <v>0.26521579989999999</v>
      </c>
      <c r="Q730" s="16">
        <v>0.265215799905688</v>
      </c>
      <c r="R730" s="44"/>
      <c r="S730" s="12" t="str">
        <f>IF(A730="placement",MIN(P730,IF(R730="",Q730,R730)),"")</f>
        <v/>
      </c>
      <c r="T730" s="14" t="str">
        <f>IF($A730="placement",S730*J730,"")</f>
        <v/>
      </c>
      <c r="U730" s="13">
        <f>IF($A730="placement",T730,IF($A730="site",SUMIF($C:$C,$C730,$T:$T),IF($A730="user",SUMIF($B:$B,$B730,$T:$T),SUM($T:$T))))</f>
        <v>304.54760348208845</v>
      </c>
      <c r="V730" s="12">
        <f>U730/J730</f>
        <v>0.22459262793664339</v>
      </c>
    </row>
    <row r="731" spans="1:22" hidden="1" x14ac:dyDescent="0.3">
      <c r="A731" s="23" t="s">
        <v>14</v>
      </c>
      <c r="B731" s="23" t="s">
        <v>9495</v>
      </c>
      <c r="C731" s="23" t="s">
        <v>9497</v>
      </c>
      <c r="D731" s="23" t="s">
        <v>9498</v>
      </c>
      <c r="E731" s="23" t="s">
        <v>9499</v>
      </c>
      <c r="F731" s="27">
        <v>0.25</v>
      </c>
      <c r="G731" s="24">
        <v>1</v>
      </c>
      <c r="H731" s="25">
        <v>1216.2646</v>
      </c>
      <c r="I731" s="25">
        <v>94.548599999999993</v>
      </c>
      <c r="J731" s="26">
        <v>1354</v>
      </c>
      <c r="K731" s="26">
        <v>338</v>
      </c>
      <c r="L731" s="27">
        <v>7.7700000000000005E-2</v>
      </c>
      <c r="M731" s="28">
        <v>0.47724436999999997</v>
      </c>
      <c r="N731" s="29">
        <v>0.03</v>
      </c>
      <c r="O731" s="31" t="s">
        <v>12</v>
      </c>
      <c r="P731" s="31">
        <v>0.93713912180000003</v>
      </c>
      <c r="Q731" s="31">
        <v>0.249999999999999</v>
      </c>
      <c r="R731" s="42"/>
      <c r="S731" s="27">
        <f>IF(A731="placement",MIN(P731,IF(R731="",Q731,R731)),"")</f>
        <v>0.249999999999999</v>
      </c>
      <c r="T731" s="28">
        <f>IF($A731="placement",S731*J731,"")</f>
        <v>338.49999999999864</v>
      </c>
      <c r="U731" s="26">
        <f>IF($A731="placement",T731,IF($A731="site",SUMIF($C:$C,$C731,$T:$T),IF($A731="user",SUMIF($B:$B,$B731,$T:$T),SUM($T:$T))))</f>
        <v>338.49999999999864</v>
      </c>
      <c r="V731" s="27">
        <f>U731/J731</f>
        <v>0.249999999999999</v>
      </c>
    </row>
    <row r="732" spans="1:22" x14ac:dyDescent="0.3">
      <c r="A732" s="23" t="s">
        <v>14</v>
      </c>
      <c r="B732" s="23" t="s">
        <v>3015</v>
      </c>
      <c r="C732" s="23" t="s">
        <v>3017</v>
      </c>
      <c r="D732" s="23" t="s">
        <v>3038</v>
      </c>
      <c r="E732" s="23" t="s">
        <v>3039</v>
      </c>
      <c r="F732" s="27">
        <v>0.15</v>
      </c>
      <c r="G732" s="24">
        <v>1</v>
      </c>
      <c r="H732" s="25">
        <v>188.02289999999999</v>
      </c>
      <c r="I732" s="25">
        <v>28.340900000000001</v>
      </c>
      <c r="J732" s="26">
        <v>1350</v>
      </c>
      <c r="K732" s="26">
        <v>202</v>
      </c>
      <c r="L732" s="27">
        <v>0.1507</v>
      </c>
      <c r="M732" s="28">
        <v>1.58771486</v>
      </c>
      <c r="N732" s="29">
        <v>1.3</v>
      </c>
      <c r="O732" s="31" t="s">
        <v>42</v>
      </c>
      <c r="P732" s="31">
        <v>0.18121318019999999</v>
      </c>
      <c r="Q732" s="31">
        <v>0.15</v>
      </c>
      <c r="R732" s="42">
        <v>0.18</v>
      </c>
      <c r="S732" s="27">
        <f>IF(A732="placement",MIN(P732,IF(R732="",Q732,R732)),"")</f>
        <v>0.18</v>
      </c>
      <c r="T732" s="28">
        <f>IF($A732="placement",S732*J732,"")</f>
        <v>243</v>
      </c>
      <c r="U732" s="26">
        <f>IF($A732="placement",T732,IF($A732="site",SUMIF($C:$C,$C732,$T:$T),IF($A732="user",SUMIF($B:$B,$B732,$T:$T),SUM($T:$T))))</f>
        <v>243</v>
      </c>
      <c r="V732" s="27">
        <f>U732/J732</f>
        <v>0.18</v>
      </c>
    </row>
    <row r="733" spans="1:22" hidden="1" x14ac:dyDescent="0.3">
      <c r="A733" s="23" t="s">
        <v>14</v>
      </c>
      <c r="B733" s="23" t="s">
        <v>5764</v>
      </c>
      <c r="C733" s="23" t="s">
        <v>5766</v>
      </c>
      <c r="D733" s="23" t="s">
        <v>5785</v>
      </c>
      <c r="E733" s="23" t="s">
        <v>5786</v>
      </c>
      <c r="F733" s="27">
        <v>0.25</v>
      </c>
      <c r="G733" s="24">
        <v>1</v>
      </c>
      <c r="H733" s="25">
        <v>84.3887</v>
      </c>
      <c r="I733" s="25">
        <v>39.638599999999997</v>
      </c>
      <c r="J733" s="26">
        <v>1349</v>
      </c>
      <c r="K733" s="26">
        <v>337</v>
      </c>
      <c r="L733" s="27">
        <v>0.46970000000000001</v>
      </c>
      <c r="M733" s="28">
        <v>1.13474249</v>
      </c>
      <c r="N733" s="29">
        <v>0.65</v>
      </c>
      <c r="O733" s="31" t="s">
        <v>12</v>
      </c>
      <c r="P733" s="31">
        <v>0.42718281629999999</v>
      </c>
      <c r="Q733" s="31">
        <v>0.3</v>
      </c>
      <c r="R733" s="42"/>
      <c r="S733" s="27">
        <f>IF(A733="placement",MIN(P733,IF(R733="",Q733,R733)),"")</f>
        <v>0.3</v>
      </c>
      <c r="T733" s="28">
        <f>IF($A733="placement",S733*J733,"")</f>
        <v>404.7</v>
      </c>
      <c r="U733" s="26">
        <f>IF($A733="placement",T733,IF($A733="site",SUMIF($C:$C,$C733,$T:$T),IF($A733="user",SUMIF($B:$B,$B733,$T:$T),SUM($T:$T))))</f>
        <v>404.7</v>
      </c>
      <c r="V733" s="27">
        <f>U733/J733</f>
        <v>0.3</v>
      </c>
    </row>
    <row r="734" spans="1:22" hidden="1" x14ac:dyDescent="0.3">
      <c r="A734" s="23" t="s">
        <v>14</v>
      </c>
      <c r="B734" s="23" t="s">
        <v>6482</v>
      </c>
      <c r="C734" s="23" t="s">
        <v>6483</v>
      </c>
      <c r="D734" s="23" t="s">
        <v>6490</v>
      </c>
      <c r="E734" s="23" t="s">
        <v>6491</v>
      </c>
      <c r="F734" s="27">
        <v>0.25</v>
      </c>
      <c r="G734" s="24">
        <v>1</v>
      </c>
      <c r="H734" s="25">
        <v>93.313900000000004</v>
      </c>
      <c r="I734" s="25">
        <v>16.1435</v>
      </c>
      <c r="J734" s="26">
        <v>1347</v>
      </c>
      <c r="K734" s="26">
        <v>334</v>
      </c>
      <c r="L734" s="27">
        <v>0.17299999999999999</v>
      </c>
      <c r="M734" s="28">
        <v>2.7809631499999998</v>
      </c>
      <c r="N734" s="29">
        <v>2.0499999999999998</v>
      </c>
      <c r="O734" s="31" t="s">
        <v>12</v>
      </c>
      <c r="P734" s="31">
        <v>0.26284531970000002</v>
      </c>
      <c r="Q734" s="31">
        <v>0.25</v>
      </c>
      <c r="R734" s="42"/>
      <c r="S734" s="27">
        <f>IF(A734="placement",MIN(P734,IF(R734="",Q734,R734)),"")</f>
        <v>0.25</v>
      </c>
      <c r="T734" s="28">
        <f>IF($A734="placement",S734*J734,"")</f>
        <v>336.75</v>
      </c>
      <c r="U734" s="26">
        <f>IF($A734="placement",T734,IF($A734="site",SUMIF($C:$C,$C734,$T:$T),IF($A734="user",SUMIF($B:$B,$B734,$T:$T),SUM($T:$T))))</f>
        <v>336.75</v>
      </c>
      <c r="V734" s="27">
        <f>U734/J734</f>
        <v>0.25</v>
      </c>
    </row>
    <row r="735" spans="1:22" hidden="1" x14ac:dyDescent="0.3">
      <c r="A735" s="23" t="s">
        <v>14</v>
      </c>
      <c r="B735" s="23" t="s">
        <v>8238</v>
      </c>
      <c r="C735" s="23" t="s">
        <v>8239</v>
      </c>
      <c r="D735" s="23" t="s">
        <v>8253</v>
      </c>
      <c r="E735" s="23" t="s">
        <v>8254</v>
      </c>
      <c r="F735" s="27">
        <v>0.4</v>
      </c>
      <c r="G735" s="24">
        <v>1</v>
      </c>
      <c r="H735" s="25">
        <v>164.8356</v>
      </c>
      <c r="I735" s="25">
        <v>23.3872</v>
      </c>
      <c r="J735" s="26">
        <v>1347</v>
      </c>
      <c r="K735" s="26">
        <v>539</v>
      </c>
      <c r="L735" s="27">
        <v>0.1419</v>
      </c>
      <c r="M735" s="28">
        <v>1.91953357</v>
      </c>
      <c r="N735" s="29">
        <v>1</v>
      </c>
      <c r="O735" s="31" t="s">
        <v>385</v>
      </c>
      <c r="P735" s="31">
        <v>0.4790401078</v>
      </c>
      <c r="Q735" s="31">
        <v>0.4</v>
      </c>
      <c r="R735" s="42"/>
      <c r="S735" s="27">
        <f>IF(A735="placement",MIN(P735,IF(R735="",Q735,R735)),"")</f>
        <v>0.4</v>
      </c>
      <c r="T735" s="28">
        <f>IF($A735="placement",S735*J735,"")</f>
        <v>538.80000000000007</v>
      </c>
      <c r="U735" s="26">
        <f>IF($A735="placement",T735,IF($A735="site",SUMIF($C:$C,$C735,$T:$T),IF($A735="user",SUMIF($B:$B,$B735,$T:$T),SUM($T:$T))))</f>
        <v>538.80000000000007</v>
      </c>
      <c r="V735" s="27">
        <f>U735/J735</f>
        <v>0.40000000000000008</v>
      </c>
    </row>
    <row r="736" spans="1:22" x14ac:dyDescent="0.3">
      <c r="A736" s="23" t="s">
        <v>14</v>
      </c>
      <c r="B736" s="23" t="s">
        <v>53</v>
      </c>
      <c r="C736" s="23" t="s">
        <v>55</v>
      </c>
      <c r="D736" s="23" t="s">
        <v>77</v>
      </c>
      <c r="E736" s="23" t="s">
        <v>78</v>
      </c>
      <c r="F736" s="27">
        <v>0.05</v>
      </c>
      <c r="G736" s="24">
        <v>1</v>
      </c>
      <c r="H736" s="25">
        <v>163.70160000000001</v>
      </c>
      <c r="I736" s="25">
        <v>92.814999999999998</v>
      </c>
      <c r="J736" s="26">
        <v>1346</v>
      </c>
      <c r="K736" s="26">
        <v>67</v>
      </c>
      <c r="L736" s="27">
        <v>0.56699999999999995</v>
      </c>
      <c r="M736" s="28">
        <v>0.48343617</v>
      </c>
      <c r="N736" s="29">
        <v>0.1</v>
      </c>
      <c r="O736" s="31" t="s">
        <v>70</v>
      </c>
      <c r="P736" s="31">
        <v>0.79314746150000004</v>
      </c>
      <c r="Q736" s="31">
        <v>0.05</v>
      </c>
      <c r="R736" s="42">
        <v>0.25</v>
      </c>
      <c r="S736" s="27">
        <f>IF(A736="placement",MIN(P736,IF(R736="",Q736,R736)),"")</f>
        <v>0.25</v>
      </c>
      <c r="T736" s="28">
        <f>IF($A736="placement",S736*J736,"")</f>
        <v>336.5</v>
      </c>
      <c r="U736" s="26">
        <f>IF($A736="placement",T736,IF($A736="site",SUMIF($C:$C,$C736,$T:$T),IF($A736="user",SUMIF($B:$B,$B736,$T:$T),SUM($T:$T))))</f>
        <v>336.5</v>
      </c>
      <c r="V736" s="27">
        <f>U736/J736</f>
        <v>0.25</v>
      </c>
    </row>
    <row r="737" spans="1:22" hidden="1" x14ac:dyDescent="0.3">
      <c r="A737" s="17" t="s">
        <v>13</v>
      </c>
      <c r="B737" s="17" t="s">
        <v>259</v>
      </c>
      <c r="C737" s="17" t="s">
        <v>261</v>
      </c>
      <c r="D737" s="17" t="s">
        <v>9898</v>
      </c>
      <c r="E737" s="17"/>
      <c r="F737" s="18">
        <v>0.2717</v>
      </c>
      <c r="G737" s="36">
        <v>0.97340495999999999</v>
      </c>
      <c r="H737" s="37">
        <v>929.27089999999998</v>
      </c>
      <c r="I737" s="37">
        <v>187.25299999999999</v>
      </c>
      <c r="J737" s="19">
        <v>1345</v>
      </c>
      <c r="K737" s="19">
        <v>366</v>
      </c>
      <c r="L737" s="18">
        <v>0.20150000000000001</v>
      </c>
      <c r="M737" s="20">
        <v>0.23949793999999999</v>
      </c>
      <c r="N737" s="21">
        <v>1.6310000000000002E-2</v>
      </c>
      <c r="O737" s="22"/>
      <c r="P737" s="22">
        <v>0.93189920449999997</v>
      </c>
      <c r="Q737" s="22">
        <v>0.27174063424627898</v>
      </c>
      <c r="R737" s="43"/>
      <c r="S737" s="18" t="str">
        <f>IF(A737="placement",MIN(P737,IF(R737="",Q737,R737)),"")</f>
        <v/>
      </c>
      <c r="T737" s="20" t="str">
        <f>IF($A737="placement",S737*J737,"")</f>
        <v/>
      </c>
      <c r="U737" s="19">
        <f>IF($A737="placement",T737,IF($A737="site",SUMIF($C:$C,$C737,$T:$T),IF($A737="user",SUMIF($B:$B,$B737,$T:$T),SUM($T:$T))))</f>
        <v>365.74999999999994</v>
      </c>
      <c r="V737" s="18">
        <f>U737/J737</f>
        <v>0.27193308550185868</v>
      </c>
    </row>
    <row r="738" spans="1:22" hidden="1" x14ac:dyDescent="0.3">
      <c r="A738" s="11" t="s">
        <v>10</v>
      </c>
      <c r="B738" s="11" t="s">
        <v>259</v>
      </c>
      <c r="C738" s="11" t="s">
        <v>9898</v>
      </c>
      <c r="D738" s="11" t="s">
        <v>9898</v>
      </c>
      <c r="E738" s="11"/>
      <c r="F738" s="12">
        <v>0.2717</v>
      </c>
      <c r="G738" s="33">
        <v>0.97340495999999999</v>
      </c>
      <c r="H738" s="34">
        <v>929.27089999999998</v>
      </c>
      <c r="I738" s="34">
        <v>187.25299999999999</v>
      </c>
      <c r="J738" s="13">
        <v>1345</v>
      </c>
      <c r="K738" s="13">
        <v>366</v>
      </c>
      <c r="L738" s="12">
        <v>0.20150000000000001</v>
      </c>
      <c r="M738" s="14">
        <v>0.23949793999999999</v>
      </c>
      <c r="N738" s="15">
        <v>1.6310000000000002E-2</v>
      </c>
      <c r="O738" s="16"/>
      <c r="P738" s="16">
        <v>0.93189920449999997</v>
      </c>
      <c r="Q738" s="16">
        <v>0.27174063424627898</v>
      </c>
      <c r="R738" s="44"/>
      <c r="S738" s="12" t="str">
        <f>IF(A738="placement",MIN(P738,IF(R738="",Q738,R738)),"")</f>
        <v/>
      </c>
      <c r="T738" s="14" t="str">
        <f>IF($A738="placement",S738*J738,"")</f>
        <v/>
      </c>
      <c r="U738" s="13">
        <f>IF($A738="placement",T738,IF($A738="site",SUMIF($C:$C,$C738,$T:$T),IF($A738="user",SUMIF($B:$B,$B738,$T:$T),SUM($T:$T))))</f>
        <v>365.74999999999994</v>
      </c>
      <c r="V738" s="12">
        <f>U738/J738</f>
        <v>0.27193308550185868</v>
      </c>
    </row>
    <row r="739" spans="1:22" hidden="1" x14ac:dyDescent="0.3">
      <c r="A739" s="23" t="s">
        <v>14</v>
      </c>
      <c r="B739" s="23" t="s">
        <v>8238</v>
      </c>
      <c r="C739" s="23" t="s">
        <v>8239</v>
      </c>
      <c r="D739" s="32" t="s">
        <v>8265</v>
      </c>
      <c r="E739" s="23" t="s">
        <v>8266</v>
      </c>
      <c r="F739" s="27">
        <v>0.4</v>
      </c>
      <c r="G739" s="24">
        <v>1</v>
      </c>
      <c r="H739" s="25">
        <v>972.48599999999999</v>
      </c>
      <c r="I739" s="25">
        <v>12.497299999999999</v>
      </c>
      <c r="J739" s="26">
        <v>1339</v>
      </c>
      <c r="K739" s="26">
        <v>214</v>
      </c>
      <c r="L739" s="27">
        <v>1.29E-2</v>
      </c>
      <c r="M739" s="28">
        <v>3.5707022099999999</v>
      </c>
      <c r="N739" s="29">
        <v>3</v>
      </c>
      <c r="O739" s="31" t="s">
        <v>385</v>
      </c>
      <c r="P739" s="31">
        <v>0.15982912499999999</v>
      </c>
      <c r="Q739" s="31">
        <v>0.15982912495045901</v>
      </c>
      <c r="R739" s="42"/>
      <c r="S739" s="27">
        <f>IF(A739="placement",MIN(P739,IF(R739="",Q739,R739)),"")</f>
        <v>0.15982912495045901</v>
      </c>
      <c r="T739" s="28">
        <f>IF($A739="placement",S739*J739,"")</f>
        <v>214.0111983086646</v>
      </c>
      <c r="U739" s="26">
        <f>IF($A739="placement",T739,IF($A739="site",SUMIF($C:$C,$C739,$T:$T),IF($A739="user",SUMIF($B:$B,$B739,$T:$T),SUM($T:$T))))</f>
        <v>214.0111983086646</v>
      </c>
      <c r="V739" s="27">
        <f>U739/J739</f>
        <v>0.15982912495045901</v>
      </c>
    </row>
    <row r="740" spans="1:22" hidden="1" x14ac:dyDescent="0.3">
      <c r="A740" s="17" t="s">
        <v>13</v>
      </c>
      <c r="B740" s="17" t="s">
        <v>7135</v>
      </c>
      <c r="C740" s="17" t="s">
        <v>7137</v>
      </c>
      <c r="D740" s="17" t="s">
        <v>9898</v>
      </c>
      <c r="E740" s="17"/>
      <c r="F740" s="18">
        <v>0.31659999999999999</v>
      </c>
      <c r="G740" s="36">
        <v>0.83191901000000001</v>
      </c>
      <c r="H740" s="37">
        <v>161.78120000000001</v>
      </c>
      <c r="I740" s="37">
        <v>56.113900000000001</v>
      </c>
      <c r="J740" s="19">
        <v>1336</v>
      </c>
      <c r="K740" s="19">
        <v>423</v>
      </c>
      <c r="L740" s="18">
        <v>0.34689999999999999</v>
      </c>
      <c r="M740" s="20">
        <v>0.79383181000000003</v>
      </c>
      <c r="N740" s="21">
        <v>0.20297100000000001</v>
      </c>
      <c r="O740" s="22"/>
      <c r="P740" s="22">
        <v>0.74431485649999996</v>
      </c>
      <c r="Q740" s="22">
        <v>0.31655352057140201</v>
      </c>
      <c r="R740" s="43"/>
      <c r="S740" s="18" t="str">
        <f>IF(A740="placement",MIN(P740,IF(R740="",Q740,R740)),"")</f>
        <v/>
      </c>
      <c r="T740" s="20" t="str">
        <f>IF($A740="placement",S740*J740,"")</f>
        <v/>
      </c>
      <c r="U740" s="19">
        <f>IF($A740="placement",T740,IF($A740="site",SUMIF($C:$C,$C740,$T:$T),IF($A740="user",SUMIF($B:$B,$B740,$T:$T),SUM($T:$T))))</f>
        <v>423.16919623461263</v>
      </c>
      <c r="V740" s="18">
        <f>U740/J740</f>
        <v>0.316743410355249</v>
      </c>
    </row>
    <row r="741" spans="1:22" hidden="1" x14ac:dyDescent="0.3">
      <c r="A741" s="11" t="s">
        <v>10</v>
      </c>
      <c r="B741" s="11" t="s">
        <v>7135</v>
      </c>
      <c r="C741" s="11" t="s">
        <v>9898</v>
      </c>
      <c r="D741" s="11" t="s">
        <v>9898</v>
      </c>
      <c r="E741" s="11"/>
      <c r="F741" s="12">
        <v>0.31659999999999999</v>
      </c>
      <c r="G741" s="33">
        <v>0.83191901000000001</v>
      </c>
      <c r="H741" s="34">
        <v>161.78120000000001</v>
      </c>
      <c r="I741" s="34">
        <v>56.113900000000001</v>
      </c>
      <c r="J741" s="13">
        <v>1336</v>
      </c>
      <c r="K741" s="13">
        <v>423</v>
      </c>
      <c r="L741" s="12">
        <v>0.34689999999999999</v>
      </c>
      <c r="M741" s="14">
        <v>0.79383181000000003</v>
      </c>
      <c r="N741" s="15">
        <v>0.20297100000000001</v>
      </c>
      <c r="O741" s="16"/>
      <c r="P741" s="16">
        <v>0.74431485649999996</v>
      </c>
      <c r="Q741" s="16">
        <v>0.31655352057140201</v>
      </c>
      <c r="R741" s="44"/>
      <c r="S741" s="12" t="str">
        <f>IF(A741="placement",MIN(P741,IF(R741="",Q741,R741)),"")</f>
        <v/>
      </c>
      <c r="T741" s="14" t="str">
        <f>IF($A741="placement",S741*J741,"")</f>
        <v/>
      </c>
      <c r="U741" s="13">
        <f>IF($A741="placement",T741,IF($A741="site",SUMIF($C:$C,$C741,$T:$T),IF($A741="user",SUMIF($B:$B,$B741,$T:$T),SUM($T:$T))))</f>
        <v>423.16919623461263</v>
      </c>
      <c r="V741" s="12">
        <f>U741/J741</f>
        <v>0.316743410355249</v>
      </c>
    </row>
    <row r="742" spans="1:22" hidden="1" x14ac:dyDescent="0.3">
      <c r="A742" s="23" t="s">
        <v>14</v>
      </c>
      <c r="B742" s="23" t="s">
        <v>6638</v>
      </c>
      <c r="C742" s="23" t="s">
        <v>6639</v>
      </c>
      <c r="D742" s="23" t="s">
        <v>6740</v>
      </c>
      <c r="E742" s="23" t="s">
        <v>6741</v>
      </c>
      <c r="F742" s="27">
        <v>0.25</v>
      </c>
      <c r="G742" s="24">
        <v>1</v>
      </c>
      <c r="H742" s="25">
        <v>145.90379999999999</v>
      </c>
      <c r="I742" s="25">
        <v>37.583100000000002</v>
      </c>
      <c r="J742" s="26">
        <v>1334</v>
      </c>
      <c r="K742" s="26">
        <v>207</v>
      </c>
      <c r="L742" s="27">
        <v>0.2576</v>
      </c>
      <c r="M742" s="28">
        <v>1.1834087499999999</v>
      </c>
      <c r="N742" s="29">
        <v>1</v>
      </c>
      <c r="O742" s="31" t="s">
        <v>12</v>
      </c>
      <c r="P742" s="31">
        <v>0.15498343489999999</v>
      </c>
      <c r="Q742" s="31">
        <v>0.15498343493677699</v>
      </c>
      <c r="R742" s="42"/>
      <c r="S742" s="27">
        <f>IF(A742="placement",MIN(P742,IF(R742="",Q742,R742)),"")</f>
        <v>0.15498343489999999</v>
      </c>
      <c r="T742" s="28">
        <f>IF($A742="placement",S742*J742,"")</f>
        <v>206.74790215659999</v>
      </c>
      <c r="U742" s="26">
        <f>IF($A742="placement",T742,IF($A742="site",SUMIF($C:$C,$C742,$T:$T),IF($A742="user",SUMIF($B:$B,$B742,$T:$T),SUM($T:$T))))</f>
        <v>206.74790215659999</v>
      </c>
      <c r="V742" s="27">
        <f>U742/J742</f>
        <v>0.15498343489999999</v>
      </c>
    </row>
    <row r="743" spans="1:22" hidden="1" x14ac:dyDescent="0.3">
      <c r="A743" s="23" t="s">
        <v>14</v>
      </c>
      <c r="B743" s="23" t="s">
        <v>8238</v>
      </c>
      <c r="C743" s="23" t="s">
        <v>8239</v>
      </c>
      <c r="D743" s="23" t="s">
        <v>8277</v>
      </c>
      <c r="E743" s="23" t="s">
        <v>6671</v>
      </c>
      <c r="F743" s="27">
        <v>0.33</v>
      </c>
      <c r="G743" s="24">
        <v>1</v>
      </c>
      <c r="H743" s="25">
        <v>183.81280000000001</v>
      </c>
      <c r="I743" s="25">
        <v>23.046399999999998</v>
      </c>
      <c r="J743" s="26">
        <v>1329</v>
      </c>
      <c r="K743" s="26">
        <v>292</v>
      </c>
      <c r="L743" s="27">
        <v>0.12540000000000001</v>
      </c>
      <c r="M743" s="28">
        <v>1.92197675</v>
      </c>
      <c r="N743" s="29">
        <v>1.5</v>
      </c>
      <c r="O743" s="31" t="s">
        <v>12</v>
      </c>
      <c r="P743" s="31">
        <v>0.21955351640000001</v>
      </c>
      <c r="Q743" s="31">
        <v>0.21955351639941401</v>
      </c>
      <c r="R743" s="42"/>
      <c r="S743" s="27">
        <f>IF(A743="placement",MIN(P743,IF(R743="",Q743,R743)),"")</f>
        <v>0.21955351639941401</v>
      </c>
      <c r="T743" s="28">
        <f>IF($A743="placement",S743*J743,"")</f>
        <v>291.7866232948212</v>
      </c>
      <c r="U743" s="23">
        <f>IF($A743="placement",T743,IF($A743="site",SUMIF($C:$C,$C743,$T:$T),IF($A743="user",SUMIF($B:$B,$B743,$T:$T),SUM($T:$T))))</f>
        <v>291.7866232948212</v>
      </c>
      <c r="V743" s="27">
        <f>U743/J743</f>
        <v>0.21955351639941401</v>
      </c>
    </row>
    <row r="744" spans="1:22" hidden="1" x14ac:dyDescent="0.3">
      <c r="A744" s="23" t="s">
        <v>14</v>
      </c>
      <c r="B744" s="23" t="s">
        <v>5764</v>
      </c>
      <c r="C744" s="23" t="s">
        <v>5766</v>
      </c>
      <c r="D744" s="23" t="s">
        <v>5913</v>
      </c>
      <c r="E744" s="23" t="s">
        <v>5914</v>
      </c>
      <c r="F744" s="27">
        <v>0.25</v>
      </c>
      <c r="G744" s="24">
        <v>1</v>
      </c>
      <c r="H744" s="25">
        <v>181.35560000000001</v>
      </c>
      <c r="I744" s="25">
        <v>42.624000000000002</v>
      </c>
      <c r="J744" s="26">
        <v>1324</v>
      </c>
      <c r="K744" s="26">
        <v>301</v>
      </c>
      <c r="L744" s="27">
        <v>0.23499999999999999</v>
      </c>
      <c r="M744" s="28">
        <v>1.03518675</v>
      </c>
      <c r="N744" s="29">
        <v>0.8</v>
      </c>
      <c r="O744" s="31" t="s">
        <v>12</v>
      </c>
      <c r="P744" s="31">
        <v>0.2271925809</v>
      </c>
      <c r="Q744" s="31">
        <v>0.22719258087472</v>
      </c>
      <c r="R744" s="42"/>
      <c r="S744" s="27">
        <f>IF(A744="placement",MIN(P744,IF(R744="",Q744,R744)),"")</f>
        <v>0.22719258087472</v>
      </c>
      <c r="T744" s="28">
        <f>IF($A744="placement",S744*J744,"")</f>
        <v>300.80297707812929</v>
      </c>
      <c r="U744" s="26">
        <f>IF($A744="placement",T744,IF($A744="site",SUMIF($C:$C,$C744,$T:$T),IF($A744="user",SUMIF($B:$B,$B744,$T:$T),SUM($T:$T))))</f>
        <v>300.80297707812929</v>
      </c>
      <c r="V744" s="27">
        <f>U744/J744</f>
        <v>0.22719258087472</v>
      </c>
    </row>
    <row r="745" spans="1:22" hidden="1" x14ac:dyDescent="0.3">
      <c r="A745" s="17" t="s">
        <v>13</v>
      </c>
      <c r="B745" s="17" t="s">
        <v>9096</v>
      </c>
      <c r="C745" s="17" t="s">
        <v>9097</v>
      </c>
      <c r="D745" s="17" t="s">
        <v>9898</v>
      </c>
      <c r="E745" s="17"/>
      <c r="F745" s="18">
        <v>0.25390000000000001</v>
      </c>
      <c r="G745" s="36">
        <v>0.92604618999999999</v>
      </c>
      <c r="H745" s="37">
        <v>251.3954</v>
      </c>
      <c r="I745" s="37">
        <v>36.307499999999997</v>
      </c>
      <c r="J745" s="19">
        <v>1324</v>
      </c>
      <c r="K745" s="19">
        <v>328</v>
      </c>
      <c r="L745" s="18">
        <v>0.1444</v>
      </c>
      <c r="M745" s="20">
        <v>1.2156524099999999</v>
      </c>
      <c r="N745" s="21">
        <v>0.84639500000000001</v>
      </c>
      <c r="O745" s="22"/>
      <c r="P745" s="22">
        <v>0.30375246189999999</v>
      </c>
      <c r="Q745" s="22">
        <v>0.25385194123143601</v>
      </c>
      <c r="R745" s="43"/>
      <c r="S745" s="18" t="str">
        <f>IF(A745="placement",MIN(P745,IF(R745="",Q745,R745)),"")</f>
        <v/>
      </c>
      <c r="T745" s="20" t="str">
        <f>IF($A745="placement",S745*J745,"")</f>
        <v/>
      </c>
      <c r="U745" s="17">
        <f>IF($A745="placement",T745,IF($A745="site",SUMIF($C:$C,$C745,$T:$T),IF($A745="user",SUMIF($B:$B,$B745,$T:$T),SUM($T:$T))))</f>
        <v>333.63908736839994</v>
      </c>
      <c r="V745" s="18">
        <f>U745/J745</f>
        <v>0.25199326840513592</v>
      </c>
    </row>
    <row r="746" spans="1:22" hidden="1" x14ac:dyDescent="0.3">
      <c r="A746" s="11" t="s">
        <v>10</v>
      </c>
      <c r="B746" s="11" t="s">
        <v>9096</v>
      </c>
      <c r="C746" s="11" t="s">
        <v>9898</v>
      </c>
      <c r="D746" s="11" t="s">
        <v>9898</v>
      </c>
      <c r="E746" s="11"/>
      <c r="F746" s="12">
        <v>0.25390000000000001</v>
      </c>
      <c r="G746" s="33">
        <v>0.92604618999999999</v>
      </c>
      <c r="H746" s="34">
        <v>251.3954</v>
      </c>
      <c r="I746" s="34">
        <v>36.307499999999997</v>
      </c>
      <c r="J746" s="13">
        <v>1324</v>
      </c>
      <c r="K746" s="13">
        <v>328</v>
      </c>
      <c r="L746" s="12">
        <v>0.1444</v>
      </c>
      <c r="M746" s="14">
        <v>1.2156524099999999</v>
      </c>
      <c r="N746" s="15">
        <v>0.84639500000000001</v>
      </c>
      <c r="O746" s="16"/>
      <c r="P746" s="16">
        <v>0.30375246189999999</v>
      </c>
      <c r="Q746" s="16">
        <v>0.25385194123143601</v>
      </c>
      <c r="R746" s="44"/>
      <c r="S746" s="12" t="str">
        <f>IF(A746="placement",MIN(P746,IF(R746="",Q746,R746)),"")</f>
        <v/>
      </c>
      <c r="T746" s="14" t="str">
        <f>IF($A746="placement",S746*J746,"")</f>
        <v/>
      </c>
      <c r="U746" s="11">
        <f>IF($A746="placement",T746,IF($A746="site",SUMIF($C:$C,$C746,$T:$T),IF($A746="user",SUMIF($B:$B,$B746,$T:$T),SUM($T:$T))))</f>
        <v>333.63908736839994</v>
      </c>
      <c r="V746" s="12">
        <f>U746/J746</f>
        <v>0.25199326840513592</v>
      </c>
    </row>
    <row r="747" spans="1:22" x14ac:dyDescent="0.3">
      <c r="A747" s="23" t="s">
        <v>14</v>
      </c>
      <c r="B747" s="23" t="s">
        <v>7472</v>
      </c>
      <c r="C747" s="23" t="s">
        <v>7473</v>
      </c>
      <c r="D747" s="23" t="s">
        <v>7508</v>
      </c>
      <c r="E747" s="23" t="s">
        <v>7509</v>
      </c>
      <c r="F747" s="27">
        <v>0.05</v>
      </c>
      <c r="G747" s="24">
        <v>1</v>
      </c>
      <c r="H747" s="25">
        <v>825.99919999999997</v>
      </c>
      <c r="I747" s="25">
        <v>34.503399999999999</v>
      </c>
      <c r="J747" s="26">
        <v>1323</v>
      </c>
      <c r="K747" s="26">
        <v>66</v>
      </c>
      <c r="L747" s="27">
        <v>4.1799999999999997E-2</v>
      </c>
      <c r="M747" s="28">
        <v>1.27819529</v>
      </c>
      <c r="N747" s="29">
        <v>1</v>
      </c>
      <c r="O747" s="31" t="s">
        <v>70</v>
      </c>
      <c r="P747" s="31">
        <v>0.2176469369</v>
      </c>
      <c r="Q747" s="31">
        <v>0.05</v>
      </c>
      <c r="R747" s="42">
        <v>0.21</v>
      </c>
      <c r="S747" s="27">
        <f>IF(A747="placement",MIN(P747,IF(R747="",Q747,R747)),"")</f>
        <v>0.21</v>
      </c>
      <c r="T747" s="28">
        <f>IF($A747="placement",S747*J747,"")</f>
        <v>277.83</v>
      </c>
      <c r="U747" s="26">
        <f>IF($A747="placement",T747,IF($A747="site",SUMIF($C:$C,$C747,$T:$T),IF($A747="user",SUMIF($B:$B,$B747,$T:$T),SUM($T:$T))))</f>
        <v>277.83</v>
      </c>
      <c r="V747" s="27">
        <f>U747/J747</f>
        <v>0.21</v>
      </c>
    </row>
    <row r="748" spans="1:22" hidden="1" x14ac:dyDescent="0.3">
      <c r="A748" s="23" t="s">
        <v>14</v>
      </c>
      <c r="B748" s="23" t="s">
        <v>4820</v>
      </c>
      <c r="C748" s="23" t="s">
        <v>4822</v>
      </c>
      <c r="D748" s="32" t="s">
        <v>4829</v>
      </c>
      <c r="E748" s="23" t="s">
        <v>4830</v>
      </c>
      <c r="F748" s="27">
        <v>0.25</v>
      </c>
      <c r="G748" s="24">
        <v>1</v>
      </c>
      <c r="H748" s="25">
        <v>566.27520000000004</v>
      </c>
      <c r="I748" s="25">
        <v>24.026700000000002</v>
      </c>
      <c r="J748" s="26">
        <v>1319</v>
      </c>
      <c r="K748" s="26">
        <v>238</v>
      </c>
      <c r="L748" s="27">
        <v>4.24E-2</v>
      </c>
      <c r="M748" s="28">
        <v>1.8296539000000001</v>
      </c>
      <c r="N748" s="29">
        <v>1.5</v>
      </c>
      <c r="O748" s="31" t="s">
        <v>12</v>
      </c>
      <c r="P748" s="31">
        <v>0.1801728172</v>
      </c>
      <c r="Q748" s="31">
        <v>0.180172817199828</v>
      </c>
      <c r="R748" s="42"/>
      <c r="S748" s="27">
        <f>IF(A748="placement",MIN(P748,IF(R748="",Q748,R748)),"")</f>
        <v>0.180172817199828</v>
      </c>
      <c r="T748" s="28">
        <f>IF($A748="placement",S748*J748,"")</f>
        <v>237.64794588657313</v>
      </c>
      <c r="U748" s="26">
        <f>IF($A748="placement",T748,IF($A748="site",SUMIF($C:$C,$C748,$T:$T),IF($A748="user",SUMIF($B:$B,$B748,$T:$T),SUM($T:$T))))</f>
        <v>237.64794588657313</v>
      </c>
      <c r="V748" s="27">
        <f>U748/J748</f>
        <v>0.180172817199828</v>
      </c>
    </row>
    <row r="749" spans="1:22" hidden="1" x14ac:dyDescent="0.3">
      <c r="A749" s="23" t="s">
        <v>14</v>
      </c>
      <c r="B749" s="23" t="s">
        <v>3643</v>
      </c>
      <c r="C749" s="23" t="s">
        <v>3645</v>
      </c>
      <c r="D749" s="23" t="s">
        <v>3650</v>
      </c>
      <c r="E749" s="23" t="s">
        <v>3644</v>
      </c>
      <c r="F749" s="27">
        <v>0.25</v>
      </c>
      <c r="G749" s="24">
        <v>1</v>
      </c>
      <c r="H749" s="25">
        <v>91.964299999999994</v>
      </c>
      <c r="I749" s="25">
        <v>30.389299999999999</v>
      </c>
      <c r="J749" s="26">
        <v>1318</v>
      </c>
      <c r="K749" s="26">
        <v>329</v>
      </c>
      <c r="L749" s="27">
        <v>0.33040000000000003</v>
      </c>
      <c r="M749" s="28">
        <v>1.44542861</v>
      </c>
      <c r="N749" s="29">
        <v>0.5</v>
      </c>
      <c r="O749" s="31" t="s">
        <v>12</v>
      </c>
      <c r="P749" s="31">
        <v>0.6540818424</v>
      </c>
      <c r="Q749" s="31">
        <v>0.25</v>
      </c>
      <c r="R749" s="42"/>
      <c r="S749" s="27">
        <f>IF(A749="placement",MIN(P749,IF(R749="",Q749,R749)),"")</f>
        <v>0.25</v>
      </c>
      <c r="T749" s="28">
        <f>IF($A749="placement",S749*J749,"")</f>
        <v>329.5</v>
      </c>
      <c r="U749" s="26">
        <f>IF($A749="placement",T749,IF($A749="site",SUMIF($C:$C,$C749,$T:$T),IF($A749="user",SUMIF($B:$B,$B749,$T:$T),SUM($T:$T))))</f>
        <v>329.5</v>
      </c>
      <c r="V749" s="27">
        <f>U749/J749</f>
        <v>0.25</v>
      </c>
    </row>
    <row r="750" spans="1:22" hidden="1" x14ac:dyDescent="0.3">
      <c r="A750" s="17" t="s">
        <v>13</v>
      </c>
      <c r="B750" s="17" t="s">
        <v>9338</v>
      </c>
      <c r="C750" s="17" t="s">
        <v>7914</v>
      </c>
      <c r="D750" s="17" t="s">
        <v>9898</v>
      </c>
      <c r="E750" s="17"/>
      <c r="F750" s="18">
        <v>0.25390000000000001</v>
      </c>
      <c r="G750" s="36">
        <v>0.87396837000000005</v>
      </c>
      <c r="H750" s="37">
        <v>1146.5325</v>
      </c>
      <c r="I750" s="37">
        <v>193.65430000000001</v>
      </c>
      <c r="J750" s="19">
        <v>1317</v>
      </c>
      <c r="K750" s="19">
        <v>328</v>
      </c>
      <c r="L750" s="18">
        <v>0.16889999999999999</v>
      </c>
      <c r="M750" s="20">
        <v>0.2267054</v>
      </c>
      <c r="N750" s="21">
        <v>0.10498499999999999</v>
      </c>
      <c r="O750" s="22"/>
      <c r="P750" s="22">
        <v>0.53691000700000002</v>
      </c>
      <c r="Q750" s="22">
        <v>0.25393084281294898</v>
      </c>
      <c r="R750" s="43"/>
      <c r="S750" s="18" t="str">
        <f>IF(A750="placement",MIN(P750,IF(R750="",Q750,R750)),"")</f>
        <v/>
      </c>
      <c r="T750" s="20" t="str">
        <f>IF($A750="placement",S750*J750,"")</f>
        <v/>
      </c>
      <c r="U750" s="19">
        <f>IF($A750="placement",T750,IF($A750="site",SUMIF($C:$C,$C750,$T:$T),IF($A750="user",SUMIF($B:$B,$B750,$T:$T),SUM($T:$T))))</f>
        <v>402.44044661525299</v>
      </c>
      <c r="V750" s="18">
        <f>U750/J750</f>
        <v>0.30557361170482383</v>
      </c>
    </row>
    <row r="751" spans="1:22" hidden="1" x14ac:dyDescent="0.3">
      <c r="A751" s="11" t="s">
        <v>10</v>
      </c>
      <c r="B751" s="11" t="s">
        <v>9338</v>
      </c>
      <c r="C751" s="11" t="s">
        <v>9898</v>
      </c>
      <c r="D751" s="11" t="s">
        <v>9898</v>
      </c>
      <c r="E751" s="11"/>
      <c r="F751" s="12">
        <v>0.25390000000000001</v>
      </c>
      <c r="G751" s="33">
        <v>0.87396837000000005</v>
      </c>
      <c r="H751" s="34">
        <v>1146.5325</v>
      </c>
      <c r="I751" s="34">
        <v>193.65430000000001</v>
      </c>
      <c r="J751" s="13">
        <v>1317</v>
      </c>
      <c r="K751" s="13">
        <v>328</v>
      </c>
      <c r="L751" s="12">
        <v>0.16889999999999999</v>
      </c>
      <c r="M751" s="14">
        <v>0.2267054</v>
      </c>
      <c r="N751" s="15">
        <v>0.10498499999999999</v>
      </c>
      <c r="O751" s="16"/>
      <c r="P751" s="16">
        <v>0.53691000700000002</v>
      </c>
      <c r="Q751" s="16">
        <v>0.25393084281294898</v>
      </c>
      <c r="R751" s="44"/>
      <c r="S751" s="12" t="str">
        <f>IF(A751="placement",MIN(P751,IF(R751="",Q751,R751)),"")</f>
        <v/>
      </c>
      <c r="T751" s="14" t="str">
        <f>IF($A751="placement",S751*J751,"")</f>
        <v/>
      </c>
      <c r="U751" s="13">
        <f>IF($A751="placement",T751,IF($A751="site",SUMIF($C:$C,$C751,$T:$T),IF($A751="user",SUMIF($B:$B,$B751,$T:$T),SUM($T:$T))))</f>
        <v>402.44044661525299</v>
      </c>
      <c r="V751" s="12">
        <f>U751/J751</f>
        <v>0.30557361170482383</v>
      </c>
    </row>
    <row r="752" spans="1:22" x14ac:dyDescent="0.3">
      <c r="A752" s="23" t="s">
        <v>14</v>
      </c>
      <c r="B752" s="23" t="s">
        <v>4298</v>
      </c>
      <c r="C752" s="23" t="s">
        <v>4299</v>
      </c>
      <c r="D752" s="32" t="s">
        <v>4306</v>
      </c>
      <c r="E752" s="23" t="s">
        <v>4307</v>
      </c>
      <c r="F752" s="27">
        <v>0.15</v>
      </c>
      <c r="G752" s="24">
        <v>1</v>
      </c>
      <c r="H752" s="25">
        <v>255.19800000000001</v>
      </c>
      <c r="I752" s="25">
        <v>55.177799999999998</v>
      </c>
      <c r="J752" s="26">
        <v>1308</v>
      </c>
      <c r="K752" s="26">
        <v>196</v>
      </c>
      <c r="L752" s="27">
        <v>0.2162</v>
      </c>
      <c r="M752" s="28">
        <v>0.79011092999999999</v>
      </c>
      <c r="N752" s="29">
        <v>0.6</v>
      </c>
      <c r="O752" s="31" t="s">
        <v>42</v>
      </c>
      <c r="P752" s="31">
        <v>0.2406129578</v>
      </c>
      <c r="Q752" s="31">
        <v>0.15</v>
      </c>
      <c r="R752" s="42">
        <v>0.2</v>
      </c>
      <c r="S752" s="27">
        <f>IF(A752="placement",MIN(P752,IF(R752="",Q752,R752)),"")</f>
        <v>0.2</v>
      </c>
      <c r="T752" s="28">
        <f>IF($A752="placement",S752*J752,"")</f>
        <v>261.60000000000002</v>
      </c>
      <c r="U752" s="26">
        <f>IF($A752="placement",T752,IF($A752="site",SUMIF($C:$C,$C752,$T:$T),IF($A752="user",SUMIF($B:$B,$B752,$T:$T),SUM($T:$T))))</f>
        <v>261.60000000000002</v>
      </c>
      <c r="V752" s="27">
        <f>U752/J752</f>
        <v>0.2</v>
      </c>
    </row>
    <row r="753" spans="1:22" hidden="1" x14ac:dyDescent="0.3">
      <c r="A753" s="23" t="s">
        <v>14</v>
      </c>
      <c r="B753" s="23" t="s">
        <v>9433</v>
      </c>
      <c r="C753" s="23" t="s">
        <v>9435</v>
      </c>
      <c r="D753" s="23" t="s">
        <v>9443</v>
      </c>
      <c r="E753" s="23" t="s">
        <v>9440</v>
      </c>
      <c r="F753" s="27">
        <v>0.25</v>
      </c>
      <c r="G753" s="24">
        <v>1</v>
      </c>
      <c r="H753" s="25">
        <v>120.3064</v>
      </c>
      <c r="I753" s="25">
        <v>32.236600000000003</v>
      </c>
      <c r="J753" s="26">
        <v>1308</v>
      </c>
      <c r="K753" s="26">
        <v>318</v>
      </c>
      <c r="L753" s="27">
        <v>0.26800000000000002</v>
      </c>
      <c r="M753" s="28">
        <v>1.35262723</v>
      </c>
      <c r="N753" s="29">
        <v>1</v>
      </c>
      <c r="O753" s="31" t="s">
        <v>70</v>
      </c>
      <c r="P753" s="31">
        <v>0.2606980116</v>
      </c>
      <c r="Q753" s="31">
        <v>0.25</v>
      </c>
      <c r="R753" s="42"/>
      <c r="S753" s="27">
        <f>IF(A753="placement",MIN(P753,IF(R753="",Q753,R753)),"")</f>
        <v>0.25</v>
      </c>
      <c r="T753" s="28">
        <f>IF($A753="placement",S753*J753,"")</f>
        <v>327</v>
      </c>
      <c r="U753" s="26">
        <f>IF($A753="placement",T753,IF($A753="site",SUMIF($C:$C,$C753,$T:$T),IF($A753="user",SUMIF($B:$B,$B753,$T:$T),SUM($T:$T))))</f>
        <v>327</v>
      </c>
      <c r="V753" s="27">
        <f>U753/J753</f>
        <v>0.25</v>
      </c>
    </row>
    <row r="754" spans="1:22" x14ac:dyDescent="0.3">
      <c r="A754" s="23" t="s">
        <v>14</v>
      </c>
      <c r="B754" s="23" t="s">
        <v>5211</v>
      </c>
      <c r="C754" s="23" t="s">
        <v>5213</v>
      </c>
      <c r="D754" s="23" t="s">
        <v>5335</v>
      </c>
      <c r="E754" s="23" t="s">
        <v>5336</v>
      </c>
      <c r="F754" s="27">
        <v>0.15</v>
      </c>
      <c r="G754" s="24">
        <v>0</v>
      </c>
      <c r="H754" s="25">
        <v>60.748600000000003</v>
      </c>
      <c r="I754" s="25">
        <v>31.574400000000001</v>
      </c>
      <c r="J754" s="26">
        <v>1304</v>
      </c>
      <c r="K754" s="26">
        <v>196</v>
      </c>
      <c r="L754" s="27">
        <v>0.51980000000000004</v>
      </c>
      <c r="M754" s="28">
        <v>1.3761610900000001</v>
      </c>
      <c r="N754" s="29">
        <v>0.8</v>
      </c>
      <c r="O754" s="31" t="s">
        <v>42</v>
      </c>
      <c r="P754" s="31">
        <v>0.4186727073</v>
      </c>
      <c r="Q754" s="31">
        <v>0.15</v>
      </c>
      <c r="R754" s="42">
        <v>0.25</v>
      </c>
      <c r="S754" s="27">
        <f>IF(A754="placement",MIN(P754,IF(R754="",Q754,R754)),"")</f>
        <v>0.25</v>
      </c>
      <c r="T754" s="28">
        <f>IF($A754="placement",S754*J754,"")</f>
        <v>326</v>
      </c>
      <c r="U754" s="26">
        <f>IF($A754="placement",T754,IF($A754="site",SUMIF($C:$C,$C754,$T:$T),IF($A754="user",SUMIF($B:$B,$B754,$T:$T),SUM($T:$T))))</f>
        <v>326</v>
      </c>
      <c r="V754" s="27">
        <f>U754/J754</f>
        <v>0.25</v>
      </c>
    </row>
    <row r="755" spans="1:22" hidden="1" x14ac:dyDescent="0.3">
      <c r="A755" s="23" t="s">
        <v>14</v>
      </c>
      <c r="B755" s="23" t="s">
        <v>1177</v>
      </c>
      <c r="C755" s="23" t="s">
        <v>1179</v>
      </c>
      <c r="D755" s="23" t="s">
        <v>1206</v>
      </c>
      <c r="E755" s="23" t="s">
        <v>1178</v>
      </c>
      <c r="F755" s="27">
        <v>0.25</v>
      </c>
      <c r="G755" s="24">
        <v>1</v>
      </c>
      <c r="H755" s="25">
        <v>165.5462</v>
      </c>
      <c r="I755" s="25">
        <v>17.776599999999998</v>
      </c>
      <c r="J755" s="26">
        <v>1303</v>
      </c>
      <c r="K755" s="26">
        <v>237</v>
      </c>
      <c r="L755" s="27">
        <v>0.1074</v>
      </c>
      <c r="M755" s="28">
        <v>2.4440063799999998</v>
      </c>
      <c r="N755" s="29">
        <v>2</v>
      </c>
      <c r="O755" s="31" t="s">
        <v>42</v>
      </c>
      <c r="P755" s="31">
        <v>0.18167153089999999</v>
      </c>
      <c r="Q755" s="31">
        <v>0.181671530917035</v>
      </c>
      <c r="R755" s="42"/>
      <c r="S755" s="27">
        <f>IF(A755="placement",MIN(P755,IF(R755="",Q755,R755)),"")</f>
        <v>0.18167153089999999</v>
      </c>
      <c r="T755" s="28">
        <f>IF($A755="placement",S755*J755,"")</f>
        <v>236.71800476269999</v>
      </c>
      <c r="U755" s="26">
        <f>IF($A755="placement",T755,IF($A755="site",SUMIF($C:$C,$C755,$T:$T),IF($A755="user",SUMIF($B:$B,$B755,$T:$T),SUM($T:$T))))</f>
        <v>236.71800476269999</v>
      </c>
      <c r="V755" s="27">
        <f>U755/J755</f>
        <v>0.18167153089999999</v>
      </c>
    </row>
    <row r="756" spans="1:22" hidden="1" x14ac:dyDescent="0.3">
      <c r="A756" s="23" t="s">
        <v>14</v>
      </c>
      <c r="B756" s="23" t="s">
        <v>6638</v>
      </c>
      <c r="C756" s="23" t="s">
        <v>6639</v>
      </c>
      <c r="D756" s="23" t="s">
        <v>6774</v>
      </c>
      <c r="E756" s="23" t="s">
        <v>6775</v>
      </c>
      <c r="F756" s="27">
        <v>0.25</v>
      </c>
      <c r="G756" s="24">
        <v>1</v>
      </c>
      <c r="H756" s="25">
        <v>159.0421</v>
      </c>
      <c r="I756" s="25">
        <v>33.883699999999997</v>
      </c>
      <c r="J756" s="26">
        <v>1301</v>
      </c>
      <c r="K756" s="26">
        <v>284</v>
      </c>
      <c r="L756" s="27">
        <v>0.21299999999999999</v>
      </c>
      <c r="M756" s="28">
        <v>1.27943892</v>
      </c>
      <c r="N756" s="29">
        <v>1</v>
      </c>
      <c r="O756" s="31" t="s">
        <v>12</v>
      </c>
      <c r="P756" s="31">
        <v>0.2184073946</v>
      </c>
      <c r="Q756" s="31">
        <v>0.218407394592457</v>
      </c>
      <c r="R756" s="42"/>
      <c r="S756" s="27">
        <f>IF(A756="placement",MIN(P756,IF(R756="",Q756,R756)),"")</f>
        <v>0.218407394592457</v>
      </c>
      <c r="T756" s="28">
        <f>IF($A756="placement",S756*J756,"")</f>
        <v>284.14802036478659</v>
      </c>
      <c r="U756" s="26">
        <f>IF($A756="placement",T756,IF($A756="site",SUMIF($C:$C,$C756,$T:$T),IF($A756="user",SUMIF($B:$B,$B756,$T:$T),SUM($T:$T))))</f>
        <v>284.14802036478659</v>
      </c>
      <c r="V756" s="27">
        <f>U756/J756</f>
        <v>0.21840739459245703</v>
      </c>
    </row>
    <row r="757" spans="1:22" hidden="1" x14ac:dyDescent="0.3">
      <c r="A757" s="17" t="s">
        <v>13</v>
      </c>
      <c r="B757" s="17" t="s">
        <v>10196</v>
      </c>
      <c r="C757" s="17" t="s">
        <v>10197</v>
      </c>
      <c r="D757" s="17" t="s">
        <v>9898</v>
      </c>
      <c r="E757" s="17"/>
      <c r="F757" s="18">
        <v>0.25</v>
      </c>
      <c r="G757" s="36">
        <v>0.86048521</v>
      </c>
      <c r="H757" s="37">
        <v>113.8659</v>
      </c>
      <c r="I757" s="37">
        <v>78.400599999999997</v>
      </c>
      <c r="J757" s="19">
        <v>1298</v>
      </c>
      <c r="K757" s="19">
        <v>324</v>
      </c>
      <c r="L757" s="18">
        <v>0.6885</v>
      </c>
      <c r="M757" s="20">
        <v>0.55171303999999999</v>
      </c>
      <c r="N757" s="21">
        <v>0.03</v>
      </c>
      <c r="O757" s="22"/>
      <c r="P757" s="22">
        <v>0.94562390640000005</v>
      </c>
      <c r="Q757" s="22">
        <v>0.25</v>
      </c>
      <c r="R757" s="43"/>
      <c r="S757" s="18" t="str">
        <f>IF(A757="placement",MIN(P757,IF(R757="",Q757,R757)),"")</f>
        <v/>
      </c>
      <c r="T757" s="20" t="str">
        <f>IF($A757="placement",S757*J757,"")</f>
        <v/>
      </c>
      <c r="U757" s="19">
        <f>IF($A757="placement",T757,IF($A757="site",SUMIF($C:$C,$C757,$T:$T),IF($A757="user",SUMIF($B:$B,$B757,$T:$T),SUM($T:$T))))</f>
        <v>322.75</v>
      </c>
      <c r="V757" s="18">
        <f>U757/J757</f>
        <v>0.2486517719568567</v>
      </c>
    </row>
    <row r="758" spans="1:22" hidden="1" x14ac:dyDescent="0.3">
      <c r="A758" s="11" t="s">
        <v>10</v>
      </c>
      <c r="B758" s="11" t="s">
        <v>10196</v>
      </c>
      <c r="C758" s="11" t="s">
        <v>9898</v>
      </c>
      <c r="D758" s="11" t="s">
        <v>9898</v>
      </c>
      <c r="E758" s="11"/>
      <c r="F758" s="12">
        <v>0.25</v>
      </c>
      <c r="G758" s="33">
        <v>0.86048521</v>
      </c>
      <c r="H758" s="34">
        <v>113.8659</v>
      </c>
      <c r="I758" s="34">
        <v>78.400599999999997</v>
      </c>
      <c r="J758" s="13">
        <v>1298</v>
      </c>
      <c r="K758" s="13">
        <v>324</v>
      </c>
      <c r="L758" s="12">
        <v>0.6885</v>
      </c>
      <c r="M758" s="14">
        <v>0.55171303999999999</v>
      </c>
      <c r="N758" s="15">
        <v>0.03</v>
      </c>
      <c r="O758" s="16"/>
      <c r="P758" s="16">
        <v>0.94562390640000005</v>
      </c>
      <c r="Q758" s="16">
        <v>0.25</v>
      </c>
      <c r="R758" s="44"/>
      <c r="S758" s="12" t="str">
        <f>IF(A758="placement",MIN(P758,IF(R758="",Q758,R758)),"")</f>
        <v/>
      </c>
      <c r="T758" s="14" t="str">
        <f>IF($A758="placement",S758*J758,"")</f>
        <v/>
      </c>
      <c r="U758" s="13">
        <f>IF($A758="placement",T758,IF($A758="site",SUMIF($C:$C,$C758,$T:$T),IF($A758="user",SUMIF($B:$B,$B758,$T:$T),SUM($T:$T))))</f>
        <v>322.75</v>
      </c>
      <c r="V758" s="12">
        <f>U758/J758</f>
        <v>0.2486517719568567</v>
      </c>
    </row>
    <row r="759" spans="1:22" hidden="1" x14ac:dyDescent="0.3">
      <c r="A759" s="23" t="s">
        <v>14</v>
      </c>
      <c r="B759" s="23" t="s">
        <v>7472</v>
      </c>
      <c r="C759" s="23" t="s">
        <v>7473</v>
      </c>
      <c r="D759" s="23" t="s">
        <v>7632</v>
      </c>
      <c r="E759" s="23" t="s">
        <v>7633</v>
      </c>
      <c r="F759" s="27">
        <v>0.25</v>
      </c>
      <c r="G759" s="24">
        <v>1</v>
      </c>
      <c r="H759" s="25">
        <v>111.11109999999999</v>
      </c>
      <c r="I759" s="25">
        <v>17.778400000000001</v>
      </c>
      <c r="J759" s="26">
        <v>1298</v>
      </c>
      <c r="K759" s="26">
        <v>231</v>
      </c>
      <c r="L759" s="27">
        <v>0.16</v>
      </c>
      <c r="M759" s="28">
        <v>2.4332651699999999</v>
      </c>
      <c r="N759" s="29">
        <v>2</v>
      </c>
      <c r="O759" s="31" t="s">
        <v>42</v>
      </c>
      <c r="P759" s="31">
        <v>0.17805916590000001</v>
      </c>
      <c r="Q759" s="31">
        <v>0.17805916592309101</v>
      </c>
      <c r="R759" s="42"/>
      <c r="S759" s="27">
        <f>IF(A759="placement",MIN(P759,IF(R759="",Q759,R759)),"")</f>
        <v>0.17805916590000001</v>
      </c>
      <c r="T759" s="28">
        <f>IF($A759="placement",S759*J759,"")</f>
        <v>231.12079733820002</v>
      </c>
      <c r="U759" s="26">
        <f>IF($A759="placement",T759,IF($A759="site",SUMIF($C:$C,$C759,$T:$T),IF($A759="user",SUMIF($B:$B,$B759,$T:$T),SUM($T:$T))))</f>
        <v>231.12079733820002</v>
      </c>
      <c r="V759" s="27">
        <f>U759/J759</f>
        <v>0.17805916590000001</v>
      </c>
    </row>
    <row r="760" spans="1:22" x14ac:dyDescent="0.3">
      <c r="A760" s="23" t="s">
        <v>14</v>
      </c>
      <c r="B760" s="23" t="s">
        <v>53</v>
      </c>
      <c r="C760" s="23" t="s">
        <v>55</v>
      </c>
      <c r="D760" s="23" t="s">
        <v>68</v>
      </c>
      <c r="E760" s="23" t="s">
        <v>69</v>
      </c>
      <c r="F760" s="27">
        <v>0.05</v>
      </c>
      <c r="G760" s="24">
        <v>1</v>
      </c>
      <c r="H760" s="25">
        <v>324.33609999999999</v>
      </c>
      <c r="I760" s="25">
        <v>190.11369999999999</v>
      </c>
      <c r="J760" s="26">
        <v>1292</v>
      </c>
      <c r="K760" s="26">
        <v>65</v>
      </c>
      <c r="L760" s="27">
        <v>0.58620000000000005</v>
      </c>
      <c r="M760" s="28">
        <v>0.22650354</v>
      </c>
      <c r="N760" s="29">
        <v>0.1</v>
      </c>
      <c r="O760" s="31" t="s">
        <v>70</v>
      </c>
      <c r="P760" s="31">
        <v>0.55850578910000004</v>
      </c>
      <c r="Q760" s="31">
        <v>0.05</v>
      </c>
      <c r="R760" s="42">
        <v>0.25</v>
      </c>
      <c r="S760" s="27">
        <f>IF(A760="placement",MIN(P760,IF(R760="",Q760,R760)),"")</f>
        <v>0.25</v>
      </c>
      <c r="T760" s="28">
        <f>IF($A760="placement",S760*J760,"")</f>
        <v>323</v>
      </c>
      <c r="U760" s="26">
        <f>IF($A760="placement",T760,IF($A760="site",SUMIF($C:$C,$C760,$T:$T),IF($A760="user",SUMIF($B:$B,$B760,$T:$T),SUM($T:$T))))</f>
        <v>323</v>
      </c>
      <c r="V760" s="27">
        <f>U760/J760</f>
        <v>0.25</v>
      </c>
    </row>
    <row r="761" spans="1:22" hidden="1" x14ac:dyDescent="0.3">
      <c r="A761" s="17" t="s">
        <v>13</v>
      </c>
      <c r="B761" s="17" t="s">
        <v>2611</v>
      </c>
      <c r="C761" s="17" t="s">
        <v>2613</v>
      </c>
      <c r="D761" s="17" t="s">
        <v>9898</v>
      </c>
      <c r="E761" s="17"/>
      <c r="F761" s="18">
        <v>0.33</v>
      </c>
      <c r="G761" s="36">
        <v>1</v>
      </c>
      <c r="H761" s="37">
        <v>5931.0029000000004</v>
      </c>
      <c r="I761" s="37">
        <v>902.40309999999999</v>
      </c>
      <c r="J761" s="19">
        <v>1291</v>
      </c>
      <c r="K761" s="19">
        <v>426</v>
      </c>
      <c r="L761" s="18">
        <v>0.1522</v>
      </c>
      <c r="M761" s="20">
        <v>4.7675729999999999E-2</v>
      </c>
      <c r="N761" s="21">
        <v>0.01</v>
      </c>
      <c r="O761" s="22"/>
      <c r="P761" s="22">
        <v>0.79024967199999996</v>
      </c>
      <c r="Q761" s="22">
        <v>0.32999999999999902</v>
      </c>
      <c r="R761" s="43"/>
      <c r="S761" s="18" t="str">
        <f>IF(A761="placement",MIN(P761,IF(R761="",Q761,R761)),"")</f>
        <v/>
      </c>
      <c r="T761" s="20" t="str">
        <f>IF($A761="placement",S761*J761,"")</f>
        <v/>
      </c>
      <c r="U761" s="19">
        <f>IF($A761="placement",T761,IF($A761="site",SUMIF($C:$C,$C761,$T:$T),IF($A761="user",SUMIF($B:$B,$B761,$T:$T),SUM($T:$T))))</f>
        <v>426.02999999999872</v>
      </c>
      <c r="V761" s="18">
        <f>U761/J761</f>
        <v>0.32999999999999902</v>
      </c>
    </row>
    <row r="762" spans="1:22" hidden="1" x14ac:dyDescent="0.3">
      <c r="A762" s="11" t="s">
        <v>10</v>
      </c>
      <c r="B762" s="11" t="s">
        <v>2611</v>
      </c>
      <c r="C762" s="11" t="s">
        <v>9898</v>
      </c>
      <c r="D762" s="11" t="s">
        <v>9898</v>
      </c>
      <c r="E762" s="11"/>
      <c r="F762" s="12">
        <v>0.33</v>
      </c>
      <c r="G762" s="33">
        <v>1</v>
      </c>
      <c r="H762" s="34">
        <v>5931.0029000000004</v>
      </c>
      <c r="I762" s="34">
        <v>902.40309999999999</v>
      </c>
      <c r="J762" s="13">
        <v>1291</v>
      </c>
      <c r="K762" s="13">
        <v>426</v>
      </c>
      <c r="L762" s="12">
        <v>0.1522</v>
      </c>
      <c r="M762" s="14">
        <v>4.7675729999999999E-2</v>
      </c>
      <c r="N762" s="15">
        <v>0.01</v>
      </c>
      <c r="O762" s="16"/>
      <c r="P762" s="16">
        <v>0.79024967199999996</v>
      </c>
      <c r="Q762" s="16">
        <v>0.32999999999999902</v>
      </c>
      <c r="R762" s="44"/>
      <c r="S762" s="12" t="str">
        <f>IF(A762="placement",MIN(P762,IF(R762="",Q762,R762)),"")</f>
        <v/>
      </c>
      <c r="T762" s="14" t="str">
        <f>IF($A762="placement",S762*J762,"")</f>
        <v/>
      </c>
      <c r="U762" s="13">
        <f>IF($A762="placement",T762,IF($A762="site",SUMIF($C:$C,$C762,$T:$T),IF($A762="user",SUMIF($B:$B,$B762,$T:$T),SUM($T:$T))))</f>
        <v>426.02999999999872</v>
      </c>
      <c r="V762" s="12">
        <f>U762/J762</f>
        <v>0.32999999999999902</v>
      </c>
    </row>
    <row r="763" spans="1:22" hidden="1" x14ac:dyDescent="0.3">
      <c r="A763" s="23" t="s">
        <v>14</v>
      </c>
      <c r="B763" s="23" t="s">
        <v>6232</v>
      </c>
      <c r="C763" s="23" t="s">
        <v>6234</v>
      </c>
      <c r="D763" s="23" t="s">
        <v>6235</v>
      </c>
      <c r="E763" s="23" t="s">
        <v>6236</v>
      </c>
      <c r="F763" s="27">
        <v>0.33</v>
      </c>
      <c r="G763" s="24">
        <v>1</v>
      </c>
      <c r="H763" s="25">
        <v>584.8596</v>
      </c>
      <c r="I763" s="25">
        <v>95.924400000000006</v>
      </c>
      <c r="J763" s="26">
        <v>1291</v>
      </c>
      <c r="K763" s="26">
        <v>426</v>
      </c>
      <c r="L763" s="27">
        <v>0.16400000000000001</v>
      </c>
      <c r="M763" s="28">
        <v>0.44851151</v>
      </c>
      <c r="N763" s="29">
        <v>0.25</v>
      </c>
      <c r="O763" s="31" t="s">
        <v>42</v>
      </c>
      <c r="P763" s="31">
        <v>0.44260070779999999</v>
      </c>
      <c r="Q763" s="31">
        <v>0.33</v>
      </c>
      <c r="R763" s="42"/>
      <c r="S763" s="27">
        <f>IF(A763="placement",MIN(P763,IF(R763="",Q763,R763)),"")</f>
        <v>0.33</v>
      </c>
      <c r="T763" s="28">
        <f>IF($A763="placement",S763*J763,"")</f>
        <v>426.03000000000003</v>
      </c>
      <c r="U763" s="26">
        <f>IF($A763="placement",T763,IF($A763="site",SUMIF($C:$C,$C763,$T:$T),IF($A763="user",SUMIF($B:$B,$B763,$T:$T),SUM($T:$T))))</f>
        <v>426.03000000000003</v>
      </c>
      <c r="V763" s="27">
        <f>U763/J763</f>
        <v>0.33</v>
      </c>
    </row>
    <row r="764" spans="1:22" hidden="1" x14ac:dyDescent="0.3">
      <c r="A764" s="23" t="s">
        <v>14</v>
      </c>
      <c r="B764" s="23" t="s">
        <v>2238</v>
      </c>
      <c r="C764" s="23" t="s">
        <v>2240</v>
      </c>
      <c r="D764" s="23" t="s">
        <v>2249</v>
      </c>
      <c r="E764" s="23" t="s">
        <v>2250</v>
      </c>
      <c r="F764" s="27">
        <v>0.25</v>
      </c>
      <c r="G764" s="24">
        <v>1</v>
      </c>
      <c r="H764" s="25">
        <v>530.73839999999996</v>
      </c>
      <c r="I764" s="25">
        <v>33.936599999999999</v>
      </c>
      <c r="J764" s="26">
        <v>1287</v>
      </c>
      <c r="K764" s="26">
        <v>268</v>
      </c>
      <c r="L764" s="27">
        <v>6.3899999999999998E-2</v>
      </c>
      <c r="M764" s="28">
        <v>1.26443197</v>
      </c>
      <c r="N764" s="29">
        <v>1</v>
      </c>
      <c r="O764" s="31" t="s">
        <v>12</v>
      </c>
      <c r="P764" s="31">
        <v>0.20913103490000001</v>
      </c>
      <c r="Q764" s="31">
        <v>0.209131034905221</v>
      </c>
      <c r="R764" s="42"/>
      <c r="S764" s="27">
        <f>IF(A764="placement",MIN(P764,IF(R764="",Q764,R764)),"")</f>
        <v>0.20913103490000001</v>
      </c>
      <c r="T764" s="28">
        <f>IF($A764="placement",S764*J764,"")</f>
        <v>269.15164191630004</v>
      </c>
      <c r="U764" s="26">
        <f>IF($A764="placement",T764,IF($A764="site",SUMIF($C:$C,$C764,$T:$T),IF($A764="user",SUMIF($B:$B,$B764,$T:$T),SUM($T:$T))))</f>
        <v>269.15164191630004</v>
      </c>
      <c r="V764" s="27">
        <f>U764/J764</f>
        <v>0.20913103490000004</v>
      </c>
    </row>
    <row r="765" spans="1:22" hidden="1" x14ac:dyDescent="0.3">
      <c r="A765" s="17" t="s">
        <v>13</v>
      </c>
      <c r="B765" s="17" t="s">
        <v>9304</v>
      </c>
      <c r="C765" s="17" t="s">
        <v>9305</v>
      </c>
      <c r="D765" s="17" t="s">
        <v>9898</v>
      </c>
      <c r="E765" s="17"/>
      <c r="F765" s="18">
        <v>0.32819999999999999</v>
      </c>
      <c r="G765" s="36">
        <v>1</v>
      </c>
      <c r="H765" s="37">
        <v>6348.1396000000004</v>
      </c>
      <c r="I765" s="37">
        <v>704.16459999999995</v>
      </c>
      <c r="J765" s="19">
        <v>1287</v>
      </c>
      <c r="K765" s="19">
        <v>423</v>
      </c>
      <c r="L765" s="18">
        <v>0.1109</v>
      </c>
      <c r="M765" s="20">
        <v>6.0942330000000003E-2</v>
      </c>
      <c r="N765" s="21">
        <v>0.01</v>
      </c>
      <c r="O765" s="22"/>
      <c r="P765" s="22">
        <v>0.83591043759999994</v>
      </c>
      <c r="Q765" s="22">
        <v>0.32822217487699401</v>
      </c>
      <c r="R765" s="43"/>
      <c r="S765" s="18" t="str">
        <f>IF(A765="placement",MIN(P765,IF(R765="",Q765,R765)),"")</f>
        <v/>
      </c>
      <c r="T765" s="20" t="str">
        <f>IF($A765="placement",S765*J765,"")</f>
        <v/>
      </c>
      <c r="U765" s="19">
        <f>IF($A765="placement",T765,IF($A765="site",SUMIF($C:$C,$C765,$T:$T),IF($A765="user",SUMIF($B:$B,$B765,$T:$T),SUM($T:$T))))</f>
        <v>420.47</v>
      </c>
      <c r="V765" s="18">
        <f>U765/J765</f>
        <v>0.32670551670551673</v>
      </c>
    </row>
    <row r="766" spans="1:22" hidden="1" x14ac:dyDescent="0.3">
      <c r="A766" s="11" t="s">
        <v>10</v>
      </c>
      <c r="B766" s="11" t="s">
        <v>9304</v>
      </c>
      <c r="C766" s="11" t="s">
        <v>9898</v>
      </c>
      <c r="D766" s="11" t="s">
        <v>9898</v>
      </c>
      <c r="E766" s="11"/>
      <c r="F766" s="12">
        <v>0.32819999999999999</v>
      </c>
      <c r="G766" s="33">
        <v>1</v>
      </c>
      <c r="H766" s="34">
        <v>6348.1396000000004</v>
      </c>
      <c r="I766" s="34">
        <v>704.16459999999995</v>
      </c>
      <c r="J766" s="13">
        <v>1287</v>
      </c>
      <c r="K766" s="13">
        <v>423</v>
      </c>
      <c r="L766" s="12">
        <v>0.1109</v>
      </c>
      <c r="M766" s="14">
        <v>6.0942330000000003E-2</v>
      </c>
      <c r="N766" s="15">
        <v>0.01</v>
      </c>
      <c r="O766" s="16"/>
      <c r="P766" s="16">
        <v>0.83591043759999994</v>
      </c>
      <c r="Q766" s="16">
        <v>0.32822217487699401</v>
      </c>
      <c r="R766" s="44"/>
      <c r="S766" s="12" t="str">
        <f>IF(A766="placement",MIN(P766,IF(R766="",Q766,R766)),"")</f>
        <v/>
      </c>
      <c r="T766" s="14" t="str">
        <f>IF($A766="placement",S766*J766,"")</f>
        <v/>
      </c>
      <c r="U766" s="13">
        <f>IF($A766="placement",T766,IF($A766="site",SUMIF($C:$C,$C766,$T:$T),IF($A766="user",SUMIF($B:$B,$B766,$T:$T),SUM($T:$T))))</f>
        <v>420.47</v>
      </c>
      <c r="V766" s="12">
        <f>U766/J766</f>
        <v>0.32670551670551673</v>
      </c>
    </row>
    <row r="767" spans="1:22" hidden="1" x14ac:dyDescent="0.3">
      <c r="A767" s="23" t="s">
        <v>14</v>
      </c>
      <c r="B767" s="23" t="s">
        <v>6024</v>
      </c>
      <c r="C767" s="23" t="s">
        <v>6026</v>
      </c>
      <c r="D767" s="23" t="s">
        <v>6031</v>
      </c>
      <c r="E767" s="23" t="s">
        <v>6032</v>
      </c>
      <c r="F767" s="27">
        <v>0.33</v>
      </c>
      <c r="G767" s="24">
        <v>1</v>
      </c>
      <c r="H767" s="25">
        <v>211.38939999999999</v>
      </c>
      <c r="I767" s="25">
        <v>13.898400000000001</v>
      </c>
      <c r="J767" s="26">
        <v>1284</v>
      </c>
      <c r="K767" s="26">
        <v>242</v>
      </c>
      <c r="L767" s="27">
        <v>6.5699999999999995E-2</v>
      </c>
      <c r="M767" s="28">
        <v>3.07956706</v>
      </c>
      <c r="N767" s="29">
        <v>2.5</v>
      </c>
      <c r="O767" s="31" t="s">
        <v>12</v>
      </c>
      <c r="P767" s="31">
        <v>0.18819757819999999</v>
      </c>
      <c r="Q767" s="31">
        <v>0.188197578168807</v>
      </c>
      <c r="R767" s="42"/>
      <c r="S767" s="27">
        <f>IF(A767="placement",MIN(P767,IF(R767="",Q767,R767)),"")</f>
        <v>0.188197578168807</v>
      </c>
      <c r="T767" s="28">
        <f>IF($A767="placement",S767*J767,"")</f>
        <v>241.64569036874818</v>
      </c>
      <c r="U767" s="26">
        <f>IF($A767="placement",T767,IF($A767="site",SUMIF($C:$C,$C767,$T:$T),IF($A767="user",SUMIF($B:$B,$B767,$T:$T),SUM($T:$T))))</f>
        <v>241.64569036874818</v>
      </c>
      <c r="V767" s="27">
        <f>U767/J767</f>
        <v>0.188197578168807</v>
      </c>
    </row>
    <row r="768" spans="1:22" hidden="1" x14ac:dyDescent="0.3">
      <c r="A768" s="23" t="s">
        <v>14</v>
      </c>
      <c r="B768" s="23" t="s">
        <v>3643</v>
      </c>
      <c r="C768" s="23" t="s">
        <v>3645</v>
      </c>
      <c r="D768" s="23" t="s">
        <v>3648</v>
      </c>
      <c r="E768" s="23" t="s">
        <v>3649</v>
      </c>
      <c r="F768" s="27">
        <v>0.25</v>
      </c>
      <c r="G768" s="24">
        <v>1</v>
      </c>
      <c r="H768" s="25">
        <v>86.5458</v>
      </c>
      <c r="I768" s="25">
        <v>30.126999999999999</v>
      </c>
      <c r="J768" s="26">
        <v>1279</v>
      </c>
      <c r="K768" s="26">
        <v>320</v>
      </c>
      <c r="L768" s="27">
        <v>0.34810000000000002</v>
      </c>
      <c r="M768" s="28">
        <v>1.4151418499999999</v>
      </c>
      <c r="N768" s="29">
        <v>0.5</v>
      </c>
      <c r="O768" s="31" t="s">
        <v>12</v>
      </c>
      <c r="P768" s="31">
        <v>0.64667852950000004</v>
      </c>
      <c r="Q768" s="31">
        <v>0.249999999999999</v>
      </c>
      <c r="R768" s="42"/>
      <c r="S768" s="27">
        <f>IF(A768="placement",MIN(P768,IF(R768="",Q768,R768)),"")</f>
        <v>0.249999999999999</v>
      </c>
      <c r="T768" s="28">
        <f>IF($A768="placement",S768*J768,"")</f>
        <v>319.74999999999875</v>
      </c>
      <c r="U768" s="26">
        <f>IF($A768="placement",T768,IF($A768="site",SUMIF($C:$C,$C768,$T:$T),IF($A768="user",SUMIF($B:$B,$B768,$T:$T),SUM($T:$T))))</f>
        <v>319.74999999999875</v>
      </c>
      <c r="V768" s="27">
        <f>U768/J768</f>
        <v>0.24999999999999903</v>
      </c>
    </row>
    <row r="769" spans="1:22" x14ac:dyDescent="0.3">
      <c r="A769" s="23" t="s">
        <v>14</v>
      </c>
      <c r="B769" s="23" t="s">
        <v>7257</v>
      </c>
      <c r="C769" s="23" t="s">
        <v>7258</v>
      </c>
      <c r="D769" s="23" t="s">
        <v>7265</v>
      </c>
      <c r="E769" s="23" t="s">
        <v>7266</v>
      </c>
      <c r="F769" s="27">
        <v>0.25</v>
      </c>
      <c r="G769" s="24">
        <v>1</v>
      </c>
      <c r="H769" s="25">
        <v>142.29570000000001</v>
      </c>
      <c r="I769" s="25">
        <v>43.266599999999997</v>
      </c>
      <c r="J769" s="26">
        <v>1277</v>
      </c>
      <c r="K769" s="26">
        <v>319</v>
      </c>
      <c r="L769" s="27">
        <v>0.30409999999999998</v>
      </c>
      <c r="M769" s="28">
        <v>0.98372979999999999</v>
      </c>
      <c r="N769" s="29">
        <v>0.5</v>
      </c>
      <c r="O769" s="31" t="s">
        <v>12</v>
      </c>
      <c r="P769" s="31">
        <v>0.49173034859999998</v>
      </c>
      <c r="Q769" s="31">
        <v>0.249999999999999</v>
      </c>
      <c r="R769" s="42">
        <v>0.3</v>
      </c>
      <c r="S769" s="27">
        <f>IF(A769="placement",MIN(P769,IF(R769="",Q769,R769)),"")</f>
        <v>0.3</v>
      </c>
      <c r="T769" s="28">
        <f>IF($A769="placement",S769*J769,"")</f>
        <v>383.09999999999997</v>
      </c>
      <c r="U769" s="26">
        <f>IF($A769="placement",T769,IF($A769="site",SUMIF($C:$C,$C769,$T:$T),IF($A769="user",SUMIF($B:$B,$B769,$T:$T),SUM($T:$T))))</f>
        <v>383.09999999999997</v>
      </c>
      <c r="V769" s="27">
        <f>U769/J769</f>
        <v>0.3</v>
      </c>
    </row>
    <row r="770" spans="1:22" x14ac:dyDescent="0.3">
      <c r="A770" s="23" t="s">
        <v>14</v>
      </c>
      <c r="B770" s="23" t="s">
        <v>3015</v>
      </c>
      <c r="C770" s="23" t="s">
        <v>3017</v>
      </c>
      <c r="D770" s="23" t="s">
        <v>3030</v>
      </c>
      <c r="E770" s="23" t="s">
        <v>3031</v>
      </c>
      <c r="F770" s="27">
        <v>0.05</v>
      </c>
      <c r="G770" s="24">
        <v>1</v>
      </c>
      <c r="H770" s="25">
        <v>131.0224</v>
      </c>
      <c r="I770" s="25">
        <v>27.092500000000001</v>
      </c>
      <c r="J770" s="26">
        <v>1272</v>
      </c>
      <c r="K770" s="26">
        <v>64</v>
      </c>
      <c r="L770" s="27">
        <v>0.20680000000000001</v>
      </c>
      <c r="M770" s="28">
        <v>1.5652091400000001</v>
      </c>
      <c r="N770" s="29">
        <v>1.3</v>
      </c>
      <c r="O770" s="31" t="s">
        <v>70</v>
      </c>
      <c r="P770" s="31">
        <v>0.169440065</v>
      </c>
      <c r="Q770" s="31">
        <v>0.05</v>
      </c>
      <c r="R770" s="42">
        <v>0.15</v>
      </c>
      <c r="S770" s="27">
        <f>IF(A770="placement",MIN(P770,IF(R770="",Q770,R770)),"")</f>
        <v>0.15</v>
      </c>
      <c r="T770" s="28">
        <f>IF($A770="placement",S770*J770,"")</f>
        <v>190.79999999999998</v>
      </c>
      <c r="U770" s="26">
        <f>IF($A770="placement",T770,IF($A770="site",SUMIF($C:$C,$C770,$T:$T),IF($A770="user",SUMIF($B:$B,$B770,$T:$T),SUM($T:$T))))</f>
        <v>190.79999999999998</v>
      </c>
      <c r="V770" s="27">
        <f>U770/J770</f>
        <v>0.15</v>
      </c>
    </row>
    <row r="771" spans="1:22" hidden="1" x14ac:dyDescent="0.3">
      <c r="A771" s="23" t="s">
        <v>14</v>
      </c>
      <c r="B771" s="23" t="s">
        <v>6024</v>
      </c>
      <c r="C771" s="23" t="s">
        <v>6026</v>
      </c>
      <c r="D771" s="23" t="s">
        <v>6033</v>
      </c>
      <c r="E771" s="23" t="s">
        <v>6025</v>
      </c>
      <c r="F771" s="27">
        <v>0.33</v>
      </c>
      <c r="G771" s="24">
        <v>1</v>
      </c>
      <c r="H771" s="25">
        <v>211.3749</v>
      </c>
      <c r="I771" s="25">
        <v>14.3058</v>
      </c>
      <c r="J771" s="26">
        <v>1270</v>
      </c>
      <c r="K771" s="26">
        <v>197</v>
      </c>
      <c r="L771" s="27">
        <v>6.7699999999999996E-2</v>
      </c>
      <c r="M771" s="28">
        <v>2.9583645000000001</v>
      </c>
      <c r="N771" s="29">
        <v>2.5</v>
      </c>
      <c r="O771" s="31" t="s">
        <v>1508</v>
      </c>
      <c r="P771" s="31">
        <v>0.1549384798</v>
      </c>
      <c r="Q771" s="31">
        <v>0.15493847976098701</v>
      </c>
      <c r="R771" s="42"/>
      <c r="S771" s="27">
        <f>IF(A771="placement",MIN(P771,IF(R771="",Q771,R771)),"")</f>
        <v>0.15493847976098701</v>
      </c>
      <c r="T771" s="28">
        <f>IF($A771="placement",S771*J771,"")</f>
        <v>196.7718692964535</v>
      </c>
      <c r="U771" s="26">
        <f>IF($A771="placement",T771,IF($A771="site",SUMIF($C:$C,$C771,$T:$T),IF($A771="user",SUMIF($B:$B,$B771,$T:$T),SUM($T:$T))))</f>
        <v>196.7718692964535</v>
      </c>
      <c r="V771" s="27">
        <f>U771/J771</f>
        <v>0.15493847976098701</v>
      </c>
    </row>
    <row r="772" spans="1:22" x14ac:dyDescent="0.3">
      <c r="A772" s="23" t="s">
        <v>14</v>
      </c>
      <c r="B772" s="23" t="s">
        <v>1350</v>
      </c>
      <c r="C772" s="23" t="s">
        <v>1352</v>
      </c>
      <c r="D772" s="23" t="s">
        <v>1449</v>
      </c>
      <c r="E772" s="23" t="s">
        <v>1450</v>
      </c>
      <c r="F772" s="27">
        <v>0.05</v>
      </c>
      <c r="G772" s="24">
        <v>1</v>
      </c>
      <c r="H772" s="25">
        <v>348.72160000000002</v>
      </c>
      <c r="I772" s="25">
        <v>61.660400000000003</v>
      </c>
      <c r="J772" s="26">
        <v>1267</v>
      </c>
      <c r="K772" s="26">
        <v>63</v>
      </c>
      <c r="L772" s="27">
        <v>0.17680000000000001</v>
      </c>
      <c r="M772" s="28">
        <v>0.68507039999999997</v>
      </c>
      <c r="N772" s="29">
        <v>0.6</v>
      </c>
      <c r="O772" s="31" t="s">
        <v>70</v>
      </c>
      <c r="P772" s="31">
        <v>0.1241776065</v>
      </c>
      <c r="Q772" s="31">
        <v>0.05</v>
      </c>
      <c r="R772" s="42">
        <v>0.1</v>
      </c>
      <c r="S772" s="27">
        <f>IF(A772="placement",MIN(P772,IF(R772="",Q772,R772)),"")</f>
        <v>0.1</v>
      </c>
      <c r="T772" s="28">
        <f>IF($A772="placement",S772*J772,"")</f>
        <v>126.7</v>
      </c>
      <c r="U772" s="26">
        <f>IF($A772="placement",T772,IF($A772="site",SUMIF($C:$C,$C772,$T:$T),IF($A772="user",SUMIF($B:$B,$B772,$T:$T),SUM($T:$T))))</f>
        <v>126.7</v>
      </c>
      <c r="V772" s="27">
        <f>U772/J772</f>
        <v>0.1</v>
      </c>
    </row>
    <row r="773" spans="1:22" x14ac:dyDescent="0.3">
      <c r="A773" s="23" t="s">
        <v>14</v>
      </c>
      <c r="B773" s="23" t="s">
        <v>4199</v>
      </c>
      <c r="C773" s="23" t="s">
        <v>4201</v>
      </c>
      <c r="D773" s="23" t="s">
        <v>4222</v>
      </c>
      <c r="E773" s="23" t="s">
        <v>4223</v>
      </c>
      <c r="F773" s="27">
        <v>0.25</v>
      </c>
      <c r="G773" s="24">
        <v>1</v>
      </c>
      <c r="H773" s="25">
        <v>576.17970000000003</v>
      </c>
      <c r="I773" s="25">
        <v>98.412999999999997</v>
      </c>
      <c r="J773" s="26">
        <v>1267</v>
      </c>
      <c r="K773" s="26">
        <v>317</v>
      </c>
      <c r="L773" s="27">
        <v>0.17080000000000001</v>
      </c>
      <c r="M773" s="28">
        <v>0.42926297000000002</v>
      </c>
      <c r="N773" s="29">
        <v>0.25</v>
      </c>
      <c r="O773" s="31" t="s">
        <v>12</v>
      </c>
      <c r="P773" s="31">
        <v>0.4176064216</v>
      </c>
      <c r="Q773" s="31">
        <v>0.25</v>
      </c>
      <c r="R773" s="42">
        <v>0.3</v>
      </c>
      <c r="S773" s="27">
        <f>IF(A773="placement",MIN(P773,IF(R773="",Q773,R773)),"")</f>
        <v>0.3</v>
      </c>
      <c r="T773" s="28">
        <f>IF($A773="placement",S773*J773,"")</f>
        <v>380.09999999999997</v>
      </c>
      <c r="U773" s="26">
        <f>IF($A773="placement",T773,IF($A773="site",SUMIF($C:$C,$C773,$T:$T),IF($A773="user",SUMIF($B:$B,$B773,$T:$T),SUM($T:$T))))</f>
        <v>380.09999999999997</v>
      </c>
      <c r="V773" s="27">
        <f>U773/J773</f>
        <v>0.3</v>
      </c>
    </row>
    <row r="774" spans="1:22" hidden="1" x14ac:dyDescent="0.3">
      <c r="A774" s="23" t="s">
        <v>14</v>
      </c>
      <c r="B774" s="23" t="s">
        <v>3053</v>
      </c>
      <c r="C774" s="23" t="s">
        <v>3055</v>
      </c>
      <c r="D774" s="23" t="s">
        <v>3093</v>
      </c>
      <c r="E774" s="23" t="s">
        <v>3094</v>
      </c>
      <c r="F774" s="27">
        <v>0.15</v>
      </c>
      <c r="G774" s="24">
        <v>1</v>
      </c>
      <c r="H774" s="25">
        <v>153.1985</v>
      </c>
      <c r="I774" s="25">
        <v>23.291599999999999</v>
      </c>
      <c r="J774" s="26">
        <v>1264</v>
      </c>
      <c r="K774" s="26">
        <v>188</v>
      </c>
      <c r="L774" s="27">
        <v>0.152</v>
      </c>
      <c r="M774" s="28">
        <v>1.8095521699999999</v>
      </c>
      <c r="N774" s="29">
        <v>1.5</v>
      </c>
      <c r="O774" s="31" t="s">
        <v>42</v>
      </c>
      <c r="P774" s="31">
        <v>0.171065623</v>
      </c>
      <c r="Q774" s="31">
        <v>0.15</v>
      </c>
      <c r="R774" s="42"/>
      <c r="S774" s="27">
        <f>IF(A774="placement",MIN(P774,IF(R774="",Q774,R774)),"")</f>
        <v>0.15</v>
      </c>
      <c r="T774" s="28">
        <f>IF($A774="placement",S774*J774,"")</f>
        <v>189.6</v>
      </c>
      <c r="U774" s="26">
        <f>IF($A774="placement",T774,IF($A774="site",SUMIF($C:$C,$C774,$T:$T),IF($A774="user",SUMIF($B:$B,$B774,$T:$T),SUM($T:$T))))</f>
        <v>189.6</v>
      </c>
      <c r="V774" s="27">
        <f>U774/J774</f>
        <v>0.15</v>
      </c>
    </row>
    <row r="775" spans="1:22" hidden="1" x14ac:dyDescent="0.3">
      <c r="A775" s="17" t="s">
        <v>13</v>
      </c>
      <c r="B775" s="17" t="s">
        <v>227</v>
      </c>
      <c r="C775" s="17" t="s">
        <v>229</v>
      </c>
      <c r="D775" s="17" t="s">
        <v>9898</v>
      </c>
      <c r="E775" s="17"/>
      <c r="F775" s="18">
        <v>0.33</v>
      </c>
      <c r="G775" s="36">
        <v>0.97110187999999997</v>
      </c>
      <c r="H775" s="37">
        <v>148.91069999999999</v>
      </c>
      <c r="I775" s="37">
        <v>23.8123</v>
      </c>
      <c r="J775" s="19">
        <v>1263</v>
      </c>
      <c r="K775" s="19">
        <v>387</v>
      </c>
      <c r="L775" s="18">
        <v>0.15989999999999999</v>
      </c>
      <c r="M775" s="20">
        <v>1.76777144</v>
      </c>
      <c r="N775" s="21">
        <v>1.183686</v>
      </c>
      <c r="O775" s="22"/>
      <c r="P775" s="22">
        <v>0.33040778110000002</v>
      </c>
      <c r="Q775" s="22">
        <v>0.32999999999999902</v>
      </c>
      <c r="R775" s="43"/>
      <c r="S775" s="18" t="str">
        <f>IF(A775="placement",MIN(P775,IF(R775="",Q775,R775)),"")</f>
        <v/>
      </c>
      <c r="T775" s="20" t="str">
        <f>IF($A775="placement",S775*J775,"")</f>
        <v/>
      </c>
      <c r="U775" s="19">
        <f>IF($A775="placement",T775,IF($A775="site",SUMIF($C:$C,$C775,$T:$T),IF($A775="user",SUMIF($B:$B,$B775,$T:$T),SUM($T:$T))))</f>
        <v>378.228664423</v>
      </c>
      <c r="V775" s="18">
        <f>U775/J775</f>
        <v>0.29946845955898654</v>
      </c>
    </row>
    <row r="776" spans="1:22" hidden="1" x14ac:dyDescent="0.3">
      <c r="A776" s="11" t="s">
        <v>10</v>
      </c>
      <c r="B776" s="11" t="s">
        <v>227</v>
      </c>
      <c r="C776" s="11" t="s">
        <v>9898</v>
      </c>
      <c r="D776" s="11" t="s">
        <v>9898</v>
      </c>
      <c r="E776" s="11"/>
      <c r="F776" s="12">
        <v>0.33</v>
      </c>
      <c r="G776" s="33">
        <v>0.97110187999999997</v>
      </c>
      <c r="H776" s="34">
        <v>148.91069999999999</v>
      </c>
      <c r="I776" s="34">
        <v>23.8123</v>
      </c>
      <c r="J776" s="13">
        <v>1263</v>
      </c>
      <c r="K776" s="13">
        <v>387</v>
      </c>
      <c r="L776" s="12">
        <v>0.15989999999999999</v>
      </c>
      <c r="M776" s="14">
        <v>1.76777144</v>
      </c>
      <c r="N776" s="15">
        <v>1.183686</v>
      </c>
      <c r="O776" s="16"/>
      <c r="P776" s="16">
        <v>0.33040778110000002</v>
      </c>
      <c r="Q776" s="16">
        <v>0.32999999999999902</v>
      </c>
      <c r="R776" s="44"/>
      <c r="S776" s="12" t="str">
        <f>IF(A776="placement",MIN(P776,IF(R776="",Q776,R776)),"")</f>
        <v/>
      </c>
      <c r="T776" s="14" t="str">
        <f>IF($A776="placement",S776*J776,"")</f>
        <v/>
      </c>
      <c r="U776" s="13">
        <f>IF($A776="placement",T776,IF($A776="site",SUMIF($C:$C,$C776,$T:$T),IF($A776="user",SUMIF($B:$B,$B776,$T:$T),SUM($T:$T))))</f>
        <v>378.228664423</v>
      </c>
      <c r="V776" s="12">
        <f>U776/J776</f>
        <v>0.29946845955898654</v>
      </c>
    </row>
    <row r="777" spans="1:22" x14ac:dyDescent="0.3">
      <c r="A777" s="23" t="s">
        <v>14</v>
      </c>
      <c r="B777" s="23" t="s">
        <v>5502</v>
      </c>
      <c r="C777" s="23" t="s">
        <v>5504</v>
      </c>
      <c r="D777" s="23" t="s">
        <v>5513</v>
      </c>
      <c r="E777" s="23" t="s">
        <v>5514</v>
      </c>
      <c r="F777" s="27">
        <v>0.15</v>
      </c>
      <c r="G777" s="24">
        <v>1</v>
      </c>
      <c r="H777" s="25">
        <v>544.24530000000004</v>
      </c>
      <c r="I777" s="25">
        <v>27.4389</v>
      </c>
      <c r="J777" s="26">
        <v>1263</v>
      </c>
      <c r="K777" s="26">
        <v>188</v>
      </c>
      <c r="L777" s="27">
        <v>5.04E-2</v>
      </c>
      <c r="M777" s="28">
        <v>1.53467675</v>
      </c>
      <c r="N777" s="29">
        <v>1.25</v>
      </c>
      <c r="O777" s="31" t="s">
        <v>42</v>
      </c>
      <c r="P777" s="31">
        <v>0.1854962289</v>
      </c>
      <c r="Q777" s="31">
        <v>0.15</v>
      </c>
      <c r="R777" s="42">
        <v>0.18</v>
      </c>
      <c r="S777" s="27">
        <f>IF(A777="placement",MIN(P777,IF(R777="",Q777,R777)),"")</f>
        <v>0.18</v>
      </c>
      <c r="T777" s="28">
        <f>IF($A777="placement",S777*J777,"")</f>
        <v>227.34</v>
      </c>
      <c r="U777" s="26">
        <f>IF($A777="placement",T777,IF($A777="site",SUMIF($C:$C,$C777,$T:$T),IF($A777="user",SUMIF($B:$B,$B777,$T:$T),SUM($T:$T))))</f>
        <v>227.34</v>
      </c>
      <c r="V777" s="27">
        <f>U777/J777</f>
        <v>0.18</v>
      </c>
    </row>
    <row r="778" spans="1:22" hidden="1" x14ac:dyDescent="0.3">
      <c r="A778" s="23" t="s">
        <v>14</v>
      </c>
      <c r="B778" s="23" t="s">
        <v>5764</v>
      </c>
      <c r="C778" s="23" t="s">
        <v>5766</v>
      </c>
      <c r="D778" s="23" t="s">
        <v>5957</v>
      </c>
      <c r="E778" s="23" t="s">
        <v>5958</v>
      </c>
      <c r="F778" s="27">
        <v>0.25</v>
      </c>
      <c r="G778" s="24">
        <v>0</v>
      </c>
      <c r="H778" s="25">
        <v>19.523700000000002</v>
      </c>
      <c r="I778" s="25">
        <v>11.0334</v>
      </c>
      <c r="J778" s="26">
        <v>1256</v>
      </c>
      <c r="K778" s="26">
        <v>314</v>
      </c>
      <c r="L778" s="27">
        <v>0.56510000000000005</v>
      </c>
      <c r="M778" s="28">
        <v>3.7951271499999999</v>
      </c>
      <c r="N778" s="29">
        <v>1</v>
      </c>
      <c r="O778" s="31" t="s">
        <v>42</v>
      </c>
      <c r="P778" s="31">
        <v>0.73650421669999999</v>
      </c>
      <c r="Q778" s="31">
        <v>0.5</v>
      </c>
      <c r="R778" s="42"/>
      <c r="S778" s="27">
        <f>IF(A778="placement",MIN(P778,IF(R778="",Q778,R778)),"")</f>
        <v>0.5</v>
      </c>
      <c r="T778" s="28">
        <f>IF($A778="placement",S778*J778,"")</f>
        <v>628</v>
      </c>
      <c r="U778" s="26">
        <f>IF($A778="placement",T778,IF($A778="site",SUMIF($C:$C,$C778,$T:$T),IF($A778="user",SUMIF($B:$B,$B778,$T:$T),SUM($T:$T))))</f>
        <v>628</v>
      </c>
      <c r="V778" s="27">
        <f>U778/J778</f>
        <v>0.5</v>
      </c>
    </row>
    <row r="779" spans="1:22" x14ac:dyDescent="0.3">
      <c r="A779" s="23" t="s">
        <v>14</v>
      </c>
      <c r="B779" s="23" t="s">
        <v>4752</v>
      </c>
      <c r="C779" s="23" t="s">
        <v>4754</v>
      </c>
      <c r="D779" s="23" t="s">
        <v>4757</v>
      </c>
      <c r="E779" s="23" t="s">
        <v>4758</v>
      </c>
      <c r="F779" s="27">
        <v>0.33</v>
      </c>
      <c r="G779" s="24">
        <v>1</v>
      </c>
      <c r="H779" s="25">
        <v>478.10789999999997</v>
      </c>
      <c r="I779" s="25">
        <v>26.741800000000001</v>
      </c>
      <c r="J779" s="26">
        <v>1255</v>
      </c>
      <c r="K779" s="26">
        <v>404</v>
      </c>
      <c r="L779" s="27">
        <v>5.5899999999999998E-2</v>
      </c>
      <c r="M779" s="28">
        <v>1.56456482</v>
      </c>
      <c r="N779" s="29">
        <v>1</v>
      </c>
      <c r="O779" s="31" t="s">
        <v>304</v>
      </c>
      <c r="P779" s="31">
        <v>0.360844634</v>
      </c>
      <c r="Q779" s="31">
        <v>0.33</v>
      </c>
      <c r="R779" s="42">
        <v>0.35</v>
      </c>
      <c r="S779" s="27">
        <f>IF(A779="placement",MIN(P779,IF(R779="",Q779,R779)),"")</f>
        <v>0.35</v>
      </c>
      <c r="T779" s="28">
        <f>IF($A779="placement",S779*J779,"")</f>
        <v>439.25</v>
      </c>
      <c r="U779" s="23">
        <f>IF($A779="placement",T779,IF($A779="site",SUMIF($C:$C,$C779,$T:$T),IF($A779="user",SUMIF($B:$B,$B779,$T:$T),SUM($T:$T))))</f>
        <v>439.25</v>
      </c>
      <c r="V779" s="27">
        <f>U779/J779</f>
        <v>0.35</v>
      </c>
    </row>
    <row r="780" spans="1:22" hidden="1" x14ac:dyDescent="0.3">
      <c r="A780" s="23" t="s">
        <v>14</v>
      </c>
      <c r="B780" s="23" t="s">
        <v>4894</v>
      </c>
      <c r="C780" s="23" t="s">
        <v>4896</v>
      </c>
      <c r="D780" s="23" t="s">
        <v>4907</v>
      </c>
      <c r="E780" s="23" t="s">
        <v>4895</v>
      </c>
      <c r="F780" s="27">
        <v>0.33</v>
      </c>
      <c r="G780" s="24">
        <v>1</v>
      </c>
      <c r="H780" s="25">
        <v>491.19189999999998</v>
      </c>
      <c r="I780" s="25">
        <v>41.175400000000003</v>
      </c>
      <c r="J780" s="26">
        <v>1255</v>
      </c>
      <c r="K780" s="26">
        <v>329</v>
      </c>
      <c r="L780" s="27">
        <v>8.3799999999999999E-2</v>
      </c>
      <c r="M780" s="28">
        <v>1.0160395600000001</v>
      </c>
      <c r="N780" s="29">
        <v>0.75</v>
      </c>
      <c r="O780" s="31" t="s">
        <v>42</v>
      </c>
      <c r="P780" s="31">
        <v>0.26183976460000002</v>
      </c>
      <c r="Q780" s="31">
        <v>0.26183976461754099</v>
      </c>
      <c r="R780" s="42"/>
      <c r="S780" s="27">
        <f>IF(A780="placement",MIN(P780,IF(R780="",Q780,R780)),"")</f>
        <v>0.26183976460000002</v>
      </c>
      <c r="T780" s="28">
        <f>IF($A780="placement",S780*J780,"")</f>
        <v>328.60890457300002</v>
      </c>
      <c r="U780" s="26">
        <f>IF($A780="placement",T780,IF($A780="site",SUMIF($C:$C,$C780,$T:$T),IF($A780="user",SUMIF($B:$B,$B780,$T:$T),SUM($T:$T))))</f>
        <v>328.60890457300002</v>
      </c>
      <c r="V780" s="27">
        <f>U780/J780</f>
        <v>0.26183976460000002</v>
      </c>
    </row>
    <row r="781" spans="1:22" x14ac:dyDescent="0.3">
      <c r="A781" s="23" t="s">
        <v>14</v>
      </c>
      <c r="B781" s="23" t="s">
        <v>5502</v>
      </c>
      <c r="C781" s="23" t="s">
        <v>5504</v>
      </c>
      <c r="D781" s="23" t="s">
        <v>5505</v>
      </c>
      <c r="E781" s="23" t="s">
        <v>5506</v>
      </c>
      <c r="F781" s="27">
        <v>0.25</v>
      </c>
      <c r="G781" s="24">
        <v>1</v>
      </c>
      <c r="H781" s="25">
        <v>627.36760000000004</v>
      </c>
      <c r="I781" s="25">
        <v>72.423500000000004</v>
      </c>
      <c r="J781" s="26">
        <v>1254</v>
      </c>
      <c r="K781" s="26">
        <v>314</v>
      </c>
      <c r="L781" s="27">
        <v>0.1154</v>
      </c>
      <c r="M781" s="28">
        <v>0.57732287000000004</v>
      </c>
      <c r="N781" s="29">
        <v>0.3</v>
      </c>
      <c r="O781" s="31" t="s">
        <v>12</v>
      </c>
      <c r="P781" s="31">
        <v>0.48036009709999999</v>
      </c>
      <c r="Q781" s="31">
        <v>0.25</v>
      </c>
      <c r="R781" s="42">
        <v>0.3</v>
      </c>
      <c r="S781" s="27">
        <f>IF(A781="placement",MIN(P781,IF(R781="",Q781,R781)),"")</f>
        <v>0.3</v>
      </c>
      <c r="T781" s="28">
        <f>IF($A781="placement",S781*J781,"")</f>
        <v>376.2</v>
      </c>
      <c r="U781" s="26">
        <f>IF($A781="placement",T781,IF($A781="site",SUMIF($C:$C,$C781,$T:$T),IF($A781="user",SUMIF($B:$B,$B781,$T:$T),SUM($T:$T))))</f>
        <v>376.2</v>
      </c>
      <c r="V781" s="27">
        <f>U781/J781</f>
        <v>0.3</v>
      </c>
    </row>
    <row r="782" spans="1:22" hidden="1" x14ac:dyDescent="0.3">
      <c r="A782" s="17" t="s">
        <v>13</v>
      </c>
      <c r="B782" s="17" t="s">
        <v>9383</v>
      </c>
      <c r="C782" s="17" t="s">
        <v>9385</v>
      </c>
      <c r="D782" s="17" t="s">
        <v>9898</v>
      </c>
      <c r="E782" s="17"/>
      <c r="F782" s="18">
        <v>0.25</v>
      </c>
      <c r="G782" s="36">
        <v>0</v>
      </c>
      <c r="H782" s="37">
        <v>217.84690000000001</v>
      </c>
      <c r="I782" s="37">
        <v>45.832000000000001</v>
      </c>
      <c r="J782" s="19">
        <v>1252</v>
      </c>
      <c r="K782" s="19">
        <v>269</v>
      </c>
      <c r="L782" s="18">
        <v>0.2104</v>
      </c>
      <c r="M782" s="20">
        <v>0.91026653000000002</v>
      </c>
      <c r="N782" s="21">
        <v>0.65621799999999997</v>
      </c>
      <c r="O782" s="22"/>
      <c r="P782" s="22">
        <v>0.27909246729999998</v>
      </c>
      <c r="Q782" s="22">
        <v>0.249999999999999</v>
      </c>
      <c r="R782" s="43"/>
      <c r="S782" s="18" t="str">
        <f>IF(A782="placement",MIN(P782,IF(R782="",Q782,R782)),"")</f>
        <v/>
      </c>
      <c r="T782" s="20" t="str">
        <f>IF($A782="placement",S782*J782,"")</f>
        <v/>
      </c>
      <c r="U782" s="17">
        <f>IF($A782="placement",T782,IF($A782="site",SUMIF($C:$C,$C782,$T:$T),IF($A782="user",SUMIF($B:$B,$B782,$T:$T),SUM($T:$T))))</f>
        <v>263.30437522660611</v>
      </c>
      <c r="V782" s="18">
        <f>U782/J782</f>
        <v>0.2103070089669378</v>
      </c>
    </row>
    <row r="783" spans="1:22" hidden="1" x14ac:dyDescent="0.3">
      <c r="A783" s="11" t="s">
        <v>10</v>
      </c>
      <c r="B783" s="11" t="s">
        <v>9383</v>
      </c>
      <c r="C783" s="11" t="s">
        <v>9898</v>
      </c>
      <c r="D783" s="35" t="s">
        <v>9898</v>
      </c>
      <c r="E783" s="11"/>
      <c r="F783" s="12">
        <v>0.25</v>
      </c>
      <c r="G783" s="33">
        <v>0</v>
      </c>
      <c r="H783" s="34">
        <v>217.84690000000001</v>
      </c>
      <c r="I783" s="34">
        <v>45.832000000000001</v>
      </c>
      <c r="J783" s="13">
        <v>1252</v>
      </c>
      <c r="K783" s="13">
        <v>269</v>
      </c>
      <c r="L783" s="12">
        <v>0.2104</v>
      </c>
      <c r="M783" s="14">
        <v>0.91026653000000002</v>
      </c>
      <c r="N783" s="15">
        <v>0.65621799999999997</v>
      </c>
      <c r="O783" s="16"/>
      <c r="P783" s="16">
        <v>0.27909246729999998</v>
      </c>
      <c r="Q783" s="16">
        <v>0.249999999999999</v>
      </c>
      <c r="R783" s="44"/>
      <c r="S783" s="12" t="str">
        <f>IF(A783="placement",MIN(P783,IF(R783="",Q783,R783)),"")</f>
        <v/>
      </c>
      <c r="T783" s="14" t="str">
        <f>IF($A783="placement",S783*J783,"")</f>
        <v/>
      </c>
      <c r="U783" s="11">
        <f>IF($A783="placement",T783,IF($A783="site",SUMIF($C:$C,$C783,$T:$T),IF($A783="user",SUMIF($B:$B,$B783,$T:$T),SUM($T:$T))))</f>
        <v>263.30437522660611</v>
      </c>
      <c r="V783" s="12">
        <f>U783/J783</f>
        <v>0.2103070089669378</v>
      </c>
    </row>
    <row r="784" spans="1:22" hidden="1" x14ac:dyDescent="0.3">
      <c r="A784" s="23" t="s">
        <v>14</v>
      </c>
      <c r="B784" s="23" t="s">
        <v>5764</v>
      </c>
      <c r="C784" s="23" t="s">
        <v>5766</v>
      </c>
      <c r="D784" s="23" t="s">
        <v>5871</v>
      </c>
      <c r="E784" s="23" t="s">
        <v>5872</v>
      </c>
      <c r="F784" s="27">
        <v>0.25</v>
      </c>
      <c r="G784" s="24">
        <v>0</v>
      </c>
      <c r="H784" s="25">
        <v>19.381399999999999</v>
      </c>
      <c r="I784" s="25">
        <v>11.091699999999999</v>
      </c>
      <c r="J784" s="26">
        <v>1251</v>
      </c>
      <c r="K784" s="26">
        <v>313</v>
      </c>
      <c r="L784" s="27">
        <v>0.57230000000000003</v>
      </c>
      <c r="M784" s="28">
        <v>3.7607931300000002</v>
      </c>
      <c r="N784" s="29">
        <v>1</v>
      </c>
      <c r="O784" s="31" t="s">
        <v>42</v>
      </c>
      <c r="P784" s="31">
        <v>0.73409864189999996</v>
      </c>
      <c r="Q784" s="31">
        <v>0.25</v>
      </c>
      <c r="R784" s="42"/>
      <c r="S784" s="27">
        <f>IF(A784="placement",MIN(P784,IF(R784="",Q784,R784)),"")</f>
        <v>0.25</v>
      </c>
      <c r="T784" s="28">
        <f>IF($A784="placement",S784*J784,"")</f>
        <v>312.75</v>
      </c>
      <c r="U784" s="26">
        <f>IF($A784="placement",T784,IF($A784="site",SUMIF($C:$C,$C784,$T:$T),IF($A784="user",SUMIF($B:$B,$B784,$T:$T),SUM($T:$T))))</f>
        <v>312.75</v>
      </c>
      <c r="V784" s="27">
        <f>U784/J784</f>
        <v>0.25</v>
      </c>
    </row>
    <row r="785" spans="1:22" hidden="1" x14ac:dyDescent="0.3">
      <c r="A785" s="17" t="s">
        <v>13</v>
      </c>
      <c r="B785" s="17" t="s">
        <v>3720</v>
      </c>
      <c r="C785" s="17" t="s">
        <v>3721</v>
      </c>
      <c r="D785" s="17" t="s">
        <v>9898</v>
      </c>
      <c r="E785" s="17"/>
      <c r="F785" s="18">
        <v>0.33</v>
      </c>
      <c r="G785" s="36">
        <v>1</v>
      </c>
      <c r="H785" s="37">
        <v>2294.9101999999998</v>
      </c>
      <c r="I785" s="37">
        <v>341.02910000000003</v>
      </c>
      <c r="J785" s="19">
        <v>1250</v>
      </c>
      <c r="K785" s="19">
        <v>412</v>
      </c>
      <c r="L785" s="18">
        <v>0.14860000000000001</v>
      </c>
      <c r="M785" s="20">
        <v>0.12221455000000001</v>
      </c>
      <c r="N785" s="21">
        <v>0.05</v>
      </c>
      <c r="O785" s="22"/>
      <c r="P785" s="22">
        <v>0.5908834074</v>
      </c>
      <c r="Q785" s="22">
        <v>0.33</v>
      </c>
      <c r="R785" s="43"/>
      <c r="S785" s="18" t="str">
        <f>IF(A785="placement",MIN(P785,IF(R785="",Q785,R785)),"")</f>
        <v/>
      </c>
      <c r="T785" s="20" t="str">
        <f>IF($A785="placement",S785*J785,"")</f>
        <v/>
      </c>
      <c r="U785" s="19">
        <f>IF($A785="placement",T785,IF($A785="site",SUMIF($C:$C,$C785,$T:$T),IF($A785="user",SUMIF($B:$B,$B785,$T:$T),SUM($T:$T))))</f>
        <v>412.82999999999959</v>
      </c>
      <c r="V785" s="18">
        <f>U785/J785</f>
        <v>0.33026399999999967</v>
      </c>
    </row>
    <row r="786" spans="1:22" hidden="1" x14ac:dyDescent="0.3">
      <c r="A786" s="11" t="s">
        <v>10</v>
      </c>
      <c r="B786" s="11" t="s">
        <v>3720</v>
      </c>
      <c r="C786" s="11" t="s">
        <v>9898</v>
      </c>
      <c r="D786" s="11" t="s">
        <v>9898</v>
      </c>
      <c r="E786" s="11"/>
      <c r="F786" s="12">
        <v>0.33</v>
      </c>
      <c r="G786" s="33">
        <v>1</v>
      </c>
      <c r="H786" s="34">
        <v>2294.9101999999998</v>
      </c>
      <c r="I786" s="34">
        <v>341.02910000000003</v>
      </c>
      <c r="J786" s="13">
        <v>1250</v>
      </c>
      <c r="K786" s="13">
        <v>412</v>
      </c>
      <c r="L786" s="12">
        <v>0.14860000000000001</v>
      </c>
      <c r="M786" s="14">
        <v>0.12221455000000001</v>
      </c>
      <c r="N786" s="15">
        <v>0.05</v>
      </c>
      <c r="O786" s="16"/>
      <c r="P786" s="16">
        <v>0.5908834074</v>
      </c>
      <c r="Q786" s="16">
        <v>0.33</v>
      </c>
      <c r="R786" s="44"/>
      <c r="S786" s="12" t="str">
        <f>IF(A786="placement",MIN(P786,IF(R786="",Q786,R786)),"")</f>
        <v/>
      </c>
      <c r="T786" s="14" t="str">
        <f>IF($A786="placement",S786*J786,"")</f>
        <v/>
      </c>
      <c r="U786" s="13">
        <f>IF($A786="placement",T786,IF($A786="site",SUMIF($C:$C,$C786,$T:$T),IF($A786="user",SUMIF($B:$B,$B786,$T:$T),SUM($T:$T))))</f>
        <v>412.82999999999959</v>
      </c>
      <c r="V786" s="12">
        <f>U786/J786</f>
        <v>0.33026399999999967</v>
      </c>
    </row>
    <row r="787" spans="1:22" hidden="1" x14ac:dyDescent="0.3">
      <c r="A787" s="23" t="s">
        <v>14</v>
      </c>
      <c r="B787" s="23" t="s">
        <v>8364</v>
      </c>
      <c r="C787" s="23" t="s">
        <v>8366</v>
      </c>
      <c r="D787" s="23" t="s">
        <v>8369</v>
      </c>
      <c r="E787" s="23" t="s">
        <v>8365</v>
      </c>
      <c r="F787" s="27">
        <v>0.25</v>
      </c>
      <c r="G787" s="24">
        <v>1</v>
      </c>
      <c r="H787" s="25">
        <v>78.481899999999996</v>
      </c>
      <c r="I787" s="25">
        <v>37.2669</v>
      </c>
      <c r="J787" s="26">
        <v>1247</v>
      </c>
      <c r="K787" s="26">
        <v>129</v>
      </c>
      <c r="L787" s="27">
        <v>0.4748</v>
      </c>
      <c r="M787" s="28">
        <v>1.11575088</v>
      </c>
      <c r="N787" s="29">
        <v>1</v>
      </c>
      <c r="O787" s="31" t="s">
        <v>42</v>
      </c>
      <c r="P787" s="31">
        <v>0.1037425828</v>
      </c>
      <c r="Q787" s="31">
        <v>0.103742582809192</v>
      </c>
      <c r="R787" s="42"/>
      <c r="S787" s="27">
        <f>IF(A787="placement",MIN(P787,IF(R787="",Q787,R787)),"")</f>
        <v>0.1037425828</v>
      </c>
      <c r="T787" s="28">
        <f>IF($A787="placement",S787*J787,"")</f>
        <v>129.36700075159999</v>
      </c>
      <c r="U787" s="26">
        <f>IF($A787="placement",T787,IF($A787="site",SUMIF($C:$C,$C787,$T:$T),IF($A787="user",SUMIF($B:$B,$B787,$T:$T),SUM($T:$T))))</f>
        <v>129.36700075159999</v>
      </c>
      <c r="V787" s="27">
        <f>U787/J787</f>
        <v>0.1037425828</v>
      </c>
    </row>
    <row r="788" spans="1:22" x14ac:dyDescent="0.3">
      <c r="A788" s="23" t="s">
        <v>14</v>
      </c>
      <c r="B788" s="23" t="s">
        <v>8322</v>
      </c>
      <c r="C788" s="23" t="s">
        <v>8324</v>
      </c>
      <c r="D788" s="32" t="s">
        <v>8329</v>
      </c>
      <c r="E788" s="23" t="s">
        <v>8330</v>
      </c>
      <c r="F788" s="27">
        <v>0.15</v>
      </c>
      <c r="G788" s="24">
        <v>1</v>
      </c>
      <c r="H788" s="25">
        <v>112.05629999999999</v>
      </c>
      <c r="I788" s="25">
        <v>11.714399999999999</v>
      </c>
      <c r="J788" s="26">
        <v>1242</v>
      </c>
      <c r="K788" s="26">
        <v>186</v>
      </c>
      <c r="L788" s="27">
        <v>0.1045</v>
      </c>
      <c r="M788" s="28">
        <v>3.5354455200000001</v>
      </c>
      <c r="N788" s="29">
        <v>2.75</v>
      </c>
      <c r="O788" s="31" t="s">
        <v>42</v>
      </c>
      <c r="P788" s="31">
        <v>0.2221630943</v>
      </c>
      <c r="Q788" s="31">
        <v>0.15</v>
      </c>
      <c r="R788" s="42">
        <v>0.2</v>
      </c>
      <c r="S788" s="27">
        <f>IF(A788="placement",MIN(P788,IF(R788="",Q788,R788)),"")</f>
        <v>0.2</v>
      </c>
      <c r="T788" s="28">
        <f>IF($A788="placement",S788*J788,"")</f>
        <v>248.4</v>
      </c>
      <c r="U788" s="26">
        <f>IF($A788="placement",T788,IF($A788="site",SUMIF($C:$C,$C788,$T:$T),IF($A788="user",SUMIF($B:$B,$B788,$T:$T),SUM($T:$T))))</f>
        <v>248.4</v>
      </c>
      <c r="V788" s="27">
        <f>U788/J788</f>
        <v>0.2</v>
      </c>
    </row>
    <row r="789" spans="1:22" x14ac:dyDescent="0.3">
      <c r="A789" s="23" t="s">
        <v>14</v>
      </c>
      <c r="B789" s="23" t="s">
        <v>9993</v>
      </c>
      <c r="C789" s="23" t="s">
        <v>9994</v>
      </c>
      <c r="D789" s="23" t="s">
        <v>9997</v>
      </c>
      <c r="E789" s="23" t="s">
        <v>9998</v>
      </c>
      <c r="F789" s="27">
        <v>0.2</v>
      </c>
      <c r="G789" s="24">
        <v>1</v>
      </c>
      <c r="H789" s="25">
        <v>101.7169</v>
      </c>
      <c r="I789" s="25">
        <v>19.6326</v>
      </c>
      <c r="J789" s="26">
        <v>1240</v>
      </c>
      <c r="K789" s="26">
        <v>141</v>
      </c>
      <c r="L789" s="27">
        <v>0.193</v>
      </c>
      <c r="M789" s="28">
        <v>2.1050044400000001</v>
      </c>
      <c r="N789" s="29">
        <v>1</v>
      </c>
      <c r="O789" s="31" t="s">
        <v>42</v>
      </c>
      <c r="P789" s="31">
        <v>0.52494161930000005</v>
      </c>
      <c r="Q789" s="31">
        <v>0.2</v>
      </c>
      <c r="R789" s="42">
        <v>0.25</v>
      </c>
      <c r="S789" s="27">
        <f>IF(A789="placement",MIN(P789,IF(R789="",Q789,R789)),"")</f>
        <v>0.25</v>
      </c>
      <c r="T789" s="28">
        <f>IF($A789="placement",S789*J789,"")</f>
        <v>310</v>
      </c>
      <c r="U789" s="26">
        <f>IF($A789="placement",T789,IF($A789="site",SUMIF($C:$C,$C789,$T:$T),IF($A789="user",SUMIF($B:$B,$B789,$T:$T),SUM($T:$T))))</f>
        <v>310</v>
      </c>
      <c r="V789" s="27">
        <f>U789/J789</f>
        <v>0.25</v>
      </c>
    </row>
    <row r="790" spans="1:22" hidden="1" x14ac:dyDescent="0.3">
      <c r="A790" s="17" t="s">
        <v>13</v>
      </c>
      <c r="B790" s="17" t="s">
        <v>4700</v>
      </c>
      <c r="C790" s="17" t="s">
        <v>4702</v>
      </c>
      <c r="D790" s="17" t="s">
        <v>9898</v>
      </c>
      <c r="E790" s="17"/>
      <c r="F790" s="18">
        <v>0.25</v>
      </c>
      <c r="G790" s="36">
        <v>1</v>
      </c>
      <c r="H790" s="37">
        <v>855.54319999999996</v>
      </c>
      <c r="I790" s="37">
        <v>65.261700000000005</v>
      </c>
      <c r="J790" s="19">
        <v>1239</v>
      </c>
      <c r="K790" s="19">
        <v>310</v>
      </c>
      <c r="L790" s="18">
        <v>7.6300000000000007E-2</v>
      </c>
      <c r="M790" s="20">
        <v>0.63271575000000002</v>
      </c>
      <c r="N790" s="21">
        <v>0.1</v>
      </c>
      <c r="O790" s="22"/>
      <c r="P790" s="22">
        <v>0.84195114390000003</v>
      </c>
      <c r="Q790" s="22">
        <v>0.25</v>
      </c>
      <c r="R790" s="43"/>
      <c r="S790" s="18" t="str">
        <f>IF(A790="placement",MIN(P790,IF(R790="",Q790,R790)),"")</f>
        <v/>
      </c>
      <c r="T790" s="20" t="str">
        <f>IF($A790="placement",S790*J790,"")</f>
        <v/>
      </c>
      <c r="U790" s="19">
        <f>IF($A790="placement",T790,IF($A790="site",SUMIF($C:$C,$C790,$T:$T),IF($A790="user",SUMIF($B:$B,$B790,$T:$T),SUM($T:$T))))</f>
        <v>309.74999999999972</v>
      </c>
      <c r="V790" s="18">
        <f>U790/J790</f>
        <v>0.24999999999999978</v>
      </c>
    </row>
    <row r="791" spans="1:22" hidden="1" x14ac:dyDescent="0.3">
      <c r="A791" s="11" t="s">
        <v>10</v>
      </c>
      <c r="B791" s="11" t="s">
        <v>4700</v>
      </c>
      <c r="C791" s="11" t="s">
        <v>9898</v>
      </c>
      <c r="D791" s="11" t="s">
        <v>9898</v>
      </c>
      <c r="E791" s="11"/>
      <c r="F791" s="12">
        <v>0.25</v>
      </c>
      <c r="G791" s="33">
        <v>1</v>
      </c>
      <c r="H791" s="34">
        <v>855.54319999999996</v>
      </c>
      <c r="I791" s="34">
        <v>65.261700000000005</v>
      </c>
      <c r="J791" s="13">
        <v>1239</v>
      </c>
      <c r="K791" s="13">
        <v>310</v>
      </c>
      <c r="L791" s="12">
        <v>7.6300000000000007E-2</v>
      </c>
      <c r="M791" s="14">
        <v>0.63271575000000002</v>
      </c>
      <c r="N791" s="15">
        <v>0.1</v>
      </c>
      <c r="O791" s="16"/>
      <c r="P791" s="16">
        <v>0.84195114390000003</v>
      </c>
      <c r="Q791" s="16">
        <v>0.25</v>
      </c>
      <c r="R791" s="44"/>
      <c r="S791" s="12" t="str">
        <f>IF(A791="placement",MIN(P791,IF(R791="",Q791,R791)),"")</f>
        <v/>
      </c>
      <c r="T791" s="14" t="str">
        <f>IF($A791="placement",S791*J791,"")</f>
        <v/>
      </c>
      <c r="U791" s="13">
        <f>IF($A791="placement",T791,IF($A791="site",SUMIF($C:$C,$C791,$T:$T),IF($A791="user",SUMIF($B:$B,$B791,$T:$T),SUM($T:$T))))</f>
        <v>309.74999999999972</v>
      </c>
      <c r="V791" s="12">
        <f>U791/J791</f>
        <v>0.24999999999999978</v>
      </c>
    </row>
    <row r="792" spans="1:22" hidden="1" x14ac:dyDescent="0.3">
      <c r="A792" s="23" t="s">
        <v>14</v>
      </c>
      <c r="B792" s="23" t="s">
        <v>8370</v>
      </c>
      <c r="C792" s="23" t="s">
        <v>8372</v>
      </c>
      <c r="D792" s="32" t="s">
        <v>8379</v>
      </c>
      <c r="E792" s="23" t="s">
        <v>8380</v>
      </c>
      <c r="F792" s="27">
        <v>0.28000000000000003</v>
      </c>
      <c r="G792" s="24">
        <v>1</v>
      </c>
      <c r="H792" s="25">
        <v>78.858599999999996</v>
      </c>
      <c r="I792" s="25">
        <v>30.514399999999998</v>
      </c>
      <c r="J792" s="26">
        <v>1238</v>
      </c>
      <c r="K792" s="26">
        <v>347</v>
      </c>
      <c r="L792" s="27">
        <v>0.38700000000000001</v>
      </c>
      <c r="M792" s="28">
        <v>1.3525850800000001</v>
      </c>
      <c r="N792" s="29">
        <v>0.75</v>
      </c>
      <c r="O792" s="31" t="s">
        <v>42</v>
      </c>
      <c r="P792" s="31">
        <v>0.44550623140000001</v>
      </c>
      <c r="Q792" s="31">
        <v>0.28000000000000003</v>
      </c>
      <c r="R792" s="42"/>
      <c r="S792" s="27">
        <f>IF(A792="placement",MIN(P792,IF(R792="",Q792,R792)),"")</f>
        <v>0.28000000000000003</v>
      </c>
      <c r="T792" s="28">
        <f>IF($A792="placement",S792*J792,"")</f>
        <v>346.64000000000004</v>
      </c>
      <c r="U792" s="26">
        <f>IF($A792="placement",T792,IF($A792="site",SUMIF($C:$C,$C792,$T:$T),IF($A792="user",SUMIF($B:$B,$B792,$T:$T),SUM($T:$T))))</f>
        <v>346.64000000000004</v>
      </c>
      <c r="V792" s="27">
        <f>U792/J792</f>
        <v>0.28000000000000003</v>
      </c>
    </row>
    <row r="793" spans="1:22" x14ac:dyDescent="0.3">
      <c r="A793" s="23" t="s">
        <v>14</v>
      </c>
      <c r="B793" s="23" t="s">
        <v>6638</v>
      </c>
      <c r="C793" s="23" t="s">
        <v>6639</v>
      </c>
      <c r="D793" s="23" t="s">
        <v>6768</v>
      </c>
      <c r="E793" s="23" t="s">
        <v>6769</v>
      </c>
      <c r="F793" s="27">
        <v>0.25</v>
      </c>
      <c r="G793" s="24">
        <v>1</v>
      </c>
      <c r="H793" s="25">
        <v>302.49059999999997</v>
      </c>
      <c r="I793" s="25">
        <v>61.352600000000002</v>
      </c>
      <c r="J793" s="26">
        <v>1235</v>
      </c>
      <c r="K793" s="26">
        <v>309</v>
      </c>
      <c r="L793" s="27">
        <v>0.20280000000000001</v>
      </c>
      <c r="M793" s="28">
        <v>0.67083950000000003</v>
      </c>
      <c r="N793" s="29">
        <v>0.3</v>
      </c>
      <c r="O793" s="31" t="s">
        <v>12</v>
      </c>
      <c r="P793" s="31">
        <v>0.55279914450000001</v>
      </c>
      <c r="Q793" s="31">
        <v>0.25</v>
      </c>
      <c r="R793" s="42">
        <v>0.3</v>
      </c>
      <c r="S793" s="27">
        <f>IF(A793="placement",MIN(P793,IF(R793="",Q793,R793)),"")</f>
        <v>0.3</v>
      </c>
      <c r="T793" s="28">
        <f>IF($A793="placement",S793*J793,"")</f>
        <v>370.5</v>
      </c>
      <c r="U793" s="26">
        <f>IF($A793="placement",T793,IF($A793="site",SUMIF($C:$C,$C793,$T:$T),IF($A793="user",SUMIF($B:$B,$B793,$T:$T),SUM($T:$T))))</f>
        <v>370.5</v>
      </c>
      <c r="V793" s="27">
        <f>U793/J793</f>
        <v>0.3</v>
      </c>
    </row>
    <row r="794" spans="1:22" x14ac:dyDescent="0.3">
      <c r="A794" s="23" t="s">
        <v>14</v>
      </c>
      <c r="B794" s="23" t="s">
        <v>9314</v>
      </c>
      <c r="C794" s="23" t="s">
        <v>9316</v>
      </c>
      <c r="D794" s="23" t="s">
        <v>9323</v>
      </c>
      <c r="E794" s="23" t="s">
        <v>9315</v>
      </c>
      <c r="F794" s="27">
        <v>0.15</v>
      </c>
      <c r="G794" s="24">
        <v>1</v>
      </c>
      <c r="H794" s="25">
        <v>247.9016</v>
      </c>
      <c r="I794" s="25">
        <v>31.160399999999999</v>
      </c>
      <c r="J794" s="26">
        <v>1235</v>
      </c>
      <c r="K794" s="26">
        <v>184</v>
      </c>
      <c r="L794" s="27">
        <v>0.12570000000000001</v>
      </c>
      <c r="M794" s="28">
        <v>1.32074793</v>
      </c>
      <c r="N794" s="29">
        <v>1</v>
      </c>
      <c r="O794" s="31" t="s">
        <v>42</v>
      </c>
      <c r="P794" s="31">
        <v>0.24285325020000001</v>
      </c>
      <c r="Q794" s="31">
        <v>0.15</v>
      </c>
      <c r="R794" s="42">
        <v>0.2</v>
      </c>
      <c r="S794" s="27">
        <f>IF(A794="placement",MIN(P794,IF(R794="",Q794,R794)),"")</f>
        <v>0.2</v>
      </c>
      <c r="T794" s="28">
        <f>IF($A794="placement",S794*J794,"")</f>
        <v>247</v>
      </c>
      <c r="U794" s="26">
        <f>IF($A794="placement",T794,IF($A794="site",SUMIF($C:$C,$C794,$T:$T),IF($A794="user",SUMIF($B:$B,$B794,$T:$T),SUM($T:$T))))</f>
        <v>247</v>
      </c>
      <c r="V794" s="27">
        <f>U794/J794</f>
        <v>0.2</v>
      </c>
    </row>
    <row r="795" spans="1:22" hidden="1" x14ac:dyDescent="0.3">
      <c r="A795" s="23" t="s">
        <v>14</v>
      </c>
      <c r="B795" s="23" t="s">
        <v>1268</v>
      </c>
      <c r="C795" s="23" t="s">
        <v>1270</v>
      </c>
      <c r="D795" s="23" t="s">
        <v>1291</v>
      </c>
      <c r="E795" s="23" t="s">
        <v>1292</v>
      </c>
      <c r="F795" s="27">
        <v>0.35</v>
      </c>
      <c r="G795" s="24">
        <v>0</v>
      </c>
      <c r="H795" s="25">
        <v>39.057099999999998</v>
      </c>
      <c r="I795" s="25">
        <v>12.0634</v>
      </c>
      <c r="J795" s="26">
        <v>1232</v>
      </c>
      <c r="K795" s="26">
        <v>327</v>
      </c>
      <c r="L795" s="27">
        <v>0.30890000000000001</v>
      </c>
      <c r="M795" s="28">
        <v>3.4037338400000001</v>
      </c>
      <c r="N795" s="29">
        <v>2.5</v>
      </c>
      <c r="O795" s="31" t="s">
        <v>12</v>
      </c>
      <c r="P795" s="31">
        <v>0.26551248690000001</v>
      </c>
      <c r="Q795" s="31">
        <v>0.265512486913973</v>
      </c>
      <c r="R795" s="42"/>
      <c r="S795" s="27">
        <f>IF(A795="placement",MIN(P795,IF(R795="",Q795,R795)),"")</f>
        <v>0.26551248690000001</v>
      </c>
      <c r="T795" s="28">
        <f>IF($A795="placement",S795*J795,"")</f>
        <v>327.1113838608</v>
      </c>
      <c r="U795" s="26">
        <f>IF($A795="placement",T795,IF($A795="site",SUMIF($C:$C,$C795,$T:$T),IF($A795="user",SUMIF($B:$B,$B795,$T:$T),SUM($T:$T))))</f>
        <v>327.1113838608</v>
      </c>
      <c r="V795" s="27">
        <f>U795/J795</f>
        <v>0.26551248690000001</v>
      </c>
    </row>
    <row r="796" spans="1:22" x14ac:dyDescent="0.3">
      <c r="A796" s="23" t="s">
        <v>14</v>
      </c>
      <c r="B796" s="23" t="s">
        <v>3593</v>
      </c>
      <c r="C796" s="23" t="s">
        <v>3595</v>
      </c>
      <c r="D796" s="23" t="s">
        <v>3612</v>
      </c>
      <c r="E796" s="23" t="s">
        <v>3613</v>
      </c>
      <c r="F796" s="27">
        <v>0.25</v>
      </c>
      <c r="G796" s="24">
        <v>1</v>
      </c>
      <c r="H796" s="25">
        <v>48.156399999999998</v>
      </c>
      <c r="I796" s="25">
        <v>24.831099999999999</v>
      </c>
      <c r="J796" s="26">
        <v>1229</v>
      </c>
      <c r="K796" s="26">
        <v>307</v>
      </c>
      <c r="L796" s="27">
        <v>0.51559999999999995</v>
      </c>
      <c r="M796" s="28">
        <v>1.6498087100000001</v>
      </c>
      <c r="N796" s="29">
        <v>0.6</v>
      </c>
      <c r="O796" s="31" t="s">
        <v>42</v>
      </c>
      <c r="P796" s="31">
        <v>0.6363214734</v>
      </c>
      <c r="Q796" s="31">
        <v>0.249999999999999</v>
      </c>
      <c r="R796" s="42">
        <v>0.3</v>
      </c>
      <c r="S796" s="27">
        <f>IF(A796="placement",MIN(P796,IF(R796="",Q796,R796)),"")</f>
        <v>0.3</v>
      </c>
      <c r="T796" s="28">
        <f>IF($A796="placement",S796*J796,"")</f>
        <v>368.7</v>
      </c>
      <c r="U796" s="26">
        <f>IF($A796="placement",T796,IF($A796="site",SUMIF($C:$C,$C796,$T:$T),IF($A796="user",SUMIF($B:$B,$B796,$T:$T),SUM($T:$T))))</f>
        <v>368.7</v>
      </c>
      <c r="V796" s="27">
        <f>U796/J796</f>
        <v>0.3</v>
      </c>
    </row>
    <row r="797" spans="1:22" hidden="1" x14ac:dyDescent="0.3">
      <c r="A797" s="17" t="s">
        <v>13</v>
      </c>
      <c r="B797" s="17" t="s">
        <v>5399</v>
      </c>
      <c r="C797" s="17" t="s">
        <v>5401</v>
      </c>
      <c r="D797" s="17" t="s">
        <v>9898</v>
      </c>
      <c r="E797" s="17"/>
      <c r="F797" s="18">
        <v>0.2681</v>
      </c>
      <c r="G797" s="36">
        <v>0.43027079000000001</v>
      </c>
      <c r="H797" s="37">
        <v>414.83940000000001</v>
      </c>
      <c r="I797" s="37">
        <v>48.130299999999998</v>
      </c>
      <c r="J797" s="19">
        <v>1228</v>
      </c>
      <c r="K797" s="19">
        <v>268</v>
      </c>
      <c r="L797" s="18">
        <v>0.11600000000000001</v>
      </c>
      <c r="M797" s="20">
        <v>0.85050369000000003</v>
      </c>
      <c r="N797" s="21">
        <v>0.65097899999999997</v>
      </c>
      <c r="O797" s="22"/>
      <c r="P797" s="22">
        <v>0.2345959155</v>
      </c>
      <c r="Q797" s="22">
        <v>0.23459591551620701</v>
      </c>
      <c r="R797" s="43"/>
      <c r="S797" s="18" t="str">
        <f>IF(A797="placement",MIN(P797,IF(R797="",Q797,R797)),"")</f>
        <v/>
      </c>
      <c r="T797" s="20" t="str">
        <f>IF($A797="placement",S797*J797,"")</f>
        <v/>
      </c>
      <c r="U797" s="19">
        <f>IF($A797="placement",T797,IF($A797="site",SUMIF($C:$C,$C797,$T:$T),IF($A797="user",SUMIF($B:$B,$B797,$T:$T),SUM($T:$T))))</f>
        <v>275.10818218680799</v>
      </c>
      <c r="V797" s="18">
        <f>U797/J797</f>
        <v>0.22402946432150489</v>
      </c>
    </row>
    <row r="798" spans="1:22" hidden="1" x14ac:dyDescent="0.3">
      <c r="A798" s="11" t="s">
        <v>10</v>
      </c>
      <c r="B798" s="11" t="s">
        <v>5399</v>
      </c>
      <c r="C798" s="11" t="s">
        <v>9898</v>
      </c>
      <c r="D798" s="11" t="s">
        <v>9898</v>
      </c>
      <c r="E798" s="11"/>
      <c r="F798" s="12">
        <v>0.2681</v>
      </c>
      <c r="G798" s="33">
        <v>0.43027079000000001</v>
      </c>
      <c r="H798" s="34">
        <v>414.83940000000001</v>
      </c>
      <c r="I798" s="34">
        <v>48.130299999999998</v>
      </c>
      <c r="J798" s="13">
        <v>1228</v>
      </c>
      <c r="K798" s="13">
        <v>268</v>
      </c>
      <c r="L798" s="12">
        <v>0.11600000000000001</v>
      </c>
      <c r="M798" s="14">
        <v>0.85050369000000003</v>
      </c>
      <c r="N798" s="15">
        <v>0.65097899999999997</v>
      </c>
      <c r="O798" s="16"/>
      <c r="P798" s="16">
        <v>0.2345959155</v>
      </c>
      <c r="Q798" s="16">
        <v>0.23459591551620701</v>
      </c>
      <c r="R798" s="44"/>
      <c r="S798" s="12" t="str">
        <f>IF(A798="placement",MIN(P798,IF(R798="",Q798,R798)),"")</f>
        <v/>
      </c>
      <c r="T798" s="14" t="str">
        <f>IF($A798="placement",S798*J798,"")</f>
        <v/>
      </c>
      <c r="U798" s="13">
        <f>IF($A798="placement",T798,IF($A798="site",SUMIF($C:$C,$C798,$T:$T),IF($A798="user",SUMIF($B:$B,$B798,$T:$T),SUM($T:$T))))</f>
        <v>275.10818218680799</v>
      </c>
      <c r="V798" s="12">
        <f>U798/J798</f>
        <v>0.22402946432150489</v>
      </c>
    </row>
    <row r="799" spans="1:22" hidden="1" x14ac:dyDescent="0.3">
      <c r="A799" s="23" t="s">
        <v>14</v>
      </c>
      <c r="B799" s="23" t="s">
        <v>7472</v>
      </c>
      <c r="C799" s="23" t="s">
        <v>7473</v>
      </c>
      <c r="D799" s="32" t="s">
        <v>7556</v>
      </c>
      <c r="E799" s="23" t="s">
        <v>7557</v>
      </c>
      <c r="F799" s="27">
        <v>0.25</v>
      </c>
      <c r="G799" s="24">
        <v>1</v>
      </c>
      <c r="H799" s="25">
        <v>114.7752</v>
      </c>
      <c r="I799" s="25">
        <v>16.217400000000001</v>
      </c>
      <c r="J799" s="26">
        <v>1228</v>
      </c>
      <c r="K799" s="26">
        <v>255</v>
      </c>
      <c r="L799" s="27">
        <v>0.14130000000000001</v>
      </c>
      <c r="M799" s="28">
        <v>2.5247627100000001</v>
      </c>
      <c r="N799" s="29">
        <v>2</v>
      </c>
      <c r="O799" s="31" t="s">
        <v>42</v>
      </c>
      <c r="P799" s="31">
        <v>0.2078463485</v>
      </c>
      <c r="Q799" s="31">
        <v>0.20784634850566799</v>
      </c>
      <c r="R799" s="42"/>
      <c r="S799" s="27">
        <f>IF(A799="placement",MIN(P799,IF(R799="",Q799,R799)),"")</f>
        <v>0.2078463485</v>
      </c>
      <c r="T799" s="28">
        <f>IF($A799="placement",S799*J799,"")</f>
        <v>255.235315958</v>
      </c>
      <c r="U799" s="26">
        <f>IF($A799="placement",T799,IF($A799="site",SUMIF($C:$C,$C799,$T:$T),IF($A799="user",SUMIF($B:$B,$B799,$T:$T),SUM($T:$T))))</f>
        <v>255.235315958</v>
      </c>
      <c r="V799" s="27">
        <f>U799/J799</f>
        <v>0.2078463485</v>
      </c>
    </row>
    <row r="800" spans="1:22" hidden="1" x14ac:dyDescent="0.3">
      <c r="A800" s="23" t="s">
        <v>14</v>
      </c>
      <c r="B800" s="23" t="s">
        <v>9096</v>
      </c>
      <c r="C800" s="23" t="s">
        <v>9097</v>
      </c>
      <c r="D800" s="23" t="s">
        <v>9100</v>
      </c>
      <c r="E800" s="23" t="s">
        <v>9101</v>
      </c>
      <c r="F800" s="27">
        <v>0.25</v>
      </c>
      <c r="G800" s="24">
        <v>1</v>
      </c>
      <c r="H800" s="25">
        <v>196.85079999999999</v>
      </c>
      <c r="I800" s="25">
        <v>31.692599999999999</v>
      </c>
      <c r="J800" s="26">
        <v>1226</v>
      </c>
      <c r="K800" s="26">
        <v>301</v>
      </c>
      <c r="L800" s="27">
        <v>0.161</v>
      </c>
      <c r="M800" s="28">
        <v>1.2896769400000001</v>
      </c>
      <c r="N800" s="29">
        <v>0.9</v>
      </c>
      <c r="O800" s="31" t="s">
        <v>385</v>
      </c>
      <c r="P800" s="31">
        <v>0.30215081669999999</v>
      </c>
      <c r="Q800" s="31">
        <v>0.25</v>
      </c>
      <c r="R800" s="42"/>
      <c r="S800" s="27">
        <f>IF(A800="placement",MIN(P800,IF(R800="",Q800,R800)),"")</f>
        <v>0.25</v>
      </c>
      <c r="T800" s="28">
        <f>IF($A800="placement",S800*J800,"")</f>
        <v>306.5</v>
      </c>
      <c r="U800" s="26">
        <f>IF($A800="placement",T800,IF($A800="site",SUMIF($C:$C,$C800,$T:$T),IF($A800="user",SUMIF($B:$B,$B800,$T:$T),SUM($T:$T))))</f>
        <v>306.5</v>
      </c>
      <c r="V800" s="27">
        <f>U800/J800</f>
        <v>0.25</v>
      </c>
    </row>
    <row r="801" spans="1:22" hidden="1" x14ac:dyDescent="0.3">
      <c r="A801" s="17" t="s">
        <v>13</v>
      </c>
      <c r="B801" s="17" t="s">
        <v>6876</v>
      </c>
      <c r="C801" s="17" t="s">
        <v>6878</v>
      </c>
      <c r="D801" s="17" t="s">
        <v>9898</v>
      </c>
      <c r="E801" s="17"/>
      <c r="F801" s="18">
        <v>0.24709999999999999</v>
      </c>
      <c r="G801" s="36">
        <v>0.24200888000000001</v>
      </c>
      <c r="H801" s="37">
        <v>269.62180000000001</v>
      </c>
      <c r="I801" s="37">
        <v>59.964300000000001</v>
      </c>
      <c r="J801" s="19">
        <v>1223</v>
      </c>
      <c r="K801" s="19">
        <v>302</v>
      </c>
      <c r="L801" s="18">
        <v>0.22239999999999999</v>
      </c>
      <c r="M801" s="20">
        <v>0.67994984999999997</v>
      </c>
      <c r="N801" s="21">
        <v>0.39925899999999998</v>
      </c>
      <c r="O801" s="22"/>
      <c r="P801" s="22">
        <v>0.4128111075</v>
      </c>
      <c r="Q801" s="22">
        <v>0.24713490063994101</v>
      </c>
      <c r="R801" s="43"/>
      <c r="S801" s="18" t="str">
        <f>IF(A801="placement",MIN(P801,IF(R801="",Q801,R801)),"")</f>
        <v/>
      </c>
      <c r="T801" s="20" t="str">
        <f>IF($A801="placement",S801*J801,"")</f>
        <v/>
      </c>
      <c r="U801" s="19">
        <f>IF($A801="placement",T801,IF($A801="site",SUMIF($C:$C,$C801,$T:$T),IF($A801="user",SUMIF($B:$B,$B801,$T:$T),SUM($T:$T))))</f>
        <v>302.74999999999966</v>
      </c>
      <c r="V801" s="18">
        <f>U801/J801</f>
        <v>0.24754701553556799</v>
      </c>
    </row>
    <row r="802" spans="1:22" hidden="1" x14ac:dyDescent="0.3">
      <c r="A802" s="11" t="s">
        <v>10</v>
      </c>
      <c r="B802" s="11" t="s">
        <v>6876</v>
      </c>
      <c r="C802" s="11" t="s">
        <v>9898</v>
      </c>
      <c r="D802" s="11" t="s">
        <v>9898</v>
      </c>
      <c r="E802" s="11"/>
      <c r="F802" s="12">
        <v>0.24709999999999999</v>
      </c>
      <c r="G802" s="33">
        <v>0.24200888000000001</v>
      </c>
      <c r="H802" s="34">
        <v>269.62180000000001</v>
      </c>
      <c r="I802" s="34">
        <v>59.964300000000001</v>
      </c>
      <c r="J802" s="13">
        <v>1223</v>
      </c>
      <c r="K802" s="13">
        <v>302</v>
      </c>
      <c r="L802" s="12">
        <v>0.22239999999999999</v>
      </c>
      <c r="M802" s="14">
        <v>0.67994984999999997</v>
      </c>
      <c r="N802" s="15">
        <v>0.39925899999999998</v>
      </c>
      <c r="O802" s="16"/>
      <c r="P802" s="16">
        <v>0.4128111075</v>
      </c>
      <c r="Q802" s="16">
        <v>0.24713490063994101</v>
      </c>
      <c r="R802" s="44"/>
      <c r="S802" s="12" t="str">
        <f>IF(A802="placement",MIN(P802,IF(R802="",Q802,R802)),"")</f>
        <v/>
      </c>
      <c r="T802" s="14" t="str">
        <f>IF($A802="placement",S802*J802,"")</f>
        <v/>
      </c>
      <c r="U802" s="13">
        <f>IF($A802="placement",T802,IF($A802="site",SUMIF($C:$C,$C802,$T:$T),IF($A802="user",SUMIF($B:$B,$B802,$T:$T),SUM($T:$T))))</f>
        <v>302.74999999999966</v>
      </c>
      <c r="V802" s="12">
        <f>U802/J802</f>
        <v>0.24754701553556799</v>
      </c>
    </row>
    <row r="803" spans="1:22" hidden="1" x14ac:dyDescent="0.3">
      <c r="A803" s="23" t="s">
        <v>14</v>
      </c>
      <c r="B803" s="23" t="s">
        <v>7153</v>
      </c>
      <c r="C803" s="23" t="s">
        <v>7155</v>
      </c>
      <c r="D803" s="23" t="s">
        <v>7172</v>
      </c>
      <c r="E803" s="23" t="s">
        <v>7173</v>
      </c>
      <c r="F803" s="27">
        <v>0.25</v>
      </c>
      <c r="G803" s="24">
        <v>0</v>
      </c>
      <c r="H803" s="25">
        <v>240.5453</v>
      </c>
      <c r="I803" s="25">
        <v>44.795000000000002</v>
      </c>
      <c r="J803" s="26">
        <v>1217</v>
      </c>
      <c r="K803" s="26">
        <v>142</v>
      </c>
      <c r="L803" s="27">
        <v>0.1862</v>
      </c>
      <c r="M803" s="28">
        <v>0.90561303000000004</v>
      </c>
      <c r="N803" s="29">
        <v>0.8</v>
      </c>
      <c r="O803" s="31" t="s">
        <v>12</v>
      </c>
      <c r="P803" s="31">
        <v>0.1166204849</v>
      </c>
      <c r="Q803" s="31">
        <v>0.116620484909332</v>
      </c>
      <c r="R803" s="42"/>
      <c r="S803" s="27">
        <f>IF(A803="placement",MIN(P803,IF(R803="",Q803,R803)),"")</f>
        <v>0.1166204849</v>
      </c>
      <c r="T803" s="28">
        <f>IF($A803="placement",S803*J803,"")</f>
        <v>141.9271301233</v>
      </c>
      <c r="U803" s="26">
        <f>IF($A803="placement",T803,IF($A803="site",SUMIF($C:$C,$C803,$T:$T),IF($A803="user",SUMIF($B:$B,$B803,$T:$T),SUM($T:$T))))</f>
        <v>141.9271301233</v>
      </c>
      <c r="V803" s="27">
        <f>U803/J803</f>
        <v>0.1166204849</v>
      </c>
    </row>
    <row r="804" spans="1:22" hidden="1" x14ac:dyDescent="0.3">
      <c r="A804" s="17" t="s">
        <v>13</v>
      </c>
      <c r="B804" s="17" t="s">
        <v>3730</v>
      </c>
      <c r="C804" s="17" t="s">
        <v>3732</v>
      </c>
      <c r="D804" s="17" t="s">
        <v>9898</v>
      </c>
      <c r="E804" s="17"/>
      <c r="F804" s="18">
        <v>0.25</v>
      </c>
      <c r="G804" s="36">
        <v>0.32929149000000002</v>
      </c>
      <c r="H804" s="37">
        <v>135.40649999999999</v>
      </c>
      <c r="I804" s="37">
        <v>41.233499999999999</v>
      </c>
      <c r="J804" s="19">
        <v>1213</v>
      </c>
      <c r="K804" s="19">
        <v>303</v>
      </c>
      <c r="L804" s="18">
        <v>0.30449999999999999</v>
      </c>
      <c r="M804" s="20">
        <v>0.98020057000000005</v>
      </c>
      <c r="N804" s="21">
        <v>0.63705900000000004</v>
      </c>
      <c r="O804" s="22"/>
      <c r="P804" s="22">
        <v>0.35007280889999998</v>
      </c>
      <c r="Q804" s="22">
        <v>0.25</v>
      </c>
      <c r="R804" s="43"/>
      <c r="S804" s="18" t="str">
        <f>IF(A804="placement",MIN(P804,IF(R804="",Q804,R804)),"")</f>
        <v/>
      </c>
      <c r="T804" s="20" t="str">
        <f>IF($A804="placement",S804*J804,"")</f>
        <v/>
      </c>
      <c r="U804" s="19">
        <f>IF($A804="placement",T804,IF($A804="site",SUMIF($C:$C,$C804,$T:$T),IF($A804="user",SUMIF($B:$B,$B804,$T:$T),SUM($T:$T))))</f>
        <v>302.99999999999977</v>
      </c>
      <c r="V804" s="18">
        <f>U804/J804</f>
        <v>0.24979389942291819</v>
      </c>
    </row>
    <row r="805" spans="1:22" hidden="1" x14ac:dyDescent="0.3">
      <c r="A805" s="11" t="s">
        <v>10</v>
      </c>
      <c r="B805" s="11" t="s">
        <v>3730</v>
      </c>
      <c r="C805" s="11" t="s">
        <v>9898</v>
      </c>
      <c r="D805" s="11" t="s">
        <v>9898</v>
      </c>
      <c r="E805" s="11"/>
      <c r="F805" s="12">
        <v>0.25</v>
      </c>
      <c r="G805" s="33">
        <v>0.32929149000000002</v>
      </c>
      <c r="H805" s="34">
        <v>135.40649999999999</v>
      </c>
      <c r="I805" s="34">
        <v>41.233499999999999</v>
      </c>
      <c r="J805" s="13">
        <v>1213</v>
      </c>
      <c r="K805" s="13">
        <v>303</v>
      </c>
      <c r="L805" s="12">
        <v>0.30449999999999999</v>
      </c>
      <c r="M805" s="14">
        <v>0.98020057000000005</v>
      </c>
      <c r="N805" s="15">
        <v>0.63705900000000004</v>
      </c>
      <c r="O805" s="16"/>
      <c r="P805" s="16">
        <v>0.35007280889999998</v>
      </c>
      <c r="Q805" s="16">
        <v>0.25</v>
      </c>
      <c r="R805" s="44"/>
      <c r="S805" s="12" t="str">
        <f>IF(A805="placement",MIN(P805,IF(R805="",Q805,R805)),"")</f>
        <v/>
      </c>
      <c r="T805" s="14" t="str">
        <f>IF($A805="placement",S805*J805,"")</f>
        <v/>
      </c>
      <c r="U805" s="13">
        <f>IF($A805="placement",T805,IF($A805="site",SUMIF($C:$C,$C805,$T:$T),IF($A805="user",SUMIF($B:$B,$B805,$T:$T),SUM($T:$T))))</f>
        <v>302.99999999999977</v>
      </c>
      <c r="V805" s="12">
        <f>U805/J805</f>
        <v>0.24979389942291819</v>
      </c>
    </row>
    <row r="806" spans="1:22" hidden="1" x14ac:dyDescent="0.3">
      <c r="A806" s="23" t="s">
        <v>14</v>
      </c>
      <c r="B806" s="23" t="s">
        <v>2439</v>
      </c>
      <c r="C806" s="23" t="s">
        <v>2441</v>
      </c>
      <c r="D806" s="23" t="s">
        <v>2519</v>
      </c>
      <c r="E806" s="23" t="s">
        <v>2520</v>
      </c>
      <c r="F806" s="27">
        <v>0.33</v>
      </c>
      <c r="G806" s="24">
        <v>1</v>
      </c>
      <c r="H806" s="25">
        <v>122.57810000000001</v>
      </c>
      <c r="I806" s="25">
        <v>19.617899999999999</v>
      </c>
      <c r="J806" s="26">
        <v>1211</v>
      </c>
      <c r="K806" s="26">
        <v>328</v>
      </c>
      <c r="L806" s="27">
        <v>0.16</v>
      </c>
      <c r="M806" s="28">
        <v>2.0570534999999999</v>
      </c>
      <c r="N806" s="29">
        <v>1.5</v>
      </c>
      <c r="O806" s="31" t="s">
        <v>12</v>
      </c>
      <c r="P806" s="31">
        <v>0.27080165769999998</v>
      </c>
      <c r="Q806" s="31">
        <v>0.27080165771105702</v>
      </c>
      <c r="R806" s="42"/>
      <c r="S806" s="27">
        <f>IF(A806="placement",MIN(P806,IF(R806="",Q806,R806)),"")</f>
        <v>0.27080165769999998</v>
      </c>
      <c r="T806" s="28">
        <f>IF($A806="placement",S806*J806,"")</f>
        <v>327.94080747469997</v>
      </c>
      <c r="U806" s="26">
        <f>IF($A806="placement",T806,IF($A806="site",SUMIF($C:$C,$C806,$T:$T),IF($A806="user",SUMIF($B:$B,$B806,$T:$T),SUM($T:$T))))</f>
        <v>327.94080747469997</v>
      </c>
      <c r="V806" s="27">
        <f>U806/J806</f>
        <v>0.27080165769999998</v>
      </c>
    </row>
    <row r="807" spans="1:22" hidden="1" x14ac:dyDescent="0.3">
      <c r="A807" s="23" t="s">
        <v>14</v>
      </c>
      <c r="B807" s="23" t="s">
        <v>10137</v>
      </c>
      <c r="C807" s="23" t="s">
        <v>10138</v>
      </c>
      <c r="D807" s="23" t="s">
        <v>3058</v>
      </c>
      <c r="E807" s="23" t="s">
        <v>10421</v>
      </c>
      <c r="F807" s="27">
        <v>0.25</v>
      </c>
      <c r="G807" s="24">
        <v>1</v>
      </c>
      <c r="H807" s="25">
        <v>216.38329999999999</v>
      </c>
      <c r="I807" s="25">
        <v>38.6021</v>
      </c>
      <c r="J807" s="26">
        <v>1210</v>
      </c>
      <c r="K807" s="26">
        <v>302</v>
      </c>
      <c r="L807" s="27">
        <v>0.1784</v>
      </c>
      <c r="M807" s="28">
        <v>1.04443961</v>
      </c>
      <c r="N807" s="29">
        <v>0.75</v>
      </c>
      <c r="O807" s="31" t="s">
        <v>12</v>
      </c>
      <c r="P807" s="31">
        <v>0.28191157179999998</v>
      </c>
      <c r="Q807" s="31">
        <v>0.25</v>
      </c>
      <c r="R807" s="42"/>
      <c r="S807" s="27">
        <f>IF(A807="placement",MIN(P807,IF(R807="",Q807,R807)),"")</f>
        <v>0.25</v>
      </c>
      <c r="T807" s="28">
        <f>IF($A807="placement",S807*J807,"")</f>
        <v>302.5</v>
      </c>
      <c r="U807" s="26">
        <f>IF($A807="placement",T807,IF($A807="site",SUMIF($C:$C,$C807,$T:$T),IF($A807="user",SUMIF($B:$B,$B807,$T:$T),SUM($T:$T))))</f>
        <v>302.5</v>
      </c>
      <c r="V807" s="27">
        <f>U807/J807</f>
        <v>0.25</v>
      </c>
    </row>
    <row r="808" spans="1:22" hidden="1" x14ac:dyDescent="0.3">
      <c r="A808" s="23" t="s">
        <v>14</v>
      </c>
      <c r="B808" s="23" t="s">
        <v>2433</v>
      </c>
      <c r="C808" s="23" t="s">
        <v>2435</v>
      </c>
      <c r="D808" s="23" t="s">
        <v>2436</v>
      </c>
      <c r="E808" s="23" t="s">
        <v>2437</v>
      </c>
      <c r="F808" s="27">
        <v>0.33</v>
      </c>
      <c r="G808" s="24">
        <v>1</v>
      </c>
      <c r="H808" s="25">
        <v>1188.4960000000001</v>
      </c>
      <c r="I808" s="25">
        <v>67.378</v>
      </c>
      <c r="J808" s="26">
        <v>1206</v>
      </c>
      <c r="K808" s="26">
        <v>285</v>
      </c>
      <c r="L808" s="27">
        <v>5.67E-2</v>
      </c>
      <c r="M808" s="28">
        <v>0.59649821999999997</v>
      </c>
      <c r="N808" s="29">
        <v>0.45</v>
      </c>
      <c r="O808" s="31" t="s">
        <v>12</v>
      </c>
      <c r="P808" s="31">
        <v>0.24559707959999999</v>
      </c>
      <c r="Q808" s="31">
        <v>0.245597079648534</v>
      </c>
      <c r="R808" s="42"/>
      <c r="S808" s="27">
        <f>IF(A808="placement",MIN(P808,IF(R808="",Q808,R808)),"")</f>
        <v>0.24559707959999999</v>
      </c>
      <c r="T808" s="28">
        <f>IF($A808="placement",S808*J808,"")</f>
        <v>296.19007799759999</v>
      </c>
      <c r="U808" s="26">
        <f>IF($A808="placement",T808,IF($A808="site",SUMIF($C:$C,$C808,$T:$T),IF($A808="user",SUMIF($B:$B,$B808,$T:$T),SUM($T:$T))))</f>
        <v>296.19007799759999</v>
      </c>
      <c r="V808" s="27">
        <f>U808/J808</f>
        <v>0.24559707959999999</v>
      </c>
    </row>
    <row r="809" spans="1:22" hidden="1" x14ac:dyDescent="0.3">
      <c r="A809" s="23" t="s">
        <v>14</v>
      </c>
      <c r="B809" s="23" t="s">
        <v>2439</v>
      </c>
      <c r="C809" s="23" t="s">
        <v>2441</v>
      </c>
      <c r="D809" s="23" t="s">
        <v>2468</v>
      </c>
      <c r="E809" s="23" t="s">
        <v>2469</v>
      </c>
      <c r="F809" s="27">
        <v>0.33</v>
      </c>
      <c r="G809" s="24">
        <v>1</v>
      </c>
      <c r="H809" s="25">
        <v>120.2377</v>
      </c>
      <c r="I809" s="25">
        <v>22.4316</v>
      </c>
      <c r="J809" s="26">
        <v>1203</v>
      </c>
      <c r="K809" s="26">
        <v>254</v>
      </c>
      <c r="L809" s="27">
        <v>0.18659999999999999</v>
      </c>
      <c r="M809" s="28">
        <v>1.78763991</v>
      </c>
      <c r="N809" s="29">
        <v>1.41</v>
      </c>
      <c r="O809" s="31" t="s">
        <v>12</v>
      </c>
      <c r="P809" s="31">
        <v>0.21125054730000001</v>
      </c>
      <c r="Q809" s="31">
        <v>0.211250547296577</v>
      </c>
      <c r="R809" s="42"/>
      <c r="S809" s="27">
        <f>IF(A809="placement",MIN(P809,IF(R809="",Q809,R809)),"")</f>
        <v>0.211250547296577</v>
      </c>
      <c r="T809" s="28">
        <f>IF($A809="placement",S809*J809,"")</f>
        <v>254.13440839778212</v>
      </c>
      <c r="U809" s="26">
        <f>IF($A809="placement",T809,IF($A809="site",SUMIF($C:$C,$C809,$T:$T),IF($A809="user",SUMIF($B:$B,$B809,$T:$T),SUM($T:$T))))</f>
        <v>254.13440839778212</v>
      </c>
      <c r="V809" s="27">
        <f>U809/J809</f>
        <v>0.211250547296577</v>
      </c>
    </row>
    <row r="810" spans="1:22" x14ac:dyDescent="0.3">
      <c r="A810" s="23" t="s">
        <v>14</v>
      </c>
      <c r="B810" s="23" t="s">
        <v>6853</v>
      </c>
      <c r="C810" s="23" t="s">
        <v>6855</v>
      </c>
      <c r="D810" s="23" t="s">
        <v>6856</v>
      </c>
      <c r="E810" s="23" t="s">
        <v>6857</v>
      </c>
      <c r="F810" s="27">
        <v>0.25</v>
      </c>
      <c r="G810" s="24">
        <v>1</v>
      </c>
      <c r="H810" s="25">
        <v>4513.4714000000004</v>
      </c>
      <c r="I810" s="25">
        <v>105.1104</v>
      </c>
      <c r="J810" s="26">
        <v>1198</v>
      </c>
      <c r="K810" s="26">
        <v>300</v>
      </c>
      <c r="L810" s="27">
        <v>2.3300000000000001E-2</v>
      </c>
      <c r="M810" s="28">
        <v>0.3800713</v>
      </c>
      <c r="N810" s="29">
        <v>0.15</v>
      </c>
      <c r="O810" s="31" t="s">
        <v>12</v>
      </c>
      <c r="P810" s="31">
        <v>0.60533720820000003</v>
      </c>
      <c r="Q810" s="31">
        <v>0.25</v>
      </c>
      <c r="R810" s="42">
        <v>0.3</v>
      </c>
      <c r="S810" s="27">
        <f>IF(A810="placement",MIN(P810,IF(R810="",Q810,R810)),"")</f>
        <v>0.3</v>
      </c>
      <c r="T810" s="28">
        <f>IF($A810="placement",S810*J810,"")</f>
        <v>359.4</v>
      </c>
      <c r="U810" s="26">
        <f>IF($A810="placement",T810,IF($A810="site",SUMIF($C:$C,$C810,$T:$T),IF($A810="user",SUMIF($B:$B,$B810,$T:$T),SUM($T:$T))))</f>
        <v>359.4</v>
      </c>
      <c r="V810" s="27">
        <f>U810/J810</f>
        <v>0.3</v>
      </c>
    </row>
    <row r="811" spans="1:22" hidden="1" x14ac:dyDescent="0.3">
      <c r="A811" s="17" t="s">
        <v>13</v>
      </c>
      <c r="B811" s="17" t="s">
        <v>9756</v>
      </c>
      <c r="C811" s="17" t="s">
        <v>9758</v>
      </c>
      <c r="D811" s="17" t="s">
        <v>9898</v>
      </c>
      <c r="E811" s="17"/>
      <c r="F811" s="18">
        <v>0.25</v>
      </c>
      <c r="G811" s="36">
        <v>0.61418004000000004</v>
      </c>
      <c r="H811" s="37">
        <v>1613.6356000000001</v>
      </c>
      <c r="I811" s="37">
        <v>103.3342</v>
      </c>
      <c r="J811" s="19">
        <v>1197</v>
      </c>
      <c r="K811" s="19">
        <v>299</v>
      </c>
      <c r="L811" s="18">
        <v>6.4000000000000001E-2</v>
      </c>
      <c r="M811" s="20">
        <v>0.38627635999999999</v>
      </c>
      <c r="N811" s="21">
        <v>0.18343999999999999</v>
      </c>
      <c r="O811" s="22"/>
      <c r="P811" s="22">
        <v>0.52510684470000002</v>
      </c>
      <c r="Q811" s="22">
        <v>0.25</v>
      </c>
      <c r="R811" s="43"/>
      <c r="S811" s="18" t="str">
        <f>IF(A811="placement",MIN(P811,IF(R811="",Q811,R811)),"")</f>
        <v/>
      </c>
      <c r="T811" s="20" t="str">
        <f>IF($A811="placement",S811*J811,"")</f>
        <v/>
      </c>
      <c r="U811" s="19">
        <f>IF($A811="placement",T811,IF($A811="site",SUMIF($C:$C,$C811,$T:$T),IF($A811="user",SUMIF($B:$B,$B811,$T:$T),SUM($T:$T))))</f>
        <v>294.99999999999994</v>
      </c>
      <c r="V811" s="18">
        <f>U811/J811</f>
        <v>0.24644945697577272</v>
      </c>
    </row>
    <row r="812" spans="1:22" hidden="1" x14ac:dyDescent="0.3">
      <c r="A812" s="11" t="s">
        <v>10</v>
      </c>
      <c r="B812" s="11" t="s">
        <v>9756</v>
      </c>
      <c r="C812" s="11" t="s">
        <v>9898</v>
      </c>
      <c r="D812" s="11" t="s">
        <v>9898</v>
      </c>
      <c r="E812" s="11"/>
      <c r="F812" s="12">
        <v>0.25</v>
      </c>
      <c r="G812" s="33">
        <v>0.61418004000000004</v>
      </c>
      <c r="H812" s="34">
        <v>1613.6356000000001</v>
      </c>
      <c r="I812" s="34">
        <v>103.3342</v>
      </c>
      <c r="J812" s="13">
        <v>1197</v>
      </c>
      <c r="K812" s="13">
        <v>299</v>
      </c>
      <c r="L812" s="12">
        <v>6.4000000000000001E-2</v>
      </c>
      <c r="M812" s="14">
        <v>0.38627635999999999</v>
      </c>
      <c r="N812" s="15">
        <v>0.18343999999999999</v>
      </c>
      <c r="O812" s="16"/>
      <c r="P812" s="16">
        <v>0.52510684470000002</v>
      </c>
      <c r="Q812" s="16">
        <v>0.25</v>
      </c>
      <c r="R812" s="44"/>
      <c r="S812" s="12" t="str">
        <f>IF(A812="placement",MIN(P812,IF(R812="",Q812,R812)),"")</f>
        <v/>
      </c>
      <c r="T812" s="14" t="str">
        <f>IF($A812="placement",S812*J812,"")</f>
        <v/>
      </c>
      <c r="U812" s="13">
        <f>IF($A812="placement",T812,IF($A812="site",SUMIF($C:$C,$C812,$T:$T),IF($A812="user",SUMIF($B:$B,$B812,$T:$T),SUM($T:$T))))</f>
        <v>294.99999999999994</v>
      </c>
      <c r="V812" s="12">
        <f>U812/J812</f>
        <v>0.24644945697577272</v>
      </c>
    </row>
    <row r="813" spans="1:22" hidden="1" x14ac:dyDescent="0.3">
      <c r="A813" s="17" t="s">
        <v>13</v>
      </c>
      <c r="B813" s="17" t="s">
        <v>3704</v>
      </c>
      <c r="C813" s="17" t="s">
        <v>3705</v>
      </c>
      <c r="D813" s="17" t="s">
        <v>9898</v>
      </c>
      <c r="E813" s="17"/>
      <c r="F813" s="18">
        <v>0.25309999999999999</v>
      </c>
      <c r="G813" s="36">
        <v>0.96105655999999995</v>
      </c>
      <c r="H813" s="37">
        <v>490.0145</v>
      </c>
      <c r="I813" s="37">
        <v>85.185100000000006</v>
      </c>
      <c r="J813" s="19">
        <v>1196</v>
      </c>
      <c r="K813" s="19">
        <v>303</v>
      </c>
      <c r="L813" s="18">
        <v>0.17380000000000001</v>
      </c>
      <c r="M813" s="20">
        <v>0.46811186999999999</v>
      </c>
      <c r="N813" s="21">
        <v>0.11828900000000001</v>
      </c>
      <c r="O813" s="22"/>
      <c r="P813" s="22">
        <v>0.74730612860000001</v>
      </c>
      <c r="Q813" s="22">
        <v>0.25305958808166701</v>
      </c>
      <c r="R813" s="43"/>
      <c r="S813" s="18" t="str">
        <f>IF(A813="placement",MIN(P813,IF(R813="",Q813,R813)),"")</f>
        <v/>
      </c>
      <c r="T813" s="20" t="str">
        <f>IF($A813="placement",S813*J813,"")</f>
        <v/>
      </c>
      <c r="U813" s="19">
        <f>IF($A813="placement",T813,IF($A813="site",SUMIF($C:$C,$C813,$T:$T),IF($A813="user",SUMIF($B:$B,$B813,$T:$T),SUM($T:$T))))</f>
        <v>302.76000000000005</v>
      </c>
      <c r="V813" s="18">
        <f>U813/J813</f>
        <v>0.25314381270903014</v>
      </c>
    </row>
    <row r="814" spans="1:22" hidden="1" x14ac:dyDescent="0.3">
      <c r="A814" s="11" t="s">
        <v>10</v>
      </c>
      <c r="B814" s="11" t="s">
        <v>3704</v>
      </c>
      <c r="C814" s="11" t="s">
        <v>9898</v>
      </c>
      <c r="D814" s="11" t="s">
        <v>9898</v>
      </c>
      <c r="E814" s="11"/>
      <c r="F814" s="12">
        <v>0.25309999999999999</v>
      </c>
      <c r="G814" s="33">
        <v>0.96105655999999995</v>
      </c>
      <c r="H814" s="34">
        <v>490.0145</v>
      </c>
      <c r="I814" s="34">
        <v>85.185100000000006</v>
      </c>
      <c r="J814" s="13">
        <v>1196</v>
      </c>
      <c r="K814" s="13">
        <v>303</v>
      </c>
      <c r="L814" s="12">
        <v>0.17380000000000001</v>
      </c>
      <c r="M814" s="14">
        <v>0.46811186999999999</v>
      </c>
      <c r="N814" s="15">
        <v>0.11828900000000001</v>
      </c>
      <c r="O814" s="16"/>
      <c r="P814" s="16">
        <v>0.74730612860000001</v>
      </c>
      <c r="Q814" s="16">
        <v>0.25305958808166701</v>
      </c>
      <c r="R814" s="44"/>
      <c r="S814" s="12" t="str">
        <f>IF(A814="placement",MIN(P814,IF(R814="",Q814,R814)),"")</f>
        <v/>
      </c>
      <c r="T814" s="14" t="str">
        <f>IF($A814="placement",S814*J814,"")</f>
        <v/>
      </c>
      <c r="U814" s="13">
        <f>IF($A814="placement",T814,IF($A814="site",SUMIF($C:$C,$C814,$T:$T),IF($A814="user",SUMIF($B:$B,$B814,$T:$T),SUM($T:$T))))</f>
        <v>302.76000000000005</v>
      </c>
      <c r="V814" s="12">
        <f>U814/J814</f>
        <v>0.25314381270903014</v>
      </c>
    </row>
    <row r="815" spans="1:22" x14ac:dyDescent="0.3">
      <c r="A815" s="23" t="s">
        <v>14</v>
      </c>
      <c r="B815" s="23" t="s">
        <v>9517</v>
      </c>
      <c r="C815" s="23" t="s">
        <v>9519</v>
      </c>
      <c r="D815" s="32" t="s">
        <v>9536</v>
      </c>
      <c r="E815" s="23" t="s">
        <v>9537</v>
      </c>
      <c r="F815" s="27">
        <v>0.25</v>
      </c>
      <c r="G815" s="24">
        <v>1</v>
      </c>
      <c r="H815" s="25">
        <v>129.66569999999999</v>
      </c>
      <c r="I815" s="25">
        <v>12.8009</v>
      </c>
      <c r="J815" s="26">
        <v>1193</v>
      </c>
      <c r="K815" s="26">
        <v>298</v>
      </c>
      <c r="L815" s="27">
        <v>9.8699999999999996E-2</v>
      </c>
      <c r="M815" s="28">
        <v>3.1055247399999999</v>
      </c>
      <c r="N815" s="29">
        <v>2</v>
      </c>
      <c r="O815" s="31" t="s">
        <v>304</v>
      </c>
      <c r="P815" s="31">
        <v>0.35598645429999998</v>
      </c>
      <c r="Q815" s="31">
        <v>0.25</v>
      </c>
      <c r="R815" s="42">
        <v>0.3</v>
      </c>
      <c r="S815" s="27">
        <f>IF(A815="placement",MIN(P815,IF(R815="",Q815,R815)),"")</f>
        <v>0.3</v>
      </c>
      <c r="T815" s="28">
        <f>IF($A815="placement",S815*J815,"")</f>
        <v>357.9</v>
      </c>
      <c r="U815" s="26">
        <f>IF($A815="placement",T815,IF($A815="site",SUMIF($C:$C,$C815,$T:$T),IF($A815="user",SUMIF($B:$B,$B815,$T:$T),SUM($T:$T))))</f>
        <v>357.9</v>
      </c>
      <c r="V815" s="27">
        <f>U815/J815</f>
        <v>0.3</v>
      </c>
    </row>
    <row r="816" spans="1:22" x14ac:dyDescent="0.3">
      <c r="A816" s="23" t="s">
        <v>14</v>
      </c>
      <c r="B816" s="23" t="s">
        <v>53</v>
      </c>
      <c r="C816" s="23" t="s">
        <v>55</v>
      </c>
      <c r="D816" s="23" t="s">
        <v>97</v>
      </c>
      <c r="E816" s="23" t="s">
        <v>98</v>
      </c>
      <c r="F816" s="27">
        <v>0.15</v>
      </c>
      <c r="G816" s="24">
        <v>1</v>
      </c>
      <c r="H816" s="25">
        <v>552.04359999999997</v>
      </c>
      <c r="I816" s="25">
        <v>114.0419</v>
      </c>
      <c r="J816" s="26">
        <v>1192</v>
      </c>
      <c r="K816" s="26">
        <v>179</v>
      </c>
      <c r="L816" s="27">
        <v>0.20660000000000001</v>
      </c>
      <c r="M816" s="28">
        <v>0.34833827000000001</v>
      </c>
      <c r="N816" s="29">
        <v>0.1</v>
      </c>
      <c r="O816" s="31" t="s">
        <v>42</v>
      </c>
      <c r="P816" s="31">
        <v>0.71292272619999997</v>
      </c>
      <c r="Q816" s="31">
        <v>0.15</v>
      </c>
      <c r="R816" s="42">
        <v>0.25</v>
      </c>
      <c r="S816" s="27">
        <f>IF(A816="placement",MIN(P816,IF(R816="",Q816,R816)),"")</f>
        <v>0.25</v>
      </c>
      <c r="T816" s="28">
        <f>IF($A816="placement",S816*J816,"")</f>
        <v>298</v>
      </c>
      <c r="U816" s="26">
        <f>IF($A816="placement",T816,IF($A816="site",SUMIF($C:$C,$C816,$T:$T),IF($A816="user",SUMIF($B:$B,$B816,$T:$T),SUM($T:$T))))</f>
        <v>298</v>
      </c>
      <c r="V816" s="27">
        <f>U816/J816</f>
        <v>0.25</v>
      </c>
    </row>
    <row r="817" spans="1:22" x14ac:dyDescent="0.3">
      <c r="A817" s="23" t="s">
        <v>14</v>
      </c>
      <c r="B817" s="23" t="s">
        <v>6638</v>
      </c>
      <c r="C817" s="23" t="s">
        <v>6639</v>
      </c>
      <c r="D817" s="23" t="s">
        <v>6794</v>
      </c>
      <c r="E817" s="23" t="s">
        <v>6795</v>
      </c>
      <c r="F817" s="27">
        <v>0.25</v>
      </c>
      <c r="G817" s="24">
        <v>1</v>
      </c>
      <c r="H817" s="25">
        <v>297.0899</v>
      </c>
      <c r="I817" s="25">
        <v>67.736099999999993</v>
      </c>
      <c r="J817" s="26">
        <v>1192</v>
      </c>
      <c r="K817" s="26">
        <v>298</v>
      </c>
      <c r="L817" s="27">
        <v>0.22800000000000001</v>
      </c>
      <c r="M817" s="28">
        <v>0.58659819000000002</v>
      </c>
      <c r="N817" s="29">
        <v>0.3</v>
      </c>
      <c r="O817" s="31" t="s">
        <v>12</v>
      </c>
      <c r="P817" s="31">
        <v>0.48857667259999998</v>
      </c>
      <c r="Q817" s="31">
        <v>0.25</v>
      </c>
      <c r="R817" s="42">
        <v>0.3</v>
      </c>
      <c r="S817" s="27">
        <f>IF(A817="placement",MIN(P817,IF(R817="",Q817,R817)),"")</f>
        <v>0.3</v>
      </c>
      <c r="T817" s="28">
        <f>IF($A817="placement",S817*J817,"")</f>
        <v>357.59999999999997</v>
      </c>
      <c r="U817" s="26">
        <f>IF($A817="placement",T817,IF($A817="site",SUMIF($C:$C,$C817,$T:$T),IF($A817="user",SUMIF($B:$B,$B817,$T:$T),SUM($T:$T))))</f>
        <v>357.59999999999997</v>
      </c>
      <c r="V817" s="27">
        <f>U817/J817</f>
        <v>0.3</v>
      </c>
    </row>
    <row r="818" spans="1:22" hidden="1" x14ac:dyDescent="0.3">
      <c r="A818" s="17" t="s">
        <v>13</v>
      </c>
      <c r="B818" s="17" t="s">
        <v>7432</v>
      </c>
      <c r="C818" s="17" t="s">
        <v>7434</v>
      </c>
      <c r="D818" s="38" t="s">
        <v>9898</v>
      </c>
      <c r="E818" s="17"/>
      <c r="F818" s="18">
        <v>0.25</v>
      </c>
      <c r="G818" s="36">
        <v>0.99309327000000003</v>
      </c>
      <c r="H818" s="37">
        <v>191.34620000000001</v>
      </c>
      <c r="I818" s="37">
        <v>19.015499999999999</v>
      </c>
      <c r="J818" s="19">
        <v>1191</v>
      </c>
      <c r="K818" s="19">
        <v>207</v>
      </c>
      <c r="L818" s="18">
        <v>9.9400000000000002E-2</v>
      </c>
      <c r="M818" s="20">
        <v>2.08790122</v>
      </c>
      <c r="N818" s="21">
        <v>1.8062370000000001</v>
      </c>
      <c r="O818" s="22"/>
      <c r="P818" s="22">
        <v>0.1349030406</v>
      </c>
      <c r="Q818" s="22">
        <v>0.13490304056349101</v>
      </c>
      <c r="R818" s="43"/>
      <c r="S818" s="18" t="str">
        <f>IF(A818="placement",MIN(P818,IF(R818="",Q818,R818)),"")</f>
        <v/>
      </c>
      <c r="T818" s="20" t="str">
        <f>IF($A818="placement",S818*J818,"")</f>
        <v/>
      </c>
      <c r="U818" s="19">
        <f>IF($A818="placement",T818,IF($A818="site",SUMIF($C:$C,$C818,$T:$T),IF($A818="user",SUMIF($B:$B,$B818,$T:$T),SUM($T:$T))))</f>
        <v>160.58574348489998</v>
      </c>
      <c r="V818" s="18">
        <f>U818/J818</f>
        <v>0.13483269814013432</v>
      </c>
    </row>
    <row r="819" spans="1:22" hidden="1" x14ac:dyDescent="0.3">
      <c r="A819" s="11" t="s">
        <v>10</v>
      </c>
      <c r="B819" s="11" t="s">
        <v>7432</v>
      </c>
      <c r="C819" s="11" t="s">
        <v>9898</v>
      </c>
      <c r="D819" s="11" t="s">
        <v>9898</v>
      </c>
      <c r="E819" s="11"/>
      <c r="F819" s="12">
        <v>0.25</v>
      </c>
      <c r="G819" s="33">
        <v>0.99309327000000003</v>
      </c>
      <c r="H819" s="34">
        <v>191.34620000000001</v>
      </c>
      <c r="I819" s="34">
        <v>19.015499999999999</v>
      </c>
      <c r="J819" s="13">
        <v>1191</v>
      </c>
      <c r="K819" s="13">
        <v>207</v>
      </c>
      <c r="L819" s="12">
        <v>9.9400000000000002E-2</v>
      </c>
      <c r="M819" s="14">
        <v>2.08790122</v>
      </c>
      <c r="N819" s="15">
        <v>1.8062370000000001</v>
      </c>
      <c r="O819" s="16"/>
      <c r="P819" s="16">
        <v>0.1349030406</v>
      </c>
      <c r="Q819" s="16">
        <v>0.13490304056349101</v>
      </c>
      <c r="R819" s="44"/>
      <c r="S819" s="12" t="str">
        <f>IF(A819="placement",MIN(P819,IF(R819="",Q819,R819)),"")</f>
        <v/>
      </c>
      <c r="T819" s="14" t="str">
        <f>IF($A819="placement",S819*J819,"")</f>
        <v/>
      </c>
      <c r="U819" s="13">
        <f>IF($A819="placement",T819,IF($A819="site",SUMIF($C:$C,$C819,$T:$T),IF($A819="user",SUMIF($B:$B,$B819,$T:$T),SUM($T:$T))))</f>
        <v>160.58574348489998</v>
      </c>
      <c r="V819" s="12">
        <f>U819/J819</f>
        <v>0.13483269814013432</v>
      </c>
    </row>
    <row r="820" spans="1:22" hidden="1" x14ac:dyDescent="0.3">
      <c r="A820" s="23" t="s">
        <v>14</v>
      </c>
      <c r="B820" s="23" t="s">
        <v>8238</v>
      </c>
      <c r="C820" s="23" t="s">
        <v>8239</v>
      </c>
      <c r="D820" s="23" t="s">
        <v>8258</v>
      </c>
      <c r="E820" s="23" t="s">
        <v>8259</v>
      </c>
      <c r="F820" s="27">
        <v>0.4</v>
      </c>
      <c r="G820" s="24">
        <v>1</v>
      </c>
      <c r="H820" s="25">
        <v>605.52790000000005</v>
      </c>
      <c r="I820" s="25">
        <v>10.3391</v>
      </c>
      <c r="J820" s="26">
        <v>1190</v>
      </c>
      <c r="K820" s="26">
        <v>259</v>
      </c>
      <c r="L820" s="27">
        <v>1.7100000000000001E-2</v>
      </c>
      <c r="M820" s="28">
        <v>3.8364771900000001</v>
      </c>
      <c r="N820" s="29">
        <v>3</v>
      </c>
      <c r="O820" s="31" t="s">
        <v>385</v>
      </c>
      <c r="P820" s="31">
        <v>0.2180326239</v>
      </c>
      <c r="Q820" s="31">
        <v>0.21803262393161099</v>
      </c>
      <c r="R820" s="42"/>
      <c r="S820" s="27">
        <f>IF(A820="placement",MIN(P820,IF(R820="",Q820,R820)),"")</f>
        <v>0.2180326239</v>
      </c>
      <c r="T820" s="28">
        <f>IF($A820="placement",S820*J820,"")</f>
        <v>259.458822441</v>
      </c>
      <c r="U820" s="26">
        <f>IF($A820="placement",T820,IF($A820="site",SUMIF($C:$C,$C820,$T:$T),IF($A820="user",SUMIF($B:$B,$B820,$T:$T),SUM($T:$T))))</f>
        <v>259.458822441</v>
      </c>
      <c r="V820" s="27">
        <f>U820/J820</f>
        <v>0.2180326239</v>
      </c>
    </row>
    <row r="821" spans="1:22" x14ac:dyDescent="0.3">
      <c r="A821" s="23" t="s">
        <v>14</v>
      </c>
      <c r="B821" s="23" t="s">
        <v>7257</v>
      </c>
      <c r="C821" s="23" t="s">
        <v>7258</v>
      </c>
      <c r="D821" s="23" t="s">
        <v>7280</v>
      </c>
      <c r="E821" s="23" t="s">
        <v>301</v>
      </c>
      <c r="F821" s="27">
        <v>0.33</v>
      </c>
      <c r="G821" s="24">
        <v>1</v>
      </c>
      <c r="H821" s="25">
        <v>77.438000000000002</v>
      </c>
      <c r="I821" s="25">
        <v>37.7121</v>
      </c>
      <c r="J821" s="26">
        <v>1189</v>
      </c>
      <c r="K821" s="26">
        <v>392</v>
      </c>
      <c r="L821" s="27">
        <v>0.48699999999999999</v>
      </c>
      <c r="M821" s="28">
        <v>1.05116162</v>
      </c>
      <c r="N821" s="29">
        <v>0.25</v>
      </c>
      <c r="O821" s="31" t="s">
        <v>12</v>
      </c>
      <c r="P821" s="31">
        <v>0.76216787649999995</v>
      </c>
      <c r="Q821" s="31">
        <v>0.33</v>
      </c>
      <c r="R821" s="42">
        <v>0.35</v>
      </c>
      <c r="S821" s="27">
        <f>IF(A821="placement",MIN(P821,IF(R821="",Q821,R821)),"")</f>
        <v>0.35</v>
      </c>
      <c r="T821" s="28">
        <f>IF($A821="placement",S821*J821,"")</f>
        <v>416.15</v>
      </c>
      <c r="U821" s="26">
        <f>IF($A821="placement",T821,IF($A821="site",SUMIF($C:$C,$C821,$T:$T),IF($A821="user",SUMIF($B:$B,$B821,$T:$T),SUM($T:$T))))</f>
        <v>416.15</v>
      </c>
      <c r="V821" s="27">
        <f>U821/J821</f>
        <v>0.35</v>
      </c>
    </row>
    <row r="822" spans="1:22" x14ac:dyDescent="0.3">
      <c r="A822" s="23" t="s">
        <v>14</v>
      </c>
      <c r="B822" s="23" t="s">
        <v>2238</v>
      </c>
      <c r="C822" s="23" t="s">
        <v>2240</v>
      </c>
      <c r="D822" s="23" t="s">
        <v>2245</v>
      </c>
      <c r="E822" s="23" t="s">
        <v>2246</v>
      </c>
      <c r="F822" s="27">
        <v>0.25</v>
      </c>
      <c r="G822" s="24">
        <v>1</v>
      </c>
      <c r="H822" s="25">
        <v>517.10850000000005</v>
      </c>
      <c r="I822" s="25">
        <v>91.790199999999999</v>
      </c>
      <c r="J822" s="26">
        <v>1188</v>
      </c>
      <c r="K822" s="26">
        <v>297</v>
      </c>
      <c r="L822" s="27">
        <v>0.17749999999999999</v>
      </c>
      <c r="M822" s="28">
        <v>0.43133666999999998</v>
      </c>
      <c r="N822" s="29">
        <v>0.25</v>
      </c>
      <c r="O822" s="31" t="s">
        <v>12</v>
      </c>
      <c r="P822" s="31">
        <v>0.42040634329999998</v>
      </c>
      <c r="Q822" s="31">
        <v>0.25</v>
      </c>
      <c r="R822" s="42">
        <v>0.4</v>
      </c>
      <c r="S822" s="27">
        <f>IF(A822="placement",MIN(P822,IF(R822="",Q822,R822)),"")</f>
        <v>0.4</v>
      </c>
      <c r="T822" s="28">
        <f>IF($A822="placement",S822*J822,"")</f>
        <v>475.20000000000005</v>
      </c>
      <c r="U822" s="26">
        <f>IF($A822="placement",T822,IF($A822="site",SUMIF($C:$C,$C822,$T:$T),IF($A822="user",SUMIF($B:$B,$B822,$T:$T),SUM($T:$T))))</f>
        <v>475.20000000000005</v>
      </c>
      <c r="V822" s="27">
        <f>U822/J822</f>
        <v>0.4</v>
      </c>
    </row>
    <row r="823" spans="1:22" hidden="1" x14ac:dyDescent="0.3">
      <c r="A823" s="17" t="s">
        <v>13</v>
      </c>
      <c r="B823" s="17" t="s">
        <v>5578</v>
      </c>
      <c r="C823" s="17" t="s">
        <v>5580</v>
      </c>
      <c r="D823" s="17" t="s">
        <v>9898</v>
      </c>
      <c r="E823" s="17"/>
      <c r="F823" s="18">
        <v>0.33</v>
      </c>
      <c r="G823" s="36">
        <v>0.49269274000000002</v>
      </c>
      <c r="H823" s="37">
        <v>113.85429999999999</v>
      </c>
      <c r="I823" s="37">
        <v>19.6403</v>
      </c>
      <c r="J823" s="19">
        <v>1186</v>
      </c>
      <c r="K823" s="19">
        <v>364</v>
      </c>
      <c r="L823" s="18">
        <v>0.17249999999999999</v>
      </c>
      <c r="M823" s="20">
        <v>2.0128325899999999</v>
      </c>
      <c r="N823" s="21">
        <v>1.39</v>
      </c>
      <c r="O823" s="22"/>
      <c r="P823" s="22">
        <v>0.30943089470000001</v>
      </c>
      <c r="Q823" s="22">
        <v>0.30943089474963198</v>
      </c>
      <c r="R823" s="43"/>
      <c r="S823" s="18" t="str">
        <f>IF(A823="placement",MIN(P823,IF(R823="",Q823,R823)),"")</f>
        <v/>
      </c>
      <c r="T823" s="20" t="str">
        <f>IF($A823="placement",S823*J823,"")</f>
        <v/>
      </c>
      <c r="U823" s="19">
        <f>IF($A823="placement",T823,IF($A823="site",SUMIF($C:$C,$C823,$T:$T),IF($A823="user",SUMIF($B:$B,$B823,$T:$T),SUM($T:$T))))</f>
        <v>366.9877166800967</v>
      </c>
      <c r="V823" s="18">
        <f>U823/J823</f>
        <v>0.3094331506577544</v>
      </c>
    </row>
    <row r="824" spans="1:22" hidden="1" x14ac:dyDescent="0.3">
      <c r="A824" s="11" t="s">
        <v>10</v>
      </c>
      <c r="B824" s="11" t="s">
        <v>5578</v>
      </c>
      <c r="C824" s="11" t="s">
        <v>9898</v>
      </c>
      <c r="D824" s="11" t="s">
        <v>9898</v>
      </c>
      <c r="E824" s="11"/>
      <c r="F824" s="12">
        <v>0.33</v>
      </c>
      <c r="G824" s="33">
        <v>0.49269274000000002</v>
      </c>
      <c r="H824" s="34">
        <v>113.85429999999999</v>
      </c>
      <c r="I824" s="34">
        <v>19.6403</v>
      </c>
      <c r="J824" s="13">
        <v>1186</v>
      </c>
      <c r="K824" s="13">
        <v>364</v>
      </c>
      <c r="L824" s="12">
        <v>0.17249999999999999</v>
      </c>
      <c r="M824" s="14">
        <v>2.0128325899999999</v>
      </c>
      <c r="N824" s="15">
        <v>1.39</v>
      </c>
      <c r="O824" s="16"/>
      <c r="P824" s="16">
        <v>0.30943089470000001</v>
      </c>
      <c r="Q824" s="16">
        <v>0.30943089474963198</v>
      </c>
      <c r="R824" s="44"/>
      <c r="S824" s="12" t="str">
        <f>IF(A824="placement",MIN(P824,IF(R824="",Q824,R824)),"")</f>
        <v/>
      </c>
      <c r="T824" s="14" t="str">
        <f>IF($A824="placement",S824*J824,"")</f>
        <v/>
      </c>
      <c r="U824" s="13">
        <f>IF($A824="placement",T824,IF($A824="site",SUMIF($C:$C,$C824,$T:$T),IF($A824="user",SUMIF($B:$B,$B824,$T:$T),SUM($T:$T))))</f>
        <v>366.9877166800967</v>
      </c>
      <c r="V824" s="12">
        <f>U824/J824</f>
        <v>0.3094331506577544</v>
      </c>
    </row>
    <row r="825" spans="1:22" x14ac:dyDescent="0.3">
      <c r="A825" s="23" t="s">
        <v>14</v>
      </c>
      <c r="B825" s="23" t="s">
        <v>53</v>
      </c>
      <c r="C825" s="23" t="s">
        <v>55</v>
      </c>
      <c r="D825" s="23" t="s">
        <v>93</v>
      </c>
      <c r="E825" s="23" t="s">
        <v>94</v>
      </c>
      <c r="F825" s="27">
        <v>0.15</v>
      </c>
      <c r="G825" s="24">
        <v>1</v>
      </c>
      <c r="H825" s="25">
        <v>756.274</v>
      </c>
      <c r="I825" s="25">
        <v>160.60400000000001</v>
      </c>
      <c r="J825" s="26">
        <v>1183</v>
      </c>
      <c r="K825" s="26">
        <v>177</v>
      </c>
      <c r="L825" s="27">
        <v>0.21240000000000001</v>
      </c>
      <c r="M825" s="28">
        <v>0.24560107</v>
      </c>
      <c r="N825" s="29">
        <v>0.1</v>
      </c>
      <c r="O825" s="31" t="s">
        <v>42</v>
      </c>
      <c r="P825" s="31">
        <v>0.59283565049999998</v>
      </c>
      <c r="Q825" s="31">
        <v>0.15</v>
      </c>
      <c r="R825" s="42">
        <v>0.25</v>
      </c>
      <c r="S825" s="27">
        <f>IF(A825="placement",MIN(P825,IF(R825="",Q825,R825)),"")</f>
        <v>0.25</v>
      </c>
      <c r="T825" s="28">
        <f>IF($A825="placement",S825*J825,"")</f>
        <v>295.75</v>
      </c>
      <c r="U825" s="26">
        <f>IF($A825="placement",T825,IF($A825="site",SUMIF($C:$C,$C825,$T:$T),IF($A825="user",SUMIF($B:$B,$B825,$T:$T),SUM($T:$T))))</f>
        <v>295.75</v>
      </c>
      <c r="V825" s="27">
        <f>U825/J825</f>
        <v>0.25</v>
      </c>
    </row>
    <row r="826" spans="1:22" x14ac:dyDescent="0.3">
      <c r="A826" s="23" t="s">
        <v>14</v>
      </c>
      <c r="B826" s="23" t="s">
        <v>6966</v>
      </c>
      <c r="C826" s="23" t="s">
        <v>6968</v>
      </c>
      <c r="D826" s="23" t="s">
        <v>6985</v>
      </c>
      <c r="E826" s="23" t="s">
        <v>6967</v>
      </c>
      <c r="F826" s="27">
        <v>0.15</v>
      </c>
      <c r="G826" s="24">
        <v>1</v>
      </c>
      <c r="H826" s="25">
        <v>317.2756</v>
      </c>
      <c r="I826" s="25">
        <v>41.808700000000002</v>
      </c>
      <c r="J826" s="26">
        <v>1183</v>
      </c>
      <c r="K826" s="26">
        <v>177</v>
      </c>
      <c r="L826" s="27">
        <v>0.1318</v>
      </c>
      <c r="M826" s="28">
        <v>0.94333</v>
      </c>
      <c r="N826" s="29">
        <v>0.75</v>
      </c>
      <c r="O826" s="31" t="s">
        <v>42</v>
      </c>
      <c r="P826" s="31">
        <v>0.20494418380000001</v>
      </c>
      <c r="Q826" s="31">
        <v>0.15</v>
      </c>
      <c r="R826" s="42">
        <v>0.2</v>
      </c>
      <c r="S826" s="27">
        <f>IF(A826="placement",MIN(P826,IF(R826="",Q826,R826)),"")</f>
        <v>0.2</v>
      </c>
      <c r="T826" s="28">
        <f>IF($A826="placement",S826*J826,"")</f>
        <v>236.60000000000002</v>
      </c>
      <c r="U826" s="26">
        <f>IF($A826="placement",T826,IF($A826="site",SUMIF($C:$C,$C826,$T:$T),IF($A826="user",SUMIF($B:$B,$B826,$T:$T),SUM($T:$T))))</f>
        <v>236.60000000000002</v>
      </c>
      <c r="V826" s="27">
        <f>U826/J826</f>
        <v>0.2</v>
      </c>
    </row>
    <row r="827" spans="1:22" hidden="1" x14ac:dyDescent="0.3">
      <c r="A827" s="23" t="s">
        <v>14</v>
      </c>
      <c r="B827" s="23" t="s">
        <v>4914</v>
      </c>
      <c r="C827" s="23" t="s">
        <v>4915</v>
      </c>
      <c r="D827" s="23" t="s">
        <v>4934</v>
      </c>
      <c r="E827" s="23" t="s">
        <v>4935</v>
      </c>
      <c r="F827" s="27">
        <v>0.25</v>
      </c>
      <c r="G827" s="24">
        <v>1</v>
      </c>
      <c r="H827" s="25">
        <v>6043.0227000000004</v>
      </c>
      <c r="I827" s="25">
        <v>1756.4870000000001</v>
      </c>
      <c r="J827" s="26">
        <v>1181</v>
      </c>
      <c r="K827" s="26">
        <v>295</v>
      </c>
      <c r="L827" s="27">
        <v>0.29070000000000001</v>
      </c>
      <c r="M827" s="28">
        <v>2.241578E-2</v>
      </c>
      <c r="N827" s="29">
        <v>0.01</v>
      </c>
      <c r="O827" s="31" t="s">
        <v>42</v>
      </c>
      <c r="P827" s="31">
        <v>0.55388572739999997</v>
      </c>
      <c r="Q827" s="31">
        <v>0.25</v>
      </c>
      <c r="R827" s="42"/>
      <c r="S827" s="27">
        <f>IF(A827="placement",MIN(P827,IF(R827="",Q827,R827)),"")</f>
        <v>0.25</v>
      </c>
      <c r="T827" s="28">
        <f>IF($A827="placement",S827*J827,"")</f>
        <v>295.25</v>
      </c>
      <c r="U827" s="26">
        <f>IF($A827="placement",T827,IF($A827="site",SUMIF($C:$C,$C827,$T:$T),IF($A827="user",SUMIF($B:$B,$B827,$T:$T),SUM($T:$T))))</f>
        <v>295.25</v>
      </c>
      <c r="V827" s="27">
        <f>U827/J827</f>
        <v>0.25</v>
      </c>
    </row>
    <row r="828" spans="1:22" x14ac:dyDescent="0.3">
      <c r="A828" s="23" t="s">
        <v>14</v>
      </c>
      <c r="B828" s="23" t="s">
        <v>5502</v>
      </c>
      <c r="C828" s="23" t="s">
        <v>5504</v>
      </c>
      <c r="D828" s="23" t="s">
        <v>5525</v>
      </c>
      <c r="E828" s="23" t="s">
        <v>5526</v>
      </c>
      <c r="F828" s="27">
        <v>0.25</v>
      </c>
      <c r="G828" s="24">
        <v>1</v>
      </c>
      <c r="H828" s="25">
        <v>516.25639999999999</v>
      </c>
      <c r="I828" s="25">
        <v>37.989400000000003</v>
      </c>
      <c r="J828" s="26">
        <v>1180</v>
      </c>
      <c r="K828" s="26">
        <v>269</v>
      </c>
      <c r="L828" s="27">
        <v>7.3599999999999999E-2</v>
      </c>
      <c r="M828" s="28">
        <v>1.0353811500000001</v>
      </c>
      <c r="N828" s="29">
        <v>0.75</v>
      </c>
      <c r="O828" s="31" t="s">
        <v>12</v>
      </c>
      <c r="P828" s="31">
        <v>0.2756290763</v>
      </c>
      <c r="Q828" s="31">
        <v>0.25</v>
      </c>
      <c r="R828" s="42">
        <v>0.27</v>
      </c>
      <c r="S828" s="27">
        <f>IF(A828="placement",MIN(P828,IF(R828="",Q828,R828)),"")</f>
        <v>0.27</v>
      </c>
      <c r="T828" s="28">
        <f>IF($A828="placement",S828*J828,"")</f>
        <v>318.60000000000002</v>
      </c>
      <c r="U828" s="26">
        <f>IF($A828="placement",T828,IF($A828="site",SUMIF($C:$C,$C828,$T:$T),IF($A828="user",SUMIF($B:$B,$B828,$T:$T),SUM($T:$T))))</f>
        <v>318.60000000000002</v>
      </c>
      <c r="V828" s="27">
        <f>U828/J828</f>
        <v>0.27</v>
      </c>
    </row>
    <row r="829" spans="1:22" hidden="1" x14ac:dyDescent="0.3">
      <c r="A829" s="23" t="s">
        <v>14</v>
      </c>
      <c r="B829" s="23" t="s">
        <v>1177</v>
      </c>
      <c r="C829" s="23" t="s">
        <v>1179</v>
      </c>
      <c r="D829" s="32" t="s">
        <v>1202</v>
      </c>
      <c r="E829" s="23" t="s">
        <v>1203</v>
      </c>
      <c r="F829" s="27">
        <v>0.25</v>
      </c>
      <c r="G829" s="24">
        <v>1</v>
      </c>
      <c r="H829" s="25">
        <v>155.89660000000001</v>
      </c>
      <c r="I829" s="25">
        <v>16.224699999999999</v>
      </c>
      <c r="J829" s="26">
        <v>1179</v>
      </c>
      <c r="K829" s="26">
        <v>210</v>
      </c>
      <c r="L829" s="27">
        <v>0.1041</v>
      </c>
      <c r="M829" s="28">
        <v>2.42258635</v>
      </c>
      <c r="N829" s="29">
        <v>2</v>
      </c>
      <c r="O829" s="31" t="s">
        <v>42</v>
      </c>
      <c r="P829" s="31">
        <v>0.1744360334</v>
      </c>
      <c r="Q829" s="31">
        <v>0.174436033385137</v>
      </c>
      <c r="R829" s="42"/>
      <c r="S829" s="27">
        <f>IF(A829="placement",MIN(P829,IF(R829="",Q829,R829)),"")</f>
        <v>0.174436033385137</v>
      </c>
      <c r="T829" s="28">
        <f>IF($A829="placement",S829*J829,"")</f>
        <v>205.66008336107652</v>
      </c>
      <c r="U829" s="26">
        <f>IF($A829="placement",T829,IF($A829="site",SUMIF($C:$C,$C829,$T:$T),IF($A829="user",SUMIF($B:$B,$B829,$T:$T),SUM($T:$T))))</f>
        <v>205.66008336107652</v>
      </c>
      <c r="V829" s="27">
        <f>U829/J829</f>
        <v>0.174436033385137</v>
      </c>
    </row>
    <row r="830" spans="1:22" hidden="1" x14ac:dyDescent="0.3">
      <c r="A830" s="23" t="s">
        <v>14</v>
      </c>
      <c r="B830" s="23" t="s">
        <v>7472</v>
      </c>
      <c r="C830" s="23" t="s">
        <v>7473</v>
      </c>
      <c r="D830" s="23" t="s">
        <v>7519</v>
      </c>
      <c r="E830" s="23" t="s">
        <v>7520</v>
      </c>
      <c r="F830" s="27">
        <v>0.25</v>
      </c>
      <c r="G830" s="24">
        <v>1</v>
      </c>
      <c r="H830" s="25">
        <v>62.756100000000004</v>
      </c>
      <c r="I830" s="25">
        <v>14.5481</v>
      </c>
      <c r="J830" s="26">
        <v>1177</v>
      </c>
      <c r="K830" s="26">
        <v>195</v>
      </c>
      <c r="L830" s="27">
        <v>0.23180000000000001</v>
      </c>
      <c r="M830" s="28">
        <v>2.6956842600000002</v>
      </c>
      <c r="N830" s="29">
        <v>2.25</v>
      </c>
      <c r="O830" s="31" t="s">
        <v>42</v>
      </c>
      <c r="P830" s="31">
        <v>0.1653325152</v>
      </c>
      <c r="Q830" s="31">
        <v>0.165332515175176</v>
      </c>
      <c r="R830" s="42"/>
      <c r="S830" s="27">
        <f>IF(A830="placement",MIN(P830,IF(R830="",Q830,R830)),"")</f>
        <v>0.165332515175176</v>
      </c>
      <c r="T830" s="28">
        <f>IF($A830="placement",S830*J830,"")</f>
        <v>194.59637036118215</v>
      </c>
      <c r="U830" s="26">
        <f>IF($A830="placement",T830,IF($A830="site",SUMIF($C:$C,$C830,$T:$T),IF($A830="user",SUMIF($B:$B,$B830,$T:$T),SUM($T:$T))))</f>
        <v>194.59637036118215</v>
      </c>
      <c r="V830" s="27">
        <f>U830/J830</f>
        <v>0.165332515175176</v>
      </c>
    </row>
    <row r="831" spans="1:22" hidden="1" x14ac:dyDescent="0.3">
      <c r="A831" s="23" t="s">
        <v>14</v>
      </c>
      <c r="B831" s="23" t="s">
        <v>7153</v>
      </c>
      <c r="C831" s="23" t="s">
        <v>7155</v>
      </c>
      <c r="D831" s="23" t="s">
        <v>7226</v>
      </c>
      <c r="E831" s="23" t="s">
        <v>7227</v>
      </c>
      <c r="F831" s="27">
        <v>0.35</v>
      </c>
      <c r="G831" s="24">
        <v>0</v>
      </c>
      <c r="H831" s="25">
        <v>495.78789999999998</v>
      </c>
      <c r="I831" s="25">
        <v>62.983199999999997</v>
      </c>
      <c r="J831" s="26">
        <v>1176</v>
      </c>
      <c r="K831" s="26">
        <v>231</v>
      </c>
      <c r="L831" s="27">
        <v>0.127</v>
      </c>
      <c r="M831" s="28">
        <v>0.62214592000000002</v>
      </c>
      <c r="N831" s="29">
        <v>0.5</v>
      </c>
      <c r="O831" s="31" t="s">
        <v>304</v>
      </c>
      <c r="P831" s="31">
        <v>0.1963300227</v>
      </c>
      <c r="Q831" s="31">
        <v>0.19633002270380301</v>
      </c>
      <c r="R831" s="42"/>
      <c r="S831" s="27">
        <f>IF(A831="placement",MIN(P831,IF(R831="",Q831,R831)),"")</f>
        <v>0.1963300227</v>
      </c>
      <c r="T831" s="28">
        <f>IF($A831="placement",S831*J831,"")</f>
        <v>230.88410669519999</v>
      </c>
      <c r="U831" s="26">
        <f>IF($A831="placement",T831,IF($A831="site",SUMIF($C:$C,$C831,$T:$T),IF($A831="user",SUMIF($B:$B,$B831,$T:$T),SUM($T:$T))))</f>
        <v>230.88410669519999</v>
      </c>
      <c r="V831" s="27">
        <f>U831/J831</f>
        <v>0.1963300227</v>
      </c>
    </row>
    <row r="832" spans="1:22" x14ac:dyDescent="0.3">
      <c r="A832" s="23" t="s">
        <v>14</v>
      </c>
      <c r="B832" s="23" t="s">
        <v>4752</v>
      </c>
      <c r="C832" s="23" t="s">
        <v>4754</v>
      </c>
      <c r="D832" s="23" t="s">
        <v>4755</v>
      </c>
      <c r="E832" s="23" t="s">
        <v>4756</v>
      </c>
      <c r="F832" s="27">
        <v>0.15</v>
      </c>
      <c r="G832" s="24">
        <v>1</v>
      </c>
      <c r="H832" s="25">
        <v>556.21069999999997</v>
      </c>
      <c r="I832" s="25">
        <v>31.5471</v>
      </c>
      <c r="J832" s="26">
        <v>1174</v>
      </c>
      <c r="K832" s="26">
        <v>175</v>
      </c>
      <c r="L832" s="27">
        <v>5.67E-2</v>
      </c>
      <c r="M832" s="28">
        <v>1.2409689399999999</v>
      </c>
      <c r="N832" s="29">
        <v>1</v>
      </c>
      <c r="O832" s="31" t="s">
        <v>42</v>
      </c>
      <c r="P832" s="31">
        <v>0.19417805739999999</v>
      </c>
      <c r="Q832" s="31">
        <v>0.15</v>
      </c>
      <c r="R832" s="42">
        <v>0.17</v>
      </c>
      <c r="S832" s="27">
        <f>IF(A832="placement",MIN(P832,IF(R832="",Q832,R832)),"")</f>
        <v>0.17</v>
      </c>
      <c r="T832" s="28">
        <f>IF($A832="placement",S832*J832,"")</f>
        <v>199.58</v>
      </c>
      <c r="U832" s="26">
        <f>IF($A832="placement",T832,IF($A832="site",SUMIF($C:$C,$C832,$T:$T),IF($A832="user",SUMIF($B:$B,$B832,$T:$T),SUM($T:$T))))</f>
        <v>199.58</v>
      </c>
      <c r="V832" s="27">
        <f>U832/J832</f>
        <v>0.17</v>
      </c>
    </row>
    <row r="833" spans="1:22" hidden="1" x14ac:dyDescent="0.3">
      <c r="A833" s="23" t="s">
        <v>14</v>
      </c>
      <c r="B833" s="23" t="s">
        <v>8342</v>
      </c>
      <c r="C833" s="23" t="s">
        <v>8343</v>
      </c>
      <c r="D833" s="23" t="s">
        <v>8345</v>
      </c>
      <c r="E833" s="23" t="s">
        <v>10360</v>
      </c>
      <c r="F833" s="27">
        <v>0.25</v>
      </c>
      <c r="G833" s="24">
        <v>1</v>
      </c>
      <c r="H833" s="25">
        <v>84.532499999999999</v>
      </c>
      <c r="I833" s="25">
        <v>21.135200000000001</v>
      </c>
      <c r="J833" s="26">
        <v>1170</v>
      </c>
      <c r="K833" s="26">
        <v>219</v>
      </c>
      <c r="L833" s="27">
        <v>0.25</v>
      </c>
      <c r="M833" s="28">
        <v>1.8445411</v>
      </c>
      <c r="N833" s="29">
        <v>1.5</v>
      </c>
      <c r="O833" s="31" t="s">
        <v>12</v>
      </c>
      <c r="P833" s="31">
        <v>0.18678960359999999</v>
      </c>
      <c r="Q833" s="31">
        <v>0.18678960355948501</v>
      </c>
      <c r="R833" s="42"/>
      <c r="S833" s="27">
        <f>IF(A833="placement",MIN(P833,IF(R833="",Q833,R833)),"")</f>
        <v>0.18678960355948501</v>
      </c>
      <c r="T833" s="28">
        <f>IF($A833="placement",S833*J833,"")</f>
        <v>218.54383616459745</v>
      </c>
      <c r="U833" s="26">
        <f>IF($A833="placement",T833,IF($A833="site",SUMIF($C:$C,$C833,$T:$T),IF($A833="user",SUMIF($B:$B,$B833,$T:$T),SUM($T:$T))))</f>
        <v>218.54383616459745</v>
      </c>
      <c r="V833" s="27">
        <f>U833/J833</f>
        <v>0.18678960355948501</v>
      </c>
    </row>
    <row r="834" spans="1:22" x14ac:dyDescent="0.3">
      <c r="A834" s="23" t="s">
        <v>14</v>
      </c>
      <c r="B834" s="23" t="s">
        <v>277</v>
      </c>
      <c r="C834" s="23" t="s">
        <v>279</v>
      </c>
      <c r="D834" s="23" t="s">
        <v>343</v>
      </c>
      <c r="E834" s="23" t="s">
        <v>344</v>
      </c>
      <c r="F834" s="27">
        <v>0.05</v>
      </c>
      <c r="G834" s="24">
        <v>1</v>
      </c>
      <c r="H834" s="25">
        <v>486.95549999999997</v>
      </c>
      <c r="I834" s="25">
        <v>16.861000000000001</v>
      </c>
      <c r="J834" s="26">
        <v>1167</v>
      </c>
      <c r="K834" s="26">
        <v>58</v>
      </c>
      <c r="L834" s="27">
        <v>3.4599999999999999E-2</v>
      </c>
      <c r="M834" s="28">
        <v>2.30648623</v>
      </c>
      <c r="N834" s="46">
        <v>2</v>
      </c>
      <c r="O834" s="31" t="s">
        <v>70</v>
      </c>
      <c r="P834" s="31">
        <v>0.13288014649999999</v>
      </c>
      <c r="Q834" s="31">
        <v>0.05</v>
      </c>
      <c r="R834" s="42">
        <v>0.1</v>
      </c>
      <c r="S834" s="27">
        <f>IF(A834="placement",MIN(P834,IF(R834="",Q834,R834)),"")</f>
        <v>0.1</v>
      </c>
      <c r="T834" s="28">
        <f>IF($A834="placement",S834*J834,"")</f>
        <v>116.7</v>
      </c>
      <c r="U834" s="26">
        <f>IF($A834="placement",T834,IF($A834="site",SUMIF($C:$C,$C834,$T:$T),IF($A834="user",SUMIF($B:$B,$B834,$T:$T),SUM($T:$T))))</f>
        <v>116.7</v>
      </c>
      <c r="V834" s="27">
        <f>U834/J834</f>
        <v>0.1</v>
      </c>
    </row>
    <row r="835" spans="1:22" hidden="1" x14ac:dyDescent="0.3">
      <c r="A835" s="23" t="s">
        <v>14</v>
      </c>
      <c r="B835" s="23" t="s">
        <v>8901</v>
      </c>
      <c r="C835" s="23" t="s">
        <v>8903</v>
      </c>
      <c r="D835" s="23" t="s">
        <v>8910</v>
      </c>
      <c r="E835" s="23" t="s">
        <v>8911</v>
      </c>
      <c r="F835" s="27">
        <v>0.35</v>
      </c>
      <c r="G835" s="24">
        <v>1</v>
      </c>
      <c r="H835" s="25">
        <v>86.049599999999998</v>
      </c>
      <c r="I835" s="25">
        <v>18.1784</v>
      </c>
      <c r="J835" s="26">
        <v>1167</v>
      </c>
      <c r="K835" s="26">
        <v>401</v>
      </c>
      <c r="L835" s="27">
        <v>0.21129999999999999</v>
      </c>
      <c r="M835" s="28">
        <v>2.14039482</v>
      </c>
      <c r="N835" s="29">
        <v>1.35</v>
      </c>
      <c r="O835" s="31" t="s">
        <v>304</v>
      </c>
      <c r="P835" s="31">
        <v>0.36927524319999999</v>
      </c>
      <c r="Q835" s="31">
        <v>0.34999999999999898</v>
      </c>
      <c r="R835" s="42"/>
      <c r="S835" s="27">
        <f>IF(A835="placement",MIN(P835,IF(R835="",Q835,R835)),"")</f>
        <v>0.34999999999999898</v>
      </c>
      <c r="T835" s="28">
        <f>IF($A835="placement",S835*J835,"")</f>
        <v>408.44999999999879</v>
      </c>
      <c r="U835" s="26">
        <f>IF($A835="placement",T835,IF($A835="site",SUMIF($C:$C,$C835,$T:$T),IF($A835="user",SUMIF($B:$B,$B835,$T:$T),SUM($T:$T))))</f>
        <v>408.44999999999879</v>
      </c>
      <c r="V835" s="27">
        <f>U835/J835</f>
        <v>0.34999999999999898</v>
      </c>
    </row>
    <row r="836" spans="1:22" hidden="1" x14ac:dyDescent="0.3">
      <c r="A836" s="17" t="s">
        <v>13</v>
      </c>
      <c r="B836" s="17" t="s">
        <v>7979</v>
      </c>
      <c r="C836" s="17" t="s">
        <v>7981</v>
      </c>
      <c r="D836" s="38" t="s">
        <v>9898</v>
      </c>
      <c r="E836" s="17"/>
      <c r="F836" s="18">
        <v>0.31430000000000002</v>
      </c>
      <c r="G836" s="36">
        <v>1</v>
      </c>
      <c r="H836" s="37">
        <v>266.4615</v>
      </c>
      <c r="I836" s="37">
        <v>72.557100000000005</v>
      </c>
      <c r="J836" s="19">
        <v>1164</v>
      </c>
      <c r="K836" s="19">
        <v>366</v>
      </c>
      <c r="L836" s="18">
        <v>0.27229999999999999</v>
      </c>
      <c r="M836" s="20">
        <v>0.53454847000000005</v>
      </c>
      <c r="N836" s="21">
        <v>0.23947399999999999</v>
      </c>
      <c r="O836" s="22"/>
      <c r="P836" s="22">
        <v>0.55200694790000004</v>
      </c>
      <c r="Q836" s="22">
        <v>0.31432813045010799</v>
      </c>
      <c r="R836" s="43"/>
      <c r="S836" s="18" t="str">
        <f>IF(A836="placement",MIN(P836,IF(R836="",Q836,R836)),"")</f>
        <v/>
      </c>
      <c r="T836" s="20" t="str">
        <f>IF($A836="placement",S836*J836,"")</f>
        <v/>
      </c>
      <c r="U836" s="19">
        <f>IF($A836="placement",T836,IF($A836="site",SUMIF($C:$C,$C836,$T:$T),IF($A836="user",SUMIF($B:$B,$B836,$T:$T),SUM($T:$T))))</f>
        <v>365.54999999999905</v>
      </c>
      <c r="V836" s="18">
        <f>U836/J836</f>
        <v>0.31404639175257648</v>
      </c>
    </row>
    <row r="837" spans="1:22" hidden="1" x14ac:dyDescent="0.3">
      <c r="A837" s="11" t="s">
        <v>10</v>
      </c>
      <c r="B837" s="11" t="s">
        <v>8753</v>
      </c>
      <c r="C837" s="11" t="s">
        <v>9898</v>
      </c>
      <c r="D837" s="11" t="s">
        <v>9898</v>
      </c>
      <c r="E837" s="11"/>
      <c r="F837" s="12">
        <v>0.25</v>
      </c>
      <c r="G837" s="33">
        <v>0</v>
      </c>
      <c r="H837" s="34">
        <v>127.2259</v>
      </c>
      <c r="I837" s="34">
        <v>35.337800000000001</v>
      </c>
      <c r="J837" s="13">
        <v>1164</v>
      </c>
      <c r="K837" s="13">
        <v>289</v>
      </c>
      <c r="L837" s="12">
        <v>0.27779999999999999</v>
      </c>
      <c r="M837" s="14">
        <v>1.09799223</v>
      </c>
      <c r="N837" s="15">
        <v>0.624552</v>
      </c>
      <c r="O837" s="16"/>
      <c r="P837" s="16">
        <v>0.43118723380000001</v>
      </c>
      <c r="Q837" s="16">
        <v>0.249999999999999</v>
      </c>
      <c r="R837" s="44"/>
      <c r="S837" s="12" t="str">
        <f>IF(A837="placement",MIN(P837,IF(R837="",Q837,R837)),"")</f>
        <v/>
      </c>
      <c r="T837" s="14" t="str">
        <f>IF($A837="placement",S837*J837,"")</f>
        <v/>
      </c>
      <c r="U837" s="13">
        <f>IF($A837="placement",T837,IF($A837="site",SUMIF($C:$C,$C837,$T:$T),IF($A837="user",SUMIF($B:$B,$B837,$T:$T),SUM($T:$T))))</f>
        <v>289.99770704581726</v>
      </c>
      <c r="V837" s="12">
        <f>U837/J837</f>
        <v>0.24913892357888082</v>
      </c>
    </row>
    <row r="838" spans="1:22" hidden="1" x14ac:dyDescent="0.3">
      <c r="A838" s="17" t="s">
        <v>13</v>
      </c>
      <c r="B838" s="17" t="s">
        <v>8753</v>
      </c>
      <c r="C838" s="17" t="s">
        <v>8755</v>
      </c>
      <c r="D838" s="17" t="s">
        <v>9898</v>
      </c>
      <c r="E838" s="17"/>
      <c r="F838" s="18">
        <v>0.25</v>
      </c>
      <c r="G838" s="36">
        <v>0</v>
      </c>
      <c r="H838" s="37">
        <v>127.2259</v>
      </c>
      <c r="I838" s="37">
        <v>35.337800000000001</v>
      </c>
      <c r="J838" s="19">
        <v>1164</v>
      </c>
      <c r="K838" s="19">
        <v>289</v>
      </c>
      <c r="L838" s="18">
        <v>0.27779999999999999</v>
      </c>
      <c r="M838" s="20">
        <v>1.09799223</v>
      </c>
      <c r="N838" s="21">
        <v>0.624552</v>
      </c>
      <c r="O838" s="22"/>
      <c r="P838" s="22">
        <v>0.43118723380000001</v>
      </c>
      <c r="Q838" s="22">
        <v>0.249999999999999</v>
      </c>
      <c r="R838" s="43"/>
      <c r="S838" s="18" t="str">
        <f>IF(A838="placement",MIN(P838,IF(R838="",Q838,R838)),"")</f>
        <v/>
      </c>
      <c r="T838" s="20" t="str">
        <f>IF($A838="placement",S838*J838,"")</f>
        <v/>
      </c>
      <c r="U838" s="19">
        <f>IF($A838="placement",T838,IF($A838="site",SUMIF($C:$C,$C838,$T:$T),IF($A838="user",SUMIF($B:$B,$B838,$T:$T),SUM($T:$T))))</f>
        <v>289.99770704581726</v>
      </c>
      <c r="V838" s="18">
        <f>U838/J838</f>
        <v>0.24913892357888082</v>
      </c>
    </row>
    <row r="839" spans="1:22" hidden="1" x14ac:dyDescent="0.3">
      <c r="A839" s="11" t="s">
        <v>10</v>
      </c>
      <c r="B839" s="11" t="s">
        <v>7979</v>
      </c>
      <c r="C839" s="11" t="s">
        <v>9898</v>
      </c>
      <c r="D839" s="11" t="s">
        <v>9898</v>
      </c>
      <c r="E839" s="11"/>
      <c r="F839" s="12">
        <v>0.31430000000000002</v>
      </c>
      <c r="G839" s="33">
        <v>1</v>
      </c>
      <c r="H839" s="34">
        <v>266.4615</v>
      </c>
      <c r="I839" s="34">
        <v>72.557100000000005</v>
      </c>
      <c r="J839" s="13">
        <v>1164</v>
      </c>
      <c r="K839" s="13">
        <v>366</v>
      </c>
      <c r="L839" s="12">
        <v>0.27229999999999999</v>
      </c>
      <c r="M839" s="14">
        <v>0.53454847000000005</v>
      </c>
      <c r="N839" s="15">
        <v>0.23947399999999999</v>
      </c>
      <c r="O839" s="16"/>
      <c r="P839" s="16">
        <v>0.55200694790000004</v>
      </c>
      <c r="Q839" s="16">
        <v>0.31432813045010799</v>
      </c>
      <c r="R839" s="44"/>
      <c r="S839" s="12" t="str">
        <f>IF(A839="placement",MIN(P839,IF(R839="",Q839,R839)),"")</f>
        <v/>
      </c>
      <c r="T839" s="14" t="str">
        <f>IF($A839="placement",S839*J839,"")</f>
        <v/>
      </c>
      <c r="U839" s="13">
        <f>IF($A839="placement",T839,IF($A839="site",SUMIF($C:$C,$C839,$T:$T),IF($A839="user",SUMIF($B:$B,$B839,$T:$T),SUM($T:$T))))</f>
        <v>365.54999999999905</v>
      </c>
      <c r="V839" s="12">
        <f>U839/J839</f>
        <v>0.31404639175257648</v>
      </c>
    </row>
    <row r="840" spans="1:22" hidden="1" x14ac:dyDescent="0.3">
      <c r="A840" s="23" t="s">
        <v>14</v>
      </c>
      <c r="B840" s="23" t="s">
        <v>53</v>
      </c>
      <c r="C840" s="23" t="s">
        <v>55</v>
      </c>
      <c r="D840" s="23" t="s">
        <v>89</v>
      </c>
      <c r="E840" s="23" t="s">
        <v>90</v>
      </c>
      <c r="F840" s="27">
        <v>0.05</v>
      </c>
      <c r="G840" s="24">
        <v>1</v>
      </c>
      <c r="H840" s="25">
        <v>505.34879999999998</v>
      </c>
      <c r="I840" s="25">
        <v>135.70490000000001</v>
      </c>
      <c r="J840" s="26">
        <v>1163</v>
      </c>
      <c r="K840" s="26">
        <v>58</v>
      </c>
      <c r="L840" s="27">
        <v>0.26850000000000002</v>
      </c>
      <c r="M840" s="28">
        <v>0.28559338000000001</v>
      </c>
      <c r="N840" s="29">
        <v>0.1</v>
      </c>
      <c r="O840" s="31" t="s">
        <v>70</v>
      </c>
      <c r="P840" s="31">
        <v>0.64985182180000001</v>
      </c>
      <c r="Q840" s="31">
        <v>0.05</v>
      </c>
      <c r="R840" s="42"/>
      <c r="S840" s="27">
        <f>IF(A840="placement",MIN(P840,IF(R840="",Q840,R840)),"")</f>
        <v>0.05</v>
      </c>
      <c r="T840" s="28">
        <f>IF($A840="placement",S840*J840,"")</f>
        <v>58.150000000000006</v>
      </c>
      <c r="U840" s="26">
        <f>IF($A840="placement",T840,IF($A840="site",SUMIF($C:$C,$C840,$T:$T),IF($A840="user",SUMIF($B:$B,$B840,$T:$T),SUM($T:$T))))</f>
        <v>58.150000000000006</v>
      </c>
      <c r="V840" s="27">
        <f>U840/J840</f>
        <v>0.05</v>
      </c>
    </row>
    <row r="841" spans="1:22" hidden="1" x14ac:dyDescent="0.3">
      <c r="A841" s="23" t="s">
        <v>14</v>
      </c>
      <c r="B841" s="23" t="s">
        <v>6638</v>
      </c>
      <c r="C841" s="23" t="s">
        <v>6639</v>
      </c>
      <c r="D841" s="23" t="s">
        <v>6776</v>
      </c>
      <c r="E841" s="23" t="s">
        <v>6777</v>
      </c>
      <c r="F841" s="27">
        <v>0.25</v>
      </c>
      <c r="G841" s="24">
        <v>1</v>
      </c>
      <c r="H841" s="25">
        <v>162.56180000000001</v>
      </c>
      <c r="I841" s="25">
        <v>40.124000000000002</v>
      </c>
      <c r="J841" s="26">
        <v>1158</v>
      </c>
      <c r="K841" s="26">
        <v>287</v>
      </c>
      <c r="L841" s="27">
        <v>0.24679999999999999</v>
      </c>
      <c r="M841" s="28">
        <v>0.96203786000000002</v>
      </c>
      <c r="N841" s="29">
        <v>0.7</v>
      </c>
      <c r="O841" s="31" t="s">
        <v>12</v>
      </c>
      <c r="P841" s="31">
        <v>0.27237790919999999</v>
      </c>
      <c r="Q841" s="31">
        <v>0.25</v>
      </c>
      <c r="R841" s="42"/>
      <c r="S841" s="27">
        <f>IF(A841="placement",MIN(P841,IF(R841="",Q841,R841)),"")</f>
        <v>0.25</v>
      </c>
      <c r="T841" s="28">
        <f>IF($A841="placement",S841*J841,"")</f>
        <v>289.5</v>
      </c>
      <c r="U841" s="26">
        <f>IF($A841="placement",T841,IF($A841="site",SUMIF($C:$C,$C841,$T:$T),IF($A841="user",SUMIF($B:$B,$B841,$T:$T),SUM($T:$T))))</f>
        <v>289.5</v>
      </c>
      <c r="V841" s="27">
        <f>U841/J841</f>
        <v>0.25</v>
      </c>
    </row>
    <row r="842" spans="1:22" hidden="1" x14ac:dyDescent="0.3">
      <c r="A842" s="23" t="s">
        <v>14</v>
      </c>
      <c r="B842" s="23" t="s">
        <v>3768</v>
      </c>
      <c r="C842" s="23" t="s">
        <v>3769</v>
      </c>
      <c r="D842" s="32" t="s">
        <v>3770</v>
      </c>
      <c r="E842" s="23" t="s">
        <v>3771</v>
      </c>
      <c r="F842" s="27">
        <v>0.25</v>
      </c>
      <c r="G842" s="24">
        <v>1</v>
      </c>
      <c r="H842" s="25">
        <v>128.97229999999999</v>
      </c>
      <c r="I842" s="25">
        <v>14.571</v>
      </c>
      <c r="J842" s="26">
        <v>1157</v>
      </c>
      <c r="K842" s="26">
        <v>196</v>
      </c>
      <c r="L842" s="27">
        <v>0.113</v>
      </c>
      <c r="M842" s="28">
        <v>2.6476033600000002</v>
      </c>
      <c r="N842" s="29">
        <v>2.2000000000000002</v>
      </c>
      <c r="O842" s="31" t="s">
        <v>42</v>
      </c>
      <c r="P842" s="31">
        <v>0.169059825</v>
      </c>
      <c r="Q842" s="31">
        <v>0.16905982500862801</v>
      </c>
      <c r="R842" s="42"/>
      <c r="S842" s="27">
        <f>IF(A842="placement",MIN(P842,IF(R842="",Q842,R842)),"")</f>
        <v>0.169059825</v>
      </c>
      <c r="T842" s="28">
        <f>IF($A842="placement",S842*J842,"")</f>
        <v>195.60221752499999</v>
      </c>
      <c r="U842" s="26">
        <f>IF($A842="placement",T842,IF($A842="site",SUMIF($C:$C,$C842,$T:$T),IF($A842="user",SUMIF($B:$B,$B842,$T:$T),SUM($T:$T))))</f>
        <v>195.60221752499999</v>
      </c>
      <c r="V842" s="27">
        <f>U842/J842</f>
        <v>0.169059825</v>
      </c>
    </row>
    <row r="843" spans="1:22" hidden="1" x14ac:dyDescent="0.3">
      <c r="A843" s="23" t="s">
        <v>14</v>
      </c>
      <c r="B843" s="23" t="s">
        <v>5690</v>
      </c>
      <c r="C843" s="23" t="s">
        <v>5692</v>
      </c>
      <c r="D843" s="23" t="s">
        <v>5715</v>
      </c>
      <c r="E843" s="23" t="s">
        <v>5716</v>
      </c>
      <c r="F843" s="27">
        <v>0.15</v>
      </c>
      <c r="G843" s="24">
        <v>1</v>
      </c>
      <c r="H843" s="25">
        <v>185.98269999999999</v>
      </c>
      <c r="I843" s="25">
        <v>21.281400000000001</v>
      </c>
      <c r="J843" s="26">
        <v>1156</v>
      </c>
      <c r="K843" s="26">
        <v>173</v>
      </c>
      <c r="L843" s="27">
        <v>0.1144</v>
      </c>
      <c r="M843" s="28">
        <v>1.80998993</v>
      </c>
      <c r="N843" s="29">
        <v>1.5</v>
      </c>
      <c r="O843" s="31" t="s">
        <v>42</v>
      </c>
      <c r="P843" s="31">
        <v>0.17126610789999999</v>
      </c>
      <c r="Q843" s="31">
        <v>0.15</v>
      </c>
      <c r="R843" s="42"/>
      <c r="S843" s="27">
        <f>IF(A843="placement",MIN(P843,IF(R843="",Q843,R843)),"")</f>
        <v>0.15</v>
      </c>
      <c r="T843" s="28">
        <f>IF($A843="placement",S843*J843,"")</f>
        <v>173.4</v>
      </c>
      <c r="U843" s="26">
        <f>IF($A843="placement",T843,IF($A843="site",SUMIF($C:$C,$C843,$T:$T),IF($A843="user",SUMIF($B:$B,$B843,$T:$T),SUM($T:$T))))</f>
        <v>173.4</v>
      </c>
      <c r="V843" s="27">
        <f>U843/J843</f>
        <v>0.15</v>
      </c>
    </row>
    <row r="844" spans="1:22" x14ac:dyDescent="0.3">
      <c r="A844" s="23" t="s">
        <v>14</v>
      </c>
      <c r="B844" s="23" t="s">
        <v>678</v>
      </c>
      <c r="C844" s="23" t="s">
        <v>680</v>
      </c>
      <c r="D844" s="32" t="s">
        <v>904</v>
      </c>
      <c r="E844" s="23" t="s">
        <v>905</v>
      </c>
      <c r="F844" s="27">
        <v>0.25</v>
      </c>
      <c r="G844" s="24">
        <v>1</v>
      </c>
      <c r="H844" s="25">
        <v>105.3858</v>
      </c>
      <c r="I844" s="25">
        <v>57.844299999999997</v>
      </c>
      <c r="J844" s="26">
        <v>1154</v>
      </c>
      <c r="K844" s="26">
        <v>288</v>
      </c>
      <c r="L844" s="27">
        <v>0.54890000000000005</v>
      </c>
      <c r="M844" s="28">
        <v>0.66483428</v>
      </c>
      <c r="N844" s="29">
        <v>0.25</v>
      </c>
      <c r="O844" s="31" t="s">
        <v>12</v>
      </c>
      <c r="P844" s="31">
        <v>0.62396644400000001</v>
      </c>
      <c r="Q844" s="31">
        <v>0.249999999999999</v>
      </c>
      <c r="R844" s="42">
        <v>0.35</v>
      </c>
      <c r="S844" s="27">
        <f>IF(A844="placement",MIN(P844,IF(R844="",Q844,R844)),"")</f>
        <v>0.35</v>
      </c>
      <c r="T844" s="28">
        <f>IF($A844="placement",S844*J844,"")</f>
        <v>403.9</v>
      </c>
      <c r="U844" s="26">
        <f>IF($A844="placement",T844,IF($A844="site",SUMIF($C:$C,$C844,$T:$T),IF($A844="user",SUMIF($B:$B,$B844,$T:$T),SUM($T:$T))))</f>
        <v>403.9</v>
      </c>
      <c r="V844" s="27">
        <f>U844/J844</f>
        <v>0.35</v>
      </c>
    </row>
    <row r="845" spans="1:22" x14ac:dyDescent="0.3">
      <c r="A845" s="23" t="s">
        <v>14</v>
      </c>
      <c r="B845" s="23" t="s">
        <v>6052</v>
      </c>
      <c r="C845" s="23" t="s">
        <v>6054</v>
      </c>
      <c r="D845" s="23" t="s">
        <v>6126</v>
      </c>
      <c r="E845" s="23" t="s">
        <v>6127</v>
      </c>
      <c r="F845" s="27">
        <v>0.15</v>
      </c>
      <c r="G845" s="24">
        <v>0</v>
      </c>
      <c r="H845" s="25">
        <v>632.39959999999996</v>
      </c>
      <c r="I845" s="25">
        <v>89.605199999999996</v>
      </c>
      <c r="J845" s="26">
        <v>1154</v>
      </c>
      <c r="K845" s="26">
        <v>167</v>
      </c>
      <c r="L845" s="27">
        <v>0.14169999999999999</v>
      </c>
      <c r="M845" s="28">
        <v>0.42930544999999998</v>
      </c>
      <c r="N845" s="29">
        <v>0.35</v>
      </c>
      <c r="O845" s="31" t="s">
        <v>42</v>
      </c>
      <c r="P845" s="31">
        <v>0.1847296668</v>
      </c>
      <c r="Q845" s="31">
        <v>0.15</v>
      </c>
      <c r="R845" s="42">
        <v>0.18</v>
      </c>
      <c r="S845" s="27">
        <f>IF(A845="placement",MIN(P845,IF(R845="",Q845,R845)),"")</f>
        <v>0.18</v>
      </c>
      <c r="T845" s="28">
        <f>IF($A845="placement",S845*J845,"")</f>
        <v>207.72</v>
      </c>
      <c r="U845" s="26">
        <f>IF($A845="placement",T845,IF($A845="site",SUMIF($C:$C,$C845,$T:$T),IF($A845="user",SUMIF($B:$B,$B845,$T:$T),SUM($T:$T))))</f>
        <v>207.72</v>
      </c>
      <c r="V845" s="27">
        <f>U845/J845</f>
        <v>0.18</v>
      </c>
    </row>
    <row r="846" spans="1:22" x14ac:dyDescent="0.3">
      <c r="A846" s="23" t="s">
        <v>14</v>
      </c>
      <c r="B846" s="23" t="s">
        <v>4298</v>
      </c>
      <c r="C846" s="23" t="s">
        <v>4299</v>
      </c>
      <c r="D846" s="23" t="s">
        <v>4320</v>
      </c>
      <c r="E846" s="23" t="s">
        <v>4321</v>
      </c>
      <c r="F846" s="27">
        <v>0.15</v>
      </c>
      <c r="G846" s="24">
        <v>1</v>
      </c>
      <c r="H846" s="25">
        <v>147.29409999999999</v>
      </c>
      <c r="I846" s="25">
        <v>40.7654</v>
      </c>
      <c r="J846" s="26">
        <v>1153</v>
      </c>
      <c r="K846" s="26">
        <v>173</v>
      </c>
      <c r="L846" s="27">
        <v>0.27679999999999999</v>
      </c>
      <c r="M846" s="28">
        <v>0.94310084999999999</v>
      </c>
      <c r="N846" s="29">
        <v>0.7</v>
      </c>
      <c r="O846" s="31" t="s">
        <v>42</v>
      </c>
      <c r="P846" s="31">
        <v>0.2577676056</v>
      </c>
      <c r="Q846" s="31">
        <v>0.15</v>
      </c>
      <c r="R846" s="42">
        <v>0.2</v>
      </c>
      <c r="S846" s="27">
        <f>IF(A846="placement",MIN(P846,IF(R846="",Q846,R846)),"")</f>
        <v>0.2</v>
      </c>
      <c r="T846" s="28">
        <f>IF($A846="placement",S846*J846,"")</f>
        <v>230.60000000000002</v>
      </c>
      <c r="U846" s="26">
        <f>IF($A846="placement",T846,IF($A846="site",SUMIF($C:$C,$C846,$T:$T),IF($A846="user",SUMIF($B:$B,$B846,$T:$T),SUM($T:$T))))</f>
        <v>230.60000000000002</v>
      </c>
      <c r="V846" s="27">
        <f>U846/J846</f>
        <v>0.2</v>
      </c>
    </row>
    <row r="847" spans="1:22" hidden="1" x14ac:dyDescent="0.3">
      <c r="A847" s="23" t="s">
        <v>14</v>
      </c>
      <c r="B847" s="23" t="s">
        <v>8238</v>
      </c>
      <c r="C847" s="23" t="s">
        <v>8239</v>
      </c>
      <c r="D847" s="23" t="s">
        <v>8275</v>
      </c>
      <c r="E847" s="23" t="s">
        <v>8276</v>
      </c>
      <c r="F847" s="27">
        <v>0.4</v>
      </c>
      <c r="G847" s="24">
        <v>1</v>
      </c>
      <c r="H847" s="25">
        <v>142.68600000000001</v>
      </c>
      <c r="I847" s="25">
        <v>20.0533</v>
      </c>
      <c r="J847" s="26">
        <v>1148</v>
      </c>
      <c r="K847" s="26">
        <v>459</v>
      </c>
      <c r="L847" s="27">
        <v>0.14050000000000001</v>
      </c>
      <c r="M847" s="28">
        <v>1.90746796</v>
      </c>
      <c r="N847" s="29">
        <v>1</v>
      </c>
      <c r="O847" s="31" t="s">
        <v>385</v>
      </c>
      <c r="P847" s="31">
        <v>0.47574479850000001</v>
      </c>
      <c r="Q847" s="31">
        <v>0.4</v>
      </c>
      <c r="R847" s="42"/>
      <c r="S847" s="27">
        <f>IF(A847="placement",MIN(P847,IF(R847="",Q847,R847)),"")</f>
        <v>0.4</v>
      </c>
      <c r="T847" s="28">
        <f>IF($A847="placement",S847*J847,"")</f>
        <v>459.20000000000005</v>
      </c>
      <c r="U847" s="23">
        <f>IF($A847="placement",T847,IF($A847="site",SUMIF($C:$C,$C847,$T:$T),IF($A847="user",SUMIF($B:$B,$B847,$T:$T),SUM($T:$T))))</f>
        <v>459.20000000000005</v>
      </c>
      <c r="V847" s="27">
        <f>U847/J847</f>
        <v>0.4</v>
      </c>
    </row>
    <row r="848" spans="1:22" hidden="1" x14ac:dyDescent="0.3">
      <c r="A848" s="17" t="s">
        <v>13</v>
      </c>
      <c r="B848" s="17" t="s">
        <v>3953</v>
      </c>
      <c r="C848" s="17" t="s">
        <v>3955</v>
      </c>
      <c r="D848" s="17" t="s">
        <v>9898</v>
      </c>
      <c r="E848" s="17"/>
      <c r="F848" s="18">
        <v>0.25</v>
      </c>
      <c r="G848" s="36">
        <v>0.91276756999999997</v>
      </c>
      <c r="H848" s="37">
        <v>138.0677</v>
      </c>
      <c r="I848" s="37">
        <v>49.366500000000002</v>
      </c>
      <c r="J848" s="19">
        <v>1147</v>
      </c>
      <c r="K848" s="19">
        <v>287</v>
      </c>
      <c r="L848" s="18">
        <v>0.35759999999999997</v>
      </c>
      <c r="M848" s="20">
        <v>0.77435304999999999</v>
      </c>
      <c r="N848" s="21">
        <v>0.2</v>
      </c>
      <c r="O848" s="22"/>
      <c r="P848" s="22">
        <v>0.74171987939999995</v>
      </c>
      <c r="Q848" s="22">
        <v>0.25</v>
      </c>
      <c r="R848" s="43"/>
      <c r="S848" s="18" t="str">
        <f>IF(A848="placement",MIN(P848,IF(R848="",Q848,R848)),"")</f>
        <v/>
      </c>
      <c r="T848" s="20" t="str">
        <f>IF($A848="placement",S848*J848,"")</f>
        <v/>
      </c>
      <c r="U848" s="19">
        <f>IF($A848="placement",T848,IF($A848="site",SUMIF($C:$C,$C848,$T:$T),IF($A848="user",SUMIF($B:$B,$B848,$T:$T),SUM($T:$T))))</f>
        <v>286.75</v>
      </c>
      <c r="V848" s="18">
        <f>U848/J848</f>
        <v>0.25</v>
      </c>
    </row>
    <row r="849" spans="1:22" hidden="1" x14ac:dyDescent="0.3">
      <c r="A849" s="11" t="s">
        <v>10</v>
      </c>
      <c r="B849" s="11" t="s">
        <v>3953</v>
      </c>
      <c r="C849" s="11" t="s">
        <v>9898</v>
      </c>
      <c r="D849" s="11" t="s">
        <v>9898</v>
      </c>
      <c r="E849" s="11"/>
      <c r="F849" s="12">
        <v>0.25</v>
      </c>
      <c r="G849" s="33">
        <v>0.91276756999999997</v>
      </c>
      <c r="H849" s="34">
        <v>138.0677</v>
      </c>
      <c r="I849" s="34">
        <v>49.366500000000002</v>
      </c>
      <c r="J849" s="13">
        <v>1147</v>
      </c>
      <c r="K849" s="13">
        <v>287</v>
      </c>
      <c r="L849" s="12">
        <v>0.35759999999999997</v>
      </c>
      <c r="M849" s="14">
        <v>0.77435304999999999</v>
      </c>
      <c r="N849" s="15">
        <v>0.2</v>
      </c>
      <c r="O849" s="16"/>
      <c r="P849" s="16">
        <v>0.74171987939999995</v>
      </c>
      <c r="Q849" s="16">
        <v>0.25</v>
      </c>
      <c r="R849" s="44"/>
      <c r="S849" s="12" t="str">
        <f>IF(A849="placement",MIN(P849,IF(R849="",Q849,R849)),"")</f>
        <v/>
      </c>
      <c r="T849" s="14" t="str">
        <f>IF($A849="placement",S849*J849,"")</f>
        <v/>
      </c>
      <c r="U849" s="13">
        <f>IF($A849="placement",T849,IF($A849="site",SUMIF($C:$C,$C849,$T:$T),IF($A849="user",SUMIF($B:$B,$B849,$T:$T),SUM($T:$T))))</f>
        <v>286.75</v>
      </c>
      <c r="V849" s="12">
        <f>U849/J849</f>
        <v>0.25</v>
      </c>
    </row>
    <row r="850" spans="1:22" x14ac:dyDescent="0.3">
      <c r="A850" s="23" t="s">
        <v>14</v>
      </c>
      <c r="B850" s="23" t="s">
        <v>7257</v>
      </c>
      <c r="C850" s="23" t="s">
        <v>7258</v>
      </c>
      <c r="D850" s="23" t="s">
        <v>7302</v>
      </c>
      <c r="E850" s="23" t="s">
        <v>7303</v>
      </c>
      <c r="F850" s="27">
        <v>0.15</v>
      </c>
      <c r="G850" s="24">
        <v>1</v>
      </c>
      <c r="H850" s="25">
        <v>116.176</v>
      </c>
      <c r="I850" s="25">
        <v>36.737900000000003</v>
      </c>
      <c r="J850" s="26">
        <v>1146</v>
      </c>
      <c r="K850" s="26">
        <v>172</v>
      </c>
      <c r="L850" s="27">
        <v>0.31619999999999998</v>
      </c>
      <c r="M850" s="28">
        <v>1.04015243</v>
      </c>
      <c r="N850" s="29">
        <v>0.5</v>
      </c>
      <c r="O850" s="31" t="s">
        <v>42</v>
      </c>
      <c r="P850" s="31">
        <v>0.51930122460000006</v>
      </c>
      <c r="Q850" s="31">
        <v>0.15</v>
      </c>
      <c r="R850" s="42">
        <v>0.2</v>
      </c>
      <c r="S850" s="27">
        <f>IF(A850="placement",MIN(P850,IF(R850="",Q850,R850)),"")</f>
        <v>0.2</v>
      </c>
      <c r="T850" s="28">
        <f>IF($A850="placement",S850*J850,"")</f>
        <v>229.20000000000002</v>
      </c>
      <c r="U850" s="26">
        <f>IF($A850="placement",T850,IF($A850="site",SUMIF($C:$C,$C850,$T:$T),IF($A850="user",SUMIF($B:$B,$B850,$T:$T),SUM($T:$T))))</f>
        <v>229.20000000000002</v>
      </c>
      <c r="V850" s="27">
        <f>U850/J850</f>
        <v>0.2</v>
      </c>
    </row>
    <row r="851" spans="1:22" x14ac:dyDescent="0.3">
      <c r="A851" s="23" t="s">
        <v>14</v>
      </c>
      <c r="B851" s="23" t="s">
        <v>4257</v>
      </c>
      <c r="C851" s="23" t="s">
        <v>4259</v>
      </c>
      <c r="D851" s="23" t="s">
        <v>4260</v>
      </c>
      <c r="E851" s="23" t="s">
        <v>4261</v>
      </c>
      <c r="F851" s="27">
        <v>0.35</v>
      </c>
      <c r="G851" s="24">
        <v>1</v>
      </c>
      <c r="H851" s="25">
        <v>61.5152</v>
      </c>
      <c r="I851" s="25">
        <v>23.0962</v>
      </c>
      <c r="J851" s="26">
        <v>1142</v>
      </c>
      <c r="K851" s="26">
        <v>399</v>
      </c>
      <c r="L851" s="27">
        <v>0.3755</v>
      </c>
      <c r="M851" s="28">
        <v>1.6485772299999999</v>
      </c>
      <c r="N851" s="29">
        <v>1</v>
      </c>
      <c r="O851" s="31" t="s">
        <v>304</v>
      </c>
      <c r="P851" s="31">
        <v>0.39341634419999999</v>
      </c>
      <c r="Q851" s="31">
        <v>0.35</v>
      </c>
      <c r="R851" s="42">
        <v>0.38</v>
      </c>
      <c r="S851" s="27">
        <f>IF(A851="placement",MIN(P851,IF(R851="",Q851,R851)),"")</f>
        <v>0.38</v>
      </c>
      <c r="T851" s="28">
        <f>IF($A851="placement",S851*J851,"")</f>
        <v>433.96</v>
      </c>
      <c r="U851" s="26">
        <f>IF($A851="placement",T851,IF($A851="site",SUMIF($C:$C,$C851,$T:$T),IF($A851="user",SUMIF($B:$B,$B851,$T:$T),SUM($T:$T))))</f>
        <v>433.96</v>
      </c>
      <c r="V851" s="27">
        <f>U851/J851</f>
        <v>0.38</v>
      </c>
    </row>
    <row r="852" spans="1:22" x14ac:dyDescent="0.3">
      <c r="A852" s="23" t="s">
        <v>14</v>
      </c>
      <c r="B852" s="23" t="s">
        <v>678</v>
      </c>
      <c r="C852" s="23" t="s">
        <v>680</v>
      </c>
      <c r="D852" s="32" t="s">
        <v>796</v>
      </c>
      <c r="E852" s="23" t="s">
        <v>797</v>
      </c>
      <c r="F852" s="27">
        <v>0.25</v>
      </c>
      <c r="G852" s="24">
        <v>1</v>
      </c>
      <c r="H852" s="25">
        <v>100.9174</v>
      </c>
      <c r="I852" s="25">
        <v>57.521099999999997</v>
      </c>
      <c r="J852" s="26">
        <v>1138</v>
      </c>
      <c r="K852" s="26">
        <v>284</v>
      </c>
      <c r="L852" s="27">
        <v>0.56999999999999995</v>
      </c>
      <c r="M852" s="28">
        <v>0.65919178</v>
      </c>
      <c r="N852" s="29">
        <v>0.25</v>
      </c>
      <c r="O852" s="31" t="s">
        <v>12</v>
      </c>
      <c r="P852" s="31">
        <v>0.62074769539999997</v>
      </c>
      <c r="Q852" s="31">
        <v>0.25</v>
      </c>
      <c r="R852" s="42">
        <v>0.35</v>
      </c>
      <c r="S852" s="27">
        <f>IF(A852="placement",MIN(P852,IF(R852="",Q852,R852)),"")</f>
        <v>0.35</v>
      </c>
      <c r="T852" s="28">
        <f>IF($A852="placement",S852*J852,"")</f>
        <v>398.29999999999995</v>
      </c>
      <c r="U852" s="26">
        <f>IF($A852="placement",T852,IF($A852="site",SUMIF($C:$C,$C852,$T:$T),IF($A852="user",SUMIF($B:$B,$B852,$T:$T),SUM($T:$T))))</f>
        <v>398.29999999999995</v>
      </c>
      <c r="V852" s="27">
        <f>U852/J852</f>
        <v>0.35</v>
      </c>
    </row>
    <row r="853" spans="1:22" hidden="1" x14ac:dyDescent="0.3">
      <c r="A853" s="23" t="s">
        <v>14</v>
      </c>
      <c r="B853" s="23" t="s">
        <v>5690</v>
      </c>
      <c r="C853" s="23" t="s">
        <v>5692</v>
      </c>
      <c r="D853" s="23" t="s">
        <v>5725</v>
      </c>
      <c r="E853" s="23" t="s">
        <v>5691</v>
      </c>
      <c r="F853" s="27">
        <v>0.15</v>
      </c>
      <c r="G853" s="24">
        <v>1</v>
      </c>
      <c r="H853" s="25">
        <v>171.34280000000001</v>
      </c>
      <c r="I853" s="25">
        <v>33.579900000000002</v>
      </c>
      <c r="J853" s="26">
        <v>1137</v>
      </c>
      <c r="K853" s="26">
        <v>130</v>
      </c>
      <c r="L853" s="27">
        <v>0.19600000000000001</v>
      </c>
      <c r="M853" s="28">
        <v>1.1288475899999999</v>
      </c>
      <c r="N853" s="29">
        <v>1</v>
      </c>
      <c r="O853" s="31" t="s">
        <v>42</v>
      </c>
      <c r="P853" s="31">
        <v>0.1141408201</v>
      </c>
      <c r="Q853" s="31">
        <v>0.11414082010172701</v>
      </c>
      <c r="R853" s="42"/>
      <c r="S853" s="27">
        <f>IF(A853="placement",MIN(P853,IF(R853="",Q853,R853)),"")</f>
        <v>0.1141408201</v>
      </c>
      <c r="T853" s="28">
        <f>IF($A853="placement",S853*J853,"")</f>
        <v>129.7781124537</v>
      </c>
      <c r="U853" s="26">
        <f>IF($A853="placement",T853,IF($A853="site",SUMIF($C:$C,$C853,$T:$T),IF($A853="user",SUMIF($B:$B,$B853,$T:$T),SUM($T:$T))))</f>
        <v>129.7781124537</v>
      </c>
      <c r="V853" s="27">
        <f>U853/J853</f>
        <v>0.1141408201</v>
      </c>
    </row>
    <row r="854" spans="1:22" x14ac:dyDescent="0.3">
      <c r="A854" s="23" t="s">
        <v>14</v>
      </c>
      <c r="B854" s="23" t="s">
        <v>7153</v>
      </c>
      <c r="C854" s="23" t="s">
        <v>7155</v>
      </c>
      <c r="D854" s="23" t="s">
        <v>7214</v>
      </c>
      <c r="E854" s="23" t="s">
        <v>7215</v>
      </c>
      <c r="F854" s="27">
        <v>0.25</v>
      </c>
      <c r="G854" s="24">
        <v>1</v>
      </c>
      <c r="H854" s="25">
        <v>323.7396</v>
      </c>
      <c r="I854" s="25">
        <v>48.965400000000002</v>
      </c>
      <c r="J854" s="26">
        <v>1137</v>
      </c>
      <c r="K854" s="26">
        <v>284</v>
      </c>
      <c r="L854" s="27">
        <v>0.1512</v>
      </c>
      <c r="M854" s="28">
        <v>0.77410939000000001</v>
      </c>
      <c r="N854" s="29">
        <v>0.5</v>
      </c>
      <c r="O854" s="31" t="s">
        <v>12</v>
      </c>
      <c r="P854" s="31">
        <v>0.35409645579999999</v>
      </c>
      <c r="Q854" s="31">
        <v>0.25</v>
      </c>
      <c r="R854" s="42">
        <v>0.3</v>
      </c>
      <c r="S854" s="27">
        <f>IF(A854="placement",MIN(P854,IF(R854="",Q854,R854)),"")</f>
        <v>0.3</v>
      </c>
      <c r="T854" s="28">
        <f>IF($A854="placement",S854*J854,"")</f>
        <v>341.09999999999997</v>
      </c>
      <c r="U854" s="26">
        <f>IF($A854="placement",T854,IF($A854="site",SUMIF($C:$C,$C854,$T:$T),IF($A854="user",SUMIF($B:$B,$B854,$T:$T),SUM($T:$T))))</f>
        <v>341.09999999999997</v>
      </c>
      <c r="V854" s="27">
        <f>U854/J854</f>
        <v>0.3</v>
      </c>
    </row>
    <row r="855" spans="1:22" hidden="1" x14ac:dyDescent="0.3">
      <c r="A855" s="23" t="s">
        <v>14</v>
      </c>
      <c r="B855" s="23" t="s">
        <v>9501</v>
      </c>
      <c r="C855" s="23" t="s">
        <v>9503</v>
      </c>
      <c r="D855" s="23" t="s">
        <v>9512</v>
      </c>
      <c r="E855" s="23" t="s">
        <v>9513</v>
      </c>
      <c r="F855" s="27">
        <v>0.33</v>
      </c>
      <c r="G855" s="24">
        <v>1</v>
      </c>
      <c r="H855" s="25">
        <v>68.096599999999995</v>
      </c>
      <c r="I855" s="25">
        <v>22.3157</v>
      </c>
      <c r="J855" s="26">
        <v>1137</v>
      </c>
      <c r="K855" s="26">
        <v>375</v>
      </c>
      <c r="L855" s="27">
        <v>0.32769999999999999</v>
      </c>
      <c r="M855" s="28">
        <v>1.69886659</v>
      </c>
      <c r="N855" s="29">
        <v>0.6</v>
      </c>
      <c r="O855" s="31" t="s">
        <v>12</v>
      </c>
      <c r="P855" s="31">
        <v>0.6468233565</v>
      </c>
      <c r="Q855" s="31">
        <v>0.33</v>
      </c>
      <c r="R855" s="42"/>
      <c r="S855" s="27">
        <f>IF(A855="placement",MIN(P855,IF(R855="",Q855,R855)),"")</f>
        <v>0.33</v>
      </c>
      <c r="T855" s="28">
        <f>IF($A855="placement",S855*J855,"")</f>
        <v>375.21000000000004</v>
      </c>
      <c r="U855" s="26">
        <f>IF($A855="placement",T855,IF($A855="site",SUMIF($C:$C,$C855,$T:$T),IF($A855="user",SUMIF($B:$B,$B855,$T:$T),SUM($T:$T))))</f>
        <v>375.21000000000004</v>
      </c>
      <c r="V855" s="27">
        <f>U855/J855</f>
        <v>0.33</v>
      </c>
    </row>
    <row r="856" spans="1:22" hidden="1" x14ac:dyDescent="0.3">
      <c r="A856" s="17" t="s">
        <v>13</v>
      </c>
      <c r="B856" s="17" t="s">
        <v>10076</v>
      </c>
      <c r="C856" s="17" t="s">
        <v>10077</v>
      </c>
      <c r="D856" s="17" t="s">
        <v>9898</v>
      </c>
      <c r="E856" s="17"/>
      <c r="F856" s="18">
        <v>0.25</v>
      </c>
      <c r="G856" s="36">
        <v>1</v>
      </c>
      <c r="H856" s="37">
        <v>262.23360000000002</v>
      </c>
      <c r="I856" s="37">
        <v>26.363099999999999</v>
      </c>
      <c r="J856" s="19">
        <v>1136</v>
      </c>
      <c r="K856" s="19">
        <v>282</v>
      </c>
      <c r="L856" s="18">
        <v>0.10050000000000001</v>
      </c>
      <c r="M856" s="20">
        <v>1.4365305399999999</v>
      </c>
      <c r="N856" s="21">
        <v>1</v>
      </c>
      <c r="O856" s="22"/>
      <c r="P856" s="22">
        <v>0.3038783551</v>
      </c>
      <c r="Q856" s="22">
        <v>0.249999999999999</v>
      </c>
      <c r="R856" s="43"/>
      <c r="S856" s="18" t="str">
        <f>IF(A856="placement",MIN(P856,IF(R856="",Q856,R856)),"")</f>
        <v/>
      </c>
      <c r="T856" s="20" t="str">
        <f>IF($A856="placement",S856*J856,"")</f>
        <v/>
      </c>
      <c r="U856" s="19">
        <f>IF($A856="placement",T856,IF($A856="site",SUMIF($C:$C,$C856,$T:$T),IF($A856="user",SUMIF($B:$B,$B856,$T:$T),SUM($T:$T))))</f>
        <v>284.25</v>
      </c>
      <c r="V856" s="18">
        <f>U856/J856</f>
        <v>0.25022007042253519</v>
      </c>
    </row>
    <row r="857" spans="1:22" hidden="1" x14ac:dyDescent="0.3">
      <c r="A857" s="11" t="s">
        <v>10</v>
      </c>
      <c r="B857" s="11" t="s">
        <v>10076</v>
      </c>
      <c r="C857" s="11" t="s">
        <v>9898</v>
      </c>
      <c r="D857" s="35" t="s">
        <v>9898</v>
      </c>
      <c r="E857" s="11"/>
      <c r="F857" s="12">
        <v>0.25</v>
      </c>
      <c r="G857" s="33">
        <v>1</v>
      </c>
      <c r="H857" s="34">
        <v>262.23360000000002</v>
      </c>
      <c r="I857" s="34">
        <v>26.363099999999999</v>
      </c>
      <c r="J857" s="13">
        <v>1136</v>
      </c>
      <c r="K857" s="13">
        <v>282</v>
      </c>
      <c r="L857" s="12">
        <v>0.10050000000000001</v>
      </c>
      <c r="M857" s="14">
        <v>1.4365305399999999</v>
      </c>
      <c r="N857" s="15">
        <v>1</v>
      </c>
      <c r="O857" s="16"/>
      <c r="P857" s="16">
        <v>0.3038783551</v>
      </c>
      <c r="Q857" s="16">
        <v>0.249999999999999</v>
      </c>
      <c r="R857" s="44"/>
      <c r="S857" s="12" t="str">
        <f>IF(A857="placement",MIN(P857,IF(R857="",Q857,R857)),"")</f>
        <v/>
      </c>
      <c r="T857" s="14" t="str">
        <f>IF($A857="placement",S857*J857,"")</f>
        <v/>
      </c>
      <c r="U857" s="13">
        <f>IF($A857="placement",T857,IF($A857="site",SUMIF($C:$C,$C857,$T:$T),IF($A857="user",SUMIF($B:$B,$B857,$T:$T),SUM($T:$T))))</f>
        <v>284.25</v>
      </c>
      <c r="V857" s="12">
        <f>U857/J857</f>
        <v>0.25022007042253519</v>
      </c>
    </row>
    <row r="858" spans="1:22" x14ac:dyDescent="0.3">
      <c r="A858" s="23" t="s">
        <v>14</v>
      </c>
      <c r="B858" s="23" t="s">
        <v>7472</v>
      </c>
      <c r="C858" s="23" t="s">
        <v>7473</v>
      </c>
      <c r="D858" s="23" t="s">
        <v>7659</v>
      </c>
      <c r="E858" s="23" t="s">
        <v>7660</v>
      </c>
      <c r="F858" s="27">
        <v>0.05</v>
      </c>
      <c r="G858" s="24">
        <v>1</v>
      </c>
      <c r="H858" s="25">
        <v>200.22569999999999</v>
      </c>
      <c r="I858" s="25">
        <v>15.2499</v>
      </c>
      <c r="J858" s="26">
        <v>1135</v>
      </c>
      <c r="K858" s="26">
        <v>57</v>
      </c>
      <c r="L858" s="27">
        <v>7.6200000000000004E-2</v>
      </c>
      <c r="M858" s="28">
        <v>2.48126259</v>
      </c>
      <c r="N858" s="29">
        <v>2.25</v>
      </c>
      <c r="O858" s="31" t="s">
        <v>70</v>
      </c>
      <c r="P858" s="31">
        <v>9.3203592799999999E-2</v>
      </c>
      <c r="Q858" s="31">
        <v>0.05</v>
      </c>
      <c r="R858" s="42">
        <v>0.09</v>
      </c>
      <c r="S858" s="27">
        <f>IF(A858="placement",MIN(P858,IF(R858="",Q858,R858)),"")</f>
        <v>0.09</v>
      </c>
      <c r="T858" s="28">
        <f>IF($A858="placement",S858*J858,"")</f>
        <v>102.14999999999999</v>
      </c>
      <c r="U858" s="26">
        <f>IF($A858="placement",T858,IF($A858="site",SUMIF($C:$C,$C858,$T:$T),IF($A858="user",SUMIF($B:$B,$B858,$T:$T),SUM($T:$T))))</f>
        <v>102.14999999999999</v>
      </c>
      <c r="V858" s="27">
        <f>U858/J858</f>
        <v>0.09</v>
      </c>
    </row>
    <row r="859" spans="1:22" x14ac:dyDescent="0.3">
      <c r="A859" s="23" t="s">
        <v>14</v>
      </c>
      <c r="B859" s="23" t="s">
        <v>678</v>
      </c>
      <c r="C859" s="23" t="s">
        <v>680</v>
      </c>
      <c r="D859" s="23" t="s">
        <v>774</v>
      </c>
      <c r="E859" s="23" t="s">
        <v>775</v>
      </c>
      <c r="F859" s="27">
        <v>0.25</v>
      </c>
      <c r="G859" s="24">
        <v>1</v>
      </c>
      <c r="H859" s="25">
        <v>107.1456</v>
      </c>
      <c r="I859" s="25">
        <v>59.3292</v>
      </c>
      <c r="J859" s="26">
        <v>1134</v>
      </c>
      <c r="K859" s="26">
        <v>284</v>
      </c>
      <c r="L859" s="27">
        <v>0.55369999999999997</v>
      </c>
      <c r="M859" s="28">
        <v>0.63721172999999998</v>
      </c>
      <c r="N859" s="29">
        <v>0.25</v>
      </c>
      <c r="O859" s="31" t="s">
        <v>12</v>
      </c>
      <c r="P859" s="31">
        <v>0.60766572990000001</v>
      </c>
      <c r="Q859" s="31">
        <v>0.25</v>
      </c>
      <c r="R859" s="42">
        <v>0.35</v>
      </c>
      <c r="S859" s="27">
        <f>IF(A859="placement",MIN(P859,IF(R859="",Q859,R859)),"")</f>
        <v>0.35</v>
      </c>
      <c r="T859" s="28">
        <f>IF($A859="placement",S859*J859,"")</f>
        <v>396.9</v>
      </c>
      <c r="U859" s="26">
        <f>IF($A859="placement",T859,IF($A859="site",SUMIF($C:$C,$C859,$T:$T),IF($A859="user",SUMIF($B:$B,$B859,$T:$T),SUM($T:$T))))</f>
        <v>396.9</v>
      </c>
      <c r="V859" s="27">
        <f>U859/J859</f>
        <v>0.35</v>
      </c>
    </row>
    <row r="860" spans="1:22" hidden="1" x14ac:dyDescent="0.3">
      <c r="A860" s="23" t="s">
        <v>14</v>
      </c>
      <c r="B860" s="23" t="s">
        <v>2439</v>
      </c>
      <c r="C860" s="23" t="s">
        <v>2441</v>
      </c>
      <c r="D860" s="23" t="s">
        <v>2511</v>
      </c>
      <c r="E860" s="23" t="s">
        <v>2512</v>
      </c>
      <c r="F860" s="27">
        <v>0.33</v>
      </c>
      <c r="G860" s="24">
        <v>1</v>
      </c>
      <c r="H860" s="25">
        <v>123.4453</v>
      </c>
      <c r="I860" s="25">
        <v>19.2118</v>
      </c>
      <c r="J860" s="26">
        <v>1133</v>
      </c>
      <c r="K860" s="26">
        <v>315</v>
      </c>
      <c r="L860" s="27">
        <v>0.15559999999999999</v>
      </c>
      <c r="M860" s="28">
        <v>1.9661123199999999</v>
      </c>
      <c r="N860" s="29">
        <v>1.42</v>
      </c>
      <c r="O860" s="31" t="s">
        <v>12</v>
      </c>
      <c r="P860" s="31">
        <v>0.27776252359999998</v>
      </c>
      <c r="Q860" s="31">
        <v>0.27776252355736902</v>
      </c>
      <c r="R860" s="42"/>
      <c r="S860" s="27">
        <f>IF(A860="placement",MIN(P860,IF(R860="",Q860,R860)),"")</f>
        <v>0.27776252355736902</v>
      </c>
      <c r="T860" s="28">
        <f>IF($A860="placement",S860*J860,"")</f>
        <v>314.70493919049909</v>
      </c>
      <c r="U860" s="26">
        <f>IF($A860="placement",T860,IF($A860="site",SUMIF($C:$C,$C860,$T:$T),IF($A860="user",SUMIF($B:$B,$B860,$T:$T),SUM($T:$T))))</f>
        <v>314.70493919049909</v>
      </c>
      <c r="V860" s="27">
        <f>U860/J860</f>
        <v>0.27776252355736902</v>
      </c>
    </row>
    <row r="861" spans="1:22" x14ac:dyDescent="0.3">
      <c r="A861" s="23" t="s">
        <v>14</v>
      </c>
      <c r="B861" s="23" t="s">
        <v>6638</v>
      </c>
      <c r="C861" s="23" t="s">
        <v>6639</v>
      </c>
      <c r="D861" s="23" t="s">
        <v>6679</v>
      </c>
      <c r="E861" s="23" t="s">
        <v>6680</v>
      </c>
      <c r="F861" s="27">
        <v>0.25</v>
      </c>
      <c r="G861" s="24">
        <v>1</v>
      </c>
      <c r="H861" s="25">
        <v>200.93289999999999</v>
      </c>
      <c r="I861" s="25">
        <v>56.2575</v>
      </c>
      <c r="J861" s="26">
        <v>1131</v>
      </c>
      <c r="K861" s="26">
        <v>283</v>
      </c>
      <c r="L861" s="27">
        <v>0.28000000000000003</v>
      </c>
      <c r="M861" s="28">
        <v>0.67017247999999996</v>
      </c>
      <c r="N861" s="29">
        <v>0.3</v>
      </c>
      <c r="O861" s="31" t="s">
        <v>12</v>
      </c>
      <c r="P861" s="31">
        <v>0.55235404799999999</v>
      </c>
      <c r="Q861" s="31">
        <v>0.249999999999999</v>
      </c>
      <c r="R861" s="42">
        <v>0.35</v>
      </c>
      <c r="S861" s="27">
        <f>IF(A861="placement",MIN(P861,IF(R861="",Q861,R861)),"")</f>
        <v>0.35</v>
      </c>
      <c r="T861" s="28">
        <f>IF($A861="placement",S861*J861,"")</f>
        <v>395.84999999999997</v>
      </c>
      <c r="U861" s="26">
        <f>IF($A861="placement",T861,IF($A861="site",SUMIF($C:$C,$C861,$T:$T),IF($A861="user",SUMIF($B:$B,$B861,$T:$T),SUM($T:$T))))</f>
        <v>395.84999999999997</v>
      </c>
      <c r="V861" s="27">
        <f>U861/J861</f>
        <v>0.35</v>
      </c>
    </row>
    <row r="862" spans="1:22" hidden="1" x14ac:dyDescent="0.3">
      <c r="A862" s="23" t="s">
        <v>14</v>
      </c>
      <c r="B862" s="23" t="s">
        <v>10007</v>
      </c>
      <c r="C862" s="23" t="s">
        <v>10008</v>
      </c>
      <c r="D862" s="23" t="s">
        <v>10025</v>
      </c>
      <c r="E862" s="23" t="s">
        <v>10026</v>
      </c>
      <c r="F862" s="27">
        <v>0.25</v>
      </c>
      <c r="G862" s="24">
        <v>1</v>
      </c>
      <c r="H862" s="25">
        <v>148.8631</v>
      </c>
      <c r="I862" s="25">
        <v>26.802299999999999</v>
      </c>
      <c r="J862" s="26">
        <v>1130</v>
      </c>
      <c r="K862" s="26">
        <v>282</v>
      </c>
      <c r="L862" s="27">
        <v>0.18</v>
      </c>
      <c r="M862" s="28">
        <v>1.40531085</v>
      </c>
      <c r="N862" s="29">
        <v>1</v>
      </c>
      <c r="O862" s="31" t="s">
        <v>12</v>
      </c>
      <c r="P862" s="31">
        <v>0.28841366190000001</v>
      </c>
      <c r="Q862" s="31">
        <v>0.249999999999999</v>
      </c>
      <c r="R862" s="42"/>
      <c r="S862" s="27">
        <f>IF(A862="placement",MIN(P862,IF(R862="",Q862,R862)),"")</f>
        <v>0.249999999999999</v>
      </c>
      <c r="T862" s="28">
        <f>IF($A862="placement",S862*J862,"")</f>
        <v>282.49999999999886</v>
      </c>
      <c r="U862" s="26">
        <f>IF($A862="placement",T862,IF($A862="site",SUMIF($C:$C,$C862,$T:$T),IF($A862="user",SUMIF($B:$B,$B862,$T:$T),SUM($T:$T))))</f>
        <v>282.49999999999886</v>
      </c>
      <c r="V862" s="27">
        <f>U862/J862</f>
        <v>0.249999999999999</v>
      </c>
    </row>
    <row r="863" spans="1:22" x14ac:dyDescent="0.3">
      <c r="A863" s="23" t="s">
        <v>14</v>
      </c>
      <c r="B863" s="23" t="s">
        <v>5211</v>
      </c>
      <c r="C863" s="23" t="s">
        <v>5213</v>
      </c>
      <c r="D863" s="23" t="s">
        <v>5268</v>
      </c>
      <c r="E863" s="23" t="s">
        <v>5269</v>
      </c>
      <c r="F863" s="27">
        <v>0.15</v>
      </c>
      <c r="G863" s="24">
        <v>0</v>
      </c>
      <c r="H863" s="25">
        <v>54.322000000000003</v>
      </c>
      <c r="I863" s="25">
        <v>28.3919</v>
      </c>
      <c r="J863" s="26">
        <v>1128</v>
      </c>
      <c r="K863" s="26">
        <v>169</v>
      </c>
      <c r="L863" s="27">
        <v>0.52270000000000005</v>
      </c>
      <c r="M863" s="28">
        <v>1.32488509</v>
      </c>
      <c r="N863" s="29">
        <v>0.8</v>
      </c>
      <c r="O863" s="31" t="s">
        <v>42</v>
      </c>
      <c r="P863" s="31">
        <v>0.39617404880000001</v>
      </c>
      <c r="Q863" s="31">
        <v>0.149999999999999</v>
      </c>
      <c r="R863" s="42">
        <v>0.2</v>
      </c>
      <c r="S863" s="27">
        <f>IF(A863="placement",MIN(P863,IF(R863="",Q863,R863)),"")</f>
        <v>0.2</v>
      </c>
      <c r="T863" s="28">
        <f>IF($A863="placement",S863*J863,"")</f>
        <v>225.60000000000002</v>
      </c>
      <c r="U863" s="26">
        <f>IF($A863="placement",T863,IF($A863="site",SUMIF($C:$C,$C863,$T:$T),IF($A863="user",SUMIF($B:$B,$B863,$T:$T),SUM($T:$T))))</f>
        <v>225.60000000000002</v>
      </c>
      <c r="V863" s="27">
        <f>U863/J863</f>
        <v>0.2</v>
      </c>
    </row>
    <row r="864" spans="1:22" hidden="1" x14ac:dyDescent="0.3">
      <c r="A864" s="17" t="s">
        <v>13</v>
      </c>
      <c r="B864" s="17" t="s">
        <v>8862</v>
      </c>
      <c r="C864" s="17" t="s">
        <v>8863</v>
      </c>
      <c r="D864" s="17" t="s">
        <v>9898</v>
      </c>
      <c r="E864" s="17"/>
      <c r="F864" s="18">
        <v>0.2772</v>
      </c>
      <c r="G864" s="36">
        <v>0.91992242999999996</v>
      </c>
      <c r="H864" s="37">
        <v>632.62390000000005</v>
      </c>
      <c r="I864" s="37">
        <v>125.90989999999999</v>
      </c>
      <c r="J864" s="19">
        <v>1126</v>
      </c>
      <c r="K864" s="19">
        <v>309</v>
      </c>
      <c r="L864" s="18">
        <v>0.19900000000000001</v>
      </c>
      <c r="M864" s="20">
        <v>0.29819593</v>
      </c>
      <c r="N864" s="21">
        <v>0.1</v>
      </c>
      <c r="O864" s="22"/>
      <c r="P864" s="22">
        <v>0.66465002009999996</v>
      </c>
      <c r="Q864" s="22">
        <v>0.277196905648259</v>
      </c>
      <c r="R864" s="43"/>
      <c r="S864" s="18" t="str">
        <f>IF(A864="placement",MIN(P864,IF(R864="",Q864,R864)),"")</f>
        <v/>
      </c>
      <c r="T864" s="20" t="str">
        <f>IF($A864="placement",S864*J864,"")</f>
        <v/>
      </c>
      <c r="U864" s="19">
        <f>IF($A864="placement",T864,IF($A864="site",SUMIF($C:$C,$C864,$T:$T),IF($A864="user",SUMIF($B:$B,$B864,$T:$T),SUM($T:$T))))</f>
        <v>307.14912144735337</v>
      </c>
      <c r="V864" s="18">
        <f>U864/J864</f>
        <v>0.27277897109001187</v>
      </c>
    </row>
    <row r="865" spans="1:22" hidden="1" x14ac:dyDescent="0.3">
      <c r="A865" s="11" t="s">
        <v>10</v>
      </c>
      <c r="B865" s="11" t="s">
        <v>8862</v>
      </c>
      <c r="C865" s="11" t="s">
        <v>9898</v>
      </c>
      <c r="D865" s="11" t="s">
        <v>9898</v>
      </c>
      <c r="E865" s="11"/>
      <c r="F865" s="12">
        <v>0.2772</v>
      </c>
      <c r="G865" s="33">
        <v>0.91992242999999996</v>
      </c>
      <c r="H865" s="34">
        <v>632.62390000000005</v>
      </c>
      <c r="I865" s="34">
        <v>125.90989999999999</v>
      </c>
      <c r="J865" s="13">
        <v>1126</v>
      </c>
      <c r="K865" s="13">
        <v>309</v>
      </c>
      <c r="L865" s="12">
        <v>0.19900000000000001</v>
      </c>
      <c r="M865" s="14">
        <v>0.29819593</v>
      </c>
      <c r="N865" s="15">
        <v>0.1</v>
      </c>
      <c r="O865" s="16"/>
      <c r="P865" s="16">
        <v>0.66465002009999996</v>
      </c>
      <c r="Q865" s="16">
        <v>0.277196905648259</v>
      </c>
      <c r="R865" s="44"/>
      <c r="S865" s="12" t="str">
        <f>IF(A865="placement",MIN(P865,IF(R865="",Q865,R865)),"")</f>
        <v/>
      </c>
      <c r="T865" s="14" t="str">
        <f>IF($A865="placement",S865*J865,"")</f>
        <v/>
      </c>
      <c r="U865" s="13">
        <f>IF($A865="placement",T865,IF($A865="site",SUMIF($C:$C,$C865,$T:$T),IF($A865="user",SUMIF($B:$B,$B865,$T:$T),SUM($T:$T))))</f>
        <v>307.14912144735337</v>
      </c>
      <c r="V865" s="12">
        <f>U865/J865</f>
        <v>0.27277897109001187</v>
      </c>
    </row>
    <row r="866" spans="1:22" x14ac:dyDescent="0.3">
      <c r="A866" s="23" t="s">
        <v>14</v>
      </c>
      <c r="B866" s="23" t="s">
        <v>3015</v>
      </c>
      <c r="C866" s="23" t="s">
        <v>3017</v>
      </c>
      <c r="D866" s="23" t="s">
        <v>3020</v>
      </c>
      <c r="E866" s="23" t="s">
        <v>3021</v>
      </c>
      <c r="F866" s="27">
        <v>0.25</v>
      </c>
      <c r="G866" s="24">
        <v>1</v>
      </c>
      <c r="H866" s="25">
        <v>98.396600000000007</v>
      </c>
      <c r="I866" s="25">
        <v>94.340900000000005</v>
      </c>
      <c r="J866" s="26">
        <v>1123</v>
      </c>
      <c r="K866" s="26">
        <v>281</v>
      </c>
      <c r="L866" s="27">
        <v>0.95879999999999999</v>
      </c>
      <c r="M866" s="28">
        <v>0.39674145</v>
      </c>
      <c r="N866" s="29">
        <v>0.03</v>
      </c>
      <c r="O866" s="31" t="s">
        <v>12</v>
      </c>
      <c r="P866" s="31">
        <v>0.92438400399999998</v>
      </c>
      <c r="Q866" s="31">
        <v>0.249999999999999</v>
      </c>
      <c r="R866" s="42">
        <v>0.35</v>
      </c>
      <c r="S866" s="27">
        <f>IF(A866="placement",MIN(P866,IF(R866="",Q866,R866)),"")</f>
        <v>0.35</v>
      </c>
      <c r="T866" s="28">
        <f>IF($A866="placement",S866*J866,"")</f>
        <v>393.04999999999995</v>
      </c>
      <c r="U866" s="26">
        <f>IF($A866="placement",T866,IF($A866="site",SUMIF($C:$C,$C866,$T:$T),IF($A866="user",SUMIF($B:$B,$B866,$T:$T),SUM($T:$T))))</f>
        <v>393.04999999999995</v>
      </c>
      <c r="V866" s="27">
        <f>U866/J866</f>
        <v>0.35</v>
      </c>
    </row>
    <row r="867" spans="1:22" x14ac:dyDescent="0.3">
      <c r="A867" s="23" t="s">
        <v>14</v>
      </c>
      <c r="B867" s="23" t="s">
        <v>1576</v>
      </c>
      <c r="C867" s="23" t="s">
        <v>1577</v>
      </c>
      <c r="D867" s="32" t="s">
        <v>1600</v>
      </c>
      <c r="E867" s="23" t="s">
        <v>1601</v>
      </c>
      <c r="F867" s="27">
        <v>0.25</v>
      </c>
      <c r="G867" s="24">
        <v>1</v>
      </c>
      <c r="H867" s="25">
        <v>160.59950000000001</v>
      </c>
      <c r="I867" s="25">
        <v>109.3159</v>
      </c>
      <c r="J867" s="26">
        <v>1118</v>
      </c>
      <c r="K867" s="26">
        <v>279</v>
      </c>
      <c r="L867" s="27">
        <v>0.68069999999999997</v>
      </c>
      <c r="M867" s="28">
        <v>0.34084105999999997</v>
      </c>
      <c r="N867" s="29">
        <v>0.03</v>
      </c>
      <c r="O867" s="31" t="s">
        <v>42</v>
      </c>
      <c r="P867" s="31">
        <v>0.91198243590000005</v>
      </c>
      <c r="Q867" s="31">
        <v>0.25</v>
      </c>
      <c r="R867" s="42">
        <v>0.3</v>
      </c>
      <c r="S867" s="27">
        <f>IF(A867="placement",MIN(P867,IF(R867="",Q867,R867)),"")</f>
        <v>0.3</v>
      </c>
      <c r="T867" s="28">
        <f>IF($A867="placement",S867*J867,"")</f>
        <v>335.4</v>
      </c>
      <c r="U867" s="26">
        <f>IF($A867="placement",T867,IF($A867="site",SUMIF($C:$C,$C867,$T:$T),IF($A867="user",SUMIF($B:$B,$B867,$T:$T),SUM($T:$T))))</f>
        <v>335.4</v>
      </c>
      <c r="V867" s="27">
        <f>U867/J867</f>
        <v>0.3</v>
      </c>
    </row>
    <row r="868" spans="1:22" hidden="1" x14ac:dyDescent="0.3">
      <c r="A868" s="23" t="s">
        <v>14</v>
      </c>
      <c r="B868" s="23" t="s">
        <v>4820</v>
      </c>
      <c r="C868" s="23" t="s">
        <v>4822</v>
      </c>
      <c r="D868" s="32" t="s">
        <v>4831</v>
      </c>
      <c r="E868" s="23" t="s">
        <v>4832</v>
      </c>
      <c r="F868" s="27">
        <v>0.25</v>
      </c>
      <c r="G868" s="24">
        <v>1</v>
      </c>
      <c r="H868" s="25">
        <v>560.9126</v>
      </c>
      <c r="I868" s="25">
        <v>55.357799999999997</v>
      </c>
      <c r="J868" s="26">
        <v>1116</v>
      </c>
      <c r="K868" s="26">
        <v>269</v>
      </c>
      <c r="L868" s="27">
        <v>9.8699999999999996E-2</v>
      </c>
      <c r="M868" s="28">
        <v>0.67213928999999994</v>
      </c>
      <c r="N868" s="29">
        <v>0.5</v>
      </c>
      <c r="O868" s="31" t="s">
        <v>12</v>
      </c>
      <c r="P868" s="31">
        <v>0.25610657419999999</v>
      </c>
      <c r="Q868" s="31">
        <v>0.25</v>
      </c>
      <c r="R868" s="42"/>
      <c r="S868" s="27">
        <f>IF(A868="placement",MIN(P868,IF(R868="",Q868,R868)),"")</f>
        <v>0.25</v>
      </c>
      <c r="T868" s="28">
        <f>IF($A868="placement",S868*J868,"")</f>
        <v>279</v>
      </c>
      <c r="U868" s="26">
        <f>IF($A868="placement",T868,IF($A868="site",SUMIF($C:$C,$C868,$T:$T),IF($A868="user",SUMIF($B:$B,$B868,$T:$T),SUM($T:$T))))</f>
        <v>279</v>
      </c>
      <c r="V868" s="27">
        <f>U868/J868</f>
        <v>0.25</v>
      </c>
    </row>
    <row r="869" spans="1:22" hidden="1" x14ac:dyDescent="0.3">
      <c r="A869" s="23" t="s">
        <v>14</v>
      </c>
      <c r="B869" s="23" t="s">
        <v>1658</v>
      </c>
      <c r="C869" s="23" t="s">
        <v>1659</v>
      </c>
      <c r="D869" s="23" t="s">
        <v>1662</v>
      </c>
      <c r="E869" s="23" t="s">
        <v>1663</v>
      </c>
      <c r="F869" s="27">
        <v>0.15</v>
      </c>
      <c r="G869" s="24">
        <v>0</v>
      </c>
      <c r="H869" s="25">
        <v>39.748899999999999</v>
      </c>
      <c r="I869" s="25">
        <v>18.217099999999999</v>
      </c>
      <c r="J869" s="26">
        <v>1114</v>
      </c>
      <c r="K869" s="26">
        <v>167</v>
      </c>
      <c r="L869" s="27">
        <v>0.45829999999999999</v>
      </c>
      <c r="M869" s="28">
        <v>2.0375589600000001</v>
      </c>
      <c r="N869" s="29">
        <v>1.5</v>
      </c>
      <c r="O869" s="31" t="s">
        <v>42</v>
      </c>
      <c r="P869" s="31">
        <v>0.26382498459999998</v>
      </c>
      <c r="Q869" s="31">
        <v>0.15</v>
      </c>
      <c r="R869" s="42"/>
      <c r="S869" s="27">
        <f>IF(A869="placement",MIN(P869,IF(R869="",Q869,R869)),"")</f>
        <v>0.15</v>
      </c>
      <c r="T869" s="28">
        <f>IF($A869="placement",S869*J869,"")</f>
        <v>167.1</v>
      </c>
      <c r="U869" s="26">
        <f>IF($A869="placement",T869,IF($A869="site",SUMIF($C:$C,$C869,$T:$T),IF($A869="user",SUMIF($B:$B,$B869,$T:$T),SUM($T:$T))))</f>
        <v>167.1</v>
      </c>
      <c r="V869" s="27">
        <f>U869/J869</f>
        <v>0.15</v>
      </c>
    </row>
    <row r="870" spans="1:22" hidden="1" x14ac:dyDescent="0.3">
      <c r="A870" s="23" t="s">
        <v>14</v>
      </c>
      <c r="B870" s="23" t="s">
        <v>6177</v>
      </c>
      <c r="C870" s="23" t="s">
        <v>6179</v>
      </c>
      <c r="D870" s="32" t="s">
        <v>6186</v>
      </c>
      <c r="E870" s="23" t="s">
        <v>6187</v>
      </c>
      <c r="F870" s="27">
        <v>0.15</v>
      </c>
      <c r="G870" s="24">
        <v>1</v>
      </c>
      <c r="H870" s="25">
        <v>1218.2384</v>
      </c>
      <c r="I870" s="25">
        <v>15.5322</v>
      </c>
      <c r="J870" s="26">
        <v>1114</v>
      </c>
      <c r="K870" s="26">
        <v>164</v>
      </c>
      <c r="L870" s="27">
        <v>1.2699999999999999E-2</v>
      </c>
      <c r="M870" s="28">
        <v>2.38982575</v>
      </c>
      <c r="N870" s="29">
        <v>2</v>
      </c>
      <c r="O870" s="31" t="s">
        <v>42</v>
      </c>
      <c r="P870" s="31">
        <v>0.16311890239999999</v>
      </c>
      <c r="Q870" s="31">
        <v>0.15</v>
      </c>
      <c r="R870" s="42"/>
      <c r="S870" s="27">
        <f>IF(A870="placement",MIN(P870,IF(R870="",Q870,R870)),"")</f>
        <v>0.15</v>
      </c>
      <c r="T870" s="28">
        <f>IF($A870="placement",S870*J870,"")</f>
        <v>167.1</v>
      </c>
      <c r="U870" s="26">
        <f>IF($A870="placement",T870,IF($A870="site",SUMIF($C:$C,$C870,$T:$T),IF($A870="user",SUMIF($B:$B,$B870,$T:$T),SUM($T:$T))))</f>
        <v>167.1</v>
      </c>
      <c r="V870" s="27">
        <f>U870/J870</f>
        <v>0.15</v>
      </c>
    </row>
    <row r="871" spans="1:22" hidden="1" x14ac:dyDescent="0.3">
      <c r="A871" s="23" t="s">
        <v>14</v>
      </c>
      <c r="B871" s="23" t="s">
        <v>7135</v>
      </c>
      <c r="C871" s="23" t="s">
        <v>7137</v>
      </c>
      <c r="D871" s="23" t="s">
        <v>7140</v>
      </c>
      <c r="E871" s="23" t="s">
        <v>7141</v>
      </c>
      <c r="F871" s="27">
        <v>0.33</v>
      </c>
      <c r="G871" s="24">
        <v>1</v>
      </c>
      <c r="H871" s="25">
        <v>112.0266</v>
      </c>
      <c r="I871" s="25">
        <v>40.1601</v>
      </c>
      <c r="J871" s="26">
        <v>1112</v>
      </c>
      <c r="K871" s="26">
        <v>367</v>
      </c>
      <c r="L871" s="27">
        <v>0.35849999999999999</v>
      </c>
      <c r="M871" s="28">
        <v>0.92275359000000001</v>
      </c>
      <c r="N871" s="29">
        <v>0.2</v>
      </c>
      <c r="O871" s="31" t="s">
        <v>12</v>
      </c>
      <c r="P871" s="31">
        <v>0.78325741280000005</v>
      </c>
      <c r="Q871" s="31">
        <v>0.33</v>
      </c>
      <c r="R871" s="42"/>
      <c r="S871" s="27">
        <f>IF(A871="placement",MIN(P871,IF(R871="",Q871,R871)),"")</f>
        <v>0.33</v>
      </c>
      <c r="T871" s="28">
        <f>IF($A871="placement",S871*J871,"")</f>
        <v>366.96000000000004</v>
      </c>
      <c r="U871" s="26">
        <f>IF($A871="placement",T871,IF($A871="site",SUMIF($C:$C,$C871,$T:$T),IF($A871="user",SUMIF($B:$B,$B871,$T:$T),SUM($T:$T))))</f>
        <v>366.96000000000004</v>
      </c>
      <c r="V871" s="27">
        <f>U871/J871</f>
        <v>0.33</v>
      </c>
    </row>
    <row r="872" spans="1:22" x14ac:dyDescent="0.3">
      <c r="A872" s="23" t="s">
        <v>14</v>
      </c>
      <c r="B872" s="23" t="s">
        <v>2969</v>
      </c>
      <c r="C872" s="23" t="s">
        <v>2971</v>
      </c>
      <c r="D872" s="23" t="s">
        <v>2988</v>
      </c>
      <c r="E872" s="23" t="s">
        <v>2989</v>
      </c>
      <c r="F872" s="27">
        <v>0.25</v>
      </c>
      <c r="G872" s="24">
        <v>1</v>
      </c>
      <c r="H872" s="25">
        <v>692.86559999999997</v>
      </c>
      <c r="I872" s="25">
        <v>273.13299999999998</v>
      </c>
      <c r="J872" s="26">
        <v>1109</v>
      </c>
      <c r="K872" s="26">
        <v>277</v>
      </c>
      <c r="L872" s="27">
        <v>0.39419999999999999</v>
      </c>
      <c r="M872" s="28">
        <v>0.13533574000000001</v>
      </c>
      <c r="N872" s="29">
        <v>0.03</v>
      </c>
      <c r="O872" s="31" t="s">
        <v>42</v>
      </c>
      <c r="P872" s="31">
        <v>0.77832906800000001</v>
      </c>
      <c r="Q872" s="31">
        <v>0.249999999999999</v>
      </c>
      <c r="R872" s="42">
        <v>0.3</v>
      </c>
      <c r="S872" s="27">
        <f>IF(A872="placement",MIN(P872,IF(R872="",Q872,R872)),"")</f>
        <v>0.3</v>
      </c>
      <c r="T872" s="28">
        <f>IF($A872="placement",S872*J872,"")</f>
        <v>332.7</v>
      </c>
      <c r="U872" s="26">
        <f>IF($A872="placement",T872,IF($A872="site",SUMIF($C:$C,$C872,$T:$T),IF($A872="user",SUMIF($B:$B,$B872,$T:$T),SUM($T:$T))))</f>
        <v>332.7</v>
      </c>
      <c r="V872" s="27">
        <f>U872/J872</f>
        <v>0.3</v>
      </c>
    </row>
    <row r="873" spans="1:22" hidden="1" x14ac:dyDescent="0.3">
      <c r="A873" s="23" t="s">
        <v>14</v>
      </c>
      <c r="B873" s="23" t="s">
        <v>7472</v>
      </c>
      <c r="C873" s="23" t="s">
        <v>7473</v>
      </c>
      <c r="D873" s="32" t="s">
        <v>7616</v>
      </c>
      <c r="E873" s="23" t="s">
        <v>7617</v>
      </c>
      <c r="F873" s="27">
        <v>0.28000000000000003</v>
      </c>
      <c r="G873" s="24">
        <v>1</v>
      </c>
      <c r="H873" s="25">
        <v>61.065600000000003</v>
      </c>
      <c r="I873" s="25">
        <v>13.4391</v>
      </c>
      <c r="J873" s="26">
        <v>1109</v>
      </c>
      <c r="K873" s="26">
        <v>202</v>
      </c>
      <c r="L873" s="27">
        <v>0.22009999999999999</v>
      </c>
      <c r="M873" s="28">
        <v>2.7515495900000002</v>
      </c>
      <c r="N873" s="29">
        <v>2.25</v>
      </c>
      <c r="O873" s="31" t="s">
        <v>42</v>
      </c>
      <c r="P873" s="31">
        <v>0.1822789561</v>
      </c>
      <c r="Q873" s="31">
        <v>0.18227895609738301</v>
      </c>
      <c r="R873" s="42"/>
      <c r="S873" s="27">
        <f>IF(A873="placement",MIN(P873,IF(R873="",Q873,R873)),"")</f>
        <v>0.18227895609738301</v>
      </c>
      <c r="T873" s="28">
        <f>IF($A873="placement",S873*J873,"")</f>
        <v>202.14736231199777</v>
      </c>
      <c r="U873" s="26">
        <f>IF($A873="placement",T873,IF($A873="site",SUMIF($C:$C,$C873,$T:$T),IF($A873="user",SUMIF($B:$B,$B873,$T:$T),SUM($T:$T))))</f>
        <v>202.14736231199777</v>
      </c>
      <c r="V873" s="27">
        <f>U873/J873</f>
        <v>0.18227895609738301</v>
      </c>
    </row>
    <row r="874" spans="1:22" hidden="1" x14ac:dyDescent="0.3">
      <c r="A874" s="17" t="s">
        <v>13</v>
      </c>
      <c r="B874" s="17" t="s">
        <v>1684</v>
      </c>
      <c r="C874" s="17" t="s">
        <v>1686</v>
      </c>
      <c r="D874" s="17" t="s">
        <v>9898</v>
      </c>
      <c r="E874" s="17"/>
      <c r="F874" s="18">
        <v>0.27800000000000002</v>
      </c>
      <c r="G874" s="36">
        <v>0</v>
      </c>
      <c r="H874" s="37">
        <v>79.406499999999994</v>
      </c>
      <c r="I874" s="37">
        <v>31.834900000000001</v>
      </c>
      <c r="J874" s="19">
        <v>1108</v>
      </c>
      <c r="K874" s="19">
        <v>307</v>
      </c>
      <c r="L874" s="18">
        <v>0.40089999999999998</v>
      </c>
      <c r="M874" s="20">
        <v>1.1603851599999999</v>
      </c>
      <c r="N874" s="21">
        <v>0.69125800000000004</v>
      </c>
      <c r="O874" s="22"/>
      <c r="P874" s="22">
        <v>0.40428572689999998</v>
      </c>
      <c r="Q874" s="22">
        <v>0.27800912425660401</v>
      </c>
      <c r="R874" s="43"/>
      <c r="S874" s="18" t="str">
        <f>IF(A874="placement",MIN(P874,IF(R874="",Q874,R874)),"")</f>
        <v/>
      </c>
      <c r="T874" s="20" t="str">
        <f>IF($A874="placement",S874*J874,"")</f>
        <v/>
      </c>
      <c r="U874" s="19">
        <f>IF($A874="placement",T874,IF($A874="site",SUMIF($C:$C,$C874,$T:$T),IF($A874="user",SUMIF($B:$B,$B874,$T:$T),SUM($T:$T))))</f>
        <v>308.29999999999984</v>
      </c>
      <c r="V874" s="18">
        <f>U874/J874</f>
        <v>0.27824909747292403</v>
      </c>
    </row>
    <row r="875" spans="1:22" hidden="1" x14ac:dyDescent="0.3">
      <c r="A875" s="11" t="s">
        <v>10</v>
      </c>
      <c r="B875" s="11" t="s">
        <v>1684</v>
      </c>
      <c r="C875" s="11" t="s">
        <v>9898</v>
      </c>
      <c r="D875" s="11" t="s">
        <v>9898</v>
      </c>
      <c r="E875" s="11"/>
      <c r="F875" s="12">
        <v>0.27800000000000002</v>
      </c>
      <c r="G875" s="33">
        <v>0</v>
      </c>
      <c r="H875" s="34">
        <v>79.406499999999994</v>
      </c>
      <c r="I875" s="34">
        <v>31.834900000000001</v>
      </c>
      <c r="J875" s="13">
        <v>1108</v>
      </c>
      <c r="K875" s="13">
        <v>307</v>
      </c>
      <c r="L875" s="12">
        <v>0.40089999999999998</v>
      </c>
      <c r="M875" s="14">
        <v>1.1603851599999999</v>
      </c>
      <c r="N875" s="15">
        <v>0.69125800000000004</v>
      </c>
      <c r="O875" s="16"/>
      <c r="P875" s="16">
        <v>0.40428572689999998</v>
      </c>
      <c r="Q875" s="16">
        <v>0.27800912425660401</v>
      </c>
      <c r="R875" s="44"/>
      <c r="S875" s="12" t="str">
        <f>IF(A875="placement",MIN(P875,IF(R875="",Q875,R875)),"")</f>
        <v/>
      </c>
      <c r="T875" s="14" t="str">
        <f>IF($A875="placement",S875*J875,"")</f>
        <v/>
      </c>
      <c r="U875" s="13">
        <f>IF($A875="placement",T875,IF($A875="site",SUMIF($C:$C,$C875,$T:$T),IF($A875="user",SUMIF($B:$B,$B875,$T:$T),SUM($T:$T))))</f>
        <v>308.29999999999984</v>
      </c>
      <c r="V875" s="12">
        <f>U875/J875</f>
        <v>0.27824909747292403</v>
      </c>
    </row>
    <row r="876" spans="1:22" hidden="1" x14ac:dyDescent="0.3">
      <c r="A876" s="23" t="s">
        <v>14</v>
      </c>
      <c r="B876" s="23" t="s">
        <v>4199</v>
      </c>
      <c r="C876" s="23" t="s">
        <v>4201</v>
      </c>
      <c r="D876" s="23" t="s">
        <v>4220</v>
      </c>
      <c r="E876" s="23" t="s">
        <v>4221</v>
      </c>
      <c r="F876" s="27">
        <v>0.25</v>
      </c>
      <c r="G876" s="24">
        <v>1</v>
      </c>
      <c r="H876" s="25">
        <v>547.12199999999996</v>
      </c>
      <c r="I876" s="25">
        <v>27.041399999999999</v>
      </c>
      <c r="J876" s="26">
        <v>1104</v>
      </c>
      <c r="K876" s="26">
        <v>276</v>
      </c>
      <c r="L876" s="27">
        <v>4.9399999999999999E-2</v>
      </c>
      <c r="M876" s="28">
        <v>1.36112674</v>
      </c>
      <c r="N876" s="29">
        <v>1</v>
      </c>
      <c r="O876" s="31" t="s">
        <v>12</v>
      </c>
      <c r="P876" s="31">
        <v>0.2653145583</v>
      </c>
      <c r="Q876" s="31">
        <v>0.25</v>
      </c>
      <c r="R876" s="42"/>
      <c r="S876" s="27">
        <f>IF(A876="placement",MIN(P876,IF(R876="",Q876,R876)),"")</f>
        <v>0.25</v>
      </c>
      <c r="T876" s="28">
        <f>IF($A876="placement",S876*J876,"")</f>
        <v>276</v>
      </c>
      <c r="U876" s="26">
        <f>IF($A876="placement",T876,IF($A876="site",SUMIF($C:$C,$C876,$T:$T),IF($A876="user",SUMIF($B:$B,$B876,$T:$T),SUM($T:$T))))</f>
        <v>276</v>
      </c>
      <c r="V876" s="27">
        <f>U876/J876</f>
        <v>0.25</v>
      </c>
    </row>
    <row r="877" spans="1:22" x14ac:dyDescent="0.3">
      <c r="A877" s="23" t="s">
        <v>14</v>
      </c>
      <c r="B877" s="23" t="s">
        <v>4752</v>
      </c>
      <c r="C877" s="23" t="s">
        <v>4754</v>
      </c>
      <c r="D877" s="23" t="s">
        <v>4763</v>
      </c>
      <c r="E877" s="23" t="s">
        <v>4764</v>
      </c>
      <c r="F877" s="27">
        <v>0.15</v>
      </c>
      <c r="G877" s="24">
        <v>1</v>
      </c>
      <c r="H877" s="25">
        <v>491.09359999999998</v>
      </c>
      <c r="I877" s="25">
        <v>53.889099999999999</v>
      </c>
      <c r="J877" s="26">
        <v>1101</v>
      </c>
      <c r="K877" s="26">
        <v>165</v>
      </c>
      <c r="L877" s="27">
        <v>0.10970000000000001</v>
      </c>
      <c r="M877" s="28">
        <v>0.68133189000000005</v>
      </c>
      <c r="N877" s="29">
        <v>0.25</v>
      </c>
      <c r="O877" s="31" t="s">
        <v>42</v>
      </c>
      <c r="P877" s="31">
        <v>0.63307162939999995</v>
      </c>
      <c r="Q877" s="31">
        <v>0.15</v>
      </c>
      <c r="R877" s="42">
        <v>0.35</v>
      </c>
      <c r="S877" s="27">
        <f>IF(A877="placement",MIN(P877,IF(R877="",Q877,R877)),"")</f>
        <v>0.35</v>
      </c>
      <c r="T877" s="28">
        <f>IF($A877="placement",S877*J877,"")</f>
        <v>385.34999999999997</v>
      </c>
      <c r="U877" s="26">
        <f>IF($A877="placement",T877,IF($A877="site",SUMIF($C:$C,$C877,$T:$T),IF($A877="user",SUMIF($B:$B,$B877,$T:$T),SUM($T:$T))))</f>
        <v>385.34999999999997</v>
      </c>
      <c r="V877" s="27">
        <f>U877/J877</f>
        <v>0.35</v>
      </c>
    </row>
    <row r="878" spans="1:22" x14ac:dyDescent="0.3">
      <c r="A878" s="23" t="s">
        <v>14</v>
      </c>
      <c r="B878" s="23" t="s">
        <v>6638</v>
      </c>
      <c r="C878" s="23" t="s">
        <v>6639</v>
      </c>
      <c r="D878" s="23" t="s">
        <v>6726</v>
      </c>
      <c r="E878" s="23" t="s">
        <v>6727</v>
      </c>
      <c r="F878" s="27">
        <v>0.25</v>
      </c>
      <c r="G878" s="24">
        <v>1</v>
      </c>
      <c r="H878" s="25">
        <v>296.08839999999998</v>
      </c>
      <c r="I878" s="25">
        <v>60.573099999999997</v>
      </c>
      <c r="J878" s="26">
        <v>1101</v>
      </c>
      <c r="K878" s="26">
        <v>275</v>
      </c>
      <c r="L878" s="27">
        <v>0.2046</v>
      </c>
      <c r="M878" s="28">
        <v>0.60572508000000003</v>
      </c>
      <c r="N878" s="29">
        <v>0.3</v>
      </c>
      <c r="O878" s="31" t="s">
        <v>12</v>
      </c>
      <c r="P878" s="31">
        <v>0.50472580779999998</v>
      </c>
      <c r="Q878" s="31">
        <v>0.25</v>
      </c>
      <c r="R878" s="42">
        <v>0.35</v>
      </c>
      <c r="S878" s="27">
        <f>IF(A878="placement",MIN(P878,IF(R878="",Q878,R878)),"")</f>
        <v>0.35</v>
      </c>
      <c r="T878" s="28">
        <f>IF($A878="placement",S878*J878,"")</f>
        <v>385.34999999999997</v>
      </c>
      <c r="U878" s="26">
        <f>IF($A878="placement",T878,IF($A878="site",SUMIF($C:$C,$C878,$T:$T),IF($A878="user",SUMIF($B:$B,$B878,$T:$T),SUM($T:$T))))</f>
        <v>385.34999999999997</v>
      </c>
      <c r="V878" s="27">
        <f>U878/J878</f>
        <v>0.35</v>
      </c>
    </row>
    <row r="879" spans="1:22" x14ac:dyDescent="0.3">
      <c r="A879" s="23" t="s">
        <v>14</v>
      </c>
      <c r="B879" s="23" t="s">
        <v>678</v>
      </c>
      <c r="C879" s="23" t="s">
        <v>680</v>
      </c>
      <c r="D879" s="23" t="s">
        <v>695</v>
      </c>
      <c r="E879" s="23" t="s">
        <v>696</v>
      </c>
      <c r="F879" s="27">
        <v>0.25</v>
      </c>
      <c r="G879" s="24">
        <v>1</v>
      </c>
      <c r="H879" s="25">
        <v>96.891099999999994</v>
      </c>
      <c r="I879" s="25">
        <v>55.0259</v>
      </c>
      <c r="J879" s="26">
        <v>1099</v>
      </c>
      <c r="K879" s="26">
        <v>275</v>
      </c>
      <c r="L879" s="27">
        <v>0.56789999999999996</v>
      </c>
      <c r="M879" s="28">
        <v>0.66550012000000003</v>
      </c>
      <c r="N879" s="29">
        <v>0.25</v>
      </c>
      <c r="O879" s="31" t="s">
        <v>12</v>
      </c>
      <c r="P879" s="31">
        <v>0.6243426648</v>
      </c>
      <c r="Q879" s="31">
        <v>0.25</v>
      </c>
      <c r="R879" s="42">
        <v>0.35</v>
      </c>
      <c r="S879" s="27">
        <f>IF(A879="placement",MIN(P879,IF(R879="",Q879,R879)),"")</f>
        <v>0.35</v>
      </c>
      <c r="T879" s="28">
        <f>IF($A879="placement",S879*J879,"")</f>
        <v>384.65</v>
      </c>
      <c r="U879" s="26">
        <f>IF($A879="placement",T879,IF($A879="site",SUMIF($C:$C,$C879,$T:$T),IF($A879="user",SUMIF($B:$B,$B879,$T:$T),SUM($T:$T))))</f>
        <v>384.65</v>
      </c>
      <c r="V879" s="27">
        <f>U879/J879</f>
        <v>0.35</v>
      </c>
    </row>
    <row r="880" spans="1:22" x14ac:dyDescent="0.3">
      <c r="A880" s="23" t="s">
        <v>14</v>
      </c>
      <c r="B880" s="23" t="s">
        <v>1220</v>
      </c>
      <c r="C880" s="23" t="s">
        <v>1222</v>
      </c>
      <c r="D880" s="32" t="s">
        <v>1233</v>
      </c>
      <c r="E880" s="23" t="s">
        <v>1234</v>
      </c>
      <c r="F880" s="27">
        <v>0.1</v>
      </c>
      <c r="G880" s="24">
        <v>1</v>
      </c>
      <c r="H880" s="25">
        <v>102.62949999999999</v>
      </c>
      <c r="I880" s="25">
        <v>52.56</v>
      </c>
      <c r="J880" s="26">
        <v>1093</v>
      </c>
      <c r="K880" s="26">
        <v>109</v>
      </c>
      <c r="L880" s="27">
        <v>0.5121</v>
      </c>
      <c r="M880" s="28">
        <v>0.69308884999999998</v>
      </c>
      <c r="N880" s="29">
        <v>0.25</v>
      </c>
      <c r="O880" s="31" t="s">
        <v>42</v>
      </c>
      <c r="P880" s="31">
        <v>0.63929588579999996</v>
      </c>
      <c r="Q880" s="31">
        <v>9.9999999999999895E-2</v>
      </c>
      <c r="R880" s="42">
        <v>0.18</v>
      </c>
      <c r="S880" s="27">
        <f>IF(A880="placement",MIN(P880,IF(R880="",Q880,R880)),"")</f>
        <v>0.18</v>
      </c>
      <c r="T880" s="28">
        <f>IF($A880="placement",S880*J880,"")</f>
        <v>196.73999999999998</v>
      </c>
      <c r="U880" s="26">
        <f>IF($A880="placement",T880,IF($A880="site",SUMIF($C:$C,$C880,$T:$T),IF($A880="user",SUMIF($B:$B,$B880,$T:$T),SUM($T:$T))))</f>
        <v>196.73999999999998</v>
      </c>
      <c r="V880" s="27">
        <f>U880/J880</f>
        <v>0.18</v>
      </c>
    </row>
    <row r="881" spans="1:22" hidden="1" x14ac:dyDescent="0.3">
      <c r="A881" s="23" t="s">
        <v>14</v>
      </c>
      <c r="B881" s="23" t="s">
        <v>10137</v>
      </c>
      <c r="C881" s="23" t="s">
        <v>10138</v>
      </c>
      <c r="D881" s="23" t="s">
        <v>3068</v>
      </c>
      <c r="E881" s="23" t="s">
        <v>10423</v>
      </c>
      <c r="F881" s="27">
        <v>0.25</v>
      </c>
      <c r="G881" s="24">
        <v>1</v>
      </c>
      <c r="H881" s="25">
        <v>224.87360000000001</v>
      </c>
      <c r="I881" s="25">
        <v>16.709099999999999</v>
      </c>
      <c r="J881" s="26">
        <v>1092</v>
      </c>
      <c r="K881" s="26">
        <v>273</v>
      </c>
      <c r="L881" s="27">
        <v>7.4300000000000005E-2</v>
      </c>
      <c r="M881" s="28">
        <v>2.1790362000000001</v>
      </c>
      <c r="N881" s="29">
        <v>1</v>
      </c>
      <c r="O881" s="31" t="s">
        <v>12</v>
      </c>
      <c r="P881" s="31">
        <v>0.54108151010000005</v>
      </c>
      <c r="Q881" s="31">
        <v>0.249999999999999</v>
      </c>
      <c r="R881" s="42"/>
      <c r="S881" s="27">
        <f>IF(A881="placement",MIN(P881,IF(R881="",Q881,R881)),"")</f>
        <v>0.249999999999999</v>
      </c>
      <c r="T881" s="28">
        <f>IF($A881="placement",S881*J881,"")</f>
        <v>272.99999999999892</v>
      </c>
      <c r="U881" s="26">
        <f>IF($A881="placement",T881,IF($A881="site",SUMIF($C:$C,$C881,$T:$T),IF($A881="user",SUMIF($B:$B,$B881,$T:$T),SUM($T:$T))))</f>
        <v>272.99999999999892</v>
      </c>
      <c r="V881" s="27">
        <f>U881/J881</f>
        <v>0.249999999999999</v>
      </c>
    </row>
    <row r="882" spans="1:22" x14ac:dyDescent="0.3">
      <c r="A882" s="23" t="s">
        <v>14</v>
      </c>
      <c r="B882" s="23" t="s">
        <v>3593</v>
      </c>
      <c r="C882" s="23" t="s">
        <v>3595</v>
      </c>
      <c r="D882" s="23" t="s">
        <v>3624</v>
      </c>
      <c r="E882" s="23" t="s">
        <v>3625</v>
      </c>
      <c r="F882" s="27">
        <v>0.25</v>
      </c>
      <c r="G882" s="24">
        <v>1</v>
      </c>
      <c r="H882" s="25">
        <v>487.4683</v>
      </c>
      <c r="I882" s="25">
        <v>130.8999</v>
      </c>
      <c r="J882" s="26">
        <v>1090</v>
      </c>
      <c r="K882" s="26">
        <v>272</v>
      </c>
      <c r="L882" s="27">
        <v>0.26850000000000002</v>
      </c>
      <c r="M882" s="28">
        <v>0.27754678999999999</v>
      </c>
      <c r="N882" s="29">
        <v>0.05</v>
      </c>
      <c r="O882" s="31" t="s">
        <v>42</v>
      </c>
      <c r="P882" s="31">
        <v>0.81985019810000004</v>
      </c>
      <c r="Q882" s="31">
        <v>0.25</v>
      </c>
      <c r="R882" s="42">
        <v>0.3</v>
      </c>
      <c r="S882" s="27">
        <f>IF(A882="placement",MIN(P882,IF(R882="",Q882,R882)),"")</f>
        <v>0.3</v>
      </c>
      <c r="T882" s="28">
        <f>IF($A882="placement",S882*J882,"")</f>
        <v>327</v>
      </c>
      <c r="U882" s="26">
        <f>IF($A882="placement",T882,IF($A882="site",SUMIF($C:$C,$C882,$T:$T),IF($A882="user",SUMIF($B:$B,$B882,$T:$T),SUM($T:$T))))</f>
        <v>327</v>
      </c>
      <c r="V882" s="27">
        <f>U882/J882</f>
        <v>0.3</v>
      </c>
    </row>
    <row r="883" spans="1:22" hidden="1" x14ac:dyDescent="0.3">
      <c r="A883" s="23" t="s">
        <v>14</v>
      </c>
      <c r="B883" s="23" t="s">
        <v>8115</v>
      </c>
      <c r="C883" s="23" t="s">
        <v>8117</v>
      </c>
      <c r="D883" s="23" t="s">
        <v>8128</v>
      </c>
      <c r="E883" s="23" t="s">
        <v>8129</v>
      </c>
      <c r="F883" s="27">
        <v>0.25</v>
      </c>
      <c r="G883" s="24">
        <v>0</v>
      </c>
      <c r="H883" s="25">
        <v>37.04</v>
      </c>
      <c r="I883" s="25">
        <v>18.306899999999999</v>
      </c>
      <c r="J883" s="26">
        <v>1089</v>
      </c>
      <c r="K883" s="26">
        <v>260</v>
      </c>
      <c r="L883" s="27">
        <v>0.49419999999999997</v>
      </c>
      <c r="M883" s="28">
        <v>1.98236882</v>
      </c>
      <c r="N883" s="29">
        <v>1.5</v>
      </c>
      <c r="O883" s="31" t="s">
        <v>12</v>
      </c>
      <c r="P883" s="31">
        <v>0.24332950449999999</v>
      </c>
      <c r="Q883" s="31">
        <v>0.24332950448872301</v>
      </c>
      <c r="R883" s="42"/>
      <c r="S883" s="27">
        <f>IF(A883="placement",MIN(P883,IF(R883="",Q883,R883)),"")</f>
        <v>0.24332950448872301</v>
      </c>
      <c r="T883" s="28">
        <f>IF($A883="placement",S883*J883,"")</f>
        <v>264.98583038821937</v>
      </c>
      <c r="U883" s="26">
        <f>IF($A883="placement",T883,IF($A883="site",SUMIF($C:$C,$C883,$T:$T),IF($A883="user",SUMIF($B:$B,$B883,$T:$T),SUM($T:$T))))</f>
        <v>264.98583038821937</v>
      </c>
      <c r="V883" s="27">
        <f>U883/J883</f>
        <v>0.24332950448872301</v>
      </c>
    </row>
    <row r="884" spans="1:22" hidden="1" x14ac:dyDescent="0.3">
      <c r="A884" s="23" t="s">
        <v>14</v>
      </c>
      <c r="B884" s="23" t="s">
        <v>8901</v>
      </c>
      <c r="C884" s="23" t="s">
        <v>8903</v>
      </c>
      <c r="D884" s="23" t="s">
        <v>8908</v>
      </c>
      <c r="E884" s="23" t="s">
        <v>8909</v>
      </c>
      <c r="F884" s="27">
        <v>0.35</v>
      </c>
      <c r="G884" s="24">
        <v>1</v>
      </c>
      <c r="H884" s="25">
        <v>95.780600000000007</v>
      </c>
      <c r="I884" s="25">
        <v>18.7682</v>
      </c>
      <c r="J884" s="26">
        <v>1089</v>
      </c>
      <c r="K884" s="26">
        <v>329</v>
      </c>
      <c r="L884" s="27">
        <v>0.19600000000000001</v>
      </c>
      <c r="M884" s="28">
        <v>1.9339719500000001</v>
      </c>
      <c r="N884" s="29">
        <v>1.35</v>
      </c>
      <c r="O884" s="31" t="s">
        <v>304</v>
      </c>
      <c r="P884" s="31">
        <v>0.3019547159</v>
      </c>
      <c r="Q884" s="31">
        <v>0.301954715908822</v>
      </c>
      <c r="R884" s="42"/>
      <c r="S884" s="27">
        <f>IF(A884="placement",MIN(P884,IF(R884="",Q884,R884)),"")</f>
        <v>0.3019547159</v>
      </c>
      <c r="T884" s="28">
        <f>IF($A884="placement",S884*J884,"")</f>
        <v>328.82868561510003</v>
      </c>
      <c r="U884" s="26">
        <f>IF($A884="placement",T884,IF($A884="site",SUMIF($C:$C,$C884,$T:$T),IF($A884="user",SUMIF($B:$B,$B884,$T:$T),SUM($T:$T))))</f>
        <v>328.82868561510003</v>
      </c>
      <c r="V884" s="27">
        <f>U884/J884</f>
        <v>0.3019547159</v>
      </c>
    </row>
    <row r="885" spans="1:22" x14ac:dyDescent="0.3">
      <c r="A885" s="23" t="s">
        <v>14</v>
      </c>
      <c r="B885" s="23" t="s">
        <v>5211</v>
      </c>
      <c r="C885" s="23" t="s">
        <v>5213</v>
      </c>
      <c r="D885" s="23" t="s">
        <v>5345</v>
      </c>
      <c r="E885" s="23" t="s">
        <v>5346</v>
      </c>
      <c r="F885" s="27">
        <v>0.15</v>
      </c>
      <c r="G885" s="24">
        <v>1</v>
      </c>
      <c r="H885" s="25">
        <v>69.136600000000001</v>
      </c>
      <c r="I885" s="25">
        <v>33.551299999999998</v>
      </c>
      <c r="J885" s="26">
        <v>1088</v>
      </c>
      <c r="K885" s="26">
        <v>163</v>
      </c>
      <c r="L885" s="27">
        <v>0.48530000000000001</v>
      </c>
      <c r="M885" s="28">
        <v>1.0808910899999999</v>
      </c>
      <c r="N885" s="29">
        <v>0.8</v>
      </c>
      <c r="O885" s="31" t="s">
        <v>42</v>
      </c>
      <c r="P885" s="31">
        <v>0.25986992679999998</v>
      </c>
      <c r="Q885" s="31">
        <v>0.15</v>
      </c>
      <c r="R885" s="42">
        <v>0.2</v>
      </c>
      <c r="S885" s="27">
        <f>IF(A885="placement",MIN(P885,IF(R885="",Q885,R885)),"")</f>
        <v>0.2</v>
      </c>
      <c r="T885" s="28">
        <f>IF($A885="placement",S885*J885,"")</f>
        <v>217.60000000000002</v>
      </c>
      <c r="U885" s="26">
        <f>IF($A885="placement",T885,IF($A885="site",SUMIF($C:$C,$C885,$T:$T),IF($A885="user",SUMIF($B:$B,$B885,$T:$T),SUM($T:$T))))</f>
        <v>217.60000000000002</v>
      </c>
      <c r="V885" s="27">
        <f>U885/J885</f>
        <v>0.2</v>
      </c>
    </row>
    <row r="886" spans="1:22" x14ac:dyDescent="0.3">
      <c r="A886" s="23" t="s">
        <v>14</v>
      </c>
      <c r="B886" s="23" t="s">
        <v>678</v>
      </c>
      <c r="C886" s="23" t="s">
        <v>680</v>
      </c>
      <c r="D886" s="23" t="s">
        <v>958</v>
      </c>
      <c r="E886" s="23" t="s">
        <v>959</v>
      </c>
      <c r="F886" s="27">
        <v>0.25</v>
      </c>
      <c r="G886" s="24">
        <v>1</v>
      </c>
      <c r="H886" s="25">
        <v>102.3043</v>
      </c>
      <c r="I886" s="25">
        <v>57.011499999999998</v>
      </c>
      <c r="J886" s="26">
        <v>1087</v>
      </c>
      <c r="K886" s="26">
        <v>272</v>
      </c>
      <c r="L886" s="27">
        <v>0.55730000000000002</v>
      </c>
      <c r="M886" s="28">
        <v>0.63541152999999995</v>
      </c>
      <c r="N886" s="29">
        <v>0.25</v>
      </c>
      <c r="O886" s="31" t="s">
        <v>12</v>
      </c>
      <c r="P886" s="31">
        <v>0.60655419479999995</v>
      </c>
      <c r="Q886" s="31">
        <v>0.249999999999999</v>
      </c>
      <c r="R886" s="42">
        <v>0.35</v>
      </c>
      <c r="S886" s="27">
        <f>IF(A886="placement",MIN(P886,IF(R886="",Q886,R886)),"")</f>
        <v>0.35</v>
      </c>
      <c r="T886" s="28">
        <f>IF($A886="placement",S886*J886,"")</f>
        <v>380.45</v>
      </c>
      <c r="U886" s="26">
        <f>IF($A886="placement",T886,IF($A886="site",SUMIF($C:$C,$C886,$T:$T),IF($A886="user",SUMIF($B:$B,$B886,$T:$T),SUM($T:$T))))</f>
        <v>380.45</v>
      </c>
      <c r="V886" s="27">
        <f>U886/J886</f>
        <v>0.35</v>
      </c>
    </row>
    <row r="887" spans="1:22" hidden="1" x14ac:dyDescent="0.3">
      <c r="A887" s="23" t="s">
        <v>14</v>
      </c>
      <c r="B887" s="23" t="s">
        <v>1268</v>
      </c>
      <c r="C887" s="23" t="s">
        <v>1270</v>
      </c>
      <c r="D887" s="23" t="s">
        <v>1315</v>
      </c>
      <c r="E887" s="23" t="s">
        <v>1316</v>
      </c>
      <c r="F887" s="27">
        <v>0.4</v>
      </c>
      <c r="G887" s="24">
        <v>0</v>
      </c>
      <c r="H887" s="25">
        <v>20.8809</v>
      </c>
      <c r="I887" s="25">
        <v>9.0853999999999999</v>
      </c>
      <c r="J887" s="26">
        <v>1086</v>
      </c>
      <c r="K887" s="26">
        <v>403</v>
      </c>
      <c r="L887" s="27">
        <v>0.43509999999999999</v>
      </c>
      <c r="M887" s="28">
        <v>3.9844319000000001</v>
      </c>
      <c r="N887" s="29">
        <v>2.5</v>
      </c>
      <c r="O887" s="31" t="s">
        <v>12</v>
      </c>
      <c r="P887" s="31">
        <v>0.37255798000000001</v>
      </c>
      <c r="Q887" s="31">
        <v>0.37255798003093099</v>
      </c>
      <c r="R887" s="42"/>
      <c r="S887" s="27">
        <f>IF(A887="placement",MIN(P887,IF(R887="",Q887,R887)),"")</f>
        <v>0.37255798000000001</v>
      </c>
      <c r="T887" s="28">
        <f>IF($A887="placement",S887*J887,"")</f>
        <v>404.59796628000004</v>
      </c>
      <c r="U887" s="26">
        <f>IF($A887="placement",T887,IF($A887="site",SUMIF($C:$C,$C887,$T:$T),IF($A887="user",SUMIF($B:$B,$B887,$T:$T),SUM($T:$T))))</f>
        <v>404.59796628000004</v>
      </c>
      <c r="V887" s="27">
        <f>U887/J887</f>
        <v>0.37255798000000001</v>
      </c>
    </row>
    <row r="888" spans="1:22" x14ac:dyDescent="0.3">
      <c r="A888" s="23" t="s">
        <v>14</v>
      </c>
      <c r="B888" s="23" t="s">
        <v>4406</v>
      </c>
      <c r="C888" s="23" t="s">
        <v>4408</v>
      </c>
      <c r="D888" s="23" t="s">
        <v>4485</v>
      </c>
      <c r="E888" s="23" t="s">
        <v>4486</v>
      </c>
      <c r="F888" s="27">
        <v>0.25</v>
      </c>
      <c r="G888" s="24">
        <v>1</v>
      </c>
      <c r="H888" s="25">
        <v>188.17150000000001</v>
      </c>
      <c r="I888" s="25">
        <v>46.827599999999997</v>
      </c>
      <c r="J888" s="26">
        <v>1084</v>
      </c>
      <c r="K888" s="26">
        <v>271</v>
      </c>
      <c r="L888" s="27">
        <v>0.24890000000000001</v>
      </c>
      <c r="M888" s="28">
        <v>0.77188347999999996</v>
      </c>
      <c r="N888" s="29">
        <v>0.5</v>
      </c>
      <c r="O888" s="31" t="s">
        <v>12</v>
      </c>
      <c r="P888" s="31">
        <v>0.35223383320000001</v>
      </c>
      <c r="Q888" s="31">
        <v>0.249999999999999</v>
      </c>
      <c r="R888" s="42">
        <v>0.3</v>
      </c>
      <c r="S888" s="27">
        <f>IF(A888="placement",MIN(P888,IF(R888="",Q888,R888)),"")</f>
        <v>0.3</v>
      </c>
      <c r="T888" s="28">
        <f>IF($A888="placement",S888*J888,"")</f>
        <v>325.2</v>
      </c>
      <c r="U888" s="26">
        <f>IF($A888="placement",T888,IF($A888="site",SUMIF($C:$C,$C888,$T:$T),IF($A888="user",SUMIF($B:$B,$B888,$T:$T),SUM($T:$T))))</f>
        <v>325.2</v>
      </c>
      <c r="V888" s="27">
        <f>U888/J888</f>
        <v>0.3</v>
      </c>
    </row>
    <row r="889" spans="1:22" hidden="1" x14ac:dyDescent="0.3">
      <c r="A889" s="17" t="s">
        <v>13</v>
      </c>
      <c r="B889" s="17" t="s">
        <v>965</v>
      </c>
      <c r="C889" s="17" t="s">
        <v>966</v>
      </c>
      <c r="D889" s="17" t="s">
        <v>9898</v>
      </c>
      <c r="E889" s="17"/>
      <c r="F889" s="18">
        <v>0.25369999999999998</v>
      </c>
      <c r="G889" s="36">
        <v>0.85928757</v>
      </c>
      <c r="H889" s="37">
        <v>1426.5986</v>
      </c>
      <c r="I889" s="37">
        <v>102.5146</v>
      </c>
      <c r="J889" s="19">
        <v>1083</v>
      </c>
      <c r="K889" s="19">
        <v>237</v>
      </c>
      <c r="L889" s="18">
        <v>7.1900000000000006E-2</v>
      </c>
      <c r="M889" s="20">
        <v>0.35209030000000002</v>
      </c>
      <c r="N889" s="21">
        <v>0.25400099999999998</v>
      </c>
      <c r="O889" s="22"/>
      <c r="P889" s="22">
        <v>0.27859130599999998</v>
      </c>
      <c r="Q889" s="22">
        <v>0.25374084691445797</v>
      </c>
      <c r="R889" s="43"/>
      <c r="S889" s="18" t="str">
        <f>IF(A889="placement",MIN(P889,IF(R889="",Q889,R889)),"")</f>
        <v/>
      </c>
      <c r="T889" s="20" t="str">
        <f>IF($A889="placement",S889*J889,"")</f>
        <v/>
      </c>
      <c r="U889" s="19">
        <f>IF($A889="placement",T889,IF($A889="site",SUMIF($C:$C,$C889,$T:$T),IF($A889="user",SUMIF($B:$B,$B889,$T:$T),SUM($T:$T))))</f>
        <v>245.63384723839229</v>
      </c>
      <c r="V889" s="18">
        <f>U889/J889</f>
        <v>0.22680872321181189</v>
      </c>
    </row>
    <row r="890" spans="1:22" hidden="1" x14ac:dyDescent="0.3">
      <c r="A890" s="11" t="s">
        <v>10</v>
      </c>
      <c r="B890" s="11" t="s">
        <v>965</v>
      </c>
      <c r="C890" s="11" t="s">
        <v>9898</v>
      </c>
      <c r="D890" s="11" t="s">
        <v>9898</v>
      </c>
      <c r="E890" s="11"/>
      <c r="F890" s="12">
        <v>0.25369999999999998</v>
      </c>
      <c r="G890" s="33">
        <v>0.85928757</v>
      </c>
      <c r="H890" s="34">
        <v>1426.5986</v>
      </c>
      <c r="I890" s="34">
        <v>102.5146</v>
      </c>
      <c r="J890" s="13">
        <v>1083</v>
      </c>
      <c r="K890" s="13">
        <v>237</v>
      </c>
      <c r="L890" s="12">
        <v>7.1900000000000006E-2</v>
      </c>
      <c r="M890" s="14">
        <v>0.35209030000000002</v>
      </c>
      <c r="N890" s="15">
        <v>0.25400099999999998</v>
      </c>
      <c r="O890" s="16"/>
      <c r="P890" s="16">
        <v>0.27859130599999998</v>
      </c>
      <c r="Q890" s="16">
        <v>0.25374084691445797</v>
      </c>
      <c r="R890" s="44"/>
      <c r="S890" s="12" t="str">
        <f>IF(A890="placement",MIN(P890,IF(R890="",Q890,R890)),"")</f>
        <v/>
      </c>
      <c r="T890" s="14" t="str">
        <f>IF($A890="placement",S890*J890,"")</f>
        <v/>
      </c>
      <c r="U890" s="13">
        <f>IF($A890="placement",T890,IF($A890="site",SUMIF($C:$C,$C890,$T:$T),IF($A890="user",SUMIF($B:$B,$B890,$T:$T),SUM($T:$T))))</f>
        <v>245.63384723839229</v>
      </c>
      <c r="V890" s="12">
        <f>U890/J890</f>
        <v>0.22680872321181189</v>
      </c>
    </row>
    <row r="891" spans="1:22" x14ac:dyDescent="0.3">
      <c r="A891" s="23" t="s">
        <v>14</v>
      </c>
      <c r="B891" s="23" t="s">
        <v>3593</v>
      </c>
      <c r="C891" s="23" t="s">
        <v>3595</v>
      </c>
      <c r="D891" s="23" t="s">
        <v>3634</v>
      </c>
      <c r="E891" s="23" t="s">
        <v>3635</v>
      </c>
      <c r="F891" s="27">
        <v>0.25</v>
      </c>
      <c r="G891" s="24">
        <v>1</v>
      </c>
      <c r="H891" s="25">
        <v>825.00260000000003</v>
      </c>
      <c r="I891" s="25">
        <v>232.17840000000001</v>
      </c>
      <c r="J891" s="26">
        <v>1080</v>
      </c>
      <c r="K891" s="26">
        <v>270</v>
      </c>
      <c r="L891" s="27">
        <v>0.28139999999999998</v>
      </c>
      <c r="M891" s="28">
        <v>0.15505441</v>
      </c>
      <c r="N891" s="29">
        <v>0.05</v>
      </c>
      <c r="O891" s="31" t="s">
        <v>42</v>
      </c>
      <c r="P891" s="31">
        <v>0.67753255479999996</v>
      </c>
      <c r="Q891" s="31">
        <v>0.25</v>
      </c>
      <c r="R891" s="42">
        <v>0.3</v>
      </c>
      <c r="S891" s="27">
        <f>IF(A891="placement",MIN(P891,IF(R891="",Q891,R891)),"")</f>
        <v>0.3</v>
      </c>
      <c r="T891" s="28">
        <f>IF($A891="placement",S891*J891,"")</f>
        <v>324</v>
      </c>
      <c r="U891" s="26">
        <f>IF($A891="placement",T891,IF($A891="site",SUMIF($C:$C,$C891,$T:$T),IF($A891="user",SUMIF($B:$B,$B891,$T:$T),SUM($T:$T))))</f>
        <v>324</v>
      </c>
      <c r="V891" s="27">
        <f>U891/J891</f>
        <v>0.3</v>
      </c>
    </row>
    <row r="892" spans="1:22" hidden="1" x14ac:dyDescent="0.3">
      <c r="A892" s="23" t="s">
        <v>14</v>
      </c>
      <c r="B892" s="23" t="s">
        <v>5764</v>
      </c>
      <c r="C892" s="23" t="s">
        <v>5766</v>
      </c>
      <c r="D892" s="23" t="s">
        <v>5959</v>
      </c>
      <c r="E892" s="23" t="s">
        <v>5960</v>
      </c>
      <c r="F892" s="27">
        <v>0.15</v>
      </c>
      <c r="G892" s="24">
        <v>1</v>
      </c>
      <c r="H892" s="25">
        <v>259.74130000000002</v>
      </c>
      <c r="I892" s="25">
        <v>35.7986</v>
      </c>
      <c r="J892" s="26">
        <v>1079</v>
      </c>
      <c r="K892" s="26">
        <v>162</v>
      </c>
      <c r="L892" s="27">
        <v>0.13780000000000001</v>
      </c>
      <c r="M892" s="28">
        <v>1.00432459</v>
      </c>
      <c r="N892" s="29">
        <v>0.75</v>
      </c>
      <c r="O892" s="31" t="s">
        <v>42</v>
      </c>
      <c r="P892" s="31">
        <v>0.25322947289999997</v>
      </c>
      <c r="Q892" s="31">
        <v>0.15</v>
      </c>
      <c r="R892" s="42"/>
      <c r="S892" s="27">
        <f>IF(A892="placement",MIN(P892,IF(R892="",Q892,R892)),"")</f>
        <v>0.15</v>
      </c>
      <c r="T892" s="28">
        <f>IF($A892="placement",S892*J892,"")</f>
        <v>161.85</v>
      </c>
      <c r="U892" s="26">
        <f>IF($A892="placement",T892,IF($A892="site",SUMIF($C:$C,$C892,$T:$T),IF($A892="user",SUMIF($B:$B,$B892,$T:$T),SUM($T:$T))))</f>
        <v>161.85</v>
      </c>
      <c r="V892" s="27">
        <f>U892/J892</f>
        <v>0.15</v>
      </c>
    </row>
    <row r="893" spans="1:22" x14ac:dyDescent="0.3">
      <c r="A893" s="23" t="s">
        <v>14</v>
      </c>
      <c r="B893" s="23" t="s">
        <v>4016</v>
      </c>
      <c r="C893" s="23" t="s">
        <v>4018</v>
      </c>
      <c r="D893" s="23" t="s">
        <v>4085</v>
      </c>
      <c r="E893" s="23" t="s">
        <v>4017</v>
      </c>
      <c r="F893" s="27">
        <v>0.33</v>
      </c>
      <c r="G893" s="24">
        <v>1</v>
      </c>
      <c r="H893" s="25">
        <v>710.62260000000003</v>
      </c>
      <c r="I893" s="25">
        <v>517.40549999999996</v>
      </c>
      <c r="J893" s="26">
        <v>1078</v>
      </c>
      <c r="K893" s="26">
        <v>356</v>
      </c>
      <c r="L893" s="27">
        <v>0.72809999999999997</v>
      </c>
      <c r="M893" s="28">
        <v>6.9474519999999998E-2</v>
      </c>
      <c r="N893" s="29">
        <v>0.01</v>
      </c>
      <c r="O893" s="31" t="s">
        <v>12</v>
      </c>
      <c r="P893" s="31">
        <v>0.85606234260000003</v>
      </c>
      <c r="Q893" s="31">
        <v>0.33</v>
      </c>
      <c r="R893" s="42">
        <v>0.45</v>
      </c>
      <c r="S893" s="27">
        <f>IF(A893="placement",MIN(P893,IF(R893="",Q893,R893)),"")</f>
        <v>0.45</v>
      </c>
      <c r="T893" s="28">
        <f>IF($A893="placement",S893*J893,"")</f>
        <v>485.1</v>
      </c>
      <c r="U893" s="26">
        <f>IF($A893="placement",T893,IF($A893="site",SUMIF($C:$C,$C893,$T:$T),IF($A893="user",SUMIF($B:$B,$B893,$T:$T),SUM($T:$T))))</f>
        <v>485.1</v>
      </c>
      <c r="V893" s="27">
        <f>U893/J893</f>
        <v>0.45</v>
      </c>
    </row>
    <row r="894" spans="1:22" x14ac:dyDescent="0.3">
      <c r="A894" s="23" t="s">
        <v>14</v>
      </c>
      <c r="B894" s="23" t="s">
        <v>1478</v>
      </c>
      <c r="C894" s="23" t="s">
        <v>1480</v>
      </c>
      <c r="D894" s="23" t="s">
        <v>1481</v>
      </c>
      <c r="E894" s="23" t="s">
        <v>1482</v>
      </c>
      <c r="F894" s="27">
        <v>0.25</v>
      </c>
      <c r="G894" s="24">
        <v>0</v>
      </c>
      <c r="H894" s="25">
        <v>852.68349999999998</v>
      </c>
      <c r="I894" s="25">
        <v>175.44630000000001</v>
      </c>
      <c r="J894" s="26">
        <v>1077</v>
      </c>
      <c r="K894" s="26">
        <v>269</v>
      </c>
      <c r="L894" s="27">
        <v>0.20580000000000001</v>
      </c>
      <c r="M894" s="28">
        <v>0.20462575</v>
      </c>
      <c r="N894" s="29">
        <v>0.03</v>
      </c>
      <c r="O894" s="31" t="s">
        <v>42</v>
      </c>
      <c r="P894" s="31">
        <v>0.85339088870000002</v>
      </c>
      <c r="Q894" s="31">
        <v>0.249999999999999</v>
      </c>
      <c r="R894" s="42">
        <v>0.35</v>
      </c>
      <c r="S894" s="27">
        <f>IF(A894="placement",MIN(P894,IF(R894="",Q894,R894)),"")</f>
        <v>0.35</v>
      </c>
      <c r="T894" s="28">
        <f>IF($A894="placement",S894*J894,"")</f>
        <v>376.95</v>
      </c>
      <c r="U894" s="26">
        <f>IF($A894="placement",T894,IF($A894="site",SUMIF($C:$C,$C894,$T:$T),IF($A894="user",SUMIF($B:$B,$B894,$T:$T),SUM($T:$T))))</f>
        <v>376.95</v>
      </c>
      <c r="V894" s="27">
        <f>U894/J894</f>
        <v>0.35</v>
      </c>
    </row>
    <row r="895" spans="1:22" hidden="1" x14ac:dyDescent="0.3">
      <c r="A895" s="23" t="s">
        <v>14</v>
      </c>
      <c r="B895" s="23" t="s">
        <v>5764</v>
      </c>
      <c r="C895" s="23" t="s">
        <v>5766</v>
      </c>
      <c r="D895" s="23" t="s">
        <v>5977</v>
      </c>
      <c r="E895" s="23" t="s">
        <v>5978</v>
      </c>
      <c r="F895" s="27">
        <v>0.25</v>
      </c>
      <c r="G895" s="24">
        <v>1</v>
      </c>
      <c r="H895" s="25">
        <v>161.3236</v>
      </c>
      <c r="I895" s="25">
        <v>34.063400000000001</v>
      </c>
      <c r="J895" s="26">
        <v>1074</v>
      </c>
      <c r="K895" s="26">
        <v>268</v>
      </c>
      <c r="L895" s="27">
        <v>0.21110000000000001</v>
      </c>
      <c r="M895" s="28">
        <v>1.0509288400000001</v>
      </c>
      <c r="N895" s="29">
        <v>0.75</v>
      </c>
      <c r="O895" s="31" t="s">
        <v>12</v>
      </c>
      <c r="P895" s="31">
        <v>0.28634558879999999</v>
      </c>
      <c r="Q895" s="31">
        <v>0.25</v>
      </c>
      <c r="R895" s="42"/>
      <c r="S895" s="27">
        <f>IF(A895="placement",MIN(P895,IF(R895="",Q895,R895)),"")</f>
        <v>0.25</v>
      </c>
      <c r="T895" s="28">
        <f>IF($A895="placement",S895*J895,"")</f>
        <v>268.5</v>
      </c>
      <c r="U895" s="26">
        <f>IF($A895="placement",T895,IF($A895="site",SUMIF($C:$C,$C895,$T:$T),IF($A895="user",SUMIF($B:$B,$B895,$T:$T),SUM($T:$T))))</f>
        <v>268.5</v>
      </c>
      <c r="V895" s="27">
        <f>U895/J895</f>
        <v>0.25</v>
      </c>
    </row>
    <row r="896" spans="1:22" hidden="1" x14ac:dyDescent="0.3">
      <c r="A896" s="23" t="s">
        <v>14</v>
      </c>
      <c r="B896" s="23" t="s">
        <v>277</v>
      </c>
      <c r="C896" s="23" t="s">
        <v>279</v>
      </c>
      <c r="D896" s="23" t="s">
        <v>349</v>
      </c>
      <c r="E896" s="23" t="s">
        <v>350</v>
      </c>
      <c r="F896" s="27">
        <v>0.25</v>
      </c>
      <c r="G896" s="24">
        <v>1</v>
      </c>
      <c r="H896" s="25">
        <v>113.2607</v>
      </c>
      <c r="I896" s="25">
        <v>14.647500000000001</v>
      </c>
      <c r="J896" s="26">
        <v>1071</v>
      </c>
      <c r="K896" s="26">
        <v>176</v>
      </c>
      <c r="L896" s="27">
        <v>0.1293</v>
      </c>
      <c r="M896" s="28">
        <v>2.4373935100000002</v>
      </c>
      <c r="N896" s="46">
        <v>2</v>
      </c>
      <c r="O896" s="31" t="s">
        <v>12</v>
      </c>
      <c r="P896" s="31">
        <v>0.17945133099999999</v>
      </c>
      <c r="Q896" s="31">
        <v>0.17945133097823801</v>
      </c>
      <c r="R896" s="42"/>
      <c r="S896" s="27">
        <f>IF(A896="placement",MIN(P896,IF(R896="",Q896,R896)),"")</f>
        <v>0.17945133097823801</v>
      </c>
      <c r="T896" s="28">
        <f>IF($A896="placement",S896*J896,"")</f>
        <v>192.19237547769291</v>
      </c>
      <c r="U896" s="23">
        <f>IF($A896="placement",T896,IF($A896="site",SUMIF($C:$C,$C896,$T:$T),IF($A896="user",SUMIF($B:$B,$B896,$T:$T),SUM($T:$T))))</f>
        <v>192.19237547769291</v>
      </c>
      <c r="V896" s="27">
        <f>U896/J896</f>
        <v>0.17945133097823801</v>
      </c>
    </row>
    <row r="897" spans="1:22" hidden="1" x14ac:dyDescent="0.3">
      <c r="A897" s="23" t="s">
        <v>14</v>
      </c>
      <c r="B897" s="23" t="s">
        <v>510</v>
      </c>
      <c r="C897" s="23" t="s">
        <v>512</v>
      </c>
      <c r="D897" s="32" t="s">
        <v>523</v>
      </c>
      <c r="E897" s="23" t="s">
        <v>524</v>
      </c>
      <c r="F897" s="27">
        <v>0.25</v>
      </c>
      <c r="G897" s="24">
        <v>1</v>
      </c>
      <c r="H897" s="25">
        <v>529.99339999999995</v>
      </c>
      <c r="I897" s="25">
        <v>66.456800000000001</v>
      </c>
      <c r="J897" s="26">
        <v>1071</v>
      </c>
      <c r="K897" s="26">
        <v>75</v>
      </c>
      <c r="L897" s="27">
        <v>0.12540000000000001</v>
      </c>
      <c r="M897" s="28">
        <v>0.53736048000000003</v>
      </c>
      <c r="N897" s="29">
        <v>0.5</v>
      </c>
      <c r="O897" s="31" t="s">
        <v>42</v>
      </c>
      <c r="P897" s="31">
        <v>6.9525909699999999E-2</v>
      </c>
      <c r="Q897" s="31">
        <v>6.9525909702324695E-2</v>
      </c>
      <c r="R897" s="42"/>
      <c r="S897" s="27">
        <f>IF(A897="placement",MIN(P897,IF(R897="",Q897,R897)),"")</f>
        <v>6.9525909699999999E-2</v>
      </c>
      <c r="T897" s="28">
        <f>IF($A897="placement",S897*J897,"")</f>
        <v>74.462249288699994</v>
      </c>
      <c r="U897" s="26">
        <f>IF($A897="placement",T897,IF($A897="site",SUMIF($C:$C,$C897,$T:$T),IF($A897="user",SUMIF($B:$B,$B897,$T:$T),SUM($T:$T))))</f>
        <v>74.462249288699994</v>
      </c>
      <c r="V897" s="27">
        <f>U897/J897</f>
        <v>6.9525909699999999E-2</v>
      </c>
    </row>
    <row r="898" spans="1:22" x14ac:dyDescent="0.3">
      <c r="A898" s="23" t="s">
        <v>14</v>
      </c>
      <c r="B898" s="23" t="s">
        <v>1017</v>
      </c>
      <c r="C898" s="23" t="s">
        <v>1019</v>
      </c>
      <c r="D898" s="23" t="s">
        <v>1024</v>
      </c>
      <c r="E898" s="23" t="s">
        <v>1025</v>
      </c>
      <c r="F898" s="27">
        <v>0.25</v>
      </c>
      <c r="G898" s="24">
        <v>1</v>
      </c>
      <c r="H898" s="25">
        <v>110.8917</v>
      </c>
      <c r="I898" s="25">
        <v>10.053900000000001</v>
      </c>
      <c r="J898" s="26">
        <v>1071</v>
      </c>
      <c r="K898" s="26">
        <v>268</v>
      </c>
      <c r="L898" s="27">
        <v>9.0700000000000003E-2</v>
      </c>
      <c r="M898" s="28">
        <v>3.5510177299999999</v>
      </c>
      <c r="N898" s="29">
        <v>2.5</v>
      </c>
      <c r="O898" s="31" t="s">
        <v>12</v>
      </c>
      <c r="P898" s="31">
        <v>0.29597647970000002</v>
      </c>
      <c r="Q898" s="31">
        <v>0.25</v>
      </c>
      <c r="R898" s="42">
        <v>0.28999999999999998</v>
      </c>
      <c r="S898" s="27">
        <f>IF(A898="placement",MIN(P898,IF(R898="",Q898,R898)),"")</f>
        <v>0.28999999999999998</v>
      </c>
      <c r="T898" s="28">
        <f>IF($A898="placement",S898*J898,"")</f>
        <v>310.58999999999997</v>
      </c>
      <c r="U898" s="26">
        <f>IF($A898="placement",T898,IF($A898="site",SUMIF($C:$C,$C898,$T:$T),IF($A898="user",SUMIF($B:$B,$B898,$T:$T),SUM($T:$T))))</f>
        <v>310.58999999999997</v>
      </c>
      <c r="V898" s="27">
        <f>U898/J898</f>
        <v>0.28999999999999998</v>
      </c>
    </row>
    <row r="899" spans="1:22" x14ac:dyDescent="0.3">
      <c r="A899" s="23" t="s">
        <v>14</v>
      </c>
      <c r="B899" s="23" t="s">
        <v>678</v>
      </c>
      <c r="C899" s="23" t="s">
        <v>680</v>
      </c>
      <c r="D899" s="23" t="s">
        <v>860</v>
      </c>
      <c r="E899" s="23" t="s">
        <v>861</v>
      </c>
      <c r="F899" s="27">
        <v>0.25</v>
      </c>
      <c r="G899" s="24">
        <v>1</v>
      </c>
      <c r="H899" s="25">
        <v>111.2424</v>
      </c>
      <c r="I899" s="25">
        <v>58.002899999999997</v>
      </c>
      <c r="J899" s="26">
        <v>1070</v>
      </c>
      <c r="K899" s="26">
        <v>268</v>
      </c>
      <c r="L899" s="27">
        <v>0.52139999999999997</v>
      </c>
      <c r="M899" s="28">
        <v>0.61509285000000002</v>
      </c>
      <c r="N899" s="29">
        <v>0.25</v>
      </c>
      <c r="O899" s="31" t="s">
        <v>12</v>
      </c>
      <c r="P899" s="31">
        <v>0.59355729960000003</v>
      </c>
      <c r="Q899" s="31">
        <v>0.25</v>
      </c>
      <c r="R899" s="42">
        <v>0.3</v>
      </c>
      <c r="S899" s="27">
        <f>IF(A899="placement",MIN(P899,IF(R899="",Q899,R899)),"")</f>
        <v>0.3</v>
      </c>
      <c r="T899" s="28">
        <f>IF($A899="placement",S899*J899,"")</f>
        <v>321</v>
      </c>
      <c r="U899" s="26">
        <f>IF($A899="placement",T899,IF($A899="site",SUMIF($C:$C,$C899,$T:$T),IF($A899="user",SUMIF($B:$B,$B899,$T:$T),SUM($T:$T))))</f>
        <v>321</v>
      </c>
      <c r="V899" s="27">
        <f>U899/J899</f>
        <v>0.3</v>
      </c>
    </row>
    <row r="900" spans="1:22" hidden="1" x14ac:dyDescent="0.3">
      <c r="A900" s="23" t="s">
        <v>14</v>
      </c>
      <c r="B900" s="23" t="s">
        <v>6901</v>
      </c>
      <c r="C900" s="23" t="s">
        <v>6902</v>
      </c>
      <c r="D900" s="23" t="s">
        <v>6905</v>
      </c>
      <c r="E900" s="23" t="s">
        <v>6906</v>
      </c>
      <c r="F900" s="27">
        <v>0.25</v>
      </c>
      <c r="G900" s="24">
        <v>1</v>
      </c>
      <c r="H900" s="25">
        <v>37.351300000000002</v>
      </c>
      <c r="I900" s="25">
        <v>9.9443999999999999</v>
      </c>
      <c r="J900" s="26">
        <v>1070</v>
      </c>
      <c r="K900" s="26">
        <v>267</v>
      </c>
      <c r="L900" s="27">
        <v>0.26619999999999999</v>
      </c>
      <c r="M900" s="28">
        <v>3.58508856</v>
      </c>
      <c r="N900" s="29">
        <v>2.4</v>
      </c>
      <c r="O900" s="31" t="s">
        <v>12</v>
      </c>
      <c r="P900" s="31">
        <v>0.33056047080000001</v>
      </c>
      <c r="Q900" s="31">
        <v>0.25</v>
      </c>
      <c r="R900" s="42"/>
      <c r="S900" s="27">
        <f>IF(A900="placement",MIN(P900,IF(R900="",Q900,R900)),"")</f>
        <v>0.25</v>
      </c>
      <c r="T900" s="28">
        <f>IF($A900="placement",S900*J900,"")</f>
        <v>267.5</v>
      </c>
      <c r="U900" s="26">
        <f>IF($A900="placement",T900,IF($A900="site",SUMIF($C:$C,$C900,$T:$T),IF($A900="user",SUMIF($B:$B,$B900,$T:$T),SUM($T:$T))))</f>
        <v>267.5</v>
      </c>
      <c r="V900" s="27">
        <f>U900/J900</f>
        <v>0.25</v>
      </c>
    </row>
    <row r="901" spans="1:22" x14ac:dyDescent="0.3">
      <c r="A901" s="23" t="s">
        <v>14</v>
      </c>
      <c r="B901" s="23" t="s">
        <v>4298</v>
      </c>
      <c r="C901" s="23" t="s">
        <v>4299</v>
      </c>
      <c r="D901" s="23" t="s">
        <v>4304</v>
      </c>
      <c r="E901" s="23" t="s">
        <v>4305</v>
      </c>
      <c r="F901" s="27">
        <v>0.15</v>
      </c>
      <c r="G901" s="24">
        <v>1</v>
      </c>
      <c r="H901" s="25">
        <v>147.54179999999999</v>
      </c>
      <c r="I901" s="25">
        <v>38.723100000000002</v>
      </c>
      <c r="J901" s="26">
        <v>1069</v>
      </c>
      <c r="K901" s="26">
        <v>160</v>
      </c>
      <c r="L901" s="27">
        <v>0.26250000000000001</v>
      </c>
      <c r="M901" s="28">
        <v>0.91993694999999998</v>
      </c>
      <c r="N901" s="29">
        <v>0.7</v>
      </c>
      <c r="O901" s="31" t="s">
        <v>42</v>
      </c>
      <c r="P901" s="31">
        <v>0.23907828819999999</v>
      </c>
      <c r="Q901" s="31">
        <v>0.149999999999999</v>
      </c>
      <c r="R901" s="42">
        <v>0.2</v>
      </c>
      <c r="S901" s="27">
        <f>IF(A901="placement",MIN(P901,IF(R901="",Q901,R901)),"")</f>
        <v>0.2</v>
      </c>
      <c r="T901" s="28">
        <f>IF($A901="placement",S901*J901,"")</f>
        <v>213.8</v>
      </c>
      <c r="U901" s="26">
        <f>IF($A901="placement",T901,IF($A901="site",SUMIF($C:$C,$C901,$T:$T),IF($A901="user",SUMIF($B:$B,$B901,$T:$T),SUM($T:$T))))</f>
        <v>213.8</v>
      </c>
      <c r="V901" s="27">
        <f>U901/J901</f>
        <v>0.2</v>
      </c>
    </row>
    <row r="902" spans="1:22" hidden="1" x14ac:dyDescent="0.3">
      <c r="A902" s="23" t="s">
        <v>14</v>
      </c>
      <c r="B902" s="23" t="s">
        <v>277</v>
      </c>
      <c r="C902" s="23" t="s">
        <v>279</v>
      </c>
      <c r="D902" s="32" t="s">
        <v>10487</v>
      </c>
      <c r="E902" s="23" t="s">
        <v>10488</v>
      </c>
      <c r="F902" s="27">
        <v>0.25</v>
      </c>
      <c r="G902" s="24">
        <v>1</v>
      </c>
      <c r="H902" s="25">
        <v>143.7756</v>
      </c>
      <c r="I902" s="25">
        <v>8.9747000000000003</v>
      </c>
      <c r="J902" s="26">
        <v>1064</v>
      </c>
      <c r="K902" s="26">
        <v>255</v>
      </c>
      <c r="L902" s="27">
        <v>6.2399999999999997E-2</v>
      </c>
      <c r="M902" s="28">
        <v>3.9528835</v>
      </c>
      <c r="N902" s="46">
        <v>3</v>
      </c>
      <c r="O902" s="31" t="s">
        <v>12</v>
      </c>
      <c r="P902" s="31">
        <v>0.24106035470000001</v>
      </c>
      <c r="Q902" s="31">
        <v>0.241060354686468</v>
      </c>
      <c r="R902" s="42"/>
      <c r="S902" s="27">
        <f>IF(A902="placement",MIN(P902,IF(R902="",Q902,R902)),"")</f>
        <v>0.241060354686468</v>
      </c>
      <c r="T902" s="28">
        <f>IF($A902="placement",S902*J902,"")</f>
        <v>256.48821738640197</v>
      </c>
      <c r="U902" s="26">
        <f>IF($A902="placement",T902,IF($A902="site",SUMIF($C:$C,$C902,$T:$T),IF($A902="user",SUMIF($B:$B,$B902,$T:$T),SUM($T:$T))))</f>
        <v>256.48821738640197</v>
      </c>
      <c r="V902" s="27">
        <f>U902/J902</f>
        <v>0.24106035468646803</v>
      </c>
    </row>
    <row r="903" spans="1:22" hidden="1" x14ac:dyDescent="0.3">
      <c r="A903" s="17" t="s">
        <v>13</v>
      </c>
      <c r="B903" s="17" t="s">
        <v>650</v>
      </c>
      <c r="C903" s="17" t="s">
        <v>652</v>
      </c>
      <c r="D903" s="17" t="s">
        <v>9898</v>
      </c>
      <c r="E903" s="17"/>
      <c r="F903" s="18">
        <v>0.25</v>
      </c>
      <c r="G903" s="36">
        <v>0.60511515999999999</v>
      </c>
      <c r="H903" s="37">
        <v>79.596199999999996</v>
      </c>
      <c r="I903" s="37">
        <v>24.353200000000001</v>
      </c>
      <c r="J903" s="19">
        <v>1064</v>
      </c>
      <c r="K903" s="19">
        <v>266</v>
      </c>
      <c r="L903" s="18">
        <v>0.30599999999999999</v>
      </c>
      <c r="M903" s="20">
        <v>1.4556737900000001</v>
      </c>
      <c r="N903" s="21">
        <v>0.89134599999999997</v>
      </c>
      <c r="O903" s="22"/>
      <c r="P903" s="22">
        <v>0.38767462409999998</v>
      </c>
      <c r="Q903" s="22">
        <v>0.25</v>
      </c>
      <c r="R903" s="43"/>
      <c r="S903" s="18" t="str">
        <f>IF(A903="placement",MIN(P903,IF(R903="",Q903,R903)),"")</f>
        <v/>
      </c>
      <c r="T903" s="20" t="str">
        <f>IF($A903="placement",S903*J903,"")</f>
        <v/>
      </c>
      <c r="U903" s="19">
        <f>IF($A903="placement",T903,IF($A903="site",SUMIF($C:$C,$C903,$T:$T),IF($A903="user",SUMIF($B:$B,$B903,$T:$T),SUM($T:$T))))</f>
        <v>265.74999999999926</v>
      </c>
      <c r="V903" s="18">
        <f>U903/J903</f>
        <v>0.24976503759398427</v>
      </c>
    </row>
    <row r="904" spans="1:22" hidden="1" x14ac:dyDescent="0.3">
      <c r="A904" s="11" t="s">
        <v>10</v>
      </c>
      <c r="B904" s="11" t="s">
        <v>650</v>
      </c>
      <c r="C904" s="11" t="s">
        <v>9898</v>
      </c>
      <c r="D904" s="11" t="s">
        <v>9898</v>
      </c>
      <c r="E904" s="11"/>
      <c r="F904" s="12">
        <v>0.25</v>
      </c>
      <c r="G904" s="33">
        <v>0.60511515999999999</v>
      </c>
      <c r="H904" s="34">
        <v>79.596199999999996</v>
      </c>
      <c r="I904" s="34">
        <v>24.353200000000001</v>
      </c>
      <c r="J904" s="13">
        <v>1064</v>
      </c>
      <c r="K904" s="13">
        <v>266</v>
      </c>
      <c r="L904" s="12">
        <v>0.30599999999999999</v>
      </c>
      <c r="M904" s="14">
        <v>1.4556737900000001</v>
      </c>
      <c r="N904" s="15">
        <v>0.89134599999999997</v>
      </c>
      <c r="O904" s="16"/>
      <c r="P904" s="16">
        <v>0.38767462409999998</v>
      </c>
      <c r="Q904" s="16">
        <v>0.25</v>
      </c>
      <c r="R904" s="44"/>
      <c r="S904" s="12" t="str">
        <f>IF(A904="placement",MIN(P904,IF(R904="",Q904,R904)),"")</f>
        <v/>
      </c>
      <c r="T904" s="14" t="str">
        <f>IF($A904="placement",S904*J904,"")</f>
        <v/>
      </c>
      <c r="U904" s="13">
        <f>IF($A904="placement",T904,IF($A904="site",SUMIF($C:$C,$C904,$T:$T),IF($A904="user",SUMIF($B:$B,$B904,$T:$T),SUM($T:$T))))</f>
        <v>265.74999999999926</v>
      </c>
      <c r="V904" s="12">
        <f>U904/J904</f>
        <v>0.24976503759398427</v>
      </c>
    </row>
    <row r="905" spans="1:22" x14ac:dyDescent="0.3">
      <c r="A905" s="23" t="s">
        <v>14</v>
      </c>
      <c r="B905" s="23" t="s">
        <v>678</v>
      </c>
      <c r="C905" s="23" t="s">
        <v>680</v>
      </c>
      <c r="D905" s="23" t="s">
        <v>822</v>
      </c>
      <c r="E905" s="23" t="s">
        <v>823</v>
      </c>
      <c r="F905" s="27">
        <v>0.25</v>
      </c>
      <c r="G905" s="24">
        <v>1</v>
      </c>
      <c r="H905" s="25">
        <v>99.621399999999994</v>
      </c>
      <c r="I905" s="25">
        <v>52.756100000000004</v>
      </c>
      <c r="J905" s="26">
        <v>1061</v>
      </c>
      <c r="K905" s="26">
        <v>265</v>
      </c>
      <c r="L905" s="27">
        <v>0.52959999999999996</v>
      </c>
      <c r="M905" s="28">
        <v>0.67060600000000004</v>
      </c>
      <c r="N905" s="29">
        <v>0.25</v>
      </c>
      <c r="O905" s="31" t="s">
        <v>12</v>
      </c>
      <c r="P905" s="31">
        <v>0.62720285600000003</v>
      </c>
      <c r="Q905" s="31">
        <v>0.25</v>
      </c>
      <c r="R905" s="42">
        <v>0.3</v>
      </c>
      <c r="S905" s="27">
        <f>IF(A905="placement",MIN(P905,IF(R905="",Q905,R905)),"")</f>
        <v>0.3</v>
      </c>
      <c r="T905" s="28">
        <f>IF($A905="placement",S905*J905,"")</f>
        <v>318.3</v>
      </c>
      <c r="U905" s="26">
        <f>IF($A905="placement",T905,IF($A905="site",SUMIF($C:$C,$C905,$T:$T),IF($A905="user",SUMIF($B:$B,$B905,$T:$T),SUM($T:$T))))</f>
        <v>318.3</v>
      </c>
      <c r="V905" s="27">
        <f>U905/J905</f>
        <v>0.3</v>
      </c>
    </row>
    <row r="906" spans="1:22" x14ac:dyDescent="0.3">
      <c r="A906" s="23" t="s">
        <v>14</v>
      </c>
      <c r="B906" s="23" t="s">
        <v>3563</v>
      </c>
      <c r="C906" s="23" t="s">
        <v>3564</v>
      </c>
      <c r="D906" s="23" t="s">
        <v>3577</v>
      </c>
      <c r="E906" s="23" t="s">
        <v>3578</v>
      </c>
      <c r="F906" s="27">
        <v>0.15</v>
      </c>
      <c r="G906" s="24">
        <v>1</v>
      </c>
      <c r="H906" s="25">
        <v>125.08620000000001</v>
      </c>
      <c r="I906" s="25">
        <v>30.547699999999999</v>
      </c>
      <c r="J906" s="26">
        <v>1061</v>
      </c>
      <c r="K906" s="26">
        <v>159</v>
      </c>
      <c r="L906" s="27">
        <v>0.2442</v>
      </c>
      <c r="M906" s="28">
        <v>1.1572486099999999</v>
      </c>
      <c r="N906" s="29">
        <v>0.8</v>
      </c>
      <c r="O906" s="31" t="s">
        <v>42</v>
      </c>
      <c r="P906" s="31">
        <v>0.30870515570000001</v>
      </c>
      <c r="Q906" s="31">
        <v>0.15</v>
      </c>
      <c r="R906" s="42">
        <v>0.2</v>
      </c>
      <c r="S906" s="27">
        <f>IF(A906="placement",MIN(P906,IF(R906="",Q906,R906)),"")</f>
        <v>0.2</v>
      </c>
      <c r="T906" s="28">
        <f>IF($A906="placement",S906*J906,"")</f>
        <v>212.20000000000002</v>
      </c>
      <c r="U906" s="26">
        <f>IF($A906="placement",T906,IF($A906="site",SUMIF($C:$C,$C906,$T:$T),IF($A906="user",SUMIF($B:$B,$B906,$T:$T),SUM($T:$T))))</f>
        <v>212.20000000000002</v>
      </c>
      <c r="V906" s="27">
        <f>U906/J906</f>
        <v>0.2</v>
      </c>
    </row>
    <row r="907" spans="1:22" x14ac:dyDescent="0.3">
      <c r="A907" s="23" t="s">
        <v>14</v>
      </c>
      <c r="B907" s="23" t="s">
        <v>8701</v>
      </c>
      <c r="C907" s="23" t="s">
        <v>8703</v>
      </c>
      <c r="D907" s="32" t="s">
        <v>10371</v>
      </c>
      <c r="E907" s="23" t="s">
        <v>10372</v>
      </c>
      <c r="F907" s="27">
        <v>0.25</v>
      </c>
      <c r="G907" s="24">
        <v>1</v>
      </c>
      <c r="H907" s="25">
        <v>362.55759999999998</v>
      </c>
      <c r="I907" s="25">
        <v>25.425899999999999</v>
      </c>
      <c r="J907" s="26">
        <v>1055</v>
      </c>
      <c r="K907" s="26">
        <v>264</v>
      </c>
      <c r="L907" s="27">
        <v>7.0099999999999996E-2</v>
      </c>
      <c r="M907" s="28">
        <v>1.3835083500000001</v>
      </c>
      <c r="N907" s="29">
        <v>1</v>
      </c>
      <c r="O907" s="31" t="s">
        <v>12</v>
      </c>
      <c r="P907" s="31">
        <v>0.27719988210000002</v>
      </c>
      <c r="Q907" s="31">
        <v>0.249999999999999</v>
      </c>
      <c r="R907" s="42">
        <v>0.27</v>
      </c>
      <c r="S907" s="27">
        <f>IF(A907="placement",MIN(P907,IF(R907="",Q907,R907)),"")</f>
        <v>0.27</v>
      </c>
      <c r="T907" s="28">
        <f>IF($A907="placement",S907*J907,"")</f>
        <v>284.85000000000002</v>
      </c>
      <c r="U907" s="26">
        <f>IF($A907="placement",T907,IF($A907="site",SUMIF($C:$C,$C907,$T:$T),IF($A907="user",SUMIF($B:$B,$B907,$T:$T),SUM($T:$T))))</f>
        <v>284.85000000000002</v>
      </c>
      <c r="V907" s="27">
        <f>U907/J907</f>
        <v>0.27</v>
      </c>
    </row>
    <row r="908" spans="1:22" x14ac:dyDescent="0.3">
      <c r="A908" s="23" t="s">
        <v>14</v>
      </c>
      <c r="B908" s="23" t="s">
        <v>3015</v>
      </c>
      <c r="C908" s="23" t="s">
        <v>3017</v>
      </c>
      <c r="D908" s="32" t="s">
        <v>3028</v>
      </c>
      <c r="E908" s="23" t="s">
        <v>3029</v>
      </c>
      <c r="F908" s="27">
        <v>0.25</v>
      </c>
      <c r="G908" s="24">
        <v>1</v>
      </c>
      <c r="H908" s="25">
        <v>158.3383</v>
      </c>
      <c r="I908" s="25">
        <v>114.5158</v>
      </c>
      <c r="J908" s="26">
        <v>1054</v>
      </c>
      <c r="K908" s="26">
        <v>264</v>
      </c>
      <c r="L908" s="27">
        <v>0.72319999999999995</v>
      </c>
      <c r="M908" s="28">
        <v>0.30688644999999998</v>
      </c>
      <c r="N908" s="29">
        <v>0.03</v>
      </c>
      <c r="O908" s="31" t="s">
        <v>12</v>
      </c>
      <c r="P908" s="31">
        <v>0.90224397310000004</v>
      </c>
      <c r="Q908" s="31">
        <v>0.249999999999999</v>
      </c>
      <c r="R908" s="42">
        <v>0.35</v>
      </c>
      <c r="S908" s="27">
        <f>IF(A908="placement",MIN(P908,IF(R908="",Q908,R908)),"")</f>
        <v>0.35</v>
      </c>
      <c r="T908" s="28">
        <f>IF($A908="placement",S908*J908,"")</f>
        <v>368.9</v>
      </c>
      <c r="U908" s="26">
        <f>IF($A908="placement",T908,IF($A908="site",SUMIF($C:$C,$C908,$T:$T),IF($A908="user",SUMIF($B:$B,$B908,$T:$T),SUM($T:$T))))</f>
        <v>368.9</v>
      </c>
      <c r="V908" s="27">
        <f>U908/J908</f>
        <v>0.35</v>
      </c>
    </row>
    <row r="909" spans="1:22" x14ac:dyDescent="0.3">
      <c r="A909" s="23" t="s">
        <v>14</v>
      </c>
      <c r="B909" s="23" t="s">
        <v>678</v>
      </c>
      <c r="C909" s="23" t="s">
        <v>680</v>
      </c>
      <c r="D909" s="23" t="s">
        <v>856</v>
      </c>
      <c r="E909" s="23" t="s">
        <v>857</v>
      </c>
      <c r="F909" s="27">
        <v>0.25</v>
      </c>
      <c r="G909" s="24">
        <v>1</v>
      </c>
      <c r="H909" s="25">
        <v>103.60890000000001</v>
      </c>
      <c r="I909" s="25">
        <v>56.175600000000003</v>
      </c>
      <c r="J909" s="26">
        <v>1048</v>
      </c>
      <c r="K909" s="26">
        <v>262</v>
      </c>
      <c r="L909" s="27">
        <v>0.54220000000000002</v>
      </c>
      <c r="M909" s="28">
        <v>0.62163824999999995</v>
      </c>
      <c r="N909" s="29">
        <v>0.25</v>
      </c>
      <c r="O909" s="31" t="s">
        <v>12</v>
      </c>
      <c r="P909" s="31">
        <v>0.59783684770000001</v>
      </c>
      <c r="Q909" s="31">
        <v>0.249999999999999</v>
      </c>
      <c r="R909" s="42">
        <v>0.3</v>
      </c>
      <c r="S909" s="27">
        <f>IF(A909="placement",MIN(P909,IF(R909="",Q909,R909)),"")</f>
        <v>0.3</v>
      </c>
      <c r="T909" s="28">
        <f>IF($A909="placement",S909*J909,"")</f>
        <v>314.39999999999998</v>
      </c>
      <c r="U909" s="23">
        <f>IF($A909="placement",T909,IF($A909="site",SUMIF($C:$C,$C909,$T:$T),IF($A909="user",SUMIF($B:$B,$B909,$T:$T),SUM($T:$T))))</f>
        <v>314.39999999999998</v>
      </c>
      <c r="V909" s="27">
        <f>U909/J909</f>
        <v>0.3</v>
      </c>
    </row>
    <row r="910" spans="1:22" hidden="1" x14ac:dyDescent="0.3">
      <c r="A910" s="17" t="s">
        <v>13</v>
      </c>
      <c r="B910" s="17" t="s">
        <v>7318</v>
      </c>
      <c r="C910" s="17" t="s">
        <v>7320</v>
      </c>
      <c r="D910" s="17" t="s">
        <v>9898</v>
      </c>
      <c r="E910" s="17"/>
      <c r="F910" s="18">
        <v>0.25</v>
      </c>
      <c r="G910" s="36">
        <v>0.25337651</v>
      </c>
      <c r="H910" s="37">
        <v>1426.9354000000001</v>
      </c>
      <c r="I910" s="37">
        <v>19.0749</v>
      </c>
      <c r="J910" s="19">
        <v>1046</v>
      </c>
      <c r="K910" s="19">
        <v>255</v>
      </c>
      <c r="L910" s="18">
        <v>1.34E-2</v>
      </c>
      <c r="M910" s="20">
        <v>1.82737148</v>
      </c>
      <c r="N910" s="21">
        <v>1.2211730000000001</v>
      </c>
      <c r="O910" s="22"/>
      <c r="P910" s="22">
        <v>0.33173248519999998</v>
      </c>
      <c r="Q910" s="22">
        <v>0.25</v>
      </c>
      <c r="R910" s="43"/>
      <c r="S910" s="18" t="str">
        <f>IF(A910="placement",MIN(P910,IF(R910="",Q910,R910)),"")</f>
        <v/>
      </c>
      <c r="T910" s="20" t="str">
        <f>IF($A910="placement",S910*J910,"")</f>
        <v/>
      </c>
      <c r="U910" s="19">
        <f>IF($A910="placement",T910,IF($A910="site",SUMIF($C:$C,$C910,$T:$T),IF($A910="user",SUMIF($B:$B,$B910,$T:$T),SUM($T:$T))))</f>
        <v>259.27283683549933</v>
      </c>
      <c r="V910" s="18">
        <f>U910/J910</f>
        <v>0.24787078091347928</v>
      </c>
    </row>
    <row r="911" spans="1:22" hidden="1" x14ac:dyDescent="0.3">
      <c r="A911" s="11" t="s">
        <v>10</v>
      </c>
      <c r="B911" s="11" t="s">
        <v>7318</v>
      </c>
      <c r="C911" s="11" t="s">
        <v>9898</v>
      </c>
      <c r="D911" s="11" t="s">
        <v>9898</v>
      </c>
      <c r="E911" s="11"/>
      <c r="F911" s="12">
        <v>0.25</v>
      </c>
      <c r="G911" s="33">
        <v>0.25337651</v>
      </c>
      <c r="H911" s="34">
        <v>1426.9354000000001</v>
      </c>
      <c r="I911" s="34">
        <v>19.0749</v>
      </c>
      <c r="J911" s="13">
        <v>1046</v>
      </c>
      <c r="K911" s="13">
        <v>255</v>
      </c>
      <c r="L911" s="12">
        <v>1.34E-2</v>
      </c>
      <c r="M911" s="14">
        <v>1.82737148</v>
      </c>
      <c r="N911" s="15">
        <v>1.2211730000000001</v>
      </c>
      <c r="O911" s="16"/>
      <c r="P911" s="16">
        <v>0.33173248519999998</v>
      </c>
      <c r="Q911" s="16">
        <v>0.25</v>
      </c>
      <c r="R911" s="44"/>
      <c r="S911" s="12" t="str">
        <f>IF(A911="placement",MIN(P911,IF(R911="",Q911,R911)),"")</f>
        <v/>
      </c>
      <c r="T911" s="14" t="str">
        <f>IF($A911="placement",S911*J911,"")</f>
        <v/>
      </c>
      <c r="U911" s="13">
        <f>IF($A911="placement",T911,IF($A911="site",SUMIF($C:$C,$C911,$T:$T),IF($A911="user",SUMIF($B:$B,$B911,$T:$T),SUM($T:$T))))</f>
        <v>259.27283683549933</v>
      </c>
      <c r="V911" s="12">
        <f>U911/J911</f>
        <v>0.24787078091347928</v>
      </c>
    </row>
    <row r="912" spans="1:22" hidden="1" x14ac:dyDescent="0.3">
      <c r="A912" s="17" t="s">
        <v>13</v>
      </c>
      <c r="B912" s="17" t="s">
        <v>9133</v>
      </c>
      <c r="C912" s="17" t="s">
        <v>9135</v>
      </c>
      <c r="D912" s="17" t="s">
        <v>9898</v>
      </c>
      <c r="E912" s="17"/>
      <c r="F912" s="18">
        <v>0.25</v>
      </c>
      <c r="G912" s="36">
        <v>1</v>
      </c>
      <c r="H912" s="37">
        <v>184.96860000000001</v>
      </c>
      <c r="I912" s="37">
        <v>12.1851</v>
      </c>
      <c r="J912" s="19">
        <v>1046</v>
      </c>
      <c r="K912" s="19">
        <v>253</v>
      </c>
      <c r="L912" s="18">
        <v>6.59E-2</v>
      </c>
      <c r="M912" s="20">
        <v>2.8626682400000001</v>
      </c>
      <c r="N912" s="21">
        <v>2.1</v>
      </c>
      <c r="O912" s="22"/>
      <c r="P912" s="22">
        <v>0.26641866060000002</v>
      </c>
      <c r="Q912" s="22">
        <v>0.25</v>
      </c>
      <c r="R912" s="43"/>
      <c r="S912" s="18" t="str">
        <f>IF(A912="placement",MIN(P912,IF(R912="",Q912,R912)),"")</f>
        <v/>
      </c>
      <c r="T912" s="20" t="str">
        <f>IF($A912="placement",S912*J912,"")</f>
        <v/>
      </c>
      <c r="U912" s="19">
        <f>IF($A912="placement",T912,IF($A912="site",SUMIF($C:$C,$C912,$T:$T),IF($A912="user",SUMIF($B:$B,$B912,$T:$T),SUM($T:$T))))</f>
        <v>261.75</v>
      </c>
      <c r="V912" s="18">
        <f>U912/J912</f>
        <v>0.25023900573613767</v>
      </c>
    </row>
    <row r="913" spans="1:22" hidden="1" x14ac:dyDescent="0.3">
      <c r="A913" s="11" t="s">
        <v>10</v>
      </c>
      <c r="B913" s="11" t="s">
        <v>9133</v>
      </c>
      <c r="C913" s="11" t="s">
        <v>9898</v>
      </c>
      <c r="D913" s="11" t="s">
        <v>9898</v>
      </c>
      <c r="E913" s="11"/>
      <c r="F913" s="12">
        <v>0.25</v>
      </c>
      <c r="G913" s="33">
        <v>1</v>
      </c>
      <c r="H913" s="34">
        <v>184.96860000000001</v>
      </c>
      <c r="I913" s="34">
        <v>12.1851</v>
      </c>
      <c r="J913" s="13">
        <v>1046</v>
      </c>
      <c r="K913" s="13">
        <v>253</v>
      </c>
      <c r="L913" s="12">
        <v>6.59E-2</v>
      </c>
      <c r="M913" s="14">
        <v>2.8626682400000001</v>
      </c>
      <c r="N913" s="15">
        <v>2.1</v>
      </c>
      <c r="O913" s="16"/>
      <c r="P913" s="16">
        <v>0.26641866060000002</v>
      </c>
      <c r="Q913" s="16">
        <v>0.25</v>
      </c>
      <c r="R913" s="44"/>
      <c r="S913" s="12" t="str">
        <f>IF(A913="placement",MIN(P913,IF(R913="",Q913,R913)),"")</f>
        <v/>
      </c>
      <c r="T913" s="14" t="str">
        <f>IF($A913="placement",S913*J913,"")</f>
        <v/>
      </c>
      <c r="U913" s="13">
        <f>IF($A913="placement",T913,IF($A913="site",SUMIF($C:$C,$C913,$T:$T),IF($A913="user",SUMIF($B:$B,$B913,$T:$T),SUM($T:$T))))</f>
        <v>261.75</v>
      </c>
      <c r="V913" s="12">
        <f>U913/J913</f>
        <v>0.25023900573613767</v>
      </c>
    </row>
    <row r="914" spans="1:22" hidden="1" x14ac:dyDescent="0.3">
      <c r="A914" s="23" t="s">
        <v>14</v>
      </c>
      <c r="B914" s="23" t="s">
        <v>4846</v>
      </c>
      <c r="C914" s="23" t="s">
        <v>4848</v>
      </c>
      <c r="D914" s="23" t="s">
        <v>4855</v>
      </c>
      <c r="E914" s="23" t="s">
        <v>4856</v>
      </c>
      <c r="F914" s="27">
        <v>0.33</v>
      </c>
      <c r="G914" s="24">
        <v>1</v>
      </c>
      <c r="H914" s="25">
        <v>504.12740000000002</v>
      </c>
      <c r="I914" s="25">
        <v>35.546500000000002</v>
      </c>
      <c r="J914" s="26">
        <v>1041</v>
      </c>
      <c r="K914" s="26">
        <v>241</v>
      </c>
      <c r="L914" s="27">
        <v>7.0499999999999993E-2</v>
      </c>
      <c r="M914" s="28">
        <v>0.97616683000000004</v>
      </c>
      <c r="N914" s="29">
        <v>0.75</v>
      </c>
      <c r="O914" s="31" t="s">
        <v>12</v>
      </c>
      <c r="P914" s="31">
        <v>0.2316887077</v>
      </c>
      <c r="Q914" s="31">
        <v>0.23168870772250699</v>
      </c>
      <c r="R914" s="42"/>
      <c r="S914" s="27">
        <f>IF(A914="placement",MIN(P914,IF(R914="",Q914,R914)),"")</f>
        <v>0.2316887077</v>
      </c>
      <c r="T914" s="28">
        <f>IF($A914="placement",S914*J914,"")</f>
        <v>241.18794471569998</v>
      </c>
      <c r="U914" s="26">
        <f>IF($A914="placement",T914,IF($A914="site",SUMIF($C:$C,$C914,$T:$T),IF($A914="user",SUMIF($B:$B,$B914,$T:$T),SUM($T:$T))))</f>
        <v>241.18794471569998</v>
      </c>
      <c r="V914" s="27">
        <f>U914/J914</f>
        <v>0.2316887077</v>
      </c>
    </row>
    <row r="915" spans="1:22" hidden="1" x14ac:dyDescent="0.3">
      <c r="A915" s="23" t="s">
        <v>14</v>
      </c>
      <c r="B915" s="23" t="s">
        <v>5764</v>
      </c>
      <c r="C915" s="23" t="s">
        <v>5766</v>
      </c>
      <c r="D915" s="23" t="s">
        <v>5881</v>
      </c>
      <c r="E915" s="23" t="s">
        <v>5882</v>
      </c>
      <c r="F915" s="27">
        <v>0.25</v>
      </c>
      <c r="G915" s="24">
        <v>1</v>
      </c>
      <c r="H915" s="25">
        <v>65.007000000000005</v>
      </c>
      <c r="I915" s="25">
        <v>26.902799999999999</v>
      </c>
      <c r="J915" s="26">
        <v>1040</v>
      </c>
      <c r="K915" s="26">
        <v>260</v>
      </c>
      <c r="L915" s="27">
        <v>0.4138</v>
      </c>
      <c r="M915" s="28">
        <v>1.2885598700000001</v>
      </c>
      <c r="N915" s="29">
        <v>0.75</v>
      </c>
      <c r="O915" s="31" t="s">
        <v>42</v>
      </c>
      <c r="P915" s="31">
        <v>0.41795486669999998</v>
      </c>
      <c r="Q915" s="31">
        <v>0.3</v>
      </c>
      <c r="R915" s="42"/>
      <c r="S915" s="27">
        <f>IF(A915="placement",MIN(P915,IF(R915="",Q915,R915)),"")</f>
        <v>0.3</v>
      </c>
      <c r="T915" s="28">
        <f>IF($A915="placement",S915*J915,"")</f>
        <v>312</v>
      </c>
      <c r="U915" s="26">
        <f>IF($A915="placement",T915,IF($A915="site",SUMIF($C:$C,$C915,$T:$T),IF($A915="user",SUMIF($B:$B,$B915,$T:$T),SUM($T:$T))))</f>
        <v>312</v>
      </c>
      <c r="V915" s="27">
        <f>U915/J915</f>
        <v>0.3</v>
      </c>
    </row>
    <row r="916" spans="1:22" x14ac:dyDescent="0.3">
      <c r="A916" s="23" t="s">
        <v>14</v>
      </c>
      <c r="B916" s="23" t="s">
        <v>678</v>
      </c>
      <c r="C916" s="23" t="s">
        <v>680</v>
      </c>
      <c r="D916" s="23" t="s">
        <v>840</v>
      </c>
      <c r="E916" s="23" t="s">
        <v>841</v>
      </c>
      <c r="F916" s="27">
        <v>0.25</v>
      </c>
      <c r="G916" s="24">
        <v>1</v>
      </c>
      <c r="H916" s="25">
        <v>95.475099999999998</v>
      </c>
      <c r="I916" s="25">
        <v>53.640799999999999</v>
      </c>
      <c r="J916" s="26">
        <v>1034</v>
      </c>
      <c r="K916" s="26">
        <v>259</v>
      </c>
      <c r="L916" s="27">
        <v>0.56179999999999997</v>
      </c>
      <c r="M916" s="28">
        <v>0.64284905999999997</v>
      </c>
      <c r="N916" s="29">
        <v>0.25</v>
      </c>
      <c r="O916" s="31" t="s">
        <v>12</v>
      </c>
      <c r="P916" s="31">
        <v>0.61110622029999995</v>
      </c>
      <c r="Q916" s="31">
        <v>0.25</v>
      </c>
      <c r="R916" s="42">
        <v>0.3</v>
      </c>
      <c r="S916" s="27">
        <f>IF(A916="placement",MIN(P916,IF(R916="",Q916,R916)),"")</f>
        <v>0.3</v>
      </c>
      <c r="T916" s="28">
        <f>IF($A916="placement",S916*J916,"")</f>
        <v>310.2</v>
      </c>
      <c r="U916" s="26">
        <f>IF($A916="placement",T916,IF($A916="site",SUMIF($C:$C,$C916,$T:$T),IF($A916="user",SUMIF($B:$B,$B916,$T:$T),SUM($T:$T))))</f>
        <v>310.2</v>
      </c>
      <c r="V916" s="27">
        <f>U916/J916</f>
        <v>0.3</v>
      </c>
    </row>
    <row r="917" spans="1:22" hidden="1" x14ac:dyDescent="0.3">
      <c r="A917" s="23" t="s">
        <v>14</v>
      </c>
      <c r="B917" s="23" t="s">
        <v>4710</v>
      </c>
      <c r="C917" s="23" t="s">
        <v>4712</v>
      </c>
      <c r="D917" s="23" t="s">
        <v>4735</v>
      </c>
      <c r="E917" s="23" t="s">
        <v>4736</v>
      </c>
      <c r="F917" s="27">
        <v>0.25</v>
      </c>
      <c r="G917" s="24">
        <v>1</v>
      </c>
      <c r="H917" s="25">
        <v>317.14659999999998</v>
      </c>
      <c r="I917" s="25">
        <v>25.3706</v>
      </c>
      <c r="J917" s="26">
        <v>1034</v>
      </c>
      <c r="K917" s="26">
        <v>253</v>
      </c>
      <c r="L917" s="27">
        <v>0.08</v>
      </c>
      <c r="M917" s="28">
        <v>1.3586900500000001</v>
      </c>
      <c r="N917" s="29">
        <v>1</v>
      </c>
      <c r="O917" s="31" t="s">
        <v>12</v>
      </c>
      <c r="P917" s="31">
        <v>0.26399696309999998</v>
      </c>
      <c r="Q917" s="31">
        <v>0.249999999999999</v>
      </c>
      <c r="R917" s="42"/>
      <c r="S917" s="27">
        <f>IF(A917="placement",MIN(P917,IF(R917="",Q917,R917)),"")</f>
        <v>0.249999999999999</v>
      </c>
      <c r="T917" s="28">
        <f>IF($A917="placement",S917*J917,"")</f>
        <v>258.49999999999898</v>
      </c>
      <c r="U917" s="26">
        <f>IF($A917="placement",T917,IF($A917="site",SUMIF($C:$C,$C917,$T:$T),IF($A917="user",SUMIF($B:$B,$B917,$T:$T),SUM($T:$T))))</f>
        <v>258.49999999999898</v>
      </c>
      <c r="V917" s="27">
        <f>U917/J917</f>
        <v>0.249999999999999</v>
      </c>
    </row>
    <row r="918" spans="1:22" x14ac:dyDescent="0.3">
      <c r="A918" s="23" t="s">
        <v>14</v>
      </c>
      <c r="B918" s="23" t="s">
        <v>3266</v>
      </c>
      <c r="C918" s="23" t="s">
        <v>3268</v>
      </c>
      <c r="D918" s="23" t="s">
        <v>3289</v>
      </c>
      <c r="E918" s="23" t="s">
        <v>3290</v>
      </c>
      <c r="F918" s="27">
        <v>0.15</v>
      </c>
      <c r="G918" s="24">
        <v>1</v>
      </c>
      <c r="H918" s="25">
        <v>1865.5739000000001</v>
      </c>
      <c r="I918" s="25">
        <v>32.904899999999998</v>
      </c>
      <c r="J918" s="26">
        <v>1033</v>
      </c>
      <c r="K918" s="26">
        <v>155</v>
      </c>
      <c r="L918" s="27">
        <v>1.7600000000000001E-2</v>
      </c>
      <c r="M918" s="28">
        <v>1.0465002000000001</v>
      </c>
      <c r="N918" s="29">
        <v>0.4</v>
      </c>
      <c r="O918" s="31" t="s">
        <v>42</v>
      </c>
      <c r="P918" s="31">
        <v>0.61777360339999998</v>
      </c>
      <c r="Q918" s="31">
        <v>0.15</v>
      </c>
      <c r="R918" s="42">
        <v>0.3</v>
      </c>
      <c r="S918" s="27">
        <f>IF(A918="placement",MIN(P918,IF(R918="",Q918,R918)),"")</f>
        <v>0.3</v>
      </c>
      <c r="T918" s="28">
        <f>IF($A918="placement",S918*J918,"")</f>
        <v>309.89999999999998</v>
      </c>
      <c r="U918" s="26">
        <f>IF($A918="placement",T918,IF($A918="site",SUMIF($C:$C,$C918,$T:$T),IF($A918="user",SUMIF($B:$B,$B918,$T:$T),SUM($T:$T))))</f>
        <v>309.89999999999998</v>
      </c>
      <c r="V918" s="27">
        <f>U918/J918</f>
        <v>0.3</v>
      </c>
    </row>
    <row r="919" spans="1:22" hidden="1" x14ac:dyDescent="0.3">
      <c r="A919" s="23" t="s">
        <v>14</v>
      </c>
      <c r="B919" s="23" t="s">
        <v>8342</v>
      </c>
      <c r="C919" s="23" t="s">
        <v>8343</v>
      </c>
      <c r="D919" s="23" t="s">
        <v>8347</v>
      </c>
      <c r="E919" s="23" t="s">
        <v>10362</v>
      </c>
      <c r="F919" s="27">
        <v>0.25</v>
      </c>
      <c r="G919" s="24">
        <v>1</v>
      </c>
      <c r="H919" s="25">
        <v>89.5017</v>
      </c>
      <c r="I919" s="25">
        <v>16.861999999999998</v>
      </c>
      <c r="J919" s="26">
        <v>1032</v>
      </c>
      <c r="K919" s="26">
        <v>246</v>
      </c>
      <c r="L919" s="27">
        <v>0.18840000000000001</v>
      </c>
      <c r="M919" s="28">
        <v>2.0403290599999999</v>
      </c>
      <c r="N919" s="29">
        <v>1.5</v>
      </c>
      <c r="O919" s="31" t="s">
        <v>12</v>
      </c>
      <c r="P919" s="31">
        <v>0.2648244682</v>
      </c>
      <c r="Q919" s="31">
        <v>0.25</v>
      </c>
      <c r="R919" s="42"/>
      <c r="S919" s="27">
        <f>IF(A919="placement",MIN(P919,IF(R919="",Q919,R919)),"")</f>
        <v>0.25</v>
      </c>
      <c r="T919" s="28">
        <f>IF($A919="placement",S919*J919,"")</f>
        <v>258</v>
      </c>
      <c r="U919" s="26">
        <f>IF($A919="placement",T919,IF($A919="site",SUMIF($C:$C,$C919,$T:$T),IF($A919="user",SUMIF($B:$B,$B919,$T:$T),SUM($T:$T))))</f>
        <v>258</v>
      </c>
      <c r="V919" s="27">
        <f>U919/J919</f>
        <v>0.25</v>
      </c>
    </row>
    <row r="920" spans="1:22" hidden="1" x14ac:dyDescent="0.3">
      <c r="A920" s="23" t="s">
        <v>14</v>
      </c>
      <c r="B920" s="23" t="s">
        <v>3266</v>
      </c>
      <c r="C920" s="23" t="s">
        <v>3268</v>
      </c>
      <c r="D920" s="23" t="s">
        <v>10123</v>
      </c>
      <c r="E920" s="23" t="s">
        <v>10124</v>
      </c>
      <c r="F920" s="27">
        <v>0.25</v>
      </c>
      <c r="G920" s="24">
        <v>1</v>
      </c>
      <c r="H920" s="25">
        <v>150.6224</v>
      </c>
      <c r="I920" s="25">
        <v>22.090399999999999</v>
      </c>
      <c r="J920" s="26">
        <v>1031</v>
      </c>
      <c r="K920" s="26">
        <v>203</v>
      </c>
      <c r="L920" s="27">
        <v>0.1467</v>
      </c>
      <c r="M920" s="28">
        <v>1.5559148300000001</v>
      </c>
      <c r="N920" s="29">
        <v>1.25</v>
      </c>
      <c r="O920" s="31" t="s">
        <v>12</v>
      </c>
      <c r="P920" s="31">
        <v>0.1966141233</v>
      </c>
      <c r="Q920" s="31">
        <v>0.19661412331927</v>
      </c>
      <c r="R920" s="42"/>
      <c r="S920" s="27">
        <f>IF(A920="placement",MIN(P920,IF(R920="",Q920,R920)),"")</f>
        <v>0.1966141233</v>
      </c>
      <c r="T920" s="28">
        <f>IF($A920="placement",S920*J920,"")</f>
        <v>202.7091611223</v>
      </c>
      <c r="U920" s="26">
        <f>IF($A920="placement",T920,IF($A920="site",SUMIF($C:$C,$C920,$T:$T),IF($A920="user",SUMIF($B:$B,$B920,$T:$T),SUM($T:$T))))</f>
        <v>202.7091611223</v>
      </c>
      <c r="V920" s="27">
        <f>U920/J920</f>
        <v>0.1966141233</v>
      </c>
    </row>
    <row r="921" spans="1:22" hidden="1" x14ac:dyDescent="0.3">
      <c r="A921" s="23" t="s">
        <v>14</v>
      </c>
      <c r="B921" s="23" t="s">
        <v>8238</v>
      </c>
      <c r="C921" s="23" t="s">
        <v>8239</v>
      </c>
      <c r="D921" s="23" t="s">
        <v>8260</v>
      </c>
      <c r="E921" s="23" t="s">
        <v>6801</v>
      </c>
      <c r="F921" s="27">
        <v>0.33</v>
      </c>
      <c r="G921" s="24">
        <v>1</v>
      </c>
      <c r="H921" s="25">
        <v>148.07499999999999</v>
      </c>
      <c r="I921" s="25">
        <v>17.633400000000002</v>
      </c>
      <c r="J921" s="26">
        <v>1029</v>
      </c>
      <c r="K921" s="26">
        <v>235</v>
      </c>
      <c r="L921" s="27">
        <v>0.1191</v>
      </c>
      <c r="M921" s="28">
        <v>1.94500115</v>
      </c>
      <c r="N921" s="29">
        <v>1.5</v>
      </c>
      <c r="O921" s="31" t="s">
        <v>12</v>
      </c>
      <c r="P921" s="31">
        <v>0.2287922315</v>
      </c>
      <c r="Q921" s="31">
        <v>0.22879223153446099</v>
      </c>
      <c r="R921" s="42"/>
      <c r="S921" s="27">
        <f>IF(A921="placement",MIN(P921,IF(R921="",Q921,R921)),"")</f>
        <v>0.2287922315</v>
      </c>
      <c r="T921" s="28">
        <f>IF($A921="placement",S921*J921,"")</f>
        <v>235.4272062135</v>
      </c>
      <c r="U921" s="26">
        <f>IF($A921="placement",T921,IF($A921="site",SUMIF($C:$C,$C921,$T:$T),IF($A921="user",SUMIF($B:$B,$B921,$T:$T),SUM($T:$T))))</f>
        <v>235.4272062135</v>
      </c>
      <c r="V921" s="27">
        <f>U921/J921</f>
        <v>0.2287922315</v>
      </c>
    </row>
    <row r="922" spans="1:22" x14ac:dyDescent="0.3">
      <c r="A922" s="23" t="s">
        <v>14</v>
      </c>
      <c r="B922" s="23" t="s">
        <v>3266</v>
      </c>
      <c r="C922" s="23" t="s">
        <v>3268</v>
      </c>
      <c r="D922" s="23" t="s">
        <v>3394</v>
      </c>
      <c r="E922" s="23" t="s">
        <v>3395</v>
      </c>
      <c r="F922" s="27">
        <v>0.25</v>
      </c>
      <c r="G922" s="24">
        <v>1</v>
      </c>
      <c r="H922" s="25">
        <v>239.1848</v>
      </c>
      <c r="I922" s="25">
        <v>26.842099999999999</v>
      </c>
      <c r="J922" s="26">
        <v>1028</v>
      </c>
      <c r="K922" s="26">
        <v>257</v>
      </c>
      <c r="L922" s="27">
        <v>0.11219999999999999</v>
      </c>
      <c r="M922" s="28">
        <v>1.27706645</v>
      </c>
      <c r="N922" s="29">
        <v>0.75</v>
      </c>
      <c r="O922" s="31" t="s">
        <v>12</v>
      </c>
      <c r="P922" s="31">
        <v>0.4127165411</v>
      </c>
      <c r="Q922" s="31">
        <v>0.25</v>
      </c>
      <c r="R922" s="42">
        <v>0.4</v>
      </c>
      <c r="S922" s="27">
        <f>IF(A922="placement",MIN(P922,IF(R922="",Q922,R922)),"")</f>
        <v>0.4</v>
      </c>
      <c r="T922" s="28">
        <f>IF($A922="placement",S922*J922,"")</f>
        <v>411.20000000000005</v>
      </c>
      <c r="U922" s="26">
        <f>IF($A922="placement",T922,IF($A922="site",SUMIF($C:$C,$C922,$T:$T),IF($A922="user",SUMIF($B:$B,$B922,$T:$T),SUM($T:$T))))</f>
        <v>411.20000000000005</v>
      </c>
      <c r="V922" s="27">
        <f>U922/J922</f>
        <v>0.4</v>
      </c>
    </row>
    <row r="923" spans="1:22" x14ac:dyDescent="0.3">
      <c r="A923" s="23" t="s">
        <v>14</v>
      </c>
      <c r="B923" s="23" t="s">
        <v>4328</v>
      </c>
      <c r="C923" s="23" t="s">
        <v>4329</v>
      </c>
      <c r="D923" s="23" t="s">
        <v>4332</v>
      </c>
      <c r="E923" s="23" t="s">
        <v>10188</v>
      </c>
      <c r="F923" s="27">
        <v>0.25</v>
      </c>
      <c r="G923" s="24">
        <v>1</v>
      </c>
      <c r="H923" s="25">
        <v>762.83159999999998</v>
      </c>
      <c r="I923" s="25">
        <v>154.40029999999999</v>
      </c>
      <c r="J923" s="26">
        <v>1027</v>
      </c>
      <c r="K923" s="26">
        <v>257</v>
      </c>
      <c r="L923" s="27">
        <v>0.2024</v>
      </c>
      <c r="M923" s="28">
        <v>0.22166132</v>
      </c>
      <c r="N923" s="29">
        <v>0.1</v>
      </c>
      <c r="O923" s="31" t="s">
        <v>12</v>
      </c>
      <c r="P923" s="31">
        <v>0.5488613027</v>
      </c>
      <c r="Q923" s="31">
        <v>0.25</v>
      </c>
      <c r="R923" s="42">
        <v>0.3</v>
      </c>
      <c r="S923" s="27">
        <f>IF(A923="placement",MIN(P923,IF(R923="",Q923,R923)),"")</f>
        <v>0.3</v>
      </c>
      <c r="T923" s="28">
        <f>IF($A923="placement",S923*J923,"")</f>
        <v>308.09999999999997</v>
      </c>
      <c r="U923" s="26">
        <f>IF($A923="placement",T923,IF($A923="site",SUMIF($C:$C,$C923,$T:$T),IF($A923="user",SUMIF($B:$B,$B923,$T:$T),SUM($T:$T))))</f>
        <v>308.09999999999997</v>
      </c>
      <c r="V923" s="27">
        <f>U923/J923</f>
        <v>0.3</v>
      </c>
    </row>
    <row r="924" spans="1:22" x14ac:dyDescent="0.3">
      <c r="A924" s="23" t="s">
        <v>14</v>
      </c>
      <c r="B924" s="23" t="s">
        <v>678</v>
      </c>
      <c r="C924" s="23" t="s">
        <v>680</v>
      </c>
      <c r="D924" s="23" t="s">
        <v>948</v>
      </c>
      <c r="E924" s="23" t="s">
        <v>949</v>
      </c>
      <c r="F924" s="27">
        <v>0.33</v>
      </c>
      <c r="G924" s="24">
        <v>1</v>
      </c>
      <c r="H924" s="25">
        <v>109.4633</v>
      </c>
      <c r="I924" s="25">
        <v>38.230600000000003</v>
      </c>
      <c r="J924" s="26">
        <v>1026</v>
      </c>
      <c r="K924" s="26">
        <v>339</v>
      </c>
      <c r="L924" s="27">
        <v>0.3493</v>
      </c>
      <c r="M924" s="28">
        <v>0.89473234000000001</v>
      </c>
      <c r="N924" s="29">
        <v>0.35</v>
      </c>
      <c r="O924" s="31" t="s">
        <v>12</v>
      </c>
      <c r="P924" s="31">
        <v>0.60882156040000002</v>
      </c>
      <c r="Q924" s="31">
        <v>0.33</v>
      </c>
      <c r="R924" s="42">
        <v>0.3</v>
      </c>
      <c r="S924" s="27">
        <f>IF(A924="placement",MIN(P924,IF(R924="",Q924,R924)),"")</f>
        <v>0.3</v>
      </c>
      <c r="T924" s="28">
        <f>IF($A924="placement",S924*J924,"")</f>
        <v>307.8</v>
      </c>
      <c r="U924" s="26">
        <f>IF($A924="placement",T924,IF($A924="site",SUMIF($C:$C,$C924,$T:$T),IF($A924="user",SUMIF($B:$B,$B924,$T:$T),SUM($T:$T))))</f>
        <v>307.8</v>
      </c>
      <c r="V924" s="27">
        <f>U924/J924</f>
        <v>0.3</v>
      </c>
    </row>
    <row r="925" spans="1:22" hidden="1" x14ac:dyDescent="0.3">
      <c r="A925" s="23" t="s">
        <v>14</v>
      </c>
      <c r="B925" s="23" t="s">
        <v>3053</v>
      </c>
      <c r="C925" s="23" t="s">
        <v>3055</v>
      </c>
      <c r="D925" s="23" t="s">
        <v>3063</v>
      </c>
      <c r="E925" s="23" t="s">
        <v>3064</v>
      </c>
      <c r="F925" s="27">
        <v>0.25</v>
      </c>
      <c r="G925" s="24">
        <v>1</v>
      </c>
      <c r="H925" s="25">
        <v>240.4136</v>
      </c>
      <c r="I925" s="25">
        <v>94.799099999999996</v>
      </c>
      <c r="J925" s="26">
        <v>1025</v>
      </c>
      <c r="K925" s="26">
        <v>256</v>
      </c>
      <c r="L925" s="27">
        <v>0.39429999999999998</v>
      </c>
      <c r="M925" s="28">
        <v>0.36036452000000002</v>
      </c>
      <c r="N925" s="29">
        <v>0.15</v>
      </c>
      <c r="O925" s="31" t="s">
        <v>12</v>
      </c>
      <c r="P925" s="31">
        <v>0.58375479929999996</v>
      </c>
      <c r="Q925" s="31">
        <v>0.25</v>
      </c>
      <c r="R925" s="42"/>
      <c r="S925" s="27">
        <f>IF(A925="placement",MIN(P925,IF(R925="",Q925,R925)),"")</f>
        <v>0.25</v>
      </c>
      <c r="T925" s="28">
        <f>IF($A925="placement",S925*J925,"")</f>
        <v>256.25</v>
      </c>
      <c r="U925" s="26">
        <f>IF($A925="placement",T925,IF($A925="site",SUMIF($C:$C,$C925,$T:$T),IF($A925="user",SUMIF($B:$B,$B925,$T:$T),SUM($T:$T))))</f>
        <v>256.25</v>
      </c>
      <c r="V925" s="27">
        <f>U925/J925</f>
        <v>0.25</v>
      </c>
    </row>
    <row r="926" spans="1:22" hidden="1" x14ac:dyDescent="0.3">
      <c r="A926" s="23" t="s">
        <v>14</v>
      </c>
      <c r="B926" s="23" t="s">
        <v>53</v>
      </c>
      <c r="C926" s="23" t="s">
        <v>55</v>
      </c>
      <c r="D926" s="23" t="s">
        <v>91</v>
      </c>
      <c r="E926" s="23" t="s">
        <v>92</v>
      </c>
      <c r="F926" s="27">
        <v>0.15</v>
      </c>
      <c r="G926" s="24">
        <v>1</v>
      </c>
      <c r="H926" s="25">
        <v>327.89420000000001</v>
      </c>
      <c r="I926" s="25">
        <v>188.15969999999999</v>
      </c>
      <c r="J926" s="26">
        <v>1022</v>
      </c>
      <c r="K926" s="26">
        <v>153</v>
      </c>
      <c r="L926" s="27">
        <v>0.57379999999999998</v>
      </c>
      <c r="M926" s="28">
        <v>0.18110222000000001</v>
      </c>
      <c r="N926" s="29">
        <v>0.1</v>
      </c>
      <c r="O926" s="31" t="s">
        <v>42</v>
      </c>
      <c r="P926" s="31">
        <v>0.44782566769999999</v>
      </c>
      <c r="Q926" s="31">
        <v>0.15</v>
      </c>
      <c r="R926" s="42"/>
      <c r="S926" s="27">
        <f>IF(A926="placement",MIN(P926,IF(R926="",Q926,R926)),"")</f>
        <v>0.15</v>
      </c>
      <c r="T926" s="28">
        <f>IF($A926="placement",S926*J926,"")</f>
        <v>153.29999999999998</v>
      </c>
      <c r="U926" s="26">
        <f>IF($A926="placement",T926,IF($A926="site",SUMIF($C:$C,$C926,$T:$T),IF($A926="user",SUMIF($B:$B,$B926,$T:$T),SUM($T:$T))))</f>
        <v>153.29999999999998</v>
      </c>
      <c r="V926" s="27">
        <f>U926/J926</f>
        <v>0.15</v>
      </c>
    </row>
    <row r="927" spans="1:22" x14ac:dyDescent="0.3">
      <c r="A927" s="23" t="s">
        <v>14</v>
      </c>
      <c r="B927" s="23" t="s">
        <v>1017</v>
      </c>
      <c r="C927" s="23" t="s">
        <v>1019</v>
      </c>
      <c r="D927" s="23" t="s">
        <v>1084</v>
      </c>
      <c r="E927" s="23" t="s">
        <v>1085</v>
      </c>
      <c r="F927" s="27">
        <v>0.15</v>
      </c>
      <c r="G927" s="24">
        <v>1</v>
      </c>
      <c r="H927" s="25">
        <v>89.657399999999996</v>
      </c>
      <c r="I927" s="25">
        <v>24.136600000000001</v>
      </c>
      <c r="J927" s="26">
        <v>1022</v>
      </c>
      <c r="K927" s="26">
        <v>153</v>
      </c>
      <c r="L927" s="27">
        <v>0.26919999999999999</v>
      </c>
      <c r="M927" s="28">
        <v>1.4108226399999999</v>
      </c>
      <c r="N927" s="29">
        <v>1.1000000000000001</v>
      </c>
      <c r="O927" s="31" t="s">
        <v>42</v>
      </c>
      <c r="P927" s="31">
        <v>0.2203130509</v>
      </c>
      <c r="Q927" s="31">
        <v>0.15</v>
      </c>
      <c r="R927" s="42">
        <v>0.22</v>
      </c>
      <c r="S927" s="27">
        <f>IF(A927="placement",MIN(P927,IF(R927="",Q927,R927)),"")</f>
        <v>0.22</v>
      </c>
      <c r="T927" s="28">
        <f>IF($A927="placement",S927*J927,"")</f>
        <v>224.84</v>
      </c>
      <c r="U927" s="26">
        <f>IF($A927="placement",T927,IF($A927="site",SUMIF($C:$C,$C927,$T:$T),IF($A927="user",SUMIF($B:$B,$B927,$T:$T),SUM($T:$T))))</f>
        <v>224.84</v>
      </c>
      <c r="V927" s="27">
        <f>U927/J927</f>
        <v>0.22</v>
      </c>
    </row>
    <row r="928" spans="1:22" hidden="1" x14ac:dyDescent="0.3">
      <c r="A928" s="23" t="s">
        <v>14</v>
      </c>
      <c r="B928" s="23" t="s">
        <v>3643</v>
      </c>
      <c r="C928" s="23" t="s">
        <v>3645</v>
      </c>
      <c r="D928" s="23" t="s">
        <v>3646</v>
      </c>
      <c r="E928" s="23" t="s">
        <v>3647</v>
      </c>
      <c r="F928" s="27">
        <v>0.25</v>
      </c>
      <c r="G928" s="24">
        <v>1</v>
      </c>
      <c r="H928" s="25">
        <v>75.415899999999993</v>
      </c>
      <c r="I928" s="25">
        <v>22.616599999999998</v>
      </c>
      <c r="J928" s="26">
        <v>1021</v>
      </c>
      <c r="K928" s="26">
        <v>255</v>
      </c>
      <c r="L928" s="27">
        <v>0.2999</v>
      </c>
      <c r="M928" s="28">
        <v>1.5052360499999999</v>
      </c>
      <c r="N928" s="29">
        <v>0.5</v>
      </c>
      <c r="O928" s="31" t="s">
        <v>12</v>
      </c>
      <c r="P928" s="31">
        <v>0.66782618510000002</v>
      </c>
      <c r="Q928" s="31">
        <v>0.25</v>
      </c>
      <c r="R928" s="42"/>
      <c r="S928" s="27">
        <f>IF(A928="placement",MIN(P928,IF(R928="",Q928,R928)),"")</f>
        <v>0.25</v>
      </c>
      <c r="T928" s="28">
        <f>IF($A928="placement",S928*J928,"")</f>
        <v>255.25</v>
      </c>
      <c r="U928" s="26">
        <f>IF($A928="placement",T928,IF($A928="site",SUMIF($C:$C,$C928,$T:$T),IF($A928="user",SUMIF($B:$B,$B928,$T:$T),SUM($T:$T))))</f>
        <v>255.25</v>
      </c>
      <c r="V928" s="27">
        <f>U928/J928</f>
        <v>0.25</v>
      </c>
    </row>
    <row r="929" spans="1:22" x14ac:dyDescent="0.3">
      <c r="A929" s="23" t="s">
        <v>14</v>
      </c>
      <c r="B929" s="23" t="s">
        <v>9314</v>
      </c>
      <c r="C929" s="23" t="s">
        <v>9316</v>
      </c>
      <c r="D929" s="23" t="s">
        <v>9321</v>
      </c>
      <c r="E929" s="23" t="s">
        <v>9322</v>
      </c>
      <c r="F929" s="27">
        <v>0.15</v>
      </c>
      <c r="G929" s="24">
        <v>1</v>
      </c>
      <c r="H929" s="25">
        <v>246.5249</v>
      </c>
      <c r="I929" s="25">
        <v>13.7631</v>
      </c>
      <c r="J929" s="26">
        <v>1021</v>
      </c>
      <c r="K929" s="26">
        <v>153</v>
      </c>
      <c r="L929" s="27">
        <v>5.5800000000000002E-2</v>
      </c>
      <c r="M929" s="28">
        <v>2.47393698</v>
      </c>
      <c r="N929" s="29">
        <v>2</v>
      </c>
      <c r="O929" s="31" t="s">
        <v>42</v>
      </c>
      <c r="P929" s="31">
        <v>0.19157197109999999</v>
      </c>
      <c r="Q929" s="31">
        <v>0.15</v>
      </c>
      <c r="R929" s="42">
        <v>0.19</v>
      </c>
      <c r="S929" s="27">
        <f>IF(A929="placement",MIN(P929,IF(R929="",Q929,R929)),"")</f>
        <v>0.19</v>
      </c>
      <c r="T929" s="28">
        <f>IF($A929="placement",S929*J929,"")</f>
        <v>193.99</v>
      </c>
      <c r="U929" s="26">
        <f>IF($A929="placement",T929,IF($A929="site",SUMIF($C:$C,$C929,$T:$T),IF($A929="user",SUMIF($B:$B,$B929,$T:$T),SUM($T:$T))))</f>
        <v>193.99</v>
      </c>
      <c r="V929" s="27">
        <f>U929/J929</f>
        <v>0.19</v>
      </c>
    </row>
    <row r="930" spans="1:22" x14ac:dyDescent="0.3">
      <c r="A930" s="23" t="s">
        <v>14</v>
      </c>
      <c r="B930" s="23" t="s">
        <v>3593</v>
      </c>
      <c r="C930" s="23" t="s">
        <v>3595</v>
      </c>
      <c r="D930" s="23" t="s">
        <v>3628</v>
      </c>
      <c r="E930" s="23" t="s">
        <v>3629</v>
      </c>
      <c r="F930" s="27">
        <v>0.25</v>
      </c>
      <c r="G930" s="24">
        <v>1</v>
      </c>
      <c r="H930" s="25">
        <v>47.313200000000002</v>
      </c>
      <c r="I930" s="25">
        <v>23.8414</v>
      </c>
      <c r="J930" s="26">
        <v>1020</v>
      </c>
      <c r="K930" s="26">
        <v>255</v>
      </c>
      <c r="L930" s="27">
        <v>0.50390000000000001</v>
      </c>
      <c r="M930" s="28">
        <v>1.4257813500000001</v>
      </c>
      <c r="N930" s="29">
        <v>0.6</v>
      </c>
      <c r="O930" s="31" t="s">
        <v>42</v>
      </c>
      <c r="P930" s="31">
        <v>0.57917811259999996</v>
      </c>
      <c r="Q930" s="31">
        <v>0.25</v>
      </c>
      <c r="R930" s="42">
        <v>0.3</v>
      </c>
      <c r="S930" s="27">
        <f>IF(A930="placement",MIN(P930,IF(R930="",Q930,R930)),"")</f>
        <v>0.3</v>
      </c>
      <c r="T930" s="28">
        <f>IF($A930="placement",S930*J930,"")</f>
        <v>306</v>
      </c>
      <c r="U930" s="26">
        <f>IF($A930="placement",T930,IF($A930="site",SUMIF($C:$C,$C930,$T:$T),IF($A930="user",SUMIF($B:$B,$B930,$T:$T),SUM($T:$T))))</f>
        <v>306</v>
      </c>
      <c r="V930" s="27">
        <f>U930/J930</f>
        <v>0.3</v>
      </c>
    </row>
    <row r="931" spans="1:22" hidden="1" x14ac:dyDescent="0.3">
      <c r="A931" s="23" t="s">
        <v>14</v>
      </c>
      <c r="B931" s="23" t="s">
        <v>2238</v>
      </c>
      <c r="C931" s="23" t="s">
        <v>2240</v>
      </c>
      <c r="D931" s="23" t="s">
        <v>9989</v>
      </c>
      <c r="E931" s="23" t="s">
        <v>9990</v>
      </c>
      <c r="F931" s="27">
        <v>0.25</v>
      </c>
      <c r="G931" s="24">
        <v>1</v>
      </c>
      <c r="H931" s="25">
        <v>462.0951</v>
      </c>
      <c r="I931" s="25">
        <v>25.378699999999998</v>
      </c>
      <c r="J931" s="26">
        <v>1018</v>
      </c>
      <c r="K931" s="26">
        <v>251</v>
      </c>
      <c r="L931" s="27">
        <v>5.4899999999999997E-2</v>
      </c>
      <c r="M931" s="28">
        <v>1.3375539700000001</v>
      </c>
      <c r="N931" s="29">
        <v>1</v>
      </c>
      <c r="O931" s="31" t="s">
        <v>12</v>
      </c>
      <c r="P931" s="31">
        <v>0.25236661560000001</v>
      </c>
      <c r="Q931" s="31">
        <v>0.25</v>
      </c>
      <c r="R931" s="42"/>
      <c r="S931" s="27">
        <f>IF(A931="placement",MIN(P931,IF(R931="",Q931,R931)),"")</f>
        <v>0.25</v>
      </c>
      <c r="T931" s="28">
        <f>IF($A931="placement",S931*J931,"")</f>
        <v>254.5</v>
      </c>
      <c r="U931" s="26">
        <f>IF($A931="placement",T931,IF($A931="site",SUMIF($C:$C,$C931,$T:$T),IF($A931="user",SUMIF($B:$B,$B931,$T:$T),SUM($T:$T))))</f>
        <v>254.5</v>
      </c>
      <c r="V931" s="27">
        <f>U931/J931</f>
        <v>0.25</v>
      </c>
    </row>
    <row r="932" spans="1:22" x14ac:dyDescent="0.3">
      <c r="A932" s="23" t="s">
        <v>14</v>
      </c>
      <c r="B932" s="23" t="s">
        <v>4914</v>
      </c>
      <c r="C932" s="23" t="s">
        <v>4915</v>
      </c>
      <c r="D932" s="23" t="s">
        <v>4952</v>
      </c>
      <c r="E932" s="23" t="s">
        <v>4953</v>
      </c>
      <c r="F932" s="27">
        <v>0.05</v>
      </c>
      <c r="G932" s="24">
        <v>1</v>
      </c>
      <c r="H932" s="25">
        <v>29765.224399999999</v>
      </c>
      <c r="I932" s="25">
        <v>1395.7634</v>
      </c>
      <c r="J932" s="26">
        <v>1016</v>
      </c>
      <c r="K932" s="26">
        <v>51</v>
      </c>
      <c r="L932" s="27">
        <v>4.6899999999999997E-2</v>
      </c>
      <c r="M932" s="28">
        <v>2.4271999999999998E-2</v>
      </c>
      <c r="N932" s="29">
        <v>0.01</v>
      </c>
      <c r="O932" s="31" t="s">
        <v>70</v>
      </c>
      <c r="P932" s="31">
        <v>0.58800256799999995</v>
      </c>
      <c r="Q932" s="31">
        <v>0.05</v>
      </c>
      <c r="R932" s="42">
        <v>0.2</v>
      </c>
      <c r="S932" s="27">
        <f>IF(A932="placement",MIN(P932,IF(R932="",Q932,R932)),"")</f>
        <v>0.2</v>
      </c>
      <c r="T932" s="28">
        <f>IF($A932="placement",S932*J932,"")</f>
        <v>203.20000000000002</v>
      </c>
      <c r="U932" s="26">
        <f>IF($A932="placement",T932,IF($A932="site",SUMIF($C:$C,$C932,$T:$T),IF($A932="user",SUMIF($B:$B,$B932,$T:$T),SUM($T:$T))))</f>
        <v>203.20000000000002</v>
      </c>
      <c r="V932" s="27">
        <f>U932/J932</f>
        <v>0.2</v>
      </c>
    </row>
    <row r="933" spans="1:22" x14ac:dyDescent="0.3">
      <c r="A933" s="23" t="s">
        <v>14</v>
      </c>
      <c r="B933" s="23" t="s">
        <v>6586</v>
      </c>
      <c r="C933" s="23" t="s">
        <v>6587</v>
      </c>
      <c r="D933" s="23" t="s">
        <v>6592</v>
      </c>
      <c r="E933" s="23" t="s">
        <v>6593</v>
      </c>
      <c r="F933" s="27">
        <v>0.25</v>
      </c>
      <c r="G933" s="24">
        <v>1</v>
      </c>
      <c r="H933" s="25">
        <v>58.116900000000001</v>
      </c>
      <c r="I933" s="25">
        <v>21.621300000000002</v>
      </c>
      <c r="J933" s="26">
        <v>1016</v>
      </c>
      <c r="K933" s="26">
        <v>254</v>
      </c>
      <c r="L933" s="27">
        <v>0.372</v>
      </c>
      <c r="M933" s="28">
        <v>1.56588415</v>
      </c>
      <c r="N933" s="29">
        <v>0.9</v>
      </c>
      <c r="O933" s="31" t="s">
        <v>12</v>
      </c>
      <c r="P933" s="31">
        <v>0.42524483639999999</v>
      </c>
      <c r="Q933" s="31">
        <v>0.25</v>
      </c>
      <c r="R933" s="42">
        <v>0.35</v>
      </c>
      <c r="S933" s="27">
        <f>IF(A933="placement",MIN(P933,IF(R933="",Q933,R933)),"")</f>
        <v>0.35</v>
      </c>
      <c r="T933" s="28">
        <f>IF($A933="placement",S933*J933,"")</f>
        <v>355.59999999999997</v>
      </c>
      <c r="U933" s="26">
        <f>IF($A933="placement",T933,IF($A933="site",SUMIF($C:$C,$C933,$T:$T),IF($A933="user",SUMIF($B:$B,$B933,$T:$T),SUM($T:$T))))</f>
        <v>355.59999999999997</v>
      </c>
      <c r="V933" s="27">
        <f>U933/J933</f>
        <v>0.35</v>
      </c>
    </row>
    <row r="934" spans="1:22" hidden="1" x14ac:dyDescent="0.3">
      <c r="A934" s="23" t="s">
        <v>14</v>
      </c>
      <c r="B934" s="23" t="s">
        <v>3266</v>
      </c>
      <c r="C934" s="23" t="s">
        <v>3268</v>
      </c>
      <c r="D934" s="23" t="s">
        <v>3504</v>
      </c>
      <c r="E934" s="23" t="s">
        <v>3505</v>
      </c>
      <c r="F934" s="27">
        <v>0.05</v>
      </c>
      <c r="G934" s="24">
        <v>1</v>
      </c>
      <c r="H934" s="25">
        <v>49.496200000000002</v>
      </c>
      <c r="I934" s="25">
        <v>11.568199999999999</v>
      </c>
      <c r="J934" s="26">
        <v>1015</v>
      </c>
      <c r="K934" s="26">
        <v>51</v>
      </c>
      <c r="L934" s="27">
        <v>0.23369999999999999</v>
      </c>
      <c r="M934" s="28">
        <v>2.9259355999999999</v>
      </c>
      <c r="N934" s="29">
        <v>2.75</v>
      </c>
      <c r="O934" s="31" t="s">
        <v>70</v>
      </c>
      <c r="P934" s="31">
        <v>6.0129689600000001E-2</v>
      </c>
      <c r="Q934" s="31">
        <v>0.05</v>
      </c>
      <c r="R934" s="42"/>
      <c r="S934" s="27">
        <f>IF(A934="placement",MIN(P934,IF(R934="",Q934,R934)),"")</f>
        <v>0.05</v>
      </c>
      <c r="T934" s="28">
        <f>IF($A934="placement",S934*J934,"")</f>
        <v>50.75</v>
      </c>
      <c r="U934" s="26">
        <f>IF($A934="placement",T934,IF($A934="site",SUMIF($C:$C,$C934,$T:$T),IF($A934="user",SUMIF($B:$B,$B934,$T:$T),SUM($T:$T))))</f>
        <v>50.75</v>
      </c>
      <c r="V934" s="27">
        <f>U934/J934</f>
        <v>0.05</v>
      </c>
    </row>
    <row r="935" spans="1:22" x14ac:dyDescent="0.3">
      <c r="A935" s="23" t="s">
        <v>14</v>
      </c>
      <c r="B935" s="23" t="s">
        <v>4820</v>
      </c>
      <c r="C935" s="23" t="s">
        <v>4822</v>
      </c>
      <c r="D935" s="23" t="s">
        <v>4843</v>
      </c>
      <c r="E935" s="23" t="s">
        <v>4844</v>
      </c>
      <c r="F935" s="27">
        <v>0.25</v>
      </c>
      <c r="G935" s="24">
        <v>1</v>
      </c>
      <c r="H935" s="25">
        <v>466.57040000000001</v>
      </c>
      <c r="I935" s="25">
        <v>49.761400000000002</v>
      </c>
      <c r="J935" s="26">
        <v>1012</v>
      </c>
      <c r="K935" s="26">
        <v>246</v>
      </c>
      <c r="L935" s="27">
        <v>0.1067</v>
      </c>
      <c r="M935" s="28">
        <v>0.67806332999999996</v>
      </c>
      <c r="N935" s="29">
        <v>0.5</v>
      </c>
      <c r="O935" s="31" t="s">
        <v>12</v>
      </c>
      <c r="P935" s="31">
        <v>0.26260575180000001</v>
      </c>
      <c r="Q935" s="31">
        <v>0.25</v>
      </c>
      <c r="R935" s="42">
        <v>0.26</v>
      </c>
      <c r="S935" s="27">
        <f>IF(A935="placement",MIN(P935,IF(R935="",Q935,R935)),"")</f>
        <v>0.26</v>
      </c>
      <c r="T935" s="28">
        <f>IF($A935="placement",S935*J935,"")</f>
        <v>263.12</v>
      </c>
      <c r="U935" s="26">
        <f>IF($A935="placement",T935,IF($A935="site",SUMIF($C:$C,$C935,$T:$T),IF($A935="user",SUMIF($B:$B,$B935,$T:$T),SUM($T:$T))))</f>
        <v>263.12</v>
      </c>
      <c r="V935" s="27">
        <f>U935/J935</f>
        <v>0.26</v>
      </c>
    </row>
    <row r="936" spans="1:22" hidden="1" x14ac:dyDescent="0.3">
      <c r="A936" s="23" t="s">
        <v>14</v>
      </c>
      <c r="B936" s="23" t="s">
        <v>9124</v>
      </c>
      <c r="C936" s="23" t="s">
        <v>9126</v>
      </c>
      <c r="D936" s="23" t="s">
        <v>9127</v>
      </c>
      <c r="E936" s="23" t="s">
        <v>9128</v>
      </c>
      <c r="F936" s="27">
        <v>0.25</v>
      </c>
      <c r="G936" s="24">
        <v>1</v>
      </c>
      <c r="H936" s="25">
        <v>451.41039999999998</v>
      </c>
      <c r="I936" s="25">
        <v>41.9176</v>
      </c>
      <c r="J936" s="26">
        <v>1011</v>
      </c>
      <c r="K936" s="26">
        <v>194</v>
      </c>
      <c r="L936" s="27">
        <v>9.2899999999999996E-2</v>
      </c>
      <c r="M936" s="28">
        <v>0.80423807999999997</v>
      </c>
      <c r="N936" s="29">
        <v>0.65</v>
      </c>
      <c r="O936" s="31" t="s">
        <v>12</v>
      </c>
      <c r="P936" s="31">
        <v>0.1917816172</v>
      </c>
      <c r="Q936" s="31">
        <v>0.19178161719572101</v>
      </c>
      <c r="R936" s="42"/>
      <c r="S936" s="27">
        <f>IF(A936="placement",MIN(P936,IF(R936="",Q936,R936)),"")</f>
        <v>0.19178161719572101</v>
      </c>
      <c r="T936" s="28">
        <f>IF($A936="placement",S936*J936,"")</f>
        <v>193.89121498487395</v>
      </c>
      <c r="U936" s="26">
        <f>IF($A936="placement",T936,IF($A936="site",SUMIF($C:$C,$C936,$T:$T),IF($A936="user",SUMIF($B:$B,$B936,$T:$T),SUM($T:$T))))</f>
        <v>193.89121498487395</v>
      </c>
      <c r="V936" s="27">
        <f>U936/J936</f>
        <v>0.19178161719572101</v>
      </c>
    </row>
    <row r="937" spans="1:22" hidden="1" x14ac:dyDescent="0.3">
      <c r="A937" s="23" t="s">
        <v>14</v>
      </c>
      <c r="B937" s="23" t="s">
        <v>6363</v>
      </c>
      <c r="C937" s="23" t="s">
        <v>6365</v>
      </c>
      <c r="D937" s="23" t="s">
        <v>6372</v>
      </c>
      <c r="E937" s="23" t="s">
        <v>6364</v>
      </c>
      <c r="F937" s="27">
        <v>0.25</v>
      </c>
      <c r="G937" s="24">
        <v>1</v>
      </c>
      <c r="H937" s="25">
        <v>376.3236</v>
      </c>
      <c r="I937" s="25">
        <v>76.889799999999994</v>
      </c>
      <c r="J937" s="26">
        <v>1010</v>
      </c>
      <c r="K937" s="26">
        <v>252</v>
      </c>
      <c r="L937" s="27">
        <v>0.20430000000000001</v>
      </c>
      <c r="M937" s="28">
        <v>0.43780783000000001</v>
      </c>
      <c r="N937" s="29">
        <v>0.27</v>
      </c>
      <c r="O937" s="31" t="s">
        <v>42</v>
      </c>
      <c r="P937" s="31">
        <v>0.38329106200000002</v>
      </c>
      <c r="Q937" s="31">
        <v>0.25</v>
      </c>
      <c r="R937" s="42"/>
      <c r="S937" s="27">
        <f>IF(A937="placement",MIN(P937,IF(R937="",Q937,R937)),"")</f>
        <v>0.25</v>
      </c>
      <c r="T937" s="28">
        <f>IF($A937="placement",S937*J937,"")</f>
        <v>252.5</v>
      </c>
      <c r="U937" s="26">
        <f>IF($A937="placement",T937,IF($A937="site",SUMIF($C:$C,$C937,$T:$T),IF($A937="user",SUMIF($B:$B,$B937,$T:$T),SUM($T:$T))))</f>
        <v>252.5</v>
      </c>
      <c r="V937" s="27">
        <f>U937/J937</f>
        <v>0.25</v>
      </c>
    </row>
    <row r="938" spans="1:22" x14ac:dyDescent="0.3">
      <c r="A938" s="23" t="s">
        <v>14</v>
      </c>
      <c r="B938" s="23" t="s">
        <v>678</v>
      </c>
      <c r="C938" s="23" t="s">
        <v>680</v>
      </c>
      <c r="D938" s="23" t="s">
        <v>681</v>
      </c>
      <c r="E938" s="23" t="s">
        <v>682</v>
      </c>
      <c r="F938" s="27">
        <v>0.25</v>
      </c>
      <c r="G938" s="24">
        <v>1</v>
      </c>
      <c r="H938" s="25">
        <v>95.0732</v>
      </c>
      <c r="I938" s="25">
        <v>50.965899999999998</v>
      </c>
      <c r="J938" s="26">
        <v>1009</v>
      </c>
      <c r="K938" s="26">
        <v>252</v>
      </c>
      <c r="L938" s="27">
        <v>0.53610000000000002</v>
      </c>
      <c r="M938" s="28">
        <v>0.65966641999999998</v>
      </c>
      <c r="N938" s="29">
        <v>0.25</v>
      </c>
      <c r="O938" s="31" t="s">
        <v>12</v>
      </c>
      <c r="P938" s="31">
        <v>0.62102057310000003</v>
      </c>
      <c r="Q938" s="31">
        <v>0.25</v>
      </c>
      <c r="R938" s="42">
        <v>0.3</v>
      </c>
      <c r="S938" s="27">
        <f>IF(A938="placement",MIN(P938,IF(R938="",Q938,R938)),"")</f>
        <v>0.3</v>
      </c>
      <c r="T938" s="28">
        <f>IF($A938="placement",S938*J938,"")</f>
        <v>302.7</v>
      </c>
      <c r="U938" s="26">
        <f>IF($A938="placement",T938,IF($A938="site",SUMIF($C:$C,$C938,$T:$T),IF($A938="user",SUMIF($B:$B,$B938,$T:$T),SUM($T:$T))))</f>
        <v>302.7</v>
      </c>
      <c r="V938" s="27">
        <f>U938/J938</f>
        <v>0.3</v>
      </c>
    </row>
    <row r="939" spans="1:22" hidden="1" x14ac:dyDescent="0.3">
      <c r="A939" s="17" t="s">
        <v>13</v>
      </c>
      <c r="B939" s="17" t="s">
        <v>2916</v>
      </c>
      <c r="C939" s="17" t="s">
        <v>2917</v>
      </c>
      <c r="D939" s="17" t="s">
        <v>9898</v>
      </c>
      <c r="E939" s="17"/>
      <c r="F939" s="18">
        <v>0.25</v>
      </c>
      <c r="G939" s="36">
        <v>0.85255353</v>
      </c>
      <c r="H939" s="37">
        <v>428.2131</v>
      </c>
      <c r="I939" s="37">
        <v>77.976100000000002</v>
      </c>
      <c r="J939" s="19">
        <v>1008</v>
      </c>
      <c r="K939" s="19">
        <v>252</v>
      </c>
      <c r="L939" s="18">
        <v>0.18210000000000001</v>
      </c>
      <c r="M939" s="20">
        <v>0.43093693</v>
      </c>
      <c r="N939" s="21">
        <v>0.15609600000000001</v>
      </c>
      <c r="O939" s="22"/>
      <c r="P939" s="22">
        <v>0.63777530459999998</v>
      </c>
      <c r="Q939" s="22">
        <v>0.25</v>
      </c>
      <c r="R939" s="43"/>
      <c r="S939" s="18" t="str">
        <f>IF(A939="placement",MIN(P939,IF(R939="",Q939,R939)),"")</f>
        <v/>
      </c>
      <c r="T939" s="20" t="str">
        <f>IF($A939="placement",S939*J939,"")</f>
        <v/>
      </c>
      <c r="U939" s="19">
        <f>IF($A939="placement",T939,IF($A939="site",SUMIF($C:$C,$C939,$T:$T),IF($A939="user",SUMIF($B:$B,$B939,$T:$T),SUM($T:$T))))</f>
        <v>251.99999999999957</v>
      </c>
      <c r="V939" s="18">
        <f>U939/J939</f>
        <v>0.24999999999999958</v>
      </c>
    </row>
    <row r="940" spans="1:22" hidden="1" x14ac:dyDescent="0.3">
      <c r="A940" s="11" t="s">
        <v>10</v>
      </c>
      <c r="B940" s="11" t="s">
        <v>2916</v>
      </c>
      <c r="C940" s="11" t="s">
        <v>9898</v>
      </c>
      <c r="D940" s="11" t="s">
        <v>9898</v>
      </c>
      <c r="E940" s="11"/>
      <c r="F940" s="12">
        <v>0.25</v>
      </c>
      <c r="G940" s="33">
        <v>0.85255353</v>
      </c>
      <c r="H940" s="34">
        <v>428.2131</v>
      </c>
      <c r="I940" s="34">
        <v>77.976100000000002</v>
      </c>
      <c r="J940" s="13">
        <v>1008</v>
      </c>
      <c r="K940" s="13">
        <v>252</v>
      </c>
      <c r="L940" s="12">
        <v>0.18210000000000001</v>
      </c>
      <c r="M940" s="14">
        <v>0.43093693</v>
      </c>
      <c r="N940" s="15">
        <v>0.15609600000000001</v>
      </c>
      <c r="O940" s="16"/>
      <c r="P940" s="16">
        <v>0.63777530459999998</v>
      </c>
      <c r="Q940" s="16">
        <v>0.25</v>
      </c>
      <c r="R940" s="44"/>
      <c r="S940" s="12" t="str">
        <f>IF(A940="placement",MIN(P940,IF(R940="",Q940,R940)),"")</f>
        <v/>
      </c>
      <c r="T940" s="14" t="str">
        <f>IF($A940="placement",S940*J940,"")</f>
        <v/>
      </c>
      <c r="U940" s="13">
        <f>IF($A940="placement",T940,IF($A940="site",SUMIF($C:$C,$C940,$T:$T),IF($A940="user",SUMIF($B:$B,$B940,$T:$T),SUM($T:$T))))</f>
        <v>251.99999999999957</v>
      </c>
      <c r="V940" s="12">
        <f>U940/J940</f>
        <v>0.24999999999999958</v>
      </c>
    </row>
    <row r="941" spans="1:22" hidden="1" x14ac:dyDescent="0.3">
      <c r="A941" s="23" t="s">
        <v>14</v>
      </c>
      <c r="B941" s="23" t="s">
        <v>5764</v>
      </c>
      <c r="C941" s="23" t="s">
        <v>5766</v>
      </c>
      <c r="D941" s="23" t="s">
        <v>5805</v>
      </c>
      <c r="E941" s="23" t="s">
        <v>5806</v>
      </c>
      <c r="F941" s="27">
        <v>0.25</v>
      </c>
      <c r="G941" s="24">
        <v>1</v>
      </c>
      <c r="H941" s="25">
        <v>54.423299999999998</v>
      </c>
      <c r="I941" s="25">
        <v>22.305700000000002</v>
      </c>
      <c r="J941" s="26">
        <v>1008</v>
      </c>
      <c r="K941" s="26">
        <v>252</v>
      </c>
      <c r="L941" s="27">
        <v>0.40989999999999999</v>
      </c>
      <c r="M941" s="28">
        <v>1.5065338800000001</v>
      </c>
      <c r="N941" s="29">
        <v>1</v>
      </c>
      <c r="O941" s="31" t="s">
        <v>42</v>
      </c>
      <c r="P941" s="31">
        <v>0.3362246854</v>
      </c>
      <c r="Q941" s="31">
        <v>0.25</v>
      </c>
      <c r="R941" s="42"/>
      <c r="S941" s="27">
        <f>IF(A941="placement",MIN(P941,IF(R941="",Q941,R941)),"")</f>
        <v>0.25</v>
      </c>
      <c r="T941" s="28">
        <f>IF($A941="placement",S941*J941,"")</f>
        <v>252</v>
      </c>
      <c r="U941" s="23">
        <f>IF($A941="placement",T941,IF($A941="site",SUMIF($C:$C,$C941,$T:$T),IF($A941="user",SUMIF($B:$B,$B941,$T:$T),SUM($T:$T))))</f>
        <v>252</v>
      </c>
      <c r="V941" s="27">
        <f>U941/J941</f>
        <v>0.25</v>
      </c>
    </row>
    <row r="942" spans="1:22" hidden="1" x14ac:dyDescent="0.3">
      <c r="A942" s="17" t="s">
        <v>13</v>
      </c>
      <c r="B942" s="17" t="s">
        <v>10986</v>
      </c>
      <c r="C942" s="17" t="s">
        <v>10987</v>
      </c>
      <c r="D942" s="38" t="s">
        <v>9898</v>
      </c>
      <c r="E942" s="17"/>
      <c r="F942" s="18">
        <v>0.25</v>
      </c>
      <c r="G942" s="36">
        <v>0.88727053</v>
      </c>
      <c r="H942" s="37">
        <v>158.3031</v>
      </c>
      <c r="I942" s="37">
        <v>25.661000000000001</v>
      </c>
      <c r="J942" s="19">
        <v>1007</v>
      </c>
      <c r="K942" s="19">
        <v>251</v>
      </c>
      <c r="L942" s="18">
        <v>0.16209999999999999</v>
      </c>
      <c r="M942" s="20">
        <v>1.30783318</v>
      </c>
      <c r="N942" s="21">
        <v>0.8</v>
      </c>
      <c r="O942" s="22"/>
      <c r="P942" s="22">
        <v>0.38830118829999999</v>
      </c>
      <c r="Q942" s="22">
        <v>0.25</v>
      </c>
      <c r="R942" s="43"/>
      <c r="S942" s="18" t="str">
        <f>IF(A942="placement",MIN(P942,IF(R942="",Q942,R942)),"")</f>
        <v/>
      </c>
      <c r="T942" s="20" t="str">
        <f>IF($A942="placement",S942*J942,"")</f>
        <v/>
      </c>
      <c r="U942" s="19">
        <f>IF($A942="placement",T942,IF($A942="site",SUMIF($C:$C,$C942,$T:$T),IF($A942="user",SUMIF($B:$B,$B942,$T:$T),SUM($T:$T))))</f>
        <v>251.49999999999926</v>
      </c>
      <c r="V942" s="18">
        <f>U942/J942</f>
        <v>0.2497517378351532</v>
      </c>
    </row>
    <row r="943" spans="1:22" hidden="1" x14ac:dyDescent="0.3">
      <c r="A943" s="11" t="s">
        <v>10</v>
      </c>
      <c r="B943" s="11" t="s">
        <v>10986</v>
      </c>
      <c r="C943" s="11" t="s">
        <v>9898</v>
      </c>
      <c r="D943" s="35" t="s">
        <v>9898</v>
      </c>
      <c r="E943" s="11"/>
      <c r="F943" s="12">
        <v>0.25</v>
      </c>
      <c r="G943" s="33">
        <v>0.88727053</v>
      </c>
      <c r="H943" s="34">
        <v>158.3031</v>
      </c>
      <c r="I943" s="34">
        <v>25.661000000000001</v>
      </c>
      <c r="J943" s="13">
        <v>1007</v>
      </c>
      <c r="K943" s="13">
        <v>251</v>
      </c>
      <c r="L943" s="12">
        <v>0.16209999999999999</v>
      </c>
      <c r="M943" s="14">
        <v>1.30783318</v>
      </c>
      <c r="N943" s="15">
        <v>0.8</v>
      </c>
      <c r="O943" s="16"/>
      <c r="P943" s="16">
        <v>0.38830118829999999</v>
      </c>
      <c r="Q943" s="16">
        <v>0.25</v>
      </c>
      <c r="R943" s="44"/>
      <c r="S943" s="12" t="str">
        <f>IF(A943="placement",MIN(P943,IF(R943="",Q943,R943)),"")</f>
        <v/>
      </c>
      <c r="T943" s="14" t="str">
        <f>IF($A943="placement",S943*J943,"")</f>
        <v/>
      </c>
      <c r="U943" s="13">
        <f>IF($A943="placement",T943,IF($A943="site",SUMIF($C:$C,$C943,$T:$T),IF($A943="user",SUMIF($B:$B,$B943,$T:$T),SUM($T:$T))))</f>
        <v>251.49999999999926</v>
      </c>
      <c r="V943" s="12">
        <f>U943/J943</f>
        <v>0.2497517378351532</v>
      </c>
    </row>
    <row r="944" spans="1:22" x14ac:dyDescent="0.3">
      <c r="A944" s="23" t="s">
        <v>14</v>
      </c>
      <c r="B944" s="23" t="s">
        <v>8701</v>
      </c>
      <c r="C944" s="23" t="s">
        <v>8703</v>
      </c>
      <c r="D944" s="23" t="s">
        <v>8720</v>
      </c>
      <c r="E944" s="23" t="s">
        <v>8721</v>
      </c>
      <c r="F944" s="27">
        <v>0.25</v>
      </c>
      <c r="G944" s="24">
        <v>1</v>
      </c>
      <c r="H944" s="25">
        <v>515.44039999999995</v>
      </c>
      <c r="I944" s="25">
        <v>73.508099999999999</v>
      </c>
      <c r="J944" s="26">
        <v>1006</v>
      </c>
      <c r="K944" s="26">
        <v>252</v>
      </c>
      <c r="L944" s="27">
        <v>0.1426</v>
      </c>
      <c r="M944" s="28">
        <v>0.45633045</v>
      </c>
      <c r="N944" s="29">
        <v>0.25</v>
      </c>
      <c r="O944" s="31" t="s">
        <v>12</v>
      </c>
      <c r="P944" s="31">
        <v>0.45215139789999997</v>
      </c>
      <c r="Q944" s="31">
        <v>0.25</v>
      </c>
      <c r="R944" s="42">
        <v>0.35</v>
      </c>
      <c r="S944" s="27">
        <f>IF(A944="placement",MIN(P944,IF(R944="",Q944,R944)),"")</f>
        <v>0.35</v>
      </c>
      <c r="T944" s="28">
        <f>IF($A944="placement",S944*J944,"")</f>
        <v>352.09999999999997</v>
      </c>
      <c r="U944" s="26">
        <f>IF($A944="placement",T944,IF($A944="site",SUMIF($C:$C,$C944,$T:$T),IF($A944="user",SUMIF($B:$B,$B944,$T:$T),SUM($T:$T))))</f>
        <v>352.09999999999997</v>
      </c>
      <c r="V944" s="27">
        <f>U944/J944</f>
        <v>0.35</v>
      </c>
    </row>
    <row r="945" spans="1:22" hidden="1" x14ac:dyDescent="0.3">
      <c r="A945" s="23" t="s">
        <v>14</v>
      </c>
      <c r="B945" s="23" t="s">
        <v>2238</v>
      </c>
      <c r="C945" s="23" t="s">
        <v>2240</v>
      </c>
      <c r="D945" s="23" t="s">
        <v>9991</v>
      </c>
      <c r="E945" s="23" t="s">
        <v>9992</v>
      </c>
      <c r="F945" s="27">
        <v>0.25</v>
      </c>
      <c r="G945" s="24">
        <v>1</v>
      </c>
      <c r="H945" s="25">
        <v>445.79660000000001</v>
      </c>
      <c r="I945" s="25">
        <v>24.703800000000001</v>
      </c>
      <c r="J945" s="26">
        <v>999</v>
      </c>
      <c r="K945" s="26">
        <v>246</v>
      </c>
      <c r="L945" s="27">
        <v>5.5399999999999998E-2</v>
      </c>
      <c r="M945" s="28">
        <v>1.34756443</v>
      </c>
      <c r="N945" s="29">
        <v>1</v>
      </c>
      <c r="O945" s="31" t="s">
        <v>12</v>
      </c>
      <c r="P945" s="31">
        <v>0.25792045299999999</v>
      </c>
      <c r="Q945" s="31">
        <v>0.25</v>
      </c>
      <c r="R945" s="42"/>
      <c r="S945" s="27">
        <f>IF(A945="placement",MIN(P945,IF(R945="",Q945,R945)),"")</f>
        <v>0.25</v>
      </c>
      <c r="T945" s="28">
        <f>IF($A945="placement",S945*J945,"")</f>
        <v>249.75</v>
      </c>
      <c r="U945" s="26">
        <f>IF($A945="placement",T945,IF($A945="site",SUMIF($C:$C,$C945,$T:$T),IF($A945="user",SUMIF($B:$B,$B945,$T:$T),SUM($T:$T))))</f>
        <v>249.75</v>
      </c>
      <c r="V945" s="27">
        <f>U945/J945</f>
        <v>0.25</v>
      </c>
    </row>
    <row r="946" spans="1:22" hidden="1" x14ac:dyDescent="0.3">
      <c r="A946" s="23" t="s">
        <v>14</v>
      </c>
      <c r="B946" s="23" t="s">
        <v>227</v>
      </c>
      <c r="C946" s="23" t="s">
        <v>229</v>
      </c>
      <c r="D946" s="23" t="s">
        <v>234</v>
      </c>
      <c r="E946" s="23" t="s">
        <v>228</v>
      </c>
      <c r="F946" s="27">
        <v>0.33</v>
      </c>
      <c r="G946" s="24">
        <v>1</v>
      </c>
      <c r="H946" s="25">
        <v>79.086600000000004</v>
      </c>
      <c r="I946" s="25">
        <v>15.650600000000001</v>
      </c>
      <c r="J946" s="26">
        <v>997</v>
      </c>
      <c r="K946" s="26">
        <v>302</v>
      </c>
      <c r="L946" s="27">
        <v>0.19789999999999999</v>
      </c>
      <c r="M946" s="28">
        <v>2.1235121499999998</v>
      </c>
      <c r="N946" s="29">
        <v>1.5</v>
      </c>
      <c r="O946" s="31" t="s">
        <v>42</v>
      </c>
      <c r="P946" s="31">
        <v>0.29362306659999998</v>
      </c>
      <c r="Q946" s="31">
        <v>0.29362306661494098</v>
      </c>
      <c r="R946" s="42"/>
      <c r="S946" s="27">
        <f>IF(A946="placement",MIN(P946,IF(R946="",Q946,R946)),"")</f>
        <v>0.29362306659999998</v>
      </c>
      <c r="T946" s="28">
        <f>IF($A946="placement",S946*J946,"")</f>
        <v>292.74219740019998</v>
      </c>
      <c r="U946" s="26">
        <f>IF($A946="placement",T946,IF($A946="site",SUMIF($C:$C,$C946,$T:$T),IF($A946="user",SUMIF($B:$B,$B946,$T:$T),SUM($T:$T))))</f>
        <v>292.74219740019998</v>
      </c>
      <c r="V946" s="27">
        <f>U946/J946</f>
        <v>0.29362306659999998</v>
      </c>
    </row>
    <row r="947" spans="1:22" x14ac:dyDescent="0.3">
      <c r="A947" s="23" t="s">
        <v>14</v>
      </c>
      <c r="B947" s="23" t="s">
        <v>1017</v>
      </c>
      <c r="C947" s="23" t="s">
        <v>1019</v>
      </c>
      <c r="D947" s="23" t="s">
        <v>1026</v>
      </c>
      <c r="E947" s="23" t="s">
        <v>1027</v>
      </c>
      <c r="F947" s="27">
        <v>0.05</v>
      </c>
      <c r="G947" s="24">
        <v>1</v>
      </c>
      <c r="H947" s="25">
        <v>157.49809999999999</v>
      </c>
      <c r="I947" s="25">
        <v>23.784600000000001</v>
      </c>
      <c r="J947" s="26">
        <v>997</v>
      </c>
      <c r="K947" s="26">
        <v>50</v>
      </c>
      <c r="L947" s="27">
        <v>0.151</v>
      </c>
      <c r="M947" s="28">
        <v>1.3967578</v>
      </c>
      <c r="N947" s="29">
        <v>1.25</v>
      </c>
      <c r="O947" s="31" t="s">
        <v>70</v>
      </c>
      <c r="P947" s="31">
        <v>0.1050703293</v>
      </c>
      <c r="Q947" s="31">
        <v>0.05</v>
      </c>
      <c r="R947" s="42">
        <v>0.1</v>
      </c>
      <c r="S947" s="27">
        <f>IF(A947="placement",MIN(P947,IF(R947="",Q947,R947)),"")</f>
        <v>0.1</v>
      </c>
      <c r="T947" s="28">
        <f>IF($A947="placement",S947*J947,"")</f>
        <v>99.7</v>
      </c>
      <c r="U947" s="26">
        <f>IF($A947="placement",T947,IF($A947="site",SUMIF($C:$C,$C947,$T:$T),IF($A947="user",SUMIF($B:$B,$B947,$T:$T),SUM($T:$T))))</f>
        <v>99.7</v>
      </c>
      <c r="V947" s="27">
        <f>U947/J947</f>
        <v>0.1</v>
      </c>
    </row>
    <row r="948" spans="1:22" hidden="1" x14ac:dyDescent="0.3">
      <c r="A948" s="17" t="s">
        <v>13</v>
      </c>
      <c r="B948" s="17" t="s">
        <v>1501</v>
      </c>
      <c r="C948" s="17" t="s">
        <v>1503</v>
      </c>
      <c r="D948" s="17" t="s">
        <v>9898</v>
      </c>
      <c r="E948" s="17"/>
      <c r="F948" s="18">
        <v>0.32</v>
      </c>
      <c r="G948" s="36">
        <v>0</v>
      </c>
      <c r="H948" s="37">
        <v>270.61149999999998</v>
      </c>
      <c r="I948" s="37">
        <v>15.2804</v>
      </c>
      <c r="J948" s="19">
        <v>990</v>
      </c>
      <c r="K948" s="19">
        <v>198</v>
      </c>
      <c r="L948" s="18">
        <v>5.6500000000000002E-2</v>
      </c>
      <c r="M948" s="20">
        <v>2.1589524400000002</v>
      </c>
      <c r="N948" s="21">
        <v>1.7270799999999999</v>
      </c>
      <c r="O948" s="22"/>
      <c r="P948" s="22">
        <v>0.20003795790000001</v>
      </c>
      <c r="Q948" s="22">
        <v>0.200037957891012</v>
      </c>
      <c r="R948" s="43"/>
      <c r="S948" s="18" t="str">
        <f>IF(A948="placement",MIN(P948,IF(R948="",Q948,R948)),"")</f>
        <v/>
      </c>
      <c r="T948" s="20" t="str">
        <f>IF($A948="placement",S948*J948,"")</f>
        <v/>
      </c>
      <c r="U948" s="19">
        <f>IF($A948="placement",T948,IF($A948="site",SUMIF($C:$C,$C948,$T:$T),IF($A948="user",SUMIF($B:$B,$B948,$T:$T),SUM($T:$T))))</f>
        <v>197.33299867655006</v>
      </c>
      <c r="V948" s="18">
        <f>U948/J948</f>
        <v>0.1993262612894445</v>
      </c>
    </row>
    <row r="949" spans="1:22" hidden="1" x14ac:dyDescent="0.3">
      <c r="A949" s="11" t="s">
        <v>10</v>
      </c>
      <c r="B949" s="11" t="s">
        <v>1501</v>
      </c>
      <c r="C949" s="11" t="s">
        <v>9898</v>
      </c>
      <c r="D949" s="11" t="s">
        <v>9898</v>
      </c>
      <c r="E949" s="11"/>
      <c r="F949" s="12">
        <v>0.32</v>
      </c>
      <c r="G949" s="33">
        <v>0</v>
      </c>
      <c r="H949" s="34">
        <v>270.61149999999998</v>
      </c>
      <c r="I949" s="34">
        <v>15.2804</v>
      </c>
      <c r="J949" s="13">
        <v>990</v>
      </c>
      <c r="K949" s="13">
        <v>198</v>
      </c>
      <c r="L949" s="12">
        <v>5.6500000000000002E-2</v>
      </c>
      <c r="M949" s="14">
        <v>2.1589524400000002</v>
      </c>
      <c r="N949" s="15">
        <v>1.7270799999999999</v>
      </c>
      <c r="O949" s="16"/>
      <c r="P949" s="16">
        <v>0.20003795790000001</v>
      </c>
      <c r="Q949" s="16">
        <v>0.200037957891012</v>
      </c>
      <c r="R949" s="44"/>
      <c r="S949" s="12" t="str">
        <f>IF(A949="placement",MIN(P949,IF(R949="",Q949,R949)),"")</f>
        <v/>
      </c>
      <c r="T949" s="14" t="str">
        <f>IF($A949="placement",S949*J949,"")</f>
        <v/>
      </c>
      <c r="U949" s="13">
        <f>IF($A949="placement",T949,IF($A949="site",SUMIF($C:$C,$C949,$T:$T),IF($A949="user",SUMIF($B:$B,$B949,$T:$T),SUM($T:$T))))</f>
        <v>197.33299867655006</v>
      </c>
      <c r="V949" s="12">
        <f>U949/J949</f>
        <v>0.1993262612894445</v>
      </c>
    </row>
    <row r="950" spans="1:22" x14ac:dyDescent="0.3">
      <c r="A950" s="23" t="s">
        <v>14</v>
      </c>
      <c r="B950" s="23" t="s">
        <v>678</v>
      </c>
      <c r="C950" s="23" t="s">
        <v>680</v>
      </c>
      <c r="D950" s="23" t="s">
        <v>920</v>
      </c>
      <c r="E950" s="23" t="s">
        <v>921</v>
      </c>
      <c r="F950" s="27">
        <v>0.25</v>
      </c>
      <c r="G950" s="24">
        <v>1</v>
      </c>
      <c r="H950" s="25">
        <v>99.802700000000002</v>
      </c>
      <c r="I950" s="25">
        <v>53.0777</v>
      </c>
      <c r="J950" s="26">
        <v>989</v>
      </c>
      <c r="K950" s="26">
        <v>247</v>
      </c>
      <c r="L950" s="27">
        <v>0.53180000000000005</v>
      </c>
      <c r="M950" s="28">
        <v>0.62120138999999996</v>
      </c>
      <c r="N950" s="29">
        <v>0.25</v>
      </c>
      <c r="O950" s="31" t="s">
        <v>12</v>
      </c>
      <c r="P950" s="31">
        <v>0.59755402479999997</v>
      </c>
      <c r="Q950" s="31">
        <v>0.25</v>
      </c>
      <c r="R950" s="42">
        <v>0.3</v>
      </c>
      <c r="S950" s="27">
        <f>IF(A950="placement",MIN(P950,IF(R950="",Q950,R950)),"")</f>
        <v>0.3</v>
      </c>
      <c r="T950" s="28">
        <f>IF($A950="placement",S950*J950,"")</f>
        <v>296.7</v>
      </c>
      <c r="U950" s="26">
        <f>IF($A950="placement",T950,IF($A950="site",SUMIF($C:$C,$C950,$T:$T),IF($A950="user",SUMIF($B:$B,$B950,$T:$T),SUM($T:$T))))</f>
        <v>296.7</v>
      </c>
      <c r="V950" s="27">
        <f>U950/J950</f>
        <v>0.3</v>
      </c>
    </row>
    <row r="951" spans="1:22" x14ac:dyDescent="0.3">
      <c r="A951" s="23" t="s">
        <v>14</v>
      </c>
      <c r="B951" s="23" t="s">
        <v>9013</v>
      </c>
      <c r="C951" s="23" t="s">
        <v>9015</v>
      </c>
      <c r="D951" s="23" t="s">
        <v>9040</v>
      </c>
      <c r="E951" s="23" t="s">
        <v>9041</v>
      </c>
      <c r="F951" s="27">
        <v>0.15</v>
      </c>
      <c r="G951" s="24">
        <v>1</v>
      </c>
      <c r="H951" s="25">
        <v>157.32990000000001</v>
      </c>
      <c r="I951" s="25">
        <v>24.197299999999998</v>
      </c>
      <c r="J951" s="26">
        <v>987</v>
      </c>
      <c r="K951" s="26">
        <v>148</v>
      </c>
      <c r="L951" s="27">
        <v>0.15379999999999999</v>
      </c>
      <c r="M951" s="28">
        <v>1.3594340600000001</v>
      </c>
      <c r="N951" s="29">
        <v>1</v>
      </c>
      <c r="O951" s="31" t="s">
        <v>42</v>
      </c>
      <c r="P951" s="31">
        <v>0.2643997736</v>
      </c>
      <c r="Q951" s="31">
        <v>0.15</v>
      </c>
      <c r="R951" s="42">
        <v>0.2</v>
      </c>
      <c r="S951" s="27">
        <f>IF(A951="placement",MIN(P951,IF(R951="",Q951,R951)),"")</f>
        <v>0.2</v>
      </c>
      <c r="T951" s="28">
        <f>IF($A951="placement",S951*J951,"")</f>
        <v>197.4</v>
      </c>
      <c r="U951" s="26">
        <f>IF($A951="placement",T951,IF($A951="site",SUMIF($C:$C,$C951,$T:$T),IF($A951="user",SUMIF($B:$B,$B951,$T:$T),SUM($T:$T))))</f>
        <v>197.4</v>
      </c>
      <c r="V951" s="27">
        <f>U951/J951</f>
        <v>0.2</v>
      </c>
    </row>
    <row r="952" spans="1:22" x14ac:dyDescent="0.3">
      <c r="A952" s="23" t="s">
        <v>14</v>
      </c>
      <c r="B952" s="23" t="s">
        <v>7472</v>
      </c>
      <c r="C952" s="23" t="s">
        <v>7473</v>
      </c>
      <c r="D952" s="23" t="s">
        <v>7504</v>
      </c>
      <c r="E952" s="23" t="s">
        <v>7505</v>
      </c>
      <c r="F952" s="27">
        <v>0.05</v>
      </c>
      <c r="G952" s="24">
        <v>1</v>
      </c>
      <c r="H952" s="25">
        <v>108.7137</v>
      </c>
      <c r="I952" s="25">
        <v>18.995699999999999</v>
      </c>
      <c r="J952" s="26">
        <v>986</v>
      </c>
      <c r="K952" s="26">
        <v>49</v>
      </c>
      <c r="L952" s="27">
        <v>0.17469999999999999</v>
      </c>
      <c r="M952" s="28">
        <v>1.73002181</v>
      </c>
      <c r="N952" s="29">
        <v>1.5</v>
      </c>
      <c r="O952" s="31" t="s">
        <v>70</v>
      </c>
      <c r="P952" s="31">
        <v>0.13295890730000001</v>
      </c>
      <c r="Q952" s="31">
        <v>0.05</v>
      </c>
      <c r="R952" s="42">
        <v>0.13</v>
      </c>
      <c r="S952" s="27">
        <f>IF(A952="placement",MIN(P952,IF(R952="",Q952,R952)),"")</f>
        <v>0.13</v>
      </c>
      <c r="T952" s="28">
        <f>IF($A952="placement",S952*J952,"")</f>
        <v>128.18</v>
      </c>
      <c r="U952" s="26">
        <f>IF($A952="placement",T952,IF($A952="site",SUMIF($C:$C,$C952,$T:$T),IF($A952="user",SUMIF($B:$B,$B952,$T:$T),SUM($T:$T))))</f>
        <v>128.18</v>
      </c>
      <c r="V952" s="27">
        <f>U952/J952</f>
        <v>0.13</v>
      </c>
    </row>
    <row r="953" spans="1:22" hidden="1" x14ac:dyDescent="0.3">
      <c r="A953" s="23" t="s">
        <v>14</v>
      </c>
      <c r="B953" s="23" t="s">
        <v>3804</v>
      </c>
      <c r="C953" s="23" t="s">
        <v>3806</v>
      </c>
      <c r="D953" s="32" t="s">
        <v>3811</v>
      </c>
      <c r="E953" s="23" t="s">
        <v>3812</v>
      </c>
      <c r="F953" s="27">
        <v>0.25</v>
      </c>
      <c r="G953" s="24">
        <v>1</v>
      </c>
      <c r="H953" s="25">
        <v>281.61540000000002</v>
      </c>
      <c r="I953" s="25">
        <v>30.285399999999999</v>
      </c>
      <c r="J953" s="26">
        <v>985</v>
      </c>
      <c r="K953" s="26">
        <v>246</v>
      </c>
      <c r="L953" s="27">
        <v>0.1075</v>
      </c>
      <c r="M953" s="28">
        <v>1.08403593</v>
      </c>
      <c r="N953" s="29">
        <v>0.5</v>
      </c>
      <c r="O953" s="31" t="s">
        <v>12</v>
      </c>
      <c r="P953" s="31">
        <v>0.5387606774</v>
      </c>
      <c r="Q953" s="31">
        <v>0.25</v>
      </c>
      <c r="R953" s="42"/>
      <c r="S953" s="27">
        <f>IF(A953="placement",MIN(P953,IF(R953="",Q953,R953)),"")</f>
        <v>0.25</v>
      </c>
      <c r="T953" s="28">
        <f>IF($A953="placement",S953*J953,"")</f>
        <v>246.25</v>
      </c>
      <c r="U953" s="26">
        <f>IF($A953="placement",T953,IF($A953="site",SUMIF($C:$C,$C953,$T:$T),IF($A953="user",SUMIF($B:$B,$B953,$T:$T),SUM($T:$T))))</f>
        <v>246.25</v>
      </c>
      <c r="V953" s="27">
        <f>U953/J953</f>
        <v>0.25</v>
      </c>
    </row>
    <row r="954" spans="1:22" hidden="1" x14ac:dyDescent="0.3">
      <c r="A954" s="23" t="s">
        <v>14</v>
      </c>
      <c r="B954" s="23" t="s">
        <v>6433</v>
      </c>
      <c r="C954" s="23" t="s">
        <v>6434</v>
      </c>
      <c r="D954" s="23" t="s">
        <v>6441</v>
      </c>
      <c r="E954" s="23" t="s">
        <v>6442</v>
      </c>
      <c r="F954" s="27">
        <v>0.25</v>
      </c>
      <c r="G954" s="24">
        <v>1</v>
      </c>
      <c r="H954" s="25">
        <v>88.834900000000005</v>
      </c>
      <c r="I954" s="25">
        <v>13.0846</v>
      </c>
      <c r="J954" s="26">
        <v>985</v>
      </c>
      <c r="K954" s="26">
        <v>243</v>
      </c>
      <c r="L954" s="27">
        <v>0.14729999999999999</v>
      </c>
      <c r="M954" s="28">
        <v>2.5087807899999999</v>
      </c>
      <c r="N954" s="29">
        <v>1.85</v>
      </c>
      <c r="O954" s="31" t="s">
        <v>42</v>
      </c>
      <c r="P954" s="31">
        <v>0.26259001650000002</v>
      </c>
      <c r="Q954" s="31">
        <v>0.25</v>
      </c>
      <c r="R954" s="42"/>
      <c r="S954" s="27">
        <f>IF(A954="placement",MIN(P954,IF(R954="",Q954,R954)),"")</f>
        <v>0.25</v>
      </c>
      <c r="T954" s="28">
        <f>IF($A954="placement",S954*J954,"")</f>
        <v>246.25</v>
      </c>
      <c r="U954" s="26">
        <f>IF($A954="placement",T954,IF($A954="site",SUMIF($C:$C,$C954,$T:$T),IF($A954="user",SUMIF($B:$B,$B954,$T:$T),SUM($T:$T))))</f>
        <v>246.25</v>
      </c>
      <c r="V954" s="27">
        <f>U954/J954</f>
        <v>0.25</v>
      </c>
    </row>
    <row r="955" spans="1:22" hidden="1" x14ac:dyDescent="0.3">
      <c r="A955" s="23" t="s">
        <v>14</v>
      </c>
      <c r="B955" s="23" t="s">
        <v>9599</v>
      </c>
      <c r="C955" s="23" t="s">
        <v>9601</v>
      </c>
      <c r="D955" s="23" t="s">
        <v>9638</v>
      </c>
      <c r="E955" s="23" t="s">
        <v>9639</v>
      </c>
      <c r="F955" s="27">
        <v>0.3</v>
      </c>
      <c r="G955" s="24">
        <v>1</v>
      </c>
      <c r="H955" s="25">
        <v>192.83930000000001</v>
      </c>
      <c r="I955" s="25">
        <v>7.2378999999999998</v>
      </c>
      <c r="J955" s="26">
        <v>984</v>
      </c>
      <c r="K955" s="26">
        <v>116</v>
      </c>
      <c r="L955" s="27">
        <v>3.7499999999999999E-2</v>
      </c>
      <c r="M955" s="28">
        <v>4.5339277600000001</v>
      </c>
      <c r="N955" s="29">
        <v>4</v>
      </c>
      <c r="O955" s="31" t="s">
        <v>42</v>
      </c>
      <c r="P955" s="31">
        <v>0.117762741</v>
      </c>
      <c r="Q955" s="31">
        <v>0.117762741038811</v>
      </c>
      <c r="R955" s="42"/>
      <c r="S955" s="27">
        <f>IF(A955="placement",MIN(P955,IF(R955="",Q955,R955)),"")</f>
        <v>0.117762741</v>
      </c>
      <c r="T955" s="28">
        <f>IF($A955="placement",S955*J955,"")</f>
        <v>115.87853714400001</v>
      </c>
      <c r="U955" s="26">
        <f>IF($A955="placement",T955,IF($A955="site",SUMIF($C:$C,$C955,$T:$T),IF($A955="user",SUMIF($B:$B,$B955,$T:$T),SUM($T:$T))))</f>
        <v>115.87853714400001</v>
      </c>
      <c r="V955" s="27">
        <f>U955/J955</f>
        <v>0.117762741</v>
      </c>
    </row>
    <row r="956" spans="1:22" hidden="1" x14ac:dyDescent="0.3">
      <c r="A956" s="23" t="s">
        <v>14</v>
      </c>
      <c r="B956" s="23" t="s">
        <v>3266</v>
      </c>
      <c r="C956" s="23" t="s">
        <v>3268</v>
      </c>
      <c r="D956" s="23" t="s">
        <v>3478</v>
      </c>
      <c r="E956" s="23" t="s">
        <v>3479</v>
      </c>
      <c r="F956" s="27">
        <v>0.25</v>
      </c>
      <c r="G956" s="24">
        <v>1</v>
      </c>
      <c r="H956" s="25">
        <v>150.40960000000001</v>
      </c>
      <c r="I956" s="25">
        <v>19.569099999999999</v>
      </c>
      <c r="J956" s="26">
        <v>983</v>
      </c>
      <c r="K956" s="26">
        <v>218</v>
      </c>
      <c r="L956" s="27">
        <v>0.13009999999999999</v>
      </c>
      <c r="M956" s="28">
        <v>1.67420429</v>
      </c>
      <c r="N956" s="29">
        <v>1.29</v>
      </c>
      <c r="O956" s="31" t="s">
        <v>12</v>
      </c>
      <c r="P956" s="31">
        <v>0.2294847109</v>
      </c>
      <c r="Q956" s="31">
        <v>0.22948471085623301</v>
      </c>
      <c r="R956" s="42"/>
      <c r="S956" s="27">
        <f>IF(A956="placement",MIN(P956,IF(R956="",Q956,R956)),"")</f>
        <v>0.22948471085623301</v>
      </c>
      <c r="T956" s="28">
        <f>IF($A956="placement",S956*J956,"")</f>
        <v>225.58347077167704</v>
      </c>
      <c r="U956" s="26">
        <f>IF($A956="placement",T956,IF($A956="site",SUMIF($C:$C,$C956,$T:$T),IF($A956="user",SUMIF($B:$B,$B956,$T:$T),SUM($T:$T))))</f>
        <v>225.58347077167704</v>
      </c>
      <c r="V956" s="27">
        <f>U956/J956</f>
        <v>0.22948471085623301</v>
      </c>
    </row>
    <row r="957" spans="1:22" x14ac:dyDescent="0.3">
      <c r="A957" s="23" t="s">
        <v>14</v>
      </c>
      <c r="B957" s="23" t="s">
        <v>8810</v>
      </c>
      <c r="C957" s="23" t="s">
        <v>8812</v>
      </c>
      <c r="D957" s="32" t="s">
        <v>8819</v>
      </c>
      <c r="E957" s="23" t="s">
        <v>8820</v>
      </c>
      <c r="F957" s="27">
        <v>0.25</v>
      </c>
      <c r="G957" s="24">
        <v>1</v>
      </c>
      <c r="H957" s="25">
        <v>267.62639999999999</v>
      </c>
      <c r="I957" s="25">
        <v>56.959099999999999</v>
      </c>
      <c r="J957" s="26">
        <v>982</v>
      </c>
      <c r="K957" s="26">
        <v>245</v>
      </c>
      <c r="L957" s="27">
        <v>0.21279999999999999</v>
      </c>
      <c r="M957" s="28">
        <v>0.57444483999999996</v>
      </c>
      <c r="N957" s="29">
        <v>0.15</v>
      </c>
      <c r="O957" s="31" t="s">
        <v>12</v>
      </c>
      <c r="P957" s="31">
        <v>0.738878323</v>
      </c>
      <c r="Q957" s="31">
        <v>0.25</v>
      </c>
      <c r="R957" s="42">
        <v>0.3</v>
      </c>
      <c r="S957" s="27">
        <f>IF(A957="placement",MIN(P957,IF(R957="",Q957,R957)),"")</f>
        <v>0.3</v>
      </c>
      <c r="T957" s="28">
        <f>IF($A957="placement",S957*J957,"")</f>
        <v>294.59999999999997</v>
      </c>
      <c r="U957" s="26">
        <f>IF($A957="placement",T957,IF($A957="site",SUMIF($C:$C,$C957,$T:$T),IF($A957="user",SUMIF($B:$B,$B957,$T:$T),SUM($T:$T))))</f>
        <v>294.59999999999997</v>
      </c>
      <c r="V957" s="27">
        <f>U957/J957</f>
        <v>0.3</v>
      </c>
    </row>
    <row r="958" spans="1:22" hidden="1" x14ac:dyDescent="0.3">
      <c r="A958" s="23" t="s">
        <v>14</v>
      </c>
      <c r="B958" s="23" t="s">
        <v>6024</v>
      </c>
      <c r="C958" s="23" t="s">
        <v>6026</v>
      </c>
      <c r="D958" s="23" t="s">
        <v>6027</v>
      </c>
      <c r="E958" s="23" t="s">
        <v>6028</v>
      </c>
      <c r="F958" s="27">
        <v>0.33</v>
      </c>
      <c r="G958" s="24">
        <v>1</v>
      </c>
      <c r="H958" s="25">
        <v>145.33090000000001</v>
      </c>
      <c r="I958" s="25">
        <v>10.7117</v>
      </c>
      <c r="J958" s="26">
        <v>981</v>
      </c>
      <c r="K958" s="26">
        <v>178</v>
      </c>
      <c r="L958" s="27">
        <v>7.3700000000000002E-2</v>
      </c>
      <c r="M958" s="28">
        <v>3.0533467999999999</v>
      </c>
      <c r="N958" s="29">
        <v>2.5</v>
      </c>
      <c r="O958" s="31" t="s">
        <v>12</v>
      </c>
      <c r="P958" s="31">
        <v>0.18122631950000001</v>
      </c>
      <c r="Q958" s="31">
        <v>0.181226319475701</v>
      </c>
      <c r="R958" s="42"/>
      <c r="S958" s="27">
        <f>IF(A958="placement",MIN(P958,IF(R958="",Q958,R958)),"")</f>
        <v>0.181226319475701</v>
      </c>
      <c r="T958" s="28">
        <f>IF($A958="placement",S958*J958,"")</f>
        <v>177.78301940566269</v>
      </c>
      <c r="U958" s="26">
        <f>IF($A958="placement",T958,IF($A958="site",SUMIF($C:$C,$C958,$T:$T),IF($A958="user",SUMIF($B:$B,$B958,$T:$T),SUM($T:$T))))</f>
        <v>177.78301940566269</v>
      </c>
      <c r="V958" s="27">
        <f>U958/J958</f>
        <v>0.181226319475701</v>
      </c>
    </row>
    <row r="959" spans="1:22" hidden="1" x14ac:dyDescent="0.3">
      <c r="A959" s="23" t="s">
        <v>14</v>
      </c>
      <c r="B959" s="23" t="s">
        <v>2294</v>
      </c>
      <c r="C959" s="23" t="s">
        <v>2295</v>
      </c>
      <c r="D959" s="23" t="s">
        <v>2356</v>
      </c>
      <c r="E959" s="23" t="s">
        <v>2357</v>
      </c>
      <c r="F959" s="27">
        <v>0.25</v>
      </c>
      <c r="G959" s="24">
        <v>1</v>
      </c>
      <c r="H959" s="25">
        <v>103.7749</v>
      </c>
      <c r="I959" s="25">
        <v>21.972200000000001</v>
      </c>
      <c r="J959" s="26">
        <v>979</v>
      </c>
      <c r="K959" s="26">
        <v>188</v>
      </c>
      <c r="L959" s="27">
        <v>0.2117</v>
      </c>
      <c r="M959" s="28">
        <v>1.4852411000000001</v>
      </c>
      <c r="N959" s="29">
        <v>1.2</v>
      </c>
      <c r="O959" s="31" t="s">
        <v>12</v>
      </c>
      <c r="P959" s="31">
        <v>0.19205036810000001</v>
      </c>
      <c r="Q959" s="31">
        <v>0.19205036809728601</v>
      </c>
      <c r="R959" s="42"/>
      <c r="S959" s="27">
        <f>IF(A959="placement",MIN(P959,IF(R959="",Q959,R959)),"")</f>
        <v>0.19205036809728601</v>
      </c>
      <c r="T959" s="28">
        <f>IF($A959="placement",S959*J959,"")</f>
        <v>188.017310367243</v>
      </c>
      <c r="U959" s="26">
        <f>IF($A959="placement",T959,IF($A959="site",SUMIF($C:$C,$C959,$T:$T),IF($A959="user",SUMIF($B:$B,$B959,$T:$T),SUM($T:$T))))</f>
        <v>188.017310367243</v>
      </c>
      <c r="V959" s="27">
        <f>U959/J959</f>
        <v>0.19205036809728601</v>
      </c>
    </row>
    <row r="960" spans="1:22" hidden="1" x14ac:dyDescent="0.3">
      <c r="A960" s="23" t="s">
        <v>14</v>
      </c>
      <c r="B960" s="23" t="s">
        <v>1320</v>
      </c>
      <c r="C960" s="23" t="s">
        <v>1322</v>
      </c>
      <c r="D960" s="23" t="s">
        <v>1329</v>
      </c>
      <c r="E960" s="23" t="s">
        <v>1330</v>
      </c>
      <c r="F960" s="27">
        <v>0.15</v>
      </c>
      <c r="G960" s="24">
        <v>1</v>
      </c>
      <c r="H960" s="25">
        <v>197.8621</v>
      </c>
      <c r="I960" s="25">
        <v>18.433900000000001</v>
      </c>
      <c r="J960" s="26">
        <v>977</v>
      </c>
      <c r="K960" s="26">
        <v>146</v>
      </c>
      <c r="L960" s="27">
        <v>9.3200000000000005E-2</v>
      </c>
      <c r="M960" s="28">
        <v>1.7658477800000001</v>
      </c>
      <c r="N960" s="29">
        <v>1.5</v>
      </c>
      <c r="O960" s="31" t="s">
        <v>42</v>
      </c>
      <c r="P960" s="31">
        <v>0.15054965840000001</v>
      </c>
      <c r="Q960" s="31">
        <v>0.15</v>
      </c>
      <c r="R960" s="42"/>
      <c r="S960" s="27">
        <f>IF(A960="placement",MIN(P960,IF(R960="",Q960,R960)),"")</f>
        <v>0.15</v>
      </c>
      <c r="T960" s="28">
        <f>IF($A960="placement",S960*J960,"")</f>
        <v>146.54999999999998</v>
      </c>
      <c r="U960" s="26">
        <f>IF($A960="placement",T960,IF($A960="site",SUMIF($C:$C,$C960,$T:$T),IF($A960="user",SUMIF($B:$B,$B960,$T:$T),SUM($T:$T))))</f>
        <v>146.54999999999998</v>
      </c>
      <c r="V960" s="27">
        <f>U960/J960</f>
        <v>0.15</v>
      </c>
    </row>
    <row r="961" spans="1:22" hidden="1" x14ac:dyDescent="0.3">
      <c r="A961" s="23" t="s">
        <v>14</v>
      </c>
      <c r="B961" s="23" t="s">
        <v>2439</v>
      </c>
      <c r="C961" s="23" t="s">
        <v>2441</v>
      </c>
      <c r="D961" s="23" t="s">
        <v>2476</v>
      </c>
      <c r="E961" s="23" t="s">
        <v>2477</v>
      </c>
      <c r="F961" s="27">
        <v>0.33</v>
      </c>
      <c r="G961" s="24">
        <v>1</v>
      </c>
      <c r="H961" s="25">
        <v>121.3599</v>
      </c>
      <c r="I961" s="25">
        <v>22.244599999999998</v>
      </c>
      <c r="J961" s="26">
        <v>976</v>
      </c>
      <c r="K961" s="26">
        <v>221</v>
      </c>
      <c r="L961" s="27">
        <v>0.18329999999999999</v>
      </c>
      <c r="M961" s="28">
        <v>1.4617832900000001</v>
      </c>
      <c r="N961" s="29">
        <v>1.1299999999999999</v>
      </c>
      <c r="O961" s="31" t="s">
        <v>12</v>
      </c>
      <c r="P961" s="31">
        <v>0.2269715997</v>
      </c>
      <c r="Q961" s="31">
        <v>0.22697159968578801</v>
      </c>
      <c r="R961" s="42"/>
      <c r="S961" s="27">
        <f>IF(A961="placement",MIN(P961,IF(R961="",Q961,R961)),"")</f>
        <v>0.22697159968578801</v>
      </c>
      <c r="T961" s="28">
        <f>IF($A961="placement",S961*J961,"")</f>
        <v>221.5242812933291</v>
      </c>
      <c r="U961" s="26">
        <f>IF($A961="placement",T961,IF($A961="site",SUMIF($C:$C,$C961,$T:$T),IF($A961="user",SUMIF($B:$B,$B961,$T:$T),SUM($T:$T))))</f>
        <v>221.5242812933291</v>
      </c>
      <c r="V961" s="27">
        <f>U961/J961</f>
        <v>0.22697159968578801</v>
      </c>
    </row>
    <row r="962" spans="1:22" hidden="1" x14ac:dyDescent="0.3">
      <c r="A962" s="23" t="s">
        <v>14</v>
      </c>
      <c r="B962" s="23" t="s">
        <v>4298</v>
      </c>
      <c r="C962" s="23" t="s">
        <v>4299</v>
      </c>
      <c r="D962" s="23" t="s">
        <v>4302</v>
      </c>
      <c r="E962" s="23" t="s">
        <v>4303</v>
      </c>
      <c r="F962" s="27">
        <v>0.15</v>
      </c>
      <c r="G962" s="24">
        <v>1</v>
      </c>
      <c r="H962" s="25">
        <v>220.83590000000001</v>
      </c>
      <c r="I962" s="25">
        <v>43.723599999999998</v>
      </c>
      <c r="J962" s="26">
        <v>976</v>
      </c>
      <c r="K962" s="26">
        <v>146</v>
      </c>
      <c r="L962" s="27">
        <v>0.19800000000000001</v>
      </c>
      <c r="M962" s="28">
        <v>0.74428382000000004</v>
      </c>
      <c r="N962" s="29">
        <v>0.6</v>
      </c>
      <c r="O962" s="31" t="s">
        <v>42</v>
      </c>
      <c r="P962" s="31">
        <v>0.1938559155</v>
      </c>
      <c r="Q962" s="31">
        <v>0.15</v>
      </c>
      <c r="R962" s="42"/>
      <c r="S962" s="27">
        <f>IF(A962="placement",MIN(P962,IF(R962="",Q962,R962)),"")</f>
        <v>0.15</v>
      </c>
      <c r="T962" s="28">
        <f>IF($A962="placement",S962*J962,"")</f>
        <v>146.4</v>
      </c>
      <c r="U962" s="26">
        <f>IF($A962="placement",T962,IF($A962="site",SUMIF($C:$C,$C962,$T:$T),IF($A962="user",SUMIF($B:$B,$B962,$T:$T),SUM($T:$T))))</f>
        <v>146.4</v>
      </c>
      <c r="V962" s="27">
        <f>U962/J962</f>
        <v>0.15</v>
      </c>
    </row>
    <row r="963" spans="1:22" hidden="1" x14ac:dyDescent="0.3">
      <c r="A963" s="23" t="s">
        <v>14</v>
      </c>
      <c r="B963" s="23" t="s">
        <v>5764</v>
      </c>
      <c r="C963" s="23" t="s">
        <v>5766</v>
      </c>
      <c r="D963" s="23" t="s">
        <v>5991</v>
      </c>
      <c r="E963" s="23" t="s">
        <v>5992</v>
      </c>
      <c r="F963" s="27">
        <v>0.15</v>
      </c>
      <c r="G963" s="24">
        <v>1</v>
      </c>
      <c r="H963" s="25">
        <v>152.20070000000001</v>
      </c>
      <c r="I963" s="25">
        <v>29.542300000000001</v>
      </c>
      <c r="J963" s="26">
        <v>974</v>
      </c>
      <c r="K963" s="26">
        <v>146</v>
      </c>
      <c r="L963" s="27">
        <v>0.19409999999999999</v>
      </c>
      <c r="M963" s="28">
        <v>1.0989835400000001</v>
      </c>
      <c r="N963" s="29">
        <v>0.85</v>
      </c>
      <c r="O963" s="31" t="s">
        <v>42</v>
      </c>
      <c r="P963" s="31">
        <v>0.22655802420000001</v>
      </c>
      <c r="Q963" s="31">
        <v>0.15</v>
      </c>
      <c r="R963" s="42"/>
      <c r="S963" s="27">
        <f>IF(A963="placement",MIN(P963,IF(R963="",Q963,R963)),"")</f>
        <v>0.15</v>
      </c>
      <c r="T963" s="28">
        <f>IF($A963="placement",S963*J963,"")</f>
        <v>146.1</v>
      </c>
      <c r="U963" s="26">
        <f>IF($A963="placement",T963,IF($A963="site",SUMIF($C:$C,$C963,$T:$T),IF($A963="user",SUMIF($B:$B,$B963,$T:$T),SUM($T:$T))))</f>
        <v>146.1</v>
      </c>
      <c r="V963" s="27">
        <f>U963/J963</f>
        <v>0.15</v>
      </c>
    </row>
    <row r="964" spans="1:22" x14ac:dyDescent="0.3">
      <c r="A964" s="23" t="s">
        <v>14</v>
      </c>
      <c r="B964" s="23" t="s">
        <v>7257</v>
      </c>
      <c r="C964" s="23" t="s">
        <v>7258</v>
      </c>
      <c r="D964" s="23" t="s">
        <v>7293</v>
      </c>
      <c r="E964" s="23" t="s">
        <v>7294</v>
      </c>
      <c r="F964" s="27">
        <v>0.25</v>
      </c>
      <c r="G964" s="24">
        <v>1</v>
      </c>
      <c r="H964" s="25">
        <v>87.851399999999998</v>
      </c>
      <c r="I964" s="25">
        <v>30.2529</v>
      </c>
      <c r="J964" s="26">
        <v>974</v>
      </c>
      <c r="K964" s="26">
        <v>243</v>
      </c>
      <c r="L964" s="27">
        <v>0.34439999999999998</v>
      </c>
      <c r="M964" s="28">
        <v>1.07316239</v>
      </c>
      <c r="N964" s="29">
        <v>0.25</v>
      </c>
      <c r="O964" s="31" t="s">
        <v>12</v>
      </c>
      <c r="P964" s="31">
        <v>0.76704364449999995</v>
      </c>
      <c r="Q964" s="31">
        <v>0.25</v>
      </c>
      <c r="R964" s="42">
        <v>0.3</v>
      </c>
      <c r="S964" s="27">
        <f>IF(A964="placement",MIN(P964,IF(R964="",Q964,R964)),"")</f>
        <v>0.3</v>
      </c>
      <c r="T964" s="28">
        <f>IF($A964="placement",S964*J964,"")</f>
        <v>292.2</v>
      </c>
      <c r="U964" s="26">
        <f>IF($A964="placement",T964,IF($A964="site",SUMIF($C:$C,$C964,$T:$T),IF($A964="user",SUMIF($B:$B,$B964,$T:$T),SUM($T:$T))))</f>
        <v>292.2</v>
      </c>
      <c r="V964" s="27">
        <f>U964/J964</f>
        <v>0.3</v>
      </c>
    </row>
    <row r="965" spans="1:22" hidden="1" x14ac:dyDescent="0.3">
      <c r="A965" s="17" t="s">
        <v>13</v>
      </c>
      <c r="B965" s="17" t="s">
        <v>4183</v>
      </c>
      <c r="C965" s="17" t="s">
        <v>4185</v>
      </c>
      <c r="D965" s="17" t="s">
        <v>9898</v>
      </c>
      <c r="E965" s="17"/>
      <c r="F965" s="18">
        <v>0.18079999999999999</v>
      </c>
      <c r="G965" s="36">
        <v>0.99416517999999998</v>
      </c>
      <c r="H965" s="37">
        <v>2633.4765000000002</v>
      </c>
      <c r="I965" s="37">
        <v>97.421700000000001</v>
      </c>
      <c r="J965" s="19">
        <v>973</v>
      </c>
      <c r="K965" s="19">
        <v>176</v>
      </c>
      <c r="L965" s="18">
        <v>3.6999999999999998E-2</v>
      </c>
      <c r="M965" s="20">
        <v>0.33304308999999999</v>
      </c>
      <c r="N965" s="21">
        <v>0.151254</v>
      </c>
      <c r="O965" s="22"/>
      <c r="P965" s="22">
        <v>0.54584254889999995</v>
      </c>
      <c r="Q965" s="22">
        <v>0.18084015280068499</v>
      </c>
      <c r="R965" s="43"/>
      <c r="S965" s="18" t="str">
        <f>IF(A965="placement",MIN(P965,IF(R965="",Q965,R965)),"")</f>
        <v/>
      </c>
      <c r="T965" s="20" t="str">
        <f>IF($A965="placement",S965*J965,"")</f>
        <v/>
      </c>
      <c r="U965" s="19">
        <f>IF($A965="placement",T965,IF($A965="site",SUMIF($C:$C,$C965,$T:$T),IF($A965="user",SUMIF($B:$B,$B965,$T:$T),SUM($T:$T))))</f>
        <v>174.05999999999935</v>
      </c>
      <c r="V965" s="18">
        <f>U965/J965</f>
        <v>0.1788900308324762</v>
      </c>
    </row>
    <row r="966" spans="1:22" hidden="1" x14ac:dyDescent="0.3">
      <c r="A966" s="11" t="s">
        <v>10</v>
      </c>
      <c r="B966" s="11" t="s">
        <v>4183</v>
      </c>
      <c r="C966" s="11" t="s">
        <v>9898</v>
      </c>
      <c r="D966" s="11" t="s">
        <v>9898</v>
      </c>
      <c r="E966" s="11"/>
      <c r="F966" s="12">
        <v>0.18079999999999999</v>
      </c>
      <c r="G966" s="33">
        <v>0.99416517999999998</v>
      </c>
      <c r="H966" s="34">
        <v>2633.4765000000002</v>
      </c>
      <c r="I966" s="34">
        <v>97.421700000000001</v>
      </c>
      <c r="J966" s="13">
        <v>973</v>
      </c>
      <c r="K966" s="13">
        <v>176</v>
      </c>
      <c r="L966" s="12">
        <v>3.6999999999999998E-2</v>
      </c>
      <c r="M966" s="14">
        <v>0.33304308999999999</v>
      </c>
      <c r="N966" s="15">
        <v>0.151254</v>
      </c>
      <c r="O966" s="16"/>
      <c r="P966" s="16">
        <v>0.54584254889999995</v>
      </c>
      <c r="Q966" s="16">
        <v>0.18084015280068499</v>
      </c>
      <c r="R966" s="44"/>
      <c r="S966" s="12" t="str">
        <f>IF(A966="placement",MIN(P966,IF(R966="",Q966,R966)),"")</f>
        <v/>
      </c>
      <c r="T966" s="14" t="str">
        <f>IF($A966="placement",S966*J966,"")</f>
        <v/>
      </c>
      <c r="U966" s="13">
        <f>IF($A966="placement",T966,IF($A966="site",SUMIF($C:$C,$C966,$T:$T),IF($A966="user",SUMIF($B:$B,$B966,$T:$T),SUM($T:$T))))</f>
        <v>174.05999999999935</v>
      </c>
      <c r="V966" s="12">
        <f>U966/J966</f>
        <v>0.1788900308324762</v>
      </c>
    </row>
    <row r="967" spans="1:22" hidden="1" x14ac:dyDescent="0.3">
      <c r="A967" s="23" t="s">
        <v>14</v>
      </c>
      <c r="B967" s="23" t="s">
        <v>4384</v>
      </c>
      <c r="C967" s="23" t="s">
        <v>4386</v>
      </c>
      <c r="D967" s="23" t="s">
        <v>4395</v>
      </c>
      <c r="E967" s="23" t="s">
        <v>4396</v>
      </c>
      <c r="F967" s="27">
        <v>0.25</v>
      </c>
      <c r="G967" s="24">
        <v>1</v>
      </c>
      <c r="H967" s="25">
        <v>514.21299999999997</v>
      </c>
      <c r="I967" s="25">
        <v>22.4297</v>
      </c>
      <c r="J967" s="26">
        <v>973</v>
      </c>
      <c r="K967" s="26">
        <v>200</v>
      </c>
      <c r="L967" s="27">
        <v>4.36E-2</v>
      </c>
      <c r="M967" s="28">
        <v>1.4467256399999999</v>
      </c>
      <c r="N967" s="29">
        <v>1.1499999999999999</v>
      </c>
      <c r="O967" s="31" t="s">
        <v>12</v>
      </c>
      <c r="P967" s="31">
        <v>0.2051015309</v>
      </c>
      <c r="Q967" s="31">
        <v>0.20510153094354899</v>
      </c>
      <c r="R967" s="42"/>
      <c r="S967" s="27">
        <f>IF(A967="placement",MIN(P967,IF(R967="",Q967,R967)),"")</f>
        <v>0.2051015309</v>
      </c>
      <c r="T967" s="28">
        <f>IF($A967="placement",S967*J967,"")</f>
        <v>199.56378956570001</v>
      </c>
      <c r="U967" s="26">
        <f>IF($A967="placement",T967,IF($A967="site",SUMIF($C:$C,$C967,$T:$T),IF($A967="user",SUMIF($B:$B,$B967,$T:$T),SUM($T:$T))))</f>
        <v>199.56378956570001</v>
      </c>
      <c r="V967" s="27">
        <f>U967/J967</f>
        <v>0.2051015309</v>
      </c>
    </row>
    <row r="968" spans="1:22" x14ac:dyDescent="0.3">
      <c r="A968" s="23" t="s">
        <v>14</v>
      </c>
      <c r="B968" s="23" t="s">
        <v>5418</v>
      </c>
      <c r="C968" s="23" t="s">
        <v>5420</v>
      </c>
      <c r="D968" s="23" t="s">
        <v>10218</v>
      </c>
      <c r="E968" s="23" t="s">
        <v>10219</v>
      </c>
      <c r="F968" s="27">
        <v>0.25</v>
      </c>
      <c r="G968" s="24">
        <v>1</v>
      </c>
      <c r="H968" s="25">
        <v>206.90729999999999</v>
      </c>
      <c r="I968" s="25">
        <v>54.5336</v>
      </c>
      <c r="J968" s="26">
        <v>973</v>
      </c>
      <c r="K968" s="26">
        <v>243</v>
      </c>
      <c r="L968" s="27">
        <v>0.2636</v>
      </c>
      <c r="M968" s="28">
        <v>0.59447391999999999</v>
      </c>
      <c r="N968" s="29">
        <v>0.25</v>
      </c>
      <c r="O968" s="31" t="s">
        <v>42</v>
      </c>
      <c r="P968" s="31">
        <v>0.57946010650000002</v>
      </c>
      <c r="Q968" s="31">
        <v>0.25</v>
      </c>
      <c r="R968" s="42">
        <v>0.35</v>
      </c>
      <c r="S968" s="27">
        <f>IF(A968="placement",MIN(P968,IF(R968="",Q968,R968)),"")</f>
        <v>0.35</v>
      </c>
      <c r="T968" s="28">
        <f>IF($A968="placement",S968*J968,"")</f>
        <v>340.54999999999995</v>
      </c>
      <c r="U968" s="26">
        <f>IF($A968="placement",T968,IF($A968="site",SUMIF($C:$C,$C968,$T:$T),IF($A968="user",SUMIF($B:$B,$B968,$T:$T),SUM($T:$T))))</f>
        <v>340.54999999999995</v>
      </c>
      <c r="V968" s="27">
        <f>U968/J968</f>
        <v>0.35</v>
      </c>
    </row>
    <row r="969" spans="1:22" hidden="1" x14ac:dyDescent="0.3">
      <c r="A969" s="17" t="s">
        <v>13</v>
      </c>
      <c r="B969" s="17" t="s">
        <v>423</v>
      </c>
      <c r="C969" s="17" t="s">
        <v>425</v>
      </c>
      <c r="D969" s="17" t="s">
        <v>9898</v>
      </c>
      <c r="E969" s="17"/>
      <c r="F969" s="18">
        <v>0.3296</v>
      </c>
      <c r="G969" s="36">
        <v>0.90947438999999997</v>
      </c>
      <c r="H969" s="37">
        <v>654.99739999999997</v>
      </c>
      <c r="I969" s="37">
        <v>59.594000000000001</v>
      </c>
      <c r="J969" s="19">
        <v>971</v>
      </c>
      <c r="K969" s="19">
        <v>298</v>
      </c>
      <c r="L969" s="18">
        <v>9.0999999999999998E-2</v>
      </c>
      <c r="M969" s="20">
        <v>0.54299545999999999</v>
      </c>
      <c r="N969" s="21">
        <v>0.35878199999999999</v>
      </c>
      <c r="O969" s="22"/>
      <c r="P969" s="22">
        <v>0.33925414370000001</v>
      </c>
      <c r="Q969" s="22">
        <v>0.32960002631173402</v>
      </c>
      <c r="R969" s="43"/>
      <c r="S969" s="18" t="str">
        <f>IF(A969="placement",MIN(P969,IF(R969="",Q969,R969)),"")</f>
        <v/>
      </c>
      <c r="T969" s="20" t="str">
        <f>IF($A969="placement",S969*J969,"")</f>
        <v/>
      </c>
      <c r="U969" s="19">
        <f>IF($A969="placement",T969,IF($A969="site",SUMIF($C:$C,$C969,$T:$T),IF($A969="user",SUMIF($B:$B,$B969,$T:$T),SUM($T:$T))))</f>
        <v>306.08952909949573</v>
      </c>
      <c r="V969" s="18">
        <f>U969/J969</f>
        <v>0.31523123491194205</v>
      </c>
    </row>
    <row r="970" spans="1:22" hidden="1" x14ac:dyDescent="0.3">
      <c r="A970" s="11" t="s">
        <v>10</v>
      </c>
      <c r="B970" s="11" t="s">
        <v>423</v>
      </c>
      <c r="C970" s="11" t="s">
        <v>9898</v>
      </c>
      <c r="D970" s="11" t="s">
        <v>9898</v>
      </c>
      <c r="E970" s="11"/>
      <c r="F970" s="12">
        <v>0.3296</v>
      </c>
      <c r="G970" s="33">
        <v>0.90947438999999997</v>
      </c>
      <c r="H970" s="34">
        <v>654.99739999999997</v>
      </c>
      <c r="I970" s="34">
        <v>59.594000000000001</v>
      </c>
      <c r="J970" s="13">
        <v>971</v>
      </c>
      <c r="K970" s="13">
        <v>298</v>
      </c>
      <c r="L970" s="12">
        <v>9.0999999999999998E-2</v>
      </c>
      <c r="M970" s="14">
        <v>0.54299545999999999</v>
      </c>
      <c r="N970" s="15">
        <v>0.35878199999999999</v>
      </c>
      <c r="O970" s="16"/>
      <c r="P970" s="16">
        <v>0.33925414370000001</v>
      </c>
      <c r="Q970" s="16">
        <v>0.32960002631173402</v>
      </c>
      <c r="R970" s="44"/>
      <c r="S970" s="12" t="str">
        <f>IF(A970="placement",MIN(P970,IF(R970="",Q970,R970)),"")</f>
        <v/>
      </c>
      <c r="T970" s="14" t="str">
        <f>IF($A970="placement",S970*J970,"")</f>
        <v/>
      </c>
      <c r="U970" s="13">
        <f>IF($A970="placement",T970,IF($A970="site",SUMIF($C:$C,$C970,$T:$T),IF($A970="user",SUMIF($B:$B,$B970,$T:$T),SUM($T:$T))))</f>
        <v>306.08952909949573</v>
      </c>
      <c r="V970" s="12">
        <f>U970/J970</f>
        <v>0.31523123491194205</v>
      </c>
    </row>
    <row r="971" spans="1:22" hidden="1" x14ac:dyDescent="0.3">
      <c r="A971" s="23" t="s">
        <v>14</v>
      </c>
      <c r="B971" s="23" t="s">
        <v>3015</v>
      </c>
      <c r="C971" s="23" t="s">
        <v>3017</v>
      </c>
      <c r="D971" s="23" t="s">
        <v>3026</v>
      </c>
      <c r="E971" s="23" t="s">
        <v>3027</v>
      </c>
      <c r="F971" s="27">
        <v>0.25</v>
      </c>
      <c r="G971" s="24">
        <v>1</v>
      </c>
      <c r="H971" s="25">
        <v>172.40430000000001</v>
      </c>
      <c r="I971" s="25">
        <v>20.260899999999999</v>
      </c>
      <c r="J971" s="26">
        <v>969</v>
      </c>
      <c r="K971" s="26">
        <v>178</v>
      </c>
      <c r="L971" s="27">
        <v>0.11749999999999999</v>
      </c>
      <c r="M971" s="28">
        <v>1.59342293</v>
      </c>
      <c r="N971" s="29">
        <v>1.3</v>
      </c>
      <c r="O971" s="31" t="s">
        <v>12</v>
      </c>
      <c r="P971" s="31">
        <v>0.18414629399999999</v>
      </c>
      <c r="Q971" s="31">
        <v>0.18414629397563001</v>
      </c>
      <c r="R971" s="42"/>
      <c r="S971" s="27">
        <f>IF(A971="placement",MIN(P971,IF(R971="",Q971,R971)),"")</f>
        <v>0.18414629397563001</v>
      </c>
      <c r="T971" s="28">
        <f>IF($A971="placement",S971*J971,"")</f>
        <v>178.43775886238549</v>
      </c>
      <c r="U971" s="26">
        <f>IF($A971="placement",T971,IF($A971="site",SUMIF($C:$C,$C971,$T:$T),IF($A971="user",SUMIF($B:$B,$B971,$T:$T),SUM($T:$T))))</f>
        <v>178.43775886238549</v>
      </c>
      <c r="V971" s="27">
        <f>U971/J971</f>
        <v>0.18414629397563004</v>
      </c>
    </row>
    <row r="972" spans="1:22" hidden="1" x14ac:dyDescent="0.3">
      <c r="A972" s="23" t="s">
        <v>14</v>
      </c>
      <c r="B972" s="23" t="s">
        <v>5690</v>
      </c>
      <c r="C972" s="23" t="s">
        <v>5692</v>
      </c>
      <c r="D972" s="23" t="s">
        <v>5711</v>
      </c>
      <c r="E972" s="23" t="s">
        <v>5712</v>
      </c>
      <c r="F972" s="27">
        <v>0.15</v>
      </c>
      <c r="G972" s="24">
        <v>1</v>
      </c>
      <c r="H972" s="25">
        <v>124.6765</v>
      </c>
      <c r="I972" s="25">
        <v>13.8264</v>
      </c>
      <c r="J972" s="26">
        <v>969</v>
      </c>
      <c r="K972" s="26">
        <v>139</v>
      </c>
      <c r="L972" s="27">
        <v>0.1109</v>
      </c>
      <c r="M972" s="28">
        <v>2.3354052799999998</v>
      </c>
      <c r="N972" s="29">
        <v>2</v>
      </c>
      <c r="O972" s="31" t="s">
        <v>42</v>
      </c>
      <c r="P972" s="31">
        <v>0.1436175908</v>
      </c>
      <c r="Q972" s="31">
        <v>0.14361759076804101</v>
      </c>
      <c r="R972" s="42"/>
      <c r="S972" s="27">
        <f>IF(A972="placement",MIN(P972,IF(R972="",Q972,R972)),"")</f>
        <v>0.14361759076804101</v>
      </c>
      <c r="T972" s="28">
        <f>IF($A972="placement",S972*J972,"")</f>
        <v>139.16544545423173</v>
      </c>
      <c r="U972" s="26">
        <f>IF($A972="placement",T972,IF($A972="site",SUMIF($C:$C,$C972,$T:$T),IF($A972="user",SUMIF($B:$B,$B972,$T:$T),SUM($T:$T))))</f>
        <v>139.16544545423173</v>
      </c>
      <c r="V972" s="27">
        <f>U972/J972</f>
        <v>0.14361759076804101</v>
      </c>
    </row>
    <row r="973" spans="1:22" hidden="1" x14ac:dyDescent="0.3">
      <c r="A973" s="23" t="s">
        <v>14</v>
      </c>
      <c r="B973" s="23" t="s">
        <v>53</v>
      </c>
      <c r="C973" s="23" t="s">
        <v>55</v>
      </c>
      <c r="D973" s="23" t="s">
        <v>79</v>
      </c>
      <c r="E973" s="23" t="s">
        <v>80</v>
      </c>
      <c r="F973" s="27">
        <v>0.25</v>
      </c>
      <c r="G973" s="24">
        <v>1</v>
      </c>
      <c r="H973" s="25">
        <v>409.113</v>
      </c>
      <c r="I973" s="25">
        <v>74.190899999999999</v>
      </c>
      <c r="J973" s="26">
        <v>968</v>
      </c>
      <c r="K973" s="26">
        <v>242</v>
      </c>
      <c r="L973" s="27">
        <v>0.18129999999999999</v>
      </c>
      <c r="M973" s="28">
        <v>0.43481465000000002</v>
      </c>
      <c r="N973" s="29">
        <v>0.1</v>
      </c>
      <c r="O973" s="31" t="s">
        <v>12</v>
      </c>
      <c r="P973" s="31">
        <v>0.77001694750000005</v>
      </c>
      <c r="Q973" s="31">
        <v>0.25</v>
      </c>
      <c r="R973" s="42"/>
      <c r="S973" s="27">
        <f>IF(A973="placement",MIN(P973,IF(R973="",Q973,R973)),"")</f>
        <v>0.25</v>
      </c>
      <c r="T973" s="28">
        <f>IF($A973="placement",S973*J973,"")</f>
        <v>242</v>
      </c>
      <c r="U973" s="26">
        <f>IF($A973="placement",T973,IF($A973="site",SUMIF($C:$C,$C973,$T:$T),IF($A973="user",SUMIF($B:$B,$B973,$T:$T),SUM($T:$T))))</f>
        <v>242</v>
      </c>
      <c r="V973" s="27">
        <f>U973/J973</f>
        <v>0.25</v>
      </c>
    </row>
    <row r="974" spans="1:22" hidden="1" x14ac:dyDescent="0.3">
      <c r="A974" s="23" t="s">
        <v>14</v>
      </c>
      <c r="B974" s="23" t="s">
        <v>3266</v>
      </c>
      <c r="C974" s="23" t="s">
        <v>3268</v>
      </c>
      <c r="D974" s="23" t="s">
        <v>3325</v>
      </c>
      <c r="E974" s="23" t="s">
        <v>3326</v>
      </c>
      <c r="F974" s="27">
        <v>0.25</v>
      </c>
      <c r="G974" s="24">
        <v>0</v>
      </c>
      <c r="H974" s="25">
        <v>47.710700000000003</v>
      </c>
      <c r="I974" s="25">
        <v>16.4635</v>
      </c>
      <c r="J974" s="26">
        <v>964</v>
      </c>
      <c r="K974" s="26">
        <v>208</v>
      </c>
      <c r="L974" s="27">
        <v>0.34510000000000002</v>
      </c>
      <c r="M974" s="28">
        <v>1.9515083099999999</v>
      </c>
      <c r="N974" s="29">
        <v>1.64</v>
      </c>
      <c r="O974" s="31" t="s">
        <v>42</v>
      </c>
      <c r="P974" s="31">
        <v>0.1596243852</v>
      </c>
      <c r="Q974" s="31">
        <v>0.15962438517282701</v>
      </c>
      <c r="R974" s="42"/>
      <c r="S974" s="27">
        <f>IF(A974="placement",MIN(P974,IF(R974="",Q974,R974)),"")</f>
        <v>0.15962438517282701</v>
      </c>
      <c r="T974" s="28">
        <f>IF($A974="placement",S974*J974,"")</f>
        <v>153.87790730660524</v>
      </c>
      <c r="U974" s="26">
        <f>IF($A974="placement",T974,IF($A974="site",SUMIF($C:$C,$C974,$T:$T),IF($A974="user",SUMIF($B:$B,$B974,$T:$T),SUM($T:$T))))</f>
        <v>153.87790730660524</v>
      </c>
      <c r="V974" s="27">
        <f>U974/J974</f>
        <v>0.15962438517282701</v>
      </c>
    </row>
    <row r="975" spans="1:22" x14ac:dyDescent="0.3">
      <c r="A975" s="23" t="s">
        <v>14</v>
      </c>
      <c r="B975" s="23" t="s">
        <v>678</v>
      </c>
      <c r="C975" s="23" t="s">
        <v>680</v>
      </c>
      <c r="D975" s="32" t="s">
        <v>701</v>
      </c>
      <c r="E975" s="23" t="s">
        <v>702</v>
      </c>
      <c r="F975" s="27">
        <v>0.25</v>
      </c>
      <c r="G975" s="24">
        <v>1</v>
      </c>
      <c r="H975" s="25">
        <v>77.007300000000001</v>
      </c>
      <c r="I975" s="25">
        <v>48.741599999999998</v>
      </c>
      <c r="J975" s="26">
        <v>963</v>
      </c>
      <c r="K975" s="26">
        <v>241</v>
      </c>
      <c r="L975" s="27">
        <v>0.63290000000000002</v>
      </c>
      <c r="M975" s="28">
        <v>0.65845030999999998</v>
      </c>
      <c r="N975" s="29">
        <v>0.25</v>
      </c>
      <c r="O975" s="31" t="s">
        <v>12</v>
      </c>
      <c r="P975" s="31">
        <v>0.62032063010000005</v>
      </c>
      <c r="Q975" s="31">
        <v>0.25</v>
      </c>
      <c r="R975" s="42">
        <v>0.3</v>
      </c>
      <c r="S975" s="27">
        <f>IF(A975="placement",MIN(P975,IF(R975="",Q975,R975)),"")</f>
        <v>0.3</v>
      </c>
      <c r="T975" s="28">
        <f>IF($A975="placement",S975*J975,"")</f>
        <v>288.89999999999998</v>
      </c>
      <c r="U975" s="26">
        <f>IF($A975="placement",T975,IF($A975="site",SUMIF($C:$C,$C975,$T:$T),IF($A975="user",SUMIF($B:$B,$B975,$T:$T),SUM($T:$T))))</f>
        <v>288.89999999999998</v>
      </c>
      <c r="V975" s="27">
        <f>U975/J975</f>
        <v>0.3</v>
      </c>
    </row>
    <row r="976" spans="1:22" hidden="1" x14ac:dyDescent="0.3">
      <c r="A976" s="23" t="s">
        <v>14</v>
      </c>
      <c r="B976" s="23" t="s">
        <v>6482</v>
      </c>
      <c r="C976" s="23" t="s">
        <v>6483</v>
      </c>
      <c r="D976" s="23" t="s">
        <v>6484</v>
      </c>
      <c r="E976" s="23" t="s">
        <v>6485</v>
      </c>
      <c r="F976" s="27">
        <v>0.33</v>
      </c>
      <c r="G976" s="24">
        <v>1</v>
      </c>
      <c r="H976" s="25">
        <v>85.057400000000001</v>
      </c>
      <c r="I976" s="25">
        <v>13.949400000000001</v>
      </c>
      <c r="J976" s="26">
        <v>963</v>
      </c>
      <c r="K976" s="26">
        <v>252</v>
      </c>
      <c r="L976" s="27">
        <v>0.16400000000000001</v>
      </c>
      <c r="M976" s="28">
        <v>2.30172665</v>
      </c>
      <c r="N976" s="29">
        <v>1.7</v>
      </c>
      <c r="O976" s="31" t="s">
        <v>12</v>
      </c>
      <c r="P976" s="31">
        <v>0.26142402549999999</v>
      </c>
      <c r="Q976" s="31">
        <v>0.26142402551407201</v>
      </c>
      <c r="R976" s="42"/>
      <c r="S976" s="27">
        <f>IF(A976="placement",MIN(P976,IF(R976="",Q976,R976)),"")</f>
        <v>0.26142402549999999</v>
      </c>
      <c r="T976" s="28">
        <f>IF($A976="placement",S976*J976,"")</f>
        <v>251.75133655649998</v>
      </c>
      <c r="U976" s="26">
        <f>IF($A976="placement",T976,IF($A976="site",SUMIF($C:$C,$C976,$T:$T),IF($A976="user",SUMIF($B:$B,$B976,$T:$T),SUM($T:$T))))</f>
        <v>251.75133655649998</v>
      </c>
      <c r="V976" s="27">
        <f>U976/J976</f>
        <v>0.26142402549999999</v>
      </c>
    </row>
    <row r="977" spans="1:22" hidden="1" x14ac:dyDescent="0.3">
      <c r="A977" s="23" t="s">
        <v>14</v>
      </c>
      <c r="B977" s="23" t="s">
        <v>8149</v>
      </c>
      <c r="C977" s="23" t="s">
        <v>8151</v>
      </c>
      <c r="D977" s="23" t="s">
        <v>8162</v>
      </c>
      <c r="E977" s="23" t="s">
        <v>8163</v>
      </c>
      <c r="F977" s="27">
        <v>0.25</v>
      </c>
      <c r="G977" s="24">
        <v>1</v>
      </c>
      <c r="H977" s="25">
        <v>66.519099999999995</v>
      </c>
      <c r="I977" s="25">
        <v>29.6845</v>
      </c>
      <c r="J977" s="26">
        <v>963</v>
      </c>
      <c r="K977" s="26">
        <v>241</v>
      </c>
      <c r="L977" s="27">
        <v>0.44629999999999997</v>
      </c>
      <c r="M977" s="28">
        <v>1.0818074799999999</v>
      </c>
      <c r="N977" s="29">
        <v>0.3</v>
      </c>
      <c r="O977" s="31" t="s">
        <v>12</v>
      </c>
      <c r="P977" s="31">
        <v>0.72268633360000001</v>
      </c>
      <c r="Q977" s="31">
        <v>0.25</v>
      </c>
      <c r="R977" s="42"/>
      <c r="S977" s="27">
        <f>IF(A977="placement",MIN(P977,IF(R977="",Q977,R977)),"")</f>
        <v>0.25</v>
      </c>
      <c r="T977" s="28">
        <f>IF($A977="placement",S977*J977,"")</f>
        <v>240.75</v>
      </c>
      <c r="U977" s="26">
        <f>IF($A977="placement",T977,IF($A977="site",SUMIF($C:$C,$C977,$T:$T),IF($A977="user",SUMIF($B:$B,$B977,$T:$T),SUM($T:$T))))</f>
        <v>240.75</v>
      </c>
      <c r="V977" s="27">
        <f>U977/J977</f>
        <v>0.25</v>
      </c>
    </row>
    <row r="978" spans="1:22" hidden="1" x14ac:dyDescent="0.3">
      <c r="A978" s="23" t="s">
        <v>14</v>
      </c>
      <c r="B978" s="23" t="s">
        <v>5690</v>
      </c>
      <c r="C978" s="23" t="s">
        <v>5692</v>
      </c>
      <c r="D978" s="23" t="s">
        <v>5701</v>
      </c>
      <c r="E978" s="23" t="s">
        <v>5702</v>
      </c>
      <c r="F978" s="27">
        <v>0.15</v>
      </c>
      <c r="G978" s="24">
        <v>1</v>
      </c>
      <c r="H978" s="25">
        <v>292.90589999999997</v>
      </c>
      <c r="I978" s="25">
        <v>54.593899999999998</v>
      </c>
      <c r="J978" s="26">
        <v>956</v>
      </c>
      <c r="K978" s="26">
        <v>138</v>
      </c>
      <c r="L978" s="27">
        <v>0.18640000000000001</v>
      </c>
      <c r="M978" s="28">
        <v>0.58398236999999997</v>
      </c>
      <c r="N978" s="29">
        <v>0.5</v>
      </c>
      <c r="O978" s="31" t="s">
        <v>42</v>
      </c>
      <c r="P978" s="31">
        <v>0.1438097673</v>
      </c>
      <c r="Q978" s="31">
        <v>0.14380976726794101</v>
      </c>
      <c r="R978" s="42"/>
      <c r="S978" s="27">
        <f>IF(A978="placement",MIN(P978,IF(R978="",Q978,R978)),"")</f>
        <v>0.14380976726794101</v>
      </c>
      <c r="T978" s="28">
        <f>IF($A978="placement",S978*J978,"")</f>
        <v>137.4821375081516</v>
      </c>
      <c r="U978" s="26">
        <f>IF($A978="placement",T978,IF($A978="site",SUMIF($C:$C,$C978,$T:$T),IF($A978="user",SUMIF($B:$B,$B978,$T:$T),SUM($T:$T))))</f>
        <v>137.4821375081516</v>
      </c>
      <c r="V978" s="27">
        <f>U978/J978</f>
        <v>0.14380976726794101</v>
      </c>
    </row>
    <row r="979" spans="1:22" hidden="1" x14ac:dyDescent="0.3">
      <c r="A979" s="23" t="s">
        <v>14</v>
      </c>
      <c r="B979" s="23" t="s">
        <v>8238</v>
      </c>
      <c r="C979" s="23" t="s">
        <v>8239</v>
      </c>
      <c r="D979" s="23" t="s">
        <v>8251</v>
      </c>
      <c r="E979" s="23" t="s">
        <v>8252</v>
      </c>
      <c r="F979" s="27">
        <v>0.4</v>
      </c>
      <c r="G979" s="24">
        <v>1</v>
      </c>
      <c r="H979" s="25">
        <v>783.30669999999998</v>
      </c>
      <c r="I979" s="25">
        <v>9.1710999999999991</v>
      </c>
      <c r="J979" s="26">
        <v>956</v>
      </c>
      <c r="K979" s="26">
        <v>131</v>
      </c>
      <c r="L979" s="27">
        <v>1.17E-2</v>
      </c>
      <c r="M979" s="28">
        <v>3.4748356600000001</v>
      </c>
      <c r="N979" s="29">
        <v>3</v>
      </c>
      <c r="O979" s="31" t="s">
        <v>385</v>
      </c>
      <c r="P979" s="31">
        <v>0.13664981900000001</v>
      </c>
      <c r="Q979" s="31">
        <v>0.13664981900908801</v>
      </c>
      <c r="R979" s="42"/>
      <c r="S979" s="27">
        <f>IF(A979="placement",MIN(P979,IF(R979="",Q979,R979)),"")</f>
        <v>0.13664981900000001</v>
      </c>
      <c r="T979" s="28">
        <f>IF($A979="placement",S979*J979,"")</f>
        <v>130.63722696400001</v>
      </c>
      <c r="U979" s="26">
        <f>IF($A979="placement",T979,IF($A979="site",SUMIF($C:$C,$C979,$T:$T),IF($A979="user",SUMIF($B:$B,$B979,$T:$T),SUM($T:$T))))</f>
        <v>130.63722696400001</v>
      </c>
      <c r="V979" s="27">
        <f>U979/J979</f>
        <v>0.13664981900000001</v>
      </c>
    </row>
    <row r="980" spans="1:22" x14ac:dyDescent="0.3">
      <c r="A980" s="23" t="s">
        <v>14</v>
      </c>
      <c r="B980" s="23" t="s">
        <v>4752</v>
      </c>
      <c r="C980" s="23" t="s">
        <v>4754</v>
      </c>
      <c r="D980" s="23" t="s">
        <v>4799</v>
      </c>
      <c r="E980" s="23" t="s">
        <v>4753</v>
      </c>
      <c r="F980" s="27">
        <v>0.25</v>
      </c>
      <c r="G980" s="24">
        <v>1</v>
      </c>
      <c r="H980" s="25">
        <v>469.14670000000001</v>
      </c>
      <c r="I980" s="25">
        <v>47.992400000000004</v>
      </c>
      <c r="J980" s="26">
        <v>955</v>
      </c>
      <c r="K980" s="26">
        <v>204</v>
      </c>
      <c r="L980" s="27">
        <v>0.1023</v>
      </c>
      <c r="M980" s="28">
        <v>0.66306739000000003</v>
      </c>
      <c r="N980" s="29">
        <v>0.25</v>
      </c>
      <c r="O980" s="31" t="s">
        <v>12</v>
      </c>
      <c r="P980" s="31">
        <v>0.62296441609999997</v>
      </c>
      <c r="Q980" s="31">
        <v>0.25</v>
      </c>
      <c r="R980" s="42">
        <v>0.35</v>
      </c>
      <c r="S980" s="27">
        <f>IF(A980="placement",MIN(P980,IF(R980="",Q980,R980)),"")</f>
        <v>0.35</v>
      </c>
      <c r="T980" s="28">
        <f>IF($A980="placement",S980*J980,"")</f>
        <v>334.25</v>
      </c>
      <c r="U980" s="26">
        <f>IF($A980="placement",T980,IF($A980="site",SUMIF($C:$C,$C980,$T:$T),IF($A980="user",SUMIF($B:$B,$B980,$T:$T),SUM($T:$T))))</f>
        <v>334.25</v>
      </c>
      <c r="V980" s="27">
        <f>U980/J980</f>
        <v>0.35</v>
      </c>
    </row>
    <row r="981" spans="1:22" x14ac:dyDescent="0.3">
      <c r="A981" s="23" t="s">
        <v>14</v>
      </c>
      <c r="B981" s="23" t="s">
        <v>5211</v>
      </c>
      <c r="C981" s="23" t="s">
        <v>5213</v>
      </c>
      <c r="D981" s="32" t="s">
        <v>5244</v>
      </c>
      <c r="E981" s="23" t="s">
        <v>5245</v>
      </c>
      <c r="F981" s="27">
        <v>0.15</v>
      </c>
      <c r="G981" s="24">
        <v>1</v>
      </c>
      <c r="H981" s="25">
        <v>61.426099999999998</v>
      </c>
      <c r="I981" s="25">
        <v>29.209099999999999</v>
      </c>
      <c r="J981" s="26">
        <v>950</v>
      </c>
      <c r="K981" s="26">
        <v>143</v>
      </c>
      <c r="L981" s="27">
        <v>0.47549999999999998</v>
      </c>
      <c r="M981" s="28">
        <v>1.0844882199999999</v>
      </c>
      <c r="N981" s="29">
        <v>0.8</v>
      </c>
      <c r="O981" s="31" t="s">
        <v>42</v>
      </c>
      <c r="P981" s="31">
        <v>0.26232486150000001</v>
      </c>
      <c r="Q981" s="31">
        <v>0.15</v>
      </c>
      <c r="R981" s="42">
        <v>0.2</v>
      </c>
      <c r="S981" s="27">
        <f>IF(A981="placement",MIN(P981,IF(R981="",Q981,R981)),"")</f>
        <v>0.2</v>
      </c>
      <c r="T981" s="28">
        <f>IF($A981="placement",S981*J981,"")</f>
        <v>190</v>
      </c>
      <c r="U981" s="26">
        <f>IF($A981="placement",T981,IF($A981="site",SUMIF($C:$C,$C981,$T:$T),IF($A981="user",SUMIF($B:$B,$B981,$T:$T),SUM($T:$T))))</f>
        <v>190</v>
      </c>
      <c r="V981" s="27">
        <f>U981/J981</f>
        <v>0.2</v>
      </c>
    </row>
    <row r="982" spans="1:22" hidden="1" x14ac:dyDescent="0.3">
      <c r="A982" s="23" t="s">
        <v>14</v>
      </c>
      <c r="B982" s="23" t="s">
        <v>243</v>
      </c>
      <c r="C982" s="23" t="s">
        <v>245</v>
      </c>
      <c r="D982" s="23" t="s">
        <v>248</v>
      </c>
      <c r="E982" s="23" t="s">
        <v>249</v>
      </c>
      <c r="F982" s="27">
        <v>0.25</v>
      </c>
      <c r="G982" s="24">
        <v>1</v>
      </c>
      <c r="H982" s="25">
        <v>102.5309</v>
      </c>
      <c r="I982" s="25">
        <v>42.556600000000003</v>
      </c>
      <c r="J982" s="26">
        <v>946</v>
      </c>
      <c r="K982" s="26">
        <v>237</v>
      </c>
      <c r="L982" s="27">
        <v>0.41510000000000002</v>
      </c>
      <c r="M982" s="28">
        <v>0.74133532999999996</v>
      </c>
      <c r="N982" s="29">
        <v>0.5</v>
      </c>
      <c r="O982" s="31" t="s">
        <v>42</v>
      </c>
      <c r="P982" s="31">
        <v>0.32554138449999998</v>
      </c>
      <c r="Q982" s="31">
        <v>0.25</v>
      </c>
      <c r="R982" s="42"/>
      <c r="S982" s="27">
        <f>IF(A982="placement",MIN(P982,IF(R982="",Q982,R982)),"")</f>
        <v>0.25</v>
      </c>
      <c r="T982" s="28">
        <f>IF($A982="placement",S982*J982,"")</f>
        <v>236.5</v>
      </c>
      <c r="U982" s="26">
        <f>IF($A982="placement",T982,IF($A982="site",SUMIF($C:$C,$C982,$T:$T),IF($A982="user",SUMIF($B:$B,$B982,$T:$T),SUM($T:$T))))</f>
        <v>236.5</v>
      </c>
      <c r="V982" s="27">
        <f>U982/J982</f>
        <v>0.25</v>
      </c>
    </row>
    <row r="983" spans="1:22" hidden="1" x14ac:dyDescent="0.3">
      <c r="A983" s="23" t="s">
        <v>14</v>
      </c>
      <c r="B983" s="23" t="s">
        <v>8415</v>
      </c>
      <c r="C983" s="23" t="s">
        <v>8417</v>
      </c>
      <c r="D983" s="23" t="s">
        <v>8422</v>
      </c>
      <c r="E983" s="23" t="s">
        <v>8416</v>
      </c>
      <c r="F983" s="27">
        <v>0.25</v>
      </c>
      <c r="G983" s="24">
        <v>1</v>
      </c>
      <c r="H983" s="25">
        <v>101.9679</v>
      </c>
      <c r="I983" s="25">
        <v>21.799900000000001</v>
      </c>
      <c r="J983" s="26">
        <v>945</v>
      </c>
      <c r="K983" s="26">
        <v>236</v>
      </c>
      <c r="L983" s="27">
        <v>0.21379999999999999</v>
      </c>
      <c r="M983" s="28">
        <v>1.44531404</v>
      </c>
      <c r="N983" s="29">
        <v>1</v>
      </c>
      <c r="O983" s="31" t="s">
        <v>12</v>
      </c>
      <c r="P983" s="31">
        <v>0.30810884579999998</v>
      </c>
      <c r="Q983" s="31">
        <v>0.249999999999999</v>
      </c>
      <c r="R983" s="42"/>
      <c r="S983" s="27">
        <f>IF(A983="placement",MIN(P983,IF(R983="",Q983,R983)),"")</f>
        <v>0.249999999999999</v>
      </c>
      <c r="T983" s="28">
        <f>IF($A983="placement",S983*J983,"")</f>
        <v>236.24999999999906</v>
      </c>
      <c r="U983" s="26">
        <f>IF($A983="placement",T983,IF($A983="site",SUMIF($C:$C,$C983,$T:$T),IF($A983="user",SUMIF($B:$B,$B983,$T:$T),SUM($T:$T))))</f>
        <v>236.24999999999906</v>
      </c>
      <c r="V983" s="27">
        <f>U983/J983</f>
        <v>0.249999999999999</v>
      </c>
    </row>
    <row r="984" spans="1:22" x14ac:dyDescent="0.3">
      <c r="A984" s="23" t="s">
        <v>14</v>
      </c>
      <c r="B984" s="23" t="s">
        <v>5211</v>
      </c>
      <c r="C984" s="23" t="s">
        <v>5213</v>
      </c>
      <c r="D984" s="32" t="s">
        <v>5262</v>
      </c>
      <c r="E984" s="23" t="s">
        <v>5263</v>
      </c>
      <c r="F984" s="27">
        <v>0.15</v>
      </c>
      <c r="G984" s="24">
        <v>1</v>
      </c>
      <c r="H984" s="25">
        <v>132.5583</v>
      </c>
      <c r="I984" s="25">
        <v>27.2454</v>
      </c>
      <c r="J984" s="26">
        <v>944</v>
      </c>
      <c r="K984" s="26">
        <v>142</v>
      </c>
      <c r="L984" s="27">
        <v>0.20549999999999999</v>
      </c>
      <c r="M984" s="28">
        <v>1.1553140099999999</v>
      </c>
      <c r="N984" s="29">
        <v>0.8</v>
      </c>
      <c r="O984" s="31" t="s">
        <v>42</v>
      </c>
      <c r="P984" s="31">
        <v>0.3075475654</v>
      </c>
      <c r="Q984" s="31">
        <v>0.15</v>
      </c>
      <c r="R984" s="42">
        <v>0.2</v>
      </c>
      <c r="S984" s="27">
        <f>IF(A984="placement",MIN(P984,IF(R984="",Q984,R984)),"")</f>
        <v>0.2</v>
      </c>
      <c r="T984" s="28">
        <f>IF($A984="placement",S984*J984,"")</f>
        <v>188.8</v>
      </c>
      <c r="U984" s="26">
        <f>IF($A984="placement",T984,IF($A984="site",SUMIF($C:$C,$C984,$T:$T),IF($A984="user",SUMIF($B:$B,$B984,$T:$T),SUM($T:$T))))</f>
        <v>188.8</v>
      </c>
      <c r="V984" s="27">
        <f>U984/J984</f>
        <v>0.2</v>
      </c>
    </row>
    <row r="985" spans="1:22" hidden="1" x14ac:dyDescent="0.3">
      <c r="A985" s="23" t="s">
        <v>14</v>
      </c>
      <c r="B985" s="23" t="s">
        <v>3651</v>
      </c>
      <c r="C985" s="23" t="s">
        <v>3652</v>
      </c>
      <c r="D985" s="23" t="s">
        <v>3659</v>
      </c>
      <c r="E985" s="23" t="s">
        <v>3660</v>
      </c>
      <c r="F985" s="27">
        <v>0.25</v>
      </c>
      <c r="G985" s="24">
        <v>0</v>
      </c>
      <c r="H985" s="25">
        <v>43.349800000000002</v>
      </c>
      <c r="I985" s="25">
        <v>10.4139</v>
      </c>
      <c r="J985" s="26">
        <v>943</v>
      </c>
      <c r="K985" s="26">
        <v>234</v>
      </c>
      <c r="L985" s="27">
        <v>0.2402</v>
      </c>
      <c r="M985" s="28">
        <v>3.0195104100000001</v>
      </c>
      <c r="N985" s="29">
        <v>2.25</v>
      </c>
      <c r="O985" s="31" t="s">
        <v>70</v>
      </c>
      <c r="P985" s="31">
        <v>0.25484608489999999</v>
      </c>
      <c r="Q985" s="31">
        <v>0.25</v>
      </c>
      <c r="R985" s="42"/>
      <c r="S985" s="27">
        <f>IF(A985="placement",MIN(P985,IF(R985="",Q985,R985)),"")</f>
        <v>0.25</v>
      </c>
      <c r="T985" s="28">
        <f>IF($A985="placement",S985*J985,"")</f>
        <v>235.75</v>
      </c>
      <c r="U985" s="26">
        <f>IF($A985="placement",T985,IF($A985="site",SUMIF($C:$C,$C985,$T:$T),IF($A985="user",SUMIF($B:$B,$B985,$T:$T),SUM($T:$T))))</f>
        <v>235.75</v>
      </c>
      <c r="V985" s="27">
        <f>U985/J985</f>
        <v>0.25</v>
      </c>
    </row>
    <row r="986" spans="1:22" hidden="1" x14ac:dyDescent="0.3">
      <c r="A986" s="17" t="s">
        <v>13</v>
      </c>
      <c r="B986" s="17" t="s">
        <v>1007</v>
      </c>
      <c r="C986" s="17" t="s">
        <v>1009</v>
      </c>
      <c r="D986" s="17" t="s">
        <v>9898</v>
      </c>
      <c r="E986" s="17"/>
      <c r="F986" s="18">
        <v>0.25</v>
      </c>
      <c r="G986" s="36">
        <v>0</v>
      </c>
      <c r="H986" s="37">
        <v>56.7196</v>
      </c>
      <c r="I986" s="37">
        <v>25.8688</v>
      </c>
      <c r="J986" s="19">
        <v>934</v>
      </c>
      <c r="K986" s="19">
        <v>234</v>
      </c>
      <c r="L986" s="18">
        <v>0.45610000000000001</v>
      </c>
      <c r="M986" s="20">
        <v>1.2036494600000001</v>
      </c>
      <c r="N986" s="21">
        <v>0.75</v>
      </c>
      <c r="O986" s="22"/>
      <c r="P986" s="22">
        <v>0.3768949982</v>
      </c>
      <c r="Q986" s="22">
        <v>0.25</v>
      </c>
      <c r="R986" s="43"/>
      <c r="S986" s="18" t="str">
        <f>IF(A986="placement",MIN(P986,IF(R986="",Q986,R986)),"")</f>
        <v/>
      </c>
      <c r="T986" s="20" t="str">
        <f>IF($A986="placement",S986*J986,"")</f>
        <v/>
      </c>
      <c r="U986" s="19">
        <f>IF($A986="placement",T986,IF($A986="site",SUMIF($C:$C,$C986,$T:$T),IF($A986="user",SUMIF($B:$B,$B986,$T:$T),SUM($T:$T))))</f>
        <v>233.49999999999989</v>
      </c>
      <c r="V986" s="18">
        <f>U986/J986</f>
        <v>0.24999999999999989</v>
      </c>
    </row>
    <row r="987" spans="1:22" hidden="1" x14ac:dyDescent="0.3">
      <c r="A987" s="11" t="s">
        <v>10</v>
      </c>
      <c r="B987" s="11" t="s">
        <v>1007</v>
      </c>
      <c r="C987" s="11" t="s">
        <v>9898</v>
      </c>
      <c r="D987" s="11" t="s">
        <v>9898</v>
      </c>
      <c r="E987" s="11"/>
      <c r="F987" s="12">
        <v>0.25</v>
      </c>
      <c r="G987" s="33">
        <v>0</v>
      </c>
      <c r="H987" s="34">
        <v>56.7196</v>
      </c>
      <c r="I987" s="34">
        <v>25.8688</v>
      </c>
      <c r="J987" s="13">
        <v>934</v>
      </c>
      <c r="K987" s="13">
        <v>234</v>
      </c>
      <c r="L987" s="12">
        <v>0.45610000000000001</v>
      </c>
      <c r="M987" s="14">
        <v>1.2036494600000001</v>
      </c>
      <c r="N987" s="15">
        <v>0.75</v>
      </c>
      <c r="O987" s="16"/>
      <c r="P987" s="16">
        <v>0.3768949982</v>
      </c>
      <c r="Q987" s="16">
        <v>0.25</v>
      </c>
      <c r="R987" s="44"/>
      <c r="S987" s="12" t="str">
        <f>IF(A987="placement",MIN(P987,IF(R987="",Q987,R987)),"")</f>
        <v/>
      </c>
      <c r="T987" s="14" t="str">
        <f>IF($A987="placement",S987*J987,"")</f>
        <v/>
      </c>
      <c r="U987" s="13">
        <f>IF($A987="placement",T987,IF($A987="site",SUMIF($C:$C,$C987,$T:$T),IF($A987="user",SUMIF($B:$B,$B987,$T:$T),SUM($T:$T))))</f>
        <v>233.49999999999989</v>
      </c>
      <c r="V987" s="12">
        <f>U987/J987</f>
        <v>0.24999999999999989</v>
      </c>
    </row>
    <row r="988" spans="1:22" hidden="1" x14ac:dyDescent="0.3">
      <c r="A988" s="17" t="s">
        <v>13</v>
      </c>
      <c r="B988" s="17" t="s">
        <v>173</v>
      </c>
      <c r="C988" s="17" t="s">
        <v>175</v>
      </c>
      <c r="D988" s="17" t="s">
        <v>9898</v>
      </c>
      <c r="E988" s="17"/>
      <c r="F988" s="18">
        <v>0.25</v>
      </c>
      <c r="G988" s="36">
        <v>1</v>
      </c>
      <c r="H988" s="37">
        <v>918.13210000000004</v>
      </c>
      <c r="I988" s="37">
        <v>341.71190000000001</v>
      </c>
      <c r="J988" s="19">
        <v>933</v>
      </c>
      <c r="K988" s="19">
        <v>233</v>
      </c>
      <c r="L988" s="18">
        <v>0.37219999999999998</v>
      </c>
      <c r="M988" s="20">
        <v>9.1047009999999998E-2</v>
      </c>
      <c r="N988" s="21">
        <v>2.402E-2</v>
      </c>
      <c r="O988" s="22"/>
      <c r="P988" s="22">
        <v>0.73618024339999999</v>
      </c>
      <c r="Q988" s="22">
        <v>0.25</v>
      </c>
      <c r="R988" s="43"/>
      <c r="S988" s="18" t="str">
        <f>IF(A988="placement",MIN(P988,IF(R988="",Q988,R988)),"")</f>
        <v/>
      </c>
      <c r="T988" s="20" t="str">
        <f>IF($A988="placement",S988*J988,"")</f>
        <v/>
      </c>
      <c r="U988" s="19">
        <f>IF($A988="placement",T988,IF($A988="site",SUMIF($C:$C,$C988,$T:$T),IF($A988="user",SUMIF($B:$B,$B988,$T:$T),SUM($T:$T))))</f>
        <v>233.24999999999991</v>
      </c>
      <c r="V988" s="18">
        <f>U988/J988</f>
        <v>0.24999999999999992</v>
      </c>
    </row>
    <row r="989" spans="1:22" hidden="1" x14ac:dyDescent="0.3">
      <c r="A989" s="11" t="s">
        <v>10</v>
      </c>
      <c r="B989" s="11" t="s">
        <v>173</v>
      </c>
      <c r="C989" s="11" t="s">
        <v>9898</v>
      </c>
      <c r="D989" s="11" t="s">
        <v>9898</v>
      </c>
      <c r="E989" s="11"/>
      <c r="F989" s="12">
        <v>0.25</v>
      </c>
      <c r="G989" s="33">
        <v>1</v>
      </c>
      <c r="H989" s="34">
        <v>918.13210000000004</v>
      </c>
      <c r="I989" s="34">
        <v>341.71190000000001</v>
      </c>
      <c r="J989" s="13">
        <v>933</v>
      </c>
      <c r="K989" s="13">
        <v>233</v>
      </c>
      <c r="L989" s="12">
        <v>0.37219999999999998</v>
      </c>
      <c r="M989" s="14">
        <v>9.1047009999999998E-2</v>
      </c>
      <c r="N989" s="15">
        <v>2.402E-2</v>
      </c>
      <c r="O989" s="16"/>
      <c r="P989" s="16">
        <v>0.73618024339999999</v>
      </c>
      <c r="Q989" s="16">
        <v>0.25</v>
      </c>
      <c r="R989" s="44"/>
      <c r="S989" s="12" t="str">
        <f>IF(A989="placement",MIN(P989,IF(R989="",Q989,R989)),"")</f>
        <v/>
      </c>
      <c r="T989" s="14" t="str">
        <f>IF($A989="placement",S989*J989,"")</f>
        <v/>
      </c>
      <c r="U989" s="13">
        <f>IF($A989="placement",T989,IF($A989="site",SUMIF($C:$C,$C989,$T:$T),IF($A989="user",SUMIF($B:$B,$B989,$T:$T),SUM($T:$T))))</f>
        <v>233.24999999999991</v>
      </c>
      <c r="V989" s="12">
        <f>U989/J989</f>
        <v>0.24999999999999992</v>
      </c>
    </row>
    <row r="990" spans="1:22" hidden="1" x14ac:dyDescent="0.3">
      <c r="A990" s="23" t="s">
        <v>14</v>
      </c>
      <c r="B990" s="23" t="s">
        <v>6024</v>
      </c>
      <c r="C990" s="23" t="s">
        <v>6026</v>
      </c>
      <c r="D990" s="23" t="s">
        <v>6029</v>
      </c>
      <c r="E990" s="23" t="s">
        <v>6030</v>
      </c>
      <c r="F990" s="27">
        <v>0.33</v>
      </c>
      <c r="G990" s="24">
        <v>1</v>
      </c>
      <c r="H990" s="25">
        <v>144.86619999999999</v>
      </c>
      <c r="I990" s="25">
        <v>10.536899999999999</v>
      </c>
      <c r="J990" s="26">
        <v>933</v>
      </c>
      <c r="K990" s="26">
        <v>143</v>
      </c>
      <c r="L990" s="27">
        <v>7.2700000000000001E-2</v>
      </c>
      <c r="M990" s="28">
        <v>2.9531122000000001</v>
      </c>
      <c r="N990" s="29">
        <v>2.5</v>
      </c>
      <c r="O990" s="31" t="s">
        <v>1508</v>
      </c>
      <c r="P990" s="31">
        <v>0.1534354855</v>
      </c>
      <c r="Q990" s="31">
        <v>0.153435485466723</v>
      </c>
      <c r="R990" s="42"/>
      <c r="S990" s="27">
        <f>IF(A990="placement",MIN(P990,IF(R990="",Q990,R990)),"")</f>
        <v>0.153435485466723</v>
      </c>
      <c r="T990" s="28">
        <f>IF($A990="placement",S990*J990,"")</f>
        <v>143.15530794045256</v>
      </c>
      <c r="U990" s="26">
        <f>IF($A990="placement",T990,IF($A990="site",SUMIF($C:$C,$C990,$T:$T),IF($A990="user",SUMIF($B:$B,$B990,$T:$T),SUM($T:$T))))</f>
        <v>143.15530794045256</v>
      </c>
      <c r="V990" s="27">
        <f>U990/J990</f>
        <v>0.153435485466723</v>
      </c>
    </row>
    <row r="991" spans="1:22" x14ac:dyDescent="0.3">
      <c r="A991" s="23" t="s">
        <v>14</v>
      </c>
      <c r="B991" s="23" t="s">
        <v>7153</v>
      </c>
      <c r="C991" s="23" t="s">
        <v>7155</v>
      </c>
      <c r="D991" s="23" t="s">
        <v>7248</v>
      </c>
      <c r="E991" s="23" t="s">
        <v>7249</v>
      </c>
      <c r="F991" s="27">
        <v>0.15</v>
      </c>
      <c r="G991" s="24">
        <v>1</v>
      </c>
      <c r="H991" s="25">
        <v>329.63459999999998</v>
      </c>
      <c r="I991" s="25">
        <v>41.934399999999997</v>
      </c>
      <c r="J991" s="26">
        <v>933</v>
      </c>
      <c r="K991" s="26">
        <v>140</v>
      </c>
      <c r="L991" s="27">
        <v>0.12720000000000001</v>
      </c>
      <c r="M991" s="28">
        <v>0.74155048000000001</v>
      </c>
      <c r="N991" s="29">
        <v>0.5</v>
      </c>
      <c r="O991" s="31" t="s">
        <v>42</v>
      </c>
      <c r="P991" s="31">
        <v>0.32573707330000001</v>
      </c>
      <c r="Q991" s="31">
        <v>0.15</v>
      </c>
      <c r="R991" s="42">
        <v>0.2</v>
      </c>
      <c r="S991" s="27">
        <f>IF(A991="placement",MIN(P991,IF(R991="",Q991,R991)),"")</f>
        <v>0.2</v>
      </c>
      <c r="T991" s="28">
        <f>IF($A991="placement",S991*J991,"")</f>
        <v>186.60000000000002</v>
      </c>
      <c r="U991" s="26">
        <f>IF($A991="placement",T991,IF($A991="site",SUMIF($C:$C,$C991,$T:$T),IF($A991="user",SUMIF($B:$B,$B991,$T:$T),SUM($T:$T))))</f>
        <v>186.60000000000002</v>
      </c>
      <c r="V991" s="27">
        <f>U991/J991</f>
        <v>0.2</v>
      </c>
    </row>
    <row r="992" spans="1:22" x14ac:dyDescent="0.3">
      <c r="A992" s="23" t="s">
        <v>14</v>
      </c>
      <c r="B992" s="23" t="s">
        <v>8810</v>
      </c>
      <c r="C992" s="23" t="s">
        <v>8812</v>
      </c>
      <c r="D992" s="23" t="s">
        <v>8839</v>
      </c>
      <c r="E992" s="23" t="s">
        <v>8840</v>
      </c>
      <c r="F992" s="27">
        <v>0.25</v>
      </c>
      <c r="G992" s="24">
        <v>1</v>
      </c>
      <c r="H992" s="25">
        <v>270.12909999999999</v>
      </c>
      <c r="I992" s="25">
        <v>53.688299999999998</v>
      </c>
      <c r="J992" s="26">
        <v>933</v>
      </c>
      <c r="K992" s="26">
        <v>233</v>
      </c>
      <c r="L992" s="27">
        <v>0.1988</v>
      </c>
      <c r="M992" s="28">
        <v>0.57934213000000001</v>
      </c>
      <c r="N992" s="29">
        <v>0.15</v>
      </c>
      <c r="O992" s="31" t="s">
        <v>12</v>
      </c>
      <c r="P992" s="31">
        <v>0.74108563380000003</v>
      </c>
      <c r="Q992" s="31">
        <v>0.25</v>
      </c>
      <c r="R992" s="42">
        <v>0.3</v>
      </c>
      <c r="S992" s="27">
        <f>IF(A992="placement",MIN(P992,IF(R992="",Q992,R992)),"")</f>
        <v>0.3</v>
      </c>
      <c r="T992" s="28">
        <f>IF($A992="placement",S992*J992,"")</f>
        <v>279.89999999999998</v>
      </c>
      <c r="U992" s="26">
        <f>IF($A992="placement",T992,IF($A992="site",SUMIF($C:$C,$C992,$T:$T),IF($A992="user",SUMIF($B:$B,$B992,$T:$T),SUM($T:$T))))</f>
        <v>279.89999999999998</v>
      </c>
      <c r="V992" s="27">
        <f>U992/J992</f>
        <v>0.3</v>
      </c>
    </row>
    <row r="993" spans="1:22" x14ac:dyDescent="0.3">
      <c r="A993" s="23" t="s">
        <v>14</v>
      </c>
      <c r="B993" s="23" t="s">
        <v>1576</v>
      </c>
      <c r="C993" s="23" t="s">
        <v>1577</v>
      </c>
      <c r="D993" s="23" t="s">
        <v>1630</v>
      </c>
      <c r="E993" s="23" t="s">
        <v>1631</v>
      </c>
      <c r="F993" s="27">
        <v>0.25</v>
      </c>
      <c r="G993" s="24">
        <v>1</v>
      </c>
      <c r="H993" s="25">
        <v>82.161699999999996</v>
      </c>
      <c r="I993" s="25">
        <v>38.076799999999999</v>
      </c>
      <c r="J993" s="26">
        <v>930</v>
      </c>
      <c r="K993" s="26">
        <v>232</v>
      </c>
      <c r="L993" s="27">
        <v>0.46339999999999998</v>
      </c>
      <c r="M993" s="28">
        <v>0.81381137999999997</v>
      </c>
      <c r="N993" s="29">
        <v>0.01</v>
      </c>
      <c r="O993" s="31" t="s">
        <v>12</v>
      </c>
      <c r="P993" s="31">
        <v>0.98771214029999999</v>
      </c>
      <c r="Q993" s="31">
        <v>0.25</v>
      </c>
      <c r="R993" s="42">
        <v>0.3</v>
      </c>
      <c r="S993" s="27">
        <f>IF(A993="placement",MIN(P993,IF(R993="",Q993,R993)),"")</f>
        <v>0.3</v>
      </c>
      <c r="T993" s="28">
        <f>IF($A993="placement",S993*J993,"")</f>
        <v>279</v>
      </c>
      <c r="U993" s="26">
        <f>IF($A993="placement",T993,IF($A993="site",SUMIF($C:$C,$C993,$T:$T),IF($A993="user",SUMIF($B:$B,$B993,$T:$T),SUM($T:$T))))</f>
        <v>279</v>
      </c>
      <c r="V993" s="27">
        <f>U993/J993</f>
        <v>0.3</v>
      </c>
    </row>
    <row r="994" spans="1:22" hidden="1" x14ac:dyDescent="0.3">
      <c r="A994" s="17" t="s">
        <v>13</v>
      </c>
      <c r="B994" s="17" t="s">
        <v>9059</v>
      </c>
      <c r="C994" s="17" t="s">
        <v>9061</v>
      </c>
      <c r="D994" s="17" t="s">
        <v>9898</v>
      </c>
      <c r="E994" s="17"/>
      <c r="F994" s="18">
        <v>0.25</v>
      </c>
      <c r="G994" s="36">
        <v>0</v>
      </c>
      <c r="H994" s="37">
        <v>96.635099999999994</v>
      </c>
      <c r="I994" s="37">
        <v>23.6434</v>
      </c>
      <c r="J994" s="19">
        <v>929</v>
      </c>
      <c r="K994" s="19">
        <v>219</v>
      </c>
      <c r="L994" s="18">
        <v>0.2447</v>
      </c>
      <c r="M994" s="20">
        <v>1.3095952399999999</v>
      </c>
      <c r="N994" s="21">
        <v>0.98261500000000002</v>
      </c>
      <c r="O994" s="22"/>
      <c r="P994" s="22">
        <v>0.24968038009999999</v>
      </c>
      <c r="Q994" s="22">
        <v>0.24968038008103999</v>
      </c>
      <c r="R994" s="43"/>
      <c r="S994" s="18" t="str">
        <f>IF(A994="placement",MIN(P994,IF(R994="",Q994,R994)),"")</f>
        <v/>
      </c>
      <c r="T994" s="20" t="str">
        <f>IF($A994="placement",S994*J994,"")</f>
        <v/>
      </c>
      <c r="U994" s="19">
        <f>IF($A994="placement",T994,IF($A994="site",SUMIF($C:$C,$C994,$T:$T),IF($A994="user",SUMIF($B:$B,$B994,$T:$T),SUM($T:$T))))</f>
        <v>220.66189148533823</v>
      </c>
      <c r="V994" s="18">
        <f>U994/J994</f>
        <v>0.23752625563545557</v>
      </c>
    </row>
    <row r="995" spans="1:22" hidden="1" x14ac:dyDescent="0.3">
      <c r="A995" s="11" t="s">
        <v>10</v>
      </c>
      <c r="B995" s="11" t="s">
        <v>9059</v>
      </c>
      <c r="C995" s="11" t="s">
        <v>9898</v>
      </c>
      <c r="D995" s="11" t="s">
        <v>9898</v>
      </c>
      <c r="E995" s="11"/>
      <c r="F995" s="12">
        <v>0.25</v>
      </c>
      <c r="G995" s="33">
        <v>0</v>
      </c>
      <c r="H995" s="34">
        <v>96.635099999999994</v>
      </c>
      <c r="I995" s="34">
        <v>23.6434</v>
      </c>
      <c r="J995" s="13">
        <v>929</v>
      </c>
      <c r="K995" s="13">
        <v>219</v>
      </c>
      <c r="L995" s="12">
        <v>0.2447</v>
      </c>
      <c r="M995" s="14">
        <v>1.3095952399999999</v>
      </c>
      <c r="N995" s="15">
        <v>0.98261500000000002</v>
      </c>
      <c r="O995" s="16"/>
      <c r="P995" s="16">
        <v>0.24968038009999999</v>
      </c>
      <c r="Q995" s="16">
        <v>0.24968038008103999</v>
      </c>
      <c r="R995" s="44"/>
      <c r="S995" s="12" t="str">
        <f>IF(A995="placement",MIN(P995,IF(R995="",Q995,R995)),"")</f>
        <v/>
      </c>
      <c r="T995" s="14" t="str">
        <f>IF($A995="placement",S995*J995,"")</f>
        <v/>
      </c>
      <c r="U995" s="13">
        <f>IF($A995="placement",T995,IF($A995="site",SUMIF($C:$C,$C995,$T:$T),IF($A995="user",SUMIF($B:$B,$B995,$T:$T),SUM($T:$T))))</f>
        <v>220.66189148533823</v>
      </c>
      <c r="V995" s="12">
        <f>U995/J995</f>
        <v>0.23752625563545557</v>
      </c>
    </row>
    <row r="996" spans="1:22" hidden="1" x14ac:dyDescent="0.3">
      <c r="A996" s="17" t="s">
        <v>13</v>
      </c>
      <c r="B996" s="17" t="s">
        <v>2556</v>
      </c>
      <c r="C996" s="17" t="s">
        <v>2558</v>
      </c>
      <c r="D996" s="17" t="s">
        <v>9898</v>
      </c>
      <c r="E996" s="17"/>
      <c r="F996" s="18">
        <v>0.29880000000000001</v>
      </c>
      <c r="G996" s="36">
        <v>0</v>
      </c>
      <c r="H996" s="37">
        <v>38.034100000000002</v>
      </c>
      <c r="I996" s="37">
        <v>12.812099999999999</v>
      </c>
      <c r="J996" s="19">
        <v>925</v>
      </c>
      <c r="K996" s="19">
        <v>215</v>
      </c>
      <c r="L996" s="18">
        <v>0.33689999999999998</v>
      </c>
      <c r="M996" s="20">
        <v>2.4058008900000001</v>
      </c>
      <c r="N996" s="21">
        <v>1.8464560000000001</v>
      </c>
      <c r="O996" s="22"/>
      <c r="P996" s="22">
        <v>0.23249841369999999</v>
      </c>
      <c r="Q996" s="22">
        <v>0.23249841373673499</v>
      </c>
      <c r="R996" s="43"/>
      <c r="S996" s="18" t="str">
        <f>IF(A996="placement",MIN(P996,IF(R996="",Q996,R996)),"")</f>
        <v/>
      </c>
      <c r="T996" s="20" t="str">
        <f>IF($A996="placement",S996*J996,"")</f>
        <v/>
      </c>
      <c r="U996" s="19">
        <f>IF($A996="placement",T996,IF($A996="site",SUMIF($C:$C,$C996,$T:$T),IF($A996="user",SUMIF($B:$B,$B996,$T:$T),SUM($T:$T))))</f>
        <v>213.02883306394813</v>
      </c>
      <c r="V996" s="18">
        <f>U996/J996</f>
        <v>0.2303014411502142</v>
      </c>
    </row>
    <row r="997" spans="1:22" hidden="1" x14ac:dyDescent="0.3">
      <c r="A997" s="11" t="s">
        <v>10</v>
      </c>
      <c r="B997" s="11" t="s">
        <v>2556</v>
      </c>
      <c r="C997" s="11" t="s">
        <v>9898</v>
      </c>
      <c r="D997" s="11" t="s">
        <v>9898</v>
      </c>
      <c r="E997" s="11"/>
      <c r="F997" s="12">
        <v>0.29880000000000001</v>
      </c>
      <c r="G997" s="33">
        <v>0</v>
      </c>
      <c r="H997" s="34">
        <v>38.034100000000002</v>
      </c>
      <c r="I997" s="34">
        <v>12.812099999999999</v>
      </c>
      <c r="J997" s="13">
        <v>925</v>
      </c>
      <c r="K997" s="13">
        <v>215</v>
      </c>
      <c r="L997" s="12">
        <v>0.33689999999999998</v>
      </c>
      <c r="M997" s="14">
        <v>2.4058008900000001</v>
      </c>
      <c r="N997" s="15">
        <v>1.8464560000000001</v>
      </c>
      <c r="O997" s="16"/>
      <c r="P997" s="16">
        <v>0.23249841369999999</v>
      </c>
      <c r="Q997" s="16">
        <v>0.23249841373673499</v>
      </c>
      <c r="R997" s="44"/>
      <c r="S997" s="12" t="str">
        <f>IF(A997="placement",MIN(P997,IF(R997="",Q997,R997)),"")</f>
        <v/>
      </c>
      <c r="T997" s="14" t="str">
        <f>IF($A997="placement",S997*J997,"")</f>
        <v/>
      </c>
      <c r="U997" s="13">
        <f>IF($A997="placement",T997,IF($A997="site",SUMIF($C:$C,$C997,$T:$T),IF($A997="user",SUMIF($B:$B,$B997,$T:$T),SUM($T:$T))))</f>
        <v>213.02883306394813</v>
      </c>
      <c r="V997" s="12">
        <f>U997/J997</f>
        <v>0.2303014411502142</v>
      </c>
    </row>
    <row r="998" spans="1:22" x14ac:dyDescent="0.3">
      <c r="A998" s="23" t="s">
        <v>14</v>
      </c>
      <c r="B998" s="23" t="s">
        <v>2439</v>
      </c>
      <c r="C998" s="23" t="s">
        <v>2441</v>
      </c>
      <c r="D998" s="23" t="s">
        <v>2452</v>
      </c>
      <c r="E998" s="23" t="s">
        <v>2453</v>
      </c>
      <c r="F998" s="27">
        <v>0.25</v>
      </c>
      <c r="G998" s="24">
        <v>1</v>
      </c>
      <c r="H998" s="25">
        <v>121.67700000000001</v>
      </c>
      <c r="I998" s="25">
        <v>22.315200000000001</v>
      </c>
      <c r="J998" s="26">
        <v>924</v>
      </c>
      <c r="K998" s="26">
        <v>220</v>
      </c>
      <c r="L998" s="27">
        <v>0.18340000000000001</v>
      </c>
      <c r="M998" s="28">
        <v>1.3806877399999999</v>
      </c>
      <c r="N998" s="29">
        <v>1</v>
      </c>
      <c r="O998" s="31" t="s">
        <v>12</v>
      </c>
      <c r="P998" s="31">
        <v>0.27572327289999998</v>
      </c>
      <c r="Q998" s="31">
        <v>0.249999999999999</v>
      </c>
      <c r="R998" s="42">
        <v>0.27</v>
      </c>
      <c r="S998" s="27">
        <f>IF(A998="placement",MIN(P998,IF(R998="",Q998,R998)),"")</f>
        <v>0.27</v>
      </c>
      <c r="T998" s="28">
        <f>IF($A998="placement",S998*J998,"")</f>
        <v>249.48000000000002</v>
      </c>
      <c r="U998" s="26">
        <f>IF($A998="placement",T998,IF($A998="site",SUMIF($C:$C,$C998,$T:$T),IF($A998="user",SUMIF($B:$B,$B998,$T:$T),SUM($T:$T))))</f>
        <v>249.48000000000002</v>
      </c>
      <c r="V998" s="27">
        <f>U998/J998</f>
        <v>0.27</v>
      </c>
    </row>
    <row r="999" spans="1:22" hidden="1" x14ac:dyDescent="0.3">
      <c r="A999" s="23" t="s">
        <v>14</v>
      </c>
      <c r="B999" s="23" t="s">
        <v>6638</v>
      </c>
      <c r="C999" s="23" t="s">
        <v>6639</v>
      </c>
      <c r="D999" s="23" t="s">
        <v>6701</v>
      </c>
      <c r="E999" s="23" t="s">
        <v>6702</v>
      </c>
      <c r="F999" s="27">
        <v>0.25</v>
      </c>
      <c r="G999" s="24">
        <v>1</v>
      </c>
      <c r="H999" s="25">
        <v>161.3861</v>
      </c>
      <c r="I999" s="25">
        <v>33.779899999999998</v>
      </c>
      <c r="J999" s="26">
        <v>920</v>
      </c>
      <c r="K999" s="26">
        <v>208</v>
      </c>
      <c r="L999" s="27">
        <v>0.20930000000000001</v>
      </c>
      <c r="M999" s="28">
        <v>0.90771930999999995</v>
      </c>
      <c r="N999" s="29">
        <v>0.7</v>
      </c>
      <c r="O999" s="31" t="s">
        <v>12</v>
      </c>
      <c r="P999" s="31">
        <v>0.228836499</v>
      </c>
      <c r="Q999" s="31">
        <v>0.228836498967565</v>
      </c>
      <c r="R999" s="42"/>
      <c r="S999" s="27">
        <f>IF(A999="placement",MIN(P999,IF(R999="",Q999,R999)),"")</f>
        <v>0.228836498967565</v>
      </c>
      <c r="T999" s="28">
        <f>IF($A999="placement",S999*J999,"")</f>
        <v>210.52957905015981</v>
      </c>
      <c r="U999" s="26">
        <f>IF($A999="placement",T999,IF($A999="site",SUMIF($C:$C,$C999,$T:$T),IF($A999="user",SUMIF($B:$B,$B999,$T:$T),SUM($T:$T))))</f>
        <v>210.52957905015981</v>
      </c>
      <c r="V999" s="27">
        <f>U999/J999</f>
        <v>0.228836498967565</v>
      </c>
    </row>
    <row r="1000" spans="1:22" hidden="1" x14ac:dyDescent="0.3">
      <c r="A1000" s="23" t="s">
        <v>14</v>
      </c>
      <c r="B1000" s="23" t="s">
        <v>7987</v>
      </c>
      <c r="C1000" s="23" t="s">
        <v>7988</v>
      </c>
      <c r="D1000" s="23" t="s">
        <v>8005</v>
      </c>
      <c r="E1000" s="23" t="s">
        <v>8006</v>
      </c>
      <c r="F1000" s="27">
        <v>0.3</v>
      </c>
      <c r="G1000" s="24">
        <v>1</v>
      </c>
      <c r="H1000" s="25">
        <v>58.9193</v>
      </c>
      <c r="I1000" s="25">
        <v>21.8127</v>
      </c>
      <c r="J1000" s="26">
        <v>919</v>
      </c>
      <c r="K1000" s="26">
        <v>166</v>
      </c>
      <c r="L1000" s="27">
        <v>0.37019999999999997</v>
      </c>
      <c r="M1000" s="28">
        <v>1.40410802</v>
      </c>
      <c r="N1000" s="29">
        <v>1.1499999999999999</v>
      </c>
      <c r="O1000" s="31" t="s">
        <v>42</v>
      </c>
      <c r="P1000" s="31">
        <v>0.18097469660000001</v>
      </c>
      <c r="Q1000" s="31">
        <v>0.180974696566124</v>
      </c>
      <c r="R1000" s="42"/>
      <c r="S1000" s="27">
        <f>IF(A1000="placement",MIN(P1000,IF(R1000="",Q1000,R1000)),"")</f>
        <v>0.180974696566124</v>
      </c>
      <c r="T1000" s="28">
        <f>IF($A1000="placement",S1000*J1000,"")</f>
        <v>166.31574614426796</v>
      </c>
      <c r="U1000" s="26">
        <f>IF($A1000="placement",T1000,IF($A1000="site",SUMIF($C:$C,$C1000,$T:$T),IF($A1000="user",SUMIF($B:$B,$B1000,$T:$T),SUM($T:$T))))</f>
        <v>166.31574614426796</v>
      </c>
      <c r="V1000" s="27">
        <f>U1000/J1000</f>
        <v>0.180974696566124</v>
      </c>
    </row>
    <row r="1001" spans="1:22" hidden="1" x14ac:dyDescent="0.3">
      <c r="A1001" s="23" t="s">
        <v>14</v>
      </c>
      <c r="B1001" s="23" t="s">
        <v>1017</v>
      </c>
      <c r="C1001" s="23" t="s">
        <v>1019</v>
      </c>
      <c r="D1001" s="32" t="s">
        <v>1072</v>
      </c>
      <c r="E1001" s="23" t="s">
        <v>1073</v>
      </c>
      <c r="F1001" s="27">
        <v>0.35</v>
      </c>
      <c r="G1001" s="24">
        <v>1</v>
      </c>
      <c r="H1001" s="25">
        <v>136.82900000000001</v>
      </c>
      <c r="I1001" s="25">
        <v>23.1648</v>
      </c>
      <c r="J1001" s="26">
        <v>917</v>
      </c>
      <c r="K1001" s="26">
        <v>152</v>
      </c>
      <c r="L1001" s="27">
        <v>0.16930000000000001</v>
      </c>
      <c r="M1001" s="28">
        <v>1.3190560200000001</v>
      </c>
      <c r="N1001" s="29">
        <v>1.1000000000000001</v>
      </c>
      <c r="O1001" s="31" t="s">
        <v>42</v>
      </c>
      <c r="P1001" s="31">
        <v>0.1660702919</v>
      </c>
      <c r="Q1001" s="31">
        <v>0.16607029188663</v>
      </c>
      <c r="R1001" s="42"/>
      <c r="S1001" s="27">
        <f>IF(A1001="placement",MIN(P1001,IF(R1001="",Q1001,R1001)),"")</f>
        <v>0.16607029188663</v>
      </c>
      <c r="T1001" s="28">
        <f>IF($A1001="placement",S1001*J1001,"")</f>
        <v>152.2864576600397</v>
      </c>
      <c r="U1001" s="26">
        <f>IF($A1001="placement",T1001,IF($A1001="site",SUMIF($C:$C,$C1001,$T:$T),IF($A1001="user",SUMIF($B:$B,$B1001,$T:$T),SUM($T:$T))))</f>
        <v>152.2864576600397</v>
      </c>
      <c r="V1001" s="27">
        <f>U1001/J1001</f>
        <v>0.16607029188663</v>
      </c>
    </row>
    <row r="1002" spans="1:22" hidden="1" x14ac:dyDescent="0.3">
      <c r="A1002" s="23" t="s">
        <v>14</v>
      </c>
      <c r="B1002" s="23" t="s">
        <v>6638</v>
      </c>
      <c r="C1002" s="23" t="s">
        <v>6639</v>
      </c>
      <c r="D1002" s="23" t="s">
        <v>6652</v>
      </c>
      <c r="E1002" s="23" t="s">
        <v>6653</v>
      </c>
      <c r="F1002" s="27">
        <v>0.25</v>
      </c>
      <c r="G1002" s="24">
        <v>1</v>
      </c>
      <c r="H1002" s="25">
        <v>148.80590000000001</v>
      </c>
      <c r="I1002" s="25">
        <v>31.062200000000001</v>
      </c>
      <c r="J1002" s="26">
        <v>915</v>
      </c>
      <c r="K1002" s="26">
        <v>227</v>
      </c>
      <c r="L1002" s="27">
        <v>0.2087</v>
      </c>
      <c r="M1002" s="28">
        <v>0.98143241999999997</v>
      </c>
      <c r="N1002" s="29">
        <v>0.7</v>
      </c>
      <c r="O1002" s="31" t="s">
        <v>12</v>
      </c>
      <c r="P1002" s="31">
        <v>0.28675680329999997</v>
      </c>
      <c r="Q1002" s="31">
        <v>0.25</v>
      </c>
      <c r="R1002" s="42"/>
      <c r="S1002" s="27">
        <f>IF(A1002="placement",MIN(P1002,IF(R1002="",Q1002,R1002)),"")</f>
        <v>0.25</v>
      </c>
      <c r="T1002" s="28">
        <f>IF($A1002="placement",S1002*J1002,"")</f>
        <v>228.75</v>
      </c>
      <c r="U1002" s="26">
        <f>IF($A1002="placement",T1002,IF($A1002="site",SUMIF($C:$C,$C1002,$T:$T),IF($A1002="user",SUMIF($B:$B,$B1002,$T:$T),SUM($T:$T))))</f>
        <v>228.75</v>
      </c>
      <c r="V1002" s="27">
        <f>U1002/J1002</f>
        <v>0.25</v>
      </c>
    </row>
    <row r="1003" spans="1:22" hidden="1" x14ac:dyDescent="0.3">
      <c r="A1003" s="23" t="s">
        <v>14</v>
      </c>
      <c r="B1003" s="23" t="s">
        <v>4710</v>
      </c>
      <c r="C1003" s="23" t="s">
        <v>4712</v>
      </c>
      <c r="D1003" s="23" t="s">
        <v>4731</v>
      </c>
      <c r="E1003" s="23" t="s">
        <v>4732</v>
      </c>
      <c r="F1003" s="27">
        <v>0.4</v>
      </c>
      <c r="G1003" s="24">
        <v>1</v>
      </c>
      <c r="H1003" s="25">
        <v>189.56870000000001</v>
      </c>
      <c r="I1003" s="25">
        <v>28.043800000000001</v>
      </c>
      <c r="J1003" s="26">
        <v>914</v>
      </c>
      <c r="K1003" s="26">
        <v>283</v>
      </c>
      <c r="L1003" s="27">
        <v>0.1479</v>
      </c>
      <c r="M1003" s="28">
        <v>1.0869097599999999</v>
      </c>
      <c r="N1003" s="29">
        <v>0.75</v>
      </c>
      <c r="O1003" s="31" t="s">
        <v>42</v>
      </c>
      <c r="P1003" s="31">
        <v>0.30997031180000001</v>
      </c>
      <c r="Q1003" s="31">
        <v>0.30997031177904499</v>
      </c>
      <c r="R1003" s="42"/>
      <c r="S1003" s="27">
        <f>IF(A1003="placement",MIN(P1003,IF(R1003="",Q1003,R1003)),"")</f>
        <v>0.30997031177904499</v>
      </c>
      <c r="T1003" s="28">
        <f>IF($A1003="placement",S1003*J1003,"")</f>
        <v>283.31286496604713</v>
      </c>
      <c r="U1003" s="26">
        <f>IF($A1003="placement",T1003,IF($A1003="site",SUMIF($C:$C,$C1003,$T:$T),IF($A1003="user",SUMIF($B:$B,$B1003,$T:$T),SUM($T:$T))))</f>
        <v>283.31286496604713</v>
      </c>
      <c r="V1003" s="27">
        <f>U1003/J1003</f>
        <v>0.30997031177904499</v>
      </c>
    </row>
    <row r="1004" spans="1:22" hidden="1" x14ac:dyDescent="0.3">
      <c r="A1004" s="23" t="s">
        <v>14</v>
      </c>
      <c r="B1004" s="23" t="s">
        <v>8093</v>
      </c>
      <c r="C1004" s="23" t="s">
        <v>8095</v>
      </c>
      <c r="D1004" s="23" t="s">
        <v>11067</v>
      </c>
      <c r="E1004" s="23" t="s">
        <v>11068</v>
      </c>
      <c r="F1004" s="27">
        <v>0.25</v>
      </c>
      <c r="G1004" s="24">
        <v>1</v>
      </c>
      <c r="H1004" s="25">
        <v>120.2621</v>
      </c>
      <c r="I1004" s="25">
        <v>33.720700000000001</v>
      </c>
      <c r="J1004" s="26">
        <v>912</v>
      </c>
      <c r="K1004" s="26">
        <v>228</v>
      </c>
      <c r="L1004" s="27">
        <v>0.28039999999999998</v>
      </c>
      <c r="M1004" s="28">
        <v>0.90198352000000004</v>
      </c>
      <c r="N1004" s="29">
        <v>0.8</v>
      </c>
      <c r="O1004" s="31" t="s">
        <v>42</v>
      </c>
      <c r="P1004" s="31">
        <v>0.1130658353</v>
      </c>
      <c r="Q1004" s="31">
        <v>0.113065835261781</v>
      </c>
      <c r="R1004" s="42"/>
      <c r="S1004" s="27">
        <f>IF(A1004="placement",MIN(P1004,IF(R1004="",Q1004,R1004)),"")</f>
        <v>0.113065835261781</v>
      </c>
      <c r="T1004" s="28">
        <f>IF($A1004="placement",S1004*J1004,"")</f>
        <v>103.11604175874427</v>
      </c>
      <c r="U1004" s="26">
        <f>IF($A1004="placement",T1004,IF($A1004="site",SUMIF($C:$C,$C1004,$T:$T),IF($A1004="user",SUMIF($B:$B,$B1004,$T:$T),SUM($T:$T))))</f>
        <v>103.11604175874427</v>
      </c>
      <c r="V1004" s="27">
        <f>U1004/J1004</f>
        <v>0.113065835261781</v>
      </c>
    </row>
    <row r="1005" spans="1:22" hidden="1" x14ac:dyDescent="0.3">
      <c r="A1005" s="23" t="s">
        <v>14</v>
      </c>
      <c r="B1005" s="23" t="s">
        <v>152</v>
      </c>
      <c r="C1005" s="23" t="s">
        <v>9945</v>
      </c>
      <c r="D1005" s="23" t="s">
        <v>9947</v>
      </c>
      <c r="E1005" s="23" t="s">
        <v>9948</v>
      </c>
      <c r="F1005" s="27">
        <v>0.25</v>
      </c>
      <c r="G1005" s="24">
        <v>1</v>
      </c>
      <c r="H1005" s="25">
        <v>53.426400000000001</v>
      </c>
      <c r="I1005" s="25">
        <v>21.940799999999999</v>
      </c>
      <c r="J1005" s="26">
        <v>908</v>
      </c>
      <c r="K1005" s="26">
        <v>224</v>
      </c>
      <c r="L1005" s="27">
        <v>0.41070000000000001</v>
      </c>
      <c r="M1005" s="28">
        <v>1.37953974</v>
      </c>
      <c r="N1005" s="29">
        <v>1</v>
      </c>
      <c r="O1005" s="31" t="s">
        <v>12</v>
      </c>
      <c r="P1005" s="31">
        <v>0.27512055330000001</v>
      </c>
      <c r="Q1005" s="31">
        <v>0.249999999999999</v>
      </c>
      <c r="R1005" s="42"/>
      <c r="S1005" s="27">
        <f>IF(A1005="placement",MIN(P1005,IF(R1005="",Q1005,R1005)),"")</f>
        <v>0.249999999999999</v>
      </c>
      <c r="T1005" s="28">
        <f>IF($A1005="placement",S1005*J1005,"")</f>
        <v>226.99999999999909</v>
      </c>
      <c r="U1005" s="26">
        <f>IF($A1005="placement",T1005,IF($A1005="site",SUMIF($C:$C,$C1005,$T:$T),IF($A1005="user",SUMIF($B:$B,$B1005,$T:$T),SUM($T:$T))))</f>
        <v>226.99999999999909</v>
      </c>
      <c r="V1005" s="27">
        <f>U1005/J1005</f>
        <v>0.249999999999999</v>
      </c>
    </row>
    <row r="1006" spans="1:22" x14ac:dyDescent="0.3">
      <c r="A1006" s="23" t="s">
        <v>14</v>
      </c>
      <c r="B1006" s="23" t="s">
        <v>5502</v>
      </c>
      <c r="C1006" s="23" t="s">
        <v>5504</v>
      </c>
      <c r="D1006" s="23" t="s">
        <v>5527</v>
      </c>
      <c r="E1006" s="23" t="s">
        <v>5528</v>
      </c>
      <c r="F1006" s="27">
        <v>0.25</v>
      </c>
      <c r="G1006" s="24">
        <v>1</v>
      </c>
      <c r="H1006" s="25">
        <v>470.20409999999998</v>
      </c>
      <c r="I1006" s="25">
        <v>56.530900000000003</v>
      </c>
      <c r="J1006" s="26">
        <v>907</v>
      </c>
      <c r="K1006" s="26">
        <v>226</v>
      </c>
      <c r="L1006" s="27">
        <v>0.1202</v>
      </c>
      <c r="M1006" s="28">
        <v>0.53455896000000003</v>
      </c>
      <c r="N1006" s="29">
        <v>0.3</v>
      </c>
      <c r="O1006" s="31" t="s">
        <v>12</v>
      </c>
      <c r="P1006" s="31">
        <v>0.43878968750000003</v>
      </c>
      <c r="Q1006" s="31">
        <v>0.25</v>
      </c>
      <c r="R1006" s="42">
        <v>0.35</v>
      </c>
      <c r="S1006" s="27">
        <f>IF(A1006="placement",MIN(P1006,IF(R1006="",Q1006,R1006)),"")</f>
        <v>0.35</v>
      </c>
      <c r="T1006" s="28">
        <f>IF($A1006="placement",S1006*J1006,"")</f>
        <v>317.45</v>
      </c>
      <c r="U1006" s="26">
        <f>IF($A1006="placement",T1006,IF($A1006="site",SUMIF($C:$C,$C1006,$T:$T),IF($A1006="user",SUMIF($B:$B,$B1006,$T:$T),SUM($T:$T))))</f>
        <v>317.45</v>
      </c>
      <c r="V1006" s="27">
        <f>U1006/J1006</f>
        <v>0.35</v>
      </c>
    </row>
    <row r="1007" spans="1:22" hidden="1" x14ac:dyDescent="0.3">
      <c r="A1007" s="23" t="s">
        <v>14</v>
      </c>
      <c r="B1007" s="23" t="s">
        <v>9473</v>
      </c>
      <c r="C1007" s="23" t="s">
        <v>9475</v>
      </c>
      <c r="D1007" s="23" t="s">
        <v>9480</v>
      </c>
      <c r="E1007" s="23" t="s">
        <v>9481</v>
      </c>
      <c r="F1007" s="27">
        <v>0.25</v>
      </c>
      <c r="G1007" s="24">
        <v>1</v>
      </c>
      <c r="H1007" s="25">
        <v>80.295000000000002</v>
      </c>
      <c r="I1007" s="25">
        <v>36.939599999999999</v>
      </c>
      <c r="J1007" s="26">
        <v>907</v>
      </c>
      <c r="K1007" s="26">
        <v>227</v>
      </c>
      <c r="L1007" s="27">
        <v>0.46</v>
      </c>
      <c r="M1007" s="28">
        <v>0.81833511999999997</v>
      </c>
      <c r="N1007" s="29">
        <v>0.35</v>
      </c>
      <c r="O1007" s="31" t="s">
        <v>42</v>
      </c>
      <c r="P1007" s="31">
        <v>0.57230236050000005</v>
      </c>
      <c r="Q1007" s="31">
        <v>0.25</v>
      </c>
      <c r="R1007" s="42"/>
      <c r="S1007" s="27">
        <f>IF(A1007="placement",MIN(P1007,IF(R1007="",Q1007,R1007)),"")</f>
        <v>0.25</v>
      </c>
      <c r="T1007" s="28">
        <f>IF($A1007="placement",S1007*J1007,"")</f>
        <v>226.75</v>
      </c>
      <c r="U1007" s="26">
        <f>IF($A1007="placement",T1007,IF($A1007="site",SUMIF($C:$C,$C1007,$T:$T),IF($A1007="user",SUMIF($B:$B,$B1007,$T:$T),SUM($T:$T))))</f>
        <v>226.75</v>
      </c>
      <c r="V1007" s="27">
        <f>U1007/J1007</f>
        <v>0.25</v>
      </c>
    </row>
    <row r="1008" spans="1:22" x14ac:dyDescent="0.3">
      <c r="A1008" s="23" t="s">
        <v>14</v>
      </c>
      <c r="B1008" s="23" t="s">
        <v>8810</v>
      </c>
      <c r="C1008" s="23" t="s">
        <v>8812</v>
      </c>
      <c r="D1008" s="23" t="s">
        <v>8861</v>
      </c>
      <c r="E1008" s="23" t="s">
        <v>8811</v>
      </c>
      <c r="F1008" s="27">
        <v>0.25</v>
      </c>
      <c r="G1008" s="24">
        <v>1</v>
      </c>
      <c r="H1008" s="25">
        <v>268.63589999999999</v>
      </c>
      <c r="I1008" s="25">
        <v>59.143999999999998</v>
      </c>
      <c r="J1008" s="26">
        <v>905</v>
      </c>
      <c r="K1008" s="26">
        <v>226</v>
      </c>
      <c r="L1008" s="27">
        <v>0.22020000000000001</v>
      </c>
      <c r="M1008" s="28">
        <v>0.50998675999999998</v>
      </c>
      <c r="N1008" s="29">
        <v>0.15</v>
      </c>
      <c r="O1008" s="31" t="s">
        <v>12</v>
      </c>
      <c r="P1008" s="31">
        <v>0.70587471930000001</v>
      </c>
      <c r="Q1008" s="31">
        <v>0.25</v>
      </c>
      <c r="R1008" s="42">
        <v>0.3</v>
      </c>
      <c r="S1008" s="27">
        <f>IF(A1008="placement",MIN(P1008,IF(R1008="",Q1008,R1008)),"")</f>
        <v>0.3</v>
      </c>
      <c r="T1008" s="28">
        <f>IF($A1008="placement",S1008*J1008,"")</f>
        <v>271.5</v>
      </c>
      <c r="U1008" s="26">
        <f>IF($A1008="placement",T1008,IF($A1008="site",SUMIF($C:$C,$C1008,$T:$T),IF($A1008="user",SUMIF($B:$B,$B1008,$T:$T),SUM($T:$T))))</f>
        <v>271.5</v>
      </c>
      <c r="V1008" s="27">
        <f>U1008/J1008</f>
        <v>0.3</v>
      </c>
    </row>
    <row r="1009" spans="1:22" hidden="1" x14ac:dyDescent="0.3">
      <c r="A1009" s="23" t="s">
        <v>14</v>
      </c>
      <c r="B1009" s="23" t="s">
        <v>6901</v>
      </c>
      <c r="C1009" s="23" t="s">
        <v>6902</v>
      </c>
      <c r="D1009" s="23" t="s">
        <v>6907</v>
      </c>
      <c r="E1009" s="23" t="s">
        <v>6908</v>
      </c>
      <c r="F1009" s="27">
        <v>0.25</v>
      </c>
      <c r="G1009" s="24">
        <v>1</v>
      </c>
      <c r="H1009" s="25">
        <v>73.318899999999999</v>
      </c>
      <c r="I1009" s="25">
        <v>9.7403999999999993</v>
      </c>
      <c r="J1009" s="26">
        <v>904</v>
      </c>
      <c r="K1009" s="26">
        <v>203</v>
      </c>
      <c r="L1009" s="27">
        <v>0.1328</v>
      </c>
      <c r="M1009" s="28">
        <v>3.0949664499999998</v>
      </c>
      <c r="N1009" s="29">
        <v>2.4</v>
      </c>
      <c r="O1009" s="31" t="s">
        <v>12</v>
      </c>
      <c r="P1009" s="31">
        <v>0.22454732920000001</v>
      </c>
      <c r="Q1009" s="31">
        <v>0.22454732918353901</v>
      </c>
      <c r="R1009" s="42"/>
      <c r="S1009" s="27">
        <f>IF(A1009="placement",MIN(P1009,IF(R1009="",Q1009,R1009)),"")</f>
        <v>0.22454732918353901</v>
      </c>
      <c r="T1009" s="28">
        <f>IF($A1009="placement",S1009*J1009,"")</f>
        <v>202.99078558191925</v>
      </c>
      <c r="U1009" s="26">
        <f>IF($A1009="placement",T1009,IF($A1009="site",SUMIF($C:$C,$C1009,$T:$T),IF($A1009="user",SUMIF($B:$B,$B1009,$T:$T),SUM($T:$T))))</f>
        <v>202.99078558191925</v>
      </c>
      <c r="V1009" s="27">
        <f>U1009/J1009</f>
        <v>0.22454732918353901</v>
      </c>
    </row>
    <row r="1010" spans="1:22" x14ac:dyDescent="0.3">
      <c r="A1010" s="23" t="s">
        <v>14</v>
      </c>
      <c r="B1010" s="23" t="s">
        <v>678</v>
      </c>
      <c r="C1010" s="23" t="s">
        <v>680</v>
      </c>
      <c r="D1010" s="23" t="s">
        <v>940</v>
      </c>
      <c r="E1010" s="23" t="s">
        <v>941</v>
      </c>
      <c r="F1010" s="27">
        <v>0.25</v>
      </c>
      <c r="G1010" s="24">
        <v>1</v>
      </c>
      <c r="H1010" s="25">
        <v>104.0928</v>
      </c>
      <c r="I1010" s="25">
        <v>52.066499999999998</v>
      </c>
      <c r="J1010" s="26">
        <v>903</v>
      </c>
      <c r="K1010" s="26">
        <v>226</v>
      </c>
      <c r="L1010" s="27">
        <v>0.50019999999999998</v>
      </c>
      <c r="M1010" s="28">
        <v>0.57820287999999997</v>
      </c>
      <c r="N1010" s="29">
        <v>0.25</v>
      </c>
      <c r="O1010" s="31" t="s">
        <v>12</v>
      </c>
      <c r="P1010" s="31">
        <v>0.56762580969999998</v>
      </c>
      <c r="Q1010" s="31">
        <v>0.25</v>
      </c>
      <c r="R1010" s="42">
        <v>0.3</v>
      </c>
      <c r="S1010" s="27">
        <f>IF(A1010="placement",MIN(P1010,IF(R1010="",Q1010,R1010)),"")</f>
        <v>0.3</v>
      </c>
      <c r="T1010" s="28">
        <f>IF($A1010="placement",S1010*J1010,"")</f>
        <v>270.89999999999998</v>
      </c>
      <c r="U1010" s="26">
        <f>IF($A1010="placement",T1010,IF($A1010="site",SUMIF($C:$C,$C1010,$T:$T),IF($A1010="user",SUMIF($B:$B,$B1010,$T:$T),SUM($T:$T))))</f>
        <v>270.89999999999998</v>
      </c>
      <c r="V1010" s="27">
        <f>U1010/J1010</f>
        <v>0.3</v>
      </c>
    </row>
    <row r="1011" spans="1:22" x14ac:dyDescent="0.3">
      <c r="A1011" s="23" t="s">
        <v>14</v>
      </c>
      <c r="B1011" s="23" t="s">
        <v>2238</v>
      </c>
      <c r="C1011" s="23" t="s">
        <v>2240</v>
      </c>
      <c r="D1011" s="32" t="s">
        <v>2247</v>
      </c>
      <c r="E1011" s="23" t="s">
        <v>2248</v>
      </c>
      <c r="F1011" s="27">
        <v>0.25</v>
      </c>
      <c r="G1011" s="24">
        <v>1</v>
      </c>
      <c r="H1011" s="25">
        <v>488.62650000000002</v>
      </c>
      <c r="I1011" s="25">
        <v>71.615600000000001</v>
      </c>
      <c r="J1011" s="26">
        <v>903</v>
      </c>
      <c r="K1011" s="26">
        <v>226</v>
      </c>
      <c r="L1011" s="27">
        <v>0.14660000000000001</v>
      </c>
      <c r="M1011" s="28">
        <v>0.42024140999999998</v>
      </c>
      <c r="N1011" s="29">
        <v>0.25</v>
      </c>
      <c r="O1011" s="31" t="s">
        <v>12</v>
      </c>
      <c r="P1011" s="31">
        <v>0.40510383970000002</v>
      </c>
      <c r="Q1011" s="31">
        <v>0.25</v>
      </c>
      <c r="R1011" s="42">
        <v>0.35</v>
      </c>
      <c r="S1011" s="27">
        <f>IF(A1011="placement",MIN(P1011,IF(R1011="",Q1011,R1011)),"")</f>
        <v>0.35</v>
      </c>
      <c r="T1011" s="28">
        <f>IF($A1011="placement",S1011*J1011,"")</f>
        <v>316.04999999999995</v>
      </c>
      <c r="U1011" s="26">
        <f>IF($A1011="placement",T1011,IF($A1011="site",SUMIF($C:$C,$C1011,$T:$T),IF($A1011="user",SUMIF($B:$B,$B1011,$T:$T),SUM($T:$T))))</f>
        <v>316.04999999999995</v>
      </c>
      <c r="V1011" s="27">
        <f>U1011/J1011</f>
        <v>0.34999999999999992</v>
      </c>
    </row>
    <row r="1012" spans="1:22" x14ac:dyDescent="0.3">
      <c r="A1012" s="23" t="s">
        <v>14</v>
      </c>
      <c r="B1012" s="23" t="s">
        <v>9314</v>
      </c>
      <c r="C1012" s="23" t="s">
        <v>9316</v>
      </c>
      <c r="D1012" s="23" t="s">
        <v>9319</v>
      </c>
      <c r="E1012" s="23" t="s">
        <v>9320</v>
      </c>
      <c r="F1012" s="27">
        <v>0.15</v>
      </c>
      <c r="G1012" s="24">
        <v>1</v>
      </c>
      <c r="H1012" s="25">
        <v>236.65360000000001</v>
      </c>
      <c r="I1012" s="25">
        <v>12.305899999999999</v>
      </c>
      <c r="J1012" s="26">
        <v>902</v>
      </c>
      <c r="K1012" s="26">
        <v>118</v>
      </c>
      <c r="L1012" s="27">
        <v>5.1999999999999998E-2</v>
      </c>
      <c r="M1012" s="28">
        <v>2.4435982900000002</v>
      </c>
      <c r="N1012" s="29">
        <v>2</v>
      </c>
      <c r="O1012" s="31" t="s">
        <v>42</v>
      </c>
      <c r="P1012" s="31">
        <v>0.18153486560000001</v>
      </c>
      <c r="Q1012" s="31">
        <v>0.149999999999999</v>
      </c>
      <c r="R1012" s="42">
        <v>0.18</v>
      </c>
      <c r="S1012" s="27">
        <f>IF(A1012="placement",MIN(P1012,IF(R1012="",Q1012,R1012)),"")</f>
        <v>0.18</v>
      </c>
      <c r="T1012" s="28">
        <f>IF($A1012="placement",S1012*J1012,"")</f>
        <v>162.35999999999999</v>
      </c>
      <c r="U1012" s="26">
        <f>IF($A1012="placement",T1012,IF($A1012="site",SUMIF($C:$C,$C1012,$T:$T),IF($A1012="user",SUMIF($B:$B,$B1012,$T:$T),SUM($T:$T))))</f>
        <v>162.35999999999999</v>
      </c>
      <c r="V1012" s="27">
        <f>U1012/J1012</f>
        <v>0.18</v>
      </c>
    </row>
    <row r="1013" spans="1:22" x14ac:dyDescent="0.3">
      <c r="A1013" s="23" t="s">
        <v>14</v>
      </c>
      <c r="B1013" s="23" t="s">
        <v>6391</v>
      </c>
      <c r="C1013" s="23" t="s">
        <v>6392</v>
      </c>
      <c r="D1013" s="23" t="s">
        <v>6399</v>
      </c>
      <c r="E1013" s="23" t="s">
        <v>6400</v>
      </c>
      <c r="F1013" s="27">
        <v>0.25</v>
      </c>
      <c r="G1013" s="24">
        <v>1</v>
      </c>
      <c r="H1013" s="25">
        <v>55.077100000000002</v>
      </c>
      <c r="I1013" s="25">
        <v>19.348800000000001</v>
      </c>
      <c r="J1013" s="26">
        <v>901</v>
      </c>
      <c r="K1013" s="26">
        <v>225</v>
      </c>
      <c r="L1013" s="27">
        <v>0.3513</v>
      </c>
      <c r="M1013" s="28">
        <v>1.55136498</v>
      </c>
      <c r="N1013" s="29">
        <v>1</v>
      </c>
      <c r="O1013" s="31" t="s">
        <v>12</v>
      </c>
      <c r="P1013" s="31">
        <v>0.35540635980000002</v>
      </c>
      <c r="Q1013" s="31">
        <v>0.25</v>
      </c>
      <c r="R1013" s="42">
        <v>0.3</v>
      </c>
      <c r="S1013" s="27">
        <f>IF(A1013="placement",MIN(P1013,IF(R1013="",Q1013,R1013)),"")</f>
        <v>0.3</v>
      </c>
      <c r="T1013" s="28">
        <f>IF($A1013="placement",S1013*J1013,"")</f>
        <v>270.3</v>
      </c>
      <c r="U1013" s="26">
        <f>IF($A1013="placement",T1013,IF($A1013="site",SUMIF($C:$C,$C1013,$T:$T),IF($A1013="user",SUMIF($B:$B,$B1013,$T:$T),SUM($T:$T))))</f>
        <v>270.3</v>
      </c>
      <c r="V1013" s="27">
        <f>U1013/J1013</f>
        <v>0.3</v>
      </c>
    </row>
    <row r="1014" spans="1:22" x14ac:dyDescent="0.3">
      <c r="A1014" s="23" t="s">
        <v>14</v>
      </c>
      <c r="B1014" s="23" t="s">
        <v>9013</v>
      </c>
      <c r="C1014" s="23" t="s">
        <v>9015</v>
      </c>
      <c r="D1014" s="23" t="s">
        <v>9042</v>
      </c>
      <c r="E1014" s="23" t="s">
        <v>9043</v>
      </c>
      <c r="F1014" s="27">
        <v>0.15</v>
      </c>
      <c r="G1014" s="24">
        <v>1</v>
      </c>
      <c r="H1014" s="25">
        <v>153.00810000000001</v>
      </c>
      <c r="I1014" s="25">
        <v>22.692599999999999</v>
      </c>
      <c r="J1014" s="26">
        <v>898</v>
      </c>
      <c r="K1014" s="26">
        <v>135</v>
      </c>
      <c r="L1014" s="27">
        <v>0.14829999999999999</v>
      </c>
      <c r="M1014" s="28">
        <v>1.31947799</v>
      </c>
      <c r="N1014" s="29">
        <v>1</v>
      </c>
      <c r="O1014" s="31" t="s">
        <v>42</v>
      </c>
      <c r="P1014" s="31">
        <v>0.24212453319999999</v>
      </c>
      <c r="Q1014" s="31">
        <v>0.15</v>
      </c>
      <c r="R1014" s="42">
        <v>0.2</v>
      </c>
      <c r="S1014" s="27">
        <f>IF(A1014="placement",MIN(P1014,IF(R1014="",Q1014,R1014)),"")</f>
        <v>0.2</v>
      </c>
      <c r="T1014" s="28">
        <f>IF($A1014="placement",S1014*J1014,"")</f>
        <v>179.60000000000002</v>
      </c>
      <c r="U1014" s="26">
        <f>IF($A1014="placement",T1014,IF($A1014="site",SUMIF($C:$C,$C1014,$T:$T),IF($A1014="user",SUMIF($B:$B,$B1014,$T:$T),SUM($T:$T))))</f>
        <v>179.60000000000002</v>
      </c>
      <c r="V1014" s="27">
        <f>U1014/J1014</f>
        <v>0.20000000000000004</v>
      </c>
    </row>
    <row r="1015" spans="1:22" hidden="1" x14ac:dyDescent="0.3">
      <c r="A1015" s="23" t="s">
        <v>14</v>
      </c>
      <c r="B1015" s="23" t="s">
        <v>8115</v>
      </c>
      <c r="C1015" s="23" t="s">
        <v>8117</v>
      </c>
      <c r="D1015" s="32" t="s">
        <v>8132</v>
      </c>
      <c r="E1015" s="23" t="s">
        <v>8116</v>
      </c>
      <c r="F1015" s="27">
        <v>0.4</v>
      </c>
      <c r="G1015" s="24">
        <v>1</v>
      </c>
      <c r="H1015" s="25">
        <v>70.063400000000001</v>
      </c>
      <c r="I1015" s="25">
        <v>27.610900000000001</v>
      </c>
      <c r="J1015" s="26">
        <v>897</v>
      </c>
      <c r="K1015" s="26">
        <v>359</v>
      </c>
      <c r="L1015" s="27">
        <v>0.39410000000000001</v>
      </c>
      <c r="M1015" s="28">
        <v>1.0824178900000001</v>
      </c>
      <c r="N1015" s="29">
        <v>0.5</v>
      </c>
      <c r="O1015" s="31" t="s">
        <v>385</v>
      </c>
      <c r="P1015" s="31">
        <v>0.53807119699999995</v>
      </c>
      <c r="Q1015" s="31">
        <v>0.4</v>
      </c>
      <c r="R1015" s="42"/>
      <c r="S1015" s="27">
        <f>IF(A1015="placement",MIN(P1015,IF(R1015="",Q1015,R1015)),"")</f>
        <v>0.4</v>
      </c>
      <c r="T1015" s="28">
        <f>IF($A1015="placement",S1015*J1015,"")</f>
        <v>358.8</v>
      </c>
      <c r="U1015" s="26">
        <f>IF($A1015="placement",T1015,IF($A1015="site",SUMIF($C:$C,$C1015,$T:$T),IF($A1015="user",SUMIF($B:$B,$B1015,$T:$T),SUM($T:$T))))</f>
        <v>358.8</v>
      </c>
      <c r="V1015" s="27">
        <f>U1015/J1015</f>
        <v>0.4</v>
      </c>
    </row>
    <row r="1016" spans="1:22" hidden="1" x14ac:dyDescent="0.3">
      <c r="A1016" s="23" t="s">
        <v>14</v>
      </c>
      <c r="B1016" s="23" t="s">
        <v>3593</v>
      </c>
      <c r="C1016" s="23" t="s">
        <v>3595</v>
      </c>
      <c r="D1016" s="23" t="s">
        <v>3630</v>
      </c>
      <c r="E1016" s="23" t="s">
        <v>3631</v>
      </c>
      <c r="F1016" s="27">
        <v>0.25</v>
      </c>
      <c r="G1016" s="24">
        <v>1</v>
      </c>
      <c r="H1016" s="25">
        <v>47.210299999999997</v>
      </c>
      <c r="I1016" s="25">
        <v>24.3886</v>
      </c>
      <c r="J1016" s="26">
        <v>895</v>
      </c>
      <c r="K1016" s="26">
        <v>224</v>
      </c>
      <c r="L1016" s="27">
        <v>0.51659999999999995</v>
      </c>
      <c r="M1016" s="28">
        <v>1.22388465</v>
      </c>
      <c r="N1016" s="29">
        <v>0.6</v>
      </c>
      <c r="O1016" s="31" t="s">
        <v>42</v>
      </c>
      <c r="P1016" s="31">
        <v>0.50975772249999995</v>
      </c>
      <c r="Q1016" s="31">
        <v>0.25</v>
      </c>
      <c r="R1016" s="42"/>
      <c r="S1016" s="27">
        <f>IF(A1016="placement",MIN(P1016,IF(R1016="",Q1016,R1016)),"")</f>
        <v>0.25</v>
      </c>
      <c r="T1016" s="28">
        <f>IF($A1016="placement",S1016*J1016,"")</f>
        <v>223.75</v>
      </c>
      <c r="U1016" s="26">
        <f>IF($A1016="placement",T1016,IF($A1016="site",SUMIF($C:$C,$C1016,$T:$T),IF($A1016="user",SUMIF($B:$B,$B1016,$T:$T),SUM($T:$T))))</f>
        <v>223.75</v>
      </c>
      <c r="V1016" s="27">
        <f>U1016/J1016</f>
        <v>0.25</v>
      </c>
    </row>
    <row r="1017" spans="1:22" hidden="1" x14ac:dyDescent="0.3">
      <c r="A1017" s="23" t="s">
        <v>14</v>
      </c>
      <c r="B1017" s="23" t="s">
        <v>9433</v>
      </c>
      <c r="C1017" s="23" t="s">
        <v>9435</v>
      </c>
      <c r="D1017" s="32" t="s">
        <v>9439</v>
      </c>
      <c r="E1017" s="23" t="s">
        <v>9440</v>
      </c>
      <c r="F1017" s="27">
        <v>0.15</v>
      </c>
      <c r="G1017" s="24">
        <v>1</v>
      </c>
      <c r="H1017" s="25">
        <v>118.8681</v>
      </c>
      <c r="I1017" s="25">
        <v>23.794599999999999</v>
      </c>
      <c r="J1017" s="26">
        <v>895</v>
      </c>
      <c r="K1017" s="26">
        <v>134</v>
      </c>
      <c r="L1017" s="27">
        <v>0.20019999999999999</v>
      </c>
      <c r="M1017" s="28">
        <v>1.2535422199999999</v>
      </c>
      <c r="N1017" s="29">
        <v>1</v>
      </c>
      <c r="O1017" s="31" t="s">
        <v>70</v>
      </c>
      <c r="P1017" s="31">
        <v>0.2022606176</v>
      </c>
      <c r="Q1017" s="31">
        <v>0.15</v>
      </c>
      <c r="R1017" s="42"/>
      <c r="S1017" s="27">
        <f>IF(A1017="placement",MIN(P1017,IF(R1017="",Q1017,R1017)),"")</f>
        <v>0.15</v>
      </c>
      <c r="T1017" s="28">
        <f>IF($A1017="placement",S1017*J1017,"")</f>
        <v>134.25</v>
      </c>
      <c r="U1017" s="26">
        <f>IF($A1017="placement",T1017,IF($A1017="site",SUMIF($C:$C,$C1017,$T:$T),IF($A1017="user",SUMIF($B:$B,$B1017,$T:$T),SUM($T:$T))))</f>
        <v>134.25</v>
      </c>
      <c r="V1017" s="27">
        <f>U1017/J1017</f>
        <v>0.15</v>
      </c>
    </row>
    <row r="1018" spans="1:22" x14ac:dyDescent="0.3">
      <c r="A1018" s="23" t="s">
        <v>14</v>
      </c>
      <c r="B1018" s="23" t="s">
        <v>678</v>
      </c>
      <c r="C1018" s="23" t="s">
        <v>680</v>
      </c>
      <c r="D1018" s="23" t="s">
        <v>910</v>
      </c>
      <c r="E1018" s="23" t="s">
        <v>911</v>
      </c>
      <c r="F1018" s="27">
        <v>0.25</v>
      </c>
      <c r="G1018" s="24">
        <v>1</v>
      </c>
      <c r="H1018" s="25">
        <v>85.3536</v>
      </c>
      <c r="I1018" s="25">
        <v>47.39</v>
      </c>
      <c r="J1018" s="26">
        <v>889</v>
      </c>
      <c r="K1018" s="26">
        <v>222</v>
      </c>
      <c r="L1018" s="27">
        <v>0.55520000000000003</v>
      </c>
      <c r="M1018" s="28">
        <v>0.62526466999999997</v>
      </c>
      <c r="N1018" s="29">
        <v>0.25</v>
      </c>
      <c r="O1018" s="31" t="s">
        <v>12</v>
      </c>
      <c r="P1018" s="31">
        <v>0.60016931910000004</v>
      </c>
      <c r="Q1018" s="31">
        <v>0.25</v>
      </c>
      <c r="R1018" s="42">
        <v>0.3</v>
      </c>
      <c r="S1018" s="27">
        <f>IF(A1018="placement",MIN(P1018,IF(R1018="",Q1018,R1018)),"")</f>
        <v>0.3</v>
      </c>
      <c r="T1018" s="28">
        <f>IF($A1018="placement",S1018*J1018,"")</f>
        <v>266.7</v>
      </c>
      <c r="U1018" s="26">
        <f>IF($A1018="placement",T1018,IF($A1018="site",SUMIF($C:$C,$C1018,$T:$T),IF($A1018="user",SUMIF($B:$B,$B1018,$T:$T),SUM($T:$T))))</f>
        <v>266.7</v>
      </c>
      <c r="V1018" s="27">
        <f>U1018/J1018</f>
        <v>0.3</v>
      </c>
    </row>
    <row r="1019" spans="1:22" hidden="1" x14ac:dyDescent="0.3">
      <c r="A1019" s="23" t="s">
        <v>14</v>
      </c>
      <c r="B1019" s="23" t="s">
        <v>277</v>
      </c>
      <c r="C1019" s="23" t="s">
        <v>279</v>
      </c>
      <c r="D1019" s="23" t="s">
        <v>410</v>
      </c>
      <c r="E1019" s="23" t="s">
        <v>411</v>
      </c>
      <c r="F1019" s="27">
        <v>0.15</v>
      </c>
      <c r="G1019" s="24">
        <v>1</v>
      </c>
      <c r="H1019" s="25">
        <v>221.6524</v>
      </c>
      <c r="I1019" s="25">
        <v>12.7385</v>
      </c>
      <c r="J1019" s="26">
        <v>885</v>
      </c>
      <c r="K1019" s="26">
        <v>113</v>
      </c>
      <c r="L1019" s="27">
        <v>5.7500000000000002E-2</v>
      </c>
      <c r="M1019" s="28">
        <v>2.31477187</v>
      </c>
      <c r="N1019" s="46">
        <v>2</v>
      </c>
      <c r="O1019" s="31" t="s">
        <v>42</v>
      </c>
      <c r="P1019" s="31">
        <v>0.1359839695</v>
      </c>
      <c r="Q1019" s="31">
        <v>0.13598396953979999</v>
      </c>
      <c r="R1019" s="42"/>
      <c r="S1019" s="27">
        <f>IF(A1019="placement",MIN(P1019,IF(R1019="",Q1019,R1019)),"")</f>
        <v>0.1359839695</v>
      </c>
      <c r="T1019" s="28">
        <f>IF($A1019="placement",S1019*J1019,"")</f>
        <v>120.3458130075</v>
      </c>
      <c r="U1019" s="26">
        <f>IF($A1019="placement",T1019,IF($A1019="site",SUMIF($C:$C,$C1019,$T:$T),IF($A1019="user",SUMIF($B:$B,$B1019,$T:$T),SUM($T:$T))))</f>
        <v>120.3458130075</v>
      </c>
      <c r="V1019" s="27">
        <f>U1019/J1019</f>
        <v>0.1359839695</v>
      </c>
    </row>
    <row r="1020" spans="1:22" hidden="1" x14ac:dyDescent="0.3">
      <c r="A1020" s="23" t="s">
        <v>14</v>
      </c>
      <c r="B1020" s="23" t="s">
        <v>5764</v>
      </c>
      <c r="C1020" s="23" t="s">
        <v>5766</v>
      </c>
      <c r="D1020" s="23" t="s">
        <v>5997</v>
      </c>
      <c r="E1020" s="23" t="s">
        <v>5998</v>
      </c>
      <c r="F1020" s="27">
        <v>0.25</v>
      </c>
      <c r="G1020" s="24">
        <v>1</v>
      </c>
      <c r="H1020" s="25">
        <v>90.089100000000002</v>
      </c>
      <c r="I1020" s="25">
        <v>22.909199999999998</v>
      </c>
      <c r="J1020" s="26">
        <v>879</v>
      </c>
      <c r="K1020" s="26">
        <v>220</v>
      </c>
      <c r="L1020" s="27">
        <v>0.25430000000000003</v>
      </c>
      <c r="M1020" s="28">
        <v>1.2790199799999999</v>
      </c>
      <c r="N1020" s="29">
        <v>0.65</v>
      </c>
      <c r="O1020" s="31" t="s">
        <v>385</v>
      </c>
      <c r="P1020" s="31">
        <v>0.49179840120000001</v>
      </c>
      <c r="Q1020" s="31">
        <v>0.3</v>
      </c>
      <c r="R1020" s="42"/>
      <c r="S1020" s="27">
        <f>IF(A1020="placement",MIN(P1020,IF(R1020="",Q1020,R1020)),"")</f>
        <v>0.3</v>
      </c>
      <c r="T1020" s="28">
        <f>IF($A1020="placement",S1020*J1020,"")</f>
        <v>263.7</v>
      </c>
      <c r="U1020" s="26">
        <f>IF($A1020="placement",T1020,IF($A1020="site",SUMIF($C:$C,$C1020,$T:$T),IF($A1020="user",SUMIF($B:$B,$B1020,$T:$T),SUM($T:$T))))</f>
        <v>263.7</v>
      </c>
      <c r="V1020" s="27">
        <f>U1020/J1020</f>
        <v>0.3</v>
      </c>
    </row>
    <row r="1021" spans="1:22" hidden="1" x14ac:dyDescent="0.3">
      <c r="A1021" s="23" t="s">
        <v>14</v>
      </c>
      <c r="B1021" s="23" t="s">
        <v>6586</v>
      </c>
      <c r="C1021" s="23" t="s">
        <v>6587</v>
      </c>
      <c r="D1021" s="32" t="s">
        <v>6606</v>
      </c>
      <c r="E1021" s="23" t="s">
        <v>6607</v>
      </c>
      <c r="F1021" s="27">
        <v>0.33</v>
      </c>
      <c r="G1021" s="24">
        <v>1</v>
      </c>
      <c r="H1021" s="25">
        <v>80.4435</v>
      </c>
      <c r="I1021" s="25">
        <v>23.038900000000002</v>
      </c>
      <c r="J1021" s="26">
        <v>877</v>
      </c>
      <c r="K1021" s="26">
        <v>276</v>
      </c>
      <c r="L1021" s="27">
        <v>0.28639999999999999</v>
      </c>
      <c r="M1021" s="28">
        <v>1.2686790999999999</v>
      </c>
      <c r="N1021" s="29">
        <v>0.85</v>
      </c>
      <c r="O1021" s="31" t="s">
        <v>12</v>
      </c>
      <c r="P1021" s="31">
        <v>0.33001182039999999</v>
      </c>
      <c r="Q1021" s="31">
        <v>0.32999999999999902</v>
      </c>
      <c r="R1021" s="42"/>
      <c r="S1021" s="27">
        <f>IF(A1021="placement",MIN(P1021,IF(R1021="",Q1021,R1021)),"")</f>
        <v>0.32999999999999902</v>
      </c>
      <c r="T1021" s="28">
        <f>IF($A1021="placement",S1021*J1021,"")</f>
        <v>289.40999999999912</v>
      </c>
      <c r="U1021" s="26">
        <f>IF($A1021="placement",T1021,IF($A1021="site",SUMIF($C:$C,$C1021,$T:$T),IF($A1021="user",SUMIF($B:$B,$B1021,$T:$T),SUM($T:$T))))</f>
        <v>289.40999999999912</v>
      </c>
      <c r="V1021" s="27">
        <f>U1021/J1021</f>
        <v>0.32999999999999902</v>
      </c>
    </row>
    <row r="1022" spans="1:22" x14ac:dyDescent="0.3">
      <c r="A1022" s="23" t="s">
        <v>14</v>
      </c>
      <c r="B1022" s="23" t="s">
        <v>678</v>
      </c>
      <c r="C1022" s="23" t="s">
        <v>680</v>
      </c>
      <c r="D1022" s="23" t="s">
        <v>914</v>
      </c>
      <c r="E1022" s="23" t="s">
        <v>915</v>
      </c>
      <c r="F1022" s="27">
        <v>0.25</v>
      </c>
      <c r="G1022" s="24">
        <v>1</v>
      </c>
      <c r="H1022" s="25">
        <v>94.382900000000006</v>
      </c>
      <c r="I1022" s="25">
        <v>47.857100000000003</v>
      </c>
      <c r="J1022" s="26">
        <v>876</v>
      </c>
      <c r="K1022" s="26">
        <v>219</v>
      </c>
      <c r="L1022" s="27">
        <v>0.5071</v>
      </c>
      <c r="M1022" s="28">
        <v>0.61026672999999998</v>
      </c>
      <c r="N1022" s="29">
        <v>0.25</v>
      </c>
      <c r="O1022" s="31" t="s">
        <v>12</v>
      </c>
      <c r="P1022" s="31">
        <v>0.59034306309999995</v>
      </c>
      <c r="Q1022" s="31">
        <v>0.25</v>
      </c>
      <c r="R1022" s="42">
        <v>0.3</v>
      </c>
      <c r="S1022" s="27">
        <f>IF(A1022="placement",MIN(P1022,IF(R1022="",Q1022,R1022)),"")</f>
        <v>0.3</v>
      </c>
      <c r="T1022" s="28">
        <f>IF($A1022="placement",S1022*J1022,"")</f>
        <v>262.8</v>
      </c>
      <c r="U1022" s="26">
        <f>IF($A1022="placement",T1022,IF($A1022="site",SUMIF($C:$C,$C1022,$T:$T),IF($A1022="user",SUMIF($B:$B,$B1022,$T:$T),SUM($T:$T))))</f>
        <v>262.8</v>
      </c>
      <c r="V1022" s="27">
        <f>U1022/J1022</f>
        <v>0.3</v>
      </c>
    </row>
    <row r="1023" spans="1:22" hidden="1" x14ac:dyDescent="0.3">
      <c r="A1023" s="23" t="s">
        <v>14</v>
      </c>
      <c r="B1023" s="23" t="s">
        <v>9433</v>
      </c>
      <c r="C1023" s="23" t="s">
        <v>9435</v>
      </c>
      <c r="D1023" s="32" t="s">
        <v>9436</v>
      </c>
      <c r="E1023" s="23" t="s">
        <v>9437</v>
      </c>
      <c r="F1023" s="27">
        <v>0.25</v>
      </c>
      <c r="G1023" s="24">
        <v>1</v>
      </c>
      <c r="H1023" s="25">
        <v>102.4106</v>
      </c>
      <c r="I1023" s="25">
        <v>15.958600000000001</v>
      </c>
      <c r="J1023" s="26">
        <v>876</v>
      </c>
      <c r="K1023" s="26">
        <v>158</v>
      </c>
      <c r="L1023" s="27">
        <v>0.15579999999999999</v>
      </c>
      <c r="M1023" s="28">
        <v>1.82986246</v>
      </c>
      <c r="N1023" s="29">
        <v>1.5</v>
      </c>
      <c r="O1023" s="31" t="s">
        <v>70</v>
      </c>
      <c r="P1023" s="31">
        <v>0.18026625760000001</v>
      </c>
      <c r="Q1023" s="31">
        <v>0.180266257563968</v>
      </c>
      <c r="R1023" s="42"/>
      <c r="S1023" s="27">
        <f>IF(A1023="placement",MIN(P1023,IF(R1023="",Q1023,R1023)),"")</f>
        <v>0.180266257563968</v>
      </c>
      <c r="T1023" s="28">
        <f>IF($A1023="placement",S1023*J1023,"")</f>
        <v>157.91324162603595</v>
      </c>
      <c r="U1023" s="26">
        <f>IF($A1023="placement",T1023,IF($A1023="site",SUMIF($C:$C,$C1023,$T:$T),IF($A1023="user",SUMIF($B:$B,$B1023,$T:$T),SUM($T:$T))))</f>
        <v>157.91324162603595</v>
      </c>
      <c r="V1023" s="27">
        <f>U1023/J1023</f>
        <v>0.180266257563968</v>
      </c>
    </row>
    <row r="1024" spans="1:22" hidden="1" x14ac:dyDescent="0.3">
      <c r="A1024" s="23" t="s">
        <v>14</v>
      </c>
      <c r="B1024" s="23" t="s">
        <v>510</v>
      </c>
      <c r="C1024" s="23" t="s">
        <v>512</v>
      </c>
      <c r="D1024" s="23" t="s">
        <v>525</v>
      </c>
      <c r="E1024" s="23" t="s">
        <v>526</v>
      </c>
      <c r="F1024" s="27">
        <v>0.15</v>
      </c>
      <c r="G1024" s="24">
        <v>1</v>
      </c>
      <c r="H1024" s="25">
        <v>114.6571</v>
      </c>
      <c r="I1024" s="25">
        <v>15.548400000000001</v>
      </c>
      <c r="J1024" s="26">
        <v>875</v>
      </c>
      <c r="K1024" s="26">
        <v>122</v>
      </c>
      <c r="L1024" s="27">
        <v>0.1356</v>
      </c>
      <c r="M1024" s="28">
        <v>1.8753933599999999</v>
      </c>
      <c r="N1024" s="29">
        <v>1.6</v>
      </c>
      <c r="O1024" s="31" t="s">
        <v>70</v>
      </c>
      <c r="P1024" s="31">
        <v>0.1468456507</v>
      </c>
      <c r="Q1024" s="31">
        <v>0.14684565073610401</v>
      </c>
      <c r="R1024" s="42"/>
      <c r="S1024" s="27">
        <f>IF(A1024="placement",MIN(P1024,IF(R1024="",Q1024,R1024)),"")</f>
        <v>0.1468456507</v>
      </c>
      <c r="T1024" s="28">
        <f>IF($A1024="placement",S1024*J1024,"")</f>
        <v>128.48994436249998</v>
      </c>
      <c r="U1024" s="26">
        <f>IF($A1024="placement",T1024,IF($A1024="site",SUMIF($C:$C,$C1024,$T:$T),IF($A1024="user",SUMIF($B:$B,$B1024,$T:$T),SUM($T:$T))))</f>
        <v>128.48994436249998</v>
      </c>
      <c r="V1024" s="27">
        <f>U1024/J1024</f>
        <v>0.14684565069999997</v>
      </c>
    </row>
    <row r="1025" spans="1:22" x14ac:dyDescent="0.3">
      <c r="A1025" s="23" t="s">
        <v>14</v>
      </c>
      <c r="B1025" s="23" t="s">
        <v>678</v>
      </c>
      <c r="C1025" s="23" t="s">
        <v>680</v>
      </c>
      <c r="D1025" s="23" t="s">
        <v>908</v>
      </c>
      <c r="E1025" s="23" t="s">
        <v>909</v>
      </c>
      <c r="F1025" s="27">
        <v>0.25</v>
      </c>
      <c r="G1025" s="24">
        <v>1</v>
      </c>
      <c r="H1025" s="25">
        <v>95.584800000000001</v>
      </c>
      <c r="I1025" s="25">
        <v>48.764600000000002</v>
      </c>
      <c r="J1025" s="26">
        <v>873</v>
      </c>
      <c r="K1025" s="26">
        <v>218</v>
      </c>
      <c r="L1025" s="27">
        <v>0.51019999999999999</v>
      </c>
      <c r="M1025" s="28">
        <v>0.59640298999999997</v>
      </c>
      <c r="N1025" s="29">
        <v>0.25</v>
      </c>
      <c r="O1025" s="31" t="s">
        <v>12</v>
      </c>
      <c r="P1025" s="31">
        <v>0.58082034090000001</v>
      </c>
      <c r="Q1025" s="31">
        <v>0.249999999999999</v>
      </c>
      <c r="R1025" s="42">
        <v>0.3</v>
      </c>
      <c r="S1025" s="27">
        <f>IF(A1025="placement",MIN(P1025,IF(R1025="",Q1025,R1025)),"")</f>
        <v>0.3</v>
      </c>
      <c r="T1025" s="28">
        <f>IF($A1025="placement",S1025*J1025,"")</f>
        <v>261.89999999999998</v>
      </c>
      <c r="U1025" s="26">
        <f>IF($A1025="placement",T1025,IF($A1025="site",SUMIF($C:$C,$C1025,$T:$T),IF($A1025="user",SUMIF($B:$B,$B1025,$T:$T),SUM($T:$T))))</f>
        <v>261.89999999999998</v>
      </c>
      <c r="V1025" s="27">
        <f>U1025/J1025</f>
        <v>0.3</v>
      </c>
    </row>
    <row r="1026" spans="1:22" hidden="1" x14ac:dyDescent="0.3">
      <c r="A1026" s="23" t="s">
        <v>14</v>
      </c>
      <c r="B1026" s="23" t="s">
        <v>7432</v>
      </c>
      <c r="C1026" s="23" t="s">
        <v>7434</v>
      </c>
      <c r="D1026" s="23" t="s">
        <v>7435</v>
      </c>
      <c r="E1026" s="23" t="s">
        <v>7436</v>
      </c>
      <c r="F1026" s="27">
        <v>0.25</v>
      </c>
      <c r="G1026" s="24">
        <v>1</v>
      </c>
      <c r="H1026" s="25">
        <v>138.03540000000001</v>
      </c>
      <c r="I1026" s="25">
        <v>11.6465</v>
      </c>
      <c r="J1026" s="26">
        <v>870</v>
      </c>
      <c r="K1026" s="26">
        <v>172</v>
      </c>
      <c r="L1026" s="27">
        <v>8.4400000000000003E-2</v>
      </c>
      <c r="M1026" s="28">
        <v>2.4909543599999999</v>
      </c>
      <c r="N1026" s="29">
        <v>2</v>
      </c>
      <c r="O1026" s="31" t="s">
        <v>42</v>
      </c>
      <c r="P1026" s="31">
        <v>0.197094885</v>
      </c>
      <c r="Q1026" s="31">
        <v>0.197094885025973</v>
      </c>
      <c r="R1026" s="42"/>
      <c r="S1026" s="27">
        <f>IF(A1026="placement",MIN(P1026,IF(R1026="",Q1026,R1026)),"")</f>
        <v>0.197094885</v>
      </c>
      <c r="T1026" s="28">
        <f>IF($A1026="placement",S1026*J1026,"")</f>
        <v>171.47254995</v>
      </c>
      <c r="U1026" s="26">
        <f>IF($A1026="placement",T1026,IF($A1026="site",SUMIF($C:$C,$C1026,$T:$T),IF($A1026="user",SUMIF($B:$B,$B1026,$T:$T),SUM($T:$T))))</f>
        <v>171.47254995</v>
      </c>
      <c r="V1026" s="27">
        <f>U1026/J1026</f>
        <v>0.197094885</v>
      </c>
    </row>
    <row r="1027" spans="1:22" hidden="1" x14ac:dyDescent="0.3">
      <c r="A1027" s="23" t="s">
        <v>14</v>
      </c>
      <c r="B1027" s="23" t="s">
        <v>1678</v>
      </c>
      <c r="C1027" s="23" t="s">
        <v>1679</v>
      </c>
      <c r="D1027" s="23" t="s">
        <v>1682</v>
      </c>
      <c r="E1027" s="23" t="s">
        <v>1683</v>
      </c>
      <c r="F1027" s="27">
        <v>0.15</v>
      </c>
      <c r="G1027" s="24">
        <v>1</v>
      </c>
      <c r="H1027" s="25">
        <v>189.7165</v>
      </c>
      <c r="I1027" s="25">
        <v>71.394999999999996</v>
      </c>
      <c r="J1027" s="26">
        <v>868</v>
      </c>
      <c r="K1027" s="26">
        <v>130</v>
      </c>
      <c r="L1027" s="27">
        <v>0.37630000000000002</v>
      </c>
      <c r="M1027" s="28">
        <v>0.40537572999999999</v>
      </c>
      <c r="N1027" s="29">
        <v>0.24</v>
      </c>
      <c r="O1027" s="31" t="s">
        <v>42</v>
      </c>
      <c r="P1027" s="31">
        <v>0.40795665780000001</v>
      </c>
      <c r="Q1027" s="31">
        <v>0.15</v>
      </c>
      <c r="R1027" s="42"/>
      <c r="S1027" s="27">
        <f>IF(A1027="placement",MIN(P1027,IF(R1027="",Q1027,R1027)),"")</f>
        <v>0.15</v>
      </c>
      <c r="T1027" s="28">
        <f>IF($A1027="placement",S1027*J1027,"")</f>
        <v>130.19999999999999</v>
      </c>
      <c r="U1027" s="26">
        <f>IF($A1027="placement",T1027,IF($A1027="site",SUMIF($C:$C,$C1027,$T:$T),IF($A1027="user",SUMIF($B:$B,$B1027,$T:$T),SUM($T:$T))))</f>
        <v>130.19999999999999</v>
      </c>
      <c r="V1027" s="27">
        <f>U1027/J1027</f>
        <v>0.15</v>
      </c>
    </row>
    <row r="1028" spans="1:22" x14ac:dyDescent="0.3">
      <c r="A1028" s="23" t="s">
        <v>14</v>
      </c>
      <c r="B1028" s="23" t="s">
        <v>678</v>
      </c>
      <c r="C1028" s="23" t="s">
        <v>680</v>
      </c>
      <c r="D1028" s="23" t="s">
        <v>900</v>
      </c>
      <c r="E1028" s="23" t="s">
        <v>901</v>
      </c>
      <c r="F1028" s="27">
        <v>0.33</v>
      </c>
      <c r="G1028" s="24">
        <v>1</v>
      </c>
      <c r="H1028" s="25">
        <v>106.14230000000001</v>
      </c>
      <c r="I1028" s="25">
        <v>33.785400000000003</v>
      </c>
      <c r="J1028" s="26">
        <v>867</v>
      </c>
      <c r="K1028" s="26">
        <v>286</v>
      </c>
      <c r="L1028" s="27">
        <v>0.31830000000000003</v>
      </c>
      <c r="M1028" s="28">
        <v>0.85560840999999999</v>
      </c>
      <c r="N1028" s="29">
        <v>0.35</v>
      </c>
      <c r="O1028" s="31" t="s">
        <v>12</v>
      </c>
      <c r="P1028" s="31">
        <v>0.59093436219999995</v>
      </c>
      <c r="Q1028" s="31">
        <v>0.33</v>
      </c>
      <c r="R1028" s="42">
        <v>0.3</v>
      </c>
      <c r="S1028" s="27">
        <f>IF(A1028="placement",MIN(P1028,IF(R1028="",Q1028,R1028)),"")</f>
        <v>0.3</v>
      </c>
      <c r="T1028" s="28">
        <f>IF($A1028="placement",S1028*J1028,"")</f>
        <v>260.09999999999997</v>
      </c>
      <c r="U1028" s="26">
        <f>IF($A1028="placement",T1028,IF($A1028="site",SUMIF($C:$C,$C1028,$T:$T),IF($A1028="user",SUMIF($B:$B,$B1028,$T:$T),SUM($T:$T))))</f>
        <v>260.09999999999997</v>
      </c>
      <c r="V1028" s="27">
        <f>U1028/J1028</f>
        <v>0.29999999999999993</v>
      </c>
    </row>
    <row r="1029" spans="1:22" hidden="1" x14ac:dyDescent="0.3">
      <c r="A1029" s="23" t="s">
        <v>14</v>
      </c>
      <c r="B1029" s="23" t="s">
        <v>152</v>
      </c>
      <c r="C1029" s="23" t="s">
        <v>9945</v>
      </c>
      <c r="D1029" s="32" t="s">
        <v>9946</v>
      </c>
      <c r="E1029" s="23" t="s">
        <v>153</v>
      </c>
      <c r="F1029" s="27">
        <v>0.25</v>
      </c>
      <c r="G1029" s="24">
        <v>1</v>
      </c>
      <c r="H1029" s="25">
        <v>54.1021</v>
      </c>
      <c r="I1029" s="25">
        <v>21.2423</v>
      </c>
      <c r="J1029" s="26">
        <v>866</v>
      </c>
      <c r="K1029" s="26">
        <v>211</v>
      </c>
      <c r="L1029" s="27">
        <v>0.3926</v>
      </c>
      <c r="M1029" s="28">
        <v>1.35849182</v>
      </c>
      <c r="N1029" s="29">
        <v>1</v>
      </c>
      <c r="O1029" s="31" t="s">
        <v>12</v>
      </c>
      <c r="P1029" s="31">
        <v>0.26388956959999998</v>
      </c>
      <c r="Q1029" s="31">
        <v>0.25</v>
      </c>
      <c r="R1029" s="42"/>
      <c r="S1029" s="27">
        <f>IF(A1029="placement",MIN(P1029,IF(R1029="",Q1029,R1029)),"")</f>
        <v>0.25</v>
      </c>
      <c r="T1029" s="28">
        <f>IF($A1029="placement",S1029*J1029,"")</f>
        <v>216.5</v>
      </c>
      <c r="U1029" s="26">
        <f>IF($A1029="placement",T1029,IF($A1029="site",SUMIF($C:$C,$C1029,$T:$T),IF($A1029="user",SUMIF($B:$B,$B1029,$T:$T),SUM($T:$T))))</f>
        <v>216.5</v>
      </c>
      <c r="V1029" s="27">
        <f>U1029/J1029</f>
        <v>0.25</v>
      </c>
    </row>
    <row r="1030" spans="1:22" hidden="1" x14ac:dyDescent="0.3">
      <c r="A1030" s="23" t="s">
        <v>14</v>
      </c>
      <c r="B1030" s="23" t="s">
        <v>9695</v>
      </c>
      <c r="C1030" s="23" t="s">
        <v>9696</v>
      </c>
      <c r="D1030" s="23" t="s">
        <v>9721</v>
      </c>
      <c r="E1030" s="23" t="s">
        <v>9722</v>
      </c>
      <c r="F1030" s="27">
        <v>0.33</v>
      </c>
      <c r="G1030" s="24">
        <v>1</v>
      </c>
      <c r="H1030" s="25">
        <v>118.70740000000001</v>
      </c>
      <c r="I1030" s="25">
        <v>21.048400000000001</v>
      </c>
      <c r="J1030" s="26">
        <v>863</v>
      </c>
      <c r="K1030" s="26">
        <v>285</v>
      </c>
      <c r="L1030" s="27">
        <v>0.17730000000000001</v>
      </c>
      <c r="M1030" s="28">
        <v>1.3670323799999999</v>
      </c>
      <c r="N1030" s="29">
        <v>0.45</v>
      </c>
      <c r="O1030" s="31" t="s">
        <v>12</v>
      </c>
      <c r="P1030" s="31">
        <v>0.67081979380000001</v>
      </c>
      <c r="Q1030" s="31">
        <v>0.33</v>
      </c>
      <c r="R1030" s="42"/>
      <c r="S1030" s="27">
        <f>IF(A1030="placement",MIN(P1030,IF(R1030="",Q1030,R1030)),"")</f>
        <v>0.33</v>
      </c>
      <c r="T1030" s="28">
        <f>IF($A1030="placement",S1030*J1030,"")</f>
        <v>284.79000000000002</v>
      </c>
      <c r="U1030" s="26">
        <f>IF($A1030="placement",T1030,IF($A1030="site",SUMIF($C:$C,$C1030,$T:$T),IF($A1030="user",SUMIF($B:$B,$B1030,$T:$T),SUM($T:$T))))</f>
        <v>284.79000000000002</v>
      </c>
      <c r="V1030" s="27">
        <f>U1030/J1030</f>
        <v>0.33</v>
      </c>
    </row>
    <row r="1031" spans="1:22" hidden="1" x14ac:dyDescent="0.3">
      <c r="A1031" s="23" t="s">
        <v>14</v>
      </c>
      <c r="B1031" s="23" t="s">
        <v>8115</v>
      </c>
      <c r="C1031" s="23" t="s">
        <v>8117</v>
      </c>
      <c r="D1031" s="23" t="s">
        <v>8120</v>
      </c>
      <c r="E1031" s="23" t="s">
        <v>8121</v>
      </c>
      <c r="F1031" s="27">
        <v>0.4</v>
      </c>
      <c r="G1031" s="24">
        <v>1</v>
      </c>
      <c r="H1031" s="25">
        <v>56.122900000000001</v>
      </c>
      <c r="I1031" s="25">
        <v>15.377000000000001</v>
      </c>
      <c r="J1031" s="26">
        <v>861</v>
      </c>
      <c r="K1031" s="26">
        <v>169</v>
      </c>
      <c r="L1031" s="27">
        <v>0.27400000000000002</v>
      </c>
      <c r="M1031" s="28">
        <v>1.8666254799999999</v>
      </c>
      <c r="N1031" s="29">
        <v>1.5</v>
      </c>
      <c r="O1031" s="31" t="s">
        <v>385</v>
      </c>
      <c r="P1031" s="31">
        <v>0.1964108406</v>
      </c>
      <c r="Q1031" s="31">
        <v>0.196410840640906</v>
      </c>
      <c r="R1031" s="42"/>
      <c r="S1031" s="27">
        <f>IF(A1031="placement",MIN(P1031,IF(R1031="",Q1031,R1031)),"")</f>
        <v>0.1964108406</v>
      </c>
      <c r="T1031" s="28">
        <f>IF($A1031="placement",S1031*J1031,"")</f>
        <v>169.10973375660001</v>
      </c>
      <c r="U1031" s="26">
        <f>IF($A1031="placement",T1031,IF($A1031="site",SUMIF($C:$C,$C1031,$T:$T),IF($A1031="user",SUMIF($B:$B,$B1031,$T:$T),SUM($T:$T))))</f>
        <v>169.10973375660001</v>
      </c>
      <c r="V1031" s="27">
        <f>U1031/J1031</f>
        <v>0.1964108406</v>
      </c>
    </row>
    <row r="1032" spans="1:22" x14ac:dyDescent="0.3">
      <c r="A1032" s="23" t="s">
        <v>14</v>
      </c>
      <c r="B1032" s="23" t="s">
        <v>8810</v>
      </c>
      <c r="C1032" s="23" t="s">
        <v>8812</v>
      </c>
      <c r="D1032" s="23" t="s">
        <v>8849</v>
      </c>
      <c r="E1032" s="23" t="s">
        <v>8850</v>
      </c>
      <c r="F1032" s="27">
        <v>0.25</v>
      </c>
      <c r="G1032" s="24">
        <v>1</v>
      </c>
      <c r="H1032" s="25">
        <v>267.88459999999998</v>
      </c>
      <c r="I1032" s="25">
        <v>51.599600000000002</v>
      </c>
      <c r="J1032" s="26">
        <v>860</v>
      </c>
      <c r="K1032" s="26">
        <v>215</v>
      </c>
      <c r="L1032" s="27">
        <v>0.19259999999999999</v>
      </c>
      <c r="M1032" s="28">
        <v>0.55558490000000005</v>
      </c>
      <c r="N1032" s="29">
        <v>0.15</v>
      </c>
      <c r="O1032" s="31" t="s">
        <v>12</v>
      </c>
      <c r="P1032" s="31">
        <v>0.73001426179999995</v>
      </c>
      <c r="Q1032" s="31">
        <v>0.25</v>
      </c>
      <c r="R1032" s="42">
        <v>0.3</v>
      </c>
      <c r="S1032" s="27">
        <f>IF(A1032="placement",MIN(P1032,IF(R1032="",Q1032,R1032)),"")</f>
        <v>0.3</v>
      </c>
      <c r="T1032" s="28">
        <f>IF($A1032="placement",S1032*J1032,"")</f>
        <v>258</v>
      </c>
      <c r="U1032" s="26">
        <f>IF($A1032="placement",T1032,IF($A1032="site",SUMIF($C:$C,$C1032,$T:$T),IF($A1032="user",SUMIF($B:$B,$B1032,$T:$T),SUM($T:$T))))</f>
        <v>258</v>
      </c>
      <c r="V1032" s="27">
        <f>U1032/J1032</f>
        <v>0.3</v>
      </c>
    </row>
    <row r="1033" spans="1:22" hidden="1" x14ac:dyDescent="0.3">
      <c r="A1033" s="17" t="s">
        <v>13</v>
      </c>
      <c r="B1033" s="17" t="s">
        <v>1696</v>
      </c>
      <c r="C1033" s="17" t="s">
        <v>1697</v>
      </c>
      <c r="D1033" s="38" t="s">
        <v>9898</v>
      </c>
      <c r="E1033" s="17"/>
      <c r="F1033" s="18">
        <v>0.28620000000000001</v>
      </c>
      <c r="G1033" s="36">
        <v>0.98520618999999998</v>
      </c>
      <c r="H1033" s="37">
        <v>1000.2392</v>
      </c>
      <c r="I1033" s="37">
        <v>322.0575</v>
      </c>
      <c r="J1033" s="19">
        <v>859</v>
      </c>
      <c r="K1033" s="19">
        <v>246</v>
      </c>
      <c r="L1033" s="18">
        <v>0.32200000000000001</v>
      </c>
      <c r="M1033" s="20">
        <v>8.8929330000000001E-2</v>
      </c>
      <c r="N1033" s="21">
        <v>1.1757999999999999E-2</v>
      </c>
      <c r="O1033" s="22"/>
      <c r="P1033" s="22">
        <v>0.86778265139999999</v>
      </c>
      <c r="Q1033" s="22">
        <v>0.28616048283515899</v>
      </c>
      <c r="R1033" s="43"/>
      <c r="S1033" s="18" t="str">
        <f>IF(A1033="placement",MIN(P1033,IF(R1033="",Q1033,R1033)),"")</f>
        <v/>
      </c>
      <c r="T1033" s="20" t="str">
        <f>IF($A1033="placement",S1033*J1033,"")</f>
        <v/>
      </c>
      <c r="U1033" s="19">
        <f>IF($A1033="placement",T1033,IF($A1033="site",SUMIF($C:$C,$C1033,$T:$T),IF($A1033="user",SUMIF($B:$B,$B1033,$T:$T),SUM($T:$T))))</f>
        <v>244.57999999999964</v>
      </c>
      <c r="V1033" s="18">
        <f>U1033/J1033</f>
        <v>0.28472642607683313</v>
      </c>
    </row>
    <row r="1034" spans="1:22" hidden="1" x14ac:dyDescent="0.3">
      <c r="A1034" s="11" t="s">
        <v>10</v>
      </c>
      <c r="B1034" s="11" t="s">
        <v>1696</v>
      </c>
      <c r="C1034" s="11" t="s">
        <v>9898</v>
      </c>
      <c r="D1034" s="11" t="s">
        <v>9898</v>
      </c>
      <c r="E1034" s="11"/>
      <c r="F1034" s="12">
        <v>0.28620000000000001</v>
      </c>
      <c r="G1034" s="33">
        <v>0.98520618999999998</v>
      </c>
      <c r="H1034" s="34">
        <v>1000.2392</v>
      </c>
      <c r="I1034" s="34">
        <v>322.0575</v>
      </c>
      <c r="J1034" s="13">
        <v>859</v>
      </c>
      <c r="K1034" s="13">
        <v>246</v>
      </c>
      <c r="L1034" s="12">
        <v>0.32200000000000001</v>
      </c>
      <c r="M1034" s="14">
        <v>8.8929330000000001E-2</v>
      </c>
      <c r="N1034" s="15">
        <v>1.1757999999999999E-2</v>
      </c>
      <c r="O1034" s="16"/>
      <c r="P1034" s="16">
        <v>0.86778265139999999</v>
      </c>
      <c r="Q1034" s="16">
        <v>0.28616048283515899</v>
      </c>
      <c r="R1034" s="44"/>
      <c r="S1034" s="12" t="str">
        <f>IF(A1034="placement",MIN(P1034,IF(R1034="",Q1034,R1034)),"")</f>
        <v/>
      </c>
      <c r="T1034" s="14" t="str">
        <f>IF($A1034="placement",S1034*J1034,"")</f>
        <v/>
      </c>
      <c r="U1034" s="13">
        <f>IF($A1034="placement",T1034,IF($A1034="site",SUMIF($C:$C,$C1034,$T:$T),IF($A1034="user",SUMIF($B:$B,$B1034,$T:$T),SUM($T:$T))))</f>
        <v>244.57999999999964</v>
      </c>
      <c r="V1034" s="12">
        <f>U1034/J1034</f>
        <v>0.28472642607683313</v>
      </c>
    </row>
    <row r="1035" spans="1:22" x14ac:dyDescent="0.3">
      <c r="A1035" s="23" t="s">
        <v>14</v>
      </c>
      <c r="B1035" s="23" t="s">
        <v>4406</v>
      </c>
      <c r="C1035" s="23" t="s">
        <v>4408</v>
      </c>
      <c r="D1035" s="23" t="s">
        <v>4459</v>
      </c>
      <c r="E1035" s="23" t="s">
        <v>4460</v>
      </c>
      <c r="F1035" s="27">
        <v>0.25</v>
      </c>
      <c r="G1035" s="24">
        <v>1</v>
      </c>
      <c r="H1035" s="25">
        <v>192.61850000000001</v>
      </c>
      <c r="I1035" s="25">
        <v>35.030099999999997</v>
      </c>
      <c r="J1035" s="26">
        <v>858</v>
      </c>
      <c r="K1035" s="26">
        <v>214</v>
      </c>
      <c r="L1035" s="27">
        <v>0.18190000000000001</v>
      </c>
      <c r="M1035" s="28">
        <v>0.81659879999999996</v>
      </c>
      <c r="N1035" s="29">
        <v>0.5</v>
      </c>
      <c r="O1035" s="31" t="s">
        <v>12</v>
      </c>
      <c r="P1035" s="31">
        <v>0.38770421890000001</v>
      </c>
      <c r="Q1035" s="31">
        <v>0.25</v>
      </c>
      <c r="R1035" s="42">
        <v>0.35</v>
      </c>
      <c r="S1035" s="27">
        <f>IF(A1035="placement",MIN(P1035,IF(R1035="",Q1035,R1035)),"")</f>
        <v>0.35</v>
      </c>
      <c r="T1035" s="28">
        <f>IF($A1035="placement",S1035*J1035,"")</f>
        <v>300.29999999999995</v>
      </c>
      <c r="U1035" s="26">
        <f>IF($A1035="placement",T1035,IF($A1035="site",SUMIF($C:$C,$C1035,$T:$T),IF($A1035="user",SUMIF($B:$B,$B1035,$T:$T),SUM($T:$T))))</f>
        <v>300.29999999999995</v>
      </c>
      <c r="V1035" s="27">
        <f>U1035/J1035</f>
        <v>0.34999999999999992</v>
      </c>
    </row>
    <row r="1036" spans="1:22" x14ac:dyDescent="0.3">
      <c r="A1036" s="23" t="s">
        <v>14</v>
      </c>
      <c r="B1036" s="23" t="s">
        <v>3266</v>
      </c>
      <c r="C1036" s="23" t="s">
        <v>3268</v>
      </c>
      <c r="D1036" s="23" t="s">
        <v>3472</v>
      </c>
      <c r="E1036" s="23" t="s">
        <v>3473</v>
      </c>
      <c r="F1036" s="27">
        <v>0.05</v>
      </c>
      <c r="G1036" s="24">
        <v>1</v>
      </c>
      <c r="H1036" s="25">
        <v>5796.8173999999999</v>
      </c>
      <c r="I1036" s="25">
        <v>47.130899999999997</v>
      </c>
      <c r="J1036" s="26">
        <v>855</v>
      </c>
      <c r="K1036" s="26">
        <v>43</v>
      </c>
      <c r="L1036" s="27">
        <v>8.0999999999999996E-3</v>
      </c>
      <c r="M1036" s="28">
        <v>0.60468087999999998</v>
      </c>
      <c r="N1036" s="29">
        <v>0.3</v>
      </c>
      <c r="O1036" s="31" t="s">
        <v>70</v>
      </c>
      <c r="P1036" s="31">
        <v>0.50387053859999997</v>
      </c>
      <c r="Q1036" s="31">
        <v>0.05</v>
      </c>
      <c r="R1036" s="42">
        <v>0.45</v>
      </c>
      <c r="S1036" s="27">
        <f>IF(A1036="placement",MIN(P1036,IF(R1036="",Q1036,R1036)),"")</f>
        <v>0.45</v>
      </c>
      <c r="T1036" s="28">
        <f>IF($A1036="placement",S1036*J1036,"")</f>
        <v>384.75</v>
      </c>
      <c r="U1036" s="26">
        <f>IF($A1036="placement",T1036,IF($A1036="site",SUMIF($C:$C,$C1036,$T:$T),IF($A1036="user",SUMIF($B:$B,$B1036,$T:$T),SUM($T:$T))))</f>
        <v>384.75</v>
      </c>
      <c r="V1036" s="27">
        <f>U1036/J1036</f>
        <v>0.45</v>
      </c>
    </row>
    <row r="1037" spans="1:22" x14ac:dyDescent="0.3">
      <c r="A1037" s="23" t="s">
        <v>14</v>
      </c>
      <c r="B1037" s="23" t="s">
        <v>9013</v>
      </c>
      <c r="C1037" s="23" t="s">
        <v>9015</v>
      </c>
      <c r="D1037" s="23" t="s">
        <v>9030</v>
      </c>
      <c r="E1037" s="23" t="s">
        <v>9031</v>
      </c>
      <c r="F1037" s="27">
        <v>0.15</v>
      </c>
      <c r="G1037" s="24">
        <v>1</v>
      </c>
      <c r="H1037" s="25">
        <v>151.8879</v>
      </c>
      <c r="I1037" s="25">
        <v>23.277899999999999</v>
      </c>
      <c r="J1037" s="26">
        <v>854</v>
      </c>
      <c r="K1037" s="26">
        <v>128</v>
      </c>
      <c r="L1037" s="27">
        <v>0.15329999999999999</v>
      </c>
      <c r="M1037" s="28">
        <v>1.2231310500000001</v>
      </c>
      <c r="N1037" s="29">
        <v>1</v>
      </c>
      <c r="O1037" s="31" t="s">
        <v>42</v>
      </c>
      <c r="P1037" s="31">
        <v>0.18242611650000001</v>
      </c>
      <c r="Q1037" s="31">
        <v>0.15</v>
      </c>
      <c r="R1037" s="42">
        <v>0.18</v>
      </c>
      <c r="S1037" s="27">
        <f>IF(A1037="placement",MIN(P1037,IF(R1037="",Q1037,R1037)),"")</f>
        <v>0.18</v>
      </c>
      <c r="T1037" s="28">
        <f>IF($A1037="placement",S1037*J1037,"")</f>
        <v>153.72</v>
      </c>
      <c r="U1037" s="26">
        <f>IF($A1037="placement",T1037,IF($A1037="site",SUMIF($C:$C,$C1037,$T:$T),IF($A1037="user",SUMIF($B:$B,$B1037,$T:$T),SUM($T:$T))))</f>
        <v>153.72</v>
      </c>
      <c r="V1037" s="27">
        <f>U1037/J1037</f>
        <v>0.18</v>
      </c>
    </row>
    <row r="1038" spans="1:22" hidden="1" x14ac:dyDescent="0.3">
      <c r="A1038" s="23" t="s">
        <v>14</v>
      </c>
      <c r="B1038" s="23" t="s">
        <v>3927</v>
      </c>
      <c r="C1038" s="23" t="s">
        <v>3929</v>
      </c>
      <c r="D1038" s="23" t="s">
        <v>3934</v>
      </c>
      <c r="E1038" s="23" t="s">
        <v>3935</v>
      </c>
      <c r="F1038" s="27">
        <v>0.25</v>
      </c>
      <c r="G1038" s="24">
        <v>1</v>
      </c>
      <c r="H1038" s="25">
        <v>308.8338</v>
      </c>
      <c r="I1038" s="25">
        <v>60.8155</v>
      </c>
      <c r="J1038" s="26">
        <v>853</v>
      </c>
      <c r="K1038" s="26">
        <v>213</v>
      </c>
      <c r="L1038" s="27">
        <v>0.19689999999999999</v>
      </c>
      <c r="M1038" s="28">
        <v>0.46769326999999999</v>
      </c>
      <c r="N1038" s="29">
        <v>0.18</v>
      </c>
      <c r="O1038" s="31" t="s">
        <v>12</v>
      </c>
      <c r="P1038" s="31">
        <v>0.61513236999999998</v>
      </c>
      <c r="Q1038" s="31">
        <v>0.25</v>
      </c>
      <c r="R1038" s="42"/>
      <c r="S1038" s="27">
        <f>IF(A1038="placement",MIN(P1038,IF(R1038="",Q1038,R1038)),"")</f>
        <v>0.25</v>
      </c>
      <c r="T1038" s="28">
        <f>IF($A1038="placement",S1038*J1038,"")</f>
        <v>213.25</v>
      </c>
      <c r="U1038" s="26">
        <f>IF($A1038="placement",T1038,IF($A1038="site",SUMIF($C:$C,$C1038,$T:$T),IF($A1038="user",SUMIF($B:$B,$B1038,$T:$T),SUM($T:$T))))</f>
        <v>213.25</v>
      </c>
      <c r="V1038" s="27">
        <f>U1038/J1038</f>
        <v>0.25</v>
      </c>
    </row>
    <row r="1039" spans="1:22" hidden="1" x14ac:dyDescent="0.3">
      <c r="A1039" s="23" t="s">
        <v>14</v>
      </c>
      <c r="B1039" s="23" t="s">
        <v>582</v>
      </c>
      <c r="C1039" s="23" t="s">
        <v>584</v>
      </c>
      <c r="D1039" s="23" t="s">
        <v>591</v>
      </c>
      <c r="E1039" s="23" t="s">
        <v>583</v>
      </c>
      <c r="F1039" s="27">
        <v>0.33</v>
      </c>
      <c r="G1039" s="24">
        <v>1</v>
      </c>
      <c r="H1039" s="25">
        <v>167.5087</v>
      </c>
      <c r="I1039" s="25">
        <v>52.193899999999999</v>
      </c>
      <c r="J1039" s="26">
        <v>850</v>
      </c>
      <c r="K1039" s="26">
        <v>281</v>
      </c>
      <c r="L1039" s="27">
        <v>0.31159999999999999</v>
      </c>
      <c r="M1039" s="28">
        <v>0.54305309999999996</v>
      </c>
      <c r="N1039" s="29">
        <v>0.25</v>
      </c>
      <c r="O1039" s="31" t="s">
        <v>12</v>
      </c>
      <c r="P1039" s="31">
        <v>0.53963985869999997</v>
      </c>
      <c r="Q1039" s="31">
        <v>0.33</v>
      </c>
      <c r="R1039" s="42"/>
      <c r="S1039" s="27">
        <f>IF(A1039="placement",MIN(P1039,IF(R1039="",Q1039,R1039)),"")</f>
        <v>0.33</v>
      </c>
      <c r="T1039" s="28">
        <f>IF($A1039="placement",S1039*J1039,"")</f>
        <v>280.5</v>
      </c>
      <c r="U1039" s="26">
        <f>IF($A1039="placement",T1039,IF($A1039="site",SUMIF($C:$C,$C1039,$T:$T),IF($A1039="user",SUMIF($B:$B,$B1039,$T:$T),SUM($T:$T))))</f>
        <v>280.5</v>
      </c>
      <c r="V1039" s="27">
        <f>U1039/J1039</f>
        <v>0.33</v>
      </c>
    </row>
    <row r="1040" spans="1:22" x14ac:dyDescent="0.3">
      <c r="A1040" s="23" t="s">
        <v>14</v>
      </c>
      <c r="B1040" s="23" t="s">
        <v>678</v>
      </c>
      <c r="C1040" s="23" t="s">
        <v>680</v>
      </c>
      <c r="D1040" s="23" t="s">
        <v>743</v>
      </c>
      <c r="E1040" s="23" t="s">
        <v>744</v>
      </c>
      <c r="F1040" s="27">
        <v>0.25</v>
      </c>
      <c r="G1040" s="24">
        <v>1</v>
      </c>
      <c r="H1040" s="25">
        <v>96.773300000000006</v>
      </c>
      <c r="I1040" s="25">
        <v>49.222499999999997</v>
      </c>
      <c r="J1040" s="26">
        <v>849</v>
      </c>
      <c r="K1040" s="26">
        <v>212</v>
      </c>
      <c r="L1040" s="27">
        <v>0.50860000000000005</v>
      </c>
      <c r="M1040" s="28">
        <v>0.57473934000000004</v>
      </c>
      <c r="N1040" s="29">
        <v>0.25</v>
      </c>
      <c r="O1040" s="31" t="s">
        <v>12</v>
      </c>
      <c r="P1040" s="31">
        <v>0.56502020519999996</v>
      </c>
      <c r="Q1040" s="31">
        <v>0.25</v>
      </c>
      <c r="R1040" s="42">
        <v>0.3</v>
      </c>
      <c r="S1040" s="27">
        <f>IF(A1040="placement",MIN(P1040,IF(R1040="",Q1040,R1040)),"")</f>
        <v>0.3</v>
      </c>
      <c r="T1040" s="28">
        <f>IF($A1040="placement",S1040*J1040,"")</f>
        <v>254.7</v>
      </c>
      <c r="U1040" s="26">
        <f>IF($A1040="placement",T1040,IF($A1040="site",SUMIF($C:$C,$C1040,$T:$T),IF($A1040="user",SUMIF($B:$B,$B1040,$T:$T),SUM($T:$T))))</f>
        <v>254.7</v>
      </c>
      <c r="V1040" s="27">
        <f>U1040/J1040</f>
        <v>0.3</v>
      </c>
    </row>
    <row r="1041" spans="1:22" x14ac:dyDescent="0.3">
      <c r="A1041" s="23" t="s">
        <v>14</v>
      </c>
      <c r="B1041" s="23" t="s">
        <v>2619</v>
      </c>
      <c r="C1041" s="23" t="s">
        <v>2621</v>
      </c>
      <c r="D1041" s="23" t="s">
        <v>2752</v>
      </c>
      <c r="E1041" s="23" t="s">
        <v>2753</v>
      </c>
      <c r="F1041" s="27">
        <v>0.15</v>
      </c>
      <c r="G1041" s="24">
        <v>1</v>
      </c>
      <c r="H1041" s="25">
        <v>424.64929999999998</v>
      </c>
      <c r="I1041" s="25">
        <v>64.237300000000005</v>
      </c>
      <c r="J1041" s="26">
        <v>847</v>
      </c>
      <c r="K1041" s="26">
        <v>127</v>
      </c>
      <c r="L1041" s="27">
        <v>0.15129999999999999</v>
      </c>
      <c r="M1041" s="28">
        <v>0.43955335000000001</v>
      </c>
      <c r="N1041" s="29">
        <v>0.3</v>
      </c>
      <c r="O1041" s="31" t="s">
        <v>42</v>
      </c>
      <c r="P1041" s="31">
        <v>0.3174889957</v>
      </c>
      <c r="Q1041" s="31">
        <v>0.15</v>
      </c>
      <c r="R1041" s="42">
        <v>0.2</v>
      </c>
      <c r="S1041" s="27">
        <f>IF(A1041="placement",MIN(P1041,IF(R1041="",Q1041,R1041)),"")</f>
        <v>0.2</v>
      </c>
      <c r="T1041" s="28">
        <f>IF($A1041="placement",S1041*J1041,"")</f>
        <v>169.4</v>
      </c>
      <c r="U1041" s="26">
        <f>IF($A1041="placement",T1041,IF($A1041="site",SUMIF($C:$C,$C1041,$T:$T),IF($A1041="user",SUMIF($B:$B,$B1041,$T:$T),SUM($T:$T))))</f>
        <v>169.4</v>
      </c>
      <c r="V1041" s="27">
        <f>U1041/J1041</f>
        <v>0.2</v>
      </c>
    </row>
    <row r="1042" spans="1:22" hidden="1" x14ac:dyDescent="0.3">
      <c r="A1042" s="23" t="s">
        <v>14</v>
      </c>
      <c r="B1042" s="23" t="s">
        <v>9304</v>
      </c>
      <c r="C1042" s="23" t="s">
        <v>9305</v>
      </c>
      <c r="D1042" s="23" t="s">
        <v>9310</v>
      </c>
      <c r="E1042" s="23" t="s">
        <v>9311</v>
      </c>
      <c r="F1042" s="27">
        <v>0.33</v>
      </c>
      <c r="G1042" s="24">
        <v>1</v>
      </c>
      <c r="H1042" s="25">
        <v>3086.2721000000001</v>
      </c>
      <c r="I1042" s="25">
        <v>379.76710000000003</v>
      </c>
      <c r="J1042" s="26">
        <v>847</v>
      </c>
      <c r="K1042" s="26">
        <v>280</v>
      </c>
      <c r="L1042" s="27">
        <v>0.1231</v>
      </c>
      <c r="M1042" s="28">
        <v>7.4350689999999997E-2</v>
      </c>
      <c r="N1042" s="29">
        <v>0.01</v>
      </c>
      <c r="O1042" s="31" t="s">
        <v>12</v>
      </c>
      <c r="P1042" s="31">
        <v>0.86550225240000001</v>
      </c>
      <c r="Q1042" s="31">
        <v>0.33</v>
      </c>
      <c r="R1042" s="42"/>
      <c r="S1042" s="27">
        <f>IF(A1042="placement",MIN(P1042,IF(R1042="",Q1042,R1042)),"")</f>
        <v>0.33</v>
      </c>
      <c r="T1042" s="28">
        <f>IF($A1042="placement",S1042*J1042,"")</f>
        <v>279.51</v>
      </c>
      <c r="U1042" s="26">
        <f>IF($A1042="placement",T1042,IF($A1042="site",SUMIF($C:$C,$C1042,$T:$T),IF($A1042="user",SUMIF($B:$B,$B1042,$T:$T),SUM($T:$T))))</f>
        <v>279.51</v>
      </c>
      <c r="V1042" s="27">
        <f>U1042/J1042</f>
        <v>0.33</v>
      </c>
    </row>
    <row r="1043" spans="1:22" x14ac:dyDescent="0.3">
      <c r="A1043" s="23" t="s">
        <v>14</v>
      </c>
      <c r="B1043" s="23" t="s">
        <v>678</v>
      </c>
      <c r="C1043" s="23" t="s">
        <v>680</v>
      </c>
      <c r="D1043" s="32" t="s">
        <v>715</v>
      </c>
      <c r="E1043" s="23" t="s">
        <v>716</v>
      </c>
      <c r="F1043" s="27">
        <v>0.33</v>
      </c>
      <c r="G1043" s="24">
        <v>1</v>
      </c>
      <c r="H1043" s="25">
        <v>104.9153</v>
      </c>
      <c r="I1043" s="25">
        <v>33.177799999999998</v>
      </c>
      <c r="J1043" s="26">
        <v>846</v>
      </c>
      <c r="K1043" s="26">
        <v>279</v>
      </c>
      <c r="L1043" s="27">
        <v>0.31619999999999998</v>
      </c>
      <c r="M1043" s="28">
        <v>0.84984121999999995</v>
      </c>
      <c r="N1043" s="29">
        <v>0.35</v>
      </c>
      <c r="O1043" s="31" t="s">
        <v>12</v>
      </c>
      <c r="P1043" s="31">
        <v>0.58815836369999996</v>
      </c>
      <c r="Q1043" s="31">
        <v>0.32999999999999902</v>
      </c>
      <c r="R1043" s="42">
        <v>0.3</v>
      </c>
      <c r="S1043" s="27">
        <f>IF(A1043="placement",MIN(P1043,IF(R1043="",Q1043,R1043)),"")</f>
        <v>0.3</v>
      </c>
      <c r="T1043" s="28">
        <f>IF($A1043="placement",S1043*J1043,"")</f>
        <v>253.79999999999998</v>
      </c>
      <c r="U1043" s="26">
        <f>IF($A1043="placement",T1043,IF($A1043="site",SUMIF($C:$C,$C1043,$T:$T),IF($A1043="user",SUMIF($B:$B,$B1043,$T:$T),SUM($T:$T))))</f>
        <v>253.79999999999998</v>
      </c>
      <c r="V1043" s="27">
        <f>U1043/J1043</f>
        <v>0.3</v>
      </c>
    </row>
    <row r="1044" spans="1:22" hidden="1" x14ac:dyDescent="0.3">
      <c r="A1044" s="23" t="s">
        <v>14</v>
      </c>
      <c r="B1044" s="23" t="s">
        <v>53</v>
      </c>
      <c r="C1044" s="23" t="s">
        <v>55</v>
      </c>
      <c r="D1044" s="23" t="s">
        <v>66</v>
      </c>
      <c r="E1044" s="23" t="s">
        <v>67</v>
      </c>
      <c r="F1044" s="27">
        <v>0.25</v>
      </c>
      <c r="G1044" s="24">
        <v>1</v>
      </c>
      <c r="H1044" s="25">
        <v>204.7054</v>
      </c>
      <c r="I1044" s="25">
        <v>36.180300000000003</v>
      </c>
      <c r="J1044" s="26">
        <v>845</v>
      </c>
      <c r="K1044" s="26">
        <v>211</v>
      </c>
      <c r="L1044" s="27">
        <v>0.1767</v>
      </c>
      <c r="M1044" s="28">
        <v>0.77854159000000001</v>
      </c>
      <c r="N1044" s="29">
        <v>0.1</v>
      </c>
      <c r="O1044" s="31" t="s">
        <v>12</v>
      </c>
      <c r="P1044" s="31">
        <v>0.87155471029999998</v>
      </c>
      <c r="Q1044" s="31">
        <v>0.25</v>
      </c>
      <c r="R1044" s="42"/>
      <c r="S1044" s="27">
        <f>IF(A1044="placement",MIN(P1044,IF(R1044="",Q1044,R1044)),"")</f>
        <v>0.25</v>
      </c>
      <c r="T1044" s="28">
        <f>IF($A1044="placement",S1044*J1044,"")</f>
        <v>211.25</v>
      </c>
      <c r="U1044" s="26">
        <f>IF($A1044="placement",T1044,IF($A1044="site",SUMIF($C:$C,$C1044,$T:$T),IF($A1044="user",SUMIF($B:$B,$B1044,$T:$T),SUM($T:$T))))</f>
        <v>211.25</v>
      </c>
      <c r="V1044" s="27">
        <f>U1044/J1044</f>
        <v>0.25</v>
      </c>
    </row>
    <row r="1045" spans="1:22" hidden="1" x14ac:dyDescent="0.3">
      <c r="A1045" s="23" t="s">
        <v>14</v>
      </c>
      <c r="B1045" s="23" t="s">
        <v>2238</v>
      </c>
      <c r="C1045" s="23" t="s">
        <v>2240</v>
      </c>
      <c r="D1045" s="23" t="s">
        <v>9985</v>
      </c>
      <c r="E1045" s="23" t="s">
        <v>9986</v>
      </c>
      <c r="F1045" s="27">
        <v>0.25</v>
      </c>
      <c r="G1045" s="24">
        <v>1</v>
      </c>
      <c r="H1045" s="25">
        <v>378.97980000000001</v>
      </c>
      <c r="I1045" s="25">
        <v>20.591200000000001</v>
      </c>
      <c r="J1045" s="26">
        <v>843</v>
      </c>
      <c r="K1045" s="26">
        <v>210</v>
      </c>
      <c r="L1045" s="27">
        <v>5.4300000000000001E-2</v>
      </c>
      <c r="M1045" s="28">
        <v>1.3650870500000001</v>
      </c>
      <c r="N1045" s="29">
        <v>1</v>
      </c>
      <c r="O1045" s="31" t="s">
        <v>12</v>
      </c>
      <c r="P1045" s="31">
        <v>0.26744598539999997</v>
      </c>
      <c r="Q1045" s="31">
        <v>0.249999999999999</v>
      </c>
      <c r="R1045" s="42"/>
      <c r="S1045" s="27">
        <f>IF(A1045="placement",MIN(P1045,IF(R1045="",Q1045,R1045)),"")</f>
        <v>0.249999999999999</v>
      </c>
      <c r="T1045" s="28">
        <f>IF($A1045="placement",S1045*J1045,"")</f>
        <v>210.74999999999915</v>
      </c>
      <c r="U1045" s="26">
        <f>IF($A1045="placement",T1045,IF($A1045="site",SUMIF($C:$C,$C1045,$T:$T),IF($A1045="user",SUMIF($B:$B,$B1045,$T:$T),SUM($T:$T))))</f>
        <v>210.74999999999915</v>
      </c>
      <c r="V1045" s="27">
        <f>U1045/J1045</f>
        <v>0.249999999999999</v>
      </c>
    </row>
    <row r="1046" spans="1:22" hidden="1" x14ac:dyDescent="0.3">
      <c r="A1046" s="17" t="s">
        <v>13</v>
      </c>
      <c r="B1046" s="17" t="s">
        <v>3992</v>
      </c>
      <c r="C1046" s="17" t="s">
        <v>3994</v>
      </c>
      <c r="D1046" s="17" t="s">
        <v>9898</v>
      </c>
      <c r="E1046" s="17"/>
      <c r="F1046" s="18">
        <v>0.25</v>
      </c>
      <c r="G1046" s="36">
        <v>0</v>
      </c>
      <c r="H1046" s="37">
        <v>78.864199999999997</v>
      </c>
      <c r="I1046" s="37">
        <v>21.062100000000001</v>
      </c>
      <c r="J1046" s="19">
        <v>843</v>
      </c>
      <c r="K1046" s="19">
        <v>204</v>
      </c>
      <c r="L1046" s="18">
        <v>0.2671</v>
      </c>
      <c r="M1046" s="20">
        <v>1.3339937399999999</v>
      </c>
      <c r="N1046" s="21">
        <v>1</v>
      </c>
      <c r="O1046" s="22"/>
      <c r="P1046" s="22">
        <v>0.25037129460000002</v>
      </c>
      <c r="Q1046" s="22">
        <v>0.25</v>
      </c>
      <c r="R1046" s="43"/>
      <c r="S1046" s="18" t="str">
        <f>IF(A1046="placement",MIN(P1046,IF(R1046="",Q1046,R1046)),"")</f>
        <v/>
      </c>
      <c r="T1046" s="20" t="str">
        <f>IF($A1046="placement",S1046*J1046,"")</f>
        <v/>
      </c>
      <c r="U1046" s="19">
        <f>IF($A1046="placement",T1046,IF($A1046="site",SUMIF($C:$C,$C1046,$T:$T),IF($A1046="user",SUMIF($B:$B,$B1046,$T:$T),SUM($T:$T))))</f>
        <v>205.91206333999946</v>
      </c>
      <c r="V1046" s="18">
        <f>U1046/J1046</f>
        <v>0.24426104785290564</v>
      </c>
    </row>
    <row r="1047" spans="1:22" hidden="1" x14ac:dyDescent="0.3">
      <c r="A1047" s="11" t="s">
        <v>10</v>
      </c>
      <c r="B1047" s="11" t="s">
        <v>3992</v>
      </c>
      <c r="C1047" s="11" t="s">
        <v>9898</v>
      </c>
      <c r="D1047" s="11" t="s">
        <v>9898</v>
      </c>
      <c r="E1047" s="11"/>
      <c r="F1047" s="12">
        <v>0.25</v>
      </c>
      <c r="G1047" s="33">
        <v>0</v>
      </c>
      <c r="H1047" s="34">
        <v>78.864199999999997</v>
      </c>
      <c r="I1047" s="34">
        <v>21.062100000000001</v>
      </c>
      <c r="J1047" s="13">
        <v>843</v>
      </c>
      <c r="K1047" s="13">
        <v>204</v>
      </c>
      <c r="L1047" s="12">
        <v>0.2671</v>
      </c>
      <c r="M1047" s="14">
        <v>1.3339937399999999</v>
      </c>
      <c r="N1047" s="15">
        <v>1</v>
      </c>
      <c r="O1047" s="16"/>
      <c r="P1047" s="16">
        <v>0.25037129460000002</v>
      </c>
      <c r="Q1047" s="16">
        <v>0.25</v>
      </c>
      <c r="R1047" s="44"/>
      <c r="S1047" s="12" t="str">
        <f>IF(A1047="placement",MIN(P1047,IF(R1047="",Q1047,R1047)),"")</f>
        <v/>
      </c>
      <c r="T1047" s="14" t="str">
        <f>IF($A1047="placement",S1047*J1047,"")</f>
        <v/>
      </c>
      <c r="U1047" s="13">
        <f>IF($A1047="placement",T1047,IF($A1047="site",SUMIF($C:$C,$C1047,$T:$T),IF($A1047="user",SUMIF($B:$B,$B1047,$T:$T),SUM($T:$T))))</f>
        <v>205.91206333999946</v>
      </c>
      <c r="V1047" s="12">
        <f>U1047/J1047</f>
        <v>0.24426104785290564</v>
      </c>
    </row>
    <row r="1048" spans="1:22" hidden="1" x14ac:dyDescent="0.3">
      <c r="A1048" s="23" t="s">
        <v>14</v>
      </c>
      <c r="B1048" s="23" t="s">
        <v>5764</v>
      </c>
      <c r="C1048" s="23" t="s">
        <v>5766</v>
      </c>
      <c r="D1048" s="23" t="s">
        <v>6009</v>
      </c>
      <c r="E1048" s="23" t="s">
        <v>6010</v>
      </c>
      <c r="F1048" s="27">
        <v>0.2</v>
      </c>
      <c r="G1048" s="24">
        <v>1</v>
      </c>
      <c r="H1048" s="25">
        <v>145.91059999999999</v>
      </c>
      <c r="I1048" s="25">
        <v>13.3309</v>
      </c>
      <c r="J1048" s="26">
        <v>843</v>
      </c>
      <c r="K1048" s="26">
        <v>142</v>
      </c>
      <c r="L1048" s="27">
        <v>9.1399999999999995E-2</v>
      </c>
      <c r="M1048" s="28">
        <v>2.1088661100000001</v>
      </c>
      <c r="N1048" s="29">
        <v>1.75</v>
      </c>
      <c r="O1048" s="31" t="s">
        <v>42</v>
      </c>
      <c r="P1048" s="31">
        <v>0.17017017300000001</v>
      </c>
      <c r="Q1048" s="31">
        <v>0.17017017296781101</v>
      </c>
      <c r="R1048" s="42"/>
      <c r="S1048" s="27">
        <f>IF(A1048="placement",MIN(P1048,IF(R1048="",Q1048,R1048)),"")</f>
        <v>0.17017017296781101</v>
      </c>
      <c r="T1048" s="28">
        <f>IF($A1048="placement",S1048*J1048,"")</f>
        <v>143.45345581186467</v>
      </c>
      <c r="U1048" s="26">
        <f>IF($A1048="placement",T1048,IF($A1048="site",SUMIF($C:$C,$C1048,$T:$T),IF($A1048="user",SUMIF($B:$B,$B1048,$T:$T),SUM($T:$T))))</f>
        <v>143.45345581186467</v>
      </c>
      <c r="V1048" s="27">
        <f>U1048/J1048</f>
        <v>0.17017017296781101</v>
      </c>
    </row>
    <row r="1049" spans="1:22" hidden="1" x14ac:dyDescent="0.3">
      <c r="A1049" s="17" t="s">
        <v>13</v>
      </c>
      <c r="B1049" s="17" t="s">
        <v>6954</v>
      </c>
      <c r="C1049" s="17" t="s">
        <v>6956</v>
      </c>
      <c r="D1049" s="17" t="s">
        <v>9898</v>
      </c>
      <c r="E1049" s="17"/>
      <c r="F1049" s="18">
        <v>0.27879999999999999</v>
      </c>
      <c r="G1049" s="36">
        <v>0.75623841000000003</v>
      </c>
      <c r="H1049" s="37">
        <v>229.8827</v>
      </c>
      <c r="I1049" s="37">
        <v>51.847099999999998</v>
      </c>
      <c r="J1049" s="19">
        <v>843</v>
      </c>
      <c r="K1049" s="19">
        <v>202</v>
      </c>
      <c r="L1049" s="18">
        <v>0.22550000000000001</v>
      </c>
      <c r="M1049" s="20">
        <v>0.54211224999999996</v>
      </c>
      <c r="N1049" s="21">
        <v>0.37352800000000003</v>
      </c>
      <c r="O1049" s="22"/>
      <c r="P1049" s="22">
        <v>0.31097665120000001</v>
      </c>
      <c r="Q1049" s="22">
        <v>0.27883872735183102</v>
      </c>
      <c r="R1049" s="43"/>
      <c r="S1049" s="18" t="str">
        <f>IF(A1049="placement",MIN(P1049,IF(R1049="",Q1049,R1049)),"")</f>
        <v/>
      </c>
      <c r="T1049" s="20" t="str">
        <f>IF($A1049="placement",S1049*J1049,"")</f>
        <v/>
      </c>
      <c r="U1049" s="19">
        <f>IF($A1049="placement",T1049,IF($A1049="site",SUMIF($C:$C,$C1049,$T:$T),IF($A1049="user",SUMIF($B:$B,$B1049,$T:$T),SUM($T:$T))))</f>
        <v>223.03256673825246</v>
      </c>
      <c r="V1049" s="18">
        <f>U1049/J1049</f>
        <v>0.26457006730516308</v>
      </c>
    </row>
    <row r="1050" spans="1:22" hidden="1" x14ac:dyDescent="0.3">
      <c r="A1050" s="11" t="s">
        <v>10</v>
      </c>
      <c r="B1050" s="11" t="s">
        <v>6954</v>
      </c>
      <c r="C1050" s="11" t="s">
        <v>9898</v>
      </c>
      <c r="D1050" s="11" t="s">
        <v>9898</v>
      </c>
      <c r="E1050" s="11"/>
      <c r="F1050" s="12">
        <v>0.27879999999999999</v>
      </c>
      <c r="G1050" s="33">
        <v>0.75623841000000003</v>
      </c>
      <c r="H1050" s="34">
        <v>229.8827</v>
      </c>
      <c r="I1050" s="34">
        <v>51.847099999999998</v>
      </c>
      <c r="J1050" s="13">
        <v>843</v>
      </c>
      <c r="K1050" s="13">
        <v>202</v>
      </c>
      <c r="L1050" s="12">
        <v>0.22550000000000001</v>
      </c>
      <c r="M1050" s="14">
        <v>0.54211224999999996</v>
      </c>
      <c r="N1050" s="15">
        <v>0.37352800000000003</v>
      </c>
      <c r="O1050" s="16"/>
      <c r="P1050" s="16">
        <v>0.31097665120000001</v>
      </c>
      <c r="Q1050" s="16">
        <v>0.27883872735183102</v>
      </c>
      <c r="R1050" s="44"/>
      <c r="S1050" s="12" t="str">
        <f>IF(A1050="placement",MIN(P1050,IF(R1050="",Q1050,R1050)),"")</f>
        <v/>
      </c>
      <c r="T1050" s="14" t="str">
        <f>IF($A1050="placement",S1050*J1050,"")</f>
        <v/>
      </c>
      <c r="U1050" s="13">
        <f>IF($A1050="placement",T1050,IF($A1050="site",SUMIF($C:$C,$C1050,$T:$T),IF($A1050="user",SUMIF($B:$B,$B1050,$T:$T),SUM($T:$T))))</f>
        <v>223.03256673825246</v>
      </c>
      <c r="V1050" s="12">
        <f>U1050/J1050</f>
        <v>0.26457006730516308</v>
      </c>
    </row>
    <row r="1051" spans="1:22" x14ac:dyDescent="0.3">
      <c r="A1051" s="23" t="s">
        <v>14</v>
      </c>
      <c r="B1051" s="23" t="s">
        <v>1017</v>
      </c>
      <c r="C1051" s="23" t="s">
        <v>1019</v>
      </c>
      <c r="D1051" s="23" t="s">
        <v>1050</v>
      </c>
      <c r="E1051" s="23" t="s">
        <v>1051</v>
      </c>
      <c r="F1051" s="27">
        <v>0.05</v>
      </c>
      <c r="G1051" s="24">
        <v>1</v>
      </c>
      <c r="H1051" s="25">
        <v>142.06370000000001</v>
      </c>
      <c r="I1051" s="25">
        <v>17.6934</v>
      </c>
      <c r="J1051" s="26">
        <v>842</v>
      </c>
      <c r="K1051" s="26">
        <v>42</v>
      </c>
      <c r="L1051" s="27">
        <v>0.1245</v>
      </c>
      <c r="M1051" s="28">
        <v>1.5868409000000001</v>
      </c>
      <c r="N1051" s="29">
        <v>1.4</v>
      </c>
      <c r="O1051" s="31" t="s">
        <v>70</v>
      </c>
      <c r="P1051" s="31">
        <v>0.1177439428</v>
      </c>
      <c r="Q1051" s="31">
        <v>4.9999999999999899E-2</v>
      </c>
      <c r="R1051" s="42">
        <v>0.1</v>
      </c>
      <c r="S1051" s="27">
        <f>IF(A1051="placement",MIN(P1051,IF(R1051="",Q1051,R1051)),"")</f>
        <v>0.1</v>
      </c>
      <c r="T1051" s="28">
        <f>IF($A1051="placement",S1051*J1051,"")</f>
        <v>84.2</v>
      </c>
      <c r="U1051" s="26">
        <f>IF($A1051="placement",T1051,IF($A1051="site",SUMIF($C:$C,$C1051,$T:$T),IF($A1051="user",SUMIF($B:$B,$B1051,$T:$T),SUM($T:$T))))</f>
        <v>84.2</v>
      </c>
      <c r="V1051" s="27">
        <f>U1051/J1051</f>
        <v>0.1</v>
      </c>
    </row>
    <row r="1052" spans="1:22" hidden="1" x14ac:dyDescent="0.3">
      <c r="A1052" s="23" t="s">
        <v>14</v>
      </c>
      <c r="B1052" s="23" t="s">
        <v>4710</v>
      </c>
      <c r="C1052" s="23" t="s">
        <v>4712</v>
      </c>
      <c r="D1052" s="23" t="s">
        <v>4715</v>
      </c>
      <c r="E1052" s="23" t="s">
        <v>4716</v>
      </c>
      <c r="F1052" s="27">
        <v>0.3</v>
      </c>
      <c r="G1052" s="24">
        <v>1</v>
      </c>
      <c r="H1052" s="25">
        <v>186.5284</v>
      </c>
      <c r="I1052" s="25">
        <v>26.516100000000002</v>
      </c>
      <c r="J1052" s="26">
        <v>842</v>
      </c>
      <c r="K1052" s="26">
        <v>238</v>
      </c>
      <c r="L1052" s="27">
        <v>0.14219999999999999</v>
      </c>
      <c r="M1052" s="28">
        <v>1.05835637</v>
      </c>
      <c r="N1052" s="29">
        <v>0.75</v>
      </c>
      <c r="O1052" s="31" t="s">
        <v>42</v>
      </c>
      <c r="P1052" s="31">
        <v>0.29135400449999999</v>
      </c>
      <c r="Q1052" s="31">
        <v>0.29135400446028797</v>
      </c>
      <c r="R1052" s="42"/>
      <c r="S1052" s="27">
        <f>IF(A1052="placement",MIN(P1052,IF(R1052="",Q1052,R1052)),"")</f>
        <v>0.29135400446028797</v>
      </c>
      <c r="T1052" s="28">
        <f>IF($A1052="placement",S1052*J1052,"")</f>
        <v>245.32007175556248</v>
      </c>
      <c r="U1052" s="26">
        <f>IF($A1052="placement",T1052,IF($A1052="site",SUMIF($C:$C,$C1052,$T:$T),IF($A1052="user",SUMIF($B:$B,$B1052,$T:$T),SUM($T:$T))))</f>
        <v>245.32007175556248</v>
      </c>
      <c r="V1052" s="27">
        <f>U1052/J1052</f>
        <v>0.29135400446028797</v>
      </c>
    </row>
    <row r="1053" spans="1:22" hidden="1" x14ac:dyDescent="0.3">
      <c r="A1053" s="23" t="s">
        <v>14</v>
      </c>
      <c r="B1053" s="23" t="s">
        <v>152</v>
      </c>
      <c r="C1053" s="23" t="s">
        <v>9945</v>
      </c>
      <c r="D1053" s="23" t="s">
        <v>154</v>
      </c>
      <c r="E1053" s="23" t="s">
        <v>153</v>
      </c>
      <c r="F1053" s="27">
        <v>0.25</v>
      </c>
      <c r="G1053" s="24">
        <v>1</v>
      </c>
      <c r="H1053" s="25">
        <v>54.689900000000002</v>
      </c>
      <c r="I1053" s="25">
        <v>20.5656</v>
      </c>
      <c r="J1053" s="26">
        <v>841</v>
      </c>
      <c r="K1053" s="26">
        <v>206</v>
      </c>
      <c r="L1053" s="27">
        <v>0.376</v>
      </c>
      <c r="M1053" s="28">
        <v>1.3633187200000001</v>
      </c>
      <c r="N1053" s="29">
        <v>1</v>
      </c>
      <c r="O1053" s="31" t="s">
        <v>12</v>
      </c>
      <c r="P1053" s="31">
        <v>0.2664958066</v>
      </c>
      <c r="Q1053" s="31">
        <v>0.25</v>
      </c>
      <c r="R1053" s="42"/>
      <c r="S1053" s="27">
        <f>IF(A1053="placement",MIN(P1053,IF(R1053="",Q1053,R1053)),"")</f>
        <v>0.25</v>
      </c>
      <c r="T1053" s="28">
        <f>IF($A1053="placement",S1053*J1053,"")</f>
        <v>210.25</v>
      </c>
      <c r="U1053" s="26">
        <f>IF($A1053="placement",T1053,IF($A1053="site",SUMIF($C:$C,$C1053,$T:$T),IF($A1053="user",SUMIF($B:$B,$B1053,$T:$T),SUM($T:$T))))</f>
        <v>210.25</v>
      </c>
      <c r="V1053" s="27">
        <f>U1053/J1053</f>
        <v>0.25</v>
      </c>
    </row>
    <row r="1054" spans="1:22" hidden="1" x14ac:dyDescent="0.3">
      <c r="A1054" s="23" t="s">
        <v>14</v>
      </c>
      <c r="B1054" s="23" t="s">
        <v>10137</v>
      </c>
      <c r="C1054" s="23" t="s">
        <v>10138</v>
      </c>
      <c r="D1054" s="32" t="s">
        <v>3115</v>
      </c>
      <c r="E1054" s="23" t="s">
        <v>10436</v>
      </c>
      <c r="F1054" s="27">
        <v>0.25</v>
      </c>
      <c r="G1054" s="24">
        <v>1</v>
      </c>
      <c r="H1054" s="25">
        <v>154.31360000000001</v>
      </c>
      <c r="I1054" s="25">
        <v>51.664999999999999</v>
      </c>
      <c r="J1054" s="26">
        <v>838</v>
      </c>
      <c r="K1054" s="26">
        <v>210</v>
      </c>
      <c r="L1054" s="27">
        <v>0.33479999999999999</v>
      </c>
      <c r="M1054" s="28">
        <v>0.54095117999999998</v>
      </c>
      <c r="N1054" s="29">
        <v>0.3</v>
      </c>
      <c r="O1054" s="31" t="s">
        <v>12</v>
      </c>
      <c r="P1054" s="31">
        <v>0.44542130680000003</v>
      </c>
      <c r="Q1054" s="31">
        <v>0.25</v>
      </c>
      <c r="R1054" s="42"/>
      <c r="S1054" s="27">
        <f>IF(A1054="placement",MIN(P1054,IF(R1054="",Q1054,R1054)),"")</f>
        <v>0.25</v>
      </c>
      <c r="T1054" s="28">
        <f>IF($A1054="placement",S1054*J1054,"")</f>
        <v>209.5</v>
      </c>
      <c r="U1054" s="26">
        <f>IF($A1054="placement",T1054,IF($A1054="site",SUMIF($C:$C,$C1054,$T:$T),IF($A1054="user",SUMIF($B:$B,$B1054,$T:$T),SUM($T:$T))))</f>
        <v>209.5</v>
      </c>
      <c r="V1054" s="27">
        <f>U1054/J1054</f>
        <v>0.25</v>
      </c>
    </row>
    <row r="1055" spans="1:22" hidden="1" x14ac:dyDescent="0.3">
      <c r="A1055" s="23" t="s">
        <v>14</v>
      </c>
      <c r="B1055" s="23" t="s">
        <v>5502</v>
      </c>
      <c r="C1055" s="23" t="s">
        <v>5504</v>
      </c>
      <c r="D1055" s="23" t="s">
        <v>5509</v>
      </c>
      <c r="E1055" s="23" t="s">
        <v>5510</v>
      </c>
      <c r="F1055" s="27">
        <v>0.25</v>
      </c>
      <c r="G1055" s="24">
        <v>1</v>
      </c>
      <c r="H1055" s="25">
        <v>461.70800000000003</v>
      </c>
      <c r="I1055" s="25">
        <v>41.433100000000003</v>
      </c>
      <c r="J1055" s="26">
        <v>838</v>
      </c>
      <c r="K1055" s="26">
        <v>204</v>
      </c>
      <c r="L1055" s="27">
        <v>8.9700000000000002E-2</v>
      </c>
      <c r="M1055" s="28">
        <v>0.67400700999999996</v>
      </c>
      <c r="N1055" s="29">
        <v>0.5</v>
      </c>
      <c r="O1055" s="31" t="s">
        <v>12</v>
      </c>
      <c r="P1055" s="31">
        <v>0.25816794859999997</v>
      </c>
      <c r="Q1055" s="31">
        <v>0.25</v>
      </c>
      <c r="R1055" s="42"/>
      <c r="S1055" s="27">
        <f>IF(A1055="placement",MIN(P1055,IF(R1055="",Q1055,R1055)),"")</f>
        <v>0.25</v>
      </c>
      <c r="T1055" s="28">
        <f>IF($A1055="placement",S1055*J1055,"")</f>
        <v>209.5</v>
      </c>
      <c r="U1055" s="26">
        <f>IF($A1055="placement",T1055,IF($A1055="site",SUMIF($C:$C,$C1055,$T:$T),IF($A1055="user",SUMIF($B:$B,$B1055,$T:$T),SUM($T:$T))))</f>
        <v>209.5</v>
      </c>
      <c r="V1055" s="27">
        <f>U1055/J1055</f>
        <v>0.25</v>
      </c>
    </row>
    <row r="1056" spans="1:22" hidden="1" x14ac:dyDescent="0.3">
      <c r="A1056" s="23" t="s">
        <v>14</v>
      </c>
      <c r="B1056" s="23" t="s">
        <v>7472</v>
      </c>
      <c r="C1056" s="23" t="s">
        <v>7473</v>
      </c>
      <c r="D1056" s="23" t="s">
        <v>7488</v>
      </c>
      <c r="E1056" s="23" t="s">
        <v>7489</v>
      </c>
      <c r="F1056" s="27">
        <v>0.3</v>
      </c>
      <c r="G1056" s="24">
        <v>1</v>
      </c>
      <c r="H1056" s="25">
        <v>58.275300000000001</v>
      </c>
      <c r="I1056" s="25">
        <v>11.2926</v>
      </c>
      <c r="J1056" s="26">
        <v>838</v>
      </c>
      <c r="K1056" s="26">
        <v>160</v>
      </c>
      <c r="L1056" s="27">
        <v>0.1938</v>
      </c>
      <c r="M1056" s="28">
        <v>2.4727875899999998</v>
      </c>
      <c r="N1056" s="29">
        <v>2</v>
      </c>
      <c r="O1056" s="31" t="s">
        <v>42</v>
      </c>
      <c r="P1056" s="31">
        <v>0.1911962005</v>
      </c>
      <c r="Q1056" s="31">
        <v>0.19119620054519801</v>
      </c>
      <c r="R1056" s="42"/>
      <c r="S1056" s="27">
        <f>IF(A1056="placement",MIN(P1056,IF(R1056="",Q1056,R1056)),"")</f>
        <v>0.1911962005</v>
      </c>
      <c r="T1056" s="28">
        <f>IF($A1056="placement",S1056*J1056,"")</f>
        <v>160.22241601900001</v>
      </c>
      <c r="U1056" s="26">
        <f>IF($A1056="placement",T1056,IF($A1056="site",SUMIF($C:$C,$C1056,$T:$T),IF($A1056="user",SUMIF($B:$B,$B1056,$T:$T),SUM($T:$T))))</f>
        <v>160.22241601900001</v>
      </c>
      <c r="V1056" s="27">
        <f>U1056/J1056</f>
        <v>0.1911962005</v>
      </c>
    </row>
    <row r="1057" spans="1:22" hidden="1" x14ac:dyDescent="0.3">
      <c r="A1057" s="23" t="s">
        <v>14</v>
      </c>
      <c r="B1057" s="23" t="s">
        <v>3266</v>
      </c>
      <c r="C1057" s="23" t="s">
        <v>3268</v>
      </c>
      <c r="D1057" s="23" t="s">
        <v>3360</v>
      </c>
      <c r="E1057" s="23" t="s">
        <v>3361</v>
      </c>
      <c r="F1057" s="27">
        <v>0.25</v>
      </c>
      <c r="G1057" s="24">
        <v>0</v>
      </c>
      <c r="H1057" s="25">
        <v>42.112200000000001</v>
      </c>
      <c r="I1057" s="25">
        <v>18.313600000000001</v>
      </c>
      <c r="J1057" s="26">
        <v>836</v>
      </c>
      <c r="K1057" s="26">
        <v>132</v>
      </c>
      <c r="L1057" s="27">
        <v>0.43490000000000001</v>
      </c>
      <c r="M1057" s="28">
        <v>1.5210608800000001</v>
      </c>
      <c r="N1057" s="29">
        <v>1.35</v>
      </c>
      <c r="O1057" s="31" t="s">
        <v>12</v>
      </c>
      <c r="P1057" s="31">
        <v>0.1124615626</v>
      </c>
      <c r="Q1057" s="31">
        <v>0.112461562604491</v>
      </c>
      <c r="R1057" s="42"/>
      <c r="S1057" s="27">
        <f>IF(A1057="placement",MIN(P1057,IF(R1057="",Q1057,R1057)),"")</f>
        <v>0.1124615626</v>
      </c>
      <c r="T1057" s="28">
        <f>IF($A1057="placement",S1057*J1057,"")</f>
        <v>94.017866333599997</v>
      </c>
      <c r="U1057" s="26">
        <f>IF($A1057="placement",T1057,IF($A1057="site",SUMIF($C:$C,$C1057,$T:$T),IF($A1057="user",SUMIF($B:$B,$B1057,$T:$T),SUM($T:$T))))</f>
        <v>94.017866333599997</v>
      </c>
      <c r="V1057" s="27">
        <f>U1057/J1057</f>
        <v>0.1124615626</v>
      </c>
    </row>
    <row r="1058" spans="1:22" x14ac:dyDescent="0.3">
      <c r="A1058" s="23" t="s">
        <v>14</v>
      </c>
      <c r="B1058" s="23" t="s">
        <v>3152</v>
      </c>
      <c r="C1058" s="23" t="s">
        <v>3154</v>
      </c>
      <c r="D1058" s="23" t="s">
        <v>3211</v>
      </c>
      <c r="E1058" s="23" t="s">
        <v>3212</v>
      </c>
      <c r="F1058" s="27">
        <v>0.25</v>
      </c>
      <c r="G1058" s="24">
        <v>0</v>
      </c>
      <c r="H1058" s="25">
        <v>33.602499999999999</v>
      </c>
      <c r="I1058" s="25">
        <v>22.776900000000001</v>
      </c>
      <c r="J1058" s="26">
        <v>835</v>
      </c>
      <c r="K1058" s="26">
        <v>209</v>
      </c>
      <c r="L1058" s="27">
        <v>0.67779999999999996</v>
      </c>
      <c r="M1058" s="28">
        <v>1.2222741100000001</v>
      </c>
      <c r="N1058" s="29">
        <v>0.01</v>
      </c>
      <c r="O1058" s="31" t="s">
        <v>42</v>
      </c>
      <c r="P1058" s="31">
        <v>0.99181852910000001</v>
      </c>
      <c r="Q1058" s="31">
        <v>0.249999999999999</v>
      </c>
      <c r="R1058" s="42">
        <v>0.35</v>
      </c>
      <c r="S1058" s="27">
        <f>IF(A1058="placement",MIN(P1058,IF(R1058="",Q1058,R1058)),"")</f>
        <v>0.35</v>
      </c>
      <c r="T1058" s="28">
        <f>IF($A1058="placement",S1058*J1058,"")</f>
        <v>292.25</v>
      </c>
      <c r="U1058" s="26">
        <f>IF($A1058="placement",T1058,IF($A1058="site",SUMIF($C:$C,$C1058,$T:$T),IF($A1058="user",SUMIF($B:$B,$B1058,$T:$T),SUM($T:$T))))</f>
        <v>292.25</v>
      </c>
      <c r="V1058" s="27">
        <f>U1058/J1058</f>
        <v>0.35</v>
      </c>
    </row>
    <row r="1059" spans="1:22" x14ac:dyDescent="0.3">
      <c r="A1059" s="23" t="s">
        <v>14</v>
      </c>
      <c r="B1059" s="23" t="s">
        <v>183</v>
      </c>
      <c r="C1059" s="23" t="s">
        <v>185</v>
      </c>
      <c r="D1059" s="23" t="s">
        <v>224</v>
      </c>
      <c r="E1059" s="23" t="s">
        <v>225</v>
      </c>
      <c r="F1059" s="27">
        <v>0.15</v>
      </c>
      <c r="G1059" s="24">
        <v>1</v>
      </c>
      <c r="H1059" s="25">
        <v>69.867500000000007</v>
      </c>
      <c r="I1059" s="25">
        <v>7.2801</v>
      </c>
      <c r="J1059" s="26">
        <v>832</v>
      </c>
      <c r="K1059" s="26">
        <v>125</v>
      </c>
      <c r="L1059" s="27">
        <v>0.1042</v>
      </c>
      <c r="M1059" s="28">
        <v>3.80830153</v>
      </c>
      <c r="N1059" s="29">
        <v>3</v>
      </c>
      <c r="O1059" s="31" t="s">
        <v>42</v>
      </c>
      <c r="P1059" s="31">
        <v>0.2122472503</v>
      </c>
      <c r="Q1059" s="31">
        <v>0.15</v>
      </c>
      <c r="R1059" s="42">
        <v>0.2</v>
      </c>
      <c r="S1059" s="27">
        <f>IF(A1059="placement",MIN(P1059,IF(R1059="",Q1059,R1059)),"")</f>
        <v>0.2</v>
      </c>
      <c r="T1059" s="28">
        <f>IF($A1059="placement",S1059*J1059,"")</f>
        <v>166.4</v>
      </c>
      <c r="U1059" s="26">
        <f>IF($A1059="placement",T1059,IF($A1059="site",SUMIF($C:$C,$C1059,$T:$T),IF($A1059="user",SUMIF($B:$B,$B1059,$T:$T),SUM($T:$T))))</f>
        <v>166.4</v>
      </c>
      <c r="V1059" s="27">
        <f>U1059/J1059</f>
        <v>0.2</v>
      </c>
    </row>
    <row r="1060" spans="1:22" x14ac:dyDescent="0.3">
      <c r="A1060" s="23" t="s">
        <v>14</v>
      </c>
      <c r="B1060" s="23" t="s">
        <v>4090</v>
      </c>
      <c r="C1060" s="23" t="s">
        <v>4091</v>
      </c>
      <c r="D1060" s="32" t="s">
        <v>4102</v>
      </c>
      <c r="E1060" s="23" t="s">
        <v>10167</v>
      </c>
      <c r="F1060" s="27">
        <v>0.25</v>
      </c>
      <c r="G1060" s="24">
        <v>0</v>
      </c>
      <c r="H1060" s="25">
        <v>24.783799999999999</v>
      </c>
      <c r="I1060" s="25">
        <v>5.3635999999999999</v>
      </c>
      <c r="J1060" s="26">
        <v>831</v>
      </c>
      <c r="K1060" s="26">
        <v>196</v>
      </c>
      <c r="L1060" s="27">
        <v>0.21640000000000001</v>
      </c>
      <c r="M1060" s="28">
        <v>5.1653162899999998</v>
      </c>
      <c r="N1060" s="29">
        <v>1.5</v>
      </c>
      <c r="O1060" s="31" t="s">
        <v>12</v>
      </c>
      <c r="P1060" s="31">
        <v>0.70960151969999996</v>
      </c>
      <c r="Q1060" s="31">
        <v>0.25</v>
      </c>
      <c r="R1060" s="42">
        <v>0.32</v>
      </c>
      <c r="S1060" s="27">
        <f>IF(A1060="placement",MIN(P1060,IF(R1060="",Q1060,R1060)),"")</f>
        <v>0.32</v>
      </c>
      <c r="T1060" s="28">
        <f>IF($A1060="placement",S1060*J1060,"")</f>
        <v>265.92</v>
      </c>
      <c r="U1060" s="26">
        <f>IF($A1060="placement",T1060,IF($A1060="site",SUMIF($C:$C,$C1060,$T:$T),IF($A1060="user",SUMIF($B:$B,$B1060,$T:$T),SUM($T:$T))))</f>
        <v>265.92</v>
      </c>
      <c r="V1060" s="27">
        <f>U1060/J1060</f>
        <v>0.32</v>
      </c>
    </row>
    <row r="1061" spans="1:22" hidden="1" x14ac:dyDescent="0.3">
      <c r="A1061" s="23" t="s">
        <v>14</v>
      </c>
      <c r="B1061" s="23" t="s">
        <v>6568</v>
      </c>
      <c r="C1061" s="23" t="s">
        <v>6570</v>
      </c>
      <c r="D1061" s="23" t="s">
        <v>6579</v>
      </c>
      <c r="E1061" s="23" t="s">
        <v>6580</v>
      </c>
      <c r="F1061" s="27">
        <v>0.2</v>
      </c>
      <c r="G1061" s="24">
        <v>0</v>
      </c>
      <c r="H1061" s="25">
        <v>140.50290000000001</v>
      </c>
      <c r="I1061" s="25">
        <v>33.3354</v>
      </c>
      <c r="J1061" s="26">
        <v>831</v>
      </c>
      <c r="K1061" s="26">
        <v>131</v>
      </c>
      <c r="L1061" s="27">
        <v>0.23730000000000001</v>
      </c>
      <c r="M1061" s="28">
        <v>0.83071293000000002</v>
      </c>
      <c r="N1061" s="29">
        <v>0.7</v>
      </c>
      <c r="O1061" s="31" t="s">
        <v>42</v>
      </c>
      <c r="P1061" s="31">
        <v>0.15735029810000001</v>
      </c>
      <c r="Q1061" s="31">
        <v>0.157350298072895</v>
      </c>
      <c r="R1061" s="42"/>
      <c r="S1061" s="27">
        <f>IF(A1061="placement",MIN(P1061,IF(R1061="",Q1061,R1061)),"")</f>
        <v>0.157350298072895</v>
      </c>
      <c r="T1061" s="28">
        <f>IF($A1061="placement",S1061*J1061,"")</f>
        <v>130.75809769857574</v>
      </c>
      <c r="U1061" s="26">
        <f>IF($A1061="placement",T1061,IF($A1061="site",SUMIF($C:$C,$C1061,$T:$T),IF($A1061="user",SUMIF($B:$B,$B1061,$T:$T),SUM($T:$T))))</f>
        <v>130.75809769857574</v>
      </c>
      <c r="V1061" s="27">
        <f>U1061/J1061</f>
        <v>0.157350298072895</v>
      </c>
    </row>
    <row r="1062" spans="1:22" x14ac:dyDescent="0.3">
      <c r="A1062" s="23" t="s">
        <v>14</v>
      </c>
      <c r="B1062" s="23" t="s">
        <v>138</v>
      </c>
      <c r="C1062" s="23" t="s">
        <v>140</v>
      </c>
      <c r="D1062" s="23" t="s">
        <v>145</v>
      </c>
      <c r="E1062" s="23" t="s">
        <v>146</v>
      </c>
      <c r="F1062" s="27">
        <v>0.25</v>
      </c>
      <c r="G1062" s="24">
        <v>0</v>
      </c>
      <c r="H1062" s="25">
        <v>35.131999999999998</v>
      </c>
      <c r="I1062" s="25">
        <v>18.6632</v>
      </c>
      <c r="J1062" s="26">
        <v>830</v>
      </c>
      <c r="K1062" s="26">
        <v>206</v>
      </c>
      <c r="L1062" s="27">
        <v>0.53120000000000001</v>
      </c>
      <c r="M1062" s="28">
        <v>1.48201849</v>
      </c>
      <c r="N1062" s="29">
        <v>1</v>
      </c>
      <c r="O1062" s="31" t="s">
        <v>42</v>
      </c>
      <c r="P1062" s="31">
        <v>0.32524458379999999</v>
      </c>
      <c r="Q1062" s="31">
        <v>0.25</v>
      </c>
      <c r="R1062" s="42">
        <v>0.3</v>
      </c>
      <c r="S1062" s="27">
        <f>IF(A1062="placement",MIN(P1062,IF(R1062="",Q1062,R1062)),"")</f>
        <v>0.3</v>
      </c>
      <c r="T1062" s="28">
        <f>IF($A1062="placement",S1062*J1062,"")</f>
        <v>249</v>
      </c>
      <c r="U1062" s="26">
        <f>IF($A1062="placement",T1062,IF($A1062="site",SUMIF($C:$C,$C1062,$T:$T),IF($A1062="user",SUMIF($B:$B,$B1062,$T:$T),SUM($T:$T))))</f>
        <v>249</v>
      </c>
      <c r="V1062" s="27">
        <f>U1062/J1062</f>
        <v>0.3</v>
      </c>
    </row>
    <row r="1063" spans="1:22" x14ac:dyDescent="0.3">
      <c r="A1063" s="23" t="s">
        <v>14</v>
      </c>
      <c r="B1063" s="23" t="s">
        <v>5690</v>
      </c>
      <c r="C1063" s="23" t="s">
        <v>5692</v>
      </c>
      <c r="D1063" s="23" t="s">
        <v>5719</v>
      </c>
      <c r="E1063" s="23" t="s">
        <v>5720</v>
      </c>
      <c r="F1063" s="27">
        <v>0.05</v>
      </c>
      <c r="G1063" s="24">
        <v>1</v>
      </c>
      <c r="H1063" s="25">
        <v>177.18960000000001</v>
      </c>
      <c r="I1063" s="25">
        <v>25.389900000000001</v>
      </c>
      <c r="J1063" s="26">
        <v>829</v>
      </c>
      <c r="K1063" s="26">
        <v>41</v>
      </c>
      <c r="L1063" s="27">
        <v>0.14330000000000001</v>
      </c>
      <c r="M1063" s="28">
        <v>1.0883212600000001</v>
      </c>
      <c r="N1063" s="29">
        <v>1</v>
      </c>
      <c r="O1063" s="31" t="s">
        <v>70</v>
      </c>
      <c r="P1063" s="31">
        <v>8.11536697E-2</v>
      </c>
      <c r="Q1063" s="31">
        <v>4.9999999999999899E-2</v>
      </c>
      <c r="R1063" s="42">
        <v>0.08</v>
      </c>
      <c r="S1063" s="27">
        <f>IF(A1063="placement",MIN(P1063,IF(R1063="",Q1063,R1063)),"")</f>
        <v>0.08</v>
      </c>
      <c r="T1063" s="28">
        <f>IF($A1063="placement",S1063*J1063,"")</f>
        <v>66.320000000000007</v>
      </c>
      <c r="U1063" s="26">
        <f>IF($A1063="placement",T1063,IF($A1063="site",SUMIF($C:$C,$C1063,$T:$T),IF($A1063="user",SUMIF($B:$B,$B1063,$T:$T),SUM($T:$T))))</f>
        <v>66.320000000000007</v>
      </c>
      <c r="V1063" s="27">
        <f>U1063/J1063</f>
        <v>8.0000000000000016E-2</v>
      </c>
    </row>
    <row r="1064" spans="1:22" x14ac:dyDescent="0.3">
      <c r="A1064" s="23" t="s">
        <v>14</v>
      </c>
      <c r="B1064" s="23" t="s">
        <v>4406</v>
      </c>
      <c r="C1064" s="23" t="s">
        <v>4408</v>
      </c>
      <c r="D1064" s="32" t="s">
        <v>4475</v>
      </c>
      <c r="E1064" s="23" t="s">
        <v>4476</v>
      </c>
      <c r="F1064" s="27">
        <v>0.25</v>
      </c>
      <c r="G1064" s="24">
        <v>1</v>
      </c>
      <c r="H1064" s="25">
        <v>167.77340000000001</v>
      </c>
      <c r="I1064" s="25">
        <v>34.094999999999999</v>
      </c>
      <c r="J1064" s="26">
        <v>826</v>
      </c>
      <c r="K1064" s="26">
        <v>206</v>
      </c>
      <c r="L1064" s="27">
        <v>0.20319999999999999</v>
      </c>
      <c r="M1064" s="28">
        <v>0.80738189999999999</v>
      </c>
      <c r="N1064" s="29">
        <v>0.5</v>
      </c>
      <c r="O1064" s="31" t="s">
        <v>12</v>
      </c>
      <c r="P1064" s="31">
        <v>0.38071437689999998</v>
      </c>
      <c r="Q1064" s="31">
        <v>0.25</v>
      </c>
      <c r="R1064" s="42">
        <v>0.35</v>
      </c>
      <c r="S1064" s="27">
        <f>IF(A1064="placement",MIN(P1064,IF(R1064="",Q1064,R1064)),"")</f>
        <v>0.35</v>
      </c>
      <c r="T1064" s="28">
        <f>IF($A1064="placement",S1064*J1064,"")</f>
        <v>289.09999999999997</v>
      </c>
      <c r="U1064" s="26">
        <f>IF($A1064="placement",T1064,IF($A1064="site",SUMIF($C:$C,$C1064,$T:$T),IF($A1064="user",SUMIF($B:$B,$B1064,$T:$T),SUM($T:$T))))</f>
        <v>289.09999999999997</v>
      </c>
      <c r="V1064" s="27">
        <f>U1064/J1064</f>
        <v>0.35</v>
      </c>
    </row>
    <row r="1065" spans="1:22" hidden="1" x14ac:dyDescent="0.3">
      <c r="A1065" s="23" t="s">
        <v>14</v>
      </c>
      <c r="B1065" s="23" t="s">
        <v>1320</v>
      </c>
      <c r="C1065" s="23" t="s">
        <v>1322</v>
      </c>
      <c r="D1065" s="23" t="s">
        <v>1337</v>
      </c>
      <c r="E1065" s="23" t="s">
        <v>1338</v>
      </c>
      <c r="F1065" s="27">
        <v>0.15</v>
      </c>
      <c r="G1065" s="24">
        <v>1</v>
      </c>
      <c r="H1065" s="25">
        <v>229.1103</v>
      </c>
      <c r="I1065" s="25">
        <v>15.3489</v>
      </c>
      <c r="J1065" s="26">
        <v>825</v>
      </c>
      <c r="K1065" s="26">
        <v>124</v>
      </c>
      <c r="L1065" s="27">
        <v>6.7000000000000004E-2</v>
      </c>
      <c r="M1065" s="28">
        <v>1.7924368500000001</v>
      </c>
      <c r="N1065" s="29">
        <v>1.5</v>
      </c>
      <c r="O1065" s="31" t="s">
        <v>42</v>
      </c>
      <c r="P1065" s="31">
        <v>0.16315043379999999</v>
      </c>
      <c r="Q1065" s="31">
        <v>0.15</v>
      </c>
      <c r="R1065" s="42"/>
      <c r="S1065" s="27">
        <f>IF(A1065="placement",MIN(P1065,IF(R1065="",Q1065,R1065)),"")</f>
        <v>0.15</v>
      </c>
      <c r="T1065" s="28">
        <f>IF($A1065="placement",S1065*J1065,"")</f>
        <v>123.75</v>
      </c>
      <c r="U1065" s="26">
        <f>IF($A1065="placement",T1065,IF($A1065="site",SUMIF($C:$C,$C1065,$T:$T),IF($A1065="user",SUMIF($B:$B,$B1065,$T:$T),SUM($T:$T))))</f>
        <v>123.75</v>
      </c>
      <c r="V1065" s="27">
        <f>U1065/J1065</f>
        <v>0.15</v>
      </c>
    </row>
    <row r="1066" spans="1:22" hidden="1" x14ac:dyDescent="0.3">
      <c r="A1066" s="23" t="s">
        <v>14</v>
      </c>
      <c r="B1066" s="23" t="s">
        <v>53</v>
      </c>
      <c r="C1066" s="23" t="s">
        <v>55</v>
      </c>
      <c r="D1066" s="23" t="s">
        <v>105</v>
      </c>
      <c r="E1066" s="23" t="s">
        <v>106</v>
      </c>
      <c r="F1066" s="27">
        <v>0.15</v>
      </c>
      <c r="G1066" s="24">
        <v>1</v>
      </c>
      <c r="H1066" s="25">
        <v>358.55810000000002</v>
      </c>
      <c r="I1066" s="25">
        <v>82.506299999999996</v>
      </c>
      <c r="J1066" s="26">
        <v>822</v>
      </c>
      <c r="K1066" s="26">
        <v>123</v>
      </c>
      <c r="L1066" s="27">
        <v>0.2301</v>
      </c>
      <c r="M1066" s="28">
        <v>0.33226974999999997</v>
      </c>
      <c r="N1066" s="29">
        <v>0.1</v>
      </c>
      <c r="O1066" s="31" t="s">
        <v>42</v>
      </c>
      <c r="P1066" s="31">
        <v>0.6990397102</v>
      </c>
      <c r="Q1066" s="31">
        <v>0.15</v>
      </c>
      <c r="R1066" s="42"/>
      <c r="S1066" s="27">
        <f>IF(A1066="placement",MIN(P1066,IF(R1066="",Q1066,R1066)),"")</f>
        <v>0.15</v>
      </c>
      <c r="T1066" s="28">
        <f>IF($A1066="placement",S1066*J1066,"")</f>
        <v>123.3</v>
      </c>
      <c r="U1066" s="26">
        <f>IF($A1066="placement",T1066,IF($A1066="site",SUMIF($C:$C,$C1066,$T:$T),IF($A1066="user",SUMIF($B:$B,$B1066,$T:$T),SUM($T:$T))))</f>
        <v>123.3</v>
      </c>
      <c r="V1066" s="27">
        <f>U1066/J1066</f>
        <v>0.15</v>
      </c>
    </row>
    <row r="1067" spans="1:22" x14ac:dyDescent="0.3">
      <c r="A1067" s="23" t="s">
        <v>14</v>
      </c>
      <c r="B1067" s="23" t="s">
        <v>6638</v>
      </c>
      <c r="C1067" s="23" t="s">
        <v>6639</v>
      </c>
      <c r="D1067" s="32" t="s">
        <v>6703</v>
      </c>
      <c r="E1067" s="23" t="s">
        <v>6704</v>
      </c>
      <c r="F1067" s="27">
        <v>0.25</v>
      </c>
      <c r="G1067" s="24">
        <v>1</v>
      </c>
      <c r="H1067" s="25">
        <v>174.25790000000001</v>
      </c>
      <c r="I1067" s="25">
        <v>40.482599999999998</v>
      </c>
      <c r="J1067" s="26">
        <v>822</v>
      </c>
      <c r="K1067" s="26">
        <v>206</v>
      </c>
      <c r="L1067" s="27">
        <v>0.23230000000000001</v>
      </c>
      <c r="M1067" s="28">
        <v>0.67693844000000003</v>
      </c>
      <c r="N1067" s="29">
        <v>0.3</v>
      </c>
      <c r="O1067" s="31" t="s">
        <v>12</v>
      </c>
      <c r="P1067" s="31">
        <v>0.55682824050000002</v>
      </c>
      <c r="Q1067" s="31">
        <v>0.25</v>
      </c>
      <c r="R1067" s="42">
        <v>0.3</v>
      </c>
      <c r="S1067" s="27">
        <f>IF(A1067="placement",MIN(P1067,IF(R1067="",Q1067,R1067)),"")</f>
        <v>0.3</v>
      </c>
      <c r="T1067" s="28">
        <f>IF($A1067="placement",S1067*J1067,"")</f>
        <v>246.6</v>
      </c>
      <c r="U1067" s="26">
        <f>IF($A1067="placement",T1067,IF($A1067="site",SUMIF($C:$C,$C1067,$T:$T),IF($A1067="user",SUMIF($B:$B,$B1067,$T:$T),SUM($T:$T))))</f>
        <v>246.6</v>
      </c>
      <c r="V1067" s="27">
        <f>U1067/J1067</f>
        <v>0.3</v>
      </c>
    </row>
    <row r="1068" spans="1:22" x14ac:dyDescent="0.3">
      <c r="A1068" s="23" t="s">
        <v>14</v>
      </c>
      <c r="B1068" s="23" t="s">
        <v>8810</v>
      </c>
      <c r="C1068" s="23" t="s">
        <v>8812</v>
      </c>
      <c r="D1068" s="23" t="s">
        <v>8824</v>
      </c>
      <c r="E1068" s="23" t="s">
        <v>8825</v>
      </c>
      <c r="F1068" s="27">
        <v>0.25</v>
      </c>
      <c r="G1068" s="24">
        <v>1</v>
      </c>
      <c r="H1068" s="25">
        <v>268.04680000000002</v>
      </c>
      <c r="I1068" s="25">
        <v>50.830800000000004</v>
      </c>
      <c r="J1068" s="26">
        <v>822</v>
      </c>
      <c r="K1068" s="26">
        <v>205</v>
      </c>
      <c r="L1068" s="27">
        <v>0.18959999999999999</v>
      </c>
      <c r="M1068" s="28">
        <v>0.53874157</v>
      </c>
      <c r="N1068" s="29">
        <v>0.15</v>
      </c>
      <c r="O1068" s="31" t="s">
        <v>12</v>
      </c>
      <c r="P1068" s="31">
        <v>0.72157336800000005</v>
      </c>
      <c r="Q1068" s="31">
        <v>0.249999999999999</v>
      </c>
      <c r="R1068" s="42">
        <v>0.3</v>
      </c>
      <c r="S1068" s="27">
        <f>IF(A1068="placement",MIN(P1068,IF(R1068="",Q1068,R1068)),"")</f>
        <v>0.3</v>
      </c>
      <c r="T1068" s="28">
        <f>IF($A1068="placement",S1068*J1068,"")</f>
        <v>246.6</v>
      </c>
      <c r="U1068" s="26">
        <f>IF($A1068="placement",T1068,IF($A1068="site",SUMIF($C:$C,$C1068,$T:$T),IF($A1068="user",SUMIF($B:$B,$B1068,$T:$T),SUM($T:$T))))</f>
        <v>246.6</v>
      </c>
      <c r="V1068" s="27">
        <f>U1068/J1068</f>
        <v>0.3</v>
      </c>
    </row>
    <row r="1069" spans="1:22" x14ac:dyDescent="0.3">
      <c r="A1069" s="23" t="s">
        <v>14</v>
      </c>
      <c r="B1069" s="23" t="s">
        <v>6966</v>
      </c>
      <c r="C1069" s="23" t="s">
        <v>6968</v>
      </c>
      <c r="D1069" s="23" t="s">
        <v>6975</v>
      </c>
      <c r="E1069" s="23" t="s">
        <v>6976</v>
      </c>
      <c r="F1069" s="27">
        <v>0.15</v>
      </c>
      <c r="G1069" s="24">
        <v>1</v>
      </c>
      <c r="H1069" s="25">
        <v>223.6491</v>
      </c>
      <c r="I1069" s="25">
        <v>30.2424</v>
      </c>
      <c r="J1069" s="26">
        <v>821</v>
      </c>
      <c r="K1069" s="26">
        <v>123</v>
      </c>
      <c r="L1069" s="27">
        <v>0.13519999999999999</v>
      </c>
      <c r="M1069" s="28">
        <v>0.90483829000000005</v>
      </c>
      <c r="N1069" s="29">
        <v>0.5</v>
      </c>
      <c r="O1069" s="31" t="s">
        <v>42</v>
      </c>
      <c r="P1069" s="31">
        <v>0.44741507619999998</v>
      </c>
      <c r="Q1069" s="31">
        <v>0.15</v>
      </c>
      <c r="R1069" s="42">
        <v>0.35</v>
      </c>
      <c r="S1069" s="27">
        <f>IF(A1069="placement",MIN(P1069,IF(R1069="",Q1069,R1069)),"")</f>
        <v>0.35</v>
      </c>
      <c r="T1069" s="28">
        <f>IF($A1069="placement",S1069*J1069,"")</f>
        <v>287.34999999999997</v>
      </c>
      <c r="U1069" s="26">
        <f>IF($A1069="placement",T1069,IF($A1069="site",SUMIF($C:$C,$C1069,$T:$T),IF($A1069="user",SUMIF($B:$B,$B1069,$T:$T),SUM($T:$T))))</f>
        <v>287.34999999999997</v>
      </c>
      <c r="V1069" s="27">
        <f>U1069/J1069</f>
        <v>0.35</v>
      </c>
    </row>
    <row r="1070" spans="1:22" hidden="1" x14ac:dyDescent="0.3">
      <c r="A1070" s="23" t="s">
        <v>14</v>
      </c>
      <c r="B1070" s="23" t="s">
        <v>5764</v>
      </c>
      <c r="C1070" s="23" t="s">
        <v>5766</v>
      </c>
      <c r="D1070" s="32" t="s">
        <v>5875</v>
      </c>
      <c r="E1070" s="23" t="s">
        <v>5876</v>
      </c>
      <c r="F1070" s="27">
        <v>0.05</v>
      </c>
      <c r="G1070" s="24">
        <v>1</v>
      </c>
      <c r="H1070" s="25">
        <v>183.10839999999999</v>
      </c>
      <c r="I1070" s="25">
        <v>17.086500000000001</v>
      </c>
      <c r="J1070" s="26">
        <v>820</v>
      </c>
      <c r="K1070" s="26">
        <v>41</v>
      </c>
      <c r="L1070" s="27">
        <v>9.3299999999999994E-2</v>
      </c>
      <c r="M1070" s="28">
        <v>1.5996923199999999</v>
      </c>
      <c r="N1070" s="29">
        <v>1.3</v>
      </c>
      <c r="O1070" s="31" t="s">
        <v>70</v>
      </c>
      <c r="P1070" s="31">
        <v>0.1873437271</v>
      </c>
      <c r="Q1070" s="31">
        <v>0.05</v>
      </c>
      <c r="R1070" s="42"/>
      <c r="S1070" s="27">
        <f>IF(A1070="placement",MIN(P1070,IF(R1070="",Q1070,R1070)),"")</f>
        <v>0.05</v>
      </c>
      <c r="T1070" s="28">
        <f>IF($A1070="placement",S1070*J1070,"")</f>
        <v>41</v>
      </c>
      <c r="U1070" s="26">
        <f>IF($A1070="placement",T1070,IF($A1070="site",SUMIF($C:$C,$C1070,$T:$T),IF($A1070="user",SUMIF($B:$B,$B1070,$T:$T),SUM($T:$T))))</f>
        <v>41</v>
      </c>
      <c r="V1070" s="27">
        <f>U1070/J1070</f>
        <v>0.05</v>
      </c>
    </row>
    <row r="1071" spans="1:22" x14ac:dyDescent="0.3">
      <c r="A1071" s="23" t="s">
        <v>14</v>
      </c>
      <c r="B1071" s="23" t="s">
        <v>6966</v>
      </c>
      <c r="C1071" s="23" t="s">
        <v>6968</v>
      </c>
      <c r="D1071" s="23" t="s">
        <v>6973</v>
      </c>
      <c r="E1071" s="23" t="s">
        <v>6974</v>
      </c>
      <c r="F1071" s="27">
        <v>0.15</v>
      </c>
      <c r="G1071" s="24">
        <v>1</v>
      </c>
      <c r="H1071" s="25">
        <v>229.81180000000001</v>
      </c>
      <c r="I1071" s="25">
        <v>43.174700000000001</v>
      </c>
      <c r="J1071" s="26">
        <v>820</v>
      </c>
      <c r="K1071" s="26">
        <v>123</v>
      </c>
      <c r="L1071" s="27">
        <v>0.18790000000000001</v>
      </c>
      <c r="M1071" s="28">
        <v>0.63325293000000005</v>
      </c>
      <c r="N1071" s="29">
        <v>0.5</v>
      </c>
      <c r="O1071" s="31" t="s">
        <v>42</v>
      </c>
      <c r="P1071" s="31">
        <v>0.21042607620000001</v>
      </c>
      <c r="Q1071" s="31">
        <v>0.15</v>
      </c>
      <c r="R1071" s="42">
        <v>0.21</v>
      </c>
      <c r="S1071" s="27">
        <f>IF(A1071="placement",MIN(P1071,IF(R1071="",Q1071,R1071)),"")</f>
        <v>0.21</v>
      </c>
      <c r="T1071" s="28">
        <f>IF($A1071="placement",S1071*J1071,"")</f>
        <v>172.2</v>
      </c>
      <c r="U1071" s="26">
        <f>IF($A1071="placement",T1071,IF($A1071="site",SUMIF($C:$C,$C1071,$T:$T),IF($A1071="user",SUMIF($B:$B,$B1071,$T:$T),SUM($T:$T))))</f>
        <v>172.2</v>
      </c>
      <c r="V1071" s="27">
        <f>U1071/J1071</f>
        <v>0.21</v>
      </c>
    </row>
    <row r="1072" spans="1:22" x14ac:dyDescent="0.3">
      <c r="A1072" s="23" t="s">
        <v>14</v>
      </c>
      <c r="B1072" s="23" t="s">
        <v>8810</v>
      </c>
      <c r="C1072" s="23" t="s">
        <v>8812</v>
      </c>
      <c r="D1072" s="23" t="s">
        <v>8841</v>
      </c>
      <c r="E1072" s="23" t="s">
        <v>8842</v>
      </c>
      <c r="F1072" s="27">
        <v>0.25</v>
      </c>
      <c r="G1072" s="24">
        <v>1</v>
      </c>
      <c r="H1072" s="25">
        <v>269.42239999999998</v>
      </c>
      <c r="I1072" s="25">
        <v>55.8994</v>
      </c>
      <c r="J1072" s="26">
        <v>820</v>
      </c>
      <c r="K1072" s="26">
        <v>205</v>
      </c>
      <c r="L1072" s="27">
        <v>0.20749999999999999</v>
      </c>
      <c r="M1072" s="28">
        <v>0.48895988000000001</v>
      </c>
      <c r="N1072" s="29">
        <v>0.15</v>
      </c>
      <c r="O1072" s="31" t="s">
        <v>12</v>
      </c>
      <c r="P1072" s="31">
        <v>0.69322636329999998</v>
      </c>
      <c r="Q1072" s="31">
        <v>0.25</v>
      </c>
      <c r="R1072" s="42">
        <v>0.3</v>
      </c>
      <c r="S1072" s="27">
        <f>IF(A1072="placement",MIN(P1072,IF(R1072="",Q1072,R1072)),"")</f>
        <v>0.3</v>
      </c>
      <c r="T1072" s="28">
        <f>IF($A1072="placement",S1072*J1072,"")</f>
        <v>246</v>
      </c>
      <c r="U1072" s="26">
        <f>IF($A1072="placement",T1072,IF($A1072="site",SUMIF($C:$C,$C1072,$T:$T),IF($A1072="user",SUMIF($B:$B,$B1072,$T:$T),SUM($T:$T))))</f>
        <v>246</v>
      </c>
      <c r="V1072" s="27">
        <f>U1072/J1072</f>
        <v>0.3</v>
      </c>
    </row>
    <row r="1073" spans="1:22" hidden="1" x14ac:dyDescent="0.3">
      <c r="A1073" s="23" t="s">
        <v>14</v>
      </c>
      <c r="B1073" s="23" t="s">
        <v>5502</v>
      </c>
      <c r="C1073" s="23" t="s">
        <v>5504</v>
      </c>
      <c r="D1073" s="23" t="s">
        <v>5523</v>
      </c>
      <c r="E1073" s="23" t="s">
        <v>5524</v>
      </c>
      <c r="F1073" s="27">
        <v>0.25</v>
      </c>
      <c r="G1073" s="24">
        <v>1</v>
      </c>
      <c r="H1073" s="25">
        <v>358.53840000000002</v>
      </c>
      <c r="I1073" s="25">
        <v>20.664899999999999</v>
      </c>
      <c r="J1073" s="26">
        <v>819</v>
      </c>
      <c r="K1073" s="26">
        <v>190</v>
      </c>
      <c r="L1073" s="27">
        <v>5.7599999999999998E-2</v>
      </c>
      <c r="M1073" s="28">
        <v>1.3211484</v>
      </c>
      <c r="N1073" s="29">
        <v>1</v>
      </c>
      <c r="O1073" s="31" t="s">
        <v>12</v>
      </c>
      <c r="P1073" s="31">
        <v>0.24308275779999999</v>
      </c>
      <c r="Q1073" s="31">
        <v>0.243082757833994</v>
      </c>
      <c r="R1073" s="42"/>
      <c r="S1073" s="27">
        <f>IF(A1073="placement",MIN(P1073,IF(R1073="",Q1073,R1073)),"")</f>
        <v>0.24308275779999999</v>
      </c>
      <c r="T1073" s="28">
        <f>IF($A1073="placement",S1073*J1073,"")</f>
        <v>199.08477863819999</v>
      </c>
      <c r="U1073" s="26">
        <f>IF($A1073="placement",T1073,IF($A1073="site",SUMIF($C:$C,$C1073,$T:$T),IF($A1073="user",SUMIF($B:$B,$B1073,$T:$T),SUM($T:$T))))</f>
        <v>199.08477863819999</v>
      </c>
      <c r="V1073" s="27">
        <f>U1073/J1073</f>
        <v>0.24308275779999999</v>
      </c>
    </row>
    <row r="1074" spans="1:22" hidden="1" x14ac:dyDescent="0.3">
      <c r="A1074" s="23" t="s">
        <v>14</v>
      </c>
      <c r="B1074" s="23" t="s">
        <v>3266</v>
      </c>
      <c r="C1074" s="23" t="s">
        <v>3268</v>
      </c>
      <c r="D1074" s="23" t="s">
        <v>3432</v>
      </c>
      <c r="E1074" s="23" t="s">
        <v>3433</v>
      </c>
      <c r="F1074" s="27">
        <v>0.25</v>
      </c>
      <c r="G1074" s="24">
        <v>1</v>
      </c>
      <c r="H1074" s="25">
        <v>106.28279999999999</v>
      </c>
      <c r="I1074" s="25">
        <v>21.7333</v>
      </c>
      <c r="J1074" s="26">
        <v>818</v>
      </c>
      <c r="K1074" s="26">
        <v>104</v>
      </c>
      <c r="L1074" s="27">
        <v>0.20449999999999999</v>
      </c>
      <c r="M1074" s="28">
        <v>1.25520466</v>
      </c>
      <c r="N1074" s="29">
        <v>1.2</v>
      </c>
      <c r="O1074" s="31" t="s">
        <v>12</v>
      </c>
      <c r="P1074" s="31">
        <v>4.3980602000000001E-2</v>
      </c>
      <c r="Q1074" s="31">
        <v>4.3980602022276598E-2</v>
      </c>
      <c r="R1074" s="42"/>
      <c r="S1074" s="27">
        <f>IF(A1074="placement",MIN(P1074,IF(R1074="",Q1074,R1074)),"")</f>
        <v>4.3980602000000001E-2</v>
      </c>
      <c r="T1074" s="28">
        <f>IF($A1074="placement",S1074*J1074,"")</f>
        <v>35.976132436</v>
      </c>
      <c r="U1074" s="26">
        <f>IF($A1074="placement",T1074,IF($A1074="site",SUMIF($C:$C,$C1074,$T:$T),IF($A1074="user",SUMIF($B:$B,$B1074,$T:$T),SUM($T:$T))))</f>
        <v>35.976132436</v>
      </c>
      <c r="V1074" s="27">
        <f>U1074/J1074</f>
        <v>4.3980602000000001E-2</v>
      </c>
    </row>
    <row r="1075" spans="1:22" x14ac:dyDescent="0.3">
      <c r="A1075" s="23" t="s">
        <v>14</v>
      </c>
      <c r="B1075" s="23" t="s">
        <v>5211</v>
      </c>
      <c r="C1075" s="23" t="s">
        <v>5213</v>
      </c>
      <c r="D1075" s="23" t="s">
        <v>5299</v>
      </c>
      <c r="E1075" s="23" t="s">
        <v>5300</v>
      </c>
      <c r="F1075" s="27">
        <v>0.15</v>
      </c>
      <c r="G1075" s="24">
        <v>1</v>
      </c>
      <c r="H1075" s="25">
        <v>58.870899999999999</v>
      </c>
      <c r="I1075" s="25">
        <v>25.768799999999999</v>
      </c>
      <c r="J1075" s="26">
        <v>818</v>
      </c>
      <c r="K1075" s="26">
        <v>123</v>
      </c>
      <c r="L1075" s="27">
        <v>0.43769999999999998</v>
      </c>
      <c r="M1075" s="28">
        <v>1.0575707599999999</v>
      </c>
      <c r="N1075" s="29">
        <v>0.8</v>
      </c>
      <c r="O1075" s="31" t="s">
        <v>42</v>
      </c>
      <c r="P1075" s="31">
        <v>0.24354943379999999</v>
      </c>
      <c r="Q1075" s="31">
        <v>0.15</v>
      </c>
      <c r="R1075" s="42">
        <v>0.2</v>
      </c>
      <c r="S1075" s="27">
        <f>IF(A1075="placement",MIN(P1075,IF(R1075="",Q1075,R1075)),"")</f>
        <v>0.2</v>
      </c>
      <c r="T1075" s="28">
        <f>IF($A1075="placement",S1075*J1075,"")</f>
        <v>163.60000000000002</v>
      </c>
      <c r="U1075" s="26">
        <f>IF($A1075="placement",T1075,IF($A1075="site",SUMIF($C:$C,$C1075,$T:$T),IF($A1075="user",SUMIF($B:$B,$B1075,$T:$T),SUM($T:$T))))</f>
        <v>163.60000000000002</v>
      </c>
      <c r="V1075" s="27">
        <f>U1075/J1075</f>
        <v>0.20000000000000004</v>
      </c>
    </row>
    <row r="1076" spans="1:22" hidden="1" x14ac:dyDescent="0.3">
      <c r="A1076" s="23" t="s">
        <v>14</v>
      </c>
      <c r="B1076" s="23" t="s">
        <v>7472</v>
      </c>
      <c r="C1076" s="23" t="s">
        <v>7473</v>
      </c>
      <c r="D1076" s="23" t="s">
        <v>7523</v>
      </c>
      <c r="E1076" s="23" t="s">
        <v>7524</v>
      </c>
      <c r="F1076" s="27">
        <v>0.25</v>
      </c>
      <c r="G1076" s="24">
        <v>1</v>
      </c>
      <c r="H1076" s="25">
        <v>58.422199999999997</v>
      </c>
      <c r="I1076" s="25">
        <v>11.099399999999999</v>
      </c>
      <c r="J1076" s="26">
        <v>818</v>
      </c>
      <c r="K1076" s="26">
        <v>152</v>
      </c>
      <c r="L1076" s="27">
        <v>0.19</v>
      </c>
      <c r="M1076" s="28">
        <v>2.4570438399999999</v>
      </c>
      <c r="N1076" s="29">
        <v>2</v>
      </c>
      <c r="O1076" s="31" t="s">
        <v>42</v>
      </c>
      <c r="P1076" s="31">
        <v>0.1860137113</v>
      </c>
      <c r="Q1076" s="31">
        <v>0.186013711277427</v>
      </c>
      <c r="R1076" s="42"/>
      <c r="S1076" s="27">
        <f>IF(A1076="placement",MIN(P1076,IF(R1076="",Q1076,R1076)),"")</f>
        <v>0.186013711277427</v>
      </c>
      <c r="T1076" s="28">
        <f>IF($A1076="placement",S1076*J1076,"")</f>
        <v>152.15921582493527</v>
      </c>
      <c r="U1076" s="26">
        <f>IF($A1076="placement",T1076,IF($A1076="site",SUMIF($C:$C,$C1076,$T:$T),IF($A1076="user",SUMIF($B:$B,$B1076,$T:$T),SUM($T:$T))))</f>
        <v>152.15921582493527</v>
      </c>
      <c r="V1076" s="27">
        <f>U1076/J1076</f>
        <v>0.186013711277427</v>
      </c>
    </row>
    <row r="1077" spans="1:22" x14ac:dyDescent="0.3">
      <c r="A1077" s="23" t="s">
        <v>14</v>
      </c>
      <c r="B1077" s="23" t="s">
        <v>9073</v>
      </c>
      <c r="C1077" s="23" t="s">
        <v>9074</v>
      </c>
      <c r="D1077" s="23" t="s">
        <v>9075</v>
      </c>
      <c r="E1077" s="23" t="s">
        <v>9076</v>
      </c>
      <c r="F1077" s="27">
        <v>0.25</v>
      </c>
      <c r="G1077" s="24">
        <v>1</v>
      </c>
      <c r="H1077" s="25">
        <v>163.2364</v>
      </c>
      <c r="I1077" s="25">
        <v>37.7819</v>
      </c>
      <c r="J1077" s="26">
        <v>818</v>
      </c>
      <c r="K1077" s="26">
        <v>204</v>
      </c>
      <c r="L1077" s="27">
        <v>0.23150000000000001</v>
      </c>
      <c r="M1077" s="28">
        <v>0.72159143000000003</v>
      </c>
      <c r="N1077" s="29">
        <v>0.45</v>
      </c>
      <c r="O1077" s="31" t="s">
        <v>12</v>
      </c>
      <c r="P1077" s="31">
        <v>0.37637840210000001</v>
      </c>
      <c r="Q1077" s="31">
        <v>0.25</v>
      </c>
      <c r="R1077" s="42">
        <v>0.35</v>
      </c>
      <c r="S1077" s="27">
        <f>IF(A1077="placement",MIN(P1077,IF(R1077="",Q1077,R1077)),"")</f>
        <v>0.35</v>
      </c>
      <c r="T1077" s="28">
        <f>IF($A1077="placement",S1077*J1077,"")</f>
        <v>286.29999999999995</v>
      </c>
      <c r="U1077" s="26">
        <f>IF($A1077="placement",T1077,IF($A1077="site",SUMIF($C:$C,$C1077,$T:$T),IF($A1077="user",SUMIF($B:$B,$B1077,$T:$T),SUM($T:$T))))</f>
        <v>286.29999999999995</v>
      </c>
      <c r="V1077" s="27">
        <f>U1077/J1077</f>
        <v>0.34999999999999992</v>
      </c>
    </row>
    <row r="1078" spans="1:22" hidden="1" x14ac:dyDescent="0.3">
      <c r="A1078" s="23" t="s">
        <v>14</v>
      </c>
      <c r="B1078" s="23" t="s">
        <v>3953</v>
      </c>
      <c r="C1078" s="23" t="s">
        <v>3955</v>
      </c>
      <c r="D1078" s="23" t="s">
        <v>3956</v>
      </c>
      <c r="E1078" s="23" t="s">
        <v>3957</v>
      </c>
      <c r="F1078" s="27">
        <v>0.25</v>
      </c>
      <c r="G1078" s="24">
        <v>1</v>
      </c>
      <c r="H1078" s="25">
        <v>82.203699999999998</v>
      </c>
      <c r="I1078" s="25">
        <v>27.922599999999999</v>
      </c>
      <c r="J1078" s="26">
        <v>814</v>
      </c>
      <c r="K1078" s="26">
        <v>204</v>
      </c>
      <c r="L1078" s="27">
        <v>0.3397</v>
      </c>
      <c r="M1078" s="28">
        <v>0.97186972999999999</v>
      </c>
      <c r="N1078" s="29">
        <v>0.2</v>
      </c>
      <c r="O1078" s="31" t="s">
        <v>12</v>
      </c>
      <c r="P1078" s="31">
        <v>0.79421110319999999</v>
      </c>
      <c r="Q1078" s="31">
        <v>0.25</v>
      </c>
      <c r="R1078" s="42"/>
      <c r="S1078" s="27">
        <f>IF(A1078="placement",MIN(P1078,IF(R1078="",Q1078,R1078)),"")</f>
        <v>0.25</v>
      </c>
      <c r="T1078" s="28">
        <f>IF($A1078="placement",S1078*J1078,"")</f>
        <v>203.5</v>
      </c>
      <c r="U1078" s="26">
        <f>IF($A1078="placement",T1078,IF($A1078="site",SUMIF($C:$C,$C1078,$T:$T),IF($A1078="user",SUMIF($B:$B,$B1078,$T:$T),SUM($T:$T))))</f>
        <v>203.5</v>
      </c>
      <c r="V1078" s="27">
        <f>U1078/J1078</f>
        <v>0.25</v>
      </c>
    </row>
    <row r="1079" spans="1:22" x14ac:dyDescent="0.3">
      <c r="A1079" s="23" t="s">
        <v>14</v>
      </c>
      <c r="B1079" s="23" t="s">
        <v>4199</v>
      </c>
      <c r="C1079" s="23" t="s">
        <v>4201</v>
      </c>
      <c r="D1079" s="32" t="s">
        <v>4210</v>
      </c>
      <c r="E1079" s="23" t="s">
        <v>4211</v>
      </c>
      <c r="F1079" s="27">
        <v>0.25</v>
      </c>
      <c r="G1079" s="24">
        <v>1</v>
      </c>
      <c r="H1079" s="25">
        <v>473.4504</v>
      </c>
      <c r="I1079" s="25">
        <v>62.342599999999997</v>
      </c>
      <c r="J1079" s="26">
        <v>812</v>
      </c>
      <c r="K1079" s="26">
        <v>203</v>
      </c>
      <c r="L1079" s="27">
        <v>0.13170000000000001</v>
      </c>
      <c r="M1079" s="28">
        <v>0.43397816</v>
      </c>
      <c r="N1079" s="29">
        <v>0.25</v>
      </c>
      <c r="O1079" s="31" t="s">
        <v>12</v>
      </c>
      <c r="P1079" s="31">
        <v>0.42393414130000001</v>
      </c>
      <c r="Q1079" s="31">
        <v>0.25</v>
      </c>
      <c r="R1079" s="42">
        <v>0.3</v>
      </c>
      <c r="S1079" s="27">
        <f>IF(A1079="placement",MIN(P1079,IF(R1079="",Q1079,R1079)),"")</f>
        <v>0.3</v>
      </c>
      <c r="T1079" s="28">
        <f>IF($A1079="placement",S1079*J1079,"")</f>
        <v>243.6</v>
      </c>
      <c r="U1079" s="26">
        <f>IF($A1079="placement",T1079,IF($A1079="site",SUMIF($C:$C,$C1079,$T:$T),IF($A1079="user",SUMIF($B:$B,$B1079,$T:$T),SUM($T:$T))))</f>
        <v>243.6</v>
      </c>
      <c r="V1079" s="27">
        <f>U1079/J1079</f>
        <v>0.3</v>
      </c>
    </row>
    <row r="1080" spans="1:22" hidden="1" x14ac:dyDescent="0.3">
      <c r="A1080" s="23" t="s">
        <v>14</v>
      </c>
      <c r="B1080" s="23" t="s">
        <v>4846</v>
      </c>
      <c r="C1080" s="23" t="s">
        <v>4848</v>
      </c>
      <c r="D1080" s="23" t="s">
        <v>4861</v>
      </c>
      <c r="E1080" s="23" t="s">
        <v>4862</v>
      </c>
      <c r="F1080" s="27">
        <v>0.33</v>
      </c>
      <c r="G1080" s="24">
        <v>1</v>
      </c>
      <c r="H1080" s="25">
        <v>420.15260000000001</v>
      </c>
      <c r="I1080" s="25">
        <v>28.984500000000001</v>
      </c>
      <c r="J1080" s="26">
        <v>811</v>
      </c>
      <c r="K1080" s="26">
        <v>159</v>
      </c>
      <c r="L1080" s="27">
        <v>6.9000000000000006E-2</v>
      </c>
      <c r="M1080" s="28">
        <v>0.93249371999999997</v>
      </c>
      <c r="N1080" s="29">
        <v>0.75</v>
      </c>
      <c r="O1080" s="31" t="s">
        <v>12</v>
      </c>
      <c r="P1080" s="31">
        <v>0.19570504089999999</v>
      </c>
      <c r="Q1080" s="31">
        <v>0.195705040908839</v>
      </c>
      <c r="R1080" s="42"/>
      <c r="S1080" s="27">
        <f>IF(A1080="placement",MIN(P1080,IF(R1080="",Q1080,R1080)),"")</f>
        <v>0.19570504089999999</v>
      </c>
      <c r="T1080" s="28">
        <f>IF($A1080="placement",S1080*J1080,"")</f>
        <v>158.71678816989998</v>
      </c>
      <c r="U1080" s="26">
        <f>IF($A1080="placement",T1080,IF($A1080="site",SUMIF($C:$C,$C1080,$T:$T),IF($A1080="user",SUMIF($B:$B,$B1080,$T:$T),SUM($T:$T))))</f>
        <v>158.71678816989998</v>
      </c>
      <c r="V1080" s="27">
        <f>U1080/J1080</f>
        <v>0.19570504089999999</v>
      </c>
    </row>
    <row r="1081" spans="1:22" hidden="1" x14ac:dyDescent="0.3">
      <c r="A1081" s="23" t="s">
        <v>14</v>
      </c>
      <c r="B1081" s="23" t="s">
        <v>5690</v>
      </c>
      <c r="C1081" s="23" t="s">
        <v>5692</v>
      </c>
      <c r="D1081" s="23" t="s">
        <v>5723</v>
      </c>
      <c r="E1081" s="23" t="s">
        <v>5724</v>
      </c>
      <c r="F1081" s="27">
        <v>0.15</v>
      </c>
      <c r="G1081" s="24">
        <v>1</v>
      </c>
      <c r="H1081" s="25">
        <v>134.41380000000001</v>
      </c>
      <c r="I1081" s="25">
        <v>11.087199999999999</v>
      </c>
      <c r="J1081" s="26">
        <v>811</v>
      </c>
      <c r="K1081" s="26">
        <v>122</v>
      </c>
      <c r="L1081" s="27">
        <v>8.2500000000000004E-2</v>
      </c>
      <c r="M1081" s="28">
        <v>2.4388961500000002</v>
      </c>
      <c r="N1081" s="29">
        <v>2</v>
      </c>
      <c r="O1081" s="31" t="s">
        <v>42</v>
      </c>
      <c r="P1081" s="31">
        <v>0.1799568849</v>
      </c>
      <c r="Q1081" s="31">
        <v>0.15</v>
      </c>
      <c r="R1081" s="42"/>
      <c r="S1081" s="27">
        <f>IF(A1081="placement",MIN(P1081,IF(R1081="",Q1081,R1081)),"")</f>
        <v>0.15</v>
      </c>
      <c r="T1081" s="28">
        <f>IF($A1081="placement",S1081*J1081,"")</f>
        <v>121.64999999999999</v>
      </c>
      <c r="U1081" s="26">
        <f>IF($A1081="placement",T1081,IF($A1081="site",SUMIF($C:$C,$C1081,$T:$T),IF($A1081="user",SUMIF($B:$B,$B1081,$T:$T),SUM($T:$T))))</f>
        <v>121.64999999999999</v>
      </c>
      <c r="V1081" s="27">
        <f>U1081/J1081</f>
        <v>0.15</v>
      </c>
    </row>
    <row r="1082" spans="1:22" x14ac:dyDescent="0.3">
      <c r="A1082" s="23" t="s">
        <v>14</v>
      </c>
      <c r="B1082" s="23" t="s">
        <v>4090</v>
      </c>
      <c r="C1082" s="23" t="s">
        <v>4091</v>
      </c>
      <c r="D1082" s="23" t="s">
        <v>4115</v>
      </c>
      <c r="E1082" s="23" t="s">
        <v>10170</v>
      </c>
      <c r="F1082" s="27">
        <v>0.25</v>
      </c>
      <c r="G1082" s="24">
        <v>0</v>
      </c>
      <c r="H1082" s="25">
        <v>24.3611</v>
      </c>
      <c r="I1082" s="25">
        <v>5.1238000000000001</v>
      </c>
      <c r="J1082" s="26">
        <v>809</v>
      </c>
      <c r="K1082" s="26">
        <v>193</v>
      </c>
      <c r="L1082" s="27">
        <v>0.21029999999999999</v>
      </c>
      <c r="M1082" s="28">
        <v>5.2631452699999999</v>
      </c>
      <c r="N1082" s="29">
        <v>1.5</v>
      </c>
      <c r="O1082" s="31" t="s">
        <v>12</v>
      </c>
      <c r="P1082" s="31">
        <v>0.71499931660000005</v>
      </c>
      <c r="Q1082" s="31">
        <v>0.25</v>
      </c>
      <c r="R1082" s="42">
        <v>0.32</v>
      </c>
      <c r="S1082" s="27">
        <f>IF(A1082="placement",MIN(P1082,IF(R1082="",Q1082,R1082)),"")</f>
        <v>0.32</v>
      </c>
      <c r="T1082" s="28">
        <f>IF($A1082="placement",S1082*J1082,"")</f>
        <v>258.88</v>
      </c>
      <c r="U1082" s="26">
        <f>IF($A1082="placement",T1082,IF($A1082="site",SUMIF($C:$C,$C1082,$T:$T),IF($A1082="user",SUMIF($B:$B,$B1082,$T:$T),SUM($T:$T))))</f>
        <v>258.88</v>
      </c>
      <c r="V1082" s="27">
        <f>U1082/J1082</f>
        <v>0.32</v>
      </c>
    </row>
    <row r="1083" spans="1:22" hidden="1" x14ac:dyDescent="0.3">
      <c r="A1083" s="23" t="s">
        <v>14</v>
      </c>
      <c r="B1083" s="23" t="s">
        <v>9411</v>
      </c>
      <c r="C1083" s="23" t="s">
        <v>9413</v>
      </c>
      <c r="D1083" s="32" t="s">
        <v>9420</v>
      </c>
      <c r="E1083" s="23" t="s">
        <v>9412</v>
      </c>
      <c r="F1083" s="27">
        <v>0.25</v>
      </c>
      <c r="G1083" s="24">
        <v>1</v>
      </c>
      <c r="H1083" s="25">
        <v>1314.2650000000001</v>
      </c>
      <c r="I1083" s="25">
        <v>448.42360000000002</v>
      </c>
      <c r="J1083" s="26">
        <v>809</v>
      </c>
      <c r="K1083" s="26">
        <v>202</v>
      </c>
      <c r="L1083" s="27">
        <v>0.3412</v>
      </c>
      <c r="M1083" s="28">
        <v>6.0147249999999999E-2</v>
      </c>
      <c r="N1083" s="29">
        <v>0.03</v>
      </c>
      <c r="O1083" s="31" t="s">
        <v>42</v>
      </c>
      <c r="P1083" s="31">
        <v>0.50122404600000003</v>
      </c>
      <c r="Q1083" s="31">
        <v>0.25</v>
      </c>
      <c r="R1083" s="42"/>
      <c r="S1083" s="27">
        <f>IF(A1083="placement",MIN(P1083,IF(R1083="",Q1083,R1083)),"")</f>
        <v>0.25</v>
      </c>
      <c r="T1083" s="28">
        <f>IF($A1083="placement",S1083*J1083,"")</f>
        <v>202.25</v>
      </c>
      <c r="U1083" s="26">
        <f>IF($A1083="placement",T1083,IF($A1083="site",SUMIF($C:$C,$C1083,$T:$T),IF($A1083="user",SUMIF($B:$B,$B1083,$T:$T),SUM($T:$T))))</f>
        <v>202.25</v>
      </c>
      <c r="V1083" s="27">
        <f>U1083/J1083</f>
        <v>0.25</v>
      </c>
    </row>
    <row r="1084" spans="1:22" hidden="1" x14ac:dyDescent="0.3">
      <c r="A1084" s="23" t="s">
        <v>14</v>
      </c>
      <c r="B1084" s="23" t="s">
        <v>6024</v>
      </c>
      <c r="C1084" s="23" t="s">
        <v>6026</v>
      </c>
      <c r="D1084" s="23" t="s">
        <v>6034</v>
      </c>
      <c r="E1084" s="23" t="s">
        <v>6030</v>
      </c>
      <c r="F1084" s="27">
        <v>0.33</v>
      </c>
      <c r="G1084" s="24">
        <v>1</v>
      </c>
      <c r="H1084" s="25">
        <v>144.92689999999999</v>
      </c>
      <c r="I1084" s="25">
        <v>9.0495999999999999</v>
      </c>
      <c r="J1084" s="26">
        <v>807</v>
      </c>
      <c r="K1084" s="26">
        <v>129</v>
      </c>
      <c r="L1084" s="27">
        <v>6.2399999999999997E-2</v>
      </c>
      <c r="M1084" s="28">
        <v>2.9738053899999999</v>
      </c>
      <c r="N1084" s="29">
        <v>2.5</v>
      </c>
      <c r="O1084" s="31" t="s">
        <v>12</v>
      </c>
      <c r="P1084" s="31">
        <v>0.1593262932</v>
      </c>
      <c r="Q1084" s="31">
        <v>0.159326293192569</v>
      </c>
      <c r="R1084" s="42"/>
      <c r="S1084" s="27">
        <f>IF(A1084="placement",MIN(P1084,IF(R1084="",Q1084,R1084)),"")</f>
        <v>0.159326293192569</v>
      </c>
      <c r="T1084" s="28">
        <f>IF($A1084="placement",S1084*J1084,"")</f>
        <v>128.57631860640319</v>
      </c>
      <c r="U1084" s="23">
        <f>IF($A1084="placement",T1084,IF($A1084="site",SUMIF($C:$C,$C1084,$T:$T),IF($A1084="user",SUMIF($B:$B,$B1084,$T:$T),SUM($T:$T))))</f>
        <v>128.57631860640319</v>
      </c>
      <c r="V1084" s="27">
        <f>U1084/J1084</f>
        <v>0.15932629319256902</v>
      </c>
    </row>
    <row r="1085" spans="1:22" x14ac:dyDescent="0.3">
      <c r="A1085" s="23" t="s">
        <v>14</v>
      </c>
      <c r="B1085" s="23" t="s">
        <v>7032</v>
      </c>
      <c r="C1085" s="23" t="s">
        <v>7034</v>
      </c>
      <c r="D1085" s="23" t="s">
        <v>7056</v>
      </c>
      <c r="E1085" s="23" t="s">
        <v>7057</v>
      </c>
      <c r="F1085" s="27">
        <v>0.3</v>
      </c>
      <c r="G1085" s="24">
        <v>1</v>
      </c>
      <c r="H1085" s="25">
        <v>56.430100000000003</v>
      </c>
      <c r="I1085" s="25">
        <v>23.341000000000001</v>
      </c>
      <c r="J1085" s="26">
        <v>806</v>
      </c>
      <c r="K1085" s="26">
        <v>242</v>
      </c>
      <c r="L1085" s="27">
        <v>0.41360000000000002</v>
      </c>
      <c r="M1085" s="28">
        <v>1.1512283699999999</v>
      </c>
      <c r="N1085" s="29">
        <v>0.75</v>
      </c>
      <c r="O1085" s="31" t="s">
        <v>42</v>
      </c>
      <c r="P1085" s="31">
        <v>0.34852196289999998</v>
      </c>
      <c r="Q1085" s="31">
        <v>0.3</v>
      </c>
      <c r="R1085" s="42">
        <v>0.34</v>
      </c>
      <c r="S1085" s="27">
        <f>IF(A1085="placement",MIN(P1085,IF(R1085="",Q1085,R1085)),"")</f>
        <v>0.34</v>
      </c>
      <c r="T1085" s="28">
        <f>IF($A1085="placement",S1085*J1085,"")</f>
        <v>274.04000000000002</v>
      </c>
      <c r="U1085" s="26">
        <f>IF($A1085="placement",T1085,IF($A1085="site",SUMIF($C:$C,$C1085,$T:$T),IF($A1085="user",SUMIF($B:$B,$B1085,$T:$T),SUM($T:$T))))</f>
        <v>274.04000000000002</v>
      </c>
      <c r="V1085" s="27">
        <f>U1085/J1085</f>
        <v>0.34</v>
      </c>
    </row>
    <row r="1086" spans="1:22" hidden="1" x14ac:dyDescent="0.3">
      <c r="A1086" s="23" t="s">
        <v>14</v>
      </c>
      <c r="B1086" s="23" t="s">
        <v>9958</v>
      </c>
      <c r="C1086" s="23" t="s">
        <v>9959</v>
      </c>
      <c r="D1086" s="23" t="s">
        <v>9960</v>
      </c>
      <c r="E1086" s="23" t="s">
        <v>9961</v>
      </c>
      <c r="F1086" s="27">
        <v>0.25</v>
      </c>
      <c r="G1086" s="24">
        <v>1</v>
      </c>
      <c r="H1086" s="25">
        <v>49.3474</v>
      </c>
      <c r="I1086" s="25">
        <v>12.526400000000001</v>
      </c>
      <c r="J1086" s="26">
        <v>805</v>
      </c>
      <c r="K1086" s="26">
        <v>201</v>
      </c>
      <c r="L1086" s="27">
        <v>0.25380000000000003</v>
      </c>
      <c r="M1086" s="28">
        <v>2.1410334799999999</v>
      </c>
      <c r="N1086" s="29">
        <v>1.25</v>
      </c>
      <c r="O1086" s="31" t="s">
        <v>12</v>
      </c>
      <c r="P1086" s="31">
        <v>0.41616980170000001</v>
      </c>
      <c r="Q1086" s="31">
        <v>0.25</v>
      </c>
      <c r="R1086" s="42"/>
      <c r="S1086" s="27">
        <f>IF(A1086="placement",MIN(P1086,IF(R1086="",Q1086,R1086)),"")</f>
        <v>0.25</v>
      </c>
      <c r="T1086" s="28">
        <f>IF($A1086="placement",S1086*J1086,"")</f>
        <v>201.25</v>
      </c>
      <c r="U1086" s="26">
        <f>IF($A1086="placement",T1086,IF($A1086="site",SUMIF($C:$C,$C1086,$T:$T),IF($A1086="user",SUMIF($B:$B,$B1086,$T:$T),SUM($T:$T))))</f>
        <v>201.25</v>
      </c>
      <c r="V1086" s="27">
        <f>U1086/J1086</f>
        <v>0.25</v>
      </c>
    </row>
    <row r="1087" spans="1:22" hidden="1" x14ac:dyDescent="0.3">
      <c r="A1087" s="23" t="s">
        <v>14</v>
      </c>
      <c r="B1087" s="23" t="s">
        <v>277</v>
      </c>
      <c r="C1087" s="23" t="s">
        <v>279</v>
      </c>
      <c r="D1087" s="23" t="s">
        <v>412</v>
      </c>
      <c r="E1087" s="23" t="s">
        <v>413</v>
      </c>
      <c r="F1087" s="27">
        <v>0.25</v>
      </c>
      <c r="G1087" s="24">
        <v>1</v>
      </c>
      <c r="H1087" s="25">
        <v>38.645899999999997</v>
      </c>
      <c r="I1087" s="25">
        <v>10.0749</v>
      </c>
      <c r="J1087" s="26">
        <v>804</v>
      </c>
      <c r="K1087" s="26">
        <v>194</v>
      </c>
      <c r="L1087" s="27">
        <v>0.26069999999999999</v>
      </c>
      <c r="M1087" s="28">
        <v>2.66084312</v>
      </c>
      <c r="N1087" s="46">
        <v>2</v>
      </c>
      <c r="O1087" s="31" t="s">
        <v>12</v>
      </c>
      <c r="P1087" s="31">
        <v>0.2483585421</v>
      </c>
      <c r="Q1087" s="31">
        <v>0.24835854205601501</v>
      </c>
      <c r="R1087" s="42"/>
      <c r="S1087" s="27">
        <f>IF(A1087="placement",MIN(P1087,IF(R1087="",Q1087,R1087)),"")</f>
        <v>0.24835854205601501</v>
      </c>
      <c r="T1087" s="28">
        <f>IF($A1087="placement",S1087*J1087,"")</f>
        <v>199.68026781303607</v>
      </c>
      <c r="U1087" s="26">
        <f>IF($A1087="placement",T1087,IF($A1087="site",SUMIF($C:$C,$C1087,$T:$T),IF($A1087="user",SUMIF($B:$B,$B1087,$T:$T),SUM($T:$T))))</f>
        <v>199.68026781303607</v>
      </c>
      <c r="V1087" s="27">
        <f>U1087/J1087</f>
        <v>0.24835854205601501</v>
      </c>
    </row>
    <row r="1088" spans="1:22" x14ac:dyDescent="0.3">
      <c r="A1088" s="23" t="s">
        <v>14</v>
      </c>
      <c r="B1088" s="23" t="s">
        <v>7257</v>
      </c>
      <c r="C1088" s="23" t="s">
        <v>7258</v>
      </c>
      <c r="D1088" s="32" t="s">
        <v>7276</v>
      </c>
      <c r="E1088" s="23" t="s">
        <v>7277</v>
      </c>
      <c r="F1088" s="27">
        <v>0.25</v>
      </c>
      <c r="G1088" s="24">
        <v>1</v>
      </c>
      <c r="H1088" s="25">
        <v>67.6858</v>
      </c>
      <c r="I1088" s="25">
        <v>25.359300000000001</v>
      </c>
      <c r="J1088" s="26">
        <v>803</v>
      </c>
      <c r="K1088" s="26">
        <v>201</v>
      </c>
      <c r="L1088" s="27">
        <v>0.37469999999999998</v>
      </c>
      <c r="M1088" s="28">
        <v>1.0552508199999999</v>
      </c>
      <c r="N1088" s="29">
        <v>0.25</v>
      </c>
      <c r="O1088" s="31" t="s">
        <v>12</v>
      </c>
      <c r="P1088" s="31">
        <v>0.7630895003</v>
      </c>
      <c r="Q1088" s="31">
        <v>0.25</v>
      </c>
      <c r="R1088" s="42">
        <v>0.3</v>
      </c>
      <c r="S1088" s="27">
        <f>IF(A1088="placement",MIN(P1088,IF(R1088="",Q1088,R1088)),"")</f>
        <v>0.3</v>
      </c>
      <c r="T1088" s="28">
        <f>IF($A1088="placement",S1088*J1088,"")</f>
        <v>240.89999999999998</v>
      </c>
      <c r="U1088" s="26">
        <f>IF($A1088="placement",T1088,IF($A1088="site",SUMIF($C:$C,$C1088,$T:$T),IF($A1088="user",SUMIF($B:$B,$B1088,$T:$T),SUM($T:$T))))</f>
        <v>240.89999999999998</v>
      </c>
      <c r="V1088" s="27">
        <f>U1088/J1088</f>
        <v>0.3</v>
      </c>
    </row>
    <row r="1089" spans="1:22" x14ac:dyDescent="0.3">
      <c r="A1089" s="23" t="s">
        <v>14</v>
      </c>
      <c r="B1089" s="23" t="s">
        <v>9013</v>
      </c>
      <c r="C1089" s="23" t="s">
        <v>9015</v>
      </c>
      <c r="D1089" s="23" t="s">
        <v>9044</v>
      </c>
      <c r="E1089" s="23" t="s">
        <v>9045</v>
      </c>
      <c r="F1089" s="27">
        <v>0.15</v>
      </c>
      <c r="G1089" s="24">
        <v>1</v>
      </c>
      <c r="H1089" s="25">
        <v>152.2953</v>
      </c>
      <c r="I1089" s="25">
        <v>21.4312</v>
      </c>
      <c r="J1089" s="26">
        <v>802</v>
      </c>
      <c r="K1089" s="26">
        <v>120</v>
      </c>
      <c r="L1089" s="27">
        <v>0.14069999999999999</v>
      </c>
      <c r="M1089" s="28">
        <v>1.2476981199999999</v>
      </c>
      <c r="N1089" s="29">
        <v>1</v>
      </c>
      <c r="O1089" s="31" t="s">
        <v>42</v>
      </c>
      <c r="P1089" s="31">
        <v>0.1985240771</v>
      </c>
      <c r="Q1089" s="31">
        <v>0.15</v>
      </c>
      <c r="R1089" s="42">
        <v>0.18</v>
      </c>
      <c r="S1089" s="27">
        <f>IF(A1089="placement",MIN(P1089,IF(R1089="",Q1089,R1089)),"")</f>
        <v>0.18</v>
      </c>
      <c r="T1089" s="28">
        <f>IF($A1089="placement",S1089*J1089,"")</f>
        <v>144.35999999999999</v>
      </c>
      <c r="U1089" s="26">
        <f>IF($A1089="placement",T1089,IF($A1089="site",SUMIF($C:$C,$C1089,$T:$T),IF($A1089="user",SUMIF($B:$B,$B1089,$T:$T),SUM($T:$T))))</f>
        <v>144.35999999999999</v>
      </c>
      <c r="V1089" s="27">
        <f>U1089/J1089</f>
        <v>0.18</v>
      </c>
    </row>
    <row r="1090" spans="1:22" hidden="1" x14ac:dyDescent="0.3">
      <c r="A1090" s="23" t="s">
        <v>14</v>
      </c>
      <c r="B1090" s="23" t="s">
        <v>7909</v>
      </c>
      <c r="C1090" s="23" t="s">
        <v>7910</v>
      </c>
      <c r="D1090" s="23" t="s">
        <v>7929</v>
      </c>
      <c r="E1090" s="23" t="s">
        <v>7930</v>
      </c>
      <c r="F1090" s="27">
        <v>0.25</v>
      </c>
      <c r="G1090" s="24">
        <v>0</v>
      </c>
      <c r="H1090" s="25">
        <v>274.69049999999999</v>
      </c>
      <c r="I1090" s="25">
        <v>67.312600000000003</v>
      </c>
      <c r="J1090" s="26">
        <v>798</v>
      </c>
      <c r="K1090" s="26">
        <v>91</v>
      </c>
      <c r="L1090" s="27">
        <v>0.245</v>
      </c>
      <c r="M1090" s="28">
        <v>0.39510822000000001</v>
      </c>
      <c r="N1090" s="29">
        <v>0.35</v>
      </c>
      <c r="O1090" s="31" t="s">
        <v>42</v>
      </c>
      <c r="P1090" s="31">
        <v>0.1141667488</v>
      </c>
      <c r="Q1090" s="31">
        <v>0.11416674880465701</v>
      </c>
      <c r="R1090" s="42"/>
      <c r="S1090" s="27">
        <f>IF(A1090="placement",MIN(P1090,IF(R1090="",Q1090,R1090)),"")</f>
        <v>0.1141667488</v>
      </c>
      <c r="T1090" s="28">
        <f>IF($A1090="placement",S1090*J1090,"")</f>
        <v>91.105065542399998</v>
      </c>
      <c r="U1090" s="23">
        <f>IF($A1090="placement",T1090,IF($A1090="site",SUMIF($C:$C,$C1090,$T:$T),IF($A1090="user",SUMIF($B:$B,$B1090,$T:$T),SUM($T:$T))))</f>
        <v>91.105065542399998</v>
      </c>
      <c r="V1090" s="27">
        <f>U1090/J1090</f>
        <v>0.1141667488</v>
      </c>
    </row>
    <row r="1091" spans="1:22" x14ac:dyDescent="0.3">
      <c r="A1091" s="23" t="s">
        <v>14</v>
      </c>
      <c r="B1091" s="23" t="s">
        <v>5211</v>
      </c>
      <c r="C1091" s="23" t="s">
        <v>5213</v>
      </c>
      <c r="D1091" s="23" t="s">
        <v>5337</v>
      </c>
      <c r="E1091" s="23" t="s">
        <v>5338</v>
      </c>
      <c r="F1091" s="27">
        <v>0.25</v>
      </c>
      <c r="G1091" s="24">
        <v>1</v>
      </c>
      <c r="H1091" s="25">
        <v>116.3031</v>
      </c>
      <c r="I1091" s="25">
        <v>22.126999999999999</v>
      </c>
      <c r="J1091" s="26">
        <v>794</v>
      </c>
      <c r="K1091" s="26">
        <v>198</v>
      </c>
      <c r="L1091" s="27">
        <v>0.1903</v>
      </c>
      <c r="M1091" s="28">
        <v>1.1954367299999999</v>
      </c>
      <c r="N1091" s="29">
        <v>0.8</v>
      </c>
      <c r="O1091" s="31" t="s">
        <v>42</v>
      </c>
      <c r="P1091" s="31">
        <v>0.33078850720000003</v>
      </c>
      <c r="Q1091" s="31">
        <v>0.25</v>
      </c>
      <c r="R1091" s="42">
        <v>0.3</v>
      </c>
      <c r="S1091" s="27">
        <f>IF(A1091="placement",MIN(P1091,IF(R1091="",Q1091,R1091)),"")</f>
        <v>0.3</v>
      </c>
      <c r="T1091" s="28">
        <f>IF($A1091="placement",S1091*J1091,"")</f>
        <v>238.2</v>
      </c>
      <c r="U1091" s="26">
        <f>IF($A1091="placement",T1091,IF($A1091="site",SUMIF($C:$C,$C1091,$T:$T),IF($A1091="user",SUMIF($B:$B,$B1091,$T:$T),SUM($T:$T))))</f>
        <v>238.2</v>
      </c>
      <c r="V1091" s="27">
        <f>U1091/J1091</f>
        <v>0.3</v>
      </c>
    </row>
    <row r="1092" spans="1:22" hidden="1" x14ac:dyDescent="0.3">
      <c r="A1092" s="17" t="s">
        <v>13</v>
      </c>
      <c r="B1092" s="17" t="s">
        <v>8286</v>
      </c>
      <c r="C1092" s="17" t="s">
        <v>8287</v>
      </c>
      <c r="D1092" s="17" t="s">
        <v>9898</v>
      </c>
      <c r="E1092" s="17"/>
      <c r="F1092" s="18">
        <v>0.2596</v>
      </c>
      <c r="G1092" s="36">
        <v>0.87987559999999998</v>
      </c>
      <c r="H1092" s="37">
        <v>314.5745</v>
      </c>
      <c r="I1092" s="37">
        <v>23.074200000000001</v>
      </c>
      <c r="J1092" s="19">
        <v>794</v>
      </c>
      <c r="K1092" s="19">
        <v>101</v>
      </c>
      <c r="L1092" s="18">
        <v>7.3400000000000007E-2</v>
      </c>
      <c r="M1092" s="20">
        <v>1.1464851</v>
      </c>
      <c r="N1092" s="21">
        <v>1</v>
      </c>
      <c r="O1092" s="22"/>
      <c r="P1092" s="22">
        <v>0.1277688645</v>
      </c>
      <c r="Q1092" s="22">
        <v>0.12776886451376601</v>
      </c>
      <c r="R1092" s="43"/>
      <c r="S1092" s="18" t="str">
        <f>IF(A1092="placement",MIN(P1092,IF(R1092="",Q1092,R1092)),"")</f>
        <v/>
      </c>
      <c r="T1092" s="20" t="str">
        <f>IF($A1092="placement",S1092*J1092,"")</f>
        <v/>
      </c>
      <c r="U1092" s="19">
        <f>IF($A1092="placement",T1092,IF($A1092="site",SUMIF($C:$C,$C1092,$T:$T),IF($A1092="user",SUMIF($B:$B,$B1092,$T:$T),SUM($T:$T))))</f>
        <v>101.3010863729364</v>
      </c>
      <c r="V1092" s="18">
        <f>U1092/J1092</f>
        <v>0.12758323220772846</v>
      </c>
    </row>
    <row r="1093" spans="1:22" hidden="1" x14ac:dyDescent="0.3">
      <c r="A1093" s="11" t="s">
        <v>10</v>
      </c>
      <c r="B1093" s="11" t="s">
        <v>8286</v>
      </c>
      <c r="C1093" s="11" t="s">
        <v>9898</v>
      </c>
      <c r="D1093" s="11" t="s">
        <v>9898</v>
      </c>
      <c r="E1093" s="11"/>
      <c r="F1093" s="12">
        <v>0.2596</v>
      </c>
      <c r="G1093" s="33">
        <v>0.87987559999999998</v>
      </c>
      <c r="H1093" s="34">
        <v>314.5745</v>
      </c>
      <c r="I1093" s="34">
        <v>23.074200000000001</v>
      </c>
      <c r="J1093" s="13">
        <v>794</v>
      </c>
      <c r="K1093" s="13">
        <v>101</v>
      </c>
      <c r="L1093" s="12">
        <v>7.3400000000000007E-2</v>
      </c>
      <c r="M1093" s="14">
        <v>1.1464851</v>
      </c>
      <c r="N1093" s="15">
        <v>1</v>
      </c>
      <c r="O1093" s="16"/>
      <c r="P1093" s="16">
        <v>0.1277688645</v>
      </c>
      <c r="Q1093" s="16">
        <v>0.12776886451376601</v>
      </c>
      <c r="R1093" s="44"/>
      <c r="S1093" s="12" t="str">
        <f>IF(A1093="placement",MIN(P1093,IF(R1093="",Q1093,R1093)),"")</f>
        <v/>
      </c>
      <c r="T1093" s="14" t="str">
        <f>IF($A1093="placement",S1093*J1093,"")</f>
        <v/>
      </c>
      <c r="U1093" s="13">
        <f>IF($A1093="placement",T1093,IF($A1093="site",SUMIF($C:$C,$C1093,$T:$T),IF($A1093="user",SUMIF($B:$B,$B1093,$T:$T),SUM($T:$T))))</f>
        <v>101.3010863729364</v>
      </c>
      <c r="V1093" s="12">
        <f>U1093/J1093</f>
        <v>0.12758323220772846</v>
      </c>
    </row>
    <row r="1094" spans="1:22" hidden="1" x14ac:dyDescent="0.3">
      <c r="A1094" s="23" t="s">
        <v>14</v>
      </c>
      <c r="B1094" s="23" t="s">
        <v>4298</v>
      </c>
      <c r="C1094" s="23" t="s">
        <v>4299</v>
      </c>
      <c r="D1094" s="23" t="s">
        <v>4322</v>
      </c>
      <c r="E1094" s="23" t="s">
        <v>4323</v>
      </c>
      <c r="F1094" s="27">
        <v>0.15</v>
      </c>
      <c r="G1094" s="24">
        <v>1</v>
      </c>
      <c r="H1094" s="25">
        <v>218.68889999999999</v>
      </c>
      <c r="I1094" s="25">
        <v>33.837400000000002</v>
      </c>
      <c r="J1094" s="26">
        <v>793</v>
      </c>
      <c r="K1094" s="26">
        <v>119</v>
      </c>
      <c r="L1094" s="27">
        <v>0.1547</v>
      </c>
      <c r="M1094" s="28">
        <v>0.78082554000000004</v>
      </c>
      <c r="N1094" s="29">
        <v>0.6</v>
      </c>
      <c r="O1094" s="31" t="s">
        <v>42</v>
      </c>
      <c r="P1094" s="31">
        <v>0.23158251590000001</v>
      </c>
      <c r="Q1094" s="31">
        <v>0.15</v>
      </c>
      <c r="R1094" s="42"/>
      <c r="S1094" s="27">
        <f>IF(A1094="placement",MIN(P1094,IF(R1094="",Q1094,R1094)),"")</f>
        <v>0.15</v>
      </c>
      <c r="T1094" s="28">
        <f>IF($A1094="placement",S1094*J1094,"")</f>
        <v>118.94999999999999</v>
      </c>
      <c r="U1094" s="26">
        <f>IF($A1094="placement",T1094,IF($A1094="site",SUMIF($C:$C,$C1094,$T:$T),IF($A1094="user",SUMIF($B:$B,$B1094,$T:$T),SUM($T:$T))))</f>
        <v>118.94999999999999</v>
      </c>
      <c r="V1094" s="27">
        <f>U1094/J1094</f>
        <v>0.15</v>
      </c>
    </row>
    <row r="1095" spans="1:22" hidden="1" x14ac:dyDescent="0.3">
      <c r="A1095" s="23" t="s">
        <v>14</v>
      </c>
      <c r="B1095" s="23" t="s">
        <v>4894</v>
      </c>
      <c r="C1095" s="23" t="s">
        <v>4896</v>
      </c>
      <c r="D1095" s="32" t="s">
        <v>10929</v>
      </c>
      <c r="E1095" s="23" t="s">
        <v>10930</v>
      </c>
      <c r="F1095" s="27">
        <v>0.25</v>
      </c>
      <c r="G1095" s="24">
        <v>1</v>
      </c>
      <c r="H1095" s="25">
        <v>208.8389</v>
      </c>
      <c r="I1095" s="25">
        <v>19.777799999999999</v>
      </c>
      <c r="J1095" s="26">
        <v>792</v>
      </c>
      <c r="K1095" s="26">
        <v>196</v>
      </c>
      <c r="L1095" s="27">
        <v>9.4700000000000006E-2</v>
      </c>
      <c r="M1095" s="28">
        <v>1.3346460099999999</v>
      </c>
      <c r="N1095" s="29">
        <v>1</v>
      </c>
      <c r="O1095" s="31" t="s">
        <v>12</v>
      </c>
      <c r="P1095" s="31">
        <v>0.2507376563</v>
      </c>
      <c r="Q1095" s="31">
        <v>0.25</v>
      </c>
      <c r="R1095" s="42"/>
      <c r="S1095" s="27">
        <f>IF(A1095="placement",MIN(P1095,IF(R1095="",Q1095,R1095)),"")</f>
        <v>0.25</v>
      </c>
      <c r="T1095" s="28">
        <f>IF($A1095="placement",S1095*J1095,"")</f>
        <v>198</v>
      </c>
      <c r="U1095" s="26">
        <f>IF($A1095="placement",T1095,IF($A1095="site",SUMIF($C:$C,$C1095,$T:$T),IF($A1095="user",SUMIF($B:$B,$B1095,$T:$T),SUM($T:$T))))</f>
        <v>198</v>
      </c>
      <c r="V1095" s="27">
        <f>U1095/J1095</f>
        <v>0.25</v>
      </c>
    </row>
    <row r="1096" spans="1:22" hidden="1" x14ac:dyDescent="0.3">
      <c r="A1096" s="23" t="s">
        <v>14</v>
      </c>
      <c r="B1096" s="23" t="s">
        <v>5764</v>
      </c>
      <c r="C1096" s="23" t="s">
        <v>5766</v>
      </c>
      <c r="D1096" s="32" t="s">
        <v>5791</v>
      </c>
      <c r="E1096" s="23" t="s">
        <v>5792</v>
      </c>
      <c r="F1096" s="27">
        <v>0.25</v>
      </c>
      <c r="G1096" s="24">
        <v>1</v>
      </c>
      <c r="H1096" s="25">
        <v>100.1369</v>
      </c>
      <c r="I1096" s="25">
        <v>26.134599999999999</v>
      </c>
      <c r="J1096" s="26">
        <v>790</v>
      </c>
      <c r="K1096" s="26">
        <v>197</v>
      </c>
      <c r="L1096" s="27">
        <v>0.26100000000000001</v>
      </c>
      <c r="M1096" s="28">
        <v>1.00738565</v>
      </c>
      <c r="N1096" s="29">
        <v>0.7</v>
      </c>
      <c r="O1096" s="31" t="s">
        <v>12</v>
      </c>
      <c r="P1096" s="31">
        <v>0.3051320542</v>
      </c>
      <c r="Q1096" s="31">
        <v>0.249999999999999</v>
      </c>
      <c r="R1096" s="42"/>
      <c r="S1096" s="27">
        <f>IF(A1096="placement",MIN(P1096,IF(R1096="",Q1096,R1096)),"")</f>
        <v>0.249999999999999</v>
      </c>
      <c r="T1096" s="28">
        <f>IF($A1096="placement",S1096*J1096,"")</f>
        <v>197.4999999999992</v>
      </c>
      <c r="U1096" s="26">
        <f>IF($A1096="placement",T1096,IF($A1096="site",SUMIF($C:$C,$C1096,$T:$T),IF($A1096="user",SUMIF($B:$B,$B1096,$T:$T),SUM($T:$T))))</f>
        <v>197.4999999999992</v>
      </c>
      <c r="V1096" s="27">
        <f>U1096/J1096</f>
        <v>0.249999999999999</v>
      </c>
    </row>
    <row r="1097" spans="1:22" hidden="1" x14ac:dyDescent="0.3">
      <c r="A1097" s="23" t="s">
        <v>14</v>
      </c>
      <c r="B1097" s="23" t="s">
        <v>10249</v>
      </c>
      <c r="C1097" s="23" t="s">
        <v>10250</v>
      </c>
      <c r="D1097" s="23" t="s">
        <v>10257</v>
      </c>
      <c r="E1097" s="23" t="s">
        <v>10258</v>
      </c>
      <c r="F1097" s="27">
        <v>0.25</v>
      </c>
      <c r="G1097" s="24">
        <v>1</v>
      </c>
      <c r="H1097" s="25">
        <v>44.715600000000002</v>
      </c>
      <c r="I1097" s="25">
        <v>17.1584</v>
      </c>
      <c r="J1097" s="26">
        <v>789</v>
      </c>
      <c r="K1097" s="26">
        <v>197</v>
      </c>
      <c r="L1097" s="27">
        <v>0.38369999999999999</v>
      </c>
      <c r="M1097" s="28">
        <v>1.53309549</v>
      </c>
      <c r="N1097" s="29">
        <v>1.5</v>
      </c>
      <c r="O1097" s="31" t="s">
        <v>42</v>
      </c>
      <c r="P1097" s="31">
        <v>2.15873655E-2</v>
      </c>
      <c r="Q1097" s="31">
        <v>2.1587365549061599E-2</v>
      </c>
      <c r="R1097" s="42"/>
      <c r="S1097" s="27">
        <f>IF(A1097="placement",MIN(P1097,IF(R1097="",Q1097,R1097)),"")</f>
        <v>2.15873655E-2</v>
      </c>
      <c r="T1097" s="28">
        <f>IF($A1097="placement",S1097*J1097,"")</f>
        <v>17.0324313795</v>
      </c>
      <c r="U1097" s="26">
        <f>IF($A1097="placement",T1097,IF($A1097="site",SUMIF($C:$C,$C1097,$T:$T),IF($A1097="user",SUMIF($B:$B,$B1097,$T:$T),SUM($T:$T))))</f>
        <v>17.0324313795</v>
      </c>
      <c r="V1097" s="27">
        <f>U1097/J1097</f>
        <v>2.15873655E-2</v>
      </c>
    </row>
    <row r="1098" spans="1:22" hidden="1" x14ac:dyDescent="0.3">
      <c r="A1098" s="23" t="s">
        <v>14</v>
      </c>
      <c r="B1098" s="23" t="s">
        <v>53</v>
      </c>
      <c r="C1098" s="23" t="s">
        <v>55</v>
      </c>
      <c r="D1098" s="23" t="s">
        <v>103</v>
      </c>
      <c r="E1098" s="23" t="s">
        <v>104</v>
      </c>
      <c r="F1098" s="27">
        <v>0.15</v>
      </c>
      <c r="G1098" s="24">
        <v>1</v>
      </c>
      <c r="H1098" s="25">
        <v>410.47140000000002</v>
      </c>
      <c r="I1098" s="25">
        <v>84.929400000000001</v>
      </c>
      <c r="J1098" s="26">
        <v>788</v>
      </c>
      <c r="K1098" s="26">
        <v>118</v>
      </c>
      <c r="L1098" s="27">
        <v>0.2069</v>
      </c>
      <c r="M1098" s="28">
        <v>0.30919208999999998</v>
      </c>
      <c r="N1098" s="29">
        <v>0.1</v>
      </c>
      <c r="O1098" s="31" t="s">
        <v>42</v>
      </c>
      <c r="P1098" s="31">
        <v>0.67657646429999996</v>
      </c>
      <c r="Q1098" s="31">
        <v>0.15</v>
      </c>
      <c r="R1098" s="42"/>
      <c r="S1098" s="27">
        <f>IF(A1098="placement",MIN(P1098,IF(R1098="",Q1098,R1098)),"")</f>
        <v>0.15</v>
      </c>
      <c r="T1098" s="28">
        <f>IF($A1098="placement",S1098*J1098,"")</f>
        <v>118.19999999999999</v>
      </c>
      <c r="U1098" s="26">
        <f>IF($A1098="placement",T1098,IF($A1098="site",SUMIF($C:$C,$C1098,$T:$T),IF($A1098="user",SUMIF($B:$B,$B1098,$T:$T),SUM($T:$T))))</f>
        <v>118.19999999999999</v>
      </c>
      <c r="V1098" s="27">
        <f>U1098/J1098</f>
        <v>0.15</v>
      </c>
    </row>
    <row r="1099" spans="1:22" x14ac:dyDescent="0.3">
      <c r="A1099" s="23" t="s">
        <v>14</v>
      </c>
      <c r="B1099" s="23" t="s">
        <v>183</v>
      </c>
      <c r="C1099" s="23" t="s">
        <v>185</v>
      </c>
      <c r="D1099" s="23" t="s">
        <v>198</v>
      </c>
      <c r="E1099" s="23" t="s">
        <v>199</v>
      </c>
      <c r="F1099" s="27">
        <v>0.05</v>
      </c>
      <c r="G1099" s="24">
        <v>1</v>
      </c>
      <c r="H1099" s="25">
        <v>124.04900000000001</v>
      </c>
      <c r="I1099" s="25">
        <v>4.1657999999999999</v>
      </c>
      <c r="J1099" s="26">
        <v>787</v>
      </c>
      <c r="K1099" s="26">
        <v>39</v>
      </c>
      <c r="L1099" s="27">
        <v>3.3599999999999998E-2</v>
      </c>
      <c r="M1099" s="28">
        <v>6.2998045300000003</v>
      </c>
      <c r="N1099" s="29">
        <v>5</v>
      </c>
      <c r="O1099" s="31" t="s">
        <v>70</v>
      </c>
      <c r="P1099" s="31">
        <v>0.20632458100000001</v>
      </c>
      <c r="Q1099" s="31">
        <v>4.9999999999999899E-2</v>
      </c>
      <c r="R1099" s="42">
        <v>0.2</v>
      </c>
      <c r="S1099" s="27">
        <f>IF(A1099="placement",MIN(P1099,IF(R1099="",Q1099,R1099)),"")</f>
        <v>0.2</v>
      </c>
      <c r="T1099" s="28">
        <f>IF($A1099="placement",S1099*J1099,"")</f>
        <v>157.4</v>
      </c>
      <c r="U1099" s="26">
        <f>IF($A1099="placement",T1099,IF($A1099="site",SUMIF($C:$C,$C1099,$T:$T),IF($A1099="user",SUMIF($B:$B,$B1099,$T:$T),SUM($T:$T))))</f>
        <v>157.4</v>
      </c>
      <c r="V1099" s="27">
        <f>U1099/J1099</f>
        <v>0.2</v>
      </c>
    </row>
    <row r="1100" spans="1:22" hidden="1" x14ac:dyDescent="0.3">
      <c r="A1100" s="23" t="s">
        <v>14</v>
      </c>
      <c r="B1100" s="23" t="s">
        <v>3674</v>
      </c>
      <c r="C1100" s="23" t="s">
        <v>3676</v>
      </c>
      <c r="D1100" s="23" t="s">
        <v>3677</v>
      </c>
      <c r="E1100" s="23" t="s">
        <v>3678</v>
      </c>
      <c r="F1100" s="27">
        <v>0.25</v>
      </c>
      <c r="G1100" s="24">
        <v>1</v>
      </c>
      <c r="H1100" s="25">
        <v>167.3134</v>
      </c>
      <c r="I1100" s="25">
        <v>14.350099999999999</v>
      </c>
      <c r="J1100" s="26">
        <v>787</v>
      </c>
      <c r="K1100" s="26">
        <v>141</v>
      </c>
      <c r="L1100" s="27">
        <v>8.5800000000000001E-2</v>
      </c>
      <c r="M1100" s="28">
        <v>1.8278550099999999</v>
      </c>
      <c r="N1100" s="29">
        <v>1.5</v>
      </c>
      <c r="O1100" s="31" t="s">
        <v>12</v>
      </c>
      <c r="P1100" s="31">
        <v>0.17936598409999999</v>
      </c>
      <c r="Q1100" s="31">
        <v>0.17936598406559101</v>
      </c>
      <c r="R1100" s="42"/>
      <c r="S1100" s="27">
        <f>IF(A1100="placement",MIN(P1100,IF(R1100="",Q1100,R1100)),"")</f>
        <v>0.17936598406559101</v>
      </c>
      <c r="T1100" s="28">
        <f>IF($A1100="placement",S1100*J1100,"")</f>
        <v>141.16102945962012</v>
      </c>
      <c r="U1100" s="26">
        <f>IF($A1100="placement",T1100,IF($A1100="site",SUMIF($C:$C,$C1100,$T:$T),IF($A1100="user",SUMIF($B:$B,$B1100,$T:$T),SUM($T:$T))))</f>
        <v>141.16102945962012</v>
      </c>
      <c r="V1100" s="27">
        <f>U1100/J1100</f>
        <v>0.17936598406559101</v>
      </c>
    </row>
    <row r="1101" spans="1:22" hidden="1" x14ac:dyDescent="0.3">
      <c r="A1101" s="23" t="s">
        <v>14</v>
      </c>
      <c r="B1101" s="23" t="s">
        <v>4298</v>
      </c>
      <c r="C1101" s="23" t="s">
        <v>4299</v>
      </c>
      <c r="D1101" s="23" t="s">
        <v>4300</v>
      </c>
      <c r="E1101" s="23" t="s">
        <v>4301</v>
      </c>
      <c r="F1101" s="27">
        <v>0.15</v>
      </c>
      <c r="G1101" s="24">
        <v>1</v>
      </c>
      <c r="H1101" s="25">
        <v>208.76349999999999</v>
      </c>
      <c r="I1101" s="25">
        <v>40.030799999999999</v>
      </c>
      <c r="J1101" s="26">
        <v>787</v>
      </c>
      <c r="K1101" s="26">
        <v>118</v>
      </c>
      <c r="L1101" s="27">
        <v>0.1918</v>
      </c>
      <c r="M1101" s="28">
        <v>0.65527281999999998</v>
      </c>
      <c r="N1101" s="29">
        <v>0.5</v>
      </c>
      <c r="O1101" s="31" t="s">
        <v>42</v>
      </c>
      <c r="P1101" s="31">
        <v>0.23695903879999999</v>
      </c>
      <c r="Q1101" s="31">
        <v>0.15</v>
      </c>
      <c r="R1101" s="42"/>
      <c r="S1101" s="27">
        <f>IF(A1101="placement",MIN(P1101,IF(R1101="",Q1101,R1101)),"")</f>
        <v>0.15</v>
      </c>
      <c r="T1101" s="28">
        <f>IF($A1101="placement",S1101*J1101,"")</f>
        <v>118.05</v>
      </c>
      <c r="U1101" s="26">
        <f>IF($A1101="placement",T1101,IF($A1101="site",SUMIF($C:$C,$C1101,$T:$T),IF($A1101="user",SUMIF($B:$B,$B1101,$T:$T),SUM($T:$T))))</f>
        <v>118.05</v>
      </c>
      <c r="V1101" s="27">
        <f>U1101/J1101</f>
        <v>0.15</v>
      </c>
    </row>
    <row r="1102" spans="1:22" hidden="1" x14ac:dyDescent="0.3">
      <c r="A1102" s="17" t="s">
        <v>13</v>
      </c>
      <c r="B1102" s="17" t="s">
        <v>6036</v>
      </c>
      <c r="C1102" s="17" t="s">
        <v>6038</v>
      </c>
      <c r="D1102" s="17" t="s">
        <v>9898</v>
      </c>
      <c r="E1102" s="17"/>
      <c r="F1102" s="18">
        <v>0.25230000000000002</v>
      </c>
      <c r="G1102" s="36">
        <v>0</v>
      </c>
      <c r="H1102" s="37">
        <v>114.6194</v>
      </c>
      <c r="I1102" s="37">
        <v>17.754200000000001</v>
      </c>
      <c r="J1102" s="19">
        <v>787</v>
      </c>
      <c r="K1102" s="19">
        <v>193</v>
      </c>
      <c r="L1102" s="18">
        <v>0.15490000000000001</v>
      </c>
      <c r="M1102" s="20">
        <v>1.4774443900000001</v>
      </c>
      <c r="N1102" s="21">
        <v>0.95937499999999998</v>
      </c>
      <c r="O1102" s="22"/>
      <c r="P1102" s="22">
        <v>0.35065237859999998</v>
      </c>
      <c r="Q1102" s="22">
        <v>0.25228751244784903</v>
      </c>
      <c r="R1102" s="43"/>
      <c r="S1102" s="18" t="str">
        <f>IF(A1102="placement",MIN(P1102,IF(R1102="",Q1102,R1102)),"")</f>
        <v/>
      </c>
      <c r="T1102" s="20" t="str">
        <f>IF($A1102="placement",S1102*J1102,"")</f>
        <v/>
      </c>
      <c r="U1102" s="19">
        <f>IF($A1102="placement",T1102,IF($A1102="site",SUMIF($C:$C,$C1102,$T:$T),IF($A1102="user",SUMIF($B:$B,$B1102,$T:$T),SUM($T:$T))))</f>
        <v>193.34870222068878</v>
      </c>
      <c r="V1102" s="18">
        <f>U1102/J1102</f>
        <v>0.24567814767558929</v>
      </c>
    </row>
    <row r="1103" spans="1:22" hidden="1" x14ac:dyDescent="0.3">
      <c r="A1103" s="11" t="s">
        <v>10</v>
      </c>
      <c r="B1103" s="11" t="s">
        <v>6036</v>
      </c>
      <c r="C1103" s="11" t="s">
        <v>9898</v>
      </c>
      <c r="D1103" s="11" t="s">
        <v>9898</v>
      </c>
      <c r="E1103" s="11"/>
      <c r="F1103" s="12">
        <v>0.25230000000000002</v>
      </c>
      <c r="G1103" s="33">
        <v>0</v>
      </c>
      <c r="H1103" s="34">
        <v>114.6194</v>
      </c>
      <c r="I1103" s="34">
        <v>17.754200000000001</v>
      </c>
      <c r="J1103" s="13">
        <v>787</v>
      </c>
      <c r="K1103" s="13">
        <v>193</v>
      </c>
      <c r="L1103" s="12">
        <v>0.15490000000000001</v>
      </c>
      <c r="M1103" s="14">
        <v>1.4774443900000001</v>
      </c>
      <c r="N1103" s="15">
        <v>0.95937499999999998</v>
      </c>
      <c r="O1103" s="16"/>
      <c r="P1103" s="16">
        <v>0.35065237859999998</v>
      </c>
      <c r="Q1103" s="16">
        <v>0.25228751244784903</v>
      </c>
      <c r="R1103" s="44"/>
      <c r="S1103" s="12" t="str">
        <f>IF(A1103="placement",MIN(P1103,IF(R1103="",Q1103,R1103)),"")</f>
        <v/>
      </c>
      <c r="T1103" s="14" t="str">
        <f>IF($A1103="placement",S1103*J1103,"")</f>
        <v/>
      </c>
      <c r="U1103" s="13">
        <f>IF($A1103="placement",T1103,IF($A1103="site",SUMIF($C:$C,$C1103,$T:$T),IF($A1103="user",SUMIF($B:$B,$B1103,$T:$T),SUM($T:$T))))</f>
        <v>193.34870222068878</v>
      </c>
      <c r="V1103" s="12">
        <f>U1103/J1103</f>
        <v>0.24567814767558929</v>
      </c>
    </row>
    <row r="1104" spans="1:22" hidden="1" x14ac:dyDescent="0.3">
      <c r="A1104" s="23" t="s">
        <v>14</v>
      </c>
      <c r="B1104" s="23" t="s">
        <v>7472</v>
      </c>
      <c r="C1104" s="23" t="s">
        <v>7473</v>
      </c>
      <c r="D1104" s="23" t="s">
        <v>7593</v>
      </c>
      <c r="E1104" s="23" t="s">
        <v>7594</v>
      </c>
      <c r="F1104" s="27">
        <v>0.05</v>
      </c>
      <c r="G1104" s="24">
        <v>1</v>
      </c>
      <c r="H1104" s="25">
        <v>159.3655</v>
      </c>
      <c r="I1104" s="25">
        <v>16.220400000000001</v>
      </c>
      <c r="J1104" s="26">
        <v>784</v>
      </c>
      <c r="K1104" s="26">
        <v>39</v>
      </c>
      <c r="L1104" s="27">
        <v>0.1018</v>
      </c>
      <c r="M1104" s="28">
        <v>1.61029522</v>
      </c>
      <c r="N1104" s="29">
        <v>1.5</v>
      </c>
      <c r="O1104" s="31" t="s">
        <v>70</v>
      </c>
      <c r="P1104" s="31">
        <v>6.84937875E-2</v>
      </c>
      <c r="Q1104" s="31">
        <v>4.9999999999999899E-2</v>
      </c>
      <c r="R1104" s="42"/>
      <c r="S1104" s="27">
        <f>IF(A1104="placement",MIN(P1104,IF(R1104="",Q1104,R1104)),"")</f>
        <v>4.9999999999999899E-2</v>
      </c>
      <c r="T1104" s="28">
        <f>IF($A1104="placement",S1104*J1104,"")</f>
        <v>39.199999999999918</v>
      </c>
      <c r="U1104" s="26">
        <f>IF($A1104="placement",T1104,IF($A1104="site",SUMIF($C:$C,$C1104,$T:$T),IF($A1104="user",SUMIF($B:$B,$B1104,$T:$T),SUM($T:$T))))</f>
        <v>39.199999999999918</v>
      </c>
      <c r="V1104" s="27">
        <f>U1104/J1104</f>
        <v>4.9999999999999892E-2</v>
      </c>
    </row>
    <row r="1105" spans="1:22" hidden="1" x14ac:dyDescent="0.3">
      <c r="A1105" s="23" t="s">
        <v>14</v>
      </c>
      <c r="B1105" s="23" t="s">
        <v>53</v>
      </c>
      <c r="C1105" s="23" t="s">
        <v>55</v>
      </c>
      <c r="D1105" s="23" t="s">
        <v>75</v>
      </c>
      <c r="E1105" s="23" t="s">
        <v>76</v>
      </c>
      <c r="F1105" s="27">
        <v>0.15</v>
      </c>
      <c r="G1105" s="24">
        <v>1</v>
      </c>
      <c r="H1105" s="25">
        <v>540.59299999999996</v>
      </c>
      <c r="I1105" s="25">
        <v>74.460899999999995</v>
      </c>
      <c r="J1105" s="26">
        <v>778</v>
      </c>
      <c r="K1105" s="26">
        <v>117</v>
      </c>
      <c r="L1105" s="27">
        <v>0.13769999999999999</v>
      </c>
      <c r="M1105" s="28">
        <v>0.34808284</v>
      </c>
      <c r="N1105" s="29">
        <v>0.1</v>
      </c>
      <c r="O1105" s="31" t="s">
        <v>42</v>
      </c>
      <c r="P1105" s="31">
        <v>0.71271206529999998</v>
      </c>
      <c r="Q1105" s="31">
        <v>0.15</v>
      </c>
      <c r="R1105" s="42"/>
      <c r="S1105" s="27">
        <f>IF(A1105="placement",MIN(P1105,IF(R1105="",Q1105,R1105)),"")</f>
        <v>0.15</v>
      </c>
      <c r="T1105" s="28">
        <f>IF($A1105="placement",S1105*J1105,"")</f>
        <v>116.69999999999999</v>
      </c>
      <c r="U1105" s="26">
        <f>IF($A1105="placement",T1105,IF($A1105="site",SUMIF($C:$C,$C1105,$T:$T),IF($A1105="user",SUMIF($B:$B,$B1105,$T:$T),SUM($T:$T))))</f>
        <v>116.69999999999999</v>
      </c>
      <c r="V1105" s="27">
        <f>U1105/J1105</f>
        <v>0.15</v>
      </c>
    </row>
    <row r="1106" spans="1:22" x14ac:dyDescent="0.3">
      <c r="A1106" s="23" t="s">
        <v>14</v>
      </c>
      <c r="B1106" s="23" t="s">
        <v>4820</v>
      </c>
      <c r="C1106" s="23" t="s">
        <v>4822</v>
      </c>
      <c r="D1106" s="23" t="s">
        <v>4841</v>
      </c>
      <c r="E1106" s="23" t="s">
        <v>4842</v>
      </c>
      <c r="F1106" s="27">
        <v>0.15</v>
      </c>
      <c r="G1106" s="24">
        <v>1</v>
      </c>
      <c r="H1106" s="25">
        <v>520.05039999999997</v>
      </c>
      <c r="I1106" s="25">
        <v>41.711599999999997</v>
      </c>
      <c r="J1106" s="26">
        <v>777</v>
      </c>
      <c r="K1106" s="26">
        <v>117</v>
      </c>
      <c r="L1106" s="27">
        <v>8.0199999999999994E-2</v>
      </c>
      <c r="M1106" s="28">
        <v>0.62114826000000001</v>
      </c>
      <c r="N1106" s="29">
        <v>0.5</v>
      </c>
      <c r="O1106" s="31" t="s">
        <v>42</v>
      </c>
      <c r="P1106" s="31">
        <v>0.19503919750000001</v>
      </c>
      <c r="Q1106" s="31">
        <v>0.15</v>
      </c>
      <c r="R1106" s="42">
        <v>0.18</v>
      </c>
      <c r="S1106" s="27">
        <f>IF(A1106="placement",MIN(P1106,IF(R1106="",Q1106,R1106)),"")</f>
        <v>0.18</v>
      </c>
      <c r="T1106" s="28">
        <f>IF($A1106="placement",S1106*J1106,"")</f>
        <v>139.85999999999999</v>
      </c>
      <c r="U1106" s="26">
        <f>IF($A1106="placement",T1106,IF($A1106="site",SUMIF($C:$C,$C1106,$T:$T),IF($A1106="user",SUMIF($B:$B,$B1106,$T:$T),SUM($T:$T))))</f>
        <v>139.85999999999999</v>
      </c>
      <c r="V1106" s="27">
        <f>U1106/J1106</f>
        <v>0.18</v>
      </c>
    </row>
    <row r="1107" spans="1:22" hidden="1" x14ac:dyDescent="0.3">
      <c r="A1107" s="23" t="s">
        <v>14</v>
      </c>
      <c r="B1107" s="23" t="s">
        <v>152</v>
      </c>
      <c r="C1107" s="23" t="s">
        <v>9945</v>
      </c>
      <c r="D1107" s="23" t="s">
        <v>9949</v>
      </c>
      <c r="E1107" s="23" t="s">
        <v>9950</v>
      </c>
      <c r="F1107" s="27">
        <v>0.25</v>
      </c>
      <c r="G1107" s="24">
        <v>1</v>
      </c>
      <c r="H1107" s="25">
        <v>47.374699999999997</v>
      </c>
      <c r="I1107" s="25">
        <v>18.959099999999999</v>
      </c>
      <c r="J1107" s="26">
        <v>776</v>
      </c>
      <c r="K1107" s="26">
        <v>190</v>
      </c>
      <c r="L1107" s="27">
        <v>0.4002</v>
      </c>
      <c r="M1107" s="28">
        <v>1.3651950799999999</v>
      </c>
      <c r="N1107" s="29">
        <v>1</v>
      </c>
      <c r="O1107" s="31" t="s">
        <v>12</v>
      </c>
      <c r="P1107" s="31">
        <v>0.26750395319999998</v>
      </c>
      <c r="Q1107" s="31">
        <v>0.25</v>
      </c>
      <c r="R1107" s="42"/>
      <c r="S1107" s="27">
        <f>IF(A1107="placement",MIN(P1107,IF(R1107="",Q1107,R1107)),"")</f>
        <v>0.25</v>
      </c>
      <c r="T1107" s="28">
        <f>IF($A1107="placement",S1107*J1107,"")</f>
        <v>194</v>
      </c>
      <c r="U1107" s="26">
        <f>IF($A1107="placement",T1107,IF($A1107="site",SUMIF($C:$C,$C1107,$T:$T),IF($A1107="user",SUMIF($B:$B,$B1107,$T:$T),SUM($T:$T))))</f>
        <v>194</v>
      </c>
      <c r="V1107" s="27">
        <f>U1107/J1107</f>
        <v>0.25</v>
      </c>
    </row>
    <row r="1108" spans="1:22" x14ac:dyDescent="0.3">
      <c r="A1108" s="23" t="s">
        <v>14</v>
      </c>
      <c r="B1108" s="23" t="s">
        <v>5690</v>
      </c>
      <c r="C1108" s="23" t="s">
        <v>5692</v>
      </c>
      <c r="D1108" s="23" t="s">
        <v>5695</v>
      </c>
      <c r="E1108" s="23" t="s">
        <v>5696</v>
      </c>
      <c r="F1108" s="27">
        <v>0.15</v>
      </c>
      <c r="G1108" s="24">
        <v>1</v>
      </c>
      <c r="H1108" s="25">
        <v>107.9423</v>
      </c>
      <c r="I1108" s="25">
        <v>21.538799999999998</v>
      </c>
      <c r="J1108" s="26">
        <v>775</v>
      </c>
      <c r="K1108" s="26">
        <v>115</v>
      </c>
      <c r="L1108" s="27">
        <v>0.19950000000000001</v>
      </c>
      <c r="M1108" s="28">
        <v>1.1993971000000001</v>
      </c>
      <c r="N1108" s="29">
        <v>1</v>
      </c>
      <c r="O1108" s="31" t="s">
        <v>42</v>
      </c>
      <c r="P1108" s="31">
        <v>0.16624777630000001</v>
      </c>
      <c r="Q1108" s="31">
        <v>0.149999999999999</v>
      </c>
      <c r="R1108" s="42">
        <v>0.16</v>
      </c>
      <c r="S1108" s="27">
        <f>IF(A1108="placement",MIN(P1108,IF(R1108="",Q1108,R1108)),"")</f>
        <v>0.16</v>
      </c>
      <c r="T1108" s="28">
        <f>IF($A1108="placement",S1108*J1108,"")</f>
        <v>124</v>
      </c>
      <c r="U1108" s="26">
        <f>IF($A1108="placement",T1108,IF($A1108="site",SUMIF($C:$C,$C1108,$T:$T),IF($A1108="user",SUMIF($B:$B,$B1108,$T:$T),SUM($T:$T))))</f>
        <v>124</v>
      </c>
      <c r="V1108" s="27">
        <f>U1108/J1108</f>
        <v>0.16</v>
      </c>
    </row>
    <row r="1109" spans="1:22" hidden="1" x14ac:dyDescent="0.3">
      <c r="A1109" s="23" t="s">
        <v>14</v>
      </c>
      <c r="B1109" s="23" t="s">
        <v>7257</v>
      </c>
      <c r="C1109" s="23" t="s">
        <v>7258</v>
      </c>
      <c r="D1109" s="23" t="s">
        <v>7278</v>
      </c>
      <c r="E1109" s="23" t="s">
        <v>7279</v>
      </c>
      <c r="F1109" s="27">
        <v>0.25</v>
      </c>
      <c r="G1109" s="24">
        <v>1</v>
      </c>
      <c r="H1109" s="25">
        <v>251.4828</v>
      </c>
      <c r="I1109" s="25">
        <v>27.021999999999998</v>
      </c>
      <c r="J1109" s="26">
        <v>775</v>
      </c>
      <c r="K1109" s="26">
        <v>167</v>
      </c>
      <c r="L1109" s="27">
        <v>0.1075</v>
      </c>
      <c r="M1109" s="28">
        <v>0.95558222000000004</v>
      </c>
      <c r="N1109" s="29">
        <v>0.75</v>
      </c>
      <c r="O1109" s="31" t="s">
        <v>12</v>
      </c>
      <c r="P1109" s="31">
        <v>0.21513818370000001</v>
      </c>
      <c r="Q1109" s="31">
        <v>0.215138183656962</v>
      </c>
      <c r="R1109" s="42"/>
      <c r="S1109" s="27">
        <f>IF(A1109="placement",MIN(P1109,IF(R1109="",Q1109,R1109)),"")</f>
        <v>0.215138183656962</v>
      </c>
      <c r="T1109" s="28">
        <f>IF($A1109="placement",S1109*J1109,"")</f>
        <v>166.73209233414553</v>
      </c>
      <c r="U1109" s="26">
        <f>IF($A1109="placement",T1109,IF($A1109="site",SUMIF($C:$C,$C1109,$T:$T),IF($A1109="user",SUMIF($B:$B,$B1109,$T:$T),SUM($T:$T))))</f>
        <v>166.73209233414553</v>
      </c>
      <c r="V1109" s="27">
        <f>U1109/J1109</f>
        <v>0.21513818365696197</v>
      </c>
    </row>
    <row r="1110" spans="1:22" hidden="1" x14ac:dyDescent="0.3">
      <c r="A1110" s="23" t="s">
        <v>14</v>
      </c>
      <c r="B1110" s="23" t="s">
        <v>53</v>
      </c>
      <c r="C1110" s="23" t="s">
        <v>55</v>
      </c>
      <c r="D1110" s="23" t="s">
        <v>60</v>
      </c>
      <c r="E1110" s="23" t="s">
        <v>61</v>
      </c>
      <c r="F1110" s="27">
        <v>0.25</v>
      </c>
      <c r="G1110" s="24">
        <v>1</v>
      </c>
      <c r="H1110" s="25">
        <v>180.54949999999999</v>
      </c>
      <c r="I1110" s="25">
        <v>98.672700000000006</v>
      </c>
      <c r="J1110" s="26">
        <v>774</v>
      </c>
      <c r="K1110" s="26">
        <v>193</v>
      </c>
      <c r="L1110" s="27">
        <v>0.54649999999999999</v>
      </c>
      <c r="M1110" s="28">
        <v>0.26130396</v>
      </c>
      <c r="N1110" s="29">
        <v>0.1</v>
      </c>
      <c r="O1110" s="31" t="s">
        <v>12</v>
      </c>
      <c r="P1110" s="31">
        <v>0.61730393110000004</v>
      </c>
      <c r="Q1110" s="31">
        <v>0.25</v>
      </c>
      <c r="R1110" s="42"/>
      <c r="S1110" s="27">
        <f>IF(A1110="placement",MIN(P1110,IF(R1110="",Q1110,R1110)),"")</f>
        <v>0.25</v>
      </c>
      <c r="T1110" s="28">
        <f>IF($A1110="placement",S1110*J1110,"")</f>
        <v>193.5</v>
      </c>
      <c r="U1110" s="23">
        <f>IF($A1110="placement",T1110,IF($A1110="site",SUMIF($C:$C,$C1110,$T:$T),IF($A1110="user",SUMIF($B:$B,$B1110,$T:$T),SUM($T:$T))))</f>
        <v>193.5</v>
      </c>
      <c r="V1110" s="27">
        <f>U1110/J1110</f>
        <v>0.25</v>
      </c>
    </row>
    <row r="1111" spans="1:22" hidden="1" x14ac:dyDescent="0.3">
      <c r="A1111" s="23" t="s">
        <v>14</v>
      </c>
      <c r="B1111" s="23" t="s">
        <v>1320</v>
      </c>
      <c r="C1111" s="23" t="s">
        <v>1322</v>
      </c>
      <c r="D1111" s="23" t="s">
        <v>1325</v>
      </c>
      <c r="E1111" s="23" t="s">
        <v>1326</v>
      </c>
      <c r="F1111" s="27">
        <v>0.15</v>
      </c>
      <c r="G1111" s="24">
        <v>1</v>
      </c>
      <c r="H1111" s="25">
        <v>208.67420000000001</v>
      </c>
      <c r="I1111" s="25">
        <v>14.2112</v>
      </c>
      <c r="J1111" s="26">
        <v>773</v>
      </c>
      <c r="K1111" s="26">
        <v>116</v>
      </c>
      <c r="L1111" s="27">
        <v>6.8099999999999994E-2</v>
      </c>
      <c r="M1111" s="28">
        <v>1.81373764</v>
      </c>
      <c r="N1111" s="29">
        <v>1.5</v>
      </c>
      <c r="O1111" s="31" t="s">
        <v>42</v>
      </c>
      <c r="P1111" s="31">
        <v>0.17297851389999999</v>
      </c>
      <c r="Q1111" s="31">
        <v>0.149999999999999</v>
      </c>
      <c r="R1111" s="42"/>
      <c r="S1111" s="27">
        <f>IF(A1111="placement",MIN(P1111,IF(R1111="",Q1111,R1111)),"")</f>
        <v>0.149999999999999</v>
      </c>
      <c r="T1111" s="28">
        <f>IF($A1111="placement",S1111*J1111,"")</f>
        <v>115.94999999999922</v>
      </c>
      <c r="U1111" s="26">
        <f>IF($A1111="placement",T1111,IF($A1111="site",SUMIF($C:$C,$C1111,$T:$T),IF($A1111="user",SUMIF($B:$B,$B1111,$T:$T),SUM($T:$T))))</f>
        <v>115.94999999999922</v>
      </c>
      <c r="V1111" s="27">
        <f>U1111/J1111</f>
        <v>0.149999999999999</v>
      </c>
    </row>
    <row r="1112" spans="1:22" x14ac:dyDescent="0.3">
      <c r="A1112" s="23" t="s">
        <v>14</v>
      </c>
      <c r="B1112" s="23" t="s">
        <v>277</v>
      </c>
      <c r="C1112" s="23" t="s">
        <v>279</v>
      </c>
      <c r="D1112" s="23" t="s">
        <v>294</v>
      </c>
      <c r="E1112" s="23" t="s">
        <v>295</v>
      </c>
      <c r="F1112" s="27">
        <v>0.05</v>
      </c>
      <c r="G1112" s="24">
        <v>1</v>
      </c>
      <c r="H1112" s="25">
        <v>62.527799999999999</v>
      </c>
      <c r="I1112" s="25">
        <v>10.943899999999999</v>
      </c>
      <c r="J1112" s="26">
        <v>770</v>
      </c>
      <c r="K1112" s="26">
        <v>38</v>
      </c>
      <c r="L1112" s="27">
        <v>0.17499999999999999</v>
      </c>
      <c r="M1112" s="28">
        <v>2.34401817</v>
      </c>
      <c r="N1112" s="46">
        <v>2</v>
      </c>
      <c r="O1112" s="31" t="s">
        <v>70</v>
      </c>
      <c r="P1112" s="31">
        <v>0.1467642935</v>
      </c>
      <c r="Q1112" s="31">
        <v>4.9999999999999899E-2</v>
      </c>
      <c r="R1112" s="42">
        <v>0.1</v>
      </c>
      <c r="S1112" s="27">
        <f>IF(A1112="placement",MIN(P1112,IF(R1112="",Q1112,R1112)),"")</f>
        <v>0.1</v>
      </c>
      <c r="T1112" s="28">
        <f>IF($A1112="placement",S1112*J1112,"")</f>
        <v>77</v>
      </c>
      <c r="U1112" s="26">
        <f>IF($A1112="placement",T1112,IF($A1112="site",SUMIF($C:$C,$C1112,$T:$T),IF($A1112="user",SUMIF($B:$B,$B1112,$T:$T),SUM($T:$T))))</f>
        <v>77</v>
      </c>
      <c r="V1112" s="27">
        <f>U1112/J1112</f>
        <v>0.1</v>
      </c>
    </row>
    <row r="1113" spans="1:22" hidden="1" x14ac:dyDescent="0.3">
      <c r="A1113" s="17" t="s">
        <v>13</v>
      </c>
      <c r="B1113" s="17" t="s">
        <v>1207</v>
      </c>
      <c r="C1113" s="17" t="s">
        <v>1208</v>
      </c>
      <c r="D1113" s="17" t="s">
        <v>9898</v>
      </c>
      <c r="E1113" s="17"/>
      <c r="F1113" s="18">
        <v>0.25</v>
      </c>
      <c r="G1113" s="36">
        <v>0.68611898000000004</v>
      </c>
      <c r="H1113" s="37">
        <v>269.31139999999999</v>
      </c>
      <c r="I1113" s="37">
        <v>66.561899999999994</v>
      </c>
      <c r="J1113" s="19">
        <v>770</v>
      </c>
      <c r="K1113" s="19">
        <v>193</v>
      </c>
      <c r="L1113" s="18">
        <v>0.2472</v>
      </c>
      <c r="M1113" s="20">
        <v>0.38562465000000001</v>
      </c>
      <c r="N1113" s="21">
        <v>0.03</v>
      </c>
      <c r="O1113" s="22"/>
      <c r="P1113" s="22">
        <v>0.9222041433</v>
      </c>
      <c r="Q1113" s="22">
        <v>0.25</v>
      </c>
      <c r="R1113" s="43"/>
      <c r="S1113" s="18" t="str">
        <f>IF(A1113="placement",MIN(P1113,IF(R1113="",Q1113,R1113)),"")</f>
        <v/>
      </c>
      <c r="T1113" s="20" t="str">
        <f>IF($A1113="placement",S1113*J1113,"")</f>
        <v/>
      </c>
      <c r="U1113" s="19">
        <f>IF($A1113="placement",T1113,IF($A1113="site",SUMIF($C:$C,$C1113,$T:$T),IF($A1113="user",SUMIF($B:$B,$B1113,$T:$T),SUM($T:$T))))</f>
        <v>190.5</v>
      </c>
      <c r="V1113" s="18">
        <f>U1113/J1113</f>
        <v>0.2474025974025974</v>
      </c>
    </row>
    <row r="1114" spans="1:22" hidden="1" x14ac:dyDescent="0.3">
      <c r="A1114" s="11" t="s">
        <v>10</v>
      </c>
      <c r="B1114" s="11" t="s">
        <v>1207</v>
      </c>
      <c r="C1114" s="11" t="s">
        <v>9898</v>
      </c>
      <c r="D1114" s="11" t="s">
        <v>9898</v>
      </c>
      <c r="E1114" s="11"/>
      <c r="F1114" s="12">
        <v>0.25</v>
      </c>
      <c r="G1114" s="33">
        <v>0.68611898000000004</v>
      </c>
      <c r="H1114" s="34">
        <v>269.31139999999999</v>
      </c>
      <c r="I1114" s="34">
        <v>66.561899999999994</v>
      </c>
      <c r="J1114" s="13">
        <v>770</v>
      </c>
      <c r="K1114" s="13">
        <v>193</v>
      </c>
      <c r="L1114" s="12">
        <v>0.2472</v>
      </c>
      <c r="M1114" s="14">
        <v>0.38562465000000001</v>
      </c>
      <c r="N1114" s="15">
        <v>0.03</v>
      </c>
      <c r="O1114" s="16"/>
      <c r="P1114" s="16">
        <v>0.9222041433</v>
      </c>
      <c r="Q1114" s="16">
        <v>0.25</v>
      </c>
      <c r="R1114" s="44"/>
      <c r="S1114" s="12" t="str">
        <f>IF(A1114="placement",MIN(P1114,IF(R1114="",Q1114,R1114)),"")</f>
        <v/>
      </c>
      <c r="T1114" s="14" t="str">
        <f>IF($A1114="placement",S1114*J1114,"")</f>
        <v/>
      </c>
      <c r="U1114" s="13">
        <f>IF($A1114="placement",T1114,IF($A1114="site",SUMIF($C:$C,$C1114,$T:$T),IF($A1114="user",SUMIF($B:$B,$B1114,$T:$T),SUM($T:$T))))</f>
        <v>190.5</v>
      </c>
      <c r="V1114" s="12">
        <f>U1114/J1114</f>
        <v>0.2474025974025974</v>
      </c>
    </row>
    <row r="1115" spans="1:22" hidden="1" x14ac:dyDescent="0.3">
      <c r="A1115" s="23" t="s">
        <v>14</v>
      </c>
      <c r="B1115" s="23" t="s">
        <v>6921</v>
      </c>
      <c r="C1115" s="23" t="s">
        <v>6922</v>
      </c>
      <c r="D1115" s="32" t="s">
        <v>6923</v>
      </c>
      <c r="E1115" s="23" t="s">
        <v>6924</v>
      </c>
      <c r="F1115" s="27">
        <v>0.25</v>
      </c>
      <c r="G1115" s="24">
        <v>1</v>
      </c>
      <c r="H1115" s="25">
        <v>62.238199999999999</v>
      </c>
      <c r="I1115" s="25">
        <v>8.5816999999999997</v>
      </c>
      <c r="J1115" s="26">
        <v>768</v>
      </c>
      <c r="K1115" s="26">
        <v>187</v>
      </c>
      <c r="L1115" s="27">
        <v>0.13789999999999999</v>
      </c>
      <c r="M1115" s="28">
        <v>2.9837486700000002</v>
      </c>
      <c r="N1115" s="29">
        <v>2.25</v>
      </c>
      <c r="O1115" s="31" t="s">
        <v>12</v>
      </c>
      <c r="P1115" s="31">
        <v>0.24591503840000001</v>
      </c>
      <c r="Q1115" s="31">
        <v>0.245915038377368</v>
      </c>
      <c r="R1115" s="42"/>
      <c r="S1115" s="27">
        <f>IF(A1115="placement",MIN(P1115,IF(R1115="",Q1115,R1115)),"")</f>
        <v>0.245915038377368</v>
      </c>
      <c r="T1115" s="28">
        <f>IF($A1115="placement",S1115*J1115,"")</f>
        <v>188.86274947381861</v>
      </c>
      <c r="U1115" s="26">
        <f>IF($A1115="placement",T1115,IF($A1115="site",SUMIF($C:$C,$C1115,$T:$T),IF($A1115="user",SUMIF($B:$B,$B1115,$T:$T),SUM($T:$T))))</f>
        <v>188.86274947381861</v>
      </c>
      <c r="V1115" s="27">
        <f>U1115/J1115</f>
        <v>0.24591503837736797</v>
      </c>
    </row>
    <row r="1116" spans="1:22" hidden="1" x14ac:dyDescent="0.3">
      <c r="A1116" s="23" t="s">
        <v>14</v>
      </c>
      <c r="B1116" s="23" t="s">
        <v>9501</v>
      </c>
      <c r="C1116" s="23" t="s">
        <v>9503</v>
      </c>
      <c r="D1116" s="23" t="s">
        <v>9516</v>
      </c>
      <c r="E1116" s="23" t="s">
        <v>9502</v>
      </c>
      <c r="F1116" s="27">
        <v>0.33</v>
      </c>
      <c r="G1116" s="24">
        <v>1</v>
      </c>
      <c r="H1116" s="25">
        <v>52.885899999999999</v>
      </c>
      <c r="I1116" s="25">
        <v>17.6524</v>
      </c>
      <c r="J1116" s="26">
        <v>767</v>
      </c>
      <c r="K1116" s="26">
        <v>253</v>
      </c>
      <c r="L1116" s="27">
        <v>0.33379999999999999</v>
      </c>
      <c r="M1116" s="28">
        <v>1.44841968</v>
      </c>
      <c r="N1116" s="29">
        <v>0.6</v>
      </c>
      <c r="O1116" s="31" t="s">
        <v>12</v>
      </c>
      <c r="P1116" s="31">
        <v>0.58575542049999996</v>
      </c>
      <c r="Q1116" s="31">
        <v>0.32999999999999902</v>
      </c>
      <c r="R1116" s="42"/>
      <c r="S1116" s="27">
        <f>IF(A1116="placement",MIN(P1116,IF(R1116="",Q1116,R1116)),"")</f>
        <v>0.32999999999999902</v>
      </c>
      <c r="T1116" s="28">
        <f>IF($A1116="placement",S1116*J1116,"")</f>
        <v>253.10999999999925</v>
      </c>
      <c r="U1116" s="26">
        <f>IF($A1116="placement",T1116,IF($A1116="site",SUMIF($C:$C,$C1116,$T:$T),IF($A1116="user",SUMIF($B:$B,$B1116,$T:$T),SUM($T:$T))))</f>
        <v>253.10999999999925</v>
      </c>
      <c r="V1116" s="27">
        <f>U1116/J1116</f>
        <v>0.32999999999999902</v>
      </c>
    </row>
    <row r="1117" spans="1:22" hidden="1" x14ac:dyDescent="0.3">
      <c r="A1117" s="17" t="s">
        <v>13</v>
      </c>
      <c r="B1117" s="17" t="s">
        <v>3238</v>
      </c>
      <c r="C1117" s="17" t="s">
        <v>3240</v>
      </c>
      <c r="D1117" s="17" t="s">
        <v>9898</v>
      </c>
      <c r="E1117" s="17"/>
      <c r="F1117" s="18">
        <v>0.28660000000000002</v>
      </c>
      <c r="G1117" s="36">
        <v>0</v>
      </c>
      <c r="H1117" s="37">
        <v>59.985399999999998</v>
      </c>
      <c r="I1117" s="37">
        <v>19.6021</v>
      </c>
      <c r="J1117" s="19">
        <v>765</v>
      </c>
      <c r="K1117" s="19">
        <v>173</v>
      </c>
      <c r="L1117" s="18">
        <v>0.32679999999999998</v>
      </c>
      <c r="M1117" s="20">
        <v>1.30044055</v>
      </c>
      <c r="N1117" s="21">
        <v>1</v>
      </c>
      <c r="O1117" s="22"/>
      <c r="P1117" s="22">
        <v>0.23102982359999999</v>
      </c>
      <c r="Q1117" s="22">
        <v>0.231029823587068</v>
      </c>
      <c r="R1117" s="43"/>
      <c r="S1117" s="18" t="str">
        <f>IF(A1117="placement",MIN(P1117,IF(R1117="",Q1117,R1117)),"")</f>
        <v/>
      </c>
      <c r="T1117" s="20" t="str">
        <f>IF($A1117="placement",S1117*J1117,"")</f>
        <v/>
      </c>
      <c r="U1117" s="19">
        <f>IF($A1117="placement",T1117,IF($A1117="site",SUMIF($C:$C,$C1117,$T:$T),IF($A1117="user",SUMIF($B:$B,$B1117,$T:$T),SUM($T:$T))))</f>
        <v>173.7583825574194</v>
      </c>
      <c r="V1117" s="18">
        <f>U1117/J1117</f>
        <v>0.22713514059793385</v>
      </c>
    </row>
    <row r="1118" spans="1:22" hidden="1" x14ac:dyDescent="0.3">
      <c r="A1118" s="11" t="s">
        <v>10</v>
      </c>
      <c r="B1118" s="11" t="s">
        <v>3238</v>
      </c>
      <c r="C1118" s="11" t="s">
        <v>9898</v>
      </c>
      <c r="D1118" s="11" t="s">
        <v>9898</v>
      </c>
      <c r="E1118" s="11"/>
      <c r="F1118" s="12">
        <v>0.28660000000000002</v>
      </c>
      <c r="G1118" s="33">
        <v>0</v>
      </c>
      <c r="H1118" s="34">
        <v>59.985399999999998</v>
      </c>
      <c r="I1118" s="34">
        <v>19.6021</v>
      </c>
      <c r="J1118" s="13">
        <v>765</v>
      </c>
      <c r="K1118" s="13">
        <v>173</v>
      </c>
      <c r="L1118" s="12">
        <v>0.32679999999999998</v>
      </c>
      <c r="M1118" s="14">
        <v>1.30044055</v>
      </c>
      <c r="N1118" s="15">
        <v>1</v>
      </c>
      <c r="O1118" s="16"/>
      <c r="P1118" s="16">
        <v>0.23102982359999999</v>
      </c>
      <c r="Q1118" s="16">
        <v>0.231029823587068</v>
      </c>
      <c r="R1118" s="44"/>
      <c r="S1118" s="12" t="str">
        <f>IF(A1118="placement",MIN(P1118,IF(R1118="",Q1118,R1118)),"")</f>
        <v/>
      </c>
      <c r="T1118" s="14" t="str">
        <f>IF($A1118="placement",S1118*J1118,"")</f>
        <v/>
      </c>
      <c r="U1118" s="13">
        <f>IF($A1118="placement",T1118,IF($A1118="site",SUMIF($C:$C,$C1118,$T:$T),IF($A1118="user",SUMIF($B:$B,$B1118,$T:$T),SUM($T:$T))))</f>
        <v>173.7583825574194</v>
      </c>
      <c r="V1118" s="12">
        <f>U1118/J1118</f>
        <v>0.22713514059793385</v>
      </c>
    </row>
    <row r="1119" spans="1:22" hidden="1" x14ac:dyDescent="0.3">
      <c r="A1119" s="17" t="s">
        <v>13</v>
      </c>
      <c r="B1119" s="17" t="s">
        <v>4956</v>
      </c>
      <c r="C1119" s="17" t="s">
        <v>4957</v>
      </c>
      <c r="D1119" s="17" t="s">
        <v>9898</v>
      </c>
      <c r="E1119" s="17"/>
      <c r="F1119" s="18">
        <v>0.2147</v>
      </c>
      <c r="G1119" s="36">
        <v>0.84156953999999995</v>
      </c>
      <c r="H1119" s="37">
        <v>217.57830000000001</v>
      </c>
      <c r="I1119" s="37">
        <v>29.642399999999999</v>
      </c>
      <c r="J1119" s="19">
        <v>763</v>
      </c>
      <c r="K1119" s="19">
        <v>164</v>
      </c>
      <c r="L1119" s="18">
        <v>0.13619999999999999</v>
      </c>
      <c r="M1119" s="20">
        <v>0.85831665000000001</v>
      </c>
      <c r="N1119" s="21">
        <v>0.5</v>
      </c>
      <c r="O1119" s="22"/>
      <c r="P1119" s="22">
        <v>0.41746440299999998</v>
      </c>
      <c r="Q1119" s="22">
        <v>0.21469642785953999</v>
      </c>
      <c r="R1119" s="43"/>
      <c r="S1119" s="18" t="str">
        <f>IF(A1119="placement",MIN(P1119,IF(R1119="",Q1119,R1119)),"")</f>
        <v/>
      </c>
      <c r="T1119" s="20" t="str">
        <f>IF($A1119="placement",S1119*J1119,"")</f>
        <v/>
      </c>
      <c r="U1119" s="19">
        <f>IF($A1119="placement",T1119,IF($A1119="site",SUMIF($C:$C,$C1119,$T:$T),IF($A1119="user",SUMIF($B:$B,$B1119,$T:$T),SUM($T:$T))))</f>
        <v>163.80000000000001</v>
      </c>
      <c r="V1119" s="18">
        <f>U1119/J1119</f>
        <v>0.21467889908256882</v>
      </c>
    </row>
    <row r="1120" spans="1:22" hidden="1" x14ac:dyDescent="0.3">
      <c r="A1120" s="11" t="s">
        <v>10</v>
      </c>
      <c r="B1120" s="11" t="s">
        <v>4956</v>
      </c>
      <c r="C1120" s="11" t="s">
        <v>9898</v>
      </c>
      <c r="D1120" s="11" t="s">
        <v>9898</v>
      </c>
      <c r="E1120" s="11"/>
      <c r="F1120" s="12">
        <v>0.2147</v>
      </c>
      <c r="G1120" s="33">
        <v>0.84156953999999995</v>
      </c>
      <c r="H1120" s="34">
        <v>217.57830000000001</v>
      </c>
      <c r="I1120" s="34">
        <v>29.642399999999999</v>
      </c>
      <c r="J1120" s="13">
        <v>763</v>
      </c>
      <c r="K1120" s="13">
        <v>164</v>
      </c>
      <c r="L1120" s="12">
        <v>0.13619999999999999</v>
      </c>
      <c r="M1120" s="14">
        <v>0.85831665000000001</v>
      </c>
      <c r="N1120" s="15">
        <v>0.5</v>
      </c>
      <c r="O1120" s="16"/>
      <c r="P1120" s="16">
        <v>0.41746440299999998</v>
      </c>
      <c r="Q1120" s="16">
        <v>0.21469642785953999</v>
      </c>
      <c r="R1120" s="44"/>
      <c r="S1120" s="12" t="str">
        <f>IF(A1120="placement",MIN(P1120,IF(R1120="",Q1120,R1120)),"")</f>
        <v/>
      </c>
      <c r="T1120" s="14" t="str">
        <f>IF($A1120="placement",S1120*J1120,"")</f>
        <v/>
      </c>
      <c r="U1120" s="13">
        <f>IF($A1120="placement",T1120,IF($A1120="site",SUMIF($C:$C,$C1120,$T:$T),IF($A1120="user",SUMIF($B:$B,$B1120,$T:$T),SUM($T:$T))))</f>
        <v>163.80000000000001</v>
      </c>
      <c r="V1120" s="12">
        <f>U1120/J1120</f>
        <v>0.21467889908256882</v>
      </c>
    </row>
    <row r="1121" spans="1:22" hidden="1" x14ac:dyDescent="0.3">
      <c r="A1121" s="23" t="s">
        <v>14</v>
      </c>
      <c r="B1121" s="23" t="s">
        <v>5764</v>
      </c>
      <c r="C1121" s="23" t="s">
        <v>5766</v>
      </c>
      <c r="D1121" s="23" t="s">
        <v>5911</v>
      </c>
      <c r="E1121" s="23" t="s">
        <v>5912</v>
      </c>
      <c r="F1121" s="27">
        <v>0.25</v>
      </c>
      <c r="G1121" s="24">
        <v>0</v>
      </c>
      <c r="H1121" s="25">
        <v>31.383500000000002</v>
      </c>
      <c r="I1121" s="25">
        <v>13.720499999999999</v>
      </c>
      <c r="J1121" s="26">
        <v>763</v>
      </c>
      <c r="K1121" s="26">
        <v>191</v>
      </c>
      <c r="L1121" s="27">
        <v>0.43719999999999998</v>
      </c>
      <c r="M1121" s="28">
        <v>1.8545383099999999</v>
      </c>
      <c r="N1121" s="29">
        <v>1.25</v>
      </c>
      <c r="O1121" s="31" t="s">
        <v>385</v>
      </c>
      <c r="P1121" s="31">
        <v>0.32597779490000001</v>
      </c>
      <c r="Q1121" s="31">
        <v>0.25</v>
      </c>
      <c r="R1121" s="42"/>
      <c r="S1121" s="27">
        <f>IF(A1121="placement",MIN(P1121,IF(R1121="",Q1121,R1121)),"")</f>
        <v>0.25</v>
      </c>
      <c r="T1121" s="28">
        <f>IF($A1121="placement",S1121*J1121,"")</f>
        <v>190.75</v>
      </c>
      <c r="U1121" s="26">
        <f>IF($A1121="placement",T1121,IF($A1121="site",SUMIF($C:$C,$C1121,$T:$T),IF($A1121="user",SUMIF($B:$B,$B1121,$T:$T),SUM($T:$T))))</f>
        <v>190.75</v>
      </c>
      <c r="V1121" s="27">
        <f>U1121/J1121</f>
        <v>0.25</v>
      </c>
    </row>
    <row r="1122" spans="1:22" x14ac:dyDescent="0.3">
      <c r="A1122" s="23" t="s">
        <v>14</v>
      </c>
      <c r="B1122" s="23" t="s">
        <v>7032</v>
      </c>
      <c r="C1122" s="23" t="s">
        <v>7034</v>
      </c>
      <c r="D1122" s="23" t="s">
        <v>7050</v>
      </c>
      <c r="E1122" s="23" t="s">
        <v>7051</v>
      </c>
      <c r="F1122" s="27">
        <v>0.3</v>
      </c>
      <c r="G1122" s="24">
        <v>1</v>
      </c>
      <c r="H1122" s="25">
        <v>53.333799999999997</v>
      </c>
      <c r="I1122" s="25">
        <v>21.563600000000001</v>
      </c>
      <c r="J1122" s="26">
        <v>760</v>
      </c>
      <c r="K1122" s="26">
        <v>227</v>
      </c>
      <c r="L1122" s="27">
        <v>0.40429999999999999</v>
      </c>
      <c r="M1122" s="28">
        <v>1.17518202</v>
      </c>
      <c r="N1122" s="29">
        <v>0.75</v>
      </c>
      <c r="O1122" s="31" t="s">
        <v>42</v>
      </c>
      <c r="P1122" s="31">
        <v>0.36180099139999999</v>
      </c>
      <c r="Q1122" s="31">
        <v>0.3</v>
      </c>
      <c r="R1122" s="42">
        <v>0.35</v>
      </c>
      <c r="S1122" s="27">
        <f>IF(A1122="placement",MIN(P1122,IF(R1122="",Q1122,R1122)),"")</f>
        <v>0.35</v>
      </c>
      <c r="T1122" s="28">
        <f>IF($A1122="placement",S1122*J1122,"")</f>
        <v>266</v>
      </c>
      <c r="U1122" s="26">
        <f>IF($A1122="placement",T1122,IF($A1122="site",SUMIF($C:$C,$C1122,$T:$T),IF($A1122="user",SUMIF($B:$B,$B1122,$T:$T),SUM($T:$T))))</f>
        <v>266</v>
      </c>
      <c r="V1122" s="27">
        <f>U1122/J1122</f>
        <v>0.35</v>
      </c>
    </row>
    <row r="1123" spans="1:22" hidden="1" x14ac:dyDescent="0.3">
      <c r="A1123" s="23" t="s">
        <v>14</v>
      </c>
      <c r="B1123" s="23" t="s">
        <v>1320</v>
      </c>
      <c r="C1123" s="23" t="s">
        <v>1322</v>
      </c>
      <c r="D1123" s="23" t="s">
        <v>1341</v>
      </c>
      <c r="E1123" s="23" t="s">
        <v>1342</v>
      </c>
      <c r="F1123" s="27">
        <v>0.15</v>
      </c>
      <c r="G1123" s="24">
        <v>1</v>
      </c>
      <c r="H1123" s="25">
        <v>100.468</v>
      </c>
      <c r="I1123" s="25">
        <v>10.504899999999999</v>
      </c>
      <c r="J1123" s="26">
        <v>757</v>
      </c>
      <c r="K1123" s="26">
        <v>114</v>
      </c>
      <c r="L1123" s="27">
        <v>0.1046</v>
      </c>
      <c r="M1123" s="28">
        <v>2.4030353299999998</v>
      </c>
      <c r="N1123" s="29">
        <v>2</v>
      </c>
      <c r="O1123" s="31" t="s">
        <v>42</v>
      </c>
      <c r="P1123" s="31">
        <v>0.16771926970000001</v>
      </c>
      <c r="Q1123" s="31">
        <v>0.15</v>
      </c>
      <c r="R1123" s="42"/>
      <c r="S1123" s="27">
        <f>IF(A1123="placement",MIN(P1123,IF(R1123="",Q1123,R1123)),"")</f>
        <v>0.15</v>
      </c>
      <c r="T1123" s="28">
        <f>IF($A1123="placement",S1123*J1123,"")</f>
        <v>113.55</v>
      </c>
      <c r="U1123" s="26">
        <f>IF($A1123="placement",T1123,IF($A1123="site",SUMIF($C:$C,$C1123,$T:$T),IF($A1123="user",SUMIF($B:$B,$B1123,$T:$T),SUM($T:$T))))</f>
        <v>113.55</v>
      </c>
      <c r="V1123" s="27">
        <f>U1123/J1123</f>
        <v>0.15</v>
      </c>
    </row>
    <row r="1124" spans="1:22" hidden="1" x14ac:dyDescent="0.3">
      <c r="A1124" s="23" t="s">
        <v>14</v>
      </c>
      <c r="B1124" s="23" t="s">
        <v>8773</v>
      </c>
      <c r="C1124" s="23" t="s">
        <v>8775</v>
      </c>
      <c r="D1124" s="23" t="s">
        <v>8781</v>
      </c>
      <c r="E1124" s="23" t="s">
        <v>8777</v>
      </c>
      <c r="F1124" s="27">
        <v>0.25</v>
      </c>
      <c r="G1124" s="24">
        <v>1</v>
      </c>
      <c r="H1124" s="25">
        <v>266.56040000000002</v>
      </c>
      <c r="I1124" s="25">
        <v>29.637899999999998</v>
      </c>
      <c r="J1124" s="26">
        <v>757</v>
      </c>
      <c r="K1124" s="26">
        <v>189</v>
      </c>
      <c r="L1124" s="27">
        <v>0.11119999999999999</v>
      </c>
      <c r="M1124" s="28">
        <v>0.85182259000000005</v>
      </c>
      <c r="N1124" s="29">
        <v>0.5</v>
      </c>
      <c r="O1124" s="31" t="s">
        <v>12</v>
      </c>
      <c r="P1124" s="31">
        <v>0.41302331660000002</v>
      </c>
      <c r="Q1124" s="31">
        <v>0.249999999999999</v>
      </c>
      <c r="R1124" s="42"/>
      <c r="S1124" s="27">
        <f>IF(A1124="placement",MIN(P1124,IF(R1124="",Q1124,R1124)),"")</f>
        <v>0.249999999999999</v>
      </c>
      <c r="T1124" s="28">
        <f>IF($A1124="placement",S1124*J1124,"")</f>
        <v>189.24999999999923</v>
      </c>
      <c r="U1124" s="26">
        <f>IF($A1124="placement",T1124,IF($A1124="site",SUMIF($C:$C,$C1124,$T:$T),IF($A1124="user",SUMIF($B:$B,$B1124,$T:$T),SUM($T:$T))))</f>
        <v>189.24999999999923</v>
      </c>
      <c r="V1124" s="27">
        <f>U1124/J1124</f>
        <v>0.24999999999999897</v>
      </c>
    </row>
    <row r="1125" spans="1:22" x14ac:dyDescent="0.3">
      <c r="A1125" s="23" t="s">
        <v>14</v>
      </c>
      <c r="B1125" s="23" t="s">
        <v>1576</v>
      </c>
      <c r="C1125" s="23" t="s">
        <v>1577</v>
      </c>
      <c r="D1125" s="23" t="s">
        <v>1632</v>
      </c>
      <c r="E1125" s="23" t="s">
        <v>1633</v>
      </c>
      <c r="F1125" s="27">
        <v>0.25</v>
      </c>
      <c r="G1125" s="24">
        <v>1</v>
      </c>
      <c r="H1125" s="25">
        <v>108.81019999999999</v>
      </c>
      <c r="I1125" s="25">
        <v>72.365499999999997</v>
      </c>
      <c r="J1125" s="26">
        <v>755</v>
      </c>
      <c r="K1125" s="26">
        <v>189</v>
      </c>
      <c r="L1125" s="27">
        <v>0.66510000000000002</v>
      </c>
      <c r="M1125" s="28">
        <v>0.34790887999999998</v>
      </c>
      <c r="N1125" s="29">
        <v>0.03</v>
      </c>
      <c r="O1125" s="31" t="s">
        <v>42</v>
      </c>
      <c r="P1125" s="31">
        <v>0.913770525</v>
      </c>
      <c r="Q1125" s="31">
        <v>0.25</v>
      </c>
      <c r="R1125" s="42">
        <v>0.3</v>
      </c>
      <c r="S1125" s="27">
        <f>IF(A1125="placement",MIN(P1125,IF(R1125="",Q1125,R1125)),"")</f>
        <v>0.3</v>
      </c>
      <c r="T1125" s="28">
        <f>IF($A1125="placement",S1125*J1125,"")</f>
        <v>226.5</v>
      </c>
      <c r="U1125" s="26">
        <f>IF($A1125="placement",T1125,IF($A1125="site",SUMIF($C:$C,$C1125,$T:$T),IF($A1125="user",SUMIF($B:$B,$B1125,$T:$T),SUM($T:$T))))</f>
        <v>226.5</v>
      </c>
      <c r="V1125" s="27">
        <f>U1125/J1125</f>
        <v>0.3</v>
      </c>
    </row>
    <row r="1126" spans="1:22" hidden="1" x14ac:dyDescent="0.3">
      <c r="A1126" s="23" t="s">
        <v>14</v>
      </c>
      <c r="B1126" s="23" t="s">
        <v>4000</v>
      </c>
      <c r="C1126" s="23" t="s">
        <v>4001</v>
      </c>
      <c r="D1126" s="23" t="s">
        <v>4004</v>
      </c>
      <c r="E1126" s="23" t="s">
        <v>4005</v>
      </c>
      <c r="F1126" s="27">
        <v>0.33</v>
      </c>
      <c r="G1126" s="24">
        <v>1</v>
      </c>
      <c r="H1126" s="25">
        <v>750.44309999999996</v>
      </c>
      <c r="I1126" s="25">
        <v>205.1259</v>
      </c>
      <c r="J1126" s="26">
        <v>754</v>
      </c>
      <c r="K1126" s="26">
        <v>249</v>
      </c>
      <c r="L1126" s="27">
        <v>0.27329999999999999</v>
      </c>
      <c r="M1126" s="28">
        <v>0.12255186999999999</v>
      </c>
      <c r="N1126" s="29">
        <v>0.03</v>
      </c>
      <c r="O1126" s="31" t="s">
        <v>12</v>
      </c>
      <c r="P1126" s="31">
        <v>0.75520569140000005</v>
      </c>
      <c r="Q1126" s="31">
        <v>0.33</v>
      </c>
      <c r="R1126" s="42"/>
      <c r="S1126" s="27">
        <f>IF(A1126="placement",MIN(P1126,IF(R1126="",Q1126,R1126)),"")</f>
        <v>0.33</v>
      </c>
      <c r="T1126" s="28">
        <f>IF($A1126="placement",S1126*J1126,"")</f>
        <v>248.82000000000002</v>
      </c>
      <c r="U1126" s="26">
        <f>IF($A1126="placement",T1126,IF($A1126="site",SUMIF($C:$C,$C1126,$T:$T),IF($A1126="user",SUMIF($B:$B,$B1126,$T:$T),SUM($T:$T))))</f>
        <v>248.82000000000002</v>
      </c>
      <c r="V1126" s="27">
        <f>U1126/J1126</f>
        <v>0.33</v>
      </c>
    </row>
    <row r="1127" spans="1:22" x14ac:dyDescent="0.3">
      <c r="A1127" s="23" t="s">
        <v>14</v>
      </c>
      <c r="B1127" s="23" t="s">
        <v>678</v>
      </c>
      <c r="C1127" s="23" t="s">
        <v>680</v>
      </c>
      <c r="D1127" s="23" t="s">
        <v>870</v>
      </c>
      <c r="E1127" s="23" t="s">
        <v>871</v>
      </c>
      <c r="F1127" s="27">
        <v>0.25</v>
      </c>
      <c r="G1127" s="24">
        <v>1</v>
      </c>
      <c r="H1127" s="25">
        <v>78.889700000000005</v>
      </c>
      <c r="I1127" s="25">
        <v>42.961399999999998</v>
      </c>
      <c r="J1127" s="26">
        <v>752</v>
      </c>
      <c r="K1127" s="26">
        <v>188</v>
      </c>
      <c r="L1127" s="27">
        <v>0.54459999999999997</v>
      </c>
      <c r="M1127" s="28">
        <v>0.58310824000000006</v>
      </c>
      <c r="N1127" s="29">
        <v>0.25</v>
      </c>
      <c r="O1127" s="31" t="s">
        <v>12</v>
      </c>
      <c r="P1127" s="31">
        <v>0.57126313419999997</v>
      </c>
      <c r="Q1127" s="31">
        <v>0.25</v>
      </c>
      <c r="R1127" s="42">
        <v>0.3</v>
      </c>
      <c r="S1127" s="27">
        <f>IF(A1127="placement",MIN(P1127,IF(R1127="",Q1127,R1127)),"")</f>
        <v>0.3</v>
      </c>
      <c r="T1127" s="28">
        <f>IF($A1127="placement",S1127*J1127,"")</f>
        <v>225.6</v>
      </c>
      <c r="U1127" s="26">
        <f>IF($A1127="placement",T1127,IF($A1127="site",SUMIF($C:$C,$C1127,$T:$T),IF($A1127="user",SUMIF($B:$B,$B1127,$T:$T),SUM($T:$T))))</f>
        <v>225.6</v>
      </c>
      <c r="V1127" s="27">
        <f>U1127/J1127</f>
        <v>0.3</v>
      </c>
    </row>
    <row r="1128" spans="1:22" hidden="1" x14ac:dyDescent="0.3">
      <c r="A1128" s="23" t="s">
        <v>14</v>
      </c>
      <c r="B1128" s="23" t="s">
        <v>3266</v>
      </c>
      <c r="C1128" s="23" t="s">
        <v>3268</v>
      </c>
      <c r="D1128" s="23" t="s">
        <v>3482</v>
      </c>
      <c r="E1128" s="23" t="s">
        <v>3483</v>
      </c>
      <c r="F1128" s="27">
        <v>0.25</v>
      </c>
      <c r="G1128" s="24">
        <v>1</v>
      </c>
      <c r="H1128" s="25">
        <v>34.099200000000003</v>
      </c>
      <c r="I1128" s="25">
        <v>17.019300000000001</v>
      </c>
      <c r="J1128" s="26">
        <v>752</v>
      </c>
      <c r="K1128" s="26">
        <v>188</v>
      </c>
      <c r="L1128" s="27">
        <v>0.49909999999999999</v>
      </c>
      <c r="M1128" s="28">
        <v>1.4731262899999999</v>
      </c>
      <c r="N1128" s="29">
        <v>1.35</v>
      </c>
      <c r="O1128" s="31" t="s">
        <v>12</v>
      </c>
      <c r="P1128" s="31">
        <v>8.3581622699999997E-2</v>
      </c>
      <c r="Q1128" s="31">
        <v>8.3581622658345303E-2</v>
      </c>
      <c r="R1128" s="42"/>
      <c r="S1128" s="27">
        <f>IF(A1128="placement",MIN(P1128,IF(R1128="",Q1128,R1128)),"")</f>
        <v>8.3581622658345303E-2</v>
      </c>
      <c r="T1128" s="28">
        <f>IF($A1128="placement",S1128*J1128,"")</f>
        <v>62.853380239075669</v>
      </c>
      <c r="U1128" s="26">
        <f>IF($A1128="placement",T1128,IF($A1128="site",SUMIF($C:$C,$C1128,$T:$T),IF($A1128="user",SUMIF($B:$B,$B1128,$T:$T),SUM($T:$T))))</f>
        <v>62.853380239075669</v>
      </c>
      <c r="V1128" s="27">
        <f>U1128/J1128</f>
        <v>8.3581622658345303E-2</v>
      </c>
    </row>
    <row r="1129" spans="1:22" x14ac:dyDescent="0.3">
      <c r="A1129" s="23" t="s">
        <v>14</v>
      </c>
      <c r="B1129" s="23" t="s">
        <v>7689</v>
      </c>
      <c r="C1129" s="23" t="s">
        <v>7690</v>
      </c>
      <c r="D1129" s="23" t="s">
        <v>7893</v>
      </c>
      <c r="E1129" s="23" t="s">
        <v>7894</v>
      </c>
      <c r="F1129" s="27">
        <v>0.1</v>
      </c>
      <c r="G1129" s="24">
        <v>1</v>
      </c>
      <c r="H1129" s="25">
        <v>352.15890000000002</v>
      </c>
      <c r="I1129" s="25">
        <v>44.8902</v>
      </c>
      <c r="J1129" s="26">
        <v>751</v>
      </c>
      <c r="K1129" s="26">
        <v>75</v>
      </c>
      <c r="L1129" s="27">
        <v>0.1275</v>
      </c>
      <c r="M1129" s="28">
        <v>0.55732859000000001</v>
      </c>
      <c r="N1129" s="29">
        <v>0.45</v>
      </c>
      <c r="O1129" s="31" t="s">
        <v>42</v>
      </c>
      <c r="P1129" s="31">
        <v>0.19257686569999999</v>
      </c>
      <c r="Q1129" s="31">
        <v>0.1</v>
      </c>
      <c r="R1129" s="42">
        <v>0.15</v>
      </c>
      <c r="S1129" s="27">
        <f>IF(A1129="placement",MIN(P1129,IF(R1129="",Q1129,R1129)),"")</f>
        <v>0.15</v>
      </c>
      <c r="T1129" s="28">
        <f>IF($A1129="placement",S1129*J1129,"")</f>
        <v>112.64999999999999</v>
      </c>
      <c r="U1129" s="23">
        <f>IF($A1129="placement",T1129,IF($A1129="site",SUMIF($C:$C,$C1129,$T:$T),IF($A1129="user",SUMIF($B:$B,$B1129,$T:$T),SUM($T:$T))))</f>
        <v>112.64999999999999</v>
      </c>
      <c r="V1129" s="27">
        <f>U1129/J1129</f>
        <v>0.15</v>
      </c>
    </row>
    <row r="1130" spans="1:22" hidden="1" x14ac:dyDescent="0.3">
      <c r="A1130" s="23" t="s">
        <v>14</v>
      </c>
      <c r="B1130" s="23" t="s">
        <v>9958</v>
      </c>
      <c r="C1130" s="23" t="s">
        <v>9959</v>
      </c>
      <c r="D1130" s="23" t="s">
        <v>9968</v>
      </c>
      <c r="E1130" s="23" t="s">
        <v>9969</v>
      </c>
      <c r="F1130" s="27">
        <v>0.25</v>
      </c>
      <c r="G1130" s="24">
        <v>1</v>
      </c>
      <c r="H1130" s="25">
        <v>45.586799999999997</v>
      </c>
      <c r="I1130" s="25">
        <v>11.728300000000001</v>
      </c>
      <c r="J1130" s="26">
        <v>747</v>
      </c>
      <c r="K1130" s="26">
        <v>187</v>
      </c>
      <c r="L1130" s="27">
        <v>0.25729999999999997</v>
      </c>
      <c r="M1130" s="28">
        <v>2.1244756300000001</v>
      </c>
      <c r="N1130" s="29">
        <v>1.25</v>
      </c>
      <c r="O1130" s="31" t="s">
        <v>12</v>
      </c>
      <c r="P1130" s="31">
        <v>0.41161951479999997</v>
      </c>
      <c r="Q1130" s="31">
        <v>0.249999999999999</v>
      </c>
      <c r="R1130" s="42"/>
      <c r="S1130" s="27">
        <f>IF(A1130="placement",MIN(P1130,IF(R1130="",Q1130,R1130)),"")</f>
        <v>0.249999999999999</v>
      </c>
      <c r="T1130" s="28">
        <f>IF($A1130="placement",S1130*J1130,"")</f>
        <v>186.74999999999926</v>
      </c>
      <c r="U1130" s="26">
        <f>IF($A1130="placement",T1130,IF($A1130="site",SUMIF($C:$C,$C1130,$T:$T),IF($A1130="user",SUMIF($B:$B,$B1130,$T:$T),SUM($T:$T))))</f>
        <v>186.74999999999926</v>
      </c>
      <c r="V1130" s="27">
        <f>U1130/J1130</f>
        <v>0.249999999999999</v>
      </c>
    </row>
    <row r="1131" spans="1:22" hidden="1" x14ac:dyDescent="0.3">
      <c r="A1131" s="17" t="s">
        <v>13</v>
      </c>
      <c r="B1131" s="17" t="s">
        <v>6014</v>
      </c>
      <c r="C1131" s="17" t="s">
        <v>6016</v>
      </c>
      <c r="D1131" s="17" t="s">
        <v>9898</v>
      </c>
      <c r="E1131" s="17"/>
      <c r="F1131" s="18">
        <v>0.30609999999999998</v>
      </c>
      <c r="G1131" s="36">
        <v>0.87257247000000004</v>
      </c>
      <c r="H1131" s="37">
        <v>159.9444</v>
      </c>
      <c r="I1131" s="37">
        <v>8.9496000000000002</v>
      </c>
      <c r="J1131" s="19">
        <v>747</v>
      </c>
      <c r="K1131" s="19">
        <v>113</v>
      </c>
      <c r="L1131" s="18">
        <v>5.6000000000000001E-2</v>
      </c>
      <c r="M1131" s="20">
        <v>2.78231933</v>
      </c>
      <c r="N1131" s="21">
        <v>2.3625579999999999</v>
      </c>
      <c r="O1131" s="22"/>
      <c r="P1131" s="22">
        <v>0.15086741570000001</v>
      </c>
      <c r="Q1131" s="22">
        <v>0.15086741568747</v>
      </c>
      <c r="R1131" s="43"/>
      <c r="S1131" s="18" t="str">
        <f>IF(A1131="placement",MIN(P1131,IF(R1131="",Q1131,R1131)),"")</f>
        <v/>
      </c>
      <c r="T1131" s="20" t="str">
        <f>IF($A1131="placement",S1131*J1131,"")</f>
        <v/>
      </c>
      <c r="U1131" s="19">
        <f>IF($A1131="placement",T1131,IF($A1131="site",SUMIF($C:$C,$C1131,$T:$T),IF($A1131="user",SUMIF($B:$B,$B1131,$T:$T),SUM($T:$T))))</f>
        <v>112.8865504477473</v>
      </c>
      <c r="V1131" s="18">
        <f>U1131/J1131</f>
        <v>0.15111988011746627</v>
      </c>
    </row>
    <row r="1132" spans="1:22" hidden="1" x14ac:dyDescent="0.3">
      <c r="A1132" s="11" t="s">
        <v>10</v>
      </c>
      <c r="B1132" s="11" t="s">
        <v>6014</v>
      </c>
      <c r="C1132" s="11" t="s">
        <v>9898</v>
      </c>
      <c r="D1132" s="11" t="s">
        <v>9898</v>
      </c>
      <c r="E1132" s="11"/>
      <c r="F1132" s="12">
        <v>0.30609999999999998</v>
      </c>
      <c r="G1132" s="33">
        <v>0.87257247000000004</v>
      </c>
      <c r="H1132" s="34">
        <v>159.9444</v>
      </c>
      <c r="I1132" s="34">
        <v>8.9496000000000002</v>
      </c>
      <c r="J1132" s="13">
        <v>747</v>
      </c>
      <c r="K1132" s="13">
        <v>113</v>
      </c>
      <c r="L1132" s="12">
        <v>5.6000000000000001E-2</v>
      </c>
      <c r="M1132" s="14">
        <v>2.78231933</v>
      </c>
      <c r="N1132" s="15">
        <v>2.3625579999999999</v>
      </c>
      <c r="O1132" s="16"/>
      <c r="P1132" s="16">
        <v>0.15086741570000001</v>
      </c>
      <c r="Q1132" s="16">
        <v>0.15086741568747</v>
      </c>
      <c r="R1132" s="44"/>
      <c r="S1132" s="12" t="str">
        <f>IF(A1132="placement",MIN(P1132,IF(R1132="",Q1132,R1132)),"")</f>
        <v/>
      </c>
      <c r="T1132" s="14" t="str">
        <f>IF($A1132="placement",S1132*J1132,"")</f>
        <v/>
      </c>
      <c r="U1132" s="13">
        <f>IF($A1132="placement",T1132,IF($A1132="site",SUMIF($C:$C,$C1132,$T:$T),IF($A1132="user",SUMIF($B:$B,$B1132,$T:$T),SUM($T:$T))))</f>
        <v>112.8865504477473</v>
      </c>
      <c r="V1132" s="12">
        <f>U1132/J1132</f>
        <v>0.15111988011746627</v>
      </c>
    </row>
    <row r="1133" spans="1:22" hidden="1" x14ac:dyDescent="0.3">
      <c r="A1133" s="23" t="s">
        <v>14</v>
      </c>
      <c r="B1133" s="23" t="s">
        <v>10007</v>
      </c>
      <c r="C1133" s="23" t="s">
        <v>10008</v>
      </c>
      <c r="D1133" s="23" t="s">
        <v>10011</v>
      </c>
      <c r="E1133" s="23" t="s">
        <v>10012</v>
      </c>
      <c r="F1133" s="27">
        <v>0.25</v>
      </c>
      <c r="G1133" s="24">
        <v>1</v>
      </c>
      <c r="H1133" s="25">
        <v>90.5351</v>
      </c>
      <c r="I1133" s="25">
        <v>18.138400000000001</v>
      </c>
      <c r="J1133" s="26">
        <v>745</v>
      </c>
      <c r="K1133" s="26">
        <v>186</v>
      </c>
      <c r="L1133" s="27">
        <v>0.20030000000000001</v>
      </c>
      <c r="M1133" s="28">
        <v>1.3698729599999999</v>
      </c>
      <c r="N1133" s="29">
        <v>1</v>
      </c>
      <c r="O1133" s="31" t="s">
        <v>12</v>
      </c>
      <c r="P1133" s="31">
        <v>0.27000530090000002</v>
      </c>
      <c r="Q1133" s="31">
        <v>0.25</v>
      </c>
      <c r="R1133" s="42"/>
      <c r="S1133" s="27">
        <f>IF(A1133="placement",MIN(P1133,IF(R1133="",Q1133,R1133)),"")</f>
        <v>0.25</v>
      </c>
      <c r="T1133" s="28">
        <f>IF($A1133="placement",S1133*J1133,"")</f>
        <v>186.25</v>
      </c>
      <c r="U1133" s="26">
        <f>IF($A1133="placement",T1133,IF($A1133="site",SUMIF($C:$C,$C1133,$T:$T),IF($A1133="user",SUMIF($B:$B,$B1133,$T:$T),SUM($T:$T))))</f>
        <v>186.25</v>
      </c>
      <c r="V1133" s="27">
        <f>U1133/J1133</f>
        <v>0.25</v>
      </c>
    </row>
    <row r="1134" spans="1:22" x14ac:dyDescent="0.3">
      <c r="A1134" s="23" t="s">
        <v>14</v>
      </c>
      <c r="B1134" s="23" t="s">
        <v>7689</v>
      </c>
      <c r="C1134" s="23" t="s">
        <v>7690</v>
      </c>
      <c r="D1134" s="23" t="s">
        <v>7763</v>
      </c>
      <c r="E1134" s="23" t="s">
        <v>7764</v>
      </c>
      <c r="F1134" s="27">
        <v>0.1</v>
      </c>
      <c r="G1134" s="24">
        <v>1</v>
      </c>
      <c r="H1134" s="25">
        <v>358.58350000000002</v>
      </c>
      <c r="I1134" s="25">
        <v>44.3444</v>
      </c>
      <c r="J1134" s="26">
        <v>745</v>
      </c>
      <c r="K1134" s="26">
        <v>74</v>
      </c>
      <c r="L1134" s="27">
        <v>0.1237</v>
      </c>
      <c r="M1134" s="28">
        <v>0.55980136000000003</v>
      </c>
      <c r="N1134" s="29">
        <v>0.45</v>
      </c>
      <c r="O1134" s="31" t="s">
        <v>42</v>
      </c>
      <c r="P1134" s="31">
        <v>0.1961434322</v>
      </c>
      <c r="Q1134" s="31">
        <v>0.1</v>
      </c>
      <c r="R1134" s="42">
        <v>0.15</v>
      </c>
      <c r="S1134" s="27">
        <f>IF(A1134="placement",MIN(P1134,IF(R1134="",Q1134,R1134)),"")</f>
        <v>0.15</v>
      </c>
      <c r="T1134" s="28">
        <f>IF($A1134="placement",S1134*J1134,"")</f>
        <v>111.75</v>
      </c>
      <c r="U1134" s="26">
        <f>IF($A1134="placement",T1134,IF($A1134="site",SUMIF($C:$C,$C1134,$T:$T),IF($A1134="user",SUMIF($B:$B,$B1134,$T:$T),SUM($T:$T))))</f>
        <v>111.75</v>
      </c>
      <c r="V1134" s="27">
        <f>U1134/J1134</f>
        <v>0.15</v>
      </c>
    </row>
    <row r="1135" spans="1:22" hidden="1" x14ac:dyDescent="0.3">
      <c r="A1135" s="23" t="s">
        <v>14</v>
      </c>
      <c r="B1135" s="23" t="s">
        <v>1177</v>
      </c>
      <c r="C1135" s="23" t="s">
        <v>1179</v>
      </c>
      <c r="D1135" s="32" t="s">
        <v>1188</v>
      </c>
      <c r="E1135" s="23" t="s">
        <v>1189</v>
      </c>
      <c r="F1135" s="27">
        <v>0.25</v>
      </c>
      <c r="G1135" s="24">
        <v>1</v>
      </c>
      <c r="H1135" s="25">
        <v>136.71209999999999</v>
      </c>
      <c r="I1135" s="25">
        <v>10.2104</v>
      </c>
      <c r="J1135" s="26">
        <v>743</v>
      </c>
      <c r="K1135" s="26">
        <v>131</v>
      </c>
      <c r="L1135" s="27">
        <v>7.4700000000000003E-2</v>
      </c>
      <c r="M1135" s="28">
        <v>2.4268213200000002</v>
      </c>
      <c r="N1135" s="29">
        <v>2</v>
      </c>
      <c r="O1135" s="31" t="s">
        <v>42</v>
      </c>
      <c r="P1135" s="31">
        <v>0.17587669689999999</v>
      </c>
      <c r="Q1135" s="31">
        <v>0.175876696865188</v>
      </c>
      <c r="R1135" s="42"/>
      <c r="S1135" s="27">
        <f>IF(A1135="placement",MIN(P1135,IF(R1135="",Q1135,R1135)),"")</f>
        <v>0.175876696865188</v>
      </c>
      <c r="T1135" s="28">
        <f>IF($A1135="placement",S1135*J1135,"")</f>
        <v>130.67638577083468</v>
      </c>
      <c r="U1135" s="26">
        <f>IF($A1135="placement",T1135,IF($A1135="site",SUMIF($C:$C,$C1135,$T:$T),IF($A1135="user",SUMIF($B:$B,$B1135,$T:$T),SUM($T:$T))))</f>
        <v>130.67638577083468</v>
      </c>
      <c r="V1135" s="27">
        <f>U1135/J1135</f>
        <v>0.175876696865188</v>
      </c>
    </row>
    <row r="1136" spans="1:22" hidden="1" x14ac:dyDescent="0.3">
      <c r="A1136" s="23" t="s">
        <v>14</v>
      </c>
      <c r="B1136" s="23" t="s">
        <v>8463</v>
      </c>
      <c r="C1136" s="23" t="s">
        <v>8465</v>
      </c>
      <c r="D1136" s="23" t="s">
        <v>8472</v>
      </c>
      <c r="E1136" s="23" t="s">
        <v>8473</v>
      </c>
      <c r="F1136" s="27">
        <v>0.25</v>
      </c>
      <c r="G1136" s="24">
        <v>0</v>
      </c>
      <c r="H1136" s="25">
        <v>46.744500000000002</v>
      </c>
      <c r="I1136" s="25">
        <v>8.3886000000000003</v>
      </c>
      <c r="J1136" s="26">
        <v>743</v>
      </c>
      <c r="K1136" s="26">
        <v>176</v>
      </c>
      <c r="L1136" s="27">
        <v>0.17949999999999999</v>
      </c>
      <c r="M1136" s="28">
        <v>2.9507135600000001</v>
      </c>
      <c r="N1136" s="29">
        <v>2.25</v>
      </c>
      <c r="O1136" s="31" t="s">
        <v>12</v>
      </c>
      <c r="P1136" s="31">
        <v>0.23747257829999999</v>
      </c>
      <c r="Q1136" s="31">
        <v>0.23747257827420101</v>
      </c>
      <c r="R1136" s="42"/>
      <c r="S1136" s="27">
        <f>IF(A1136="placement",MIN(P1136,IF(R1136="",Q1136,R1136)),"")</f>
        <v>0.23747257827420101</v>
      </c>
      <c r="T1136" s="28">
        <f>IF($A1136="placement",S1136*J1136,"")</f>
        <v>176.44212565773134</v>
      </c>
      <c r="U1136" s="26">
        <f>IF($A1136="placement",T1136,IF($A1136="site",SUMIF($C:$C,$C1136,$T:$T),IF($A1136="user",SUMIF($B:$B,$B1136,$T:$T),SUM($T:$T))))</f>
        <v>176.44212565773134</v>
      </c>
      <c r="V1136" s="27">
        <f>U1136/J1136</f>
        <v>0.23747257827420098</v>
      </c>
    </row>
    <row r="1137" spans="1:22" hidden="1" x14ac:dyDescent="0.3">
      <c r="A1137" s="23" t="s">
        <v>14</v>
      </c>
      <c r="B1137" s="23" t="s">
        <v>3053</v>
      </c>
      <c r="C1137" s="23" t="s">
        <v>3055</v>
      </c>
      <c r="D1137" s="23" t="s">
        <v>3116</v>
      </c>
      <c r="E1137" s="23" t="s">
        <v>3117</v>
      </c>
      <c r="F1137" s="27">
        <v>0.25</v>
      </c>
      <c r="G1137" s="24">
        <v>1</v>
      </c>
      <c r="H1137" s="25">
        <v>116.1776</v>
      </c>
      <c r="I1137" s="25">
        <v>15.5665</v>
      </c>
      <c r="J1137" s="26">
        <v>742</v>
      </c>
      <c r="K1137" s="26">
        <v>156</v>
      </c>
      <c r="L1137" s="27">
        <v>0.13400000000000001</v>
      </c>
      <c r="M1137" s="28">
        <v>1.58953889</v>
      </c>
      <c r="N1137" s="29">
        <v>1.2</v>
      </c>
      <c r="O1137" s="31" t="s">
        <v>12</v>
      </c>
      <c r="P1137" s="31">
        <v>0.2450640831</v>
      </c>
      <c r="Q1137" s="31">
        <v>0.24506408306000499</v>
      </c>
      <c r="R1137" s="42"/>
      <c r="S1137" s="27">
        <f>IF(A1137="placement",MIN(P1137,IF(R1137="",Q1137,R1137)),"")</f>
        <v>0.24506408306000499</v>
      </c>
      <c r="T1137" s="28">
        <f>IF($A1137="placement",S1137*J1137,"")</f>
        <v>181.83754963052371</v>
      </c>
      <c r="U1137" s="26">
        <f>IF($A1137="placement",T1137,IF($A1137="site",SUMIF($C:$C,$C1137,$T:$T),IF($A1137="user",SUMIF($B:$B,$B1137,$T:$T),SUM($T:$T))))</f>
        <v>181.83754963052371</v>
      </c>
      <c r="V1137" s="27">
        <f>U1137/J1137</f>
        <v>0.24506408306000499</v>
      </c>
    </row>
    <row r="1138" spans="1:22" hidden="1" x14ac:dyDescent="0.3">
      <c r="A1138" s="23" t="s">
        <v>14</v>
      </c>
      <c r="B1138" s="23" t="s">
        <v>3266</v>
      </c>
      <c r="C1138" s="23" t="s">
        <v>3268</v>
      </c>
      <c r="D1138" s="32" t="s">
        <v>3420</v>
      </c>
      <c r="E1138" s="23" t="s">
        <v>3421</v>
      </c>
      <c r="F1138" s="27">
        <v>0.25</v>
      </c>
      <c r="G1138" s="24">
        <v>1</v>
      </c>
      <c r="H1138" s="25">
        <v>157.95750000000001</v>
      </c>
      <c r="I1138" s="25">
        <v>27.1935</v>
      </c>
      <c r="J1138" s="26">
        <v>741</v>
      </c>
      <c r="K1138" s="26">
        <v>185</v>
      </c>
      <c r="L1138" s="27">
        <v>0.17219999999999999</v>
      </c>
      <c r="M1138" s="28">
        <v>0.90771113999999997</v>
      </c>
      <c r="N1138" s="29">
        <v>0.6</v>
      </c>
      <c r="O1138" s="31" t="s">
        <v>12</v>
      </c>
      <c r="P1138" s="31">
        <v>0.33899676420000002</v>
      </c>
      <c r="Q1138" s="31">
        <v>0.25</v>
      </c>
      <c r="R1138" s="42"/>
      <c r="S1138" s="27">
        <f>IF(A1138="placement",MIN(P1138,IF(R1138="",Q1138,R1138)),"")</f>
        <v>0.25</v>
      </c>
      <c r="T1138" s="28">
        <f>IF($A1138="placement",S1138*J1138,"")</f>
        <v>185.25</v>
      </c>
      <c r="U1138" s="26">
        <f>IF($A1138="placement",T1138,IF($A1138="site",SUMIF($C:$C,$C1138,$T:$T),IF($A1138="user",SUMIF($B:$B,$B1138,$T:$T),SUM($T:$T))))</f>
        <v>185.25</v>
      </c>
      <c r="V1138" s="27">
        <f>U1138/J1138</f>
        <v>0.25</v>
      </c>
    </row>
    <row r="1139" spans="1:22" x14ac:dyDescent="0.3">
      <c r="A1139" s="23" t="s">
        <v>14</v>
      </c>
      <c r="B1139" s="23" t="s">
        <v>183</v>
      </c>
      <c r="C1139" s="23" t="s">
        <v>185</v>
      </c>
      <c r="D1139" s="23" t="s">
        <v>202</v>
      </c>
      <c r="E1139" s="23" t="s">
        <v>203</v>
      </c>
      <c r="F1139" s="27">
        <v>0.05</v>
      </c>
      <c r="G1139" s="24">
        <v>1</v>
      </c>
      <c r="H1139" s="25">
        <v>120.3428</v>
      </c>
      <c r="I1139" s="25">
        <v>4.3095999999999997</v>
      </c>
      <c r="J1139" s="26">
        <v>740</v>
      </c>
      <c r="K1139" s="26">
        <v>37</v>
      </c>
      <c r="L1139" s="27">
        <v>3.5799999999999998E-2</v>
      </c>
      <c r="M1139" s="28">
        <v>5.7243639699999997</v>
      </c>
      <c r="N1139" s="29">
        <v>5</v>
      </c>
      <c r="O1139" s="31" t="s">
        <v>70</v>
      </c>
      <c r="P1139" s="31">
        <v>0.12654051559999999</v>
      </c>
      <c r="Q1139" s="31">
        <v>0.05</v>
      </c>
      <c r="R1139" s="42">
        <v>0.1</v>
      </c>
      <c r="S1139" s="27">
        <f>IF(A1139="placement",MIN(P1139,IF(R1139="",Q1139,R1139)),"")</f>
        <v>0.1</v>
      </c>
      <c r="T1139" s="28">
        <f>IF($A1139="placement",S1139*J1139,"")</f>
        <v>74</v>
      </c>
      <c r="U1139" s="26">
        <f>IF($A1139="placement",T1139,IF($A1139="site",SUMIF($C:$C,$C1139,$T:$T),IF($A1139="user",SUMIF($B:$B,$B1139,$T:$T),SUM($T:$T))))</f>
        <v>74</v>
      </c>
      <c r="V1139" s="27">
        <f>U1139/J1139</f>
        <v>0.1</v>
      </c>
    </row>
    <row r="1140" spans="1:22" hidden="1" x14ac:dyDescent="0.3">
      <c r="A1140" s="23" t="s">
        <v>14</v>
      </c>
      <c r="B1140" s="23" t="s">
        <v>6638</v>
      </c>
      <c r="C1140" s="23" t="s">
        <v>6639</v>
      </c>
      <c r="D1140" s="23" t="s">
        <v>6820</v>
      </c>
      <c r="E1140" s="23" t="s">
        <v>6821</v>
      </c>
      <c r="F1140" s="27">
        <v>0.25</v>
      </c>
      <c r="G1140" s="24">
        <v>1</v>
      </c>
      <c r="H1140" s="25">
        <v>230.77369999999999</v>
      </c>
      <c r="I1140" s="25">
        <v>31.566400000000002</v>
      </c>
      <c r="J1140" s="26">
        <v>740</v>
      </c>
      <c r="K1140" s="26">
        <v>77</v>
      </c>
      <c r="L1140" s="27">
        <v>0.1368</v>
      </c>
      <c r="M1140" s="28">
        <v>0.78159210999999995</v>
      </c>
      <c r="N1140" s="29">
        <v>0.7</v>
      </c>
      <c r="O1140" s="31" t="s">
        <v>12</v>
      </c>
      <c r="P1140" s="31">
        <v>0.1043921843</v>
      </c>
      <c r="Q1140" s="31">
        <v>0.104392184337987</v>
      </c>
      <c r="R1140" s="42"/>
      <c r="S1140" s="27">
        <f>IF(A1140="placement",MIN(P1140,IF(R1140="",Q1140,R1140)),"")</f>
        <v>0.1043921843</v>
      </c>
      <c r="T1140" s="28">
        <f>IF($A1140="placement",S1140*J1140,"")</f>
        <v>77.250216381999991</v>
      </c>
      <c r="U1140" s="26">
        <f>IF($A1140="placement",T1140,IF($A1140="site",SUMIF($C:$C,$C1140,$T:$T),IF($A1140="user",SUMIF($B:$B,$B1140,$T:$T),SUM($T:$T))))</f>
        <v>77.250216381999991</v>
      </c>
      <c r="V1140" s="27">
        <f>U1140/J1140</f>
        <v>0.10439218429999998</v>
      </c>
    </row>
    <row r="1141" spans="1:22" hidden="1" x14ac:dyDescent="0.3">
      <c r="A1141" s="23" t="s">
        <v>14</v>
      </c>
      <c r="B1141" s="23" t="s">
        <v>277</v>
      </c>
      <c r="C1141" s="23" t="s">
        <v>279</v>
      </c>
      <c r="D1141" s="23" t="s">
        <v>10485</v>
      </c>
      <c r="E1141" s="23" t="s">
        <v>10486</v>
      </c>
      <c r="F1141" s="27">
        <v>0.25</v>
      </c>
      <c r="G1141" s="24">
        <v>1</v>
      </c>
      <c r="H1141" s="25">
        <v>922.38969999999995</v>
      </c>
      <c r="I1141" s="25">
        <v>6.8826000000000001</v>
      </c>
      <c r="J1141" s="26">
        <v>739</v>
      </c>
      <c r="K1141" s="26">
        <v>122</v>
      </c>
      <c r="L1141" s="27">
        <v>7.4999999999999997E-3</v>
      </c>
      <c r="M1141" s="28">
        <v>3.57783636</v>
      </c>
      <c r="N1141" s="46">
        <v>3</v>
      </c>
      <c r="O1141" s="31" t="s">
        <v>12</v>
      </c>
      <c r="P1141" s="31">
        <v>0.16150441190000001</v>
      </c>
      <c r="Q1141" s="31">
        <v>0.161504411943865</v>
      </c>
      <c r="R1141" s="42"/>
      <c r="S1141" s="27">
        <f>IF(A1141="placement",MIN(P1141,IF(R1141="",Q1141,R1141)),"")</f>
        <v>0.16150441190000001</v>
      </c>
      <c r="T1141" s="28">
        <f>IF($A1141="placement",S1141*J1141,"")</f>
        <v>119.3517603941</v>
      </c>
      <c r="U1141" s="26">
        <f>IF($A1141="placement",T1141,IF($A1141="site",SUMIF($C:$C,$C1141,$T:$T),IF($A1141="user",SUMIF($B:$B,$B1141,$T:$T),SUM($T:$T))))</f>
        <v>119.3517603941</v>
      </c>
      <c r="V1141" s="27">
        <f>U1141/J1141</f>
        <v>0.16150441190000001</v>
      </c>
    </row>
    <row r="1142" spans="1:22" x14ac:dyDescent="0.3">
      <c r="A1142" s="23" t="s">
        <v>14</v>
      </c>
      <c r="B1142" s="23" t="s">
        <v>592</v>
      </c>
      <c r="C1142" s="23" t="s">
        <v>594</v>
      </c>
      <c r="D1142" s="23" t="s">
        <v>597</v>
      </c>
      <c r="E1142" s="23" t="s">
        <v>598</v>
      </c>
      <c r="F1142" s="27">
        <v>0.15</v>
      </c>
      <c r="G1142" s="24">
        <v>1</v>
      </c>
      <c r="H1142" s="25">
        <v>1025.0569</v>
      </c>
      <c r="I1142" s="25">
        <v>69.308000000000007</v>
      </c>
      <c r="J1142" s="26">
        <v>738</v>
      </c>
      <c r="K1142" s="26">
        <v>111</v>
      </c>
      <c r="L1142" s="27">
        <v>6.7599999999999993E-2</v>
      </c>
      <c r="M1142" s="28">
        <v>0.35517441999999999</v>
      </c>
      <c r="N1142" s="29">
        <v>0.2</v>
      </c>
      <c r="O1142" s="31" t="s">
        <v>42</v>
      </c>
      <c r="P1142" s="31">
        <v>0.43689638159999999</v>
      </c>
      <c r="Q1142" s="31">
        <v>0.15</v>
      </c>
      <c r="R1142" s="42">
        <v>0.2</v>
      </c>
      <c r="S1142" s="27">
        <f>IF(A1142="placement",MIN(P1142,IF(R1142="",Q1142,R1142)),"")</f>
        <v>0.2</v>
      </c>
      <c r="T1142" s="28">
        <f>IF($A1142="placement",S1142*J1142,"")</f>
        <v>147.6</v>
      </c>
      <c r="U1142" s="26">
        <f>IF($A1142="placement",T1142,IF($A1142="site",SUMIF($C:$C,$C1142,$T:$T),IF($A1142="user",SUMIF($B:$B,$B1142,$T:$T),SUM($T:$T))))</f>
        <v>147.6</v>
      </c>
      <c r="V1142" s="27">
        <f>U1142/J1142</f>
        <v>0.19999999999999998</v>
      </c>
    </row>
    <row r="1143" spans="1:22" x14ac:dyDescent="0.3">
      <c r="A1143" s="23" t="s">
        <v>14</v>
      </c>
      <c r="B1143" s="23" t="s">
        <v>4328</v>
      </c>
      <c r="C1143" s="23" t="s">
        <v>4329</v>
      </c>
      <c r="D1143" s="32" t="s">
        <v>4338</v>
      </c>
      <c r="E1143" s="23" t="s">
        <v>10194</v>
      </c>
      <c r="F1143" s="27">
        <v>0.25</v>
      </c>
      <c r="G1143" s="24">
        <v>1</v>
      </c>
      <c r="H1143" s="25">
        <v>124.5809</v>
      </c>
      <c r="I1143" s="25">
        <v>35.628399999999999</v>
      </c>
      <c r="J1143" s="26">
        <v>738</v>
      </c>
      <c r="K1143" s="26">
        <v>185</v>
      </c>
      <c r="L1143" s="27">
        <v>0.28599999999999998</v>
      </c>
      <c r="M1143" s="28">
        <v>0.69049395000000002</v>
      </c>
      <c r="N1143" s="29">
        <v>0.36</v>
      </c>
      <c r="O1143" s="31" t="s">
        <v>12</v>
      </c>
      <c r="P1143" s="31">
        <v>0.47863409759999997</v>
      </c>
      <c r="Q1143" s="31">
        <v>0.25</v>
      </c>
      <c r="R1143" s="42">
        <v>0.3</v>
      </c>
      <c r="S1143" s="27">
        <f>IF(A1143="placement",MIN(P1143,IF(R1143="",Q1143,R1143)),"")</f>
        <v>0.3</v>
      </c>
      <c r="T1143" s="28">
        <f>IF($A1143="placement",S1143*J1143,"")</f>
        <v>221.4</v>
      </c>
      <c r="U1143" s="26">
        <f>IF($A1143="placement",T1143,IF($A1143="site",SUMIF($C:$C,$C1143,$T:$T),IF($A1143="user",SUMIF($B:$B,$B1143,$T:$T),SUM($T:$T))))</f>
        <v>221.4</v>
      </c>
      <c r="V1143" s="27">
        <f>U1143/J1143</f>
        <v>0.3</v>
      </c>
    </row>
    <row r="1144" spans="1:22" hidden="1" x14ac:dyDescent="0.3">
      <c r="A1144" s="17" t="s">
        <v>13</v>
      </c>
      <c r="B1144" s="17" t="s">
        <v>5748</v>
      </c>
      <c r="C1144" s="17" t="s">
        <v>5749</v>
      </c>
      <c r="D1144" s="17" t="s">
        <v>9898</v>
      </c>
      <c r="E1144" s="17"/>
      <c r="F1144" s="18">
        <v>0.2581</v>
      </c>
      <c r="G1144" s="36">
        <v>0.81874557999999997</v>
      </c>
      <c r="H1144" s="37">
        <v>180.27590000000001</v>
      </c>
      <c r="I1144" s="37">
        <v>96.222899999999996</v>
      </c>
      <c r="J1144" s="19">
        <v>738</v>
      </c>
      <c r="K1144" s="19">
        <v>190</v>
      </c>
      <c r="L1144" s="18">
        <v>0.53380000000000005</v>
      </c>
      <c r="M1144" s="20">
        <v>0.25564946</v>
      </c>
      <c r="N1144" s="21">
        <v>4.1206E-2</v>
      </c>
      <c r="O1144" s="22"/>
      <c r="P1144" s="22">
        <v>0.83881835670000005</v>
      </c>
      <c r="Q1144" s="22">
        <v>0.25814599996225202</v>
      </c>
      <c r="R1144" s="43"/>
      <c r="S1144" s="18" t="str">
        <f>IF(A1144="placement",MIN(P1144,IF(R1144="",Q1144,R1144)),"")</f>
        <v/>
      </c>
      <c r="T1144" s="20" t="str">
        <f>IF($A1144="placement",S1144*J1144,"")</f>
        <v/>
      </c>
      <c r="U1144" s="19">
        <f>IF($A1144="placement",T1144,IF($A1144="site",SUMIF($C:$C,$C1144,$T:$T),IF($A1144="user",SUMIF($B:$B,$B1144,$T:$T),SUM($T:$T))))</f>
        <v>188.99999999999994</v>
      </c>
      <c r="V1144" s="18">
        <f>U1144/J1144</f>
        <v>0.25609756097560971</v>
      </c>
    </row>
    <row r="1145" spans="1:22" hidden="1" x14ac:dyDescent="0.3">
      <c r="A1145" s="11" t="s">
        <v>10</v>
      </c>
      <c r="B1145" s="11" t="s">
        <v>5748</v>
      </c>
      <c r="C1145" s="11" t="s">
        <v>9898</v>
      </c>
      <c r="D1145" s="11" t="s">
        <v>9898</v>
      </c>
      <c r="E1145" s="11"/>
      <c r="F1145" s="12">
        <v>0.2581</v>
      </c>
      <c r="G1145" s="33">
        <v>0.81874557999999997</v>
      </c>
      <c r="H1145" s="34">
        <v>180.27590000000001</v>
      </c>
      <c r="I1145" s="34">
        <v>96.222899999999996</v>
      </c>
      <c r="J1145" s="13">
        <v>738</v>
      </c>
      <c r="K1145" s="13">
        <v>190</v>
      </c>
      <c r="L1145" s="12">
        <v>0.53380000000000005</v>
      </c>
      <c r="M1145" s="14">
        <v>0.25564946</v>
      </c>
      <c r="N1145" s="15">
        <v>4.1206E-2</v>
      </c>
      <c r="O1145" s="16"/>
      <c r="P1145" s="16">
        <v>0.83881835670000005</v>
      </c>
      <c r="Q1145" s="16">
        <v>0.25814599996225202</v>
      </c>
      <c r="R1145" s="44"/>
      <c r="S1145" s="12" t="str">
        <f>IF(A1145="placement",MIN(P1145,IF(R1145="",Q1145,R1145)),"")</f>
        <v/>
      </c>
      <c r="T1145" s="14" t="str">
        <f>IF($A1145="placement",S1145*J1145,"")</f>
        <v/>
      </c>
      <c r="U1145" s="13">
        <f>IF($A1145="placement",T1145,IF($A1145="site",SUMIF($C:$C,$C1145,$T:$T),IF($A1145="user",SUMIF($B:$B,$B1145,$T:$T),SUM($T:$T))))</f>
        <v>188.99999999999994</v>
      </c>
      <c r="V1145" s="12">
        <f>U1145/J1145</f>
        <v>0.25609756097560971</v>
      </c>
    </row>
    <row r="1146" spans="1:22" hidden="1" x14ac:dyDescent="0.3">
      <c r="A1146" s="17" t="s">
        <v>13</v>
      </c>
      <c r="B1146" s="17" t="s">
        <v>6353</v>
      </c>
      <c r="C1146" s="17" t="s">
        <v>6355</v>
      </c>
      <c r="D1146" s="17" t="s">
        <v>9898</v>
      </c>
      <c r="E1146" s="17"/>
      <c r="F1146" s="18">
        <v>0.2218</v>
      </c>
      <c r="G1146" s="36">
        <v>0</v>
      </c>
      <c r="H1146" s="37">
        <v>43.316000000000003</v>
      </c>
      <c r="I1146" s="37">
        <v>27.410299999999999</v>
      </c>
      <c r="J1146" s="19">
        <v>737</v>
      </c>
      <c r="K1146" s="19">
        <v>163</v>
      </c>
      <c r="L1146" s="18">
        <v>0.63280000000000003</v>
      </c>
      <c r="M1146" s="20">
        <v>0.89618182999999996</v>
      </c>
      <c r="N1146" s="21">
        <v>0.424035</v>
      </c>
      <c r="O1146" s="22"/>
      <c r="P1146" s="22">
        <v>0.5268426719</v>
      </c>
      <c r="Q1146" s="22">
        <v>0.221750855761077</v>
      </c>
      <c r="R1146" s="43"/>
      <c r="S1146" s="18" t="str">
        <f>IF(A1146="placement",MIN(P1146,IF(R1146="",Q1146,R1146)),"")</f>
        <v/>
      </c>
      <c r="T1146" s="20" t="str">
        <f>IF($A1146="placement",S1146*J1146,"")</f>
        <v/>
      </c>
      <c r="U1146" s="19">
        <f>IF($A1146="placement",T1146,IF($A1146="site",SUMIF($C:$C,$C1146,$T:$T),IF($A1146="user",SUMIF($B:$B,$B1146,$T:$T),SUM($T:$T))))</f>
        <v>162.4499999999999</v>
      </c>
      <c r="V1146" s="18">
        <f>U1146/J1146</f>
        <v>0.22042062415196731</v>
      </c>
    </row>
    <row r="1147" spans="1:22" hidden="1" x14ac:dyDescent="0.3">
      <c r="A1147" s="11" t="s">
        <v>10</v>
      </c>
      <c r="B1147" s="11" t="s">
        <v>6353</v>
      </c>
      <c r="C1147" s="11" t="s">
        <v>9898</v>
      </c>
      <c r="D1147" s="35" t="s">
        <v>9898</v>
      </c>
      <c r="E1147" s="11"/>
      <c r="F1147" s="12">
        <v>0.2218</v>
      </c>
      <c r="G1147" s="33">
        <v>0</v>
      </c>
      <c r="H1147" s="34">
        <v>43.316000000000003</v>
      </c>
      <c r="I1147" s="34">
        <v>27.410299999999999</v>
      </c>
      <c r="J1147" s="13">
        <v>737</v>
      </c>
      <c r="K1147" s="13">
        <v>163</v>
      </c>
      <c r="L1147" s="12">
        <v>0.63280000000000003</v>
      </c>
      <c r="M1147" s="14">
        <v>0.89618182999999996</v>
      </c>
      <c r="N1147" s="15">
        <v>0.424035</v>
      </c>
      <c r="O1147" s="16"/>
      <c r="P1147" s="16">
        <v>0.5268426719</v>
      </c>
      <c r="Q1147" s="16">
        <v>0.221750855761077</v>
      </c>
      <c r="R1147" s="44"/>
      <c r="S1147" s="12" t="str">
        <f>IF(A1147="placement",MIN(P1147,IF(R1147="",Q1147,R1147)),"")</f>
        <v/>
      </c>
      <c r="T1147" s="14" t="str">
        <f>IF($A1147="placement",S1147*J1147,"")</f>
        <v/>
      </c>
      <c r="U1147" s="13">
        <f>IF($A1147="placement",T1147,IF($A1147="site",SUMIF($C:$C,$C1147,$T:$T),IF($A1147="user",SUMIF($B:$B,$B1147,$T:$T),SUM($T:$T))))</f>
        <v>162.4499999999999</v>
      </c>
      <c r="V1147" s="12">
        <f>U1147/J1147</f>
        <v>0.22042062415196731</v>
      </c>
    </row>
    <row r="1148" spans="1:22" hidden="1" x14ac:dyDescent="0.3">
      <c r="A1148" s="23" t="s">
        <v>14</v>
      </c>
      <c r="B1148" s="23" t="s">
        <v>1095</v>
      </c>
      <c r="C1148" s="23" t="s">
        <v>1096</v>
      </c>
      <c r="D1148" s="32" t="s">
        <v>1127</v>
      </c>
      <c r="E1148" s="23" t="s">
        <v>1128</v>
      </c>
      <c r="F1148" s="27">
        <v>0.35</v>
      </c>
      <c r="G1148" s="24">
        <v>1</v>
      </c>
      <c r="H1148" s="25">
        <v>725.94039999999995</v>
      </c>
      <c r="I1148" s="25">
        <v>33.572800000000001</v>
      </c>
      <c r="J1148" s="26">
        <v>736</v>
      </c>
      <c r="K1148" s="26">
        <v>232</v>
      </c>
      <c r="L1148" s="27">
        <v>4.6199999999999998E-2</v>
      </c>
      <c r="M1148" s="28">
        <v>0.73052408999999996</v>
      </c>
      <c r="N1148" s="29">
        <v>0.5</v>
      </c>
      <c r="O1148" s="31" t="s">
        <v>304</v>
      </c>
      <c r="P1148" s="31">
        <v>0.3155598698</v>
      </c>
      <c r="Q1148" s="31">
        <v>0.31555986978106298</v>
      </c>
      <c r="R1148" s="42"/>
      <c r="S1148" s="27">
        <f>IF(A1148="placement",MIN(P1148,IF(R1148="",Q1148,R1148)),"")</f>
        <v>0.31555986978106298</v>
      </c>
      <c r="T1148" s="28">
        <f>IF($A1148="placement",S1148*J1148,"")</f>
        <v>232.25206415886237</v>
      </c>
      <c r="U1148" s="26">
        <f>IF($A1148="placement",T1148,IF($A1148="site",SUMIF($C:$C,$C1148,$T:$T),IF($A1148="user",SUMIF($B:$B,$B1148,$T:$T),SUM($T:$T))))</f>
        <v>232.25206415886237</v>
      </c>
      <c r="V1148" s="27">
        <f>U1148/J1148</f>
        <v>0.31555986978106298</v>
      </c>
    </row>
    <row r="1149" spans="1:22" hidden="1" x14ac:dyDescent="0.3">
      <c r="A1149" s="23" t="s">
        <v>14</v>
      </c>
      <c r="B1149" s="23" t="s">
        <v>4894</v>
      </c>
      <c r="C1149" s="23" t="s">
        <v>4896</v>
      </c>
      <c r="D1149" s="23" t="s">
        <v>10935</v>
      </c>
      <c r="E1149" s="23" t="s">
        <v>10936</v>
      </c>
      <c r="F1149" s="27">
        <v>0.25</v>
      </c>
      <c r="G1149" s="24">
        <v>1</v>
      </c>
      <c r="H1149" s="25">
        <v>196.28809999999999</v>
      </c>
      <c r="I1149" s="25">
        <v>18.5275</v>
      </c>
      <c r="J1149" s="26">
        <v>736</v>
      </c>
      <c r="K1149" s="26">
        <v>181</v>
      </c>
      <c r="L1149" s="27">
        <v>9.4399999999999998E-2</v>
      </c>
      <c r="M1149" s="28">
        <v>1.3237064599999999</v>
      </c>
      <c r="N1149" s="29">
        <v>1</v>
      </c>
      <c r="O1149" s="31" t="s">
        <v>12</v>
      </c>
      <c r="P1149" s="31">
        <v>0.24454550110000001</v>
      </c>
      <c r="Q1149" s="31">
        <v>0.244545501145188</v>
      </c>
      <c r="R1149" s="42"/>
      <c r="S1149" s="27">
        <f>IF(A1149="placement",MIN(P1149,IF(R1149="",Q1149,R1149)),"")</f>
        <v>0.24454550110000001</v>
      </c>
      <c r="T1149" s="28">
        <f>IF($A1149="placement",S1149*J1149,"")</f>
        <v>179.98548880960001</v>
      </c>
      <c r="U1149" s="26">
        <f>IF($A1149="placement",T1149,IF($A1149="site",SUMIF($C:$C,$C1149,$T:$T),IF($A1149="user",SUMIF($B:$B,$B1149,$T:$T),SUM($T:$T))))</f>
        <v>179.98548880960001</v>
      </c>
      <c r="V1149" s="27">
        <f>U1149/J1149</f>
        <v>0.24454550110000001</v>
      </c>
    </row>
    <row r="1150" spans="1:22" hidden="1" x14ac:dyDescent="0.3">
      <c r="A1150" s="23" t="s">
        <v>14</v>
      </c>
      <c r="B1150" s="23" t="s">
        <v>5764</v>
      </c>
      <c r="C1150" s="23" t="s">
        <v>5766</v>
      </c>
      <c r="D1150" s="23" t="s">
        <v>5973</v>
      </c>
      <c r="E1150" s="23" t="s">
        <v>5974</v>
      </c>
      <c r="F1150" s="27">
        <v>0.15</v>
      </c>
      <c r="G1150" s="24">
        <v>1</v>
      </c>
      <c r="H1150" s="25">
        <v>99.828900000000004</v>
      </c>
      <c r="I1150" s="25">
        <v>23.119</v>
      </c>
      <c r="J1150" s="26">
        <v>736</v>
      </c>
      <c r="K1150" s="26">
        <v>106</v>
      </c>
      <c r="L1150" s="27">
        <v>0.2316</v>
      </c>
      <c r="M1150" s="28">
        <v>1.0604573900000001</v>
      </c>
      <c r="N1150" s="29">
        <v>0.9</v>
      </c>
      <c r="O1150" s="31" t="s">
        <v>42</v>
      </c>
      <c r="P1150" s="31">
        <v>0.1513096022</v>
      </c>
      <c r="Q1150" s="31">
        <v>0.149999999999999</v>
      </c>
      <c r="R1150" s="42"/>
      <c r="S1150" s="27">
        <f>IF(A1150="placement",MIN(P1150,IF(R1150="",Q1150,R1150)),"")</f>
        <v>0.149999999999999</v>
      </c>
      <c r="T1150" s="28">
        <f>IF($A1150="placement",S1150*J1150,"")</f>
        <v>110.39999999999927</v>
      </c>
      <c r="U1150" s="26">
        <f>IF($A1150="placement",T1150,IF($A1150="site",SUMIF($C:$C,$C1150,$T:$T),IF($A1150="user",SUMIF($B:$B,$B1150,$T:$T),SUM($T:$T))))</f>
        <v>110.39999999999927</v>
      </c>
      <c r="V1150" s="27">
        <f>U1150/J1150</f>
        <v>0.149999999999999</v>
      </c>
    </row>
    <row r="1151" spans="1:22" x14ac:dyDescent="0.3">
      <c r="A1151" s="23" t="s">
        <v>14</v>
      </c>
      <c r="B1151" s="23" t="s">
        <v>6638</v>
      </c>
      <c r="C1151" s="23" t="s">
        <v>6639</v>
      </c>
      <c r="D1151" s="23" t="s">
        <v>6724</v>
      </c>
      <c r="E1151" s="23" t="s">
        <v>6725</v>
      </c>
      <c r="F1151" s="27">
        <v>0.25</v>
      </c>
      <c r="G1151" s="24">
        <v>0</v>
      </c>
      <c r="H1151" s="25">
        <v>25.897500000000001</v>
      </c>
      <c r="I1151" s="25">
        <v>13.4176</v>
      </c>
      <c r="J1151" s="26">
        <v>736</v>
      </c>
      <c r="K1151" s="26">
        <v>184</v>
      </c>
      <c r="L1151" s="27">
        <v>0.5181</v>
      </c>
      <c r="M1151" s="28">
        <v>1.82720672</v>
      </c>
      <c r="N1151" s="29">
        <v>1</v>
      </c>
      <c r="O1151" s="31" t="s">
        <v>12</v>
      </c>
      <c r="P1151" s="31">
        <v>0.45271654750000001</v>
      </c>
      <c r="Q1151" s="31">
        <v>0.25</v>
      </c>
      <c r="R1151" s="42">
        <v>0.3</v>
      </c>
      <c r="S1151" s="27">
        <f>IF(A1151="placement",MIN(P1151,IF(R1151="",Q1151,R1151)),"")</f>
        <v>0.3</v>
      </c>
      <c r="T1151" s="28">
        <f>IF($A1151="placement",S1151*J1151,"")</f>
        <v>220.79999999999998</v>
      </c>
      <c r="U1151" s="26">
        <f>IF($A1151="placement",T1151,IF($A1151="site",SUMIF($C:$C,$C1151,$T:$T),IF($A1151="user",SUMIF($B:$B,$B1151,$T:$T),SUM($T:$T))))</f>
        <v>220.79999999999998</v>
      </c>
      <c r="V1151" s="27">
        <f>U1151/J1151</f>
        <v>0.3</v>
      </c>
    </row>
    <row r="1152" spans="1:22" hidden="1" x14ac:dyDescent="0.3">
      <c r="A1152" s="23" t="s">
        <v>14</v>
      </c>
      <c r="B1152" s="23" t="s">
        <v>10196</v>
      </c>
      <c r="C1152" s="23" t="s">
        <v>10197</v>
      </c>
      <c r="D1152" s="32" t="s">
        <v>10202</v>
      </c>
      <c r="E1152" s="23" t="s">
        <v>10203</v>
      </c>
      <c r="F1152" s="27">
        <v>0.25</v>
      </c>
      <c r="G1152" s="24">
        <v>1</v>
      </c>
      <c r="H1152" s="25">
        <v>63.154699999999998</v>
      </c>
      <c r="I1152" s="25">
        <v>45.596800000000002</v>
      </c>
      <c r="J1152" s="26">
        <v>733</v>
      </c>
      <c r="K1152" s="26">
        <v>183</v>
      </c>
      <c r="L1152" s="27">
        <v>0.72199999999999998</v>
      </c>
      <c r="M1152" s="28">
        <v>0.53596666000000004</v>
      </c>
      <c r="N1152" s="29">
        <v>0.03</v>
      </c>
      <c r="O1152" s="31" t="s">
        <v>12</v>
      </c>
      <c r="P1152" s="31">
        <v>0.94402636959999997</v>
      </c>
      <c r="Q1152" s="31">
        <v>0.25</v>
      </c>
      <c r="R1152" s="42"/>
      <c r="S1152" s="27">
        <f>IF(A1152="placement",MIN(P1152,IF(R1152="",Q1152,R1152)),"")</f>
        <v>0.25</v>
      </c>
      <c r="T1152" s="28">
        <f>IF($A1152="placement",S1152*J1152,"")</f>
        <v>183.25</v>
      </c>
      <c r="U1152" s="26">
        <f>IF($A1152="placement",T1152,IF($A1152="site",SUMIF($C:$C,$C1152,$T:$T),IF($A1152="user",SUMIF($B:$B,$B1152,$T:$T),SUM($T:$T))))</f>
        <v>183.25</v>
      </c>
      <c r="V1152" s="27">
        <f>U1152/J1152</f>
        <v>0.25</v>
      </c>
    </row>
    <row r="1153" spans="1:22" hidden="1" x14ac:dyDescent="0.3">
      <c r="A1153" s="23" t="s">
        <v>14</v>
      </c>
      <c r="B1153" s="23" t="s">
        <v>6897</v>
      </c>
      <c r="C1153" s="23" t="s">
        <v>6899</v>
      </c>
      <c r="D1153" s="23" t="s">
        <v>6900</v>
      </c>
      <c r="E1153" s="23" t="s">
        <v>6898</v>
      </c>
      <c r="F1153" s="27">
        <v>0.25</v>
      </c>
      <c r="G1153" s="24">
        <v>1</v>
      </c>
      <c r="H1153" s="25">
        <v>142.8391</v>
      </c>
      <c r="I1153" s="25">
        <v>29.279199999999999</v>
      </c>
      <c r="J1153" s="26">
        <v>733</v>
      </c>
      <c r="K1153" s="26">
        <v>183</v>
      </c>
      <c r="L1153" s="27">
        <v>0.20499999999999999</v>
      </c>
      <c r="M1153" s="28">
        <v>0.83483114999999997</v>
      </c>
      <c r="N1153" s="29">
        <v>0.25</v>
      </c>
      <c r="O1153" s="31" t="s">
        <v>12</v>
      </c>
      <c r="P1153" s="31">
        <v>0.70053824490000005</v>
      </c>
      <c r="Q1153" s="31">
        <v>0.25</v>
      </c>
      <c r="R1153" s="42"/>
      <c r="S1153" s="27">
        <f>IF(A1153="placement",MIN(P1153,IF(R1153="",Q1153,R1153)),"")</f>
        <v>0.25</v>
      </c>
      <c r="T1153" s="28">
        <f>IF($A1153="placement",S1153*J1153,"")</f>
        <v>183.25</v>
      </c>
      <c r="U1153" s="26">
        <f>IF($A1153="placement",T1153,IF($A1153="site",SUMIF($C:$C,$C1153,$T:$T),IF($A1153="user",SUMIF($B:$B,$B1153,$T:$T),SUM($T:$T))))</f>
        <v>183.25</v>
      </c>
      <c r="V1153" s="27">
        <f>U1153/J1153</f>
        <v>0.25</v>
      </c>
    </row>
    <row r="1154" spans="1:22" hidden="1" x14ac:dyDescent="0.3">
      <c r="A1154" s="17" t="s">
        <v>13</v>
      </c>
      <c r="B1154" s="17" t="s">
        <v>6897</v>
      </c>
      <c r="C1154" s="17" t="s">
        <v>6899</v>
      </c>
      <c r="D1154" s="17" t="s">
        <v>9898</v>
      </c>
      <c r="E1154" s="17"/>
      <c r="F1154" s="18">
        <v>0.25</v>
      </c>
      <c r="G1154" s="36">
        <v>1</v>
      </c>
      <c r="H1154" s="37">
        <v>142.8391</v>
      </c>
      <c r="I1154" s="37">
        <v>29.279199999999999</v>
      </c>
      <c r="J1154" s="19">
        <v>733</v>
      </c>
      <c r="K1154" s="19">
        <v>183</v>
      </c>
      <c r="L1154" s="18">
        <v>0.20499999999999999</v>
      </c>
      <c r="M1154" s="20">
        <v>0.83483114999999997</v>
      </c>
      <c r="N1154" s="21">
        <v>0.25</v>
      </c>
      <c r="O1154" s="22"/>
      <c r="P1154" s="22">
        <v>0.70053824490000005</v>
      </c>
      <c r="Q1154" s="22">
        <v>0.25</v>
      </c>
      <c r="R1154" s="43"/>
      <c r="S1154" s="18" t="str">
        <f>IF(A1154="placement",MIN(P1154,IF(R1154="",Q1154,R1154)),"")</f>
        <v/>
      </c>
      <c r="T1154" s="20" t="str">
        <f>IF($A1154="placement",S1154*J1154,"")</f>
        <v/>
      </c>
      <c r="U1154" s="19">
        <f>IF($A1154="placement",T1154,IF($A1154="site",SUMIF($C:$C,$C1154,$T:$T),IF($A1154="user",SUMIF($B:$B,$B1154,$T:$T),SUM($T:$T))))</f>
        <v>183.25</v>
      </c>
      <c r="V1154" s="18">
        <f>U1154/J1154</f>
        <v>0.25</v>
      </c>
    </row>
    <row r="1155" spans="1:22" hidden="1" x14ac:dyDescent="0.3">
      <c r="A1155" s="11" t="s">
        <v>10</v>
      </c>
      <c r="B1155" s="11" t="s">
        <v>6897</v>
      </c>
      <c r="C1155" s="11" t="s">
        <v>9898</v>
      </c>
      <c r="D1155" s="11" t="s">
        <v>9898</v>
      </c>
      <c r="E1155" s="11"/>
      <c r="F1155" s="12">
        <v>0.25</v>
      </c>
      <c r="G1155" s="33">
        <v>1</v>
      </c>
      <c r="H1155" s="34">
        <v>142.8391</v>
      </c>
      <c r="I1155" s="34">
        <v>29.279199999999999</v>
      </c>
      <c r="J1155" s="13">
        <v>733</v>
      </c>
      <c r="K1155" s="13">
        <v>183</v>
      </c>
      <c r="L1155" s="12">
        <v>0.20499999999999999</v>
      </c>
      <c r="M1155" s="14">
        <v>0.83483114999999997</v>
      </c>
      <c r="N1155" s="15">
        <v>0.25</v>
      </c>
      <c r="O1155" s="16"/>
      <c r="P1155" s="16">
        <v>0.70053824490000005</v>
      </c>
      <c r="Q1155" s="16">
        <v>0.25</v>
      </c>
      <c r="R1155" s="44"/>
      <c r="S1155" s="12" t="str">
        <f>IF(A1155="placement",MIN(P1155,IF(R1155="",Q1155,R1155)),"")</f>
        <v/>
      </c>
      <c r="T1155" s="14" t="str">
        <f>IF($A1155="placement",S1155*J1155,"")</f>
        <v/>
      </c>
      <c r="U1155" s="13">
        <f>IF($A1155="placement",T1155,IF($A1155="site",SUMIF($C:$C,$C1155,$T:$T),IF($A1155="user",SUMIF($B:$B,$B1155,$T:$T),SUM($T:$T))))</f>
        <v>183.25</v>
      </c>
      <c r="V1155" s="12">
        <f>U1155/J1155</f>
        <v>0.25</v>
      </c>
    </row>
    <row r="1156" spans="1:22" x14ac:dyDescent="0.3">
      <c r="A1156" s="23" t="s">
        <v>14</v>
      </c>
      <c r="B1156" s="23" t="s">
        <v>678</v>
      </c>
      <c r="C1156" s="23" t="s">
        <v>680</v>
      </c>
      <c r="D1156" s="23" t="s">
        <v>896</v>
      </c>
      <c r="E1156" s="23" t="s">
        <v>897</v>
      </c>
      <c r="F1156" s="27">
        <v>0.25</v>
      </c>
      <c r="G1156" s="24">
        <v>1</v>
      </c>
      <c r="H1156" s="25">
        <v>89.493899999999996</v>
      </c>
      <c r="I1156" s="25">
        <v>46.466200000000001</v>
      </c>
      <c r="J1156" s="26">
        <v>732</v>
      </c>
      <c r="K1156" s="26">
        <v>183</v>
      </c>
      <c r="L1156" s="27">
        <v>0.51919999999999999</v>
      </c>
      <c r="M1156" s="28">
        <v>0.5250068</v>
      </c>
      <c r="N1156" s="29">
        <v>0.2</v>
      </c>
      <c r="O1156" s="31" t="s">
        <v>12</v>
      </c>
      <c r="P1156" s="31">
        <v>0.61905255479999999</v>
      </c>
      <c r="Q1156" s="31">
        <v>0.249999999999999</v>
      </c>
      <c r="R1156" s="42">
        <v>0.3</v>
      </c>
      <c r="S1156" s="27">
        <f>IF(A1156="placement",MIN(P1156,IF(R1156="",Q1156,R1156)),"")</f>
        <v>0.3</v>
      </c>
      <c r="T1156" s="28">
        <f>IF($A1156="placement",S1156*J1156,"")</f>
        <v>219.6</v>
      </c>
      <c r="U1156" s="26">
        <f>IF($A1156="placement",T1156,IF($A1156="site",SUMIF($C:$C,$C1156,$T:$T),IF($A1156="user",SUMIF($B:$B,$B1156,$T:$T),SUM($T:$T))))</f>
        <v>219.6</v>
      </c>
      <c r="V1156" s="27">
        <f>U1156/J1156</f>
        <v>0.3</v>
      </c>
    </row>
    <row r="1157" spans="1:22" hidden="1" x14ac:dyDescent="0.3">
      <c r="A1157" s="17" t="s">
        <v>13</v>
      </c>
      <c r="B1157" s="17" t="s">
        <v>8203</v>
      </c>
      <c r="C1157" s="17" t="s">
        <v>8204</v>
      </c>
      <c r="D1157" s="17" t="s">
        <v>9898</v>
      </c>
      <c r="E1157" s="17"/>
      <c r="F1157" s="18">
        <v>0.28000000000000003</v>
      </c>
      <c r="G1157" s="36">
        <v>0</v>
      </c>
      <c r="H1157" s="37">
        <v>58.044699999999999</v>
      </c>
      <c r="I1157" s="37">
        <v>16.450299999999999</v>
      </c>
      <c r="J1157" s="19">
        <v>732</v>
      </c>
      <c r="K1157" s="19">
        <v>167</v>
      </c>
      <c r="L1157" s="18">
        <v>0.28339999999999999</v>
      </c>
      <c r="M1157" s="20">
        <v>1.48343841</v>
      </c>
      <c r="N1157" s="21">
        <v>1.1418440000000001</v>
      </c>
      <c r="O1157" s="22"/>
      <c r="P1157" s="22">
        <v>0.23027205519999999</v>
      </c>
      <c r="Q1157" s="22">
        <v>0.230272055187626</v>
      </c>
      <c r="R1157" s="43"/>
      <c r="S1157" s="18" t="str">
        <f>IF(A1157="placement",MIN(P1157,IF(R1157="",Q1157,R1157)),"")</f>
        <v/>
      </c>
      <c r="T1157" s="20" t="str">
        <f>IF($A1157="placement",S1157*J1157,"")</f>
        <v/>
      </c>
      <c r="U1157" s="19">
        <f>IF($A1157="placement",T1157,IF($A1157="site",SUMIF($C:$C,$C1157,$T:$T),IF($A1157="user",SUMIF($B:$B,$B1157,$T:$T),SUM($T:$T))))</f>
        <v>168.13780103820386</v>
      </c>
      <c r="V1157" s="18">
        <f>U1157/J1157</f>
        <v>0.22969644950574297</v>
      </c>
    </row>
    <row r="1158" spans="1:22" hidden="1" x14ac:dyDescent="0.3">
      <c r="A1158" s="11" t="s">
        <v>10</v>
      </c>
      <c r="B1158" s="11" t="s">
        <v>8203</v>
      </c>
      <c r="C1158" s="11" t="s">
        <v>9898</v>
      </c>
      <c r="D1158" s="11" t="s">
        <v>9898</v>
      </c>
      <c r="E1158" s="11"/>
      <c r="F1158" s="12">
        <v>0.28000000000000003</v>
      </c>
      <c r="G1158" s="33">
        <v>0</v>
      </c>
      <c r="H1158" s="34">
        <v>58.044699999999999</v>
      </c>
      <c r="I1158" s="34">
        <v>16.450299999999999</v>
      </c>
      <c r="J1158" s="13">
        <v>732</v>
      </c>
      <c r="K1158" s="13">
        <v>167</v>
      </c>
      <c r="L1158" s="12">
        <v>0.28339999999999999</v>
      </c>
      <c r="M1158" s="14">
        <v>1.48343841</v>
      </c>
      <c r="N1158" s="15">
        <v>1.1418440000000001</v>
      </c>
      <c r="O1158" s="16"/>
      <c r="P1158" s="16">
        <v>0.23027205519999999</v>
      </c>
      <c r="Q1158" s="16">
        <v>0.230272055187626</v>
      </c>
      <c r="R1158" s="44"/>
      <c r="S1158" s="12" t="str">
        <f>IF(A1158="placement",MIN(P1158,IF(R1158="",Q1158,R1158)),"")</f>
        <v/>
      </c>
      <c r="T1158" s="14" t="str">
        <f>IF($A1158="placement",S1158*J1158,"")</f>
        <v/>
      </c>
      <c r="U1158" s="13">
        <f>IF($A1158="placement",T1158,IF($A1158="site",SUMIF($C:$C,$C1158,$T:$T),IF($A1158="user",SUMIF($B:$B,$B1158,$T:$T),SUM($T:$T))))</f>
        <v>168.13780103820386</v>
      </c>
      <c r="V1158" s="12">
        <f>U1158/J1158</f>
        <v>0.22969644950574297</v>
      </c>
    </row>
    <row r="1159" spans="1:22" hidden="1" x14ac:dyDescent="0.3">
      <c r="A1159" s="23" t="s">
        <v>14</v>
      </c>
      <c r="B1159" s="23" t="s">
        <v>10986</v>
      </c>
      <c r="C1159" s="23" t="s">
        <v>10987</v>
      </c>
      <c r="D1159" s="23" t="s">
        <v>10992</v>
      </c>
      <c r="E1159" s="23" t="s">
        <v>10993</v>
      </c>
      <c r="F1159" s="27">
        <v>0.25</v>
      </c>
      <c r="G1159" s="24">
        <v>1</v>
      </c>
      <c r="H1159" s="25">
        <v>107.6619</v>
      </c>
      <c r="I1159" s="25">
        <v>17.967700000000001</v>
      </c>
      <c r="J1159" s="26">
        <v>731</v>
      </c>
      <c r="K1159" s="26">
        <v>182</v>
      </c>
      <c r="L1159" s="27">
        <v>0.16689999999999999</v>
      </c>
      <c r="M1159" s="28">
        <v>1.35644012</v>
      </c>
      <c r="N1159" s="29">
        <v>0.8</v>
      </c>
      <c r="O1159" s="31" t="s">
        <v>12</v>
      </c>
      <c r="P1159" s="31">
        <v>0.41022092570000002</v>
      </c>
      <c r="Q1159" s="31">
        <v>0.249999999999999</v>
      </c>
      <c r="R1159" s="42"/>
      <c r="S1159" s="27">
        <f>IF(A1159="placement",MIN(P1159,IF(R1159="",Q1159,R1159)),"")</f>
        <v>0.249999999999999</v>
      </c>
      <c r="T1159" s="28">
        <f>IF($A1159="placement",S1159*J1159,"")</f>
        <v>182.74999999999926</v>
      </c>
      <c r="U1159" s="26">
        <f>IF($A1159="placement",T1159,IF($A1159="site",SUMIF($C:$C,$C1159,$T:$T),IF($A1159="user",SUMIF($B:$B,$B1159,$T:$T),SUM($T:$T))))</f>
        <v>182.74999999999926</v>
      </c>
      <c r="V1159" s="27">
        <f>U1159/J1159</f>
        <v>0.249999999999999</v>
      </c>
    </row>
    <row r="1160" spans="1:22" hidden="1" x14ac:dyDescent="0.3">
      <c r="A1160" s="23" t="s">
        <v>14</v>
      </c>
      <c r="B1160" s="23" t="s">
        <v>6586</v>
      </c>
      <c r="C1160" s="23" t="s">
        <v>6587</v>
      </c>
      <c r="D1160" s="23" t="s">
        <v>6610</v>
      </c>
      <c r="E1160" s="23" t="s">
        <v>6611</v>
      </c>
      <c r="F1160" s="27">
        <v>0.33</v>
      </c>
      <c r="G1160" s="24">
        <v>1</v>
      </c>
      <c r="H1160" s="25">
        <v>38.160299999999999</v>
      </c>
      <c r="I1160" s="25">
        <v>21.174099999999999</v>
      </c>
      <c r="J1160" s="26">
        <v>730</v>
      </c>
      <c r="K1160" s="26">
        <v>241</v>
      </c>
      <c r="L1160" s="27">
        <v>0.55489999999999995</v>
      </c>
      <c r="M1160" s="28">
        <v>1.14954442</v>
      </c>
      <c r="N1160" s="29">
        <v>0.9</v>
      </c>
      <c r="O1160" s="31" t="s">
        <v>12</v>
      </c>
      <c r="P1160" s="31">
        <v>0.2170811477</v>
      </c>
      <c r="Q1160" s="31">
        <v>0.21708114770334599</v>
      </c>
      <c r="R1160" s="42"/>
      <c r="S1160" s="27">
        <f>IF(A1160="placement",MIN(P1160,IF(R1160="",Q1160,R1160)),"")</f>
        <v>0.2170811477</v>
      </c>
      <c r="T1160" s="28">
        <f>IF($A1160="placement",S1160*J1160,"")</f>
        <v>158.46923782100001</v>
      </c>
      <c r="U1160" s="26">
        <f>IF($A1160="placement",T1160,IF($A1160="site",SUMIF($C:$C,$C1160,$T:$T),IF($A1160="user",SUMIF($B:$B,$B1160,$T:$T),SUM($T:$T))))</f>
        <v>158.46923782100001</v>
      </c>
      <c r="V1160" s="27">
        <f>U1160/J1160</f>
        <v>0.2170811477</v>
      </c>
    </row>
    <row r="1161" spans="1:22" x14ac:dyDescent="0.3">
      <c r="A1161" s="23" t="s">
        <v>14</v>
      </c>
      <c r="B1161" s="23" t="s">
        <v>678</v>
      </c>
      <c r="C1161" s="23" t="s">
        <v>680</v>
      </c>
      <c r="D1161" s="23" t="s">
        <v>832</v>
      </c>
      <c r="E1161" s="23" t="s">
        <v>833</v>
      </c>
      <c r="F1161" s="27">
        <v>0.25</v>
      </c>
      <c r="G1161" s="24">
        <v>1</v>
      </c>
      <c r="H1161" s="25">
        <v>63.793900000000001</v>
      </c>
      <c r="I1161" s="25">
        <v>39.248399999999997</v>
      </c>
      <c r="J1161" s="26">
        <v>727</v>
      </c>
      <c r="K1161" s="26">
        <v>182</v>
      </c>
      <c r="L1161" s="27">
        <v>0.61519999999999997</v>
      </c>
      <c r="M1161" s="28">
        <v>0.61763712999999998</v>
      </c>
      <c r="N1161" s="29">
        <v>0.25</v>
      </c>
      <c r="O1161" s="31" t="s">
        <v>12</v>
      </c>
      <c r="P1161" s="31">
        <v>0.59523159169999995</v>
      </c>
      <c r="Q1161" s="31">
        <v>0.25</v>
      </c>
      <c r="R1161" s="42">
        <v>0.3</v>
      </c>
      <c r="S1161" s="27">
        <f>IF(A1161="placement",MIN(P1161,IF(R1161="",Q1161,R1161)),"")</f>
        <v>0.3</v>
      </c>
      <c r="T1161" s="28">
        <f>IF($A1161="placement",S1161*J1161,"")</f>
        <v>218.1</v>
      </c>
      <c r="U1161" s="26">
        <f>IF($A1161="placement",T1161,IF($A1161="site",SUMIF($C:$C,$C1161,$T:$T),IF($A1161="user",SUMIF($B:$B,$B1161,$T:$T),SUM($T:$T))))</f>
        <v>218.1</v>
      </c>
      <c r="V1161" s="27">
        <f>U1161/J1161</f>
        <v>0.3</v>
      </c>
    </row>
    <row r="1162" spans="1:22" x14ac:dyDescent="0.3">
      <c r="A1162" s="23" t="s">
        <v>14</v>
      </c>
      <c r="B1162" s="23" t="s">
        <v>4652</v>
      </c>
      <c r="C1162" s="23" t="s">
        <v>4653</v>
      </c>
      <c r="D1162" s="23" t="s">
        <v>4666</v>
      </c>
      <c r="E1162" s="23" t="s">
        <v>4667</v>
      </c>
      <c r="F1162" s="27">
        <v>0.4</v>
      </c>
      <c r="G1162" s="24">
        <v>1</v>
      </c>
      <c r="H1162" s="25">
        <v>3668.1678999999999</v>
      </c>
      <c r="I1162" s="25">
        <v>993.03800000000001</v>
      </c>
      <c r="J1162" s="26">
        <v>726</v>
      </c>
      <c r="K1162" s="26">
        <v>290</v>
      </c>
      <c r="L1162" s="27">
        <v>0.2707</v>
      </c>
      <c r="M1162" s="28">
        <v>2.4373829999999999E-2</v>
      </c>
      <c r="N1162" s="29">
        <v>0.01</v>
      </c>
      <c r="O1162" s="31" t="s">
        <v>42</v>
      </c>
      <c r="P1162" s="31">
        <v>0.58972395519999998</v>
      </c>
      <c r="Q1162" s="31">
        <v>0.4</v>
      </c>
      <c r="R1162" s="42">
        <v>0.45</v>
      </c>
      <c r="S1162" s="27">
        <f>IF(A1162="placement",MIN(P1162,IF(R1162="",Q1162,R1162)),"")</f>
        <v>0.45</v>
      </c>
      <c r="T1162" s="28">
        <f>IF($A1162="placement",S1162*J1162,"")</f>
        <v>326.7</v>
      </c>
      <c r="U1162" s="26">
        <f>IF($A1162="placement",T1162,IF($A1162="site",SUMIF($C:$C,$C1162,$T:$T),IF($A1162="user",SUMIF($B:$B,$B1162,$T:$T),SUM($T:$T))))</f>
        <v>326.7</v>
      </c>
      <c r="V1162" s="27">
        <f>U1162/J1162</f>
        <v>0.45</v>
      </c>
    </row>
    <row r="1163" spans="1:22" hidden="1" x14ac:dyDescent="0.3">
      <c r="A1163" s="23" t="s">
        <v>14</v>
      </c>
      <c r="B1163" s="23" t="s">
        <v>8370</v>
      </c>
      <c r="C1163" s="23" t="s">
        <v>8372</v>
      </c>
      <c r="D1163" s="23" t="s">
        <v>8375</v>
      </c>
      <c r="E1163" s="23" t="s">
        <v>8376</v>
      </c>
      <c r="F1163" s="27">
        <v>0.2</v>
      </c>
      <c r="G1163" s="24">
        <v>1</v>
      </c>
      <c r="H1163" s="25">
        <v>44.44</v>
      </c>
      <c r="I1163" s="25">
        <v>20.738600000000002</v>
      </c>
      <c r="J1163" s="26">
        <v>725</v>
      </c>
      <c r="K1163" s="26">
        <v>145</v>
      </c>
      <c r="L1163" s="27">
        <v>0.4667</v>
      </c>
      <c r="M1163" s="28">
        <v>1.16483089</v>
      </c>
      <c r="N1163" s="29">
        <v>0.65</v>
      </c>
      <c r="O1163" s="31" t="s">
        <v>42</v>
      </c>
      <c r="P1163" s="31">
        <v>0.44197908320000001</v>
      </c>
      <c r="Q1163" s="31">
        <v>0.2</v>
      </c>
      <c r="R1163" s="42"/>
      <c r="S1163" s="27">
        <f>IF(A1163="placement",MIN(P1163,IF(R1163="",Q1163,R1163)),"")</f>
        <v>0.2</v>
      </c>
      <c r="T1163" s="28">
        <f>IF($A1163="placement",S1163*J1163,"")</f>
        <v>145</v>
      </c>
      <c r="U1163" s="26">
        <f>IF($A1163="placement",T1163,IF($A1163="site",SUMIF($C:$C,$C1163,$T:$T),IF($A1163="user",SUMIF($B:$B,$B1163,$T:$T),SUM($T:$T))))</f>
        <v>145</v>
      </c>
      <c r="V1163" s="27">
        <f>U1163/J1163</f>
        <v>0.2</v>
      </c>
    </row>
    <row r="1164" spans="1:22" hidden="1" x14ac:dyDescent="0.3">
      <c r="A1164" s="17" t="s">
        <v>13</v>
      </c>
      <c r="B1164" s="17" t="s">
        <v>8499</v>
      </c>
      <c r="C1164" s="17" t="s">
        <v>8500</v>
      </c>
      <c r="D1164" s="17" t="s">
        <v>9898</v>
      </c>
      <c r="E1164" s="17"/>
      <c r="F1164" s="18">
        <v>0.25</v>
      </c>
      <c r="G1164" s="36">
        <v>0</v>
      </c>
      <c r="H1164" s="37">
        <v>644.28039999999999</v>
      </c>
      <c r="I1164" s="37">
        <v>86.847700000000003</v>
      </c>
      <c r="J1164" s="19">
        <v>724</v>
      </c>
      <c r="K1164" s="19">
        <v>181</v>
      </c>
      <c r="L1164" s="18">
        <v>0.1348</v>
      </c>
      <c r="M1164" s="20">
        <v>0.27786371999999998</v>
      </c>
      <c r="N1164" s="21">
        <v>9.7271999999999997E-2</v>
      </c>
      <c r="O1164" s="22"/>
      <c r="P1164" s="22">
        <v>0.64992910339999999</v>
      </c>
      <c r="Q1164" s="22">
        <v>0.249999999999999</v>
      </c>
      <c r="R1164" s="43"/>
      <c r="S1164" s="18" t="str">
        <f>IF(A1164="placement",MIN(P1164,IF(R1164="",Q1164,R1164)),"")</f>
        <v/>
      </c>
      <c r="T1164" s="20" t="str">
        <f>IF($A1164="placement",S1164*J1164,"")</f>
        <v/>
      </c>
      <c r="U1164" s="19">
        <f>IF($A1164="placement",T1164,IF($A1164="site",SUMIF($C:$C,$C1164,$T:$T),IF($A1164="user",SUMIF($B:$B,$B1164,$T:$T),SUM($T:$T))))</f>
        <v>164.74999999999989</v>
      </c>
      <c r="V1164" s="18">
        <f>U1164/J1164</f>
        <v>0.22755524861878437</v>
      </c>
    </row>
    <row r="1165" spans="1:22" hidden="1" x14ac:dyDescent="0.3">
      <c r="A1165" s="11" t="s">
        <v>10</v>
      </c>
      <c r="B1165" s="11" t="s">
        <v>8499</v>
      </c>
      <c r="C1165" s="11" t="s">
        <v>9898</v>
      </c>
      <c r="D1165" s="11" t="s">
        <v>9898</v>
      </c>
      <c r="E1165" s="11"/>
      <c r="F1165" s="12">
        <v>0.25</v>
      </c>
      <c r="G1165" s="33">
        <v>0</v>
      </c>
      <c r="H1165" s="34">
        <v>644.28039999999999</v>
      </c>
      <c r="I1165" s="34">
        <v>86.847700000000003</v>
      </c>
      <c r="J1165" s="13">
        <v>724</v>
      </c>
      <c r="K1165" s="13">
        <v>181</v>
      </c>
      <c r="L1165" s="12">
        <v>0.1348</v>
      </c>
      <c r="M1165" s="14">
        <v>0.27786371999999998</v>
      </c>
      <c r="N1165" s="15">
        <v>9.7271999999999997E-2</v>
      </c>
      <c r="O1165" s="16"/>
      <c r="P1165" s="16">
        <v>0.64992910339999999</v>
      </c>
      <c r="Q1165" s="16">
        <v>0.249999999999999</v>
      </c>
      <c r="R1165" s="44"/>
      <c r="S1165" s="12" t="str">
        <f>IF(A1165="placement",MIN(P1165,IF(R1165="",Q1165,R1165)),"")</f>
        <v/>
      </c>
      <c r="T1165" s="14" t="str">
        <f>IF($A1165="placement",S1165*J1165,"")</f>
        <v/>
      </c>
      <c r="U1165" s="13">
        <f>IF($A1165="placement",T1165,IF($A1165="site",SUMIF($C:$C,$C1165,$T:$T),IF($A1165="user",SUMIF($B:$B,$B1165,$T:$T),SUM($T:$T))))</f>
        <v>164.74999999999989</v>
      </c>
      <c r="V1165" s="12">
        <f>U1165/J1165</f>
        <v>0.22755524861878437</v>
      </c>
    </row>
    <row r="1166" spans="1:22" hidden="1" x14ac:dyDescent="0.3">
      <c r="A1166" s="17" t="s">
        <v>13</v>
      </c>
      <c r="B1166" s="17" t="s">
        <v>15</v>
      </c>
      <c r="C1166" s="17" t="s">
        <v>17</v>
      </c>
      <c r="D1166" s="38" t="s">
        <v>9898</v>
      </c>
      <c r="E1166" s="17"/>
      <c r="F1166" s="18">
        <v>0.32200000000000001</v>
      </c>
      <c r="G1166" s="36">
        <v>0.73676991000000003</v>
      </c>
      <c r="H1166" s="37">
        <v>269.8075</v>
      </c>
      <c r="I1166" s="37">
        <v>47.190600000000003</v>
      </c>
      <c r="J1166" s="19">
        <v>723</v>
      </c>
      <c r="K1166" s="19">
        <v>233</v>
      </c>
      <c r="L1166" s="18">
        <v>0.1749</v>
      </c>
      <c r="M1166" s="20">
        <v>0.51064482</v>
      </c>
      <c r="N1166" s="21">
        <v>0.21147199999999999</v>
      </c>
      <c r="O1166" s="22"/>
      <c r="P1166" s="22">
        <v>0.58587261960000003</v>
      </c>
      <c r="Q1166" s="22">
        <v>0.32196071224469902</v>
      </c>
      <c r="R1166" s="43"/>
      <c r="S1166" s="18" t="str">
        <f>IF(A1166="placement",MIN(P1166,IF(R1166="",Q1166,R1166)),"")</f>
        <v/>
      </c>
      <c r="T1166" s="20" t="str">
        <f>IF($A1166="placement",S1166*J1166,"")</f>
        <v/>
      </c>
      <c r="U1166" s="19">
        <f>IF($A1166="placement",T1166,IF($A1166="site",SUMIF($C:$C,$C1166,$T:$T),IF($A1166="user",SUMIF($B:$B,$B1166,$T:$T),SUM($T:$T))))</f>
        <v>232.74999999999963</v>
      </c>
      <c r="V1166" s="18">
        <f>U1166/J1166</f>
        <v>0.32192254495159006</v>
      </c>
    </row>
    <row r="1167" spans="1:22" hidden="1" x14ac:dyDescent="0.3">
      <c r="A1167" s="11" t="s">
        <v>10</v>
      </c>
      <c r="B1167" s="11" t="s">
        <v>15</v>
      </c>
      <c r="C1167" s="11" t="s">
        <v>9898</v>
      </c>
      <c r="D1167" s="11" t="s">
        <v>9898</v>
      </c>
      <c r="E1167" s="11"/>
      <c r="F1167" s="12">
        <v>0.32200000000000001</v>
      </c>
      <c r="G1167" s="33">
        <v>0.73676991000000003</v>
      </c>
      <c r="H1167" s="34">
        <v>269.8075</v>
      </c>
      <c r="I1167" s="34">
        <v>47.190600000000003</v>
      </c>
      <c r="J1167" s="13">
        <v>723</v>
      </c>
      <c r="K1167" s="13">
        <v>233</v>
      </c>
      <c r="L1167" s="12">
        <v>0.1749</v>
      </c>
      <c r="M1167" s="14">
        <v>0.51064482</v>
      </c>
      <c r="N1167" s="15">
        <v>0.21147199999999999</v>
      </c>
      <c r="O1167" s="16"/>
      <c r="P1167" s="16">
        <v>0.58587261960000003</v>
      </c>
      <c r="Q1167" s="16">
        <v>0.32196071224469902</v>
      </c>
      <c r="R1167" s="44"/>
      <c r="S1167" s="12" t="str">
        <f>IF(A1167="placement",MIN(P1167,IF(R1167="",Q1167,R1167)),"")</f>
        <v/>
      </c>
      <c r="T1167" s="14" t="str">
        <f>IF($A1167="placement",S1167*J1167,"")</f>
        <v/>
      </c>
      <c r="U1167" s="13">
        <f>IF($A1167="placement",T1167,IF($A1167="site",SUMIF($C:$C,$C1167,$T:$T),IF($A1167="user",SUMIF($B:$B,$B1167,$T:$T),SUM($T:$T))))</f>
        <v>232.74999999999963</v>
      </c>
      <c r="V1167" s="12">
        <f>U1167/J1167</f>
        <v>0.32192254495159006</v>
      </c>
    </row>
    <row r="1168" spans="1:22" hidden="1" x14ac:dyDescent="0.3">
      <c r="A1168" s="17" t="s">
        <v>13</v>
      </c>
      <c r="B1168" s="17" t="s">
        <v>126</v>
      </c>
      <c r="C1168" s="17" t="s">
        <v>128</v>
      </c>
      <c r="D1168" s="17" t="s">
        <v>9898</v>
      </c>
      <c r="E1168" s="17"/>
      <c r="F1168" s="18">
        <v>0.25</v>
      </c>
      <c r="G1168" s="36">
        <v>0</v>
      </c>
      <c r="H1168" s="37">
        <v>53.169800000000002</v>
      </c>
      <c r="I1168" s="37">
        <v>12.943</v>
      </c>
      <c r="J1168" s="19">
        <v>721</v>
      </c>
      <c r="K1168" s="19">
        <v>180</v>
      </c>
      <c r="L1168" s="18">
        <v>0.24340000000000001</v>
      </c>
      <c r="M1168" s="20">
        <v>1.85709043</v>
      </c>
      <c r="N1168" s="21">
        <v>1.3</v>
      </c>
      <c r="O1168" s="22"/>
      <c r="P1168" s="22">
        <v>0.29998023820000003</v>
      </c>
      <c r="Q1168" s="22">
        <v>0.249999999999999</v>
      </c>
      <c r="R1168" s="43"/>
      <c r="S1168" s="18" t="str">
        <f>IF(A1168="placement",MIN(P1168,IF(R1168="",Q1168,R1168)),"")</f>
        <v/>
      </c>
      <c r="T1168" s="20" t="str">
        <f>IF($A1168="placement",S1168*J1168,"")</f>
        <v/>
      </c>
      <c r="U1168" s="19">
        <f>IF($A1168="placement",T1168,IF($A1168="site",SUMIF($C:$C,$C1168,$T:$T),IF($A1168="user",SUMIF($B:$B,$B1168,$T:$T),SUM($T:$T))))</f>
        <v>177.24999999999997</v>
      </c>
      <c r="V1168" s="18">
        <f>U1168/J1168</f>
        <v>0.24583911234396669</v>
      </c>
    </row>
    <row r="1169" spans="1:22" hidden="1" x14ac:dyDescent="0.3">
      <c r="A1169" s="11" t="s">
        <v>10</v>
      </c>
      <c r="B1169" s="11" t="s">
        <v>126</v>
      </c>
      <c r="C1169" s="11" t="s">
        <v>9898</v>
      </c>
      <c r="D1169" s="11" t="s">
        <v>9898</v>
      </c>
      <c r="E1169" s="11"/>
      <c r="F1169" s="12">
        <v>0.25</v>
      </c>
      <c r="G1169" s="33">
        <v>0</v>
      </c>
      <c r="H1169" s="34">
        <v>53.169800000000002</v>
      </c>
      <c r="I1169" s="34">
        <v>12.943</v>
      </c>
      <c r="J1169" s="13">
        <v>721</v>
      </c>
      <c r="K1169" s="13">
        <v>180</v>
      </c>
      <c r="L1169" s="12">
        <v>0.24340000000000001</v>
      </c>
      <c r="M1169" s="14">
        <v>1.85709043</v>
      </c>
      <c r="N1169" s="15">
        <v>1.3</v>
      </c>
      <c r="O1169" s="16"/>
      <c r="P1169" s="16">
        <v>0.29998023820000003</v>
      </c>
      <c r="Q1169" s="16">
        <v>0.249999999999999</v>
      </c>
      <c r="R1169" s="44"/>
      <c r="S1169" s="12" t="str">
        <f>IF(A1169="placement",MIN(P1169,IF(R1169="",Q1169,R1169)),"")</f>
        <v/>
      </c>
      <c r="T1169" s="14" t="str">
        <f>IF($A1169="placement",S1169*J1169,"")</f>
        <v/>
      </c>
      <c r="U1169" s="13">
        <f>IF($A1169="placement",T1169,IF($A1169="site",SUMIF($C:$C,$C1169,$T:$T),IF($A1169="user",SUMIF($B:$B,$B1169,$T:$T),SUM($T:$T))))</f>
        <v>177.24999999999997</v>
      </c>
      <c r="V1169" s="12">
        <f>U1169/J1169</f>
        <v>0.24583911234396669</v>
      </c>
    </row>
    <row r="1170" spans="1:22" hidden="1" x14ac:dyDescent="0.3">
      <c r="A1170" s="23" t="s">
        <v>14</v>
      </c>
      <c r="B1170" s="23" t="s">
        <v>4384</v>
      </c>
      <c r="C1170" s="23" t="s">
        <v>4386</v>
      </c>
      <c r="D1170" s="23" t="s">
        <v>4401</v>
      </c>
      <c r="E1170" s="23" t="s">
        <v>4402</v>
      </c>
      <c r="F1170" s="27">
        <v>0.25</v>
      </c>
      <c r="G1170" s="24">
        <v>1</v>
      </c>
      <c r="H1170" s="25">
        <v>433.97489999999999</v>
      </c>
      <c r="I1170" s="25">
        <v>42.060600000000001</v>
      </c>
      <c r="J1170" s="26">
        <v>720</v>
      </c>
      <c r="K1170" s="26">
        <v>149</v>
      </c>
      <c r="L1170" s="27">
        <v>9.69E-2</v>
      </c>
      <c r="M1170" s="28">
        <v>0.57048666000000003</v>
      </c>
      <c r="N1170" s="29">
        <v>0.45</v>
      </c>
      <c r="O1170" s="31" t="s">
        <v>12</v>
      </c>
      <c r="P1170" s="31">
        <v>0.21119978689999999</v>
      </c>
      <c r="Q1170" s="31">
        <v>0.211199786860675</v>
      </c>
      <c r="R1170" s="42"/>
      <c r="S1170" s="27">
        <f>IF(A1170="placement",MIN(P1170,IF(R1170="",Q1170,R1170)),"")</f>
        <v>0.211199786860675</v>
      </c>
      <c r="T1170" s="28">
        <f>IF($A1170="placement",S1170*J1170,"")</f>
        <v>152.06384653968601</v>
      </c>
      <c r="U1170" s="26">
        <f>IF($A1170="placement",T1170,IF($A1170="site",SUMIF($C:$C,$C1170,$T:$T),IF($A1170="user",SUMIF($B:$B,$B1170,$T:$T),SUM($T:$T))))</f>
        <v>152.06384653968601</v>
      </c>
      <c r="V1170" s="27">
        <f>U1170/J1170</f>
        <v>0.211199786860675</v>
      </c>
    </row>
    <row r="1171" spans="1:22" hidden="1" x14ac:dyDescent="0.3">
      <c r="A1171" s="17" t="s">
        <v>13</v>
      </c>
      <c r="B1171" s="17" t="s">
        <v>5590</v>
      </c>
      <c r="C1171" s="17" t="s">
        <v>10226</v>
      </c>
      <c r="D1171" s="17" t="s">
        <v>9898</v>
      </c>
      <c r="E1171" s="17"/>
      <c r="F1171" s="18">
        <v>0.25</v>
      </c>
      <c r="G1171" s="36">
        <v>1</v>
      </c>
      <c r="H1171" s="37">
        <v>261.0308</v>
      </c>
      <c r="I1171" s="37">
        <v>48.5169</v>
      </c>
      <c r="J1171" s="19">
        <v>720</v>
      </c>
      <c r="K1171" s="19">
        <v>180</v>
      </c>
      <c r="L1171" s="18">
        <v>0.18590000000000001</v>
      </c>
      <c r="M1171" s="20">
        <v>0.49460143000000001</v>
      </c>
      <c r="N1171" s="21">
        <v>0.03</v>
      </c>
      <c r="O1171" s="22"/>
      <c r="P1171" s="22">
        <v>0.93934510110000002</v>
      </c>
      <c r="Q1171" s="22">
        <v>0.25</v>
      </c>
      <c r="R1171" s="43"/>
      <c r="S1171" s="18" t="str">
        <f>IF(A1171="placement",MIN(P1171,IF(R1171="",Q1171,R1171)),"")</f>
        <v/>
      </c>
      <c r="T1171" s="20" t="str">
        <f>IF($A1171="placement",S1171*J1171,"")</f>
        <v/>
      </c>
      <c r="U1171" s="19">
        <f>IF($A1171="placement",T1171,IF($A1171="site",SUMIF($C:$C,$C1171,$T:$T),IF($A1171="user",SUMIF($B:$B,$B1171,$T:$T),SUM($T:$T))))</f>
        <v>179.99999999999935</v>
      </c>
      <c r="V1171" s="18">
        <f>U1171/J1171</f>
        <v>0.24999999999999908</v>
      </c>
    </row>
    <row r="1172" spans="1:22" hidden="1" x14ac:dyDescent="0.3">
      <c r="A1172" s="11" t="s">
        <v>10</v>
      </c>
      <c r="B1172" s="11" t="s">
        <v>5590</v>
      </c>
      <c r="C1172" s="11" t="s">
        <v>9898</v>
      </c>
      <c r="D1172" s="11" t="s">
        <v>9898</v>
      </c>
      <c r="E1172" s="11"/>
      <c r="F1172" s="12">
        <v>0.25</v>
      </c>
      <c r="G1172" s="33">
        <v>1</v>
      </c>
      <c r="H1172" s="34">
        <v>261.0308</v>
      </c>
      <c r="I1172" s="34">
        <v>48.5169</v>
      </c>
      <c r="J1172" s="13">
        <v>720</v>
      </c>
      <c r="K1172" s="13">
        <v>180</v>
      </c>
      <c r="L1172" s="12">
        <v>0.18590000000000001</v>
      </c>
      <c r="M1172" s="14">
        <v>0.49460143000000001</v>
      </c>
      <c r="N1172" s="15">
        <v>0.03</v>
      </c>
      <c r="O1172" s="16"/>
      <c r="P1172" s="16">
        <v>0.93934510110000002</v>
      </c>
      <c r="Q1172" s="16">
        <v>0.25</v>
      </c>
      <c r="R1172" s="44"/>
      <c r="S1172" s="12" t="str">
        <f>IF(A1172="placement",MIN(P1172,IF(R1172="",Q1172,R1172)),"")</f>
        <v/>
      </c>
      <c r="T1172" s="14" t="str">
        <f>IF($A1172="placement",S1172*J1172,"")</f>
        <v/>
      </c>
      <c r="U1172" s="13">
        <f>IF($A1172="placement",T1172,IF($A1172="site",SUMIF($C:$C,$C1172,$T:$T),IF($A1172="user",SUMIF($B:$B,$B1172,$T:$T),SUM($T:$T))))</f>
        <v>179.99999999999935</v>
      </c>
      <c r="V1172" s="12">
        <f>U1172/J1172</f>
        <v>0.24999999999999908</v>
      </c>
    </row>
    <row r="1173" spans="1:22" hidden="1" x14ac:dyDescent="0.3">
      <c r="A1173" s="17" t="s">
        <v>13</v>
      </c>
      <c r="B1173" s="17" t="s">
        <v>6866</v>
      </c>
      <c r="C1173" s="17" t="s">
        <v>6868</v>
      </c>
      <c r="D1173" s="17" t="s">
        <v>9898</v>
      </c>
      <c r="E1173" s="17"/>
      <c r="F1173" s="18">
        <v>0.25</v>
      </c>
      <c r="G1173" s="36">
        <v>0</v>
      </c>
      <c r="H1173" s="37">
        <v>31.4924</v>
      </c>
      <c r="I1173" s="37">
        <v>9.3291000000000004</v>
      </c>
      <c r="J1173" s="19">
        <v>719</v>
      </c>
      <c r="K1173" s="19">
        <v>172</v>
      </c>
      <c r="L1173" s="18">
        <v>0.29620000000000002</v>
      </c>
      <c r="M1173" s="20">
        <v>2.5683355400000001</v>
      </c>
      <c r="N1173" s="21">
        <v>1.8987989999999999</v>
      </c>
      <c r="O1173" s="22"/>
      <c r="P1173" s="22">
        <v>0.2606888899</v>
      </c>
      <c r="Q1173" s="22">
        <v>0.25</v>
      </c>
      <c r="R1173" s="43"/>
      <c r="S1173" s="18" t="str">
        <f>IF(A1173="placement",MIN(P1173,IF(R1173="",Q1173,R1173)),"")</f>
        <v/>
      </c>
      <c r="T1173" s="20" t="str">
        <f>IF($A1173="placement",S1173*J1173,"")</f>
        <v/>
      </c>
      <c r="U1173" s="19">
        <f>IF($A1173="placement",T1173,IF($A1173="site",SUMIF($C:$C,$C1173,$T:$T),IF($A1173="user",SUMIF($B:$B,$B1173,$T:$T),SUM($T:$T))))</f>
        <v>171.870341475</v>
      </c>
      <c r="V1173" s="18">
        <f>U1173/J1173</f>
        <v>0.23904080872739916</v>
      </c>
    </row>
    <row r="1174" spans="1:22" hidden="1" x14ac:dyDescent="0.3">
      <c r="A1174" s="11" t="s">
        <v>10</v>
      </c>
      <c r="B1174" s="11" t="s">
        <v>6866</v>
      </c>
      <c r="C1174" s="11" t="s">
        <v>9898</v>
      </c>
      <c r="D1174" s="11" t="s">
        <v>9898</v>
      </c>
      <c r="E1174" s="11"/>
      <c r="F1174" s="12">
        <v>0.25</v>
      </c>
      <c r="G1174" s="33">
        <v>0</v>
      </c>
      <c r="H1174" s="34">
        <v>31.4924</v>
      </c>
      <c r="I1174" s="34">
        <v>9.3291000000000004</v>
      </c>
      <c r="J1174" s="13">
        <v>719</v>
      </c>
      <c r="K1174" s="13">
        <v>172</v>
      </c>
      <c r="L1174" s="12">
        <v>0.29620000000000002</v>
      </c>
      <c r="M1174" s="14">
        <v>2.5683355400000001</v>
      </c>
      <c r="N1174" s="15">
        <v>1.8987989999999999</v>
      </c>
      <c r="O1174" s="16"/>
      <c r="P1174" s="16">
        <v>0.2606888899</v>
      </c>
      <c r="Q1174" s="16">
        <v>0.25</v>
      </c>
      <c r="R1174" s="44"/>
      <c r="S1174" s="12" t="str">
        <f>IF(A1174="placement",MIN(P1174,IF(R1174="",Q1174,R1174)),"")</f>
        <v/>
      </c>
      <c r="T1174" s="14" t="str">
        <f>IF($A1174="placement",S1174*J1174,"")</f>
        <v/>
      </c>
      <c r="U1174" s="13">
        <f>IF($A1174="placement",T1174,IF($A1174="site",SUMIF($C:$C,$C1174,$T:$T),IF($A1174="user",SUMIF($B:$B,$B1174,$T:$T),SUM($T:$T))))</f>
        <v>171.870341475</v>
      </c>
      <c r="V1174" s="12">
        <f>U1174/J1174</f>
        <v>0.23904080872739916</v>
      </c>
    </row>
    <row r="1175" spans="1:22" hidden="1" x14ac:dyDescent="0.3">
      <c r="A1175" s="23" t="s">
        <v>14</v>
      </c>
      <c r="B1175" s="23" t="s">
        <v>3266</v>
      </c>
      <c r="C1175" s="23" t="s">
        <v>3268</v>
      </c>
      <c r="D1175" s="23" t="s">
        <v>3396</v>
      </c>
      <c r="E1175" s="23" t="s">
        <v>3397</v>
      </c>
      <c r="F1175" s="27">
        <v>0.15</v>
      </c>
      <c r="G1175" s="24">
        <v>1</v>
      </c>
      <c r="H1175" s="25">
        <v>74.925700000000006</v>
      </c>
      <c r="I1175" s="25">
        <v>14.971399999999999</v>
      </c>
      <c r="J1175" s="26">
        <v>718</v>
      </c>
      <c r="K1175" s="26">
        <v>108</v>
      </c>
      <c r="L1175" s="27">
        <v>0.19980000000000001</v>
      </c>
      <c r="M1175" s="28">
        <v>1.5996140299999999</v>
      </c>
      <c r="N1175" s="29">
        <v>1.1000000000000001</v>
      </c>
      <c r="O1175" s="31" t="s">
        <v>42</v>
      </c>
      <c r="P1175" s="31">
        <v>0.31233411210000001</v>
      </c>
      <c r="Q1175" s="31">
        <v>0.149999999999999</v>
      </c>
      <c r="R1175" s="42"/>
      <c r="S1175" s="27">
        <f>IF(A1175="placement",MIN(P1175,IF(R1175="",Q1175,R1175)),"")</f>
        <v>0.149999999999999</v>
      </c>
      <c r="T1175" s="28">
        <f>IF($A1175="placement",S1175*J1175,"")</f>
        <v>107.69999999999928</v>
      </c>
      <c r="U1175" s="26">
        <f>IF($A1175="placement",T1175,IF($A1175="site",SUMIF($C:$C,$C1175,$T:$T),IF($A1175="user",SUMIF($B:$B,$B1175,$T:$T),SUM($T:$T))))</f>
        <v>107.69999999999928</v>
      </c>
      <c r="V1175" s="27">
        <f>U1175/J1175</f>
        <v>0.149999999999999</v>
      </c>
    </row>
    <row r="1176" spans="1:22" hidden="1" x14ac:dyDescent="0.3">
      <c r="A1176" s="23" t="s">
        <v>14</v>
      </c>
      <c r="B1176" s="23" t="s">
        <v>4973</v>
      </c>
      <c r="C1176" s="23" t="s">
        <v>4975</v>
      </c>
      <c r="D1176" s="23" t="s">
        <v>10208</v>
      </c>
      <c r="E1176" s="23" t="s">
        <v>10209</v>
      </c>
      <c r="F1176" s="27">
        <v>0.25</v>
      </c>
      <c r="G1176" s="24">
        <v>1</v>
      </c>
      <c r="H1176" s="25">
        <v>166.9417</v>
      </c>
      <c r="I1176" s="25">
        <v>39.624099999999999</v>
      </c>
      <c r="J1176" s="26">
        <v>718</v>
      </c>
      <c r="K1176" s="26">
        <v>180</v>
      </c>
      <c r="L1176" s="27">
        <v>0.2374</v>
      </c>
      <c r="M1176" s="28">
        <v>0.60425786999999997</v>
      </c>
      <c r="N1176" s="29">
        <v>0.5</v>
      </c>
      <c r="O1176" s="31" t="s">
        <v>12</v>
      </c>
      <c r="P1176" s="31">
        <v>0.1725387092</v>
      </c>
      <c r="Q1176" s="31">
        <v>0.17253870924051601</v>
      </c>
      <c r="R1176" s="42"/>
      <c r="S1176" s="27">
        <f>IF(A1176="placement",MIN(P1176,IF(R1176="",Q1176,R1176)),"")</f>
        <v>0.1725387092</v>
      </c>
      <c r="T1176" s="28">
        <f>IF($A1176="placement",S1176*J1176,"")</f>
        <v>123.8827932056</v>
      </c>
      <c r="U1176" s="26">
        <f>IF($A1176="placement",T1176,IF($A1176="site",SUMIF($C:$C,$C1176,$T:$T),IF($A1176="user",SUMIF($B:$B,$B1176,$T:$T),SUM($T:$T))))</f>
        <v>123.8827932056</v>
      </c>
      <c r="V1176" s="27">
        <f>U1176/J1176</f>
        <v>0.1725387092</v>
      </c>
    </row>
    <row r="1177" spans="1:22" hidden="1" x14ac:dyDescent="0.3">
      <c r="A1177" s="23" t="s">
        <v>14</v>
      </c>
      <c r="B1177" s="23" t="s">
        <v>53</v>
      </c>
      <c r="C1177" s="23" t="s">
        <v>55</v>
      </c>
      <c r="D1177" s="23" t="s">
        <v>71</v>
      </c>
      <c r="E1177" s="23" t="s">
        <v>72</v>
      </c>
      <c r="F1177" s="27">
        <v>0.15</v>
      </c>
      <c r="G1177" s="24">
        <v>1</v>
      </c>
      <c r="H1177" s="25">
        <v>266.18439999999998</v>
      </c>
      <c r="I1177" s="25">
        <v>128.99039999999999</v>
      </c>
      <c r="J1177" s="26">
        <v>717</v>
      </c>
      <c r="K1177" s="26">
        <v>108</v>
      </c>
      <c r="L1177" s="27">
        <v>0.48459999999999998</v>
      </c>
      <c r="M1177" s="28">
        <v>0.18535161999999999</v>
      </c>
      <c r="N1177" s="29">
        <v>0.1</v>
      </c>
      <c r="O1177" s="31" t="s">
        <v>42</v>
      </c>
      <c r="P1177" s="31">
        <v>0.4604848829</v>
      </c>
      <c r="Q1177" s="31">
        <v>0.15</v>
      </c>
      <c r="R1177" s="42"/>
      <c r="S1177" s="27">
        <f>IF(A1177="placement",MIN(P1177,IF(R1177="",Q1177,R1177)),"")</f>
        <v>0.15</v>
      </c>
      <c r="T1177" s="28">
        <f>IF($A1177="placement",S1177*J1177,"")</f>
        <v>107.55</v>
      </c>
      <c r="U1177" s="26">
        <f>IF($A1177="placement",T1177,IF($A1177="site",SUMIF($C:$C,$C1177,$T:$T),IF($A1177="user",SUMIF($B:$B,$B1177,$T:$T),SUM($T:$T))))</f>
        <v>107.55</v>
      </c>
      <c r="V1177" s="27">
        <f>U1177/J1177</f>
        <v>0.15</v>
      </c>
    </row>
    <row r="1178" spans="1:22" x14ac:dyDescent="0.3">
      <c r="A1178" s="23" t="s">
        <v>14</v>
      </c>
      <c r="B1178" s="23" t="s">
        <v>5211</v>
      </c>
      <c r="C1178" s="23" t="s">
        <v>5213</v>
      </c>
      <c r="D1178" s="23" t="s">
        <v>5343</v>
      </c>
      <c r="E1178" s="23" t="s">
        <v>5344</v>
      </c>
      <c r="F1178" s="27">
        <v>0.15</v>
      </c>
      <c r="G1178" s="24">
        <v>1</v>
      </c>
      <c r="H1178" s="25">
        <v>56.697400000000002</v>
      </c>
      <c r="I1178" s="25">
        <v>23.409300000000002</v>
      </c>
      <c r="J1178" s="26">
        <v>716</v>
      </c>
      <c r="K1178" s="26">
        <v>107</v>
      </c>
      <c r="L1178" s="27">
        <v>0.41289999999999999</v>
      </c>
      <c r="M1178" s="28">
        <v>1.0201861299999999</v>
      </c>
      <c r="N1178" s="29">
        <v>0.8</v>
      </c>
      <c r="O1178" s="31" t="s">
        <v>42</v>
      </c>
      <c r="P1178" s="31">
        <v>0.2158293694</v>
      </c>
      <c r="Q1178" s="31">
        <v>0.15</v>
      </c>
      <c r="R1178" s="42">
        <v>0.2</v>
      </c>
      <c r="S1178" s="27">
        <f>IF(A1178="placement",MIN(P1178,IF(R1178="",Q1178,R1178)),"")</f>
        <v>0.2</v>
      </c>
      <c r="T1178" s="28">
        <f>IF($A1178="placement",S1178*J1178,"")</f>
        <v>143.20000000000002</v>
      </c>
      <c r="U1178" s="26">
        <f>IF($A1178="placement",T1178,IF($A1178="site",SUMIF($C:$C,$C1178,$T:$T),IF($A1178="user",SUMIF($B:$B,$B1178,$T:$T),SUM($T:$T))))</f>
        <v>143.20000000000002</v>
      </c>
      <c r="V1178" s="27">
        <f>U1178/J1178</f>
        <v>0.2</v>
      </c>
    </row>
    <row r="1179" spans="1:22" hidden="1" x14ac:dyDescent="0.3">
      <c r="A1179" s="23" t="s">
        <v>14</v>
      </c>
      <c r="B1179" s="23" t="s">
        <v>3740</v>
      </c>
      <c r="C1179" s="23" t="s">
        <v>3742</v>
      </c>
      <c r="D1179" s="23" t="s">
        <v>3765</v>
      </c>
      <c r="E1179" s="23" t="s">
        <v>3766</v>
      </c>
      <c r="F1179" s="27">
        <v>0.35</v>
      </c>
      <c r="G1179" s="24">
        <v>1</v>
      </c>
      <c r="H1179" s="25">
        <v>570.9307</v>
      </c>
      <c r="I1179" s="25">
        <v>33.5276</v>
      </c>
      <c r="J1179" s="26">
        <v>715</v>
      </c>
      <c r="K1179" s="26">
        <v>250</v>
      </c>
      <c r="L1179" s="27">
        <v>5.8700000000000002E-2</v>
      </c>
      <c r="M1179" s="28">
        <v>0.71130517000000004</v>
      </c>
      <c r="N1179" s="29">
        <v>0.4</v>
      </c>
      <c r="O1179" s="31" t="s">
        <v>304</v>
      </c>
      <c r="P1179" s="31">
        <v>0.43765346199999999</v>
      </c>
      <c r="Q1179" s="31">
        <v>0.35</v>
      </c>
      <c r="R1179" s="42"/>
      <c r="S1179" s="27">
        <f>IF(A1179="placement",MIN(P1179,IF(R1179="",Q1179,R1179)),"")</f>
        <v>0.35</v>
      </c>
      <c r="T1179" s="28">
        <f>IF($A1179="placement",S1179*J1179,"")</f>
        <v>250.24999999999997</v>
      </c>
      <c r="U1179" s="26">
        <f>IF($A1179="placement",T1179,IF($A1179="site",SUMIF($C:$C,$C1179,$T:$T),IF($A1179="user",SUMIF($B:$B,$B1179,$T:$T),SUM($T:$T))))</f>
        <v>250.24999999999997</v>
      </c>
      <c r="V1179" s="27">
        <f>U1179/J1179</f>
        <v>0.35</v>
      </c>
    </row>
    <row r="1180" spans="1:22" hidden="1" x14ac:dyDescent="0.3">
      <c r="A1180" s="23" t="s">
        <v>14</v>
      </c>
      <c r="B1180" s="23" t="s">
        <v>10249</v>
      </c>
      <c r="C1180" s="23" t="s">
        <v>10250</v>
      </c>
      <c r="D1180" s="23" t="s">
        <v>10267</v>
      </c>
      <c r="E1180" s="23" t="s">
        <v>10268</v>
      </c>
      <c r="F1180" s="27">
        <v>0.25</v>
      </c>
      <c r="G1180" s="24">
        <v>0</v>
      </c>
      <c r="H1180" s="25">
        <v>29.759599999999999</v>
      </c>
      <c r="I1180" s="25">
        <v>6.6920999999999999</v>
      </c>
      <c r="J1180" s="26">
        <v>715</v>
      </c>
      <c r="K1180" s="26">
        <v>179</v>
      </c>
      <c r="L1180" s="27">
        <v>0.22489999999999999</v>
      </c>
      <c r="M1180" s="28">
        <v>3.56092604</v>
      </c>
      <c r="N1180" s="29">
        <v>2.5</v>
      </c>
      <c r="O1180" s="31" t="s">
        <v>42</v>
      </c>
      <c r="P1180" s="31">
        <v>0.29793543309999998</v>
      </c>
      <c r="Q1180" s="31">
        <v>0.25</v>
      </c>
      <c r="R1180" s="42"/>
      <c r="S1180" s="27">
        <f>IF(A1180="placement",MIN(P1180,IF(R1180="",Q1180,R1180)),"")</f>
        <v>0.25</v>
      </c>
      <c r="T1180" s="28">
        <f>IF($A1180="placement",S1180*J1180,"")</f>
        <v>178.75</v>
      </c>
      <c r="U1180" s="26">
        <f>IF($A1180="placement",T1180,IF($A1180="site",SUMIF($C:$C,$C1180,$T:$T),IF($A1180="user",SUMIF($B:$B,$B1180,$T:$T),SUM($T:$T))))</f>
        <v>178.75</v>
      </c>
      <c r="V1180" s="27">
        <f>U1180/J1180</f>
        <v>0.25</v>
      </c>
    </row>
    <row r="1181" spans="1:22" hidden="1" x14ac:dyDescent="0.3">
      <c r="A1181" s="23" t="s">
        <v>14</v>
      </c>
      <c r="B1181" s="23" t="s">
        <v>9501</v>
      </c>
      <c r="C1181" s="23" t="s">
        <v>9503</v>
      </c>
      <c r="D1181" s="23" t="s">
        <v>9508</v>
      </c>
      <c r="E1181" s="23" t="s">
        <v>9509</v>
      </c>
      <c r="F1181" s="27">
        <v>0.25</v>
      </c>
      <c r="G1181" s="24">
        <v>0</v>
      </c>
      <c r="H1181" s="25">
        <v>29.5886</v>
      </c>
      <c r="I1181" s="25">
        <v>16.9939</v>
      </c>
      <c r="J1181" s="26">
        <v>713</v>
      </c>
      <c r="K1181" s="26">
        <v>178</v>
      </c>
      <c r="L1181" s="27">
        <v>0.57430000000000003</v>
      </c>
      <c r="M1181" s="28">
        <v>1.39771347</v>
      </c>
      <c r="N1181" s="29">
        <v>0.5</v>
      </c>
      <c r="O1181" s="31" t="s">
        <v>12</v>
      </c>
      <c r="P1181" s="31">
        <v>0.64227288989999998</v>
      </c>
      <c r="Q1181" s="31">
        <v>0.25</v>
      </c>
      <c r="R1181" s="42"/>
      <c r="S1181" s="27">
        <f>IF(A1181="placement",MIN(P1181,IF(R1181="",Q1181,R1181)),"")</f>
        <v>0.25</v>
      </c>
      <c r="T1181" s="28">
        <f>IF($A1181="placement",S1181*J1181,"")</f>
        <v>178.25</v>
      </c>
      <c r="U1181" s="26">
        <f>IF($A1181="placement",T1181,IF($A1181="site",SUMIF($C:$C,$C1181,$T:$T),IF($A1181="user",SUMIF($B:$B,$B1181,$T:$T),SUM($T:$T))))</f>
        <v>178.25</v>
      </c>
      <c r="V1181" s="27">
        <f>U1181/J1181</f>
        <v>0.25</v>
      </c>
    </row>
    <row r="1182" spans="1:22" x14ac:dyDescent="0.3">
      <c r="A1182" s="23" t="s">
        <v>14</v>
      </c>
      <c r="B1182" s="23" t="s">
        <v>4652</v>
      </c>
      <c r="C1182" s="23" t="s">
        <v>4653</v>
      </c>
      <c r="D1182" s="32" t="s">
        <v>4654</v>
      </c>
      <c r="E1182" s="23" t="s">
        <v>4655</v>
      </c>
      <c r="F1182" s="27">
        <v>0.4</v>
      </c>
      <c r="G1182" s="24">
        <v>1</v>
      </c>
      <c r="H1182" s="25">
        <v>4509.6743999999999</v>
      </c>
      <c r="I1182" s="25">
        <v>710.30010000000004</v>
      </c>
      <c r="J1182" s="26">
        <v>710</v>
      </c>
      <c r="K1182" s="26">
        <v>284</v>
      </c>
      <c r="L1182" s="27">
        <v>0.1575</v>
      </c>
      <c r="M1182" s="28">
        <v>3.3306170000000003E-2</v>
      </c>
      <c r="N1182" s="29">
        <v>0.01</v>
      </c>
      <c r="O1182" s="31" t="s">
        <v>42</v>
      </c>
      <c r="P1182" s="31">
        <v>0.69975528620000005</v>
      </c>
      <c r="Q1182" s="31">
        <v>0.4</v>
      </c>
      <c r="R1182" s="42">
        <v>0.45</v>
      </c>
      <c r="S1182" s="27">
        <f>IF(A1182="placement",MIN(P1182,IF(R1182="",Q1182,R1182)),"")</f>
        <v>0.45</v>
      </c>
      <c r="T1182" s="28">
        <f>IF($A1182="placement",S1182*J1182,"")</f>
        <v>319.5</v>
      </c>
      <c r="U1182" s="26">
        <f>IF($A1182="placement",T1182,IF($A1182="site",SUMIF($C:$C,$C1182,$T:$T),IF($A1182="user",SUMIF($B:$B,$B1182,$T:$T),SUM($T:$T))))</f>
        <v>319.5</v>
      </c>
      <c r="V1182" s="27">
        <f>U1182/J1182</f>
        <v>0.45</v>
      </c>
    </row>
    <row r="1183" spans="1:22" hidden="1" x14ac:dyDescent="0.3">
      <c r="A1183" s="23" t="s">
        <v>14</v>
      </c>
      <c r="B1183" s="23" t="s">
        <v>6177</v>
      </c>
      <c r="C1183" s="23" t="s">
        <v>6179</v>
      </c>
      <c r="D1183" s="32" t="s">
        <v>6194</v>
      </c>
      <c r="E1183" s="23" t="s">
        <v>6195</v>
      </c>
      <c r="F1183" s="27">
        <v>0.25</v>
      </c>
      <c r="G1183" s="24">
        <v>1</v>
      </c>
      <c r="H1183" s="25">
        <v>1208.6511</v>
      </c>
      <c r="I1183" s="25">
        <v>62.5259</v>
      </c>
      <c r="J1183" s="26">
        <v>710</v>
      </c>
      <c r="K1183" s="26">
        <v>177</v>
      </c>
      <c r="L1183" s="27">
        <v>5.1700000000000003E-2</v>
      </c>
      <c r="M1183" s="28">
        <v>0.37834633000000001</v>
      </c>
      <c r="N1183" s="29">
        <v>0.25</v>
      </c>
      <c r="O1183" s="31" t="s">
        <v>12</v>
      </c>
      <c r="P1183" s="31">
        <v>0.3392297473</v>
      </c>
      <c r="Q1183" s="31">
        <v>0.25</v>
      </c>
      <c r="R1183" s="42"/>
      <c r="S1183" s="27">
        <f>IF(A1183="placement",MIN(P1183,IF(R1183="",Q1183,R1183)),"")</f>
        <v>0.25</v>
      </c>
      <c r="T1183" s="28">
        <f>IF($A1183="placement",S1183*J1183,"")</f>
        <v>177.5</v>
      </c>
      <c r="U1183" s="26">
        <f>IF($A1183="placement",T1183,IF($A1183="site",SUMIF($C:$C,$C1183,$T:$T),IF($A1183="user",SUMIF($B:$B,$B1183,$T:$T),SUM($T:$T))))</f>
        <v>177.5</v>
      </c>
      <c r="V1183" s="27">
        <f>U1183/J1183</f>
        <v>0.25</v>
      </c>
    </row>
    <row r="1184" spans="1:22" hidden="1" x14ac:dyDescent="0.3">
      <c r="A1184" s="23" t="s">
        <v>14</v>
      </c>
      <c r="B1184" s="23" t="s">
        <v>277</v>
      </c>
      <c r="C1184" s="23" t="s">
        <v>279</v>
      </c>
      <c r="D1184" s="23" t="s">
        <v>414</v>
      </c>
      <c r="E1184" s="23" t="s">
        <v>415</v>
      </c>
      <c r="F1184" s="27">
        <v>0.05</v>
      </c>
      <c r="G1184" s="24">
        <v>1</v>
      </c>
      <c r="H1184" s="25">
        <v>304.72890000000001</v>
      </c>
      <c r="I1184" s="25">
        <v>10.495699999999999</v>
      </c>
      <c r="J1184" s="26">
        <v>707</v>
      </c>
      <c r="K1184" s="26">
        <v>35</v>
      </c>
      <c r="L1184" s="27">
        <v>3.44E-2</v>
      </c>
      <c r="M1184" s="28">
        <v>2.2442091999999998</v>
      </c>
      <c r="N1184" s="46">
        <v>2</v>
      </c>
      <c r="O1184" s="31" t="s">
        <v>70</v>
      </c>
      <c r="P1184" s="31">
        <v>0.10881748500000001</v>
      </c>
      <c r="Q1184" s="31">
        <v>4.9999999999999899E-2</v>
      </c>
      <c r="R1184" s="42"/>
      <c r="S1184" s="27">
        <f>IF(A1184="placement",MIN(P1184,IF(R1184="",Q1184,R1184)),"")</f>
        <v>4.9999999999999899E-2</v>
      </c>
      <c r="T1184" s="28">
        <f>IF($A1184="placement",S1184*J1184,"")</f>
        <v>35.34999999999993</v>
      </c>
      <c r="U1184" s="26">
        <f>IF($A1184="placement",T1184,IF($A1184="site",SUMIF($C:$C,$C1184,$T:$T),IF($A1184="user",SUMIF($B:$B,$B1184,$T:$T),SUM($T:$T))))</f>
        <v>35.34999999999993</v>
      </c>
      <c r="V1184" s="27">
        <f>U1184/J1184</f>
        <v>4.9999999999999899E-2</v>
      </c>
    </row>
    <row r="1185" spans="1:22" x14ac:dyDescent="0.3">
      <c r="A1185" s="23" t="s">
        <v>14</v>
      </c>
      <c r="B1185" s="23" t="s">
        <v>1350</v>
      </c>
      <c r="C1185" s="23" t="s">
        <v>1352</v>
      </c>
      <c r="D1185" s="32" t="s">
        <v>1417</v>
      </c>
      <c r="E1185" s="23" t="s">
        <v>1418</v>
      </c>
      <c r="F1185" s="27">
        <v>0.25</v>
      </c>
      <c r="G1185" s="24">
        <v>1</v>
      </c>
      <c r="H1185" s="25">
        <v>199.1113</v>
      </c>
      <c r="I1185" s="25">
        <v>35.866199999999999</v>
      </c>
      <c r="J1185" s="26">
        <v>707</v>
      </c>
      <c r="K1185" s="26">
        <v>175</v>
      </c>
      <c r="L1185" s="27">
        <v>0.18010000000000001</v>
      </c>
      <c r="M1185" s="28">
        <v>0.65750896000000003</v>
      </c>
      <c r="N1185" s="29">
        <v>0.4</v>
      </c>
      <c r="O1185" s="31" t="s">
        <v>12</v>
      </c>
      <c r="P1185" s="31">
        <v>0.39164326840000002</v>
      </c>
      <c r="Q1185" s="31">
        <v>0.249999999999999</v>
      </c>
      <c r="R1185" s="42">
        <v>0.3</v>
      </c>
      <c r="S1185" s="27">
        <f>IF(A1185="placement",MIN(P1185,IF(R1185="",Q1185,R1185)),"")</f>
        <v>0.3</v>
      </c>
      <c r="T1185" s="28">
        <f>IF($A1185="placement",S1185*J1185,"")</f>
        <v>212.1</v>
      </c>
      <c r="U1185" s="26">
        <f>IF($A1185="placement",T1185,IF($A1185="site",SUMIF($C:$C,$C1185,$T:$T),IF($A1185="user",SUMIF($B:$B,$B1185,$T:$T),SUM($T:$T))))</f>
        <v>212.1</v>
      </c>
      <c r="V1185" s="27">
        <f>U1185/J1185</f>
        <v>0.3</v>
      </c>
    </row>
    <row r="1186" spans="1:22" hidden="1" x14ac:dyDescent="0.3">
      <c r="A1186" s="23" t="s">
        <v>14</v>
      </c>
      <c r="B1186" s="23" t="s">
        <v>4000</v>
      </c>
      <c r="C1186" s="23" t="s">
        <v>4001</v>
      </c>
      <c r="D1186" s="23" t="s">
        <v>4002</v>
      </c>
      <c r="E1186" s="23" t="s">
        <v>4003</v>
      </c>
      <c r="F1186" s="27">
        <v>0.33</v>
      </c>
      <c r="G1186" s="24">
        <v>1</v>
      </c>
      <c r="H1186" s="25">
        <v>605.18690000000004</v>
      </c>
      <c r="I1186" s="25">
        <v>48.063299999999998</v>
      </c>
      <c r="J1186" s="26">
        <v>707</v>
      </c>
      <c r="K1186" s="26">
        <v>233</v>
      </c>
      <c r="L1186" s="27">
        <v>7.9399999999999998E-2</v>
      </c>
      <c r="M1186" s="28">
        <v>0.49008272000000003</v>
      </c>
      <c r="N1186" s="29">
        <v>0.03</v>
      </c>
      <c r="O1186" s="31" t="s">
        <v>12</v>
      </c>
      <c r="P1186" s="31">
        <v>0.93878584389999997</v>
      </c>
      <c r="Q1186" s="31">
        <v>0.32999999999999902</v>
      </c>
      <c r="R1186" s="42"/>
      <c r="S1186" s="27">
        <f>IF(A1186="placement",MIN(P1186,IF(R1186="",Q1186,R1186)),"")</f>
        <v>0.32999999999999902</v>
      </c>
      <c r="T1186" s="28">
        <f>IF($A1186="placement",S1186*J1186,"")</f>
        <v>233.30999999999929</v>
      </c>
      <c r="U1186" s="26">
        <f>IF($A1186="placement",T1186,IF($A1186="site",SUMIF($C:$C,$C1186,$T:$T),IF($A1186="user",SUMIF($B:$B,$B1186,$T:$T),SUM($T:$T))))</f>
        <v>233.30999999999929</v>
      </c>
      <c r="V1186" s="27">
        <f>U1186/J1186</f>
        <v>0.32999999999999902</v>
      </c>
    </row>
    <row r="1187" spans="1:22" x14ac:dyDescent="0.3">
      <c r="A1187" s="23" t="s">
        <v>14</v>
      </c>
      <c r="B1187" s="23" t="s">
        <v>2238</v>
      </c>
      <c r="C1187" s="23" t="s">
        <v>2240</v>
      </c>
      <c r="D1187" s="23" t="s">
        <v>2243</v>
      </c>
      <c r="E1187" s="23" t="s">
        <v>2244</v>
      </c>
      <c r="F1187" s="27">
        <v>0.25</v>
      </c>
      <c r="G1187" s="24">
        <v>1</v>
      </c>
      <c r="H1187" s="25">
        <v>402.14120000000003</v>
      </c>
      <c r="I1187" s="25">
        <v>55.486600000000003</v>
      </c>
      <c r="J1187" s="26">
        <v>706</v>
      </c>
      <c r="K1187" s="26">
        <v>176</v>
      </c>
      <c r="L1187" s="27">
        <v>0.13800000000000001</v>
      </c>
      <c r="M1187" s="28">
        <v>0.42400631999999999</v>
      </c>
      <c r="N1187" s="29">
        <v>0.25</v>
      </c>
      <c r="O1187" s="31" t="s">
        <v>12</v>
      </c>
      <c r="P1187" s="31">
        <v>0.41038615160000003</v>
      </c>
      <c r="Q1187" s="31">
        <v>0.25</v>
      </c>
      <c r="R1187" s="42">
        <v>0.35</v>
      </c>
      <c r="S1187" s="27">
        <f>IF(A1187="placement",MIN(P1187,IF(R1187="",Q1187,R1187)),"")</f>
        <v>0.35</v>
      </c>
      <c r="T1187" s="28">
        <f>IF($A1187="placement",S1187*J1187,"")</f>
        <v>247.1</v>
      </c>
      <c r="U1187" s="26">
        <f>IF($A1187="placement",T1187,IF($A1187="site",SUMIF($C:$C,$C1187,$T:$T),IF($A1187="user",SUMIF($B:$B,$B1187,$T:$T),SUM($T:$T))))</f>
        <v>247.1</v>
      </c>
      <c r="V1187" s="27">
        <f>U1187/J1187</f>
        <v>0.35</v>
      </c>
    </row>
    <row r="1188" spans="1:22" hidden="1" x14ac:dyDescent="0.3">
      <c r="A1188" s="23" t="s">
        <v>14</v>
      </c>
      <c r="B1188" s="23" t="s">
        <v>277</v>
      </c>
      <c r="C1188" s="23" t="s">
        <v>279</v>
      </c>
      <c r="D1188" s="23" t="s">
        <v>390</v>
      </c>
      <c r="E1188" s="23" t="s">
        <v>391</v>
      </c>
      <c r="F1188" s="27">
        <v>0.15</v>
      </c>
      <c r="G1188" s="24">
        <v>1</v>
      </c>
      <c r="H1188" s="25">
        <v>1361.3529000000001</v>
      </c>
      <c r="I1188" s="25">
        <v>10.016</v>
      </c>
      <c r="J1188" s="26">
        <v>705</v>
      </c>
      <c r="K1188" s="26">
        <v>100</v>
      </c>
      <c r="L1188" s="27">
        <v>7.4000000000000003E-3</v>
      </c>
      <c r="M1188" s="28">
        <v>2.34552074</v>
      </c>
      <c r="N1188" s="46">
        <v>2</v>
      </c>
      <c r="O1188" s="31" t="s">
        <v>42</v>
      </c>
      <c r="P1188" s="31">
        <v>0.14731088610000001</v>
      </c>
      <c r="Q1188" s="31">
        <v>0.147310886070253</v>
      </c>
      <c r="R1188" s="42"/>
      <c r="S1188" s="27">
        <f>IF(A1188="placement",MIN(P1188,IF(R1188="",Q1188,R1188)),"")</f>
        <v>0.147310886070253</v>
      </c>
      <c r="T1188" s="28">
        <f>IF($A1188="placement",S1188*J1188,"")</f>
        <v>103.85417467952837</v>
      </c>
      <c r="U1188" s="26">
        <f>IF($A1188="placement",T1188,IF($A1188="site",SUMIF($C:$C,$C1188,$T:$T),IF($A1188="user",SUMIF($B:$B,$B1188,$T:$T),SUM($T:$T))))</f>
        <v>103.85417467952837</v>
      </c>
      <c r="V1188" s="27">
        <f>U1188/J1188</f>
        <v>0.147310886070253</v>
      </c>
    </row>
    <row r="1189" spans="1:22" hidden="1" x14ac:dyDescent="0.3">
      <c r="A1189" s="23" t="s">
        <v>14</v>
      </c>
      <c r="B1189" s="23" t="s">
        <v>2578</v>
      </c>
      <c r="C1189" s="23" t="s">
        <v>2580</v>
      </c>
      <c r="D1189" s="23" t="s">
        <v>2585</v>
      </c>
      <c r="E1189" s="23" t="s">
        <v>2586</v>
      </c>
      <c r="F1189" s="27">
        <v>0.33</v>
      </c>
      <c r="G1189" s="24">
        <v>1</v>
      </c>
      <c r="H1189" s="25">
        <v>174.36619999999999</v>
      </c>
      <c r="I1189" s="25">
        <v>64.034000000000006</v>
      </c>
      <c r="J1189" s="26">
        <v>705</v>
      </c>
      <c r="K1189" s="26">
        <v>233</v>
      </c>
      <c r="L1189" s="27">
        <v>0.36720000000000003</v>
      </c>
      <c r="M1189" s="28">
        <v>0.36703582000000001</v>
      </c>
      <c r="N1189" s="29">
        <v>0.15</v>
      </c>
      <c r="O1189" s="31" t="s">
        <v>12</v>
      </c>
      <c r="P1189" s="31">
        <v>0.5913205373</v>
      </c>
      <c r="Q1189" s="31">
        <v>0.33</v>
      </c>
      <c r="R1189" s="42"/>
      <c r="S1189" s="27">
        <f>IF(A1189="placement",MIN(P1189,IF(R1189="",Q1189,R1189)),"")</f>
        <v>0.33</v>
      </c>
      <c r="T1189" s="28">
        <f>IF($A1189="placement",S1189*J1189,"")</f>
        <v>232.65</v>
      </c>
      <c r="U1189" s="23">
        <f>IF($A1189="placement",T1189,IF($A1189="site",SUMIF($C:$C,$C1189,$T:$T),IF($A1189="user",SUMIF($B:$B,$B1189,$T:$T),SUM($T:$T))))</f>
        <v>232.65</v>
      </c>
      <c r="V1189" s="27">
        <f>U1189/J1189</f>
        <v>0.33</v>
      </c>
    </row>
    <row r="1190" spans="1:22" x14ac:dyDescent="0.3">
      <c r="A1190" s="23" t="s">
        <v>14</v>
      </c>
      <c r="B1190" s="23" t="s">
        <v>5211</v>
      </c>
      <c r="C1190" s="23" t="s">
        <v>5213</v>
      </c>
      <c r="D1190" s="32" t="s">
        <v>5234</v>
      </c>
      <c r="E1190" s="23" t="s">
        <v>5235</v>
      </c>
      <c r="F1190" s="27">
        <v>0.25</v>
      </c>
      <c r="G1190" s="24">
        <v>0</v>
      </c>
      <c r="H1190" s="25">
        <v>42.9313</v>
      </c>
      <c r="I1190" s="25">
        <v>18.5061</v>
      </c>
      <c r="J1190" s="26">
        <v>705</v>
      </c>
      <c r="K1190" s="26">
        <v>176</v>
      </c>
      <c r="L1190" s="27">
        <v>0.43109999999999998</v>
      </c>
      <c r="M1190" s="28">
        <v>1.2696896</v>
      </c>
      <c r="N1190" s="29">
        <v>0.8</v>
      </c>
      <c r="O1190" s="31" t="s">
        <v>12</v>
      </c>
      <c r="P1190" s="31">
        <v>0.36992474440000001</v>
      </c>
      <c r="Q1190" s="31">
        <v>0.25</v>
      </c>
      <c r="R1190" s="42">
        <v>0.3</v>
      </c>
      <c r="S1190" s="27">
        <f>IF(A1190="placement",MIN(P1190,IF(R1190="",Q1190,R1190)),"")</f>
        <v>0.3</v>
      </c>
      <c r="T1190" s="28">
        <f>IF($A1190="placement",S1190*J1190,"")</f>
        <v>211.5</v>
      </c>
      <c r="U1190" s="26">
        <f>IF($A1190="placement",T1190,IF($A1190="site",SUMIF($C:$C,$C1190,$T:$T),IF($A1190="user",SUMIF($B:$B,$B1190,$T:$T),SUM($T:$T))))</f>
        <v>211.5</v>
      </c>
      <c r="V1190" s="27">
        <f>U1190/J1190</f>
        <v>0.3</v>
      </c>
    </row>
    <row r="1191" spans="1:22" x14ac:dyDescent="0.3">
      <c r="A1191" s="23" t="s">
        <v>14</v>
      </c>
      <c r="B1191" s="23" t="s">
        <v>3266</v>
      </c>
      <c r="C1191" s="23" t="s">
        <v>3268</v>
      </c>
      <c r="D1191" s="23" t="s">
        <v>3512</v>
      </c>
      <c r="E1191" s="23" t="s">
        <v>3513</v>
      </c>
      <c r="F1191" s="27">
        <v>0.25</v>
      </c>
      <c r="G1191" s="24">
        <v>1</v>
      </c>
      <c r="H1191" s="25">
        <v>890.39469999999994</v>
      </c>
      <c r="I1191" s="25">
        <v>46.732999999999997</v>
      </c>
      <c r="J1191" s="26">
        <v>703</v>
      </c>
      <c r="K1191" s="26">
        <v>176</v>
      </c>
      <c r="L1191" s="27">
        <v>5.2499999999999998E-2</v>
      </c>
      <c r="M1191" s="28">
        <v>0.50171734999999995</v>
      </c>
      <c r="N1191" s="29">
        <v>0.25</v>
      </c>
      <c r="O1191" s="31" t="s">
        <v>12</v>
      </c>
      <c r="P1191" s="31">
        <v>0.50171147640000002</v>
      </c>
      <c r="Q1191" s="31">
        <v>0.25</v>
      </c>
      <c r="R1191" s="42">
        <v>0.4</v>
      </c>
      <c r="S1191" s="27">
        <f>IF(A1191="placement",MIN(P1191,IF(R1191="",Q1191,R1191)),"")</f>
        <v>0.4</v>
      </c>
      <c r="T1191" s="28">
        <f>IF($A1191="placement",S1191*J1191,"")</f>
        <v>281.2</v>
      </c>
      <c r="U1191" s="26">
        <f>IF($A1191="placement",T1191,IF($A1191="site",SUMIF($C:$C,$C1191,$T:$T),IF($A1191="user",SUMIF($B:$B,$B1191,$T:$T),SUM($T:$T))))</f>
        <v>281.2</v>
      </c>
      <c r="V1191" s="27">
        <f>U1191/J1191</f>
        <v>0.39999999999999997</v>
      </c>
    </row>
    <row r="1192" spans="1:22" hidden="1" x14ac:dyDescent="0.3">
      <c r="A1192" s="23" t="s">
        <v>14</v>
      </c>
      <c r="B1192" s="23" t="s">
        <v>3674</v>
      </c>
      <c r="C1192" s="23" t="s">
        <v>3676</v>
      </c>
      <c r="D1192" s="23" t="s">
        <v>3679</v>
      </c>
      <c r="E1192" s="23" t="s">
        <v>3675</v>
      </c>
      <c r="F1192" s="27">
        <v>0.25</v>
      </c>
      <c r="G1192" s="24">
        <v>1</v>
      </c>
      <c r="H1192" s="25">
        <v>158.1087</v>
      </c>
      <c r="I1192" s="25">
        <v>12.8283</v>
      </c>
      <c r="J1192" s="26">
        <v>702</v>
      </c>
      <c r="K1192" s="26">
        <v>124</v>
      </c>
      <c r="L1192" s="27">
        <v>8.1100000000000005E-2</v>
      </c>
      <c r="M1192" s="28">
        <v>1.8232471800000001</v>
      </c>
      <c r="N1192" s="29">
        <v>1.5</v>
      </c>
      <c r="O1192" s="31" t="s">
        <v>12</v>
      </c>
      <c r="P1192" s="31">
        <v>0.1772920211</v>
      </c>
      <c r="Q1192" s="31">
        <v>0.177292021112366</v>
      </c>
      <c r="R1192" s="42"/>
      <c r="S1192" s="27">
        <f>IF(A1192="placement",MIN(P1192,IF(R1192="",Q1192,R1192)),"")</f>
        <v>0.1772920211</v>
      </c>
      <c r="T1192" s="28">
        <f>IF($A1192="placement",S1192*J1192,"")</f>
        <v>124.45899881220001</v>
      </c>
      <c r="U1192" s="26">
        <f>IF($A1192="placement",T1192,IF($A1192="site",SUMIF($C:$C,$C1192,$T:$T),IF($A1192="user",SUMIF($B:$B,$B1192,$T:$T),SUM($T:$T))))</f>
        <v>124.45899881220001</v>
      </c>
      <c r="V1192" s="27">
        <f>U1192/J1192</f>
        <v>0.1772920211</v>
      </c>
    </row>
    <row r="1193" spans="1:22" hidden="1" x14ac:dyDescent="0.3">
      <c r="A1193" s="23" t="s">
        <v>14</v>
      </c>
      <c r="B1193" s="23" t="s">
        <v>5764</v>
      </c>
      <c r="C1193" s="23" t="s">
        <v>5766</v>
      </c>
      <c r="D1193" s="23" t="s">
        <v>5993</v>
      </c>
      <c r="E1193" s="23" t="s">
        <v>5994</v>
      </c>
      <c r="F1193" s="27">
        <v>0.25</v>
      </c>
      <c r="G1193" s="24">
        <v>1</v>
      </c>
      <c r="H1193" s="25">
        <v>80.8339</v>
      </c>
      <c r="I1193" s="25">
        <v>21.811900000000001</v>
      </c>
      <c r="J1193" s="26">
        <v>702</v>
      </c>
      <c r="K1193" s="26">
        <v>175</v>
      </c>
      <c r="L1193" s="27">
        <v>0.26979999999999998</v>
      </c>
      <c r="M1193" s="28">
        <v>1.07208539</v>
      </c>
      <c r="N1193" s="29">
        <v>0.75</v>
      </c>
      <c r="O1193" s="31" t="s">
        <v>12</v>
      </c>
      <c r="P1193" s="31">
        <v>0.30042886009999997</v>
      </c>
      <c r="Q1193" s="31">
        <v>0.25</v>
      </c>
      <c r="R1193" s="42"/>
      <c r="S1193" s="27">
        <f>IF(A1193="placement",MIN(P1193,IF(R1193="",Q1193,R1193)),"")</f>
        <v>0.25</v>
      </c>
      <c r="T1193" s="28">
        <f>IF($A1193="placement",S1193*J1193,"")</f>
        <v>175.5</v>
      </c>
      <c r="U1193" s="23">
        <f>IF($A1193="placement",T1193,IF($A1193="site",SUMIF($C:$C,$C1193,$T:$T),IF($A1193="user",SUMIF($B:$B,$B1193,$T:$T),SUM($T:$T))))</f>
        <v>175.5</v>
      </c>
      <c r="V1193" s="27">
        <f>U1193/J1193</f>
        <v>0.25</v>
      </c>
    </row>
    <row r="1194" spans="1:22" x14ac:dyDescent="0.3">
      <c r="A1194" s="23" t="s">
        <v>14</v>
      </c>
      <c r="B1194" s="23" t="s">
        <v>9517</v>
      </c>
      <c r="C1194" s="23" t="s">
        <v>9519</v>
      </c>
      <c r="D1194" s="32" t="s">
        <v>9522</v>
      </c>
      <c r="E1194" s="23" t="s">
        <v>9523</v>
      </c>
      <c r="F1194" s="27">
        <v>0.25</v>
      </c>
      <c r="G1194" s="24">
        <v>1</v>
      </c>
      <c r="H1194" s="25">
        <v>61.865900000000003</v>
      </c>
      <c r="I1194" s="25">
        <v>8.0298999999999996</v>
      </c>
      <c r="J1194" s="26">
        <v>701</v>
      </c>
      <c r="K1194" s="26">
        <v>175</v>
      </c>
      <c r="L1194" s="27">
        <v>0.1298</v>
      </c>
      <c r="M1194" s="28">
        <v>2.9082779599999999</v>
      </c>
      <c r="N1194" s="29">
        <v>2</v>
      </c>
      <c r="O1194" s="31" t="s">
        <v>12</v>
      </c>
      <c r="P1194" s="31">
        <v>0.31230782359999998</v>
      </c>
      <c r="Q1194" s="31">
        <v>0.25</v>
      </c>
      <c r="R1194" s="42">
        <v>0.28000000000000003</v>
      </c>
      <c r="S1194" s="27">
        <f>IF(A1194="placement",MIN(P1194,IF(R1194="",Q1194,R1194)),"")</f>
        <v>0.28000000000000003</v>
      </c>
      <c r="T1194" s="28">
        <f>IF($A1194="placement",S1194*J1194,"")</f>
        <v>196.28000000000003</v>
      </c>
      <c r="U1194" s="26">
        <f>IF($A1194="placement",T1194,IF($A1194="site",SUMIF($C:$C,$C1194,$T:$T),IF($A1194="user",SUMIF($B:$B,$B1194,$T:$T),SUM($T:$T))))</f>
        <v>196.28000000000003</v>
      </c>
      <c r="V1194" s="27">
        <f>U1194/J1194</f>
        <v>0.28000000000000003</v>
      </c>
    </row>
    <row r="1195" spans="1:22" hidden="1" x14ac:dyDescent="0.3">
      <c r="A1195" s="23" t="s">
        <v>14</v>
      </c>
      <c r="B1195" s="23" t="s">
        <v>183</v>
      </c>
      <c r="C1195" s="23" t="s">
        <v>185</v>
      </c>
      <c r="D1195" s="23" t="s">
        <v>216</v>
      </c>
      <c r="E1195" s="23" t="s">
        <v>217</v>
      </c>
      <c r="F1195" s="27">
        <v>0.25</v>
      </c>
      <c r="G1195" s="24">
        <v>1</v>
      </c>
      <c r="H1195" s="25">
        <v>89.458100000000002</v>
      </c>
      <c r="I1195" s="25">
        <v>4.6585000000000001</v>
      </c>
      <c r="J1195" s="26">
        <v>700</v>
      </c>
      <c r="K1195" s="26">
        <v>141</v>
      </c>
      <c r="L1195" s="27">
        <v>5.21E-2</v>
      </c>
      <c r="M1195" s="28">
        <v>5.01229703</v>
      </c>
      <c r="N1195" s="29">
        <v>4</v>
      </c>
      <c r="O1195" s="31" t="s">
        <v>42</v>
      </c>
      <c r="P1195" s="31">
        <v>0.2019626977</v>
      </c>
      <c r="Q1195" s="31">
        <v>0.20196269773047701</v>
      </c>
      <c r="R1195" s="42"/>
      <c r="S1195" s="27">
        <f>IF(A1195="placement",MIN(P1195,IF(R1195="",Q1195,R1195)),"")</f>
        <v>0.2019626977</v>
      </c>
      <c r="T1195" s="28">
        <f>IF($A1195="placement",S1195*J1195,"")</f>
        <v>141.37388838999999</v>
      </c>
      <c r="U1195" s="26">
        <f>IF($A1195="placement",T1195,IF($A1195="site",SUMIF($C:$C,$C1195,$T:$T),IF($A1195="user",SUMIF($B:$B,$B1195,$T:$T),SUM($T:$T))))</f>
        <v>141.37388838999999</v>
      </c>
      <c r="V1195" s="27">
        <f>U1195/J1195</f>
        <v>0.2019626977</v>
      </c>
    </row>
    <row r="1196" spans="1:22" hidden="1" x14ac:dyDescent="0.3">
      <c r="A1196" s="23" t="s">
        <v>14</v>
      </c>
      <c r="B1196" s="23" t="s">
        <v>4169</v>
      </c>
      <c r="C1196" s="23" t="s">
        <v>4170</v>
      </c>
      <c r="D1196" s="32" t="s">
        <v>4175</v>
      </c>
      <c r="E1196" s="23" t="s">
        <v>4176</v>
      </c>
      <c r="F1196" s="27">
        <v>0.25</v>
      </c>
      <c r="G1196" s="24">
        <v>1</v>
      </c>
      <c r="H1196" s="25">
        <v>68.6892</v>
      </c>
      <c r="I1196" s="25">
        <v>26.811599999999999</v>
      </c>
      <c r="J1196" s="26">
        <v>700</v>
      </c>
      <c r="K1196" s="26">
        <v>175</v>
      </c>
      <c r="L1196" s="27">
        <v>0.39029999999999998</v>
      </c>
      <c r="M1196" s="28">
        <v>0.87043528999999997</v>
      </c>
      <c r="N1196" s="29">
        <v>0.35</v>
      </c>
      <c r="O1196" s="31" t="s">
        <v>42</v>
      </c>
      <c r="P1196" s="31">
        <v>0.59790233010000005</v>
      </c>
      <c r="Q1196" s="31">
        <v>0.25</v>
      </c>
      <c r="R1196" s="42"/>
      <c r="S1196" s="27">
        <f>IF(A1196="placement",MIN(P1196,IF(R1196="",Q1196,R1196)),"")</f>
        <v>0.25</v>
      </c>
      <c r="T1196" s="28">
        <f>IF($A1196="placement",S1196*J1196,"")</f>
        <v>175</v>
      </c>
      <c r="U1196" s="26">
        <f>IF($A1196="placement",T1196,IF($A1196="site",SUMIF($C:$C,$C1196,$T:$T),IF($A1196="user",SUMIF($B:$B,$B1196,$T:$T),SUM($T:$T))))</f>
        <v>175</v>
      </c>
      <c r="V1196" s="27">
        <f>U1196/J1196</f>
        <v>0.25</v>
      </c>
    </row>
    <row r="1197" spans="1:22" hidden="1" x14ac:dyDescent="0.3">
      <c r="A1197" s="17" t="s">
        <v>13</v>
      </c>
      <c r="B1197" s="17" t="s">
        <v>8936</v>
      </c>
      <c r="C1197" s="17" t="s">
        <v>8938</v>
      </c>
      <c r="D1197" s="17" t="s">
        <v>9898</v>
      </c>
      <c r="E1197" s="17"/>
      <c r="F1197" s="18">
        <v>0.25</v>
      </c>
      <c r="G1197" s="36">
        <v>0.99802005000000005</v>
      </c>
      <c r="H1197" s="37">
        <v>434.20049999999998</v>
      </c>
      <c r="I1197" s="37">
        <v>45.116799999999998</v>
      </c>
      <c r="J1197" s="19">
        <v>699</v>
      </c>
      <c r="K1197" s="19">
        <v>175</v>
      </c>
      <c r="L1197" s="18">
        <v>0.10390000000000001</v>
      </c>
      <c r="M1197" s="20">
        <v>0.51654911000000003</v>
      </c>
      <c r="N1197" s="21">
        <v>0.19989699999999999</v>
      </c>
      <c r="O1197" s="22"/>
      <c r="P1197" s="22">
        <v>0.61301453370000003</v>
      </c>
      <c r="Q1197" s="22">
        <v>0.249999999999999</v>
      </c>
      <c r="R1197" s="43"/>
      <c r="S1197" s="18" t="str">
        <f>IF(A1197="placement",MIN(P1197,IF(R1197="",Q1197,R1197)),"")</f>
        <v/>
      </c>
      <c r="T1197" s="20" t="str">
        <f>IF($A1197="placement",S1197*J1197,"")</f>
        <v/>
      </c>
      <c r="U1197" s="19">
        <f>IF($A1197="placement",T1197,IF($A1197="site",SUMIF($C:$C,$C1197,$T:$T),IF($A1197="user",SUMIF($B:$B,$B1197,$T:$T),SUM($T:$T))))</f>
        <v>174.49999999999974</v>
      </c>
      <c r="V1197" s="18">
        <f>U1197/J1197</f>
        <v>0.24964234620886944</v>
      </c>
    </row>
    <row r="1198" spans="1:22" hidden="1" x14ac:dyDescent="0.3">
      <c r="A1198" s="11" t="s">
        <v>10</v>
      </c>
      <c r="B1198" s="11" t="s">
        <v>8936</v>
      </c>
      <c r="C1198" s="11" t="s">
        <v>9898</v>
      </c>
      <c r="D1198" s="11" t="s">
        <v>9898</v>
      </c>
      <c r="E1198" s="11"/>
      <c r="F1198" s="12">
        <v>0.25</v>
      </c>
      <c r="G1198" s="33">
        <v>0.99802005000000005</v>
      </c>
      <c r="H1198" s="34">
        <v>434.20049999999998</v>
      </c>
      <c r="I1198" s="34">
        <v>45.116799999999998</v>
      </c>
      <c r="J1198" s="13">
        <v>699</v>
      </c>
      <c r="K1198" s="13">
        <v>175</v>
      </c>
      <c r="L1198" s="12">
        <v>0.10390000000000001</v>
      </c>
      <c r="M1198" s="14">
        <v>0.51654911000000003</v>
      </c>
      <c r="N1198" s="15">
        <v>0.19989699999999999</v>
      </c>
      <c r="O1198" s="16"/>
      <c r="P1198" s="16">
        <v>0.61301453370000003</v>
      </c>
      <c r="Q1198" s="16">
        <v>0.249999999999999</v>
      </c>
      <c r="R1198" s="44"/>
      <c r="S1198" s="12" t="str">
        <f>IF(A1198="placement",MIN(P1198,IF(R1198="",Q1198,R1198)),"")</f>
        <v/>
      </c>
      <c r="T1198" s="14" t="str">
        <f>IF($A1198="placement",S1198*J1198,"")</f>
        <v/>
      </c>
      <c r="U1198" s="13">
        <f>IF($A1198="placement",T1198,IF($A1198="site",SUMIF($C:$C,$C1198,$T:$T),IF($A1198="user",SUMIF($B:$B,$B1198,$T:$T),SUM($T:$T))))</f>
        <v>174.49999999999974</v>
      </c>
      <c r="V1198" s="12">
        <f>U1198/J1198</f>
        <v>0.24964234620886944</v>
      </c>
    </row>
    <row r="1199" spans="1:22" hidden="1" x14ac:dyDescent="0.3">
      <c r="A1199" s="23" t="s">
        <v>14</v>
      </c>
      <c r="B1199" s="23" t="s">
        <v>8286</v>
      </c>
      <c r="C1199" s="23" t="s">
        <v>8287</v>
      </c>
      <c r="D1199" s="23" t="s">
        <v>8290</v>
      </c>
      <c r="E1199" s="23" t="s">
        <v>8291</v>
      </c>
      <c r="F1199" s="27">
        <v>0.25</v>
      </c>
      <c r="G1199" s="24">
        <v>1</v>
      </c>
      <c r="H1199" s="25">
        <v>294.35329999999999</v>
      </c>
      <c r="I1199" s="25">
        <v>20.514600000000002</v>
      </c>
      <c r="J1199" s="26">
        <v>698</v>
      </c>
      <c r="K1199" s="26">
        <v>83</v>
      </c>
      <c r="L1199" s="27">
        <v>6.9699999999999998E-2</v>
      </c>
      <c r="M1199" s="28">
        <v>1.1346297400000001</v>
      </c>
      <c r="N1199" s="29">
        <v>1</v>
      </c>
      <c r="O1199" s="31" t="s">
        <v>42</v>
      </c>
      <c r="P1199" s="31">
        <v>0.1186552192</v>
      </c>
      <c r="Q1199" s="31">
        <v>0.118655219163949</v>
      </c>
      <c r="R1199" s="42"/>
      <c r="S1199" s="27">
        <f>IF(A1199="placement",MIN(P1199,IF(R1199="",Q1199,R1199)),"")</f>
        <v>0.118655219163949</v>
      </c>
      <c r="T1199" s="28">
        <f>IF($A1199="placement",S1199*J1199,"")</f>
        <v>82.821342976436398</v>
      </c>
      <c r="U1199" s="26">
        <f>IF($A1199="placement",T1199,IF($A1199="site",SUMIF($C:$C,$C1199,$T:$T),IF($A1199="user",SUMIF($B:$B,$B1199,$T:$T),SUM($T:$T))))</f>
        <v>82.821342976436398</v>
      </c>
      <c r="V1199" s="27">
        <f>U1199/J1199</f>
        <v>0.118655219163949</v>
      </c>
    </row>
    <row r="1200" spans="1:22" hidden="1" x14ac:dyDescent="0.3">
      <c r="A1200" s="23" t="s">
        <v>14</v>
      </c>
      <c r="B1200" s="23" t="s">
        <v>10249</v>
      </c>
      <c r="C1200" s="23" t="s">
        <v>10250</v>
      </c>
      <c r="D1200" s="32" t="s">
        <v>10255</v>
      </c>
      <c r="E1200" s="23" t="s">
        <v>10256</v>
      </c>
      <c r="F1200" s="27">
        <v>0.25</v>
      </c>
      <c r="G1200" s="24">
        <v>0</v>
      </c>
      <c r="H1200" s="25">
        <v>42.560299999999998</v>
      </c>
      <c r="I1200" s="25">
        <v>15.842599999999999</v>
      </c>
      <c r="J1200" s="26">
        <v>696</v>
      </c>
      <c r="K1200" s="26">
        <v>174</v>
      </c>
      <c r="L1200" s="27">
        <v>0.37219999999999998</v>
      </c>
      <c r="M1200" s="28">
        <v>1.46471774</v>
      </c>
      <c r="N1200" s="29">
        <v>1.25</v>
      </c>
      <c r="O1200" s="31" t="s">
        <v>42</v>
      </c>
      <c r="P1200" s="31">
        <v>0.14659325270000001</v>
      </c>
      <c r="Q1200" s="31">
        <v>0.14659325268568901</v>
      </c>
      <c r="R1200" s="42"/>
      <c r="S1200" s="27">
        <f>IF(A1200="placement",MIN(P1200,IF(R1200="",Q1200,R1200)),"")</f>
        <v>0.14659325268568901</v>
      </c>
      <c r="T1200" s="28">
        <f>IF($A1200="placement",S1200*J1200,"")</f>
        <v>102.02890386923956</v>
      </c>
      <c r="U1200" s="26">
        <f>IF($A1200="placement",T1200,IF($A1200="site",SUMIF($C:$C,$C1200,$T:$T),IF($A1200="user",SUMIF($B:$B,$B1200,$T:$T),SUM($T:$T))))</f>
        <v>102.02890386923956</v>
      </c>
      <c r="V1200" s="27">
        <f>U1200/J1200</f>
        <v>0.14659325268568901</v>
      </c>
    </row>
    <row r="1201" spans="1:22" hidden="1" x14ac:dyDescent="0.3">
      <c r="A1201" s="23" t="s">
        <v>14</v>
      </c>
      <c r="B1201" s="23" t="s">
        <v>1091</v>
      </c>
      <c r="C1201" s="23" t="s">
        <v>1093</v>
      </c>
      <c r="D1201" s="23" t="s">
        <v>9976</v>
      </c>
      <c r="E1201" s="23" t="s">
        <v>9977</v>
      </c>
      <c r="F1201" s="27">
        <v>0.25</v>
      </c>
      <c r="G1201" s="24">
        <v>0</v>
      </c>
      <c r="H1201" s="25">
        <v>31.539000000000001</v>
      </c>
      <c r="I1201" s="25">
        <v>8.7683</v>
      </c>
      <c r="J1201" s="26">
        <v>694</v>
      </c>
      <c r="K1201" s="26">
        <v>166</v>
      </c>
      <c r="L1201" s="27">
        <v>0.27800000000000002</v>
      </c>
      <c r="M1201" s="28">
        <v>2.6371191600000001</v>
      </c>
      <c r="N1201" s="29">
        <v>2</v>
      </c>
      <c r="O1201" s="31" t="s">
        <v>42</v>
      </c>
      <c r="P1201" s="31">
        <v>0.24159665289999999</v>
      </c>
      <c r="Q1201" s="31">
        <v>0.24159665293266799</v>
      </c>
      <c r="R1201" s="42"/>
      <c r="S1201" s="27">
        <f>IF(A1201="placement",MIN(P1201,IF(R1201="",Q1201,R1201)),"")</f>
        <v>0.24159665289999999</v>
      </c>
      <c r="T1201" s="28">
        <f>IF($A1201="placement",S1201*J1201,"")</f>
        <v>167.6680771126</v>
      </c>
      <c r="U1201" s="26">
        <f>IF($A1201="placement",T1201,IF($A1201="site",SUMIF($C:$C,$C1201,$T:$T),IF($A1201="user",SUMIF($B:$B,$B1201,$T:$T),SUM($T:$T))))</f>
        <v>167.6680771126</v>
      </c>
      <c r="V1201" s="27">
        <f>U1201/J1201</f>
        <v>0.24159665290000001</v>
      </c>
    </row>
    <row r="1202" spans="1:22" hidden="1" x14ac:dyDescent="0.3">
      <c r="A1202" s="17" t="s">
        <v>13</v>
      </c>
      <c r="B1202" s="17" t="s">
        <v>4293</v>
      </c>
      <c r="C1202" s="17" t="s">
        <v>4294</v>
      </c>
      <c r="D1202" s="17" t="s">
        <v>9898</v>
      </c>
      <c r="E1202" s="17"/>
      <c r="F1202" s="18">
        <v>0.25</v>
      </c>
      <c r="G1202" s="36">
        <v>0.98332719000000002</v>
      </c>
      <c r="H1202" s="37">
        <v>798.52779999999996</v>
      </c>
      <c r="I1202" s="37">
        <v>92.218400000000003</v>
      </c>
      <c r="J1202" s="19">
        <v>694</v>
      </c>
      <c r="K1202" s="19">
        <v>174</v>
      </c>
      <c r="L1202" s="18">
        <v>0.11550000000000001</v>
      </c>
      <c r="M1202" s="20">
        <v>0.25092025000000001</v>
      </c>
      <c r="N1202" s="21">
        <v>0.11425299999999999</v>
      </c>
      <c r="O1202" s="22"/>
      <c r="P1202" s="22">
        <v>0.54466409689999995</v>
      </c>
      <c r="Q1202" s="22">
        <v>0.25</v>
      </c>
      <c r="R1202" s="43"/>
      <c r="S1202" s="18" t="str">
        <f>IF(A1202="placement",MIN(P1202,IF(R1202="",Q1202,R1202)),"")</f>
        <v/>
      </c>
      <c r="T1202" s="20" t="str">
        <f>IF($A1202="placement",S1202*J1202,"")</f>
        <v/>
      </c>
      <c r="U1202" s="19">
        <f>IF($A1202="placement",T1202,IF($A1202="site",SUMIF($C:$C,$C1202,$T:$T),IF($A1202="user",SUMIF($B:$B,$B1202,$T:$T),SUM($T:$T))))</f>
        <v>173.49999999999983</v>
      </c>
      <c r="V1202" s="18">
        <f>U1202/J1202</f>
        <v>0.24999999999999975</v>
      </c>
    </row>
    <row r="1203" spans="1:22" hidden="1" x14ac:dyDescent="0.3">
      <c r="A1203" s="11" t="s">
        <v>10</v>
      </c>
      <c r="B1203" s="11" t="s">
        <v>4293</v>
      </c>
      <c r="C1203" s="11" t="s">
        <v>9898</v>
      </c>
      <c r="D1203" s="11" t="s">
        <v>9898</v>
      </c>
      <c r="E1203" s="11"/>
      <c r="F1203" s="12">
        <v>0.25</v>
      </c>
      <c r="G1203" s="33">
        <v>0.98332719000000002</v>
      </c>
      <c r="H1203" s="34">
        <v>798.52779999999996</v>
      </c>
      <c r="I1203" s="34">
        <v>92.218400000000003</v>
      </c>
      <c r="J1203" s="13">
        <v>694</v>
      </c>
      <c r="K1203" s="13">
        <v>174</v>
      </c>
      <c r="L1203" s="12">
        <v>0.11550000000000001</v>
      </c>
      <c r="M1203" s="14">
        <v>0.25092025000000001</v>
      </c>
      <c r="N1203" s="15">
        <v>0.11425299999999999</v>
      </c>
      <c r="O1203" s="16"/>
      <c r="P1203" s="16">
        <v>0.54466409689999995</v>
      </c>
      <c r="Q1203" s="16">
        <v>0.25</v>
      </c>
      <c r="R1203" s="44"/>
      <c r="S1203" s="12" t="str">
        <f>IF(A1203="placement",MIN(P1203,IF(R1203="",Q1203,R1203)),"")</f>
        <v/>
      </c>
      <c r="T1203" s="14" t="str">
        <f>IF($A1203="placement",S1203*J1203,"")</f>
        <v/>
      </c>
      <c r="U1203" s="13">
        <f>IF($A1203="placement",T1203,IF($A1203="site",SUMIF($C:$C,$C1203,$T:$T),IF($A1203="user",SUMIF($B:$B,$B1203,$T:$T),SUM($T:$T))))</f>
        <v>173.49999999999983</v>
      </c>
      <c r="V1203" s="12">
        <f>U1203/J1203</f>
        <v>0.24999999999999975</v>
      </c>
    </row>
    <row r="1204" spans="1:22" x14ac:dyDescent="0.3">
      <c r="A1204" s="23" t="s">
        <v>14</v>
      </c>
      <c r="B1204" s="23" t="s">
        <v>678</v>
      </c>
      <c r="C1204" s="23" t="s">
        <v>680</v>
      </c>
      <c r="D1204" s="23" t="s">
        <v>687</v>
      </c>
      <c r="E1204" s="23" t="s">
        <v>688</v>
      </c>
      <c r="F1204" s="27">
        <v>0.25</v>
      </c>
      <c r="G1204" s="24">
        <v>1</v>
      </c>
      <c r="H1204" s="25">
        <v>271.97919999999999</v>
      </c>
      <c r="I1204" s="25">
        <v>50.850099999999998</v>
      </c>
      <c r="J1204" s="26">
        <v>693</v>
      </c>
      <c r="K1204" s="26">
        <v>154</v>
      </c>
      <c r="L1204" s="27">
        <v>0.187</v>
      </c>
      <c r="M1204" s="28">
        <v>0.45418533999999999</v>
      </c>
      <c r="N1204" s="29">
        <v>0.35</v>
      </c>
      <c r="O1204" s="31" t="s">
        <v>42</v>
      </c>
      <c r="P1204" s="31">
        <v>0.22938948770000001</v>
      </c>
      <c r="Q1204" s="31">
        <v>0.22938948768305301</v>
      </c>
      <c r="R1204" s="42">
        <v>0.3</v>
      </c>
      <c r="S1204" s="27">
        <f>IF(A1204="placement",MIN(P1204,IF(R1204="",Q1204,R1204)),"")</f>
        <v>0.22938948770000001</v>
      </c>
      <c r="T1204" s="28">
        <f>IF($A1204="placement",S1204*J1204,"")</f>
        <v>158.96691497610001</v>
      </c>
      <c r="U1204" s="26">
        <f>IF($A1204="placement",T1204,IF($A1204="site",SUMIF($C:$C,$C1204,$T:$T),IF($A1204="user",SUMIF($B:$B,$B1204,$T:$T),SUM($T:$T))))</f>
        <v>158.96691497610001</v>
      </c>
      <c r="V1204" s="27">
        <f>U1204/J1204</f>
        <v>0.22938948770000003</v>
      </c>
    </row>
    <row r="1205" spans="1:22" hidden="1" x14ac:dyDescent="0.3">
      <c r="A1205" s="23" t="s">
        <v>14</v>
      </c>
      <c r="B1205" s="23" t="s">
        <v>6568</v>
      </c>
      <c r="C1205" s="23" t="s">
        <v>6570</v>
      </c>
      <c r="D1205" s="23" t="s">
        <v>6577</v>
      </c>
      <c r="E1205" s="23" t="s">
        <v>6578</v>
      </c>
      <c r="F1205" s="27">
        <v>0.25</v>
      </c>
      <c r="G1205" s="24">
        <v>0</v>
      </c>
      <c r="H1205" s="25">
        <v>60.488100000000003</v>
      </c>
      <c r="I1205" s="25">
        <v>20.892900000000001</v>
      </c>
      <c r="J1205" s="26">
        <v>693</v>
      </c>
      <c r="K1205" s="26">
        <v>157</v>
      </c>
      <c r="L1205" s="27">
        <v>0.34539999999999998</v>
      </c>
      <c r="M1205" s="28">
        <v>1.1059306</v>
      </c>
      <c r="N1205" s="29">
        <v>0.85</v>
      </c>
      <c r="O1205" s="31" t="s">
        <v>42</v>
      </c>
      <c r="P1205" s="31">
        <v>0.23141650899999999</v>
      </c>
      <c r="Q1205" s="31">
        <v>0.23141650903427499</v>
      </c>
      <c r="R1205" s="42"/>
      <c r="S1205" s="27">
        <f>IF(A1205="placement",MIN(P1205,IF(R1205="",Q1205,R1205)),"")</f>
        <v>0.23141650899999999</v>
      </c>
      <c r="T1205" s="28">
        <f>IF($A1205="placement",S1205*J1205,"")</f>
        <v>160.37164073700001</v>
      </c>
      <c r="U1205" s="26">
        <f>IF($A1205="placement",T1205,IF($A1205="site",SUMIF($C:$C,$C1205,$T:$T),IF($A1205="user",SUMIF($B:$B,$B1205,$T:$T),SUM($T:$T))))</f>
        <v>160.37164073700001</v>
      </c>
      <c r="V1205" s="27">
        <f>U1205/J1205</f>
        <v>0.23141650900000002</v>
      </c>
    </row>
    <row r="1206" spans="1:22" hidden="1" x14ac:dyDescent="0.3">
      <c r="A1206" s="23" t="s">
        <v>14</v>
      </c>
      <c r="B1206" s="23" t="s">
        <v>7472</v>
      </c>
      <c r="C1206" s="23" t="s">
        <v>7473</v>
      </c>
      <c r="D1206" s="23" t="s">
        <v>7627</v>
      </c>
      <c r="E1206" s="23" t="s">
        <v>7628</v>
      </c>
      <c r="F1206" s="27">
        <v>0.25</v>
      </c>
      <c r="G1206" s="24">
        <v>1</v>
      </c>
      <c r="H1206" s="25">
        <v>44.014600000000002</v>
      </c>
      <c r="I1206" s="25">
        <v>8.2708999999999993</v>
      </c>
      <c r="J1206" s="26">
        <v>691</v>
      </c>
      <c r="K1206" s="26">
        <v>133</v>
      </c>
      <c r="L1206" s="27">
        <v>0.18790000000000001</v>
      </c>
      <c r="M1206" s="28">
        <v>2.7849351900000001</v>
      </c>
      <c r="N1206" s="29">
        <v>2.25</v>
      </c>
      <c r="O1206" s="31" t="s">
        <v>42</v>
      </c>
      <c r="P1206" s="31">
        <v>0.1920817363</v>
      </c>
      <c r="Q1206" s="31">
        <v>0.19208173631525999</v>
      </c>
      <c r="R1206" s="42"/>
      <c r="S1206" s="27">
        <f>IF(A1206="placement",MIN(P1206,IF(R1206="",Q1206,R1206)),"")</f>
        <v>0.1920817363</v>
      </c>
      <c r="T1206" s="28">
        <f>IF($A1206="placement",S1206*J1206,"")</f>
        <v>132.7284797833</v>
      </c>
      <c r="U1206" s="26">
        <f>IF($A1206="placement",T1206,IF($A1206="site",SUMIF($C:$C,$C1206,$T:$T),IF($A1206="user",SUMIF($B:$B,$B1206,$T:$T),SUM($T:$T))))</f>
        <v>132.7284797833</v>
      </c>
      <c r="V1206" s="27">
        <f>U1206/J1206</f>
        <v>0.1920817363</v>
      </c>
    </row>
    <row r="1207" spans="1:22" hidden="1" x14ac:dyDescent="0.3">
      <c r="A1207" s="23" t="s">
        <v>14</v>
      </c>
      <c r="B1207" s="23" t="s">
        <v>8238</v>
      </c>
      <c r="C1207" s="23" t="s">
        <v>8239</v>
      </c>
      <c r="D1207" s="32" t="s">
        <v>8263</v>
      </c>
      <c r="E1207" s="23" t="s">
        <v>8264</v>
      </c>
      <c r="F1207" s="27">
        <v>0.25</v>
      </c>
      <c r="G1207" s="24">
        <v>1</v>
      </c>
      <c r="H1207" s="25">
        <v>84.3309</v>
      </c>
      <c r="I1207" s="25">
        <v>7.4942000000000002</v>
      </c>
      <c r="J1207" s="26">
        <v>690</v>
      </c>
      <c r="K1207" s="26">
        <v>128</v>
      </c>
      <c r="L1207" s="27">
        <v>8.8900000000000007E-2</v>
      </c>
      <c r="M1207" s="28">
        <v>3.0679781500000001</v>
      </c>
      <c r="N1207" s="29">
        <v>2.5</v>
      </c>
      <c r="O1207" s="31" t="s">
        <v>12</v>
      </c>
      <c r="P1207" s="31">
        <v>0.18513109480000001</v>
      </c>
      <c r="Q1207" s="31">
        <v>0.18513109479907899</v>
      </c>
      <c r="R1207" s="42"/>
      <c r="S1207" s="27">
        <f>IF(A1207="placement",MIN(P1207,IF(R1207="",Q1207,R1207)),"")</f>
        <v>0.18513109479907899</v>
      </c>
      <c r="T1207" s="28">
        <f>IF($A1207="placement",S1207*J1207,"")</f>
        <v>127.74045541136451</v>
      </c>
      <c r="U1207" s="26">
        <f>IF($A1207="placement",T1207,IF($A1207="site",SUMIF($C:$C,$C1207,$T:$T),IF($A1207="user",SUMIF($B:$B,$B1207,$T:$T),SUM($T:$T))))</f>
        <v>127.74045541136451</v>
      </c>
      <c r="V1207" s="27">
        <f>U1207/J1207</f>
        <v>0.18513109479907899</v>
      </c>
    </row>
    <row r="1208" spans="1:22" hidden="1" x14ac:dyDescent="0.3">
      <c r="A1208" s="23" t="s">
        <v>14</v>
      </c>
      <c r="B1208" s="23" t="s">
        <v>33</v>
      </c>
      <c r="C1208" s="23" t="s">
        <v>35</v>
      </c>
      <c r="D1208" s="23" t="s">
        <v>51</v>
      </c>
      <c r="E1208" s="23" t="s">
        <v>34</v>
      </c>
      <c r="F1208" s="27">
        <v>0.28000000000000003</v>
      </c>
      <c r="G1208" s="24">
        <v>1</v>
      </c>
      <c r="H1208" s="25">
        <v>110.6876</v>
      </c>
      <c r="I1208" s="25">
        <v>85.703999999999994</v>
      </c>
      <c r="J1208" s="26">
        <v>688</v>
      </c>
      <c r="K1208" s="26">
        <v>193</v>
      </c>
      <c r="L1208" s="27">
        <v>0.77429999999999999</v>
      </c>
      <c r="M1208" s="28">
        <v>0.26754360999999999</v>
      </c>
      <c r="N1208" s="29">
        <v>0.01</v>
      </c>
      <c r="O1208" s="31" t="s">
        <v>12</v>
      </c>
      <c r="P1208" s="31">
        <v>0.96262291529999999</v>
      </c>
      <c r="Q1208" s="31">
        <v>0.27999999999999903</v>
      </c>
      <c r="R1208" s="42"/>
      <c r="S1208" s="27">
        <f>IF(A1208="placement",MIN(P1208,IF(R1208="",Q1208,R1208)),"")</f>
        <v>0.27999999999999903</v>
      </c>
      <c r="T1208" s="28">
        <f>IF($A1208="placement",S1208*J1208,"")</f>
        <v>192.63999999999933</v>
      </c>
      <c r="U1208" s="26">
        <f>IF($A1208="placement",T1208,IF($A1208="site",SUMIF($C:$C,$C1208,$T:$T),IF($A1208="user",SUMIF($B:$B,$B1208,$T:$T),SUM($T:$T))))</f>
        <v>192.63999999999933</v>
      </c>
      <c r="V1208" s="27">
        <f>U1208/J1208</f>
        <v>0.27999999999999903</v>
      </c>
    </row>
    <row r="1209" spans="1:22" x14ac:dyDescent="0.3">
      <c r="A1209" s="23" t="s">
        <v>14</v>
      </c>
      <c r="B1209" s="23" t="s">
        <v>6853</v>
      </c>
      <c r="C1209" s="23" t="s">
        <v>6855</v>
      </c>
      <c r="D1209" s="32" t="s">
        <v>6858</v>
      </c>
      <c r="E1209" s="23" t="s">
        <v>6857</v>
      </c>
      <c r="F1209" s="27">
        <v>0.25</v>
      </c>
      <c r="G1209" s="24">
        <v>1</v>
      </c>
      <c r="H1209" s="25">
        <v>2517.9171999999999</v>
      </c>
      <c r="I1209" s="25">
        <v>40.567500000000003</v>
      </c>
      <c r="J1209" s="26">
        <v>688</v>
      </c>
      <c r="K1209" s="26">
        <v>172</v>
      </c>
      <c r="L1209" s="27">
        <v>1.61E-2</v>
      </c>
      <c r="M1209" s="28">
        <v>0.56505048999999996</v>
      </c>
      <c r="N1209" s="29">
        <v>0.15</v>
      </c>
      <c r="O1209" s="31" t="s">
        <v>12</v>
      </c>
      <c r="P1209" s="31">
        <v>0.73453699640000003</v>
      </c>
      <c r="Q1209" s="31">
        <v>0.25</v>
      </c>
      <c r="R1209" s="42">
        <v>0.3</v>
      </c>
      <c r="S1209" s="27">
        <f>IF(A1209="placement",MIN(P1209,IF(R1209="",Q1209,R1209)),"")</f>
        <v>0.3</v>
      </c>
      <c r="T1209" s="28">
        <f>IF($A1209="placement",S1209*J1209,"")</f>
        <v>206.4</v>
      </c>
      <c r="U1209" s="26">
        <f>IF($A1209="placement",T1209,IF($A1209="site",SUMIF($C:$C,$C1209,$T:$T),IF($A1209="user",SUMIF($B:$B,$B1209,$T:$T),SUM($T:$T))))</f>
        <v>206.4</v>
      </c>
      <c r="V1209" s="27">
        <f>U1209/J1209</f>
        <v>0.3</v>
      </c>
    </row>
    <row r="1210" spans="1:22" hidden="1" x14ac:dyDescent="0.3">
      <c r="A1210" s="23" t="s">
        <v>14</v>
      </c>
      <c r="B1210" s="23" t="s">
        <v>8773</v>
      </c>
      <c r="C1210" s="23" t="s">
        <v>8775</v>
      </c>
      <c r="D1210" s="23" t="s">
        <v>8780</v>
      </c>
      <c r="E1210" s="23" t="s">
        <v>8777</v>
      </c>
      <c r="F1210" s="27">
        <v>0.25</v>
      </c>
      <c r="G1210" s="24">
        <v>1</v>
      </c>
      <c r="H1210" s="25">
        <v>265.60359999999997</v>
      </c>
      <c r="I1210" s="25">
        <v>31.667300000000001</v>
      </c>
      <c r="J1210" s="26">
        <v>688</v>
      </c>
      <c r="K1210" s="26">
        <v>172</v>
      </c>
      <c r="L1210" s="27">
        <v>0.1192</v>
      </c>
      <c r="M1210" s="28">
        <v>0.72392825000000005</v>
      </c>
      <c r="N1210" s="29">
        <v>0.5</v>
      </c>
      <c r="O1210" s="31" t="s">
        <v>12</v>
      </c>
      <c r="P1210" s="31">
        <v>0.30932382149999998</v>
      </c>
      <c r="Q1210" s="31">
        <v>0.249999999999999</v>
      </c>
      <c r="R1210" s="42"/>
      <c r="S1210" s="27">
        <f>IF(A1210="placement",MIN(P1210,IF(R1210="",Q1210,R1210)),"")</f>
        <v>0.249999999999999</v>
      </c>
      <c r="T1210" s="28">
        <f>IF($A1210="placement",S1210*J1210,"")</f>
        <v>171.99999999999932</v>
      </c>
      <c r="U1210" s="26">
        <f>IF($A1210="placement",T1210,IF($A1210="site",SUMIF($C:$C,$C1210,$T:$T),IF($A1210="user",SUMIF($B:$B,$B1210,$T:$T),SUM($T:$T))))</f>
        <v>171.99999999999932</v>
      </c>
      <c r="V1210" s="27">
        <f>U1210/J1210</f>
        <v>0.249999999999999</v>
      </c>
    </row>
    <row r="1211" spans="1:22" hidden="1" x14ac:dyDescent="0.3">
      <c r="A1211" s="17" t="s">
        <v>13</v>
      </c>
      <c r="B1211" s="17" t="s">
        <v>8888</v>
      </c>
      <c r="C1211" s="17" t="s">
        <v>8890</v>
      </c>
      <c r="D1211" s="17" t="s">
        <v>9898</v>
      </c>
      <c r="E1211" s="17"/>
      <c r="F1211" s="18">
        <v>0.33</v>
      </c>
      <c r="G1211" s="36">
        <v>0</v>
      </c>
      <c r="H1211" s="37">
        <v>72.019599999999997</v>
      </c>
      <c r="I1211" s="37">
        <v>21.925599999999999</v>
      </c>
      <c r="J1211" s="19">
        <v>688</v>
      </c>
      <c r="K1211" s="19">
        <v>208</v>
      </c>
      <c r="L1211" s="18">
        <v>0.3044</v>
      </c>
      <c r="M1211" s="20">
        <v>1.04670248</v>
      </c>
      <c r="N1211" s="21">
        <v>0.69985699999999995</v>
      </c>
      <c r="O1211" s="22"/>
      <c r="P1211" s="22">
        <v>0.33136969379999998</v>
      </c>
      <c r="Q1211" s="22">
        <v>0.32999999999999902</v>
      </c>
      <c r="R1211" s="43"/>
      <c r="S1211" s="18" t="str">
        <f>IF(A1211="placement",MIN(P1211,IF(R1211="",Q1211,R1211)),"")</f>
        <v/>
      </c>
      <c r="T1211" s="20" t="str">
        <f>IF($A1211="placement",S1211*J1211,"")</f>
        <v/>
      </c>
      <c r="U1211" s="19">
        <f>IF($A1211="placement",T1211,IF($A1211="site",SUMIF($C:$C,$C1211,$T:$T),IF($A1211="user",SUMIF($B:$B,$B1211,$T:$T),SUM($T:$T))))</f>
        <v>224.52137156237868</v>
      </c>
      <c r="V1211" s="18">
        <f>U1211/J1211</f>
        <v>0.32633920285229456</v>
      </c>
    </row>
    <row r="1212" spans="1:22" hidden="1" x14ac:dyDescent="0.3">
      <c r="A1212" s="11" t="s">
        <v>10</v>
      </c>
      <c r="B1212" s="11" t="s">
        <v>8888</v>
      </c>
      <c r="C1212" s="11" t="s">
        <v>9898</v>
      </c>
      <c r="D1212" s="11" t="s">
        <v>9898</v>
      </c>
      <c r="E1212" s="11"/>
      <c r="F1212" s="12">
        <v>0.33</v>
      </c>
      <c r="G1212" s="33">
        <v>0</v>
      </c>
      <c r="H1212" s="34">
        <v>72.019599999999997</v>
      </c>
      <c r="I1212" s="34">
        <v>21.925599999999999</v>
      </c>
      <c r="J1212" s="13">
        <v>688</v>
      </c>
      <c r="K1212" s="13">
        <v>208</v>
      </c>
      <c r="L1212" s="12">
        <v>0.3044</v>
      </c>
      <c r="M1212" s="14">
        <v>1.04670248</v>
      </c>
      <c r="N1212" s="15">
        <v>0.69985699999999995</v>
      </c>
      <c r="O1212" s="16"/>
      <c r="P1212" s="16">
        <v>0.33136969379999998</v>
      </c>
      <c r="Q1212" s="16">
        <v>0.32999999999999902</v>
      </c>
      <c r="R1212" s="44"/>
      <c r="S1212" s="12" t="str">
        <f>IF(A1212="placement",MIN(P1212,IF(R1212="",Q1212,R1212)),"")</f>
        <v/>
      </c>
      <c r="T1212" s="14" t="str">
        <f>IF($A1212="placement",S1212*J1212,"")</f>
        <v/>
      </c>
      <c r="U1212" s="13">
        <f>IF($A1212="placement",T1212,IF($A1212="site",SUMIF($C:$C,$C1212,$T:$T),IF($A1212="user",SUMIF($B:$B,$B1212,$T:$T),SUM($T:$T))))</f>
        <v>224.52137156237868</v>
      </c>
      <c r="V1212" s="12">
        <f>U1212/J1212</f>
        <v>0.32633920285229456</v>
      </c>
    </row>
    <row r="1213" spans="1:22" hidden="1" x14ac:dyDescent="0.3">
      <c r="A1213" s="23" t="s">
        <v>14</v>
      </c>
      <c r="B1213" s="23" t="s">
        <v>3266</v>
      </c>
      <c r="C1213" s="23" t="s">
        <v>3268</v>
      </c>
      <c r="D1213" s="23" t="s">
        <v>3388</v>
      </c>
      <c r="E1213" s="23" t="s">
        <v>3389</v>
      </c>
      <c r="F1213" s="27">
        <v>0.15</v>
      </c>
      <c r="G1213" s="24">
        <v>1</v>
      </c>
      <c r="H1213" s="25">
        <v>373.16070000000002</v>
      </c>
      <c r="I1213" s="25">
        <v>69.528899999999993</v>
      </c>
      <c r="J1213" s="26">
        <v>687</v>
      </c>
      <c r="K1213" s="26">
        <v>99</v>
      </c>
      <c r="L1213" s="27">
        <v>0.18629999999999999</v>
      </c>
      <c r="M1213" s="28">
        <v>0.32915768000000001</v>
      </c>
      <c r="N1213" s="29">
        <v>0.25</v>
      </c>
      <c r="O1213" s="31" t="s">
        <v>42</v>
      </c>
      <c r="P1213" s="31">
        <v>0.24048558789999999</v>
      </c>
      <c r="Q1213" s="31">
        <v>0.15</v>
      </c>
      <c r="R1213" s="42"/>
      <c r="S1213" s="27">
        <f>IF(A1213="placement",MIN(P1213,IF(R1213="",Q1213,R1213)),"")</f>
        <v>0.15</v>
      </c>
      <c r="T1213" s="28">
        <f>IF($A1213="placement",S1213*J1213,"")</f>
        <v>103.05</v>
      </c>
      <c r="U1213" s="26">
        <f>IF($A1213="placement",T1213,IF($A1213="site",SUMIF($C:$C,$C1213,$T:$T),IF($A1213="user",SUMIF($B:$B,$B1213,$T:$T),SUM($T:$T))))</f>
        <v>103.05</v>
      </c>
      <c r="V1213" s="27">
        <f>U1213/J1213</f>
        <v>0.15</v>
      </c>
    </row>
    <row r="1214" spans="1:22" hidden="1" x14ac:dyDescent="0.3">
      <c r="A1214" s="23" t="s">
        <v>14</v>
      </c>
      <c r="B1214" s="23" t="s">
        <v>4169</v>
      </c>
      <c r="C1214" s="23" t="s">
        <v>4170</v>
      </c>
      <c r="D1214" s="23" t="s">
        <v>4171</v>
      </c>
      <c r="E1214" s="23" t="s">
        <v>4172</v>
      </c>
      <c r="F1214" s="27">
        <v>0.25</v>
      </c>
      <c r="G1214" s="24">
        <v>1</v>
      </c>
      <c r="H1214" s="25">
        <v>78.878299999999996</v>
      </c>
      <c r="I1214" s="25">
        <v>22.323699999999999</v>
      </c>
      <c r="J1214" s="26">
        <v>686</v>
      </c>
      <c r="K1214" s="26">
        <v>172</v>
      </c>
      <c r="L1214" s="27">
        <v>0.28299999999999997</v>
      </c>
      <c r="M1214" s="28">
        <v>1.02455461</v>
      </c>
      <c r="N1214" s="29">
        <v>0.35</v>
      </c>
      <c r="O1214" s="31" t="s">
        <v>42</v>
      </c>
      <c r="P1214" s="31">
        <v>0.65838814440000004</v>
      </c>
      <c r="Q1214" s="31">
        <v>0.25</v>
      </c>
      <c r="R1214" s="42"/>
      <c r="S1214" s="27">
        <f>IF(A1214="placement",MIN(P1214,IF(R1214="",Q1214,R1214)),"")</f>
        <v>0.25</v>
      </c>
      <c r="T1214" s="28">
        <f>IF($A1214="placement",S1214*J1214,"")</f>
        <v>171.5</v>
      </c>
      <c r="U1214" s="26">
        <f>IF($A1214="placement",T1214,IF($A1214="site",SUMIF($C:$C,$C1214,$T:$T),IF($A1214="user",SUMIF($B:$B,$B1214,$T:$T),SUM($T:$T))))</f>
        <v>171.5</v>
      </c>
      <c r="V1214" s="27">
        <f>U1214/J1214</f>
        <v>0.25</v>
      </c>
    </row>
    <row r="1215" spans="1:22" x14ac:dyDescent="0.3">
      <c r="A1215" s="23" t="s">
        <v>14</v>
      </c>
      <c r="B1215" s="23" t="s">
        <v>4199</v>
      </c>
      <c r="C1215" s="23" t="s">
        <v>4201</v>
      </c>
      <c r="D1215" s="23" t="s">
        <v>4232</v>
      </c>
      <c r="E1215" s="23" t="s">
        <v>4233</v>
      </c>
      <c r="F1215" s="27">
        <v>0.25</v>
      </c>
      <c r="G1215" s="24">
        <v>1</v>
      </c>
      <c r="H1215" s="25">
        <v>420.4864</v>
      </c>
      <c r="I1215" s="25">
        <v>55.783099999999997</v>
      </c>
      <c r="J1215" s="26">
        <v>685</v>
      </c>
      <c r="K1215" s="26">
        <v>171</v>
      </c>
      <c r="L1215" s="27">
        <v>0.13270000000000001</v>
      </c>
      <c r="M1215" s="28">
        <v>0.40924397000000001</v>
      </c>
      <c r="N1215" s="29">
        <v>0.25</v>
      </c>
      <c r="O1215" s="31" t="s">
        <v>12</v>
      </c>
      <c r="P1215" s="31">
        <v>0.38911745269999998</v>
      </c>
      <c r="Q1215" s="31">
        <v>0.25</v>
      </c>
      <c r="R1215" s="42">
        <v>0.3</v>
      </c>
      <c r="S1215" s="27">
        <f>IF(A1215="placement",MIN(P1215,IF(R1215="",Q1215,R1215)),"")</f>
        <v>0.3</v>
      </c>
      <c r="T1215" s="28">
        <f>IF($A1215="placement",S1215*J1215,"")</f>
        <v>205.5</v>
      </c>
      <c r="U1215" s="26">
        <f>IF($A1215="placement",T1215,IF($A1215="site",SUMIF($C:$C,$C1215,$T:$T),IF($A1215="user",SUMIF($B:$B,$B1215,$T:$T),SUM($T:$T))))</f>
        <v>205.5</v>
      </c>
      <c r="V1215" s="27">
        <f>U1215/J1215</f>
        <v>0.3</v>
      </c>
    </row>
    <row r="1216" spans="1:22" hidden="1" x14ac:dyDescent="0.3">
      <c r="A1216" s="17" t="s">
        <v>13</v>
      </c>
      <c r="B1216" s="17" t="s">
        <v>6500</v>
      </c>
      <c r="C1216" s="17" t="s">
        <v>6501</v>
      </c>
      <c r="D1216" s="17" t="s">
        <v>9898</v>
      </c>
      <c r="E1216" s="17"/>
      <c r="F1216" s="18">
        <v>0.25619999999999998</v>
      </c>
      <c r="G1216" s="36">
        <v>0.32906846000000001</v>
      </c>
      <c r="H1216" s="37">
        <v>337.43040000000002</v>
      </c>
      <c r="I1216" s="37">
        <v>29.759599999999999</v>
      </c>
      <c r="J1216" s="19">
        <v>685</v>
      </c>
      <c r="K1216" s="19">
        <v>166</v>
      </c>
      <c r="L1216" s="18">
        <v>8.8200000000000001E-2</v>
      </c>
      <c r="M1216" s="20">
        <v>0.76759553999999997</v>
      </c>
      <c r="N1216" s="21">
        <v>0.50971299999999997</v>
      </c>
      <c r="O1216" s="22"/>
      <c r="P1216" s="22">
        <v>0.33596148780000001</v>
      </c>
      <c r="Q1216" s="22">
        <v>0.25618784364540498</v>
      </c>
      <c r="R1216" s="43"/>
      <c r="S1216" s="18" t="str">
        <f>IF(A1216="placement",MIN(P1216,IF(R1216="",Q1216,R1216)),"")</f>
        <v/>
      </c>
      <c r="T1216" s="20" t="str">
        <f>IF($A1216="placement",S1216*J1216,"")</f>
        <v/>
      </c>
      <c r="U1216" s="19">
        <f>IF($A1216="placement",T1216,IF($A1216="site",SUMIF($C:$C,$C1216,$T:$T),IF($A1216="user",SUMIF($B:$B,$B1216,$T:$T),SUM($T:$T))))</f>
        <v>157.61650437740039</v>
      </c>
      <c r="V1216" s="18">
        <f>U1216/J1216</f>
        <v>0.23009708668233633</v>
      </c>
    </row>
    <row r="1217" spans="1:22" hidden="1" x14ac:dyDescent="0.3">
      <c r="A1217" s="11" t="s">
        <v>10</v>
      </c>
      <c r="B1217" s="11" t="s">
        <v>6500</v>
      </c>
      <c r="C1217" s="11" t="s">
        <v>9898</v>
      </c>
      <c r="D1217" s="11" t="s">
        <v>9898</v>
      </c>
      <c r="E1217" s="11"/>
      <c r="F1217" s="12">
        <v>0.25619999999999998</v>
      </c>
      <c r="G1217" s="33">
        <v>0.32906846000000001</v>
      </c>
      <c r="H1217" s="34">
        <v>337.43040000000002</v>
      </c>
      <c r="I1217" s="34">
        <v>29.759599999999999</v>
      </c>
      <c r="J1217" s="13">
        <v>685</v>
      </c>
      <c r="K1217" s="13">
        <v>166</v>
      </c>
      <c r="L1217" s="12">
        <v>8.8200000000000001E-2</v>
      </c>
      <c r="M1217" s="14">
        <v>0.76759553999999997</v>
      </c>
      <c r="N1217" s="15">
        <v>0.50971299999999997</v>
      </c>
      <c r="O1217" s="16"/>
      <c r="P1217" s="16">
        <v>0.33596148780000001</v>
      </c>
      <c r="Q1217" s="16">
        <v>0.25618784364540498</v>
      </c>
      <c r="R1217" s="44"/>
      <c r="S1217" s="12" t="str">
        <f>IF(A1217="placement",MIN(P1217,IF(R1217="",Q1217,R1217)),"")</f>
        <v/>
      </c>
      <c r="T1217" s="14" t="str">
        <f>IF($A1217="placement",S1217*J1217,"")</f>
        <v/>
      </c>
      <c r="U1217" s="13">
        <f>IF($A1217="placement",T1217,IF($A1217="site",SUMIF($C:$C,$C1217,$T:$T),IF($A1217="user",SUMIF($B:$B,$B1217,$T:$T),SUM($T:$T))))</f>
        <v>157.61650437740039</v>
      </c>
      <c r="V1217" s="12">
        <f>U1217/J1217</f>
        <v>0.23009708668233633</v>
      </c>
    </row>
    <row r="1218" spans="1:22" hidden="1" x14ac:dyDescent="0.3">
      <c r="A1218" s="23" t="s">
        <v>14</v>
      </c>
      <c r="B1218" s="23" t="s">
        <v>9641</v>
      </c>
      <c r="C1218" s="23" t="s">
        <v>9643</v>
      </c>
      <c r="D1218" s="23" t="s">
        <v>9644</v>
      </c>
      <c r="E1218" s="23" t="s">
        <v>9642</v>
      </c>
      <c r="F1218" s="27">
        <v>0.25</v>
      </c>
      <c r="G1218" s="24">
        <v>1</v>
      </c>
      <c r="H1218" s="25">
        <v>132.31659999999999</v>
      </c>
      <c r="I1218" s="25">
        <v>22.491399999999999</v>
      </c>
      <c r="J1218" s="26">
        <v>685</v>
      </c>
      <c r="K1218" s="26">
        <v>171</v>
      </c>
      <c r="L1218" s="27">
        <v>0.17</v>
      </c>
      <c r="M1218" s="28">
        <v>1.01505081</v>
      </c>
      <c r="N1218" s="29">
        <v>0.5</v>
      </c>
      <c r="O1218" s="31" t="s">
        <v>12</v>
      </c>
      <c r="P1218" s="31">
        <v>0.50741382239999999</v>
      </c>
      <c r="Q1218" s="31">
        <v>0.25</v>
      </c>
      <c r="R1218" s="42"/>
      <c r="S1218" s="27">
        <f>IF(A1218="placement",MIN(P1218,IF(R1218="",Q1218,R1218)),"")</f>
        <v>0.25</v>
      </c>
      <c r="T1218" s="28">
        <f>IF($A1218="placement",S1218*J1218,"")</f>
        <v>171.25</v>
      </c>
      <c r="U1218" s="26">
        <f>IF($A1218="placement",T1218,IF($A1218="site",SUMIF($C:$C,$C1218,$T:$T),IF($A1218="user",SUMIF($B:$B,$B1218,$T:$T),SUM($T:$T))))</f>
        <v>171.25</v>
      </c>
      <c r="V1218" s="27">
        <f>U1218/J1218</f>
        <v>0.25</v>
      </c>
    </row>
    <row r="1219" spans="1:22" hidden="1" x14ac:dyDescent="0.3">
      <c r="A1219" s="17" t="s">
        <v>13</v>
      </c>
      <c r="B1219" s="17" t="s">
        <v>9641</v>
      </c>
      <c r="C1219" s="17" t="s">
        <v>9643</v>
      </c>
      <c r="D1219" s="17" t="s">
        <v>9898</v>
      </c>
      <c r="E1219" s="17"/>
      <c r="F1219" s="18">
        <v>0.25</v>
      </c>
      <c r="G1219" s="36">
        <v>1</v>
      </c>
      <c r="H1219" s="37">
        <v>132.31659999999999</v>
      </c>
      <c r="I1219" s="37">
        <v>22.491399999999999</v>
      </c>
      <c r="J1219" s="19">
        <v>685</v>
      </c>
      <c r="K1219" s="19">
        <v>171</v>
      </c>
      <c r="L1219" s="18">
        <v>0.17</v>
      </c>
      <c r="M1219" s="20">
        <v>1.01505081</v>
      </c>
      <c r="N1219" s="21">
        <v>0.5</v>
      </c>
      <c r="O1219" s="22"/>
      <c r="P1219" s="22">
        <v>0.50741382239999999</v>
      </c>
      <c r="Q1219" s="22">
        <v>0.25</v>
      </c>
      <c r="R1219" s="43"/>
      <c r="S1219" s="18" t="str">
        <f>IF(A1219="placement",MIN(P1219,IF(R1219="",Q1219,R1219)),"")</f>
        <v/>
      </c>
      <c r="T1219" s="20" t="str">
        <f>IF($A1219="placement",S1219*J1219,"")</f>
        <v/>
      </c>
      <c r="U1219" s="19">
        <f>IF($A1219="placement",T1219,IF($A1219="site",SUMIF($C:$C,$C1219,$T:$T),IF($A1219="user",SUMIF($B:$B,$B1219,$T:$T),SUM($T:$T))))</f>
        <v>171.25</v>
      </c>
      <c r="V1219" s="18">
        <f>U1219/J1219</f>
        <v>0.25</v>
      </c>
    </row>
    <row r="1220" spans="1:22" hidden="1" x14ac:dyDescent="0.3">
      <c r="A1220" s="11" t="s">
        <v>10</v>
      </c>
      <c r="B1220" s="11" t="s">
        <v>9641</v>
      </c>
      <c r="C1220" s="11" t="s">
        <v>9898</v>
      </c>
      <c r="D1220" s="11" t="s">
        <v>9898</v>
      </c>
      <c r="E1220" s="11"/>
      <c r="F1220" s="12">
        <v>0.25</v>
      </c>
      <c r="G1220" s="33">
        <v>1</v>
      </c>
      <c r="H1220" s="34">
        <v>132.31659999999999</v>
      </c>
      <c r="I1220" s="34">
        <v>22.491399999999999</v>
      </c>
      <c r="J1220" s="13">
        <v>685</v>
      </c>
      <c r="K1220" s="13">
        <v>171</v>
      </c>
      <c r="L1220" s="12">
        <v>0.17</v>
      </c>
      <c r="M1220" s="14">
        <v>1.01505081</v>
      </c>
      <c r="N1220" s="15">
        <v>0.5</v>
      </c>
      <c r="O1220" s="16"/>
      <c r="P1220" s="16">
        <v>0.50741382239999999</v>
      </c>
      <c r="Q1220" s="16">
        <v>0.25</v>
      </c>
      <c r="R1220" s="44"/>
      <c r="S1220" s="12" t="str">
        <f>IF(A1220="placement",MIN(P1220,IF(R1220="",Q1220,R1220)),"")</f>
        <v/>
      </c>
      <c r="T1220" s="14" t="str">
        <f>IF($A1220="placement",S1220*J1220,"")</f>
        <v/>
      </c>
      <c r="U1220" s="13">
        <f>IF($A1220="placement",T1220,IF($A1220="site",SUMIF($C:$C,$C1220,$T:$T),IF($A1220="user",SUMIF($B:$B,$B1220,$T:$T),SUM($T:$T))))</f>
        <v>171.25</v>
      </c>
      <c r="V1220" s="12">
        <f>U1220/J1220</f>
        <v>0.25</v>
      </c>
    </row>
    <row r="1221" spans="1:22" x14ac:dyDescent="0.3">
      <c r="A1221" s="23" t="s">
        <v>14</v>
      </c>
      <c r="B1221" s="23" t="s">
        <v>7472</v>
      </c>
      <c r="C1221" s="23" t="s">
        <v>7473</v>
      </c>
      <c r="D1221" s="23" t="s">
        <v>7474</v>
      </c>
      <c r="E1221" s="23" t="s">
        <v>7475</v>
      </c>
      <c r="F1221" s="27">
        <v>0.05</v>
      </c>
      <c r="G1221" s="24">
        <v>0</v>
      </c>
      <c r="H1221" s="25">
        <v>34.907699999999998</v>
      </c>
      <c r="I1221" s="25">
        <v>7.2244999999999999</v>
      </c>
      <c r="J1221" s="26">
        <v>683</v>
      </c>
      <c r="K1221" s="26">
        <v>34</v>
      </c>
      <c r="L1221" s="27">
        <v>0.20699999999999999</v>
      </c>
      <c r="M1221" s="28">
        <v>3.1490394799999999</v>
      </c>
      <c r="N1221" s="29">
        <v>2.5</v>
      </c>
      <c r="O1221" s="31" t="s">
        <v>70</v>
      </c>
      <c r="P1221" s="31">
        <v>0.2061071267</v>
      </c>
      <c r="Q1221" s="31">
        <v>0.05</v>
      </c>
      <c r="R1221" s="42">
        <v>0.18</v>
      </c>
      <c r="S1221" s="27">
        <f>IF(A1221="placement",MIN(P1221,IF(R1221="",Q1221,R1221)),"")</f>
        <v>0.18</v>
      </c>
      <c r="T1221" s="28">
        <f>IF($A1221="placement",S1221*J1221,"")</f>
        <v>122.94</v>
      </c>
      <c r="U1221" s="26">
        <f>IF($A1221="placement",T1221,IF($A1221="site",SUMIF($C:$C,$C1221,$T:$T),IF($A1221="user",SUMIF($B:$B,$B1221,$T:$T),SUM($T:$T))))</f>
        <v>122.94</v>
      </c>
      <c r="V1221" s="27">
        <f>U1221/J1221</f>
        <v>0.18</v>
      </c>
    </row>
    <row r="1222" spans="1:22" hidden="1" x14ac:dyDescent="0.3">
      <c r="A1222" s="23" t="s">
        <v>14</v>
      </c>
      <c r="B1222" s="23" t="s">
        <v>4502</v>
      </c>
      <c r="C1222" s="23" t="s">
        <v>4503</v>
      </c>
      <c r="D1222" s="23" t="s">
        <v>4516</v>
      </c>
      <c r="E1222" s="23" t="s">
        <v>4517</v>
      </c>
      <c r="F1222" s="27">
        <v>0.25</v>
      </c>
      <c r="G1222" s="24">
        <v>1</v>
      </c>
      <c r="H1222" s="25">
        <v>589.35209999999995</v>
      </c>
      <c r="I1222" s="25">
        <v>34.340699999999998</v>
      </c>
      <c r="J1222" s="26">
        <v>682</v>
      </c>
      <c r="K1222" s="26">
        <v>159</v>
      </c>
      <c r="L1222" s="27">
        <v>5.8299999999999998E-2</v>
      </c>
      <c r="M1222" s="28">
        <v>0.66226512000000004</v>
      </c>
      <c r="N1222" s="29">
        <v>0.5</v>
      </c>
      <c r="O1222" s="31" t="s">
        <v>12</v>
      </c>
      <c r="P1222" s="31">
        <v>0.24501534559999999</v>
      </c>
      <c r="Q1222" s="31">
        <v>0.24501534561233501</v>
      </c>
      <c r="R1222" s="42"/>
      <c r="S1222" s="27">
        <f>IF(A1222="placement",MIN(P1222,IF(R1222="",Q1222,R1222)),"")</f>
        <v>0.24501534559999999</v>
      </c>
      <c r="T1222" s="28">
        <f>IF($A1222="placement",S1222*J1222,"")</f>
        <v>167.10046569919999</v>
      </c>
      <c r="U1222" s="26">
        <f>IF($A1222="placement",T1222,IF($A1222="site",SUMIF($C:$C,$C1222,$T:$T),IF($A1222="user",SUMIF($B:$B,$B1222,$T:$T),SUM($T:$T))))</f>
        <v>167.10046569919999</v>
      </c>
      <c r="V1222" s="27">
        <f>U1222/J1222</f>
        <v>0.24501534559999999</v>
      </c>
    </row>
    <row r="1223" spans="1:22" hidden="1" x14ac:dyDescent="0.3">
      <c r="A1223" s="23" t="s">
        <v>14</v>
      </c>
      <c r="B1223" s="23" t="s">
        <v>5764</v>
      </c>
      <c r="C1223" s="23" t="s">
        <v>5766</v>
      </c>
      <c r="D1223" s="23" t="s">
        <v>5779</v>
      </c>
      <c r="E1223" s="23" t="s">
        <v>5780</v>
      </c>
      <c r="F1223" s="27">
        <v>0.25</v>
      </c>
      <c r="G1223" s="24">
        <v>1</v>
      </c>
      <c r="H1223" s="25">
        <v>108.1961</v>
      </c>
      <c r="I1223" s="25">
        <v>20.637</v>
      </c>
      <c r="J1223" s="26">
        <v>682</v>
      </c>
      <c r="K1223" s="26">
        <v>168</v>
      </c>
      <c r="L1223" s="27">
        <v>0.19070000000000001</v>
      </c>
      <c r="M1223" s="28">
        <v>1.1017485899999999</v>
      </c>
      <c r="N1223" s="29">
        <v>0.8</v>
      </c>
      <c r="O1223" s="31" t="s">
        <v>42</v>
      </c>
      <c r="P1223" s="31">
        <v>0.27388153240000002</v>
      </c>
      <c r="Q1223" s="31">
        <v>0.25</v>
      </c>
      <c r="R1223" s="42"/>
      <c r="S1223" s="27">
        <f>IF(A1223="placement",MIN(P1223,IF(R1223="",Q1223,R1223)),"")</f>
        <v>0.25</v>
      </c>
      <c r="T1223" s="28">
        <f>IF($A1223="placement",S1223*J1223,"")</f>
        <v>170.5</v>
      </c>
      <c r="U1223" s="26">
        <f>IF($A1223="placement",T1223,IF($A1223="site",SUMIF($C:$C,$C1223,$T:$T),IF($A1223="user",SUMIF($B:$B,$B1223,$T:$T),SUM($T:$T))))</f>
        <v>170.5</v>
      </c>
      <c r="V1223" s="27">
        <f>U1223/J1223</f>
        <v>0.25</v>
      </c>
    </row>
    <row r="1224" spans="1:22" x14ac:dyDescent="0.3">
      <c r="A1224" s="23" t="s">
        <v>14</v>
      </c>
      <c r="B1224" s="23" t="s">
        <v>1484</v>
      </c>
      <c r="C1224" s="23" t="s">
        <v>1486</v>
      </c>
      <c r="D1224" s="23" t="s">
        <v>1489</v>
      </c>
      <c r="E1224" s="23" t="s">
        <v>1490</v>
      </c>
      <c r="F1224" s="27">
        <v>0.25</v>
      </c>
      <c r="G1224" s="24">
        <v>0</v>
      </c>
      <c r="H1224" s="25">
        <v>47.0989</v>
      </c>
      <c r="I1224" s="25">
        <v>18.134899999999998</v>
      </c>
      <c r="J1224" s="26">
        <v>680</v>
      </c>
      <c r="K1224" s="26">
        <v>170</v>
      </c>
      <c r="L1224" s="27">
        <v>0.38500000000000001</v>
      </c>
      <c r="M1224" s="28">
        <v>1.25055004</v>
      </c>
      <c r="N1224" s="29">
        <v>0.78</v>
      </c>
      <c r="O1224" s="31" t="s">
        <v>42</v>
      </c>
      <c r="P1224" s="31">
        <v>0.376274461</v>
      </c>
      <c r="Q1224" s="31">
        <v>0.249999999999999</v>
      </c>
      <c r="R1224" s="42">
        <v>0.3</v>
      </c>
      <c r="S1224" s="27">
        <f>IF(A1224="placement",MIN(P1224,IF(R1224="",Q1224,R1224)),"")</f>
        <v>0.3</v>
      </c>
      <c r="T1224" s="28">
        <f>IF($A1224="placement",S1224*J1224,"")</f>
        <v>204</v>
      </c>
      <c r="U1224" s="26">
        <f>IF($A1224="placement",T1224,IF($A1224="site",SUMIF($C:$C,$C1224,$T:$T),IF($A1224="user",SUMIF($B:$B,$B1224,$T:$T),SUM($T:$T))))</f>
        <v>204</v>
      </c>
      <c r="V1224" s="27">
        <f>U1224/J1224</f>
        <v>0.3</v>
      </c>
    </row>
    <row r="1225" spans="1:22" hidden="1" x14ac:dyDescent="0.3">
      <c r="A1225" s="23" t="s">
        <v>14</v>
      </c>
      <c r="B1225" s="23" t="s">
        <v>8027</v>
      </c>
      <c r="C1225" s="23" t="s">
        <v>8028</v>
      </c>
      <c r="D1225" s="23" t="s">
        <v>8037</v>
      </c>
      <c r="E1225" s="23" t="s">
        <v>8038</v>
      </c>
      <c r="F1225" s="27">
        <v>0.25</v>
      </c>
      <c r="G1225" s="24">
        <v>0</v>
      </c>
      <c r="H1225" s="25">
        <v>25.027100000000001</v>
      </c>
      <c r="I1225" s="25">
        <v>16.9039</v>
      </c>
      <c r="J1225" s="26">
        <v>680</v>
      </c>
      <c r="K1225" s="26">
        <v>170</v>
      </c>
      <c r="L1225" s="27">
        <v>0.6754</v>
      </c>
      <c r="M1225" s="28">
        <v>1.3405621700000001</v>
      </c>
      <c r="N1225" s="29">
        <v>0.75</v>
      </c>
      <c r="O1225" s="31" t="s">
        <v>42</v>
      </c>
      <c r="P1225" s="31">
        <v>0.44053322090000002</v>
      </c>
      <c r="Q1225" s="31">
        <v>0.25</v>
      </c>
      <c r="R1225" s="42"/>
      <c r="S1225" s="27">
        <f>IF(A1225="placement",MIN(P1225,IF(R1225="",Q1225,R1225)),"")</f>
        <v>0.25</v>
      </c>
      <c r="T1225" s="28">
        <f>IF($A1225="placement",S1225*J1225,"")</f>
        <v>170</v>
      </c>
      <c r="U1225" s="26">
        <f>IF($A1225="placement",T1225,IF($A1225="site",SUMIF($C:$C,$C1225,$T:$T),IF($A1225="user",SUMIF($B:$B,$B1225,$T:$T),SUM($T:$T))))</f>
        <v>170</v>
      </c>
      <c r="V1225" s="27">
        <f>U1225/J1225</f>
        <v>0.25</v>
      </c>
    </row>
    <row r="1226" spans="1:22" hidden="1" x14ac:dyDescent="0.3">
      <c r="A1226" s="23" t="s">
        <v>14</v>
      </c>
      <c r="B1226" s="23" t="s">
        <v>1654</v>
      </c>
      <c r="C1226" s="23" t="s">
        <v>1656</v>
      </c>
      <c r="D1226" s="23" t="s">
        <v>1657</v>
      </c>
      <c r="E1226" s="23" t="s">
        <v>1655</v>
      </c>
      <c r="F1226" s="27">
        <v>0.25</v>
      </c>
      <c r="G1226" s="24">
        <v>1</v>
      </c>
      <c r="H1226" s="25">
        <v>153.93209999999999</v>
      </c>
      <c r="I1226" s="25">
        <v>37.046599999999998</v>
      </c>
      <c r="J1226" s="26">
        <v>679</v>
      </c>
      <c r="K1226" s="26">
        <v>170</v>
      </c>
      <c r="L1226" s="27">
        <v>0.2407</v>
      </c>
      <c r="M1226" s="28">
        <v>0.61079066999999998</v>
      </c>
      <c r="N1226" s="29">
        <v>0.4</v>
      </c>
      <c r="O1226" s="31" t="s">
        <v>42</v>
      </c>
      <c r="P1226" s="31">
        <v>0.34511114380000002</v>
      </c>
      <c r="Q1226" s="31">
        <v>0.25</v>
      </c>
      <c r="R1226" s="42"/>
      <c r="S1226" s="27">
        <f>IF(A1226="placement",MIN(P1226,IF(R1226="",Q1226,R1226)),"")</f>
        <v>0.25</v>
      </c>
      <c r="T1226" s="28">
        <f>IF($A1226="placement",S1226*J1226,"")</f>
        <v>169.75</v>
      </c>
      <c r="U1226" s="26">
        <f>IF($A1226="placement",T1226,IF($A1226="site",SUMIF($C:$C,$C1226,$T:$T),IF($A1226="user",SUMIF($B:$B,$B1226,$T:$T),SUM($T:$T))))</f>
        <v>169.75</v>
      </c>
      <c r="V1226" s="27">
        <f>U1226/J1226</f>
        <v>0.25</v>
      </c>
    </row>
    <row r="1227" spans="1:22" hidden="1" x14ac:dyDescent="0.3">
      <c r="A1227" s="17" t="s">
        <v>13</v>
      </c>
      <c r="B1227" s="17" t="s">
        <v>1654</v>
      </c>
      <c r="C1227" s="17" t="s">
        <v>1656</v>
      </c>
      <c r="D1227" s="17" t="s">
        <v>9898</v>
      </c>
      <c r="E1227" s="17"/>
      <c r="F1227" s="18">
        <v>0.25</v>
      </c>
      <c r="G1227" s="36">
        <v>1</v>
      </c>
      <c r="H1227" s="37">
        <v>153.93209999999999</v>
      </c>
      <c r="I1227" s="37">
        <v>37.046599999999998</v>
      </c>
      <c r="J1227" s="19">
        <v>679</v>
      </c>
      <c r="K1227" s="19">
        <v>170</v>
      </c>
      <c r="L1227" s="18">
        <v>0.2407</v>
      </c>
      <c r="M1227" s="20">
        <v>0.61079066999999998</v>
      </c>
      <c r="N1227" s="21">
        <v>0.4</v>
      </c>
      <c r="O1227" s="22"/>
      <c r="P1227" s="22">
        <v>0.34511114380000002</v>
      </c>
      <c r="Q1227" s="22">
        <v>0.25</v>
      </c>
      <c r="R1227" s="43"/>
      <c r="S1227" s="18" t="str">
        <f>IF(A1227="placement",MIN(P1227,IF(R1227="",Q1227,R1227)),"")</f>
        <v/>
      </c>
      <c r="T1227" s="20" t="str">
        <f>IF($A1227="placement",S1227*J1227,"")</f>
        <v/>
      </c>
      <c r="U1227" s="19">
        <f>IF($A1227="placement",T1227,IF($A1227="site",SUMIF($C:$C,$C1227,$T:$T),IF($A1227="user",SUMIF($B:$B,$B1227,$T:$T),SUM($T:$T))))</f>
        <v>169.75</v>
      </c>
      <c r="V1227" s="18">
        <f>U1227/J1227</f>
        <v>0.25</v>
      </c>
    </row>
    <row r="1228" spans="1:22" hidden="1" x14ac:dyDescent="0.3">
      <c r="A1228" s="11" t="s">
        <v>10</v>
      </c>
      <c r="B1228" s="11" t="s">
        <v>1654</v>
      </c>
      <c r="C1228" s="11" t="s">
        <v>9898</v>
      </c>
      <c r="D1228" s="35" t="s">
        <v>9898</v>
      </c>
      <c r="E1228" s="11"/>
      <c r="F1228" s="12">
        <v>0.25</v>
      </c>
      <c r="G1228" s="33">
        <v>1</v>
      </c>
      <c r="H1228" s="34">
        <v>153.93209999999999</v>
      </c>
      <c r="I1228" s="34">
        <v>37.046599999999998</v>
      </c>
      <c r="J1228" s="13">
        <v>679</v>
      </c>
      <c r="K1228" s="13">
        <v>170</v>
      </c>
      <c r="L1228" s="12">
        <v>0.2407</v>
      </c>
      <c r="M1228" s="14">
        <v>0.61079066999999998</v>
      </c>
      <c r="N1228" s="15">
        <v>0.4</v>
      </c>
      <c r="O1228" s="16"/>
      <c r="P1228" s="16">
        <v>0.34511114380000002</v>
      </c>
      <c r="Q1228" s="16">
        <v>0.25</v>
      </c>
      <c r="R1228" s="44"/>
      <c r="S1228" s="12" t="str">
        <f>IF(A1228="placement",MIN(P1228,IF(R1228="",Q1228,R1228)),"")</f>
        <v/>
      </c>
      <c r="T1228" s="14" t="str">
        <f>IF($A1228="placement",S1228*J1228,"")</f>
        <v/>
      </c>
      <c r="U1228" s="13">
        <f>IF($A1228="placement",T1228,IF($A1228="site",SUMIF($C:$C,$C1228,$T:$T),IF($A1228="user",SUMIF($B:$B,$B1228,$T:$T),SUM($T:$T))))</f>
        <v>169.75</v>
      </c>
      <c r="V1228" s="12">
        <f>U1228/J1228</f>
        <v>0.25</v>
      </c>
    </row>
    <row r="1229" spans="1:22" x14ac:dyDescent="0.3">
      <c r="A1229" s="23" t="s">
        <v>14</v>
      </c>
      <c r="B1229" s="23" t="s">
        <v>5211</v>
      </c>
      <c r="C1229" s="23" t="s">
        <v>5213</v>
      </c>
      <c r="D1229" s="23" t="s">
        <v>5278</v>
      </c>
      <c r="E1229" s="23" t="s">
        <v>5279</v>
      </c>
      <c r="F1229" s="27">
        <v>0.15</v>
      </c>
      <c r="G1229" s="24">
        <v>0</v>
      </c>
      <c r="H1229" s="25">
        <v>43.730899999999998</v>
      </c>
      <c r="I1229" s="25">
        <v>21.1404</v>
      </c>
      <c r="J1229" s="26">
        <v>679</v>
      </c>
      <c r="K1229" s="26">
        <v>102</v>
      </c>
      <c r="L1229" s="27">
        <v>0.4834</v>
      </c>
      <c r="M1229" s="28">
        <v>1.07080229</v>
      </c>
      <c r="N1229" s="29">
        <v>0.8</v>
      </c>
      <c r="O1229" s="31" t="s">
        <v>42</v>
      </c>
      <c r="P1229" s="31">
        <v>0.25289663010000002</v>
      </c>
      <c r="Q1229" s="31">
        <v>0.15</v>
      </c>
      <c r="R1229" s="42">
        <v>0.2</v>
      </c>
      <c r="S1229" s="27">
        <f>IF(A1229="placement",MIN(P1229,IF(R1229="",Q1229,R1229)),"")</f>
        <v>0.2</v>
      </c>
      <c r="T1229" s="28">
        <f>IF($A1229="placement",S1229*J1229,"")</f>
        <v>135.80000000000001</v>
      </c>
      <c r="U1229" s="26">
        <f>IF($A1229="placement",T1229,IF($A1229="site",SUMIF($C:$C,$C1229,$T:$T),IF($A1229="user",SUMIF($B:$B,$B1229,$T:$T),SUM($T:$T))))</f>
        <v>135.80000000000001</v>
      </c>
      <c r="V1229" s="27">
        <f>U1229/J1229</f>
        <v>0.2</v>
      </c>
    </row>
    <row r="1230" spans="1:22" x14ac:dyDescent="0.3">
      <c r="A1230" s="23" t="s">
        <v>14</v>
      </c>
      <c r="B1230" s="23" t="s">
        <v>7689</v>
      </c>
      <c r="C1230" s="23" t="s">
        <v>7690</v>
      </c>
      <c r="D1230" s="23" t="s">
        <v>7835</v>
      </c>
      <c r="E1230" s="23" t="s">
        <v>7836</v>
      </c>
      <c r="F1230" s="27">
        <v>0.1</v>
      </c>
      <c r="G1230" s="24">
        <v>1</v>
      </c>
      <c r="H1230" s="25">
        <v>348.07889999999998</v>
      </c>
      <c r="I1230" s="25">
        <v>37.589599999999997</v>
      </c>
      <c r="J1230" s="26">
        <v>679</v>
      </c>
      <c r="K1230" s="26">
        <v>68</v>
      </c>
      <c r="L1230" s="27">
        <v>0.108</v>
      </c>
      <c r="M1230" s="28">
        <v>0.60244027</v>
      </c>
      <c r="N1230" s="29">
        <v>0.45</v>
      </c>
      <c r="O1230" s="31" t="s">
        <v>42</v>
      </c>
      <c r="P1230" s="31">
        <v>0.25303797729999999</v>
      </c>
      <c r="Q1230" s="31">
        <v>0.1</v>
      </c>
      <c r="R1230" s="42">
        <v>0.18</v>
      </c>
      <c r="S1230" s="27">
        <f>IF(A1230="placement",MIN(P1230,IF(R1230="",Q1230,R1230)),"")</f>
        <v>0.18</v>
      </c>
      <c r="T1230" s="28">
        <f>IF($A1230="placement",S1230*J1230,"")</f>
        <v>122.22</v>
      </c>
      <c r="U1230" s="26">
        <f>IF($A1230="placement",T1230,IF($A1230="site",SUMIF($C:$C,$C1230,$T:$T),IF($A1230="user",SUMIF($B:$B,$B1230,$T:$T),SUM($T:$T))))</f>
        <v>122.22</v>
      </c>
      <c r="V1230" s="27">
        <f>U1230/J1230</f>
        <v>0.18</v>
      </c>
    </row>
    <row r="1231" spans="1:22" x14ac:dyDescent="0.3">
      <c r="A1231" s="23" t="s">
        <v>14</v>
      </c>
      <c r="B1231" s="23" t="s">
        <v>678</v>
      </c>
      <c r="C1231" s="23" t="s">
        <v>680</v>
      </c>
      <c r="D1231" s="23" t="s">
        <v>756</v>
      </c>
      <c r="E1231" s="23" t="s">
        <v>757</v>
      </c>
      <c r="F1231" s="27">
        <v>0.25</v>
      </c>
      <c r="G1231" s="24">
        <v>1</v>
      </c>
      <c r="H1231" s="25">
        <v>62.774500000000003</v>
      </c>
      <c r="I1231" s="25">
        <v>38.223399999999998</v>
      </c>
      <c r="J1231" s="26">
        <v>678</v>
      </c>
      <c r="K1231" s="26">
        <v>169</v>
      </c>
      <c r="L1231" s="27">
        <v>0.6089</v>
      </c>
      <c r="M1231" s="28">
        <v>0.59088947000000003</v>
      </c>
      <c r="N1231" s="29">
        <v>0.25</v>
      </c>
      <c r="O1231" s="31" t="s">
        <v>12</v>
      </c>
      <c r="P1231" s="31">
        <v>0.57690902789999998</v>
      </c>
      <c r="Q1231" s="31">
        <v>0.249999999999999</v>
      </c>
      <c r="R1231" s="42">
        <v>0.3</v>
      </c>
      <c r="S1231" s="27">
        <f>IF(A1231="placement",MIN(P1231,IF(R1231="",Q1231,R1231)),"")</f>
        <v>0.3</v>
      </c>
      <c r="T1231" s="28">
        <f>IF($A1231="placement",S1231*J1231,"")</f>
        <v>203.4</v>
      </c>
      <c r="U1231" s="26">
        <f>IF($A1231="placement",T1231,IF($A1231="site",SUMIF($C:$C,$C1231,$T:$T),IF($A1231="user",SUMIF($B:$B,$B1231,$T:$T),SUM($T:$T))))</f>
        <v>203.4</v>
      </c>
      <c r="V1231" s="27">
        <f>U1231/J1231</f>
        <v>0.3</v>
      </c>
    </row>
    <row r="1232" spans="1:22" hidden="1" x14ac:dyDescent="0.3">
      <c r="A1232" s="23" t="s">
        <v>14</v>
      </c>
      <c r="B1232" s="23" t="s">
        <v>8773</v>
      </c>
      <c r="C1232" s="23" t="s">
        <v>8775</v>
      </c>
      <c r="D1232" s="23" t="s">
        <v>8782</v>
      </c>
      <c r="E1232" s="23" t="s">
        <v>8774</v>
      </c>
      <c r="F1232" s="27">
        <v>0.25</v>
      </c>
      <c r="G1232" s="24">
        <v>1</v>
      </c>
      <c r="H1232" s="25">
        <v>266.3725</v>
      </c>
      <c r="I1232" s="25">
        <v>19.273</v>
      </c>
      <c r="J1232" s="26">
        <v>677</v>
      </c>
      <c r="K1232" s="26">
        <v>169</v>
      </c>
      <c r="L1232" s="27">
        <v>7.2400000000000006E-2</v>
      </c>
      <c r="M1232" s="28">
        <v>1.17089044</v>
      </c>
      <c r="N1232" s="29">
        <v>0.5</v>
      </c>
      <c r="O1232" s="31" t="s">
        <v>12</v>
      </c>
      <c r="P1232" s="31">
        <v>0.57297456410000003</v>
      </c>
      <c r="Q1232" s="31">
        <v>0.25</v>
      </c>
      <c r="R1232" s="42"/>
      <c r="S1232" s="27">
        <f>IF(A1232="placement",MIN(P1232,IF(R1232="",Q1232,R1232)),"")</f>
        <v>0.25</v>
      </c>
      <c r="T1232" s="28">
        <f>IF($A1232="placement",S1232*J1232,"")</f>
        <v>169.25</v>
      </c>
      <c r="U1232" s="26">
        <f>IF($A1232="placement",T1232,IF($A1232="site",SUMIF($C:$C,$C1232,$T:$T),IF($A1232="user",SUMIF($B:$B,$B1232,$T:$T),SUM($T:$T))))</f>
        <v>169.25</v>
      </c>
      <c r="V1232" s="27">
        <f>U1232/J1232</f>
        <v>0.25</v>
      </c>
    </row>
    <row r="1233" spans="1:22" x14ac:dyDescent="0.3">
      <c r="A1233" s="23" t="s">
        <v>14</v>
      </c>
      <c r="B1233" s="23" t="s">
        <v>4406</v>
      </c>
      <c r="C1233" s="23" t="s">
        <v>4408</v>
      </c>
      <c r="D1233" s="23" t="s">
        <v>4429</v>
      </c>
      <c r="E1233" s="23" t="s">
        <v>4430</v>
      </c>
      <c r="F1233" s="27">
        <v>0.25</v>
      </c>
      <c r="G1233" s="24">
        <v>1</v>
      </c>
      <c r="H1233" s="25">
        <v>100.97020000000001</v>
      </c>
      <c r="I1233" s="25">
        <v>28.4329</v>
      </c>
      <c r="J1233" s="26">
        <v>676</v>
      </c>
      <c r="K1233" s="26">
        <v>169</v>
      </c>
      <c r="L1233" s="27">
        <v>0.28160000000000002</v>
      </c>
      <c r="M1233" s="28">
        <v>0.79285132999999997</v>
      </c>
      <c r="N1233" s="29">
        <v>0.5</v>
      </c>
      <c r="O1233" s="31" t="s">
        <v>12</v>
      </c>
      <c r="P1233" s="31">
        <v>0.36936474499999999</v>
      </c>
      <c r="Q1233" s="31">
        <v>0.25</v>
      </c>
      <c r="R1233" s="42">
        <v>0.3</v>
      </c>
      <c r="S1233" s="27">
        <f>IF(A1233="placement",MIN(P1233,IF(R1233="",Q1233,R1233)),"")</f>
        <v>0.3</v>
      </c>
      <c r="T1233" s="28">
        <f>IF($A1233="placement",S1233*J1233,"")</f>
        <v>202.79999999999998</v>
      </c>
      <c r="U1233" s="26">
        <f>IF($A1233="placement",T1233,IF($A1233="site",SUMIF($C:$C,$C1233,$T:$T),IF($A1233="user",SUMIF($B:$B,$B1233,$T:$T),SUM($T:$T))))</f>
        <v>202.79999999999998</v>
      </c>
      <c r="V1233" s="27">
        <f>U1233/J1233</f>
        <v>0.3</v>
      </c>
    </row>
    <row r="1234" spans="1:22" hidden="1" x14ac:dyDescent="0.3">
      <c r="A1234" s="23" t="s">
        <v>14</v>
      </c>
      <c r="B1234" s="23" t="s">
        <v>277</v>
      </c>
      <c r="C1234" s="23" t="s">
        <v>279</v>
      </c>
      <c r="D1234" s="23" t="s">
        <v>363</v>
      </c>
      <c r="E1234" s="23" t="s">
        <v>364</v>
      </c>
      <c r="F1234" s="27">
        <v>0.15</v>
      </c>
      <c r="G1234" s="24">
        <v>1</v>
      </c>
      <c r="H1234" s="25">
        <v>152.2294</v>
      </c>
      <c r="I1234" s="25">
        <v>9.1821000000000002</v>
      </c>
      <c r="J1234" s="26">
        <v>673</v>
      </c>
      <c r="K1234" s="26">
        <v>99</v>
      </c>
      <c r="L1234" s="27">
        <v>6.0299999999999999E-2</v>
      </c>
      <c r="M1234" s="28">
        <v>2.4419723200000001</v>
      </c>
      <c r="N1234" s="46">
        <v>2</v>
      </c>
      <c r="O1234" s="31" t="s">
        <v>42</v>
      </c>
      <c r="P1234" s="31">
        <v>0.1809898982</v>
      </c>
      <c r="Q1234" s="31">
        <v>0.15</v>
      </c>
      <c r="R1234" s="42"/>
      <c r="S1234" s="27">
        <f>IF(A1234="placement",MIN(P1234,IF(R1234="",Q1234,R1234)),"")</f>
        <v>0.15</v>
      </c>
      <c r="T1234" s="28">
        <f>IF($A1234="placement",S1234*J1234,"")</f>
        <v>100.95</v>
      </c>
      <c r="U1234" s="26">
        <f>IF($A1234="placement",T1234,IF($A1234="site",SUMIF($C:$C,$C1234,$T:$T),IF($A1234="user",SUMIF($B:$B,$B1234,$T:$T),SUM($T:$T))))</f>
        <v>100.95</v>
      </c>
      <c r="V1234" s="27">
        <f>U1234/J1234</f>
        <v>0.15</v>
      </c>
    </row>
    <row r="1235" spans="1:22" hidden="1" x14ac:dyDescent="0.3">
      <c r="A1235" s="23" t="s">
        <v>14</v>
      </c>
      <c r="B1235" s="23" t="s">
        <v>2578</v>
      </c>
      <c r="C1235" s="23" t="s">
        <v>2580</v>
      </c>
      <c r="D1235" s="23" t="s">
        <v>2583</v>
      </c>
      <c r="E1235" s="23" t="s">
        <v>2584</v>
      </c>
      <c r="F1235" s="27">
        <v>0.33</v>
      </c>
      <c r="G1235" s="24">
        <v>1</v>
      </c>
      <c r="H1235" s="25">
        <v>266.21109999999999</v>
      </c>
      <c r="I1235" s="25">
        <v>89.6875</v>
      </c>
      <c r="J1235" s="26">
        <v>673</v>
      </c>
      <c r="K1235" s="26">
        <v>210</v>
      </c>
      <c r="L1235" s="27">
        <v>0.33689999999999998</v>
      </c>
      <c r="M1235" s="28">
        <v>0.25030848999999999</v>
      </c>
      <c r="N1235" s="29">
        <v>0.15</v>
      </c>
      <c r="O1235" s="31" t="s">
        <v>12</v>
      </c>
      <c r="P1235" s="31">
        <v>0.40073946780000003</v>
      </c>
      <c r="Q1235" s="31">
        <v>0.33</v>
      </c>
      <c r="R1235" s="42"/>
      <c r="S1235" s="27">
        <f>IF(A1235="placement",MIN(P1235,IF(R1235="",Q1235,R1235)),"")</f>
        <v>0.33</v>
      </c>
      <c r="T1235" s="28">
        <f>IF($A1235="placement",S1235*J1235,"")</f>
        <v>222.09</v>
      </c>
      <c r="U1235" s="26">
        <f>IF($A1235="placement",T1235,IF($A1235="site",SUMIF($C:$C,$C1235,$T:$T),IF($A1235="user",SUMIF($B:$B,$B1235,$T:$T),SUM($T:$T))))</f>
        <v>222.09</v>
      </c>
      <c r="V1235" s="27">
        <f>U1235/J1235</f>
        <v>0.33</v>
      </c>
    </row>
    <row r="1236" spans="1:22" hidden="1" x14ac:dyDescent="0.3">
      <c r="A1236" s="23" t="s">
        <v>14</v>
      </c>
      <c r="B1236" s="23" t="s">
        <v>9328</v>
      </c>
      <c r="C1236" s="23" t="s">
        <v>9330</v>
      </c>
      <c r="D1236" s="23" t="s">
        <v>9337</v>
      </c>
      <c r="E1236" s="23" t="s">
        <v>9329</v>
      </c>
      <c r="F1236" s="27">
        <v>0.1</v>
      </c>
      <c r="G1236" s="24">
        <v>0</v>
      </c>
      <c r="H1236" s="25">
        <v>23.7498</v>
      </c>
      <c r="I1236" s="25">
        <v>7.5673000000000004</v>
      </c>
      <c r="J1236" s="26">
        <v>673</v>
      </c>
      <c r="K1236" s="26">
        <v>67</v>
      </c>
      <c r="L1236" s="27">
        <v>0.31859999999999999</v>
      </c>
      <c r="M1236" s="28">
        <v>2.9654376899999999</v>
      </c>
      <c r="N1236" s="29">
        <v>2.1</v>
      </c>
      <c r="O1236" s="31" t="s">
        <v>70</v>
      </c>
      <c r="P1236" s="31">
        <v>0.29184146900000002</v>
      </c>
      <c r="Q1236" s="31">
        <v>9.9999999999999895E-2</v>
      </c>
      <c r="R1236" s="42"/>
      <c r="S1236" s="27">
        <f>IF(A1236="placement",MIN(P1236,IF(R1236="",Q1236,R1236)),"")</f>
        <v>9.9999999999999895E-2</v>
      </c>
      <c r="T1236" s="28">
        <f>IF($A1236="placement",S1236*J1236,"")</f>
        <v>67.299999999999926</v>
      </c>
      <c r="U1236" s="26">
        <f>IF($A1236="placement",T1236,IF($A1236="site",SUMIF($C:$C,$C1236,$T:$T),IF($A1236="user",SUMIF($B:$B,$B1236,$T:$T),SUM($T:$T))))</f>
        <v>67.299999999999926</v>
      </c>
      <c r="V1236" s="27">
        <f>U1236/J1236</f>
        <v>9.9999999999999895E-2</v>
      </c>
    </row>
    <row r="1237" spans="1:22" hidden="1" x14ac:dyDescent="0.3">
      <c r="A1237" s="23" t="s">
        <v>14</v>
      </c>
      <c r="B1237" s="23" t="s">
        <v>1017</v>
      </c>
      <c r="C1237" s="23" t="s">
        <v>1019</v>
      </c>
      <c r="D1237" s="23" t="s">
        <v>1062</v>
      </c>
      <c r="E1237" s="23" t="s">
        <v>1063</v>
      </c>
      <c r="F1237" s="27">
        <v>0.05</v>
      </c>
      <c r="G1237" s="24">
        <v>1</v>
      </c>
      <c r="H1237" s="25">
        <v>142.9589</v>
      </c>
      <c r="I1237" s="25">
        <v>22.3019</v>
      </c>
      <c r="J1237" s="26">
        <v>672</v>
      </c>
      <c r="K1237" s="26">
        <v>1</v>
      </c>
      <c r="L1237" s="27">
        <v>0.156</v>
      </c>
      <c r="M1237" s="28">
        <v>1.00401535</v>
      </c>
      <c r="N1237" s="29">
        <v>1</v>
      </c>
      <c r="O1237" s="31" t="s">
        <v>70</v>
      </c>
      <c r="P1237" s="31">
        <v>3.9992893000000002E-3</v>
      </c>
      <c r="Q1237" s="31">
        <v>3.9992892704399296E-3</v>
      </c>
      <c r="R1237" s="42"/>
      <c r="S1237" s="27">
        <f>IF(A1237="placement",MIN(P1237,IF(R1237="",Q1237,R1237)),"")</f>
        <v>3.9992892704399296E-3</v>
      </c>
      <c r="T1237" s="28">
        <f>IF($A1237="placement",S1237*J1237,"")</f>
        <v>2.6875223897356326</v>
      </c>
      <c r="U1237" s="26">
        <f>IF($A1237="placement",T1237,IF($A1237="site",SUMIF($C:$C,$C1237,$T:$T),IF($A1237="user",SUMIF($B:$B,$B1237,$T:$T),SUM($T:$T))))</f>
        <v>2.6875223897356326</v>
      </c>
      <c r="V1237" s="27">
        <f>U1237/J1237</f>
        <v>3.9992892704399296E-3</v>
      </c>
    </row>
    <row r="1238" spans="1:22" hidden="1" x14ac:dyDescent="0.3">
      <c r="A1238" s="23" t="s">
        <v>14</v>
      </c>
      <c r="B1238" s="23" t="s">
        <v>5418</v>
      </c>
      <c r="C1238" s="23" t="s">
        <v>5420</v>
      </c>
      <c r="D1238" s="23" t="s">
        <v>5430</v>
      </c>
      <c r="E1238" s="23" t="s">
        <v>5431</v>
      </c>
      <c r="F1238" s="27">
        <v>0.2</v>
      </c>
      <c r="G1238" s="24">
        <v>1</v>
      </c>
      <c r="H1238" s="25">
        <v>156.1722</v>
      </c>
      <c r="I1238" s="25">
        <v>16.016400000000001</v>
      </c>
      <c r="J1238" s="26">
        <v>672</v>
      </c>
      <c r="K1238" s="26">
        <v>118</v>
      </c>
      <c r="L1238" s="27">
        <v>0.1026</v>
      </c>
      <c r="M1238" s="28">
        <v>1.39959773</v>
      </c>
      <c r="N1238" s="29">
        <v>1.1499999999999999</v>
      </c>
      <c r="O1238" s="31" t="s">
        <v>42</v>
      </c>
      <c r="P1238" s="31">
        <v>0.1783353365</v>
      </c>
      <c r="Q1238" s="31">
        <v>0.17833533653846101</v>
      </c>
      <c r="R1238" s="42"/>
      <c r="S1238" s="27">
        <f>IF(A1238="placement",MIN(P1238,IF(R1238="",Q1238,R1238)),"")</f>
        <v>0.1783353365</v>
      </c>
      <c r="T1238" s="28">
        <f>IF($A1238="placement",S1238*J1238,"")</f>
        <v>119.841346128</v>
      </c>
      <c r="U1238" s="26">
        <f>IF($A1238="placement",T1238,IF($A1238="site",SUMIF($C:$C,$C1238,$T:$T),IF($A1238="user",SUMIF($B:$B,$B1238,$T:$T),SUM($T:$T))))</f>
        <v>119.841346128</v>
      </c>
      <c r="V1238" s="27">
        <f>U1238/J1238</f>
        <v>0.1783353365</v>
      </c>
    </row>
    <row r="1239" spans="1:22" x14ac:dyDescent="0.3">
      <c r="A1239" s="23" t="s">
        <v>14</v>
      </c>
      <c r="B1239" s="23" t="s">
        <v>5211</v>
      </c>
      <c r="C1239" s="23" t="s">
        <v>5213</v>
      </c>
      <c r="D1239" s="23" t="s">
        <v>5230</v>
      </c>
      <c r="E1239" s="23" t="s">
        <v>5231</v>
      </c>
      <c r="F1239" s="27">
        <v>0.15</v>
      </c>
      <c r="G1239" s="24">
        <v>1</v>
      </c>
      <c r="H1239" s="25">
        <v>52.2211</v>
      </c>
      <c r="I1239" s="25">
        <v>21.148900000000001</v>
      </c>
      <c r="J1239" s="26">
        <v>670</v>
      </c>
      <c r="K1239" s="26">
        <v>101</v>
      </c>
      <c r="L1239" s="27">
        <v>0.40500000000000003</v>
      </c>
      <c r="M1239" s="28">
        <v>1.0565974499999999</v>
      </c>
      <c r="N1239" s="29">
        <v>0.8</v>
      </c>
      <c r="O1239" s="31" t="s">
        <v>42</v>
      </c>
      <c r="P1239" s="31">
        <v>0.24285261299999999</v>
      </c>
      <c r="Q1239" s="31">
        <v>0.15</v>
      </c>
      <c r="R1239" s="42">
        <v>0.2</v>
      </c>
      <c r="S1239" s="27">
        <f>IF(A1239="placement",MIN(P1239,IF(R1239="",Q1239,R1239)),"")</f>
        <v>0.2</v>
      </c>
      <c r="T1239" s="28">
        <f>IF($A1239="placement",S1239*J1239,"")</f>
        <v>134</v>
      </c>
      <c r="U1239" s="26">
        <f>IF($A1239="placement",T1239,IF($A1239="site",SUMIF($C:$C,$C1239,$T:$T),IF($A1239="user",SUMIF($B:$B,$B1239,$T:$T),SUM($T:$T))))</f>
        <v>134</v>
      </c>
      <c r="V1239" s="27">
        <f>U1239/J1239</f>
        <v>0.2</v>
      </c>
    </row>
    <row r="1240" spans="1:22" hidden="1" x14ac:dyDescent="0.3">
      <c r="A1240" s="17" t="s">
        <v>13</v>
      </c>
      <c r="B1240" s="17" t="s">
        <v>4886</v>
      </c>
      <c r="C1240" s="17" t="s">
        <v>4888</v>
      </c>
      <c r="D1240" s="17" t="s">
        <v>9898</v>
      </c>
      <c r="E1240" s="17"/>
      <c r="F1240" s="18">
        <v>0.25</v>
      </c>
      <c r="G1240" s="36">
        <v>0</v>
      </c>
      <c r="H1240" s="37">
        <v>31.417400000000001</v>
      </c>
      <c r="I1240" s="37">
        <v>7.5075000000000003</v>
      </c>
      <c r="J1240" s="19">
        <v>669</v>
      </c>
      <c r="K1240" s="19">
        <v>167</v>
      </c>
      <c r="L1240" s="18">
        <v>0.23899999999999999</v>
      </c>
      <c r="M1240" s="20">
        <v>2.9722001800000002</v>
      </c>
      <c r="N1240" s="21">
        <v>2</v>
      </c>
      <c r="O1240" s="22"/>
      <c r="P1240" s="22">
        <v>0.32709781360000001</v>
      </c>
      <c r="Q1240" s="22">
        <v>0.25</v>
      </c>
      <c r="R1240" s="43"/>
      <c r="S1240" s="18" t="str">
        <f>IF(A1240="placement",MIN(P1240,IF(R1240="",Q1240,R1240)),"")</f>
        <v/>
      </c>
      <c r="T1240" s="20" t="str">
        <f>IF($A1240="placement",S1240*J1240,"")</f>
        <v/>
      </c>
      <c r="U1240" s="19">
        <f>IF($A1240="placement",T1240,IF($A1240="site",SUMIF($C:$C,$C1240,$T:$T),IF($A1240="user",SUMIF($B:$B,$B1240,$T:$T),SUM($T:$T))))</f>
        <v>167.5</v>
      </c>
      <c r="V1240" s="18">
        <f>U1240/J1240</f>
        <v>0.25037369207772797</v>
      </c>
    </row>
    <row r="1241" spans="1:22" hidden="1" x14ac:dyDescent="0.3">
      <c r="A1241" s="11" t="s">
        <v>10</v>
      </c>
      <c r="B1241" s="11" t="s">
        <v>4886</v>
      </c>
      <c r="C1241" s="11" t="s">
        <v>9898</v>
      </c>
      <c r="D1241" s="11" t="s">
        <v>9898</v>
      </c>
      <c r="E1241" s="11"/>
      <c r="F1241" s="12">
        <v>0.25</v>
      </c>
      <c r="G1241" s="33">
        <v>0</v>
      </c>
      <c r="H1241" s="34">
        <v>31.417400000000001</v>
      </c>
      <c r="I1241" s="34">
        <v>7.5075000000000003</v>
      </c>
      <c r="J1241" s="13">
        <v>669</v>
      </c>
      <c r="K1241" s="13">
        <v>167</v>
      </c>
      <c r="L1241" s="12">
        <v>0.23899999999999999</v>
      </c>
      <c r="M1241" s="14">
        <v>2.9722001800000002</v>
      </c>
      <c r="N1241" s="15">
        <v>2</v>
      </c>
      <c r="O1241" s="16"/>
      <c r="P1241" s="16">
        <v>0.32709781360000001</v>
      </c>
      <c r="Q1241" s="16">
        <v>0.25</v>
      </c>
      <c r="R1241" s="44"/>
      <c r="S1241" s="12" t="str">
        <f>IF(A1241="placement",MIN(P1241,IF(R1241="",Q1241,R1241)),"")</f>
        <v/>
      </c>
      <c r="T1241" s="14" t="str">
        <f>IF($A1241="placement",S1241*J1241,"")</f>
        <v/>
      </c>
      <c r="U1241" s="13">
        <f>IF($A1241="placement",T1241,IF($A1241="site",SUMIF($C:$C,$C1241,$T:$T),IF($A1241="user",SUMIF($B:$B,$B1241,$T:$T),SUM($T:$T))))</f>
        <v>167.5</v>
      </c>
      <c r="V1241" s="12">
        <f>U1241/J1241</f>
        <v>0.25037369207772797</v>
      </c>
    </row>
    <row r="1242" spans="1:22" hidden="1" x14ac:dyDescent="0.3">
      <c r="A1242" s="23" t="s">
        <v>14</v>
      </c>
      <c r="B1242" s="23" t="s">
        <v>7472</v>
      </c>
      <c r="C1242" s="23" t="s">
        <v>7473</v>
      </c>
      <c r="D1242" s="23" t="s">
        <v>7479</v>
      </c>
      <c r="E1242" s="23" t="s">
        <v>7480</v>
      </c>
      <c r="F1242" s="27">
        <v>0.25</v>
      </c>
      <c r="G1242" s="24">
        <v>0</v>
      </c>
      <c r="H1242" s="25">
        <v>34.849299999999999</v>
      </c>
      <c r="I1242" s="25">
        <v>7.0350999999999999</v>
      </c>
      <c r="J1242" s="26">
        <v>669</v>
      </c>
      <c r="K1242" s="26">
        <v>141</v>
      </c>
      <c r="L1242" s="27">
        <v>0.2019</v>
      </c>
      <c r="M1242" s="28">
        <v>3.1690360599999998</v>
      </c>
      <c r="N1242" s="29">
        <v>2.5</v>
      </c>
      <c r="O1242" s="31" t="s">
        <v>42</v>
      </c>
      <c r="P1242" s="31">
        <v>0.21111658259999999</v>
      </c>
      <c r="Q1242" s="31">
        <v>0.21111658257100399</v>
      </c>
      <c r="R1242" s="42"/>
      <c r="S1242" s="27">
        <f>IF(A1242="placement",MIN(P1242,IF(R1242="",Q1242,R1242)),"")</f>
        <v>0.21111658257100399</v>
      </c>
      <c r="T1242" s="28">
        <f>IF($A1242="placement",S1242*J1242,"")</f>
        <v>141.23699374000168</v>
      </c>
      <c r="U1242" s="26">
        <f>IF($A1242="placement",T1242,IF($A1242="site",SUMIF($C:$C,$C1242,$T:$T),IF($A1242="user",SUMIF($B:$B,$B1242,$T:$T),SUM($T:$T))))</f>
        <v>141.23699374000168</v>
      </c>
      <c r="V1242" s="27">
        <f>U1242/J1242</f>
        <v>0.21111658257100402</v>
      </c>
    </row>
    <row r="1243" spans="1:22" hidden="1" x14ac:dyDescent="0.3">
      <c r="A1243" s="23" t="s">
        <v>14</v>
      </c>
      <c r="B1243" s="23" t="s">
        <v>7472</v>
      </c>
      <c r="C1243" s="23" t="s">
        <v>7473</v>
      </c>
      <c r="D1243" s="23" t="s">
        <v>7630</v>
      </c>
      <c r="E1243" s="23" t="s">
        <v>7631</v>
      </c>
      <c r="F1243" s="27">
        <v>0.4</v>
      </c>
      <c r="G1243" s="24">
        <v>1</v>
      </c>
      <c r="H1243" s="25">
        <v>1163.7805000000001</v>
      </c>
      <c r="I1243" s="25">
        <v>11.723800000000001</v>
      </c>
      <c r="J1243" s="26">
        <v>669</v>
      </c>
      <c r="K1243" s="26">
        <v>142</v>
      </c>
      <c r="L1243" s="27">
        <v>1.01E-2</v>
      </c>
      <c r="M1243" s="28">
        <v>1.9026874499999999</v>
      </c>
      <c r="N1243" s="29">
        <v>1.5</v>
      </c>
      <c r="O1243" s="31" t="s">
        <v>385</v>
      </c>
      <c r="P1243" s="31">
        <v>0.21164140949999999</v>
      </c>
      <c r="Q1243" s="31">
        <v>0.211641409467623</v>
      </c>
      <c r="R1243" s="42"/>
      <c r="S1243" s="27">
        <f>IF(A1243="placement",MIN(P1243,IF(R1243="",Q1243,R1243)),"")</f>
        <v>0.211641409467623</v>
      </c>
      <c r="T1243" s="28">
        <f>IF($A1243="placement",S1243*J1243,"")</f>
        <v>141.58810293383979</v>
      </c>
      <c r="U1243" s="26">
        <f>IF($A1243="placement",T1243,IF($A1243="site",SUMIF($C:$C,$C1243,$T:$T),IF($A1243="user",SUMIF($B:$B,$B1243,$T:$T),SUM($T:$T))))</f>
        <v>141.58810293383979</v>
      </c>
      <c r="V1243" s="27">
        <f>U1243/J1243</f>
        <v>0.211641409467623</v>
      </c>
    </row>
    <row r="1244" spans="1:22" hidden="1" x14ac:dyDescent="0.3">
      <c r="A1244" s="23" t="s">
        <v>14</v>
      </c>
      <c r="B1244" s="23" t="s">
        <v>8565</v>
      </c>
      <c r="C1244" s="23" t="s">
        <v>8566</v>
      </c>
      <c r="D1244" s="23" t="s">
        <v>8579</v>
      </c>
      <c r="E1244" s="23" t="s">
        <v>8580</v>
      </c>
      <c r="F1244" s="27">
        <v>0.25</v>
      </c>
      <c r="G1244" s="24">
        <v>0</v>
      </c>
      <c r="H1244" s="25">
        <v>17.1889</v>
      </c>
      <c r="I1244" s="25">
        <v>9.1392000000000007</v>
      </c>
      <c r="J1244" s="26">
        <v>669</v>
      </c>
      <c r="K1244" s="26">
        <v>167</v>
      </c>
      <c r="L1244" s="27">
        <v>0.53169999999999995</v>
      </c>
      <c r="M1244" s="28">
        <v>2.43899913</v>
      </c>
      <c r="N1244" s="29">
        <v>1.75</v>
      </c>
      <c r="O1244" s="31" t="s">
        <v>42</v>
      </c>
      <c r="P1244" s="31">
        <v>0.28249256969999997</v>
      </c>
      <c r="Q1244" s="31">
        <v>0.25</v>
      </c>
      <c r="R1244" s="42"/>
      <c r="S1244" s="27">
        <f>IF(A1244="placement",MIN(P1244,IF(R1244="",Q1244,R1244)),"")</f>
        <v>0.25</v>
      </c>
      <c r="T1244" s="28">
        <f>IF($A1244="placement",S1244*J1244,"")</f>
        <v>167.25</v>
      </c>
      <c r="U1244" s="26">
        <f>IF($A1244="placement",T1244,IF($A1244="site",SUMIF($C:$C,$C1244,$T:$T),IF($A1244="user",SUMIF($B:$B,$B1244,$T:$T),SUM($T:$T))))</f>
        <v>167.25</v>
      </c>
      <c r="V1244" s="27">
        <f>U1244/J1244</f>
        <v>0.25</v>
      </c>
    </row>
    <row r="1245" spans="1:22" hidden="1" x14ac:dyDescent="0.3">
      <c r="A1245" s="23" t="s">
        <v>14</v>
      </c>
      <c r="B1245" s="23" t="s">
        <v>6849</v>
      </c>
      <c r="C1245" s="23" t="s">
        <v>6851</v>
      </c>
      <c r="D1245" s="23" t="s">
        <v>6852</v>
      </c>
      <c r="E1245" s="23" t="s">
        <v>6850</v>
      </c>
      <c r="F1245" s="27">
        <v>0.33</v>
      </c>
      <c r="G1245" s="24">
        <v>1</v>
      </c>
      <c r="H1245" s="25">
        <v>82.514099999999999</v>
      </c>
      <c r="I1245" s="25">
        <v>22.339400000000001</v>
      </c>
      <c r="J1245" s="26">
        <v>666</v>
      </c>
      <c r="K1245" s="26">
        <v>220</v>
      </c>
      <c r="L1245" s="27">
        <v>0.2707</v>
      </c>
      <c r="M1245" s="28">
        <v>0.99445757000000001</v>
      </c>
      <c r="N1245" s="29">
        <v>0.12</v>
      </c>
      <c r="O1245" s="31" t="s">
        <v>12</v>
      </c>
      <c r="P1245" s="31">
        <v>0.87933120180000002</v>
      </c>
      <c r="Q1245" s="31">
        <v>0.33</v>
      </c>
      <c r="R1245" s="42"/>
      <c r="S1245" s="27">
        <f>IF(A1245="placement",MIN(P1245,IF(R1245="",Q1245,R1245)),"")</f>
        <v>0.33</v>
      </c>
      <c r="T1245" s="28">
        <f>IF($A1245="placement",S1245*J1245,"")</f>
        <v>219.78</v>
      </c>
      <c r="U1245" s="26">
        <f>IF($A1245="placement",T1245,IF($A1245="site",SUMIF($C:$C,$C1245,$T:$T),IF($A1245="user",SUMIF($B:$B,$B1245,$T:$T),SUM($T:$T))))</f>
        <v>219.78</v>
      </c>
      <c r="V1245" s="27">
        <f>U1245/J1245</f>
        <v>0.33</v>
      </c>
    </row>
    <row r="1246" spans="1:22" hidden="1" x14ac:dyDescent="0.3">
      <c r="A1246" s="17" t="s">
        <v>13</v>
      </c>
      <c r="B1246" s="17" t="s">
        <v>6849</v>
      </c>
      <c r="C1246" s="17" t="s">
        <v>6851</v>
      </c>
      <c r="D1246" s="38" t="s">
        <v>9898</v>
      </c>
      <c r="E1246" s="17"/>
      <c r="F1246" s="18">
        <v>0.33</v>
      </c>
      <c r="G1246" s="36">
        <v>1</v>
      </c>
      <c r="H1246" s="37">
        <v>82.514099999999999</v>
      </c>
      <c r="I1246" s="37">
        <v>22.339400000000001</v>
      </c>
      <c r="J1246" s="19">
        <v>666</v>
      </c>
      <c r="K1246" s="19">
        <v>220</v>
      </c>
      <c r="L1246" s="18">
        <v>0.2707</v>
      </c>
      <c r="M1246" s="20">
        <v>0.99445757000000001</v>
      </c>
      <c r="N1246" s="21">
        <v>0.12</v>
      </c>
      <c r="O1246" s="22"/>
      <c r="P1246" s="22">
        <v>0.87933120180000002</v>
      </c>
      <c r="Q1246" s="22">
        <v>0.33</v>
      </c>
      <c r="R1246" s="43"/>
      <c r="S1246" s="18" t="str">
        <f>IF(A1246="placement",MIN(P1246,IF(R1246="",Q1246,R1246)),"")</f>
        <v/>
      </c>
      <c r="T1246" s="20" t="str">
        <f>IF($A1246="placement",S1246*J1246,"")</f>
        <v/>
      </c>
      <c r="U1246" s="19">
        <f>IF($A1246="placement",T1246,IF($A1246="site",SUMIF($C:$C,$C1246,$T:$T),IF($A1246="user",SUMIF($B:$B,$B1246,$T:$T),SUM($T:$T))))</f>
        <v>219.78</v>
      </c>
      <c r="V1246" s="18">
        <f>U1246/J1246</f>
        <v>0.33</v>
      </c>
    </row>
    <row r="1247" spans="1:22" hidden="1" x14ac:dyDescent="0.3">
      <c r="A1247" s="11" t="s">
        <v>10</v>
      </c>
      <c r="B1247" s="11" t="s">
        <v>6849</v>
      </c>
      <c r="C1247" s="11" t="s">
        <v>9898</v>
      </c>
      <c r="D1247" s="11" t="s">
        <v>9898</v>
      </c>
      <c r="E1247" s="11"/>
      <c r="F1247" s="12">
        <v>0.33</v>
      </c>
      <c r="G1247" s="33">
        <v>1</v>
      </c>
      <c r="H1247" s="34">
        <v>82.514099999999999</v>
      </c>
      <c r="I1247" s="34">
        <v>22.339400000000001</v>
      </c>
      <c r="J1247" s="13">
        <v>666</v>
      </c>
      <c r="K1247" s="13">
        <v>220</v>
      </c>
      <c r="L1247" s="12">
        <v>0.2707</v>
      </c>
      <c r="M1247" s="14">
        <v>0.99445757000000001</v>
      </c>
      <c r="N1247" s="15">
        <v>0.12</v>
      </c>
      <c r="O1247" s="16"/>
      <c r="P1247" s="16">
        <v>0.87933120180000002</v>
      </c>
      <c r="Q1247" s="16">
        <v>0.33</v>
      </c>
      <c r="R1247" s="44"/>
      <c r="S1247" s="12" t="str">
        <f>IF(A1247="placement",MIN(P1247,IF(R1247="",Q1247,R1247)),"")</f>
        <v/>
      </c>
      <c r="T1247" s="14" t="str">
        <f>IF($A1247="placement",S1247*J1247,"")</f>
        <v/>
      </c>
      <c r="U1247" s="13">
        <f>IF($A1247="placement",T1247,IF($A1247="site",SUMIF($C:$C,$C1247,$T:$T),IF($A1247="user",SUMIF($B:$B,$B1247,$T:$T),SUM($T:$T))))</f>
        <v>219.78</v>
      </c>
      <c r="V1247" s="12">
        <f>U1247/J1247</f>
        <v>0.33</v>
      </c>
    </row>
    <row r="1248" spans="1:22" hidden="1" x14ac:dyDescent="0.3">
      <c r="A1248" s="17" t="s">
        <v>13</v>
      </c>
      <c r="B1248" s="17" t="s">
        <v>3661</v>
      </c>
      <c r="C1248" s="17" t="s">
        <v>3662</v>
      </c>
      <c r="D1248" s="17" t="s">
        <v>9898</v>
      </c>
      <c r="E1248" s="17"/>
      <c r="F1248" s="18">
        <v>0.25</v>
      </c>
      <c r="G1248" s="36">
        <v>0.29575338000000001</v>
      </c>
      <c r="H1248" s="37">
        <v>212.9205</v>
      </c>
      <c r="I1248" s="37">
        <v>9.9052000000000007</v>
      </c>
      <c r="J1248" s="19">
        <v>665</v>
      </c>
      <c r="K1248" s="19">
        <v>117</v>
      </c>
      <c r="L1248" s="18">
        <v>4.65E-2</v>
      </c>
      <c r="M1248" s="20">
        <v>2.2379143699999999</v>
      </c>
      <c r="N1248" s="21">
        <v>1.709031</v>
      </c>
      <c r="O1248" s="22"/>
      <c r="P1248" s="22">
        <v>0.23632869079999999</v>
      </c>
      <c r="Q1248" s="22">
        <v>0.23632869077712901</v>
      </c>
      <c r="R1248" s="43"/>
      <c r="S1248" s="18" t="str">
        <f>IF(A1248="placement",MIN(P1248,IF(R1248="",Q1248,R1248)),"")</f>
        <v/>
      </c>
      <c r="T1248" s="20" t="str">
        <f>IF($A1248="placement",S1248*J1248,"")</f>
        <v/>
      </c>
      <c r="U1248" s="19">
        <f>IF($A1248="placement",T1248,IF($A1248="site",SUMIF($C:$C,$C1248,$T:$T),IF($A1248="user",SUMIF($B:$B,$B1248,$T:$T),SUM($T:$T))))</f>
        <v>125.78073313697539</v>
      </c>
      <c r="V1248" s="18">
        <f>U1248/J1248</f>
        <v>0.18914395960447428</v>
      </c>
    </row>
    <row r="1249" spans="1:22" hidden="1" x14ac:dyDescent="0.3">
      <c r="A1249" s="11" t="s">
        <v>10</v>
      </c>
      <c r="B1249" s="11" t="s">
        <v>3661</v>
      </c>
      <c r="C1249" s="11" t="s">
        <v>9898</v>
      </c>
      <c r="D1249" s="11" t="s">
        <v>9898</v>
      </c>
      <c r="E1249" s="11"/>
      <c r="F1249" s="12">
        <v>0.25</v>
      </c>
      <c r="G1249" s="33">
        <v>0.29575338000000001</v>
      </c>
      <c r="H1249" s="34">
        <v>212.9205</v>
      </c>
      <c r="I1249" s="34">
        <v>9.9052000000000007</v>
      </c>
      <c r="J1249" s="13">
        <v>665</v>
      </c>
      <c r="K1249" s="13">
        <v>117</v>
      </c>
      <c r="L1249" s="12">
        <v>4.65E-2</v>
      </c>
      <c r="M1249" s="14">
        <v>2.2379143699999999</v>
      </c>
      <c r="N1249" s="15">
        <v>1.709031</v>
      </c>
      <c r="O1249" s="16"/>
      <c r="P1249" s="16">
        <v>0.23632869079999999</v>
      </c>
      <c r="Q1249" s="16">
        <v>0.23632869077712901</v>
      </c>
      <c r="R1249" s="44"/>
      <c r="S1249" s="12" t="str">
        <f>IF(A1249="placement",MIN(P1249,IF(R1249="",Q1249,R1249)),"")</f>
        <v/>
      </c>
      <c r="T1249" s="14" t="str">
        <f>IF($A1249="placement",S1249*J1249,"")</f>
        <v/>
      </c>
      <c r="U1249" s="13">
        <f>IF($A1249="placement",T1249,IF($A1249="site",SUMIF($C:$C,$C1249,$T:$T),IF($A1249="user",SUMIF($B:$B,$B1249,$T:$T),SUM($T:$T))))</f>
        <v>125.78073313697539</v>
      </c>
      <c r="V1249" s="12">
        <f>U1249/J1249</f>
        <v>0.18914395960447428</v>
      </c>
    </row>
    <row r="1250" spans="1:22" hidden="1" x14ac:dyDescent="0.3">
      <c r="A1250" s="23" t="s">
        <v>14</v>
      </c>
      <c r="B1250" s="23" t="s">
        <v>4710</v>
      </c>
      <c r="C1250" s="23" t="s">
        <v>4712</v>
      </c>
      <c r="D1250" s="23" t="s">
        <v>4725</v>
      </c>
      <c r="E1250" s="23" t="s">
        <v>4726</v>
      </c>
      <c r="F1250" s="27">
        <v>0.25</v>
      </c>
      <c r="G1250" s="24">
        <v>1</v>
      </c>
      <c r="H1250" s="25">
        <v>259.90539999999999</v>
      </c>
      <c r="I1250" s="25">
        <v>35.634500000000003</v>
      </c>
      <c r="J1250" s="26">
        <v>665</v>
      </c>
      <c r="K1250" s="26">
        <v>129</v>
      </c>
      <c r="L1250" s="27">
        <v>0.1371</v>
      </c>
      <c r="M1250" s="28">
        <v>0.62200155000000001</v>
      </c>
      <c r="N1250" s="29">
        <v>0.5</v>
      </c>
      <c r="O1250" s="31" t="s">
        <v>12</v>
      </c>
      <c r="P1250" s="31">
        <v>0.1961434842</v>
      </c>
      <c r="Q1250" s="31">
        <v>0.19614348417368599</v>
      </c>
      <c r="R1250" s="42"/>
      <c r="S1250" s="27">
        <f>IF(A1250="placement",MIN(P1250,IF(R1250="",Q1250,R1250)),"")</f>
        <v>0.19614348417368599</v>
      </c>
      <c r="T1250" s="28">
        <f>IF($A1250="placement",S1250*J1250,"")</f>
        <v>130.43541697550117</v>
      </c>
      <c r="U1250" s="26">
        <f>IF($A1250="placement",T1250,IF($A1250="site",SUMIF($C:$C,$C1250,$T:$T),IF($A1250="user",SUMIF($B:$B,$B1250,$T:$T),SUM($T:$T))))</f>
        <v>130.43541697550117</v>
      </c>
      <c r="V1250" s="27">
        <f>U1250/J1250</f>
        <v>0.19614348417368596</v>
      </c>
    </row>
    <row r="1251" spans="1:22" x14ac:dyDescent="0.3">
      <c r="A1251" s="23" t="s">
        <v>14</v>
      </c>
      <c r="B1251" s="23" t="s">
        <v>2619</v>
      </c>
      <c r="C1251" s="23" t="s">
        <v>2621</v>
      </c>
      <c r="D1251" s="32" t="s">
        <v>2642</v>
      </c>
      <c r="E1251" s="23" t="s">
        <v>2643</v>
      </c>
      <c r="F1251" s="27">
        <v>0.25</v>
      </c>
      <c r="G1251" s="24">
        <v>1</v>
      </c>
      <c r="H1251" s="25">
        <v>237.02539999999999</v>
      </c>
      <c r="I1251" s="25">
        <v>40.711599999999997</v>
      </c>
      <c r="J1251" s="26">
        <v>663</v>
      </c>
      <c r="K1251" s="26">
        <v>166</v>
      </c>
      <c r="L1251" s="27">
        <v>0.17180000000000001</v>
      </c>
      <c r="M1251" s="28">
        <v>0.54324035000000004</v>
      </c>
      <c r="N1251" s="29">
        <v>0.3</v>
      </c>
      <c r="O1251" s="31" t="s">
        <v>12</v>
      </c>
      <c r="P1251" s="31">
        <v>0.44775825359999999</v>
      </c>
      <c r="Q1251" s="31">
        <v>0.25</v>
      </c>
      <c r="R1251" s="42">
        <v>0.3</v>
      </c>
      <c r="S1251" s="27">
        <f>IF(A1251="placement",MIN(P1251,IF(R1251="",Q1251,R1251)),"")</f>
        <v>0.3</v>
      </c>
      <c r="T1251" s="28">
        <f>IF($A1251="placement",S1251*J1251,"")</f>
        <v>198.9</v>
      </c>
      <c r="U1251" s="26">
        <f>IF($A1251="placement",T1251,IF($A1251="site",SUMIF($C:$C,$C1251,$T:$T),IF($A1251="user",SUMIF($B:$B,$B1251,$T:$T),SUM($T:$T))))</f>
        <v>198.9</v>
      </c>
      <c r="V1251" s="27">
        <f>U1251/J1251</f>
        <v>0.3</v>
      </c>
    </row>
    <row r="1252" spans="1:22" hidden="1" x14ac:dyDescent="0.3">
      <c r="A1252" s="17" t="s">
        <v>13</v>
      </c>
      <c r="B1252" s="17" t="s">
        <v>8603</v>
      </c>
      <c r="C1252" s="17" t="s">
        <v>8604</v>
      </c>
      <c r="D1252" s="17" t="s">
        <v>9898</v>
      </c>
      <c r="E1252" s="17"/>
      <c r="F1252" s="18">
        <v>0.31890000000000002</v>
      </c>
      <c r="G1252" s="36">
        <v>0.61299682</v>
      </c>
      <c r="H1252" s="37">
        <v>116.2569</v>
      </c>
      <c r="I1252" s="37">
        <v>20.274999999999999</v>
      </c>
      <c r="J1252" s="19">
        <v>660</v>
      </c>
      <c r="K1252" s="19">
        <v>176</v>
      </c>
      <c r="L1252" s="18">
        <v>0.1744</v>
      </c>
      <c r="M1252" s="20">
        <v>1.08488462</v>
      </c>
      <c r="N1252" s="21">
        <v>0.76749900000000004</v>
      </c>
      <c r="O1252" s="22"/>
      <c r="P1252" s="22">
        <v>0.29255242050000002</v>
      </c>
      <c r="Q1252" s="22">
        <v>0.29255242048486002</v>
      </c>
      <c r="R1252" s="43"/>
      <c r="S1252" s="18" t="str">
        <f>IF(A1252="placement",MIN(P1252,IF(R1252="",Q1252,R1252)),"")</f>
        <v/>
      </c>
      <c r="T1252" s="20" t="str">
        <f>IF($A1252="placement",S1252*J1252,"")</f>
        <v/>
      </c>
      <c r="U1252" s="19">
        <f>IF($A1252="placement",T1252,IF($A1252="site",SUMIF($C:$C,$C1252,$T:$T),IF($A1252="user",SUMIF($B:$B,$B1252,$T:$T),SUM($T:$T))))</f>
        <v>172.36621748086617</v>
      </c>
      <c r="V1252" s="18">
        <f>U1252/J1252</f>
        <v>0.26116093557706993</v>
      </c>
    </row>
    <row r="1253" spans="1:22" hidden="1" x14ac:dyDescent="0.3">
      <c r="A1253" s="11" t="s">
        <v>10</v>
      </c>
      <c r="B1253" s="11" t="s">
        <v>8603</v>
      </c>
      <c r="C1253" s="11" t="s">
        <v>9898</v>
      </c>
      <c r="D1253" s="11" t="s">
        <v>9898</v>
      </c>
      <c r="E1253" s="11"/>
      <c r="F1253" s="12">
        <v>0.31890000000000002</v>
      </c>
      <c r="G1253" s="33">
        <v>0.61299682</v>
      </c>
      <c r="H1253" s="34">
        <v>116.2569</v>
      </c>
      <c r="I1253" s="34">
        <v>20.274999999999999</v>
      </c>
      <c r="J1253" s="13">
        <v>660</v>
      </c>
      <c r="K1253" s="13">
        <v>176</v>
      </c>
      <c r="L1253" s="12">
        <v>0.1744</v>
      </c>
      <c r="M1253" s="14">
        <v>1.08488462</v>
      </c>
      <c r="N1253" s="15">
        <v>0.76749900000000004</v>
      </c>
      <c r="O1253" s="16"/>
      <c r="P1253" s="16">
        <v>0.29255242050000002</v>
      </c>
      <c r="Q1253" s="16">
        <v>0.29255242048486002</v>
      </c>
      <c r="R1253" s="44"/>
      <c r="S1253" s="12" t="str">
        <f>IF(A1253="placement",MIN(P1253,IF(R1253="",Q1253,R1253)),"")</f>
        <v/>
      </c>
      <c r="T1253" s="14" t="str">
        <f>IF($A1253="placement",S1253*J1253,"")</f>
        <v/>
      </c>
      <c r="U1253" s="13">
        <f>IF($A1253="placement",T1253,IF($A1253="site",SUMIF($C:$C,$C1253,$T:$T),IF($A1253="user",SUMIF($B:$B,$B1253,$T:$T),SUM($T:$T))))</f>
        <v>172.36621748086617</v>
      </c>
      <c r="V1253" s="12">
        <f>U1253/J1253</f>
        <v>0.26116093557706993</v>
      </c>
    </row>
    <row r="1254" spans="1:22" hidden="1" x14ac:dyDescent="0.3">
      <c r="A1254" s="17" t="s">
        <v>13</v>
      </c>
      <c r="B1254" s="17" t="s">
        <v>9645</v>
      </c>
      <c r="C1254" s="17" t="s">
        <v>9647</v>
      </c>
      <c r="D1254" s="17" t="s">
        <v>9898</v>
      </c>
      <c r="E1254" s="17"/>
      <c r="F1254" s="18">
        <v>0.25</v>
      </c>
      <c r="G1254" s="36">
        <v>0.55190536000000001</v>
      </c>
      <c r="H1254" s="37">
        <v>105.0213</v>
      </c>
      <c r="I1254" s="37">
        <v>16.5761</v>
      </c>
      <c r="J1254" s="19">
        <v>658</v>
      </c>
      <c r="K1254" s="19">
        <v>162</v>
      </c>
      <c r="L1254" s="18">
        <v>0.1578</v>
      </c>
      <c r="M1254" s="20">
        <v>1.32343945</v>
      </c>
      <c r="N1254" s="21">
        <v>0.9</v>
      </c>
      <c r="O1254" s="22"/>
      <c r="P1254" s="22">
        <v>0.31995377780000001</v>
      </c>
      <c r="Q1254" s="22">
        <v>0.25</v>
      </c>
      <c r="R1254" s="43"/>
      <c r="S1254" s="18" t="str">
        <f>IF(A1254="placement",MIN(P1254,IF(R1254="",Q1254,R1254)),"")</f>
        <v/>
      </c>
      <c r="T1254" s="20" t="str">
        <f>IF($A1254="placement",S1254*J1254,"")</f>
        <v/>
      </c>
      <c r="U1254" s="19">
        <f>IF($A1254="placement",T1254,IF($A1254="site",SUMIF($C:$C,$C1254,$T:$T),IF($A1254="user",SUMIF($B:$B,$B1254,$T:$T),SUM($T:$T))))</f>
        <v>164.49999999999972</v>
      </c>
      <c r="V1254" s="18">
        <f>U1254/J1254</f>
        <v>0.24999999999999956</v>
      </c>
    </row>
    <row r="1255" spans="1:22" hidden="1" x14ac:dyDescent="0.3">
      <c r="A1255" s="11" t="s">
        <v>10</v>
      </c>
      <c r="B1255" s="11" t="s">
        <v>9645</v>
      </c>
      <c r="C1255" s="11" t="s">
        <v>9898</v>
      </c>
      <c r="D1255" s="35" t="s">
        <v>9898</v>
      </c>
      <c r="E1255" s="11"/>
      <c r="F1255" s="12">
        <v>0.25</v>
      </c>
      <c r="G1255" s="33">
        <v>0.55190536000000001</v>
      </c>
      <c r="H1255" s="34">
        <v>105.0213</v>
      </c>
      <c r="I1255" s="34">
        <v>16.5761</v>
      </c>
      <c r="J1255" s="13">
        <v>658</v>
      </c>
      <c r="K1255" s="13">
        <v>162</v>
      </c>
      <c r="L1255" s="12">
        <v>0.1578</v>
      </c>
      <c r="M1255" s="14">
        <v>1.32343945</v>
      </c>
      <c r="N1255" s="15">
        <v>0.9</v>
      </c>
      <c r="O1255" s="16"/>
      <c r="P1255" s="16">
        <v>0.31995377780000001</v>
      </c>
      <c r="Q1255" s="16">
        <v>0.25</v>
      </c>
      <c r="R1255" s="44"/>
      <c r="S1255" s="12" t="str">
        <f>IF(A1255="placement",MIN(P1255,IF(R1255="",Q1255,R1255)),"")</f>
        <v/>
      </c>
      <c r="T1255" s="14" t="str">
        <f>IF($A1255="placement",S1255*J1255,"")</f>
        <v/>
      </c>
      <c r="U1255" s="13">
        <f>IF($A1255="placement",T1255,IF($A1255="site",SUMIF($C:$C,$C1255,$T:$T),IF($A1255="user",SUMIF($B:$B,$B1255,$T:$T),SUM($T:$T))))</f>
        <v>164.49999999999972</v>
      </c>
      <c r="V1255" s="12">
        <f>U1255/J1255</f>
        <v>0.24999999999999956</v>
      </c>
    </row>
    <row r="1256" spans="1:22" hidden="1" x14ac:dyDescent="0.3">
      <c r="A1256" s="17" t="s">
        <v>13</v>
      </c>
      <c r="B1256" s="17" t="s">
        <v>1494</v>
      </c>
      <c r="C1256" s="17" t="s">
        <v>1495</v>
      </c>
      <c r="D1256" s="17" t="s">
        <v>9898</v>
      </c>
      <c r="E1256" s="17"/>
      <c r="F1256" s="18">
        <v>0.25</v>
      </c>
      <c r="G1256" s="36">
        <v>0</v>
      </c>
      <c r="H1256" s="37">
        <v>23.355699999999999</v>
      </c>
      <c r="I1256" s="37">
        <v>5.9819000000000004</v>
      </c>
      <c r="J1256" s="19">
        <v>657</v>
      </c>
      <c r="K1256" s="19">
        <v>159</v>
      </c>
      <c r="L1256" s="18">
        <v>0.25609999999999999</v>
      </c>
      <c r="M1256" s="20">
        <v>3.6584534400000002</v>
      </c>
      <c r="N1256" s="21">
        <v>2.75</v>
      </c>
      <c r="O1256" s="22"/>
      <c r="P1256" s="22">
        <v>0.24831624969999999</v>
      </c>
      <c r="Q1256" s="22">
        <v>0.24831624967973201</v>
      </c>
      <c r="R1256" s="43"/>
      <c r="S1256" s="18" t="str">
        <f>IF(A1256="placement",MIN(P1256,IF(R1256="",Q1256,R1256)),"")</f>
        <v/>
      </c>
      <c r="T1256" s="20" t="str">
        <f>IF($A1256="placement",S1256*J1256,"")</f>
        <v/>
      </c>
      <c r="U1256" s="19">
        <f>IF($A1256="placement",T1256,IF($A1256="site",SUMIF($C:$C,$C1256,$T:$T),IF($A1256="user",SUMIF($B:$B,$B1256,$T:$T),SUM($T:$T))))</f>
        <v>161.2522593055017</v>
      </c>
      <c r="V1256" s="18">
        <f>U1256/J1256</f>
        <v>0.24543722877549726</v>
      </c>
    </row>
    <row r="1257" spans="1:22" hidden="1" x14ac:dyDescent="0.3">
      <c r="A1257" s="11" t="s">
        <v>10</v>
      </c>
      <c r="B1257" s="11" t="s">
        <v>1494</v>
      </c>
      <c r="C1257" s="11" t="s">
        <v>9898</v>
      </c>
      <c r="D1257" s="11" t="s">
        <v>9898</v>
      </c>
      <c r="E1257" s="11"/>
      <c r="F1257" s="12">
        <v>0.25</v>
      </c>
      <c r="G1257" s="33">
        <v>0</v>
      </c>
      <c r="H1257" s="34">
        <v>23.355699999999999</v>
      </c>
      <c r="I1257" s="34">
        <v>5.9819000000000004</v>
      </c>
      <c r="J1257" s="13">
        <v>657</v>
      </c>
      <c r="K1257" s="13">
        <v>159</v>
      </c>
      <c r="L1257" s="12">
        <v>0.25609999999999999</v>
      </c>
      <c r="M1257" s="14">
        <v>3.6584534400000002</v>
      </c>
      <c r="N1257" s="15">
        <v>2.75</v>
      </c>
      <c r="O1257" s="16"/>
      <c r="P1257" s="16">
        <v>0.24831624969999999</v>
      </c>
      <c r="Q1257" s="16">
        <v>0.24831624967973201</v>
      </c>
      <c r="R1257" s="44"/>
      <c r="S1257" s="12" t="str">
        <f>IF(A1257="placement",MIN(P1257,IF(R1257="",Q1257,R1257)),"")</f>
        <v/>
      </c>
      <c r="T1257" s="14" t="str">
        <f>IF($A1257="placement",S1257*J1257,"")</f>
        <v/>
      </c>
      <c r="U1257" s="13">
        <f>IF($A1257="placement",T1257,IF($A1257="site",SUMIF($C:$C,$C1257,$T:$T),IF($A1257="user",SUMIF($B:$B,$B1257,$T:$T),SUM($T:$T))))</f>
        <v>161.2522593055017</v>
      </c>
      <c r="V1257" s="12">
        <f>U1257/J1257</f>
        <v>0.24543722877549726</v>
      </c>
    </row>
    <row r="1258" spans="1:22" x14ac:dyDescent="0.3">
      <c r="A1258" s="23" t="s">
        <v>14</v>
      </c>
      <c r="B1258" s="23" t="s">
        <v>7032</v>
      </c>
      <c r="C1258" s="23" t="s">
        <v>7034</v>
      </c>
      <c r="D1258" s="23" t="s">
        <v>7035</v>
      </c>
      <c r="E1258" s="23" t="s">
        <v>7036</v>
      </c>
      <c r="F1258" s="27">
        <v>0.25</v>
      </c>
      <c r="G1258" s="24">
        <v>1</v>
      </c>
      <c r="H1258" s="25">
        <v>559.6866</v>
      </c>
      <c r="I1258" s="25">
        <v>27.567299999999999</v>
      </c>
      <c r="J1258" s="26">
        <v>656</v>
      </c>
      <c r="K1258" s="26">
        <v>164</v>
      </c>
      <c r="L1258" s="27">
        <v>4.9299999999999997E-2</v>
      </c>
      <c r="M1258" s="28">
        <v>0.79317824999999997</v>
      </c>
      <c r="N1258" s="29">
        <v>0.4</v>
      </c>
      <c r="O1258" s="31" t="s">
        <v>12</v>
      </c>
      <c r="P1258" s="31">
        <v>0.49569973680000001</v>
      </c>
      <c r="Q1258" s="31">
        <v>0.249999999999999</v>
      </c>
      <c r="R1258" s="42">
        <v>0.3</v>
      </c>
      <c r="S1258" s="27">
        <f>IF(A1258="placement",MIN(P1258,IF(R1258="",Q1258,R1258)),"")</f>
        <v>0.3</v>
      </c>
      <c r="T1258" s="28">
        <f>IF($A1258="placement",S1258*J1258,"")</f>
        <v>196.79999999999998</v>
      </c>
      <c r="U1258" s="26">
        <f>IF($A1258="placement",T1258,IF($A1258="site",SUMIF($C:$C,$C1258,$T:$T),IF($A1258="user",SUMIF($B:$B,$B1258,$T:$T),SUM($T:$T))))</f>
        <v>196.79999999999998</v>
      </c>
      <c r="V1258" s="27">
        <f>U1258/J1258</f>
        <v>0.3</v>
      </c>
    </row>
    <row r="1259" spans="1:22" hidden="1" x14ac:dyDescent="0.3">
      <c r="A1259" s="23" t="s">
        <v>14</v>
      </c>
      <c r="B1259" s="23" t="s">
        <v>7318</v>
      </c>
      <c r="C1259" s="23" t="s">
        <v>7320</v>
      </c>
      <c r="D1259" s="23" t="s">
        <v>7327</v>
      </c>
      <c r="E1259" s="23" t="s">
        <v>7319</v>
      </c>
      <c r="F1259" s="27">
        <v>0.25</v>
      </c>
      <c r="G1259" s="24">
        <v>0</v>
      </c>
      <c r="H1259" s="25">
        <v>28.552900000000001</v>
      </c>
      <c r="I1259" s="25">
        <v>10.5595</v>
      </c>
      <c r="J1259" s="26">
        <v>656</v>
      </c>
      <c r="K1259" s="26">
        <v>164</v>
      </c>
      <c r="L1259" s="27">
        <v>0.36980000000000002</v>
      </c>
      <c r="M1259" s="28">
        <v>2.0716998200000001</v>
      </c>
      <c r="N1259" s="29">
        <v>1.3</v>
      </c>
      <c r="O1259" s="31" t="s">
        <v>42</v>
      </c>
      <c r="P1259" s="31">
        <v>0.37249596429999998</v>
      </c>
      <c r="Q1259" s="31">
        <v>0.249999999999999</v>
      </c>
      <c r="R1259" s="42"/>
      <c r="S1259" s="27">
        <f>IF(A1259="placement",MIN(P1259,IF(R1259="",Q1259,R1259)),"")</f>
        <v>0.249999999999999</v>
      </c>
      <c r="T1259" s="28">
        <f>IF($A1259="placement",S1259*J1259,"")</f>
        <v>163.99999999999935</v>
      </c>
      <c r="U1259" s="26">
        <f>IF($A1259="placement",T1259,IF($A1259="site",SUMIF($C:$C,$C1259,$T:$T),IF($A1259="user",SUMIF($B:$B,$B1259,$T:$T),SUM($T:$T))))</f>
        <v>163.99999999999935</v>
      </c>
      <c r="V1259" s="27">
        <f>U1259/J1259</f>
        <v>0.249999999999999</v>
      </c>
    </row>
    <row r="1260" spans="1:22" x14ac:dyDescent="0.3">
      <c r="A1260" s="23" t="s">
        <v>14</v>
      </c>
      <c r="B1260" s="23" t="s">
        <v>2619</v>
      </c>
      <c r="C1260" s="23" t="s">
        <v>2621</v>
      </c>
      <c r="D1260" s="23" t="s">
        <v>2845</v>
      </c>
      <c r="E1260" s="23" t="s">
        <v>2846</v>
      </c>
      <c r="F1260" s="27">
        <v>0.15</v>
      </c>
      <c r="G1260" s="24">
        <v>1</v>
      </c>
      <c r="H1260" s="25">
        <v>375.3261</v>
      </c>
      <c r="I1260" s="25">
        <v>44.866100000000003</v>
      </c>
      <c r="J1260" s="26">
        <v>655</v>
      </c>
      <c r="K1260" s="26">
        <v>98</v>
      </c>
      <c r="L1260" s="27">
        <v>0.1195</v>
      </c>
      <c r="M1260" s="28">
        <v>0.48626518000000002</v>
      </c>
      <c r="N1260" s="29">
        <v>0.3</v>
      </c>
      <c r="O1260" s="31" t="s">
        <v>42</v>
      </c>
      <c r="P1260" s="31">
        <v>0.3830526742</v>
      </c>
      <c r="Q1260" s="31">
        <v>0.15</v>
      </c>
      <c r="R1260" s="42">
        <v>0.2</v>
      </c>
      <c r="S1260" s="27">
        <f>IF(A1260="placement",MIN(P1260,IF(R1260="",Q1260,R1260)),"")</f>
        <v>0.2</v>
      </c>
      <c r="T1260" s="28">
        <f>IF($A1260="placement",S1260*J1260,"")</f>
        <v>131</v>
      </c>
      <c r="U1260" s="26">
        <f>IF($A1260="placement",T1260,IF($A1260="site",SUMIF($C:$C,$C1260,$T:$T),IF($A1260="user",SUMIF($B:$B,$B1260,$T:$T),SUM($T:$T))))</f>
        <v>131</v>
      </c>
      <c r="V1260" s="27">
        <f>U1260/J1260</f>
        <v>0.2</v>
      </c>
    </row>
    <row r="1261" spans="1:22" x14ac:dyDescent="0.3">
      <c r="A1261" s="23" t="s">
        <v>14</v>
      </c>
      <c r="B1261" s="23" t="s">
        <v>6966</v>
      </c>
      <c r="C1261" s="23" t="s">
        <v>6968</v>
      </c>
      <c r="D1261" s="23" t="s">
        <v>6983</v>
      </c>
      <c r="E1261" s="23" t="s">
        <v>6984</v>
      </c>
      <c r="F1261" s="27">
        <v>0.15</v>
      </c>
      <c r="G1261" s="24">
        <v>1</v>
      </c>
      <c r="H1261" s="25">
        <v>258.62130000000002</v>
      </c>
      <c r="I1261" s="25">
        <v>35.422400000000003</v>
      </c>
      <c r="J1261" s="26">
        <v>655</v>
      </c>
      <c r="K1261" s="26">
        <v>98</v>
      </c>
      <c r="L1261" s="27">
        <v>0.13700000000000001</v>
      </c>
      <c r="M1261" s="28">
        <v>0.61668354000000003</v>
      </c>
      <c r="N1261" s="29">
        <v>0.5</v>
      </c>
      <c r="O1261" s="31" t="s">
        <v>42</v>
      </c>
      <c r="P1261" s="31">
        <v>0.18921137129999999</v>
      </c>
      <c r="Q1261" s="31">
        <v>0.15</v>
      </c>
      <c r="R1261" s="42">
        <v>0.18</v>
      </c>
      <c r="S1261" s="27">
        <f>IF(A1261="placement",MIN(P1261,IF(R1261="",Q1261,R1261)),"")</f>
        <v>0.18</v>
      </c>
      <c r="T1261" s="28">
        <f>IF($A1261="placement",S1261*J1261,"")</f>
        <v>117.89999999999999</v>
      </c>
      <c r="U1261" s="26">
        <f>IF($A1261="placement",T1261,IF($A1261="site",SUMIF($C:$C,$C1261,$T:$T),IF($A1261="user",SUMIF($B:$B,$B1261,$T:$T),SUM($T:$T))))</f>
        <v>117.89999999999999</v>
      </c>
      <c r="V1261" s="27">
        <f>U1261/J1261</f>
        <v>0.18</v>
      </c>
    </row>
    <row r="1262" spans="1:22" x14ac:dyDescent="0.3">
      <c r="A1262" s="23" t="s">
        <v>14</v>
      </c>
      <c r="B1262" s="23" t="s">
        <v>7689</v>
      </c>
      <c r="C1262" s="23" t="s">
        <v>7690</v>
      </c>
      <c r="D1262" s="23" t="s">
        <v>7773</v>
      </c>
      <c r="E1262" s="23" t="s">
        <v>7774</v>
      </c>
      <c r="F1262" s="27">
        <v>0.1</v>
      </c>
      <c r="G1262" s="24">
        <v>1</v>
      </c>
      <c r="H1262" s="25">
        <v>315.27640000000002</v>
      </c>
      <c r="I1262" s="25">
        <v>39.863599999999998</v>
      </c>
      <c r="J1262" s="26">
        <v>655</v>
      </c>
      <c r="K1262" s="26">
        <v>66</v>
      </c>
      <c r="L1262" s="27">
        <v>0.12640000000000001</v>
      </c>
      <c r="M1262" s="28">
        <v>0.54790660999999996</v>
      </c>
      <c r="N1262" s="29">
        <v>0.45</v>
      </c>
      <c r="O1262" s="31" t="s">
        <v>42</v>
      </c>
      <c r="P1262" s="31">
        <v>0.17869214980000001</v>
      </c>
      <c r="Q1262" s="31">
        <v>0.1</v>
      </c>
      <c r="R1262" s="42">
        <v>0.12</v>
      </c>
      <c r="S1262" s="27">
        <f>IF(A1262="placement",MIN(P1262,IF(R1262="",Q1262,R1262)),"")</f>
        <v>0.12</v>
      </c>
      <c r="T1262" s="28">
        <f>IF($A1262="placement",S1262*J1262,"")</f>
        <v>78.599999999999994</v>
      </c>
      <c r="U1262" s="26">
        <f>IF($A1262="placement",T1262,IF($A1262="site",SUMIF($C:$C,$C1262,$T:$T),IF($A1262="user",SUMIF($B:$B,$B1262,$T:$T),SUM($T:$T))))</f>
        <v>78.599999999999994</v>
      </c>
      <c r="V1262" s="27">
        <f>U1262/J1262</f>
        <v>0.12</v>
      </c>
    </row>
    <row r="1263" spans="1:22" x14ac:dyDescent="0.3">
      <c r="A1263" s="23" t="s">
        <v>14</v>
      </c>
      <c r="B1263" s="23" t="s">
        <v>5211</v>
      </c>
      <c r="C1263" s="23" t="s">
        <v>5213</v>
      </c>
      <c r="D1263" s="23" t="s">
        <v>5288</v>
      </c>
      <c r="E1263" s="23" t="s">
        <v>5289</v>
      </c>
      <c r="F1263" s="27">
        <v>0.15</v>
      </c>
      <c r="G1263" s="24">
        <v>0</v>
      </c>
      <c r="H1263" s="25">
        <v>39.108199999999997</v>
      </c>
      <c r="I1263" s="25">
        <v>16.297899999999998</v>
      </c>
      <c r="J1263" s="26">
        <v>654</v>
      </c>
      <c r="K1263" s="26">
        <v>98</v>
      </c>
      <c r="L1263" s="27">
        <v>0.41670000000000001</v>
      </c>
      <c r="M1263" s="28">
        <v>1.33858264</v>
      </c>
      <c r="N1263" s="29">
        <v>0.8</v>
      </c>
      <c r="O1263" s="31" t="s">
        <v>42</v>
      </c>
      <c r="P1263" s="31">
        <v>0.4023529227</v>
      </c>
      <c r="Q1263" s="31">
        <v>0.149999999999999</v>
      </c>
      <c r="R1263" s="42">
        <v>0.2</v>
      </c>
      <c r="S1263" s="27">
        <f>IF(A1263="placement",MIN(P1263,IF(R1263="",Q1263,R1263)),"")</f>
        <v>0.2</v>
      </c>
      <c r="T1263" s="28">
        <f>IF($A1263="placement",S1263*J1263,"")</f>
        <v>130.80000000000001</v>
      </c>
      <c r="U1263" s="26">
        <f>IF($A1263="placement",T1263,IF($A1263="site",SUMIF($C:$C,$C1263,$T:$T),IF($A1263="user",SUMIF($B:$B,$B1263,$T:$T),SUM($T:$T))))</f>
        <v>130.80000000000001</v>
      </c>
      <c r="V1263" s="27">
        <f>U1263/J1263</f>
        <v>0.2</v>
      </c>
    </row>
    <row r="1264" spans="1:22" hidden="1" x14ac:dyDescent="0.3">
      <c r="A1264" s="23" t="s">
        <v>14</v>
      </c>
      <c r="B1264" s="23" t="s">
        <v>7257</v>
      </c>
      <c r="C1264" s="23" t="s">
        <v>7258</v>
      </c>
      <c r="D1264" s="23" t="s">
        <v>7295</v>
      </c>
      <c r="E1264" s="23" t="s">
        <v>411</v>
      </c>
      <c r="F1264" s="27">
        <v>0.15</v>
      </c>
      <c r="G1264" s="24">
        <v>1</v>
      </c>
      <c r="H1264" s="25">
        <v>186.9444</v>
      </c>
      <c r="I1264" s="25">
        <v>34.782400000000003</v>
      </c>
      <c r="J1264" s="26">
        <v>654</v>
      </c>
      <c r="K1264" s="26">
        <v>98</v>
      </c>
      <c r="L1264" s="27">
        <v>0.18609999999999999</v>
      </c>
      <c r="M1264" s="28">
        <v>0.62693977000000001</v>
      </c>
      <c r="N1264" s="29">
        <v>0.5</v>
      </c>
      <c r="O1264" s="31" t="s">
        <v>42</v>
      </c>
      <c r="P1264" s="31">
        <v>0.20247521869999999</v>
      </c>
      <c r="Q1264" s="31">
        <v>0.149999999999999</v>
      </c>
      <c r="R1264" s="42"/>
      <c r="S1264" s="27">
        <f>IF(A1264="placement",MIN(P1264,IF(R1264="",Q1264,R1264)),"")</f>
        <v>0.149999999999999</v>
      </c>
      <c r="T1264" s="28">
        <f>IF($A1264="placement",S1264*J1264,"")</f>
        <v>98.099999999999341</v>
      </c>
      <c r="U1264" s="26">
        <f>IF($A1264="placement",T1264,IF($A1264="site",SUMIF($C:$C,$C1264,$T:$T),IF($A1264="user",SUMIF($B:$B,$B1264,$T:$T),SUM($T:$T))))</f>
        <v>98.099999999999341</v>
      </c>
      <c r="V1264" s="27">
        <f>U1264/J1264</f>
        <v>0.149999999999999</v>
      </c>
    </row>
    <row r="1265" spans="1:22" x14ac:dyDescent="0.3">
      <c r="A1265" s="23" t="s">
        <v>14</v>
      </c>
      <c r="B1265" s="23" t="s">
        <v>678</v>
      </c>
      <c r="C1265" s="23" t="s">
        <v>680</v>
      </c>
      <c r="D1265" s="23" t="s">
        <v>890</v>
      </c>
      <c r="E1265" s="23" t="s">
        <v>891</v>
      </c>
      <c r="F1265" s="27">
        <v>0.33</v>
      </c>
      <c r="G1265" s="24">
        <v>1</v>
      </c>
      <c r="H1265" s="25">
        <v>93.785300000000007</v>
      </c>
      <c r="I1265" s="25">
        <v>23.197800000000001</v>
      </c>
      <c r="J1265" s="26">
        <v>653</v>
      </c>
      <c r="K1265" s="26">
        <v>216</v>
      </c>
      <c r="L1265" s="27">
        <v>0.24729999999999999</v>
      </c>
      <c r="M1265" s="28">
        <v>0.93851998999999997</v>
      </c>
      <c r="N1265" s="29">
        <v>0.35</v>
      </c>
      <c r="O1265" s="31" t="s">
        <v>12</v>
      </c>
      <c r="P1265" s="31">
        <v>0.62707240959999999</v>
      </c>
      <c r="Q1265" s="31">
        <v>0.32999999999999902</v>
      </c>
      <c r="R1265" s="42">
        <v>0.3</v>
      </c>
      <c r="S1265" s="27">
        <f>IF(A1265="placement",MIN(P1265,IF(R1265="",Q1265,R1265)),"")</f>
        <v>0.3</v>
      </c>
      <c r="T1265" s="28">
        <f>IF($A1265="placement",S1265*J1265,"")</f>
        <v>195.9</v>
      </c>
      <c r="U1265" s="26">
        <f>IF($A1265="placement",T1265,IF($A1265="site",SUMIF($C:$C,$C1265,$T:$T),IF($A1265="user",SUMIF($B:$B,$B1265,$T:$T),SUM($T:$T))))</f>
        <v>195.9</v>
      </c>
      <c r="V1265" s="27">
        <f>U1265/J1265</f>
        <v>0.3</v>
      </c>
    </row>
    <row r="1266" spans="1:22" hidden="1" x14ac:dyDescent="0.3">
      <c r="A1266" s="17" t="s">
        <v>13</v>
      </c>
      <c r="B1266" s="17" t="s">
        <v>10037</v>
      </c>
      <c r="C1266" s="17" t="s">
        <v>10038</v>
      </c>
      <c r="D1266" s="17" t="s">
        <v>9898</v>
      </c>
      <c r="E1266" s="17"/>
      <c r="F1266" s="18">
        <v>0.25</v>
      </c>
      <c r="G1266" s="36">
        <v>1</v>
      </c>
      <c r="H1266" s="37">
        <v>3960.5603999999998</v>
      </c>
      <c r="I1266" s="37">
        <v>40.175699999999999</v>
      </c>
      <c r="J1266" s="19">
        <v>653</v>
      </c>
      <c r="K1266" s="19">
        <v>163</v>
      </c>
      <c r="L1266" s="18">
        <v>1.01E-2</v>
      </c>
      <c r="M1266" s="20">
        <v>0.54179142000000002</v>
      </c>
      <c r="N1266" s="21">
        <v>0.10172399999999999</v>
      </c>
      <c r="O1266" s="22"/>
      <c r="P1266" s="22">
        <v>0.81224508740000001</v>
      </c>
      <c r="Q1266" s="22">
        <v>0.25</v>
      </c>
      <c r="R1266" s="43"/>
      <c r="S1266" s="18" t="str">
        <f>IF(A1266="placement",MIN(P1266,IF(R1266="",Q1266,R1266)),"")</f>
        <v/>
      </c>
      <c r="T1266" s="20" t="str">
        <f>IF($A1266="placement",S1266*J1266,"")</f>
        <v/>
      </c>
      <c r="U1266" s="19">
        <f>IF($A1266="placement",T1266,IF($A1266="site",SUMIF($C:$C,$C1266,$T:$T),IF($A1266="user",SUMIF($B:$B,$B1266,$T:$T),SUM($T:$T))))</f>
        <v>163.25</v>
      </c>
      <c r="V1266" s="18">
        <f>U1266/J1266</f>
        <v>0.25</v>
      </c>
    </row>
    <row r="1267" spans="1:22" hidden="1" x14ac:dyDescent="0.3">
      <c r="A1267" s="11" t="s">
        <v>10</v>
      </c>
      <c r="B1267" s="11" t="s">
        <v>10037</v>
      </c>
      <c r="C1267" s="11" t="s">
        <v>9898</v>
      </c>
      <c r="D1267" s="11" t="s">
        <v>9898</v>
      </c>
      <c r="E1267" s="11"/>
      <c r="F1267" s="12">
        <v>0.25</v>
      </c>
      <c r="G1267" s="33">
        <v>1</v>
      </c>
      <c r="H1267" s="34">
        <v>3960.5603999999998</v>
      </c>
      <c r="I1267" s="34">
        <v>40.175699999999999</v>
      </c>
      <c r="J1267" s="13">
        <v>653</v>
      </c>
      <c r="K1267" s="13">
        <v>163</v>
      </c>
      <c r="L1267" s="12">
        <v>1.01E-2</v>
      </c>
      <c r="M1267" s="14">
        <v>0.54179142000000002</v>
      </c>
      <c r="N1267" s="15">
        <v>0.10172399999999999</v>
      </c>
      <c r="O1267" s="16"/>
      <c r="P1267" s="16">
        <v>0.81224508740000001</v>
      </c>
      <c r="Q1267" s="16">
        <v>0.25</v>
      </c>
      <c r="R1267" s="44"/>
      <c r="S1267" s="12" t="str">
        <f>IF(A1267="placement",MIN(P1267,IF(R1267="",Q1267,R1267)),"")</f>
        <v/>
      </c>
      <c r="T1267" s="14" t="str">
        <f>IF($A1267="placement",S1267*J1267,"")</f>
        <v/>
      </c>
      <c r="U1267" s="13">
        <f>IF($A1267="placement",T1267,IF($A1267="site",SUMIF($C:$C,$C1267,$T:$T),IF($A1267="user",SUMIF($B:$B,$B1267,$T:$T),SUM($T:$T))))</f>
        <v>163.25</v>
      </c>
      <c r="V1267" s="12">
        <f>U1267/J1267</f>
        <v>0.25</v>
      </c>
    </row>
    <row r="1268" spans="1:22" x14ac:dyDescent="0.3">
      <c r="A1268" s="23" t="s">
        <v>14</v>
      </c>
      <c r="B1268" s="23" t="s">
        <v>1576</v>
      </c>
      <c r="C1268" s="23" t="s">
        <v>1577</v>
      </c>
      <c r="D1268" s="23" t="s">
        <v>1636</v>
      </c>
      <c r="E1268" s="23" t="s">
        <v>1637</v>
      </c>
      <c r="F1268" s="27">
        <v>0.25</v>
      </c>
      <c r="G1268" s="24">
        <v>1</v>
      </c>
      <c r="H1268" s="25">
        <v>75.566400000000002</v>
      </c>
      <c r="I1268" s="25">
        <v>53.836399999999998</v>
      </c>
      <c r="J1268" s="26">
        <v>652</v>
      </c>
      <c r="K1268" s="26">
        <v>163</v>
      </c>
      <c r="L1268" s="27">
        <v>0.71240000000000003</v>
      </c>
      <c r="M1268" s="28">
        <v>0.40374666999999997</v>
      </c>
      <c r="N1268" s="29">
        <v>0.01</v>
      </c>
      <c r="O1268" s="31" t="s">
        <v>12</v>
      </c>
      <c r="P1268" s="31">
        <v>0.97523199360000001</v>
      </c>
      <c r="Q1268" s="31">
        <v>0.25</v>
      </c>
      <c r="R1268" s="42">
        <v>0.3</v>
      </c>
      <c r="S1268" s="27">
        <f>IF(A1268="placement",MIN(P1268,IF(R1268="",Q1268,R1268)),"")</f>
        <v>0.3</v>
      </c>
      <c r="T1268" s="28">
        <f>IF($A1268="placement",S1268*J1268,"")</f>
        <v>195.6</v>
      </c>
      <c r="U1268" s="26">
        <f>IF($A1268="placement",T1268,IF($A1268="site",SUMIF($C:$C,$C1268,$T:$T),IF($A1268="user",SUMIF($B:$B,$B1268,$T:$T),SUM($T:$T))))</f>
        <v>195.6</v>
      </c>
      <c r="V1268" s="27">
        <f>U1268/J1268</f>
        <v>0.3</v>
      </c>
    </row>
    <row r="1269" spans="1:22" hidden="1" x14ac:dyDescent="0.3">
      <c r="A1269" s="23" t="s">
        <v>14</v>
      </c>
      <c r="B1269" s="23" t="s">
        <v>4000</v>
      </c>
      <c r="C1269" s="23" t="s">
        <v>4001</v>
      </c>
      <c r="D1269" s="23" t="s">
        <v>4006</v>
      </c>
      <c r="E1269" s="23" t="s">
        <v>4007</v>
      </c>
      <c r="F1269" s="27">
        <v>0.25</v>
      </c>
      <c r="G1269" s="24">
        <v>1</v>
      </c>
      <c r="H1269" s="25">
        <v>317.50709999999998</v>
      </c>
      <c r="I1269" s="25">
        <v>67.701800000000006</v>
      </c>
      <c r="J1269" s="26">
        <v>652</v>
      </c>
      <c r="K1269" s="26">
        <v>163</v>
      </c>
      <c r="L1269" s="27">
        <v>0.2132</v>
      </c>
      <c r="M1269" s="28">
        <v>0.32123483000000003</v>
      </c>
      <c r="N1269" s="29">
        <v>0.03</v>
      </c>
      <c r="O1269" s="31" t="s">
        <v>12</v>
      </c>
      <c r="P1269" s="31">
        <v>0.90661037509999998</v>
      </c>
      <c r="Q1269" s="31">
        <v>0.249999999999999</v>
      </c>
      <c r="R1269" s="42"/>
      <c r="S1269" s="27">
        <f>IF(A1269="placement",MIN(P1269,IF(R1269="",Q1269,R1269)),"")</f>
        <v>0.249999999999999</v>
      </c>
      <c r="T1269" s="28">
        <f>IF($A1269="placement",S1269*J1269,"")</f>
        <v>162.99999999999935</v>
      </c>
      <c r="U1269" s="26">
        <f>IF($A1269="placement",T1269,IF($A1269="site",SUMIF($C:$C,$C1269,$T:$T),IF($A1269="user",SUMIF($B:$B,$B1269,$T:$T),SUM($T:$T))))</f>
        <v>162.99999999999935</v>
      </c>
      <c r="V1269" s="27">
        <f>U1269/J1269</f>
        <v>0.249999999999999</v>
      </c>
    </row>
    <row r="1270" spans="1:22" hidden="1" x14ac:dyDescent="0.3">
      <c r="A1270" s="17" t="s">
        <v>13</v>
      </c>
      <c r="B1270" s="17" t="s">
        <v>4152</v>
      </c>
      <c r="C1270" s="17" t="s">
        <v>4154</v>
      </c>
      <c r="D1270" s="17" t="s">
        <v>9898</v>
      </c>
      <c r="E1270" s="17"/>
      <c r="F1270" s="18">
        <v>0.28549999999999998</v>
      </c>
      <c r="G1270" s="36">
        <v>0</v>
      </c>
      <c r="H1270" s="37">
        <v>62.815199999999997</v>
      </c>
      <c r="I1270" s="37">
        <v>9.8181999999999992</v>
      </c>
      <c r="J1270" s="19">
        <v>652</v>
      </c>
      <c r="K1270" s="19">
        <v>162</v>
      </c>
      <c r="L1270" s="18">
        <v>0.15629999999999999</v>
      </c>
      <c r="M1270" s="20">
        <v>2.2135295199999998</v>
      </c>
      <c r="N1270" s="21">
        <v>1.6354089999999999</v>
      </c>
      <c r="O1270" s="22"/>
      <c r="P1270" s="22">
        <v>0.26117587949999999</v>
      </c>
      <c r="Q1270" s="22">
        <v>0.26117587945140402</v>
      </c>
      <c r="R1270" s="43"/>
      <c r="S1270" s="18" t="str">
        <f>IF(A1270="placement",MIN(P1270,IF(R1270="",Q1270,R1270)),"")</f>
        <v/>
      </c>
      <c r="T1270" s="20" t="str">
        <f>IF($A1270="placement",S1270*J1270,"")</f>
        <v/>
      </c>
      <c r="U1270" s="19">
        <f>IF($A1270="placement",T1270,IF($A1270="site",SUMIF($C:$C,$C1270,$T:$T),IF($A1270="user",SUMIF($B:$B,$B1270,$T:$T),SUM($T:$T))))</f>
        <v>159.99127029780001</v>
      </c>
      <c r="V1270" s="18">
        <f>U1270/J1270</f>
        <v>0.2453853838923313</v>
      </c>
    </row>
    <row r="1271" spans="1:22" hidden="1" x14ac:dyDescent="0.3">
      <c r="A1271" s="11" t="s">
        <v>10</v>
      </c>
      <c r="B1271" s="11" t="s">
        <v>4152</v>
      </c>
      <c r="C1271" s="11" t="s">
        <v>9898</v>
      </c>
      <c r="D1271" s="11" t="s">
        <v>9898</v>
      </c>
      <c r="E1271" s="11"/>
      <c r="F1271" s="12">
        <v>0.28549999999999998</v>
      </c>
      <c r="G1271" s="33">
        <v>0</v>
      </c>
      <c r="H1271" s="34">
        <v>62.815199999999997</v>
      </c>
      <c r="I1271" s="34">
        <v>9.8181999999999992</v>
      </c>
      <c r="J1271" s="13">
        <v>652</v>
      </c>
      <c r="K1271" s="13">
        <v>162</v>
      </c>
      <c r="L1271" s="12">
        <v>0.15629999999999999</v>
      </c>
      <c r="M1271" s="14">
        <v>2.2135295199999998</v>
      </c>
      <c r="N1271" s="15">
        <v>1.6354089999999999</v>
      </c>
      <c r="O1271" s="16"/>
      <c r="P1271" s="16">
        <v>0.26117587949999999</v>
      </c>
      <c r="Q1271" s="16">
        <v>0.26117587945140402</v>
      </c>
      <c r="R1271" s="44"/>
      <c r="S1271" s="12" t="str">
        <f>IF(A1271="placement",MIN(P1271,IF(R1271="",Q1271,R1271)),"")</f>
        <v/>
      </c>
      <c r="T1271" s="14" t="str">
        <f>IF($A1271="placement",S1271*J1271,"")</f>
        <v/>
      </c>
      <c r="U1271" s="13">
        <f>IF($A1271="placement",T1271,IF($A1271="site",SUMIF($C:$C,$C1271,$T:$T),IF($A1271="user",SUMIF($B:$B,$B1271,$T:$T),SUM($T:$T))))</f>
        <v>159.99127029780001</v>
      </c>
      <c r="V1271" s="12">
        <f>U1271/J1271</f>
        <v>0.2453853838923313</v>
      </c>
    </row>
    <row r="1272" spans="1:22" x14ac:dyDescent="0.3">
      <c r="A1272" s="23" t="s">
        <v>14</v>
      </c>
      <c r="B1272" s="23" t="s">
        <v>1350</v>
      </c>
      <c r="C1272" s="23" t="s">
        <v>1352</v>
      </c>
      <c r="D1272" s="23" t="s">
        <v>1433</v>
      </c>
      <c r="E1272" s="23" t="s">
        <v>1434</v>
      </c>
      <c r="F1272" s="27">
        <v>0.05</v>
      </c>
      <c r="G1272" s="24">
        <v>1</v>
      </c>
      <c r="H1272" s="25">
        <v>196.76830000000001</v>
      </c>
      <c r="I1272" s="25">
        <v>49.407400000000003</v>
      </c>
      <c r="J1272" s="26">
        <v>651</v>
      </c>
      <c r="K1272" s="26">
        <v>30</v>
      </c>
      <c r="L1272" s="27">
        <v>0.25109999999999999</v>
      </c>
      <c r="M1272" s="28">
        <v>0.43945566000000003</v>
      </c>
      <c r="N1272" s="29">
        <v>0.4</v>
      </c>
      <c r="O1272" s="31" t="s">
        <v>70</v>
      </c>
      <c r="P1272" s="31">
        <v>8.9783033200000001E-2</v>
      </c>
      <c r="Q1272" s="31">
        <v>0.05</v>
      </c>
      <c r="R1272" s="42">
        <v>0.09</v>
      </c>
      <c r="S1272" s="27">
        <f>IF(A1272="placement",MIN(P1272,IF(R1272="",Q1272,R1272)),"")</f>
        <v>8.9783033200000001E-2</v>
      </c>
      <c r="T1272" s="28">
        <f>IF($A1272="placement",S1272*J1272,"")</f>
        <v>58.448754613200002</v>
      </c>
      <c r="U1272" s="26">
        <f>IF($A1272="placement",T1272,IF($A1272="site",SUMIF($C:$C,$C1272,$T:$T),IF($A1272="user",SUMIF($B:$B,$B1272,$T:$T),SUM($T:$T))))</f>
        <v>58.448754613200002</v>
      </c>
      <c r="V1272" s="27">
        <f>U1272/J1272</f>
        <v>8.9783033200000001E-2</v>
      </c>
    </row>
    <row r="1273" spans="1:22" x14ac:dyDescent="0.3">
      <c r="A1273" s="23" t="s">
        <v>14</v>
      </c>
      <c r="B1273" s="23" t="s">
        <v>6986</v>
      </c>
      <c r="C1273" s="23" t="s">
        <v>6987</v>
      </c>
      <c r="D1273" s="23" t="s">
        <v>7012</v>
      </c>
      <c r="E1273" s="23" t="s">
        <v>7013</v>
      </c>
      <c r="F1273" s="27">
        <v>0.25</v>
      </c>
      <c r="G1273" s="24">
        <v>1</v>
      </c>
      <c r="H1273" s="25">
        <v>442.83390000000003</v>
      </c>
      <c r="I1273" s="25">
        <v>36.264400000000002</v>
      </c>
      <c r="J1273" s="26">
        <v>650</v>
      </c>
      <c r="K1273" s="26">
        <v>163</v>
      </c>
      <c r="L1273" s="27">
        <v>8.1900000000000001E-2</v>
      </c>
      <c r="M1273" s="28">
        <v>0.5975395</v>
      </c>
      <c r="N1273" s="29">
        <v>0.4</v>
      </c>
      <c r="O1273" s="31" t="s">
        <v>12</v>
      </c>
      <c r="P1273" s="31">
        <v>0.33058818880000002</v>
      </c>
      <c r="Q1273" s="31">
        <v>0.25</v>
      </c>
      <c r="R1273" s="42">
        <v>0.28000000000000003</v>
      </c>
      <c r="S1273" s="27">
        <f>IF(A1273="placement",MIN(P1273,IF(R1273="",Q1273,R1273)),"")</f>
        <v>0.28000000000000003</v>
      </c>
      <c r="T1273" s="28">
        <f>IF($A1273="placement",S1273*J1273,"")</f>
        <v>182.00000000000003</v>
      </c>
      <c r="U1273" s="26">
        <f>IF($A1273="placement",T1273,IF($A1273="site",SUMIF($C:$C,$C1273,$T:$T),IF($A1273="user",SUMIF($B:$B,$B1273,$T:$T),SUM($T:$T))))</f>
        <v>182.00000000000003</v>
      </c>
      <c r="V1273" s="27">
        <f>U1273/J1273</f>
        <v>0.28000000000000003</v>
      </c>
    </row>
    <row r="1274" spans="1:22" x14ac:dyDescent="0.3">
      <c r="A1274" s="23" t="s">
        <v>14</v>
      </c>
      <c r="B1274" s="23" t="s">
        <v>1350</v>
      </c>
      <c r="C1274" s="23" t="s">
        <v>1352</v>
      </c>
      <c r="D1274" s="23" t="s">
        <v>1441</v>
      </c>
      <c r="E1274" s="23" t="s">
        <v>1442</v>
      </c>
      <c r="F1274" s="27">
        <v>0.15</v>
      </c>
      <c r="G1274" s="24">
        <v>1</v>
      </c>
      <c r="H1274" s="25">
        <v>239.1636</v>
      </c>
      <c r="I1274" s="25">
        <v>32.231900000000003</v>
      </c>
      <c r="J1274" s="26">
        <v>649</v>
      </c>
      <c r="K1274" s="26">
        <v>97</v>
      </c>
      <c r="L1274" s="27">
        <v>0.1348</v>
      </c>
      <c r="M1274" s="28">
        <v>0.67149404000000001</v>
      </c>
      <c r="N1274" s="29">
        <v>0.55000000000000004</v>
      </c>
      <c r="O1274" s="31" t="s">
        <v>42</v>
      </c>
      <c r="P1274" s="31">
        <v>0.1809309294</v>
      </c>
      <c r="Q1274" s="31">
        <v>0.15</v>
      </c>
      <c r="R1274" s="42">
        <v>0.18</v>
      </c>
      <c r="S1274" s="27">
        <f>IF(A1274="placement",MIN(P1274,IF(R1274="",Q1274,R1274)),"")</f>
        <v>0.18</v>
      </c>
      <c r="T1274" s="28">
        <f>IF($A1274="placement",S1274*J1274,"")</f>
        <v>116.82</v>
      </c>
      <c r="U1274" s="26">
        <f>IF($A1274="placement",T1274,IF($A1274="site",SUMIF($C:$C,$C1274,$T:$T),IF($A1274="user",SUMIF($B:$B,$B1274,$T:$T),SUM($T:$T))))</f>
        <v>116.82</v>
      </c>
      <c r="V1274" s="27">
        <f>U1274/J1274</f>
        <v>0.18</v>
      </c>
    </row>
    <row r="1275" spans="1:22" x14ac:dyDescent="0.3">
      <c r="A1275" s="23" t="s">
        <v>14</v>
      </c>
      <c r="B1275" s="23" t="s">
        <v>4090</v>
      </c>
      <c r="C1275" s="23" t="s">
        <v>4091</v>
      </c>
      <c r="D1275" s="23" t="s">
        <v>4123</v>
      </c>
      <c r="E1275" s="23" t="s">
        <v>10177</v>
      </c>
      <c r="F1275" s="27">
        <v>0.25</v>
      </c>
      <c r="G1275" s="24">
        <v>0</v>
      </c>
      <c r="H1275" s="25">
        <v>23.934100000000001</v>
      </c>
      <c r="I1275" s="25">
        <v>4.0095000000000001</v>
      </c>
      <c r="J1275" s="26">
        <v>648</v>
      </c>
      <c r="K1275" s="26">
        <v>162</v>
      </c>
      <c r="L1275" s="27">
        <v>0.16750000000000001</v>
      </c>
      <c r="M1275" s="28">
        <v>5.3879322299999997</v>
      </c>
      <c r="N1275" s="29">
        <v>1.5</v>
      </c>
      <c r="O1275" s="31" t="s">
        <v>12</v>
      </c>
      <c r="P1275" s="31">
        <v>0.72160006190000003</v>
      </c>
      <c r="Q1275" s="31">
        <v>0.249999999999999</v>
      </c>
      <c r="R1275" s="42">
        <v>0.32</v>
      </c>
      <c r="S1275" s="27">
        <f>IF(A1275="placement",MIN(P1275,IF(R1275="",Q1275,R1275)),"")</f>
        <v>0.32</v>
      </c>
      <c r="T1275" s="28">
        <f>IF($A1275="placement",S1275*J1275,"")</f>
        <v>207.36</v>
      </c>
      <c r="U1275" s="26">
        <f>IF($A1275="placement",T1275,IF($A1275="site",SUMIF($C:$C,$C1275,$T:$T),IF($A1275="user",SUMIF($B:$B,$B1275,$T:$T),SUM($T:$T))))</f>
        <v>207.36</v>
      </c>
      <c r="V1275" s="27">
        <f>U1275/J1275</f>
        <v>0.32</v>
      </c>
    </row>
    <row r="1276" spans="1:22" hidden="1" x14ac:dyDescent="0.3">
      <c r="A1276" s="23" t="s">
        <v>14</v>
      </c>
      <c r="B1276" s="23" t="s">
        <v>5590</v>
      </c>
      <c r="C1276" s="23" t="s">
        <v>10226</v>
      </c>
      <c r="D1276" s="23" t="s">
        <v>5592</v>
      </c>
      <c r="E1276" s="23" t="s">
        <v>5593</v>
      </c>
      <c r="F1276" s="27">
        <v>0.25</v>
      </c>
      <c r="G1276" s="24">
        <v>1</v>
      </c>
      <c r="H1276" s="25">
        <v>176.22659999999999</v>
      </c>
      <c r="I1276" s="25">
        <v>36.572600000000001</v>
      </c>
      <c r="J1276" s="26">
        <v>648</v>
      </c>
      <c r="K1276" s="26">
        <v>162</v>
      </c>
      <c r="L1276" s="27">
        <v>0.20749999999999999</v>
      </c>
      <c r="M1276" s="28">
        <v>0.59076377999999996</v>
      </c>
      <c r="N1276" s="29">
        <v>0.03</v>
      </c>
      <c r="O1276" s="31" t="s">
        <v>12</v>
      </c>
      <c r="P1276" s="31">
        <v>0.9492182817</v>
      </c>
      <c r="Q1276" s="31">
        <v>0.249999999999999</v>
      </c>
      <c r="R1276" s="42"/>
      <c r="S1276" s="27">
        <f>IF(A1276="placement",MIN(P1276,IF(R1276="",Q1276,R1276)),"")</f>
        <v>0.249999999999999</v>
      </c>
      <c r="T1276" s="28">
        <f>IF($A1276="placement",S1276*J1276,"")</f>
        <v>161.99999999999935</v>
      </c>
      <c r="U1276" s="26">
        <f>IF($A1276="placement",T1276,IF($A1276="site",SUMIF($C:$C,$C1276,$T:$T),IF($A1276="user",SUMIF($B:$B,$B1276,$T:$T),SUM($T:$T))))</f>
        <v>161.99999999999935</v>
      </c>
      <c r="V1276" s="27">
        <f>U1276/J1276</f>
        <v>0.249999999999999</v>
      </c>
    </row>
    <row r="1277" spans="1:22" x14ac:dyDescent="0.3">
      <c r="A1277" s="23" t="s">
        <v>14</v>
      </c>
      <c r="B1277" s="23" t="s">
        <v>7032</v>
      </c>
      <c r="C1277" s="23" t="s">
        <v>7034</v>
      </c>
      <c r="D1277" s="32" t="s">
        <v>7054</v>
      </c>
      <c r="E1277" s="23" t="s">
        <v>7055</v>
      </c>
      <c r="F1277" s="27">
        <v>0.33</v>
      </c>
      <c r="G1277" s="24">
        <v>1</v>
      </c>
      <c r="H1277" s="25">
        <v>538.98559999999998</v>
      </c>
      <c r="I1277" s="25">
        <v>25.5044</v>
      </c>
      <c r="J1277" s="26">
        <v>648</v>
      </c>
      <c r="K1277" s="26">
        <v>214</v>
      </c>
      <c r="L1277" s="27">
        <v>4.7300000000000002E-2</v>
      </c>
      <c r="M1277" s="28">
        <v>0.84659079000000004</v>
      </c>
      <c r="N1277" s="29">
        <v>0.5</v>
      </c>
      <c r="O1277" s="31" t="s">
        <v>12</v>
      </c>
      <c r="P1277" s="31">
        <v>0.4093958888</v>
      </c>
      <c r="Q1277" s="31">
        <v>0.33</v>
      </c>
      <c r="R1277" s="42">
        <v>0.35</v>
      </c>
      <c r="S1277" s="27">
        <f>IF(A1277="placement",MIN(P1277,IF(R1277="",Q1277,R1277)),"")</f>
        <v>0.35</v>
      </c>
      <c r="T1277" s="28">
        <f>IF($A1277="placement",S1277*J1277,"")</f>
        <v>226.79999999999998</v>
      </c>
      <c r="U1277" s="26">
        <f>IF($A1277="placement",T1277,IF($A1277="site",SUMIF($C:$C,$C1277,$T:$T),IF($A1277="user",SUMIF($B:$B,$B1277,$T:$T),SUM($T:$T))))</f>
        <v>226.79999999999998</v>
      </c>
      <c r="V1277" s="27">
        <f>U1277/J1277</f>
        <v>0.35</v>
      </c>
    </row>
    <row r="1278" spans="1:22" hidden="1" x14ac:dyDescent="0.3">
      <c r="A1278" s="23" t="s">
        <v>14</v>
      </c>
      <c r="B1278" s="23" t="s">
        <v>5211</v>
      </c>
      <c r="C1278" s="23" t="s">
        <v>5213</v>
      </c>
      <c r="D1278" s="23" t="s">
        <v>5250</v>
      </c>
      <c r="E1278" s="23" t="s">
        <v>5251</v>
      </c>
      <c r="F1278" s="27">
        <v>0.33</v>
      </c>
      <c r="G1278" s="24">
        <v>0</v>
      </c>
      <c r="H1278" s="25">
        <v>43.2226</v>
      </c>
      <c r="I1278" s="25">
        <v>19.0914</v>
      </c>
      <c r="J1278" s="26">
        <v>647</v>
      </c>
      <c r="K1278" s="26">
        <v>196</v>
      </c>
      <c r="L1278" s="27">
        <v>0.44169999999999998</v>
      </c>
      <c r="M1278" s="28">
        <v>1.13025741</v>
      </c>
      <c r="N1278" s="29">
        <v>0.8</v>
      </c>
      <c r="O1278" s="31" t="s">
        <v>42</v>
      </c>
      <c r="P1278" s="31">
        <v>0.29219663210000002</v>
      </c>
      <c r="Q1278" s="31">
        <v>0.29219663205506002</v>
      </c>
      <c r="R1278" s="42"/>
      <c r="S1278" s="27">
        <f>IF(A1278="placement",MIN(P1278,IF(R1278="",Q1278,R1278)),"")</f>
        <v>0.29219663205506002</v>
      </c>
      <c r="T1278" s="28">
        <f>IF($A1278="placement",S1278*J1278,"")</f>
        <v>189.05122093962385</v>
      </c>
      <c r="U1278" s="26">
        <f>IF($A1278="placement",T1278,IF($A1278="site",SUMIF($C:$C,$C1278,$T:$T),IF($A1278="user",SUMIF($B:$B,$B1278,$T:$T),SUM($T:$T))))</f>
        <v>189.05122093962385</v>
      </c>
      <c r="V1278" s="27">
        <f>U1278/J1278</f>
        <v>0.29219663205506002</v>
      </c>
    </row>
    <row r="1279" spans="1:22" hidden="1" x14ac:dyDescent="0.3">
      <c r="A1279" s="23" t="s">
        <v>14</v>
      </c>
      <c r="B1279" s="23" t="s">
        <v>650</v>
      </c>
      <c r="C1279" s="23" t="s">
        <v>652</v>
      </c>
      <c r="D1279" s="23" t="s">
        <v>655</v>
      </c>
      <c r="E1279" s="23" t="s">
        <v>656</v>
      </c>
      <c r="F1279" s="27">
        <v>0.25</v>
      </c>
      <c r="G1279" s="24">
        <v>1</v>
      </c>
      <c r="H1279" s="25">
        <v>58.668599999999998</v>
      </c>
      <c r="I1279" s="25">
        <v>17.5686</v>
      </c>
      <c r="J1279" s="26">
        <v>644</v>
      </c>
      <c r="K1279" s="26">
        <v>161</v>
      </c>
      <c r="L1279" s="27">
        <v>0.29949999999999999</v>
      </c>
      <c r="M1279" s="28">
        <v>1.2210176500000001</v>
      </c>
      <c r="N1279" s="29">
        <v>0.75</v>
      </c>
      <c r="O1279" s="31" t="s">
        <v>42</v>
      </c>
      <c r="P1279" s="31">
        <v>0.3857582624</v>
      </c>
      <c r="Q1279" s="31">
        <v>0.249999999999999</v>
      </c>
      <c r="R1279" s="42"/>
      <c r="S1279" s="27">
        <f>IF(A1279="placement",MIN(P1279,IF(R1279="",Q1279,R1279)),"")</f>
        <v>0.249999999999999</v>
      </c>
      <c r="T1279" s="28">
        <f>IF($A1279="placement",S1279*J1279,"")</f>
        <v>160.99999999999935</v>
      </c>
      <c r="U1279" s="26">
        <f>IF($A1279="placement",T1279,IF($A1279="site",SUMIF($C:$C,$C1279,$T:$T),IF($A1279="user",SUMIF($B:$B,$B1279,$T:$T),SUM($T:$T))))</f>
        <v>160.99999999999935</v>
      </c>
      <c r="V1279" s="27">
        <f>U1279/J1279</f>
        <v>0.24999999999999897</v>
      </c>
    </row>
    <row r="1280" spans="1:22" hidden="1" x14ac:dyDescent="0.3">
      <c r="A1280" s="17" t="s">
        <v>13</v>
      </c>
      <c r="B1280" s="17" t="s">
        <v>3250</v>
      </c>
      <c r="C1280" s="17" t="s">
        <v>3252</v>
      </c>
      <c r="D1280" s="17" t="s">
        <v>9898</v>
      </c>
      <c r="E1280" s="17"/>
      <c r="F1280" s="18">
        <v>0.25</v>
      </c>
      <c r="G1280" s="36">
        <v>1</v>
      </c>
      <c r="H1280" s="37">
        <v>445.25569999999999</v>
      </c>
      <c r="I1280" s="37">
        <v>15.5083</v>
      </c>
      <c r="J1280" s="19">
        <v>644</v>
      </c>
      <c r="K1280" s="19">
        <v>93</v>
      </c>
      <c r="L1280" s="18">
        <v>3.4799999999999998E-2</v>
      </c>
      <c r="M1280" s="20">
        <v>1.38385103</v>
      </c>
      <c r="N1280" s="21">
        <v>1.1832590000000001</v>
      </c>
      <c r="O1280" s="22"/>
      <c r="P1280" s="22">
        <v>0.14495203949999999</v>
      </c>
      <c r="Q1280" s="22">
        <v>0.14495203945200599</v>
      </c>
      <c r="R1280" s="43"/>
      <c r="S1280" s="18" t="str">
        <f>IF(A1280="placement",MIN(P1280,IF(R1280="",Q1280,R1280)),"")</f>
        <v/>
      </c>
      <c r="T1280" s="20" t="str">
        <f>IF($A1280="placement",S1280*J1280,"")</f>
        <v/>
      </c>
      <c r="U1280" s="19">
        <f>IF($A1280="placement",T1280,IF($A1280="site",SUMIF($C:$C,$C1280,$T:$T),IF($A1280="user",SUMIF($B:$B,$B1280,$T:$T),SUM($T:$T))))</f>
        <v>93.407834310514744</v>
      </c>
      <c r="V1280" s="18">
        <f>U1280/J1280</f>
        <v>0.14504322097906017</v>
      </c>
    </row>
    <row r="1281" spans="1:22" hidden="1" x14ac:dyDescent="0.3">
      <c r="A1281" s="11" t="s">
        <v>10</v>
      </c>
      <c r="B1281" s="11" t="s">
        <v>3250</v>
      </c>
      <c r="C1281" s="11" t="s">
        <v>9898</v>
      </c>
      <c r="D1281" s="11" t="s">
        <v>9898</v>
      </c>
      <c r="E1281" s="11"/>
      <c r="F1281" s="12">
        <v>0.25</v>
      </c>
      <c r="G1281" s="33">
        <v>1</v>
      </c>
      <c r="H1281" s="34">
        <v>445.25569999999999</v>
      </c>
      <c r="I1281" s="34">
        <v>15.5083</v>
      </c>
      <c r="J1281" s="13">
        <v>644</v>
      </c>
      <c r="K1281" s="13">
        <v>93</v>
      </c>
      <c r="L1281" s="12">
        <v>3.4799999999999998E-2</v>
      </c>
      <c r="M1281" s="14">
        <v>1.38385103</v>
      </c>
      <c r="N1281" s="15">
        <v>1.1832590000000001</v>
      </c>
      <c r="O1281" s="16"/>
      <c r="P1281" s="16">
        <v>0.14495203949999999</v>
      </c>
      <c r="Q1281" s="16">
        <v>0.14495203945200599</v>
      </c>
      <c r="R1281" s="44"/>
      <c r="S1281" s="12" t="str">
        <f>IF(A1281="placement",MIN(P1281,IF(R1281="",Q1281,R1281)),"")</f>
        <v/>
      </c>
      <c r="T1281" s="14" t="str">
        <f>IF($A1281="placement",S1281*J1281,"")</f>
        <v/>
      </c>
      <c r="U1281" s="13">
        <f>IF($A1281="placement",T1281,IF($A1281="site",SUMIF($C:$C,$C1281,$T:$T),IF($A1281="user",SUMIF($B:$B,$B1281,$T:$T),SUM($T:$T))))</f>
        <v>93.407834310514744</v>
      </c>
      <c r="V1281" s="12">
        <f>U1281/J1281</f>
        <v>0.14504322097906017</v>
      </c>
    </row>
    <row r="1282" spans="1:22" hidden="1" x14ac:dyDescent="0.3">
      <c r="A1282" s="23" t="s">
        <v>14</v>
      </c>
      <c r="B1282" s="23" t="s">
        <v>6433</v>
      </c>
      <c r="C1282" s="23" t="s">
        <v>6434</v>
      </c>
      <c r="D1282" s="23" t="s">
        <v>6435</v>
      </c>
      <c r="E1282" s="23" t="s">
        <v>6436</v>
      </c>
      <c r="F1282" s="27">
        <v>0.25</v>
      </c>
      <c r="G1282" s="24">
        <v>1</v>
      </c>
      <c r="H1282" s="25">
        <v>74.821299999999994</v>
      </c>
      <c r="I1282" s="25">
        <v>7.9120999999999997</v>
      </c>
      <c r="J1282" s="26">
        <v>644</v>
      </c>
      <c r="K1282" s="26">
        <v>161</v>
      </c>
      <c r="L1282" s="27">
        <v>0.1057</v>
      </c>
      <c r="M1282" s="28">
        <v>2.7116656099999998</v>
      </c>
      <c r="N1282" s="29">
        <v>1.85</v>
      </c>
      <c r="O1282" s="31" t="s">
        <v>42</v>
      </c>
      <c r="P1282" s="31">
        <v>0.3177624885</v>
      </c>
      <c r="Q1282" s="31">
        <v>0.249999999999999</v>
      </c>
      <c r="R1282" s="42"/>
      <c r="S1282" s="27">
        <f>IF(A1282="placement",MIN(P1282,IF(R1282="",Q1282,R1282)),"")</f>
        <v>0.249999999999999</v>
      </c>
      <c r="T1282" s="28">
        <f>IF($A1282="placement",S1282*J1282,"")</f>
        <v>160.99999999999935</v>
      </c>
      <c r="U1282" s="26">
        <f>IF($A1282="placement",T1282,IF($A1282="site",SUMIF($C:$C,$C1282,$T:$T),IF($A1282="user",SUMIF($B:$B,$B1282,$T:$T),SUM($T:$T))))</f>
        <v>160.99999999999935</v>
      </c>
      <c r="V1282" s="27">
        <f>U1282/J1282</f>
        <v>0.24999999999999897</v>
      </c>
    </row>
    <row r="1283" spans="1:22" x14ac:dyDescent="0.3">
      <c r="A1283" s="23" t="s">
        <v>14</v>
      </c>
      <c r="B1283" s="23" t="s">
        <v>7032</v>
      </c>
      <c r="C1283" s="23" t="s">
        <v>7034</v>
      </c>
      <c r="D1283" s="23" t="s">
        <v>7038</v>
      </c>
      <c r="E1283" s="23" t="s">
        <v>7039</v>
      </c>
      <c r="F1283" s="27">
        <v>0.33</v>
      </c>
      <c r="G1283" s="24">
        <v>1</v>
      </c>
      <c r="H1283" s="25">
        <v>372.88959999999997</v>
      </c>
      <c r="I1283" s="25">
        <v>20.441500000000001</v>
      </c>
      <c r="J1283" s="26">
        <v>644</v>
      </c>
      <c r="K1283" s="26">
        <v>212</v>
      </c>
      <c r="L1283" s="27">
        <v>5.4800000000000001E-2</v>
      </c>
      <c r="M1283" s="28">
        <v>1.0495281000000001</v>
      </c>
      <c r="N1283" s="29">
        <v>0.5</v>
      </c>
      <c r="O1283" s="31" t="s">
        <v>12</v>
      </c>
      <c r="P1283" s="31">
        <v>0.52359541210000005</v>
      </c>
      <c r="Q1283" s="31">
        <v>0.32999999999999902</v>
      </c>
      <c r="R1283" s="42">
        <v>0.35</v>
      </c>
      <c r="S1283" s="27">
        <f>IF(A1283="placement",MIN(P1283,IF(R1283="",Q1283,R1283)),"")</f>
        <v>0.35</v>
      </c>
      <c r="T1283" s="28">
        <f>IF($A1283="placement",S1283*J1283,"")</f>
        <v>225.39999999999998</v>
      </c>
      <c r="U1283" s="26">
        <f>IF($A1283="placement",T1283,IF($A1283="site",SUMIF($C:$C,$C1283,$T:$T),IF($A1283="user",SUMIF($B:$B,$B1283,$T:$T),SUM($T:$T))))</f>
        <v>225.39999999999998</v>
      </c>
      <c r="V1283" s="27">
        <f>U1283/J1283</f>
        <v>0.35</v>
      </c>
    </row>
    <row r="1284" spans="1:22" x14ac:dyDescent="0.3">
      <c r="A1284" s="23" t="s">
        <v>14</v>
      </c>
      <c r="B1284" s="23" t="s">
        <v>678</v>
      </c>
      <c r="C1284" s="23" t="s">
        <v>680</v>
      </c>
      <c r="D1284" s="23" t="s">
        <v>707</v>
      </c>
      <c r="E1284" s="23" t="s">
        <v>708</v>
      </c>
      <c r="F1284" s="27">
        <v>0.25</v>
      </c>
      <c r="G1284" s="24">
        <v>1</v>
      </c>
      <c r="H1284" s="25">
        <v>59.554400000000001</v>
      </c>
      <c r="I1284" s="25">
        <v>36.190399999999997</v>
      </c>
      <c r="J1284" s="26">
        <v>641</v>
      </c>
      <c r="K1284" s="26">
        <v>160</v>
      </c>
      <c r="L1284" s="27">
        <v>0.60770000000000002</v>
      </c>
      <c r="M1284" s="28">
        <v>0.59080951000000004</v>
      </c>
      <c r="N1284" s="29">
        <v>0.25</v>
      </c>
      <c r="O1284" s="31" t="s">
        <v>12</v>
      </c>
      <c r="P1284" s="31">
        <v>0.57685176680000005</v>
      </c>
      <c r="Q1284" s="31">
        <v>0.25</v>
      </c>
      <c r="R1284" s="42">
        <v>0.3</v>
      </c>
      <c r="S1284" s="27">
        <f>IF(A1284="placement",MIN(P1284,IF(R1284="",Q1284,R1284)),"")</f>
        <v>0.3</v>
      </c>
      <c r="T1284" s="28">
        <f>IF($A1284="placement",S1284*J1284,"")</f>
        <v>192.29999999999998</v>
      </c>
      <c r="U1284" s="26">
        <f>IF($A1284="placement",T1284,IF($A1284="site",SUMIF($C:$C,$C1284,$T:$T),IF($A1284="user",SUMIF($B:$B,$B1284,$T:$T),SUM($T:$T))))</f>
        <v>192.29999999999998</v>
      </c>
      <c r="V1284" s="27">
        <f>U1284/J1284</f>
        <v>0.3</v>
      </c>
    </row>
    <row r="1285" spans="1:22" hidden="1" x14ac:dyDescent="0.3">
      <c r="A1285" s="23" t="s">
        <v>14</v>
      </c>
      <c r="B1285" s="23" t="s">
        <v>7909</v>
      </c>
      <c r="C1285" s="23" t="s">
        <v>7910</v>
      </c>
      <c r="D1285" s="23" t="s">
        <v>7923</v>
      </c>
      <c r="E1285" s="23" t="s">
        <v>7924</v>
      </c>
      <c r="F1285" s="27">
        <v>0.25</v>
      </c>
      <c r="G1285" s="24">
        <v>1</v>
      </c>
      <c r="H1285" s="25">
        <v>452.84910000000002</v>
      </c>
      <c r="I1285" s="25">
        <v>53.485199999999999</v>
      </c>
      <c r="J1285" s="26">
        <v>641</v>
      </c>
      <c r="K1285" s="26">
        <v>160</v>
      </c>
      <c r="L1285" s="27">
        <v>0.1181</v>
      </c>
      <c r="M1285" s="28">
        <v>0.39960362999999999</v>
      </c>
      <c r="N1285" s="29">
        <v>0.2</v>
      </c>
      <c r="O1285" s="31" t="s">
        <v>12</v>
      </c>
      <c r="P1285" s="31">
        <v>0.49950404450000002</v>
      </c>
      <c r="Q1285" s="31">
        <v>0.25</v>
      </c>
      <c r="R1285" s="42"/>
      <c r="S1285" s="27">
        <f>IF(A1285="placement",MIN(P1285,IF(R1285="",Q1285,R1285)),"")</f>
        <v>0.25</v>
      </c>
      <c r="T1285" s="28">
        <f>IF($A1285="placement",S1285*J1285,"")</f>
        <v>160.25</v>
      </c>
      <c r="U1285" s="23">
        <f>IF($A1285="placement",T1285,IF($A1285="site",SUMIF($C:$C,$C1285,$T:$T),IF($A1285="user",SUMIF($B:$B,$B1285,$T:$T),SUM($T:$T))))</f>
        <v>160.25</v>
      </c>
      <c r="V1285" s="27">
        <f>U1285/J1285</f>
        <v>0.25</v>
      </c>
    </row>
    <row r="1286" spans="1:22" hidden="1" x14ac:dyDescent="0.3">
      <c r="A1286" s="23" t="s">
        <v>14</v>
      </c>
      <c r="B1286" s="23" t="s">
        <v>4183</v>
      </c>
      <c r="C1286" s="23" t="s">
        <v>4185</v>
      </c>
      <c r="D1286" s="23" t="s">
        <v>4191</v>
      </c>
      <c r="E1286" s="23" t="s">
        <v>4192</v>
      </c>
      <c r="F1286" s="27">
        <v>0.18</v>
      </c>
      <c r="G1286" s="24">
        <v>1</v>
      </c>
      <c r="H1286" s="25">
        <v>1735.3363999999999</v>
      </c>
      <c r="I1286" s="25">
        <v>68.728099999999998</v>
      </c>
      <c r="J1286" s="26">
        <v>640</v>
      </c>
      <c r="K1286" s="26">
        <v>115</v>
      </c>
      <c r="L1286" s="27">
        <v>3.9600000000000003E-2</v>
      </c>
      <c r="M1286" s="28">
        <v>0.31048115999999998</v>
      </c>
      <c r="N1286" s="29">
        <v>0.15</v>
      </c>
      <c r="O1286" s="31" t="s">
        <v>12</v>
      </c>
      <c r="P1286" s="31">
        <v>0.51687890049999996</v>
      </c>
      <c r="Q1286" s="31">
        <v>0.17999999999999899</v>
      </c>
      <c r="R1286" s="42"/>
      <c r="S1286" s="27">
        <f>IF(A1286="placement",MIN(P1286,IF(R1286="",Q1286,R1286)),"")</f>
        <v>0.17999999999999899</v>
      </c>
      <c r="T1286" s="28">
        <f>IF($A1286="placement",S1286*J1286,"")</f>
        <v>115.19999999999936</v>
      </c>
      <c r="U1286" s="26">
        <f>IF($A1286="placement",T1286,IF($A1286="site",SUMIF($C:$C,$C1286,$T:$T),IF($A1286="user",SUMIF($B:$B,$B1286,$T:$T),SUM($T:$T))))</f>
        <v>115.19999999999936</v>
      </c>
      <c r="V1286" s="27">
        <f>U1286/J1286</f>
        <v>0.17999999999999899</v>
      </c>
    </row>
    <row r="1287" spans="1:22" x14ac:dyDescent="0.3">
      <c r="A1287" s="23" t="s">
        <v>14</v>
      </c>
      <c r="B1287" s="23" t="s">
        <v>678</v>
      </c>
      <c r="C1287" s="23" t="s">
        <v>680</v>
      </c>
      <c r="D1287" s="23" t="s">
        <v>852</v>
      </c>
      <c r="E1287" s="23" t="s">
        <v>853</v>
      </c>
      <c r="F1287" s="27">
        <v>0.25</v>
      </c>
      <c r="G1287" s="24">
        <v>1</v>
      </c>
      <c r="H1287" s="25">
        <v>71.022499999999994</v>
      </c>
      <c r="I1287" s="25">
        <v>36.5261</v>
      </c>
      <c r="J1287" s="26">
        <v>637</v>
      </c>
      <c r="K1287" s="26">
        <v>159</v>
      </c>
      <c r="L1287" s="27">
        <v>0.51429999999999998</v>
      </c>
      <c r="M1287" s="28">
        <v>0.58152415999999996</v>
      </c>
      <c r="N1287" s="29">
        <v>0.25</v>
      </c>
      <c r="O1287" s="31" t="s">
        <v>12</v>
      </c>
      <c r="P1287" s="31">
        <v>0.57009524460000005</v>
      </c>
      <c r="Q1287" s="31">
        <v>0.25</v>
      </c>
      <c r="R1287" s="42">
        <v>0.3</v>
      </c>
      <c r="S1287" s="27">
        <f>IF(A1287="placement",MIN(P1287,IF(R1287="",Q1287,R1287)),"")</f>
        <v>0.3</v>
      </c>
      <c r="T1287" s="28">
        <f>IF($A1287="placement",S1287*J1287,"")</f>
        <v>191.1</v>
      </c>
      <c r="U1287" s="26">
        <f>IF($A1287="placement",T1287,IF($A1287="site",SUMIF($C:$C,$C1287,$T:$T),IF($A1287="user",SUMIF($B:$B,$B1287,$T:$T),SUM($T:$T))))</f>
        <v>191.1</v>
      </c>
      <c r="V1287" s="27">
        <f>U1287/J1287</f>
        <v>0.3</v>
      </c>
    </row>
    <row r="1288" spans="1:22" hidden="1" x14ac:dyDescent="0.3">
      <c r="A1288" s="23" t="s">
        <v>14</v>
      </c>
      <c r="B1288" s="23" t="s">
        <v>4298</v>
      </c>
      <c r="C1288" s="23" t="s">
        <v>4299</v>
      </c>
      <c r="D1288" s="32" t="s">
        <v>4308</v>
      </c>
      <c r="E1288" s="23" t="s">
        <v>4309</v>
      </c>
      <c r="F1288" s="27">
        <v>0.3</v>
      </c>
      <c r="G1288" s="24">
        <v>1</v>
      </c>
      <c r="H1288" s="25">
        <v>265.70800000000003</v>
      </c>
      <c r="I1288" s="25">
        <v>64.413399999999996</v>
      </c>
      <c r="J1288" s="26">
        <v>637</v>
      </c>
      <c r="K1288" s="26">
        <v>191</v>
      </c>
      <c r="L1288" s="27">
        <v>0.2424</v>
      </c>
      <c r="M1288" s="28">
        <v>0.32962883999999998</v>
      </c>
      <c r="N1288" s="29">
        <v>0.2</v>
      </c>
      <c r="O1288" s="31" t="s">
        <v>304</v>
      </c>
      <c r="P1288" s="31">
        <v>0.39325696789999998</v>
      </c>
      <c r="Q1288" s="31">
        <v>0.3</v>
      </c>
      <c r="R1288" s="42"/>
      <c r="S1288" s="27">
        <f>IF(A1288="placement",MIN(P1288,IF(R1288="",Q1288,R1288)),"")</f>
        <v>0.3</v>
      </c>
      <c r="T1288" s="28">
        <f>IF($A1288="placement",S1288*J1288,"")</f>
        <v>191.1</v>
      </c>
      <c r="U1288" s="26">
        <f>IF($A1288="placement",T1288,IF($A1288="site",SUMIF($C:$C,$C1288,$T:$T),IF($A1288="user",SUMIF($B:$B,$B1288,$T:$T),SUM($T:$T))))</f>
        <v>191.1</v>
      </c>
      <c r="V1288" s="27">
        <f>U1288/J1288</f>
        <v>0.3</v>
      </c>
    </row>
    <row r="1289" spans="1:22" x14ac:dyDescent="0.3">
      <c r="A1289" s="23" t="s">
        <v>14</v>
      </c>
      <c r="B1289" s="23" t="s">
        <v>6638</v>
      </c>
      <c r="C1289" s="23" t="s">
        <v>6639</v>
      </c>
      <c r="D1289" s="23" t="s">
        <v>6673</v>
      </c>
      <c r="E1289" s="23" t="s">
        <v>6674</v>
      </c>
      <c r="F1289" s="27">
        <v>0.25</v>
      </c>
      <c r="G1289" s="24">
        <v>1</v>
      </c>
      <c r="H1289" s="25">
        <v>81.632800000000003</v>
      </c>
      <c r="I1289" s="25">
        <v>34.627099999999999</v>
      </c>
      <c r="J1289" s="26">
        <v>637</v>
      </c>
      <c r="K1289" s="26">
        <v>159</v>
      </c>
      <c r="L1289" s="27">
        <v>0.42420000000000002</v>
      </c>
      <c r="M1289" s="28">
        <v>0.61335021000000001</v>
      </c>
      <c r="N1289" s="29">
        <v>0.3</v>
      </c>
      <c r="O1289" s="31" t="s">
        <v>12</v>
      </c>
      <c r="P1289" s="31">
        <v>0.51088302149999998</v>
      </c>
      <c r="Q1289" s="31">
        <v>0.25</v>
      </c>
      <c r="R1289" s="42">
        <v>0.35</v>
      </c>
      <c r="S1289" s="27">
        <f>IF(A1289="placement",MIN(P1289,IF(R1289="",Q1289,R1289)),"")</f>
        <v>0.35</v>
      </c>
      <c r="T1289" s="28">
        <f>IF($A1289="placement",S1289*J1289,"")</f>
        <v>222.95</v>
      </c>
      <c r="U1289" s="26">
        <f>IF($A1289="placement",T1289,IF($A1289="site",SUMIF($C:$C,$C1289,$T:$T),IF($A1289="user",SUMIF($B:$B,$B1289,$T:$T),SUM($T:$T))))</f>
        <v>222.95</v>
      </c>
      <c r="V1289" s="27">
        <f>U1289/J1289</f>
        <v>0.35</v>
      </c>
    </row>
    <row r="1290" spans="1:22" hidden="1" x14ac:dyDescent="0.3">
      <c r="A1290" s="23" t="s">
        <v>14</v>
      </c>
      <c r="B1290" s="23" t="s">
        <v>3927</v>
      </c>
      <c r="C1290" s="23" t="s">
        <v>3929</v>
      </c>
      <c r="D1290" s="23" t="s">
        <v>3930</v>
      </c>
      <c r="E1290" s="23" t="s">
        <v>3931</v>
      </c>
      <c r="F1290" s="27">
        <v>0.25</v>
      </c>
      <c r="G1290" s="24">
        <v>1</v>
      </c>
      <c r="H1290" s="25">
        <v>597.59829999999999</v>
      </c>
      <c r="I1290" s="25">
        <v>74.0321</v>
      </c>
      <c r="J1290" s="26">
        <v>636</v>
      </c>
      <c r="K1290" s="26">
        <v>159</v>
      </c>
      <c r="L1290" s="27">
        <v>0.1239</v>
      </c>
      <c r="M1290" s="28">
        <v>0.28631509999999999</v>
      </c>
      <c r="N1290" s="29">
        <v>0.14000000000000001</v>
      </c>
      <c r="O1290" s="31" t="s">
        <v>12</v>
      </c>
      <c r="P1290" s="31">
        <v>0.51102823580000001</v>
      </c>
      <c r="Q1290" s="31">
        <v>0.25</v>
      </c>
      <c r="R1290" s="42"/>
      <c r="S1290" s="27">
        <f>IF(A1290="placement",MIN(P1290,IF(R1290="",Q1290,R1290)),"")</f>
        <v>0.25</v>
      </c>
      <c r="T1290" s="28">
        <f>IF($A1290="placement",S1290*J1290,"")</f>
        <v>159</v>
      </c>
      <c r="U1290" s="26">
        <f>IF($A1290="placement",T1290,IF($A1290="site",SUMIF($C:$C,$C1290,$T:$T),IF($A1290="user",SUMIF($B:$B,$B1290,$T:$T),SUM($T:$T))))</f>
        <v>159</v>
      </c>
      <c r="V1290" s="27">
        <f>U1290/J1290</f>
        <v>0.25</v>
      </c>
    </row>
    <row r="1291" spans="1:22" hidden="1" x14ac:dyDescent="0.3">
      <c r="A1291" s="23" t="s">
        <v>14</v>
      </c>
      <c r="B1291" s="23" t="s">
        <v>8995</v>
      </c>
      <c r="C1291" s="23" t="s">
        <v>8997</v>
      </c>
      <c r="D1291" s="23" t="s">
        <v>9010</v>
      </c>
      <c r="E1291" s="23" t="s">
        <v>9011</v>
      </c>
      <c r="F1291" s="27">
        <v>0.25</v>
      </c>
      <c r="G1291" s="24">
        <v>1</v>
      </c>
      <c r="H1291" s="25">
        <v>50.010399999999997</v>
      </c>
      <c r="I1291" s="25">
        <v>11.2963</v>
      </c>
      <c r="J1291" s="26">
        <v>636</v>
      </c>
      <c r="K1291" s="26">
        <v>127</v>
      </c>
      <c r="L1291" s="27">
        <v>0.22589999999999999</v>
      </c>
      <c r="M1291" s="28">
        <v>1.87559312</v>
      </c>
      <c r="N1291" s="29">
        <v>1.5</v>
      </c>
      <c r="O1291" s="31" t="s">
        <v>42</v>
      </c>
      <c r="P1291" s="31">
        <v>0.20025298250000001</v>
      </c>
      <c r="Q1291" s="31">
        <v>0.20025298250665</v>
      </c>
      <c r="R1291" s="42"/>
      <c r="S1291" s="27">
        <f>IF(A1291="placement",MIN(P1291,IF(R1291="",Q1291,R1291)),"")</f>
        <v>0.20025298250000001</v>
      </c>
      <c r="T1291" s="28">
        <f>IF($A1291="placement",S1291*J1291,"")</f>
        <v>127.36089687</v>
      </c>
      <c r="U1291" s="23">
        <f>IF($A1291="placement",T1291,IF($A1291="site",SUMIF($C:$C,$C1291,$T:$T),IF($A1291="user",SUMIF($B:$B,$B1291,$T:$T),SUM($T:$T))))</f>
        <v>127.36089687</v>
      </c>
      <c r="V1291" s="27">
        <f>U1291/J1291</f>
        <v>0.20025298250000001</v>
      </c>
    </row>
    <row r="1292" spans="1:22" hidden="1" x14ac:dyDescent="0.3">
      <c r="A1292" s="23" t="s">
        <v>14</v>
      </c>
      <c r="B1292" s="23" t="s">
        <v>8370</v>
      </c>
      <c r="C1292" s="23" t="s">
        <v>8372</v>
      </c>
      <c r="D1292" s="23" t="s">
        <v>8381</v>
      </c>
      <c r="E1292" s="23" t="s">
        <v>8371</v>
      </c>
      <c r="F1292" s="27">
        <v>0.25</v>
      </c>
      <c r="G1292" s="24">
        <v>0</v>
      </c>
      <c r="H1292" s="25">
        <v>38.889899999999997</v>
      </c>
      <c r="I1292" s="25">
        <v>16.593800000000002</v>
      </c>
      <c r="J1292" s="26">
        <v>635</v>
      </c>
      <c r="K1292" s="26">
        <v>159</v>
      </c>
      <c r="L1292" s="27">
        <v>0.42670000000000002</v>
      </c>
      <c r="M1292" s="28">
        <v>1.2748993799999999</v>
      </c>
      <c r="N1292" s="29">
        <v>0.75</v>
      </c>
      <c r="O1292" s="31" t="s">
        <v>42</v>
      </c>
      <c r="P1292" s="31">
        <v>0.41171828069999999</v>
      </c>
      <c r="Q1292" s="31">
        <v>0.25</v>
      </c>
      <c r="R1292" s="42"/>
      <c r="S1292" s="27">
        <f>IF(A1292="placement",MIN(P1292,IF(R1292="",Q1292,R1292)),"")</f>
        <v>0.25</v>
      </c>
      <c r="T1292" s="28">
        <f>IF($A1292="placement",S1292*J1292,"")</f>
        <v>158.75</v>
      </c>
      <c r="U1292" s="26">
        <f>IF($A1292="placement",T1292,IF($A1292="site",SUMIF($C:$C,$C1292,$T:$T),IF($A1292="user",SUMIF($B:$B,$B1292,$T:$T),SUM($T:$T))))</f>
        <v>158.75</v>
      </c>
      <c r="V1292" s="27">
        <f>U1292/J1292</f>
        <v>0.25</v>
      </c>
    </row>
    <row r="1293" spans="1:22" hidden="1" x14ac:dyDescent="0.3">
      <c r="A1293" s="23" t="s">
        <v>14</v>
      </c>
      <c r="B1293" s="23" t="s">
        <v>7987</v>
      </c>
      <c r="C1293" s="23" t="s">
        <v>7988</v>
      </c>
      <c r="D1293" s="23" t="s">
        <v>8007</v>
      </c>
      <c r="E1293" s="23" t="s">
        <v>8008</v>
      </c>
      <c r="F1293" s="27">
        <v>0.3</v>
      </c>
      <c r="G1293" s="24">
        <v>1</v>
      </c>
      <c r="H1293" s="25">
        <v>50.831299999999999</v>
      </c>
      <c r="I1293" s="25">
        <v>18.617100000000001</v>
      </c>
      <c r="J1293" s="26">
        <v>634</v>
      </c>
      <c r="K1293" s="26">
        <v>131</v>
      </c>
      <c r="L1293" s="27">
        <v>0.36630000000000001</v>
      </c>
      <c r="M1293" s="28">
        <v>1.1345741300000001</v>
      </c>
      <c r="N1293" s="29">
        <v>0.9</v>
      </c>
      <c r="O1293" s="31" t="s">
        <v>42</v>
      </c>
      <c r="P1293" s="31">
        <v>0.20675081510000001</v>
      </c>
      <c r="Q1293" s="31">
        <v>0.206750815141855</v>
      </c>
      <c r="R1293" s="42"/>
      <c r="S1293" s="27">
        <f>IF(A1293="placement",MIN(P1293,IF(R1293="",Q1293,R1293)),"")</f>
        <v>0.20675081510000001</v>
      </c>
      <c r="T1293" s="28">
        <f>IF($A1293="placement",S1293*J1293,"")</f>
        <v>131.08001677340002</v>
      </c>
      <c r="U1293" s="26">
        <f>IF($A1293="placement",T1293,IF($A1293="site",SUMIF($C:$C,$C1293,$T:$T),IF($A1293="user",SUMIF($B:$B,$B1293,$T:$T),SUM($T:$T))))</f>
        <v>131.08001677340002</v>
      </c>
      <c r="V1293" s="27">
        <f>U1293/J1293</f>
        <v>0.20675081510000004</v>
      </c>
    </row>
    <row r="1294" spans="1:22" x14ac:dyDescent="0.3">
      <c r="A1294" s="23" t="s">
        <v>14</v>
      </c>
      <c r="B1294" s="23" t="s">
        <v>9517</v>
      </c>
      <c r="C1294" s="23" t="s">
        <v>9519</v>
      </c>
      <c r="D1294" s="23" t="s">
        <v>9530</v>
      </c>
      <c r="E1294" s="23" t="s">
        <v>9531</v>
      </c>
      <c r="F1294" s="27">
        <v>0.25</v>
      </c>
      <c r="G1294" s="24">
        <v>0</v>
      </c>
      <c r="H1294" s="25">
        <v>45.817900000000002</v>
      </c>
      <c r="I1294" s="25">
        <v>6.4911000000000003</v>
      </c>
      <c r="J1294" s="26">
        <v>634</v>
      </c>
      <c r="K1294" s="26">
        <v>158</v>
      </c>
      <c r="L1294" s="27">
        <v>0.14169999999999999</v>
      </c>
      <c r="M1294" s="28">
        <v>3.2564483499999999</v>
      </c>
      <c r="N1294" s="29">
        <v>2.25</v>
      </c>
      <c r="O1294" s="31" t="s">
        <v>42</v>
      </c>
      <c r="P1294" s="31">
        <v>0.30906320009999999</v>
      </c>
      <c r="Q1294" s="31">
        <v>0.25</v>
      </c>
      <c r="R1294" s="42">
        <v>0.28000000000000003</v>
      </c>
      <c r="S1294" s="27">
        <f>IF(A1294="placement",MIN(P1294,IF(R1294="",Q1294,R1294)),"")</f>
        <v>0.28000000000000003</v>
      </c>
      <c r="T1294" s="28">
        <f>IF($A1294="placement",S1294*J1294,"")</f>
        <v>177.52</v>
      </c>
      <c r="U1294" s="26">
        <f>IF($A1294="placement",T1294,IF($A1294="site",SUMIF($C:$C,$C1294,$T:$T),IF($A1294="user",SUMIF($B:$B,$B1294,$T:$T),SUM($T:$T))))</f>
        <v>177.52</v>
      </c>
      <c r="V1294" s="27">
        <f>U1294/J1294</f>
        <v>0.28000000000000003</v>
      </c>
    </row>
    <row r="1295" spans="1:22" hidden="1" x14ac:dyDescent="0.3">
      <c r="A1295" s="23" t="s">
        <v>14</v>
      </c>
      <c r="B1295" s="23" t="s">
        <v>2294</v>
      </c>
      <c r="C1295" s="23" t="s">
        <v>2295</v>
      </c>
      <c r="D1295" s="23" t="s">
        <v>2338</v>
      </c>
      <c r="E1295" s="23" t="s">
        <v>2339</v>
      </c>
      <c r="F1295" s="27">
        <v>0.33</v>
      </c>
      <c r="G1295" s="24">
        <v>1</v>
      </c>
      <c r="H1295" s="25">
        <v>57.829000000000001</v>
      </c>
      <c r="I1295" s="25">
        <v>13.6547</v>
      </c>
      <c r="J1295" s="26">
        <v>633</v>
      </c>
      <c r="K1295" s="26">
        <v>142</v>
      </c>
      <c r="L1295" s="27">
        <v>0.2361</v>
      </c>
      <c r="M1295" s="28">
        <v>1.54551332</v>
      </c>
      <c r="N1295" s="29">
        <v>1.2</v>
      </c>
      <c r="O1295" s="31" t="s">
        <v>12</v>
      </c>
      <c r="P1295" s="31">
        <v>0.22355894200000001</v>
      </c>
      <c r="Q1295" s="31">
        <v>0.22355894203275201</v>
      </c>
      <c r="R1295" s="42"/>
      <c r="S1295" s="27">
        <f>IF(A1295="placement",MIN(P1295,IF(R1295="",Q1295,R1295)),"")</f>
        <v>0.22355894200000001</v>
      </c>
      <c r="T1295" s="28">
        <f>IF($A1295="placement",S1295*J1295,"")</f>
        <v>141.51281028600002</v>
      </c>
      <c r="U1295" s="26">
        <f>IF($A1295="placement",T1295,IF($A1295="site",SUMIF($C:$C,$C1295,$T:$T),IF($A1295="user",SUMIF($B:$B,$B1295,$T:$T),SUM($T:$T))))</f>
        <v>141.51281028600002</v>
      </c>
      <c r="V1295" s="27">
        <f>U1295/J1295</f>
        <v>0.22355894200000004</v>
      </c>
    </row>
    <row r="1296" spans="1:22" x14ac:dyDescent="0.3">
      <c r="A1296" s="23" t="s">
        <v>14</v>
      </c>
      <c r="B1296" s="23" t="s">
        <v>4328</v>
      </c>
      <c r="C1296" s="23" t="s">
        <v>4329</v>
      </c>
      <c r="D1296" s="23" t="s">
        <v>4334</v>
      </c>
      <c r="E1296" s="23" t="s">
        <v>10190</v>
      </c>
      <c r="F1296" s="27">
        <v>0.25</v>
      </c>
      <c r="G1296" s="24">
        <v>1</v>
      </c>
      <c r="H1296" s="25">
        <v>537.38149999999996</v>
      </c>
      <c r="I1296" s="25">
        <v>50.849699999999999</v>
      </c>
      <c r="J1296" s="26">
        <v>632</v>
      </c>
      <c r="K1296" s="26">
        <v>158</v>
      </c>
      <c r="L1296" s="27">
        <v>9.4600000000000004E-2</v>
      </c>
      <c r="M1296" s="28">
        <v>0.41410487000000001</v>
      </c>
      <c r="N1296" s="29">
        <v>0.17</v>
      </c>
      <c r="O1296" s="31" t="s">
        <v>42</v>
      </c>
      <c r="P1296" s="31">
        <v>0.58947596940000002</v>
      </c>
      <c r="Q1296" s="31">
        <v>0.25</v>
      </c>
      <c r="R1296" s="42">
        <v>0.3</v>
      </c>
      <c r="S1296" s="27">
        <f>IF(A1296="placement",MIN(P1296,IF(R1296="",Q1296,R1296)),"")</f>
        <v>0.3</v>
      </c>
      <c r="T1296" s="28">
        <f>IF($A1296="placement",S1296*J1296,"")</f>
        <v>189.6</v>
      </c>
      <c r="U1296" s="26">
        <f>IF($A1296="placement",T1296,IF($A1296="site",SUMIF($C:$C,$C1296,$T:$T),IF($A1296="user",SUMIF($B:$B,$B1296,$T:$T),SUM($T:$T))))</f>
        <v>189.6</v>
      </c>
      <c r="V1296" s="27">
        <f>U1296/J1296</f>
        <v>0.3</v>
      </c>
    </row>
    <row r="1297" spans="1:22" hidden="1" x14ac:dyDescent="0.3">
      <c r="A1297" s="23" t="s">
        <v>14</v>
      </c>
      <c r="B1297" s="23" t="s">
        <v>6638</v>
      </c>
      <c r="C1297" s="23" t="s">
        <v>6639</v>
      </c>
      <c r="D1297" s="23" t="s">
        <v>6808</v>
      </c>
      <c r="E1297" s="23" t="s">
        <v>6809</v>
      </c>
      <c r="F1297" s="27">
        <v>0.25</v>
      </c>
      <c r="G1297" s="24">
        <v>1</v>
      </c>
      <c r="H1297" s="25">
        <v>102.2889</v>
      </c>
      <c r="I1297" s="25">
        <v>33.604599999999998</v>
      </c>
      <c r="J1297" s="26">
        <v>632</v>
      </c>
      <c r="K1297" s="26">
        <v>158</v>
      </c>
      <c r="L1297" s="27">
        <v>0.32850000000000001</v>
      </c>
      <c r="M1297" s="28">
        <v>0.62680906999999997</v>
      </c>
      <c r="N1297" s="29">
        <v>0.45</v>
      </c>
      <c r="O1297" s="31" t="s">
        <v>12</v>
      </c>
      <c r="P1297" s="31">
        <v>0.28207802809999999</v>
      </c>
      <c r="Q1297" s="31">
        <v>0.25</v>
      </c>
      <c r="R1297" s="42"/>
      <c r="S1297" s="27">
        <f>IF(A1297="placement",MIN(P1297,IF(R1297="",Q1297,R1297)),"")</f>
        <v>0.25</v>
      </c>
      <c r="T1297" s="28">
        <f>IF($A1297="placement",S1297*J1297,"")</f>
        <v>158</v>
      </c>
      <c r="U1297" s="26">
        <f>IF($A1297="placement",T1297,IF($A1297="site",SUMIF($C:$C,$C1297,$T:$T),IF($A1297="user",SUMIF($B:$B,$B1297,$T:$T),SUM($T:$T))))</f>
        <v>158</v>
      </c>
      <c r="V1297" s="27">
        <f>U1297/J1297</f>
        <v>0.25</v>
      </c>
    </row>
    <row r="1298" spans="1:22" x14ac:dyDescent="0.3">
      <c r="A1298" s="23" t="s">
        <v>14</v>
      </c>
      <c r="B1298" s="23" t="s">
        <v>7153</v>
      </c>
      <c r="C1298" s="23" t="s">
        <v>7155</v>
      </c>
      <c r="D1298" s="23" t="s">
        <v>7240</v>
      </c>
      <c r="E1298" s="23" t="s">
        <v>7241</v>
      </c>
      <c r="F1298" s="27">
        <v>0.25</v>
      </c>
      <c r="G1298" s="24">
        <v>0</v>
      </c>
      <c r="H1298" s="25">
        <v>131.9444</v>
      </c>
      <c r="I1298" s="25">
        <v>71.558099999999996</v>
      </c>
      <c r="J1298" s="26">
        <v>632</v>
      </c>
      <c r="K1298" s="26">
        <v>158</v>
      </c>
      <c r="L1298" s="27">
        <v>0.5423</v>
      </c>
      <c r="M1298" s="28">
        <v>0.29462375000000002</v>
      </c>
      <c r="N1298" s="29">
        <v>0.2</v>
      </c>
      <c r="O1298" s="31" t="s">
        <v>12</v>
      </c>
      <c r="P1298" s="31">
        <v>0.32116809340000002</v>
      </c>
      <c r="Q1298" s="31">
        <v>0.249999999999999</v>
      </c>
      <c r="R1298" s="42">
        <v>0.3</v>
      </c>
      <c r="S1298" s="27">
        <f>IF(A1298="placement",MIN(P1298,IF(R1298="",Q1298,R1298)),"")</f>
        <v>0.3</v>
      </c>
      <c r="T1298" s="28">
        <f>IF($A1298="placement",S1298*J1298,"")</f>
        <v>189.6</v>
      </c>
      <c r="U1298" s="26">
        <f>IF($A1298="placement",T1298,IF($A1298="site",SUMIF($C:$C,$C1298,$T:$T),IF($A1298="user",SUMIF($B:$B,$B1298,$T:$T),SUM($T:$T))))</f>
        <v>189.6</v>
      </c>
      <c r="V1298" s="27">
        <f>U1298/J1298</f>
        <v>0.3</v>
      </c>
    </row>
    <row r="1299" spans="1:22" hidden="1" x14ac:dyDescent="0.3">
      <c r="A1299" s="23" t="s">
        <v>14</v>
      </c>
      <c r="B1299" s="23" t="s">
        <v>1320</v>
      </c>
      <c r="C1299" s="23" t="s">
        <v>1322</v>
      </c>
      <c r="D1299" s="23" t="s">
        <v>1331</v>
      </c>
      <c r="E1299" s="23" t="s">
        <v>1332</v>
      </c>
      <c r="F1299" s="27">
        <v>0.15</v>
      </c>
      <c r="G1299" s="24">
        <v>1</v>
      </c>
      <c r="H1299" s="25">
        <v>229.77459999999999</v>
      </c>
      <c r="I1299" s="25">
        <v>11.8734</v>
      </c>
      <c r="J1299" s="26">
        <v>630</v>
      </c>
      <c r="K1299" s="26">
        <v>81</v>
      </c>
      <c r="L1299" s="27">
        <v>5.1700000000000003E-2</v>
      </c>
      <c r="M1299" s="28">
        <v>1.76785499</v>
      </c>
      <c r="N1299" s="29">
        <v>1.5</v>
      </c>
      <c r="O1299" s="31" t="s">
        <v>42</v>
      </c>
      <c r="P1299" s="31">
        <v>0.1515141203</v>
      </c>
      <c r="Q1299" s="31">
        <v>0.149999999999999</v>
      </c>
      <c r="R1299" s="42"/>
      <c r="S1299" s="27">
        <f>IF(A1299="placement",MIN(P1299,IF(R1299="",Q1299,R1299)),"")</f>
        <v>0.149999999999999</v>
      </c>
      <c r="T1299" s="28">
        <f>IF($A1299="placement",S1299*J1299,"")</f>
        <v>94.499999999999361</v>
      </c>
      <c r="U1299" s="26">
        <f>IF($A1299="placement",T1299,IF($A1299="site",SUMIF($C:$C,$C1299,$T:$T),IF($A1299="user",SUMIF($B:$B,$B1299,$T:$T),SUM($T:$T))))</f>
        <v>94.499999999999361</v>
      </c>
      <c r="V1299" s="27">
        <f>U1299/J1299</f>
        <v>0.149999999999999</v>
      </c>
    </row>
    <row r="1300" spans="1:22" hidden="1" x14ac:dyDescent="0.3">
      <c r="A1300" s="23" t="s">
        <v>14</v>
      </c>
      <c r="B1300" s="23" t="s">
        <v>1017</v>
      </c>
      <c r="C1300" s="23" t="s">
        <v>1019</v>
      </c>
      <c r="D1300" s="32" t="s">
        <v>1064</v>
      </c>
      <c r="E1300" s="23" t="s">
        <v>1065</v>
      </c>
      <c r="F1300" s="27">
        <v>0.33</v>
      </c>
      <c r="G1300" s="24">
        <v>1</v>
      </c>
      <c r="H1300" s="25">
        <v>52.433999999999997</v>
      </c>
      <c r="I1300" s="25">
        <v>5.5979000000000001</v>
      </c>
      <c r="J1300" s="26">
        <v>628</v>
      </c>
      <c r="K1300" s="26">
        <v>74</v>
      </c>
      <c r="L1300" s="27">
        <v>0.10680000000000001</v>
      </c>
      <c r="M1300" s="28">
        <v>3.7383526900000001</v>
      </c>
      <c r="N1300" s="29">
        <v>3.3</v>
      </c>
      <c r="O1300" s="31" t="s">
        <v>42</v>
      </c>
      <c r="P1300" s="31">
        <v>0.1172582479</v>
      </c>
      <c r="Q1300" s="31">
        <v>0.11725824789649</v>
      </c>
      <c r="R1300" s="42"/>
      <c r="S1300" s="27">
        <f>IF(A1300="placement",MIN(P1300,IF(R1300="",Q1300,R1300)),"")</f>
        <v>0.11725824789649</v>
      </c>
      <c r="T1300" s="28">
        <f>IF($A1300="placement",S1300*J1300,"")</f>
        <v>73.638179678995726</v>
      </c>
      <c r="U1300" s="26">
        <f>IF($A1300="placement",T1300,IF($A1300="site",SUMIF($C:$C,$C1300,$T:$T),IF($A1300="user",SUMIF($B:$B,$B1300,$T:$T),SUM($T:$T))))</f>
        <v>73.638179678995726</v>
      </c>
      <c r="V1300" s="27">
        <f>U1300/J1300</f>
        <v>0.11725824789649</v>
      </c>
    </row>
    <row r="1301" spans="1:22" hidden="1" x14ac:dyDescent="0.3">
      <c r="A1301" s="23" t="s">
        <v>14</v>
      </c>
      <c r="B1301" s="23" t="s">
        <v>183</v>
      </c>
      <c r="C1301" s="23" t="s">
        <v>185</v>
      </c>
      <c r="D1301" s="23" t="s">
        <v>210</v>
      </c>
      <c r="E1301" s="23" t="s">
        <v>211</v>
      </c>
      <c r="F1301" s="27">
        <v>0.25</v>
      </c>
      <c r="G1301" s="24">
        <v>1</v>
      </c>
      <c r="H1301" s="25">
        <v>68.156199999999998</v>
      </c>
      <c r="I1301" s="25">
        <v>11.563800000000001</v>
      </c>
      <c r="J1301" s="26">
        <v>626</v>
      </c>
      <c r="K1301" s="26">
        <v>106</v>
      </c>
      <c r="L1301" s="27">
        <v>0.16969999999999999</v>
      </c>
      <c r="M1301" s="28">
        <v>1.8044016700000001</v>
      </c>
      <c r="N1301" s="29">
        <v>1.5</v>
      </c>
      <c r="O1301" s="31" t="s">
        <v>12</v>
      </c>
      <c r="P1301" s="31">
        <v>0.16869950710000001</v>
      </c>
      <c r="Q1301" s="31">
        <v>0.16869950705189601</v>
      </c>
      <c r="R1301" s="42"/>
      <c r="S1301" s="27">
        <f>IF(A1301="placement",MIN(P1301,IF(R1301="",Q1301,R1301)),"")</f>
        <v>0.16869950705189601</v>
      </c>
      <c r="T1301" s="28">
        <f>IF($A1301="placement",S1301*J1301,"")</f>
        <v>105.6058914144869</v>
      </c>
      <c r="U1301" s="26">
        <f>IF($A1301="placement",T1301,IF($A1301="site",SUMIF($C:$C,$C1301,$T:$T),IF($A1301="user",SUMIF($B:$B,$B1301,$T:$T),SUM($T:$T))))</f>
        <v>105.6058914144869</v>
      </c>
      <c r="V1301" s="27">
        <f>U1301/J1301</f>
        <v>0.16869950705189601</v>
      </c>
    </row>
    <row r="1302" spans="1:22" hidden="1" x14ac:dyDescent="0.3">
      <c r="A1302" s="23" t="s">
        <v>14</v>
      </c>
      <c r="B1302" s="23" t="s">
        <v>6177</v>
      </c>
      <c r="C1302" s="23" t="s">
        <v>6179</v>
      </c>
      <c r="D1302" s="23" t="s">
        <v>6182</v>
      </c>
      <c r="E1302" s="23" t="s">
        <v>6183</v>
      </c>
      <c r="F1302" s="27">
        <v>0.15</v>
      </c>
      <c r="G1302" s="24">
        <v>1</v>
      </c>
      <c r="H1302" s="25">
        <v>973.17539999999997</v>
      </c>
      <c r="I1302" s="25">
        <v>23.685400000000001</v>
      </c>
      <c r="J1302" s="26">
        <v>625</v>
      </c>
      <c r="K1302" s="26">
        <v>92</v>
      </c>
      <c r="L1302" s="27">
        <v>2.4299999999999999E-2</v>
      </c>
      <c r="M1302" s="28">
        <v>0.88023099999999999</v>
      </c>
      <c r="N1302" s="29">
        <v>0.75</v>
      </c>
      <c r="O1302" s="31" t="s">
        <v>42</v>
      </c>
      <c r="P1302" s="31">
        <v>0.14795094010000001</v>
      </c>
      <c r="Q1302" s="31">
        <v>0.147950940145991</v>
      </c>
      <c r="R1302" s="42"/>
      <c r="S1302" s="27">
        <f>IF(A1302="placement",MIN(P1302,IF(R1302="",Q1302,R1302)),"")</f>
        <v>0.14795094010000001</v>
      </c>
      <c r="T1302" s="28">
        <f>IF($A1302="placement",S1302*J1302,"")</f>
        <v>92.469337562500002</v>
      </c>
      <c r="U1302" s="26">
        <f>IF($A1302="placement",T1302,IF($A1302="site",SUMIF($C:$C,$C1302,$T:$T),IF($A1302="user",SUMIF($B:$B,$B1302,$T:$T),SUM($T:$T))))</f>
        <v>92.469337562500002</v>
      </c>
      <c r="V1302" s="27">
        <f>U1302/J1302</f>
        <v>0.14795094010000001</v>
      </c>
    </row>
    <row r="1303" spans="1:22" hidden="1" x14ac:dyDescent="0.3">
      <c r="A1303" s="17" t="s">
        <v>13</v>
      </c>
      <c r="B1303" s="17" t="s">
        <v>8405</v>
      </c>
      <c r="C1303" s="17" t="s">
        <v>8407</v>
      </c>
      <c r="D1303" s="17" t="s">
        <v>9898</v>
      </c>
      <c r="E1303" s="17"/>
      <c r="F1303" s="18">
        <v>0.25</v>
      </c>
      <c r="G1303" s="36">
        <v>0</v>
      </c>
      <c r="H1303" s="37">
        <v>108.5925</v>
      </c>
      <c r="I1303" s="37">
        <v>22.336300000000001</v>
      </c>
      <c r="J1303" s="19">
        <v>625</v>
      </c>
      <c r="K1303" s="19">
        <v>153</v>
      </c>
      <c r="L1303" s="18">
        <v>0.20569999999999999</v>
      </c>
      <c r="M1303" s="20">
        <v>0.93256329000000004</v>
      </c>
      <c r="N1303" s="21">
        <v>0.60970100000000005</v>
      </c>
      <c r="O1303" s="22"/>
      <c r="P1303" s="22">
        <v>0.34620951820000001</v>
      </c>
      <c r="Q1303" s="22">
        <v>0.25</v>
      </c>
      <c r="R1303" s="43"/>
      <c r="S1303" s="18" t="str">
        <f>IF(A1303="placement",MIN(P1303,IF(R1303="",Q1303,R1303)),"")</f>
        <v/>
      </c>
      <c r="T1303" s="20" t="str">
        <f>IF($A1303="placement",S1303*J1303,"")</f>
        <v/>
      </c>
      <c r="U1303" s="19">
        <f>IF($A1303="placement",T1303,IF($A1303="site",SUMIF($C:$C,$C1303,$T:$T),IF($A1303="user",SUMIF($B:$B,$B1303,$T:$T),SUM($T:$T))))</f>
        <v>143.95890952820758</v>
      </c>
      <c r="V1303" s="18">
        <f>U1303/J1303</f>
        <v>0.23033425524513212</v>
      </c>
    </row>
    <row r="1304" spans="1:22" hidden="1" x14ac:dyDescent="0.3">
      <c r="A1304" s="11" t="s">
        <v>10</v>
      </c>
      <c r="B1304" s="11" t="s">
        <v>8405</v>
      </c>
      <c r="C1304" s="11" t="s">
        <v>9898</v>
      </c>
      <c r="D1304" s="11" t="s">
        <v>9898</v>
      </c>
      <c r="E1304" s="11"/>
      <c r="F1304" s="12">
        <v>0.25</v>
      </c>
      <c r="G1304" s="33">
        <v>0</v>
      </c>
      <c r="H1304" s="34">
        <v>108.5925</v>
      </c>
      <c r="I1304" s="34">
        <v>22.336300000000001</v>
      </c>
      <c r="J1304" s="13">
        <v>625</v>
      </c>
      <c r="K1304" s="13">
        <v>153</v>
      </c>
      <c r="L1304" s="12">
        <v>0.20569999999999999</v>
      </c>
      <c r="M1304" s="14">
        <v>0.93256329000000004</v>
      </c>
      <c r="N1304" s="15">
        <v>0.60970100000000005</v>
      </c>
      <c r="O1304" s="16"/>
      <c r="P1304" s="16">
        <v>0.34620951820000001</v>
      </c>
      <c r="Q1304" s="16">
        <v>0.25</v>
      </c>
      <c r="R1304" s="44"/>
      <c r="S1304" s="12" t="str">
        <f>IF(A1304="placement",MIN(P1304,IF(R1304="",Q1304,R1304)),"")</f>
        <v/>
      </c>
      <c r="T1304" s="14" t="str">
        <f>IF($A1304="placement",S1304*J1304,"")</f>
        <v/>
      </c>
      <c r="U1304" s="13">
        <f>IF($A1304="placement",T1304,IF($A1304="site",SUMIF($C:$C,$C1304,$T:$T),IF($A1304="user",SUMIF($B:$B,$B1304,$T:$T),SUM($T:$T))))</f>
        <v>143.95890952820758</v>
      </c>
      <c r="V1304" s="12">
        <f>U1304/J1304</f>
        <v>0.23033425524513212</v>
      </c>
    </row>
    <row r="1305" spans="1:22" x14ac:dyDescent="0.3">
      <c r="A1305" s="23" t="s">
        <v>14</v>
      </c>
      <c r="B1305" s="23" t="s">
        <v>6391</v>
      </c>
      <c r="C1305" s="23" t="s">
        <v>6392</v>
      </c>
      <c r="D1305" s="23" t="s">
        <v>6403</v>
      </c>
      <c r="E1305" s="23" t="s">
        <v>6404</v>
      </c>
      <c r="F1305" s="27">
        <v>0.25</v>
      </c>
      <c r="G1305" s="24">
        <v>1</v>
      </c>
      <c r="H1305" s="25">
        <v>56.283299999999997</v>
      </c>
      <c r="I1305" s="25">
        <v>12.753399999999999</v>
      </c>
      <c r="J1305" s="26">
        <v>623</v>
      </c>
      <c r="K1305" s="26">
        <v>156</v>
      </c>
      <c r="L1305" s="27">
        <v>0.2266</v>
      </c>
      <c r="M1305" s="28">
        <v>1.6296017300000001</v>
      </c>
      <c r="N1305" s="29">
        <v>1</v>
      </c>
      <c r="O1305" s="31" t="s">
        <v>12</v>
      </c>
      <c r="P1305" s="31">
        <v>0.38635313040000002</v>
      </c>
      <c r="Q1305" s="31">
        <v>0.249999999999999</v>
      </c>
      <c r="R1305" s="42">
        <v>0.3</v>
      </c>
      <c r="S1305" s="27">
        <f>IF(A1305="placement",MIN(P1305,IF(R1305="",Q1305,R1305)),"")</f>
        <v>0.3</v>
      </c>
      <c r="T1305" s="28">
        <f>IF($A1305="placement",S1305*J1305,"")</f>
        <v>186.9</v>
      </c>
      <c r="U1305" s="26">
        <f>IF($A1305="placement",T1305,IF($A1305="site",SUMIF($C:$C,$C1305,$T:$T),IF($A1305="user",SUMIF($B:$B,$B1305,$T:$T),SUM($T:$T))))</f>
        <v>186.9</v>
      </c>
      <c r="V1305" s="27">
        <f>U1305/J1305</f>
        <v>0.3</v>
      </c>
    </row>
    <row r="1306" spans="1:22" x14ac:dyDescent="0.3">
      <c r="A1306" s="23" t="s">
        <v>14</v>
      </c>
      <c r="B1306" s="23" t="s">
        <v>678</v>
      </c>
      <c r="C1306" s="23" t="s">
        <v>680</v>
      </c>
      <c r="D1306" s="23" t="s">
        <v>916</v>
      </c>
      <c r="E1306" s="23" t="s">
        <v>917</v>
      </c>
      <c r="F1306" s="27">
        <v>0.25</v>
      </c>
      <c r="G1306" s="24">
        <v>1</v>
      </c>
      <c r="H1306" s="25">
        <v>68.569900000000004</v>
      </c>
      <c r="I1306" s="25">
        <v>35.14</v>
      </c>
      <c r="J1306" s="26">
        <v>622</v>
      </c>
      <c r="K1306" s="26">
        <v>155</v>
      </c>
      <c r="L1306" s="27">
        <v>0.51249999999999996</v>
      </c>
      <c r="M1306" s="28">
        <v>0.58968980999999998</v>
      </c>
      <c r="N1306" s="29">
        <v>0.25</v>
      </c>
      <c r="O1306" s="31" t="s">
        <v>12</v>
      </c>
      <c r="P1306" s="31">
        <v>0.57604829719999995</v>
      </c>
      <c r="Q1306" s="31">
        <v>0.25</v>
      </c>
      <c r="R1306" s="42">
        <v>0.3</v>
      </c>
      <c r="S1306" s="27">
        <f>IF(A1306="placement",MIN(P1306,IF(R1306="",Q1306,R1306)),"")</f>
        <v>0.3</v>
      </c>
      <c r="T1306" s="28">
        <f>IF($A1306="placement",S1306*J1306,"")</f>
        <v>186.6</v>
      </c>
      <c r="U1306" s="26">
        <f>IF($A1306="placement",T1306,IF($A1306="site",SUMIF($C:$C,$C1306,$T:$T),IF($A1306="user",SUMIF($B:$B,$B1306,$T:$T),SUM($T:$T))))</f>
        <v>186.6</v>
      </c>
      <c r="V1306" s="27">
        <f>U1306/J1306</f>
        <v>0.3</v>
      </c>
    </row>
    <row r="1307" spans="1:22" hidden="1" x14ac:dyDescent="0.3">
      <c r="A1307" s="23" t="s">
        <v>14</v>
      </c>
      <c r="B1307" s="23" t="s">
        <v>8565</v>
      </c>
      <c r="C1307" s="23" t="s">
        <v>8566</v>
      </c>
      <c r="D1307" s="23" t="s">
        <v>8567</v>
      </c>
      <c r="E1307" s="23" t="s">
        <v>8568</v>
      </c>
      <c r="F1307" s="27">
        <v>0.25</v>
      </c>
      <c r="G1307" s="24">
        <v>0</v>
      </c>
      <c r="H1307" s="25">
        <v>19.9816</v>
      </c>
      <c r="I1307" s="25">
        <v>9.2194000000000003</v>
      </c>
      <c r="J1307" s="26">
        <v>622</v>
      </c>
      <c r="K1307" s="26">
        <v>156</v>
      </c>
      <c r="L1307" s="27">
        <v>0.46139999999999998</v>
      </c>
      <c r="M1307" s="28">
        <v>2.25017858</v>
      </c>
      <c r="N1307" s="29">
        <v>1.6</v>
      </c>
      <c r="O1307" s="31" t="s">
        <v>42</v>
      </c>
      <c r="P1307" s="31">
        <v>0.28894532569999998</v>
      </c>
      <c r="Q1307" s="31">
        <v>0.25</v>
      </c>
      <c r="R1307" s="42"/>
      <c r="S1307" s="27">
        <f>IF(A1307="placement",MIN(P1307,IF(R1307="",Q1307,R1307)),"")</f>
        <v>0.25</v>
      </c>
      <c r="T1307" s="28">
        <f>IF($A1307="placement",S1307*J1307,"")</f>
        <v>155.5</v>
      </c>
      <c r="U1307" s="26">
        <f>IF($A1307="placement",T1307,IF($A1307="site",SUMIF($C:$C,$C1307,$T:$T),IF($A1307="user",SUMIF($B:$B,$B1307,$T:$T),SUM($T:$T))))</f>
        <v>155.5</v>
      </c>
      <c r="V1307" s="27">
        <f>U1307/J1307</f>
        <v>0.25</v>
      </c>
    </row>
    <row r="1308" spans="1:22" hidden="1" x14ac:dyDescent="0.3">
      <c r="A1308" s="17" t="s">
        <v>13</v>
      </c>
      <c r="B1308" s="17" t="s">
        <v>5605</v>
      </c>
      <c r="C1308" s="17" t="s">
        <v>5607</v>
      </c>
      <c r="D1308" s="17" t="s">
        <v>9898</v>
      </c>
      <c r="E1308" s="17"/>
      <c r="F1308" s="18">
        <v>0.25</v>
      </c>
      <c r="G1308" s="36">
        <v>0</v>
      </c>
      <c r="H1308" s="37">
        <v>38.019100000000002</v>
      </c>
      <c r="I1308" s="37">
        <v>8.4718999999999998</v>
      </c>
      <c r="J1308" s="19">
        <v>621</v>
      </c>
      <c r="K1308" s="19">
        <v>155</v>
      </c>
      <c r="L1308" s="18">
        <v>0.2228</v>
      </c>
      <c r="M1308" s="20">
        <v>2.44147816</v>
      </c>
      <c r="N1308" s="21">
        <v>1.75</v>
      </c>
      <c r="O1308" s="22"/>
      <c r="P1308" s="22">
        <v>0.28322111189999999</v>
      </c>
      <c r="Q1308" s="22">
        <v>0.249999999999999</v>
      </c>
      <c r="R1308" s="43"/>
      <c r="S1308" s="18" t="str">
        <f>IF(A1308="placement",MIN(P1308,IF(R1308="",Q1308,R1308)),"")</f>
        <v/>
      </c>
      <c r="T1308" s="20" t="str">
        <f>IF($A1308="placement",S1308*J1308,"")</f>
        <v/>
      </c>
      <c r="U1308" s="19">
        <f>IF($A1308="placement",T1308,IF($A1308="site",SUMIF($C:$C,$C1308,$T:$T),IF($A1308="user",SUMIF($B:$B,$B1308,$T:$T),SUM($T:$T))))</f>
        <v>152.74942079351288</v>
      </c>
      <c r="V1308" s="18">
        <f>U1308/J1308</f>
        <v>0.24597330240501269</v>
      </c>
    </row>
    <row r="1309" spans="1:22" hidden="1" x14ac:dyDescent="0.3">
      <c r="A1309" s="11" t="s">
        <v>10</v>
      </c>
      <c r="B1309" s="11" t="s">
        <v>5605</v>
      </c>
      <c r="C1309" s="11" t="s">
        <v>9898</v>
      </c>
      <c r="D1309" s="11" t="s">
        <v>9898</v>
      </c>
      <c r="E1309" s="11"/>
      <c r="F1309" s="12">
        <v>0.25</v>
      </c>
      <c r="G1309" s="33">
        <v>0</v>
      </c>
      <c r="H1309" s="34">
        <v>38.019100000000002</v>
      </c>
      <c r="I1309" s="34">
        <v>8.4718999999999998</v>
      </c>
      <c r="J1309" s="13">
        <v>621</v>
      </c>
      <c r="K1309" s="13">
        <v>155</v>
      </c>
      <c r="L1309" s="12">
        <v>0.2228</v>
      </c>
      <c r="M1309" s="14">
        <v>2.44147816</v>
      </c>
      <c r="N1309" s="15">
        <v>1.75</v>
      </c>
      <c r="O1309" s="16"/>
      <c r="P1309" s="16">
        <v>0.28322111189999999</v>
      </c>
      <c r="Q1309" s="16">
        <v>0.249999999999999</v>
      </c>
      <c r="R1309" s="44"/>
      <c r="S1309" s="12" t="str">
        <f>IF(A1309="placement",MIN(P1309,IF(R1309="",Q1309,R1309)),"")</f>
        <v/>
      </c>
      <c r="T1309" s="14" t="str">
        <f>IF($A1309="placement",S1309*J1309,"")</f>
        <v/>
      </c>
      <c r="U1309" s="13">
        <f>IF($A1309="placement",T1309,IF($A1309="site",SUMIF($C:$C,$C1309,$T:$T),IF($A1309="user",SUMIF($B:$B,$B1309,$T:$T),SUM($T:$T))))</f>
        <v>152.74942079351288</v>
      </c>
      <c r="V1309" s="12">
        <f>U1309/J1309</f>
        <v>0.24597330240501269</v>
      </c>
    </row>
    <row r="1310" spans="1:22" hidden="1" x14ac:dyDescent="0.3">
      <c r="A1310" s="23" t="s">
        <v>14</v>
      </c>
      <c r="B1310" s="23" t="s">
        <v>7153</v>
      </c>
      <c r="C1310" s="23" t="s">
        <v>7155</v>
      </c>
      <c r="D1310" s="23" t="s">
        <v>7168</v>
      </c>
      <c r="E1310" s="23" t="s">
        <v>7169</v>
      </c>
      <c r="F1310" s="27">
        <v>0.25</v>
      </c>
      <c r="G1310" s="24">
        <v>0</v>
      </c>
      <c r="H1310" s="25">
        <v>42.317500000000003</v>
      </c>
      <c r="I1310" s="25">
        <v>23.7027</v>
      </c>
      <c r="J1310" s="26">
        <v>621</v>
      </c>
      <c r="K1310" s="26">
        <v>155</v>
      </c>
      <c r="L1310" s="27">
        <v>0.56010000000000004</v>
      </c>
      <c r="M1310" s="28">
        <v>0.87325953999999995</v>
      </c>
      <c r="N1310" s="29">
        <v>0.5</v>
      </c>
      <c r="O1310" s="31" t="s">
        <v>12</v>
      </c>
      <c r="P1310" s="31">
        <v>0.42743253780000001</v>
      </c>
      <c r="Q1310" s="31">
        <v>0.249999999999999</v>
      </c>
      <c r="R1310" s="42"/>
      <c r="S1310" s="27">
        <f>IF(A1310="placement",MIN(P1310,IF(R1310="",Q1310,R1310)),"")</f>
        <v>0.249999999999999</v>
      </c>
      <c r="T1310" s="28">
        <f>IF($A1310="placement",S1310*J1310,"")</f>
        <v>155.24999999999937</v>
      </c>
      <c r="U1310" s="26">
        <f>IF($A1310="placement",T1310,IF($A1310="site",SUMIF($C:$C,$C1310,$T:$T),IF($A1310="user",SUMIF($B:$B,$B1310,$T:$T),SUM($T:$T))))</f>
        <v>155.24999999999937</v>
      </c>
      <c r="V1310" s="27">
        <f>U1310/J1310</f>
        <v>0.249999999999999</v>
      </c>
    </row>
    <row r="1311" spans="1:22" hidden="1" x14ac:dyDescent="0.3">
      <c r="A1311" s="23" t="s">
        <v>14</v>
      </c>
      <c r="B1311" s="23" t="s">
        <v>277</v>
      </c>
      <c r="C1311" s="23" t="s">
        <v>279</v>
      </c>
      <c r="D1311" s="23" t="s">
        <v>290</v>
      </c>
      <c r="E1311" s="23" t="s">
        <v>291</v>
      </c>
      <c r="F1311" s="27">
        <v>0.25</v>
      </c>
      <c r="G1311" s="24">
        <v>1</v>
      </c>
      <c r="H1311" s="25">
        <v>54.889499999999998</v>
      </c>
      <c r="I1311" s="25">
        <v>12.7044</v>
      </c>
      <c r="J1311" s="26">
        <v>620</v>
      </c>
      <c r="K1311" s="26">
        <v>155</v>
      </c>
      <c r="L1311" s="27">
        <v>0.23150000000000001</v>
      </c>
      <c r="M1311" s="28">
        <v>1.62785081</v>
      </c>
      <c r="N1311" s="46">
        <v>1</v>
      </c>
      <c r="O1311" s="31" t="s">
        <v>12</v>
      </c>
      <c r="P1311" s="31">
        <v>0.38569308899999999</v>
      </c>
      <c r="Q1311" s="31">
        <v>0.249999999999999</v>
      </c>
      <c r="R1311" s="42"/>
      <c r="S1311" s="27">
        <f>IF(A1311="placement",MIN(P1311,IF(R1311="",Q1311,R1311)),"")</f>
        <v>0.249999999999999</v>
      </c>
      <c r="T1311" s="28">
        <f>IF($A1311="placement",S1311*J1311,"")</f>
        <v>154.99999999999937</v>
      </c>
      <c r="U1311" s="26">
        <f>IF($A1311="placement",T1311,IF($A1311="site",SUMIF($C:$C,$C1311,$T:$T),IF($A1311="user",SUMIF($B:$B,$B1311,$T:$T),SUM($T:$T))))</f>
        <v>154.99999999999937</v>
      </c>
      <c r="V1311" s="27">
        <f>U1311/J1311</f>
        <v>0.249999999999999</v>
      </c>
    </row>
    <row r="1312" spans="1:22" hidden="1" x14ac:dyDescent="0.3">
      <c r="A1312" s="17" t="s">
        <v>13</v>
      </c>
      <c r="B1312" s="17" t="s">
        <v>6419</v>
      </c>
      <c r="C1312" s="17" t="s">
        <v>6421</v>
      </c>
      <c r="D1312" s="17" t="s">
        <v>9898</v>
      </c>
      <c r="E1312" s="17"/>
      <c r="F1312" s="18">
        <v>0.2</v>
      </c>
      <c r="G1312" s="36">
        <v>0.86936875999999996</v>
      </c>
      <c r="H1312" s="37">
        <v>417.34539999999998</v>
      </c>
      <c r="I1312" s="37">
        <v>175.2654</v>
      </c>
      <c r="J1312" s="19">
        <v>619</v>
      </c>
      <c r="K1312" s="19">
        <v>124</v>
      </c>
      <c r="L1312" s="18">
        <v>0.42</v>
      </c>
      <c r="M1312" s="20">
        <v>0.11773241</v>
      </c>
      <c r="N1312" s="21">
        <v>0.01</v>
      </c>
      <c r="O1312" s="22"/>
      <c r="P1312" s="22">
        <v>0.91506162209999997</v>
      </c>
      <c r="Q1312" s="22">
        <v>0.200024421744664</v>
      </c>
      <c r="R1312" s="43"/>
      <c r="S1312" s="18" t="str">
        <f>IF(A1312="placement",MIN(P1312,IF(R1312="",Q1312,R1312)),"")</f>
        <v/>
      </c>
      <c r="T1312" s="20" t="str">
        <f>IF($A1312="placement",S1312*J1312,"")</f>
        <v/>
      </c>
      <c r="U1312" s="19">
        <f>IF($A1312="placement",T1312,IF($A1312="site",SUMIF($C:$C,$C1312,$T:$T),IF($A1312="user",SUMIF($B:$B,$B1312,$T:$T),SUM($T:$T))))</f>
        <v>123.79999999999939</v>
      </c>
      <c r="V1312" s="18">
        <f>U1312/J1312</f>
        <v>0.19999999999999901</v>
      </c>
    </row>
    <row r="1313" spans="1:22" hidden="1" x14ac:dyDescent="0.3">
      <c r="A1313" s="11" t="s">
        <v>10</v>
      </c>
      <c r="B1313" s="11" t="s">
        <v>6419</v>
      </c>
      <c r="C1313" s="11" t="s">
        <v>9898</v>
      </c>
      <c r="D1313" s="11" t="s">
        <v>9898</v>
      </c>
      <c r="E1313" s="11"/>
      <c r="F1313" s="12">
        <v>0.2</v>
      </c>
      <c r="G1313" s="33">
        <v>0.86936875999999996</v>
      </c>
      <c r="H1313" s="34">
        <v>417.34539999999998</v>
      </c>
      <c r="I1313" s="34">
        <v>175.2654</v>
      </c>
      <c r="J1313" s="13">
        <v>619</v>
      </c>
      <c r="K1313" s="13">
        <v>124</v>
      </c>
      <c r="L1313" s="12">
        <v>0.42</v>
      </c>
      <c r="M1313" s="14">
        <v>0.11773241</v>
      </c>
      <c r="N1313" s="15">
        <v>0.01</v>
      </c>
      <c r="O1313" s="16"/>
      <c r="P1313" s="16">
        <v>0.91506162209999997</v>
      </c>
      <c r="Q1313" s="16">
        <v>0.200024421744664</v>
      </c>
      <c r="R1313" s="44"/>
      <c r="S1313" s="12" t="str">
        <f>IF(A1313="placement",MIN(P1313,IF(R1313="",Q1313,R1313)),"")</f>
        <v/>
      </c>
      <c r="T1313" s="14" t="str">
        <f>IF($A1313="placement",S1313*J1313,"")</f>
        <v/>
      </c>
      <c r="U1313" s="13">
        <f>IF($A1313="placement",T1313,IF($A1313="site",SUMIF($C:$C,$C1313,$T:$T),IF($A1313="user",SUMIF($B:$B,$B1313,$T:$T),SUM($T:$T))))</f>
        <v>123.79999999999939</v>
      </c>
      <c r="V1313" s="12">
        <f>U1313/J1313</f>
        <v>0.19999999999999901</v>
      </c>
    </row>
    <row r="1314" spans="1:22" hidden="1" x14ac:dyDescent="0.3">
      <c r="A1314" s="23" t="s">
        <v>14</v>
      </c>
      <c r="B1314" s="23" t="s">
        <v>8701</v>
      </c>
      <c r="C1314" s="23" t="s">
        <v>8703</v>
      </c>
      <c r="D1314" s="23" t="s">
        <v>8706</v>
      </c>
      <c r="E1314" s="23" t="s">
        <v>8707</v>
      </c>
      <c r="F1314" s="27">
        <v>0.25</v>
      </c>
      <c r="G1314" s="24">
        <v>1</v>
      </c>
      <c r="H1314" s="25">
        <v>626.93520000000001</v>
      </c>
      <c r="I1314" s="25">
        <v>17.349399999999999</v>
      </c>
      <c r="J1314" s="26">
        <v>616</v>
      </c>
      <c r="K1314" s="26">
        <v>95</v>
      </c>
      <c r="L1314" s="27">
        <v>2.7699999999999999E-2</v>
      </c>
      <c r="M1314" s="28">
        <v>1.1828350999999999</v>
      </c>
      <c r="N1314" s="29">
        <v>1</v>
      </c>
      <c r="O1314" s="31" t="s">
        <v>12</v>
      </c>
      <c r="P1314" s="31">
        <v>0.1545736164</v>
      </c>
      <c r="Q1314" s="31">
        <v>0.15457361642882</v>
      </c>
      <c r="R1314" s="42"/>
      <c r="S1314" s="27">
        <f>IF(A1314="placement",MIN(P1314,IF(R1314="",Q1314,R1314)),"")</f>
        <v>0.1545736164</v>
      </c>
      <c r="T1314" s="28">
        <f>IF($A1314="placement",S1314*J1314,"")</f>
        <v>95.217347702400005</v>
      </c>
      <c r="U1314" s="26">
        <f>IF($A1314="placement",T1314,IF($A1314="site",SUMIF($C:$C,$C1314,$T:$T),IF($A1314="user",SUMIF($B:$B,$B1314,$T:$T),SUM($T:$T))))</f>
        <v>95.217347702400005</v>
      </c>
      <c r="V1314" s="27">
        <f>U1314/J1314</f>
        <v>0.1545736164</v>
      </c>
    </row>
    <row r="1315" spans="1:22" x14ac:dyDescent="0.3">
      <c r="A1315" s="23" t="s">
        <v>14</v>
      </c>
      <c r="B1315" s="23" t="s">
        <v>7689</v>
      </c>
      <c r="C1315" s="23" t="s">
        <v>7690</v>
      </c>
      <c r="D1315" s="23" t="s">
        <v>7741</v>
      </c>
      <c r="E1315" s="23" t="s">
        <v>7742</v>
      </c>
      <c r="F1315" s="27">
        <v>0.1</v>
      </c>
      <c r="G1315" s="24">
        <v>1</v>
      </c>
      <c r="H1315" s="25">
        <v>311.00580000000002</v>
      </c>
      <c r="I1315" s="25">
        <v>36.2438</v>
      </c>
      <c r="J1315" s="26">
        <v>615</v>
      </c>
      <c r="K1315" s="26">
        <v>61</v>
      </c>
      <c r="L1315" s="27">
        <v>0.11650000000000001</v>
      </c>
      <c r="M1315" s="28">
        <v>0.56539662999999996</v>
      </c>
      <c r="N1315" s="29">
        <v>0.45</v>
      </c>
      <c r="O1315" s="31" t="s">
        <v>42</v>
      </c>
      <c r="P1315" s="31">
        <v>0.20409854520000001</v>
      </c>
      <c r="Q1315" s="31">
        <v>0.1</v>
      </c>
      <c r="R1315" s="42">
        <v>0.15</v>
      </c>
      <c r="S1315" s="27">
        <f>IF(A1315="placement",MIN(P1315,IF(R1315="",Q1315,R1315)),"")</f>
        <v>0.15</v>
      </c>
      <c r="T1315" s="28">
        <f>IF($A1315="placement",S1315*J1315,"")</f>
        <v>92.25</v>
      </c>
      <c r="U1315" s="26">
        <f>IF($A1315="placement",T1315,IF($A1315="site",SUMIF($C:$C,$C1315,$T:$T),IF($A1315="user",SUMIF($B:$B,$B1315,$T:$T),SUM($T:$T))))</f>
        <v>92.25</v>
      </c>
      <c r="V1315" s="27">
        <f>U1315/J1315</f>
        <v>0.15</v>
      </c>
    </row>
    <row r="1316" spans="1:22" x14ac:dyDescent="0.3">
      <c r="A1316" s="23" t="s">
        <v>14</v>
      </c>
      <c r="B1316" s="23" t="s">
        <v>3152</v>
      </c>
      <c r="C1316" s="23" t="s">
        <v>3154</v>
      </c>
      <c r="D1316" s="23" t="s">
        <v>3155</v>
      </c>
      <c r="E1316" s="23" t="s">
        <v>3156</v>
      </c>
      <c r="F1316" s="27">
        <v>0.25</v>
      </c>
      <c r="G1316" s="24">
        <v>0</v>
      </c>
      <c r="H1316" s="25">
        <v>33.801299999999998</v>
      </c>
      <c r="I1316" s="25">
        <v>13.960900000000001</v>
      </c>
      <c r="J1316" s="26">
        <v>614</v>
      </c>
      <c r="K1316" s="26">
        <v>153</v>
      </c>
      <c r="L1316" s="27">
        <v>0.41299999999999998</v>
      </c>
      <c r="M1316" s="28">
        <v>1.4654796800000001</v>
      </c>
      <c r="N1316" s="29">
        <v>1</v>
      </c>
      <c r="O1316" s="31" t="s">
        <v>42</v>
      </c>
      <c r="P1316" s="31">
        <v>0.31762956980000001</v>
      </c>
      <c r="Q1316" s="31">
        <v>0.249999999999999</v>
      </c>
      <c r="R1316" s="42">
        <v>0.3</v>
      </c>
      <c r="S1316" s="27">
        <f>IF(A1316="placement",MIN(P1316,IF(R1316="",Q1316,R1316)),"")</f>
        <v>0.3</v>
      </c>
      <c r="T1316" s="28">
        <f>IF($A1316="placement",S1316*J1316,"")</f>
        <v>184.2</v>
      </c>
      <c r="U1316" s="26">
        <f>IF($A1316="placement",T1316,IF($A1316="site",SUMIF($C:$C,$C1316,$T:$T),IF($A1316="user",SUMIF($B:$B,$B1316,$T:$T),SUM($T:$T))))</f>
        <v>184.2</v>
      </c>
      <c r="V1316" s="27">
        <f>U1316/J1316</f>
        <v>0.3</v>
      </c>
    </row>
    <row r="1317" spans="1:22" x14ac:dyDescent="0.3">
      <c r="A1317" s="23" t="s">
        <v>14</v>
      </c>
      <c r="B1317" s="23" t="s">
        <v>6638</v>
      </c>
      <c r="C1317" s="23" t="s">
        <v>6639</v>
      </c>
      <c r="D1317" s="23" t="s">
        <v>6824</v>
      </c>
      <c r="E1317" s="23" t="s">
        <v>6825</v>
      </c>
      <c r="F1317" s="27">
        <v>0.25</v>
      </c>
      <c r="G1317" s="24">
        <v>0</v>
      </c>
      <c r="H1317" s="25">
        <v>23.537600000000001</v>
      </c>
      <c r="I1317" s="25">
        <v>13.482100000000001</v>
      </c>
      <c r="J1317" s="26">
        <v>614</v>
      </c>
      <c r="K1317" s="26">
        <v>154</v>
      </c>
      <c r="L1317" s="27">
        <v>0.57279999999999998</v>
      </c>
      <c r="M1317" s="28">
        <v>1.51916026</v>
      </c>
      <c r="N1317" s="29">
        <v>1</v>
      </c>
      <c r="O1317" s="31" t="s">
        <v>12</v>
      </c>
      <c r="P1317" s="31">
        <v>0.34174160349999999</v>
      </c>
      <c r="Q1317" s="31">
        <v>0.25</v>
      </c>
      <c r="R1317" s="42">
        <v>0.3</v>
      </c>
      <c r="S1317" s="27">
        <f>IF(A1317="placement",MIN(P1317,IF(R1317="",Q1317,R1317)),"")</f>
        <v>0.3</v>
      </c>
      <c r="T1317" s="28">
        <f>IF($A1317="placement",S1317*J1317,"")</f>
        <v>184.2</v>
      </c>
      <c r="U1317" s="26">
        <f>IF($A1317="placement",T1317,IF($A1317="site",SUMIF($C:$C,$C1317,$T:$T),IF($A1317="user",SUMIF($B:$B,$B1317,$T:$T),SUM($T:$T))))</f>
        <v>184.2</v>
      </c>
      <c r="V1317" s="27">
        <f>U1317/J1317</f>
        <v>0.3</v>
      </c>
    </row>
    <row r="1318" spans="1:22" hidden="1" x14ac:dyDescent="0.3">
      <c r="A1318" s="23" t="s">
        <v>14</v>
      </c>
      <c r="B1318" s="23" t="s">
        <v>1145</v>
      </c>
      <c r="C1318" s="23" t="s">
        <v>1147</v>
      </c>
      <c r="D1318" s="23" t="s">
        <v>1164</v>
      </c>
      <c r="E1318" s="23" t="s">
        <v>1165</v>
      </c>
      <c r="F1318" s="27">
        <v>0.33</v>
      </c>
      <c r="G1318" s="24">
        <v>1</v>
      </c>
      <c r="H1318" s="25">
        <v>413.2124</v>
      </c>
      <c r="I1318" s="25">
        <v>24.860600000000002</v>
      </c>
      <c r="J1318" s="26">
        <v>613</v>
      </c>
      <c r="K1318" s="26">
        <v>202</v>
      </c>
      <c r="L1318" s="27">
        <v>6.0199999999999997E-2</v>
      </c>
      <c r="M1318" s="28">
        <v>0.82173436</v>
      </c>
      <c r="N1318" s="29">
        <v>0.5</v>
      </c>
      <c r="O1318" s="31" t="s">
        <v>12</v>
      </c>
      <c r="P1318" s="31">
        <v>0.39153085809999999</v>
      </c>
      <c r="Q1318" s="31">
        <v>0.33</v>
      </c>
      <c r="R1318" s="42"/>
      <c r="S1318" s="27">
        <f>IF(A1318="placement",MIN(P1318,IF(R1318="",Q1318,R1318)),"")</f>
        <v>0.33</v>
      </c>
      <c r="T1318" s="28">
        <f>IF($A1318="placement",S1318*J1318,"")</f>
        <v>202.29000000000002</v>
      </c>
      <c r="U1318" s="26">
        <f>IF($A1318="placement",T1318,IF($A1318="site",SUMIF($C:$C,$C1318,$T:$T),IF($A1318="user",SUMIF($B:$B,$B1318,$T:$T),SUM($T:$T))))</f>
        <v>202.29000000000002</v>
      </c>
      <c r="V1318" s="27">
        <f>U1318/J1318</f>
        <v>0.33</v>
      </c>
    </row>
    <row r="1319" spans="1:22" hidden="1" x14ac:dyDescent="0.3">
      <c r="A1319" s="23" t="s">
        <v>14</v>
      </c>
      <c r="B1319" s="23" t="s">
        <v>4008</v>
      </c>
      <c r="C1319" s="23" t="s">
        <v>4010</v>
      </c>
      <c r="D1319" s="23" t="s">
        <v>4011</v>
      </c>
      <c r="E1319" s="23" t="s">
        <v>4009</v>
      </c>
      <c r="F1319" s="27">
        <v>0.25</v>
      </c>
      <c r="G1319" s="24">
        <v>1</v>
      </c>
      <c r="H1319" s="25">
        <v>35.330599999999997</v>
      </c>
      <c r="I1319" s="25">
        <v>14.7971</v>
      </c>
      <c r="J1319" s="26">
        <v>613</v>
      </c>
      <c r="K1319" s="26">
        <v>120</v>
      </c>
      <c r="L1319" s="27">
        <v>0.41880000000000001</v>
      </c>
      <c r="M1319" s="28">
        <v>1.3810281</v>
      </c>
      <c r="N1319" s="29">
        <v>1.1000000000000001</v>
      </c>
      <c r="O1319" s="31" t="s">
        <v>42</v>
      </c>
      <c r="P1319" s="31">
        <v>0.20349194879999999</v>
      </c>
      <c r="Q1319" s="31">
        <v>0.203491948755017</v>
      </c>
      <c r="R1319" s="42"/>
      <c r="S1319" s="27">
        <f>IF(A1319="placement",MIN(P1319,IF(R1319="",Q1319,R1319)),"")</f>
        <v>0.203491948755017</v>
      </c>
      <c r="T1319" s="28">
        <f>IF($A1319="placement",S1319*J1319,"")</f>
        <v>124.74056458682541</v>
      </c>
      <c r="U1319" s="26">
        <f>IF($A1319="placement",T1319,IF($A1319="site",SUMIF($C:$C,$C1319,$T:$T),IF($A1319="user",SUMIF($B:$B,$B1319,$T:$T),SUM($T:$T))))</f>
        <v>124.74056458682541</v>
      </c>
      <c r="V1319" s="27">
        <f>U1319/J1319</f>
        <v>0.203491948755017</v>
      </c>
    </row>
    <row r="1320" spans="1:22" hidden="1" x14ac:dyDescent="0.3">
      <c r="A1320" s="17" t="s">
        <v>13</v>
      </c>
      <c r="B1320" s="17" t="s">
        <v>4008</v>
      </c>
      <c r="C1320" s="17" t="s">
        <v>4010</v>
      </c>
      <c r="D1320" s="17" t="s">
        <v>9898</v>
      </c>
      <c r="E1320" s="17"/>
      <c r="F1320" s="18">
        <v>0.25</v>
      </c>
      <c r="G1320" s="36">
        <v>1</v>
      </c>
      <c r="H1320" s="37">
        <v>35.330599999999997</v>
      </c>
      <c r="I1320" s="37">
        <v>14.7971</v>
      </c>
      <c r="J1320" s="19">
        <v>613</v>
      </c>
      <c r="K1320" s="19">
        <v>120</v>
      </c>
      <c r="L1320" s="18">
        <v>0.41880000000000001</v>
      </c>
      <c r="M1320" s="20">
        <v>1.3810281</v>
      </c>
      <c r="N1320" s="21">
        <v>1.1000000000000001</v>
      </c>
      <c r="O1320" s="22"/>
      <c r="P1320" s="22">
        <v>0.20349194879999999</v>
      </c>
      <c r="Q1320" s="22">
        <v>0.203491948755017</v>
      </c>
      <c r="R1320" s="43"/>
      <c r="S1320" s="18" t="str">
        <f>IF(A1320="placement",MIN(P1320,IF(R1320="",Q1320,R1320)),"")</f>
        <v/>
      </c>
      <c r="T1320" s="20" t="str">
        <f>IF($A1320="placement",S1320*J1320,"")</f>
        <v/>
      </c>
      <c r="U1320" s="19">
        <f>IF($A1320="placement",T1320,IF($A1320="site",SUMIF($C:$C,$C1320,$T:$T),IF($A1320="user",SUMIF($B:$B,$B1320,$T:$T),SUM($T:$T))))</f>
        <v>124.74056458682541</v>
      </c>
      <c r="V1320" s="18">
        <f>U1320/J1320</f>
        <v>0.203491948755017</v>
      </c>
    </row>
    <row r="1321" spans="1:22" hidden="1" x14ac:dyDescent="0.3">
      <c r="A1321" s="11" t="s">
        <v>10</v>
      </c>
      <c r="B1321" s="11" t="s">
        <v>4008</v>
      </c>
      <c r="C1321" s="11" t="s">
        <v>9898</v>
      </c>
      <c r="D1321" s="35" t="s">
        <v>9898</v>
      </c>
      <c r="E1321" s="11"/>
      <c r="F1321" s="12">
        <v>0.25</v>
      </c>
      <c r="G1321" s="33">
        <v>1</v>
      </c>
      <c r="H1321" s="34">
        <v>35.330599999999997</v>
      </c>
      <c r="I1321" s="34">
        <v>14.7971</v>
      </c>
      <c r="J1321" s="13">
        <v>613</v>
      </c>
      <c r="K1321" s="13">
        <v>120</v>
      </c>
      <c r="L1321" s="12">
        <v>0.41880000000000001</v>
      </c>
      <c r="M1321" s="14">
        <v>1.3810281</v>
      </c>
      <c r="N1321" s="15">
        <v>1.1000000000000001</v>
      </c>
      <c r="O1321" s="16"/>
      <c r="P1321" s="16">
        <v>0.20349194879999999</v>
      </c>
      <c r="Q1321" s="16">
        <v>0.203491948755017</v>
      </c>
      <c r="R1321" s="44"/>
      <c r="S1321" s="12" t="str">
        <f>IF(A1321="placement",MIN(P1321,IF(R1321="",Q1321,R1321)),"")</f>
        <v/>
      </c>
      <c r="T1321" s="14" t="str">
        <f>IF($A1321="placement",S1321*J1321,"")</f>
        <v/>
      </c>
      <c r="U1321" s="13">
        <f>IF($A1321="placement",T1321,IF($A1321="site",SUMIF($C:$C,$C1321,$T:$T),IF($A1321="user",SUMIF($B:$B,$B1321,$T:$T),SUM($T:$T))))</f>
        <v>124.74056458682541</v>
      </c>
      <c r="V1321" s="12">
        <f>U1321/J1321</f>
        <v>0.203491948755017</v>
      </c>
    </row>
    <row r="1322" spans="1:22" hidden="1" x14ac:dyDescent="0.3">
      <c r="A1322" s="23" t="s">
        <v>14</v>
      </c>
      <c r="B1322" s="23" t="s">
        <v>7472</v>
      </c>
      <c r="C1322" s="23" t="s">
        <v>7473</v>
      </c>
      <c r="D1322" s="23" t="s">
        <v>7517</v>
      </c>
      <c r="E1322" s="23" t="s">
        <v>7518</v>
      </c>
      <c r="F1322" s="27">
        <v>0.25</v>
      </c>
      <c r="G1322" s="24">
        <v>0</v>
      </c>
      <c r="H1322" s="25">
        <v>30.756599999999999</v>
      </c>
      <c r="I1322" s="25">
        <v>7.9542000000000002</v>
      </c>
      <c r="J1322" s="26">
        <v>613</v>
      </c>
      <c r="K1322" s="26">
        <v>135</v>
      </c>
      <c r="L1322" s="27">
        <v>0.2586</v>
      </c>
      <c r="M1322" s="28">
        <v>2.5695812600000001</v>
      </c>
      <c r="N1322" s="29">
        <v>2</v>
      </c>
      <c r="O1322" s="31" t="s">
        <v>42</v>
      </c>
      <c r="P1322" s="31">
        <v>0.2216630671</v>
      </c>
      <c r="Q1322" s="31">
        <v>0.22166306710560299</v>
      </c>
      <c r="R1322" s="42"/>
      <c r="S1322" s="27">
        <f>IF(A1322="placement",MIN(P1322,IF(R1322="",Q1322,R1322)),"")</f>
        <v>0.2216630671</v>
      </c>
      <c r="T1322" s="28">
        <f>IF($A1322="placement",S1322*J1322,"")</f>
        <v>135.87946013230001</v>
      </c>
      <c r="U1322" s="26">
        <f>IF($A1322="placement",T1322,IF($A1322="site",SUMIF($C:$C,$C1322,$T:$T),IF($A1322="user",SUMIF($B:$B,$B1322,$T:$T),SUM($T:$T))))</f>
        <v>135.87946013230001</v>
      </c>
      <c r="V1322" s="27">
        <f>U1322/J1322</f>
        <v>0.22166306710000003</v>
      </c>
    </row>
    <row r="1323" spans="1:22" hidden="1" x14ac:dyDescent="0.3">
      <c r="A1323" s="23" t="s">
        <v>14</v>
      </c>
      <c r="B1323" s="23" t="s">
        <v>7663</v>
      </c>
      <c r="C1323" s="23" t="s">
        <v>7665</v>
      </c>
      <c r="D1323" s="23" t="s">
        <v>7672</v>
      </c>
      <c r="E1323" s="23" t="s">
        <v>7673</v>
      </c>
      <c r="F1323" s="27">
        <v>0.35</v>
      </c>
      <c r="G1323" s="24">
        <v>1</v>
      </c>
      <c r="H1323" s="25">
        <v>73.601699999999994</v>
      </c>
      <c r="I1323" s="25">
        <v>9.7896999999999998</v>
      </c>
      <c r="J1323" s="26">
        <v>613</v>
      </c>
      <c r="K1323" s="26">
        <v>85</v>
      </c>
      <c r="L1323" s="27">
        <v>0.13300000000000001</v>
      </c>
      <c r="M1323" s="28">
        <v>2.0881931499999999</v>
      </c>
      <c r="N1323" s="29">
        <v>1.8</v>
      </c>
      <c r="O1323" s="31" t="s">
        <v>42</v>
      </c>
      <c r="P1323" s="31">
        <v>0.13801077149999999</v>
      </c>
      <c r="Q1323" s="31">
        <v>0.13801077151105101</v>
      </c>
      <c r="R1323" s="42"/>
      <c r="S1323" s="27">
        <f>IF(A1323="placement",MIN(P1323,IF(R1323="",Q1323,R1323)),"")</f>
        <v>0.13801077149999999</v>
      </c>
      <c r="T1323" s="28">
        <f>IF($A1323="placement",S1323*J1323,"")</f>
        <v>84.600602929499999</v>
      </c>
      <c r="U1323" s="26">
        <f>IF($A1323="placement",T1323,IF($A1323="site",SUMIF($C:$C,$C1323,$T:$T),IF($A1323="user",SUMIF($B:$B,$B1323,$T:$T),SUM($T:$T))))</f>
        <v>84.600602929499999</v>
      </c>
      <c r="V1323" s="27">
        <f>U1323/J1323</f>
        <v>0.13801077149999999</v>
      </c>
    </row>
    <row r="1324" spans="1:22" hidden="1" x14ac:dyDescent="0.3">
      <c r="A1324" s="23" t="s">
        <v>14</v>
      </c>
      <c r="B1324" s="23" t="s">
        <v>6638</v>
      </c>
      <c r="C1324" s="23" t="s">
        <v>6639</v>
      </c>
      <c r="D1324" s="23" t="s">
        <v>6789</v>
      </c>
      <c r="E1324" s="23" t="s">
        <v>6790</v>
      </c>
      <c r="F1324" s="27">
        <v>0.25</v>
      </c>
      <c r="G1324" s="24">
        <v>1</v>
      </c>
      <c r="H1324" s="25">
        <v>199.86840000000001</v>
      </c>
      <c r="I1324" s="25">
        <v>18.178899999999999</v>
      </c>
      <c r="J1324" s="26">
        <v>612</v>
      </c>
      <c r="K1324" s="26">
        <v>146</v>
      </c>
      <c r="L1324" s="27">
        <v>9.0999999999999998E-2</v>
      </c>
      <c r="M1324" s="28">
        <v>1.1221914</v>
      </c>
      <c r="N1324" s="29">
        <v>0.85</v>
      </c>
      <c r="O1324" s="31" t="s">
        <v>12</v>
      </c>
      <c r="P1324" s="31">
        <v>0.2425534537</v>
      </c>
      <c r="Q1324" s="31">
        <v>0.24255345371989401</v>
      </c>
      <c r="R1324" s="42"/>
      <c r="S1324" s="27">
        <f>IF(A1324="placement",MIN(P1324,IF(R1324="",Q1324,R1324)),"")</f>
        <v>0.2425534537</v>
      </c>
      <c r="T1324" s="28">
        <f>IF($A1324="placement",S1324*J1324,"")</f>
        <v>148.4427136644</v>
      </c>
      <c r="U1324" s="26">
        <f>IF($A1324="placement",T1324,IF($A1324="site",SUMIF($C:$C,$C1324,$T:$T),IF($A1324="user",SUMIF($B:$B,$B1324,$T:$T),SUM($T:$T))))</f>
        <v>148.4427136644</v>
      </c>
      <c r="V1324" s="27">
        <f>U1324/J1324</f>
        <v>0.2425534537</v>
      </c>
    </row>
    <row r="1325" spans="1:22" x14ac:dyDescent="0.3">
      <c r="A1325" s="23" t="s">
        <v>14</v>
      </c>
      <c r="B1325" s="23" t="s">
        <v>678</v>
      </c>
      <c r="C1325" s="23" t="s">
        <v>680</v>
      </c>
      <c r="D1325" s="23" t="s">
        <v>731</v>
      </c>
      <c r="E1325" s="23" t="s">
        <v>732</v>
      </c>
      <c r="F1325" s="27">
        <v>0.25</v>
      </c>
      <c r="G1325" s="24">
        <v>1</v>
      </c>
      <c r="H1325" s="25">
        <v>68.295400000000001</v>
      </c>
      <c r="I1325" s="25">
        <v>33.979700000000001</v>
      </c>
      <c r="J1325" s="26">
        <v>611</v>
      </c>
      <c r="K1325" s="26">
        <v>153</v>
      </c>
      <c r="L1325" s="27">
        <v>0.4975</v>
      </c>
      <c r="M1325" s="28">
        <v>0.5996418</v>
      </c>
      <c r="N1325" s="29">
        <v>0.25</v>
      </c>
      <c r="O1325" s="31" t="s">
        <v>12</v>
      </c>
      <c r="P1325" s="31">
        <v>0.5830844369</v>
      </c>
      <c r="Q1325" s="31">
        <v>0.25</v>
      </c>
      <c r="R1325" s="42">
        <v>0.3</v>
      </c>
      <c r="S1325" s="27">
        <f>IF(A1325="placement",MIN(P1325,IF(R1325="",Q1325,R1325)),"")</f>
        <v>0.3</v>
      </c>
      <c r="T1325" s="28">
        <f>IF($A1325="placement",S1325*J1325,"")</f>
        <v>183.29999999999998</v>
      </c>
      <c r="U1325" s="26">
        <f>IF($A1325="placement",T1325,IF($A1325="site",SUMIF($C:$C,$C1325,$T:$T),IF($A1325="user",SUMIF($B:$B,$B1325,$T:$T),SUM($T:$T))))</f>
        <v>183.29999999999998</v>
      </c>
      <c r="V1325" s="27">
        <f>U1325/J1325</f>
        <v>0.3</v>
      </c>
    </row>
    <row r="1326" spans="1:22" hidden="1" x14ac:dyDescent="0.3">
      <c r="A1326" s="23" t="s">
        <v>14</v>
      </c>
      <c r="B1326" s="23" t="s">
        <v>7472</v>
      </c>
      <c r="C1326" s="23" t="s">
        <v>7473</v>
      </c>
      <c r="D1326" s="23" t="s">
        <v>7590</v>
      </c>
      <c r="E1326" s="23" t="s">
        <v>9886</v>
      </c>
      <c r="F1326" s="27">
        <v>0.25</v>
      </c>
      <c r="G1326" s="24">
        <v>1</v>
      </c>
      <c r="H1326" s="25">
        <v>43.917099999999998</v>
      </c>
      <c r="I1326" s="25">
        <v>8.1342999999999996</v>
      </c>
      <c r="J1326" s="26">
        <v>611</v>
      </c>
      <c r="K1326" s="26">
        <v>123</v>
      </c>
      <c r="L1326" s="27">
        <v>0.1852</v>
      </c>
      <c r="M1326" s="28">
        <v>2.5057920600000001</v>
      </c>
      <c r="N1326" s="29">
        <v>2</v>
      </c>
      <c r="O1326" s="31" t="s">
        <v>42</v>
      </c>
      <c r="P1326" s="31">
        <v>0.20184917560000001</v>
      </c>
      <c r="Q1326" s="31">
        <v>0.20184917556654799</v>
      </c>
      <c r="R1326" s="42"/>
      <c r="S1326" s="27">
        <f>IF(A1326="placement",MIN(P1326,IF(R1326="",Q1326,R1326)),"")</f>
        <v>0.20184917556654799</v>
      </c>
      <c r="T1326" s="28">
        <f>IF($A1326="placement",S1326*J1326,"")</f>
        <v>123.32984627116082</v>
      </c>
      <c r="U1326" s="26">
        <f>IF($A1326="placement",T1326,IF($A1326="site",SUMIF($C:$C,$C1326,$T:$T),IF($A1326="user",SUMIF($B:$B,$B1326,$T:$T),SUM($T:$T))))</f>
        <v>123.32984627116082</v>
      </c>
      <c r="V1326" s="27">
        <f>U1326/J1326</f>
        <v>0.20184917556654799</v>
      </c>
    </row>
    <row r="1327" spans="1:22" x14ac:dyDescent="0.3">
      <c r="A1327" s="23" t="s">
        <v>14</v>
      </c>
      <c r="B1327" s="23" t="s">
        <v>5211</v>
      </c>
      <c r="C1327" s="23" t="s">
        <v>5213</v>
      </c>
      <c r="D1327" s="23" t="s">
        <v>5293</v>
      </c>
      <c r="E1327" s="23" t="s">
        <v>5294</v>
      </c>
      <c r="F1327" s="27">
        <v>0.15</v>
      </c>
      <c r="G1327" s="24">
        <v>1</v>
      </c>
      <c r="H1327" s="25">
        <v>115.0414</v>
      </c>
      <c r="I1327" s="25">
        <v>17.415700000000001</v>
      </c>
      <c r="J1327" s="26">
        <v>610</v>
      </c>
      <c r="K1327" s="26">
        <v>91</v>
      </c>
      <c r="L1327" s="27">
        <v>0.15140000000000001</v>
      </c>
      <c r="M1327" s="28">
        <v>1.1666409600000001</v>
      </c>
      <c r="N1327" s="29">
        <v>0.8</v>
      </c>
      <c r="O1327" s="31" t="s">
        <v>42</v>
      </c>
      <c r="P1327" s="31">
        <v>0.31427060750000002</v>
      </c>
      <c r="Q1327" s="31">
        <v>0.149999999999999</v>
      </c>
      <c r="R1327" s="42">
        <v>0.25</v>
      </c>
      <c r="S1327" s="27">
        <f>IF(A1327="placement",MIN(P1327,IF(R1327="",Q1327,R1327)),"")</f>
        <v>0.25</v>
      </c>
      <c r="T1327" s="28">
        <f>IF($A1327="placement",S1327*J1327,"")</f>
        <v>152.5</v>
      </c>
      <c r="U1327" s="26">
        <f>IF($A1327="placement",T1327,IF($A1327="site",SUMIF($C:$C,$C1327,$T:$T),IF($A1327="user",SUMIF($B:$B,$B1327,$T:$T),SUM($T:$T))))</f>
        <v>152.5</v>
      </c>
      <c r="V1327" s="27">
        <f>U1327/J1327</f>
        <v>0.25</v>
      </c>
    </row>
    <row r="1328" spans="1:22" x14ac:dyDescent="0.3">
      <c r="A1328" s="23" t="s">
        <v>14</v>
      </c>
      <c r="B1328" s="23" t="s">
        <v>678</v>
      </c>
      <c r="C1328" s="23" t="s">
        <v>680</v>
      </c>
      <c r="D1328" s="32" t="s">
        <v>786</v>
      </c>
      <c r="E1328" s="23" t="s">
        <v>787</v>
      </c>
      <c r="F1328" s="27">
        <v>0.25</v>
      </c>
      <c r="G1328" s="24">
        <v>1</v>
      </c>
      <c r="H1328" s="25">
        <v>73.2714</v>
      </c>
      <c r="I1328" s="25">
        <v>34.994500000000002</v>
      </c>
      <c r="J1328" s="26">
        <v>607</v>
      </c>
      <c r="K1328" s="26">
        <v>152</v>
      </c>
      <c r="L1328" s="27">
        <v>0.47760000000000002</v>
      </c>
      <c r="M1328" s="28">
        <v>0.57830638999999995</v>
      </c>
      <c r="N1328" s="29">
        <v>0.25</v>
      </c>
      <c r="O1328" s="31" t="s">
        <v>12</v>
      </c>
      <c r="P1328" s="31">
        <v>0.56770320080000003</v>
      </c>
      <c r="Q1328" s="31">
        <v>0.249999999999999</v>
      </c>
      <c r="R1328" s="42">
        <v>0.3</v>
      </c>
      <c r="S1328" s="27">
        <f>IF(A1328="placement",MIN(P1328,IF(R1328="",Q1328,R1328)),"")</f>
        <v>0.3</v>
      </c>
      <c r="T1328" s="28">
        <f>IF($A1328="placement",S1328*J1328,"")</f>
        <v>182.1</v>
      </c>
      <c r="U1328" s="26">
        <f>IF($A1328="placement",T1328,IF($A1328="site",SUMIF($C:$C,$C1328,$T:$T),IF($A1328="user",SUMIF($B:$B,$B1328,$T:$T),SUM($T:$T))))</f>
        <v>182.1</v>
      </c>
      <c r="V1328" s="27">
        <f>U1328/J1328</f>
        <v>0.3</v>
      </c>
    </row>
    <row r="1329" spans="1:22" hidden="1" x14ac:dyDescent="0.3">
      <c r="A1329" s="23" t="s">
        <v>14</v>
      </c>
      <c r="B1329" s="23" t="s">
        <v>8415</v>
      </c>
      <c r="C1329" s="23" t="s">
        <v>8417</v>
      </c>
      <c r="D1329" s="23" t="s">
        <v>8420</v>
      </c>
      <c r="E1329" s="23" t="s">
        <v>8421</v>
      </c>
      <c r="F1329" s="27">
        <v>0.25</v>
      </c>
      <c r="G1329" s="24">
        <v>1</v>
      </c>
      <c r="H1329" s="25">
        <v>82.908900000000003</v>
      </c>
      <c r="I1329" s="25">
        <v>14.236599999999999</v>
      </c>
      <c r="J1329" s="26">
        <v>607</v>
      </c>
      <c r="K1329" s="26">
        <v>152</v>
      </c>
      <c r="L1329" s="27">
        <v>0.17169999999999999</v>
      </c>
      <c r="M1329" s="28">
        <v>1.42038011</v>
      </c>
      <c r="N1329" s="29">
        <v>1</v>
      </c>
      <c r="O1329" s="31" t="s">
        <v>12</v>
      </c>
      <c r="P1329" s="31">
        <v>0.29596310549999999</v>
      </c>
      <c r="Q1329" s="31">
        <v>0.25</v>
      </c>
      <c r="R1329" s="42"/>
      <c r="S1329" s="27">
        <f>IF(A1329="placement",MIN(P1329,IF(R1329="",Q1329,R1329)),"")</f>
        <v>0.25</v>
      </c>
      <c r="T1329" s="28">
        <f>IF($A1329="placement",S1329*J1329,"")</f>
        <v>151.75</v>
      </c>
      <c r="U1329" s="26">
        <f>IF($A1329="placement",T1329,IF($A1329="site",SUMIF($C:$C,$C1329,$T:$T),IF($A1329="user",SUMIF($B:$B,$B1329,$T:$T),SUM($T:$T))))</f>
        <v>151.75</v>
      </c>
      <c r="V1329" s="27">
        <f>U1329/J1329</f>
        <v>0.25</v>
      </c>
    </row>
    <row r="1330" spans="1:22" x14ac:dyDescent="0.3">
      <c r="A1330" s="23" t="s">
        <v>14</v>
      </c>
      <c r="B1330" s="23" t="s">
        <v>678</v>
      </c>
      <c r="C1330" s="23" t="s">
        <v>680</v>
      </c>
      <c r="D1330" s="23" t="s">
        <v>930</v>
      </c>
      <c r="E1330" s="23" t="s">
        <v>931</v>
      </c>
      <c r="F1330" s="27">
        <v>0.25</v>
      </c>
      <c r="G1330" s="24">
        <v>1</v>
      </c>
      <c r="H1330" s="25">
        <v>67.393799999999999</v>
      </c>
      <c r="I1330" s="25">
        <v>33.890599999999999</v>
      </c>
      <c r="J1330" s="26">
        <v>606</v>
      </c>
      <c r="K1330" s="26">
        <v>152</v>
      </c>
      <c r="L1330" s="27">
        <v>0.50290000000000001</v>
      </c>
      <c r="M1330" s="28">
        <v>0.59644339000000002</v>
      </c>
      <c r="N1330" s="29">
        <v>0.25</v>
      </c>
      <c r="O1330" s="31" t="s">
        <v>12</v>
      </c>
      <c r="P1330" s="31">
        <v>0.58084873390000002</v>
      </c>
      <c r="Q1330" s="31">
        <v>0.249999999999999</v>
      </c>
      <c r="R1330" s="42">
        <v>0.3</v>
      </c>
      <c r="S1330" s="27">
        <f>IF(A1330="placement",MIN(P1330,IF(R1330="",Q1330,R1330)),"")</f>
        <v>0.3</v>
      </c>
      <c r="T1330" s="28">
        <f>IF($A1330="placement",S1330*J1330,"")</f>
        <v>181.79999999999998</v>
      </c>
      <c r="U1330" s="26">
        <f>IF($A1330="placement",T1330,IF($A1330="site",SUMIF($C:$C,$C1330,$T:$T),IF($A1330="user",SUMIF($B:$B,$B1330,$T:$T),SUM($T:$T))))</f>
        <v>181.79999999999998</v>
      </c>
      <c r="V1330" s="27">
        <f>U1330/J1330</f>
        <v>0.3</v>
      </c>
    </row>
    <row r="1331" spans="1:22" hidden="1" x14ac:dyDescent="0.3">
      <c r="A1331" s="23" t="s">
        <v>14</v>
      </c>
      <c r="B1331" s="23" t="s">
        <v>1678</v>
      </c>
      <c r="C1331" s="23" t="s">
        <v>1679</v>
      </c>
      <c r="D1331" s="23" t="s">
        <v>1680</v>
      </c>
      <c r="E1331" s="23" t="s">
        <v>1681</v>
      </c>
      <c r="F1331" s="27">
        <v>0.15</v>
      </c>
      <c r="G1331" s="24">
        <v>1</v>
      </c>
      <c r="H1331" s="25">
        <v>102.474</v>
      </c>
      <c r="I1331" s="25">
        <v>34.604300000000002</v>
      </c>
      <c r="J1331" s="26">
        <v>606</v>
      </c>
      <c r="K1331" s="26">
        <v>91</v>
      </c>
      <c r="L1331" s="27">
        <v>0.3377</v>
      </c>
      <c r="M1331" s="28">
        <v>0.58386203000000003</v>
      </c>
      <c r="N1331" s="29">
        <v>0.24</v>
      </c>
      <c r="O1331" s="31" t="s">
        <v>42</v>
      </c>
      <c r="P1331" s="31">
        <v>0.58894398530000003</v>
      </c>
      <c r="Q1331" s="31">
        <v>0.15</v>
      </c>
      <c r="R1331" s="42"/>
      <c r="S1331" s="27">
        <f>IF(A1331="placement",MIN(P1331,IF(R1331="",Q1331,R1331)),"")</f>
        <v>0.15</v>
      </c>
      <c r="T1331" s="28">
        <f>IF($A1331="placement",S1331*J1331,"")</f>
        <v>90.899999999999991</v>
      </c>
      <c r="U1331" s="26">
        <f>IF($A1331="placement",T1331,IF($A1331="site",SUMIF($C:$C,$C1331,$T:$T),IF($A1331="user",SUMIF($B:$B,$B1331,$T:$T),SUM($T:$T))))</f>
        <v>90.899999999999991</v>
      </c>
      <c r="V1331" s="27">
        <f>U1331/J1331</f>
        <v>0.15</v>
      </c>
    </row>
    <row r="1332" spans="1:22" hidden="1" x14ac:dyDescent="0.3">
      <c r="A1332" s="23" t="s">
        <v>14</v>
      </c>
      <c r="B1332" s="23" t="s">
        <v>4800</v>
      </c>
      <c r="C1332" s="23" t="s">
        <v>4802</v>
      </c>
      <c r="D1332" s="32" t="s">
        <v>4805</v>
      </c>
      <c r="E1332" s="23" t="s">
        <v>4806</v>
      </c>
      <c r="F1332" s="27">
        <v>0.15</v>
      </c>
      <c r="G1332" s="24">
        <v>1</v>
      </c>
      <c r="H1332" s="25">
        <v>101.89239999999999</v>
      </c>
      <c r="I1332" s="25">
        <v>15.709099999999999</v>
      </c>
      <c r="J1332" s="26">
        <v>606</v>
      </c>
      <c r="K1332" s="26">
        <v>91</v>
      </c>
      <c r="L1332" s="27">
        <v>0.1542</v>
      </c>
      <c r="M1332" s="28">
        <v>1.28629551</v>
      </c>
      <c r="N1332" s="29">
        <v>1</v>
      </c>
      <c r="O1332" s="31" t="s">
        <v>42</v>
      </c>
      <c r="P1332" s="31">
        <v>0.22257367110000001</v>
      </c>
      <c r="Q1332" s="31">
        <v>0.15</v>
      </c>
      <c r="R1332" s="42"/>
      <c r="S1332" s="27">
        <f>IF(A1332="placement",MIN(P1332,IF(R1332="",Q1332,R1332)),"")</f>
        <v>0.15</v>
      </c>
      <c r="T1332" s="28">
        <f>IF($A1332="placement",S1332*J1332,"")</f>
        <v>90.899999999999991</v>
      </c>
      <c r="U1332" s="26">
        <f>IF($A1332="placement",T1332,IF($A1332="site",SUMIF($C:$C,$C1332,$T:$T),IF($A1332="user",SUMIF($B:$B,$B1332,$T:$T),SUM($T:$T))))</f>
        <v>90.899999999999991</v>
      </c>
      <c r="V1332" s="27">
        <f>U1332/J1332</f>
        <v>0.15</v>
      </c>
    </row>
    <row r="1333" spans="1:22" hidden="1" x14ac:dyDescent="0.3">
      <c r="A1333" s="23" t="s">
        <v>14</v>
      </c>
      <c r="B1333" s="23" t="s">
        <v>2410</v>
      </c>
      <c r="C1333" s="23" t="s">
        <v>2411</v>
      </c>
      <c r="D1333" s="23" t="s">
        <v>2417</v>
      </c>
      <c r="E1333" s="23" t="s">
        <v>2418</v>
      </c>
      <c r="F1333" s="27">
        <v>0.2</v>
      </c>
      <c r="G1333" s="24">
        <v>0</v>
      </c>
      <c r="H1333" s="25">
        <v>37.171599999999998</v>
      </c>
      <c r="I1333" s="25">
        <v>9.4573999999999998</v>
      </c>
      <c r="J1333" s="26">
        <v>605</v>
      </c>
      <c r="K1333" s="26">
        <v>121</v>
      </c>
      <c r="L1333" s="27">
        <v>0.25440000000000002</v>
      </c>
      <c r="M1333" s="28">
        <v>2.1313270800000002</v>
      </c>
      <c r="N1333" s="29">
        <v>1.5</v>
      </c>
      <c r="O1333" s="31" t="s">
        <v>42</v>
      </c>
      <c r="P1333" s="31">
        <v>0.29621313840000002</v>
      </c>
      <c r="Q1333" s="31">
        <v>0.19999999999999901</v>
      </c>
      <c r="R1333" s="42"/>
      <c r="S1333" s="27">
        <f>IF(A1333="placement",MIN(P1333,IF(R1333="",Q1333,R1333)),"")</f>
        <v>0.19999999999999901</v>
      </c>
      <c r="T1333" s="28">
        <f>IF($A1333="placement",S1333*J1333,"")</f>
        <v>120.9999999999994</v>
      </c>
      <c r="U1333" s="26">
        <f>IF($A1333="placement",T1333,IF($A1333="site",SUMIF($C:$C,$C1333,$T:$T),IF($A1333="user",SUMIF($B:$B,$B1333,$T:$T),SUM($T:$T))))</f>
        <v>120.9999999999994</v>
      </c>
      <c r="V1333" s="27">
        <f>U1333/J1333</f>
        <v>0.19999999999999901</v>
      </c>
    </row>
    <row r="1334" spans="1:22" x14ac:dyDescent="0.3">
      <c r="A1334" s="23" t="s">
        <v>14</v>
      </c>
      <c r="B1334" s="23" t="s">
        <v>3266</v>
      </c>
      <c r="C1334" s="23" t="s">
        <v>3268</v>
      </c>
      <c r="D1334" s="23" t="s">
        <v>3402</v>
      </c>
      <c r="E1334" s="23" t="s">
        <v>3403</v>
      </c>
      <c r="F1334" s="27">
        <v>0.25</v>
      </c>
      <c r="G1334" s="24">
        <v>1</v>
      </c>
      <c r="H1334" s="25">
        <v>86.428399999999996</v>
      </c>
      <c r="I1334" s="25">
        <v>14.7376</v>
      </c>
      <c r="J1334" s="26">
        <v>605</v>
      </c>
      <c r="K1334" s="26">
        <v>151</v>
      </c>
      <c r="L1334" s="27">
        <v>0.17050000000000001</v>
      </c>
      <c r="M1334" s="28">
        <v>1.36814765</v>
      </c>
      <c r="N1334" s="29">
        <v>0.82</v>
      </c>
      <c r="O1334" s="31" t="s">
        <v>12</v>
      </c>
      <c r="P1334" s="31">
        <v>0.40064948360000002</v>
      </c>
      <c r="Q1334" s="31">
        <v>0.249999999999999</v>
      </c>
      <c r="R1334" s="42">
        <v>0.35</v>
      </c>
      <c r="S1334" s="27">
        <f>IF(A1334="placement",MIN(P1334,IF(R1334="",Q1334,R1334)),"")</f>
        <v>0.35</v>
      </c>
      <c r="T1334" s="28">
        <f>IF($A1334="placement",S1334*J1334,"")</f>
        <v>211.75</v>
      </c>
      <c r="U1334" s="26">
        <f>IF($A1334="placement",T1334,IF($A1334="site",SUMIF($C:$C,$C1334,$T:$T),IF($A1334="user",SUMIF($B:$B,$B1334,$T:$T),SUM($T:$T))))</f>
        <v>211.75</v>
      </c>
      <c r="V1334" s="27">
        <f>U1334/J1334</f>
        <v>0.35</v>
      </c>
    </row>
    <row r="1335" spans="1:22" hidden="1" x14ac:dyDescent="0.3">
      <c r="A1335" s="17" t="s">
        <v>13</v>
      </c>
      <c r="B1335" s="17" t="s">
        <v>4687</v>
      </c>
      <c r="C1335" s="17" t="s">
        <v>4688</v>
      </c>
      <c r="D1335" s="17" t="s">
        <v>9898</v>
      </c>
      <c r="E1335" s="17"/>
      <c r="F1335" s="18">
        <v>0.25</v>
      </c>
      <c r="G1335" s="36">
        <v>0.99989371999999999</v>
      </c>
      <c r="H1335" s="37">
        <v>376.15069999999997</v>
      </c>
      <c r="I1335" s="37">
        <v>46.1494</v>
      </c>
      <c r="J1335" s="19">
        <v>605</v>
      </c>
      <c r="K1335" s="19">
        <v>151</v>
      </c>
      <c r="L1335" s="18">
        <v>0.1227</v>
      </c>
      <c r="M1335" s="20">
        <v>0.43687499000000002</v>
      </c>
      <c r="N1335" s="21">
        <v>5.0002999999999999E-2</v>
      </c>
      <c r="O1335" s="22"/>
      <c r="P1335" s="22">
        <v>0.88554391759999995</v>
      </c>
      <c r="Q1335" s="22">
        <v>0.25</v>
      </c>
      <c r="R1335" s="43"/>
      <c r="S1335" s="18" t="str">
        <f>IF(A1335="placement",MIN(P1335,IF(R1335="",Q1335,R1335)),"")</f>
        <v/>
      </c>
      <c r="T1335" s="20" t="str">
        <f>IF($A1335="placement",S1335*J1335,"")</f>
        <v/>
      </c>
      <c r="U1335" s="19">
        <f>IF($A1335="placement",T1335,IF($A1335="site",SUMIF($C:$C,$C1335,$T:$T),IF($A1335="user",SUMIF($B:$B,$B1335,$T:$T),SUM($T:$T))))</f>
        <v>151.25</v>
      </c>
      <c r="V1335" s="18">
        <f>U1335/J1335</f>
        <v>0.25</v>
      </c>
    </row>
    <row r="1336" spans="1:22" hidden="1" x14ac:dyDescent="0.3">
      <c r="A1336" s="11" t="s">
        <v>10</v>
      </c>
      <c r="B1336" s="11" t="s">
        <v>4687</v>
      </c>
      <c r="C1336" s="11" t="s">
        <v>9898</v>
      </c>
      <c r="D1336" s="35" t="s">
        <v>9898</v>
      </c>
      <c r="E1336" s="11"/>
      <c r="F1336" s="12">
        <v>0.25</v>
      </c>
      <c r="G1336" s="33">
        <v>0.99989371999999999</v>
      </c>
      <c r="H1336" s="34">
        <v>376.15069999999997</v>
      </c>
      <c r="I1336" s="34">
        <v>46.1494</v>
      </c>
      <c r="J1336" s="13">
        <v>605</v>
      </c>
      <c r="K1336" s="13">
        <v>151</v>
      </c>
      <c r="L1336" s="12">
        <v>0.1227</v>
      </c>
      <c r="M1336" s="14">
        <v>0.43687499000000002</v>
      </c>
      <c r="N1336" s="15">
        <v>5.0002999999999999E-2</v>
      </c>
      <c r="O1336" s="16"/>
      <c r="P1336" s="16">
        <v>0.88554391759999995</v>
      </c>
      <c r="Q1336" s="16">
        <v>0.25</v>
      </c>
      <c r="R1336" s="44"/>
      <c r="S1336" s="12" t="str">
        <f>IF(A1336="placement",MIN(P1336,IF(R1336="",Q1336,R1336)),"")</f>
        <v/>
      </c>
      <c r="T1336" s="14" t="str">
        <f>IF($A1336="placement",S1336*J1336,"")</f>
        <v/>
      </c>
      <c r="U1336" s="13">
        <f>IF($A1336="placement",T1336,IF($A1336="site",SUMIF($C:$C,$C1336,$T:$T),IF($A1336="user",SUMIF($B:$B,$B1336,$T:$T),SUM($T:$T))))</f>
        <v>151.25</v>
      </c>
      <c r="V1336" s="12">
        <f>U1336/J1336</f>
        <v>0.25</v>
      </c>
    </row>
    <row r="1337" spans="1:22" x14ac:dyDescent="0.3">
      <c r="A1337" s="23" t="s">
        <v>14</v>
      </c>
      <c r="B1337" s="23" t="s">
        <v>678</v>
      </c>
      <c r="C1337" s="23" t="s">
        <v>680</v>
      </c>
      <c r="D1337" s="23" t="s">
        <v>810</v>
      </c>
      <c r="E1337" s="23" t="s">
        <v>811</v>
      </c>
      <c r="F1337" s="27">
        <v>0.25</v>
      </c>
      <c r="G1337" s="24">
        <v>1</v>
      </c>
      <c r="H1337" s="25">
        <v>71.444599999999994</v>
      </c>
      <c r="I1337" s="25">
        <v>32.884900000000002</v>
      </c>
      <c r="J1337" s="26">
        <v>604</v>
      </c>
      <c r="K1337" s="26">
        <v>151</v>
      </c>
      <c r="L1337" s="27">
        <v>0.46029999999999999</v>
      </c>
      <c r="M1337" s="28">
        <v>0.61222140000000003</v>
      </c>
      <c r="N1337" s="29">
        <v>0.25</v>
      </c>
      <c r="O1337" s="31" t="s">
        <v>12</v>
      </c>
      <c r="P1337" s="31">
        <v>0.5916509969</v>
      </c>
      <c r="Q1337" s="31">
        <v>0.25</v>
      </c>
      <c r="R1337" s="42">
        <v>0.3</v>
      </c>
      <c r="S1337" s="27">
        <f>IF(A1337="placement",MIN(P1337,IF(R1337="",Q1337,R1337)),"")</f>
        <v>0.3</v>
      </c>
      <c r="T1337" s="28">
        <f>IF($A1337="placement",S1337*J1337,"")</f>
        <v>181.2</v>
      </c>
      <c r="U1337" s="26">
        <f>IF($A1337="placement",T1337,IF($A1337="site",SUMIF($C:$C,$C1337,$T:$T),IF($A1337="user",SUMIF($B:$B,$B1337,$T:$T),SUM($T:$T))))</f>
        <v>181.2</v>
      </c>
      <c r="V1337" s="27">
        <f>U1337/J1337</f>
        <v>0.3</v>
      </c>
    </row>
    <row r="1338" spans="1:22" x14ac:dyDescent="0.3">
      <c r="A1338" s="23" t="s">
        <v>14</v>
      </c>
      <c r="B1338" s="23" t="s">
        <v>4406</v>
      </c>
      <c r="C1338" s="23" t="s">
        <v>4408</v>
      </c>
      <c r="D1338" s="23" t="s">
        <v>4411</v>
      </c>
      <c r="E1338" s="23" t="s">
        <v>4412</v>
      </c>
      <c r="F1338" s="27">
        <v>0.25</v>
      </c>
      <c r="G1338" s="24">
        <v>1</v>
      </c>
      <c r="H1338" s="25">
        <v>210.29990000000001</v>
      </c>
      <c r="I1338" s="25">
        <v>22.63</v>
      </c>
      <c r="J1338" s="26">
        <v>603</v>
      </c>
      <c r="K1338" s="26">
        <v>151</v>
      </c>
      <c r="L1338" s="27">
        <v>0.1076</v>
      </c>
      <c r="M1338" s="28">
        <v>0.88748815999999997</v>
      </c>
      <c r="N1338" s="29">
        <v>0.5</v>
      </c>
      <c r="O1338" s="31" t="s">
        <v>12</v>
      </c>
      <c r="P1338" s="31">
        <v>0.43661220449999999</v>
      </c>
      <c r="Q1338" s="31">
        <v>0.25</v>
      </c>
      <c r="R1338" s="42">
        <v>0.3</v>
      </c>
      <c r="S1338" s="27">
        <f>IF(A1338="placement",MIN(P1338,IF(R1338="",Q1338,R1338)),"")</f>
        <v>0.3</v>
      </c>
      <c r="T1338" s="28">
        <f>IF($A1338="placement",S1338*J1338,"")</f>
        <v>180.9</v>
      </c>
      <c r="U1338" s="26">
        <f>IF($A1338="placement",T1338,IF($A1338="site",SUMIF($C:$C,$C1338,$T:$T),IF($A1338="user",SUMIF($B:$B,$B1338,$T:$T),SUM($T:$T))))</f>
        <v>180.9</v>
      </c>
      <c r="V1338" s="27">
        <f>U1338/J1338</f>
        <v>0.3</v>
      </c>
    </row>
    <row r="1339" spans="1:22" x14ac:dyDescent="0.3">
      <c r="A1339" s="23" t="s">
        <v>14</v>
      </c>
      <c r="B1339" s="23" t="s">
        <v>4752</v>
      </c>
      <c r="C1339" s="23" t="s">
        <v>4754</v>
      </c>
      <c r="D1339" s="23" t="s">
        <v>4765</v>
      </c>
      <c r="E1339" s="23" t="s">
        <v>4766</v>
      </c>
      <c r="F1339" s="27">
        <v>0.33</v>
      </c>
      <c r="G1339" s="24">
        <v>1</v>
      </c>
      <c r="H1339" s="25">
        <v>410.31490000000002</v>
      </c>
      <c r="I1339" s="25">
        <v>30.4085</v>
      </c>
      <c r="J1339" s="26">
        <v>603</v>
      </c>
      <c r="K1339" s="26">
        <v>148</v>
      </c>
      <c r="L1339" s="27">
        <v>7.4099999999999999E-2</v>
      </c>
      <c r="M1339" s="28">
        <v>0.66090731000000003</v>
      </c>
      <c r="N1339" s="29">
        <v>0.25</v>
      </c>
      <c r="O1339" s="31" t="s">
        <v>304</v>
      </c>
      <c r="P1339" s="31">
        <v>0.62173213179999998</v>
      </c>
      <c r="Q1339" s="31">
        <v>0.32999999999999902</v>
      </c>
      <c r="R1339" s="42">
        <v>0.38</v>
      </c>
      <c r="S1339" s="27">
        <f>IF(A1339="placement",MIN(P1339,IF(R1339="",Q1339,R1339)),"")</f>
        <v>0.38</v>
      </c>
      <c r="T1339" s="28">
        <f>IF($A1339="placement",S1339*J1339,"")</f>
        <v>229.14000000000001</v>
      </c>
      <c r="U1339" s="26">
        <f>IF($A1339="placement",T1339,IF($A1339="site",SUMIF($C:$C,$C1339,$T:$T),IF($A1339="user",SUMIF($B:$B,$B1339,$T:$T),SUM($T:$T))))</f>
        <v>229.14000000000001</v>
      </c>
      <c r="V1339" s="27">
        <f>U1339/J1339</f>
        <v>0.38</v>
      </c>
    </row>
    <row r="1340" spans="1:22" hidden="1" x14ac:dyDescent="0.3">
      <c r="A1340" s="23" t="s">
        <v>14</v>
      </c>
      <c r="B1340" s="23" t="s">
        <v>8093</v>
      </c>
      <c r="C1340" s="23" t="s">
        <v>8095</v>
      </c>
      <c r="D1340" s="23" t="s">
        <v>8096</v>
      </c>
      <c r="E1340" s="23" t="s">
        <v>8097</v>
      </c>
      <c r="F1340" s="27">
        <v>0.33</v>
      </c>
      <c r="G1340" s="24">
        <v>1</v>
      </c>
      <c r="H1340" s="25">
        <v>229.626</v>
      </c>
      <c r="I1340" s="25">
        <v>22.118600000000001</v>
      </c>
      <c r="J1340" s="26">
        <v>601</v>
      </c>
      <c r="K1340" s="26">
        <v>196</v>
      </c>
      <c r="L1340" s="27">
        <v>9.6299999999999997E-2</v>
      </c>
      <c r="M1340" s="28">
        <v>0.90509333000000003</v>
      </c>
      <c r="N1340" s="29">
        <v>0.6</v>
      </c>
      <c r="O1340" s="31" t="s">
        <v>42</v>
      </c>
      <c r="P1340" s="31">
        <v>0.33708493769999998</v>
      </c>
      <c r="Q1340" s="31">
        <v>0.33</v>
      </c>
      <c r="R1340" s="42"/>
      <c r="S1340" s="27">
        <f>IF(A1340="placement",MIN(P1340,IF(R1340="",Q1340,R1340)),"")</f>
        <v>0.33</v>
      </c>
      <c r="T1340" s="28">
        <f>IF($A1340="placement",S1340*J1340,"")</f>
        <v>198.33</v>
      </c>
      <c r="U1340" s="26">
        <f>IF($A1340="placement",T1340,IF($A1340="site",SUMIF($C:$C,$C1340,$T:$T),IF($A1340="user",SUMIF($B:$B,$B1340,$T:$T),SUM($T:$T))))</f>
        <v>198.33</v>
      </c>
      <c r="V1340" s="27">
        <f>U1340/J1340</f>
        <v>0.33</v>
      </c>
    </row>
    <row r="1341" spans="1:22" hidden="1" x14ac:dyDescent="0.3">
      <c r="A1341" s="23" t="s">
        <v>14</v>
      </c>
      <c r="B1341" s="23" t="s">
        <v>4298</v>
      </c>
      <c r="C1341" s="23" t="s">
        <v>4299</v>
      </c>
      <c r="D1341" s="23" t="s">
        <v>4310</v>
      </c>
      <c r="E1341" s="23" t="s">
        <v>4311</v>
      </c>
      <c r="F1341" s="27">
        <v>0.15</v>
      </c>
      <c r="G1341" s="24">
        <v>1</v>
      </c>
      <c r="H1341" s="25">
        <v>120.61620000000001</v>
      </c>
      <c r="I1341" s="25">
        <v>23.101299999999998</v>
      </c>
      <c r="J1341" s="26">
        <v>600</v>
      </c>
      <c r="K1341" s="26">
        <v>90</v>
      </c>
      <c r="L1341" s="27">
        <v>0.1915</v>
      </c>
      <c r="M1341" s="28">
        <v>0.86505388999999999</v>
      </c>
      <c r="N1341" s="29">
        <v>0.7</v>
      </c>
      <c r="O1341" s="31" t="s">
        <v>42</v>
      </c>
      <c r="P1341" s="31">
        <v>0.1908018615</v>
      </c>
      <c r="Q1341" s="31">
        <v>0.149999999999999</v>
      </c>
      <c r="R1341" s="42"/>
      <c r="S1341" s="27">
        <f>IF(A1341="placement",MIN(P1341,IF(R1341="",Q1341,R1341)),"")</f>
        <v>0.149999999999999</v>
      </c>
      <c r="T1341" s="28">
        <f>IF($A1341="placement",S1341*J1341,"")</f>
        <v>89.999999999999403</v>
      </c>
      <c r="U1341" s="26">
        <f>IF($A1341="placement",T1341,IF($A1341="site",SUMIF($C:$C,$C1341,$T:$T),IF($A1341="user",SUMIF($B:$B,$B1341,$T:$T),SUM($T:$T))))</f>
        <v>89.999999999999403</v>
      </c>
      <c r="V1341" s="27">
        <f>U1341/J1341</f>
        <v>0.149999999999999</v>
      </c>
    </row>
    <row r="1342" spans="1:22" hidden="1" x14ac:dyDescent="0.3">
      <c r="A1342" s="23" t="s">
        <v>14</v>
      </c>
      <c r="B1342" s="23" t="s">
        <v>7153</v>
      </c>
      <c r="C1342" s="23" t="s">
        <v>7155</v>
      </c>
      <c r="D1342" s="23" t="s">
        <v>7252</v>
      </c>
      <c r="E1342" s="23" t="s">
        <v>7154</v>
      </c>
      <c r="F1342" s="27">
        <v>0.15</v>
      </c>
      <c r="G1342" s="24">
        <v>0</v>
      </c>
      <c r="H1342" s="25">
        <v>133.9581</v>
      </c>
      <c r="I1342" s="25">
        <v>95.396199999999993</v>
      </c>
      <c r="J1342" s="26">
        <v>600</v>
      </c>
      <c r="K1342" s="26">
        <v>90</v>
      </c>
      <c r="L1342" s="27">
        <v>0.71209999999999996</v>
      </c>
      <c r="M1342" s="28">
        <v>0.20957765</v>
      </c>
      <c r="N1342" s="29">
        <v>0.15</v>
      </c>
      <c r="O1342" s="31" t="s">
        <v>42</v>
      </c>
      <c r="P1342" s="31">
        <v>0.28427482170000001</v>
      </c>
      <c r="Q1342" s="31">
        <v>0.149999999999999</v>
      </c>
      <c r="R1342" s="42"/>
      <c r="S1342" s="27">
        <f>IF(A1342="placement",MIN(P1342,IF(R1342="",Q1342,R1342)),"")</f>
        <v>0.149999999999999</v>
      </c>
      <c r="T1342" s="28">
        <f>IF($A1342="placement",S1342*J1342,"")</f>
        <v>89.999999999999403</v>
      </c>
      <c r="U1342" s="26">
        <f>IF($A1342="placement",T1342,IF($A1342="site",SUMIF($C:$C,$C1342,$T:$T),IF($A1342="user",SUMIF($B:$B,$B1342,$T:$T),SUM($T:$T))))</f>
        <v>89.999999999999403</v>
      </c>
      <c r="V1342" s="27">
        <f>U1342/J1342</f>
        <v>0.149999999999999</v>
      </c>
    </row>
    <row r="1343" spans="1:22" hidden="1" x14ac:dyDescent="0.3">
      <c r="A1343" s="23" t="s">
        <v>14</v>
      </c>
      <c r="B1343" s="23" t="s">
        <v>9109</v>
      </c>
      <c r="C1343" s="23" t="s">
        <v>9110</v>
      </c>
      <c r="D1343" s="23" t="s">
        <v>9115</v>
      </c>
      <c r="E1343" s="23" t="s">
        <v>9116</v>
      </c>
      <c r="F1343" s="27">
        <v>0.25</v>
      </c>
      <c r="G1343" s="24">
        <v>0</v>
      </c>
      <c r="H1343" s="25">
        <v>32.765900000000002</v>
      </c>
      <c r="I1343" s="25">
        <v>12.5204</v>
      </c>
      <c r="J1343" s="26">
        <v>600</v>
      </c>
      <c r="K1343" s="26">
        <v>150</v>
      </c>
      <c r="L1343" s="27">
        <v>0.3821</v>
      </c>
      <c r="M1343" s="28">
        <v>1.5976227300000001</v>
      </c>
      <c r="N1343" s="29">
        <v>1</v>
      </c>
      <c r="O1343" s="31" t="s">
        <v>42</v>
      </c>
      <c r="P1343" s="31">
        <v>0.37406999660000001</v>
      </c>
      <c r="Q1343" s="31">
        <v>0.25</v>
      </c>
      <c r="R1343" s="42"/>
      <c r="S1343" s="27">
        <f>IF(A1343="placement",MIN(P1343,IF(R1343="",Q1343,R1343)),"")</f>
        <v>0.25</v>
      </c>
      <c r="T1343" s="28">
        <f>IF($A1343="placement",S1343*J1343,"")</f>
        <v>150</v>
      </c>
      <c r="U1343" s="26">
        <f>IF($A1343="placement",T1343,IF($A1343="site",SUMIF($C:$C,$C1343,$T:$T),IF($A1343="user",SUMIF($B:$B,$B1343,$T:$T),SUM($T:$T))))</f>
        <v>150</v>
      </c>
      <c r="V1343" s="27">
        <f>U1343/J1343</f>
        <v>0.25</v>
      </c>
    </row>
    <row r="1344" spans="1:22" hidden="1" x14ac:dyDescent="0.3">
      <c r="A1344" s="23" t="s">
        <v>14</v>
      </c>
      <c r="B1344" s="23" t="s">
        <v>277</v>
      </c>
      <c r="C1344" s="23" t="s">
        <v>279</v>
      </c>
      <c r="D1344" s="23" t="s">
        <v>10481</v>
      </c>
      <c r="E1344" s="23" t="s">
        <v>10482</v>
      </c>
      <c r="F1344" s="27">
        <v>0.25</v>
      </c>
      <c r="G1344" s="24">
        <v>1</v>
      </c>
      <c r="H1344" s="25">
        <v>226.1789</v>
      </c>
      <c r="I1344" s="25">
        <v>5.5141</v>
      </c>
      <c r="J1344" s="26">
        <v>599</v>
      </c>
      <c r="K1344" s="26">
        <v>103</v>
      </c>
      <c r="L1344" s="27">
        <v>2.4400000000000002E-2</v>
      </c>
      <c r="M1344" s="28">
        <v>3.6197595800000002</v>
      </c>
      <c r="N1344" s="46">
        <v>3</v>
      </c>
      <c r="O1344" s="31" t="s">
        <v>12</v>
      </c>
      <c r="P1344" s="31">
        <v>0.1712156749</v>
      </c>
      <c r="Q1344" s="31">
        <v>0.171215674879096</v>
      </c>
      <c r="R1344" s="42"/>
      <c r="S1344" s="27">
        <f>IF(A1344="placement",MIN(P1344,IF(R1344="",Q1344,R1344)),"")</f>
        <v>0.171215674879096</v>
      </c>
      <c r="T1344" s="28">
        <f>IF($A1344="placement",S1344*J1344,"")</f>
        <v>102.5581892525785</v>
      </c>
      <c r="U1344" s="26">
        <f>IF($A1344="placement",T1344,IF($A1344="site",SUMIF($C:$C,$C1344,$T:$T),IF($A1344="user",SUMIF($B:$B,$B1344,$T:$T),SUM($T:$T))))</f>
        <v>102.5581892525785</v>
      </c>
      <c r="V1344" s="27">
        <f>U1344/J1344</f>
        <v>0.171215674879096</v>
      </c>
    </row>
    <row r="1345" spans="1:22" hidden="1" x14ac:dyDescent="0.3">
      <c r="A1345" s="23" t="s">
        <v>14</v>
      </c>
      <c r="B1345" s="23" t="s">
        <v>8238</v>
      </c>
      <c r="C1345" s="23" t="s">
        <v>8239</v>
      </c>
      <c r="D1345" s="23" t="s">
        <v>8240</v>
      </c>
      <c r="E1345" s="23" t="s">
        <v>8241</v>
      </c>
      <c r="F1345" s="27">
        <v>0.25</v>
      </c>
      <c r="G1345" s="24">
        <v>1</v>
      </c>
      <c r="H1345" s="25">
        <v>510.37700000000001</v>
      </c>
      <c r="I1345" s="25">
        <v>5.4599000000000002</v>
      </c>
      <c r="J1345" s="26">
        <v>599</v>
      </c>
      <c r="K1345" s="26">
        <v>108</v>
      </c>
      <c r="L1345" s="27">
        <v>1.0699999999999999E-2</v>
      </c>
      <c r="M1345" s="28">
        <v>3.6583838100000001</v>
      </c>
      <c r="N1345" s="29">
        <v>3</v>
      </c>
      <c r="O1345" s="31" t="s">
        <v>42</v>
      </c>
      <c r="P1345" s="31">
        <v>0.17996575640000001</v>
      </c>
      <c r="Q1345" s="31">
        <v>0.179965756363823</v>
      </c>
      <c r="R1345" s="42"/>
      <c r="S1345" s="27">
        <f>IF(A1345="placement",MIN(P1345,IF(R1345="",Q1345,R1345)),"")</f>
        <v>0.179965756363823</v>
      </c>
      <c r="T1345" s="28">
        <f>IF($A1345="placement",S1345*J1345,"")</f>
        <v>107.79948806192998</v>
      </c>
      <c r="U1345" s="26">
        <f>IF($A1345="placement",T1345,IF($A1345="site",SUMIF($C:$C,$C1345,$T:$T),IF($A1345="user",SUMIF($B:$B,$B1345,$T:$T),SUM($T:$T))))</f>
        <v>107.79948806192998</v>
      </c>
      <c r="V1345" s="27">
        <f>U1345/J1345</f>
        <v>0.179965756363823</v>
      </c>
    </row>
    <row r="1346" spans="1:22" x14ac:dyDescent="0.3">
      <c r="A1346" s="23" t="s">
        <v>14</v>
      </c>
      <c r="B1346" s="23" t="s">
        <v>8701</v>
      </c>
      <c r="C1346" s="23" t="s">
        <v>8703</v>
      </c>
      <c r="D1346" s="23" t="s">
        <v>10373</v>
      </c>
      <c r="E1346" s="23" t="s">
        <v>10374</v>
      </c>
      <c r="F1346" s="27">
        <v>0.25</v>
      </c>
      <c r="G1346" s="24">
        <v>1</v>
      </c>
      <c r="H1346" s="25">
        <v>272.31540000000001</v>
      </c>
      <c r="I1346" s="25">
        <v>35.717199999999998</v>
      </c>
      <c r="J1346" s="26">
        <v>599</v>
      </c>
      <c r="K1346" s="26">
        <v>150</v>
      </c>
      <c r="L1346" s="27">
        <v>0.13120000000000001</v>
      </c>
      <c r="M1346" s="28">
        <v>0.55947652000000003</v>
      </c>
      <c r="N1346" s="29">
        <v>0.35</v>
      </c>
      <c r="O1346" s="31" t="s">
        <v>12</v>
      </c>
      <c r="P1346" s="31">
        <v>0.37441521550000001</v>
      </c>
      <c r="Q1346" s="31">
        <v>0.25</v>
      </c>
      <c r="R1346" s="42">
        <v>0.3</v>
      </c>
      <c r="S1346" s="27">
        <f>IF(A1346="placement",MIN(P1346,IF(R1346="",Q1346,R1346)),"")</f>
        <v>0.3</v>
      </c>
      <c r="T1346" s="28">
        <f>IF($A1346="placement",S1346*J1346,"")</f>
        <v>179.7</v>
      </c>
      <c r="U1346" s="26">
        <f>IF($A1346="placement",T1346,IF($A1346="site",SUMIF($C:$C,$C1346,$T:$T),IF($A1346="user",SUMIF($B:$B,$B1346,$T:$T),SUM($T:$T))))</f>
        <v>179.7</v>
      </c>
      <c r="V1346" s="27">
        <f>U1346/J1346</f>
        <v>0.3</v>
      </c>
    </row>
    <row r="1347" spans="1:22" hidden="1" x14ac:dyDescent="0.3">
      <c r="A1347" s="17" t="s">
        <v>13</v>
      </c>
      <c r="B1347" s="17" t="s">
        <v>9154</v>
      </c>
      <c r="C1347" s="17" t="s">
        <v>9156</v>
      </c>
      <c r="D1347" s="17" t="s">
        <v>9898</v>
      </c>
      <c r="E1347" s="17"/>
      <c r="F1347" s="18">
        <v>0.1085</v>
      </c>
      <c r="G1347" s="36">
        <v>0</v>
      </c>
      <c r="H1347" s="37">
        <v>100.31440000000001</v>
      </c>
      <c r="I1347" s="37">
        <v>27.217700000000001</v>
      </c>
      <c r="J1347" s="19">
        <v>599</v>
      </c>
      <c r="K1347" s="19">
        <v>65</v>
      </c>
      <c r="L1347" s="18">
        <v>0.27129999999999999</v>
      </c>
      <c r="M1347" s="20">
        <v>0.73346900999999998</v>
      </c>
      <c r="N1347" s="21">
        <v>0.53150900000000001</v>
      </c>
      <c r="O1347" s="22"/>
      <c r="P1347" s="22">
        <v>0.27534907209999998</v>
      </c>
      <c r="Q1347" s="22">
        <v>0.108547109005824</v>
      </c>
      <c r="R1347" s="43"/>
      <c r="S1347" s="18" t="str">
        <f>IF(A1347="placement",MIN(P1347,IF(R1347="",Q1347,R1347)),"")</f>
        <v/>
      </c>
      <c r="T1347" s="20" t="str">
        <f>IF($A1347="placement",S1347*J1347,"")</f>
        <v/>
      </c>
      <c r="U1347" s="19">
        <f>IF($A1347="placement",T1347,IF($A1347="site",SUMIF($C:$C,$C1347,$T:$T),IF($A1347="user",SUMIF($B:$B,$B1347,$T:$T),SUM($T:$T))))</f>
        <v>64.449999999999861</v>
      </c>
      <c r="V1347" s="18">
        <f>U1347/J1347</f>
        <v>0.10759599332220345</v>
      </c>
    </row>
    <row r="1348" spans="1:22" hidden="1" x14ac:dyDescent="0.3">
      <c r="A1348" s="11" t="s">
        <v>10</v>
      </c>
      <c r="B1348" s="11" t="s">
        <v>9154</v>
      </c>
      <c r="C1348" s="11" t="s">
        <v>9898</v>
      </c>
      <c r="D1348" s="11" t="s">
        <v>9898</v>
      </c>
      <c r="E1348" s="11"/>
      <c r="F1348" s="12">
        <v>0.1085</v>
      </c>
      <c r="G1348" s="33">
        <v>0</v>
      </c>
      <c r="H1348" s="34">
        <v>100.31440000000001</v>
      </c>
      <c r="I1348" s="34">
        <v>27.217700000000001</v>
      </c>
      <c r="J1348" s="13">
        <v>599</v>
      </c>
      <c r="K1348" s="13">
        <v>65</v>
      </c>
      <c r="L1348" s="12">
        <v>0.27129999999999999</v>
      </c>
      <c r="M1348" s="14">
        <v>0.73346900999999998</v>
      </c>
      <c r="N1348" s="15">
        <v>0.53150900000000001</v>
      </c>
      <c r="O1348" s="16"/>
      <c r="P1348" s="16">
        <v>0.27534907209999998</v>
      </c>
      <c r="Q1348" s="16">
        <v>0.108547109005824</v>
      </c>
      <c r="R1348" s="44"/>
      <c r="S1348" s="12" t="str">
        <f>IF(A1348="placement",MIN(P1348,IF(R1348="",Q1348,R1348)),"")</f>
        <v/>
      </c>
      <c r="T1348" s="14" t="str">
        <f>IF($A1348="placement",S1348*J1348,"")</f>
        <v/>
      </c>
      <c r="U1348" s="11">
        <f>IF($A1348="placement",T1348,IF($A1348="site",SUMIF($C:$C,$C1348,$T:$T),IF($A1348="user",SUMIF($B:$B,$B1348,$T:$T),SUM($T:$T))))</f>
        <v>64.449999999999861</v>
      </c>
      <c r="V1348" s="12">
        <f>U1348/J1348</f>
        <v>0.10759599332220345</v>
      </c>
    </row>
    <row r="1349" spans="1:22" x14ac:dyDescent="0.3">
      <c r="A1349" s="23" t="s">
        <v>14</v>
      </c>
      <c r="B1349" s="23" t="s">
        <v>592</v>
      </c>
      <c r="C1349" s="23" t="s">
        <v>594</v>
      </c>
      <c r="D1349" s="23" t="s">
        <v>599</v>
      </c>
      <c r="E1349" s="23" t="s">
        <v>600</v>
      </c>
      <c r="F1349" s="27">
        <v>0.15</v>
      </c>
      <c r="G1349" s="24">
        <v>1</v>
      </c>
      <c r="H1349" s="25">
        <v>1707.7028</v>
      </c>
      <c r="I1349" s="25">
        <v>66.405600000000007</v>
      </c>
      <c r="J1349" s="26">
        <v>598</v>
      </c>
      <c r="K1349" s="26">
        <v>90</v>
      </c>
      <c r="L1349" s="27">
        <v>3.8899999999999997E-2</v>
      </c>
      <c r="M1349" s="28">
        <v>0.30016844999999998</v>
      </c>
      <c r="N1349" s="29">
        <v>0.2</v>
      </c>
      <c r="O1349" s="31" t="s">
        <v>42</v>
      </c>
      <c r="P1349" s="31">
        <v>0.3337074464</v>
      </c>
      <c r="Q1349" s="31">
        <v>0.15</v>
      </c>
      <c r="R1349" s="42">
        <v>0.2</v>
      </c>
      <c r="S1349" s="27">
        <f>IF(A1349="placement",MIN(P1349,IF(R1349="",Q1349,R1349)),"")</f>
        <v>0.2</v>
      </c>
      <c r="T1349" s="28">
        <f>IF($A1349="placement",S1349*J1349,"")</f>
        <v>119.60000000000001</v>
      </c>
      <c r="U1349" s="26">
        <f>IF($A1349="placement",T1349,IF($A1349="site",SUMIF($C:$C,$C1349,$T:$T),IF($A1349="user",SUMIF($B:$B,$B1349,$T:$T),SUM($T:$T))))</f>
        <v>119.60000000000001</v>
      </c>
      <c r="V1349" s="27">
        <f>U1349/J1349</f>
        <v>0.2</v>
      </c>
    </row>
    <row r="1350" spans="1:22" hidden="1" x14ac:dyDescent="0.3">
      <c r="A1350" s="23" t="s">
        <v>14</v>
      </c>
      <c r="B1350" s="23" t="s">
        <v>1320</v>
      </c>
      <c r="C1350" s="23" t="s">
        <v>1322</v>
      </c>
      <c r="D1350" s="23" t="s">
        <v>1335</v>
      </c>
      <c r="E1350" s="23" t="s">
        <v>1336</v>
      </c>
      <c r="F1350" s="27">
        <v>0.15</v>
      </c>
      <c r="G1350" s="24">
        <v>1</v>
      </c>
      <c r="H1350" s="25">
        <v>229.8656</v>
      </c>
      <c r="I1350" s="25">
        <v>11.8871</v>
      </c>
      <c r="J1350" s="26">
        <v>598</v>
      </c>
      <c r="K1350" s="26">
        <v>62</v>
      </c>
      <c r="L1350" s="27">
        <v>5.1700000000000003E-2</v>
      </c>
      <c r="M1350" s="28">
        <v>1.67622882</v>
      </c>
      <c r="N1350" s="29">
        <v>1.5</v>
      </c>
      <c r="O1350" s="31" t="s">
        <v>42</v>
      </c>
      <c r="P1350" s="31">
        <v>0.10513410619999999</v>
      </c>
      <c r="Q1350" s="31">
        <v>0.105134106209536</v>
      </c>
      <c r="R1350" s="42"/>
      <c r="S1350" s="27">
        <f>IF(A1350="placement",MIN(P1350,IF(R1350="",Q1350,R1350)),"")</f>
        <v>0.10513410619999999</v>
      </c>
      <c r="T1350" s="28">
        <f>IF($A1350="placement",S1350*J1350,"")</f>
        <v>62.870195507599995</v>
      </c>
      <c r="U1350" s="26">
        <f>IF($A1350="placement",T1350,IF($A1350="site",SUMIF($C:$C,$C1350,$T:$T),IF($A1350="user",SUMIF($B:$B,$B1350,$T:$T),SUM($T:$T))))</f>
        <v>62.870195507599995</v>
      </c>
      <c r="V1350" s="27">
        <f>U1350/J1350</f>
        <v>0.10513410619999999</v>
      </c>
    </row>
    <row r="1351" spans="1:22" hidden="1" x14ac:dyDescent="0.3">
      <c r="A1351" s="23" t="s">
        <v>14</v>
      </c>
      <c r="B1351" s="23" t="s">
        <v>1708</v>
      </c>
      <c r="C1351" s="23" t="s">
        <v>1709</v>
      </c>
      <c r="D1351" s="23" t="s">
        <v>1730</v>
      </c>
      <c r="E1351" s="23" t="s">
        <v>1731</v>
      </c>
      <c r="F1351" s="27">
        <v>0.4</v>
      </c>
      <c r="G1351" s="24">
        <v>0</v>
      </c>
      <c r="H1351" s="25">
        <v>24.577400000000001</v>
      </c>
      <c r="I1351" s="25">
        <v>9.8521000000000001</v>
      </c>
      <c r="J1351" s="26">
        <v>595</v>
      </c>
      <c r="K1351" s="26">
        <v>181</v>
      </c>
      <c r="L1351" s="27">
        <v>0.40089999999999998</v>
      </c>
      <c r="M1351" s="28">
        <v>2.0114304399999998</v>
      </c>
      <c r="N1351" s="29">
        <v>1.4</v>
      </c>
      <c r="O1351" s="31" t="s">
        <v>385</v>
      </c>
      <c r="P1351" s="31">
        <v>0.3039779178</v>
      </c>
      <c r="Q1351" s="31">
        <v>0.30397791783780498</v>
      </c>
      <c r="R1351" s="42"/>
      <c r="S1351" s="27">
        <f>IF(A1351="placement",MIN(P1351,IF(R1351="",Q1351,R1351)),"")</f>
        <v>0.3039779178</v>
      </c>
      <c r="T1351" s="28">
        <f>IF($A1351="placement",S1351*J1351,"")</f>
        <v>180.866861091</v>
      </c>
      <c r="U1351" s="26">
        <f>IF($A1351="placement",T1351,IF($A1351="site",SUMIF($C:$C,$C1351,$T:$T),IF($A1351="user",SUMIF($B:$B,$B1351,$T:$T),SUM($T:$T))))</f>
        <v>180.866861091</v>
      </c>
      <c r="V1351" s="27">
        <f>U1351/J1351</f>
        <v>0.3039779178</v>
      </c>
    </row>
    <row r="1352" spans="1:22" x14ac:dyDescent="0.3">
      <c r="A1352" s="23" t="s">
        <v>14</v>
      </c>
      <c r="B1352" s="23" t="s">
        <v>5690</v>
      </c>
      <c r="C1352" s="23" t="s">
        <v>5692</v>
      </c>
      <c r="D1352" s="32" t="s">
        <v>5721</v>
      </c>
      <c r="E1352" s="23" t="s">
        <v>5722</v>
      </c>
      <c r="F1352" s="27">
        <v>0.15</v>
      </c>
      <c r="G1352" s="24">
        <v>1</v>
      </c>
      <c r="H1352" s="25">
        <v>120.9378</v>
      </c>
      <c r="I1352" s="25">
        <v>11.048</v>
      </c>
      <c r="J1352" s="26">
        <v>595</v>
      </c>
      <c r="K1352" s="26">
        <v>89</v>
      </c>
      <c r="L1352" s="27">
        <v>9.1399999999999995E-2</v>
      </c>
      <c r="M1352" s="28">
        <v>1.7966011900000001</v>
      </c>
      <c r="N1352" s="29">
        <v>1.5</v>
      </c>
      <c r="O1352" s="31" t="s">
        <v>42</v>
      </c>
      <c r="P1352" s="31">
        <v>0.16509016900000001</v>
      </c>
      <c r="Q1352" s="31">
        <v>0.15</v>
      </c>
      <c r="R1352" s="42">
        <v>0.16</v>
      </c>
      <c r="S1352" s="27">
        <f>IF(A1352="placement",MIN(P1352,IF(R1352="",Q1352,R1352)),"")</f>
        <v>0.16</v>
      </c>
      <c r="T1352" s="28">
        <f>IF($A1352="placement",S1352*J1352,"")</f>
        <v>95.2</v>
      </c>
      <c r="U1352" s="26">
        <f>IF($A1352="placement",T1352,IF($A1352="site",SUMIF($C:$C,$C1352,$T:$T),IF($A1352="user",SUMIF($B:$B,$B1352,$T:$T),SUM($T:$T))))</f>
        <v>95.2</v>
      </c>
      <c r="V1352" s="27">
        <f>U1352/J1352</f>
        <v>0.16</v>
      </c>
    </row>
    <row r="1353" spans="1:22" x14ac:dyDescent="0.3">
      <c r="A1353" s="23" t="s">
        <v>14</v>
      </c>
      <c r="B1353" s="23" t="s">
        <v>3266</v>
      </c>
      <c r="C1353" s="23" t="s">
        <v>3268</v>
      </c>
      <c r="D1353" s="23" t="s">
        <v>3392</v>
      </c>
      <c r="E1353" s="23" t="s">
        <v>3393</v>
      </c>
      <c r="F1353" s="27">
        <v>0.25</v>
      </c>
      <c r="G1353" s="24">
        <v>1</v>
      </c>
      <c r="H1353" s="25">
        <v>413.47519999999997</v>
      </c>
      <c r="I1353" s="25">
        <v>27.471</v>
      </c>
      <c r="J1353" s="26">
        <v>592</v>
      </c>
      <c r="K1353" s="26">
        <v>148</v>
      </c>
      <c r="L1353" s="27">
        <v>6.6400000000000001E-2</v>
      </c>
      <c r="M1353" s="28">
        <v>0.71843502000000004</v>
      </c>
      <c r="N1353" s="29">
        <v>0.35</v>
      </c>
      <c r="O1353" s="31" t="s">
        <v>42</v>
      </c>
      <c r="P1353" s="31">
        <v>0.51282998759999998</v>
      </c>
      <c r="Q1353" s="31">
        <v>0.249999999999999</v>
      </c>
      <c r="R1353" s="42">
        <v>0.35</v>
      </c>
      <c r="S1353" s="27">
        <f>IF(A1353="placement",MIN(P1353,IF(R1353="",Q1353,R1353)),"")</f>
        <v>0.35</v>
      </c>
      <c r="T1353" s="28">
        <f>IF($A1353="placement",S1353*J1353,"")</f>
        <v>207.2</v>
      </c>
      <c r="U1353" s="26">
        <f>IF($A1353="placement",T1353,IF($A1353="site",SUMIF($C:$C,$C1353,$T:$T),IF($A1353="user",SUMIF($B:$B,$B1353,$T:$T),SUM($T:$T))))</f>
        <v>207.2</v>
      </c>
      <c r="V1353" s="27">
        <f>U1353/J1353</f>
        <v>0.35</v>
      </c>
    </row>
    <row r="1354" spans="1:22" hidden="1" x14ac:dyDescent="0.3">
      <c r="A1354" s="23" t="s">
        <v>14</v>
      </c>
      <c r="B1354" s="23" t="s">
        <v>8463</v>
      </c>
      <c r="C1354" s="23" t="s">
        <v>8465</v>
      </c>
      <c r="D1354" s="23" t="s">
        <v>8478</v>
      </c>
      <c r="E1354" s="23" t="s">
        <v>8464</v>
      </c>
      <c r="F1354" s="27">
        <v>0.25</v>
      </c>
      <c r="G1354" s="24">
        <v>0</v>
      </c>
      <c r="H1354" s="25">
        <v>44.762099999999997</v>
      </c>
      <c r="I1354" s="25">
        <v>7.4393000000000002</v>
      </c>
      <c r="J1354" s="26">
        <v>591</v>
      </c>
      <c r="K1354" s="26">
        <v>143</v>
      </c>
      <c r="L1354" s="27">
        <v>0.16619999999999999</v>
      </c>
      <c r="M1354" s="28">
        <v>2.6485799299999999</v>
      </c>
      <c r="N1354" s="29">
        <v>2</v>
      </c>
      <c r="O1354" s="31" t="s">
        <v>12</v>
      </c>
      <c r="P1354" s="31">
        <v>0.2448783685</v>
      </c>
      <c r="Q1354" s="31">
        <v>0.244878368502256</v>
      </c>
      <c r="R1354" s="42"/>
      <c r="S1354" s="27">
        <f>IF(A1354="placement",MIN(P1354,IF(R1354="",Q1354,R1354)),"")</f>
        <v>0.2448783685</v>
      </c>
      <c r="T1354" s="28">
        <f>IF($A1354="placement",S1354*J1354,"")</f>
        <v>144.72311578349999</v>
      </c>
      <c r="U1354" s="26">
        <f>IF($A1354="placement",T1354,IF($A1354="site",SUMIF($C:$C,$C1354,$T:$T),IF($A1354="user",SUMIF($B:$B,$B1354,$T:$T),SUM($T:$T))))</f>
        <v>144.72311578349999</v>
      </c>
      <c r="V1354" s="27">
        <f>U1354/J1354</f>
        <v>0.2448783685</v>
      </c>
    </row>
    <row r="1355" spans="1:22" x14ac:dyDescent="0.3">
      <c r="A1355" s="23" t="s">
        <v>14</v>
      </c>
      <c r="B1355" s="23" t="s">
        <v>678</v>
      </c>
      <c r="C1355" s="23" t="s">
        <v>680</v>
      </c>
      <c r="D1355" s="23" t="s">
        <v>816</v>
      </c>
      <c r="E1355" s="23" t="s">
        <v>817</v>
      </c>
      <c r="F1355" s="27">
        <v>0.25</v>
      </c>
      <c r="G1355" s="24">
        <v>1</v>
      </c>
      <c r="H1355" s="25">
        <v>70.893100000000004</v>
      </c>
      <c r="I1355" s="25">
        <v>33.929200000000002</v>
      </c>
      <c r="J1355" s="26">
        <v>589</v>
      </c>
      <c r="K1355" s="26">
        <v>147</v>
      </c>
      <c r="L1355" s="27">
        <v>0.47860000000000003</v>
      </c>
      <c r="M1355" s="28">
        <v>0.57825894</v>
      </c>
      <c r="N1355" s="29">
        <v>0.25</v>
      </c>
      <c r="O1355" s="31" t="s">
        <v>12</v>
      </c>
      <c r="P1355" s="31">
        <v>0.56766772899999995</v>
      </c>
      <c r="Q1355" s="31">
        <v>0.249999999999999</v>
      </c>
      <c r="R1355" s="42">
        <v>0.3</v>
      </c>
      <c r="S1355" s="27">
        <f>IF(A1355="placement",MIN(P1355,IF(R1355="",Q1355,R1355)),"")</f>
        <v>0.3</v>
      </c>
      <c r="T1355" s="28">
        <f>IF($A1355="placement",S1355*J1355,"")</f>
        <v>176.7</v>
      </c>
      <c r="U1355" s="26">
        <f>IF($A1355="placement",T1355,IF($A1355="site",SUMIF($C:$C,$C1355,$T:$T),IF($A1355="user",SUMIF($B:$B,$B1355,$T:$T),SUM($T:$T))))</f>
        <v>176.7</v>
      </c>
      <c r="V1355" s="27">
        <f>U1355/J1355</f>
        <v>0.3</v>
      </c>
    </row>
    <row r="1356" spans="1:22" hidden="1" x14ac:dyDescent="0.3">
      <c r="A1356" s="17" t="s">
        <v>13</v>
      </c>
      <c r="B1356" s="17" t="s">
        <v>4128</v>
      </c>
      <c r="C1356" s="17" t="s">
        <v>4129</v>
      </c>
      <c r="D1356" s="17" t="s">
        <v>9898</v>
      </c>
      <c r="E1356" s="17"/>
      <c r="F1356" s="18">
        <v>0.33</v>
      </c>
      <c r="G1356" s="36">
        <v>0.84840070000000001</v>
      </c>
      <c r="H1356" s="37">
        <v>375.5052</v>
      </c>
      <c r="I1356" s="37">
        <v>12.033899999999999</v>
      </c>
      <c r="J1356" s="19">
        <v>589</v>
      </c>
      <c r="K1356" s="19">
        <v>190</v>
      </c>
      <c r="L1356" s="18">
        <v>3.2000000000000001E-2</v>
      </c>
      <c r="M1356" s="20">
        <v>1.6311696099999999</v>
      </c>
      <c r="N1356" s="21">
        <v>0.97430399999999995</v>
      </c>
      <c r="O1356" s="22"/>
      <c r="P1356" s="22">
        <v>0.40269608130000001</v>
      </c>
      <c r="Q1356" s="22">
        <v>0.32999999999999902</v>
      </c>
      <c r="R1356" s="43"/>
      <c r="S1356" s="18" t="str">
        <f>IF(A1356="placement",MIN(P1356,IF(R1356="",Q1356,R1356)),"")</f>
        <v/>
      </c>
      <c r="T1356" s="20" t="str">
        <f>IF($A1356="placement",S1356*J1356,"")</f>
        <v/>
      </c>
      <c r="U1356" s="19">
        <f>IF($A1356="placement",T1356,IF($A1356="site",SUMIF($C:$C,$C1356,$T:$T),IF($A1356="user",SUMIF($B:$B,$B1356,$T:$T),SUM($T:$T))))</f>
        <v>189.58663000329952</v>
      </c>
      <c r="V1356" s="18">
        <f>U1356/J1356</f>
        <v>0.32187882852852212</v>
      </c>
    </row>
    <row r="1357" spans="1:22" hidden="1" x14ac:dyDescent="0.3">
      <c r="A1357" s="11" t="s">
        <v>10</v>
      </c>
      <c r="B1357" s="11" t="s">
        <v>4128</v>
      </c>
      <c r="C1357" s="11" t="s">
        <v>9898</v>
      </c>
      <c r="D1357" s="11" t="s">
        <v>9898</v>
      </c>
      <c r="E1357" s="11"/>
      <c r="F1357" s="12">
        <v>0.33</v>
      </c>
      <c r="G1357" s="33">
        <v>0.84840070000000001</v>
      </c>
      <c r="H1357" s="34">
        <v>375.5052</v>
      </c>
      <c r="I1357" s="34">
        <v>12.033899999999999</v>
      </c>
      <c r="J1357" s="13">
        <v>589</v>
      </c>
      <c r="K1357" s="13">
        <v>190</v>
      </c>
      <c r="L1357" s="12">
        <v>3.2000000000000001E-2</v>
      </c>
      <c r="M1357" s="14">
        <v>1.6311696099999999</v>
      </c>
      <c r="N1357" s="15">
        <v>0.97430399999999995</v>
      </c>
      <c r="O1357" s="16"/>
      <c r="P1357" s="16">
        <v>0.40269608130000001</v>
      </c>
      <c r="Q1357" s="16">
        <v>0.32999999999999902</v>
      </c>
      <c r="R1357" s="44"/>
      <c r="S1357" s="12" t="str">
        <f>IF(A1357="placement",MIN(P1357,IF(R1357="",Q1357,R1357)),"")</f>
        <v/>
      </c>
      <c r="T1357" s="14" t="str">
        <f>IF($A1357="placement",S1357*J1357,"")</f>
        <v/>
      </c>
      <c r="U1357" s="13">
        <f>IF($A1357="placement",T1357,IF($A1357="site",SUMIF($C:$C,$C1357,$T:$T),IF($A1357="user",SUMIF($B:$B,$B1357,$T:$T),SUM($T:$T))))</f>
        <v>189.58663000329952</v>
      </c>
      <c r="V1357" s="12">
        <f>U1357/J1357</f>
        <v>0.32187882852852212</v>
      </c>
    </row>
    <row r="1358" spans="1:22" hidden="1" x14ac:dyDescent="0.3">
      <c r="A1358" s="23" t="s">
        <v>14</v>
      </c>
      <c r="B1358" s="23" t="s">
        <v>8976</v>
      </c>
      <c r="C1358" s="23" t="s">
        <v>8977</v>
      </c>
      <c r="D1358" s="23" t="s">
        <v>8978</v>
      </c>
      <c r="E1358" s="23" t="s">
        <v>8979</v>
      </c>
      <c r="F1358" s="27">
        <v>0.15</v>
      </c>
      <c r="G1358" s="24">
        <v>1</v>
      </c>
      <c r="H1358" s="25">
        <v>106.3601</v>
      </c>
      <c r="I1358" s="25">
        <v>37.141500000000001</v>
      </c>
      <c r="J1358" s="26">
        <v>588</v>
      </c>
      <c r="K1358" s="26">
        <v>88</v>
      </c>
      <c r="L1358" s="27">
        <v>0.34920000000000001</v>
      </c>
      <c r="M1358" s="28">
        <v>0.5276864</v>
      </c>
      <c r="N1358" s="29">
        <v>0.3</v>
      </c>
      <c r="O1358" s="31" t="s">
        <v>42</v>
      </c>
      <c r="P1358" s="31">
        <v>0.43148051160000001</v>
      </c>
      <c r="Q1358" s="31">
        <v>0.149999999999999</v>
      </c>
      <c r="R1358" s="42"/>
      <c r="S1358" s="27">
        <f>IF(A1358="placement",MIN(P1358,IF(R1358="",Q1358,R1358)),"")</f>
        <v>0.149999999999999</v>
      </c>
      <c r="T1358" s="28">
        <f>IF($A1358="placement",S1358*J1358,"")</f>
        <v>88.199999999999406</v>
      </c>
      <c r="U1358" s="26">
        <f>IF($A1358="placement",T1358,IF($A1358="site",SUMIF($C:$C,$C1358,$T:$T),IF($A1358="user",SUMIF($B:$B,$B1358,$T:$T),SUM($T:$T))))</f>
        <v>88.199999999999406</v>
      </c>
      <c r="V1358" s="27">
        <f>U1358/J1358</f>
        <v>0.149999999999999</v>
      </c>
    </row>
    <row r="1359" spans="1:22" x14ac:dyDescent="0.3">
      <c r="A1359" s="23" t="s">
        <v>14</v>
      </c>
      <c r="B1359" s="23" t="s">
        <v>678</v>
      </c>
      <c r="C1359" s="23" t="s">
        <v>680</v>
      </c>
      <c r="D1359" s="23" t="s">
        <v>824</v>
      </c>
      <c r="E1359" s="23" t="s">
        <v>825</v>
      </c>
      <c r="F1359" s="27">
        <v>0.25</v>
      </c>
      <c r="G1359" s="24">
        <v>1</v>
      </c>
      <c r="H1359" s="25">
        <v>63.322400000000002</v>
      </c>
      <c r="I1359" s="25">
        <v>31.7761</v>
      </c>
      <c r="J1359" s="26">
        <v>587</v>
      </c>
      <c r="K1359" s="26">
        <v>147</v>
      </c>
      <c r="L1359" s="27">
        <v>0.50180000000000002</v>
      </c>
      <c r="M1359" s="28">
        <v>0.61577216999999995</v>
      </c>
      <c r="N1359" s="29">
        <v>0.25</v>
      </c>
      <c r="O1359" s="31" t="s">
        <v>12</v>
      </c>
      <c r="P1359" s="31">
        <v>0.59400568229999995</v>
      </c>
      <c r="Q1359" s="31">
        <v>0.25</v>
      </c>
      <c r="R1359" s="42">
        <v>0.3</v>
      </c>
      <c r="S1359" s="27">
        <f>IF(A1359="placement",MIN(P1359,IF(R1359="",Q1359,R1359)),"")</f>
        <v>0.3</v>
      </c>
      <c r="T1359" s="28">
        <f>IF($A1359="placement",S1359*J1359,"")</f>
        <v>176.1</v>
      </c>
      <c r="U1359" s="26">
        <f>IF($A1359="placement",T1359,IF($A1359="site",SUMIF($C:$C,$C1359,$T:$T),IF($A1359="user",SUMIF($B:$B,$B1359,$T:$T),SUM($T:$T))))</f>
        <v>176.1</v>
      </c>
      <c r="V1359" s="27">
        <f>U1359/J1359</f>
        <v>0.3</v>
      </c>
    </row>
    <row r="1360" spans="1:22" x14ac:dyDescent="0.3">
      <c r="A1360" s="23" t="s">
        <v>14</v>
      </c>
      <c r="B1360" s="23" t="s">
        <v>678</v>
      </c>
      <c r="C1360" s="23" t="s">
        <v>680</v>
      </c>
      <c r="D1360" s="32" t="s">
        <v>725</v>
      </c>
      <c r="E1360" s="23" t="s">
        <v>726</v>
      </c>
      <c r="F1360" s="27">
        <v>0.25</v>
      </c>
      <c r="G1360" s="24">
        <v>1</v>
      </c>
      <c r="H1360" s="25">
        <v>65.036000000000001</v>
      </c>
      <c r="I1360" s="25">
        <v>32.578099999999999</v>
      </c>
      <c r="J1360" s="26">
        <v>586</v>
      </c>
      <c r="K1360" s="26">
        <v>146</v>
      </c>
      <c r="L1360" s="27">
        <v>0.50090000000000001</v>
      </c>
      <c r="M1360" s="28">
        <v>0.59909361000000005</v>
      </c>
      <c r="N1360" s="29">
        <v>0.25</v>
      </c>
      <c r="O1360" s="31" t="s">
        <v>12</v>
      </c>
      <c r="P1360" s="31">
        <v>0.58270294069999995</v>
      </c>
      <c r="Q1360" s="31">
        <v>0.249999999999999</v>
      </c>
      <c r="R1360" s="42">
        <v>0.3</v>
      </c>
      <c r="S1360" s="27">
        <f>IF(A1360="placement",MIN(P1360,IF(R1360="",Q1360,R1360)),"")</f>
        <v>0.3</v>
      </c>
      <c r="T1360" s="28">
        <f>IF($A1360="placement",S1360*J1360,"")</f>
        <v>175.79999999999998</v>
      </c>
      <c r="U1360" s="26">
        <f>IF($A1360="placement",T1360,IF($A1360="site",SUMIF($C:$C,$C1360,$T:$T),IF($A1360="user",SUMIF($B:$B,$B1360,$T:$T),SUM($T:$T))))</f>
        <v>175.79999999999998</v>
      </c>
      <c r="V1360" s="27">
        <f>U1360/J1360</f>
        <v>0.3</v>
      </c>
    </row>
    <row r="1361" spans="1:22" hidden="1" x14ac:dyDescent="0.3">
      <c r="A1361" s="23" t="s">
        <v>14</v>
      </c>
      <c r="B1361" s="23" t="s">
        <v>4868</v>
      </c>
      <c r="C1361" s="23" t="s">
        <v>4870</v>
      </c>
      <c r="D1361" s="23" t="s">
        <v>10923</v>
      </c>
      <c r="E1361" s="23" t="s">
        <v>10924</v>
      </c>
      <c r="F1361" s="27">
        <v>0.25</v>
      </c>
      <c r="G1361" s="24">
        <v>0</v>
      </c>
      <c r="H1361" s="25">
        <v>158.88839999999999</v>
      </c>
      <c r="I1361" s="25">
        <v>17.4224</v>
      </c>
      <c r="J1361" s="26">
        <v>586</v>
      </c>
      <c r="K1361" s="26">
        <v>142</v>
      </c>
      <c r="L1361" s="27">
        <v>0.10970000000000001</v>
      </c>
      <c r="M1361" s="28">
        <v>1.1216991300000001</v>
      </c>
      <c r="N1361" s="29">
        <v>0.85</v>
      </c>
      <c r="O1361" s="31" t="s">
        <v>12</v>
      </c>
      <c r="P1361" s="31">
        <v>0.2422210404</v>
      </c>
      <c r="Q1361" s="31">
        <v>0.24222104043538401</v>
      </c>
      <c r="R1361" s="42"/>
      <c r="S1361" s="27">
        <f>IF(A1361="placement",MIN(P1361,IF(R1361="",Q1361,R1361)),"")</f>
        <v>0.2422210404</v>
      </c>
      <c r="T1361" s="28">
        <f>IF($A1361="placement",S1361*J1361,"")</f>
        <v>141.94152967440002</v>
      </c>
      <c r="U1361" s="26">
        <f>IF($A1361="placement",T1361,IF($A1361="site",SUMIF($C:$C,$C1361,$T:$T),IF($A1361="user",SUMIF($B:$B,$B1361,$T:$T),SUM($T:$T))))</f>
        <v>141.94152967440002</v>
      </c>
      <c r="V1361" s="27">
        <f>U1361/J1361</f>
        <v>0.24222104040000003</v>
      </c>
    </row>
    <row r="1362" spans="1:22" hidden="1" x14ac:dyDescent="0.3">
      <c r="A1362" s="23" t="s">
        <v>14</v>
      </c>
      <c r="B1362" s="23" t="s">
        <v>7328</v>
      </c>
      <c r="C1362" s="23" t="s">
        <v>7329</v>
      </c>
      <c r="D1362" s="32" t="s">
        <v>7332</v>
      </c>
      <c r="E1362" s="23" t="s">
        <v>7333</v>
      </c>
      <c r="F1362" s="27">
        <v>0.25</v>
      </c>
      <c r="G1362" s="24">
        <v>1</v>
      </c>
      <c r="H1362" s="25">
        <v>67.354799999999997</v>
      </c>
      <c r="I1362" s="25">
        <v>22.154</v>
      </c>
      <c r="J1362" s="26">
        <v>586</v>
      </c>
      <c r="K1362" s="26">
        <v>147</v>
      </c>
      <c r="L1362" s="27">
        <v>0.32890000000000003</v>
      </c>
      <c r="M1362" s="28">
        <v>0.88218379999999996</v>
      </c>
      <c r="N1362" s="29">
        <v>0.39</v>
      </c>
      <c r="O1362" s="31" t="s">
        <v>12</v>
      </c>
      <c r="P1362" s="31">
        <v>0.55791525740000003</v>
      </c>
      <c r="Q1362" s="31">
        <v>0.25</v>
      </c>
      <c r="R1362" s="42"/>
      <c r="S1362" s="27">
        <f>IF(A1362="placement",MIN(P1362,IF(R1362="",Q1362,R1362)),"")</f>
        <v>0.25</v>
      </c>
      <c r="T1362" s="28">
        <f>IF($A1362="placement",S1362*J1362,"")</f>
        <v>146.5</v>
      </c>
      <c r="U1362" s="26">
        <f>IF($A1362="placement",T1362,IF($A1362="site",SUMIF($C:$C,$C1362,$T:$T),IF($A1362="user",SUMIF($B:$B,$B1362,$T:$T),SUM($T:$T))))</f>
        <v>146.5</v>
      </c>
      <c r="V1362" s="27">
        <f>U1362/J1362</f>
        <v>0.25</v>
      </c>
    </row>
    <row r="1363" spans="1:22" hidden="1" x14ac:dyDescent="0.3">
      <c r="A1363" s="23" t="s">
        <v>14</v>
      </c>
      <c r="B1363" s="23" t="s">
        <v>259</v>
      </c>
      <c r="C1363" s="23" t="s">
        <v>261</v>
      </c>
      <c r="D1363" s="23" t="s">
        <v>270</v>
      </c>
      <c r="E1363" s="23" t="s">
        <v>260</v>
      </c>
      <c r="F1363" s="27">
        <v>0.3</v>
      </c>
      <c r="G1363" s="24">
        <v>1</v>
      </c>
      <c r="H1363" s="25">
        <v>319.78370000000001</v>
      </c>
      <c r="I1363" s="25">
        <v>55.816299999999998</v>
      </c>
      <c r="J1363" s="26">
        <v>585</v>
      </c>
      <c r="K1363" s="26">
        <v>175</v>
      </c>
      <c r="L1363" s="27">
        <v>0.17449999999999999</v>
      </c>
      <c r="M1363" s="28">
        <v>0.34920299999999999</v>
      </c>
      <c r="N1363" s="29">
        <v>0.01</v>
      </c>
      <c r="O1363" s="31" t="s">
        <v>42</v>
      </c>
      <c r="P1363" s="31">
        <v>0.97136336150000002</v>
      </c>
      <c r="Q1363" s="31">
        <v>0.3</v>
      </c>
      <c r="R1363" s="42"/>
      <c r="S1363" s="27">
        <f>IF(A1363="placement",MIN(P1363,IF(R1363="",Q1363,R1363)),"")</f>
        <v>0.3</v>
      </c>
      <c r="T1363" s="28">
        <f>IF($A1363="placement",S1363*J1363,"")</f>
        <v>175.5</v>
      </c>
      <c r="U1363" s="26">
        <f>IF($A1363="placement",T1363,IF($A1363="site",SUMIF($C:$C,$C1363,$T:$T),IF($A1363="user",SUMIF($B:$B,$B1363,$T:$T),SUM($T:$T))))</f>
        <v>175.5</v>
      </c>
      <c r="V1363" s="27">
        <f>U1363/J1363</f>
        <v>0.3</v>
      </c>
    </row>
    <row r="1364" spans="1:22" hidden="1" x14ac:dyDescent="0.3">
      <c r="A1364" s="23" t="s">
        <v>14</v>
      </c>
      <c r="B1364" s="23" t="s">
        <v>5764</v>
      </c>
      <c r="C1364" s="23" t="s">
        <v>5766</v>
      </c>
      <c r="D1364" s="23" t="s">
        <v>5813</v>
      </c>
      <c r="E1364" s="23" t="s">
        <v>5814</v>
      </c>
      <c r="F1364" s="27">
        <v>0.25</v>
      </c>
      <c r="G1364" s="24">
        <v>0</v>
      </c>
      <c r="H1364" s="25">
        <v>9.1305999999999994</v>
      </c>
      <c r="I1364" s="25">
        <v>5.0357000000000003</v>
      </c>
      <c r="J1364" s="26">
        <v>585</v>
      </c>
      <c r="K1364" s="26">
        <v>146</v>
      </c>
      <c r="L1364" s="27">
        <v>0.55149999999999999</v>
      </c>
      <c r="M1364" s="28">
        <v>3.8724737600000001</v>
      </c>
      <c r="N1364" s="29">
        <v>1</v>
      </c>
      <c r="O1364" s="31" t="s">
        <v>42</v>
      </c>
      <c r="P1364" s="31">
        <v>0.74176713329999999</v>
      </c>
      <c r="Q1364" s="31">
        <v>0.25</v>
      </c>
      <c r="R1364" s="42"/>
      <c r="S1364" s="27">
        <f>IF(A1364="placement",MIN(P1364,IF(R1364="",Q1364,R1364)),"")</f>
        <v>0.25</v>
      </c>
      <c r="T1364" s="28">
        <f>IF($A1364="placement",S1364*J1364,"")</f>
        <v>146.25</v>
      </c>
      <c r="U1364" s="26">
        <f>IF($A1364="placement",T1364,IF($A1364="site",SUMIF($C:$C,$C1364,$T:$T),IF($A1364="user",SUMIF($B:$B,$B1364,$T:$T),SUM($T:$T))))</f>
        <v>146.25</v>
      </c>
      <c r="V1364" s="27">
        <f>U1364/J1364</f>
        <v>0.25</v>
      </c>
    </row>
    <row r="1365" spans="1:22" hidden="1" x14ac:dyDescent="0.3">
      <c r="A1365" s="23" t="s">
        <v>14</v>
      </c>
      <c r="B1365" s="23" t="s">
        <v>5578</v>
      </c>
      <c r="C1365" s="23" t="s">
        <v>5580</v>
      </c>
      <c r="D1365" s="23" t="s">
        <v>5585</v>
      </c>
      <c r="E1365" s="23" t="s">
        <v>5579</v>
      </c>
      <c r="F1365" s="27">
        <v>0.33</v>
      </c>
      <c r="G1365" s="24">
        <v>1</v>
      </c>
      <c r="H1365" s="25">
        <v>51.492899999999999</v>
      </c>
      <c r="I1365" s="25">
        <v>9.7477999999999998</v>
      </c>
      <c r="J1365" s="26">
        <v>584</v>
      </c>
      <c r="K1365" s="26">
        <v>178</v>
      </c>
      <c r="L1365" s="27">
        <v>0.1893</v>
      </c>
      <c r="M1365" s="28">
        <v>1.99813877</v>
      </c>
      <c r="N1365" s="29">
        <v>1.39</v>
      </c>
      <c r="O1365" s="31" t="s">
        <v>70</v>
      </c>
      <c r="P1365" s="31">
        <v>0.30435262060000001</v>
      </c>
      <c r="Q1365" s="31">
        <v>0.30435262061580398</v>
      </c>
      <c r="R1365" s="42"/>
      <c r="S1365" s="27">
        <f>IF(A1365="placement",MIN(P1365,IF(R1365="",Q1365,R1365)),"")</f>
        <v>0.30435262060000001</v>
      </c>
      <c r="T1365" s="28">
        <f>IF($A1365="placement",S1365*J1365,"")</f>
        <v>177.7419304304</v>
      </c>
      <c r="U1365" s="26">
        <f>IF($A1365="placement",T1365,IF($A1365="site",SUMIF($C:$C,$C1365,$T:$T),IF($A1365="user",SUMIF($B:$B,$B1365,$T:$T),SUM($T:$T))))</f>
        <v>177.7419304304</v>
      </c>
      <c r="V1365" s="27">
        <f>U1365/J1365</f>
        <v>0.30435262060000001</v>
      </c>
    </row>
    <row r="1366" spans="1:22" x14ac:dyDescent="0.3">
      <c r="A1366" s="23" t="s">
        <v>14</v>
      </c>
      <c r="B1366" s="23" t="s">
        <v>6853</v>
      </c>
      <c r="C1366" s="23" t="s">
        <v>6855</v>
      </c>
      <c r="D1366" s="23" t="s">
        <v>6859</v>
      </c>
      <c r="E1366" s="23" t="s">
        <v>6857</v>
      </c>
      <c r="F1366" s="27">
        <v>0.25</v>
      </c>
      <c r="G1366" s="24">
        <v>1</v>
      </c>
      <c r="H1366" s="25">
        <v>1064.0619999999999</v>
      </c>
      <c r="I1366" s="25">
        <v>29.799099999999999</v>
      </c>
      <c r="J1366" s="26">
        <v>584</v>
      </c>
      <c r="K1366" s="26">
        <v>146</v>
      </c>
      <c r="L1366" s="27">
        <v>2.8000000000000001E-2</v>
      </c>
      <c r="M1366" s="28">
        <v>0.65281228999999996</v>
      </c>
      <c r="N1366" s="29">
        <v>0.14000000000000001</v>
      </c>
      <c r="O1366" s="31" t="s">
        <v>12</v>
      </c>
      <c r="P1366" s="31">
        <v>0.78554325250000001</v>
      </c>
      <c r="Q1366" s="31">
        <v>0.25</v>
      </c>
      <c r="R1366" s="42">
        <v>0.3</v>
      </c>
      <c r="S1366" s="27">
        <f>IF(A1366="placement",MIN(P1366,IF(R1366="",Q1366,R1366)),"")</f>
        <v>0.3</v>
      </c>
      <c r="T1366" s="28">
        <f>IF($A1366="placement",S1366*J1366,"")</f>
        <v>175.2</v>
      </c>
      <c r="U1366" s="26">
        <f>IF($A1366="placement",T1366,IF($A1366="site",SUMIF($C:$C,$C1366,$T:$T),IF($A1366="user",SUMIF($B:$B,$B1366,$T:$T),SUM($T:$T))))</f>
        <v>175.2</v>
      </c>
      <c r="V1366" s="27">
        <f>U1366/J1366</f>
        <v>0.3</v>
      </c>
    </row>
    <row r="1367" spans="1:22" hidden="1" x14ac:dyDescent="0.3">
      <c r="A1367" s="23" t="s">
        <v>14</v>
      </c>
      <c r="B1367" s="23" t="s">
        <v>4169</v>
      </c>
      <c r="C1367" s="23" t="s">
        <v>4170</v>
      </c>
      <c r="D1367" s="23" t="s">
        <v>4179</v>
      </c>
      <c r="E1367" s="23" t="s">
        <v>4180</v>
      </c>
      <c r="F1367" s="27">
        <v>0.25</v>
      </c>
      <c r="G1367" s="24">
        <v>1</v>
      </c>
      <c r="H1367" s="25">
        <v>60.747</v>
      </c>
      <c r="I1367" s="25">
        <v>24.023700000000002</v>
      </c>
      <c r="J1367" s="26">
        <v>583</v>
      </c>
      <c r="K1367" s="26">
        <v>146</v>
      </c>
      <c r="L1367" s="27">
        <v>0.39550000000000002</v>
      </c>
      <c r="M1367" s="28">
        <v>0.80823144999999996</v>
      </c>
      <c r="N1367" s="29">
        <v>0.35</v>
      </c>
      <c r="O1367" s="31" t="s">
        <v>42</v>
      </c>
      <c r="P1367" s="31">
        <v>0.56695572780000003</v>
      </c>
      <c r="Q1367" s="31">
        <v>0.25</v>
      </c>
      <c r="R1367" s="42"/>
      <c r="S1367" s="27">
        <f>IF(A1367="placement",MIN(P1367,IF(R1367="",Q1367,R1367)),"")</f>
        <v>0.25</v>
      </c>
      <c r="T1367" s="28">
        <f>IF($A1367="placement",S1367*J1367,"")</f>
        <v>145.75</v>
      </c>
      <c r="U1367" s="26">
        <f>IF($A1367="placement",T1367,IF($A1367="site",SUMIF($C:$C,$C1367,$T:$T),IF($A1367="user",SUMIF($B:$B,$B1367,$T:$T),SUM($T:$T))))</f>
        <v>145.75</v>
      </c>
      <c r="V1367" s="27">
        <f>U1367/J1367</f>
        <v>0.25</v>
      </c>
    </row>
    <row r="1368" spans="1:22" hidden="1" x14ac:dyDescent="0.3">
      <c r="A1368" s="23" t="s">
        <v>14</v>
      </c>
      <c r="B1368" s="23" t="s">
        <v>5502</v>
      </c>
      <c r="C1368" s="23" t="s">
        <v>5504</v>
      </c>
      <c r="D1368" s="23" t="s">
        <v>5517</v>
      </c>
      <c r="E1368" s="23" t="s">
        <v>5518</v>
      </c>
      <c r="F1368" s="27">
        <v>0.25</v>
      </c>
      <c r="G1368" s="24">
        <v>1</v>
      </c>
      <c r="H1368" s="25">
        <v>303.67189999999999</v>
      </c>
      <c r="I1368" s="25">
        <v>35.885399999999997</v>
      </c>
      <c r="J1368" s="26">
        <v>583</v>
      </c>
      <c r="K1368" s="26">
        <v>145</v>
      </c>
      <c r="L1368" s="27">
        <v>0.1182</v>
      </c>
      <c r="M1368" s="28">
        <v>0.54155474999999997</v>
      </c>
      <c r="N1368" s="29">
        <v>0.3</v>
      </c>
      <c r="O1368" s="31" t="s">
        <v>12</v>
      </c>
      <c r="P1368" s="31">
        <v>0.4460393922</v>
      </c>
      <c r="Q1368" s="31">
        <v>0.25</v>
      </c>
      <c r="R1368" s="42"/>
      <c r="S1368" s="27">
        <f>IF(A1368="placement",MIN(P1368,IF(R1368="",Q1368,R1368)),"")</f>
        <v>0.25</v>
      </c>
      <c r="T1368" s="28">
        <f>IF($A1368="placement",S1368*J1368,"")</f>
        <v>145.75</v>
      </c>
      <c r="U1368" s="26">
        <f>IF($A1368="placement",T1368,IF($A1368="site",SUMIF($C:$C,$C1368,$T:$T),IF($A1368="user",SUMIF($B:$B,$B1368,$T:$T),SUM($T:$T))))</f>
        <v>145.75</v>
      </c>
      <c r="V1368" s="27">
        <f>U1368/J1368</f>
        <v>0.25</v>
      </c>
    </row>
    <row r="1369" spans="1:22" x14ac:dyDescent="0.3">
      <c r="A1369" s="23" t="s">
        <v>14</v>
      </c>
      <c r="B1369" s="23" t="s">
        <v>5690</v>
      </c>
      <c r="C1369" s="23" t="s">
        <v>5692</v>
      </c>
      <c r="D1369" s="23" t="s">
        <v>5717</v>
      </c>
      <c r="E1369" s="23" t="s">
        <v>5718</v>
      </c>
      <c r="F1369" s="27">
        <v>0.05</v>
      </c>
      <c r="G1369" s="24">
        <v>1</v>
      </c>
      <c r="H1369" s="25">
        <v>61.202300000000001</v>
      </c>
      <c r="I1369" s="25">
        <v>8.5441000000000003</v>
      </c>
      <c r="J1369" s="26">
        <v>582</v>
      </c>
      <c r="K1369" s="26">
        <v>29</v>
      </c>
      <c r="L1369" s="27">
        <v>0.1396</v>
      </c>
      <c r="M1369" s="28">
        <v>2.2690029900000002</v>
      </c>
      <c r="N1369" s="29">
        <v>2</v>
      </c>
      <c r="O1369" s="31" t="s">
        <v>70</v>
      </c>
      <c r="P1369" s="31">
        <v>0.11855559190000001</v>
      </c>
      <c r="Q1369" s="31">
        <v>4.9999999999999899E-2</v>
      </c>
      <c r="R1369" s="42">
        <v>0.1</v>
      </c>
      <c r="S1369" s="27">
        <f>IF(A1369="placement",MIN(P1369,IF(R1369="",Q1369,R1369)),"")</f>
        <v>0.1</v>
      </c>
      <c r="T1369" s="28">
        <f>IF($A1369="placement",S1369*J1369,"")</f>
        <v>58.2</v>
      </c>
      <c r="U1369" s="26">
        <f>IF($A1369="placement",T1369,IF($A1369="site",SUMIF($C:$C,$C1369,$T:$T),IF($A1369="user",SUMIF($B:$B,$B1369,$T:$T),SUM($T:$T))))</f>
        <v>58.2</v>
      </c>
      <c r="V1369" s="27">
        <f>U1369/J1369</f>
        <v>0.1</v>
      </c>
    </row>
    <row r="1370" spans="1:22" x14ac:dyDescent="0.3">
      <c r="A1370" s="23" t="s">
        <v>14</v>
      </c>
      <c r="B1370" s="23" t="s">
        <v>2238</v>
      </c>
      <c r="C1370" s="23" t="s">
        <v>2240</v>
      </c>
      <c r="D1370" s="23" t="s">
        <v>9983</v>
      </c>
      <c r="E1370" s="23" t="s">
        <v>9984</v>
      </c>
      <c r="F1370" s="27">
        <v>0.25</v>
      </c>
      <c r="G1370" s="24">
        <v>1</v>
      </c>
      <c r="H1370" s="25">
        <v>372.87049999999999</v>
      </c>
      <c r="I1370" s="25">
        <v>42.380499999999998</v>
      </c>
      <c r="J1370" s="26">
        <v>581</v>
      </c>
      <c r="K1370" s="26">
        <v>145</v>
      </c>
      <c r="L1370" s="27">
        <v>0.1137</v>
      </c>
      <c r="M1370" s="28">
        <v>0.45689543999999999</v>
      </c>
      <c r="N1370" s="29">
        <v>0.25</v>
      </c>
      <c r="O1370" s="31" t="s">
        <v>12</v>
      </c>
      <c r="P1370" s="31">
        <v>0.45282885579999999</v>
      </c>
      <c r="Q1370" s="31">
        <v>0.25</v>
      </c>
      <c r="R1370" s="42">
        <v>0.35</v>
      </c>
      <c r="S1370" s="27">
        <f>IF(A1370="placement",MIN(P1370,IF(R1370="",Q1370,R1370)),"")</f>
        <v>0.35</v>
      </c>
      <c r="T1370" s="28">
        <f>IF($A1370="placement",S1370*J1370,"")</f>
        <v>203.35</v>
      </c>
      <c r="U1370" s="26">
        <f>IF($A1370="placement",T1370,IF($A1370="site",SUMIF($C:$C,$C1370,$T:$T),IF($A1370="user",SUMIF($B:$B,$B1370,$T:$T),SUM($T:$T))))</f>
        <v>203.35</v>
      </c>
      <c r="V1370" s="27">
        <f>U1370/J1370</f>
        <v>0.35</v>
      </c>
    </row>
    <row r="1371" spans="1:22" hidden="1" x14ac:dyDescent="0.3">
      <c r="A1371" s="23" t="s">
        <v>14</v>
      </c>
      <c r="B1371" s="23" t="s">
        <v>7257</v>
      </c>
      <c r="C1371" s="23" t="s">
        <v>7258</v>
      </c>
      <c r="D1371" s="23" t="s">
        <v>7298</v>
      </c>
      <c r="E1371" s="23" t="s">
        <v>362</v>
      </c>
      <c r="F1371" s="27">
        <v>0.15</v>
      </c>
      <c r="G1371" s="24">
        <v>1</v>
      </c>
      <c r="H1371" s="25">
        <v>175.11349999999999</v>
      </c>
      <c r="I1371" s="25">
        <v>21.2654</v>
      </c>
      <c r="J1371" s="26">
        <v>581</v>
      </c>
      <c r="K1371" s="26">
        <v>87</v>
      </c>
      <c r="L1371" s="27">
        <v>0.12139999999999999</v>
      </c>
      <c r="M1371" s="28">
        <v>0.91010798999999998</v>
      </c>
      <c r="N1371" s="29">
        <v>0.25</v>
      </c>
      <c r="O1371" s="31" t="s">
        <v>42</v>
      </c>
      <c r="P1371" s="31">
        <v>0.7253073229</v>
      </c>
      <c r="Q1371" s="31">
        <v>0.15</v>
      </c>
      <c r="R1371" s="42"/>
      <c r="S1371" s="27">
        <f>IF(A1371="placement",MIN(P1371,IF(R1371="",Q1371,R1371)),"")</f>
        <v>0.15</v>
      </c>
      <c r="T1371" s="28">
        <f>IF($A1371="placement",S1371*J1371,"")</f>
        <v>87.149999999999991</v>
      </c>
      <c r="U1371" s="26">
        <f>IF($A1371="placement",T1371,IF($A1371="site",SUMIF($C:$C,$C1371,$T:$T),IF($A1371="user",SUMIF($B:$B,$B1371,$T:$T),SUM($T:$T))))</f>
        <v>87.149999999999991</v>
      </c>
      <c r="V1371" s="27">
        <f>U1371/J1371</f>
        <v>0.15</v>
      </c>
    </row>
    <row r="1372" spans="1:22" x14ac:dyDescent="0.3">
      <c r="A1372" s="23" t="s">
        <v>14</v>
      </c>
      <c r="B1372" s="23" t="s">
        <v>678</v>
      </c>
      <c r="C1372" s="23" t="s">
        <v>680</v>
      </c>
      <c r="D1372" s="23" t="s">
        <v>836</v>
      </c>
      <c r="E1372" s="23" t="s">
        <v>837</v>
      </c>
      <c r="F1372" s="27">
        <v>0.25</v>
      </c>
      <c r="G1372" s="24">
        <v>1</v>
      </c>
      <c r="H1372" s="25">
        <v>64.920900000000003</v>
      </c>
      <c r="I1372" s="25">
        <v>31.0154</v>
      </c>
      <c r="J1372" s="26">
        <v>580</v>
      </c>
      <c r="K1372" s="26">
        <v>145</v>
      </c>
      <c r="L1372" s="27">
        <v>0.47770000000000001</v>
      </c>
      <c r="M1372" s="28">
        <v>0.62312696999999995</v>
      </c>
      <c r="N1372" s="29">
        <v>0.25</v>
      </c>
      <c r="O1372" s="31" t="s">
        <v>12</v>
      </c>
      <c r="P1372" s="31">
        <v>0.59879765699999998</v>
      </c>
      <c r="Q1372" s="31">
        <v>0.25</v>
      </c>
      <c r="R1372" s="42">
        <v>0.3</v>
      </c>
      <c r="S1372" s="27">
        <f>IF(A1372="placement",MIN(P1372,IF(R1372="",Q1372,R1372)),"")</f>
        <v>0.3</v>
      </c>
      <c r="T1372" s="28">
        <f>IF($A1372="placement",S1372*J1372,"")</f>
        <v>174</v>
      </c>
      <c r="U1372" s="26">
        <f>IF($A1372="placement",T1372,IF($A1372="site",SUMIF($C:$C,$C1372,$T:$T),IF($A1372="user",SUMIF($B:$B,$B1372,$T:$T),SUM($T:$T))))</f>
        <v>174</v>
      </c>
      <c r="V1372" s="27">
        <f>U1372/J1372</f>
        <v>0.3</v>
      </c>
    </row>
    <row r="1373" spans="1:22" x14ac:dyDescent="0.3">
      <c r="A1373" s="23" t="s">
        <v>14</v>
      </c>
      <c r="B1373" s="23" t="s">
        <v>3152</v>
      </c>
      <c r="C1373" s="23" t="s">
        <v>3154</v>
      </c>
      <c r="D1373" s="23" t="s">
        <v>3219</v>
      </c>
      <c r="E1373" s="23" t="s">
        <v>3220</v>
      </c>
      <c r="F1373" s="27">
        <v>0.25</v>
      </c>
      <c r="G1373" s="24">
        <v>0</v>
      </c>
      <c r="H1373" s="25">
        <v>29.433399999999999</v>
      </c>
      <c r="I1373" s="25">
        <v>13.5098</v>
      </c>
      <c r="J1373" s="26">
        <v>580</v>
      </c>
      <c r="K1373" s="26">
        <v>145</v>
      </c>
      <c r="L1373" s="27">
        <v>0.45900000000000002</v>
      </c>
      <c r="M1373" s="28">
        <v>1.4318150300000001</v>
      </c>
      <c r="N1373" s="29">
        <v>1</v>
      </c>
      <c r="O1373" s="31" t="s">
        <v>42</v>
      </c>
      <c r="P1373" s="31">
        <v>0.30158576590000002</v>
      </c>
      <c r="Q1373" s="31">
        <v>0.25</v>
      </c>
      <c r="R1373" s="42">
        <v>0.3</v>
      </c>
      <c r="S1373" s="27">
        <f>IF(A1373="placement",MIN(P1373,IF(R1373="",Q1373,R1373)),"")</f>
        <v>0.3</v>
      </c>
      <c r="T1373" s="28">
        <f>IF($A1373="placement",S1373*J1373,"")</f>
        <v>174</v>
      </c>
      <c r="U1373" s="26">
        <f>IF($A1373="placement",T1373,IF($A1373="site",SUMIF($C:$C,$C1373,$T:$T),IF($A1373="user",SUMIF($B:$B,$B1373,$T:$T),SUM($T:$T))))</f>
        <v>174</v>
      </c>
      <c r="V1373" s="27">
        <f>U1373/J1373</f>
        <v>0.3</v>
      </c>
    </row>
    <row r="1374" spans="1:22" hidden="1" x14ac:dyDescent="0.3">
      <c r="A1374" s="23" t="s">
        <v>14</v>
      </c>
      <c r="B1374" s="23" t="s">
        <v>5211</v>
      </c>
      <c r="C1374" s="23" t="s">
        <v>5213</v>
      </c>
      <c r="D1374" s="32" t="s">
        <v>5252</v>
      </c>
      <c r="E1374" s="23" t="s">
        <v>5253</v>
      </c>
      <c r="F1374" s="27">
        <v>0.15</v>
      </c>
      <c r="G1374" s="24">
        <v>0</v>
      </c>
      <c r="H1374" s="25">
        <v>35.8994</v>
      </c>
      <c r="I1374" s="25">
        <v>18.3949</v>
      </c>
      <c r="J1374" s="26">
        <v>580</v>
      </c>
      <c r="K1374" s="26">
        <v>87</v>
      </c>
      <c r="L1374" s="27">
        <v>0.51239999999999997</v>
      </c>
      <c r="M1374" s="28">
        <v>1.0509884300000001</v>
      </c>
      <c r="N1374" s="29">
        <v>0.8</v>
      </c>
      <c r="O1374" s="31" t="s">
        <v>42</v>
      </c>
      <c r="P1374" s="31">
        <v>0.2388117934</v>
      </c>
      <c r="Q1374" s="31">
        <v>0.15</v>
      </c>
      <c r="R1374" s="42"/>
      <c r="S1374" s="27">
        <f>IF(A1374="placement",MIN(P1374,IF(R1374="",Q1374,R1374)),"")</f>
        <v>0.15</v>
      </c>
      <c r="T1374" s="28">
        <f>IF($A1374="placement",S1374*J1374,"")</f>
        <v>87</v>
      </c>
      <c r="U1374" s="26">
        <f>IF($A1374="placement",T1374,IF($A1374="site",SUMIF($C:$C,$C1374,$T:$T),IF($A1374="user",SUMIF($B:$B,$B1374,$T:$T),SUM($T:$T))))</f>
        <v>87</v>
      </c>
      <c r="V1374" s="27">
        <f>U1374/J1374</f>
        <v>0.15</v>
      </c>
    </row>
    <row r="1375" spans="1:22" hidden="1" x14ac:dyDescent="0.3">
      <c r="A1375" s="23" t="s">
        <v>14</v>
      </c>
      <c r="B1375" s="23" t="s">
        <v>277</v>
      </c>
      <c r="C1375" s="23" t="s">
        <v>279</v>
      </c>
      <c r="D1375" s="23" t="s">
        <v>361</v>
      </c>
      <c r="E1375" s="23" t="s">
        <v>362</v>
      </c>
      <c r="F1375" s="27">
        <v>0.15</v>
      </c>
      <c r="G1375" s="24">
        <v>1</v>
      </c>
      <c r="H1375" s="25">
        <v>201.13059999999999</v>
      </c>
      <c r="I1375" s="25">
        <v>8.1564999999999994</v>
      </c>
      <c r="J1375" s="26">
        <v>579</v>
      </c>
      <c r="K1375" s="26">
        <v>80</v>
      </c>
      <c r="L1375" s="27">
        <v>4.0599999999999997E-2</v>
      </c>
      <c r="M1375" s="28">
        <v>2.3652888600000002</v>
      </c>
      <c r="N1375" s="46">
        <v>2</v>
      </c>
      <c r="O1375" s="31" t="s">
        <v>42</v>
      </c>
      <c r="P1375" s="31">
        <v>0.15443731399999999</v>
      </c>
      <c r="Q1375" s="31">
        <v>0.149999999999999</v>
      </c>
      <c r="R1375" s="42"/>
      <c r="S1375" s="27">
        <f>IF(A1375="placement",MIN(P1375,IF(R1375="",Q1375,R1375)),"")</f>
        <v>0.149999999999999</v>
      </c>
      <c r="T1375" s="28">
        <f>IF($A1375="placement",S1375*J1375,"")</f>
        <v>86.849999999999412</v>
      </c>
      <c r="U1375" s="26">
        <f>IF($A1375="placement",T1375,IF($A1375="site",SUMIF($C:$C,$C1375,$T:$T),IF($A1375="user",SUMIF($B:$B,$B1375,$T:$T),SUM($T:$T))))</f>
        <v>86.849999999999412</v>
      </c>
      <c r="V1375" s="27">
        <f>U1375/J1375</f>
        <v>0.149999999999999</v>
      </c>
    </row>
    <row r="1376" spans="1:22" hidden="1" x14ac:dyDescent="0.3">
      <c r="A1376" s="17" t="s">
        <v>13</v>
      </c>
      <c r="B1376" s="17" t="s">
        <v>5566</v>
      </c>
      <c r="C1376" s="17" t="s">
        <v>5568</v>
      </c>
      <c r="D1376" s="17" t="s">
        <v>9898</v>
      </c>
      <c r="E1376" s="17"/>
      <c r="F1376" s="18">
        <v>0.25</v>
      </c>
      <c r="G1376" s="36">
        <v>0.75254794999999997</v>
      </c>
      <c r="H1376" s="37">
        <v>275.51330000000002</v>
      </c>
      <c r="I1376" s="37">
        <v>21.387699999999999</v>
      </c>
      <c r="J1376" s="19">
        <v>576</v>
      </c>
      <c r="K1376" s="19">
        <v>144</v>
      </c>
      <c r="L1376" s="18">
        <v>7.7600000000000002E-2</v>
      </c>
      <c r="M1376" s="20">
        <v>0.89821627000000004</v>
      </c>
      <c r="N1376" s="21">
        <v>0.4</v>
      </c>
      <c r="O1376" s="22"/>
      <c r="P1376" s="22">
        <v>0.55467294980000004</v>
      </c>
      <c r="Q1376" s="22">
        <v>0.249999999999999</v>
      </c>
      <c r="R1376" s="43"/>
      <c r="S1376" s="18" t="str">
        <f>IF(A1376="placement",MIN(P1376,IF(R1376="",Q1376,R1376)),"")</f>
        <v/>
      </c>
      <c r="T1376" s="20" t="str">
        <f>IF($A1376="placement",S1376*J1376,"")</f>
        <v/>
      </c>
      <c r="U1376" s="19">
        <f>IF($A1376="placement",T1376,IF($A1376="site",SUMIF($C:$C,$C1376,$T:$T),IF($A1376="user",SUMIF($B:$B,$B1376,$T:$T),SUM($T:$T))))</f>
        <v>144.25</v>
      </c>
      <c r="V1376" s="18">
        <f>U1376/J1376</f>
        <v>0.25043402777777779</v>
      </c>
    </row>
    <row r="1377" spans="1:22" hidden="1" x14ac:dyDescent="0.3">
      <c r="A1377" s="11" t="s">
        <v>10</v>
      </c>
      <c r="B1377" s="11" t="s">
        <v>5566</v>
      </c>
      <c r="C1377" s="11" t="s">
        <v>9898</v>
      </c>
      <c r="D1377" s="11" t="s">
        <v>9898</v>
      </c>
      <c r="E1377" s="11"/>
      <c r="F1377" s="12">
        <v>0.25</v>
      </c>
      <c r="G1377" s="33">
        <v>0.75254794999999997</v>
      </c>
      <c r="H1377" s="34">
        <v>275.51330000000002</v>
      </c>
      <c r="I1377" s="34">
        <v>21.387699999999999</v>
      </c>
      <c r="J1377" s="13">
        <v>576</v>
      </c>
      <c r="K1377" s="13">
        <v>144</v>
      </c>
      <c r="L1377" s="12">
        <v>7.7600000000000002E-2</v>
      </c>
      <c r="M1377" s="14">
        <v>0.89821627000000004</v>
      </c>
      <c r="N1377" s="15">
        <v>0.4</v>
      </c>
      <c r="O1377" s="16"/>
      <c r="P1377" s="16">
        <v>0.55467294980000004</v>
      </c>
      <c r="Q1377" s="16">
        <v>0.249999999999999</v>
      </c>
      <c r="R1377" s="44"/>
      <c r="S1377" s="12" t="str">
        <f>IF(A1377="placement",MIN(P1377,IF(R1377="",Q1377,R1377)),"")</f>
        <v/>
      </c>
      <c r="T1377" s="14" t="str">
        <f>IF($A1377="placement",S1377*J1377,"")</f>
        <v/>
      </c>
      <c r="U1377" s="13">
        <f>IF($A1377="placement",T1377,IF($A1377="site",SUMIF($C:$C,$C1377,$T:$T),IF($A1377="user",SUMIF($B:$B,$B1377,$T:$T),SUM($T:$T))))</f>
        <v>144.25</v>
      </c>
      <c r="V1377" s="12">
        <f>U1377/J1377</f>
        <v>0.25043402777777779</v>
      </c>
    </row>
    <row r="1378" spans="1:22" x14ac:dyDescent="0.3">
      <c r="A1378" s="23" t="s">
        <v>14</v>
      </c>
      <c r="B1378" s="23" t="s">
        <v>7032</v>
      </c>
      <c r="C1378" s="23" t="s">
        <v>7034</v>
      </c>
      <c r="D1378" s="23" t="s">
        <v>7062</v>
      </c>
      <c r="E1378" s="23" t="s">
        <v>7063</v>
      </c>
      <c r="F1378" s="27">
        <v>0.3</v>
      </c>
      <c r="G1378" s="24">
        <v>0</v>
      </c>
      <c r="H1378" s="25">
        <v>37.5244</v>
      </c>
      <c r="I1378" s="25">
        <v>16.411899999999999</v>
      </c>
      <c r="J1378" s="26">
        <v>575</v>
      </c>
      <c r="K1378" s="26">
        <v>172</v>
      </c>
      <c r="L1378" s="27">
        <v>0.43740000000000001</v>
      </c>
      <c r="M1378" s="28">
        <v>1.16730891</v>
      </c>
      <c r="N1378" s="29">
        <v>0.75</v>
      </c>
      <c r="O1378" s="31" t="s">
        <v>42</v>
      </c>
      <c r="P1378" s="31">
        <v>0.35749655400000002</v>
      </c>
      <c r="Q1378" s="31">
        <v>0.3</v>
      </c>
      <c r="R1378" s="42">
        <v>0.35</v>
      </c>
      <c r="S1378" s="27">
        <f>IF(A1378="placement",MIN(P1378,IF(R1378="",Q1378,R1378)),"")</f>
        <v>0.35</v>
      </c>
      <c r="T1378" s="28">
        <f>IF($A1378="placement",S1378*J1378,"")</f>
        <v>201.25</v>
      </c>
      <c r="U1378" s="26">
        <f>IF($A1378="placement",T1378,IF($A1378="site",SUMIF($C:$C,$C1378,$T:$T),IF($A1378="user",SUMIF($B:$B,$B1378,$T:$T),SUM($T:$T))))</f>
        <v>201.25</v>
      </c>
      <c r="V1378" s="27">
        <f>U1378/J1378</f>
        <v>0.35</v>
      </c>
    </row>
    <row r="1379" spans="1:22" hidden="1" x14ac:dyDescent="0.3">
      <c r="A1379" s="23" t="s">
        <v>14</v>
      </c>
      <c r="B1379" s="23" t="s">
        <v>9133</v>
      </c>
      <c r="C1379" s="23" t="s">
        <v>9135</v>
      </c>
      <c r="D1379" s="23" t="s">
        <v>9136</v>
      </c>
      <c r="E1379" s="23" t="s">
        <v>9134</v>
      </c>
      <c r="F1379" s="27">
        <v>0.25</v>
      </c>
      <c r="G1379" s="24">
        <v>1</v>
      </c>
      <c r="H1379" s="25">
        <v>87.177899999999994</v>
      </c>
      <c r="I1379" s="25">
        <v>6.7112999999999996</v>
      </c>
      <c r="J1379" s="26">
        <v>574</v>
      </c>
      <c r="K1379" s="26">
        <v>139</v>
      </c>
      <c r="L1379" s="27">
        <v>7.6999999999999999E-2</v>
      </c>
      <c r="M1379" s="28">
        <v>2.84905703</v>
      </c>
      <c r="N1379" s="29">
        <v>2.1</v>
      </c>
      <c r="O1379" s="31" t="s">
        <v>70</v>
      </c>
      <c r="P1379" s="31">
        <v>0.26291401640000001</v>
      </c>
      <c r="Q1379" s="31">
        <v>0.25</v>
      </c>
      <c r="R1379" s="42"/>
      <c r="S1379" s="27">
        <f>IF(A1379="placement",MIN(P1379,IF(R1379="",Q1379,R1379)),"")</f>
        <v>0.25</v>
      </c>
      <c r="T1379" s="28">
        <f>IF($A1379="placement",S1379*J1379,"")</f>
        <v>143.5</v>
      </c>
      <c r="U1379" s="26">
        <f>IF($A1379="placement",T1379,IF($A1379="site",SUMIF($C:$C,$C1379,$T:$T),IF($A1379="user",SUMIF($B:$B,$B1379,$T:$T),SUM($T:$T))))</f>
        <v>143.5</v>
      </c>
      <c r="V1379" s="27">
        <f>U1379/J1379</f>
        <v>0.25</v>
      </c>
    </row>
    <row r="1380" spans="1:22" hidden="1" x14ac:dyDescent="0.3">
      <c r="A1380" s="23" t="s">
        <v>14</v>
      </c>
      <c r="B1380" s="23" t="s">
        <v>1666</v>
      </c>
      <c r="C1380" s="23" t="s">
        <v>1668</v>
      </c>
      <c r="D1380" s="23" t="s">
        <v>1677</v>
      </c>
      <c r="E1380" s="23" t="s">
        <v>1667</v>
      </c>
      <c r="F1380" s="27">
        <v>0.25</v>
      </c>
      <c r="G1380" s="24">
        <v>1</v>
      </c>
      <c r="H1380" s="25">
        <v>127.0399</v>
      </c>
      <c r="I1380" s="25">
        <v>7.8365999999999998</v>
      </c>
      <c r="J1380" s="26">
        <v>573</v>
      </c>
      <c r="K1380" s="26">
        <v>103</v>
      </c>
      <c r="L1380" s="27">
        <v>6.1699999999999998E-2</v>
      </c>
      <c r="M1380" s="28">
        <v>2.4363211300000001</v>
      </c>
      <c r="N1380" s="29">
        <v>2</v>
      </c>
      <c r="O1380" s="31" t="s">
        <v>42</v>
      </c>
      <c r="P1380" s="31">
        <v>0.17909015510000001</v>
      </c>
      <c r="Q1380" s="31">
        <v>0.179090155075214</v>
      </c>
      <c r="R1380" s="42"/>
      <c r="S1380" s="27">
        <f>IF(A1380="placement",MIN(P1380,IF(R1380="",Q1380,R1380)),"")</f>
        <v>0.179090155075214</v>
      </c>
      <c r="T1380" s="28">
        <f>IF($A1380="placement",S1380*J1380,"")</f>
        <v>102.61865885809762</v>
      </c>
      <c r="U1380" s="26">
        <f>IF($A1380="placement",T1380,IF($A1380="site",SUMIF($C:$C,$C1380,$T:$T),IF($A1380="user",SUMIF($B:$B,$B1380,$T:$T),SUM($T:$T))))</f>
        <v>102.61865885809762</v>
      </c>
      <c r="V1380" s="27">
        <f>U1380/J1380</f>
        <v>0.179090155075214</v>
      </c>
    </row>
    <row r="1381" spans="1:22" x14ac:dyDescent="0.3">
      <c r="A1381" s="23" t="s">
        <v>14</v>
      </c>
      <c r="B1381" s="23" t="s">
        <v>678</v>
      </c>
      <c r="C1381" s="23" t="s">
        <v>680</v>
      </c>
      <c r="D1381" s="23" t="s">
        <v>713</v>
      </c>
      <c r="E1381" s="23" t="s">
        <v>714</v>
      </c>
      <c r="F1381" s="27">
        <v>0.25</v>
      </c>
      <c r="G1381" s="24">
        <v>1</v>
      </c>
      <c r="H1381" s="25">
        <v>57.470199999999998</v>
      </c>
      <c r="I1381" s="25">
        <v>30.884499999999999</v>
      </c>
      <c r="J1381" s="26">
        <v>572</v>
      </c>
      <c r="K1381" s="26">
        <v>143</v>
      </c>
      <c r="L1381" s="27">
        <v>0.53739999999999999</v>
      </c>
      <c r="M1381" s="28">
        <v>0.61732699999999996</v>
      </c>
      <c r="N1381" s="29">
        <v>0.25</v>
      </c>
      <c r="O1381" s="31" t="s">
        <v>12</v>
      </c>
      <c r="P1381" s="31">
        <v>0.59502824239999996</v>
      </c>
      <c r="Q1381" s="31">
        <v>0.25</v>
      </c>
      <c r="R1381" s="42">
        <v>0.3</v>
      </c>
      <c r="S1381" s="27">
        <f>IF(A1381="placement",MIN(P1381,IF(R1381="",Q1381,R1381)),"")</f>
        <v>0.3</v>
      </c>
      <c r="T1381" s="28">
        <f>IF($A1381="placement",S1381*J1381,"")</f>
        <v>171.6</v>
      </c>
      <c r="U1381" s="26">
        <f>IF($A1381="placement",T1381,IF($A1381="site",SUMIF($C:$C,$C1381,$T:$T),IF($A1381="user",SUMIF($B:$B,$B1381,$T:$T),SUM($T:$T))))</f>
        <v>171.6</v>
      </c>
      <c r="V1381" s="27">
        <f>U1381/J1381</f>
        <v>0.3</v>
      </c>
    </row>
    <row r="1382" spans="1:22" hidden="1" x14ac:dyDescent="0.3">
      <c r="A1382" s="23" t="s">
        <v>14</v>
      </c>
      <c r="B1382" s="23" t="s">
        <v>4090</v>
      </c>
      <c r="C1382" s="23" t="s">
        <v>4091</v>
      </c>
      <c r="D1382" s="23" t="s">
        <v>4113</v>
      </c>
      <c r="E1382" s="23" t="s">
        <v>4114</v>
      </c>
      <c r="F1382" s="27">
        <v>0.25</v>
      </c>
      <c r="G1382" s="24">
        <v>1</v>
      </c>
      <c r="H1382" s="25">
        <v>196.79839999999999</v>
      </c>
      <c r="I1382" s="25">
        <v>32.563899999999997</v>
      </c>
      <c r="J1382" s="26">
        <v>572</v>
      </c>
      <c r="K1382" s="26">
        <v>119</v>
      </c>
      <c r="L1382" s="27">
        <v>0.16550000000000001</v>
      </c>
      <c r="M1382" s="28">
        <v>0.58520883999999995</v>
      </c>
      <c r="N1382" s="29">
        <v>0.6</v>
      </c>
      <c r="O1382" s="31" t="s">
        <v>12</v>
      </c>
      <c r="P1382" s="31">
        <v>-2.5275006999999999E-2</v>
      </c>
      <c r="Q1382" s="31">
        <v>-2.5275007009174101E-2</v>
      </c>
      <c r="R1382" s="42"/>
      <c r="S1382" s="27">
        <f>IF(A1382="placement",MIN(P1382,IF(R1382="",Q1382,R1382)),"")</f>
        <v>-2.5275007009174101E-2</v>
      </c>
      <c r="T1382" s="28">
        <f>IF($A1382="placement",S1382*J1382,"")</f>
        <v>-14.457304009247586</v>
      </c>
      <c r="U1382" s="26">
        <f>IF($A1382="placement",T1382,IF($A1382="site",SUMIF($C:$C,$C1382,$T:$T),IF($A1382="user",SUMIF($B:$B,$B1382,$T:$T),SUM($T:$T))))</f>
        <v>-14.457304009247586</v>
      </c>
      <c r="V1382" s="27">
        <f>U1382/J1382</f>
        <v>-2.5275007009174101E-2</v>
      </c>
    </row>
    <row r="1383" spans="1:22" x14ac:dyDescent="0.3">
      <c r="A1383" s="23" t="s">
        <v>14</v>
      </c>
      <c r="B1383" s="23" t="s">
        <v>6052</v>
      </c>
      <c r="C1383" s="23" t="s">
        <v>6054</v>
      </c>
      <c r="D1383" s="23" t="s">
        <v>6135</v>
      </c>
      <c r="E1383" s="23" t="s">
        <v>6136</v>
      </c>
      <c r="F1383" s="27">
        <v>0.25</v>
      </c>
      <c r="G1383" s="24">
        <v>1</v>
      </c>
      <c r="H1383" s="25">
        <v>131.28620000000001</v>
      </c>
      <c r="I1383" s="25">
        <v>21.471499999999999</v>
      </c>
      <c r="J1383" s="26">
        <v>571</v>
      </c>
      <c r="K1383" s="26">
        <v>143</v>
      </c>
      <c r="L1383" s="27">
        <v>0.16350000000000001</v>
      </c>
      <c r="M1383" s="28">
        <v>0.8860922</v>
      </c>
      <c r="N1383" s="29">
        <v>0.55000000000000004</v>
      </c>
      <c r="O1383" s="31" t="s">
        <v>12</v>
      </c>
      <c r="P1383" s="31">
        <v>0.3792970947</v>
      </c>
      <c r="Q1383" s="31">
        <v>0.249999999999999</v>
      </c>
      <c r="R1383" s="42">
        <v>0.3</v>
      </c>
      <c r="S1383" s="27">
        <f>IF(A1383="placement",MIN(P1383,IF(R1383="",Q1383,R1383)),"")</f>
        <v>0.3</v>
      </c>
      <c r="T1383" s="28">
        <f>IF($A1383="placement",S1383*J1383,"")</f>
        <v>171.29999999999998</v>
      </c>
      <c r="U1383" s="26">
        <f>IF($A1383="placement",T1383,IF($A1383="site",SUMIF($C:$C,$C1383,$T:$T),IF($A1383="user",SUMIF($B:$B,$B1383,$T:$T),SUM($T:$T))))</f>
        <v>171.29999999999998</v>
      </c>
      <c r="V1383" s="27">
        <f>U1383/J1383</f>
        <v>0.3</v>
      </c>
    </row>
    <row r="1384" spans="1:22" hidden="1" x14ac:dyDescent="0.3">
      <c r="A1384" s="23" t="s">
        <v>14</v>
      </c>
      <c r="B1384" s="23" t="s">
        <v>6345</v>
      </c>
      <c r="C1384" s="23" t="s">
        <v>6347</v>
      </c>
      <c r="D1384" s="23" t="s">
        <v>6352</v>
      </c>
      <c r="E1384" s="23" t="s">
        <v>6346</v>
      </c>
      <c r="F1384" s="27">
        <v>0.25</v>
      </c>
      <c r="G1384" s="24">
        <v>1</v>
      </c>
      <c r="H1384" s="25">
        <v>1768.4437</v>
      </c>
      <c r="I1384" s="25">
        <v>164.0205</v>
      </c>
      <c r="J1384" s="26">
        <v>571</v>
      </c>
      <c r="K1384" s="26">
        <v>143</v>
      </c>
      <c r="L1384" s="27">
        <v>9.2700000000000005E-2</v>
      </c>
      <c r="M1384" s="28">
        <v>0.11613966000000001</v>
      </c>
      <c r="N1384" s="29">
        <v>0.03</v>
      </c>
      <c r="O1384" s="31" t="s">
        <v>12</v>
      </c>
      <c r="P1384" s="31">
        <v>0.74169031460000001</v>
      </c>
      <c r="Q1384" s="31">
        <v>0.25</v>
      </c>
      <c r="R1384" s="42"/>
      <c r="S1384" s="27">
        <f>IF(A1384="placement",MIN(P1384,IF(R1384="",Q1384,R1384)),"")</f>
        <v>0.25</v>
      </c>
      <c r="T1384" s="28">
        <f>IF($A1384="placement",S1384*J1384,"")</f>
        <v>142.75</v>
      </c>
      <c r="U1384" s="26">
        <f>IF($A1384="placement",T1384,IF($A1384="site",SUMIF($C:$C,$C1384,$T:$T),IF($A1384="user",SUMIF($B:$B,$B1384,$T:$T),SUM($T:$T))))</f>
        <v>142.75</v>
      </c>
      <c r="V1384" s="27">
        <f>U1384/J1384</f>
        <v>0.25</v>
      </c>
    </row>
    <row r="1385" spans="1:22" hidden="1" x14ac:dyDescent="0.3">
      <c r="A1385" s="23" t="s">
        <v>14</v>
      </c>
      <c r="B1385" s="23" t="s">
        <v>33</v>
      </c>
      <c r="C1385" s="23" t="s">
        <v>35</v>
      </c>
      <c r="D1385" s="32" t="s">
        <v>38</v>
      </c>
      <c r="E1385" s="23" t="s">
        <v>39</v>
      </c>
      <c r="F1385" s="27">
        <v>0.28000000000000003</v>
      </c>
      <c r="G1385" s="24">
        <v>1</v>
      </c>
      <c r="H1385" s="25">
        <v>381.21969999999999</v>
      </c>
      <c r="I1385" s="25">
        <v>79.457300000000004</v>
      </c>
      <c r="J1385" s="26">
        <v>570</v>
      </c>
      <c r="K1385" s="26">
        <v>160</v>
      </c>
      <c r="L1385" s="27">
        <v>0.2084</v>
      </c>
      <c r="M1385" s="28">
        <v>0.2390215</v>
      </c>
      <c r="N1385" s="29">
        <v>0.01</v>
      </c>
      <c r="O1385" s="31" t="s">
        <v>12</v>
      </c>
      <c r="P1385" s="31">
        <v>0.95816276030000003</v>
      </c>
      <c r="Q1385" s="31">
        <v>0.27999999999999903</v>
      </c>
      <c r="R1385" s="42"/>
      <c r="S1385" s="27">
        <f>IF(A1385="placement",MIN(P1385,IF(R1385="",Q1385,R1385)),"")</f>
        <v>0.27999999999999903</v>
      </c>
      <c r="T1385" s="28">
        <f>IF($A1385="placement",S1385*J1385,"")</f>
        <v>159.59999999999945</v>
      </c>
      <c r="U1385" s="26">
        <f>IF($A1385="placement",T1385,IF($A1385="site",SUMIF($C:$C,$C1385,$T:$T),IF($A1385="user",SUMIF($B:$B,$B1385,$T:$T),SUM($T:$T))))</f>
        <v>159.59999999999945</v>
      </c>
      <c r="V1385" s="27">
        <f>U1385/J1385</f>
        <v>0.27999999999999903</v>
      </c>
    </row>
    <row r="1386" spans="1:22" hidden="1" x14ac:dyDescent="0.3">
      <c r="A1386" s="23" t="s">
        <v>14</v>
      </c>
      <c r="B1386" s="23" t="s">
        <v>7257</v>
      </c>
      <c r="C1386" s="23" t="s">
        <v>7258</v>
      </c>
      <c r="D1386" s="23" t="s">
        <v>7282</v>
      </c>
      <c r="E1386" s="23" t="s">
        <v>7283</v>
      </c>
      <c r="F1386" s="27">
        <v>0.25</v>
      </c>
      <c r="G1386" s="24">
        <v>1</v>
      </c>
      <c r="H1386" s="25">
        <v>125.2217</v>
      </c>
      <c r="I1386" s="25">
        <v>25.2148</v>
      </c>
      <c r="J1386" s="26">
        <v>570</v>
      </c>
      <c r="K1386" s="26">
        <v>143</v>
      </c>
      <c r="L1386" s="27">
        <v>0.2014</v>
      </c>
      <c r="M1386" s="28">
        <v>0.75390800000000002</v>
      </c>
      <c r="N1386" s="29">
        <v>0.5</v>
      </c>
      <c r="O1386" s="31" t="s">
        <v>12</v>
      </c>
      <c r="P1386" s="31">
        <v>0.33678910090000003</v>
      </c>
      <c r="Q1386" s="31">
        <v>0.25</v>
      </c>
      <c r="R1386" s="42"/>
      <c r="S1386" s="27">
        <f>IF(A1386="placement",MIN(P1386,IF(R1386="",Q1386,R1386)),"")</f>
        <v>0.25</v>
      </c>
      <c r="T1386" s="28">
        <f>IF($A1386="placement",S1386*J1386,"")</f>
        <v>142.5</v>
      </c>
      <c r="U1386" s="26">
        <f>IF($A1386="placement",T1386,IF($A1386="site",SUMIF($C:$C,$C1386,$T:$T),IF($A1386="user",SUMIF($B:$B,$B1386,$T:$T),SUM($T:$T))))</f>
        <v>142.5</v>
      </c>
      <c r="V1386" s="27">
        <f>U1386/J1386</f>
        <v>0.25</v>
      </c>
    </row>
    <row r="1387" spans="1:22" x14ac:dyDescent="0.3">
      <c r="A1387" s="23" t="s">
        <v>14</v>
      </c>
      <c r="B1387" s="23" t="s">
        <v>2238</v>
      </c>
      <c r="C1387" s="23" t="s">
        <v>2240</v>
      </c>
      <c r="D1387" s="23" t="s">
        <v>9987</v>
      </c>
      <c r="E1387" s="23" t="s">
        <v>9988</v>
      </c>
      <c r="F1387" s="27">
        <v>0.25</v>
      </c>
      <c r="G1387" s="24">
        <v>1</v>
      </c>
      <c r="H1387" s="25">
        <v>359.20510000000002</v>
      </c>
      <c r="I1387" s="25">
        <v>42.3506</v>
      </c>
      <c r="J1387" s="26">
        <v>569</v>
      </c>
      <c r="K1387" s="26">
        <v>142</v>
      </c>
      <c r="L1387" s="27">
        <v>0.1179</v>
      </c>
      <c r="M1387" s="28">
        <v>0.44810720999999998</v>
      </c>
      <c r="N1387" s="29">
        <v>0.25</v>
      </c>
      <c r="O1387" s="31" t="s">
        <v>12</v>
      </c>
      <c r="P1387" s="31">
        <v>0.4420978009</v>
      </c>
      <c r="Q1387" s="31">
        <v>0.25</v>
      </c>
      <c r="R1387" s="42">
        <v>0.35</v>
      </c>
      <c r="S1387" s="27">
        <f>IF(A1387="placement",MIN(P1387,IF(R1387="",Q1387,R1387)),"")</f>
        <v>0.35</v>
      </c>
      <c r="T1387" s="28">
        <f>IF($A1387="placement",S1387*J1387,"")</f>
        <v>199.14999999999998</v>
      </c>
      <c r="U1387" s="26">
        <f>IF($A1387="placement",T1387,IF($A1387="site",SUMIF($C:$C,$C1387,$T:$T),IF($A1387="user",SUMIF($B:$B,$B1387,$T:$T),SUM($T:$T))))</f>
        <v>199.14999999999998</v>
      </c>
      <c r="V1387" s="27">
        <f>U1387/J1387</f>
        <v>0.35</v>
      </c>
    </row>
    <row r="1388" spans="1:22" hidden="1" x14ac:dyDescent="0.3">
      <c r="A1388" s="17" t="s">
        <v>13</v>
      </c>
      <c r="B1388" s="17" t="s">
        <v>9563</v>
      </c>
      <c r="C1388" s="17" t="s">
        <v>9564</v>
      </c>
      <c r="D1388" s="17" t="s">
        <v>9898</v>
      </c>
      <c r="E1388" s="17"/>
      <c r="F1388" s="18">
        <v>0.3125</v>
      </c>
      <c r="G1388" s="36">
        <v>0.21861351000000001</v>
      </c>
      <c r="H1388" s="37">
        <v>112.2851</v>
      </c>
      <c r="I1388" s="37">
        <v>16.508099999999999</v>
      </c>
      <c r="J1388" s="19">
        <v>568</v>
      </c>
      <c r="K1388" s="19">
        <v>150</v>
      </c>
      <c r="L1388" s="18">
        <v>0.14699999999999999</v>
      </c>
      <c r="M1388" s="20">
        <v>1.1466672099999999</v>
      </c>
      <c r="N1388" s="21">
        <v>0.8</v>
      </c>
      <c r="O1388" s="22"/>
      <c r="P1388" s="22">
        <v>0.30232591489999999</v>
      </c>
      <c r="Q1388" s="22">
        <v>0.30232591486273802</v>
      </c>
      <c r="R1388" s="43"/>
      <c r="S1388" s="18" t="str">
        <f>IF(A1388="placement",MIN(P1388,IF(R1388="",Q1388,R1388)),"")</f>
        <v/>
      </c>
      <c r="T1388" s="20" t="str">
        <f>IF($A1388="placement",S1388*J1388,"")</f>
        <v/>
      </c>
      <c r="U1388" s="19">
        <f>IF($A1388="placement",T1388,IF($A1388="site",SUMIF($C:$C,$C1388,$T:$T),IF($A1388="user",SUMIF($B:$B,$B1388,$T:$T),SUM($T:$T))))</f>
        <v>156.33553041939797</v>
      </c>
      <c r="V1388" s="18">
        <f>U1388/J1388</f>
        <v>0.27523860989330629</v>
      </c>
    </row>
    <row r="1389" spans="1:22" hidden="1" x14ac:dyDescent="0.3">
      <c r="A1389" s="11" t="s">
        <v>10</v>
      </c>
      <c r="B1389" s="11" t="s">
        <v>9563</v>
      </c>
      <c r="C1389" s="11" t="s">
        <v>9898</v>
      </c>
      <c r="D1389" s="11" t="s">
        <v>9898</v>
      </c>
      <c r="E1389" s="11"/>
      <c r="F1389" s="12">
        <v>0.3125</v>
      </c>
      <c r="G1389" s="33">
        <v>0.21861351000000001</v>
      </c>
      <c r="H1389" s="34">
        <v>112.2851</v>
      </c>
      <c r="I1389" s="34">
        <v>16.508099999999999</v>
      </c>
      <c r="J1389" s="13">
        <v>568</v>
      </c>
      <c r="K1389" s="13">
        <v>150</v>
      </c>
      <c r="L1389" s="12">
        <v>0.14699999999999999</v>
      </c>
      <c r="M1389" s="14">
        <v>1.1466672099999999</v>
      </c>
      <c r="N1389" s="15">
        <v>0.8</v>
      </c>
      <c r="O1389" s="16"/>
      <c r="P1389" s="16">
        <v>0.30232591489999999</v>
      </c>
      <c r="Q1389" s="16">
        <v>0.30232591486273802</v>
      </c>
      <c r="R1389" s="44"/>
      <c r="S1389" s="12" t="str">
        <f>IF(A1389="placement",MIN(P1389,IF(R1389="",Q1389,R1389)),"")</f>
        <v/>
      </c>
      <c r="T1389" s="14" t="str">
        <f>IF($A1389="placement",S1389*J1389,"")</f>
        <v/>
      </c>
      <c r="U1389" s="13">
        <f>IF($A1389="placement",T1389,IF($A1389="site",SUMIF($C:$C,$C1389,$T:$T),IF($A1389="user",SUMIF($B:$B,$B1389,$T:$T),SUM($T:$T))))</f>
        <v>156.33553041939797</v>
      </c>
      <c r="V1389" s="12">
        <f>U1389/J1389</f>
        <v>0.27523860989330629</v>
      </c>
    </row>
    <row r="1390" spans="1:22" hidden="1" x14ac:dyDescent="0.3">
      <c r="A1390" s="23" t="s">
        <v>14</v>
      </c>
      <c r="B1390" s="23" t="s">
        <v>7153</v>
      </c>
      <c r="C1390" s="23" t="s">
        <v>7155</v>
      </c>
      <c r="D1390" s="32" t="s">
        <v>7232</v>
      </c>
      <c r="E1390" s="23" t="s">
        <v>7233</v>
      </c>
      <c r="F1390" s="27">
        <v>0.25</v>
      </c>
      <c r="G1390" s="24">
        <v>1</v>
      </c>
      <c r="H1390" s="25">
        <v>221.72380000000001</v>
      </c>
      <c r="I1390" s="25">
        <v>64.642700000000005</v>
      </c>
      <c r="J1390" s="26">
        <v>567</v>
      </c>
      <c r="K1390" s="26">
        <v>142</v>
      </c>
      <c r="L1390" s="27">
        <v>0.29149999999999998</v>
      </c>
      <c r="M1390" s="28">
        <v>0.29231125000000002</v>
      </c>
      <c r="N1390" s="29">
        <v>0.15</v>
      </c>
      <c r="O1390" s="31" t="s">
        <v>12</v>
      </c>
      <c r="P1390" s="31">
        <v>0.48684835739999999</v>
      </c>
      <c r="Q1390" s="31">
        <v>0.25</v>
      </c>
      <c r="R1390" s="42"/>
      <c r="S1390" s="27">
        <f>IF(A1390="placement",MIN(P1390,IF(R1390="",Q1390,R1390)),"")</f>
        <v>0.25</v>
      </c>
      <c r="T1390" s="28">
        <f>IF($A1390="placement",S1390*J1390,"")</f>
        <v>141.75</v>
      </c>
      <c r="U1390" s="26">
        <f>IF($A1390="placement",T1390,IF($A1390="site",SUMIF($C:$C,$C1390,$T:$T),IF($A1390="user",SUMIF($B:$B,$B1390,$T:$T),SUM($T:$T))))</f>
        <v>141.75</v>
      </c>
      <c r="V1390" s="27">
        <f>U1390/J1390</f>
        <v>0.25</v>
      </c>
    </row>
    <row r="1391" spans="1:22" x14ac:dyDescent="0.3">
      <c r="A1391" s="23" t="s">
        <v>14</v>
      </c>
      <c r="B1391" s="23" t="s">
        <v>9733</v>
      </c>
      <c r="C1391" s="23" t="s">
        <v>9735</v>
      </c>
      <c r="D1391" s="23" t="s">
        <v>9738</v>
      </c>
      <c r="E1391" s="23" t="s">
        <v>9739</v>
      </c>
      <c r="F1391" s="27">
        <v>0.25</v>
      </c>
      <c r="G1391" s="24">
        <v>1</v>
      </c>
      <c r="H1391" s="25">
        <v>48.49</v>
      </c>
      <c r="I1391" s="25">
        <v>16.126899999999999</v>
      </c>
      <c r="J1391" s="26">
        <v>567</v>
      </c>
      <c r="K1391" s="26">
        <v>142</v>
      </c>
      <c r="L1391" s="27">
        <v>0.33260000000000001</v>
      </c>
      <c r="M1391" s="28">
        <v>1.17162985</v>
      </c>
      <c r="N1391" s="29">
        <v>0.8</v>
      </c>
      <c r="O1391" s="31" t="s">
        <v>12</v>
      </c>
      <c r="P1391" s="31">
        <v>0.31719049059999999</v>
      </c>
      <c r="Q1391" s="31">
        <v>0.249999999999999</v>
      </c>
      <c r="R1391" s="42">
        <v>0.28000000000000003</v>
      </c>
      <c r="S1391" s="27">
        <f>IF(A1391="placement",MIN(P1391,IF(R1391="",Q1391,R1391)),"")</f>
        <v>0.28000000000000003</v>
      </c>
      <c r="T1391" s="28">
        <f>IF($A1391="placement",S1391*J1391,"")</f>
        <v>158.76000000000002</v>
      </c>
      <c r="U1391" s="26">
        <f>IF($A1391="placement",T1391,IF($A1391="site",SUMIF($C:$C,$C1391,$T:$T),IF($A1391="user",SUMIF($B:$B,$B1391,$T:$T),SUM($T:$T))))</f>
        <v>158.76000000000002</v>
      </c>
      <c r="V1391" s="27">
        <f>U1391/J1391</f>
        <v>0.28000000000000003</v>
      </c>
    </row>
    <row r="1392" spans="1:22" hidden="1" x14ac:dyDescent="0.3">
      <c r="A1392" s="23" t="s">
        <v>14</v>
      </c>
      <c r="B1392" s="23" t="s">
        <v>7257</v>
      </c>
      <c r="C1392" s="23" t="s">
        <v>7258</v>
      </c>
      <c r="D1392" s="23" t="s">
        <v>7267</v>
      </c>
      <c r="E1392" s="23" t="s">
        <v>281</v>
      </c>
      <c r="F1392" s="27">
        <v>0.33</v>
      </c>
      <c r="G1392" s="24">
        <v>1</v>
      </c>
      <c r="H1392" s="25">
        <v>35.122100000000003</v>
      </c>
      <c r="I1392" s="25">
        <v>16.482099999999999</v>
      </c>
      <c r="J1392" s="26">
        <v>565</v>
      </c>
      <c r="K1392" s="26">
        <v>186</v>
      </c>
      <c r="L1392" s="27">
        <v>0.46929999999999999</v>
      </c>
      <c r="M1392" s="28">
        <v>1.14233933</v>
      </c>
      <c r="N1392" s="29">
        <v>0.25</v>
      </c>
      <c r="O1392" s="31" t="s">
        <v>12</v>
      </c>
      <c r="P1392" s="31">
        <v>0.78115084209999996</v>
      </c>
      <c r="Q1392" s="31">
        <v>0.33</v>
      </c>
      <c r="R1392" s="42"/>
      <c r="S1392" s="27">
        <f>IF(A1392="placement",MIN(P1392,IF(R1392="",Q1392,R1392)),"")</f>
        <v>0.33</v>
      </c>
      <c r="T1392" s="28">
        <f>IF($A1392="placement",S1392*J1392,"")</f>
        <v>186.45000000000002</v>
      </c>
      <c r="U1392" s="26">
        <f>IF($A1392="placement",T1392,IF($A1392="site",SUMIF($C:$C,$C1392,$T:$T),IF($A1392="user",SUMIF($B:$B,$B1392,$T:$T),SUM($T:$T))))</f>
        <v>186.45000000000002</v>
      </c>
      <c r="V1392" s="27">
        <f>U1392/J1392</f>
        <v>0.33</v>
      </c>
    </row>
    <row r="1393" spans="1:22" hidden="1" x14ac:dyDescent="0.3">
      <c r="A1393" s="17" t="s">
        <v>13</v>
      </c>
      <c r="B1393" s="17" t="s">
        <v>7351</v>
      </c>
      <c r="C1393" s="17" t="s">
        <v>7352</v>
      </c>
      <c r="D1393" s="17" t="s">
        <v>9898</v>
      </c>
      <c r="E1393" s="17"/>
      <c r="F1393" s="18">
        <v>0.27810000000000001</v>
      </c>
      <c r="G1393" s="36">
        <v>0</v>
      </c>
      <c r="H1393" s="37">
        <v>189.62780000000001</v>
      </c>
      <c r="I1393" s="37">
        <v>34.871899999999997</v>
      </c>
      <c r="J1393" s="19">
        <v>565</v>
      </c>
      <c r="K1393" s="19">
        <v>157</v>
      </c>
      <c r="L1393" s="18">
        <v>0.18390000000000001</v>
      </c>
      <c r="M1393" s="20">
        <v>0.54040007999999995</v>
      </c>
      <c r="N1393" s="21">
        <v>5.3844000000000003E-2</v>
      </c>
      <c r="O1393" s="22"/>
      <c r="P1393" s="22">
        <v>0.90036270829999998</v>
      </c>
      <c r="Q1393" s="22">
        <v>0.27811094842038597</v>
      </c>
      <c r="R1393" s="43"/>
      <c r="S1393" s="18" t="str">
        <f>IF(A1393="placement",MIN(P1393,IF(R1393="",Q1393,R1393)),"")</f>
        <v/>
      </c>
      <c r="T1393" s="20" t="str">
        <f>IF($A1393="placement",S1393*J1393,"")</f>
        <v/>
      </c>
      <c r="U1393" s="19">
        <f>IF($A1393="placement",T1393,IF($A1393="site",SUMIF($C:$C,$C1393,$T:$T),IF($A1393="user",SUMIF($B:$B,$B1393,$T:$T),SUM($T:$T))))</f>
        <v>154.15999999999966</v>
      </c>
      <c r="V1393" s="18">
        <f>U1393/J1393</f>
        <v>0.27284955752212331</v>
      </c>
    </row>
    <row r="1394" spans="1:22" hidden="1" x14ac:dyDescent="0.3">
      <c r="A1394" s="11" t="s">
        <v>10</v>
      </c>
      <c r="B1394" s="11" t="s">
        <v>7351</v>
      </c>
      <c r="C1394" s="11" t="s">
        <v>9898</v>
      </c>
      <c r="D1394" s="11" t="s">
        <v>9898</v>
      </c>
      <c r="E1394" s="11"/>
      <c r="F1394" s="12">
        <v>0.27810000000000001</v>
      </c>
      <c r="G1394" s="33">
        <v>0</v>
      </c>
      <c r="H1394" s="34">
        <v>189.62780000000001</v>
      </c>
      <c r="I1394" s="34">
        <v>34.871899999999997</v>
      </c>
      <c r="J1394" s="13">
        <v>565</v>
      </c>
      <c r="K1394" s="13">
        <v>157</v>
      </c>
      <c r="L1394" s="12">
        <v>0.18390000000000001</v>
      </c>
      <c r="M1394" s="14">
        <v>0.54040007999999995</v>
      </c>
      <c r="N1394" s="15">
        <v>5.3844000000000003E-2</v>
      </c>
      <c r="O1394" s="16"/>
      <c r="P1394" s="16">
        <v>0.90036270829999998</v>
      </c>
      <c r="Q1394" s="16">
        <v>0.27811094842038597</v>
      </c>
      <c r="R1394" s="44"/>
      <c r="S1394" s="12" t="str">
        <f>IF(A1394="placement",MIN(P1394,IF(R1394="",Q1394,R1394)),"")</f>
        <v/>
      </c>
      <c r="T1394" s="14" t="str">
        <f>IF($A1394="placement",S1394*J1394,"")</f>
        <v/>
      </c>
      <c r="U1394" s="13">
        <f>IF($A1394="placement",T1394,IF($A1394="site",SUMIF($C:$C,$C1394,$T:$T),IF($A1394="user",SUMIF($B:$B,$B1394,$T:$T),SUM($T:$T))))</f>
        <v>154.15999999999966</v>
      </c>
      <c r="V1394" s="12">
        <f>U1394/J1394</f>
        <v>0.27284955752212331</v>
      </c>
    </row>
    <row r="1395" spans="1:22" hidden="1" x14ac:dyDescent="0.3">
      <c r="A1395" s="23" t="s">
        <v>14</v>
      </c>
      <c r="B1395" s="23" t="s">
        <v>7663</v>
      </c>
      <c r="C1395" s="23" t="s">
        <v>7665</v>
      </c>
      <c r="D1395" s="23" t="s">
        <v>7668</v>
      </c>
      <c r="E1395" s="23" t="s">
        <v>7669</v>
      </c>
      <c r="F1395" s="27">
        <v>0.25</v>
      </c>
      <c r="G1395" s="24">
        <v>1</v>
      </c>
      <c r="H1395" s="25">
        <v>73.446200000000005</v>
      </c>
      <c r="I1395" s="25">
        <v>9.5366999999999997</v>
      </c>
      <c r="J1395" s="26">
        <v>565</v>
      </c>
      <c r="K1395" s="26">
        <v>93</v>
      </c>
      <c r="L1395" s="27">
        <v>0.1298</v>
      </c>
      <c r="M1395" s="28">
        <v>1.9736282300000001</v>
      </c>
      <c r="N1395" s="29">
        <v>1.65</v>
      </c>
      <c r="O1395" s="31" t="s">
        <v>42</v>
      </c>
      <c r="P1395" s="31">
        <v>0.16397628910000001</v>
      </c>
      <c r="Q1395" s="31">
        <v>0.163976289054939</v>
      </c>
      <c r="R1395" s="42"/>
      <c r="S1395" s="27">
        <f>IF(A1395="placement",MIN(P1395,IF(R1395="",Q1395,R1395)),"")</f>
        <v>0.163976289054939</v>
      </c>
      <c r="T1395" s="28">
        <f>IF($A1395="placement",S1395*J1395,"")</f>
        <v>92.646603316040526</v>
      </c>
      <c r="U1395" s="26">
        <f>IF($A1395="placement",T1395,IF($A1395="site",SUMIF($C:$C,$C1395,$T:$T),IF($A1395="user",SUMIF($B:$B,$B1395,$T:$T),SUM($T:$T))))</f>
        <v>92.646603316040526</v>
      </c>
      <c r="V1395" s="27">
        <f>U1395/J1395</f>
        <v>0.163976289054939</v>
      </c>
    </row>
    <row r="1396" spans="1:22" hidden="1" x14ac:dyDescent="0.3">
      <c r="A1396" s="23" t="s">
        <v>14</v>
      </c>
      <c r="B1396" s="23" t="s">
        <v>6909</v>
      </c>
      <c r="C1396" s="23" t="s">
        <v>6910</v>
      </c>
      <c r="D1396" s="32" t="s">
        <v>6917</v>
      </c>
      <c r="E1396" s="23" t="s">
        <v>6918</v>
      </c>
      <c r="F1396" s="27">
        <v>0.3</v>
      </c>
      <c r="G1396" s="24">
        <v>1</v>
      </c>
      <c r="H1396" s="25">
        <v>53.648200000000003</v>
      </c>
      <c r="I1396" s="25">
        <v>13.9275</v>
      </c>
      <c r="J1396" s="26">
        <v>563</v>
      </c>
      <c r="K1396" s="26">
        <v>169</v>
      </c>
      <c r="L1396" s="27">
        <v>0.2596</v>
      </c>
      <c r="M1396" s="28">
        <v>1.34808729</v>
      </c>
      <c r="N1396" s="29">
        <v>0.75</v>
      </c>
      <c r="O1396" s="31" t="s">
        <v>12</v>
      </c>
      <c r="P1396" s="31">
        <v>0.44365620369999997</v>
      </c>
      <c r="Q1396" s="31">
        <v>0.3</v>
      </c>
      <c r="R1396" s="42"/>
      <c r="S1396" s="27">
        <f>IF(A1396="placement",MIN(P1396,IF(R1396="",Q1396,R1396)),"")</f>
        <v>0.3</v>
      </c>
      <c r="T1396" s="28">
        <f>IF($A1396="placement",S1396*J1396,"")</f>
        <v>168.9</v>
      </c>
      <c r="U1396" s="26">
        <f>IF($A1396="placement",T1396,IF($A1396="site",SUMIF($C:$C,$C1396,$T:$T),IF($A1396="user",SUMIF($B:$B,$B1396,$T:$T),SUM($T:$T))))</f>
        <v>168.9</v>
      </c>
      <c r="V1396" s="27">
        <f>U1396/J1396</f>
        <v>0.3</v>
      </c>
    </row>
    <row r="1397" spans="1:22" x14ac:dyDescent="0.3">
      <c r="A1397" s="23" t="s">
        <v>14</v>
      </c>
      <c r="B1397" s="23" t="s">
        <v>1708</v>
      </c>
      <c r="C1397" s="23" t="s">
        <v>1709</v>
      </c>
      <c r="D1397" s="23" t="s">
        <v>2202</v>
      </c>
      <c r="E1397" s="23" t="s">
        <v>2203</v>
      </c>
      <c r="F1397" s="27">
        <v>0.15</v>
      </c>
      <c r="G1397" s="24">
        <v>0</v>
      </c>
      <c r="H1397" s="25">
        <v>24.927600000000002</v>
      </c>
      <c r="I1397" s="25">
        <v>9.6808999999999994</v>
      </c>
      <c r="J1397" s="26">
        <v>562</v>
      </c>
      <c r="K1397" s="26">
        <v>84</v>
      </c>
      <c r="L1397" s="27">
        <v>0.38840000000000002</v>
      </c>
      <c r="M1397" s="28">
        <v>1.9344661400000001</v>
      </c>
      <c r="N1397" s="29">
        <v>1.45</v>
      </c>
      <c r="O1397" s="31" t="s">
        <v>42</v>
      </c>
      <c r="P1397" s="31">
        <v>0.25043919539999998</v>
      </c>
      <c r="Q1397" s="31">
        <v>0.15</v>
      </c>
      <c r="R1397" s="42">
        <v>0.2</v>
      </c>
      <c r="S1397" s="27">
        <f>IF(A1397="placement",MIN(P1397,IF(R1397="",Q1397,R1397)),"")</f>
        <v>0.2</v>
      </c>
      <c r="T1397" s="28">
        <f>IF($A1397="placement",S1397*J1397,"")</f>
        <v>112.4</v>
      </c>
      <c r="U1397" s="26">
        <f>IF($A1397="placement",T1397,IF($A1397="site",SUMIF($C:$C,$C1397,$T:$T),IF($A1397="user",SUMIF($B:$B,$B1397,$T:$T),SUM($T:$T))))</f>
        <v>112.4</v>
      </c>
      <c r="V1397" s="27">
        <f>U1397/J1397</f>
        <v>0.2</v>
      </c>
    </row>
    <row r="1398" spans="1:22" x14ac:dyDescent="0.3">
      <c r="A1398" s="23" t="s">
        <v>14</v>
      </c>
      <c r="B1398" s="23" t="s">
        <v>678</v>
      </c>
      <c r="C1398" s="23" t="s">
        <v>680</v>
      </c>
      <c r="D1398" s="23" t="s">
        <v>850</v>
      </c>
      <c r="E1398" s="23" t="s">
        <v>851</v>
      </c>
      <c r="F1398" s="27">
        <v>0.25</v>
      </c>
      <c r="G1398" s="24">
        <v>1</v>
      </c>
      <c r="H1398" s="25">
        <v>66.961500000000001</v>
      </c>
      <c r="I1398" s="25">
        <v>31.178100000000001</v>
      </c>
      <c r="J1398" s="26">
        <v>561</v>
      </c>
      <c r="K1398" s="26">
        <v>140</v>
      </c>
      <c r="L1398" s="27">
        <v>0.46560000000000001</v>
      </c>
      <c r="M1398" s="28">
        <v>0.60004078000000005</v>
      </c>
      <c r="N1398" s="29">
        <v>0.25</v>
      </c>
      <c r="O1398" s="31" t="s">
        <v>12</v>
      </c>
      <c r="P1398" s="31">
        <v>0.5833616506</v>
      </c>
      <c r="Q1398" s="31">
        <v>0.25</v>
      </c>
      <c r="R1398" s="42">
        <v>0.3</v>
      </c>
      <c r="S1398" s="27">
        <f>IF(A1398="placement",MIN(P1398,IF(R1398="",Q1398,R1398)),"")</f>
        <v>0.3</v>
      </c>
      <c r="T1398" s="28">
        <f>IF($A1398="placement",S1398*J1398,"")</f>
        <v>168.29999999999998</v>
      </c>
      <c r="U1398" s="26">
        <f>IF($A1398="placement",T1398,IF($A1398="site",SUMIF($C:$C,$C1398,$T:$T),IF($A1398="user",SUMIF($B:$B,$B1398,$T:$T),SUM($T:$T))))</f>
        <v>168.29999999999998</v>
      </c>
      <c r="V1398" s="27">
        <f>U1398/J1398</f>
        <v>0.3</v>
      </c>
    </row>
    <row r="1399" spans="1:22" x14ac:dyDescent="0.3">
      <c r="A1399" s="23" t="s">
        <v>14</v>
      </c>
      <c r="B1399" s="23" t="s">
        <v>138</v>
      </c>
      <c r="C1399" s="23" t="s">
        <v>140</v>
      </c>
      <c r="D1399" s="23" t="s">
        <v>141</v>
      </c>
      <c r="E1399" s="23" t="s">
        <v>142</v>
      </c>
      <c r="F1399" s="27">
        <v>0.25</v>
      </c>
      <c r="G1399" s="24">
        <v>0</v>
      </c>
      <c r="H1399" s="25">
        <v>25.101199999999999</v>
      </c>
      <c r="I1399" s="25">
        <v>12.84</v>
      </c>
      <c r="J1399" s="26">
        <v>560</v>
      </c>
      <c r="K1399" s="26">
        <v>139</v>
      </c>
      <c r="L1399" s="27">
        <v>0.51149999999999995</v>
      </c>
      <c r="M1399" s="28">
        <v>1.4537839299999999</v>
      </c>
      <c r="N1399" s="29">
        <v>1</v>
      </c>
      <c r="O1399" s="31" t="s">
        <v>42</v>
      </c>
      <c r="P1399" s="31">
        <v>0.31213987409999999</v>
      </c>
      <c r="Q1399" s="31">
        <v>0.25</v>
      </c>
      <c r="R1399" s="42">
        <v>0.3</v>
      </c>
      <c r="S1399" s="27">
        <f>IF(A1399="placement",MIN(P1399,IF(R1399="",Q1399,R1399)),"")</f>
        <v>0.3</v>
      </c>
      <c r="T1399" s="28">
        <f>IF($A1399="placement",S1399*J1399,"")</f>
        <v>168</v>
      </c>
      <c r="U1399" s="26">
        <f>IF($A1399="placement",T1399,IF($A1399="site",SUMIF($C:$C,$C1399,$T:$T),IF($A1399="user",SUMIF($B:$B,$B1399,$T:$T),SUM($T:$T))))</f>
        <v>168</v>
      </c>
      <c r="V1399" s="27">
        <f>U1399/J1399</f>
        <v>0.3</v>
      </c>
    </row>
    <row r="1400" spans="1:22" x14ac:dyDescent="0.3">
      <c r="A1400" s="23" t="s">
        <v>14</v>
      </c>
      <c r="B1400" s="23" t="s">
        <v>1350</v>
      </c>
      <c r="C1400" s="23" t="s">
        <v>1352</v>
      </c>
      <c r="D1400" s="23" t="s">
        <v>1377</v>
      </c>
      <c r="E1400" s="23" t="s">
        <v>1378</v>
      </c>
      <c r="F1400" s="27">
        <v>0.15</v>
      </c>
      <c r="G1400" s="24">
        <v>1</v>
      </c>
      <c r="H1400" s="25">
        <v>221.6764</v>
      </c>
      <c r="I1400" s="25">
        <v>29.7425</v>
      </c>
      <c r="J1400" s="26">
        <v>560</v>
      </c>
      <c r="K1400" s="26">
        <v>84</v>
      </c>
      <c r="L1400" s="27">
        <v>0.13420000000000001</v>
      </c>
      <c r="M1400" s="28">
        <v>0.62749264999999999</v>
      </c>
      <c r="N1400" s="29">
        <v>0.5</v>
      </c>
      <c r="O1400" s="31" t="s">
        <v>42</v>
      </c>
      <c r="P1400" s="31">
        <v>0.20317791160000001</v>
      </c>
      <c r="Q1400" s="31">
        <v>0.15</v>
      </c>
      <c r="R1400" s="42">
        <v>0.18</v>
      </c>
      <c r="S1400" s="27">
        <f>IF(A1400="placement",MIN(P1400,IF(R1400="",Q1400,R1400)),"")</f>
        <v>0.18</v>
      </c>
      <c r="T1400" s="28">
        <f>IF($A1400="placement",S1400*J1400,"")</f>
        <v>100.8</v>
      </c>
      <c r="U1400" s="26">
        <f>IF($A1400="placement",T1400,IF($A1400="site",SUMIF($C:$C,$C1400,$T:$T),IF($A1400="user",SUMIF($B:$B,$B1400,$T:$T),SUM($T:$T))))</f>
        <v>100.8</v>
      </c>
      <c r="V1400" s="27">
        <f>U1400/J1400</f>
        <v>0.18</v>
      </c>
    </row>
    <row r="1401" spans="1:22" hidden="1" x14ac:dyDescent="0.3">
      <c r="A1401" s="23" t="s">
        <v>14</v>
      </c>
      <c r="B1401" s="23" t="s">
        <v>7153</v>
      </c>
      <c r="C1401" s="23" t="s">
        <v>7155</v>
      </c>
      <c r="D1401" s="23" t="s">
        <v>7212</v>
      </c>
      <c r="E1401" s="23" t="s">
        <v>7213</v>
      </c>
      <c r="F1401" s="27">
        <v>0.25</v>
      </c>
      <c r="G1401" s="24">
        <v>1</v>
      </c>
      <c r="H1401" s="25">
        <v>198.2105</v>
      </c>
      <c r="I1401" s="25">
        <v>24.253299999999999</v>
      </c>
      <c r="J1401" s="26">
        <v>559</v>
      </c>
      <c r="K1401" s="26">
        <v>140</v>
      </c>
      <c r="L1401" s="27">
        <v>0.12239999999999999</v>
      </c>
      <c r="M1401" s="28">
        <v>0.76894912999999998</v>
      </c>
      <c r="N1401" s="29">
        <v>0.5</v>
      </c>
      <c r="O1401" s="31" t="s">
        <v>12</v>
      </c>
      <c r="P1401" s="31">
        <v>0.34976192449999999</v>
      </c>
      <c r="Q1401" s="31">
        <v>0.25</v>
      </c>
      <c r="R1401" s="42"/>
      <c r="S1401" s="27">
        <f>IF(A1401="placement",MIN(P1401,IF(R1401="",Q1401,R1401)),"")</f>
        <v>0.25</v>
      </c>
      <c r="T1401" s="28">
        <f>IF($A1401="placement",S1401*J1401,"")</f>
        <v>139.75</v>
      </c>
      <c r="U1401" s="26">
        <f>IF($A1401="placement",T1401,IF($A1401="site",SUMIF($C:$C,$C1401,$T:$T),IF($A1401="user",SUMIF($B:$B,$B1401,$T:$T),SUM($T:$T))))</f>
        <v>139.75</v>
      </c>
      <c r="V1401" s="27">
        <f>U1401/J1401</f>
        <v>0.25</v>
      </c>
    </row>
    <row r="1402" spans="1:22" hidden="1" x14ac:dyDescent="0.3">
      <c r="A1402" s="23" t="s">
        <v>14</v>
      </c>
      <c r="B1402" s="23" t="s">
        <v>2556</v>
      </c>
      <c r="C1402" s="23" t="s">
        <v>2558</v>
      </c>
      <c r="D1402" s="23" t="s">
        <v>2559</v>
      </c>
      <c r="E1402" s="23" t="s">
        <v>2560</v>
      </c>
      <c r="F1402" s="27">
        <v>0.33</v>
      </c>
      <c r="G1402" s="24">
        <v>0</v>
      </c>
      <c r="H1402" s="25">
        <v>16.892499999999998</v>
      </c>
      <c r="I1402" s="25">
        <v>7.1021000000000001</v>
      </c>
      <c r="J1402" s="26">
        <v>558</v>
      </c>
      <c r="K1402" s="26">
        <v>132</v>
      </c>
      <c r="L1402" s="27">
        <v>0.4204</v>
      </c>
      <c r="M1402" s="28">
        <v>2.6204354799999998</v>
      </c>
      <c r="N1402" s="29">
        <v>2</v>
      </c>
      <c r="O1402" s="31" t="s">
        <v>42</v>
      </c>
      <c r="P1402" s="31">
        <v>0.23676808169999999</v>
      </c>
      <c r="Q1402" s="31">
        <v>0.236768081661132</v>
      </c>
      <c r="R1402" s="42"/>
      <c r="S1402" s="27">
        <f>IF(A1402="placement",MIN(P1402,IF(R1402="",Q1402,R1402)),"")</f>
        <v>0.236768081661132</v>
      </c>
      <c r="T1402" s="28">
        <f>IF($A1402="placement",S1402*J1402,"")</f>
        <v>132.11658956691167</v>
      </c>
      <c r="U1402" s="26">
        <f>IF($A1402="placement",T1402,IF($A1402="site",SUMIF($C:$C,$C1402,$T:$T),IF($A1402="user",SUMIF($B:$B,$B1402,$T:$T),SUM($T:$T))))</f>
        <v>132.11658956691167</v>
      </c>
      <c r="V1402" s="27">
        <f>U1402/J1402</f>
        <v>0.23676808166113203</v>
      </c>
    </row>
    <row r="1403" spans="1:22" hidden="1" x14ac:dyDescent="0.3">
      <c r="A1403" s="23" t="s">
        <v>14</v>
      </c>
      <c r="B1403" s="23" t="s">
        <v>3266</v>
      </c>
      <c r="C1403" s="23" t="s">
        <v>3268</v>
      </c>
      <c r="D1403" s="23" t="s">
        <v>3520</v>
      </c>
      <c r="E1403" s="23" t="s">
        <v>3521</v>
      </c>
      <c r="F1403" s="27">
        <v>0.25</v>
      </c>
      <c r="G1403" s="24">
        <v>1</v>
      </c>
      <c r="H1403" s="25">
        <v>76.845299999999995</v>
      </c>
      <c r="I1403" s="25">
        <v>11.5114</v>
      </c>
      <c r="J1403" s="26">
        <v>558</v>
      </c>
      <c r="K1403" s="26">
        <v>139</v>
      </c>
      <c r="L1403" s="27">
        <v>0.14979999999999999</v>
      </c>
      <c r="M1403" s="28">
        <v>1.61536557</v>
      </c>
      <c r="N1403" s="29">
        <v>1.1000000000000001</v>
      </c>
      <c r="O1403" s="31" t="s">
        <v>12</v>
      </c>
      <c r="P1403" s="31">
        <v>0.31903959079999999</v>
      </c>
      <c r="Q1403" s="31">
        <v>0.25</v>
      </c>
      <c r="R1403" s="42"/>
      <c r="S1403" s="27">
        <f>IF(A1403="placement",MIN(P1403,IF(R1403="",Q1403,R1403)),"")</f>
        <v>0.25</v>
      </c>
      <c r="T1403" s="28">
        <f>IF($A1403="placement",S1403*J1403,"")</f>
        <v>139.5</v>
      </c>
      <c r="U1403" s="26">
        <f>IF($A1403="placement",T1403,IF($A1403="site",SUMIF($C:$C,$C1403,$T:$T),IF($A1403="user",SUMIF($B:$B,$B1403,$T:$T),SUM($T:$T))))</f>
        <v>139.5</v>
      </c>
      <c r="V1403" s="27">
        <f>U1403/J1403</f>
        <v>0.25</v>
      </c>
    </row>
    <row r="1404" spans="1:22" hidden="1" x14ac:dyDescent="0.3">
      <c r="A1404" s="23" t="s">
        <v>14</v>
      </c>
      <c r="B1404" s="23" t="s">
        <v>5764</v>
      </c>
      <c r="C1404" s="23" t="s">
        <v>5766</v>
      </c>
      <c r="D1404" s="23" t="s">
        <v>5921</v>
      </c>
      <c r="E1404" s="23" t="s">
        <v>5922</v>
      </c>
      <c r="F1404" s="27">
        <v>0.05</v>
      </c>
      <c r="G1404" s="24">
        <v>1</v>
      </c>
      <c r="H1404" s="25">
        <v>111.6754</v>
      </c>
      <c r="I1404" s="25">
        <v>16.187899999999999</v>
      </c>
      <c r="J1404" s="26">
        <v>558</v>
      </c>
      <c r="K1404" s="26">
        <v>28</v>
      </c>
      <c r="L1404" s="27">
        <v>0.14499999999999999</v>
      </c>
      <c r="M1404" s="28">
        <v>1.1497012799999999</v>
      </c>
      <c r="N1404" s="29">
        <v>1</v>
      </c>
      <c r="O1404" s="31" t="s">
        <v>70</v>
      </c>
      <c r="P1404" s="31">
        <v>0.1302088451</v>
      </c>
      <c r="Q1404" s="31">
        <v>4.9999999999999899E-2</v>
      </c>
      <c r="R1404" s="42"/>
      <c r="S1404" s="27">
        <f>IF(A1404="placement",MIN(P1404,IF(R1404="",Q1404,R1404)),"")</f>
        <v>4.9999999999999899E-2</v>
      </c>
      <c r="T1404" s="28">
        <f>IF($A1404="placement",S1404*J1404,"")</f>
        <v>27.899999999999942</v>
      </c>
      <c r="U1404" s="26">
        <f>IF($A1404="placement",T1404,IF($A1404="site",SUMIF($C:$C,$C1404,$T:$T),IF($A1404="user",SUMIF($B:$B,$B1404,$T:$T),SUM($T:$T))))</f>
        <v>27.899999999999942</v>
      </c>
      <c r="V1404" s="27">
        <f>U1404/J1404</f>
        <v>4.9999999999999899E-2</v>
      </c>
    </row>
    <row r="1405" spans="1:22" hidden="1" x14ac:dyDescent="0.3">
      <c r="A1405" s="23" t="s">
        <v>14</v>
      </c>
      <c r="B1405" s="23" t="s">
        <v>6335</v>
      </c>
      <c r="C1405" s="23" t="s">
        <v>6337</v>
      </c>
      <c r="D1405" s="23" t="s">
        <v>6340</v>
      </c>
      <c r="E1405" s="23" t="s">
        <v>6341</v>
      </c>
      <c r="F1405" s="27">
        <v>0.33</v>
      </c>
      <c r="G1405" s="24">
        <v>1</v>
      </c>
      <c r="H1405" s="25">
        <v>360.14870000000002</v>
      </c>
      <c r="I1405" s="25">
        <v>12.164199999999999</v>
      </c>
      <c r="J1405" s="26">
        <v>558</v>
      </c>
      <c r="K1405" s="26">
        <v>116</v>
      </c>
      <c r="L1405" s="27">
        <v>3.3799999999999997E-2</v>
      </c>
      <c r="M1405" s="28">
        <v>1.52825795</v>
      </c>
      <c r="N1405" s="29">
        <v>1.21</v>
      </c>
      <c r="O1405" s="31" t="s">
        <v>42</v>
      </c>
      <c r="P1405" s="31">
        <v>0.20824884120000001</v>
      </c>
      <c r="Q1405" s="31">
        <v>0.208248841162403</v>
      </c>
      <c r="R1405" s="42"/>
      <c r="S1405" s="27">
        <f>IF(A1405="placement",MIN(P1405,IF(R1405="",Q1405,R1405)),"")</f>
        <v>0.208248841162403</v>
      </c>
      <c r="T1405" s="28">
        <f>IF($A1405="placement",S1405*J1405,"")</f>
        <v>116.20285336862088</v>
      </c>
      <c r="U1405" s="26">
        <f>IF($A1405="placement",T1405,IF($A1405="site",SUMIF($C:$C,$C1405,$T:$T),IF($A1405="user",SUMIF($B:$B,$B1405,$T:$T),SUM($T:$T))))</f>
        <v>116.20285336862088</v>
      </c>
      <c r="V1405" s="27">
        <f>U1405/J1405</f>
        <v>0.208248841162403</v>
      </c>
    </row>
    <row r="1406" spans="1:22" hidden="1" x14ac:dyDescent="0.3">
      <c r="A1406" s="17" t="s">
        <v>13</v>
      </c>
      <c r="B1406" s="17" t="s">
        <v>8745</v>
      </c>
      <c r="C1406" s="17" t="s">
        <v>8747</v>
      </c>
      <c r="D1406" s="17" t="s">
        <v>9898</v>
      </c>
      <c r="E1406" s="17"/>
      <c r="F1406" s="18">
        <v>0.25</v>
      </c>
      <c r="G1406" s="36">
        <v>1</v>
      </c>
      <c r="H1406" s="37">
        <v>294.35969999999998</v>
      </c>
      <c r="I1406" s="37">
        <v>34.6751</v>
      </c>
      <c r="J1406" s="19">
        <v>558</v>
      </c>
      <c r="K1406" s="19">
        <v>139</v>
      </c>
      <c r="L1406" s="18">
        <v>0.1178</v>
      </c>
      <c r="M1406" s="20">
        <v>0.53637813000000001</v>
      </c>
      <c r="N1406" s="21">
        <v>0.26994299999999999</v>
      </c>
      <c r="O1406" s="22"/>
      <c r="P1406" s="22">
        <v>0.4967300409</v>
      </c>
      <c r="Q1406" s="22">
        <v>0.25</v>
      </c>
      <c r="R1406" s="43"/>
      <c r="S1406" s="18" t="str">
        <f>IF(A1406="placement",MIN(P1406,IF(R1406="",Q1406,R1406)),"")</f>
        <v/>
      </c>
      <c r="T1406" s="20" t="str">
        <f>IF($A1406="placement",S1406*J1406,"")</f>
        <v/>
      </c>
      <c r="U1406" s="19">
        <f>IF($A1406="placement",T1406,IF($A1406="site",SUMIF($C:$C,$C1406,$T:$T),IF($A1406="user",SUMIF($B:$B,$B1406,$T:$T),SUM($T:$T))))</f>
        <v>139.5</v>
      </c>
      <c r="V1406" s="18">
        <f>U1406/J1406</f>
        <v>0.25</v>
      </c>
    </row>
    <row r="1407" spans="1:22" hidden="1" x14ac:dyDescent="0.3">
      <c r="A1407" s="11" t="s">
        <v>10</v>
      </c>
      <c r="B1407" s="11" t="s">
        <v>8745</v>
      </c>
      <c r="C1407" s="11" t="s">
        <v>9898</v>
      </c>
      <c r="D1407" s="11" t="s">
        <v>9898</v>
      </c>
      <c r="E1407" s="11"/>
      <c r="F1407" s="12">
        <v>0.25</v>
      </c>
      <c r="G1407" s="33">
        <v>1</v>
      </c>
      <c r="H1407" s="34">
        <v>294.35969999999998</v>
      </c>
      <c r="I1407" s="34">
        <v>34.6751</v>
      </c>
      <c r="J1407" s="13">
        <v>558</v>
      </c>
      <c r="K1407" s="13">
        <v>139</v>
      </c>
      <c r="L1407" s="12">
        <v>0.1178</v>
      </c>
      <c r="M1407" s="14">
        <v>0.53637813000000001</v>
      </c>
      <c r="N1407" s="15">
        <v>0.26994299999999999</v>
      </c>
      <c r="O1407" s="16"/>
      <c r="P1407" s="16">
        <v>0.4967300409</v>
      </c>
      <c r="Q1407" s="16">
        <v>0.25</v>
      </c>
      <c r="R1407" s="44"/>
      <c r="S1407" s="12" t="str">
        <f>IF(A1407="placement",MIN(P1407,IF(R1407="",Q1407,R1407)),"")</f>
        <v/>
      </c>
      <c r="T1407" s="14" t="str">
        <f>IF($A1407="placement",S1407*J1407,"")</f>
        <v/>
      </c>
      <c r="U1407" s="13">
        <f>IF($A1407="placement",T1407,IF($A1407="site",SUMIF($C:$C,$C1407,$T:$T),IF($A1407="user",SUMIF($B:$B,$B1407,$T:$T),SUM($T:$T))))</f>
        <v>139.5</v>
      </c>
      <c r="V1407" s="12">
        <f>U1407/J1407</f>
        <v>0.25</v>
      </c>
    </row>
    <row r="1408" spans="1:22" hidden="1" x14ac:dyDescent="0.3">
      <c r="A1408" s="23" t="s">
        <v>14</v>
      </c>
      <c r="B1408" s="23" t="s">
        <v>3945</v>
      </c>
      <c r="C1408" s="23" t="s">
        <v>3946</v>
      </c>
      <c r="D1408" s="23" t="s">
        <v>3949</v>
      </c>
      <c r="E1408" s="23" t="s">
        <v>3950</v>
      </c>
      <c r="F1408" s="27">
        <v>0.25</v>
      </c>
      <c r="G1408" s="24">
        <v>1</v>
      </c>
      <c r="H1408" s="25">
        <v>77.008899999999997</v>
      </c>
      <c r="I1408" s="25">
        <v>18.524100000000001</v>
      </c>
      <c r="J1408" s="26">
        <v>557</v>
      </c>
      <c r="K1408" s="26">
        <v>139</v>
      </c>
      <c r="L1408" s="27">
        <v>0.24049999999999999</v>
      </c>
      <c r="M1408" s="28">
        <v>1.00274738</v>
      </c>
      <c r="N1408" s="29">
        <v>0.4</v>
      </c>
      <c r="O1408" s="31" t="s">
        <v>12</v>
      </c>
      <c r="P1408" s="31">
        <v>0.60109594099999997</v>
      </c>
      <c r="Q1408" s="31">
        <v>0.25</v>
      </c>
      <c r="R1408" s="42"/>
      <c r="S1408" s="27">
        <f>IF(A1408="placement",MIN(P1408,IF(R1408="",Q1408,R1408)),"")</f>
        <v>0.25</v>
      </c>
      <c r="T1408" s="28">
        <f>IF($A1408="placement",S1408*J1408,"")</f>
        <v>139.25</v>
      </c>
      <c r="U1408" s="26">
        <f>IF($A1408="placement",T1408,IF($A1408="site",SUMIF($C:$C,$C1408,$T:$T),IF($A1408="user",SUMIF($B:$B,$B1408,$T:$T),SUM($T:$T))))</f>
        <v>139.25</v>
      </c>
      <c r="V1408" s="27">
        <f>U1408/J1408</f>
        <v>0.25</v>
      </c>
    </row>
    <row r="1409" spans="1:22" x14ac:dyDescent="0.3">
      <c r="A1409" s="23" t="s">
        <v>14</v>
      </c>
      <c r="B1409" s="23" t="s">
        <v>6853</v>
      </c>
      <c r="C1409" s="23" t="s">
        <v>6855</v>
      </c>
      <c r="D1409" s="23" t="s">
        <v>6861</v>
      </c>
      <c r="E1409" s="23" t="s">
        <v>6854</v>
      </c>
      <c r="F1409" s="27">
        <v>0.25</v>
      </c>
      <c r="G1409" s="24">
        <v>1</v>
      </c>
      <c r="H1409" s="25">
        <v>1065.5304000000001</v>
      </c>
      <c r="I1409" s="25">
        <v>30.025300000000001</v>
      </c>
      <c r="J1409" s="26">
        <v>557</v>
      </c>
      <c r="K1409" s="26">
        <v>139</v>
      </c>
      <c r="L1409" s="27">
        <v>2.8199999999999999E-2</v>
      </c>
      <c r="M1409" s="28">
        <v>0.61814661000000004</v>
      </c>
      <c r="N1409" s="29">
        <v>0.15</v>
      </c>
      <c r="O1409" s="31" t="s">
        <v>12</v>
      </c>
      <c r="P1409" s="31">
        <v>0.75733912049999996</v>
      </c>
      <c r="Q1409" s="31">
        <v>0.25</v>
      </c>
      <c r="R1409" s="42">
        <v>0.3</v>
      </c>
      <c r="S1409" s="27">
        <f>IF(A1409="placement",MIN(P1409,IF(R1409="",Q1409,R1409)),"")</f>
        <v>0.3</v>
      </c>
      <c r="T1409" s="28">
        <f>IF($A1409="placement",S1409*J1409,"")</f>
        <v>167.1</v>
      </c>
      <c r="U1409" s="26">
        <f>IF($A1409="placement",T1409,IF($A1409="site",SUMIF($C:$C,$C1409,$T:$T),IF($A1409="user",SUMIF($B:$B,$B1409,$T:$T),SUM($T:$T))))</f>
        <v>167.1</v>
      </c>
      <c r="V1409" s="27">
        <f>U1409/J1409</f>
        <v>0.3</v>
      </c>
    </row>
    <row r="1410" spans="1:22" x14ac:dyDescent="0.3">
      <c r="A1410" s="23" t="s">
        <v>14</v>
      </c>
      <c r="B1410" s="23" t="s">
        <v>678</v>
      </c>
      <c r="C1410" s="23" t="s">
        <v>680</v>
      </c>
      <c r="D1410" s="23" t="s">
        <v>818</v>
      </c>
      <c r="E1410" s="23" t="s">
        <v>819</v>
      </c>
      <c r="F1410" s="27">
        <v>0.25</v>
      </c>
      <c r="G1410" s="24">
        <v>1</v>
      </c>
      <c r="H1410" s="25">
        <v>59.3369</v>
      </c>
      <c r="I1410" s="25">
        <v>30.234000000000002</v>
      </c>
      <c r="J1410" s="26">
        <v>556</v>
      </c>
      <c r="K1410" s="26">
        <v>139</v>
      </c>
      <c r="L1410" s="27">
        <v>0.50949999999999995</v>
      </c>
      <c r="M1410" s="28">
        <v>0.61338512000000001</v>
      </c>
      <c r="N1410" s="29">
        <v>0.25</v>
      </c>
      <c r="O1410" s="31" t="s">
        <v>12</v>
      </c>
      <c r="P1410" s="31">
        <v>0.59242571769999997</v>
      </c>
      <c r="Q1410" s="31">
        <v>0.25</v>
      </c>
      <c r="R1410" s="42">
        <v>0.3</v>
      </c>
      <c r="S1410" s="27">
        <f>IF(A1410="placement",MIN(P1410,IF(R1410="",Q1410,R1410)),"")</f>
        <v>0.3</v>
      </c>
      <c r="T1410" s="28">
        <f>IF($A1410="placement",S1410*J1410,"")</f>
        <v>166.79999999999998</v>
      </c>
      <c r="U1410" s="26">
        <f>IF($A1410="placement",T1410,IF($A1410="site",SUMIF($C:$C,$C1410,$T:$T),IF($A1410="user",SUMIF($B:$B,$B1410,$T:$T),SUM($T:$T))))</f>
        <v>166.79999999999998</v>
      </c>
      <c r="V1410" s="27">
        <f>U1410/J1410</f>
        <v>0.3</v>
      </c>
    </row>
    <row r="1411" spans="1:22" hidden="1" x14ac:dyDescent="0.3">
      <c r="A1411" s="23" t="s">
        <v>14</v>
      </c>
      <c r="B1411" s="23" t="s">
        <v>6232</v>
      </c>
      <c r="C1411" s="23" t="s">
        <v>6234</v>
      </c>
      <c r="D1411" s="23" t="s">
        <v>6239</v>
      </c>
      <c r="E1411" s="23" t="s">
        <v>6240</v>
      </c>
      <c r="F1411" s="27">
        <v>0.25</v>
      </c>
      <c r="G1411" s="24">
        <v>1</v>
      </c>
      <c r="H1411" s="25">
        <v>52.442599999999999</v>
      </c>
      <c r="I1411" s="25">
        <v>16.552700000000002</v>
      </c>
      <c r="J1411" s="26">
        <v>556</v>
      </c>
      <c r="K1411" s="26">
        <v>139</v>
      </c>
      <c r="L1411" s="27">
        <v>0.31559999999999999</v>
      </c>
      <c r="M1411" s="28">
        <v>1.1200208899999999</v>
      </c>
      <c r="N1411" s="29">
        <v>0.8</v>
      </c>
      <c r="O1411" s="31" t="s">
        <v>12</v>
      </c>
      <c r="P1411" s="31">
        <v>0.28572760539999997</v>
      </c>
      <c r="Q1411" s="31">
        <v>0.25</v>
      </c>
      <c r="R1411" s="42"/>
      <c r="S1411" s="27">
        <f>IF(A1411="placement",MIN(P1411,IF(R1411="",Q1411,R1411)),"")</f>
        <v>0.25</v>
      </c>
      <c r="T1411" s="28">
        <f>IF($A1411="placement",S1411*J1411,"")</f>
        <v>139</v>
      </c>
      <c r="U1411" s="26">
        <f>IF($A1411="placement",T1411,IF($A1411="site",SUMIF($C:$C,$C1411,$T:$T),IF($A1411="user",SUMIF($B:$B,$B1411,$T:$T),SUM($T:$T))))</f>
        <v>139</v>
      </c>
      <c r="V1411" s="27">
        <f>U1411/J1411</f>
        <v>0.25</v>
      </c>
    </row>
    <row r="1412" spans="1:22" x14ac:dyDescent="0.3">
      <c r="A1412" s="23" t="s">
        <v>14</v>
      </c>
      <c r="B1412" s="23" t="s">
        <v>4406</v>
      </c>
      <c r="C1412" s="23" t="s">
        <v>4408</v>
      </c>
      <c r="D1412" s="23" t="s">
        <v>4443</v>
      </c>
      <c r="E1412" s="23" t="s">
        <v>4444</v>
      </c>
      <c r="F1412" s="27">
        <v>0.25</v>
      </c>
      <c r="G1412" s="24">
        <v>1</v>
      </c>
      <c r="H1412" s="25">
        <v>187.9153</v>
      </c>
      <c r="I1412" s="25">
        <v>21.514900000000001</v>
      </c>
      <c r="J1412" s="26">
        <v>555</v>
      </c>
      <c r="K1412" s="26">
        <v>139</v>
      </c>
      <c r="L1412" s="27">
        <v>0.1145</v>
      </c>
      <c r="M1412" s="28">
        <v>0.85990789999999995</v>
      </c>
      <c r="N1412" s="29">
        <v>0.5</v>
      </c>
      <c r="O1412" s="31" t="s">
        <v>12</v>
      </c>
      <c r="P1412" s="31">
        <v>0.4185423841</v>
      </c>
      <c r="Q1412" s="31">
        <v>0.249999999999999</v>
      </c>
      <c r="R1412" s="42">
        <v>0.3</v>
      </c>
      <c r="S1412" s="27">
        <f>IF(A1412="placement",MIN(P1412,IF(R1412="",Q1412,R1412)),"")</f>
        <v>0.3</v>
      </c>
      <c r="T1412" s="28">
        <f>IF($A1412="placement",S1412*J1412,"")</f>
        <v>166.5</v>
      </c>
      <c r="U1412" s="26">
        <f>IF($A1412="placement",T1412,IF($A1412="site",SUMIF($C:$C,$C1412,$T:$T),IF($A1412="user",SUMIF($B:$B,$B1412,$T:$T),SUM($T:$T))))</f>
        <v>166.5</v>
      </c>
      <c r="V1412" s="27">
        <f>U1412/J1412</f>
        <v>0.3</v>
      </c>
    </row>
    <row r="1413" spans="1:22" x14ac:dyDescent="0.3">
      <c r="A1413" s="23" t="s">
        <v>14</v>
      </c>
      <c r="B1413" s="23" t="s">
        <v>678</v>
      </c>
      <c r="C1413" s="23" t="s">
        <v>680</v>
      </c>
      <c r="D1413" s="32" t="s">
        <v>880</v>
      </c>
      <c r="E1413" s="23" t="s">
        <v>881</v>
      </c>
      <c r="F1413" s="27">
        <v>0.25</v>
      </c>
      <c r="G1413" s="24">
        <v>1</v>
      </c>
      <c r="H1413" s="25">
        <v>64.710300000000004</v>
      </c>
      <c r="I1413" s="25">
        <v>29.831700000000001</v>
      </c>
      <c r="J1413" s="26">
        <v>553</v>
      </c>
      <c r="K1413" s="26">
        <v>138</v>
      </c>
      <c r="L1413" s="27">
        <v>0.46100000000000002</v>
      </c>
      <c r="M1413" s="28">
        <v>0.61750413999999998</v>
      </c>
      <c r="N1413" s="29">
        <v>0.25</v>
      </c>
      <c r="O1413" s="31" t="s">
        <v>12</v>
      </c>
      <c r="P1413" s="31">
        <v>0.59514441620000003</v>
      </c>
      <c r="Q1413" s="31">
        <v>0.25</v>
      </c>
      <c r="R1413" s="42">
        <v>0.3</v>
      </c>
      <c r="S1413" s="27">
        <f>IF(A1413="placement",MIN(P1413,IF(R1413="",Q1413,R1413)),"")</f>
        <v>0.3</v>
      </c>
      <c r="T1413" s="28">
        <f>IF($A1413="placement",S1413*J1413,"")</f>
        <v>165.9</v>
      </c>
      <c r="U1413" s="26">
        <f>IF($A1413="placement",T1413,IF($A1413="site",SUMIF($C:$C,$C1413,$T:$T),IF($A1413="user",SUMIF($B:$B,$B1413,$T:$T),SUM($T:$T))))</f>
        <v>165.9</v>
      </c>
      <c r="V1413" s="27">
        <f>U1413/J1413</f>
        <v>0.3</v>
      </c>
    </row>
    <row r="1414" spans="1:22" hidden="1" x14ac:dyDescent="0.3">
      <c r="A1414" s="23" t="s">
        <v>14</v>
      </c>
      <c r="B1414" s="23" t="s">
        <v>6345</v>
      </c>
      <c r="C1414" s="23" t="s">
        <v>6347</v>
      </c>
      <c r="D1414" s="23" t="s">
        <v>6350</v>
      </c>
      <c r="E1414" s="23" t="s">
        <v>6351</v>
      </c>
      <c r="F1414" s="27">
        <v>0.25</v>
      </c>
      <c r="G1414" s="24">
        <v>1</v>
      </c>
      <c r="H1414" s="25">
        <v>1746.6711</v>
      </c>
      <c r="I1414" s="25">
        <v>169.3887</v>
      </c>
      <c r="J1414" s="26">
        <v>553</v>
      </c>
      <c r="K1414" s="26">
        <v>138</v>
      </c>
      <c r="L1414" s="27">
        <v>9.7000000000000003E-2</v>
      </c>
      <c r="M1414" s="28">
        <v>0.10879034999999999</v>
      </c>
      <c r="N1414" s="29">
        <v>0.03</v>
      </c>
      <c r="O1414" s="31" t="s">
        <v>12</v>
      </c>
      <c r="P1414" s="31">
        <v>0.72424024190000003</v>
      </c>
      <c r="Q1414" s="31">
        <v>0.25</v>
      </c>
      <c r="R1414" s="42"/>
      <c r="S1414" s="27">
        <f>IF(A1414="placement",MIN(P1414,IF(R1414="",Q1414,R1414)),"")</f>
        <v>0.25</v>
      </c>
      <c r="T1414" s="28">
        <f>IF($A1414="placement",S1414*J1414,"")</f>
        <v>138.25</v>
      </c>
      <c r="U1414" s="26">
        <f>IF($A1414="placement",T1414,IF($A1414="site",SUMIF($C:$C,$C1414,$T:$T),IF($A1414="user",SUMIF($B:$B,$B1414,$T:$T),SUM($T:$T))))</f>
        <v>138.25</v>
      </c>
      <c r="V1414" s="27">
        <f>U1414/J1414</f>
        <v>0.25</v>
      </c>
    </row>
    <row r="1415" spans="1:22" x14ac:dyDescent="0.3">
      <c r="A1415" s="23" t="s">
        <v>14</v>
      </c>
      <c r="B1415" s="23" t="s">
        <v>5211</v>
      </c>
      <c r="C1415" s="23" t="s">
        <v>5213</v>
      </c>
      <c r="D1415" s="23" t="s">
        <v>5373</v>
      </c>
      <c r="E1415" s="23" t="s">
        <v>5374</v>
      </c>
      <c r="F1415" s="27">
        <v>0.15</v>
      </c>
      <c r="G1415" s="24">
        <v>0</v>
      </c>
      <c r="H1415" s="25">
        <v>32.474899999999998</v>
      </c>
      <c r="I1415" s="25">
        <v>14.712400000000001</v>
      </c>
      <c r="J1415" s="26">
        <v>552</v>
      </c>
      <c r="K1415" s="26">
        <v>83</v>
      </c>
      <c r="L1415" s="27">
        <v>0.45300000000000001</v>
      </c>
      <c r="M1415" s="28">
        <v>1.24995436</v>
      </c>
      <c r="N1415" s="29">
        <v>0.8</v>
      </c>
      <c r="O1415" s="31" t="s">
        <v>42</v>
      </c>
      <c r="P1415" s="31">
        <v>0.3599766331</v>
      </c>
      <c r="Q1415" s="31">
        <v>0.15</v>
      </c>
      <c r="R1415" s="42">
        <v>0.25</v>
      </c>
      <c r="S1415" s="27">
        <f>IF(A1415="placement",MIN(P1415,IF(R1415="",Q1415,R1415)),"")</f>
        <v>0.25</v>
      </c>
      <c r="T1415" s="28">
        <f>IF($A1415="placement",S1415*J1415,"")</f>
        <v>138</v>
      </c>
      <c r="U1415" s="26">
        <f>IF($A1415="placement",T1415,IF($A1415="site",SUMIF($C:$C,$C1415,$T:$T),IF($A1415="user",SUMIF($B:$B,$B1415,$T:$T),SUM($T:$T))))</f>
        <v>138</v>
      </c>
      <c r="V1415" s="27">
        <f>U1415/J1415</f>
        <v>0.25</v>
      </c>
    </row>
    <row r="1416" spans="1:22" x14ac:dyDescent="0.3">
      <c r="A1416" s="23" t="s">
        <v>14</v>
      </c>
      <c r="B1416" s="23" t="s">
        <v>678</v>
      </c>
      <c r="C1416" s="23" t="s">
        <v>680</v>
      </c>
      <c r="D1416" s="23" t="s">
        <v>788</v>
      </c>
      <c r="E1416" s="23" t="s">
        <v>789</v>
      </c>
      <c r="F1416" s="27">
        <v>0.25</v>
      </c>
      <c r="G1416" s="24">
        <v>1</v>
      </c>
      <c r="H1416" s="25">
        <v>56.5274</v>
      </c>
      <c r="I1416" s="25">
        <v>29.558599999999998</v>
      </c>
      <c r="J1416" s="26">
        <v>550</v>
      </c>
      <c r="K1416" s="26">
        <v>137</v>
      </c>
      <c r="L1416" s="27">
        <v>0.52290000000000003</v>
      </c>
      <c r="M1416" s="28">
        <v>0.62016548000000005</v>
      </c>
      <c r="N1416" s="29">
        <v>0.25</v>
      </c>
      <c r="O1416" s="31" t="s">
        <v>12</v>
      </c>
      <c r="P1416" s="31">
        <v>0.59688178849999995</v>
      </c>
      <c r="Q1416" s="31">
        <v>0.25</v>
      </c>
      <c r="R1416" s="42">
        <v>0.3</v>
      </c>
      <c r="S1416" s="27">
        <f>IF(A1416="placement",MIN(P1416,IF(R1416="",Q1416,R1416)),"")</f>
        <v>0.3</v>
      </c>
      <c r="T1416" s="28">
        <f>IF($A1416="placement",S1416*J1416,"")</f>
        <v>165</v>
      </c>
      <c r="U1416" s="26">
        <f>IF($A1416="placement",T1416,IF($A1416="site",SUMIF($C:$C,$C1416,$T:$T),IF($A1416="user",SUMIF($B:$B,$B1416,$T:$T),SUM($T:$T))))</f>
        <v>165</v>
      </c>
      <c r="V1416" s="27">
        <f>U1416/J1416</f>
        <v>0.3</v>
      </c>
    </row>
    <row r="1417" spans="1:22" x14ac:dyDescent="0.3">
      <c r="A1417" s="23" t="s">
        <v>14</v>
      </c>
      <c r="B1417" s="23" t="s">
        <v>4406</v>
      </c>
      <c r="C1417" s="23" t="s">
        <v>4408</v>
      </c>
      <c r="D1417" s="23" t="s">
        <v>4471</v>
      </c>
      <c r="E1417" s="23" t="s">
        <v>4472</v>
      </c>
      <c r="F1417" s="27">
        <v>0.25</v>
      </c>
      <c r="G1417" s="24">
        <v>1</v>
      </c>
      <c r="H1417" s="25">
        <v>182.30279999999999</v>
      </c>
      <c r="I1417" s="25">
        <v>20.664100000000001</v>
      </c>
      <c r="J1417" s="26">
        <v>549</v>
      </c>
      <c r="K1417" s="26">
        <v>137</v>
      </c>
      <c r="L1417" s="27">
        <v>0.1134</v>
      </c>
      <c r="M1417" s="28">
        <v>0.88485674000000003</v>
      </c>
      <c r="N1417" s="29">
        <v>0.5</v>
      </c>
      <c r="O1417" s="31" t="s">
        <v>12</v>
      </c>
      <c r="P1417" s="31">
        <v>0.43493677790000002</v>
      </c>
      <c r="Q1417" s="31">
        <v>0.25</v>
      </c>
      <c r="R1417" s="42">
        <v>0.3</v>
      </c>
      <c r="S1417" s="27">
        <f>IF(A1417="placement",MIN(P1417,IF(R1417="",Q1417,R1417)),"")</f>
        <v>0.3</v>
      </c>
      <c r="T1417" s="28">
        <f>IF($A1417="placement",S1417*J1417,"")</f>
        <v>164.7</v>
      </c>
      <c r="U1417" s="26">
        <f>IF($A1417="placement",T1417,IF($A1417="site",SUMIF($C:$C,$C1417,$T:$T),IF($A1417="user",SUMIF($B:$B,$B1417,$T:$T),SUM($T:$T))))</f>
        <v>164.7</v>
      </c>
      <c r="V1417" s="27">
        <f>U1417/J1417</f>
        <v>0.3</v>
      </c>
    </row>
    <row r="1418" spans="1:22" hidden="1" x14ac:dyDescent="0.3">
      <c r="A1418" s="23" t="s">
        <v>14</v>
      </c>
      <c r="B1418" s="23" t="s">
        <v>9599</v>
      </c>
      <c r="C1418" s="23" t="s">
        <v>9601</v>
      </c>
      <c r="D1418" s="23" t="s">
        <v>9620</v>
      </c>
      <c r="E1418" s="23" t="s">
        <v>9621</v>
      </c>
      <c r="F1418" s="27">
        <v>0.3</v>
      </c>
      <c r="G1418" s="24">
        <v>1</v>
      </c>
      <c r="H1418" s="25">
        <v>69.569599999999994</v>
      </c>
      <c r="I1418" s="25">
        <v>3.9998999999999998</v>
      </c>
      <c r="J1418" s="26">
        <v>549</v>
      </c>
      <c r="K1418" s="26">
        <v>69</v>
      </c>
      <c r="L1418" s="27">
        <v>5.7500000000000002E-2</v>
      </c>
      <c r="M1418" s="28">
        <v>4.5737477499999999</v>
      </c>
      <c r="N1418" s="29">
        <v>4</v>
      </c>
      <c r="O1418" s="31" t="s">
        <v>42</v>
      </c>
      <c r="P1418" s="31">
        <v>0.1254436793</v>
      </c>
      <c r="Q1418" s="31">
        <v>0.12544367932414299</v>
      </c>
      <c r="R1418" s="42"/>
      <c r="S1418" s="27">
        <f>IF(A1418="placement",MIN(P1418,IF(R1418="",Q1418,R1418)),"")</f>
        <v>0.1254436793</v>
      </c>
      <c r="T1418" s="28">
        <f>IF($A1418="placement",S1418*J1418,"")</f>
        <v>68.868579935699998</v>
      </c>
      <c r="U1418" s="26">
        <f>IF($A1418="placement",T1418,IF($A1418="site",SUMIF($C:$C,$C1418,$T:$T),IF($A1418="user",SUMIF($B:$B,$B1418,$T:$T),SUM($T:$T))))</f>
        <v>68.868579935699998</v>
      </c>
      <c r="V1418" s="27">
        <f>U1418/J1418</f>
        <v>0.1254436793</v>
      </c>
    </row>
    <row r="1419" spans="1:22" hidden="1" x14ac:dyDescent="0.3">
      <c r="A1419" s="23" t="s">
        <v>14</v>
      </c>
      <c r="B1419" s="23" t="s">
        <v>5690</v>
      </c>
      <c r="C1419" s="23" t="s">
        <v>5692</v>
      </c>
      <c r="D1419" s="32" t="s">
        <v>5699</v>
      </c>
      <c r="E1419" s="23" t="s">
        <v>5700</v>
      </c>
      <c r="F1419" s="27">
        <v>0.15</v>
      </c>
      <c r="G1419" s="24">
        <v>1</v>
      </c>
      <c r="H1419" s="25">
        <v>132.8408</v>
      </c>
      <c r="I1419" s="25">
        <v>29.578900000000001</v>
      </c>
      <c r="J1419" s="26">
        <v>548</v>
      </c>
      <c r="K1419" s="26">
        <v>82</v>
      </c>
      <c r="L1419" s="27">
        <v>0.22270000000000001</v>
      </c>
      <c r="M1419" s="28">
        <v>0.61701549</v>
      </c>
      <c r="N1419" s="29">
        <v>0.5</v>
      </c>
      <c r="O1419" s="31" t="s">
        <v>42</v>
      </c>
      <c r="P1419" s="31">
        <v>0.18964757430000001</v>
      </c>
      <c r="Q1419" s="31">
        <v>0.15</v>
      </c>
      <c r="R1419" s="42"/>
      <c r="S1419" s="27">
        <f>IF(A1419="placement",MIN(P1419,IF(R1419="",Q1419,R1419)),"")</f>
        <v>0.15</v>
      </c>
      <c r="T1419" s="28">
        <f>IF($A1419="placement",S1419*J1419,"")</f>
        <v>82.2</v>
      </c>
      <c r="U1419" s="26">
        <f>IF($A1419="placement",T1419,IF($A1419="site",SUMIF($C:$C,$C1419,$T:$T),IF($A1419="user",SUMIF($B:$B,$B1419,$T:$T),SUM($T:$T))))</f>
        <v>82.2</v>
      </c>
      <c r="V1419" s="27">
        <f>U1419/J1419</f>
        <v>0.15</v>
      </c>
    </row>
    <row r="1420" spans="1:22" x14ac:dyDescent="0.3">
      <c r="A1420" s="23" t="s">
        <v>14</v>
      </c>
      <c r="B1420" s="23" t="s">
        <v>1350</v>
      </c>
      <c r="C1420" s="23" t="s">
        <v>1352</v>
      </c>
      <c r="D1420" s="23" t="s">
        <v>1425</v>
      </c>
      <c r="E1420" s="23" t="s">
        <v>1426</v>
      </c>
      <c r="F1420" s="27">
        <v>0.15</v>
      </c>
      <c r="G1420" s="24">
        <v>1</v>
      </c>
      <c r="H1420" s="25">
        <v>173.00839999999999</v>
      </c>
      <c r="I1420" s="25">
        <v>29.436599999999999</v>
      </c>
      <c r="J1420" s="26">
        <v>547</v>
      </c>
      <c r="K1420" s="26">
        <v>82</v>
      </c>
      <c r="L1420" s="27">
        <v>0.1701</v>
      </c>
      <c r="M1420" s="28">
        <v>0.61994501999999996</v>
      </c>
      <c r="N1420" s="29">
        <v>0.45</v>
      </c>
      <c r="O1420" s="31" t="s">
        <v>42</v>
      </c>
      <c r="P1420" s="31">
        <v>0.2741291743</v>
      </c>
      <c r="Q1420" s="31">
        <v>0.149999999999999</v>
      </c>
      <c r="R1420" s="42">
        <v>0.18</v>
      </c>
      <c r="S1420" s="27">
        <f>IF(A1420="placement",MIN(P1420,IF(R1420="",Q1420,R1420)),"")</f>
        <v>0.18</v>
      </c>
      <c r="T1420" s="28">
        <f>IF($A1420="placement",S1420*J1420,"")</f>
        <v>98.46</v>
      </c>
      <c r="U1420" s="26">
        <f>IF($A1420="placement",T1420,IF($A1420="site",SUMIF($C:$C,$C1420,$T:$T),IF($A1420="user",SUMIF($B:$B,$B1420,$T:$T),SUM($T:$T))))</f>
        <v>98.46</v>
      </c>
      <c r="V1420" s="27">
        <f>U1420/J1420</f>
        <v>0.18</v>
      </c>
    </row>
    <row r="1421" spans="1:22" hidden="1" x14ac:dyDescent="0.3">
      <c r="A1421" s="23" t="s">
        <v>14</v>
      </c>
      <c r="B1421" s="23" t="s">
        <v>7257</v>
      </c>
      <c r="C1421" s="23" t="s">
        <v>7258</v>
      </c>
      <c r="D1421" s="23" t="s">
        <v>7311</v>
      </c>
      <c r="E1421" s="23" t="s">
        <v>348</v>
      </c>
      <c r="F1421" s="27">
        <v>0.25</v>
      </c>
      <c r="G1421" s="24">
        <v>1</v>
      </c>
      <c r="H1421" s="25">
        <v>140.11949999999999</v>
      </c>
      <c r="I1421" s="25">
        <v>27.0428</v>
      </c>
      <c r="J1421" s="26">
        <v>547</v>
      </c>
      <c r="K1421" s="26">
        <v>137</v>
      </c>
      <c r="L1421" s="27">
        <v>0.193</v>
      </c>
      <c r="M1421" s="28">
        <v>0.67403188999999997</v>
      </c>
      <c r="N1421" s="29">
        <v>0.25</v>
      </c>
      <c r="O1421" s="31" t="s">
        <v>12</v>
      </c>
      <c r="P1421" s="31">
        <v>0.62909766850000004</v>
      </c>
      <c r="Q1421" s="31">
        <v>0.25</v>
      </c>
      <c r="R1421" s="42"/>
      <c r="S1421" s="27">
        <f>IF(A1421="placement",MIN(P1421,IF(R1421="",Q1421,R1421)),"")</f>
        <v>0.25</v>
      </c>
      <c r="T1421" s="28">
        <f>IF($A1421="placement",S1421*J1421,"")</f>
        <v>136.75</v>
      </c>
      <c r="U1421" s="26">
        <f>IF($A1421="placement",T1421,IF($A1421="site",SUMIF($C:$C,$C1421,$T:$T),IF($A1421="user",SUMIF($B:$B,$B1421,$T:$T),SUM($T:$T))))</f>
        <v>136.75</v>
      </c>
      <c r="V1421" s="27">
        <f>U1421/J1421</f>
        <v>0.25</v>
      </c>
    </row>
    <row r="1422" spans="1:22" x14ac:dyDescent="0.3">
      <c r="A1422" s="23" t="s">
        <v>14</v>
      </c>
      <c r="B1422" s="23" t="s">
        <v>678</v>
      </c>
      <c r="C1422" s="23" t="s">
        <v>680</v>
      </c>
      <c r="D1422" s="23" t="s">
        <v>804</v>
      </c>
      <c r="E1422" s="23" t="s">
        <v>805</v>
      </c>
      <c r="F1422" s="27">
        <v>0.25</v>
      </c>
      <c r="G1422" s="24">
        <v>1</v>
      </c>
      <c r="H1422" s="25">
        <v>62.132899999999999</v>
      </c>
      <c r="I1422" s="25">
        <v>29.325099999999999</v>
      </c>
      <c r="J1422" s="26">
        <v>546</v>
      </c>
      <c r="K1422" s="26">
        <v>136</v>
      </c>
      <c r="L1422" s="27">
        <v>0.47199999999999998</v>
      </c>
      <c r="M1422" s="28">
        <v>0.62008885999999996</v>
      </c>
      <c r="N1422" s="29">
        <v>0.25</v>
      </c>
      <c r="O1422" s="31" t="s">
        <v>12</v>
      </c>
      <c r="P1422" s="31">
        <v>0.5968319742</v>
      </c>
      <c r="Q1422" s="31">
        <v>0.25</v>
      </c>
      <c r="R1422" s="42">
        <v>0.3</v>
      </c>
      <c r="S1422" s="27">
        <f>IF(A1422="placement",MIN(P1422,IF(R1422="",Q1422,R1422)),"")</f>
        <v>0.3</v>
      </c>
      <c r="T1422" s="28">
        <f>IF($A1422="placement",S1422*J1422,"")</f>
        <v>163.79999999999998</v>
      </c>
      <c r="U1422" s="26">
        <f>IF($A1422="placement",T1422,IF($A1422="site",SUMIF($C:$C,$C1422,$T:$T),IF($A1422="user",SUMIF($B:$B,$B1422,$T:$T),SUM($T:$T))))</f>
        <v>163.79999999999998</v>
      </c>
      <c r="V1422" s="27">
        <f>U1422/J1422</f>
        <v>0.3</v>
      </c>
    </row>
    <row r="1423" spans="1:22" x14ac:dyDescent="0.3">
      <c r="A1423" s="23" t="s">
        <v>14</v>
      </c>
      <c r="B1423" s="23" t="s">
        <v>3266</v>
      </c>
      <c r="C1423" s="23" t="s">
        <v>3268</v>
      </c>
      <c r="D1423" s="23" t="s">
        <v>3319</v>
      </c>
      <c r="E1423" s="23" t="s">
        <v>3320</v>
      </c>
      <c r="F1423" s="27">
        <v>0.25</v>
      </c>
      <c r="G1423" s="24">
        <v>1</v>
      </c>
      <c r="H1423" s="25">
        <v>99.578599999999994</v>
      </c>
      <c r="I1423" s="25">
        <v>16.053899999999999</v>
      </c>
      <c r="J1423" s="26">
        <v>546</v>
      </c>
      <c r="K1423" s="26">
        <v>137</v>
      </c>
      <c r="L1423" s="27">
        <v>0.16120000000000001</v>
      </c>
      <c r="M1423" s="28">
        <v>1.1346434999999999</v>
      </c>
      <c r="N1423" s="29">
        <v>0.45</v>
      </c>
      <c r="O1423" s="31" t="s">
        <v>12</v>
      </c>
      <c r="P1423" s="31">
        <v>0.60339965839999998</v>
      </c>
      <c r="Q1423" s="31">
        <v>0.25</v>
      </c>
      <c r="R1423" s="42">
        <v>0.45</v>
      </c>
      <c r="S1423" s="27">
        <f>IF(A1423="placement",MIN(P1423,IF(R1423="",Q1423,R1423)),"")</f>
        <v>0.45</v>
      </c>
      <c r="T1423" s="28">
        <f>IF($A1423="placement",S1423*J1423,"")</f>
        <v>245.70000000000002</v>
      </c>
      <c r="U1423" s="26">
        <f>IF($A1423="placement",T1423,IF($A1423="site",SUMIF($C:$C,$C1423,$T:$T),IF($A1423="user",SUMIF($B:$B,$B1423,$T:$T),SUM($T:$T))))</f>
        <v>245.70000000000002</v>
      </c>
      <c r="V1423" s="27">
        <f>U1423/J1423</f>
        <v>0.45</v>
      </c>
    </row>
    <row r="1424" spans="1:22" hidden="1" x14ac:dyDescent="0.3">
      <c r="A1424" s="23" t="s">
        <v>14</v>
      </c>
      <c r="B1424" s="23" t="s">
        <v>3266</v>
      </c>
      <c r="C1424" s="23" t="s">
        <v>3268</v>
      </c>
      <c r="D1424" s="23" t="s">
        <v>3486</v>
      </c>
      <c r="E1424" s="23" t="s">
        <v>3487</v>
      </c>
      <c r="F1424" s="27">
        <v>0.05</v>
      </c>
      <c r="G1424" s="24">
        <v>1</v>
      </c>
      <c r="H1424" s="25">
        <v>485.3134</v>
      </c>
      <c r="I1424" s="25">
        <v>83.319000000000003</v>
      </c>
      <c r="J1424" s="26">
        <v>546</v>
      </c>
      <c r="K1424" s="26">
        <v>25</v>
      </c>
      <c r="L1424" s="27">
        <v>0.17169999999999999</v>
      </c>
      <c r="M1424" s="28">
        <v>0.21838099</v>
      </c>
      <c r="N1424" s="29">
        <v>0.2</v>
      </c>
      <c r="O1424" s="31" t="s">
        <v>70</v>
      </c>
      <c r="P1424" s="31">
        <v>8.4169368800000005E-2</v>
      </c>
      <c r="Q1424" s="31">
        <v>4.9999999999999899E-2</v>
      </c>
      <c r="R1424" s="42"/>
      <c r="S1424" s="27">
        <f>IF(A1424="placement",MIN(P1424,IF(R1424="",Q1424,R1424)),"")</f>
        <v>4.9999999999999899E-2</v>
      </c>
      <c r="T1424" s="28">
        <f>IF($A1424="placement",S1424*J1424,"")</f>
        <v>27.299999999999944</v>
      </c>
      <c r="U1424" s="26">
        <f>IF($A1424="placement",T1424,IF($A1424="site",SUMIF($C:$C,$C1424,$T:$T),IF($A1424="user",SUMIF($B:$B,$B1424,$T:$T),SUM($T:$T))))</f>
        <v>27.299999999999944</v>
      </c>
      <c r="V1424" s="27">
        <f>U1424/J1424</f>
        <v>4.9999999999999899E-2</v>
      </c>
    </row>
    <row r="1425" spans="1:22" hidden="1" x14ac:dyDescent="0.3">
      <c r="A1425" s="23" t="s">
        <v>14</v>
      </c>
      <c r="B1425" s="23" t="s">
        <v>183</v>
      </c>
      <c r="C1425" s="23" t="s">
        <v>185</v>
      </c>
      <c r="D1425" s="23" t="s">
        <v>208</v>
      </c>
      <c r="E1425" s="23" t="s">
        <v>209</v>
      </c>
      <c r="F1425" s="27">
        <v>0.2</v>
      </c>
      <c r="G1425" s="24">
        <v>1</v>
      </c>
      <c r="H1425" s="25">
        <v>85.251099999999994</v>
      </c>
      <c r="I1425" s="25">
        <v>5.1881000000000004</v>
      </c>
      <c r="J1425" s="26">
        <v>545</v>
      </c>
      <c r="K1425" s="26">
        <v>77</v>
      </c>
      <c r="L1425" s="27">
        <v>6.0900000000000003E-2</v>
      </c>
      <c r="M1425" s="28">
        <v>3.5013809199999999</v>
      </c>
      <c r="N1425" s="29">
        <v>3</v>
      </c>
      <c r="O1425" s="31" t="s">
        <v>42</v>
      </c>
      <c r="P1425" s="31">
        <v>0.1431951927</v>
      </c>
      <c r="Q1425" s="31">
        <v>0.143195192748543</v>
      </c>
      <c r="R1425" s="42"/>
      <c r="S1425" s="27">
        <f>IF(A1425="placement",MIN(P1425,IF(R1425="",Q1425,R1425)),"")</f>
        <v>0.1431951927</v>
      </c>
      <c r="T1425" s="28">
        <f>IF($A1425="placement",S1425*J1425,"")</f>
        <v>78.041380021500004</v>
      </c>
      <c r="U1425" s="26">
        <f>IF($A1425="placement",T1425,IF($A1425="site",SUMIF($C:$C,$C1425,$T:$T),IF($A1425="user",SUMIF($B:$B,$B1425,$T:$T),SUM($T:$T))))</f>
        <v>78.041380021500004</v>
      </c>
      <c r="V1425" s="27">
        <f>U1425/J1425</f>
        <v>0.1431951927</v>
      </c>
    </row>
    <row r="1426" spans="1:22" hidden="1" x14ac:dyDescent="0.3">
      <c r="A1426" s="23" t="s">
        <v>14</v>
      </c>
      <c r="B1426" s="23" t="s">
        <v>33</v>
      </c>
      <c r="C1426" s="23" t="s">
        <v>35</v>
      </c>
      <c r="D1426" s="23" t="s">
        <v>47</v>
      </c>
      <c r="E1426" s="23" t="s">
        <v>48</v>
      </c>
      <c r="F1426" s="27">
        <v>0.28000000000000003</v>
      </c>
      <c r="G1426" s="24">
        <v>1</v>
      </c>
      <c r="H1426" s="25">
        <v>471.9683</v>
      </c>
      <c r="I1426" s="25">
        <v>88.089799999999997</v>
      </c>
      <c r="J1426" s="26">
        <v>544</v>
      </c>
      <c r="K1426" s="26">
        <v>152</v>
      </c>
      <c r="L1426" s="27">
        <v>0.18659999999999999</v>
      </c>
      <c r="M1426" s="28">
        <v>0.20583106000000001</v>
      </c>
      <c r="N1426" s="29">
        <v>0.01</v>
      </c>
      <c r="O1426" s="31" t="s">
        <v>12</v>
      </c>
      <c r="P1426" s="31">
        <v>0.95141646830000004</v>
      </c>
      <c r="Q1426" s="31">
        <v>0.27999999999999903</v>
      </c>
      <c r="R1426" s="42"/>
      <c r="S1426" s="27">
        <f>IF(A1426="placement",MIN(P1426,IF(R1426="",Q1426,R1426)),"")</f>
        <v>0.27999999999999903</v>
      </c>
      <c r="T1426" s="28">
        <f>IF($A1426="placement",S1426*J1426,"")</f>
        <v>152.31999999999948</v>
      </c>
      <c r="U1426" s="26">
        <f>IF($A1426="placement",T1426,IF($A1426="site",SUMIF($C:$C,$C1426,$T:$T),IF($A1426="user",SUMIF($B:$B,$B1426,$T:$T),SUM($T:$T))))</f>
        <v>152.31999999999948</v>
      </c>
      <c r="V1426" s="27">
        <f>U1426/J1426</f>
        <v>0.27999999999999903</v>
      </c>
    </row>
    <row r="1427" spans="1:22" x14ac:dyDescent="0.3">
      <c r="A1427" s="23" t="s">
        <v>14</v>
      </c>
      <c r="B1427" s="23" t="s">
        <v>4328</v>
      </c>
      <c r="C1427" s="23" t="s">
        <v>4329</v>
      </c>
      <c r="D1427" s="23" t="s">
        <v>4337</v>
      </c>
      <c r="E1427" s="23" t="s">
        <v>10193</v>
      </c>
      <c r="F1427" s="27">
        <v>0.25</v>
      </c>
      <c r="G1427" s="24">
        <v>1</v>
      </c>
      <c r="H1427" s="25">
        <v>110.97839999999999</v>
      </c>
      <c r="I1427" s="25">
        <v>38.627099999999999</v>
      </c>
      <c r="J1427" s="26">
        <v>544</v>
      </c>
      <c r="K1427" s="26">
        <v>136</v>
      </c>
      <c r="L1427" s="27">
        <v>0.34810000000000002</v>
      </c>
      <c r="M1427" s="28">
        <v>0.46931468999999998</v>
      </c>
      <c r="N1427" s="29">
        <v>0.25</v>
      </c>
      <c r="O1427" s="31" t="s">
        <v>12</v>
      </c>
      <c r="P1427" s="31">
        <v>0.46730838940000002</v>
      </c>
      <c r="Q1427" s="31">
        <v>0.25</v>
      </c>
      <c r="R1427" s="42">
        <v>0.3</v>
      </c>
      <c r="S1427" s="27">
        <f>IF(A1427="placement",MIN(P1427,IF(R1427="",Q1427,R1427)),"")</f>
        <v>0.3</v>
      </c>
      <c r="T1427" s="28">
        <f>IF($A1427="placement",S1427*J1427,"")</f>
        <v>163.19999999999999</v>
      </c>
      <c r="U1427" s="26">
        <f>IF($A1427="placement",T1427,IF($A1427="site",SUMIF($C:$C,$C1427,$T:$T),IF($A1427="user",SUMIF($B:$B,$B1427,$T:$T),SUM($T:$T))))</f>
        <v>163.19999999999999</v>
      </c>
      <c r="V1427" s="27">
        <f>U1427/J1427</f>
        <v>0.3</v>
      </c>
    </row>
    <row r="1428" spans="1:22" hidden="1" x14ac:dyDescent="0.3">
      <c r="A1428" s="23" t="s">
        <v>14</v>
      </c>
      <c r="B1428" s="23" t="s">
        <v>3593</v>
      </c>
      <c r="C1428" s="23" t="s">
        <v>3595</v>
      </c>
      <c r="D1428" s="23" t="s">
        <v>3596</v>
      </c>
      <c r="E1428" s="23" t="s">
        <v>3597</v>
      </c>
      <c r="F1428" s="27">
        <v>0.25</v>
      </c>
      <c r="G1428" s="24">
        <v>1</v>
      </c>
      <c r="H1428" s="25">
        <v>492.8571</v>
      </c>
      <c r="I1428" s="25">
        <v>48.389099999999999</v>
      </c>
      <c r="J1428" s="26">
        <v>543</v>
      </c>
      <c r="K1428" s="26">
        <v>136</v>
      </c>
      <c r="L1428" s="27">
        <v>9.8199999999999996E-2</v>
      </c>
      <c r="M1428" s="28">
        <v>0.37411591</v>
      </c>
      <c r="N1428" s="29">
        <v>0.05</v>
      </c>
      <c r="O1428" s="31" t="s">
        <v>42</v>
      </c>
      <c r="P1428" s="31">
        <v>0.86635158030000003</v>
      </c>
      <c r="Q1428" s="31">
        <v>0.25</v>
      </c>
      <c r="R1428" s="42"/>
      <c r="S1428" s="27">
        <f>IF(A1428="placement",MIN(P1428,IF(R1428="",Q1428,R1428)),"")</f>
        <v>0.25</v>
      </c>
      <c r="T1428" s="28">
        <f>IF($A1428="placement",S1428*J1428,"")</f>
        <v>135.75</v>
      </c>
      <c r="U1428" s="26">
        <f>IF($A1428="placement",T1428,IF($A1428="site",SUMIF($C:$C,$C1428,$T:$T),IF($A1428="user",SUMIF($B:$B,$B1428,$T:$T),SUM($T:$T))))</f>
        <v>135.75</v>
      </c>
      <c r="V1428" s="27">
        <f>U1428/J1428</f>
        <v>0.25</v>
      </c>
    </row>
    <row r="1429" spans="1:22" hidden="1" x14ac:dyDescent="0.3">
      <c r="A1429" s="17" t="s">
        <v>13</v>
      </c>
      <c r="B1429" s="17" t="s">
        <v>7446</v>
      </c>
      <c r="C1429" s="17" t="s">
        <v>7448</v>
      </c>
      <c r="D1429" s="17" t="s">
        <v>9898</v>
      </c>
      <c r="E1429" s="17"/>
      <c r="F1429" s="18">
        <v>0.33679999999999999</v>
      </c>
      <c r="G1429" s="36">
        <v>0.83367789000000003</v>
      </c>
      <c r="H1429" s="37">
        <v>286.98869999999999</v>
      </c>
      <c r="I1429" s="37">
        <v>21.058700000000002</v>
      </c>
      <c r="J1429" s="19">
        <v>543</v>
      </c>
      <c r="K1429" s="19">
        <v>145</v>
      </c>
      <c r="L1429" s="18">
        <v>7.3400000000000007E-2</v>
      </c>
      <c r="M1429" s="20">
        <v>0.86021700999999995</v>
      </c>
      <c r="N1429" s="21">
        <v>0.6</v>
      </c>
      <c r="O1429" s="22"/>
      <c r="P1429" s="22">
        <v>0.3025015881</v>
      </c>
      <c r="Q1429" s="22">
        <v>0.30250158806265798</v>
      </c>
      <c r="R1429" s="43"/>
      <c r="S1429" s="18" t="str">
        <f>IF(A1429="placement",MIN(P1429,IF(R1429="",Q1429,R1429)),"")</f>
        <v/>
      </c>
      <c r="T1429" s="20" t="str">
        <f>IF($A1429="placement",S1429*J1429,"")</f>
        <v/>
      </c>
      <c r="U1429" s="19">
        <f>IF($A1429="placement",T1429,IF($A1429="site",SUMIF($C:$C,$C1429,$T:$T),IF($A1429="user",SUMIF($B:$B,$B1429,$T:$T),SUM($T:$T))))</f>
        <v>161.79767038484238</v>
      </c>
      <c r="V1429" s="18">
        <f>U1429/J1429</f>
        <v>0.29796992704390862</v>
      </c>
    </row>
    <row r="1430" spans="1:22" hidden="1" x14ac:dyDescent="0.3">
      <c r="A1430" s="11" t="s">
        <v>10</v>
      </c>
      <c r="B1430" s="11" t="s">
        <v>9753</v>
      </c>
      <c r="C1430" s="11" t="s">
        <v>9898</v>
      </c>
      <c r="D1430" s="11" t="s">
        <v>9898</v>
      </c>
      <c r="E1430" s="11"/>
      <c r="F1430" s="12">
        <v>0.25</v>
      </c>
      <c r="G1430" s="33">
        <v>0</v>
      </c>
      <c r="H1430" s="34">
        <v>30.765599999999999</v>
      </c>
      <c r="I1430" s="34">
        <v>5.6737000000000002</v>
      </c>
      <c r="J1430" s="13">
        <v>543</v>
      </c>
      <c r="K1430" s="13">
        <v>129</v>
      </c>
      <c r="L1430" s="12">
        <v>0.18440000000000001</v>
      </c>
      <c r="M1430" s="14">
        <v>3.18766492</v>
      </c>
      <c r="N1430" s="15">
        <v>2.4142790000000001</v>
      </c>
      <c r="O1430" s="16"/>
      <c r="P1430" s="16">
        <v>0.2426183241</v>
      </c>
      <c r="Q1430" s="16">
        <v>0.24261832410883599</v>
      </c>
      <c r="R1430" s="44"/>
      <c r="S1430" s="12" t="str">
        <f>IF(A1430="placement",MIN(P1430,IF(R1430="",Q1430,R1430)),"")</f>
        <v/>
      </c>
      <c r="T1430" s="14" t="str">
        <f>IF($A1430="placement",S1430*J1430,"")</f>
        <v/>
      </c>
      <c r="U1430" s="13">
        <f>IF($A1430="placement",T1430,IF($A1430="site",SUMIF($C:$C,$C1430,$T:$T),IF($A1430="user",SUMIF($B:$B,$B1430,$T:$T),SUM($T:$T))))</f>
        <v>130.34952760366212</v>
      </c>
      <c r="V1430" s="12">
        <f>U1430/J1430</f>
        <v>0.24005437864394499</v>
      </c>
    </row>
    <row r="1431" spans="1:22" hidden="1" x14ac:dyDescent="0.3">
      <c r="A1431" s="17" t="s">
        <v>13</v>
      </c>
      <c r="B1431" s="17" t="s">
        <v>9753</v>
      </c>
      <c r="C1431" s="17" t="s">
        <v>10452</v>
      </c>
      <c r="D1431" s="17" t="s">
        <v>9898</v>
      </c>
      <c r="E1431" s="17"/>
      <c r="F1431" s="18">
        <v>0.25</v>
      </c>
      <c r="G1431" s="36">
        <v>0</v>
      </c>
      <c r="H1431" s="37">
        <v>30.765599999999999</v>
      </c>
      <c r="I1431" s="37">
        <v>5.6737000000000002</v>
      </c>
      <c r="J1431" s="19">
        <v>543</v>
      </c>
      <c r="K1431" s="19">
        <v>129</v>
      </c>
      <c r="L1431" s="18">
        <v>0.18440000000000001</v>
      </c>
      <c r="M1431" s="20">
        <v>3.18766492</v>
      </c>
      <c r="N1431" s="21">
        <v>2.4142790000000001</v>
      </c>
      <c r="O1431" s="22"/>
      <c r="P1431" s="22">
        <v>0.2426183241</v>
      </c>
      <c r="Q1431" s="22">
        <v>0.24261832410883599</v>
      </c>
      <c r="R1431" s="43"/>
      <c r="S1431" s="18" t="str">
        <f>IF(A1431="placement",MIN(P1431,IF(R1431="",Q1431,R1431)),"")</f>
        <v/>
      </c>
      <c r="T1431" s="20" t="str">
        <f>IF($A1431="placement",S1431*J1431,"")</f>
        <v/>
      </c>
      <c r="U1431" s="19">
        <f>IF($A1431="placement",T1431,IF($A1431="site",SUMIF($C:$C,$C1431,$T:$T),IF($A1431="user",SUMIF($B:$B,$B1431,$T:$T),SUM($T:$T))))</f>
        <v>130.34952760366212</v>
      </c>
      <c r="V1431" s="18">
        <f>U1431/J1431</f>
        <v>0.24005437864394499</v>
      </c>
    </row>
    <row r="1432" spans="1:22" hidden="1" x14ac:dyDescent="0.3">
      <c r="A1432" s="11" t="s">
        <v>10</v>
      </c>
      <c r="B1432" s="11" t="s">
        <v>7446</v>
      </c>
      <c r="C1432" s="11" t="s">
        <v>9898</v>
      </c>
      <c r="D1432" s="11" t="s">
        <v>9898</v>
      </c>
      <c r="E1432" s="11"/>
      <c r="F1432" s="12">
        <v>0.33679999999999999</v>
      </c>
      <c r="G1432" s="33">
        <v>0.83367789000000003</v>
      </c>
      <c r="H1432" s="34">
        <v>286.98869999999999</v>
      </c>
      <c r="I1432" s="34">
        <v>21.058700000000002</v>
      </c>
      <c r="J1432" s="13">
        <v>543</v>
      </c>
      <c r="K1432" s="13">
        <v>145</v>
      </c>
      <c r="L1432" s="12">
        <v>7.3400000000000007E-2</v>
      </c>
      <c r="M1432" s="14">
        <v>0.86021700999999995</v>
      </c>
      <c r="N1432" s="15">
        <v>0.6</v>
      </c>
      <c r="O1432" s="16"/>
      <c r="P1432" s="16">
        <v>0.3025015881</v>
      </c>
      <c r="Q1432" s="16">
        <v>0.30250158806265798</v>
      </c>
      <c r="R1432" s="44"/>
      <c r="S1432" s="12" t="str">
        <f>IF(A1432="placement",MIN(P1432,IF(R1432="",Q1432,R1432)),"")</f>
        <v/>
      </c>
      <c r="T1432" s="14" t="str">
        <f>IF($A1432="placement",S1432*J1432,"")</f>
        <v/>
      </c>
      <c r="U1432" s="13">
        <f>IF($A1432="placement",T1432,IF($A1432="site",SUMIF($C:$C,$C1432,$T:$T),IF($A1432="user",SUMIF($B:$B,$B1432,$T:$T),SUM($T:$T))))</f>
        <v>161.79767038484238</v>
      </c>
      <c r="V1432" s="12">
        <f>U1432/J1432</f>
        <v>0.29796992704390862</v>
      </c>
    </row>
    <row r="1433" spans="1:22" x14ac:dyDescent="0.3">
      <c r="A1433" s="23" t="s">
        <v>14</v>
      </c>
      <c r="B1433" s="23" t="s">
        <v>678</v>
      </c>
      <c r="C1433" s="23" t="s">
        <v>680</v>
      </c>
      <c r="D1433" s="23" t="s">
        <v>703</v>
      </c>
      <c r="E1433" s="23" t="s">
        <v>704</v>
      </c>
      <c r="F1433" s="27">
        <v>0.25</v>
      </c>
      <c r="G1433" s="24">
        <v>1</v>
      </c>
      <c r="H1433" s="25">
        <v>61.863599999999998</v>
      </c>
      <c r="I1433" s="25">
        <v>29.941600000000001</v>
      </c>
      <c r="J1433" s="26">
        <v>541</v>
      </c>
      <c r="K1433" s="26">
        <v>135</v>
      </c>
      <c r="L1433" s="27">
        <v>0.48399999999999999</v>
      </c>
      <c r="M1433" s="28">
        <v>0.60216802999999997</v>
      </c>
      <c r="N1433" s="29">
        <v>0.25</v>
      </c>
      <c r="O1433" s="31" t="s">
        <v>12</v>
      </c>
      <c r="P1433" s="31">
        <v>0.58483348690000003</v>
      </c>
      <c r="Q1433" s="31">
        <v>0.25</v>
      </c>
      <c r="R1433" s="42">
        <v>0.3</v>
      </c>
      <c r="S1433" s="27">
        <f>IF(A1433="placement",MIN(P1433,IF(R1433="",Q1433,R1433)),"")</f>
        <v>0.3</v>
      </c>
      <c r="T1433" s="28">
        <f>IF($A1433="placement",S1433*J1433,"")</f>
        <v>162.29999999999998</v>
      </c>
      <c r="U1433" s="26">
        <f>IF($A1433="placement",T1433,IF($A1433="site",SUMIF($C:$C,$C1433,$T:$T),IF($A1433="user",SUMIF($B:$B,$B1433,$T:$T),SUM($T:$T))))</f>
        <v>162.29999999999998</v>
      </c>
      <c r="V1433" s="27">
        <f>U1433/J1433</f>
        <v>0.3</v>
      </c>
    </row>
    <row r="1434" spans="1:22" hidden="1" x14ac:dyDescent="0.3">
      <c r="A1434" s="23" t="s">
        <v>14</v>
      </c>
      <c r="B1434" s="23" t="s">
        <v>4894</v>
      </c>
      <c r="C1434" s="23" t="s">
        <v>4896</v>
      </c>
      <c r="D1434" s="23" t="s">
        <v>10927</v>
      </c>
      <c r="E1434" s="23" t="s">
        <v>10928</v>
      </c>
      <c r="F1434" s="27">
        <v>0.25</v>
      </c>
      <c r="G1434" s="24">
        <v>1</v>
      </c>
      <c r="H1434" s="25">
        <v>138.0119</v>
      </c>
      <c r="I1434" s="25">
        <v>13.5017</v>
      </c>
      <c r="J1434" s="26">
        <v>540</v>
      </c>
      <c r="K1434" s="26">
        <v>133</v>
      </c>
      <c r="L1434" s="27">
        <v>9.7799999999999998E-2</v>
      </c>
      <c r="M1434" s="28">
        <v>1.33347511</v>
      </c>
      <c r="N1434" s="29">
        <v>1</v>
      </c>
      <c r="O1434" s="31" t="s">
        <v>12</v>
      </c>
      <c r="P1434" s="31">
        <v>0.25007974329999999</v>
      </c>
      <c r="Q1434" s="31">
        <v>0.249999999999999</v>
      </c>
      <c r="R1434" s="42"/>
      <c r="S1434" s="27">
        <f>IF(A1434="placement",MIN(P1434,IF(R1434="",Q1434,R1434)),"")</f>
        <v>0.249999999999999</v>
      </c>
      <c r="T1434" s="28">
        <f>IF($A1434="placement",S1434*J1434,"")</f>
        <v>134.99999999999946</v>
      </c>
      <c r="U1434" s="26">
        <f>IF($A1434="placement",T1434,IF($A1434="site",SUMIF($C:$C,$C1434,$T:$T),IF($A1434="user",SUMIF($B:$B,$B1434,$T:$T),SUM($T:$T))))</f>
        <v>134.99999999999946</v>
      </c>
      <c r="V1434" s="27">
        <f>U1434/J1434</f>
        <v>0.249999999999999</v>
      </c>
    </row>
    <row r="1435" spans="1:22" hidden="1" x14ac:dyDescent="0.3">
      <c r="A1435" s="23" t="s">
        <v>14</v>
      </c>
      <c r="B1435" s="23" t="s">
        <v>8773</v>
      </c>
      <c r="C1435" s="23" t="s">
        <v>8775</v>
      </c>
      <c r="D1435" s="23" t="s">
        <v>8776</v>
      </c>
      <c r="E1435" s="23" t="s">
        <v>8777</v>
      </c>
      <c r="F1435" s="27">
        <v>0.25</v>
      </c>
      <c r="G1435" s="24">
        <v>1</v>
      </c>
      <c r="H1435" s="25">
        <v>266.06959999999998</v>
      </c>
      <c r="I1435" s="25">
        <v>27.550599999999999</v>
      </c>
      <c r="J1435" s="26">
        <v>540</v>
      </c>
      <c r="K1435" s="26">
        <v>121</v>
      </c>
      <c r="L1435" s="27">
        <v>0.10349999999999999</v>
      </c>
      <c r="M1435" s="28">
        <v>0.65361153999999999</v>
      </c>
      <c r="N1435" s="29">
        <v>0.5</v>
      </c>
      <c r="O1435" s="31" t="s">
        <v>12</v>
      </c>
      <c r="P1435" s="31">
        <v>0.2350196269</v>
      </c>
      <c r="Q1435" s="31">
        <v>0.23501962688295899</v>
      </c>
      <c r="R1435" s="42"/>
      <c r="S1435" s="27">
        <f>IF(A1435="placement",MIN(P1435,IF(R1435="",Q1435,R1435)),"")</f>
        <v>0.23501962688295899</v>
      </c>
      <c r="T1435" s="28">
        <f>IF($A1435="placement",S1435*J1435,"")</f>
        <v>126.91059851679786</v>
      </c>
      <c r="U1435" s="26">
        <f>IF($A1435="placement",T1435,IF($A1435="site",SUMIF($C:$C,$C1435,$T:$T),IF($A1435="user",SUMIF($B:$B,$B1435,$T:$T),SUM($T:$T))))</f>
        <v>126.91059851679786</v>
      </c>
      <c r="V1435" s="27">
        <f>U1435/J1435</f>
        <v>0.23501962688295899</v>
      </c>
    </row>
    <row r="1436" spans="1:22" x14ac:dyDescent="0.3">
      <c r="A1436" s="23" t="s">
        <v>14</v>
      </c>
      <c r="B1436" s="23" t="s">
        <v>9338</v>
      </c>
      <c r="C1436" s="23" t="s">
        <v>7914</v>
      </c>
      <c r="D1436" s="23" t="s">
        <v>9352</v>
      </c>
      <c r="E1436" s="23" t="s">
        <v>9353</v>
      </c>
      <c r="F1436" s="27">
        <v>0.2</v>
      </c>
      <c r="G1436" s="24">
        <v>1</v>
      </c>
      <c r="H1436" s="25">
        <v>227.62909999999999</v>
      </c>
      <c r="I1436" s="25">
        <v>83.319599999999994</v>
      </c>
      <c r="J1436" s="26">
        <v>540</v>
      </c>
      <c r="K1436" s="26">
        <v>108</v>
      </c>
      <c r="L1436" s="27">
        <v>0.36599999999999999</v>
      </c>
      <c r="M1436" s="28">
        <v>0.21586095</v>
      </c>
      <c r="N1436" s="29">
        <v>0.1</v>
      </c>
      <c r="O1436" s="31" t="s">
        <v>42</v>
      </c>
      <c r="P1436" s="31">
        <v>0.53673880959999998</v>
      </c>
      <c r="Q1436" s="31">
        <v>0.2</v>
      </c>
      <c r="R1436" s="42">
        <v>0.3</v>
      </c>
      <c r="S1436" s="27">
        <f>IF(A1436="placement",MIN(P1436,IF(R1436="",Q1436,R1436)),"")</f>
        <v>0.3</v>
      </c>
      <c r="T1436" s="28">
        <f>IF($A1436="placement",S1436*J1436,"")</f>
        <v>162</v>
      </c>
      <c r="U1436" s="26">
        <f>IF($A1436="placement",T1436,IF($A1436="site",SUMIF($C:$C,$C1436,$T:$T),IF($A1436="user",SUMIF($B:$B,$B1436,$T:$T),SUM($T:$T))))</f>
        <v>162</v>
      </c>
      <c r="V1436" s="27">
        <f>U1436/J1436</f>
        <v>0.3</v>
      </c>
    </row>
    <row r="1437" spans="1:22" hidden="1" x14ac:dyDescent="0.3">
      <c r="A1437" s="23" t="s">
        <v>14</v>
      </c>
      <c r="B1437" s="23" t="s">
        <v>3593</v>
      </c>
      <c r="C1437" s="23" t="s">
        <v>3595</v>
      </c>
      <c r="D1437" s="23" t="s">
        <v>3638</v>
      </c>
      <c r="E1437" s="23" t="s">
        <v>3639</v>
      </c>
      <c r="F1437" s="27">
        <v>0.25</v>
      </c>
      <c r="G1437" s="24">
        <v>1</v>
      </c>
      <c r="H1437" s="25">
        <v>493.61860000000001</v>
      </c>
      <c r="I1437" s="25">
        <v>58.732399999999998</v>
      </c>
      <c r="J1437" s="26">
        <v>539</v>
      </c>
      <c r="K1437" s="26">
        <v>135</v>
      </c>
      <c r="L1437" s="27">
        <v>0.11899999999999999</v>
      </c>
      <c r="M1437" s="28">
        <v>0.30564984000000001</v>
      </c>
      <c r="N1437" s="29">
        <v>0.05</v>
      </c>
      <c r="O1437" s="31" t="s">
        <v>42</v>
      </c>
      <c r="P1437" s="31">
        <v>0.83641411499999996</v>
      </c>
      <c r="Q1437" s="31">
        <v>0.249999999999999</v>
      </c>
      <c r="R1437" s="42"/>
      <c r="S1437" s="27">
        <f>IF(A1437="placement",MIN(P1437,IF(R1437="",Q1437,R1437)),"")</f>
        <v>0.249999999999999</v>
      </c>
      <c r="T1437" s="28">
        <f>IF($A1437="placement",S1437*J1437,"")</f>
        <v>134.74999999999946</v>
      </c>
      <c r="U1437" s="26">
        <f>IF($A1437="placement",T1437,IF($A1437="site",SUMIF($C:$C,$C1437,$T:$T),IF($A1437="user",SUMIF($B:$B,$B1437,$T:$T),SUM($T:$T))))</f>
        <v>134.74999999999946</v>
      </c>
      <c r="V1437" s="27">
        <f>U1437/J1437</f>
        <v>0.249999999999999</v>
      </c>
    </row>
    <row r="1438" spans="1:22" hidden="1" x14ac:dyDescent="0.3">
      <c r="A1438" s="23" t="s">
        <v>14</v>
      </c>
      <c r="B1438" s="23" t="s">
        <v>9753</v>
      </c>
      <c r="C1438" s="23" t="s">
        <v>10452</v>
      </c>
      <c r="D1438" s="23" t="s">
        <v>9755</v>
      </c>
      <c r="E1438" s="23" t="s">
        <v>9754</v>
      </c>
      <c r="F1438" s="27">
        <v>0.25</v>
      </c>
      <c r="G1438" s="24">
        <v>0</v>
      </c>
      <c r="H1438" s="25">
        <v>25.4102</v>
      </c>
      <c r="I1438" s="25">
        <v>5.4526000000000003</v>
      </c>
      <c r="J1438" s="26">
        <v>539</v>
      </c>
      <c r="K1438" s="26">
        <v>128</v>
      </c>
      <c r="L1438" s="27">
        <v>0.21460000000000001</v>
      </c>
      <c r="M1438" s="28">
        <v>3.2974389899999998</v>
      </c>
      <c r="N1438" s="29">
        <v>2.5</v>
      </c>
      <c r="O1438" s="31" t="s">
        <v>12</v>
      </c>
      <c r="P1438" s="31">
        <v>0.24183585830000001</v>
      </c>
      <c r="Q1438" s="31">
        <v>0.241835858262824</v>
      </c>
      <c r="R1438" s="42"/>
      <c r="S1438" s="27">
        <f>IF(A1438="placement",MIN(P1438,IF(R1438="",Q1438,R1438)),"")</f>
        <v>0.241835858262824</v>
      </c>
      <c r="T1438" s="28">
        <f>IF($A1438="placement",S1438*J1438,"")</f>
        <v>130.34952760366212</v>
      </c>
      <c r="U1438" s="26">
        <f>IF($A1438="placement",T1438,IF($A1438="site",SUMIF($C:$C,$C1438,$T:$T),IF($A1438="user",SUMIF($B:$B,$B1438,$T:$T),SUM($T:$T))))</f>
        <v>130.34952760366212</v>
      </c>
      <c r="V1438" s="27">
        <f>U1438/J1438</f>
        <v>0.24183585826282397</v>
      </c>
    </row>
    <row r="1439" spans="1:22" hidden="1" x14ac:dyDescent="0.3">
      <c r="A1439" s="23" t="s">
        <v>14</v>
      </c>
      <c r="B1439" s="23" t="s">
        <v>6232</v>
      </c>
      <c r="C1439" s="23" t="s">
        <v>6234</v>
      </c>
      <c r="D1439" s="23" t="s">
        <v>6243</v>
      </c>
      <c r="E1439" s="23" t="s">
        <v>6233</v>
      </c>
      <c r="F1439" s="27">
        <v>0.22</v>
      </c>
      <c r="G1439" s="24">
        <v>1</v>
      </c>
      <c r="H1439" s="25">
        <v>41.241799999999998</v>
      </c>
      <c r="I1439" s="25">
        <v>17.555099999999999</v>
      </c>
      <c r="J1439" s="26">
        <v>538</v>
      </c>
      <c r="K1439" s="26">
        <v>115</v>
      </c>
      <c r="L1439" s="27">
        <v>0.42570000000000002</v>
      </c>
      <c r="M1439" s="28">
        <v>1.02212905</v>
      </c>
      <c r="N1439" s="29">
        <v>0.8</v>
      </c>
      <c r="O1439" s="31" t="s">
        <v>42</v>
      </c>
      <c r="P1439" s="31">
        <v>0.2173199629</v>
      </c>
      <c r="Q1439" s="31">
        <v>0.217319962883746</v>
      </c>
      <c r="R1439" s="42"/>
      <c r="S1439" s="27">
        <f>IF(A1439="placement",MIN(P1439,IF(R1439="",Q1439,R1439)),"")</f>
        <v>0.217319962883746</v>
      </c>
      <c r="T1439" s="28">
        <f>IF($A1439="placement",S1439*J1439,"")</f>
        <v>116.91814003145535</v>
      </c>
      <c r="U1439" s="26">
        <f>IF($A1439="placement",T1439,IF($A1439="site",SUMIF($C:$C,$C1439,$T:$T),IF($A1439="user",SUMIF($B:$B,$B1439,$T:$T),SUM($T:$T))))</f>
        <v>116.91814003145535</v>
      </c>
      <c r="V1439" s="27">
        <f>U1439/J1439</f>
        <v>0.217319962883746</v>
      </c>
    </row>
    <row r="1440" spans="1:22" hidden="1" x14ac:dyDescent="0.3">
      <c r="A1440" s="23" t="s">
        <v>14</v>
      </c>
      <c r="B1440" s="23" t="s">
        <v>6419</v>
      </c>
      <c r="C1440" s="23" t="s">
        <v>6421</v>
      </c>
      <c r="D1440" s="23" t="s">
        <v>6422</v>
      </c>
      <c r="E1440" s="23" t="s">
        <v>6423</v>
      </c>
      <c r="F1440" s="27">
        <v>0.2</v>
      </c>
      <c r="G1440" s="24">
        <v>1</v>
      </c>
      <c r="H1440" s="25">
        <v>402.13470000000001</v>
      </c>
      <c r="I1440" s="25">
        <v>167.24109999999999</v>
      </c>
      <c r="J1440" s="26">
        <v>538</v>
      </c>
      <c r="K1440" s="26">
        <v>108</v>
      </c>
      <c r="L1440" s="27">
        <v>0.41589999999999999</v>
      </c>
      <c r="M1440" s="28">
        <v>0.10726381</v>
      </c>
      <c r="N1440" s="29">
        <v>0.01</v>
      </c>
      <c r="O1440" s="31" t="s">
        <v>42</v>
      </c>
      <c r="P1440" s="31">
        <v>0.90677190740000002</v>
      </c>
      <c r="Q1440" s="31">
        <v>0.19999999999999901</v>
      </c>
      <c r="R1440" s="42"/>
      <c r="S1440" s="27">
        <f>IF(A1440="placement",MIN(P1440,IF(R1440="",Q1440,R1440)),"")</f>
        <v>0.19999999999999901</v>
      </c>
      <c r="T1440" s="28">
        <f>IF($A1440="placement",S1440*J1440,"")</f>
        <v>107.59999999999947</v>
      </c>
      <c r="U1440" s="26">
        <f>IF($A1440="placement",T1440,IF($A1440="site",SUMIF($C:$C,$C1440,$T:$T),IF($A1440="user",SUMIF($B:$B,$B1440,$T:$T),SUM($T:$T))))</f>
        <v>107.59999999999947</v>
      </c>
      <c r="V1440" s="27">
        <f>U1440/J1440</f>
        <v>0.19999999999999901</v>
      </c>
    </row>
    <row r="1441" spans="1:22" x14ac:dyDescent="0.3">
      <c r="A1441" s="23" t="s">
        <v>14</v>
      </c>
      <c r="B1441" s="23" t="s">
        <v>5211</v>
      </c>
      <c r="C1441" s="23" t="s">
        <v>5213</v>
      </c>
      <c r="D1441" s="23" t="s">
        <v>5232</v>
      </c>
      <c r="E1441" s="23" t="s">
        <v>5233</v>
      </c>
      <c r="F1441" s="27">
        <v>0.15</v>
      </c>
      <c r="G1441" s="24">
        <v>1</v>
      </c>
      <c r="H1441" s="25">
        <v>47.135599999999997</v>
      </c>
      <c r="I1441" s="25">
        <v>17.1784</v>
      </c>
      <c r="J1441" s="26">
        <v>537</v>
      </c>
      <c r="K1441" s="26">
        <v>81</v>
      </c>
      <c r="L1441" s="27">
        <v>0.3644</v>
      </c>
      <c r="M1441" s="28">
        <v>1.04186812</v>
      </c>
      <c r="N1441" s="29">
        <v>0.8</v>
      </c>
      <c r="O1441" s="31" t="s">
        <v>42</v>
      </c>
      <c r="P1441" s="31">
        <v>0.23214850149999999</v>
      </c>
      <c r="Q1441" s="31">
        <v>0.149999999999999</v>
      </c>
      <c r="R1441" s="42">
        <v>0.2</v>
      </c>
      <c r="S1441" s="27">
        <f>IF(A1441="placement",MIN(P1441,IF(R1441="",Q1441,R1441)),"")</f>
        <v>0.2</v>
      </c>
      <c r="T1441" s="28">
        <f>IF($A1441="placement",S1441*J1441,"")</f>
        <v>107.4</v>
      </c>
      <c r="U1441" s="26">
        <f>IF($A1441="placement",T1441,IF($A1441="site",SUMIF($C:$C,$C1441,$T:$T),IF($A1441="user",SUMIF($B:$B,$B1441,$T:$T),SUM($T:$T))))</f>
        <v>107.4</v>
      </c>
      <c r="V1441" s="27">
        <f>U1441/J1441</f>
        <v>0.2</v>
      </c>
    </row>
    <row r="1442" spans="1:22" hidden="1" x14ac:dyDescent="0.3">
      <c r="A1442" s="23" t="s">
        <v>14</v>
      </c>
      <c r="B1442" s="23" t="s">
        <v>126</v>
      </c>
      <c r="C1442" s="23" t="s">
        <v>128</v>
      </c>
      <c r="D1442" s="23" t="s">
        <v>131</v>
      </c>
      <c r="E1442" s="23" t="s">
        <v>132</v>
      </c>
      <c r="F1442" s="27">
        <v>0.25</v>
      </c>
      <c r="G1442" s="24">
        <v>0</v>
      </c>
      <c r="H1442" s="25">
        <v>28.196400000000001</v>
      </c>
      <c r="I1442" s="25">
        <v>9.6578999999999997</v>
      </c>
      <c r="J1442" s="26">
        <v>536</v>
      </c>
      <c r="K1442" s="26">
        <v>134</v>
      </c>
      <c r="L1442" s="27">
        <v>0.34250000000000003</v>
      </c>
      <c r="M1442" s="28">
        <v>1.8511075299999999</v>
      </c>
      <c r="N1442" s="29">
        <v>1.3</v>
      </c>
      <c r="O1442" s="31" t="s">
        <v>42</v>
      </c>
      <c r="P1442" s="31">
        <v>0.29771772829999998</v>
      </c>
      <c r="Q1442" s="31">
        <v>0.25</v>
      </c>
      <c r="R1442" s="42"/>
      <c r="S1442" s="27">
        <f>IF(A1442="placement",MIN(P1442,IF(R1442="",Q1442,R1442)),"")</f>
        <v>0.25</v>
      </c>
      <c r="T1442" s="28">
        <f>IF($A1442="placement",S1442*J1442,"")</f>
        <v>134</v>
      </c>
      <c r="U1442" s="26">
        <f>IF($A1442="placement",T1442,IF($A1442="site",SUMIF($C:$C,$C1442,$T:$T),IF($A1442="user",SUMIF($B:$B,$B1442,$T:$T),SUM($T:$T))))</f>
        <v>134</v>
      </c>
      <c r="V1442" s="27">
        <f>U1442/J1442</f>
        <v>0.25</v>
      </c>
    </row>
    <row r="1443" spans="1:22" hidden="1" x14ac:dyDescent="0.3">
      <c r="A1443" s="17" t="s">
        <v>13</v>
      </c>
      <c r="B1443" s="17" t="s">
        <v>11054</v>
      </c>
      <c r="C1443" s="17" t="s">
        <v>11055</v>
      </c>
      <c r="D1443" s="17" t="s">
        <v>9898</v>
      </c>
      <c r="E1443" s="17"/>
      <c r="F1443" s="18">
        <v>0.25</v>
      </c>
      <c r="G1443" s="36">
        <v>0.7894369</v>
      </c>
      <c r="H1443" s="37">
        <v>53.938200000000002</v>
      </c>
      <c r="I1443" s="37">
        <v>18.370699999999999</v>
      </c>
      <c r="J1443" s="19">
        <v>536</v>
      </c>
      <c r="K1443" s="19">
        <v>134</v>
      </c>
      <c r="L1443" s="18">
        <v>0.34060000000000001</v>
      </c>
      <c r="M1443" s="20">
        <v>0.97248027000000004</v>
      </c>
      <c r="N1443" s="21">
        <v>0.5</v>
      </c>
      <c r="O1443" s="22"/>
      <c r="P1443" s="22">
        <v>0.48585075020000001</v>
      </c>
      <c r="Q1443" s="22">
        <v>0.25</v>
      </c>
      <c r="R1443" s="43"/>
      <c r="S1443" s="18" t="str">
        <f>IF(A1443="placement",MIN(P1443,IF(R1443="",Q1443,R1443)),"")</f>
        <v/>
      </c>
      <c r="T1443" s="20" t="str">
        <f>IF($A1443="placement",S1443*J1443,"")</f>
        <v/>
      </c>
      <c r="U1443" s="19">
        <f>IF($A1443="placement",T1443,IF($A1443="site",SUMIF($C:$C,$C1443,$T:$T),IF($A1443="user",SUMIF($B:$B,$B1443,$T:$T),SUM($T:$T))))</f>
        <v>134</v>
      </c>
      <c r="V1443" s="18">
        <f>U1443/J1443</f>
        <v>0.25</v>
      </c>
    </row>
    <row r="1444" spans="1:22" hidden="1" x14ac:dyDescent="0.3">
      <c r="A1444" s="11" t="s">
        <v>10</v>
      </c>
      <c r="B1444" s="11" t="s">
        <v>11054</v>
      </c>
      <c r="C1444" s="11" t="s">
        <v>9898</v>
      </c>
      <c r="D1444" s="11" t="s">
        <v>9898</v>
      </c>
      <c r="E1444" s="11"/>
      <c r="F1444" s="12">
        <v>0.25</v>
      </c>
      <c r="G1444" s="33">
        <v>0.7894369</v>
      </c>
      <c r="H1444" s="34">
        <v>53.938200000000002</v>
      </c>
      <c r="I1444" s="34">
        <v>18.370699999999999</v>
      </c>
      <c r="J1444" s="13">
        <v>536</v>
      </c>
      <c r="K1444" s="13">
        <v>134</v>
      </c>
      <c r="L1444" s="12">
        <v>0.34060000000000001</v>
      </c>
      <c r="M1444" s="14">
        <v>0.97248027000000004</v>
      </c>
      <c r="N1444" s="15">
        <v>0.5</v>
      </c>
      <c r="O1444" s="16"/>
      <c r="P1444" s="16">
        <v>0.48585075020000001</v>
      </c>
      <c r="Q1444" s="16">
        <v>0.25</v>
      </c>
      <c r="R1444" s="44"/>
      <c r="S1444" s="12" t="str">
        <f>IF(A1444="placement",MIN(P1444,IF(R1444="",Q1444,R1444)),"")</f>
        <v/>
      </c>
      <c r="T1444" s="14" t="str">
        <f>IF($A1444="placement",S1444*J1444,"")</f>
        <v/>
      </c>
      <c r="U1444" s="13">
        <f>IF($A1444="placement",T1444,IF($A1444="site",SUMIF($C:$C,$C1444,$T:$T),IF($A1444="user",SUMIF($B:$B,$B1444,$T:$T),SUM($T:$T))))</f>
        <v>134</v>
      </c>
      <c r="V1444" s="12">
        <f>U1444/J1444</f>
        <v>0.25</v>
      </c>
    </row>
    <row r="1445" spans="1:22" hidden="1" x14ac:dyDescent="0.3">
      <c r="A1445" s="23" t="s">
        <v>14</v>
      </c>
      <c r="B1445" s="23" t="s">
        <v>8862</v>
      </c>
      <c r="C1445" s="23" t="s">
        <v>8863</v>
      </c>
      <c r="D1445" s="23" t="s">
        <v>8874</v>
      </c>
      <c r="E1445" s="23" t="s">
        <v>8875</v>
      </c>
      <c r="F1445" s="27">
        <v>0.3</v>
      </c>
      <c r="G1445" s="24">
        <v>1</v>
      </c>
      <c r="H1445" s="25">
        <v>293.81360000000001</v>
      </c>
      <c r="I1445" s="25">
        <v>59.046100000000003</v>
      </c>
      <c r="J1445" s="26">
        <v>536</v>
      </c>
      <c r="K1445" s="26">
        <v>161</v>
      </c>
      <c r="L1445" s="27">
        <v>0.20100000000000001</v>
      </c>
      <c r="M1445" s="28">
        <v>0.30283241</v>
      </c>
      <c r="N1445" s="29">
        <v>0.1</v>
      </c>
      <c r="O1445" s="31" t="s">
        <v>42</v>
      </c>
      <c r="P1445" s="31">
        <v>0.66978435690000004</v>
      </c>
      <c r="Q1445" s="31">
        <v>0.3</v>
      </c>
      <c r="R1445" s="42"/>
      <c r="S1445" s="27">
        <f>IF(A1445="placement",MIN(P1445,IF(R1445="",Q1445,R1445)),"")</f>
        <v>0.3</v>
      </c>
      <c r="T1445" s="28">
        <f>IF($A1445="placement",S1445*J1445,"")</f>
        <v>160.79999999999998</v>
      </c>
      <c r="U1445" s="26">
        <f>IF($A1445="placement",T1445,IF($A1445="site",SUMIF($C:$C,$C1445,$T:$T),IF($A1445="user",SUMIF($B:$B,$B1445,$T:$T),SUM($T:$T))))</f>
        <v>160.79999999999998</v>
      </c>
      <c r="V1445" s="27">
        <f>U1445/J1445</f>
        <v>0.3</v>
      </c>
    </row>
    <row r="1446" spans="1:22" hidden="1" x14ac:dyDescent="0.3">
      <c r="A1446" s="17" t="s">
        <v>13</v>
      </c>
      <c r="B1446" s="17" t="s">
        <v>9170</v>
      </c>
      <c r="C1446" s="17" t="s">
        <v>9172</v>
      </c>
      <c r="D1446" s="17" t="s">
        <v>9898</v>
      </c>
      <c r="E1446" s="17"/>
      <c r="F1446" s="18">
        <v>0.32719999999999999</v>
      </c>
      <c r="G1446" s="36">
        <v>0.96477175000000004</v>
      </c>
      <c r="H1446" s="37">
        <v>59.625599999999999</v>
      </c>
      <c r="I1446" s="37">
        <v>10.5908</v>
      </c>
      <c r="J1446" s="19">
        <v>536</v>
      </c>
      <c r="K1446" s="19">
        <v>174</v>
      </c>
      <c r="L1446" s="18">
        <v>0.17760000000000001</v>
      </c>
      <c r="M1446" s="20">
        <v>1.6876597600000001</v>
      </c>
      <c r="N1446" s="21">
        <v>1.0158590000000001</v>
      </c>
      <c r="O1446" s="22"/>
      <c r="P1446" s="22">
        <v>0.39806646740000001</v>
      </c>
      <c r="Q1446" s="22">
        <v>0.32718174007217299</v>
      </c>
      <c r="R1446" s="43"/>
      <c r="S1446" s="18" t="str">
        <f>IF(A1446="placement",MIN(P1446,IF(R1446="",Q1446,R1446)),"")</f>
        <v/>
      </c>
      <c r="T1446" s="20" t="str">
        <f>IF($A1446="placement",S1446*J1446,"")</f>
        <v/>
      </c>
      <c r="U1446" s="19">
        <f>IF($A1446="placement",T1446,IF($A1446="site",SUMIF($C:$C,$C1446,$T:$T),IF($A1446="user",SUMIF($B:$B,$B1446,$T:$T),SUM($T:$T))))</f>
        <v>174.40495643860001</v>
      </c>
      <c r="V1446" s="18">
        <f>U1446/J1446</f>
        <v>0.32538238141529852</v>
      </c>
    </row>
    <row r="1447" spans="1:22" hidden="1" x14ac:dyDescent="0.3">
      <c r="A1447" s="11" t="s">
        <v>10</v>
      </c>
      <c r="B1447" s="11" t="s">
        <v>9170</v>
      </c>
      <c r="C1447" s="11" t="s">
        <v>9898</v>
      </c>
      <c r="D1447" s="11" t="s">
        <v>9898</v>
      </c>
      <c r="E1447" s="11"/>
      <c r="F1447" s="12">
        <v>0.32719999999999999</v>
      </c>
      <c r="G1447" s="33">
        <v>0.96477175000000004</v>
      </c>
      <c r="H1447" s="34">
        <v>59.625599999999999</v>
      </c>
      <c r="I1447" s="34">
        <v>10.5908</v>
      </c>
      <c r="J1447" s="13">
        <v>536</v>
      </c>
      <c r="K1447" s="13">
        <v>174</v>
      </c>
      <c r="L1447" s="12">
        <v>0.17760000000000001</v>
      </c>
      <c r="M1447" s="14">
        <v>1.6876597600000001</v>
      </c>
      <c r="N1447" s="15">
        <v>1.0158590000000001</v>
      </c>
      <c r="O1447" s="16"/>
      <c r="P1447" s="16">
        <v>0.39806646740000001</v>
      </c>
      <c r="Q1447" s="16">
        <v>0.32718174007217299</v>
      </c>
      <c r="R1447" s="44"/>
      <c r="S1447" s="12" t="str">
        <f>IF(A1447="placement",MIN(P1447,IF(R1447="",Q1447,R1447)),"")</f>
        <v/>
      </c>
      <c r="T1447" s="14" t="str">
        <f>IF($A1447="placement",S1447*J1447,"")</f>
        <v/>
      </c>
      <c r="U1447" s="13">
        <f>IF($A1447="placement",T1447,IF($A1447="site",SUMIF($C:$C,$C1447,$T:$T),IF($A1447="user",SUMIF($B:$B,$B1447,$T:$T),SUM($T:$T))))</f>
        <v>174.40495643860001</v>
      </c>
      <c r="V1447" s="12">
        <f>U1447/J1447</f>
        <v>0.32538238141529852</v>
      </c>
    </row>
    <row r="1448" spans="1:22" x14ac:dyDescent="0.3">
      <c r="A1448" s="23" t="s">
        <v>14</v>
      </c>
      <c r="B1448" s="23" t="s">
        <v>678</v>
      </c>
      <c r="C1448" s="23" t="s">
        <v>680</v>
      </c>
      <c r="D1448" s="23" t="s">
        <v>739</v>
      </c>
      <c r="E1448" s="23" t="s">
        <v>740</v>
      </c>
      <c r="F1448" s="27">
        <v>0.25</v>
      </c>
      <c r="G1448" s="24">
        <v>1</v>
      </c>
      <c r="H1448" s="25">
        <v>54.719700000000003</v>
      </c>
      <c r="I1448" s="25">
        <v>28.2944</v>
      </c>
      <c r="J1448" s="26">
        <v>535</v>
      </c>
      <c r="K1448" s="26">
        <v>134</v>
      </c>
      <c r="L1448" s="27">
        <v>0.5171</v>
      </c>
      <c r="M1448" s="28">
        <v>0.63019650999999999</v>
      </c>
      <c r="N1448" s="29">
        <v>0.25</v>
      </c>
      <c r="O1448" s="31" t="s">
        <v>12</v>
      </c>
      <c r="P1448" s="31">
        <v>0.6032983395</v>
      </c>
      <c r="Q1448" s="31">
        <v>0.249999999999999</v>
      </c>
      <c r="R1448" s="42">
        <v>0.3</v>
      </c>
      <c r="S1448" s="27">
        <f>IF(A1448="placement",MIN(P1448,IF(R1448="",Q1448,R1448)),"")</f>
        <v>0.3</v>
      </c>
      <c r="T1448" s="28">
        <f>IF($A1448="placement",S1448*J1448,"")</f>
        <v>160.5</v>
      </c>
      <c r="U1448" s="26">
        <f>IF($A1448="placement",T1448,IF($A1448="site",SUMIF($C:$C,$C1448,$T:$T),IF($A1448="user",SUMIF($B:$B,$B1448,$T:$T),SUM($T:$T))))</f>
        <v>160.5</v>
      </c>
      <c r="V1448" s="27">
        <f>U1448/J1448</f>
        <v>0.3</v>
      </c>
    </row>
    <row r="1449" spans="1:22" hidden="1" x14ac:dyDescent="0.3">
      <c r="A1449" s="23" t="s">
        <v>14</v>
      </c>
      <c r="B1449" s="23" t="s">
        <v>2433</v>
      </c>
      <c r="C1449" s="23" t="s">
        <v>2435</v>
      </c>
      <c r="D1449" s="23" t="s">
        <v>2438</v>
      </c>
      <c r="E1449" s="23" t="s">
        <v>2434</v>
      </c>
      <c r="F1449" s="27">
        <v>0.25</v>
      </c>
      <c r="G1449" s="24">
        <v>1</v>
      </c>
      <c r="H1449" s="25">
        <v>509.16640000000001</v>
      </c>
      <c r="I1449" s="25">
        <v>25.960599999999999</v>
      </c>
      <c r="J1449" s="26">
        <v>535</v>
      </c>
      <c r="K1449" s="26">
        <v>133</v>
      </c>
      <c r="L1449" s="27">
        <v>5.0999999999999997E-2</v>
      </c>
      <c r="M1449" s="28">
        <v>0.68753522</v>
      </c>
      <c r="N1449" s="29">
        <v>0.45</v>
      </c>
      <c r="O1449" s="31" t="s">
        <v>12</v>
      </c>
      <c r="P1449" s="31">
        <v>0.34548807380000002</v>
      </c>
      <c r="Q1449" s="31">
        <v>0.25</v>
      </c>
      <c r="R1449" s="42"/>
      <c r="S1449" s="27">
        <f>IF(A1449="placement",MIN(P1449,IF(R1449="",Q1449,R1449)),"")</f>
        <v>0.25</v>
      </c>
      <c r="T1449" s="28">
        <f>IF($A1449="placement",S1449*J1449,"")</f>
        <v>133.75</v>
      </c>
      <c r="U1449" s="26">
        <f>IF($A1449="placement",T1449,IF($A1449="site",SUMIF($C:$C,$C1449,$T:$T),IF($A1449="user",SUMIF($B:$B,$B1449,$T:$T),SUM($T:$T))))</f>
        <v>133.75</v>
      </c>
      <c r="V1449" s="27">
        <f>U1449/J1449</f>
        <v>0.25</v>
      </c>
    </row>
    <row r="1450" spans="1:22" hidden="1" x14ac:dyDescent="0.3">
      <c r="A1450" s="23" t="s">
        <v>14</v>
      </c>
      <c r="B1450" s="23" t="s">
        <v>3945</v>
      </c>
      <c r="C1450" s="23" t="s">
        <v>3946</v>
      </c>
      <c r="D1450" s="23" t="s">
        <v>3947</v>
      </c>
      <c r="E1450" s="23" t="s">
        <v>3948</v>
      </c>
      <c r="F1450" s="27">
        <v>0.25</v>
      </c>
      <c r="G1450" s="24">
        <v>1</v>
      </c>
      <c r="H1450" s="25">
        <v>93.644800000000004</v>
      </c>
      <c r="I1450" s="25">
        <v>21.090900000000001</v>
      </c>
      <c r="J1450" s="26">
        <v>535</v>
      </c>
      <c r="K1450" s="26">
        <v>134</v>
      </c>
      <c r="L1450" s="27">
        <v>0.22520000000000001</v>
      </c>
      <c r="M1450" s="28">
        <v>0.84505710000000001</v>
      </c>
      <c r="N1450" s="29">
        <v>0.4</v>
      </c>
      <c r="O1450" s="31" t="s">
        <v>12</v>
      </c>
      <c r="P1450" s="31">
        <v>0.52665920440000003</v>
      </c>
      <c r="Q1450" s="31">
        <v>0.25</v>
      </c>
      <c r="R1450" s="42"/>
      <c r="S1450" s="27">
        <f>IF(A1450="placement",MIN(P1450,IF(R1450="",Q1450,R1450)),"")</f>
        <v>0.25</v>
      </c>
      <c r="T1450" s="28">
        <f>IF($A1450="placement",S1450*J1450,"")</f>
        <v>133.75</v>
      </c>
      <c r="U1450" s="26">
        <f>IF($A1450="placement",T1450,IF($A1450="site",SUMIF($C:$C,$C1450,$T:$T),IF($A1450="user",SUMIF($B:$B,$B1450,$T:$T),SUM($T:$T))))</f>
        <v>133.75</v>
      </c>
      <c r="V1450" s="27">
        <f>U1450/J1450</f>
        <v>0.25</v>
      </c>
    </row>
    <row r="1451" spans="1:22" hidden="1" x14ac:dyDescent="0.3">
      <c r="A1451" s="23" t="s">
        <v>14</v>
      </c>
      <c r="B1451" s="23" t="s">
        <v>5764</v>
      </c>
      <c r="C1451" s="23" t="s">
        <v>5766</v>
      </c>
      <c r="D1451" s="23" t="s">
        <v>6005</v>
      </c>
      <c r="E1451" s="23" t="s">
        <v>6006</v>
      </c>
      <c r="F1451" s="27">
        <v>0.25</v>
      </c>
      <c r="G1451" s="24">
        <v>0</v>
      </c>
      <c r="H1451" s="25">
        <v>8.0993999999999993</v>
      </c>
      <c r="I1451" s="25">
        <v>4.6898999999999997</v>
      </c>
      <c r="J1451" s="26">
        <v>535</v>
      </c>
      <c r="K1451" s="26">
        <v>134</v>
      </c>
      <c r="L1451" s="27">
        <v>0.57899999999999996</v>
      </c>
      <c r="M1451" s="28">
        <v>3.7999299400000002</v>
      </c>
      <c r="N1451" s="29">
        <v>1</v>
      </c>
      <c r="O1451" s="31" t="s">
        <v>42</v>
      </c>
      <c r="P1451" s="31">
        <v>0.73683725339999995</v>
      </c>
      <c r="Q1451" s="31">
        <v>0.249999999999999</v>
      </c>
      <c r="R1451" s="42"/>
      <c r="S1451" s="27">
        <f>IF(A1451="placement",MIN(P1451,IF(R1451="",Q1451,R1451)),"")</f>
        <v>0.249999999999999</v>
      </c>
      <c r="T1451" s="28">
        <f>IF($A1451="placement",S1451*J1451,"")</f>
        <v>133.74999999999946</v>
      </c>
      <c r="U1451" s="26">
        <f>IF($A1451="placement",T1451,IF($A1451="site",SUMIF($C:$C,$C1451,$T:$T),IF($A1451="user",SUMIF($B:$B,$B1451,$T:$T),SUM($T:$T))))</f>
        <v>133.74999999999946</v>
      </c>
      <c r="V1451" s="27">
        <f>U1451/J1451</f>
        <v>0.249999999999999</v>
      </c>
    </row>
    <row r="1452" spans="1:22" hidden="1" x14ac:dyDescent="0.3">
      <c r="A1452" s="23" t="s">
        <v>14</v>
      </c>
      <c r="B1452" s="23" t="s">
        <v>4710</v>
      </c>
      <c r="C1452" s="23" t="s">
        <v>4712</v>
      </c>
      <c r="D1452" s="23" t="s">
        <v>4717</v>
      </c>
      <c r="E1452" s="23" t="s">
        <v>4718</v>
      </c>
      <c r="F1452" s="27">
        <v>0.15</v>
      </c>
      <c r="G1452" s="24">
        <v>1</v>
      </c>
      <c r="H1452" s="25">
        <v>480.80450000000002</v>
      </c>
      <c r="I1452" s="25">
        <v>16.368099999999998</v>
      </c>
      <c r="J1452" s="26">
        <v>533</v>
      </c>
      <c r="K1452" s="26">
        <v>42</v>
      </c>
      <c r="L1452" s="27">
        <v>3.4000000000000002E-2</v>
      </c>
      <c r="M1452" s="28">
        <v>1.0852963499999999</v>
      </c>
      <c r="N1452" s="29">
        <v>1</v>
      </c>
      <c r="O1452" s="31" t="s">
        <v>42</v>
      </c>
      <c r="P1452" s="31">
        <v>7.8592681900000003E-2</v>
      </c>
      <c r="Q1452" s="31">
        <v>7.8592681946119805E-2</v>
      </c>
      <c r="R1452" s="42"/>
      <c r="S1452" s="27">
        <f>IF(A1452="placement",MIN(P1452,IF(R1452="",Q1452,R1452)),"")</f>
        <v>7.8592681900000003E-2</v>
      </c>
      <c r="T1452" s="28">
        <f>IF($A1452="placement",S1452*J1452,"")</f>
        <v>41.8898994527</v>
      </c>
      <c r="U1452" s="26">
        <f>IF($A1452="placement",T1452,IF($A1452="site",SUMIF($C:$C,$C1452,$T:$T),IF($A1452="user",SUMIF($B:$B,$B1452,$T:$T),SUM($T:$T))))</f>
        <v>41.8898994527</v>
      </c>
      <c r="V1452" s="27">
        <f>U1452/J1452</f>
        <v>7.8592681900000003E-2</v>
      </c>
    </row>
    <row r="1453" spans="1:22" x14ac:dyDescent="0.3">
      <c r="A1453" s="23" t="s">
        <v>14</v>
      </c>
      <c r="B1453" s="23" t="s">
        <v>8810</v>
      </c>
      <c r="C1453" s="23" t="s">
        <v>8812</v>
      </c>
      <c r="D1453" s="23" t="s">
        <v>8815</v>
      </c>
      <c r="E1453" s="23" t="s">
        <v>8816</v>
      </c>
      <c r="F1453" s="27">
        <v>0.25</v>
      </c>
      <c r="G1453" s="24">
        <v>1</v>
      </c>
      <c r="H1453" s="25">
        <v>202.8244</v>
      </c>
      <c r="I1453" s="25">
        <v>24.3552</v>
      </c>
      <c r="J1453" s="26">
        <v>533</v>
      </c>
      <c r="K1453" s="26">
        <v>133</v>
      </c>
      <c r="L1453" s="27">
        <v>0.1201</v>
      </c>
      <c r="M1453" s="28">
        <v>0.72882016999999999</v>
      </c>
      <c r="N1453" s="29">
        <v>0.15</v>
      </c>
      <c r="O1453" s="31" t="s">
        <v>12</v>
      </c>
      <c r="P1453" s="31">
        <v>0.79418791349999995</v>
      </c>
      <c r="Q1453" s="31">
        <v>0.25</v>
      </c>
      <c r="R1453" s="42">
        <v>0.3</v>
      </c>
      <c r="S1453" s="27">
        <f>IF(A1453="placement",MIN(P1453,IF(R1453="",Q1453,R1453)),"")</f>
        <v>0.3</v>
      </c>
      <c r="T1453" s="28">
        <f>IF($A1453="placement",S1453*J1453,"")</f>
        <v>159.9</v>
      </c>
      <c r="U1453" s="26">
        <f>IF($A1453="placement",T1453,IF($A1453="site",SUMIF($C:$C,$C1453,$T:$T),IF($A1453="user",SUMIF($B:$B,$B1453,$T:$T),SUM($T:$T))))</f>
        <v>159.9</v>
      </c>
      <c r="V1453" s="27">
        <f>U1453/J1453</f>
        <v>0.3</v>
      </c>
    </row>
    <row r="1454" spans="1:22" hidden="1" x14ac:dyDescent="0.3">
      <c r="A1454" s="17" t="s">
        <v>13</v>
      </c>
      <c r="B1454" s="17" t="s">
        <v>5530</v>
      </c>
      <c r="C1454" s="17" t="s">
        <v>5531</v>
      </c>
      <c r="D1454" s="17" t="s">
        <v>9898</v>
      </c>
      <c r="E1454" s="17"/>
      <c r="F1454" s="18">
        <v>0.25</v>
      </c>
      <c r="G1454" s="36">
        <v>0</v>
      </c>
      <c r="H1454" s="37">
        <v>79.554100000000005</v>
      </c>
      <c r="I1454" s="37">
        <v>8.5494000000000003</v>
      </c>
      <c r="J1454" s="19">
        <v>532</v>
      </c>
      <c r="K1454" s="19">
        <v>108</v>
      </c>
      <c r="L1454" s="18">
        <v>0.1075</v>
      </c>
      <c r="M1454" s="20">
        <v>2.0747082099999998</v>
      </c>
      <c r="N1454" s="21">
        <v>1.6550180000000001</v>
      </c>
      <c r="O1454" s="22"/>
      <c r="P1454" s="22">
        <v>0.20228878719999999</v>
      </c>
      <c r="Q1454" s="22">
        <v>0.20228878719285501</v>
      </c>
      <c r="R1454" s="43"/>
      <c r="S1454" s="18" t="str">
        <f>IF(A1454="placement",MIN(P1454,IF(R1454="",Q1454,R1454)),"")</f>
        <v/>
      </c>
      <c r="T1454" s="20" t="str">
        <f>IF($A1454="placement",S1454*J1454,"")</f>
        <v/>
      </c>
      <c r="U1454" s="19">
        <f>IF($A1454="placement",T1454,IF($A1454="site",SUMIF($C:$C,$C1454,$T:$T),IF($A1454="user",SUMIF($B:$B,$B1454,$T:$T),SUM($T:$T))))</f>
        <v>107.61860227872819</v>
      </c>
      <c r="V1454" s="18">
        <f>U1454/J1454</f>
        <v>0.20229060578708308</v>
      </c>
    </row>
    <row r="1455" spans="1:22" hidden="1" x14ac:dyDescent="0.3">
      <c r="A1455" s="11" t="s">
        <v>10</v>
      </c>
      <c r="B1455" s="11" t="s">
        <v>5530</v>
      </c>
      <c r="C1455" s="11" t="s">
        <v>9898</v>
      </c>
      <c r="D1455" s="35" t="s">
        <v>9898</v>
      </c>
      <c r="E1455" s="11"/>
      <c r="F1455" s="12">
        <v>0.25</v>
      </c>
      <c r="G1455" s="33">
        <v>0</v>
      </c>
      <c r="H1455" s="34">
        <v>79.554100000000005</v>
      </c>
      <c r="I1455" s="34">
        <v>8.5494000000000003</v>
      </c>
      <c r="J1455" s="13">
        <v>532</v>
      </c>
      <c r="K1455" s="13">
        <v>108</v>
      </c>
      <c r="L1455" s="12">
        <v>0.1075</v>
      </c>
      <c r="M1455" s="14">
        <v>2.0747082099999998</v>
      </c>
      <c r="N1455" s="15">
        <v>1.6550180000000001</v>
      </c>
      <c r="O1455" s="16"/>
      <c r="P1455" s="16">
        <v>0.20228878719999999</v>
      </c>
      <c r="Q1455" s="16">
        <v>0.20228878719285501</v>
      </c>
      <c r="R1455" s="44"/>
      <c r="S1455" s="12" t="str">
        <f>IF(A1455="placement",MIN(P1455,IF(R1455="",Q1455,R1455)),"")</f>
        <v/>
      </c>
      <c r="T1455" s="14" t="str">
        <f>IF($A1455="placement",S1455*J1455,"")</f>
        <v/>
      </c>
      <c r="U1455" s="13">
        <f>IF($A1455="placement",T1455,IF($A1455="site",SUMIF($C:$C,$C1455,$T:$T),IF($A1455="user",SUMIF($B:$B,$B1455,$T:$T),SUM($T:$T))))</f>
        <v>107.61860227872819</v>
      </c>
      <c r="V1455" s="12">
        <f>U1455/J1455</f>
        <v>0.20229060578708308</v>
      </c>
    </row>
    <row r="1456" spans="1:22" hidden="1" x14ac:dyDescent="0.3">
      <c r="A1456" s="23" t="s">
        <v>14</v>
      </c>
      <c r="B1456" s="23" t="s">
        <v>2366</v>
      </c>
      <c r="C1456" s="23" t="s">
        <v>2367</v>
      </c>
      <c r="D1456" s="23" t="s">
        <v>2408</v>
      </c>
      <c r="E1456" s="23" t="s">
        <v>2409</v>
      </c>
      <c r="F1456" s="27">
        <v>0.25</v>
      </c>
      <c r="G1456" s="24">
        <v>1</v>
      </c>
      <c r="H1456" s="25">
        <v>91.851500000000001</v>
      </c>
      <c r="I1456" s="25">
        <v>12.6327</v>
      </c>
      <c r="J1456" s="26">
        <v>531</v>
      </c>
      <c r="K1456" s="26">
        <v>125</v>
      </c>
      <c r="L1456" s="27">
        <v>0.13750000000000001</v>
      </c>
      <c r="M1456" s="28">
        <v>1.4004749599999999</v>
      </c>
      <c r="N1456" s="29">
        <v>1</v>
      </c>
      <c r="O1456" s="31" t="s">
        <v>12</v>
      </c>
      <c r="P1456" s="31">
        <v>0.28595652869999999</v>
      </c>
      <c r="Q1456" s="31">
        <v>0.25</v>
      </c>
      <c r="R1456" s="42"/>
      <c r="S1456" s="27">
        <f>IF(A1456="placement",MIN(P1456,IF(R1456="",Q1456,R1456)),"")</f>
        <v>0.25</v>
      </c>
      <c r="T1456" s="28">
        <f>IF($A1456="placement",S1456*J1456,"")</f>
        <v>132.75</v>
      </c>
      <c r="U1456" s="26">
        <f>IF($A1456="placement",T1456,IF($A1456="site",SUMIF($C:$C,$C1456,$T:$T),IF($A1456="user",SUMIF($B:$B,$B1456,$T:$T),SUM($T:$T))))</f>
        <v>132.75</v>
      </c>
      <c r="V1456" s="27">
        <f>U1456/J1456</f>
        <v>0.25</v>
      </c>
    </row>
    <row r="1457" spans="1:22" hidden="1" x14ac:dyDescent="0.3">
      <c r="A1457" s="23" t="s">
        <v>14</v>
      </c>
      <c r="B1457" s="23" t="s">
        <v>7020</v>
      </c>
      <c r="C1457" s="23" t="s">
        <v>7022</v>
      </c>
      <c r="D1457" s="23" t="s">
        <v>7027</v>
      </c>
      <c r="E1457" s="23" t="s">
        <v>7021</v>
      </c>
      <c r="F1457" s="27">
        <v>0.4</v>
      </c>
      <c r="G1457" s="24">
        <v>1</v>
      </c>
      <c r="H1457" s="25">
        <v>167.3417</v>
      </c>
      <c r="I1457" s="25">
        <v>39.123100000000001</v>
      </c>
      <c r="J1457" s="26">
        <v>531</v>
      </c>
      <c r="K1457" s="26">
        <v>212</v>
      </c>
      <c r="L1457" s="27">
        <v>0.23380000000000001</v>
      </c>
      <c r="M1457" s="28">
        <v>0.45236442999999998</v>
      </c>
      <c r="N1457" s="29">
        <v>0.08</v>
      </c>
      <c r="O1457" s="31" t="s">
        <v>385</v>
      </c>
      <c r="P1457" s="31">
        <v>0.82315143369999999</v>
      </c>
      <c r="Q1457" s="31">
        <v>0.4</v>
      </c>
      <c r="R1457" s="42"/>
      <c r="S1457" s="27">
        <f>IF(A1457="placement",MIN(P1457,IF(R1457="",Q1457,R1457)),"")</f>
        <v>0.4</v>
      </c>
      <c r="T1457" s="28">
        <f>IF($A1457="placement",S1457*J1457,"")</f>
        <v>212.4</v>
      </c>
      <c r="U1457" s="26">
        <f>IF($A1457="placement",T1457,IF($A1457="site",SUMIF($C:$C,$C1457,$T:$T),IF($A1457="user",SUMIF($B:$B,$B1457,$T:$T),SUM($T:$T))))</f>
        <v>212.4</v>
      </c>
      <c r="V1457" s="27">
        <f>U1457/J1457</f>
        <v>0.4</v>
      </c>
    </row>
    <row r="1458" spans="1:22" hidden="1" x14ac:dyDescent="0.3">
      <c r="A1458" s="23" t="s">
        <v>14</v>
      </c>
      <c r="B1458" s="23" t="s">
        <v>3593</v>
      </c>
      <c r="C1458" s="23" t="s">
        <v>3595</v>
      </c>
      <c r="D1458" s="23" t="s">
        <v>3636</v>
      </c>
      <c r="E1458" s="23" t="s">
        <v>3637</v>
      </c>
      <c r="F1458" s="27">
        <v>0.25</v>
      </c>
      <c r="G1458" s="24">
        <v>1</v>
      </c>
      <c r="H1458" s="25">
        <v>82.968699999999998</v>
      </c>
      <c r="I1458" s="25">
        <v>20.2836</v>
      </c>
      <c r="J1458" s="26">
        <v>530</v>
      </c>
      <c r="K1458" s="26">
        <v>132</v>
      </c>
      <c r="L1458" s="27">
        <v>0.2445</v>
      </c>
      <c r="M1458" s="28">
        <v>0.87100714999999995</v>
      </c>
      <c r="N1458" s="29">
        <v>0.45</v>
      </c>
      <c r="O1458" s="31" t="s">
        <v>42</v>
      </c>
      <c r="P1458" s="31">
        <v>0.48335670870000003</v>
      </c>
      <c r="Q1458" s="31">
        <v>0.249999999999999</v>
      </c>
      <c r="R1458" s="42"/>
      <c r="S1458" s="27">
        <f>IF(A1458="placement",MIN(P1458,IF(R1458="",Q1458,R1458)),"")</f>
        <v>0.249999999999999</v>
      </c>
      <c r="T1458" s="28">
        <f>IF($A1458="placement",S1458*J1458,"")</f>
        <v>132.49999999999946</v>
      </c>
      <c r="U1458" s="26">
        <f>IF($A1458="placement",T1458,IF($A1458="site",SUMIF($C:$C,$C1458,$T:$T),IF($A1458="user",SUMIF($B:$B,$B1458,$T:$T),SUM($T:$T))))</f>
        <v>132.49999999999946</v>
      </c>
      <c r="V1458" s="27">
        <f>U1458/J1458</f>
        <v>0.24999999999999897</v>
      </c>
    </row>
    <row r="1459" spans="1:22" x14ac:dyDescent="0.3">
      <c r="A1459" s="23" t="s">
        <v>14</v>
      </c>
      <c r="B1459" s="23" t="s">
        <v>7472</v>
      </c>
      <c r="C1459" s="23" t="s">
        <v>7473</v>
      </c>
      <c r="D1459" s="23" t="s">
        <v>7586</v>
      </c>
      <c r="E1459" s="23" t="s">
        <v>7587</v>
      </c>
      <c r="F1459" s="27">
        <v>0.05</v>
      </c>
      <c r="G1459" s="24">
        <v>1</v>
      </c>
      <c r="H1459" s="25">
        <v>36.495199999999997</v>
      </c>
      <c r="I1459" s="25">
        <v>7.5742000000000003</v>
      </c>
      <c r="J1459" s="26">
        <v>530</v>
      </c>
      <c r="K1459" s="26">
        <v>26</v>
      </c>
      <c r="L1459" s="27">
        <v>0.20749999999999999</v>
      </c>
      <c r="M1459" s="28">
        <v>2.3320778199999999</v>
      </c>
      <c r="N1459" s="29">
        <v>2</v>
      </c>
      <c r="O1459" s="31" t="s">
        <v>70</v>
      </c>
      <c r="P1459" s="31">
        <v>0.1423956857</v>
      </c>
      <c r="Q1459" s="31">
        <v>4.9999999999999899E-2</v>
      </c>
      <c r="R1459" s="42">
        <v>0.14000000000000001</v>
      </c>
      <c r="S1459" s="27">
        <f>IF(A1459="placement",MIN(P1459,IF(R1459="",Q1459,R1459)),"")</f>
        <v>0.14000000000000001</v>
      </c>
      <c r="T1459" s="28">
        <f>IF($A1459="placement",S1459*J1459,"")</f>
        <v>74.2</v>
      </c>
      <c r="U1459" s="26">
        <f>IF($A1459="placement",T1459,IF($A1459="site",SUMIF($C:$C,$C1459,$T:$T),IF($A1459="user",SUMIF($B:$B,$B1459,$T:$T),SUM($T:$T))))</f>
        <v>74.2</v>
      </c>
      <c r="V1459" s="27">
        <f>U1459/J1459</f>
        <v>0.14000000000000001</v>
      </c>
    </row>
    <row r="1460" spans="1:22" hidden="1" x14ac:dyDescent="0.3">
      <c r="A1460" s="23" t="s">
        <v>14</v>
      </c>
      <c r="B1460" s="23" t="s">
        <v>6568</v>
      </c>
      <c r="C1460" s="23" t="s">
        <v>6570</v>
      </c>
      <c r="D1460" s="23" t="s">
        <v>6581</v>
      </c>
      <c r="E1460" s="23" t="s">
        <v>6582</v>
      </c>
      <c r="F1460" s="27">
        <v>0.2</v>
      </c>
      <c r="G1460" s="24">
        <v>0</v>
      </c>
      <c r="H1460" s="25">
        <v>75.772300000000001</v>
      </c>
      <c r="I1460" s="25">
        <v>19.490200000000002</v>
      </c>
      <c r="J1460" s="26">
        <v>528</v>
      </c>
      <c r="K1460" s="26">
        <v>60</v>
      </c>
      <c r="L1460" s="27">
        <v>0.25719999999999998</v>
      </c>
      <c r="M1460" s="28">
        <v>0.90298392000000005</v>
      </c>
      <c r="N1460" s="29">
        <v>0.8</v>
      </c>
      <c r="O1460" s="31" t="s">
        <v>42</v>
      </c>
      <c r="P1460" s="31">
        <v>0.114048449</v>
      </c>
      <c r="Q1460" s="31">
        <v>0.11404844902957</v>
      </c>
      <c r="R1460" s="42"/>
      <c r="S1460" s="27">
        <f>IF(A1460="placement",MIN(P1460,IF(R1460="",Q1460,R1460)),"")</f>
        <v>0.114048449</v>
      </c>
      <c r="T1460" s="28">
        <f>IF($A1460="placement",S1460*J1460,"")</f>
        <v>60.217581072000002</v>
      </c>
      <c r="U1460" s="26">
        <f>IF($A1460="placement",T1460,IF($A1460="site",SUMIF($C:$C,$C1460,$T:$T),IF($A1460="user",SUMIF($B:$B,$B1460,$T:$T),SUM($T:$T))))</f>
        <v>60.217581072000002</v>
      </c>
      <c r="V1460" s="27">
        <f>U1460/J1460</f>
        <v>0.114048449</v>
      </c>
    </row>
    <row r="1461" spans="1:22" hidden="1" x14ac:dyDescent="0.3">
      <c r="A1461" s="23" t="s">
        <v>14</v>
      </c>
      <c r="B1461" s="23" t="s">
        <v>7472</v>
      </c>
      <c r="C1461" s="23" t="s">
        <v>7473</v>
      </c>
      <c r="D1461" s="23" t="s">
        <v>7503</v>
      </c>
      <c r="E1461" s="23" t="s">
        <v>9873</v>
      </c>
      <c r="F1461" s="27">
        <v>0.25</v>
      </c>
      <c r="G1461" s="24">
        <v>1</v>
      </c>
      <c r="H1461" s="25">
        <v>36.1569</v>
      </c>
      <c r="I1461" s="25">
        <v>7.3643999999999998</v>
      </c>
      <c r="J1461" s="26">
        <v>528</v>
      </c>
      <c r="K1461" s="26">
        <v>86</v>
      </c>
      <c r="L1461" s="27">
        <v>0.20369999999999999</v>
      </c>
      <c r="M1461" s="28">
        <v>2.3912416799999998</v>
      </c>
      <c r="N1461" s="29">
        <v>2</v>
      </c>
      <c r="O1461" s="31" t="s">
        <v>42</v>
      </c>
      <c r="P1461" s="31">
        <v>0.16361444589999999</v>
      </c>
      <c r="Q1461" s="31">
        <v>0.163614445907347</v>
      </c>
      <c r="R1461" s="42"/>
      <c r="S1461" s="27">
        <f>IF(A1461="placement",MIN(P1461,IF(R1461="",Q1461,R1461)),"")</f>
        <v>0.16361444589999999</v>
      </c>
      <c r="T1461" s="28">
        <f>IF($A1461="placement",S1461*J1461,"")</f>
        <v>86.388427435200001</v>
      </c>
      <c r="U1461" s="26">
        <f>IF($A1461="placement",T1461,IF($A1461="site",SUMIF($C:$C,$C1461,$T:$T),IF($A1461="user",SUMIF($B:$B,$B1461,$T:$T),SUM($T:$T))))</f>
        <v>86.388427435200001</v>
      </c>
      <c r="V1461" s="27">
        <f>U1461/J1461</f>
        <v>0.16361444589999999</v>
      </c>
    </row>
    <row r="1462" spans="1:22" hidden="1" x14ac:dyDescent="0.3">
      <c r="A1462" s="17" t="s">
        <v>13</v>
      </c>
      <c r="B1462" s="17" t="s">
        <v>3822</v>
      </c>
      <c r="C1462" s="17" t="s">
        <v>3824</v>
      </c>
      <c r="D1462" s="17" t="s">
        <v>9898</v>
      </c>
      <c r="E1462" s="17"/>
      <c r="F1462" s="18">
        <v>0.27210000000000001</v>
      </c>
      <c r="G1462" s="36">
        <v>0.66087174000000004</v>
      </c>
      <c r="H1462" s="37">
        <v>224.68459999999999</v>
      </c>
      <c r="I1462" s="37">
        <v>30.2196</v>
      </c>
      <c r="J1462" s="19">
        <v>525</v>
      </c>
      <c r="K1462" s="19">
        <v>143</v>
      </c>
      <c r="L1462" s="18">
        <v>0.13450000000000001</v>
      </c>
      <c r="M1462" s="20">
        <v>0.57924807</v>
      </c>
      <c r="N1462" s="21">
        <v>0.26771</v>
      </c>
      <c r="O1462" s="22"/>
      <c r="P1462" s="22">
        <v>0.53783186920000003</v>
      </c>
      <c r="Q1462" s="22">
        <v>0.27212613153745402</v>
      </c>
      <c r="R1462" s="43"/>
      <c r="S1462" s="18" t="str">
        <f>IF(A1462="placement",MIN(P1462,IF(R1462="",Q1462,R1462)),"")</f>
        <v/>
      </c>
      <c r="T1462" s="20" t="str">
        <f>IF($A1462="placement",S1462*J1462,"")</f>
        <v/>
      </c>
      <c r="U1462" s="19">
        <f>IF($A1462="placement",T1462,IF($A1462="site",SUMIF($C:$C,$C1462,$T:$T),IF($A1462="user",SUMIF($B:$B,$B1462,$T:$T),SUM($T:$T))))</f>
        <v>135.61999999999966</v>
      </c>
      <c r="V1462" s="18">
        <f>U1462/J1462</f>
        <v>0.2583238095238089</v>
      </c>
    </row>
    <row r="1463" spans="1:22" hidden="1" x14ac:dyDescent="0.3">
      <c r="A1463" s="11" t="s">
        <v>10</v>
      </c>
      <c r="B1463" s="11" t="s">
        <v>3822</v>
      </c>
      <c r="C1463" s="11" t="s">
        <v>9898</v>
      </c>
      <c r="D1463" s="11" t="s">
        <v>9898</v>
      </c>
      <c r="E1463" s="11"/>
      <c r="F1463" s="12">
        <v>0.27210000000000001</v>
      </c>
      <c r="G1463" s="33">
        <v>0.66087174000000004</v>
      </c>
      <c r="H1463" s="34">
        <v>224.68459999999999</v>
      </c>
      <c r="I1463" s="34">
        <v>30.2196</v>
      </c>
      <c r="J1463" s="13">
        <v>525</v>
      </c>
      <c r="K1463" s="13">
        <v>143</v>
      </c>
      <c r="L1463" s="12">
        <v>0.13450000000000001</v>
      </c>
      <c r="M1463" s="14">
        <v>0.57924807</v>
      </c>
      <c r="N1463" s="15">
        <v>0.26771</v>
      </c>
      <c r="O1463" s="16"/>
      <c r="P1463" s="16">
        <v>0.53783186920000003</v>
      </c>
      <c r="Q1463" s="16">
        <v>0.27212613153745402</v>
      </c>
      <c r="R1463" s="44"/>
      <c r="S1463" s="12" t="str">
        <f>IF(A1463="placement",MIN(P1463,IF(R1463="",Q1463,R1463)),"")</f>
        <v/>
      </c>
      <c r="T1463" s="14" t="str">
        <f>IF($A1463="placement",S1463*J1463,"")</f>
        <v/>
      </c>
      <c r="U1463" s="13">
        <f>IF($A1463="placement",T1463,IF($A1463="site",SUMIF($C:$C,$C1463,$T:$T),IF($A1463="user",SUMIF($B:$B,$B1463,$T:$T),SUM($T:$T))))</f>
        <v>135.61999999999966</v>
      </c>
      <c r="V1463" s="12">
        <f>U1463/J1463</f>
        <v>0.2583238095238089</v>
      </c>
    </row>
    <row r="1464" spans="1:22" hidden="1" x14ac:dyDescent="0.3">
      <c r="A1464" s="23" t="s">
        <v>14</v>
      </c>
      <c r="B1464" s="23" t="s">
        <v>6530</v>
      </c>
      <c r="C1464" s="23" t="s">
        <v>6532</v>
      </c>
      <c r="D1464" s="32" t="s">
        <v>6557</v>
      </c>
      <c r="E1464" s="23" t="s">
        <v>6558</v>
      </c>
      <c r="F1464" s="27">
        <v>0.25</v>
      </c>
      <c r="G1464" s="24">
        <v>1</v>
      </c>
      <c r="H1464" s="25">
        <v>234.53059999999999</v>
      </c>
      <c r="I1464" s="25">
        <v>25.308199999999999</v>
      </c>
      <c r="J1464" s="26">
        <v>525</v>
      </c>
      <c r="K1464" s="26">
        <v>131</v>
      </c>
      <c r="L1464" s="27">
        <v>0.1079</v>
      </c>
      <c r="M1464" s="28">
        <v>0.69108899999999995</v>
      </c>
      <c r="N1464" s="29">
        <v>0.45</v>
      </c>
      <c r="O1464" s="31" t="s">
        <v>12</v>
      </c>
      <c r="P1464" s="31">
        <v>0.34885376810000002</v>
      </c>
      <c r="Q1464" s="31">
        <v>0.25</v>
      </c>
      <c r="R1464" s="42"/>
      <c r="S1464" s="27">
        <f>IF(A1464="placement",MIN(P1464,IF(R1464="",Q1464,R1464)),"")</f>
        <v>0.25</v>
      </c>
      <c r="T1464" s="28">
        <f>IF($A1464="placement",S1464*J1464,"")</f>
        <v>131.25</v>
      </c>
      <c r="U1464" s="26">
        <f>IF($A1464="placement",T1464,IF($A1464="site",SUMIF($C:$C,$C1464,$T:$T),IF($A1464="user",SUMIF($B:$B,$B1464,$T:$T),SUM($T:$T))))</f>
        <v>131.25</v>
      </c>
      <c r="V1464" s="27">
        <f>U1464/J1464</f>
        <v>0.25</v>
      </c>
    </row>
    <row r="1465" spans="1:22" hidden="1" x14ac:dyDescent="0.3">
      <c r="A1465" s="23" t="s">
        <v>14</v>
      </c>
      <c r="B1465" s="23" t="s">
        <v>6921</v>
      </c>
      <c r="C1465" s="23" t="s">
        <v>6922</v>
      </c>
      <c r="D1465" s="23" t="s">
        <v>6929</v>
      </c>
      <c r="E1465" s="23" t="s">
        <v>6930</v>
      </c>
      <c r="F1465" s="27">
        <v>0.25</v>
      </c>
      <c r="G1465" s="24">
        <v>0</v>
      </c>
      <c r="H1465" s="25">
        <v>39.946599999999997</v>
      </c>
      <c r="I1465" s="25">
        <v>6.4641999999999999</v>
      </c>
      <c r="J1465" s="26">
        <v>525</v>
      </c>
      <c r="K1465" s="26">
        <v>89</v>
      </c>
      <c r="L1465" s="27">
        <v>0.1618</v>
      </c>
      <c r="M1465" s="28">
        <v>2.7073713499999998</v>
      </c>
      <c r="N1465" s="29">
        <v>2.25</v>
      </c>
      <c r="O1465" s="31" t="s">
        <v>42</v>
      </c>
      <c r="P1465" s="31">
        <v>0.16893558089999999</v>
      </c>
      <c r="Q1465" s="31">
        <v>0.16893558092912001</v>
      </c>
      <c r="R1465" s="42"/>
      <c r="S1465" s="27">
        <f>IF(A1465="placement",MIN(P1465,IF(R1465="",Q1465,R1465)),"")</f>
        <v>0.16893558089999999</v>
      </c>
      <c r="T1465" s="28">
        <f>IF($A1465="placement",S1465*J1465,"")</f>
        <v>88.691179972499995</v>
      </c>
      <c r="U1465" s="26">
        <f>IF($A1465="placement",T1465,IF($A1465="site",SUMIF($C:$C,$C1465,$T:$T),IF($A1465="user",SUMIF($B:$B,$B1465,$T:$T),SUM($T:$T))))</f>
        <v>88.691179972499995</v>
      </c>
      <c r="V1465" s="27">
        <f>U1465/J1465</f>
        <v>0.16893558089999999</v>
      </c>
    </row>
    <row r="1466" spans="1:22" hidden="1" x14ac:dyDescent="0.3">
      <c r="A1466" s="23" t="s">
        <v>14</v>
      </c>
      <c r="B1466" s="23" t="s">
        <v>7663</v>
      </c>
      <c r="C1466" s="23" t="s">
        <v>7665</v>
      </c>
      <c r="D1466" s="23" t="s">
        <v>7670</v>
      </c>
      <c r="E1466" s="23" t="s">
        <v>7671</v>
      </c>
      <c r="F1466" s="27">
        <v>0.35</v>
      </c>
      <c r="G1466" s="24">
        <v>1</v>
      </c>
      <c r="H1466" s="25">
        <v>73.496799999999993</v>
      </c>
      <c r="I1466" s="25">
        <v>7.8981000000000003</v>
      </c>
      <c r="J1466" s="26">
        <v>524</v>
      </c>
      <c r="K1466" s="26">
        <v>98</v>
      </c>
      <c r="L1466" s="27">
        <v>0.1075</v>
      </c>
      <c r="M1466" s="28">
        <v>2.2131352099999999</v>
      </c>
      <c r="N1466" s="29">
        <v>1.8</v>
      </c>
      <c r="O1466" s="31" t="s">
        <v>42</v>
      </c>
      <c r="P1466" s="31">
        <v>0.18667418569999999</v>
      </c>
      <c r="Q1466" s="31">
        <v>0.18667418567873301</v>
      </c>
      <c r="R1466" s="42"/>
      <c r="S1466" s="27">
        <f>IF(A1466="placement",MIN(P1466,IF(R1466="",Q1466,R1466)),"")</f>
        <v>0.18667418567873301</v>
      </c>
      <c r="T1466" s="28">
        <f>IF($A1466="placement",S1466*J1466,"")</f>
        <v>97.817273295656094</v>
      </c>
      <c r="U1466" s="26">
        <f>IF($A1466="placement",T1466,IF($A1466="site",SUMIF($C:$C,$C1466,$T:$T),IF($A1466="user",SUMIF($B:$B,$B1466,$T:$T),SUM($T:$T))))</f>
        <v>97.817273295656094</v>
      </c>
      <c r="V1466" s="27">
        <f>U1466/J1466</f>
        <v>0.18667418567873301</v>
      </c>
    </row>
    <row r="1467" spans="1:22" hidden="1" x14ac:dyDescent="0.3">
      <c r="A1467" s="23" t="s">
        <v>14</v>
      </c>
      <c r="B1467" s="23" t="s">
        <v>1091</v>
      </c>
      <c r="C1467" s="23" t="s">
        <v>1093</v>
      </c>
      <c r="D1467" s="23" t="s">
        <v>9974</v>
      </c>
      <c r="E1467" s="23" t="s">
        <v>9975</v>
      </c>
      <c r="F1467" s="27">
        <v>0.25</v>
      </c>
      <c r="G1467" s="24">
        <v>0</v>
      </c>
      <c r="H1467" s="25">
        <v>90.469899999999996</v>
      </c>
      <c r="I1467" s="25">
        <v>52.502099999999999</v>
      </c>
      <c r="J1467" s="26">
        <v>523</v>
      </c>
      <c r="K1467" s="26">
        <v>131</v>
      </c>
      <c r="L1467" s="27">
        <v>0.58030000000000004</v>
      </c>
      <c r="M1467" s="28">
        <v>0.33197207000000001</v>
      </c>
      <c r="N1467" s="29">
        <v>0.15</v>
      </c>
      <c r="O1467" s="31" t="s">
        <v>42</v>
      </c>
      <c r="P1467" s="31">
        <v>0.54815476139999997</v>
      </c>
      <c r="Q1467" s="31">
        <v>0.25</v>
      </c>
      <c r="R1467" s="42"/>
      <c r="S1467" s="27">
        <f>IF(A1467="placement",MIN(P1467,IF(R1467="",Q1467,R1467)),"")</f>
        <v>0.25</v>
      </c>
      <c r="T1467" s="28">
        <f>IF($A1467="placement",S1467*J1467,"")</f>
        <v>130.75</v>
      </c>
      <c r="U1467" s="26">
        <f>IF($A1467="placement",T1467,IF($A1467="site",SUMIF($C:$C,$C1467,$T:$T),IF($A1467="user",SUMIF($B:$B,$B1467,$T:$T),SUM($T:$T))))</f>
        <v>130.75</v>
      </c>
      <c r="V1467" s="27">
        <f>U1467/J1467</f>
        <v>0.25</v>
      </c>
    </row>
    <row r="1468" spans="1:22" hidden="1" x14ac:dyDescent="0.3">
      <c r="A1468" s="23" t="s">
        <v>14</v>
      </c>
      <c r="B1468" s="23" t="s">
        <v>9473</v>
      </c>
      <c r="C1468" s="23" t="s">
        <v>9475</v>
      </c>
      <c r="D1468" s="32" t="s">
        <v>9482</v>
      </c>
      <c r="E1468" s="23" t="s">
        <v>9483</v>
      </c>
      <c r="F1468" s="27">
        <v>0.25</v>
      </c>
      <c r="G1468" s="24">
        <v>1</v>
      </c>
      <c r="H1468" s="25">
        <v>49.164000000000001</v>
      </c>
      <c r="I1468" s="25">
        <v>24.694500000000001</v>
      </c>
      <c r="J1468" s="26">
        <v>522</v>
      </c>
      <c r="K1468" s="26">
        <v>131</v>
      </c>
      <c r="L1468" s="27">
        <v>0.50229999999999997</v>
      </c>
      <c r="M1468" s="28">
        <v>0.70480876000000003</v>
      </c>
      <c r="N1468" s="29">
        <v>0.3</v>
      </c>
      <c r="O1468" s="31" t="s">
        <v>42</v>
      </c>
      <c r="P1468" s="31">
        <v>0.57435262480000004</v>
      </c>
      <c r="Q1468" s="31">
        <v>0.249999999999999</v>
      </c>
      <c r="R1468" s="42"/>
      <c r="S1468" s="27">
        <f>IF(A1468="placement",MIN(P1468,IF(R1468="",Q1468,R1468)),"")</f>
        <v>0.249999999999999</v>
      </c>
      <c r="T1468" s="28">
        <f>IF($A1468="placement",S1468*J1468,"")</f>
        <v>130.49999999999949</v>
      </c>
      <c r="U1468" s="26">
        <f>IF($A1468="placement",T1468,IF($A1468="site",SUMIF($C:$C,$C1468,$T:$T),IF($A1468="user",SUMIF($B:$B,$B1468,$T:$T),SUM($T:$T))))</f>
        <v>130.49999999999949</v>
      </c>
      <c r="V1468" s="27">
        <f>U1468/J1468</f>
        <v>0.24999999999999903</v>
      </c>
    </row>
    <row r="1469" spans="1:22" hidden="1" x14ac:dyDescent="0.3">
      <c r="A1469" s="23" t="s">
        <v>14</v>
      </c>
      <c r="B1469" s="23" t="s">
        <v>4358</v>
      </c>
      <c r="C1469" s="23" t="s">
        <v>4359</v>
      </c>
      <c r="D1469" s="32" t="s">
        <v>4370</v>
      </c>
      <c r="E1469" s="23" t="s">
        <v>4371</v>
      </c>
      <c r="F1469" s="27">
        <v>0.25</v>
      </c>
      <c r="G1469" s="24">
        <v>1</v>
      </c>
      <c r="H1469" s="25">
        <v>147.5231</v>
      </c>
      <c r="I1469" s="25">
        <v>27.304500000000001</v>
      </c>
      <c r="J1469" s="26">
        <v>521</v>
      </c>
      <c r="K1469" s="26">
        <v>130</v>
      </c>
      <c r="L1469" s="27">
        <v>0.18509999999999999</v>
      </c>
      <c r="M1469" s="28">
        <v>0.63604271999999995</v>
      </c>
      <c r="N1469" s="29">
        <v>0.2</v>
      </c>
      <c r="O1469" s="31" t="s">
        <v>12</v>
      </c>
      <c r="P1469" s="31">
        <v>0.68555571459999998</v>
      </c>
      <c r="Q1469" s="31">
        <v>0.249999999999999</v>
      </c>
      <c r="R1469" s="42"/>
      <c r="S1469" s="27">
        <f>IF(A1469="placement",MIN(P1469,IF(R1469="",Q1469,R1469)),"")</f>
        <v>0.249999999999999</v>
      </c>
      <c r="T1469" s="28">
        <f>IF($A1469="placement",S1469*J1469,"")</f>
        <v>130.24999999999949</v>
      </c>
      <c r="U1469" s="26">
        <f>IF($A1469="placement",T1469,IF($A1469="site",SUMIF($C:$C,$C1469,$T:$T),IF($A1469="user",SUMIF($B:$B,$B1469,$T:$T),SUM($T:$T))))</f>
        <v>130.24999999999949</v>
      </c>
      <c r="V1469" s="27">
        <f>U1469/J1469</f>
        <v>0.24999999999999903</v>
      </c>
    </row>
    <row r="1470" spans="1:22" x14ac:dyDescent="0.3">
      <c r="A1470" s="23" t="s">
        <v>14</v>
      </c>
      <c r="B1470" s="23" t="s">
        <v>6638</v>
      </c>
      <c r="C1470" s="23" t="s">
        <v>6639</v>
      </c>
      <c r="D1470" s="32" t="s">
        <v>6707</v>
      </c>
      <c r="E1470" s="23" t="s">
        <v>6708</v>
      </c>
      <c r="F1470" s="27">
        <v>0.25</v>
      </c>
      <c r="G1470" s="24">
        <v>1</v>
      </c>
      <c r="H1470" s="25">
        <v>129.28200000000001</v>
      </c>
      <c r="I1470" s="25">
        <v>31.4727</v>
      </c>
      <c r="J1470" s="26">
        <v>521</v>
      </c>
      <c r="K1470" s="26">
        <v>130</v>
      </c>
      <c r="L1470" s="27">
        <v>0.24340000000000001</v>
      </c>
      <c r="M1470" s="28">
        <v>0.55155350000000003</v>
      </c>
      <c r="N1470" s="29">
        <v>0.3</v>
      </c>
      <c r="O1470" s="31" t="s">
        <v>12</v>
      </c>
      <c r="P1470" s="31">
        <v>0.45608177620000001</v>
      </c>
      <c r="Q1470" s="31">
        <v>0.25</v>
      </c>
      <c r="R1470" s="42">
        <v>0.3</v>
      </c>
      <c r="S1470" s="27">
        <f>IF(A1470="placement",MIN(P1470,IF(R1470="",Q1470,R1470)),"")</f>
        <v>0.3</v>
      </c>
      <c r="T1470" s="28">
        <f>IF($A1470="placement",S1470*J1470,"")</f>
        <v>156.29999999999998</v>
      </c>
      <c r="U1470" s="26">
        <f>IF($A1470="placement",T1470,IF($A1470="site",SUMIF($C:$C,$C1470,$T:$T),IF($A1470="user",SUMIF($B:$B,$B1470,$T:$T),SUM($T:$T))))</f>
        <v>156.29999999999998</v>
      </c>
      <c r="V1470" s="27">
        <f>U1470/J1470</f>
        <v>0.3</v>
      </c>
    </row>
    <row r="1471" spans="1:22" hidden="1" x14ac:dyDescent="0.3">
      <c r="A1471" s="17" t="s">
        <v>13</v>
      </c>
      <c r="B1471" s="17" t="s">
        <v>8043</v>
      </c>
      <c r="C1471" s="17" t="s">
        <v>8045</v>
      </c>
      <c r="D1471" s="17" t="s">
        <v>9898</v>
      </c>
      <c r="E1471" s="17"/>
      <c r="F1471" s="18">
        <v>0.2031</v>
      </c>
      <c r="G1471" s="36">
        <v>0</v>
      </c>
      <c r="H1471" s="37">
        <v>18.235900000000001</v>
      </c>
      <c r="I1471" s="37">
        <v>5.3978000000000002</v>
      </c>
      <c r="J1471" s="19">
        <v>520</v>
      </c>
      <c r="K1471" s="19">
        <v>102</v>
      </c>
      <c r="L1471" s="18">
        <v>0.29599999999999999</v>
      </c>
      <c r="M1471" s="20">
        <v>3.2109118799999998</v>
      </c>
      <c r="N1471" s="21">
        <v>2.537731</v>
      </c>
      <c r="O1471" s="22"/>
      <c r="P1471" s="22">
        <v>0.20965411279999999</v>
      </c>
      <c r="Q1471" s="22">
        <v>0.20308957021233401</v>
      </c>
      <c r="R1471" s="43"/>
      <c r="S1471" s="18" t="str">
        <f>IF(A1471="placement",MIN(P1471,IF(R1471="",Q1471,R1471)),"")</f>
        <v/>
      </c>
      <c r="T1471" s="20" t="str">
        <f>IF($A1471="placement",S1471*J1471,"")</f>
        <v/>
      </c>
      <c r="U1471" s="19">
        <f>IF($A1471="placement",T1471,IF($A1471="site",SUMIF($C:$C,$C1471,$T:$T),IF($A1471="user",SUMIF($B:$B,$B1471,$T:$T),SUM($T:$T))))</f>
        <v>99.519114368105136</v>
      </c>
      <c r="V1471" s="18">
        <f>U1471/J1471</f>
        <v>0.19138291224635604</v>
      </c>
    </row>
    <row r="1472" spans="1:22" hidden="1" x14ac:dyDescent="0.3">
      <c r="A1472" s="11" t="s">
        <v>10</v>
      </c>
      <c r="B1472" s="11" t="s">
        <v>8043</v>
      </c>
      <c r="C1472" s="11" t="s">
        <v>9898</v>
      </c>
      <c r="D1472" s="11" t="s">
        <v>9898</v>
      </c>
      <c r="E1472" s="11"/>
      <c r="F1472" s="12">
        <v>0.2031</v>
      </c>
      <c r="G1472" s="33">
        <v>0</v>
      </c>
      <c r="H1472" s="34">
        <v>18.235900000000001</v>
      </c>
      <c r="I1472" s="34">
        <v>5.3978000000000002</v>
      </c>
      <c r="J1472" s="13">
        <v>520</v>
      </c>
      <c r="K1472" s="13">
        <v>102</v>
      </c>
      <c r="L1472" s="12">
        <v>0.29599999999999999</v>
      </c>
      <c r="M1472" s="14">
        <v>3.2109118799999998</v>
      </c>
      <c r="N1472" s="15">
        <v>2.537731</v>
      </c>
      <c r="O1472" s="16"/>
      <c r="P1472" s="16">
        <v>0.20965411279999999</v>
      </c>
      <c r="Q1472" s="16">
        <v>0.20308957021233401</v>
      </c>
      <c r="R1472" s="44"/>
      <c r="S1472" s="12" t="str">
        <f>IF(A1472="placement",MIN(P1472,IF(R1472="",Q1472,R1472)),"")</f>
        <v/>
      </c>
      <c r="T1472" s="14" t="str">
        <f>IF($A1472="placement",S1472*J1472,"")</f>
        <v/>
      </c>
      <c r="U1472" s="13">
        <f>IF($A1472="placement",T1472,IF($A1472="site",SUMIF($C:$C,$C1472,$T:$T),IF($A1472="user",SUMIF($B:$B,$B1472,$T:$T),SUM($T:$T))))</f>
        <v>99.519114368105136</v>
      </c>
      <c r="V1472" s="12">
        <f>U1472/J1472</f>
        <v>0.19138291224635604</v>
      </c>
    </row>
    <row r="1473" spans="1:22" hidden="1" x14ac:dyDescent="0.3">
      <c r="A1473" s="23" t="s">
        <v>14</v>
      </c>
      <c r="B1473" s="23" t="s">
        <v>8773</v>
      </c>
      <c r="C1473" s="23" t="s">
        <v>8775</v>
      </c>
      <c r="D1473" s="23" t="s">
        <v>8778</v>
      </c>
      <c r="E1473" s="23" t="s">
        <v>8779</v>
      </c>
      <c r="F1473" s="27">
        <v>0.25</v>
      </c>
      <c r="G1473" s="24">
        <v>1</v>
      </c>
      <c r="H1473" s="25">
        <v>265.82339999999999</v>
      </c>
      <c r="I1473" s="25">
        <v>24.670400000000001</v>
      </c>
      <c r="J1473" s="26">
        <v>519</v>
      </c>
      <c r="K1473" s="26">
        <v>130</v>
      </c>
      <c r="L1473" s="27">
        <v>9.2799999999999994E-2</v>
      </c>
      <c r="M1473" s="28">
        <v>0.70106895000000002</v>
      </c>
      <c r="N1473" s="29">
        <v>0.5</v>
      </c>
      <c r="O1473" s="31" t="s">
        <v>12</v>
      </c>
      <c r="P1473" s="31">
        <v>0.2868033868</v>
      </c>
      <c r="Q1473" s="31">
        <v>0.249999999999999</v>
      </c>
      <c r="R1473" s="42"/>
      <c r="S1473" s="27">
        <f>IF(A1473="placement",MIN(P1473,IF(R1473="",Q1473,R1473)),"")</f>
        <v>0.249999999999999</v>
      </c>
      <c r="T1473" s="28">
        <f>IF($A1473="placement",S1473*J1473,"")</f>
        <v>129.74999999999949</v>
      </c>
      <c r="U1473" s="26">
        <f>IF($A1473="placement",T1473,IF($A1473="site",SUMIF($C:$C,$C1473,$T:$T),IF($A1473="user",SUMIF($B:$B,$B1473,$T:$T),SUM($T:$T))))</f>
        <v>129.74999999999949</v>
      </c>
      <c r="V1473" s="27">
        <f>U1473/J1473</f>
        <v>0.249999999999999</v>
      </c>
    </row>
    <row r="1474" spans="1:22" hidden="1" x14ac:dyDescent="0.3">
      <c r="A1474" s="23" t="s">
        <v>14</v>
      </c>
      <c r="B1474" s="23" t="s">
        <v>7979</v>
      </c>
      <c r="C1474" s="23" t="s">
        <v>7981</v>
      </c>
      <c r="D1474" s="32" t="s">
        <v>7982</v>
      </c>
      <c r="E1474" s="23" t="s">
        <v>7983</v>
      </c>
      <c r="F1474" s="27">
        <v>0.33</v>
      </c>
      <c r="G1474" s="24">
        <v>1</v>
      </c>
      <c r="H1474" s="25">
        <v>120.70869999999999</v>
      </c>
      <c r="I1474" s="25">
        <v>38.1081</v>
      </c>
      <c r="J1474" s="26">
        <v>518</v>
      </c>
      <c r="K1474" s="26">
        <v>171</v>
      </c>
      <c r="L1474" s="27">
        <v>0.31569999999999998</v>
      </c>
      <c r="M1474" s="28">
        <v>0.45331181999999998</v>
      </c>
      <c r="N1474" s="29">
        <v>0.25</v>
      </c>
      <c r="O1474" s="31" t="s">
        <v>12</v>
      </c>
      <c r="P1474" s="31">
        <v>0.44850323469999998</v>
      </c>
      <c r="Q1474" s="31">
        <v>0.32999999999999902</v>
      </c>
      <c r="R1474" s="42"/>
      <c r="S1474" s="27">
        <f>IF(A1474="placement",MIN(P1474,IF(R1474="",Q1474,R1474)),"")</f>
        <v>0.32999999999999902</v>
      </c>
      <c r="T1474" s="28">
        <f>IF($A1474="placement",S1474*J1474,"")</f>
        <v>170.93999999999949</v>
      </c>
      <c r="U1474" s="26">
        <f>IF($A1474="placement",T1474,IF($A1474="site",SUMIF($C:$C,$C1474,$T:$T),IF($A1474="user",SUMIF($B:$B,$B1474,$T:$T),SUM($T:$T))))</f>
        <v>170.93999999999949</v>
      </c>
      <c r="V1474" s="27">
        <f>U1474/J1474</f>
        <v>0.32999999999999902</v>
      </c>
    </row>
    <row r="1475" spans="1:22" hidden="1" x14ac:dyDescent="0.3">
      <c r="A1475" s="23" t="s">
        <v>14</v>
      </c>
      <c r="B1475" s="23" t="s">
        <v>8149</v>
      </c>
      <c r="C1475" s="23" t="s">
        <v>8151</v>
      </c>
      <c r="D1475" s="23" t="s">
        <v>8152</v>
      </c>
      <c r="E1475" s="23" t="s">
        <v>8153</v>
      </c>
      <c r="F1475" s="27">
        <v>0.25</v>
      </c>
      <c r="G1475" s="24">
        <v>0</v>
      </c>
      <c r="H1475" s="25">
        <v>32.002800000000001</v>
      </c>
      <c r="I1475" s="25">
        <v>16.832100000000001</v>
      </c>
      <c r="J1475" s="26">
        <v>518</v>
      </c>
      <c r="K1475" s="26">
        <v>129</v>
      </c>
      <c r="L1475" s="27">
        <v>0.52600000000000002</v>
      </c>
      <c r="M1475" s="28">
        <v>1.02557787</v>
      </c>
      <c r="N1475" s="29">
        <v>0.3</v>
      </c>
      <c r="O1475" s="31" t="s">
        <v>42</v>
      </c>
      <c r="P1475" s="31">
        <v>0.70748198829999998</v>
      </c>
      <c r="Q1475" s="31">
        <v>0.25</v>
      </c>
      <c r="R1475" s="42"/>
      <c r="S1475" s="27">
        <f>IF(A1475="placement",MIN(P1475,IF(R1475="",Q1475,R1475)),"")</f>
        <v>0.25</v>
      </c>
      <c r="T1475" s="28">
        <f>IF($A1475="placement",S1475*J1475,"")</f>
        <v>129.5</v>
      </c>
      <c r="U1475" s="26">
        <f>IF($A1475="placement",T1475,IF($A1475="site",SUMIF($C:$C,$C1475,$T:$T),IF($A1475="user",SUMIF($B:$B,$B1475,$T:$T),SUM($T:$T))))</f>
        <v>129.5</v>
      </c>
      <c r="V1475" s="27">
        <f>U1475/J1475</f>
        <v>0.25</v>
      </c>
    </row>
    <row r="1476" spans="1:22" x14ac:dyDescent="0.3">
      <c r="A1476" s="23" t="s">
        <v>14</v>
      </c>
      <c r="B1476" s="23" t="s">
        <v>1350</v>
      </c>
      <c r="C1476" s="23" t="s">
        <v>1352</v>
      </c>
      <c r="D1476" s="23" t="s">
        <v>1371</v>
      </c>
      <c r="E1476" s="23" t="s">
        <v>1372</v>
      </c>
      <c r="F1476" s="27">
        <v>0.15</v>
      </c>
      <c r="G1476" s="24">
        <v>1</v>
      </c>
      <c r="H1476" s="25">
        <v>191.80879999999999</v>
      </c>
      <c r="I1476" s="25">
        <v>33.227899999999998</v>
      </c>
      <c r="J1476" s="26">
        <v>517</v>
      </c>
      <c r="K1476" s="26">
        <v>78</v>
      </c>
      <c r="L1476" s="27">
        <v>0.17319999999999999</v>
      </c>
      <c r="M1476" s="28">
        <v>0.51880822999999998</v>
      </c>
      <c r="N1476" s="29">
        <v>0.4</v>
      </c>
      <c r="O1476" s="31" t="s">
        <v>42</v>
      </c>
      <c r="P1476" s="31">
        <v>0.22900220600000001</v>
      </c>
      <c r="Q1476" s="31">
        <v>0.15</v>
      </c>
      <c r="R1476" s="42">
        <v>0.2</v>
      </c>
      <c r="S1476" s="27">
        <f>IF(A1476="placement",MIN(P1476,IF(R1476="",Q1476,R1476)),"")</f>
        <v>0.2</v>
      </c>
      <c r="T1476" s="28">
        <f>IF($A1476="placement",S1476*J1476,"")</f>
        <v>103.4</v>
      </c>
      <c r="U1476" s="26">
        <f>IF($A1476="placement",T1476,IF($A1476="site",SUMIF($C:$C,$C1476,$T:$T),IF($A1476="user",SUMIF($B:$B,$B1476,$T:$T),SUM($T:$T))))</f>
        <v>103.4</v>
      </c>
      <c r="V1476" s="27">
        <f>U1476/J1476</f>
        <v>0.2</v>
      </c>
    </row>
    <row r="1477" spans="1:22" hidden="1" x14ac:dyDescent="0.3">
      <c r="A1477" s="23" t="s">
        <v>14</v>
      </c>
      <c r="B1477" s="23" t="s">
        <v>4406</v>
      </c>
      <c r="C1477" s="23" t="s">
        <v>4408</v>
      </c>
      <c r="D1477" s="23" t="s">
        <v>4419</v>
      </c>
      <c r="E1477" s="23" t="s">
        <v>4420</v>
      </c>
      <c r="F1477" s="27">
        <v>0.25</v>
      </c>
      <c r="G1477" s="24">
        <v>1</v>
      </c>
      <c r="H1477" s="25">
        <v>195.63499999999999</v>
      </c>
      <c r="I1477" s="25">
        <v>25.799600000000002</v>
      </c>
      <c r="J1477" s="26">
        <v>517</v>
      </c>
      <c r="K1477" s="26">
        <v>121</v>
      </c>
      <c r="L1477" s="27">
        <v>0.13189999999999999</v>
      </c>
      <c r="M1477" s="28">
        <v>0.66860801000000003</v>
      </c>
      <c r="N1477" s="29">
        <v>0.5</v>
      </c>
      <c r="O1477" s="31" t="s">
        <v>12</v>
      </c>
      <c r="P1477" s="31">
        <v>0.252177665</v>
      </c>
      <c r="Q1477" s="31">
        <v>0.25</v>
      </c>
      <c r="R1477" s="42"/>
      <c r="S1477" s="27">
        <f>IF(A1477="placement",MIN(P1477,IF(R1477="",Q1477,R1477)),"")</f>
        <v>0.25</v>
      </c>
      <c r="T1477" s="28">
        <f>IF($A1477="placement",S1477*J1477,"")</f>
        <v>129.25</v>
      </c>
      <c r="U1477" s="26">
        <f>IF($A1477="placement",T1477,IF($A1477="site",SUMIF($C:$C,$C1477,$T:$T),IF($A1477="user",SUMIF($B:$B,$B1477,$T:$T),SUM($T:$T))))</f>
        <v>129.25</v>
      </c>
      <c r="V1477" s="27">
        <f>U1477/J1477</f>
        <v>0.25</v>
      </c>
    </row>
    <row r="1478" spans="1:22" hidden="1" x14ac:dyDescent="0.3">
      <c r="A1478" s="23" t="s">
        <v>14</v>
      </c>
      <c r="B1478" s="23" t="s">
        <v>9170</v>
      </c>
      <c r="C1478" s="23" t="s">
        <v>9172</v>
      </c>
      <c r="D1478" s="23" t="s">
        <v>9173</v>
      </c>
      <c r="E1478" s="23" t="s">
        <v>9171</v>
      </c>
      <c r="F1478" s="27">
        <v>0.33</v>
      </c>
      <c r="G1478" s="24">
        <v>1</v>
      </c>
      <c r="H1478" s="25">
        <v>56.368400000000001</v>
      </c>
      <c r="I1478" s="25">
        <v>10.254899999999999</v>
      </c>
      <c r="J1478" s="26">
        <v>517</v>
      </c>
      <c r="K1478" s="26">
        <v>171</v>
      </c>
      <c r="L1478" s="27">
        <v>0.18190000000000001</v>
      </c>
      <c r="M1478" s="28">
        <v>1.6815432400000001</v>
      </c>
      <c r="N1478" s="29">
        <v>1</v>
      </c>
      <c r="O1478" s="31" t="s">
        <v>12</v>
      </c>
      <c r="P1478" s="31">
        <v>0.40530818610000002</v>
      </c>
      <c r="Q1478" s="31">
        <v>0.33</v>
      </c>
      <c r="R1478" s="42"/>
      <c r="S1478" s="27">
        <f>IF(A1478="placement",MIN(P1478,IF(R1478="",Q1478,R1478)),"")</f>
        <v>0.33</v>
      </c>
      <c r="T1478" s="28">
        <f>IF($A1478="placement",S1478*J1478,"")</f>
        <v>170.61</v>
      </c>
      <c r="U1478" s="26">
        <f>IF($A1478="placement",T1478,IF($A1478="site",SUMIF($C:$C,$C1478,$T:$T),IF($A1478="user",SUMIF($B:$B,$B1478,$T:$T),SUM($T:$T))))</f>
        <v>170.61</v>
      </c>
      <c r="V1478" s="27">
        <f>U1478/J1478</f>
        <v>0.33</v>
      </c>
    </row>
    <row r="1479" spans="1:22" x14ac:dyDescent="0.3">
      <c r="A1479" s="23" t="s">
        <v>14</v>
      </c>
      <c r="B1479" s="23" t="s">
        <v>678</v>
      </c>
      <c r="C1479" s="23" t="s">
        <v>680</v>
      </c>
      <c r="D1479" s="23" t="s">
        <v>806</v>
      </c>
      <c r="E1479" s="23" t="s">
        <v>807</v>
      </c>
      <c r="F1479" s="27">
        <v>0.25</v>
      </c>
      <c r="G1479" s="24">
        <v>1</v>
      </c>
      <c r="H1479" s="25">
        <v>53.061</v>
      </c>
      <c r="I1479" s="25">
        <v>28.641100000000002</v>
      </c>
      <c r="J1479" s="26">
        <v>516</v>
      </c>
      <c r="K1479" s="26">
        <v>129</v>
      </c>
      <c r="L1479" s="27">
        <v>0.53979999999999995</v>
      </c>
      <c r="M1479" s="28">
        <v>0.60032894999999997</v>
      </c>
      <c r="N1479" s="29">
        <v>0.25</v>
      </c>
      <c r="O1479" s="31" t="s">
        <v>12</v>
      </c>
      <c r="P1479" s="31">
        <v>0.58356164440000002</v>
      </c>
      <c r="Q1479" s="31">
        <v>0.25</v>
      </c>
      <c r="R1479" s="42">
        <v>0.3</v>
      </c>
      <c r="S1479" s="27">
        <f>IF(A1479="placement",MIN(P1479,IF(R1479="",Q1479,R1479)),"")</f>
        <v>0.3</v>
      </c>
      <c r="T1479" s="28">
        <f>IF($A1479="placement",S1479*J1479,"")</f>
        <v>154.79999999999998</v>
      </c>
      <c r="U1479" s="26">
        <f>IF($A1479="placement",T1479,IF($A1479="site",SUMIF($C:$C,$C1479,$T:$T),IF($A1479="user",SUMIF($B:$B,$B1479,$T:$T),SUM($T:$T))))</f>
        <v>154.79999999999998</v>
      </c>
      <c r="V1479" s="27">
        <f>U1479/J1479</f>
        <v>0.3</v>
      </c>
    </row>
    <row r="1480" spans="1:22" hidden="1" x14ac:dyDescent="0.3">
      <c r="A1480" s="23" t="s">
        <v>14</v>
      </c>
      <c r="B1480" s="23" t="s">
        <v>259</v>
      </c>
      <c r="C1480" s="23" t="s">
        <v>261</v>
      </c>
      <c r="D1480" s="23" t="s">
        <v>266</v>
      </c>
      <c r="E1480" s="23" t="s">
        <v>267</v>
      </c>
      <c r="F1480" s="27">
        <v>0.25</v>
      </c>
      <c r="G1480" s="24">
        <v>1</v>
      </c>
      <c r="H1480" s="25">
        <v>371.70409999999998</v>
      </c>
      <c r="I1480" s="25">
        <v>85.614999999999995</v>
      </c>
      <c r="J1480" s="26">
        <v>515</v>
      </c>
      <c r="K1480" s="26">
        <v>129</v>
      </c>
      <c r="L1480" s="27">
        <v>0.2303</v>
      </c>
      <c r="M1480" s="28">
        <v>0.20047171</v>
      </c>
      <c r="N1480" s="29">
        <v>0.01</v>
      </c>
      <c r="O1480" s="31" t="s">
        <v>42</v>
      </c>
      <c r="P1480" s="31">
        <v>0.95011765079999999</v>
      </c>
      <c r="Q1480" s="31">
        <v>0.25</v>
      </c>
      <c r="R1480" s="42"/>
      <c r="S1480" s="27">
        <f>IF(A1480="placement",MIN(P1480,IF(R1480="",Q1480,R1480)),"")</f>
        <v>0.25</v>
      </c>
      <c r="T1480" s="28">
        <f>IF($A1480="placement",S1480*J1480,"")</f>
        <v>128.75</v>
      </c>
      <c r="U1480" s="26">
        <f>IF($A1480="placement",T1480,IF($A1480="site",SUMIF($C:$C,$C1480,$T:$T),IF($A1480="user",SUMIF($B:$B,$B1480,$T:$T),SUM($T:$T))))</f>
        <v>128.75</v>
      </c>
      <c r="V1480" s="27">
        <f>U1480/J1480</f>
        <v>0.25</v>
      </c>
    </row>
    <row r="1481" spans="1:22" hidden="1" x14ac:dyDescent="0.3">
      <c r="A1481" s="17" t="s">
        <v>13</v>
      </c>
      <c r="B1481" s="17" t="s">
        <v>9651</v>
      </c>
      <c r="C1481" s="17" t="s">
        <v>9653</v>
      </c>
      <c r="D1481" s="17" t="s">
        <v>9898</v>
      </c>
      <c r="E1481" s="17"/>
      <c r="F1481" s="18">
        <v>0.33</v>
      </c>
      <c r="G1481" s="36">
        <v>0.94327466000000004</v>
      </c>
      <c r="H1481" s="37">
        <v>127.5184</v>
      </c>
      <c r="I1481" s="37">
        <v>23.323899999999998</v>
      </c>
      <c r="J1481" s="19">
        <v>515</v>
      </c>
      <c r="K1481" s="19">
        <v>170</v>
      </c>
      <c r="L1481" s="18">
        <v>0.18290000000000001</v>
      </c>
      <c r="M1481" s="20">
        <v>0.73567673</v>
      </c>
      <c r="N1481" s="21">
        <v>0.230684</v>
      </c>
      <c r="O1481" s="22"/>
      <c r="P1481" s="22">
        <v>0.68643292420000002</v>
      </c>
      <c r="Q1481" s="22">
        <v>0.33</v>
      </c>
      <c r="R1481" s="43"/>
      <c r="S1481" s="18" t="str">
        <f>IF(A1481="placement",MIN(P1481,IF(R1481="",Q1481,R1481)),"")</f>
        <v/>
      </c>
      <c r="T1481" s="20" t="str">
        <f>IF($A1481="placement",S1481*J1481,"")</f>
        <v/>
      </c>
      <c r="U1481" s="19">
        <f>IF($A1481="placement",T1481,IF($A1481="site",SUMIF($C:$C,$C1481,$T:$T),IF($A1481="user",SUMIF($B:$B,$B1481,$T:$T),SUM($T:$T))))</f>
        <v>169.94999999999996</v>
      </c>
      <c r="V1481" s="18">
        <f>U1481/J1481</f>
        <v>0.3299999999999999</v>
      </c>
    </row>
    <row r="1482" spans="1:22" hidden="1" x14ac:dyDescent="0.3">
      <c r="A1482" s="11" t="s">
        <v>10</v>
      </c>
      <c r="B1482" s="11" t="s">
        <v>9651</v>
      </c>
      <c r="C1482" s="11" t="s">
        <v>9898</v>
      </c>
      <c r="D1482" s="11" t="s">
        <v>9898</v>
      </c>
      <c r="E1482" s="11"/>
      <c r="F1482" s="12">
        <v>0.33</v>
      </c>
      <c r="G1482" s="33">
        <v>0.94327466000000004</v>
      </c>
      <c r="H1482" s="34">
        <v>127.5184</v>
      </c>
      <c r="I1482" s="34">
        <v>23.323899999999998</v>
      </c>
      <c r="J1482" s="13">
        <v>515</v>
      </c>
      <c r="K1482" s="13">
        <v>170</v>
      </c>
      <c r="L1482" s="12">
        <v>0.18290000000000001</v>
      </c>
      <c r="M1482" s="14">
        <v>0.73567673</v>
      </c>
      <c r="N1482" s="15">
        <v>0.230684</v>
      </c>
      <c r="O1482" s="16"/>
      <c r="P1482" s="16">
        <v>0.68643292420000002</v>
      </c>
      <c r="Q1482" s="16">
        <v>0.33</v>
      </c>
      <c r="R1482" s="44"/>
      <c r="S1482" s="12" t="str">
        <f>IF(A1482="placement",MIN(P1482,IF(R1482="",Q1482,R1482)),"")</f>
        <v/>
      </c>
      <c r="T1482" s="14" t="str">
        <f>IF($A1482="placement",S1482*J1482,"")</f>
        <v/>
      </c>
      <c r="U1482" s="13">
        <f>IF($A1482="placement",T1482,IF($A1482="site",SUMIF($C:$C,$C1482,$T:$T),IF($A1482="user",SUMIF($B:$B,$B1482,$T:$T),SUM($T:$T))))</f>
        <v>169.94999999999996</v>
      </c>
      <c r="V1482" s="12">
        <f>U1482/J1482</f>
        <v>0.3299999999999999</v>
      </c>
    </row>
    <row r="1483" spans="1:22" hidden="1" x14ac:dyDescent="0.3">
      <c r="A1483" s="17" t="s">
        <v>13</v>
      </c>
      <c r="B1483" s="17" t="s">
        <v>5560</v>
      </c>
      <c r="C1483" s="17" t="s">
        <v>5562</v>
      </c>
      <c r="D1483" s="17" t="s">
        <v>9898</v>
      </c>
      <c r="E1483" s="17"/>
      <c r="F1483" s="18">
        <v>0.25</v>
      </c>
      <c r="G1483" s="36">
        <v>0</v>
      </c>
      <c r="H1483" s="37">
        <v>23.2563</v>
      </c>
      <c r="I1483" s="37">
        <v>7.4069000000000003</v>
      </c>
      <c r="J1483" s="19">
        <v>512</v>
      </c>
      <c r="K1483" s="19">
        <v>122</v>
      </c>
      <c r="L1483" s="18">
        <v>0.31850000000000001</v>
      </c>
      <c r="M1483" s="20">
        <v>2.3020772100000002</v>
      </c>
      <c r="N1483" s="21">
        <v>1.75</v>
      </c>
      <c r="O1483" s="22"/>
      <c r="P1483" s="22">
        <v>0.23981698109999999</v>
      </c>
      <c r="Q1483" s="22">
        <v>0.239816981088604</v>
      </c>
      <c r="R1483" s="43"/>
      <c r="S1483" s="18" t="str">
        <f>IF(A1483="placement",MIN(P1483,IF(R1483="",Q1483,R1483)),"")</f>
        <v/>
      </c>
      <c r="T1483" s="20" t="str">
        <f>IF($A1483="placement",S1483*J1483,"")</f>
        <v/>
      </c>
      <c r="U1483" s="19">
        <f>IF($A1483="placement",T1483,IF($A1483="site",SUMIF($C:$C,$C1483,$T:$T),IF($A1483="user",SUMIF($B:$B,$B1483,$T:$T),SUM($T:$T))))</f>
        <v>122.54780740896209</v>
      </c>
      <c r="V1483" s="18">
        <f>U1483/J1483</f>
        <v>0.23935118634562907</v>
      </c>
    </row>
    <row r="1484" spans="1:22" hidden="1" x14ac:dyDescent="0.3">
      <c r="A1484" s="11" t="s">
        <v>10</v>
      </c>
      <c r="B1484" s="11" t="s">
        <v>5560</v>
      </c>
      <c r="C1484" s="11" t="s">
        <v>9898</v>
      </c>
      <c r="D1484" s="11" t="s">
        <v>9898</v>
      </c>
      <c r="E1484" s="11"/>
      <c r="F1484" s="12">
        <v>0.25</v>
      </c>
      <c r="G1484" s="33">
        <v>0</v>
      </c>
      <c r="H1484" s="34">
        <v>23.2563</v>
      </c>
      <c r="I1484" s="34">
        <v>7.4069000000000003</v>
      </c>
      <c r="J1484" s="13">
        <v>512</v>
      </c>
      <c r="K1484" s="13">
        <v>122</v>
      </c>
      <c r="L1484" s="12">
        <v>0.31850000000000001</v>
      </c>
      <c r="M1484" s="14">
        <v>2.3020772100000002</v>
      </c>
      <c r="N1484" s="15">
        <v>1.75</v>
      </c>
      <c r="O1484" s="16"/>
      <c r="P1484" s="16">
        <v>0.23981698109999999</v>
      </c>
      <c r="Q1484" s="16">
        <v>0.239816981088604</v>
      </c>
      <c r="R1484" s="44"/>
      <c r="S1484" s="12" t="str">
        <f>IF(A1484="placement",MIN(P1484,IF(R1484="",Q1484,R1484)),"")</f>
        <v/>
      </c>
      <c r="T1484" s="14" t="str">
        <f>IF($A1484="placement",S1484*J1484,"")</f>
        <v/>
      </c>
      <c r="U1484" s="13">
        <f>IF($A1484="placement",T1484,IF($A1484="site",SUMIF($C:$C,$C1484,$T:$T),IF($A1484="user",SUMIF($B:$B,$B1484,$T:$T),SUM($T:$T))))</f>
        <v>122.54780740896209</v>
      </c>
      <c r="V1484" s="12">
        <f>U1484/J1484</f>
        <v>0.23935118634562907</v>
      </c>
    </row>
    <row r="1485" spans="1:22" x14ac:dyDescent="0.3">
      <c r="A1485" s="23" t="s">
        <v>14</v>
      </c>
      <c r="B1485" s="23" t="s">
        <v>1708</v>
      </c>
      <c r="C1485" s="23" t="s">
        <v>1709</v>
      </c>
      <c r="D1485" s="23" t="s">
        <v>2104</v>
      </c>
      <c r="E1485" s="23" t="s">
        <v>2105</v>
      </c>
      <c r="F1485" s="27">
        <v>0.15</v>
      </c>
      <c r="G1485" s="24">
        <v>0</v>
      </c>
      <c r="H1485" s="25">
        <v>15.4064</v>
      </c>
      <c r="I1485" s="25">
        <v>8.5539000000000005</v>
      </c>
      <c r="J1485" s="26">
        <v>511</v>
      </c>
      <c r="K1485" s="26">
        <v>77</v>
      </c>
      <c r="L1485" s="27">
        <v>0.55520000000000003</v>
      </c>
      <c r="M1485" s="28">
        <v>1.9921255200000001</v>
      </c>
      <c r="N1485" s="29">
        <v>1.4</v>
      </c>
      <c r="O1485" s="31" t="s">
        <v>42</v>
      </c>
      <c r="P1485" s="31">
        <v>0.29723303919999999</v>
      </c>
      <c r="Q1485" s="31">
        <v>0.15</v>
      </c>
      <c r="R1485" s="42">
        <v>0.25</v>
      </c>
      <c r="S1485" s="27">
        <f>IF(A1485="placement",MIN(P1485,IF(R1485="",Q1485,R1485)),"")</f>
        <v>0.25</v>
      </c>
      <c r="T1485" s="28">
        <f>IF($A1485="placement",S1485*J1485,"")</f>
        <v>127.75</v>
      </c>
      <c r="U1485" s="26">
        <f>IF($A1485="placement",T1485,IF($A1485="site",SUMIF($C:$C,$C1485,$T:$T),IF($A1485="user",SUMIF($B:$B,$B1485,$T:$T),SUM($T:$T))))</f>
        <v>127.75</v>
      </c>
      <c r="V1485" s="27">
        <f>U1485/J1485</f>
        <v>0.25</v>
      </c>
    </row>
    <row r="1486" spans="1:22" hidden="1" x14ac:dyDescent="0.3">
      <c r="A1486" s="23" t="s">
        <v>14</v>
      </c>
      <c r="B1486" s="23" t="s">
        <v>8415</v>
      </c>
      <c r="C1486" s="23" t="s">
        <v>8417</v>
      </c>
      <c r="D1486" s="23" t="s">
        <v>8418</v>
      </c>
      <c r="E1486" s="23" t="s">
        <v>8419</v>
      </c>
      <c r="F1486" s="27">
        <v>0.25</v>
      </c>
      <c r="G1486" s="24">
        <v>1</v>
      </c>
      <c r="H1486" s="25">
        <v>68.389600000000002</v>
      </c>
      <c r="I1486" s="25">
        <v>12.257</v>
      </c>
      <c r="J1486" s="26">
        <v>510</v>
      </c>
      <c r="K1486" s="26">
        <v>127</v>
      </c>
      <c r="L1486" s="27">
        <v>0.1792</v>
      </c>
      <c r="M1486" s="28">
        <v>1.38685766</v>
      </c>
      <c r="N1486" s="29">
        <v>1</v>
      </c>
      <c r="O1486" s="31" t="s">
        <v>12</v>
      </c>
      <c r="P1486" s="31">
        <v>0.27894546650000002</v>
      </c>
      <c r="Q1486" s="31">
        <v>0.249999999999999</v>
      </c>
      <c r="R1486" s="42"/>
      <c r="S1486" s="27">
        <f>IF(A1486="placement",MIN(P1486,IF(R1486="",Q1486,R1486)),"")</f>
        <v>0.249999999999999</v>
      </c>
      <c r="T1486" s="28">
        <f>IF($A1486="placement",S1486*J1486,"")</f>
        <v>127.49999999999949</v>
      </c>
      <c r="U1486" s="26">
        <f>IF($A1486="placement",T1486,IF($A1486="site",SUMIF($C:$C,$C1486,$T:$T),IF($A1486="user",SUMIF($B:$B,$B1486,$T:$T),SUM($T:$T))))</f>
        <v>127.49999999999949</v>
      </c>
      <c r="V1486" s="27">
        <f>U1486/J1486</f>
        <v>0.249999999999999</v>
      </c>
    </row>
    <row r="1487" spans="1:22" hidden="1" x14ac:dyDescent="0.3">
      <c r="A1487" s="23" t="s">
        <v>14</v>
      </c>
      <c r="B1487" s="23" t="s">
        <v>5211</v>
      </c>
      <c r="C1487" s="23" t="s">
        <v>5213</v>
      </c>
      <c r="D1487" s="23" t="s">
        <v>5266</v>
      </c>
      <c r="E1487" s="23" t="s">
        <v>5267</v>
      </c>
      <c r="F1487" s="27">
        <v>0.25</v>
      </c>
      <c r="G1487" s="24">
        <v>0</v>
      </c>
      <c r="H1487" s="25">
        <v>25.855399999999999</v>
      </c>
      <c r="I1487" s="25">
        <v>14.812200000000001</v>
      </c>
      <c r="J1487" s="26">
        <v>509</v>
      </c>
      <c r="K1487" s="26">
        <v>127</v>
      </c>
      <c r="L1487" s="27">
        <v>0.57289999999999996</v>
      </c>
      <c r="M1487" s="28">
        <v>1.14448211</v>
      </c>
      <c r="N1487" s="29">
        <v>0.8</v>
      </c>
      <c r="O1487" s="31" t="s">
        <v>42</v>
      </c>
      <c r="P1487" s="31">
        <v>0.30099388030000002</v>
      </c>
      <c r="Q1487" s="31">
        <v>0.249999999999999</v>
      </c>
      <c r="R1487" s="42"/>
      <c r="S1487" s="27">
        <f>IF(A1487="placement",MIN(P1487,IF(R1487="",Q1487,R1487)),"")</f>
        <v>0.249999999999999</v>
      </c>
      <c r="T1487" s="28">
        <f>IF($A1487="placement",S1487*J1487,"")</f>
        <v>127.24999999999949</v>
      </c>
      <c r="U1487" s="26">
        <f>IF($A1487="placement",T1487,IF($A1487="site",SUMIF($C:$C,$C1487,$T:$T),IF($A1487="user",SUMIF($B:$B,$B1487,$T:$T),SUM($T:$T))))</f>
        <v>127.24999999999949</v>
      </c>
      <c r="V1487" s="27">
        <f>U1487/J1487</f>
        <v>0.249999999999999</v>
      </c>
    </row>
    <row r="1488" spans="1:22" x14ac:dyDescent="0.3">
      <c r="A1488" s="23" t="s">
        <v>14</v>
      </c>
      <c r="B1488" s="23" t="s">
        <v>9733</v>
      </c>
      <c r="C1488" s="23" t="s">
        <v>9735</v>
      </c>
      <c r="D1488" s="23" t="s">
        <v>9736</v>
      </c>
      <c r="E1488" s="23" t="s">
        <v>9737</v>
      </c>
      <c r="F1488" s="27">
        <v>0.25</v>
      </c>
      <c r="G1488" s="24">
        <v>1</v>
      </c>
      <c r="H1488" s="25">
        <v>91.7864</v>
      </c>
      <c r="I1488" s="25">
        <v>27.893000000000001</v>
      </c>
      <c r="J1488" s="26">
        <v>509</v>
      </c>
      <c r="K1488" s="26">
        <v>127</v>
      </c>
      <c r="L1488" s="27">
        <v>0.3039</v>
      </c>
      <c r="M1488" s="28">
        <v>0.60836641000000002</v>
      </c>
      <c r="N1488" s="29">
        <v>0.4</v>
      </c>
      <c r="O1488" s="31" t="s">
        <v>12</v>
      </c>
      <c r="P1488" s="31">
        <v>0.3425015038</v>
      </c>
      <c r="Q1488" s="31">
        <v>0.249999999999999</v>
      </c>
      <c r="R1488" s="42">
        <v>0.28000000000000003</v>
      </c>
      <c r="S1488" s="27">
        <f>IF(A1488="placement",MIN(P1488,IF(R1488="",Q1488,R1488)),"")</f>
        <v>0.28000000000000003</v>
      </c>
      <c r="T1488" s="28">
        <f>IF($A1488="placement",S1488*J1488,"")</f>
        <v>142.52000000000001</v>
      </c>
      <c r="U1488" s="23">
        <f>IF($A1488="placement",T1488,IF($A1488="site",SUMIF($C:$C,$C1488,$T:$T),IF($A1488="user",SUMIF($B:$B,$B1488,$T:$T),SUM($T:$T))))</f>
        <v>142.52000000000001</v>
      </c>
      <c r="V1488" s="27">
        <f>U1488/J1488</f>
        <v>0.28000000000000003</v>
      </c>
    </row>
    <row r="1489" spans="1:22" x14ac:dyDescent="0.3">
      <c r="A1489" s="23" t="s">
        <v>14</v>
      </c>
      <c r="B1489" s="23" t="s">
        <v>4406</v>
      </c>
      <c r="C1489" s="23" t="s">
        <v>4408</v>
      </c>
      <c r="D1489" s="23" t="s">
        <v>4491</v>
      </c>
      <c r="E1489" s="23" t="s">
        <v>4492</v>
      </c>
      <c r="F1489" s="27">
        <v>0.25</v>
      </c>
      <c r="G1489" s="24">
        <v>1</v>
      </c>
      <c r="H1489" s="25">
        <v>176.32149999999999</v>
      </c>
      <c r="I1489" s="25">
        <v>19.097899999999999</v>
      </c>
      <c r="J1489" s="26">
        <v>507</v>
      </c>
      <c r="K1489" s="26">
        <v>127</v>
      </c>
      <c r="L1489" s="27">
        <v>0.10829999999999999</v>
      </c>
      <c r="M1489" s="28">
        <v>0.88540043999999996</v>
      </c>
      <c r="N1489" s="29">
        <v>0.5</v>
      </c>
      <c r="O1489" s="31" t="s">
        <v>12</v>
      </c>
      <c r="P1489" s="31">
        <v>0.4352837658</v>
      </c>
      <c r="Q1489" s="31">
        <v>0.249999999999999</v>
      </c>
      <c r="R1489" s="42">
        <v>0.3</v>
      </c>
      <c r="S1489" s="27">
        <f>IF(A1489="placement",MIN(P1489,IF(R1489="",Q1489,R1489)),"")</f>
        <v>0.3</v>
      </c>
      <c r="T1489" s="28">
        <f>IF($A1489="placement",S1489*J1489,"")</f>
        <v>152.1</v>
      </c>
      <c r="U1489" s="26">
        <f>IF($A1489="placement",T1489,IF($A1489="site",SUMIF($C:$C,$C1489,$T:$T),IF($A1489="user",SUMIF($B:$B,$B1489,$T:$T),SUM($T:$T))))</f>
        <v>152.1</v>
      </c>
      <c r="V1489" s="27">
        <f>U1489/J1489</f>
        <v>0.3</v>
      </c>
    </row>
    <row r="1490" spans="1:22" hidden="1" x14ac:dyDescent="0.3">
      <c r="A1490" s="23" t="s">
        <v>14</v>
      </c>
      <c r="B1490" s="23" t="s">
        <v>8149</v>
      </c>
      <c r="C1490" s="23" t="s">
        <v>8151</v>
      </c>
      <c r="D1490" s="32" t="s">
        <v>8154</v>
      </c>
      <c r="E1490" s="23" t="s">
        <v>8155</v>
      </c>
      <c r="F1490" s="27">
        <v>0.25</v>
      </c>
      <c r="G1490" s="24">
        <v>1</v>
      </c>
      <c r="H1490" s="25">
        <v>51.292700000000004</v>
      </c>
      <c r="I1490" s="25">
        <v>18.476900000000001</v>
      </c>
      <c r="J1490" s="26">
        <v>507</v>
      </c>
      <c r="K1490" s="26">
        <v>127</v>
      </c>
      <c r="L1490" s="27">
        <v>0.36020000000000002</v>
      </c>
      <c r="M1490" s="28">
        <v>0.91548843000000002</v>
      </c>
      <c r="N1490" s="29">
        <v>0.3</v>
      </c>
      <c r="O1490" s="31" t="s">
        <v>12</v>
      </c>
      <c r="P1490" s="31">
        <v>0.67230607080000004</v>
      </c>
      <c r="Q1490" s="31">
        <v>0.249999999999999</v>
      </c>
      <c r="R1490" s="42"/>
      <c r="S1490" s="27">
        <f>IF(A1490="placement",MIN(P1490,IF(R1490="",Q1490,R1490)),"")</f>
        <v>0.249999999999999</v>
      </c>
      <c r="T1490" s="28">
        <f>IF($A1490="placement",S1490*J1490,"")</f>
        <v>126.74999999999949</v>
      </c>
      <c r="U1490" s="26">
        <f>IF($A1490="placement",T1490,IF($A1490="site",SUMIF($C:$C,$C1490,$T:$T),IF($A1490="user",SUMIF($B:$B,$B1490,$T:$T),SUM($T:$T))))</f>
        <v>126.74999999999949</v>
      </c>
      <c r="V1490" s="27">
        <f>U1490/J1490</f>
        <v>0.249999999999999</v>
      </c>
    </row>
    <row r="1491" spans="1:22" hidden="1" x14ac:dyDescent="0.3">
      <c r="A1491" s="23" t="s">
        <v>14</v>
      </c>
      <c r="B1491" s="23" t="s">
        <v>4846</v>
      </c>
      <c r="C1491" s="23" t="s">
        <v>4848</v>
      </c>
      <c r="D1491" s="23" t="s">
        <v>4849</v>
      </c>
      <c r="E1491" s="23" t="s">
        <v>4850</v>
      </c>
      <c r="F1491" s="27">
        <v>0.25</v>
      </c>
      <c r="G1491" s="24">
        <v>1</v>
      </c>
      <c r="H1491" s="25">
        <v>532.41359999999997</v>
      </c>
      <c r="I1491" s="25">
        <v>28.5289</v>
      </c>
      <c r="J1491" s="26">
        <v>504</v>
      </c>
      <c r="K1491" s="26">
        <v>76</v>
      </c>
      <c r="L1491" s="27">
        <v>5.3600000000000002E-2</v>
      </c>
      <c r="M1491" s="28">
        <v>0.58900114000000003</v>
      </c>
      <c r="N1491" s="29">
        <v>0.5</v>
      </c>
      <c r="O1491" s="31" t="s">
        <v>12</v>
      </c>
      <c r="P1491" s="31">
        <v>0.15110520720000001</v>
      </c>
      <c r="Q1491" s="31">
        <v>0.15110520722635401</v>
      </c>
      <c r="R1491" s="42"/>
      <c r="S1491" s="27">
        <f>IF(A1491="placement",MIN(P1491,IF(R1491="",Q1491,R1491)),"")</f>
        <v>0.15110520720000001</v>
      </c>
      <c r="T1491" s="28">
        <f>IF($A1491="placement",S1491*J1491,"")</f>
        <v>76.1570244288</v>
      </c>
      <c r="U1491" s="26">
        <f>IF($A1491="placement",T1491,IF($A1491="site",SUMIF($C:$C,$C1491,$T:$T),IF($A1491="user",SUMIF($B:$B,$B1491,$T:$T),SUM($T:$T))))</f>
        <v>76.1570244288</v>
      </c>
      <c r="V1491" s="27">
        <f>U1491/J1491</f>
        <v>0.15110520720000001</v>
      </c>
    </row>
    <row r="1492" spans="1:22" hidden="1" x14ac:dyDescent="0.3">
      <c r="A1492" s="17" t="s">
        <v>13</v>
      </c>
      <c r="B1492" s="17" t="s">
        <v>5572</v>
      </c>
      <c r="C1492" s="17" t="s">
        <v>5574</v>
      </c>
      <c r="D1492" s="17" t="s">
        <v>9898</v>
      </c>
      <c r="E1492" s="17"/>
      <c r="F1492" s="18">
        <v>0.4</v>
      </c>
      <c r="G1492" s="36">
        <v>0.99953800000000004</v>
      </c>
      <c r="H1492" s="37">
        <v>116.2139</v>
      </c>
      <c r="I1492" s="37">
        <v>9.2680000000000007</v>
      </c>
      <c r="J1492" s="19">
        <v>503</v>
      </c>
      <c r="K1492" s="19">
        <v>118</v>
      </c>
      <c r="L1492" s="18">
        <v>7.9699999999999993E-2</v>
      </c>
      <c r="M1492" s="20">
        <v>1.8099721</v>
      </c>
      <c r="N1492" s="21">
        <v>1.38371</v>
      </c>
      <c r="O1492" s="22"/>
      <c r="P1492" s="22">
        <v>0.23550755309999999</v>
      </c>
      <c r="Q1492" s="22">
        <v>0.235507553114255</v>
      </c>
      <c r="R1492" s="43"/>
      <c r="S1492" s="18" t="str">
        <f>IF(A1492="placement",MIN(P1492,IF(R1492="",Q1492,R1492)),"")</f>
        <v/>
      </c>
      <c r="T1492" s="20" t="str">
        <f>IF($A1492="placement",S1492*J1492,"")</f>
        <v/>
      </c>
      <c r="U1492" s="19">
        <f>IF($A1492="placement",T1492,IF($A1492="site",SUMIF($C:$C,$C1492,$T:$T),IF($A1492="user",SUMIF($B:$B,$B1492,$T:$T),SUM($T:$T))))</f>
        <v>118.43647483042858</v>
      </c>
      <c r="V1492" s="18">
        <f>U1492/J1492</f>
        <v>0.23546018852967909</v>
      </c>
    </row>
    <row r="1493" spans="1:22" hidden="1" x14ac:dyDescent="0.3">
      <c r="A1493" s="11" t="s">
        <v>10</v>
      </c>
      <c r="B1493" s="11" t="s">
        <v>5572</v>
      </c>
      <c r="C1493" s="11" t="s">
        <v>9898</v>
      </c>
      <c r="D1493" s="11" t="s">
        <v>9898</v>
      </c>
      <c r="E1493" s="11"/>
      <c r="F1493" s="12">
        <v>0.4</v>
      </c>
      <c r="G1493" s="33">
        <v>0.99953800000000004</v>
      </c>
      <c r="H1493" s="34">
        <v>116.2139</v>
      </c>
      <c r="I1493" s="34">
        <v>9.2680000000000007</v>
      </c>
      <c r="J1493" s="13">
        <v>503</v>
      </c>
      <c r="K1493" s="13">
        <v>118</v>
      </c>
      <c r="L1493" s="12">
        <v>7.9699999999999993E-2</v>
      </c>
      <c r="M1493" s="14">
        <v>1.8099721</v>
      </c>
      <c r="N1493" s="15">
        <v>1.38371</v>
      </c>
      <c r="O1493" s="16"/>
      <c r="P1493" s="16">
        <v>0.23550755309999999</v>
      </c>
      <c r="Q1493" s="16">
        <v>0.235507553114255</v>
      </c>
      <c r="R1493" s="44"/>
      <c r="S1493" s="12" t="str">
        <f>IF(A1493="placement",MIN(P1493,IF(R1493="",Q1493,R1493)),"")</f>
        <v/>
      </c>
      <c r="T1493" s="14" t="str">
        <f>IF($A1493="placement",S1493*J1493,"")</f>
        <v/>
      </c>
      <c r="U1493" s="13">
        <f>IF($A1493="placement",T1493,IF($A1493="site",SUMIF($C:$C,$C1493,$T:$T),IF($A1493="user",SUMIF($B:$B,$B1493,$T:$T),SUM($T:$T))))</f>
        <v>118.43647483042858</v>
      </c>
      <c r="V1493" s="12">
        <f>U1493/J1493</f>
        <v>0.23546018852967909</v>
      </c>
    </row>
    <row r="1494" spans="1:22" hidden="1" x14ac:dyDescent="0.3">
      <c r="A1494" s="23" t="s">
        <v>14</v>
      </c>
      <c r="B1494" s="23" t="s">
        <v>7909</v>
      </c>
      <c r="C1494" s="23" t="s">
        <v>7910</v>
      </c>
      <c r="D1494" s="23" t="s">
        <v>7931</v>
      </c>
      <c r="E1494" s="23" t="s">
        <v>7932</v>
      </c>
      <c r="F1494" s="27">
        <v>0.25</v>
      </c>
      <c r="G1494" s="24">
        <v>1</v>
      </c>
      <c r="H1494" s="25">
        <v>45.704500000000003</v>
      </c>
      <c r="I1494" s="25">
        <v>12.996499999999999</v>
      </c>
      <c r="J1494" s="26">
        <v>502</v>
      </c>
      <c r="K1494" s="26">
        <v>125</v>
      </c>
      <c r="L1494" s="27">
        <v>0.28439999999999999</v>
      </c>
      <c r="M1494" s="28">
        <v>1.2871245600000001</v>
      </c>
      <c r="N1494" s="29">
        <v>0.8</v>
      </c>
      <c r="O1494" s="31" t="s">
        <v>12</v>
      </c>
      <c r="P1494" s="31">
        <v>0.37845953090000001</v>
      </c>
      <c r="Q1494" s="31">
        <v>0.25</v>
      </c>
      <c r="R1494" s="42"/>
      <c r="S1494" s="27">
        <f>IF(A1494="placement",MIN(P1494,IF(R1494="",Q1494,R1494)),"")</f>
        <v>0.25</v>
      </c>
      <c r="T1494" s="28">
        <f>IF($A1494="placement",S1494*J1494,"")</f>
        <v>125.5</v>
      </c>
      <c r="U1494" s="23">
        <f>IF($A1494="placement",T1494,IF($A1494="site",SUMIF($C:$C,$C1494,$T:$T),IF($A1494="user",SUMIF($B:$B,$B1494,$T:$T),SUM($T:$T))))</f>
        <v>125.5</v>
      </c>
      <c r="V1494" s="27">
        <f>U1494/J1494</f>
        <v>0.25</v>
      </c>
    </row>
    <row r="1495" spans="1:22" hidden="1" x14ac:dyDescent="0.3">
      <c r="A1495" s="23" t="s">
        <v>14</v>
      </c>
      <c r="B1495" s="23" t="s">
        <v>7257</v>
      </c>
      <c r="C1495" s="23" t="s">
        <v>7258</v>
      </c>
      <c r="D1495" s="23" t="s">
        <v>7299</v>
      </c>
      <c r="E1495" s="23" t="s">
        <v>364</v>
      </c>
      <c r="F1495" s="27">
        <v>0.15</v>
      </c>
      <c r="G1495" s="24">
        <v>1</v>
      </c>
      <c r="H1495" s="25">
        <v>128.16210000000001</v>
      </c>
      <c r="I1495" s="25">
        <v>22.656400000000001</v>
      </c>
      <c r="J1495" s="26">
        <v>501</v>
      </c>
      <c r="K1495" s="26">
        <v>75</v>
      </c>
      <c r="L1495" s="27">
        <v>0.17680000000000001</v>
      </c>
      <c r="M1495" s="28">
        <v>0.73759746000000004</v>
      </c>
      <c r="N1495" s="29">
        <v>0.5</v>
      </c>
      <c r="O1495" s="31" t="s">
        <v>42</v>
      </c>
      <c r="P1495" s="31">
        <v>0.32212347699999999</v>
      </c>
      <c r="Q1495" s="31">
        <v>0.15</v>
      </c>
      <c r="R1495" s="42"/>
      <c r="S1495" s="27">
        <f>IF(A1495="placement",MIN(P1495,IF(R1495="",Q1495,R1495)),"")</f>
        <v>0.15</v>
      </c>
      <c r="T1495" s="28">
        <f>IF($A1495="placement",S1495*J1495,"")</f>
        <v>75.149999999999991</v>
      </c>
      <c r="U1495" s="26">
        <f>IF($A1495="placement",T1495,IF($A1495="site",SUMIF($C:$C,$C1495,$T:$T),IF($A1495="user",SUMIF($B:$B,$B1495,$T:$T),SUM($T:$T))))</f>
        <v>75.149999999999991</v>
      </c>
      <c r="V1495" s="27">
        <f>U1495/J1495</f>
        <v>0.15</v>
      </c>
    </row>
    <row r="1496" spans="1:22" hidden="1" x14ac:dyDescent="0.3">
      <c r="A1496" s="23" t="s">
        <v>14</v>
      </c>
      <c r="B1496" s="23" t="s">
        <v>4128</v>
      </c>
      <c r="C1496" s="23" t="s">
        <v>4129</v>
      </c>
      <c r="D1496" s="23" t="s">
        <v>4132</v>
      </c>
      <c r="E1496" s="23" t="s">
        <v>4133</v>
      </c>
      <c r="F1496" s="27">
        <v>0.33</v>
      </c>
      <c r="G1496" s="24">
        <v>1</v>
      </c>
      <c r="H1496" s="25">
        <v>94.411199999999994</v>
      </c>
      <c r="I1496" s="25">
        <v>9.6662999999999997</v>
      </c>
      <c r="J1496" s="26">
        <v>500</v>
      </c>
      <c r="K1496" s="26">
        <v>165</v>
      </c>
      <c r="L1496" s="27">
        <v>0.1024</v>
      </c>
      <c r="M1496" s="28">
        <v>1.7225888199999999</v>
      </c>
      <c r="N1496" s="29">
        <v>0.99</v>
      </c>
      <c r="O1496" s="31" t="s">
        <v>12</v>
      </c>
      <c r="P1496" s="31">
        <v>0.42528362669999997</v>
      </c>
      <c r="Q1496" s="31">
        <v>0.32999999999999902</v>
      </c>
      <c r="R1496" s="42"/>
      <c r="S1496" s="27">
        <f>IF(A1496="placement",MIN(P1496,IF(R1496="",Q1496,R1496)),"")</f>
        <v>0.32999999999999902</v>
      </c>
      <c r="T1496" s="28">
        <f>IF($A1496="placement",S1496*J1496,"")</f>
        <v>164.99999999999952</v>
      </c>
      <c r="U1496" s="26">
        <f>IF($A1496="placement",T1496,IF($A1496="site",SUMIF($C:$C,$C1496,$T:$T),IF($A1496="user",SUMIF($B:$B,$B1496,$T:$T),SUM($T:$T))))</f>
        <v>164.99999999999952</v>
      </c>
      <c r="V1496" s="27">
        <f>U1496/J1496</f>
        <v>0.32999999999999902</v>
      </c>
    </row>
    <row r="1497" spans="1:22" hidden="1" x14ac:dyDescent="0.3">
      <c r="A1497" s="23" t="s">
        <v>14</v>
      </c>
      <c r="B1497" s="23" t="s">
        <v>5764</v>
      </c>
      <c r="C1497" s="23" t="s">
        <v>5766</v>
      </c>
      <c r="D1497" s="32" t="s">
        <v>5883</v>
      </c>
      <c r="E1497" s="23" t="s">
        <v>5884</v>
      </c>
      <c r="F1497" s="27">
        <v>0.25</v>
      </c>
      <c r="G1497" s="24">
        <v>0</v>
      </c>
      <c r="H1497" s="25">
        <v>23.171600000000002</v>
      </c>
      <c r="I1497" s="25">
        <v>9.1010000000000009</v>
      </c>
      <c r="J1497" s="26">
        <v>500</v>
      </c>
      <c r="K1497" s="26">
        <v>125</v>
      </c>
      <c r="L1497" s="27">
        <v>0.39279999999999998</v>
      </c>
      <c r="M1497" s="28">
        <v>1.83204514</v>
      </c>
      <c r="N1497" s="29">
        <v>1.25</v>
      </c>
      <c r="O1497" s="31" t="s">
        <v>42</v>
      </c>
      <c r="P1497" s="31">
        <v>0.3177024027</v>
      </c>
      <c r="Q1497" s="31">
        <v>0.25</v>
      </c>
      <c r="R1497" s="42"/>
      <c r="S1497" s="27">
        <f>IF(A1497="placement",MIN(P1497,IF(R1497="",Q1497,R1497)),"")</f>
        <v>0.25</v>
      </c>
      <c r="T1497" s="28">
        <f>IF($A1497="placement",S1497*J1497,"")</f>
        <v>125</v>
      </c>
      <c r="U1497" s="26">
        <f>IF($A1497="placement",T1497,IF($A1497="site",SUMIF($C:$C,$C1497,$T:$T),IF($A1497="user",SUMIF($B:$B,$B1497,$T:$T),SUM($T:$T))))</f>
        <v>125</v>
      </c>
      <c r="V1497" s="27">
        <f>U1497/J1497</f>
        <v>0.25</v>
      </c>
    </row>
    <row r="1498" spans="1:22" hidden="1" x14ac:dyDescent="0.3">
      <c r="A1498" s="23" t="s">
        <v>14</v>
      </c>
      <c r="B1498" s="23" t="s">
        <v>9495</v>
      </c>
      <c r="C1498" s="23" t="s">
        <v>9497</v>
      </c>
      <c r="D1498" s="23" t="s">
        <v>9500</v>
      </c>
      <c r="E1498" s="23" t="s">
        <v>9496</v>
      </c>
      <c r="F1498" s="27">
        <v>0.25</v>
      </c>
      <c r="G1498" s="24">
        <v>1</v>
      </c>
      <c r="H1498" s="25">
        <v>396.00529999999998</v>
      </c>
      <c r="I1498" s="25">
        <v>53.928800000000003</v>
      </c>
      <c r="J1498" s="26">
        <v>500</v>
      </c>
      <c r="K1498" s="26">
        <v>125</v>
      </c>
      <c r="L1498" s="27">
        <v>0.13619999999999999</v>
      </c>
      <c r="M1498" s="28">
        <v>0.30898023000000002</v>
      </c>
      <c r="N1498" s="29">
        <v>0.03</v>
      </c>
      <c r="O1498" s="31" t="s">
        <v>12</v>
      </c>
      <c r="P1498" s="31">
        <v>0.90290640899999997</v>
      </c>
      <c r="Q1498" s="31">
        <v>0.25</v>
      </c>
      <c r="R1498" s="42"/>
      <c r="S1498" s="27">
        <f>IF(A1498="placement",MIN(P1498,IF(R1498="",Q1498,R1498)),"")</f>
        <v>0.25</v>
      </c>
      <c r="T1498" s="28">
        <f>IF($A1498="placement",S1498*J1498,"")</f>
        <v>125</v>
      </c>
      <c r="U1498" s="26">
        <f>IF($A1498="placement",T1498,IF($A1498="site",SUMIF($C:$C,$C1498,$T:$T),IF($A1498="user",SUMIF($B:$B,$B1498,$T:$T),SUM($T:$T))))</f>
        <v>125</v>
      </c>
      <c r="V1498" s="27">
        <f>U1498/J1498</f>
        <v>0.25</v>
      </c>
    </row>
    <row r="1499" spans="1:22" hidden="1" x14ac:dyDescent="0.3">
      <c r="A1499" s="23" t="s">
        <v>14</v>
      </c>
      <c r="B1499" s="23" t="s">
        <v>7257</v>
      </c>
      <c r="C1499" s="23" t="s">
        <v>7258</v>
      </c>
      <c r="D1499" s="23" t="s">
        <v>7284</v>
      </c>
      <c r="E1499" s="23" t="s">
        <v>7285</v>
      </c>
      <c r="F1499" s="27">
        <v>0.25</v>
      </c>
      <c r="G1499" s="24">
        <v>1</v>
      </c>
      <c r="H1499" s="25">
        <v>123.902</v>
      </c>
      <c r="I1499" s="25">
        <v>15.9414</v>
      </c>
      <c r="J1499" s="26">
        <v>498</v>
      </c>
      <c r="K1499" s="26">
        <v>124</v>
      </c>
      <c r="L1499" s="27">
        <v>0.12870000000000001</v>
      </c>
      <c r="M1499" s="28">
        <v>1.0416925399999999</v>
      </c>
      <c r="N1499" s="29">
        <v>0.75</v>
      </c>
      <c r="O1499" s="31" t="s">
        <v>12</v>
      </c>
      <c r="P1499" s="31">
        <v>0.28001788509999997</v>
      </c>
      <c r="Q1499" s="31">
        <v>0.25</v>
      </c>
      <c r="R1499" s="42"/>
      <c r="S1499" s="27">
        <f>IF(A1499="placement",MIN(P1499,IF(R1499="",Q1499,R1499)),"")</f>
        <v>0.25</v>
      </c>
      <c r="T1499" s="28">
        <f>IF($A1499="placement",S1499*J1499,"")</f>
        <v>124.5</v>
      </c>
      <c r="U1499" s="26">
        <f>IF($A1499="placement",T1499,IF($A1499="site",SUMIF($C:$C,$C1499,$T:$T),IF($A1499="user",SUMIF($B:$B,$B1499,$T:$T),SUM($T:$T))))</f>
        <v>124.5</v>
      </c>
      <c r="V1499" s="27">
        <f>U1499/J1499</f>
        <v>0.25</v>
      </c>
    </row>
    <row r="1500" spans="1:22" hidden="1" x14ac:dyDescent="0.3">
      <c r="A1500" s="17" t="s">
        <v>13</v>
      </c>
      <c r="B1500" s="17" t="s">
        <v>8352</v>
      </c>
      <c r="C1500" s="17" t="s">
        <v>8354</v>
      </c>
      <c r="D1500" s="17" t="s">
        <v>9898</v>
      </c>
      <c r="E1500" s="17"/>
      <c r="F1500" s="18">
        <v>0.25</v>
      </c>
      <c r="G1500" s="36">
        <v>0</v>
      </c>
      <c r="H1500" s="37">
        <v>58.167700000000004</v>
      </c>
      <c r="I1500" s="37">
        <v>32.045900000000003</v>
      </c>
      <c r="J1500" s="19">
        <v>498</v>
      </c>
      <c r="K1500" s="19">
        <v>125</v>
      </c>
      <c r="L1500" s="18">
        <v>0.55089999999999995</v>
      </c>
      <c r="M1500" s="20">
        <v>0.51814877000000004</v>
      </c>
      <c r="N1500" s="21">
        <v>0.189415</v>
      </c>
      <c r="O1500" s="22"/>
      <c r="P1500" s="22">
        <v>0.63443896550000001</v>
      </c>
      <c r="Q1500" s="22">
        <v>0.25</v>
      </c>
      <c r="R1500" s="43"/>
      <c r="S1500" s="18" t="str">
        <f>IF(A1500="placement",MIN(P1500,IF(R1500="",Q1500,R1500)),"")</f>
        <v/>
      </c>
      <c r="T1500" s="20" t="str">
        <f>IF($A1500="placement",S1500*J1500,"")</f>
        <v/>
      </c>
      <c r="U1500" s="19">
        <f>IF($A1500="placement",T1500,IF($A1500="site",SUMIF($C:$C,$C1500,$T:$T),IF($A1500="user",SUMIF($B:$B,$B1500,$T:$T),SUM($T:$T))))</f>
        <v>124.5</v>
      </c>
      <c r="V1500" s="18">
        <f>U1500/J1500</f>
        <v>0.25</v>
      </c>
    </row>
    <row r="1501" spans="1:22" hidden="1" x14ac:dyDescent="0.3">
      <c r="A1501" s="11" t="s">
        <v>10</v>
      </c>
      <c r="B1501" s="11" t="s">
        <v>8352</v>
      </c>
      <c r="C1501" s="11" t="s">
        <v>9898</v>
      </c>
      <c r="D1501" s="11" t="s">
        <v>9898</v>
      </c>
      <c r="E1501" s="11"/>
      <c r="F1501" s="12">
        <v>0.25</v>
      </c>
      <c r="G1501" s="33">
        <v>0</v>
      </c>
      <c r="H1501" s="34">
        <v>58.167700000000004</v>
      </c>
      <c r="I1501" s="34">
        <v>32.045900000000003</v>
      </c>
      <c r="J1501" s="13">
        <v>498</v>
      </c>
      <c r="K1501" s="13">
        <v>125</v>
      </c>
      <c r="L1501" s="12">
        <v>0.55089999999999995</v>
      </c>
      <c r="M1501" s="14">
        <v>0.51814877000000004</v>
      </c>
      <c r="N1501" s="15">
        <v>0.189415</v>
      </c>
      <c r="O1501" s="16"/>
      <c r="P1501" s="16">
        <v>0.63443896550000001</v>
      </c>
      <c r="Q1501" s="16">
        <v>0.25</v>
      </c>
      <c r="R1501" s="44"/>
      <c r="S1501" s="12" t="str">
        <f>IF(A1501="placement",MIN(P1501,IF(R1501="",Q1501,R1501)),"")</f>
        <v/>
      </c>
      <c r="T1501" s="14" t="str">
        <f>IF($A1501="placement",S1501*J1501,"")</f>
        <v/>
      </c>
      <c r="U1501" s="13">
        <f>IF($A1501="placement",T1501,IF($A1501="site",SUMIF($C:$C,$C1501,$T:$T),IF($A1501="user",SUMIF($B:$B,$B1501,$T:$T),SUM($T:$T))))</f>
        <v>124.5</v>
      </c>
      <c r="V1501" s="12">
        <f>U1501/J1501</f>
        <v>0.25</v>
      </c>
    </row>
    <row r="1502" spans="1:22" hidden="1" x14ac:dyDescent="0.3">
      <c r="A1502" s="23" t="s">
        <v>14</v>
      </c>
      <c r="B1502" s="23" t="s">
        <v>5605</v>
      </c>
      <c r="C1502" s="23" t="s">
        <v>5607</v>
      </c>
      <c r="D1502" s="23" t="s">
        <v>5608</v>
      </c>
      <c r="E1502" s="23" t="s">
        <v>5609</v>
      </c>
      <c r="F1502" s="27">
        <v>0.25</v>
      </c>
      <c r="G1502" s="24">
        <v>0</v>
      </c>
      <c r="H1502" s="25">
        <v>30.601500000000001</v>
      </c>
      <c r="I1502" s="25">
        <v>6.8261000000000003</v>
      </c>
      <c r="J1502" s="26">
        <v>497</v>
      </c>
      <c r="K1502" s="26">
        <v>124</v>
      </c>
      <c r="L1502" s="27">
        <v>0.22309999999999999</v>
      </c>
      <c r="M1502" s="28">
        <v>2.4246353300000001</v>
      </c>
      <c r="N1502" s="29">
        <v>1.75</v>
      </c>
      <c r="O1502" s="31" t="s">
        <v>12</v>
      </c>
      <c r="P1502" s="31">
        <v>0.27824197810000001</v>
      </c>
      <c r="Q1502" s="31">
        <v>0.25</v>
      </c>
      <c r="R1502" s="42"/>
      <c r="S1502" s="27">
        <f>IF(A1502="placement",MIN(P1502,IF(R1502="",Q1502,R1502)),"")</f>
        <v>0.25</v>
      </c>
      <c r="T1502" s="28">
        <f>IF($A1502="placement",S1502*J1502,"")</f>
        <v>124.25</v>
      </c>
      <c r="U1502" s="26">
        <f>IF($A1502="placement",T1502,IF($A1502="site",SUMIF($C:$C,$C1502,$T:$T),IF($A1502="user",SUMIF($B:$B,$B1502,$T:$T),SUM($T:$T))))</f>
        <v>124.25</v>
      </c>
      <c r="V1502" s="27">
        <f>U1502/J1502</f>
        <v>0.25</v>
      </c>
    </row>
    <row r="1503" spans="1:22" hidden="1" x14ac:dyDescent="0.3">
      <c r="A1503" s="23" t="s">
        <v>14</v>
      </c>
      <c r="B1503" s="23" t="s">
        <v>7472</v>
      </c>
      <c r="C1503" s="23" t="s">
        <v>7473</v>
      </c>
      <c r="D1503" s="23" t="s">
        <v>7501</v>
      </c>
      <c r="E1503" s="23" t="s">
        <v>9871</v>
      </c>
      <c r="F1503" s="27">
        <v>0.25</v>
      </c>
      <c r="G1503" s="24">
        <v>0</v>
      </c>
      <c r="H1503" s="25">
        <v>26.906600000000001</v>
      </c>
      <c r="I1503" s="25">
        <v>6.4512</v>
      </c>
      <c r="J1503" s="26">
        <v>497</v>
      </c>
      <c r="K1503" s="26">
        <v>109</v>
      </c>
      <c r="L1503" s="27">
        <v>0.23980000000000001</v>
      </c>
      <c r="M1503" s="28">
        <v>2.56552698</v>
      </c>
      <c r="N1503" s="29">
        <v>2</v>
      </c>
      <c r="O1503" s="31" t="s">
        <v>42</v>
      </c>
      <c r="P1503" s="31">
        <v>0.2204330659</v>
      </c>
      <c r="Q1503" s="31">
        <v>0.22043306588776401</v>
      </c>
      <c r="R1503" s="42"/>
      <c r="S1503" s="27">
        <f>IF(A1503="placement",MIN(P1503,IF(R1503="",Q1503,R1503)),"")</f>
        <v>0.22043306588776401</v>
      </c>
      <c r="T1503" s="28">
        <f>IF($A1503="placement",S1503*J1503,"")</f>
        <v>109.55523374621872</v>
      </c>
      <c r="U1503" s="26">
        <f>IF($A1503="placement",T1503,IF($A1503="site",SUMIF($C:$C,$C1503,$T:$T),IF($A1503="user",SUMIF($B:$B,$B1503,$T:$T),SUM($T:$T))))</f>
        <v>109.55523374621872</v>
      </c>
      <c r="V1503" s="27">
        <f>U1503/J1503</f>
        <v>0.22043306588776401</v>
      </c>
    </row>
    <row r="1504" spans="1:22" x14ac:dyDescent="0.3">
      <c r="A1504" s="23" t="s">
        <v>14</v>
      </c>
      <c r="B1504" s="23" t="s">
        <v>678</v>
      </c>
      <c r="C1504" s="23" t="s">
        <v>680</v>
      </c>
      <c r="D1504" s="32" t="s">
        <v>858</v>
      </c>
      <c r="E1504" s="23" t="s">
        <v>859</v>
      </c>
      <c r="F1504" s="27">
        <v>0.25</v>
      </c>
      <c r="G1504" s="24">
        <v>1</v>
      </c>
      <c r="H1504" s="25">
        <v>56.040599999999998</v>
      </c>
      <c r="I1504" s="25">
        <v>27.691600000000001</v>
      </c>
      <c r="J1504" s="26">
        <v>496</v>
      </c>
      <c r="K1504" s="26">
        <v>124</v>
      </c>
      <c r="L1504" s="27">
        <v>0.49409999999999998</v>
      </c>
      <c r="M1504" s="28">
        <v>0.59684484000000004</v>
      </c>
      <c r="N1504" s="29">
        <v>0.25</v>
      </c>
      <c r="O1504" s="31" t="s">
        <v>12</v>
      </c>
      <c r="P1504" s="31">
        <v>0.58113066479999997</v>
      </c>
      <c r="Q1504" s="31">
        <v>0.25</v>
      </c>
      <c r="R1504" s="42">
        <v>0.3</v>
      </c>
      <c r="S1504" s="27">
        <f>IF(A1504="placement",MIN(P1504,IF(R1504="",Q1504,R1504)),"")</f>
        <v>0.3</v>
      </c>
      <c r="T1504" s="28">
        <f>IF($A1504="placement",S1504*J1504,"")</f>
        <v>148.79999999999998</v>
      </c>
      <c r="U1504" s="26">
        <f>IF($A1504="placement",T1504,IF($A1504="site",SUMIF($C:$C,$C1504,$T:$T),IF($A1504="user",SUMIF($B:$B,$B1504,$T:$T),SUM($T:$T))))</f>
        <v>148.79999999999998</v>
      </c>
      <c r="V1504" s="27">
        <f>U1504/J1504</f>
        <v>0.3</v>
      </c>
    </row>
    <row r="1505" spans="1:22" hidden="1" x14ac:dyDescent="0.3">
      <c r="A1505" s="23" t="s">
        <v>14</v>
      </c>
      <c r="B1505" s="23" t="s">
        <v>6413</v>
      </c>
      <c r="C1505" s="23" t="s">
        <v>6415</v>
      </c>
      <c r="D1505" s="23" t="s">
        <v>6416</v>
      </c>
      <c r="E1505" s="23" t="s">
        <v>6417</v>
      </c>
      <c r="F1505" s="27">
        <v>0.25</v>
      </c>
      <c r="G1505" s="24">
        <v>1</v>
      </c>
      <c r="H1505" s="25">
        <v>128.0112</v>
      </c>
      <c r="I1505" s="25">
        <v>23.929600000000001</v>
      </c>
      <c r="J1505" s="26">
        <v>496</v>
      </c>
      <c r="K1505" s="26">
        <v>124</v>
      </c>
      <c r="L1505" s="27">
        <v>0.18690000000000001</v>
      </c>
      <c r="M1505" s="28">
        <v>0.69136036000000001</v>
      </c>
      <c r="N1505" s="29">
        <v>0.3</v>
      </c>
      <c r="O1505" s="31" t="s">
        <v>42</v>
      </c>
      <c r="P1505" s="31">
        <v>0.56607289500000002</v>
      </c>
      <c r="Q1505" s="31">
        <v>0.25</v>
      </c>
      <c r="R1505" s="42"/>
      <c r="S1505" s="27">
        <f>IF(A1505="placement",MIN(P1505,IF(R1505="",Q1505,R1505)),"")</f>
        <v>0.25</v>
      </c>
      <c r="T1505" s="28">
        <f>IF($A1505="placement",S1505*J1505,"")</f>
        <v>124</v>
      </c>
      <c r="U1505" s="26">
        <f>IF($A1505="placement",T1505,IF($A1505="site",SUMIF($C:$C,$C1505,$T:$T),IF($A1505="user",SUMIF($B:$B,$B1505,$T:$T),SUM($T:$T))))</f>
        <v>124</v>
      </c>
      <c r="V1505" s="27">
        <f>U1505/J1505</f>
        <v>0.25</v>
      </c>
    </row>
    <row r="1506" spans="1:22" hidden="1" x14ac:dyDescent="0.3">
      <c r="A1506" s="17" t="s">
        <v>13</v>
      </c>
      <c r="B1506" s="17" t="s">
        <v>6443</v>
      </c>
      <c r="C1506" s="17" t="s">
        <v>6444</v>
      </c>
      <c r="D1506" s="17" t="s">
        <v>9898</v>
      </c>
      <c r="E1506" s="17"/>
      <c r="F1506" s="18">
        <v>0.25009999999999999</v>
      </c>
      <c r="G1506" s="36">
        <v>0.96003528000000005</v>
      </c>
      <c r="H1506" s="37">
        <v>189.49639999999999</v>
      </c>
      <c r="I1506" s="37">
        <v>18.123699999999999</v>
      </c>
      <c r="J1506" s="19">
        <v>496</v>
      </c>
      <c r="K1506" s="19">
        <v>124</v>
      </c>
      <c r="L1506" s="18">
        <v>9.5600000000000004E-2</v>
      </c>
      <c r="M1506" s="20">
        <v>0.91193305999999996</v>
      </c>
      <c r="N1506" s="21">
        <v>0.37288700000000002</v>
      </c>
      <c r="O1506" s="22"/>
      <c r="P1506" s="22">
        <v>0.59110266420000002</v>
      </c>
      <c r="Q1506" s="22">
        <v>0.25005300220496701</v>
      </c>
      <c r="R1506" s="43"/>
      <c r="S1506" s="18" t="str">
        <f>IF(A1506="placement",MIN(P1506,IF(R1506="",Q1506,R1506)),"")</f>
        <v/>
      </c>
      <c r="T1506" s="20" t="str">
        <f>IF($A1506="placement",S1506*J1506,"")</f>
        <v/>
      </c>
      <c r="U1506" s="19">
        <f>IF($A1506="placement",T1506,IF($A1506="site",SUMIF($C:$C,$C1506,$T:$T),IF($A1506="user",SUMIF($B:$B,$B1506,$T:$T),SUM($T:$T))))</f>
        <v>122.5</v>
      </c>
      <c r="V1506" s="18">
        <f>U1506/J1506</f>
        <v>0.24697580645161291</v>
      </c>
    </row>
    <row r="1507" spans="1:22" hidden="1" x14ac:dyDescent="0.3">
      <c r="A1507" s="11" t="s">
        <v>10</v>
      </c>
      <c r="B1507" s="11" t="s">
        <v>6443</v>
      </c>
      <c r="C1507" s="11" t="s">
        <v>9898</v>
      </c>
      <c r="D1507" s="11" t="s">
        <v>9898</v>
      </c>
      <c r="E1507" s="11"/>
      <c r="F1507" s="12">
        <v>0.25009999999999999</v>
      </c>
      <c r="G1507" s="33">
        <v>0.96003528000000005</v>
      </c>
      <c r="H1507" s="34">
        <v>189.49639999999999</v>
      </c>
      <c r="I1507" s="34">
        <v>18.123699999999999</v>
      </c>
      <c r="J1507" s="13">
        <v>496</v>
      </c>
      <c r="K1507" s="13">
        <v>124</v>
      </c>
      <c r="L1507" s="12">
        <v>9.5600000000000004E-2</v>
      </c>
      <c r="M1507" s="14">
        <v>0.91193305999999996</v>
      </c>
      <c r="N1507" s="15">
        <v>0.37288700000000002</v>
      </c>
      <c r="O1507" s="16"/>
      <c r="P1507" s="16">
        <v>0.59110266420000002</v>
      </c>
      <c r="Q1507" s="16">
        <v>0.25005300220496701</v>
      </c>
      <c r="R1507" s="44"/>
      <c r="S1507" s="12" t="str">
        <f>IF(A1507="placement",MIN(P1507,IF(R1507="",Q1507,R1507)),"")</f>
        <v/>
      </c>
      <c r="T1507" s="14" t="str">
        <f>IF($A1507="placement",S1507*J1507,"")</f>
        <v/>
      </c>
      <c r="U1507" s="13">
        <f>IF($A1507="placement",T1507,IF($A1507="site",SUMIF($C:$C,$C1507,$T:$T),IF($A1507="user",SUMIF($B:$B,$B1507,$T:$T),SUM($T:$T))))</f>
        <v>122.5</v>
      </c>
      <c r="V1507" s="12">
        <f>U1507/J1507</f>
        <v>0.24697580645161291</v>
      </c>
    </row>
    <row r="1508" spans="1:22" hidden="1" x14ac:dyDescent="0.3">
      <c r="A1508" s="23" t="s">
        <v>14</v>
      </c>
      <c r="B1508" s="23" t="s">
        <v>183</v>
      </c>
      <c r="C1508" s="23" t="s">
        <v>185</v>
      </c>
      <c r="D1508" s="32" t="s">
        <v>188</v>
      </c>
      <c r="E1508" s="23" t="s">
        <v>189</v>
      </c>
      <c r="F1508" s="27">
        <v>0.25</v>
      </c>
      <c r="G1508" s="24">
        <v>1</v>
      </c>
      <c r="H1508" s="25">
        <v>108.2945</v>
      </c>
      <c r="I1508" s="25">
        <v>16.904599999999999</v>
      </c>
      <c r="J1508" s="26">
        <v>494</v>
      </c>
      <c r="K1508" s="26">
        <v>113</v>
      </c>
      <c r="L1508" s="27">
        <v>0.15609999999999999</v>
      </c>
      <c r="M1508" s="28">
        <v>0.97362886000000004</v>
      </c>
      <c r="N1508" s="29">
        <v>0.75</v>
      </c>
      <c r="O1508" s="31" t="s">
        <v>12</v>
      </c>
      <c r="P1508" s="31">
        <v>0.2296859383</v>
      </c>
      <c r="Q1508" s="31">
        <v>0.22968593833338599</v>
      </c>
      <c r="R1508" s="42"/>
      <c r="S1508" s="27">
        <f>IF(A1508="placement",MIN(P1508,IF(R1508="",Q1508,R1508)),"")</f>
        <v>0.2296859383</v>
      </c>
      <c r="T1508" s="28">
        <f>IF($A1508="placement",S1508*J1508,"")</f>
        <v>113.46485352019999</v>
      </c>
      <c r="U1508" s="26">
        <f>IF($A1508="placement",T1508,IF($A1508="site",SUMIF($C:$C,$C1508,$T:$T),IF($A1508="user",SUMIF($B:$B,$B1508,$T:$T),SUM($T:$T))))</f>
        <v>113.46485352019999</v>
      </c>
      <c r="V1508" s="27">
        <f>U1508/J1508</f>
        <v>0.2296859383</v>
      </c>
    </row>
    <row r="1509" spans="1:22" hidden="1" x14ac:dyDescent="0.3">
      <c r="A1509" s="23" t="s">
        <v>14</v>
      </c>
      <c r="B1509" s="23" t="s">
        <v>3266</v>
      </c>
      <c r="C1509" s="23" t="s">
        <v>3268</v>
      </c>
      <c r="D1509" s="23" t="s">
        <v>3470</v>
      </c>
      <c r="E1509" s="23" t="s">
        <v>3471</v>
      </c>
      <c r="F1509" s="27">
        <v>0.25</v>
      </c>
      <c r="G1509" s="24">
        <v>1</v>
      </c>
      <c r="H1509" s="25">
        <v>453.6574</v>
      </c>
      <c r="I1509" s="25">
        <v>56.977400000000003</v>
      </c>
      <c r="J1509" s="26">
        <v>494</v>
      </c>
      <c r="K1509" s="26">
        <v>122</v>
      </c>
      <c r="L1509" s="27">
        <v>0.12559999999999999</v>
      </c>
      <c r="M1509" s="28">
        <v>0.28911912000000001</v>
      </c>
      <c r="N1509" s="29">
        <v>0.2</v>
      </c>
      <c r="O1509" s="31" t="s">
        <v>12</v>
      </c>
      <c r="P1509" s="31">
        <v>0.30824361729999999</v>
      </c>
      <c r="Q1509" s="31">
        <v>0.25</v>
      </c>
      <c r="R1509" s="42"/>
      <c r="S1509" s="27">
        <f>IF(A1509="placement",MIN(P1509,IF(R1509="",Q1509,R1509)),"")</f>
        <v>0.25</v>
      </c>
      <c r="T1509" s="28">
        <f>IF($A1509="placement",S1509*J1509,"")</f>
        <v>123.5</v>
      </c>
      <c r="U1509" s="26">
        <f>IF($A1509="placement",T1509,IF($A1509="site",SUMIF($C:$C,$C1509,$T:$T),IF($A1509="user",SUMIF($B:$B,$B1509,$T:$T),SUM($T:$T))))</f>
        <v>123.5</v>
      </c>
      <c r="V1509" s="27">
        <f>U1509/J1509</f>
        <v>0.25</v>
      </c>
    </row>
    <row r="1510" spans="1:22" hidden="1" x14ac:dyDescent="0.3">
      <c r="A1510" s="23" t="s">
        <v>14</v>
      </c>
      <c r="B1510" s="23" t="s">
        <v>5764</v>
      </c>
      <c r="C1510" s="23" t="s">
        <v>5766</v>
      </c>
      <c r="D1510" s="23" t="s">
        <v>6003</v>
      </c>
      <c r="E1510" s="23" t="s">
        <v>6004</v>
      </c>
      <c r="F1510" s="27">
        <v>0.25</v>
      </c>
      <c r="G1510" s="24">
        <v>1</v>
      </c>
      <c r="H1510" s="25">
        <v>56.147599999999997</v>
      </c>
      <c r="I1510" s="25">
        <v>19.735399999999998</v>
      </c>
      <c r="J1510" s="26">
        <v>494</v>
      </c>
      <c r="K1510" s="26">
        <v>124</v>
      </c>
      <c r="L1510" s="27">
        <v>0.35149999999999998</v>
      </c>
      <c r="M1510" s="28">
        <v>0.83497675000000005</v>
      </c>
      <c r="N1510" s="29">
        <v>0.4</v>
      </c>
      <c r="O1510" s="31" t="s">
        <v>12</v>
      </c>
      <c r="P1510" s="31">
        <v>0.5209447425</v>
      </c>
      <c r="Q1510" s="31">
        <v>0.249999999999999</v>
      </c>
      <c r="R1510" s="42"/>
      <c r="S1510" s="27">
        <f>IF(A1510="placement",MIN(P1510,IF(R1510="",Q1510,R1510)),"")</f>
        <v>0.249999999999999</v>
      </c>
      <c r="T1510" s="28">
        <f>IF($A1510="placement",S1510*J1510,"")</f>
        <v>123.4999999999995</v>
      </c>
      <c r="U1510" s="26">
        <f>IF($A1510="placement",T1510,IF($A1510="site",SUMIF($C:$C,$C1510,$T:$T),IF($A1510="user",SUMIF($B:$B,$B1510,$T:$T),SUM($T:$T))))</f>
        <v>123.4999999999995</v>
      </c>
      <c r="V1510" s="27">
        <f>U1510/J1510</f>
        <v>0.249999999999999</v>
      </c>
    </row>
    <row r="1511" spans="1:22" hidden="1" x14ac:dyDescent="0.3">
      <c r="A1511" s="23" t="s">
        <v>14</v>
      </c>
      <c r="B1511" s="23" t="s">
        <v>7153</v>
      </c>
      <c r="C1511" s="23" t="s">
        <v>7155</v>
      </c>
      <c r="D1511" s="23" t="s">
        <v>7202</v>
      </c>
      <c r="E1511" s="23" t="s">
        <v>7203</v>
      </c>
      <c r="F1511" s="27">
        <v>0.15</v>
      </c>
      <c r="G1511" s="24">
        <v>1</v>
      </c>
      <c r="H1511" s="25">
        <v>214.35210000000001</v>
      </c>
      <c r="I1511" s="25">
        <v>69.065399999999997</v>
      </c>
      <c r="J1511" s="26">
        <v>494</v>
      </c>
      <c r="K1511" s="26">
        <v>74</v>
      </c>
      <c r="L1511" s="27">
        <v>0.32219999999999999</v>
      </c>
      <c r="M1511" s="28">
        <v>0.23830085000000001</v>
      </c>
      <c r="N1511" s="29">
        <v>0.15</v>
      </c>
      <c r="O1511" s="31" t="s">
        <v>42</v>
      </c>
      <c r="P1511" s="31">
        <v>0.37054356690000001</v>
      </c>
      <c r="Q1511" s="31">
        <v>0.15</v>
      </c>
      <c r="R1511" s="42"/>
      <c r="S1511" s="27">
        <f>IF(A1511="placement",MIN(P1511,IF(R1511="",Q1511,R1511)),"")</f>
        <v>0.15</v>
      </c>
      <c r="T1511" s="28">
        <f>IF($A1511="placement",S1511*J1511,"")</f>
        <v>74.099999999999994</v>
      </c>
      <c r="U1511" s="26">
        <f>IF($A1511="placement",T1511,IF($A1511="site",SUMIF($C:$C,$C1511,$T:$T),IF($A1511="user",SUMIF($B:$B,$B1511,$T:$T),SUM($T:$T))))</f>
        <v>74.099999999999994</v>
      </c>
      <c r="V1511" s="27">
        <f>U1511/J1511</f>
        <v>0.15</v>
      </c>
    </row>
    <row r="1512" spans="1:22" hidden="1" x14ac:dyDescent="0.3">
      <c r="A1512" s="23" t="s">
        <v>14</v>
      </c>
      <c r="B1512" s="23" t="s">
        <v>3266</v>
      </c>
      <c r="C1512" s="23" t="s">
        <v>3268</v>
      </c>
      <c r="D1512" s="23" t="s">
        <v>10127</v>
      </c>
      <c r="E1512" s="23" t="s">
        <v>10128</v>
      </c>
      <c r="F1512" s="27">
        <v>0.25</v>
      </c>
      <c r="G1512" s="24">
        <v>1</v>
      </c>
      <c r="H1512" s="25">
        <v>179.0429</v>
      </c>
      <c r="I1512" s="25">
        <v>10.440200000000001</v>
      </c>
      <c r="J1512" s="26">
        <v>493</v>
      </c>
      <c r="K1512" s="26">
        <v>102</v>
      </c>
      <c r="L1512" s="27">
        <v>5.8299999999999998E-2</v>
      </c>
      <c r="M1512" s="28">
        <v>1.5743047100000001</v>
      </c>
      <c r="N1512" s="29">
        <v>1.25</v>
      </c>
      <c r="O1512" s="31" t="s">
        <v>12</v>
      </c>
      <c r="P1512" s="31">
        <v>0.2059986936</v>
      </c>
      <c r="Q1512" s="31">
        <v>0.205998693640427</v>
      </c>
      <c r="R1512" s="42"/>
      <c r="S1512" s="27">
        <f>IF(A1512="placement",MIN(P1512,IF(R1512="",Q1512,R1512)),"")</f>
        <v>0.2059986936</v>
      </c>
      <c r="T1512" s="28">
        <f>IF($A1512="placement",S1512*J1512,"")</f>
        <v>101.55735594480001</v>
      </c>
      <c r="U1512" s="26">
        <f>IF($A1512="placement",T1512,IF($A1512="site",SUMIF($C:$C,$C1512,$T:$T),IF($A1512="user",SUMIF($B:$B,$B1512,$T:$T),SUM($T:$T))))</f>
        <v>101.55735594480001</v>
      </c>
      <c r="V1512" s="27">
        <f>U1512/J1512</f>
        <v>0.2059986936</v>
      </c>
    </row>
    <row r="1513" spans="1:22" hidden="1" x14ac:dyDescent="0.3">
      <c r="A1513" s="23" t="s">
        <v>14</v>
      </c>
      <c r="B1513" s="23" t="s">
        <v>7987</v>
      </c>
      <c r="C1513" s="23" t="s">
        <v>7988</v>
      </c>
      <c r="D1513" s="32" t="s">
        <v>8011</v>
      </c>
      <c r="E1513" s="23" t="s">
        <v>8012</v>
      </c>
      <c r="F1513" s="27">
        <v>0.3</v>
      </c>
      <c r="G1513" s="24">
        <v>1</v>
      </c>
      <c r="H1513" s="25">
        <v>59.505299999999998</v>
      </c>
      <c r="I1513" s="25">
        <v>13.7697</v>
      </c>
      <c r="J1513" s="26">
        <v>492</v>
      </c>
      <c r="K1513" s="26">
        <v>137</v>
      </c>
      <c r="L1513" s="27">
        <v>0.23139999999999999</v>
      </c>
      <c r="M1513" s="28">
        <v>1.1910217000000001</v>
      </c>
      <c r="N1513" s="29">
        <v>0.85</v>
      </c>
      <c r="O1513" s="31" t="s">
        <v>42</v>
      </c>
      <c r="P1513" s="31">
        <v>0.28632702729999998</v>
      </c>
      <c r="Q1513" s="31">
        <v>0.28632702730483001</v>
      </c>
      <c r="R1513" s="42"/>
      <c r="S1513" s="27">
        <f>IF(A1513="placement",MIN(P1513,IF(R1513="",Q1513,R1513)),"")</f>
        <v>0.28632702729999998</v>
      </c>
      <c r="T1513" s="28">
        <f>IF($A1513="placement",S1513*J1513,"")</f>
        <v>140.87289743159999</v>
      </c>
      <c r="U1513" s="26">
        <f>IF($A1513="placement",T1513,IF($A1513="site",SUMIF($C:$C,$C1513,$T:$T),IF($A1513="user",SUMIF($B:$B,$B1513,$T:$T),SUM($T:$T))))</f>
        <v>140.87289743159999</v>
      </c>
      <c r="V1513" s="27">
        <f>U1513/J1513</f>
        <v>0.28632702729999998</v>
      </c>
    </row>
    <row r="1514" spans="1:22" hidden="1" x14ac:dyDescent="0.3">
      <c r="A1514" s="23" t="s">
        <v>14</v>
      </c>
      <c r="B1514" s="23" t="s">
        <v>10137</v>
      </c>
      <c r="C1514" s="23" t="s">
        <v>10138</v>
      </c>
      <c r="D1514" s="23" t="s">
        <v>3092</v>
      </c>
      <c r="E1514" s="23" t="s">
        <v>10429</v>
      </c>
      <c r="F1514" s="27">
        <v>0.25</v>
      </c>
      <c r="G1514" s="24">
        <v>1</v>
      </c>
      <c r="H1514" s="25">
        <v>115.2929</v>
      </c>
      <c r="I1514" s="25">
        <v>49.655000000000001</v>
      </c>
      <c r="J1514" s="26">
        <v>491</v>
      </c>
      <c r="K1514" s="26">
        <v>123</v>
      </c>
      <c r="L1514" s="27">
        <v>0.43070000000000003</v>
      </c>
      <c r="M1514" s="28">
        <v>0.32958269000000001</v>
      </c>
      <c r="N1514" s="29">
        <v>0.2</v>
      </c>
      <c r="O1514" s="31" t="s">
        <v>12</v>
      </c>
      <c r="P1514" s="31">
        <v>0.39317201769999999</v>
      </c>
      <c r="Q1514" s="31">
        <v>0.25</v>
      </c>
      <c r="R1514" s="42"/>
      <c r="S1514" s="27">
        <f>IF(A1514="placement",MIN(P1514,IF(R1514="",Q1514,R1514)),"")</f>
        <v>0.25</v>
      </c>
      <c r="T1514" s="28">
        <f>IF($A1514="placement",S1514*J1514,"")</f>
        <v>122.75</v>
      </c>
      <c r="U1514" s="26">
        <f>IF($A1514="placement",T1514,IF($A1514="site",SUMIF($C:$C,$C1514,$T:$T),IF($A1514="user",SUMIF($B:$B,$B1514,$T:$T),SUM($T:$T))))</f>
        <v>122.75</v>
      </c>
      <c r="V1514" s="27">
        <f>U1514/J1514</f>
        <v>0.25</v>
      </c>
    </row>
    <row r="1515" spans="1:22" hidden="1" x14ac:dyDescent="0.3">
      <c r="A1515" s="23" t="s">
        <v>14</v>
      </c>
      <c r="B1515" s="23" t="s">
        <v>6530</v>
      </c>
      <c r="C1515" s="23" t="s">
        <v>6532</v>
      </c>
      <c r="D1515" s="32" t="s">
        <v>6535</v>
      </c>
      <c r="E1515" s="23" t="s">
        <v>6536</v>
      </c>
      <c r="F1515" s="27">
        <v>0.25</v>
      </c>
      <c r="G1515" s="24">
        <v>0</v>
      </c>
      <c r="H1515" s="25">
        <v>269.78250000000003</v>
      </c>
      <c r="I1515" s="25">
        <v>48.148099999999999</v>
      </c>
      <c r="J1515" s="26">
        <v>491</v>
      </c>
      <c r="K1515" s="26">
        <v>123</v>
      </c>
      <c r="L1515" s="27">
        <v>0.17849999999999999</v>
      </c>
      <c r="M1515" s="28">
        <v>0.33971269999999998</v>
      </c>
      <c r="N1515" s="29">
        <v>0.25</v>
      </c>
      <c r="O1515" s="31" t="s">
        <v>42</v>
      </c>
      <c r="P1515" s="31">
        <v>0.26408403809999997</v>
      </c>
      <c r="Q1515" s="31">
        <v>0.25</v>
      </c>
      <c r="R1515" s="42"/>
      <c r="S1515" s="27">
        <f>IF(A1515="placement",MIN(P1515,IF(R1515="",Q1515,R1515)),"")</f>
        <v>0.25</v>
      </c>
      <c r="T1515" s="28">
        <f>IF($A1515="placement",S1515*J1515,"")</f>
        <v>122.75</v>
      </c>
      <c r="U1515" s="26">
        <f>IF($A1515="placement",T1515,IF($A1515="site",SUMIF($C:$C,$C1515,$T:$T),IF($A1515="user",SUMIF($B:$B,$B1515,$T:$T),SUM($T:$T))))</f>
        <v>122.75</v>
      </c>
      <c r="V1515" s="27">
        <f>U1515/J1515</f>
        <v>0.25</v>
      </c>
    </row>
    <row r="1516" spans="1:22" x14ac:dyDescent="0.3">
      <c r="A1516" s="23" t="s">
        <v>14</v>
      </c>
      <c r="B1516" s="23" t="s">
        <v>4016</v>
      </c>
      <c r="C1516" s="23" t="s">
        <v>4018</v>
      </c>
      <c r="D1516" s="23" t="s">
        <v>4079</v>
      </c>
      <c r="E1516" s="23" t="s">
        <v>4080</v>
      </c>
      <c r="F1516" s="27">
        <v>0.05</v>
      </c>
      <c r="G1516" s="24">
        <v>1</v>
      </c>
      <c r="H1516" s="25">
        <v>539.86249999999995</v>
      </c>
      <c r="I1516" s="25">
        <v>26.1676</v>
      </c>
      <c r="J1516" s="26">
        <v>490</v>
      </c>
      <c r="K1516" s="26">
        <v>24</v>
      </c>
      <c r="L1516" s="27">
        <v>4.8500000000000001E-2</v>
      </c>
      <c r="M1516" s="28">
        <v>0.62365113999999999</v>
      </c>
      <c r="N1516" s="29">
        <v>0.5</v>
      </c>
      <c r="O1516" s="31" t="s">
        <v>70</v>
      </c>
      <c r="P1516" s="31">
        <v>0.19826972309999999</v>
      </c>
      <c r="Q1516" s="31">
        <v>4.9999999999999899E-2</v>
      </c>
      <c r="R1516" s="42">
        <v>0.1</v>
      </c>
      <c r="S1516" s="27">
        <f>IF(A1516="placement",MIN(P1516,IF(R1516="",Q1516,R1516)),"")</f>
        <v>0.1</v>
      </c>
      <c r="T1516" s="28">
        <f>IF($A1516="placement",S1516*J1516,"")</f>
        <v>49</v>
      </c>
      <c r="U1516" s="26">
        <f>IF($A1516="placement",T1516,IF($A1516="site",SUMIF($C:$C,$C1516,$T:$T),IF($A1516="user",SUMIF($B:$B,$B1516,$T:$T),SUM($T:$T))))</f>
        <v>49</v>
      </c>
      <c r="V1516" s="27">
        <f>U1516/J1516</f>
        <v>0.1</v>
      </c>
    </row>
    <row r="1517" spans="1:22" hidden="1" x14ac:dyDescent="0.3">
      <c r="A1517" s="17" t="s">
        <v>13</v>
      </c>
      <c r="B1517" s="17" t="s">
        <v>4243</v>
      </c>
      <c r="C1517" s="17" t="s">
        <v>4245</v>
      </c>
      <c r="D1517" s="17" t="s">
        <v>9898</v>
      </c>
      <c r="E1517" s="17"/>
      <c r="F1517" s="18">
        <v>0.32779999999999998</v>
      </c>
      <c r="G1517" s="36">
        <v>0</v>
      </c>
      <c r="H1517" s="37">
        <v>80.049800000000005</v>
      </c>
      <c r="I1517" s="37">
        <v>46.031199999999998</v>
      </c>
      <c r="J1517" s="19">
        <v>490</v>
      </c>
      <c r="K1517" s="19">
        <v>160</v>
      </c>
      <c r="L1517" s="18">
        <v>0.57499999999999996</v>
      </c>
      <c r="M1517" s="20">
        <v>0.35450354000000001</v>
      </c>
      <c r="N1517" s="21">
        <v>9.6051999999999998E-2</v>
      </c>
      <c r="O1517" s="22"/>
      <c r="P1517" s="22">
        <v>0.72905207360000002</v>
      </c>
      <c r="Q1517" s="22">
        <v>0.327846685039342</v>
      </c>
      <c r="R1517" s="43"/>
      <c r="S1517" s="18" t="str">
        <f>IF(A1517="placement",MIN(P1517,IF(R1517="",Q1517,R1517)),"")</f>
        <v/>
      </c>
      <c r="T1517" s="20" t="str">
        <f>IF($A1517="placement",S1517*J1517,"")</f>
        <v/>
      </c>
      <c r="U1517" s="19">
        <f>IF($A1517="placement",T1517,IF($A1517="site",SUMIF($C:$C,$C1517,$T:$T),IF($A1517="user",SUMIF($B:$B,$B1517,$T:$T),SUM($T:$T))))</f>
        <v>159.99999999999977</v>
      </c>
      <c r="V1517" s="18">
        <f>U1517/J1517</f>
        <v>0.32653061224489749</v>
      </c>
    </row>
    <row r="1518" spans="1:22" hidden="1" x14ac:dyDescent="0.3">
      <c r="A1518" s="11" t="s">
        <v>10</v>
      </c>
      <c r="B1518" s="11" t="s">
        <v>4243</v>
      </c>
      <c r="C1518" s="11" t="s">
        <v>9898</v>
      </c>
      <c r="D1518" s="11" t="s">
        <v>9898</v>
      </c>
      <c r="E1518" s="11"/>
      <c r="F1518" s="12">
        <v>0.32779999999999998</v>
      </c>
      <c r="G1518" s="33">
        <v>0</v>
      </c>
      <c r="H1518" s="34">
        <v>80.049800000000005</v>
      </c>
      <c r="I1518" s="34">
        <v>46.031199999999998</v>
      </c>
      <c r="J1518" s="13">
        <v>490</v>
      </c>
      <c r="K1518" s="13">
        <v>160</v>
      </c>
      <c r="L1518" s="12">
        <v>0.57499999999999996</v>
      </c>
      <c r="M1518" s="14">
        <v>0.35450354000000001</v>
      </c>
      <c r="N1518" s="15">
        <v>9.6051999999999998E-2</v>
      </c>
      <c r="O1518" s="16"/>
      <c r="P1518" s="16">
        <v>0.72905207360000002</v>
      </c>
      <c r="Q1518" s="16">
        <v>0.327846685039342</v>
      </c>
      <c r="R1518" s="44"/>
      <c r="S1518" s="12" t="str">
        <f>IF(A1518="placement",MIN(P1518,IF(R1518="",Q1518,R1518)),"")</f>
        <v/>
      </c>
      <c r="T1518" s="14" t="str">
        <f>IF($A1518="placement",S1518*J1518,"")</f>
        <v/>
      </c>
      <c r="U1518" s="13">
        <f>IF($A1518="placement",T1518,IF($A1518="site",SUMIF($C:$C,$C1518,$T:$T),IF($A1518="user",SUMIF($B:$B,$B1518,$T:$T),SUM($T:$T))))</f>
        <v>159.99999999999977</v>
      </c>
      <c r="V1518" s="12">
        <f>U1518/J1518</f>
        <v>0.32653061224489749</v>
      </c>
    </row>
    <row r="1519" spans="1:22" hidden="1" x14ac:dyDescent="0.3">
      <c r="A1519" s="23" t="s">
        <v>14</v>
      </c>
      <c r="B1519" s="23" t="s">
        <v>7020</v>
      </c>
      <c r="C1519" s="23" t="s">
        <v>7022</v>
      </c>
      <c r="D1519" s="23" t="s">
        <v>7023</v>
      </c>
      <c r="E1519" s="23" t="s">
        <v>7024</v>
      </c>
      <c r="F1519" s="27">
        <v>0.4</v>
      </c>
      <c r="G1519" s="24">
        <v>1</v>
      </c>
      <c r="H1519" s="25">
        <v>168.85169999999999</v>
      </c>
      <c r="I1519" s="25">
        <v>47.676600000000001</v>
      </c>
      <c r="J1519" s="26">
        <v>490</v>
      </c>
      <c r="K1519" s="26">
        <v>196</v>
      </c>
      <c r="L1519" s="27">
        <v>0.28239999999999998</v>
      </c>
      <c r="M1519" s="28">
        <v>0.34231457999999998</v>
      </c>
      <c r="N1519" s="29">
        <v>0.08</v>
      </c>
      <c r="O1519" s="31" t="s">
        <v>385</v>
      </c>
      <c r="P1519" s="31">
        <v>0.76629683999999998</v>
      </c>
      <c r="Q1519" s="31">
        <v>0.39999999999999902</v>
      </c>
      <c r="R1519" s="42"/>
      <c r="S1519" s="27">
        <f>IF(A1519="placement",MIN(P1519,IF(R1519="",Q1519,R1519)),"")</f>
        <v>0.39999999999999902</v>
      </c>
      <c r="T1519" s="28">
        <f>IF($A1519="placement",S1519*J1519,"")</f>
        <v>195.99999999999952</v>
      </c>
      <c r="U1519" s="26">
        <f>IF($A1519="placement",T1519,IF($A1519="site",SUMIF($C:$C,$C1519,$T:$T),IF($A1519="user",SUMIF($B:$B,$B1519,$T:$T),SUM($T:$T))))</f>
        <v>195.99999999999952</v>
      </c>
      <c r="V1519" s="27">
        <f>U1519/J1519</f>
        <v>0.39999999999999902</v>
      </c>
    </row>
    <row r="1520" spans="1:22" hidden="1" x14ac:dyDescent="0.3">
      <c r="A1520" s="23" t="s">
        <v>14</v>
      </c>
      <c r="B1520" s="23" t="s">
        <v>3593</v>
      </c>
      <c r="C1520" s="23" t="s">
        <v>3595</v>
      </c>
      <c r="D1520" s="23" t="s">
        <v>3608</v>
      </c>
      <c r="E1520" s="23" t="s">
        <v>3609</v>
      </c>
      <c r="F1520" s="27">
        <v>0.25</v>
      </c>
      <c r="G1520" s="24">
        <v>1</v>
      </c>
      <c r="H1520" s="25">
        <v>88.442999999999998</v>
      </c>
      <c r="I1520" s="25">
        <v>15.4656</v>
      </c>
      <c r="J1520" s="26">
        <v>489</v>
      </c>
      <c r="K1520" s="26">
        <v>122</v>
      </c>
      <c r="L1520" s="27">
        <v>0.1749</v>
      </c>
      <c r="M1520" s="28">
        <v>1.0532969400000001</v>
      </c>
      <c r="N1520" s="29">
        <v>0.5</v>
      </c>
      <c r="O1520" s="31" t="s">
        <v>42</v>
      </c>
      <c r="P1520" s="31">
        <v>0.52530005420000003</v>
      </c>
      <c r="Q1520" s="31">
        <v>0.25</v>
      </c>
      <c r="R1520" s="42"/>
      <c r="S1520" s="27">
        <f>IF(A1520="placement",MIN(P1520,IF(R1520="",Q1520,R1520)),"")</f>
        <v>0.25</v>
      </c>
      <c r="T1520" s="28">
        <f>IF($A1520="placement",S1520*J1520,"")</f>
        <v>122.25</v>
      </c>
      <c r="U1520" s="26">
        <f>IF($A1520="placement",T1520,IF($A1520="site",SUMIF($C:$C,$C1520,$T:$T),IF($A1520="user",SUMIF($B:$B,$B1520,$T:$T),SUM($T:$T))))</f>
        <v>122.25</v>
      </c>
      <c r="V1520" s="27">
        <f>U1520/J1520</f>
        <v>0.25</v>
      </c>
    </row>
    <row r="1521" spans="1:22" x14ac:dyDescent="0.3">
      <c r="A1521" s="23" t="s">
        <v>14</v>
      </c>
      <c r="B1521" s="23" t="s">
        <v>2619</v>
      </c>
      <c r="C1521" s="23" t="s">
        <v>2621</v>
      </c>
      <c r="D1521" s="23" t="s">
        <v>2853</v>
      </c>
      <c r="E1521" s="23" t="s">
        <v>2854</v>
      </c>
      <c r="F1521" s="27">
        <v>0.05</v>
      </c>
      <c r="G1521" s="24">
        <v>1</v>
      </c>
      <c r="H1521" s="25">
        <v>404.5521</v>
      </c>
      <c r="I1521" s="25">
        <v>51.5398</v>
      </c>
      <c r="J1521" s="26">
        <v>488</v>
      </c>
      <c r="K1521" s="26">
        <v>24</v>
      </c>
      <c r="L1521" s="27">
        <v>0.12740000000000001</v>
      </c>
      <c r="M1521" s="28">
        <v>0.31556162999999998</v>
      </c>
      <c r="N1521" s="29">
        <v>0.2</v>
      </c>
      <c r="O1521" s="31" t="s">
        <v>70</v>
      </c>
      <c r="P1521" s="31">
        <v>0.36620937510000001</v>
      </c>
      <c r="Q1521" s="31">
        <v>4.9999999999999899E-2</v>
      </c>
      <c r="R1521" s="42">
        <v>0.2</v>
      </c>
      <c r="S1521" s="27">
        <f>IF(A1521="placement",MIN(P1521,IF(R1521="",Q1521,R1521)),"")</f>
        <v>0.2</v>
      </c>
      <c r="T1521" s="28">
        <f>IF($A1521="placement",S1521*J1521,"")</f>
        <v>97.600000000000009</v>
      </c>
      <c r="U1521" s="26">
        <f>IF($A1521="placement",T1521,IF($A1521="site",SUMIF($C:$C,$C1521,$T:$T),IF($A1521="user",SUMIF($B:$B,$B1521,$T:$T),SUM($T:$T))))</f>
        <v>97.600000000000009</v>
      </c>
      <c r="V1521" s="27">
        <f>U1521/J1521</f>
        <v>0.2</v>
      </c>
    </row>
    <row r="1522" spans="1:22" hidden="1" x14ac:dyDescent="0.3">
      <c r="A1522" s="23" t="s">
        <v>14</v>
      </c>
      <c r="B1522" s="23" t="s">
        <v>3053</v>
      </c>
      <c r="C1522" s="23" t="s">
        <v>3055</v>
      </c>
      <c r="D1522" s="23" t="s">
        <v>3072</v>
      </c>
      <c r="E1522" s="23" t="s">
        <v>3073</v>
      </c>
      <c r="F1522" s="27">
        <v>0.15</v>
      </c>
      <c r="G1522" s="24">
        <v>1</v>
      </c>
      <c r="H1522" s="25">
        <v>674.66800000000001</v>
      </c>
      <c r="I1522" s="25">
        <v>83.9559</v>
      </c>
      <c r="J1522" s="26">
        <v>488</v>
      </c>
      <c r="K1522" s="26">
        <v>73</v>
      </c>
      <c r="L1522" s="27">
        <v>0.1244</v>
      </c>
      <c r="M1522" s="28">
        <v>0.19356098999999999</v>
      </c>
      <c r="N1522" s="29">
        <v>0.1</v>
      </c>
      <c r="O1522" s="31" t="s">
        <v>42</v>
      </c>
      <c r="P1522" s="31">
        <v>0.48336696579999999</v>
      </c>
      <c r="Q1522" s="31">
        <v>0.15</v>
      </c>
      <c r="R1522" s="42"/>
      <c r="S1522" s="27">
        <f>IF(A1522="placement",MIN(P1522,IF(R1522="",Q1522,R1522)),"")</f>
        <v>0.15</v>
      </c>
      <c r="T1522" s="28">
        <f>IF($A1522="placement",S1522*J1522,"")</f>
        <v>73.2</v>
      </c>
      <c r="U1522" s="26">
        <f>IF($A1522="placement",T1522,IF($A1522="site",SUMIF($C:$C,$C1522,$T:$T),IF($A1522="user",SUMIF($B:$B,$B1522,$T:$T),SUM($T:$T))))</f>
        <v>73.2</v>
      </c>
      <c r="V1522" s="27">
        <f>U1522/J1522</f>
        <v>0.15</v>
      </c>
    </row>
    <row r="1523" spans="1:22" hidden="1" x14ac:dyDescent="0.3">
      <c r="A1523" s="23" t="s">
        <v>14</v>
      </c>
      <c r="B1523" s="23" t="s">
        <v>7020</v>
      </c>
      <c r="C1523" s="23" t="s">
        <v>7022</v>
      </c>
      <c r="D1523" s="23" t="s">
        <v>7025</v>
      </c>
      <c r="E1523" s="23" t="s">
        <v>7026</v>
      </c>
      <c r="F1523" s="27">
        <v>0.4</v>
      </c>
      <c r="G1523" s="24">
        <v>1</v>
      </c>
      <c r="H1523" s="25">
        <v>173.15899999999999</v>
      </c>
      <c r="I1523" s="25">
        <v>30.4438</v>
      </c>
      <c r="J1523" s="26">
        <v>488</v>
      </c>
      <c r="K1523" s="26">
        <v>195</v>
      </c>
      <c r="L1523" s="27">
        <v>0.17580000000000001</v>
      </c>
      <c r="M1523" s="28">
        <v>0.53420871999999997</v>
      </c>
      <c r="N1523" s="29">
        <v>0.08</v>
      </c>
      <c r="O1523" s="31" t="s">
        <v>385</v>
      </c>
      <c r="P1523" s="31">
        <v>0.85024579830000002</v>
      </c>
      <c r="Q1523" s="31">
        <v>0.4</v>
      </c>
      <c r="R1523" s="42"/>
      <c r="S1523" s="27">
        <f>IF(A1523="placement",MIN(P1523,IF(R1523="",Q1523,R1523)),"")</f>
        <v>0.4</v>
      </c>
      <c r="T1523" s="28">
        <f>IF($A1523="placement",S1523*J1523,"")</f>
        <v>195.20000000000002</v>
      </c>
      <c r="U1523" s="26">
        <f>IF($A1523="placement",T1523,IF($A1523="site",SUMIF($C:$C,$C1523,$T:$T),IF($A1523="user",SUMIF($B:$B,$B1523,$T:$T),SUM($T:$T))))</f>
        <v>195.20000000000002</v>
      </c>
      <c r="V1523" s="27">
        <f>U1523/J1523</f>
        <v>0.4</v>
      </c>
    </row>
    <row r="1524" spans="1:22" hidden="1" x14ac:dyDescent="0.3">
      <c r="A1524" s="23" t="s">
        <v>14</v>
      </c>
      <c r="B1524" s="23" t="s">
        <v>7328</v>
      </c>
      <c r="C1524" s="23" t="s">
        <v>7329</v>
      </c>
      <c r="D1524" s="32" t="s">
        <v>7330</v>
      </c>
      <c r="E1524" s="23" t="s">
        <v>7331</v>
      </c>
      <c r="F1524" s="27">
        <v>0.25</v>
      </c>
      <c r="G1524" s="24">
        <v>1</v>
      </c>
      <c r="H1524" s="25">
        <v>67.064499999999995</v>
      </c>
      <c r="I1524" s="25">
        <v>16.7728</v>
      </c>
      <c r="J1524" s="26">
        <v>488</v>
      </c>
      <c r="K1524" s="26">
        <v>122</v>
      </c>
      <c r="L1524" s="27">
        <v>0.25009999999999999</v>
      </c>
      <c r="M1524" s="28">
        <v>0.96951949999999998</v>
      </c>
      <c r="N1524" s="29">
        <v>0.53</v>
      </c>
      <c r="O1524" s="31" t="s">
        <v>12</v>
      </c>
      <c r="P1524" s="31">
        <v>0.45333745349999999</v>
      </c>
      <c r="Q1524" s="31">
        <v>0.25</v>
      </c>
      <c r="R1524" s="42"/>
      <c r="S1524" s="27">
        <f>IF(A1524="placement",MIN(P1524,IF(R1524="",Q1524,R1524)),"")</f>
        <v>0.25</v>
      </c>
      <c r="T1524" s="28">
        <f>IF($A1524="placement",S1524*J1524,"")</f>
        <v>122</v>
      </c>
      <c r="U1524" s="26">
        <f>IF($A1524="placement",T1524,IF($A1524="site",SUMIF($C:$C,$C1524,$T:$T),IF($A1524="user",SUMIF($B:$B,$B1524,$T:$T),SUM($T:$T))))</f>
        <v>122</v>
      </c>
      <c r="V1524" s="27">
        <f>U1524/J1524</f>
        <v>0.25</v>
      </c>
    </row>
    <row r="1525" spans="1:22" hidden="1" x14ac:dyDescent="0.3">
      <c r="A1525" s="23" t="s">
        <v>14</v>
      </c>
      <c r="B1525" s="23" t="s">
        <v>8976</v>
      </c>
      <c r="C1525" s="23" t="s">
        <v>8977</v>
      </c>
      <c r="D1525" s="32" t="s">
        <v>8980</v>
      </c>
      <c r="E1525" s="23" t="s">
        <v>8981</v>
      </c>
      <c r="F1525" s="27">
        <v>0.15</v>
      </c>
      <c r="G1525" s="24">
        <v>1</v>
      </c>
      <c r="H1525" s="25">
        <v>55.771299999999997</v>
      </c>
      <c r="I1525" s="25">
        <v>17.638200000000001</v>
      </c>
      <c r="J1525" s="26">
        <v>487</v>
      </c>
      <c r="K1525" s="26">
        <v>73</v>
      </c>
      <c r="L1525" s="27">
        <v>0.31630000000000003</v>
      </c>
      <c r="M1525" s="28">
        <v>0.92050255999999997</v>
      </c>
      <c r="N1525" s="29">
        <v>0.75</v>
      </c>
      <c r="O1525" s="31" t="s">
        <v>42</v>
      </c>
      <c r="P1525" s="31">
        <v>0.18522768819999999</v>
      </c>
      <c r="Q1525" s="31">
        <v>0.149999999999999</v>
      </c>
      <c r="R1525" s="42"/>
      <c r="S1525" s="27">
        <f>IF(A1525="placement",MIN(P1525,IF(R1525="",Q1525,R1525)),"")</f>
        <v>0.149999999999999</v>
      </c>
      <c r="T1525" s="28">
        <f>IF($A1525="placement",S1525*J1525,"")</f>
        <v>73.049999999999514</v>
      </c>
      <c r="U1525" s="26">
        <f>IF($A1525="placement",T1525,IF($A1525="site",SUMIF($C:$C,$C1525,$T:$T),IF($A1525="user",SUMIF($B:$B,$B1525,$T:$T),SUM($T:$T))))</f>
        <v>73.049999999999514</v>
      </c>
      <c r="V1525" s="27">
        <f>U1525/J1525</f>
        <v>0.149999999999999</v>
      </c>
    </row>
    <row r="1526" spans="1:22" hidden="1" x14ac:dyDescent="0.3">
      <c r="A1526" s="23" t="s">
        <v>14</v>
      </c>
      <c r="B1526" s="23" t="s">
        <v>2890</v>
      </c>
      <c r="C1526" s="23" t="s">
        <v>2892</v>
      </c>
      <c r="D1526" s="23" t="s">
        <v>2895</v>
      </c>
      <c r="E1526" s="23" t="s">
        <v>2896</v>
      </c>
      <c r="F1526" s="27">
        <v>0.2</v>
      </c>
      <c r="G1526" s="24">
        <v>1</v>
      </c>
      <c r="H1526" s="25">
        <v>153.124</v>
      </c>
      <c r="I1526" s="25">
        <v>22.775700000000001</v>
      </c>
      <c r="J1526" s="26">
        <v>486</v>
      </c>
      <c r="K1526" s="26">
        <v>76</v>
      </c>
      <c r="L1526" s="27">
        <v>0.1487</v>
      </c>
      <c r="M1526" s="28">
        <v>0.71159412</v>
      </c>
      <c r="N1526" s="29">
        <v>0.6</v>
      </c>
      <c r="O1526" s="31" t="s">
        <v>70</v>
      </c>
      <c r="P1526" s="31">
        <v>0.1568227083</v>
      </c>
      <c r="Q1526" s="31">
        <v>0.15682270826346001</v>
      </c>
      <c r="R1526" s="42"/>
      <c r="S1526" s="27">
        <f>IF(A1526="placement",MIN(P1526,IF(R1526="",Q1526,R1526)),"")</f>
        <v>0.15682270826346001</v>
      </c>
      <c r="T1526" s="28">
        <f>IF($A1526="placement",S1526*J1526,"")</f>
        <v>76.215836216041566</v>
      </c>
      <c r="U1526" s="26">
        <f>IF($A1526="placement",T1526,IF($A1526="site",SUMIF($C:$C,$C1526,$T:$T),IF($A1526="user",SUMIF($B:$B,$B1526,$T:$T),SUM($T:$T))))</f>
        <v>76.215836216041566</v>
      </c>
      <c r="V1526" s="27">
        <f>U1526/J1526</f>
        <v>0.15682270826346001</v>
      </c>
    </row>
    <row r="1527" spans="1:22" hidden="1" x14ac:dyDescent="0.3">
      <c r="A1527" s="23" t="s">
        <v>14</v>
      </c>
      <c r="B1527" s="23" t="s">
        <v>8995</v>
      </c>
      <c r="C1527" s="23" t="s">
        <v>8997</v>
      </c>
      <c r="D1527" s="23" t="s">
        <v>8998</v>
      </c>
      <c r="E1527" s="23" t="s">
        <v>8999</v>
      </c>
      <c r="F1527" s="27">
        <v>0.35</v>
      </c>
      <c r="G1527" s="24">
        <v>0</v>
      </c>
      <c r="H1527" s="25">
        <v>27.033799999999999</v>
      </c>
      <c r="I1527" s="25">
        <v>7.3705999999999996</v>
      </c>
      <c r="J1527" s="26">
        <v>486</v>
      </c>
      <c r="K1527" s="26">
        <v>154</v>
      </c>
      <c r="L1527" s="27">
        <v>0.27260000000000001</v>
      </c>
      <c r="M1527" s="28">
        <v>2.1999282899999999</v>
      </c>
      <c r="N1527" s="29">
        <v>1.5</v>
      </c>
      <c r="O1527" s="31" t="s">
        <v>304</v>
      </c>
      <c r="P1527" s="31">
        <v>0.31815959230000002</v>
      </c>
      <c r="Q1527" s="31">
        <v>0.31815959233226598</v>
      </c>
      <c r="R1527" s="42"/>
      <c r="S1527" s="27">
        <f>IF(A1527="placement",MIN(P1527,IF(R1527="",Q1527,R1527)),"")</f>
        <v>0.31815959230000002</v>
      </c>
      <c r="T1527" s="28">
        <f>IF($A1527="placement",S1527*J1527,"")</f>
        <v>154.62556185779999</v>
      </c>
      <c r="U1527" s="26">
        <f>IF($A1527="placement",T1527,IF($A1527="site",SUMIF($C:$C,$C1527,$T:$T),IF($A1527="user",SUMIF($B:$B,$B1527,$T:$T),SUM($T:$T))))</f>
        <v>154.62556185779999</v>
      </c>
      <c r="V1527" s="27">
        <f>U1527/J1527</f>
        <v>0.31815959229999996</v>
      </c>
    </row>
    <row r="1528" spans="1:22" hidden="1" x14ac:dyDescent="0.3">
      <c r="A1528" s="23" t="s">
        <v>14</v>
      </c>
      <c r="B1528" s="23" t="s">
        <v>9651</v>
      </c>
      <c r="C1528" s="23" t="s">
        <v>9653</v>
      </c>
      <c r="D1528" s="23" t="s">
        <v>9654</v>
      </c>
      <c r="E1528" s="23" t="s">
        <v>9655</v>
      </c>
      <c r="F1528" s="27">
        <v>0.33</v>
      </c>
      <c r="G1528" s="24">
        <v>1</v>
      </c>
      <c r="H1528" s="25">
        <v>115.7706</v>
      </c>
      <c r="I1528" s="25">
        <v>20.5884</v>
      </c>
      <c r="J1528" s="26">
        <v>486</v>
      </c>
      <c r="K1528" s="26">
        <v>160</v>
      </c>
      <c r="L1528" s="27">
        <v>0.17780000000000001</v>
      </c>
      <c r="M1528" s="28">
        <v>0.78614958999999995</v>
      </c>
      <c r="N1528" s="29">
        <v>0.24</v>
      </c>
      <c r="O1528" s="31" t="s">
        <v>12</v>
      </c>
      <c r="P1528" s="31">
        <v>0.69471459069999997</v>
      </c>
      <c r="Q1528" s="31">
        <v>0.33</v>
      </c>
      <c r="R1528" s="42"/>
      <c r="S1528" s="27">
        <f>IF(A1528="placement",MIN(P1528,IF(R1528="",Q1528,R1528)),"")</f>
        <v>0.33</v>
      </c>
      <c r="T1528" s="28">
        <f>IF($A1528="placement",S1528*J1528,"")</f>
        <v>160.38</v>
      </c>
      <c r="U1528" s="26">
        <f>IF($A1528="placement",T1528,IF($A1528="site",SUMIF($C:$C,$C1528,$T:$T),IF($A1528="user",SUMIF($B:$B,$B1528,$T:$T),SUM($T:$T))))</f>
        <v>160.38</v>
      </c>
      <c r="V1528" s="27">
        <f>U1528/J1528</f>
        <v>0.33</v>
      </c>
    </row>
    <row r="1529" spans="1:22" hidden="1" x14ac:dyDescent="0.3">
      <c r="A1529" s="23" t="s">
        <v>14</v>
      </c>
      <c r="B1529" s="23" t="s">
        <v>183</v>
      </c>
      <c r="C1529" s="23" t="s">
        <v>185</v>
      </c>
      <c r="D1529" s="23" t="s">
        <v>226</v>
      </c>
      <c r="E1529" s="23" t="s">
        <v>184</v>
      </c>
      <c r="F1529" s="27">
        <v>0.25</v>
      </c>
      <c r="G1529" s="24">
        <v>1</v>
      </c>
      <c r="H1529" s="25">
        <v>51.3504</v>
      </c>
      <c r="I1529" s="25">
        <v>9.1030999999999995</v>
      </c>
      <c r="J1529" s="26">
        <v>485</v>
      </c>
      <c r="K1529" s="26">
        <v>75</v>
      </c>
      <c r="L1529" s="27">
        <v>0.17730000000000001</v>
      </c>
      <c r="M1529" s="28">
        <v>1.77608107</v>
      </c>
      <c r="N1529" s="29">
        <v>1.5</v>
      </c>
      <c r="O1529" s="31" t="s">
        <v>12</v>
      </c>
      <c r="P1529" s="31">
        <v>0.15544395799999999</v>
      </c>
      <c r="Q1529" s="31">
        <v>0.155443958027666</v>
      </c>
      <c r="R1529" s="42"/>
      <c r="S1529" s="27">
        <f>IF(A1529="placement",MIN(P1529,IF(R1529="",Q1529,R1529)),"")</f>
        <v>0.15544395799999999</v>
      </c>
      <c r="T1529" s="28">
        <f>IF($A1529="placement",S1529*J1529,"")</f>
        <v>75.390319629999993</v>
      </c>
      <c r="U1529" s="26">
        <f>IF($A1529="placement",T1529,IF($A1529="site",SUMIF($C:$C,$C1529,$T:$T),IF($A1529="user",SUMIF($B:$B,$B1529,$T:$T),SUM($T:$T))))</f>
        <v>75.390319629999993</v>
      </c>
      <c r="V1529" s="27">
        <f>U1529/J1529</f>
        <v>0.15544395799999999</v>
      </c>
    </row>
    <row r="1530" spans="1:22" hidden="1" x14ac:dyDescent="0.3">
      <c r="A1530" s="23" t="s">
        <v>14</v>
      </c>
      <c r="B1530" s="23" t="s">
        <v>8901</v>
      </c>
      <c r="C1530" s="23" t="s">
        <v>8903</v>
      </c>
      <c r="D1530" s="23" t="s">
        <v>8912</v>
      </c>
      <c r="E1530" s="23" t="s">
        <v>8913</v>
      </c>
      <c r="F1530" s="27">
        <v>0.35</v>
      </c>
      <c r="G1530" s="24">
        <v>1</v>
      </c>
      <c r="H1530" s="25">
        <v>47.605800000000002</v>
      </c>
      <c r="I1530" s="25">
        <v>8.1641999999999992</v>
      </c>
      <c r="J1530" s="26">
        <v>485</v>
      </c>
      <c r="K1530" s="26">
        <v>117</v>
      </c>
      <c r="L1530" s="27">
        <v>0.17150000000000001</v>
      </c>
      <c r="M1530" s="28">
        <v>1.9785142499999999</v>
      </c>
      <c r="N1530" s="29">
        <v>1.5</v>
      </c>
      <c r="O1530" s="31" t="s">
        <v>304</v>
      </c>
      <c r="P1530" s="31">
        <v>0.24185534589999999</v>
      </c>
      <c r="Q1530" s="31">
        <v>0.24185534588413801</v>
      </c>
      <c r="R1530" s="42"/>
      <c r="S1530" s="27">
        <f>IF(A1530="placement",MIN(P1530,IF(R1530="",Q1530,R1530)),"")</f>
        <v>0.24185534588413801</v>
      </c>
      <c r="T1530" s="28">
        <f>IF($A1530="placement",S1530*J1530,"")</f>
        <v>117.29984275380694</v>
      </c>
      <c r="U1530" s="26">
        <f>IF($A1530="placement",T1530,IF($A1530="site",SUMIF($C:$C,$C1530,$T:$T),IF($A1530="user",SUMIF($B:$B,$B1530,$T:$T),SUM($T:$T))))</f>
        <v>117.29984275380694</v>
      </c>
      <c r="V1530" s="27">
        <f>U1530/J1530</f>
        <v>0.24185534588413801</v>
      </c>
    </row>
    <row r="1531" spans="1:22" x14ac:dyDescent="0.3">
      <c r="A1531" s="23" t="s">
        <v>14</v>
      </c>
      <c r="B1531" s="23" t="s">
        <v>1350</v>
      </c>
      <c r="C1531" s="23" t="s">
        <v>1352</v>
      </c>
      <c r="D1531" s="23" t="s">
        <v>1403</v>
      </c>
      <c r="E1531" s="23" t="s">
        <v>1404</v>
      </c>
      <c r="F1531" s="27">
        <v>0.15</v>
      </c>
      <c r="G1531" s="24">
        <v>1</v>
      </c>
      <c r="H1531" s="25">
        <v>277.84910000000002</v>
      </c>
      <c r="I1531" s="25">
        <v>24.9405</v>
      </c>
      <c r="J1531" s="26">
        <v>484</v>
      </c>
      <c r="K1531" s="26">
        <v>72</v>
      </c>
      <c r="L1531" s="27">
        <v>8.9800000000000005E-2</v>
      </c>
      <c r="M1531" s="28">
        <v>0.64748386999999996</v>
      </c>
      <c r="N1531" s="29">
        <v>0.5</v>
      </c>
      <c r="O1531" s="31" t="s">
        <v>42</v>
      </c>
      <c r="P1531" s="31">
        <v>0.22777998939999999</v>
      </c>
      <c r="Q1531" s="31">
        <v>0.15</v>
      </c>
      <c r="R1531" s="42">
        <v>0.2</v>
      </c>
      <c r="S1531" s="27">
        <f>IF(A1531="placement",MIN(P1531,IF(R1531="",Q1531,R1531)),"")</f>
        <v>0.2</v>
      </c>
      <c r="T1531" s="28">
        <f>IF($A1531="placement",S1531*J1531,"")</f>
        <v>96.800000000000011</v>
      </c>
      <c r="U1531" s="26">
        <f>IF($A1531="placement",T1531,IF($A1531="site",SUMIF($C:$C,$C1531,$T:$T),IF($A1531="user",SUMIF($B:$B,$B1531,$T:$T),SUM($T:$T))))</f>
        <v>96.800000000000011</v>
      </c>
      <c r="V1531" s="27">
        <f>U1531/J1531</f>
        <v>0.2</v>
      </c>
    </row>
    <row r="1532" spans="1:22" hidden="1" x14ac:dyDescent="0.3">
      <c r="A1532" s="17" t="s">
        <v>13</v>
      </c>
      <c r="B1532" s="17" t="s">
        <v>4348</v>
      </c>
      <c r="C1532" s="17" t="s">
        <v>4350</v>
      </c>
      <c r="D1532" s="38" t="s">
        <v>9898</v>
      </c>
      <c r="E1532" s="17"/>
      <c r="F1532" s="18">
        <v>0.20880000000000001</v>
      </c>
      <c r="G1532" s="36">
        <v>0.96206263000000003</v>
      </c>
      <c r="H1532" s="37">
        <v>134.18100000000001</v>
      </c>
      <c r="I1532" s="37">
        <v>48.984000000000002</v>
      </c>
      <c r="J1532" s="19">
        <v>484</v>
      </c>
      <c r="K1532" s="19">
        <v>94</v>
      </c>
      <c r="L1532" s="18">
        <v>0.36509999999999998</v>
      </c>
      <c r="M1532" s="20">
        <v>0.32926364000000002</v>
      </c>
      <c r="N1532" s="21">
        <v>0.229043</v>
      </c>
      <c r="O1532" s="22"/>
      <c r="P1532" s="22">
        <v>0.30437809040000002</v>
      </c>
      <c r="Q1532" s="22">
        <v>0.20882052833223499</v>
      </c>
      <c r="R1532" s="43"/>
      <c r="S1532" s="18" t="str">
        <f>IF(A1532="placement",MIN(P1532,IF(R1532="",Q1532,R1532)),"")</f>
        <v/>
      </c>
      <c r="T1532" s="20" t="str">
        <f>IF($A1532="placement",S1532*J1532,"")</f>
        <v/>
      </c>
      <c r="U1532" s="19">
        <f>IF($A1532="placement",T1532,IF($A1532="site",SUMIF($C:$C,$C1532,$T:$T),IF($A1532="user",SUMIF($B:$B,$B1532,$T:$T),SUM($T:$T))))</f>
        <v>94.037356383199992</v>
      </c>
      <c r="V1532" s="18">
        <f>U1532/J1532</f>
        <v>0.19429205864297519</v>
      </c>
    </row>
    <row r="1533" spans="1:22" hidden="1" x14ac:dyDescent="0.3">
      <c r="A1533" s="11" t="s">
        <v>10</v>
      </c>
      <c r="B1533" s="11" t="s">
        <v>4348</v>
      </c>
      <c r="C1533" s="11" t="s">
        <v>9898</v>
      </c>
      <c r="D1533" s="11" t="s">
        <v>9898</v>
      </c>
      <c r="E1533" s="11"/>
      <c r="F1533" s="12">
        <v>0.20880000000000001</v>
      </c>
      <c r="G1533" s="33">
        <v>0.96206263000000003</v>
      </c>
      <c r="H1533" s="34">
        <v>134.18100000000001</v>
      </c>
      <c r="I1533" s="34">
        <v>48.984000000000002</v>
      </c>
      <c r="J1533" s="13">
        <v>484</v>
      </c>
      <c r="K1533" s="13">
        <v>94</v>
      </c>
      <c r="L1533" s="12">
        <v>0.36509999999999998</v>
      </c>
      <c r="M1533" s="14">
        <v>0.32926364000000002</v>
      </c>
      <c r="N1533" s="15">
        <v>0.229043</v>
      </c>
      <c r="O1533" s="16"/>
      <c r="P1533" s="16">
        <v>0.30437809040000002</v>
      </c>
      <c r="Q1533" s="16">
        <v>0.20882052833223499</v>
      </c>
      <c r="R1533" s="44"/>
      <c r="S1533" s="12" t="str">
        <f>IF(A1533="placement",MIN(P1533,IF(R1533="",Q1533,R1533)),"")</f>
        <v/>
      </c>
      <c r="T1533" s="14" t="str">
        <f>IF($A1533="placement",S1533*J1533,"")</f>
        <v/>
      </c>
      <c r="U1533" s="13">
        <f>IF($A1533="placement",T1533,IF($A1533="site",SUMIF($C:$C,$C1533,$T:$T),IF($A1533="user",SUMIF($B:$B,$B1533,$T:$T),SUM($T:$T))))</f>
        <v>94.037356383199992</v>
      </c>
      <c r="V1533" s="12">
        <f>U1533/J1533</f>
        <v>0.19429205864297519</v>
      </c>
    </row>
    <row r="1534" spans="1:22" hidden="1" x14ac:dyDescent="0.3">
      <c r="A1534" s="23" t="s">
        <v>14</v>
      </c>
      <c r="B1534" s="23" t="s">
        <v>5748</v>
      </c>
      <c r="C1534" s="23" t="s">
        <v>5749</v>
      </c>
      <c r="D1534" s="23" t="s">
        <v>5758</v>
      </c>
      <c r="E1534" s="23" t="s">
        <v>5759</v>
      </c>
      <c r="F1534" s="27">
        <v>0.25</v>
      </c>
      <c r="G1534" s="24">
        <v>1</v>
      </c>
      <c r="H1534" s="25">
        <v>55.8065</v>
      </c>
      <c r="I1534" s="25">
        <v>42.308399999999999</v>
      </c>
      <c r="J1534" s="26">
        <v>484</v>
      </c>
      <c r="K1534" s="26">
        <v>121</v>
      </c>
      <c r="L1534" s="27">
        <v>0.7581</v>
      </c>
      <c r="M1534" s="28">
        <v>0.38131625000000002</v>
      </c>
      <c r="N1534" s="29">
        <v>0.03</v>
      </c>
      <c r="O1534" s="31" t="s">
        <v>42</v>
      </c>
      <c r="P1534" s="31">
        <v>0.92132514769999996</v>
      </c>
      <c r="Q1534" s="31">
        <v>0.25</v>
      </c>
      <c r="R1534" s="42"/>
      <c r="S1534" s="27">
        <f>IF(A1534="placement",MIN(P1534,IF(R1534="",Q1534,R1534)),"")</f>
        <v>0.25</v>
      </c>
      <c r="T1534" s="28">
        <f>IF($A1534="placement",S1534*J1534,"")</f>
        <v>121</v>
      </c>
      <c r="U1534" s="26">
        <f>IF($A1534="placement",T1534,IF($A1534="site",SUMIF($C:$C,$C1534,$T:$T),IF($A1534="user",SUMIF($B:$B,$B1534,$T:$T),SUM($T:$T))))</f>
        <v>121</v>
      </c>
      <c r="V1534" s="27">
        <f>U1534/J1534</f>
        <v>0.25</v>
      </c>
    </row>
    <row r="1535" spans="1:22" x14ac:dyDescent="0.3">
      <c r="A1535" s="23" t="s">
        <v>14</v>
      </c>
      <c r="B1535" s="23" t="s">
        <v>678</v>
      </c>
      <c r="C1535" s="23" t="s">
        <v>680</v>
      </c>
      <c r="D1535" s="23" t="s">
        <v>727</v>
      </c>
      <c r="E1535" s="23" t="s">
        <v>728</v>
      </c>
      <c r="F1535" s="27">
        <v>0.25</v>
      </c>
      <c r="G1535" s="24">
        <v>1</v>
      </c>
      <c r="H1535" s="25">
        <v>109.6836</v>
      </c>
      <c r="I1535" s="25">
        <v>21.477699999999999</v>
      </c>
      <c r="J1535" s="26">
        <v>483</v>
      </c>
      <c r="K1535" s="26">
        <v>120</v>
      </c>
      <c r="L1535" s="27">
        <v>0.1958</v>
      </c>
      <c r="M1535" s="28">
        <v>0.74918054999999995</v>
      </c>
      <c r="N1535" s="29">
        <v>0.35</v>
      </c>
      <c r="O1535" s="31" t="s">
        <v>12</v>
      </c>
      <c r="P1535" s="31">
        <v>0.53282289309999997</v>
      </c>
      <c r="Q1535" s="31">
        <v>0.25</v>
      </c>
      <c r="R1535" s="42">
        <v>0.3</v>
      </c>
      <c r="S1535" s="27">
        <f>IF(A1535="placement",MIN(P1535,IF(R1535="",Q1535,R1535)),"")</f>
        <v>0.3</v>
      </c>
      <c r="T1535" s="28">
        <f>IF($A1535="placement",S1535*J1535,"")</f>
        <v>144.9</v>
      </c>
      <c r="U1535" s="26">
        <f>IF($A1535="placement",T1535,IF($A1535="site",SUMIF($C:$C,$C1535,$T:$T),IF($A1535="user",SUMIF($B:$B,$B1535,$T:$T),SUM($T:$T))))</f>
        <v>144.9</v>
      </c>
      <c r="V1535" s="27">
        <f>U1535/J1535</f>
        <v>0.3</v>
      </c>
    </row>
    <row r="1536" spans="1:22" x14ac:dyDescent="0.3">
      <c r="A1536" s="23" t="s">
        <v>14</v>
      </c>
      <c r="B1536" s="23" t="s">
        <v>678</v>
      </c>
      <c r="C1536" s="23" t="s">
        <v>680</v>
      </c>
      <c r="D1536" s="23" t="s">
        <v>844</v>
      </c>
      <c r="E1536" s="23" t="s">
        <v>845</v>
      </c>
      <c r="F1536" s="27">
        <v>0.25</v>
      </c>
      <c r="G1536" s="24">
        <v>1</v>
      </c>
      <c r="H1536" s="25">
        <v>138.86709999999999</v>
      </c>
      <c r="I1536" s="25">
        <v>26.742699999999999</v>
      </c>
      <c r="J1536" s="26">
        <v>483</v>
      </c>
      <c r="K1536" s="26">
        <v>121</v>
      </c>
      <c r="L1536" s="27">
        <v>0.19259999999999999</v>
      </c>
      <c r="M1536" s="28">
        <v>0.60160791000000002</v>
      </c>
      <c r="N1536" s="29">
        <v>0.35</v>
      </c>
      <c r="O1536" s="31" t="s">
        <v>12</v>
      </c>
      <c r="P1536" s="31">
        <v>0.41822573889999998</v>
      </c>
      <c r="Q1536" s="31">
        <v>0.25</v>
      </c>
      <c r="R1536" s="42">
        <v>0.3</v>
      </c>
      <c r="S1536" s="27">
        <f>IF(A1536="placement",MIN(P1536,IF(R1536="",Q1536,R1536)),"")</f>
        <v>0.3</v>
      </c>
      <c r="T1536" s="28">
        <f>IF($A1536="placement",S1536*J1536,"")</f>
        <v>144.9</v>
      </c>
      <c r="U1536" s="26">
        <f>IF($A1536="placement",T1536,IF($A1536="site",SUMIF($C:$C,$C1536,$T:$T),IF($A1536="user",SUMIF($B:$B,$B1536,$T:$T),SUM($T:$T))))</f>
        <v>144.9</v>
      </c>
      <c r="V1536" s="27">
        <f>U1536/J1536</f>
        <v>0.3</v>
      </c>
    </row>
    <row r="1537" spans="1:22" hidden="1" x14ac:dyDescent="0.3">
      <c r="A1537" s="23" t="s">
        <v>14</v>
      </c>
      <c r="B1537" s="23" t="s">
        <v>4169</v>
      </c>
      <c r="C1537" s="23" t="s">
        <v>4170</v>
      </c>
      <c r="D1537" s="23" t="s">
        <v>4177</v>
      </c>
      <c r="E1537" s="23" t="s">
        <v>4178</v>
      </c>
      <c r="F1537" s="27">
        <v>0.25</v>
      </c>
      <c r="G1537" s="24">
        <v>1</v>
      </c>
      <c r="H1537" s="25">
        <v>69.188599999999994</v>
      </c>
      <c r="I1537" s="25">
        <v>24.423100000000002</v>
      </c>
      <c r="J1537" s="26">
        <v>481</v>
      </c>
      <c r="K1537" s="26">
        <v>120</v>
      </c>
      <c r="L1537" s="27">
        <v>0.35299999999999998</v>
      </c>
      <c r="M1537" s="28">
        <v>0.65695141999999995</v>
      </c>
      <c r="N1537" s="29">
        <v>0.35</v>
      </c>
      <c r="O1537" s="31" t="s">
        <v>42</v>
      </c>
      <c r="P1537" s="31">
        <v>0.4672361001</v>
      </c>
      <c r="Q1537" s="31">
        <v>0.249999999999999</v>
      </c>
      <c r="R1537" s="42"/>
      <c r="S1537" s="27">
        <f>IF(A1537="placement",MIN(P1537,IF(R1537="",Q1537,R1537)),"")</f>
        <v>0.249999999999999</v>
      </c>
      <c r="T1537" s="28">
        <f>IF($A1537="placement",S1537*J1537,"")</f>
        <v>120.24999999999952</v>
      </c>
      <c r="U1537" s="26">
        <f>IF($A1537="placement",T1537,IF($A1537="site",SUMIF($C:$C,$C1537,$T:$T),IF($A1537="user",SUMIF($B:$B,$B1537,$T:$T),SUM($T:$T))))</f>
        <v>120.24999999999952</v>
      </c>
      <c r="V1537" s="27">
        <f>U1537/J1537</f>
        <v>0.249999999999999</v>
      </c>
    </row>
    <row r="1538" spans="1:22" hidden="1" x14ac:dyDescent="0.3">
      <c r="A1538" s="23" t="s">
        <v>14</v>
      </c>
      <c r="B1538" s="23" t="s">
        <v>4710</v>
      </c>
      <c r="C1538" s="23" t="s">
        <v>4712</v>
      </c>
      <c r="D1538" s="23" t="s">
        <v>4741</v>
      </c>
      <c r="E1538" s="23" t="s">
        <v>4742</v>
      </c>
      <c r="F1538" s="27">
        <v>0.15</v>
      </c>
      <c r="G1538" s="24">
        <v>1</v>
      </c>
      <c r="H1538" s="25">
        <v>474.71769999999998</v>
      </c>
      <c r="I1538" s="25">
        <v>14.0823</v>
      </c>
      <c r="J1538" s="26">
        <v>480</v>
      </c>
      <c r="K1538" s="26">
        <v>58</v>
      </c>
      <c r="L1538" s="27">
        <v>2.9700000000000001E-2</v>
      </c>
      <c r="M1538" s="28">
        <v>1.1373458000000001</v>
      </c>
      <c r="N1538" s="29">
        <v>1</v>
      </c>
      <c r="O1538" s="31" t="s">
        <v>42</v>
      </c>
      <c r="P1538" s="31">
        <v>0.120759934</v>
      </c>
      <c r="Q1538" s="31">
        <v>0.12075993399634299</v>
      </c>
      <c r="R1538" s="42"/>
      <c r="S1538" s="27">
        <f>IF(A1538="placement",MIN(P1538,IF(R1538="",Q1538,R1538)),"")</f>
        <v>0.12075993399634299</v>
      </c>
      <c r="T1538" s="28">
        <f>IF($A1538="placement",S1538*J1538,"")</f>
        <v>57.964768318244637</v>
      </c>
      <c r="U1538" s="26">
        <f>IF($A1538="placement",T1538,IF($A1538="site",SUMIF($C:$C,$C1538,$T:$T),IF($A1538="user",SUMIF($B:$B,$B1538,$T:$T),SUM($T:$T))))</f>
        <v>57.964768318244637</v>
      </c>
      <c r="V1538" s="27">
        <f>U1538/J1538</f>
        <v>0.12075993399634299</v>
      </c>
    </row>
    <row r="1539" spans="1:22" hidden="1" x14ac:dyDescent="0.3">
      <c r="A1539" s="23" t="s">
        <v>14</v>
      </c>
      <c r="B1539" s="23" t="s">
        <v>173</v>
      </c>
      <c r="C1539" s="23" t="s">
        <v>175</v>
      </c>
      <c r="D1539" s="32" t="s">
        <v>177</v>
      </c>
      <c r="E1539" s="23" t="s">
        <v>178</v>
      </c>
      <c r="F1539" s="27">
        <v>0.25</v>
      </c>
      <c r="G1539" s="24">
        <v>1</v>
      </c>
      <c r="H1539" s="25">
        <v>409.4391</v>
      </c>
      <c r="I1539" s="25">
        <v>137.35429999999999</v>
      </c>
      <c r="J1539" s="26">
        <v>479</v>
      </c>
      <c r="K1539" s="26">
        <v>120</v>
      </c>
      <c r="L1539" s="27">
        <v>0.33550000000000002</v>
      </c>
      <c r="M1539" s="28">
        <v>0.11627137</v>
      </c>
      <c r="N1539" s="29">
        <v>0.03</v>
      </c>
      <c r="O1539" s="31" t="s">
        <v>42</v>
      </c>
      <c r="P1539" s="31">
        <v>0.74198292190000004</v>
      </c>
      <c r="Q1539" s="31">
        <v>0.25</v>
      </c>
      <c r="R1539" s="42"/>
      <c r="S1539" s="27">
        <f>IF(A1539="placement",MIN(P1539,IF(R1539="",Q1539,R1539)),"")</f>
        <v>0.25</v>
      </c>
      <c r="T1539" s="28">
        <f>IF($A1539="placement",S1539*J1539,"")</f>
        <v>119.75</v>
      </c>
      <c r="U1539" s="26">
        <f>IF($A1539="placement",T1539,IF($A1539="site",SUMIF($C:$C,$C1539,$T:$T),IF($A1539="user",SUMIF($B:$B,$B1539,$T:$T),SUM($T:$T))))</f>
        <v>119.75</v>
      </c>
      <c r="V1539" s="27">
        <f>U1539/J1539</f>
        <v>0.25</v>
      </c>
    </row>
    <row r="1540" spans="1:22" hidden="1" x14ac:dyDescent="0.3">
      <c r="A1540" s="23" t="s">
        <v>14</v>
      </c>
      <c r="B1540" s="23" t="s">
        <v>7257</v>
      </c>
      <c r="C1540" s="23" t="s">
        <v>7258</v>
      </c>
      <c r="D1540" s="23" t="s">
        <v>7291</v>
      </c>
      <c r="E1540" s="23" t="s">
        <v>415</v>
      </c>
      <c r="F1540" s="27">
        <v>0.15</v>
      </c>
      <c r="G1540" s="24">
        <v>1</v>
      </c>
      <c r="H1540" s="25">
        <v>267.39960000000002</v>
      </c>
      <c r="I1540" s="25">
        <v>23.494299999999999</v>
      </c>
      <c r="J1540" s="26">
        <v>479</v>
      </c>
      <c r="K1540" s="26">
        <v>72</v>
      </c>
      <c r="L1540" s="27">
        <v>8.7900000000000006E-2</v>
      </c>
      <c r="M1540" s="28">
        <v>0.68019306000000002</v>
      </c>
      <c r="N1540" s="29">
        <v>0.25</v>
      </c>
      <c r="O1540" s="31" t="s">
        <v>42</v>
      </c>
      <c r="P1540" s="31">
        <v>0.63245728869999995</v>
      </c>
      <c r="Q1540" s="31">
        <v>0.15</v>
      </c>
      <c r="R1540" s="42"/>
      <c r="S1540" s="27">
        <f>IF(A1540="placement",MIN(P1540,IF(R1540="",Q1540,R1540)),"")</f>
        <v>0.15</v>
      </c>
      <c r="T1540" s="28">
        <f>IF($A1540="placement",S1540*J1540,"")</f>
        <v>71.849999999999994</v>
      </c>
      <c r="U1540" s="26">
        <f>IF($A1540="placement",T1540,IF($A1540="site",SUMIF($C:$C,$C1540,$T:$T),IF($A1540="user",SUMIF($B:$B,$B1540,$T:$T),SUM($T:$T))))</f>
        <v>71.849999999999994</v>
      </c>
      <c r="V1540" s="27">
        <f>U1540/J1540</f>
        <v>0.15</v>
      </c>
    </row>
    <row r="1541" spans="1:22" hidden="1" x14ac:dyDescent="0.3">
      <c r="A1541" s="23" t="s">
        <v>14</v>
      </c>
      <c r="B1541" s="23" t="s">
        <v>7257</v>
      </c>
      <c r="C1541" s="23" t="s">
        <v>7258</v>
      </c>
      <c r="D1541" s="23" t="s">
        <v>7304</v>
      </c>
      <c r="E1541" s="23" t="s">
        <v>7305</v>
      </c>
      <c r="F1541" s="27">
        <v>0.33</v>
      </c>
      <c r="G1541" s="24">
        <v>1</v>
      </c>
      <c r="H1541" s="25">
        <v>33.883099999999999</v>
      </c>
      <c r="I1541" s="25">
        <v>16.4222</v>
      </c>
      <c r="J1541" s="26">
        <v>479</v>
      </c>
      <c r="K1541" s="26">
        <v>158</v>
      </c>
      <c r="L1541" s="27">
        <v>0.48470000000000002</v>
      </c>
      <c r="M1541" s="28">
        <v>0.97310437999999999</v>
      </c>
      <c r="N1541" s="29">
        <v>0.25</v>
      </c>
      <c r="O1541" s="31" t="s">
        <v>12</v>
      </c>
      <c r="P1541" s="31">
        <v>0.74309025179999999</v>
      </c>
      <c r="Q1541" s="31">
        <v>0.32999999999999902</v>
      </c>
      <c r="R1541" s="42"/>
      <c r="S1541" s="27">
        <f>IF(A1541="placement",MIN(P1541,IF(R1541="",Q1541,R1541)),"")</f>
        <v>0.32999999999999902</v>
      </c>
      <c r="T1541" s="28">
        <f>IF($A1541="placement",S1541*J1541,"")</f>
        <v>158.06999999999954</v>
      </c>
      <c r="U1541" s="26">
        <f>IF($A1541="placement",T1541,IF($A1541="site",SUMIF($C:$C,$C1541,$T:$T),IF($A1541="user",SUMIF($B:$B,$B1541,$T:$T),SUM($T:$T))))</f>
        <v>158.06999999999954</v>
      </c>
      <c r="V1541" s="27">
        <f>U1541/J1541</f>
        <v>0.32999999999999902</v>
      </c>
    </row>
    <row r="1542" spans="1:22" hidden="1" x14ac:dyDescent="0.3">
      <c r="A1542" s="23" t="s">
        <v>14</v>
      </c>
      <c r="B1542" s="23" t="s">
        <v>7987</v>
      </c>
      <c r="C1542" s="23" t="s">
        <v>7988</v>
      </c>
      <c r="D1542" s="23" t="s">
        <v>7997</v>
      </c>
      <c r="E1542" s="23" t="s">
        <v>7998</v>
      </c>
      <c r="F1542" s="27">
        <v>0.3</v>
      </c>
      <c r="G1542" s="24">
        <v>0</v>
      </c>
      <c r="H1542" s="25">
        <v>22.042100000000001</v>
      </c>
      <c r="I1542" s="25">
        <v>13.7058</v>
      </c>
      <c r="J1542" s="26">
        <v>479</v>
      </c>
      <c r="K1542" s="26">
        <v>129</v>
      </c>
      <c r="L1542" s="27">
        <v>0.62180000000000002</v>
      </c>
      <c r="M1542" s="28">
        <v>1.1639370200000001</v>
      </c>
      <c r="N1542" s="29">
        <v>0.85</v>
      </c>
      <c r="O1542" s="31" t="s">
        <v>42</v>
      </c>
      <c r="P1542" s="31">
        <v>0.2697199394</v>
      </c>
      <c r="Q1542" s="31">
        <v>0.26971993942796801</v>
      </c>
      <c r="R1542" s="42"/>
      <c r="S1542" s="27">
        <f>IF(A1542="placement",MIN(P1542,IF(R1542="",Q1542,R1542)),"")</f>
        <v>0.2697199394</v>
      </c>
      <c r="T1542" s="28">
        <f>IF($A1542="placement",S1542*J1542,"")</f>
        <v>129.1958509726</v>
      </c>
      <c r="U1542" s="26">
        <f>IF($A1542="placement",T1542,IF($A1542="site",SUMIF($C:$C,$C1542,$T:$T),IF($A1542="user",SUMIF($B:$B,$B1542,$T:$T),SUM($T:$T))))</f>
        <v>129.1958509726</v>
      </c>
      <c r="V1542" s="27">
        <f>U1542/J1542</f>
        <v>0.2697199394</v>
      </c>
    </row>
    <row r="1543" spans="1:22" x14ac:dyDescent="0.3">
      <c r="A1543" s="23" t="s">
        <v>14</v>
      </c>
      <c r="B1543" s="23" t="s">
        <v>678</v>
      </c>
      <c r="C1543" s="23" t="s">
        <v>680</v>
      </c>
      <c r="D1543" s="23" t="s">
        <v>733</v>
      </c>
      <c r="E1543" s="23" t="s">
        <v>734</v>
      </c>
      <c r="F1543" s="27">
        <v>0.25</v>
      </c>
      <c r="G1543" s="24">
        <v>1</v>
      </c>
      <c r="H1543" s="25">
        <v>54.755499999999998</v>
      </c>
      <c r="I1543" s="25">
        <v>27.1234</v>
      </c>
      <c r="J1543" s="26">
        <v>478</v>
      </c>
      <c r="K1543" s="26">
        <v>119</v>
      </c>
      <c r="L1543" s="27">
        <v>0.49540000000000001</v>
      </c>
      <c r="M1543" s="28">
        <v>0.58712995999999995</v>
      </c>
      <c r="N1543" s="29">
        <v>0.25</v>
      </c>
      <c r="O1543" s="31" t="s">
        <v>12</v>
      </c>
      <c r="P1543" s="31">
        <v>0.57419989589999998</v>
      </c>
      <c r="Q1543" s="31">
        <v>0.25</v>
      </c>
      <c r="R1543" s="42">
        <v>0.3</v>
      </c>
      <c r="S1543" s="27">
        <f>IF(A1543="placement",MIN(P1543,IF(R1543="",Q1543,R1543)),"")</f>
        <v>0.3</v>
      </c>
      <c r="T1543" s="28">
        <f>IF($A1543="placement",S1543*J1543,"")</f>
        <v>143.4</v>
      </c>
      <c r="U1543" s="26">
        <f>IF($A1543="placement",T1543,IF($A1543="site",SUMIF($C:$C,$C1543,$T:$T),IF($A1543="user",SUMIF($B:$B,$B1543,$T:$T),SUM($T:$T))))</f>
        <v>143.4</v>
      </c>
      <c r="V1543" s="27">
        <f>U1543/J1543</f>
        <v>0.3</v>
      </c>
    </row>
    <row r="1544" spans="1:22" hidden="1" x14ac:dyDescent="0.3">
      <c r="A1544" s="17" t="s">
        <v>13</v>
      </c>
      <c r="B1544" s="17" t="s">
        <v>10897</v>
      </c>
      <c r="C1544" s="17" t="s">
        <v>10898</v>
      </c>
      <c r="D1544" s="17" t="s">
        <v>9898</v>
      </c>
      <c r="E1544" s="17"/>
      <c r="F1544" s="18">
        <v>0.25</v>
      </c>
      <c r="G1544" s="36">
        <v>0</v>
      </c>
      <c r="H1544" s="37">
        <v>170.84059999999999</v>
      </c>
      <c r="I1544" s="37">
        <v>13.926</v>
      </c>
      <c r="J1544" s="19">
        <v>478</v>
      </c>
      <c r="K1544" s="19">
        <v>113</v>
      </c>
      <c r="L1544" s="18">
        <v>8.1500000000000003E-2</v>
      </c>
      <c r="M1544" s="20">
        <v>1.1434890499999999</v>
      </c>
      <c r="N1544" s="21">
        <v>0.84156600000000004</v>
      </c>
      <c r="O1544" s="22"/>
      <c r="P1544" s="22">
        <v>0.26403668070000003</v>
      </c>
      <c r="Q1544" s="22">
        <v>0.249999999999999</v>
      </c>
      <c r="R1544" s="43"/>
      <c r="S1544" s="18" t="str">
        <f>IF(A1544="placement",MIN(P1544,IF(R1544="",Q1544,R1544)),"")</f>
        <v/>
      </c>
      <c r="T1544" s="20" t="str">
        <f>IF($A1544="placement",S1544*J1544,"")</f>
        <v/>
      </c>
      <c r="U1544" s="19">
        <f>IF($A1544="placement",T1544,IF($A1544="site",SUMIF($C:$C,$C1544,$T:$T),IF($A1544="user",SUMIF($B:$B,$B1544,$T:$T),SUM($T:$T))))</f>
        <v>113.15935099099264</v>
      </c>
      <c r="V1544" s="18">
        <f>U1544/J1544</f>
        <v>0.23673504391421055</v>
      </c>
    </row>
    <row r="1545" spans="1:22" hidden="1" x14ac:dyDescent="0.3">
      <c r="A1545" s="11" t="s">
        <v>10</v>
      </c>
      <c r="B1545" s="11" t="s">
        <v>10897</v>
      </c>
      <c r="C1545" s="11" t="s">
        <v>9898</v>
      </c>
      <c r="D1545" s="11" t="s">
        <v>9898</v>
      </c>
      <c r="E1545" s="11"/>
      <c r="F1545" s="12">
        <v>0.25</v>
      </c>
      <c r="G1545" s="33">
        <v>0</v>
      </c>
      <c r="H1545" s="34">
        <v>170.84059999999999</v>
      </c>
      <c r="I1545" s="34">
        <v>13.926</v>
      </c>
      <c r="J1545" s="13">
        <v>478</v>
      </c>
      <c r="K1545" s="13">
        <v>113</v>
      </c>
      <c r="L1545" s="12">
        <v>8.1500000000000003E-2</v>
      </c>
      <c r="M1545" s="14">
        <v>1.1434890499999999</v>
      </c>
      <c r="N1545" s="15">
        <v>0.84156600000000004</v>
      </c>
      <c r="O1545" s="16"/>
      <c r="P1545" s="16">
        <v>0.26403668070000003</v>
      </c>
      <c r="Q1545" s="16">
        <v>0.249999999999999</v>
      </c>
      <c r="R1545" s="44"/>
      <c r="S1545" s="12" t="str">
        <f>IF(A1545="placement",MIN(P1545,IF(R1545="",Q1545,R1545)),"")</f>
        <v/>
      </c>
      <c r="T1545" s="14" t="str">
        <f>IF($A1545="placement",S1545*J1545,"")</f>
        <v/>
      </c>
      <c r="U1545" s="13">
        <f>IF($A1545="placement",T1545,IF($A1545="site",SUMIF($C:$C,$C1545,$T:$T),IF($A1545="user",SUMIF($B:$B,$B1545,$T:$T),SUM($T:$T))))</f>
        <v>113.15935099099264</v>
      </c>
      <c r="V1545" s="12">
        <f>U1545/J1545</f>
        <v>0.23673504391421055</v>
      </c>
    </row>
    <row r="1546" spans="1:22" hidden="1" x14ac:dyDescent="0.3">
      <c r="A1546" s="23" t="s">
        <v>14</v>
      </c>
      <c r="B1546" s="23" t="s">
        <v>8209</v>
      </c>
      <c r="C1546" s="23" t="s">
        <v>8211</v>
      </c>
      <c r="D1546" s="32" t="s">
        <v>8212</v>
      </c>
      <c r="E1546" s="23" t="s">
        <v>8213</v>
      </c>
      <c r="F1546" s="27">
        <v>0.33</v>
      </c>
      <c r="G1546" s="24">
        <v>1</v>
      </c>
      <c r="H1546" s="25">
        <v>143.24940000000001</v>
      </c>
      <c r="I1546" s="25">
        <v>19.032699999999998</v>
      </c>
      <c r="J1546" s="26">
        <v>478</v>
      </c>
      <c r="K1546" s="26">
        <v>158</v>
      </c>
      <c r="L1546" s="27">
        <v>0.13289999999999999</v>
      </c>
      <c r="M1546" s="28">
        <v>0.83690637999999995</v>
      </c>
      <c r="N1546" s="29">
        <v>0.35</v>
      </c>
      <c r="O1546" s="31" t="s">
        <v>12</v>
      </c>
      <c r="P1546" s="31">
        <v>0.58179312679999995</v>
      </c>
      <c r="Q1546" s="31">
        <v>0.32999999999999902</v>
      </c>
      <c r="R1546" s="42"/>
      <c r="S1546" s="27">
        <f>IF(A1546="placement",MIN(P1546,IF(R1546="",Q1546,R1546)),"")</f>
        <v>0.32999999999999902</v>
      </c>
      <c r="T1546" s="28">
        <f>IF($A1546="placement",S1546*J1546,"")</f>
        <v>157.73999999999953</v>
      </c>
      <c r="U1546" s="26">
        <f>IF($A1546="placement",T1546,IF($A1546="site",SUMIF($C:$C,$C1546,$T:$T),IF($A1546="user",SUMIF($B:$B,$B1546,$T:$T),SUM($T:$T))))</f>
        <v>157.73999999999953</v>
      </c>
      <c r="V1546" s="27">
        <f>U1546/J1546</f>
        <v>0.32999999999999902</v>
      </c>
    </row>
    <row r="1547" spans="1:22" hidden="1" x14ac:dyDescent="0.3">
      <c r="A1547" s="17" t="s">
        <v>13</v>
      </c>
      <c r="B1547" s="17" t="s">
        <v>3138</v>
      </c>
      <c r="C1547" s="17" t="s">
        <v>3140</v>
      </c>
      <c r="D1547" s="17" t="s">
        <v>9898</v>
      </c>
      <c r="E1547" s="17"/>
      <c r="F1547" s="18">
        <v>0.33</v>
      </c>
      <c r="G1547" s="36">
        <v>0.88820922999999996</v>
      </c>
      <c r="H1547" s="37">
        <v>280.42410000000001</v>
      </c>
      <c r="I1547" s="37">
        <v>62.8352</v>
      </c>
      <c r="J1547" s="19">
        <v>477</v>
      </c>
      <c r="K1547" s="19">
        <v>158</v>
      </c>
      <c r="L1547" s="18">
        <v>0.22409999999999999</v>
      </c>
      <c r="M1547" s="20">
        <v>0.25326017000000001</v>
      </c>
      <c r="N1547" s="21">
        <v>0.02</v>
      </c>
      <c r="O1547" s="22"/>
      <c r="P1547" s="22">
        <v>0.92102982519999999</v>
      </c>
      <c r="Q1547" s="22">
        <v>0.32999999999999902</v>
      </c>
      <c r="R1547" s="43"/>
      <c r="S1547" s="18" t="str">
        <f>IF(A1547="placement",MIN(P1547,IF(R1547="",Q1547,R1547)),"")</f>
        <v/>
      </c>
      <c r="T1547" s="20" t="str">
        <f>IF($A1547="placement",S1547*J1547,"")</f>
        <v/>
      </c>
      <c r="U1547" s="19">
        <f>IF($A1547="placement",T1547,IF($A1547="site",SUMIF($C:$C,$C1547,$T:$T),IF($A1547="user",SUMIF($B:$B,$B1547,$T:$T),SUM($T:$T))))</f>
        <v>157.40999999999985</v>
      </c>
      <c r="V1547" s="18">
        <f>U1547/J1547</f>
        <v>0.32999999999999968</v>
      </c>
    </row>
    <row r="1548" spans="1:22" hidden="1" x14ac:dyDescent="0.3">
      <c r="A1548" s="11" t="s">
        <v>10</v>
      </c>
      <c r="B1548" s="11" t="s">
        <v>3138</v>
      </c>
      <c r="C1548" s="11" t="s">
        <v>9898</v>
      </c>
      <c r="D1548" s="11" t="s">
        <v>9898</v>
      </c>
      <c r="E1548" s="11"/>
      <c r="F1548" s="12">
        <v>0.33</v>
      </c>
      <c r="G1548" s="33">
        <v>0.88820922999999996</v>
      </c>
      <c r="H1548" s="34">
        <v>280.42410000000001</v>
      </c>
      <c r="I1548" s="34">
        <v>62.8352</v>
      </c>
      <c r="J1548" s="13">
        <v>477</v>
      </c>
      <c r="K1548" s="13">
        <v>158</v>
      </c>
      <c r="L1548" s="12">
        <v>0.22409999999999999</v>
      </c>
      <c r="M1548" s="14">
        <v>0.25326017000000001</v>
      </c>
      <c r="N1548" s="15">
        <v>0.02</v>
      </c>
      <c r="O1548" s="16"/>
      <c r="P1548" s="16">
        <v>0.92102982519999999</v>
      </c>
      <c r="Q1548" s="16">
        <v>0.32999999999999902</v>
      </c>
      <c r="R1548" s="44"/>
      <c r="S1548" s="12" t="str">
        <f>IF(A1548="placement",MIN(P1548,IF(R1548="",Q1548,R1548)),"")</f>
        <v/>
      </c>
      <c r="T1548" s="14" t="str">
        <f>IF($A1548="placement",S1548*J1548,"")</f>
        <v/>
      </c>
      <c r="U1548" s="13">
        <f>IF($A1548="placement",T1548,IF($A1548="site",SUMIF($C:$C,$C1548,$T:$T),IF($A1548="user",SUMIF($B:$B,$B1548,$T:$T),SUM($T:$T))))</f>
        <v>157.40999999999985</v>
      </c>
      <c r="V1548" s="12">
        <f>U1548/J1548</f>
        <v>0.32999999999999968</v>
      </c>
    </row>
    <row r="1549" spans="1:22" x14ac:dyDescent="0.3">
      <c r="A1549" s="23" t="s">
        <v>14</v>
      </c>
      <c r="B1549" s="23" t="s">
        <v>3152</v>
      </c>
      <c r="C1549" s="23" t="s">
        <v>3154</v>
      </c>
      <c r="D1549" s="32" t="s">
        <v>3195</v>
      </c>
      <c r="E1549" s="23" t="s">
        <v>3196</v>
      </c>
      <c r="F1549" s="27">
        <v>0.25</v>
      </c>
      <c r="G1549" s="24">
        <v>0</v>
      </c>
      <c r="H1549" s="25">
        <v>22.505500000000001</v>
      </c>
      <c r="I1549" s="25">
        <v>11.424300000000001</v>
      </c>
      <c r="J1549" s="26">
        <v>477</v>
      </c>
      <c r="K1549" s="26">
        <v>119</v>
      </c>
      <c r="L1549" s="27">
        <v>0.50760000000000005</v>
      </c>
      <c r="M1549" s="28">
        <v>1.39149806</v>
      </c>
      <c r="N1549" s="29">
        <v>0.8</v>
      </c>
      <c r="O1549" s="31" t="s">
        <v>42</v>
      </c>
      <c r="P1549" s="31">
        <v>0.42508004719999998</v>
      </c>
      <c r="Q1549" s="31">
        <v>0.249999999999999</v>
      </c>
      <c r="R1549" s="42">
        <v>0.35</v>
      </c>
      <c r="S1549" s="27">
        <f>IF(A1549="placement",MIN(P1549,IF(R1549="",Q1549,R1549)),"")</f>
        <v>0.35</v>
      </c>
      <c r="T1549" s="28">
        <f>IF($A1549="placement",S1549*J1549,"")</f>
        <v>166.95</v>
      </c>
      <c r="U1549" s="26">
        <f>IF($A1549="placement",T1549,IF($A1549="site",SUMIF($C:$C,$C1549,$T:$T),IF($A1549="user",SUMIF($B:$B,$B1549,$T:$T),SUM($T:$T))))</f>
        <v>166.95</v>
      </c>
      <c r="V1549" s="27">
        <f>U1549/J1549</f>
        <v>0.35</v>
      </c>
    </row>
    <row r="1550" spans="1:22" hidden="1" x14ac:dyDescent="0.3">
      <c r="A1550" s="23" t="s">
        <v>14</v>
      </c>
      <c r="B1550" s="23" t="s">
        <v>6177</v>
      </c>
      <c r="C1550" s="23" t="s">
        <v>6179</v>
      </c>
      <c r="D1550" s="23" t="s">
        <v>6200</v>
      </c>
      <c r="E1550" s="23" t="s">
        <v>6201</v>
      </c>
      <c r="F1550" s="27">
        <v>0.15</v>
      </c>
      <c r="G1550" s="24">
        <v>1</v>
      </c>
      <c r="H1550" s="25">
        <v>1057.1286</v>
      </c>
      <c r="I1550" s="25">
        <v>9.4803999999999995</v>
      </c>
      <c r="J1550" s="26">
        <v>477</v>
      </c>
      <c r="K1550" s="26">
        <v>51</v>
      </c>
      <c r="L1550" s="27">
        <v>8.9999999999999993E-3</v>
      </c>
      <c r="M1550" s="28">
        <v>1.6781565000000001</v>
      </c>
      <c r="N1550" s="29">
        <v>1.5</v>
      </c>
      <c r="O1550" s="31" t="s">
        <v>42</v>
      </c>
      <c r="P1550" s="31">
        <v>0.1061620311</v>
      </c>
      <c r="Q1550" s="31">
        <v>0.106162031113206</v>
      </c>
      <c r="R1550" s="42"/>
      <c r="S1550" s="27">
        <f>IF(A1550="placement",MIN(P1550,IF(R1550="",Q1550,R1550)),"")</f>
        <v>0.1061620311</v>
      </c>
      <c r="T1550" s="28">
        <f>IF($A1550="placement",S1550*J1550,"")</f>
        <v>50.639288834699997</v>
      </c>
      <c r="U1550" s="26">
        <f>IF($A1550="placement",T1550,IF($A1550="site",SUMIF($C:$C,$C1550,$T:$T),IF($A1550="user",SUMIF($B:$B,$B1550,$T:$T),SUM($T:$T))))</f>
        <v>50.639288834699997</v>
      </c>
      <c r="V1550" s="27">
        <f>U1550/J1550</f>
        <v>0.1061620311</v>
      </c>
    </row>
    <row r="1551" spans="1:22" hidden="1" x14ac:dyDescent="0.3">
      <c r="A1551" s="23" t="s">
        <v>14</v>
      </c>
      <c r="B1551" s="23" t="s">
        <v>277</v>
      </c>
      <c r="C1551" s="23" t="s">
        <v>279</v>
      </c>
      <c r="D1551" s="23" t="s">
        <v>347</v>
      </c>
      <c r="E1551" s="23" t="s">
        <v>348</v>
      </c>
      <c r="F1551" s="27">
        <v>0.05</v>
      </c>
      <c r="G1551" s="24">
        <v>1</v>
      </c>
      <c r="H1551" s="25">
        <v>155.96379999999999</v>
      </c>
      <c r="I1551" s="25">
        <v>6.9999000000000002</v>
      </c>
      <c r="J1551" s="26">
        <v>476</v>
      </c>
      <c r="K1551" s="26">
        <v>24</v>
      </c>
      <c r="L1551" s="27">
        <v>4.4900000000000002E-2</v>
      </c>
      <c r="M1551" s="28">
        <v>2.2649822999999998</v>
      </c>
      <c r="N1551" s="46">
        <v>2</v>
      </c>
      <c r="O1551" s="31" t="s">
        <v>70</v>
      </c>
      <c r="P1551" s="31">
        <v>0.1169908905</v>
      </c>
      <c r="Q1551" s="31">
        <v>0.05</v>
      </c>
      <c r="R1551" s="42"/>
      <c r="S1551" s="27">
        <f>IF(A1551="placement",MIN(P1551,IF(R1551="",Q1551,R1551)),"")</f>
        <v>0.05</v>
      </c>
      <c r="T1551" s="28">
        <f>IF($A1551="placement",S1551*J1551,"")</f>
        <v>23.8</v>
      </c>
      <c r="U1551" s="26">
        <f>IF($A1551="placement",T1551,IF($A1551="site",SUMIF($C:$C,$C1551,$T:$T),IF($A1551="user",SUMIF($B:$B,$B1551,$T:$T),SUM($T:$T))))</f>
        <v>23.8</v>
      </c>
      <c r="V1551" s="27">
        <f>U1551/J1551</f>
        <v>0.05</v>
      </c>
    </row>
    <row r="1552" spans="1:22" hidden="1" x14ac:dyDescent="0.3">
      <c r="A1552" s="23" t="s">
        <v>14</v>
      </c>
      <c r="B1552" s="23" t="s">
        <v>1684</v>
      </c>
      <c r="C1552" s="23" t="s">
        <v>1686</v>
      </c>
      <c r="D1552" s="23" t="s">
        <v>1687</v>
      </c>
      <c r="E1552" s="23" t="s">
        <v>1688</v>
      </c>
      <c r="F1552" s="27">
        <v>0.25</v>
      </c>
      <c r="G1552" s="24">
        <v>0</v>
      </c>
      <c r="H1552" s="25">
        <v>25.119900000000001</v>
      </c>
      <c r="I1552" s="25">
        <v>12.3292</v>
      </c>
      <c r="J1552" s="26">
        <v>476</v>
      </c>
      <c r="K1552" s="26">
        <v>119</v>
      </c>
      <c r="L1552" s="27">
        <v>0.49080000000000001</v>
      </c>
      <c r="M1552" s="28">
        <v>1.28584257</v>
      </c>
      <c r="N1552" s="29">
        <v>0.75</v>
      </c>
      <c r="O1552" s="31" t="s">
        <v>42</v>
      </c>
      <c r="P1552" s="31">
        <v>0.41672486349999999</v>
      </c>
      <c r="Q1552" s="31">
        <v>0.25</v>
      </c>
      <c r="R1552" s="42"/>
      <c r="S1552" s="27">
        <f>IF(A1552="placement",MIN(P1552,IF(R1552="",Q1552,R1552)),"")</f>
        <v>0.25</v>
      </c>
      <c r="T1552" s="28">
        <f>IF($A1552="placement",S1552*J1552,"")</f>
        <v>119</v>
      </c>
      <c r="U1552" s="26">
        <f>IF($A1552="placement",T1552,IF($A1552="site",SUMIF($C:$C,$C1552,$T:$T),IF($A1552="user",SUMIF($B:$B,$B1552,$T:$T),SUM($T:$T))))</f>
        <v>119</v>
      </c>
      <c r="V1552" s="27">
        <f>U1552/J1552</f>
        <v>0.25</v>
      </c>
    </row>
    <row r="1553" spans="1:22" hidden="1" x14ac:dyDescent="0.3">
      <c r="A1553" s="17" t="s">
        <v>13</v>
      </c>
      <c r="B1553" s="17" t="s">
        <v>4979</v>
      </c>
      <c r="C1553" s="17" t="s">
        <v>4980</v>
      </c>
      <c r="D1553" s="17" t="s">
        <v>9898</v>
      </c>
      <c r="E1553" s="17"/>
      <c r="F1553" s="18">
        <v>0.27410000000000001</v>
      </c>
      <c r="G1553" s="36">
        <v>0.99995858999999998</v>
      </c>
      <c r="H1553" s="37">
        <v>323.55430000000001</v>
      </c>
      <c r="I1553" s="37">
        <v>64.606099999999998</v>
      </c>
      <c r="J1553" s="19">
        <v>476</v>
      </c>
      <c r="K1553" s="19">
        <v>119</v>
      </c>
      <c r="L1553" s="18">
        <v>0.19969999999999999</v>
      </c>
      <c r="M1553" s="20">
        <v>0.2456169</v>
      </c>
      <c r="N1553" s="21">
        <v>0.122224</v>
      </c>
      <c r="O1553" s="22"/>
      <c r="P1553" s="22">
        <v>0.50237951459999997</v>
      </c>
      <c r="Q1553" s="22">
        <v>0.274109097718368</v>
      </c>
      <c r="R1553" s="43"/>
      <c r="S1553" s="18" t="str">
        <f>IF(A1553="placement",MIN(P1553,IF(R1553="",Q1553,R1553)),"")</f>
        <v/>
      </c>
      <c r="T1553" s="20" t="str">
        <f>IF($A1553="placement",S1553*J1553,"")</f>
        <v/>
      </c>
      <c r="U1553" s="19">
        <f>IF($A1553="placement",T1553,IF($A1553="site",SUMIF($C:$C,$C1553,$T:$T),IF($A1553="user",SUMIF($B:$B,$B1553,$T:$T),SUM($T:$T))))</f>
        <v>118.97509335324868</v>
      </c>
      <c r="V1553" s="18">
        <f>U1553/J1553</f>
        <v>0.24994767511186697</v>
      </c>
    </row>
    <row r="1554" spans="1:22" hidden="1" x14ac:dyDescent="0.3">
      <c r="A1554" s="11" t="s">
        <v>10</v>
      </c>
      <c r="B1554" s="11" t="s">
        <v>4979</v>
      </c>
      <c r="C1554" s="11" t="s">
        <v>9898</v>
      </c>
      <c r="D1554" s="11" t="s">
        <v>9898</v>
      </c>
      <c r="E1554" s="11"/>
      <c r="F1554" s="12">
        <v>0.27410000000000001</v>
      </c>
      <c r="G1554" s="33">
        <v>0.99995858999999998</v>
      </c>
      <c r="H1554" s="34">
        <v>323.55430000000001</v>
      </c>
      <c r="I1554" s="34">
        <v>64.606099999999998</v>
      </c>
      <c r="J1554" s="13">
        <v>476</v>
      </c>
      <c r="K1554" s="13">
        <v>119</v>
      </c>
      <c r="L1554" s="12">
        <v>0.19969999999999999</v>
      </c>
      <c r="M1554" s="14">
        <v>0.2456169</v>
      </c>
      <c r="N1554" s="15">
        <v>0.122224</v>
      </c>
      <c r="O1554" s="16"/>
      <c r="P1554" s="16">
        <v>0.50237951459999997</v>
      </c>
      <c r="Q1554" s="16">
        <v>0.274109097718368</v>
      </c>
      <c r="R1554" s="44"/>
      <c r="S1554" s="12" t="str">
        <f>IF(A1554="placement",MIN(P1554,IF(R1554="",Q1554,R1554)),"")</f>
        <v/>
      </c>
      <c r="T1554" s="14" t="str">
        <f>IF($A1554="placement",S1554*J1554,"")</f>
        <v/>
      </c>
      <c r="U1554" s="13">
        <f>IF($A1554="placement",T1554,IF($A1554="site",SUMIF($C:$C,$C1554,$T:$T),IF($A1554="user",SUMIF($B:$B,$B1554,$T:$T),SUM($T:$T))))</f>
        <v>118.97509335324868</v>
      </c>
      <c r="V1554" s="12">
        <f>U1554/J1554</f>
        <v>0.24994767511186697</v>
      </c>
    </row>
    <row r="1555" spans="1:22" hidden="1" x14ac:dyDescent="0.3">
      <c r="A1555" s="23" t="s">
        <v>14</v>
      </c>
      <c r="B1555" s="23" t="s">
        <v>5678</v>
      </c>
      <c r="C1555" s="23" t="s">
        <v>5679</v>
      </c>
      <c r="D1555" s="23" t="s">
        <v>5680</v>
      </c>
      <c r="E1555" s="23" t="s">
        <v>5681</v>
      </c>
      <c r="F1555" s="27">
        <v>0.2</v>
      </c>
      <c r="G1555" s="24">
        <v>1</v>
      </c>
      <c r="H1555" s="25">
        <v>105.652</v>
      </c>
      <c r="I1555" s="25">
        <v>24.157399999999999</v>
      </c>
      <c r="J1555" s="26">
        <v>476</v>
      </c>
      <c r="K1555" s="26">
        <v>92</v>
      </c>
      <c r="L1555" s="27">
        <v>0.22869999999999999</v>
      </c>
      <c r="M1555" s="28">
        <v>0.65731245000000005</v>
      </c>
      <c r="N1555" s="29">
        <v>0.5</v>
      </c>
      <c r="O1555" s="31" t="s">
        <v>70</v>
      </c>
      <c r="P1555" s="31">
        <v>0.2393267469</v>
      </c>
      <c r="Q1555" s="31">
        <v>0.19999999999999901</v>
      </c>
      <c r="R1555" s="42"/>
      <c r="S1555" s="27">
        <f>IF(A1555="placement",MIN(P1555,IF(R1555="",Q1555,R1555)),"")</f>
        <v>0.19999999999999901</v>
      </c>
      <c r="T1555" s="28">
        <f>IF($A1555="placement",S1555*J1555,"")</f>
        <v>95.199999999999534</v>
      </c>
      <c r="U1555" s="26">
        <f>IF($A1555="placement",T1555,IF($A1555="site",SUMIF($C:$C,$C1555,$T:$T),IF($A1555="user",SUMIF($B:$B,$B1555,$T:$T),SUM($T:$T))))</f>
        <v>95.199999999999534</v>
      </c>
      <c r="V1555" s="27">
        <f>U1555/J1555</f>
        <v>0.19999999999999901</v>
      </c>
    </row>
    <row r="1556" spans="1:22" hidden="1" x14ac:dyDescent="0.3">
      <c r="A1556" s="23" t="s">
        <v>14</v>
      </c>
      <c r="B1556" s="23" t="s">
        <v>510</v>
      </c>
      <c r="C1556" s="23" t="s">
        <v>512</v>
      </c>
      <c r="D1556" s="23" t="s">
        <v>515</v>
      </c>
      <c r="E1556" s="23" t="s">
        <v>516</v>
      </c>
      <c r="F1556" s="27">
        <v>0.15</v>
      </c>
      <c r="G1556" s="24">
        <v>1</v>
      </c>
      <c r="H1556" s="25">
        <v>113.41840000000001</v>
      </c>
      <c r="I1556" s="25">
        <v>11.229200000000001</v>
      </c>
      <c r="J1556" s="26">
        <v>474</v>
      </c>
      <c r="K1556" s="26">
        <v>70</v>
      </c>
      <c r="L1556" s="27">
        <v>9.9000000000000005E-2</v>
      </c>
      <c r="M1556" s="28">
        <v>1.40812549</v>
      </c>
      <c r="N1556" s="29">
        <v>1.2</v>
      </c>
      <c r="O1556" s="31" t="s">
        <v>70</v>
      </c>
      <c r="P1556" s="31">
        <v>0.14780322539999999</v>
      </c>
      <c r="Q1556" s="31">
        <v>0.147803225369291</v>
      </c>
      <c r="R1556" s="42"/>
      <c r="S1556" s="27">
        <f>IF(A1556="placement",MIN(P1556,IF(R1556="",Q1556,R1556)),"")</f>
        <v>0.147803225369291</v>
      </c>
      <c r="T1556" s="28">
        <f>IF($A1556="placement",S1556*J1556,"")</f>
        <v>70.058728825043929</v>
      </c>
      <c r="U1556" s="26">
        <f>IF($A1556="placement",T1556,IF($A1556="site",SUMIF($C:$C,$C1556,$T:$T),IF($A1556="user",SUMIF($B:$B,$B1556,$T:$T),SUM($T:$T))))</f>
        <v>70.058728825043929</v>
      </c>
      <c r="V1556" s="27">
        <f>U1556/J1556</f>
        <v>0.147803225369291</v>
      </c>
    </row>
    <row r="1557" spans="1:22" x14ac:dyDescent="0.3">
      <c r="A1557" s="23" t="s">
        <v>14</v>
      </c>
      <c r="B1557" s="23" t="s">
        <v>678</v>
      </c>
      <c r="C1557" s="23" t="s">
        <v>680</v>
      </c>
      <c r="D1557" s="23" t="s">
        <v>912</v>
      </c>
      <c r="E1557" s="23" t="s">
        <v>913</v>
      </c>
      <c r="F1557" s="27">
        <v>0.25</v>
      </c>
      <c r="G1557" s="24">
        <v>1</v>
      </c>
      <c r="H1557" s="25">
        <v>53.829500000000003</v>
      </c>
      <c r="I1557" s="25">
        <v>26.4771</v>
      </c>
      <c r="J1557" s="26">
        <v>474</v>
      </c>
      <c r="K1557" s="26">
        <v>119</v>
      </c>
      <c r="L1557" s="27">
        <v>0.4919</v>
      </c>
      <c r="M1557" s="28">
        <v>0.59698607999999997</v>
      </c>
      <c r="N1557" s="29">
        <v>0.25</v>
      </c>
      <c r="O1557" s="31" t="s">
        <v>12</v>
      </c>
      <c r="P1557" s="31">
        <v>0.58122976640000001</v>
      </c>
      <c r="Q1557" s="31">
        <v>0.25</v>
      </c>
      <c r="R1557" s="42">
        <v>0.3</v>
      </c>
      <c r="S1557" s="27">
        <f>IF(A1557="placement",MIN(P1557,IF(R1557="",Q1557,R1557)),"")</f>
        <v>0.3</v>
      </c>
      <c r="T1557" s="28">
        <f>IF($A1557="placement",S1557*J1557,"")</f>
        <v>142.19999999999999</v>
      </c>
      <c r="U1557" s="26">
        <f>IF($A1557="placement",T1557,IF($A1557="site",SUMIF($C:$C,$C1557,$T:$T),IF($A1557="user",SUMIF($B:$B,$B1557,$T:$T),SUM($T:$T))))</f>
        <v>142.19999999999999</v>
      </c>
      <c r="V1557" s="27">
        <f>U1557/J1557</f>
        <v>0.3</v>
      </c>
    </row>
    <row r="1558" spans="1:22" x14ac:dyDescent="0.3">
      <c r="A1558" s="23" t="s">
        <v>14</v>
      </c>
      <c r="B1558" s="23" t="s">
        <v>5211</v>
      </c>
      <c r="C1558" s="23" t="s">
        <v>5213</v>
      </c>
      <c r="D1558" s="23" t="s">
        <v>5264</v>
      </c>
      <c r="E1558" s="23" t="s">
        <v>5265</v>
      </c>
      <c r="F1558" s="27">
        <v>0.15</v>
      </c>
      <c r="G1558" s="24">
        <v>0</v>
      </c>
      <c r="H1558" s="25">
        <v>31.188700000000001</v>
      </c>
      <c r="I1558" s="25">
        <v>12.8081</v>
      </c>
      <c r="J1558" s="26">
        <v>474</v>
      </c>
      <c r="K1558" s="26">
        <v>71</v>
      </c>
      <c r="L1558" s="27">
        <v>0.41070000000000001</v>
      </c>
      <c r="M1558" s="28">
        <v>1.2341581500000001</v>
      </c>
      <c r="N1558" s="29">
        <v>0.8</v>
      </c>
      <c r="O1558" s="31" t="s">
        <v>42</v>
      </c>
      <c r="P1558" s="31">
        <v>0.35178485729999998</v>
      </c>
      <c r="Q1558" s="31">
        <v>0.15</v>
      </c>
      <c r="R1558" s="42">
        <v>0.2</v>
      </c>
      <c r="S1558" s="27">
        <f>IF(A1558="placement",MIN(P1558,IF(R1558="",Q1558,R1558)),"")</f>
        <v>0.2</v>
      </c>
      <c r="T1558" s="28">
        <f>IF($A1558="placement",S1558*J1558,"")</f>
        <v>94.800000000000011</v>
      </c>
      <c r="U1558" s="26">
        <f>IF($A1558="placement",T1558,IF($A1558="site",SUMIF($C:$C,$C1558,$T:$T),IF($A1558="user",SUMIF($B:$B,$B1558,$T:$T),SUM($T:$T))))</f>
        <v>94.800000000000011</v>
      </c>
      <c r="V1558" s="27">
        <f>U1558/J1558</f>
        <v>0.2</v>
      </c>
    </row>
    <row r="1559" spans="1:22" hidden="1" x14ac:dyDescent="0.3">
      <c r="A1559" s="23" t="s">
        <v>14</v>
      </c>
      <c r="B1559" s="23" t="s">
        <v>5726</v>
      </c>
      <c r="C1559" s="23" t="s">
        <v>5727</v>
      </c>
      <c r="D1559" s="23" t="s">
        <v>5734</v>
      </c>
      <c r="E1559" s="23" t="s">
        <v>5735</v>
      </c>
      <c r="F1559" s="27">
        <v>0.25</v>
      </c>
      <c r="G1559" s="24">
        <v>0</v>
      </c>
      <c r="H1559" s="25">
        <v>112.2076</v>
      </c>
      <c r="I1559" s="25">
        <v>18.913900000000002</v>
      </c>
      <c r="J1559" s="26">
        <v>474</v>
      </c>
      <c r="K1559" s="26">
        <v>77</v>
      </c>
      <c r="L1559" s="27">
        <v>0.1686</v>
      </c>
      <c r="M1559" s="28">
        <v>0.83532770999999995</v>
      </c>
      <c r="N1559" s="29">
        <v>0.7</v>
      </c>
      <c r="O1559" s="31" t="s">
        <v>42</v>
      </c>
      <c r="P1559" s="31">
        <v>0.16200552830000001</v>
      </c>
      <c r="Q1559" s="31">
        <v>0.162005528263859</v>
      </c>
      <c r="R1559" s="42"/>
      <c r="S1559" s="27">
        <f>IF(A1559="placement",MIN(P1559,IF(R1559="",Q1559,R1559)),"")</f>
        <v>0.162005528263859</v>
      </c>
      <c r="T1559" s="28">
        <f>IF($A1559="placement",S1559*J1559,"")</f>
        <v>76.790620397069162</v>
      </c>
      <c r="U1559" s="26">
        <f>IF($A1559="placement",T1559,IF($A1559="site",SUMIF($C:$C,$C1559,$T:$T),IF($A1559="user",SUMIF($B:$B,$B1559,$T:$T),SUM($T:$T))))</f>
        <v>76.790620397069162</v>
      </c>
      <c r="V1559" s="27">
        <f>U1559/J1559</f>
        <v>0.162005528263859</v>
      </c>
    </row>
    <row r="1560" spans="1:22" hidden="1" x14ac:dyDescent="0.3">
      <c r="A1560" s="23" t="s">
        <v>14</v>
      </c>
      <c r="B1560" s="23" t="s">
        <v>5764</v>
      </c>
      <c r="C1560" s="23" t="s">
        <v>5766</v>
      </c>
      <c r="D1560" s="23" t="s">
        <v>5831</v>
      </c>
      <c r="E1560" s="23" t="s">
        <v>5832</v>
      </c>
      <c r="F1560" s="27">
        <v>0.25</v>
      </c>
      <c r="G1560" s="24">
        <v>0</v>
      </c>
      <c r="H1560" s="25">
        <v>27.206800000000001</v>
      </c>
      <c r="I1560" s="25">
        <v>14.053100000000001</v>
      </c>
      <c r="J1560" s="26">
        <v>474</v>
      </c>
      <c r="K1560" s="26">
        <v>118</v>
      </c>
      <c r="L1560" s="27">
        <v>0.51649999999999996</v>
      </c>
      <c r="M1560" s="28">
        <v>1.1241995899999999</v>
      </c>
      <c r="N1560" s="29">
        <v>0.65</v>
      </c>
      <c r="O1560" s="31" t="s">
        <v>12</v>
      </c>
      <c r="P1560" s="31">
        <v>0.42181085489999998</v>
      </c>
      <c r="Q1560" s="31">
        <v>0.25</v>
      </c>
      <c r="R1560" s="42"/>
      <c r="S1560" s="27">
        <f>IF(A1560="placement",MIN(P1560,IF(R1560="",Q1560,R1560)),"")</f>
        <v>0.25</v>
      </c>
      <c r="T1560" s="28">
        <f>IF($A1560="placement",S1560*J1560,"")</f>
        <v>118.5</v>
      </c>
      <c r="U1560" s="26">
        <f>IF($A1560="placement",T1560,IF($A1560="site",SUMIF($C:$C,$C1560,$T:$T),IF($A1560="user",SUMIF($B:$B,$B1560,$T:$T),SUM($T:$T))))</f>
        <v>118.5</v>
      </c>
      <c r="V1560" s="27">
        <f>U1560/J1560</f>
        <v>0.25</v>
      </c>
    </row>
    <row r="1561" spans="1:22" x14ac:dyDescent="0.3">
      <c r="A1561" s="23" t="s">
        <v>14</v>
      </c>
      <c r="B1561" s="23" t="s">
        <v>7472</v>
      </c>
      <c r="C1561" s="23" t="s">
        <v>7473</v>
      </c>
      <c r="D1561" s="23" t="s">
        <v>7620</v>
      </c>
      <c r="E1561" s="23" t="s">
        <v>9888</v>
      </c>
      <c r="F1561" s="27">
        <v>0.05</v>
      </c>
      <c r="G1561" s="24">
        <v>1</v>
      </c>
      <c r="H1561" s="25">
        <v>36.668300000000002</v>
      </c>
      <c r="I1561" s="25">
        <v>7.0625</v>
      </c>
      <c r="J1561" s="26">
        <v>474</v>
      </c>
      <c r="K1561" s="26">
        <v>24</v>
      </c>
      <c r="L1561" s="27">
        <v>0.19259999999999999</v>
      </c>
      <c r="M1561" s="28">
        <v>2.2353375500000001</v>
      </c>
      <c r="N1561" s="29">
        <v>2</v>
      </c>
      <c r="O1561" s="31" t="s">
        <v>70</v>
      </c>
      <c r="P1561" s="31">
        <v>0.1052805415</v>
      </c>
      <c r="Q1561" s="31">
        <v>4.9999999999999899E-2</v>
      </c>
      <c r="R1561" s="42">
        <v>0.1</v>
      </c>
      <c r="S1561" s="27">
        <f>IF(A1561="placement",MIN(P1561,IF(R1561="",Q1561,R1561)),"")</f>
        <v>0.1</v>
      </c>
      <c r="T1561" s="28">
        <f>IF($A1561="placement",S1561*J1561,"")</f>
        <v>47.400000000000006</v>
      </c>
      <c r="U1561" s="26">
        <f>IF($A1561="placement",T1561,IF($A1561="site",SUMIF($C:$C,$C1561,$T:$T),IF($A1561="user",SUMIF($B:$B,$B1561,$T:$T),SUM($T:$T))))</f>
        <v>47.400000000000006</v>
      </c>
      <c r="V1561" s="27">
        <f>U1561/J1561</f>
        <v>0.1</v>
      </c>
    </row>
    <row r="1562" spans="1:22" hidden="1" x14ac:dyDescent="0.3">
      <c r="A1562" s="23" t="s">
        <v>14</v>
      </c>
      <c r="B1562" s="23" t="s">
        <v>4973</v>
      </c>
      <c r="C1562" s="23" t="s">
        <v>4975</v>
      </c>
      <c r="D1562" s="23" t="s">
        <v>10212</v>
      </c>
      <c r="E1562" s="23" t="s">
        <v>10213</v>
      </c>
      <c r="F1562" s="27">
        <v>0.25</v>
      </c>
      <c r="G1562" s="24">
        <v>1</v>
      </c>
      <c r="H1562" s="25">
        <v>229.20959999999999</v>
      </c>
      <c r="I1562" s="25">
        <v>35.986600000000003</v>
      </c>
      <c r="J1562" s="26">
        <v>473</v>
      </c>
      <c r="K1562" s="26">
        <v>118</v>
      </c>
      <c r="L1562" s="27">
        <v>0.157</v>
      </c>
      <c r="M1562" s="28">
        <v>0.43793748999999998</v>
      </c>
      <c r="N1562" s="29">
        <v>0.25</v>
      </c>
      <c r="O1562" s="31" t="s">
        <v>12</v>
      </c>
      <c r="P1562" s="31">
        <v>0.42914227160000001</v>
      </c>
      <c r="Q1562" s="31">
        <v>0.25</v>
      </c>
      <c r="R1562" s="42"/>
      <c r="S1562" s="27">
        <f>IF(A1562="placement",MIN(P1562,IF(R1562="",Q1562,R1562)),"")</f>
        <v>0.25</v>
      </c>
      <c r="T1562" s="28">
        <f>IF($A1562="placement",S1562*J1562,"")</f>
        <v>118.25</v>
      </c>
      <c r="U1562" s="26">
        <f>IF($A1562="placement",T1562,IF($A1562="site",SUMIF($C:$C,$C1562,$T:$T),IF($A1562="user",SUMIF($B:$B,$B1562,$T:$T),SUM($T:$T))))</f>
        <v>118.25</v>
      </c>
      <c r="V1562" s="27">
        <f>U1562/J1562</f>
        <v>0.25</v>
      </c>
    </row>
    <row r="1563" spans="1:22" hidden="1" x14ac:dyDescent="0.3">
      <c r="A1563" s="23" t="s">
        <v>14</v>
      </c>
      <c r="B1563" s="23" t="s">
        <v>5764</v>
      </c>
      <c r="C1563" s="23" t="s">
        <v>5766</v>
      </c>
      <c r="D1563" s="23" t="s">
        <v>5933</v>
      </c>
      <c r="E1563" s="23" t="s">
        <v>5934</v>
      </c>
      <c r="F1563" s="27">
        <v>0.25</v>
      </c>
      <c r="G1563" s="24">
        <v>1</v>
      </c>
      <c r="H1563" s="25">
        <v>125.4943</v>
      </c>
      <c r="I1563" s="25">
        <v>16.270399999999999</v>
      </c>
      <c r="J1563" s="26">
        <v>473</v>
      </c>
      <c r="K1563" s="26">
        <v>118</v>
      </c>
      <c r="L1563" s="27">
        <v>0.12970000000000001</v>
      </c>
      <c r="M1563" s="28">
        <v>0.96816091000000004</v>
      </c>
      <c r="N1563" s="29">
        <v>0.65</v>
      </c>
      <c r="O1563" s="31" t="s">
        <v>385</v>
      </c>
      <c r="P1563" s="31">
        <v>0.32862399590000002</v>
      </c>
      <c r="Q1563" s="31">
        <v>0.25</v>
      </c>
      <c r="R1563" s="42"/>
      <c r="S1563" s="27">
        <f>IF(A1563="placement",MIN(P1563,IF(R1563="",Q1563,R1563)),"")</f>
        <v>0.25</v>
      </c>
      <c r="T1563" s="28">
        <f>IF($A1563="placement",S1563*J1563,"")</f>
        <v>118.25</v>
      </c>
      <c r="U1563" s="26">
        <f>IF($A1563="placement",T1563,IF($A1563="site",SUMIF($C:$C,$C1563,$T:$T),IF($A1563="user",SUMIF($B:$B,$B1563,$T:$T),SUM($T:$T))))</f>
        <v>118.25</v>
      </c>
      <c r="V1563" s="27">
        <f>U1563/J1563</f>
        <v>0.25</v>
      </c>
    </row>
    <row r="1564" spans="1:22" hidden="1" x14ac:dyDescent="0.3">
      <c r="A1564" s="23" t="s">
        <v>14</v>
      </c>
      <c r="B1564" s="23" t="s">
        <v>9133</v>
      </c>
      <c r="C1564" s="23" t="s">
        <v>9135</v>
      </c>
      <c r="D1564" s="23" t="s">
        <v>9137</v>
      </c>
      <c r="E1564" s="23" t="s">
        <v>9134</v>
      </c>
      <c r="F1564" s="27">
        <v>0.25</v>
      </c>
      <c r="G1564" s="24">
        <v>1</v>
      </c>
      <c r="H1564" s="25">
        <v>97.790700000000001</v>
      </c>
      <c r="I1564" s="25">
        <v>5.4739000000000004</v>
      </c>
      <c r="J1564" s="26">
        <v>473</v>
      </c>
      <c r="K1564" s="26">
        <v>113</v>
      </c>
      <c r="L1564" s="27">
        <v>5.6000000000000001E-2</v>
      </c>
      <c r="M1564" s="28">
        <v>2.8793564200000001</v>
      </c>
      <c r="N1564" s="29">
        <v>2.1</v>
      </c>
      <c r="O1564" s="31" t="s">
        <v>70</v>
      </c>
      <c r="P1564" s="31">
        <v>0.27067035379999999</v>
      </c>
      <c r="Q1564" s="31">
        <v>0.25</v>
      </c>
      <c r="R1564" s="42"/>
      <c r="S1564" s="27">
        <f>IF(A1564="placement",MIN(P1564,IF(R1564="",Q1564,R1564)),"")</f>
        <v>0.25</v>
      </c>
      <c r="T1564" s="28">
        <f>IF($A1564="placement",S1564*J1564,"")</f>
        <v>118.25</v>
      </c>
      <c r="U1564" s="26">
        <f>IF($A1564="placement",T1564,IF($A1564="site",SUMIF($C:$C,$C1564,$T:$T),IF($A1564="user",SUMIF($B:$B,$B1564,$T:$T),SUM($T:$T))))</f>
        <v>118.25</v>
      </c>
      <c r="V1564" s="27">
        <f>U1564/J1564</f>
        <v>0.25</v>
      </c>
    </row>
    <row r="1565" spans="1:22" hidden="1" x14ac:dyDescent="0.3">
      <c r="A1565" s="17" t="s">
        <v>13</v>
      </c>
      <c r="B1565" s="17" t="s">
        <v>8423</v>
      </c>
      <c r="C1565" s="17" t="s">
        <v>8424</v>
      </c>
      <c r="D1565" s="17" t="s">
        <v>9898</v>
      </c>
      <c r="E1565" s="17"/>
      <c r="F1565" s="18">
        <v>0.25</v>
      </c>
      <c r="G1565" s="36">
        <v>0.76366568000000001</v>
      </c>
      <c r="H1565" s="37">
        <v>351.57560000000001</v>
      </c>
      <c r="I1565" s="37">
        <v>77.947400000000002</v>
      </c>
      <c r="J1565" s="19">
        <v>472</v>
      </c>
      <c r="K1565" s="19">
        <v>118</v>
      </c>
      <c r="L1565" s="18">
        <v>0.22170000000000001</v>
      </c>
      <c r="M1565" s="20">
        <v>0.20201206999999999</v>
      </c>
      <c r="N1565" s="21">
        <v>0.1</v>
      </c>
      <c r="O1565" s="22"/>
      <c r="P1565" s="22">
        <v>0.50498007919999999</v>
      </c>
      <c r="Q1565" s="22">
        <v>0.25</v>
      </c>
      <c r="R1565" s="43"/>
      <c r="S1565" s="18" t="str">
        <f>IF(A1565="placement",MIN(P1565,IF(R1565="",Q1565,R1565)),"")</f>
        <v/>
      </c>
      <c r="T1565" s="20" t="str">
        <f>IF($A1565="placement",S1565*J1565,"")</f>
        <v/>
      </c>
      <c r="U1565" s="19">
        <f>IF($A1565="placement",T1565,IF($A1565="site",SUMIF($C:$C,$C1565,$T:$T),IF($A1565="user",SUMIF($B:$B,$B1565,$T:$T),SUM($T:$T))))</f>
        <v>117.49999999999963</v>
      </c>
      <c r="V1565" s="18">
        <f>U1565/J1565</f>
        <v>0.24894067796610092</v>
      </c>
    </row>
    <row r="1566" spans="1:22" hidden="1" x14ac:dyDescent="0.3">
      <c r="A1566" s="11" t="s">
        <v>10</v>
      </c>
      <c r="B1566" s="11" t="s">
        <v>8423</v>
      </c>
      <c r="C1566" s="11" t="s">
        <v>9898</v>
      </c>
      <c r="D1566" s="11" t="s">
        <v>9898</v>
      </c>
      <c r="E1566" s="11"/>
      <c r="F1566" s="12">
        <v>0.25</v>
      </c>
      <c r="G1566" s="33">
        <v>0.76366568000000001</v>
      </c>
      <c r="H1566" s="34">
        <v>351.57560000000001</v>
      </c>
      <c r="I1566" s="34">
        <v>77.947400000000002</v>
      </c>
      <c r="J1566" s="13">
        <v>472</v>
      </c>
      <c r="K1566" s="13">
        <v>118</v>
      </c>
      <c r="L1566" s="12">
        <v>0.22170000000000001</v>
      </c>
      <c r="M1566" s="14">
        <v>0.20201206999999999</v>
      </c>
      <c r="N1566" s="15">
        <v>0.1</v>
      </c>
      <c r="O1566" s="16"/>
      <c r="P1566" s="16">
        <v>0.50498007919999999</v>
      </c>
      <c r="Q1566" s="16">
        <v>0.25</v>
      </c>
      <c r="R1566" s="44"/>
      <c r="S1566" s="12" t="str">
        <f>IF(A1566="placement",MIN(P1566,IF(R1566="",Q1566,R1566)),"")</f>
        <v/>
      </c>
      <c r="T1566" s="14" t="str">
        <f>IF($A1566="placement",S1566*J1566,"")</f>
        <v/>
      </c>
      <c r="U1566" s="13">
        <f>IF($A1566="placement",T1566,IF($A1566="site",SUMIF($C:$C,$C1566,$T:$T),IF($A1566="user",SUMIF($B:$B,$B1566,$T:$T),SUM($T:$T))))</f>
        <v>117.49999999999963</v>
      </c>
      <c r="V1566" s="12">
        <f>U1566/J1566</f>
        <v>0.24894067796610092</v>
      </c>
    </row>
    <row r="1567" spans="1:22" hidden="1" x14ac:dyDescent="0.3">
      <c r="A1567" s="23" t="s">
        <v>14</v>
      </c>
      <c r="B1567" s="23" t="s">
        <v>678</v>
      </c>
      <c r="C1567" s="23" t="s">
        <v>680</v>
      </c>
      <c r="D1567" s="23" t="s">
        <v>758</v>
      </c>
      <c r="E1567" s="23" t="s">
        <v>759</v>
      </c>
      <c r="F1567" s="27">
        <v>0.25</v>
      </c>
      <c r="G1567" s="24">
        <v>1</v>
      </c>
      <c r="H1567" s="25">
        <v>51.724899999999998</v>
      </c>
      <c r="I1567" s="25">
        <v>25.732700000000001</v>
      </c>
      <c r="J1567" s="26">
        <v>471</v>
      </c>
      <c r="K1567" s="26">
        <v>118</v>
      </c>
      <c r="L1567" s="27">
        <v>0.4975</v>
      </c>
      <c r="M1567" s="28">
        <v>0.61049054000000003</v>
      </c>
      <c r="N1567" s="29">
        <v>0.25</v>
      </c>
      <c r="O1567" s="31" t="s">
        <v>12</v>
      </c>
      <c r="P1567" s="31">
        <v>0.59049324319999996</v>
      </c>
      <c r="Q1567" s="31">
        <v>0.25</v>
      </c>
      <c r="R1567" s="42"/>
      <c r="S1567" s="27">
        <f>IF(A1567="placement",MIN(P1567,IF(R1567="",Q1567,R1567)),"")</f>
        <v>0.25</v>
      </c>
      <c r="T1567" s="28">
        <f>IF($A1567="placement",S1567*J1567,"")</f>
        <v>117.75</v>
      </c>
      <c r="U1567" s="26">
        <f>IF($A1567="placement",T1567,IF($A1567="site",SUMIF($C:$C,$C1567,$T:$T),IF($A1567="user",SUMIF($B:$B,$B1567,$T:$T),SUM($T:$T))))</f>
        <v>117.75</v>
      </c>
      <c r="V1567" s="27">
        <f>U1567/J1567</f>
        <v>0.25</v>
      </c>
    </row>
    <row r="1568" spans="1:22" hidden="1" x14ac:dyDescent="0.3">
      <c r="A1568" s="23" t="s">
        <v>14</v>
      </c>
      <c r="B1568" s="23" t="s">
        <v>2611</v>
      </c>
      <c r="C1568" s="23" t="s">
        <v>2613</v>
      </c>
      <c r="D1568" s="23" t="s">
        <v>2614</v>
      </c>
      <c r="E1568" s="23" t="s">
        <v>2615</v>
      </c>
      <c r="F1568" s="27">
        <v>0.33</v>
      </c>
      <c r="G1568" s="24">
        <v>1</v>
      </c>
      <c r="H1568" s="25">
        <v>1773.8921</v>
      </c>
      <c r="I1568" s="25">
        <v>303.04059999999998</v>
      </c>
      <c r="J1568" s="26">
        <v>471</v>
      </c>
      <c r="K1568" s="26">
        <v>155</v>
      </c>
      <c r="L1568" s="27">
        <v>0.17080000000000001</v>
      </c>
      <c r="M1568" s="28">
        <v>5.180796E-2</v>
      </c>
      <c r="N1568" s="29">
        <v>0.01</v>
      </c>
      <c r="O1568" s="31" t="s">
        <v>42</v>
      </c>
      <c r="P1568" s="31">
        <v>0.80697947400000003</v>
      </c>
      <c r="Q1568" s="31">
        <v>0.32999999999999902</v>
      </c>
      <c r="R1568" s="42"/>
      <c r="S1568" s="27">
        <f>IF(A1568="placement",MIN(P1568,IF(R1568="",Q1568,R1568)),"")</f>
        <v>0.32999999999999902</v>
      </c>
      <c r="T1568" s="28">
        <f>IF($A1568="placement",S1568*J1568,"")</f>
        <v>155.42999999999952</v>
      </c>
      <c r="U1568" s="26">
        <f>IF($A1568="placement",T1568,IF($A1568="site",SUMIF($C:$C,$C1568,$T:$T),IF($A1568="user",SUMIF($B:$B,$B1568,$T:$T),SUM($T:$T))))</f>
        <v>155.42999999999952</v>
      </c>
      <c r="V1568" s="27">
        <f>U1568/J1568</f>
        <v>0.32999999999999902</v>
      </c>
    </row>
    <row r="1569" spans="1:22" hidden="1" x14ac:dyDescent="0.3">
      <c r="A1569" s="23" t="s">
        <v>14</v>
      </c>
      <c r="B1569" s="23" t="s">
        <v>3266</v>
      </c>
      <c r="C1569" s="23" t="s">
        <v>3268</v>
      </c>
      <c r="D1569" s="23" t="s">
        <v>3524</v>
      </c>
      <c r="E1569" s="23" t="s">
        <v>3525</v>
      </c>
      <c r="F1569" s="27">
        <v>0.25</v>
      </c>
      <c r="G1569" s="24">
        <v>0</v>
      </c>
      <c r="H1569" s="25">
        <v>34.773000000000003</v>
      </c>
      <c r="I1569" s="25">
        <v>6.9554</v>
      </c>
      <c r="J1569" s="26">
        <v>471</v>
      </c>
      <c r="K1569" s="26">
        <v>111</v>
      </c>
      <c r="L1569" s="27">
        <v>0.2</v>
      </c>
      <c r="M1569" s="28">
        <v>2.2553863399999998</v>
      </c>
      <c r="N1569" s="29">
        <v>1.72</v>
      </c>
      <c r="O1569" s="31" t="s">
        <v>12</v>
      </c>
      <c r="P1569" s="31">
        <v>0.2373812099</v>
      </c>
      <c r="Q1569" s="31">
        <v>0.23738120985973499</v>
      </c>
      <c r="R1569" s="42"/>
      <c r="S1569" s="27">
        <f>IF(A1569="placement",MIN(P1569,IF(R1569="",Q1569,R1569)),"")</f>
        <v>0.23738120985973499</v>
      </c>
      <c r="T1569" s="28">
        <f>IF($A1569="placement",S1569*J1569,"")</f>
        <v>111.80654984393517</v>
      </c>
      <c r="U1569" s="26">
        <f>IF($A1569="placement",T1569,IF($A1569="site",SUMIF($C:$C,$C1569,$T:$T),IF($A1569="user",SUMIF($B:$B,$B1569,$T:$T),SUM($T:$T))))</f>
        <v>111.80654984393517</v>
      </c>
      <c r="V1569" s="27">
        <f>U1569/J1569</f>
        <v>0.23738120985973499</v>
      </c>
    </row>
    <row r="1570" spans="1:22" hidden="1" x14ac:dyDescent="0.3">
      <c r="A1570" s="23" t="s">
        <v>14</v>
      </c>
      <c r="B1570" s="23" t="s">
        <v>4298</v>
      </c>
      <c r="C1570" s="23" t="s">
        <v>4299</v>
      </c>
      <c r="D1570" s="23" t="s">
        <v>4326</v>
      </c>
      <c r="E1570" s="23" t="s">
        <v>4327</v>
      </c>
      <c r="F1570" s="27">
        <v>0.15</v>
      </c>
      <c r="G1570" s="24">
        <v>1</v>
      </c>
      <c r="H1570" s="25">
        <v>111.50749999999999</v>
      </c>
      <c r="I1570" s="25">
        <v>18.085999999999999</v>
      </c>
      <c r="J1570" s="26">
        <v>471</v>
      </c>
      <c r="K1570" s="26">
        <v>70</v>
      </c>
      <c r="L1570" s="27">
        <v>0.16220000000000001</v>
      </c>
      <c r="M1570" s="28">
        <v>0.86735952000000005</v>
      </c>
      <c r="N1570" s="29">
        <v>0.7</v>
      </c>
      <c r="O1570" s="31" t="s">
        <v>42</v>
      </c>
      <c r="P1570" s="31">
        <v>0.1929528834</v>
      </c>
      <c r="Q1570" s="31">
        <v>0.15</v>
      </c>
      <c r="R1570" s="42"/>
      <c r="S1570" s="27">
        <f>IF(A1570="placement",MIN(P1570,IF(R1570="",Q1570,R1570)),"")</f>
        <v>0.15</v>
      </c>
      <c r="T1570" s="28">
        <f>IF($A1570="placement",S1570*J1570,"")</f>
        <v>70.649999999999991</v>
      </c>
      <c r="U1570" s="26">
        <f>IF($A1570="placement",T1570,IF($A1570="site",SUMIF($C:$C,$C1570,$T:$T),IF($A1570="user",SUMIF($B:$B,$B1570,$T:$T),SUM($T:$T))))</f>
        <v>70.649999999999991</v>
      </c>
      <c r="V1570" s="27">
        <f>U1570/J1570</f>
        <v>0.15</v>
      </c>
    </row>
    <row r="1571" spans="1:22" hidden="1" x14ac:dyDescent="0.3">
      <c r="A1571" s="23" t="s">
        <v>14</v>
      </c>
      <c r="B1571" s="23" t="s">
        <v>4358</v>
      </c>
      <c r="C1571" s="23" t="s">
        <v>4359</v>
      </c>
      <c r="D1571" s="23" t="s">
        <v>4368</v>
      </c>
      <c r="E1571" s="23" t="s">
        <v>4369</v>
      </c>
      <c r="F1571" s="27">
        <v>0.25</v>
      </c>
      <c r="G1571" s="24">
        <v>1</v>
      </c>
      <c r="H1571" s="25">
        <v>154.84989999999999</v>
      </c>
      <c r="I1571" s="25">
        <v>34.793900000000001</v>
      </c>
      <c r="J1571" s="26">
        <v>471</v>
      </c>
      <c r="K1571" s="26">
        <v>118</v>
      </c>
      <c r="L1571" s="27">
        <v>0.22470000000000001</v>
      </c>
      <c r="M1571" s="28">
        <v>0.45129805000000001</v>
      </c>
      <c r="N1571" s="29">
        <v>0.2</v>
      </c>
      <c r="O1571" s="31" t="s">
        <v>12</v>
      </c>
      <c r="P1571" s="31">
        <v>0.55683389620000001</v>
      </c>
      <c r="Q1571" s="31">
        <v>0.249999999999999</v>
      </c>
      <c r="R1571" s="42"/>
      <c r="S1571" s="27">
        <f>IF(A1571="placement",MIN(P1571,IF(R1571="",Q1571,R1571)),"")</f>
        <v>0.249999999999999</v>
      </c>
      <c r="T1571" s="28">
        <f>IF($A1571="placement",S1571*J1571,"")</f>
        <v>117.74999999999953</v>
      </c>
      <c r="U1571" s="26">
        <f>IF($A1571="placement",T1571,IF($A1571="site",SUMIF($C:$C,$C1571,$T:$T),IF($A1571="user",SUMIF($B:$B,$B1571,$T:$T),SUM($T:$T))))</f>
        <v>117.74999999999953</v>
      </c>
      <c r="V1571" s="27">
        <f>U1571/J1571</f>
        <v>0.249999999999999</v>
      </c>
    </row>
    <row r="1572" spans="1:22" hidden="1" x14ac:dyDescent="0.3">
      <c r="A1572" s="23" t="s">
        <v>14</v>
      </c>
      <c r="B1572" s="23" t="s">
        <v>6954</v>
      </c>
      <c r="C1572" s="23" t="s">
        <v>6956</v>
      </c>
      <c r="D1572" s="23" t="s">
        <v>6961</v>
      </c>
      <c r="E1572" s="23" t="s">
        <v>6962</v>
      </c>
      <c r="F1572" s="27">
        <v>0.25</v>
      </c>
      <c r="G1572" s="24">
        <v>1</v>
      </c>
      <c r="H1572" s="25">
        <v>63.143000000000001</v>
      </c>
      <c r="I1572" s="25">
        <v>26.488299999999999</v>
      </c>
      <c r="J1572" s="26">
        <v>471</v>
      </c>
      <c r="K1572" s="26">
        <v>94</v>
      </c>
      <c r="L1572" s="27">
        <v>0.41949999999999998</v>
      </c>
      <c r="M1572" s="28">
        <v>0.59314224999999998</v>
      </c>
      <c r="N1572" s="29">
        <v>0.45</v>
      </c>
      <c r="O1572" s="31" t="s">
        <v>42</v>
      </c>
      <c r="P1572" s="31">
        <v>0.24132870519999999</v>
      </c>
      <c r="Q1572" s="31">
        <v>0.24132870518756899</v>
      </c>
      <c r="R1572" s="42"/>
      <c r="S1572" s="27">
        <f>IF(A1572="placement",MIN(P1572,IF(R1572="",Q1572,R1572)),"")</f>
        <v>0.24132870518756899</v>
      </c>
      <c r="T1572" s="28">
        <f>IF($A1572="placement",S1572*J1572,"")</f>
        <v>113.665820143345</v>
      </c>
      <c r="U1572" s="26">
        <f>IF($A1572="placement",T1572,IF($A1572="site",SUMIF($C:$C,$C1572,$T:$T),IF($A1572="user",SUMIF($B:$B,$B1572,$T:$T),SUM($T:$T))))</f>
        <v>113.665820143345</v>
      </c>
      <c r="V1572" s="27">
        <f>U1572/J1572</f>
        <v>0.24132870518756899</v>
      </c>
    </row>
    <row r="1573" spans="1:22" hidden="1" x14ac:dyDescent="0.3">
      <c r="A1573" s="23" t="s">
        <v>14</v>
      </c>
      <c r="B1573" s="23" t="s">
        <v>1666</v>
      </c>
      <c r="C1573" s="23" t="s">
        <v>1668</v>
      </c>
      <c r="D1573" s="23" t="s">
        <v>1673</v>
      </c>
      <c r="E1573" s="23" t="s">
        <v>1674</v>
      </c>
      <c r="F1573" s="27">
        <v>0.25</v>
      </c>
      <c r="G1573" s="24">
        <v>1</v>
      </c>
      <c r="H1573" s="25">
        <v>72.511300000000006</v>
      </c>
      <c r="I1573" s="25">
        <v>6.1984000000000004</v>
      </c>
      <c r="J1573" s="26">
        <v>468</v>
      </c>
      <c r="K1573" s="26">
        <v>96</v>
      </c>
      <c r="L1573" s="27">
        <v>8.5500000000000007E-2</v>
      </c>
      <c r="M1573" s="28">
        <v>2.51742512</v>
      </c>
      <c r="N1573" s="29">
        <v>2</v>
      </c>
      <c r="O1573" s="31" t="s">
        <v>42</v>
      </c>
      <c r="P1573" s="31">
        <v>0.2055374435</v>
      </c>
      <c r="Q1573" s="31">
        <v>0.20553744347795799</v>
      </c>
      <c r="R1573" s="42"/>
      <c r="S1573" s="27">
        <f>IF(A1573="placement",MIN(P1573,IF(R1573="",Q1573,R1573)),"")</f>
        <v>0.20553744347795799</v>
      </c>
      <c r="T1573" s="28">
        <f>IF($A1573="placement",S1573*J1573,"")</f>
        <v>96.191523547684341</v>
      </c>
      <c r="U1573" s="26">
        <f>IF($A1573="placement",T1573,IF($A1573="site",SUMIF($C:$C,$C1573,$T:$T),IF($A1573="user",SUMIF($B:$B,$B1573,$T:$T),SUM($T:$T))))</f>
        <v>96.191523547684341</v>
      </c>
      <c r="V1573" s="27">
        <f>U1573/J1573</f>
        <v>0.20553744347795799</v>
      </c>
    </row>
    <row r="1574" spans="1:22" x14ac:dyDescent="0.3">
      <c r="A1574" s="23" t="s">
        <v>14</v>
      </c>
      <c r="B1574" s="23" t="s">
        <v>1350</v>
      </c>
      <c r="C1574" s="23" t="s">
        <v>1352</v>
      </c>
      <c r="D1574" s="23" t="s">
        <v>1423</v>
      </c>
      <c r="E1574" s="23" t="s">
        <v>1424</v>
      </c>
      <c r="F1574" s="27">
        <v>0.25</v>
      </c>
      <c r="G1574" s="24">
        <v>1</v>
      </c>
      <c r="H1574" s="25">
        <v>83.919399999999996</v>
      </c>
      <c r="I1574" s="25">
        <v>21.4</v>
      </c>
      <c r="J1574" s="26">
        <v>466</v>
      </c>
      <c r="K1574" s="26">
        <v>116</v>
      </c>
      <c r="L1574" s="27">
        <v>0.255</v>
      </c>
      <c r="M1574" s="28">
        <v>0.72538051000000003</v>
      </c>
      <c r="N1574" s="29">
        <v>0.5</v>
      </c>
      <c r="O1574" s="31" t="s">
        <v>12</v>
      </c>
      <c r="P1574" s="31">
        <v>0.31070659480000001</v>
      </c>
      <c r="Q1574" s="31">
        <v>0.25</v>
      </c>
      <c r="R1574" s="42">
        <v>0.3</v>
      </c>
      <c r="S1574" s="27">
        <f>IF(A1574="placement",MIN(P1574,IF(R1574="",Q1574,R1574)),"")</f>
        <v>0.3</v>
      </c>
      <c r="T1574" s="28">
        <f>IF($A1574="placement",S1574*J1574,"")</f>
        <v>139.79999999999998</v>
      </c>
      <c r="U1574" s="26">
        <f>IF($A1574="placement",T1574,IF($A1574="site",SUMIF($C:$C,$C1574,$T:$T),IF($A1574="user",SUMIF($B:$B,$B1574,$T:$T),SUM($T:$T))))</f>
        <v>139.79999999999998</v>
      </c>
      <c r="V1574" s="27">
        <f>U1574/J1574</f>
        <v>0.3</v>
      </c>
    </row>
    <row r="1575" spans="1:22" x14ac:dyDescent="0.3">
      <c r="A1575" s="23" t="s">
        <v>14</v>
      </c>
      <c r="B1575" s="23" t="s">
        <v>4016</v>
      </c>
      <c r="C1575" s="23" t="s">
        <v>4018</v>
      </c>
      <c r="D1575" s="23" t="s">
        <v>4025</v>
      </c>
      <c r="E1575" s="23" t="s">
        <v>4026</v>
      </c>
      <c r="F1575" s="27">
        <v>0.05</v>
      </c>
      <c r="G1575" s="24">
        <v>1</v>
      </c>
      <c r="H1575" s="25">
        <v>570.82510000000002</v>
      </c>
      <c r="I1575" s="25">
        <v>21.3004</v>
      </c>
      <c r="J1575" s="26">
        <v>466</v>
      </c>
      <c r="K1575" s="26">
        <v>23</v>
      </c>
      <c r="L1575" s="27">
        <v>3.73E-2</v>
      </c>
      <c r="M1575" s="28">
        <v>0.72956657000000003</v>
      </c>
      <c r="N1575" s="29">
        <v>0.6</v>
      </c>
      <c r="O1575" s="31" t="s">
        <v>70</v>
      </c>
      <c r="P1575" s="31">
        <v>0.1775939004</v>
      </c>
      <c r="Q1575" s="31">
        <v>0.05</v>
      </c>
      <c r="R1575" s="42">
        <v>0.1</v>
      </c>
      <c r="S1575" s="27">
        <f>IF(A1575="placement",MIN(P1575,IF(R1575="",Q1575,R1575)),"")</f>
        <v>0.1</v>
      </c>
      <c r="T1575" s="28">
        <f>IF($A1575="placement",S1575*J1575,"")</f>
        <v>46.6</v>
      </c>
      <c r="U1575" s="26">
        <f>IF($A1575="placement",T1575,IF($A1575="site",SUMIF($C:$C,$C1575,$T:$T),IF($A1575="user",SUMIF($B:$B,$B1575,$T:$T),SUM($T:$T))))</f>
        <v>46.6</v>
      </c>
      <c r="V1575" s="27">
        <f>U1575/J1575</f>
        <v>0.1</v>
      </c>
    </row>
    <row r="1576" spans="1:22" hidden="1" x14ac:dyDescent="0.3">
      <c r="A1576" s="23" t="s">
        <v>14</v>
      </c>
      <c r="B1576" s="23" t="s">
        <v>7472</v>
      </c>
      <c r="C1576" s="23" t="s">
        <v>7473</v>
      </c>
      <c r="D1576" s="23" t="s">
        <v>7481</v>
      </c>
      <c r="E1576" s="23" t="s">
        <v>7482</v>
      </c>
      <c r="F1576" s="27">
        <v>0.15</v>
      </c>
      <c r="G1576" s="24">
        <v>1</v>
      </c>
      <c r="H1576" s="25">
        <v>776.46199999999999</v>
      </c>
      <c r="I1576" s="25">
        <v>9.4494000000000007</v>
      </c>
      <c r="J1576" s="26">
        <v>466</v>
      </c>
      <c r="K1576" s="26">
        <v>41</v>
      </c>
      <c r="L1576" s="27">
        <v>1.2200000000000001E-2</v>
      </c>
      <c r="M1576" s="28">
        <v>1.64449282</v>
      </c>
      <c r="N1576" s="29">
        <v>1.5</v>
      </c>
      <c r="O1576" s="31" t="s">
        <v>42</v>
      </c>
      <c r="P1576" s="31">
        <v>8.7864672099999999E-2</v>
      </c>
      <c r="Q1576" s="31">
        <v>8.7864672105376296E-2</v>
      </c>
      <c r="R1576" s="42"/>
      <c r="S1576" s="27">
        <f>IF(A1576="placement",MIN(P1576,IF(R1576="",Q1576,R1576)),"")</f>
        <v>8.7864672099999999E-2</v>
      </c>
      <c r="T1576" s="28">
        <f>IF($A1576="placement",S1576*J1576,"")</f>
        <v>40.944937198600002</v>
      </c>
      <c r="U1576" s="26">
        <f>IF($A1576="placement",T1576,IF($A1576="site",SUMIF($C:$C,$C1576,$T:$T),IF($A1576="user",SUMIF($B:$B,$B1576,$T:$T),SUM($T:$T))))</f>
        <v>40.944937198600002</v>
      </c>
      <c r="V1576" s="27">
        <f>U1576/J1576</f>
        <v>8.7864672099999999E-2</v>
      </c>
    </row>
    <row r="1577" spans="1:22" x14ac:dyDescent="0.3">
      <c r="A1577" s="23" t="s">
        <v>14</v>
      </c>
      <c r="B1577" s="23" t="s">
        <v>1350</v>
      </c>
      <c r="C1577" s="23" t="s">
        <v>1352</v>
      </c>
      <c r="D1577" s="23" t="s">
        <v>1465</v>
      </c>
      <c r="E1577" s="23" t="s">
        <v>1466</v>
      </c>
      <c r="F1577" s="27">
        <v>0.05</v>
      </c>
      <c r="G1577" s="24">
        <v>1</v>
      </c>
      <c r="H1577" s="25">
        <v>264.5806</v>
      </c>
      <c r="I1577" s="25">
        <v>23.648900000000001</v>
      </c>
      <c r="J1577" s="26">
        <v>465</v>
      </c>
      <c r="K1577" s="26">
        <v>21</v>
      </c>
      <c r="L1577" s="27">
        <v>8.9399999999999993E-2</v>
      </c>
      <c r="M1577" s="28">
        <v>0.65536238999999996</v>
      </c>
      <c r="N1577" s="29">
        <v>0.6</v>
      </c>
      <c r="O1577" s="31" t="s">
        <v>70</v>
      </c>
      <c r="P1577" s="31">
        <v>8.4475988599999996E-2</v>
      </c>
      <c r="Q1577" s="31">
        <v>4.9999999999999899E-2</v>
      </c>
      <c r="R1577" s="42">
        <v>0.08</v>
      </c>
      <c r="S1577" s="27">
        <f>IF(A1577="placement",MIN(P1577,IF(R1577="",Q1577,R1577)),"")</f>
        <v>0.08</v>
      </c>
      <c r="T1577" s="28">
        <f>IF($A1577="placement",S1577*J1577,"")</f>
        <v>37.200000000000003</v>
      </c>
      <c r="U1577" s="26">
        <f>IF($A1577="placement",T1577,IF($A1577="site",SUMIF($C:$C,$C1577,$T:$T),IF($A1577="user",SUMIF($B:$B,$B1577,$T:$T),SUM($T:$T))))</f>
        <v>37.200000000000003</v>
      </c>
      <c r="V1577" s="27">
        <f>U1577/J1577</f>
        <v>0.08</v>
      </c>
    </row>
    <row r="1578" spans="1:22" hidden="1" x14ac:dyDescent="0.3">
      <c r="A1578" s="23" t="s">
        <v>14</v>
      </c>
      <c r="B1578" s="23" t="s">
        <v>5764</v>
      </c>
      <c r="C1578" s="23" t="s">
        <v>5766</v>
      </c>
      <c r="D1578" s="23" t="s">
        <v>5833</v>
      </c>
      <c r="E1578" s="23" t="s">
        <v>5834</v>
      </c>
      <c r="F1578" s="27">
        <v>0.25</v>
      </c>
      <c r="G1578" s="24">
        <v>1</v>
      </c>
      <c r="H1578" s="25">
        <v>76.128699999999995</v>
      </c>
      <c r="I1578" s="25">
        <v>14.6935</v>
      </c>
      <c r="J1578" s="26">
        <v>465</v>
      </c>
      <c r="K1578" s="26">
        <v>111</v>
      </c>
      <c r="L1578" s="27">
        <v>0.193</v>
      </c>
      <c r="M1578" s="28">
        <v>1.0554623299999999</v>
      </c>
      <c r="N1578" s="29">
        <v>0.8</v>
      </c>
      <c r="O1578" s="31" t="s">
        <v>12</v>
      </c>
      <c r="P1578" s="31">
        <v>0.24203831919999999</v>
      </c>
      <c r="Q1578" s="31">
        <v>0.242038319237318</v>
      </c>
      <c r="R1578" s="42"/>
      <c r="S1578" s="27">
        <f>IF(A1578="placement",MIN(P1578,IF(R1578="",Q1578,R1578)),"")</f>
        <v>0.24203831919999999</v>
      </c>
      <c r="T1578" s="28">
        <f>IF($A1578="placement",S1578*J1578,"")</f>
        <v>112.547818428</v>
      </c>
      <c r="U1578" s="26">
        <f>IF($A1578="placement",T1578,IF($A1578="site",SUMIF($C:$C,$C1578,$T:$T),IF($A1578="user",SUMIF($B:$B,$B1578,$T:$T),SUM($T:$T))))</f>
        <v>112.547818428</v>
      </c>
      <c r="V1578" s="27">
        <f>U1578/J1578</f>
        <v>0.24203831919999999</v>
      </c>
    </row>
    <row r="1579" spans="1:22" hidden="1" x14ac:dyDescent="0.3">
      <c r="A1579" s="23" t="s">
        <v>14</v>
      </c>
      <c r="B1579" s="23" t="s">
        <v>7472</v>
      </c>
      <c r="C1579" s="23" t="s">
        <v>7473</v>
      </c>
      <c r="D1579" s="32" t="s">
        <v>7650</v>
      </c>
      <c r="E1579" s="23" t="s">
        <v>7651</v>
      </c>
      <c r="F1579" s="27">
        <v>0.25</v>
      </c>
      <c r="G1579" s="24">
        <v>1</v>
      </c>
      <c r="H1579" s="25">
        <v>47.828899999999997</v>
      </c>
      <c r="I1579" s="25">
        <v>6.2359999999999998</v>
      </c>
      <c r="J1579" s="26">
        <v>465</v>
      </c>
      <c r="K1579" s="26">
        <v>90</v>
      </c>
      <c r="L1579" s="27">
        <v>0.13039999999999999</v>
      </c>
      <c r="M1579" s="28">
        <v>2.4831370800000001</v>
      </c>
      <c r="N1579" s="29">
        <v>2</v>
      </c>
      <c r="O1579" s="31" t="s">
        <v>42</v>
      </c>
      <c r="P1579" s="31">
        <v>0.19456722200000001</v>
      </c>
      <c r="Q1579" s="31">
        <v>0.19456722195621701</v>
      </c>
      <c r="R1579" s="42"/>
      <c r="S1579" s="27">
        <f>IF(A1579="placement",MIN(P1579,IF(R1579="",Q1579,R1579)),"")</f>
        <v>0.19456722195621701</v>
      </c>
      <c r="T1579" s="28">
        <f>IF($A1579="placement",S1579*J1579,"")</f>
        <v>90.473758209640906</v>
      </c>
      <c r="U1579" s="26">
        <f>IF($A1579="placement",T1579,IF($A1579="site",SUMIF($C:$C,$C1579,$T:$T),IF($A1579="user",SUMIF($B:$B,$B1579,$T:$T),SUM($T:$T))))</f>
        <v>90.473758209640906</v>
      </c>
      <c r="V1579" s="27">
        <f>U1579/J1579</f>
        <v>0.19456722195621701</v>
      </c>
    </row>
    <row r="1580" spans="1:22" hidden="1" x14ac:dyDescent="0.3">
      <c r="A1580" s="23" t="s">
        <v>14</v>
      </c>
      <c r="B1580" s="23" t="s">
        <v>3593</v>
      </c>
      <c r="C1580" s="23" t="s">
        <v>3595</v>
      </c>
      <c r="D1580" s="23" t="s">
        <v>3606</v>
      </c>
      <c r="E1580" s="23" t="s">
        <v>3607</v>
      </c>
      <c r="F1580" s="27">
        <v>0.25</v>
      </c>
      <c r="G1580" s="24">
        <v>1</v>
      </c>
      <c r="H1580" s="25">
        <v>49.8369</v>
      </c>
      <c r="I1580" s="25">
        <v>11.7986</v>
      </c>
      <c r="J1580" s="26">
        <v>464</v>
      </c>
      <c r="K1580" s="26">
        <v>116</v>
      </c>
      <c r="L1580" s="27">
        <v>0.23669999999999999</v>
      </c>
      <c r="M1580" s="28">
        <v>1.3122931799999999</v>
      </c>
      <c r="N1580" s="29">
        <v>0.5</v>
      </c>
      <c r="O1580" s="31" t="s">
        <v>42</v>
      </c>
      <c r="P1580" s="31">
        <v>0.61898758060000003</v>
      </c>
      <c r="Q1580" s="31">
        <v>0.25</v>
      </c>
      <c r="R1580" s="42"/>
      <c r="S1580" s="27">
        <f>IF(A1580="placement",MIN(P1580,IF(R1580="",Q1580,R1580)),"")</f>
        <v>0.25</v>
      </c>
      <c r="T1580" s="28">
        <f>IF($A1580="placement",S1580*J1580,"")</f>
        <v>116</v>
      </c>
      <c r="U1580" s="26">
        <f>IF($A1580="placement",T1580,IF($A1580="site",SUMIF($C:$C,$C1580,$T:$T),IF($A1580="user",SUMIF($B:$B,$B1580,$T:$T),SUM($T:$T))))</f>
        <v>116</v>
      </c>
      <c r="V1580" s="27">
        <f>U1580/J1580</f>
        <v>0.25</v>
      </c>
    </row>
    <row r="1581" spans="1:22" hidden="1" x14ac:dyDescent="0.3">
      <c r="A1581" s="23" t="s">
        <v>14</v>
      </c>
      <c r="B1581" s="23" t="s">
        <v>7472</v>
      </c>
      <c r="C1581" s="23" t="s">
        <v>7473</v>
      </c>
      <c r="D1581" s="23" t="s">
        <v>7638</v>
      </c>
      <c r="E1581" s="23" t="s">
        <v>7639</v>
      </c>
      <c r="F1581" s="27">
        <v>0.25</v>
      </c>
      <c r="G1581" s="24">
        <v>1</v>
      </c>
      <c r="H1581" s="25">
        <v>35.640599999999999</v>
      </c>
      <c r="I1581" s="25">
        <v>6.4279000000000002</v>
      </c>
      <c r="J1581" s="26">
        <v>464</v>
      </c>
      <c r="K1581" s="26">
        <v>78</v>
      </c>
      <c r="L1581" s="27">
        <v>0.1804</v>
      </c>
      <c r="M1581" s="28">
        <v>2.4038992800000001</v>
      </c>
      <c r="N1581" s="29">
        <v>2</v>
      </c>
      <c r="O1581" s="31" t="s">
        <v>42</v>
      </c>
      <c r="P1581" s="31">
        <v>0.1680183868</v>
      </c>
      <c r="Q1581" s="31">
        <v>0.16801838678348199</v>
      </c>
      <c r="R1581" s="42"/>
      <c r="S1581" s="27">
        <f>IF(A1581="placement",MIN(P1581,IF(R1581="",Q1581,R1581)),"")</f>
        <v>0.16801838678348199</v>
      </c>
      <c r="T1581" s="28">
        <f>IF($A1581="placement",S1581*J1581,"")</f>
        <v>77.960531467535645</v>
      </c>
      <c r="U1581" s="26">
        <f>IF($A1581="placement",T1581,IF($A1581="site",SUMIF($C:$C,$C1581,$T:$T),IF($A1581="user",SUMIF($B:$B,$B1581,$T:$T),SUM($T:$T))))</f>
        <v>77.960531467535645</v>
      </c>
      <c r="V1581" s="27">
        <f>U1581/J1581</f>
        <v>0.16801838678348199</v>
      </c>
    </row>
    <row r="1582" spans="1:22" hidden="1" x14ac:dyDescent="0.3">
      <c r="A1582" s="23" t="s">
        <v>14</v>
      </c>
      <c r="B1582" s="23" t="s">
        <v>678</v>
      </c>
      <c r="C1582" s="23" t="s">
        <v>680</v>
      </c>
      <c r="D1582" s="32" t="s">
        <v>770</v>
      </c>
      <c r="E1582" s="23" t="s">
        <v>771</v>
      </c>
      <c r="F1582" s="27">
        <v>0.25</v>
      </c>
      <c r="G1582" s="24">
        <v>1</v>
      </c>
      <c r="H1582" s="25">
        <v>104.8278</v>
      </c>
      <c r="I1582" s="25">
        <v>27.841699999999999</v>
      </c>
      <c r="J1582" s="26">
        <v>463</v>
      </c>
      <c r="K1582" s="26">
        <v>115</v>
      </c>
      <c r="L1582" s="27">
        <v>0.2656</v>
      </c>
      <c r="M1582" s="28">
        <v>0.55439115000000005</v>
      </c>
      <c r="N1582" s="29">
        <v>0.35</v>
      </c>
      <c r="O1582" s="31" t="s">
        <v>12</v>
      </c>
      <c r="P1582" s="31">
        <v>0.36867679069999998</v>
      </c>
      <c r="Q1582" s="31">
        <v>0.25</v>
      </c>
      <c r="R1582" s="42"/>
      <c r="S1582" s="27">
        <f>IF(A1582="placement",MIN(P1582,IF(R1582="",Q1582,R1582)),"")</f>
        <v>0.25</v>
      </c>
      <c r="T1582" s="28">
        <f>IF($A1582="placement",S1582*J1582,"")</f>
        <v>115.75</v>
      </c>
      <c r="U1582" s="26">
        <f>IF($A1582="placement",T1582,IF($A1582="site",SUMIF($C:$C,$C1582,$T:$T),IF($A1582="user",SUMIF($B:$B,$B1582,$T:$T),SUM($T:$T))))</f>
        <v>115.75</v>
      </c>
      <c r="V1582" s="27">
        <f>U1582/J1582</f>
        <v>0.25</v>
      </c>
    </row>
    <row r="1583" spans="1:22" x14ac:dyDescent="0.3">
      <c r="A1583" s="23" t="s">
        <v>14</v>
      </c>
      <c r="B1583" s="23" t="s">
        <v>1350</v>
      </c>
      <c r="C1583" s="23" t="s">
        <v>1352</v>
      </c>
      <c r="D1583" s="23" t="s">
        <v>1379</v>
      </c>
      <c r="E1583" s="23" t="s">
        <v>1380</v>
      </c>
      <c r="F1583" s="27">
        <v>0.25</v>
      </c>
      <c r="G1583" s="24">
        <v>1</v>
      </c>
      <c r="H1583" s="25">
        <v>163.65100000000001</v>
      </c>
      <c r="I1583" s="25">
        <v>44.493299999999998</v>
      </c>
      <c r="J1583" s="26">
        <v>463</v>
      </c>
      <c r="K1583" s="26">
        <v>110</v>
      </c>
      <c r="L1583" s="27">
        <v>0.27189999999999998</v>
      </c>
      <c r="M1583" s="28">
        <v>0.34674028000000001</v>
      </c>
      <c r="N1583" s="29">
        <v>0.25</v>
      </c>
      <c r="O1583" s="31" t="s">
        <v>42</v>
      </c>
      <c r="P1583" s="31">
        <v>0.27899925269999998</v>
      </c>
      <c r="Q1583" s="31">
        <v>0.25</v>
      </c>
      <c r="R1583" s="42">
        <v>0.27</v>
      </c>
      <c r="S1583" s="27">
        <f>IF(A1583="placement",MIN(P1583,IF(R1583="",Q1583,R1583)),"")</f>
        <v>0.27</v>
      </c>
      <c r="T1583" s="28">
        <f>IF($A1583="placement",S1583*J1583,"")</f>
        <v>125.01</v>
      </c>
      <c r="U1583" s="26">
        <f>IF($A1583="placement",T1583,IF($A1583="site",SUMIF($C:$C,$C1583,$T:$T),IF($A1583="user",SUMIF($B:$B,$B1583,$T:$T),SUM($T:$T))))</f>
        <v>125.01</v>
      </c>
      <c r="V1583" s="27">
        <f>U1583/J1583</f>
        <v>0.27</v>
      </c>
    </row>
    <row r="1584" spans="1:22" hidden="1" x14ac:dyDescent="0.3">
      <c r="A1584" s="23" t="s">
        <v>14</v>
      </c>
      <c r="B1584" s="23" t="s">
        <v>2366</v>
      </c>
      <c r="C1584" s="23" t="s">
        <v>2367</v>
      </c>
      <c r="D1584" s="23" t="s">
        <v>2370</v>
      </c>
      <c r="E1584" s="23" t="s">
        <v>2371</v>
      </c>
      <c r="F1584" s="27">
        <v>0.25</v>
      </c>
      <c r="G1584" s="24">
        <v>1</v>
      </c>
      <c r="H1584" s="25">
        <v>217.09559999999999</v>
      </c>
      <c r="I1584" s="25">
        <v>11.3345</v>
      </c>
      <c r="J1584" s="26">
        <v>463</v>
      </c>
      <c r="K1584" s="26">
        <v>109</v>
      </c>
      <c r="L1584" s="27">
        <v>5.2200000000000003E-2</v>
      </c>
      <c r="M1584" s="28">
        <v>1.3608842800000001</v>
      </c>
      <c r="N1584" s="29">
        <v>1</v>
      </c>
      <c r="O1584" s="31" t="s">
        <v>12</v>
      </c>
      <c r="P1584" s="31">
        <v>0.26518366360000001</v>
      </c>
      <c r="Q1584" s="31">
        <v>0.25</v>
      </c>
      <c r="R1584" s="42"/>
      <c r="S1584" s="27">
        <f>IF(A1584="placement",MIN(P1584,IF(R1584="",Q1584,R1584)),"")</f>
        <v>0.25</v>
      </c>
      <c r="T1584" s="28">
        <f>IF($A1584="placement",S1584*J1584,"")</f>
        <v>115.75</v>
      </c>
      <c r="U1584" s="26">
        <f>IF($A1584="placement",T1584,IF($A1584="site",SUMIF($C:$C,$C1584,$T:$T),IF($A1584="user",SUMIF($B:$B,$B1584,$T:$T),SUM($T:$T))))</f>
        <v>115.75</v>
      </c>
      <c r="V1584" s="27">
        <f>U1584/J1584</f>
        <v>0.25</v>
      </c>
    </row>
    <row r="1585" spans="1:22" x14ac:dyDescent="0.3">
      <c r="A1585" s="23" t="s">
        <v>14</v>
      </c>
      <c r="B1585" s="23" t="s">
        <v>3266</v>
      </c>
      <c r="C1585" s="23" t="s">
        <v>3268</v>
      </c>
      <c r="D1585" s="23" t="s">
        <v>3398</v>
      </c>
      <c r="E1585" s="23" t="s">
        <v>3399</v>
      </c>
      <c r="F1585" s="27">
        <v>0.25</v>
      </c>
      <c r="G1585" s="24">
        <v>1</v>
      </c>
      <c r="H1585" s="25">
        <v>3902.6068</v>
      </c>
      <c r="I1585" s="25">
        <v>46.456600000000002</v>
      </c>
      <c r="J1585" s="26">
        <v>463</v>
      </c>
      <c r="K1585" s="26">
        <v>116</v>
      </c>
      <c r="L1585" s="27">
        <v>1.1900000000000001E-2</v>
      </c>
      <c r="M1585" s="28">
        <v>0.33220129999999998</v>
      </c>
      <c r="N1585" s="29">
        <v>0.15</v>
      </c>
      <c r="O1585" s="31" t="s">
        <v>12</v>
      </c>
      <c r="P1585" s="31">
        <v>0.54846654699999997</v>
      </c>
      <c r="Q1585" s="31">
        <v>0.25</v>
      </c>
      <c r="R1585" s="42">
        <v>0.3</v>
      </c>
      <c r="S1585" s="27">
        <f>IF(A1585="placement",MIN(P1585,IF(R1585="",Q1585,R1585)),"")</f>
        <v>0.3</v>
      </c>
      <c r="T1585" s="28">
        <f>IF($A1585="placement",S1585*J1585,"")</f>
        <v>138.9</v>
      </c>
      <c r="U1585" s="26">
        <f>IF($A1585="placement",T1585,IF($A1585="site",SUMIF($C:$C,$C1585,$T:$T),IF($A1585="user",SUMIF($B:$B,$B1585,$T:$T),SUM($T:$T))))</f>
        <v>138.9</v>
      </c>
      <c r="V1585" s="27">
        <f>U1585/J1585</f>
        <v>0.3</v>
      </c>
    </row>
    <row r="1586" spans="1:22" hidden="1" x14ac:dyDescent="0.3">
      <c r="A1586" s="23" t="s">
        <v>14</v>
      </c>
      <c r="B1586" s="23" t="s">
        <v>6345</v>
      </c>
      <c r="C1586" s="23" t="s">
        <v>6347</v>
      </c>
      <c r="D1586" s="23" t="s">
        <v>6348</v>
      </c>
      <c r="E1586" s="23" t="s">
        <v>6349</v>
      </c>
      <c r="F1586" s="27">
        <v>0.25</v>
      </c>
      <c r="G1586" s="24">
        <v>1</v>
      </c>
      <c r="H1586" s="25">
        <v>1739.8244</v>
      </c>
      <c r="I1586" s="25">
        <v>183.94560000000001</v>
      </c>
      <c r="J1586" s="26">
        <v>462</v>
      </c>
      <c r="K1586" s="26">
        <v>115</v>
      </c>
      <c r="L1586" s="27">
        <v>0.1057</v>
      </c>
      <c r="M1586" s="28">
        <v>8.3634990000000006E-2</v>
      </c>
      <c r="N1586" s="29">
        <v>0.03</v>
      </c>
      <c r="O1586" s="31" t="s">
        <v>12</v>
      </c>
      <c r="P1586" s="31">
        <v>0.64129844930000002</v>
      </c>
      <c r="Q1586" s="31">
        <v>0.25</v>
      </c>
      <c r="R1586" s="42"/>
      <c r="S1586" s="27">
        <f>IF(A1586="placement",MIN(P1586,IF(R1586="",Q1586,R1586)),"")</f>
        <v>0.25</v>
      </c>
      <c r="T1586" s="28">
        <f>IF($A1586="placement",S1586*J1586,"")</f>
        <v>115.5</v>
      </c>
      <c r="U1586" s="26">
        <f>IF($A1586="placement",T1586,IF($A1586="site",SUMIF($C:$C,$C1586,$T:$T),IF($A1586="user",SUMIF($B:$B,$B1586,$T:$T),SUM($T:$T))))</f>
        <v>115.5</v>
      </c>
      <c r="V1586" s="27">
        <f>U1586/J1586</f>
        <v>0.25</v>
      </c>
    </row>
    <row r="1587" spans="1:22" hidden="1" x14ac:dyDescent="0.3">
      <c r="A1587" s="23" t="s">
        <v>14</v>
      </c>
      <c r="B1587" s="23" t="s">
        <v>3804</v>
      </c>
      <c r="C1587" s="23" t="s">
        <v>3806</v>
      </c>
      <c r="D1587" s="23" t="s">
        <v>3817</v>
      </c>
      <c r="E1587" s="23" t="s">
        <v>3818</v>
      </c>
      <c r="F1587" s="27">
        <v>0.25</v>
      </c>
      <c r="G1587" s="24">
        <v>1</v>
      </c>
      <c r="H1587" s="25">
        <v>207.3331</v>
      </c>
      <c r="I1587" s="25">
        <v>20.436</v>
      </c>
      <c r="J1587" s="26">
        <v>461</v>
      </c>
      <c r="K1587" s="26">
        <v>115</v>
      </c>
      <c r="L1587" s="27">
        <v>9.8599999999999993E-2</v>
      </c>
      <c r="M1587" s="28">
        <v>0.75230580000000002</v>
      </c>
      <c r="N1587" s="29">
        <v>0.5</v>
      </c>
      <c r="O1587" s="31" t="s">
        <v>42</v>
      </c>
      <c r="P1587" s="31">
        <v>0.33537665570000003</v>
      </c>
      <c r="Q1587" s="31">
        <v>0.249999999999999</v>
      </c>
      <c r="R1587" s="42"/>
      <c r="S1587" s="27">
        <f>IF(A1587="placement",MIN(P1587,IF(R1587="",Q1587,R1587)),"")</f>
        <v>0.249999999999999</v>
      </c>
      <c r="T1587" s="28">
        <f>IF($A1587="placement",S1587*J1587,"")</f>
        <v>115.24999999999955</v>
      </c>
      <c r="U1587" s="26">
        <f>IF($A1587="placement",T1587,IF($A1587="site",SUMIF($C:$C,$C1587,$T:$T),IF($A1587="user",SUMIF($B:$B,$B1587,$T:$T),SUM($T:$T))))</f>
        <v>115.24999999999955</v>
      </c>
      <c r="V1587" s="27">
        <f>U1587/J1587</f>
        <v>0.249999999999999</v>
      </c>
    </row>
    <row r="1588" spans="1:22" x14ac:dyDescent="0.3">
      <c r="A1588" s="23" t="s">
        <v>14</v>
      </c>
      <c r="B1588" s="23" t="s">
        <v>8810</v>
      </c>
      <c r="C1588" s="23" t="s">
        <v>8812</v>
      </c>
      <c r="D1588" s="23" t="s">
        <v>8817</v>
      </c>
      <c r="E1588" s="23" t="s">
        <v>8818</v>
      </c>
      <c r="F1588" s="27">
        <v>0.25</v>
      </c>
      <c r="G1588" s="24">
        <v>1</v>
      </c>
      <c r="H1588" s="25">
        <v>108.1056</v>
      </c>
      <c r="I1588" s="25">
        <v>32.031100000000002</v>
      </c>
      <c r="J1588" s="26">
        <v>461</v>
      </c>
      <c r="K1588" s="26">
        <v>115</v>
      </c>
      <c r="L1588" s="27">
        <v>0.29630000000000001</v>
      </c>
      <c r="M1588" s="28">
        <v>0.48019874000000001</v>
      </c>
      <c r="N1588" s="29">
        <v>0.15</v>
      </c>
      <c r="O1588" s="31" t="s">
        <v>12</v>
      </c>
      <c r="P1588" s="31">
        <v>0.68762933130000004</v>
      </c>
      <c r="Q1588" s="31">
        <v>0.249999999999999</v>
      </c>
      <c r="R1588" s="42">
        <v>0.3</v>
      </c>
      <c r="S1588" s="27">
        <f>IF(A1588="placement",MIN(P1588,IF(R1588="",Q1588,R1588)),"")</f>
        <v>0.3</v>
      </c>
      <c r="T1588" s="28">
        <f>IF($A1588="placement",S1588*J1588,"")</f>
        <v>138.29999999999998</v>
      </c>
      <c r="U1588" s="26">
        <f>IF($A1588="placement",T1588,IF($A1588="site",SUMIF($C:$C,$C1588,$T:$T),IF($A1588="user",SUMIF($B:$B,$B1588,$T:$T),SUM($T:$T))))</f>
        <v>138.29999999999998</v>
      </c>
      <c r="V1588" s="27">
        <f>U1588/J1588</f>
        <v>0.3</v>
      </c>
    </row>
    <row r="1589" spans="1:22" hidden="1" x14ac:dyDescent="0.3">
      <c r="A1589" s="23" t="s">
        <v>14</v>
      </c>
      <c r="B1589" s="23" t="s">
        <v>4358</v>
      </c>
      <c r="C1589" s="23" t="s">
        <v>4359</v>
      </c>
      <c r="D1589" s="23" t="s">
        <v>4372</v>
      </c>
      <c r="E1589" s="23" t="s">
        <v>4373</v>
      </c>
      <c r="F1589" s="27">
        <v>0.25</v>
      </c>
      <c r="G1589" s="24">
        <v>1</v>
      </c>
      <c r="H1589" s="25">
        <v>156.14709999999999</v>
      </c>
      <c r="I1589" s="25">
        <v>29.6587</v>
      </c>
      <c r="J1589" s="26">
        <v>459</v>
      </c>
      <c r="K1589" s="26">
        <v>115</v>
      </c>
      <c r="L1589" s="27">
        <v>0.18990000000000001</v>
      </c>
      <c r="M1589" s="28">
        <v>0.51558154</v>
      </c>
      <c r="N1589" s="29">
        <v>0.2</v>
      </c>
      <c r="O1589" s="31" t="s">
        <v>12</v>
      </c>
      <c r="P1589" s="31">
        <v>0.61208851980000001</v>
      </c>
      <c r="Q1589" s="31">
        <v>0.25</v>
      </c>
      <c r="R1589" s="42"/>
      <c r="S1589" s="27">
        <f>IF(A1589="placement",MIN(P1589,IF(R1589="",Q1589,R1589)),"")</f>
        <v>0.25</v>
      </c>
      <c r="T1589" s="28">
        <f>IF($A1589="placement",S1589*J1589,"")</f>
        <v>114.75</v>
      </c>
      <c r="U1589" s="26">
        <f>IF($A1589="placement",T1589,IF($A1589="site",SUMIF($C:$C,$C1589,$T:$T),IF($A1589="user",SUMIF($B:$B,$B1589,$T:$T),SUM($T:$T))))</f>
        <v>114.75</v>
      </c>
      <c r="V1589" s="27">
        <f>U1589/J1589</f>
        <v>0.25</v>
      </c>
    </row>
    <row r="1590" spans="1:22" hidden="1" x14ac:dyDescent="0.3">
      <c r="A1590" s="23" t="s">
        <v>14</v>
      </c>
      <c r="B1590" s="23" t="s">
        <v>3720</v>
      </c>
      <c r="C1590" s="23" t="s">
        <v>3721</v>
      </c>
      <c r="D1590" s="23" t="s">
        <v>3728</v>
      </c>
      <c r="E1590" s="23" t="s">
        <v>3729</v>
      </c>
      <c r="F1590" s="27">
        <v>0.33</v>
      </c>
      <c r="G1590" s="24">
        <v>1</v>
      </c>
      <c r="H1590" s="25">
        <v>636.53859999999997</v>
      </c>
      <c r="I1590" s="25">
        <v>115.60509999999999</v>
      </c>
      <c r="J1590" s="26">
        <v>457</v>
      </c>
      <c r="K1590" s="26">
        <v>151</v>
      </c>
      <c r="L1590" s="27">
        <v>0.18160000000000001</v>
      </c>
      <c r="M1590" s="28">
        <v>0.13178764000000001</v>
      </c>
      <c r="N1590" s="29">
        <v>0.05</v>
      </c>
      <c r="O1590" s="31" t="s">
        <v>12</v>
      </c>
      <c r="P1590" s="31">
        <v>0.62060174050000005</v>
      </c>
      <c r="Q1590" s="31">
        <v>0.32999999999999902</v>
      </c>
      <c r="R1590" s="42"/>
      <c r="S1590" s="27">
        <f>IF(A1590="placement",MIN(P1590,IF(R1590="",Q1590,R1590)),"")</f>
        <v>0.32999999999999902</v>
      </c>
      <c r="T1590" s="28">
        <f>IF($A1590="placement",S1590*J1590,"")</f>
        <v>150.80999999999955</v>
      </c>
      <c r="U1590" s="26">
        <f>IF($A1590="placement",T1590,IF($A1590="site",SUMIF($C:$C,$C1590,$T:$T),IF($A1590="user",SUMIF($B:$B,$B1590,$T:$T),SUM($T:$T))))</f>
        <v>150.80999999999955</v>
      </c>
      <c r="V1590" s="27">
        <f>U1590/J1590</f>
        <v>0.32999999999999902</v>
      </c>
    </row>
    <row r="1591" spans="1:22" hidden="1" x14ac:dyDescent="0.3">
      <c r="A1591" s="23" t="s">
        <v>14</v>
      </c>
      <c r="B1591" s="23" t="s">
        <v>7153</v>
      </c>
      <c r="C1591" s="23" t="s">
        <v>7155</v>
      </c>
      <c r="D1591" s="23" t="s">
        <v>7162</v>
      </c>
      <c r="E1591" s="23" t="s">
        <v>7163</v>
      </c>
      <c r="F1591" s="27">
        <v>0.15</v>
      </c>
      <c r="G1591" s="24">
        <v>1</v>
      </c>
      <c r="H1591" s="25">
        <v>209.7432</v>
      </c>
      <c r="I1591" s="25">
        <v>76.621600000000001</v>
      </c>
      <c r="J1591" s="26">
        <v>457</v>
      </c>
      <c r="K1591" s="26">
        <v>69</v>
      </c>
      <c r="L1591" s="27">
        <v>0.36530000000000001</v>
      </c>
      <c r="M1591" s="28">
        <v>0.19876675999999999</v>
      </c>
      <c r="N1591" s="29">
        <v>0.15</v>
      </c>
      <c r="O1591" s="31" t="s">
        <v>42</v>
      </c>
      <c r="P1591" s="31">
        <v>0.2453466574</v>
      </c>
      <c r="Q1591" s="31">
        <v>0.15</v>
      </c>
      <c r="R1591" s="42"/>
      <c r="S1591" s="27">
        <f>IF(A1591="placement",MIN(P1591,IF(R1591="",Q1591,R1591)),"")</f>
        <v>0.15</v>
      </c>
      <c r="T1591" s="28">
        <f>IF($A1591="placement",S1591*J1591,"")</f>
        <v>68.55</v>
      </c>
      <c r="U1591" s="26">
        <f>IF($A1591="placement",T1591,IF($A1591="site",SUMIF($C:$C,$C1591,$T:$T),IF($A1591="user",SUMIF($B:$B,$B1591,$T:$T),SUM($T:$T))))</f>
        <v>68.55</v>
      </c>
      <c r="V1591" s="27">
        <f>U1591/J1591</f>
        <v>0.15</v>
      </c>
    </row>
    <row r="1592" spans="1:22" hidden="1" x14ac:dyDescent="0.3">
      <c r="A1592" s="23" t="s">
        <v>14</v>
      </c>
      <c r="B1592" s="23" t="s">
        <v>8995</v>
      </c>
      <c r="C1592" s="23" t="s">
        <v>8997</v>
      </c>
      <c r="D1592" s="23" t="s">
        <v>9006</v>
      </c>
      <c r="E1592" s="23" t="s">
        <v>9007</v>
      </c>
      <c r="F1592" s="27">
        <v>0.35</v>
      </c>
      <c r="G1592" s="24">
        <v>1</v>
      </c>
      <c r="H1592" s="25">
        <v>97.728399999999993</v>
      </c>
      <c r="I1592" s="25">
        <v>9.3224</v>
      </c>
      <c r="J1592" s="26">
        <v>457</v>
      </c>
      <c r="K1592" s="26">
        <v>107</v>
      </c>
      <c r="L1592" s="27">
        <v>9.5399999999999999E-2</v>
      </c>
      <c r="M1592" s="28">
        <v>1.6329619799999999</v>
      </c>
      <c r="N1592" s="29">
        <v>1.25</v>
      </c>
      <c r="O1592" s="31" t="s">
        <v>304</v>
      </c>
      <c r="P1592" s="31">
        <v>0.23451983909999999</v>
      </c>
      <c r="Q1592" s="31">
        <v>0.23451983911743501</v>
      </c>
      <c r="R1592" s="42"/>
      <c r="S1592" s="27">
        <f>IF(A1592="placement",MIN(P1592,IF(R1592="",Q1592,R1592)),"")</f>
        <v>0.23451983909999999</v>
      </c>
      <c r="T1592" s="28">
        <f>IF($A1592="placement",S1592*J1592,"")</f>
        <v>107.1755664687</v>
      </c>
      <c r="U1592" s="26">
        <f>IF($A1592="placement",T1592,IF($A1592="site",SUMIF($C:$C,$C1592,$T:$T),IF($A1592="user",SUMIF($B:$B,$B1592,$T:$T),SUM($T:$T))))</f>
        <v>107.1755664687</v>
      </c>
      <c r="V1592" s="27">
        <f>U1592/J1592</f>
        <v>0.23451983909999999</v>
      </c>
    </row>
    <row r="1593" spans="1:22" x14ac:dyDescent="0.3">
      <c r="A1593" s="23" t="s">
        <v>14</v>
      </c>
      <c r="B1593" s="23" t="s">
        <v>5211</v>
      </c>
      <c r="C1593" s="23" t="s">
        <v>5213</v>
      </c>
      <c r="D1593" s="23" t="s">
        <v>5290</v>
      </c>
      <c r="E1593" s="23" t="s">
        <v>5212</v>
      </c>
      <c r="F1593" s="27">
        <v>0.25</v>
      </c>
      <c r="G1593" s="24">
        <v>0</v>
      </c>
      <c r="H1593" s="25">
        <v>31.315799999999999</v>
      </c>
      <c r="I1593" s="25">
        <v>12.621700000000001</v>
      </c>
      <c r="J1593" s="26">
        <v>456</v>
      </c>
      <c r="K1593" s="26">
        <v>114</v>
      </c>
      <c r="L1593" s="27">
        <v>0.40300000000000002</v>
      </c>
      <c r="M1593" s="28">
        <v>1.2047174899999999</v>
      </c>
      <c r="N1593" s="29">
        <v>0.8</v>
      </c>
      <c r="O1593" s="31" t="s">
        <v>12</v>
      </c>
      <c r="P1593" s="31">
        <v>0.3359439004</v>
      </c>
      <c r="Q1593" s="31">
        <v>0.25</v>
      </c>
      <c r="R1593" s="42">
        <v>0.3</v>
      </c>
      <c r="S1593" s="27">
        <f>IF(A1593="placement",MIN(P1593,IF(R1593="",Q1593,R1593)),"")</f>
        <v>0.3</v>
      </c>
      <c r="T1593" s="28">
        <f>IF($A1593="placement",S1593*J1593,"")</f>
        <v>136.79999999999998</v>
      </c>
      <c r="U1593" s="26">
        <f>IF($A1593="placement",T1593,IF($A1593="site",SUMIF($C:$C,$C1593,$T:$T),IF($A1593="user",SUMIF($B:$B,$B1593,$T:$T),SUM($T:$T))))</f>
        <v>136.79999999999998</v>
      </c>
      <c r="V1593" s="27">
        <f>U1593/J1593</f>
        <v>0.3</v>
      </c>
    </row>
    <row r="1594" spans="1:22" hidden="1" x14ac:dyDescent="0.3">
      <c r="A1594" s="23" t="s">
        <v>14</v>
      </c>
      <c r="B1594" s="23" t="s">
        <v>7472</v>
      </c>
      <c r="C1594" s="23" t="s">
        <v>7473</v>
      </c>
      <c r="D1594" s="32" t="s">
        <v>7595</v>
      </c>
      <c r="E1594" s="23" t="s">
        <v>9887</v>
      </c>
      <c r="F1594" s="27">
        <v>0.25</v>
      </c>
      <c r="G1594" s="24">
        <v>0</v>
      </c>
      <c r="H1594" s="25">
        <v>26.691099999999999</v>
      </c>
      <c r="I1594" s="25">
        <v>5.7652000000000001</v>
      </c>
      <c r="J1594" s="26">
        <v>456</v>
      </c>
      <c r="K1594" s="26">
        <v>104</v>
      </c>
      <c r="L1594" s="27">
        <v>0.216</v>
      </c>
      <c r="M1594" s="28">
        <v>2.6358789800000002</v>
      </c>
      <c r="N1594" s="29">
        <v>2</v>
      </c>
      <c r="O1594" s="31" t="s">
        <v>42</v>
      </c>
      <c r="P1594" s="31">
        <v>0.2412398231</v>
      </c>
      <c r="Q1594" s="31">
        <v>0.24123982313488501</v>
      </c>
      <c r="R1594" s="42"/>
      <c r="S1594" s="27">
        <f>IF(A1594="placement",MIN(P1594,IF(R1594="",Q1594,R1594)),"")</f>
        <v>0.2412398231</v>
      </c>
      <c r="T1594" s="28">
        <f>IF($A1594="placement",S1594*J1594,"")</f>
        <v>110.0053593336</v>
      </c>
      <c r="U1594" s="26">
        <f>IF($A1594="placement",T1594,IF($A1594="site",SUMIF($C:$C,$C1594,$T:$T),IF($A1594="user",SUMIF($B:$B,$B1594,$T:$T),SUM($T:$T))))</f>
        <v>110.0053593336</v>
      </c>
      <c r="V1594" s="27">
        <f>U1594/J1594</f>
        <v>0.2412398231</v>
      </c>
    </row>
    <row r="1595" spans="1:22" hidden="1" x14ac:dyDescent="0.3">
      <c r="A1595" s="23" t="s">
        <v>14</v>
      </c>
      <c r="B1595" s="23" t="s">
        <v>678</v>
      </c>
      <c r="C1595" s="23" t="s">
        <v>680</v>
      </c>
      <c r="D1595" s="23" t="s">
        <v>699</v>
      </c>
      <c r="E1595" s="23" t="s">
        <v>700</v>
      </c>
      <c r="F1595" s="27">
        <v>0.25</v>
      </c>
      <c r="G1595" s="24">
        <v>1</v>
      </c>
      <c r="H1595" s="25">
        <v>59.054699999999997</v>
      </c>
      <c r="I1595" s="25">
        <v>25.8141</v>
      </c>
      <c r="J1595" s="26">
        <v>455</v>
      </c>
      <c r="K1595" s="26">
        <v>114</v>
      </c>
      <c r="L1595" s="27">
        <v>0.43709999999999999</v>
      </c>
      <c r="M1595" s="28">
        <v>0.58791775000000002</v>
      </c>
      <c r="N1595" s="29">
        <v>0.25</v>
      </c>
      <c r="O1595" s="31" t="s">
        <v>12</v>
      </c>
      <c r="P1595" s="31">
        <v>0.57477045240000002</v>
      </c>
      <c r="Q1595" s="31">
        <v>0.25</v>
      </c>
      <c r="R1595" s="42"/>
      <c r="S1595" s="27">
        <f>IF(A1595="placement",MIN(P1595,IF(R1595="",Q1595,R1595)),"")</f>
        <v>0.25</v>
      </c>
      <c r="T1595" s="28">
        <f>IF($A1595="placement",S1595*J1595,"")</f>
        <v>113.75</v>
      </c>
      <c r="U1595" s="23">
        <f>IF($A1595="placement",T1595,IF($A1595="site",SUMIF($C:$C,$C1595,$T:$T),IF($A1595="user",SUMIF($B:$B,$B1595,$T:$T),SUM($T:$T))))</f>
        <v>113.75</v>
      </c>
      <c r="V1595" s="27">
        <f>U1595/J1595</f>
        <v>0.25</v>
      </c>
    </row>
    <row r="1596" spans="1:22" x14ac:dyDescent="0.3">
      <c r="A1596" s="23" t="s">
        <v>14</v>
      </c>
      <c r="B1596" s="23" t="s">
        <v>4090</v>
      </c>
      <c r="C1596" s="23" t="s">
        <v>4091</v>
      </c>
      <c r="D1596" s="23" t="s">
        <v>4094</v>
      </c>
      <c r="E1596" s="23" t="s">
        <v>10166</v>
      </c>
      <c r="F1596" s="27">
        <v>0.25</v>
      </c>
      <c r="G1596" s="24">
        <v>0</v>
      </c>
      <c r="H1596" s="25">
        <v>19.352499999999999</v>
      </c>
      <c r="I1596" s="25">
        <v>2.8483999999999998</v>
      </c>
      <c r="J1596" s="26">
        <v>455</v>
      </c>
      <c r="K1596" s="26">
        <v>113</v>
      </c>
      <c r="L1596" s="27">
        <v>0.1472</v>
      </c>
      <c r="M1596" s="28">
        <v>5.3202868700000003</v>
      </c>
      <c r="N1596" s="29">
        <v>1.5</v>
      </c>
      <c r="O1596" s="31" t="s">
        <v>12</v>
      </c>
      <c r="P1596" s="31">
        <v>0.71806031609999998</v>
      </c>
      <c r="Q1596" s="31">
        <v>0.249999999999999</v>
      </c>
      <c r="R1596" s="42">
        <v>0.3</v>
      </c>
      <c r="S1596" s="27">
        <f>IF(A1596="placement",MIN(P1596,IF(R1596="",Q1596,R1596)),"")</f>
        <v>0.3</v>
      </c>
      <c r="T1596" s="28">
        <f>IF($A1596="placement",S1596*J1596,"")</f>
        <v>136.5</v>
      </c>
      <c r="U1596" s="26">
        <f>IF($A1596="placement",T1596,IF($A1596="site",SUMIF($C:$C,$C1596,$T:$T),IF($A1596="user",SUMIF($B:$B,$B1596,$T:$T),SUM($T:$T))))</f>
        <v>136.5</v>
      </c>
      <c r="V1596" s="27">
        <f>U1596/J1596</f>
        <v>0.3</v>
      </c>
    </row>
    <row r="1597" spans="1:22" x14ac:dyDescent="0.3">
      <c r="A1597" s="23" t="s">
        <v>14</v>
      </c>
      <c r="B1597" s="23" t="s">
        <v>1708</v>
      </c>
      <c r="C1597" s="23" t="s">
        <v>1709</v>
      </c>
      <c r="D1597" s="23" t="s">
        <v>1868</v>
      </c>
      <c r="E1597" s="23" t="s">
        <v>1869</v>
      </c>
      <c r="F1597" s="27">
        <v>0.15</v>
      </c>
      <c r="G1597" s="24">
        <v>0</v>
      </c>
      <c r="H1597" s="25">
        <v>18.505099999999999</v>
      </c>
      <c r="I1597" s="25">
        <v>7.3379000000000003</v>
      </c>
      <c r="J1597" s="26">
        <v>453</v>
      </c>
      <c r="K1597" s="26">
        <v>68</v>
      </c>
      <c r="L1597" s="27">
        <v>0.39650000000000002</v>
      </c>
      <c r="M1597" s="28">
        <v>2.05766516</v>
      </c>
      <c r="N1597" s="29">
        <v>1.45</v>
      </c>
      <c r="O1597" s="31" t="s">
        <v>42</v>
      </c>
      <c r="P1597" s="31">
        <v>0.2953178072</v>
      </c>
      <c r="Q1597" s="31">
        <v>0.15</v>
      </c>
      <c r="R1597" s="42">
        <v>0.25</v>
      </c>
      <c r="S1597" s="27">
        <f>IF(A1597="placement",MIN(P1597,IF(R1597="",Q1597,R1597)),"")</f>
        <v>0.25</v>
      </c>
      <c r="T1597" s="28">
        <f>IF($A1597="placement",S1597*J1597,"")</f>
        <v>113.25</v>
      </c>
      <c r="U1597" s="26">
        <f>IF($A1597="placement",T1597,IF($A1597="site",SUMIF($C:$C,$C1597,$T:$T),IF($A1597="user",SUMIF($B:$B,$B1597,$T:$T),SUM($T:$T))))</f>
        <v>113.25</v>
      </c>
      <c r="V1597" s="27">
        <f>U1597/J1597</f>
        <v>0.25</v>
      </c>
    </row>
    <row r="1598" spans="1:22" hidden="1" x14ac:dyDescent="0.3">
      <c r="A1598" s="17" t="s">
        <v>13</v>
      </c>
      <c r="B1598" s="17" t="s">
        <v>2599</v>
      </c>
      <c r="C1598" s="17" t="s">
        <v>2600</v>
      </c>
      <c r="D1598" s="17" t="s">
        <v>9898</v>
      </c>
      <c r="E1598" s="17"/>
      <c r="F1598" s="18">
        <v>0.25</v>
      </c>
      <c r="G1598" s="36">
        <v>0.70246525000000004</v>
      </c>
      <c r="H1598" s="37">
        <v>45.413600000000002</v>
      </c>
      <c r="I1598" s="37">
        <v>15.7562</v>
      </c>
      <c r="J1598" s="19">
        <v>453</v>
      </c>
      <c r="K1598" s="19">
        <v>113</v>
      </c>
      <c r="L1598" s="18">
        <v>0.34689999999999999</v>
      </c>
      <c r="M1598" s="20">
        <v>0.95891508000000003</v>
      </c>
      <c r="N1598" s="21">
        <v>0.57302699999999995</v>
      </c>
      <c r="O1598" s="22"/>
      <c r="P1598" s="22">
        <v>0.40242153450000001</v>
      </c>
      <c r="Q1598" s="22">
        <v>0.24999796713567499</v>
      </c>
      <c r="R1598" s="43"/>
      <c r="S1598" s="18" t="str">
        <f>IF(A1598="placement",MIN(P1598,IF(R1598="",Q1598,R1598)),"")</f>
        <v/>
      </c>
      <c r="T1598" s="20" t="str">
        <f>IF($A1598="placement",S1598*J1598,"")</f>
        <v/>
      </c>
      <c r="U1598" s="19">
        <f>IF($A1598="placement",T1598,IF($A1598="site",SUMIF($C:$C,$C1598,$T:$T),IF($A1598="user",SUMIF($B:$B,$B1598,$T:$T),SUM($T:$T))))</f>
        <v>113.49999999999986</v>
      </c>
      <c r="V1598" s="18">
        <f>U1598/J1598</f>
        <v>0.25055187637969062</v>
      </c>
    </row>
    <row r="1599" spans="1:22" hidden="1" x14ac:dyDescent="0.3">
      <c r="A1599" s="11" t="s">
        <v>10</v>
      </c>
      <c r="B1599" s="11" t="s">
        <v>2599</v>
      </c>
      <c r="C1599" s="11" t="s">
        <v>9898</v>
      </c>
      <c r="D1599" s="11" t="s">
        <v>9898</v>
      </c>
      <c r="E1599" s="11"/>
      <c r="F1599" s="12">
        <v>0.25</v>
      </c>
      <c r="G1599" s="33">
        <v>0.70246525000000004</v>
      </c>
      <c r="H1599" s="34">
        <v>45.413600000000002</v>
      </c>
      <c r="I1599" s="34">
        <v>15.7562</v>
      </c>
      <c r="J1599" s="13">
        <v>453</v>
      </c>
      <c r="K1599" s="13">
        <v>113</v>
      </c>
      <c r="L1599" s="12">
        <v>0.34689999999999999</v>
      </c>
      <c r="M1599" s="14">
        <v>0.95891508000000003</v>
      </c>
      <c r="N1599" s="15">
        <v>0.57302699999999995</v>
      </c>
      <c r="O1599" s="16"/>
      <c r="P1599" s="16">
        <v>0.40242153450000001</v>
      </c>
      <c r="Q1599" s="16">
        <v>0.24999796713567499</v>
      </c>
      <c r="R1599" s="44"/>
      <c r="S1599" s="12" t="str">
        <f>IF(A1599="placement",MIN(P1599,IF(R1599="",Q1599,R1599)),"")</f>
        <v/>
      </c>
      <c r="T1599" s="14" t="str">
        <f>IF($A1599="placement",S1599*J1599,"")</f>
        <v/>
      </c>
      <c r="U1599" s="13">
        <f>IF($A1599="placement",T1599,IF($A1599="site",SUMIF($C:$C,$C1599,$T:$T),IF($A1599="user",SUMIF($B:$B,$B1599,$T:$T),SUM($T:$T))))</f>
        <v>113.49999999999986</v>
      </c>
      <c r="V1599" s="12">
        <f>U1599/J1599</f>
        <v>0.25055187637969062</v>
      </c>
    </row>
    <row r="1600" spans="1:22" hidden="1" x14ac:dyDescent="0.3">
      <c r="A1600" s="23" t="s">
        <v>14</v>
      </c>
      <c r="B1600" s="23" t="s">
        <v>7446</v>
      </c>
      <c r="C1600" s="23" t="s">
        <v>7448</v>
      </c>
      <c r="D1600" s="32" t="s">
        <v>7455</v>
      </c>
      <c r="E1600" s="23" t="s">
        <v>7456</v>
      </c>
      <c r="F1600" s="27">
        <v>0.35</v>
      </c>
      <c r="G1600" s="24">
        <v>1</v>
      </c>
      <c r="H1600" s="25">
        <v>217.5419</v>
      </c>
      <c r="I1600" s="25">
        <v>17.396599999999999</v>
      </c>
      <c r="J1600" s="26">
        <v>453</v>
      </c>
      <c r="K1600" s="26">
        <v>124</v>
      </c>
      <c r="L1600" s="27">
        <v>0.08</v>
      </c>
      <c r="M1600" s="28">
        <v>0.86810591999999998</v>
      </c>
      <c r="N1600" s="29">
        <v>0.6</v>
      </c>
      <c r="O1600" s="31" t="s">
        <v>42</v>
      </c>
      <c r="P1600" s="31">
        <v>0.3088400973</v>
      </c>
      <c r="Q1600" s="31">
        <v>0.30884009728051498</v>
      </c>
      <c r="R1600" s="42"/>
      <c r="S1600" s="27">
        <f>IF(A1600="placement",MIN(P1600,IF(R1600="",Q1600,R1600)),"")</f>
        <v>0.30884009728051498</v>
      </c>
      <c r="T1600" s="28">
        <f>IF($A1600="placement",S1600*J1600,"")</f>
        <v>139.90456406807328</v>
      </c>
      <c r="U1600" s="26">
        <f>IF($A1600="placement",T1600,IF($A1600="site",SUMIF($C:$C,$C1600,$T:$T),IF($A1600="user",SUMIF($B:$B,$B1600,$T:$T),SUM($T:$T))))</f>
        <v>139.90456406807328</v>
      </c>
      <c r="V1600" s="27">
        <f>U1600/J1600</f>
        <v>0.30884009728051498</v>
      </c>
    </row>
    <row r="1601" spans="1:22" hidden="1" x14ac:dyDescent="0.3">
      <c r="A1601" s="23" t="s">
        <v>14</v>
      </c>
      <c r="B1601" s="23" t="s">
        <v>8888</v>
      </c>
      <c r="C1601" s="23" t="s">
        <v>8890</v>
      </c>
      <c r="D1601" s="23" t="s">
        <v>8893</v>
      </c>
      <c r="E1601" s="23" t="s">
        <v>8894</v>
      </c>
      <c r="F1601" s="27">
        <v>0.33</v>
      </c>
      <c r="G1601" s="24">
        <v>0</v>
      </c>
      <c r="H1601" s="25">
        <v>28.515799999999999</v>
      </c>
      <c r="I1601" s="25">
        <v>14.029400000000001</v>
      </c>
      <c r="J1601" s="26">
        <v>453</v>
      </c>
      <c r="K1601" s="26">
        <v>139</v>
      </c>
      <c r="L1601" s="27">
        <v>0.49199999999999999</v>
      </c>
      <c r="M1601" s="28">
        <v>1.0768088300000001</v>
      </c>
      <c r="N1601" s="29">
        <v>0.72</v>
      </c>
      <c r="O1601" s="31" t="s">
        <v>12</v>
      </c>
      <c r="P1601" s="31">
        <v>0.33135764039999999</v>
      </c>
      <c r="Q1601" s="31">
        <v>0.32999999999999902</v>
      </c>
      <c r="R1601" s="42"/>
      <c r="S1601" s="27">
        <f>IF(A1601="placement",MIN(P1601,IF(R1601="",Q1601,R1601)),"")</f>
        <v>0.32999999999999902</v>
      </c>
      <c r="T1601" s="28">
        <f>IF($A1601="placement",S1601*J1601,"")</f>
        <v>149.48999999999955</v>
      </c>
      <c r="U1601" s="26">
        <f>IF($A1601="placement",T1601,IF($A1601="site",SUMIF($C:$C,$C1601,$T:$T),IF($A1601="user",SUMIF($B:$B,$B1601,$T:$T),SUM($T:$T))))</f>
        <v>149.48999999999955</v>
      </c>
      <c r="V1601" s="27">
        <f>U1601/J1601</f>
        <v>0.32999999999999902</v>
      </c>
    </row>
    <row r="1602" spans="1:22" x14ac:dyDescent="0.3">
      <c r="A1602" s="23" t="s">
        <v>14</v>
      </c>
      <c r="B1602" s="23" t="s">
        <v>3152</v>
      </c>
      <c r="C1602" s="23" t="s">
        <v>3154</v>
      </c>
      <c r="D1602" s="32" t="s">
        <v>3221</v>
      </c>
      <c r="E1602" s="23" t="s">
        <v>3222</v>
      </c>
      <c r="F1602" s="27">
        <v>0.25</v>
      </c>
      <c r="G1602" s="24">
        <v>0</v>
      </c>
      <c r="H1602" s="25">
        <v>17.257899999999999</v>
      </c>
      <c r="I1602" s="25">
        <v>12.151899999999999</v>
      </c>
      <c r="J1602" s="26">
        <v>452</v>
      </c>
      <c r="K1602" s="26">
        <v>113</v>
      </c>
      <c r="L1602" s="27">
        <v>0.70409999999999995</v>
      </c>
      <c r="M1602" s="28">
        <v>1.2387806699999999</v>
      </c>
      <c r="N1602" s="29">
        <v>0.01</v>
      </c>
      <c r="O1602" s="31" t="s">
        <v>42</v>
      </c>
      <c r="P1602" s="31">
        <v>0.99192754599999999</v>
      </c>
      <c r="Q1602" s="31">
        <v>0.25</v>
      </c>
      <c r="R1602" s="42">
        <v>0.3</v>
      </c>
      <c r="S1602" s="27">
        <f>IF(A1602="placement",MIN(P1602,IF(R1602="",Q1602,R1602)),"")</f>
        <v>0.3</v>
      </c>
      <c r="T1602" s="28">
        <f>IF($A1602="placement",S1602*J1602,"")</f>
        <v>135.6</v>
      </c>
      <c r="U1602" s="26">
        <f>IF($A1602="placement",T1602,IF($A1602="site",SUMIF($C:$C,$C1602,$T:$T),IF($A1602="user",SUMIF($B:$B,$B1602,$T:$T),SUM($T:$T))))</f>
        <v>135.6</v>
      </c>
      <c r="V1602" s="27">
        <f>U1602/J1602</f>
        <v>0.3</v>
      </c>
    </row>
    <row r="1603" spans="1:22" hidden="1" x14ac:dyDescent="0.3">
      <c r="A1603" s="23" t="s">
        <v>14</v>
      </c>
      <c r="B1603" s="23" t="s">
        <v>3740</v>
      </c>
      <c r="C1603" s="23" t="s">
        <v>3742</v>
      </c>
      <c r="D1603" s="23" t="s">
        <v>3751</v>
      </c>
      <c r="E1603" s="23" t="s">
        <v>3752</v>
      </c>
      <c r="F1603" s="27">
        <v>0.35</v>
      </c>
      <c r="G1603" s="24">
        <v>1</v>
      </c>
      <c r="H1603" s="25">
        <v>85.013300000000001</v>
      </c>
      <c r="I1603" s="25">
        <v>16.090599999999998</v>
      </c>
      <c r="J1603" s="26">
        <v>452</v>
      </c>
      <c r="K1603" s="26">
        <v>146</v>
      </c>
      <c r="L1603" s="27">
        <v>0.1893</v>
      </c>
      <c r="M1603" s="28">
        <v>0.93551664999999995</v>
      </c>
      <c r="N1603" s="29">
        <v>0.63</v>
      </c>
      <c r="O1603" s="31" t="s">
        <v>304</v>
      </c>
      <c r="P1603" s="31">
        <v>0.32657532</v>
      </c>
      <c r="Q1603" s="31">
        <v>0.32657531997519201</v>
      </c>
      <c r="R1603" s="42"/>
      <c r="S1603" s="27">
        <f>IF(A1603="placement",MIN(P1603,IF(R1603="",Q1603,R1603)),"")</f>
        <v>0.32657531997519201</v>
      </c>
      <c r="T1603" s="28">
        <f>IF($A1603="placement",S1603*J1603,"")</f>
        <v>147.61204462878678</v>
      </c>
      <c r="U1603" s="23">
        <f>IF($A1603="placement",T1603,IF($A1603="site",SUMIF($C:$C,$C1603,$T:$T),IF($A1603="user",SUMIF($B:$B,$B1603,$T:$T),SUM($T:$T))))</f>
        <v>147.61204462878678</v>
      </c>
      <c r="V1603" s="27">
        <f>U1603/J1603</f>
        <v>0.32657531997519196</v>
      </c>
    </row>
    <row r="1604" spans="1:22" hidden="1" x14ac:dyDescent="0.3">
      <c r="A1604" s="23" t="s">
        <v>14</v>
      </c>
      <c r="B1604" s="23" t="s">
        <v>423</v>
      </c>
      <c r="C1604" s="23" t="s">
        <v>425</v>
      </c>
      <c r="D1604" s="23" t="s">
        <v>437</v>
      </c>
      <c r="E1604" s="23" t="s">
        <v>424</v>
      </c>
      <c r="F1604" s="27">
        <v>0.33</v>
      </c>
      <c r="G1604" s="24">
        <v>1</v>
      </c>
      <c r="H1604" s="25">
        <v>324.40289999999999</v>
      </c>
      <c r="I1604" s="25">
        <v>26.979600000000001</v>
      </c>
      <c r="J1604" s="26">
        <v>451</v>
      </c>
      <c r="K1604" s="26">
        <v>149</v>
      </c>
      <c r="L1604" s="27">
        <v>8.3199999999999996E-2</v>
      </c>
      <c r="M1604" s="28">
        <v>0.55738162000000002</v>
      </c>
      <c r="N1604" s="29">
        <v>0.35</v>
      </c>
      <c r="O1604" s="31" t="s">
        <v>12</v>
      </c>
      <c r="P1604" s="31">
        <v>0.37206397720000001</v>
      </c>
      <c r="Q1604" s="31">
        <v>0.33</v>
      </c>
      <c r="R1604" s="42"/>
      <c r="S1604" s="27">
        <f>IF(A1604="placement",MIN(P1604,IF(R1604="",Q1604,R1604)),"")</f>
        <v>0.33</v>
      </c>
      <c r="T1604" s="28">
        <f>IF($A1604="placement",S1604*J1604,"")</f>
        <v>148.83000000000001</v>
      </c>
      <c r="U1604" s="26">
        <f>IF($A1604="placement",T1604,IF($A1604="site",SUMIF($C:$C,$C1604,$T:$T),IF($A1604="user",SUMIF($B:$B,$B1604,$T:$T),SUM($T:$T))))</f>
        <v>148.83000000000001</v>
      </c>
      <c r="V1604" s="27">
        <f>U1604/J1604</f>
        <v>0.33</v>
      </c>
    </row>
    <row r="1605" spans="1:22" hidden="1" x14ac:dyDescent="0.3">
      <c r="A1605" s="23" t="s">
        <v>14</v>
      </c>
      <c r="B1605" s="23" t="s">
        <v>4298</v>
      </c>
      <c r="C1605" s="23" t="s">
        <v>4299</v>
      </c>
      <c r="D1605" s="23" t="s">
        <v>4324</v>
      </c>
      <c r="E1605" s="23" t="s">
        <v>4325</v>
      </c>
      <c r="F1605" s="27">
        <v>0.15</v>
      </c>
      <c r="G1605" s="24">
        <v>1</v>
      </c>
      <c r="H1605" s="25">
        <v>107.7812</v>
      </c>
      <c r="I1605" s="25">
        <v>17.682700000000001</v>
      </c>
      <c r="J1605" s="26">
        <v>451</v>
      </c>
      <c r="K1605" s="26">
        <v>68</v>
      </c>
      <c r="L1605" s="27">
        <v>0.1641</v>
      </c>
      <c r="M1605" s="28">
        <v>0.85024317999999999</v>
      </c>
      <c r="N1605" s="29">
        <v>0.7</v>
      </c>
      <c r="O1605" s="31" t="s">
        <v>42</v>
      </c>
      <c r="P1605" s="31">
        <v>0.17670612329999999</v>
      </c>
      <c r="Q1605" s="31">
        <v>0.15</v>
      </c>
      <c r="R1605" s="42"/>
      <c r="S1605" s="27">
        <f>IF(A1605="placement",MIN(P1605,IF(R1605="",Q1605,R1605)),"")</f>
        <v>0.15</v>
      </c>
      <c r="T1605" s="28">
        <f>IF($A1605="placement",S1605*J1605,"")</f>
        <v>67.649999999999991</v>
      </c>
      <c r="U1605" s="26">
        <f>IF($A1605="placement",T1605,IF($A1605="site",SUMIF($C:$C,$C1605,$T:$T),IF($A1605="user",SUMIF($B:$B,$B1605,$T:$T),SUM($T:$T))))</f>
        <v>67.649999999999991</v>
      </c>
      <c r="V1605" s="27">
        <f>U1605/J1605</f>
        <v>0.15</v>
      </c>
    </row>
    <row r="1606" spans="1:22" hidden="1" x14ac:dyDescent="0.3">
      <c r="A1606" s="23" t="s">
        <v>14</v>
      </c>
      <c r="B1606" s="23" t="s">
        <v>7472</v>
      </c>
      <c r="C1606" s="23" t="s">
        <v>7473</v>
      </c>
      <c r="D1606" s="23" t="s">
        <v>7604</v>
      </c>
      <c r="E1606" s="23" t="s">
        <v>7605</v>
      </c>
      <c r="F1606" s="27">
        <v>0.25</v>
      </c>
      <c r="G1606" s="24">
        <v>0</v>
      </c>
      <c r="H1606" s="25">
        <v>20.856999999999999</v>
      </c>
      <c r="I1606" s="25">
        <v>6.0545</v>
      </c>
      <c r="J1606" s="26">
        <v>451</v>
      </c>
      <c r="K1606" s="26">
        <v>88</v>
      </c>
      <c r="L1606" s="27">
        <v>0.2903</v>
      </c>
      <c r="M1606" s="28">
        <v>2.4826846599999999</v>
      </c>
      <c r="N1606" s="29">
        <v>2</v>
      </c>
      <c r="O1606" s="31" t="s">
        <v>42</v>
      </c>
      <c r="P1606" s="31">
        <v>0.1944204471</v>
      </c>
      <c r="Q1606" s="31">
        <v>0.19442044708272799</v>
      </c>
      <c r="R1606" s="42"/>
      <c r="S1606" s="27">
        <f>IF(A1606="placement",MIN(P1606,IF(R1606="",Q1606,R1606)),"")</f>
        <v>0.19442044708272799</v>
      </c>
      <c r="T1606" s="28">
        <f>IF($A1606="placement",S1606*J1606,"")</f>
        <v>87.683621634310327</v>
      </c>
      <c r="U1606" s="26">
        <f>IF($A1606="placement",T1606,IF($A1606="site",SUMIF($C:$C,$C1606,$T:$T),IF($A1606="user",SUMIF($B:$B,$B1606,$T:$T),SUM($T:$T))))</f>
        <v>87.683621634310327</v>
      </c>
      <c r="V1606" s="27">
        <f>U1606/J1606</f>
        <v>0.19442044708272799</v>
      </c>
    </row>
    <row r="1607" spans="1:22" hidden="1" x14ac:dyDescent="0.3">
      <c r="A1607" s="23" t="s">
        <v>14</v>
      </c>
      <c r="B1607" s="23" t="s">
        <v>1666</v>
      </c>
      <c r="C1607" s="23" t="s">
        <v>1668</v>
      </c>
      <c r="D1607" s="23" t="s">
        <v>1669</v>
      </c>
      <c r="E1607" s="23" t="s">
        <v>1670</v>
      </c>
      <c r="F1607" s="27">
        <v>0.25</v>
      </c>
      <c r="G1607" s="24">
        <v>1</v>
      </c>
      <c r="H1607" s="25">
        <v>77.643100000000004</v>
      </c>
      <c r="I1607" s="25">
        <v>21.8841</v>
      </c>
      <c r="J1607" s="26">
        <v>450</v>
      </c>
      <c r="K1607" s="26">
        <v>112</v>
      </c>
      <c r="L1607" s="27">
        <v>0.28189999999999998</v>
      </c>
      <c r="M1607" s="28">
        <v>0.68545098000000004</v>
      </c>
      <c r="N1607" s="29">
        <v>0.5</v>
      </c>
      <c r="O1607" s="31" t="s">
        <v>42</v>
      </c>
      <c r="P1607" s="31">
        <v>0.27055323370000001</v>
      </c>
      <c r="Q1607" s="31">
        <v>0.25</v>
      </c>
      <c r="R1607" s="42"/>
      <c r="S1607" s="27">
        <f>IF(A1607="placement",MIN(P1607,IF(R1607="",Q1607,R1607)),"")</f>
        <v>0.25</v>
      </c>
      <c r="T1607" s="28">
        <f>IF($A1607="placement",S1607*J1607,"")</f>
        <v>112.5</v>
      </c>
      <c r="U1607" s="26">
        <f>IF($A1607="placement",T1607,IF($A1607="site",SUMIF($C:$C,$C1607,$T:$T),IF($A1607="user",SUMIF($B:$B,$B1607,$T:$T),SUM($T:$T))))</f>
        <v>112.5</v>
      </c>
      <c r="V1607" s="27">
        <f>U1607/J1607</f>
        <v>0.25</v>
      </c>
    </row>
    <row r="1608" spans="1:22" x14ac:dyDescent="0.3">
      <c r="A1608" s="23" t="s">
        <v>14</v>
      </c>
      <c r="B1608" s="23" t="s">
        <v>2969</v>
      </c>
      <c r="C1608" s="23" t="s">
        <v>2971</v>
      </c>
      <c r="D1608" s="23" t="s">
        <v>2998</v>
      </c>
      <c r="E1608" s="23" t="s">
        <v>2999</v>
      </c>
      <c r="F1608" s="27">
        <v>0.33</v>
      </c>
      <c r="G1608" s="24">
        <v>1</v>
      </c>
      <c r="H1608" s="25">
        <v>449.27359999999999</v>
      </c>
      <c r="I1608" s="25">
        <v>26.2986</v>
      </c>
      <c r="J1608" s="26">
        <v>450</v>
      </c>
      <c r="K1608" s="26">
        <v>149</v>
      </c>
      <c r="L1608" s="27">
        <v>5.8500000000000003E-2</v>
      </c>
      <c r="M1608" s="28">
        <v>0.57040577999999997</v>
      </c>
      <c r="N1608" s="29">
        <v>0.2</v>
      </c>
      <c r="O1608" s="31" t="s">
        <v>12</v>
      </c>
      <c r="P1608" s="31">
        <v>0.64937241680000002</v>
      </c>
      <c r="Q1608" s="31">
        <v>0.33</v>
      </c>
      <c r="R1608" s="42">
        <v>0.35</v>
      </c>
      <c r="S1608" s="27">
        <f>IF(A1608="placement",MIN(P1608,IF(R1608="",Q1608,R1608)),"")</f>
        <v>0.35</v>
      </c>
      <c r="T1608" s="28">
        <f>IF($A1608="placement",S1608*J1608,"")</f>
        <v>157.5</v>
      </c>
      <c r="U1608" s="26">
        <f>IF($A1608="placement",T1608,IF($A1608="site",SUMIF($C:$C,$C1608,$T:$T),IF($A1608="user",SUMIF($B:$B,$B1608,$T:$T),SUM($T:$T))))</f>
        <v>157.5</v>
      </c>
      <c r="V1608" s="27">
        <f>U1608/J1608</f>
        <v>0.35</v>
      </c>
    </row>
    <row r="1609" spans="1:22" x14ac:dyDescent="0.3">
      <c r="A1609" s="23" t="s">
        <v>14</v>
      </c>
      <c r="B1609" s="23" t="s">
        <v>4752</v>
      </c>
      <c r="C1609" s="23" t="s">
        <v>4754</v>
      </c>
      <c r="D1609" s="32" t="s">
        <v>4775</v>
      </c>
      <c r="E1609" s="23" t="s">
        <v>4776</v>
      </c>
      <c r="F1609" s="27">
        <v>0.15</v>
      </c>
      <c r="G1609" s="24">
        <v>1</v>
      </c>
      <c r="H1609" s="25">
        <v>164.90629999999999</v>
      </c>
      <c r="I1609" s="25">
        <v>11.9213</v>
      </c>
      <c r="J1609" s="26">
        <v>450</v>
      </c>
      <c r="K1609" s="26">
        <v>68</v>
      </c>
      <c r="L1609" s="27">
        <v>7.2300000000000003E-2</v>
      </c>
      <c r="M1609" s="28">
        <v>1.25944229</v>
      </c>
      <c r="N1609" s="29">
        <v>1</v>
      </c>
      <c r="O1609" s="31" t="s">
        <v>42</v>
      </c>
      <c r="P1609" s="31">
        <v>0.20599776210000001</v>
      </c>
      <c r="Q1609" s="31">
        <v>0.15</v>
      </c>
      <c r="R1609" s="42">
        <v>0.2</v>
      </c>
      <c r="S1609" s="27">
        <f>IF(A1609="placement",MIN(P1609,IF(R1609="",Q1609,R1609)),"")</f>
        <v>0.2</v>
      </c>
      <c r="T1609" s="28">
        <f>IF($A1609="placement",S1609*J1609,"")</f>
        <v>90</v>
      </c>
      <c r="U1609" s="26">
        <f>IF($A1609="placement",T1609,IF($A1609="site",SUMIF($C:$C,$C1609,$T:$T),IF($A1609="user",SUMIF($B:$B,$B1609,$T:$T),SUM($T:$T))))</f>
        <v>90</v>
      </c>
      <c r="V1609" s="27">
        <f>U1609/J1609</f>
        <v>0.2</v>
      </c>
    </row>
    <row r="1610" spans="1:22" hidden="1" x14ac:dyDescent="0.3">
      <c r="A1610" s="23" t="s">
        <v>14</v>
      </c>
      <c r="B1610" s="23" t="s">
        <v>5678</v>
      </c>
      <c r="C1610" s="23" t="s">
        <v>5679</v>
      </c>
      <c r="D1610" s="23" t="s">
        <v>5684</v>
      </c>
      <c r="E1610" s="23" t="s">
        <v>5685</v>
      </c>
      <c r="F1610" s="27">
        <v>0.2</v>
      </c>
      <c r="G1610" s="24">
        <v>1</v>
      </c>
      <c r="H1610" s="25">
        <v>100.7462</v>
      </c>
      <c r="I1610" s="25">
        <v>20.357900000000001</v>
      </c>
      <c r="J1610" s="26">
        <v>450</v>
      </c>
      <c r="K1610" s="26">
        <v>90</v>
      </c>
      <c r="L1610" s="27">
        <v>0.2021</v>
      </c>
      <c r="M1610" s="28">
        <v>0.73707400999999995</v>
      </c>
      <c r="N1610" s="29">
        <v>0.5</v>
      </c>
      <c r="O1610" s="31" t="s">
        <v>70</v>
      </c>
      <c r="P1610" s="31">
        <v>0.32164206740000001</v>
      </c>
      <c r="Q1610" s="31">
        <v>0.2</v>
      </c>
      <c r="R1610" s="42"/>
      <c r="S1610" s="27">
        <f>IF(A1610="placement",MIN(P1610,IF(R1610="",Q1610,R1610)),"")</f>
        <v>0.2</v>
      </c>
      <c r="T1610" s="28">
        <f>IF($A1610="placement",S1610*J1610,"")</f>
        <v>90</v>
      </c>
      <c r="U1610" s="26">
        <f>IF($A1610="placement",T1610,IF($A1610="site",SUMIF($C:$C,$C1610,$T:$T),IF($A1610="user",SUMIF($B:$B,$B1610,$T:$T),SUM($T:$T))))</f>
        <v>90</v>
      </c>
      <c r="V1610" s="27">
        <f>U1610/J1610</f>
        <v>0.2</v>
      </c>
    </row>
    <row r="1611" spans="1:22" hidden="1" x14ac:dyDescent="0.3">
      <c r="A1611" s="23" t="s">
        <v>14</v>
      </c>
      <c r="B1611" s="23" t="s">
        <v>5726</v>
      </c>
      <c r="C1611" s="23" t="s">
        <v>5727</v>
      </c>
      <c r="D1611" s="23" t="s">
        <v>5730</v>
      </c>
      <c r="E1611" s="23" t="s">
        <v>5731</v>
      </c>
      <c r="F1611" s="27">
        <v>0.25</v>
      </c>
      <c r="G1611" s="24">
        <v>0</v>
      </c>
      <c r="H1611" s="25">
        <v>121.8622</v>
      </c>
      <c r="I1611" s="25">
        <v>16.807099999999998</v>
      </c>
      <c r="J1611" s="26">
        <v>450</v>
      </c>
      <c r="K1611" s="26">
        <v>97</v>
      </c>
      <c r="L1611" s="27">
        <v>0.13789999999999999</v>
      </c>
      <c r="M1611" s="28">
        <v>0.89288270000000003</v>
      </c>
      <c r="N1611" s="29">
        <v>0.7</v>
      </c>
      <c r="O1611" s="31" t="s">
        <v>42</v>
      </c>
      <c r="P1611" s="31">
        <v>0.21602244309999999</v>
      </c>
      <c r="Q1611" s="31">
        <v>0.21602244314841801</v>
      </c>
      <c r="R1611" s="42"/>
      <c r="S1611" s="27">
        <f>IF(A1611="placement",MIN(P1611,IF(R1611="",Q1611,R1611)),"")</f>
        <v>0.21602244309999999</v>
      </c>
      <c r="T1611" s="28">
        <f>IF($A1611="placement",S1611*J1611,"")</f>
        <v>97.210099395</v>
      </c>
      <c r="U1611" s="26">
        <f>IF($A1611="placement",T1611,IF($A1611="site",SUMIF($C:$C,$C1611,$T:$T),IF($A1611="user",SUMIF($B:$B,$B1611,$T:$T),SUM($T:$T))))</f>
        <v>97.210099395</v>
      </c>
      <c r="V1611" s="27">
        <f>U1611/J1611</f>
        <v>0.21602244309999999</v>
      </c>
    </row>
    <row r="1612" spans="1:22" hidden="1" x14ac:dyDescent="0.3">
      <c r="A1612" s="23" t="s">
        <v>14</v>
      </c>
      <c r="B1612" s="23" t="s">
        <v>5764</v>
      </c>
      <c r="C1612" s="23" t="s">
        <v>5766</v>
      </c>
      <c r="D1612" s="23" t="s">
        <v>5885</v>
      </c>
      <c r="E1612" s="23" t="s">
        <v>5886</v>
      </c>
      <c r="F1612" s="27">
        <v>0.25</v>
      </c>
      <c r="G1612" s="24">
        <v>0</v>
      </c>
      <c r="H1612" s="25">
        <v>36.253399999999999</v>
      </c>
      <c r="I1612" s="25">
        <v>11.394600000000001</v>
      </c>
      <c r="J1612" s="26">
        <v>450</v>
      </c>
      <c r="K1612" s="26">
        <v>113</v>
      </c>
      <c r="L1612" s="27">
        <v>0.31430000000000002</v>
      </c>
      <c r="M1612" s="28">
        <v>1.3168200400000001</v>
      </c>
      <c r="N1612" s="29">
        <v>0.9</v>
      </c>
      <c r="O1612" s="31" t="s">
        <v>42</v>
      </c>
      <c r="P1612" s="31">
        <v>0.31653531010000002</v>
      </c>
      <c r="Q1612" s="31">
        <v>0.25</v>
      </c>
      <c r="R1612" s="42"/>
      <c r="S1612" s="27">
        <f>IF(A1612="placement",MIN(P1612,IF(R1612="",Q1612,R1612)),"")</f>
        <v>0.25</v>
      </c>
      <c r="T1612" s="28">
        <f>IF($A1612="placement",S1612*J1612,"")</f>
        <v>112.5</v>
      </c>
      <c r="U1612" s="26">
        <f>IF($A1612="placement",T1612,IF($A1612="site",SUMIF($C:$C,$C1612,$T:$T),IF($A1612="user",SUMIF($B:$B,$B1612,$T:$T),SUM($T:$T))))</f>
        <v>112.5</v>
      </c>
      <c r="V1612" s="27">
        <f>U1612/J1612</f>
        <v>0.25</v>
      </c>
    </row>
    <row r="1613" spans="1:22" hidden="1" x14ac:dyDescent="0.3">
      <c r="A1613" s="23" t="s">
        <v>14</v>
      </c>
      <c r="B1613" s="23" t="s">
        <v>678</v>
      </c>
      <c r="C1613" s="23" t="s">
        <v>680</v>
      </c>
      <c r="D1613" s="23" t="s">
        <v>830</v>
      </c>
      <c r="E1613" s="23" t="s">
        <v>831</v>
      </c>
      <c r="F1613" s="27">
        <v>0.25</v>
      </c>
      <c r="G1613" s="24">
        <v>1</v>
      </c>
      <c r="H1613" s="25">
        <v>56.461100000000002</v>
      </c>
      <c r="I1613" s="25">
        <v>26.339099999999998</v>
      </c>
      <c r="J1613" s="26">
        <v>449</v>
      </c>
      <c r="K1613" s="26">
        <v>112</v>
      </c>
      <c r="L1613" s="27">
        <v>0.46650000000000003</v>
      </c>
      <c r="M1613" s="28">
        <v>0.56845515000000002</v>
      </c>
      <c r="N1613" s="29">
        <v>0.25</v>
      </c>
      <c r="O1613" s="31" t="s">
        <v>12</v>
      </c>
      <c r="P1613" s="31">
        <v>0.56021156709999997</v>
      </c>
      <c r="Q1613" s="31">
        <v>0.25</v>
      </c>
      <c r="R1613" s="42"/>
      <c r="S1613" s="27">
        <f>IF(A1613="placement",MIN(P1613,IF(R1613="",Q1613,R1613)),"")</f>
        <v>0.25</v>
      </c>
      <c r="T1613" s="28">
        <f>IF($A1613="placement",S1613*J1613,"")</f>
        <v>112.25</v>
      </c>
      <c r="U1613" s="26">
        <f>IF($A1613="placement",T1613,IF($A1613="site",SUMIF($C:$C,$C1613,$T:$T),IF($A1613="user",SUMIF($B:$B,$B1613,$T:$T),SUM($T:$T))))</f>
        <v>112.25</v>
      </c>
      <c r="V1613" s="27">
        <f>U1613/J1613</f>
        <v>0.25</v>
      </c>
    </row>
    <row r="1614" spans="1:22" hidden="1" x14ac:dyDescent="0.3">
      <c r="A1614" s="23" t="s">
        <v>14</v>
      </c>
      <c r="B1614" s="23" t="s">
        <v>5418</v>
      </c>
      <c r="C1614" s="23" t="s">
        <v>5420</v>
      </c>
      <c r="D1614" s="23" t="s">
        <v>5499</v>
      </c>
      <c r="E1614" s="23" t="s">
        <v>5500</v>
      </c>
      <c r="F1614" s="27">
        <v>0.25</v>
      </c>
      <c r="G1614" s="24">
        <v>1</v>
      </c>
      <c r="H1614" s="25">
        <v>43.254399999999997</v>
      </c>
      <c r="I1614" s="25">
        <v>22.921800000000001</v>
      </c>
      <c r="J1614" s="26">
        <v>449</v>
      </c>
      <c r="K1614" s="26">
        <v>105</v>
      </c>
      <c r="L1614" s="27">
        <v>0.52990000000000004</v>
      </c>
      <c r="M1614" s="28">
        <v>0.65273585999999995</v>
      </c>
      <c r="N1614" s="29">
        <v>0.5</v>
      </c>
      <c r="O1614" s="31" t="s">
        <v>42</v>
      </c>
      <c r="P1614" s="31">
        <v>0.23399336030000001</v>
      </c>
      <c r="Q1614" s="31">
        <v>0.233993360265283</v>
      </c>
      <c r="R1614" s="42"/>
      <c r="S1614" s="27">
        <f>IF(A1614="placement",MIN(P1614,IF(R1614="",Q1614,R1614)),"")</f>
        <v>0.233993360265283</v>
      </c>
      <c r="T1614" s="28">
        <f>IF($A1614="placement",S1614*J1614,"")</f>
        <v>105.06301875911207</v>
      </c>
      <c r="U1614" s="26">
        <f>IF($A1614="placement",T1614,IF($A1614="site",SUMIF($C:$C,$C1614,$T:$T),IF($A1614="user",SUMIF($B:$B,$B1614,$T:$T),SUM($T:$T))))</f>
        <v>105.06301875911207</v>
      </c>
      <c r="V1614" s="27">
        <f>U1614/J1614</f>
        <v>0.233993360265283</v>
      </c>
    </row>
    <row r="1615" spans="1:22" hidden="1" x14ac:dyDescent="0.3">
      <c r="A1615" s="23" t="s">
        <v>14</v>
      </c>
      <c r="B1615" s="23" t="s">
        <v>678</v>
      </c>
      <c r="C1615" s="23" t="s">
        <v>680</v>
      </c>
      <c r="D1615" s="23" t="s">
        <v>689</v>
      </c>
      <c r="E1615" s="23" t="s">
        <v>690</v>
      </c>
      <c r="F1615" s="27">
        <v>0.25</v>
      </c>
      <c r="G1615" s="24">
        <v>1</v>
      </c>
      <c r="H1615" s="25">
        <v>49.017000000000003</v>
      </c>
      <c r="I1615" s="25">
        <v>24.381499999999999</v>
      </c>
      <c r="J1615" s="26">
        <v>448</v>
      </c>
      <c r="K1615" s="26">
        <v>112</v>
      </c>
      <c r="L1615" s="27">
        <v>0.49740000000000001</v>
      </c>
      <c r="M1615" s="28">
        <v>0.61249043999999997</v>
      </c>
      <c r="N1615" s="29">
        <v>0.25</v>
      </c>
      <c r="O1615" s="31" t="s">
        <v>12</v>
      </c>
      <c r="P1615" s="31">
        <v>0.59183036529999999</v>
      </c>
      <c r="Q1615" s="31">
        <v>0.25</v>
      </c>
      <c r="R1615" s="42"/>
      <c r="S1615" s="27">
        <f>IF(A1615="placement",MIN(P1615,IF(R1615="",Q1615,R1615)),"")</f>
        <v>0.25</v>
      </c>
      <c r="T1615" s="28">
        <f>IF($A1615="placement",S1615*J1615,"")</f>
        <v>112</v>
      </c>
      <c r="U1615" s="26">
        <f>IF($A1615="placement",T1615,IF($A1615="site",SUMIF($C:$C,$C1615,$T:$T),IF($A1615="user",SUMIF($B:$B,$B1615,$T:$T),SUM($T:$T))))</f>
        <v>112</v>
      </c>
      <c r="V1615" s="27">
        <f>U1615/J1615</f>
        <v>0.25</v>
      </c>
    </row>
    <row r="1616" spans="1:22" hidden="1" x14ac:dyDescent="0.3">
      <c r="A1616" s="23" t="s">
        <v>14</v>
      </c>
      <c r="B1616" s="23" t="s">
        <v>7371</v>
      </c>
      <c r="C1616" s="23" t="s">
        <v>7373</v>
      </c>
      <c r="D1616" s="23" t="s">
        <v>7414</v>
      </c>
      <c r="E1616" s="23" t="s">
        <v>7415</v>
      </c>
      <c r="F1616" s="27">
        <v>0.25</v>
      </c>
      <c r="G1616" s="24">
        <v>1</v>
      </c>
      <c r="H1616" s="25">
        <v>89.212999999999994</v>
      </c>
      <c r="I1616" s="25">
        <v>21.8569</v>
      </c>
      <c r="J1616" s="26">
        <v>448</v>
      </c>
      <c r="K1616" s="26">
        <v>87</v>
      </c>
      <c r="L1616" s="27">
        <v>0.245</v>
      </c>
      <c r="M1616" s="28">
        <v>0.68305473999999999</v>
      </c>
      <c r="N1616" s="29">
        <v>0.55000000000000004</v>
      </c>
      <c r="O1616" s="31" t="s">
        <v>70</v>
      </c>
      <c r="P1616" s="31">
        <v>0.1947936656</v>
      </c>
      <c r="Q1616" s="31">
        <v>0.19479366564806799</v>
      </c>
      <c r="R1616" s="42"/>
      <c r="S1616" s="27">
        <f>IF(A1616="placement",MIN(P1616,IF(R1616="",Q1616,R1616)),"")</f>
        <v>0.1947936656</v>
      </c>
      <c r="T1616" s="28">
        <f>IF($A1616="placement",S1616*J1616,"")</f>
        <v>87.267562188799999</v>
      </c>
      <c r="U1616" s="26">
        <f>IF($A1616="placement",T1616,IF($A1616="site",SUMIF($C:$C,$C1616,$T:$T),IF($A1616="user",SUMIF($B:$B,$B1616,$T:$T),SUM($T:$T))))</f>
        <v>87.267562188799999</v>
      </c>
      <c r="V1616" s="27">
        <f>U1616/J1616</f>
        <v>0.1947936656</v>
      </c>
    </row>
    <row r="1617" spans="1:22" hidden="1" x14ac:dyDescent="0.3">
      <c r="A1617" s="23" t="s">
        <v>14</v>
      </c>
      <c r="B1617" s="23" t="s">
        <v>8463</v>
      </c>
      <c r="C1617" s="23" t="s">
        <v>8465</v>
      </c>
      <c r="D1617" s="23" t="s">
        <v>8468</v>
      </c>
      <c r="E1617" s="23" t="s">
        <v>8469</v>
      </c>
      <c r="F1617" s="27">
        <v>0.25</v>
      </c>
      <c r="G1617" s="24">
        <v>1</v>
      </c>
      <c r="H1617" s="25">
        <v>79.565399999999997</v>
      </c>
      <c r="I1617" s="25">
        <v>23.477</v>
      </c>
      <c r="J1617" s="26">
        <v>448</v>
      </c>
      <c r="K1617" s="26">
        <v>93</v>
      </c>
      <c r="L1617" s="27">
        <v>0.29509999999999997</v>
      </c>
      <c r="M1617" s="28">
        <v>0.63623333000000004</v>
      </c>
      <c r="N1617" s="29">
        <v>0.5</v>
      </c>
      <c r="O1617" s="31" t="s">
        <v>42</v>
      </c>
      <c r="P1617" s="31">
        <v>0.21412479870000001</v>
      </c>
      <c r="Q1617" s="31">
        <v>0.21412479873601101</v>
      </c>
      <c r="R1617" s="42"/>
      <c r="S1617" s="27">
        <f>IF(A1617="placement",MIN(P1617,IF(R1617="",Q1617,R1617)),"")</f>
        <v>0.21412479870000001</v>
      </c>
      <c r="T1617" s="28">
        <f>IF($A1617="placement",S1617*J1617,"")</f>
        <v>95.92790981760001</v>
      </c>
      <c r="U1617" s="26">
        <f>IF($A1617="placement",T1617,IF($A1617="site",SUMIF($C:$C,$C1617,$T:$T),IF($A1617="user",SUMIF($B:$B,$B1617,$T:$T),SUM($T:$T))))</f>
        <v>95.92790981760001</v>
      </c>
      <c r="V1617" s="27">
        <f>U1617/J1617</f>
        <v>0.21412479870000004</v>
      </c>
    </row>
    <row r="1618" spans="1:22" x14ac:dyDescent="0.3">
      <c r="A1618" s="23" t="s">
        <v>14</v>
      </c>
      <c r="B1618" s="23" t="s">
        <v>5211</v>
      </c>
      <c r="C1618" s="23" t="s">
        <v>5213</v>
      </c>
      <c r="D1618" s="23" t="s">
        <v>5369</v>
      </c>
      <c r="E1618" s="23" t="s">
        <v>5370</v>
      </c>
      <c r="F1618" s="27">
        <v>0.15</v>
      </c>
      <c r="G1618" s="24">
        <v>0</v>
      </c>
      <c r="H1618" s="25">
        <v>28.413399999999999</v>
      </c>
      <c r="I1618" s="25">
        <v>11.7469</v>
      </c>
      <c r="J1618" s="26">
        <v>447</v>
      </c>
      <c r="K1618" s="26">
        <v>67</v>
      </c>
      <c r="L1618" s="27">
        <v>0.41339999999999999</v>
      </c>
      <c r="M1618" s="28">
        <v>1.2693318</v>
      </c>
      <c r="N1618" s="29">
        <v>0.8</v>
      </c>
      <c r="O1618" s="31" t="s">
        <v>42</v>
      </c>
      <c r="P1618" s="31">
        <v>0.3697471383</v>
      </c>
      <c r="Q1618" s="31">
        <v>0.15</v>
      </c>
      <c r="R1618" s="42">
        <v>0.25</v>
      </c>
      <c r="S1618" s="27">
        <f>IF(A1618="placement",MIN(P1618,IF(R1618="",Q1618,R1618)),"")</f>
        <v>0.25</v>
      </c>
      <c r="T1618" s="28">
        <f>IF($A1618="placement",S1618*J1618,"")</f>
        <v>111.75</v>
      </c>
      <c r="U1618" s="26">
        <f>IF($A1618="placement",T1618,IF($A1618="site",SUMIF($C:$C,$C1618,$T:$T),IF($A1618="user",SUMIF($B:$B,$B1618,$T:$T),SUM($T:$T))))</f>
        <v>111.75</v>
      </c>
      <c r="V1618" s="27">
        <f>U1618/J1618</f>
        <v>0.25</v>
      </c>
    </row>
    <row r="1619" spans="1:22" hidden="1" x14ac:dyDescent="0.3">
      <c r="A1619" s="23" t="s">
        <v>14</v>
      </c>
      <c r="B1619" s="23" t="s">
        <v>678</v>
      </c>
      <c r="C1619" s="23" t="s">
        <v>680</v>
      </c>
      <c r="D1619" s="23" t="s">
        <v>872</v>
      </c>
      <c r="E1619" s="23" t="s">
        <v>873</v>
      </c>
      <c r="F1619" s="27">
        <v>0.25</v>
      </c>
      <c r="G1619" s="24">
        <v>1</v>
      </c>
      <c r="H1619" s="25">
        <v>52.9938</v>
      </c>
      <c r="I1619" s="25">
        <v>25.2484</v>
      </c>
      <c r="J1619" s="26">
        <v>446</v>
      </c>
      <c r="K1619" s="26">
        <v>111</v>
      </c>
      <c r="L1619" s="27">
        <v>0.47639999999999999</v>
      </c>
      <c r="M1619" s="28">
        <v>0.58824736</v>
      </c>
      <c r="N1619" s="29">
        <v>0.25</v>
      </c>
      <c r="O1619" s="31" t="s">
        <v>12</v>
      </c>
      <c r="P1619" s="31">
        <v>0.57500871679999999</v>
      </c>
      <c r="Q1619" s="31">
        <v>0.25</v>
      </c>
      <c r="R1619" s="42"/>
      <c r="S1619" s="27">
        <f>IF(A1619="placement",MIN(P1619,IF(R1619="",Q1619,R1619)),"")</f>
        <v>0.25</v>
      </c>
      <c r="T1619" s="28">
        <f>IF($A1619="placement",S1619*J1619,"")</f>
        <v>111.5</v>
      </c>
      <c r="U1619" s="26">
        <f>IF($A1619="placement",T1619,IF($A1619="site",SUMIF($C:$C,$C1619,$T:$T),IF($A1619="user",SUMIF($B:$B,$B1619,$T:$T),SUM($T:$T))))</f>
        <v>111.5</v>
      </c>
      <c r="V1619" s="27">
        <f>U1619/J1619</f>
        <v>0.25</v>
      </c>
    </row>
    <row r="1620" spans="1:22" hidden="1" x14ac:dyDescent="0.3">
      <c r="A1620" s="23" t="s">
        <v>14</v>
      </c>
      <c r="B1620" s="23" t="s">
        <v>3266</v>
      </c>
      <c r="C1620" s="23" t="s">
        <v>3268</v>
      </c>
      <c r="D1620" s="23" t="s">
        <v>3333</v>
      </c>
      <c r="E1620" s="23" t="s">
        <v>3334</v>
      </c>
      <c r="F1620" s="27">
        <v>0.25</v>
      </c>
      <c r="G1620" s="24">
        <v>1</v>
      </c>
      <c r="H1620" s="25">
        <v>38.0916</v>
      </c>
      <c r="I1620" s="25">
        <v>12.8043</v>
      </c>
      <c r="J1620" s="26">
        <v>446</v>
      </c>
      <c r="K1620" s="26">
        <v>95</v>
      </c>
      <c r="L1620" s="27">
        <v>0.33610000000000001</v>
      </c>
      <c r="M1620" s="28">
        <v>1.1604038800000001</v>
      </c>
      <c r="N1620" s="29">
        <v>0.95</v>
      </c>
      <c r="O1620" s="31" t="s">
        <v>12</v>
      </c>
      <c r="P1620" s="31">
        <v>0.1813195266</v>
      </c>
      <c r="Q1620" s="31">
        <v>0.18131952657032699</v>
      </c>
      <c r="R1620" s="42"/>
      <c r="S1620" s="27">
        <f>IF(A1620="placement",MIN(P1620,IF(R1620="",Q1620,R1620)),"")</f>
        <v>0.18131952657032699</v>
      </c>
      <c r="T1620" s="28">
        <f>IF($A1620="placement",S1620*J1620,"")</f>
        <v>80.868508850365842</v>
      </c>
      <c r="U1620" s="26">
        <f>IF($A1620="placement",T1620,IF($A1620="site",SUMIF($C:$C,$C1620,$T:$T),IF($A1620="user",SUMIF($B:$B,$B1620,$T:$T),SUM($T:$T))))</f>
        <v>80.868508850365842</v>
      </c>
      <c r="V1620" s="27">
        <f>U1620/J1620</f>
        <v>0.18131952657032699</v>
      </c>
    </row>
    <row r="1621" spans="1:22" x14ac:dyDescent="0.3">
      <c r="A1621" s="23" t="s">
        <v>14</v>
      </c>
      <c r="B1621" s="23" t="s">
        <v>4328</v>
      </c>
      <c r="C1621" s="23" t="s">
        <v>4329</v>
      </c>
      <c r="D1621" s="32" t="s">
        <v>4339</v>
      </c>
      <c r="E1621" s="23" t="s">
        <v>10195</v>
      </c>
      <c r="F1621" s="27">
        <v>0.25</v>
      </c>
      <c r="G1621" s="24">
        <v>1</v>
      </c>
      <c r="H1621" s="25">
        <v>463.10739999999998</v>
      </c>
      <c r="I1621" s="25">
        <v>32.494100000000003</v>
      </c>
      <c r="J1621" s="26">
        <v>445</v>
      </c>
      <c r="K1621" s="26">
        <v>111</v>
      </c>
      <c r="L1621" s="27">
        <v>7.0199999999999999E-2</v>
      </c>
      <c r="M1621" s="28">
        <v>0.45615001999999999</v>
      </c>
      <c r="N1621" s="29">
        <v>0.2</v>
      </c>
      <c r="O1621" s="31" t="s">
        <v>42</v>
      </c>
      <c r="P1621" s="31">
        <v>0.56154775859999995</v>
      </c>
      <c r="Q1621" s="31">
        <v>0.25</v>
      </c>
      <c r="R1621" s="42">
        <v>0.3</v>
      </c>
      <c r="S1621" s="27">
        <f>IF(A1621="placement",MIN(P1621,IF(R1621="",Q1621,R1621)),"")</f>
        <v>0.3</v>
      </c>
      <c r="T1621" s="28">
        <f>IF($A1621="placement",S1621*J1621,"")</f>
        <v>133.5</v>
      </c>
      <c r="U1621" s="26">
        <f>IF($A1621="placement",T1621,IF($A1621="site",SUMIF($C:$C,$C1621,$T:$T),IF($A1621="user",SUMIF($B:$B,$B1621,$T:$T),SUM($T:$T))))</f>
        <v>133.5</v>
      </c>
      <c r="V1621" s="27">
        <f>U1621/J1621</f>
        <v>0.3</v>
      </c>
    </row>
    <row r="1622" spans="1:22" x14ac:dyDescent="0.3">
      <c r="A1622" s="23" t="s">
        <v>14</v>
      </c>
      <c r="B1622" s="23" t="s">
        <v>4016</v>
      </c>
      <c r="C1622" s="23" t="s">
        <v>4018</v>
      </c>
      <c r="D1622" s="23" t="s">
        <v>4043</v>
      </c>
      <c r="E1622" s="23" t="s">
        <v>4044</v>
      </c>
      <c r="F1622" s="27">
        <v>0.05</v>
      </c>
      <c r="G1622" s="24">
        <v>1</v>
      </c>
      <c r="H1622" s="25">
        <v>484.4316</v>
      </c>
      <c r="I1622" s="25">
        <v>20.854399999999998</v>
      </c>
      <c r="J1622" s="26">
        <v>444</v>
      </c>
      <c r="K1622" s="26">
        <v>22</v>
      </c>
      <c r="L1622" s="27">
        <v>4.2999999999999997E-2</v>
      </c>
      <c r="M1622" s="28">
        <v>0.71020373000000003</v>
      </c>
      <c r="N1622" s="29">
        <v>0.6</v>
      </c>
      <c r="O1622" s="31" t="s">
        <v>70</v>
      </c>
      <c r="P1622" s="31">
        <v>0.15517198970000001</v>
      </c>
      <c r="Q1622" s="31">
        <v>0.05</v>
      </c>
      <c r="R1622" s="42">
        <v>0.1</v>
      </c>
      <c r="S1622" s="27">
        <f>IF(A1622="placement",MIN(P1622,IF(R1622="",Q1622,R1622)),"")</f>
        <v>0.1</v>
      </c>
      <c r="T1622" s="28">
        <f>IF($A1622="placement",S1622*J1622,"")</f>
        <v>44.400000000000006</v>
      </c>
      <c r="U1622" s="26">
        <f>IF($A1622="placement",T1622,IF($A1622="site",SUMIF($C:$C,$C1622,$T:$T),IF($A1622="user",SUMIF($B:$B,$B1622,$T:$T),SUM($T:$T))))</f>
        <v>44.400000000000006</v>
      </c>
      <c r="V1622" s="27">
        <f>U1622/J1622</f>
        <v>0.10000000000000002</v>
      </c>
    </row>
    <row r="1623" spans="1:22" hidden="1" x14ac:dyDescent="0.3">
      <c r="A1623" s="23" t="s">
        <v>14</v>
      </c>
      <c r="B1623" s="23" t="s">
        <v>6638</v>
      </c>
      <c r="C1623" s="23" t="s">
        <v>6639</v>
      </c>
      <c r="D1623" s="23" t="s">
        <v>6754</v>
      </c>
      <c r="E1623" s="23" t="s">
        <v>6755</v>
      </c>
      <c r="F1623" s="27">
        <v>0.25</v>
      </c>
      <c r="G1623" s="24">
        <v>1</v>
      </c>
      <c r="H1623" s="25">
        <v>45.027799999999999</v>
      </c>
      <c r="I1623" s="25">
        <v>12.572900000000001</v>
      </c>
      <c r="J1623" s="26">
        <v>444</v>
      </c>
      <c r="K1623" s="26">
        <v>111</v>
      </c>
      <c r="L1623" s="27">
        <v>0.2792</v>
      </c>
      <c r="M1623" s="28">
        <v>1.1762806699999999</v>
      </c>
      <c r="N1623" s="29">
        <v>0.5</v>
      </c>
      <c r="O1623" s="31" t="s">
        <v>12</v>
      </c>
      <c r="P1623" s="31">
        <v>0.57493138129999999</v>
      </c>
      <c r="Q1623" s="31">
        <v>0.25</v>
      </c>
      <c r="R1623" s="42"/>
      <c r="S1623" s="27">
        <f>IF(A1623="placement",MIN(P1623,IF(R1623="",Q1623,R1623)),"")</f>
        <v>0.25</v>
      </c>
      <c r="T1623" s="28">
        <f>IF($A1623="placement",S1623*J1623,"")</f>
        <v>111</v>
      </c>
      <c r="U1623" s="26">
        <f>IF($A1623="placement",T1623,IF($A1623="site",SUMIF($C:$C,$C1623,$T:$T),IF($A1623="user",SUMIF($B:$B,$B1623,$T:$T),SUM($T:$T))))</f>
        <v>111</v>
      </c>
      <c r="V1623" s="27">
        <f>U1623/J1623</f>
        <v>0.25</v>
      </c>
    </row>
    <row r="1624" spans="1:22" hidden="1" x14ac:dyDescent="0.3">
      <c r="A1624" s="23" t="s">
        <v>14</v>
      </c>
      <c r="B1624" s="23" t="s">
        <v>5764</v>
      </c>
      <c r="C1624" s="23" t="s">
        <v>5766</v>
      </c>
      <c r="D1624" s="23" t="s">
        <v>5789</v>
      </c>
      <c r="E1624" s="23" t="s">
        <v>5790</v>
      </c>
      <c r="F1624" s="27">
        <v>0.05</v>
      </c>
      <c r="G1624" s="24">
        <v>1</v>
      </c>
      <c r="H1624" s="25">
        <v>129.9402</v>
      </c>
      <c r="I1624" s="25">
        <v>15.1279</v>
      </c>
      <c r="J1624" s="26">
        <v>443</v>
      </c>
      <c r="K1624" s="26">
        <v>22</v>
      </c>
      <c r="L1624" s="27">
        <v>0.1164</v>
      </c>
      <c r="M1624" s="28">
        <v>0.97516077000000001</v>
      </c>
      <c r="N1624" s="29">
        <v>0.75</v>
      </c>
      <c r="O1624" s="31" t="s">
        <v>70</v>
      </c>
      <c r="P1624" s="31">
        <v>0.23089605199999999</v>
      </c>
      <c r="Q1624" s="31">
        <v>0.05</v>
      </c>
      <c r="R1624" s="42"/>
      <c r="S1624" s="27">
        <f>IF(A1624="placement",MIN(P1624,IF(R1624="",Q1624,R1624)),"")</f>
        <v>0.05</v>
      </c>
      <c r="T1624" s="28">
        <f>IF($A1624="placement",S1624*J1624,"")</f>
        <v>22.150000000000002</v>
      </c>
      <c r="U1624" s="26">
        <f>IF($A1624="placement",T1624,IF($A1624="site",SUMIF($C:$C,$C1624,$T:$T),IF($A1624="user",SUMIF($B:$B,$B1624,$T:$T),SUM($T:$T))))</f>
        <v>22.150000000000002</v>
      </c>
      <c r="V1624" s="27">
        <f>U1624/J1624</f>
        <v>0.05</v>
      </c>
    </row>
    <row r="1625" spans="1:22" hidden="1" x14ac:dyDescent="0.3">
      <c r="A1625" s="23" t="s">
        <v>14</v>
      </c>
      <c r="B1625" s="23" t="s">
        <v>5502</v>
      </c>
      <c r="C1625" s="23" t="s">
        <v>5504</v>
      </c>
      <c r="D1625" s="23" t="s">
        <v>5521</v>
      </c>
      <c r="E1625" s="23" t="s">
        <v>5522</v>
      </c>
      <c r="F1625" s="27">
        <v>0.25</v>
      </c>
      <c r="G1625" s="24">
        <v>1</v>
      </c>
      <c r="H1625" s="25">
        <v>172.7347</v>
      </c>
      <c r="I1625" s="25">
        <v>15.186299999999999</v>
      </c>
      <c r="J1625" s="26">
        <v>442</v>
      </c>
      <c r="K1625" s="26">
        <v>98</v>
      </c>
      <c r="L1625" s="27">
        <v>8.7900000000000006E-2</v>
      </c>
      <c r="M1625" s="28">
        <v>0.97042585000000003</v>
      </c>
      <c r="N1625" s="29">
        <v>0.75</v>
      </c>
      <c r="O1625" s="31" t="s">
        <v>12</v>
      </c>
      <c r="P1625" s="31">
        <v>0.22714342700000001</v>
      </c>
      <c r="Q1625" s="31">
        <v>0.227143426991915</v>
      </c>
      <c r="R1625" s="42"/>
      <c r="S1625" s="27">
        <f>IF(A1625="placement",MIN(P1625,IF(R1625="",Q1625,R1625)),"")</f>
        <v>0.227143426991915</v>
      </c>
      <c r="T1625" s="28">
        <f>IF($A1625="placement",S1625*J1625,"")</f>
        <v>100.39739473042643</v>
      </c>
      <c r="U1625" s="26">
        <f>IF($A1625="placement",T1625,IF($A1625="site",SUMIF($C:$C,$C1625,$T:$T),IF($A1625="user",SUMIF($B:$B,$B1625,$T:$T),SUM($T:$T))))</f>
        <v>100.39739473042643</v>
      </c>
      <c r="V1625" s="27">
        <f>U1625/J1625</f>
        <v>0.227143426991915</v>
      </c>
    </row>
    <row r="1626" spans="1:22" x14ac:dyDescent="0.3">
      <c r="A1626" s="23" t="s">
        <v>14</v>
      </c>
      <c r="B1626" s="23" t="s">
        <v>8701</v>
      </c>
      <c r="C1626" s="23" t="s">
        <v>8703</v>
      </c>
      <c r="D1626" s="32" t="s">
        <v>10369</v>
      </c>
      <c r="E1626" s="23" t="s">
        <v>10370</v>
      </c>
      <c r="F1626" s="27">
        <v>0.25</v>
      </c>
      <c r="G1626" s="24">
        <v>1</v>
      </c>
      <c r="H1626" s="25">
        <v>165.6437</v>
      </c>
      <c r="I1626" s="25">
        <v>10.7659</v>
      </c>
      <c r="J1626" s="26">
        <v>442</v>
      </c>
      <c r="K1626" s="26">
        <v>110</v>
      </c>
      <c r="L1626" s="27">
        <v>6.5000000000000002E-2</v>
      </c>
      <c r="M1626" s="28">
        <v>1.3684679799999999</v>
      </c>
      <c r="N1626" s="29">
        <v>1</v>
      </c>
      <c r="O1626" s="31" t="s">
        <v>12</v>
      </c>
      <c r="P1626" s="31">
        <v>0.269255831</v>
      </c>
      <c r="Q1626" s="31">
        <v>0.25</v>
      </c>
      <c r="R1626" s="42">
        <v>0.26</v>
      </c>
      <c r="S1626" s="27">
        <f>IF(A1626="placement",MIN(P1626,IF(R1626="",Q1626,R1626)),"")</f>
        <v>0.26</v>
      </c>
      <c r="T1626" s="28">
        <f>IF($A1626="placement",S1626*J1626,"")</f>
        <v>114.92</v>
      </c>
      <c r="U1626" s="26">
        <f>IF($A1626="placement",T1626,IF($A1626="site",SUMIF($C:$C,$C1626,$T:$T),IF($A1626="user",SUMIF($B:$B,$B1626,$T:$T),SUM($T:$T))))</f>
        <v>114.92</v>
      </c>
      <c r="V1626" s="27">
        <f>U1626/J1626</f>
        <v>0.26</v>
      </c>
    </row>
    <row r="1627" spans="1:22" x14ac:dyDescent="0.3">
      <c r="A1627" s="23" t="s">
        <v>14</v>
      </c>
      <c r="B1627" s="23" t="s">
        <v>8810</v>
      </c>
      <c r="C1627" s="23" t="s">
        <v>8812</v>
      </c>
      <c r="D1627" s="23" t="s">
        <v>8832</v>
      </c>
      <c r="E1627" s="23" t="s">
        <v>7033</v>
      </c>
      <c r="F1627" s="27">
        <v>0.25</v>
      </c>
      <c r="G1627" s="24">
        <v>1</v>
      </c>
      <c r="H1627" s="25">
        <v>1176.1626000000001</v>
      </c>
      <c r="I1627" s="25">
        <v>48.901600000000002</v>
      </c>
      <c r="J1627" s="26">
        <v>442</v>
      </c>
      <c r="K1627" s="26">
        <v>110</v>
      </c>
      <c r="L1627" s="27">
        <v>4.1599999999999998E-2</v>
      </c>
      <c r="M1627" s="28">
        <v>0.30121395000000001</v>
      </c>
      <c r="N1627" s="29">
        <v>0.15</v>
      </c>
      <c r="O1627" s="31" t="s">
        <v>12</v>
      </c>
      <c r="P1627" s="31">
        <v>0.50201510049999998</v>
      </c>
      <c r="Q1627" s="31">
        <v>0.25</v>
      </c>
      <c r="R1627" s="42">
        <v>0.3</v>
      </c>
      <c r="S1627" s="27">
        <f>IF(A1627="placement",MIN(P1627,IF(R1627="",Q1627,R1627)),"")</f>
        <v>0.3</v>
      </c>
      <c r="T1627" s="28">
        <f>IF($A1627="placement",S1627*J1627,"")</f>
        <v>132.6</v>
      </c>
      <c r="U1627" s="26">
        <f>IF($A1627="placement",T1627,IF($A1627="site",SUMIF($C:$C,$C1627,$T:$T),IF($A1627="user",SUMIF($B:$B,$B1627,$T:$T),SUM($T:$T))))</f>
        <v>132.6</v>
      </c>
      <c r="V1627" s="27">
        <f>U1627/J1627</f>
        <v>0.3</v>
      </c>
    </row>
    <row r="1628" spans="1:22" hidden="1" x14ac:dyDescent="0.3">
      <c r="A1628" s="23" t="s">
        <v>14</v>
      </c>
      <c r="B1628" s="23" t="s">
        <v>6014</v>
      </c>
      <c r="C1628" s="23" t="s">
        <v>6016</v>
      </c>
      <c r="D1628" s="23" t="s">
        <v>6023</v>
      </c>
      <c r="E1628" s="23" t="s">
        <v>6015</v>
      </c>
      <c r="F1628" s="27">
        <v>0.33</v>
      </c>
      <c r="G1628" s="24">
        <v>1</v>
      </c>
      <c r="H1628" s="25">
        <v>96.438900000000004</v>
      </c>
      <c r="I1628" s="25">
        <v>6.0777999999999999</v>
      </c>
      <c r="J1628" s="26">
        <v>441</v>
      </c>
      <c r="K1628" s="26">
        <v>78</v>
      </c>
      <c r="L1628" s="27">
        <v>6.3E-2</v>
      </c>
      <c r="M1628" s="28">
        <v>2.4188273499999999</v>
      </c>
      <c r="N1628" s="29">
        <v>1.99</v>
      </c>
      <c r="O1628" s="31" t="s">
        <v>12</v>
      </c>
      <c r="P1628" s="31">
        <v>0.1772872902</v>
      </c>
      <c r="Q1628" s="31">
        <v>0.177287290176254</v>
      </c>
      <c r="R1628" s="42"/>
      <c r="S1628" s="27">
        <f>IF(A1628="placement",MIN(P1628,IF(R1628="",Q1628,R1628)),"")</f>
        <v>0.177287290176254</v>
      </c>
      <c r="T1628" s="28">
        <f>IF($A1628="placement",S1628*J1628,"")</f>
        <v>78.183694967728016</v>
      </c>
      <c r="U1628" s="26">
        <f>IF($A1628="placement",T1628,IF($A1628="site",SUMIF($C:$C,$C1628,$T:$T),IF($A1628="user",SUMIF($B:$B,$B1628,$T:$T),SUM($T:$T))))</f>
        <v>78.183694967728016</v>
      </c>
      <c r="V1628" s="27">
        <f>U1628/J1628</f>
        <v>0.177287290176254</v>
      </c>
    </row>
    <row r="1629" spans="1:22" hidden="1" x14ac:dyDescent="0.3">
      <c r="A1629" s="23" t="s">
        <v>14</v>
      </c>
      <c r="B1629" s="23" t="s">
        <v>6232</v>
      </c>
      <c r="C1629" s="23" t="s">
        <v>6234</v>
      </c>
      <c r="D1629" s="23" t="s">
        <v>6237</v>
      </c>
      <c r="E1629" s="23" t="s">
        <v>6238</v>
      </c>
      <c r="F1629" s="27">
        <v>0.3</v>
      </c>
      <c r="G1629" s="24">
        <v>1</v>
      </c>
      <c r="H1629" s="25">
        <v>63.948500000000003</v>
      </c>
      <c r="I1629" s="25">
        <v>12.2676</v>
      </c>
      <c r="J1629" s="26">
        <v>441</v>
      </c>
      <c r="K1629" s="26">
        <v>132</v>
      </c>
      <c r="L1629" s="27">
        <v>0.1918</v>
      </c>
      <c r="M1629" s="28">
        <v>1.1983929900000001</v>
      </c>
      <c r="N1629" s="29">
        <v>0.8</v>
      </c>
      <c r="O1629" s="31" t="s">
        <v>12</v>
      </c>
      <c r="P1629" s="31">
        <v>0.33243935000000002</v>
      </c>
      <c r="Q1629" s="31">
        <v>0.3</v>
      </c>
      <c r="R1629" s="42"/>
      <c r="S1629" s="27">
        <f>IF(A1629="placement",MIN(P1629,IF(R1629="",Q1629,R1629)),"")</f>
        <v>0.3</v>
      </c>
      <c r="T1629" s="28">
        <f>IF($A1629="placement",S1629*J1629,"")</f>
        <v>132.29999999999998</v>
      </c>
      <c r="U1629" s="26">
        <f>IF($A1629="placement",T1629,IF($A1629="site",SUMIF($C:$C,$C1629,$T:$T),IF($A1629="user",SUMIF($B:$B,$B1629,$T:$T),SUM($T:$T))))</f>
        <v>132.29999999999998</v>
      </c>
      <c r="V1629" s="27">
        <f>U1629/J1629</f>
        <v>0.3</v>
      </c>
    </row>
    <row r="1630" spans="1:22" hidden="1" x14ac:dyDescent="0.3">
      <c r="A1630" s="23" t="s">
        <v>14</v>
      </c>
      <c r="B1630" s="23" t="s">
        <v>8995</v>
      </c>
      <c r="C1630" s="23" t="s">
        <v>8997</v>
      </c>
      <c r="D1630" s="23" t="s">
        <v>9012</v>
      </c>
      <c r="E1630" s="23" t="s">
        <v>8996</v>
      </c>
      <c r="F1630" s="27">
        <v>0.35</v>
      </c>
      <c r="G1630" s="24">
        <v>0</v>
      </c>
      <c r="H1630" s="25">
        <v>31.921700000000001</v>
      </c>
      <c r="I1630" s="25">
        <v>7.3480999999999996</v>
      </c>
      <c r="J1630" s="26">
        <v>440</v>
      </c>
      <c r="K1630" s="26">
        <v>109</v>
      </c>
      <c r="L1630" s="27">
        <v>0.23019999999999999</v>
      </c>
      <c r="M1630" s="28">
        <v>1.9955313800000001</v>
      </c>
      <c r="N1630" s="29">
        <v>1.5</v>
      </c>
      <c r="O1630" s="31" t="s">
        <v>42</v>
      </c>
      <c r="P1630" s="31">
        <v>0.24832051629999999</v>
      </c>
      <c r="Q1630" s="31">
        <v>0.24832051627410101</v>
      </c>
      <c r="R1630" s="42"/>
      <c r="S1630" s="27">
        <f>IF(A1630="placement",MIN(P1630,IF(R1630="",Q1630,R1630)),"")</f>
        <v>0.24832051627410101</v>
      </c>
      <c r="T1630" s="28">
        <f>IF($A1630="placement",S1630*J1630,"")</f>
        <v>109.26102716060444</v>
      </c>
      <c r="U1630" s="23">
        <f>IF($A1630="placement",T1630,IF($A1630="site",SUMIF($C:$C,$C1630,$T:$T),IF($A1630="user",SUMIF($B:$B,$B1630,$T:$T),SUM($T:$T))))</f>
        <v>109.26102716060444</v>
      </c>
      <c r="V1630" s="27">
        <f>U1630/J1630</f>
        <v>0.24832051627410101</v>
      </c>
    </row>
    <row r="1631" spans="1:22" hidden="1" x14ac:dyDescent="0.3">
      <c r="A1631" s="23" t="s">
        <v>14</v>
      </c>
      <c r="B1631" s="23" t="s">
        <v>678</v>
      </c>
      <c r="C1631" s="23" t="s">
        <v>680</v>
      </c>
      <c r="D1631" s="23" t="s">
        <v>876</v>
      </c>
      <c r="E1631" s="23" t="s">
        <v>877</v>
      </c>
      <c r="F1631" s="27">
        <v>0.25</v>
      </c>
      <c r="G1631" s="24">
        <v>1</v>
      </c>
      <c r="H1631" s="25">
        <v>50.294499999999999</v>
      </c>
      <c r="I1631" s="25">
        <v>24.284099999999999</v>
      </c>
      <c r="J1631" s="26">
        <v>438</v>
      </c>
      <c r="K1631" s="26">
        <v>109</v>
      </c>
      <c r="L1631" s="27">
        <v>0.48280000000000001</v>
      </c>
      <c r="M1631" s="28">
        <v>0.60069211</v>
      </c>
      <c r="N1631" s="29">
        <v>0.25</v>
      </c>
      <c r="O1631" s="31" t="s">
        <v>12</v>
      </c>
      <c r="P1631" s="31">
        <v>0.58381340849999996</v>
      </c>
      <c r="Q1631" s="31">
        <v>0.25</v>
      </c>
      <c r="R1631" s="42"/>
      <c r="S1631" s="27">
        <f>IF(A1631="placement",MIN(P1631,IF(R1631="",Q1631,R1631)),"")</f>
        <v>0.25</v>
      </c>
      <c r="T1631" s="28">
        <f>IF($A1631="placement",S1631*J1631,"")</f>
        <v>109.5</v>
      </c>
      <c r="U1631" s="26">
        <f>IF($A1631="placement",T1631,IF($A1631="site",SUMIF($C:$C,$C1631,$T:$T),IF($A1631="user",SUMIF($B:$B,$B1631,$T:$T),SUM($T:$T))))</f>
        <v>109.5</v>
      </c>
      <c r="V1631" s="27">
        <f>U1631/J1631</f>
        <v>0.25</v>
      </c>
    </row>
    <row r="1632" spans="1:22" x14ac:dyDescent="0.3">
      <c r="A1632" s="23" t="s">
        <v>14</v>
      </c>
      <c r="B1632" s="23" t="s">
        <v>2238</v>
      </c>
      <c r="C1632" s="23" t="s">
        <v>2240</v>
      </c>
      <c r="D1632" s="32" t="s">
        <v>9981</v>
      </c>
      <c r="E1632" s="23" t="s">
        <v>9982</v>
      </c>
      <c r="F1632" s="27">
        <v>0.25</v>
      </c>
      <c r="G1632" s="24">
        <v>1</v>
      </c>
      <c r="H1632" s="25">
        <v>302.38240000000002</v>
      </c>
      <c r="I1632" s="25">
        <v>32.582099999999997</v>
      </c>
      <c r="J1632" s="26">
        <v>437</v>
      </c>
      <c r="K1632" s="26">
        <v>109</v>
      </c>
      <c r="L1632" s="27">
        <v>0.10780000000000001</v>
      </c>
      <c r="M1632" s="28">
        <v>0.44715028000000001</v>
      </c>
      <c r="N1632" s="29">
        <v>0.25</v>
      </c>
      <c r="O1632" s="31" t="s">
        <v>12</v>
      </c>
      <c r="P1632" s="31">
        <v>0.44090384939999999</v>
      </c>
      <c r="Q1632" s="31">
        <v>0.25</v>
      </c>
      <c r="R1632" s="42">
        <v>0.35</v>
      </c>
      <c r="S1632" s="27">
        <f>IF(A1632="placement",MIN(P1632,IF(R1632="",Q1632,R1632)),"")</f>
        <v>0.35</v>
      </c>
      <c r="T1632" s="28">
        <f>IF($A1632="placement",S1632*J1632,"")</f>
        <v>152.94999999999999</v>
      </c>
      <c r="U1632" s="26">
        <f>IF($A1632="placement",T1632,IF($A1632="site",SUMIF($C:$C,$C1632,$T:$T),IF($A1632="user",SUMIF($B:$B,$B1632,$T:$T),SUM($T:$T))))</f>
        <v>152.94999999999999</v>
      </c>
      <c r="V1632" s="27">
        <f>U1632/J1632</f>
        <v>0.35</v>
      </c>
    </row>
    <row r="1633" spans="1:22" hidden="1" x14ac:dyDescent="0.3">
      <c r="A1633" s="23" t="s">
        <v>14</v>
      </c>
      <c r="B1633" s="23" t="s">
        <v>678</v>
      </c>
      <c r="C1633" s="23" t="s">
        <v>680</v>
      </c>
      <c r="D1633" s="23" t="s">
        <v>705</v>
      </c>
      <c r="E1633" s="23" t="s">
        <v>706</v>
      </c>
      <c r="F1633" s="27">
        <v>0.25</v>
      </c>
      <c r="G1633" s="24">
        <v>1</v>
      </c>
      <c r="H1633" s="25">
        <v>54.232300000000002</v>
      </c>
      <c r="I1633" s="25">
        <v>25.437100000000001</v>
      </c>
      <c r="J1633" s="26">
        <v>435</v>
      </c>
      <c r="K1633" s="26">
        <v>109</v>
      </c>
      <c r="L1633" s="27">
        <v>0.46899999999999997</v>
      </c>
      <c r="M1633" s="28">
        <v>0.5702372</v>
      </c>
      <c r="N1633" s="29">
        <v>0.25</v>
      </c>
      <c r="O1633" s="31" t="s">
        <v>12</v>
      </c>
      <c r="P1633" s="31">
        <v>0.56158594750000002</v>
      </c>
      <c r="Q1633" s="31">
        <v>0.25</v>
      </c>
      <c r="R1633" s="42"/>
      <c r="S1633" s="27">
        <f>IF(A1633="placement",MIN(P1633,IF(R1633="",Q1633,R1633)),"")</f>
        <v>0.25</v>
      </c>
      <c r="T1633" s="28">
        <f>IF($A1633="placement",S1633*J1633,"")</f>
        <v>108.75</v>
      </c>
      <c r="U1633" s="26">
        <f>IF($A1633="placement",T1633,IF($A1633="site",SUMIF($C:$C,$C1633,$T:$T),IF($A1633="user",SUMIF($B:$B,$B1633,$T:$T),SUM($T:$T))))</f>
        <v>108.75</v>
      </c>
      <c r="V1633" s="27">
        <f>U1633/J1633</f>
        <v>0.25</v>
      </c>
    </row>
    <row r="1634" spans="1:22" hidden="1" x14ac:dyDescent="0.3">
      <c r="A1634" s="23" t="s">
        <v>14</v>
      </c>
      <c r="B1634" s="23" t="s">
        <v>277</v>
      </c>
      <c r="C1634" s="23" t="s">
        <v>279</v>
      </c>
      <c r="D1634" s="23" t="s">
        <v>373</v>
      </c>
      <c r="E1634" s="23" t="s">
        <v>374</v>
      </c>
      <c r="F1634" s="27">
        <v>0.25</v>
      </c>
      <c r="G1634" s="24">
        <v>1</v>
      </c>
      <c r="H1634" s="25">
        <v>46.8812</v>
      </c>
      <c r="I1634" s="25">
        <v>6.0465999999999998</v>
      </c>
      <c r="J1634" s="26">
        <v>434</v>
      </c>
      <c r="K1634" s="26">
        <v>71</v>
      </c>
      <c r="L1634" s="27">
        <v>0.129</v>
      </c>
      <c r="M1634" s="28">
        <v>2.3928200199999998</v>
      </c>
      <c r="N1634" s="46">
        <v>2</v>
      </c>
      <c r="O1634" s="31" t="s">
        <v>12</v>
      </c>
      <c r="P1634" s="31">
        <v>0.16416613599999999</v>
      </c>
      <c r="Q1634" s="31">
        <v>0.164166135951855</v>
      </c>
      <c r="R1634" s="42"/>
      <c r="S1634" s="27">
        <f>IF(A1634="placement",MIN(P1634,IF(R1634="",Q1634,R1634)),"")</f>
        <v>0.164166135951855</v>
      </c>
      <c r="T1634" s="28">
        <f>IF($A1634="placement",S1634*J1634,"")</f>
        <v>71.248103003105072</v>
      </c>
      <c r="U1634" s="26">
        <f>IF($A1634="placement",T1634,IF($A1634="site",SUMIF($C:$C,$C1634,$T:$T),IF($A1634="user",SUMIF($B:$B,$B1634,$T:$T),SUM($T:$T))))</f>
        <v>71.248103003105072</v>
      </c>
      <c r="V1634" s="27">
        <f>U1634/J1634</f>
        <v>0.164166135951855</v>
      </c>
    </row>
    <row r="1635" spans="1:22" hidden="1" x14ac:dyDescent="0.3">
      <c r="A1635" s="23" t="s">
        <v>14</v>
      </c>
      <c r="B1635" s="23" t="s">
        <v>678</v>
      </c>
      <c r="C1635" s="23" t="s">
        <v>680</v>
      </c>
      <c r="D1635" s="23" t="s">
        <v>938</v>
      </c>
      <c r="E1635" s="23" t="s">
        <v>939</v>
      </c>
      <c r="F1635" s="27">
        <v>0.25</v>
      </c>
      <c r="G1635" s="24">
        <v>1</v>
      </c>
      <c r="H1635" s="25">
        <v>125.5334</v>
      </c>
      <c r="I1635" s="25">
        <v>29.478999999999999</v>
      </c>
      <c r="J1635" s="26">
        <v>434</v>
      </c>
      <c r="K1635" s="26">
        <v>109</v>
      </c>
      <c r="L1635" s="27">
        <v>0.23480000000000001</v>
      </c>
      <c r="M1635" s="28">
        <v>0.49116125999999999</v>
      </c>
      <c r="N1635" s="29">
        <v>0.3</v>
      </c>
      <c r="O1635" s="31" t="s">
        <v>12</v>
      </c>
      <c r="P1635" s="31">
        <v>0.38920264500000001</v>
      </c>
      <c r="Q1635" s="31">
        <v>0.25</v>
      </c>
      <c r="R1635" s="42"/>
      <c r="S1635" s="27">
        <f>IF(A1635="placement",MIN(P1635,IF(R1635="",Q1635,R1635)),"")</f>
        <v>0.25</v>
      </c>
      <c r="T1635" s="28">
        <f>IF($A1635="placement",S1635*J1635,"")</f>
        <v>108.5</v>
      </c>
      <c r="U1635" s="26">
        <f>IF($A1635="placement",T1635,IF($A1635="site",SUMIF($C:$C,$C1635,$T:$T),IF($A1635="user",SUMIF($B:$B,$B1635,$T:$T),SUM($T:$T))))</f>
        <v>108.5</v>
      </c>
      <c r="V1635" s="27">
        <f>U1635/J1635</f>
        <v>0.25</v>
      </c>
    </row>
    <row r="1636" spans="1:22" hidden="1" x14ac:dyDescent="0.3">
      <c r="A1636" s="23" t="s">
        <v>14</v>
      </c>
      <c r="B1636" s="23" t="s">
        <v>4894</v>
      </c>
      <c r="C1636" s="23" t="s">
        <v>4896</v>
      </c>
      <c r="D1636" s="23" t="s">
        <v>4901</v>
      </c>
      <c r="E1636" s="23" t="s">
        <v>4902</v>
      </c>
      <c r="F1636" s="27">
        <v>0.33</v>
      </c>
      <c r="G1636" s="24">
        <v>1</v>
      </c>
      <c r="H1636" s="25">
        <v>170.4573</v>
      </c>
      <c r="I1636" s="25">
        <v>20.463200000000001</v>
      </c>
      <c r="J1636" s="26">
        <v>434</v>
      </c>
      <c r="K1636" s="26">
        <v>123</v>
      </c>
      <c r="L1636" s="27">
        <v>0.12</v>
      </c>
      <c r="M1636" s="28">
        <v>0.70715185999999997</v>
      </c>
      <c r="N1636" s="29">
        <v>0.5</v>
      </c>
      <c r="O1636" s="31" t="s">
        <v>12</v>
      </c>
      <c r="P1636" s="31">
        <v>0.29293829259999998</v>
      </c>
      <c r="Q1636" s="31">
        <v>0.29293829261695098</v>
      </c>
      <c r="R1636" s="42"/>
      <c r="S1636" s="27">
        <f>IF(A1636="placement",MIN(P1636,IF(R1636="",Q1636,R1636)),"")</f>
        <v>0.29293829259999998</v>
      </c>
      <c r="T1636" s="28">
        <f>IF($A1636="placement",S1636*J1636,"")</f>
        <v>127.1352189884</v>
      </c>
      <c r="U1636" s="26">
        <f>IF($A1636="placement",T1636,IF($A1636="site",SUMIF($C:$C,$C1636,$T:$T),IF($A1636="user",SUMIF($B:$B,$B1636,$T:$T),SUM($T:$T))))</f>
        <v>127.1352189884</v>
      </c>
      <c r="V1636" s="27">
        <f>U1636/J1636</f>
        <v>0.29293829259999998</v>
      </c>
    </row>
    <row r="1637" spans="1:22" hidden="1" x14ac:dyDescent="0.3">
      <c r="A1637" s="23" t="s">
        <v>14</v>
      </c>
      <c r="B1637" s="23" t="s">
        <v>5566</v>
      </c>
      <c r="C1637" s="23" t="s">
        <v>5568</v>
      </c>
      <c r="D1637" s="23" t="s">
        <v>5571</v>
      </c>
      <c r="E1637" s="23" t="s">
        <v>5567</v>
      </c>
      <c r="F1637" s="27">
        <v>0.25</v>
      </c>
      <c r="G1637" s="24">
        <v>1</v>
      </c>
      <c r="H1637" s="25">
        <v>254.09309999999999</v>
      </c>
      <c r="I1637" s="25">
        <v>16.7013</v>
      </c>
      <c r="J1637" s="26">
        <v>434</v>
      </c>
      <c r="K1637" s="26">
        <v>108</v>
      </c>
      <c r="L1637" s="27">
        <v>6.5699999999999995E-2</v>
      </c>
      <c r="M1637" s="28">
        <v>0.86562455000000005</v>
      </c>
      <c r="N1637" s="29">
        <v>0.4</v>
      </c>
      <c r="O1637" s="31" t="s">
        <v>12</v>
      </c>
      <c r="P1637" s="31">
        <v>0.53790589460000005</v>
      </c>
      <c r="Q1637" s="31">
        <v>0.25</v>
      </c>
      <c r="R1637" s="42"/>
      <c r="S1637" s="27">
        <f>IF(A1637="placement",MIN(P1637,IF(R1637="",Q1637,R1637)),"")</f>
        <v>0.25</v>
      </c>
      <c r="T1637" s="28">
        <f>IF($A1637="placement",S1637*J1637,"")</f>
        <v>108.5</v>
      </c>
      <c r="U1637" s="26">
        <f>IF($A1637="placement",T1637,IF($A1637="site",SUMIF($C:$C,$C1637,$T:$T),IF($A1637="user",SUMIF($B:$B,$B1637,$T:$T),SUM($T:$T))))</f>
        <v>108.5</v>
      </c>
      <c r="V1637" s="27">
        <f>U1637/J1637</f>
        <v>0.25</v>
      </c>
    </row>
    <row r="1638" spans="1:22" hidden="1" x14ac:dyDescent="0.3">
      <c r="A1638" s="17" t="s">
        <v>13</v>
      </c>
      <c r="B1638" s="17" t="s">
        <v>8800</v>
      </c>
      <c r="C1638" s="17" t="s">
        <v>8802</v>
      </c>
      <c r="D1638" s="17" t="s">
        <v>9898</v>
      </c>
      <c r="E1638" s="17"/>
      <c r="F1638" s="18">
        <v>0.15</v>
      </c>
      <c r="G1638" s="36">
        <v>0</v>
      </c>
      <c r="H1638" s="37">
        <v>70.492599999999996</v>
      </c>
      <c r="I1638" s="37">
        <v>18.1706</v>
      </c>
      <c r="J1638" s="19">
        <v>434</v>
      </c>
      <c r="K1638" s="19">
        <v>65</v>
      </c>
      <c r="L1638" s="18">
        <v>0.25779999999999997</v>
      </c>
      <c r="M1638" s="20">
        <v>0.79583039</v>
      </c>
      <c r="N1638" s="21">
        <v>0.45668500000000001</v>
      </c>
      <c r="O1638" s="22"/>
      <c r="P1638" s="22">
        <v>0.42615284790000002</v>
      </c>
      <c r="Q1638" s="22">
        <v>0.15</v>
      </c>
      <c r="R1638" s="43"/>
      <c r="S1638" s="18" t="str">
        <f>IF(A1638="placement",MIN(P1638,IF(R1638="",Q1638,R1638)),"")</f>
        <v/>
      </c>
      <c r="T1638" s="20" t="str">
        <f>IF($A1638="placement",S1638*J1638,"")</f>
        <v/>
      </c>
      <c r="U1638" s="17">
        <f>IF($A1638="placement",T1638,IF($A1638="site",SUMIF($C:$C,$C1638,$T:$T),IF($A1638="user",SUMIF($B:$B,$B1638,$T:$T),SUM($T:$T))))</f>
        <v>65.100000000000009</v>
      </c>
      <c r="V1638" s="18">
        <f>U1638/J1638</f>
        <v>0.15000000000000002</v>
      </c>
    </row>
    <row r="1639" spans="1:22" hidden="1" x14ac:dyDescent="0.3">
      <c r="A1639" s="11" t="s">
        <v>10</v>
      </c>
      <c r="B1639" s="11" t="s">
        <v>8800</v>
      </c>
      <c r="C1639" s="11" t="s">
        <v>9898</v>
      </c>
      <c r="D1639" s="11" t="s">
        <v>9898</v>
      </c>
      <c r="E1639" s="11"/>
      <c r="F1639" s="12">
        <v>0.15</v>
      </c>
      <c r="G1639" s="33">
        <v>0</v>
      </c>
      <c r="H1639" s="34">
        <v>70.492599999999996</v>
      </c>
      <c r="I1639" s="34">
        <v>18.1706</v>
      </c>
      <c r="J1639" s="13">
        <v>434</v>
      </c>
      <c r="K1639" s="13">
        <v>65</v>
      </c>
      <c r="L1639" s="12">
        <v>0.25779999999999997</v>
      </c>
      <c r="M1639" s="14">
        <v>0.79583039</v>
      </c>
      <c r="N1639" s="15">
        <v>0.45668500000000001</v>
      </c>
      <c r="O1639" s="16"/>
      <c r="P1639" s="16">
        <v>0.42615284790000002</v>
      </c>
      <c r="Q1639" s="16">
        <v>0.15</v>
      </c>
      <c r="R1639" s="44"/>
      <c r="S1639" s="12" t="str">
        <f>IF(A1639="placement",MIN(P1639,IF(R1639="",Q1639,R1639)),"")</f>
        <v/>
      </c>
      <c r="T1639" s="14" t="str">
        <f>IF($A1639="placement",S1639*J1639,"")</f>
        <v/>
      </c>
      <c r="U1639" s="13">
        <f>IF($A1639="placement",T1639,IF($A1639="site",SUMIF($C:$C,$C1639,$T:$T),IF($A1639="user",SUMIF($B:$B,$B1639,$T:$T),SUM($T:$T))))</f>
        <v>65.100000000000009</v>
      </c>
      <c r="V1639" s="12">
        <f>U1639/J1639</f>
        <v>0.15000000000000002</v>
      </c>
    </row>
    <row r="1640" spans="1:22" hidden="1" x14ac:dyDescent="0.3">
      <c r="A1640" s="23" t="s">
        <v>14</v>
      </c>
      <c r="B1640" s="23" t="s">
        <v>678</v>
      </c>
      <c r="C1640" s="23" t="s">
        <v>680</v>
      </c>
      <c r="D1640" s="32" t="s">
        <v>760</v>
      </c>
      <c r="E1640" s="23" t="s">
        <v>761</v>
      </c>
      <c r="F1640" s="27">
        <v>0.25</v>
      </c>
      <c r="G1640" s="24">
        <v>1</v>
      </c>
      <c r="H1640" s="25">
        <v>50.9298</v>
      </c>
      <c r="I1640" s="25">
        <v>24.381900000000002</v>
      </c>
      <c r="J1640" s="26">
        <v>433</v>
      </c>
      <c r="K1640" s="26">
        <v>108</v>
      </c>
      <c r="L1640" s="27">
        <v>0.47870000000000001</v>
      </c>
      <c r="M1640" s="28">
        <v>0.59227881999999998</v>
      </c>
      <c r="N1640" s="29">
        <v>0.25</v>
      </c>
      <c r="O1640" s="31" t="s">
        <v>12</v>
      </c>
      <c r="P1640" s="31">
        <v>0.5779015059</v>
      </c>
      <c r="Q1640" s="31">
        <v>0.25</v>
      </c>
      <c r="R1640" s="42"/>
      <c r="S1640" s="27">
        <f>IF(A1640="placement",MIN(P1640,IF(R1640="",Q1640,R1640)),"")</f>
        <v>0.25</v>
      </c>
      <c r="T1640" s="28">
        <f>IF($A1640="placement",S1640*J1640,"")</f>
        <v>108.25</v>
      </c>
      <c r="U1640" s="26">
        <f>IF($A1640="placement",T1640,IF($A1640="site",SUMIF($C:$C,$C1640,$T:$T),IF($A1640="user",SUMIF($B:$B,$B1640,$T:$T),SUM($T:$T))))</f>
        <v>108.25</v>
      </c>
      <c r="V1640" s="27">
        <f>U1640/J1640</f>
        <v>0.25</v>
      </c>
    </row>
    <row r="1641" spans="1:22" hidden="1" x14ac:dyDescent="0.3">
      <c r="A1641" s="17" t="s">
        <v>13</v>
      </c>
      <c r="B1641" s="17" t="s">
        <v>3975</v>
      </c>
      <c r="C1641" s="17" t="s">
        <v>3976</v>
      </c>
      <c r="D1641" s="17" t="s">
        <v>9898</v>
      </c>
      <c r="E1641" s="17"/>
      <c r="F1641" s="18">
        <v>0.25850000000000001</v>
      </c>
      <c r="G1641" s="36">
        <v>0.15055473</v>
      </c>
      <c r="H1641" s="37">
        <v>92.589399999999998</v>
      </c>
      <c r="I1641" s="37">
        <v>20.017900000000001</v>
      </c>
      <c r="J1641" s="19">
        <v>433</v>
      </c>
      <c r="K1641" s="19">
        <v>111</v>
      </c>
      <c r="L1641" s="18">
        <v>0.2162</v>
      </c>
      <c r="M1641" s="20">
        <v>0.72080955999999996</v>
      </c>
      <c r="N1641" s="21">
        <v>0.29852600000000001</v>
      </c>
      <c r="O1641" s="22"/>
      <c r="P1641" s="22">
        <v>0.58584622549999998</v>
      </c>
      <c r="Q1641" s="22">
        <v>0.25846704777444002</v>
      </c>
      <c r="R1641" s="43"/>
      <c r="S1641" s="18" t="str">
        <f>IF(A1641="placement",MIN(P1641,IF(R1641="",Q1641,R1641)),"")</f>
        <v/>
      </c>
      <c r="T1641" s="20" t="str">
        <f>IF($A1641="placement",S1641*J1641,"")</f>
        <v/>
      </c>
      <c r="U1641" s="19">
        <f>IF($A1641="placement",T1641,IF($A1641="site",SUMIF($C:$C,$C1641,$T:$T),IF($A1641="user",SUMIF($B:$B,$B1641,$T:$T),SUM($T:$T))))</f>
        <v>109.34467411</v>
      </c>
      <c r="V1641" s="18">
        <f>U1641/J1641</f>
        <v>0.25252811572748268</v>
      </c>
    </row>
    <row r="1642" spans="1:22" hidden="1" x14ac:dyDescent="0.3">
      <c r="A1642" s="11" t="s">
        <v>10</v>
      </c>
      <c r="B1642" s="11" t="s">
        <v>3975</v>
      </c>
      <c r="C1642" s="11" t="s">
        <v>9898</v>
      </c>
      <c r="D1642" s="11" t="s">
        <v>9898</v>
      </c>
      <c r="E1642" s="11"/>
      <c r="F1642" s="12">
        <v>0.25850000000000001</v>
      </c>
      <c r="G1642" s="33">
        <v>0.15055473</v>
      </c>
      <c r="H1642" s="34">
        <v>92.589399999999998</v>
      </c>
      <c r="I1642" s="34">
        <v>20.017900000000001</v>
      </c>
      <c r="J1642" s="13">
        <v>433</v>
      </c>
      <c r="K1642" s="13">
        <v>111</v>
      </c>
      <c r="L1642" s="12">
        <v>0.2162</v>
      </c>
      <c r="M1642" s="14">
        <v>0.72080955999999996</v>
      </c>
      <c r="N1642" s="15">
        <v>0.29852600000000001</v>
      </c>
      <c r="O1642" s="16"/>
      <c r="P1642" s="16">
        <v>0.58584622549999998</v>
      </c>
      <c r="Q1642" s="16">
        <v>0.25846704777444002</v>
      </c>
      <c r="R1642" s="44"/>
      <c r="S1642" s="12" t="str">
        <f>IF(A1642="placement",MIN(P1642,IF(R1642="",Q1642,R1642)),"")</f>
        <v/>
      </c>
      <c r="T1642" s="14" t="str">
        <f>IF($A1642="placement",S1642*J1642,"")</f>
        <v/>
      </c>
      <c r="U1642" s="13">
        <f>IF($A1642="placement",T1642,IF($A1642="site",SUMIF($C:$C,$C1642,$T:$T),IF($A1642="user",SUMIF($B:$B,$B1642,$T:$T),SUM($T:$T))))</f>
        <v>109.34467411</v>
      </c>
      <c r="V1642" s="12">
        <f>U1642/J1642</f>
        <v>0.25252811572748268</v>
      </c>
    </row>
    <row r="1643" spans="1:22" hidden="1" x14ac:dyDescent="0.3">
      <c r="A1643" s="23" t="s">
        <v>14</v>
      </c>
      <c r="B1643" s="23" t="s">
        <v>592</v>
      </c>
      <c r="C1643" s="23" t="s">
        <v>594</v>
      </c>
      <c r="D1643" s="23" t="s">
        <v>603</v>
      </c>
      <c r="E1643" s="23" t="s">
        <v>604</v>
      </c>
      <c r="F1643" s="27">
        <v>0.25</v>
      </c>
      <c r="G1643" s="24">
        <v>1</v>
      </c>
      <c r="H1643" s="25">
        <v>111.7016</v>
      </c>
      <c r="I1643" s="25">
        <v>27.144400000000001</v>
      </c>
      <c r="J1643" s="26">
        <v>432</v>
      </c>
      <c r="K1643" s="26">
        <v>102</v>
      </c>
      <c r="L1643" s="27">
        <v>0.24299999999999999</v>
      </c>
      <c r="M1643" s="28">
        <v>0.53025876999999999</v>
      </c>
      <c r="N1643" s="29">
        <v>0.4</v>
      </c>
      <c r="O1643" s="31" t="s">
        <v>12</v>
      </c>
      <c r="P1643" s="31">
        <v>0.24565133240000001</v>
      </c>
      <c r="Q1643" s="31">
        <v>0.245651332440077</v>
      </c>
      <c r="R1643" s="42"/>
      <c r="S1643" s="27">
        <f>IF(A1643="placement",MIN(P1643,IF(R1643="",Q1643,R1643)),"")</f>
        <v>0.24565133240000001</v>
      </c>
      <c r="T1643" s="28">
        <f>IF($A1643="placement",S1643*J1643,"")</f>
        <v>106.12137559680001</v>
      </c>
      <c r="U1643" s="26">
        <f>IF($A1643="placement",T1643,IF($A1643="site",SUMIF($C:$C,$C1643,$T:$T),IF($A1643="user",SUMIF($B:$B,$B1643,$T:$T),SUM($T:$T))))</f>
        <v>106.12137559680001</v>
      </c>
      <c r="V1643" s="27">
        <f>U1643/J1643</f>
        <v>0.24565133240000001</v>
      </c>
    </row>
    <row r="1644" spans="1:22" hidden="1" x14ac:dyDescent="0.3">
      <c r="A1644" s="23" t="s">
        <v>14</v>
      </c>
      <c r="B1644" s="23" t="s">
        <v>1658</v>
      </c>
      <c r="C1644" s="23" t="s">
        <v>1659</v>
      </c>
      <c r="D1644" s="32" t="s">
        <v>1660</v>
      </c>
      <c r="E1644" s="23" t="s">
        <v>1661</v>
      </c>
      <c r="F1644" s="27">
        <v>0.15</v>
      </c>
      <c r="G1644" s="24">
        <v>0</v>
      </c>
      <c r="H1644" s="25">
        <v>34.264499999999998</v>
      </c>
      <c r="I1644" s="25">
        <v>10.1624</v>
      </c>
      <c r="J1644" s="26">
        <v>431</v>
      </c>
      <c r="K1644" s="26">
        <v>65</v>
      </c>
      <c r="L1644" s="27">
        <v>0.29659999999999997</v>
      </c>
      <c r="M1644" s="28">
        <v>1.4129897199999999</v>
      </c>
      <c r="N1644" s="29">
        <v>1</v>
      </c>
      <c r="O1644" s="31" t="s">
        <v>42</v>
      </c>
      <c r="P1644" s="31">
        <v>0.29228076959999999</v>
      </c>
      <c r="Q1644" s="31">
        <v>0.15</v>
      </c>
      <c r="R1644" s="42"/>
      <c r="S1644" s="27">
        <f>IF(A1644="placement",MIN(P1644,IF(R1644="",Q1644,R1644)),"")</f>
        <v>0.15</v>
      </c>
      <c r="T1644" s="28">
        <f>IF($A1644="placement",S1644*J1644,"")</f>
        <v>64.649999999999991</v>
      </c>
      <c r="U1644" s="26">
        <f>IF($A1644="placement",T1644,IF($A1644="site",SUMIF($C:$C,$C1644,$T:$T),IF($A1644="user",SUMIF($B:$B,$B1644,$T:$T),SUM($T:$T))))</f>
        <v>64.649999999999991</v>
      </c>
      <c r="V1644" s="27">
        <f>U1644/J1644</f>
        <v>0.14999999999999997</v>
      </c>
    </row>
    <row r="1645" spans="1:22" hidden="1" x14ac:dyDescent="0.3">
      <c r="A1645" s="23" t="s">
        <v>14</v>
      </c>
      <c r="B1645" s="23" t="s">
        <v>2916</v>
      </c>
      <c r="C1645" s="23" t="s">
        <v>2917</v>
      </c>
      <c r="D1645" s="23" t="s">
        <v>2924</v>
      </c>
      <c r="E1645" s="23" t="s">
        <v>2925</v>
      </c>
      <c r="F1645" s="27">
        <v>0.25</v>
      </c>
      <c r="G1645" s="24">
        <v>1</v>
      </c>
      <c r="H1645" s="25">
        <v>149.8706</v>
      </c>
      <c r="I1645" s="25">
        <v>35.2592</v>
      </c>
      <c r="J1645" s="26">
        <v>431</v>
      </c>
      <c r="K1645" s="26">
        <v>108</v>
      </c>
      <c r="L1645" s="27">
        <v>0.23530000000000001</v>
      </c>
      <c r="M1645" s="28">
        <v>0.40782531</v>
      </c>
      <c r="N1645" s="29">
        <v>0.15</v>
      </c>
      <c r="O1645" s="31" t="s">
        <v>12</v>
      </c>
      <c r="P1645" s="31">
        <v>0.63219546140000005</v>
      </c>
      <c r="Q1645" s="31">
        <v>0.25</v>
      </c>
      <c r="R1645" s="42"/>
      <c r="S1645" s="27">
        <f>IF(A1645="placement",MIN(P1645,IF(R1645="",Q1645,R1645)),"")</f>
        <v>0.25</v>
      </c>
      <c r="T1645" s="28">
        <f>IF($A1645="placement",S1645*J1645,"")</f>
        <v>107.75</v>
      </c>
      <c r="U1645" s="26">
        <f>IF($A1645="placement",T1645,IF($A1645="site",SUMIF($C:$C,$C1645,$T:$T),IF($A1645="user",SUMIF($B:$B,$B1645,$T:$T),SUM($T:$T))))</f>
        <v>107.75</v>
      </c>
      <c r="V1645" s="27">
        <f>U1645/J1645</f>
        <v>0.25</v>
      </c>
    </row>
    <row r="1646" spans="1:22" x14ac:dyDescent="0.3">
      <c r="A1646" s="23" t="s">
        <v>14</v>
      </c>
      <c r="B1646" s="23" t="s">
        <v>6986</v>
      </c>
      <c r="C1646" s="23" t="s">
        <v>6987</v>
      </c>
      <c r="D1646" s="32" t="s">
        <v>6990</v>
      </c>
      <c r="E1646" s="23" t="s">
        <v>6991</v>
      </c>
      <c r="F1646" s="27">
        <v>0.25</v>
      </c>
      <c r="G1646" s="24">
        <v>1</v>
      </c>
      <c r="H1646" s="25">
        <v>337.43450000000001</v>
      </c>
      <c r="I1646" s="25">
        <v>17.179099999999998</v>
      </c>
      <c r="J1646" s="26">
        <v>431</v>
      </c>
      <c r="K1646" s="26">
        <v>108</v>
      </c>
      <c r="L1646" s="27">
        <v>5.0900000000000001E-2</v>
      </c>
      <c r="M1646" s="28">
        <v>0.83600726999999997</v>
      </c>
      <c r="N1646" s="29">
        <v>0.4</v>
      </c>
      <c r="O1646" s="31" t="s">
        <v>12</v>
      </c>
      <c r="P1646" s="31">
        <v>0.52153526009999995</v>
      </c>
      <c r="Q1646" s="31">
        <v>0.249999999999999</v>
      </c>
      <c r="R1646" s="42">
        <v>0.3</v>
      </c>
      <c r="S1646" s="27">
        <f>IF(A1646="placement",MIN(P1646,IF(R1646="",Q1646,R1646)),"")</f>
        <v>0.3</v>
      </c>
      <c r="T1646" s="28">
        <f>IF($A1646="placement",S1646*J1646,"")</f>
        <v>129.29999999999998</v>
      </c>
      <c r="U1646" s="26">
        <f>IF($A1646="placement",T1646,IF($A1646="site",SUMIF($C:$C,$C1646,$T:$T),IF($A1646="user",SUMIF($B:$B,$B1646,$T:$T),SUM($T:$T))))</f>
        <v>129.29999999999998</v>
      </c>
      <c r="V1646" s="27">
        <f>U1646/J1646</f>
        <v>0.29999999999999993</v>
      </c>
    </row>
    <row r="1647" spans="1:22" hidden="1" x14ac:dyDescent="0.3">
      <c r="A1647" s="23" t="s">
        <v>14</v>
      </c>
      <c r="B1647" s="23" t="s">
        <v>7472</v>
      </c>
      <c r="C1647" s="23" t="s">
        <v>7473</v>
      </c>
      <c r="D1647" s="23" t="s">
        <v>7510</v>
      </c>
      <c r="E1647" s="23" t="s">
        <v>7511</v>
      </c>
      <c r="F1647" s="27">
        <v>0.25</v>
      </c>
      <c r="G1647" s="24">
        <v>1</v>
      </c>
      <c r="H1647" s="25">
        <v>44.654600000000002</v>
      </c>
      <c r="I1647" s="25">
        <v>5.7971000000000004</v>
      </c>
      <c r="J1647" s="26">
        <v>431</v>
      </c>
      <c r="K1647" s="26">
        <v>83</v>
      </c>
      <c r="L1647" s="27">
        <v>0.1298</v>
      </c>
      <c r="M1647" s="28">
        <v>2.4776934499999999</v>
      </c>
      <c r="N1647" s="29">
        <v>2</v>
      </c>
      <c r="O1647" s="31" t="s">
        <v>42</v>
      </c>
      <c r="P1647" s="31">
        <v>0.19279763850000001</v>
      </c>
      <c r="Q1647" s="31">
        <v>0.19279763846563899</v>
      </c>
      <c r="R1647" s="42"/>
      <c r="S1647" s="27">
        <f>IF(A1647="placement",MIN(P1647,IF(R1647="",Q1647,R1647)),"")</f>
        <v>0.19279763846563899</v>
      </c>
      <c r="T1647" s="28">
        <f>IF($A1647="placement",S1647*J1647,"")</f>
        <v>83.095782178690399</v>
      </c>
      <c r="U1647" s="26">
        <f>IF($A1647="placement",T1647,IF($A1647="site",SUMIF($C:$C,$C1647,$T:$T),IF($A1647="user",SUMIF($B:$B,$B1647,$T:$T),SUM($T:$T))))</f>
        <v>83.095782178690399</v>
      </c>
      <c r="V1647" s="27">
        <f>U1647/J1647</f>
        <v>0.19279763846563897</v>
      </c>
    </row>
    <row r="1648" spans="1:22" hidden="1" x14ac:dyDescent="0.3">
      <c r="A1648" s="23" t="s">
        <v>14</v>
      </c>
      <c r="B1648" s="23" t="s">
        <v>678</v>
      </c>
      <c r="C1648" s="23" t="s">
        <v>680</v>
      </c>
      <c r="D1648" s="23" t="s">
        <v>934</v>
      </c>
      <c r="E1648" s="23" t="s">
        <v>935</v>
      </c>
      <c r="F1648" s="27">
        <v>0.25</v>
      </c>
      <c r="G1648" s="24">
        <v>0</v>
      </c>
      <c r="H1648" s="25">
        <v>43.921900000000001</v>
      </c>
      <c r="I1648" s="25">
        <v>23.206800000000001</v>
      </c>
      <c r="J1648" s="26">
        <v>430</v>
      </c>
      <c r="K1648" s="26">
        <v>108</v>
      </c>
      <c r="L1648" s="27">
        <v>0.52839999999999998</v>
      </c>
      <c r="M1648" s="28">
        <v>0.61769956000000004</v>
      </c>
      <c r="N1648" s="29">
        <v>0.25</v>
      </c>
      <c r="O1648" s="31" t="s">
        <v>12</v>
      </c>
      <c r="P1648" s="31">
        <v>0.59527250080000005</v>
      </c>
      <c r="Q1648" s="31">
        <v>0.249999999999999</v>
      </c>
      <c r="R1648" s="42"/>
      <c r="S1648" s="27">
        <f>IF(A1648="placement",MIN(P1648,IF(R1648="",Q1648,R1648)),"")</f>
        <v>0.249999999999999</v>
      </c>
      <c r="T1648" s="28">
        <f>IF($A1648="placement",S1648*J1648,"")</f>
        <v>107.49999999999957</v>
      </c>
      <c r="U1648" s="26">
        <f>IF($A1648="placement",T1648,IF($A1648="site",SUMIF($C:$C,$C1648,$T:$T),IF($A1648="user",SUMIF($B:$B,$B1648,$T:$T),SUM($T:$T))))</f>
        <v>107.49999999999957</v>
      </c>
      <c r="V1648" s="27">
        <f>U1648/J1648</f>
        <v>0.249999999999999</v>
      </c>
    </row>
    <row r="1649" spans="1:22" hidden="1" x14ac:dyDescent="0.3">
      <c r="A1649" s="23" t="s">
        <v>14</v>
      </c>
      <c r="B1649" s="23" t="s">
        <v>5764</v>
      </c>
      <c r="C1649" s="23" t="s">
        <v>5766</v>
      </c>
      <c r="D1649" s="23" t="s">
        <v>5899</v>
      </c>
      <c r="E1649" s="23" t="s">
        <v>5900</v>
      </c>
      <c r="F1649" s="27">
        <v>0.25</v>
      </c>
      <c r="G1649" s="24">
        <v>1</v>
      </c>
      <c r="H1649" s="25">
        <v>61.864600000000003</v>
      </c>
      <c r="I1649" s="25">
        <v>13.2439</v>
      </c>
      <c r="J1649" s="26">
        <v>430</v>
      </c>
      <c r="K1649" s="26">
        <v>105</v>
      </c>
      <c r="L1649" s="27">
        <v>0.21410000000000001</v>
      </c>
      <c r="M1649" s="28">
        <v>1.08159578</v>
      </c>
      <c r="N1649" s="29">
        <v>0.8</v>
      </c>
      <c r="O1649" s="31" t="s">
        <v>12</v>
      </c>
      <c r="P1649" s="31">
        <v>0.2603521439</v>
      </c>
      <c r="Q1649" s="31">
        <v>0.25</v>
      </c>
      <c r="R1649" s="42"/>
      <c r="S1649" s="27">
        <f>IF(A1649="placement",MIN(P1649,IF(R1649="",Q1649,R1649)),"")</f>
        <v>0.25</v>
      </c>
      <c r="T1649" s="28">
        <f>IF($A1649="placement",S1649*J1649,"")</f>
        <v>107.5</v>
      </c>
      <c r="U1649" s="26">
        <f>IF($A1649="placement",T1649,IF($A1649="site",SUMIF($C:$C,$C1649,$T:$T),IF($A1649="user",SUMIF($B:$B,$B1649,$T:$T),SUM($T:$T))))</f>
        <v>107.5</v>
      </c>
      <c r="V1649" s="27">
        <f>U1649/J1649</f>
        <v>0.25</v>
      </c>
    </row>
    <row r="1650" spans="1:22" hidden="1" x14ac:dyDescent="0.3">
      <c r="A1650" s="23" t="s">
        <v>14</v>
      </c>
      <c r="B1650" s="23" t="s">
        <v>5690</v>
      </c>
      <c r="C1650" s="23" t="s">
        <v>5692</v>
      </c>
      <c r="D1650" s="23" t="s">
        <v>5709</v>
      </c>
      <c r="E1650" s="23" t="s">
        <v>5710</v>
      </c>
      <c r="F1650" s="27">
        <v>0.15</v>
      </c>
      <c r="G1650" s="24">
        <v>1</v>
      </c>
      <c r="H1650" s="25">
        <v>52.594200000000001</v>
      </c>
      <c r="I1650" s="25">
        <v>8.1548999999999996</v>
      </c>
      <c r="J1650" s="26">
        <v>429</v>
      </c>
      <c r="K1650" s="26">
        <v>62</v>
      </c>
      <c r="L1650" s="27">
        <v>0.15509999999999999</v>
      </c>
      <c r="M1650" s="28">
        <v>1.75442593</v>
      </c>
      <c r="N1650" s="29">
        <v>1.5</v>
      </c>
      <c r="O1650" s="31" t="s">
        <v>42</v>
      </c>
      <c r="P1650" s="31">
        <v>0.14501947840000001</v>
      </c>
      <c r="Q1650" s="31">
        <v>0.14501947835064799</v>
      </c>
      <c r="R1650" s="42"/>
      <c r="S1650" s="27">
        <f>IF(A1650="placement",MIN(P1650,IF(R1650="",Q1650,R1650)),"")</f>
        <v>0.14501947835064799</v>
      </c>
      <c r="T1650" s="28">
        <f>IF($A1650="placement",S1650*J1650,"")</f>
        <v>62.213356212427989</v>
      </c>
      <c r="U1650" s="26">
        <f>IF($A1650="placement",T1650,IF($A1650="site",SUMIF($C:$C,$C1650,$T:$T),IF($A1650="user",SUMIF($B:$B,$B1650,$T:$T),SUM($T:$T))))</f>
        <v>62.213356212427989</v>
      </c>
      <c r="V1650" s="27">
        <f>U1650/J1650</f>
        <v>0.14501947835064799</v>
      </c>
    </row>
    <row r="1651" spans="1:22" hidden="1" x14ac:dyDescent="0.3">
      <c r="A1651" s="23" t="s">
        <v>14</v>
      </c>
      <c r="B1651" s="23" t="s">
        <v>7472</v>
      </c>
      <c r="C1651" s="23" t="s">
        <v>7473</v>
      </c>
      <c r="D1651" s="23" t="s">
        <v>7515</v>
      </c>
      <c r="E1651" s="23" t="s">
        <v>7516</v>
      </c>
      <c r="F1651" s="27">
        <v>0.25</v>
      </c>
      <c r="G1651" s="24">
        <v>1</v>
      </c>
      <c r="H1651" s="25">
        <v>44.4514</v>
      </c>
      <c r="I1651" s="25">
        <v>5.8826000000000001</v>
      </c>
      <c r="J1651" s="26">
        <v>429</v>
      </c>
      <c r="K1651" s="26">
        <v>76</v>
      </c>
      <c r="L1651" s="27">
        <v>0.1323</v>
      </c>
      <c r="M1651" s="28">
        <v>2.4305790599999999</v>
      </c>
      <c r="N1651" s="29">
        <v>2</v>
      </c>
      <c r="O1651" s="31" t="s">
        <v>42</v>
      </c>
      <c r="P1651" s="31">
        <v>0.17715081590000001</v>
      </c>
      <c r="Q1651" s="31">
        <v>0.177150815885284</v>
      </c>
      <c r="R1651" s="42"/>
      <c r="S1651" s="27">
        <f>IF(A1651="placement",MIN(P1651,IF(R1651="",Q1651,R1651)),"")</f>
        <v>0.177150815885284</v>
      </c>
      <c r="T1651" s="28">
        <f>IF($A1651="placement",S1651*J1651,"")</f>
        <v>75.997700014786844</v>
      </c>
      <c r="U1651" s="26">
        <f>IF($A1651="placement",T1651,IF($A1651="site",SUMIF($C:$C,$C1651,$T:$T),IF($A1651="user",SUMIF($B:$B,$B1651,$T:$T),SUM($T:$T))))</f>
        <v>75.997700014786844</v>
      </c>
      <c r="V1651" s="27">
        <f>U1651/J1651</f>
        <v>0.17715081588528403</v>
      </c>
    </row>
    <row r="1652" spans="1:22" hidden="1" x14ac:dyDescent="0.3">
      <c r="A1652" s="23" t="s">
        <v>14</v>
      </c>
      <c r="B1652" s="23" t="s">
        <v>2916</v>
      </c>
      <c r="C1652" s="23" t="s">
        <v>2917</v>
      </c>
      <c r="D1652" s="23" t="s">
        <v>2930</v>
      </c>
      <c r="E1652" s="23" t="s">
        <v>2931</v>
      </c>
      <c r="F1652" s="27">
        <v>0.25</v>
      </c>
      <c r="G1652" s="24">
        <v>1</v>
      </c>
      <c r="H1652" s="25">
        <v>185.67750000000001</v>
      </c>
      <c r="I1652" s="25">
        <v>27.834299999999999</v>
      </c>
      <c r="J1652" s="26">
        <v>428</v>
      </c>
      <c r="K1652" s="26">
        <v>107</v>
      </c>
      <c r="L1652" s="27">
        <v>0.14990000000000001</v>
      </c>
      <c r="M1652" s="28">
        <v>0.51262626</v>
      </c>
      <c r="N1652" s="29">
        <v>0.15</v>
      </c>
      <c r="O1652" s="31" t="s">
        <v>12</v>
      </c>
      <c r="P1652" s="31">
        <v>0.70738915960000004</v>
      </c>
      <c r="Q1652" s="31">
        <v>0.249999999999999</v>
      </c>
      <c r="R1652" s="42"/>
      <c r="S1652" s="27">
        <f>IF(A1652="placement",MIN(P1652,IF(R1652="",Q1652,R1652)),"")</f>
        <v>0.249999999999999</v>
      </c>
      <c r="T1652" s="28">
        <f>IF($A1652="placement",S1652*J1652,"")</f>
        <v>106.99999999999957</v>
      </c>
      <c r="U1652" s="26">
        <f>IF($A1652="placement",T1652,IF($A1652="site",SUMIF($C:$C,$C1652,$T:$T),IF($A1652="user",SUMIF($B:$B,$B1652,$T:$T),SUM($T:$T))))</f>
        <v>106.99999999999957</v>
      </c>
      <c r="V1652" s="27">
        <f>U1652/J1652</f>
        <v>0.249999999999999</v>
      </c>
    </row>
    <row r="1653" spans="1:22" hidden="1" x14ac:dyDescent="0.3">
      <c r="A1653" s="23" t="s">
        <v>14</v>
      </c>
      <c r="B1653" s="23" t="s">
        <v>2890</v>
      </c>
      <c r="C1653" s="23" t="s">
        <v>2892</v>
      </c>
      <c r="D1653" s="23" t="s">
        <v>2899</v>
      </c>
      <c r="E1653" s="23" t="s">
        <v>2900</v>
      </c>
      <c r="F1653" s="27">
        <v>0.25</v>
      </c>
      <c r="G1653" s="24">
        <v>1</v>
      </c>
      <c r="H1653" s="25">
        <v>144.6405</v>
      </c>
      <c r="I1653" s="25">
        <v>20.007100000000001</v>
      </c>
      <c r="J1653" s="26">
        <v>427</v>
      </c>
      <c r="K1653" s="26">
        <v>65</v>
      </c>
      <c r="L1653" s="27">
        <v>0.13830000000000001</v>
      </c>
      <c r="M1653" s="28">
        <v>0.71219390000000005</v>
      </c>
      <c r="N1653" s="29">
        <v>0.6</v>
      </c>
      <c r="O1653" s="31" t="s">
        <v>70</v>
      </c>
      <c r="P1653" s="31">
        <v>0.15753280450000001</v>
      </c>
      <c r="Q1653" s="31">
        <v>0.15753280450440299</v>
      </c>
      <c r="R1653" s="42"/>
      <c r="S1653" s="27">
        <f>IF(A1653="placement",MIN(P1653,IF(R1653="",Q1653,R1653)),"")</f>
        <v>0.15753280450000001</v>
      </c>
      <c r="T1653" s="28">
        <f>IF($A1653="placement",S1653*J1653,"")</f>
        <v>67.266507521500003</v>
      </c>
      <c r="U1653" s="26">
        <f>IF($A1653="placement",T1653,IF($A1653="site",SUMIF($C:$C,$C1653,$T:$T),IF($A1653="user",SUMIF($B:$B,$B1653,$T:$T),SUM($T:$T))))</f>
        <v>67.266507521500003</v>
      </c>
      <c r="V1653" s="27">
        <f>U1653/J1653</f>
        <v>0.15753280450000001</v>
      </c>
    </row>
    <row r="1654" spans="1:22" hidden="1" x14ac:dyDescent="0.3">
      <c r="A1654" s="17" t="s">
        <v>13</v>
      </c>
      <c r="B1654" s="17" t="s">
        <v>4134</v>
      </c>
      <c r="C1654" s="17" t="s">
        <v>4135</v>
      </c>
      <c r="D1654" s="17" t="s">
        <v>9898</v>
      </c>
      <c r="E1654" s="17"/>
      <c r="F1654" s="18">
        <v>0.3019</v>
      </c>
      <c r="G1654" s="36">
        <v>0.48046277999999998</v>
      </c>
      <c r="H1654" s="37">
        <v>76.440399999999997</v>
      </c>
      <c r="I1654" s="37">
        <v>26.865300000000001</v>
      </c>
      <c r="J1654" s="19">
        <v>427</v>
      </c>
      <c r="K1654" s="19">
        <v>125</v>
      </c>
      <c r="L1654" s="18">
        <v>0.35149999999999998</v>
      </c>
      <c r="M1654" s="20">
        <v>0.52950222999999996</v>
      </c>
      <c r="N1654" s="21">
        <v>0.35366500000000001</v>
      </c>
      <c r="O1654" s="22"/>
      <c r="P1654" s="22">
        <v>0.33208023869999997</v>
      </c>
      <c r="Q1654" s="22">
        <v>0.30194347868876797</v>
      </c>
      <c r="R1654" s="43"/>
      <c r="S1654" s="18" t="str">
        <f>IF(A1654="placement",MIN(P1654,IF(R1654="",Q1654,R1654)),"")</f>
        <v/>
      </c>
      <c r="T1654" s="20" t="str">
        <f>IF($A1654="placement",S1654*J1654,"")</f>
        <v/>
      </c>
      <c r="U1654" s="19">
        <f>IF($A1654="placement",T1654,IF($A1654="site",SUMIF($C:$C,$C1654,$T:$T),IF($A1654="user",SUMIF($B:$B,$B1654,$T:$T),SUM($T:$T))))</f>
        <v>113.91224017888744</v>
      </c>
      <c r="V1654" s="18">
        <f>U1654/J1654</f>
        <v>0.26677339620348345</v>
      </c>
    </row>
    <row r="1655" spans="1:22" hidden="1" x14ac:dyDescent="0.3">
      <c r="A1655" s="11" t="s">
        <v>10</v>
      </c>
      <c r="B1655" s="11" t="s">
        <v>4134</v>
      </c>
      <c r="C1655" s="11" t="s">
        <v>9898</v>
      </c>
      <c r="D1655" s="35" t="s">
        <v>9898</v>
      </c>
      <c r="E1655" s="11"/>
      <c r="F1655" s="12">
        <v>0.3019</v>
      </c>
      <c r="G1655" s="33">
        <v>0.48046277999999998</v>
      </c>
      <c r="H1655" s="34">
        <v>76.440399999999997</v>
      </c>
      <c r="I1655" s="34">
        <v>26.865300000000001</v>
      </c>
      <c r="J1655" s="13">
        <v>427</v>
      </c>
      <c r="K1655" s="13">
        <v>125</v>
      </c>
      <c r="L1655" s="12">
        <v>0.35149999999999998</v>
      </c>
      <c r="M1655" s="14">
        <v>0.52950222999999996</v>
      </c>
      <c r="N1655" s="15">
        <v>0.35366500000000001</v>
      </c>
      <c r="O1655" s="16"/>
      <c r="P1655" s="16">
        <v>0.33208023869999997</v>
      </c>
      <c r="Q1655" s="16">
        <v>0.30194347868876797</v>
      </c>
      <c r="R1655" s="44"/>
      <c r="S1655" s="12" t="str">
        <f>IF(A1655="placement",MIN(P1655,IF(R1655="",Q1655,R1655)),"")</f>
        <v/>
      </c>
      <c r="T1655" s="14" t="str">
        <f>IF($A1655="placement",S1655*J1655,"")</f>
        <v/>
      </c>
      <c r="U1655" s="13">
        <f>IF($A1655="placement",T1655,IF($A1655="site",SUMIF($C:$C,$C1655,$T:$T),IF($A1655="user",SUMIF($B:$B,$B1655,$T:$T),SUM($T:$T))))</f>
        <v>113.91224017888744</v>
      </c>
      <c r="V1655" s="12">
        <f>U1655/J1655</f>
        <v>0.26677339620348345</v>
      </c>
    </row>
    <row r="1656" spans="1:22" hidden="1" x14ac:dyDescent="0.3">
      <c r="A1656" s="23" t="s">
        <v>14</v>
      </c>
      <c r="B1656" s="23" t="s">
        <v>7153</v>
      </c>
      <c r="C1656" s="23" t="s">
        <v>7155</v>
      </c>
      <c r="D1656" s="23" t="s">
        <v>7246</v>
      </c>
      <c r="E1656" s="23" t="s">
        <v>7247</v>
      </c>
      <c r="F1656" s="27">
        <v>0.25</v>
      </c>
      <c r="G1656" s="24">
        <v>1</v>
      </c>
      <c r="H1656" s="25">
        <v>158.5421</v>
      </c>
      <c r="I1656" s="25">
        <v>44.543799999999997</v>
      </c>
      <c r="J1656" s="26">
        <v>427</v>
      </c>
      <c r="K1656" s="26">
        <v>107</v>
      </c>
      <c r="L1656" s="27">
        <v>0.28100000000000003</v>
      </c>
      <c r="M1656" s="28">
        <v>0.31950537000000001</v>
      </c>
      <c r="N1656" s="29">
        <v>0.2</v>
      </c>
      <c r="O1656" s="31" t="s">
        <v>12</v>
      </c>
      <c r="P1656" s="31">
        <v>0.374032423</v>
      </c>
      <c r="Q1656" s="31">
        <v>0.25</v>
      </c>
      <c r="R1656" s="42"/>
      <c r="S1656" s="27">
        <f>IF(A1656="placement",MIN(P1656,IF(R1656="",Q1656,R1656)),"")</f>
        <v>0.25</v>
      </c>
      <c r="T1656" s="28">
        <f>IF($A1656="placement",S1656*J1656,"")</f>
        <v>106.75</v>
      </c>
      <c r="U1656" s="26">
        <f>IF($A1656="placement",T1656,IF($A1656="site",SUMIF($C:$C,$C1656,$T:$T),IF($A1656="user",SUMIF($B:$B,$B1656,$T:$T),SUM($T:$T))))</f>
        <v>106.75</v>
      </c>
      <c r="V1656" s="27">
        <f>U1656/J1656</f>
        <v>0.25</v>
      </c>
    </row>
    <row r="1657" spans="1:22" x14ac:dyDescent="0.3">
      <c r="A1657" s="23" t="s">
        <v>14</v>
      </c>
      <c r="B1657" s="23" t="s">
        <v>4914</v>
      </c>
      <c r="C1657" s="23" t="s">
        <v>4915</v>
      </c>
      <c r="D1657" s="32" t="s">
        <v>4940</v>
      </c>
      <c r="E1657" s="23" t="s">
        <v>4941</v>
      </c>
      <c r="F1657" s="27">
        <v>0.05</v>
      </c>
      <c r="G1657" s="24">
        <v>1</v>
      </c>
      <c r="H1657" s="25">
        <v>13427.8631</v>
      </c>
      <c r="I1657" s="25">
        <v>478.74130000000002</v>
      </c>
      <c r="J1657" s="26">
        <v>425</v>
      </c>
      <c r="K1657" s="26">
        <v>21</v>
      </c>
      <c r="L1657" s="27">
        <v>3.5700000000000003E-2</v>
      </c>
      <c r="M1657" s="28">
        <v>2.9608450000000001E-2</v>
      </c>
      <c r="N1657" s="29">
        <v>0.01</v>
      </c>
      <c r="O1657" s="31" t="s">
        <v>70</v>
      </c>
      <c r="P1657" s="31">
        <v>0.66225853749999997</v>
      </c>
      <c r="Q1657" s="31">
        <v>4.9999999999999899E-2</v>
      </c>
      <c r="R1657" s="42">
        <v>0.2</v>
      </c>
      <c r="S1657" s="27">
        <f>IF(A1657="placement",MIN(P1657,IF(R1657="",Q1657,R1657)),"")</f>
        <v>0.2</v>
      </c>
      <c r="T1657" s="28">
        <f>IF($A1657="placement",S1657*J1657,"")</f>
        <v>85</v>
      </c>
      <c r="U1657" s="26">
        <f>IF($A1657="placement",T1657,IF($A1657="site",SUMIF($C:$C,$C1657,$T:$T),IF($A1657="user",SUMIF($B:$B,$B1657,$T:$T),SUM($T:$T))))</f>
        <v>85</v>
      </c>
      <c r="V1657" s="27">
        <f>U1657/J1657</f>
        <v>0.2</v>
      </c>
    </row>
    <row r="1658" spans="1:22" hidden="1" x14ac:dyDescent="0.3">
      <c r="A1658" s="17" t="s">
        <v>13</v>
      </c>
      <c r="B1658" s="17" t="s">
        <v>5381</v>
      </c>
      <c r="C1658" s="17" t="s">
        <v>5383</v>
      </c>
      <c r="D1658" s="17" t="s">
        <v>9898</v>
      </c>
      <c r="E1658" s="17"/>
      <c r="F1658" s="18">
        <v>0.25</v>
      </c>
      <c r="G1658" s="36">
        <v>0.22676081000000001</v>
      </c>
      <c r="H1658" s="37">
        <v>299.71800000000002</v>
      </c>
      <c r="I1658" s="37">
        <v>21.258600000000001</v>
      </c>
      <c r="J1658" s="19">
        <v>425</v>
      </c>
      <c r="K1658" s="19">
        <v>98</v>
      </c>
      <c r="L1658" s="18">
        <v>7.0900000000000005E-2</v>
      </c>
      <c r="M1658" s="20">
        <v>0.66578029999999999</v>
      </c>
      <c r="N1658" s="21">
        <v>0.45894099999999999</v>
      </c>
      <c r="O1658" s="22"/>
      <c r="P1658" s="22">
        <v>0.31067200859999999</v>
      </c>
      <c r="Q1658" s="22">
        <v>0.25</v>
      </c>
      <c r="R1658" s="43"/>
      <c r="S1658" s="18" t="str">
        <f>IF(A1658="placement",MIN(P1658,IF(R1658="",Q1658,R1658)),"")</f>
        <v/>
      </c>
      <c r="T1658" s="20" t="str">
        <f>IF($A1658="placement",S1658*J1658,"")</f>
        <v/>
      </c>
      <c r="U1658" s="19">
        <f>IF($A1658="placement",T1658,IF($A1658="site",SUMIF($C:$C,$C1658,$T:$T),IF($A1658="user",SUMIF($B:$B,$B1658,$T:$T),SUM($T:$T))))</f>
        <v>103.35113348132207</v>
      </c>
      <c r="V1658" s="18">
        <f>U1658/J1658</f>
        <v>0.24317913760311075</v>
      </c>
    </row>
    <row r="1659" spans="1:22" hidden="1" x14ac:dyDescent="0.3">
      <c r="A1659" s="11" t="s">
        <v>10</v>
      </c>
      <c r="B1659" s="11" t="s">
        <v>5381</v>
      </c>
      <c r="C1659" s="11" t="s">
        <v>9898</v>
      </c>
      <c r="D1659" s="11" t="s">
        <v>9898</v>
      </c>
      <c r="E1659" s="11"/>
      <c r="F1659" s="12">
        <v>0.25</v>
      </c>
      <c r="G1659" s="33">
        <v>0.22676081000000001</v>
      </c>
      <c r="H1659" s="34">
        <v>299.71800000000002</v>
      </c>
      <c r="I1659" s="34">
        <v>21.258600000000001</v>
      </c>
      <c r="J1659" s="13">
        <v>425</v>
      </c>
      <c r="K1659" s="13">
        <v>98</v>
      </c>
      <c r="L1659" s="12">
        <v>7.0900000000000005E-2</v>
      </c>
      <c r="M1659" s="14">
        <v>0.66578029999999999</v>
      </c>
      <c r="N1659" s="15">
        <v>0.45894099999999999</v>
      </c>
      <c r="O1659" s="16"/>
      <c r="P1659" s="16">
        <v>0.31067200859999999</v>
      </c>
      <c r="Q1659" s="16">
        <v>0.25</v>
      </c>
      <c r="R1659" s="44"/>
      <c r="S1659" s="12" t="str">
        <f>IF(A1659="placement",MIN(P1659,IF(R1659="",Q1659,R1659)),"")</f>
        <v/>
      </c>
      <c r="T1659" s="14" t="str">
        <f>IF($A1659="placement",S1659*J1659,"")</f>
        <v/>
      </c>
      <c r="U1659" s="13">
        <f>IF($A1659="placement",T1659,IF($A1659="site",SUMIF($C:$C,$C1659,$T:$T),IF($A1659="user",SUMIF($B:$B,$B1659,$T:$T),SUM($T:$T))))</f>
        <v>103.35113348132207</v>
      </c>
      <c r="V1659" s="12">
        <f>U1659/J1659</f>
        <v>0.24317913760311075</v>
      </c>
    </row>
    <row r="1660" spans="1:22" hidden="1" x14ac:dyDescent="0.3">
      <c r="A1660" s="23" t="s">
        <v>14</v>
      </c>
      <c r="B1660" s="23" t="s">
        <v>1145</v>
      </c>
      <c r="C1660" s="23" t="s">
        <v>1147</v>
      </c>
      <c r="D1660" s="23" t="s">
        <v>1160</v>
      </c>
      <c r="E1660" s="23" t="s">
        <v>1161</v>
      </c>
      <c r="F1660" s="27">
        <v>0.25</v>
      </c>
      <c r="G1660" s="24">
        <v>1</v>
      </c>
      <c r="H1660" s="25">
        <v>355.8827</v>
      </c>
      <c r="I1660" s="25">
        <v>21.7685</v>
      </c>
      <c r="J1660" s="26">
        <v>424</v>
      </c>
      <c r="K1660" s="26">
        <v>95</v>
      </c>
      <c r="L1660" s="27">
        <v>6.1199999999999997E-2</v>
      </c>
      <c r="M1660" s="28">
        <v>0.64945153</v>
      </c>
      <c r="N1660" s="29">
        <v>0.5</v>
      </c>
      <c r="O1660" s="31" t="s">
        <v>42</v>
      </c>
      <c r="P1660" s="31">
        <v>0.23011961019999999</v>
      </c>
      <c r="Q1660" s="31">
        <v>0.230119610238563</v>
      </c>
      <c r="R1660" s="42"/>
      <c r="S1660" s="27">
        <f>IF(A1660="placement",MIN(P1660,IF(R1660="",Q1660,R1660)),"")</f>
        <v>0.23011961019999999</v>
      </c>
      <c r="T1660" s="28">
        <f>IF($A1660="placement",S1660*J1660,"")</f>
        <v>97.570714724799998</v>
      </c>
      <c r="U1660" s="26">
        <f>IF($A1660="placement",T1660,IF($A1660="site",SUMIF($C:$C,$C1660,$T:$T),IF($A1660="user",SUMIF($B:$B,$B1660,$T:$T),SUM($T:$T))))</f>
        <v>97.570714724799998</v>
      </c>
      <c r="V1660" s="27">
        <f>U1660/J1660</f>
        <v>0.23011961019999999</v>
      </c>
    </row>
    <row r="1661" spans="1:22" hidden="1" x14ac:dyDescent="0.3">
      <c r="A1661" s="17" t="s">
        <v>13</v>
      </c>
      <c r="B1661" s="17" t="s">
        <v>961</v>
      </c>
      <c r="C1661" s="17" t="s">
        <v>963</v>
      </c>
      <c r="D1661" s="17" t="s">
        <v>9898</v>
      </c>
      <c r="E1661" s="17"/>
      <c r="F1661" s="18">
        <v>0.25</v>
      </c>
      <c r="G1661" s="36">
        <v>0</v>
      </c>
      <c r="H1661" s="37">
        <v>52.146700000000003</v>
      </c>
      <c r="I1661" s="37">
        <v>12.579599999999999</v>
      </c>
      <c r="J1661" s="19">
        <v>423</v>
      </c>
      <c r="K1661" s="19">
        <v>106</v>
      </c>
      <c r="L1661" s="18">
        <v>0.2412</v>
      </c>
      <c r="M1661" s="20">
        <v>1.1212225</v>
      </c>
      <c r="N1661" s="21">
        <v>0.785798</v>
      </c>
      <c r="O1661" s="22"/>
      <c r="P1661" s="22">
        <v>0.29915962060000001</v>
      </c>
      <c r="Q1661" s="22">
        <v>0.25</v>
      </c>
      <c r="R1661" s="43"/>
      <c r="S1661" s="18" t="str">
        <f>IF(A1661="placement",MIN(P1661,IF(R1661="",Q1661,R1661)),"")</f>
        <v/>
      </c>
      <c r="T1661" s="20" t="str">
        <f>IF($A1661="placement",S1661*J1661,"")</f>
        <v/>
      </c>
      <c r="U1661" s="19">
        <f>IF($A1661="placement",T1661,IF($A1661="site",SUMIF($C:$C,$C1661,$T:$T),IF($A1661="user",SUMIF($B:$B,$B1661,$T:$T),SUM($T:$T))))</f>
        <v>103.24999999999959</v>
      </c>
      <c r="V1661" s="18">
        <f>U1661/J1661</f>
        <v>0.24408983451536545</v>
      </c>
    </row>
    <row r="1662" spans="1:22" hidden="1" x14ac:dyDescent="0.3">
      <c r="A1662" s="11" t="s">
        <v>10</v>
      </c>
      <c r="B1662" s="11" t="s">
        <v>961</v>
      </c>
      <c r="C1662" s="11" t="s">
        <v>9898</v>
      </c>
      <c r="D1662" s="11" t="s">
        <v>9898</v>
      </c>
      <c r="E1662" s="11"/>
      <c r="F1662" s="12">
        <v>0.25</v>
      </c>
      <c r="G1662" s="33">
        <v>0</v>
      </c>
      <c r="H1662" s="34">
        <v>52.146700000000003</v>
      </c>
      <c r="I1662" s="34">
        <v>12.579599999999999</v>
      </c>
      <c r="J1662" s="13">
        <v>423</v>
      </c>
      <c r="K1662" s="13">
        <v>106</v>
      </c>
      <c r="L1662" s="12">
        <v>0.2412</v>
      </c>
      <c r="M1662" s="14">
        <v>1.1212225</v>
      </c>
      <c r="N1662" s="15">
        <v>0.785798</v>
      </c>
      <c r="O1662" s="16"/>
      <c r="P1662" s="16">
        <v>0.29915962060000001</v>
      </c>
      <c r="Q1662" s="16">
        <v>0.25</v>
      </c>
      <c r="R1662" s="44"/>
      <c r="S1662" s="12" t="str">
        <f>IF(A1662="placement",MIN(P1662,IF(R1662="",Q1662,R1662)),"")</f>
        <v/>
      </c>
      <c r="T1662" s="14" t="str">
        <f>IF($A1662="placement",S1662*J1662,"")</f>
        <v/>
      </c>
      <c r="U1662" s="13">
        <f>IF($A1662="placement",T1662,IF($A1662="site",SUMIF($C:$C,$C1662,$T:$T),IF($A1662="user",SUMIF($B:$B,$B1662,$T:$T),SUM($T:$T))))</f>
        <v>103.24999999999959</v>
      </c>
      <c r="V1662" s="12">
        <f>U1662/J1662</f>
        <v>0.24408983451536545</v>
      </c>
    </row>
    <row r="1663" spans="1:22" hidden="1" x14ac:dyDescent="0.3">
      <c r="A1663" s="23" t="s">
        <v>14</v>
      </c>
      <c r="B1663" s="23" t="s">
        <v>7153</v>
      </c>
      <c r="C1663" s="23" t="s">
        <v>7155</v>
      </c>
      <c r="D1663" s="23" t="s">
        <v>7170</v>
      </c>
      <c r="E1663" s="23" t="s">
        <v>7171</v>
      </c>
      <c r="F1663" s="27">
        <v>0.25</v>
      </c>
      <c r="G1663" s="24">
        <v>1</v>
      </c>
      <c r="H1663" s="25">
        <v>165.4751</v>
      </c>
      <c r="I1663" s="25">
        <v>53.463799999999999</v>
      </c>
      <c r="J1663" s="26">
        <v>423</v>
      </c>
      <c r="K1663" s="26">
        <v>106</v>
      </c>
      <c r="L1663" s="27">
        <v>0.3231</v>
      </c>
      <c r="M1663" s="28">
        <v>0.26379311</v>
      </c>
      <c r="N1663" s="29">
        <v>0.15</v>
      </c>
      <c r="O1663" s="31" t="s">
        <v>12</v>
      </c>
      <c r="P1663" s="31">
        <v>0.43137257379999999</v>
      </c>
      <c r="Q1663" s="31">
        <v>0.25</v>
      </c>
      <c r="R1663" s="42"/>
      <c r="S1663" s="27">
        <f>IF(A1663="placement",MIN(P1663,IF(R1663="",Q1663,R1663)),"")</f>
        <v>0.25</v>
      </c>
      <c r="T1663" s="28">
        <f>IF($A1663="placement",S1663*J1663,"")</f>
        <v>105.75</v>
      </c>
      <c r="U1663" s="26">
        <f>IF($A1663="placement",T1663,IF($A1663="site",SUMIF($C:$C,$C1663,$T:$T),IF($A1663="user",SUMIF($B:$B,$B1663,$T:$T),SUM($T:$T))))</f>
        <v>105.75</v>
      </c>
      <c r="V1663" s="27">
        <f>U1663/J1663</f>
        <v>0.25</v>
      </c>
    </row>
    <row r="1664" spans="1:22" hidden="1" x14ac:dyDescent="0.3">
      <c r="A1664" s="23" t="s">
        <v>14</v>
      </c>
      <c r="B1664" s="23" t="s">
        <v>8027</v>
      </c>
      <c r="C1664" s="23" t="s">
        <v>8028</v>
      </c>
      <c r="D1664" s="23" t="s">
        <v>8035</v>
      </c>
      <c r="E1664" s="23" t="s">
        <v>8036</v>
      </c>
      <c r="F1664" s="27">
        <v>0.25</v>
      </c>
      <c r="G1664" s="24">
        <v>0</v>
      </c>
      <c r="H1664" s="25">
        <v>16.177099999999999</v>
      </c>
      <c r="I1664" s="25">
        <v>10.4596</v>
      </c>
      <c r="J1664" s="26">
        <v>422</v>
      </c>
      <c r="K1664" s="26">
        <v>106</v>
      </c>
      <c r="L1664" s="27">
        <v>0.64659999999999995</v>
      </c>
      <c r="M1664" s="28">
        <v>1.34623585</v>
      </c>
      <c r="N1664" s="29">
        <v>0.75</v>
      </c>
      <c r="O1664" s="31" t="s">
        <v>42</v>
      </c>
      <c r="P1664" s="31">
        <v>0.44289107900000002</v>
      </c>
      <c r="Q1664" s="31">
        <v>0.25</v>
      </c>
      <c r="R1664" s="42"/>
      <c r="S1664" s="27">
        <f>IF(A1664="placement",MIN(P1664,IF(R1664="",Q1664,R1664)),"")</f>
        <v>0.25</v>
      </c>
      <c r="T1664" s="28">
        <f>IF($A1664="placement",S1664*J1664,"")</f>
        <v>105.5</v>
      </c>
      <c r="U1664" s="26">
        <f>IF($A1664="placement",T1664,IF($A1664="site",SUMIF($C:$C,$C1664,$T:$T),IF($A1664="user",SUMIF($B:$B,$B1664,$T:$T),SUM($T:$T))))</f>
        <v>105.5</v>
      </c>
      <c r="V1664" s="27">
        <f>U1664/J1664</f>
        <v>0.25</v>
      </c>
    </row>
    <row r="1665" spans="1:22" hidden="1" x14ac:dyDescent="0.3">
      <c r="A1665" s="23" t="s">
        <v>14</v>
      </c>
      <c r="B1665" s="23" t="s">
        <v>678</v>
      </c>
      <c r="C1665" s="23" t="s">
        <v>680</v>
      </c>
      <c r="D1665" s="23" t="s">
        <v>762</v>
      </c>
      <c r="E1665" s="23" t="s">
        <v>763</v>
      </c>
      <c r="F1665" s="27">
        <v>0.25</v>
      </c>
      <c r="G1665" s="24">
        <v>0</v>
      </c>
      <c r="H1665" s="25">
        <v>49.390799999999999</v>
      </c>
      <c r="I1665" s="25">
        <v>23.684799999999999</v>
      </c>
      <c r="J1665" s="26">
        <v>421</v>
      </c>
      <c r="K1665" s="26">
        <v>105</v>
      </c>
      <c r="L1665" s="27">
        <v>0.47949999999999998</v>
      </c>
      <c r="M1665" s="28">
        <v>0.59242611999999994</v>
      </c>
      <c r="N1665" s="29">
        <v>0.25</v>
      </c>
      <c r="O1665" s="31" t="s">
        <v>12</v>
      </c>
      <c r="P1665" s="31">
        <v>0.57800645279999996</v>
      </c>
      <c r="Q1665" s="31">
        <v>0.25</v>
      </c>
      <c r="R1665" s="42"/>
      <c r="S1665" s="27">
        <f>IF(A1665="placement",MIN(P1665,IF(R1665="",Q1665,R1665)),"")</f>
        <v>0.25</v>
      </c>
      <c r="T1665" s="28">
        <f>IF($A1665="placement",S1665*J1665,"")</f>
        <v>105.25</v>
      </c>
      <c r="U1665" s="26">
        <f>IF($A1665="placement",T1665,IF($A1665="site",SUMIF($C:$C,$C1665,$T:$T),IF($A1665="user",SUMIF($B:$B,$B1665,$T:$T),SUM($T:$T))))</f>
        <v>105.25</v>
      </c>
      <c r="V1665" s="27">
        <f>U1665/J1665</f>
        <v>0.25</v>
      </c>
    </row>
    <row r="1666" spans="1:22" hidden="1" x14ac:dyDescent="0.3">
      <c r="A1666" s="23" t="s">
        <v>14</v>
      </c>
      <c r="B1666" s="23" t="s">
        <v>8115</v>
      </c>
      <c r="C1666" s="23" t="s">
        <v>8117</v>
      </c>
      <c r="D1666" s="23" t="s">
        <v>8118</v>
      </c>
      <c r="E1666" s="23" t="s">
        <v>8119</v>
      </c>
      <c r="F1666" s="27">
        <v>0.35</v>
      </c>
      <c r="G1666" s="24">
        <v>0</v>
      </c>
      <c r="H1666" s="25">
        <v>30.201499999999999</v>
      </c>
      <c r="I1666" s="25">
        <v>7.7439</v>
      </c>
      <c r="J1666" s="26">
        <v>421</v>
      </c>
      <c r="K1666" s="26">
        <v>72</v>
      </c>
      <c r="L1666" s="27">
        <v>0.25640000000000002</v>
      </c>
      <c r="M1666" s="28">
        <v>1.8111516999999999</v>
      </c>
      <c r="N1666" s="29">
        <v>1.5</v>
      </c>
      <c r="O1666" s="31" t="s">
        <v>304</v>
      </c>
      <c r="P1666" s="31">
        <v>0.17179770029999999</v>
      </c>
      <c r="Q1666" s="31">
        <v>0.17179770027837399</v>
      </c>
      <c r="R1666" s="42"/>
      <c r="S1666" s="27">
        <f>IF(A1666="placement",MIN(P1666,IF(R1666="",Q1666,R1666)),"")</f>
        <v>0.17179770027837399</v>
      </c>
      <c r="T1666" s="28">
        <f>IF($A1666="placement",S1666*J1666,"")</f>
        <v>72.326831817195455</v>
      </c>
      <c r="U1666" s="26">
        <f>IF($A1666="placement",T1666,IF($A1666="site",SUMIF($C:$C,$C1666,$T:$T),IF($A1666="user",SUMIF($B:$B,$B1666,$T:$T),SUM($T:$T))))</f>
        <v>72.326831817195455</v>
      </c>
      <c r="V1666" s="27">
        <f>U1666/J1666</f>
        <v>0.17179770027837399</v>
      </c>
    </row>
    <row r="1667" spans="1:22" hidden="1" x14ac:dyDescent="0.3">
      <c r="A1667" s="23" t="s">
        <v>14</v>
      </c>
      <c r="B1667" s="23" t="s">
        <v>1087</v>
      </c>
      <c r="C1667" s="23" t="s">
        <v>1089</v>
      </c>
      <c r="D1667" s="23" t="s">
        <v>1090</v>
      </c>
      <c r="E1667" s="23" t="s">
        <v>1088</v>
      </c>
      <c r="F1667" s="27">
        <v>0.25</v>
      </c>
      <c r="G1667" s="24">
        <v>0</v>
      </c>
      <c r="H1667" s="25">
        <v>9.0206</v>
      </c>
      <c r="I1667" s="25">
        <v>4.9683999999999999</v>
      </c>
      <c r="J1667" s="26">
        <v>418</v>
      </c>
      <c r="K1667" s="26">
        <v>103</v>
      </c>
      <c r="L1667" s="27">
        <v>0.55079999999999996</v>
      </c>
      <c r="M1667" s="28">
        <v>2.8010782399999998</v>
      </c>
      <c r="N1667" s="29">
        <v>2</v>
      </c>
      <c r="O1667" s="31" t="s">
        <v>12</v>
      </c>
      <c r="P1667" s="31">
        <v>0.2859892403</v>
      </c>
      <c r="Q1667" s="31">
        <v>0.25</v>
      </c>
      <c r="R1667" s="42"/>
      <c r="S1667" s="27">
        <f>IF(A1667="placement",MIN(P1667,IF(R1667="",Q1667,R1667)),"")</f>
        <v>0.25</v>
      </c>
      <c r="T1667" s="28">
        <f>IF($A1667="placement",S1667*J1667,"")</f>
        <v>104.5</v>
      </c>
      <c r="U1667" s="26">
        <f>IF($A1667="placement",T1667,IF($A1667="site",SUMIF($C:$C,$C1667,$T:$T),IF($A1667="user",SUMIF($B:$B,$B1667,$T:$T),SUM($T:$T))))</f>
        <v>104.5</v>
      </c>
      <c r="V1667" s="27">
        <f>U1667/J1667</f>
        <v>0.25</v>
      </c>
    </row>
    <row r="1668" spans="1:22" hidden="1" x14ac:dyDescent="0.3">
      <c r="A1668" s="17" t="s">
        <v>13</v>
      </c>
      <c r="B1668" s="17" t="s">
        <v>1087</v>
      </c>
      <c r="C1668" s="17" t="s">
        <v>1089</v>
      </c>
      <c r="D1668" s="17" t="s">
        <v>9898</v>
      </c>
      <c r="E1668" s="17"/>
      <c r="F1668" s="18">
        <v>0.25</v>
      </c>
      <c r="G1668" s="36">
        <v>0</v>
      </c>
      <c r="H1668" s="37">
        <v>9.0206</v>
      </c>
      <c r="I1668" s="37">
        <v>4.9683999999999999</v>
      </c>
      <c r="J1668" s="19">
        <v>418</v>
      </c>
      <c r="K1668" s="19">
        <v>103</v>
      </c>
      <c r="L1668" s="18">
        <v>0.55079999999999996</v>
      </c>
      <c r="M1668" s="20">
        <v>2.8010782399999998</v>
      </c>
      <c r="N1668" s="21">
        <v>2</v>
      </c>
      <c r="O1668" s="22"/>
      <c r="P1668" s="22">
        <v>0.2859892403</v>
      </c>
      <c r="Q1668" s="22">
        <v>0.25</v>
      </c>
      <c r="R1668" s="43"/>
      <c r="S1668" s="18" t="str">
        <f>IF(A1668="placement",MIN(P1668,IF(R1668="",Q1668,R1668)),"")</f>
        <v/>
      </c>
      <c r="T1668" s="20" t="str">
        <f>IF($A1668="placement",S1668*J1668,"")</f>
        <v/>
      </c>
      <c r="U1668" s="19">
        <f>IF($A1668="placement",T1668,IF($A1668="site",SUMIF($C:$C,$C1668,$T:$T),IF($A1668="user",SUMIF($B:$B,$B1668,$T:$T),SUM($T:$T))))</f>
        <v>104.5</v>
      </c>
      <c r="V1668" s="18">
        <f>U1668/J1668</f>
        <v>0.25</v>
      </c>
    </row>
    <row r="1669" spans="1:22" hidden="1" x14ac:dyDescent="0.3">
      <c r="A1669" s="11" t="s">
        <v>10</v>
      </c>
      <c r="B1669" s="11" t="s">
        <v>1087</v>
      </c>
      <c r="C1669" s="11" t="s">
        <v>9898</v>
      </c>
      <c r="D1669" s="35" t="s">
        <v>9898</v>
      </c>
      <c r="E1669" s="11"/>
      <c r="F1669" s="12">
        <v>0.25</v>
      </c>
      <c r="G1669" s="33">
        <v>0</v>
      </c>
      <c r="H1669" s="34">
        <v>9.0206</v>
      </c>
      <c r="I1669" s="34">
        <v>4.9683999999999999</v>
      </c>
      <c r="J1669" s="13">
        <v>418</v>
      </c>
      <c r="K1669" s="13">
        <v>103</v>
      </c>
      <c r="L1669" s="12">
        <v>0.55079999999999996</v>
      </c>
      <c r="M1669" s="14">
        <v>2.8010782399999998</v>
      </c>
      <c r="N1669" s="15">
        <v>2</v>
      </c>
      <c r="O1669" s="16"/>
      <c r="P1669" s="16">
        <v>0.2859892403</v>
      </c>
      <c r="Q1669" s="16">
        <v>0.25</v>
      </c>
      <c r="R1669" s="44"/>
      <c r="S1669" s="12" t="str">
        <f>IF(A1669="placement",MIN(P1669,IF(R1669="",Q1669,R1669)),"")</f>
        <v/>
      </c>
      <c r="T1669" s="14" t="str">
        <f>IF($A1669="placement",S1669*J1669,"")</f>
        <v/>
      </c>
      <c r="U1669" s="13">
        <f>IF($A1669="placement",T1669,IF($A1669="site",SUMIF($C:$C,$C1669,$T:$T),IF($A1669="user",SUMIF($B:$B,$B1669,$T:$T),SUM($T:$T))))</f>
        <v>104.5</v>
      </c>
      <c r="V1669" s="12">
        <f>U1669/J1669</f>
        <v>0.25</v>
      </c>
    </row>
    <row r="1670" spans="1:22" hidden="1" x14ac:dyDescent="0.3">
      <c r="A1670" s="23" t="s">
        <v>14</v>
      </c>
      <c r="B1670" s="23" t="s">
        <v>7257</v>
      </c>
      <c r="C1670" s="23" t="s">
        <v>7258</v>
      </c>
      <c r="D1670" s="23" t="s">
        <v>7286</v>
      </c>
      <c r="E1670" s="23" t="s">
        <v>7287</v>
      </c>
      <c r="F1670" s="27">
        <v>0.25</v>
      </c>
      <c r="G1670" s="24">
        <v>1</v>
      </c>
      <c r="H1670" s="25">
        <v>69.804500000000004</v>
      </c>
      <c r="I1670" s="25">
        <v>21.675699999999999</v>
      </c>
      <c r="J1670" s="26">
        <v>418</v>
      </c>
      <c r="K1670" s="26">
        <v>104</v>
      </c>
      <c r="L1670" s="27">
        <v>0.3105</v>
      </c>
      <c r="M1670" s="28">
        <v>0.64237988999999995</v>
      </c>
      <c r="N1670" s="29">
        <v>0.25</v>
      </c>
      <c r="O1670" s="31" t="s">
        <v>12</v>
      </c>
      <c r="P1670" s="31">
        <v>0.61082218529999999</v>
      </c>
      <c r="Q1670" s="31">
        <v>0.25</v>
      </c>
      <c r="R1670" s="42"/>
      <c r="S1670" s="27">
        <f>IF(A1670="placement",MIN(P1670,IF(R1670="",Q1670,R1670)),"")</f>
        <v>0.25</v>
      </c>
      <c r="T1670" s="28">
        <f>IF($A1670="placement",S1670*J1670,"")</f>
        <v>104.5</v>
      </c>
      <c r="U1670" s="26">
        <f>IF($A1670="placement",T1670,IF($A1670="site",SUMIF($C:$C,$C1670,$T:$T),IF($A1670="user",SUMIF($B:$B,$B1670,$T:$T),SUM($T:$T))))</f>
        <v>104.5</v>
      </c>
      <c r="V1670" s="27">
        <f>U1670/J1670</f>
        <v>0.25</v>
      </c>
    </row>
    <row r="1671" spans="1:22" hidden="1" x14ac:dyDescent="0.3">
      <c r="A1671" s="23" t="s">
        <v>14</v>
      </c>
      <c r="B1671" s="23" t="s">
        <v>7371</v>
      </c>
      <c r="C1671" s="23" t="s">
        <v>7373</v>
      </c>
      <c r="D1671" s="23" t="s">
        <v>7394</v>
      </c>
      <c r="E1671" s="23" t="s">
        <v>7395</v>
      </c>
      <c r="F1671" s="27">
        <v>0.33</v>
      </c>
      <c r="G1671" s="24">
        <v>1</v>
      </c>
      <c r="H1671" s="25">
        <v>37.306600000000003</v>
      </c>
      <c r="I1671" s="25">
        <v>12.5167</v>
      </c>
      <c r="J1671" s="26">
        <v>418</v>
      </c>
      <c r="K1671" s="26">
        <v>131</v>
      </c>
      <c r="L1671" s="27">
        <v>0.33550000000000002</v>
      </c>
      <c r="M1671" s="28">
        <v>1.1123263800000001</v>
      </c>
      <c r="N1671" s="29">
        <v>0.88</v>
      </c>
      <c r="O1671" s="31" t="s">
        <v>12</v>
      </c>
      <c r="P1671" s="31">
        <v>0.20886529370000001</v>
      </c>
      <c r="Q1671" s="31">
        <v>0.20886529370902701</v>
      </c>
      <c r="R1671" s="42"/>
      <c r="S1671" s="27">
        <f>IF(A1671="placement",MIN(P1671,IF(R1671="",Q1671,R1671)),"")</f>
        <v>0.20886529370000001</v>
      </c>
      <c r="T1671" s="28">
        <f>IF($A1671="placement",S1671*J1671,"")</f>
        <v>87.305692766600004</v>
      </c>
      <c r="U1671" s="26">
        <f>IF($A1671="placement",T1671,IF($A1671="site",SUMIF($C:$C,$C1671,$T:$T),IF($A1671="user",SUMIF($B:$B,$B1671,$T:$T),SUM($T:$T))))</f>
        <v>87.305692766600004</v>
      </c>
      <c r="V1671" s="27">
        <f>U1671/J1671</f>
        <v>0.20886529370000001</v>
      </c>
    </row>
    <row r="1672" spans="1:22" hidden="1" x14ac:dyDescent="0.3">
      <c r="A1672" s="23" t="s">
        <v>14</v>
      </c>
      <c r="B1672" s="23" t="s">
        <v>7472</v>
      </c>
      <c r="C1672" s="23" t="s">
        <v>7473</v>
      </c>
      <c r="D1672" s="23" t="s">
        <v>7596</v>
      </c>
      <c r="E1672" s="23" t="s">
        <v>7597</v>
      </c>
      <c r="F1672" s="27">
        <v>0.05</v>
      </c>
      <c r="G1672" s="24">
        <v>1</v>
      </c>
      <c r="H1672" s="25">
        <v>44.918900000000001</v>
      </c>
      <c r="I1672" s="25">
        <v>5.8064999999999998</v>
      </c>
      <c r="J1672" s="26">
        <v>418</v>
      </c>
      <c r="K1672" s="26">
        <v>21</v>
      </c>
      <c r="L1672" s="27">
        <v>0.1293</v>
      </c>
      <c r="M1672" s="28">
        <v>2.4013617699999998</v>
      </c>
      <c r="N1672" s="29">
        <v>2</v>
      </c>
      <c r="O1672" s="31" t="s">
        <v>70</v>
      </c>
      <c r="P1672" s="31">
        <v>0.16713923680000001</v>
      </c>
      <c r="Q1672" s="31">
        <v>4.9999999999999899E-2</v>
      </c>
      <c r="R1672" s="42"/>
      <c r="S1672" s="27">
        <f>IF(A1672="placement",MIN(P1672,IF(R1672="",Q1672,R1672)),"")</f>
        <v>4.9999999999999899E-2</v>
      </c>
      <c r="T1672" s="28">
        <f>IF($A1672="placement",S1672*J1672,"")</f>
        <v>20.899999999999956</v>
      </c>
      <c r="U1672" s="26">
        <f>IF($A1672="placement",T1672,IF($A1672="site",SUMIF($C:$C,$C1672,$T:$T),IF($A1672="user",SUMIF($B:$B,$B1672,$T:$T),SUM($T:$T))))</f>
        <v>20.899999999999956</v>
      </c>
      <c r="V1672" s="27">
        <f>U1672/J1672</f>
        <v>4.9999999999999892E-2</v>
      </c>
    </row>
    <row r="1673" spans="1:22" x14ac:dyDescent="0.3">
      <c r="A1673" s="23" t="s">
        <v>14</v>
      </c>
      <c r="B1673" s="23" t="s">
        <v>7689</v>
      </c>
      <c r="C1673" s="23" t="s">
        <v>7690</v>
      </c>
      <c r="D1673" s="32" t="s">
        <v>7879</v>
      </c>
      <c r="E1673" s="23" t="s">
        <v>7880</v>
      </c>
      <c r="F1673" s="27">
        <v>0.1</v>
      </c>
      <c r="G1673" s="24">
        <v>1</v>
      </c>
      <c r="H1673" s="25">
        <v>29.7818</v>
      </c>
      <c r="I1673" s="25">
        <v>9.9413</v>
      </c>
      <c r="J1673" s="26">
        <v>417</v>
      </c>
      <c r="K1673" s="26">
        <v>42</v>
      </c>
      <c r="L1673" s="27">
        <v>0.33379999999999999</v>
      </c>
      <c r="M1673" s="28">
        <v>1.39909756</v>
      </c>
      <c r="N1673" s="29">
        <v>0.95</v>
      </c>
      <c r="O1673" s="31" t="s">
        <v>12</v>
      </c>
      <c r="P1673" s="31">
        <v>0.32099088139999998</v>
      </c>
      <c r="Q1673" s="31">
        <v>0.1</v>
      </c>
      <c r="R1673" s="42">
        <v>0.15</v>
      </c>
      <c r="S1673" s="27">
        <f>IF(A1673="placement",MIN(P1673,IF(R1673="",Q1673,R1673)),"")</f>
        <v>0.15</v>
      </c>
      <c r="T1673" s="28">
        <f>IF($A1673="placement",S1673*J1673,"")</f>
        <v>62.55</v>
      </c>
      <c r="U1673" s="26">
        <f>IF($A1673="placement",T1673,IF($A1673="site",SUMIF($C:$C,$C1673,$T:$T),IF($A1673="user",SUMIF($B:$B,$B1673,$T:$T),SUM($T:$T))))</f>
        <v>62.55</v>
      </c>
      <c r="V1673" s="27">
        <f>U1673/J1673</f>
        <v>0.15</v>
      </c>
    </row>
    <row r="1674" spans="1:22" hidden="1" x14ac:dyDescent="0.3">
      <c r="A1674" s="23" t="s">
        <v>14</v>
      </c>
      <c r="B1674" s="23" t="s">
        <v>7979</v>
      </c>
      <c r="C1674" s="23" t="s">
        <v>7981</v>
      </c>
      <c r="D1674" s="23" t="s">
        <v>7984</v>
      </c>
      <c r="E1674" s="23" t="s">
        <v>7985</v>
      </c>
      <c r="F1674" s="27">
        <v>0.33</v>
      </c>
      <c r="G1674" s="24">
        <v>1</v>
      </c>
      <c r="H1674" s="25">
        <v>83.186899999999994</v>
      </c>
      <c r="I1674" s="25">
        <v>19.174600000000002</v>
      </c>
      <c r="J1674" s="26">
        <v>417</v>
      </c>
      <c r="K1674" s="26">
        <v>138</v>
      </c>
      <c r="L1674" s="27">
        <v>0.23050000000000001</v>
      </c>
      <c r="M1674" s="28">
        <v>0.72556659999999995</v>
      </c>
      <c r="N1674" s="29">
        <v>0.25</v>
      </c>
      <c r="O1674" s="31" t="s">
        <v>12</v>
      </c>
      <c r="P1674" s="31">
        <v>0.65544169139999997</v>
      </c>
      <c r="Q1674" s="31">
        <v>0.32999999999999902</v>
      </c>
      <c r="R1674" s="42"/>
      <c r="S1674" s="27">
        <f>IF(A1674="placement",MIN(P1674,IF(R1674="",Q1674,R1674)),"")</f>
        <v>0.32999999999999902</v>
      </c>
      <c r="T1674" s="28">
        <f>IF($A1674="placement",S1674*J1674,"")</f>
        <v>137.60999999999959</v>
      </c>
      <c r="U1674" s="26">
        <f>IF($A1674="placement",T1674,IF($A1674="site",SUMIF($C:$C,$C1674,$T:$T),IF($A1674="user",SUMIF($B:$B,$B1674,$T:$T),SUM($T:$T))))</f>
        <v>137.60999999999959</v>
      </c>
      <c r="V1674" s="27">
        <f>U1674/J1674</f>
        <v>0.32999999999999902</v>
      </c>
    </row>
    <row r="1675" spans="1:22" hidden="1" x14ac:dyDescent="0.3">
      <c r="A1675" s="23" t="s">
        <v>14</v>
      </c>
      <c r="B1675" s="23" t="s">
        <v>678</v>
      </c>
      <c r="C1675" s="23" t="s">
        <v>680</v>
      </c>
      <c r="D1675" s="23" t="s">
        <v>808</v>
      </c>
      <c r="E1675" s="23" t="s">
        <v>809</v>
      </c>
      <c r="F1675" s="27">
        <v>0.33</v>
      </c>
      <c r="G1675" s="24">
        <v>1</v>
      </c>
      <c r="H1675" s="25">
        <v>118.97110000000001</v>
      </c>
      <c r="I1675" s="25">
        <v>25.032399999999999</v>
      </c>
      <c r="J1675" s="26">
        <v>416</v>
      </c>
      <c r="K1675" s="26">
        <v>137</v>
      </c>
      <c r="L1675" s="27">
        <v>0.2104</v>
      </c>
      <c r="M1675" s="28">
        <v>0.55373245000000004</v>
      </c>
      <c r="N1675" s="29">
        <v>0.3</v>
      </c>
      <c r="O1675" s="31" t="s">
        <v>12</v>
      </c>
      <c r="P1675" s="31">
        <v>0.4582221118</v>
      </c>
      <c r="Q1675" s="31">
        <v>0.32999999999999902</v>
      </c>
      <c r="R1675" s="42"/>
      <c r="S1675" s="27">
        <f>IF(A1675="placement",MIN(P1675,IF(R1675="",Q1675,R1675)),"")</f>
        <v>0.32999999999999902</v>
      </c>
      <c r="T1675" s="28">
        <f>IF($A1675="placement",S1675*J1675,"")</f>
        <v>137.2799999999996</v>
      </c>
      <c r="U1675" s="26">
        <f>IF($A1675="placement",T1675,IF($A1675="site",SUMIF($C:$C,$C1675,$T:$T),IF($A1675="user",SUMIF($B:$B,$B1675,$T:$T),SUM($T:$T))))</f>
        <v>137.2799999999996</v>
      </c>
      <c r="V1675" s="27">
        <f>U1675/J1675</f>
        <v>0.32999999999999907</v>
      </c>
    </row>
    <row r="1676" spans="1:22" hidden="1" x14ac:dyDescent="0.3">
      <c r="A1676" s="23" t="s">
        <v>14</v>
      </c>
      <c r="B1676" s="23" t="s">
        <v>7909</v>
      </c>
      <c r="C1676" s="23" t="s">
        <v>7910</v>
      </c>
      <c r="D1676" s="23" t="s">
        <v>7915</v>
      </c>
      <c r="E1676" s="23" t="s">
        <v>7916</v>
      </c>
      <c r="F1676" s="27">
        <v>0.25</v>
      </c>
      <c r="G1676" s="24">
        <v>0</v>
      </c>
      <c r="H1676" s="25">
        <v>132.59970000000001</v>
      </c>
      <c r="I1676" s="25">
        <v>32.981400000000001</v>
      </c>
      <c r="J1676" s="26">
        <v>416</v>
      </c>
      <c r="K1676" s="26">
        <v>70</v>
      </c>
      <c r="L1676" s="27">
        <v>0.2487</v>
      </c>
      <c r="M1676" s="28">
        <v>0.42046611</v>
      </c>
      <c r="N1676" s="29">
        <v>0.35</v>
      </c>
      <c r="O1676" s="31" t="s">
        <v>42</v>
      </c>
      <c r="P1676" s="31">
        <v>0.16759045789999999</v>
      </c>
      <c r="Q1676" s="31">
        <v>0.16759045788315499</v>
      </c>
      <c r="R1676" s="42"/>
      <c r="S1676" s="27">
        <f>IF(A1676="placement",MIN(P1676,IF(R1676="",Q1676,R1676)),"")</f>
        <v>0.16759045788315499</v>
      </c>
      <c r="T1676" s="28">
        <f>IF($A1676="placement",S1676*J1676,"")</f>
        <v>69.717630479392483</v>
      </c>
      <c r="U1676" s="23">
        <f>IF($A1676="placement",T1676,IF($A1676="site",SUMIF($C:$C,$C1676,$T:$T),IF($A1676="user",SUMIF($B:$B,$B1676,$T:$T),SUM($T:$T))))</f>
        <v>69.717630479392483</v>
      </c>
      <c r="V1676" s="27">
        <f>U1676/J1676</f>
        <v>0.16759045788315502</v>
      </c>
    </row>
    <row r="1677" spans="1:22" hidden="1" x14ac:dyDescent="0.3">
      <c r="A1677" s="17" t="s">
        <v>13</v>
      </c>
      <c r="B1677" s="17" t="s">
        <v>8017</v>
      </c>
      <c r="C1677" s="17" t="s">
        <v>8019</v>
      </c>
      <c r="D1677" s="17" t="s">
        <v>9898</v>
      </c>
      <c r="E1677" s="17"/>
      <c r="F1677" s="18">
        <v>0.25</v>
      </c>
      <c r="G1677" s="36">
        <v>0</v>
      </c>
      <c r="H1677" s="37">
        <v>38.267299999999999</v>
      </c>
      <c r="I1677" s="37">
        <v>9.4656000000000002</v>
      </c>
      <c r="J1677" s="19">
        <v>416</v>
      </c>
      <c r="K1677" s="19">
        <v>104</v>
      </c>
      <c r="L1677" s="18">
        <v>0.24740000000000001</v>
      </c>
      <c r="M1677" s="20">
        <v>1.46352372</v>
      </c>
      <c r="N1677" s="21">
        <v>1</v>
      </c>
      <c r="O1677" s="22"/>
      <c r="P1677" s="22">
        <v>0.31671760040000002</v>
      </c>
      <c r="Q1677" s="22">
        <v>0.25</v>
      </c>
      <c r="R1677" s="43"/>
      <c r="S1677" s="18" t="str">
        <f>IF(A1677="placement",MIN(P1677,IF(R1677="",Q1677,R1677)),"")</f>
        <v/>
      </c>
      <c r="T1677" s="20" t="str">
        <f>IF($A1677="placement",S1677*J1677,"")</f>
        <v/>
      </c>
      <c r="U1677" s="19">
        <f>IF($A1677="placement",T1677,IF($A1677="site",SUMIF($C:$C,$C1677,$T:$T),IF($A1677="user",SUMIF($B:$B,$B1677,$T:$T),SUM($T:$T))))</f>
        <v>103.75</v>
      </c>
      <c r="V1677" s="18">
        <f>U1677/J1677</f>
        <v>0.24939903846153846</v>
      </c>
    </row>
    <row r="1678" spans="1:22" hidden="1" x14ac:dyDescent="0.3">
      <c r="A1678" s="11" t="s">
        <v>10</v>
      </c>
      <c r="B1678" s="11" t="s">
        <v>8017</v>
      </c>
      <c r="C1678" s="11" t="s">
        <v>9898</v>
      </c>
      <c r="D1678" s="11" t="s">
        <v>9898</v>
      </c>
      <c r="E1678" s="11"/>
      <c r="F1678" s="12">
        <v>0.25</v>
      </c>
      <c r="G1678" s="33">
        <v>0</v>
      </c>
      <c r="H1678" s="34">
        <v>38.267299999999999</v>
      </c>
      <c r="I1678" s="34">
        <v>9.4656000000000002</v>
      </c>
      <c r="J1678" s="13">
        <v>416</v>
      </c>
      <c r="K1678" s="13">
        <v>104</v>
      </c>
      <c r="L1678" s="12">
        <v>0.24740000000000001</v>
      </c>
      <c r="M1678" s="14">
        <v>1.46352372</v>
      </c>
      <c r="N1678" s="15">
        <v>1</v>
      </c>
      <c r="O1678" s="16"/>
      <c r="P1678" s="16">
        <v>0.31671760040000002</v>
      </c>
      <c r="Q1678" s="16">
        <v>0.25</v>
      </c>
      <c r="R1678" s="44"/>
      <c r="S1678" s="12" t="str">
        <f>IF(A1678="placement",MIN(P1678,IF(R1678="",Q1678,R1678)),"")</f>
        <v/>
      </c>
      <c r="T1678" s="14" t="str">
        <f>IF($A1678="placement",S1678*J1678,"")</f>
        <v/>
      </c>
      <c r="U1678" s="13">
        <f>IF($A1678="placement",T1678,IF($A1678="site",SUMIF($C:$C,$C1678,$T:$T),IF($A1678="user",SUMIF($B:$B,$B1678,$T:$T),SUM($T:$T))))</f>
        <v>103.75</v>
      </c>
      <c r="V1678" s="12">
        <f>U1678/J1678</f>
        <v>0.24939903846153846</v>
      </c>
    </row>
    <row r="1679" spans="1:22" x14ac:dyDescent="0.3">
      <c r="A1679" s="23" t="s">
        <v>14</v>
      </c>
      <c r="B1679" s="23" t="s">
        <v>8952</v>
      </c>
      <c r="C1679" s="23" t="s">
        <v>8954</v>
      </c>
      <c r="D1679" s="23" t="s">
        <v>8963</v>
      </c>
      <c r="E1679" s="23" t="s">
        <v>8964</v>
      </c>
      <c r="F1679" s="27">
        <v>0.05</v>
      </c>
      <c r="G1679" s="24">
        <v>1</v>
      </c>
      <c r="H1679" s="25">
        <v>59.692100000000003</v>
      </c>
      <c r="I1679" s="25">
        <v>9.7972999999999999</v>
      </c>
      <c r="J1679" s="26">
        <v>416</v>
      </c>
      <c r="K1679" s="26">
        <v>21</v>
      </c>
      <c r="L1679" s="27">
        <v>0.1641</v>
      </c>
      <c r="M1679" s="28">
        <v>1.4156814600000001</v>
      </c>
      <c r="N1679" s="29">
        <v>1.1499999999999999</v>
      </c>
      <c r="O1679" s="31" t="s">
        <v>70</v>
      </c>
      <c r="P1679" s="31">
        <v>0.1876703659</v>
      </c>
      <c r="Q1679" s="31">
        <v>0.05</v>
      </c>
      <c r="R1679" s="42">
        <v>0.1</v>
      </c>
      <c r="S1679" s="27">
        <f>IF(A1679="placement",MIN(P1679,IF(R1679="",Q1679,R1679)),"")</f>
        <v>0.1</v>
      </c>
      <c r="T1679" s="28">
        <f>IF($A1679="placement",S1679*J1679,"")</f>
        <v>41.6</v>
      </c>
      <c r="U1679" s="26">
        <f>IF($A1679="placement",T1679,IF($A1679="site",SUMIF($C:$C,$C1679,$T:$T),IF($A1679="user",SUMIF($B:$B,$B1679,$T:$T),SUM($T:$T))))</f>
        <v>41.6</v>
      </c>
      <c r="V1679" s="27">
        <f>U1679/J1679</f>
        <v>0.1</v>
      </c>
    </row>
    <row r="1680" spans="1:22" hidden="1" x14ac:dyDescent="0.3">
      <c r="A1680" s="23" t="s">
        <v>14</v>
      </c>
      <c r="B1680" s="23" t="s">
        <v>510</v>
      </c>
      <c r="C1680" s="23" t="s">
        <v>512</v>
      </c>
      <c r="D1680" s="23" t="s">
        <v>521</v>
      </c>
      <c r="E1680" s="23" t="s">
        <v>522</v>
      </c>
      <c r="F1680" s="27">
        <v>0.25</v>
      </c>
      <c r="G1680" s="24">
        <v>1</v>
      </c>
      <c r="H1680" s="25">
        <v>112.2458</v>
      </c>
      <c r="I1680" s="25">
        <v>9.7849000000000004</v>
      </c>
      <c r="J1680" s="26">
        <v>415</v>
      </c>
      <c r="K1680" s="26">
        <v>63</v>
      </c>
      <c r="L1680" s="27">
        <v>8.72E-2</v>
      </c>
      <c r="M1680" s="28">
        <v>1.4139821400000001</v>
      </c>
      <c r="N1680" s="29">
        <v>1.2</v>
      </c>
      <c r="O1680" s="31" t="s">
        <v>42</v>
      </c>
      <c r="P1680" s="31">
        <v>0.15133298919999999</v>
      </c>
      <c r="Q1680" s="31">
        <v>0.151332989158492</v>
      </c>
      <c r="R1680" s="42"/>
      <c r="S1680" s="27">
        <f>IF(A1680="placement",MIN(P1680,IF(R1680="",Q1680,R1680)),"")</f>
        <v>0.151332989158492</v>
      </c>
      <c r="T1680" s="28">
        <f>IF($A1680="placement",S1680*J1680,"")</f>
        <v>62.803190500774178</v>
      </c>
      <c r="U1680" s="26">
        <f>IF($A1680="placement",T1680,IF($A1680="site",SUMIF($C:$C,$C1680,$T:$T),IF($A1680="user",SUMIF($B:$B,$B1680,$T:$T),SUM($T:$T))))</f>
        <v>62.803190500774178</v>
      </c>
      <c r="V1680" s="27">
        <f>U1680/J1680</f>
        <v>0.151332989158492</v>
      </c>
    </row>
    <row r="1681" spans="1:22" hidden="1" x14ac:dyDescent="0.3">
      <c r="A1681" s="23" t="s">
        <v>14</v>
      </c>
      <c r="B1681" s="23" t="s">
        <v>4752</v>
      </c>
      <c r="C1681" s="23" t="s">
        <v>4754</v>
      </c>
      <c r="D1681" s="23" t="s">
        <v>4795</v>
      </c>
      <c r="E1681" s="23" t="s">
        <v>4796</v>
      </c>
      <c r="F1681" s="27">
        <v>0.25</v>
      </c>
      <c r="G1681" s="24">
        <v>1</v>
      </c>
      <c r="H1681" s="25">
        <v>518.82360000000006</v>
      </c>
      <c r="I1681" s="25">
        <v>12.0548</v>
      </c>
      <c r="J1681" s="26">
        <v>414</v>
      </c>
      <c r="K1681" s="26">
        <v>52</v>
      </c>
      <c r="L1681" s="27">
        <v>2.3199999999999998E-2</v>
      </c>
      <c r="M1681" s="28">
        <v>1.1435233199999999</v>
      </c>
      <c r="N1681" s="29">
        <v>1</v>
      </c>
      <c r="O1681" s="31" t="s">
        <v>12</v>
      </c>
      <c r="P1681" s="31">
        <v>0.12550974409999999</v>
      </c>
      <c r="Q1681" s="31">
        <v>0.12550974407867799</v>
      </c>
      <c r="R1681" s="42"/>
      <c r="S1681" s="27">
        <f>IF(A1681="placement",MIN(P1681,IF(R1681="",Q1681,R1681)),"")</f>
        <v>0.12550974407867799</v>
      </c>
      <c r="T1681" s="28">
        <f>IF($A1681="placement",S1681*J1681,"")</f>
        <v>51.961034048572685</v>
      </c>
      <c r="U1681" s="23">
        <f>IF($A1681="placement",T1681,IF($A1681="site",SUMIF($C:$C,$C1681,$T:$T),IF($A1681="user",SUMIF($B:$B,$B1681,$T:$T),SUM($T:$T))))</f>
        <v>51.961034048572685</v>
      </c>
      <c r="V1681" s="27">
        <f>U1681/J1681</f>
        <v>0.12550974407867799</v>
      </c>
    </row>
    <row r="1682" spans="1:22" hidden="1" x14ac:dyDescent="0.3">
      <c r="A1682" s="23" t="s">
        <v>14</v>
      </c>
      <c r="B1682" s="23" t="s">
        <v>2611</v>
      </c>
      <c r="C1682" s="23" t="s">
        <v>2613</v>
      </c>
      <c r="D1682" s="32" t="s">
        <v>2616</v>
      </c>
      <c r="E1682" s="23" t="s">
        <v>2617</v>
      </c>
      <c r="F1682" s="27">
        <v>0.33</v>
      </c>
      <c r="G1682" s="24">
        <v>1</v>
      </c>
      <c r="H1682" s="25">
        <v>1825.3286000000001</v>
      </c>
      <c r="I1682" s="25">
        <v>314.8449</v>
      </c>
      <c r="J1682" s="26">
        <v>413</v>
      </c>
      <c r="K1682" s="26">
        <v>136</v>
      </c>
      <c r="L1682" s="27">
        <v>0.17249999999999999</v>
      </c>
      <c r="M1682" s="28">
        <v>4.368064E-2</v>
      </c>
      <c r="N1682" s="29">
        <v>0.01</v>
      </c>
      <c r="O1682" s="31" t="s">
        <v>42</v>
      </c>
      <c r="P1682" s="31">
        <v>0.77106563520000004</v>
      </c>
      <c r="Q1682" s="31">
        <v>0.32999999999999902</v>
      </c>
      <c r="R1682" s="42"/>
      <c r="S1682" s="27">
        <f>IF(A1682="placement",MIN(P1682,IF(R1682="",Q1682,R1682)),"")</f>
        <v>0.32999999999999902</v>
      </c>
      <c r="T1682" s="28">
        <f>IF($A1682="placement",S1682*J1682,"")</f>
        <v>136.28999999999959</v>
      </c>
      <c r="U1682" s="26">
        <f>IF($A1682="placement",T1682,IF($A1682="site",SUMIF($C:$C,$C1682,$T:$T),IF($A1682="user",SUMIF($B:$B,$B1682,$T:$T),SUM($T:$T))))</f>
        <v>136.28999999999959</v>
      </c>
      <c r="V1682" s="27">
        <f>U1682/J1682</f>
        <v>0.32999999999999902</v>
      </c>
    </row>
    <row r="1683" spans="1:22" hidden="1" x14ac:dyDescent="0.3">
      <c r="A1683" s="23" t="s">
        <v>14</v>
      </c>
      <c r="B1683" s="23" t="s">
        <v>5764</v>
      </c>
      <c r="C1683" s="23" t="s">
        <v>5766</v>
      </c>
      <c r="D1683" s="23" t="s">
        <v>5815</v>
      </c>
      <c r="E1683" s="23" t="s">
        <v>5816</v>
      </c>
      <c r="F1683" s="27">
        <v>0.25</v>
      </c>
      <c r="G1683" s="24">
        <v>0</v>
      </c>
      <c r="H1683" s="25">
        <v>18.787400000000002</v>
      </c>
      <c r="I1683" s="25">
        <v>7.5117000000000003</v>
      </c>
      <c r="J1683" s="26">
        <v>413</v>
      </c>
      <c r="K1683" s="26">
        <v>103</v>
      </c>
      <c r="L1683" s="27">
        <v>0.39979999999999999</v>
      </c>
      <c r="M1683" s="28">
        <v>1.83440341</v>
      </c>
      <c r="N1683" s="29">
        <v>1.25</v>
      </c>
      <c r="O1683" s="31" t="s">
        <v>42</v>
      </c>
      <c r="P1683" s="31">
        <v>0.31857954770000002</v>
      </c>
      <c r="Q1683" s="31">
        <v>0.249999999999999</v>
      </c>
      <c r="R1683" s="42"/>
      <c r="S1683" s="27">
        <f>IF(A1683="placement",MIN(P1683,IF(R1683="",Q1683,R1683)),"")</f>
        <v>0.249999999999999</v>
      </c>
      <c r="T1683" s="28">
        <f>IF($A1683="placement",S1683*J1683,"")</f>
        <v>103.24999999999959</v>
      </c>
      <c r="U1683" s="26">
        <f>IF($A1683="placement",T1683,IF($A1683="site",SUMIF($C:$C,$C1683,$T:$T),IF($A1683="user",SUMIF($B:$B,$B1683,$T:$T),SUM($T:$T))))</f>
        <v>103.24999999999959</v>
      </c>
      <c r="V1683" s="27">
        <f>U1683/J1683</f>
        <v>0.249999999999999</v>
      </c>
    </row>
    <row r="1684" spans="1:22" hidden="1" x14ac:dyDescent="0.3">
      <c r="A1684" s="23" t="s">
        <v>14</v>
      </c>
      <c r="B1684" s="23" t="s">
        <v>4894</v>
      </c>
      <c r="C1684" s="23" t="s">
        <v>4896</v>
      </c>
      <c r="D1684" s="23" t="s">
        <v>4897</v>
      </c>
      <c r="E1684" s="23" t="s">
        <v>4898</v>
      </c>
      <c r="F1684" s="27">
        <v>0.25</v>
      </c>
      <c r="G1684" s="24">
        <v>1</v>
      </c>
      <c r="H1684" s="25">
        <v>164.9204</v>
      </c>
      <c r="I1684" s="25">
        <v>20.805499999999999</v>
      </c>
      <c r="J1684" s="26">
        <v>412</v>
      </c>
      <c r="K1684" s="26">
        <v>84</v>
      </c>
      <c r="L1684" s="27">
        <v>0.12620000000000001</v>
      </c>
      <c r="M1684" s="28">
        <v>0.66013314000000001</v>
      </c>
      <c r="N1684" s="29">
        <v>0.5</v>
      </c>
      <c r="O1684" s="31" t="s">
        <v>42</v>
      </c>
      <c r="P1684" s="31">
        <v>0.24257703289999999</v>
      </c>
      <c r="Q1684" s="31">
        <v>0.242577032851817</v>
      </c>
      <c r="R1684" s="42"/>
      <c r="S1684" s="27">
        <f>IF(A1684="placement",MIN(P1684,IF(R1684="",Q1684,R1684)),"")</f>
        <v>0.242577032851817</v>
      </c>
      <c r="T1684" s="28">
        <f>IF($A1684="placement",S1684*J1684,"")</f>
        <v>99.941737534948601</v>
      </c>
      <c r="U1684" s="26">
        <f>IF($A1684="placement",T1684,IF($A1684="site",SUMIF($C:$C,$C1684,$T:$T),IF($A1684="user",SUMIF($B:$B,$B1684,$T:$T),SUM($T:$T))))</f>
        <v>99.941737534948601</v>
      </c>
      <c r="V1684" s="27">
        <f>U1684/J1684</f>
        <v>0.242577032851817</v>
      </c>
    </row>
    <row r="1685" spans="1:22" hidden="1" x14ac:dyDescent="0.3">
      <c r="A1685" s="23" t="s">
        <v>14</v>
      </c>
      <c r="B1685" s="23" t="s">
        <v>5764</v>
      </c>
      <c r="C1685" s="23" t="s">
        <v>5766</v>
      </c>
      <c r="D1685" s="23" t="s">
        <v>5897</v>
      </c>
      <c r="E1685" s="23" t="s">
        <v>5898</v>
      </c>
      <c r="F1685" s="27">
        <v>0.15</v>
      </c>
      <c r="G1685" s="24">
        <v>1</v>
      </c>
      <c r="H1685" s="25">
        <v>139.6147</v>
      </c>
      <c r="I1685" s="25">
        <v>13.698700000000001</v>
      </c>
      <c r="J1685" s="26">
        <v>412</v>
      </c>
      <c r="K1685" s="26">
        <v>62</v>
      </c>
      <c r="L1685" s="27">
        <v>9.8100000000000007E-2</v>
      </c>
      <c r="M1685" s="28">
        <v>1.0020064399999999</v>
      </c>
      <c r="N1685" s="29">
        <v>0.81</v>
      </c>
      <c r="O1685" s="31" t="s">
        <v>42</v>
      </c>
      <c r="P1685" s="31">
        <v>0.1916219659</v>
      </c>
      <c r="Q1685" s="31">
        <v>0.15</v>
      </c>
      <c r="R1685" s="42"/>
      <c r="S1685" s="27">
        <f>IF(A1685="placement",MIN(P1685,IF(R1685="",Q1685,R1685)),"")</f>
        <v>0.15</v>
      </c>
      <c r="T1685" s="28">
        <f>IF($A1685="placement",S1685*J1685,"")</f>
        <v>61.8</v>
      </c>
      <c r="U1685" s="26">
        <f>IF($A1685="placement",T1685,IF($A1685="site",SUMIF($C:$C,$C1685,$T:$T),IF($A1685="user",SUMIF($B:$B,$B1685,$T:$T),SUM($T:$T))))</f>
        <v>61.8</v>
      </c>
      <c r="V1685" s="27">
        <f>U1685/J1685</f>
        <v>0.15</v>
      </c>
    </row>
    <row r="1686" spans="1:22" hidden="1" x14ac:dyDescent="0.3">
      <c r="A1686" s="23" t="s">
        <v>14</v>
      </c>
      <c r="B1686" s="23" t="s">
        <v>9304</v>
      </c>
      <c r="C1686" s="23" t="s">
        <v>9305</v>
      </c>
      <c r="D1686" s="32" t="s">
        <v>9306</v>
      </c>
      <c r="E1686" s="23" t="s">
        <v>9307</v>
      </c>
      <c r="F1686" s="27">
        <v>0.33</v>
      </c>
      <c r="G1686" s="24">
        <v>1</v>
      </c>
      <c r="H1686" s="25">
        <v>2592.7781</v>
      </c>
      <c r="I1686" s="25">
        <v>267.99599999999998</v>
      </c>
      <c r="J1686" s="26">
        <v>412</v>
      </c>
      <c r="K1686" s="26">
        <v>136</v>
      </c>
      <c r="L1686" s="27">
        <v>0.10340000000000001</v>
      </c>
      <c r="M1686" s="28">
        <v>5.1209079999999997E-2</v>
      </c>
      <c r="N1686" s="29">
        <v>0.01</v>
      </c>
      <c r="O1686" s="31" t="s">
        <v>12</v>
      </c>
      <c r="P1686" s="31">
        <v>0.8047221309</v>
      </c>
      <c r="Q1686" s="31">
        <v>0.33</v>
      </c>
      <c r="R1686" s="42"/>
      <c r="S1686" s="27">
        <f>IF(A1686="placement",MIN(P1686,IF(R1686="",Q1686,R1686)),"")</f>
        <v>0.33</v>
      </c>
      <c r="T1686" s="28">
        <f>IF($A1686="placement",S1686*J1686,"")</f>
        <v>135.96</v>
      </c>
      <c r="U1686" s="26">
        <f>IF($A1686="placement",T1686,IF($A1686="site",SUMIF($C:$C,$C1686,$T:$T),IF($A1686="user",SUMIF($B:$B,$B1686,$T:$T),SUM($T:$T))))</f>
        <v>135.96</v>
      </c>
      <c r="V1686" s="27">
        <f>U1686/J1686</f>
        <v>0.33</v>
      </c>
    </row>
    <row r="1687" spans="1:22" x14ac:dyDescent="0.3">
      <c r="A1687" s="23" t="s">
        <v>14</v>
      </c>
      <c r="B1687" s="23" t="s">
        <v>2619</v>
      </c>
      <c r="C1687" s="23" t="s">
        <v>2621</v>
      </c>
      <c r="D1687" s="32" t="s">
        <v>2722</v>
      </c>
      <c r="E1687" s="23" t="s">
        <v>2723</v>
      </c>
      <c r="F1687" s="27">
        <v>0.15</v>
      </c>
      <c r="G1687" s="24">
        <v>1</v>
      </c>
      <c r="H1687" s="25">
        <v>383.6189</v>
      </c>
      <c r="I1687" s="25">
        <v>28.560400000000001</v>
      </c>
      <c r="J1687" s="26">
        <v>411</v>
      </c>
      <c r="K1687" s="26">
        <v>61</v>
      </c>
      <c r="L1687" s="27">
        <v>7.4399999999999994E-2</v>
      </c>
      <c r="M1687" s="28">
        <v>0.47928872</v>
      </c>
      <c r="N1687" s="29">
        <v>0.3</v>
      </c>
      <c r="O1687" s="31" t="s">
        <v>42</v>
      </c>
      <c r="P1687" s="31">
        <v>0.3740724855</v>
      </c>
      <c r="Q1687" s="31">
        <v>0.15</v>
      </c>
      <c r="R1687" s="42">
        <v>0.2</v>
      </c>
      <c r="S1687" s="27">
        <f>IF(A1687="placement",MIN(P1687,IF(R1687="",Q1687,R1687)),"")</f>
        <v>0.2</v>
      </c>
      <c r="T1687" s="28">
        <f>IF($A1687="placement",S1687*J1687,"")</f>
        <v>82.2</v>
      </c>
      <c r="U1687" s="26">
        <f>IF($A1687="placement",T1687,IF($A1687="site",SUMIF($C:$C,$C1687,$T:$T),IF($A1687="user",SUMIF($B:$B,$B1687,$T:$T),SUM($T:$T))))</f>
        <v>82.2</v>
      </c>
      <c r="V1687" s="27">
        <f>U1687/J1687</f>
        <v>0.2</v>
      </c>
    </row>
    <row r="1688" spans="1:22" x14ac:dyDescent="0.3">
      <c r="A1688" s="23" t="s">
        <v>14</v>
      </c>
      <c r="B1688" s="23" t="s">
        <v>4752</v>
      </c>
      <c r="C1688" s="23" t="s">
        <v>4754</v>
      </c>
      <c r="D1688" s="32" t="s">
        <v>4773</v>
      </c>
      <c r="E1688" s="23" t="s">
        <v>4774</v>
      </c>
      <c r="F1688" s="27">
        <v>0.05</v>
      </c>
      <c r="G1688" s="24">
        <v>1</v>
      </c>
      <c r="H1688" s="25">
        <v>155.48910000000001</v>
      </c>
      <c r="I1688" s="25">
        <v>9.5236000000000001</v>
      </c>
      <c r="J1688" s="26">
        <v>411</v>
      </c>
      <c r="K1688" s="26">
        <v>21</v>
      </c>
      <c r="L1688" s="27">
        <v>6.1199999999999997E-2</v>
      </c>
      <c r="M1688" s="28">
        <v>1.4396129900000001</v>
      </c>
      <c r="N1688" s="29">
        <v>1</v>
      </c>
      <c r="O1688" s="31" t="s">
        <v>70</v>
      </c>
      <c r="P1688" s="31">
        <v>0.30536886880000003</v>
      </c>
      <c r="Q1688" s="31">
        <v>0.05</v>
      </c>
      <c r="R1688" s="42">
        <v>0.2</v>
      </c>
      <c r="S1688" s="27">
        <f>IF(A1688="placement",MIN(P1688,IF(R1688="",Q1688,R1688)),"")</f>
        <v>0.2</v>
      </c>
      <c r="T1688" s="28">
        <f>IF($A1688="placement",S1688*J1688,"")</f>
        <v>82.2</v>
      </c>
      <c r="U1688" s="26">
        <f>IF($A1688="placement",T1688,IF($A1688="site",SUMIF($C:$C,$C1688,$T:$T),IF($A1688="user",SUMIF($B:$B,$B1688,$T:$T),SUM($T:$T))))</f>
        <v>82.2</v>
      </c>
      <c r="V1688" s="27">
        <f>U1688/J1688</f>
        <v>0.2</v>
      </c>
    </row>
    <row r="1689" spans="1:22" hidden="1" x14ac:dyDescent="0.3">
      <c r="A1689" s="23" t="s">
        <v>14</v>
      </c>
      <c r="B1689" s="23" t="s">
        <v>6244</v>
      </c>
      <c r="C1689" s="23" t="s">
        <v>6245</v>
      </c>
      <c r="D1689" s="32" t="s">
        <v>6268</v>
      </c>
      <c r="E1689" s="23" t="s">
        <v>10445</v>
      </c>
      <c r="F1689" s="27">
        <v>0.25</v>
      </c>
      <c r="G1689" s="24">
        <v>0</v>
      </c>
      <c r="H1689" s="25">
        <v>38.602800000000002</v>
      </c>
      <c r="I1689" s="25">
        <v>6.5590999999999999</v>
      </c>
      <c r="J1689" s="26">
        <v>411</v>
      </c>
      <c r="K1689" s="26">
        <v>100</v>
      </c>
      <c r="L1689" s="27">
        <v>0.1699</v>
      </c>
      <c r="M1689" s="28">
        <v>2.0872640900000001</v>
      </c>
      <c r="N1689" s="29">
        <v>1</v>
      </c>
      <c r="O1689" s="31" t="s">
        <v>42</v>
      </c>
      <c r="P1689" s="31">
        <v>0.52090394179999999</v>
      </c>
      <c r="Q1689" s="31">
        <v>0.249999999999999</v>
      </c>
      <c r="R1689" s="42"/>
      <c r="S1689" s="27">
        <f>IF(A1689="placement",MIN(P1689,IF(R1689="",Q1689,R1689)),"")</f>
        <v>0.249999999999999</v>
      </c>
      <c r="T1689" s="28">
        <f>IF($A1689="placement",S1689*J1689,"")</f>
        <v>102.74999999999959</v>
      </c>
      <c r="U1689" s="26">
        <f>IF($A1689="placement",T1689,IF($A1689="site",SUMIF($C:$C,$C1689,$T:$T),IF($A1689="user",SUMIF($B:$B,$B1689,$T:$T),SUM($T:$T))))</f>
        <v>102.74999999999959</v>
      </c>
      <c r="V1689" s="27">
        <f>U1689/J1689</f>
        <v>0.249999999999999</v>
      </c>
    </row>
    <row r="1690" spans="1:22" hidden="1" x14ac:dyDescent="0.3">
      <c r="A1690" s="23" t="s">
        <v>14</v>
      </c>
      <c r="B1690" s="23" t="s">
        <v>7472</v>
      </c>
      <c r="C1690" s="23" t="s">
        <v>7473</v>
      </c>
      <c r="D1690" s="23" t="s">
        <v>7577</v>
      </c>
      <c r="E1690" s="23" t="s">
        <v>9885</v>
      </c>
      <c r="F1690" s="27">
        <v>0.25</v>
      </c>
      <c r="G1690" s="24">
        <v>0</v>
      </c>
      <c r="H1690" s="25">
        <v>33.355400000000003</v>
      </c>
      <c r="I1690" s="25">
        <v>4.8186999999999998</v>
      </c>
      <c r="J1690" s="26">
        <v>411</v>
      </c>
      <c r="K1690" s="26">
        <v>86</v>
      </c>
      <c r="L1690" s="27">
        <v>0.14449999999999999</v>
      </c>
      <c r="M1690" s="28">
        <v>2.8443627500000002</v>
      </c>
      <c r="N1690" s="29">
        <v>2.25</v>
      </c>
      <c r="O1690" s="31" t="s">
        <v>42</v>
      </c>
      <c r="P1690" s="31">
        <v>0.20896165650000001</v>
      </c>
      <c r="Q1690" s="31">
        <v>0.208961656480084</v>
      </c>
      <c r="R1690" s="42"/>
      <c r="S1690" s="27">
        <f>IF(A1690="placement",MIN(P1690,IF(R1690="",Q1690,R1690)),"")</f>
        <v>0.208961656480084</v>
      </c>
      <c r="T1690" s="28">
        <f>IF($A1690="placement",S1690*J1690,"")</f>
        <v>85.883240813314529</v>
      </c>
      <c r="U1690" s="26">
        <f>IF($A1690="placement",T1690,IF($A1690="site",SUMIF($C:$C,$C1690,$T:$T),IF($A1690="user",SUMIF($B:$B,$B1690,$T:$T),SUM($T:$T))))</f>
        <v>85.883240813314529</v>
      </c>
      <c r="V1690" s="27">
        <f>U1690/J1690</f>
        <v>0.20896165648008402</v>
      </c>
    </row>
    <row r="1691" spans="1:22" hidden="1" x14ac:dyDescent="0.3">
      <c r="A1691" s="23" t="s">
        <v>14</v>
      </c>
      <c r="B1691" s="23" t="s">
        <v>8300</v>
      </c>
      <c r="C1691" s="23" t="s">
        <v>8302</v>
      </c>
      <c r="D1691" s="32" t="s">
        <v>8315</v>
      </c>
      <c r="E1691" s="23" t="s">
        <v>8316</v>
      </c>
      <c r="F1691" s="27">
        <v>0.25</v>
      </c>
      <c r="G1691" s="24">
        <v>0</v>
      </c>
      <c r="H1691" s="25">
        <v>24.4941</v>
      </c>
      <c r="I1691" s="25">
        <v>5.1426999999999996</v>
      </c>
      <c r="J1691" s="26">
        <v>411</v>
      </c>
      <c r="K1691" s="26">
        <v>100</v>
      </c>
      <c r="L1691" s="27">
        <v>0.21</v>
      </c>
      <c r="M1691" s="28">
        <v>2.6616350500000001</v>
      </c>
      <c r="N1691" s="29">
        <v>2</v>
      </c>
      <c r="O1691" s="31" t="s">
        <v>12</v>
      </c>
      <c r="P1691" s="31">
        <v>0.24858218130000001</v>
      </c>
      <c r="Q1691" s="31">
        <v>0.24858218130128301</v>
      </c>
      <c r="R1691" s="42"/>
      <c r="S1691" s="27">
        <f>IF(A1691="placement",MIN(P1691,IF(R1691="",Q1691,R1691)),"")</f>
        <v>0.24858218130000001</v>
      </c>
      <c r="T1691" s="28">
        <f>IF($A1691="placement",S1691*J1691,"")</f>
        <v>102.1672765143</v>
      </c>
      <c r="U1691" s="26">
        <f>IF($A1691="placement",T1691,IF($A1691="site",SUMIF($C:$C,$C1691,$T:$T),IF($A1691="user",SUMIF($B:$B,$B1691,$T:$T),SUM($T:$T))))</f>
        <v>102.1672765143</v>
      </c>
      <c r="V1691" s="27">
        <f>U1691/J1691</f>
        <v>0.24858218130000001</v>
      </c>
    </row>
    <row r="1692" spans="1:22" x14ac:dyDescent="0.3">
      <c r="A1692" s="23" t="s">
        <v>14</v>
      </c>
      <c r="B1692" s="23" t="s">
        <v>8810</v>
      </c>
      <c r="C1692" s="23" t="s">
        <v>8812</v>
      </c>
      <c r="D1692" s="23" t="s">
        <v>8822</v>
      </c>
      <c r="E1692" s="23" t="s">
        <v>8823</v>
      </c>
      <c r="F1692" s="27">
        <v>0.25</v>
      </c>
      <c r="G1692" s="24">
        <v>1</v>
      </c>
      <c r="H1692" s="25">
        <v>201.65799999999999</v>
      </c>
      <c r="I1692" s="25">
        <v>28.496300000000002</v>
      </c>
      <c r="J1692" s="26">
        <v>411</v>
      </c>
      <c r="K1692" s="26">
        <v>103</v>
      </c>
      <c r="L1692" s="27">
        <v>0.14130000000000001</v>
      </c>
      <c r="M1692" s="28">
        <v>0.48029016000000002</v>
      </c>
      <c r="N1692" s="29">
        <v>0.15</v>
      </c>
      <c r="O1692" s="31" t="s">
        <v>12</v>
      </c>
      <c r="P1692" s="31">
        <v>0.68768879419999995</v>
      </c>
      <c r="Q1692" s="31">
        <v>0.249999999999999</v>
      </c>
      <c r="R1692" s="42">
        <v>0.3</v>
      </c>
      <c r="S1692" s="27">
        <f>IF(A1692="placement",MIN(P1692,IF(R1692="",Q1692,R1692)),"")</f>
        <v>0.3</v>
      </c>
      <c r="T1692" s="28">
        <f>IF($A1692="placement",S1692*J1692,"")</f>
        <v>123.3</v>
      </c>
      <c r="U1692" s="26">
        <f>IF($A1692="placement",T1692,IF($A1692="site",SUMIF($C:$C,$C1692,$T:$T),IF($A1692="user",SUMIF($B:$B,$B1692,$T:$T),SUM($T:$T))))</f>
        <v>123.3</v>
      </c>
      <c r="V1692" s="27">
        <f>U1692/J1692</f>
        <v>0.3</v>
      </c>
    </row>
    <row r="1693" spans="1:22" hidden="1" x14ac:dyDescent="0.3">
      <c r="A1693" s="23" t="s">
        <v>14</v>
      </c>
      <c r="B1693" s="23" t="s">
        <v>33</v>
      </c>
      <c r="C1693" s="23" t="s">
        <v>35</v>
      </c>
      <c r="D1693" s="32" t="s">
        <v>43</v>
      </c>
      <c r="E1693" s="23" t="s">
        <v>44</v>
      </c>
      <c r="F1693" s="27">
        <v>0.33</v>
      </c>
      <c r="G1693" s="24">
        <v>1</v>
      </c>
      <c r="H1693" s="25">
        <v>298.18759999999997</v>
      </c>
      <c r="I1693" s="25">
        <v>52.893900000000002</v>
      </c>
      <c r="J1693" s="26">
        <v>410</v>
      </c>
      <c r="K1693" s="26">
        <v>135</v>
      </c>
      <c r="L1693" s="27">
        <v>0.1774</v>
      </c>
      <c r="M1693" s="28">
        <v>0.25847776</v>
      </c>
      <c r="N1693" s="29">
        <v>0.01</v>
      </c>
      <c r="O1693" s="31" t="s">
        <v>12</v>
      </c>
      <c r="P1693" s="31">
        <v>0.96131195199999997</v>
      </c>
      <c r="Q1693" s="31">
        <v>0.32999999999999902</v>
      </c>
      <c r="R1693" s="42"/>
      <c r="S1693" s="27">
        <f>IF(A1693="placement",MIN(P1693,IF(R1693="",Q1693,R1693)),"")</f>
        <v>0.32999999999999902</v>
      </c>
      <c r="T1693" s="28">
        <f>IF($A1693="placement",S1693*J1693,"")</f>
        <v>135.29999999999959</v>
      </c>
      <c r="U1693" s="26">
        <f>IF($A1693="placement",T1693,IF($A1693="site",SUMIF($C:$C,$C1693,$T:$T),IF($A1693="user",SUMIF($B:$B,$B1693,$T:$T),SUM($T:$T))))</f>
        <v>135.29999999999959</v>
      </c>
      <c r="V1693" s="27">
        <f>U1693/J1693</f>
        <v>0.32999999999999896</v>
      </c>
    </row>
    <row r="1694" spans="1:22" hidden="1" x14ac:dyDescent="0.3">
      <c r="A1694" s="23" t="s">
        <v>14</v>
      </c>
      <c r="B1694" s="23" t="s">
        <v>5678</v>
      </c>
      <c r="C1694" s="23" t="s">
        <v>5679</v>
      </c>
      <c r="D1694" s="23" t="s">
        <v>5682</v>
      </c>
      <c r="E1694" s="23" t="s">
        <v>5683</v>
      </c>
      <c r="F1694" s="27">
        <v>0.2</v>
      </c>
      <c r="G1694" s="24">
        <v>1</v>
      </c>
      <c r="H1694" s="25">
        <v>108.879</v>
      </c>
      <c r="I1694" s="25">
        <v>18.5106</v>
      </c>
      <c r="J1694" s="26">
        <v>410</v>
      </c>
      <c r="K1694" s="26">
        <v>82</v>
      </c>
      <c r="L1694" s="27">
        <v>0.17</v>
      </c>
      <c r="M1694" s="28">
        <v>0.73865267000000001</v>
      </c>
      <c r="N1694" s="29">
        <v>0.5</v>
      </c>
      <c r="O1694" s="31" t="s">
        <v>70</v>
      </c>
      <c r="P1694" s="31">
        <v>0.32309186400000001</v>
      </c>
      <c r="Q1694" s="31">
        <v>0.19999999999999901</v>
      </c>
      <c r="R1694" s="42"/>
      <c r="S1694" s="27">
        <f>IF(A1694="placement",MIN(P1694,IF(R1694="",Q1694,R1694)),"")</f>
        <v>0.19999999999999901</v>
      </c>
      <c r="T1694" s="28">
        <f>IF($A1694="placement",S1694*J1694,"")</f>
        <v>81.999999999999588</v>
      </c>
      <c r="U1694" s="26">
        <f>IF($A1694="placement",T1694,IF($A1694="site",SUMIF($C:$C,$C1694,$T:$T),IF($A1694="user",SUMIF($B:$B,$B1694,$T:$T),SUM($T:$T))))</f>
        <v>81.999999999999588</v>
      </c>
      <c r="V1694" s="27">
        <f>U1694/J1694</f>
        <v>0.19999999999999898</v>
      </c>
    </row>
    <row r="1695" spans="1:22" hidden="1" x14ac:dyDescent="0.3">
      <c r="A1695" s="23" t="s">
        <v>14</v>
      </c>
      <c r="B1695" s="23" t="s">
        <v>5764</v>
      </c>
      <c r="C1695" s="23" t="s">
        <v>5766</v>
      </c>
      <c r="D1695" s="23" t="s">
        <v>5819</v>
      </c>
      <c r="E1695" s="23" t="s">
        <v>5820</v>
      </c>
      <c r="F1695" s="27">
        <v>0.25</v>
      </c>
      <c r="G1695" s="24">
        <v>0</v>
      </c>
      <c r="H1695" s="25">
        <v>40.467100000000002</v>
      </c>
      <c r="I1695" s="25">
        <v>10.45</v>
      </c>
      <c r="J1695" s="26">
        <v>410</v>
      </c>
      <c r="K1695" s="26">
        <v>102</v>
      </c>
      <c r="L1695" s="27">
        <v>0.25819999999999999</v>
      </c>
      <c r="M1695" s="28">
        <v>1.30711347</v>
      </c>
      <c r="N1695" s="29">
        <v>0.9</v>
      </c>
      <c r="O1695" s="31" t="s">
        <v>42</v>
      </c>
      <c r="P1695" s="31">
        <v>0.31145992770000003</v>
      </c>
      <c r="Q1695" s="31">
        <v>0.25</v>
      </c>
      <c r="R1695" s="42"/>
      <c r="S1695" s="27">
        <f>IF(A1695="placement",MIN(P1695,IF(R1695="",Q1695,R1695)),"")</f>
        <v>0.25</v>
      </c>
      <c r="T1695" s="28">
        <f>IF($A1695="placement",S1695*J1695,"")</f>
        <v>102.5</v>
      </c>
      <c r="U1695" s="26">
        <f>IF($A1695="placement",T1695,IF($A1695="site",SUMIF($C:$C,$C1695,$T:$T),IF($A1695="user",SUMIF($B:$B,$B1695,$T:$T),SUM($T:$T))))</f>
        <v>102.5</v>
      </c>
      <c r="V1695" s="27">
        <f>U1695/J1695</f>
        <v>0.25</v>
      </c>
    </row>
    <row r="1696" spans="1:22" hidden="1" x14ac:dyDescent="0.3">
      <c r="A1696" s="23" t="s">
        <v>14</v>
      </c>
      <c r="B1696" s="23" t="s">
        <v>6244</v>
      </c>
      <c r="C1696" s="23" t="s">
        <v>6245</v>
      </c>
      <c r="D1696" s="23" t="s">
        <v>6250</v>
      </c>
      <c r="E1696" s="23" t="s">
        <v>10441</v>
      </c>
      <c r="F1696" s="27">
        <v>0.25</v>
      </c>
      <c r="G1696" s="24">
        <v>0</v>
      </c>
      <c r="H1696" s="25">
        <v>38.636299999999999</v>
      </c>
      <c r="I1696" s="25">
        <v>6.5225999999999997</v>
      </c>
      <c r="J1696" s="26">
        <v>410</v>
      </c>
      <c r="K1696" s="26">
        <v>100</v>
      </c>
      <c r="L1696" s="27">
        <v>0.16880000000000001</v>
      </c>
      <c r="M1696" s="28">
        <v>2.0933812299999999</v>
      </c>
      <c r="N1696" s="29">
        <v>1</v>
      </c>
      <c r="O1696" s="31" t="s">
        <v>42</v>
      </c>
      <c r="P1696" s="31">
        <v>0.52230392260000003</v>
      </c>
      <c r="Q1696" s="31">
        <v>0.25</v>
      </c>
      <c r="R1696" s="42"/>
      <c r="S1696" s="27">
        <f>IF(A1696="placement",MIN(P1696,IF(R1696="",Q1696,R1696)),"")</f>
        <v>0.25</v>
      </c>
      <c r="T1696" s="28">
        <f>IF($A1696="placement",S1696*J1696,"")</f>
        <v>102.5</v>
      </c>
      <c r="U1696" s="26">
        <f>IF($A1696="placement",T1696,IF($A1696="site",SUMIF($C:$C,$C1696,$T:$T),IF($A1696="user",SUMIF($B:$B,$B1696,$T:$T),SUM($T:$T))))</f>
        <v>102.5</v>
      </c>
      <c r="V1696" s="27">
        <f>U1696/J1696</f>
        <v>0.25</v>
      </c>
    </row>
    <row r="1697" spans="1:22" hidden="1" x14ac:dyDescent="0.3">
      <c r="A1697" s="23" t="s">
        <v>14</v>
      </c>
      <c r="B1697" s="23" t="s">
        <v>7689</v>
      </c>
      <c r="C1697" s="23" t="s">
        <v>7690</v>
      </c>
      <c r="D1697" s="23" t="s">
        <v>7777</v>
      </c>
      <c r="E1697" s="23" t="s">
        <v>7778</v>
      </c>
      <c r="F1697" s="27">
        <v>0.1</v>
      </c>
      <c r="G1697" s="24">
        <v>1</v>
      </c>
      <c r="H1697" s="25">
        <v>288.41250000000002</v>
      </c>
      <c r="I1697" s="25">
        <v>23.229199999999999</v>
      </c>
      <c r="J1697" s="26">
        <v>410</v>
      </c>
      <c r="K1697" s="26">
        <v>41</v>
      </c>
      <c r="L1697" s="27">
        <v>8.0500000000000002E-2</v>
      </c>
      <c r="M1697" s="28">
        <v>0.58879981999999997</v>
      </c>
      <c r="N1697" s="29">
        <v>0.45</v>
      </c>
      <c r="O1697" s="31" t="s">
        <v>42</v>
      </c>
      <c r="P1697" s="31">
        <v>0.23573345940000001</v>
      </c>
      <c r="Q1697" s="31">
        <v>0.1</v>
      </c>
      <c r="R1697" s="42"/>
      <c r="S1697" s="27">
        <f>IF(A1697="placement",MIN(P1697,IF(R1697="",Q1697,R1697)),"")</f>
        <v>0.1</v>
      </c>
      <c r="T1697" s="28">
        <f>IF($A1697="placement",S1697*J1697,"")</f>
        <v>41</v>
      </c>
      <c r="U1697" s="26">
        <f>IF($A1697="placement",T1697,IF($A1697="site",SUMIF($C:$C,$C1697,$T:$T),IF($A1697="user",SUMIF($B:$B,$B1697,$T:$T),SUM($T:$T))))</f>
        <v>41</v>
      </c>
      <c r="V1697" s="27">
        <f>U1697/J1697</f>
        <v>0.1</v>
      </c>
    </row>
    <row r="1698" spans="1:22" hidden="1" x14ac:dyDescent="0.3">
      <c r="A1698" s="23" t="s">
        <v>14</v>
      </c>
      <c r="B1698" s="23" t="s">
        <v>9695</v>
      </c>
      <c r="C1698" s="23" t="s">
        <v>9696</v>
      </c>
      <c r="D1698" s="23" t="s">
        <v>9719</v>
      </c>
      <c r="E1698" s="23" t="s">
        <v>9720</v>
      </c>
      <c r="F1698" s="27">
        <v>0.33</v>
      </c>
      <c r="G1698" s="24">
        <v>1</v>
      </c>
      <c r="H1698" s="25">
        <v>75.046300000000002</v>
      </c>
      <c r="I1698" s="25">
        <v>11.926500000000001</v>
      </c>
      <c r="J1698" s="26">
        <v>410</v>
      </c>
      <c r="K1698" s="26">
        <v>135</v>
      </c>
      <c r="L1698" s="27">
        <v>0.15890000000000001</v>
      </c>
      <c r="M1698" s="28">
        <v>1.1456785899999999</v>
      </c>
      <c r="N1698" s="29">
        <v>0.45</v>
      </c>
      <c r="O1698" s="31" t="s">
        <v>12</v>
      </c>
      <c r="P1698" s="31">
        <v>0.60721968309999996</v>
      </c>
      <c r="Q1698" s="31">
        <v>0.33</v>
      </c>
      <c r="R1698" s="42"/>
      <c r="S1698" s="27">
        <f>IF(A1698="placement",MIN(P1698,IF(R1698="",Q1698,R1698)),"")</f>
        <v>0.33</v>
      </c>
      <c r="T1698" s="28">
        <f>IF($A1698="placement",S1698*J1698,"")</f>
        <v>135.30000000000001</v>
      </c>
      <c r="U1698" s="26">
        <f>IF($A1698="placement",T1698,IF($A1698="site",SUMIF($C:$C,$C1698,$T:$T),IF($A1698="user",SUMIF($B:$B,$B1698,$T:$T),SUM($T:$T))))</f>
        <v>135.30000000000001</v>
      </c>
      <c r="V1698" s="27">
        <f>U1698/J1698</f>
        <v>0.33</v>
      </c>
    </row>
    <row r="1699" spans="1:22" hidden="1" x14ac:dyDescent="0.3">
      <c r="A1699" s="23" t="s">
        <v>14</v>
      </c>
      <c r="B1699" s="23" t="s">
        <v>4752</v>
      </c>
      <c r="C1699" s="23" t="s">
        <v>4754</v>
      </c>
      <c r="D1699" s="23" t="s">
        <v>4781</v>
      </c>
      <c r="E1699" s="23" t="s">
        <v>4782</v>
      </c>
      <c r="F1699" s="27">
        <v>0.15</v>
      </c>
      <c r="G1699" s="24">
        <v>1</v>
      </c>
      <c r="H1699" s="25">
        <v>185.2286</v>
      </c>
      <c r="I1699" s="25">
        <v>10.9198</v>
      </c>
      <c r="J1699" s="26">
        <v>409</v>
      </c>
      <c r="K1699" s="26">
        <v>61</v>
      </c>
      <c r="L1699" s="27">
        <v>5.8999999999999997E-2</v>
      </c>
      <c r="M1699" s="28">
        <v>1.2493782600000001</v>
      </c>
      <c r="N1699" s="29">
        <v>1</v>
      </c>
      <c r="O1699" s="31" t="s">
        <v>42</v>
      </c>
      <c r="P1699" s="31">
        <v>0.1996018873</v>
      </c>
      <c r="Q1699" s="31">
        <v>0.15</v>
      </c>
      <c r="R1699" s="42"/>
      <c r="S1699" s="27">
        <f>IF(A1699="placement",MIN(P1699,IF(R1699="",Q1699,R1699)),"")</f>
        <v>0.15</v>
      </c>
      <c r="T1699" s="28">
        <f>IF($A1699="placement",S1699*J1699,"")</f>
        <v>61.349999999999994</v>
      </c>
      <c r="U1699" s="26">
        <f>IF($A1699="placement",T1699,IF($A1699="site",SUMIF($C:$C,$C1699,$T:$T),IF($A1699="user",SUMIF($B:$B,$B1699,$T:$T),SUM($T:$T))))</f>
        <v>61.349999999999994</v>
      </c>
      <c r="V1699" s="27">
        <f>U1699/J1699</f>
        <v>0.15</v>
      </c>
    </row>
    <row r="1700" spans="1:22" hidden="1" x14ac:dyDescent="0.3">
      <c r="A1700" s="23" t="s">
        <v>14</v>
      </c>
      <c r="B1700" s="23" t="s">
        <v>8783</v>
      </c>
      <c r="C1700" s="23" t="s">
        <v>8784</v>
      </c>
      <c r="D1700" s="23" t="s">
        <v>8787</v>
      </c>
      <c r="E1700" s="23" t="s">
        <v>8788</v>
      </c>
      <c r="F1700" s="27">
        <v>0.25</v>
      </c>
      <c r="G1700" s="24">
        <v>1</v>
      </c>
      <c r="H1700" s="25">
        <v>254.67869999999999</v>
      </c>
      <c r="I1700" s="25">
        <v>10.5359</v>
      </c>
      <c r="J1700" s="26">
        <v>408</v>
      </c>
      <c r="K1700" s="26">
        <v>102</v>
      </c>
      <c r="L1700" s="27">
        <v>4.1399999999999999E-2</v>
      </c>
      <c r="M1700" s="28">
        <v>1.2917811800000001</v>
      </c>
      <c r="N1700" s="29">
        <v>0.5</v>
      </c>
      <c r="O1700" s="31" t="s">
        <v>12</v>
      </c>
      <c r="P1700" s="31">
        <v>0.61293754219999996</v>
      </c>
      <c r="Q1700" s="31">
        <v>0.25</v>
      </c>
      <c r="R1700" s="42"/>
      <c r="S1700" s="27">
        <f>IF(A1700="placement",MIN(P1700,IF(R1700="",Q1700,R1700)),"")</f>
        <v>0.25</v>
      </c>
      <c r="T1700" s="28">
        <f>IF($A1700="placement",S1700*J1700,"")</f>
        <v>102</v>
      </c>
      <c r="U1700" s="26">
        <f>IF($A1700="placement",T1700,IF($A1700="site",SUMIF($C:$C,$C1700,$T:$T),IF($A1700="user",SUMIF($B:$B,$B1700,$T:$T),SUM($T:$T))))</f>
        <v>102</v>
      </c>
      <c r="V1700" s="27">
        <f>U1700/J1700</f>
        <v>0.25</v>
      </c>
    </row>
    <row r="1701" spans="1:22" x14ac:dyDescent="0.3">
      <c r="A1701" s="23" t="s">
        <v>14</v>
      </c>
      <c r="B1701" s="23" t="s">
        <v>8810</v>
      </c>
      <c r="C1701" s="23" t="s">
        <v>8812</v>
      </c>
      <c r="D1701" s="23" t="s">
        <v>8845</v>
      </c>
      <c r="E1701" s="23" t="s">
        <v>8846</v>
      </c>
      <c r="F1701" s="27">
        <v>0.25</v>
      </c>
      <c r="G1701" s="24">
        <v>1</v>
      </c>
      <c r="H1701" s="25">
        <v>228.7765</v>
      </c>
      <c r="I1701" s="25">
        <v>30.6296</v>
      </c>
      <c r="J1701" s="26">
        <v>408</v>
      </c>
      <c r="K1701" s="26">
        <v>102</v>
      </c>
      <c r="L1701" s="27">
        <v>0.13389999999999999</v>
      </c>
      <c r="M1701" s="28">
        <v>0.44347702</v>
      </c>
      <c r="N1701" s="29">
        <v>0.15</v>
      </c>
      <c r="O1701" s="31" t="s">
        <v>12</v>
      </c>
      <c r="P1701" s="31">
        <v>0.66176376250000002</v>
      </c>
      <c r="Q1701" s="31">
        <v>0.25</v>
      </c>
      <c r="R1701" s="42">
        <v>0.3</v>
      </c>
      <c r="S1701" s="27">
        <f>IF(A1701="placement",MIN(P1701,IF(R1701="",Q1701,R1701)),"")</f>
        <v>0.3</v>
      </c>
      <c r="T1701" s="28">
        <f>IF($A1701="placement",S1701*J1701,"")</f>
        <v>122.39999999999999</v>
      </c>
      <c r="U1701" s="26">
        <f>IF($A1701="placement",T1701,IF($A1701="site",SUMIF($C:$C,$C1701,$T:$T),IF($A1701="user",SUMIF($B:$B,$B1701,$T:$T),SUM($T:$T))))</f>
        <v>122.39999999999999</v>
      </c>
      <c r="V1701" s="27">
        <f>U1701/J1701</f>
        <v>0.3</v>
      </c>
    </row>
    <row r="1702" spans="1:22" hidden="1" x14ac:dyDescent="0.3">
      <c r="A1702" s="23" t="s">
        <v>14</v>
      </c>
      <c r="B1702" s="23" t="s">
        <v>961</v>
      </c>
      <c r="C1702" s="23" t="s">
        <v>963</v>
      </c>
      <c r="D1702" s="23" t="s">
        <v>964</v>
      </c>
      <c r="E1702" s="23" t="s">
        <v>962</v>
      </c>
      <c r="F1702" s="27">
        <v>0.25</v>
      </c>
      <c r="G1702" s="24">
        <v>0</v>
      </c>
      <c r="H1702" s="25">
        <v>49.653599999999997</v>
      </c>
      <c r="I1702" s="25">
        <v>11.9841</v>
      </c>
      <c r="J1702" s="26">
        <v>407</v>
      </c>
      <c r="K1702" s="26">
        <v>102</v>
      </c>
      <c r="L1702" s="27">
        <v>0.2414</v>
      </c>
      <c r="M1702" s="28">
        <v>1.1331622699999999</v>
      </c>
      <c r="N1702" s="29">
        <v>0.8</v>
      </c>
      <c r="O1702" s="31" t="s">
        <v>12</v>
      </c>
      <c r="P1702" s="31">
        <v>0.29401108879999999</v>
      </c>
      <c r="Q1702" s="31">
        <v>0.249999999999999</v>
      </c>
      <c r="R1702" s="42"/>
      <c r="S1702" s="27">
        <f>IF(A1702="placement",MIN(P1702,IF(R1702="",Q1702,R1702)),"")</f>
        <v>0.249999999999999</v>
      </c>
      <c r="T1702" s="28">
        <f>IF($A1702="placement",S1702*J1702,"")</f>
        <v>101.74999999999959</v>
      </c>
      <c r="U1702" s="26">
        <f>IF($A1702="placement",T1702,IF($A1702="site",SUMIF($C:$C,$C1702,$T:$T),IF($A1702="user",SUMIF($B:$B,$B1702,$T:$T),SUM($T:$T))))</f>
        <v>101.74999999999959</v>
      </c>
      <c r="V1702" s="27">
        <f>U1702/J1702</f>
        <v>0.249999999999999</v>
      </c>
    </row>
    <row r="1703" spans="1:22" hidden="1" x14ac:dyDescent="0.3">
      <c r="A1703" s="23" t="s">
        <v>14</v>
      </c>
      <c r="B1703" s="23" t="s">
        <v>2611</v>
      </c>
      <c r="C1703" s="23" t="s">
        <v>2613</v>
      </c>
      <c r="D1703" s="23" t="s">
        <v>2618</v>
      </c>
      <c r="E1703" s="23" t="s">
        <v>2612</v>
      </c>
      <c r="F1703" s="27">
        <v>0.33</v>
      </c>
      <c r="G1703" s="24">
        <v>1</v>
      </c>
      <c r="H1703" s="25">
        <v>2331.7822000000001</v>
      </c>
      <c r="I1703" s="25">
        <v>284.51760000000002</v>
      </c>
      <c r="J1703" s="26">
        <v>407</v>
      </c>
      <c r="K1703" s="26">
        <v>134</v>
      </c>
      <c r="L1703" s="27">
        <v>0.122</v>
      </c>
      <c r="M1703" s="28">
        <v>4.7695410000000001E-2</v>
      </c>
      <c r="N1703" s="29">
        <v>0.01</v>
      </c>
      <c r="O1703" s="31" t="s">
        <v>42</v>
      </c>
      <c r="P1703" s="31">
        <v>0.79033622029999995</v>
      </c>
      <c r="Q1703" s="31">
        <v>0.32999999999999902</v>
      </c>
      <c r="R1703" s="42"/>
      <c r="S1703" s="27">
        <f>IF(A1703="placement",MIN(P1703,IF(R1703="",Q1703,R1703)),"")</f>
        <v>0.32999999999999902</v>
      </c>
      <c r="T1703" s="28">
        <f>IF($A1703="placement",S1703*J1703,"")</f>
        <v>134.3099999999996</v>
      </c>
      <c r="U1703" s="26">
        <f>IF($A1703="placement",T1703,IF($A1703="site",SUMIF($C:$C,$C1703,$T:$T),IF($A1703="user",SUMIF($B:$B,$B1703,$T:$T),SUM($T:$T))))</f>
        <v>134.3099999999996</v>
      </c>
      <c r="V1703" s="27">
        <f>U1703/J1703</f>
        <v>0.32999999999999902</v>
      </c>
    </row>
    <row r="1704" spans="1:22" x14ac:dyDescent="0.3">
      <c r="A1704" s="23" t="s">
        <v>14</v>
      </c>
      <c r="B1704" s="23" t="s">
        <v>4406</v>
      </c>
      <c r="C1704" s="23" t="s">
        <v>4408</v>
      </c>
      <c r="D1704" s="23" t="s">
        <v>4477</v>
      </c>
      <c r="E1704" s="23" t="s">
        <v>4478</v>
      </c>
      <c r="F1704" s="27">
        <v>0.25</v>
      </c>
      <c r="G1704" s="24">
        <v>1</v>
      </c>
      <c r="H1704" s="25">
        <v>118.9858</v>
      </c>
      <c r="I1704" s="25">
        <v>14.8415</v>
      </c>
      <c r="J1704" s="26">
        <v>407</v>
      </c>
      <c r="K1704" s="26">
        <v>102</v>
      </c>
      <c r="L1704" s="27">
        <v>0.12470000000000001</v>
      </c>
      <c r="M1704" s="28">
        <v>0.91391608999999996</v>
      </c>
      <c r="N1704" s="29">
        <v>0.5</v>
      </c>
      <c r="O1704" s="31" t="s">
        <v>12</v>
      </c>
      <c r="P1704" s="31">
        <v>0.45290382439999999</v>
      </c>
      <c r="Q1704" s="31">
        <v>0.25</v>
      </c>
      <c r="R1704" s="42">
        <v>0.3</v>
      </c>
      <c r="S1704" s="27">
        <f>IF(A1704="placement",MIN(P1704,IF(R1704="",Q1704,R1704)),"")</f>
        <v>0.3</v>
      </c>
      <c r="T1704" s="28">
        <f>IF($A1704="placement",S1704*J1704,"")</f>
        <v>122.1</v>
      </c>
      <c r="U1704" s="26">
        <f>IF($A1704="placement",T1704,IF($A1704="site",SUMIF($C:$C,$C1704,$T:$T),IF($A1704="user",SUMIF($B:$B,$B1704,$T:$T),SUM($T:$T))))</f>
        <v>122.1</v>
      </c>
      <c r="V1704" s="27">
        <f>U1704/J1704</f>
        <v>0.3</v>
      </c>
    </row>
    <row r="1705" spans="1:22" hidden="1" x14ac:dyDescent="0.3">
      <c r="A1705" s="23" t="s">
        <v>14</v>
      </c>
      <c r="B1705" s="23" t="s">
        <v>5418</v>
      </c>
      <c r="C1705" s="23" t="s">
        <v>5420</v>
      </c>
      <c r="D1705" s="23" t="s">
        <v>5479</v>
      </c>
      <c r="E1705" s="23" t="s">
        <v>5480</v>
      </c>
      <c r="F1705" s="27">
        <v>0.15</v>
      </c>
      <c r="G1705" s="24">
        <v>1</v>
      </c>
      <c r="H1705" s="25">
        <v>107.5796</v>
      </c>
      <c r="I1705" s="25">
        <v>9.7734000000000005</v>
      </c>
      <c r="J1705" s="26">
        <v>407</v>
      </c>
      <c r="K1705" s="26">
        <v>61</v>
      </c>
      <c r="L1705" s="27">
        <v>9.0800000000000006E-2</v>
      </c>
      <c r="M1705" s="28">
        <v>1.3896695100000001</v>
      </c>
      <c r="N1705" s="29">
        <v>1.1499999999999999</v>
      </c>
      <c r="O1705" s="31" t="s">
        <v>42</v>
      </c>
      <c r="P1705" s="31">
        <v>0.17246511489999999</v>
      </c>
      <c r="Q1705" s="31">
        <v>0.15</v>
      </c>
      <c r="R1705" s="42"/>
      <c r="S1705" s="27">
        <f>IF(A1705="placement",MIN(P1705,IF(R1705="",Q1705,R1705)),"")</f>
        <v>0.15</v>
      </c>
      <c r="T1705" s="28">
        <f>IF($A1705="placement",S1705*J1705,"")</f>
        <v>61.05</v>
      </c>
      <c r="U1705" s="26">
        <f>IF($A1705="placement",T1705,IF($A1705="site",SUMIF($C:$C,$C1705,$T:$T),IF($A1705="user",SUMIF($B:$B,$B1705,$T:$T),SUM($T:$T))))</f>
        <v>61.05</v>
      </c>
      <c r="V1705" s="27">
        <f>U1705/J1705</f>
        <v>0.15</v>
      </c>
    </row>
    <row r="1706" spans="1:22" hidden="1" x14ac:dyDescent="0.3">
      <c r="A1706" s="23" t="s">
        <v>14</v>
      </c>
      <c r="B1706" s="23" t="s">
        <v>8300</v>
      </c>
      <c r="C1706" s="23" t="s">
        <v>8302</v>
      </c>
      <c r="D1706" s="23" t="s">
        <v>8313</v>
      </c>
      <c r="E1706" s="23" t="s">
        <v>8314</v>
      </c>
      <c r="F1706" s="27">
        <v>0.25</v>
      </c>
      <c r="G1706" s="24">
        <v>0</v>
      </c>
      <c r="H1706" s="25">
        <v>24.439599999999999</v>
      </c>
      <c r="I1706" s="25">
        <v>5.1025999999999998</v>
      </c>
      <c r="J1706" s="26">
        <v>407</v>
      </c>
      <c r="K1706" s="26">
        <v>99</v>
      </c>
      <c r="L1706" s="27">
        <v>0.20880000000000001</v>
      </c>
      <c r="M1706" s="28">
        <v>2.65796937</v>
      </c>
      <c r="N1706" s="29">
        <v>2</v>
      </c>
      <c r="O1706" s="31" t="s">
        <v>12</v>
      </c>
      <c r="P1706" s="31">
        <v>0.24754588159999999</v>
      </c>
      <c r="Q1706" s="31">
        <v>0.24754588157347901</v>
      </c>
      <c r="R1706" s="42"/>
      <c r="S1706" s="27">
        <f>IF(A1706="placement",MIN(P1706,IF(R1706="",Q1706,R1706)),"")</f>
        <v>0.24754588157347901</v>
      </c>
      <c r="T1706" s="28">
        <f>IF($A1706="placement",S1706*J1706,"")</f>
        <v>100.75117380040595</v>
      </c>
      <c r="U1706" s="26">
        <f>IF($A1706="placement",T1706,IF($A1706="site",SUMIF($C:$C,$C1706,$T:$T),IF($A1706="user",SUMIF($B:$B,$B1706,$T:$T),SUM($T:$T))))</f>
        <v>100.75117380040595</v>
      </c>
      <c r="V1706" s="27">
        <f>U1706/J1706</f>
        <v>0.24754588157347898</v>
      </c>
    </row>
    <row r="1707" spans="1:22" hidden="1" x14ac:dyDescent="0.3">
      <c r="A1707" s="23" t="s">
        <v>14</v>
      </c>
      <c r="B1707" s="23" t="s">
        <v>3266</v>
      </c>
      <c r="C1707" s="23" t="s">
        <v>3268</v>
      </c>
      <c r="D1707" s="23" t="s">
        <v>10129</v>
      </c>
      <c r="E1707" s="23" t="s">
        <v>10130</v>
      </c>
      <c r="F1707" s="27">
        <v>0.25</v>
      </c>
      <c r="G1707" s="24">
        <v>1</v>
      </c>
      <c r="H1707" s="25">
        <v>162.3081</v>
      </c>
      <c r="I1707" s="25">
        <v>8.9778000000000002</v>
      </c>
      <c r="J1707" s="26">
        <v>406</v>
      </c>
      <c r="K1707" s="26">
        <v>70</v>
      </c>
      <c r="L1707" s="27">
        <v>5.5300000000000002E-2</v>
      </c>
      <c r="M1707" s="28">
        <v>1.5081669799999999</v>
      </c>
      <c r="N1707" s="29">
        <v>1.25</v>
      </c>
      <c r="O1707" s="31" t="s">
        <v>12</v>
      </c>
      <c r="P1707" s="31">
        <v>0.17117931</v>
      </c>
      <c r="Q1707" s="31">
        <v>0.171179309981008</v>
      </c>
      <c r="R1707" s="42"/>
      <c r="S1707" s="27">
        <f>IF(A1707="placement",MIN(P1707,IF(R1707="",Q1707,R1707)),"")</f>
        <v>0.171179309981008</v>
      </c>
      <c r="T1707" s="28">
        <f>IF($A1707="placement",S1707*J1707,"")</f>
        <v>69.498799852289252</v>
      </c>
      <c r="U1707" s="26">
        <f>IF($A1707="placement",T1707,IF($A1707="site",SUMIF($C:$C,$C1707,$T:$T),IF($A1707="user",SUMIF($B:$B,$B1707,$T:$T),SUM($T:$T))))</f>
        <v>69.498799852289252</v>
      </c>
      <c r="V1707" s="27">
        <f>U1707/J1707</f>
        <v>0.171179309981008</v>
      </c>
    </row>
    <row r="1708" spans="1:22" hidden="1" x14ac:dyDescent="0.3">
      <c r="A1708" s="23" t="s">
        <v>14</v>
      </c>
      <c r="B1708" s="23" t="s">
        <v>4298</v>
      </c>
      <c r="C1708" s="23" t="s">
        <v>4299</v>
      </c>
      <c r="D1708" s="23" t="s">
        <v>4318</v>
      </c>
      <c r="E1708" s="23" t="s">
        <v>4319</v>
      </c>
      <c r="F1708" s="27">
        <v>0.15</v>
      </c>
      <c r="G1708" s="24">
        <v>1</v>
      </c>
      <c r="H1708" s="25">
        <v>113.2671</v>
      </c>
      <c r="I1708" s="25">
        <v>31.812100000000001</v>
      </c>
      <c r="J1708" s="26">
        <v>406</v>
      </c>
      <c r="K1708" s="26">
        <v>61</v>
      </c>
      <c r="L1708" s="27">
        <v>0.28089999999999998</v>
      </c>
      <c r="M1708" s="28">
        <v>0.42530479999999998</v>
      </c>
      <c r="N1708" s="29">
        <v>0.3</v>
      </c>
      <c r="O1708" s="31" t="s">
        <v>42</v>
      </c>
      <c r="P1708" s="31">
        <v>0.29462353099999999</v>
      </c>
      <c r="Q1708" s="31">
        <v>0.15</v>
      </c>
      <c r="R1708" s="42"/>
      <c r="S1708" s="27">
        <f>IF(A1708="placement",MIN(P1708,IF(R1708="",Q1708,R1708)),"")</f>
        <v>0.15</v>
      </c>
      <c r="T1708" s="28">
        <f>IF($A1708="placement",S1708*J1708,"")</f>
        <v>60.9</v>
      </c>
      <c r="U1708" s="26">
        <f>IF($A1708="placement",T1708,IF($A1708="site",SUMIF($C:$C,$C1708,$T:$T),IF($A1708="user",SUMIF($B:$B,$B1708,$T:$T),SUM($T:$T))))</f>
        <v>60.9</v>
      </c>
      <c r="V1708" s="27">
        <f>U1708/J1708</f>
        <v>0.15</v>
      </c>
    </row>
    <row r="1709" spans="1:22" hidden="1" x14ac:dyDescent="0.3">
      <c r="A1709" s="23" t="s">
        <v>14</v>
      </c>
      <c r="B1709" s="23" t="s">
        <v>5211</v>
      </c>
      <c r="C1709" s="23" t="s">
        <v>5213</v>
      </c>
      <c r="D1709" s="23" t="s">
        <v>5220</v>
      </c>
      <c r="E1709" s="23" t="s">
        <v>5221</v>
      </c>
      <c r="F1709" s="27">
        <v>0.25</v>
      </c>
      <c r="G1709" s="24">
        <v>0</v>
      </c>
      <c r="H1709" s="25">
        <v>28.4862</v>
      </c>
      <c r="I1709" s="25">
        <v>13.5342</v>
      </c>
      <c r="J1709" s="26">
        <v>406</v>
      </c>
      <c r="K1709" s="26">
        <v>100</v>
      </c>
      <c r="L1709" s="27">
        <v>0.47510000000000002</v>
      </c>
      <c r="M1709" s="28">
        <v>0.99931970999999997</v>
      </c>
      <c r="N1709" s="29">
        <v>0.8</v>
      </c>
      <c r="O1709" s="31" t="s">
        <v>42</v>
      </c>
      <c r="P1709" s="31">
        <v>0.1994554003</v>
      </c>
      <c r="Q1709" s="31">
        <v>0.199455400340427</v>
      </c>
      <c r="R1709" s="42"/>
      <c r="S1709" s="27">
        <f>IF(A1709="placement",MIN(P1709,IF(R1709="",Q1709,R1709)),"")</f>
        <v>0.1994554003</v>
      </c>
      <c r="T1709" s="28">
        <f>IF($A1709="placement",S1709*J1709,"")</f>
        <v>80.978892521800006</v>
      </c>
      <c r="U1709" s="26">
        <f>IF($A1709="placement",T1709,IF($A1709="site",SUMIF($C:$C,$C1709,$T:$T),IF($A1709="user",SUMIF($B:$B,$B1709,$T:$T),SUM($T:$T))))</f>
        <v>80.978892521800006</v>
      </c>
      <c r="V1709" s="27">
        <f>U1709/J1709</f>
        <v>0.1994554003</v>
      </c>
    </row>
    <row r="1710" spans="1:22" hidden="1" x14ac:dyDescent="0.3">
      <c r="A1710" s="23" t="s">
        <v>14</v>
      </c>
      <c r="B1710" s="23" t="s">
        <v>678</v>
      </c>
      <c r="C1710" s="23" t="s">
        <v>680</v>
      </c>
      <c r="D1710" s="23" t="s">
        <v>778</v>
      </c>
      <c r="E1710" s="23" t="s">
        <v>779</v>
      </c>
      <c r="F1710" s="27">
        <v>0.33</v>
      </c>
      <c r="G1710" s="24">
        <v>1</v>
      </c>
      <c r="H1710" s="25">
        <v>133.71459999999999</v>
      </c>
      <c r="I1710" s="25">
        <v>29.167400000000001</v>
      </c>
      <c r="J1710" s="26">
        <v>405</v>
      </c>
      <c r="K1710" s="26">
        <v>127</v>
      </c>
      <c r="L1710" s="27">
        <v>0.21809999999999999</v>
      </c>
      <c r="M1710" s="28">
        <v>0.46292635999999998</v>
      </c>
      <c r="N1710" s="29">
        <v>0.3</v>
      </c>
      <c r="O1710" s="31" t="s">
        <v>42</v>
      </c>
      <c r="P1710" s="31">
        <v>0.35194875819999999</v>
      </c>
      <c r="Q1710" s="31">
        <v>0.33</v>
      </c>
      <c r="R1710" s="42"/>
      <c r="S1710" s="27">
        <f>IF(A1710="placement",MIN(P1710,IF(R1710="",Q1710,R1710)),"")</f>
        <v>0.33</v>
      </c>
      <c r="T1710" s="28">
        <f>IF($A1710="placement",S1710*J1710,"")</f>
        <v>133.65</v>
      </c>
      <c r="U1710" s="26">
        <f>IF($A1710="placement",T1710,IF($A1710="site",SUMIF($C:$C,$C1710,$T:$T),IF($A1710="user",SUMIF($B:$B,$B1710,$T:$T),SUM($T:$T))))</f>
        <v>133.65</v>
      </c>
      <c r="V1710" s="27">
        <f>U1710/J1710</f>
        <v>0.33</v>
      </c>
    </row>
    <row r="1711" spans="1:22" hidden="1" x14ac:dyDescent="0.3">
      <c r="A1711" s="23" t="s">
        <v>14</v>
      </c>
      <c r="B1711" s="23" t="s">
        <v>6482</v>
      </c>
      <c r="C1711" s="23" t="s">
        <v>6483</v>
      </c>
      <c r="D1711" s="32" t="s">
        <v>6492</v>
      </c>
      <c r="E1711" s="23" t="s">
        <v>6493</v>
      </c>
      <c r="F1711" s="27">
        <v>0.25</v>
      </c>
      <c r="G1711" s="24">
        <v>0</v>
      </c>
      <c r="H1711" s="25">
        <v>21.802800000000001</v>
      </c>
      <c r="I1711" s="25">
        <v>8.5427</v>
      </c>
      <c r="J1711" s="26">
        <v>405</v>
      </c>
      <c r="K1711" s="26">
        <v>101</v>
      </c>
      <c r="L1711" s="27">
        <v>0.39179999999999998</v>
      </c>
      <c r="M1711" s="28">
        <v>1.58031823</v>
      </c>
      <c r="N1711" s="29">
        <v>1</v>
      </c>
      <c r="O1711" s="31" t="s">
        <v>12</v>
      </c>
      <c r="P1711" s="31">
        <v>0.36721605860000001</v>
      </c>
      <c r="Q1711" s="31">
        <v>0.25</v>
      </c>
      <c r="R1711" s="42"/>
      <c r="S1711" s="27">
        <f>IF(A1711="placement",MIN(P1711,IF(R1711="",Q1711,R1711)),"")</f>
        <v>0.25</v>
      </c>
      <c r="T1711" s="28">
        <f>IF($A1711="placement",S1711*J1711,"")</f>
        <v>101.25</v>
      </c>
      <c r="U1711" s="26">
        <f>IF($A1711="placement",T1711,IF($A1711="site",SUMIF($C:$C,$C1711,$T:$T),IF($A1711="user",SUMIF($B:$B,$B1711,$T:$T),SUM($T:$T))))</f>
        <v>101.25</v>
      </c>
      <c r="V1711" s="27">
        <f>U1711/J1711</f>
        <v>0.25</v>
      </c>
    </row>
    <row r="1712" spans="1:22" hidden="1" x14ac:dyDescent="0.3">
      <c r="A1712" s="23" t="s">
        <v>14</v>
      </c>
      <c r="B1712" s="23" t="s">
        <v>7081</v>
      </c>
      <c r="C1712" s="23" t="s">
        <v>7083</v>
      </c>
      <c r="D1712" s="23" t="s">
        <v>7118</v>
      </c>
      <c r="E1712" s="23" t="s">
        <v>7119</v>
      </c>
      <c r="F1712" s="27">
        <v>0.25</v>
      </c>
      <c r="G1712" s="24">
        <v>1</v>
      </c>
      <c r="H1712" s="25">
        <v>105.5903</v>
      </c>
      <c r="I1712" s="25">
        <v>16.214300000000001</v>
      </c>
      <c r="J1712" s="26">
        <v>405</v>
      </c>
      <c r="K1712" s="26">
        <v>100</v>
      </c>
      <c r="L1712" s="27">
        <v>0.15359999999999999</v>
      </c>
      <c r="M1712" s="28">
        <v>0.83236827999999996</v>
      </c>
      <c r="N1712" s="29">
        <v>0.5</v>
      </c>
      <c r="O1712" s="31" t="s">
        <v>12</v>
      </c>
      <c r="P1712" s="31">
        <v>0.39930435739999998</v>
      </c>
      <c r="Q1712" s="31">
        <v>0.249999999999999</v>
      </c>
      <c r="R1712" s="42"/>
      <c r="S1712" s="27">
        <f>IF(A1712="placement",MIN(P1712,IF(R1712="",Q1712,R1712)),"")</f>
        <v>0.249999999999999</v>
      </c>
      <c r="T1712" s="28">
        <f>IF($A1712="placement",S1712*J1712,"")</f>
        <v>101.2499999999996</v>
      </c>
      <c r="U1712" s="26">
        <f>IF($A1712="placement",T1712,IF($A1712="site",SUMIF($C:$C,$C1712,$T:$T),IF($A1712="user",SUMIF($B:$B,$B1712,$T:$T),SUM($T:$T))))</f>
        <v>101.2499999999996</v>
      </c>
      <c r="V1712" s="27">
        <f>U1712/J1712</f>
        <v>0.24999999999999903</v>
      </c>
    </row>
    <row r="1713" spans="1:22" hidden="1" x14ac:dyDescent="0.3">
      <c r="A1713" s="23" t="s">
        <v>14</v>
      </c>
      <c r="B1713" s="23" t="s">
        <v>8603</v>
      </c>
      <c r="C1713" s="23" t="s">
        <v>8604</v>
      </c>
      <c r="D1713" s="23" t="s">
        <v>8607</v>
      </c>
      <c r="E1713" s="23" t="s">
        <v>8608</v>
      </c>
      <c r="F1713" s="27">
        <v>0.33</v>
      </c>
      <c r="G1713" s="24">
        <v>1</v>
      </c>
      <c r="H1713" s="25">
        <v>93.868600000000001</v>
      </c>
      <c r="I1713" s="25">
        <v>13.956300000000001</v>
      </c>
      <c r="J1713" s="26">
        <v>405</v>
      </c>
      <c r="K1713" s="26">
        <v>111</v>
      </c>
      <c r="L1713" s="27">
        <v>0.1487</v>
      </c>
      <c r="M1713" s="28">
        <v>0.96612381999999997</v>
      </c>
      <c r="N1713" s="29">
        <v>0.7</v>
      </c>
      <c r="O1713" s="31" t="s">
        <v>12</v>
      </c>
      <c r="P1713" s="31">
        <v>0.27545518600000002</v>
      </c>
      <c r="Q1713" s="31">
        <v>0.27545518596803498</v>
      </c>
      <c r="R1713" s="42"/>
      <c r="S1713" s="27">
        <f>IF(A1713="placement",MIN(P1713,IF(R1713="",Q1713,R1713)),"")</f>
        <v>0.27545518596803498</v>
      </c>
      <c r="T1713" s="28">
        <f>IF($A1713="placement",S1713*J1713,"")</f>
        <v>111.55935031705417</v>
      </c>
      <c r="U1713" s="26">
        <f>IF($A1713="placement",T1713,IF($A1713="site",SUMIF($C:$C,$C1713,$T:$T),IF($A1713="user",SUMIF($B:$B,$B1713,$T:$T),SUM($T:$T))))</f>
        <v>111.55935031705417</v>
      </c>
      <c r="V1713" s="27">
        <f>U1713/J1713</f>
        <v>0.27545518596803498</v>
      </c>
    </row>
    <row r="1714" spans="1:22" x14ac:dyDescent="0.3">
      <c r="A1714" s="23" t="s">
        <v>14</v>
      </c>
      <c r="B1714" s="23" t="s">
        <v>4406</v>
      </c>
      <c r="C1714" s="23" t="s">
        <v>4408</v>
      </c>
      <c r="D1714" s="23" t="s">
        <v>4431</v>
      </c>
      <c r="E1714" s="23" t="s">
        <v>4432</v>
      </c>
      <c r="F1714" s="27">
        <v>0.25</v>
      </c>
      <c r="G1714" s="24">
        <v>1</v>
      </c>
      <c r="H1714" s="25">
        <v>122.895</v>
      </c>
      <c r="I1714" s="25">
        <v>16.0611</v>
      </c>
      <c r="J1714" s="26">
        <v>404</v>
      </c>
      <c r="K1714" s="26">
        <v>101</v>
      </c>
      <c r="L1714" s="27">
        <v>0.13070000000000001</v>
      </c>
      <c r="M1714" s="28">
        <v>0.83939054000000002</v>
      </c>
      <c r="N1714" s="29">
        <v>0.5</v>
      </c>
      <c r="O1714" s="31" t="s">
        <v>12</v>
      </c>
      <c r="P1714" s="31">
        <v>0.4043297199</v>
      </c>
      <c r="Q1714" s="31">
        <v>0.249999999999999</v>
      </c>
      <c r="R1714" s="42">
        <v>0.3</v>
      </c>
      <c r="S1714" s="27">
        <f>IF(A1714="placement",MIN(P1714,IF(R1714="",Q1714,R1714)),"")</f>
        <v>0.3</v>
      </c>
      <c r="T1714" s="28">
        <f>IF($A1714="placement",S1714*J1714,"")</f>
        <v>121.19999999999999</v>
      </c>
      <c r="U1714" s="26">
        <f>IF($A1714="placement",T1714,IF($A1714="site",SUMIF($C:$C,$C1714,$T:$T),IF($A1714="user",SUMIF($B:$B,$B1714,$T:$T),SUM($T:$T))))</f>
        <v>121.19999999999999</v>
      </c>
      <c r="V1714" s="27">
        <f>U1714/J1714</f>
        <v>0.3</v>
      </c>
    </row>
    <row r="1715" spans="1:22" x14ac:dyDescent="0.3">
      <c r="A1715" s="23" t="s">
        <v>14</v>
      </c>
      <c r="B1715" s="23" t="s">
        <v>4406</v>
      </c>
      <c r="C1715" s="23" t="s">
        <v>4408</v>
      </c>
      <c r="D1715" s="23" t="s">
        <v>4469</v>
      </c>
      <c r="E1715" s="23" t="s">
        <v>4470</v>
      </c>
      <c r="F1715" s="27">
        <v>0.25</v>
      </c>
      <c r="G1715" s="24">
        <v>1</v>
      </c>
      <c r="H1715" s="25">
        <v>121.9246</v>
      </c>
      <c r="I1715" s="25">
        <v>12.8576</v>
      </c>
      <c r="J1715" s="26">
        <v>404</v>
      </c>
      <c r="K1715" s="26">
        <v>101</v>
      </c>
      <c r="L1715" s="27">
        <v>0.1055</v>
      </c>
      <c r="M1715" s="28">
        <v>1.04757704</v>
      </c>
      <c r="N1715" s="29">
        <v>0.5</v>
      </c>
      <c r="O1715" s="31" t="s">
        <v>12</v>
      </c>
      <c r="P1715" s="31">
        <v>0.52270813360000001</v>
      </c>
      <c r="Q1715" s="31">
        <v>0.25</v>
      </c>
      <c r="R1715" s="42">
        <v>0.3</v>
      </c>
      <c r="S1715" s="27">
        <f>IF(A1715="placement",MIN(P1715,IF(R1715="",Q1715,R1715)),"")</f>
        <v>0.3</v>
      </c>
      <c r="T1715" s="28">
        <f>IF($A1715="placement",S1715*J1715,"")</f>
        <v>121.19999999999999</v>
      </c>
      <c r="U1715" s="26">
        <f>IF($A1715="placement",T1715,IF($A1715="site",SUMIF($C:$C,$C1715,$T:$T),IF($A1715="user",SUMIF($B:$B,$B1715,$T:$T),SUM($T:$T))))</f>
        <v>121.19999999999999</v>
      </c>
      <c r="V1715" s="27">
        <f>U1715/J1715</f>
        <v>0.3</v>
      </c>
    </row>
    <row r="1716" spans="1:22" hidden="1" x14ac:dyDescent="0.3">
      <c r="A1716" s="23" t="s">
        <v>14</v>
      </c>
      <c r="B1716" s="23" t="s">
        <v>6986</v>
      </c>
      <c r="C1716" s="23" t="s">
        <v>6987</v>
      </c>
      <c r="D1716" s="23" t="s">
        <v>7014</v>
      </c>
      <c r="E1716" s="23" t="s">
        <v>7015</v>
      </c>
      <c r="F1716" s="27">
        <v>0.25</v>
      </c>
      <c r="G1716" s="24">
        <v>1</v>
      </c>
      <c r="H1716" s="25">
        <v>47.4786</v>
      </c>
      <c r="I1716" s="25">
        <v>10.242900000000001</v>
      </c>
      <c r="J1716" s="26">
        <v>404</v>
      </c>
      <c r="K1716" s="26">
        <v>94</v>
      </c>
      <c r="L1716" s="27">
        <v>0.2157</v>
      </c>
      <c r="M1716" s="28">
        <v>1.3143199800000001</v>
      </c>
      <c r="N1716" s="29">
        <v>1</v>
      </c>
      <c r="O1716" s="31" t="s">
        <v>42</v>
      </c>
      <c r="P1716" s="31">
        <v>0.2391502737</v>
      </c>
      <c r="Q1716" s="31">
        <v>0.23915027367053801</v>
      </c>
      <c r="R1716" s="42"/>
      <c r="S1716" s="27">
        <f>IF(A1716="placement",MIN(P1716,IF(R1716="",Q1716,R1716)),"")</f>
        <v>0.23915027367053801</v>
      </c>
      <c r="T1716" s="28">
        <f>IF($A1716="placement",S1716*J1716,"")</f>
        <v>96.616710562897353</v>
      </c>
      <c r="U1716" s="26">
        <f>IF($A1716="placement",T1716,IF($A1716="site",SUMIF($C:$C,$C1716,$T:$T),IF($A1716="user",SUMIF($B:$B,$B1716,$T:$T),SUM($T:$T))))</f>
        <v>96.616710562897353</v>
      </c>
      <c r="V1716" s="27">
        <f>U1716/J1716</f>
        <v>0.23915027367053801</v>
      </c>
    </row>
    <row r="1717" spans="1:22" hidden="1" x14ac:dyDescent="0.3">
      <c r="A1717" s="23" t="s">
        <v>14</v>
      </c>
      <c r="B1717" s="23" t="s">
        <v>8862</v>
      </c>
      <c r="C1717" s="23" t="s">
        <v>8863</v>
      </c>
      <c r="D1717" s="23" t="s">
        <v>8868</v>
      </c>
      <c r="E1717" s="23" t="s">
        <v>8869</v>
      </c>
      <c r="F1717" s="27">
        <v>0.25</v>
      </c>
      <c r="G1717" s="24">
        <v>1</v>
      </c>
      <c r="H1717" s="25">
        <v>108.69410000000001</v>
      </c>
      <c r="I1717" s="25">
        <v>42.552599999999998</v>
      </c>
      <c r="J1717" s="26">
        <v>404</v>
      </c>
      <c r="K1717" s="26">
        <v>101</v>
      </c>
      <c r="L1717" s="27">
        <v>0.39150000000000001</v>
      </c>
      <c r="M1717" s="28">
        <v>0.31628352999999998</v>
      </c>
      <c r="N1717" s="29">
        <v>0.1</v>
      </c>
      <c r="O1717" s="31" t="s">
        <v>42</v>
      </c>
      <c r="P1717" s="31">
        <v>0.68382798590000005</v>
      </c>
      <c r="Q1717" s="31">
        <v>0.25</v>
      </c>
      <c r="R1717" s="42"/>
      <c r="S1717" s="27">
        <f>IF(A1717="placement",MIN(P1717,IF(R1717="",Q1717,R1717)),"")</f>
        <v>0.25</v>
      </c>
      <c r="T1717" s="28">
        <f>IF($A1717="placement",S1717*J1717,"")</f>
        <v>101</v>
      </c>
      <c r="U1717" s="26">
        <f>IF($A1717="placement",T1717,IF($A1717="site",SUMIF($C:$C,$C1717,$T:$T),IF($A1717="user",SUMIF($B:$B,$B1717,$T:$T),SUM($T:$T))))</f>
        <v>101</v>
      </c>
      <c r="V1717" s="27">
        <f>U1717/J1717</f>
        <v>0.25</v>
      </c>
    </row>
    <row r="1718" spans="1:22" x14ac:dyDescent="0.3">
      <c r="A1718" s="23" t="s">
        <v>14</v>
      </c>
      <c r="B1718" s="23" t="s">
        <v>3152</v>
      </c>
      <c r="C1718" s="23" t="s">
        <v>3154</v>
      </c>
      <c r="D1718" s="23" t="s">
        <v>3189</v>
      </c>
      <c r="E1718" s="23" t="s">
        <v>3190</v>
      </c>
      <c r="F1718" s="27">
        <v>0.25</v>
      </c>
      <c r="G1718" s="24">
        <v>0</v>
      </c>
      <c r="H1718" s="25">
        <v>15.537699999999999</v>
      </c>
      <c r="I1718" s="25">
        <v>11.1774</v>
      </c>
      <c r="J1718" s="26">
        <v>403</v>
      </c>
      <c r="K1718" s="26">
        <v>101</v>
      </c>
      <c r="L1718" s="27">
        <v>0.71940000000000004</v>
      </c>
      <c r="M1718" s="28">
        <v>1.20198296</v>
      </c>
      <c r="N1718" s="29">
        <v>0.01</v>
      </c>
      <c r="O1718" s="31" t="s">
        <v>42</v>
      </c>
      <c r="P1718" s="31">
        <v>0.9916804145</v>
      </c>
      <c r="Q1718" s="31">
        <v>0.249999999999999</v>
      </c>
      <c r="R1718" s="42">
        <v>0.3</v>
      </c>
      <c r="S1718" s="27">
        <f>IF(A1718="placement",MIN(P1718,IF(R1718="",Q1718,R1718)),"")</f>
        <v>0.3</v>
      </c>
      <c r="T1718" s="28">
        <f>IF($A1718="placement",S1718*J1718,"")</f>
        <v>120.89999999999999</v>
      </c>
      <c r="U1718" s="26">
        <f>IF($A1718="placement",T1718,IF($A1718="site",SUMIF($C:$C,$C1718,$T:$T),IF($A1718="user",SUMIF($B:$B,$B1718,$T:$T),SUM($T:$T))))</f>
        <v>120.89999999999999</v>
      </c>
      <c r="V1718" s="27">
        <f>U1718/J1718</f>
        <v>0.3</v>
      </c>
    </row>
    <row r="1719" spans="1:22" x14ac:dyDescent="0.3">
      <c r="A1719" s="23" t="s">
        <v>14</v>
      </c>
      <c r="B1719" s="23" t="s">
        <v>6638</v>
      </c>
      <c r="C1719" s="23" t="s">
        <v>6639</v>
      </c>
      <c r="D1719" s="23" t="s">
        <v>6841</v>
      </c>
      <c r="E1719" s="23" t="s">
        <v>6842</v>
      </c>
      <c r="F1719" s="27">
        <v>0.25</v>
      </c>
      <c r="G1719" s="24">
        <v>0</v>
      </c>
      <c r="H1719" s="25">
        <v>29.222100000000001</v>
      </c>
      <c r="I1719" s="25">
        <v>10.874599999999999</v>
      </c>
      <c r="J1719" s="26">
        <v>403</v>
      </c>
      <c r="K1719" s="26">
        <v>101</v>
      </c>
      <c r="L1719" s="27">
        <v>0.37209999999999999</v>
      </c>
      <c r="M1719" s="28">
        <v>1.2365305900000001</v>
      </c>
      <c r="N1719" s="29">
        <v>0.7</v>
      </c>
      <c r="O1719" s="31" t="s">
        <v>12</v>
      </c>
      <c r="P1719" s="31">
        <v>0.43389997429999999</v>
      </c>
      <c r="Q1719" s="31">
        <v>0.25</v>
      </c>
      <c r="R1719" s="42">
        <v>0.35</v>
      </c>
      <c r="S1719" s="27">
        <f>IF(A1719="placement",MIN(P1719,IF(R1719="",Q1719,R1719)),"")</f>
        <v>0.35</v>
      </c>
      <c r="T1719" s="28">
        <f>IF($A1719="placement",S1719*J1719,"")</f>
        <v>141.04999999999998</v>
      </c>
      <c r="U1719" s="26">
        <f>IF($A1719="placement",T1719,IF($A1719="site",SUMIF($C:$C,$C1719,$T:$T),IF($A1719="user",SUMIF($B:$B,$B1719,$T:$T),SUM($T:$T))))</f>
        <v>141.04999999999998</v>
      </c>
      <c r="V1719" s="27">
        <f>U1719/J1719</f>
        <v>0.35</v>
      </c>
    </row>
    <row r="1720" spans="1:22" hidden="1" x14ac:dyDescent="0.3">
      <c r="A1720" s="23" t="s">
        <v>14</v>
      </c>
      <c r="B1720" s="23" t="s">
        <v>4502</v>
      </c>
      <c r="C1720" s="23" t="s">
        <v>4503</v>
      </c>
      <c r="D1720" s="23" t="s">
        <v>4508</v>
      </c>
      <c r="E1720" s="23" t="s">
        <v>4509</v>
      </c>
      <c r="F1720" s="27">
        <v>0.25</v>
      </c>
      <c r="G1720" s="24">
        <v>1</v>
      </c>
      <c r="H1720" s="25">
        <v>169.7921</v>
      </c>
      <c r="I1720" s="25">
        <v>11.0939</v>
      </c>
      <c r="J1720" s="26">
        <v>402</v>
      </c>
      <c r="K1720" s="26">
        <v>70</v>
      </c>
      <c r="L1720" s="27">
        <v>6.5299999999999997E-2</v>
      </c>
      <c r="M1720" s="28">
        <v>1.2092792699999999</v>
      </c>
      <c r="N1720" s="29">
        <v>1</v>
      </c>
      <c r="O1720" s="31" t="s">
        <v>12</v>
      </c>
      <c r="P1720" s="31">
        <v>0.17306115490000001</v>
      </c>
      <c r="Q1720" s="31">
        <v>0.173061154947875</v>
      </c>
      <c r="R1720" s="42"/>
      <c r="S1720" s="27">
        <f>IF(A1720="placement",MIN(P1720,IF(R1720="",Q1720,R1720)),"")</f>
        <v>0.17306115490000001</v>
      </c>
      <c r="T1720" s="28">
        <f>IF($A1720="placement",S1720*J1720,"")</f>
        <v>69.570584269800008</v>
      </c>
      <c r="U1720" s="26">
        <f>IF($A1720="placement",T1720,IF($A1720="site",SUMIF($C:$C,$C1720,$T:$T),IF($A1720="user",SUMIF($B:$B,$B1720,$T:$T),SUM($T:$T))))</f>
        <v>69.570584269800008</v>
      </c>
      <c r="V1720" s="27">
        <f>U1720/J1720</f>
        <v>0.17306115490000001</v>
      </c>
    </row>
    <row r="1721" spans="1:22" hidden="1" x14ac:dyDescent="0.3">
      <c r="A1721" s="23" t="s">
        <v>14</v>
      </c>
      <c r="B1721" s="23" t="s">
        <v>7257</v>
      </c>
      <c r="C1721" s="23" t="s">
        <v>7258</v>
      </c>
      <c r="D1721" s="23" t="s">
        <v>7264</v>
      </c>
      <c r="E1721" s="23" t="s">
        <v>318</v>
      </c>
      <c r="F1721" s="27">
        <v>0.15</v>
      </c>
      <c r="G1721" s="24">
        <v>1</v>
      </c>
      <c r="H1721" s="25">
        <v>88.196700000000007</v>
      </c>
      <c r="I1721" s="25">
        <v>17.346599999999999</v>
      </c>
      <c r="J1721" s="26">
        <v>402</v>
      </c>
      <c r="K1721" s="26">
        <v>60</v>
      </c>
      <c r="L1721" s="27">
        <v>0.19670000000000001</v>
      </c>
      <c r="M1721" s="28">
        <v>0.77246718000000003</v>
      </c>
      <c r="N1721" s="29">
        <v>0.5</v>
      </c>
      <c r="O1721" s="31" t="s">
        <v>42</v>
      </c>
      <c r="P1721" s="31">
        <v>0.35272331060000001</v>
      </c>
      <c r="Q1721" s="31">
        <v>0.15</v>
      </c>
      <c r="R1721" s="42"/>
      <c r="S1721" s="27">
        <f>IF(A1721="placement",MIN(P1721,IF(R1721="",Q1721,R1721)),"")</f>
        <v>0.15</v>
      </c>
      <c r="T1721" s="28">
        <f>IF($A1721="placement",S1721*J1721,"")</f>
        <v>60.3</v>
      </c>
      <c r="U1721" s="26">
        <f>IF($A1721="placement",T1721,IF($A1721="site",SUMIF($C:$C,$C1721,$T:$T),IF($A1721="user",SUMIF($B:$B,$B1721,$T:$T),SUM($T:$T))))</f>
        <v>60.3</v>
      </c>
      <c r="V1721" s="27">
        <f>U1721/J1721</f>
        <v>0.15</v>
      </c>
    </row>
    <row r="1722" spans="1:22" hidden="1" x14ac:dyDescent="0.3">
      <c r="A1722" s="23" t="s">
        <v>14</v>
      </c>
      <c r="B1722" s="23" t="s">
        <v>277</v>
      </c>
      <c r="C1722" s="23" t="s">
        <v>279</v>
      </c>
      <c r="D1722" s="32" t="s">
        <v>379</v>
      </c>
      <c r="E1722" s="23" t="s">
        <v>380</v>
      </c>
      <c r="F1722" s="27">
        <v>0.25</v>
      </c>
      <c r="G1722" s="24">
        <v>0</v>
      </c>
      <c r="H1722" s="25">
        <v>26.692299999999999</v>
      </c>
      <c r="I1722" s="25">
        <v>4.9128999999999996</v>
      </c>
      <c r="J1722" s="26">
        <v>401</v>
      </c>
      <c r="K1722" s="26">
        <v>99</v>
      </c>
      <c r="L1722" s="27">
        <v>0.18410000000000001</v>
      </c>
      <c r="M1722" s="28">
        <v>2.72136668</v>
      </c>
      <c r="N1722" s="46">
        <v>2</v>
      </c>
      <c r="O1722" s="31" t="s">
        <v>12</v>
      </c>
      <c r="P1722" s="31">
        <v>0.26507514869999999</v>
      </c>
      <c r="Q1722" s="31">
        <v>0.249999999999999</v>
      </c>
      <c r="R1722" s="42"/>
      <c r="S1722" s="27">
        <f>IF(A1722="placement",MIN(P1722,IF(R1722="",Q1722,R1722)),"")</f>
        <v>0.249999999999999</v>
      </c>
      <c r="T1722" s="28">
        <f>IF($A1722="placement",S1722*J1722,"")</f>
        <v>100.2499999999996</v>
      </c>
      <c r="U1722" s="26">
        <f>IF($A1722="placement",T1722,IF($A1722="site",SUMIF($C:$C,$C1722,$T:$T),IF($A1722="user",SUMIF($B:$B,$B1722,$T:$T),SUM($T:$T))))</f>
        <v>100.2499999999996</v>
      </c>
      <c r="V1722" s="27">
        <f>U1722/J1722</f>
        <v>0.249999999999999</v>
      </c>
    </row>
    <row r="1723" spans="1:22" hidden="1" x14ac:dyDescent="0.3">
      <c r="A1723" s="23" t="s">
        <v>14</v>
      </c>
      <c r="B1723" s="23" t="s">
        <v>5678</v>
      </c>
      <c r="C1723" s="23" t="s">
        <v>5679</v>
      </c>
      <c r="D1723" s="23" t="s">
        <v>5686</v>
      </c>
      <c r="E1723" s="23" t="s">
        <v>5687</v>
      </c>
      <c r="F1723" s="27">
        <v>0.2</v>
      </c>
      <c r="G1723" s="24">
        <v>1</v>
      </c>
      <c r="H1723" s="25">
        <v>100.5919</v>
      </c>
      <c r="I1723" s="25">
        <v>18.356300000000001</v>
      </c>
      <c r="J1723" s="26">
        <v>401</v>
      </c>
      <c r="K1723" s="26">
        <v>80</v>
      </c>
      <c r="L1723" s="27">
        <v>0.1825</v>
      </c>
      <c r="M1723" s="28">
        <v>0.72805072999999998</v>
      </c>
      <c r="N1723" s="29">
        <v>0.5</v>
      </c>
      <c r="O1723" s="31" t="s">
        <v>70</v>
      </c>
      <c r="P1723" s="31">
        <v>0.3132346661</v>
      </c>
      <c r="Q1723" s="31">
        <v>0.19999999999999901</v>
      </c>
      <c r="R1723" s="42"/>
      <c r="S1723" s="27">
        <f>IF(A1723="placement",MIN(P1723,IF(R1723="",Q1723,R1723)),"")</f>
        <v>0.19999999999999901</v>
      </c>
      <c r="T1723" s="28">
        <f>IF($A1723="placement",S1723*J1723,"")</f>
        <v>80.199999999999605</v>
      </c>
      <c r="U1723" s="26">
        <f>IF($A1723="placement",T1723,IF($A1723="site",SUMIF($C:$C,$C1723,$T:$T),IF($A1723="user",SUMIF($B:$B,$B1723,$T:$T),SUM($T:$T))))</f>
        <v>80.199999999999605</v>
      </c>
      <c r="V1723" s="27">
        <f>U1723/J1723</f>
        <v>0.19999999999999901</v>
      </c>
    </row>
    <row r="1724" spans="1:22" hidden="1" x14ac:dyDescent="0.3">
      <c r="A1724" s="23" t="s">
        <v>14</v>
      </c>
      <c r="B1724" s="23" t="s">
        <v>277</v>
      </c>
      <c r="C1724" s="23" t="s">
        <v>279</v>
      </c>
      <c r="D1724" s="23" t="s">
        <v>317</v>
      </c>
      <c r="E1724" s="23" t="s">
        <v>318</v>
      </c>
      <c r="F1724" s="27">
        <v>0.25</v>
      </c>
      <c r="G1724" s="24">
        <v>1</v>
      </c>
      <c r="H1724" s="25">
        <v>106.45229999999999</v>
      </c>
      <c r="I1724" s="25">
        <v>5.4141000000000004</v>
      </c>
      <c r="J1724" s="26">
        <v>400</v>
      </c>
      <c r="K1724" s="26">
        <v>76</v>
      </c>
      <c r="L1724" s="27">
        <v>5.0900000000000001E-2</v>
      </c>
      <c r="M1724" s="28">
        <v>2.46489175</v>
      </c>
      <c r="N1724" s="46">
        <v>2</v>
      </c>
      <c r="O1724" s="31" t="s">
        <v>12</v>
      </c>
      <c r="P1724" s="31">
        <v>0.1886053415</v>
      </c>
      <c r="Q1724" s="31">
        <v>0.188605341500411</v>
      </c>
      <c r="R1724" s="42"/>
      <c r="S1724" s="27">
        <f>IF(A1724="placement",MIN(P1724,IF(R1724="",Q1724,R1724)),"")</f>
        <v>0.1886053415</v>
      </c>
      <c r="T1724" s="28">
        <f>IF($A1724="placement",S1724*J1724,"")</f>
        <v>75.442136599999998</v>
      </c>
      <c r="U1724" s="26">
        <f>IF($A1724="placement",T1724,IF($A1724="site",SUMIF($C:$C,$C1724,$T:$T),IF($A1724="user",SUMIF($B:$B,$B1724,$T:$T),SUM($T:$T))))</f>
        <v>75.442136599999998</v>
      </c>
      <c r="V1724" s="27">
        <f>U1724/J1724</f>
        <v>0.1886053415</v>
      </c>
    </row>
    <row r="1725" spans="1:22" hidden="1" x14ac:dyDescent="0.3">
      <c r="A1725" s="23" t="s">
        <v>14</v>
      </c>
      <c r="B1725" s="23" t="s">
        <v>3266</v>
      </c>
      <c r="C1725" s="23" t="s">
        <v>3268</v>
      </c>
      <c r="D1725" s="23" t="s">
        <v>3277</v>
      </c>
      <c r="E1725" s="23" t="s">
        <v>3278</v>
      </c>
      <c r="F1725" s="27">
        <v>0.25</v>
      </c>
      <c r="G1725" s="24">
        <v>0</v>
      </c>
      <c r="H1725" s="25">
        <v>29.1355</v>
      </c>
      <c r="I1725" s="25">
        <v>6.2320000000000002</v>
      </c>
      <c r="J1725" s="26">
        <v>400</v>
      </c>
      <c r="K1725" s="26">
        <v>90</v>
      </c>
      <c r="L1725" s="27">
        <v>0.21390000000000001</v>
      </c>
      <c r="M1725" s="28">
        <v>2.14164909</v>
      </c>
      <c r="N1725" s="29">
        <v>1.64</v>
      </c>
      <c r="O1725" s="31" t="s">
        <v>42</v>
      </c>
      <c r="P1725" s="31">
        <v>0.23423496129999999</v>
      </c>
      <c r="Q1725" s="31">
        <v>0.23423496130146099</v>
      </c>
      <c r="R1725" s="42"/>
      <c r="S1725" s="27">
        <f>IF(A1725="placement",MIN(P1725,IF(R1725="",Q1725,R1725)),"")</f>
        <v>0.23423496129999999</v>
      </c>
      <c r="T1725" s="28">
        <f>IF($A1725="placement",S1725*J1725,"")</f>
        <v>93.693984520000001</v>
      </c>
      <c r="U1725" s="26">
        <f>IF($A1725="placement",T1725,IF($A1725="site",SUMIF($C:$C,$C1725,$T:$T),IF($A1725="user",SUMIF($B:$B,$B1725,$T:$T),SUM($T:$T))))</f>
        <v>93.693984520000001</v>
      </c>
      <c r="V1725" s="27">
        <f>U1725/J1725</f>
        <v>0.23423496129999999</v>
      </c>
    </row>
    <row r="1726" spans="1:22" hidden="1" x14ac:dyDescent="0.3">
      <c r="A1726" s="23" t="s">
        <v>14</v>
      </c>
      <c r="B1726" s="23" t="s">
        <v>5211</v>
      </c>
      <c r="C1726" s="23" t="s">
        <v>5213</v>
      </c>
      <c r="D1726" s="23" t="s">
        <v>5347</v>
      </c>
      <c r="E1726" s="23" t="s">
        <v>5348</v>
      </c>
      <c r="F1726" s="27">
        <v>0.15</v>
      </c>
      <c r="G1726" s="24">
        <v>0</v>
      </c>
      <c r="H1726" s="25">
        <v>27.633900000000001</v>
      </c>
      <c r="I1726" s="25">
        <v>12.788399999999999</v>
      </c>
      <c r="J1726" s="26">
        <v>400</v>
      </c>
      <c r="K1726" s="26">
        <v>60</v>
      </c>
      <c r="L1726" s="27">
        <v>0.46279999999999999</v>
      </c>
      <c r="M1726" s="28">
        <v>1.0427453499999999</v>
      </c>
      <c r="N1726" s="29">
        <v>0.8</v>
      </c>
      <c r="O1726" s="31" t="s">
        <v>42</v>
      </c>
      <c r="P1726" s="31">
        <v>0.23279447210000001</v>
      </c>
      <c r="Q1726" s="31">
        <v>0.149999999999999</v>
      </c>
      <c r="R1726" s="42"/>
      <c r="S1726" s="27">
        <f>IF(A1726="placement",MIN(P1726,IF(R1726="",Q1726,R1726)),"")</f>
        <v>0.149999999999999</v>
      </c>
      <c r="T1726" s="28">
        <f>IF($A1726="placement",S1726*J1726,"")</f>
        <v>59.999999999999595</v>
      </c>
      <c r="U1726" s="26">
        <f>IF($A1726="placement",T1726,IF($A1726="site",SUMIF($C:$C,$C1726,$T:$T),IF($A1726="user",SUMIF($B:$B,$B1726,$T:$T),SUM($T:$T))))</f>
        <v>59.999999999999595</v>
      </c>
      <c r="V1726" s="27">
        <f>U1726/J1726</f>
        <v>0.149999999999999</v>
      </c>
    </row>
    <row r="1727" spans="1:22" hidden="1" x14ac:dyDescent="0.3">
      <c r="A1727" s="23" t="s">
        <v>14</v>
      </c>
      <c r="B1727" s="23" t="s">
        <v>5764</v>
      </c>
      <c r="C1727" s="23" t="s">
        <v>5766</v>
      </c>
      <c r="D1727" s="23" t="s">
        <v>5981</v>
      </c>
      <c r="E1727" s="23" t="s">
        <v>5982</v>
      </c>
      <c r="F1727" s="27">
        <v>0.25</v>
      </c>
      <c r="G1727" s="24">
        <v>0</v>
      </c>
      <c r="H1727" s="25">
        <v>40.579300000000003</v>
      </c>
      <c r="I1727" s="25">
        <v>9.2315000000000005</v>
      </c>
      <c r="J1727" s="26">
        <v>400</v>
      </c>
      <c r="K1727" s="26">
        <v>100</v>
      </c>
      <c r="L1727" s="27">
        <v>0.22750000000000001</v>
      </c>
      <c r="M1727" s="28">
        <v>1.44469789</v>
      </c>
      <c r="N1727" s="29">
        <v>1</v>
      </c>
      <c r="O1727" s="31" t="s">
        <v>42</v>
      </c>
      <c r="P1727" s="31">
        <v>0.30781376030000002</v>
      </c>
      <c r="Q1727" s="31">
        <v>0.25</v>
      </c>
      <c r="R1727" s="42"/>
      <c r="S1727" s="27">
        <f>IF(A1727="placement",MIN(P1727,IF(R1727="",Q1727,R1727)),"")</f>
        <v>0.25</v>
      </c>
      <c r="T1727" s="28">
        <f>IF($A1727="placement",S1727*J1727,"")</f>
        <v>100</v>
      </c>
      <c r="U1727" s="26">
        <f>IF($A1727="placement",T1727,IF($A1727="site",SUMIF($C:$C,$C1727,$T:$T),IF($A1727="user",SUMIF($B:$B,$B1727,$T:$T),SUM($T:$T))))</f>
        <v>100</v>
      </c>
      <c r="V1727" s="27">
        <f>U1727/J1727</f>
        <v>0.25</v>
      </c>
    </row>
    <row r="1728" spans="1:22" hidden="1" x14ac:dyDescent="0.3">
      <c r="A1728" s="23" t="s">
        <v>14</v>
      </c>
      <c r="B1728" s="23" t="s">
        <v>7909</v>
      </c>
      <c r="C1728" s="23" t="s">
        <v>7910</v>
      </c>
      <c r="D1728" s="23" t="s">
        <v>7913</v>
      </c>
      <c r="E1728" s="23" t="s">
        <v>7914</v>
      </c>
      <c r="F1728" s="27">
        <v>0.25</v>
      </c>
      <c r="G1728" s="24">
        <v>1</v>
      </c>
      <c r="H1728" s="25">
        <v>182.84139999999999</v>
      </c>
      <c r="I1728" s="25">
        <v>16.501899999999999</v>
      </c>
      <c r="J1728" s="26">
        <v>400</v>
      </c>
      <c r="K1728" s="26">
        <v>100</v>
      </c>
      <c r="L1728" s="27">
        <v>9.0300000000000005E-2</v>
      </c>
      <c r="M1728" s="28">
        <v>0.80805970000000005</v>
      </c>
      <c r="N1728" s="29">
        <v>0.4</v>
      </c>
      <c r="O1728" s="31" t="s">
        <v>12</v>
      </c>
      <c r="P1728" s="31">
        <v>0.50498706900000001</v>
      </c>
      <c r="Q1728" s="31">
        <v>0.25</v>
      </c>
      <c r="R1728" s="42"/>
      <c r="S1728" s="27">
        <f>IF(A1728="placement",MIN(P1728,IF(R1728="",Q1728,R1728)),"")</f>
        <v>0.25</v>
      </c>
      <c r="T1728" s="28">
        <f>IF($A1728="placement",S1728*J1728,"")</f>
        <v>100</v>
      </c>
      <c r="U1728" s="26">
        <f>IF($A1728="placement",T1728,IF($A1728="site",SUMIF($C:$C,$C1728,$T:$T),IF($A1728="user",SUMIF($B:$B,$B1728,$T:$T),SUM($T:$T))))</f>
        <v>100</v>
      </c>
      <c r="V1728" s="27">
        <f>U1728/J1728</f>
        <v>0.25</v>
      </c>
    </row>
    <row r="1729" spans="1:22" hidden="1" x14ac:dyDescent="0.3">
      <c r="A1729" s="23" t="s">
        <v>14</v>
      </c>
      <c r="B1729" s="23" t="s">
        <v>8565</v>
      </c>
      <c r="C1729" s="23" t="s">
        <v>8566</v>
      </c>
      <c r="D1729" s="32" t="s">
        <v>8587</v>
      </c>
      <c r="E1729" s="23" t="s">
        <v>8588</v>
      </c>
      <c r="F1729" s="27">
        <v>0.25</v>
      </c>
      <c r="G1729" s="24">
        <v>0</v>
      </c>
      <c r="H1729" s="25">
        <v>17.072099999999999</v>
      </c>
      <c r="I1729" s="25">
        <v>12.613899999999999</v>
      </c>
      <c r="J1729" s="26">
        <v>400</v>
      </c>
      <c r="K1729" s="26">
        <v>100</v>
      </c>
      <c r="L1729" s="27">
        <v>0.7389</v>
      </c>
      <c r="M1729" s="28">
        <v>1.05705994</v>
      </c>
      <c r="N1729" s="29">
        <v>0.15</v>
      </c>
      <c r="O1729" s="31" t="s">
        <v>42</v>
      </c>
      <c r="P1729" s="31">
        <v>0.85809697780000005</v>
      </c>
      <c r="Q1729" s="31">
        <v>0.25</v>
      </c>
      <c r="R1729" s="42"/>
      <c r="S1729" s="27">
        <f>IF(A1729="placement",MIN(P1729,IF(R1729="",Q1729,R1729)),"")</f>
        <v>0.25</v>
      </c>
      <c r="T1729" s="28">
        <f>IF($A1729="placement",S1729*J1729,"")</f>
        <v>100</v>
      </c>
      <c r="U1729" s="26">
        <f>IF($A1729="placement",T1729,IF($A1729="site",SUMIF($C:$C,$C1729,$T:$T),IF($A1729="user",SUMIF($B:$B,$B1729,$T:$T),SUM($T:$T))))</f>
        <v>100</v>
      </c>
      <c r="V1729" s="27">
        <f>U1729/J1729</f>
        <v>0.25</v>
      </c>
    </row>
    <row r="1730" spans="1:22" x14ac:dyDescent="0.3">
      <c r="A1730" s="23" t="s">
        <v>14</v>
      </c>
      <c r="B1730" s="23" t="s">
        <v>1576</v>
      </c>
      <c r="C1730" s="23" t="s">
        <v>1577</v>
      </c>
      <c r="D1730" s="23" t="s">
        <v>1590</v>
      </c>
      <c r="E1730" s="23" t="s">
        <v>1591</v>
      </c>
      <c r="F1730" s="27">
        <v>0.4</v>
      </c>
      <c r="G1730" s="24">
        <v>1</v>
      </c>
      <c r="H1730" s="25">
        <v>81.868099999999998</v>
      </c>
      <c r="I1730" s="25">
        <v>27.729500000000002</v>
      </c>
      <c r="J1730" s="26">
        <v>399</v>
      </c>
      <c r="K1730" s="26">
        <v>159</v>
      </c>
      <c r="L1730" s="27">
        <v>0.3387</v>
      </c>
      <c r="M1730" s="28">
        <v>0.47919930999999999</v>
      </c>
      <c r="N1730" s="29">
        <v>0.01</v>
      </c>
      <c r="O1730" s="31" t="s">
        <v>385</v>
      </c>
      <c r="P1730" s="31">
        <v>0.97913185619999998</v>
      </c>
      <c r="Q1730" s="31">
        <v>0.39999999999999902</v>
      </c>
      <c r="R1730" s="42">
        <v>0.3</v>
      </c>
      <c r="S1730" s="27">
        <f>IF(A1730="placement",MIN(P1730,IF(R1730="",Q1730,R1730)),"")</f>
        <v>0.3</v>
      </c>
      <c r="T1730" s="28">
        <f>IF($A1730="placement",S1730*J1730,"")</f>
        <v>119.69999999999999</v>
      </c>
      <c r="U1730" s="26">
        <f>IF($A1730="placement",T1730,IF($A1730="site",SUMIF($C:$C,$C1730,$T:$T),IF($A1730="user",SUMIF($B:$B,$B1730,$T:$T),SUM($T:$T))))</f>
        <v>119.69999999999999</v>
      </c>
      <c r="V1730" s="27">
        <f>U1730/J1730</f>
        <v>0.3</v>
      </c>
    </row>
    <row r="1731" spans="1:22" hidden="1" x14ac:dyDescent="0.3">
      <c r="A1731" s="23" t="s">
        <v>14</v>
      </c>
      <c r="B1731" s="23" t="s">
        <v>3730</v>
      </c>
      <c r="C1731" s="23" t="s">
        <v>3732</v>
      </c>
      <c r="D1731" s="23" t="s">
        <v>3739</v>
      </c>
      <c r="E1731" s="23" t="s">
        <v>3731</v>
      </c>
      <c r="F1731" s="27">
        <v>0.25</v>
      </c>
      <c r="G1731" s="24">
        <v>1</v>
      </c>
      <c r="H1731" s="25">
        <v>39.262599999999999</v>
      </c>
      <c r="I1731" s="25">
        <v>11.4162</v>
      </c>
      <c r="J1731" s="26">
        <v>399</v>
      </c>
      <c r="K1731" s="26">
        <v>100</v>
      </c>
      <c r="L1731" s="27">
        <v>0.2908</v>
      </c>
      <c r="M1731" s="28">
        <v>1.16579864</v>
      </c>
      <c r="N1731" s="29">
        <v>0.75</v>
      </c>
      <c r="O1731" s="31" t="s">
        <v>12</v>
      </c>
      <c r="P1731" s="31">
        <v>0.35666420319999997</v>
      </c>
      <c r="Q1731" s="31">
        <v>0.25</v>
      </c>
      <c r="R1731" s="42"/>
      <c r="S1731" s="27">
        <f>IF(A1731="placement",MIN(P1731,IF(R1731="",Q1731,R1731)),"")</f>
        <v>0.25</v>
      </c>
      <c r="T1731" s="28">
        <f>IF($A1731="placement",S1731*J1731,"")</f>
        <v>99.75</v>
      </c>
      <c r="U1731" s="26">
        <f>IF($A1731="placement",T1731,IF($A1731="site",SUMIF($C:$C,$C1731,$T:$T),IF($A1731="user",SUMIF($B:$B,$B1731,$T:$T),SUM($T:$T))))</f>
        <v>99.75</v>
      </c>
      <c r="V1731" s="27">
        <f>U1731/J1731</f>
        <v>0.25</v>
      </c>
    </row>
    <row r="1732" spans="1:22" hidden="1" x14ac:dyDescent="0.3">
      <c r="A1732" s="23" t="s">
        <v>14</v>
      </c>
      <c r="B1732" s="23" t="s">
        <v>4502</v>
      </c>
      <c r="C1732" s="23" t="s">
        <v>4503</v>
      </c>
      <c r="D1732" s="23" t="s">
        <v>4514</v>
      </c>
      <c r="E1732" s="23" t="s">
        <v>4515</v>
      </c>
      <c r="F1732" s="27">
        <v>0.4</v>
      </c>
      <c r="G1732" s="24">
        <v>1</v>
      </c>
      <c r="H1732" s="25">
        <v>455.41250000000002</v>
      </c>
      <c r="I1732" s="25">
        <v>10.857100000000001</v>
      </c>
      <c r="J1732" s="26">
        <v>399</v>
      </c>
      <c r="K1732" s="26">
        <v>73</v>
      </c>
      <c r="L1732" s="27">
        <v>2.3800000000000002E-2</v>
      </c>
      <c r="M1732" s="28">
        <v>1.22539474</v>
      </c>
      <c r="N1732" s="29">
        <v>1</v>
      </c>
      <c r="O1732" s="31" t="s">
        <v>12</v>
      </c>
      <c r="P1732" s="31">
        <v>0.1839364329</v>
      </c>
      <c r="Q1732" s="31">
        <v>0.183936432943197</v>
      </c>
      <c r="R1732" s="42"/>
      <c r="S1732" s="27">
        <f>IF(A1732="placement",MIN(P1732,IF(R1732="",Q1732,R1732)),"")</f>
        <v>0.1839364329</v>
      </c>
      <c r="T1732" s="28">
        <f>IF($A1732="placement",S1732*J1732,"")</f>
        <v>73.390636727100002</v>
      </c>
      <c r="U1732" s="26">
        <f>IF($A1732="placement",T1732,IF($A1732="site",SUMIF($C:$C,$C1732,$T:$T),IF($A1732="user",SUMIF($B:$B,$B1732,$T:$T),SUM($T:$T))))</f>
        <v>73.390636727100002</v>
      </c>
      <c r="V1732" s="27">
        <f>U1732/J1732</f>
        <v>0.1839364329</v>
      </c>
    </row>
    <row r="1733" spans="1:22" hidden="1" x14ac:dyDescent="0.3">
      <c r="A1733" s="23" t="s">
        <v>14</v>
      </c>
      <c r="B1733" s="23" t="s">
        <v>4752</v>
      </c>
      <c r="C1733" s="23" t="s">
        <v>4754</v>
      </c>
      <c r="D1733" s="23" t="s">
        <v>4767</v>
      </c>
      <c r="E1733" s="23" t="s">
        <v>4768</v>
      </c>
      <c r="F1733" s="27">
        <v>0.25</v>
      </c>
      <c r="G1733" s="24">
        <v>1</v>
      </c>
      <c r="H1733" s="25">
        <v>150.8039</v>
      </c>
      <c r="I1733" s="25">
        <v>8.6541999999999994</v>
      </c>
      <c r="J1733" s="26">
        <v>399</v>
      </c>
      <c r="K1733" s="26">
        <v>75</v>
      </c>
      <c r="L1733" s="27">
        <v>5.74E-2</v>
      </c>
      <c r="M1733" s="28">
        <v>1.53496232</v>
      </c>
      <c r="N1733" s="29">
        <v>1</v>
      </c>
      <c r="O1733" s="31" t="s">
        <v>12</v>
      </c>
      <c r="P1733" s="31">
        <v>0.34851821080000001</v>
      </c>
      <c r="Q1733" s="31">
        <v>0.25</v>
      </c>
      <c r="R1733" s="42"/>
      <c r="S1733" s="27">
        <f>IF(A1733="placement",MIN(P1733,IF(R1733="",Q1733,R1733)),"")</f>
        <v>0.25</v>
      </c>
      <c r="T1733" s="28">
        <f>IF($A1733="placement",S1733*J1733,"")</f>
        <v>99.75</v>
      </c>
      <c r="U1733" s="26">
        <f>IF($A1733="placement",T1733,IF($A1733="site",SUMIF($C:$C,$C1733,$T:$T),IF($A1733="user",SUMIF($B:$B,$B1733,$T:$T),SUM($T:$T))))</f>
        <v>99.75</v>
      </c>
      <c r="V1733" s="27">
        <f>U1733/J1733</f>
        <v>0.25</v>
      </c>
    </row>
    <row r="1734" spans="1:22" hidden="1" x14ac:dyDescent="0.3">
      <c r="A1734" s="23" t="s">
        <v>14</v>
      </c>
      <c r="B1734" s="23" t="s">
        <v>53</v>
      </c>
      <c r="C1734" s="23" t="s">
        <v>55</v>
      </c>
      <c r="D1734" s="23" t="s">
        <v>83</v>
      </c>
      <c r="E1734" s="23" t="s">
        <v>84</v>
      </c>
      <c r="F1734" s="27">
        <v>0.15</v>
      </c>
      <c r="G1734" s="24">
        <v>1</v>
      </c>
      <c r="H1734" s="25">
        <v>327.24849999999998</v>
      </c>
      <c r="I1734" s="25">
        <v>39.338500000000003</v>
      </c>
      <c r="J1734" s="26">
        <v>398</v>
      </c>
      <c r="K1734" s="26">
        <v>60</v>
      </c>
      <c r="L1734" s="27">
        <v>0.1202</v>
      </c>
      <c r="M1734" s="28">
        <v>0.33705621000000002</v>
      </c>
      <c r="N1734" s="29">
        <v>0.1</v>
      </c>
      <c r="O1734" s="31" t="s">
        <v>42</v>
      </c>
      <c r="P1734" s="31">
        <v>0.70331358079999995</v>
      </c>
      <c r="Q1734" s="31">
        <v>0.15</v>
      </c>
      <c r="R1734" s="42"/>
      <c r="S1734" s="27">
        <f>IF(A1734="placement",MIN(P1734,IF(R1734="",Q1734,R1734)),"")</f>
        <v>0.15</v>
      </c>
      <c r="T1734" s="28">
        <f>IF($A1734="placement",S1734*J1734,"")</f>
        <v>59.699999999999996</v>
      </c>
      <c r="U1734" s="26">
        <f>IF($A1734="placement",T1734,IF($A1734="site",SUMIF($C:$C,$C1734,$T:$T),IF($A1734="user",SUMIF($B:$B,$B1734,$T:$T),SUM($T:$T))))</f>
        <v>59.699999999999996</v>
      </c>
      <c r="V1734" s="27">
        <f>U1734/J1734</f>
        <v>0.15</v>
      </c>
    </row>
    <row r="1735" spans="1:22" hidden="1" x14ac:dyDescent="0.3">
      <c r="A1735" s="23" t="s">
        <v>14</v>
      </c>
      <c r="B1735" s="23" t="s">
        <v>6363</v>
      </c>
      <c r="C1735" s="23" t="s">
        <v>6365</v>
      </c>
      <c r="D1735" s="23" t="s">
        <v>6370</v>
      </c>
      <c r="E1735" s="23" t="s">
        <v>6371</v>
      </c>
      <c r="F1735" s="27">
        <v>0.25</v>
      </c>
      <c r="G1735" s="24">
        <v>1</v>
      </c>
      <c r="H1735" s="25">
        <v>213.33709999999999</v>
      </c>
      <c r="I1735" s="25">
        <v>19.627500000000001</v>
      </c>
      <c r="J1735" s="26">
        <v>398</v>
      </c>
      <c r="K1735" s="26">
        <v>99</v>
      </c>
      <c r="L1735" s="27">
        <v>9.1999999999999998E-2</v>
      </c>
      <c r="M1735" s="28">
        <v>0.67581637000000006</v>
      </c>
      <c r="N1735" s="29">
        <v>0.3</v>
      </c>
      <c r="O1735" s="31" t="s">
        <v>12</v>
      </c>
      <c r="P1735" s="31">
        <v>0.55609243090000005</v>
      </c>
      <c r="Q1735" s="31">
        <v>0.25</v>
      </c>
      <c r="R1735" s="42"/>
      <c r="S1735" s="27">
        <f>IF(A1735="placement",MIN(P1735,IF(R1735="",Q1735,R1735)),"")</f>
        <v>0.25</v>
      </c>
      <c r="T1735" s="28">
        <f>IF($A1735="placement",S1735*J1735,"")</f>
        <v>99.5</v>
      </c>
      <c r="U1735" s="26">
        <f>IF($A1735="placement",T1735,IF($A1735="site",SUMIF($C:$C,$C1735,$T:$T),IF($A1735="user",SUMIF($B:$B,$B1735,$T:$T),SUM($T:$T))))</f>
        <v>99.5</v>
      </c>
      <c r="V1735" s="27">
        <f>U1735/J1735</f>
        <v>0.25</v>
      </c>
    </row>
    <row r="1736" spans="1:22" hidden="1" x14ac:dyDescent="0.3">
      <c r="A1736" s="23" t="s">
        <v>14</v>
      </c>
      <c r="B1736" s="23" t="s">
        <v>1708</v>
      </c>
      <c r="C1736" s="23" t="s">
        <v>1709</v>
      </c>
      <c r="D1736" s="23" t="s">
        <v>1946</v>
      </c>
      <c r="E1736" s="23" t="s">
        <v>1947</v>
      </c>
      <c r="F1736" s="27">
        <v>0.33</v>
      </c>
      <c r="G1736" s="24">
        <v>0</v>
      </c>
      <c r="H1736" s="25">
        <v>11.5709</v>
      </c>
      <c r="I1736" s="25">
        <v>6.4561999999999999</v>
      </c>
      <c r="J1736" s="26">
        <v>397</v>
      </c>
      <c r="K1736" s="26">
        <v>125</v>
      </c>
      <c r="L1736" s="27">
        <v>0.55800000000000005</v>
      </c>
      <c r="M1736" s="28">
        <v>2.0519178600000001</v>
      </c>
      <c r="N1736" s="29">
        <v>1.4</v>
      </c>
      <c r="O1736" s="31" t="s">
        <v>12</v>
      </c>
      <c r="P1736" s="31">
        <v>0.3177114814</v>
      </c>
      <c r="Q1736" s="31">
        <v>0.317711481360265</v>
      </c>
      <c r="R1736" s="42"/>
      <c r="S1736" s="27">
        <f>IF(A1736="placement",MIN(P1736,IF(R1736="",Q1736,R1736)),"")</f>
        <v>0.317711481360265</v>
      </c>
      <c r="T1736" s="28">
        <f>IF($A1736="placement",S1736*J1736,"")</f>
        <v>126.1314581000252</v>
      </c>
      <c r="U1736" s="26">
        <f>IF($A1736="placement",T1736,IF($A1736="site",SUMIF($C:$C,$C1736,$T:$T),IF($A1736="user",SUMIF($B:$B,$B1736,$T:$T),SUM($T:$T))))</f>
        <v>126.1314581000252</v>
      </c>
      <c r="V1736" s="27">
        <f>U1736/J1736</f>
        <v>0.317711481360265</v>
      </c>
    </row>
    <row r="1737" spans="1:22" hidden="1" x14ac:dyDescent="0.3">
      <c r="A1737" s="23" t="s">
        <v>14</v>
      </c>
      <c r="B1737" s="23" t="s">
        <v>2890</v>
      </c>
      <c r="C1737" s="23" t="s">
        <v>2892</v>
      </c>
      <c r="D1737" s="23" t="s">
        <v>2893</v>
      </c>
      <c r="E1737" s="23" t="s">
        <v>2894</v>
      </c>
      <c r="F1737" s="27">
        <v>0.35</v>
      </c>
      <c r="G1737" s="24">
        <v>1</v>
      </c>
      <c r="H1737" s="25">
        <v>135.80439999999999</v>
      </c>
      <c r="I1737" s="25">
        <v>23.932099999999998</v>
      </c>
      <c r="J1737" s="26">
        <v>397</v>
      </c>
      <c r="K1737" s="26">
        <v>38</v>
      </c>
      <c r="L1737" s="27">
        <v>0.1762</v>
      </c>
      <c r="M1737" s="28">
        <v>0.55261917000000005</v>
      </c>
      <c r="N1737" s="29">
        <v>0.5</v>
      </c>
      <c r="O1737" s="31" t="s">
        <v>70</v>
      </c>
      <c r="P1737" s="31">
        <v>9.5217777599999998E-2</v>
      </c>
      <c r="Q1737" s="31">
        <v>9.52177775857459E-2</v>
      </c>
      <c r="R1737" s="42"/>
      <c r="S1737" s="27">
        <f>IF(A1737="placement",MIN(P1737,IF(R1737="",Q1737,R1737)),"")</f>
        <v>9.52177775857459E-2</v>
      </c>
      <c r="T1737" s="28">
        <f>IF($A1737="placement",S1737*J1737,"")</f>
        <v>37.801457701541125</v>
      </c>
      <c r="U1737" s="26">
        <f>IF($A1737="placement",T1737,IF($A1737="site",SUMIF($C:$C,$C1737,$T:$T),IF($A1737="user",SUMIF($B:$B,$B1737,$T:$T),SUM($T:$T))))</f>
        <v>37.801457701541125</v>
      </c>
      <c r="V1737" s="27">
        <f>U1737/J1737</f>
        <v>9.52177775857459E-2</v>
      </c>
    </row>
    <row r="1738" spans="1:22" hidden="1" x14ac:dyDescent="0.3">
      <c r="A1738" s="23" t="s">
        <v>14</v>
      </c>
      <c r="B1738" s="23" t="s">
        <v>4169</v>
      </c>
      <c r="C1738" s="23" t="s">
        <v>4170</v>
      </c>
      <c r="D1738" s="23" t="s">
        <v>4173</v>
      </c>
      <c r="E1738" s="23" t="s">
        <v>4174</v>
      </c>
      <c r="F1738" s="27">
        <v>0.25</v>
      </c>
      <c r="G1738" s="24">
        <v>1</v>
      </c>
      <c r="H1738" s="25">
        <v>56.270899999999997</v>
      </c>
      <c r="I1738" s="25">
        <v>19.6614</v>
      </c>
      <c r="J1738" s="26">
        <v>397</v>
      </c>
      <c r="K1738" s="26">
        <v>99</v>
      </c>
      <c r="L1738" s="27">
        <v>0.34939999999999999</v>
      </c>
      <c r="M1738" s="28">
        <v>0.67332004000000001</v>
      </c>
      <c r="N1738" s="29">
        <v>0.35</v>
      </c>
      <c r="O1738" s="31" t="s">
        <v>42</v>
      </c>
      <c r="P1738" s="31">
        <v>0.48018775489999999</v>
      </c>
      <c r="Q1738" s="31">
        <v>0.249999999999999</v>
      </c>
      <c r="R1738" s="42"/>
      <c r="S1738" s="27">
        <f>IF(A1738="placement",MIN(P1738,IF(R1738="",Q1738,R1738)),"")</f>
        <v>0.249999999999999</v>
      </c>
      <c r="T1738" s="28">
        <f>IF($A1738="placement",S1738*J1738,"")</f>
        <v>99.249999999999602</v>
      </c>
      <c r="U1738" s="26">
        <f>IF($A1738="placement",T1738,IF($A1738="site",SUMIF($C:$C,$C1738,$T:$T),IF($A1738="user",SUMIF($B:$B,$B1738,$T:$T),SUM($T:$T))))</f>
        <v>99.249999999999602</v>
      </c>
      <c r="V1738" s="27">
        <f>U1738/J1738</f>
        <v>0.249999999999999</v>
      </c>
    </row>
    <row r="1739" spans="1:22" hidden="1" x14ac:dyDescent="0.3">
      <c r="A1739" s="23" t="s">
        <v>14</v>
      </c>
      <c r="B1739" s="23" t="s">
        <v>277</v>
      </c>
      <c r="C1739" s="23" t="s">
        <v>279</v>
      </c>
      <c r="D1739" s="23" t="s">
        <v>359</v>
      </c>
      <c r="E1739" s="23" t="s">
        <v>360</v>
      </c>
      <c r="F1739" s="27">
        <v>0.25</v>
      </c>
      <c r="G1739" s="24">
        <v>0</v>
      </c>
      <c r="H1739" s="25">
        <v>30.759599999999999</v>
      </c>
      <c r="I1739" s="25">
        <v>4.7176</v>
      </c>
      <c r="J1739" s="26">
        <v>396</v>
      </c>
      <c r="K1739" s="26">
        <v>90</v>
      </c>
      <c r="L1739" s="27">
        <v>0.15340000000000001</v>
      </c>
      <c r="M1739" s="28">
        <v>2.7957303100000002</v>
      </c>
      <c r="N1739" s="46">
        <v>2</v>
      </c>
      <c r="O1739" s="31" t="s">
        <v>12</v>
      </c>
      <c r="P1739" s="31">
        <v>0.2846234165</v>
      </c>
      <c r="Q1739" s="31">
        <v>0.249999999999999</v>
      </c>
      <c r="R1739" s="42"/>
      <c r="S1739" s="27">
        <f>IF(A1739="placement",MIN(P1739,IF(R1739="",Q1739,R1739)),"")</f>
        <v>0.249999999999999</v>
      </c>
      <c r="T1739" s="28">
        <f>IF($A1739="placement",S1739*J1739,"")</f>
        <v>98.999999999999602</v>
      </c>
      <c r="U1739" s="26">
        <f>IF($A1739="placement",T1739,IF($A1739="site",SUMIF($C:$C,$C1739,$T:$T),IF($A1739="user",SUMIF($B:$B,$B1739,$T:$T),SUM($T:$T))))</f>
        <v>98.999999999999602</v>
      </c>
      <c r="V1739" s="27">
        <f>U1739/J1739</f>
        <v>0.249999999999999</v>
      </c>
    </row>
    <row r="1740" spans="1:22" hidden="1" x14ac:dyDescent="0.3">
      <c r="A1740" s="23" t="s">
        <v>14</v>
      </c>
      <c r="B1740" s="23" t="s">
        <v>592</v>
      </c>
      <c r="C1740" s="23" t="s">
        <v>594</v>
      </c>
      <c r="D1740" s="23" t="s">
        <v>605</v>
      </c>
      <c r="E1740" s="23" t="s">
        <v>606</v>
      </c>
      <c r="F1740" s="27">
        <v>0.15</v>
      </c>
      <c r="G1740" s="24">
        <v>1</v>
      </c>
      <c r="H1740" s="25">
        <v>165.7107</v>
      </c>
      <c r="I1740" s="25">
        <v>32.233899999999998</v>
      </c>
      <c r="J1740" s="26">
        <v>396</v>
      </c>
      <c r="K1740" s="26">
        <v>9</v>
      </c>
      <c r="L1740" s="27">
        <v>0.19450000000000001</v>
      </c>
      <c r="M1740" s="28">
        <v>0.40933003000000001</v>
      </c>
      <c r="N1740" s="29">
        <v>0.4</v>
      </c>
      <c r="O1740" s="31" t="s">
        <v>42</v>
      </c>
      <c r="P1740" s="31">
        <v>2.2793417100000001E-2</v>
      </c>
      <c r="Q1740" s="31">
        <v>2.27934170636639E-2</v>
      </c>
      <c r="R1740" s="42"/>
      <c r="S1740" s="27">
        <f>IF(A1740="placement",MIN(P1740,IF(R1740="",Q1740,R1740)),"")</f>
        <v>2.27934170636639E-2</v>
      </c>
      <c r="T1740" s="28">
        <f>IF($A1740="placement",S1740*J1740,"")</f>
        <v>9.0261931572109049</v>
      </c>
      <c r="U1740" s="26">
        <f>IF($A1740="placement",T1740,IF($A1740="site",SUMIF($C:$C,$C1740,$T:$T),IF($A1740="user",SUMIF($B:$B,$B1740,$T:$T),SUM($T:$T))))</f>
        <v>9.0261931572109049</v>
      </c>
      <c r="V1740" s="27">
        <f>U1740/J1740</f>
        <v>2.27934170636639E-2</v>
      </c>
    </row>
    <row r="1741" spans="1:22" hidden="1" x14ac:dyDescent="0.3">
      <c r="A1741" s="23" t="s">
        <v>14</v>
      </c>
      <c r="B1741" s="23" t="s">
        <v>6221</v>
      </c>
      <c r="C1741" s="23" t="s">
        <v>6223</v>
      </c>
      <c r="D1741" s="23" t="s">
        <v>6224</v>
      </c>
      <c r="E1741" s="23" t="s">
        <v>6225</v>
      </c>
      <c r="F1741" s="27">
        <v>0.3</v>
      </c>
      <c r="G1741" s="24">
        <v>0</v>
      </c>
      <c r="H1741" s="25">
        <v>17.774999999999999</v>
      </c>
      <c r="I1741" s="25">
        <v>4.6044</v>
      </c>
      <c r="J1741" s="26">
        <v>396</v>
      </c>
      <c r="K1741" s="26">
        <v>118</v>
      </c>
      <c r="L1741" s="27">
        <v>0.25900000000000001</v>
      </c>
      <c r="M1741" s="28">
        <v>2.8635087299999999</v>
      </c>
      <c r="N1741" s="29">
        <v>2</v>
      </c>
      <c r="O1741" s="31" t="s">
        <v>42</v>
      </c>
      <c r="P1741" s="31">
        <v>0.3015561725</v>
      </c>
      <c r="Q1741" s="31">
        <v>0.3</v>
      </c>
      <c r="R1741" s="42"/>
      <c r="S1741" s="27">
        <f>IF(A1741="placement",MIN(P1741,IF(R1741="",Q1741,R1741)),"")</f>
        <v>0.3</v>
      </c>
      <c r="T1741" s="28">
        <f>IF($A1741="placement",S1741*J1741,"")</f>
        <v>118.8</v>
      </c>
      <c r="U1741" s="26">
        <f>IF($A1741="placement",T1741,IF($A1741="site",SUMIF($C:$C,$C1741,$T:$T),IF($A1741="user",SUMIF($B:$B,$B1741,$T:$T),SUM($T:$T))))</f>
        <v>118.8</v>
      </c>
      <c r="V1741" s="27">
        <f>U1741/J1741</f>
        <v>0.3</v>
      </c>
    </row>
    <row r="1742" spans="1:22" hidden="1" x14ac:dyDescent="0.3">
      <c r="A1742" s="23" t="s">
        <v>14</v>
      </c>
      <c r="B1742" s="23" t="s">
        <v>4016</v>
      </c>
      <c r="C1742" s="23" t="s">
        <v>4018</v>
      </c>
      <c r="D1742" s="32" t="s">
        <v>4053</v>
      </c>
      <c r="E1742" s="23" t="s">
        <v>4054</v>
      </c>
      <c r="F1742" s="27">
        <v>0.25</v>
      </c>
      <c r="G1742" s="24">
        <v>1</v>
      </c>
      <c r="H1742" s="25">
        <v>56.026800000000001</v>
      </c>
      <c r="I1742" s="25">
        <v>12.019399999999999</v>
      </c>
      <c r="J1742" s="26">
        <v>395</v>
      </c>
      <c r="K1742" s="26">
        <v>96</v>
      </c>
      <c r="L1742" s="27">
        <v>0.2145</v>
      </c>
      <c r="M1742" s="28">
        <v>1.09603556</v>
      </c>
      <c r="N1742" s="29">
        <v>0.8</v>
      </c>
      <c r="O1742" s="31" t="s">
        <v>12</v>
      </c>
      <c r="P1742" s="31">
        <v>0.27009667570000001</v>
      </c>
      <c r="Q1742" s="31">
        <v>0.25</v>
      </c>
      <c r="R1742" s="42"/>
      <c r="S1742" s="27">
        <f>IF(A1742="placement",MIN(P1742,IF(R1742="",Q1742,R1742)),"")</f>
        <v>0.25</v>
      </c>
      <c r="T1742" s="28">
        <f>IF($A1742="placement",S1742*J1742,"")</f>
        <v>98.75</v>
      </c>
      <c r="U1742" s="26">
        <f>IF($A1742="placement",T1742,IF($A1742="site",SUMIF($C:$C,$C1742,$T:$T),IF($A1742="user",SUMIF($B:$B,$B1742,$T:$T),SUM($T:$T))))</f>
        <v>98.75</v>
      </c>
      <c r="V1742" s="27">
        <f>U1742/J1742</f>
        <v>0.25</v>
      </c>
    </row>
    <row r="1743" spans="1:22" hidden="1" x14ac:dyDescent="0.3">
      <c r="A1743" s="23" t="s">
        <v>14</v>
      </c>
      <c r="B1743" s="23" t="s">
        <v>1095</v>
      </c>
      <c r="C1743" s="23" t="s">
        <v>1096</v>
      </c>
      <c r="D1743" s="23" t="s">
        <v>1125</v>
      </c>
      <c r="E1743" s="23" t="s">
        <v>1126</v>
      </c>
      <c r="F1743" s="27">
        <v>0.35</v>
      </c>
      <c r="G1743" s="24">
        <v>1</v>
      </c>
      <c r="H1743" s="25">
        <v>313.79160000000002</v>
      </c>
      <c r="I1743" s="25">
        <v>37.338099999999997</v>
      </c>
      <c r="J1743" s="26">
        <v>394</v>
      </c>
      <c r="K1743" s="26">
        <v>114</v>
      </c>
      <c r="L1743" s="27">
        <v>0.11899999999999999</v>
      </c>
      <c r="M1743" s="28">
        <v>0.35218027000000002</v>
      </c>
      <c r="N1743" s="29">
        <v>0.25</v>
      </c>
      <c r="O1743" s="31" t="s">
        <v>304</v>
      </c>
      <c r="P1743" s="31">
        <v>0.29013626539999998</v>
      </c>
      <c r="Q1743" s="31">
        <v>0.29013626541717702</v>
      </c>
      <c r="R1743" s="42"/>
      <c r="S1743" s="27">
        <f>IF(A1743="placement",MIN(P1743,IF(R1743="",Q1743,R1743)),"")</f>
        <v>0.29013626539999998</v>
      </c>
      <c r="T1743" s="28">
        <f>IF($A1743="placement",S1743*J1743,"")</f>
        <v>114.3136885676</v>
      </c>
      <c r="U1743" s="26">
        <f>IF($A1743="placement",T1743,IF($A1743="site",SUMIF($C:$C,$C1743,$T:$T),IF($A1743="user",SUMIF($B:$B,$B1743,$T:$T),SUM($T:$T))))</f>
        <v>114.3136885676</v>
      </c>
      <c r="V1743" s="27">
        <f>U1743/J1743</f>
        <v>0.29013626539999998</v>
      </c>
    </row>
    <row r="1744" spans="1:22" x14ac:dyDescent="0.3">
      <c r="A1744" s="23" t="s">
        <v>14</v>
      </c>
      <c r="B1744" s="23" t="s">
        <v>7032</v>
      </c>
      <c r="C1744" s="23" t="s">
        <v>7034</v>
      </c>
      <c r="D1744" s="23" t="s">
        <v>7042</v>
      </c>
      <c r="E1744" s="23" t="s">
        <v>7043</v>
      </c>
      <c r="F1744" s="27">
        <v>0.25</v>
      </c>
      <c r="G1744" s="24">
        <v>1</v>
      </c>
      <c r="H1744" s="25">
        <v>284.82010000000002</v>
      </c>
      <c r="I1744" s="25">
        <v>13.8162</v>
      </c>
      <c r="J1744" s="26">
        <v>394</v>
      </c>
      <c r="K1744" s="26">
        <v>98</v>
      </c>
      <c r="L1744" s="27">
        <v>4.8500000000000001E-2</v>
      </c>
      <c r="M1744" s="28">
        <v>0.94995837999999999</v>
      </c>
      <c r="N1744" s="29">
        <v>0.5</v>
      </c>
      <c r="O1744" s="31" t="s">
        <v>12</v>
      </c>
      <c r="P1744" s="31">
        <v>0.47366115260000002</v>
      </c>
      <c r="Q1744" s="31">
        <v>0.25</v>
      </c>
      <c r="R1744" s="42">
        <v>0.3</v>
      </c>
      <c r="S1744" s="27">
        <f>IF(A1744="placement",MIN(P1744,IF(R1744="",Q1744,R1744)),"")</f>
        <v>0.3</v>
      </c>
      <c r="T1744" s="28">
        <f>IF($A1744="placement",S1744*J1744,"")</f>
        <v>118.19999999999999</v>
      </c>
      <c r="U1744" s="26">
        <f>IF($A1744="placement",T1744,IF($A1744="site",SUMIF($C:$C,$C1744,$T:$T),IF($A1744="user",SUMIF($B:$B,$B1744,$T:$T),SUM($T:$T))))</f>
        <v>118.19999999999999</v>
      </c>
      <c r="V1744" s="27">
        <f>U1744/J1744</f>
        <v>0.3</v>
      </c>
    </row>
    <row r="1745" spans="1:22" hidden="1" x14ac:dyDescent="0.3">
      <c r="A1745" s="23" t="s">
        <v>14</v>
      </c>
      <c r="B1745" s="23" t="s">
        <v>7371</v>
      </c>
      <c r="C1745" s="23" t="s">
        <v>7373</v>
      </c>
      <c r="D1745" s="23" t="s">
        <v>7374</v>
      </c>
      <c r="E1745" s="23" t="s">
        <v>7375</v>
      </c>
      <c r="F1745" s="27">
        <v>0.25</v>
      </c>
      <c r="G1745" s="24">
        <v>1</v>
      </c>
      <c r="H1745" s="25">
        <v>73.003600000000006</v>
      </c>
      <c r="I1745" s="25">
        <v>17.3813</v>
      </c>
      <c r="J1745" s="26">
        <v>394</v>
      </c>
      <c r="K1745" s="26">
        <v>73</v>
      </c>
      <c r="L1745" s="27">
        <v>0.23810000000000001</v>
      </c>
      <c r="M1745" s="28">
        <v>0.75465196999999995</v>
      </c>
      <c r="N1745" s="29">
        <v>0.6</v>
      </c>
      <c r="O1745" s="31" t="s">
        <v>42</v>
      </c>
      <c r="P1745" s="31">
        <v>0.20493150830000001</v>
      </c>
      <c r="Q1745" s="31">
        <v>0.20493150834125201</v>
      </c>
      <c r="R1745" s="42"/>
      <c r="S1745" s="27">
        <f>IF(A1745="placement",MIN(P1745,IF(R1745="",Q1745,R1745)),"")</f>
        <v>0.20493150830000001</v>
      </c>
      <c r="T1745" s="28">
        <f>IF($A1745="placement",S1745*J1745,"")</f>
        <v>80.743014270200007</v>
      </c>
      <c r="U1745" s="26">
        <f>IF($A1745="placement",T1745,IF($A1745="site",SUMIF($C:$C,$C1745,$T:$T),IF($A1745="user",SUMIF($B:$B,$B1745,$T:$T),SUM($T:$T))))</f>
        <v>80.743014270200007</v>
      </c>
      <c r="V1745" s="27">
        <f>U1745/J1745</f>
        <v>0.20493150830000001</v>
      </c>
    </row>
    <row r="1746" spans="1:22" hidden="1" x14ac:dyDescent="0.3">
      <c r="A1746" s="23" t="s">
        <v>14</v>
      </c>
      <c r="B1746" s="23" t="s">
        <v>7472</v>
      </c>
      <c r="C1746" s="23" t="s">
        <v>7473</v>
      </c>
      <c r="D1746" s="23" t="s">
        <v>7502</v>
      </c>
      <c r="E1746" s="23" t="s">
        <v>9872</v>
      </c>
      <c r="F1746" s="27">
        <v>0.3</v>
      </c>
      <c r="G1746" s="24">
        <v>0</v>
      </c>
      <c r="H1746" s="25">
        <v>33.7956</v>
      </c>
      <c r="I1746" s="25">
        <v>4.6700999999999997</v>
      </c>
      <c r="J1746" s="26">
        <v>394</v>
      </c>
      <c r="K1746" s="26">
        <v>79</v>
      </c>
      <c r="L1746" s="27">
        <v>0.13819999999999999</v>
      </c>
      <c r="M1746" s="28">
        <v>2.8127038</v>
      </c>
      <c r="N1746" s="29">
        <v>2.25</v>
      </c>
      <c r="O1746" s="31" t="s">
        <v>42</v>
      </c>
      <c r="P1746" s="31">
        <v>0.20005796619999999</v>
      </c>
      <c r="Q1746" s="31">
        <v>0.200057966222984</v>
      </c>
      <c r="R1746" s="42"/>
      <c r="S1746" s="27">
        <f>IF(A1746="placement",MIN(P1746,IF(R1746="",Q1746,R1746)),"")</f>
        <v>0.20005796619999999</v>
      </c>
      <c r="T1746" s="28">
        <f>IF($A1746="placement",S1746*J1746,"")</f>
        <v>78.822838682799997</v>
      </c>
      <c r="U1746" s="26">
        <f>IF($A1746="placement",T1746,IF($A1746="site",SUMIF($C:$C,$C1746,$T:$T),IF($A1746="user",SUMIF($B:$B,$B1746,$T:$T),SUM($T:$T))))</f>
        <v>78.822838682799997</v>
      </c>
      <c r="V1746" s="27">
        <f>U1746/J1746</f>
        <v>0.20005796619999999</v>
      </c>
    </row>
    <row r="1747" spans="1:22" hidden="1" x14ac:dyDescent="0.3">
      <c r="A1747" s="23" t="s">
        <v>14</v>
      </c>
      <c r="B1747" s="23" t="s">
        <v>2951</v>
      </c>
      <c r="C1747" s="23" t="s">
        <v>2953</v>
      </c>
      <c r="D1747" s="23" t="s">
        <v>2954</v>
      </c>
      <c r="E1747" s="23" t="s">
        <v>2955</v>
      </c>
      <c r="F1747" s="27">
        <v>0.33</v>
      </c>
      <c r="G1747" s="24">
        <v>1</v>
      </c>
      <c r="H1747" s="25">
        <v>47.947400000000002</v>
      </c>
      <c r="I1747" s="25">
        <v>13.531599999999999</v>
      </c>
      <c r="J1747" s="26">
        <v>393</v>
      </c>
      <c r="K1747" s="26">
        <v>89</v>
      </c>
      <c r="L1747" s="27">
        <v>0.28220000000000001</v>
      </c>
      <c r="M1747" s="28">
        <v>0.96816228999999998</v>
      </c>
      <c r="N1747" s="29">
        <v>0.75</v>
      </c>
      <c r="O1747" s="31" t="s">
        <v>42</v>
      </c>
      <c r="P1747" s="31">
        <v>0.22533648549999999</v>
      </c>
      <c r="Q1747" s="31">
        <v>0.22533648545939999</v>
      </c>
      <c r="R1747" s="42"/>
      <c r="S1747" s="27">
        <f>IF(A1747="placement",MIN(P1747,IF(R1747="",Q1747,R1747)),"")</f>
        <v>0.22533648545939999</v>
      </c>
      <c r="T1747" s="28">
        <f>IF($A1747="placement",S1747*J1747,"")</f>
        <v>88.5572387855442</v>
      </c>
      <c r="U1747" s="26">
        <f>IF($A1747="placement",T1747,IF($A1747="site",SUMIF($C:$C,$C1747,$T:$T),IF($A1747="user",SUMIF($B:$B,$B1747,$T:$T),SUM($T:$T))))</f>
        <v>88.5572387855442</v>
      </c>
      <c r="V1747" s="27">
        <f>U1747/J1747</f>
        <v>0.22533648545939999</v>
      </c>
    </row>
    <row r="1748" spans="1:22" hidden="1" x14ac:dyDescent="0.3">
      <c r="A1748" s="23" t="s">
        <v>14</v>
      </c>
      <c r="B1748" s="23" t="s">
        <v>5764</v>
      </c>
      <c r="C1748" s="23" t="s">
        <v>5766</v>
      </c>
      <c r="D1748" s="23" t="s">
        <v>5941</v>
      </c>
      <c r="E1748" s="23" t="s">
        <v>5942</v>
      </c>
      <c r="F1748" s="27">
        <v>0.05</v>
      </c>
      <c r="G1748" s="24">
        <v>1</v>
      </c>
      <c r="H1748" s="25">
        <v>107.0919</v>
      </c>
      <c r="I1748" s="25">
        <v>13.662100000000001</v>
      </c>
      <c r="J1748" s="26">
        <v>393</v>
      </c>
      <c r="K1748" s="26">
        <v>20</v>
      </c>
      <c r="L1748" s="27">
        <v>0.12759999999999999</v>
      </c>
      <c r="M1748" s="28">
        <v>0.95963904</v>
      </c>
      <c r="N1748" s="29">
        <v>0.8</v>
      </c>
      <c r="O1748" s="31" t="s">
        <v>70</v>
      </c>
      <c r="P1748" s="31">
        <v>0.16635321759999999</v>
      </c>
      <c r="Q1748" s="31">
        <v>0.05</v>
      </c>
      <c r="R1748" s="42"/>
      <c r="S1748" s="27">
        <f>IF(A1748="placement",MIN(P1748,IF(R1748="",Q1748,R1748)),"")</f>
        <v>0.05</v>
      </c>
      <c r="T1748" s="28">
        <f>IF($A1748="placement",S1748*J1748,"")</f>
        <v>19.650000000000002</v>
      </c>
      <c r="U1748" s="26">
        <f>IF($A1748="placement",T1748,IF($A1748="site",SUMIF($C:$C,$C1748,$T:$T),IF($A1748="user",SUMIF($B:$B,$B1748,$T:$T),SUM($T:$T))))</f>
        <v>19.650000000000002</v>
      </c>
      <c r="V1748" s="27">
        <f>U1748/J1748</f>
        <v>0.05</v>
      </c>
    </row>
    <row r="1749" spans="1:22" hidden="1" x14ac:dyDescent="0.3">
      <c r="A1749" s="23" t="s">
        <v>14</v>
      </c>
      <c r="B1749" s="23" t="s">
        <v>6052</v>
      </c>
      <c r="C1749" s="23" t="s">
        <v>6054</v>
      </c>
      <c r="D1749" s="23" t="s">
        <v>6110</v>
      </c>
      <c r="E1749" s="23" t="s">
        <v>6111</v>
      </c>
      <c r="F1749" s="27">
        <v>0.25</v>
      </c>
      <c r="G1749" s="24">
        <v>1</v>
      </c>
      <c r="H1749" s="25">
        <v>81.500900000000001</v>
      </c>
      <c r="I1749" s="25">
        <v>10.604100000000001</v>
      </c>
      <c r="J1749" s="26">
        <v>393</v>
      </c>
      <c r="K1749" s="26">
        <v>75</v>
      </c>
      <c r="L1749" s="27">
        <v>0.13009999999999999</v>
      </c>
      <c r="M1749" s="28">
        <v>1.2350968</v>
      </c>
      <c r="N1749" s="29">
        <v>1</v>
      </c>
      <c r="O1749" s="31" t="s">
        <v>12</v>
      </c>
      <c r="P1749" s="31">
        <v>0.1903468586</v>
      </c>
      <c r="Q1749" s="31">
        <v>0.19034685863874301</v>
      </c>
      <c r="R1749" s="42"/>
      <c r="S1749" s="27">
        <f>IF(A1749="placement",MIN(P1749,IF(R1749="",Q1749,R1749)),"")</f>
        <v>0.1903468586</v>
      </c>
      <c r="T1749" s="28">
        <f>IF($A1749="placement",S1749*J1749,"")</f>
        <v>74.806315429799994</v>
      </c>
      <c r="U1749" s="26">
        <f>IF($A1749="placement",T1749,IF($A1749="site",SUMIF($C:$C,$C1749,$T:$T),IF($A1749="user",SUMIF($B:$B,$B1749,$T:$T),SUM($T:$T))))</f>
        <v>74.806315429799994</v>
      </c>
      <c r="V1749" s="27">
        <f>U1749/J1749</f>
        <v>0.19034685859999997</v>
      </c>
    </row>
    <row r="1750" spans="1:22" x14ac:dyDescent="0.3">
      <c r="A1750" s="23" t="s">
        <v>14</v>
      </c>
      <c r="B1750" s="23" t="s">
        <v>3152</v>
      </c>
      <c r="C1750" s="23" t="s">
        <v>3154</v>
      </c>
      <c r="D1750" s="32" t="s">
        <v>3183</v>
      </c>
      <c r="E1750" s="23" t="s">
        <v>3184</v>
      </c>
      <c r="F1750" s="27">
        <v>0.25</v>
      </c>
      <c r="G1750" s="24">
        <v>0</v>
      </c>
      <c r="H1750" s="25">
        <v>15.043900000000001</v>
      </c>
      <c r="I1750" s="25">
        <v>11.087400000000001</v>
      </c>
      <c r="J1750" s="26">
        <v>392</v>
      </c>
      <c r="K1750" s="26">
        <v>98</v>
      </c>
      <c r="L1750" s="27">
        <v>0.73699999999999999</v>
      </c>
      <c r="M1750" s="28">
        <v>1.1781572300000001</v>
      </c>
      <c r="N1750" s="29">
        <v>0.01</v>
      </c>
      <c r="O1750" s="31" t="s">
        <v>42</v>
      </c>
      <c r="P1750" s="31">
        <v>0.99151216860000002</v>
      </c>
      <c r="Q1750" s="31">
        <v>0.25</v>
      </c>
      <c r="R1750" s="42">
        <v>0.35</v>
      </c>
      <c r="S1750" s="27">
        <f>IF(A1750="placement",MIN(P1750,IF(R1750="",Q1750,R1750)),"")</f>
        <v>0.35</v>
      </c>
      <c r="T1750" s="28">
        <f>IF($A1750="placement",S1750*J1750,"")</f>
        <v>137.19999999999999</v>
      </c>
      <c r="U1750" s="26">
        <f>IF($A1750="placement",T1750,IF($A1750="site",SUMIF($C:$C,$C1750,$T:$T),IF($A1750="user",SUMIF($B:$B,$B1750,$T:$T),SUM($T:$T))))</f>
        <v>137.19999999999999</v>
      </c>
      <c r="V1750" s="27">
        <f>U1750/J1750</f>
        <v>0.35</v>
      </c>
    </row>
    <row r="1751" spans="1:22" x14ac:dyDescent="0.3">
      <c r="A1751" s="23" t="s">
        <v>14</v>
      </c>
      <c r="B1751" s="23" t="s">
        <v>4820</v>
      </c>
      <c r="C1751" s="23" t="s">
        <v>4822</v>
      </c>
      <c r="D1751" s="23" t="s">
        <v>4833</v>
      </c>
      <c r="E1751" s="23" t="s">
        <v>4834</v>
      </c>
      <c r="F1751" s="27">
        <v>0.15</v>
      </c>
      <c r="G1751" s="24">
        <v>1</v>
      </c>
      <c r="H1751" s="25">
        <v>147.9126</v>
      </c>
      <c r="I1751" s="25">
        <v>10.8193</v>
      </c>
      <c r="J1751" s="26">
        <v>392</v>
      </c>
      <c r="K1751" s="26">
        <v>59</v>
      </c>
      <c r="L1751" s="27">
        <v>7.3099999999999998E-2</v>
      </c>
      <c r="M1751" s="28">
        <v>1.2083528100000001</v>
      </c>
      <c r="N1751" s="29">
        <v>1</v>
      </c>
      <c r="O1751" s="31" t="s">
        <v>42</v>
      </c>
      <c r="P1751" s="31">
        <v>0.17242713179999999</v>
      </c>
      <c r="Q1751" s="31">
        <v>0.15</v>
      </c>
      <c r="R1751" s="42">
        <v>0.17</v>
      </c>
      <c r="S1751" s="27">
        <f>IF(A1751="placement",MIN(P1751,IF(R1751="",Q1751,R1751)),"")</f>
        <v>0.17</v>
      </c>
      <c r="T1751" s="28">
        <f>IF($A1751="placement",S1751*J1751,"")</f>
        <v>66.64</v>
      </c>
      <c r="U1751" s="26">
        <f>IF($A1751="placement",T1751,IF($A1751="site",SUMIF($C:$C,$C1751,$T:$T),IF($A1751="user",SUMIF($B:$B,$B1751,$T:$T),SUM($T:$T))))</f>
        <v>66.64</v>
      </c>
      <c r="V1751" s="27">
        <f>U1751/J1751</f>
        <v>0.17</v>
      </c>
    </row>
    <row r="1752" spans="1:22" hidden="1" x14ac:dyDescent="0.3">
      <c r="A1752" s="23" t="s">
        <v>14</v>
      </c>
      <c r="B1752" s="23" t="s">
        <v>582</v>
      </c>
      <c r="C1752" s="23" t="s">
        <v>584</v>
      </c>
      <c r="D1752" s="23" t="s">
        <v>587</v>
      </c>
      <c r="E1752" s="23" t="s">
        <v>588</v>
      </c>
      <c r="F1752" s="27">
        <v>0.33</v>
      </c>
      <c r="G1752" s="24">
        <v>0</v>
      </c>
      <c r="H1752" s="25">
        <v>157.9726</v>
      </c>
      <c r="I1752" s="25">
        <v>36.5167</v>
      </c>
      <c r="J1752" s="26">
        <v>391</v>
      </c>
      <c r="K1752" s="26">
        <v>116</v>
      </c>
      <c r="L1752" s="27">
        <v>0.23119999999999999</v>
      </c>
      <c r="M1752" s="28">
        <v>0.3564716</v>
      </c>
      <c r="N1752" s="29">
        <v>0.25</v>
      </c>
      <c r="O1752" s="31" t="s">
        <v>12</v>
      </c>
      <c r="P1752" s="31">
        <v>0.298681851</v>
      </c>
      <c r="Q1752" s="31">
        <v>0.29868185100559402</v>
      </c>
      <c r="R1752" s="42"/>
      <c r="S1752" s="27">
        <f>IF(A1752="placement",MIN(P1752,IF(R1752="",Q1752,R1752)),"")</f>
        <v>0.298681851</v>
      </c>
      <c r="T1752" s="28">
        <f>IF($A1752="placement",S1752*J1752,"")</f>
        <v>116.784603741</v>
      </c>
      <c r="U1752" s="26">
        <f>IF($A1752="placement",T1752,IF($A1752="site",SUMIF($C:$C,$C1752,$T:$T),IF($A1752="user",SUMIF($B:$B,$B1752,$T:$T),SUM($T:$T))))</f>
        <v>116.784603741</v>
      </c>
      <c r="V1752" s="27">
        <f>U1752/J1752</f>
        <v>0.298681851</v>
      </c>
    </row>
    <row r="1753" spans="1:22" hidden="1" x14ac:dyDescent="0.3">
      <c r="A1753" s="23" t="s">
        <v>14</v>
      </c>
      <c r="B1753" s="23" t="s">
        <v>9109</v>
      </c>
      <c r="C1753" s="23" t="s">
        <v>9110</v>
      </c>
      <c r="D1753" s="23" t="s">
        <v>9111</v>
      </c>
      <c r="E1753" s="23" t="s">
        <v>9112</v>
      </c>
      <c r="F1753" s="27">
        <v>0.25</v>
      </c>
      <c r="G1753" s="24">
        <v>0</v>
      </c>
      <c r="H1753" s="25">
        <v>38.939399999999999</v>
      </c>
      <c r="I1753" s="25">
        <v>12.7644</v>
      </c>
      <c r="J1753" s="26">
        <v>391</v>
      </c>
      <c r="K1753" s="26">
        <v>98</v>
      </c>
      <c r="L1753" s="27">
        <v>0.32779999999999998</v>
      </c>
      <c r="M1753" s="28">
        <v>1.0202153300000001</v>
      </c>
      <c r="N1753" s="29">
        <v>0.53</v>
      </c>
      <c r="O1753" s="31" t="s">
        <v>42</v>
      </c>
      <c r="P1753" s="31">
        <v>0.48050182790000001</v>
      </c>
      <c r="Q1753" s="31">
        <v>0.25</v>
      </c>
      <c r="R1753" s="42"/>
      <c r="S1753" s="27">
        <f>IF(A1753="placement",MIN(P1753,IF(R1753="",Q1753,R1753)),"")</f>
        <v>0.25</v>
      </c>
      <c r="T1753" s="28">
        <f>IF($A1753="placement",S1753*J1753,"")</f>
        <v>97.75</v>
      </c>
      <c r="U1753" s="26">
        <f>IF($A1753="placement",T1753,IF($A1753="site",SUMIF($C:$C,$C1753,$T:$T),IF($A1753="user",SUMIF($B:$B,$B1753,$T:$T),SUM($T:$T))))</f>
        <v>97.75</v>
      </c>
      <c r="V1753" s="27">
        <f>U1753/J1753</f>
        <v>0.25</v>
      </c>
    </row>
    <row r="1754" spans="1:22" hidden="1" x14ac:dyDescent="0.3">
      <c r="A1754" s="17" t="s">
        <v>13</v>
      </c>
      <c r="B1754" s="17" t="s">
        <v>9138</v>
      </c>
      <c r="C1754" s="17" t="s">
        <v>9139</v>
      </c>
      <c r="D1754" s="17" t="s">
        <v>9898</v>
      </c>
      <c r="E1754" s="17"/>
      <c r="F1754" s="18">
        <v>0.2999</v>
      </c>
      <c r="G1754" s="36">
        <v>0.76728512999999998</v>
      </c>
      <c r="H1754" s="37">
        <v>217.95910000000001</v>
      </c>
      <c r="I1754" s="37">
        <v>65.684100000000001</v>
      </c>
      <c r="J1754" s="19">
        <v>391</v>
      </c>
      <c r="K1754" s="19">
        <v>117</v>
      </c>
      <c r="L1754" s="18">
        <v>0.3014</v>
      </c>
      <c r="M1754" s="20">
        <v>0.19846778000000001</v>
      </c>
      <c r="N1754" s="21">
        <v>0.05</v>
      </c>
      <c r="O1754" s="22"/>
      <c r="P1754" s="22">
        <v>0.7480699328</v>
      </c>
      <c r="Q1754" s="22">
        <v>0.29994581017891903</v>
      </c>
      <c r="R1754" s="43"/>
      <c r="S1754" s="18" t="str">
        <f>IF(A1754="placement",MIN(P1754,IF(R1754="",Q1754,R1754)),"")</f>
        <v/>
      </c>
      <c r="T1754" s="20" t="str">
        <f>IF($A1754="placement",S1754*J1754,"")</f>
        <v/>
      </c>
      <c r="U1754" s="19">
        <f>IF($A1754="placement",T1754,IF($A1754="site",SUMIF($C:$C,$C1754,$T:$T),IF($A1754="user",SUMIF($B:$B,$B1754,$T:$T),SUM($T:$T))))</f>
        <v>116.52000000000001</v>
      </c>
      <c r="V1754" s="18">
        <f>U1754/J1754</f>
        <v>0.29800511508951411</v>
      </c>
    </row>
    <row r="1755" spans="1:22" hidden="1" x14ac:dyDescent="0.3">
      <c r="A1755" s="11" t="s">
        <v>10</v>
      </c>
      <c r="B1755" s="11" t="s">
        <v>9138</v>
      </c>
      <c r="C1755" s="11" t="s">
        <v>9898</v>
      </c>
      <c r="D1755" s="11" t="s">
        <v>9898</v>
      </c>
      <c r="E1755" s="11"/>
      <c r="F1755" s="12">
        <v>0.2999</v>
      </c>
      <c r="G1755" s="33">
        <v>0.76728512999999998</v>
      </c>
      <c r="H1755" s="34">
        <v>217.95910000000001</v>
      </c>
      <c r="I1755" s="34">
        <v>65.684100000000001</v>
      </c>
      <c r="J1755" s="13">
        <v>391</v>
      </c>
      <c r="K1755" s="13">
        <v>117</v>
      </c>
      <c r="L1755" s="12">
        <v>0.3014</v>
      </c>
      <c r="M1755" s="14">
        <v>0.19846778000000001</v>
      </c>
      <c r="N1755" s="15">
        <v>0.05</v>
      </c>
      <c r="O1755" s="16"/>
      <c r="P1755" s="16">
        <v>0.7480699328</v>
      </c>
      <c r="Q1755" s="16">
        <v>0.29994581017891903</v>
      </c>
      <c r="R1755" s="44"/>
      <c r="S1755" s="12" t="str">
        <f>IF(A1755="placement",MIN(P1755,IF(R1755="",Q1755,R1755)),"")</f>
        <v/>
      </c>
      <c r="T1755" s="14" t="str">
        <f>IF($A1755="placement",S1755*J1755,"")</f>
        <v/>
      </c>
      <c r="U1755" s="13">
        <f>IF($A1755="placement",T1755,IF($A1755="site",SUMIF($C:$C,$C1755,$T:$T),IF($A1755="user",SUMIF($B:$B,$B1755,$T:$T),SUM($T:$T))))</f>
        <v>116.52000000000001</v>
      </c>
      <c r="V1755" s="12">
        <f>U1755/J1755</f>
        <v>0.29800511508951411</v>
      </c>
    </row>
    <row r="1756" spans="1:22" hidden="1" x14ac:dyDescent="0.3">
      <c r="A1756" s="23" t="s">
        <v>14</v>
      </c>
      <c r="B1756" s="23" t="s">
        <v>2951</v>
      </c>
      <c r="C1756" s="23" t="s">
        <v>2953</v>
      </c>
      <c r="D1756" s="23" t="s">
        <v>2968</v>
      </c>
      <c r="E1756" s="23" t="s">
        <v>2952</v>
      </c>
      <c r="F1756" s="27">
        <v>0.25</v>
      </c>
      <c r="G1756" s="24">
        <v>1</v>
      </c>
      <c r="H1756" s="25">
        <v>38.363700000000001</v>
      </c>
      <c r="I1756" s="25">
        <v>10.895099999999999</v>
      </c>
      <c r="J1756" s="26">
        <v>389</v>
      </c>
      <c r="K1756" s="26">
        <v>97</v>
      </c>
      <c r="L1756" s="27">
        <v>0.28399999999999997</v>
      </c>
      <c r="M1756" s="28">
        <v>1.19086618</v>
      </c>
      <c r="N1756" s="29">
        <v>0.75</v>
      </c>
      <c r="O1756" s="31" t="s">
        <v>12</v>
      </c>
      <c r="P1756" s="31">
        <v>0.37020631430000001</v>
      </c>
      <c r="Q1756" s="31">
        <v>0.25</v>
      </c>
      <c r="R1756" s="42"/>
      <c r="S1756" s="27">
        <f>IF(A1756="placement",MIN(P1756,IF(R1756="",Q1756,R1756)),"")</f>
        <v>0.25</v>
      </c>
      <c r="T1756" s="28">
        <f>IF($A1756="placement",S1756*J1756,"")</f>
        <v>97.25</v>
      </c>
      <c r="U1756" s="26">
        <f>IF($A1756="placement",T1756,IF($A1756="site",SUMIF($C:$C,$C1756,$T:$T),IF($A1756="user",SUMIF($B:$B,$B1756,$T:$T),SUM($T:$T))))</f>
        <v>97.25</v>
      </c>
      <c r="V1756" s="27">
        <f>U1756/J1756</f>
        <v>0.25</v>
      </c>
    </row>
    <row r="1757" spans="1:22" hidden="1" x14ac:dyDescent="0.3">
      <c r="A1757" s="23" t="s">
        <v>14</v>
      </c>
      <c r="B1757" s="23" t="s">
        <v>10137</v>
      </c>
      <c r="C1757" s="23" t="s">
        <v>10138</v>
      </c>
      <c r="D1757" s="23" t="s">
        <v>3065</v>
      </c>
      <c r="E1757" s="23" t="s">
        <v>10422</v>
      </c>
      <c r="F1757" s="27">
        <v>0.25</v>
      </c>
      <c r="G1757" s="24">
        <v>1</v>
      </c>
      <c r="H1757" s="25">
        <v>94.077799999999996</v>
      </c>
      <c r="I1757" s="25">
        <v>40.149000000000001</v>
      </c>
      <c r="J1757" s="26">
        <v>389</v>
      </c>
      <c r="K1757" s="26">
        <v>97</v>
      </c>
      <c r="L1757" s="27">
        <v>0.42680000000000001</v>
      </c>
      <c r="M1757" s="28">
        <v>0.32258390999999997</v>
      </c>
      <c r="N1757" s="29">
        <v>0.2</v>
      </c>
      <c r="O1757" s="31" t="s">
        <v>12</v>
      </c>
      <c r="P1757" s="31">
        <v>0.38000627619999999</v>
      </c>
      <c r="Q1757" s="31">
        <v>0.249999999999999</v>
      </c>
      <c r="R1757" s="42"/>
      <c r="S1757" s="27">
        <f>IF(A1757="placement",MIN(P1757,IF(R1757="",Q1757,R1757)),"")</f>
        <v>0.249999999999999</v>
      </c>
      <c r="T1757" s="28">
        <f>IF($A1757="placement",S1757*J1757,"")</f>
        <v>97.249999999999616</v>
      </c>
      <c r="U1757" s="26">
        <f>IF($A1757="placement",T1757,IF($A1757="site",SUMIF($C:$C,$C1757,$T:$T),IF($A1757="user",SUMIF($B:$B,$B1757,$T:$T),SUM($T:$T))))</f>
        <v>97.249999999999616</v>
      </c>
      <c r="V1757" s="27">
        <f>U1757/J1757</f>
        <v>0.249999999999999</v>
      </c>
    </row>
    <row r="1758" spans="1:22" hidden="1" x14ac:dyDescent="0.3">
      <c r="A1758" s="23" t="s">
        <v>14</v>
      </c>
      <c r="B1758" s="23" t="s">
        <v>3720</v>
      </c>
      <c r="C1758" s="23" t="s">
        <v>3721</v>
      </c>
      <c r="D1758" s="23" t="s">
        <v>3724</v>
      </c>
      <c r="E1758" s="23" t="s">
        <v>3725</v>
      </c>
      <c r="F1758" s="27">
        <v>0.33</v>
      </c>
      <c r="G1758" s="24">
        <v>1</v>
      </c>
      <c r="H1758" s="25">
        <v>516.53689999999995</v>
      </c>
      <c r="I1758" s="25">
        <v>121.8425</v>
      </c>
      <c r="J1758" s="26">
        <v>389</v>
      </c>
      <c r="K1758" s="26">
        <v>128</v>
      </c>
      <c r="L1758" s="27">
        <v>0.2359</v>
      </c>
      <c r="M1758" s="28">
        <v>0.10628862</v>
      </c>
      <c r="N1758" s="29">
        <v>0.05</v>
      </c>
      <c r="O1758" s="31" t="s">
        <v>12</v>
      </c>
      <c r="P1758" s="31">
        <v>0.52958276199999998</v>
      </c>
      <c r="Q1758" s="31">
        <v>0.33</v>
      </c>
      <c r="R1758" s="42"/>
      <c r="S1758" s="27">
        <f>IF(A1758="placement",MIN(P1758,IF(R1758="",Q1758,R1758)),"")</f>
        <v>0.33</v>
      </c>
      <c r="T1758" s="28">
        <f>IF($A1758="placement",S1758*J1758,"")</f>
        <v>128.37</v>
      </c>
      <c r="U1758" s="26">
        <f>IF($A1758="placement",T1758,IF($A1758="site",SUMIF($C:$C,$C1758,$T:$T),IF($A1758="user",SUMIF($B:$B,$B1758,$T:$T),SUM($T:$T))))</f>
        <v>128.37</v>
      </c>
      <c r="V1758" s="27">
        <f>U1758/J1758</f>
        <v>0.33</v>
      </c>
    </row>
    <row r="1759" spans="1:22" hidden="1" x14ac:dyDescent="0.3">
      <c r="A1759" s="23" t="s">
        <v>14</v>
      </c>
      <c r="B1759" s="23" t="s">
        <v>8611</v>
      </c>
      <c r="C1759" s="23" t="s">
        <v>8613</v>
      </c>
      <c r="D1759" s="23" t="s">
        <v>8614</v>
      </c>
      <c r="E1759" s="23" t="s">
        <v>8612</v>
      </c>
      <c r="F1759" s="27">
        <v>0.25</v>
      </c>
      <c r="G1759" s="24">
        <v>0</v>
      </c>
      <c r="H1759" s="25">
        <v>37.482399999999998</v>
      </c>
      <c r="I1759" s="25">
        <v>3.5421999999999998</v>
      </c>
      <c r="J1759" s="26">
        <v>389</v>
      </c>
      <c r="K1759" s="26">
        <v>70</v>
      </c>
      <c r="L1759" s="27">
        <v>9.4500000000000001E-2</v>
      </c>
      <c r="M1759" s="28">
        <v>3.65799641</v>
      </c>
      <c r="N1759" s="29">
        <v>3</v>
      </c>
      <c r="O1759" s="31" t="s">
        <v>12</v>
      </c>
      <c r="P1759" s="31">
        <v>0.179878911</v>
      </c>
      <c r="Q1759" s="31">
        <v>0.179878910959368</v>
      </c>
      <c r="R1759" s="42"/>
      <c r="S1759" s="27">
        <f>IF(A1759="placement",MIN(P1759,IF(R1759="",Q1759,R1759)),"")</f>
        <v>0.179878910959368</v>
      </c>
      <c r="T1759" s="28">
        <f>IF($A1759="placement",S1759*J1759,"")</f>
        <v>69.972896363194153</v>
      </c>
      <c r="U1759" s="26">
        <f>IF($A1759="placement",T1759,IF($A1759="site",SUMIF($C:$C,$C1759,$T:$T),IF($A1759="user",SUMIF($B:$B,$B1759,$T:$T),SUM($T:$T))))</f>
        <v>69.972896363194153</v>
      </c>
      <c r="V1759" s="27">
        <f>U1759/J1759</f>
        <v>0.179878910959368</v>
      </c>
    </row>
    <row r="1760" spans="1:22" hidden="1" x14ac:dyDescent="0.3">
      <c r="A1760" s="17" t="s">
        <v>13</v>
      </c>
      <c r="B1760" s="17" t="s">
        <v>8611</v>
      </c>
      <c r="C1760" s="17" t="s">
        <v>8613</v>
      </c>
      <c r="D1760" s="17" t="s">
        <v>9898</v>
      </c>
      <c r="E1760" s="17"/>
      <c r="F1760" s="18">
        <v>0.25</v>
      </c>
      <c r="G1760" s="36">
        <v>0</v>
      </c>
      <c r="H1760" s="37">
        <v>37.482399999999998</v>
      </c>
      <c r="I1760" s="37">
        <v>3.5421999999999998</v>
      </c>
      <c r="J1760" s="19">
        <v>389</v>
      </c>
      <c r="K1760" s="19">
        <v>70</v>
      </c>
      <c r="L1760" s="18">
        <v>9.4500000000000001E-2</v>
      </c>
      <c r="M1760" s="20">
        <v>3.65799641</v>
      </c>
      <c r="N1760" s="21">
        <v>3</v>
      </c>
      <c r="O1760" s="22"/>
      <c r="P1760" s="22">
        <v>0.179878911</v>
      </c>
      <c r="Q1760" s="22">
        <v>0.179878910959368</v>
      </c>
      <c r="R1760" s="43"/>
      <c r="S1760" s="18" t="str">
        <f>IF(A1760="placement",MIN(P1760,IF(R1760="",Q1760,R1760)),"")</f>
        <v/>
      </c>
      <c r="T1760" s="20" t="str">
        <f>IF($A1760="placement",S1760*J1760,"")</f>
        <v/>
      </c>
      <c r="U1760" s="19">
        <f>IF($A1760="placement",T1760,IF($A1760="site",SUMIF($C:$C,$C1760,$T:$T),IF($A1760="user",SUMIF($B:$B,$B1760,$T:$T),SUM($T:$T))))</f>
        <v>69.972896363194153</v>
      </c>
      <c r="V1760" s="18">
        <f>U1760/J1760</f>
        <v>0.179878910959368</v>
      </c>
    </row>
    <row r="1761" spans="1:22" hidden="1" x14ac:dyDescent="0.3">
      <c r="A1761" s="11" t="s">
        <v>10</v>
      </c>
      <c r="B1761" s="11" t="s">
        <v>8611</v>
      </c>
      <c r="C1761" s="11" t="s">
        <v>9898</v>
      </c>
      <c r="D1761" s="11" t="s">
        <v>9898</v>
      </c>
      <c r="E1761" s="11"/>
      <c r="F1761" s="12">
        <v>0.25</v>
      </c>
      <c r="G1761" s="33">
        <v>0</v>
      </c>
      <c r="H1761" s="34">
        <v>37.482399999999998</v>
      </c>
      <c r="I1761" s="34">
        <v>3.5421999999999998</v>
      </c>
      <c r="J1761" s="13">
        <v>389</v>
      </c>
      <c r="K1761" s="13">
        <v>70</v>
      </c>
      <c r="L1761" s="12">
        <v>9.4500000000000001E-2</v>
      </c>
      <c r="M1761" s="14">
        <v>3.65799641</v>
      </c>
      <c r="N1761" s="15">
        <v>3</v>
      </c>
      <c r="O1761" s="16"/>
      <c r="P1761" s="16">
        <v>0.179878911</v>
      </c>
      <c r="Q1761" s="16">
        <v>0.179878910959368</v>
      </c>
      <c r="R1761" s="44"/>
      <c r="S1761" s="12" t="str">
        <f>IF(A1761="placement",MIN(P1761,IF(R1761="",Q1761,R1761)),"")</f>
        <v/>
      </c>
      <c r="T1761" s="14" t="str">
        <f>IF($A1761="placement",S1761*J1761,"")</f>
        <v/>
      </c>
      <c r="U1761" s="13">
        <f>IF($A1761="placement",T1761,IF($A1761="site",SUMIF($C:$C,$C1761,$T:$T),IF($A1761="user",SUMIF($B:$B,$B1761,$T:$T),SUM($T:$T))))</f>
        <v>69.972896363194153</v>
      </c>
      <c r="V1761" s="12">
        <f>U1761/J1761</f>
        <v>0.179878910959368</v>
      </c>
    </row>
    <row r="1762" spans="1:22" hidden="1" x14ac:dyDescent="0.3">
      <c r="A1762" s="23" t="s">
        <v>14</v>
      </c>
      <c r="B1762" s="23" t="s">
        <v>9695</v>
      </c>
      <c r="C1762" s="23" t="s">
        <v>9696</v>
      </c>
      <c r="D1762" s="23" t="s">
        <v>9705</v>
      </c>
      <c r="E1762" s="23" t="s">
        <v>9706</v>
      </c>
      <c r="F1762" s="27">
        <v>0.33</v>
      </c>
      <c r="G1762" s="24">
        <v>1</v>
      </c>
      <c r="H1762" s="25">
        <v>75.496899999999997</v>
      </c>
      <c r="I1762" s="25">
        <v>13.8246</v>
      </c>
      <c r="J1762" s="26">
        <v>389</v>
      </c>
      <c r="K1762" s="26">
        <v>128</v>
      </c>
      <c r="L1762" s="27">
        <v>0.18310000000000001</v>
      </c>
      <c r="M1762" s="28">
        <v>0.93700380000000005</v>
      </c>
      <c r="N1762" s="29">
        <v>0.45</v>
      </c>
      <c r="O1762" s="31" t="s">
        <v>12</v>
      </c>
      <c r="P1762" s="31">
        <v>0.51974580979999996</v>
      </c>
      <c r="Q1762" s="31">
        <v>0.33</v>
      </c>
      <c r="R1762" s="42"/>
      <c r="S1762" s="27">
        <f>IF(A1762="placement",MIN(P1762,IF(R1762="",Q1762,R1762)),"")</f>
        <v>0.33</v>
      </c>
      <c r="T1762" s="28">
        <f>IF($A1762="placement",S1762*J1762,"")</f>
        <v>128.37</v>
      </c>
      <c r="U1762" s="26">
        <f>IF($A1762="placement",T1762,IF($A1762="site",SUMIF($C:$C,$C1762,$T:$T),IF($A1762="user",SUMIF($B:$B,$B1762,$T:$T),SUM($T:$T))))</f>
        <v>128.37</v>
      </c>
      <c r="V1762" s="27">
        <f>U1762/J1762</f>
        <v>0.33</v>
      </c>
    </row>
    <row r="1763" spans="1:22" hidden="1" x14ac:dyDescent="0.3">
      <c r="A1763" s="23" t="s">
        <v>14</v>
      </c>
      <c r="B1763" s="23" t="s">
        <v>1684</v>
      </c>
      <c r="C1763" s="23" t="s">
        <v>1686</v>
      </c>
      <c r="D1763" s="23" t="s">
        <v>1693</v>
      </c>
      <c r="E1763" s="23" t="s">
        <v>1694</v>
      </c>
      <c r="F1763" s="27">
        <v>0.3</v>
      </c>
      <c r="G1763" s="24">
        <v>0</v>
      </c>
      <c r="H1763" s="25">
        <v>18.711400000000001</v>
      </c>
      <c r="I1763" s="25">
        <v>9.7512000000000008</v>
      </c>
      <c r="J1763" s="26">
        <v>388</v>
      </c>
      <c r="K1763" s="26">
        <v>116</v>
      </c>
      <c r="L1763" s="27">
        <v>0.52110000000000001</v>
      </c>
      <c r="M1763" s="28">
        <v>1.3263784000000001</v>
      </c>
      <c r="N1763" s="29">
        <v>0.75</v>
      </c>
      <c r="O1763" s="31" t="s">
        <v>42</v>
      </c>
      <c r="P1763" s="31">
        <v>0.43455050220000002</v>
      </c>
      <c r="Q1763" s="31">
        <v>0.3</v>
      </c>
      <c r="R1763" s="42"/>
      <c r="S1763" s="27">
        <f>IF(A1763="placement",MIN(P1763,IF(R1763="",Q1763,R1763)),"")</f>
        <v>0.3</v>
      </c>
      <c r="T1763" s="28">
        <f>IF($A1763="placement",S1763*J1763,"")</f>
        <v>116.39999999999999</v>
      </c>
      <c r="U1763" s="26">
        <f>IF($A1763="placement",T1763,IF($A1763="site",SUMIF($C:$C,$C1763,$T:$T),IF($A1763="user",SUMIF($B:$B,$B1763,$T:$T),SUM($T:$T))))</f>
        <v>116.39999999999999</v>
      </c>
      <c r="V1763" s="27">
        <f>U1763/J1763</f>
        <v>0.3</v>
      </c>
    </row>
    <row r="1764" spans="1:22" hidden="1" x14ac:dyDescent="0.3">
      <c r="A1764" s="23" t="s">
        <v>14</v>
      </c>
      <c r="B1764" s="23" t="s">
        <v>5211</v>
      </c>
      <c r="C1764" s="23" t="s">
        <v>5213</v>
      </c>
      <c r="D1764" s="23" t="s">
        <v>5315</v>
      </c>
      <c r="E1764" s="23" t="s">
        <v>5316</v>
      </c>
      <c r="F1764" s="27">
        <v>0.25</v>
      </c>
      <c r="G1764" s="24">
        <v>0</v>
      </c>
      <c r="H1764" s="25">
        <v>34.329300000000003</v>
      </c>
      <c r="I1764" s="25">
        <v>11.9245</v>
      </c>
      <c r="J1764" s="26">
        <v>388</v>
      </c>
      <c r="K1764" s="26">
        <v>97</v>
      </c>
      <c r="L1764" s="27">
        <v>0.34739999999999999</v>
      </c>
      <c r="M1764" s="28">
        <v>1.08482057</v>
      </c>
      <c r="N1764" s="29">
        <v>0.8</v>
      </c>
      <c r="O1764" s="31" t="s">
        <v>42</v>
      </c>
      <c r="P1764" s="31">
        <v>0.26255085500000003</v>
      </c>
      <c r="Q1764" s="31">
        <v>0.25</v>
      </c>
      <c r="R1764" s="42"/>
      <c r="S1764" s="27">
        <f>IF(A1764="placement",MIN(P1764,IF(R1764="",Q1764,R1764)),"")</f>
        <v>0.25</v>
      </c>
      <c r="T1764" s="28">
        <f>IF($A1764="placement",S1764*J1764,"")</f>
        <v>97</v>
      </c>
      <c r="U1764" s="26">
        <f>IF($A1764="placement",T1764,IF($A1764="site",SUMIF($C:$C,$C1764,$T:$T),IF($A1764="user",SUMIF($B:$B,$B1764,$T:$T),SUM($T:$T))))</f>
        <v>97</v>
      </c>
      <c r="V1764" s="27">
        <f>U1764/J1764</f>
        <v>0.25</v>
      </c>
    </row>
    <row r="1765" spans="1:22" hidden="1" x14ac:dyDescent="0.3">
      <c r="A1765" s="23" t="s">
        <v>14</v>
      </c>
      <c r="B1765" s="23" t="s">
        <v>5211</v>
      </c>
      <c r="C1765" s="23" t="s">
        <v>5213</v>
      </c>
      <c r="D1765" s="23" t="s">
        <v>5327</v>
      </c>
      <c r="E1765" s="23" t="s">
        <v>5328</v>
      </c>
      <c r="F1765" s="27">
        <v>0.25</v>
      </c>
      <c r="G1765" s="24">
        <v>0</v>
      </c>
      <c r="H1765" s="25">
        <v>32.099499999999999</v>
      </c>
      <c r="I1765" s="25">
        <v>11.9984</v>
      </c>
      <c r="J1765" s="26">
        <v>388</v>
      </c>
      <c r="K1765" s="26">
        <v>97</v>
      </c>
      <c r="L1765" s="27">
        <v>0.37380000000000002</v>
      </c>
      <c r="M1765" s="28">
        <v>1.07749275</v>
      </c>
      <c r="N1765" s="29">
        <v>0.8</v>
      </c>
      <c r="O1765" s="31" t="s">
        <v>12</v>
      </c>
      <c r="P1765" s="31">
        <v>0.25753560889999999</v>
      </c>
      <c r="Q1765" s="31">
        <v>0.25</v>
      </c>
      <c r="R1765" s="42"/>
      <c r="S1765" s="27">
        <f>IF(A1765="placement",MIN(P1765,IF(R1765="",Q1765,R1765)),"")</f>
        <v>0.25</v>
      </c>
      <c r="T1765" s="28">
        <f>IF($A1765="placement",S1765*J1765,"")</f>
        <v>97</v>
      </c>
      <c r="U1765" s="26">
        <f>IF($A1765="placement",T1765,IF($A1765="site",SUMIF($C:$C,$C1765,$T:$T),IF($A1765="user",SUMIF($B:$B,$B1765,$T:$T),SUM($T:$T))))</f>
        <v>97</v>
      </c>
      <c r="V1765" s="27">
        <f>U1765/J1765</f>
        <v>0.25</v>
      </c>
    </row>
    <row r="1766" spans="1:22" hidden="1" x14ac:dyDescent="0.3">
      <c r="A1766" s="17" t="s">
        <v>13</v>
      </c>
      <c r="B1766" s="17" t="s">
        <v>8055</v>
      </c>
      <c r="C1766" s="17" t="s">
        <v>8056</v>
      </c>
      <c r="D1766" s="38" t="s">
        <v>9898</v>
      </c>
      <c r="E1766" s="17"/>
      <c r="F1766" s="18">
        <v>0.28470000000000001</v>
      </c>
      <c r="G1766" s="36">
        <v>0</v>
      </c>
      <c r="H1766" s="37">
        <v>101.74209999999999</v>
      </c>
      <c r="I1766" s="37">
        <v>17.520800000000001</v>
      </c>
      <c r="J1766" s="19">
        <v>388</v>
      </c>
      <c r="K1766" s="19">
        <v>110</v>
      </c>
      <c r="L1766" s="18">
        <v>0.17219999999999999</v>
      </c>
      <c r="M1766" s="20">
        <v>0.73763977999999997</v>
      </c>
      <c r="N1766" s="21">
        <v>0.45484200000000002</v>
      </c>
      <c r="O1766" s="22"/>
      <c r="P1766" s="22">
        <v>0.38338195619999998</v>
      </c>
      <c r="Q1766" s="22">
        <v>0.28471376682635402</v>
      </c>
      <c r="R1766" s="43"/>
      <c r="S1766" s="18" t="str">
        <f>IF(A1766="placement",MIN(P1766,IF(R1766="",Q1766,R1766)),"")</f>
        <v/>
      </c>
      <c r="T1766" s="20" t="str">
        <f>IF($A1766="placement",S1766*J1766,"")</f>
        <v/>
      </c>
      <c r="U1766" s="19">
        <f>IF($A1766="placement",T1766,IF($A1766="site",SUMIF($C:$C,$C1766,$T:$T),IF($A1766="user",SUMIF($B:$B,$B1766,$T:$T),SUM($T:$T))))</f>
        <v>110.10999999999984</v>
      </c>
      <c r="V1766" s="18">
        <f>U1766/J1766</f>
        <v>0.28378865979381401</v>
      </c>
    </row>
    <row r="1767" spans="1:22" hidden="1" x14ac:dyDescent="0.3">
      <c r="A1767" s="11" t="s">
        <v>10</v>
      </c>
      <c r="B1767" s="11" t="s">
        <v>8055</v>
      </c>
      <c r="C1767" s="11" t="s">
        <v>9898</v>
      </c>
      <c r="D1767" s="11" t="s">
        <v>9898</v>
      </c>
      <c r="E1767" s="11"/>
      <c r="F1767" s="12">
        <v>0.28470000000000001</v>
      </c>
      <c r="G1767" s="33">
        <v>0</v>
      </c>
      <c r="H1767" s="34">
        <v>101.74209999999999</v>
      </c>
      <c r="I1767" s="34">
        <v>17.520800000000001</v>
      </c>
      <c r="J1767" s="13">
        <v>388</v>
      </c>
      <c r="K1767" s="13">
        <v>110</v>
      </c>
      <c r="L1767" s="12">
        <v>0.17219999999999999</v>
      </c>
      <c r="M1767" s="14">
        <v>0.73763977999999997</v>
      </c>
      <c r="N1767" s="15">
        <v>0.45484200000000002</v>
      </c>
      <c r="O1767" s="16"/>
      <c r="P1767" s="16">
        <v>0.38338195619999998</v>
      </c>
      <c r="Q1767" s="16">
        <v>0.28471376682635402</v>
      </c>
      <c r="R1767" s="44"/>
      <c r="S1767" s="12" t="str">
        <f>IF(A1767="placement",MIN(P1767,IF(R1767="",Q1767,R1767)),"")</f>
        <v/>
      </c>
      <c r="T1767" s="14" t="str">
        <f>IF($A1767="placement",S1767*J1767,"")</f>
        <v/>
      </c>
      <c r="U1767" s="13">
        <f>IF($A1767="placement",T1767,IF($A1767="site",SUMIF($C:$C,$C1767,$T:$T),IF($A1767="user",SUMIF($B:$B,$B1767,$T:$T),SUM($T:$T))))</f>
        <v>110.10999999999984</v>
      </c>
      <c r="V1767" s="12">
        <f>U1767/J1767</f>
        <v>0.28378865979381401</v>
      </c>
    </row>
    <row r="1768" spans="1:22" x14ac:dyDescent="0.3">
      <c r="A1768" s="23" t="s">
        <v>14</v>
      </c>
      <c r="B1768" s="23" t="s">
        <v>1708</v>
      </c>
      <c r="C1768" s="23" t="s">
        <v>1709</v>
      </c>
      <c r="D1768" s="23" t="s">
        <v>2056</v>
      </c>
      <c r="E1768" s="23" t="s">
        <v>2057</v>
      </c>
      <c r="F1768" s="27">
        <v>0.15</v>
      </c>
      <c r="G1768" s="24">
        <v>0</v>
      </c>
      <c r="H1768" s="25">
        <v>9.7759999999999998</v>
      </c>
      <c r="I1768" s="25">
        <v>5.9599000000000002</v>
      </c>
      <c r="J1768" s="26">
        <v>387</v>
      </c>
      <c r="K1768" s="26">
        <v>58</v>
      </c>
      <c r="L1768" s="27">
        <v>0.60960000000000003</v>
      </c>
      <c r="M1768" s="28">
        <v>2.16682087</v>
      </c>
      <c r="N1768" s="29">
        <v>1.5</v>
      </c>
      <c r="O1768" s="31" t="s">
        <v>42</v>
      </c>
      <c r="P1768" s="31">
        <v>0.3077415772</v>
      </c>
      <c r="Q1768" s="31">
        <v>0.15</v>
      </c>
      <c r="R1768" s="42">
        <v>0.2</v>
      </c>
      <c r="S1768" s="27">
        <f>IF(A1768="placement",MIN(P1768,IF(R1768="",Q1768,R1768)),"")</f>
        <v>0.2</v>
      </c>
      <c r="T1768" s="28">
        <f>IF($A1768="placement",S1768*J1768,"")</f>
        <v>77.400000000000006</v>
      </c>
      <c r="U1768" s="26">
        <f>IF($A1768="placement",T1768,IF($A1768="site",SUMIF($C:$C,$C1768,$T:$T),IF($A1768="user",SUMIF($B:$B,$B1768,$T:$T),SUM($T:$T))))</f>
        <v>77.400000000000006</v>
      </c>
      <c r="V1768" s="27">
        <f>U1768/J1768</f>
        <v>0.2</v>
      </c>
    </row>
    <row r="1769" spans="1:22" hidden="1" x14ac:dyDescent="0.3">
      <c r="A1769" s="23" t="s">
        <v>14</v>
      </c>
      <c r="B1769" s="23" t="s">
        <v>4894</v>
      </c>
      <c r="C1769" s="23" t="s">
        <v>4896</v>
      </c>
      <c r="D1769" s="23" t="s">
        <v>4905</v>
      </c>
      <c r="E1769" s="23" t="s">
        <v>4906</v>
      </c>
      <c r="F1769" s="27">
        <v>0.33</v>
      </c>
      <c r="G1769" s="24">
        <v>1</v>
      </c>
      <c r="H1769" s="25">
        <v>144.35589999999999</v>
      </c>
      <c r="I1769" s="25">
        <v>13.8719</v>
      </c>
      <c r="J1769" s="26">
        <v>387</v>
      </c>
      <c r="K1769" s="26">
        <v>75</v>
      </c>
      <c r="L1769" s="27">
        <v>9.6100000000000005E-2</v>
      </c>
      <c r="M1769" s="28">
        <v>0.93027300999999996</v>
      </c>
      <c r="N1769" s="29">
        <v>0.75</v>
      </c>
      <c r="O1769" s="31" t="s">
        <v>42</v>
      </c>
      <c r="P1769" s="31">
        <v>0.19378505809999999</v>
      </c>
      <c r="Q1769" s="31">
        <v>0.19378505805785901</v>
      </c>
      <c r="R1769" s="42"/>
      <c r="S1769" s="27">
        <f>IF(A1769="placement",MIN(P1769,IF(R1769="",Q1769,R1769)),"")</f>
        <v>0.19378505805785901</v>
      </c>
      <c r="T1769" s="28">
        <f>IF($A1769="placement",S1769*J1769,"")</f>
        <v>74.994817468391432</v>
      </c>
      <c r="U1769" s="26">
        <f>IF($A1769="placement",T1769,IF($A1769="site",SUMIF($C:$C,$C1769,$T:$T),IF($A1769="user",SUMIF($B:$B,$B1769,$T:$T),SUM($T:$T))))</f>
        <v>74.994817468391432</v>
      </c>
      <c r="V1769" s="27">
        <f>U1769/J1769</f>
        <v>0.19378505805785901</v>
      </c>
    </row>
    <row r="1770" spans="1:22" hidden="1" x14ac:dyDescent="0.3">
      <c r="A1770" s="23" t="s">
        <v>14</v>
      </c>
      <c r="B1770" s="23" t="s">
        <v>6232</v>
      </c>
      <c r="C1770" s="23" t="s">
        <v>6234</v>
      </c>
      <c r="D1770" s="23" t="s">
        <v>6241</v>
      </c>
      <c r="E1770" s="23" t="s">
        <v>6242</v>
      </c>
      <c r="F1770" s="27">
        <v>0.22</v>
      </c>
      <c r="G1770" s="24">
        <v>0</v>
      </c>
      <c r="H1770" s="25">
        <v>32.225200000000001</v>
      </c>
      <c r="I1770" s="25">
        <v>12.1981</v>
      </c>
      <c r="J1770" s="26">
        <v>387</v>
      </c>
      <c r="K1770" s="26">
        <v>85</v>
      </c>
      <c r="L1770" s="27">
        <v>0.3785</v>
      </c>
      <c r="M1770" s="28">
        <v>1.0569993099999999</v>
      </c>
      <c r="N1770" s="29">
        <v>0.8</v>
      </c>
      <c r="O1770" s="31" t="s">
        <v>42</v>
      </c>
      <c r="P1770" s="31">
        <v>0.24314047019999999</v>
      </c>
      <c r="Q1770" s="31">
        <v>0.22</v>
      </c>
      <c r="R1770" s="42"/>
      <c r="S1770" s="27">
        <f>IF(A1770="placement",MIN(P1770,IF(R1770="",Q1770,R1770)),"")</f>
        <v>0.22</v>
      </c>
      <c r="T1770" s="28">
        <f>IF($A1770="placement",S1770*J1770,"")</f>
        <v>85.14</v>
      </c>
      <c r="U1770" s="26">
        <f>IF($A1770="placement",T1770,IF($A1770="site",SUMIF($C:$C,$C1770,$T:$T),IF($A1770="user",SUMIF($B:$B,$B1770,$T:$T),SUM($T:$T))))</f>
        <v>85.14</v>
      </c>
      <c r="V1770" s="27">
        <f>U1770/J1770</f>
        <v>0.22</v>
      </c>
    </row>
    <row r="1771" spans="1:22" hidden="1" x14ac:dyDescent="0.3">
      <c r="A1771" s="23" t="s">
        <v>14</v>
      </c>
      <c r="B1771" s="23" t="s">
        <v>6638</v>
      </c>
      <c r="C1771" s="23" t="s">
        <v>6639</v>
      </c>
      <c r="D1771" s="32" t="s">
        <v>6764</v>
      </c>
      <c r="E1771" s="23" t="s">
        <v>6765</v>
      </c>
      <c r="F1771" s="27">
        <v>0.25</v>
      </c>
      <c r="G1771" s="24">
        <v>1</v>
      </c>
      <c r="H1771" s="25">
        <v>60.5501</v>
      </c>
      <c r="I1771" s="25">
        <v>17.786000000000001</v>
      </c>
      <c r="J1771" s="26">
        <v>387</v>
      </c>
      <c r="K1771" s="26">
        <v>96</v>
      </c>
      <c r="L1771" s="27">
        <v>0.29370000000000002</v>
      </c>
      <c r="M1771" s="28">
        <v>0.72545219999999999</v>
      </c>
      <c r="N1771" s="29">
        <v>0.45</v>
      </c>
      <c r="O1771" s="31" t="s">
        <v>12</v>
      </c>
      <c r="P1771" s="31">
        <v>0.37969724399999999</v>
      </c>
      <c r="Q1771" s="31">
        <v>0.25</v>
      </c>
      <c r="R1771" s="42"/>
      <c r="S1771" s="27">
        <f>IF(A1771="placement",MIN(P1771,IF(R1771="",Q1771,R1771)),"")</f>
        <v>0.25</v>
      </c>
      <c r="T1771" s="28">
        <f>IF($A1771="placement",S1771*J1771,"")</f>
        <v>96.75</v>
      </c>
      <c r="U1771" s="26">
        <f>IF($A1771="placement",T1771,IF($A1771="site",SUMIF($C:$C,$C1771,$T:$T),IF($A1771="user",SUMIF($B:$B,$B1771,$T:$T),SUM($T:$T))))</f>
        <v>96.75</v>
      </c>
      <c r="V1771" s="27">
        <f>U1771/J1771</f>
        <v>0.25</v>
      </c>
    </row>
    <row r="1772" spans="1:22" hidden="1" x14ac:dyDescent="0.3">
      <c r="A1772" s="23" t="s">
        <v>14</v>
      </c>
      <c r="B1772" s="23" t="s">
        <v>9695</v>
      </c>
      <c r="C1772" s="23" t="s">
        <v>9696</v>
      </c>
      <c r="D1772" s="23" t="s">
        <v>9723</v>
      </c>
      <c r="E1772" s="23" t="s">
        <v>9724</v>
      </c>
      <c r="F1772" s="27">
        <v>0.25</v>
      </c>
      <c r="G1772" s="24">
        <v>1</v>
      </c>
      <c r="H1772" s="25">
        <v>80.122600000000006</v>
      </c>
      <c r="I1772" s="25">
        <v>14.821400000000001</v>
      </c>
      <c r="J1772" s="26">
        <v>387</v>
      </c>
      <c r="K1772" s="26">
        <v>97</v>
      </c>
      <c r="L1772" s="27">
        <v>0.185</v>
      </c>
      <c r="M1772" s="28">
        <v>0.87024805000000005</v>
      </c>
      <c r="N1772" s="29">
        <v>0.45</v>
      </c>
      <c r="O1772" s="31" t="s">
        <v>42</v>
      </c>
      <c r="P1772" s="31">
        <v>0.48290605149999999</v>
      </c>
      <c r="Q1772" s="31">
        <v>0.25</v>
      </c>
      <c r="R1772" s="42"/>
      <c r="S1772" s="27">
        <f>IF(A1772="placement",MIN(P1772,IF(R1772="",Q1772,R1772)),"")</f>
        <v>0.25</v>
      </c>
      <c r="T1772" s="28">
        <f>IF($A1772="placement",S1772*J1772,"")</f>
        <v>96.75</v>
      </c>
      <c r="U1772" s="26">
        <f>IF($A1772="placement",T1772,IF($A1772="site",SUMIF($C:$C,$C1772,$T:$T),IF($A1772="user",SUMIF($B:$B,$B1772,$T:$T),SUM($T:$T))))</f>
        <v>96.75</v>
      </c>
      <c r="V1772" s="27">
        <f>U1772/J1772</f>
        <v>0.25</v>
      </c>
    </row>
    <row r="1773" spans="1:22" hidden="1" x14ac:dyDescent="0.3">
      <c r="A1773" s="23" t="s">
        <v>14</v>
      </c>
      <c r="B1773" s="23" t="s">
        <v>6909</v>
      </c>
      <c r="C1773" s="23" t="s">
        <v>6910</v>
      </c>
      <c r="D1773" s="23" t="s">
        <v>6919</v>
      </c>
      <c r="E1773" s="23" t="s">
        <v>6920</v>
      </c>
      <c r="F1773" s="27">
        <v>0.33</v>
      </c>
      <c r="G1773" s="24">
        <v>1</v>
      </c>
      <c r="H1773" s="25">
        <v>47.125900000000001</v>
      </c>
      <c r="I1773" s="25">
        <v>11.338800000000001</v>
      </c>
      <c r="J1773" s="26">
        <v>386</v>
      </c>
      <c r="K1773" s="26">
        <v>126</v>
      </c>
      <c r="L1773" s="27">
        <v>0.24060000000000001</v>
      </c>
      <c r="M1773" s="28">
        <v>1.13583024</v>
      </c>
      <c r="N1773" s="29">
        <v>0.75</v>
      </c>
      <c r="O1773" s="31" t="s">
        <v>12</v>
      </c>
      <c r="P1773" s="31">
        <v>0.33969005870000002</v>
      </c>
      <c r="Q1773" s="31">
        <v>0.33</v>
      </c>
      <c r="R1773" s="42"/>
      <c r="S1773" s="27">
        <f>IF(A1773="placement",MIN(P1773,IF(R1773="",Q1773,R1773)),"")</f>
        <v>0.33</v>
      </c>
      <c r="T1773" s="28">
        <f>IF($A1773="placement",S1773*J1773,"")</f>
        <v>127.38000000000001</v>
      </c>
      <c r="U1773" s="26">
        <f>IF($A1773="placement",T1773,IF($A1773="site",SUMIF($C:$C,$C1773,$T:$T),IF($A1773="user",SUMIF($B:$B,$B1773,$T:$T),SUM($T:$T))))</f>
        <v>127.38000000000001</v>
      </c>
      <c r="V1773" s="27">
        <f>U1773/J1773</f>
        <v>0.33</v>
      </c>
    </row>
    <row r="1774" spans="1:22" hidden="1" x14ac:dyDescent="0.3">
      <c r="A1774" s="23" t="s">
        <v>14</v>
      </c>
      <c r="B1774" s="23" t="s">
        <v>544</v>
      </c>
      <c r="C1774" s="23" t="s">
        <v>546</v>
      </c>
      <c r="D1774" s="23" t="s">
        <v>549</v>
      </c>
      <c r="E1774" s="23" t="s">
        <v>550</v>
      </c>
      <c r="F1774" s="27">
        <v>0.33</v>
      </c>
      <c r="G1774" s="24">
        <v>1</v>
      </c>
      <c r="H1774" s="25">
        <v>156.01400000000001</v>
      </c>
      <c r="I1774" s="25">
        <v>9.4799000000000007</v>
      </c>
      <c r="J1774" s="26">
        <v>384</v>
      </c>
      <c r="K1774" s="26">
        <v>127</v>
      </c>
      <c r="L1774" s="27">
        <v>6.08E-2</v>
      </c>
      <c r="M1774" s="28">
        <v>1.3495501700000001</v>
      </c>
      <c r="N1774" s="29">
        <v>0.5</v>
      </c>
      <c r="O1774" s="31" t="s">
        <v>12</v>
      </c>
      <c r="P1774" s="31">
        <v>0.62950617949999998</v>
      </c>
      <c r="Q1774" s="31">
        <v>0.33</v>
      </c>
      <c r="R1774" s="42"/>
      <c r="S1774" s="27">
        <f>IF(A1774="placement",MIN(P1774,IF(R1774="",Q1774,R1774)),"")</f>
        <v>0.33</v>
      </c>
      <c r="T1774" s="28">
        <f>IF($A1774="placement",S1774*J1774,"")</f>
        <v>126.72</v>
      </c>
      <c r="U1774" s="26">
        <f>IF($A1774="placement",T1774,IF($A1774="site",SUMIF($C:$C,$C1774,$T:$T),IF($A1774="user",SUMIF($B:$B,$B1774,$T:$T),SUM($T:$T))))</f>
        <v>126.72</v>
      </c>
      <c r="V1774" s="27">
        <f>U1774/J1774</f>
        <v>0.33</v>
      </c>
    </row>
    <row r="1775" spans="1:22" hidden="1" x14ac:dyDescent="0.3">
      <c r="A1775" s="23" t="s">
        <v>14</v>
      </c>
      <c r="B1775" s="23" t="s">
        <v>8483</v>
      </c>
      <c r="C1775" s="23" t="s">
        <v>8484</v>
      </c>
      <c r="D1775" s="23" t="s">
        <v>8488</v>
      </c>
      <c r="E1775" s="23" t="s">
        <v>8487</v>
      </c>
      <c r="F1775" s="27">
        <v>0.4</v>
      </c>
      <c r="G1775" s="24">
        <v>0</v>
      </c>
      <c r="H1775" s="25">
        <v>31.933599999999998</v>
      </c>
      <c r="I1775" s="25">
        <v>4.3418000000000001</v>
      </c>
      <c r="J1775" s="26">
        <v>384</v>
      </c>
      <c r="K1775" s="26">
        <v>84</v>
      </c>
      <c r="L1775" s="27">
        <v>0.13600000000000001</v>
      </c>
      <c r="M1775" s="28">
        <v>2.9479049100000001</v>
      </c>
      <c r="N1775" s="29">
        <v>2.2999999999999998</v>
      </c>
      <c r="O1775" s="31" t="s">
        <v>42</v>
      </c>
      <c r="P1775" s="31">
        <v>0.2197848745</v>
      </c>
      <c r="Q1775" s="31">
        <v>0.21978487446732001</v>
      </c>
      <c r="R1775" s="42"/>
      <c r="S1775" s="27">
        <f>IF(A1775="placement",MIN(P1775,IF(R1775="",Q1775,R1775)),"")</f>
        <v>0.21978487446732001</v>
      </c>
      <c r="T1775" s="28">
        <f>IF($A1775="placement",S1775*J1775,"")</f>
        <v>84.397391795450886</v>
      </c>
      <c r="U1775" s="26">
        <f>IF($A1775="placement",T1775,IF($A1775="site",SUMIF($C:$C,$C1775,$T:$T),IF($A1775="user",SUMIF($B:$B,$B1775,$T:$T),SUM($T:$T))))</f>
        <v>84.397391795450886</v>
      </c>
      <c r="V1775" s="27">
        <f>U1775/J1775</f>
        <v>0.21978487446732001</v>
      </c>
    </row>
    <row r="1776" spans="1:22" hidden="1" x14ac:dyDescent="0.3">
      <c r="A1776" s="23" t="s">
        <v>14</v>
      </c>
      <c r="B1776" s="23" t="s">
        <v>10196</v>
      </c>
      <c r="C1776" s="23" t="s">
        <v>10197</v>
      </c>
      <c r="D1776" s="23" t="s">
        <v>10200</v>
      </c>
      <c r="E1776" s="23" t="s">
        <v>10201</v>
      </c>
      <c r="F1776" s="27">
        <v>0.25</v>
      </c>
      <c r="G1776" s="24">
        <v>1</v>
      </c>
      <c r="H1776" s="25">
        <v>33.467399999999998</v>
      </c>
      <c r="I1776" s="25">
        <v>22.132999999999999</v>
      </c>
      <c r="J1776" s="26">
        <v>383</v>
      </c>
      <c r="K1776" s="26">
        <v>96</v>
      </c>
      <c r="L1776" s="27">
        <v>0.6613</v>
      </c>
      <c r="M1776" s="28">
        <v>0.57749223999999999</v>
      </c>
      <c r="N1776" s="29">
        <v>0.03</v>
      </c>
      <c r="O1776" s="31" t="s">
        <v>12</v>
      </c>
      <c r="P1776" s="31">
        <v>0.9480512499</v>
      </c>
      <c r="Q1776" s="31">
        <v>0.25</v>
      </c>
      <c r="R1776" s="42"/>
      <c r="S1776" s="27">
        <f>IF(A1776="placement",MIN(P1776,IF(R1776="",Q1776,R1776)),"")</f>
        <v>0.25</v>
      </c>
      <c r="T1776" s="28">
        <f>IF($A1776="placement",S1776*J1776,"")</f>
        <v>95.75</v>
      </c>
      <c r="U1776" s="26">
        <f>IF($A1776="placement",T1776,IF($A1776="site",SUMIF($C:$C,$C1776,$T:$T),IF($A1776="user",SUMIF($B:$B,$B1776,$T:$T),SUM($T:$T))))</f>
        <v>95.75</v>
      </c>
      <c r="V1776" s="27">
        <f>U1776/J1776</f>
        <v>0.25</v>
      </c>
    </row>
    <row r="1777" spans="1:22" x14ac:dyDescent="0.3">
      <c r="A1777" s="23" t="s">
        <v>14</v>
      </c>
      <c r="B1777" s="23" t="s">
        <v>8810</v>
      </c>
      <c r="C1777" s="23" t="s">
        <v>8812</v>
      </c>
      <c r="D1777" s="23" t="s">
        <v>8855</v>
      </c>
      <c r="E1777" s="23" t="s">
        <v>8856</v>
      </c>
      <c r="F1777" s="27">
        <v>0.25</v>
      </c>
      <c r="G1777" s="24">
        <v>1</v>
      </c>
      <c r="H1777" s="25">
        <v>229.11660000000001</v>
      </c>
      <c r="I1777" s="25">
        <v>27.318100000000001</v>
      </c>
      <c r="J1777" s="26">
        <v>383</v>
      </c>
      <c r="K1777" s="26">
        <v>96</v>
      </c>
      <c r="L1777" s="27">
        <v>0.1192</v>
      </c>
      <c r="M1777" s="28">
        <v>0.46721453000000002</v>
      </c>
      <c r="N1777" s="29">
        <v>0.15</v>
      </c>
      <c r="O1777" s="31" t="s">
        <v>12</v>
      </c>
      <c r="P1777" s="31">
        <v>0.67894834339999999</v>
      </c>
      <c r="Q1777" s="31">
        <v>0.25</v>
      </c>
      <c r="R1777" s="42">
        <v>0.3</v>
      </c>
      <c r="S1777" s="27">
        <f>IF(A1777="placement",MIN(P1777,IF(R1777="",Q1777,R1777)),"")</f>
        <v>0.3</v>
      </c>
      <c r="T1777" s="28">
        <f>IF($A1777="placement",S1777*J1777,"")</f>
        <v>114.89999999999999</v>
      </c>
      <c r="U1777" s="26">
        <f>IF($A1777="placement",T1777,IF($A1777="site",SUMIF($C:$C,$C1777,$T:$T),IF($A1777="user",SUMIF($B:$B,$B1777,$T:$T),SUM($T:$T))))</f>
        <v>114.89999999999999</v>
      </c>
      <c r="V1777" s="27">
        <f>U1777/J1777</f>
        <v>0.3</v>
      </c>
    </row>
    <row r="1778" spans="1:22" x14ac:dyDescent="0.3">
      <c r="A1778" s="23" t="s">
        <v>14</v>
      </c>
      <c r="B1778" s="23" t="s">
        <v>3152</v>
      </c>
      <c r="C1778" s="23" t="s">
        <v>3154</v>
      </c>
      <c r="D1778" s="23" t="s">
        <v>3160</v>
      </c>
      <c r="E1778" s="23" t="s">
        <v>3161</v>
      </c>
      <c r="F1778" s="27">
        <v>0.25</v>
      </c>
      <c r="G1778" s="24">
        <v>0</v>
      </c>
      <c r="H1778" s="25">
        <v>16.7302</v>
      </c>
      <c r="I1778" s="25">
        <v>8.7621000000000002</v>
      </c>
      <c r="J1778" s="26">
        <v>382</v>
      </c>
      <c r="K1778" s="26">
        <v>95</v>
      </c>
      <c r="L1778" s="27">
        <v>0.52370000000000005</v>
      </c>
      <c r="M1778" s="28">
        <v>1.45308225</v>
      </c>
      <c r="N1778" s="29">
        <v>1</v>
      </c>
      <c r="O1778" s="31" t="s">
        <v>42</v>
      </c>
      <c r="P1778" s="31">
        <v>0.31180771229999998</v>
      </c>
      <c r="Q1778" s="31">
        <v>0.25</v>
      </c>
      <c r="R1778" s="42">
        <v>0.3</v>
      </c>
      <c r="S1778" s="27">
        <f>IF(A1778="placement",MIN(P1778,IF(R1778="",Q1778,R1778)),"")</f>
        <v>0.3</v>
      </c>
      <c r="T1778" s="28">
        <f>IF($A1778="placement",S1778*J1778,"")</f>
        <v>114.6</v>
      </c>
      <c r="U1778" s="26">
        <f>IF($A1778="placement",T1778,IF($A1778="site",SUMIF($C:$C,$C1778,$T:$T),IF($A1778="user",SUMIF($B:$B,$B1778,$T:$T),SUM($T:$T))))</f>
        <v>114.6</v>
      </c>
      <c r="V1778" s="27">
        <f>U1778/J1778</f>
        <v>0.3</v>
      </c>
    </row>
    <row r="1779" spans="1:22" hidden="1" x14ac:dyDescent="0.3">
      <c r="A1779" s="23" t="s">
        <v>14</v>
      </c>
      <c r="B1779" s="23" t="s">
        <v>5678</v>
      </c>
      <c r="C1779" s="23" t="s">
        <v>5679</v>
      </c>
      <c r="D1779" s="23" t="s">
        <v>5688</v>
      </c>
      <c r="E1779" s="23" t="s">
        <v>5689</v>
      </c>
      <c r="F1779" s="27">
        <v>0.2</v>
      </c>
      <c r="G1779" s="24">
        <v>1</v>
      </c>
      <c r="H1779" s="25">
        <v>105.848</v>
      </c>
      <c r="I1779" s="25">
        <v>17.468499999999999</v>
      </c>
      <c r="J1779" s="26">
        <v>382</v>
      </c>
      <c r="K1779" s="26">
        <v>73</v>
      </c>
      <c r="L1779" s="27">
        <v>0.16500000000000001</v>
      </c>
      <c r="M1779" s="28">
        <v>0.72853217000000003</v>
      </c>
      <c r="N1779" s="29">
        <v>0.5</v>
      </c>
      <c r="O1779" s="31" t="s">
        <v>70</v>
      </c>
      <c r="P1779" s="31">
        <v>0.31368851279999999</v>
      </c>
      <c r="Q1779" s="31">
        <v>0.2</v>
      </c>
      <c r="R1779" s="42"/>
      <c r="S1779" s="27">
        <f>IF(A1779="placement",MIN(P1779,IF(R1779="",Q1779,R1779)),"")</f>
        <v>0.2</v>
      </c>
      <c r="T1779" s="28">
        <f>IF($A1779="placement",S1779*J1779,"")</f>
        <v>76.400000000000006</v>
      </c>
      <c r="U1779" s="26">
        <f>IF($A1779="placement",T1779,IF($A1779="site",SUMIF($C:$C,$C1779,$T:$T),IF($A1779="user",SUMIF($B:$B,$B1779,$T:$T),SUM($T:$T))))</f>
        <v>76.400000000000006</v>
      </c>
      <c r="V1779" s="27">
        <f>U1779/J1779</f>
        <v>0.2</v>
      </c>
    </row>
    <row r="1780" spans="1:22" hidden="1" x14ac:dyDescent="0.3">
      <c r="A1780" s="23" t="s">
        <v>14</v>
      </c>
      <c r="B1780" s="23" t="s">
        <v>9109</v>
      </c>
      <c r="C1780" s="23" t="s">
        <v>9110</v>
      </c>
      <c r="D1780" s="23" t="s">
        <v>9113</v>
      </c>
      <c r="E1780" s="23" t="s">
        <v>9114</v>
      </c>
      <c r="F1780" s="27">
        <v>0.25</v>
      </c>
      <c r="G1780" s="24">
        <v>1</v>
      </c>
      <c r="H1780" s="25">
        <v>38.402099999999997</v>
      </c>
      <c r="I1780" s="25">
        <v>15.355600000000001</v>
      </c>
      <c r="J1780" s="26">
        <v>382</v>
      </c>
      <c r="K1780" s="26">
        <v>96</v>
      </c>
      <c r="L1780" s="27">
        <v>0.39989999999999998</v>
      </c>
      <c r="M1780" s="28">
        <v>0.82997935</v>
      </c>
      <c r="N1780" s="29">
        <v>0.52</v>
      </c>
      <c r="O1780" s="31" t="s">
        <v>42</v>
      </c>
      <c r="P1780" s="31">
        <v>0.37347838589999999</v>
      </c>
      <c r="Q1780" s="31">
        <v>0.25</v>
      </c>
      <c r="R1780" s="42"/>
      <c r="S1780" s="27">
        <f>IF(A1780="placement",MIN(P1780,IF(R1780="",Q1780,R1780)),"")</f>
        <v>0.25</v>
      </c>
      <c r="T1780" s="28">
        <f>IF($A1780="placement",S1780*J1780,"")</f>
        <v>95.5</v>
      </c>
      <c r="U1780" s="26">
        <f>IF($A1780="placement",T1780,IF($A1780="site",SUMIF($C:$C,$C1780,$T:$T),IF($A1780="user",SUMIF($B:$B,$B1780,$T:$T),SUM($T:$T))))</f>
        <v>95.5</v>
      </c>
      <c r="V1780" s="27">
        <f>U1780/J1780</f>
        <v>0.25</v>
      </c>
    </row>
    <row r="1781" spans="1:22" hidden="1" x14ac:dyDescent="0.3">
      <c r="A1781" s="17" t="s">
        <v>13</v>
      </c>
      <c r="B1781" s="17" t="s">
        <v>2546</v>
      </c>
      <c r="C1781" s="17" t="s">
        <v>2547</v>
      </c>
      <c r="D1781" s="17" t="s">
        <v>9898</v>
      </c>
      <c r="E1781" s="17"/>
      <c r="F1781" s="18">
        <v>0.25790000000000002</v>
      </c>
      <c r="G1781" s="36">
        <v>0</v>
      </c>
      <c r="H1781" s="37">
        <v>47.532299999999999</v>
      </c>
      <c r="I1781" s="37">
        <v>7.0654000000000003</v>
      </c>
      <c r="J1781" s="19">
        <v>381</v>
      </c>
      <c r="K1781" s="19">
        <v>62</v>
      </c>
      <c r="L1781" s="18">
        <v>0.14860000000000001</v>
      </c>
      <c r="M1781" s="20">
        <v>1.7971854599999999</v>
      </c>
      <c r="N1781" s="21">
        <v>1.500005</v>
      </c>
      <c r="O1781" s="22"/>
      <c r="P1781" s="22">
        <v>0.16535881720000001</v>
      </c>
      <c r="Q1781" s="22">
        <v>0.16535881716456099</v>
      </c>
      <c r="R1781" s="43"/>
      <c r="S1781" s="18" t="str">
        <f>IF(A1781="placement",MIN(P1781,IF(R1781="",Q1781,R1781)),"")</f>
        <v/>
      </c>
      <c r="T1781" s="20" t="str">
        <f>IF($A1781="placement",S1781*J1781,"")</f>
        <v/>
      </c>
      <c r="U1781" s="19">
        <f>IF($A1781="placement",T1781,IF($A1781="site",SUMIF($C:$C,$C1781,$T:$T),IF($A1781="user",SUMIF($B:$B,$B1781,$T:$T),SUM($T:$T))))</f>
        <v>62.282020953583704</v>
      </c>
      <c r="V1781" s="18">
        <f>U1781/J1781</f>
        <v>0.16346987126924856</v>
      </c>
    </row>
    <row r="1782" spans="1:22" hidden="1" x14ac:dyDescent="0.3">
      <c r="A1782" s="11" t="s">
        <v>10</v>
      </c>
      <c r="B1782" s="11" t="s">
        <v>3971</v>
      </c>
      <c r="C1782" s="11" t="s">
        <v>9898</v>
      </c>
      <c r="D1782" s="11" t="s">
        <v>9898</v>
      </c>
      <c r="E1782" s="11"/>
      <c r="F1782" s="12">
        <v>0.15</v>
      </c>
      <c r="G1782" s="33">
        <v>1</v>
      </c>
      <c r="H1782" s="34">
        <v>385.89260000000002</v>
      </c>
      <c r="I1782" s="34">
        <v>35.539299999999997</v>
      </c>
      <c r="J1782" s="13">
        <v>381</v>
      </c>
      <c r="K1782" s="13">
        <v>57</v>
      </c>
      <c r="L1782" s="12">
        <v>9.2100000000000001E-2</v>
      </c>
      <c r="M1782" s="14">
        <v>0.35778354000000001</v>
      </c>
      <c r="N1782" s="15">
        <v>0.15</v>
      </c>
      <c r="O1782" s="16"/>
      <c r="P1782" s="16">
        <v>0.58075209309999998</v>
      </c>
      <c r="Q1782" s="16">
        <v>0.149999999999999</v>
      </c>
      <c r="R1782" s="44"/>
      <c r="S1782" s="12" t="str">
        <f>IF(A1782="placement",MIN(P1782,IF(R1782="",Q1782,R1782)),"")</f>
        <v/>
      </c>
      <c r="T1782" s="14" t="str">
        <f>IF($A1782="placement",S1782*J1782,"")</f>
        <v/>
      </c>
      <c r="U1782" s="13">
        <f>IF($A1782="placement",T1782,IF($A1782="site",SUMIF($C:$C,$C1782,$T:$T),IF($A1782="user",SUMIF($B:$B,$B1782,$T:$T),SUM($T:$T))))</f>
        <v>57.149999999999615</v>
      </c>
      <c r="V1782" s="12">
        <f>U1782/J1782</f>
        <v>0.149999999999999</v>
      </c>
    </row>
    <row r="1783" spans="1:22" hidden="1" x14ac:dyDescent="0.3">
      <c r="A1783" s="17" t="s">
        <v>13</v>
      </c>
      <c r="B1783" s="17" t="s">
        <v>2904</v>
      </c>
      <c r="C1783" s="17" t="s">
        <v>2906</v>
      </c>
      <c r="D1783" s="17" t="s">
        <v>9898</v>
      </c>
      <c r="E1783" s="17"/>
      <c r="F1783" s="18">
        <v>0.25</v>
      </c>
      <c r="G1783" s="36">
        <v>0.95480368999999998</v>
      </c>
      <c r="H1783" s="37">
        <v>703.88279999999997</v>
      </c>
      <c r="I1783" s="37">
        <v>20.188600000000001</v>
      </c>
      <c r="J1783" s="19">
        <v>381</v>
      </c>
      <c r="K1783" s="19">
        <v>95</v>
      </c>
      <c r="L1783" s="18">
        <v>2.87E-2</v>
      </c>
      <c r="M1783" s="20">
        <v>0.62873752000000005</v>
      </c>
      <c r="N1783" s="21">
        <v>0.34793800000000003</v>
      </c>
      <c r="O1783" s="22"/>
      <c r="P1783" s="22">
        <v>0.44660849460000002</v>
      </c>
      <c r="Q1783" s="22">
        <v>0.25</v>
      </c>
      <c r="R1783" s="43"/>
      <c r="S1783" s="18" t="str">
        <f>IF(A1783="placement",MIN(P1783,IF(R1783="",Q1783,R1783)),"")</f>
        <v/>
      </c>
      <c r="T1783" s="20" t="str">
        <f>IF($A1783="placement",S1783*J1783,"")</f>
        <v/>
      </c>
      <c r="U1783" s="19">
        <f>IF($A1783="placement",T1783,IF($A1783="site",SUMIF($C:$C,$C1783,$T:$T),IF($A1783="user",SUMIF($B:$B,$B1783,$T:$T),SUM($T:$T))))</f>
        <v>94.999999999999929</v>
      </c>
      <c r="V1783" s="18">
        <f>U1783/J1783</f>
        <v>0.24934383202099719</v>
      </c>
    </row>
    <row r="1784" spans="1:22" hidden="1" x14ac:dyDescent="0.3">
      <c r="A1784" s="11" t="s">
        <v>10</v>
      </c>
      <c r="B1784" s="11" t="s">
        <v>2546</v>
      </c>
      <c r="C1784" s="11" t="s">
        <v>9898</v>
      </c>
      <c r="D1784" s="11" t="s">
        <v>9898</v>
      </c>
      <c r="E1784" s="11"/>
      <c r="F1784" s="12">
        <v>0.25790000000000002</v>
      </c>
      <c r="G1784" s="33">
        <v>0</v>
      </c>
      <c r="H1784" s="34">
        <v>47.532299999999999</v>
      </c>
      <c r="I1784" s="34">
        <v>7.0654000000000003</v>
      </c>
      <c r="J1784" s="13">
        <v>381</v>
      </c>
      <c r="K1784" s="13">
        <v>62</v>
      </c>
      <c r="L1784" s="12">
        <v>0.14860000000000001</v>
      </c>
      <c r="M1784" s="14">
        <v>1.7971854599999999</v>
      </c>
      <c r="N1784" s="15">
        <v>1.500005</v>
      </c>
      <c r="O1784" s="16"/>
      <c r="P1784" s="16">
        <v>0.16535881720000001</v>
      </c>
      <c r="Q1784" s="16">
        <v>0.16535881716456099</v>
      </c>
      <c r="R1784" s="44"/>
      <c r="S1784" s="12" t="str">
        <f>IF(A1784="placement",MIN(P1784,IF(R1784="",Q1784,R1784)),"")</f>
        <v/>
      </c>
      <c r="T1784" s="14" t="str">
        <f>IF($A1784="placement",S1784*J1784,"")</f>
        <v/>
      </c>
      <c r="U1784" s="13">
        <f>IF($A1784="placement",T1784,IF($A1784="site",SUMIF($C:$C,$C1784,$T:$T),IF($A1784="user",SUMIF($B:$B,$B1784,$T:$T),SUM($T:$T))))</f>
        <v>62.282020953583704</v>
      </c>
      <c r="V1784" s="12">
        <f>U1784/J1784</f>
        <v>0.16346987126924856</v>
      </c>
    </row>
    <row r="1785" spans="1:22" hidden="1" x14ac:dyDescent="0.3">
      <c r="A1785" s="23" t="s">
        <v>14</v>
      </c>
      <c r="B1785" s="23" t="s">
        <v>3593</v>
      </c>
      <c r="C1785" s="23" t="s">
        <v>3595</v>
      </c>
      <c r="D1785" s="23" t="s">
        <v>3616</v>
      </c>
      <c r="E1785" s="23" t="s">
        <v>3617</v>
      </c>
      <c r="F1785" s="27">
        <v>0.25</v>
      </c>
      <c r="G1785" s="24">
        <v>1</v>
      </c>
      <c r="H1785" s="25">
        <v>862.73590000000002</v>
      </c>
      <c r="I1785" s="25">
        <v>108.3441</v>
      </c>
      <c r="J1785" s="26">
        <v>381</v>
      </c>
      <c r="K1785" s="26">
        <v>95</v>
      </c>
      <c r="L1785" s="27">
        <v>0.12559999999999999</v>
      </c>
      <c r="M1785" s="28">
        <v>0.11718525</v>
      </c>
      <c r="N1785" s="29">
        <v>0.05</v>
      </c>
      <c r="O1785" s="31" t="s">
        <v>42</v>
      </c>
      <c r="P1785" s="31">
        <v>0.57332514950000002</v>
      </c>
      <c r="Q1785" s="31">
        <v>0.25</v>
      </c>
      <c r="R1785" s="42"/>
      <c r="S1785" s="27">
        <f>IF(A1785="placement",MIN(P1785,IF(R1785="",Q1785,R1785)),"")</f>
        <v>0.25</v>
      </c>
      <c r="T1785" s="28">
        <f>IF($A1785="placement",S1785*J1785,"")</f>
        <v>95.25</v>
      </c>
      <c r="U1785" s="26">
        <f>IF($A1785="placement",T1785,IF($A1785="site",SUMIF($C:$C,$C1785,$T:$T),IF($A1785="user",SUMIF($B:$B,$B1785,$T:$T),SUM($T:$T))))</f>
        <v>95.25</v>
      </c>
      <c r="V1785" s="27">
        <f>U1785/J1785</f>
        <v>0.25</v>
      </c>
    </row>
    <row r="1786" spans="1:22" hidden="1" x14ac:dyDescent="0.3">
      <c r="A1786" s="23" t="s">
        <v>14</v>
      </c>
      <c r="B1786" s="23" t="s">
        <v>3971</v>
      </c>
      <c r="C1786" s="23" t="s">
        <v>3973</v>
      </c>
      <c r="D1786" s="23" t="s">
        <v>3974</v>
      </c>
      <c r="E1786" s="23" t="s">
        <v>3972</v>
      </c>
      <c r="F1786" s="27">
        <v>0.15</v>
      </c>
      <c r="G1786" s="24">
        <v>1</v>
      </c>
      <c r="H1786" s="25">
        <v>385.89260000000002</v>
      </c>
      <c r="I1786" s="25">
        <v>35.539299999999997</v>
      </c>
      <c r="J1786" s="26">
        <v>381</v>
      </c>
      <c r="K1786" s="26">
        <v>57</v>
      </c>
      <c r="L1786" s="27">
        <v>9.2100000000000001E-2</v>
      </c>
      <c r="M1786" s="28">
        <v>0.35778354000000001</v>
      </c>
      <c r="N1786" s="29">
        <v>0.15</v>
      </c>
      <c r="O1786" s="31" t="s">
        <v>70</v>
      </c>
      <c r="P1786" s="31">
        <v>0.58075209309999998</v>
      </c>
      <c r="Q1786" s="31">
        <v>0.149999999999999</v>
      </c>
      <c r="R1786" s="42"/>
      <c r="S1786" s="27">
        <f>IF(A1786="placement",MIN(P1786,IF(R1786="",Q1786,R1786)),"")</f>
        <v>0.149999999999999</v>
      </c>
      <c r="T1786" s="28">
        <f>IF($A1786="placement",S1786*J1786,"")</f>
        <v>57.149999999999615</v>
      </c>
      <c r="U1786" s="26">
        <f>IF($A1786="placement",T1786,IF($A1786="site",SUMIF($C:$C,$C1786,$T:$T),IF($A1786="user",SUMIF($B:$B,$B1786,$T:$T),SUM($T:$T))))</f>
        <v>57.149999999999615</v>
      </c>
      <c r="V1786" s="27">
        <f>U1786/J1786</f>
        <v>0.149999999999999</v>
      </c>
    </row>
    <row r="1787" spans="1:22" hidden="1" x14ac:dyDescent="0.3">
      <c r="A1787" s="17" t="s">
        <v>13</v>
      </c>
      <c r="B1787" s="17" t="s">
        <v>3971</v>
      </c>
      <c r="C1787" s="17" t="s">
        <v>3973</v>
      </c>
      <c r="D1787" s="17" t="s">
        <v>9898</v>
      </c>
      <c r="E1787" s="17"/>
      <c r="F1787" s="18">
        <v>0.15</v>
      </c>
      <c r="G1787" s="36">
        <v>1</v>
      </c>
      <c r="H1787" s="37">
        <v>385.89260000000002</v>
      </c>
      <c r="I1787" s="37">
        <v>35.539299999999997</v>
      </c>
      <c r="J1787" s="19">
        <v>381</v>
      </c>
      <c r="K1787" s="19">
        <v>57</v>
      </c>
      <c r="L1787" s="18">
        <v>9.2100000000000001E-2</v>
      </c>
      <c r="M1787" s="20">
        <v>0.35778354000000001</v>
      </c>
      <c r="N1787" s="21">
        <v>0.15</v>
      </c>
      <c r="O1787" s="22"/>
      <c r="P1787" s="22">
        <v>0.58075209309999998</v>
      </c>
      <c r="Q1787" s="22">
        <v>0.149999999999999</v>
      </c>
      <c r="R1787" s="43"/>
      <c r="S1787" s="18" t="str">
        <f>IF(A1787="placement",MIN(P1787,IF(R1787="",Q1787,R1787)),"")</f>
        <v/>
      </c>
      <c r="T1787" s="20" t="str">
        <f>IF($A1787="placement",S1787*J1787,"")</f>
        <v/>
      </c>
      <c r="U1787" s="19">
        <f>IF($A1787="placement",T1787,IF($A1787="site",SUMIF($C:$C,$C1787,$T:$T),IF($A1787="user",SUMIF($B:$B,$B1787,$T:$T),SUM($T:$T))))</f>
        <v>57.149999999999615</v>
      </c>
      <c r="V1787" s="18">
        <f>U1787/J1787</f>
        <v>0.149999999999999</v>
      </c>
    </row>
    <row r="1788" spans="1:22" hidden="1" x14ac:dyDescent="0.3">
      <c r="A1788" s="11" t="s">
        <v>10</v>
      </c>
      <c r="B1788" s="11" t="s">
        <v>2904</v>
      </c>
      <c r="C1788" s="11" t="s">
        <v>9898</v>
      </c>
      <c r="D1788" s="11" t="s">
        <v>9898</v>
      </c>
      <c r="E1788" s="11"/>
      <c r="F1788" s="12">
        <v>0.25</v>
      </c>
      <c r="G1788" s="33">
        <v>0.95480368999999998</v>
      </c>
      <c r="H1788" s="34">
        <v>703.88279999999997</v>
      </c>
      <c r="I1788" s="34">
        <v>20.188600000000001</v>
      </c>
      <c r="J1788" s="13">
        <v>381</v>
      </c>
      <c r="K1788" s="13">
        <v>95</v>
      </c>
      <c r="L1788" s="12">
        <v>2.87E-2</v>
      </c>
      <c r="M1788" s="14">
        <v>0.62873752000000005</v>
      </c>
      <c r="N1788" s="15">
        <v>0.34793800000000003</v>
      </c>
      <c r="O1788" s="16"/>
      <c r="P1788" s="16">
        <v>0.44660849460000002</v>
      </c>
      <c r="Q1788" s="16">
        <v>0.25</v>
      </c>
      <c r="R1788" s="44"/>
      <c r="S1788" s="12" t="str">
        <f>IF(A1788="placement",MIN(P1788,IF(R1788="",Q1788,R1788)),"")</f>
        <v/>
      </c>
      <c r="T1788" s="14" t="str">
        <f>IF($A1788="placement",S1788*J1788,"")</f>
        <v/>
      </c>
      <c r="U1788" s="13">
        <f>IF($A1788="placement",T1788,IF($A1788="site",SUMIF($C:$C,$C1788,$T:$T),IF($A1788="user",SUMIF($B:$B,$B1788,$T:$T),SUM($T:$T))))</f>
        <v>94.999999999999929</v>
      </c>
      <c r="V1788" s="12">
        <f>U1788/J1788</f>
        <v>0.24934383202099719</v>
      </c>
    </row>
    <row r="1789" spans="1:22" hidden="1" x14ac:dyDescent="0.3">
      <c r="A1789" s="23" t="s">
        <v>14</v>
      </c>
      <c r="B1789" s="23" t="s">
        <v>5764</v>
      </c>
      <c r="C1789" s="23" t="s">
        <v>5766</v>
      </c>
      <c r="D1789" s="23" t="s">
        <v>5961</v>
      </c>
      <c r="E1789" s="23" t="s">
        <v>5962</v>
      </c>
      <c r="F1789" s="27">
        <v>0.15</v>
      </c>
      <c r="G1789" s="24">
        <v>1</v>
      </c>
      <c r="H1789" s="25">
        <v>63.527999999999999</v>
      </c>
      <c r="I1789" s="25">
        <v>10.624700000000001</v>
      </c>
      <c r="J1789" s="26">
        <v>381</v>
      </c>
      <c r="K1789" s="26">
        <v>54</v>
      </c>
      <c r="L1789" s="27">
        <v>0.16719999999999999</v>
      </c>
      <c r="M1789" s="28">
        <v>1.1960684699999999</v>
      </c>
      <c r="N1789" s="29">
        <v>1</v>
      </c>
      <c r="O1789" s="31" t="s">
        <v>42</v>
      </c>
      <c r="P1789" s="31">
        <v>0.16392746010000001</v>
      </c>
      <c r="Q1789" s="31">
        <v>0.15</v>
      </c>
      <c r="R1789" s="42"/>
      <c r="S1789" s="27">
        <f>IF(A1789="placement",MIN(P1789,IF(R1789="",Q1789,R1789)),"")</f>
        <v>0.15</v>
      </c>
      <c r="T1789" s="28">
        <f>IF($A1789="placement",S1789*J1789,"")</f>
        <v>57.15</v>
      </c>
      <c r="U1789" s="26">
        <f>IF($A1789="placement",T1789,IF($A1789="site",SUMIF($C:$C,$C1789,$T:$T),IF($A1789="user",SUMIF($B:$B,$B1789,$T:$T),SUM($T:$T))))</f>
        <v>57.15</v>
      </c>
      <c r="V1789" s="27">
        <f>U1789/J1789</f>
        <v>0.15</v>
      </c>
    </row>
    <row r="1790" spans="1:22" hidden="1" x14ac:dyDescent="0.3">
      <c r="A1790" s="23" t="s">
        <v>14</v>
      </c>
      <c r="B1790" s="23" t="s">
        <v>6177</v>
      </c>
      <c r="C1790" s="23" t="s">
        <v>6179</v>
      </c>
      <c r="D1790" s="23" t="s">
        <v>6192</v>
      </c>
      <c r="E1790" s="23" t="s">
        <v>6193</v>
      </c>
      <c r="F1790" s="27">
        <v>0.15</v>
      </c>
      <c r="G1790" s="24">
        <v>1</v>
      </c>
      <c r="H1790" s="25">
        <v>450.9984</v>
      </c>
      <c r="I1790" s="25">
        <v>5.5434000000000001</v>
      </c>
      <c r="J1790" s="26">
        <v>381</v>
      </c>
      <c r="K1790" s="26">
        <v>48</v>
      </c>
      <c r="L1790" s="27">
        <v>1.23E-2</v>
      </c>
      <c r="M1790" s="28">
        <v>2.29306257</v>
      </c>
      <c r="N1790" s="29">
        <v>2</v>
      </c>
      <c r="O1790" s="31" t="s">
        <v>42</v>
      </c>
      <c r="P1790" s="31">
        <v>0.12780400089999999</v>
      </c>
      <c r="Q1790" s="31">
        <v>0.12780400089907801</v>
      </c>
      <c r="R1790" s="42"/>
      <c r="S1790" s="27">
        <f>IF(A1790="placement",MIN(P1790,IF(R1790="",Q1790,R1790)),"")</f>
        <v>0.12780400089907801</v>
      </c>
      <c r="T1790" s="28">
        <f>IF($A1790="placement",S1790*J1790,"")</f>
        <v>48.693324342548721</v>
      </c>
      <c r="U1790" s="26">
        <f>IF($A1790="placement",T1790,IF($A1790="site",SUMIF($C:$C,$C1790,$T:$T),IF($A1790="user",SUMIF($B:$B,$B1790,$T:$T),SUM($T:$T))))</f>
        <v>48.693324342548721</v>
      </c>
      <c r="V1790" s="27">
        <f>U1790/J1790</f>
        <v>0.12780400089907801</v>
      </c>
    </row>
    <row r="1791" spans="1:22" hidden="1" x14ac:dyDescent="0.3">
      <c r="A1791" s="23" t="s">
        <v>14</v>
      </c>
      <c r="B1791" s="23" t="s">
        <v>6586</v>
      </c>
      <c r="C1791" s="23" t="s">
        <v>6587</v>
      </c>
      <c r="D1791" s="23" t="s">
        <v>6620</v>
      </c>
      <c r="E1791" s="23" t="s">
        <v>6621</v>
      </c>
      <c r="F1791" s="27">
        <v>0.33</v>
      </c>
      <c r="G1791" s="24">
        <v>0</v>
      </c>
      <c r="H1791" s="25">
        <v>23.014800000000001</v>
      </c>
      <c r="I1791" s="25">
        <v>9.7471999999999994</v>
      </c>
      <c r="J1791" s="26">
        <v>381</v>
      </c>
      <c r="K1791" s="26">
        <v>125</v>
      </c>
      <c r="L1791" s="27">
        <v>0.42349999999999999</v>
      </c>
      <c r="M1791" s="28">
        <v>1.30436975</v>
      </c>
      <c r="N1791" s="29">
        <v>0.9</v>
      </c>
      <c r="O1791" s="31" t="s">
        <v>12</v>
      </c>
      <c r="P1791" s="31">
        <v>0.31001159579999998</v>
      </c>
      <c r="Q1791" s="31">
        <v>0.31001159579225501</v>
      </c>
      <c r="R1791" s="42"/>
      <c r="S1791" s="27">
        <f>IF(A1791="placement",MIN(P1791,IF(R1791="",Q1791,R1791)),"")</f>
        <v>0.31001159579225501</v>
      </c>
      <c r="T1791" s="28">
        <f>IF($A1791="placement",S1791*J1791,"")</f>
        <v>118.11441799684916</v>
      </c>
      <c r="U1791" s="26">
        <f>IF($A1791="placement",T1791,IF($A1791="site",SUMIF($C:$C,$C1791,$T:$T),IF($A1791="user",SUMIF($B:$B,$B1791,$T:$T),SUM($T:$T))))</f>
        <v>118.11441799684916</v>
      </c>
      <c r="V1791" s="27">
        <f>U1791/J1791</f>
        <v>0.31001159579225501</v>
      </c>
    </row>
    <row r="1792" spans="1:22" hidden="1" x14ac:dyDescent="0.3">
      <c r="A1792" s="23" t="s">
        <v>14</v>
      </c>
      <c r="B1792" s="23" t="s">
        <v>1017</v>
      </c>
      <c r="C1792" s="23" t="s">
        <v>1019</v>
      </c>
      <c r="D1792" s="23" t="s">
        <v>1082</v>
      </c>
      <c r="E1792" s="23" t="s">
        <v>1083</v>
      </c>
      <c r="F1792" s="27">
        <v>0.15</v>
      </c>
      <c r="G1792" s="24">
        <v>1</v>
      </c>
      <c r="H1792" s="25">
        <v>154.1412</v>
      </c>
      <c r="I1792" s="25">
        <v>20.851800000000001</v>
      </c>
      <c r="J1792" s="26">
        <v>380</v>
      </c>
      <c r="K1792" s="26">
        <v>57</v>
      </c>
      <c r="L1792" s="27">
        <v>0.1353</v>
      </c>
      <c r="M1792" s="28">
        <v>0.60751871000000002</v>
      </c>
      <c r="N1792" s="29">
        <v>0.5</v>
      </c>
      <c r="O1792" s="31" t="s">
        <v>42</v>
      </c>
      <c r="P1792" s="31">
        <v>0.1769800829</v>
      </c>
      <c r="Q1792" s="31">
        <v>0.149999999999999</v>
      </c>
      <c r="R1792" s="42"/>
      <c r="S1792" s="27">
        <f>IF(A1792="placement",MIN(P1792,IF(R1792="",Q1792,R1792)),"")</f>
        <v>0.149999999999999</v>
      </c>
      <c r="T1792" s="28">
        <f>IF($A1792="placement",S1792*J1792,"")</f>
        <v>56.999999999999616</v>
      </c>
      <c r="U1792" s="26">
        <f>IF($A1792="placement",T1792,IF($A1792="site",SUMIF($C:$C,$C1792,$T:$T),IF($A1792="user",SUMIF($B:$B,$B1792,$T:$T),SUM($T:$T))))</f>
        <v>56.999999999999616</v>
      </c>
      <c r="V1792" s="27">
        <f>U1792/J1792</f>
        <v>0.149999999999999</v>
      </c>
    </row>
    <row r="1793" spans="1:22" x14ac:dyDescent="0.3">
      <c r="A1793" s="23" t="s">
        <v>14</v>
      </c>
      <c r="B1793" s="23" t="s">
        <v>1350</v>
      </c>
      <c r="C1793" s="23" t="s">
        <v>1352</v>
      </c>
      <c r="D1793" s="23" t="s">
        <v>1361</v>
      </c>
      <c r="E1793" s="23" t="s">
        <v>1362</v>
      </c>
      <c r="F1793" s="27">
        <v>0.15</v>
      </c>
      <c r="G1793" s="24">
        <v>1</v>
      </c>
      <c r="H1793" s="25">
        <v>83.183700000000002</v>
      </c>
      <c r="I1793" s="25">
        <v>20.760999999999999</v>
      </c>
      <c r="J1793" s="26">
        <v>380</v>
      </c>
      <c r="K1793" s="26">
        <v>57</v>
      </c>
      <c r="L1793" s="27">
        <v>0.24959999999999999</v>
      </c>
      <c r="M1793" s="28">
        <v>0.60967059999999995</v>
      </c>
      <c r="N1793" s="29">
        <v>0.45</v>
      </c>
      <c r="O1793" s="31" t="s">
        <v>42</v>
      </c>
      <c r="P1793" s="31">
        <v>0.26189651200000003</v>
      </c>
      <c r="Q1793" s="31">
        <v>0.15</v>
      </c>
      <c r="R1793" s="42">
        <v>0.2</v>
      </c>
      <c r="S1793" s="27">
        <f>IF(A1793="placement",MIN(P1793,IF(R1793="",Q1793,R1793)),"")</f>
        <v>0.2</v>
      </c>
      <c r="T1793" s="28">
        <f>IF($A1793="placement",S1793*J1793,"")</f>
        <v>76</v>
      </c>
      <c r="U1793" s="26">
        <f>IF($A1793="placement",T1793,IF($A1793="site",SUMIF($C:$C,$C1793,$T:$T),IF($A1793="user",SUMIF($B:$B,$B1793,$T:$T),SUM($T:$T))))</f>
        <v>76</v>
      </c>
      <c r="V1793" s="27">
        <f>U1793/J1793</f>
        <v>0.2</v>
      </c>
    </row>
    <row r="1794" spans="1:22" hidden="1" x14ac:dyDescent="0.3">
      <c r="A1794" s="23" t="s">
        <v>14</v>
      </c>
      <c r="B1794" s="23" t="s">
        <v>8300</v>
      </c>
      <c r="C1794" s="23" t="s">
        <v>8302</v>
      </c>
      <c r="D1794" s="23" t="s">
        <v>8321</v>
      </c>
      <c r="E1794" s="23" t="s">
        <v>8301</v>
      </c>
      <c r="F1794" s="27">
        <v>0.25</v>
      </c>
      <c r="G1794" s="24">
        <v>0</v>
      </c>
      <c r="H1794" s="25">
        <v>23.784600000000001</v>
      </c>
      <c r="I1794" s="25">
        <v>4.5271999999999997</v>
      </c>
      <c r="J1794" s="26">
        <v>380</v>
      </c>
      <c r="K1794" s="26">
        <v>84</v>
      </c>
      <c r="L1794" s="27">
        <v>0.1903</v>
      </c>
      <c r="M1794" s="28">
        <v>2.7998611599999998</v>
      </c>
      <c r="N1794" s="29">
        <v>2.5</v>
      </c>
      <c r="O1794" s="31" t="s">
        <v>12</v>
      </c>
      <c r="P1794" s="31">
        <v>0.10709858110000001</v>
      </c>
      <c r="Q1794" s="31">
        <v>0.10709858107270399</v>
      </c>
      <c r="R1794" s="42"/>
      <c r="S1794" s="27">
        <f>IF(A1794="placement",MIN(P1794,IF(R1794="",Q1794,R1794)),"")</f>
        <v>0.10709858107270399</v>
      </c>
      <c r="T1794" s="28">
        <f>IF($A1794="placement",S1794*J1794,"")</f>
        <v>40.697460807627515</v>
      </c>
      <c r="U1794" s="26">
        <f>IF($A1794="placement",T1794,IF($A1794="site",SUMIF($C:$C,$C1794,$T:$T),IF($A1794="user",SUMIF($B:$B,$B1794,$T:$T),SUM($T:$T))))</f>
        <v>40.697460807627515</v>
      </c>
      <c r="V1794" s="27">
        <f>U1794/J1794</f>
        <v>0.10709858107270398</v>
      </c>
    </row>
    <row r="1795" spans="1:22" hidden="1" x14ac:dyDescent="0.3">
      <c r="A1795" s="23" t="s">
        <v>14</v>
      </c>
      <c r="B1795" s="23" t="s">
        <v>4973</v>
      </c>
      <c r="C1795" s="23" t="s">
        <v>4975</v>
      </c>
      <c r="D1795" s="23" t="s">
        <v>4978</v>
      </c>
      <c r="E1795" s="23" t="s">
        <v>4974</v>
      </c>
      <c r="F1795" s="27">
        <v>0.25</v>
      </c>
      <c r="G1795" s="24">
        <v>0</v>
      </c>
      <c r="H1795" s="25">
        <v>102.7448</v>
      </c>
      <c r="I1795" s="25">
        <v>32.336100000000002</v>
      </c>
      <c r="J1795" s="26">
        <v>379</v>
      </c>
      <c r="K1795" s="26">
        <v>94</v>
      </c>
      <c r="L1795" s="27">
        <v>0.31469999999999998</v>
      </c>
      <c r="M1795" s="28">
        <v>0.39103919999999998</v>
      </c>
      <c r="N1795" s="29">
        <v>0.25</v>
      </c>
      <c r="O1795" s="31" t="s">
        <v>12</v>
      </c>
      <c r="P1795" s="31">
        <v>0.3606779027</v>
      </c>
      <c r="Q1795" s="31">
        <v>0.25</v>
      </c>
      <c r="R1795" s="42"/>
      <c r="S1795" s="27">
        <f>IF(A1795="placement",MIN(P1795,IF(R1795="",Q1795,R1795)),"")</f>
        <v>0.25</v>
      </c>
      <c r="T1795" s="28">
        <f>IF($A1795="placement",S1795*J1795,"")</f>
        <v>94.75</v>
      </c>
      <c r="U1795" s="26">
        <f>IF($A1795="placement",T1795,IF($A1795="site",SUMIF($C:$C,$C1795,$T:$T),IF($A1795="user",SUMIF($B:$B,$B1795,$T:$T),SUM($T:$T))))</f>
        <v>94.75</v>
      </c>
      <c r="V1795" s="27">
        <f>U1795/J1795</f>
        <v>0.25</v>
      </c>
    </row>
    <row r="1796" spans="1:22" hidden="1" x14ac:dyDescent="0.3">
      <c r="A1796" s="17" t="s">
        <v>13</v>
      </c>
      <c r="B1796" s="17" t="s">
        <v>4999</v>
      </c>
      <c r="C1796" s="17" t="s">
        <v>5000</v>
      </c>
      <c r="D1796" s="17" t="s">
        <v>9898</v>
      </c>
      <c r="E1796" s="17"/>
      <c r="F1796" s="18">
        <v>0.25</v>
      </c>
      <c r="G1796" s="36">
        <v>0</v>
      </c>
      <c r="H1796" s="37">
        <v>107.32470000000001</v>
      </c>
      <c r="I1796" s="37">
        <v>22.820799999999998</v>
      </c>
      <c r="J1796" s="19">
        <v>379</v>
      </c>
      <c r="K1796" s="19">
        <v>93</v>
      </c>
      <c r="L1796" s="18">
        <v>0.21260000000000001</v>
      </c>
      <c r="M1796" s="20">
        <v>0.55321589999999998</v>
      </c>
      <c r="N1796" s="21">
        <v>0.26551400000000003</v>
      </c>
      <c r="O1796" s="22"/>
      <c r="P1796" s="22">
        <v>0.52005356020000004</v>
      </c>
      <c r="Q1796" s="22">
        <v>0.249999999999999</v>
      </c>
      <c r="R1796" s="43"/>
      <c r="S1796" s="18" t="str">
        <f>IF(A1796="placement",MIN(P1796,IF(R1796="",Q1796,R1796)),"")</f>
        <v/>
      </c>
      <c r="T1796" s="20" t="str">
        <f>IF($A1796="placement",S1796*J1796,"")</f>
        <v/>
      </c>
      <c r="U1796" s="19">
        <f>IF($A1796="placement",T1796,IF($A1796="site",SUMIF($C:$C,$C1796,$T:$T),IF($A1796="user",SUMIF($B:$B,$B1796,$T:$T),SUM($T:$T))))</f>
        <v>82.640655048813144</v>
      </c>
      <c r="V1796" s="18">
        <f>U1796/J1796</f>
        <v>0.21804922176467847</v>
      </c>
    </row>
    <row r="1797" spans="1:22" hidden="1" x14ac:dyDescent="0.3">
      <c r="A1797" s="11" t="s">
        <v>10</v>
      </c>
      <c r="B1797" s="11" t="s">
        <v>4999</v>
      </c>
      <c r="C1797" s="11" t="s">
        <v>9898</v>
      </c>
      <c r="D1797" s="11" t="s">
        <v>9898</v>
      </c>
      <c r="E1797" s="11"/>
      <c r="F1797" s="12">
        <v>0.25</v>
      </c>
      <c r="G1797" s="33">
        <v>0</v>
      </c>
      <c r="H1797" s="34">
        <v>107.32470000000001</v>
      </c>
      <c r="I1797" s="34">
        <v>22.820799999999998</v>
      </c>
      <c r="J1797" s="13">
        <v>379</v>
      </c>
      <c r="K1797" s="13">
        <v>93</v>
      </c>
      <c r="L1797" s="12">
        <v>0.21260000000000001</v>
      </c>
      <c r="M1797" s="14">
        <v>0.55321589999999998</v>
      </c>
      <c r="N1797" s="15">
        <v>0.26551400000000003</v>
      </c>
      <c r="O1797" s="16"/>
      <c r="P1797" s="16">
        <v>0.52005356020000004</v>
      </c>
      <c r="Q1797" s="16">
        <v>0.249999999999999</v>
      </c>
      <c r="R1797" s="44"/>
      <c r="S1797" s="12" t="str">
        <f>IF(A1797="placement",MIN(P1797,IF(R1797="",Q1797,R1797)),"")</f>
        <v/>
      </c>
      <c r="T1797" s="14" t="str">
        <f>IF($A1797="placement",S1797*J1797,"")</f>
        <v/>
      </c>
      <c r="U1797" s="13">
        <f>IF($A1797="placement",T1797,IF($A1797="site",SUMIF($C:$C,$C1797,$T:$T),IF($A1797="user",SUMIF($B:$B,$B1797,$T:$T),SUM($T:$T))))</f>
        <v>82.640655048813144</v>
      </c>
      <c r="V1797" s="12">
        <f>U1797/J1797</f>
        <v>0.21804922176467847</v>
      </c>
    </row>
    <row r="1798" spans="1:22" hidden="1" x14ac:dyDescent="0.3">
      <c r="A1798" s="23" t="s">
        <v>14</v>
      </c>
      <c r="B1798" s="23" t="s">
        <v>8463</v>
      </c>
      <c r="C1798" s="23" t="s">
        <v>8465</v>
      </c>
      <c r="D1798" s="23" t="s">
        <v>8470</v>
      </c>
      <c r="E1798" s="23" t="s">
        <v>8471</v>
      </c>
      <c r="F1798" s="27">
        <v>0.4</v>
      </c>
      <c r="G1798" s="24">
        <v>1</v>
      </c>
      <c r="H1798" s="25">
        <v>55.375500000000002</v>
      </c>
      <c r="I1798" s="25">
        <v>10.9093</v>
      </c>
      <c r="J1798" s="26">
        <v>379</v>
      </c>
      <c r="K1798" s="26">
        <v>84</v>
      </c>
      <c r="L1798" s="27">
        <v>0.19700000000000001</v>
      </c>
      <c r="M1798" s="28">
        <v>1.1578151000000001</v>
      </c>
      <c r="N1798" s="29">
        <v>0.9</v>
      </c>
      <c r="O1798" s="31" t="s">
        <v>42</v>
      </c>
      <c r="P1798" s="31">
        <v>0.22267380940000001</v>
      </c>
      <c r="Q1798" s="31">
        <v>0.22267380937166101</v>
      </c>
      <c r="R1798" s="42"/>
      <c r="S1798" s="27">
        <f>IF(A1798="placement",MIN(P1798,IF(R1798="",Q1798,R1798)),"")</f>
        <v>0.22267380937166101</v>
      </c>
      <c r="T1798" s="28">
        <f>IF($A1798="placement",S1798*J1798,"")</f>
        <v>84.393373751859528</v>
      </c>
      <c r="U1798" s="26">
        <f>IF($A1798="placement",T1798,IF($A1798="site",SUMIF($C:$C,$C1798,$T:$T),IF($A1798="user",SUMIF($B:$B,$B1798,$T:$T),SUM($T:$T))))</f>
        <v>84.393373751859528</v>
      </c>
      <c r="V1798" s="27">
        <f>U1798/J1798</f>
        <v>0.22267380937166104</v>
      </c>
    </row>
    <row r="1799" spans="1:22" hidden="1" x14ac:dyDescent="0.3">
      <c r="A1799" s="23" t="s">
        <v>14</v>
      </c>
      <c r="B1799" s="23" t="s">
        <v>5764</v>
      </c>
      <c r="C1799" s="23" t="s">
        <v>5766</v>
      </c>
      <c r="D1799" s="23" t="s">
        <v>5865</v>
      </c>
      <c r="E1799" s="23" t="s">
        <v>5866</v>
      </c>
      <c r="F1799" s="27">
        <v>0.05</v>
      </c>
      <c r="G1799" s="24">
        <v>1</v>
      </c>
      <c r="H1799" s="25">
        <v>105.2214</v>
      </c>
      <c r="I1799" s="25">
        <v>11.648</v>
      </c>
      <c r="J1799" s="26">
        <v>378</v>
      </c>
      <c r="K1799" s="26">
        <v>19</v>
      </c>
      <c r="L1799" s="27">
        <v>0.11070000000000001</v>
      </c>
      <c r="M1799" s="28">
        <v>1.0809599400000001</v>
      </c>
      <c r="N1799" s="29">
        <v>0.9</v>
      </c>
      <c r="O1799" s="31" t="s">
        <v>70</v>
      </c>
      <c r="P1799" s="31">
        <v>0.1674067065</v>
      </c>
      <c r="Q1799" s="31">
        <v>0.05</v>
      </c>
      <c r="R1799" s="42"/>
      <c r="S1799" s="27">
        <f>IF(A1799="placement",MIN(P1799,IF(R1799="",Q1799,R1799)),"")</f>
        <v>0.05</v>
      </c>
      <c r="T1799" s="28">
        <f>IF($A1799="placement",S1799*J1799,"")</f>
        <v>18.900000000000002</v>
      </c>
      <c r="U1799" s="26">
        <f>IF($A1799="placement",T1799,IF($A1799="site",SUMIF($C:$C,$C1799,$T:$T),IF($A1799="user",SUMIF($B:$B,$B1799,$T:$T),SUM($T:$T))))</f>
        <v>18.900000000000002</v>
      </c>
      <c r="V1799" s="27">
        <f>U1799/J1799</f>
        <v>0.05</v>
      </c>
    </row>
    <row r="1800" spans="1:22" hidden="1" x14ac:dyDescent="0.3">
      <c r="A1800" s="23" t="s">
        <v>14</v>
      </c>
      <c r="B1800" s="23" t="s">
        <v>6221</v>
      </c>
      <c r="C1800" s="23" t="s">
        <v>6223</v>
      </c>
      <c r="D1800" s="23" t="s">
        <v>6226</v>
      </c>
      <c r="E1800" s="23" t="s">
        <v>6227</v>
      </c>
      <c r="F1800" s="27">
        <v>0.35</v>
      </c>
      <c r="G1800" s="24">
        <v>0</v>
      </c>
      <c r="H1800" s="25">
        <v>18.558900000000001</v>
      </c>
      <c r="I1800" s="25">
        <v>4.3486000000000002</v>
      </c>
      <c r="J1800" s="26">
        <v>378</v>
      </c>
      <c r="K1800" s="26">
        <v>117</v>
      </c>
      <c r="L1800" s="27">
        <v>0.23430000000000001</v>
      </c>
      <c r="M1800" s="28">
        <v>2.8940194799999999</v>
      </c>
      <c r="N1800" s="29">
        <v>2</v>
      </c>
      <c r="O1800" s="31" t="s">
        <v>42</v>
      </c>
      <c r="P1800" s="31">
        <v>0.30891964849999998</v>
      </c>
      <c r="Q1800" s="31">
        <v>0.30891964847199699</v>
      </c>
      <c r="R1800" s="42"/>
      <c r="S1800" s="27">
        <f>IF(A1800="placement",MIN(P1800,IF(R1800="",Q1800,R1800)),"")</f>
        <v>0.30891964847199699</v>
      </c>
      <c r="T1800" s="28">
        <f>IF($A1800="placement",S1800*J1800,"")</f>
        <v>116.77162712241486</v>
      </c>
      <c r="U1800" s="26">
        <f>IF($A1800="placement",T1800,IF($A1800="site",SUMIF($C:$C,$C1800,$T:$T),IF($A1800="user",SUMIF($B:$B,$B1800,$T:$T),SUM($T:$T))))</f>
        <v>116.77162712241486</v>
      </c>
      <c r="V1800" s="27">
        <f>U1800/J1800</f>
        <v>0.30891964847199699</v>
      </c>
    </row>
    <row r="1801" spans="1:22" hidden="1" x14ac:dyDescent="0.3">
      <c r="A1801" s="23" t="s">
        <v>14</v>
      </c>
      <c r="B1801" s="23" t="s">
        <v>2294</v>
      </c>
      <c r="C1801" s="23" t="s">
        <v>2295</v>
      </c>
      <c r="D1801" s="23" t="s">
        <v>2348</v>
      </c>
      <c r="E1801" s="23" t="s">
        <v>2349</v>
      </c>
      <c r="F1801" s="27">
        <v>0.33</v>
      </c>
      <c r="G1801" s="24">
        <v>1</v>
      </c>
      <c r="H1801" s="25">
        <v>54.361600000000003</v>
      </c>
      <c r="I1801" s="25">
        <v>9.3077000000000005</v>
      </c>
      <c r="J1801" s="26">
        <v>377</v>
      </c>
      <c r="K1801" s="26">
        <v>56</v>
      </c>
      <c r="L1801" s="27">
        <v>0.17119999999999999</v>
      </c>
      <c r="M1801" s="28">
        <v>1.3495572</v>
      </c>
      <c r="N1801" s="29">
        <v>1.1499999999999999</v>
      </c>
      <c r="O1801" s="31" t="s">
        <v>12</v>
      </c>
      <c r="P1801" s="31">
        <v>0.14786865090000001</v>
      </c>
      <c r="Q1801" s="31">
        <v>0.14786865091798401</v>
      </c>
      <c r="R1801" s="42"/>
      <c r="S1801" s="27">
        <f>IF(A1801="placement",MIN(P1801,IF(R1801="",Q1801,R1801)),"")</f>
        <v>0.14786865090000001</v>
      </c>
      <c r="T1801" s="28">
        <f>IF($A1801="placement",S1801*J1801,"")</f>
        <v>55.746481389300001</v>
      </c>
      <c r="U1801" s="26">
        <f>IF($A1801="placement",T1801,IF($A1801="site",SUMIF($C:$C,$C1801,$T:$T),IF($A1801="user",SUMIF($B:$B,$B1801,$T:$T),SUM($T:$T))))</f>
        <v>55.746481389300001</v>
      </c>
      <c r="V1801" s="27">
        <f>U1801/J1801</f>
        <v>0.14786865090000001</v>
      </c>
    </row>
    <row r="1802" spans="1:22" hidden="1" x14ac:dyDescent="0.3">
      <c r="A1802" s="23" t="s">
        <v>14</v>
      </c>
      <c r="B1802" s="23" t="s">
        <v>9517</v>
      </c>
      <c r="C1802" s="23" t="s">
        <v>9519</v>
      </c>
      <c r="D1802" s="32" t="s">
        <v>9528</v>
      </c>
      <c r="E1802" s="23" t="s">
        <v>9529</v>
      </c>
      <c r="F1802" s="27">
        <v>0.25</v>
      </c>
      <c r="G1802" s="24">
        <v>0</v>
      </c>
      <c r="H1802" s="25">
        <v>87.8994</v>
      </c>
      <c r="I1802" s="25">
        <v>6.5000999999999998</v>
      </c>
      <c r="J1802" s="26">
        <v>377</v>
      </c>
      <c r="K1802" s="26">
        <v>35</v>
      </c>
      <c r="L1802" s="27">
        <v>7.3899999999999993E-2</v>
      </c>
      <c r="M1802" s="28">
        <v>1.93187218</v>
      </c>
      <c r="N1802" s="29">
        <v>1.75</v>
      </c>
      <c r="O1802" s="31" t="s">
        <v>304</v>
      </c>
      <c r="P1802" s="31">
        <v>9.4142966300000006E-2</v>
      </c>
      <c r="Q1802" s="31">
        <v>9.4142966275185203E-2</v>
      </c>
      <c r="R1802" s="42"/>
      <c r="S1802" s="27">
        <f>IF(A1802="placement",MIN(P1802,IF(R1802="",Q1802,R1802)),"")</f>
        <v>9.4142966275185203E-2</v>
      </c>
      <c r="T1802" s="28">
        <f>IF($A1802="placement",S1802*J1802,"")</f>
        <v>35.491898285744824</v>
      </c>
      <c r="U1802" s="26">
        <f>IF($A1802="placement",T1802,IF($A1802="site",SUMIF($C:$C,$C1802,$T:$T),IF($A1802="user",SUMIF($B:$B,$B1802,$T:$T),SUM($T:$T))))</f>
        <v>35.491898285744824</v>
      </c>
      <c r="V1802" s="27">
        <f>U1802/J1802</f>
        <v>9.4142966275185216E-2</v>
      </c>
    </row>
    <row r="1803" spans="1:22" hidden="1" x14ac:dyDescent="0.3">
      <c r="A1803" s="23" t="s">
        <v>14</v>
      </c>
      <c r="B1803" s="23" t="s">
        <v>3266</v>
      </c>
      <c r="C1803" s="23" t="s">
        <v>3268</v>
      </c>
      <c r="D1803" s="32" t="s">
        <v>3297</v>
      </c>
      <c r="E1803" s="23" t="s">
        <v>3298</v>
      </c>
      <c r="F1803" s="27">
        <v>0.05</v>
      </c>
      <c r="G1803" s="24">
        <v>1</v>
      </c>
      <c r="H1803" s="25">
        <v>1462.9038</v>
      </c>
      <c r="I1803" s="25">
        <v>13.0641</v>
      </c>
      <c r="J1803" s="26">
        <v>376</v>
      </c>
      <c r="K1803" s="26">
        <v>19</v>
      </c>
      <c r="L1803" s="27">
        <v>8.8999999999999999E-3</v>
      </c>
      <c r="M1803" s="28">
        <v>0.95832978000000002</v>
      </c>
      <c r="N1803" s="29">
        <v>0.3</v>
      </c>
      <c r="O1803" s="31" t="s">
        <v>70</v>
      </c>
      <c r="P1803" s="31">
        <v>0.68695536079999997</v>
      </c>
      <c r="Q1803" s="31">
        <v>0.05</v>
      </c>
      <c r="R1803" s="42"/>
      <c r="S1803" s="27">
        <f>IF(A1803="placement",MIN(P1803,IF(R1803="",Q1803,R1803)),"")</f>
        <v>0.05</v>
      </c>
      <c r="T1803" s="28">
        <f>IF($A1803="placement",S1803*J1803,"")</f>
        <v>18.8</v>
      </c>
      <c r="U1803" s="26">
        <f>IF($A1803="placement",T1803,IF($A1803="site",SUMIF($C:$C,$C1803,$T:$T),IF($A1803="user",SUMIF($B:$B,$B1803,$T:$T),SUM($T:$T))))</f>
        <v>18.8</v>
      </c>
      <c r="V1803" s="27">
        <f>U1803/J1803</f>
        <v>0.05</v>
      </c>
    </row>
    <row r="1804" spans="1:22" hidden="1" x14ac:dyDescent="0.3">
      <c r="A1804" s="23" t="s">
        <v>14</v>
      </c>
      <c r="B1804" s="23" t="s">
        <v>678</v>
      </c>
      <c r="C1804" s="23" t="s">
        <v>680</v>
      </c>
      <c r="D1804" s="23" t="s">
        <v>782</v>
      </c>
      <c r="E1804" s="23" t="s">
        <v>783</v>
      </c>
      <c r="F1804" s="27">
        <v>0.25</v>
      </c>
      <c r="G1804" s="24">
        <v>0</v>
      </c>
      <c r="H1804" s="25">
        <v>48.504199999999997</v>
      </c>
      <c r="I1804" s="25">
        <v>22.253</v>
      </c>
      <c r="J1804" s="26">
        <v>375</v>
      </c>
      <c r="K1804" s="26">
        <v>94</v>
      </c>
      <c r="L1804" s="27">
        <v>0.45879999999999999</v>
      </c>
      <c r="M1804" s="28">
        <v>0.56157404</v>
      </c>
      <c r="N1804" s="29">
        <v>0.25</v>
      </c>
      <c r="O1804" s="31" t="s">
        <v>12</v>
      </c>
      <c r="P1804" s="31">
        <v>0.55482272759999995</v>
      </c>
      <c r="Q1804" s="31">
        <v>0.25</v>
      </c>
      <c r="R1804" s="42"/>
      <c r="S1804" s="27">
        <f>IF(A1804="placement",MIN(P1804,IF(R1804="",Q1804,R1804)),"")</f>
        <v>0.25</v>
      </c>
      <c r="T1804" s="28">
        <f>IF($A1804="placement",S1804*J1804,"")</f>
        <v>93.75</v>
      </c>
      <c r="U1804" s="26">
        <f>IF($A1804="placement",T1804,IF($A1804="site",SUMIF($C:$C,$C1804,$T:$T),IF($A1804="user",SUMIF($B:$B,$B1804,$T:$T),SUM($T:$T))))</f>
        <v>93.75</v>
      </c>
      <c r="V1804" s="27">
        <f>U1804/J1804</f>
        <v>0.25</v>
      </c>
    </row>
    <row r="1805" spans="1:22" hidden="1" x14ac:dyDescent="0.3">
      <c r="A1805" s="23" t="s">
        <v>14</v>
      </c>
      <c r="B1805" s="23" t="s">
        <v>5418</v>
      </c>
      <c r="C1805" s="23" t="s">
        <v>5420</v>
      </c>
      <c r="D1805" s="23" t="s">
        <v>5497</v>
      </c>
      <c r="E1805" s="23" t="s">
        <v>5498</v>
      </c>
      <c r="F1805" s="27">
        <v>0.3</v>
      </c>
      <c r="G1805" s="24">
        <v>1</v>
      </c>
      <c r="H1805" s="25">
        <v>76.903599999999997</v>
      </c>
      <c r="I1805" s="25">
        <v>35.849400000000003</v>
      </c>
      <c r="J1805" s="26">
        <v>375</v>
      </c>
      <c r="K1805" s="26">
        <v>101</v>
      </c>
      <c r="L1805" s="27">
        <v>0.4662</v>
      </c>
      <c r="M1805" s="28">
        <v>0.34823865999999998</v>
      </c>
      <c r="N1805" s="29">
        <v>0.25</v>
      </c>
      <c r="O1805" s="31" t="s">
        <v>42</v>
      </c>
      <c r="P1805" s="31">
        <v>0.2821015436</v>
      </c>
      <c r="Q1805" s="31">
        <v>0.28210154355634698</v>
      </c>
      <c r="R1805" s="42"/>
      <c r="S1805" s="27">
        <f>IF(A1805="placement",MIN(P1805,IF(R1805="",Q1805,R1805)),"")</f>
        <v>0.28210154355634698</v>
      </c>
      <c r="T1805" s="28">
        <f>IF($A1805="placement",S1805*J1805,"")</f>
        <v>105.78807883363012</v>
      </c>
      <c r="U1805" s="26">
        <f>IF($A1805="placement",T1805,IF($A1805="site",SUMIF($C:$C,$C1805,$T:$T),IF($A1805="user",SUMIF($B:$B,$B1805,$T:$T),SUM($T:$T))))</f>
        <v>105.78807883363012</v>
      </c>
      <c r="V1805" s="27">
        <f>U1805/J1805</f>
        <v>0.28210154355634698</v>
      </c>
    </row>
    <row r="1806" spans="1:22" hidden="1" x14ac:dyDescent="0.3">
      <c r="A1806" s="23" t="s">
        <v>14</v>
      </c>
      <c r="B1806" s="23" t="s">
        <v>5502</v>
      </c>
      <c r="C1806" s="23" t="s">
        <v>5504</v>
      </c>
      <c r="D1806" s="23" t="s">
        <v>5515</v>
      </c>
      <c r="E1806" s="23" t="s">
        <v>5516</v>
      </c>
      <c r="F1806" s="27">
        <v>0.25</v>
      </c>
      <c r="G1806" s="24">
        <v>1</v>
      </c>
      <c r="H1806" s="25">
        <v>145.53579999999999</v>
      </c>
      <c r="I1806" s="25">
        <v>7.742</v>
      </c>
      <c r="J1806" s="26">
        <v>375</v>
      </c>
      <c r="K1806" s="26">
        <v>85</v>
      </c>
      <c r="L1806" s="27">
        <v>5.3199999999999997E-2</v>
      </c>
      <c r="M1806" s="28">
        <v>1.61559582</v>
      </c>
      <c r="N1806" s="29">
        <v>1.25</v>
      </c>
      <c r="O1806" s="31" t="s">
        <v>12</v>
      </c>
      <c r="P1806" s="31">
        <v>0.2262916364</v>
      </c>
      <c r="Q1806" s="31">
        <v>0.22629163640018399</v>
      </c>
      <c r="R1806" s="42"/>
      <c r="S1806" s="27">
        <f>IF(A1806="placement",MIN(P1806,IF(R1806="",Q1806,R1806)),"")</f>
        <v>0.2262916364</v>
      </c>
      <c r="T1806" s="28">
        <f>IF($A1806="placement",S1806*J1806,"")</f>
        <v>84.859363649999992</v>
      </c>
      <c r="U1806" s="26">
        <f>IF($A1806="placement",T1806,IF($A1806="site",SUMIF($C:$C,$C1806,$T:$T),IF($A1806="user",SUMIF($B:$B,$B1806,$T:$T),SUM($T:$T))))</f>
        <v>84.859363649999992</v>
      </c>
      <c r="V1806" s="27">
        <f>U1806/J1806</f>
        <v>0.22629163639999997</v>
      </c>
    </row>
    <row r="1807" spans="1:22" hidden="1" x14ac:dyDescent="0.3">
      <c r="A1807" s="23" t="s">
        <v>14</v>
      </c>
      <c r="B1807" s="23" t="s">
        <v>9433</v>
      </c>
      <c r="C1807" s="23" t="s">
        <v>9435</v>
      </c>
      <c r="D1807" s="23" t="s">
        <v>9444</v>
      </c>
      <c r="E1807" s="23" t="s">
        <v>9434</v>
      </c>
      <c r="F1807" s="27">
        <v>0.15</v>
      </c>
      <c r="G1807" s="24">
        <v>1</v>
      </c>
      <c r="H1807" s="25">
        <v>123.6827</v>
      </c>
      <c r="I1807" s="25">
        <v>6.9389000000000003</v>
      </c>
      <c r="J1807" s="26">
        <v>375</v>
      </c>
      <c r="K1807" s="26">
        <v>54</v>
      </c>
      <c r="L1807" s="27">
        <v>5.6099999999999997E-2</v>
      </c>
      <c r="M1807" s="28">
        <v>1.80091822</v>
      </c>
      <c r="N1807" s="29">
        <v>1.5</v>
      </c>
      <c r="O1807" s="31" t="s">
        <v>70</v>
      </c>
      <c r="P1807" s="31">
        <v>0.16709154949999999</v>
      </c>
      <c r="Q1807" s="31">
        <v>0.15</v>
      </c>
      <c r="R1807" s="42"/>
      <c r="S1807" s="27">
        <f>IF(A1807="placement",MIN(P1807,IF(R1807="",Q1807,R1807)),"")</f>
        <v>0.15</v>
      </c>
      <c r="T1807" s="28">
        <f>IF($A1807="placement",S1807*J1807,"")</f>
        <v>56.25</v>
      </c>
      <c r="U1807" s="26">
        <f>IF($A1807="placement",T1807,IF($A1807="site",SUMIF($C:$C,$C1807,$T:$T),IF($A1807="user",SUMIF($B:$B,$B1807,$T:$T),SUM($T:$T))))</f>
        <v>56.25</v>
      </c>
      <c r="V1807" s="27">
        <f>U1807/J1807</f>
        <v>0.15</v>
      </c>
    </row>
    <row r="1808" spans="1:22" hidden="1" x14ac:dyDescent="0.3">
      <c r="A1808" s="23" t="s">
        <v>14</v>
      </c>
      <c r="B1808" s="23" t="s">
        <v>5764</v>
      </c>
      <c r="C1808" s="23" t="s">
        <v>5766</v>
      </c>
      <c r="D1808" s="23" t="s">
        <v>5987</v>
      </c>
      <c r="E1808" s="23" t="s">
        <v>5988</v>
      </c>
      <c r="F1808" s="27">
        <v>0.25</v>
      </c>
      <c r="G1808" s="24">
        <v>1</v>
      </c>
      <c r="H1808" s="25">
        <v>60.973999999999997</v>
      </c>
      <c r="I1808" s="25">
        <v>16.218900000000001</v>
      </c>
      <c r="J1808" s="26">
        <v>374</v>
      </c>
      <c r="K1808" s="26">
        <v>94</v>
      </c>
      <c r="L1808" s="27">
        <v>0.26600000000000001</v>
      </c>
      <c r="M1808" s="28">
        <v>0.76891991000000004</v>
      </c>
      <c r="N1808" s="29">
        <v>0.4</v>
      </c>
      <c r="O1808" s="31" t="s">
        <v>385</v>
      </c>
      <c r="P1808" s="31">
        <v>0.47978977610000001</v>
      </c>
      <c r="Q1808" s="31">
        <v>0.249999999999999</v>
      </c>
      <c r="R1808" s="42"/>
      <c r="S1808" s="27">
        <f>IF(A1808="placement",MIN(P1808,IF(R1808="",Q1808,R1808)),"")</f>
        <v>0.249999999999999</v>
      </c>
      <c r="T1808" s="28">
        <f>IF($A1808="placement",S1808*J1808,"")</f>
        <v>93.499999999999631</v>
      </c>
      <c r="U1808" s="26">
        <f>IF($A1808="placement",T1808,IF($A1808="site",SUMIF($C:$C,$C1808,$T:$T),IF($A1808="user",SUMIF($B:$B,$B1808,$T:$T),SUM($T:$T))))</f>
        <v>93.499999999999631</v>
      </c>
      <c r="V1808" s="27">
        <f>U1808/J1808</f>
        <v>0.249999999999999</v>
      </c>
    </row>
    <row r="1809" spans="1:22" hidden="1" x14ac:dyDescent="0.3">
      <c r="A1809" s="23" t="s">
        <v>14</v>
      </c>
      <c r="B1809" s="23" t="s">
        <v>6909</v>
      </c>
      <c r="C1809" s="23" t="s">
        <v>6910</v>
      </c>
      <c r="D1809" s="23" t="s">
        <v>6913</v>
      </c>
      <c r="E1809" s="23" t="s">
        <v>6914</v>
      </c>
      <c r="F1809" s="27">
        <v>0.35</v>
      </c>
      <c r="G1809" s="24">
        <v>1</v>
      </c>
      <c r="H1809" s="25">
        <v>56.818800000000003</v>
      </c>
      <c r="I1809" s="25">
        <v>7.8543000000000003</v>
      </c>
      <c r="J1809" s="26">
        <v>374</v>
      </c>
      <c r="K1809" s="26">
        <v>125</v>
      </c>
      <c r="L1809" s="27">
        <v>0.13819999999999999</v>
      </c>
      <c r="M1809" s="28">
        <v>1.58768643</v>
      </c>
      <c r="N1809" s="29">
        <v>1</v>
      </c>
      <c r="O1809" s="31" t="s">
        <v>12</v>
      </c>
      <c r="P1809" s="31">
        <v>0.37015270760000002</v>
      </c>
      <c r="Q1809" s="31">
        <v>0.35</v>
      </c>
      <c r="R1809" s="42"/>
      <c r="S1809" s="27">
        <f>IF(A1809="placement",MIN(P1809,IF(R1809="",Q1809,R1809)),"")</f>
        <v>0.35</v>
      </c>
      <c r="T1809" s="28">
        <f>IF($A1809="placement",S1809*J1809,"")</f>
        <v>130.9</v>
      </c>
      <c r="U1809" s="26">
        <f>IF($A1809="placement",T1809,IF($A1809="site",SUMIF($C:$C,$C1809,$T:$T),IF($A1809="user",SUMIF($B:$B,$B1809,$T:$T),SUM($T:$T))))</f>
        <v>130.9</v>
      </c>
      <c r="V1809" s="27">
        <f>U1809/J1809</f>
        <v>0.35000000000000003</v>
      </c>
    </row>
    <row r="1810" spans="1:22" x14ac:dyDescent="0.3">
      <c r="A1810" s="23" t="s">
        <v>14</v>
      </c>
      <c r="B1810" s="23" t="s">
        <v>1708</v>
      </c>
      <c r="C1810" s="23" t="s">
        <v>1709</v>
      </c>
      <c r="D1810" s="23" t="s">
        <v>2200</v>
      </c>
      <c r="E1810" s="23" t="s">
        <v>2201</v>
      </c>
      <c r="F1810" s="27">
        <v>0.15</v>
      </c>
      <c r="G1810" s="24">
        <v>0</v>
      </c>
      <c r="H1810" s="25">
        <v>10.202400000000001</v>
      </c>
      <c r="I1810" s="25">
        <v>5.4077000000000002</v>
      </c>
      <c r="J1810" s="26">
        <v>373</v>
      </c>
      <c r="K1810" s="26">
        <v>56</v>
      </c>
      <c r="L1810" s="27">
        <v>0.53</v>
      </c>
      <c r="M1810" s="28">
        <v>2.2980015300000001</v>
      </c>
      <c r="N1810" s="29">
        <v>1.55</v>
      </c>
      <c r="O1810" s="31" t="s">
        <v>42</v>
      </c>
      <c r="P1810" s="31">
        <v>0.32550088490000001</v>
      </c>
      <c r="Q1810" s="31">
        <v>0.15</v>
      </c>
      <c r="R1810" s="42">
        <v>0.2</v>
      </c>
      <c r="S1810" s="27">
        <f>IF(A1810="placement",MIN(P1810,IF(R1810="",Q1810,R1810)),"")</f>
        <v>0.2</v>
      </c>
      <c r="T1810" s="28">
        <f>IF($A1810="placement",S1810*J1810,"")</f>
        <v>74.600000000000009</v>
      </c>
      <c r="U1810" s="26">
        <f>IF($A1810="placement",T1810,IF($A1810="site",SUMIF($C:$C,$C1810,$T:$T),IF($A1810="user",SUMIF($B:$B,$B1810,$T:$T),SUM($T:$T))))</f>
        <v>74.600000000000009</v>
      </c>
      <c r="V1810" s="27">
        <f>U1810/J1810</f>
        <v>0.2</v>
      </c>
    </row>
    <row r="1811" spans="1:22" x14ac:dyDescent="0.3">
      <c r="A1811" s="23" t="s">
        <v>14</v>
      </c>
      <c r="B1811" s="23" t="s">
        <v>2619</v>
      </c>
      <c r="C1811" s="23" t="s">
        <v>2621</v>
      </c>
      <c r="D1811" s="32" t="s">
        <v>2773</v>
      </c>
      <c r="E1811" s="23" t="s">
        <v>2774</v>
      </c>
      <c r="F1811" s="27">
        <v>0.25</v>
      </c>
      <c r="G1811" s="24">
        <v>1</v>
      </c>
      <c r="H1811" s="25">
        <v>323.9744</v>
      </c>
      <c r="I1811" s="25">
        <v>21.328399999999998</v>
      </c>
      <c r="J1811" s="26">
        <v>372</v>
      </c>
      <c r="K1811" s="26">
        <v>93</v>
      </c>
      <c r="L1811" s="27">
        <v>6.5799999999999997E-2</v>
      </c>
      <c r="M1811" s="28">
        <v>0.58198307000000005</v>
      </c>
      <c r="N1811" s="29">
        <v>0.3</v>
      </c>
      <c r="O1811" s="31" t="s">
        <v>12</v>
      </c>
      <c r="P1811" s="31">
        <v>0.48452109119999998</v>
      </c>
      <c r="Q1811" s="31">
        <v>0.25</v>
      </c>
      <c r="R1811" s="42">
        <v>0.3</v>
      </c>
      <c r="S1811" s="27">
        <f>IF(A1811="placement",MIN(P1811,IF(R1811="",Q1811,R1811)),"")</f>
        <v>0.3</v>
      </c>
      <c r="T1811" s="28">
        <f>IF($A1811="placement",S1811*J1811,"")</f>
        <v>111.6</v>
      </c>
      <c r="U1811" s="26">
        <f>IF($A1811="placement",T1811,IF($A1811="site",SUMIF($C:$C,$C1811,$T:$T),IF($A1811="user",SUMIF($B:$B,$B1811,$T:$T),SUM($T:$T))))</f>
        <v>111.6</v>
      </c>
      <c r="V1811" s="27">
        <f>U1811/J1811</f>
        <v>0.3</v>
      </c>
    </row>
    <row r="1812" spans="1:22" hidden="1" x14ac:dyDescent="0.3">
      <c r="A1812" s="23" t="s">
        <v>14</v>
      </c>
      <c r="B1812" s="23" t="s">
        <v>4886</v>
      </c>
      <c r="C1812" s="23" t="s">
        <v>4888</v>
      </c>
      <c r="D1812" s="23" t="s">
        <v>4889</v>
      </c>
      <c r="E1812" s="23" t="s">
        <v>4890</v>
      </c>
      <c r="F1812" s="27">
        <v>0.25</v>
      </c>
      <c r="G1812" s="24">
        <v>0</v>
      </c>
      <c r="H1812" s="25">
        <v>14.8956</v>
      </c>
      <c r="I1812" s="25">
        <v>4.1447000000000003</v>
      </c>
      <c r="J1812" s="26">
        <v>372</v>
      </c>
      <c r="K1812" s="26">
        <v>93</v>
      </c>
      <c r="L1812" s="27">
        <v>0.27829999999999999</v>
      </c>
      <c r="M1812" s="28">
        <v>2.9906335099999999</v>
      </c>
      <c r="N1812" s="29">
        <v>2</v>
      </c>
      <c r="O1812" s="31" t="s">
        <v>42</v>
      </c>
      <c r="P1812" s="31">
        <v>0.33124537199999998</v>
      </c>
      <c r="Q1812" s="31">
        <v>0.25</v>
      </c>
      <c r="R1812" s="42"/>
      <c r="S1812" s="27">
        <f>IF(A1812="placement",MIN(P1812,IF(R1812="",Q1812,R1812)),"")</f>
        <v>0.25</v>
      </c>
      <c r="T1812" s="28">
        <f>IF($A1812="placement",S1812*J1812,"")</f>
        <v>93</v>
      </c>
      <c r="U1812" s="26">
        <f>IF($A1812="placement",T1812,IF($A1812="site",SUMIF($C:$C,$C1812,$T:$T),IF($A1812="user",SUMIF($B:$B,$B1812,$T:$T),SUM($T:$T))))</f>
        <v>93</v>
      </c>
      <c r="V1812" s="27">
        <f>U1812/J1812</f>
        <v>0.25</v>
      </c>
    </row>
    <row r="1813" spans="1:22" hidden="1" x14ac:dyDescent="0.3">
      <c r="A1813" s="23" t="s">
        <v>14</v>
      </c>
      <c r="B1813" s="23" t="s">
        <v>5764</v>
      </c>
      <c r="C1813" s="23" t="s">
        <v>5766</v>
      </c>
      <c r="D1813" s="23" t="s">
        <v>5847</v>
      </c>
      <c r="E1813" s="23" t="s">
        <v>5848</v>
      </c>
      <c r="F1813" s="27">
        <v>0.15</v>
      </c>
      <c r="G1813" s="24">
        <v>1</v>
      </c>
      <c r="H1813" s="25">
        <v>133.72200000000001</v>
      </c>
      <c r="I1813" s="25">
        <v>13.9092</v>
      </c>
      <c r="J1813" s="26">
        <v>372</v>
      </c>
      <c r="K1813" s="26">
        <v>55</v>
      </c>
      <c r="L1813" s="27">
        <v>0.104</v>
      </c>
      <c r="M1813" s="28">
        <v>0.89154517</v>
      </c>
      <c r="N1813" s="29">
        <v>0.75</v>
      </c>
      <c r="O1813" s="31" t="s">
        <v>42</v>
      </c>
      <c r="P1813" s="31">
        <v>0.1587638824</v>
      </c>
      <c r="Q1813" s="31">
        <v>0.15</v>
      </c>
      <c r="R1813" s="42"/>
      <c r="S1813" s="27">
        <f>IF(A1813="placement",MIN(P1813,IF(R1813="",Q1813,R1813)),"")</f>
        <v>0.15</v>
      </c>
      <c r="T1813" s="28">
        <f>IF($A1813="placement",S1813*J1813,"")</f>
        <v>55.8</v>
      </c>
      <c r="U1813" s="26">
        <f>IF($A1813="placement",T1813,IF($A1813="site",SUMIF($C:$C,$C1813,$T:$T),IF($A1813="user",SUMIF($B:$B,$B1813,$T:$T),SUM($T:$T))))</f>
        <v>55.8</v>
      </c>
      <c r="V1813" s="27">
        <f>U1813/J1813</f>
        <v>0.15</v>
      </c>
    </row>
    <row r="1814" spans="1:22" hidden="1" x14ac:dyDescent="0.3">
      <c r="A1814" s="23" t="s">
        <v>14</v>
      </c>
      <c r="B1814" s="23" t="s">
        <v>5764</v>
      </c>
      <c r="C1814" s="23" t="s">
        <v>5766</v>
      </c>
      <c r="D1814" s="23" t="s">
        <v>5915</v>
      </c>
      <c r="E1814" s="23" t="s">
        <v>5916</v>
      </c>
      <c r="F1814" s="27">
        <v>0.25</v>
      </c>
      <c r="G1814" s="24">
        <v>0</v>
      </c>
      <c r="H1814" s="25">
        <v>5.5035999999999996</v>
      </c>
      <c r="I1814" s="25">
        <v>3.1177999999999999</v>
      </c>
      <c r="J1814" s="26">
        <v>372</v>
      </c>
      <c r="K1814" s="26">
        <v>93</v>
      </c>
      <c r="L1814" s="27">
        <v>0.5665</v>
      </c>
      <c r="M1814" s="28">
        <v>3.9734953800000001</v>
      </c>
      <c r="N1814" s="29">
        <v>1</v>
      </c>
      <c r="O1814" s="31" t="s">
        <v>42</v>
      </c>
      <c r="P1814" s="31">
        <v>0.74833241179999999</v>
      </c>
      <c r="Q1814" s="31">
        <v>0.25</v>
      </c>
      <c r="R1814" s="42"/>
      <c r="S1814" s="27">
        <f>IF(A1814="placement",MIN(P1814,IF(R1814="",Q1814,R1814)),"")</f>
        <v>0.25</v>
      </c>
      <c r="T1814" s="28">
        <f>IF($A1814="placement",S1814*J1814,"")</f>
        <v>93</v>
      </c>
      <c r="U1814" s="26">
        <f>IF($A1814="placement",T1814,IF($A1814="site",SUMIF($C:$C,$C1814,$T:$T),IF($A1814="user",SUMIF($B:$B,$B1814,$T:$T),SUM($T:$T))))</f>
        <v>93</v>
      </c>
      <c r="V1814" s="27">
        <f>U1814/J1814</f>
        <v>0.25</v>
      </c>
    </row>
    <row r="1815" spans="1:22" hidden="1" x14ac:dyDescent="0.3">
      <c r="A1815" s="23" t="s">
        <v>14</v>
      </c>
      <c r="B1815" s="23" t="s">
        <v>7153</v>
      </c>
      <c r="C1815" s="23" t="s">
        <v>7155</v>
      </c>
      <c r="D1815" s="23" t="s">
        <v>7244</v>
      </c>
      <c r="E1815" s="23" t="s">
        <v>7245</v>
      </c>
      <c r="F1815" s="27">
        <v>0.25</v>
      </c>
      <c r="G1815" s="24">
        <v>0</v>
      </c>
      <c r="H1815" s="25">
        <v>308.60899999999998</v>
      </c>
      <c r="I1815" s="25">
        <v>44.1036</v>
      </c>
      <c r="J1815" s="26">
        <v>372</v>
      </c>
      <c r="K1815" s="26">
        <v>92</v>
      </c>
      <c r="L1815" s="27">
        <v>0.1429</v>
      </c>
      <c r="M1815" s="28">
        <v>0.28103717</v>
      </c>
      <c r="N1815" s="29">
        <v>0.2</v>
      </c>
      <c r="O1815" s="31" t="s">
        <v>42</v>
      </c>
      <c r="P1815" s="31">
        <v>0.28835036050000001</v>
      </c>
      <c r="Q1815" s="31">
        <v>0.25</v>
      </c>
      <c r="R1815" s="42"/>
      <c r="S1815" s="27">
        <f>IF(A1815="placement",MIN(P1815,IF(R1815="",Q1815,R1815)),"")</f>
        <v>0.25</v>
      </c>
      <c r="T1815" s="28">
        <f>IF($A1815="placement",S1815*J1815,"")</f>
        <v>93</v>
      </c>
      <c r="U1815" s="26">
        <f>IF($A1815="placement",T1815,IF($A1815="site",SUMIF($C:$C,$C1815,$T:$T),IF($A1815="user",SUMIF($B:$B,$B1815,$T:$T),SUM($T:$T))))</f>
        <v>93</v>
      </c>
      <c r="V1815" s="27">
        <f>U1815/J1815</f>
        <v>0.25</v>
      </c>
    </row>
    <row r="1816" spans="1:22" hidden="1" x14ac:dyDescent="0.3">
      <c r="A1816" s="23" t="s">
        <v>14</v>
      </c>
      <c r="B1816" s="23" t="s">
        <v>3704</v>
      </c>
      <c r="C1816" s="23" t="s">
        <v>3705</v>
      </c>
      <c r="D1816" s="23" t="s">
        <v>3708</v>
      </c>
      <c r="E1816" s="23" t="s">
        <v>3709</v>
      </c>
      <c r="F1816" s="27">
        <v>0.25</v>
      </c>
      <c r="G1816" s="24">
        <v>1</v>
      </c>
      <c r="H1816" s="25">
        <v>72.4465</v>
      </c>
      <c r="I1816" s="25">
        <v>19.572800000000001</v>
      </c>
      <c r="J1816" s="26">
        <v>371</v>
      </c>
      <c r="K1816" s="26">
        <v>93</v>
      </c>
      <c r="L1816" s="27">
        <v>0.2702</v>
      </c>
      <c r="M1816" s="28">
        <v>0.63251088</v>
      </c>
      <c r="N1816" s="29">
        <v>0.1</v>
      </c>
      <c r="O1816" s="31" t="s">
        <v>12</v>
      </c>
      <c r="P1816" s="31">
        <v>0.84189995380000004</v>
      </c>
      <c r="Q1816" s="31">
        <v>0.25</v>
      </c>
      <c r="R1816" s="42"/>
      <c r="S1816" s="27">
        <f>IF(A1816="placement",MIN(P1816,IF(R1816="",Q1816,R1816)),"")</f>
        <v>0.25</v>
      </c>
      <c r="T1816" s="28">
        <f>IF($A1816="placement",S1816*J1816,"")</f>
        <v>92.75</v>
      </c>
      <c r="U1816" s="23">
        <f>IF($A1816="placement",T1816,IF($A1816="site",SUMIF($C:$C,$C1816,$T:$T),IF($A1816="user",SUMIF($B:$B,$B1816,$T:$T),SUM($T:$T))))</f>
        <v>92.75</v>
      </c>
      <c r="V1816" s="27">
        <f>U1816/J1816</f>
        <v>0.25</v>
      </c>
    </row>
    <row r="1817" spans="1:22" hidden="1" x14ac:dyDescent="0.3">
      <c r="A1817" s="23" t="s">
        <v>14</v>
      </c>
      <c r="B1817" s="23" t="s">
        <v>7909</v>
      </c>
      <c r="C1817" s="23" t="s">
        <v>7910</v>
      </c>
      <c r="D1817" s="23" t="s">
        <v>7925</v>
      </c>
      <c r="E1817" s="23" t="s">
        <v>7926</v>
      </c>
      <c r="F1817" s="27">
        <v>0.25</v>
      </c>
      <c r="G1817" s="24">
        <v>1</v>
      </c>
      <c r="H1817" s="25">
        <v>222.43180000000001</v>
      </c>
      <c r="I1817" s="25">
        <v>47.541899999999998</v>
      </c>
      <c r="J1817" s="26">
        <v>371</v>
      </c>
      <c r="K1817" s="26">
        <v>59</v>
      </c>
      <c r="L1817" s="27">
        <v>0.2137</v>
      </c>
      <c r="M1817" s="28">
        <v>0.26017425</v>
      </c>
      <c r="N1817" s="29">
        <v>0.2</v>
      </c>
      <c r="O1817" s="31" t="s">
        <v>12</v>
      </c>
      <c r="P1817" s="31">
        <v>0.2312844245</v>
      </c>
      <c r="Q1817" s="31">
        <v>0.231284424543479</v>
      </c>
      <c r="R1817" s="42"/>
      <c r="S1817" s="27">
        <f>IF(A1817="placement",MIN(P1817,IF(R1817="",Q1817,R1817)),"")</f>
        <v>0.2312844245</v>
      </c>
      <c r="T1817" s="28">
        <f>IF($A1817="placement",S1817*J1817,"")</f>
        <v>85.8065214895</v>
      </c>
      <c r="U1817" s="23">
        <f>IF($A1817="placement",T1817,IF($A1817="site",SUMIF($C:$C,$C1817,$T:$T),IF($A1817="user",SUMIF($B:$B,$B1817,$T:$T),SUM($T:$T))))</f>
        <v>85.8065214895</v>
      </c>
      <c r="V1817" s="27">
        <f>U1817/J1817</f>
        <v>0.2312844245</v>
      </c>
    </row>
    <row r="1818" spans="1:22" hidden="1" x14ac:dyDescent="0.3">
      <c r="A1818" s="23" t="s">
        <v>14</v>
      </c>
      <c r="B1818" s="23" t="s">
        <v>5211</v>
      </c>
      <c r="C1818" s="23" t="s">
        <v>5213</v>
      </c>
      <c r="D1818" s="23" t="s">
        <v>5339</v>
      </c>
      <c r="E1818" s="23" t="s">
        <v>5340</v>
      </c>
      <c r="F1818" s="27">
        <v>0.25</v>
      </c>
      <c r="G1818" s="24">
        <v>0</v>
      </c>
      <c r="H1818" s="25">
        <v>31.110700000000001</v>
      </c>
      <c r="I1818" s="25">
        <v>11.4038</v>
      </c>
      <c r="J1818" s="26">
        <v>370</v>
      </c>
      <c r="K1818" s="26">
        <v>92</v>
      </c>
      <c r="L1818" s="27">
        <v>0.36659999999999998</v>
      </c>
      <c r="M1818" s="28">
        <v>1.0807563899999999</v>
      </c>
      <c r="N1818" s="29">
        <v>0.8</v>
      </c>
      <c r="O1818" s="31" t="s">
        <v>42</v>
      </c>
      <c r="P1818" s="31">
        <v>0.2597776825</v>
      </c>
      <c r="Q1818" s="31">
        <v>0.25</v>
      </c>
      <c r="R1818" s="42"/>
      <c r="S1818" s="27">
        <f>IF(A1818="placement",MIN(P1818,IF(R1818="",Q1818,R1818)),"")</f>
        <v>0.25</v>
      </c>
      <c r="T1818" s="28">
        <f>IF($A1818="placement",S1818*J1818,"")</f>
        <v>92.5</v>
      </c>
      <c r="U1818" s="26">
        <f>IF($A1818="placement",T1818,IF($A1818="site",SUMIF($C:$C,$C1818,$T:$T),IF($A1818="user",SUMIF($B:$B,$B1818,$T:$T),SUM($T:$T))))</f>
        <v>92.5</v>
      </c>
      <c r="V1818" s="27">
        <f>U1818/J1818</f>
        <v>0.25</v>
      </c>
    </row>
    <row r="1819" spans="1:22" hidden="1" x14ac:dyDescent="0.3">
      <c r="A1819" s="23" t="s">
        <v>14</v>
      </c>
      <c r="B1819" s="23" t="s">
        <v>5764</v>
      </c>
      <c r="C1819" s="23" t="s">
        <v>5766</v>
      </c>
      <c r="D1819" s="23" t="s">
        <v>5843</v>
      </c>
      <c r="E1819" s="23" t="s">
        <v>5844</v>
      </c>
      <c r="F1819" s="27">
        <v>0.25</v>
      </c>
      <c r="G1819" s="24">
        <v>1</v>
      </c>
      <c r="H1819" s="25">
        <v>83.733000000000004</v>
      </c>
      <c r="I1819" s="25">
        <v>15.1896</v>
      </c>
      <c r="J1819" s="26">
        <v>370</v>
      </c>
      <c r="K1819" s="26">
        <v>73</v>
      </c>
      <c r="L1819" s="27">
        <v>0.18140000000000001</v>
      </c>
      <c r="M1819" s="28">
        <v>0.81218223</v>
      </c>
      <c r="N1819" s="29">
        <v>0.65</v>
      </c>
      <c r="O1819" s="31" t="s">
        <v>42</v>
      </c>
      <c r="P1819" s="31">
        <v>0.1996869966</v>
      </c>
      <c r="Q1819" s="31">
        <v>0.199686996638369</v>
      </c>
      <c r="R1819" s="42"/>
      <c r="S1819" s="27">
        <f>IF(A1819="placement",MIN(P1819,IF(R1819="",Q1819,R1819)),"")</f>
        <v>0.1996869966</v>
      </c>
      <c r="T1819" s="28">
        <f>IF($A1819="placement",S1819*J1819,"")</f>
        <v>73.884188742000006</v>
      </c>
      <c r="U1819" s="26">
        <f>IF($A1819="placement",T1819,IF($A1819="site",SUMIF($C:$C,$C1819,$T:$T),IF($A1819="user",SUMIF($B:$B,$B1819,$T:$T),SUM($T:$T))))</f>
        <v>73.884188742000006</v>
      </c>
      <c r="V1819" s="27">
        <f>U1819/J1819</f>
        <v>0.19968699660000003</v>
      </c>
    </row>
    <row r="1820" spans="1:22" hidden="1" x14ac:dyDescent="0.3">
      <c r="A1820" s="23" t="s">
        <v>14</v>
      </c>
      <c r="B1820" s="23" t="s">
        <v>6986</v>
      </c>
      <c r="C1820" s="23" t="s">
        <v>6987</v>
      </c>
      <c r="D1820" s="23" t="s">
        <v>7006</v>
      </c>
      <c r="E1820" s="23" t="s">
        <v>7007</v>
      </c>
      <c r="F1820" s="27">
        <v>0.25</v>
      </c>
      <c r="G1820" s="24">
        <v>0</v>
      </c>
      <c r="H1820" s="25">
        <v>42.817700000000002</v>
      </c>
      <c r="I1820" s="25">
        <v>9.4786000000000001</v>
      </c>
      <c r="J1820" s="26">
        <v>370</v>
      </c>
      <c r="K1820" s="26">
        <v>86</v>
      </c>
      <c r="L1820" s="27">
        <v>0.22140000000000001</v>
      </c>
      <c r="M1820" s="28">
        <v>1.3025621700000001</v>
      </c>
      <c r="N1820" s="29">
        <v>1</v>
      </c>
      <c r="O1820" s="31" t="s">
        <v>42</v>
      </c>
      <c r="P1820" s="31">
        <v>0.23228232569999999</v>
      </c>
      <c r="Q1820" s="31">
        <v>0.23228232571593799</v>
      </c>
      <c r="R1820" s="42"/>
      <c r="S1820" s="27">
        <f>IF(A1820="placement",MIN(P1820,IF(R1820="",Q1820,R1820)),"")</f>
        <v>0.23228232569999999</v>
      </c>
      <c r="T1820" s="28">
        <f>IF($A1820="placement",S1820*J1820,"")</f>
        <v>85.944460508999995</v>
      </c>
      <c r="U1820" s="26">
        <f>IF($A1820="placement",T1820,IF($A1820="site",SUMIF($C:$C,$C1820,$T:$T),IF($A1820="user",SUMIF($B:$B,$B1820,$T:$T),SUM($T:$T))))</f>
        <v>85.944460508999995</v>
      </c>
      <c r="V1820" s="27">
        <f>U1820/J1820</f>
        <v>0.23228232569999999</v>
      </c>
    </row>
    <row r="1821" spans="1:22" hidden="1" x14ac:dyDescent="0.3">
      <c r="A1821" s="23" t="s">
        <v>14</v>
      </c>
      <c r="B1821" s="23" t="s">
        <v>277</v>
      </c>
      <c r="C1821" s="23" t="s">
        <v>279</v>
      </c>
      <c r="D1821" s="23" t="s">
        <v>416</v>
      </c>
      <c r="E1821" s="23" t="s">
        <v>417</v>
      </c>
      <c r="F1821" s="27">
        <v>0.25</v>
      </c>
      <c r="G1821" s="24">
        <v>0</v>
      </c>
      <c r="H1821" s="25">
        <v>36.405200000000001</v>
      </c>
      <c r="I1821" s="25">
        <v>5.2384000000000004</v>
      </c>
      <c r="J1821" s="26">
        <v>369</v>
      </c>
      <c r="K1821" s="26">
        <v>55</v>
      </c>
      <c r="L1821" s="27">
        <v>0.1439</v>
      </c>
      <c r="M1821" s="28">
        <v>2.3489207400000001</v>
      </c>
      <c r="N1821" s="46">
        <v>2</v>
      </c>
      <c r="O1821" s="31" t="s">
        <v>12</v>
      </c>
      <c r="P1821" s="31">
        <v>0.14854512989999999</v>
      </c>
      <c r="Q1821" s="31">
        <v>0.14854512988294599</v>
      </c>
      <c r="R1821" s="42"/>
      <c r="S1821" s="27">
        <f>IF(A1821="placement",MIN(P1821,IF(R1821="",Q1821,R1821)),"")</f>
        <v>0.14854512988294599</v>
      </c>
      <c r="T1821" s="28">
        <f>IF($A1821="placement",S1821*J1821,"")</f>
        <v>54.813152926807071</v>
      </c>
      <c r="U1821" s="26">
        <f>IF($A1821="placement",T1821,IF($A1821="site",SUMIF($C:$C,$C1821,$T:$T),IF($A1821="user",SUMIF($B:$B,$B1821,$T:$T),SUM($T:$T))))</f>
        <v>54.813152926807071</v>
      </c>
      <c r="V1821" s="27">
        <f>U1821/J1821</f>
        <v>0.14854512988294599</v>
      </c>
    </row>
    <row r="1822" spans="1:22" hidden="1" x14ac:dyDescent="0.3">
      <c r="A1822" s="23" t="s">
        <v>14</v>
      </c>
      <c r="B1822" s="23" t="s">
        <v>4973</v>
      </c>
      <c r="C1822" s="23" t="s">
        <v>4975</v>
      </c>
      <c r="D1822" s="32" t="s">
        <v>10210</v>
      </c>
      <c r="E1822" s="23" t="s">
        <v>10211</v>
      </c>
      <c r="F1822" s="27">
        <v>0.25</v>
      </c>
      <c r="G1822" s="24">
        <v>1</v>
      </c>
      <c r="H1822" s="25">
        <v>190.43180000000001</v>
      </c>
      <c r="I1822" s="25">
        <v>28.232299999999999</v>
      </c>
      <c r="J1822" s="26">
        <v>369</v>
      </c>
      <c r="K1822" s="26">
        <v>92</v>
      </c>
      <c r="L1822" s="27">
        <v>0.14829999999999999</v>
      </c>
      <c r="M1822" s="28">
        <v>0.43551759000000001</v>
      </c>
      <c r="N1822" s="29">
        <v>0.25</v>
      </c>
      <c r="O1822" s="31" t="s">
        <v>12</v>
      </c>
      <c r="P1822" s="31">
        <v>0.4259703775</v>
      </c>
      <c r="Q1822" s="31">
        <v>0.25</v>
      </c>
      <c r="R1822" s="42"/>
      <c r="S1822" s="27">
        <f>IF(A1822="placement",MIN(P1822,IF(R1822="",Q1822,R1822)),"")</f>
        <v>0.25</v>
      </c>
      <c r="T1822" s="28">
        <f>IF($A1822="placement",S1822*J1822,"")</f>
        <v>92.25</v>
      </c>
      <c r="U1822" s="26">
        <f>IF($A1822="placement",T1822,IF($A1822="site",SUMIF($C:$C,$C1822,$T:$T),IF($A1822="user",SUMIF($B:$B,$B1822,$T:$T),SUM($T:$T))))</f>
        <v>92.25</v>
      </c>
      <c r="V1822" s="27">
        <f>U1822/J1822</f>
        <v>0.25</v>
      </c>
    </row>
    <row r="1823" spans="1:22" hidden="1" x14ac:dyDescent="0.3">
      <c r="A1823" s="23" t="s">
        <v>14</v>
      </c>
      <c r="B1823" s="23" t="s">
        <v>678</v>
      </c>
      <c r="C1823" s="23" t="s">
        <v>680</v>
      </c>
      <c r="D1823" s="23" t="s">
        <v>709</v>
      </c>
      <c r="E1823" s="23" t="s">
        <v>710</v>
      </c>
      <c r="F1823" s="27">
        <v>0.25</v>
      </c>
      <c r="G1823" s="24">
        <v>0</v>
      </c>
      <c r="H1823" s="25">
        <v>42.373899999999999</v>
      </c>
      <c r="I1823" s="25">
        <v>20.998899999999999</v>
      </c>
      <c r="J1823" s="26">
        <v>368</v>
      </c>
      <c r="K1823" s="26">
        <v>92</v>
      </c>
      <c r="L1823" s="27">
        <v>0.49559999999999998</v>
      </c>
      <c r="M1823" s="28">
        <v>0.58464304</v>
      </c>
      <c r="N1823" s="29">
        <v>0.25</v>
      </c>
      <c r="O1823" s="31" t="s">
        <v>12</v>
      </c>
      <c r="P1823" s="31">
        <v>0.57238865059999999</v>
      </c>
      <c r="Q1823" s="31">
        <v>0.25</v>
      </c>
      <c r="R1823" s="42"/>
      <c r="S1823" s="27">
        <f>IF(A1823="placement",MIN(P1823,IF(R1823="",Q1823,R1823)),"")</f>
        <v>0.25</v>
      </c>
      <c r="T1823" s="28">
        <f>IF($A1823="placement",S1823*J1823,"")</f>
        <v>92</v>
      </c>
      <c r="U1823" s="26">
        <f>IF($A1823="placement",T1823,IF($A1823="site",SUMIF($C:$C,$C1823,$T:$T),IF($A1823="user",SUMIF($B:$B,$B1823,$T:$T),SUM($T:$T))))</f>
        <v>92</v>
      </c>
      <c r="V1823" s="27">
        <f>U1823/J1823</f>
        <v>0.25</v>
      </c>
    </row>
    <row r="1824" spans="1:22" hidden="1" x14ac:dyDescent="0.3">
      <c r="A1824" s="23" t="s">
        <v>14</v>
      </c>
      <c r="B1824" s="23" t="s">
        <v>678</v>
      </c>
      <c r="C1824" s="23" t="s">
        <v>680</v>
      </c>
      <c r="D1824" s="23" t="s">
        <v>711</v>
      </c>
      <c r="E1824" s="23" t="s">
        <v>712</v>
      </c>
      <c r="F1824" s="27">
        <v>0.25</v>
      </c>
      <c r="G1824" s="24">
        <v>1</v>
      </c>
      <c r="H1824" s="25">
        <v>124.4579</v>
      </c>
      <c r="I1824" s="25">
        <v>24.683299999999999</v>
      </c>
      <c r="J1824" s="26">
        <v>368</v>
      </c>
      <c r="K1824" s="26">
        <v>92</v>
      </c>
      <c r="L1824" s="27">
        <v>0.1983</v>
      </c>
      <c r="M1824" s="28">
        <v>0.49712993</v>
      </c>
      <c r="N1824" s="29">
        <v>0.3</v>
      </c>
      <c r="O1824" s="31" t="s">
        <v>12</v>
      </c>
      <c r="P1824" s="31">
        <v>0.3965360275</v>
      </c>
      <c r="Q1824" s="31">
        <v>0.25</v>
      </c>
      <c r="R1824" s="42"/>
      <c r="S1824" s="27">
        <f>IF(A1824="placement",MIN(P1824,IF(R1824="",Q1824,R1824)),"")</f>
        <v>0.25</v>
      </c>
      <c r="T1824" s="28">
        <f>IF($A1824="placement",S1824*J1824,"")</f>
        <v>92</v>
      </c>
      <c r="U1824" s="26">
        <f>IF($A1824="placement",T1824,IF($A1824="site",SUMIF($C:$C,$C1824,$T:$T),IF($A1824="user",SUMIF($B:$B,$B1824,$T:$T),SUM($T:$T))))</f>
        <v>92</v>
      </c>
      <c r="V1824" s="27">
        <f>U1824/J1824</f>
        <v>0.25</v>
      </c>
    </row>
    <row r="1825" spans="1:22" x14ac:dyDescent="0.3">
      <c r="A1825" s="23" t="s">
        <v>14</v>
      </c>
      <c r="B1825" s="23" t="s">
        <v>8810</v>
      </c>
      <c r="C1825" s="23" t="s">
        <v>8812</v>
      </c>
      <c r="D1825" s="23" t="s">
        <v>8853</v>
      </c>
      <c r="E1825" s="23" t="s">
        <v>8854</v>
      </c>
      <c r="F1825" s="27">
        <v>0.25</v>
      </c>
      <c r="G1825" s="24">
        <v>1</v>
      </c>
      <c r="H1825" s="25">
        <v>228.80269999999999</v>
      </c>
      <c r="I1825" s="25">
        <v>29.578399999999998</v>
      </c>
      <c r="J1825" s="26">
        <v>368</v>
      </c>
      <c r="K1825" s="26">
        <v>92</v>
      </c>
      <c r="L1825" s="27">
        <v>0.1293</v>
      </c>
      <c r="M1825" s="28">
        <v>0.41523696999999998</v>
      </c>
      <c r="N1825" s="29">
        <v>0.15</v>
      </c>
      <c r="O1825" s="31" t="s">
        <v>12</v>
      </c>
      <c r="P1825" s="31">
        <v>0.63876049150000003</v>
      </c>
      <c r="Q1825" s="31">
        <v>0.25</v>
      </c>
      <c r="R1825" s="42">
        <v>0.3</v>
      </c>
      <c r="S1825" s="27">
        <f>IF(A1825="placement",MIN(P1825,IF(R1825="",Q1825,R1825)),"")</f>
        <v>0.3</v>
      </c>
      <c r="T1825" s="28">
        <f>IF($A1825="placement",S1825*J1825,"")</f>
        <v>110.39999999999999</v>
      </c>
      <c r="U1825" s="26">
        <f>IF($A1825="placement",T1825,IF($A1825="site",SUMIF($C:$C,$C1825,$T:$T),IF($A1825="user",SUMIF($B:$B,$B1825,$T:$T),SUM($T:$T))))</f>
        <v>110.39999999999999</v>
      </c>
      <c r="V1825" s="27">
        <f>U1825/J1825</f>
        <v>0.3</v>
      </c>
    </row>
    <row r="1826" spans="1:22" hidden="1" x14ac:dyDescent="0.3">
      <c r="A1826" s="23" t="s">
        <v>14</v>
      </c>
      <c r="B1826" s="23" t="s">
        <v>6413</v>
      </c>
      <c r="C1826" s="23" t="s">
        <v>6415</v>
      </c>
      <c r="D1826" s="23" t="s">
        <v>6418</v>
      </c>
      <c r="E1826" s="23" t="s">
        <v>6414</v>
      </c>
      <c r="F1826" s="27">
        <v>0.25</v>
      </c>
      <c r="G1826" s="24">
        <v>1</v>
      </c>
      <c r="H1826" s="25">
        <v>91.399100000000004</v>
      </c>
      <c r="I1826" s="25">
        <v>19.5716</v>
      </c>
      <c r="J1826" s="26">
        <v>367</v>
      </c>
      <c r="K1826" s="26">
        <v>92</v>
      </c>
      <c r="L1826" s="27">
        <v>0.21410000000000001</v>
      </c>
      <c r="M1826" s="28">
        <v>0.62518375999999998</v>
      </c>
      <c r="N1826" s="29">
        <v>0.3</v>
      </c>
      <c r="O1826" s="31" t="s">
        <v>42</v>
      </c>
      <c r="P1826" s="31">
        <v>0.52014108449999996</v>
      </c>
      <c r="Q1826" s="31">
        <v>0.25</v>
      </c>
      <c r="R1826" s="42"/>
      <c r="S1826" s="27">
        <f>IF(A1826="placement",MIN(P1826,IF(R1826="",Q1826,R1826)),"")</f>
        <v>0.25</v>
      </c>
      <c r="T1826" s="28">
        <f>IF($A1826="placement",S1826*J1826,"")</f>
        <v>91.75</v>
      </c>
      <c r="U1826" s="26">
        <f>IF($A1826="placement",T1826,IF($A1826="site",SUMIF($C:$C,$C1826,$T:$T),IF($A1826="user",SUMIF($B:$B,$B1826,$T:$T),SUM($T:$T))))</f>
        <v>91.75</v>
      </c>
      <c r="V1826" s="27">
        <f>U1826/J1826</f>
        <v>0.25</v>
      </c>
    </row>
    <row r="1827" spans="1:22" hidden="1" x14ac:dyDescent="0.3">
      <c r="A1827" s="23" t="s">
        <v>14</v>
      </c>
      <c r="B1827" s="23" t="s">
        <v>9749</v>
      </c>
      <c r="C1827" s="23" t="s">
        <v>9751</v>
      </c>
      <c r="D1827" s="23" t="s">
        <v>9752</v>
      </c>
      <c r="E1827" s="23" t="s">
        <v>9750</v>
      </c>
      <c r="F1827" s="27">
        <v>0.31</v>
      </c>
      <c r="G1827" s="24">
        <v>1</v>
      </c>
      <c r="H1827" s="25">
        <v>41.923900000000003</v>
      </c>
      <c r="I1827" s="25">
        <v>16.275500000000001</v>
      </c>
      <c r="J1827" s="26">
        <v>367</v>
      </c>
      <c r="K1827" s="26">
        <v>114</v>
      </c>
      <c r="L1827" s="27">
        <v>0.38819999999999999</v>
      </c>
      <c r="M1827" s="28">
        <v>0.75251626999999999</v>
      </c>
      <c r="N1827" s="29">
        <v>0.32</v>
      </c>
      <c r="O1827" s="31" t="s">
        <v>70</v>
      </c>
      <c r="P1827" s="31">
        <v>0.57476002550000005</v>
      </c>
      <c r="Q1827" s="31">
        <v>0.31</v>
      </c>
      <c r="R1827" s="42"/>
      <c r="S1827" s="27">
        <f>IF(A1827="placement",MIN(P1827,IF(R1827="",Q1827,R1827)),"")</f>
        <v>0.31</v>
      </c>
      <c r="T1827" s="28">
        <f>IF($A1827="placement",S1827*J1827,"")</f>
        <v>113.77</v>
      </c>
      <c r="U1827" s="26">
        <f>IF($A1827="placement",T1827,IF($A1827="site",SUMIF($C:$C,$C1827,$T:$T),IF($A1827="user",SUMIF($B:$B,$B1827,$T:$T),SUM($T:$T))))</f>
        <v>113.77</v>
      </c>
      <c r="V1827" s="27">
        <f>U1827/J1827</f>
        <v>0.31</v>
      </c>
    </row>
    <row r="1828" spans="1:22" hidden="1" x14ac:dyDescent="0.3">
      <c r="A1828" s="17" t="s">
        <v>13</v>
      </c>
      <c r="B1828" s="17" t="s">
        <v>9749</v>
      </c>
      <c r="C1828" s="17" t="s">
        <v>9751</v>
      </c>
      <c r="D1828" s="17" t="s">
        <v>9898</v>
      </c>
      <c r="E1828" s="17"/>
      <c r="F1828" s="18">
        <v>0.31</v>
      </c>
      <c r="G1828" s="36">
        <v>1</v>
      </c>
      <c r="H1828" s="37">
        <v>41.923900000000003</v>
      </c>
      <c r="I1828" s="37">
        <v>16.275500000000001</v>
      </c>
      <c r="J1828" s="19">
        <v>367</v>
      </c>
      <c r="K1828" s="19">
        <v>114</v>
      </c>
      <c r="L1828" s="18">
        <v>0.38819999999999999</v>
      </c>
      <c r="M1828" s="20">
        <v>0.75251626999999999</v>
      </c>
      <c r="N1828" s="21">
        <v>0.32</v>
      </c>
      <c r="O1828" s="22"/>
      <c r="P1828" s="22">
        <v>0.57476002550000005</v>
      </c>
      <c r="Q1828" s="22">
        <v>0.31</v>
      </c>
      <c r="R1828" s="43"/>
      <c r="S1828" s="18" t="str">
        <f>IF(A1828="placement",MIN(P1828,IF(R1828="",Q1828,R1828)),"")</f>
        <v/>
      </c>
      <c r="T1828" s="20" t="str">
        <f>IF($A1828="placement",S1828*J1828,"")</f>
        <v/>
      </c>
      <c r="U1828" s="19">
        <f>IF($A1828="placement",T1828,IF($A1828="site",SUMIF($C:$C,$C1828,$T:$T),IF($A1828="user",SUMIF($B:$B,$B1828,$T:$T),SUM($T:$T))))</f>
        <v>113.77</v>
      </c>
      <c r="V1828" s="18">
        <f>U1828/J1828</f>
        <v>0.31</v>
      </c>
    </row>
    <row r="1829" spans="1:22" hidden="1" x14ac:dyDescent="0.3">
      <c r="A1829" s="11" t="s">
        <v>10</v>
      </c>
      <c r="B1829" s="11" t="s">
        <v>9749</v>
      </c>
      <c r="C1829" s="11" t="s">
        <v>9898</v>
      </c>
      <c r="D1829" s="11" t="s">
        <v>9898</v>
      </c>
      <c r="E1829" s="11"/>
      <c r="F1829" s="12">
        <v>0.31</v>
      </c>
      <c r="G1829" s="33">
        <v>1</v>
      </c>
      <c r="H1829" s="34">
        <v>41.923900000000003</v>
      </c>
      <c r="I1829" s="34">
        <v>16.275500000000001</v>
      </c>
      <c r="J1829" s="13">
        <v>367</v>
      </c>
      <c r="K1829" s="13">
        <v>114</v>
      </c>
      <c r="L1829" s="12">
        <v>0.38819999999999999</v>
      </c>
      <c r="M1829" s="14">
        <v>0.75251626999999999</v>
      </c>
      <c r="N1829" s="15">
        <v>0.32</v>
      </c>
      <c r="O1829" s="16"/>
      <c r="P1829" s="16">
        <v>0.57476002550000005</v>
      </c>
      <c r="Q1829" s="16">
        <v>0.31</v>
      </c>
      <c r="R1829" s="44"/>
      <c r="S1829" s="12" t="str">
        <f>IF(A1829="placement",MIN(P1829,IF(R1829="",Q1829,R1829)),"")</f>
        <v/>
      </c>
      <c r="T1829" s="14" t="str">
        <f>IF($A1829="placement",S1829*J1829,"")</f>
        <v/>
      </c>
      <c r="U1829" s="13">
        <f>IF($A1829="placement",T1829,IF($A1829="site",SUMIF($C:$C,$C1829,$T:$T),IF($A1829="user",SUMIF($B:$B,$B1829,$T:$T),SUM($T:$T))))</f>
        <v>113.77</v>
      </c>
      <c r="V1829" s="12">
        <f>U1829/J1829</f>
        <v>0.31</v>
      </c>
    </row>
    <row r="1830" spans="1:22" hidden="1" x14ac:dyDescent="0.3">
      <c r="A1830" s="23" t="s">
        <v>14</v>
      </c>
      <c r="B1830" s="23" t="s">
        <v>3266</v>
      </c>
      <c r="C1830" s="23" t="s">
        <v>3268</v>
      </c>
      <c r="D1830" s="23" t="s">
        <v>3343</v>
      </c>
      <c r="E1830" s="23" t="s">
        <v>3344</v>
      </c>
      <c r="F1830" s="27">
        <v>0.05</v>
      </c>
      <c r="G1830" s="24">
        <v>1</v>
      </c>
      <c r="H1830" s="25">
        <v>2839.1401000000001</v>
      </c>
      <c r="I1830" s="25">
        <v>19.254300000000001</v>
      </c>
      <c r="J1830" s="26">
        <v>366</v>
      </c>
      <c r="K1830" s="26">
        <v>18</v>
      </c>
      <c r="L1830" s="27">
        <v>6.7999999999999996E-3</v>
      </c>
      <c r="M1830" s="28">
        <v>0.63447173000000001</v>
      </c>
      <c r="N1830" s="29">
        <v>0.28999999999999998</v>
      </c>
      <c r="O1830" s="31" t="s">
        <v>70</v>
      </c>
      <c r="P1830" s="31">
        <v>0.54292683900000005</v>
      </c>
      <c r="Q1830" s="31">
        <v>0.05</v>
      </c>
      <c r="R1830" s="42"/>
      <c r="S1830" s="27">
        <f>IF(A1830="placement",MIN(P1830,IF(R1830="",Q1830,R1830)),"")</f>
        <v>0.05</v>
      </c>
      <c r="T1830" s="28">
        <f>IF($A1830="placement",S1830*J1830,"")</f>
        <v>18.3</v>
      </c>
      <c r="U1830" s="26">
        <f>IF($A1830="placement",T1830,IF($A1830="site",SUMIF($C:$C,$C1830,$T:$T),IF($A1830="user",SUMIF($B:$B,$B1830,$T:$T),SUM($T:$T))))</f>
        <v>18.3</v>
      </c>
      <c r="V1830" s="27">
        <f>U1830/J1830</f>
        <v>0.05</v>
      </c>
    </row>
    <row r="1831" spans="1:22" hidden="1" x14ac:dyDescent="0.3">
      <c r="A1831" s="23" t="s">
        <v>14</v>
      </c>
      <c r="B1831" s="23" t="s">
        <v>4502</v>
      </c>
      <c r="C1831" s="23" t="s">
        <v>4503</v>
      </c>
      <c r="D1831" s="23" t="s">
        <v>4522</v>
      </c>
      <c r="E1831" s="23" t="s">
        <v>4523</v>
      </c>
      <c r="F1831" s="27">
        <v>0.25</v>
      </c>
      <c r="G1831" s="24">
        <v>1</v>
      </c>
      <c r="H1831" s="25">
        <v>405.01819999999998</v>
      </c>
      <c r="I1831" s="25">
        <v>26.668399999999998</v>
      </c>
      <c r="J1831" s="26">
        <v>366</v>
      </c>
      <c r="K1831" s="26">
        <v>77</v>
      </c>
      <c r="L1831" s="27">
        <v>6.5799999999999997E-2</v>
      </c>
      <c r="M1831" s="28">
        <v>0.45741755000000001</v>
      </c>
      <c r="N1831" s="29">
        <v>0.35</v>
      </c>
      <c r="O1831" s="31" t="s">
        <v>12</v>
      </c>
      <c r="P1831" s="31">
        <v>0.23483477329999999</v>
      </c>
      <c r="Q1831" s="31">
        <v>0.234834773290861</v>
      </c>
      <c r="R1831" s="42"/>
      <c r="S1831" s="27">
        <f>IF(A1831="placement",MIN(P1831,IF(R1831="",Q1831,R1831)),"")</f>
        <v>0.234834773290861</v>
      </c>
      <c r="T1831" s="28">
        <f>IF($A1831="placement",S1831*J1831,"")</f>
        <v>85.949527024455122</v>
      </c>
      <c r="U1831" s="26">
        <f>IF($A1831="placement",T1831,IF($A1831="site",SUMIF($C:$C,$C1831,$T:$T),IF($A1831="user",SUMIF($B:$B,$B1831,$T:$T),SUM($T:$T))))</f>
        <v>85.949527024455122</v>
      </c>
      <c r="V1831" s="27">
        <f>U1831/J1831</f>
        <v>0.234834773290861</v>
      </c>
    </row>
    <row r="1832" spans="1:22" x14ac:dyDescent="0.3">
      <c r="A1832" s="23" t="s">
        <v>14</v>
      </c>
      <c r="B1832" s="23" t="s">
        <v>5418</v>
      </c>
      <c r="C1832" s="23" t="s">
        <v>5420</v>
      </c>
      <c r="D1832" s="23" t="s">
        <v>10220</v>
      </c>
      <c r="E1832" s="23" t="s">
        <v>10221</v>
      </c>
      <c r="F1832" s="27">
        <v>0.25</v>
      </c>
      <c r="G1832" s="24">
        <v>1</v>
      </c>
      <c r="H1832" s="25">
        <v>120.0141</v>
      </c>
      <c r="I1832" s="25">
        <v>22.687100000000001</v>
      </c>
      <c r="J1832" s="26">
        <v>366</v>
      </c>
      <c r="K1832" s="26">
        <v>91</v>
      </c>
      <c r="L1832" s="27">
        <v>0.189</v>
      </c>
      <c r="M1832" s="28">
        <v>0.53730873000000001</v>
      </c>
      <c r="N1832" s="29">
        <v>0.25</v>
      </c>
      <c r="O1832" s="31" t="s">
        <v>42</v>
      </c>
      <c r="P1832" s="31">
        <v>0.53471815310000004</v>
      </c>
      <c r="Q1832" s="31">
        <v>0.25</v>
      </c>
      <c r="R1832" s="42">
        <v>0.3</v>
      </c>
      <c r="S1832" s="27">
        <f>IF(A1832="placement",MIN(P1832,IF(R1832="",Q1832,R1832)),"")</f>
        <v>0.3</v>
      </c>
      <c r="T1832" s="28">
        <f>IF($A1832="placement",S1832*J1832,"")</f>
        <v>109.8</v>
      </c>
      <c r="U1832" s="26">
        <f>IF($A1832="placement",T1832,IF($A1832="site",SUMIF($C:$C,$C1832,$T:$T),IF($A1832="user",SUMIF($B:$B,$B1832,$T:$T),SUM($T:$T))))</f>
        <v>109.8</v>
      </c>
      <c r="V1832" s="27">
        <f>U1832/J1832</f>
        <v>0.3</v>
      </c>
    </row>
    <row r="1833" spans="1:22" x14ac:dyDescent="0.3">
      <c r="A1833" s="23" t="s">
        <v>14</v>
      </c>
      <c r="B1833" s="23" t="s">
        <v>1708</v>
      </c>
      <c r="C1833" s="23" t="s">
        <v>1709</v>
      </c>
      <c r="D1833" s="23" t="s">
        <v>2054</v>
      </c>
      <c r="E1833" s="23" t="s">
        <v>2055</v>
      </c>
      <c r="F1833" s="27">
        <v>0.15</v>
      </c>
      <c r="G1833" s="24">
        <v>0</v>
      </c>
      <c r="H1833" s="25">
        <v>9.2164000000000001</v>
      </c>
      <c r="I1833" s="25">
        <v>5.3776000000000002</v>
      </c>
      <c r="J1833" s="26">
        <v>365</v>
      </c>
      <c r="K1833" s="26">
        <v>55</v>
      </c>
      <c r="L1833" s="27">
        <v>0.58350000000000002</v>
      </c>
      <c r="M1833" s="28">
        <v>2.2653282199999998</v>
      </c>
      <c r="N1833" s="29">
        <v>1.55</v>
      </c>
      <c r="O1833" s="31" t="s">
        <v>42</v>
      </c>
      <c r="P1833" s="31">
        <v>0.3157724388</v>
      </c>
      <c r="Q1833" s="31">
        <v>0.15</v>
      </c>
      <c r="R1833" s="42">
        <v>0.2</v>
      </c>
      <c r="S1833" s="27">
        <f>IF(A1833="placement",MIN(P1833,IF(R1833="",Q1833,R1833)),"")</f>
        <v>0.2</v>
      </c>
      <c r="T1833" s="28">
        <f>IF($A1833="placement",S1833*J1833,"")</f>
        <v>73</v>
      </c>
      <c r="U1833" s="26">
        <f>IF($A1833="placement",T1833,IF($A1833="site",SUMIF($C:$C,$C1833,$T:$T),IF($A1833="user",SUMIF($B:$B,$B1833,$T:$T),SUM($T:$T))))</f>
        <v>73</v>
      </c>
      <c r="V1833" s="27">
        <f>U1833/J1833</f>
        <v>0.2</v>
      </c>
    </row>
    <row r="1834" spans="1:22" hidden="1" x14ac:dyDescent="0.3">
      <c r="A1834" s="23" t="s">
        <v>14</v>
      </c>
      <c r="B1834" s="23" t="s">
        <v>3266</v>
      </c>
      <c r="C1834" s="23" t="s">
        <v>3268</v>
      </c>
      <c r="D1834" s="23" t="s">
        <v>3279</v>
      </c>
      <c r="E1834" s="23" t="s">
        <v>3280</v>
      </c>
      <c r="F1834" s="27">
        <v>0.25</v>
      </c>
      <c r="G1834" s="24">
        <v>0</v>
      </c>
      <c r="H1834" s="25">
        <v>28.3858</v>
      </c>
      <c r="I1834" s="25">
        <v>5.0495000000000001</v>
      </c>
      <c r="J1834" s="26">
        <v>365</v>
      </c>
      <c r="K1834" s="26">
        <v>77</v>
      </c>
      <c r="L1834" s="27">
        <v>0.1779</v>
      </c>
      <c r="M1834" s="28">
        <v>2.4120987899999999</v>
      </c>
      <c r="N1834" s="29">
        <v>1.9</v>
      </c>
      <c r="O1834" s="31" t="s">
        <v>12</v>
      </c>
      <c r="P1834" s="31">
        <v>0.21230423679999999</v>
      </c>
      <c r="Q1834" s="31">
        <v>0.21230423678369201</v>
      </c>
      <c r="R1834" s="42"/>
      <c r="S1834" s="27">
        <f>IF(A1834="placement",MIN(P1834,IF(R1834="",Q1834,R1834)),"")</f>
        <v>0.21230423678369201</v>
      </c>
      <c r="T1834" s="28">
        <f>IF($A1834="placement",S1834*J1834,"")</f>
        <v>77.491046426047589</v>
      </c>
      <c r="U1834" s="26">
        <f>IF($A1834="placement",T1834,IF($A1834="site",SUMIF($C:$C,$C1834,$T:$T),IF($A1834="user",SUMIF($B:$B,$B1834,$T:$T),SUM($T:$T))))</f>
        <v>77.491046426047589</v>
      </c>
      <c r="V1834" s="27">
        <f>U1834/J1834</f>
        <v>0.21230423678369204</v>
      </c>
    </row>
    <row r="1835" spans="1:22" hidden="1" x14ac:dyDescent="0.3">
      <c r="A1835" s="23" t="s">
        <v>14</v>
      </c>
      <c r="B1835" s="23" t="s">
        <v>5764</v>
      </c>
      <c r="C1835" s="23" t="s">
        <v>5766</v>
      </c>
      <c r="D1835" s="23" t="s">
        <v>5879</v>
      </c>
      <c r="E1835" s="23" t="s">
        <v>5880</v>
      </c>
      <c r="F1835" s="27">
        <v>0.25</v>
      </c>
      <c r="G1835" s="24">
        <v>0</v>
      </c>
      <c r="H1835" s="25">
        <v>31.0686</v>
      </c>
      <c r="I1835" s="25">
        <v>10.8942</v>
      </c>
      <c r="J1835" s="26">
        <v>365</v>
      </c>
      <c r="K1835" s="26">
        <v>91</v>
      </c>
      <c r="L1835" s="27">
        <v>0.35060000000000002</v>
      </c>
      <c r="M1835" s="28">
        <v>1.1170188599999999</v>
      </c>
      <c r="N1835" s="29">
        <v>0.8</v>
      </c>
      <c r="O1835" s="31" t="s">
        <v>12</v>
      </c>
      <c r="P1835" s="31">
        <v>0.28380797639999999</v>
      </c>
      <c r="Q1835" s="31">
        <v>0.25</v>
      </c>
      <c r="R1835" s="42"/>
      <c r="S1835" s="27">
        <f>IF(A1835="placement",MIN(P1835,IF(R1835="",Q1835,R1835)),"")</f>
        <v>0.25</v>
      </c>
      <c r="T1835" s="28">
        <f>IF($A1835="placement",S1835*J1835,"")</f>
        <v>91.25</v>
      </c>
      <c r="U1835" s="26">
        <f>IF($A1835="placement",T1835,IF($A1835="site",SUMIF($C:$C,$C1835,$T:$T),IF($A1835="user",SUMIF($B:$B,$B1835,$T:$T),SUM($T:$T))))</f>
        <v>91.25</v>
      </c>
      <c r="V1835" s="27">
        <f>U1835/J1835</f>
        <v>0.25</v>
      </c>
    </row>
    <row r="1836" spans="1:22" x14ac:dyDescent="0.3">
      <c r="A1836" s="23" t="s">
        <v>14</v>
      </c>
      <c r="B1836" s="23" t="s">
        <v>7032</v>
      </c>
      <c r="C1836" s="23" t="s">
        <v>7034</v>
      </c>
      <c r="D1836" s="23" t="s">
        <v>7046</v>
      </c>
      <c r="E1836" s="23" t="s">
        <v>7047</v>
      </c>
      <c r="F1836" s="27">
        <v>0.33</v>
      </c>
      <c r="G1836" s="24">
        <v>1</v>
      </c>
      <c r="H1836" s="25">
        <v>311.99790000000002</v>
      </c>
      <c r="I1836" s="25">
        <v>11.1524</v>
      </c>
      <c r="J1836" s="26">
        <v>365</v>
      </c>
      <c r="K1836" s="26">
        <v>120</v>
      </c>
      <c r="L1836" s="27">
        <v>3.5700000000000003E-2</v>
      </c>
      <c r="M1836" s="28">
        <v>1.0899476699999999</v>
      </c>
      <c r="N1836" s="29">
        <v>0.5</v>
      </c>
      <c r="O1836" s="31" t="s">
        <v>12</v>
      </c>
      <c r="P1836" s="31">
        <v>0.54126238120000003</v>
      </c>
      <c r="Q1836" s="31">
        <v>0.32999999999999902</v>
      </c>
      <c r="R1836" s="42">
        <v>0.35</v>
      </c>
      <c r="S1836" s="27">
        <f>IF(A1836="placement",MIN(P1836,IF(R1836="",Q1836,R1836)),"")</f>
        <v>0.35</v>
      </c>
      <c r="T1836" s="28">
        <f>IF($A1836="placement",S1836*J1836,"")</f>
        <v>127.74999999999999</v>
      </c>
      <c r="U1836" s="26">
        <f>IF($A1836="placement",T1836,IF($A1836="site",SUMIF($C:$C,$C1836,$T:$T),IF($A1836="user",SUMIF($B:$B,$B1836,$T:$T),SUM($T:$T))))</f>
        <v>127.74999999999999</v>
      </c>
      <c r="V1836" s="27">
        <f>U1836/J1836</f>
        <v>0.35</v>
      </c>
    </row>
    <row r="1837" spans="1:22" x14ac:dyDescent="0.3">
      <c r="A1837" s="23" t="s">
        <v>14</v>
      </c>
      <c r="B1837" s="23" t="s">
        <v>7472</v>
      </c>
      <c r="C1837" s="23" t="s">
        <v>7473</v>
      </c>
      <c r="D1837" s="23" t="s">
        <v>7657</v>
      </c>
      <c r="E1837" s="23" t="s">
        <v>7658</v>
      </c>
      <c r="F1837" s="27">
        <v>0.05</v>
      </c>
      <c r="G1837" s="24">
        <v>1</v>
      </c>
      <c r="H1837" s="25">
        <v>51.075899999999997</v>
      </c>
      <c r="I1837" s="25">
        <v>5.2225000000000001</v>
      </c>
      <c r="J1837" s="26">
        <v>365</v>
      </c>
      <c r="K1837" s="26">
        <v>18</v>
      </c>
      <c r="L1837" s="27">
        <v>0.1022</v>
      </c>
      <c r="M1837" s="28">
        <v>2.3284989399999998</v>
      </c>
      <c r="N1837" s="29">
        <v>2</v>
      </c>
      <c r="O1837" s="31" t="s">
        <v>70</v>
      </c>
      <c r="P1837" s="31">
        <v>0.14107755620000001</v>
      </c>
      <c r="Q1837" s="31">
        <v>0.05</v>
      </c>
      <c r="R1837" s="42">
        <v>0.12</v>
      </c>
      <c r="S1837" s="27">
        <f>IF(A1837="placement",MIN(P1837,IF(R1837="",Q1837,R1837)),"")</f>
        <v>0.12</v>
      </c>
      <c r="T1837" s="28">
        <f>IF($A1837="placement",S1837*J1837,"")</f>
        <v>43.8</v>
      </c>
      <c r="U1837" s="26">
        <f>IF($A1837="placement",T1837,IF($A1837="site",SUMIF($C:$C,$C1837,$T:$T),IF($A1837="user",SUMIF($B:$B,$B1837,$T:$T),SUM($T:$T))))</f>
        <v>43.8</v>
      </c>
      <c r="V1837" s="27">
        <f>U1837/J1837</f>
        <v>0.12</v>
      </c>
    </row>
    <row r="1838" spans="1:22" hidden="1" x14ac:dyDescent="0.3">
      <c r="A1838" s="23" t="s">
        <v>14</v>
      </c>
      <c r="B1838" s="23" t="s">
        <v>2951</v>
      </c>
      <c r="C1838" s="23" t="s">
        <v>2953</v>
      </c>
      <c r="D1838" s="23" t="s">
        <v>2962</v>
      </c>
      <c r="E1838" s="23" t="s">
        <v>2963</v>
      </c>
      <c r="F1838" s="27">
        <v>0.25</v>
      </c>
      <c r="G1838" s="24">
        <v>1</v>
      </c>
      <c r="H1838" s="25">
        <v>46.911999999999999</v>
      </c>
      <c r="I1838" s="25">
        <v>10.4284</v>
      </c>
      <c r="J1838" s="26">
        <v>364</v>
      </c>
      <c r="K1838" s="26">
        <v>91</v>
      </c>
      <c r="L1838" s="27">
        <v>0.2223</v>
      </c>
      <c r="M1838" s="28">
        <v>1.16254718</v>
      </c>
      <c r="N1838" s="29">
        <v>0.75</v>
      </c>
      <c r="O1838" s="31" t="s">
        <v>12</v>
      </c>
      <c r="P1838" s="31">
        <v>0.35486488999999999</v>
      </c>
      <c r="Q1838" s="31">
        <v>0.25</v>
      </c>
      <c r="R1838" s="42"/>
      <c r="S1838" s="27">
        <f>IF(A1838="placement",MIN(P1838,IF(R1838="",Q1838,R1838)),"")</f>
        <v>0.25</v>
      </c>
      <c r="T1838" s="28">
        <f>IF($A1838="placement",S1838*J1838,"")</f>
        <v>91</v>
      </c>
      <c r="U1838" s="26">
        <f>IF($A1838="placement",T1838,IF($A1838="site",SUMIF($C:$C,$C1838,$T:$T),IF($A1838="user",SUMIF($B:$B,$B1838,$T:$T),SUM($T:$T))))</f>
        <v>91</v>
      </c>
      <c r="V1838" s="27">
        <f>U1838/J1838</f>
        <v>0.25</v>
      </c>
    </row>
    <row r="1839" spans="1:22" hidden="1" x14ac:dyDescent="0.3">
      <c r="A1839" s="23" t="s">
        <v>14</v>
      </c>
      <c r="B1839" s="23" t="s">
        <v>4293</v>
      </c>
      <c r="C1839" s="23" t="s">
        <v>4294</v>
      </c>
      <c r="D1839" s="32" t="s">
        <v>4295</v>
      </c>
      <c r="E1839" s="23" t="s">
        <v>4294</v>
      </c>
      <c r="F1839" s="27">
        <v>0.25</v>
      </c>
      <c r="G1839" s="24">
        <v>1</v>
      </c>
      <c r="H1839" s="25">
        <v>405.34089999999998</v>
      </c>
      <c r="I1839" s="25">
        <v>51.032899999999998</v>
      </c>
      <c r="J1839" s="26">
        <v>364</v>
      </c>
      <c r="K1839" s="26">
        <v>91</v>
      </c>
      <c r="L1839" s="27">
        <v>0.12590000000000001</v>
      </c>
      <c r="M1839" s="28">
        <v>0.23780338000000001</v>
      </c>
      <c r="N1839" s="29">
        <v>0.11</v>
      </c>
      <c r="O1839" s="31" t="s">
        <v>12</v>
      </c>
      <c r="P1839" s="31">
        <v>0.53743297570000004</v>
      </c>
      <c r="Q1839" s="31">
        <v>0.25</v>
      </c>
      <c r="R1839" s="42"/>
      <c r="S1839" s="27">
        <f>IF(A1839="placement",MIN(P1839,IF(R1839="",Q1839,R1839)),"")</f>
        <v>0.25</v>
      </c>
      <c r="T1839" s="28">
        <f>IF($A1839="placement",S1839*J1839,"")</f>
        <v>91</v>
      </c>
      <c r="U1839" s="26">
        <f>IF($A1839="placement",T1839,IF($A1839="site",SUMIF($C:$C,$C1839,$T:$T),IF($A1839="user",SUMIF($B:$B,$B1839,$T:$T),SUM($T:$T))))</f>
        <v>91</v>
      </c>
      <c r="V1839" s="27">
        <f>U1839/J1839</f>
        <v>0.25</v>
      </c>
    </row>
    <row r="1840" spans="1:22" hidden="1" x14ac:dyDescent="0.3">
      <c r="A1840" s="23" t="s">
        <v>14</v>
      </c>
      <c r="B1840" s="23" t="s">
        <v>8203</v>
      </c>
      <c r="C1840" s="23" t="s">
        <v>8204</v>
      </c>
      <c r="D1840" s="23" t="s">
        <v>8205</v>
      </c>
      <c r="E1840" s="23" t="s">
        <v>8206</v>
      </c>
      <c r="F1840" s="27">
        <v>0.25</v>
      </c>
      <c r="G1840" s="24">
        <v>0</v>
      </c>
      <c r="H1840" s="25">
        <v>24.441099999999999</v>
      </c>
      <c r="I1840" s="25">
        <v>7.0690999999999997</v>
      </c>
      <c r="J1840" s="26">
        <v>364</v>
      </c>
      <c r="K1840" s="26">
        <v>87</v>
      </c>
      <c r="L1840" s="27">
        <v>0.28920000000000001</v>
      </c>
      <c r="M1840" s="28">
        <v>1.7178118200000001</v>
      </c>
      <c r="N1840" s="29">
        <v>1.3</v>
      </c>
      <c r="O1840" s="31" t="s">
        <v>42</v>
      </c>
      <c r="P1840" s="31">
        <v>0.24322327599999999</v>
      </c>
      <c r="Q1840" s="31">
        <v>0.24322327602636101</v>
      </c>
      <c r="R1840" s="42"/>
      <c r="S1840" s="27">
        <f>IF(A1840="placement",MIN(P1840,IF(R1840="",Q1840,R1840)),"")</f>
        <v>0.24322327599999999</v>
      </c>
      <c r="T1840" s="28">
        <f>IF($A1840="placement",S1840*J1840,"")</f>
        <v>88.533272463999992</v>
      </c>
      <c r="U1840" s="26">
        <f>IF($A1840="placement",T1840,IF($A1840="site",SUMIF($C:$C,$C1840,$T:$T),IF($A1840="user",SUMIF($B:$B,$B1840,$T:$T),SUM($T:$T))))</f>
        <v>88.533272463999992</v>
      </c>
      <c r="V1840" s="27">
        <f>U1840/J1840</f>
        <v>0.24322327599999999</v>
      </c>
    </row>
    <row r="1841" spans="1:22" hidden="1" x14ac:dyDescent="0.3">
      <c r="A1841" s="23" t="s">
        <v>14</v>
      </c>
      <c r="B1841" s="23" t="s">
        <v>5211</v>
      </c>
      <c r="C1841" s="23" t="s">
        <v>5213</v>
      </c>
      <c r="D1841" s="32" t="s">
        <v>5216</v>
      </c>
      <c r="E1841" s="23" t="s">
        <v>5217</v>
      </c>
      <c r="F1841" s="27">
        <v>0.15</v>
      </c>
      <c r="G1841" s="24">
        <v>0</v>
      </c>
      <c r="H1841" s="25">
        <v>26.9968</v>
      </c>
      <c r="I1841" s="25">
        <v>11.9506</v>
      </c>
      <c r="J1841" s="26">
        <v>363</v>
      </c>
      <c r="K1841" s="26">
        <v>54</v>
      </c>
      <c r="L1841" s="27">
        <v>0.44269999999999998</v>
      </c>
      <c r="M1841" s="28">
        <v>1.0113682500000001</v>
      </c>
      <c r="N1841" s="29">
        <v>0.8</v>
      </c>
      <c r="O1841" s="31" t="s">
        <v>42</v>
      </c>
      <c r="P1841" s="31">
        <v>0.2089923763</v>
      </c>
      <c r="Q1841" s="31">
        <v>0.15</v>
      </c>
      <c r="R1841" s="42"/>
      <c r="S1841" s="27">
        <f>IF(A1841="placement",MIN(P1841,IF(R1841="",Q1841,R1841)),"")</f>
        <v>0.15</v>
      </c>
      <c r="T1841" s="28">
        <f>IF($A1841="placement",S1841*J1841,"")</f>
        <v>54.449999999999996</v>
      </c>
      <c r="U1841" s="26">
        <f>IF($A1841="placement",T1841,IF($A1841="site",SUMIF($C:$C,$C1841,$T:$T),IF($A1841="user",SUMIF($B:$B,$B1841,$T:$T),SUM($T:$T))))</f>
        <v>54.449999999999996</v>
      </c>
      <c r="V1841" s="27">
        <f>U1841/J1841</f>
        <v>0.15</v>
      </c>
    </row>
    <row r="1842" spans="1:22" hidden="1" x14ac:dyDescent="0.3">
      <c r="A1842" s="23" t="s">
        <v>14</v>
      </c>
      <c r="B1842" s="23" t="s">
        <v>5764</v>
      </c>
      <c r="C1842" s="23" t="s">
        <v>5766</v>
      </c>
      <c r="D1842" s="23" t="s">
        <v>5841</v>
      </c>
      <c r="E1842" s="23" t="s">
        <v>5842</v>
      </c>
      <c r="F1842" s="27">
        <v>0.15</v>
      </c>
      <c r="G1842" s="24">
        <v>1</v>
      </c>
      <c r="H1842" s="25">
        <v>107.3891</v>
      </c>
      <c r="I1842" s="25">
        <v>16.439499999999999</v>
      </c>
      <c r="J1842" s="26">
        <v>363</v>
      </c>
      <c r="K1842" s="26">
        <v>54</v>
      </c>
      <c r="L1842" s="27">
        <v>0.15310000000000001</v>
      </c>
      <c r="M1842" s="28">
        <v>0.73618245000000004</v>
      </c>
      <c r="N1842" s="29">
        <v>0.6</v>
      </c>
      <c r="O1842" s="31" t="s">
        <v>42</v>
      </c>
      <c r="P1842" s="31">
        <v>0.18498464889999999</v>
      </c>
      <c r="Q1842" s="31">
        <v>0.15</v>
      </c>
      <c r="R1842" s="42"/>
      <c r="S1842" s="27">
        <f>IF(A1842="placement",MIN(P1842,IF(R1842="",Q1842,R1842)),"")</f>
        <v>0.15</v>
      </c>
      <c r="T1842" s="28">
        <f>IF($A1842="placement",S1842*J1842,"")</f>
        <v>54.449999999999996</v>
      </c>
      <c r="U1842" s="26">
        <f>IF($A1842="placement",T1842,IF($A1842="site",SUMIF($C:$C,$C1842,$T:$T),IF($A1842="user",SUMIF($B:$B,$B1842,$T:$T),SUM($T:$T))))</f>
        <v>54.449999999999996</v>
      </c>
      <c r="V1842" s="27">
        <f>U1842/J1842</f>
        <v>0.15</v>
      </c>
    </row>
    <row r="1843" spans="1:22" hidden="1" x14ac:dyDescent="0.3">
      <c r="A1843" s="23" t="s">
        <v>14</v>
      </c>
      <c r="B1843" s="23" t="s">
        <v>9645</v>
      </c>
      <c r="C1843" s="23" t="s">
        <v>9647</v>
      </c>
      <c r="D1843" s="23" t="s">
        <v>9650</v>
      </c>
      <c r="E1843" s="23" t="s">
        <v>9646</v>
      </c>
      <c r="F1843" s="27">
        <v>0.25</v>
      </c>
      <c r="G1843" s="24">
        <v>1</v>
      </c>
      <c r="H1843" s="25">
        <v>57.841099999999997</v>
      </c>
      <c r="I1843" s="25">
        <v>9.5879999999999992</v>
      </c>
      <c r="J1843" s="26">
        <v>363</v>
      </c>
      <c r="K1843" s="26">
        <v>89</v>
      </c>
      <c r="L1843" s="27">
        <v>0.1658</v>
      </c>
      <c r="M1843" s="28">
        <v>1.2627696799999999</v>
      </c>
      <c r="N1843" s="29">
        <v>0.9</v>
      </c>
      <c r="O1843" s="31" t="s">
        <v>42</v>
      </c>
      <c r="P1843" s="31">
        <v>0.28728095660000003</v>
      </c>
      <c r="Q1843" s="31">
        <v>0.25</v>
      </c>
      <c r="R1843" s="42"/>
      <c r="S1843" s="27">
        <f>IF(A1843="placement",MIN(P1843,IF(R1843="",Q1843,R1843)),"")</f>
        <v>0.25</v>
      </c>
      <c r="T1843" s="28">
        <f>IF($A1843="placement",S1843*J1843,"")</f>
        <v>90.75</v>
      </c>
      <c r="U1843" s="26">
        <f>IF($A1843="placement",T1843,IF($A1843="site",SUMIF($C:$C,$C1843,$T:$T),IF($A1843="user",SUMIF($B:$B,$B1843,$T:$T),SUM($T:$T))))</f>
        <v>90.75</v>
      </c>
      <c r="V1843" s="27">
        <f>U1843/J1843</f>
        <v>0.25</v>
      </c>
    </row>
    <row r="1844" spans="1:22" hidden="1" x14ac:dyDescent="0.3">
      <c r="A1844" s="23" t="s">
        <v>14</v>
      </c>
      <c r="B1844" s="23" t="s">
        <v>10037</v>
      </c>
      <c r="C1844" s="23" t="s">
        <v>10038</v>
      </c>
      <c r="D1844" s="23" t="s">
        <v>10039</v>
      </c>
      <c r="E1844" s="23" t="s">
        <v>10040</v>
      </c>
      <c r="F1844" s="27">
        <v>0.25</v>
      </c>
      <c r="G1844" s="24">
        <v>1</v>
      </c>
      <c r="H1844" s="25">
        <v>2844.0010000000002</v>
      </c>
      <c r="I1844" s="25">
        <v>24.619</v>
      </c>
      <c r="J1844" s="26">
        <v>362</v>
      </c>
      <c r="K1844" s="26">
        <v>91</v>
      </c>
      <c r="L1844" s="27">
        <v>8.6999999999999994E-3</v>
      </c>
      <c r="M1844" s="28">
        <v>0.49053170000000001</v>
      </c>
      <c r="N1844" s="29">
        <v>0.05</v>
      </c>
      <c r="O1844" s="31" t="s">
        <v>12</v>
      </c>
      <c r="P1844" s="31">
        <v>0.89806978900000001</v>
      </c>
      <c r="Q1844" s="31">
        <v>0.25</v>
      </c>
      <c r="R1844" s="42"/>
      <c r="S1844" s="27">
        <f>IF(A1844="placement",MIN(P1844,IF(R1844="",Q1844,R1844)),"")</f>
        <v>0.25</v>
      </c>
      <c r="T1844" s="28">
        <f>IF($A1844="placement",S1844*J1844,"")</f>
        <v>90.5</v>
      </c>
      <c r="U1844" s="26">
        <f>IF($A1844="placement",T1844,IF($A1844="site",SUMIF($C:$C,$C1844,$T:$T),IF($A1844="user",SUMIF($B:$B,$B1844,$T:$T),SUM($T:$T))))</f>
        <v>90.5</v>
      </c>
      <c r="V1844" s="27">
        <f>U1844/J1844</f>
        <v>0.25</v>
      </c>
    </row>
    <row r="1845" spans="1:22" x14ac:dyDescent="0.3">
      <c r="A1845" s="23" t="s">
        <v>14</v>
      </c>
      <c r="B1845" s="23" t="s">
        <v>3152</v>
      </c>
      <c r="C1845" s="23" t="s">
        <v>3154</v>
      </c>
      <c r="D1845" s="23" t="s">
        <v>3201</v>
      </c>
      <c r="E1845" s="23" t="s">
        <v>3202</v>
      </c>
      <c r="F1845" s="27">
        <v>0.25</v>
      </c>
      <c r="G1845" s="24">
        <v>0</v>
      </c>
      <c r="H1845" s="25">
        <v>12.480600000000001</v>
      </c>
      <c r="I1845" s="25">
        <v>5.5869</v>
      </c>
      <c r="J1845" s="26">
        <v>362</v>
      </c>
      <c r="K1845" s="26">
        <v>91</v>
      </c>
      <c r="L1845" s="27">
        <v>0.4476</v>
      </c>
      <c r="M1845" s="28">
        <v>2.1626304099999998</v>
      </c>
      <c r="N1845" s="29">
        <v>0.8</v>
      </c>
      <c r="O1845" s="31" t="s">
        <v>42</v>
      </c>
      <c r="P1845" s="31">
        <v>0.63008011119999996</v>
      </c>
      <c r="Q1845" s="31">
        <v>0.25</v>
      </c>
      <c r="R1845" s="42">
        <v>0.3</v>
      </c>
      <c r="S1845" s="27">
        <f>IF(A1845="placement",MIN(P1845,IF(R1845="",Q1845,R1845)),"")</f>
        <v>0.3</v>
      </c>
      <c r="T1845" s="28">
        <f>IF($A1845="placement",S1845*J1845,"")</f>
        <v>108.6</v>
      </c>
      <c r="U1845" s="26">
        <f>IF($A1845="placement",T1845,IF($A1845="site",SUMIF($C:$C,$C1845,$T:$T),IF($A1845="user",SUMIF($B:$B,$B1845,$T:$T),SUM($T:$T))))</f>
        <v>108.6</v>
      </c>
      <c r="V1845" s="27">
        <f>U1845/J1845</f>
        <v>0.3</v>
      </c>
    </row>
    <row r="1846" spans="1:22" hidden="1" x14ac:dyDescent="0.3">
      <c r="A1846" s="23" t="s">
        <v>14</v>
      </c>
      <c r="B1846" s="23" t="s">
        <v>6866</v>
      </c>
      <c r="C1846" s="23" t="s">
        <v>6868</v>
      </c>
      <c r="D1846" s="32" t="s">
        <v>6871</v>
      </c>
      <c r="E1846" s="23" t="s">
        <v>6867</v>
      </c>
      <c r="F1846" s="27">
        <v>0.25</v>
      </c>
      <c r="G1846" s="24">
        <v>0</v>
      </c>
      <c r="H1846" s="25">
        <v>18.298100000000002</v>
      </c>
      <c r="I1846" s="25">
        <v>3.7204000000000002</v>
      </c>
      <c r="J1846" s="26">
        <v>362</v>
      </c>
      <c r="K1846" s="26">
        <v>82</v>
      </c>
      <c r="L1846" s="27">
        <v>0.20330000000000001</v>
      </c>
      <c r="M1846" s="28">
        <v>3.23931959</v>
      </c>
      <c r="N1846" s="29">
        <v>2.5</v>
      </c>
      <c r="O1846" s="31" t="s">
        <v>12</v>
      </c>
      <c r="P1846" s="31">
        <v>0.22823298750000001</v>
      </c>
      <c r="Q1846" s="31">
        <v>0.22823298752038801</v>
      </c>
      <c r="R1846" s="42"/>
      <c r="S1846" s="27">
        <f>IF(A1846="placement",MIN(P1846,IF(R1846="",Q1846,R1846)),"")</f>
        <v>0.22823298750000001</v>
      </c>
      <c r="T1846" s="28">
        <f>IF($A1846="placement",S1846*J1846,"")</f>
        <v>82.620341475000004</v>
      </c>
      <c r="U1846" s="26">
        <f>IF($A1846="placement",T1846,IF($A1846="site",SUMIF($C:$C,$C1846,$T:$T),IF($A1846="user",SUMIF($B:$B,$B1846,$T:$T),SUM($T:$T))))</f>
        <v>82.620341475000004</v>
      </c>
      <c r="V1846" s="27">
        <f>U1846/J1846</f>
        <v>0.22823298750000001</v>
      </c>
    </row>
    <row r="1847" spans="1:22" hidden="1" x14ac:dyDescent="0.3">
      <c r="A1847" s="23" t="s">
        <v>14</v>
      </c>
      <c r="B1847" s="23" t="s">
        <v>678</v>
      </c>
      <c r="C1847" s="23" t="s">
        <v>680</v>
      </c>
      <c r="D1847" s="23" t="s">
        <v>719</v>
      </c>
      <c r="E1847" s="23" t="s">
        <v>720</v>
      </c>
      <c r="F1847" s="27">
        <v>0.25</v>
      </c>
      <c r="G1847" s="24">
        <v>1</v>
      </c>
      <c r="H1847" s="25">
        <v>113.4267</v>
      </c>
      <c r="I1847" s="25">
        <v>24.8109</v>
      </c>
      <c r="J1847" s="26">
        <v>361</v>
      </c>
      <c r="K1847" s="26">
        <v>90</v>
      </c>
      <c r="L1847" s="27">
        <v>0.21870000000000001</v>
      </c>
      <c r="M1847" s="28">
        <v>0.48536469999999998</v>
      </c>
      <c r="N1847" s="29">
        <v>0.3</v>
      </c>
      <c r="O1847" s="31" t="s">
        <v>12</v>
      </c>
      <c r="P1847" s="31">
        <v>0.38190808129999998</v>
      </c>
      <c r="Q1847" s="31">
        <v>0.249999999999999</v>
      </c>
      <c r="R1847" s="42"/>
      <c r="S1847" s="27">
        <f>IF(A1847="placement",MIN(P1847,IF(R1847="",Q1847,R1847)),"")</f>
        <v>0.249999999999999</v>
      </c>
      <c r="T1847" s="28">
        <f>IF($A1847="placement",S1847*J1847,"")</f>
        <v>90.249999999999645</v>
      </c>
      <c r="U1847" s="26">
        <f>IF($A1847="placement",T1847,IF($A1847="site",SUMIF($C:$C,$C1847,$T:$T),IF($A1847="user",SUMIF($B:$B,$B1847,$T:$T),SUM($T:$T))))</f>
        <v>90.249999999999645</v>
      </c>
      <c r="V1847" s="27">
        <f>U1847/J1847</f>
        <v>0.24999999999999903</v>
      </c>
    </row>
    <row r="1848" spans="1:22" hidden="1" x14ac:dyDescent="0.3">
      <c r="A1848" s="23" t="s">
        <v>14</v>
      </c>
      <c r="B1848" s="23" t="s">
        <v>678</v>
      </c>
      <c r="C1848" s="23" t="s">
        <v>680</v>
      </c>
      <c r="D1848" s="23" t="s">
        <v>768</v>
      </c>
      <c r="E1848" s="23" t="s">
        <v>769</v>
      </c>
      <c r="F1848" s="27">
        <v>0.25</v>
      </c>
      <c r="G1848" s="24">
        <v>1</v>
      </c>
      <c r="H1848" s="25">
        <v>123.82250000000001</v>
      </c>
      <c r="I1848" s="25">
        <v>29.059899999999999</v>
      </c>
      <c r="J1848" s="26">
        <v>361</v>
      </c>
      <c r="K1848" s="26">
        <v>87</v>
      </c>
      <c r="L1848" s="27">
        <v>0.23469999999999999</v>
      </c>
      <c r="M1848" s="28">
        <v>0.41447258999999997</v>
      </c>
      <c r="N1848" s="29">
        <v>0.3</v>
      </c>
      <c r="O1848" s="31" t="s">
        <v>42</v>
      </c>
      <c r="P1848" s="31">
        <v>0.27618856720000001</v>
      </c>
      <c r="Q1848" s="31">
        <v>0.25</v>
      </c>
      <c r="R1848" s="42"/>
      <c r="S1848" s="27">
        <f>IF(A1848="placement",MIN(P1848,IF(R1848="",Q1848,R1848)),"")</f>
        <v>0.25</v>
      </c>
      <c r="T1848" s="28">
        <f>IF($A1848="placement",S1848*J1848,"")</f>
        <v>90.25</v>
      </c>
      <c r="U1848" s="26">
        <f>IF($A1848="placement",T1848,IF($A1848="site",SUMIF($C:$C,$C1848,$T:$T),IF($A1848="user",SUMIF($B:$B,$B1848,$T:$T),SUM($T:$T))))</f>
        <v>90.25</v>
      </c>
      <c r="V1848" s="27">
        <f>U1848/J1848</f>
        <v>0.25</v>
      </c>
    </row>
    <row r="1849" spans="1:22" hidden="1" x14ac:dyDescent="0.3">
      <c r="A1849" s="23" t="s">
        <v>14</v>
      </c>
      <c r="B1849" s="23" t="s">
        <v>678</v>
      </c>
      <c r="C1849" s="23" t="s">
        <v>680</v>
      </c>
      <c r="D1849" s="23" t="s">
        <v>800</v>
      </c>
      <c r="E1849" s="23" t="s">
        <v>801</v>
      </c>
      <c r="F1849" s="27">
        <v>0.25</v>
      </c>
      <c r="G1849" s="24">
        <v>0</v>
      </c>
      <c r="H1849" s="25">
        <v>46.821399999999997</v>
      </c>
      <c r="I1849" s="25">
        <v>21.356000000000002</v>
      </c>
      <c r="J1849" s="26">
        <v>361</v>
      </c>
      <c r="K1849" s="26">
        <v>90</v>
      </c>
      <c r="L1849" s="27">
        <v>0.45610000000000001</v>
      </c>
      <c r="M1849" s="28">
        <v>0.56278930999999999</v>
      </c>
      <c r="N1849" s="29">
        <v>0.25</v>
      </c>
      <c r="O1849" s="31" t="s">
        <v>12</v>
      </c>
      <c r="P1849" s="31">
        <v>0.55578403109999996</v>
      </c>
      <c r="Q1849" s="31">
        <v>0.25</v>
      </c>
      <c r="R1849" s="42"/>
      <c r="S1849" s="27">
        <f>IF(A1849="placement",MIN(P1849,IF(R1849="",Q1849,R1849)),"")</f>
        <v>0.25</v>
      </c>
      <c r="T1849" s="28">
        <f>IF($A1849="placement",S1849*J1849,"")</f>
        <v>90.25</v>
      </c>
      <c r="U1849" s="26">
        <f>IF($A1849="placement",T1849,IF($A1849="site",SUMIF($C:$C,$C1849,$T:$T),IF($A1849="user",SUMIF($B:$B,$B1849,$T:$T),SUM($T:$T))))</f>
        <v>90.25</v>
      </c>
      <c r="V1849" s="27">
        <f>U1849/J1849</f>
        <v>0.25</v>
      </c>
    </row>
    <row r="1850" spans="1:22" hidden="1" x14ac:dyDescent="0.3">
      <c r="A1850" s="23" t="s">
        <v>14</v>
      </c>
      <c r="B1850" s="23" t="s">
        <v>3563</v>
      </c>
      <c r="C1850" s="23" t="s">
        <v>3564</v>
      </c>
      <c r="D1850" s="32" t="s">
        <v>3565</v>
      </c>
      <c r="E1850" s="23" t="s">
        <v>3566</v>
      </c>
      <c r="F1850" s="27">
        <v>0.15</v>
      </c>
      <c r="G1850" s="24">
        <v>1</v>
      </c>
      <c r="H1850" s="25">
        <v>28.2669</v>
      </c>
      <c r="I1850" s="25">
        <v>7.0918999999999999</v>
      </c>
      <c r="J1850" s="26">
        <v>361</v>
      </c>
      <c r="K1850" s="26">
        <v>54</v>
      </c>
      <c r="L1850" s="27">
        <v>0.25090000000000001</v>
      </c>
      <c r="M1850" s="28">
        <v>1.6985436</v>
      </c>
      <c r="N1850" s="29">
        <v>1.25</v>
      </c>
      <c r="O1850" s="31" t="s">
        <v>42</v>
      </c>
      <c r="P1850" s="31">
        <v>0.26407541200000001</v>
      </c>
      <c r="Q1850" s="31">
        <v>0.15</v>
      </c>
      <c r="R1850" s="42"/>
      <c r="S1850" s="27">
        <f>IF(A1850="placement",MIN(P1850,IF(R1850="",Q1850,R1850)),"")</f>
        <v>0.15</v>
      </c>
      <c r="T1850" s="28">
        <f>IF($A1850="placement",S1850*J1850,"")</f>
        <v>54.15</v>
      </c>
      <c r="U1850" s="26">
        <f>IF($A1850="placement",T1850,IF($A1850="site",SUMIF($C:$C,$C1850,$T:$T),IF($A1850="user",SUMIF($B:$B,$B1850,$T:$T),SUM($T:$T))))</f>
        <v>54.15</v>
      </c>
      <c r="V1850" s="27">
        <f>U1850/J1850</f>
        <v>0.15</v>
      </c>
    </row>
    <row r="1851" spans="1:22" hidden="1" x14ac:dyDescent="0.3">
      <c r="A1851" s="23" t="s">
        <v>14</v>
      </c>
      <c r="B1851" s="23" t="s">
        <v>4973</v>
      </c>
      <c r="C1851" s="23" t="s">
        <v>4975</v>
      </c>
      <c r="D1851" s="23" t="s">
        <v>4976</v>
      </c>
      <c r="E1851" s="23" t="s">
        <v>4977</v>
      </c>
      <c r="F1851" s="27">
        <v>0.25</v>
      </c>
      <c r="G1851" s="24">
        <v>0</v>
      </c>
      <c r="H1851" s="25">
        <v>79.035399999999996</v>
      </c>
      <c r="I1851" s="25">
        <v>27.9819</v>
      </c>
      <c r="J1851" s="26">
        <v>360</v>
      </c>
      <c r="K1851" s="26">
        <v>90</v>
      </c>
      <c r="L1851" s="27">
        <v>0.35399999999999998</v>
      </c>
      <c r="M1851" s="28">
        <v>0.42937763000000001</v>
      </c>
      <c r="N1851" s="29">
        <v>0.25</v>
      </c>
      <c r="O1851" s="31" t="s">
        <v>12</v>
      </c>
      <c r="P1851" s="31">
        <v>0.41776194150000001</v>
      </c>
      <c r="Q1851" s="31">
        <v>0.249999999999999</v>
      </c>
      <c r="R1851" s="42"/>
      <c r="S1851" s="27">
        <f>IF(A1851="placement",MIN(P1851,IF(R1851="",Q1851,R1851)),"")</f>
        <v>0.249999999999999</v>
      </c>
      <c r="T1851" s="28">
        <f>IF($A1851="placement",S1851*J1851,"")</f>
        <v>89.999999999999645</v>
      </c>
      <c r="U1851" s="26">
        <f>IF($A1851="placement",T1851,IF($A1851="site",SUMIF($C:$C,$C1851,$T:$T),IF($A1851="user",SUMIF($B:$B,$B1851,$T:$T),SUM($T:$T))))</f>
        <v>89.999999999999645</v>
      </c>
      <c r="V1851" s="27">
        <f>U1851/J1851</f>
        <v>0.249999999999999</v>
      </c>
    </row>
    <row r="1852" spans="1:22" hidden="1" x14ac:dyDescent="0.3">
      <c r="A1852" s="23" t="s">
        <v>14</v>
      </c>
      <c r="B1852" s="23" t="s">
        <v>7153</v>
      </c>
      <c r="C1852" s="23" t="s">
        <v>7155</v>
      </c>
      <c r="D1852" s="23" t="s">
        <v>7236</v>
      </c>
      <c r="E1852" s="23" t="s">
        <v>7237</v>
      </c>
      <c r="F1852" s="27">
        <v>0.15</v>
      </c>
      <c r="G1852" s="24">
        <v>1</v>
      </c>
      <c r="H1852" s="25">
        <v>78.190899999999999</v>
      </c>
      <c r="I1852" s="25">
        <v>44.427500000000002</v>
      </c>
      <c r="J1852" s="26">
        <v>360</v>
      </c>
      <c r="K1852" s="26">
        <v>54</v>
      </c>
      <c r="L1852" s="27">
        <v>0.56820000000000004</v>
      </c>
      <c r="M1852" s="28">
        <v>0.27037886999999999</v>
      </c>
      <c r="N1852" s="29">
        <v>0.2</v>
      </c>
      <c r="O1852" s="31" t="s">
        <v>42</v>
      </c>
      <c r="P1852" s="31">
        <v>0.26029722020000001</v>
      </c>
      <c r="Q1852" s="31">
        <v>0.149999999999999</v>
      </c>
      <c r="R1852" s="42"/>
      <c r="S1852" s="27">
        <f>IF(A1852="placement",MIN(P1852,IF(R1852="",Q1852,R1852)),"")</f>
        <v>0.149999999999999</v>
      </c>
      <c r="T1852" s="28">
        <f>IF($A1852="placement",S1852*J1852,"")</f>
        <v>53.999999999999638</v>
      </c>
      <c r="U1852" s="26">
        <f>IF($A1852="placement",T1852,IF($A1852="site",SUMIF($C:$C,$C1852,$T:$T),IF($A1852="user",SUMIF($B:$B,$B1852,$T:$T),SUM($T:$T))))</f>
        <v>53.999999999999638</v>
      </c>
      <c r="V1852" s="27">
        <f>U1852/J1852</f>
        <v>0.149999999999999</v>
      </c>
    </row>
    <row r="1853" spans="1:22" x14ac:dyDescent="0.3">
      <c r="A1853" s="23" t="s">
        <v>14</v>
      </c>
      <c r="B1853" s="23" t="s">
        <v>8810</v>
      </c>
      <c r="C1853" s="23" t="s">
        <v>8812</v>
      </c>
      <c r="D1853" s="23" t="s">
        <v>8843</v>
      </c>
      <c r="E1853" s="23" t="s">
        <v>8844</v>
      </c>
      <c r="F1853" s="27">
        <v>0.25</v>
      </c>
      <c r="G1853" s="24">
        <v>1</v>
      </c>
      <c r="H1853" s="25">
        <v>202.18090000000001</v>
      </c>
      <c r="I1853" s="25">
        <v>24.2818</v>
      </c>
      <c r="J1853" s="26">
        <v>360</v>
      </c>
      <c r="K1853" s="26">
        <v>90</v>
      </c>
      <c r="L1853" s="27">
        <v>0.1201</v>
      </c>
      <c r="M1853" s="28">
        <v>0.49456235999999998</v>
      </c>
      <c r="N1853" s="29">
        <v>0.15</v>
      </c>
      <c r="O1853" s="31" t="s">
        <v>12</v>
      </c>
      <c r="P1853" s="31">
        <v>0.69670154169999998</v>
      </c>
      <c r="Q1853" s="31">
        <v>0.249999999999999</v>
      </c>
      <c r="R1853" s="42">
        <v>0.3</v>
      </c>
      <c r="S1853" s="27">
        <f>IF(A1853="placement",MIN(P1853,IF(R1853="",Q1853,R1853)),"")</f>
        <v>0.3</v>
      </c>
      <c r="T1853" s="28">
        <f>IF($A1853="placement",S1853*J1853,"")</f>
        <v>108</v>
      </c>
      <c r="U1853" s="26">
        <f>IF($A1853="placement",T1853,IF($A1853="site",SUMIF($C:$C,$C1853,$T:$T),IF($A1853="user",SUMIF($B:$B,$B1853,$T:$T),SUM($T:$T))))</f>
        <v>108</v>
      </c>
      <c r="V1853" s="27">
        <f>U1853/J1853</f>
        <v>0.3</v>
      </c>
    </row>
    <row r="1854" spans="1:22" hidden="1" x14ac:dyDescent="0.3">
      <c r="A1854" s="23" t="s">
        <v>14</v>
      </c>
      <c r="B1854" s="23" t="s">
        <v>9473</v>
      </c>
      <c r="C1854" s="23" t="s">
        <v>9475</v>
      </c>
      <c r="D1854" s="23" t="s">
        <v>9490</v>
      </c>
      <c r="E1854" s="23" t="s">
        <v>9491</v>
      </c>
      <c r="F1854" s="27">
        <v>0.25</v>
      </c>
      <c r="G1854" s="24">
        <v>0</v>
      </c>
      <c r="H1854" s="25">
        <v>16.9039</v>
      </c>
      <c r="I1854" s="25">
        <v>5.1131000000000002</v>
      </c>
      <c r="J1854" s="26">
        <v>359</v>
      </c>
      <c r="K1854" s="26">
        <v>90</v>
      </c>
      <c r="L1854" s="27">
        <v>0.30249999999999999</v>
      </c>
      <c r="M1854" s="28">
        <v>2.3418116000000002</v>
      </c>
      <c r="N1854" s="29">
        <v>1.65</v>
      </c>
      <c r="O1854" s="31" t="s">
        <v>42</v>
      </c>
      <c r="P1854" s="31">
        <v>0.29541727540000001</v>
      </c>
      <c r="Q1854" s="31">
        <v>0.25</v>
      </c>
      <c r="R1854" s="42"/>
      <c r="S1854" s="27">
        <f>IF(A1854="placement",MIN(P1854,IF(R1854="",Q1854,R1854)),"")</f>
        <v>0.25</v>
      </c>
      <c r="T1854" s="28">
        <f>IF($A1854="placement",S1854*J1854,"")</f>
        <v>89.75</v>
      </c>
      <c r="U1854" s="26">
        <f>IF($A1854="placement",T1854,IF($A1854="site",SUMIF($C:$C,$C1854,$T:$T),IF($A1854="user",SUMIF($B:$B,$B1854,$T:$T),SUM($T:$T))))</f>
        <v>89.75</v>
      </c>
      <c r="V1854" s="27">
        <f>U1854/J1854</f>
        <v>0.25</v>
      </c>
    </row>
    <row r="1855" spans="1:22" hidden="1" x14ac:dyDescent="0.3">
      <c r="A1855" s="23" t="s">
        <v>14</v>
      </c>
      <c r="B1855" s="23" t="s">
        <v>678</v>
      </c>
      <c r="C1855" s="23" t="s">
        <v>680</v>
      </c>
      <c r="D1855" s="23" t="s">
        <v>874</v>
      </c>
      <c r="E1855" s="23" t="s">
        <v>875</v>
      </c>
      <c r="F1855" s="27">
        <v>0.25</v>
      </c>
      <c r="G1855" s="24">
        <v>0</v>
      </c>
      <c r="H1855" s="25">
        <v>41.410400000000003</v>
      </c>
      <c r="I1855" s="25">
        <v>20.513100000000001</v>
      </c>
      <c r="J1855" s="26">
        <v>358</v>
      </c>
      <c r="K1855" s="26">
        <v>89</v>
      </c>
      <c r="L1855" s="27">
        <v>0.49540000000000001</v>
      </c>
      <c r="M1855" s="28">
        <v>0.58161660000000004</v>
      </c>
      <c r="N1855" s="29">
        <v>0.25</v>
      </c>
      <c r="O1855" s="31" t="s">
        <v>12</v>
      </c>
      <c r="P1855" s="31">
        <v>0.57016357500000003</v>
      </c>
      <c r="Q1855" s="31">
        <v>0.25</v>
      </c>
      <c r="R1855" s="42"/>
      <c r="S1855" s="27">
        <f>IF(A1855="placement",MIN(P1855,IF(R1855="",Q1855,R1855)),"")</f>
        <v>0.25</v>
      </c>
      <c r="T1855" s="28">
        <f>IF($A1855="placement",S1855*J1855,"")</f>
        <v>89.5</v>
      </c>
      <c r="U1855" s="26">
        <f>IF($A1855="placement",T1855,IF($A1855="site",SUMIF($C:$C,$C1855,$T:$T),IF($A1855="user",SUMIF($B:$B,$B1855,$T:$T),SUM($T:$T))))</f>
        <v>89.5</v>
      </c>
      <c r="V1855" s="27">
        <f>U1855/J1855</f>
        <v>0.25</v>
      </c>
    </row>
    <row r="1856" spans="1:22" x14ac:dyDescent="0.3">
      <c r="A1856" s="23" t="s">
        <v>14</v>
      </c>
      <c r="B1856" s="23" t="s">
        <v>2619</v>
      </c>
      <c r="C1856" s="23" t="s">
        <v>2621</v>
      </c>
      <c r="D1856" s="23" t="s">
        <v>2825</v>
      </c>
      <c r="E1856" s="23" t="s">
        <v>2826</v>
      </c>
      <c r="F1856" s="27">
        <v>0.25</v>
      </c>
      <c r="G1856" s="24">
        <v>1</v>
      </c>
      <c r="H1856" s="25">
        <v>259.56040000000002</v>
      </c>
      <c r="I1856" s="25">
        <v>27.280100000000001</v>
      </c>
      <c r="J1856" s="26">
        <v>358</v>
      </c>
      <c r="K1856" s="26">
        <v>89</v>
      </c>
      <c r="L1856" s="27">
        <v>0.1051</v>
      </c>
      <c r="M1856" s="28">
        <v>0.43705312000000002</v>
      </c>
      <c r="N1856" s="29">
        <v>0.2</v>
      </c>
      <c r="O1856" s="31" t="s">
        <v>12</v>
      </c>
      <c r="P1856" s="31">
        <v>0.54238971680000003</v>
      </c>
      <c r="Q1856" s="31">
        <v>0.25</v>
      </c>
      <c r="R1856" s="42">
        <v>0.3</v>
      </c>
      <c r="S1856" s="27">
        <f>IF(A1856="placement",MIN(P1856,IF(R1856="",Q1856,R1856)),"")</f>
        <v>0.3</v>
      </c>
      <c r="T1856" s="28">
        <f>IF($A1856="placement",S1856*J1856,"")</f>
        <v>107.39999999999999</v>
      </c>
      <c r="U1856" s="26">
        <f>IF($A1856="placement",T1856,IF($A1856="site",SUMIF($C:$C,$C1856,$T:$T),IF($A1856="user",SUMIF($B:$B,$B1856,$T:$T),SUM($T:$T))))</f>
        <v>107.39999999999999</v>
      </c>
      <c r="V1856" s="27">
        <f>U1856/J1856</f>
        <v>0.3</v>
      </c>
    </row>
    <row r="1857" spans="1:22" hidden="1" x14ac:dyDescent="0.3">
      <c r="A1857" s="23" t="s">
        <v>14</v>
      </c>
      <c r="B1857" s="23" t="s">
        <v>3704</v>
      </c>
      <c r="C1857" s="23" t="s">
        <v>3705</v>
      </c>
      <c r="D1857" s="23" t="s">
        <v>3714</v>
      </c>
      <c r="E1857" s="23" t="s">
        <v>3715</v>
      </c>
      <c r="F1857" s="27">
        <v>0.25</v>
      </c>
      <c r="G1857" s="24">
        <v>1</v>
      </c>
      <c r="H1857" s="25">
        <v>229.85400000000001</v>
      </c>
      <c r="I1857" s="25">
        <v>30.5474</v>
      </c>
      <c r="J1857" s="26">
        <v>358</v>
      </c>
      <c r="K1857" s="26">
        <v>90</v>
      </c>
      <c r="L1857" s="27">
        <v>0.13289999999999999</v>
      </c>
      <c r="M1857" s="28">
        <v>0.39065058000000003</v>
      </c>
      <c r="N1857" s="29">
        <v>0.1</v>
      </c>
      <c r="O1857" s="31" t="s">
        <v>12</v>
      </c>
      <c r="P1857" s="31">
        <v>0.74401676459999999</v>
      </c>
      <c r="Q1857" s="31">
        <v>0.25</v>
      </c>
      <c r="R1857" s="42"/>
      <c r="S1857" s="27">
        <f>IF(A1857="placement",MIN(P1857,IF(R1857="",Q1857,R1857)),"")</f>
        <v>0.25</v>
      </c>
      <c r="T1857" s="28">
        <f>IF($A1857="placement",S1857*J1857,"")</f>
        <v>89.5</v>
      </c>
      <c r="U1857" s="26">
        <f>IF($A1857="placement",T1857,IF($A1857="site",SUMIF($C:$C,$C1857,$T:$T),IF($A1857="user",SUMIF($B:$B,$B1857,$T:$T),SUM($T:$T))))</f>
        <v>89.5</v>
      </c>
      <c r="V1857" s="27">
        <f>U1857/J1857</f>
        <v>0.25</v>
      </c>
    </row>
    <row r="1858" spans="1:22" hidden="1" x14ac:dyDescent="0.3">
      <c r="A1858" s="23" t="s">
        <v>14</v>
      </c>
      <c r="B1858" s="23" t="s">
        <v>10249</v>
      </c>
      <c r="C1858" s="23" t="s">
        <v>10250</v>
      </c>
      <c r="D1858" s="23" t="s">
        <v>10273</v>
      </c>
      <c r="E1858" s="23" t="s">
        <v>10274</v>
      </c>
      <c r="F1858" s="27">
        <v>0.25</v>
      </c>
      <c r="G1858" s="24">
        <v>0</v>
      </c>
      <c r="H1858" s="25">
        <v>14.4976</v>
      </c>
      <c r="I1858" s="25">
        <v>5.4401000000000002</v>
      </c>
      <c r="J1858" s="26">
        <v>358</v>
      </c>
      <c r="K1858" s="26">
        <v>89</v>
      </c>
      <c r="L1858" s="27">
        <v>0.37519999999999998</v>
      </c>
      <c r="M1858" s="28">
        <v>2.1914340499999998</v>
      </c>
      <c r="N1858" s="29">
        <v>1.5</v>
      </c>
      <c r="O1858" s="31" t="s">
        <v>42</v>
      </c>
      <c r="P1858" s="31">
        <v>0.3155167042</v>
      </c>
      <c r="Q1858" s="31">
        <v>0.25</v>
      </c>
      <c r="R1858" s="42"/>
      <c r="S1858" s="27">
        <f>IF(A1858="placement",MIN(P1858,IF(R1858="",Q1858,R1858)),"")</f>
        <v>0.25</v>
      </c>
      <c r="T1858" s="28">
        <f>IF($A1858="placement",S1858*J1858,"")</f>
        <v>89.5</v>
      </c>
      <c r="U1858" s="26">
        <f>IF($A1858="placement",T1858,IF($A1858="site",SUMIF($C:$C,$C1858,$T:$T),IF($A1858="user",SUMIF($B:$B,$B1858,$T:$T),SUM($T:$T))))</f>
        <v>89.5</v>
      </c>
      <c r="V1858" s="27">
        <f>U1858/J1858</f>
        <v>0.25</v>
      </c>
    </row>
    <row r="1859" spans="1:22" hidden="1" x14ac:dyDescent="0.3">
      <c r="A1859" s="17" t="s">
        <v>13</v>
      </c>
      <c r="B1859" s="17" t="s">
        <v>3260</v>
      </c>
      <c r="C1859" s="17" t="s">
        <v>3262</v>
      </c>
      <c r="D1859" s="38" t="s">
        <v>9898</v>
      </c>
      <c r="E1859" s="17"/>
      <c r="F1859" s="18">
        <v>0.25</v>
      </c>
      <c r="G1859" s="36">
        <v>1</v>
      </c>
      <c r="H1859" s="37">
        <v>542.52940000000001</v>
      </c>
      <c r="I1859" s="37">
        <v>35.484699999999997</v>
      </c>
      <c r="J1859" s="19">
        <v>357</v>
      </c>
      <c r="K1859" s="19">
        <v>89</v>
      </c>
      <c r="L1859" s="18">
        <v>6.54E-2</v>
      </c>
      <c r="M1859" s="20">
        <v>0.33555131999999999</v>
      </c>
      <c r="N1859" s="21">
        <v>0.1653</v>
      </c>
      <c r="O1859" s="22"/>
      <c r="P1859" s="22">
        <v>0.50737789359999996</v>
      </c>
      <c r="Q1859" s="22">
        <v>0.249999999999999</v>
      </c>
      <c r="R1859" s="43"/>
      <c r="S1859" s="18" t="str">
        <f>IF(A1859="placement",MIN(P1859,IF(R1859="",Q1859,R1859)),"")</f>
        <v/>
      </c>
      <c r="T1859" s="20" t="str">
        <f>IF($A1859="placement",S1859*J1859,"")</f>
        <v/>
      </c>
      <c r="U1859" s="19">
        <f>IF($A1859="placement",T1859,IF($A1859="site",SUMIF($C:$C,$C1859,$T:$T),IF($A1859="user",SUMIF($B:$B,$B1859,$T:$T),SUM($T:$T))))</f>
        <v>89.24999999999973</v>
      </c>
      <c r="V1859" s="18">
        <f>U1859/J1859</f>
        <v>0.24999999999999925</v>
      </c>
    </row>
    <row r="1860" spans="1:22" hidden="1" x14ac:dyDescent="0.3">
      <c r="A1860" s="11" t="s">
        <v>10</v>
      </c>
      <c r="B1860" s="11" t="s">
        <v>3260</v>
      </c>
      <c r="C1860" s="11" t="s">
        <v>9898</v>
      </c>
      <c r="D1860" s="11" t="s">
        <v>9898</v>
      </c>
      <c r="E1860" s="11"/>
      <c r="F1860" s="12">
        <v>0.25</v>
      </c>
      <c r="G1860" s="33">
        <v>1</v>
      </c>
      <c r="H1860" s="34">
        <v>542.52940000000001</v>
      </c>
      <c r="I1860" s="34">
        <v>35.484699999999997</v>
      </c>
      <c r="J1860" s="13">
        <v>357</v>
      </c>
      <c r="K1860" s="13">
        <v>89</v>
      </c>
      <c r="L1860" s="12">
        <v>6.54E-2</v>
      </c>
      <c r="M1860" s="14">
        <v>0.33555131999999999</v>
      </c>
      <c r="N1860" s="15">
        <v>0.1653</v>
      </c>
      <c r="O1860" s="16"/>
      <c r="P1860" s="16">
        <v>0.50737789359999996</v>
      </c>
      <c r="Q1860" s="16">
        <v>0.249999999999999</v>
      </c>
      <c r="R1860" s="44"/>
      <c r="S1860" s="12" t="str">
        <f>IF(A1860="placement",MIN(P1860,IF(R1860="",Q1860,R1860)),"")</f>
        <v/>
      </c>
      <c r="T1860" s="14" t="str">
        <f>IF($A1860="placement",S1860*J1860,"")</f>
        <v/>
      </c>
      <c r="U1860" s="13">
        <f>IF($A1860="placement",T1860,IF($A1860="site",SUMIF($C:$C,$C1860,$T:$T),IF($A1860="user",SUMIF($B:$B,$B1860,$T:$T),SUM($T:$T))))</f>
        <v>89.24999999999973</v>
      </c>
      <c r="V1860" s="12">
        <f>U1860/J1860</f>
        <v>0.24999999999999925</v>
      </c>
    </row>
    <row r="1861" spans="1:22" hidden="1" x14ac:dyDescent="0.3">
      <c r="A1861" s="23" t="s">
        <v>14</v>
      </c>
      <c r="B1861" s="23" t="s">
        <v>6866</v>
      </c>
      <c r="C1861" s="23" t="s">
        <v>6868</v>
      </c>
      <c r="D1861" s="23" t="s">
        <v>6869</v>
      </c>
      <c r="E1861" s="23" t="s">
        <v>6870</v>
      </c>
      <c r="F1861" s="27">
        <v>0.25</v>
      </c>
      <c r="G1861" s="24">
        <v>0</v>
      </c>
      <c r="H1861" s="25">
        <v>13.1943</v>
      </c>
      <c r="I1861" s="25">
        <v>5.6086</v>
      </c>
      <c r="J1861" s="26">
        <v>357</v>
      </c>
      <c r="K1861" s="26">
        <v>89</v>
      </c>
      <c r="L1861" s="27">
        <v>0.42509999999999998</v>
      </c>
      <c r="M1861" s="28">
        <v>2.1232460099999999</v>
      </c>
      <c r="N1861" s="29">
        <v>1.5</v>
      </c>
      <c r="O1861" s="31" t="s">
        <v>12</v>
      </c>
      <c r="P1861" s="31">
        <v>0.29353452569999999</v>
      </c>
      <c r="Q1861" s="31">
        <v>0.25</v>
      </c>
      <c r="R1861" s="42"/>
      <c r="S1861" s="27">
        <f>IF(A1861="placement",MIN(P1861,IF(R1861="",Q1861,R1861)),"")</f>
        <v>0.25</v>
      </c>
      <c r="T1861" s="28">
        <f>IF($A1861="placement",S1861*J1861,"")</f>
        <v>89.25</v>
      </c>
      <c r="U1861" s="26">
        <f>IF($A1861="placement",T1861,IF($A1861="site",SUMIF($C:$C,$C1861,$T:$T),IF($A1861="user",SUMIF($B:$B,$B1861,$T:$T),SUM($T:$T))))</f>
        <v>89.25</v>
      </c>
      <c r="V1861" s="27">
        <f>U1861/J1861</f>
        <v>0.25</v>
      </c>
    </row>
    <row r="1862" spans="1:22" hidden="1" x14ac:dyDescent="0.3">
      <c r="A1862" s="23" t="s">
        <v>14</v>
      </c>
      <c r="B1862" s="23" t="s">
        <v>8701</v>
      </c>
      <c r="C1862" s="23" t="s">
        <v>8703</v>
      </c>
      <c r="D1862" s="23" t="s">
        <v>8732</v>
      </c>
      <c r="E1862" s="23" t="s">
        <v>8733</v>
      </c>
      <c r="F1862" s="27">
        <v>0.35</v>
      </c>
      <c r="G1862" s="24">
        <v>1</v>
      </c>
      <c r="H1862" s="25">
        <v>172.2731</v>
      </c>
      <c r="I1862" s="25">
        <v>9.4201999999999995</v>
      </c>
      <c r="J1862" s="26">
        <v>356</v>
      </c>
      <c r="K1862" s="26">
        <v>73</v>
      </c>
      <c r="L1862" s="27">
        <v>5.4699999999999999E-2</v>
      </c>
      <c r="M1862" s="28">
        <v>1.2580757199999999</v>
      </c>
      <c r="N1862" s="29">
        <v>1</v>
      </c>
      <c r="O1862" s="31" t="s">
        <v>12</v>
      </c>
      <c r="P1862" s="31">
        <v>0.205135283</v>
      </c>
      <c r="Q1862" s="31">
        <v>0.20513528304206599</v>
      </c>
      <c r="R1862" s="42"/>
      <c r="S1862" s="27">
        <f>IF(A1862="placement",MIN(P1862,IF(R1862="",Q1862,R1862)),"")</f>
        <v>0.205135283</v>
      </c>
      <c r="T1862" s="28">
        <f>IF($A1862="placement",S1862*J1862,"")</f>
        <v>73.028160748000005</v>
      </c>
      <c r="U1862" s="26">
        <f>IF($A1862="placement",T1862,IF($A1862="site",SUMIF($C:$C,$C1862,$T:$T),IF($A1862="user",SUMIF($B:$B,$B1862,$T:$T),SUM($T:$T))))</f>
        <v>73.028160748000005</v>
      </c>
      <c r="V1862" s="27">
        <f>U1862/J1862</f>
        <v>0.205135283</v>
      </c>
    </row>
    <row r="1863" spans="1:22" hidden="1" x14ac:dyDescent="0.3">
      <c r="A1863" s="23" t="s">
        <v>14</v>
      </c>
      <c r="B1863" s="23" t="s">
        <v>2439</v>
      </c>
      <c r="C1863" s="23" t="s">
        <v>2441</v>
      </c>
      <c r="D1863" s="23" t="s">
        <v>2521</v>
      </c>
      <c r="E1863" s="23" t="s">
        <v>2522</v>
      </c>
      <c r="F1863" s="27">
        <v>0.25</v>
      </c>
      <c r="G1863" s="24">
        <v>1</v>
      </c>
      <c r="H1863" s="25">
        <v>76.865399999999994</v>
      </c>
      <c r="I1863" s="25">
        <v>6.1859000000000002</v>
      </c>
      <c r="J1863" s="26">
        <v>355</v>
      </c>
      <c r="K1863" s="26">
        <v>77</v>
      </c>
      <c r="L1863" s="27">
        <v>8.0500000000000002E-2</v>
      </c>
      <c r="M1863" s="28">
        <v>1.91373047</v>
      </c>
      <c r="N1863" s="29">
        <v>1.5</v>
      </c>
      <c r="O1863" s="31" t="s">
        <v>12</v>
      </c>
      <c r="P1863" s="31">
        <v>0.2161905647</v>
      </c>
      <c r="Q1863" s="31">
        <v>0.21619056468526801</v>
      </c>
      <c r="R1863" s="42"/>
      <c r="S1863" s="27">
        <f>IF(A1863="placement",MIN(P1863,IF(R1863="",Q1863,R1863)),"")</f>
        <v>0.21619056468526801</v>
      </c>
      <c r="T1863" s="28">
        <f>IF($A1863="placement",S1863*J1863,"")</f>
        <v>76.747650463270148</v>
      </c>
      <c r="U1863" s="26">
        <f>IF($A1863="placement",T1863,IF($A1863="site",SUMIF($C:$C,$C1863,$T:$T),IF($A1863="user",SUMIF($B:$B,$B1863,$T:$T),SUM($T:$T))))</f>
        <v>76.747650463270148</v>
      </c>
      <c r="V1863" s="27">
        <f>U1863/J1863</f>
        <v>0.21619056468526801</v>
      </c>
    </row>
    <row r="1864" spans="1:22" hidden="1" x14ac:dyDescent="0.3">
      <c r="A1864" s="23" t="s">
        <v>14</v>
      </c>
      <c r="B1864" s="23" t="s">
        <v>2951</v>
      </c>
      <c r="C1864" s="23" t="s">
        <v>2953</v>
      </c>
      <c r="D1864" s="23" t="s">
        <v>2964</v>
      </c>
      <c r="E1864" s="23" t="s">
        <v>2965</v>
      </c>
      <c r="F1864" s="27">
        <v>0.33</v>
      </c>
      <c r="G1864" s="24">
        <v>1</v>
      </c>
      <c r="H1864" s="25">
        <v>60.533900000000003</v>
      </c>
      <c r="I1864" s="25">
        <v>12.791600000000001</v>
      </c>
      <c r="J1864" s="26">
        <v>355</v>
      </c>
      <c r="K1864" s="26">
        <v>67</v>
      </c>
      <c r="L1864" s="27">
        <v>0.21129999999999999</v>
      </c>
      <c r="M1864" s="28">
        <v>0.92464345999999997</v>
      </c>
      <c r="N1864" s="29">
        <v>0.75</v>
      </c>
      <c r="O1864" s="31" t="s">
        <v>42</v>
      </c>
      <c r="P1864" s="31">
        <v>0.1888765422</v>
      </c>
      <c r="Q1864" s="31">
        <v>0.18887654224063399</v>
      </c>
      <c r="R1864" s="42"/>
      <c r="S1864" s="27">
        <f>IF(A1864="placement",MIN(P1864,IF(R1864="",Q1864,R1864)),"")</f>
        <v>0.1888765422</v>
      </c>
      <c r="T1864" s="28">
        <f>IF($A1864="placement",S1864*J1864,"")</f>
        <v>67.051172480999995</v>
      </c>
      <c r="U1864" s="26">
        <f>IF($A1864="placement",T1864,IF($A1864="site",SUMIF($C:$C,$C1864,$T:$T),IF($A1864="user",SUMIF($B:$B,$B1864,$T:$T),SUM($T:$T))))</f>
        <v>67.051172480999995</v>
      </c>
      <c r="V1864" s="27">
        <f>U1864/J1864</f>
        <v>0.1888765422</v>
      </c>
    </row>
    <row r="1865" spans="1:22" x14ac:dyDescent="0.3">
      <c r="A1865" s="23" t="s">
        <v>14</v>
      </c>
      <c r="B1865" s="23" t="s">
        <v>3152</v>
      </c>
      <c r="C1865" s="23" t="s">
        <v>3154</v>
      </c>
      <c r="D1865" s="23" t="s">
        <v>3215</v>
      </c>
      <c r="E1865" s="23" t="s">
        <v>3216</v>
      </c>
      <c r="F1865" s="27">
        <v>0.25</v>
      </c>
      <c r="G1865" s="24">
        <v>0</v>
      </c>
      <c r="H1865" s="25">
        <v>15.2622</v>
      </c>
      <c r="I1865" s="25">
        <v>8.0104000000000006</v>
      </c>
      <c r="J1865" s="26">
        <v>354</v>
      </c>
      <c r="K1865" s="26">
        <v>89</v>
      </c>
      <c r="L1865" s="27">
        <v>0.52480000000000004</v>
      </c>
      <c r="M1865" s="28">
        <v>1.4734638200000001</v>
      </c>
      <c r="N1865" s="29">
        <v>1</v>
      </c>
      <c r="O1865" s="31" t="s">
        <v>42</v>
      </c>
      <c r="P1865" s="31">
        <v>0.32132707500000002</v>
      </c>
      <c r="Q1865" s="31">
        <v>0.25</v>
      </c>
      <c r="R1865" s="42">
        <v>0.3</v>
      </c>
      <c r="S1865" s="27">
        <f>IF(A1865="placement",MIN(P1865,IF(R1865="",Q1865,R1865)),"")</f>
        <v>0.3</v>
      </c>
      <c r="T1865" s="28">
        <f>IF($A1865="placement",S1865*J1865,"")</f>
        <v>106.2</v>
      </c>
      <c r="U1865" s="26">
        <f>IF($A1865="placement",T1865,IF($A1865="site",SUMIF($C:$C,$C1865,$T:$T),IF($A1865="user",SUMIF($B:$B,$B1865,$T:$T),SUM($T:$T))))</f>
        <v>106.2</v>
      </c>
      <c r="V1865" s="27">
        <f>U1865/J1865</f>
        <v>0.3</v>
      </c>
    </row>
    <row r="1866" spans="1:22" hidden="1" x14ac:dyDescent="0.3">
      <c r="A1866" s="23" t="s">
        <v>14</v>
      </c>
      <c r="B1866" s="23" t="s">
        <v>7472</v>
      </c>
      <c r="C1866" s="23" t="s">
        <v>7473</v>
      </c>
      <c r="D1866" s="23" t="s">
        <v>7560</v>
      </c>
      <c r="E1866" s="23" t="s">
        <v>9882</v>
      </c>
      <c r="F1866" s="27">
        <v>0.25</v>
      </c>
      <c r="G1866" s="24">
        <v>1</v>
      </c>
      <c r="H1866" s="25">
        <v>33.353200000000001</v>
      </c>
      <c r="I1866" s="25">
        <v>4.9614000000000003</v>
      </c>
      <c r="J1866" s="26">
        <v>354</v>
      </c>
      <c r="K1866" s="26">
        <v>56</v>
      </c>
      <c r="L1866" s="27">
        <v>0.14879999999999999</v>
      </c>
      <c r="M1866" s="28">
        <v>2.3755226</v>
      </c>
      <c r="N1866" s="29">
        <v>2</v>
      </c>
      <c r="O1866" s="31" t="s">
        <v>42</v>
      </c>
      <c r="P1866" s="31">
        <v>0.1580799957</v>
      </c>
      <c r="Q1866" s="31">
        <v>0.15807999573343101</v>
      </c>
      <c r="R1866" s="42"/>
      <c r="S1866" s="27">
        <f>IF(A1866="placement",MIN(P1866,IF(R1866="",Q1866,R1866)),"")</f>
        <v>0.1580799957</v>
      </c>
      <c r="T1866" s="28">
        <f>IF($A1866="placement",S1866*J1866,"")</f>
        <v>55.960318477800001</v>
      </c>
      <c r="U1866" s="26">
        <f>IF($A1866="placement",T1866,IF($A1866="site",SUMIF($C:$C,$C1866,$T:$T),IF($A1866="user",SUMIF($B:$B,$B1866,$T:$T),SUM($T:$T))))</f>
        <v>55.960318477800001</v>
      </c>
      <c r="V1866" s="27">
        <f>U1866/J1866</f>
        <v>0.1580799957</v>
      </c>
    </row>
    <row r="1867" spans="1:22" hidden="1" x14ac:dyDescent="0.3">
      <c r="A1867" s="23" t="s">
        <v>14</v>
      </c>
      <c r="B1867" s="23" t="s">
        <v>8483</v>
      </c>
      <c r="C1867" s="23" t="s">
        <v>8484</v>
      </c>
      <c r="D1867" s="23" t="s">
        <v>8498</v>
      </c>
      <c r="E1867" s="23" t="s">
        <v>4972</v>
      </c>
      <c r="F1867" s="27">
        <v>0.4</v>
      </c>
      <c r="G1867" s="24">
        <v>0</v>
      </c>
      <c r="H1867" s="25">
        <v>32.418300000000002</v>
      </c>
      <c r="I1867" s="25">
        <v>6.1589</v>
      </c>
      <c r="J1867" s="26">
        <v>354</v>
      </c>
      <c r="K1867" s="26">
        <v>114</v>
      </c>
      <c r="L1867" s="27">
        <v>0.19</v>
      </c>
      <c r="M1867" s="28">
        <v>1.9175737900000001</v>
      </c>
      <c r="N1867" s="29">
        <v>1.3</v>
      </c>
      <c r="O1867" s="31" t="s">
        <v>42</v>
      </c>
      <c r="P1867" s="31">
        <v>0.32205998689999998</v>
      </c>
      <c r="Q1867" s="31">
        <v>0.32205998688784698</v>
      </c>
      <c r="R1867" s="42"/>
      <c r="S1867" s="27">
        <f>IF(A1867="placement",MIN(P1867,IF(R1867="",Q1867,R1867)),"")</f>
        <v>0.32205998688784698</v>
      </c>
      <c r="T1867" s="28">
        <f>IF($A1867="placement",S1867*J1867,"")</f>
        <v>114.00923535829783</v>
      </c>
      <c r="U1867" s="26">
        <f>IF($A1867="placement",T1867,IF($A1867="site",SUMIF($C:$C,$C1867,$T:$T),IF($A1867="user",SUMIF($B:$B,$B1867,$T:$T),SUM($T:$T))))</f>
        <v>114.00923535829783</v>
      </c>
      <c r="V1867" s="27">
        <f>U1867/J1867</f>
        <v>0.32205998688784698</v>
      </c>
    </row>
    <row r="1868" spans="1:22" hidden="1" x14ac:dyDescent="0.3">
      <c r="A1868" s="23" t="s">
        <v>14</v>
      </c>
      <c r="B1868" s="23" t="s">
        <v>9501</v>
      </c>
      <c r="C1868" s="23" t="s">
        <v>9503</v>
      </c>
      <c r="D1868" s="32" t="s">
        <v>9510</v>
      </c>
      <c r="E1868" s="23" t="s">
        <v>9511</v>
      </c>
      <c r="F1868" s="27">
        <v>0.25</v>
      </c>
      <c r="G1868" s="24">
        <v>1</v>
      </c>
      <c r="H1868" s="25">
        <v>35.8872</v>
      </c>
      <c r="I1868" s="25">
        <v>8.4695999999999998</v>
      </c>
      <c r="J1868" s="26">
        <v>354</v>
      </c>
      <c r="K1868" s="26">
        <v>88</v>
      </c>
      <c r="L1868" s="27">
        <v>0.23599999999999999</v>
      </c>
      <c r="M1868" s="28">
        <v>1.3928711199999999</v>
      </c>
      <c r="N1868" s="29">
        <v>0.6</v>
      </c>
      <c r="O1868" s="31" t="s">
        <v>12</v>
      </c>
      <c r="P1868" s="31">
        <v>0.56923509139999995</v>
      </c>
      <c r="Q1868" s="31">
        <v>0.25</v>
      </c>
      <c r="R1868" s="42"/>
      <c r="S1868" s="27">
        <f>IF(A1868="placement",MIN(P1868,IF(R1868="",Q1868,R1868)),"")</f>
        <v>0.25</v>
      </c>
      <c r="T1868" s="28">
        <f>IF($A1868="placement",S1868*J1868,"")</f>
        <v>88.5</v>
      </c>
      <c r="U1868" s="26">
        <f>IF($A1868="placement",T1868,IF($A1868="site",SUMIF($C:$C,$C1868,$T:$T),IF($A1868="user",SUMIF($B:$B,$B1868,$T:$T),SUM($T:$T))))</f>
        <v>88.5</v>
      </c>
      <c r="V1868" s="27">
        <f>U1868/J1868</f>
        <v>0.25</v>
      </c>
    </row>
    <row r="1869" spans="1:22" hidden="1" x14ac:dyDescent="0.3">
      <c r="A1869" s="23" t="s">
        <v>14</v>
      </c>
      <c r="B1869" s="23" t="s">
        <v>1696</v>
      </c>
      <c r="C1869" s="23" t="s">
        <v>1697</v>
      </c>
      <c r="D1869" s="23" t="s">
        <v>1698</v>
      </c>
      <c r="E1869" s="23" t="s">
        <v>1699</v>
      </c>
      <c r="F1869" s="27">
        <v>0.33</v>
      </c>
      <c r="G1869" s="24">
        <v>1</v>
      </c>
      <c r="H1869" s="25">
        <v>795.52319999999997</v>
      </c>
      <c r="I1869" s="25">
        <v>283.07240000000002</v>
      </c>
      <c r="J1869" s="26">
        <v>353</v>
      </c>
      <c r="K1869" s="26">
        <v>117</v>
      </c>
      <c r="L1869" s="27">
        <v>0.35580000000000001</v>
      </c>
      <c r="M1869" s="28">
        <v>4.1601819999999998E-2</v>
      </c>
      <c r="N1869" s="29">
        <v>0.01</v>
      </c>
      <c r="O1869" s="31" t="s">
        <v>12</v>
      </c>
      <c r="P1869" s="31">
        <v>0.75962590809999997</v>
      </c>
      <c r="Q1869" s="31">
        <v>0.32999999999999902</v>
      </c>
      <c r="R1869" s="42"/>
      <c r="S1869" s="27">
        <f>IF(A1869="placement",MIN(P1869,IF(R1869="",Q1869,R1869)),"")</f>
        <v>0.32999999999999902</v>
      </c>
      <c r="T1869" s="28">
        <f>IF($A1869="placement",S1869*J1869,"")</f>
        <v>116.48999999999965</v>
      </c>
      <c r="U1869" s="26">
        <f>IF($A1869="placement",T1869,IF($A1869="site",SUMIF($C:$C,$C1869,$T:$T),IF($A1869="user",SUMIF($B:$B,$B1869,$T:$T),SUM($T:$T))))</f>
        <v>116.48999999999965</v>
      </c>
      <c r="V1869" s="27">
        <f>U1869/J1869</f>
        <v>0.32999999999999902</v>
      </c>
    </row>
    <row r="1870" spans="1:22" x14ac:dyDescent="0.3">
      <c r="A1870" s="23" t="s">
        <v>14</v>
      </c>
      <c r="B1870" s="23" t="s">
        <v>1350</v>
      </c>
      <c r="C1870" s="23" t="s">
        <v>1352</v>
      </c>
      <c r="D1870" s="23" t="s">
        <v>1453</v>
      </c>
      <c r="E1870" s="23" t="s">
        <v>1454</v>
      </c>
      <c r="F1870" s="27">
        <v>0.25</v>
      </c>
      <c r="G1870" s="24">
        <v>1</v>
      </c>
      <c r="H1870" s="25">
        <v>87.975099999999998</v>
      </c>
      <c r="I1870" s="25">
        <v>12.2948</v>
      </c>
      <c r="J1870" s="26">
        <v>352</v>
      </c>
      <c r="K1870" s="26">
        <v>88</v>
      </c>
      <c r="L1870" s="27">
        <v>0.13980000000000001</v>
      </c>
      <c r="M1870" s="28">
        <v>0.95501345000000004</v>
      </c>
      <c r="N1870" s="29">
        <v>0.5</v>
      </c>
      <c r="O1870" s="31" t="s">
        <v>12</v>
      </c>
      <c r="P1870" s="31">
        <v>0.47644716380000002</v>
      </c>
      <c r="Q1870" s="31">
        <v>0.25</v>
      </c>
      <c r="R1870" s="42">
        <v>0.35</v>
      </c>
      <c r="S1870" s="27">
        <f>IF(A1870="placement",MIN(P1870,IF(R1870="",Q1870,R1870)),"")</f>
        <v>0.35</v>
      </c>
      <c r="T1870" s="28">
        <f>IF($A1870="placement",S1870*J1870,"")</f>
        <v>123.19999999999999</v>
      </c>
      <c r="U1870" s="26">
        <f>IF($A1870="placement",T1870,IF($A1870="site",SUMIF($C:$C,$C1870,$T:$T),IF($A1870="user",SUMIF($B:$B,$B1870,$T:$T),SUM($T:$T))))</f>
        <v>123.19999999999999</v>
      </c>
      <c r="V1870" s="27">
        <f>U1870/J1870</f>
        <v>0.35</v>
      </c>
    </row>
    <row r="1871" spans="1:22" x14ac:dyDescent="0.3">
      <c r="A1871" s="23" t="s">
        <v>14</v>
      </c>
      <c r="B1871" s="23" t="s">
        <v>4406</v>
      </c>
      <c r="C1871" s="23" t="s">
        <v>4408</v>
      </c>
      <c r="D1871" s="32" t="s">
        <v>4453</v>
      </c>
      <c r="E1871" s="23" t="s">
        <v>4454</v>
      </c>
      <c r="F1871" s="27">
        <v>0.25</v>
      </c>
      <c r="G1871" s="24">
        <v>1</v>
      </c>
      <c r="H1871" s="25">
        <v>128.52109999999999</v>
      </c>
      <c r="I1871" s="25">
        <v>16.113900000000001</v>
      </c>
      <c r="J1871" s="26">
        <v>352</v>
      </c>
      <c r="K1871" s="26">
        <v>88</v>
      </c>
      <c r="L1871" s="27">
        <v>0.12540000000000001</v>
      </c>
      <c r="M1871" s="28">
        <v>0.72840090000000002</v>
      </c>
      <c r="N1871" s="29">
        <v>0.5</v>
      </c>
      <c r="O1871" s="31" t="s">
        <v>12</v>
      </c>
      <c r="P1871" s="31">
        <v>0.3135648197</v>
      </c>
      <c r="Q1871" s="31">
        <v>0.25</v>
      </c>
      <c r="R1871" s="42">
        <v>0.27</v>
      </c>
      <c r="S1871" s="27">
        <f>IF(A1871="placement",MIN(P1871,IF(R1871="",Q1871,R1871)),"")</f>
        <v>0.27</v>
      </c>
      <c r="T1871" s="28">
        <f>IF($A1871="placement",S1871*J1871,"")</f>
        <v>95.04</v>
      </c>
      <c r="U1871" s="26">
        <f>IF($A1871="placement",T1871,IF($A1871="site",SUMIF($C:$C,$C1871,$T:$T),IF($A1871="user",SUMIF($B:$B,$B1871,$T:$T),SUM($T:$T))))</f>
        <v>95.04</v>
      </c>
      <c r="V1871" s="27">
        <f>U1871/J1871</f>
        <v>0.27</v>
      </c>
    </row>
    <row r="1872" spans="1:22" hidden="1" x14ac:dyDescent="0.3">
      <c r="A1872" s="23" t="s">
        <v>14</v>
      </c>
      <c r="B1872" s="23" t="s">
        <v>5764</v>
      </c>
      <c r="C1872" s="23" t="s">
        <v>5766</v>
      </c>
      <c r="D1872" s="23" t="s">
        <v>5827</v>
      </c>
      <c r="E1872" s="23" t="s">
        <v>5828</v>
      </c>
      <c r="F1872" s="27">
        <v>0.15</v>
      </c>
      <c r="G1872" s="24">
        <v>1</v>
      </c>
      <c r="H1872" s="25">
        <v>59.074800000000003</v>
      </c>
      <c r="I1872" s="25">
        <v>9.5416000000000007</v>
      </c>
      <c r="J1872" s="26">
        <v>352</v>
      </c>
      <c r="K1872" s="26">
        <v>53</v>
      </c>
      <c r="L1872" s="27">
        <v>0.1615</v>
      </c>
      <c r="M1872" s="28">
        <v>1.2299731300000001</v>
      </c>
      <c r="N1872" s="29">
        <v>1</v>
      </c>
      <c r="O1872" s="31" t="s">
        <v>42</v>
      </c>
      <c r="P1872" s="31">
        <v>0.18697410580000001</v>
      </c>
      <c r="Q1872" s="31">
        <v>0.15</v>
      </c>
      <c r="R1872" s="42"/>
      <c r="S1872" s="27">
        <f>IF(A1872="placement",MIN(P1872,IF(R1872="",Q1872,R1872)),"")</f>
        <v>0.15</v>
      </c>
      <c r="T1872" s="28">
        <f>IF($A1872="placement",S1872*J1872,"")</f>
        <v>52.8</v>
      </c>
      <c r="U1872" s="26">
        <f>IF($A1872="placement",T1872,IF($A1872="site",SUMIF($C:$C,$C1872,$T:$T),IF($A1872="user",SUMIF($B:$B,$B1872,$T:$T),SUM($T:$T))))</f>
        <v>52.8</v>
      </c>
      <c r="V1872" s="27">
        <f>U1872/J1872</f>
        <v>0.15</v>
      </c>
    </row>
    <row r="1873" spans="1:22" hidden="1" x14ac:dyDescent="0.3">
      <c r="A1873" s="23" t="s">
        <v>14</v>
      </c>
      <c r="B1873" s="23" t="s">
        <v>6177</v>
      </c>
      <c r="C1873" s="23" t="s">
        <v>6179</v>
      </c>
      <c r="D1873" s="23" t="s">
        <v>6202</v>
      </c>
      <c r="E1873" s="23" t="s">
        <v>6178</v>
      </c>
      <c r="F1873" s="27">
        <v>0.25</v>
      </c>
      <c r="G1873" s="24">
        <v>1</v>
      </c>
      <c r="H1873" s="25">
        <v>739.42309999999998</v>
      </c>
      <c r="I1873" s="25">
        <v>29.677900000000001</v>
      </c>
      <c r="J1873" s="26">
        <v>352</v>
      </c>
      <c r="K1873" s="26">
        <v>88</v>
      </c>
      <c r="L1873" s="27">
        <v>4.0099999999999997E-2</v>
      </c>
      <c r="M1873" s="28">
        <v>0.39553202999999998</v>
      </c>
      <c r="N1873" s="29">
        <v>0.25</v>
      </c>
      <c r="O1873" s="31" t="s">
        <v>12</v>
      </c>
      <c r="P1873" s="31">
        <v>0.36793994159999999</v>
      </c>
      <c r="Q1873" s="31">
        <v>0.25</v>
      </c>
      <c r="R1873" s="42"/>
      <c r="S1873" s="27">
        <f>IF(A1873="placement",MIN(P1873,IF(R1873="",Q1873,R1873)),"")</f>
        <v>0.25</v>
      </c>
      <c r="T1873" s="28">
        <f>IF($A1873="placement",S1873*J1873,"")</f>
        <v>88</v>
      </c>
      <c r="U1873" s="26">
        <f>IF($A1873="placement",T1873,IF($A1873="site",SUMIF($C:$C,$C1873,$T:$T),IF($A1873="user",SUMIF($B:$B,$B1873,$T:$T),SUM($T:$T))))</f>
        <v>88</v>
      </c>
      <c r="V1873" s="27">
        <f>U1873/J1873</f>
        <v>0.25</v>
      </c>
    </row>
    <row r="1874" spans="1:22" hidden="1" x14ac:dyDescent="0.3">
      <c r="A1874" s="17" t="s">
        <v>13</v>
      </c>
      <c r="B1874" s="17" t="s">
        <v>1470</v>
      </c>
      <c r="C1874" s="17" t="s">
        <v>1472</v>
      </c>
      <c r="D1874" s="38" t="s">
        <v>9898</v>
      </c>
      <c r="E1874" s="17"/>
      <c r="F1874" s="18">
        <v>0.25</v>
      </c>
      <c r="G1874" s="36">
        <v>1</v>
      </c>
      <c r="H1874" s="37">
        <v>468.77859999999998</v>
      </c>
      <c r="I1874" s="37">
        <v>18.853000000000002</v>
      </c>
      <c r="J1874" s="19">
        <v>351</v>
      </c>
      <c r="K1874" s="19">
        <v>83</v>
      </c>
      <c r="L1874" s="18">
        <v>4.02E-2</v>
      </c>
      <c r="M1874" s="20">
        <v>0.62083829000000001</v>
      </c>
      <c r="N1874" s="21">
        <v>0.5</v>
      </c>
      <c r="O1874" s="22"/>
      <c r="P1874" s="22">
        <v>0.19463730269999999</v>
      </c>
      <c r="Q1874" s="22">
        <v>0.19463730271143401</v>
      </c>
      <c r="R1874" s="43"/>
      <c r="S1874" s="18" t="str">
        <f>IF(A1874="placement",MIN(P1874,IF(R1874="",Q1874,R1874)),"")</f>
        <v/>
      </c>
      <c r="T1874" s="20" t="str">
        <f>IF($A1874="placement",S1874*J1874,"")</f>
        <v/>
      </c>
      <c r="U1874" s="19">
        <f>IF($A1874="placement",T1874,IF($A1874="site",SUMIF($C:$C,$C1874,$T:$T),IF($A1874="user",SUMIF($B:$B,$B1874,$T:$T),SUM($T:$T))))</f>
        <v>68.326488354957888</v>
      </c>
      <c r="V1874" s="18">
        <f>U1874/J1874</f>
        <v>0.194662359985635</v>
      </c>
    </row>
    <row r="1875" spans="1:22" hidden="1" x14ac:dyDescent="0.3">
      <c r="A1875" s="11" t="s">
        <v>10</v>
      </c>
      <c r="B1875" s="11" t="s">
        <v>2910</v>
      </c>
      <c r="C1875" s="11" t="s">
        <v>9898</v>
      </c>
      <c r="D1875" s="11" t="s">
        <v>9898</v>
      </c>
      <c r="E1875" s="11"/>
      <c r="F1875" s="12">
        <v>0.14000000000000001</v>
      </c>
      <c r="G1875" s="33">
        <v>0</v>
      </c>
      <c r="H1875" s="34">
        <v>16.479700000000001</v>
      </c>
      <c r="I1875" s="34">
        <v>3.6688999999999998</v>
      </c>
      <c r="J1875" s="13">
        <v>351</v>
      </c>
      <c r="K1875" s="13">
        <v>62</v>
      </c>
      <c r="L1875" s="12">
        <v>0.22259999999999999</v>
      </c>
      <c r="M1875" s="14">
        <v>3.19091776</v>
      </c>
      <c r="N1875" s="15">
        <v>2.5</v>
      </c>
      <c r="O1875" s="16"/>
      <c r="P1875" s="16">
        <v>0.2165263459</v>
      </c>
      <c r="Q1875" s="16">
        <v>0.13999999999999899</v>
      </c>
      <c r="R1875" s="44"/>
      <c r="S1875" s="12" t="str">
        <f>IF(A1875="placement",MIN(P1875,IF(R1875="",Q1875,R1875)),"")</f>
        <v/>
      </c>
      <c r="T1875" s="14" t="str">
        <f>IF($A1875="placement",S1875*J1875,"")</f>
        <v/>
      </c>
      <c r="U1875" s="13">
        <f>IF($A1875="placement",T1875,IF($A1875="site",SUMIF($C:$C,$C1875,$T:$T),IF($A1875="user",SUMIF($B:$B,$B1875,$T:$T),SUM($T:$T))))</f>
        <v>49.000000000000007</v>
      </c>
      <c r="V1875" s="12">
        <f>U1875/J1875</f>
        <v>0.13960113960113962</v>
      </c>
    </row>
    <row r="1876" spans="1:22" hidden="1" x14ac:dyDescent="0.3">
      <c r="A1876" s="17" t="s">
        <v>13</v>
      </c>
      <c r="B1876" s="17" t="s">
        <v>2910</v>
      </c>
      <c r="C1876" s="17" t="s">
        <v>2911</v>
      </c>
      <c r="D1876" s="17" t="s">
        <v>9898</v>
      </c>
      <c r="E1876" s="17"/>
      <c r="F1876" s="18">
        <v>0.14000000000000001</v>
      </c>
      <c r="G1876" s="36">
        <v>0</v>
      </c>
      <c r="H1876" s="37">
        <v>16.479700000000001</v>
      </c>
      <c r="I1876" s="37">
        <v>3.6688999999999998</v>
      </c>
      <c r="J1876" s="19">
        <v>351</v>
      </c>
      <c r="K1876" s="19">
        <v>62</v>
      </c>
      <c r="L1876" s="18">
        <v>0.22259999999999999</v>
      </c>
      <c r="M1876" s="20">
        <v>3.19091776</v>
      </c>
      <c r="N1876" s="21">
        <v>2.5</v>
      </c>
      <c r="O1876" s="22"/>
      <c r="P1876" s="22">
        <v>0.2165263459</v>
      </c>
      <c r="Q1876" s="22">
        <v>0.13999999999999899</v>
      </c>
      <c r="R1876" s="43"/>
      <c r="S1876" s="18" t="str">
        <f>IF(A1876="placement",MIN(P1876,IF(R1876="",Q1876,R1876)),"")</f>
        <v/>
      </c>
      <c r="T1876" s="20" t="str">
        <f>IF($A1876="placement",S1876*J1876,"")</f>
        <v/>
      </c>
      <c r="U1876" s="19">
        <f>IF($A1876="placement",T1876,IF($A1876="site",SUMIF($C:$C,$C1876,$T:$T),IF($A1876="user",SUMIF($B:$B,$B1876,$T:$T),SUM($T:$T))))</f>
        <v>49.000000000000007</v>
      </c>
      <c r="V1876" s="18">
        <f>U1876/J1876</f>
        <v>0.13960113960113962</v>
      </c>
    </row>
    <row r="1877" spans="1:22" hidden="1" x14ac:dyDescent="0.3">
      <c r="A1877" s="11" t="s">
        <v>10</v>
      </c>
      <c r="B1877" s="11" t="s">
        <v>1470</v>
      </c>
      <c r="C1877" s="11" t="s">
        <v>9898</v>
      </c>
      <c r="D1877" s="11" t="s">
        <v>9898</v>
      </c>
      <c r="E1877" s="11"/>
      <c r="F1877" s="12">
        <v>0.25</v>
      </c>
      <c r="G1877" s="33">
        <v>1</v>
      </c>
      <c r="H1877" s="34">
        <v>468.77859999999998</v>
      </c>
      <c r="I1877" s="34">
        <v>18.853000000000002</v>
      </c>
      <c r="J1877" s="13">
        <v>351</v>
      </c>
      <c r="K1877" s="13">
        <v>83</v>
      </c>
      <c r="L1877" s="12">
        <v>4.02E-2</v>
      </c>
      <c r="M1877" s="14">
        <v>0.62083829000000001</v>
      </c>
      <c r="N1877" s="15">
        <v>0.5</v>
      </c>
      <c r="O1877" s="16"/>
      <c r="P1877" s="16">
        <v>0.19463730269999999</v>
      </c>
      <c r="Q1877" s="16">
        <v>0.19463730271143401</v>
      </c>
      <c r="R1877" s="44"/>
      <c r="S1877" s="12" t="str">
        <f>IF(A1877="placement",MIN(P1877,IF(R1877="",Q1877,R1877)),"")</f>
        <v/>
      </c>
      <c r="T1877" s="14" t="str">
        <f>IF($A1877="placement",S1877*J1877,"")</f>
        <v/>
      </c>
      <c r="U1877" s="13">
        <f>IF($A1877="placement",T1877,IF($A1877="site",SUMIF($C:$C,$C1877,$T:$T),IF($A1877="user",SUMIF($B:$B,$B1877,$T:$T),SUM($T:$T))))</f>
        <v>68.326488354957888</v>
      </c>
      <c r="V1877" s="12">
        <f>U1877/J1877</f>
        <v>0.194662359985635</v>
      </c>
    </row>
    <row r="1878" spans="1:22" hidden="1" x14ac:dyDescent="0.3">
      <c r="A1878" s="23" t="s">
        <v>14</v>
      </c>
      <c r="B1878" s="23" t="s">
        <v>4169</v>
      </c>
      <c r="C1878" s="23" t="s">
        <v>4170</v>
      </c>
      <c r="D1878" s="23" t="s">
        <v>4181</v>
      </c>
      <c r="E1878" s="23" t="s">
        <v>4182</v>
      </c>
      <c r="F1878" s="27">
        <v>0.25</v>
      </c>
      <c r="G1878" s="24">
        <v>1</v>
      </c>
      <c r="H1878" s="25">
        <v>50.575400000000002</v>
      </c>
      <c r="I1878" s="25">
        <v>17.661899999999999</v>
      </c>
      <c r="J1878" s="26">
        <v>351</v>
      </c>
      <c r="K1878" s="26">
        <v>88</v>
      </c>
      <c r="L1878" s="27">
        <v>0.34920000000000001</v>
      </c>
      <c r="M1878" s="28">
        <v>0.66326627999999999</v>
      </c>
      <c r="N1878" s="29">
        <v>0.35</v>
      </c>
      <c r="O1878" s="31" t="s">
        <v>42</v>
      </c>
      <c r="P1878" s="31">
        <v>0.47230846720000003</v>
      </c>
      <c r="Q1878" s="31">
        <v>0.25</v>
      </c>
      <c r="R1878" s="42"/>
      <c r="S1878" s="27">
        <f>IF(A1878="placement",MIN(P1878,IF(R1878="",Q1878,R1878)),"")</f>
        <v>0.25</v>
      </c>
      <c r="T1878" s="28">
        <f>IF($A1878="placement",S1878*J1878,"")</f>
        <v>87.75</v>
      </c>
      <c r="U1878" s="26">
        <f>IF($A1878="placement",T1878,IF($A1878="site",SUMIF($C:$C,$C1878,$T:$T),IF($A1878="user",SUMIF($B:$B,$B1878,$T:$T),SUM($T:$T))))</f>
        <v>87.75</v>
      </c>
      <c r="V1878" s="27">
        <f>U1878/J1878</f>
        <v>0.25</v>
      </c>
    </row>
    <row r="1879" spans="1:22" hidden="1" x14ac:dyDescent="0.3">
      <c r="A1879" s="23" t="s">
        <v>14</v>
      </c>
      <c r="B1879" s="23" t="s">
        <v>8238</v>
      </c>
      <c r="C1879" s="23" t="s">
        <v>8239</v>
      </c>
      <c r="D1879" s="23" t="s">
        <v>8267</v>
      </c>
      <c r="E1879" s="23" t="s">
        <v>8268</v>
      </c>
      <c r="F1879" s="27">
        <v>0.25</v>
      </c>
      <c r="G1879" s="24">
        <v>1</v>
      </c>
      <c r="H1879" s="25">
        <v>380.02789999999999</v>
      </c>
      <c r="I1879" s="25">
        <v>3.2555999999999998</v>
      </c>
      <c r="J1879" s="26">
        <v>351</v>
      </c>
      <c r="K1879" s="26">
        <v>57</v>
      </c>
      <c r="L1879" s="27">
        <v>8.6E-3</v>
      </c>
      <c r="M1879" s="28">
        <v>3.5886438900000002</v>
      </c>
      <c r="N1879" s="29">
        <v>3</v>
      </c>
      <c r="O1879" s="31" t="s">
        <v>42</v>
      </c>
      <c r="P1879" s="31">
        <v>0.16402961969999999</v>
      </c>
      <c r="Q1879" s="31">
        <v>0.16402961970277499</v>
      </c>
      <c r="R1879" s="42"/>
      <c r="S1879" s="27">
        <f>IF(A1879="placement",MIN(P1879,IF(R1879="",Q1879,R1879)),"")</f>
        <v>0.16402961969999999</v>
      </c>
      <c r="T1879" s="28">
        <f>IF($A1879="placement",S1879*J1879,"")</f>
        <v>57.574396514699998</v>
      </c>
      <c r="U1879" s="26">
        <f>IF($A1879="placement",T1879,IF($A1879="site",SUMIF($C:$C,$C1879,$T:$T),IF($A1879="user",SUMIF($B:$B,$B1879,$T:$T),SUM($T:$T))))</f>
        <v>57.574396514699998</v>
      </c>
      <c r="V1879" s="27">
        <f>U1879/J1879</f>
        <v>0.16402961969999999</v>
      </c>
    </row>
    <row r="1880" spans="1:22" hidden="1" x14ac:dyDescent="0.3">
      <c r="A1880" s="23" t="s">
        <v>14</v>
      </c>
      <c r="B1880" s="23" t="s">
        <v>423</v>
      </c>
      <c r="C1880" s="23" t="s">
        <v>425</v>
      </c>
      <c r="D1880" s="23" t="s">
        <v>435</v>
      </c>
      <c r="E1880" s="23" t="s">
        <v>436</v>
      </c>
      <c r="F1880" s="27">
        <v>0.33</v>
      </c>
      <c r="G1880" s="24">
        <v>1</v>
      </c>
      <c r="H1880" s="25">
        <v>174.29759999999999</v>
      </c>
      <c r="I1880" s="25">
        <v>22.396899999999999</v>
      </c>
      <c r="J1880" s="26">
        <v>350</v>
      </c>
      <c r="K1880" s="26">
        <v>104</v>
      </c>
      <c r="L1880" s="27">
        <v>0.1285</v>
      </c>
      <c r="M1880" s="28">
        <v>0.52017718999999996</v>
      </c>
      <c r="N1880" s="29">
        <v>0.35</v>
      </c>
      <c r="O1880" s="31" t="s">
        <v>12</v>
      </c>
      <c r="P1880" s="31">
        <v>0.32715235320000002</v>
      </c>
      <c r="Q1880" s="31">
        <v>0.32715235320517</v>
      </c>
      <c r="R1880" s="42"/>
      <c r="S1880" s="27">
        <f>IF(A1880="placement",MIN(P1880,IF(R1880="",Q1880,R1880)),"")</f>
        <v>0.32715235320000002</v>
      </c>
      <c r="T1880" s="28">
        <f>IF($A1880="placement",S1880*J1880,"")</f>
        <v>114.50332362</v>
      </c>
      <c r="U1880" s="26">
        <f>IF($A1880="placement",T1880,IF($A1880="site",SUMIF($C:$C,$C1880,$T:$T),IF($A1880="user",SUMIF($B:$B,$B1880,$T:$T),SUM($T:$T))))</f>
        <v>114.50332362</v>
      </c>
      <c r="V1880" s="27">
        <f>U1880/J1880</f>
        <v>0.32715235320000002</v>
      </c>
    </row>
    <row r="1881" spans="1:22" hidden="1" x14ac:dyDescent="0.3">
      <c r="A1881" s="23" t="s">
        <v>14</v>
      </c>
      <c r="B1881" s="23" t="s">
        <v>10249</v>
      </c>
      <c r="C1881" s="23" t="s">
        <v>10250</v>
      </c>
      <c r="D1881" s="23" t="s">
        <v>10259</v>
      </c>
      <c r="E1881" s="23" t="s">
        <v>10260</v>
      </c>
      <c r="F1881" s="27">
        <v>0.25</v>
      </c>
      <c r="G1881" s="24">
        <v>0</v>
      </c>
      <c r="H1881" s="25">
        <v>19.415600000000001</v>
      </c>
      <c r="I1881" s="25">
        <v>7.4854000000000003</v>
      </c>
      <c r="J1881" s="26">
        <v>349</v>
      </c>
      <c r="K1881" s="26">
        <v>87</v>
      </c>
      <c r="L1881" s="27">
        <v>0.38550000000000001</v>
      </c>
      <c r="M1881" s="28">
        <v>1.55267377</v>
      </c>
      <c r="N1881" s="29">
        <v>1</v>
      </c>
      <c r="O1881" s="31" t="s">
        <v>42</v>
      </c>
      <c r="P1881" s="31">
        <v>0.35594970320000002</v>
      </c>
      <c r="Q1881" s="31">
        <v>0.25</v>
      </c>
      <c r="R1881" s="42"/>
      <c r="S1881" s="27">
        <f>IF(A1881="placement",MIN(P1881,IF(R1881="",Q1881,R1881)),"")</f>
        <v>0.25</v>
      </c>
      <c r="T1881" s="28">
        <f>IF($A1881="placement",S1881*J1881,"")</f>
        <v>87.25</v>
      </c>
      <c r="U1881" s="26">
        <f>IF($A1881="placement",T1881,IF($A1881="site",SUMIF($C:$C,$C1881,$T:$T),IF($A1881="user",SUMIF($B:$B,$B1881,$T:$T),SUM($T:$T))))</f>
        <v>87.25</v>
      </c>
      <c r="V1881" s="27">
        <f>U1881/J1881</f>
        <v>0.25</v>
      </c>
    </row>
    <row r="1882" spans="1:22" hidden="1" x14ac:dyDescent="0.3">
      <c r="A1882" s="23" t="s">
        <v>14</v>
      </c>
      <c r="B1882" s="23" t="s">
        <v>6638</v>
      </c>
      <c r="C1882" s="23" t="s">
        <v>6639</v>
      </c>
      <c r="D1882" s="23" t="s">
        <v>6787</v>
      </c>
      <c r="E1882" s="23" t="s">
        <v>6788</v>
      </c>
      <c r="F1882" s="27">
        <v>0.25</v>
      </c>
      <c r="G1882" s="24">
        <v>1</v>
      </c>
      <c r="H1882" s="25">
        <v>156.83940000000001</v>
      </c>
      <c r="I1882" s="25">
        <v>10.399900000000001</v>
      </c>
      <c r="J1882" s="26">
        <v>349</v>
      </c>
      <c r="K1882" s="26">
        <v>83</v>
      </c>
      <c r="L1882" s="27">
        <v>6.6299999999999998E-2</v>
      </c>
      <c r="M1882" s="28">
        <v>1.1198890100000001</v>
      </c>
      <c r="N1882" s="29">
        <v>0.85</v>
      </c>
      <c r="O1882" s="31" t="s">
        <v>12</v>
      </c>
      <c r="P1882" s="31">
        <v>0.24099621230000001</v>
      </c>
      <c r="Q1882" s="31">
        <v>0.24099621228847401</v>
      </c>
      <c r="R1882" s="42"/>
      <c r="S1882" s="27">
        <f>IF(A1882="placement",MIN(P1882,IF(R1882="",Q1882,R1882)),"")</f>
        <v>0.24099621228847401</v>
      </c>
      <c r="T1882" s="28">
        <f>IF($A1882="placement",S1882*J1882,"")</f>
        <v>84.107678088677432</v>
      </c>
      <c r="U1882" s="26">
        <f>IF($A1882="placement",T1882,IF($A1882="site",SUMIF($C:$C,$C1882,$T:$T),IF($A1882="user",SUMIF($B:$B,$B1882,$T:$T),SUM($T:$T))))</f>
        <v>84.107678088677432</v>
      </c>
      <c r="V1882" s="27">
        <f>U1882/J1882</f>
        <v>0.24099621228847401</v>
      </c>
    </row>
    <row r="1883" spans="1:22" hidden="1" x14ac:dyDescent="0.3">
      <c r="A1883" s="23" t="s">
        <v>14</v>
      </c>
      <c r="B1883" s="23" t="s">
        <v>53</v>
      </c>
      <c r="C1883" s="23" t="s">
        <v>55</v>
      </c>
      <c r="D1883" s="23" t="s">
        <v>58</v>
      </c>
      <c r="E1883" s="23" t="s">
        <v>59</v>
      </c>
      <c r="F1883" s="27">
        <v>0.15</v>
      </c>
      <c r="G1883" s="24">
        <v>1</v>
      </c>
      <c r="H1883" s="25">
        <v>213.15039999999999</v>
      </c>
      <c r="I1883" s="25">
        <v>43.195</v>
      </c>
      <c r="J1883" s="26">
        <v>346</v>
      </c>
      <c r="K1883" s="26">
        <v>52</v>
      </c>
      <c r="L1883" s="27">
        <v>0.20269999999999999</v>
      </c>
      <c r="M1883" s="28">
        <v>0.26689596999999998</v>
      </c>
      <c r="N1883" s="29">
        <v>0.1</v>
      </c>
      <c r="O1883" s="31" t="s">
        <v>42</v>
      </c>
      <c r="P1883" s="31">
        <v>0.62532218090000002</v>
      </c>
      <c r="Q1883" s="31">
        <v>0.149999999999999</v>
      </c>
      <c r="R1883" s="42"/>
      <c r="S1883" s="27">
        <f>IF(A1883="placement",MIN(P1883,IF(R1883="",Q1883,R1883)),"")</f>
        <v>0.149999999999999</v>
      </c>
      <c r="T1883" s="28">
        <f>IF($A1883="placement",S1883*J1883,"")</f>
        <v>51.89999999999965</v>
      </c>
      <c r="U1883" s="26">
        <f>IF($A1883="placement",T1883,IF($A1883="site",SUMIF($C:$C,$C1883,$T:$T),IF($A1883="user",SUMIF($B:$B,$B1883,$T:$T),SUM($T:$T))))</f>
        <v>51.89999999999965</v>
      </c>
      <c r="V1883" s="27">
        <f>U1883/J1883</f>
        <v>0.149999999999999</v>
      </c>
    </row>
    <row r="1884" spans="1:22" hidden="1" x14ac:dyDescent="0.3">
      <c r="A1884" s="23" t="s">
        <v>14</v>
      </c>
      <c r="B1884" s="23" t="s">
        <v>183</v>
      </c>
      <c r="C1884" s="23" t="s">
        <v>185</v>
      </c>
      <c r="D1884" s="23" t="s">
        <v>214</v>
      </c>
      <c r="E1884" s="23" t="s">
        <v>215</v>
      </c>
      <c r="F1884" s="27">
        <v>0.15</v>
      </c>
      <c r="G1884" s="24">
        <v>1</v>
      </c>
      <c r="H1884" s="25">
        <v>88.880399999999995</v>
      </c>
      <c r="I1884" s="25">
        <v>2.7667000000000002</v>
      </c>
      <c r="J1884" s="26">
        <v>346</v>
      </c>
      <c r="K1884" s="26">
        <v>51</v>
      </c>
      <c r="L1884" s="27">
        <v>3.1099999999999999E-2</v>
      </c>
      <c r="M1884" s="28">
        <v>4.1653147099999996</v>
      </c>
      <c r="N1884" s="29">
        <v>3.5</v>
      </c>
      <c r="O1884" s="31" t="s">
        <v>42</v>
      </c>
      <c r="P1884" s="31">
        <v>0.1597273572</v>
      </c>
      <c r="Q1884" s="31">
        <v>0.15</v>
      </c>
      <c r="R1884" s="42"/>
      <c r="S1884" s="27">
        <f>IF(A1884="placement",MIN(P1884,IF(R1884="",Q1884,R1884)),"")</f>
        <v>0.15</v>
      </c>
      <c r="T1884" s="28">
        <f>IF($A1884="placement",S1884*J1884,"")</f>
        <v>51.9</v>
      </c>
      <c r="U1884" s="26">
        <f>IF($A1884="placement",T1884,IF($A1884="site",SUMIF($C:$C,$C1884,$T:$T),IF($A1884="user",SUMIF($B:$B,$B1884,$T:$T),SUM($T:$T))))</f>
        <v>51.9</v>
      </c>
      <c r="V1884" s="27">
        <f>U1884/J1884</f>
        <v>0.15</v>
      </c>
    </row>
    <row r="1885" spans="1:22" x14ac:dyDescent="0.3">
      <c r="A1885" s="23" t="s">
        <v>14</v>
      </c>
      <c r="B1885" s="23" t="s">
        <v>1350</v>
      </c>
      <c r="C1885" s="23" t="s">
        <v>1352</v>
      </c>
      <c r="D1885" s="23" t="s">
        <v>1397</v>
      </c>
      <c r="E1885" s="23" t="s">
        <v>1398</v>
      </c>
      <c r="F1885" s="27">
        <v>0.28000000000000003</v>
      </c>
      <c r="G1885" s="24">
        <v>1</v>
      </c>
      <c r="H1885" s="25">
        <v>138.75380000000001</v>
      </c>
      <c r="I1885" s="25">
        <v>17.707599999999999</v>
      </c>
      <c r="J1885" s="26">
        <v>346</v>
      </c>
      <c r="K1885" s="26">
        <v>97</v>
      </c>
      <c r="L1885" s="27">
        <v>0.12759999999999999</v>
      </c>
      <c r="M1885" s="28">
        <v>0.65203100999999997</v>
      </c>
      <c r="N1885" s="29">
        <v>0.4</v>
      </c>
      <c r="O1885" s="31" t="s">
        <v>304</v>
      </c>
      <c r="P1885" s="31">
        <v>0.38653224650000001</v>
      </c>
      <c r="Q1885" s="31">
        <v>0.27999999999999903</v>
      </c>
      <c r="R1885" s="42">
        <v>0.35</v>
      </c>
      <c r="S1885" s="27">
        <f>IF(A1885="placement",MIN(P1885,IF(R1885="",Q1885,R1885)),"")</f>
        <v>0.35</v>
      </c>
      <c r="T1885" s="28">
        <f>IF($A1885="placement",S1885*J1885,"")</f>
        <v>121.1</v>
      </c>
      <c r="U1885" s="26">
        <f>IF($A1885="placement",T1885,IF($A1885="site",SUMIF($C:$C,$C1885,$T:$T),IF($A1885="user",SUMIF($B:$B,$B1885,$T:$T),SUM($T:$T))))</f>
        <v>121.1</v>
      </c>
      <c r="V1885" s="27">
        <f>U1885/J1885</f>
        <v>0.35</v>
      </c>
    </row>
    <row r="1886" spans="1:22" hidden="1" x14ac:dyDescent="0.3">
      <c r="A1886" s="17" t="s">
        <v>13</v>
      </c>
      <c r="B1886" s="17" t="s">
        <v>6931</v>
      </c>
      <c r="C1886" s="17" t="s">
        <v>6933</v>
      </c>
      <c r="D1886" s="17" t="s">
        <v>9898</v>
      </c>
      <c r="E1886" s="17"/>
      <c r="F1886" s="18">
        <v>0.25</v>
      </c>
      <c r="G1886" s="36">
        <v>0</v>
      </c>
      <c r="H1886" s="37">
        <v>51.394300000000001</v>
      </c>
      <c r="I1886" s="37">
        <v>20.7239</v>
      </c>
      <c r="J1886" s="19">
        <v>346</v>
      </c>
      <c r="K1886" s="19">
        <v>85</v>
      </c>
      <c r="L1886" s="18">
        <v>0.4032</v>
      </c>
      <c r="M1886" s="20">
        <v>0.55598945</v>
      </c>
      <c r="N1886" s="21">
        <v>0.4</v>
      </c>
      <c r="O1886" s="22"/>
      <c r="P1886" s="22">
        <v>0.28056189250000002</v>
      </c>
      <c r="Q1886" s="22">
        <v>0.25</v>
      </c>
      <c r="R1886" s="43"/>
      <c r="S1886" s="18" t="str">
        <f>IF(A1886="placement",MIN(P1886,IF(R1886="",Q1886,R1886)),"")</f>
        <v/>
      </c>
      <c r="T1886" s="20" t="str">
        <f>IF($A1886="placement",S1886*J1886,"")</f>
        <v/>
      </c>
      <c r="U1886" s="19">
        <f>IF($A1886="placement",T1886,IF($A1886="site",SUMIF($C:$C,$C1886,$T:$T),IF($A1886="user",SUMIF($B:$B,$B1886,$T:$T),SUM($T:$T))))</f>
        <v>86.249999999999986</v>
      </c>
      <c r="V1886" s="18">
        <f>U1886/J1886</f>
        <v>0.24927745664739881</v>
      </c>
    </row>
    <row r="1887" spans="1:22" hidden="1" x14ac:dyDescent="0.3">
      <c r="A1887" s="11" t="s">
        <v>10</v>
      </c>
      <c r="B1887" s="11" t="s">
        <v>6931</v>
      </c>
      <c r="C1887" s="11" t="s">
        <v>9898</v>
      </c>
      <c r="D1887" s="11" t="s">
        <v>9898</v>
      </c>
      <c r="E1887" s="11"/>
      <c r="F1887" s="12">
        <v>0.25</v>
      </c>
      <c r="G1887" s="33">
        <v>0</v>
      </c>
      <c r="H1887" s="34">
        <v>51.394300000000001</v>
      </c>
      <c r="I1887" s="34">
        <v>20.7239</v>
      </c>
      <c r="J1887" s="13">
        <v>346</v>
      </c>
      <c r="K1887" s="13">
        <v>85</v>
      </c>
      <c r="L1887" s="12">
        <v>0.4032</v>
      </c>
      <c r="M1887" s="14">
        <v>0.55598945</v>
      </c>
      <c r="N1887" s="15">
        <v>0.4</v>
      </c>
      <c r="O1887" s="16"/>
      <c r="P1887" s="16">
        <v>0.28056189250000002</v>
      </c>
      <c r="Q1887" s="16">
        <v>0.25</v>
      </c>
      <c r="R1887" s="44"/>
      <c r="S1887" s="12" t="str">
        <f>IF(A1887="placement",MIN(P1887,IF(R1887="",Q1887,R1887)),"")</f>
        <v/>
      </c>
      <c r="T1887" s="14" t="str">
        <f>IF($A1887="placement",S1887*J1887,"")</f>
        <v/>
      </c>
      <c r="U1887" s="13">
        <f>IF($A1887="placement",T1887,IF($A1887="site",SUMIF($C:$C,$C1887,$T:$T),IF($A1887="user",SUMIF($B:$B,$B1887,$T:$T),SUM($T:$T))))</f>
        <v>86.249999999999986</v>
      </c>
      <c r="V1887" s="12">
        <f>U1887/J1887</f>
        <v>0.24927745664739881</v>
      </c>
    </row>
    <row r="1888" spans="1:22" hidden="1" x14ac:dyDescent="0.3">
      <c r="A1888" s="23" t="s">
        <v>14</v>
      </c>
      <c r="B1888" s="23" t="s">
        <v>7328</v>
      </c>
      <c r="C1888" s="23" t="s">
        <v>7329</v>
      </c>
      <c r="D1888" s="23" t="s">
        <v>7334</v>
      </c>
      <c r="E1888" s="23" t="s">
        <v>7331</v>
      </c>
      <c r="F1888" s="27">
        <v>0.25</v>
      </c>
      <c r="G1888" s="24">
        <v>1</v>
      </c>
      <c r="H1888" s="25">
        <v>60.938299999999998</v>
      </c>
      <c r="I1888" s="25">
        <v>19.645</v>
      </c>
      <c r="J1888" s="26">
        <v>346</v>
      </c>
      <c r="K1888" s="26">
        <v>87</v>
      </c>
      <c r="L1888" s="27">
        <v>0.32240000000000002</v>
      </c>
      <c r="M1888" s="28">
        <v>0.58731193000000004</v>
      </c>
      <c r="N1888" s="29">
        <v>0.28999999999999998</v>
      </c>
      <c r="O1888" s="31" t="s">
        <v>12</v>
      </c>
      <c r="P1888" s="31">
        <v>0.50622491150000004</v>
      </c>
      <c r="Q1888" s="31">
        <v>0.25</v>
      </c>
      <c r="R1888" s="42"/>
      <c r="S1888" s="27">
        <f>IF(A1888="placement",MIN(P1888,IF(R1888="",Q1888,R1888)),"")</f>
        <v>0.25</v>
      </c>
      <c r="T1888" s="28">
        <f>IF($A1888="placement",S1888*J1888,"")</f>
        <v>86.5</v>
      </c>
      <c r="U1888" s="26">
        <f>IF($A1888="placement",T1888,IF($A1888="site",SUMIF($C:$C,$C1888,$T:$T),IF($A1888="user",SUMIF($B:$B,$B1888,$T:$T),SUM($T:$T))))</f>
        <v>86.5</v>
      </c>
      <c r="V1888" s="27">
        <f>U1888/J1888</f>
        <v>0.25</v>
      </c>
    </row>
    <row r="1889" spans="1:22" hidden="1" x14ac:dyDescent="0.3">
      <c r="A1889" s="23" t="s">
        <v>14</v>
      </c>
      <c r="B1889" s="23" t="s">
        <v>9109</v>
      </c>
      <c r="C1889" s="23" t="s">
        <v>9110</v>
      </c>
      <c r="D1889" s="23" t="s">
        <v>9119</v>
      </c>
      <c r="E1889" s="23" t="s">
        <v>9120</v>
      </c>
      <c r="F1889" s="27">
        <v>0.25</v>
      </c>
      <c r="G1889" s="24">
        <v>0</v>
      </c>
      <c r="H1889" s="25">
        <v>23.897500000000001</v>
      </c>
      <c r="I1889" s="25">
        <v>10.860099999999999</v>
      </c>
      <c r="J1889" s="26">
        <v>346</v>
      </c>
      <c r="K1889" s="26">
        <v>87</v>
      </c>
      <c r="L1889" s="27">
        <v>0.45440000000000003</v>
      </c>
      <c r="M1889" s="28">
        <v>1.0628832800000001</v>
      </c>
      <c r="N1889" s="29">
        <v>0.53</v>
      </c>
      <c r="O1889" s="31" t="s">
        <v>42</v>
      </c>
      <c r="P1889" s="31">
        <v>0.50135634939999996</v>
      </c>
      <c r="Q1889" s="31">
        <v>0.249999999999999</v>
      </c>
      <c r="R1889" s="42"/>
      <c r="S1889" s="27">
        <f>IF(A1889="placement",MIN(P1889,IF(R1889="",Q1889,R1889)),"")</f>
        <v>0.249999999999999</v>
      </c>
      <c r="T1889" s="28">
        <f>IF($A1889="placement",S1889*J1889,"")</f>
        <v>86.499999999999659</v>
      </c>
      <c r="U1889" s="26">
        <f>IF($A1889="placement",T1889,IF($A1889="site",SUMIF($C:$C,$C1889,$T:$T),IF($A1889="user",SUMIF($B:$B,$B1889,$T:$T),SUM($T:$T))))</f>
        <v>86.499999999999659</v>
      </c>
      <c r="V1889" s="27">
        <f>U1889/J1889</f>
        <v>0.249999999999999</v>
      </c>
    </row>
    <row r="1890" spans="1:22" hidden="1" x14ac:dyDescent="0.3">
      <c r="A1890" s="23" t="s">
        <v>14</v>
      </c>
      <c r="B1890" s="23" t="s">
        <v>3266</v>
      </c>
      <c r="C1890" s="23" t="s">
        <v>3268</v>
      </c>
      <c r="D1890" s="23" t="s">
        <v>3410</v>
      </c>
      <c r="E1890" s="23" t="s">
        <v>3411</v>
      </c>
      <c r="F1890" s="27">
        <v>0.15</v>
      </c>
      <c r="G1890" s="24">
        <v>1</v>
      </c>
      <c r="H1890" s="25">
        <v>431.60640000000001</v>
      </c>
      <c r="I1890" s="25">
        <v>48.539900000000003</v>
      </c>
      <c r="J1890" s="26">
        <v>345</v>
      </c>
      <c r="K1890" s="26">
        <v>37</v>
      </c>
      <c r="L1890" s="27">
        <v>0.1125</v>
      </c>
      <c r="M1890" s="28">
        <v>0.23657592999999999</v>
      </c>
      <c r="N1890" s="29">
        <v>0.2</v>
      </c>
      <c r="O1890" s="31" t="s">
        <v>42</v>
      </c>
      <c r="P1890" s="31">
        <v>0.15460544530000001</v>
      </c>
      <c r="Q1890" s="31">
        <v>0.15</v>
      </c>
      <c r="R1890" s="42"/>
      <c r="S1890" s="27">
        <f>IF(A1890="placement",MIN(P1890,IF(R1890="",Q1890,R1890)),"")</f>
        <v>0.15</v>
      </c>
      <c r="T1890" s="28">
        <f>IF($A1890="placement",S1890*J1890,"")</f>
        <v>51.75</v>
      </c>
      <c r="U1890" s="26">
        <f>IF($A1890="placement",T1890,IF($A1890="site",SUMIF($C:$C,$C1890,$T:$T),IF($A1890="user",SUMIF($B:$B,$B1890,$T:$T),SUM($T:$T))))</f>
        <v>51.75</v>
      </c>
      <c r="V1890" s="27">
        <f>U1890/J1890</f>
        <v>0.15</v>
      </c>
    </row>
    <row r="1891" spans="1:22" hidden="1" x14ac:dyDescent="0.3">
      <c r="A1891" s="23" t="s">
        <v>14</v>
      </c>
      <c r="B1891" s="23" t="s">
        <v>4894</v>
      </c>
      <c r="C1891" s="23" t="s">
        <v>4896</v>
      </c>
      <c r="D1891" s="23" t="s">
        <v>4903</v>
      </c>
      <c r="E1891" s="23" t="s">
        <v>4904</v>
      </c>
      <c r="F1891" s="27">
        <v>0.25</v>
      </c>
      <c r="G1891" s="24">
        <v>1</v>
      </c>
      <c r="H1891" s="25">
        <v>143.18289999999999</v>
      </c>
      <c r="I1891" s="25">
        <v>11.8574</v>
      </c>
      <c r="J1891" s="26">
        <v>345</v>
      </c>
      <c r="K1891" s="26">
        <v>72</v>
      </c>
      <c r="L1891" s="27">
        <v>8.2799999999999999E-2</v>
      </c>
      <c r="M1891" s="28">
        <v>0.97098907999999995</v>
      </c>
      <c r="N1891" s="29">
        <v>0.75</v>
      </c>
      <c r="O1891" s="31" t="s">
        <v>42</v>
      </c>
      <c r="P1891" s="31">
        <v>0.22759172420000001</v>
      </c>
      <c r="Q1891" s="31">
        <v>0.22759172415162199</v>
      </c>
      <c r="R1891" s="42"/>
      <c r="S1891" s="27">
        <f>IF(A1891="placement",MIN(P1891,IF(R1891="",Q1891,R1891)),"")</f>
        <v>0.22759172415162199</v>
      </c>
      <c r="T1891" s="28">
        <f>IF($A1891="placement",S1891*J1891,"")</f>
        <v>78.519144832309593</v>
      </c>
      <c r="U1891" s="26">
        <f>IF($A1891="placement",T1891,IF($A1891="site",SUMIF($C:$C,$C1891,$T:$T),IF($A1891="user",SUMIF($B:$B,$B1891,$T:$T),SUM($T:$T))))</f>
        <v>78.519144832309593</v>
      </c>
      <c r="V1891" s="27">
        <f>U1891/J1891</f>
        <v>0.22759172415162202</v>
      </c>
    </row>
    <row r="1892" spans="1:22" hidden="1" x14ac:dyDescent="0.3">
      <c r="A1892" s="23" t="s">
        <v>14</v>
      </c>
      <c r="B1892" s="23" t="s">
        <v>5211</v>
      </c>
      <c r="C1892" s="23" t="s">
        <v>5213</v>
      </c>
      <c r="D1892" s="32" t="s">
        <v>5246</v>
      </c>
      <c r="E1892" s="23" t="s">
        <v>5247</v>
      </c>
      <c r="F1892" s="27">
        <v>0.25</v>
      </c>
      <c r="G1892" s="24">
        <v>0</v>
      </c>
      <c r="H1892" s="25">
        <v>21.445599999999999</v>
      </c>
      <c r="I1892" s="25">
        <v>10.431699999999999</v>
      </c>
      <c r="J1892" s="26">
        <v>345</v>
      </c>
      <c r="K1892" s="26">
        <v>86</v>
      </c>
      <c r="L1892" s="27">
        <v>0.4864</v>
      </c>
      <c r="M1892" s="28">
        <v>1.1011749900000001</v>
      </c>
      <c r="N1892" s="29">
        <v>0.8</v>
      </c>
      <c r="O1892" s="31" t="s">
        <v>42</v>
      </c>
      <c r="P1892" s="31">
        <v>0.27350329559999997</v>
      </c>
      <c r="Q1892" s="31">
        <v>0.25</v>
      </c>
      <c r="R1892" s="42"/>
      <c r="S1892" s="27">
        <f>IF(A1892="placement",MIN(P1892,IF(R1892="",Q1892,R1892)),"")</f>
        <v>0.25</v>
      </c>
      <c r="T1892" s="28">
        <f>IF($A1892="placement",S1892*J1892,"")</f>
        <v>86.25</v>
      </c>
      <c r="U1892" s="26">
        <f>IF($A1892="placement",T1892,IF($A1892="site",SUMIF($C:$C,$C1892,$T:$T),IF($A1892="user",SUMIF($B:$B,$B1892,$T:$T),SUM($T:$T))))</f>
        <v>86.25</v>
      </c>
      <c r="V1892" s="27">
        <f>U1892/J1892</f>
        <v>0.25</v>
      </c>
    </row>
    <row r="1893" spans="1:22" hidden="1" x14ac:dyDescent="0.3">
      <c r="A1893" s="23" t="s">
        <v>14</v>
      </c>
      <c r="B1893" s="23" t="s">
        <v>5764</v>
      </c>
      <c r="C1893" s="23" t="s">
        <v>5766</v>
      </c>
      <c r="D1893" s="23" t="s">
        <v>5937</v>
      </c>
      <c r="E1893" s="23" t="s">
        <v>5938</v>
      </c>
      <c r="F1893" s="27">
        <v>0.05</v>
      </c>
      <c r="G1893" s="24">
        <v>1</v>
      </c>
      <c r="H1893" s="25">
        <v>70.309100000000001</v>
      </c>
      <c r="I1893" s="25">
        <v>9.1090999999999998</v>
      </c>
      <c r="J1893" s="26">
        <v>345</v>
      </c>
      <c r="K1893" s="26">
        <v>17</v>
      </c>
      <c r="L1893" s="27">
        <v>0.12959999999999999</v>
      </c>
      <c r="M1893" s="28">
        <v>1.2640852499999999</v>
      </c>
      <c r="N1893" s="29">
        <v>1</v>
      </c>
      <c r="O1893" s="31" t="s">
        <v>70</v>
      </c>
      <c r="P1893" s="31">
        <v>0.20891411560000001</v>
      </c>
      <c r="Q1893" s="31">
        <v>0.05</v>
      </c>
      <c r="R1893" s="42"/>
      <c r="S1893" s="27">
        <f>IF(A1893="placement",MIN(P1893,IF(R1893="",Q1893,R1893)),"")</f>
        <v>0.05</v>
      </c>
      <c r="T1893" s="28">
        <f>IF($A1893="placement",S1893*J1893,"")</f>
        <v>17.25</v>
      </c>
      <c r="U1893" s="26">
        <f>IF($A1893="placement",T1893,IF($A1893="site",SUMIF($C:$C,$C1893,$T:$T),IF($A1893="user",SUMIF($B:$B,$B1893,$T:$T),SUM($T:$T))))</f>
        <v>17.25</v>
      </c>
      <c r="V1893" s="27">
        <f>U1893/J1893</f>
        <v>0.05</v>
      </c>
    </row>
    <row r="1894" spans="1:22" hidden="1" x14ac:dyDescent="0.3">
      <c r="A1894" s="23" t="s">
        <v>14</v>
      </c>
      <c r="B1894" s="23" t="s">
        <v>8115</v>
      </c>
      <c r="C1894" s="23" t="s">
        <v>8117</v>
      </c>
      <c r="D1894" s="23" t="s">
        <v>8126</v>
      </c>
      <c r="E1894" s="23" t="s">
        <v>8127</v>
      </c>
      <c r="F1894" s="27">
        <v>0.4</v>
      </c>
      <c r="G1894" s="24">
        <v>1</v>
      </c>
      <c r="H1894" s="25">
        <v>92.414199999999994</v>
      </c>
      <c r="I1894" s="25">
        <v>15.2385</v>
      </c>
      <c r="J1894" s="26">
        <v>345</v>
      </c>
      <c r="K1894" s="26">
        <v>138</v>
      </c>
      <c r="L1894" s="27">
        <v>0.16489999999999999</v>
      </c>
      <c r="M1894" s="28">
        <v>0.75513525000000004</v>
      </c>
      <c r="N1894" s="29">
        <v>0.4</v>
      </c>
      <c r="O1894" s="31" t="s">
        <v>385</v>
      </c>
      <c r="P1894" s="31">
        <v>0.47029356960000002</v>
      </c>
      <c r="Q1894" s="31">
        <v>0.4</v>
      </c>
      <c r="R1894" s="42"/>
      <c r="S1894" s="27">
        <f>IF(A1894="placement",MIN(P1894,IF(R1894="",Q1894,R1894)),"")</f>
        <v>0.4</v>
      </c>
      <c r="T1894" s="28">
        <f>IF($A1894="placement",S1894*J1894,"")</f>
        <v>138</v>
      </c>
      <c r="U1894" s="26">
        <f>IF($A1894="placement",T1894,IF($A1894="site",SUMIF($C:$C,$C1894,$T:$T),IF($A1894="user",SUMIF($B:$B,$B1894,$T:$T),SUM($T:$T))))</f>
        <v>138</v>
      </c>
      <c r="V1894" s="27">
        <f>U1894/J1894</f>
        <v>0.4</v>
      </c>
    </row>
    <row r="1895" spans="1:22" x14ac:dyDescent="0.3">
      <c r="A1895" s="23" t="s">
        <v>14</v>
      </c>
      <c r="B1895" s="23" t="s">
        <v>1708</v>
      </c>
      <c r="C1895" s="23" t="s">
        <v>1709</v>
      </c>
      <c r="D1895" s="23" t="s">
        <v>1846</v>
      </c>
      <c r="E1895" s="23" t="s">
        <v>1847</v>
      </c>
      <c r="F1895" s="27">
        <v>0.15</v>
      </c>
      <c r="G1895" s="24">
        <v>0</v>
      </c>
      <c r="H1895" s="25">
        <v>9.5678999999999998</v>
      </c>
      <c r="I1895" s="25">
        <v>5.4150999999999998</v>
      </c>
      <c r="J1895" s="26">
        <v>344</v>
      </c>
      <c r="K1895" s="26">
        <v>52</v>
      </c>
      <c r="L1895" s="27">
        <v>0.56599999999999995</v>
      </c>
      <c r="M1895" s="28">
        <v>2.11471535</v>
      </c>
      <c r="N1895" s="29">
        <v>1.5</v>
      </c>
      <c r="O1895" s="31" t="s">
        <v>42</v>
      </c>
      <c r="P1895" s="31">
        <v>0.29068467720000002</v>
      </c>
      <c r="Q1895" s="31">
        <v>0.15</v>
      </c>
      <c r="R1895" s="42">
        <v>0.25</v>
      </c>
      <c r="S1895" s="27">
        <f>IF(A1895="placement",MIN(P1895,IF(R1895="",Q1895,R1895)),"")</f>
        <v>0.25</v>
      </c>
      <c r="T1895" s="28">
        <f>IF($A1895="placement",S1895*J1895,"")</f>
        <v>86</v>
      </c>
      <c r="U1895" s="26">
        <f>IF($A1895="placement",T1895,IF($A1895="site",SUMIF($C:$C,$C1895,$T:$T),IF($A1895="user",SUMIF($B:$B,$B1895,$T:$T),SUM($T:$T))))</f>
        <v>86</v>
      </c>
      <c r="V1895" s="27">
        <f>U1895/J1895</f>
        <v>0.25</v>
      </c>
    </row>
    <row r="1896" spans="1:22" hidden="1" x14ac:dyDescent="0.3">
      <c r="A1896" s="23" t="s">
        <v>14</v>
      </c>
      <c r="B1896" s="23" t="s">
        <v>3593</v>
      </c>
      <c r="C1896" s="23" t="s">
        <v>3595</v>
      </c>
      <c r="D1896" s="23" t="s">
        <v>3642</v>
      </c>
      <c r="E1896" s="23" t="s">
        <v>3594</v>
      </c>
      <c r="F1896" s="27">
        <v>0.25</v>
      </c>
      <c r="G1896" s="24">
        <v>1</v>
      </c>
      <c r="H1896" s="25">
        <v>50.714599999999997</v>
      </c>
      <c r="I1896" s="25">
        <v>7.4729000000000001</v>
      </c>
      <c r="J1896" s="26">
        <v>343</v>
      </c>
      <c r="K1896" s="26">
        <v>86</v>
      </c>
      <c r="L1896" s="27">
        <v>0.1474</v>
      </c>
      <c r="M1896" s="28">
        <v>1.52916432</v>
      </c>
      <c r="N1896" s="29">
        <v>0.5</v>
      </c>
      <c r="O1896" s="31" t="s">
        <v>42</v>
      </c>
      <c r="P1896" s="31">
        <v>0.6730240207</v>
      </c>
      <c r="Q1896" s="31">
        <v>0.25</v>
      </c>
      <c r="R1896" s="42"/>
      <c r="S1896" s="27">
        <f>IF(A1896="placement",MIN(P1896,IF(R1896="",Q1896,R1896)),"")</f>
        <v>0.25</v>
      </c>
      <c r="T1896" s="28">
        <f>IF($A1896="placement",S1896*J1896,"")</f>
        <v>85.75</v>
      </c>
      <c r="U1896" s="26">
        <f>IF($A1896="placement",T1896,IF($A1896="site",SUMIF($C:$C,$C1896,$T:$T),IF($A1896="user",SUMIF($B:$B,$B1896,$T:$T),SUM($T:$T))))</f>
        <v>85.75</v>
      </c>
      <c r="V1896" s="27">
        <f>U1896/J1896</f>
        <v>0.25</v>
      </c>
    </row>
    <row r="1897" spans="1:22" hidden="1" x14ac:dyDescent="0.3">
      <c r="A1897" s="23" t="s">
        <v>14</v>
      </c>
      <c r="B1897" s="23" t="s">
        <v>7371</v>
      </c>
      <c r="C1897" s="23" t="s">
        <v>7373</v>
      </c>
      <c r="D1897" s="23" t="s">
        <v>7378</v>
      </c>
      <c r="E1897" s="23" t="s">
        <v>7379</v>
      </c>
      <c r="F1897" s="27">
        <v>0.25</v>
      </c>
      <c r="G1897" s="24">
        <v>1</v>
      </c>
      <c r="H1897" s="25">
        <v>55.412300000000002</v>
      </c>
      <c r="I1897" s="25">
        <v>13.680099999999999</v>
      </c>
      <c r="J1897" s="26">
        <v>343</v>
      </c>
      <c r="K1897" s="26">
        <v>86</v>
      </c>
      <c r="L1897" s="27">
        <v>0.24690000000000001</v>
      </c>
      <c r="M1897" s="28">
        <v>0.83491104999999999</v>
      </c>
      <c r="N1897" s="29">
        <v>0.5</v>
      </c>
      <c r="O1897" s="31" t="s">
        <v>42</v>
      </c>
      <c r="P1897" s="31">
        <v>0.40113381240000001</v>
      </c>
      <c r="Q1897" s="31">
        <v>0.25</v>
      </c>
      <c r="R1897" s="42"/>
      <c r="S1897" s="27">
        <f>IF(A1897="placement",MIN(P1897,IF(R1897="",Q1897,R1897)),"")</f>
        <v>0.25</v>
      </c>
      <c r="T1897" s="28">
        <f>IF($A1897="placement",S1897*J1897,"")</f>
        <v>85.75</v>
      </c>
      <c r="U1897" s="26">
        <f>IF($A1897="placement",T1897,IF($A1897="site",SUMIF($C:$C,$C1897,$T:$T),IF($A1897="user",SUMIF($B:$B,$B1897,$T:$T),SUM($T:$T))))</f>
        <v>85.75</v>
      </c>
      <c r="V1897" s="27">
        <f>U1897/J1897</f>
        <v>0.25</v>
      </c>
    </row>
    <row r="1898" spans="1:22" x14ac:dyDescent="0.3">
      <c r="A1898" s="23" t="s">
        <v>14</v>
      </c>
      <c r="B1898" s="23" t="s">
        <v>1576</v>
      </c>
      <c r="C1898" s="23" t="s">
        <v>1577</v>
      </c>
      <c r="D1898" s="23" t="s">
        <v>1624</v>
      </c>
      <c r="E1898" s="23" t="s">
        <v>1625</v>
      </c>
      <c r="F1898" s="27">
        <v>0.25</v>
      </c>
      <c r="G1898" s="24">
        <v>0</v>
      </c>
      <c r="H1898" s="25">
        <v>44.258600000000001</v>
      </c>
      <c r="I1898" s="25">
        <v>36.494900000000001</v>
      </c>
      <c r="J1898" s="26">
        <v>341</v>
      </c>
      <c r="K1898" s="26">
        <v>85</v>
      </c>
      <c r="L1898" s="27">
        <v>0.8246</v>
      </c>
      <c r="M1898" s="28">
        <v>0.31152194999999999</v>
      </c>
      <c r="N1898" s="29">
        <v>0.01</v>
      </c>
      <c r="O1898" s="31" t="s">
        <v>42</v>
      </c>
      <c r="P1898" s="31">
        <v>0.96789953360000003</v>
      </c>
      <c r="Q1898" s="31">
        <v>0.25</v>
      </c>
      <c r="R1898" s="42">
        <v>0.3</v>
      </c>
      <c r="S1898" s="27">
        <f>IF(A1898="placement",MIN(P1898,IF(R1898="",Q1898,R1898)),"")</f>
        <v>0.3</v>
      </c>
      <c r="T1898" s="28">
        <f>IF($A1898="placement",S1898*J1898,"")</f>
        <v>102.3</v>
      </c>
      <c r="U1898" s="26">
        <f>IF($A1898="placement",T1898,IF($A1898="site",SUMIF($C:$C,$C1898,$T:$T),IF($A1898="user",SUMIF($B:$B,$B1898,$T:$T),SUM($T:$T))))</f>
        <v>102.3</v>
      </c>
      <c r="V1898" s="27">
        <f>U1898/J1898</f>
        <v>0.3</v>
      </c>
    </row>
    <row r="1899" spans="1:22" hidden="1" x14ac:dyDescent="0.3">
      <c r="A1899" s="17" t="s">
        <v>13</v>
      </c>
      <c r="B1899" s="17" t="s">
        <v>1646</v>
      </c>
      <c r="C1899" s="17" t="s">
        <v>1647</v>
      </c>
      <c r="D1899" s="17" t="s">
        <v>9898</v>
      </c>
      <c r="E1899" s="17"/>
      <c r="F1899" s="18">
        <v>0.25</v>
      </c>
      <c r="G1899" s="36">
        <v>1</v>
      </c>
      <c r="H1899" s="37">
        <v>563.81280000000004</v>
      </c>
      <c r="I1899" s="37">
        <v>57.476300000000002</v>
      </c>
      <c r="J1899" s="19">
        <v>341</v>
      </c>
      <c r="K1899" s="19">
        <v>85</v>
      </c>
      <c r="L1899" s="18">
        <v>0.1019</v>
      </c>
      <c r="M1899" s="20">
        <v>0.19789129999999999</v>
      </c>
      <c r="N1899" s="21">
        <v>1.4590000000000001E-2</v>
      </c>
      <c r="O1899" s="22"/>
      <c r="P1899" s="22">
        <v>0.92627265729999997</v>
      </c>
      <c r="Q1899" s="22">
        <v>0.25</v>
      </c>
      <c r="R1899" s="43"/>
      <c r="S1899" s="18" t="str">
        <f>IF(A1899="placement",MIN(P1899,IF(R1899="",Q1899,R1899)),"")</f>
        <v/>
      </c>
      <c r="T1899" s="20" t="str">
        <f>IF($A1899="placement",S1899*J1899,"")</f>
        <v/>
      </c>
      <c r="U1899" s="19">
        <f>IF($A1899="placement",T1899,IF($A1899="site",SUMIF($C:$C,$C1899,$T:$T),IF($A1899="user",SUMIF($B:$B,$B1899,$T:$T),SUM($T:$T))))</f>
        <v>85.25</v>
      </c>
      <c r="V1899" s="18">
        <f>U1899/J1899</f>
        <v>0.25</v>
      </c>
    </row>
    <row r="1900" spans="1:22" hidden="1" x14ac:dyDescent="0.3">
      <c r="A1900" s="11" t="s">
        <v>10</v>
      </c>
      <c r="B1900" s="11" t="s">
        <v>4814</v>
      </c>
      <c r="C1900" s="11" t="s">
        <v>9898</v>
      </c>
      <c r="D1900" s="11" t="s">
        <v>9898</v>
      </c>
      <c r="E1900" s="11"/>
      <c r="F1900" s="12">
        <v>0.25</v>
      </c>
      <c r="G1900" s="33">
        <v>0</v>
      </c>
      <c r="H1900" s="34">
        <v>53.782600000000002</v>
      </c>
      <c r="I1900" s="34">
        <v>9.3163</v>
      </c>
      <c r="J1900" s="13">
        <v>341</v>
      </c>
      <c r="K1900" s="13">
        <v>76</v>
      </c>
      <c r="L1900" s="12">
        <v>0.17319999999999999</v>
      </c>
      <c r="M1900" s="14">
        <v>1.22090349</v>
      </c>
      <c r="N1900" s="15">
        <v>0.94941299999999995</v>
      </c>
      <c r="O1900" s="16"/>
      <c r="P1900" s="16">
        <v>0.2223685081</v>
      </c>
      <c r="Q1900" s="16">
        <v>0.22236850813865799</v>
      </c>
      <c r="R1900" s="44"/>
      <c r="S1900" s="12" t="str">
        <f>IF(A1900="placement",MIN(P1900,IF(R1900="",Q1900,R1900)),"")</f>
        <v/>
      </c>
      <c r="T1900" s="14" t="str">
        <f>IF($A1900="placement",S1900*J1900,"")</f>
        <v/>
      </c>
      <c r="U1900" s="13">
        <f>IF($A1900="placement",T1900,IF($A1900="site",SUMIF($C:$C,$C1900,$T:$T),IF($A1900="user",SUMIF($B:$B,$B1900,$T:$T),SUM($T:$T))))</f>
        <v>75.887973606700001</v>
      </c>
      <c r="V1900" s="12">
        <f>U1900/J1900</f>
        <v>0.22254537714574779</v>
      </c>
    </row>
    <row r="1901" spans="1:22" hidden="1" x14ac:dyDescent="0.3">
      <c r="A1901" s="17" t="s">
        <v>13</v>
      </c>
      <c r="B1901" s="17" t="s">
        <v>2946</v>
      </c>
      <c r="C1901" s="17" t="s">
        <v>2947</v>
      </c>
      <c r="D1901" s="38" t="s">
        <v>9898</v>
      </c>
      <c r="E1901" s="17"/>
      <c r="F1901" s="18">
        <v>0.33</v>
      </c>
      <c r="G1901" s="36">
        <v>0.97294013000000001</v>
      </c>
      <c r="H1901" s="37">
        <v>207.0899</v>
      </c>
      <c r="I1901" s="37">
        <v>7.7013999999999996</v>
      </c>
      <c r="J1901" s="19">
        <v>341</v>
      </c>
      <c r="K1901" s="19">
        <v>79</v>
      </c>
      <c r="L1901" s="18">
        <v>3.7199999999999997E-2</v>
      </c>
      <c r="M1901" s="20">
        <v>1.4760923399999999</v>
      </c>
      <c r="N1901" s="21">
        <v>1.1000000000000001</v>
      </c>
      <c r="O1901" s="22"/>
      <c r="P1901" s="22">
        <v>0.2547891685</v>
      </c>
      <c r="Q1901" s="22">
        <v>0.254789168511876</v>
      </c>
      <c r="R1901" s="43"/>
      <c r="S1901" s="18" t="str">
        <f>IF(A1901="placement",MIN(P1901,IF(R1901="",Q1901,R1901)),"")</f>
        <v/>
      </c>
      <c r="T1901" s="20" t="str">
        <f>IF($A1901="placement",S1901*J1901,"")</f>
        <v/>
      </c>
      <c r="U1901" s="19">
        <f>IF($A1901="placement",T1901,IF($A1901="site",SUMIF($C:$C,$C1901,$T:$T),IF($A1901="user",SUMIF($B:$B,$B1901,$T:$T),SUM($T:$T))))</f>
        <v>86.645272961662499</v>
      </c>
      <c r="V1901" s="18">
        <f>U1901/J1901</f>
        <v>0.25409170956499266</v>
      </c>
    </row>
    <row r="1902" spans="1:22" hidden="1" x14ac:dyDescent="0.3">
      <c r="A1902" s="11" t="s">
        <v>10</v>
      </c>
      <c r="B1902" s="11" t="s">
        <v>1646</v>
      </c>
      <c r="C1902" s="11" t="s">
        <v>9898</v>
      </c>
      <c r="D1902" s="11" t="s">
        <v>9898</v>
      </c>
      <c r="E1902" s="11"/>
      <c r="F1902" s="12">
        <v>0.25</v>
      </c>
      <c r="G1902" s="33">
        <v>1</v>
      </c>
      <c r="H1902" s="34">
        <v>563.81280000000004</v>
      </c>
      <c r="I1902" s="34">
        <v>57.476300000000002</v>
      </c>
      <c r="J1902" s="13">
        <v>341</v>
      </c>
      <c r="K1902" s="13">
        <v>85</v>
      </c>
      <c r="L1902" s="12">
        <v>0.1019</v>
      </c>
      <c r="M1902" s="14">
        <v>0.19789129999999999</v>
      </c>
      <c r="N1902" s="15">
        <v>1.4590000000000001E-2</v>
      </c>
      <c r="O1902" s="16"/>
      <c r="P1902" s="16">
        <v>0.92627265729999997</v>
      </c>
      <c r="Q1902" s="16">
        <v>0.25</v>
      </c>
      <c r="R1902" s="44"/>
      <c r="S1902" s="12" t="str">
        <f>IF(A1902="placement",MIN(P1902,IF(R1902="",Q1902,R1902)),"")</f>
        <v/>
      </c>
      <c r="T1902" s="14" t="str">
        <f>IF($A1902="placement",S1902*J1902,"")</f>
        <v/>
      </c>
      <c r="U1902" s="13">
        <f>IF($A1902="placement",T1902,IF($A1902="site",SUMIF($C:$C,$C1902,$T:$T),IF($A1902="user",SUMIF($B:$B,$B1902,$T:$T),SUM($T:$T))))</f>
        <v>85.25</v>
      </c>
      <c r="V1902" s="12">
        <f>U1902/J1902</f>
        <v>0.25</v>
      </c>
    </row>
    <row r="1903" spans="1:22" hidden="1" x14ac:dyDescent="0.3">
      <c r="A1903" s="23" t="s">
        <v>14</v>
      </c>
      <c r="B1903" s="23" t="s">
        <v>3266</v>
      </c>
      <c r="C1903" s="23" t="s">
        <v>3268</v>
      </c>
      <c r="D1903" s="23" t="s">
        <v>3488</v>
      </c>
      <c r="E1903" s="23" t="s">
        <v>3489</v>
      </c>
      <c r="F1903" s="27">
        <v>0.25</v>
      </c>
      <c r="G1903" s="24">
        <v>0</v>
      </c>
      <c r="H1903" s="25">
        <v>23.887799999999999</v>
      </c>
      <c r="I1903" s="25">
        <v>8.8560999999999996</v>
      </c>
      <c r="J1903" s="26">
        <v>341</v>
      </c>
      <c r="K1903" s="26">
        <v>85</v>
      </c>
      <c r="L1903" s="27">
        <v>0.37069999999999997</v>
      </c>
      <c r="M1903" s="28">
        <v>1.28266645</v>
      </c>
      <c r="N1903" s="29">
        <v>0.95</v>
      </c>
      <c r="O1903" s="31" t="s">
        <v>12</v>
      </c>
      <c r="P1903" s="31">
        <v>0.25935538520000001</v>
      </c>
      <c r="Q1903" s="31">
        <v>0.25</v>
      </c>
      <c r="R1903" s="42"/>
      <c r="S1903" s="27">
        <f>IF(A1903="placement",MIN(P1903,IF(R1903="",Q1903,R1903)),"")</f>
        <v>0.25</v>
      </c>
      <c r="T1903" s="28">
        <f>IF($A1903="placement",S1903*J1903,"")</f>
        <v>85.25</v>
      </c>
      <c r="U1903" s="26">
        <f>IF($A1903="placement",T1903,IF($A1903="site",SUMIF($C:$C,$C1903,$T:$T),IF($A1903="user",SUMIF($B:$B,$B1903,$T:$T),SUM($T:$T))))</f>
        <v>85.25</v>
      </c>
      <c r="V1903" s="27">
        <f>U1903/J1903</f>
        <v>0.25</v>
      </c>
    </row>
    <row r="1904" spans="1:22" hidden="1" x14ac:dyDescent="0.3">
      <c r="A1904" s="17" t="s">
        <v>13</v>
      </c>
      <c r="B1904" s="17" t="s">
        <v>4814</v>
      </c>
      <c r="C1904" s="17" t="s">
        <v>4815</v>
      </c>
      <c r="D1904" s="17" t="s">
        <v>9898</v>
      </c>
      <c r="E1904" s="17"/>
      <c r="F1904" s="18">
        <v>0.25</v>
      </c>
      <c r="G1904" s="36">
        <v>0</v>
      </c>
      <c r="H1904" s="37">
        <v>53.782600000000002</v>
      </c>
      <c r="I1904" s="37">
        <v>9.3163</v>
      </c>
      <c r="J1904" s="19">
        <v>341</v>
      </c>
      <c r="K1904" s="19">
        <v>76</v>
      </c>
      <c r="L1904" s="18">
        <v>0.17319999999999999</v>
      </c>
      <c r="M1904" s="20">
        <v>1.22090349</v>
      </c>
      <c r="N1904" s="21">
        <v>0.94941299999999995</v>
      </c>
      <c r="O1904" s="22"/>
      <c r="P1904" s="22">
        <v>0.2223685081</v>
      </c>
      <c r="Q1904" s="22">
        <v>0.22236850813865799</v>
      </c>
      <c r="R1904" s="43"/>
      <c r="S1904" s="18" t="str">
        <f>IF(A1904="placement",MIN(P1904,IF(R1904="",Q1904,R1904)),"")</f>
        <v/>
      </c>
      <c r="T1904" s="20" t="str">
        <f>IF($A1904="placement",S1904*J1904,"")</f>
        <v/>
      </c>
      <c r="U1904" s="19">
        <f>IF($A1904="placement",T1904,IF($A1904="site",SUMIF($C:$C,$C1904,$T:$T),IF($A1904="user",SUMIF($B:$B,$B1904,$T:$T),SUM($T:$T))))</f>
        <v>75.887973606700001</v>
      </c>
      <c r="V1904" s="18">
        <f>U1904/J1904</f>
        <v>0.22254537714574779</v>
      </c>
    </row>
    <row r="1905" spans="1:22" hidden="1" x14ac:dyDescent="0.3">
      <c r="A1905" s="11" t="s">
        <v>10</v>
      </c>
      <c r="B1905" s="11" t="s">
        <v>2946</v>
      </c>
      <c r="C1905" s="11" t="s">
        <v>9898</v>
      </c>
      <c r="D1905" s="11" t="s">
        <v>9898</v>
      </c>
      <c r="E1905" s="11"/>
      <c r="F1905" s="12">
        <v>0.33</v>
      </c>
      <c r="G1905" s="33">
        <v>0.97294013000000001</v>
      </c>
      <c r="H1905" s="34">
        <v>207.0899</v>
      </c>
      <c r="I1905" s="34">
        <v>7.7013999999999996</v>
      </c>
      <c r="J1905" s="13">
        <v>341</v>
      </c>
      <c r="K1905" s="13">
        <v>79</v>
      </c>
      <c r="L1905" s="12">
        <v>3.7199999999999997E-2</v>
      </c>
      <c r="M1905" s="14">
        <v>1.4760923399999999</v>
      </c>
      <c r="N1905" s="15">
        <v>1.1000000000000001</v>
      </c>
      <c r="O1905" s="16"/>
      <c r="P1905" s="16">
        <v>0.2547891685</v>
      </c>
      <c r="Q1905" s="16">
        <v>0.254789168511876</v>
      </c>
      <c r="R1905" s="44"/>
      <c r="S1905" s="12" t="str">
        <f>IF(A1905="placement",MIN(P1905,IF(R1905="",Q1905,R1905)),"")</f>
        <v/>
      </c>
      <c r="T1905" s="14" t="str">
        <f>IF($A1905="placement",S1905*J1905,"")</f>
        <v/>
      </c>
      <c r="U1905" s="13">
        <f>IF($A1905="placement",T1905,IF($A1905="site",SUMIF($C:$C,$C1905,$T:$T),IF($A1905="user",SUMIF($B:$B,$B1905,$T:$T),SUM($T:$T))))</f>
        <v>86.645272961662499</v>
      </c>
      <c r="V1905" s="12">
        <f>U1905/J1905</f>
        <v>0.25409170956499266</v>
      </c>
    </row>
    <row r="1906" spans="1:22" hidden="1" x14ac:dyDescent="0.3">
      <c r="A1906" s="23" t="s">
        <v>14</v>
      </c>
      <c r="B1906" s="23" t="s">
        <v>3992</v>
      </c>
      <c r="C1906" s="23" t="s">
        <v>3994</v>
      </c>
      <c r="D1906" s="23" t="s">
        <v>3995</v>
      </c>
      <c r="E1906" s="23" t="s">
        <v>3996</v>
      </c>
      <c r="F1906" s="27">
        <v>0.25</v>
      </c>
      <c r="G1906" s="24">
        <v>0</v>
      </c>
      <c r="H1906" s="25">
        <v>25.882999999999999</v>
      </c>
      <c r="I1906" s="25">
        <v>8.3925000000000001</v>
      </c>
      <c r="J1906" s="26">
        <v>340</v>
      </c>
      <c r="K1906" s="26">
        <v>84</v>
      </c>
      <c r="L1906" s="27">
        <v>0.32419999999999999</v>
      </c>
      <c r="M1906" s="28">
        <v>1.35232989</v>
      </c>
      <c r="N1906" s="29">
        <v>1</v>
      </c>
      <c r="O1906" s="31" t="s">
        <v>12</v>
      </c>
      <c r="P1906" s="31">
        <v>0.260535458</v>
      </c>
      <c r="Q1906" s="31">
        <v>0.249999999999999</v>
      </c>
      <c r="R1906" s="42"/>
      <c r="S1906" s="27">
        <f>IF(A1906="placement",MIN(P1906,IF(R1906="",Q1906,R1906)),"")</f>
        <v>0.249999999999999</v>
      </c>
      <c r="T1906" s="28">
        <f>IF($A1906="placement",S1906*J1906,"")</f>
        <v>84.999999999999659</v>
      </c>
      <c r="U1906" s="26">
        <f>IF($A1906="placement",T1906,IF($A1906="site",SUMIF($C:$C,$C1906,$T:$T),IF($A1906="user",SUMIF($B:$B,$B1906,$T:$T),SUM($T:$T))))</f>
        <v>84.999999999999659</v>
      </c>
      <c r="V1906" s="27">
        <f>U1906/J1906</f>
        <v>0.249999999999999</v>
      </c>
    </row>
    <row r="1907" spans="1:22" hidden="1" x14ac:dyDescent="0.3">
      <c r="A1907" s="23" t="s">
        <v>14</v>
      </c>
      <c r="B1907" s="23" t="s">
        <v>138</v>
      </c>
      <c r="C1907" s="23" t="s">
        <v>140</v>
      </c>
      <c r="D1907" s="23" t="s">
        <v>143</v>
      </c>
      <c r="E1907" s="23" t="s">
        <v>144</v>
      </c>
      <c r="F1907" s="27">
        <v>0.25</v>
      </c>
      <c r="G1907" s="24">
        <v>0</v>
      </c>
      <c r="H1907" s="25">
        <v>16.748899999999999</v>
      </c>
      <c r="I1907" s="25">
        <v>4.0967000000000002</v>
      </c>
      <c r="J1907" s="26">
        <v>339</v>
      </c>
      <c r="K1907" s="26">
        <v>-5</v>
      </c>
      <c r="L1907" s="27">
        <v>0.24460000000000001</v>
      </c>
      <c r="M1907" s="28">
        <v>2.7558269700000002</v>
      </c>
      <c r="N1907" s="29">
        <v>2.8</v>
      </c>
      <c r="O1907" s="31" t="s">
        <v>42</v>
      </c>
      <c r="P1907" s="31">
        <v>-1.60289565E-2</v>
      </c>
      <c r="Q1907" s="31">
        <v>-1.6028956513981899E-2</v>
      </c>
      <c r="R1907" s="42"/>
      <c r="S1907" s="27">
        <f>IF(A1907="placement",MIN(P1907,IF(R1907="",Q1907,R1907)),"")</f>
        <v>-1.6028956513981899E-2</v>
      </c>
      <c r="T1907" s="28">
        <f>IF($A1907="placement",S1907*J1907,"")</f>
        <v>-5.4338162582398635</v>
      </c>
      <c r="U1907" s="26">
        <f>IF($A1907="placement",T1907,IF($A1907="site",SUMIF($C:$C,$C1907,$T:$T),IF($A1907="user",SUMIF($B:$B,$B1907,$T:$T),SUM($T:$T))))</f>
        <v>-5.4338162582398635</v>
      </c>
      <c r="V1907" s="27">
        <f>U1907/J1907</f>
        <v>-1.6028956513981899E-2</v>
      </c>
    </row>
    <row r="1908" spans="1:22" hidden="1" x14ac:dyDescent="0.3">
      <c r="A1908" s="17" t="s">
        <v>13</v>
      </c>
      <c r="B1908" s="17" t="s">
        <v>2936</v>
      </c>
      <c r="C1908" s="17" t="s">
        <v>2937</v>
      </c>
      <c r="D1908" s="17" t="s">
        <v>9898</v>
      </c>
      <c r="E1908" s="17"/>
      <c r="F1908" s="18">
        <v>0.314</v>
      </c>
      <c r="G1908" s="36">
        <v>0.89871789000000002</v>
      </c>
      <c r="H1908" s="37">
        <v>433.3177</v>
      </c>
      <c r="I1908" s="37">
        <v>77.119799999999998</v>
      </c>
      <c r="J1908" s="19">
        <v>339</v>
      </c>
      <c r="K1908" s="19">
        <v>106</v>
      </c>
      <c r="L1908" s="18">
        <v>0.17799999999999999</v>
      </c>
      <c r="M1908" s="20">
        <v>0.14656161000000001</v>
      </c>
      <c r="N1908" s="21">
        <v>3.2060999999999999E-2</v>
      </c>
      <c r="O1908" s="22"/>
      <c r="P1908" s="22">
        <v>0.78124558079999995</v>
      </c>
      <c r="Q1908" s="22">
        <v>0.31400194136471798</v>
      </c>
      <c r="R1908" s="43"/>
      <c r="S1908" s="18" t="str">
        <f>IF(A1908="placement",MIN(P1908,IF(R1908="",Q1908,R1908)),"")</f>
        <v/>
      </c>
      <c r="T1908" s="20" t="str">
        <f>IF($A1908="placement",S1908*J1908,"")</f>
        <v/>
      </c>
      <c r="U1908" s="19">
        <f>IF($A1908="placement",T1908,IF($A1908="site",SUMIF($C:$C,$C1908,$T:$T),IF($A1908="user",SUMIF($B:$B,$B1908,$T:$T),SUM($T:$T))))</f>
        <v>104.85</v>
      </c>
      <c r="V1908" s="18">
        <f>U1908/J1908</f>
        <v>0.30929203539823008</v>
      </c>
    </row>
    <row r="1909" spans="1:22" hidden="1" x14ac:dyDescent="0.3">
      <c r="A1909" s="11" t="s">
        <v>10</v>
      </c>
      <c r="B1909" s="11" t="s">
        <v>3559</v>
      </c>
      <c r="C1909" s="11" t="s">
        <v>9898</v>
      </c>
      <c r="D1909" s="11" t="s">
        <v>9898</v>
      </c>
      <c r="E1909" s="11"/>
      <c r="F1909" s="12">
        <v>0.25</v>
      </c>
      <c r="G1909" s="33">
        <v>0</v>
      </c>
      <c r="H1909" s="34">
        <v>18.0318</v>
      </c>
      <c r="I1909" s="34">
        <v>3.4457</v>
      </c>
      <c r="J1909" s="13">
        <v>339</v>
      </c>
      <c r="K1909" s="13">
        <v>85</v>
      </c>
      <c r="L1909" s="12">
        <v>0.19109999999999999</v>
      </c>
      <c r="M1909" s="14">
        <v>3.2807068799999999</v>
      </c>
      <c r="N1909" s="15">
        <v>2.25</v>
      </c>
      <c r="O1909" s="16"/>
      <c r="P1909" s="16">
        <v>0.31417219499999999</v>
      </c>
      <c r="Q1909" s="16">
        <v>0.25</v>
      </c>
      <c r="R1909" s="44"/>
      <c r="S1909" s="12" t="str">
        <f>IF(A1909="placement",MIN(P1909,IF(R1909="",Q1909,R1909)),"")</f>
        <v/>
      </c>
      <c r="T1909" s="14" t="str">
        <f>IF($A1909="placement",S1909*J1909,"")</f>
        <v/>
      </c>
      <c r="U1909" s="13">
        <f>IF($A1909="placement",T1909,IF($A1909="site",SUMIF($C:$C,$C1909,$T:$T),IF($A1909="user",SUMIF($B:$B,$B1909,$T:$T),SUM($T:$T))))</f>
        <v>84.75</v>
      </c>
      <c r="V1909" s="12">
        <f>U1909/J1909</f>
        <v>0.25</v>
      </c>
    </row>
    <row r="1910" spans="1:22" hidden="1" x14ac:dyDescent="0.3">
      <c r="A1910" s="23" t="s">
        <v>14</v>
      </c>
      <c r="B1910" s="23" t="s">
        <v>3559</v>
      </c>
      <c r="C1910" s="23" t="s">
        <v>3561</v>
      </c>
      <c r="D1910" s="23" t="s">
        <v>3562</v>
      </c>
      <c r="E1910" s="23" t="s">
        <v>3560</v>
      </c>
      <c r="F1910" s="27">
        <v>0.25</v>
      </c>
      <c r="G1910" s="24">
        <v>0</v>
      </c>
      <c r="H1910" s="25">
        <v>18.0318</v>
      </c>
      <c r="I1910" s="25">
        <v>3.4457</v>
      </c>
      <c r="J1910" s="26">
        <v>339</v>
      </c>
      <c r="K1910" s="26">
        <v>85</v>
      </c>
      <c r="L1910" s="27">
        <v>0.19109999999999999</v>
      </c>
      <c r="M1910" s="28">
        <v>3.2807068799999999</v>
      </c>
      <c r="N1910" s="29">
        <v>2.25</v>
      </c>
      <c r="O1910" s="31" t="s">
        <v>12</v>
      </c>
      <c r="P1910" s="31">
        <v>0.31417219499999999</v>
      </c>
      <c r="Q1910" s="31">
        <v>0.25</v>
      </c>
      <c r="R1910" s="42"/>
      <c r="S1910" s="27">
        <f>IF(A1910="placement",MIN(P1910,IF(R1910="",Q1910,R1910)),"")</f>
        <v>0.25</v>
      </c>
      <c r="T1910" s="28">
        <f>IF($A1910="placement",S1910*J1910,"")</f>
        <v>84.75</v>
      </c>
      <c r="U1910" s="26">
        <f>IF($A1910="placement",T1910,IF($A1910="site",SUMIF($C:$C,$C1910,$T:$T),IF($A1910="user",SUMIF($B:$B,$B1910,$T:$T),SUM($T:$T))))</f>
        <v>84.75</v>
      </c>
      <c r="V1910" s="27">
        <f>U1910/J1910</f>
        <v>0.25</v>
      </c>
    </row>
    <row r="1911" spans="1:22" hidden="1" x14ac:dyDescent="0.3">
      <c r="A1911" s="17" t="s">
        <v>13</v>
      </c>
      <c r="B1911" s="17" t="s">
        <v>3559</v>
      </c>
      <c r="C1911" s="17" t="s">
        <v>3561</v>
      </c>
      <c r="D1911" s="17" t="s">
        <v>9898</v>
      </c>
      <c r="E1911" s="17"/>
      <c r="F1911" s="18">
        <v>0.25</v>
      </c>
      <c r="G1911" s="36">
        <v>0</v>
      </c>
      <c r="H1911" s="37">
        <v>18.0318</v>
      </c>
      <c r="I1911" s="37">
        <v>3.4457</v>
      </c>
      <c r="J1911" s="19">
        <v>339</v>
      </c>
      <c r="K1911" s="19">
        <v>85</v>
      </c>
      <c r="L1911" s="18">
        <v>0.19109999999999999</v>
      </c>
      <c r="M1911" s="20">
        <v>3.2807068799999999</v>
      </c>
      <c r="N1911" s="21">
        <v>2.25</v>
      </c>
      <c r="O1911" s="22"/>
      <c r="P1911" s="22">
        <v>0.31417219499999999</v>
      </c>
      <c r="Q1911" s="22">
        <v>0.25</v>
      </c>
      <c r="R1911" s="43"/>
      <c r="S1911" s="18" t="str">
        <f>IF(A1911="placement",MIN(P1911,IF(R1911="",Q1911,R1911)),"")</f>
        <v/>
      </c>
      <c r="T1911" s="20" t="str">
        <f>IF($A1911="placement",S1911*J1911,"")</f>
        <v/>
      </c>
      <c r="U1911" s="19">
        <f>IF($A1911="placement",T1911,IF($A1911="site",SUMIF($C:$C,$C1911,$T:$T),IF($A1911="user",SUMIF($B:$B,$B1911,$T:$T),SUM($T:$T))))</f>
        <v>84.75</v>
      </c>
      <c r="V1911" s="18">
        <f>U1911/J1911</f>
        <v>0.25</v>
      </c>
    </row>
    <row r="1912" spans="1:22" hidden="1" x14ac:dyDescent="0.3">
      <c r="A1912" s="11" t="s">
        <v>10</v>
      </c>
      <c r="B1912" s="11" t="s">
        <v>2936</v>
      </c>
      <c r="C1912" s="11" t="s">
        <v>9898</v>
      </c>
      <c r="D1912" s="11" t="s">
        <v>9898</v>
      </c>
      <c r="E1912" s="11"/>
      <c r="F1912" s="12">
        <v>0.314</v>
      </c>
      <c r="G1912" s="33">
        <v>0.89871789000000002</v>
      </c>
      <c r="H1912" s="34">
        <v>433.3177</v>
      </c>
      <c r="I1912" s="34">
        <v>77.119799999999998</v>
      </c>
      <c r="J1912" s="13">
        <v>339</v>
      </c>
      <c r="K1912" s="13">
        <v>106</v>
      </c>
      <c r="L1912" s="12">
        <v>0.17799999999999999</v>
      </c>
      <c r="M1912" s="14">
        <v>0.14656161000000001</v>
      </c>
      <c r="N1912" s="15">
        <v>3.2060999999999999E-2</v>
      </c>
      <c r="O1912" s="16"/>
      <c r="P1912" s="16">
        <v>0.78124558079999995</v>
      </c>
      <c r="Q1912" s="16">
        <v>0.31400194136471798</v>
      </c>
      <c r="R1912" s="44"/>
      <c r="S1912" s="12" t="str">
        <f>IF(A1912="placement",MIN(P1912,IF(R1912="",Q1912,R1912)),"")</f>
        <v/>
      </c>
      <c r="T1912" s="14" t="str">
        <f>IF($A1912="placement",S1912*J1912,"")</f>
        <v/>
      </c>
      <c r="U1912" s="13">
        <f>IF($A1912="placement",T1912,IF($A1912="site",SUMIF($C:$C,$C1912,$T:$T),IF($A1912="user",SUMIF($B:$B,$B1912,$T:$T),SUM($T:$T))))</f>
        <v>104.85</v>
      </c>
      <c r="V1912" s="12">
        <f>U1912/J1912</f>
        <v>0.30929203539823008</v>
      </c>
    </row>
    <row r="1913" spans="1:22" hidden="1" x14ac:dyDescent="0.3">
      <c r="A1913" s="23" t="s">
        <v>14</v>
      </c>
      <c r="B1913" s="23" t="s">
        <v>5211</v>
      </c>
      <c r="C1913" s="23" t="s">
        <v>5213</v>
      </c>
      <c r="D1913" s="32" t="s">
        <v>5248</v>
      </c>
      <c r="E1913" s="23" t="s">
        <v>5249</v>
      </c>
      <c r="F1913" s="27">
        <v>0.4</v>
      </c>
      <c r="G1913" s="24">
        <v>0</v>
      </c>
      <c r="H1913" s="25">
        <v>22.1052</v>
      </c>
      <c r="I1913" s="25">
        <v>9.5921000000000003</v>
      </c>
      <c r="J1913" s="26">
        <v>338</v>
      </c>
      <c r="K1913" s="26">
        <v>122</v>
      </c>
      <c r="L1913" s="27">
        <v>0.43390000000000001</v>
      </c>
      <c r="M1913" s="28">
        <v>1.17524462</v>
      </c>
      <c r="N1913" s="29">
        <v>0.8</v>
      </c>
      <c r="O1913" s="31" t="s">
        <v>385</v>
      </c>
      <c r="P1913" s="31">
        <v>0.31929065109999999</v>
      </c>
      <c r="Q1913" s="31">
        <v>0.31929065108133298</v>
      </c>
      <c r="R1913" s="42"/>
      <c r="S1913" s="27">
        <f>IF(A1913="placement",MIN(P1913,IF(R1913="",Q1913,R1913)),"")</f>
        <v>0.31929065108133298</v>
      </c>
      <c r="T1913" s="28">
        <f>IF($A1913="placement",S1913*J1913,"")</f>
        <v>107.92024006549055</v>
      </c>
      <c r="U1913" s="26">
        <f>IF($A1913="placement",T1913,IF($A1913="site",SUMIF($C:$C,$C1913,$T:$T),IF($A1913="user",SUMIF($B:$B,$B1913,$T:$T),SUM($T:$T))))</f>
        <v>107.92024006549055</v>
      </c>
      <c r="V1913" s="27">
        <f>U1913/J1913</f>
        <v>0.31929065108133298</v>
      </c>
    </row>
    <row r="1914" spans="1:22" hidden="1" x14ac:dyDescent="0.3">
      <c r="A1914" s="23" t="s">
        <v>14</v>
      </c>
      <c r="B1914" s="23" t="s">
        <v>5211</v>
      </c>
      <c r="C1914" s="23" t="s">
        <v>5213</v>
      </c>
      <c r="D1914" s="23" t="s">
        <v>5379</v>
      </c>
      <c r="E1914" s="23" t="s">
        <v>5380</v>
      </c>
      <c r="F1914" s="27">
        <v>0.15</v>
      </c>
      <c r="G1914" s="24">
        <v>0</v>
      </c>
      <c r="H1914" s="25">
        <v>25.830100000000002</v>
      </c>
      <c r="I1914" s="25">
        <v>11.1275</v>
      </c>
      <c r="J1914" s="26">
        <v>338</v>
      </c>
      <c r="K1914" s="26">
        <v>51</v>
      </c>
      <c r="L1914" s="27">
        <v>0.43080000000000002</v>
      </c>
      <c r="M1914" s="28">
        <v>1.01344802</v>
      </c>
      <c r="N1914" s="29">
        <v>0.8</v>
      </c>
      <c r="O1914" s="31" t="s">
        <v>42</v>
      </c>
      <c r="P1914" s="31">
        <v>0.2106156575</v>
      </c>
      <c r="Q1914" s="31">
        <v>0.15</v>
      </c>
      <c r="R1914" s="42"/>
      <c r="S1914" s="27">
        <f>IF(A1914="placement",MIN(P1914,IF(R1914="",Q1914,R1914)),"")</f>
        <v>0.15</v>
      </c>
      <c r="T1914" s="28">
        <f>IF($A1914="placement",S1914*J1914,"")</f>
        <v>50.699999999999996</v>
      </c>
      <c r="U1914" s="26">
        <f>IF($A1914="placement",T1914,IF($A1914="site",SUMIF($C:$C,$C1914,$T:$T),IF($A1914="user",SUMIF($B:$B,$B1914,$T:$T),SUM($T:$T))))</f>
        <v>50.699999999999996</v>
      </c>
      <c r="V1914" s="27">
        <f>U1914/J1914</f>
        <v>0.15</v>
      </c>
    </row>
    <row r="1915" spans="1:22" hidden="1" x14ac:dyDescent="0.3">
      <c r="A1915" s="23" t="s">
        <v>14</v>
      </c>
      <c r="B1915" s="23" t="s">
        <v>2951</v>
      </c>
      <c r="C1915" s="23" t="s">
        <v>2953</v>
      </c>
      <c r="D1915" s="23" t="s">
        <v>2960</v>
      </c>
      <c r="E1915" s="23" t="s">
        <v>2961</v>
      </c>
      <c r="F1915" s="27">
        <v>0.25</v>
      </c>
      <c r="G1915" s="24">
        <v>1</v>
      </c>
      <c r="H1915" s="25">
        <v>39.874899999999997</v>
      </c>
      <c r="I1915" s="25">
        <v>9.2817000000000007</v>
      </c>
      <c r="J1915" s="26">
        <v>337</v>
      </c>
      <c r="K1915" s="26">
        <v>84</v>
      </c>
      <c r="L1915" s="27">
        <v>0.23280000000000001</v>
      </c>
      <c r="M1915" s="28">
        <v>1.2088992199999999</v>
      </c>
      <c r="N1915" s="29">
        <v>0.75</v>
      </c>
      <c r="O1915" s="31" t="s">
        <v>12</v>
      </c>
      <c r="P1915" s="31">
        <v>0.37960088920000001</v>
      </c>
      <c r="Q1915" s="31">
        <v>0.25</v>
      </c>
      <c r="R1915" s="42"/>
      <c r="S1915" s="27">
        <f>IF(A1915="placement",MIN(P1915,IF(R1915="",Q1915,R1915)),"")</f>
        <v>0.25</v>
      </c>
      <c r="T1915" s="28">
        <f>IF($A1915="placement",S1915*J1915,"")</f>
        <v>84.25</v>
      </c>
      <c r="U1915" s="26">
        <f>IF($A1915="placement",T1915,IF($A1915="site",SUMIF($C:$C,$C1915,$T:$T),IF($A1915="user",SUMIF($B:$B,$B1915,$T:$T),SUM($T:$T))))</f>
        <v>84.25</v>
      </c>
      <c r="V1915" s="27">
        <f>U1915/J1915</f>
        <v>0.25</v>
      </c>
    </row>
    <row r="1916" spans="1:22" hidden="1" x14ac:dyDescent="0.3">
      <c r="A1916" s="23" t="s">
        <v>14</v>
      </c>
      <c r="B1916" s="23" t="s">
        <v>4700</v>
      </c>
      <c r="C1916" s="23" t="s">
        <v>4702</v>
      </c>
      <c r="D1916" s="23" t="s">
        <v>4703</v>
      </c>
      <c r="E1916" s="23" t="s">
        <v>4704</v>
      </c>
      <c r="F1916" s="27">
        <v>0.25</v>
      </c>
      <c r="G1916" s="24">
        <v>1</v>
      </c>
      <c r="H1916" s="25">
        <v>216.49510000000001</v>
      </c>
      <c r="I1916" s="25">
        <v>16.9161</v>
      </c>
      <c r="J1916" s="26">
        <v>337</v>
      </c>
      <c r="K1916" s="26">
        <v>84</v>
      </c>
      <c r="L1916" s="27">
        <v>7.8100000000000003E-2</v>
      </c>
      <c r="M1916" s="28">
        <v>0.66315184999999999</v>
      </c>
      <c r="N1916" s="29">
        <v>0.1</v>
      </c>
      <c r="O1916" s="31" t="s">
        <v>12</v>
      </c>
      <c r="P1916" s="31">
        <v>0.8492049747</v>
      </c>
      <c r="Q1916" s="31">
        <v>0.25</v>
      </c>
      <c r="R1916" s="42"/>
      <c r="S1916" s="27">
        <f>IF(A1916="placement",MIN(P1916,IF(R1916="",Q1916,R1916)),"")</f>
        <v>0.25</v>
      </c>
      <c r="T1916" s="28">
        <f>IF($A1916="placement",S1916*J1916,"")</f>
        <v>84.25</v>
      </c>
      <c r="U1916" s="26">
        <f>IF($A1916="placement",T1916,IF($A1916="site",SUMIF($C:$C,$C1916,$T:$T),IF($A1916="user",SUMIF($B:$B,$B1916,$T:$T),SUM($T:$T))))</f>
        <v>84.25</v>
      </c>
      <c r="V1916" s="27">
        <f>U1916/J1916</f>
        <v>0.25</v>
      </c>
    </row>
    <row r="1917" spans="1:22" hidden="1" x14ac:dyDescent="0.3">
      <c r="A1917" s="23" t="s">
        <v>14</v>
      </c>
      <c r="B1917" s="23" t="s">
        <v>277</v>
      </c>
      <c r="C1917" s="23" t="s">
        <v>279</v>
      </c>
      <c r="D1917" s="32" t="s">
        <v>9955</v>
      </c>
      <c r="E1917" s="23" t="s">
        <v>9956</v>
      </c>
      <c r="F1917" s="27">
        <v>0.25</v>
      </c>
      <c r="G1917" s="24">
        <v>1</v>
      </c>
      <c r="H1917" s="25">
        <v>37.457999999999998</v>
      </c>
      <c r="I1917" s="25">
        <v>13.8157</v>
      </c>
      <c r="J1917" s="26">
        <v>336</v>
      </c>
      <c r="K1917" s="26">
        <v>84</v>
      </c>
      <c r="L1917" s="27">
        <v>0.36880000000000002</v>
      </c>
      <c r="M1917" s="28">
        <v>0.81042860000000005</v>
      </c>
      <c r="N1917" s="46">
        <v>0.5</v>
      </c>
      <c r="O1917" s="31" t="s">
        <v>12</v>
      </c>
      <c r="P1917" s="31">
        <v>0.38304250439999998</v>
      </c>
      <c r="Q1917" s="31">
        <v>0.249999999999999</v>
      </c>
      <c r="R1917" s="42"/>
      <c r="S1917" s="27">
        <f>IF(A1917="placement",MIN(P1917,IF(R1917="",Q1917,R1917)),"")</f>
        <v>0.249999999999999</v>
      </c>
      <c r="T1917" s="28">
        <f>IF($A1917="placement",S1917*J1917,"")</f>
        <v>83.999999999999659</v>
      </c>
      <c r="U1917" s="26">
        <f>IF($A1917="placement",T1917,IF($A1917="site",SUMIF($C:$C,$C1917,$T:$T),IF($A1917="user",SUMIF($B:$B,$B1917,$T:$T),SUM($T:$T))))</f>
        <v>83.999999999999659</v>
      </c>
      <c r="V1917" s="27">
        <f>U1917/J1917</f>
        <v>0.24999999999999897</v>
      </c>
    </row>
    <row r="1918" spans="1:22" hidden="1" x14ac:dyDescent="0.3">
      <c r="A1918" s="23" t="s">
        <v>14</v>
      </c>
      <c r="B1918" s="23" t="s">
        <v>678</v>
      </c>
      <c r="C1918" s="23" t="s">
        <v>680</v>
      </c>
      <c r="D1918" s="23" t="s">
        <v>922</v>
      </c>
      <c r="E1918" s="23" t="s">
        <v>923</v>
      </c>
      <c r="F1918" s="27">
        <v>0.33</v>
      </c>
      <c r="G1918" s="24">
        <v>1</v>
      </c>
      <c r="H1918" s="25">
        <v>82.420400000000001</v>
      </c>
      <c r="I1918" s="25">
        <v>20.5212</v>
      </c>
      <c r="J1918" s="26">
        <v>336</v>
      </c>
      <c r="K1918" s="26">
        <v>109</v>
      </c>
      <c r="L1918" s="27">
        <v>0.249</v>
      </c>
      <c r="M1918" s="28">
        <v>0.54527822999999997</v>
      </c>
      <c r="N1918" s="29">
        <v>0.4</v>
      </c>
      <c r="O1918" s="31" t="s">
        <v>12</v>
      </c>
      <c r="P1918" s="31">
        <v>0.26642954540000002</v>
      </c>
      <c r="Q1918" s="31">
        <v>0.26642954535009</v>
      </c>
      <c r="R1918" s="42"/>
      <c r="S1918" s="27">
        <f>IF(A1918="placement",MIN(P1918,IF(R1918="",Q1918,R1918)),"")</f>
        <v>0.26642954535009</v>
      </c>
      <c r="T1918" s="28">
        <f>IF($A1918="placement",S1918*J1918,"")</f>
        <v>89.520327237630241</v>
      </c>
      <c r="U1918" s="26">
        <f>IF($A1918="placement",T1918,IF($A1918="site",SUMIF($C:$C,$C1918,$T:$T),IF($A1918="user",SUMIF($B:$B,$B1918,$T:$T),SUM($T:$T))))</f>
        <v>89.520327237630241</v>
      </c>
      <c r="V1918" s="27">
        <f>U1918/J1918</f>
        <v>0.26642954535009</v>
      </c>
    </row>
    <row r="1919" spans="1:22" hidden="1" x14ac:dyDescent="0.3">
      <c r="A1919" s="23" t="s">
        <v>14</v>
      </c>
      <c r="B1919" s="23" t="s">
        <v>2910</v>
      </c>
      <c r="C1919" s="23" t="s">
        <v>2911</v>
      </c>
      <c r="D1919" s="23" t="s">
        <v>2914</v>
      </c>
      <c r="E1919" s="23" t="s">
        <v>2915</v>
      </c>
      <c r="F1919" s="27">
        <v>0.14000000000000001</v>
      </c>
      <c r="G1919" s="24">
        <v>0</v>
      </c>
      <c r="H1919" s="25">
        <v>15.9666</v>
      </c>
      <c r="I1919" s="25">
        <v>3.5081000000000002</v>
      </c>
      <c r="J1919" s="26">
        <v>336</v>
      </c>
      <c r="K1919" s="26">
        <v>59</v>
      </c>
      <c r="L1919" s="27">
        <v>0.21970000000000001</v>
      </c>
      <c r="M1919" s="28">
        <v>3.1938205000000002</v>
      </c>
      <c r="N1919" s="29">
        <v>2.5</v>
      </c>
      <c r="O1919" s="31" t="s">
        <v>70</v>
      </c>
      <c r="P1919" s="31">
        <v>0.2172384138</v>
      </c>
      <c r="Q1919" s="31">
        <v>0.14000000000000001</v>
      </c>
      <c r="R1919" s="42"/>
      <c r="S1919" s="27">
        <f>IF(A1919="placement",MIN(P1919,IF(R1919="",Q1919,R1919)),"")</f>
        <v>0.14000000000000001</v>
      </c>
      <c r="T1919" s="28">
        <f>IF($A1919="placement",S1919*J1919,"")</f>
        <v>47.040000000000006</v>
      </c>
      <c r="U1919" s="26">
        <f>IF($A1919="placement",T1919,IF($A1919="site",SUMIF($C:$C,$C1919,$T:$T),IF($A1919="user",SUMIF($B:$B,$B1919,$T:$T),SUM($T:$T))))</f>
        <v>47.040000000000006</v>
      </c>
      <c r="V1919" s="27">
        <f>U1919/J1919</f>
        <v>0.14000000000000001</v>
      </c>
    </row>
    <row r="1920" spans="1:22" hidden="1" x14ac:dyDescent="0.3">
      <c r="A1920" s="23" t="s">
        <v>14</v>
      </c>
      <c r="B1920" s="23" t="s">
        <v>5572</v>
      </c>
      <c r="C1920" s="23" t="s">
        <v>5574</v>
      </c>
      <c r="D1920" s="23" t="s">
        <v>5577</v>
      </c>
      <c r="E1920" s="23" t="s">
        <v>5573</v>
      </c>
      <c r="F1920" s="27">
        <v>0.4</v>
      </c>
      <c r="G1920" s="24">
        <v>1</v>
      </c>
      <c r="H1920" s="25">
        <v>56.864600000000003</v>
      </c>
      <c r="I1920" s="25">
        <v>7.1372</v>
      </c>
      <c r="J1920" s="26">
        <v>336</v>
      </c>
      <c r="K1920" s="26">
        <v>79</v>
      </c>
      <c r="L1920" s="27">
        <v>0.1255</v>
      </c>
      <c r="M1920" s="28">
        <v>1.57030654</v>
      </c>
      <c r="N1920" s="29">
        <v>1.2</v>
      </c>
      <c r="O1920" s="31" t="s">
        <v>385</v>
      </c>
      <c r="P1920" s="31">
        <v>0.23581799619999999</v>
      </c>
      <c r="Q1920" s="31">
        <v>0.23581799618371599</v>
      </c>
      <c r="R1920" s="42"/>
      <c r="S1920" s="27">
        <f>IF(A1920="placement",MIN(P1920,IF(R1920="",Q1920,R1920)),"")</f>
        <v>0.23581799618371599</v>
      </c>
      <c r="T1920" s="28">
        <f>IF($A1920="placement",S1920*J1920,"")</f>
        <v>79.234846717728573</v>
      </c>
      <c r="U1920" s="26">
        <f>IF($A1920="placement",T1920,IF($A1920="site",SUMIF($C:$C,$C1920,$T:$T),IF($A1920="user",SUMIF($B:$B,$B1920,$T:$T),SUM($T:$T))))</f>
        <v>79.234846717728573</v>
      </c>
      <c r="V1920" s="27">
        <f>U1920/J1920</f>
        <v>0.23581799618371599</v>
      </c>
    </row>
    <row r="1921" spans="1:22" hidden="1" x14ac:dyDescent="0.3">
      <c r="A1921" s="23" t="s">
        <v>14</v>
      </c>
      <c r="B1921" s="23" t="s">
        <v>8976</v>
      </c>
      <c r="C1921" s="23" t="s">
        <v>8977</v>
      </c>
      <c r="D1921" s="23" t="s">
        <v>8984</v>
      </c>
      <c r="E1921" s="23" t="s">
        <v>8985</v>
      </c>
      <c r="F1921" s="27">
        <v>0.25</v>
      </c>
      <c r="G1921" s="24">
        <v>0</v>
      </c>
      <c r="H1921" s="25">
        <v>19.328099999999999</v>
      </c>
      <c r="I1921" s="25">
        <v>9.5473999999999997</v>
      </c>
      <c r="J1921" s="26">
        <v>336</v>
      </c>
      <c r="K1921" s="26">
        <v>84</v>
      </c>
      <c r="L1921" s="27">
        <v>0.49399999999999999</v>
      </c>
      <c r="M1921" s="28">
        <v>1.1747813499999999</v>
      </c>
      <c r="N1921" s="29">
        <v>0.75</v>
      </c>
      <c r="O1921" s="31" t="s">
        <v>42</v>
      </c>
      <c r="P1921" s="31">
        <v>0.36158332949999999</v>
      </c>
      <c r="Q1921" s="31">
        <v>0.25</v>
      </c>
      <c r="R1921" s="42"/>
      <c r="S1921" s="27">
        <f>IF(A1921="placement",MIN(P1921,IF(R1921="",Q1921,R1921)),"")</f>
        <v>0.25</v>
      </c>
      <c r="T1921" s="28">
        <f>IF($A1921="placement",S1921*J1921,"")</f>
        <v>84</v>
      </c>
      <c r="U1921" s="26">
        <f>IF($A1921="placement",T1921,IF($A1921="site",SUMIF($C:$C,$C1921,$T:$T),IF($A1921="user",SUMIF($B:$B,$B1921,$T:$T),SUM($T:$T))))</f>
        <v>84</v>
      </c>
      <c r="V1921" s="27">
        <f>U1921/J1921</f>
        <v>0.25</v>
      </c>
    </row>
    <row r="1922" spans="1:22" hidden="1" x14ac:dyDescent="0.3">
      <c r="A1922" s="23" t="s">
        <v>14</v>
      </c>
      <c r="B1922" s="23" t="s">
        <v>9059</v>
      </c>
      <c r="C1922" s="23" t="s">
        <v>9061</v>
      </c>
      <c r="D1922" s="23" t="s">
        <v>9070</v>
      </c>
      <c r="E1922" s="23" t="s">
        <v>9071</v>
      </c>
      <c r="F1922" s="27">
        <v>0.25</v>
      </c>
      <c r="G1922" s="24">
        <v>0</v>
      </c>
      <c r="H1922" s="25">
        <v>18.570799999999998</v>
      </c>
      <c r="I1922" s="25">
        <v>6.5133000000000001</v>
      </c>
      <c r="J1922" s="26">
        <v>336</v>
      </c>
      <c r="K1922" s="26">
        <v>82</v>
      </c>
      <c r="L1922" s="27">
        <v>0.35070000000000001</v>
      </c>
      <c r="M1922" s="28">
        <v>1.7205799100000001</v>
      </c>
      <c r="N1922" s="29">
        <v>1.3</v>
      </c>
      <c r="O1922" s="31" t="s">
        <v>42</v>
      </c>
      <c r="P1922" s="31">
        <v>0.2444407901</v>
      </c>
      <c r="Q1922" s="31">
        <v>0.24444079014460801</v>
      </c>
      <c r="R1922" s="42"/>
      <c r="S1922" s="27">
        <f>IF(A1922="placement",MIN(P1922,IF(R1922="",Q1922,R1922)),"")</f>
        <v>0.2444407901</v>
      </c>
      <c r="T1922" s="28">
        <f>IF($A1922="placement",S1922*J1922,"")</f>
        <v>82.132105473600006</v>
      </c>
      <c r="U1922" s="26">
        <f>IF($A1922="placement",T1922,IF($A1922="site",SUMIF($C:$C,$C1922,$T:$T),IF($A1922="user",SUMIF($B:$B,$B1922,$T:$T),SUM($T:$T))))</f>
        <v>82.132105473600006</v>
      </c>
      <c r="V1922" s="27">
        <f>U1922/J1922</f>
        <v>0.24444079010000003</v>
      </c>
    </row>
    <row r="1923" spans="1:22" hidden="1" x14ac:dyDescent="0.3">
      <c r="A1923" s="23" t="s">
        <v>14</v>
      </c>
      <c r="B1923" s="23" t="s">
        <v>277</v>
      </c>
      <c r="C1923" s="23" t="s">
        <v>279</v>
      </c>
      <c r="D1923" s="23" t="s">
        <v>288</v>
      </c>
      <c r="E1923" s="23" t="s">
        <v>289</v>
      </c>
      <c r="F1923" s="27">
        <v>0.05</v>
      </c>
      <c r="G1923" s="24">
        <v>0</v>
      </c>
      <c r="H1923" s="25">
        <v>20.4619</v>
      </c>
      <c r="I1923" s="25">
        <v>4.0900999999999996</v>
      </c>
      <c r="J1923" s="26">
        <v>335</v>
      </c>
      <c r="K1923" s="26">
        <v>17</v>
      </c>
      <c r="L1923" s="27">
        <v>0.19989999999999999</v>
      </c>
      <c r="M1923" s="28">
        <v>2.7300466299999999</v>
      </c>
      <c r="N1923" s="46">
        <v>2</v>
      </c>
      <c r="O1923" s="31" t="s">
        <v>70</v>
      </c>
      <c r="P1923" s="31">
        <v>0.2674117801</v>
      </c>
      <c r="Q1923" s="31">
        <v>4.9999999999999899E-2</v>
      </c>
      <c r="R1923" s="42"/>
      <c r="S1923" s="27">
        <f>IF(A1923="placement",MIN(P1923,IF(R1923="",Q1923,R1923)),"")</f>
        <v>4.9999999999999899E-2</v>
      </c>
      <c r="T1923" s="28">
        <f>IF($A1923="placement",S1923*J1923,"")</f>
        <v>16.749999999999964</v>
      </c>
      <c r="U1923" s="26">
        <f>IF($A1923="placement",T1923,IF($A1923="site",SUMIF($C:$C,$C1923,$T:$T),IF($A1923="user",SUMIF($B:$B,$B1923,$T:$T),SUM($T:$T))))</f>
        <v>16.749999999999964</v>
      </c>
      <c r="V1923" s="27">
        <f>U1923/J1923</f>
        <v>4.9999999999999892E-2</v>
      </c>
    </row>
    <row r="1924" spans="1:22" x14ac:dyDescent="0.3">
      <c r="A1924" s="23" t="s">
        <v>14</v>
      </c>
      <c r="B1924" s="23" t="s">
        <v>1350</v>
      </c>
      <c r="C1924" s="23" t="s">
        <v>1352</v>
      </c>
      <c r="D1924" s="23" t="s">
        <v>1419</v>
      </c>
      <c r="E1924" s="23" t="s">
        <v>1420</v>
      </c>
      <c r="F1924" s="27">
        <v>0.3</v>
      </c>
      <c r="G1924" s="24">
        <v>1</v>
      </c>
      <c r="H1924" s="25">
        <v>55.229599999999998</v>
      </c>
      <c r="I1924" s="25">
        <v>11.395899999999999</v>
      </c>
      <c r="J1924" s="26">
        <v>335</v>
      </c>
      <c r="K1924" s="26">
        <v>100</v>
      </c>
      <c r="L1924" s="27">
        <v>0.20630000000000001</v>
      </c>
      <c r="M1924" s="28">
        <v>0.97905956000000005</v>
      </c>
      <c r="N1924" s="29">
        <v>0.6</v>
      </c>
      <c r="O1924" s="31" t="s">
        <v>385</v>
      </c>
      <c r="P1924" s="31">
        <v>0.38716700990000003</v>
      </c>
      <c r="Q1924" s="31">
        <v>0.3</v>
      </c>
      <c r="R1924" s="42">
        <v>0.35</v>
      </c>
      <c r="S1924" s="27">
        <f>IF(A1924="placement",MIN(P1924,IF(R1924="",Q1924,R1924)),"")</f>
        <v>0.35</v>
      </c>
      <c r="T1924" s="28">
        <f>IF($A1924="placement",S1924*J1924,"")</f>
        <v>117.24999999999999</v>
      </c>
      <c r="U1924" s="26">
        <f>IF($A1924="placement",T1924,IF($A1924="site",SUMIF($C:$C,$C1924,$T:$T),IF($A1924="user",SUMIF($B:$B,$B1924,$T:$T),SUM($T:$T))))</f>
        <v>117.24999999999999</v>
      </c>
      <c r="V1924" s="27">
        <f>U1924/J1924</f>
        <v>0.35</v>
      </c>
    </row>
    <row r="1925" spans="1:22" hidden="1" x14ac:dyDescent="0.3">
      <c r="A1925" s="23" t="s">
        <v>14</v>
      </c>
      <c r="B1925" s="23" t="s">
        <v>6638</v>
      </c>
      <c r="C1925" s="23" t="s">
        <v>6639</v>
      </c>
      <c r="D1925" s="23" t="s">
        <v>6659</v>
      </c>
      <c r="E1925" s="23" t="s">
        <v>6660</v>
      </c>
      <c r="F1925" s="27">
        <v>0.25</v>
      </c>
      <c r="G1925" s="24">
        <v>1</v>
      </c>
      <c r="H1925" s="25">
        <v>125.2734</v>
      </c>
      <c r="I1925" s="25">
        <v>19.096699999999998</v>
      </c>
      <c r="J1925" s="26">
        <v>335</v>
      </c>
      <c r="K1925" s="26">
        <v>84</v>
      </c>
      <c r="L1925" s="27">
        <v>0.15240000000000001</v>
      </c>
      <c r="M1925" s="28">
        <v>0.58438886000000001</v>
      </c>
      <c r="N1925" s="29">
        <v>0.35</v>
      </c>
      <c r="O1925" s="31" t="s">
        <v>12</v>
      </c>
      <c r="P1925" s="31">
        <v>0.40108372640000001</v>
      </c>
      <c r="Q1925" s="31">
        <v>0.25</v>
      </c>
      <c r="R1925" s="42"/>
      <c r="S1925" s="27">
        <f>IF(A1925="placement",MIN(P1925,IF(R1925="",Q1925,R1925)),"")</f>
        <v>0.25</v>
      </c>
      <c r="T1925" s="28">
        <f>IF($A1925="placement",S1925*J1925,"")</f>
        <v>83.75</v>
      </c>
      <c r="U1925" s="26">
        <f>IF($A1925="placement",T1925,IF($A1925="site",SUMIF($C:$C,$C1925,$T:$T),IF($A1925="user",SUMIF($B:$B,$B1925,$T:$T),SUM($T:$T))))</f>
        <v>83.75</v>
      </c>
      <c r="V1925" s="27">
        <f>U1925/J1925</f>
        <v>0.25</v>
      </c>
    </row>
    <row r="1926" spans="1:22" hidden="1" x14ac:dyDescent="0.3">
      <c r="A1926" s="23" t="s">
        <v>14</v>
      </c>
      <c r="B1926" s="23" t="s">
        <v>8149</v>
      </c>
      <c r="C1926" s="23" t="s">
        <v>8151</v>
      </c>
      <c r="D1926" s="23" t="s">
        <v>8158</v>
      </c>
      <c r="E1926" s="23" t="s">
        <v>8159</v>
      </c>
      <c r="F1926" s="27">
        <v>0.25</v>
      </c>
      <c r="G1926" s="24">
        <v>0</v>
      </c>
      <c r="H1926" s="25">
        <v>31.808700000000002</v>
      </c>
      <c r="I1926" s="25">
        <v>13.4421</v>
      </c>
      <c r="J1926" s="26">
        <v>335</v>
      </c>
      <c r="K1926" s="26">
        <v>84</v>
      </c>
      <c r="L1926" s="27">
        <v>0.42259999999999998</v>
      </c>
      <c r="M1926" s="28">
        <v>0.83162601999999997</v>
      </c>
      <c r="N1926" s="29">
        <v>0.3</v>
      </c>
      <c r="O1926" s="31" t="s">
        <v>12</v>
      </c>
      <c r="P1926" s="31">
        <v>0.63926092479999996</v>
      </c>
      <c r="Q1926" s="31">
        <v>0.249999999999999</v>
      </c>
      <c r="R1926" s="42"/>
      <c r="S1926" s="27">
        <f>IF(A1926="placement",MIN(P1926,IF(R1926="",Q1926,R1926)),"")</f>
        <v>0.249999999999999</v>
      </c>
      <c r="T1926" s="28">
        <f>IF($A1926="placement",S1926*J1926,"")</f>
        <v>83.749999999999659</v>
      </c>
      <c r="U1926" s="26">
        <f>IF($A1926="placement",T1926,IF($A1926="site",SUMIF($C:$C,$C1926,$T:$T),IF($A1926="user",SUMIF($B:$B,$B1926,$T:$T),SUM($T:$T))))</f>
        <v>83.749999999999659</v>
      </c>
      <c r="V1926" s="27">
        <f>U1926/J1926</f>
        <v>0.24999999999999897</v>
      </c>
    </row>
    <row r="1927" spans="1:22" hidden="1" x14ac:dyDescent="0.3">
      <c r="A1927" s="23" t="s">
        <v>14</v>
      </c>
      <c r="B1927" s="23" t="s">
        <v>9575</v>
      </c>
      <c r="C1927" s="23" t="s">
        <v>9577</v>
      </c>
      <c r="D1927" s="23" t="s">
        <v>9588</v>
      </c>
      <c r="E1927" s="23" t="s">
        <v>9589</v>
      </c>
      <c r="F1927" s="27">
        <v>0.85</v>
      </c>
      <c r="G1927" s="24">
        <v>0</v>
      </c>
      <c r="H1927" s="25">
        <v>22.6816</v>
      </c>
      <c r="I1927" s="25">
        <v>12.368</v>
      </c>
      <c r="J1927" s="26">
        <v>334</v>
      </c>
      <c r="K1927" s="26">
        <v>241</v>
      </c>
      <c r="L1927" s="27">
        <v>0.54530000000000001</v>
      </c>
      <c r="M1927" s="28">
        <v>0.89970141999999997</v>
      </c>
      <c r="N1927" s="29">
        <v>0.25</v>
      </c>
      <c r="O1927" s="31" t="s">
        <v>12</v>
      </c>
      <c r="P1927" s="31">
        <v>0.72213003679999999</v>
      </c>
      <c r="Q1927" s="31">
        <v>0.722130036826371</v>
      </c>
      <c r="R1927" s="42"/>
      <c r="S1927" s="27">
        <f>IF(A1927="placement",MIN(P1927,IF(R1927="",Q1927,R1927)),"")</f>
        <v>0.72213003679999999</v>
      </c>
      <c r="T1927" s="28">
        <f>IF($A1927="placement",S1927*J1927,"")</f>
        <v>241.19143229119999</v>
      </c>
      <c r="U1927" s="26">
        <f>IF($A1927="placement",T1927,IF($A1927="site",SUMIF($C:$C,$C1927,$T:$T),IF($A1927="user",SUMIF($B:$B,$B1927,$T:$T),SUM($T:$T))))</f>
        <v>241.19143229119999</v>
      </c>
      <c r="V1927" s="27">
        <f>U1927/J1927</f>
        <v>0.72213003679999999</v>
      </c>
    </row>
    <row r="1928" spans="1:22" hidden="1" x14ac:dyDescent="0.3">
      <c r="A1928" s="23" t="s">
        <v>14</v>
      </c>
      <c r="B1928" s="23" t="s">
        <v>10007</v>
      </c>
      <c r="C1928" s="23" t="s">
        <v>10008</v>
      </c>
      <c r="D1928" s="23" t="s">
        <v>10035</v>
      </c>
      <c r="E1928" s="23" t="s">
        <v>10036</v>
      </c>
      <c r="F1928" s="27">
        <v>0.25</v>
      </c>
      <c r="G1928" s="24">
        <v>1</v>
      </c>
      <c r="H1928" s="25">
        <v>156.9821</v>
      </c>
      <c r="I1928" s="25">
        <v>8.3596000000000004</v>
      </c>
      <c r="J1928" s="26">
        <v>333</v>
      </c>
      <c r="K1928" s="26">
        <v>80</v>
      </c>
      <c r="L1928" s="27">
        <v>5.33E-2</v>
      </c>
      <c r="M1928" s="28">
        <v>1.32840713</v>
      </c>
      <c r="N1928" s="29">
        <v>1</v>
      </c>
      <c r="O1928" s="31" t="s">
        <v>12</v>
      </c>
      <c r="P1928" s="31">
        <v>0.24721873459999999</v>
      </c>
      <c r="Q1928" s="31">
        <v>0.24721873456281901</v>
      </c>
      <c r="R1928" s="42"/>
      <c r="S1928" s="27">
        <f>IF(A1928="placement",MIN(P1928,IF(R1928="",Q1928,R1928)),"")</f>
        <v>0.24721873456281901</v>
      </c>
      <c r="T1928" s="28">
        <f>IF($A1928="placement",S1928*J1928,"")</f>
        <v>82.323838609418729</v>
      </c>
      <c r="U1928" s="26">
        <f>IF($A1928="placement",T1928,IF($A1928="site",SUMIF($C:$C,$C1928,$T:$T),IF($A1928="user",SUMIF($B:$B,$B1928,$T:$T),SUM($T:$T))))</f>
        <v>82.323838609418729</v>
      </c>
      <c r="V1928" s="27">
        <f>U1928/J1928</f>
        <v>0.24721873456281901</v>
      </c>
    </row>
    <row r="1929" spans="1:22" x14ac:dyDescent="0.3">
      <c r="A1929" s="23" t="s">
        <v>14</v>
      </c>
      <c r="B1929" s="23" t="s">
        <v>3152</v>
      </c>
      <c r="C1929" s="23" t="s">
        <v>3154</v>
      </c>
      <c r="D1929" s="23" t="s">
        <v>10095</v>
      </c>
      <c r="E1929" s="23" t="s">
        <v>10096</v>
      </c>
      <c r="F1929" s="27">
        <v>0.25</v>
      </c>
      <c r="G1929" s="24">
        <v>0</v>
      </c>
      <c r="H1929" s="25">
        <v>13.8405</v>
      </c>
      <c r="I1929" s="25">
        <v>4.7325999999999997</v>
      </c>
      <c r="J1929" s="26">
        <v>333</v>
      </c>
      <c r="K1929" s="26">
        <v>83</v>
      </c>
      <c r="L1929" s="27">
        <v>0.34189999999999998</v>
      </c>
      <c r="M1929" s="28">
        <v>2.3480960500000001</v>
      </c>
      <c r="N1929" s="29">
        <v>1</v>
      </c>
      <c r="O1929" s="31" t="s">
        <v>12</v>
      </c>
      <c r="P1929" s="31">
        <v>0.57412304329999997</v>
      </c>
      <c r="Q1929" s="31">
        <v>0.249999999999999</v>
      </c>
      <c r="R1929" s="42">
        <v>0.3</v>
      </c>
      <c r="S1929" s="27">
        <f>IF(A1929="placement",MIN(P1929,IF(R1929="",Q1929,R1929)),"")</f>
        <v>0.3</v>
      </c>
      <c r="T1929" s="28">
        <f>IF($A1929="placement",S1929*J1929,"")</f>
        <v>99.899999999999991</v>
      </c>
      <c r="U1929" s="26">
        <f>IF($A1929="placement",T1929,IF($A1929="site",SUMIF($C:$C,$C1929,$T:$T),IF($A1929="user",SUMIF($B:$B,$B1929,$T:$T),SUM($T:$T))))</f>
        <v>99.899999999999991</v>
      </c>
      <c r="V1929" s="27">
        <f>U1929/J1929</f>
        <v>0.3</v>
      </c>
    </row>
    <row r="1930" spans="1:22" hidden="1" x14ac:dyDescent="0.3">
      <c r="A1930" s="23" t="s">
        <v>14</v>
      </c>
      <c r="B1930" s="23" t="s">
        <v>277</v>
      </c>
      <c r="C1930" s="23" t="s">
        <v>279</v>
      </c>
      <c r="D1930" s="23" t="s">
        <v>10479</v>
      </c>
      <c r="E1930" s="23" t="s">
        <v>10480</v>
      </c>
      <c r="F1930" s="27">
        <v>0.25</v>
      </c>
      <c r="G1930" s="24">
        <v>1</v>
      </c>
      <c r="H1930" s="25">
        <v>223.02440000000001</v>
      </c>
      <c r="I1930" s="25">
        <v>3.0663999999999998</v>
      </c>
      <c r="J1930" s="26">
        <v>332</v>
      </c>
      <c r="K1930" s="26">
        <v>58</v>
      </c>
      <c r="L1930" s="27">
        <v>1.37E-2</v>
      </c>
      <c r="M1930" s="28">
        <v>3.6108548800000002</v>
      </c>
      <c r="N1930" s="46">
        <v>3</v>
      </c>
      <c r="O1930" s="31" t="s">
        <v>12</v>
      </c>
      <c r="P1930" s="31">
        <v>0.16917181670000001</v>
      </c>
      <c r="Q1930" s="31">
        <v>0.16917181673913301</v>
      </c>
      <c r="R1930" s="42"/>
      <c r="S1930" s="27">
        <f>IF(A1930="placement",MIN(P1930,IF(R1930="",Q1930,R1930)),"")</f>
        <v>0.16917181670000001</v>
      </c>
      <c r="T1930" s="28">
        <f>IF($A1930="placement",S1930*J1930,"")</f>
        <v>56.165043144400002</v>
      </c>
      <c r="U1930" s="26">
        <f>IF($A1930="placement",T1930,IF($A1930="site",SUMIF($C:$C,$C1930,$T:$T),IF($A1930="user",SUMIF($B:$B,$B1930,$T:$T),SUM($T:$T))))</f>
        <v>56.165043144400002</v>
      </c>
      <c r="V1930" s="27">
        <f>U1930/J1930</f>
        <v>0.16917181670000001</v>
      </c>
    </row>
    <row r="1931" spans="1:22" hidden="1" x14ac:dyDescent="0.3">
      <c r="A1931" s="23" t="s">
        <v>14</v>
      </c>
      <c r="B1931" s="23" t="s">
        <v>8463</v>
      </c>
      <c r="C1931" s="23" t="s">
        <v>8465</v>
      </c>
      <c r="D1931" s="23" t="s">
        <v>8476</v>
      </c>
      <c r="E1931" s="23" t="s">
        <v>8477</v>
      </c>
      <c r="F1931" s="27">
        <v>0.25</v>
      </c>
      <c r="G1931" s="24">
        <v>1</v>
      </c>
      <c r="H1931" s="25">
        <v>81.433000000000007</v>
      </c>
      <c r="I1931" s="25">
        <v>18.447900000000001</v>
      </c>
      <c r="J1931" s="26">
        <v>332</v>
      </c>
      <c r="K1931" s="26">
        <v>55</v>
      </c>
      <c r="L1931" s="27">
        <v>0.22650000000000001</v>
      </c>
      <c r="M1931" s="28">
        <v>0.60025090000000003</v>
      </c>
      <c r="N1931" s="29">
        <v>0.5</v>
      </c>
      <c r="O1931" s="31" t="s">
        <v>42</v>
      </c>
      <c r="P1931" s="31">
        <v>0.16701499349999999</v>
      </c>
      <c r="Q1931" s="31">
        <v>0.16701499353660099</v>
      </c>
      <c r="R1931" s="42"/>
      <c r="S1931" s="27">
        <f>IF(A1931="placement",MIN(P1931,IF(R1931="",Q1931,R1931)),"")</f>
        <v>0.16701499349999999</v>
      </c>
      <c r="T1931" s="28">
        <f>IF($A1931="placement",S1931*J1931,"")</f>
        <v>55.448977841999998</v>
      </c>
      <c r="U1931" s="26">
        <f>IF($A1931="placement",T1931,IF($A1931="site",SUMIF($C:$C,$C1931,$T:$T),IF($A1931="user",SUMIF($B:$B,$B1931,$T:$T),SUM($T:$T))))</f>
        <v>55.448977841999998</v>
      </c>
      <c r="V1931" s="27">
        <f>U1931/J1931</f>
        <v>0.16701499349999999</v>
      </c>
    </row>
    <row r="1932" spans="1:22" hidden="1" x14ac:dyDescent="0.3">
      <c r="A1932" s="23" t="s">
        <v>14</v>
      </c>
      <c r="B1932" s="23" t="s">
        <v>9575</v>
      </c>
      <c r="C1932" s="23" t="s">
        <v>9577</v>
      </c>
      <c r="D1932" s="23" t="s">
        <v>9582</v>
      </c>
      <c r="E1932" s="23" t="s">
        <v>9583</v>
      </c>
      <c r="F1932" s="27">
        <v>0.88</v>
      </c>
      <c r="G1932" s="24">
        <v>0</v>
      </c>
      <c r="H1932" s="25">
        <v>22.679400000000001</v>
      </c>
      <c r="I1932" s="25">
        <v>12.3476</v>
      </c>
      <c r="J1932" s="26">
        <v>332</v>
      </c>
      <c r="K1932" s="26">
        <v>239</v>
      </c>
      <c r="L1932" s="27">
        <v>0.5444</v>
      </c>
      <c r="M1932" s="28">
        <v>0.89614269999999996</v>
      </c>
      <c r="N1932" s="29">
        <v>0.25</v>
      </c>
      <c r="O1932" s="31" t="s">
        <v>12</v>
      </c>
      <c r="P1932" s="31">
        <v>0.72102657290000005</v>
      </c>
      <c r="Q1932" s="31">
        <v>0.72102657289390504</v>
      </c>
      <c r="R1932" s="42"/>
      <c r="S1932" s="27">
        <f>IF(A1932="placement",MIN(P1932,IF(R1932="",Q1932,R1932)),"")</f>
        <v>0.72102657289390504</v>
      </c>
      <c r="T1932" s="28">
        <f>IF($A1932="placement",S1932*J1932,"")</f>
        <v>239.38082220077646</v>
      </c>
      <c r="U1932" s="26">
        <f>IF($A1932="placement",T1932,IF($A1932="site",SUMIF($C:$C,$C1932,$T:$T),IF($A1932="user",SUMIF($B:$B,$B1932,$T:$T),SUM($T:$T))))</f>
        <v>239.38082220077646</v>
      </c>
      <c r="V1932" s="27">
        <f>U1932/J1932</f>
        <v>0.72102657289390504</v>
      </c>
    </row>
    <row r="1933" spans="1:22" x14ac:dyDescent="0.3">
      <c r="A1933" s="23" t="s">
        <v>14</v>
      </c>
      <c r="B1933" s="23" t="s">
        <v>4271</v>
      </c>
      <c r="C1933" s="23" t="s">
        <v>4272</v>
      </c>
      <c r="D1933" s="23" t="s">
        <v>4287</v>
      </c>
      <c r="E1933" s="23" t="s">
        <v>4288</v>
      </c>
      <c r="F1933" s="27">
        <v>0.25</v>
      </c>
      <c r="G1933" s="24">
        <v>0</v>
      </c>
      <c r="H1933" s="25">
        <v>23.273900000000001</v>
      </c>
      <c r="I1933" s="25">
        <v>12.573499999999999</v>
      </c>
      <c r="J1933" s="26">
        <v>331</v>
      </c>
      <c r="K1933" s="26">
        <v>83</v>
      </c>
      <c r="L1933" s="27">
        <v>0.54020000000000001</v>
      </c>
      <c r="M1933" s="28">
        <v>0.87829789000000003</v>
      </c>
      <c r="N1933" s="29">
        <v>0.3</v>
      </c>
      <c r="O1933" s="31" t="s">
        <v>42</v>
      </c>
      <c r="P1933" s="31">
        <v>0.65843024100000003</v>
      </c>
      <c r="Q1933" s="31">
        <v>0.249999999999999</v>
      </c>
      <c r="R1933" s="42">
        <v>0.35</v>
      </c>
      <c r="S1933" s="27">
        <f>IF(A1933="placement",MIN(P1933,IF(R1933="",Q1933,R1933)),"")</f>
        <v>0.35</v>
      </c>
      <c r="T1933" s="28">
        <f>IF($A1933="placement",S1933*J1933,"")</f>
        <v>115.85</v>
      </c>
      <c r="U1933" s="26">
        <f>IF($A1933="placement",T1933,IF($A1933="site",SUMIF($C:$C,$C1933,$T:$T),IF($A1933="user",SUMIF($B:$B,$B1933,$T:$T),SUM($T:$T))))</f>
        <v>115.85</v>
      </c>
      <c r="V1933" s="27">
        <f>U1933/J1933</f>
        <v>0.35</v>
      </c>
    </row>
    <row r="1934" spans="1:22" hidden="1" x14ac:dyDescent="0.3">
      <c r="A1934" s="17" t="s">
        <v>13</v>
      </c>
      <c r="B1934" s="17" t="s">
        <v>4987</v>
      </c>
      <c r="C1934" s="17" t="s">
        <v>4989</v>
      </c>
      <c r="D1934" s="17" t="s">
        <v>9898</v>
      </c>
      <c r="E1934" s="17"/>
      <c r="F1934" s="18">
        <v>0.25</v>
      </c>
      <c r="G1934" s="36">
        <v>1</v>
      </c>
      <c r="H1934" s="37">
        <v>4788.1620999999996</v>
      </c>
      <c r="I1934" s="37">
        <v>87.677400000000006</v>
      </c>
      <c r="J1934" s="19">
        <v>330</v>
      </c>
      <c r="K1934" s="19">
        <v>83</v>
      </c>
      <c r="L1934" s="18">
        <v>1.83E-2</v>
      </c>
      <c r="M1934" s="20">
        <v>0.12563139000000001</v>
      </c>
      <c r="N1934" s="21">
        <v>0.01</v>
      </c>
      <c r="O1934" s="22"/>
      <c r="P1934" s="22">
        <v>0.9204020611</v>
      </c>
      <c r="Q1934" s="22">
        <v>0.25</v>
      </c>
      <c r="R1934" s="43"/>
      <c r="S1934" s="18" t="str">
        <f>IF(A1934="placement",MIN(P1934,IF(R1934="",Q1934,R1934)),"")</f>
        <v/>
      </c>
      <c r="T1934" s="20" t="str">
        <f>IF($A1934="placement",S1934*J1934,"")</f>
        <v/>
      </c>
      <c r="U1934" s="19">
        <f>IF($A1934="placement",T1934,IF($A1934="site",SUMIF($C:$C,$C1934,$T:$T),IF($A1934="user",SUMIF($B:$B,$B1934,$T:$T),SUM($T:$T))))</f>
        <v>82.5</v>
      </c>
      <c r="V1934" s="18">
        <f>U1934/J1934</f>
        <v>0.25</v>
      </c>
    </row>
    <row r="1935" spans="1:22" hidden="1" x14ac:dyDescent="0.3">
      <c r="A1935" s="11" t="s">
        <v>10</v>
      </c>
      <c r="B1935" s="11" t="s">
        <v>4987</v>
      </c>
      <c r="C1935" s="11" t="s">
        <v>9898</v>
      </c>
      <c r="D1935" s="11" t="s">
        <v>9898</v>
      </c>
      <c r="E1935" s="11"/>
      <c r="F1935" s="12">
        <v>0.25</v>
      </c>
      <c r="G1935" s="33">
        <v>1</v>
      </c>
      <c r="H1935" s="34">
        <v>4788.1620999999996</v>
      </c>
      <c r="I1935" s="34">
        <v>87.677400000000006</v>
      </c>
      <c r="J1935" s="13">
        <v>330</v>
      </c>
      <c r="K1935" s="13">
        <v>83</v>
      </c>
      <c r="L1935" s="12">
        <v>1.83E-2</v>
      </c>
      <c r="M1935" s="14">
        <v>0.12563139000000001</v>
      </c>
      <c r="N1935" s="15">
        <v>0.01</v>
      </c>
      <c r="O1935" s="16"/>
      <c r="P1935" s="16">
        <v>0.9204020611</v>
      </c>
      <c r="Q1935" s="16">
        <v>0.25</v>
      </c>
      <c r="R1935" s="44"/>
      <c r="S1935" s="12" t="str">
        <f>IF(A1935="placement",MIN(P1935,IF(R1935="",Q1935,R1935)),"")</f>
        <v/>
      </c>
      <c r="T1935" s="14" t="str">
        <f>IF($A1935="placement",S1935*J1935,"")</f>
        <v/>
      </c>
      <c r="U1935" s="13">
        <f>IF($A1935="placement",T1935,IF($A1935="site",SUMIF($C:$C,$C1935,$T:$T),IF($A1935="user",SUMIF($B:$B,$B1935,$T:$T),SUM($T:$T))))</f>
        <v>82.5</v>
      </c>
      <c r="V1935" s="12">
        <f>U1935/J1935</f>
        <v>0.25</v>
      </c>
    </row>
    <row r="1936" spans="1:22" hidden="1" x14ac:dyDescent="0.3">
      <c r="A1936" s="23" t="s">
        <v>14</v>
      </c>
      <c r="B1936" s="23" t="s">
        <v>8352</v>
      </c>
      <c r="C1936" s="23" t="s">
        <v>8354</v>
      </c>
      <c r="D1936" s="23" t="s">
        <v>8357</v>
      </c>
      <c r="E1936" s="23" t="s">
        <v>8353</v>
      </c>
      <c r="F1936" s="27">
        <v>0.25</v>
      </c>
      <c r="G1936" s="24">
        <v>0</v>
      </c>
      <c r="H1936" s="25">
        <v>30.1462</v>
      </c>
      <c r="I1936" s="25">
        <v>16.767499999999998</v>
      </c>
      <c r="J1936" s="26">
        <v>330</v>
      </c>
      <c r="K1936" s="26">
        <v>83</v>
      </c>
      <c r="L1936" s="27">
        <v>0.55620000000000003</v>
      </c>
      <c r="M1936" s="28">
        <v>0.65658992000000005</v>
      </c>
      <c r="N1936" s="29">
        <v>0.28000000000000003</v>
      </c>
      <c r="O1936" s="31" t="s">
        <v>42</v>
      </c>
      <c r="P1936" s="31">
        <v>0.57355421870000001</v>
      </c>
      <c r="Q1936" s="31">
        <v>0.25</v>
      </c>
      <c r="R1936" s="42"/>
      <c r="S1936" s="27">
        <f>IF(A1936="placement",MIN(P1936,IF(R1936="",Q1936,R1936)),"")</f>
        <v>0.25</v>
      </c>
      <c r="T1936" s="28">
        <f>IF($A1936="placement",S1936*J1936,"")</f>
        <v>82.5</v>
      </c>
      <c r="U1936" s="26">
        <f>IF($A1936="placement",T1936,IF($A1936="site",SUMIF($C:$C,$C1936,$T:$T),IF($A1936="user",SUMIF($B:$B,$B1936,$T:$T),SUM($T:$T))))</f>
        <v>82.5</v>
      </c>
      <c r="V1936" s="27">
        <f>U1936/J1936</f>
        <v>0.25</v>
      </c>
    </row>
    <row r="1937" spans="1:22" hidden="1" x14ac:dyDescent="0.3">
      <c r="A1937" s="23" t="s">
        <v>14</v>
      </c>
      <c r="B1937" s="23" t="s">
        <v>1268</v>
      </c>
      <c r="C1937" s="23" t="s">
        <v>1270</v>
      </c>
      <c r="D1937" s="23" t="s">
        <v>1293</v>
      </c>
      <c r="E1937" s="23" t="s">
        <v>1294</v>
      </c>
      <c r="F1937" s="27">
        <v>0.4</v>
      </c>
      <c r="G1937" s="24">
        <v>0</v>
      </c>
      <c r="H1937" s="25">
        <v>9.5645000000000007</v>
      </c>
      <c r="I1937" s="25">
        <v>3.3961999999999999</v>
      </c>
      <c r="J1937" s="26">
        <v>329</v>
      </c>
      <c r="K1937" s="26">
        <v>74</v>
      </c>
      <c r="L1937" s="27">
        <v>0.35510000000000003</v>
      </c>
      <c r="M1937" s="28">
        <v>3.2295497100000001</v>
      </c>
      <c r="N1937" s="29">
        <v>2.5</v>
      </c>
      <c r="O1937" s="31" t="s">
        <v>12</v>
      </c>
      <c r="P1937" s="31">
        <v>0.2258982752</v>
      </c>
      <c r="Q1937" s="31">
        <v>0.225898275150206</v>
      </c>
      <c r="R1937" s="42"/>
      <c r="S1937" s="27">
        <f>IF(A1937="placement",MIN(P1937,IF(R1937="",Q1937,R1937)),"")</f>
        <v>0.225898275150206</v>
      </c>
      <c r="T1937" s="28">
        <f>IF($A1937="placement",S1937*J1937,"")</f>
        <v>74.320532524417771</v>
      </c>
      <c r="U1937" s="26">
        <f>IF($A1937="placement",T1937,IF($A1937="site",SUMIF($C:$C,$C1937,$T:$T),IF($A1937="user",SUMIF($B:$B,$B1937,$T:$T),SUM($T:$T))))</f>
        <v>74.320532524417771</v>
      </c>
      <c r="V1937" s="27">
        <f>U1937/J1937</f>
        <v>0.225898275150206</v>
      </c>
    </row>
    <row r="1938" spans="1:22" hidden="1" x14ac:dyDescent="0.3">
      <c r="A1938" s="23" t="s">
        <v>14</v>
      </c>
      <c r="B1938" s="23" t="s">
        <v>2439</v>
      </c>
      <c r="C1938" s="23" t="s">
        <v>2441</v>
      </c>
      <c r="D1938" s="23" t="s">
        <v>2466</v>
      </c>
      <c r="E1938" s="23" t="s">
        <v>2467</v>
      </c>
      <c r="F1938" s="27">
        <v>0.25</v>
      </c>
      <c r="G1938" s="24">
        <v>1</v>
      </c>
      <c r="H1938" s="25">
        <v>79.738399999999999</v>
      </c>
      <c r="I1938" s="25">
        <v>6.1280000000000001</v>
      </c>
      <c r="J1938" s="26">
        <v>329</v>
      </c>
      <c r="K1938" s="26">
        <v>53</v>
      </c>
      <c r="L1938" s="27">
        <v>7.6899999999999996E-2</v>
      </c>
      <c r="M1938" s="28">
        <v>1.78756994</v>
      </c>
      <c r="N1938" s="29">
        <v>1.5</v>
      </c>
      <c r="O1938" s="31" t="s">
        <v>42</v>
      </c>
      <c r="P1938" s="31">
        <v>0.16087199199999999</v>
      </c>
      <c r="Q1938" s="31">
        <v>0.16087199202916999</v>
      </c>
      <c r="R1938" s="42"/>
      <c r="S1938" s="27">
        <f>IF(A1938="placement",MIN(P1938,IF(R1938="",Q1938,R1938)),"")</f>
        <v>0.16087199199999999</v>
      </c>
      <c r="T1938" s="28">
        <f>IF($A1938="placement",S1938*J1938,"")</f>
        <v>52.926885368000001</v>
      </c>
      <c r="U1938" s="26">
        <f>IF($A1938="placement",T1938,IF($A1938="site",SUMIF($C:$C,$C1938,$T:$T),IF($A1938="user",SUMIF($B:$B,$B1938,$T:$T),SUM($T:$T))))</f>
        <v>52.926885368000001</v>
      </c>
      <c r="V1938" s="27">
        <f>U1938/J1938</f>
        <v>0.16087199199999999</v>
      </c>
    </row>
    <row r="1939" spans="1:22" hidden="1" x14ac:dyDescent="0.3">
      <c r="A1939" s="17" t="s">
        <v>13</v>
      </c>
      <c r="B1939" s="17" t="s">
        <v>4340</v>
      </c>
      <c r="C1939" s="17" t="s">
        <v>4342</v>
      </c>
      <c r="D1939" s="38" t="s">
        <v>9898</v>
      </c>
      <c r="E1939" s="17"/>
      <c r="F1939" s="18">
        <v>0.25</v>
      </c>
      <c r="G1939" s="36">
        <v>0</v>
      </c>
      <c r="H1939" s="37">
        <v>97.848500000000001</v>
      </c>
      <c r="I1939" s="37">
        <v>21.598099999999999</v>
      </c>
      <c r="J1939" s="19">
        <v>329</v>
      </c>
      <c r="K1939" s="19">
        <v>82</v>
      </c>
      <c r="L1939" s="18">
        <v>0.22070000000000001</v>
      </c>
      <c r="M1939" s="20">
        <v>0.50835755999999999</v>
      </c>
      <c r="N1939" s="21">
        <v>0.30871599999999999</v>
      </c>
      <c r="O1939" s="22"/>
      <c r="P1939" s="22">
        <v>0.39271877659999999</v>
      </c>
      <c r="Q1939" s="22">
        <v>0.25</v>
      </c>
      <c r="R1939" s="43"/>
      <c r="S1939" s="18" t="str">
        <f>IF(A1939="placement",MIN(P1939,IF(R1939="",Q1939,R1939)),"")</f>
        <v/>
      </c>
      <c r="T1939" s="20" t="str">
        <f>IF($A1939="placement",S1939*J1939,"")</f>
        <v/>
      </c>
      <c r="U1939" s="19">
        <f>IF($A1939="placement",T1939,IF($A1939="site",SUMIF($C:$C,$C1939,$T:$T),IF($A1939="user",SUMIF($B:$B,$B1939,$T:$T),SUM($T:$T))))</f>
        <v>79.75</v>
      </c>
      <c r="V1939" s="18">
        <f>U1939/J1939</f>
        <v>0.24240121580547114</v>
      </c>
    </row>
    <row r="1940" spans="1:22" hidden="1" x14ac:dyDescent="0.3">
      <c r="A1940" s="11" t="s">
        <v>10</v>
      </c>
      <c r="B1940" s="11" t="s">
        <v>4340</v>
      </c>
      <c r="C1940" s="11" t="s">
        <v>9898</v>
      </c>
      <c r="D1940" s="11" t="s">
        <v>9898</v>
      </c>
      <c r="E1940" s="11"/>
      <c r="F1940" s="12">
        <v>0.25</v>
      </c>
      <c r="G1940" s="33">
        <v>0</v>
      </c>
      <c r="H1940" s="34">
        <v>97.848500000000001</v>
      </c>
      <c r="I1940" s="34">
        <v>21.598099999999999</v>
      </c>
      <c r="J1940" s="13">
        <v>329</v>
      </c>
      <c r="K1940" s="13">
        <v>82</v>
      </c>
      <c r="L1940" s="12">
        <v>0.22070000000000001</v>
      </c>
      <c r="M1940" s="14">
        <v>0.50835755999999999</v>
      </c>
      <c r="N1940" s="15">
        <v>0.30871599999999999</v>
      </c>
      <c r="O1940" s="16"/>
      <c r="P1940" s="16">
        <v>0.39271877659999999</v>
      </c>
      <c r="Q1940" s="16">
        <v>0.25</v>
      </c>
      <c r="R1940" s="44"/>
      <c r="S1940" s="12" t="str">
        <f>IF(A1940="placement",MIN(P1940,IF(R1940="",Q1940,R1940)),"")</f>
        <v/>
      </c>
      <c r="T1940" s="14" t="str">
        <f>IF($A1940="placement",S1940*J1940,"")</f>
        <v/>
      </c>
      <c r="U1940" s="13">
        <f>IF($A1940="placement",T1940,IF($A1940="site",SUMIF($C:$C,$C1940,$T:$T),IF($A1940="user",SUMIF($B:$B,$B1940,$T:$T),SUM($T:$T))))</f>
        <v>79.75</v>
      </c>
      <c r="V1940" s="12">
        <f>U1940/J1940</f>
        <v>0.24240121580547114</v>
      </c>
    </row>
    <row r="1941" spans="1:22" hidden="1" x14ac:dyDescent="0.3">
      <c r="A1941" s="23" t="s">
        <v>14</v>
      </c>
      <c r="B1941" s="23" t="s">
        <v>9073</v>
      </c>
      <c r="C1941" s="23" t="s">
        <v>9074</v>
      </c>
      <c r="D1941" s="23" t="s">
        <v>9089</v>
      </c>
      <c r="E1941" s="23" t="s">
        <v>9090</v>
      </c>
      <c r="F1941" s="27">
        <v>0.25</v>
      </c>
      <c r="G1941" s="24">
        <v>1</v>
      </c>
      <c r="H1941" s="25">
        <v>467.72140000000002</v>
      </c>
      <c r="I1941" s="25">
        <v>14.4544</v>
      </c>
      <c r="J1941" s="26">
        <v>329</v>
      </c>
      <c r="K1941" s="26">
        <v>69</v>
      </c>
      <c r="L1941" s="27">
        <v>3.09E-2</v>
      </c>
      <c r="M1941" s="28">
        <v>0.75840205999999999</v>
      </c>
      <c r="N1941" s="29">
        <v>0.6</v>
      </c>
      <c r="O1941" s="31" t="s">
        <v>12</v>
      </c>
      <c r="P1941" s="31">
        <v>0.2088629122</v>
      </c>
      <c r="Q1941" s="31">
        <v>0.208862912211427</v>
      </c>
      <c r="R1941" s="42"/>
      <c r="S1941" s="27">
        <f>IF(A1941="placement",MIN(P1941,IF(R1941="",Q1941,R1941)),"")</f>
        <v>0.2088629122</v>
      </c>
      <c r="T1941" s="28">
        <f>IF($A1941="placement",S1941*J1941,"")</f>
        <v>68.715898113799994</v>
      </c>
      <c r="U1941" s="23">
        <f>IF($A1941="placement",T1941,IF($A1941="site",SUMIF($C:$C,$C1941,$T:$T),IF($A1941="user",SUMIF($B:$B,$B1941,$T:$T),SUM($T:$T))))</f>
        <v>68.715898113799994</v>
      </c>
      <c r="V1941" s="27">
        <f>U1941/J1941</f>
        <v>0.20886291219999997</v>
      </c>
    </row>
    <row r="1942" spans="1:22" x14ac:dyDescent="0.3">
      <c r="A1942" s="23" t="s">
        <v>14</v>
      </c>
      <c r="B1942" s="23" t="s">
        <v>3152</v>
      </c>
      <c r="C1942" s="23" t="s">
        <v>3154</v>
      </c>
      <c r="D1942" s="23" t="s">
        <v>3187</v>
      </c>
      <c r="E1942" s="23" t="s">
        <v>3188</v>
      </c>
      <c r="F1942" s="27">
        <v>0.25</v>
      </c>
      <c r="G1942" s="24">
        <v>0</v>
      </c>
      <c r="H1942" s="25">
        <v>11.3802</v>
      </c>
      <c r="I1942" s="25">
        <v>5.4641999999999999</v>
      </c>
      <c r="J1942" s="26">
        <v>328</v>
      </c>
      <c r="K1942" s="26">
        <v>82</v>
      </c>
      <c r="L1942" s="27">
        <v>0.48020000000000002</v>
      </c>
      <c r="M1942" s="28">
        <v>2.0000627500000001</v>
      </c>
      <c r="N1942" s="29">
        <v>0.8</v>
      </c>
      <c r="O1942" s="31" t="s">
        <v>42</v>
      </c>
      <c r="P1942" s="31">
        <v>0.60001254879999999</v>
      </c>
      <c r="Q1942" s="31">
        <v>0.25</v>
      </c>
      <c r="R1942" s="42">
        <v>0.3</v>
      </c>
      <c r="S1942" s="27">
        <f>IF(A1942="placement",MIN(P1942,IF(R1942="",Q1942,R1942)),"")</f>
        <v>0.3</v>
      </c>
      <c r="T1942" s="28">
        <f>IF($A1942="placement",S1942*J1942,"")</f>
        <v>98.399999999999991</v>
      </c>
      <c r="U1942" s="26">
        <f>IF($A1942="placement",T1942,IF($A1942="site",SUMIF($C:$C,$C1942,$T:$T),IF($A1942="user",SUMIF($B:$B,$B1942,$T:$T),SUM($T:$T))))</f>
        <v>98.399999999999991</v>
      </c>
      <c r="V1942" s="27">
        <f>U1942/J1942</f>
        <v>0.3</v>
      </c>
    </row>
    <row r="1943" spans="1:22" hidden="1" x14ac:dyDescent="0.3">
      <c r="A1943" s="23" t="s">
        <v>14</v>
      </c>
      <c r="B1943" s="23" t="s">
        <v>2542</v>
      </c>
      <c r="C1943" s="23" t="s">
        <v>2544</v>
      </c>
      <c r="D1943" s="23" t="s">
        <v>2545</v>
      </c>
      <c r="E1943" s="23" t="s">
        <v>2543</v>
      </c>
      <c r="F1943" s="27">
        <v>0.25</v>
      </c>
      <c r="G1943" s="24">
        <v>0</v>
      </c>
      <c r="H1943" s="25">
        <v>33.387799999999999</v>
      </c>
      <c r="I1943" s="25">
        <v>11.929</v>
      </c>
      <c r="J1943" s="26">
        <v>327</v>
      </c>
      <c r="K1943" s="26">
        <v>82</v>
      </c>
      <c r="L1943" s="27">
        <v>0.35730000000000001</v>
      </c>
      <c r="M1943" s="28">
        <v>0.91443061999999997</v>
      </c>
      <c r="N1943" s="29">
        <v>0.5</v>
      </c>
      <c r="O1943" s="31" t="s">
        <v>42</v>
      </c>
      <c r="P1943" s="31">
        <v>0.45321166039999999</v>
      </c>
      <c r="Q1943" s="31">
        <v>0.25</v>
      </c>
      <c r="R1943" s="42"/>
      <c r="S1943" s="27">
        <f>IF(A1943="placement",MIN(P1943,IF(R1943="",Q1943,R1943)),"")</f>
        <v>0.25</v>
      </c>
      <c r="T1943" s="28">
        <f>IF($A1943="placement",S1943*J1943,"")</f>
        <v>81.75</v>
      </c>
      <c r="U1943" s="26">
        <f>IF($A1943="placement",T1943,IF($A1943="site",SUMIF($C:$C,$C1943,$T:$T),IF($A1943="user",SUMIF($B:$B,$B1943,$T:$T),SUM($T:$T))))</f>
        <v>81.75</v>
      </c>
      <c r="V1943" s="27">
        <f>U1943/J1943</f>
        <v>0.25</v>
      </c>
    </row>
    <row r="1944" spans="1:22" hidden="1" x14ac:dyDescent="0.3">
      <c r="A1944" s="17" t="s">
        <v>13</v>
      </c>
      <c r="B1944" s="17" t="s">
        <v>2542</v>
      </c>
      <c r="C1944" s="17" t="s">
        <v>2544</v>
      </c>
      <c r="D1944" s="17" t="s">
        <v>9898</v>
      </c>
      <c r="E1944" s="17"/>
      <c r="F1944" s="18">
        <v>0.25</v>
      </c>
      <c r="G1944" s="36">
        <v>0</v>
      </c>
      <c r="H1944" s="37">
        <v>33.387799999999999</v>
      </c>
      <c r="I1944" s="37">
        <v>11.929</v>
      </c>
      <c r="J1944" s="19">
        <v>327</v>
      </c>
      <c r="K1944" s="19">
        <v>82</v>
      </c>
      <c r="L1944" s="18">
        <v>0.35730000000000001</v>
      </c>
      <c r="M1944" s="20">
        <v>0.91443061999999997</v>
      </c>
      <c r="N1944" s="21">
        <v>0.5</v>
      </c>
      <c r="O1944" s="22"/>
      <c r="P1944" s="22">
        <v>0.45321166039999999</v>
      </c>
      <c r="Q1944" s="22">
        <v>0.25</v>
      </c>
      <c r="R1944" s="43"/>
      <c r="S1944" s="18" t="str">
        <f>IF(A1944="placement",MIN(P1944,IF(R1944="",Q1944,R1944)),"")</f>
        <v/>
      </c>
      <c r="T1944" s="20" t="str">
        <f>IF($A1944="placement",S1944*J1944,"")</f>
        <v/>
      </c>
      <c r="U1944" s="19">
        <f>IF($A1944="placement",T1944,IF($A1944="site",SUMIF($C:$C,$C1944,$T:$T),IF($A1944="user",SUMIF($B:$B,$B1944,$T:$T),SUM($T:$T))))</f>
        <v>81.75</v>
      </c>
      <c r="V1944" s="18">
        <f>U1944/J1944</f>
        <v>0.25</v>
      </c>
    </row>
    <row r="1945" spans="1:22" hidden="1" x14ac:dyDescent="0.3">
      <c r="A1945" s="11" t="s">
        <v>10</v>
      </c>
      <c r="B1945" s="11" t="s">
        <v>8393</v>
      </c>
      <c r="C1945" s="11" t="s">
        <v>9898</v>
      </c>
      <c r="D1945" s="11" t="s">
        <v>9898</v>
      </c>
      <c r="E1945" s="11"/>
      <c r="F1945" s="12">
        <v>0.25180000000000002</v>
      </c>
      <c r="G1945" s="33">
        <v>0</v>
      </c>
      <c r="H1945" s="34">
        <v>47.801099999999998</v>
      </c>
      <c r="I1945" s="34">
        <v>20.973600000000001</v>
      </c>
      <c r="J1945" s="13">
        <v>327</v>
      </c>
      <c r="K1945" s="13">
        <v>82</v>
      </c>
      <c r="L1945" s="12">
        <v>0.43880000000000002</v>
      </c>
      <c r="M1945" s="14">
        <v>0.51921766000000003</v>
      </c>
      <c r="N1945" s="15">
        <v>0.23929500000000001</v>
      </c>
      <c r="O1945" s="16"/>
      <c r="P1945" s="16">
        <v>0.53912391739999999</v>
      </c>
      <c r="Q1945" s="16">
        <v>0.25182174284919601</v>
      </c>
      <c r="R1945" s="44"/>
      <c r="S1945" s="12" t="str">
        <f>IF(A1945="placement",MIN(P1945,IF(R1945="",Q1945,R1945)),"")</f>
        <v/>
      </c>
      <c r="T1945" s="14" t="str">
        <f>IF($A1945="placement",S1945*J1945,"")</f>
        <v/>
      </c>
      <c r="U1945" s="13">
        <f>IF($A1945="placement",T1945,IF($A1945="site",SUMIF($C:$C,$C1945,$T:$T),IF($A1945="user",SUMIF($B:$B,$B1945,$T:$T),SUM($T:$T))))</f>
        <v>81.499999999999858</v>
      </c>
      <c r="V1945" s="12">
        <f>U1945/J1945</f>
        <v>0.24923547400611579</v>
      </c>
    </row>
    <row r="1946" spans="1:22" x14ac:dyDescent="0.3">
      <c r="A1946" s="23" t="s">
        <v>14</v>
      </c>
      <c r="B1946" s="23" t="s">
        <v>3152</v>
      </c>
      <c r="C1946" s="23" t="s">
        <v>3154</v>
      </c>
      <c r="D1946" s="23" t="s">
        <v>10088</v>
      </c>
      <c r="E1946" s="23" t="s">
        <v>10089</v>
      </c>
      <c r="F1946" s="27">
        <v>0.25</v>
      </c>
      <c r="G1946" s="24">
        <v>0</v>
      </c>
      <c r="H1946" s="25">
        <v>12.687099999999999</v>
      </c>
      <c r="I1946" s="25">
        <v>4.6933999999999996</v>
      </c>
      <c r="J1946" s="26">
        <v>327</v>
      </c>
      <c r="K1946" s="26">
        <v>82</v>
      </c>
      <c r="L1946" s="27">
        <v>0.36990000000000001</v>
      </c>
      <c r="M1946" s="28">
        <v>2.3247078000000001</v>
      </c>
      <c r="N1946" s="29">
        <v>1</v>
      </c>
      <c r="O1946" s="31" t="s">
        <v>12</v>
      </c>
      <c r="P1946" s="31">
        <v>0.56983841120000001</v>
      </c>
      <c r="Q1946" s="31">
        <v>0.25</v>
      </c>
      <c r="R1946" s="42">
        <v>0.3</v>
      </c>
      <c r="S1946" s="27">
        <f>IF(A1946="placement",MIN(P1946,IF(R1946="",Q1946,R1946)),"")</f>
        <v>0.3</v>
      </c>
      <c r="T1946" s="28">
        <f>IF($A1946="placement",S1946*J1946,"")</f>
        <v>98.1</v>
      </c>
      <c r="U1946" s="26">
        <f>IF($A1946="placement",T1946,IF($A1946="site",SUMIF($C:$C,$C1946,$T:$T),IF($A1946="user",SUMIF($B:$B,$B1946,$T:$T),SUM($T:$T))))</f>
        <v>98.1</v>
      </c>
      <c r="V1946" s="27">
        <f>U1946/J1946</f>
        <v>0.3</v>
      </c>
    </row>
    <row r="1947" spans="1:22" hidden="1" x14ac:dyDescent="0.3">
      <c r="A1947" s="23" t="s">
        <v>14</v>
      </c>
      <c r="B1947" s="23" t="s">
        <v>5764</v>
      </c>
      <c r="C1947" s="23" t="s">
        <v>5766</v>
      </c>
      <c r="D1947" s="23" t="s">
        <v>5861</v>
      </c>
      <c r="E1947" s="23" t="s">
        <v>5862</v>
      </c>
      <c r="F1947" s="27">
        <v>0.25</v>
      </c>
      <c r="G1947" s="24">
        <v>1</v>
      </c>
      <c r="H1947" s="25">
        <v>79.58</v>
      </c>
      <c r="I1947" s="25">
        <v>10.263500000000001</v>
      </c>
      <c r="J1947" s="26">
        <v>327</v>
      </c>
      <c r="K1947" s="26">
        <v>82</v>
      </c>
      <c r="L1947" s="27">
        <v>0.129</v>
      </c>
      <c r="M1947" s="28">
        <v>1.06340499</v>
      </c>
      <c r="N1947" s="29">
        <v>0.77</v>
      </c>
      <c r="O1947" s="31" t="s">
        <v>12</v>
      </c>
      <c r="P1947" s="31">
        <v>0.2759108663</v>
      </c>
      <c r="Q1947" s="31">
        <v>0.25</v>
      </c>
      <c r="R1947" s="42"/>
      <c r="S1947" s="27">
        <f>IF(A1947="placement",MIN(P1947,IF(R1947="",Q1947,R1947)),"")</f>
        <v>0.25</v>
      </c>
      <c r="T1947" s="28">
        <f>IF($A1947="placement",S1947*J1947,"")</f>
        <v>81.75</v>
      </c>
      <c r="U1947" s="26">
        <f>IF($A1947="placement",T1947,IF($A1947="site",SUMIF($C:$C,$C1947,$T:$T),IF($A1947="user",SUMIF($B:$B,$B1947,$T:$T),SUM($T:$T))))</f>
        <v>81.75</v>
      </c>
      <c r="V1947" s="27">
        <f>U1947/J1947</f>
        <v>0.25</v>
      </c>
    </row>
    <row r="1948" spans="1:22" hidden="1" x14ac:dyDescent="0.3">
      <c r="A1948" s="17" t="s">
        <v>13</v>
      </c>
      <c r="B1948" s="17" t="s">
        <v>8393</v>
      </c>
      <c r="C1948" s="17" t="s">
        <v>8394</v>
      </c>
      <c r="D1948" s="17" t="s">
        <v>9898</v>
      </c>
      <c r="E1948" s="17"/>
      <c r="F1948" s="18">
        <v>0.25180000000000002</v>
      </c>
      <c r="G1948" s="36">
        <v>0</v>
      </c>
      <c r="H1948" s="37">
        <v>47.801099999999998</v>
      </c>
      <c r="I1948" s="37">
        <v>20.973600000000001</v>
      </c>
      <c r="J1948" s="19">
        <v>327</v>
      </c>
      <c r="K1948" s="19">
        <v>82</v>
      </c>
      <c r="L1948" s="18">
        <v>0.43880000000000002</v>
      </c>
      <c r="M1948" s="20">
        <v>0.51921766000000003</v>
      </c>
      <c r="N1948" s="21">
        <v>0.23929500000000001</v>
      </c>
      <c r="O1948" s="22"/>
      <c r="P1948" s="22">
        <v>0.53912391739999999</v>
      </c>
      <c r="Q1948" s="22">
        <v>0.25182174284919601</v>
      </c>
      <c r="R1948" s="43"/>
      <c r="S1948" s="18" t="str">
        <f>IF(A1948="placement",MIN(P1948,IF(R1948="",Q1948,R1948)),"")</f>
        <v/>
      </c>
      <c r="T1948" s="20" t="str">
        <f>IF($A1948="placement",S1948*J1948,"")</f>
        <v/>
      </c>
      <c r="U1948" s="19">
        <f>IF($A1948="placement",T1948,IF($A1948="site",SUMIF($C:$C,$C1948,$T:$T),IF($A1948="user",SUMIF($B:$B,$B1948,$T:$T),SUM($T:$T))))</f>
        <v>81.499999999999858</v>
      </c>
      <c r="V1948" s="18">
        <f>U1948/J1948</f>
        <v>0.24923547400611579</v>
      </c>
    </row>
    <row r="1949" spans="1:22" hidden="1" x14ac:dyDescent="0.3">
      <c r="A1949" s="11" t="s">
        <v>10</v>
      </c>
      <c r="B1949" s="11" t="s">
        <v>2542</v>
      </c>
      <c r="C1949" s="11" t="s">
        <v>9898</v>
      </c>
      <c r="D1949" s="11" t="s">
        <v>9898</v>
      </c>
      <c r="E1949" s="11"/>
      <c r="F1949" s="12">
        <v>0.25</v>
      </c>
      <c r="G1949" s="33">
        <v>0</v>
      </c>
      <c r="H1949" s="34">
        <v>33.387799999999999</v>
      </c>
      <c r="I1949" s="34">
        <v>11.929</v>
      </c>
      <c r="J1949" s="13">
        <v>327</v>
      </c>
      <c r="K1949" s="13">
        <v>82</v>
      </c>
      <c r="L1949" s="12">
        <v>0.35730000000000001</v>
      </c>
      <c r="M1949" s="14">
        <v>0.91443061999999997</v>
      </c>
      <c r="N1949" s="15">
        <v>0.5</v>
      </c>
      <c r="O1949" s="16"/>
      <c r="P1949" s="16">
        <v>0.45321166039999999</v>
      </c>
      <c r="Q1949" s="16">
        <v>0.25</v>
      </c>
      <c r="R1949" s="44"/>
      <c r="S1949" s="12" t="str">
        <f>IF(A1949="placement",MIN(P1949,IF(R1949="",Q1949,R1949)),"")</f>
        <v/>
      </c>
      <c r="T1949" s="14" t="str">
        <f>IF($A1949="placement",S1949*J1949,"")</f>
        <v/>
      </c>
      <c r="U1949" s="13">
        <f>IF($A1949="placement",T1949,IF($A1949="site",SUMIF($C:$C,$C1949,$T:$T),IF($A1949="user",SUMIF($B:$B,$B1949,$T:$T),SUM($T:$T))))</f>
        <v>81.75</v>
      </c>
      <c r="V1949" s="12">
        <f>U1949/J1949</f>
        <v>0.25</v>
      </c>
    </row>
    <row r="1950" spans="1:22" hidden="1" x14ac:dyDescent="0.3">
      <c r="A1950" s="23" t="s">
        <v>14</v>
      </c>
      <c r="B1950" s="23" t="s">
        <v>4752</v>
      </c>
      <c r="C1950" s="23" t="s">
        <v>4754</v>
      </c>
      <c r="D1950" s="23" t="s">
        <v>4791</v>
      </c>
      <c r="E1950" s="23" t="s">
        <v>4792</v>
      </c>
      <c r="F1950" s="27">
        <v>0.33</v>
      </c>
      <c r="G1950" s="24">
        <v>1</v>
      </c>
      <c r="H1950" s="25">
        <v>123.3486</v>
      </c>
      <c r="I1950" s="25">
        <v>7.9949000000000003</v>
      </c>
      <c r="J1950" s="26">
        <v>326</v>
      </c>
      <c r="K1950" s="26">
        <v>86</v>
      </c>
      <c r="L1950" s="27">
        <v>6.4799999999999996E-2</v>
      </c>
      <c r="M1950" s="28">
        <v>1.3583660900000001</v>
      </c>
      <c r="N1950" s="29">
        <v>1</v>
      </c>
      <c r="O1950" s="31" t="s">
        <v>304</v>
      </c>
      <c r="P1950" s="31">
        <v>0.26382143549999998</v>
      </c>
      <c r="Q1950" s="31">
        <v>0.26382143552452197</v>
      </c>
      <c r="R1950" s="42"/>
      <c r="S1950" s="27">
        <f>IF(A1950="placement",MIN(P1950,IF(R1950="",Q1950,R1950)),"")</f>
        <v>0.26382143549999998</v>
      </c>
      <c r="T1950" s="28">
        <f>IF($A1950="placement",S1950*J1950,"")</f>
        <v>86.005787972999997</v>
      </c>
      <c r="U1950" s="26">
        <f>IF($A1950="placement",T1950,IF($A1950="site",SUMIF($C:$C,$C1950,$T:$T),IF($A1950="user",SUMIF($B:$B,$B1950,$T:$T),SUM($T:$T))))</f>
        <v>86.005787972999997</v>
      </c>
      <c r="V1950" s="27">
        <f>U1950/J1950</f>
        <v>0.26382143549999998</v>
      </c>
    </row>
    <row r="1951" spans="1:22" hidden="1" x14ac:dyDescent="0.3">
      <c r="A1951" s="23" t="s">
        <v>14</v>
      </c>
      <c r="B1951" s="23" t="s">
        <v>6443</v>
      </c>
      <c r="C1951" s="23" t="s">
        <v>6444</v>
      </c>
      <c r="D1951" s="23" t="s">
        <v>6449</v>
      </c>
      <c r="E1951" s="23" t="s">
        <v>6450</v>
      </c>
      <c r="F1951" s="27">
        <v>0.25</v>
      </c>
      <c r="G1951" s="24">
        <v>1</v>
      </c>
      <c r="H1951" s="25">
        <v>89.066400000000002</v>
      </c>
      <c r="I1951" s="25">
        <v>11.107200000000001</v>
      </c>
      <c r="J1951" s="26">
        <v>326</v>
      </c>
      <c r="K1951" s="26">
        <v>82</v>
      </c>
      <c r="L1951" s="27">
        <v>0.12470000000000001</v>
      </c>
      <c r="M1951" s="28">
        <v>0.97925865000000001</v>
      </c>
      <c r="N1951" s="29">
        <v>0.3</v>
      </c>
      <c r="O1951" s="31" t="s">
        <v>12</v>
      </c>
      <c r="P1951" s="31">
        <v>0.69364580170000001</v>
      </c>
      <c r="Q1951" s="31">
        <v>0.25</v>
      </c>
      <c r="R1951" s="42"/>
      <c r="S1951" s="27">
        <f>IF(A1951="placement",MIN(P1951,IF(R1951="",Q1951,R1951)),"")</f>
        <v>0.25</v>
      </c>
      <c r="T1951" s="28">
        <f>IF($A1951="placement",S1951*J1951,"")</f>
        <v>81.5</v>
      </c>
      <c r="U1951" s="26">
        <f>IF($A1951="placement",T1951,IF($A1951="site",SUMIF($C:$C,$C1951,$T:$T),IF($A1951="user",SUMIF($B:$B,$B1951,$T:$T),SUM($T:$T))))</f>
        <v>81.5</v>
      </c>
      <c r="V1951" s="27">
        <f>U1951/J1951</f>
        <v>0.25</v>
      </c>
    </row>
    <row r="1952" spans="1:22" hidden="1" x14ac:dyDescent="0.3">
      <c r="A1952" s="23" t="s">
        <v>14</v>
      </c>
      <c r="B1952" s="23" t="s">
        <v>6901</v>
      </c>
      <c r="C1952" s="23" t="s">
        <v>6902</v>
      </c>
      <c r="D1952" s="23" t="s">
        <v>6903</v>
      </c>
      <c r="E1952" s="23" t="s">
        <v>6904</v>
      </c>
      <c r="F1952" s="27">
        <v>0.25</v>
      </c>
      <c r="G1952" s="24">
        <v>0</v>
      </c>
      <c r="H1952" s="25">
        <v>18.907499999999999</v>
      </c>
      <c r="I1952" s="25">
        <v>7.1814</v>
      </c>
      <c r="J1952" s="26">
        <v>326</v>
      </c>
      <c r="K1952" s="26">
        <v>81</v>
      </c>
      <c r="L1952" s="27">
        <v>0.37980000000000003</v>
      </c>
      <c r="M1952" s="28">
        <v>1.51178436</v>
      </c>
      <c r="N1952" s="29">
        <v>1</v>
      </c>
      <c r="O1952" s="31" t="s">
        <v>12</v>
      </c>
      <c r="P1952" s="31">
        <v>0.33853000230000002</v>
      </c>
      <c r="Q1952" s="31">
        <v>0.25</v>
      </c>
      <c r="R1952" s="42"/>
      <c r="S1952" s="27">
        <f>IF(A1952="placement",MIN(P1952,IF(R1952="",Q1952,R1952)),"")</f>
        <v>0.25</v>
      </c>
      <c r="T1952" s="28">
        <f>IF($A1952="placement",S1952*J1952,"")</f>
        <v>81.5</v>
      </c>
      <c r="U1952" s="26">
        <f>IF($A1952="placement",T1952,IF($A1952="site",SUMIF($C:$C,$C1952,$T:$T),IF($A1952="user",SUMIF($B:$B,$B1952,$T:$T),SUM($T:$T))))</f>
        <v>81.5</v>
      </c>
      <c r="V1952" s="27">
        <f>U1952/J1952</f>
        <v>0.25</v>
      </c>
    </row>
    <row r="1953" spans="1:22" x14ac:dyDescent="0.3">
      <c r="A1953" s="23" t="s">
        <v>14</v>
      </c>
      <c r="B1953" s="23" t="s">
        <v>2619</v>
      </c>
      <c r="C1953" s="23" t="s">
        <v>2621</v>
      </c>
      <c r="D1953" s="32" t="s">
        <v>2666</v>
      </c>
      <c r="E1953" s="23" t="s">
        <v>2667</v>
      </c>
      <c r="F1953" s="27">
        <v>0.25</v>
      </c>
      <c r="G1953" s="24">
        <v>1</v>
      </c>
      <c r="H1953" s="25">
        <v>79.324299999999994</v>
      </c>
      <c r="I1953" s="25">
        <v>20.064599999999999</v>
      </c>
      <c r="J1953" s="26">
        <v>325</v>
      </c>
      <c r="K1953" s="26">
        <v>81</v>
      </c>
      <c r="L1953" s="27">
        <v>0.25290000000000001</v>
      </c>
      <c r="M1953" s="28">
        <v>0.54066015000000001</v>
      </c>
      <c r="N1953" s="29">
        <v>0.3</v>
      </c>
      <c r="O1953" s="31" t="s">
        <v>12</v>
      </c>
      <c r="P1953" s="31">
        <v>0.44512278630000002</v>
      </c>
      <c r="Q1953" s="31">
        <v>0.25</v>
      </c>
      <c r="R1953" s="42">
        <v>0.3</v>
      </c>
      <c r="S1953" s="27">
        <f>IF(A1953="placement",MIN(P1953,IF(R1953="",Q1953,R1953)),"")</f>
        <v>0.3</v>
      </c>
      <c r="T1953" s="28">
        <f>IF($A1953="placement",S1953*J1953,"")</f>
        <v>97.5</v>
      </c>
      <c r="U1953" s="26">
        <f>IF($A1953="placement",T1953,IF($A1953="site",SUMIF($C:$C,$C1953,$T:$T),IF($A1953="user",SUMIF($B:$B,$B1953,$T:$T),SUM($T:$T))))</f>
        <v>97.5</v>
      </c>
      <c r="V1953" s="27">
        <f>U1953/J1953</f>
        <v>0.3</v>
      </c>
    </row>
    <row r="1954" spans="1:22" hidden="1" x14ac:dyDescent="0.3">
      <c r="A1954" s="23" t="s">
        <v>14</v>
      </c>
      <c r="B1954" s="23" t="s">
        <v>5418</v>
      </c>
      <c r="C1954" s="23" t="s">
        <v>5420</v>
      </c>
      <c r="D1954" s="23" t="s">
        <v>10216</v>
      </c>
      <c r="E1954" s="23" t="s">
        <v>10217</v>
      </c>
      <c r="F1954" s="27">
        <v>0.25</v>
      </c>
      <c r="G1954" s="24">
        <v>1</v>
      </c>
      <c r="H1954" s="25">
        <v>125.9577</v>
      </c>
      <c r="I1954" s="25">
        <v>27.664899999999999</v>
      </c>
      <c r="J1954" s="26">
        <v>325</v>
      </c>
      <c r="K1954" s="26">
        <v>81</v>
      </c>
      <c r="L1954" s="27">
        <v>0.21959999999999999</v>
      </c>
      <c r="M1954" s="28">
        <v>0.39165008000000001</v>
      </c>
      <c r="N1954" s="29">
        <v>0.03</v>
      </c>
      <c r="O1954" s="31" t="s">
        <v>42</v>
      </c>
      <c r="P1954" s="31">
        <v>0.92340101100000005</v>
      </c>
      <c r="Q1954" s="31">
        <v>0.25</v>
      </c>
      <c r="R1954" s="42"/>
      <c r="S1954" s="27">
        <f>IF(A1954="placement",MIN(P1954,IF(R1954="",Q1954,R1954)),"")</f>
        <v>0.25</v>
      </c>
      <c r="T1954" s="28">
        <f>IF($A1954="placement",S1954*J1954,"")</f>
        <v>81.25</v>
      </c>
      <c r="U1954" s="26">
        <f>IF($A1954="placement",T1954,IF($A1954="site",SUMIF($C:$C,$C1954,$T:$T),IF($A1954="user",SUMIF($B:$B,$B1954,$T:$T),SUM($T:$T))))</f>
        <v>81.25</v>
      </c>
      <c r="V1954" s="27">
        <f>U1954/J1954</f>
        <v>0.25</v>
      </c>
    </row>
    <row r="1955" spans="1:22" hidden="1" x14ac:dyDescent="0.3">
      <c r="A1955" s="23" t="s">
        <v>14</v>
      </c>
      <c r="B1955" s="23" t="s">
        <v>6353</v>
      </c>
      <c r="C1955" s="23" t="s">
        <v>6355</v>
      </c>
      <c r="D1955" s="23" t="s">
        <v>6362</v>
      </c>
      <c r="E1955" s="23" t="s">
        <v>6354</v>
      </c>
      <c r="F1955" s="27">
        <v>0.2</v>
      </c>
      <c r="G1955" s="24">
        <v>0</v>
      </c>
      <c r="H1955" s="25">
        <v>16.895800000000001</v>
      </c>
      <c r="I1955" s="25">
        <v>10.695399999999999</v>
      </c>
      <c r="J1955" s="26">
        <v>325</v>
      </c>
      <c r="K1955" s="26">
        <v>65</v>
      </c>
      <c r="L1955" s="27">
        <v>0.63300000000000001</v>
      </c>
      <c r="M1955" s="28">
        <v>1.01386774</v>
      </c>
      <c r="N1955" s="29">
        <v>0.5</v>
      </c>
      <c r="O1955" s="31" t="s">
        <v>70</v>
      </c>
      <c r="P1955" s="31">
        <v>0.50683902839999995</v>
      </c>
      <c r="Q1955" s="31">
        <v>0.2</v>
      </c>
      <c r="R1955" s="42"/>
      <c r="S1955" s="27">
        <f>IF(A1955="placement",MIN(P1955,IF(R1955="",Q1955,R1955)),"")</f>
        <v>0.2</v>
      </c>
      <c r="T1955" s="28">
        <f>IF($A1955="placement",S1955*J1955,"")</f>
        <v>65</v>
      </c>
      <c r="U1955" s="26">
        <f>IF($A1955="placement",T1955,IF($A1955="site",SUMIF($C:$C,$C1955,$T:$T),IF($A1955="user",SUMIF($B:$B,$B1955,$T:$T),SUM($T:$T))))</f>
        <v>65</v>
      </c>
      <c r="V1955" s="27">
        <f>U1955/J1955</f>
        <v>0.2</v>
      </c>
    </row>
    <row r="1956" spans="1:22" hidden="1" x14ac:dyDescent="0.3">
      <c r="A1956" s="17" t="s">
        <v>13</v>
      </c>
      <c r="B1956" s="17" t="s">
        <v>8921</v>
      </c>
      <c r="C1956" s="17" t="s">
        <v>8922</v>
      </c>
      <c r="D1956" s="17" t="s">
        <v>9898</v>
      </c>
      <c r="E1956" s="17"/>
      <c r="F1956" s="18">
        <v>0.33</v>
      </c>
      <c r="G1956" s="36">
        <v>1</v>
      </c>
      <c r="H1956" s="37">
        <v>107.37909999999999</v>
      </c>
      <c r="I1956" s="37">
        <v>13.769</v>
      </c>
      <c r="J1956" s="19">
        <v>325</v>
      </c>
      <c r="K1956" s="19">
        <v>107</v>
      </c>
      <c r="L1956" s="18">
        <v>0.12820000000000001</v>
      </c>
      <c r="M1956" s="20">
        <v>0.78589481999999999</v>
      </c>
      <c r="N1956" s="21">
        <v>0.45</v>
      </c>
      <c r="O1956" s="22"/>
      <c r="P1956" s="22">
        <v>0.4274042898</v>
      </c>
      <c r="Q1956" s="22">
        <v>0.33</v>
      </c>
      <c r="R1956" s="43"/>
      <c r="S1956" s="18" t="str">
        <f>IF(A1956="placement",MIN(P1956,IF(R1956="",Q1956,R1956)),"")</f>
        <v/>
      </c>
      <c r="T1956" s="20" t="str">
        <f>IF($A1956="placement",S1956*J1956,"")</f>
        <v/>
      </c>
      <c r="U1956" s="19">
        <f>IF($A1956="placement",T1956,IF($A1956="site",SUMIF($C:$C,$C1956,$T:$T),IF($A1956="user",SUMIF($B:$B,$B1956,$T:$T),SUM($T:$T))))</f>
        <v>107.25</v>
      </c>
      <c r="V1956" s="18">
        <f>U1956/J1956</f>
        <v>0.33</v>
      </c>
    </row>
    <row r="1957" spans="1:22" hidden="1" x14ac:dyDescent="0.3">
      <c r="A1957" s="11" t="s">
        <v>10</v>
      </c>
      <c r="B1957" s="11" t="s">
        <v>8921</v>
      </c>
      <c r="C1957" s="11" t="s">
        <v>9898</v>
      </c>
      <c r="D1957" s="11" t="s">
        <v>9898</v>
      </c>
      <c r="E1957" s="11"/>
      <c r="F1957" s="12">
        <v>0.33</v>
      </c>
      <c r="G1957" s="33">
        <v>1</v>
      </c>
      <c r="H1957" s="34">
        <v>107.37909999999999</v>
      </c>
      <c r="I1957" s="34">
        <v>13.769</v>
      </c>
      <c r="J1957" s="13">
        <v>325</v>
      </c>
      <c r="K1957" s="13">
        <v>107</v>
      </c>
      <c r="L1957" s="12">
        <v>0.12820000000000001</v>
      </c>
      <c r="M1957" s="14">
        <v>0.78589481999999999</v>
      </c>
      <c r="N1957" s="15">
        <v>0.45</v>
      </c>
      <c r="O1957" s="16"/>
      <c r="P1957" s="16">
        <v>0.4274042898</v>
      </c>
      <c r="Q1957" s="16">
        <v>0.33</v>
      </c>
      <c r="R1957" s="44"/>
      <c r="S1957" s="12" t="str">
        <f>IF(A1957="placement",MIN(P1957,IF(R1957="",Q1957,R1957)),"")</f>
        <v/>
      </c>
      <c r="T1957" s="14" t="str">
        <f>IF($A1957="placement",S1957*J1957,"")</f>
        <v/>
      </c>
      <c r="U1957" s="13">
        <f>IF($A1957="placement",T1957,IF($A1957="site",SUMIF($C:$C,$C1957,$T:$T),IF($A1957="user",SUMIF($B:$B,$B1957,$T:$T),SUM($T:$T))))</f>
        <v>107.25</v>
      </c>
      <c r="V1957" s="12">
        <f>U1957/J1957</f>
        <v>0.33</v>
      </c>
    </row>
    <row r="1958" spans="1:22" hidden="1" x14ac:dyDescent="0.3">
      <c r="A1958" s="23" t="s">
        <v>14</v>
      </c>
      <c r="B1958" s="23" t="s">
        <v>15</v>
      </c>
      <c r="C1958" s="23" t="s">
        <v>17</v>
      </c>
      <c r="D1958" s="32" t="s">
        <v>28</v>
      </c>
      <c r="E1958" s="23" t="s">
        <v>29</v>
      </c>
      <c r="F1958" s="27">
        <v>0.33</v>
      </c>
      <c r="G1958" s="24">
        <v>1</v>
      </c>
      <c r="H1958" s="25">
        <v>114.92230000000001</v>
      </c>
      <c r="I1958" s="25">
        <v>21.492100000000001</v>
      </c>
      <c r="J1958" s="26">
        <v>324</v>
      </c>
      <c r="K1958" s="26">
        <v>107</v>
      </c>
      <c r="L1958" s="27">
        <v>0.187</v>
      </c>
      <c r="M1958" s="28">
        <v>0.50294925000000001</v>
      </c>
      <c r="N1958" s="29">
        <v>0.2</v>
      </c>
      <c r="O1958" s="31" t="s">
        <v>12</v>
      </c>
      <c r="P1958" s="31">
        <v>0.60234556510000004</v>
      </c>
      <c r="Q1958" s="31">
        <v>0.32999999999999902</v>
      </c>
      <c r="R1958" s="42"/>
      <c r="S1958" s="27">
        <f>IF(A1958="placement",MIN(P1958,IF(R1958="",Q1958,R1958)),"")</f>
        <v>0.32999999999999902</v>
      </c>
      <c r="T1958" s="28">
        <f>IF($A1958="placement",S1958*J1958,"")</f>
        <v>106.91999999999967</v>
      </c>
      <c r="U1958" s="26">
        <f>IF($A1958="placement",T1958,IF($A1958="site",SUMIF($C:$C,$C1958,$T:$T),IF($A1958="user",SUMIF($B:$B,$B1958,$T:$T),SUM($T:$T))))</f>
        <v>106.91999999999967</v>
      </c>
      <c r="V1958" s="27">
        <f>U1958/J1958</f>
        <v>0.32999999999999902</v>
      </c>
    </row>
    <row r="1959" spans="1:22" hidden="1" x14ac:dyDescent="0.3">
      <c r="A1959" s="23" t="s">
        <v>14</v>
      </c>
      <c r="B1959" s="23" t="s">
        <v>3238</v>
      </c>
      <c r="C1959" s="23" t="s">
        <v>3240</v>
      </c>
      <c r="D1959" s="23" t="s">
        <v>3241</v>
      </c>
      <c r="E1959" s="23" t="s">
        <v>3242</v>
      </c>
      <c r="F1959" s="27">
        <v>0.3</v>
      </c>
      <c r="G1959" s="24">
        <v>0</v>
      </c>
      <c r="H1959" s="25">
        <v>23.966899999999999</v>
      </c>
      <c r="I1959" s="25">
        <v>8.5375999999999994</v>
      </c>
      <c r="J1959" s="26">
        <v>324</v>
      </c>
      <c r="K1959" s="26">
        <v>68</v>
      </c>
      <c r="L1959" s="27">
        <v>0.35620000000000002</v>
      </c>
      <c r="M1959" s="28">
        <v>1.2650084500000001</v>
      </c>
      <c r="N1959" s="29">
        <v>1</v>
      </c>
      <c r="O1959" s="31" t="s">
        <v>42</v>
      </c>
      <c r="P1959" s="31">
        <v>0.20949144650000001</v>
      </c>
      <c r="Q1959" s="31">
        <v>0.20949144650776999</v>
      </c>
      <c r="R1959" s="42"/>
      <c r="S1959" s="27">
        <f>IF(A1959="placement",MIN(P1959,IF(R1959="",Q1959,R1959)),"")</f>
        <v>0.20949144650000001</v>
      </c>
      <c r="T1959" s="28">
        <f>IF($A1959="placement",S1959*J1959,"")</f>
        <v>67.875228665999998</v>
      </c>
      <c r="U1959" s="26">
        <f>IF($A1959="placement",T1959,IF($A1959="site",SUMIF($C:$C,$C1959,$T:$T),IF($A1959="user",SUMIF($B:$B,$B1959,$T:$T),SUM($T:$T))))</f>
        <v>67.875228665999998</v>
      </c>
      <c r="V1959" s="27">
        <f>U1959/J1959</f>
        <v>0.20949144649999998</v>
      </c>
    </row>
    <row r="1960" spans="1:22" hidden="1" x14ac:dyDescent="0.3">
      <c r="A1960" s="23" t="s">
        <v>14</v>
      </c>
      <c r="B1960" s="23" t="s">
        <v>4846</v>
      </c>
      <c r="C1960" s="23" t="s">
        <v>4848</v>
      </c>
      <c r="D1960" s="23" t="s">
        <v>4851</v>
      </c>
      <c r="E1960" s="23" t="s">
        <v>4852</v>
      </c>
      <c r="F1960" s="27">
        <v>0.25</v>
      </c>
      <c r="G1960" s="24">
        <v>1</v>
      </c>
      <c r="H1960" s="25">
        <v>131.9085</v>
      </c>
      <c r="I1960" s="25">
        <v>15.8941</v>
      </c>
      <c r="J1960" s="26">
        <v>324</v>
      </c>
      <c r="K1960" s="26">
        <v>79</v>
      </c>
      <c r="L1960" s="27">
        <v>0.1205</v>
      </c>
      <c r="M1960" s="28">
        <v>0.67845836999999998</v>
      </c>
      <c r="N1960" s="29">
        <v>0.5</v>
      </c>
      <c r="O1960" s="31" t="s">
        <v>12</v>
      </c>
      <c r="P1960" s="31">
        <v>0.2630351091</v>
      </c>
      <c r="Q1960" s="31">
        <v>0.25</v>
      </c>
      <c r="R1960" s="42"/>
      <c r="S1960" s="27">
        <f>IF(A1960="placement",MIN(P1960,IF(R1960="",Q1960,R1960)),"")</f>
        <v>0.25</v>
      </c>
      <c r="T1960" s="28">
        <f>IF($A1960="placement",S1960*J1960,"")</f>
        <v>81</v>
      </c>
      <c r="U1960" s="26">
        <f>IF($A1960="placement",T1960,IF($A1960="site",SUMIF($C:$C,$C1960,$T:$T),IF($A1960="user",SUMIF($B:$B,$B1960,$T:$T),SUM($T:$T))))</f>
        <v>81</v>
      </c>
      <c r="V1960" s="27">
        <f>U1960/J1960</f>
        <v>0.25</v>
      </c>
    </row>
    <row r="1961" spans="1:22" hidden="1" x14ac:dyDescent="0.3">
      <c r="A1961" s="23" t="s">
        <v>14</v>
      </c>
      <c r="B1961" s="23" t="s">
        <v>7257</v>
      </c>
      <c r="C1961" s="23" t="s">
        <v>7258</v>
      </c>
      <c r="D1961" s="23" t="s">
        <v>7281</v>
      </c>
      <c r="E1961" s="23" t="s">
        <v>278</v>
      </c>
      <c r="F1961" s="27">
        <v>0.33</v>
      </c>
      <c r="G1961" s="24">
        <v>0</v>
      </c>
      <c r="H1961" s="25">
        <v>27.4649</v>
      </c>
      <c r="I1961" s="25">
        <v>15.9917</v>
      </c>
      <c r="J1961" s="26">
        <v>324</v>
      </c>
      <c r="K1961" s="26">
        <v>107</v>
      </c>
      <c r="L1961" s="27">
        <v>0.58230000000000004</v>
      </c>
      <c r="M1961" s="28">
        <v>0.67521394999999995</v>
      </c>
      <c r="N1961" s="29">
        <v>0.25</v>
      </c>
      <c r="O1961" s="31" t="s">
        <v>12</v>
      </c>
      <c r="P1961" s="31">
        <v>0.62974698620000003</v>
      </c>
      <c r="Q1961" s="31">
        <v>0.32999999999999902</v>
      </c>
      <c r="R1961" s="42"/>
      <c r="S1961" s="27">
        <f>IF(A1961="placement",MIN(P1961,IF(R1961="",Q1961,R1961)),"")</f>
        <v>0.32999999999999902</v>
      </c>
      <c r="T1961" s="28">
        <f>IF($A1961="placement",S1961*J1961,"")</f>
        <v>106.91999999999967</v>
      </c>
      <c r="U1961" s="26">
        <f>IF($A1961="placement",T1961,IF($A1961="site",SUMIF($C:$C,$C1961,$T:$T),IF($A1961="user",SUMIF($B:$B,$B1961,$T:$T),SUM($T:$T))))</f>
        <v>106.91999999999967</v>
      </c>
      <c r="V1961" s="27">
        <f>U1961/J1961</f>
        <v>0.32999999999999902</v>
      </c>
    </row>
    <row r="1962" spans="1:22" hidden="1" x14ac:dyDescent="0.3">
      <c r="A1962" s="23" t="s">
        <v>14</v>
      </c>
      <c r="B1962" s="23" t="s">
        <v>3266</v>
      </c>
      <c r="C1962" s="23" t="s">
        <v>3268</v>
      </c>
      <c r="D1962" s="23" t="s">
        <v>3269</v>
      </c>
      <c r="E1962" s="23" t="s">
        <v>3270</v>
      </c>
      <c r="F1962" s="27">
        <v>0.25</v>
      </c>
      <c r="G1962" s="24">
        <v>0</v>
      </c>
      <c r="H1962" s="25">
        <v>28.662400000000002</v>
      </c>
      <c r="I1962" s="25">
        <v>6.5843999999999996</v>
      </c>
      <c r="J1962" s="26">
        <v>323</v>
      </c>
      <c r="K1962" s="26">
        <v>81</v>
      </c>
      <c r="L1962" s="27">
        <v>0.22969999999999999</v>
      </c>
      <c r="M1962" s="28">
        <v>1.63304586</v>
      </c>
      <c r="N1962" s="29">
        <v>1.1000000000000001</v>
      </c>
      <c r="O1962" s="31" t="s">
        <v>12</v>
      </c>
      <c r="P1962" s="31">
        <v>0.32641205610000001</v>
      </c>
      <c r="Q1962" s="31">
        <v>0.25</v>
      </c>
      <c r="R1962" s="42"/>
      <c r="S1962" s="27">
        <f>IF(A1962="placement",MIN(P1962,IF(R1962="",Q1962,R1962)),"")</f>
        <v>0.25</v>
      </c>
      <c r="T1962" s="28">
        <f>IF($A1962="placement",S1962*J1962,"")</f>
        <v>80.75</v>
      </c>
      <c r="U1962" s="26">
        <f>IF($A1962="placement",T1962,IF($A1962="site",SUMIF($C:$C,$C1962,$T:$T),IF($A1962="user",SUMIF($B:$B,$B1962,$T:$T),SUM($T:$T))))</f>
        <v>80.75</v>
      </c>
      <c r="V1962" s="27">
        <f>U1962/J1962</f>
        <v>0.25</v>
      </c>
    </row>
    <row r="1963" spans="1:22" hidden="1" x14ac:dyDescent="0.3">
      <c r="A1963" s="23" t="s">
        <v>14</v>
      </c>
      <c r="B1963" s="23" t="s">
        <v>8483</v>
      </c>
      <c r="C1963" s="23" t="s">
        <v>8484</v>
      </c>
      <c r="D1963" s="23" t="s">
        <v>8486</v>
      </c>
      <c r="E1963" s="23" t="s">
        <v>8487</v>
      </c>
      <c r="F1963" s="27">
        <v>0.3</v>
      </c>
      <c r="G1963" s="24">
        <v>0</v>
      </c>
      <c r="H1963" s="25">
        <v>27.592400000000001</v>
      </c>
      <c r="I1963" s="25">
        <v>3.8250999999999999</v>
      </c>
      <c r="J1963" s="26">
        <v>323</v>
      </c>
      <c r="K1963" s="26">
        <v>70</v>
      </c>
      <c r="L1963" s="27">
        <v>0.1386</v>
      </c>
      <c r="M1963" s="28">
        <v>2.8123711500000002</v>
      </c>
      <c r="N1963" s="29">
        <v>2.2000000000000002</v>
      </c>
      <c r="O1963" s="31" t="s">
        <v>42</v>
      </c>
      <c r="P1963" s="31">
        <v>0.21774194080000001</v>
      </c>
      <c r="Q1963" s="31">
        <v>0.21774194083850701</v>
      </c>
      <c r="R1963" s="42"/>
      <c r="S1963" s="27">
        <f>IF(A1963="placement",MIN(P1963,IF(R1963="",Q1963,R1963)),"")</f>
        <v>0.21774194080000001</v>
      </c>
      <c r="T1963" s="28">
        <f>IF($A1963="placement",S1963*J1963,"")</f>
        <v>70.330646878400003</v>
      </c>
      <c r="U1963" s="26">
        <f>IF($A1963="placement",T1963,IF($A1963="site",SUMIF($C:$C,$C1963,$T:$T),IF($A1963="user",SUMIF($B:$B,$B1963,$T:$T),SUM($T:$T))))</f>
        <v>70.330646878400003</v>
      </c>
      <c r="V1963" s="27">
        <f>U1963/J1963</f>
        <v>0.21774194080000001</v>
      </c>
    </row>
    <row r="1964" spans="1:22" hidden="1" x14ac:dyDescent="0.3">
      <c r="A1964" s="23" t="s">
        <v>14</v>
      </c>
      <c r="B1964" s="23" t="s">
        <v>8701</v>
      </c>
      <c r="C1964" s="23" t="s">
        <v>8703</v>
      </c>
      <c r="D1964" s="23" t="s">
        <v>8724</v>
      </c>
      <c r="E1964" s="23" t="s">
        <v>8725</v>
      </c>
      <c r="F1964" s="27">
        <v>0.33</v>
      </c>
      <c r="G1964" s="24">
        <v>1</v>
      </c>
      <c r="H1964" s="25">
        <v>152.0249</v>
      </c>
      <c r="I1964" s="25">
        <v>7.9383999999999997</v>
      </c>
      <c r="J1964" s="26">
        <v>323</v>
      </c>
      <c r="K1964" s="26">
        <v>84</v>
      </c>
      <c r="L1964" s="27">
        <v>5.2200000000000003E-2</v>
      </c>
      <c r="M1964" s="28">
        <v>1.3555147700000001</v>
      </c>
      <c r="N1964" s="29">
        <v>1</v>
      </c>
      <c r="O1964" s="31" t="s">
        <v>12</v>
      </c>
      <c r="P1964" s="31">
        <v>0.26227288300000001</v>
      </c>
      <c r="Q1964" s="31">
        <v>0.26227288296253798</v>
      </c>
      <c r="R1964" s="42"/>
      <c r="S1964" s="27">
        <f>IF(A1964="placement",MIN(P1964,IF(R1964="",Q1964,R1964)),"")</f>
        <v>0.26227288296253798</v>
      </c>
      <c r="T1964" s="28">
        <f>IF($A1964="placement",S1964*J1964,"")</f>
        <v>84.71414119689976</v>
      </c>
      <c r="U1964" s="26">
        <f>IF($A1964="placement",T1964,IF($A1964="site",SUMIF($C:$C,$C1964,$T:$T),IF($A1964="user",SUMIF($B:$B,$B1964,$T:$T),SUM($T:$T))))</f>
        <v>84.71414119689976</v>
      </c>
      <c r="V1964" s="27">
        <f>U1964/J1964</f>
        <v>0.26227288296253798</v>
      </c>
    </row>
    <row r="1965" spans="1:22" x14ac:dyDescent="0.3">
      <c r="A1965" s="23" t="s">
        <v>14</v>
      </c>
      <c r="B1965" s="23" t="s">
        <v>1350</v>
      </c>
      <c r="C1965" s="23" t="s">
        <v>1352</v>
      </c>
      <c r="D1965" s="23" t="s">
        <v>1405</v>
      </c>
      <c r="E1965" s="23" t="s">
        <v>1406</v>
      </c>
      <c r="F1965" s="27">
        <v>0.05</v>
      </c>
      <c r="G1965" s="24">
        <v>1</v>
      </c>
      <c r="H1965" s="25">
        <v>97.944299999999998</v>
      </c>
      <c r="I1965" s="25">
        <v>11.150600000000001</v>
      </c>
      <c r="J1965" s="26">
        <v>322</v>
      </c>
      <c r="K1965" s="26">
        <v>16</v>
      </c>
      <c r="L1965" s="27">
        <v>0.1138</v>
      </c>
      <c r="M1965" s="28">
        <v>0.96144744999999998</v>
      </c>
      <c r="N1965" s="29">
        <v>0.8</v>
      </c>
      <c r="O1965" s="31" t="s">
        <v>70</v>
      </c>
      <c r="P1965" s="31">
        <v>0.16792124219999999</v>
      </c>
      <c r="Q1965" s="31">
        <v>4.9999999999999899E-2</v>
      </c>
      <c r="R1965" s="42">
        <v>0.15</v>
      </c>
      <c r="S1965" s="27">
        <f>IF(A1965="placement",MIN(P1965,IF(R1965="",Q1965,R1965)),"")</f>
        <v>0.15</v>
      </c>
      <c r="T1965" s="28">
        <f>IF($A1965="placement",S1965*J1965,"")</f>
        <v>48.3</v>
      </c>
      <c r="U1965" s="26">
        <f>IF($A1965="placement",T1965,IF($A1965="site",SUMIF($C:$C,$C1965,$T:$T),IF($A1965="user",SUMIF($B:$B,$B1965,$T:$T),SUM($T:$T))))</f>
        <v>48.3</v>
      </c>
      <c r="V1965" s="27">
        <f>U1965/J1965</f>
        <v>0.15</v>
      </c>
    </row>
    <row r="1966" spans="1:22" hidden="1" x14ac:dyDescent="0.3">
      <c r="A1966" s="23" t="s">
        <v>14</v>
      </c>
      <c r="B1966" s="23" t="s">
        <v>1350</v>
      </c>
      <c r="C1966" s="23" t="s">
        <v>1352</v>
      </c>
      <c r="D1966" s="23" t="s">
        <v>1431</v>
      </c>
      <c r="E1966" s="23" t="s">
        <v>1432</v>
      </c>
      <c r="F1966" s="27">
        <v>0.05</v>
      </c>
      <c r="G1966" s="24">
        <v>1</v>
      </c>
      <c r="H1966" s="25">
        <v>98.569599999999994</v>
      </c>
      <c r="I1966" s="25">
        <v>15.8269</v>
      </c>
      <c r="J1966" s="26">
        <v>322</v>
      </c>
      <c r="K1966" s="26">
        <v>16</v>
      </c>
      <c r="L1966" s="27">
        <v>0.16059999999999999</v>
      </c>
      <c r="M1966" s="28">
        <v>0.67753061000000003</v>
      </c>
      <c r="N1966" s="29">
        <v>0.6</v>
      </c>
      <c r="O1966" s="31" t="s">
        <v>70</v>
      </c>
      <c r="P1966" s="31">
        <v>0.1144311548</v>
      </c>
      <c r="Q1966" s="31">
        <v>4.9999999999999899E-2</v>
      </c>
      <c r="R1966" s="42"/>
      <c r="S1966" s="27">
        <f>IF(A1966="placement",MIN(P1966,IF(R1966="",Q1966,R1966)),"")</f>
        <v>4.9999999999999899E-2</v>
      </c>
      <c r="T1966" s="28">
        <f>IF($A1966="placement",S1966*J1966,"")</f>
        <v>16.099999999999966</v>
      </c>
      <c r="U1966" s="26">
        <f>IF($A1966="placement",T1966,IF($A1966="site",SUMIF($C:$C,$C1966,$T:$T),IF($A1966="user",SUMIF($B:$B,$B1966,$T:$T),SUM($T:$T))))</f>
        <v>16.099999999999966</v>
      </c>
      <c r="V1966" s="27">
        <f>U1966/J1966</f>
        <v>4.9999999999999892E-2</v>
      </c>
    </row>
    <row r="1967" spans="1:22" hidden="1" x14ac:dyDescent="0.3">
      <c r="A1967" s="23" t="s">
        <v>14</v>
      </c>
      <c r="B1967" s="23" t="s">
        <v>8209</v>
      </c>
      <c r="C1967" s="23" t="s">
        <v>8211</v>
      </c>
      <c r="D1967" s="23" t="s">
        <v>8217</v>
      </c>
      <c r="E1967" s="23" t="s">
        <v>8218</v>
      </c>
      <c r="F1967" s="27">
        <v>0.25</v>
      </c>
      <c r="G1967" s="24">
        <v>1</v>
      </c>
      <c r="H1967" s="25">
        <v>500.42689999999999</v>
      </c>
      <c r="I1967" s="25">
        <v>49.595199999999998</v>
      </c>
      <c r="J1967" s="26">
        <v>322</v>
      </c>
      <c r="K1967" s="26">
        <v>81</v>
      </c>
      <c r="L1967" s="27">
        <v>9.9099999999999994E-2</v>
      </c>
      <c r="M1967" s="28">
        <v>0.21671043000000001</v>
      </c>
      <c r="N1967" s="29">
        <v>0.15</v>
      </c>
      <c r="O1967" s="31" t="s">
        <v>42</v>
      </c>
      <c r="P1967" s="31">
        <v>0.30783210119999999</v>
      </c>
      <c r="Q1967" s="31">
        <v>0.25</v>
      </c>
      <c r="R1967" s="42"/>
      <c r="S1967" s="27">
        <f>IF(A1967="placement",MIN(P1967,IF(R1967="",Q1967,R1967)),"")</f>
        <v>0.25</v>
      </c>
      <c r="T1967" s="28">
        <f>IF($A1967="placement",S1967*J1967,"")</f>
        <v>80.5</v>
      </c>
      <c r="U1967" s="26">
        <f>IF($A1967="placement",T1967,IF($A1967="site",SUMIF($C:$C,$C1967,$T:$T),IF($A1967="user",SUMIF($B:$B,$B1967,$T:$T),SUM($T:$T))))</f>
        <v>80.5</v>
      </c>
      <c r="V1967" s="27">
        <f>U1967/J1967</f>
        <v>0.25</v>
      </c>
    </row>
    <row r="1968" spans="1:22" hidden="1" x14ac:dyDescent="0.3">
      <c r="A1968" s="23" t="s">
        <v>14</v>
      </c>
      <c r="B1968" s="23" t="s">
        <v>8423</v>
      </c>
      <c r="C1968" s="23" t="s">
        <v>8424</v>
      </c>
      <c r="D1968" s="23" t="s">
        <v>8437</v>
      </c>
      <c r="E1968" s="23" t="s">
        <v>8438</v>
      </c>
      <c r="F1968" s="27">
        <v>0.25</v>
      </c>
      <c r="G1968" s="24">
        <v>1</v>
      </c>
      <c r="H1968" s="25">
        <v>185.2902</v>
      </c>
      <c r="I1968" s="25">
        <v>57.365299999999998</v>
      </c>
      <c r="J1968" s="26">
        <v>322</v>
      </c>
      <c r="K1968" s="26">
        <v>81</v>
      </c>
      <c r="L1968" s="27">
        <v>0.30959999999999999</v>
      </c>
      <c r="M1968" s="28">
        <v>0.18719048999999999</v>
      </c>
      <c r="N1968" s="29">
        <v>0.1</v>
      </c>
      <c r="O1968" s="31" t="s">
        <v>12</v>
      </c>
      <c r="P1968" s="31">
        <v>0.46578481570000002</v>
      </c>
      <c r="Q1968" s="31">
        <v>0.249999999999999</v>
      </c>
      <c r="R1968" s="42"/>
      <c r="S1968" s="27">
        <f>IF(A1968="placement",MIN(P1968,IF(R1968="",Q1968,R1968)),"")</f>
        <v>0.249999999999999</v>
      </c>
      <c r="T1968" s="28">
        <f>IF($A1968="placement",S1968*J1968,"")</f>
        <v>80.499999999999673</v>
      </c>
      <c r="U1968" s="26">
        <f>IF($A1968="placement",T1968,IF($A1968="site",SUMIF($C:$C,$C1968,$T:$T),IF($A1968="user",SUMIF($B:$B,$B1968,$T:$T),SUM($T:$T))))</f>
        <v>80.499999999999673</v>
      </c>
      <c r="V1968" s="27">
        <f>U1968/J1968</f>
        <v>0.24999999999999897</v>
      </c>
    </row>
    <row r="1969" spans="1:22" hidden="1" x14ac:dyDescent="0.3">
      <c r="A1969" s="23" t="s">
        <v>14</v>
      </c>
      <c r="B1969" s="23" t="s">
        <v>678</v>
      </c>
      <c r="C1969" s="23" t="s">
        <v>680</v>
      </c>
      <c r="D1969" s="23" t="s">
        <v>814</v>
      </c>
      <c r="E1969" s="23" t="s">
        <v>815</v>
      </c>
      <c r="F1969" s="27">
        <v>0.25</v>
      </c>
      <c r="G1969" s="24">
        <v>1</v>
      </c>
      <c r="H1969" s="25">
        <v>85.730900000000005</v>
      </c>
      <c r="I1969" s="25">
        <v>17.159600000000001</v>
      </c>
      <c r="J1969" s="26">
        <v>321</v>
      </c>
      <c r="K1969" s="26">
        <v>80</v>
      </c>
      <c r="L1969" s="27">
        <v>0.20019999999999999</v>
      </c>
      <c r="M1969" s="28">
        <v>0.62445689000000004</v>
      </c>
      <c r="N1969" s="29">
        <v>0.3</v>
      </c>
      <c r="O1969" s="31" t="s">
        <v>12</v>
      </c>
      <c r="P1969" s="31">
        <v>0.51958252559999996</v>
      </c>
      <c r="Q1969" s="31">
        <v>0.249999999999999</v>
      </c>
      <c r="R1969" s="42"/>
      <c r="S1969" s="27">
        <f>IF(A1969="placement",MIN(P1969,IF(R1969="",Q1969,R1969)),"")</f>
        <v>0.249999999999999</v>
      </c>
      <c r="T1969" s="28">
        <f>IF($A1969="placement",S1969*J1969,"")</f>
        <v>80.249999999999673</v>
      </c>
      <c r="U1969" s="26">
        <f>IF($A1969="placement",T1969,IF($A1969="site",SUMIF($C:$C,$C1969,$T:$T),IF($A1969="user",SUMIF($B:$B,$B1969,$T:$T),SUM($T:$T))))</f>
        <v>80.249999999999673</v>
      </c>
      <c r="V1969" s="27">
        <f>U1969/J1969</f>
        <v>0.24999999999999897</v>
      </c>
    </row>
    <row r="1970" spans="1:22" x14ac:dyDescent="0.3">
      <c r="A1970" s="23" t="s">
        <v>14</v>
      </c>
      <c r="B1970" s="23" t="s">
        <v>1708</v>
      </c>
      <c r="C1970" s="23" t="s">
        <v>1709</v>
      </c>
      <c r="D1970" s="23" t="s">
        <v>1990</v>
      </c>
      <c r="E1970" s="23" t="s">
        <v>1991</v>
      </c>
      <c r="F1970" s="27">
        <v>0.15</v>
      </c>
      <c r="G1970" s="24">
        <v>0</v>
      </c>
      <c r="H1970" s="25">
        <v>10.249000000000001</v>
      </c>
      <c r="I1970" s="25">
        <v>5.4067999999999996</v>
      </c>
      <c r="J1970" s="26">
        <v>321</v>
      </c>
      <c r="K1970" s="26">
        <v>48</v>
      </c>
      <c r="L1970" s="27">
        <v>0.52749999999999997</v>
      </c>
      <c r="M1970" s="28">
        <v>1.9814756600000001</v>
      </c>
      <c r="N1970" s="29">
        <v>1.4</v>
      </c>
      <c r="O1970" s="31" t="s">
        <v>42</v>
      </c>
      <c r="P1970" s="31">
        <v>0.29345586769999998</v>
      </c>
      <c r="Q1970" s="31">
        <v>0.15</v>
      </c>
      <c r="R1970" s="42">
        <v>0.25</v>
      </c>
      <c r="S1970" s="27">
        <f>IF(A1970="placement",MIN(P1970,IF(R1970="",Q1970,R1970)),"")</f>
        <v>0.25</v>
      </c>
      <c r="T1970" s="28">
        <f>IF($A1970="placement",S1970*J1970,"")</f>
        <v>80.25</v>
      </c>
      <c r="U1970" s="26">
        <f>IF($A1970="placement",T1970,IF($A1970="site",SUMIF($C:$C,$C1970,$T:$T),IF($A1970="user",SUMIF($B:$B,$B1970,$T:$T),SUM($T:$T))))</f>
        <v>80.25</v>
      </c>
      <c r="V1970" s="27">
        <f>U1970/J1970</f>
        <v>0.25</v>
      </c>
    </row>
    <row r="1971" spans="1:22" hidden="1" x14ac:dyDescent="0.3">
      <c r="A1971" s="23" t="s">
        <v>14</v>
      </c>
      <c r="B1971" s="23" t="s">
        <v>2439</v>
      </c>
      <c r="C1971" s="23" t="s">
        <v>2441</v>
      </c>
      <c r="D1971" s="23" t="s">
        <v>2470</v>
      </c>
      <c r="E1971" s="23" t="s">
        <v>2471</v>
      </c>
      <c r="F1971" s="27">
        <v>0.25</v>
      </c>
      <c r="G1971" s="24">
        <v>1</v>
      </c>
      <c r="H1971" s="25">
        <v>79.831299999999999</v>
      </c>
      <c r="I1971" s="25">
        <v>5.7584</v>
      </c>
      <c r="J1971" s="26">
        <v>321</v>
      </c>
      <c r="K1971" s="26">
        <v>62</v>
      </c>
      <c r="L1971" s="27">
        <v>7.2099999999999997E-2</v>
      </c>
      <c r="M1971" s="28">
        <v>1.8563355100000001</v>
      </c>
      <c r="N1971" s="29">
        <v>1.5</v>
      </c>
      <c r="O1971" s="31" t="s">
        <v>12</v>
      </c>
      <c r="P1971" s="31">
        <v>0.19195641629999999</v>
      </c>
      <c r="Q1971" s="31">
        <v>0.191956416277208</v>
      </c>
      <c r="R1971" s="42"/>
      <c r="S1971" s="27">
        <f>IF(A1971="placement",MIN(P1971,IF(R1971="",Q1971,R1971)),"")</f>
        <v>0.191956416277208</v>
      </c>
      <c r="T1971" s="28">
        <f>IF($A1971="placement",S1971*J1971,"")</f>
        <v>61.61800962498377</v>
      </c>
      <c r="U1971" s="26">
        <f>IF($A1971="placement",T1971,IF($A1971="site",SUMIF($C:$C,$C1971,$T:$T),IF($A1971="user",SUMIF($B:$B,$B1971,$T:$T),SUM($T:$T))))</f>
        <v>61.61800962498377</v>
      </c>
      <c r="V1971" s="27">
        <f>U1971/J1971</f>
        <v>0.191956416277208</v>
      </c>
    </row>
    <row r="1972" spans="1:22" hidden="1" x14ac:dyDescent="0.3">
      <c r="A1972" s="23" t="s">
        <v>14</v>
      </c>
      <c r="B1972" s="23" t="s">
        <v>4710</v>
      </c>
      <c r="C1972" s="23" t="s">
        <v>4712</v>
      </c>
      <c r="D1972" s="23" t="s">
        <v>4723</v>
      </c>
      <c r="E1972" s="23" t="s">
        <v>4724</v>
      </c>
      <c r="F1972" s="27">
        <v>0.33</v>
      </c>
      <c r="G1972" s="24">
        <v>1</v>
      </c>
      <c r="H1972" s="25">
        <v>205.60560000000001</v>
      </c>
      <c r="I1972" s="25">
        <v>8.9822000000000006</v>
      </c>
      <c r="J1972" s="26">
        <v>321</v>
      </c>
      <c r="K1972" s="26">
        <v>52</v>
      </c>
      <c r="L1972" s="27">
        <v>4.3700000000000003E-2</v>
      </c>
      <c r="M1972" s="28">
        <v>1.1911634900000001</v>
      </c>
      <c r="N1972" s="29">
        <v>1</v>
      </c>
      <c r="O1972" s="31" t="s">
        <v>12</v>
      </c>
      <c r="P1972" s="31">
        <v>0.16048467850000001</v>
      </c>
      <c r="Q1972" s="31">
        <v>0.16048467854996901</v>
      </c>
      <c r="R1972" s="42"/>
      <c r="S1972" s="27">
        <f>IF(A1972="placement",MIN(P1972,IF(R1972="",Q1972,R1972)),"")</f>
        <v>0.16048467850000001</v>
      </c>
      <c r="T1972" s="28">
        <f>IF($A1972="placement",S1972*J1972,"")</f>
        <v>51.515581798500001</v>
      </c>
      <c r="U1972" s="26">
        <f>IF($A1972="placement",T1972,IF($A1972="site",SUMIF($C:$C,$C1972,$T:$T),IF($A1972="user",SUMIF($B:$B,$B1972,$T:$T),SUM($T:$T))))</f>
        <v>51.515581798500001</v>
      </c>
      <c r="V1972" s="27">
        <f>U1972/J1972</f>
        <v>0.16048467850000001</v>
      </c>
    </row>
    <row r="1973" spans="1:22" hidden="1" x14ac:dyDescent="0.3">
      <c r="A1973" s="23" t="s">
        <v>14</v>
      </c>
      <c r="B1973" s="23" t="s">
        <v>6353</v>
      </c>
      <c r="C1973" s="23" t="s">
        <v>6355</v>
      </c>
      <c r="D1973" s="23" t="s">
        <v>10996</v>
      </c>
      <c r="E1973" s="23" t="s">
        <v>10997</v>
      </c>
      <c r="F1973" s="27">
        <v>0.25</v>
      </c>
      <c r="G1973" s="24">
        <v>0</v>
      </c>
      <c r="H1973" s="25">
        <v>16.183299999999999</v>
      </c>
      <c r="I1973" s="25">
        <v>10.388999999999999</v>
      </c>
      <c r="J1973" s="26">
        <v>321</v>
      </c>
      <c r="K1973" s="26">
        <v>80</v>
      </c>
      <c r="L1973" s="27">
        <v>0.64200000000000002</v>
      </c>
      <c r="M1973" s="28">
        <v>1.02858999</v>
      </c>
      <c r="N1973" s="29">
        <v>0.5</v>
      </c>
      <c r="O1973" s="31" t="s">
        <v>70</v>
      </c>
      <c r="P1973" s="31">
        <v>0.51389766199999998</v>
      </c>
      <c r="Q1973" s="31">
        <v>0.25</v>
      </c>
      <c r="R1973" s="42"/>
      <c r="S1973" s="27">
        <f>IF(A1973="placement",MIN(P1973,IF(R1973="",Q1973,R1973)),"")</f>
        <v>0.25</v>
      </c>
      <c r="T1973" s="28">
        <f>IF($A1973="placement",S1973*J1973,"")</f>
        <v>80.25</v>
      </c>
      <c r="U1973" s="26">
        <f>IF($A1973="placement",T1973,IF($A1973="site",SUMIF($C:$C,$C1973,$T:$T),IF($A1973="user",SUMIF($B:$B,$B1973,$T:$T),SUM($T:$T))))</f>
        <v>80.25</v>
      </c>
      <c r="V1973" s="27">
        <f>U1973/J1973</f>
        <v>0.25</v>
      </c>
    </row>
    <row r="1974" spans="1:22" x14ac:dyDescent="0.3">
      <c r="A1974" s="23" t="s">
        <v>14</v>
      </c>
      <c r="B1974" s="23" t="s">
        <v>1708</v>
      </c>
      <c r="C1974" s="23" t="s">
        <v>1709</v>
      </c>
      <c r="D1974" s="32" t="s">
        <v>1924</v>
      </c>
      <c r="E1974" s="23" t="s">
        <v>1925</v>
      </c>
      <c r="F1974" s="27">
        <v>0.15</v>
      </c>
      <c r="G1974" s="24">
        <v>0</v>
      </c>
      <c r="H1974" s="25">
        <v>11.766400000000001</v>
      </c>
      <c r="I1974" s="25">
        <v>5.3989000000000003</v>
      </c>
      <c r="J1974" s="26">
        <v>320</v>
      </c>
      <c r="K1974" s="26">
        <v>48</v>
      </c>
      <c r="L1974" s="27">
        <v>0.45879999999999999</v>
      </c>
      <c r="M1974" s="28">
        <v>1.9765760400000001</v>
      </c>
      <c r="N1974" s="29">
        <v>1.45</v>
      </c>
      <c r="O1974" s="31" t="s">
        <v>42</v>
      </c>
      <c r="P1974" s="31">
        <v>0.2664081874</v>
      </c>
      <c r="Q1974" s="31">
        <v>0.15</v>
      </c>
      <c r="R1974" s="42">
        <v>0.2</v>
      </c>
      <c r="S1974" s="27">
        <f>IF(A1974="placement",MIN(P1974,IF(R1974="",Q1974,R1974)),"")</f>
        <v>0.2</v>
      </c>
      <c r="T1974" s="28">
        <f>IF($A1974="placement",S1974*J1974,"")</f>
        <v>64</v>
      </c>
      <c r="U1974" s="26">
        <f>IF($A1974="placement",T1974,IF($A1974="site",SUMIF($C:$C,$C1974,$T:$T),IF($A1974="user",SUMIF($B:$B,$B1974,$T:$T),SUM($T:$T))))</f>
        <v>64</v>
      </c>
      <c r="V1974" s="27">
        <f>U1974/J1974</f>
        <v>0.2</v>
      </c>
    </row>
    <row r="1975" spans="1:22" x14ac:dyDescent="0.3">
      <c r="A1975" s="23" t="s">
        <v>14</v>
      </c>
      <c r="B1975" s="23" t="s">
        <v>3152</v>
      </c>
      <c r="C1975" s="23" t="s">
        <v>3154</v>
      </c>
      <c r="D1975" s="23" t="s">
        <v>3181</v>
      </c>
      <c r="E1975" s="23" t="s">
        <v>3182</v>
      </c>
      <c r="F1975" s="27">
        <v>0.25</v>
      </c>
      <c r="G1975" s="24">
        <v>0</v>
      </c>
      <c r="H1975" s="25">
        <v>14.616300000000001</v>
      </c>
      <c r="I1975" s="25">
        <v>7.1738999999999997</v>
      </c>
      <c r="J1975" s="26">
        <v>320</v>
      </c>
      <c r="K1975" s="26">
        <v>80</v>
      </c>
      <c r="L1975" s="27">
        <v>0.49080000000000001</v>
      </c>
      <c r="M1975" s="28">
        <v>1.48662319</v>
      </c>
      <c r="N1975" s="29">
        <v>0.8</v>
      </c>
      <c r="O1975" s="31" t="s">
        <v>12</v>
      </c>
      <c r="P1975" s="31">
        <v>0.46186767039999999</v>
      </c>
      <c r="Q1975" s="31">
        <v>0.249999999999999</v>
      </c>
      <c r="R1975" s="42">
        <v>0.3</v>
      </c>
      <c r="S1975" s="27">
        <f>IF(A1975="placement",MIN(P1975,IF(R1975="",Q1975,R1975)),"")</f>
        <v>0.3</v>
      </c>
      <c r="T1975" s="28">
        <f>IF($A1975="placement",S1975*J1975,"")</f>
        <v>96</v>
      </c>
      <c r="U1975" s="26">
        <f>IF($A1975="placement",T1975,IF($A1975="site",SUMIF($C:$C,$C1975,$T:$T),IF($A1975="user",SUMIF($B:$B,$B1975,$T:$T),SUM($T:$T))))</f>
        <v>96</v>
      </c>
      <c r="V1975" s="27">
        <f>U1975/J1975</f>
        <v>0.3</v>
      </c>
    </row>
    <row r="1976" spans="1:22" hidden="1" x14ac:dyDescent="0.3">
      <c r="A1976" s="23" t="s">
        <v>14</v>
      </c>
      <c r="B1976" s="23" t="s">
        <v>5764</v>
      </c>
      <c r="C1976" s="23" t="s">
        <v>5766</v>
      </c>
      <c r="D1976" s="32" t="s">
        <v>5943</v>
      </c>
      <c r="E1976" s="23" t="s">
        <v>5944</v>
      </c>
      <c r="F1976" s="27">
        <v>0.15</v>
      </c>
      <c r="G1976" s="24">
        <v>1</v>
      </c>
      <c r="H1976" s="25">
        <v>33.235100000000003</v>
      </c>
      <c r="I1976" s="25">
        <v>6.6962999999999999</v>
      </c>
      <c r="J1976" s="26">
        <v>320</v>
      </c>
      <c r="K1976" s="26">
        <v>48</v>
      </c>
      <c r="L1976" s="27">
        <v>0.20150000000000001</v>
      </c>
      <c r="M1976" s="28">
        <v>1.59119875</v>
      </c>
      <c r="N1976" s="29">
        <v>1</v>
      </c>
      <c r="O1976" s="31" t="s">
        <v>42</v>
      </c>
      <c r="P1976" s="31">
        <v>0.37154299369999999</v>
      </c>
      <c r="Q1976" s="31">
        <v>0.15</v>
      </c>
      <c r="R1976" s="42"/>
      <c r="S1976" s="27">
        <f>IF(A1976="placement",MIN(P1976,IF(R1976="",Q1976,R1976)),"")</f>
        <v>0.15</v>
      </c>
      <c r="T1976" s="28">
        <f>IF($A1976="placement",S1976*J1976,"")</f>
        <v>48</v>
      </c>
      <c r="U1976" s="26">
        <f>IF($A1976="placement",T1976,IF($A1976="site",SUMIF($C:$C,$C1976,$T:$T),IF($A1976="user",SUMIF($B:$B,$B1976,$T:$T),SUM($T:$T))))</f>
        <v>48</v>
      </c>
      <c r="V1976" s="27">
        <f>U1976/J1976</f>
        <v>0.15</v>
      </c>
    </row>
    <row r="1977" spans="1:22" hidden="1" x14ac:dyDescent="0.3">
      <c r="A1977" s="17" t="s">
        <v>13</v>
      </c>
      <c r="B1977" s="17" t="s">
        <v>6457</v>
      </c>
      <c r="C1977" s="17" t="s">
        <v>6458</v>
      </c>
      <c r="D1977" s="17" t="s">
        <v>9898</v>
      </c>
      <c r="E1977" s="17"/>
      <c r="F1977" s="18">
        <v>0.30790000000000001</v>
      </c>
      <c r="G1977" s="36">
        <v>0.7157097</v>
      </c>
      <c r="H1977" s="37">
        <v>588.13760000000002</v>
      </c>
      <c r="I1977" s="37">
        <v>54.191099999999999</v>
      </c>
      <c r="J1977" s="19">
        <v>320</v>
      </c>
      <c r="K1977" s="19">
        <v>80</v>
      </c>
      <c r="L1977" s="18">
        <v>9.2100000000000001E-2</v>
      </c>
      <c r="M1977" s="20">
        <v>0.1968155</v>
      </c>
      <c r="N1977" s="21">
        <v>0.1174</v>
      </c>
      <c r="O1977" s="22"/>
      <c r="P1977" s="22">
        <v>0.40350227970000002</v>
      </c>
      <c r="Q1977" s="22">
        <v>0.30791906198265101</v>
      </c>
      <c r="R1977" s="43"/>
      <c r="S1977" s="18" t="str">
        <f>IF(A1977="placement",MIN(P1977,IF(R1977="",Q1977,R1977)),"")</f>
        <v/>
      </c>
      <c r="T1977" s="20" t="str">
        <f>IF($A1977="placement",S1977*J1977,"")</f>
        <v/>
      </c>
      <c r="U1977" s="19">
        <f>IF($A1977="placement",T1977,IF($A1977="site",SUMIF($C:$C,$C1977,$T:$T),IF($A1977="user",SUMIF($B:$B,$B1977,$T:$T),SUM($T:$T))))</f>
        <v>81.937727784799932</v>
      </c>
      <c r="V1977" s="18">
        <f>U1977/J1977</f>
        <v>0.25605539932749977</v>
      </c>
    </row>
    <row r="1978" spans="1:22" hidden="1" x14ac:dyDescent="0.3">
      <c r="A1978" s="11" t="s">
        <v>10</v>
      </c>
      <c r="B1978" s="11" t="s">
        <v>6457</v>
      </c>
      <c r="C1978" s="11" t="s">
        <v>9898</v>
      </c>
      <c r="D1978" s="11" t="s">
        <v>9898</v>
      </c>
      <c r="E1978" s="11"/>
      <c r="F1978" s="12">
        <v>0.30790000000000001</v>
      </c>
      <c r="G1978" s="33">
        <v>0.7157097</v>
      </c>
      <c r="H1978" s="34">
        <v>588.13760000000002</v>
      </c>
      <c r="I1978" s="34">
        <v>54.191099999999999</v>
      </c>
      <c r="J1978" s="13">
        <v>320</v>
      </c>
      <c r="K1978" s="13">
        <v>80</v>
      </c>
      <c r="L1978" s="12">
        <v>9.2100000000000001E-2</v>
      </c>
      <c r="M1978" s="14">
        <v>0.1968155</v>
      </c>
      <c r="N1978" s="15">
        <v>0.1174</v>
      </c>
      <c r="O1978" s="16"/>
      <c r="P1978" s="16">
        <v>0.40350227970000002</v>
      </c>
      <c r="Q1978" s="16">
        <v>0.30791906198265101</v>
      </c>
      <c r="R1978" s="44"/>
      <c r="S1978" s="12" t="str">
        <f>IF(A1978="placement",MIN(P1978,IF(R1978="",Q1978,R1978)),"")</f>
        <v/>
      </c>
      <c r="T1978" s="14" t="str">
        <f>IF($A1978="placement",S1978*J1978,"")</f>
        <v/>
      </c>
      <c r="U1978" s="13">
        <f>IF($A1978="placement",T1978,IF($A1978="site",SUMIF($C:$C,$C1978,$T:$T),IF($A1978="user",SUMIF($B:$B,$B1978,$T:$T),SUM($T:$T))))</f>
        <v>81.937727784799932</v>
      </c>
      <c r="V1978" s="12">
        <f>U1978/J1978</f>
        <v>0.25605539932749977</v>
      </c>
    </row>
    <row r="1979" spans="1:22" hidden="1" x14ac:dyDescent="0.3">
      <c r="A1979" s="23" t="s">
        <v>14</v>
      </c>
      <c r="B1979" s="23" t="s">
        <v>9473</v>
      </c>
      <c r="C1979" s="23" t="s">
        <v>9475</v>
      </c>
      <c r="D1979" s="23" t="s">
        <v>9484</v>
      </c>
      <c r="E1979" s="23" t="s">
        <v>9485</v>
      </c>
      <c r="F1979" s="27">
        <v>0.35</v>
      </c>
      <c r="G1979" s="24">
        <v>0</v>
      </c>
      <c r="H1979" s="25">
        <v>33.654800000000002</v>
      </c>
      <c r="I1979" s="25">
        <v>15.917899999999999</v>
      </c>
      <c r="J1979" s="26">
        <v>320</v>
      </c>
      <c r="K1979" s="26">
        <v>112</v>
      </c>
      <c r="L1979" s="27">
        <v>0.47299999999999998</v>
      </c>
      <c r="M1979" s="28">
        <v>0.66929952999999998</v>
      </c>
      <c r="N1979" s="29">
        <v>0.3</v>
      </c>
      <c r="O1979" s="31" t="s">
        <v>42</v>
      </c>
      <c r="P1979" s="31">
        <v>0.55177019100000002</v>
      </c>
      <c r="Q1979" s="31">
        <v>0.35</v>
      </c>
      <c r="R1979" s="42"/>
      <c r="S1979" s="27">
        <f>IF(A1979="placement",MIN(P1979,IF(R1979="",Q1979,R1979)),"")</f>
        <v>0.35</v>
      </c>
      <c r="T1979" s="28">
        <f>IF($A1979="placement",S1979*J1979,"")</f>
        <v>112</v>
      </c>
      <c r="U1979" s="26">
        <f>IF($A1979="placement",T1979,IF($A1979="site",SUMIF($C:$C,$C1979,$T:$T),IF($A1979="user",SUMIF($B:$B,$B1979,$T:$T),SUM($T:$T))))</f>
        <v>112</v>
      </c>
      <c r="V1979" s="27">
        <f>U1979/J1979</f>
        <v>0.35</v>
      </c>
    </row>
    <row r="1980" spans="1:22" x14ac:dyDescent="0.3">
      <c r="A1980" s="23" t="s">
        <v>14</v>
      </c>
      <c r="B1980" s="23" t="s">
        <v>4016</v>
      </c>
      <c r="C1980" s="23" t="s">
        <v>4018</v>
      </c>
      <c r="D1980" s="23" t="s">
        <v>4029</v>
      </c>
      <c r="E1980" s="23" t="s">
        <v>4030</v>
      </c>
      <c r="F1980" s="27">
        <v>0.05</v>
      </c>
      <c r="G1980" s="24">
        <v>1</v>
      </c>
      <c r="H1980" s="25">
        <v>732.14430000000004</v>
      </c>
      <c r="I1980" s="25">
        <v>14.8332</v>
      </c>
      <c r="J1980" s="26">
        <v>319</v>
      </c>
      <c r="K1980" s="26">
        <v>16</v>
      </c>
      <c r="L1980" s="27">
        <v>2.0299999999999999E-2</v>
      </c>
      <c r="M1980" s="28">
        <v>0.71695759999999997</v>
      </c>
      <c r="N1980" s="29">
        <v>0.6</v>
      </c>
      <c r="O1980" s="31" t="s">
        <v>70</v>
      </c>
      <c r="P1980" s="31">
        <v>0.16313042780000001</v>
      </c>
      <c r="Q1980" s="31">
        <v>4.9999999999999899E-2</v>
      </c>
      <c r="R1980" s="42">
        <v>0.1</v>
      </c>
      <c r="S1980" s="27">
        <f>IF(A1980="placement",MIN(P1980,IF(R1980="",Q1980,R1980)),"")</f>
        <v>0.1</v>
      </c>
      <c r="T1980" s="28">
        <f>IF($A1980="placement",S1980*J1980,"")</f>
        <v>31.900000000000002</v>
      </c>
      <c r="U1980" s="26">
        <f>IF($A1980="placement",T1980,IF($A1980="site",SUMIF($C:$C,$C1980,$T:$T),IF($A1980="user",SUMIF($B:$B,$B1980,$T:$T),SUM($T:$T))))</f>
        <v>31.900000000000002</v>
      </c>
      <c r="V1980" s="27">
        <f>U1980/J1980</f>
        <v>0.1</v>
      </c>
    </row>
    <row r="1981" spans="1:22" hidden="1" x14ac:dyDescent="0.3">
      <c r="A1981" s="23" t="s">
        <v>14</v>
      </c>
      <c r="B1981" s="23" t="s">
        <v>4752</v>
      </c>
      <c r="C1981" s="23" t="s">
        <v>4754</v>
      </c>
      <c r="D1981" s="23" t="s">
        <v>4779</v>
      </c>
      <c r="E1981" s="23" t="s">
        <v>4780</v>
      </c>
      <c r="F1981" s="27">
        <v>0.25</v>
      </c>
      <c r="G1981" s="24">
        <v>1</v>
      </c>
      <c r="H1981" s="25">
        <v>156.04689999999999</v>
      </c>
      <c r="I1981" s="25">
        <v>15.948</v>
      </c>
      <c r="J1981" s="26">
        <v>319</v>
      </c>
      <c r="K1981" s="26">
        <v>73</v>
      </c>
      <c r="L1981" s="27">
        <v>0.1022</v>
      </c>
      <c r="M1981" s="28">
        <v>0.66703751</v>
      </c>
      <c r="N1981" s="29">
        <v>0.25</v>
      </c>
      <c r="O1981" s="31" t="s">
        <v>12</v>
      </c>
      <c r="P1981" s="31">
        <v>0.62520848610000002</v>
      </c>
      <c r="Q1981" s="31">
        <v>0.25</v>
      </c>
      <c r="R1981" s="42"/>
      <c r="S1981" s="27">
        <f>IF(A1981="placement",MIN(P1981,IF(R1981="",Q1981,R1981)),"")</f>
        <v>0.25</v>
      </c>
      <c r="T1981" s="28">
        <f>IF($A1981="placement",S1981*J1981,"")</f>
        <v>79.75</v>
      </c>
      <c r="U1981" s="26">
        <f>IF($A1981="placement",T1981,IF($A1981="site",SUMIF($C:$C,$C1981,$T:$T),IF($A1981="user",SUMIF($B:$B,$B1981,$T:$T),SUM($T:$T))))</f>
        <v>79.75</v>
      </c>
      <c r="V1981" s="27">
        <f>U1981/J1981</f>
        <v>0.25</v>
      </c>
    </row>
    <row r="1982" spans="1:22" hidden="1" x14ac:dyDescent="0.3">
      <c r="A1982" s="23" t="s">
        <v>14</v>
      </c>
      <c r="B1982" s="23" t="s">
        <v>5211</v>
      </c>
      <c r="C1982" s="23" t="s">
        <v>5213</v>
      </c>
      <c r="D1982" s="23" t="s">
        <v>5276</v>
      </c>
      <c r="E1982" s="23" t="s">
        <v>5277</v>
      </c>
      <c r="F1982" s="27">
        <v>0.33</v>
      </c>
      <c r="G1982" s="24">
        <v>0</v>
      </c>
      <c r="H1982" s="25">
        <v>17.825600000000001</v>
      </c>
      <c r="I1982" s="25">
        <v>9.4998000000000005</v>
      </c>
      <c r="J1982" s="26">
        <v>319</v>
      </c>
      <c r="K1982" s="26">
        <v>93</v>
      </c>
      <c r="L1982" s="27">
        <v>0.53290000000000004</v>
      </c>
      <c r="M1982" s="28">
        <v>1.12005534</v>
      </c>
      <c r="N1982" s="29">
        <v>0.8</v>
      </c>
      <c r="O1982" s="31" t="s">
        <v>12</v>
      </c>
      <c r="P1982" s="31">
        <v>0.28574957709999999</v>
      </c>
      <c r="Q1982" s="31">
        <v>0.28574957707902499</v>
      </c>
      <c r="R1982" s="42"/>
      <c r="S1982" s="27">
        <f>IF(A1982="placement",MIN(P1982,IF(R1982="",Q1982,R1982)),"")</f>
        <v>0.28574957707902499</v>
      </c>
      <c r="T1982" s="28">
        <f>IF($A1982="placement",S1982*J1982,"")</f>
        <v>91.154115088208968</v>
      </c>
      <c r="U1982" s="26">
        <f>IF($A1982="placement",T1982,IF($A1982="site",SUMIF($C:$C,$C1982,$T:$T),IF($A1982="user",SUMIF($B:$B,$B1982,$T:$T),SUM($T:$T))))</f>
        <v>91.154115088208968</v>
      </c>
      <c r="V1982" s="27">
        <f>U1982/J1982</f>
        <v>0.28574957707902499</v>
      </c>
    </row>
    <row r="1983" spans="1:22" hidden="1" x14ac:dyDescent="0.3">
      <c r="A1983" s="23" t="s">
        <v>14</v>
      </c>
      <c r="B1983" s="23" t="s">
        <v>5764</v>
      </c>
      <c r="C1983" s="23" t="s">
        <v>5766</v>
      </c>
      <c r="D1983" s="23" t="s">
        <v>6007</v>
      </c>
      <c r="E1983" s="23" t="s">
        <v>6008</v>
      </c>
      <c r="F1983" s="27">
        <v>0.25</v>
      </c>
      <c r="G1983" s="24">
        <v>1</v>
      </c>
      <c r="H1983" s="25">
        <v>51.335299999999997</v>
      </c>
      <c r="I1983" s="25">
        <v>31.648800000000001</v>
      </c>
      <c r="J1983" s="26">
        <v>319</v>
      </c>
      <c r="K1983" s="26">
        <v>-13</v>
      </c>
      <c r="L1983" s="27">
        <v>0.61650000000000005</v>
      </c>
      <c r="M1983" s="28">
        <v>0.33627604999999999</v>
      </c>
      <c r="N1983" s="29">
        <v>0.35</v>
      </c>
      <c r="O1983" s="31" t="s">
        <v>42</v>
      </c>
      <c r="P1983" s="31">
        <v>-4.0811566899999999E-2</v>
      </c>
      <c r="Q1983" s="31">
        <v>-4.0811566851143101E-2</v>
      </c>
      <c r="R1983" s="42"/>
      <c r="S1983" s="27">
        <f>IF(A1983="placement",MIN(P1983,IF(R1983="",Q1983,R1983)),"")</f>
        <v>-4.0811566899999999E-2</v>
      </c>
      <c r="T1983" s="28">
        <f>IF($A1983="placement",S1983*J1983,"")</f>
        <v>-13.0188898411</v>
      </c>
      <c r="U1983" s="26">
        <f>IF($A1983="placement",T1983,IF($A1983="site",SUMIF($C:$C,$C1983,$T:$T),IF($A1983="user",SUMIF($B:$B,$B1983,$T:$T),SUM($T:$T))))</f>
        <v>-13.0188898411</v>
      </c>
      <c r="V1983" s="27">
        <f>U1983/J1983</f>
        <v>-4.0811566899999999E-2</v>
      </c>
    </row>
    <row r="1984" spans="1:22" hidden="1" x14ac:dyDescent="0.3">
      <c r="A1984" s="23" t="s">
        <v>14</v>
      </c>
      <c r="B1984" s="23" t="s">
        <v>11054</v>
      </c>
      <c r="C1984" s="23" t="s">
        <v>11055</v>
      </c>
      <c r="D1984" s="23" t="s">
        <v>11056</v>
      </c>
      <c r="E1984" s="23" t="s">
        <v>1053</v>
      </c>
      <c r="F1984" s="27">
        <v>0.25</v>
      </c>
      <c r="G1984" s="24">
        <v>1</v>
      </c>
      <c r="H1984" s="25">
        <v>28.785</v>
      </c>
      <c r="I1984" s="25">
        <v>10.8565</v>
      </c>
      <c r="J1984" s="26">
        <v>319</v>
      </c>
      <c r="K1984" s="26">
        <v>80</v>
      </c>
      <c r="L1984" s="27">
        <v>0.37719999999999998</v>
      </c>
      <c r="M1984" s="28">
        <v>0.97865926000000003</v>
      </c>
      <c r="N1984" s="29">
        <v>0.5</v>
      </c>
      <c r="O1984" s="31" t="s">
        <v>12</v>
      </c>
      <c r="P1984" s="31">
        <v>0.4890969523</v>
      </c>
      <c r="Q1984" s="31">
        <v>0.25</v>
      </c>
      <c r="R1984" s="42"/>
      <c r="S1984" s="27">
        <f>IF(A1984="placement",MIN(P1984,IF(R1984="",Q1984,R1984)),"")</f>
        <v>0.25</v>
      </c>
      <c r="T1984" s="28">
        <f>IF($A1984="placement",S1984*J1984,"")</f>
        <v>79.75</v>
      </c>
      <c r="U1984" s="26">
        <f>IF($A1984="placement",T1984,IF($A1984="site",SUMIF($C:$C,$C1984,$T:$T),IF($A1984="user",SUMIF($B:$B,$B1984,$T:$T),SUM($T:$T))))</f>
        <v>79.75</v>
      </c>
      <c r="V1984" s="27">
        <f>U1984/J1984</f>
        <v>0.25</v>
      </c>
    </row>
    <row r="1985" spans="1:22" x14ac:dyDescent="0.3">
      <c r="A1985" s="23" t="s">
        <v>14</v>
      </c>
      <c r="B1985" s="23" t="s">
        <v>5021</v>
      </c>
      <c r="C1985" s="23" t="s">
        <v>5023</v>
      </c>
      <c r="D1985" s="23" t="s">
        <v>5126</v>
      </c>
      <c r="E1985" s="23" t="s">
        <v>5127</v>
      </c>
      <c r="F1985" s="27">
        <v>0.25</v>
      </c>
      <c r="G1985" s="24">
        <v>1</v>
      </c>
      <c r="H1985" s="25">
        <v>254.71430000000001</v>
      </c>
      <c r="I1985" s="25">
        <v>14.1288</v>
      </c>
      <c r="J1985" s="26">
        <v>318</v>
      </c>
      <c r="K1985" s="26">
        <v>80</v>
      </c>
      <c r="L1985" s="27">
        <v>5.5500000000000001E-2</v>
      </c>
      <c r="M1985" s="28">
        <v>0.75127474999999999</v>
      </c>
      <c r="N1985" s="29">
        <v>0.25</v>
      </c>
      <c r="O1985" s="31" t="s">
        <v>42</v>
      </c>
      <c r="P1985" s="31">
        <v>0.66723226229999999</v>
      </c>
      <c r="Q1985" s="31">
        <v>0.249999999999999</v>
      </c>
      <c r="R1985" s="42">
        <v>0.3</v>
      </c>
      <c r="S1985" s="27">
        <f>IF(A1985="placement",MIN(P1985,IF(R1985="",Q1985,R1985)),"")</f>
        <v>0.3</v>
      </c>
      <c r="T1985" s="28">
        <f>IF($A1985="placement",S1985*J1985,"")</f>
        <v>95.399999999999991</v>
      </c>
      <c r="U1985" s="26">
        <f>IF($A1985="placement",T1985,IF($A1985="site",SUMIF($C:$C,$C1985,$T:$T),IF($A1985="user",SUMIF($B:$B,$B1985,$T:$T),SUM($T:$T))))</f>
        <v>95.399999999999991</v>
      </c>
      <c r="V1985" s="27">
        <f>U1985/J1985</f>
        <v>0.3</v>
      </c>
    </row>
    <row r="1986" spans="1:22" hidden="1" x14ac:dyDescent="0.3">
      <c r="A1986" s="23" t="s">
        <v>14</v>
      </c>
      <c r="B1986" s="23" t="s">
        <v>6413</v>
      </c>
      <c r="C1986" s="23" t="s">
        <v>6415</v>
      </c>
      <c r="D1986" s="23" t="s">
        <v>10275</v>
      </c>
      <c r="E1986" s="23" t="s">
        <v>10276</v>
      </c>
      <c r="F1986" s="27">
        <v>0.25</v>
      </c>
      <c r="G1986" s="24">
        <v>1</v>
      </c>
      <c r="H1986" s="25">
        <v>74.231399999999994</v>
      </c>
      <c r="I1986" s="25">
        <v>15.810499999999999</v>
      </c>
      <c r="J1986" s="26">
        <v>318</v>
      </c>
      <c r="K1986" s="26">
        <v>80</v>
      </c>
      <c r="L1986" s="27">
        <v>0.21299999999999999</v>
      </c>
      <c r="M1986" s="28">
        <v>0.67063298999999998</v>
      </c>
      <c r="N1986" s="29">
        <v>0.3</v>
      </c>
      <c r="O1986" s="31" t="s">
        <v>12</v>
      </c>
      <c r="P1986" s="31">
        <v>0.55266143280000002</v>
      </c>
      <c r="Q1986" s="31">
        <v>0.249999999999999</v>
      </c>
      <c r="R1986" s="42"/>
      <c r="S1986" s="27">
        <f>IF(A1986="placement",MIN(P1986,IF(R1986="",Q1986,R1986)),"")</f>
        <v>0.249999999999999</v>
      </c>
      <c r="T1986" s="28">
        <f>IF($A1986="placement",S1986*J1986,"")</f>
        <v>79.499999999999687</v>
      </c>
      <c r="U1986" s="26">
        <f>IF($A1986="placement",T1986,IF($A1986="site",SUMIF($C:$C,$C1986,$T:$T),IF($A1986="user",SUMIF($B:$B,$B1986,$T:$T),SUM($T:$T))))</f>
        <v>79.499999999999687</v>
      </c>
      <c r="V1986" s="27">
        <f>U1986/J1986</f>
        <v>0.24999999999999903</v>
      </c>
    </row>
    <row r="1987" spans="1:22" hidden="1" x14ac:dyDescent="0.3">
      <c r="A1987" s="23" t="s">
        <v>14</v>
      </c>
      <c r="B1987" s="23" t="s">
        <v>7081</v>
      </c>
      <c r="C1987" s="23" t="s">
        <v>7083</v>
      </c>
      <c r="D1987" s="23" t="s">
        <v>7106</v>
      </c>
      <c r="E1987" s="23" t="s">
        <v>7107</v>
      </c>
      <c r="F1987" s="27">
        <v>0.25</v>
      </c>
      <c r="G1987" s="24">
        <v>1</v>
      </c>
      <c r="H1987" s="25">
        <v>104.76860000000001</v>
      </c>
      <c r="I1987" s="25">
        <v>11.8492</v>
      </c>
      <c r="J1987" s="26">
        <v>318</v>
      </c>
      <c r="K1987" s="26">
        <v>79</v>
      </c>
      <c r="L1987" s="27">
        <v>0.11310000000000001</v>
      </c>
      <c r="M1987" s="28">
        <v>0.89354085999999999</v>
      </c>
      <c r="N1987" s="29">
        <v>0.5</v>
      </c>
      <c r="O1987" s="31" t="s">
        <v>12</v>
      </c>
      <c r="P1987" s="31">
        <v>0.44042850030000003</v>
      </c>
      <c r="Q1987" s="31">
        <v>0.25</v>
      </c>
      <c r="R1987" s="42"/>
      <c r="S1987" s="27">
        <f>IF(A1987="placement",MIN(P1987,IF(R1987="",Q1987,R1987)),"")</f>
        <v>0.25</v>
      </c>
      <c r="T1987" s="28">
        <f>IF($A1987="placement",S1987*J1987,"")</f>
        <v>79.5</v>
      </c>
      <c r="U1987" s="26">
        <f>IF($A1987="placement",T1987,IF($A1987="site",SUMIF($C:$C,$C1987,$T:$T),IF($A1987="user",SUMIF($B:$B,$B1987,$T:$T),SUM($T:$T))))</f>
        <v>79.5</v>
      </c>
      <c r="V1987" s="27">
        <f>U1987/J1987</f>
        <v>0.25</v>
      </c>
    </row>
    <row r="1988" spans="1:22" hidden="1" x14ac:dyDescent="0.3">
      <c r="A1988" s="23" t="s">
        <v>14</v>
      </c>
      <c r="B1988" s="23" t="s">
        <v>6530</v>
      </c>
      <c r="C1988" s="23" t="s">
        <v>6532</v>
      </c>
      <c r="D1988" s="23" t="s">
        <v>6543</v>
      </c>
      <c r="E1988" s="23" t="s">
        <v>6544</v>
      </c>
      <c r="F1988" s="27">
        <v>0.25</v>
      </c>
      <c r="G1988" s="24">
        <v>0</v>
      </c>
      <c r="H1988" s="25">
        <v>58.813000000000002</v>
      </c>
      <c r="I1988" s="25">
        <v>14.485300000000001</v>
      </c>
      <c r="J1988" s="26">
        <v>317</v>
      </c>
      <c r="K1988" s="26">
        <v>25</v>
      </c>
      <c r="L1988" s="27">
        <v>0.24629999999999999</v>
      </c>
      <c r="M1988" s="28">
        <v>0.72861081000000005</v>
      </c>
      <c r="N1988" s="29">
        <v>0.67</v>
      </c>
      <c r="O1988" s="31" t="s">
        <v>42</v>
      </c>
      <c r="P1988" s="31">
        <v>8.0441857899999997E-2</v>
      </c>
      <c r="Q1988" s="31">
        <v>8.0441857931115704E-2</v>
      </c>
      <c r="R1988" s="42"/>
      <c r="S1988" s="27">
        <f>IF(A1988="placement",MIN(P1988,IF(R1988="",Q1988,R1988)),"")</f>
        <v>8.0441857899999997E-2</v>
      </c>
      <c r="T1988" s="28">
        <f>IF($A1988="placement",S1988*J1988,"")</f>
        <v>25.500068954299998</v>
      </c>
      <c r="U1988" s="26">
        <f>IF($A1988="placement",T1988,IF($A1988="site",SUMIF($C:$C,$C1988,$T:$T),IF($A1988="user",SUMIF($B:$B,$B1988,$T:$T),SUM($T:$T))))</f>
        <v>25.500068954299998</v>
      </c>
      <c r="V1988" s="27">
        <f>U1988/J1988</f>
        <v>8.0441857899999997E-2</v>
      </c>
    </row>
    <row r="1989" spans="1:22" hidden="1" x14ac:dyDescent="0.3">
      <c r="A1989" s="23" t="s">
        <v>14</v>
      </c>
      <c r="B1989" s="23" t="s">
        <v>678</v>
      </c>
      <c r="C1989" s="23" t="s">
        <v>680</v>
      </c>
      <c r="D1989" s="23" t="s">
        <v>691</v>
      </c>
      <c r="E1989" s="23" t="s">
        <v>692</v>
      </c>
      <c r="F1989" s="27">
        <v>0.25</v>
      </c>
      <c r="G1989" s="24">
        <v>1</v>
      </c>
      <c r="H1989" s="25">
        <v>81.277900000000002</v>
      </c>
      <c r="I1989" s="25">
        <v>19.513500000000001</v>
      </c>
      <c r="J1989" s="26">
        <v>315</v>
      </c>
      <c r="K1989" s="26">
        <v>79</v>
      </c>
      <c r="L1989" s="27">
        <v>0.24010000000000001</v>
      </c>
      <c r="M1989" s="28">
        <v>0.53728370999999997</v>
      </c>
      <c r="N1989" s="29">
        <v>0.3</v>
      </c>
      <c r="O1989" s="31" t="s">
        <v>12</v>
      </c>
      <c r="P1989" s="31">
        <v>0.44163578139999998</v>
      </c>
      <c r="Q1989" s="31">
        <v>0.25</v>
      </c>
      <c r="R1989" s="42"/>
      <c r="S1989" s="27">
        <f>IF(A1989="placement",MIN(P1989,IF(R1989="",Q1989,R1989)),"")</f>
        <v>0.25</v>
      </c>
      <c r="T1989" s="28">
        <f>IF($A1989="placement",S1989*J1989,"")</f>
        <v>78.75</v>
      </c>
      <c r="U1989" s="26">
        <f>IF($A1989="placement",T1989,IF($A1989="site",SUMIF($C:$C,$C1989,$T:$T),IF($A1989="user",SUMIF($B:$B,$B1989,$T:$T),SUM($T:$T))))</f>
        <v>78.75</v>
      </c>
      <c r="V1989" s="27">
        <f>U1989/J1989</f>
        <v>0.25</v>
      </c>
    </row>
    <row r="1990" spans="1:22" hidden="1" x14ac:dyDescent="0.3">
      <c r="A1990" s="23" t="s">
        <v>14</v>
      </c>
      <c r="B1990" s="23" t="s">
        <v>5211</v>
      </c>
      <c r="C1990" s="23" t="s">
        <v>5213</v>
      </c>
      <c r="D1990" s="23" t="s">
        <v>5319</v>
      </c>
      <c r="E1990" s="23" t="s">
        <v>5320</v>
      </c>
      <c r="F1990" s="27">
        <v>0.25</v>
      </c>
      <c r="G1990" s="24">
        <v>0</v>
      </c>
      <c r="H1990" s="25">
        <v>23.983499999999999</v>
      </c>
      <c r="I1990" s="25">
        <v>10.2516</v>
      </c>
      <c r="J1990" s="26">
        <v>315</v>
      </c>
      <c r="K1990" s="26">
        <v>78</v>
      </c>
      <c r="L1990" s="27">
        <v>0.4274</v>
      </c>
      <c r="M1990" s="28">
        <v>1.02277073</v>
      </c>
      <c r="N1990" s="29">
        <v>0.8</v>
      </c>
      <c r="O1990" s="31" t="s">
        <v>42</v>
      </c>
      <c r="P1990" s="31">
        <v>0.2178110104</v>
      </c>
      <c r="Q1990" s="31">
        <v>0.21781101041555201</v>
      </c>
      <c r="R1990" s="42"/>
      <c r="S1990" s="27">
        <f>IF(A1990="placement",MIN(P1990,IF(R1990="",Q1990,R1990)),"")</f>
        <v>0.2178110104</v>
      </c>
      <c r="T1990" s="28">
        <f>IF($A1990="placement",S1990*J1990,"")</f>
        <v>68.610468276000006</v>
      </c>
      <c r="U1990" s="26">
        <f>IF($A1990="placement",T1990,IF($A1990="site",SUMIF($C:$C,$C1990,$T:$T),IF($A1990="user",SUMIF($B:$B,$B1990,$T:$T),SUM($T:$T))))</f>
        <v>68.610468276000006</v>
      </c>
      <c r="V1990" s="27">
        <f>U1990/J1990</f>
        <v>0.21781101040000003</v>
      </c>
    </row>
    <row r="1991" spans="1:22" hidden="1" x14ac:dyDescent="0.3">
      <c r="A1991" s="23" t="s">
        <v>14</v>
      </c>
      <c r="B1991" s="23" t="s">
        <v>6638</v>
      </c>
      <c r="C1991" s="23" t="s">
        <v>6639</v>
      </c>
      <c r="D1991" s="23" t="s">
        <v>6714</v>
      </c>
      <c r="E1991" s="23" t="s">
        <v>6715</v>
      </c>
      <c r="F1991" s="27">
        <v>0.25</v>
      </c>
      <c r="G1991" s="24">
        <v>1</v>
      </c>
      <c r="H1991" s="25">
        <v>78.167699999999996</v>
      </c>
      <c r="I1991" s="25">
        <v>18.0214</v>
      </c>
      <c r="J1991" s="26">
        <v>315</v>
      </c>
      <c r="K1991" s="26">
        <v>75</v>
      </c>
      <c r="L1991" s="27">
        <v>0.23050000000000001</v>
      </c>
      <c r="M1991" s="28">
        <v>0.58175505000000005</v>
      </c>
      <c r="N1991" s="29">
        <v>0.4</v>
      </c>
      <c r="O1991" s="31" t="s">
        <v>12</v>
      </c>
      <c r="P1991" s="31">
        <v>0.31242539689999999</v>
      </c>
      <c r="Q1991" s="31">
        <v>0.25</v>
      </c>
      <c r="R1991" s="42"/>
      <c r="S1991" s="27">
        <f>IF(A1991="placement",MIN(P1991,IF(R1991="",Q1991,R1991)),"")</f>
        <v>0.25</v>
      </c>
      <c r="T1991" s="28">
        <f>IF($A1991="placement",S1991*J1991,"")</f>
        <v>78.75</v>
      </c>
      <c r="U1991" s="26">
        <f>IF($A1991="placement",T1991,IF($A1991="site",SUMIF($C:$C,$C1991,$T:$T),IF($A1991="user",SUMIF($B:$B,$B1991,$T:$T),SUM($T:$T))))</f>
        <v>78.75</v>
      </c>
      <c r="V1991" s="27">
        <f>U1991/J1991</f>
        <v>0.25</v>
      </c>
    </row>
    <row r="1992" spans="1:22" hidden="1" x14ac:dyDescent="0.3">
      <c r="A1992" s="23" t="s">
        <v>14</v>
      </c>
      <c r="B1992" s="23" t="s">
        <v>8149</v>
      </c>
      <c r="C1992" s="23" t="s">
        <v>8151</v>
      </c>
      <c r="D1992" s="23" t="s">
        <v>8176</v>
      </c>
      <c r="E1992" s="23" t="s">
        <v>8150</v>
      </c>
      <c r="F1992" s="27">
        <v>0.25</v>
      </c>
      <c r="G1992" s="24">
        <v>0</v>
      </c>
      <c r="H1992" s="25">
        <v>23.8276</v>
      </c>
      <c r="I1992" s="25">
        <v>12.0731</v>
      </c>
      <c r="J1992" s="26">
        <v>315</v>
      </c>
      <c r="K1992" s="26">
        <v>79</v>
      </c>
      <c r="L1992" s="27">
        <v>0.50670000000000004</v>
      </c>
      <c r="M1992" s="28">
        <v>0.86883027999999995</v>
      </c>
      <c r="N1992" s="29">
        <v>0.3</v>
      </c>
      <c r="O1992" s="31" t="s">
        <v>42</v>
      </c>
      <c r="P1992" s="31">
        <v>0.65470816600000004</v>
      </c>
      <c r="Q1992" s="31">
        <v>0.25</v>
      </c>
      <c r="R1992" s="42"/>
      <c r="S1992" s="27">
        <f>IF(A1992="placement",MIN(P1992,IF(R1992="",Q1992,R1992)),"")</f>
        <v>0.25</v>
      </c>
      <c r="T1992" s="28">
        <f>IF($A1992="placement",S1992*J1992,"")</f>
        <v>78.75</v>
      </c>
      <c r="U1992" s="26">
        <f>IF($A1992="placement",T1992,IF($A1992="site",SUMIF($C:$C,$C1992,$T:$T),IF($A1992="user",SUMIF($B:$B,$B1992,$T:$T),SUM($T:$T))))</f>
        <v>78.75</v>
      </c>
      <c r="V1992" s="27">
        <f>U1992/J1992</f>
        <v>0.25</v>
      </c>
    </row>
    <row r="1993" spans="1:22" hidden="1" x14ac:dyDescent="0.3">
      <c r="A1993" s="23" t="s">
        <v>14</v>
      </c>
      <c r="B1993" s="23" t="s">
        <v>277</v>
      </c>
      <c r="C1993" s="23" t="s">
        <v>279</v>
      </c>
      <c r="D1993" s="32" t="s">
        <v>406</v>
      </c>
      <c r="E1993" s="23" t="s">
        <v>407</v>
      </c>
      <c r="F1993" s="27">
        <v>0.15</v>
      </c>
      <c r="G1993" s="24">
        <v>1</v>
      </c>
      <c r="H1993" s="25">
        <v>142.32689999999999</v>
      </c>
      <c r="I1993" s="25">
        <v>4.5290999999999997</v>
      </c>
      <c r="J1993" s="26">
        <v>314</v>
      </c>
      <c r="K1993" s="26">
        <v>36</v>
      </c>
      <c r="L1993" s="27">
        <v>3.1800000000000002E-2</v>
      </c>
      <c r="M1993" s="28">
        <v>2.3099372300000001</v>
      </c>
      <c r="N1993" s="46">
        <v>2</v>
      </c>
      <c r="O1993" s="31" t="s">
        <v>42</v>
      </c>
      <c r="P1993" s="31">
        <v>0.1341756077</v>
      </c>
      <c r="Q1993" s="31">
        <v>0.134175607724527</v>
      </c>
      <c r="R1993" s="42"/>
      <c r="S1993" s="27">
        <f>IF(A1993="placement",MIN(P1993,IF(R1993="",Q1993,R1993)),"")</f>
        <v>0.1341756077</v>
      </c>
      <c r="T1993" s="28">
        <f>IF($A1993="placement",S1993*J1993,"")</f>
        <v>42.131140817800002</v>
      </c>
      <c r="U1993" s="26">
        <f>IF($A1993="placement",T1993,IF($A1993="site",SUMIF($C:$C,$C1993,$T:$T),IF($A1993="user",SUMIF($B:$B,$B1993,$T:$T),SUM($T:$T))))</f>
        <v>42.131140817800002</v>
      </c>
      <c r="V1993" s="27">
        <f>U1993/J1993</f>
        <v>0.1341756077</v>
      </c>
    </row>
    <row r="1994" spans="1:22" hidden="1" x14ac:dyDescent="0.3">
      <c r="A1994" s="23" t="s">
        <v>14</v>
      </c>
      <c r="B1994" s="23" t="s">
        <v>3250</v>
      </c>
      <c r="C1994" s="23" t="s">
        <v>3252</v>
      </c>
      <c r="D1994" s="23" t="s">
        <v>3253</v>
      </c>
      <c r="E1994" s="23" t="s">
        <v>3254</v>
      </c>
      <c r="F1994" s="27">
        <v>0.25</v>
      </c>
      <c r="G1994" s="24">
        <v>1</v>
      </c>
      <c r="H1994" s="25">
        <v>132.19370000000001</v>
      </c>
      <c r="I1994" s="25">
        <v>9.0119000000000007</v>
      </c>
      <c r="J1994" s="26">
        <v>314</v>
      </c>
      <c r="K1994" s="26">
        <v>43</v>
      </c>
      <c r="L1994" s="27">
        <v>6.8199999999999997E-2</v>
      </c>
      <c r="M1994" s="28">
        <v>1.15978029</v>
      </c>
      <c r="N1994" s="29">
        <v>1</v>
      </c>
      <c r="O1994" s="31" t="s">
        <v>70</v>
      </c>
      <c r="P1994" s="31">
        <v>0.13776772409999999</v>
      </c>
      <c r="Q1994" s="31">
        <v>0.13776772412284899</v>
      </c>
      <c r="R1994" s="42"/>
      <c r="S1994" s="27">
        <f>IF(A1994="placement",MIN(P1994,IF(R1994="",Q1994,R1994)),"")</f>
        <v>0.13776772409999999</v>
      </c>
      <c r="T1994" s="28">
        <f>IF($A1994="placement",S1994*J1994,"")</f>
        <v>43.259065367399998</v>
      </c>
      <c r="U1994" s="26">
        <f>IF($A1994="placement",T1994,IF($A1994="site",SUMIF($C:$C,$C1994,$T:$T),IF($A1994="user",SUMIF($B:$B,$B1994,$T:$T),SUM($T:$T))))</f>
        <v>43.259065367399998</v>
      </c>
      <c r="V1994" s="27">
        <f>U1994/J1994</f>
        <v>0.13776772409999999</v>
      </c>
    </row>
    <row r="1995" spans="1:22" x14ac:dyDescent="0.3">
      <c r="A1995" s="23" t="s">
        <v>14</v>
      </c>
      <c r="B1995" s="23" t="s">
        <v>5021</v>
      </c>
      <c r="C1995" s="23" t="s">
        <v>5023</v>
      </c>
      <c r="D1995" s="23" t="s">
        <v>5114</v>
      </c>
      <c r="E1995" s="23" t="s">
        <v>5115</v>
      </c>
      <c r="F1995" s="27">
        <v>0.25</v>
      </c>
      <c r="G1995" s="24">
        <v>1</v>
      </c>
      <c r="H1995" s="25">
        <v>213.98269999999999</v>
      </c>
      <c r="I1995" s="25">
        <v>14.432499999999999</v>
      </c>
      <c r="J1995" s="26">
        <v>314</v>
      </c>
      <c r="K1995" s="26">
        <v>79</v>
      </c>
      <c r="L1995" s="27">
        <v>6.7400000000000002E-2</v>
      </c>
      <c r="M1995" s="28">
        <v>0.72584097999999997</v>
      </c>
      <c r="N1995" s="29">
        <v>0.25</v>
      </c>
      <c r="O1995" s="31" t="s">
        <v>42</v>
      </c>
      <c r="P1995" s="31">
        <v>0.65557194269999997</v>
      </c>
      <c r="Q1995" s="31">
        <v>0.25</v>
      </c>
      <c r="R1995" s="42">
        <v>0.3</v>
      </c>
      <c r="S1995" s="27">
        <f>IF(A1995="placement",MIN(P1995,IF(R1995="",Q1995,R1995)),"")</f>
        <v>0.3</v>
      </c>
      <c r="T1995" s="28">
        <f>IF($A1995="placement",S1995*J1995,"")</f>
        <v>94.2</v>
      </c>
      <c r="U1995" s="26">
        <f>IF($A1995="placement",T1995,IF($A1995="site",SUMIF($C:$C,$C1995,$T:$T),IF($A1995="user",SUMIF($B:$B,$B1995,$T:$T),SUM($T:$T))))</f>
        <v>94.2</v>
      </c>
      <c r="V1995" s="27">
        <f>U1995/J1995</f>
        <v>0.3</v>
      </c>
    </row>
    <row r="1996" spans="1:22" hidden="1" x14ac:dyDescent="0.3">
      <c r="A1996" s="23" t="s">
        <v>14</v>
      </c>
      <c r="B1996" s="23" t="s">
        <v>7371</v>
      </c>
      <c r="C1996" s="23" t="s">
        <v>7373</v>
      </c>
      <c r="D1996" s="23" t="s">
        <v>7406</v>
      </c>
      <c r="E1996" s="23" t="s">
        <v>7407</v>
      </c>
      <c r="F1996" s="27">
        <v>0.3</v>
      </c>
      <c r="G1996" s="24">
        <v>1</v>
      </c>
      <c r="H1996" s="25">
        <v>30.8188</v>
      </c>
      <c r="I1996" s="25">
        <v>9.9146000000000001</v>
      </c>
      <c r="J1996" s="26">
        <v>314</v>
      </c>
      <c r="K1996" s="26">
        <v>61</v>
      </c>
      <c r="L1996" s="27">
        <v>0.32169999999999999</v>
      </c>
      <c r="M1996" s="28">
        <v>1.05500306</v>
      </c>
      <c r="N1996" s="29">
        <v>0.85</v>
      </c>
      <c r="O1996" s="31" t="s">
        <v>70</v>
      </c>
      <c r="P1996" s="31">
        <v>0.19431513449999999</v>
      </c>
      <c r="Q1996" s="31">
        <v>0.194315134488803</v>
      </c>
      <c r="R1996" s="42"/>
      <c r="S1996" s="27">
        <f>IF(A1996="placement",MIN(P1996,IF(R1996="",Q1996,R1996)),"")</f>
        <v>0.194315134488803</v>
      </c>
      <c r="T1996" s="28">
        <f>IF($A1996="placement",S1996*J1996,"")</f>
        <v>61.014952229484145</v>
      </c>
      <c r="U1996" s="26">
        <f>IF($A1996="placement",T1996,IF($A1996="site",SUMIF($C:$C,$C1996,$T:$T),IF($A1996="user",SUMIF($B:$B,$B1996,$T:$T),SUM($T:$T))))</f>
        <v>61.014952229484145</v>
      </c>
      <c r="V1996" s="27">
        <f>U1996/J1996</f>
        <v>0.194315134488803</v>
      </c>
    </row>
    <row r="1997" spans="1:22" x14ac:dyDescent="0.3">
      <c r="A1997" s="23" t="s">
        <v>14</v>
      </c>
      <c r="B1997" s="23" t="s">
        <v>2969</v>
      </c>
      <c r="C1997" s="23" t="s">
        <v>2971</v>
      </c>
      <c r="D1997" s="23" t="s">
        <v>3009</v>
      </c>
      <c r="E1997" s="23" t="s">
        <v>3008</v>
      </c>
      <c r="F1997" s="27">
        <v>0.25</v>
      </c>
      <c r="G1997" s="24">
        <v>1</v>
      </c>
      <c r="H1997" s="25">
        <v>119.83880000000001</v>
      </c>
      <c r="I1997" s="25">
        <v>18.748000000000001</v>
      </c>
      <c r="J1997" s="26">
        <v>313</v>
      </c>
      <c r="K1997" s="26">
        <v>78</v>
      </c>
      <c r="L1997" s="27">
        <v>0.15640000000000001</v>
      </c>
      <c r="M1997" s="28">
        <v>0.55631001000000002</v>
      </c>
      <c r="N1997" s="29">
        <v>0.3</v>
      </c>
      <c r="O1997" s="31" t="s">
        <v>70</v>
      </c>
      <c r="P1997" s="31">
        <v>0.4607323317</v>
      </c>
      <c r="Q1997" s="31">
        <v>0.25</v>
      </c>
      <c r="R1997" s="42">
        <v>0.3</v>
      </c>
      <c r="S1997" s="27">
        <f>IF(A1997="placement",MIN(P1997,IF(R1997="",Q1997,R1997)),"")</f>
        <v>0.3</v>
      </c>
      <c r="T1997" s="28">
        <f>IF($A1997="placement",S1997*J1997,"")</f>
        <v>93.899999999999991</v>
      </c>
      <c r="U1997" s="26">
        <f>IF($A1997="placement",T1997,IF($A1997="site",SUMIF($C:$C,$C1997,$T:$T),IF($A1997="user",SUMIF($B:$B,$B1997,$T:$T),SUM($T:$T))))</f>
        <v>93.899999999999991</v>
      </c>
      <c r="V1997" s="27">
        <f>U1997/J1997</f>
        <v>0.3</v>
      </c>
    </row>
    <row r="1998" spans="1:22" hidden="1" x14ac:dyDescent="0.3">
      <c r="A1998" s="23" t="s">
        <v>14</v>
      </c>
      <c r="B1998" s="23" t="s">
        <v>4700</v>
      </c>
      <c r="C1998" s="23" t="s">
        <v>4702</v>
      </c>
      <c r="D1998" s="23" t="s">
        <v>4705</v>
      </c>
      <c r="E1998" s="23" t="s">
        <v>4706</v>
      </c>
      <c r="F1998" s="27">
        <v>0.25</v>
      </c>
      <c r="G1998" s="24">
        <v>1</v>
      </c>
      <c r="H1998" s="25">
        <v>211.52520000000001</v>
      </c>
      <c r="I1998" s="25">
        <v>15.841699999999999</v>
      </c>
      <c r="J1998" s="26">
        <v>313</v>
      </c>
      <c r="K1998" s="26">
        <v>78</v>
      </c>
      <c r="L1998" s="27">
        <v>7.4899999999999994E-2</v>
      </c>
      <c r="M1998" s="28">
        <v>0.65908632</v>
      </c>
      <c r="N1998" s="29">
        <v>0.1</v>
      </c>
      <c r="O1998" s="31" t="s">
        <v>12</v>
      </c>
      <c r="P1998" s="31">
        <v>0.84827480519999998</v>
      </c>
      <c r="Q1998" s="31">
        <v>0.25</v>
      </c>
      <c r="R1998" s="42"/>
      <c r="S1998" s="27">
        <f>IF(A1998="placement",MIN(P1998,IF(R1998="",Q1998,R1998)),"")</f>
        <v>0.25</v>
      </c>
      <c r="T1998" s="28">
        <f>IF($A1998="placement",S1998*J1998,"")</f>
        <v>78.25</v>
      </c>
      <c r="U1998" s="26">
        <f>IF($A1998="placement",T1998,IF($A1998="site",SUMIF($C:$C,$C1998,$T:$T),IF($A1998="user",SUMIF($B:$B,$B1998,$T:$T),SUM($T:$T))))</f>
        <v>78.25</v>
      </c>
      <c r="V1998" s="27">
        <f>U1998/J1998</f>
        <v>0.25</v>
      </c>
    </row>
    <row r="1999" spans="1:22" hidden="1" x14ac:dyDescent="0.3">
      <c r="A1999" s="23" t="s">
        <v>14</v>
      </c>
      <c r="B1999" s="23" t="s">
        <v>6638</v>
      </c>
      <c r="C1999" s="23" t="s">
        <v>6639</v>
      </c>
      <c r="D1999" s="23" t="s">
        <v>10282</v>
      </c>
      <c r="E1999" s="23" t="s">
        <v>10283</v>
      </c>
      <c r="F1999" s="27">
        <v>0.25</v>
      </c>
      <c r="G1999" s="24">
        <v>1</v>
      </c>
      <c r="H1999" s="25">
        <v>46.197800000000001</v>
      </c>
      <c r="I1999" s="25">
        <v>10.5969</v>
      </c>
      <c r="J1999" s="26">
        <v>313</v>
      </c>
      <c r="K1999" s="26">
        <v>78</v>
      </c>
      <c r="L1999" s="27">
        <v>0.22939999999999999</v>
      </c>
      <c r="M1999" s="28">
        <v>0.98563725000000002</v>
      </c>
      <c r="N1999" s="29">
        <v>0.7</v>
      </c>
      <c r="O1999" s="31" t="s">
        <v>42</v>
      </c>
      <c r="P1999" s="31">
        <v>0.28979956940000001</v>
      </c>
      <c r="Q1999" s="31">
        <v>0.25</v>
      </c>
      <c r="R1999" s="42"/>
      <c r="S1999" s="27">
        <f>IF(A1999="placement",MIN(P1999,IF(R1999="",Q1999,R1999)),"")</f>
        <v>0.25</v>
      </c>
      <c r="T1999" s="28">
        <f>IF($A1999="placement",S1999*J1999,"")</f>
        <v>78.25</v>
      </c>
      <c r="U1999" s="26">
        <f>IF($A1999="placement",T1999,IF($A1999="site",SUMIF($C:$C,$C1999,$T:$T),IF($A1999="user",SUMIF($B:$B,$B1999,$T:$T),SUM($T:$T))))</f>
        <v>78.25</v>
      </c>
      <c r="V1999" s="27">
        <f>U1999/J1999</f>
        <v>0.25</v>
      </c>
    </row>
    <row r="2000" spans="1:22" hidden="1" x14ac:dyDescent="0.3">
      <c r="A2000" s="23" t="s">
        <v>14</v>
      </c>
      <c r="B2000" s="23" t="s">
        <v>7432</v>
      </c>
      <c r="C2000" s="23" t="s">
        <v>7434</v>
      </c>
      <c r="D2000" s="23" t="s">
        <v>7437</v>
      </c>
      <c r="E2000" s="23" t="s">
        <v>7433</v>
      </c>
      <c r="F2000" s="27">
        <v>0.25</v>
      </c>
      <c r="G2000" s="24">
        <v>1</v>
      </c>
      <c r="H2000" s="25">
        <v>51.164700000000003</v>
      </c>
      <c r="I2000" s="25">
        <v>7.2195999999999998</v>
      </c>
      <c r="J2000" s="26">
        <v>313</v>
      </c>
      <c r="K2000" s="26">
        <v>33</v>
      </c>
      <c r="L2000" s="27">
        <v>0.1411</v>
      </c>
      <c r="M2000" s="28">
        <v>1.4429206000000001</v>
      </c>
      <c r="N2000" s="29">
        <v>1.5</v>
      </c>
      <c r="O2000" s="31" t="s">
        <v>42</v>
      </c>
      <c r="P2000" s="31">
        <v>-3.9558237900000001E-2</v>
      </c>
      <c r="Q2000" s="31">
        <v>-3.9558237888362199E-2</v>
      </c>
      <c r="R2000" s="42"/>
      <c r="S2000" s="27">
        <f>IF(A2000="placement",MIN(P2000,IF(R2000="",Q2000,R2000)),"")</f>
        <v>-3.9558237900000001E-2</v>
      </c>
      <c r="T2000" s="28">
        <f>IF($A2000="placement",S2000*J2000,"")</f>
        <v>-12.3817284627</v>
      </c>
      <c r="U2000" s="26">
        <f>IF($A2000="placement",T2000,IF($A2000="site",SUMIF($C:$C,$C2000,$T:$T),IF($A2000="user",SUMIF($B:$B,$B2000,$T:$T),SUM($T:$T))))</f>
        <v>-12.3817284627</v>
      </c>
      <c r="V2000" s="27">
        <f>U2000/J2000</f>
        <v>-3.9558237900000001E-2</v>
      </c>
    </row>
    <row r="2001" spans="1:22" hidden="1" x14ac:dyDescent="0.3">
      <c r="A2001" s="23" t="s">
        <v>14</v>
      </c>
      <c r="B2001" s="23" t="s">
        <v>277</v>
      </c>
      <c r="C2001" s="23" t="s">
        <v>279</v>
      </c>
      <c r="D2001" s="23" t="s">
        <v>377</v>
      </c>
      <c r="E2001" s="23" t="s">
        <v>378</v>
      </c>
      <c r="F2001" s="27">
        <v>0.25</v>
      </c>
      <c r="G2001" s="24">
        <v>0</v>
      </c>
      <c r="H2001" s="25">
        <v>17.802099999999999</v>
      </c>
      <c r="I2001" s="25">
        <v>3.3959999999999999</v>
      </c>
      <c r="J2001" s="26">
        <v>312</v>
      </c>
      <c r="K2001" s="26">
        <v>78</v>
      </c>
      <c r="L2001" s="27">
        <v>0.1908</v>
      </c>
      <c r="M2001" s="28">
        <v>3.0601253599999998</v>
      </c>
      <c r="N2001" s="46">
        <v>2</v>
      </c>
      <c r="O2001" s="31" t="s">
        <v>12</v>
      </c>
      <c r="P2001" s="31">
        <v>0.3464320032</v>
      </c>
      <c r="Q2001" s="31">
        <v>0.25</v>
      </c>
      <c r="R2001" s="42"/>
      <c r="S2001" s="27">
        <f>IF(A2001="placement",MIN(P2001,IF(R2001="",Q2001,R2001)),"")</f>
        <v>0.25</v>
      </c>
      <c r="T2001" s="28">
        <f>IF($A2001="placement",S2001*J2001,"")</f>
        <v>78</v>
      </c>
      <c r="U2001" s="26">
        <f>IF($A2001="placement",T2001,IF($A2001="site",SUMIF($C:$C,$C2001,$T:$T),IF($A2001="user",SUMIF($B:$B,$B2001,$T:$T),SUM($T:$T))))</f>
        <v>78</v>
      </c>
      <c r="V2001" s="27">
        <f>U2001/J2001</f>
        <v>0.25</v>
      </c>
    </row>
    <row r="2002" spans="1:22" hidden="1" x14ac:dyDescent="0.3">
      <c r="A2002" s="23" t="s">
        <v>14</v>
      </c>
      <c r="B2002" s="23" t="s">
        <v>678</v>
      </c>
      <c r="C2002" s="23" t="s">
        <v>680</v>
      </c>
      <c r="D2002" s="23" t="s">
        <v>936</v>
      </c>
      <c r="E2002" s="23" t="s">
        <v>937</v>
      </c>
      <c r="F2002" s="27">
        <v>0.33</v>
      </c>
      <c r="G2002" s="24">
        <v>1</v>
      </c>
      <c r="H2002" s="25">
        <v>84.596299999999999</v>
      </c>
      <c r="I2002" s="25">
        <v>26.081900000000001</v>
      </c>
      <c r="J2002" s="26">
        <v>312</v>
      </c>
      <c r="K2002" s="26">
        <v>76</v>
      </c>
      <c r="L2002" s="27">
        <v>0.30830000000000002</v>
      </c>
      <c r="M2002" s="28">
        <v>0.39912473999999998</v>
      </c>
      <c r="N2002" s="29">
        <v>0.3</v>
      </c>
      <c r="O2002" s="31" t="s">
        <v>12</v>
      </c>
      <c r="P2002" s="31">
        <v>0.2483552812</v>
      </c>
      <c r="Q2002" s="31">
        <v>0.24835528121466199</v>
      </c>
      <c r="R2002" s="42"/>
      <c r="S2002" s="27">
        <f>IF(A2002="placement",MIN(P2002,IF(R2002="",Q2002,R2002)),"")</f>
        <v>0.2483552812</v>
      </c>
      <c r="T2002" s="28">
        <f>IF($A2002="placement",S2002*J2002,"")</f>
        <v>77.486847734400001</v>
      </c>
      <c r="U2002" s="26">
        <f>IF($A2002="placement",T2002,IF($A2002="site",SUMIF($C:$C,$C2002,$T:$T),IF($A2002="user",SUMIF($B:$B,$B2002,$T:$T),SUM($T:$T))))</f>
        <v>77.486847734400001</v>
      </c>
      <c r="V2002" s="27">
        <f>U2002/J2002</f>
        <v>0.2483552812</v>
      </c>
    </row>
    <row r="2003" spans="1:22" hidden="1" x14ac:dyDescent="0.3">
      <c r="A2003" s="23" t="s">
        <v>14</v>
      </c>
      <c r="B2003" s="23" t="s">
        <v>3266</v>
      </c>
      <c r="C2003" s="23" t="s">
        <v>3268</v>
      </c>
      <c r="D2003" s="23" t="s">
        <v>3464</v>
      </c>
      <c r="E2003" s="23" t="s">
        <v>3465</v>
      </c>
      <c r="F2003" s="27">
        <v>0.05</v>
      </c>
      <c r="G2003" s="24">
        <v>1</v>
      </c>
      <c r="H2003" s="25">
        <v>2172.1495</v>
      </c>
      <c r="I2003" s="25">
        <v>17.256900000000002</v>
      </c>
      <c r="J2003" s="26">
        <v>312</v>
      </c>
      <c r="K2003" s="26">
        <v>16</v>
      </c>
      <c r="L2003" s="27">
        <v>7.9000000000000008E-3</v>
      </c>
      <c r="M2003" s="28">
        <v>0.60257950999999998</v>
      </c>
      <c r="N2003" s="29">
        <v>0.3</v>
      </c>
      <c r="O2003" s="31" t="s">
        <v>70</v>
      </c>
      <c r="P2003" s="31">
        <v>0.50214039210000005</v>
      </c>
      <c r="Q2003" s="31">
        <v>0.05</v>
      </c>
      <c r="R2003" s="42"/>
      <c r="S2003" s="27">
        <f>IF(A2003="placement",MIN(P2003,IF(R2003="",Q2003,R2003)),"")</f>
        <v>0.05</v>
      </c>
      <c r="T2003" s="28">
        <f>IF($A2003="placement",S2003*J2003,"")</f>
        <v>15.600000000000001</v>
      </c>
      <c r="U2003" s="26">
        <f>IF($A2003="placement",T2003,IF($A2003="site",SUMIF($C:$C,$C2003,$T:$T),IF($A2003="user",SUMIF($B:$B,$B2003,$T:$T),SUM($T:$T))))</f>
        <v>15.600000000000001</v>
      </c>
      <c r="V2003" s="27">
        <f>U2003/J2003</f>
        <v>0.05</v>
      </c>
    </row>
    <row r="2004" spans="1:22" hidden="1" x14ac:dyDescent="0.3">
      <c r="A2004" s="23" t="s">
        <v>14</v>
      </c>
      <c r="B2004" s="23" t="s">
        <v>7257</v>
      </c>
      <c r="C2004" s="23" t="s">
        <v>7258</v>
      </c>
      <c r="D2004" s="23" t="s">
        <v>7300</v>
      </c>
      <c r="E2004" s="23" t="s">
        <v>7301</v>
      </c>
      <c r="F2004" s="27">
        <v>0.25</v>
      </c>
      <c r="G2004" s="24">
        <v>1</v>
      </c>
      <c r="H2004" s="25">
        <v>67.859200000000001</v>
      </c>
      <c r="I2004" s="25">
        <v>8.5119000000000007</v>
      </c>
      <c r="J2004" s="26">
        <v>312</v>
      </c>
      <c r="K2004" s="26">
        <v>78</v>
      </c>
      <c r="L2004" s="27">
        <v>0.12540000000000001</v>
      </c>
      <c r="M2004" s="28">
        <v>1.22043704</v>
      </c>
      <c r="N2004" s="29">
        <v>0.75</v>
      </c>
      <c r="O2004" s="31" t="s">
        <v>12</v>
      </c>
      <c r="P2004" s="31">
        <v>0.38546604449999999</v>
      </c>
      <c r="Q2004" s="31">
        <v>0.25</v>
      </c>
      <c r="R2004" s="42"/>
      <c r="S2004" s="27">
        <f>IF(A2004="placement",MIN(P2004,IF(R2004="",Q2004,R2004)),"")</f>
        <v>0.25</v>
      </c>
      <c r="T2004" s="28">
        <f>IF($A2004="placement",S2004*J2004,"")</f>
        <v>78</v>
      </c>
      <c r="U2004" s="26">
        <f>IF($A2004="placement",T2004,IF($A2004="site",SUMIF($C:$C,$C2004,$T:$T),IF($A2004="user",SUMIF($B:$B,$B2004,$T:$T),SUM($T:$T))))</f>
        <v>78</v>
      </c>
      <c r="V2004" s="27">
        <f>U2004/J2004</f>
        <v>0.25</v>
      </c>
    </row>
    <row r="2005" spans="1:22" hidden="1" x14ac:dyDescent="0.3">
      <c r="A2005" s="17" t="s">
        <v>13</v>
      </c>
      <c r="B2005" s="17" t="s">
        <v>8183</v>
      </c>
      <c r="C2005" s="17" t="s">
        <v>8184</v>
      </c>
      <c r="D2005" s="17" t="s">
        <v>9898</v>
      </c>
      <c r="E2005" s="17"/>
      <c r="F2005" s="18">
        <v>0.27110000000000001</v>
      </c>
      <c r="G2005" s="36">
        <v>0</v>
      </c>
      <c r="H2005" s="37">
        <v>23.437999999999999</v>
      </c>
      <c r="I2005" s="37">
        <v>14.147399999999999</v>
      </c>
      <c r="J2005" s="19">
        <v>312</v>
      </c>
      <c r="K2005" s="19">
        <v>84</v>
      </c>
      <c r="L2005" s="18">
        <v>0.60360000000000003</v>
      </c>
      <c r="M2005" s="20">
        <v>0.73568341999999998</v>
      </c>
      <c r="N2005" s="21">
        <v>0.32309100000000002</v>
      </c>
      <c r="O2005" s="22"/>
      <c r="P2005" s="22">
        <v>0.56082875700000001</v>
      </c>
      <c r="Q2005" s="22">
        <v>0.27110343388757502</v>
      </c>
      <c r="R2005" s="43"/>
      <c r="S2005" s="18" t="str">
        <f>IF(A2005="placement",MIN(P2005,IF(R2005="",Q2005,R2005)),"")</f>
        <v/>
      </c>
      <c r="T2005" s="20" t="str">
        <f>IF($A2005="placement",S2005*J2005,"")</f>
        <v/>
      </c>
      <c r="U2005" s="19">
        <f>IF($A2005="placement",T2005,IF($A2005="site",SUMIF($C:$C,$C2005,$T:$T),IF($A2005="user",SUMIF($B:$B,$B2005,$T:$T),SUM($T:$T))))</f>
        <v>78.619999999999749</v>
      </c>
      <c r="V2005" s="18">
        <f>U2005/J2005</f>
        <v>0.25198717948717869</v>
      </c>
    </row>
    <row r="2006" spans="1:22" hidden="1" x14ac:dyDescent="0.3">
      <c r="A2006" s="11" t="s">
        <v>10</v>
      </c>
      <c r="B2006" s="11" t="s">
        <v>8183</v>
      </c>
      <c r="C2006" s="11" t="s">
        <v>9898</v>
      </c>
      <c r="D2006" s="11" t="s">
        <v>9898</v>
      </c>
      <c r="E2006" s="11"/>
      <c r="F2006" s="12">
        <v>0.27110000000000001</v>
      </c>
      <c r="G2006" s="33">
        <v>0</v>
      </c>
      <c r="H2006" s="34">
        <v>23.437999999999999</v>
      </c>
      <c r="I2006" s="34">
        <v>14.147399999999999</v>
      </c>
      <c r="J2006" s="13">
        <v>312</v>
      </c>
      <c r="K2006" s="13">
        <v>84</v>
      </c>
      <c r="L2006" s="12">
        <v>0.60360000000000003</v>
      </c>
      <c r="M2006" s="14">
        <v>0.73568341999999998</v>
      </c>
      <c r="N2006" s="15">
        <v>0.32309100000000002</v>
      </c>
      <c r="O2006" s="16"/>
      <c r="P2006" s="16">
        <v>0.56082875700000001</v>
      </c>
      <c r="Q2006" s="16">
        <v>0.27110343388757502</v>
      </c>
      <c r="R2006" s="44"/>
      <c r="S2006" s="12" t="str">
        <f>IF(A2006="placement",MIN(P2006,IF(R2006="",Q2006,R2006)),"")</f>
        <v/>
      </c>
      <c r="T2006" s="14" t="str">
        <f>IF($A2006="placement",S2006*J2006,"")</f>
        <v/>
      </c>
      <c r="U2006" s="13">
        <f>IF($A2006="placement",T2006,IF($A2006="site",SUMIF($C:$C,$C2006,$T:$T),IF($A2006="user",SUMIF($B:$B,$B2006,$T:$T),SUM($T:$T))))</f>
        <v>78.619999999999749</v>
      </c>
      <c r="V2006" s="12">
        <f>U2006/J2006</f>
        <v>0.25198717948717869</v>
      </c>
    </row>
    <row r="2007" spans="1:22" hidden="1" x14ac:dyDescent="0.3">
      <c r="A2007" s="23" t="s">
        <v>14</v>
      </c>
      <c r="B2007" s="23" t="s">
        <v>8300</v>
      </c>
      <c r="C2007" s="23" t="s">
        <v>8302</v>
      </c>
      <c r="D2007" s="23" t="s">
        <v>8317</v>
      </c>
      <c r="E2007" s="23" t="s">
        <v>8318</v>
      </c>
      <c r="F2007" s="27">
        <v>0.25</v>
      </c>
      <c r="G2007" s="24">
        <v>0</v>
      </c>
      <c r="H2007" s="25">
        <v>23.5059</v>
      </c>
      <c r="I2007" s="25">
        <v>4.0076999999999998</v>
      </c>
      <c r="J2007" s="26">
        <v>312</v>
      </c>
      <c r="K2007" s="26">
        <v>70</v>
      </c>
      <c r="L2007" s="27">
        <v>0.17050000000000001</v>
      </c>
      <c r="M2007" s="28">
        <v>2.5919352</v>
      </c>
      <c r="N2007" s="29">
        <v>2</v>
      </c>
      <c r="O2007" s="31" t="s">
        <v>12</v>
      </c>
      <c r="P2007" s="31">
        <v>0.22837577009999999</v>
      </c>
      <c r="Q2007" s="31">
        <v>0.22837577005300799</v>
      </c>
      <c r="R2007" s="42"/>
      <c r="S2007" s="27">
        <f>IF(A2007="placement",MIN(P2007,IF(R2007="",Q2007,R2007)),"")</f>
        <v>0.22837577005300799</v>
      </c>
      <c r="T2007" s="28">
        <f>IF($A2007="placement",S2007*J2007,"")</f>
        <v>71.25324025653849</v>
      </c>
      <c r="U2007" s="26">
        <f>IF($A2007="placement",T2007,IF($A2007="site",SUMIF($C:$C,$C2007,$T:$T),IF($A2007="user",SUMIF($B:$B,$B2007,$T:$T),SUM($T:$T))))</f>
        <v>71.25324025653849</v>
      </c>
      <c r="V2007" s="27">
        <f>U2007/J2007</f>
        <v>0.22837577005300799</v>
      </c>
    </row>
    <row r="2008" spans="1:22" x14ac:dyDescent="0.3">
      <c r="A2008" s="23" t="s">
        <v>14</v>
      </c>
      <c r="B2008" s="23" t="s">
        <v>2619</v>
      </c>
      <c r="C2008" s="23" t="s">
        <v>2621</v>
      </c>
      <c r="D2008" s="23" t="s">
        <v>2630</v>
      </c>
      <c r="E2008" s="23" t="s">
        <v>2631</v>
      </c>
      <c r="F2008" s="27">
        <v>0.15</v>
      </c>
      <c r="G2008" s="24">
        <v>1</v>
      </c>
      <c r="H2008" s="25">
        <v>226.72120000000001</v>
      </c>
      <c r="I2008" s="25">
        <v>21.685600000000001</v>
      </c>
      <c r="J2008" s="26">
        <v>311</v>
      </c>
      <c r="K2008" s="26">
        <v>47</v>
      </c>
      <c r="L2008" s="27">
        <v>9.5600000000000004E-2</v>
      </c>
      <c r="M2008" s="28">
        <v>0.47761257000000001</v>
      </c>
      <c r="N2008" s="29">
        <v>0.3</v>
      </c>
      <c r="O2008" s="31" t="s">
        <v>42</v>
      </c>
      <c r="P2008" s="31">
        <v>0.37187583400000002</v>
      </c>
      <c r="Q2008" s="31">
        <v>0.149999999999999</v>
      </c>
      <c r="R2008" s="42">
        <v>0.3</v>
      </c>
      <c r="S2008" s="27">
        <f>IF(A2008="placement",MIN(P2008,IF(R2008="",Q2008,R2008)),"")</f>
        <v>0.3</v>
      </c>
      <c r="T2008" s="28">
        <f>IF($A2008="placement",S2008*J2008,"")</f>
        <v>93.3</v>
      </c>
      <c r="U2008" s="26">
        <f>IF($A2008="placement",T2008,IF($A2008="site",SUMIF($C:$C,$C2008,$T:$T),IF($A2008="user",SUMIF($B:$B,$B2008,$T:$T),SUM($T:$T))))</f>
        <v>93.3</v>
      </c>
      <c r="V2008" s="27">
        <f>U2008/J2008</f>
        <v>0.3</v>
      </c>
    </row>
    <row r="2009" spans="1:22" hidden="1" x14ac:dyDescent="0.3">
      <c r="A2009" s="23" t="s">
        <v>14</v>
      </c>
      <c r="B2009" s="23" t="s">
        <v>3593</v>
      </c>
      <c r="C2009" s="23" t="s">
        <v>3595</v>
      </c>
      <c r="D2009" s="23" t="s">
        <v>3614</v>
      </c>
      <c r="E2009" s="23" t="s">
        <v>3615</v>
      </c>
      <c r="F2009" s="27">
        <v>0.25</v>
      </c>
      <c r="G2009" s="24">
        <v>1</v>
      </c>
      <c r="H2009" s="25">
        <v>50.6614</v>
      </c>
      <c r="I2009" s="25">
        <v>9.9200999999999997</v>
      </c>
      <c r="J2009" s="26">
        <v>311</v>
      </c>
      <c r="K2009" s="26">
        <v>78</v>
      </c>
      <c r="L2009" s="27">
        <v>0.1958</v>
      </c>
      <c r="M2009" s="28">
        <v>1.04335551</v>
      </c>
      <c r="N2009" s="29">
        <v>0.45</v>
      </c>
      <c r="O2009" s="31" t="s">
        <v>42</v>
      </c>
      <c r="P2009" s="31">
        <v>0.5686992636</v>
      </c>
      <c r="Q2009" s="31">
        <v>0.25</v>
      </c>
      <c r="R2009" s="42"/>
      <c r="S2009" s="27">
        <f>IF(A2009="placement",MIN(P2009,IF(R2009="",Q2009,R2009)),"")</f>
        <v>0.25</v>
      </c>
      <c r="T2009" s="28">
        <f>IF($A2009="placement",S2009*J2009,"")</f>
        <v>77.75</v>
      </c>
      <c r="U2009" s="26">
        <f>IF($A2009="placement",T2009,IF($A2009="site",SUMIF($C:$C,$C2009,$T:$T),IF($A2009="user",SUMIF($B:$B,$B2009,$T:$T),SUM($T:$T))))</f>
        <v>77.75</v>
      </c>
      <c r="V2009" s="27">
        <f>U2009/J2009</f>
        <v>0.25</v>
      </c>
    </row>
    <row r="2010" spans="1:22" hidden="1" x14ac:dyDescent="0.3">
      <c r="A2010" s="23" t="s">
        <v>14</v>
      </c>
      <c r="B2010" s="23" t="s">
        <v>10076</v>
      </c>
      <c r="C2010" s="23" t="s">
        <v>10077</v>
      </c>
      <c r="D2010" s="32" t="s">
        <v>10080</v>
      </c>
      <c r="E2010" s="23" t="s">
        <v>10081</v>
      </c>
      <c r="F2010" s="27">
        <v>0.25</v>
      </c>
      <c r="G2010" s="24">
        <v>1</v>
      </c>
      <c r="H2010" s="25">
        <v>69.826400000000007</v>
      </c>
      <c r="I2010" s="25">
        <v>7.1881000000000004</v>
      </c>
      <c r="J2010" s="26">
        <v>310</v>
      </c>
      <c r="K2010" s="26">
        <v>76</v>
      </c>
      <c r="L2010" s="27">
        <v>0.10290000000000001</v>
      </c>
      <c r="M2010" s="28">
        <v>1.4362048199999999</v>
      </c>
      <c r="N2010" s="29">
        <v>1</v>
      </c>
      <c r="O2010" s="31" t="s">
        <v>42</v>
      </c>
      <c r="P2010" s="31">
        <v>0.30372048359999998</v>
      </c>
      <c r="Q2010" s="31">
        <v>0.25</v>
      </c>
      <c r="R2010" s="42"/>
      <c r="S2010" s="27">
        <f>IF(A2010="placement",MIN(P2010,IF(R2010="",Q2010,R2010)),"")</f>
        <v>0.25</v>
      </c>
      <c r="T2010" s="28">
        <f>IF($A2010="placement",S2010*J2010,"")</f>
        <v>77.5</v>
      </c>
      <c r="U2010" s="26">
        <f>IF($A2010="placement",T2010,IF($A2010="site",SUMIF($C:$C,$C2010,$T:$T),IF($A2010="user",SUMIF($B:$B,$B2010,$T:$T),SUM($T:$T))))</f>
        <v>77.5</v>
      </c>
      <c r="V2010" s="27">
        <f>U2010/J2010</f>
        <v>0.25</v>
      </c>
    </row>
    <row r="2011" spans="1:22" hidden="1" x14ac:dyDescent="0.3">
      <c r="A2011" s="23" t="s">
        <v>14</v>
      </c>
      <c r="B2011" s="23" t="s">
        <v>5623</v>
      </c>
      <c r="C2011" s="23" t="s">
        <v>5625</v>
      </c>
      <c r="D2011" s="32" t="s">
        <v>5653</v>
      </c>
      <c r="E2011" s="23" t="s">
        <v>5624</v>
      </c>
      <c r="F2011" s="27">
        <v>0.25</v>
      </c>
      <c r="G2011" s="24">
        <v>1</v>
      </c>
      <c r="H2011" s="25">
        <v>148.88239999999999</v>
      </c>
      <c r="I2011" s="25">
        <v>5.5796000000000001</v>
      </c>
      <c r="J2011" s="26">
        <v>309</v>
      </c>
      <c r="K2011" s="26">
        <v>58</v>
      </c>
      <c r="L2011" s="27">
        <v>3.7499999999999999E-2</v>
      </c>
      <c r="M2011" s="28">
        <v>1.84791141</v>
      </c>
      <c r="N2011" s="29">
        <v>1.5</v>
      </c>
      <c r="O2011" s="31" t="s">
        <v>42</v>
      </c>
      <c r="P2011" s="31">
        <v>0.1882727766</v>
      </c>
      <c r="Q2011" s="31">
        <v>0.18827277664780501</v>
      </c>
      <c r="R2011" s="42"/>
      <c r="S2011" s="27">
        <f>IF(A2011="placement",MIN(P2011,IF(R2011="",Q2011,R2011)),"")</f>
        <v>0.1882727766</v>
      </c>
      <c r="T2011" s="28">
        <f>IF($A2011="placement",S2011*J2011,"")</f>
        <v>58.176287969400001</v>
      </c>
      <c r="U2011" s="26">
        <f>IF($A2011="placement",T2011,IF($A2011="site",SUMIF($C:$C,$C2011,$T:$T),IF($A2011="user",SUMIF($B:$B,$B2011,$T:$T),SUM($T:$T))))</f>
        <v>58.176287969400001</v>
      </c>
      <c r="V2011" s="27">
        <f>U2011/J2011</f>
        <v>0.1882727766</v>
      </c>
    </row>
    <row r="2012" spans="1:22" hidden="1" x14ac:dyDescent="0.3">
      <c r="A2012" s="23" t="s">
        <v>14</v>
      </c>
      <c r="B2012" s="23" t="s">
        <v>6931</v>
      </c>
      <c r="C2012" s="23" t="s">
        <v>6933</v>
      </c>
      <c r="D2012" s="23" t="s">
        <v>6938</v>
      </c>
      <c r="E2012" s="23" t="s">
        <v>6939</v>
      </c>
      <c r="F2012" s="27">
        <v>0.25</v>
      </c>
      <c r="G2012" s="24">
        <v>0</v>
      </c>
      <c r="H2012" s="25">
        <v>35.405799999999999</v>
      </c>
      <c r="I2012" s="25">
        <v>18.646799999999999</v>
      </c>
      <c r="J2012" s="26">
        <v>309</v>
      </c>
      <c r="K2012" s="26">
        <v>76</v>
      </c>
      <c r="L2012" s="27">
        <v>0.52669999999999995</v>
      </c>
      <c r="M2012" s="28">
        <v>0.55279232</v>
      </c>
      <c r="N2012" s="29">
        <v>0.4</v>
      </c>
      <c r="O2012" s="31" t="s">
        <v>42</v>
      </c>
      <c r="P2012" s="31">
        <v>0.2764009502</v>
      </c>
      <c r="Q2012" s="31">
        <v>0.25</v>
      </c>
      <c r="R2012" s="42"/>
      <c r="S2012" s="27">
        <f>IF(A2012="placement",MIN(P2012,IF(R2012="",Q2012,R2012)),"")</f>
        <v>0.25</v>
      </c>
      <c r="T2012" s="28">
        <f>IF($A2012="placement",S2012*J2012,"")</f>
        <v>77.25</v>
      </c>
      <c r="U2012" s="26">
        <f>IF($A2012="placement",T2012,IF($A2012="site",SUMIF($C:$C,$C2012,$T:$T),IF($A2012="user",SUMIF($B:$B,$B2012,$T:$T),SUM($T:$T))))</f>
        <v>77.25</v>
      </c>
      <c r="V2012" s="27">
        <f>U2012/J2012</f>
        <v>0.25</v>
      </c>
    </row>
    <row r="2013" spans="1:22" hidden="1" x14ac:dyDescent="0.3">
      <c r="A2013" s="23" t="s">
        <v>14</v>
      </c>
      <c r="B2013" s="23" t="s">
        <v>7472</v>
      </c>
      <c r="C2013" s="23" t="s">
        <v>7473</v>
      </c>
      <c r="D2013" s="23" t="s">
        <v>7569</v>
      </c>
      <c r="E2013" s="23" t="s">
        <v>7570</v>
      </c>
      <c r="F2013" s="27">
        <v>0.27</v>
      </c>
      <c r="G2013" s="24">
        <v>0</v>
      </c>
      <c r="H2013" s="25">
        <v>11.389099999999999</v>
      </c>
      <c r="I2013" s="25">
        <v>3.1604000000000001</v>
      </c>
      <c r="J2013" s="26">
        <v>309</v>
      </c>
      <c r="K2013" s="26">
        <v>72</v>
      </c>
      <c r="L2013" s="27">
        <v>0.27750000000000002</v>
      </c>
      <c r="M2013" s="28">
        <v>3.2584256200000001</v>
      </c>
      <c r="N2013" s="29">
        <v>2.5</v>
      </c>
      <c r="O2013" s="31" t="s">
        <v>42</v>
      </c>
      <c r="P2013" s="31">
        <v>0.23275830380000001</v>
      </c>
      <c r="Q2013" s="31">
        <v>0.23275830377957399</v>
      </c>
      <c r="R2013" s="42"/>
      <c r="S2013" s="27">
        <f>IF(A2013="placement",MIN(P2013,IF(R2013="",Q2013,R2013)),"")</f>
        <v>0.23275830377957399</v>
      </c>
      <c r="T2013" s="28">
        <f>IF($A2013="placement",S2013*J2013,"")</f>
        <v>71.922315867888358</v>
      </c>
      <c r="U2013" s="26">
        <f>IF($A2013="placement",T2013,IF($A2013="site",SUMIF($C:$C,$C2013,$T:$T),IF($A2013="user",SUMIF($B:$B,$B2013,$T:$T),SUM($T:$T))))</f>
        <v>71.922315867888358</v>
      </c>
      <c r="V2013" s="27">
        <f>U2013/J2013</f>
        <v>0.23275830377957396</v>
      </c>
    </row>
    <row r="2014" spans="1:22" hidden="1" x14ac:dyDescent="0.3">
      <c r="A2014" s="17" t="s">
        <v>13</v>
      </c>
      <c r="B2014" s="17" t="s">
        <v>9547</v>
      </c>
      <c r="C2014" s="17" t="s">
        <v>9549</v>
      </c>
      <c r="D2014" s="38" t="s">
        <v>9898</v>
      </c>
      <c r="E2014" s="17"/>
      <c r="F2014" s="18">
        <v>0.26800000000000002</v>
      </c>
      <c r="G2014" s="36">
        <v>0</v>
      </c>
      <c r="H2014" s="37">
        <v>20.299800000000001</v>
      </c>
      <c r="I2014" s="37">
        <v>6.0618999999999996</v>
      </c>
      <c r="J2014" s="19">
        <v>309</v>
      </c>
      <c r="K2014" s="19">
        <v>76</v>
      </c>
      <c r="L2014" s="18">
        <v>0.29859999999999998</v>
      </c>
      <c r="M2014" s="20">
        <v>1.6983079400000001</v>
      </c>
      <c r="N2014" s="21">
        <v>1.2</v>
      </c>
      <c r="O2014" s="22"/>
      <c r="P2014" s="22">
        <v>0.29341436189999998</v>
      </c>
      <c r="Q2014" s="22">
        <v>0.26796829674259998</v>
      </c>
      <c r="R2014" s="43"/>
      <c r="S2014" s="18" t="str">
        <f>IF(A2014="placement",MIN(P2014,IF(R2014="",Q2014,R2014)),"")</f>
        <v/>
      </c>
      <c r="T2014" s="20" t="str">
        <f>IF($A2014="placement",S2014*J2014,"")</f>
        <v/>
      </c>
      <c r="U2014" s="19">
        <f>IF($A2014="placement",T2014,IF($A2014="site",SUMIF($C:$C,$C2014,$T:$T),IF($A2014="user",SUMIF($B:$B,$B2014,$T:$T),SUM($T:$T))))</f>
        <v>76.110367993700009</v>
      </c>
      <c r="V2014" s="18">
        <f>U2014/J2014</f>
        <v>0.24631187052977349</v>
      </c>
    </row>
    <row r="2015" spans="1:22" hidden="1" x14ac:dyDescent="0.3">
      <c r="A2015" s="11" t="s">
        <v>10</v>
      </c>
      <c r="B2015" s="11" t="s">
        <v>9547</v>
      </c>
      <c r="C2015" s="11" t="s">
        <v>9898</v>
      </c>
      <c r="D2015" s="11" t="s">
        <v>9898</v>
      </c>
      <c r="E2015" s="11"/>
      <c r="F2015" s="12">
        <v>0.26800000000000002</v>
      </c>
      <c r="G2015" s="33">
        <v>0</v>
      </c>
      <c r="H2015" s="34">
        <v>20.299800000000001</v>
      </c>
      <c r="I2015" s="34">
        <v>6.0618999999999996</v>
      </c>
      <c r="J2015" s="13">
        <v>309</v>
      </c>
      <c r="K2015" s="13">
        <v>76</v>
      </c>
      <c r="L2015" s="12">
        <v>0.29859999999999998</v>
      </c>
      <c r="M2015" s="14">
        <v>1.6983079400000001</v>
      </c>
      <c r="N2015" s="15">
        <v>1.2</v>
      </c>
      <c r="O2015" s="16"/>
      <c r="P2015" s="16">
        <v>0.29341436189999998</v>
      </c>
      <c r="Q2015" s="16">
        <v>0.26796829674259998</v>
      </c>
      <c r="R2015" s="44"/>
      <c r="S2015" s="12" t="str">
        <f>IF(A2015="placement",MIN(P2015,IF(R2015="",Q2015,R2015)),"")</f>
        <v/>
      </c>
      <c r="T2015" s="14" t="str">
        <f>IF($A2015="placement",S2015*J2015,"")</f>
        <v/>
      </c>
      <c r="U2015" s="13">
        <f>IF($A2015="placement",T2015,IF($A2015="site",SUMIF($C:$C,$C2015,$T:$T),IF($A2015="user",SUMIF($B:$B,$B2015,$T:$T),SUM($T:$T))))</f>
        <v>76.110367993700009</v>
      </c>
      <c r="V2015" s="12">
        <f>U2015/J2015</f>
        <v>0.24631187052977349</v>
      </c>
    </row>
    <row r="2016" spans="1:22" hidden="1" x14ac:dyDescent="0.3">
      <c r="A2016" s="23" t="s">
        <v>14</v>
      </c>
      <c r="B2016" s="23" t="s">
        <v>173</v>
      </c>
      <c r="C2016" s="23" t="s">
        <v>175</v>
      </c>
      <c r="D2016" s="23" t="s">
        <v>176</v>
      </c>
      <c r="E2016" s="23" t="s">
        <v>174</v>
      </c>
      <c r="F2016" s="27">
        <v>0.25</v>
      </c>
      <c r="G2016" s="24">
        <v>1</v>
      </c>
      <c r="H2016" s="25">
        <v>406.06169999999997</v>
      </c>
      <c r="I2016" s="25">
        <v>160.7099</v>
      </c>
      <c r="J2016" s="26">
        <v>307</v>
      </c>
      <c r="K2016" s="26">
        <v>77</v>
      </c>
      <c r="L2016" s="27">
        <v>0.39579999999999999</v>
      </c>
      <c r="M2016" s="28">
        <v>6.3637460000000007E-2</v>
      </c>
      <c r="N2016" s="29">
        <v>0.02</v>
      </c>
      <c r="O2016" s="31" t="s">
        <v>42</v>
      </c>
      <c r="P2016" s="31">
        <v>0.68571969349999995</v>
      </c>
      <c r="Q2016" s="31">
        <v>0.25</v>
      </c>
      <c r="R2016" s="42"/>
      <c r="S2016" s="27">
        <f>IF(A2016="placement",MIN(P2016,IF(R2016="",Q2016,R2016)),"")</f>
        <v>0.25</v>
      </c>
      <c r="T2016" s="28">
        <f>IF($A2016="placement",S2016*J2016,"")</f>
        <v>76.75</v>
      </c>
      <c r="U2016" s="26">
        <f>IF($A2016="placement",T2016,IF($A2016="site",SUMIF($C:$C,$C2016,$T:$T),IF($A2016="user",SUMIF($B:$B,$B2016,$T:$T),SUM($T:$T))))</f>
        <v>76.75</v>
      </c>
      <c r="V2016" s="27">
        <f>U2016/J2016</f>
        <v>0.25</v>
      </c>
    </row>
    <row r="2017" spans="1:22" hidden="1" x14ac:dyDescent="0.3">
      <c r="A2017" s="23" t="s">
        <v>14</v>
      </c>
      <c r="B2017" s="23" t="s">
        <v>3152</v>
      </c>
      <c r="C2017" s="23" t="s">
        <v>3154</v>
      </c>
      <c r="D2017" s="23" t="s">
        <v>3179</v>
      </c>
      <c r="E2017" s="23" t="s">
        <v>3180</v>
      </c>
      <c r="F2017" s="27">
        <v>0.25</v>
      </c>
      <c r="G2017" s="24">
        <v>0</v>
      </c>
      <c r="H2017" s="25">
        <v>11.0078</v>
      </c>
      <c r="I2017" s="25">
        <v>5.1760000000000002</v>
      </c>
      <c r="J2017" s="26">
        <v>307</v>
      </c>
      <c r="K2017" s="26">
        <v>77</v>
      </c>
      <c r="L2017" s="27">
        <v>0.47020000000000001</v>
      </c>
      <c r="M2017" s="28">
        <v>1.97980928</v>
      </c>
      <c r="N2017" s="29">
        <v>0.8</v>
      </c>
      <c r="O2017" s="31" t="s">
        <v>42</v>
      </c>
      <c r="P2017" s="31">
        <v>0.59592067469999999</v>
      </c>
      <c r="Q2017" s="31">
        <v>0.25</v>
      </c>
      <c r="R2017" s="42"/>
      <c r="S2017" s="27">
        <f>IF(A2017="placement",MIN(P2017,IF(R2017="",Q2017,R2017)),"")</f>
        <v>0.25</v>
      </c>
      <c r="T2017" s="28">
        <f>IF($A2017="placement",S2017*J2017,"")</f>
        <v>76.75</v>
      </c>
      <c r="U2017" s="26">
        <f>IF($A2017="placement",T2017,IF($A2017="site",SUMIF($C:$C,$C2017,$T:$T),IF($A2017="user",SUMIF($B:$B,$B2017,$T:$T),SUM($T:$T))))</f>
        <v>76.75</v>
      </c>
      <c r="V2017" s="27">
        <f>U2017/J2017</f>
        <v>0.25</v>
      </c>
    </row>
    <row r="2018" spans="1:22" hidden="1" x14ac:dyDescent="0.3">
      <c r="A2018" s="23" t="s">
        <v>14</v>
      </c>
      <c r="B2018" s="23" t="s">
        <v>5211</v>
      </c>
      <c r="C2018" s="23" t="s">
        <v>5213</v>
      </c>
      <c r="D2018" s="23" t="s">
        <v>5331</v>
      </c>
      <c r="E2018" s="23" t="s">
        <v>5332</v>
      </c>
      <c r="F2018" s="27">
        <v>0.25</v>
      </c>
      <c r="G2018" s="24">
        <v>0</v>
      </c>
      <c r="H2018" s="25">
        <v>31.862400000000001</v>
      </c>
      <c r="I2018" s="25">
        <v>9.5922000000000001</v>
      </c>
      <c r="J2018" s="26">
        <v>307</v>
      </c>
      <c r="K2018" s="26">
        <v>76</v>
      </c>
      <c r="L2018" s="27">
        <v>0.30109999999999998</v>
      </c>
      <c r="M2018" s="28">
        <v>1.0676575500000001</v>
      </c>
      <c r="N2018" s="29">
        <v>0.8</v>
      </c>
      <c r="O2018" s="31" t="s">
        <v>42</v>
      </c>
      <c r="P2018" s="31">
        <v>0.25069606799999999</v>
      </c>
      <c r="Q2018" s="31">
        <v>0.25</v>
      </c>
      <c r="R2018" s="42"/>
      <c r="S2018" s="27">
        <f>IF(A2018="placement",MIN(P2018,IF(R2018="",Q2018,R2018)),"")</f>
        <v>0.25</v>
      </c>
      <c r="T2018" s="28">
        <f>IF($A2018="placement",S2018*J2018,"")</f>
        <v>76.75</v>
      </c>
      <c r="U2018" s="26">
        <f>IF($A2018="placement",T2018,IF($A2018="site",SUMIF($C:$C,$C2018,$T:$T),IF($A2018="user",SUMIF($B:$B,$B2018,$T:$T),SUM($T:$T))))</f>
        <v>76.75</v>
      </c>
      <c r="V2018" s="27">
        <f>U2018/J2018</f>
        <v>0.25</v>
      </c>
    </row>
    <row r="2019" spans="1:22" hidden="1" x14ac:dyDescent="0.3">
      <c r="A2019" s="23" t="s">
        <v>14</v>
      </c>
      <c r="B2019" s="23" t="s">
        <v>8027</v>
      </c>
      <c r="C2019" s="23" t="s">
        <v>8028</v>
      </c>
      <c r="D2019" s="23" t="s">
        <v>8033</v>
      </c>
      <c r="E2019" s="23" t="s">
        <v>8034</v>
      </c>
      <c r="F2019" s="27">
        <v>0.25</v>
      </c>
      <c r="G2019" s="24">
        <v>0</v>
      </c>
      <c r="H2019" s="25">
        <v>21.8429</v>
      </c>
      <c r="I2019" s="25">
        <v>10.1279</v>
      </c>
      <c r="J2019" s="26">
        <v>307</v>
      </c>
      <c r="K2019" s="26">
        <v>76</v>
      </c>
      <c r="L2019" s="27">
        <v>0.4637</v>
      </c>
      <c r="M2019" s="28">
        <v>1.00937013</v>
      </c>
      <c r="N2019" s="29">
        <v>0.75</v>
      </c>
      <c r="O2019" s="31" t="s">
        <v>42</v>
      </c>
      <c r="P2019" s="31">
        <v>0.25696235880000001</v>
      </c>
      <c r="Q2019" s="31">
        <v>0.25</v>
      </c>
      <c r="R2019" s="42"/>
      <c r="S2019" s="27">
        <f>IF(A2019="placement",MIN(P2019,IF(R2019="",Q2019,R2019)),"")</f>
        <v>0.25</v>
      </c>
      <c r="T2019" s="28">
        <f>IF($A2019="placement",S2019*J2019,"")</f>
        <v>76.75</v>
      </c>
      <c r="U2019" s="26">
        <f>IF($A2019="placement",T2019,IF($A2019="site",SUMIF($C:$C,$C2019,$T:$T),IF($A2019="user",SUMIF($B:$B,$B2019,$T:$T),SUM($T:$T))))</f>
        <v>76.75</v>
      </c>
      <c r="V2019" s="27">
        <f>U2019/J2019</f>
        <v>0.25</v>
      </c>
    </row>
    <row r="2020" spans="1:22" hidden="1" x14ac:dyDescent="0.3">
      <c r="A2020" s="23" t="s">
        <v>14</v>
      </c>
      <c r="B2020" s="23" t="s">
        <v>277</v>
      </c>
      <c r="C2020" s="23" t="s">
        <v>279</v>
      </c>
      <c r="D2020" s="23" t="s">
        <v>392</v>
      </c>
      <c r="E2020" s="23" t="s">
        <v>393</v>
      </c>
      <c r="F2020" s="27">
        <v>0.15</v>
      </c>
      <c r="G2020" s="24">
        <v>1</v>
      </c>
      <c r="H2020" s="25">
        <v>98.331699999999998</v>
      </c>
      <c r="I2020" s="25">
        <v>4.2488000000000001</v>
      </c>
      <c r="J2020" s="26">
        <v>306</v>
      </c>
      <c r="K2020" s="26">
        <v>45</v>
      </c>
      <c r="L2020" s="27">
        <v>4.3200000000000002E-2</v>
      </c>
      <c r="M2020" s="28">
        <v>2.40305634</v>
      </c>
      <c r="N2020" s="46">
        <v>2</v>
      </c>
      <c r="O2020" s="31" t="s">
        <v>42</v>
      </c>
      <c r="P2020" s="31">
        <v>0.16772654449999999</v>
      </c>
      <c r="Q2020" s="31">
        <v>0.15</v>
      </c>
      <c r="R2020" s="42"/>
      <c r="S2020" s="27">
        <f>IF(A2020="placement",MIN(P2020,IF(R2020="",Q2020,R2020)),"")</f>
        <v>0.15</v>
      </c>
      <c r="T2020" s="28">
        <f>IF($A2020="placement",S2020*J2020,"")</f>
        <v>45.9</v>
      </c>
      <c r="U2020" s="26">
        <f>IF($A2020="placement",T2020,IF($A2020="site",SUMIF($C:$C,$C2020,$T:$T),IF($A2020="user",SUMIF($B:$B,$B2020,$T:$T),SUM($T:$T))))</f>
        <v>45.9</v>
      </c>
      <c r="V2020" s="27">
        <f>U2020/J2020</f>
        <v>0.15</v>
      </c>
    </row>
    <row r="2021" spans="1:22" hidden="1" x14ac:dyDescent="0.3">
      <c r="A2021" s="23" t="s">
        <v>14</v>
      </c>
      <c r="B2021" s="23" t="s">
        <v>10137</v>
      </c>
      <c r="C2021" s="23" t="s">
        <v>10138</v>
      </c>
      <c r="D2021" s="23" t="s">
        <v>3109</v>
      </c>
      <c r="E2021" s="23" t="s">
        <v>10434</v>
      </c>
      <c r="F2021" s="27">
        <v>0.25</v>
      </c>
      <c r="G2021" s="24">
        <v>1</v>
      </c>
      <c r="H2021" s="25">
        <v>72.633899999999997</v>
      </c>
      <c r="I2021" s="25">
        <v>31.674099999999999</v>
      </c>
      <c r="J2021" s="26">
        <v>306</v>
      </c>
      <c r="K2021" s="26">
        <v>76</v>
      </c>
      <c r="L2021" s="27">
        <v>0.43609999999999999</v>
      </c>
      <c r="M2021" s="28">
        <v>0.32198734000000001</v>
      </c>
      <c r="N2021" s="29">
        <v>0.2</v>
      </c>
      <c r="O2021" s="31" t="s">
        <v>12</v>
      </c>
      <c r="P2021" s="31">
        <v>0.37885756590000003</v>
      </c>
      <c r="Q2021" s="31">
        <v>0.249999999999999</v>
      </c>
      <c r="R2021" s="42"/>
      <c r="S2021" s="27">
        <f>IF(A2021="placement",MIN(P2021,IF(R2021="",Q2021,R2021)),"")</f>
        <v>0.249999999999999</v>
      </c>
      <c r="T2021" s="28">
        <f>IF($A2021="placement",S2021*J2021,"")</f>
        <v>76.499999999999687</v>
      </c>
      <c r="U2021" s="26">
        <f>IF($A2021="placement",T2021,IF($A2021="site",SUMIF($C:$C,$C2021,$T:$T),IF($A2021="user",SUMIF($B:$B,$B2021,$T:$T),SUM($T:$T))))</f>
        <v>76.499999999999687</v>
      </c>
      <c r="V2021" s="27">
        <f>U2021/J2021</f>
        <v>0.24999999999999897</v>
      </c>
    </row>
    <row r="2022" spans="1:22" x14ac:dyDescent="0.3">
      <c r="A2022" s="23" t="s">
        <v>14</v>
      </c>
      <c r="B2022" s="23" t="s">
        <v>5021</v>
      </c>
      <c r="C2022" s="23" t="s">
        <v>5023</v>
      </c>
      <c r="D2022" s="32" t="s">
        <v>5096</v>
      </c>
      <c r="E2022" s="23" t="s">
        <v>5097</v>
      </c>
      <c r="F2022" s="27">
        <v>0.25</v>
      </c>
      <c r="G2022" s="24">
        <v>1</v>
      </c>
      <c r="H2022" s="25">
        <v>254.8424</v>
      </c>
      <c r="I2022" s="25">
        <v>12.784599999999999</v>
      </c>
      <c r="J2022" s="26">
        <v>306</v>
      </c>
      <c r="K2022" s="26">
        <v>76</v>
      </c>
      <c r="L2022" s="27">
        <v>5.0200000000000002E-2</v>
      </c>
      <c r="M2022" s="28">
        <v>0.79775735000000003</v>
      </c>
      <c r="N2022" s="29">
        <v>0.25</v>
      </c>
      <c r="O2022" s="31" t="s">
        <v>42</v>
      </c>
      <c r="P2022" s="31">
        <v>0.68662150369999997</v>
      </c>
      <c r="Q2022" s="31">
        <v>0.249999999999999</v>
      </c>
      <c r="R2022" s="42">
        <v>0.3</v>
      </c>
      <c r="S2022" s="27">
        <f>IF(A2022="placement",MIN(P2022,IF(R2022="",Q2022,R2022)),"")</f>
        <v>0.3</v>
      </c>
      <c r="T2022" s="28">
        <f>IF($A2022="placement",S2022*J2022,"")</f>
        <v>91.8</v>
      </c>
      <c r="U2022" s="26">
        <f>IF($A2022="placement",T2022,IF($A2022="site",SUMIF($C:$C,$C2022,$T:$T),IF($A2022="user",SUMIF($B:$B,$B2022,$T:$T),SUM($T:$T))))</f>
        <v>91.8</v>
      </c>
      <c r="V2022" s="27">
        <f>U2022/J2022</f>
        <v>0.3</v>
      </c>
    </row>
    <row r="2023" spans="1:22" hidden="1" x14ac:dyDescent="0.3">
      <c r="A2023" s="23" t="s">
        <v>14</v>
      </c>
      <c r="B2023" s="23" t="s">
        <v>5578</v>
      </c>
      <c r="C2023" s="23" t="s">
        <v>5580</v>
      </c>
      <c r="D2023" s="23" t="s">
        <v>5583</v>
      </c>
      <c r="E2023" s="23" t="s">
        <v>5584</v>
      </c>
      <c r="F2023" s="27">
        <v>0.33</v>
      </c>
      <c r="G2023" s="24">
        <v>0</v>
      </c>
      <c r="H2023" s="25">
        <v>31.178899999999999</v>
      </c>
      <c r="I2023" s="25">
        <v>5.0712000000000002</v>
      </c>
      <c r="J2023" s="26">
        <v>306</v>
      </c>
      <c r="K2023" s="26">
        <v>93</v>
      </c>
      <c r="L2023" s="27">
        <v>0.16259999999999999</v>
      </c>
      <c r="M2023" s="28">
        <v>2.00984126</v>
      </c>
      <c r="N2023" s="29">
        <v>1.39</v>
      </c>
      <c r="O2023" s="31" t="s">
        <v>42</v>
      </c>
      <c r="P2023" s="31">
        <v>0.3084030928</v>
      </c>
      <c r="Q2023" s="31">
        <v>0.30840309280012201</v>
      </c>
      <c r="R2023" s="42"/>
      <c r="S2023" s="27">
        <f>IF(A2023="placement",MIN(P2023,IF(R2023="",Q2023,R2023)),"")</f>
        <v>0.3084030928</v>
      </c>
      <c r="T2023" s="28">
        <f>IF($A2023="placement",S2023*J2023,"")</f>
        <v>94.371346396800007</v>
      </c>
      <c r="U2023" s="23">
        <f>IF($A2023="placement",T2023,IF($A2023="site",SUMIF($C:$C,$C2023,$T:$T),IF($A2023="user",SUMIF($B:$B,$B2023,$T:$T),SUM($T:$T))))</f>
        <v>94.371346396800007</v>
      </c>
      <c r="V2023" s="27">
        <f>U2023/J2023</f>
        <v>0.3084030928</v>
      </c>
    </row>
    <row r="2024" spans="1:22" hidden="1" x14ac:dyDescent="0.3">
      <c r="A2024" s="23" t="s">
        <v>14</v>
      </c>
      <c r="B2024" s="23" t="s">
        <v>10076</v>
      </c>
      <c r="C2024" s="23" t="s">
        <v>10077</v>
      </c>
      <c r="D2024" s="23" t="s">
        <v>10078</v>
      </c>
      <c r="E2024" s="23" t="s">
        <v>10079</v>
      </c>
      <c r="F2024" s="27">
        <v>0.25</v>
      </c>
      <c r="G2024" s="24">
        <v>1</v>
      </c>
      <c r="H2024" s="25">
        <v>62.995399999999997</v>
      </c>
      <c r="I2024" s="25">
        <v>7.0132000000000003</v>
      </c>
      <c r="J2024" s="26">
        <v>305</v>
      </c>
      <c r="K2024" s="26">
        <v>76</v>
      </c>
      <c r="L2024" s="27">
        <v>0.1113</v>
      </c>
      <c r="M2024" s="28">
        <v>1.44728828</v>
      </c>
      <c r="N2024" s="29">
        <v>1</v>
      </c>
      <c r="O2024" s="31" t="s">
        <v>42</v>
      </c>
      <c r="P2024" s="31">
        <v>0.30905265230000001</v>
      </c>
      <c r="Q2024" s="31">
        <v>0.25</v>
      </c>
      <c r="R2024" s="42"/>
      <c r="S2024" s="27">
        <f>IF(A2024="placement",MIN(P2024,IF(R2024="",Q2024,R2024)),"")</f>
        <v>0.25</v>
      </c>
      <c r="T2024" s="28">
        <f>IF($A2024="placement",S2024*J2024,"")</f>
        <v>76.25</v>
      </c>
      <c r="U2024" s="26">
        <f>IF($A2024="placement",T2024,IF($A2024="site",SUMIF($C:$C,$C2024,$T:$T),IF($A2024="user",SUMIF($B:$B,$B2024,$T:$T),SUM($T:$T))))</f>
        <v>76.25</v>
      </c>
      <c r="V2024" s="27">
        <f>U2024/J2024</f>
        <v>0.25</v>
      </c>
    </row>
    <row r="2025" spans="1:22" hidden="1" x14ac:dyDescent="0.3">
      <c r="A2025" s="23" t="s">
        <v>14</v>
      </c>
      <c r="B2025" s="23" t="s">
        <v>4016</v>
      </c>
      <c r="C2025" s="23" t="s">
        <v>4018</v>
      </c>
      <c r="D2025" s="23" t="s">
        <v>4061</v>
      </c>
      <c r="E2025" s="23" t="s">
        <v>4062</v>
      </c>
      <c r="F2025" s="27">
        <v>0.25</v>
      </c>
      <c r="G2025" s="24">
        <v>1</v>
      </c>
      <c r="H2025" s="25">
        <v>259.13889999999998</v>
      </c>
      <c r="I2025" s="25">
        <v>24.361899999999999</v>
      </c>
      <c r="J2025" s="26">
        <v>305</v>
      </c>
      <c r="K2025" s="26">
        <v>74</v>
      </c>
      <c r="L2025" s="27">
        <v>9.4E-2</v>
      </c>
      <c r="M2025" s="28">
        <v>0.41705534999999999</v>
      </c>
      <c r="N2025" s="29">
        <v>0.35</v>
      </c>
      <c r="O2025" s="31" t="s">
        <v>12</v>
      </c>
      <c r="P2025" s="31">
        <v>0.1607828553</v>
      </c>
      <c r="Q2025" s="31">
        <v>0.160782855302952</v>
      </c>
      <c r="R2025" s="42"/>
      <c r="S2025" s="27">
        <f>IF(A2025="placement",MIN(P2025,IF(R2025="",Q2025,R2025)),"")</f>
        <v>0.1607828553</v>
      </c>
      <c r="T2025" s="28">
        <f>IF($A2025="placement",S2025*J2025,"")</f>
        <v>49.038770866500002</v>
      </c>
      <c r="U2025" s="26">
        <f>IF($A2025="placement",T2025,IF($A2025="site",SUMIF($C:$C,$C2025,$T:$T),IF($A2025="user",SUMIF($B:$B,$B2025,$T:$T),SUM($T:$T))))</f>
        <v>49.038770866500002</v>
      </c>
      <c r="V2025" s="27">
        <f>U2025/J2025</f>
        <v>0.1607828553</v>
      </c>
    </row>
    <row r="2026" spans="1:22" x14ac:dyDescent="0.3">
      <c r="A2026" s="23" t="s">
        <v>14</v>
      </c>
      <c r="B2026" s="23" t="s">
        <v>4406</v>
      </c>
      <c r="C2026" s="23" t="s">
        <v>4408</v>
      </c>
      <c r="D2026" s="23" t="s">
        <v>4449</v>
      </c>
      <c r="E2026" s="23" t="s">
        <v>4450</v>
      </c>
      <c r="F2026" s="27">
        <v>0.25</v>
      </c>
      <c r="G2026" s="24">
        <v>1</v>
      </c>
      <c r="H2026" s="25">
        <v>141.71469999999999</v>
      </c>
      <c r="I2026" s="25">
        <v>11.6404</v>
      </c>
      <c r="J2026" s="26">
        <v>305</v>
      </c>
      <c r="K2026" s="26">
        <v>76</v>
      </c>
      <c r="L2026" s="27">
        <v>8.2100000000000006E-2</v>
      </c>
      <c r="M2026" s="28">
        <v>0.87319853999999997</v>
      </c>
      <c r="N2026" s="29">
        <v>0.5</v>
      </c>
      <c r="O2026" s="31" t="s">
        <v>12</v>
      </c>
      <c r="P2026" s="31">
        <v>0.4273925375</v>
      </c>
      <c r="Q2026" s="31">
        <v>0.25</v>
      </c>
      <c r="R2026" s="42">
        <v>0.28999999999999998</v>
      </c>
      <c r="S2026" s="27">
        <f>IF(A2026="placement",MIN(P2026,IF(R2026="",Q2026,R2026)),"")</f>
        <v>0.28999999999999998</v>
      </c>
      <c r="T2026" s="28">
        <f>IF($A2026="placement",S2026*J2026,"")</f>
        <v>88.449999999999989</v>
      </c>
      <c r="U2026" s="26">
        <f>IF($A2026="placement",T2026,IF($A2026="site",SUMIF($C:$C,$C2026,$T:$T),IF($A2026="user",SUMIF($B:$B,$B2026,$T:$T),SUM($T:$T))))</f>
        <v>88.449999999999989</v>
      </c>
      <c r="V2026" s="27">
        <f>U2026/J2026</f>
        <v>0.28999999999999998</v>
      </c>
    </row>
    <row r="2027" spans="1:22" hidden="1" x14ac:dyDescent="0.3">
      <c r="A2027" s="23" t="s">
        <v>14</v>
      </c>
      <c r="B2027" s="23" t="s">
        <v>10249</v>
      </c>
      <c r="C2027" s="23" t="s">
        <v>10250</v>
      </c>
      <c r="D2027" s="23" t="s">
        <v>10261</v>
      </c>
      <c r="E2027" s="23" t="s">
        <v>10262</v>
      </c>
      <c r="F2027" s="27">
        <v>0.25</v>
      </c>
      <c r="G2027" s="24">
        <v>0</v>
      </c>
      <c r="H2027" s="25">
        <v>18.241700000000002</v>
      </c>
      <c r="I2027" s="25">
        <v>6.7962999999999996</v>
      </c>
      <c r="J2027" s="26">
        <v>305</v>
      </c>
      <c r="K2027" s="26">
        <v>76</v>
      </c>
      <c r="L2027" s="27">
        <v>0.37259999999999999</v>
      </c>
      <c r="M2027" s="28">
        <v>1.4941859</v>
      </c>
      <c r="N2027" s="29">
        <v>1</v>
      </c>
      <c r="O2027" s="31" t="s">
        <v>42</v>
      </c>
      <c r="P2027" s="31">
        <v>0.33073923389999998</v>
      </c>
      <c r="Q2027" s="31">
        <v>0.25</v>
      </c>
      <c r="R2027" s="42"/>
      <c r="S2027" s="27">
        <f>IF(A2027="placement",MIN(P2027,IF(R2027="",Q2027,R2027)),"")</f>
        <v>0.25</v>
      </c>
      <c r="T2027" s="28">
        <f>IF($A2027="placement",S2027*J2027,"")</f>
        <v>76.25</v>
      </c>
      <c r="U2027" s="26">
        <f>IF($A2027="placement",T2027,IF($A2027="site",SUMIF($C:$C,$C2027,$T:$T),IF($A2027="user",SUMIF($B:$B,$B2027,$T:$T),SUM($T:$T))))</f>
        <v>76.25</v>
      </c>
      <c r="V2027" s="27">
        <f>U2027/J2027</f>
        <v>0.25</v>
      </c>
    </row>
    <row r="2028" spans="1:22" hidden="1" x14ac:dyDescent="0.3">
      <c r="A2028" s="23" t="s">
        <v>14</v>
      </c>
      <c r="B2028" s="23" t="s">
        <v>6052</v>
      </c>
      <c r="C2028" s="23" t="s">
        <v>6054</v>
      </c>
      <c r="D2028" s="32" t="s">
        <v>6100</v>
      </c>
      <c r="E2028" s="23" t="s">
        <v>6101</v>
      </c>
      <c r="F2028" s="27">
        <v>0.25</v>
      </c>
      <c r="G2028" s="24">
        <v>0</v>
      </c>
      <c r="H2028" s="25">
        <v>32.064599999999999</v>
      </c>
      <c r="I2028" s="25">
        <v>4.0217000000000001</v>
      </c>
      <c r="J2028" s="26">
        <v>304</v>
      </c>
      <c r="K2028" s="26">
        <v>68</v>
      </c>
      <c r="L2028" s="27">
        <v>0.12540000000000001</v>
      </c>
      <c r="M2028" s="28">
        <v>2.5175262900000002</v>
      </c>
      <c r="N2028" s="29">
        <v>1.95</v>
      </c>
      <c r="O2028" s="31" t="s">
        <v>12</v>
      </c>
      <c r="P2028" s="31">
        <v>0.22543013319999999</v>
      </c>
      <c r="Q2028" s="31">
        <v>0.22543013316702701</v>
      </c>
      <c r="R2028" s="42"/>
      <c r="S2028" s="27">
        <f>IF(A2028="placement",MIN(P2028,IF(R2028="",Q2028,R2028)),"")</f>
        <v>0.22543013316702701</v>
      </c>
      <c r="T2028" s="28">
        <f>IF($A2028="placement",S2028*J2028,"")</f>
        <v>68.530760482776216</v>
      </c>
      <c r="U2028" s="26">
        <f>IF($A2028="placement",T2028,IF($A2028="site",SUMIF($C:$C,$C2028,$T:$T),IF($A2028="user",SUMIF($B:$B,$B2028,$T:$T),SUM($T:$T))))</f>
        <v>68.530760482776216</v>
      </c>
      <c r="V2028" s="27">
        <f>U2028/J2028</f>
        <v>0.22543013316702704</v>
      </c>
    </row>
    <row r="2029" spans="1:22" x14ac:dyDescent="0.3">
      <c r="A2029" s="23" t="s">
        <v>14</v>
      </c>
      <c r="B2029" s="23" t="s">
        <v>8810</v>
      </c>
      <c r="C2029" s="23" t="s">
        <v>8812</v>
      </c>
      <c r="D2029" s="23" t="s">
        <v>8847</v>
      </c>
      <c r="E2029" s="23" t="s">
        <v>8848</v>
      </c>
      <c r="F2029" s="27">
        <v>0.25</v>
      </c>
      <c r="G2029" s="24">
        <v>1</v>
      </c>
      <c r="H2029" s="25">
        <v>121.6183</v>
      </c>
      <c r="I2029" s="25">
        <v>22.546600000000002</v>
      </c>
      <c r="J2029" s="26">
        <v>304</v>
      </c>
      <c r="K2029" s="26">
        <v>76</v>
      </c>
      <c r="L2029" s="27">
        <v>0.18540000000000001</v>
      </c>
      <c r="M2029" s="28">
        <v>0.44882450000000002</v>
      </c>
      <c r="N2029" s="29">
        <v>0.15</v>
      </c>
      <c r="O2029" s="31" t="s">
        <v>12</v>
      </c>
      <c r="P2029" s="31">
        <v>0.66579364559999998</v>
      </c>
      <c r="Q2029" s="31">
        <v>0.249999999999999</v>
      </c>
      <c r="R2029" s="42">
        <v>0.3</v>
      </c>
      <c r="S2029" s="27">
        <f>IF(A2029="placement",MIN(P2029,IF(R2029="",Q2029,R2029)),"")</f>
        <v>0.3</v>
      </c>
      <c r="T2029" s="28">
        <f>IF($A2029="placement",S2029*J2029,"")</f>
        <v>91.2</v>
      </c>
      <c r="U2029" s="26">
        <f>IF($A2029="placement",T2029,IF($A2029="site",SUMIF($C:$C,$C2029,$T:$T),IF($A2029="user",SUMIF($B:$B,$B2029,$T:$T),SUM($T:$T))))</f>
        <v>91.2</v>
      </c>
      <c r="V2029" s="27">
        <f>U2029/J2029</f>
        <v>0.3</v>
      </c>
    </row>
    <row r="2030" spans="1:22" hidden="1" x14ac:dyDescent="0.3">
      <c r="A2030" s="23" t="s">
        <v>14</v>
      </c>
      <c r="B2030" s="23" t="s">
        <v>544</v>
      </c>
      <c r="C2030" s="23" t="s">
        <v>546</v>
      </c>
      <c r="D2030" s="23" t="s">
        <v>559</v>
      </c>
      <c r="E2030" s="23" t="s">
        <v>560</v>
      </c>
      <c r="F2030" s="27">
        <v>0.33</v>
      </c>
      <c r="G2030" s="24">
        <v>1</v>
      </c>
      <c r="H2030" s="25">
        <v>155.2278</v>
      </c>
      <c r="I2030" s="25">
        <v>7.4029999999999996</v>
      </c>
      <c r="J2030" s="26">
        <v>303</v>
      </c>
      <c r="K2030" s="26">
        <v>100</v>
      </c>
      <c r="L2030" s="27">
        <v>4.7699999999999999E-2</v>
      </c>
      <c r="M2030" s="28">
        <v>1.36296482</v>
      </c>
      <c r="N2030" s="29">
        <v>0.5</v>
      </c>
      <c r="O2030" s="31" t="s">
        <v>12</v>
      </c>
      <c r="P2030" s="31">
        <v>0.63315267409999998</v>
      </c>
      <c r="Q2030" s="31">
        <v>0.32999999999999902</v>
      </c>
      <c r="R2030" s="42"/>
      <c r="S2030" s="27">
        <f>IF(A2030="placement",MIN(P2030,IF(R2030="",Q2030,R2030)),"")</f>
        <v>0.32999999999999902</v>
      </c>
      <c r="T2030" s="28">
        <f>IF($A2030="placement",S2030*J2030,"")</f>
        <v>99.989999999999696</v>
      </c>
      <c r="U2030" s="26">
        <f>IF($A2030="placement",T2030,IF($A2030="site",SUMIF($C:$C,$C2030,$T:$T),IF($A2030="user",SUMIF($B:$B,$B2030,$T:$T),SUM($T:$T))))</f>
        <v>99.989999999999696</v>
      </c>
      <c r="V2030" s="27">
        <f>U2030/J2030</f>
        <v>0.32999999999999902</v>
      </c>
    </row>
    <row r="2031" spans="1:22" hidden="1" x14ac:dyDescent="0.3">
      <c r="A2031" s="23" t="s">
        <v>14</v>
      </c>
      <c r="B2031" s="23" t="s">
        <v>3730</v>
      </c>
      <c r="C2031" s="23" t="s">
        <v>3732</v>
      </c>
      <c r="D2031" s="23" t="s">
        <v>3733</v>
      </c>
      <c r="E2031" s="23" t="s">
        <v>3734</v>
      </c>
      <c r="F2031" s="27">
        <v>0.25</v>
      </c>
      <c r="G2031" s="24">
        <v>0</v>
      </c>
      <c r="H2031" s="25">
        <v>36.786900000000003</v>
      </c>
      <c r="I2031" s="25">
        <v>13.3056</v>
      </c>
      <c r="J2031" s="26">
        <v>303</v>
      </c>
      <c r="K2031" s="26">
        <v>76</v>
      </c>
      <c r="L2031" s="27">
        <v>0.36170000000000002</v>
      </c>
      <c r="M2031" s="28">
        <v>0.75938812</v>
      </c>
      <c r="N2031" s="29">
        <v>0.4</v>
      </c>
      <c r="O2031" s="31" t="s">
        <v>12</v>
      </c>
      <c r="P2031" s="31">
        <v>0.4732601287</v>
      </c>
      <c r="Q2031" s="31">
        <v>0.25</v>
      </c>
      <c r="R2031" s="42"/>
      <c r="S2031" s="27">
        <f>IF(A2031="placement",MIN(P2031,IF(R2031="",Q2031,R2031)),"")</f>
        <v>0.25</v>
      </c>
      <c r="T2031" s="28">
        <f>IF($A2031="placement",S2031*J2031,"")</f>
        <v>75.75</v>
      </c>
      <c r="U2031" s="26">
        <f>IF($A2031="placement",T2031,IF($A2031="site",SUMIF($C:$C,$C2031,$T:$T),IF($A2031="user",SUMIF($B:$B,$B2031,$T:$T),SUM($T:$T))))</f>
        <v>75.75</v>
      </c>
      <c r="V2031" s="27">
        <f>U2031/J2031</f>
        <v>0.25</v>
      </c>
    </row>
    <row r="2032" spans="1:22" hidden="1" x14ac:dyDescent="0.3">
      <c r="A2032" s="23" t="s">
        <v>14</v>
      </c>
      <c r="B2032" s="23" t="s">
        <v>1494</v>
      </c>
      <c r="C2032" s="23" t="s">
        <v>1495</v>
      </c>
      <c r="D2032" s="23" t="s">
        <v>1499</v>
      </c>
      <c r="E2032" s="23" t="s">
        <v>1495</v>
      </c>
      <c r="F2032" s="27">
        <v>0.25</v>
      </c>
      <c r="G2032" s="24">
        <v>0</v>
      </c>
      <c r="H2032" s="25">
        <v>11.7409</v>
      </c>
      <c r="I2032" s="25">
        <v>2.7599</v>
      </c>
      <c r="J2032" s="26">
        <v>302</v>
      </c>
      <c r="K2032" s="26">
        <v>73</v>
      </c>
      <c r="L2032" s="27">
        <v>0.2351</v>
      </c>
      <c r="M2032" s="28">
        <v>3.65205497</v>
      </c>
      <c r="N2032" s="29">
        <v>2.75</v>
      </c>
      <c r="O2032" s="31" t="s">
        <v>12</v>
      </c>
      <c r="P2032" s="31">
        <v>0.24699928639999999</v>
      </c>
      <c r="Q2032" s="31">
        <v>0.246999286362724</v>
      </c>
      <c r="R2032" s="42"/>
      <c r="S2032" s="27">
        <f>IF(A2032="placement",MIN(P2032,IF(R2032="",Q2032,R2032)),"")</f>
        <v>0.246999286362724</v>
      </c>
      <c r="T2032" s="28">
        <f>IF($A2032="placement",S2032*J2032,"")</f>
        <v>74.593784481542642</v>
      </c>
      <c r="U2032" s="26">
        <f>IF($A2032="placement",T2032,IF($A2032="site",SUMIF($C:$C,$C2032,$T:$T),IF($A2032="user",SUMIF($B:$B,$B2032,$T:$T),SUM($T:$T))))</f>
        <v>74.593784481542642</v>
      </c>
      <c r="V2032" s="27">
        <f>U2032/J2032</f>
        <v>0.24699928636272397</v>
      </c>
    </row>
    <row r="2033" spans="1:22" x14ac:dyDescent="0.3">
      <c r="A2033" s="23" t="s">
        <v>14</v>
      </c>
      <c r="B2033" s="23" t="s">
        <v>2619</v>
      </c>
      <c r="C2033" s="23" t="s">
        <v>2621</v>
      </c>
      <c r="D2033" s="32" t="s">
        <v>2736</v>
      </c>
      <c r="E2033" s="23" t="s">
        <v>2737</v>
      </c>
      <c r="F2033" s="27">
        <v>0.25</v>
      </c>
      <c r="G2033" s="24">
        <v>1</v>
      </c>
      <c r="H2033" s="25">
        <v>318.72899999999998</v>
      </c>
      <c r="I2033" s="25">
        <v>14.230399999999999</v>
      </c>
      <c r="J2033" s="26">
        <v>302</v>
      </c>
      <c r="K2033" s="26">
        <v>76</v>
      </c>
      <c r="L2033" s="27">
        <v>4.4600000000000001E-2</v>
      </c>
      <c r="M2033" s="28">
        <v>0.70827101000000003</v>
      </c>
      <c r="N2033" s="29">
        <v>0.3</v>
      </c>
      <c r="O2033" s="31" t="s">
        <v>12</v>
      </c>
      <c r="P2033" s="31">
        <v>0.57643331959999999</v>
      </c>
      <c r="Q2033" s="31">
        <v>0.25</v>
      </c>
      <c r="R2033" s="42">
        <v>0.3</v>
      </c>
      <c r="S2033" s="27">
        <f>IF(A2033="placement",MIN(P2033,IF(R2033="",Q2033,R2033)),"")</f>
        <v>0.3</v>
      </c>
      <c r="T2033" s="28">
        <f>IF($A2033="placement",S2033*J2033,"")</f>
        <v>90.6</v>
      </c>
      <c r="U2033" s="26">
        <f>IF($A2033="placement",T2033,IF($A2033="site",SUMIF($C:$C,$C2033,$T:$T),IF($A2033="user",SUMIF($B:$B,$B2033,$T:$T),SUM($T:$T))))</f>
        <v>90.6</v>
      </c>
      <c r="V2033" s="27">
        <f>U2033/J2033</f>
        <v>0.3</v>
      </c>
    </row>
    <row r="2034" spans="1:22" hidden="1" x14ac:dyDescent="0.3">
      <c r="A2034" s="23" t="s">
        <v>14</v>
      </c>
      <c r="B2034" s="23" t="s">
        <v>4700</v>
      </c>
      <c r="C2034" s="23" t="s">
        <v>4702</v>
      </c>
      <c r="D2034" s="23" t="s">
        <v>4709</v>
      </c>
      <c r="E2034" s="23" t="s">
        <v>4701</v>
      </c>
      <c r="F2034" s="27">
        <v>0.25</v>
      </c>
      <c r="G2034" s="24">
        <v>1</v>
      </c>
      <c r="H2034" s="25">
        <v>215.85339999999999</v>
      </c>
      <c r="I2034" s="25">
        <v>16.8614</v>
      </c>
      <c r="J2034" s="26">
        <v>302</v>
      </c>
      <c r="K2034" s="26">
        <v>76</v>
      </c>
      <c r="L2034" s="27">
        <v>7.8100000000000003E-2</v>
      </c>
      <c r="M2034" s="28">
        <v>0.59743029999999997</v>
      </c>
      <c r="N2034" s="29">
        <v>0.1</v>
      </c>
      <c r="O2034" s="31" t="s">
        <v>12</v>
      </c>
      <c r="P2034" s="31">
        <v>0.83261645849999999</v>
      </c>
      <c r="Q2034" s="31">
        <v>0.249999999999999</v>
      </c>
      <c r="R2034" s="42"/>
      <c r="S2034" s="27">
        <f>IF(A2034="placement",MIN(P2034,IF(R2034="",Q2034,R2034)),"")</f>
        <v>0.249999999999999</v>
      </c>
      <c r="T2034" s="28">
        <f>IF($A2034="placement",S2034*J2034,"")</f>
        <v>75.499999999999702</v>
      </c>
      <c r="U2034" s="26">
        <f>IF($A2034="placement",T2034,IF($A2034="site",SUMIF($C:$C,$C2034,$T:$T),IF($A2034="user",SUMIF($B:$B,$B2034,$T:$T),SUM($T:$T))))</f>
        <v>75.499999999999702</v>
      </c>
      <c r="V2034" s="27">
        <f>U2034/J2034</f>
        <v>0.249999999999999</v>
      </c>
    </row>
    <row r="2035" spans="1:22" hidden="1" x14ac:dyDescent="0.3">
      <c r="A2035" s="23" t="s">
        <v>14</v>
      </c>
      <c r="B2035" s="23" t="s">
        <v>5530</v>
      </c>
      <c r="C2035" s="23" t="s">
        <v>5531</v>
      </c>
      <c r="D2035" s="23" t="s">
        <v>5536</v>
      </c>
      <c r="E2035" s="23" t="s">
        <v>5537</v>
      </c>
      <c r="F2035" s="27">
        <v>0.25</v>
      </c>
      <c r="G2035" s="24">
        <v>0</v>
      </c>
      <c r="H2035" s="25">
        <v>39.2622</v>
      </c>
      <c r="I2035" s="25">
        <v>4.0092999999999996</v>
      </c>
      <c r="J2035" s="26">
        <v>302</v>
      </c>
      <c r="K2035" s="26">
        <v>61</v>
      </c>
      <c r="L2035" s="27">
        <v>0.1021</v>
      </c>
      <c r="M2035" s="28">
        <v>2.5099732800000001</v>
      </c>
      <c r="N2035" s="29">
        <v>2</v>
      </c>
      <c r="O2035" s="31" t="s">
        <v>42</v>
      </c>
      <c r="P2035" s="31">
        <v>0.20317876730000001</v>
      </c>
      <c r="Q2035" s="31">
        <v>0.20317876733331</v>
      </c>
      <c r="R2035" s="42"/>
      <c r="S2035" s="27">
        <f>IF(A2035="placement",MIN(P2035,IF(R2035="",Q2035,R2035)),"")</f>
        <v>0.20317876730000001</v>
      </c>
      <c r="T2035" s="28">
        <f>IF($A2035="placement",S2035*J2035,"")</f>
        <v>61.359987724600003</v>
      </c>
      <c r="U2035" s="26">
        <f>IF($A2035="placement",T2035,IF($A2035="site",SUMIF($C:$C,$C2035,$T:$T),IF($A2035="user",SUMIF($B:$B,$B2035,$T:$T),SUM($T:$T))))</f>
        <v>61.359987724600003</v>
      </c>
      <c r="V2035" s="27">
        <f>U2035/J2035</f>
        <v>0.20317876730000001</v>
      </c>
    </row>
    <row r="2036" spans="1:22" hidden="1" x14ac:dyDescent="0.3">
      <c r="A2036" s="23" t="s">
        <v>14</v>
      </c>
      <c r="B2036" s="23" t="s">
        <v>7257</v>
      </c>
      <c r="C2036" s="23" t="s">
        <v>7258</v>
      </c>
      <c r="D2036" s="23" t="s">
        <v>7288</v>
      </c>
      <c r="E2036" s="23" t="s">
        <v>7289</v>
      </c>
      <c r="F2036" s="27">
        <v>0.15</v>
      </c>
      <c r="G2036" s="24">
        <v>1</v>
      </c>
      <c r="H2036" s="25">
        <v>96.572599999999994</v>
      </c>
      <c r="I2036" s="25">
        <v>13.5343</v>
      </c>
      <c r="J2036" s="26">
        <v>302</v>
      </c>
      <c r="K2036" s="26">
        <v>45</v>
      </c>
      <c r="L2036" s="27">
        <v>0.1401</v>
      </c>
      <c r="M2036" s="28">
        <v>0.74431919000000002</v>
      </c>
      <c r="N2036" s="29">
        <v>0.5</v>
      </c>
      <c r="O2036" s="31" t="s">
        <v>42</v>
      </c>
      <c r="P2036" s="31">
        <v>0.32824518409999998</v>
      </c>
      <c r="Q2036" s="31">
        <v>0.15</v>
      </c>
      <c r="R2036" s="42"/>
      <c r="S2036" s="27">
        <f>IF(A2036="placement",MIN(P2036,IF(R2036="",Q2036,R2036)),"")</f>
        <v>0.15</v>
      </c>
      <c r="T2036" s="28">
        <f>IF($A2036="placement",S2036*J2036,"")</f>
        <v>45.3</v>
      </c>
      <c r="U2036" s="26">
        <f>IF($A2036="placement",T2036,IF($A2036="site",SUMIF($C:$C,$C2036,$T:$T),IF($A2036="user",SUMIF($B:$B,$B2036,$T:$T),SUM($T:$T))))</f>
        <v>45.3</v>
      </c>
      <c r="V2036" s="27">
        <f>U2036/J2036</f>
        <v>0.15</v>
      </c>
    </row>
    <row r="2037" spans="1:22" hidden="1" x14ac:dyDescent="0.3">
      <c r="A2037" s="23" t="s">
        <v>14</v>
      </c>
      <c r="B2037" s="23" t="s">
        <v>8027</v>
      </c>
      <c r="C2037" s="23" t="s">
        <v>8028</v>
      </c>
      <c r="D2037" s="23" t="s">
        <v>8039</v>
      </c>
      <c r="E2037" s="23" t="s">
        <v>8040</v>
      </c>
      <c r="F2037" s="27">
        <v>0.25</v>
      </c>
      <c r="G2037" s="24">
        <v>0</v>
      </c>
      <c r="H2037" s="25">
        <v>24.856999999999999</v>
      </c>
      <c r="I2037" s="25">
        <v>9.7765000000000004</v>
      </c>
      <c r="J2037" s="26">
        <v>302</v>
      </c>
      <c r="K2037" s="26">
        <v>75</v>
      </c>
      <c r="L2037" s="27">
        <v>0.39329999999999998</v>
      </c>
      <c r="M2037" s="28">
        <v>1.0299033399999999</v>
      </c>
      <c r="N2037" s="29">
        <v>0.75</v>
      </c>
      <c r="O2037" s="31" t="s">
        <v>42</v>
      </c>
      <c r="P2037" s="31">
        <v>0.27177632000000002</v>
      </c>
      <c r="Q2037" s="31">
        <v>0.25</v>
      </c>
      <c r="R2037" s="42"/>
      <c r="S2037" s="27">
        <f>IF(A2037="placement",MIN(P2037,IF(R2037="",Q2037,R2037)),"")</f>
        <v>0.25</v>
      </c>
      <c r="T2037" s="28">
        <f>IF($A2037="placement",S2037*J2037,"")</f>
        <v>75.5</v>
      </c>
      <c r="U2037" s="26">
        <f>IF($A2037="placement",T2037,IF($A2037="site",SUMIF($C:$C,$C2037,$T:$T),IF($A2037="user",SUMIF($B:$B,$B2037,$T:$T),SUM($T:$T))))</f>
        <v>75.5</v>
      </c>
      <c r="V2037" s="27">
        <f>U2037/J2037</f>
        <v>0.25</v>
      </c>
    </row>
    <row r="2038" spans="1:22" hidden="1" x14ac:dyDescent="0.3">
      <c r="A2038" s="23" t="s">
        <v>14</v>
      </c>
      <c r="B2038" s="23" t="s">
        <v>678</v>
      </c>
      <c r="C2038" s="23" t="s">
        <v>680</v>
      </c>
      <c r="D2038" s="23" t="s">
        <v>683</v>
      </c>
      <c r="E2038" s="23" t="s">
        <v>684</v>
      </c>
      <c r="F2038" s="27">
        <v>0.33</v>
      </c>
      <c r="G2038" s="24">
        <v>1</v>
      </c>
      <c r="H2038" s="25">
        <v>83.015600000000006</v>
      </c>
      <c r="I2038" s="25">
        <v>22.331499999999998</v>
      </c>
      <c r="J2038" s="26">
        <v>301</v>
      </c>
      <c r="K2038" s="26">
        <v>95</v>
      </c>
      <c r="L2038" s="27">
        <v>0.26900000000000002</v>
      </c>
      <c r="M2038" s="28">
        <v>0.44995506000000002</v>
      </c>
      <c r="N2038" s="29">
        <v>0.3</v>
      </c>
      <c r="O2038" s="31" t="s">
        <v>12</v>
      </c>
      <c r="P2038" s="31">
        <v>0.3332667493</v>
      </c>
      <c r="Q2038" s="31">
        <v>0.32999999999999902</v>
      </c>
      <c r="R2038" s="42"/>
      <c r="S2038" s="27">
        <f>IF(A2038="placement",MIN(P2038,IF(R2038="",Q2038,R2038)),"")</f>
        <v>0.32999999999999902</v>
      </c>
      <c r="T2038" s="28">
        <f>IF($A2038="placement",S2038*J2038,"")</f>
        <v>99.3299999999997</v>
      </c>
      <c r="U2038" s="26">
        <f>IF($A2038="placement",T2038,IF($A2038="site",SUMIF($C:$C,$C2038,$T:$T),IF($A2038="user",SUMIF($B:$B,$B2038,$T:$T),SUM($T:$T))))</f>
        <v>99.3299999999997</v>
      </c>
      <c r="V2038" s="27">
        <f>U2038/J2038</f>
        <v>0.32999999999999902</v>
      </c>
    </row>
    <row r="2039" spans="1:22" hidden="1" x14ac:dyDescent="0.3">
      <c r="A2039" s="23" t="s">
        <v>14</v>
      </c>
      <c r="B2039" s="23" t="s">
        <v>678</v>
      </c>
      <c r="C2039" s="23" t="s">
        <v>680</v>
      </c>
      <c r="D2039" s="32" t="s">
        <v>751</v>
      </c>
      <c r="E2039" s="23" t="s">
        <v>752</v>
      </c>
      <c r="F2039" s="27">
        <v>0.25</v>
      </c>
      <c r="G2039" s="24">
        <v>1</v>
      </c>
      <c r="H2039" s="25">
        <v>162.65029999999999</v>
      </c>
      <c r="I2039" s="25">
        <v>22.475300000000001</v>
      </c>
      <c r="J2039" s="26">
        <v>301</v>
      </c>
      <c r="K2039" s="26">
        <v>63</v>
      </c>
      <c r="L2039" s="27">
        <v>0.13819999999999999</v>
      </c>
      <c r="M2039" s="28">
        <v>0.44708123999999999</v>
      </c>
      <c r="N2039" s="29">
        <v>0.35</v>
      </c>
      <c r="O2039" s="31" t="s">
        <v>42</v>
      </c>
      <c r="P2039" s="31">
        <v>0.21714451439999999</v>
      </c>
      <c r="Q2039" s="31">
        <v>0.21714451444774799</v>
      </c>
      <c r="R2039" s="42"/>
      <c r="S2039" s="27">
        <f>IF(A2039="placement",MIN(P2039,IF(R2039="",Q2039,R2039)),"")</f>
        <v>0.21714451439999999</v>
      </c>
      <c r="T2039" s="28">
        <f>IF($A2039="placement",S2039*J2039,"")</f>
        <v>65.360498834399991</v>
      </c>
      <c r="U2039" s="26">
        <f>IF($A2039="placement",T2039,IF($A2039="site",SUMIF($C:$C,$C2039,$T:$T),IF($A2039="user",SUMIF($B:$B,$B2039,$T:$T),SUM($T:$T))))</f>
        <v>65.360498834399991</v>
      </c>
      <c r="V2039" s="27">
        <f>U2039/J2039</f>
        <v>0.21714451439999996</v>
      </c>
    </row>
    <row r="2040" spans="1:22" hidden="1" x14ac:dyDescent="0.3">
      <c r="A2040" s="23" t="s">
        <v>14</v>
      </c>
      <c r="B2040" s="23" t="s">
        <v>2951</v>
      </c>
      <c r="C2040" s="23" t="s">
        <v>2953</v>
      </c>
      <c r="D2040" s="23" t="s">
        <v>2956</v>
      </c>
      <c r="E2040" s="23" t="s">
        <v>2957</v>
      </c>
      <c r="F2040" s="27">
        <v>0.33</v>
      </c>
      <c r="G2040" s="24">
        <v>1</v>
      </c>
      <c r="H2040" s="25">
        <v>46.043300000000002</v>
      </c>
      <c r="I2040" s="25">
        <v>10.8934</v>
      </c>
      <c r="J2040" s="26">
        <v>301</v>
      </c>
      <c r="K2040" s="26">
        <v>56</v>
      </c>
      <c r="L2040" s="27">
        <v>0.2366</v>
      </c>
      <c r="M2040" s="28">
        <v>0.92052889000000004</v>
      </c>
      <c r="N2040" s="29">
        <v>0.75</v>
      </c>
      <c r="O2040" s="31" t="s">
        <v>42</v>
      </c>
      <c r="P2040" s="31">
        <v>0.1852509953</v>
      </c>
      <c r="Q2040" s="31">
        <v>0.18525099528375399</v>
      </c>
      <c r="R2040" s="42"/>
      <c r="S2040" s="27">
        <f>IF(A2040="placement",MIN(P2040,IF(R2040="",Q2040,R2040)),"")</f>
        <v>0.18525099528375399</v>
      </c>
      <c r="T2040" s="28">
        <f>IF($A2040="placement",S2040*J2040,"")</f>
        <v>55.76054958040995</v>
      </c>
      <c r="U2040" s="26">
        <f>IF($A2040="placement",T2040,IF($A2040="site",SUMIF($C:$C,$C2040,$T:$T),IF($A2040="user",SUMIF($B:$B,$B2040,$T:$T),SUM($T:$T))))</f>
        <v>55.76054958040995</v>
      </c>
      <c r="V2040" s="27">
        <f>U2040/J2040</f>
        <v>0.18525099528375399</v>
      </c>
    </row>
    <row r="2041" spans="1:22" hidden="1" x14ac:dyDescent="0.3">
      <c r="A2041" s="23" t="s">
        <v>14</v>
      </c>
      <c r="B2041" s="23" t="s">
        <v>5764</v>
      </c>
      <c r="C2041" s="23" t="s">
        <v>5766</v>
      </c>
      <c r="D2041" s="23" t="s">
        <v>5849</v>
      </c>
      <c r="E2041" s="23" t="s">
        <v>5850</v>
      </c>
      <c r="F2041" s="27">
        <v>0.25</v>
      </c>
      <c r="G2041" s="24">
        <v>0</v>
      </c>
      <c r="H2041" s="25">
        <v>21.8461</v>
      </c>
      <c r="I2041" s="25">
        <v>7.4881000000000002</v>
      </c>
      <c r="J2041" s="26">
        <v>301</v>
      </c>
      <c r="K2041" s="26">
        <v>75</v>
      </c>
      <c r="L2041" s="27">
        <v>0.34279999999999999</v>
      </c>
      <c r="M2041" s="28">
        <v>1.3406665799999999</v>
      </c>
      <c r="N2041" s="29">
        <v>0.8</v>
      </c>
      <c r="O2041" s="31" t="s">
        <v>12</v>
      </c>
      <c r="P2041" s="31">
        <v>0.40328191250000001</v>
      </c>
      <c r="Q2041" s="31">
        <v>0.25</v>
      </c>
      <c r="R2041" s="42"/>
      <c r="S2041" s="27">
        <f>IF(A2041="placement",MIN(P2041,IF(R2041="",Q2041,R2041)),"")</f>
        <v>0.25</v>
      </c>
      <c r="T2041" s="28">
        <f>IF($A2041="placement",S2041*J2041,"")</f>
        <v>75.25</v>
      </c>
      <c r="U2041" s="26">
        <f>IF($A2041="placement",T2041,IF($A2041="site",SUMIF($C:$C,$C2041,$T:$T),IF($A2041="user",SUMIF($B:$B,$B2041,$T:$T),SUM($T:$T))))</f>
        <v>75.25</v>
      </c>
      <c r="V2041" s="27">
        <f>U2041/J2041</f>
        <v>0.25</v>
      </c>
    </row>
    <row r="2042" spans="1:22" hidden="1" x14ac:dyDescent="0.3">
      <c r="A2042" s="23" t="s">
        <v>14</v>
      </c>
      <c r="B2042" s="23" t="s">
        <v>6052</v>
      </c>
      <c r="C2042" s="23" t="s">
        <v>6054</v>
      </c>
      <c r="D2042" s="23" t="s">
        <v>6068</v>
      </c>
      <c r="E2042" s="23" t="s">
        <v>6069</v>
      </c>
      <c r="F2042" s="27">
        <v>0.15</v>
      </c>
      <c r="G2042" s="24">
        <v>1</v>
      </c>
      <c r="H2042" s="25">
        <v>175.7706</v>
      </c>
      <c r="I2042" s="25">
        <v>6.7754000000000003</v>
      </c>
      <c r="J2042" s="26">
        <v>301</v>
      </c>
      <c r="K2042" s="26">
        <v>45</v>
      </c>
      <c r="L2042" s="27">
        <v>3.85E-2</v>
      </c>
      <c r="M2042" s="28">
        <v>1.48233006</v>
      </c>
      <c r="N2042" s="29">
        <v>1.25</v>
      </c>
      <c r="O2042" s="31" t="s">
        <v>42</v>
      </c>
      <c r="P2042" s="31">
        <v>0.1567330143</v>
      </c>
      <c r="Q2042" s="31">
        <v>0.15</v>
      </c>
      <c r="R2042" s="42"/>
      <c r="S2042" s="27">
        <f>IF(A2042="placement",MIN(P2042,IF(R2042="",Q2042,R2042)),"")</f>
        <v>0.15</v>
      </c>
      <c r="T2042" s="28">
        <f>IF($A2042="placement",S2042*J2042,"")</f>
        <v>45.15</v>
      </c>
      <c r="U2042" s="26">
        <f>IF($A2042="placement",T2042,IF($A2042="site",SUMIF($C:$C,$C2042,$T:$T),IF($A2042="user",SUMIF($B:$B,$B2042,$T:$T),SUM($T:$T))))</f>
        <v>45.15</v>
      </c>
      <c r="V2042" s="27">
        <f>U2042/J2042</f>
        <v>0.15</v>
      </c>
    </row>
    <row r="2043" spans="1:22" x14ac:dyDescent="0.3">
      <c r="A2043" s="23" t="s">
        <v>14</v>
      </c>
      <c r="B2043" s="23" t="s">
        <v>8810</v>
      </c>
      <c r="C2043" s="23" t="s">
        <v>8812</v>
      </c>
      <c r="D2043" s="23" t="s">
        <v>8851</v>
      </c>
      <c r="E2043" s="23" t="s">
        <v>8852</v>
      </c>
      <c r="F2043" s="27">
        <v>0.25</v>
      </c>
      <c r="G2043" s="24">
        <v>1</v>
      </c>
      <c r="H2043" s="25">
        <v>121.0184</v>
      </c>
      <c r="I2043" s="25">
        <v>20.683199999999999</v>
      </c>
      <c r="J2043" s="26">
        <v>301</v>
      </c>
      <c r="K2043" s="26">
        <v>75</v>
      </c>
      <c r="L2043" s="27">
        <v>0.1709</v>
      </c>
      <c r="M2043" s="28">
        <v>0.48569543999999998</v>
      </c>
      <c r="N2043" s="29">
        <v>0.15</v>
      </c>
      <c r="O2043" s="31" t="s">
        <v>12</v>
      </c>
      <c r="P2043" s="31">
        <v>0.69116448760000004</v>
      </c>
      <c r="Q2043" s="31">
        <v>0.25</v>
      </c>
      <c r="R2043" s="42">
        <v>0.3</v>
      </c>
      <c r="S2043" s="27">
        <f>IF(A2043="placement",MIN(P2043,IF(R2043="",Q2043,R2043)),"")</f>
        <v>0.3</v>
      </c>
      <c r="T2043" s="28">
        <f>IF($A2043="placement",S2043*J2043,"")</f>
        <v>90.3</v>
      </c>
      <c r="U2043" s="26">
        <f>IF($A2043="placement",T2043,IF($A2043="site",SUMIF($C:$C,$C2043,$T:$T),IF($A2043="user",SUMIF($B:$B,$B2043,$T:$T),SUM($T:$T))))</f>
        <v>90.3</v>
      </c>
      <c r="V2043" s="27">
        <f>U2043/J2043</f>
        <v>0.3</v>
      </c>
    </row>
    <row r="2044" spans="1:22" hidden="1" x14ac:dyDescent="0.3">
      <c r="A2044" s="23" t="s">
        <v>14</v>
      </c>
      <c r="B2044" s="23" t="s">
        <v>678</v>
      </c>
      <c r="C2044" s="23" t="s">
        <v>680</v>
      </c>
      <c r="D2044" s="23" t="s">
        <v>697</v>
      </c>
      <c r="E2044" s="23" t="s">
        <v>698</v>
      </c>
      <c r="F2044" s="27">
        <v>0.25</v>
      </c>
      <c r="G2044" s="24">
        <v>1</v>
      </c>
      <c r="H2044" s="25">
        <v>69.160300000000007</v>
      </c>
      <c r="I2044" s="25">
        <v>22.844100000000001</v>
      </c>
      <c r="J2044" s="26">
        <v>300</v>
      </c>
      <c r="K2044" s="26">
        <v>75</v>
      </c>
      <c r="L2044" s="27">
        <v>0.33029999999999998</v>
      </c>
      <c r="M2044" s="28">
        <v>0.43814293999999998</v>
      </c>
      <c r="N2044" s="29">
        <v>0.3</v>
      </c>
      <c r="O2044" s="31" t="s">
        <v>42</v>
      </c>
      <c r="P2044" s="31">
        <v>0.3152919515</v>
      </c>
      <c r="Q2044" s="31">
        <v>0.25</v>
      </c>
      <c r="R2044" s="42"/>
      <c r="S2044" s="27">
        <f>IF(A2044="placement",MIN(P2044,IF(R2044="",Q2044,R2044)),"")</f>
        <v>0.25</v>
      </c>
      <c r="T2044" s="28">
        <f>IF($A2044="placement",S2044*J2044,"")</f>
        <v>75</v>
      </c>
      <c r="U2044" s="26">
        <f>IF($A2044="placement",T2044,IF($A2044="site",SUMIF($C:$C,$C2044,$T:$T),IF($A2044="user",SUMIF($B:$B,$B2044,$T:$T),SUM($T:$T))))</f>
        <v>75</v>
      </c>
      <c r="V2044" s="27">
        <f>U2044/J2044</f>
        <v>0.25</v>
      </c>
    </row>
    <row r="2045" spans="1:22" hidden="1" x14ac:dyDescent="0.3">
      <c r="A2045" s="23" t="s">
        <v>14</v>
      </c>
      <c r="B2045" s="23" t="s">
        <v>3992</v>
      </c>
      <c r="C2045" s="23" t="s">
        <v>3994</v>
      </c>
      <c r="D2045" s="23" t="s">
        <v>3999</v>
      </c>
      <c r="E2045" s="23" t="s">
        <v>3993</v>
      </c>
      <c r="F2045" s="27">
        <v>0.25</v>
      </c>
      <c r="G2045" s="24">
        <v>0</v>
      </c>
      <c r="H2045" s="25">
        <v>26.5688</v>
      </c>
      <c r="I2045" s="25">
        <v>7.6588000000000003</v>
      </c>
      <c r="J2045" s="26">
        <v>300</v>
      </c>
      <c r="K2045" s="26">
        <v>70</v>
      </c>
      <c r="L2045" s="27">
        <v>0.2883</v>
      </c>
      <c r="M2045" s="28">
        <v>1.30668886</v>
      </c>
      <c r="N2045" s="29">
        <v>1</v>
      </c>
      <c r="O2045" s="31" t="s">
        <v>12</v>
      </c>
      <c r="P2045" s="31">
        <v>0.23470687779999999</v>
      </c>
      <c r="Q2045" s="31">
        <v>0.23470687780990299</v>
      </c>
      <c r="R2045" s="42"/>
      <c r="S2045" s="27">
        <f>IF(A2045="placement",MIN(P2045,IF(R2045="",Q2045,R2045)),"")</f>
        <v>0.23470687779999999</v>
      </c>
      <c r="T2045" s="28">
        <f>IF($A2045="placement",S2045*J2045,"")</f>
        <v>70.412063340000003</v>
      </c>
      <c r="U2045" s="26">
        <f>IF($A2045="placement",T2045,IF($A2045="site",SUMIF($C:$C,$C2045,$T:$T),IF($A2045="user",SUMIF($B:$B,$B2045,$T:$T),SUM($T:$T))))</f>
        <v>70.412063340000003</v>
      </c>
      <c r="V2045" s="27">
        <f>U2045/J2045</f>
        <v>0.23470687780000002</v>
      </c>
    </row>
    <row r="2046" spans="1:22" x14ac:dyDescent="0.3">
      <c r="A2046" s="23" t="s">
        <v>14</v>
      </c>
      <c r="B2046" s="23" t="s">
        <v>5021</v>
      </c>
      <c r="C2046" s="23" t="s">
        <v>5023</v>
      </c>
      <c r="D2046" s="23" t="s">
        <v>5136</v>
      </c>
      <c r="E2046" s="23" t="s">
        <v>5137</v>
      </c>
      <c r="F2046" s="27">
        <v>0.25</v>
      </c>
      <c r="G2046" s="24">
        <v>1</v>
      </c>
      <c r="H2046" s="25">
        <v>213.80699999999999</v>
      </c>
      <c r="I2046" s="25">
        <v>12.8028</v>
      </c>
      <c r="J2046" s="26">
        <v>300</v>
      </c>
      <c r="K2046" s="26">
        <v>75</v>
      </c>
      <c r="L2046" s="27">
        <v>5.9900000000000002E-2</v>
      </c>
      <c r="M2046" s="28">
        <v>0.78066380999999996</v>
      </c>
      <c r="N2046" s="29">
        <v>0.25</v>
      </c>
      <c r="O2046" s="31" t="s">
        <v>42</v>
      </c>
      <c r="P2046" s="31">
        <v>0.67975971479999997</v>
      </c>
      <c r="Q2046" s="31">
        <v>0.249999999999999</v>
      </c>
      <c r="R2046" s="42">
        <v>0.3</v>
      </c>
      <c r="S2046" s="27">
        <f>IF(A2046="placement",MIN(P2046,IF(R2046="",Q2046,R2046)),"")</f>
        <v>0.3</v>
      </c>
      <c r="T2046" s="28">
        <f>IF($A2046="placement",S2046*J2046,"")</f>
        <v>90</v>
      </c>
      <c r="U2046" s="26">
        <f>IF($A2046="placement",T2046,IF($A2046="site",SUMIF($C:$C,$C2046,$T:$T),IF($A2046="user",SUMIF($B:$B,$B2046,$T:$T),SUM($T:$T))))</f>
        <v>90</v>
      </c>
      <c r="V2046" s="27">
        <f>U2046/J2046</f>
        <v>0.3</v>
      </c>
    </row>
    <row r="2047" spans="1:22" hidden="1" x14ac:dyDescent="0.3">
      <c r="A2047" s="23" t="s">
        <v>14</v>
      </c>
      <c r="B2047" s="23" t="s">
        <v>5211</v>
      </c>
      <c r="C2047" s="23" t="s">
        <v>5213</v>
      </c>
      <c r="D2047" s="23" t="s">
        <v>5272</v>
      </c>
      <c r="E2047" s="23" t="s">
        <v>5273</v>
      </c>
      <c r="F2047" s="27">
        <v>0.33</v>
      </c>
      <c r="G2047" s="24">
        <v>0</v>
      </c>
      <c r="H2047" s="25">
        <v>24.107700000000001</v>
      </c>
      <c r="I2047" s="25">
        <v>8.6186000000000007</v>
      </c>
      <c r="J2047" s="26">
        <v>300</v>
      </c>
      <c r="K2047" s="26">
        <v>96</v>
      </c>
      <c r="L2047" s="27">
        <v>0.35749999999999998</v>
      </c>
      <c r="M2047" s="28">
        <v>1.16196834</v>
      </c>
      <c r="N2047" s="29">
        <v>0.8</v>
      </c>
      <c r="O2047" s="31" t="s">
        <v>12</v>
      </c>
      <c r="P2047" s="31">
        <v>0.31151308350000001</v>
      </c>
      <c r="Q2047" s="31">
        <v>0.31151308351955098</v>
      </c>
      <c r="R2047" s="42"/>
      <c r="S2047" s="27">
        <f>IF(A2047="placement",MIN(P2047,IF(R2047="",Q2047,R2047)),"")</f>
        <v>0.31151308350000001</v>
      </c>
      <c r="T2047" s="28">
        <f>IF($A2047="placement",S2047*J2047,"")</f>
        <v>93.453925050000009</v>
      </c>
      <c r="U2047" s="26">
        <f>IF($A2047="placement",T2047,IF($A2047="site",SUMIF($C:$C,$C2047,$T:$T),IF($A2047="user",SUMIF($B:$B,$B2047,$T:$T),SUM($T:$T))))</f>
        <v>93.453925050000009</v>
      </c>
      <c r="V2047" s="27">
        <f>U2047/J2047</f>
        <v>0.31151308350000001</v>
      </c>
    </row>
    <row r="2048" spans="1:22" hidden="1" x14ac:dyDescent="0.3">
      <c r="A2048" s="23" t="s">
        <v>14</v>
      </c>
      <c r="B2048" s="23" t="s">
        <v>5764</v>
      </c>
      <c r="C2048" s="23" t="s">
        <v>5766</v>
      </c>
      <c r="D2048" s="32" t="s">
        <v>5783</v>
      </c>
      <c r="E2048" s="23" t="s">
        <v>5784</v>
      </c>
      <c r="F2048" s="27">
        <v>0.15</v>
      </c>
      <c r="G2048" s="24">
        <v>1</v>
      </c>
      <c r="H2048" s="25">
        <v>80.376400000000004</v>
      </c>
      <c r="I2048" s="25">
        <v>10.4681</v>
      </c>
      <c r="J2048" s="26">
        <v>300</v>
      </c>
      <c r="K2048" s="26">
        <v>45</v>
      </c>
      <c r="L2048" s="27">
        <v>0.13020000000000001</v>
      </c>
      <c r="M2048" s="28">
        <v>0.95456046999999999</v>
      </c>
      <c r="N2048" s="29">
        <v>0.75</v>
      </c>
      <c r="O2048" s="31" t="s">
        <v>42</v>
      </c>
      <c r="P2048" s="31">
        <v>0.2142980706</v>
      </c>
      <c r="Q2048" s="31">
        <v>0.149999999999999</v>
      </c>
      <c r="R2048" s="42"/>
      <c r="S2048" s="27">
        <f>IF(A2048="placement",MIN(P2048,IF(R2048="",Q2048,R2048)),"")</f>
        <v>0.149999999999999</v>
      </c>
      <c r="T2048" s="28">
        <f>IF($A2048="placement",S2048*J2048,"")</f>
        <v>44.999999999999702</v>
      </c>
      <c r="U2048" s="26">
        <f>IF($A2048="placement",T2048,IF($A2048="site",SUMIF($C:$C,$C2048,$T:$T),IF($A2048="user",SUMIF($B:$B,$B2048,$T:$T),SUM($T:$T))))</f>
        <v>44.999999999999702</v>
      </c>
      <c r="V2048" s="27">
        <f>U2048/J2048</f>
        <v>0.149999999999999</v>
      </c>
    </row>
    <row r="2049" spans="1:22" hidden="1" x14ac:dyDescent="0.3">
      <c r="A2049" s="23" t="s">
        <v>14</v>
      </c>
      <c r="B2049" s="23" t="s">
        <v>7472</v>
      </c>
      <c r="C2049" s="23" t="s">
        <v>7473</v>
      </c>
      <c r="D2049" s="23" t="s">
        <v>7563</v>
      </c>
      <c r="E2049" s="23" t="s">
        <v>9883</v>
      </c>
      <c r="F2049" s="27">
        <v>0.35</v>
      </c>
      <c r="G2049" s="24">
        <v>0</v>
      </c>
      <c r="H2049" s="25">
        <v>23.179300000000001</v>
      </c>
      <c r="I2049" s="25">
        <v>3.5647000000000002</v>
      </c>
      <c r="J2049" s="26">
        <v>300</v>
      </c>
      <c r="K2049" s="26">
        <v>59</v>
      </c>
      <c r="L2049" s="27">
        <v>0.15379999999999999</v>
      </c>
      <c r="M2049" s="28">
        <v>2.8061215100000001</v>
      </c>
      <c r="N2049" s="29">
        <v>2.25</v>
      </c>
      <c r="O2049" s="31" t="s">
        <v>42</v>
      </c>
      <c r="P2049" s="31">
        <v>0.19818154939999999</v>
      </c>
      <c r="Q2049" s="31">
        <v>0.19818154943185001</v>
      </c>
      <c r="R2049" s="42"/>
      <c r="S2049" s="27">
        <f>IF(A2049="placement",MIN(P2049,IF(R2049="",Q2049,R2049)),"")</f>
        <v>0.19818154939999999</v>
      </c>
      <c r="T2049" s="28">
        <f>IF($A2049="placement",S2049*J2049,"")</f>
        <v>59.454464819999998</v>
      </c>
      <c r="U2049" s="26">
        <f>IF($A2049="placement",T2049,IF($A2049="site",SUMIF($C:$C,$C2049,$T:$T),IF($A2049="user",SUMIF($B:$B,$B2049,$T:$T),SUM($T:$T))))</f>
        <v>59.454464819999998</v>
      </c>
      <c r="V2049" s="27">
        <f>U2049/J2049</f>
        <v>0.19818154939999999</v>
      </c>
    </row>
    <row r="2050" spans="1:22" hidden="1" x14ac:dyDescent="0.3">
      <c r="A2050" s="23" t="s">
        <v>14</v>
      </c>
      <c r="B2050" s="23" t="s">
        <v>7909</v>
      </c>
      <c r="C2050" s="23" t="s">
        <v>7910</v>
      </c>
      <c r="D2050" s="23" t="s">
        <v>7921</v>
      </c>
      <c r="E2050" s="23" t="s">
        <v>7922</v>
      </c>
      <c r="F2050" s="27">
        <v>0.19</v>
      </c>
      <c r="G2050" s="24">
        <v>1</v>
      </c>
      <c r="H2050" s="25">
        <v>216.6344</v>
      </c>
      <c r="I2050" s="25">
        <v>38.368899999999996</v>
      </c>
      <c r="J2050" s="26">
        <v>300</v>
      </c>
      <c r="K2050" s="26">
        <v>57</v>
      </c>
      <c r="L2050" s="27">
        <v>0.17710000000000001</v>
      </c>
      <c r="M2050" s="28">
        <v>0.26096507000000002</v>
      </c>
      <c r="N2050" s="29">
        <v>0.2</v>
      </c>
      <c r="O2050" s="31" t="s">
        <v>42</v>
      </c>
      <c r="P2050" s="31">
        <v>0.23361389860000001</v>
      </c>
      <c r="Q2050" s="31">
        <v>0.19</v>
      </c>
      <c r="R2050" s="42"/>
      <c r="S2050" s="27">
        <f>IF(A2050="placement",MIN(P2050,IF(R2050="",Q2050,R2050)),"")</f>
        <v>0.19</v>
      </c>
      <c r="T2050" s="28">
        <f>IF($A2050="placement",S2050*J2050,"")</f>
        <v>57</v>
      </c>
      <c r="U2050" s="23">
        <f>IF($A2050="placement",T2050,IF($A2050="site",SUMIF($C:$C,$C2050,$T:$T),IF($A2050="user",SUMIF($B:$B,$B2050,$T:$T),SUM($T:$T))))</f>
        <v>57</v>
      </c>
      <c r="V2050" s="27">
        <f>U2050/J2050</f>
        <v>0.19</v>
      </c>
    </row>
    <row r="2051" spans="1:22" hidden="1" x14ac:dyDescent="0.3">
      <c r="A2051" s="23" t="s">
        <v>14</v>
      </c>
      <c r="B2051" s="23" t="s">
        <v>8701</v>
      </c>
      <c r="C2051" s="23" t="s">
        <v>8703</v>
      </c>
      <c r="D2051" s="23" t="s">
        <v>8704</v>
      </c>
      <c r="E2051" s="23" t="s">
        <v>8705</v>
      </c>
      <c r="F2051" s="27">
        <v>0.35</v>
      </c>
      <c r="G2051" s="24">
        <v>1</v>
      </c>
      <c r="H2051" s="25">
        <v>579.8596</v>
      </c>
      <c r="I2051" s="25">
        <v>16.504000000000001</v>
      </c>
      <c r="J2051" s="26">
        <v>300</v>
      </c>
      <c r="K2051" s="26">
        <v>53</v>
      </c>
      <c r="L2051" s="27">
        <v>2.8500000000000001E-2</v>
      </c>
      <c r="M2051" s="28">
        <v>0.60634650999999995</v>
      </c>
      <c r="N2051" s="29">
        <v>0.5</v>
      </c>
      <c r="O2051" s="31" t="s">
        <v>12</v>
      </c>
      <c r="P2051" s="31">
        <v>0.1753890079</v>
      </c>
      <c r="Q2051" s="31">
        <v>0.175389007851534</v>
      </c>
      <c r="R2051" s="42"/>
      <c r="S2051" s="27">
        <f>IF(A2051="placement",MIN(P2051,IF(R2051="",Q2051,R2051)),"")</f>
        <v>0.175389007851534</v>
      </c>
      <c r="T2051" s="28">
        <f>IF($A2051="placement",S2051*J2051,"")</f>
        <v>52.616702355460198</v>
      </c>
      <c r="U2051" s="26">
        <f>IF($A2051="placement",T2051,IF($A2051="site",SUMIF($C:$C,$C2051,$T:$T),IF($A2051="user",SUMIF($B:$B,$B2051,$T:$T),SUM($T:$T))))</f>
        <v>52.616702355460198</v>
      </c>
      <c r="V2051" s="27">
        <f>U2051/J2051</f>
        <v>0.175389007851534</v>
      </c>
    </row>
    <row r="2052" spans="1:22" hidden="1" x14ac:dyDescent="0.3">
      <c r="A2052" s="23" t="s">
        <v>14</v>
      </c>
      <c r="B2052" s="23" t="s">
        <v>8995</v>
      </c>
      <c r="C2052" s="23" t="s">
        <v>8997</v>
      </c>
      <c r="D2052" s="23" t="s">
        <v>9002</v>
      </c>
      <c r="E2052" s="23" t="s">
        <v>9003</v>
      </c>
      <c r="F2052" s="27">
        <v>0.35</v>
      </c>
      <c r="G2052" s="24">
        <v>0</v>
      </c>
      <c r="H2052" s="25">
        <v>20.1816</v>
      </c>
      <c r="I2052" s="25">
        <v>5.2813999999999997</v>
      </c>
      <c r="J2052" s="26">
        <v>300</v>
      </c>
      <c r="K2052" s="26">
        <v>62</v>
      </c>
      <c r="L2052" s="27">
        <v>0.26169999999999999</v>
      </c>
      <c r="M2052" s="28">
        <v>1.8911725699999999</v>
      </c>
      <c r="N2052" s="29">
        <v>1.5</v>
      </c>
      <c r="O2052" s="31" t="s">
        <v>304</v>
      </c>
      <c r="P2052" s="31">
        <v>0.2068412889</v>
      </c>
      <c r="Q2052" s="31">
        <v>0.206841288877542</v>
      </c>
      <c r="R2052" s="42"/>
      <c r="S2052" s="27">
        <f>IF(A2052="placement",MIN(P2052,IF(R2052="",Q2052,R2052)),"")</f>
        <v>0.206841288877542</v>
      </c>
      <c r="T2052" s="28">
        <f>IF($A2052="placement",S2052*J2052,"")</f>
        <v>62.052386663262595</v>
      </c>
      <c r="U2052" s="26">
        <f>IF($A2052="placement",T2052,IF($A2052="site",SUMIF($C:$C,$C2052,$T:$T),IF($A2052="user",SUMIF($B:$B,$B2052,$T:$T),SUM($T:$T))))</f>
        <v>62.052386663262595</v>
      </c>
      <c r="V2052" s="27">
        <f>U2052/J2052</f>
        <v>0.206841288877542</v>
      </c>
    </row>
    <row r="2053" spans="1:22" hidden="1" x14ac:dyDescent="0.3">
      <c r="A2053" s="23" t="s">
        <v>14</v>
      </c>
      <c r="B2053" s="23" t="s">
        <v>277</v>
      </c>
      <c r="C2053" s="23" t="s">
        <v>279</v>
      </c>
      <c r="D2053" s="23" t="s">
        <v>404</v>
      </c>
      <c r="E2053" s="23" t="s">
        <v>405</v>
      </c>
      <c r="F2053" s="27">
        <v>0.05</v>
      </c>
      <c r="G2053" s="24">
        <v>1</v>
      </c>
      <c r="H2053" s="25">
        <v>93.412400000000005</v>
      </c>
      <c r="I2053" s="25">
        <v>4.4810999999999996</v>
      </c>
      <c r="J2053" s="26">
        <v>298</v>
      </c>
      <c r="K2053" s="26">
        <v>15</v>
      </c>
      <c r="L2053" s="27">
        <v>4.8000000000000001E-2</v>
      </c>
      <c r="M2053" s="28">
        <v>2.2193990600000002</v>
      </c>
      <c r="N2053" s="46">
        <v>1.75</v>
      </c>
      <c r="O2053" s="31" t="s">
        <v>70</v>
      </c>
      <c r="P2053" s="31">
        <v>0.2114982691</v>
      </c>
      <c r="Q2053" s="31">
        <v>0.05</v>
      </c>
      <c r="R2053" s="42"/>
      <c r="S2053" s="27">
        <f>IF(A2053="placement",MIN(P2053,IF(R2053="",Q2053,R2053)),"")</f>
        <v>0.05</v>
      </c>
      <c r="T2053" s="28">
        <f>IF($A2053="placement",S2053*J2053,"")</f>
        <v>14.9</v>
      </c>
      <c r="U2053" s="26">
        <f>IF($A2053="placement",T2053,IF($A2053="site",SUMIF($C:$C,$C2053,$T:$T),IF($A2053="user",SUMIF($B:$B,$B2053,$T:$T),SUM($T:$T))))</f>
        <v>14.9</v>
      </c>
      <c r="V2053" s="27">
        <f>U2053/J2053</f>
        <v>0.05</v>
      </c>
    </row>
    <row r="2054" spans="1:22" hidden="1" x14ac:dyDescent="0.3">
      <c r="A2054" s="23" t="s">
        <v>14</v>
      </c>
      <c r="B2054" s="23" t="s">
        <v>3266</v>
      </c>
      <c r="C2054" s="23" t="s">
        <v>3268</v>
      </c>
      <c r="D2054" s="32" t="s">
        <v>3378</v>
      </c>
      <c r="E2054" s="23" t="s">
        <v>3379</v>
      </c>
      <c r="F2054" s="27">
        <v>0.25</v>
      </c>
      <c r="G2054" s="24">
        <v>1</v>
      </c>
      <c r="H2054" s="25">
        <v>55.7072</v>
      </c>
      <c r="I2054" s="25">
        <v>3.7845</v>
      </c>
      <c r="J2054" s="26">
        <v>298</v>
      </c>
      <c r="K2054" s="26">
        <v>49</v>
      </c>
      <c r="L2054" s="27">
        <v>6.7900000000000002E-2</v>
      </c>
      <c r="M2054" s="28">
        <v>2.62260348</v>
      </c>
      <c r="N2054" s="29">
        <v>2.1</v>
      </c>
      <c r="O2054" s="31" t="s">
        <v>12</v>
      </c>
      <c r="P2054" s="31">
        <v>0.19926896359999999</v>
      </c>
      <c r="Q2054" s="31">
        <v>0.19926896355180901</v>
      </c>
      <c r="R2054" s="42"/>
      <c r="S2054" s="27">
        <f>IF(A2054="placement",MIN(P2054,IF(R2054="",Q2054,R2054)),"")</f>
        <v>0.19926896355180901</v>
      </c>
      <c r="T2054" s="28">
        <f>IF($A2054="placement",S2054*J2054,"")</f>
        <v>59.382151138439085</v>
      </c>
      <c r="U2054" s="26">
        <f>IF($A2054="placement",T2054,IF($A2054="site",SUMIF($C:$C,$C2054,$T:$T),IF($A2054="user",SUMIF($B:$B,$B2054,$T:$T),SUM($T:$T))))</f>
        <v>59.382151138439085</v>
      </c>
      <c r="V2054" s="27">
        <f>U2054/J2054</f>
        <v>0.19926896355180901</v>
      </c>
    </row>
    <row r="2055" spans="1:22" hidden="1" x14ac:dyDescent="0.3">
      <c r="A2055" s="23" t="s">
        <v>14</v>
      </c>
      <c r="B2055" s="23" t="s">
        <v>4886</v>
      </c>
      <c r="C2055" s="23" t="s">
        <v>4888</v>
      </c>
      <c r="D2055" s="23" t="s">
        <v>4891</v>
      </c>
      <c r="E2055" s="23" t="s">
        <v>4887</v>
      </c>
      <c r="F2055" s="27">
        <v>0.25</v>
      </c>
      <c r="G2055" s="24">
        <v>0</v>
      </c>
      <c r="H2055" s="25">
        <v>16.521799999999999</v>
      </c>
      <c r="I2055" s="25">
        <v>3.3628</v>
      </c>
      <c r="J2055" s="26">
        <v>298</v>
      </c>
      <c r="K2055" s="26">
        <v>74</v>
      </c>
      <c r="L2055" s="27">
        <v>0.20349999999999999</v>
      </c>
      <c r="M2055" s="28">
        <v>2.9494806599999999</v>
      </c>
      <c r="N2055" s="29">
        <v>2</v>
      </c>
      <c r="O2055" s="31" t="s">
        <v>42</v>
      </c>
      <c r="P2055" s="31">
        <v>0.32191452310000002</v>
      </c>
      <c r="Q2055" s="31">
        <v>0.25</v>
      </c>
      <c r="R2055" s="42"/>
      <c r="S2055" s="27">
        <f>IF(A2055="placement",MIN(P2055,IF(R2055="",Q2055,R2055)),"")</f>
        <v>0.25</v>
      </c>
      <c r="T2055" s="28">
        <f>IF($A2055="placement",S2055*J2055,"")</f>
        <v>74.5</v>
      </c>
      <c r="U2055" s="26">
        <f>IF($A2055="placement",T2055,IF($A2055="site",SUMIF($C:$C,$C2055,$T:$T),IF($A2055="user",SUMIF($B:$B,$B2055,$T:$T),SUM($T:$T))))</f>
        <v>74.5</v>
      </c>
      <c r="V2055" s="27">
        <f>U2055/J2055</f>
        <v>0.25</v>
      </c>
    </row>
    <row r="2056" spans="1:22" x14ac:dyDescent="0.3">
      <c r="A2056" s="23" t="s">
        <v>14</v>
      </c>
      <c r="B2056" s="23" t="s">
        <v>5021</v>
      </c>
      <c r="C2056" s="23" t="s">
        <v>5023</v>
      </c>
      <c r="D2056" s="32" t="s">
        <v>5100</v>
      </c>
      <c r="E2056" s="23" t="s">
        <v>5101</v>
      </c>
      <c r="F2056" s="27">
        <v>0.25</v>
      </c>
      <c r="G2056" s="24">
        <v>1</v>
      </c>
      <c r="H2056" s="25">
        <v>254.41489999999999</v>
      </c>
      <c r="I2056" s="25">
        <v>16.7469</v>
      </c>
      <c r="J2056" s="26">
        <v>298</v>
      </c>
      <c r="K2056" s="26">
        <v>73</v>
      </c>
      <c r="L2056" s="27">
        <v>6.5799999999999997E-2</v>
      </c>
      <c r="M2056" s="28">
        <v>0.59269671000000002</v>
      </c>
      <c r="N2056" s="29">
        <v>0.25</v>
      </c>
      <c r="O2056" s="31" t="s">
        <v>42</v>
      </c>
      <c r="P2056" s="31">
        <v>0.57819911010000002</v>
      </c>
      <c r="Q2056" s="31">
        <v>0.249999999999999</v>
      </c>
      <c r="R2056" s="42">
        <v>0.3</v>
      </c>
      <c r="S2056" s="27">
        <f>IF(A2056="placement",MIN(P2056,IF(R2056="",Q2056,R2056)),"")</f>
        <v>0.3</v>
      </c>
      <c r="T2056" s="28">
        <f>IF($A2056="placement",S2056*J2056,"")</f>
        <v>89.399999999999991</v>
      </c>
      <c r="U2056" s="26">
        <f>IF($A2056="placement",T2056,IF($A2056="site",SUMIF($C:$C,$C2056,$T:$T),IF($A2056="user",SUMIF($B:$B,$B2056,$T:$T),SUM($T:$T))))</f>
        <v>89.399999999999991</v>
      </c>
      <c r="V2056" s="27">
        <f>U2056/J2056</f>
        <v>0.3</v>
      </c>
    </row>
    <row r="2057" spans="1:22" x14ac:dyDescent="0.3">
      <c r="A2057" s="23" t="s">
        <v>14</v>
      </c>
      <c r="B2057" s="23" t="s">
        <v>7032</v>
      </c>
      <c r="C2057" s="23" t="s">
        <v>7034</v>
      </c>
      <c r="D2057" s="23" t="s">
        <v>7048</v>
      </c>
      <c r="E2057" s="23" t="s">
        <v>7049</v>
      </c>
      <c r="F2057" s="27">
        <v>0.3</v>
      </c>
      <c r="G2057" s="24">
        <v>1</v>
      </c>
      <c r="H2057" s="25">
        <v>271.52640000000002</v>
      </c>
      <c r="I2057" s="25">
        <v>9.1041000000000007</v>
      </c>
      <c r="J2057" s="26">
        <v>298</v>
      </c>
      <c r="K2057" s="26">
        <v>89</v>
      </c>
      <c r="L2057" s="27">
        <v>3.3500000000000002E-2</v>
      </c>
      <c r="M2057" s="28">
        <v>1.0906369199999999</v>
      </c>
      <c r="N2057" s="29">
        <v>0.5</v>
      </c>
      <c r="O2057" s="31" t="s">
        <v>304</v>
      </c>
      <c r="P2057" s="31">
        <v>0.5415522867</v>
      </c>
      <c r="Q2057" s="31">
        <v>0.3</v>
      </c>
      <c r="R2057" s="42">
        <v>0.35</v>
      </c>
      <c r="S2057" s="27">
        <f>IF(A2057="placement",MIN(P2057,IF(R2057="",Q2057,R2057)),"")</f>
        <v>0.35</v>
      </c>
      <c r="T2057" s="28">
        <f>IF($A2057="placement",S2057*J2057,"")</f>
        <v>104.3</v>
      </c>
      <c r="U2057" s="26">
        <f>IF($A2057="placement",T2057,IF($A2057="site",SUMIF($C:$C,$C2057,$T:$T),IF($A2057="user",SUMIF($B:$B,$B2057,$T:$T),SUM($T:$T))))</f>
        <v>104.3</v>
      </c>
      <c r="V2057" s="27">
        <f>U2057/J2057</f>
        <v>0.35</v>
      </c>
    </row>
    <row r="2058" spans="1:22" x14ac:dyDescent="0.3">
      <c r="A2058" s="23" t="s">
        <v>14</v>
      </c>
      <c r="B2058" s="23" t="s">
        <v>9073</v>
      </c>
      <c r="C2058" s="23" t="s">
        <v>9074</v>
      </c>
      <c r="D2058" s="23" t="s">
        <v>9079</v>
      </c>
      <c r="E2058" s="23" t="s">
        <v>9080</v>
      </c>
      <c r="F2058" s="27">
        <v>0.05</v>
      </c>
      <c r="G2058" s="24">
        <v>1</v>
      </c>
      <c r="H2058" s="25">
        <v>192.22479999999999</v>
      </c>
      <c r="I2058" s="25">
        <v>13.3401</v>
      </c>
      <c r="J2058" s="26">
        <v>298</v>
      </c>
      <c r="K2058" s="26">
        <v>15</v>
      </c>
      <c r="L2058" s="27">
        <v>6.9400000000000003E-2</v>
      </c>
      <c r="M2058" s="28">
        <v>0.74490926999999996</v>
      </c>
      <c r="N2058" s="29">
        <v>0.54</v>
      </c>
      <c r="O2058" s="31" t="s">
        <v>70</v>
      </c>
      <c r="P2058" s="31">
        <v>0.27507949970000001</v>
      </c>
      <c r="Q2058" s="31">
        <v>0.05</v>
      </c>
      <c r="R2058" s="42">
        <v>0.2</v>
      </c>
      <c r="S2058" s="27">
        <f>IF(A2058="placement",MIN(P2058,IF(R2058="",Q2058,R2058)),"")</f>
        <v>0.2</v>
      </c>
      <c r="T2058" s="28">
        <f>IF($A2058="placement",S2058*J2058,"")</f>
        <v>59.6</v>
      </c>
      <c r="U2058" s="26">
        <f>IF($A2058="placement",T2058,IF($A2058="site",SUMIF($C:$C,$C2058,$T:$T),IF($A2058="user",SUMIF($B:$B,$B2058,$T:$T),SUM($T:$T))))</f>
        <v>59.6</v>
      </c>
      <c r="V2058" s="27">
        <f>U2058/J2058</f>
        <v>0.2</v>
      </c>
    </row>
    <row r="2059" spans="1:22" hidden="1" x14ac:dyDescent="0.3">
      <c r="A2059" s="17" t="s">
        <v>13</v>
      </c>
      <c r="B2059" s="17" t="s">
        <v>3232</v>
      </c>
      <c r="C2059" s="17" t="s">
        <v>3234</v>
      </c>
      <c r="D2059" s="17" t="s">
        <v>9898</v>
      </c>
      <c r="E2059" s="17"/>
      <c r="F2059" s="18">
        <v>0.25</v>
      </c>
      <c r="G2059" s="36">
        <v>0</v>
      </c>
      <c r="H2059" s="37">
        <v>40.980800000000002</v>
      </c>
      <c r="I2059" s="37">
        <v>11.6243</v>
      </c>
      <c r="J2059" s="19">
        <v>297</v>
      </c>
      <c r="K2059" s="19">
        <v>74</v>
      </c>
      <c r="L2059" s="18">
        <v>0.28370000000000001</v>
      </c>
      <c r="M2059" s="20">
        <v>0.85033305000000003</v>
      </c>
      <c r="N2059" s="21">
        <v>0.6</v>
      </c>
      <c r="O2059" s="22"/>
      <c r="P2059" s="22">
        <v>0.29439411720000003</v>
      </c>
      <c r="Q2059" s="22">
        <v>0.25</v>
      </c>
      <c r="R2059" s="43"/>
      <c r="S2059" s="18" t="str">
        <f>IF(A2059="placement",MIN(P2059,IF(R2059="",Q2059,R2059)),"")</f>
        <v/>
      </c>
      <c r="T2059" s="20" t="str">
        <f>IF($A2059="placement",S2059*J2059,"")</f>
        <v/>
      </c>
      <c r="U2059" s="19">
        <f>IF($A2059="placement",T2059,IF($A2059="site",SUMIF($C:$C,$C2059,$T:$T),IF($A2059="user",SUMIF($B:$B,$B2059,$T:$T),SUM($T:$T))))</f>
        <v>74</v>
      </c>
      <c r="V2059" s="18">
        <f>U2059/J2059</f>
        <v>0.24915824915824916</v>
      </c>
    </row>
    <row r="2060" spans="1:22" hidden="1" x14ac:dyDescent="0.3">
      <c r="A2060" s="11" t="s">
        <v>10</v>
      </c>
      <c r="B2060" s="11" t="s">
        <v>3232</v>
      </c>
      <c r="C2060" s="11" t="s">
        <v>9898</v>
      </c>
      <c r="D2060" s="11" t="s">
        <v>9898</v>
      </c>
      <c r="E2060" s="11"/>
      <c r="F2060" s="12">
        <v>0.25</v>
      </c>
      <c r="G2060" s="33">
        <v>0</v>
      </c>
      <c r="H2060" s="34">
        <v>40.980800000000002</v>
      </c>
      <c r="I2060" s="34">
        <v>11.6243</v>
      </c>
      <c r="J2060" s="13">
        <v>297</v>
      </c>
      <c r="K2060" s="13">
        <v>74</v>
      </c>
      <c r="L2060" s="12">
        <v>0.28370000000000001</v>
      </c>
      <c r="M2060" s="14">
        <v>0.85033305000000003</v>
      </c>
      <c r="N2060" s="15">
        <v>0.6</v>
      </c>
      <c r="O2060" s="16"/>
      <c r="P2060" s="16">
        <v>0.29439411720000003</v>
      </c>
      <c r="Q2060" s="16">
        <v>0.25</v>
      </c>
      <c r="R2060" s="44"/>
      <c r="S2060" s="12" t="str">
        <f>IF(A2060="placement",MIN(P2060,IF(R2060="",Q2060,R2060)),"")</f>
        <v/>
      </c>
      <c r="T2060" s="14" t="str">
        <f>IF($A2060="placement",S2060*J2060,"")</f>
        <v/>
      </c>
      <c r="U2060" s="13">
        <f>IF($A2060="placement",T2060,IF($A2060="site",SUMIF($C:$C,$C2060,$T:$T),IF($A2060="user",SUMIF($B:$B,$B2060,$T:$T),SUM($T:$T))))</f>
        <v>74</v>
      </c>
      <c r="V2060" s="12">
        <f>U2060/J2060</f>
        <v>0.24915824915824916</v>
      </c>
    </row>
    <row r="2061" spans="1:22" hidden="1" x14ac:dyDescent="0.3">
      <c r="A2061" s="23" t="s">
        <v>14</v>
      </c>
      <c r="B2061" s="23" t="s">
        <v>7257</v>
      </c>
      <c r="C2061" s="23" t="s">
        <v>7258</v>
      </c>
      <c r="D2061" s="23" t="s">
        <v>7262</v>
      </c>
      <c r="E2061" s="23" t="s">
        <v>7263</v>
      </c>
      <c r="F2061" s="27">
        <v>0.15</v>
      </c>
      <c r="G2061" s="24">
        <v>1</v>
      </c>
      <c r="H2061" s="25">
        <v>125.28740000000001</v>
      </c>
      <c r="I2061" s="25">
        <v>15.309100000000001</v>
      </c>
      <c r="J2061" s="26">
        <v>297</v>
      </c>
      <c r="K2061" s="26">
        <v>44</v>
      </c>
      <c r="L2061" s="27">
        <v>0.1222</v>
      </c>
      <c r="M2061" s="28">
        <v>0.64574904</v>
      </c>
      <c r="N2061" s="29">
        <v>0.5</v>
      </c>
      <c r="O2061" s="31" t="s">
        <v>42</v>
      </c>
      <c r="P2061" s="31">
        <v>0.2257053903</v>
      </c>
      <c r="Q2061" s="31">
        <v>0.149999999999999</v>
      </c>
      <c r="R2061" s="42"/>
      <c r="S2061" s="27">
        <f>IF(A2061="placement",MIN(P2061,IF(R2061="",Q2061,R2061)),"")</f>
        <v>0.149999999999999</v>
      </c>
      <c r="T2061" s="28">
        <f>IF($A2061="placement",S2061*J2061,"")</f>
        <v>44.549999999999699</v>
      </c>
      <c r="U2061" s="26">
        <f>IF($A2061="placement",T2061,IF($A2061="site",SUMIF($C:$C,$C2061,$T:$T),IF($A2061="user",SUMIF($B:$B,$B2061,$T:$T),SUM($T:$T))))</f>
        <v>44.549999999999699</v>
      </c>
      <c r="V2061" s="27">
        <f>U2061/J2061</f>
        <v>0.149999999999999</v>
      </c>
    </row>
    <row r="2062" spans="1:22" hidden="1" x14ac:dyDescent="0.3">
      <c r="A2062" s="23" t="s">
        <v>14</v>
      </c>
      <c r="B2062" s="23" t="s">
        <v>5578</v>
      </c>
      <c r="C2062" s="23" t="s">
        <v>5580</v>
      </c>
      <c r="D2062" s="23" t="s">
        <v>5581</v>
      </c>
      <c r="E2062" s="23" t="s">
        <v>5582</v>
      </c>
      <c r="F2062" s="27">
        <v>0.33</v>
      </c>
      <c r="G2062" s="24">
        <v>0</v>
      </c>
      <c r="H2062" s="25">
        <v>31.182400000000001</v>
      </c>
      <c r="I2062" s="25">
        <v>4.8212999999999999</v>
      </c>
      <c r="J2062" s="26">
        <v>296</v>
      </c>
      <c r="K2062" s="26">
        <v>93</v>
      </c>
      <c r="L2062" s="27">
        <v>0.15459999999999999</v>
      </c>
      <c r="M2062" s="28">
        <v>2.0456872800000001</v>
      </c>
      <c r="N2062" s="29">
        <v>1.39</v>
      </c>
      <c r="O2062" s="31" t="s">
        <v>42</v>
      </c>
      <c r="P2062" s="31">
        <v>0.32052175630000002</v>
      </c>
      <c r="Q2062" s="31">
        <v>0.32052175625978602</v>
      </c>
      <c r="R2062" s="42"/>
      <c r="S2062" s="27">
        <f>IF(A2062="placement",MIN(P2062,IF(R2062="",Q2062,R2062)),"")</f>
        <v>0.32052175625978602</v>
      </c>
      <c r="T2062" s="28">
        <f>IF($A2062="placement",S2062*J2062,"")</f>
        <v>94.874439852896657</v>
      </c>
      <c r="U2062" s="26">
        <f>IF($A2062="placement",T2062,IF($A2062="site",SUMIF($C:$C,$C2062,$T:$T),IF($A2062="user",SUMIF($B:$B,$B2062,$T:$T),SUM($T:$T))))</f>
        <v>94.874439852896657</v>
      </c>
      <c r="V2062" s="27">
        <f>U2062/J2062</f>
        <v>0.32052175625978602</v>
      </c>
    </row>
    <row r="2063" spans="1:22" hidden="1" x14ac:dyDescent="0.3">
      <c r="A2063" s="23" t="s">
        <v>14</v>
      </c>
      <c r="B2063" s="23" t="s">
        <v>6909</v>
      </c>
      <c r="C2063" s="23" t="s">
        <v>6910</v>
      </c>
      <c r="D2063" s="32" t="s">
        <v>6915</v>
      </c>
      <c r="E2063" s="23" t="s">
        <v>6916</v>
      </c>
      <c r="F2063" s="27">
        <v>0.25</v>
      </c>
      <c r="G2063" s="24">
        <v>1</v>
      </c>
      <c r="H2063" s="25">
        <v>44.364199999999997</v>
      </c>
      <c r="I2063" s="25">
        <v>7.2153</v>
      </c>
      <c r="J2063" s="26">
        <v>296</v>
      </c>
      <c r="K2063" s="26">
        <v>72</v>
      </c>
      <c r="L2063" s="27">
        <v>0.16259999999999999</v>
      </c>
      <c r="M2063" s="28">
        <v>1.3682717200000001</v>
      </c>
      <c r="N2063" s="29">
        <v>1</v>
      </c>
      <c r="O2063" s="31" t="s">
        <v>42</v>
      </c>
      <c r="P2063" s="31">
        <v>0.26915101590000001</v>
      </c>
      <c r="Q2063" s="31">
        <v>0.25</v>
      </c>
      <c r="R2063" s="42"/>
      <c r="S2063" s="27">
        <f>IF(A2063="placement",MIN(P2063,IF(R2063="",Q2063,R2063)),"")</f>
        <v>0.25</v>
      </c>
      <c r="T2063" s="28">
        <f>IF($A2063="placement",S2063*J2063,"")</f>
        <v>74</v>
      </c>
      <c r="U2063" s="26">
        <f>IF($A2063="placement",T2063,IF($A2063="site",SUMIF($C:$C,$C2063,$T:$T),IF($A2063="user",SUMIF($B:$B,$B2063,$T:$T),SUM($T:$T))))</f>
        <v>74</v>
      </c>
      <c r="V2063" s="27">
        <f>U2063/J2063</f>
        <v>0.25</v>
      </c>
    </row>
    <row r="2064" spans="1:22" hidden="1" x14ac:dyDescent="0.3">
      <c r="A2064" s="23" t="s">
        <v>14</v>
      </c>
      <c r="B2064" s="23" t="s">
        <v>8027</v>
      </c>
      <c r="C2064" s="23" t="s">
        <v>8028</v>
      </c>
      <c r="D2064" s="23" t="s">
        <v>8031</v>
      </c>
      <c r="E2064" s="23" t="s">
        <v>8032</v>
      </c>
      <c r="F2064" s="27">
        <v>0.25</v>
      </c>
      <c r="G2064" s="24">
        <v>0</v>
      </c>
      <c r="H2064" s="25">
        <v>23.268799999999999</v>
      </c>
      <c r="I2064" s="25">
        <v>9.8841000000000001</v>
      </c>
      <c r="J2064" s="26">
        <v>296</v>
      </c>
      <c r="K2064" s="26">
        <v>73</v>
      </c>
      <c r="L2064" s="27">
        <v>0.42480000000000001</v>
      </c>
      <c r="M2064" s="28">
        <v>0.99872450999999995</v>
      </c>
      <c r="N2064" s="29">
        <v>0.75</v>
      </c>
      <c r="O2064" s="31" t="s">
        <v>42</v>
      </c>
      <c r="P2064" s="31">
        <v>0.2490421595</v>
      </c>
      <c r="Q2064" s="31">
        <v>0.24904215945557701</v>
      </c>
      <c r="R2064" s="42"/>
      <c r="S2064" s="27">
        <f>IF(A2064="placement",MIN(P2064,IF(R2064="",Q2064,R2064)),"")</f>
        <v>0.24904215945557701</v>
      </c>
      <c r="T2064" s="28">
        <f>IF($A2064="placement",S2064*J2064,"")</f>
        <v>73.716479198850791</v>
      </c>
      <c r="U2064" s="26">
        <f>IF($A2064="placement",T2064,IF($A2064="site",SUMIF($C:$C,$C2064,$T:$T),IF($A2064="user",SUMIF($B:$B,$B2064,$T:$T),SUM($T:$T))))</f>
        <v>73.716479198850791</v>
      </c>
      <c r="V2064" s="27">
        <f>U2064/J2064</f>
        <v>0.24904215945557701</v>
      </c>
    </row>
    <row r="2065" spans="1:22" hidden="1" x14ac:dyDescent="0.3">
      <c r="A2065" s="23" t="s">
        <v>14</v>
      </c>
      <c r="B2065" s="23" t="s">
        <v>678</v>
      </c>
      <c r="C2065" s="23" t="s">
        <v>680</v>
      </c>
      <c r="D2065" s="23" t="s">
        <v>924</v>
      </c>
      <c r="E2065" s="23" t="s">
        <v>925</v>
      </c>
      <c r="F2065" s="27">
        <v>0.33</v>
      </c>
      <c r="G2065" s="24">
        <v>1</v>
      </c>
      <c r="H2065" s="25">
        <v>104.321</v>
      </c>
      <c r="I2065" s="25">
        <v>18.014600000000002</v>
      </c>
      <c r="J2065" s="26">
        <v>295</v>
      </c>
      <c r="K2065" s="26">
        <v>97</v>
      </c>
      <c r="L2065" s="27">
        <v>0.17269999999999999</v>
      </c>
      <c r="M2065" s="28">
        <v>0.54570744000000004</v>
      </c>
      <c r="N2065" s="29">
        <v>0.3</v>
      </c>
      <c r="O2065" s="31" t="s">
        <v>12</v>
      </c>
      <c r="P2065" s="31">
        <v>0.45025488699999999</v>
      </c>
      <c r="Q2065" s="31">
        <v>0.33</v>
      </c>
      <c r="R2065" s="42"/>
      <c r="S2065" s="27">
        <f>IF(A2065="placement",MIN(P2065,IF(R2065="",Q2065,R2065)),"")</f>
        <v>0.33</v>
      </c>
      <c r="T2065" s="28">
        <f>IF($A2065="placement",S2065*J2065,"")</f>
        <v>97.350000000000009</v>
      </c>
      <c r="U2065" s="26">
        <f>IF($A2065="placement",T2065,IF($A2065="site",SUMIF($C:$C,$C2065,$T:$T),IF($A2065="user",SUMIF($B:$B,$B2065,$T:$T),SUM($T:$T))))</f>
        <v>97.350000000000009</v>
      </c>
      <c r="V2065" s="27">
        <f>U2065/J2065</f>
        <v>0.33</v>
      </c>
    </row>
    <row r="2066" spans="1:22" x14ac:dyDescent="0.3">
      <c r="A2066" s="23" t="s">
        <v>14</v>
      </c>
      <c r="B2066" s="23" t="s">
        <v>4090</v>
      </c>
      <c r="C2066" s="23" t="s">
        <v>4091</v>
      </c>
      <c r="D2066" s="23" t="s">
        <v>4116</v>
      </c>
      <c r="E2066" s="23" t="s">
        <v>4117</v>
      </c>
      <c r="F2066" s="27">
        <v>0.25</v>
      </c>
      <c r="G2066" s="24">
        <v>1</v>
      </c>
      <c r="H2066" s="25">
        <v>408.41109999999998</v>
      </c>
      <c r="I2066" s="25">
        <v>7.7013999999999996</v>
      </c>
      <c r="J2066" s="26">
        <v>295</v>
      </c>
      <c r="K2066" s="26">
        <v>74</v>
      </c>
      <c r="L2066" s="27">
        <v>1.89E-2</v>
      </c>
      <c r="M2066" s="28">
        <v>1.2752455499999999</v>
      </c>
      <c r="N2066" s="29">
        <v>0.9</v>
      </c>
      <c r="O2066" s="31" t="s">
        <v>12</v>
      </c>
      <c r="P2066" s="31">
        <v>0.2942535657</v>
      </c>
      <c r="Q2066" s="31">
        <v>0.25</v>
      </c>
      <c r="R2066" s="42">
        <v>0.28000000000000003</v>
      </c>
      <c r="S2066" s="27">
        <f>IF(A2066="placement",MIN(P2066,IF(R2066="",Q2066,R2066)),"")</f>
        <v>0.28000000000000003</v>
      </c>
      <c r="T2066" s="28">
        <f>IF($A2066="placement",S2066*J2066,"")</f>
        <v>82.600000000000009</v>
      </c>
      <c r="U2066" s="26">
        <f>IF($A2066="placement",T2066,IF($A2066="site",SUMIF($C:$C,$C2066,$T:$T),IF($A2066="user",SUMIF($B:$B,$B2066,$T:$T),SUM($T:$T))))</f>
        <v>82.600000000000009</v>
      </c>
      <c r="V2066" s="27">
        <f>U2066/J2066</f>
        <v>0.28000000000000003</v>
      </c>
    </row>
    <row r="2067" spans="1:22" hidden="1" x14ac:dyDescent="0.3">
      <c r="A2067" s="23" t="s">
        <v>14</v>
      </c>
      <c r="B2067" s="23" t="s">
        <v>8238</v>
      </c>
      <c r="C2067" s="23" t="s">
        <v>8239</v>
      </c>
      <c r="D2067" s="23" t="s">
        <v>8244</v>
      </c>
      <c r="E2067" s="23" t="s">
        <v>4186</v>
      </c>
      <c r="F2067" s="27">
        <v>0.25</v>
      </c>
      <c r="G2067" s="24">
        <v>1</v>
      </c>
      <c r="H2067" s="25">
        <v>61.869900000000001</v>
      </c>
      <c r="I2067" s="25">
        <v>4.8002000000000002</v>
      </c>
      <c r="J2067" s="26">
        <v>295</v>
      </c>
      <c r="K2067" s="26">
        <v>63</v>
      </c>
      <c r="L2067" s="27">
        <v>7.7600000000000002E-2</v>
      </c>
      <c r="M2067" s="28">
        <v>2.0515810299999999</v>
      </c>
      <c r="N2067" s="29">
        <v>1</v>
      </c>
      <c r="O2067" s="31" t="s">
        <v>12</v>
      </c>
      <c r="P2067" s="31">
        <v>0.51257104399999998</v>
      </c>
      <c r="Q2067" s="31">
        <v>0.249999999999999</v>
      </c>
      <c r="R2067" s="42"/>
      <c r="S2067" s="27">
        <f>IF(A2067="placement",MIN(P2067,IF(R2067="",Q2067,R2067)),"")</f>
        <v>0.249999999999999</v>
      </c>
      <c r="T2067" s="28">
        <f>IF($A2067="placement",S2067*J2067,"")</f>
        <v>73.749999999999702</v>
      </c>
      <c r="U2067" s="26">
        <f>IF($A2067="placement",T2067,IF($A2067="site",SUMIF($C:$C,$C2067,$T:$T),IF($A2067="user",SUMIF($B:$B,$B2067,$T:$T),SUM($T:$T))))</f>
        <v>73.749999999999702</v>
      </c>
      <c r="V2067" s="27">
        <f>U2067/J2067</f>
        <v>0.249999999999999</v>
      </c>
    </row>
    <row r="2068" spans="1:22" hidden="1" x14ac:dyDescent="0.3">
      <c r="A2068" s="17" t="s">
        <v>13</v>
      </c>
      <c r="B2068" s="17" t="s">
        <v>9421</v>
      </c>
      <c r="C2068" s="17" t="s">
        <v>9423</v>
      </c>
      <c r="D2068" s="17" t="s">
        <v>9898</v>
      </c>
      <c r="E2068" s="17"/>
      <c r="F2068" s="18">
        <v>0.21970000000000001</v>
      </c>
      <c r="G2068" s="36">
        <v>0</v>
      </c>
      <c r="H2068" s="37">
        <v>46.033999999999999</v>
      </c>
      <c r="I2068" s="37">
        <v>10.6744</v>
      </c>
      <c r="J2068" s="19">
        <v>295</v>
      </c>
      <c r="K2068" s="19">
        <v>60</v>
      </c>
      <c r="L2068" s="18">
        <v>0.2319</v>
      </c>
      <c r="M2068" s="20">
        <v>0.92201202999999998</v>
      </c>
      <c r="N2068" s="21">
        <v>0.66053700000000004</v>
      </c>
      <c r="O2068" s="22"/>
      <c r="P2068" s="22">
        <v>0.28359177819999998</v>
      </c>
      <c r="Q2068" s="22">
        <v>0.21969940429534399</v>
      </c>
      <c r="R2068" s="43"/>
      <c r="S2068" s="18" t="str">
        <f>IF(A2068="placement",MIN(P2068,IF(R2068="",Q2068,R2068)),"")</f>
        <v/>
      </c>
      <c r="T2068" s="20" t="str">
        <f>IF($A2068="placement",S2068*J2068,"")</f>
        <v/>
      </c>
      <c r="U2068" s="19">
        <f>IF($A2068="placement",T2068,IF($A2068="site",SUMIF($C:$C,$C2068,$T:$T),IF($A2068="user",SUMIF($B:$B,$B2068,$T:$T),SUM($T:$T))))</f>
        <v>60.003470667661489</v>
      </c>
      <c r="V2068" s="18">
        <f>U2068/J2068</f>
        <v>0.20340159548359826</v>
      </c>
    </row>
    <row r="2069" spans="1:22" hidden="1" x14ac:dyDescent="0.3">
      <c r="A2069" s="11" t="s">
        <v>10</v>
      </c>
      <c r="B2069" s="11" t="s">
        <v>9421</v>
      </c>
      <c r="C2069" s="11" t="s">
        <v>9898</v>
      </c>
      <c r="D2069" s="11" t="s">
        <v>9898</v>
      </c>
      <c r="E2069" s="11"/>
      <c r="F2069" s="12">
        <v>0.21970000000000001</v>
      </c>
      <c r="G2069" s="33">
        <v>0</v>
      </c>
      <c r="H2069" s="34">
        <v>46.033999999999999</v>
      </c>
      <c r="I2069" s="34">
        <v>10.6744</v>
      </c>
      <c r="J2069" s="13">
        <v>295</v>
      </c>
      <c r="K2069" s="13">
        <v>60</v>
      </c>
      <c r="L2069" s="12">
        <v>0.2319</v>
      </c>
      <c r="M2069" s="14">
        <v>0.92201202999999998</v>
      </c>
      <c r="N2069" s="15">
        <v>0.66053700000000004</v>
      </c>
      <c r="O2069" s="16"/>
      <c r="P2069" s="16">
        <v>0.28359177819999998</v>
      </c>
      <c r="Q2069" s="16">
        <v>0.21969940429534399</v>
      </c>
      <c r="R2069" s="44"/>
      <c r="S2069" s="12" t="str">
        <f>IF(A2069="placement",MIN(P2069,IF(R2069="",Q2069,R2069)),"")</f>
        <v/>
      </c>
      <c r="T2069" s="14" t="str">
        <f>IF($A2069="placement",S2069*J2069,"")</f>
        <v/>
      </c>
      <c r="U2069" s="13">
        <f>IF($A2069="placement",T2069,IF($A2069="site",SUMIF($C:$C,$C2069,$T:$T),IF($A2069="user",SUMIF($B:$B,$B2069,$T:$T),SUM($T:$T))))</f>
        <v>60.003470667661489</v>
      </c>
      <c r="V2069" s="12">
        <f>U2069/J2069</f>
        <v>0.20340159548359826</v>
      </c>
    </row>
    <row r="2070" spans="1:22" hidden="1" x14ac:dyDescent="0.3">
      <c r="A2070" s="23" t="s">
        <v>14</v>
      </c>
      <c r="B2070" s="23" t="s">
        <v>9645</v>
      </c>
      <c r="C2070" s="23" t="s">
        <v>9647</v>
      </c>
      <c r="D2070" s="32" t="s">
        <v>9648</v>
      </c>
      <c r="E2070" s="23" t="s">
        <v>9649</v>
      </c>
      <c r="F2070" s="27">
        <v>0.25</v>
      </c>
      <c r="G2070" s="24">
        <v>0</v>
      </c>
      <c r="H2070" s="25">
        <v>47.179900000000004</v>
      </c>
      <c r="I2070" s="25">
        <v>6.9881000000000002</v>
      </c>
      <c r="J2070" s="26">
        <v>295</v>
      </c>
      <c r="K2070" s="26">
        <v>74</v>
      </c>
      <c r="L2070" s="27">
        <v>0.14810000000000001</v>
      </c>
      <c r="M2070" s="28">
        <v>1.4066806999999999</v>
      </c>
      <c r="N2070" s="29">
        <v>0.9</v>
      </c>
      <c r="O2070" s="31" t="s">
        <v>42</v>
      </c>
      <c r="P2070" s="31">
        <v>0.3601959582</v>
      </c>
      <c r="Q2070" s="31">
        <v>0.249999999999999</v>
      </c>
      <c r="R2070" s="42"/>
      <c r="S2070" s="27">
        <f>IF(A2070="placement",MIN(P2070,IF(R2070="",Q2070,R2070)),"")</f>
        <v>0.249999999999999</v>
      </c>
      <c r="T2070" s="28">
        <f>IF($A2070="placement",S2070*J2070,"")</f>
        <v>73.749999999999702</v>
      </c>
      <c r="U2070" s="26">
        <f>IF($A2070="placement",T2070,IF($A2070="site",SUMIF($C:$C,$C2070,$T:$T),IF($A2070="user",SUMIF($B:$B,$B2070,$T:$T),SUM($T:$T))))</f>
        <v>73.749999999999702</v>
      </c>
      <c r="V2070" s="27">
        <f>U2070/J2070</f>
        <v>0.249999999999999</v>
      </c>
    </row>
    <row r="2071" spans="1:22" x14ac:dyDescent="0.3">
      <c r="A2071" s="23" t="s">
        <v>14</v>
      </c>
      <c r="B2071" s="23" t="s">
        <v>183</v>
      </c>
      <c r="C2071" s="23" t="s">
        <v>185</v>
      </c>
      <c r="D2071" s="23" t="s">
        <v>212</v>
      </c>
      <c r="E2071" s="23" t="s">
        <v>213</v>
      </c>
      <c r="F2071" s="27">
        <v>0.15</v>
      </c>
      <c r="G2071" s="24">
        <v>1</v>
      </c>
      <c r="H2071" s="25">
        <v>47.032200000000003</v>
      </c>
      <c r="I2071" s="25">
        <v>4.3829000000000002</v>
      </c>
      <c r="J2071" s="26">
        <v>294</v>
      </c>
      <c r="K2071" s="26">
        <v>44</v>
      </c>
      <c r="L2071" s="27">
        <v>9.3200000000000005E-2</v>
      </c>
      <c r="M2071" s="28">
        <v>2.2356241899999998</v>
      </c>
      <c r="N2071" s="29">
        <v>1.8</v>
      </c>
      <c r="O2071" s="31" t="s">
        <v>42</v>
      </c>
      <c r="P2071" s="31">
        <v>0.19485573110000001</v>
      </c>
      <c r="Q2071" s="31">
        <v>0.15</v>
      </c>
      <c r="R2071" s="42">
        <v>0.18</v>
      </c>
      <c r="S2071" s="27">
        <f>IF(A2071="placement",MIN(P2071,IF(R2071="",Q2071,R2071)),"")</f>
        <v>0.18</v>
      </c>
      <c r="T2071" s="28">
        <f>IF($A2071="placement",S2071*J2071,"")</f>
        <v>52.919999999999995</v>
      </c>
      <c r="U2071" s="26">
        <f>IF($A2071="placement",T2071,IF($A2071="site",SUMIF($C:$C,$C2071,$T:$T),IF($A2071="user",SUMIF($B:$B,$B2071,$T:$T),SUM($T:$T))))</f>
        <v>52.919999999999995</v>
      </c>
      <c r="V2071" s="27">
        <f>U2071/J2071</f>
        <v>0.18</v>
      </c>
    </row>
    <row r="2072" spans="1:22" hidden="1" x14ac:dyDescent="0.3">
      <c r="A2072" s="23" t="s">
        <v>14</v>
      </c>
      <c r="B2072" s="23" t="s">
        <v>277</v>
      </c>
      <c r="C2072" s="23" t="s">
        <v>279</v>
      </c>
      <c r="D2072" s="23" t="s">
        <v>383</v>
      </c>
      <c r="E2072" s="23" t="s">
        <v>384</v>
      </c>
      <c r="F2072" s="27">
        <v>0.33</v>
      </c>
      <c r="G2072" s="24">
        <v>1</v>
      </c>
      <c r="H2072" s="25">
        <v>341.58980000000003</v>
      </c>
      <c r="I2072" s="25">
        <v>4.1736000000000004</v>
      </c>
      <c r="J2072" s="26">
        <v>294</v>
      </c>
      <c r="K2072" s="26">
        <v>43</v>
      </c>
      <c r="L2072" s="27">
        <v>1.2200000000000001E-2</v>
      </c>
      <c r="M2072" s="28">
        <v>2.3457993199999998</v>
      </c>
      <c r="N2072" s="46">
        <v>2</v>
      </c>
      <c r="O2072" s="31" t="s">
        <v>385</v>
      </c>
      <c r="P2072" s="31">
        <v>0.1474121491</v>
      </c>
      <c r="Q2072" s="31">
        <v>0.147412149059513</v>
      </c>
      <c r="R2072" s="42"/>
      <c r="S2072" s="27">
        <f>IF(A2072="placement",MIN(P2072,IF(R2072="",Q2072,R2072)),"")</f>
        <v>0.147412149059513</v>
      </c>
      <c r="T2072" s="28">
        <f>IF($A2072="placement",S2072*J2072,"")</f>
        <v>43.33917182349682</v>
      </c>
      <c r="U2072" s="26">
        <f>IF($A2072="placement",T2072,IF($A2072="site",SUMIF($C:$C,$C2072,$T:$T),IF($A2072="user",SUMIF($B:$B,$B2072,$T:$T),SUM($T:$T))))</f>
        <v>43.33917182349682</v>
      </c>
      <c r="V2072" s="27">
        <f>U2072/J2072</f>
        <v>0.147412149059513</v>
      </c>
    </row>
    <row r="2073" spans="1:22" hidden="1" x14ac:dyDescent="0.3">
      <c r="A2073" s="23" t="s">
        <v>14</v>
      </c>
      <c r="B2073" s="23" t="s">
        <v>1268</v>
      </c>
      <c r="C2073" s="23" t="s">
        <v>1270</v>
      </c>
      <c r="D2073" s="23" t="s">
        <v>1283</v>
      </c>
      <c r="E2073" s="23" t="s">
        <v>1284</v>
      </c>
      <c r="F2073" s="27">
        <v>0.25</v>
      </c>
      <c r="G2073" s="24">
        <v>0</v>
      </c>
      <c r="H2073" s="25">
        <v>6.4476000000000004</v>
      </c>
      <c r="I2073" s="25">
        <v>2.9586999999999999</v>
      </c>
      <c r="J2073" s="26">
        <v>294</v>
      </c>
      <c r="K2073" s="26">
        <v>72</v>
      </c>
      <c r="L2073" s="27">
        <v>0.45889999999999997</v>
      </c>
      <c r="M2073" s="28">
        <v>3.3121529600000001</v>
      </c>
      <c r="N2073" s="29">
        <v>2.5</v>
      </c>
      <c r="O2073" s="31" t="s">
        <v>42</v>
      </c>
      <c r="P2073" s="31">
        <v>0.24520394179999999</v>
      </c>
      <c r="Q2073" s="31">
        <v>0.24520394180588301</v>
      </c>
      <c r="R2073" s="42"/>
      <c r="S2073" s="27">
        <f>IF(A2073="placement",MIN(P2073,IF(R2073="",Q2073,R2073)),"")</f>
        <v>0.24520394179999999</v>
      </c>
      <c r="T2073" s="28">
        <f>IF($A2073="placement",S2073*J2073,"")</f>
        <v>72.089958889199991</v>
      </c>
      <c r="U2073" s="26">
        <f>IF($A2073="placement",T2073,IF($A2073="site",SUMIF($C:$C,$C2073,$T:$T),IF($A2073="user",SUMIF($B:$B,$B2073,$T:$T),SUM($T:$T))))</f>
        <v>72.089958889199991</v>
      </c>
      <c r="V2073" s="27">
        <f>U2073/J2073</f>
        <v>0.24520394179999996</v>
      </c>
    </row>
    <row r="2074" spans="1:22" hidden="1" x14ac:dyDescent="0.3">
      <c r="A2074" s="23" t="s">
        <v>14</v>
      </c>
      <c r="B2074" s="23" t="s">
        <v>2439</v>
      </c>
      <c r="C2074" s="23" t="s">
        <v>2441</v>
      </c>
      <c r="D2074" s="23" t="s">
        <v>2504</v>
      </c>
      <c r="E2074" s="23" t="s">
        <v>2505</v>
      </c>
      <c r="F2074" s="27">
        <v>0.25</v>
      </c>
      <c r="G2074" s="24">
        <v>1</v>
      </c>
      <c r="H2074" s="25">
        <v>77.805000000000007</v>
      </c>
      <c r="I2074" s="25">
        <v>5.3026999999999997</v>
      </c>
      <c r="J2074" s="26">
        <v>294</v>
      </c>
      <c r="K2074" s="26">
        <v>55</v>
      </c>
      <c r="L2074" s="27">
        <v>6.8199999999999997E-2</v>
      </c>
      <c r="M2074" s="28">
        <v>1.8475093600000001</v>
      </c>
      <c r="N2074" s="29">
        <v>1.5</v>
      </c>
      <c r="O2074" s="31" t="s">
        <v>12</v>
      </c>
      <c r="P2074" s="31">
        <v>0.18809613040000001</v>
      </c>
      <c r="Q2074" s="31">
        <v>0.18809613037474199</v>
      </c>
      <c r="R2074" s="42"/>
      <c r="S2074" s="27">
        <f>IF(A2074="placement",MIN(P2074,IF(R2074="",Q2074,R2074)),"")</f>
        <v>0.18809613037474199</v>
      </c>
      <c r="T2074" s="28">
        <f>IF($A2074="placement",S2074*J2074,"")</f>
        <v>55.300262330174142</v>
      </c>
      <c r="U2074" s="26">
        <f>IF($A2074="placement",T2074,IF($A2074="site",SUMIF($C:$C,$C2074,$T:$T),IF($A2074="user",SUMIF($B:$B,$B2074,$T:$T),SUM($T:$T))))</f>
        <v>55.300262330174142</v>
      </c>
      <c r="V2074" s="27">
        <f>U2074/J2074</f>
        <v>0.18809613037474199</v>
      </c>
    </row>
    <row r="2075" spans="1:22" hidden="1" x14ac:dyDescent="0.3">
      <c r="A2075" s="23" t="s">
        <v>14</v>
      </c>
      <c r="B2075" s="23" t="s">
        <v>10076</v>
      </c>
      <c r="C2075" s="23" t="s">
        <v>10077</v>
      </c>
      <c r="D2075" s="23" t="s">
        <v>10082</v>
      </c>
      <c r="E2075" s="23" t="s">
        <v>10083</v>
      </c>
      <c r="F2075" s="27">
        <v>0.25</v>
      </c>
      <c r="G2075" s="24">
        <v>1</v>
      </c>
      <c r="H2075" s="25">
        <v>62.9099</v>
      </c>
      <c r="I2075" s="25">
        <v>6.7930000000000001</v>
      </c>
      <c r="J2075" s="26">
        <v>294</v>
      </c>
      <c r="K2075" s="26">
        <v>73</v>
      </c>
      <c r="L2075" s="27">
        <v>0.108</v>
      </c>
      <c r="M2075" s="28">
        <v>1.44164581</v>
      </c>
      <c r="N2075" s="29">
        <v>1</v>
      </c>
      <c r="O2075" s="31" t="s">
        <v>42</v>
      </c>
      <c r="P2075" s="31">
        <v>0.30634834729999999</v>
      </c>
      <c r="Q2075" s="31">
        <v>0.25</v>
      </c>
      <c r="R2075" s="42"/>
      <c r="S2075" s="27">
        <f>IF(A2075="placement",MIN(P2075,IF(R2075="",Q2075,R2075)),"")</f>
        <v>0.25</v>
      </c>
      <c r="T2075" s="28">
        <f>IF($A2075="placement",S2075*J2075,"")</f>
        <v>73.5</v>
      </c>
      <c r="U2075" s="26">
        <f>IF($A2075="placement",T2075,IF($A2075="site",SUMIF($C:$C,$C2075,$T:$T),IF($A2075="user",SUMIF($B:$B,$B2075,$T:$T),SUM($T:$T))))</f>
        <v>73.5</v>
      </c>
      <c r="V2075" s="27">
        <f>U2075/J2075</f>
        <v>0.25</v>
      </c>
    </row>
    <row r="2076" spans="1:22" hidden="1" x14ac:dyDescent="0.3">
      <c r="A2076" s="23" t="s">
        <v>14</v>
      </c>
      <c r="B2076" s="23" t="s">
        <v>7472</v>
      </c>
      <c r="C2076" s="23" t="s">
        <v>7473</v>
      </c>
      <c r="D2076" s="23" t="s">
        <v>7636</v>
      </c>
      <c r="E2076" s="23" t="s">
        <v>7637</v>
      </c>
      <c r="F2076" s="27">
        <v>0.15</v>
      </c>
      <c r="G2076" s="24">
        <v>1</v>
      </c>
      <c r="H2076" s="25">
        <v>897.0335</v>
      </c>
      <c r="I2076" s="25">
        <v>6.4996</v>
      </c>
      <c r="J2076" s="26">
        <v>294</v>
      </c>
      <c r="K2076" s="26">
        <v>44</v>
      </c>
      <c r="L2076" s="27">
        <v>7.1999999999999998E-3</v>
      </c>
      <c r="M2076" s="28">
        <v>1.5094280899999999</v>
      </c>
      <c r="N2076" s="29">
        <v>1.25</v>
      </c>
      <c r="O2076" s="31" t="s">
        <v>42</v>
      </c>
      <c r="P2076" s="31">
        <v>0.1718717806</v>
      </c>
      <c r="Q2076" s="31">
        <v>0.15</v>
      </c>
      <c r="R2076" s="42"/>
      <c r="S2076" s="27">
        <f>IF(A2076="placement",MIN(P2076,IF(R2076="",Q2076,R2076)),"")</f>
        <v>0.15</v>
      </c>
      <c r="T2076" s="28">
        <f>IF($A2076="placement",S2076*J2076,"")</f>
        <v>44.1</v>
      </c>
      <c r="U2076" s="26">
        <f>IF($A2076="placement",T2076,IF($A2076="site",SUMIF($C:$C,$C2076,$T:$T),IF($A2076="user",SUMIF($B:$B,$B2076,$T:$T),SUM($T:$T))))</f>
        <v>44.1</v>
      </c>
      <c r="V2076" s="27">
        <f>U2076/J2076</f>
        <v>0.15</v>
      </c>
    </row>
    <row r="2077" spans="1:22" hidden="1" x14ac:dyDescent="0.3">
      <c r="A2077" s="23" t="s">
        <v>14</v>
      </c>
      <c r="B2077" s="23" t="s">
        <v>3266</v>
      </c>
      <c r="C2077" s="23" t="s">
        <v>3268</v>
      </c>
      <c r="D2077" s="23" t="s">
        <v>3364</v>
      </c>
      <c r="E2077" s="23" t="s">
        <v>3365</v>
      </c>
      <c r="F2077" s="27">
        <v>0.25</v>
      </c>
      <c r="G2077" s="24">
        <v>1</v>
      </c>
      <c r="H2077" s="25">
        <v>43.396799999999999</v>
      </c>
      <c r="I2077" s="25">
        <v>10.939500000000001</v>
      </c>
      <c r="J2077" s="26">
        <v>293</v>
      </c>
      <c r="K2077" s="26">
        <v>73</v>
      </c>
      <c r="L2077" s="27">
        <v>0.25209999999999999</v>
      </c>
      <c r="M2077" s="28">
        <v>0.89329625000000001</v>
      </c>
      <c r="N2077" s="29">
        <v>0.55000000000000004</v>
      </c>
      <c r="O2077" s="31" t="s">
        <v>12</v>
      </c>
      <c r="P2077" s="31">
        <v>0.3843027973</v>
      </c>
      <c r="Q2077" s="31">
        <v>0.25</v>
      </c>
      <c r="R2077" s="42"/>
      <c r="S2077" s="27">
        <f>IF(A2077="placement",MIN(P2077,IF(R2077="",Q2077,R2077)),"")</f>
        <v>0.25</v>
      </c>
      <c r="T2077" s="28">
        <f>IF($A2077="placement",S2077*J2077,"")</f>
        <v>73.25</v>
      </c>
      <c r="U2077" s="26">
        <f>IF($A2077="placement",T2077,IF($A2077="site",SUMIF($C:$C,$C2077,$T:$T),IF($A2077="user",SUMIF($B:$B,$B2077,$T:$T),SUM($T:$T))))</f>
        <v>73.25</v>
      </c>
      <c r="V2077" s="27">
        <f>U2077/J2077</f>
        <v>0.25</v>
      </c>
    </row>
    <row r="2078" spans="1:22" hidden="1" x14ac:dyDescent="0.3">
      <c r="A2078" s="23" t="s">
        <v>14</v>
      </c>
      <c r="B2078" s="23" t="s">
        <v>6363</v>
      </c>
      <c r="C2078" s="23" t="s">
        <v>6365</v>
      </c>
      <c r="D2078" s="32" t="s">
        <v>6366</v>
      </c>
      <c r="E2078" s="23" t="s">
        <v>6367</v>
      </c>
      <c r="F2078" s="27">
        <v>0.25</v>
      </c>
      <c r="G2078" s="24">
        <v>1</v>
      </c>
      <c r="H2078" s="25">
        <v>126.68210000000001</v>
      </c>
      <c r="I2078" s="25">
        <v>11.6326</v>
      </c>
      <c r="J2078" s="26">
        <v>293</v>
      </c>
      <c r="K2078" s="26">
        <v>73</v>
      </c>
      <c r="L2078" s="27">
        <v>9.1800000000000007E-2</v>
      </c>
      <c r="M2078" s="28">
        <v>0.83952694000000005</v>
      </c>
      <c r="N2078" s="29">
        <v>0.2</v>
      </c>
      <c r="O2078" s="31" t="s">
        <v>42</v>
      </c>
      <c r="P2078" s="31">
        <v>0.76177060019999998</v>
      </c>
      <c r="Q2078" s="31">
        <v>0.249999999999999</v>
      </c>
      <c r="R2078" s="42"/>
      <c r="S2078" s="27">
        <f>IF(A2078="placement",MIN(P2078,IF(R2078="",Q2078,R2078)),"")</f>
        <v>0.249999999999999</v>
      </c>
      <c r="T2078" s="28">
        <f>IF($A2078="placement",S2078*J2078,"")</f>
        <v>73.249999999999702</v>
      </c>
      <c r="U2078" s="26">
        <f>IF($A2078="placement",T2078,IF($A2078="site",SUMIF($C:$C,$C2078,$T:$T),IF($A2078="user",SUMIF($B:$B,$B2078,$T:$T),SUM($T:$T))))</f>
        <v>73.249999999999702</v>
      </c>
      <c r="V2078" s="27">
        <f>U2078/J2078</f>
        <v>0.24999999999999897</v>
      </c>
    </row>
    <row r="2079" spans="1:22" x14ac:dyDescent="0.3">
      <c r="A2079" s="23" t="s">
        <v>14</v>
      </c>
      <c r="B2079" s="23" t="s">
        <v>7032</v>
      </c>
      <c r="C2079" s="23" t="s">
        <v>7034</v>
      </c>
      <c r="D2079" s="23" t="s">
        <v>7060</v>
      </c>
      <c r="E2079" s="23" t="s">
        <v>7061</v>
      </c>
      <c r="F2079" s="27">
        <v>0.15</v>
      </c>
      <c r="G2079" s="24">
        <v>1</v>
      </c>
      <c r="H2079" s="25">
        <v>474.51780000000002</v>
      </c>
      <c r="I2079" s="25">
        <v>17.257999999999999</v>
      </c>
      <c r="J2079" s="26">
        <v>293</v>
      </c>
      <c r="K2079" s="26">
        <v>44</v>
      </c>
      <c r="L2079" s="27">
        <v>3.6400000000000002E-2</v>
      </c>
      <c r="M2079" s="28">
        <v>0.56503318999999996</v>
      </c>
      <c r="N2079" s="29">
        <v>0.4</v>
      </c>
      <c r="O2079" s="31" t="s">
        <v>42</v>
      </c>
      <c r="P2079" s="31">
        <v>0.29207698869999998</v>
      </c>
      <c r="Q2079" s="31">
        <v>0.15</v>
      </c>
      <c r="R2079" s="42">
        <v>0.2</v>
      </c>
      <c r="S2079" s="27">
        <f>IF(A2079="placement",MIN(P2079,IF(R2079="",Q2079,R2079)),"")</f>
        <v>0.2</v>
      </c>
      <c r="T2079" s="28">
        <f>IF($A2079="placement",S2079*J2079,"")</f>
        <v>58.6</v>
      </c>
      <c r="U2079" s="26">
        <f>IF($A2079="placement",T2079,IF($A2079="site",SUMIF($C:$C,$C2079,$T:$T),IF($A2079="user",SUMIF($B:$B,$B2079,$T:$T),SUM($T:$T))))</f>
        <v>58.6</v>
      </c>
      <c r="V2079" s="27">
        <f>U2079/J2079</f>
        <v>0.2</v>
      </c>
    </row>
    <row r="2080" spans="1:22" hidden="1" x14ac:dyDescent="0.3">
      <c r="A2080" s="23" t="s">
        <v>14</v>
      </c>
      <c r="B2080" s="23" t="s">
        <v>7081</v>
      </c>
      <c r="C2080" s="23" t="s">
        <v>7083</v>
      </c>
      <c r="D2080" s="32" t="s">
        <v>7094</v>
      </c>
      <c r="E2080" s="23" t="s">
        <v>7095</v>
      </c>
      <c r="F2080" s="27">
        <v>0.25</v>
      </c>
      <c r="G2080" s="24">
        <v>1</v>
      </c>
      <c r="H2080" s="25">
        <v>105.8155</v>
      </c>
      <c r="I2080" s="25">
        <v>12.658099999999999</v>
      </c>
      <c r="J2080" s="26">
        <v>293</v>
      </c>
      <c r="K2080" s="26">
        <v>73</v>
      </c>
      <c r="L2080" s="27">
        <v>0.1196</v>
      </c>
      <c r="M2080" s="28">
        <v>0.77133183999999999</v>
      </c>
      <c r="N2080" s="29">
        <v>0.5</v>
      </c>
      <c r="O2080" s="31" t="s">
        <v>12</v>
      </c>
      <c r="P2080" s="31">
        <v>0.35177056540000001</v>
      </c>
      <c r="Q2080" s="31">
        <v>0.25</v>
      </c>
      <c r="R2080" s="42"/>
      <c r="S2080" s="27">
        <f>IF(A2080="placement",MIN(P2080,IF(R2080="",Q2080,R2080)),"")</f>
        <v>0.25</v>
      </c>
      <c r="T2080" s="28">
        <f>IF($A2080="placement",S2080*J2080,"")</f>
        <v>73.25</v>
      </c>
      <c r="U2080" s="26">
        <f>IF($A2080="placement",T2080,IF($A2080="site",SUMIF($C:$C,$C2080,$T:$T),IF($A2080="user",SUMIF($B:$B,$B2080,$T:$T),SUM($T:$T))))</f>
        <v>73.25</v>
      </c>
      <c r="V2080" s="27">
        <f>U2080/J2080</f>
        <v>0.25</v>
      </c>
    </row>
    <row r="2081" spans="1:22" hidden="1" x14ac:dyDescent="0.3">
      <c r="A2081" s="17" t="s">
        <v>13</v>
      </c>
      <c r="B2081" s="17" t="s">
        <v>7417</v>
      </c>
      <c r="C2081" s="17" t="s">
        <v>7418</v>
      </c>
      <c r="D2081" s="17" t="s">
        <v>9898</v>
      </c>
      <c r="E2081" s="17"/>
      <c r="F2081" s="18">
        <v>0.25</v>
      </c>
      <c r="G2081" s="36">
        <v>0</v>
      </c>
      <c r="H2081" s="37">
        <v>103.5236</v>
      </c>
      <c r="I2081" s="37">
        <v>30.283899999999999</v>
      </c>
      <c r="J2081" s="19">
        <v>293</v>
      </c>
      <c r="K2081" s="19">
        <v>73</v>
      </c>
      <c r="L2081" s="18">
        <v>0.29249999999999998</v>
      </c>
      <c r="M2081" s="20">
        <v>0.32272751999999999</v>
      </c>
      <c r="N2081" s="21">
        <v>0.12191</v>
      </c>
      <c r="O2081" s="22"/>
      <c r="P2081" s="22">
        <v>0.62225099279999996</v>
      </c>
      <c r="Q2081" s="22">
        <v>0.25</v>
      </c>
      <c r="R2081" s="43"/>
      <c r="S2081" s="18" t="str">
        <f>IF(A2081="placement",MIN(P2081,IF(R2081="",Q2081,R2081)),"")</f>
        <v/>
      </c>
      <c r="T2081" s="20" t="str">
        <f>IF($A2081="placement",S2081*J2081,"")</f>
        <v/>
      </c>
      <c r="U2081" s="19">
        <f>IF($A2081="placement",T2081,IF($A2081="site",SUMIF($C:$C,$C2081,$T:$T),IF($A2081="user",SUMIF($B:$B,$B2081,$T:$T),SUM($T:$T))))</f>
        <v>71.499999999999886</v>
      </c>
      <c r="V2081" s="18">
        <f>U2081/J2081</f>
        <v>0.24402730375426582</v>
      </c>
    </row>
    <row r="2082" spans="1:22" hidden="1" x14ac:dyDescent="0.3">
      <c r="A2082" s="11" t="s">
        <v>10</v>
      </c>
      <c r="B2082" s="11" t="s">
        <v>7417</v>
      </c>
      <c r="C2082" s="11" t="s">
        <v>9898</v>
      </c>
      <c r="D2082" s="11" t="s">
        <v>9898</v>
      </c>
      <c r="E2082" s="11"/>
      <c r="F2082" s="12">
        <v>0.25</v>
      </c>
      <c r="G2082" s="33">
        <v>0</v>
      </c>
      <c r="H2082" s="34">
        <v>103.5236</v>
      </c>
      <c r="I2082" s="34">
        <v>30.283899999999999</v>
      </c>
      <c r="J2082" s="13">
        <v>293</v>
      </c>
      <c r="K2082" s="13">
        <v>73</v>
      </c>
      <c r="L2082" s="12">
        <v>0.29249999999999998</v>
      </c>
      <c r="M2082" s="14">
        <v>0.32272751999999999</v>
      </c>
      <c r="N2082" s="15">
        <v>0.12191</v>
      </c>
      <c r="O2082" s="16"/>
      <c r="P2082" s="16">
        <v>0.62225099279999996</v>
      </c>
      <c r="Q2082" s="16">
        <v>0.25</v>
      </c>
      <c r="R2082" s="44"/>
      <c r="S2082" s="12" t="str">
        <f>IF(A2082="placement",MIN(P2082,IF(R2082="",Q2082,R2082)),"")</f>
        <v/>
      </c>
      <c r="T2082" s="14" t="str">
        <f>IF($A2082="placement",S2082*J2082,"")</f>
        <v/>
      </c>
      <c r="U2082" s="13">
        <f>IF($A2082="placement",T2082,IF($A2082="site",SUMIF($C:$C,$C2082,$T:$T),IF($A2082="user",SUMIF($B:$B,$B2082,$T:$T),SUM($T:$T))))</f>
        <v>71.499999999999886</v>
      </c>
      <c r="V2082" s="12">
        <f>U2082/J2082</f>
        <v>0.24402730375426582</v>
      </c>
    </row>
    <row r="2083" spans="1:22" hidden="1" x14ac:dyDescent="0.3">
      <c r="A2083" s="23" t="s">
        <v>14</v>
      </c>
      <c r="B2083" s="23" t="s">
        <v>2294</v>
      </c>
      <c r="C2083" s="23" t="s">
        <v>2295</v>
      </c>
      <c r="D2083" s="32" t="s">
        <v>2326</v>
      </c>
      <c r="E2083" s="23" t="s">
        <v>2327</v>
      </c>
      <c r="F2083" s="27">
        <v>0.33</v>
      </c>
      <c r="G2083" s="24">
        <v>0</v>
      </c>
      <c r="H2083" s="25">
        <v>29.927700000000002</v>
      </c>
      <c r="I2083" s="25">
        <v>6.6449999999999996</v>
      </c>
      <c r="J2083" s="26">
        <v>292</v>
      </c>
      <c r="K2083" s="26">
        <v>53</v>
      </c>
      <c r="L2083" s="27">
        <v>0.222</v>
      </c>
      <c r="M2083" s="28">
        <v>1.4638116699999999</v>
      </c>
      <c r="N2083" s="29">
        <v>1.2</v>
      </c>
      <c r="O2083" s="31" t="s">
        <v>12</v>
      </c>
      <c r="P2083" s="31">
        <v>0.18022241410000001</v>
      </c>
      <c r="Q2083" s="31">
        <v>0.18022241412734999</v>
      </c>
      <c r="R2083" s="42"/>
      <c r="S2083" s="27">
        <f>IF(A2083="placement",MIN(P2083,IF(R2083="",Q2083,R2083)),"")</f>
        <v>0.18022241410000001</v>
      </c>
      <c r="T2083" s="28">
        <f>IF($A2083="placement",S2083*J2083,"")</f>
        <v>52.624944917200004</v>
      </c>
      <c r="U2083" s="26">
        <f>IF($A2083="placement",T2083,IF($A2083="site",SUMIF($C:$C,$C2083,$T:$T),IF($A2083="user",SUMIF($B:$B,$B2083,$T:$T),SUM($T:$T))))</f>
        <v>52.624944917200004</v>
      </c>
      <c r="V2083" s="27">
        <f>U2083/J2083</f>
        <v>0.18022241410000001</v>
      </c>
    </row>
    <row r="2084" spans="1:22" hidden="1" x14ac:dyDescent="0.3">
      <c r="A2084" s="23" t="s">
        <v>14</v>
      </c>
      <c r="B2084" s="23" t="s">
        <v>3152</v>
      </c>
      <c r="C2084" s="23" t="s">
        <v>3154</v>
      </c>
      <c r="D2084" s="23" t="s">
        <v>3217</v>
      </c>
      <c r="E2084" s="23" t="s">
        <v>3218</v>
      </c>
      <c r="F2084" s="27">
        <v>0.25</v>
      </c>
      <c r="G2084" s="24">
        <v>0</v>
      </c>
      <c r="H2084" s="25">
        <v>10.5009</v>
      </c>
      <c r="I2084" s="25">
        <v>5.1037999999999997</v>
      </c>
      <c r="J2084" s="26">
        <v>292</v>
      </c>
      <c r="K2084" s="26">
        <v>73</v>
      </c>
      <c r="L2084" s="27">
        <v>0.48599999999999999</v>
      </c>
      <c r="M2084" s="28">
        <v>1.90652037</v>
      </c>
      <c r="N2084" s="29">
        <v>0.8</v>
      </c>
      <c r="O2084" s="31" t="s">
        <v>42</v>
      </c>
      <c r="P2084" s="31">
        <v>0.58038738400000001</v>
      </c>
      <c r="Q2084" s="31">
        <v>0.249999999999999</v>
      </c>
      <c r="R2084" s="42"/>
      <c r="S2084" s="27">
        <f>IF(A2084="placement",MIN(P2084,IF(R2084="",Q2084,R2084)),"")</f>
        <v>0.249999999999999</v>
      </c>
      <c r="T2084" s="28">
        <f>IF($A2084="placement",S2084*J2084,"")</f>
        <v>72.999999999999702</v>
      </c>
      <c r="U2084" s="26">
        <f>IF($A2084="placement",T2084,IF($A2084="site",SUMIF($C:$C,$C2084,$T:$T),IF($A2084="user",SUMIF($B:$B,$B2084,$T:$T),SUM($T:$T))))</f>
        <v>72.999999999999702</v>
      </c>
      <c r="V2084" s="27">
        <f>U2084/J2084</f>
        <v>0.24999999999999897</v>
      </c>
    </row>
    <row r="2085" spans="1:22" x14ac:dyDescent="0.3">
      <c r="A2085" s="23" t="s">
        <v>14</v>
      </c>
      <c r="B2085" s="23" t="s">
        <v>4271</v>
      </c>
      <c r="C2085" s="23" t="s">
        <v>4272</v>
      </c>
      <c r="D2085" s="23" t="s">
        <v>4273</v>
      </c>
      <c r="E2085" s="23" t="s">
        <v>4274</v>
      </c>
      <c r="F2085" s="27">
        <v>0.25</v>
      </c>
      <c r="G2085" s="24">
        <v>0</v>
      </c>
      <c r="H2085" s="25">
        <v>28.801100000000002</v>
      </c>
      <c r="I2085" s="25">
        <v>11.8942</v>
      </c>
      <c r="J2085" s="26">
        <v>292</v>
      </c>
      <c r="K2085" s="26">
        <v>73</v>
      </c>
      <c r="L2085" s="27">
        <v>0.41299999999999998</v>
      </c>
      <c r="M2085" s="28">
        <v>0.81731273999999998</v>
      </c>
      <c r="N2085" s="29">
        <v>0.3</v>
      </c>
      <c r="O2085" s="31" t="s">
        <v>42</v>
      </c>
      <c r="P2085" s="31">
        <v>0.63294344300000005</v>
      </c>
      <c r="Q2085" s="31">
        <v>0.25</v>
      </c>
      <c r="R2085" s="42">
        <v>0.35</v>
      </c>
      <c r="S2085" s="27">
        <f>IF(A2085="placement",MIN(P2085,IF(R2085="",Q2085,R2085)),"")</f>
        <v>0.35</v>
      </c>
      <c r="T2085" s="28">
        <f>IF($A2085="placement",S2085*J2085,"")</f>
        <v>102.19999999999999</v>
      </c>
      <c r="U2085" s="26">
        <f>IF($A2085="placement",T2085,IF($A2085="site",SUMIF($C:$C,$C2085,$T:$T),IF($A2085="user",SUMIF($B:$B,$B2085,$T:$T),SUM($T:$T))))</f>
        <v>102.19999999999999</v>
      </c>
      <c r="V2085" s="27">
        <f>U2085/J2085</f>
        <v>0.35</v>
      </c>
    </row>
    <row r="2086" spans="1:22" hidden="1" x14ac:dyDescent="0.3">
      <c r="A2086" s="23" t="s">
        <v>14</v>
      </c>
      <c r="B2086" s="23" t="s">
        <v>6901</v>
      </c>
      <c r="C2086" s="23" t="s">
        <v>6902</v>
      </c>
      <c r="D2086" s="23" t="s">
        <v>10314</v>
      </c>
      <c r="E2086" s="23" t="s">
        <v>10315</v>
      </c>
      <c r="F2086" s="27">
        <v>0.25</v>
      </c>
      <c r="G2086" s="24">
        <v>0</v>
      </c>
      <c r="H2086" s="25">
        <v>11.9551</v>
      </c>
      <c r="I2086" s="25">
        <v>6.5736999999999997</v>
      </c>
      <c r="J2086" s="26">
        <v>292</v>
      </c>
      <c r="K2086" s="26">
        <v>73</v>
      </c>
      <c r="L2086" s="27">
        <v>0.54990000000000006</v>
      </c>
      <c r="M2086" s="28">
        <v>1.4830754500000001</v>
      </c>
      <c r="N2086" s="29">
        <v>1</v>
      </c>
      <c r="O2086" s="31" t="s">
        <v>12</v>
      </c>
      <c r="P2086" s="31">
        <v>0.32572547229999999</v>
      </c>
      <c r="Q2086" s="31">
        <v>0.25</v>
      </c>
      <c r="R2086" s="42"/>
      <c r="S2086" s="27">
        <f>IF(A2086="placement",MIN(P2086,IF(R2086="",Q2086,R2086)),"")</f>
        <v>0.25</v>
      </c>
      <c r="T2086" s="28">
        <f>IF($A2086="placement",S2086*J2086,"")</f>
        <v>73</v>
      </c>
      <c r="U2086" s="26">
        <f>IF($A2086="placement",T2086,IF($A2086="site",SUMIF($C:$C,$C2086,$T:$T),IF($A2086="user",SUMIF($B:$B,$B2086,$T:$T),SUM($T:$T))))</f>
        <v>73</v>
      </c>
      <c r="V2086" s="27">
        <f>U2086/J2086</f>
        <v>0.25</v>
      </c>
    </row>
    <row r="2087" spans="1:22" hidden="1" x14ac:dyDescent="0.3">
      <c r="A2087" s="23" t="s">
        <v>14</v>
      </c>
      <c r="B2087" s="23" t="s">
        <v>678</v>
      </c>
      <c r="C2087" s="23" t="s">
        <v>680</v>
      </c>
      <c r="D2087" s="23" t="s">
        <v>820</v>
      </c>
      <c r="E2087" s="23" t="s">
        <v>821</v>
      </c>
      <c r="F2087" s="27">
        <v>0.25</v>
      </c>
      <c r="G2087" s="24">
        <v>1</v>
      </c>
      <c r="H2087" s="25">
        <v>111.64700000000001</v>
      </c>
      <c r="I2087" s="25">
        <v>19.101099999999999</v>
      </c>
      <c r="J2087" s="26">
        <v>291</v>
      </c>
      <c r="K2087" s="26">
        <v>73</v>
      </c>
      <c r="L2087" s="27">
        <v>0.1711</v>
      </c>
      <c r="M2087" s="28">
        <v>0.50757023000000001</v>
      </c>
      <c r="N2087" s="29">
        <v>0.3</v>
      </c>
      <c r="O2087" s="31" t="s">
        <v>12</v>
      </c>
      <c r="P2087" s="31">
        <v>0.4089487845</v>
      </c>
      <c r="Q2087" s="31">
        <v>0.25</v>
      </c>
      <c r="R2087" s="42"/>
      <c r="S2087" s="27">
        <f>IF(A2087="placement",MIN(P2087,IF(R2087="",Q2087,R2087)),"")</f>
        <v>0.25</v>
      </c>
      <c r="T2087" s="28">
        <f>IF($A2087="placement",S2087*J2087,"")</f>
        <v>72.75</v>
      </c>
      <c r="U2087" s="26">
        <f>IF($A2087="placement",T2087,IF($A2087="site",SUMIF($C:$C,$C2087,$T:$T),IF($A2087="user",SUMIF($B:$B,$B2087,$T:$T),SUM($T:$T))))</f>
        <v>72.75</v>
      </c>
      <c r="V2087" s="27">
        <f>U2087/J2087</f>
        <v>0.25</v>
      </c>
    </row>
    <row r="2088" spans="1:22" hidden="1" x14ac:dyDescent="0.3">
      <c r="A2088" s="23" t="s">
        <v>14</v>
      </c>
      <c r="B2088" s="23" t="s">
        <v>4846</v>
      </c>
      <c r="C2088" s="23" t="s">
        <v>4848</v>
      </c>
      <c r="D2088" s="23" t="s">
        <v>4857</v>
      </c>
      <c r="E2088" s="23" t="s">
        <v>4858</v>
      </c>
      <c r="F2088" s="27">
        <v>0.33</v>
      </c>
      <c r="G2088" s="24">
        <v>1</v>
      </c>
      <c r="H2088" s="25">
        <v>136.24039999999999</v>
      </c>
      <c r="I2088" s="25">
        <v>10.1119</v>
      </c>
      <c r="J2088" s="26">
        <v>291</v>
      </c>
      <c r="K2088" s="26">
        <v>63</v>
      </c>
      <c r="L2088" s="27">
        <v>7.4200000000000002E-2</v>
      </c>
      <c r="M2088" s="28">
        <v>0.95765155000000002</v>
      </c>
      <c r="N2088" s="29">
        <v>0.75</v>
      </c>
      <c r="O2088" s="31" t="s">
        <v>12</v>
      </c>
      <c r="P2088" s="31">
        <v>0.2168341436</v>
      </c>
      <c r="Q2088" s="31">
        <v>0.21683414361046499</v>
      </c>
      <c r="R2088" s="42"/>
      <c r="S2088" s="27">
        <f>IF(A2088="placement",MIN(P2088,IF(R2088="",Q2088,R2088)),"")</f>
        <v>0.2168341436</v>
      </c>
      <c r="T2088" s="28">
        <f>IF($A2088="placement",S2088*J2088,"")</f>
        <v>63.098735787599999</v>
      </c>
      <c r="U2088" s="26">
        <f>IF($A2088="placement",T2088,IF($A2088="site",SUMIF($C:$C,$C2088,$T:$T),IF($A2088="user",SUMIF($B:$B,$B2088,$T:$T),SUM($T:$T))))</f>
        <v>63.098735787599999</v>
      </c>
      <c r="V2088" s="27">
        <f>U2088/J2088</f>
        <v>0.2168341436</v>
      </c>
    </row>
    <row r="2089" spans="1:22" hidden="1" x14ac:dyDescent="0.3">
      <c r="A2089" s="23" t="s">
        <v>14</v>
      </c>
      <c r="B2089" s="23" t="s">
        <v>5764</v>
      </c>
      <c r="C2089" s="23" t="s">
        <v>5766</v>
      </c>
      <c r="D2089" s="23" t="s">
        <v>5775</v>
      </c>
      <c r="E2089" s="23" t="s">
        <v>5776</v>
      </c>
      <c r="F2089" s="27">
        <v>0.05</v>
      </c>
      <c r="G2089" s="24">
        <v>1</v>
      </c>
      <c r="H2089" s="25">
        <v>65.948499999999996</v>
      </c>
      <c r="I2089" s="25">
        <v>7.6391</v>
      </c>
      <c r="J2089" s="26">
        <v>291</v>
      </c>
      <c r="K2089" s="26">
        <v>15</v>
      </c>
      <c r="L2089" s="27">
        <v>0.1158</v>
      </c>
      <c r="M2089" s="28">
        <v>1.2695337900000001</v>
      </c>
      <c r="N2089" s="29">
        <v>1</v>
      </c>
      <c r="O2089" s="31" t="s">
        <v>70</v>
      </c>
      <c r="P2089" s="31">
        <v>0.21230926959999999</v>
      </c>
      <c r="Q2089" s="31">
        <v>4.9999999999999899E-2</v>
      </c>
      <c r="R2089" s="42"/>
      <c r="S2089" s="27">
        <f>IF(A2089="placement",MIN(P2089,IF(R2089="",Q2089,R2089)),"")</f>
        <v>4.9999999999999899E-2</v>
      </c>
      <c r="T2089" s="28">
        <f>IF($A2089="placement",S2089*J2089,"")</f>
        <v>14.549999999999971</v>
      </c>
      <c r="U2089" s="26">
        <f>IF($A2089="placement",T2089,IF($A2089="site",SUMIF($C:$C,$C2089,$T:$T),IF($A2089="user",SUMIF($B:$B,$B2089,$T:$T),SUM($T:$T))))</f>
        <v>14.549999999999971</v>
      </c>
      <c r="V2089" s="27">
        <f>U2089/J2089</f>
        <v>4.9999999999999899E-2</v>
      </c>
    </row>
    <row r="2090" spans="1:22" hidden="1" x14ac:dyDescent="0.3">
      <c r="A2090" s="23" t="s">
        <v>14</v>
      </c>
      <c r="B2090" s="23" t="s">
        <v>6638</v>
      </c>
      <c r="C2090" s="23" t="s">
        <v>6639</v>
      </c>
      <c r="D2090" s="23" t="s">
        <v>6766</v>
      </c>
      <c r="E2090" s="23" t="s">
        <v>6767</v>
      </c>
      <c r="F2090" s="27">
        <v>0.25</v>
      </c>
      <c r="G2090" s="24">
        <v>0</v>
      </c>
      <c r="H2090" s="25">
        <v>29.028600000000001</v>
      </c>
      <c r="I2090" s="25">
        <v>7.8829000000000002</v>
      </c>
      <c r="J2090" s="26">
        <v>291</v>
      </c>
      <c r="K2090" s="26">
        <v>73</v>
      </c>
      <c r="L2090" s="27">
        <v>0.27160000000000001</v>
      </c>
      <c r="M2090" s="28">
        <v>1.2316832900000001</v>
      </c>
      <c r="N2090" s="29">
        <v>0.5</v>
      </c>
      <c r="O2090" s="31" t="s">
        <v>12</v>
      </c>
      <c r="P2090" s="31">
        <v>0.59405148829999999</v>
      </c>
      <c r="Q2090" s="31">
        <v>0.25</v>
      </c>
      <c r="R2090" s="42"/>
      <c r="S2090" s="27">
        <f>IF(A2090="placement",MIN(P2090,IF(R2090="",Q2090,R2090)),"")</f>
        <v>0.25</v>
      </c>
      <c r="T2090" s="28">
        <f>IF($A2090="placement",S2090*J2090,"")</f>
        <v>72.75</v>
      </c>
      <c r="U2090" s="26">
        <f>IF($A2090="placement",T2090,IF($A2090="site",SUMIF($C:$C,$C2090,$T:$T),IF($A2090="user",SUMIF($B:$B,$B2090,$T:$T),SUM($T:$T))))</f>
        <v>72.75</v>
      </c>
      <c r="V2090" s="27">
        <f>U2090/J2090</f>
        <v>0.25</v>
      </c>
    </row>
    <row r="2091" spans="1:22" hidden="1" x14ac:dyDescent="0.3">
      <c r="A2091" s="23" t="s">
        <v>14</v>
      </c>
      <c r="B2091" s="23" t="s">
        <v>8976</v>
      </c>
      <c r="C2091" s="23" t="s">
        <v>8977</v>
      </c>
      <c r="D2091" s="23" t="s">
        <v>8994</v>
      </c>
      <c r="E2091" s="23" t="s">
        <v>10385</v>
      </c>
      <c r="F2091" s="27">
        <v>0.25</v>
      </c>
      <c r="G2091" s="24">
        <v>0</v>
      </c>
      <c r="H2091" s="25">
        <v>32.558599999999998</v>
      </c>
      <c r="I2091" s="25">
        <v>9.7704000000000004</v>
      </c>
      <c r="J2091" s="26">
        <v>291</v>
      </c>
      <c r="K2091" s="26">
        <v>71</v>
      </c>
      <c r="L2091" s="27">
        <v>0.30009999999999998</v>
      </c>
      <c r="M2091" s="28">
        <v>0.99258331</v>
      </c>
      <c r="N2091" s="29">
        <v>0.75</v>
      </c>
      <c r="O2091" s="31" t="s">
        <v>42</v>
      </c>
      <c r="P2091" s="31">
        <v>0.24439591520000001</v>
      </c>
      <c r="Q2091" s="31">
        <v>0.24439591519575099</v>
      </c>
      <c r="R2091" s="42"/>
      <c r="S2091" s="27">
        <f>IF(A2091="placement",MIN(P2091,IF(R2091="",Q2091,R2091)),"")</f>
        <v>0.24439591519575099</v>
      </c>
      <c r="T2091" s="28">
        <f>IF($A2091="placement",S2091*J2091,"")</f>
        <v>71.119211321963533</v>
      </c>
      <c r="U2091" s="26">
        <f>IF($A2091="placement",T2091,IF($A2091="site",SUMIF($C:$C,$C2091,$T:$T),IF($A2091="user",SUMIF($B:$B,$B2091,$T:$T),SUM($T:$T))))</f>
        <v>71.119211321963533</v>
      </c>
      <c r="V2091" s="27">
        <f>U2091/J2091</f>
        <v>0.24439591519575096</v>
      </c>
    </row>
    <row r="2092" spans="1:22" hidden="1" x14ac:dyDescent="0.3">
      <c r="A2092" s="23" t="s">
        <v>14</v>
      </c>
      <c r="B2092" s="23" t="s">
        <v>1708</v>
      </c>
      <c r="C2092" s="23" t="s">
        <v>1709</v>
      </c>
      <c r="D2092" s="23" t="s">
        <v>1718</v>
      </c>
      <c r="E2092" s="23" t="s">
        <v>1719</v>
      </c>
      <c r="F2092" s="27">
        <v>0.33</v>
      </c>
      <c r="G2092" s="24">
        <v>0</v>
      </c>
      <c r="H2092" s="25">
        <v>10.007099999999999</v>
      </c>
      <c r="I2092" s="25">
        <v>4.7915999999999999</v>
      </c>
      <c r="J2092" s="26">
        <v>290</v>
      </c>
      <c r="K2092" s="26">
        <v>75</v>
      </c>
      <c r="L2092" s="27">
        <v>0.4788</v>
      </c>
      <c r="M2092" s="28">
        <v>2.0198008399999998</v>
      </c>
      <c r="N2092" s="29">
        <v>1.5</v>
      </c>
      <c r="O2092" s="31" t="s">
        <v>304</v>
      </c>
      <c r="P2092" s="31">
        <v>0.25735252330000002</v>
      </c>
      <c r="Q2092" s="31">
        <v>0.25735252331647901</v>
      </c>
      <c r="R2092" s="42"/>
      <c r="S2092" s="27">
        <f>IF(A2092="placement",MIN(P2092,IF(R2092="",Q2092,R2092)),"")</f>
        <v>0.25735252330000002</v>
      </c>
      <c r="T2092" s="28">
        <f>IF($A2092="placement",S2092*J2092,"")</f>
        <v>74.632231757000014</v>
      </c>
      <c r="U2092" s="26">
        <f>IF($A2092="placement",T2092,IF($A2092="site",SUMIF($C:$C,$C2092,$T:$T),IF($A2092="user",SUMIF($B:$B,$B2092,$T:$T),SUM($T:$T))))</f>
        <v>74.632231757000014</v>
      </c>
      <c r="V2092" s="27">
        <f>U2092/J2092</f>
        <v>0.25735252330000002</v>
      </c>
    </row>
    <row r="2093" spans="1:22" x14ac:dyDescent="0.3">
      <c r="A2093" s="23" t="s">
        <v>14</v>
      </c>
      <c r="B2093" s="23" t="s">
        <v>8952</v>
      </c>
      <c r="C2093" s="23" t="s">
        <v>8954</v>
      </c>
      <c r="D2093" s="23" t="s">
        <v>8959</v>
      </c>
      <c r="E2093" s="23" t="s">
        <v>8960</v>
      </c>
      <c r="F2093" s="27">
        <v>0.05</v>
      </c>
      <c r="G2093" s="24">
        <v>0</v>
      </c>
      <c r="H2093" s="25">
        <v>17.748200000000001</v>
      </c>
      <c r="I2093" s="25">
        <v>6.6803999999999997</v>
      </c>
      <c r="J2093" s="26">
        <v>290</v>
      </c>
      <c r="K2093" s="26">
        <v>15</v>
      </c>
      <c r="L2093" s="27">
        <v>0.37640000000000001</v>
      </c>
      <c r="M2093" s="28">
        <v>1.4477669099999999</v>
      </c>
      <c r="N2093" s="29">
        <v>1.1499999999999999</v>
      </c>
      <c r="O2093" s="31" t="s">
        <v>70</v>
      </c>
      <c r="P2093" s="31">
        <v>0.20567323770000001</v>
      </c>
      <c r="Q2093" s="31">
        <v>4.9999999999999899E-2</v>
      </c>
      <c r="R2093" s="42">
        <v>0.1</v>
      </c>
      <c r="S2093" s="27">
        <f>IF(A2093="placement",MIN(P2093,IF(R2093="",Q2093,R2093)),"")</f>
        <v>0.1</v>
      </c>
      <c r="T2093" s="28">
        <f>IF($A2093="placement",S2093*J2093,"")</f>
        <v>29</v>
      </c>
      <c r="U2093" s="26">
        <f>IF($A2093="placement",T2093,IF($A2093="site",SUMIF($C:$C,$C2093,$T:$T),IF($A2093="user",SUMIF($B:$B,$B2093,$T:$T),SUM($T:$T))))</f>
        <v>29</v>
      </c>
      <c r="V2093" s="27">
        <f>U2093/J2093</f>
        <v>0.1</v>
      </c>
    </row>
    <row r="2094" spans="1:22" hidden="1" x14ac:dyDescent="0.3">
      <c r="A2094" s="23" t="s">
        <v>14</v>
      </c>
      <c r="B2094" s="23" t="s">
        <v>678</v>
      </c>
      <c r="C2094" s="23" t="s">
        <v>680</v>
      </c>
      <c r="D2094" s="23" t="s">
        <v>952</v>
      </c>
      <c r="E2094" s="23" t="s">
        <v>953</v>
      </c>
      <c r="F2094" s="27">
        <v>0.33</v>
      </c>
      <c r="G2094" s="24">
        <v>1</v>
      </c>
      <c r="H2094" s="25">
        <v>86.876300000000001</v>
      </c>
      <c r="I2094" s="25">
        <v>21.6342</v>
      </c>
      <c r="J2094" s="26">
        <v>289</v>
      </c>
      <c r="K2094" s="26">
        <v>90</v>
      </c>
      <c r="L2094" s="27">
        <v>0.249</v>
      </c>
      <c r="M2094" s="28">
        <v>0.44554821999999999</v>
      </c>
      <c r="N2094" s="29">
        <v>0.3</v>
      </c>
      <c r="O2094" s="31" t="s">
        <v>12</v>
      </c>
      <c r="P2094" s="31">
        <v>0.32667220959999999</v>
      </c>
      <c r="Q2094" s="31">
        <v>0.32667220957530002</v>
      </c>
      <c r="R2094" s="42"/>
      <c r="S2094" s="27">
        <f>IF(A2094="placement",MIN(P2094,IF(R2094="",Q2094,R2094)),"")</f>
        <v>0.32667220957530002</v>
      </c>
      <c r="T2094" s="28">
        <f>IF($A2094="placement",S2094*J2094,"")</f>
        <v>94.4082685672617</v>
      </c>
      <c r="U2094" s="26">
        <f>IF($A2094="placement",T2094,IF($A2094="site",SUMIF($C:$C,$C2094,$T:$T),IF($A2094="user",SUMIF($B:$B,$B2094,$T:$T),SUM($T:$T))))</f>
        <v>94.4082685672617</v>
      </c>
      <c r="V2094" s="27">
        <f>U2094/J2094</f>
        <v>0.32667220957530002</v>
      </c>
    </row>
    <row r="2095" spans="1:22" hidden="1" x14ac:dyDescent="0.3">
      <c r="A2095" s="23" t="s">
        <v>14</v>
      </c>
      <c r="B2095" s="23" t="s">
        <v>1007</v>
      </c>
      <c r="C2095" s="23" t="s">
        <v>1009</v>
      </c>
      <c r="D2095" s="23" t="s">
        <v>1010</v>
      </c>
      <c r="E2095" s="23" t="s">
        <v>1011</v>
      </c>
      <c r="F2095" s="27">
        <v>0.25</v>
      </c>
      <c r="G2095" s="24">
        <v>0</v>
      </c>
      <c r="H2095" s="25">
        <v>15.069100000000001</v>
      </c>
      <c r="I2095" s="25">
        <v>8.0067000000000004</v>
      </c>
      <c r="J2095" s="26">
        <v>289</v>
      </c>
      <c r="K2095" s="26">
        <v>72</v>
      </c>
      <c r="L2095" s="27">
        <v>0.53129999999999999</v>
      </c>
      <c r="M2095" s="28">
        <v>1.2032321100000001</v>
      </c>
      <c r="N2095" s="29">
        <v>0.75</v>
      </c>
      <c r="O2095" s="31" t="s">
        <v>12</v>
      </c>
      <c r="P2095" s="31">
        <v>0.37667886810000001</v>
      </c>
      <c r="Q2095" s="31">
        <v>0.25</v>
      </c>
      <c r="R2095" s="42"/>
      <c r="S2095" s="27">
        <f>IF(A2095="placement",MIN(P2095,IF(R2095="",Q2095,R2095)),"")</f>
        <v>0.25</v>
      </c>
      <c r="T2095" s="28">
        <f>IF($A2095="placement",S2095*J2095,"")</f>
        <v>72.25</v>
      </c>
      <c r="U2095" s="26">
        <f>IF($A2095="placement",T2095,IF($A2095="site",SUMIF($C:$C,$C2095,$T:$T),IF($A2095="user",SUMIF($B:$B,$B2095,$T:$T),SUM($T:$T))))</f>
        <v>72.25</v>
      </c>
      <c r="V2095" s="27">
        <f>U2095/J2095</f>
        <v>0.25</v>
      </c>
    </row>
    <row r="2096" spans="1:22" hidden="1" x14ac:dyDescent="0.3">
      <c r="A2096" s="17" t="s">
        <v>13</v>
      </c>
      <c r="B2096" s="17" t="s">
        <v>1570</v>
      </c>
      <c r="C2096" s="17" t="s">
        <v>1572</v>
      </c>
      <c r="D2096" s="17" t="s">
        <v>9898</v>
      </c>
      <c r="E2096" s="17"/>
      <c r="F2096" s="18">
        <v>0.3165</v>
      </c>
      <c r="G2096" s="36">
        <v>0.66537210000000002</v>
      </c>
      <c r="H2096" s="37">
        <v>121.7814</v>
      </c>
      <c r="I2096" s="37">
        <v>41.130099999999999</v>
      </c>
      <c r="J2096" s="19">
        <v>289</v>
      </c>
      <c r="K2096" s="19">
        <v>91</v>
      </c>
      <c r="L2096" s="18">
        <v>0.3377</v>
      </c>
      <c r="M2096" s="20">
        <v>0.23400014999999999</v>
      </c>
      <c r="N2096" s="21">
        <v>0.05</v>
      </c>
      <c r="O2096" s="22"/>
      <c r="P2096" s="22">
        <v>0.78632492269999998</v>
      </c>
      <c r="Q2096" s="22">
        <v>0.31653713535922601</v>
      </c>
      <c r="R2096" s="43"/>
      <c r="S2096" s="18" t="str">
        <f>IF(A2096="placement",MIN(P2096,IF(R2096="",Q2096,R2096)),"")</f>
        <v/>
      </c>
      <c r="T2096" s="20" t="str">
        <f>IF($A2096="placement",S2096*J2096,"")</f>
        <v/>
      </c>
      <c r="U2096" s="19">
        <f>IF($A2096="placement",T2096,IF($A2096="site",SUMIF($C:$C,$C2096,$T:$T),IF($A2096="user",SUMIF($B:$B,$B2096,$T:$T),SUM($T:$T))))</f>
        <v>91.449999999999989</v>
      </c>
      <c r="V2096" s="18">
        <f>U2096/J2096</f>
        <v>0.31643598615916951</v>
      </c>
    </row>
    <row r="2097" spans="1:22" hidden="1" x14ac:dyDescent="0.3">
      <c r="A2097" s="11" t="s">
        <v>10</v>
      </c>
      <c r="B2097" s="11" t="s">
        <v>1570</v>
      </c>
      <c r="C2097" s="11" t="s">
        <v>9898</v>
      </c>
      <c r="D2097" s="11" t="s">
        <v>9898</v>
      </c>
      <c r="E2097" s="11"/>
      <c r="F2097" s="12">
        <v>0.3165</v>
      </c>
      <c r="G2097" s="33">
        <v>0.66537210000000002</v>
      </c>
      <c r="H2097" s="34">
        <v>121.7814</v>
      </c>
      <c r="I2097" s="34">
        <v>41.130099999999999</v>
      </c>
      <c r="J2097" s="13">
        <v>289</v>
      </c>
      <c r="K2097" s="13">
        <v>91</v>
      </c>
      <c r="L2097" s="12">
        <v>0.3377</v>
      </c>
      <c r="M2097" s="14">
        <v>0.23400014999999999</v>
      </c>
      <c r="N2097" s="15">
        <v>0.05</v>
      </c>
      <c r="O2097" s="16"/>
      <c r="P2097" s="16">
        <v>0.78632492269999998</v>
      </c>
      <c r="Q2097" s="16">
        <v>0.31653713535922601</v>
      </c>
      <c r="R2097" s="44"/>
      <c r="S2097" s="12" t="str">
        <f>IF(A2097="placement",MIN(P2097,IF(R2097="",Q2097,R2097)),"")</f>
        <v/>
      </c>
      <c r="T2097" s="14" t="str">
        <f>IF($A2097="placement",S2097*J2097,"")</f>
        <v/>
      </c>
      <c r="U2097" s="13">
        <f>IF($A2097="placement",T2097,IF($A2097="site",SUMIF($C:$C,$C2097,$T:$T),IF($A2097="user",SUMIF($B:$B,$B2097,$T:$T),SUM($T:$T))))</f>
        <v>91.449999999999989</v>
      </c>
      <c r="V2097" s="12">
        <f>U2097/J2097</f>
        <v>0.31643598615916951</v>
      </c>
    </row>
    <row r="2098" spans="1:22" hidden="1" x14ac:dyDescent="0.3">
      <c r="A2098" s="23" t="s">
        <v>14</v>
      </c>
      <c r="B2098" s="23" t="s">
        <v>9958</v>
      </c>
      <c r="C2098" s="23" t="s">
        <v>9959</v>
      </c>
      <c r="D2098" s="23" t="s">
        <v>9966</v>
      </c>
      <c r="E2098" s="23" t="s">
        <v>9967</v>
      </c>
      <c r="F2098" s="27">
        <v>0.25</v>
      </c>
      <c r="G2098" s="24">
        <v>0</v>
      </c>
      <c r="H2098" s="25">
        <v>21.033899999999999</v>
      </c>
      <c r="I2098" s="25">
        <v>5.2689000000000004</v>
      </c>
      <c r="J2098" s="26">
        <v>288</v>
      </c>
      <c r="K2098" s="26">
        <v>72</v>
      </c>
      <c r="L2098" s="27">
        <v>0.2505</v>
      </c>
      <c r="M2098" s="28">
        <v>1.8200881200000001</v>
      </c>
      <c r="N2098" s="29">
        <v>1</v>
      </c>
      <c r="O2098" s="31" t="s">
        <v>12</v>
      </c>
      <c r="P2098" s="31">
        <v>0.45057605160000003</v>
      </c>
      <c r="Q2098" s="31">
        <v>0.25</v>
      </c>
      <c r="R2098" s="42"/>
      <c r="S2098" s="27">
        <f>IF(A2098="placement",MIN(P2098,IF(R2098="",Q2098,R2098)),"")</f>
        <v>0.25</v>
      </c>
      <c r="T2098" s="28">
        <f>IF($A2098="placement",S2098*J2098,"")</f>
        <v>72</v>
      </c>
      <c r="U2098" s="26">
        <f>IF($A2098="placement",T2098,IF($A2098="site",SUMIF($C:$C,$C2098,$T:$T),IF($A2098="user",SUMIF($B:$B,$B2098,$T:$T),SUM($T:$T))))</f>
        <v>72</v>
      </c>
      <c r="V2098" s="27">
        <f>U2098/J2098</f>
        <v>0.25</v>
      </c>
    </row>
    <row r="2099" spans="1:22" x14ac:dyDescent="0.3">
      <c r="A2099" s="23" t="s">
        <v>14</v>
      </c>
      <c r="B2099" s="23" t="s">
        <v>8810</v>
      </c>
      <c r="C2099" s="23" t="s">
        <v>8812</v>
      </c>
      <c r="D2099" s="23" t="s">
        <v>8837</v>
      </c>
      <c r="E2099" s="23" t="s">
        <v>8838</v>
      </c>
      <c r="F2099" s="27">
        <v>0.25</v>
      </c>
      <c r="G2099" s="24">
        <v>1</v>
      </c>
      <c r="H2099" s="25">
        <v>121.1987</v>
      </c>
      <c r="I2099" s="25">
        <v>17.025099999999998</v>
      </c>
      <c r="J2099" s="26">
        <v>288</v>
      </c>
      <c r="K2099" s="26">
        <v>72</v>
      </c>
      <c r="L2099" s="27">
        <v>0.14050000000000001</v>
      </c>
      <c r="M2099" s="28">
        <v>0.56342285000000003</v>
      </c>
      <c r="N2099" s="29">
        <v>0.15</v>
      </c>
      <c r="O2099" s="31" t="s">
        <v>12</v>
      </c>
      <c r="P2099" s="31">
        <v>0.73377011660000002</v>
      </c>
      <c r="Q2099" s="31">
        <v>0.25</v>
      </c>
      <c r="R2099" s="42">
        <v>0.3</v>
      </c>
      <c r="S2099" s="27">
        <f>IF(A2099="placement",MIN(P2099,IF(R2099="",Q2099,R2099)),"")</f>
        <v>0.3</v>
      </c>
      <c r="T2099" s="28">
        <f>IF($A2099="placement",S2099*J2099,"")</f>
        <v>86.399999999999991</v>
      </c>
      <c r="U2099" s="26">
        <f>IF($A2099="placement",T2099,IF($A2099="site",SUMIF($C:$C,$C2099,$T:$T),IF($A2099="user",SUMIF($B:$B,$B2099,$T:$T),SUM($T:$T))))</f>
        <v>86.399999999999991</v>
      </c>
      <c r="V2099" s="27">
        <f>U2099/J2099</f>
        <v>0.3</v>
      </c>
    </row>
    <row r="2100" spans="1:22" hidden="1" x14ac:dyDescent="0.3">
      <c r="A2100" s="23" t="s">
        <v>14</v>
      </c>
      <c r="B2100" s="23" t="s">
        <v>1177</v>
      </c>
      <c r="C2100" s="23" t="s">
        <v>1179</v>
      </c>
      <c r="D2100" s="23" t="s">
        <v>1200</v>
      </c>
      <c r="E2100" s="23" t="s">
        <v>1201</v>
      </c>
      <c r="F2100" s="27">
        <v>0.25</v>
      </c>
      <c r="G2100" s="24">
        <v>0</v>
      </c>
      <c r="H2100" s="25">
        <v>6.1600999999999999</v>
      </c>
      <c r="I2100" s="25">
        <v>1.8715999999999999</v>
      </c>
      <c r="J2100" s="26">
        <v>287</v>
      </c>
      <c r="K2100" s="26">
        <v>63</v>
      </c>
      <c r="L2100" s="27">
        <v>0.30380000000000001</v>
      </c>
      <c r="M2100" s="28">
        <v>5.1177804099999999</v>
      </c>
      <c r="N2100" s="29">
        <v>4</v>
      </c>
      <c r="O2100" s="31" t="s">
        <v>12</v>
      </c>
      <c r="P2100" s="31">
        <v>0.2184111701</v>
      </c>
      <c r="Q2100" s="31">
        <v>0.218411170071557</v>
      </c>
      <c r="R2100" s="42"/>
      <c r="S2100" s="27">
        <f>IF(A2100="placement",MIN(P2100,IF(R2100="",Q2100,R2100)),"")</f>
        <v>0.218411170071557</v>
      </c>
      <c r="T2100" s="28">
        <f>IF($A2100="placement",S2100*J2100,"")</f>
        <v>62.68400581053686</v>
      </c>
      <c r="U2100" s="26">
        <f>IF($A2100="placement",T2100,IF($A2100="site",SUMIF($C:$C,$C2100,$T:$T),IF($A2100="user",SUMIF($B:$B,$B2100,$T:$T),SUM($T:$T))))</f>
        <v>62.68400581053686</v>
      </c>
      <c r="V2100" s="27">
        <f>U2100/J2100</f>
        <v>0.218411170071557</v>
      </c>
    </row>
    <row r="2101" spans="1:22" hidden="1" x14ac:dyDescent="0.3">
      <c r="A2101" s="23" t="s">
        <v>14</v>
      </c>
      <c r="B2101" s="23" t="s">
        <v>4700</v>
      </c>
      <c r="C2101" s="23" t="s">
        <v>4702</v>
      </c>
      <c r="D2101" s="23" t="s">
        <v>4707</v>
      </c>
      <c r="E2101" s="23" t="s">
        <v>4708</v>
      </c>
      <c r="F2101" s="27">
        <v>0.25</v>
      </c>
      <c r="G2101" s="24">
        <v>1</v>
      </c>
      <c r="H2101" s="25">
        <v>211.6694</v>
      </c>
      <c r="I2101" s="25">
        <v>15.6425</v>
      </c>
      <c r="J2101" s="26">
        <v>287</v>
      </c>
      <c r="K2101" s="26">
        <v>72</v>
      </c>
      <c r="L2101" s="27">
        <v>7.3899999999999993E-2</v>
      </c>
      <c r="M2101" s="28">
        <v>0.61112993000000004</v>
      </c>
      <c r="N2101" s="29">
        <v>0.1</v>
      </c>
      <c r="O2101" s="31" t="s">
        <v>12</v>
      </c>
      <c r="P2101" s="31">
        <v>0.83636867650000002</v>
      </c>
      <c r="Q2101" s="31">
        <v>0.25</v>
      </c>
      <c r="R2101" s="42"/>
      <c r="S2101" s="27">
        <f>IF(A2101="placement",MIN(P2101,IF(R2101="",Q2101,R2101)),"")</f>
        <v>0.25</v>
      </c>
      <c r="T2101" s="28">
        <f>IF($A2101="placement",S2101*J2101,"")</f>
        <v>71.75</v>
      </c>
      <c r="U2101" s="26">
        <f>IF($A2101="placement",T2101,IF($A2101="site",SUMIF($C:$C,$C2101,$T:$T),IF($A2101="user",SUMIF($B:$B,$B2101,$T:$T),SUM($T:$T))))</f>
        <v>71.75</v>
      </c>
      <c r="V2101" s="27">
        <f>U2101/J2101</f>
        <v>0.25</v>
      </c>
    </row>
    <row r="2102" spans="1:22" hidden="1" x14ac:dyDescent="0.3">
      <c r="A2102" s="23" t="s">
        <v>14</v>
      </c>
      <c r="B2102" s="23" t="s">
        <v>678</v>
      </c>
      <c r="C2102" s="23" t="s">
        <v>680</v>
      </c>
      <c r="D2102" s="23" t="s">
        <v>960</v>
      </c>
      <c r="E2102" s="23" t="s">
        <v>679</v>
      </c>
      <c r="F2102" s="27">
        <v>0.25</v>
      </c>
      <c r="G2102" s="24">
        <v>1</v>
      </c>
      <c r="H2102" s="25">
        <v>107.505</v>
      </c>
      <c r="I2102" s="25">
        <v>17.927199999999999</v>
      </c>
      <c r="J2102" s="26">
        <v>286</v>
      </c>
      <c r="K2102" s="26">
        <v>71</v>
      </c>
      <c r="L2102" s="27">
        <v>0.1668</v>
      </c>
      <c r="M2102" s="28">
        <v>0.53104417999999998</v>
      </c>
      <c r="N2102" s="29">
        <v>0.3</v>
      </c>
      <c r="O2102" s="31" t="s">
        <v>12</v>
      </c>
      <c r="P2102" s="31">
        <v>0.43507525400000002</v>
      </c>
      <c r="Q2102" s="31">
        <v>0.249999999999999</v>
      </c>
      <c r="R2102" s="42"/>
      <c r="S2102" s="27">
        <f>IF(A2102="placement",MIN(P2102,IF(R2102="",Q2102,R2102)),"")</f>
        <v>0.249999999999999</v>
      </c>
      <c r="T2102" s="28">
        <f>IF($A2102="placement",S2102*J2102,"")</f>
        <v>71.499999999999716</v>
      </c>
      <c r="U2102" s="26">
        <f>IF($A2102="placement",T2102,IF($A2102="site",SUMIF($C:$C,$C2102,$T:$T),IF($A2102="user",SUMIF($B:$B,$B2102,$T:$T),SUM($T:$T))))</f>
        <v>71.499999999999716</v>
      </c>
      <c r="V2102" s="27">
        <f>U2102/J2102</f>
        <v>0.249999999999999</v>
      </c>
    </row>
    <row r="2103" spans="1:22" hidden="1" x14ac:dyDescent="0.3">
      <c r="A2103" s="23" t="s">
        <v>14</v>
      </c>
      <c r="B2103" s="23" t="s">
        <v>2969</v>
      </c>
      <c r="C2103" s="23" t="s">
        <v>2971</v>
      </c>
      <c r="D2103" s="23" t="s">
        <v>2984</v>
      </c>
      <c r="E2103" s="23" t="s">
        <v>2985</v>
      </c>
      <c r="F2103" s="27">
        <v>0.25</v>
      </c>
      <c r="G2103" s="24">
        <v>1</v>
      </c>
      <c r="H2103" s="25">
        <v>450.11419999999998</v>
      </c>
      <c r="I2103" s="25">
        <v>17.421399999999998</v>
      </c>
      <c r="J2103" s="26">
        <v>286</v>
      </c>
      <c r="K2103" s="26">
        <v>70</v>
      </c>
      <c r="L2103" s="27">
        <v>3.8699999999999998E-2</v>
      </c>
      <c r="M2103" s="28">
        <v>0.54776444000000002</v>
      </c>
      <c r="N2103" s="29">
        <v>0.4</v>
      </c>
      <c r="O2103" s="31" t="s">
        <v>70</v>
      </c>
      <c r="P2103" s="31">
        <v>0.26975910040000001</v>
      </c>
      <c r="Q2103" s="31">
        <v>0.25</v>
      </c>
      <c r="R2103" s="42"/>
      <c r="S2103" s="27">
        <f>IF(A2103="placement",MIN(P2103,IF(R2103="",Q2103,R2103)),"")</f>
        <v>0.25</v>
      </c>
      <c r="T2103" s="28">
        <f>IF($A2103="placement",S2103*J2103,"")</f>
        <v>71.5</v>
      </c>
      <c r="U2103" s="26">
        <f>IF($A2103="placement",T2103,IF($A2103="site",SUMIF($C:$C,$C2103,$T:$T),IF($A2103="user",SUMIF($B:$B,$B2103,$T:$T),SUM($T:$T))))</f>
        <v>71.5</v>
      </c>
      <c r="V2103" s="27">
        <f>U2103/J2103</f>
        <v>0.25</v>
      </c>
    </row>
    <row r="2104" spans="1:22" hidden="1" x14ac:dyDescent="0.3">
      <c r="A2104" s="23" t="s">
        <v>14</v>
      </c>
      <c r="B2104" s="23" t="s">
        <v>5418</v>
      </c>
      <c r="C2104" s="23" t="s">
        <v>5420</v>
      </c>
      <c r="D2104" s="23" t="s">
        <v>5501</v>
      </c>
      <c r="E2104" s="23" t="s">
        <v>5419</v>
      </c>
      <c r="F2104" s="27">
        <v>0.2</v>
      </c>
      <c r="G2104" s="24">
        <v>1</v>
      </c>
      <c r="H2104" s="25">
        <v>90.891599999999997</v>
      </c>
      <c r="I2104" s="25">
        <v>6.7664</v>
      </c>
      <c r="J2104" s="26">
        <v>286</v>
      </c>
      <c r="K2104" s="26">
        <v>52</v>
      </c>
      <c r="L2104" s="27">
        <v>7.4399999999999994E-2</v>
      </c>
      <c r="M2104" s="28">
        <v>1.4090457999999999</v>
      </c>
      <c r="N2104" s="29">
        <v>1.1499999999999999</v>
      </c>
      <c r="O2104" s="31" t="s">
        <v>42</v>
      </c>
      <c r="P2104" s="31">
        <v>0.18384484279999999</v>
      </c>
      <c r="Q2104" s="31">
        <v>0.18384484276376101</v>
      </c>
      <c r="R2104" s="42"/>
      <c r="S2104" s="27">
        <f>IF(A2104="placement",MIN(P2104,IF(R2104="",Q2104,R2104)),"")</f>
        <v>0.18384484276376101</v>
      </c>
      <c r="T2104" s="28">
        <f>IF($A2104="placement",S2104*J2104,"")</f>
        <v>52.579625030435651</v>
      </c>
      <c r="U2104" s="26">
        <f>IF($A2104="placement",T2104,IF($A2104="site",SUMIF($C:$C,$C2104,$T:$T),IF($A2104="user",SUMIF($B:$B,$B2104,$T:$T),SUM($T:$T))))</f>
        <v>52.579625030435651</v>
      </c>
      <c r="V2104" s="27">
        <f>U2104/J2104</f>
        <v>0.18384484276376101</v>
      </c>
    </row>
    <row r="2105" spans="1:22" hidden="1" x14ac:dyDescent="0.3">
      <c r="A2105" s="23" t="s">
        <v>14</v>
      </c>
      <c r="B2105" s="23" t="s">
        <v>9328</v>
      </c>
      <c r="C2105" s="23" t="s">
        <v>9330</v>
      </c>
      <c r="D2105" s="23" t="s">
        <v>9331</v>
      </c>
      <c r="E2105" s="23" t="s">
        <v>9332</v>
      </c>
      <c r="F2105" s="27">
        <v>0.1</v>
      </c>
      <c r="G2105" s="24">
        <v>0</v>
      </c>
      <c r="H2105" s="25">
        <v>12.4186</v>
      </c>
      <c r="I2105" s="25">
        <v>3.8096000000000001</v>
      </c>
      <c r="J2105" s="26">
        <v>286</v>
      </c>
      <c r="K2105" s="26">
        <v>29</v>
      </c>
      <c r="L2105" s="27">
        <v>0.30680000000000002</v>
      </c>
      <c r="M2105" s="28">
        <v>2.5057748200000001</v>
      </c>
      <c r="N2105" s="29">
        <v>1.9</v>
      </c>
      <c r="O2105" s="31" t="s">
        <v>70</v>
      </c>
      <c r="P2105" s="31">
        <v>0.24175149930000001</v>
      </c>
      <c r="Q2105" s="31">
        <v>0.1</v>
      </c>
      <c r="R2105" s="42"/>
      <c r="S2105" s="27">
        <f>IF(A2105="placement",MIN(P2105,IF(R2105="",Q2105,R2105)),"")</f>
        <v>0.1</v>
      </c>
      <c r="T2105" s="28">
        <f>IF($A2105="placement",S2105*J2105,"")</f>
        <v>28.6</v>
      </c>
      <c r="U2105" s="26">
        <f>IF($A2105="placement",T2105,IF($A2105="site",SUMIF($C:$C,$C2105,$T:$T),IF($A2105="user",SUMIF($B:$B,$B2105,$T:$T),SUM($T:$T))))</f>
        <v>28.6</v>
      </c>
      <c r="V2105" s="27">
        <f>U2105/J2105</f>
        <v>0.1</v>
      </c>
    </row>
    <row r="2106" spans="1:22" x14ac:dyDescent="0.3">
      <c r="A2106" s="23" t="s">
        <v>14</v>
      </c>
      <c r="B2106" s="23" t="s">
        <v>1095</v>
      </c>
      <c r="C2106" s="23" t="s">
        <v>1096</v>
      </c>
      <c r="D2106" s="23" t="s">
        <v>1139</v>
      </c>
      <c r="E2106" s="23" t="s">
        <v>1140</v>
      </c>
      <c r="F2106" s="27">
        <v>0.15</v>
      </c>
      <c r="G2106" s="24">
        <v>1</v>
      </c>
      <c r="H2106" s="25">
        <v>278.76389999999998</v>
      </c>
      <c r="I2106" s="25">
        <v>35.648600000000002</v>
      </c>
      <c r="J2106" s="26">
        <v>284</v>
      </c>
      <c r="K2106" s="26">
        <v>43</v>
      </c>
      <c r="L2106" s="27">
        <v>0.12790000000000001</v>
      </c>
      <c r="M2106" s="28">
        <v>0.26513524999999999</v>
      </c>
      <c r="N2106" s="29">
        <v>0.2</v>
      </c>
      <c r="O2106" s="31" t="s">
        <v>42</v>
      </c>
      <c r="P2106" s="31">
        <v>0.24566800959999999</v>
      </c>
      <c r="Q2106" s="31">
        <v>0.149999999999999</v>
      </c>
      <c r="R2106" s="42">
        <v>0.24</v>
      </c>
      <c r="S2106" s="27">
        <f>IF(A2106="placement",MIN(P2106,IF(R2106="",Q2106,R2106)),"")</f>
        <v>0.24</v>
      </c>
      <c r="T2106" s="28">
        <f>IF($A2106="placement",S2106*J2106,"")</f>
        <v>68.16</v>
      </c>
      <c r="U2106" s="26">
        <f>IF($A2106="placement",T2106,IF($A2106="site",SUMIF($C:$C,$C2106,$T:$T),IF($A2106="user",SUMIF($B:$B,$B2106,$T:$T),SUM($T:$T))))</f>
        <v>68.16</v>
      </c>
      <c r="V2106" s="27">
        <f>U2106/J2106</f>
        <v>0.24</v>
      </c>
    </row>
    <row r="2107" spans="1:22" hidden="1" x14ac:dyDescent="0.3">
      <c r="A2107" s="23" t="s">
        <v>14</v>
      </c>
      <c r="B2107" s="23" t="s">
        <v>1350</v>
      </c>
      <c r="C2107" s="23" t="s">
        <v>1352</v>
      </c>
      <c r="D2107" s="23" t="s">
        <v>1373</v>
      </c>
      <c r="E2107" s="23" t="s">
        <v>1374</v>
      </c>
      <c r="F2107" s="27">
        <v>0.28000000000000003</v>
      </c>
      <c r="G2107" s="24">
        <v>1</v>
      </c>
      <c r="H2107" s="25">
        <v>123.0018</v>
      </c>
      <c r="I2107" s="25">
        <v>20.344000000000001</v>
      </c>
      <c r="J2107" s="26">
        <v>284</v>
      </c>
      <c r="K2107" s="26">
        <v>80</v>
      </c>
      <c r="L2107" s="27">
        <v>0.16539999999999999</v>
      </c>
      <c r="M2107" s="28">
        <v>0.46533622000000002</v>
      </c>
      <c r="N2107" s="29">
        <v>0.25</v>
      </c>
      <c r="O2107" s="31" t="s">
        <v>385</v>
      </c>
      <c r="P2107" s="31">
        <v>0.46275404570000001</v>
      </c>
      <c r="Q2107" s="31">
        <v>0.27999999999999903</v>
      </c>
      <c r="R2107" s="42"/>
      <c r="S2107" s="27">
        <f>IF(A2107="placement",MIN(P2107,IF(R2107="",Q2107,R2107)),"")</f>
        <v>0.27999999999999903</v>
      </c>
      <c r="T2107" s="28">
        <f>IF($A2107="placement",S2107*J2107,"")</f>
        <v>79.519999999999726</v>
      </c>
      <c r="U2107" s="26">
        <f>IF($A2107="placement",T2107,IF($A2107="site",SUMIF($C:$C,$C2107,$T:$T),IF($A2107="user",SUMIF($B:$B,$B2107,$T:$T),SUM($T:$T))))</f>
        <v>79.519999999999726</v>
      </c>
      <c r="V2107" s="27">
        <f>U2107/J2107</f>
        <v>0.27999999999999903</v>
      </c>
    </row>
    <row r="2108" spans="1:22" hidden="1" x14ac:dyDescent="0.3">
      <c r="A2108" s="23" t="s">
        <v>14</v>
      </c>
      <c r="B2108" s="23" t="s">
        <v>9473</v>
      </c>
      <c r="C2108" s="23" t="s">
        <v>9475</v>
      </c>
      <c r="D2108" s="23" t="s">
        <v>9476</v>
      </c>
      <c r="E2108" s="23" t="s">
        <v>9477</v>
      </c>
      <c r="F2108" s="27">
        <v>0.33</v>
      </c>
      <c r="G2108" s="24">
        <v>0</v>
      </c>
      <c r="H2108" s="25">
        <v>25.487100000000002</v>
      </c>
      <c r="I2108" s="25">
        <v>11.506399999999999</v>
      </c>
      <c r="J2108" s="26">
        <v>284</v>
      </c>
      <c r="K2108" s="26">
        <v>94</v>
      </c>
      <c r="L2108" s="27">
        <v>0.45150000000000001</v>
      </c>
      <c r="M2108" s="28">
        <v>0.82209882999999995</v>
      </c>
      <c r="N2108" s="29">
        <v>0.35</v>
      </c>
      <c r="O2108" s="31" t="s">
        <v>12</v>
      </c>
      <c r="P2108" s="31">
        <v>0.57426043120000003</v>
      </c>
      <c r="Q2108" s="31">
        <v>0.32999999999999902</v>
      </c>
      <c r="R2108" s="42"/>
      <c r="S2108" s="27">
        <f>IF(A2108="placement",MIN(P2108,IF(R2108="",Q2108,R2108)),"")</f>
        <v>0.32999999999999902</v>
      </c>
      <c r="T2108" s="28">
        <f>IF($A2108="placement",S2108*J2108,"")</f>
        <v>93.719999999999715</v>
      </c>
      <c r="U2108" s="26">
        <f>IF($A2108="placement",T2108,IF($A2108="site",SUMIF($C:$C,$C2108,$T:$T),IF($A2108="user",SUMIF($B:$B,$B2108,$T:$T),SUM($T:$T))))</f>
        <v>93.719999999999715</v>
      </c>
      <c r="V2108" s="27">
        <f>U2108/J2108</f>
        <v>0.32999999999999902</v>
      </c>
    </row>
    <row r="2109" spans="1:22" hidden="1" x14ac:dyDescent="0.3">
      <c r="A2109" s="23" t="s">
        <v>14</v>
      </c>
      <c r="B2109" s="23" t="s">
        <v>277</v>
      </c>
      <c r="C2109" s="23" t="s">
        <v>279</v>
      </c>
      <c r="D2109" s="23" t="s">
        <v>381</v>
      </c>
      <c r="E2109" s="23" t="s">
        <v>382</v>
      </c>
      <c r="F2109" s="27">
        <v>0.25</v>
      </c>
      <c r="G2109" s="24">
        <v>1</v>
      </c>
      <c r="H2109" s="25">
        <v>61.777000000000001</v>
      </c>
      <c r="I2109" s="25">
        <v>3.9144999999999999</v>
      </c>
      <c r="J2109" s="26">
        <v>283</v>
      </c>
      <c r="K2109" s="26">
        <v>48</v>
      </c>
      <c r="L2109" s="27">
        <v>6.3399999999999998E-2</v>
      </c>
      <c r="M2109" s="28">
        <v>2.4070835499999998</v>
      </c>
      <c r="N2109" s="46">
        <v>2</v>
      </c>
      <c r="O2109" s="31" t="s">
        <v>12</v>
      </c>
      <c r="P2109" s="31">
        <v>0.16911899599999999</v>
      </c>
      <c r="Q2109" s="31">
        <v>0.169118995962563</v>
      </c>
      <c r="R2109" s="42"/>
      <c r="S2109" s="27">
        <f>IF(A2109="placement",MIN(P2109,IF(R2109="",Q2109,R2109)),"")</f>
        <v>0.169118995962563</v>
      </c>
      <c r="T2109" s="28">
        <f>IF($A2109="placement",S2109*J2109,"")</f>
        <v>47.860675857405326</v>
      </c>
      <c r="U2109" s="26">
        <f>IF($A2109="placement",T2109,IF($A2109="site",SUMIF($C:$C,$C2109,$T:$T),IF($A2109="user",SUMIF($B:$B,$B2109,$T:$T),SUM($T:$T))))</f>
        <v>47.860675857405326</v>
      </c>
      <c r="V2109" s="27">
        <f>U2109/J2109</f>
        <v>0.169118995962563</v>
      </c>
    </row>
    <row r="2110" spans="1:22" x14ac:dyDescent="0.3">
      <c r="A2110" s="23" t="s">
        <v>14</v>
      </c>
      <c r="B2110" s="23" t="s">
        <v>6986</v>
      </c>
      <c r="C2110" s="23" t="s">
        <v>6987</v>
      </c>
      <c r="D2110" s="23" t="s">
        <v>7000</v>
      </c>
      <c r="E2110" s="23" t="s">
        <v>7001</v>
      </c>
      <c r="F2110" s="27">
        <v>0.25</v>
      </c>
      <c r="G2110" s="24">
        <v>1</v>
      </c>
      <c r="H2110" s="25">
        <v>405.35070000000002</v>
      </c>
      <c r="I2110" s="25">
        <v>18.933800000000002</v>
      </c>
      <c r="J2110" s="26">
        <v>283</v>
      </c>
      <c r="K2110" s="26">
        <v>71</v>
      </c>
      <c r="L2110" s="27">
        <v>4.6699999999999998E-2</v>
      </c>
      <c r="M2110" s="28">
        <v>0.49752331999999999</v>
      </c>
      <c r="N2110" s="29">
        <v>0.21</v>
      </c>
      <c r="O2110" s="31" t="s">
        <v>12</v>
      </c>
      <c r="P2110" s="31">
        <v>0.57790923569999997</v>
      </c>
      <c r="Q2110" s="31">
        <v>0.25</v>
      </c>
      <c r="R2110" s="42">
        <v>0.28000000000000003</v>
      </c>
      <c r="S2110" s="27">
        <f>IF(A2110="placement",MIN(P2110,IF(R2110="",Q2110,R2110)),"")</f>
        <v>0.28000000000000003</v>
      </c>
      <c r="T2110" s="28">
        <f>IF($A2110="placement",S2110*J2110,"")</f>
        <v>79.240000000000009</v>
      </c>
      <c r="U2110" s="26">
        <f>IF($A2110="placement",T2110,IF($A2110="site",SUMIF($C:$C,$C2110,$T:$T),IF($A2110="user",SUMIF($B:$B,$B2110,$T:$T),SUM($T:$T))))</f>
        <v>79.240000000000009</v>
      </c>
      <c r="V2110" s="27">
        <f>U2110/J2110</f>
        <v>0.28000000000000003</v>
      </c>
    </row>
    <row r="2111" spans="1:22" hidden="1" x14ac:dyDescent="0.3">
      <c r="A2111" s="23" t="s">
        <v>14</v>
      </c>
      <c r="B2111" s="23" t="s">
        <v>7975</v>
      </c>
      <c r="C2111" s="23" t="s">
        <v>7977</v>
      </c>
      <c r="D2111" s="23" t="s">
        <v>7978</v>
      </c>
      <c r="E2111" s="23" t="s">
        <v>7976</v>
      </c>
      <c r="F2111" s="27">
        <v>0.33</v>
      </c>
      <c r="G2111" s="24">
        <v>0</v>
      </c>
      <c r="H2111" s="25">
        <v>19.4056</v>
      </c>
      <c r="I2111" s="25">
        <v>2.0041000000000002</v>
      </c>
      <c r="J2111" s="26">
        <v>283</v>
      </c>
      <c r="K2111" s="26">
        <v>43</v>
      </c>
      <c r="L2111" s="27">
        <v>0.1033</v>
      </c>
      <c r="M2111" s="28">
        <v>4.7070568100000001</v>
      </c>
      <c r="N2111" s="29">
        <v>4</v>
      </c>
      <c r="O2111" s="31" t="s">
        <v>42</v>
      </c>
      <c r="P2111" s="31">
        <v>0.15021208350000001</v>
      </c>
      <c r="Q2111" s="31">
        <v>0.150212083537138</v>
      </c>
      <c r="R2111" s="42"/>
      <c r="S2111" s="27">
        <f>IF(A2111="placement",MIN(P2111,IF(R2111="",Q2111,R2111)),"")</f>
        <v>0.15021208350000001</v>
      </c>
      <c r="T2111" s="28">
        <f>IF($A2111="placement",S2111*J2111,"")</f>
        <v>42.510019630500004</v>
      </c>
      <c r="U2111" s="26">
        <f>IF($A2111="placement",T2111,IF($A2111="site",SUMIF($C:$C,$C2111,$T:$T),IF($A2111="user",SUMIF($B:$B,$B2111,$T:$T),SUM($T:$T))))</f>
        <v>42.510019630500004</v>
      </c>
      <c r="V2111" s="27">
        <f>U2111/J2111</f>
        <v>0.15021208350000001</v>
      </c>
    </row>
    <row r="2112" spans="1:22" hidden="1" x14ac:dyDescent="0.3">
      <c r="A2112" s="17" t="s">
        <v>13</v>
      </c>
      <c r="B2112" s="17" t="s">
        <v>7975</v>
      </c>
      <c r="C2112" s="17" t="s">
        <v>7977</v>
      </c>
      <c r="D2112" s="17" t="s">
        <v>9898</v>
      </c>
      <c r="E2112" s="17"/>
      <c r="F2112" s="18">
        <v>0.33</v>
      </c>
      <c r="G2112" s="36">
        <v>0</v>
      </c>
      <c r="H2112" s="37">
        <v>19.4056</v>
      </c>
      <c r="I2112" s="37">
        <v>2.0041000000000002</v>
      </c>
      <c r="J2112" s="19">
        <v>283</v>
      </c>
      <c r="K2112" s="19">
        <v>43</v>
      </c>
      <c r="L2112" s="18">
        <v>0.1033</v>
      </c>
      <c r="M2112" s="20">
        <v>4.7070568100000001</v>
      </c>
      <c r="N2112" s="21">
        <v>4</v>
      </c>
      <c r="O2112" s="22"/>
      <c r="P2112" s="22">
        <v>0.15021208350000001</v>
      </c>
      <c r="Q2112" s="22">
        <v>0.150212083537138</v>
      </c>
      <c r="R2112" s="43"/>
      <c r="S2112" s="18" t="str">
        <f>IF(A2112="placement",MIN(P2112,IF(R2112="",Q2112,R2112)),"")</f>
        <v/>
      </c>
      <c r="T2112" s="20" t="str">
        <f>IF($A2112="placement",S2112*J2112,"")</f>
        <v/>
      </c>
      <c r="U2112" s="19">
        <f>IF($A2112="placement",T2112,IF($A2112="site",SUMIF($C:$C,$C2112,$T:$T),IF($A2112="user",SUMIF($B:$B,$B2112,$T:$T),SUM($T:$T))))</f>
        <v>42.510019630500004</v>
      </c>
      <c r="V2112" s="18">
        <f>U2112/J2112</f>
        <v>0.15021208350000001</v>
      </c>
    </row>
    <row r="2113" spans="1:22" hidden="1" x14ac:dyDescent="0.3">
      <c r="A2113" s="11" t="s">
        <v>10</v>
      </c>
      <c r="B2113" s="11" t="s">
        <v>7975</v>
      </c>
      <c r="C2113" s="11" t="s">
        <v>9898</v>
      </c>
      <c r="D2113" s="11" t="s">
        <v>9898</v>
      </c>
      <c r="E2113" s="11"/>
      <c r="F2113" s="12">
        <v>0.33</v>
      </c>
      <c r="G2113" s="33">
        <v>0</v>
      </c>
      <c r="H2113" s="34">
        <v>19.4056</v>
      </c>
      <c r="I2113" s="34">
        <v>2.0041000000000002</v>
      </c>
      <c r="J2113" s="13">
        <v>283</v>
      </c>
      <c r="K2113" s="13">
        <v>43</v>
      </c>
      <c r="L2113" s="12">
        <v>0.1033</v>
      </c>
      <c r="M2113" s="14">
        <v>4.7070568100000001</v>
      </c>
      <c r="N2113" s="15">
        <v>4</v>
      </c>
      <c r="O2113" s="16"/>
      <c r="P2113" s="16">
        <v>0.15021208350000001</v>
      </c>
      <c r="Q2113" s="16">
        <v>0.150212083537138</v>
      </c>
      <c r="R2113" s="44"/>
      <c r="S2113" s="12" t="str">
        <f>IF(A2113="placement",MIN(P2113,IF(R2113="",Q2113,R2113)),"")</f>
        <v/>
      </c>
      <c r="T2113" s="14" t="str">
        <f>IF($A2113="placement",S2113*J2113,"")</f>
        <v/>
      </c>
      <c r="U2113" s="13">
        <f>IF($A2113="placement",T2113,IF($A2113="site",SUMIF($C:$C,$C2113,$T:$T),IF($A2113="user",SUMIF($B:$B,$B2113,$T:$T),SUM($T:$T))))</f>
        <v>42.510019630500004</v>
      </c>
      <c r="V2113" s="12">
        <f>U2113/J2113</f>
        <v>0.15021208350000001</v>
      </c>
    </row>
    <row r="2114" spans="1:22" hidden="1" x14ac:dyDescent="0.3">
      <c r="A2114" s="23" t="s">
        <v>14</v>
      </c>
      <c r="B2114" s="23" t="s">
        <v>9695</v>
      </c>
      <c r="C2114" s="23" t="s">
        <v>9696</v>
      </c>
      <c r="D2114" s="23" t="s">
        <v>9697</v>
      </c>
      <c r="E2114" s="23" t="s">
        <v>9698</v>
      </c>
      <c r="F2114" s="27">
        <v>0.33</v>
      </c>
      <c r="G2114" s="24">
        <v>1</v>
      </c>
      <c r="H2114" s="25">
        <v>106.7161</v>
      </c>
      <c r="I2114" s="25">
        <v>9.7126000000000001</v>
      </c>
      <c r="J2114" s="26">
        <v>283</v>
      </c>
      <c r="K2114" s="26">
        <v>93</v>
      </c>
      <c r="L2114" s="27">
        <v>9.0999999999999998E-2</v>
      </c>
      <c r="M2114" s="28">
        <v>0.97188841999999998</v>
      </c>
      <c r="N2114" s="29">
        <v>0.45</v>
      </c>
      <c r="O2114" s="31" t="s">
        <v>12</v>
      </c>
      <c r="P2114" s="31">
        <v>0.53698388620000004</v>
      </c>
      <c r="Q2114" s="31">
        <v>0.32999999999999902</v>
      </c>
      <c r="R2114" s="42"/>
      <c r="S2114" s="27">
        <f>IF(A2114="placement",MIN(P2114,IF(R2114="",Q2114,R2114)),"")</f>
        <v>0.32999999999999902</v>
      </c>
      <c r="T2114" s="28">
        <f>IF($A2114="placement",S2114*J2114,"")</f>
        <v>93.389999999999716</v>
      </c>
      <c r="U2114" s="26">
        <f>IF($A2114="placement",T2114,IF($A2114="site",SUMIF($C:$C,$C2114,$T:$T),IF($A2114="user",SUMIF($B:$B,$B2114,$T:$T),SUM($T:$T))))</f>
        <v>93.389999999999716</v>
      </c>
      <c r="V2114" s="27">
        <f>U2114/J2114</f>
        <v>0.32999999999999902</v>
      </c>
    </row>
    <row r="2115" spans="1:22" hidden="1" x14ac:dyDescent="0.3">
      <c r="A2115" s="23" t="s">
        <v>14</v>
      </c>
      <c r="B2115" s="23" t="s">
        <v>2294</v>
      </c>
      <c r="C2115" s="23" t="s">
        <v>2295</v>
      </c>
      <c r="D2115" s="23" t="s">
        <v>2346</v>
      </c>
      <c r="E2115" s="23" t="s">
        <v>2347</v>
      </c>
      <c r="F2115" s="27">
        <v>0.15</v>
      </c>
      <c r="G2115" s="24">
        <v>0</v>
      </c>
      <c r="H2115" s="25">
        <v>39.3474</v>
      </c>
      <c r="I2115" s="25">
        <v>5.7843999999999998</v>
      </c>
      <c r="J2115" s="26">
        <v>281</v>
      </c>
      <c r="K2115" s="26">
        <v>42</v>
      </c>
      <c r="L2115" s="27">
        <v>0.14699999999999999</v>
      </c>
      <c r="M2115" s="28">
        <v>1.6207381999999999</v>
      </c>
      <c r="N2115" s="29">
        <v>1.3</v>
      </c>
      <c r="O2115" s="31" t="s">
        <v>42</v>
      </c>
      <c r="P2115" s="31">
        <v>0.19789636490000001</v>
      </c>
      <c r="Q2115" s="31">
        <v>0.15</v>
      </c>
      <c r="R2115" s="42"/>
      <c r="S2115" s="27">
        <f>IF(A2115="placement",MIN(P2115,IF(R2115="",Q2115,R2115)),"")</f>
        <v>0.15</v>
      </c>
      <c r="T2115" s="28">
        <f>IF($A2115="placement",S2115*J2115,"")</f>
        <v>42.15</v>
      </c>
      <c r="U2115" s="26">
        <f>IF($A2115="placement",T2115,IF($A2115="site",SUMIF($C:$C,$C2115,$T:$T),IF($A2115="user",SUMIF($B:$B,$B2115,$T:$T),SUM($T:$T))))</f>
        <v>42.15</v>
      </c>
      <c r="V2115" s="27">
        <f>U2115/J2115</f>
        <v>0.15</v>
      </c>
    </row>
    <row r="2116" spans="1:22" x14ac:dyDescent="0.3">
      <c r="A2116" s="23" t="s">
        <v>14</v>
      </c>
      <c r="B2116" s="23" t="s">
        <v>7032</v>
      </c>
      <c r="C2116" s="23" t="s">
        <v>7034</v>
      </c>
      <c r="D2116" s="23" t="s">
        <v>7064</v>
      </c>
      <c r="E2116" s="23" t="s">
        <v>7065</v>
      </c>
      <c r="F2116" s="27">
        <v>0.25</v>
      </c>
      <c r="G2116" s="24">
        <v>1</v>
      </c>
      <c r="H2116" s="25">
        <v>268.4991</v>
      </c>
      <c r="I2116" s="25">
        <v>9.5185999999999993</v>
      </c>
      <c r="J2116" s="26">
        <v>281</v>
      </c>
      <c r="K2116" s="26">
        <v>70</v>
      </c>
      <c r="L2116" s="27">
        <v>3.5499999999999997E-2</v>
      </c>
      <c r="M2116" s="28">
        <v>0.98455349999999997</v>
      </c>
      <c r="N2116" s="29">
        <v>0.5</v>
      </c>
      <c r="O2116" s="31" t="s">
        <v>12</v>
      </c>
      <c r="P2116" s="31">
        <v>0.49215558349999999</v>
      </c>
      <c r="Q2116" s="31">
        <v>0.25</v>
      </c>
      <c r="R2116" s="42">
        <v>0.3</v>
      </c>
      <c r="S2116" s="27">
        <f>IF(A2116="placement",MIN(P2116,IF(R2116="",Q2116,R2116)),"")</f>
        <v>0.3</v>
      </c>
      <c r="T2116" s="28">
        <f>IF($A2116="placement",S2116*J2116,"")</f>
        <v>84.3</v>
      </c>
      <c r="U2116" s="26">
        <f>IF($A2116="placement",T2116,IF($A2116="site",SUMIF($C:$C,$C2116,$T:$T),IF($A2116="user",SUMIF($B:$B,$B2116,$T:$T),SUM($T:$T))))</f>
        <v>84.3</v>
      </c>
      <c r="V2116" s="27">
        <f>U2116/J2116</f>
        <v>0.3</v>
      </c>
    </row>
    <row r="2117" spans="1:22" hidden="1" x14ac:dyDescent="0.3">
      <c r="A2117" s="23" t="s">
        <v>14</v>
      </c>
      <c r="B2117" s="23" t="s">
        <v>7032</v>
      </c>
      <c r="C2117" s="23" t="s">
        <v>7034</v>
      </c>
      <c r="D2117" s="23" t="s">
        <v>7066</v>
      </c>
      <c r="E2117" s="23" t="s">
        <v>7033</v>
      </c>
      <c r="F2117" s="27">
        <v>0.3</v>
      </c>
      <c r="G2117" s="24">
        <v>1</v>
      </c>
      <c r="H2117" s="25">
        <v>387.43900000000002</v>
      </c>
      <c r="I2117" s="25">
        <v>12.666600000000001</v>
      </c>
      <c r="J2117" s="26">
        <v>281</v>
      </c>
      <c r="K2117" s="26">
        <v>84</v>
      </c>
      <c r="L2117" s="27">
        <v>3.27E-2</v>
      </c>
      <c r="M2117" s="28">
        <v>0.74027282000000005</v>
      </c>
      <c r="N2117" s="29">
        <v>0.4</v>
      </c>
      <c r="O2117" s="31" t="s">
        <v>12</v>
      </c>
      <c r="P2117" s="31">
        <v>0.45965867020000001</v>
      </c>
      <c r="Q2117" s="31">
        <v>0.29999999999999899</v>
      </c>
      <c r="R2117" s="42"/>
      <c r="S2117" s="27">
        <f>IF(A2117="placement",MIN(P2117,IF(R2117="",Q2117,R2117)),"")</f>
        <v>0.29999999999999899</v>
      </c>
      <c r="T2117" s="28">
        <f>IF($A2117="placement",S2117*J2117,"")</f>
        <v>84.299999999999713</v>
      </c>
      <c r="U2117" s="26">
        <f>IF($A2117="placement",T2117,IF($A2117="site",SUMIF($C:$C,$C2117,$T:$T),IF($A2117="user",SUMIF($B:$B,$B2117,$T:$T),SUM($T:$T))))</f>
        <v>84.299999999999713</v>
      </c>
      <c r="V2117" s="27">
        <f>U2117/J2117</f>
        <v>0.29999999999999899</v>
      </c>
    </row>
    <row r="2118" spans="1:22" hidden="1" x14ac:dyDescent="0.3">
      <c r="A2118" s="23" t="s">
        <v>14</v>
      </c>
      <c r="B2118" s="23" t="s">
        <v>8463</v>
      </c>
      <c r="C2118" s="23" t="s">
        <v>8465</v>
      </c>
      <c r="D2118" s="23" t="s">
        <v>8474</v>
      </c>
      <c r="E2118" s="23" t="s">
        <v>8475</v>
      </c>
      <c r="F2118" s="27">
        <v>0.25</v>
      </c>
      <c r="G2118" s="24">
        <v>0</v>
      </c>
      <c r="H2118" s="25">
        <v>19.906400000000001</v>
      </c>
      <c r="I2118" s="25">
        <v>3.2086000000000001</v>
      </c>
      <c r="J2118" s="26">
        <v>281</v>
      </c>
      <c r="K2118" s="26">
        <v>64</v>
      </c>
      <c r="L2118" s="27">
        <v>0.16120000000000001</v>
      </c>
      <c r="M2118" s="28">
        <v>2.91751965</v>
      </c>
      <c r="N2118" s="29">
        <v>2.25</v>
      </c>
      <c r="O2118" s="31" t="s">
        <v>12</v>
      </c>
      <c r="P2118" s="31">
        <v>0.2287969668</v>
      </c>
      <c r="Q2118" s="31">
        <v>0.22879696683679501</v>
      </c>
      <c r="R2118" s="42"/>
      <c r="S2118" s="27">
        <f>IF(A2118="placement",MIN(P2118,IF(R2118="",Q2118,R2118)),"")</f>
        <v>0.2287969668</v>
      </c>
      <c r="T2118" s="28">
        <f>IF($A2118="placement",S2118*J2118,"")</f>
        <v>64.291947670799999</v>
      </c>
      <c r="U2118" s="26">
        <f>IF($A2118="placement",T2118,IF($A2118="site",SUMIF($C:$C,$C2118,$T:$T),IF($A2118="user",SUMIF($B:$B,$B2118,$T:$T),SUM($T:$T))))</f>
        <v>64.291947670799999</v>
      </c>
      <c r="V2118" s="27">
        <f>U2118/J2118</f>
        <v>0.2287969668</v>
      </c>
    </row>
    <row r="2119" spans="1:22" x14ac:dyDescent="0.3">
      <c r="A2119" s="23" t="s">
        <v>14</v>
      </c>
      <c r="B2119" s="23" t="s">
        <v>2439</v>
      </c>
      <c r="C2119" s="23" t="s">
        <v>2441</v>
      </c>
      <c r="D2119" s="23" t="s">
        <v>2442</v>
      </c>
      <c r="E2119" s="23" t="s">
        <v>2443</v>
      </c>
      <c r="F2119" s="27">
        <v>0.15</v>
      </c>
      <c r="G2119" s="24">
        <v>1</v>
      </c>
      <c r="H2119" s="25">
        <v>103.6126</v>
      </c>
      <c r="I2119" s="25">
        <v>16.147099999999998</v>
      </c>
      <c r="J2119" s="26">
        <v>280</v>
      </c>
      <c r="K2119" s="26">
        <v>42</v>
      </c>
      <c r="L2119" s="27">
        <v>0.15579999999999999</v>
      </c>
      <c r="M2119" s="28">
        <v>0.57805351999999999</v>
      </c>
      <c r="N2119" s="29">
        <v>0.26</v>
      </c>
      <c r="O2119" s="31" t="s">
        <v>70</v>
      </c>
      <c r="P2119" s="31">
        <v>0.55021465599999997</v>
      </c>
      <c r="Q2119" s="31">
        <v>0.15</v>
      </c>
      <c r="R2119" s="42">
        <v>0.35</v>
      </c>
      <c r="S2119" s="27">
        <f>IF(A2119="placement",MIN(P2119,IF(R2119="",Q2119,R2119)),"")</f>
        <v>0.35</v>
      </c>
      <c r="T2119" s="28">
        <f>IF($A2119="placement",S2119*J2119,"")</f>
        <v>98</v>
      </c>
      <c r="U2119" s="23">
        <f>IF($A2119="placement",T2119,IF($A2119="site",SUMIF($C:$C,$C2119,$T:$T),IF($A2119="user",SUMIF($B:$B,$B2119,$T:$T),SUM($T:$T))))</f>
        <v>98</v>
      </c>
      <c r="V2119" s="27">
        <f>U2119/J2119</f>
        <v>0.35</v>
      </c>
    </row>
    <row r="2120" spans="1:22" hidden="1" x14ac:dyDescent="0.3">
      <c r="A2120" s="23" t="s">
        <v>14</v>
      </c>
      <c r="B2120" s="23" t="s">
        <v>3850</v>
      </c>
      <c r="C2120" s="23" t="s">
        <v>10155</v>
      </c>
      <c r="D2120" s="23" t="s">
        <v>3870</v>
      </c>
      <c r="E2120" s="23" t="s">
        <v>3871</v>
      </c>
      <c r="F2120" s="27">
        <v>0.25</v>
      </c>
      <c r="G2120" s="24">
        <v>1</v>
      </c>
      <c r="H2120" s="25">
        <v>425.8981</v>
      </c>
      <c r="I2120" s="25">
        <v>8.9159000000000006</v>
      </c>
      <c r="J2120" s="26">
        <v>280</v>
      </c>
      <c r="K2120" s="26">
        <v>39</v>
      </c>
      <c r="L2120" s="27">
        <v>2.0899999999999998E-2</v>
      </c>
      <c r="M2120" s="28">
        <v>1.04555928</v>
      </c>
      <c r="N2120" s="29">
        <v>0.9</v>
      </c>
      <c r="O2120" s="31" t="s">
        <v>42</v>
      </c>
      <c r="P2120" s="31">
        <v>0.1392166658</v>
      </c>
      <c r="Q2120" s="31">
        <v>0.13921666584935199</v>
      </c>
      <c r="R2120" s="42"/>
      <c r="S2120" s="27">
        <f>IF(A2120="placement",MIN(P2120,IF(R2120="",Q2120,R2120)),"")</f>
        <v>0.1392166658</v>
      </c>
      <c r="T2120" s="28">
        <f>IF($A2120="placement",S2120*J2120,"")</f>
        <v>38.980666423999999</v>
      </c>
      <c r="U2120" s="26">
        <f>IF($A2120="placement",T2120,IF($A2120="site",SUMIF($C:$C,$C2120,$T:$T),IF($A2120="user",SUMIF($B:$B,$B2120,$T:$T),SUM($T:$T))))</f>
        <v>38.980666423999999</v>
      </c>
      <c r="V2120" s="27">
        <f>U2120/J2120</f>
        <v>0.1392166658</v>
      </c>
    </row>
    <row r="2121" spans="1:22" x14ac:dyDescent="0.3">
      <c r="A2121" s="23" t="s">
        <v>14</v>
      </c>
      <c r="B2121" s="23" t="s">
        <v>4271</v>
      </c>
      <c r="C2121" s="23" t="s">
        <v>4272</v>
      </c>
      <c r="D2121" s="23" t="s">
        <v>4275</v>
      </c>
      <c r="E2121" s="23" t="s">
        <v>4276</v>
      </c>
      <c r="F2121" s="27">
        <v>0.2</v>
      </c>
      <c r="G2121" s="24">
        <v>0</v>
      </c>
      <c r="H2121" s="25">
        <v>17.802600000000002</v>
      </c>
      <c r="I2121" s="25">
        <v>12.4001</v>
      </c>
      <c r="J2121" s="26">
        <v>280</v>
      </c>
      <c r="K2121" s="26">
        <v>56</v>
      </c>
      <c r="L2121" s="27">
        <v>0.69650000000000001</v>
      </c>
      <c r="M2121" s="28">
        <v>0.75144095</v>
      </c>
      <c r="N2121" s="29">
        <v>0.3</v>
      </c>
      <c r="O2121" s="31" t="s">
        <v>42</v>
      </c>
      <c r="P2121" s="31">
        <v>0.60076703190000003</v>
      </c>
      <c r="Q2121" s="31">
        <v>0.2</v>
      </c>
      <c r="R2121" s="42">
        <v>0.3</v>
      </c>
      <c r="S2121" s="27">
        <f>IF(A2121="placement",MIN(P2121,IF(R2121="",Q2121,R2121)),"")</f>
        <v>0.3</v>
      </c>
      <c r="T2121" s="28">
        <f>IF($A2121="placement",S2121*J2121,"")</f>
        <v>84</v>
      </c>
      <c r="U2121" s="26">
        <f>IF($A2121="placement",T2121,IF($A2121="site",SUMIF($C:$C,$C2121,$T:$T),IF($A2121="user",SUMIF($B:$B,$B2121,$T:$T),SUM($T:$T))))</f>
        <v>84</v>
      </c>
      <c r="V2121" s="27">
        <f>U2121/J2121</f>
        <v>0.3</v>
      </c>
    </row>
    <row r="2122" spans="1:22" hidden="1" x14ac:dyDescent="0.3">
      <c r="A2122" s="23" t="s">
        <v>14</v>
      </c>
      <c r="B2122" s="23" t="s">
        <v>5211</v>
      </c>
      <c r="C2122" s="23" t="s">
        <v>5213</v>
      </c>
      <c r="D2122" s="23" t="s">
        <v>5238</v>
      </c>
      <c r="E2122" s="23" t="s">
        <v>5239</v>
      </c>
      <c r="F2122" s="27">
        <v>0.33</v>
      </c>
      <c r="G2122" s="24">
        <v>0</v>
      </c>
      <c r="H2122" s="25">
        <v>28.786200000000001</v>
      </c>
      <c r="I2122" s="25">
        <v>8.6761999999999997</v>
      </c>
      <c r="J2122" s="26">
        <v>280</v>
      </c>
      <c r="K2122" s="26">
        <v>75</v>
      </c>
      <c r="L2122" s="27">
        <v>0.3014</v>
      </c>
      <c r="M2122" s="28">
        <v>1.07678052</v>
      </c>
      <c r="N2122" s="29">
        <v>0.8</v>
      </c>
      <c r="O2122" s="31" t="s">
        <v>42</v>
      </c>
      <c r="P2122" s="31">
        <v>0.25704451220000002</v>
      </c>
      <c r="Q2122" s="31">
        <v>0.25704451221889801</v>
      </c>
      <c r="R2122" s="42"/>
      <c r="S2122" s="27">
        <f>IF(A2122="placement",MIN(P2122,IF(R2122="",Q2122,R2122)),"")</f>
        <v>0.25704451220000002</v>
      </c>
      <c r="T2122" s="28">
        <f>IF($A2122="placement",S2122*J2122,"")</f>
        <v>71.972463416000011</v>
      </c>
      <c r="U2122" s="26">
        <f>IF($A2122="placement",T2122,IF($A2122="site",SUMIF($C:$C,$C2122,$T:$T),IF($A2122="user",SUMIF($B:$B,$B2122,$T:$T),SUM($T:$T))))</f>
        <v>71.972463416000011</v>
      </c>
      <c r="V2122" s="27">
        <f>U2122/J2122</f>
        <v>0.25704451220000002</v>
      </c>
    </row>
    <row r="2123" spans="1:22" hidden="1" x14ac:dyDescent="0.3">
      <c r="A2123" s="23" t="s">
        <v>14</v>
      </c>
      <c r="B2123" s="23" t="s">
        <v>6638</v>
      </c>
      <c r="C2123" s="23" t="s">
        <v>6639</v>
      </c>
      <c r="D2123" s="23" t="s">
        <v>10300</v>
      </c>
      <c r="E2123" s="23" t="s">
        <v>10301</v>
      </c>
      <c r="F2123" s="27">
        <v>0.25</v>
      </c>
      <c r="G2123" s="24">
        <v>0</v>
      </c>
      <c r="H2123" s="25">
        <v>20.654699999999998</v>
      </c>
      <c r="I2123" s="25">
        <v>9.2841000000000005</v>
      </c>
      <c r="J2123" s="26">
        <v>280</v>
      </c>
      <c r="K2123" s="26">
        <v>70</v>
      </c>
      <c r="L2123" s="27">
        <v>0.44950000000000001</v>
      </c>
      <c r="M2123" s="28">
        <v>1.0050101199999999</v>
      </c>
      <c r="N2123" s="29">
        <v>0.7</v>
      </c>
      <c r="O2123" s="31" t="s">
        <v>42</v>
      </c>
      <c r="P2123" s="31">
        <v>0.30348959869999997</v>
      </c>
      <c r="Q2123" s="31">
        <v>0.25</v>
      </c>
      <c r="R2123" s="42"/>
      <c r="S2123" s="27">
        <f>IF(A2123="placement",MIN(P2123,IF(R2123="",Q2123,R2123)),"")</f>
        <v>0.25</v>
      </c>
      <c r="T2123" s="28">
        <f>IF($A2123="placement",S2123*J2123,"")</f>
        <v>70</v>
      </c>
      <c r="U2123" s="26">
        <f>IF($A2123="placement",T2123,IF($A2123="site",SUMIF($C:$C,$C2123,$T:$T),IF($A2123="user",SUMIF($B:$B,$B2123,$T:$T),SUM($T:$T))))</f>
        <v>70</v>
      </c>
      <c r="V2123" s="27">
        <f>U2123/J2123</f>
        <v>0.25</v>
      </c>
    </row>
    <row r="2124" spans="1:22" hidden="1" x14ac:dyDescent="0.3">
      <c r="A2124" s="23" t="s">
        <v>14</v>
      </c>
      <c r="B2124" s="23" t="s">
        <v>8209</v>
      </c>
      <c r="C2124" s="23" t="s">
        <v>8211</v>
      </c>
      <c r="D2124" s="32" t="s">
        <v>8230</v>
      </c>
      <c r="E2124" s="23" t="s">
        <v>8231</v>
      </c>
      <c r="F2124" s="27">
        <v>0.25</v>
      </c>
      <c r="G2124" s="24">
        <v>0</v>
      </c>
      <c r="H2124" s="25">
        <v>190.9324</v>
      </c>
      <c r="I2124" s="25">
        <v>24.756900000000002</v>
      </c>
      <c r="J2124" s="26">
        <v>280</v>
      </c>
      <c r="K2124" s="26">
        <v>20</v>
      </c>
      <c r="L2124" s="27">
        <v>0.12970000000000001</v>
      </c>
      <c r="M2124" s="28">
        <v>0.37695731999999998</v>
      </c>
      <c r="N2124" s="29">
        <v>0.35</v>
      </c>
      <c r="O2124" s="31" t="s">
        <v>42</v>
      </c>
      <c r="P2124" s="31">
        <v>7.1512928599999998E-2</v>
      </c>
      <c r="Q2124" s="31">
        <v>7.1512928629434397E-2</v>
      </c>
      <c r="R2124" s="42"/>
      <c r="S2124" s="27">
        <f>IF(A2124="placement",MIN(P2124,IF(R2124="",Q2124,R2124)),"")</f>
        <v>7.1512928599999998E-2</v>
      </c>
      <c r="T2124" s="28">
        <f>IF($A2124="placement",S2124*J2124,"")</f>
        <v>20.023620007999998</v>
      </c>
      <c r="U2124" s="26">
        <f>IF($A2124="placement",T2124,IF($A2124="site",SUMIF($C:$C,$C2124,$T:$T),IF($A2124="user",SUMIF($B:$B,$B2124,$T:$T),SUM($T:$T))))</f>
        <v>20.023620007999998</v>
      </c>
      <c r="V2124" s="27">
        <f>U2124/J2124</f>
        <v>7.1512928599999998E-2</v>
      </c>
    </row>
    <row r="2125" spans="1:22" x14ac:dyDescent="0.3">
      <c r="A2125" s="23" t="s">
        <v>14</v>
      </c>
      <c r="B2125" s="23" t="s">
        <v>1095</v>
      </c>
      <c r="C2125" s="23" t="s">
        <v>1096</v>
      </c>
      <c r="D2125" s="23" t="s">
        <v>1119</v>
      </c>
      <c r="E2125" s="23" t="s">
        <v>1120</v>
      </c>
      <c r="F2125" s="27">
        <v>0.05</v>
      </c>
      <c r="G2125" s="24">
        <v>1</v>
      </c>
      <c r="H2125" s="25">
        <v>302.78910000000002</v>
      </c>
      <c r="I2125" s="25">
        <v>53.662799999999997</v>
      </c>
      <c r="J2125" s="26">
        <v>279</v>
      </c>
      <c r="K2125" s="26">
        <v>14</v>
      </c>
      <c r="L2125" s="27">
        <v>0.1772</v>
      </c>
      <c r="M2125" s="28">
        <v>0.17303092</v>
      </c>
      <c r="N2125" s="29">
        <v>0.1</v>
      </c>
      <c r="O2125" s="31" t="s">
        <v>70</v>
      </c>
      <c r="P2125" s="31">
        <v>0.422068626</v>
      </c>
      <c r="Q2125" s="31">
        <v>0.05</v>
      </c>
      <c r="R2125" s="42">
        <v>0.35</v>
      </c>
      <c r="S2125" s="27">
        <f>IF(A2125="placement",MIN(P2125,IF(R2125="",Q2125,R2125)),"")</f>
        <v>0.35</v>
      </c>
      <c r="T2125" s="28">
        <f>IF($A2125="placement",S2125*J2125,"")</f>
        <v>97.649999999999991</v>
      </c>
      <c r="U2125" s="26">
        <f>IF($A2125="placement",T2125,IF($A2125="site",SUMIF($C:$C,$C2125,$T:$T),IF($A2125="user",SUMIF($B:$B,$B2125,$T:$T),SUM($T:$T))))</f>
        <v>97.649999999999991</v>
      </c>
      <c r="V2125" s="27">
        <f>U2125/J2125</f>
        <v>0.35</v>
      </c>
    </row>
    <row r="2126" spans="1:22" x14ac:dyDescent="0.3">
      <c r="A2126" s="23" t="s">
        <v>14</v>
      </c>
      <c r="B2126" s="23" t="s">
        <v>1708</v>
      </c>
      <c r="C2126" s="23" t="s">
        <v>1709</v>
      </c>
      <c r="D2126" s="23" t="s">
        <v>2086</v>
      </c>
      <c r="E2126" s="23" t="s">
        <v>2087</v>
      </c>
      <c r="F2126" s="27">
        <v>0.15</v>
      </c>
      <c r="G2126" s="24">
        <v>0</v>
      </c>
      <c r="H2126" s="25">
        <v>6.3483999999999998</v>
      </c>
      <c r="I2126" s="25">
        <v>3.8132999999999999</v>
      </c>
      <c r="J2126" s="26">
        <v>278</v>
      </c>
      <c r="K2126" s="26">
        <v>42</v>
      </c>
      <c r="L2126" s="27">
        <v>0.60070000000000001</v>
      </c>
      <c r="M2126" s="28">
        <v>2.42792305</v>
      </c>
      <c r="N2126" s="29">
        <v>1.55</v>
      </c>
      <c r="O2126" s="31" t="s">
        <v>42</v>
      </c>
      <c r="P2126" s="31">
        <v>0.36159426500000003</v>
      </c>
      <c r="Q2126" s="31">
        <v>0.15</v>
      </c>
      <c r="R2126" s="42">
        <v>0.25</v>
      </c>
      <c r="S2126" s="27">
        <f>IF(A2126="placement",MIN(P2126,IF(R2126="",Q2126,R2126)),"")</f>
        <v>0.25</v>
      </c>
      <c r="T2126" s="28">
        <f>IF($A2126="placement",S2126*J2126,"")</f>
        <v>69.5</v>
      </c>
      <c r="U2126" s="26">
        <f>IF($A2126="placement",T2126,IF($A2126="site",SUMIF($C:$C,$C2126,$T:$T),IF($A2126="user",SUMIF($B:$B,$B2126,$T:$T),SUM($T:$T))))</f>
        <v>69.5</v>
      </c>
      <c r="V2126" s="27">
        <f>U2126/J2126</f>
        <v>0.25</v>
      </c>
    </row>
    <row r="2127" spans="1:22" hidden="1" x14ac:dyDescent="0.3">
      <c r="A2127" s="23" t="s">
        <v>14</v>
      </c>
      <c r="B2127" s="23" t="s">
        <v>3053</v>
      </c>
      <c r="C2127" s="23" t="s">
        <v>3055</v>
      </c>
      <c r="D2127" s="23" t="s">
        <v>3056</v>
      </c>
      <c r="E2127" s="23" t="s">
        <v>3057</v>
      </c>
      <c r="F2127" s="27">
        <v>0.15</v>
      </c>
      <c r="G2127" s="24">
        <v>1</v>
      </c>
      <c r="H2127" s="25">
        <v>65.016400000000004</v>
      </c>
      <c r="I2127" s="25">
        <v>29.583600000000001</v>
      </c>
      <c r="J2127" s="26">
        <v>278</v>
      </c>
      <c r="K2127" s="26">
        <v>42</v>
      </c>
      <c r="L2127" s="27">
        <v>0.45500000000000002</v>
      </c>
      <c r="M2127" s="28">
        <v>0.31268751</v>
      </c>
      <c r="N2127" s="29">
        <v>0.15</v>
      </c>
      <c r="O2127" s="31" t="s">
        <v>42</v>
      </c>
      <c r="P2127" s="31">
        <v>0.5202878474</v>
      </c>
      <c r="Q2127" s="31">
        <v>0.15</v>
      </c>
      <c r="R2127" s="42"/>
      <c r="S2127" s="27">
        <f>IF(A2127="placement",MIN(P2127,IF(R2127="",Q2127,R2127)),"")</f>
        <v>0.15</v>
      </c>
      <c r="T2127" s="28">
        <f>IF($A2127="placement",S2127*J2127,"")</f>
        <v>41.699999999999996</v>
      </c>
      <c r="U2127" s="26">
        <f>IF($A2127="placement",T2127,IF($A2127="site",SUMIF($C:$C,$C2127,$T:$T),IF($A2127="user",SUMIF($B:$B,$B2127,$T:$T),SUM($T:$T))))</f>
        <v>41.699999999999996</v>
      </c>
      <c r="V2127" s="27">
        <f>U2127/J2127</f>
        <v>0.15</v>
      </c>
    </row>
    <row r="2128" spans="1:22" hidden="1" x14ac:dyDescent="0.3">
      <c r="A2128" s="23" t="s">
        <v>14</v>
      </c>
      <c r="B2128" s="23" t="s">
        <v>8745</v>
      </c>
      <c r="C2128" s="23" t="s">
        <v>8747</v>
      </c>
      <c r="D2128" s="23" t="s">
        <v>8752</v>
      </c>
      <c r="E2128" s="23" t="s">
        <v>8746</v>
      </c>
      <c r="F2128" s="27">
        <v>0.25</v>
      </c>
      <c r="G2128" s="24">
        <v>1</v>
      </c>
      <c r="H2128" s="25">
        <v>116.1413</v>
      </c>
      <c r="I2128" s="25">
        <v>17.304600000000001</v>
      </c>
      <c r="J2128" s="26">
        <v>278</v>
      </c>
      <c r="K2128" s="26">
        <v>70</v>
      </c>
      <c r="L2128" s="27">
        <v>0.14899999999999999</v>
      </c>
      <c r="M2128" s="28">
        <v>0.53551771999999997</v>
      </c>
      <c r="N2128" s="29">
        <v>0.3</v>
      </c>
      <c r="O2128" s="31" t="s">
        <v>12</v>
      </c>
      <c r="P2128" s="31">
        <v>0.43979444600000001</v>
      </c>
      <c r="Q2128" s="31">
        <v>0.25</v>
      </c>
      <c r="R2128" s="42"/>
      <c r="S2128" s="27">
        <f>IF(A2128="placement",MIN(P2128,IF(R2128="",Q2128,R2128)),"")</f>
        <v>0.25</v>
      </c>
      <c r="T2128" s="28">
        <f>IF($A2128="placement",S2128*J2128,"")</f>
        <v>69.5</v>
      </c>
      <c r="U2128" s="26">
        <f>IF($A2128="placement",T2128,IF($A2128="site",SUMIF($C:$C,$C2128,$T:$T),IF($A2128="user",SUMIF($B:$B,$B2128,$T:$T),SUM($T:$T))))</f>
        <v>69.5</v>
      </c>
      <c r="V2128" s="27">
        <f>U2128/J2128</f>
        <v>0.25</v>
      </c>
    </row>
    <row r="2129" spans="1:22" hidden="1" x14ac:dyDescent="0.3">
      <c r="A2129" s="23" t="s">
        <v>14</v>
      </c>
      <c r="B2129" s="23" t="s">
        <v>678</v>
      </c>
      <c r="C2129" s="23" t="s">
        <v>680</v>
      </c>
      <c r="D2129" s="23" t="s">
        <v>729</v>
      </c>
      <c r="E2129" s="23" t="s">
        <v>730</v>
      </c>
      <c r="F2129" s="27">
        <v>0.25</v>
      </c>
      <c r="G2129" s="24">
        <v>1</v>
      </c>
      <c r="H2129" s="25">
        <v>70.216899999999995</v>
      </c>
      <c r="I2129" s="25">
        <v>21.383700000000001</v>
      </c>
      <c r="J2129" s="26">
        <v>277</v>
      </c>
      <c r="K2129" s="26">
        <v>68</v>
      </c>
      <c r="L2129" s="27">
        <v>0.30449999999999999</v>
      </c>
      <c r="M2129" s="28">
        <v>0.43204976</v>
      </c>
      <c r="N2129" s="29">
        <v>0.3</v>
      </c>
      <c r="O2129" s="31" t="s">
        <v>42</v>
      </c>
      <c r="P2129" s="31">
        <v>0.30563553199999999</v>
      </c>
      <c r="Q2129" s="31">
        <v>0.25</v>
      </c>
      <c r="R2129" s="42"/>
      <c r="S2129" s="27">
        <f>IF(A2129="placement",MIN(P2129,IF(R2129="",Q2129,R2129)),"")</f>
        <v>0.25</v>
      </c>
      <c r="T2129" s="28">
        <f>IF($A2129="placement",S2129*J2129,"")</f>
        <v>69.25</v>
      </c>
      <c r="U2129" s="26">
        <f>IF($A2129="placement",T2129,IF($A2129="site",SUMIF($C:$C,$C2129,$T:$T),IF($A2129="user",SUMIF($B:$B,$B2129,$T:$T),SUM($T:$T))))</f>
        <v>69.25</v>
      </c>
      <c r="V2129" s="27">
        <f>U2129/J2129</f>
        <v>0.25</v>
      </c>
    </row>
    <row r="2130" spans="1:22" hidden="1" x14ac:dyDescent="0.3">
      <c r="A2130" s="23" t="s">
        <v>14</v>
      </c>
      <c r="B2130" s="23" t="s">
        <v>4752</v>
      </c>
      <c r="C2130" s="23" t="s">
        <v>4754</v>
      </c>
      <c r="D2130" s="23" t="s">
        <v>4771</v>
      </c>
      <c r="E2130" s="23" t="s">
        <v>4772</v>
      </c>
      <c r="F2130" s="27">
        <v>0.15</v>
      </c>
      <c r="G2130" s="24">
        <v>1</v>
      </c>
      <c r="H2130" s="25">
        <v>133.7955</v>
      </c>
      <c r="I2130" s="25">
        <v>14.8271</v>
      </c>
      <c r="J2130" s="26">
        <v>277</v>
      </c>
      <c r="K2130" s="26">
        <v>42</v>
      </c>
      <c r="L2130" s="27">
        <v>0.1108</v>
      </c>
      <c r="M2130" s="28">
        <v>0.62307458999999998</v>
      </c>
      <c r="N2130" s="29">
        <v>0.25</v>
      </c>
      <c r="O2130" s="31" t="s">
        <v>42</v>
      </c>
      <c r="P2130" s="31">
        <v>0.59876392869999995</v>
      </c>
      <c r="Q2130" s="31">
        <v>0.15</v>
      </c>
      <c r="R2130" s="42"/>
      <c r="S2130" s="27">
        <f>IF(A2130="placement",MIN(P2130,IF(R2130="",Q2130,R2130)),"")</f>
        <v>0.15</v>
      </c>
      <c r="T2130" s="28">
        <f>IF($A2130="placement",S2130*J2130,"")</f>
        <v>41.55</v>
      </c>
      <c r="U2130" s="26">
        <f>IF($A2130="placement",T2130,IF($A2130="site",SUMIF($C:$C,$C2130,$T:$T),IF($A2130="user",SUMIF($B:$B,$B2130,$T:$T),SUM($T:$T))))</f>
        <v>41.55</v>
      </c>
      <c r="V2130" s="27">
        <f>U2130/J2130</f>
        <v>0.15</v>
      </c>
    </row>
    <row r="2131" spans="1:22" hidden="1" x14ac:dyDescent="0.3">
      <c r="A2131" s="23" t="s">
        <v>14</v>
      </c>
      <c r="B2131" s="23" t="s">
        <v>1007</v>
      </c>
      <c r="C2131" s="23" t="s">
        <v>1009</v>
      </c>
      <c r="D2131" s="23" t="s">
        <v>1012</v>
      </c>
      <c r="E2131" s="23" t="s">
        <v>1013</v>
      </c>
      <c r="F2131" s="27">
        <v>0.25</v>
      </c>
      <c r="G2131" s="24">
        <v>0</v>
      </c>
      <c r="H2131" s="25">
        <v>18.2865</v>
      </c>
      <c r="I2131" s="25">
        <v>7.7008000000000001</v>
      </c>
      <c r="J2131" s="26">
        <v>276</v>
      </c>
      <c r="K2131" s="26">
        <v>69</v>
      </c>
      <c r="L2131" s="27">
        <v>0.42109999999999997</v>
      </c>
      <c r="M2131" s="28">
        <v>1.19551623</v>
      </c>
      <c r="N2131" s="29">
        <v>0.75</v>
      </c>
      <c r="O2131" s="31" t="s">
        <v>12</v>
      </c>
      <c r="P2131" s="31">
        <v>0.37265594330000001</v>
      </c>
      <c r="Q2131" s="31">
        <v>0.25</v>
      </c>
      <c r="R2131" s="42"/>
      <c r="S2131" s="27">
        <f>IF(A2131="placement",MIN(P2131,IF(R2131="",Q2131,R2131)),"")</f>
        <v>0.25</v>
      </c>
      <c r="T2131" s="28">
        <f>IF($A2131="placement",S2131*J2131,"")</f>
        <v>69</v>
      </c>
      <c r="U2131" s="26">
        <f>IF($A2131="placement",T2131,IF($A2131="site",SUMIF($C:$C,$C2131,$T:$T),IF($A2131="user",SUMIF($B:$B,$B2131,$T:$T),SUM($T:$T))))</f>
        <v>69</v>
      </c>
      <c r="V2131" s="27">
        <f>U2131/J2131</f>
        <v>0.25</v>
      </c>
    </row>
    <row r="2132" spans="1:22" hidden="1" x14ac:dyDescent="0.3">
      <c r="A2132" s="23" t="s">
        <v>14</v>
      </c>
      <c r="B2132" s="23" t="s">
        <v>1091</v>
      </c>
      <c r="C2132" s="23" t="s">
        <v>1093</v>
      </c>
      <c r="D2132" s="32" t="s">
        <v>1094</v>
      </c>
      <c r="E2132" s="23" t="s">
        <v>1092</v>
      </c>
      <c r="F2132" s="27">
        <v>0.25</v>
      </c>
      <c r="G2132" s="24">
        <v>0</v>
      </c>
      <c r="H2132" s="25">
        <v>21.224399999999999</v>
      </c>
      <c r="I2132" s="25">
        <v>3.5815999999999999</v>
      </c>
      <c r="J2132" s="26">
        <v>276</v>
      </c>
      <c r="K2132" s="26">
        <v>61</v>
      </c>
      <c r="L2132" s="27">
        <v>0.16880000000000001</v>
      </c>
      <c r="M2132" s="28">
        <v>2.5730550600000002</v>
      </c>
      <c r="N2132" s="29">
        <v>2</v>
      </c>
      <c r="O2132" s="31" t="s">
        <v>42</v>
      </c>
      <c r="P2132" s="31">
        <v>0.2227138746</v>
      </c>
      <c r="Q2132" s="31">
        <v>0.222713874595316</v>
      </c>
      <c r="R2132" s="42"/>
      <c r="S2132" s="27">
        <f>IF(A2132="placement",MIN(P2132,IF(R2132="",Q2132,R2132)),"")</f>
        <v>0.222713874595316</v>
      </c>
      <c r="T2132" s="28">
        <f>IF($A2132="placement",S2132*J2132,"")</f>
        <v>61.469029388307213</v>
      </c>
      <c r="U2132" s="26">
        <f>IF($A2132="placement",T2132,IF($A2132="site",SUMIF($C:$C,$C2132,$T:$T),IF($A2132="user",SUMIF($B:$B,$B2132,$T:$T),SUM($T:$T))))</f>
        <v>61.469029388307213</v>
      </c>
      <c r="V2132" s="27">
        <f>U2132/J2132</f>
        <v>0.222713874595316</v>
      </c>
    </row>
    <row r="2133" spans="1:22" hidden="1" x14ac:dyDescent="0.3">
      <c r="A2133" s="23" t="s">
        <v>14</v>
      </c>
      <c r="B2133" s="23" t="s">
        <v>8093</v>
      </c>
      <c r="C2133" s="23" t="s">
        <v>8095</v>
      </c>
      <c r="D2133" s="23" t="s">
        <v>10350</v>
      </c>
      <c r="E2133" s="23" t="s">
        <v>10351</v>
      </c>
      <c r="F2133" s="27">
        <v>0.25</v>
      </c>
      <c r="G2133" s="24">
        <v>1</v>
      </c>
      <c r="H2133" s="25">
        <v>201.2491</v>
      </c>
      <c r="I2133" s="25">
        <v>11.027100000000001</v>
      </c>
      <c r="J2133" s="26">
        <v>276</v>
      </c>
      <c r="K2133" s="26">
        <v>69</v>
      </c>
      <c r="L2133" s="27">
        <v>5.4800000000000001E-2</v>
      </c>
      <c r="M2133" s="28">
        <v>0.83376106999999999</v>
      </c>
      <c r="N2133" s="29">
        <v>0.6</v>
      </c>
      <c r="O2133" s="31" t="s">
        <v>42</v>
      </c>
      <c r="P2133" s="31">
        <v>0.28036937360000003</v>
      </c>
      <c r="Q2133" s="31">
        <v>0.25</v>
      </c>
      <c r="R2133" s="42"/>
      <c r="S2133" s="27">
        <f>IF(A2133="placement",MIN(P2133,IF(R2133="",Q2133,R2133)),"")</f>
        <v>0.25</v>
      </c>
      <c r="T2133" s="28">
        <f>IF($A2133="placement",S2133*J2133,"")</f>
        <v>69</v>
      </c>
      <c r="U2133" s="26">
        <f>IF($A2133="placement",T2133,IF($A2133="site",SUMIF($C:$C,$C2133,$T:$T),IF($A2133="user",SUMIF($B:$B,$B2133,$T:$T),SUM($T:$T))))</f>
        <v>69</v>
      </c>
      <c r="V2133" s="27">
        <f>U2133/J2133</f>
        <v>0.25</v>
      </c>
    </row>
    <row r="2134" spans="1:22" hidden="1" x14ac:dyDescent="0.3">
      <c r="A2134" s="23" t="s">
        <v>14</v>
      </c>
      <c r="B2134" s="23" t="s">
        <v>1350</v>
      </c>
      <c r="C2134" s="23" t="s">
        <v>1352</v>
      </c>
      <c r="D2134" s="23" t="s">
        <v>1445</v>
      </c>
      <c r="E2134" s="23" t="s">
        <v>1446</v>
      </c>
      <c r="F2134" s="27">
        <v>0.25</v>
      </c>
      <c r="G2134" s="24">
        <v>1</v>
      </c>
      <c r="H2134" s="25">
        <v>87.219499999999996</v>
      </c>
      <c r="I2134" s="25">
        <v>12.559699999999999</v>
      </c>
      <c r="J2134" s="26">
        <v>275</v>
      </c>
      <c r="K2134" s="26">
        <v>69</v>
      </c>
      <c r="L2134" s="27">
        <v>0.14399999999999999</v>
      </c>
      <c r="M2134" s="28">
        <v>0.72988693999999998</v>
      </c>
      <c r="N2134" s="29">
        <v>0.45</v>
      </c>
      <c r="O2134" s="31" t="s">
        <v>385</v>
      </c>
      <c r="P2134" s="31">
        <v>0.38346615719999999</v>
      </c>
      <c r="Q2134" s="31">
        <v>0.249999999999999</v>
      </c>
      <c r="R2134" s="42"/>
      <c r="S2134" s="27">
        <f>IF(A2134="placement",MIN(P2134,IF(R2134="",Q2134,R2134)),"")</f>
        <v>0.249999999999999</v>
      </c>
      <c r="T2134" s="28">
        <f>IF($A2134="placement",S2134*J2134,"")</f>
        <v>68.74999999999973</v>
      </c>
      <c r="U2134" s="26">
        <f>IF($A2134="placement",T2134,IF($A2134="site",SUMIF($C:$C,$C2134,$T:$T),IF($A2134="user",SUMIF($B:$B,$B2134,$T:$T),SUM($T:$T))))</f>
        <v>68.74999999999973</v>
      </c>
      <c r="V2134" s="27">
        <f>U2134/J2134</f>
        <v>0.24999999999999903</v>
      </c>
    </row>
    <row r="2135" spans="1:22" hidden="1" x14ac:dyDescent="0.3">
      <c r="A2135" s="23" t="s">
        <v>14</v>
      </c>
      <c r="B2135" s="23" t="s">
        <v>510</v>
      </c>
      <c r="C2135" s="23" t="s">
        <v>512</v>
      </c>
      <c r="D2135" s="23" t="s">
        <v>539</v>
      </c>
      <c r="E2135" s="23" t="s">
        <v>511</v>
      </c>
      <c r="F2135" s="27">
        <v>0.25</v>
      </c>
      <c r="G2135" s="24">
        <v>1</v>
      </c>
      <c r="H2135" s="25">
        <v>80.798100000000005</v>
      </c>
      <c r="I2135" s="25">
        <v>9.8660999999999994</v>
      </c>
      <c r="J2135" s="26">
        <v>274</v>
      </c>
      <c r="K2135" s="26">
        <v>38</v>
      </c>
      <c r="L2135" s="27">
        <v>0.1221</v>
      </c>
      <c r="M2135" s="28">
        <v>0.92683492000000001</v>
      </c>
      <c r="N2135" s="29">
        <v>0.8</v>
      </c>
      <c r="O2135" s="31" t="s">
        <v>42</v>
      </c>
      <c r="P2135" s="31">
        <v>0.13684736759999999</v>
      </c>
      <c r="Q2135" s="31">
        <v>0.136847367598812</v>
      </c>
      <c r="R2135" s="42"/>
      <c r="S2135" s="27">
        <f>IF(A2135="placement",MIN(P2135,IF(R2135="",Q2135,R2135)),"")</f>
        <v>0.136847367598812</v>
      </c>
      <c r="T2135" s="28">
        <f>IF($A2135="placement",S2135*J2135,"")</f>
        <v>37.49617872207449</v>
      </c>
      <c r="U2135" s="26">
        <f>IF($A2135="placement",T2135,IF($A2135="site",SUMIF($C:$C,$C2135,$T:$T),IF($A2135="user",SUMIF($B:$B,$B2135,$T:$T),SUM($T:$T))))</f>
        <v>37.49617872207449</v>
      </c>
      <c r="V2135" s="27">
        <f>U2135/J2135</f>
        <v>0.136847367598812</v>
      </c>
    </row>
    <row r="2136" spans="1:22" hidden="1" x14ac:dyDescent="0.3">
      <c r="A2136" s="23" t="s">
        <v>14</v>
      </c>
      <c r="B2136" s="23" t="s">
        <v>678</v>
      </c>
      <c r="C2136" s="23" t="s">
        <v>680</v>
      </c>
      <c r="D2136" s="23" t="s">
        <v>685</v>
      </c>
      <c r="E2136" s="23" t="s">
        <v>686</v>
      </c>
      <c r="F2136" s="27">
        <v>0.33</v>
      </c>
      <c r="G2136" s="24">
        <v>1</v>
      </c>
      <c r="H2136" s="25">
        <v>68.010199999999998</v>
      </c>
      <c r="I2136" s="25">
        <v>16.506</v>
      </c>
      <c r="J2136" s="26">
        <v>274</v>
      </c>
      <c r="K2136" s="26">
        <v>90</v>
      </c>
      <c r="L2136" s="27">
        <v>0.2427</v>
      </c>
      <c r="M2136" s="28">
        <v>0.55325162999999999</v>
      </c>
      <c r="N2136" s="29">
        <v>0.3</v>
      </c>
      <c r="O2136" s="31" t="s">
        <v>12</v>
      </c>
      <c r="P2136" s="31">
        <v>0.4577512601</v>
      </c>
      <c r="Q2136" s="31">
        <v>0.32999999999999902</v>
      </c>
      <c r="R2136" s="42"/>
      <c r="S2136" s="27">
        <f>IF(A2136="placement",MIN(P2136,IF(R2136="",Q2136,R2136)),"")</f>
        <v>0.32999999999999902</v>
      </c>
      <c r="T2136" s="28">
        <f>IF($A2136="placement",S2136*J2136,"")</f>
        <v>90.419999999999732</v>
      </c>
      <c r="U2136" s="26">
        <f>IF($A2136="placement",T2136,IF($A2136="site",SUMIF($C:$C,$C2136,$T:$T),IF($A2136="user",SUMIF($B:$B,$B2136,$T:$T),SUM($T:$T))))</f>
        <v>90.419999999999732</v>
      </c>
      <c r="V2136" s="27">
        <f>U2136/J2136</f>
        <v>0.32999999999999902</v>
      </c>
    </row>
    <row r="2137" spans="1:22" x14ac:dyDescent="0.3">
      <c r="A2137" s="23" t="s">
        <v>14</v>
      </c>
      <c r="B2137" s="23" t="s">
        <v>1576</v>
      </c>
      <c r="C2137" s="23" t="s">
        <v>1577</v>
      </c>
      <c r="D2137" s="23" t="s">
        <v>1578</v>
      </c>
      <c r="E2137" s="23" t="s">
        <v>1579</v>
      </c>
      <c r="F2137" s="27">
        <v>0.25</v>
      </c>
      <c r="G2137" s="24">
        <v>0</v>
      </c>
      <c r="H2137" s="25">
        <v>30.917899999999999</v>
      </c>
      <c r="I2137" s="25">
        <v>21.356100000000001</v>
      </c>
      <c r="J2137" s="26">
        <v>274</v>
      </c>
      <c r="K2137" s="26">
        <v>68</v>
      </c>
      <c r="L2137" s="27">
        <v>0.69069999999999998</v>
      </c>
      <c r="M2137" s="28">
        <v>0.42743649</v>
      </c>
      <c r="N2137" s="29">
        <v>0.01</v>
      </c>
      <c r="O2137" s="31" t="s">
        <v>42</v>
      </c>
      <c r="P2137" s="31">
        <v>0.97660471169999996</v>
      </c>
      <c r="Q2137" s="31">
        <v>0.25</v>
      </c>
      <c r="R2137" s="42">
        <v>0.3</v>
      </c>
      <c r="S2137" s="27">
        <f>IF(A2137="placement",MIN(P2137,IF(R2137="",Q2137,R2137)),"")</f>
        <v>0.3</v>
      </c>
      <c r="T2137" s="28">
        <f>IF($A2137="placement",S2137*J2137,"")</f>
        <v>82.2</v>
      </c>
      <c r="U2137" s="26">
        <f>IF($A2137="placement",T2137,IF($A2137="site",SUMIF($C:$C,$C2137,$T:$T),IF($A2137="user",SUMIF($B:$B,$B2137,$T:$T),SUM($T:$T))))</f>
        <v>82.2</v>
      </c>
      <c r="V2137" s="27">
        <f>U2137/J2137</f>
        <v>0.3</v>
      </c>
    </row>
    <row r="2138" spans="1:22" hidden="1" x14ac:dyDescent="0.3">
      <c r="A2138" s="23" t="s">
        <v>14</v>
      </c>
      <c r="B2138" s="23" t="s">
        <v>2596</v>
      </c>
      <c r="C2138" s="23" t="s">
        <v>2597</v>
      </c>
      <c r="D2138" s="23" t="s">
        <v>2598</v>
      </c>
      <c r="E2138" s="23" t="s">
        <v>2597</v>
      </c>
      <c r="F2138" s="27">
        <v>0.25</v>
      </c>
      <c r="G2138" s="24">
        <v>1</v>
      </c>
      <c r="H2138" s="25">
        <v>104.07989999999999</v>
      </c>
      <c r="I2138" s="25">
        <v>29.2287</v>
      </c>
      <c r="J2138" s="26">
        <v>274</v>
      </c>
      <c r="K2138" s="26">
        <v>69</v>
      </c>
      <c r="L2138" s="27">
        <v>0.28079999999999999</v>
      </c>
      <c r="M2138" s="28">
        <v>0.31255566000000001</v>
      </c>
      <c r="N2138" s="29">
        <v>0.01</v>
      </c>
      <c r="O2138" s="31" t="s">
        <v>12</v>
      </c>
      <c r="P2138" s="31">
        <v>0.96800569830000005</v>
      </c>
      <c r="Q2138" s="31">
        <v>0.25</v>
      </c>
      <c r="R2138" s="42"/>
      <c r="S2138" s="27">
        <f>IF(A2138="placement",MIN(P2138,IF(R2138="",Q2138,R2138)),"")</f>
        <v>0.25</v>
      </c>
      <c r="T2138" s="28">
        <f>IF($A2138="placement",S2138*J2138,"")</f>
        <v>68.5</v>
      </c>
      <c r="U2138" s="26">
        <f>IF($A2138="placement",T2138,IF($A2138="site",SUMIF($C:$C,$C2138,$T:$T),IF($A2138="user",SUMIF($B:$B,$B2138,$T:$T),SUM($T:$T))))</f>
        <v>68.5</v>
      </c>
      <c r="V2138" s="27">
        <f>U2138/J2138</f>
        <v>0.25</v>
      </c>
    </row>
    <row r="2139" spans="1:22" hidden="1" x14ac:dyDescent="0.3">
      <c r="A2139" s="17" t="s">
        <v>13</v>
      </c>
      <c r="B2139" s="17" t="s">
        <v>2596</v>
      </c>
      <c r="C2139" s="17" t="s">
        <v>2597</v>
      </c>
      <c r="D2139" s="17" t="s">
        <v>9898</v>
      </c>
      <c r="E2139" s="17"/>
      <c r="F2139" s="18">
        <v>0.25</v>
      </c>
      <c r="G2139" s="36">
        <v>1</v>
      </c>
      <c r="H2139" s="37">
        <v>104.0808</v>
      </c>
      <c r="I2139" s="37">
        <v>29.2288</v>
      </c>
      <c r="J2139" s="19">
        <v>274</v>
      </c>
      <c r="K2139" s="19">
        <v>69</v>
      </c>
      <c r="L2139" s="18">
        <v>0.28079999999999999</v>
      </c>
      <c r="M2139" s="20">
        <v>0.31255488999999997</v>
      </c>
      <c r="N2139" s="21">
        <v>0.01</v>
      </c>
      <c r="O2139" s="22"/>
      <c r="P2139" s="22">
        <v>0.96800562010000002</v>
      </c>
      <c r="Q2139" s="22">
        <v>0.25</v>
      </c>
      <c r="R2139" s="43"/>
      <c r="S2139" s="18" t="str">
        <f>IF(A2139="placement",MIN(P2139,IF(R2139="",Q2139,R2139)),"")</f>
        <v/>
      </c>
      <c r="T2139" s="20" t="str">
        <f>IF($A2139="placement",S2139*J2139,"")</f>
        <v/>
      </c>
      <c r="U2139" s="19">
        <f>IF($A2139="placement",T2139,IF($A2139="site",SUMIF($C:$C,$C2139,$T:$T),IF($A2139="user",SUMIF($B:$B,$B2139,$T:$T),SUM($T:$T))))</f>
        <v>68.5</v>
      </c>
      <c r="V2139" s="18">
        <f>U2139/J2139</f>
        <v>0.25</v>
      </c>
    </row>
    <row r="2140" spans="1:22" hidden="1" x14ac:dyDescent="0.3">
      <c r="A2140" s="11" t="s">
        <v>10</v>
      </c>
      <c r="B2140" s="11" t="s">
        <v>2596</v>
      </c>
      <c r="C2140" s="11" t="s">
        <v>9898</v>
      </c>
      <c r="D2140" s="11" t="s">
        <v>9898</v>
      </c>
      <c r="E2140" s="11"/>
      <c r="F2140" s="12">
        <v>0.25</v>
      </c>
      <c r="G2140" s="33">
        <v>1</v>
      </c>
      <c r="H2140" s="34">
        <v>104.0808</v>
      </c>
      <c r="I2140" s="34">
        <v>29.2288</v>
      </c>
      <c r="J2140" s="13">
        <v>274</v>
      </c>
      <c r="K2140" s="13">
        <v>69</v>
      </c>
      <c r="L2140" s="12">
        <v>0.28079999999999999</v>
      </c>
      <c r="M2140" s="14">
        <v>0.31255488999999997</v>
      </c>
      <c r="N2140" s="15">
        <v>0.01</v>
      </c>
      <c r="O2140" s="16"/>
      <c r="P2140" s="16">
        <v>0.96800562010000002</v>
      </c>
      <c r="Q2140" s="16">
        <v>0.25</v>
      </c>
      <c r="R2140" s="44"/>
      <c r="S2140" s="12" t="str">
        <f>IF(A2140="placement",MIN(P2140,IF(R2140="",Q2140,R2140)),"")</f>
        <v/>
      </c>
      <c r="T2140" s="14" t="str">
        <f>IF($A2140="placement",S2140*J2140,"")</f>
        <v/>
      </c>
      <c r="U2140" s="13">
        <f>IF($A2140="placement",T2140,IF($A2140="site",SUMIF($C:$C,$C2140,$T:$T),IF($A2140="user",SUMIF($B:$B,$B2140,$T:$T),SUM($T:$T))))</f>
        <v>68.5</v>
      </c>
      <c r="V2140" s="12">
        <f>U2140/J2140</f>
        <v>0.25</v>
      </c>
    </row>
    <row r="2141" spans="1:22" hidden="1" x14ac:dyDescent="0.3">
      <c r="A2141" s="23" t="s">
        <v>14</v>
      </c>
      <c r="B2141" s="23" t="s">
        <v>5726</v>
      </c>
      <c r="C2141" s="23" t="s">
        <v>5727</v>
      </c>
      <c r="D2141" s="23" t="s">
        <v>5736</v>
      </c>
      <c r="E2141" s="23" t="s">
        <v>5737</v>
      </c>
      <c r="F2141" s="27">
        <v>0.25</v>
      </c>
      <c r="G2141" s="24">
        <v>0</v>
      </c>
      <c r="H2141" s="25">
        <v>79.291899999999998</v>
      </c>
      <c r="I2141" s="25">
        <v>10.548400000000001</v>
      </c>
      <c r="J2141" s="26">
        <v>274</v>
      </c>
      <c r="K2141" s="26">
        <v>53</v>
      </c>
      <c r="L2141" s="27">
        <v>0.13300000000000001</v>
      </c>
      <c r="M2141" s="28">
        <v>0.86727723000000001</v>
      </c>
      <c r="N2141" s="29">
        <v>0.7</v>
      </c>
      <c r="O2141" s="31" t="s">
        <v>42</v>
      </c>
      <c r="P2141" s="31">
        <v>0.19287631099999999</v>
      </c>
      <c r="Q2141" s="31">
        <v>0.19287631102876401</v>
      </c>
      <c r="R2141" s="42"/>
      <c r="S2141" s="27">
        <f>IF(A2141="placement",MIN(P2141,IF(R2141="",Q2141,R2141)),"")</f>
        <v>0.19287631099999999</v>
      </c>
      <c r="T2141" s="28">
        <f>IF($A2141="placement",S2141*J2141,"")</f>
        <v>52.848109213999997</v>
      </c>
      <c r="U2141" s="26">
        <f>IF($A2141="placement",T2141,IF($A2141="site",SUMIF($C:$C,$C2141,$T:$T),IF($A2141="user",SUMIF($B:$B,$B2141,$T:$T),SUM($T:$T))))</f>
        <v>52.848109213999997</v>
      </c>
      <c r="V2141" s="27">
        <f>U2141/J2141</f>
        <v>0.19287631099999999</v>
      </c>
    </row>
    <row r="2142" spans="1:22" hidden="1" x14ac:dyDescent="0.3">
      <c r="A2142" s="23" t="s">
        <v>14</v>
      </c>
      <c r="B2142" s="23" t="s">
        <v>6909</v>
      </c>
      <c r="C2142" s="23" t="s">
        <v>6910</v>
      </c>
      <c r="D2142" s="23" t="s">
        <v>6911</v>
      </c>
      <c r="E2142" s="23" t="s">
        <v>6912</v>
      </c>
      <c r="F2142" s="27">
        <v>0.25</v>
      </c>
      <c r="G2142" s="24">
        <v>1</v>
      </c>
      <c r="H2142" s="25">
        <v>50.446899999999999</v>
      </c>
      <c r="I2142" s="25">
        <v>8.4131999999999998</v>
      </c>
      <c r="J2142" s="26">
        <v>274</v>
      </c>
      <c r="K2142" s="26">
        <v>68</v>
      </c>
      <c r="L2142" s="27">
        <v>0.1668</v>
      </c>
      <c r="M2142" s="28">
        <v>1.08652715</v>
      </c>
      <c r="N2142" s="29">
        <v>0.75</v>
      </c>
      <c r="O2142" s="31" t="s">
        <v>42</v>
      </c>
      <c r="P2142" s="31">
        <v>0.30972732520000001</v>
      </c>
      <c r="Q2142" s="31">
        <v>0.25</v>
      </c>
      <c r="R2142" s="42"/>
      <c r="S2142" s="27">
        <f>IF(A2142="placement",MIN(P2142,IF(R2142="",Q2142,R2142)),"")</f>
        <v>0.25</v>
      </c>
      <c r="T2142" s="28">
        <f>IF($A2142="placement",S2142*J2142,"")</f>
        <v>68.5</v>
      </c>
      <c r="U2142" s="26">
        <f>IF($A2142="placement",T2142,IF($A2142="site",SUMIF($C:$C,$C2142,$T:$T),IF($A2142="user",SUMIF($B:$B,$B2142,$T:$T),SUM($T:$T))))</f>
        <v>68.5</v>
      </c>
      <c r="V2142" s="27">
        <f>U2142/J2142</f>
        <v>0.25</v>
      </c>
    </row>
    <row r="2143" spans="1:22" hidden="1" x14ac:dyDescent="0.3">
      <c r="A2143" s="23" t="s">
        <v>14</v>
      </c>
      <c r="B2143" s="23" t="s">
        <v>8238</v>
      </c>
      <c r="C2143" s="23" t="s">
        <v>8239</v>
      </c>
      <c r="D2143" s="23" t="s">
        <v>8255</v>
      </c>
      <c r="E2143" s="23" t="s">
        <v>4184</v>
      </c>
      <c r="F2143" s="27">
        <v>0.25</v>
      </c>
      <c r="G2143" s="24">
        <v>0</v>
      </c>
      <c r="H2143" s="25">
        <v>44.9754</v>
      </c>
      <c r="I2143" s="25">
        <v>3.6695000000000002</v>
      </c>
      <c r="J2143" s="26">
        <v>274</v>
      </c>
      <c r="K2143" s="26">
        <v>59</v>
      </c>
      <c r="L2143" s="27">
        <v>8.1600000000000006E-2</v>
      </c>
      <c r="M2143" s="28">
        <v>2.4934187200000002</v>
      </c>
      <c r="N2143" s="29">
        <v>1</v>
      </c>
      <c r="O2143" s="31" t="s">
        <v>12</v>
      </c>
      <c r="P2143" s="31">
        <v>0.59894421610000004</v>
      </c>
      <c r="Q2143" s="31">
        <v>0.25</v>
      </c>
      <c r="R2143" s="42"/>
      <c r="S2143" s="27">
        <f>IF(A2143="placement",MIN(P2143,IF(R2143="",Q2143,R2143)),"")</f>
        <v>0.25</v>
      </c>
      <c r="T2143" s="28">
        <f>IF($A2143="placement",S2143*J2143,"")</f>
        <v>68.5</v>
      </c>
      <c r="U2143" s="26">
        <f>IF($A2143="placement",T2143,IF($A2143="site",SUMIF($C:$C,$C2143,$T:$T),IF($A2143="user",SUMIF($B:$B,$B2143,$T:$T),SUM($T:$T))))</f>
        <v>68.5</v>
      </c>
      <c r="V2143" s="27">
        <f>U2143/J2143</f>
        <v>0.25</v>
      </c>
    </row>
    <row r="2144" spans="1:22" hidden="1" x14ac:dyDescent="0.3">
      <c r="A2144" s="17" t="s">
        <v>13</v>
      </c>
      <c r="B2144" s="17" t="s">
        <v>9091</v>
      </c>
      <c r="C2144" s="17" t="s">
        <v>9092</v>
      </c>
      <c r="D2144" s="17" t="s">
        <v>9898</v>
      </c>
      <c r="E2144" s="17"/>
      <c r="F2144" s="18">
        <v>0.33</v>
      </c>
      <c r="G2144" s="36">
        <v>0</v>
      </c>
      <c r="H2144" s="37">
        <v>35.608899999999998</v>
      </c>
      <c r="I2144" s="37">
        <v>11.574</v>
      </c>
      <c r="J2144" s="19">
        <v>274</v>
      </c>
      <c r="K2144" s="19">
        <v>90</v>
      </c>
      <c r="L2144" s="18">
        <v>0.32500000000000001</v>
      </c>
      <c r="M2144" s="20">
        <v>0.78932458999999999</v>
      </c>
      <c r="N2144" s="21">
        <v>0.3</v>
      </c>
      <c r="O2144" s="22"/>
      <c r="P2144" s="22">
        <v>0.61992822459999997</v>
      </c>
      <c r="Q2144" s="22">
        <v>0.33</v>
      </c>
      <c r="R2144" s="43"/>
      <c r="S2144" s="18" t="str">
        <f>IF(A2144="placement",MIN(P2144,IF(R2144="",Q2144,R2144)),"")</f>
        <v/>
      </c>
      <c r="T2144" s="20" t="str">
        <f>IF($A2144="placement",S2144*J2144,"")</f>
        <v/>
      </c>
      <c r="U2144" s="19">
        <f>IF($A2144="placement",T2144,IF($A2144="site",SUMIF($C:$C,$C2144,$T:$T),IF($A2144="user",SUMIF($B:$B,$B2144,$T:$T),SUM($T:$T))))</f>
        <v>90.419999999999817</v>
      </c>
      <c r="V2144" s="18">
        <f>U2144/J2144</f>
        <v>0.32999999999999935</v>
      </c>
    </row>
    <row r="2145" spans="1:22" hidden="1" x14ac:dyDescent="0.3">
      <c r="A2145" s="11" t="s">
        <v>10</v>
      </c>
      <c r="B2145" s="11" t="s">
        <v>9091</v>
      </c>
      <c r="C2145" s="11" t="s">
        <v>9898</v>
      </c>
      <c r="D2145" s="11" t="s">
        <v>9898</v>
      </c>
      <c r="E2145" s="11"/>
      <c r="F2145" s="12">
        <v>0.33</v>
      </c>
      <c r="G2145" s="33">
        <v>0</v>
      </c>
      <c r="H2145" s="34">
        <v>35.608899999999998</v>
      </c>
      <c r="I2145" s="34">
        <v>11.574</v>
      </c>
      <c r="J2145" s="13">
        <v>274</v>
      </c>
      <c r="K2145" s="13">
        <v>90</v>
      </c>
      <c r="L2145" s="12">
        <v>0.32500000000000001</v>
      </c>
      <c r="M2145" s="14">
        <v>0.78932458999999999</v>
      </c>
      <c r="N2145" s="15">
        <v>0.3</v>
      </c>
      <c r="O2145" s="16"/>
      <c r="P2145" s="16">
        <v>0.61992822459999997</v>
      </c>
      <c r="Q2145" s="16">
        <v>0.33</v>
      </c>
      <c r="R2145" s="44"/>
      <c r="S2145" s="12" t="str">
        <f>IF(A2145="placement",MIN(P2145,IF(R2145="",Q2145,R2145)),"")</f>
        <v/>
      </c>
      <c r="T2145" s="14" t="str">
        <f>IF($A2145="placement",S2145*J2145,"")</f>
        <v/>
      </c>
      <c r="U2145" s="13">
        <f>IF($A2145="placement",T2145,IF($A2145="site",SUMIF($C:$C,$C2145,$T:$T),IF($A2145="user",SUMIF($B:$B,$B2145,$T:$T),SUM($T:$T))))</f>
        <v>90.419999999999817</v>
      </c>
      <c r="V2145" s="12">
        <f>U2145/J2145</f>
        <v>0.32999999999999935</v>
      </c>
    </row>
    <row r="2146" spans="1:22" hidden="1" x14ac:dyDescent="0.3">
      <c r="A2146" s="23" t="s">
        <v>14</v>
      </c>
      <c r="B2146" s="23" t="s">
        <v>243</v>
      </c>
      <c r="C2146" s="23" t="s">
        <v>245</v>
      </c>
      <c r="D2146" s="23" t="s">
        <v>246</v>
      </c>
      <c r="E2146" s="23" t="s">
        <v>247</v>
      </c>
      <c r="F2146" s="27">
        <v>0.25</v>
      </c>
      <c r="G2146" s="24">
        <v>0</v>
      </c>
      <c r="H2146" s="25">
        <v>23.0457</v>
      </c>
      <c r="I2146" s="25">
        <v>11.404</v>
      </c>
      <c r="J2146" s="26">
        <v>273</v>
      </c>
      <c r="K2146" s="26">
        <v>68</v>
      </c>
      <c r="L2146" s="27">
        <v>0.49480000000000002</v>
      </c>
      <c r="M2146" s="28">
        <v>0.79693716000000003</v>
      </c>
      <c r="N2146" s="29">
        <v>0.5</v>
      </c>
      <c r="O2146" s="31" t="s">
        <v>42</v>
      </c>
      <c r="P2146" s="31">
        <v>0.37259796379999999</v>
      </c>
      <c r="Q2146" s="31">
        <v>0.25</v>
      </c>
      <c r="R2146" s="42"/>
      <c r="S2146" s="27">
        <f>IF(A2146="placement",MIN(P2146,IF(R2146="",Q2146,R2146)),"")</f>
        <v>0.25</v>
      </c>
      <c r="T2146" s="28">
        <f>IF($A2146="placement",S2146*J2146,"")</f>
        <v>68.25</v>
      </c>
      <c r="U2146" s="26">
        <f>IF($A2146="placement",T2146,IF($A2146="site",SUMIF($C:$C,$C2146,$T:$T),IF($A2146="user",SUMIF($B:$B,$B2146,$T:$T),SUM($T:$T))))</f>
        <v>68.25</v>
      </c>
      <c r="V2146" s="27">
        <f>U2146/J2146</f>
        <v>0.25</v>
      </c>
    </row>
    <row r="2147" spans="1:22" x14ac:dyDescent="0.3">
      <c r="A2147" s="23" t="s">
        <v>14</v>
      </c>
      <c r="B2147" s="23" t="s">
        <v>2439</v>
      </c>
      <c r="C2147" s="23" t="s">
        <v>2441</v>
      </c>
      <c r="D2147" s="23" t="s">
        <v>2488</v>
      </c>
      <c r="E2147" s="23" t="s">
        <v>2489</v>
      </c>
      <c r="F2147" s="27">
        <v>0.25</v>
      </c>
      <c r="G2147" s="24">
        <v>1</v>
      </c>
      <c r="H2147" s="25">
        <v>90.657399999999996</v>
      </c>
      <c r="I2147" s="25">
        <v>18.696400000000001</v>
      </c>
      <c r="J2147" s="26">
        <v>273</v>
      </c>
      <c r="K2147" s="26">
        <v>68</v>
      </c>
      <c r="L2147" s="27">
        <v>0.20619999999999999</v>
      </c>
      <c r="M2147" s="28">
        <v>0.48618605999999998</v>
      </c>
      <c r="N2147" s="29">
        <v>0.19</v>
      </c>
      <c r="O2147" s="31" t="s">
        <v>42</v>
      </c>
      <c r="P2147" s="31">
        <v>0.6092031067</v>
      </c>
      <c r="Q2147" s="31">
        <v>0.25</v>
      </c>
      <c r="R2147" s="42">
        <v>0.35</v>
      </c>
      <c r="S2147" s="27">
        <f>IF(A2147="placement",MIN(P2147,IF(R2147="",Q2147,R2147)),"")</f>
        <v>0.35</v>
      </c>
      <c r="T2147" s="28">
        <f>IF($A2147="placement",S2147*J2147,"")</f>
        <v>95.55</v>
      </c>
      <c r="U2147" s="26">
        <f>IF($A2147="placement",T2147,IF($A2147="site",SUMIF($C:$C,$C2147,$T:$T),IF($A2147="user",SUMIF($B:$B,$B2147,$T:$T),SUM($T:$T))))</f>
        <v>95.55</v>
      </c>
      <c r="V2147" s="27">
        <f>U2147/J2147</f>
        <v>0.35</v>
      </c>
    </row>
    <row r="2148" spans="1:22" hidden="1" x14ac:dyDescent="0.3">
      <c r="A2148" s="23" t="s">
        <v>14</v>
      </c>
      <c r="B2148" s="23" t="s">
        <v>6986</v>
      </c>
      <c r="C2148" s="23" t="s">
        <v>6987</v>
      </c>
      <c r="D2148" s="23" t="s">
        <v>6988</v>
      </c>
      <c r="E2148" s="23" t="s">
        <v>6989</v>
      </c>
      <c r="F2148" s="27">
        <v>0.25</v>
      </c>
      <c r="G2148" s="24">
        <v>1</v>
      </c>
      <c r="H2148" s="25">
        <v>404.76620000000003</v>
      </c>
      <c r="I2148" s="25">
        <v>13.3866</v>
      </c>
      <c r="J2148" s="26">
        <v>273</v>
      </c>
      <c r="K2148" s="26">
        <v>68</v>
      </c>
      <c r="L2148" s="27">
        <v>3.3099999999999997E-2</v>
      </c>
      <c r="M2148" s="28">
        <v>0.67882164</v>
      </c>
      <c r="N2148" s="29">
        <v>0.25</v>
      </c>
      <c r="O2148" s="31" t="s">
        <v>12</v>
      </c>
      <c r="P2148" s="31">
        <v>0.6317147461</v>
      </c>
      <c r="Q2148" s="31">
        <v>0.25</v>
      </c>
      <c r="R2148" s="42"/>
      <c r="S2148" s="27">
        <f>IF(A2148="placement",MIN(P2148,IF(R2148="",Q2148,R2148)),"")</f>
        <v>0.25</v>
      </c>
      <c r="T2148" s="28">
        <f>IF($A2148="placement",S2148*J2148,"")</f>
        <v>68.25</v>
      </c>
      <c r="U2148" s="26">
        <f>IF($A2148="placement",T2148,IF($A2148="site",SUMIF($C:$C,$C2148,$T:$T),IF($A2148="user",SUMIF($B:$B,$B2148,$T:$T),SUM($T:$T))))</f>
        <v>68.25</v>
      </c>
      <c r="V2148" s="27">
        <f>U2148/J2148</f>
        <v>0.25</v>
      </c>
    </row>
    <row r="2149" spans="1:22" hidden="1" x14ac:dyDescent="0.3">
      <c r="A2149" s="23" t="s">
        <v>14</v>
      </c>
      <c r="B2149" s="23" t="s">
        <v>544</v>
      </c>
      <c r="C2149" s="23" t="s">
        <v>546</v>
      </c>
      <c r="D2149" s="32" t="s">
        <v>571</v>
      </c>
      <c r="E2149" s="23" t="s">
        <v>572</v>
      </c>
      <c r="F2149" s="27">
        <v>0.33</v>
      </c>
      <c r="G2149" s="24">
        <v>1</v>
      </c>
      <c r="H2149" s="25">
        <v>154.16290000000001</v>
      </c>
      <c r="I2149" s="25">
        <v>10.6518</v>
      </c>
      <c r="J2149" s="26">
        <v>272</v>
      </c>
      <c r="K2149" s="26">
        <v>89</v>
      </c>
      <c r="L2149" s="27">
        <v>6.9099999999999995E-2</v>
      </c>
      <c r="M2149" s="28">
        <v>0.85160771000000002</v>
      </c>
      <c r="N2149" s="29">
        <v>0.5</v>
      </c>
      <c r="O2149" s="31" t="s">
        <v>12</v>
      </c>
      <c r="P2149" s="31">
        <v>0.4128752087</v>
      </c>
      <c r="Q2149" s="31">
        <v>0.32999999999999902</v>
      </c>
      <c r="R2149" s="42"/>
      <c r="S2149" s="27">
        <f>IF(A2149="placement",MIN(P2149,IF(R2149="",Q2149,R2149)),"")</f>
        <v>0.32999999999999902</v>
      </c>
      <c r="T2149" s="28">
        <f>IF($A2149="placement",S2149*J2149,"")</f>
        <v>89.759999999999735</v>
      </c>
      <c r="U2149" s="26">
        <f>IF($A2149="placement",T2149,IF($A2149="site",SUMIF($C:$C,$C2149,$T:$T),IF($A2149="user",SUMIF($B:$B,$B2149,$T:$T),SUM($T:$T))))</f>
        <v>89.759999999999735</v>
      </c>
      <c r="V2149" s="27">
        <f>U2149/J2149</f>
        <v>0.32999999999999902</v>
      </c>
    </row>
    <row r="2150" spans="1:22" x14ac:dyDescent="0.3">
      <c r="A2150" s="23" t="s">
        <v>14</v>
      </c>
      <c r="B2150" s="23" t="s">
        <v>1478</v>
      </c>
      <c r="C2150" s="23" t="s">
        <v>1480</v>
      </c>
      <c r="D2150" s="23" t="s">
        <v>10519</v>
      </c>
      <c r="E2150" s="23" t="s">
        <v>10520</v>
      </c>
      <c r="F2150" s="27">
        <v>0.25</v>
      </c>
      <c r="G2150" s="24">
        <v>0</v>
      </c>
      <c r="H2150" s="25">
        <v>803.60810000000004</v>
      </c>
      <c r="I2150" s="25">
        <v>28.8889</v>
      </c>
      <c r="J2150" s="26">
        <v>272</v>
      </c>
      <c r="K2150" s="26">
        <v>68</v>
      </c>
      <c r="L2150" s="27">
        <v>3.5900000000000001E-2</v>
      </c>
      <c r="M2150" s="28">
        <v>0.31382067000000002</v>
      </c>
      <c r="N2150" s="29">
        <v>0.1</v>
      </c>
      <c r="O2150" s="31" t="s">
        <v>12</v>
      </c>
      <c r="P2150" s="31">
        <v>0.68134667260000004</v>
      </c>
      <c r="Q2150" s="31">
        <v>0.25</v>
      </c>
      <c r="R2150" s="42">
        <v>0.35</v>
      </c>
      <c r="S2150" s="27">
        <f>IF(A2150="placement",MIN(P2150,IF(R2150="",Q2150,R2150)),"")</f>
        <v>0.35</v>
      </c>
      <c r="T2150" s="28">
        <f>IF($A2150="placement",S2150*J2150,"")</f>
        <v>95.199999999999989</v>
      </c>
      <c r="U2150" s="26">
        <f>IF($A2150="placement",T2150,IF($A2150="site",SUMIF($C:$C,$C2150,$T:$T),IF($A2150="user",SUMIF($B:$B,$B2150,$T:$T),SUM($T:$T))))</f>
        <v>95.199999999999989</v>
      </c>
      <c r="V2150" s="27">
        <f>U2150/J2150</f>
        <v>0.35</v>
      </c>
    </row>
    <row r="2151" spans="1:22" hidden="1" x14ac:dyDescent="0.3">
      <c r="A2151" s="23" t="s">
        <v>14</v>
      </c>
      <c r="B2151" s="23" t="s">
        <v>2439</v>
      </c>
      <c r="C2151" s="23" t="s">
        <v>2441</v>
      </c>
      <c r="D2151" s="23" t="s">
        <v>2472</v>
      </c>
      <c r="E2151" s="23" t="s">
        <v>2473</v>
      </c>
      <c r="F2151" s="27">
        <v>0.25</v>
      </c>
      <c r="G2151" s="24">
        <v>1</v>
      </c>
      <c r="H2151" s="25">
        <v>76.019000000000005</v>
      </c>
      <c r="I2151" s="25">
        <v>4.9782999999999999</v>
      </c>
      <c r="J2151" s="26">
        <v>272</v>
      </c>
      <c r="K2151" s="26">
        <v>48</v>
      </c>
      <c r="L2151" s="27">
        <v>6.5500000000000003E-2</v>
      </c>
      <c r="M2151" s="28">
        <v>1.82392964</v>
      </c>
      <c r="N2151" s="29">
        <v>1.5</v>
      </c>
      <c r="O2151" s="31" t="s">
        <v>12</v>
      </c>
      <c r="P2151" s="31">
        <v>0.177599854</v>
      </c>
      <c r="Q2151" s="31">
        <v>0.177599853996913</v>
      </c>
      <c r="R2151" s="42"/>
      <c r="S2151" s="27">
        <f>IF(A2151="placement",MIN(P2151,IF(R2151="",Q2151,R2151)),"")</f>
        <v>0.177599853996913</v>
      </c>
      <c r="T2151" s="28">
        <f>IF($A2151="placement",S2151*J2151,"")</f>
        <v>48.307160287160336</v>
      </c>
      <c r="U2151" s="26">
        <f>IF($A2151="placement",T2151,IF($A2151="site",SUMIF($C:$C,$C2151,$T:$T),IF($A2151="user",SUMIF($B:$B,$B2151,$T:$T),SUM($T:$T))))</f>
        <v>48.307160287160336</v>
      </c>
      <c r="V2151" s="27">
        <f>U2151/J2151</f>
        <v>0.177599853996913</v>
      </c>
    </row>
    <row r="2152" spans="1:22" x14ac:dyDescent="0.3">
      <c r="A2152" s="23" t="s">
        <v>14</v>
      </c>
      <c r="B2152" s="23" t="s">
        <v>2619</v>
      </c>
      <c r="C2152" s="23" t="s">
        <v>2621</v>
      </c>
      <c r="D2152" s="23" t="s">
        <v>2678</v>
      </c>
      <c r="E2152" s="23" t="s">
        <v>2679</v>
      </c>
      <c r="F2152" s="27">
        <v>0.25</v>
      </c>
      <c r="G2152" s="24">
        <v>1</v>
      </c>
      <c r="H2152" s="25">
        <v>81.846599999999995</v>
      </c>
      <c r="I2152" s="25">
        <v>18.103400000000001</v>
      </c>
      <c r="J2152" s="26">
        <v>272</v>
      </c>
      <c r="K2152" s="26">
        <v>68</v>
      </c>
      <c r="L2152" s="27">
        <v>0.22120000000000001</v>
      </c>
      <c r="M2152" s="28">
        <v>0.50143344000000001</v>
      </c>
      <c r="N2152" s="29">
        <v>0.3</v>
      </c>
      <c r="O2152" s="31" t="s">
        <v>12</v>
      </c>
      <c r="P2152" s="31">
        <v>0.40171520570000002</v>
      </c>
      <c r="Q2152" s="31">
        <v>0.25</v>
      </c>
      <c r="R2152" s="42">
        <v>0.3</v>
      </c>
      <c r="S2152" s="27">
        <f>IF(A2152="placement",MIN(P2152,IF(R2152="",Q2152,R2152)),"")</f>
        <v>0.3</v>
      </c>
      <c r="T2152" s="28">
        <f>IF($A2152="placement",S2152*J2152,"")</f>
        <v>81.599999999999994</v>
      </c>
      <c r="U2152" s="26">
        <f>IF($A2152="placement",T2152,IF($A2152="site",SUMIF($C:$C,$C2152,$T:$T),IF($A2152="user",SUMIF($B:$B,$B2152,$T:$T),SUM($T:$T))))</f>
        <v>81.599999999999994</v>
      </c>
      <c r="V2152" s="27">
        <f>U2152/J2152</f>
        <v>0.3</v>
      </c>
    </row>
    <row r="2153" spans="1:22" hidden="1" x14ac:dyDescent="0.3">
      <c r="A2153" s="17" t="s">
        <v>13</v>
      </c>
      <c r="B2153" s="17" t="s">
        <v>2866</v>
      </c>
      <c r="C2153" s="17" t="s">
        <v>2868</v>
      </c>
      <c r="D2153" s="17" t="s">
        <v>9898</v>
      </c>
      <c r="E2153" s="17"/>
      <c r="F2153" s="18">
        <v>0.25</v>
      </c>
      <c r="G2153" s="36">
        <v>0.88546590999999997</v>
      </c>
      <c r="H2153" s="37">
        <v>42.293500000000002</v>
      </c>
      <c r="I2153" s="37">
        <v>19.768000000000001</v>
      </c>
      <c r="J2153" s="19">
        <v>272</v>
      </c>
      <c r="K2153" s="19">
        <v>53</v>
      </c>
      <c r="L2153" s="18">
        <v>0.46739999999999998</v>
      </c>
      <c r="M2153" s="20">
        <v>0.45905142999999998</v>
      </c>
      <c r="N2153" s="21">
        <v>0.331704</v>
      </c>
      <c r="O2153" s="22"/>
      <c r="P2153" s="22">
        <v>0.2774142899</v>
      </c>
      <c r="Q2153" s="22">
        <v>0.25</v>
      </c>
      <c r="R2153" s="43"/>
      <c r="S2153" s="18" t="str">
        <f>IF(A2153="placement",MIN(P2153,IF(R2153="",Q2153,R2153)),"")</f>
        <v/>
      </c>
      <c r="T2153" s="20" t="str">
        <f>IF($A2153="placement",S2153*J2153,"")</f>
        <v/>
      </c>
      <c r="U2153" s="19">
        <f>IF($A2153="placement",T2153,IF($A2153="site",SUMIF($C:$C,$C2153,$T:$T),IF($A2153="user",SUMIF($B:$B,$B2153,$T:$T),SUM($T:$T))))</f>
        <v>55.364877778627182</v>
      </c>
      <c r="V2153" s="18">
        <f>U2153/J2153</f>
        <v>0.20354734477436465</v>
      </c>
    </row>
    <row r="2154" spans="1:22" hidden="1" x14ac:dyDescent="0.3">
      <c r="A2154" s="11" t="s">
        <v>10</v>
      </c>
      <c r="B2154" s="11" t="s">
        <v>2866</v>
      </c>
      <c r="C2154" s="11" t="s">
        <v>9898</v>
      </c>
      <c r="D2154" s="11" t="s">
        <v>9898</v>
      </c>
      <c r="E2154" s="11"/>
      <c r="F2154" s="12">
        <v>0.25</v>
      </c>
      <c r="G2154" s="33">
        <v>0.88546590999999997</v>
      </c>
      <c r="H2154" s="34">
        <v>42.293500000000002</v>
      </c>
      <c r="I2154" s="34">
        <v>19.768000000000001</v>
      </c>
      <c r="J2154" s="13">
        <v>272</v>
      </c>
      <c r="K2154" s="13">
        <v>53</v>
      </c>
      <c r="L2154" s="12">
        <v>0.46739999999999998</v>
      </c>
      <c r="M2154" s="14">
        <v>0.45905142999999998</v>
      </c>
      <c r="N2154" s="15">
        <v>0.331704</v>
      </c>
      <c r="O2154" s="16"/>
      <c r="P2154" s="16">
        <v>0.2774142899</v>
      </c>
      <c r="Q2154" s="16">
        <v>0.25</v>
      </c>
      <c r="R2154" s="44"/>
      <c r="S2154" s="12" t="str">
        <f>IF(A2154="placement",MIN(P2154,IF(R2154="",Q2154,R2154)),"")</f>
        <v/>
      </c>
      <c r="T2154" s="14" t="str">
        <f>IF($A2154="placement",S2154*J2154,"")</f>
        <v/>
      </c>
      <c r="U2154" s="13">
        <f>IF($A2154="placement",T2154,IF($A2154="site",SUMIF($C:$C,$C2154,$T:$T),IF($A2154="user",SUMIF($B:$B,$B2154,$T:$T),SUM($T:$T))))</f>
        <v>55.364877778627182</v>
      </c>
      <c r="V2154" s="12">
        <f>U2154/J2154</f>
        <v>0.20354734477436465</v>
      </c>
    </row>
    <row r="2155" spans="1:22" hidden="1" x14ac:dyDescent="0.3">
      <c r="A2155" s="23" t="s">
        <v>14</v>
      </c>
      <c r="B2155" s="23" t="s">
        <v>5764</v>
      </c>
      <c r="C2155" s="23" t="s">
        <v>5766</v>
      </c>
      <c r="D2155" s="23" t="s">
        <v>5873</v>
      </c>
      <c r="E2155" s="23" t="s">
        <v>5874</v>
      </c>
      <c r="F2155" s="27">
        <v>0.25</v>
      </c>
      <c r="G2155" s="24">
        <v>0</v>
      </c>
      <c r="H2155" s="25">
        <v>15.8531</v>
      </c>
      <c r="I2155" s="25">
        <v>6.0225999999999997</v>
      </c>
      <c r="J2155" s="26">
        <v>272</v>
      </c>
      <c r="K2155" s="26">
        <v>68</v>
      </c>
      <c r="L2155" s="27">
        <v>0.37990000000000002</v>
      </c>
      <c r="M2155" s="28">
        <v>1.5051757100000001</v>
      </c>
      <c r="N2155" s="29">
        <v>1</v>
      </c>
      <c r="O2155" s="31" t="s">
        <v>42</v>
      </c>
      <c r="P2155" s="31">
        <v>0.3356257372</v>
      </c>
      <c r="Q2155" s="31">
        <v>0.25</v>
      </c>
      <c r="R2155" s="42"/>
      <c r="S2155" s="27">
        <f>IF(A2155="placement",MIN(P2155,IF(R2155="",Q2155,R2155)),"")</f>
        <v>0.25</v>
      </c>
      <c r="T2155" s="28">
        <f>IF($A2155="placement",S2155*J2155,"")</f>
        <v>68</v>
      </c>
      <c r="U2155" s="26">
        <f>IF($A2155="placement",T2155,IF($A2155="site",SUMIF($C:$C,$C2155,$T:$T),IF($A2155="user",SUMIF($B:$B,$B2155,$T:$T),SUM($T:$T))))</f>
        <v>68</v>
      </c>
      <c r="V2155" s="27">
        <f>U2155/J2155</f>
        <v>0.25</v>
      </c>
    </row>
    <row r="2156" spans="1:22" hidden="1" x14ac:dyDescent="0.3">
      <c r="A2156" s="23" t="s">
        <v>14</v>
      </c>
      <c r="B2156" s="23" t="s">
        <v>8936</v>
      </c>
      <c r="C2156" s="23" t="s">
        <v>8938</v>
      </c>
      <c r="D2156" s="32" t="s">
        <v>8941</v>
      </c>
      <c r="E2156" s="23" t="s">
        <v>8942</v>
      </c>
      <c r="F2156" s="27">
        <v>0.25</v>
      </c>
      <c r="G2156" s="24">
        <v>1</v>
      </c>
      <c r="H2156" s="25">
        <v>207.38679999999999</v>
      </c>
      <c r="I2156" s="25">
        <v>18.034800000000001</v>
      </c>
      <c r="J2156" s="26">
        <v>272</v>
      </c>
      <c r="K2156" s="26">
        <v>68</v>
      </c>
      <c r="L2156" s="27">
        <v>8.6999999999999994E-2</v>
      </c>
      <c r="M2156" s="28">
        <v>0.50337244999999997</v>
      </c>
      <c r="N2156" s="29">
        <v>0.2</v>
      </c>
      <c r="O2156" s="31" t="s">
        <v>70</v>
      </c>
      <c r="P2156" s="31">
        <v>0.60267988510000003</v>
      </c>
      <c r="Q2156" s="31">
        <v>0.25</v>
      </c>
      <c r="R2156" s="42"/>
      <c r="S2156" s="27">
        <f>IF(A2156="placement",MIN(P2156,IF(R2156="",Q2156,R2156)),"")</f>
        <v>0.25</v>
      </c>
      <c r="T2156" s="28">
        <f>IF($A2156="placement",S2156*J2156,"")</f>
        <v>68</v>
      </c>
      <c r="U2156" s="26">
        <f>IF($A2156="placement",T2156,IF($A2156="site",SUMIF($C:$C,$C2156,$T:$T),IF($A2156="user",SUMIF($B:$B,$B2156,$T:$T),SUM($T:$T))))</f>
        <v>68</v>
      </c>
      <c r="V2156" s="27">
        <f>U2156/J2156</f>
        <v>0.25</v>
      </c>
    </row>
    <row r="2157" spans="1:22" hidden="1" x14ac:dyDescent="0.3">
      <c r="A2157" s="23" t="s">
        <v>14</v>
      </c>
      <c r="B2157" s="23" t="s">
        <v>678</v>
      </c>
      <c r="C2157" s="23" t="s">
        <v>680</v>
      </c>
      <c r="D2157" s="23" t="s">
        <v>741</v>
      </c>
      <c r="E2157" s="23" t="s">
        <v>742</v>
      </c>
      <c r="F2157" s="27">
        <v>0.25</v>
      </c>
      <c r="G2157" s="24">
        <v>1</v>
      </c>
      <c r="H2157" s="25">
        <v>62.434100000000001</v>
      </c>
      <c r="I2157" s="25">
        <v>15.544700000000001</v>
      </c>
      <c r="J2157" s="26">
        <v>271</v>
      </c>
      <c r="K2157" s="26">
        <v>68</v>
      </c>
      <c r="L2157" s="27">
        <v>0.249</v>
      </c>
      <c r="M2157" s="28">
        <v>0.58040124000000004</v>
      </c>
      <c r="N2157" s="29">
        <v>0.3</v>
      </c>
      <c r="O2157" s="31" t="s">
        <v>12</v>
      </c>
      <c r="P2157" s="31">
        <v>0.48311619630000002</v>
      </c>
      <c r="Q2157" s="31">
        <v>0.249999999999999</v>
      </c>
      <c r="R2157" s="42"/>
      <c r="S2157" s="27">
        <f>IF(A2157="placement",MIN(P2157,IF(R2157="",Q2157,R2157)),"")</f>
        <v>0.249999999999999</v>
      </c>
      <c r="T2157" s="28">
        <f>IF($A2157="placement",S2157*J2157,"")</f>
        <v>67.74999999999973</v>
      </c>
      <c r="U2157" s="26">
        <f>IF($A2157="placement",T2157,IF($A2157="site",SUMIF($C:$C,$C2157,$T:$T),IF($A2157="user",SUMIF($B:$B,$B2157,$T:$T),SUM($T:$T))))</f>
        <v>67.74999999999973</v>
      </c>
      <c r="V2157" s="27">
        <f>U2157/J2157</f>
        <v>0.249999999999999</v>
      </c>
    </row>
    <row r="2158" spans="1:22" x14ac:dyDescent="0.3">
      <c r="A2158" s="23" t="s">
        <v>14</v>
      </c>
      <c r="B2158" s="23" t="s">
        <v>5021</v>
      </c>
      <c r="C2158" s="23" t="s">
        <v>5023</v>
      </c>
      <c r="D2158" s="23" t="s">
        <v>5078</v>
      </c>
      <c r="E2158" s="23" t="s">
        <v>5079</v>
      </c>
      <c r="F2158" s="27">
        <v>0.25</v>
      </c>
      <c r="G2158" s="24">
        <v>1</v>
      </c>
      <c r="H2158" s="25">
        <v>254.2927</v>
      </c>
      <c r="I2158" s="25">
        <v>62.279400000000003</v>
      </c>
      <c r="J2158" s="26">
        <v>271</v>
      </c>
      <c r="K2158" s="26">
        <v>68</v>
      </c>
      <c r="L2158" s="27">
        <v>0.24490000000000001</v>
      </c>
      <c r="M2158" s="28">
        <v>0.14505586000000001</v>
      </c>
      <c r="N2158" s="29">
        <v>0.01</v>
      </c>
      <c r="O2158" s="31" t="s">
        <v>42</v>
      </c>
      <c r="P2158" s="31">
        <v>0.93106104089999997</v>
      </c>
      <c r="Q2158" s="31">
        <v>0.25</v>
      </c>
      <c r="R2158" s="42">
        <v>0.3</v>
      </c>
      <c r="S2158" s="27">
        <f>IF(A2158="placement",MIN(P2158,IF(R2158="",Q2158,R2158)),"")</f>
        <v>0.3</v>
      </c>
      <c r="T2158" s="28">
        <f>IF($A2158="placement",S2158*J2158,"")</f>
        <v>81.3</v>
      </c>
      <c r="U2158" s="26">
        <f>IF($A2158="placement",T2158,IF($A2158="site",SUMIF($C:$C,$C2158,$T:$T),IF($A2158="user",SUMIF($B:$B,$B2158,$T:$T),SUM($T:$T))))</f>
        <v>81.3</v>
      </c>
      <c r="V2158" s="27">
        <f>U2158/J2158</f>
        <v>0.3</v>
      </c>
    </row>
    <row r="2159" spans="1:22" x14ac:dyDescent="0.3">
      <c r="A2159" s="23" t="s">
        <v>14</v>
      </c>
      <c r="B2159" s="23" t="s">
        <v>4406</v>
      </c>
      <c r="C2159" s="23" t="s">
        <v>4408</v>
      </c>
      <c r="D2159" s="23" t="s">
        <v>4433</v>
      </c>
      <c r="E2159" s="23" t="s">
        <v>4434</v>
      </c>
      <c r="F2159" s="27">
        <v>0.25</v>
      </c>
      <c r="G2159" s="24">
        <v>1</v>
      </c>
      <c r="H2159" s="25">
        <v>68.388400000000004</v>
      </c>
      <c r="I2159" s="25">
        <v>12.7354</v>
      </c>
      <c r="J2159" s="26">
        <v>270</v>
      </c>
      <c r="K2159" s="26">
        <v>66</v>
      </c>
      <c r="L2159" s="27">
        <v>0.1862</v>
      </c>
      <c r="M2159" s="28">
        <v>0.70703945999999995</v>
      </c>
      <c r="N2159" s="29">
        <v>0.5</v>
      </c>
      <c r="O2159" s="31" t="s">
        <v>12</v>
      </c>
      <c r="P2159" s="31">
        <v>0.2928258883</v>
      </c>
      <c r="Q2159" s="31">
        <v>0.249999999999999</v>
      </c>
      <c r="R2159" s="42">
        <v>0.28000000000000003</v>
      </c>
      <c r="S2159" s="27">
        <f>IF(A2159="placement",MIN(P2159,IF(R2159="",Q2159,R2159)),"")</f>
        <v>0.28000000000000003</v>
      </c>
      <c r="T2159" s="28">
        <f>IF($A2159="placement",S2159*J2159,"")</f>
        <v>75.600000000000009</v>
      </c>
      <c r="U2159" s="26">
        <f>IF($A2159="placement",T2159,IF($A2159="site",SUMIF($C:$C,$C2159,$T:$T),IF($A2159="user",SUMIF($B:$B,$B2159,$T:$T),SUM($T:$T))))</f>
        <v>75.600000000000009</v>
      </c>
      <c r="V2159" s="27">
        <f>U2159/J2159</f>
        <v>0.28000000000000003</v>
      </c>
    </row>
    <row r="2160" spans="1:22" hidden="1" x14ac:dyDescent="0.3">
      <c r="A2160" s="23" t="s">
        <v>14</v>
      </c>
      <c r="B2160" s="23" t="s">
        <v>10249</v>
      </c>
      <c r="C2160" s="23" t="s">
        <v>10250</v>
      </c>
      <c r="D2160" s="23" t="s">
        <v>10263</v>
      </c>
      <c r="E2160" s="23" t="s">
        <v>10264</v>
      </c>
      <c r="F2160" s="27">
        <v>0.25</v>
      </c>
      <c r="G2160" s="24">
        <v>0</v>
      </c>
      <c r="H2160" s="25">
        <v>11.679399999999999</v>
      </c>
      <c r="I2160" s="25">
        <v>3.2391000000000001</v>
      </c>
      <c r="J2160" s="26">
        <v>270</v>
      </c>
      <c r="K2160" s="26">
        <v>67</v>
      </c>
      <c r="L2160" s="27">
        <v>0.27729999999999999</v>
      </c>
      <c r="M2160" s="28">
        <v>2.7749316400000001</v>
      </c>
      <c r="N2160" s="29">
        <v>2</v>
      </c>
      <c r="O2160" s="31" t="s">
        <v>12</v>
      </c>
      <c r="P2160" s="31">
        <v>0.27926152440000002</v>
      </c>
      <c r="Q2160" s="31">
        <v>0.249999999999999</v>
      </c>
      <c r="R2160" s="42"/>
      <c r="S2160" s="27">
        <f>IF(A2160="placement",MIN(P2160,IF(R2160="",Q2160,R2160)),"")</f>
        <v>0.249999999999999</v>
      </c>
      <c r="T2160" s="28">
        <f>IF($A2160="placement",S2160*J2160,"")</f>
        <v>67.49999999999973</v>
      </c>
      <c r="U2160" s="26">
        <f>IF($A2160="placement",T2160,IF($A2160="site",SUMIF($C:$C,$C2160,$T:$T),IF($A2160="user",SUMIF($B:$B,$B2160,$T:$T),SUM($T:$T))))</f>
        <v>67.49999999999973</v>
      </c>
      <c r="V2160" s="27">
        <f>U2160/J2160</f>
        <v>0.249999999999999</v>
      </c>
    </row>
    <row r="2161" spans="1:22" x14ac:dyDescent="0.3">
      <c r="A2161" s="23" t="s">
        <v>14</v>
      </c>
      <c r="B2161" s="23" t="s">
        <v>8810</v>
      </c>
      <c r="C2161" s="23" t="s">
        <v>8812</v>
      </c>
      <c r="D2161" s="23" t="s">
        <v>8835</v>
      </c>
      <c r="E2161" s="23" t="s">
        <v>8836</v>
      </c>
      <c r="F2161" s="27">
        <v>0.25</v>
      </c>
      <c r="G2161" s="24">
        <v>1</v>
      </c>
      <c r="H2161" s="25">
        <v>121.3201</v>
      </c>
      <c r="I2161" s="25">
        <v>17.6464</v>
      </c>
      <c r="J2161" s="26">
        <v>270</v>
      </c>
      <c r="K2161" s="26">
        <v>67</v>
      </c>
      <c r="L2161" s="27">
        <v>0.14549999999999999</v>
      </c>
      <c r="M2161" s="28">
        <v>0.50966084</v>
      </c>
      <c r="N2161" s="29">
        <v>0.15</v>
      </c>
      <c r="O2161" s="31" t="s">
        <v>12</v>
      </c>
      <c r="P2161" s="31">
        <v>0.70568662680000005</v>
      </c>
      <c r="Q2161" s="31">
        <v>0.249999999999999</v>
      </c>
      <c r="R2161" s="42">
        <v>0.3</v>
      </c>
      <c r="S2161" s="27">
        <f>IF(A2161="placement",MIN(P2161,IF(R2161="",Q2161,R2161)),"")</f>
        <v>0.3</v>
      </c>
      <c r="T2161" s="28">
        <f>IF($A2161="placement",S2161*J2161,"")</f>
        <v>81</v>
      </c>
      <c r="U2161" s="26">
        <f>IF($A2161="placement",T2161,IF($A2161="site",SUMIF($C:$C,$C2161,$T:$T),IF($A2161="user",SUMIF($B:$B,$B2161,$T:$T),SUM($T:$T))))</f>
        <v>81</v>
      </c>
      <c r="V2161" s="27">
        <f>U2161/J2161</f>
        <v>0.3</v>
      </c>
    </row>
    <row r="2162" spans="1:22" hidden="1" x14ac:dyDescent="0.3">
      <c r="A2162" s="23" t="s">
        <v>14</v>
      </c>
      <c r="B2162" s="23" t="s">
        <v>9599</v>
      </c>
      <c r="C2162" s="23" t="s">
        <v>9601</v>
      </c>
      <c r="D2162" s="23" t="s">
        <v>9636</v>
      </c>
      <c r="E2162" s="23" t="s">
        <v>9637</v>
      </c>
      <c r="F2162" s="27">
        <v>0.15</v>
      </c>
      <c r="G2162" s="24">
        <v>1</v>
      </c>
      <c r="H2162" s="25">
        <v>53.037599999999998</v>
      </c>
      <c r="I2162" s="25">
        <v>1.8435999999999999</v>
      </c>
      <c r="J2162" s="26">
        <v>270</v>
      </c>
      <c r="K2162" s="26">
        <v>40</v>
      </c>
      <c r="L2162" s="27">
        <v>3.4799999999999998E-2</v>
      </c>
      <c r="M2162" s="28">
        <v>4.8788647799999998</v>
      </c>
      <c r="N2162" s="29">
        <v>4</v>
      </c>
      <c r="O2162" s="31" t="s">
        <v>42</v>
      </c>
      <c r="P2162" s="31">
        <v>0.18013714680000001</v>
      </c>
      <c r="Q2162" s="31">
        <v>0.149999999999999</v>
      </c>
      <c r="R2162" s="42"/>
      <c r="S2162" s="27">
        <f>IF(A2162="placement",MIN(P2162,IF(R2162="",Q2162,R2162)),"")</f>
        <v>0.149999999999999</v>
      </c>
      <c r="T2162" s="28">
        <f>IF($A2162="placement",S2162*J2162,"")</f>
        <v>40.49999999999973</v>
      </c>
      <c r="U2162" s="26">
        <f>IF($A2162="placement",T2162,IF($A2162="site",SUMIF($C:$C,$C2162,$T:$T),IF($A2162="user",SUMIF($B:$B,$B2162,$T:$T),SUM($T:$T))))</f>
        <v>40.49999999999973</v>
      </c>
      <c r="V2162" s="27">
        <f>U2162/J2162</f>
        <v>0.149999999999999</v>
      </c>
    </row>
    <row r="2163" spans="1:22" x14ac:dyDescent="0.3">
      <c r="A2163" s="23" t="s">
        <v>14</v>
      </c>
      <c r="B2163" s="23" t="s">
        <v>2619</v>
      </c>
      <c r="C2163" s="23" t="s">
        <v>2621</v>
      </c>
      <c r="D2163" s="23" t="s">
        <v>2646</v>
      </c>
      <c r="E2163" s="23" t="s">
        <v>2647</v>
      </c>
      <c r="F2163" s="27">
        <v>0.25</v>
      </c>
      <c r="G2163" s="24">
        <v>1</v>
      </c>
      <c r="H2163" s="25">
        <v>327.99110000000002</v>
      </c>
      <c r="I2163" s="25">
        <v>14.799200000000001</v>
      </c>
      <c r="J2163" s="26">
        <v>269</v>
      </c>
      <c r="K2163" s="26">
        <v>67</v>
      </c>
      <c r="L2163" s="27">
        <v>4.5100000000000001E-2</v>
      </c>
      <c r="M2163" s="28">
        <v>0.60656308999999997</v>
      </c>
      <c r="N2163" s="29">
        <v>0.3</v>
      </c>
      <c r="O2163" s="31" t="s">
        <v>12</v>
      </c>
      <c r="P2163" s="31">
        <v>0.50541006359999996</v>
      </c>
      <c r="Q2163" s="31">
        <v>0.25</v>
      </c>
      <c r="R2163" s="42">
        <v>0.3</v>
      </c>
      <c r="S2163" s="27">
        <f>IF(A2163="placement",MIN(P2163,IF(R2163="",Q2163,R2163)),"")</f>
        <v>0.3</v>
      </c>
      <c r="T2163" s="28">
        <f>IF($A2163="placement",S2163*J2163,"")</f>
        <v>80.7</v>
      </c>
      <c r="U2163" s="26">
        <f>IF($A2163="placement",T2163,IF($A2163="site",SUMIF($C:$C,$C2163,$T:$T),IF($A2163="user",SUMIF($B:$B,$B2163,$T:$T),SUM($T:$T))))</f>
        <v>80.7</v>
      </c>
      <c r="V2163" s="27">
        <f>U2163/J2163</f>
        <v>0.3</v>
      </c>
    </row>
    <row r="2164" spans="1:22" hidden="1" x14ac:dyDescent="0.3">
      <c r="A2164" s="23" t="s">
        <v>14</v>
      </c>
      <c r="B2164" s="23" t="s">
        <v>3266</v>
      </c>
      <c r="C2164" s="23" t="s">
        <v>3268</v>
      </c>
      <c r="D2164" s="23" t="s">
        <v>3287</v>
      </c>
      <c r="E2164" s="23" t="s">
        <v>3288</v>
      </c>
      <c r="F2164" s="27">
        <v>0.25</v>
      </c>
      <c r="G2164" s="24">
        <v>1</v>
      </c>
      <c r="H2164" s="25">
        <v>62.643599999999999</v>
      </c>
      <c r="I2164" s="25">
        <v>6.9461000000000004</v>
      </c>
      <c r="J2164" s="26">
        <v>269</v>
      </c>
      <c r="K2164" s="26">
        <v>67</v>
      </c>
      <c r="L2164" s="27">
        <v>0.1109</v>
      </c>
      <c r="M2164" s="28">
        <v>1.2928860099999999</v>
      </c>
      <c r="N2164" s="29">
        <v>0.82</v>
      </c>
      <c r="O2164" s="31" t="s">
        <v>12</v>
      </c>
      <c r="P2164" s="31">
        <v>0.36576001759999999</v>
      </c>
      <c r="Q2164" s="31">
        <v>0.249999999999999</v>
      </c>
      <c r="R2164" s="42"/>
      <c r="S2164" s="27">
        <f>IF(A2164="placement",MIN(P2164,IF(R2164="",Q2164,R2164)),"")</f>
        <v>0.249999999999999</v>
      </c>
      <c r="T2164" s="28">
        <f>IF($A2164="placement",S2164*J2164,"")</f>
        <v>67.24999999999973</v>
      </c>
      <c r="U2164" s="26">
        <f>IF($A2164="placement",T2164,IF($A2164="site",SUMIF($C:$C,$C2164,$T:$T),IF($A2164="user",SUMIF($B:$B,$B2164,$T:$T),SUM($T:$T))))</f>
        <v>67.24999999999973</v>
      </c>
      <c r="V2164" s="27">
        <f>U2164/J2164</f>
        <v>0.249999999999999</v>
      </c>
    </row>
    <row r="2165" spans="1:22" x14ac:dyDescent="0.3">
      <c r="A2165" s="23" t="s">
        <v>14</v>
      </c>
      <c r="B2165" s="23" t="s">
        <v>4016</v>
      </c>
      <c r="C2165" s="23" t="s">
        <v>4018</v>
      </c>
      <c r="D2165" s="23" t="s">
        <v>4077</v>
      </c>
      <c r="E2165" s="23" t="s">
        <v>4078</v>
      </c>
      <c r="F2165" s="27">
        <v>0.05</v>
      </c>
      <c r="G2165" s="24">
        <v>1</v>
      </c>
      <c r="H2165" s="25">
        <v>778.52179999999998</v>
      </c>
      <c r="I2165" s="25">
        <v>11.9444</v>
      </c>
      <c r="J2165" s="26">
        <v>269</v>
      </c>
      <c r="K2165" s="26">
        <v>13</v>
      </c>
      <c r="L2165" s="27">
        <v>1.5299999999999999E-2</v>
      </c>
      <c r="M2165" s="28">
        <v>0.75006667999999999</v>
      </c>
      <c r="N2165" s="29">
        <v>0.6</v>
      </c>
      <c r="O2165" s="31" t="s">
        <v>70</v>
      </c>
      <c r="P2165" s="31">
        <v>0.2000711171</v>
      </c>
      <c r="Q2165" s="31">
        <v>4.9999999999999899E-2</v>
      </c>
      <c r="R2165" s="42">
        <v>0.1</v>
      </c>
      <c r="S2165" s="27">
        <f>IF(A2165="placement",MIN(P2165,IF(R2165="",Q2165,R2165)),"")</f>
        <v>0.1</v>
      </c>
      <c r="T2165" s="28">
        <f>IF($A2165="placement",S2165*J2165,"")</f>
        <v>26.900000000000002</v>
      </c>
      <c r="U2165" s="26">
        <f>IF($A2165="placement",T2165,IF($A2165="site",SUMIF($C:$C,$C2165,$T:$T),IF($A2165="user",SUMIF($B:$B,$B2165,$T:$T),SUM($T:$T))))</f>
        <v>26.900000000000002</v>
      </c>
      <c r="V2165" s="27">
        <f>U2165/J2165</f>
        <v>0.1</v>
      </c>
    </row>
    <row r="2166" spans="1:22" hidden="1" x14ac:dyDescent="0.3">
      <c r="A2166" s="23" t="s">
        <v>14</v>
      </c>
      <c r="B2166" s="23" t="s">
        <v>10249</v>
      </c>
      <c r="C2166" s="23" t="s">
        <v>10250</v>
      </c>
      <c r="D2166" s="23" t="s">
        <v>10251</v>
      </c>
      <c r="E2166" s="23" t="s">
        <v>10252</v>
      </c>
      <c r="F2166" s="27">
        <v>0.25</v>
      </c>
      <c r="G2166" s="24">
        <v>0</v>
      </c>
      <c r="H2166" s="25">
        <v>17.6066</v>
      </c>
      <c r="I2166" s="25">
        <v>3.2179000000000002</v>
      </c>
      <c r="J2166" s="26">
        <v>269</v>
      </c>
      <c r="K2166" s="26">
        <v>67</v>
      </c>
      <c r="L2166" s="27">
        <v>0.18279999999999999</v>
      </c>
      <c r="M2166" s="28">
        <v>2.7837780200000002</v>
      </c>
      <c r="N2166" s="29">
        <v>2</v>
      </c>
      <c r="O2166" s="31" t="s">
        <v>42</v>
      </c>
      <c r="P2166" s="31">
        <v>0.28155191169999999</v>
      </c>
      <c r="Q2166" s="31">
        <v>0.25</v>
      </c>
      <c r="R2166" s="42"/>
      <c r="S2166" s="27">
        <f>IF(A2166="placement",MIN(P2166,IF(R2166="",Q2166,R2166)),"")</f>
        <v>0.25</v>
      </c>
      <c r="T2166" s="28">
        <f>IF($A2166="placement",S2166*J2166,"")</f>
        <v>67.25</v>
      </c>
      <c r="U2166" s="26">
        <f>IF($A2166="placement",T2166,IF($A2166="site",SUMIF($C:$C,$C2166,$T:$T),IF($A2166="user",SUMIF($B:$B,$B2166,$T:$T),SUM($T:$T))))</f>
        <v>67.25</v>
      </c>
      <c r="V2166" s="27">
        <f>U2166/J2166</f>
        <v>0.25</v>
      </c>
    </row>
    <row r="2167" spans="1:22" x14ac:dyDescent="0.3">
      <c r="A2167" s="23" t="s">
        <v>14</v>
      </c>
      <c r="B2167" s="23" t="s">
        <v>3563</v>
      </c>
      <c r="C2167" s="23" t="s">
        <v>3564</v>
      </c>
      <c r="D2167" s="23" t="s">
        <v>3589</v>
      </c>
      <c r="E2167" s="23" t="s">
        <v>3590</v>
      </c>
      <c r="F2167" s="27">
        <v>0.15</v>
      </c>
      <c r="G2167" s="24">
        <v>0</v>
      </c>
      <c r="H2167" s="25">
        <v>29.703600000000002</v>
      </c>
      <c r="I2167" s="25">
        <v>7.0648999999999997</v>
      </c>
      <c r="J2167" s="26">
        <v>268</v>
      </c>
      <c r="K2167" s="26">
        <v>40</v>
      </c>
      <c r="L2167" s="27">
        <v>0.23780000000000001</v>
      </c>
      <c r="M2167" s="28">
        <v>1.26587435</v>
      </c>
      <c r="N2167" s="29">
        <v>0.8</v>
      </c>
      <c r="O2167" s="31" t="s">
        <v>42</v>
      </c>
      <c r="P2167" s="31">
        <v>0.36802574339999999</v>
      </c>
      <c r="Q2167" s="31">
        <v>0.15</v>
      </c>
      <c r="R2167" s="42">
        <v>0.2</v>
      </c>
      <c r="S2167" s="27">
        <f>IF(A2167="placement",MIN(P2167,IF(R2167="",Q2167,R2167)),"")</f>
        <v>0.2</v>
      </c>
      <c r="T2167" s="28">
        <f>IF($A2167="placement",S2167*J2167,"")</f>
        <v>53.6</v>
      </c>
      <c r="U2167" s="26">
        <f>IF($A2167="placement",T2167,IF($A2167="site",SUMIF($C:$C,$C2167,$T:$T),IF($A2167="user",SUMIF($B:$B,$B2167,$T:$T),SUM($T:$T))))</f>
        <v>53.6</v>
      </c>
      <c r="V2167" s="27">
        <f>U2167/J2167</f>
        <v>0.2</v>
      </c>
    </row>
    <row r="2168" spans="1:22" hidden="1" x14ac:dyDescent="0.3">
      <c r="A2168" s="23" t="s">
        <v>14</v>
      </c>
      <c r="B2168" s="23" t="s">
        <v>4752</v>
      </c>
      <c r="C2168" s="23" t="s">
        <v>4754</v>
      </c>
      <c r="D2168" s="23" t="s">
        <v>4761</v>
      </c>
      <c r="E2168" s="23" t="s">
        <v>4762</v>
      </c>
      <c r="F2168" s="27">
        <v>0.15</v>
      </c>
      <c r="G2168" s="24">
        <v>1</v>
      </c>
      <c r="H2168" s="25">
        <v>130.18029999999999</v>
      </c>
      <c r="I2168" s="25">
        <v>13.7546</v>
      </c>
      <c r="J2168" s="26">
        <v>268</v>
      </c>
      <c r="K2168" s="26">
        <v>40</v>
      </c>
      <c r="L2168" s="27">
        <v>0.1057</v>
      </c>
      <c r="M2168" s="28">
        <v>0.64869030999999999</v>
      </c>
      <c r="N2168" s="29">
        <v>0.25</v>
      </c>
      <c r="O2168" s="31" t="s">
        <v>42</v>
      </c>
      <c r="P2168" s="31">
        <v>0.61460808359999997</v>
      </c>
      <c r="Q2168" s="31">
        <v>0.15</v>
      </c>
      <c r="R2168" s="42"/>
      <c r="S2168" s="27">
        <f>IF(A2168="placement",MIN(P2168,IF(R2168="",Q2168,R2168)),"")</f>
        <v>0.15</v>
      </c>
      <c r="T2168" s="28">
        <f>IF($A2168="placement",S2168*J2168,"")</f>
        <v>40.199999999999996</v>
      </c>
      <c r="U2168" s="23">
        <f>IF($A2168="placement",T2168,IF($A2168="site",SUMIF($C:$C,$C2168,$T:$T),IF($A2168="user",SUMIF($B:$B,$B2168,$T:$T),SUM($T:$T))))</f>
        <v>40.199999999999996</v>
      </c>
      <c r="V2168" s="27">
        <f>U2168/J2168</f>
        <v>0.15</v>
      </c>
    </row>
    <row r="2169" spans="1:22" hidden="1" x14ac:dyDescent="0.3">
      <c r="A2169" s="23" t="s">
        <v>14</v>
      </c>
      <c r="B2169" s="23" t="s">
        <v>4894</v>
      </c>
      <c r="C2169" s="23" t="s">
        <v>4896</v>
      </c>
      <c r="D2169" s="23" t="s">
        <v>10933</v>
      </c>
      <c r="E2169" s="23" t="s">
        <v>10934</v>
      </c>
      <c r="F2169" s="27">
        <v>0.25</v>
      </c>
      <c r="G2169" s="24">
        <v>1</v>
      </c>
      <c r="H2169" s="25">
        <v>87.884200000000007</v>
      </c>
      <c r="I2169" s="25">
        <v>12.7416</v>
      </c>
      <c r="J2169" s="26">
        <v>268</v>
      </c>
      <c r="K2169" s="26">
        <v>67</v>
      </c>
      <c r="L2169" s="27">
        <v>0.14499999999999999</v>
      </c>
      <c r="M2169" s="28">
        <v>0.69988956000000002</v>
      </c>
      <c r="N2169" s="29">
        <v>0.5</v>
      </c>
      <c r="O2169" s="31" t="s">
        <v>12</v>
      </c>
      <c r="P2169" s="31">
        <v>0.28560157759999999</v>
      </c>
      <c r="Q2169" s="31">
        <v>0.25</v>
      </c>
      <c r="R2169" s="42"/>
      <c r="S2169" s="27">
        <f>IF(A2169="placement",MIN(P2169,IF(R2169="",Q2169,R2169)),"")</f>
        <v>0.25</v>
      </c>
      <c r="T2169" s="28">
        <f>IF($A2169="placement",S2169*J2169,"")</f>
        <v>67</v>
      </c>
      <c r="U2169" s="26">
        <f>IF($A2169="placement",T2169,IF($A2169="site",SUMIF($C:$C,$C2169,$T:$T),IF($A2169="user",SUMIF($B:$B,$B2169,$T:$T),SUM($T:$T))))</f>
        <v>67</v>
      </c>
      <c r="V2169" s="27">
        <f>U2169/J2169</f>
        <v>0.25</v>
      </c>
    </row>
    <row r="2170" spans="1:22" hidden="1" x14ac:dyDescent="0.3">
      <c r="A2170" s="23" t="s">
        <v>14</v>
      </c>
      <c r="B2170" s="23" t="s">
        <v>5764</v>
      </c>
      <c r="C2170" s="23" t="s">
        <v>5766</v>
      </c>
      <c r="D2170" s="23" t="s">
        <v>5903</v>
      </c>
      <c r="E2170" s="23" t="s">
        <v>5904</v>
      </c>
      <c r="F2170" s="27">
        <v>0.25</v>
      </c>
      <c r="G2170" s="24">
        <v>0</v>
      </c>
      <c r="H2170" s="25">
        <v>10.2607</v>
      </c>
      <c r="I2170" s="25">
        <v>3.3929999999999998</v>
      </c>
      <c r="J2170" s="26">
        <v>268</v>
      </c>
      <c r="K2170" s="26">
        <v>64</v>
      </c>
      <c r="L2170" s="27">
        <v>0.33069999999999999</v>
      </c>
      <c r="M2170" s="28">
        <v>2.6374994699999998</v>
      </c>
      <c r="N2170" s="29">
        <v>2</v>
      </c>
      <c r="O2170" s="31" t="s">
        <v>12</v>
      </c>
      <c r="P2170" s="31">
        <v>0.24170600980000001</v>
      </c>
      <c r="Q2170" s="31">
        <v>0.24170600982547999</v>
      </c>
      <c r="R2170" s="42"/>
      <c r="S2170" s="27">
        <f>IF(A2170="placement",MIN(P2170,IF(R2170="",Q2170,R2170)),"")</f>
        <v>0.24170600980000001</v>
      </c>
      <c r="T2170" s="28">
        <f>IF($A2170="placement",S2170*J2170,"")</f>
        <v>64.777210626400006</v>
      </c>
      <c r="U2170" s="26">
        <f>IF($A2170="placement",T2170,IF($A2170="site",SUMIF($C:$C,$C2170,$T:$T),IF($A2170="user",SUMIF($B:$B,$B2170,$T:$T),SUM($T:$T))))</f>
        <v>64.777210626400006</v>
      </c>
      <c r="V2170" s="27">
        <f>U2170/J2170</f>
        <v>0.24170600980000001</v>
      </c>
    </row>
    <row r="2171" spans="1:22" hidden="1" x14ac:dyDescent="0.3">
      <c r="A2171" s="23" t="s">
        <v>14</v>
      </c>
      <c r="B2171" s="23" t="s">
        <v>5764</v>
      </c>
      <c r="C2171" s="23" t="s">
        <v>5766</v>
      </c>
      <c r="D2171" s="32" t="s">
        <v>5971</v>
      </c>
      <c r="E2171" s="23" t="s">
        <v>5972</v>
      </c>
      <c r="F2171" s="27">
        <v>0.25</v>
      </c>
      <c r="G2171" s="24">
        <v>0</v>
      </c>
      <c r="H2171" s="25">
        <v>10.2615</v>
      </c>
      <c r="I2171" s="25">
        <v>3.3935</v>
      </c>
      <c r="J2171" s="26">
        <v>268</v>
      </c>
      <c r="K2171" s="26">
        <v>64</v>
      </c>
      <c r="L2171" s="27">
        <v>0.33069999999999999</v>
      </c>
      <c r="M2171" s="28">
        <v>2.6309141399999998</v>
      </c>
      <c r="N2171" s="29">
        <v>2</v>
      </c>
      <c r="O2171" s="31" t="s">
        <v>12</v>
      </c>
      <c r="P2171" s="31">
        <v>0.23980795590000001</v>
      </c>
      <c r="Q2171" s="31">
        <v>0.23980795586281001</v>
      </c>
      <c r="R2171" s="42"/>
      <c r="S2171" s="27">
        <f>IF(A2171="placement",MIN(P2171,IF(R2171="",Q2171,R2171)),"")</f>
        <v>0.23980795586281001</v>
      </c>
      <c r="T2171" s="28">
        <f>IF($A2171="placement",S2171*J2171,"")</f>
        <v>64.268532171233076</v>
      </c>
      <c r="U2171" s="26">
        <f>IF($A2171="placement",T2171,IF($A2171="site",SUMIF($C:$C,$C2171,$T:$T),IF($A2171="user",SUMIF($B:$B,$B2171,$T:$T),SUM($T:$T))))</f>
        <v>64.268532171233076</v>
      </c>
      <c r="V2171" s="27">
        <f>U2171/J2171</f>
        <v>0.23980795586280998</v>
      </c>
    </row>
    <row r="2172" spans="1:22" hidden="1" x14ac:dyDescent="0.3">
      <c r="A2172" s="17" t="s">
        <v>13</v>
      </c>
      <c r="B2172" s="17" t="s">
        <v>10342</v>
      </c>
      <c r="C2172" s="17" t="s">
        <v>10343</v>
      </c>
      <c r="D2172" s="17" t="s">
        <v>9898</v>
      </c>
      <c r="E2172" s="17"/>
      <c r="F2172" s="18">
        <v>0.25</v>
      </c>
      <c r="G2172" s="36">
        <v>0</v>
      </c>
      <c r="H2172" s="37">
        <v>49.036200000000001</v>
      </c>
      <c r="I2172" s="37">
        <v>18.1068</v>
      </c>
      <c r="J2172" s="19">
        <v>268</v>
      </c>
      <c r="K2172" s="19">
        <v>67</v>
      </c>
      <c r="L2172" s="18">
        <v>0.36930000000000002</v>
      </c>
      <c r="M2172" s="20">
        <v>0.49247164999999998</v>
      </c>
      <c r="N2172" s="21">
        <v>0.01</v>
      </c>
      <c r="O2172" s="22"/>
      <c r="P2172" s="22">
        <v>0.97969426250000002</v>
      </c>
      <c r="Q2172" s="22">
        <v>0.25</v>
      </c>
      <c r="R2172" s="43"/>
      <c r="S2172" s="18" t="str">
        <f>IF(A2172="placement",MIN(P2172,IF(R2172="",Q2172,R2172)),"")</f>
        <v/>
      </c>
      <c r="T2172" s="20" t="str">
        <f>IF($A2172="placement",S2172*J2172,"")</f>
        <v/>
      </c>
      <c r="U2172" s="19">
        <f>IF($A2172="placement",T2172,IF($A2172="site",SUMIF($C:$C,$C2172,$T:$T),IF($A2172="user",SUMIF($B:$B,$B2172,$T:$T),SUM($T:$T))))</f>
        <v>66.75</v>
      </c>
      <c r="V2172" s="18">
        <f>U2172/J2172</f>
        <v>0.24906716417910449</v>
      </c>
    </row>
    <row r="2173" spans="1:22" hidden="1" x14ac:dyDescent="0.3">
      <c r="A2173" s="11" t="s">
        <v>10</v>
      </c>
      <c r="B2173" s="11" t="s">
        <v>10342</v>
      </c>
      <c r="C2173" s="11" t="s">
        <v>9898</v>
      </c>
      <c r="D2173" s="11" t="s">
        <v>9898</v>
      </c>
      <c r="E2173" s="11"/>
      <c r="F2173" s="12">
        <v>0.25</v>
      </c>
      <c r="G2173" s="33">
        <v>0</v>
      </c>
      <c r="H2173" s="34">
        <v>49.036200000000001</v>
      </c>
      <c r="I2173" s="34">
        <v>18.1068</v>
      </c>
      <c r="J2173" s="13">
        <v>268</v>
      </c>
      <c r="K2173" s="13">
        <v>67</v>
      </c>
      <c r="L2173" s="12">
        <v>0.36930000000000002</v>
      </c>
      <c r="M2173" s="14">
        <v>0.49247164999999998</v>
      </c>
      <c r="N2173" s="15">
        <v>0.01</v>
      </c>
      <c r="O2173" s="16"/>
      <c r="P2173" s="16">
        <v>0.97969426250000002</v>
      </c>
      <c r="Q2173" s="16">
        <v>0.25</v>
      </c>
      <c r="R2173" s="44"/>
      <c r="S2173" s="12" t="str">
        <f>IF(A2173="placement",MIN(P2173,IF(R2173="",Q2173,R2173)),"")</f>
        <v/>
      </c>
      <c r="T2173" s="14" t="str">
        <f>IF($A2173="placement",S2173*J2173,"")</f>
        <v/>
      </c>
      <c r="U2173" s="13">
        <f>IF($A2173="placement",T2173,IF($A2173="site",SUMIF($C:$C,$C2173,$T:$T),IF($A2173="user",SUMIF($B:$B,$B2173,$T:$T),SUM($T:$T))))</f>
        <v>66.75</v>
      </c>
      <c r="V2173" s="12">
        <f>U2173/J2173</f>
        <v>0.24906716417910449</v>
      </c>
    </row>
    <row r="2174" spans="1:22" x14ac:dyDescent="0.3">
      <c r="A2174" s="23" t="s">
        <v>14</v>
      </c>
      <c r="B2174" s="23" t="s">
        <v>8810</v>
      </c>
      <c r="C2174" s="23" t="s">
        <v>8812</v>
      </c>
      <c r="D2174" s="23" t="s">
        <v>8857</v>
      </c>
      <c r="E2174" s="23" t="s">
        <v>8858</v>
      </c>
      <c r="F2174" s="27">
        <v>0.25</v>
      </c>
      <c r="G2174" s="24">
        <v>1</v>
      </c>
      <c r="H2174" s="25">
        <v>110.19459999999999</v>
      </c>
      <c r="I2174" s="25">
        <v>15.711600000000001</v>
      </c>
      <c r="J2174" s="26">
        <v>268</v>
      </c>
      <c r="K2174" s="26">
        <v>67</v>
      </c>
      <c r="L2174" s="27">
        <v>0.1426</v>
      </c>
      <c r="M2174" s="28">
        <v>0.56869201000000003</v>
      </c>
      <c r="N2174" s="29">
        <v>0.15</v>
      </c>
      <c r="O2174" s="31" t="s">
        <v>12</v>
      </c>
      <c r="P2174" s="31">
        <v>0.73623684160000002</v>
      </c>
      <c r="Q2174" s="31">
        <v>0.25</v>
      </c>
      <c r="R2174" s="42">
        <v>0.3</v>
      </c>
      <c r="S2174" s="27">
        <f>IF(A2174="placement",MIN(P2174,IF(R2174="",Q2174,R2174)),"")</f>
        <v>0.3</v>
      </c>
      <c r="T2174" s="28">
        <f>IF($A2174="placement",S2174*J2174,"")</f>
        <v>80.399999999999991</v>
      </c>
      <c r="U2174" s="26">
        <f>IF($A2174="placement",T2174,IF($A2174="site",SUMIF($C:$C,$C2174,$T:$T),IF($A2174="user",SUMIF($B:$B,$B2174,$T:$T),SUM($T:$T))))</f>
        <v>80.399999999999991</v>
      </c>
      <c r="V2174" s="27">
        <f>U2174/J2174</f>
        <v>0.3</v>
      </c>
    </row>
    <row r="2175" spans="1:22" hidden="1" x14ac:dyDescent="0.3">
      <c r="A2175" s="23" t="s">
        <v>14</v>
      </c>
      <c r="B2175" s="23" t="s">
        <v>1268</v>
      </c>
      <c r="C2175" s="23" t="s">
        <v>1270</v>
      </c>
      <c r="D2175" s="23" t="s">
        <v>1287</v>
      </c>
      <c r="E2175" s="23" t="s">
        <v>1288</v>
      </c>
      <c r="F2175" s="27">
        <v>0.4</v>
      </c>
      <c r="G2175" s="24">
        <v>0</v>
      </c>
      <c r="H2175" s="25">
        <v>8.9149999999999991</v>
      </c>
      <c r="I2175" s="25">
        <v>2.6109</v>
      </c>
      <c r="J2175" s="26">
        <v>267</v>
      </c>
      <c r="K2175" s="26">
        <v>71</v>
      </c>
      <c r="L2175" s="27">
        <v>0.29289999999999999</v>
      </c>
      <c r="M2175" s="28">
        <v>3.40970372</v>
      </c>
      <c r="N2175" s="29">
        <v>2.5</v>
      </c>
      <c r="O2175" s="31" t="s">
        <v>12</v>
      </c>
      <c r="P2175" s="31">
        <v>0.26679846499999998</v>
      </c>
      <c r="Q2175" s="31">
        <v>0.26679846495644399</v>
      </c>
      <c r="R2175" s="42"/>
      <c r="S2175" s="27">
        <f>IF(A2175="placement",MIN(P2175,IF(R2175="",Q2175,R2175)),"")</f>
        <v>0.26679846495644399</v>
      </c>
      <c r="T2175" s="28">
        <f>IF($A2175="placement",S2175*J2175,"")</f>
        <v>71.235190143370545</v>
      </c>
      <c r="U2175" s="26">
        <f>IF($A2175="placement",T2175,IF($A2175="site",SUMIF($C:$C,$C2175,$T:$T),IF($A2175="user",SUMIF($B:$B,$B2175,$T:$T),SUM($T:$T))))</f>
        <v>71.235190143370545</v>
      </c>
      <c r="V2175" s="27">
        <f>U2175/J2175</f>
        <v>0.26679846495644399</v>
      </c>
    </row>
    <row r="2176" spans="1:22" x14ac:dyDescent="0.3">
      <c r="A2176" s="23" t="s">
        <v>14</v>
      </c>
      <c r="B2176" s="23" t="s">
        <v>2619</v>
      </c>
      <c r="C2176" s="23" t="s">
        <v>2621</v>
      </c>
      <c r="D2176" s="23" t="s">
        <v>2839</v>
      </c>
      <c r="E2176" s="23" t="s">
        <v>2840</v>
      </c>
      <c r="F2176" s="27">
        <v>0.05</v>
      </c>
      <c r="G2176" s="24">
        <v>1</v>
      </c>
      <c r="H2176" s="25">
        <v>193.04689999999999</v>
      </c>
      <c r="I2176" s="25">
        <v>17.288399999999999</v>
      </c>
      <c r="J2176" s="26">
        <v>267</v>
      </c>
      <c r="K2176" s="26">
        <v>13</v>
      </c>
      <c r="L2176" s="27">
        <v>8.9599999999999999E-2</v>
      </c>
      <c r="M2176" s="28">
        <v>0.51520505000000005</v>
      </c>
      <c r="N2176" s="29">
        <v>0.3</v>
      </c>
      <c r="O2176" s="31" t="s">
        <v>70</v>
      </c>
      <c r="P2176" s="31">
        <v>0.41770757149999999</v>
      </c>
      <c r="Q2176" s="31">
        <v>4.9999999999999899E-2</v>
      </c>
      <c r="R2176" s="42">
        <v>0.2</v>
      </c>
      <c r="S2176" s="27">
        <f>IF(A2176="placement",MIN(P2176,IF(R2176="",Q2176,R2176)),"")</f>
        <v>0.2</v>
      </c>
      <c r="T2176" s="28">
        <f>IF($A2176="placement",S2176*J2176,"")</f>
        <v>53.400000000000006</v>
      </c>
      <c r="U2176" s="26">
        <f>IF($A2176="placement",T2176,IF($A2176="site",SUMIF($C:$C,$C2176,$T:$T),IF($A2176="user",SUMIF($B:$B,$B2176,$T:$T),SUM($T:$T))))</f>
        <v>53.400000000000006</v>
      </c>
      <c r="V2176" s="27">
        <f>U2176/J2176</f>
        <v>0.2</v>
      </c>
    </row>
    <row r="2177" spans="1:22" hidden="1" x14ac:dyDescent="0.3">
      <c r="A2177" s="23" t="s">
        <v>14</v>
      </c>
      <c r="B2177" s="23" t="s">
        <v>3266</v>
      </c>
      <c r="C2177" s="23" t="s">
        <v>3268</v>
      </c>
      <c r="D2177" s="23" t="s">
        <v>10115</v>
      </c>
      <c r="E2177" s="23" t="s">
        <v>10116</v>
      </c>
      <c r="F2177" s="27">
        <v>0.25</v>
      </c>
      <c r="G2177" s="24">
        <v>1</v>
      </c>
      <c r="H2177" s="25">
        <v>1410.5120999999999</v>
      </c>
      <c r="I2177" s="25">
        <v>11.2286</v>
      </c>
      <c r="J2177" s="26">
        <v>267</v>
      </c>
      <c r="K2177" s="26">
        <v>50</v>
      </c>
      <c r="L2177" s="27">
        <v>8.0000000000000002E-3</v>
      </c>
      <c r="M2177" s="28">
        <v>0.79134039</v>
      </c>
      <c r="N2177" s="29">
        <v>0.4</v>
      </c>
      <c r="O2177" s="31" t="s">
        <v>12</v>
      </c>
      <c r="P2177" s="31">
        <v>0.494528515</v>
      </c>
      <c r="Q2177" s="31">
        <v>0.25</v>
      </c>
      <c r="R2177" s="42"/>
      <c r="S2177" s="27">
        <f>IF(A2177="placement",MIN(P2177,IF(R2177="",Q2177,R2177)),"")</f>
        <v>0.25</v>
      </c>
      <c r="T2177" s="28">
        <f>IF($A2177="placement",S2177*J2177,"")</f>
        <v>66.75</v>
      </c>
      <c r="U2177" s="26">
        <f>IF($A2177="placement",T2177,IF($A2177="site",SUMIF($C:$C,$C2177,$T:$T),IF($A2177="user",SUMIF($B:$B,$B2177,$T:$T),SUM($T:$T))))</f>
        <v>66.75</v>
      </c>
      <c r="V2177" s="27">
        <f>U2177/J2177</f>
        <v>0.25</v>
      </c>
    </row>
    <row r="2178" spans="1:22" hidden="1" x14ac:dyDescent="0.3">
      <c r="A2178" s="23" t="s">
        <v>14</v>
      </c>
      <c r="B2178" s="23" t="s">
        <v>9186</v>
      </c>
      <c r="C2178" s="23" t="s">
        <v>9188</v>
      </c>
      <c r="D2178" s="23" t="s">
        <v>10395</v>
      </c>
      <c r="E2178" s="23" t="s">
        <v>10396</v>
      </c>
      <c r="F2178" s="27">
        <v>0.25</v>
      </c>
      <c r="G2178" s="24">
        <v>1</v>
      </c>
      <c r="H2178" s="25">
        <v>43.413499999999999</v>
      </c>
      <c r="I2178" s="25">
        <v>6.8731</v>
      </c>
      <c r="J2178" s="26">
        <v>267</v>
      </c>
      <c r="K2178" s="26">
        <v>67</v>
      </c>
      <c r="L2178" s="27">
        <v>0.1583</v>
      </c>
      <c r="M2178" s="28">
        <v>1.2940596900000001</v>
      </c>
      <c r="N2178" s="29">
        <v>0.95</v>
      </c>
      <c r="O2178" s="31" t="s">
        <v>12</v>
      </c>
      <c r="P2178" s="31">
        <v>0.26587621550000001</v>
      </c>
      <c r="Q2178" s="31">
        <v>0.25</v>
      </c>
      <c r="R2178" s="42"/>
      <c r="S2178" s="27">
        <f>IF(A2178="placement",MIN(P2178,IF(R2178="",Q2178,R2178)),"")</f>
        <v>0.25</v>
      </c>
      <c r="T2178" s="28">
        <f>IF($A2178="placement",S2178*J2178,"")</f>
        <v>66.75</v>
      </c>
      <c r="U2178" s="26">
        <f>IF($A2178="placement",T2178,IF($A2178="site",SUMIF($C:$C,$C2178,$T:$T),IF($A2178="user",SUMIF($B:$B,$B2178,$T:$T),SUM($T:$T))))</f>
        <v>66.75</v>
      </c>
      <c r="V2178" s="27">
        <f>U2178/J2178</f>
        <v>0.25</v>
      </c>
    </row>
    <row r="2179" spans="1:22" hidden="1" x14ac:dyDescent="0.3">
      <c r="A2179" s="23" t="s">
        <v>14</v>
      </c>
      <c r="B2179" s="23" t="s">
        <v>277</v>
      </c>
      <c r="C2179" s="23" t="s">
        <v>279</v>
      </c>
      <c r="D2179" s="23" t="s">
        <v>331</v>
      </c>
      <c r="E2179" s="23" t="s">
        <v>332</v>
      </c>
      <c r="F2179" s="27">
        <v>0.05</v>
      </c>
      <c r="G2179" s="24">
        <v>1</v>
      </c>
      <c r="H2179" s="25">
        <v>61.970799999999997</v>
      </c>
      <c r="I2179" s="25">
        <v>3.8733</v>
      </c>
      <c r="J2179" s="26">
        <v>266</v>
      </c>
      <c r="K2179" s="26">
        <v>13</v>
      </c>
      <c r="L2179" s="27">
        <v>6.25E-2</v>
      </c>
      <c r="M2179" s="28">
        <v>2.2898019399999998</v>
      </c>
      <c r="N2179" s="46">
        <v>2</v>
      </c>
      <c r="O2179" s="31" t="s">
        <v>70</v>
      </c>
      <c r="P2179" s="31">
        <v>0.1265620117</v>
      </c>
      <c r="Q2179" s="31">
        <v>0.05</v>
      </c>
      <c r="R2179" s="42"/>
      <c r="S2179" s="27">
        <f>IF(A2179="placement",MIN(P2179,IF(R2179="",Q2179,R2179)),"")</f>
        <v>0.05</v>
      </c>
      <c r="T2179" s="28">
        <f>IF($A2179="placement",S2179*J2179,"")</f>
        <v>13.3</v>
      </c>
      <c r="U2179" s="26">
        <f>IF($A2179="placement",T2179,IF($A2179="site",SUMIF($C:$C,$C2179,$T:$T),IF($A2179="user",SUMIF($B:$B,$B2179,$T:$T),SUM($T:$T))))</f>
        <v>13.3</v>
      </c>
      <c r="V2179" s="27">
        <f>U2179/J2179</f>
        <v>0.05</v>
      </c>
    </row>
    <row r="2180" spans="1:22" hidden="1" x14ac:dyDescent="0.3">
      <c r="A2180" s="23" t="s">
        <v>14</v>
      </c>
      <c r="B2180" s="23" t="s">
        <v>1696</v>
      </c>
      <c r="C2180" s="23" t="s">
        <v>1697</v>
      </c>
      <c r="D2180" s="23" t="s">
        <v>1702</v>
      </c>
      <c r="E2180" s="23" t="s">
        <v>1703</v>
      </c>
      <c r="F2180" s="27">
        <v>0.25</v>
      </c>
      <c r="G2180" s="24">
        <v>1</v>
      </c>
      <c r="H2180" s="25">
        <v>69.741699999999994</v>
      </c>
      <c r="I2180" s="25">
        <v>10.0418</v>
      </c>
      <c r="J2180" s="26">
        <v>266</v>
      </c>
      <c r="K2180" s="26">
        <v>66</v>
      </c>
      <c r="L2180" s="27">
        <v>0.14399999999999999</v>
      </c>
      <c r="M2180" s="28">
        <v>0.88288224000000004</v>
      </c>
      <c r="N2180" s="29">
        <v>0.03</v>
      </c>
      <c r="O2180" s="31" t="s">
        <v>12</v>
      </c>
      <c r="P2180" s="31">
        <v>0.96602038349999997</v>
      </c>
      <c r="Q2180" s="31">
        <v>0.25</v>
      </c>
      <c r="R2180" s="42"/>
      <c r="S2180" s="27">
        <f>IF(A2180="placement",MIN(P2180,IF(R2180="",Q2180,R2180)),"")</f>
        <v>0.25</v>
      </c>
      <c r="T2180" s="28">
        <f>IF($A2180="placement",S2180*J2180,"")</f>
        <v>66.5</v>
      </c>
      <c r="U2180" s="26">
        <f>IF($A2180="placement",T2180,IF($A2180="site",SUMIF($C:$C,$C2180,$T:$T),IF($A2180="user",SUMIF($B:$B,$B2180,$T:$T),SUM($T:$T))))</f>
        <v>66.5</v>
      </c>
      <c r="V2180" s="27">
        <f>U2180/J2180</f>
        <v>0.25</v>
      </c>
    </row>
    <row r="2181" spans="1:22" hidden="1" x14ac:dyDescent="0.3">
      <c r="A2181" s="23" t="s">
        <v>14</v>
      </c>
      <c r="B2181" s="23" t="s">
        <v>3152</v>
      </c>
      <c r="C2181" s="23" t="s">
        <v>3154</v>
      </c>
      <c r="D2181" s="23" t="s">
        <v>3185</v>
      </c>
      <c r="E2181" s="23" t="s">
        <v>3186</v>
      </c>
      <c r="F2181" s="27">
        <v>0.25</v>
      </c>
      <c r="G2181" s="24">
        <v>0</v>
      </c>
      <c r="H2181" s="25">
        <v>11.670999999999999</v>
      </c>
      <c r="I2181" s="25">
        <v>6.2442000000000002</v>
      </c>
      <c r="J2181" s="26">
        <v>266</v>
      </c>
      <c r="K2181" s="26">
        <v>67</v>
      </c>
      <c r="L2181" s="27">
        <v>0.53500000000000003</v>
      </c>
      <c r="M2181" s="28">
        <v>1.42020613</v>
      </c>
      <c r="N2181" s="29">
        <v>0.8</v>
      </c>
      <c r="O2181" s="31" t="s">
        <v>12</v>
      </c>
      <c r="P2181" s="31">
        <v>0.43670148930000002</v>
      </c>
      <c r="Q2181" s="31">
        <v>0.25</v>
      </c>
      <c r="R2181" s="42"/>
      <c r="S2181" s="27">
        <f>IF(A2181="placement",MIN(P2181,IF(R2181="",Q2181,R2181)),"")</f>
        <v>0.25</v>
      </c>
      <c r="T2181" s="28">
        <f>IF($A2181="placement",S2181*J2181,"")</f>
        <v>66.5</v>
      </c>
      <c r="U2181" s="26">
        <f>IF($A2181="placement",T2181,IF($A2181="site",SUMIF($C:$C,$C2181,$T:$T),IF($A2181="user",SUMIF($B:$B,$B2181,$T:$T),SUM($T:$T))))</f>
        <v>66.5</v>
      </c>
      <c r="V2181" s="27">
        <f>U2181/J2181</f>
        <v>0.25</v>
      </c>
    </row>
    <row r="2182" spans="1:22" hidden="1" x14ac:dyDescent="0.3">
      <c r="A2182" s="23" t="s">
        <v>14</v>
      </c>
      <c r="B2182" s="23" t="s">
        <v>1007</v>
      </c>
      <c r="C2182" s="23" t="s">
        <v>1009</v>
      </c>
      <c r="D2182" s="23" t="s">
        <v>1014</v>
      </c>
      <c r="E2182" s="23" t="s">
        <v>1015</v>
      </c>
      <c r="F2182" s="27">
        <v>0.25</v>
      </c>
      <c r="G2182" s="24">
        <v>0</v>
      </c>
      <c r="H2182" s="25">
        <v>16.347899999999999</v>
      </c>
      <c r="I2182" s="25">
        <v>7.2203999999999997</v>
      </c>
      <c r="J2182" s="26">
        <v>265</v>
      </c>
      <c r="K2182" s="26">
        <v>66</v>
      </c>
      <c r="L2182" s="27">
        <v>0.44169999999999998</v>
      </c>
      <c r="M2182" s="28">
        <v>1.22408049</v>
      </c>
      <c r="N2182" s="29">
        <v>0.75</v>
      </c>
      <c r="O2182" s="31" t="s">
        <v>12</v>
      </c>
      <c r="P2182" s="31">
        <v>0.38729519130000001</v>
      </c>
      <c r="Q2182" s="31">
        <v>0.25</v>
      </c>
      <c r="R2182" s="42"/>
      <c r="S2182" s="27">
        <f>IF(A2182="placement",MIN(P2182,IF(R2182="",Q2182,R2182)),"")</f>
        <v>0.25</v>
      </c>
      <c r="T2182" s="28">
        <f>IF($A2182="placement",S2182*J2182,"")</f>
        <v>66.25</v>
      </c>
      <c r="U2182" s="26">
        <f>IF($A2182="placement",T2182,IF($A2182="site",SUMIF($C:$C,$C2182,$T:$T),IF($A2182="user",SUMIF($B:$B,$B2182,$T:$T),SUM($T:$T))))</f>
        <v>66.25</v>
      </c>
      <c r="V2182" s="27">
        <f>U2182/J2182</f>
        <v>0.25</v>
      </c>
    </row>
    <row r="2183" spans="1:22" hidden="1" x14ac:dyDescent="0.3">
      <c r="A2183" s="23" t="s">
        <v>14</v>
      </c>
      <c r="B2183" s="23" t="s">
        <v>3260</v>
      </c>
      <c r="C2183" s="23" t="s">
        <v>3262</v>
      </c>
      <c r="D2183" s="23" t="s">
        <v>3265</v>
      </c>
      <c r="E2183" s="23" t="s">
        <v>3261</v>
      </c>
      <c r="F2183" s="27">
        <v>0.25</v>
      </c>
      <c r="G2183" s="24">
        <v>1</v>
      </c>
      <c r="H2183" s="25">
        <v>389.58190000000002</v>
      </c>
      <c r="I2183" s="25">
        <v>23.171600000000002</v>
      </c>
      <c r="J2183" s="26">
        <v>265</v>
      </c>
      <c r="K2183" s="26">
        <v>66</v>
      </c>
      <c r="L2183" s="27">
        <v>5.9499999999999997E-2</v>
      </c>
      <c r="M2183" s="28">
        <v>0.38140825</v>
      </c>
      <c r="N2183" s="29">
        <v>0.2</v>
      </c>
      <c r="O2183" s="31" t="s">
        <v>12</v>
      </c>
      <c r="P2183" s="31">
        <v>0.47562749739999999</v>
      </c>
      <c r="Q2183" s="31">
        <v>0.249999999999999</v>
      </c>
      <c r="R2183" s="42"/>
      <c r="S2183" s="27">
        <f>IF(A2183="placement",MIN(P2183,IF(R2183="",Q2183,R2183)),"")</f>
        <v>0.249999999999999</v>
      </c>
      <c r="T2183" s="28">
        <f>IF($A2183="placement",S2183*J2183,"")</f>
        <v>66.24999999999973</v>
      </c>
      <c r="U2183" s="26">
        <f>IF($A2183="placement",T2183,IF($A2183="site",SUMIF($C:$C,$C2183,$T:$T),IF($A2183="user",SUMIF($B:$B,$B2183,$T:$T),SUM($T:$T))))</f>
        <v>66.24999999999973</v>
      </c>
      <c r="V2183" s="27">
        <f>U2183/J2183</f>
        <v>0.24999999999999897</v>
      </c>
    </row>
    <row r="2184" spans="1:22" x14ac:dyDescent="0.3">
      <c r="A2184" s="23" t="s">
        <v>14</v>
      </c>
      <c r="B2184" s="23" t="s">
        <v>6052</v>
      </c>
      <c r="C2184" s="23" t="s">
        <v>6054</v>
      </c>
      <c r="D2184" s="23" t="s">
        <v>6152</v>
      </c>
      <c r="E2184" s="23" t="s">
        <v>6153</v>
      </c>
      <c r="F2184" s="27">
        <v>0.15</v>
      </c>
      <c r="G2184" s="24">
        <v>1</v>
      </c>
      <c r="H2184" s="25">
        <v>112.404</v>
      </c>
      <c r="I2184" s="25">
        <v>9.7249999999999996</v>
      </c>
      <c r="J2184" s="26">
        <v>265</v>
      </c>
      <c r="K2184" s="26">
        <v>40</v>
      </c>
      <c r="L2184" s="27">
        <v>8.6499999999999994E-2</v>
      </c>
      <c r="M2184" s="28">
        <v>0.90903562000000004</v>
      </c>
      <c r="N2184" s="29">
        <v>0.65</v>
      </c>
      <c r="O2184" s="31" t="s">
        <v>42</v>
      </c>
      <c r="P2184" s="31">
        <v>0.28495651440000003</v>
      </c>
      <c r="Q2184" s="31">
        <v>0.15</v>
      </c>
      <c r="R2184" s="42">
        <v>0.2</v>
      </c>
      <c r="S2184" s="27">
        <f>IF(A2184="placement",MIN(P2184,IF(R2184="",Q2184,R2184)),"")</f>
        <v>0.2</v>
      </c>
      <c r="T2184" s="28">
        <f>IF($A2184="placement",S2184*J2184,"")</f>
        <v>53</v>
      </c>
      <c r="U2184" s="26">
        <f>IF($A2184="placement",T2184,IF($A2184="site",SUMIF($C:$C,$C2184,$T:$T),IF($A2184="user",SUMIF($B:$B,$B2184,$T:$T),SUM($T:$T))))</f>
        <v>53</v>
      </c>
      <c r="V2184" s="27">
        <f>U2184/J2184</f>
        <v>0.2</v>
      </c>
    </row>
    <row r="2185" spans="1:22" hidden="1" x14ac:dyDescent="0.3">
      <c r="A2185" s="23" t="s">
        <v>14</v>
      </c>
      <c r="B2185" s="23" t="s">
        <v>7318</v>
      </c>
      <c r="C2185" s="23" t="s">
        <v>7320</v>
      </c>
      <c r="D2185" s="32" t="s">
        <v>7325</v>
      </c>
      <c r="E2185" s="23" t="s">
        <v>7326</v>
      </c>
      <c r="F2185" s="27">
        <v>0.25</v>
      </c>
      <c r="G2185" s="24">
        <v>1</v>
      </c>
      <c r="H2185" s="25">
        <v>1367.5671</v>
      </c>
      <c r="I2185" s="25">
        <v>5.1524000000000001</v>
      </c>
      <c r="J2185" s="26">
        <v>265</v>
      </c>
      <c r="K2185" s="26">
        <v>60</v>
      </c>
      <c r="L2185" s="27">
        <v>3.8E-3</v>
      </c>
      <c r="M2185" s="28">
        <v>1.7141251</v>
      </c>
      <c r="N2185" s="29">
        <v>1.3</v>
      </c>
      <c r="O2185" s="31" t="s">
        <v>42</v>
      </c>
      <c r="P2185" s="31">
        <v>0.24159561069999999</v>
      </c>
      <c r="Q2185" s="31">
        <v>0.24159561071989699</v>
      </c>
      <c r="R2185" s="42"/>
      <c r="S2185" s="27">
        <f>IF(A2185="placement",MIN(P2185,IF(R2185="",Q2185,R2185)),"")</f>
        <v>0.24159561069999999</v>
      </c>
      <c r="T2185" s="28">
        <f>IF($A2185="placement",S2185*J2185,"")</f>
        <v>64.022836835500001</v>
      </c>
      <c r="U2185" s="26">
        <f>IF($A2185="placement",T2185,IF($A2185="site",SUMIF($C:$C,$C2185,$T:$T),IF($A2185="user",SUMIF($B:$B,$B2185,$T:$T),SUM($T:$T))))</f>
        <v>64.022836835500001</v>
      </c>
      <c r="V2185" s="27">
        <f>U2185/J2185</f>
        <v>0.24159561070000002</v>
      </c>
    </row>
    <row r="2186" spans="1:22" hidden="1" x14ac:dyDescent="0.3">
      <c r="A2186" s="23" t="s">
        <v>14</v>
      </c>
      <c r="B2186" s="23" t="s">
        <v>9695</v>
      </c>
      <c r="C2186" s="23" t="s">
        <v>9696</v>
      </c>
      <c r="D2186" s="32" t="s">
        <v>9701</v>
      </c>
      <c r="E2186" s="23" t="s">
        <v>9702</v>
      </c>
      <c r="F2186" s="27">
        <v>0.33</v>
      </c>
      <c r="G2186" s="24">
        <v>1</v>
      </c>
      <c r="H2186" s="25">
        <v>81.037599999999998</v>
      </c>
      <c r="I2186" s="25">
        <v>7.1605999999999996</v>
      </c>
      <c r="J2186" s="26">
        <v>265</v>
      </c>
      <c r="K2186" s="26">
        <v>87</v>
      </c>
      <c r="L2186" s="27">
        <v>8.8400000000000006E-2</v>
      </c>
      <c r="M2186" s="28">
        <v>1.23300315</v>
      </c>
      <c r="N2186" s="29">
        <v>0.45</v>
      </c>
      <c r="O2186" s="31" t="s">
        <v>12</v>
      </c>
      <c r="P2186" s="31">
        <v>0.63503742939999996</v>
      </c>
      <c r="Q2186" s="31">
        <v>0.32999999999999902</v>
      </c>
      <c r="R2186" s="42"/>
      <c r="S2186" s="27">
        <f>IF(A2186="placement",MIN(P2186,IF(R2186="",Q2186,R2186)),"")</f>
        <v>0.32999999999999902</v>
      </c>
      <c r="T2186" s="28">
        <f>IF($A2186="placement",S2186*J2186,"")</f>
        <v>87.449999999999733</v>
      </c>
      <c r="U2186" s="26">
        <f>IF($A2186="placement",T2186,IF($A2186="site",SUMIF($C:$C,$C2186,$T:$T),IF($A2186="user",SUMIF($B:$B,$B2186,$T:$T),SUM($T:$T))))</f>
        <v>87.449999999999733</v>
      </c>
      <c r="V2186" s="27">
        <f>U2186/J2186</f>
        <v>0.32999999999999902</v>
      </c>
    </row>
    <row r="2187" spans="1:22" hidden="1" x14ac:dyDescent="0.3">
      <c r="A2187" s="23" t="s">
        <v>14</v>
      </c>
      <c r="B2187" s="23" t="s">
        <v>277</v>
      </c>
      <c r="C2187" s="23" t="s">
        <v>279</v>
      </c>
      <c r="D2187" s="23" t="s">
        <v>353</v>
      </c>
      <c r="E2187" s="23" t="s">
        <v>354</v>
      </c>
      <c r="F2187" s="27">
        <v>0.25</v>
      </c>
      <c r="G2187" s="24">
        <v>0</v>
      </c>
      <c r="H2187" s="25">
        <v>13.479900000000001</v>
      </c>
      <c r="I2187" s="25">
        <v>2.9359000000000002</v>
      </c>
      <c r="J2187" s="26">
        <v>264</v>
      </c>
      <c r="K2187" s="26">
        <v>66</v>
      </c>
      <c r="L2187" s="27">
        <v>0.21779999999999999</v>
      </c>
      <c r="M2187" s="28">
        <v>3.0019220500000001</v>
      </c>
      <c r="N2187" s="46">
        <v>2</v>
      </c>
      <c r="O2187" s="31" t="s">
        <v>12</v>
      </c>
      <c r="P2187" s="31">
        <v>0.33376018149999997</v>
      </c>
      <c r="Q2187" s="31">
        <v>0.25</v>
      </c>
      <c r="R2187" s="42"/>
      <c r="S2187" s="27">
        <f>IF(A2187="placement",MIN(P2187,IF(R2187="",Q2187,R2187)),"")</f>
        <v>0.25</v>
      </c>
      <c r="T2187" s="28">
        <f>IF($A2187="placement",S2187*J2187,"")</f>
        <v>66</v>
      </c>
      <c r="U2187" s="26">
        <f>IF($A2187="placement",T2187,IF($A2187="site",SUMIF($C:$C,$C2187,$T:$T),IF($A2187="user",SUMIF($B:$B,$B2187,$T:$T),SUM($T:$T))))</f>
        <v>66</v>
      </c>
      <c r="V2187" s="27">
        <f>U2187/J2187</f>
        <v>0.25</v>
      </c>
    </row>
    <row r="2188" spans="1:22" hidden="1" x14ac:dyDescent="0.3">
      <c r="A2188" s="23" t="s">
        <v>14</v>
      </c>
      <c r="B2188" s="23" t="s">
        <v>678</v>
      </c>
      <c r="C2188" s="23" t="s">
        <v>680</v>
      </c>
      <c r="D2188" s="23" t="s">
        <v>918</v>
      </c>
      <c r="E2188" s="23" t="s">
        <v>919</v>
      </c>
      <c r="F2188" s="27">
        <v>0.33</v>
      </c>
      <c r="G2188" s="24">
        <v>1</v>
      </c>
      <c r="H2188" s="25">
        <v>99.048100000000005</v>
      </c>
      <c r="I2188" s="25">
        <v>17.4039</v>
      </c>
      <c r="J2188" s="26">
        <v>264</v>
      </c>
      <c r="K2188" s="26">
        <v>87</v>
      </c>
      <c r="L2188" s="27">
        <v>0.1757</v>
      </c>
      <c r="M2188" s="28">
        <v>0.50507972000000001</v>
      </c>
      <c r="N2188" s="29">
        <v>0.3</v>
      </c>
      <c r="O2188" s="31" t="s">
        <v>12</v>
      </c>
      <c r="P2188" s="31">
        <v>0.40603436230000001</v>
      </c>
      <c r="Q2188" s="31">
        <v>0.33</v>
      </c>
      <c r="R2188" s="42"/>
      <c r="S2188" s="27">
        <f>IF(A2188="placement",MIN(P2188,IF(R2188="",Q2188,R2188)),"")</f>
        <v>0.33</v>
      </c>
      <c r="T2188" s="28">
        <f>IF($A2188="placement",S2188*J2188,"")</f>
        <v>87.12</v>
      </c>
      <c r="U2188" s="26">
        <f>IF($A2188="placement",T2188,IF($A2188="site",SUMIF($C:$C,$C2188,$T:$T),IF($A2188="user",SUMIF($B:$B,$B2188,$T:$T),SUM($T:$T))))</f>
        <v>87.12</v>
      </c>
      <c r="V2188" s="27">
        <f>U2188/J2188</f>
        <v>0.33</v>
      </c>
    </row>
    <row r="2189" spans="1:22" x14ac:dyDescent="0.3">
      <c r="A2189" s="23" t="s">
        <v>14</v>
      </c>
      <c r="B2189" s="23" t="s">
        <v>1576</v>
      </c>
      <c r="C2189" s="23" t="s">
        <v>1577</v>
      </c>
      <c r="D2189" s="23" t="s">
        <v>1596</v>
      </c>
      <c r="E2189" s="23" t="s">
        <v>1597</v>
      </c>
      <c r="F2189" s="27">
        <v>0.25</v>
      </c>
      <c r="G2189" s="24">
        <v>1</v>
      </c>
      <c r="H2189" s="25">
        <v>30.799800000000001</v>
      </c>
      <c r="I2189" s="25">
        <v>22.955500000000001</v>
      </c>
      <c r="J2189" s="26">
        <v>264</v>
      </c>
      <c r="K2189" s="26">
        <v>66</v>
      </c>
      <c r="L2189" s="27">
        <v>0.74529999999999996</v>
      </c>
      <c r="M2189" s="28">
        <v>0.38394035999999998</v>
      </c>
      <c r="N2189" s="29">
        <v>0.01</v>
      </c>
      <c r="O2189" s="31" t="s">
        <v>12</v>
      </c>
      <c r="P2189" s="31">
        <v>0.97395428790000005</v>
      </c>
      <c r="Q2189" s="31">
        <v>0.25</v>
      </c>
      <c r="R2189" s="42">
        <v>0.3</v>
      </c>
      <c r="S2189" s="27">
        <f>IF(A2189="placement",MIN(P2189,IF(R2189="",Q2189,R2189)),"")</f>
        <v>0.3</v>
      </c>
      <c r="T2189" s="28">
        <f>IF($A2189="placement",S2189*J2189,"")</f>
        <v>79.2</v>
      </c>
      <c r="U2189" s="26">
        <f>IF($A2189="placement",T2189,IF($A2189="site",SUMIF($C:$C,$C2189,$T:$T),IF($A2189="user",SUMIF($B:$B,$B2189,$T:$T),SUM($T:$T))))</f>
        <v>79.2</v>
      </c>
      <c r="V2189" s="27">
        <f>U2189/J2189</f>
        <v>0.3</v>
      </c>
    </row>
    <row r="2190" spans="1:22" hidden="1" x14ac:dyDescent="0.3">
      <c r="A2190" s="23" t="s">
        <v>14</v>
      </c>
      <c r="B2190" s="23" t="s">
        <v>2603</v>
      </c>
      <c r="C2190" s="23" t="s">
        <v>2605</v>
      </c>
      <c r="D2190" s="23" t="s">
        <v>2608</v>
      </c>
      <c r="E2190" s="23" t="s">
        <v>2609</v>
      </c>
      <c r="F2190" s="27">
        <v>0.25</v>
      </c>
      <c r="G2190" s="24">
        <v>0</v>
      </c>
      <c r="H2190" s="25">
        <v>42.260300000000001</v>
      </c>
      <c r="I2190" s="25">
        <v>5.5167999999999999</v>
      </c>
      <c r="J2190" s="26">
        <v>264</v>
      </c>
      <c r="K2190" s="26">
        <v>66</v>
      </c>
      <c r="L2190" s="27">
        <v>0.1305</v>
      </c>
      <c r="M2190" s="28">
        <v>1.59519389</v>
      </c>
      <c r="N2190" s="29">
        <v>1</v>
      </c>
      <c r="O2190" s="31" t="s">
        <v>42</v>
      </c>
      <c r="P2190" s="31">
        <v>0.37311695649999999</v>
      </c>
      <c r="Q2190" s="31">
        <v>0.25</v>
      </c>
      <c r="R2190" s="42"/>
      <c r="S2190" s="27">
        <f>IF(A2190="placement",MIN(P2190,IF(R2190="",Q2190,R2190)),"")</f>
        <v>0.25</v>
      </c>
      <c r="T2190" s="28">
        <f>IF($A2190="placement",S2190*J2190,"")</f>
        <v>66</v>
      </c>
      <c r="U2190" s="26">
        <f>IF($A2190="placement",T2190,IF($A2190="site",SUMIF($C:$C,$C2190,$T:$T),IF($A2190="user",SUMIF($B:$B,$B2190,$T:$T),SUM($T:$T))))</f>
        <v>66</v>
      </c>
      <c r="V2190" s="27">
        <f>U2190/J2190</f>
        <v>0.25</v>
      </c>
    </row>
    <row r="2191" spans="1:22" hidden="1" x14ac:dyDescent="0.3">
      <c r="A2191" s="23" t="s">
        <v>14</v>
      </c>
      <c r="B2191" s="23" t="s">
        <v>3152</v>
      </c>
      <c r="C2191" s="23" t="s">
        <v>3154</v>
      </c>
      <c r="D2191" s="32" t="s">
        <v>10090</v>
      </c>
      <c r="E2191" s="23" t="s">
        <v>10091</v>
      </c>
      <c r="F2191" s="27">
        <v>0.25</v>
      </c>
      <c r="G2191" s="24">
        <v>0</v>
      </c>
      <c r="H2191" s="25">
        <v>11.7638</v>
      </c>
      <c r="I2191" s="25">
        <v>4.3525</v>
      </c>
      <c r="J2191" s="26">
        <v>264</v>
      </c>
      <c r="K2191" s="26">
        <v>66</v>
      </c>
      <c r="L2191" s="27">
        <v>0.37</v>
      </c>
      <c r="M2191" s="28">
        <v>2.02308361</v>
      </c>
      <c r="N2191" s="29">
        <v>1</v>
      </c>
      <c r="O2191" s="31" t="s">
        <v>12</v>
      </c>
      <c r="P2191" s="31">
        <v>0.5057050568</v>
      </c>
      <c r="Q2191" s="31">
        <v>0.25</v>
      </c>
      <c r="R2191" s="42"/>
      <c r="S2191" s="27">
        <f>IF(A2191="placement",MIN(P2191,IF(R2191="",Q2191,R2191)),"")</f>
        <v>0.25</v>
      </c>
      <c r="T2191" s="28">
        <f>IF($A2191="placement",S2191*J2191,"")</f>
        <v>66</v>
      </c>
      <c r="U2191" s="26">
        <f>IF($A2191="placement",T2191,IF($A2191="site",SUMIF($C:$C,$C2191,$T:$T),IF($A2191="user",SUMIF($B:$B,$B2191,$T:$T),SUM($T:$T))))</f>
        <v>66</v>
      </c>
      <c r="V2191" s="27">
        <f>U2191/J2191</f>
        <v>0.25</v>
      </c>
    </row>
    <row r="2192" spans="1:22" hidden="1" x14ac:dyDescent="0.3">
      <c r="A2192" s="23" t="s">
        <v>14</v>
      </c>
      <c r="B2192" s="23" t="s">
        <v>650</v>
      </c>
      <c r="C2192" s="23" t="s">
        <v>652</v>
      </c>
      <c r="D2192" s="23" t="s">
        <v>659</v>
      </c>
      <c r="E2192" s="23" t="s">
        <v>651</v>
      </c>
      <c r="F2192" s="27">
        <v>0.25</v>
      </c>
      <c r="G2192" s="24">
        <v>0</v>
      </c>
      <c r="H2192" s="25">
        <v>6.3936999999999999</v>
      </c>
      <c r="I2192" s="25">
        <v>3.5709</v>
      </c>
      <c r="J2192" s="26">
        <v>263</v>
      </c>
      <c r="K2192" s="26">
        <v>66</v>
      </c>
      <c r="L2192" s="27">
        <v>0.5585</v>
      </c>
      <c r="M2192" s="28">
        <v>2.4591974699999999</v>
      </c>
      <c r="N2192" s="29">
        <v>1.5</v>
      </c>
      <c r="O2192" s="31" t="s">
        <v>42</v>
      </c>
      <c r="P2192" s="31">
        <v>0.39004491610000003</v>
      </c>
      <c r="Q2192" s="31">
        <v>0.25</v>
      </c>
      <c r="R2192" s="42"/>
      <c r="S2192" s="27">
        <f>IF(A2192="placement",MIN(P2192,IF(R2192="",Q2192,R2192)),"")</f>
        <v>0.25</v>
      </c>
      <c r="T2192" s="28">
        <f>IF($A2192="placement",S2192*J2192,"")</f>
        <v>65.75</v>
      </c>
      <c r="U2192" s="26">
        <f>IF($A2192="placement",T2192,IF($A2192="site",SUMIF($C:$C,$C2192,$T:$T),IF($A2192="user",SUMIF($B:$B,$B2192,$T:$T),SUM($T:$T))))</f>
        <v>65.75</v>
      </c>
      <c r="V2192" s="27">
        <f>U2192/J2192</f>
        <v>0.25</v>
      </c>
    </row>
    <row r="2193" spans="1:22" x14ac:dyDescent="0.3">
      <c r="A2193" s="23" t="s">
        <v>14</v>
      </c>
      <c r="B2193" s="23" t="s">
        <v>1708</v>
      </c>
      <c r="C2193" s="23" t="s">
        <v>1709</v>
      </c>
      <c r="D2193" s="23" t="s">
        <v>1988</v>
      </c>
      <c r="E2193" s="23" t="s">
        <v>1989</v>
      </c>
      <c r="F2193" s="27">
        <v>0.15</v>
      </c>
      <c r="G2193" s="24">
        <v>0</v>
      </c>
      <c r="H2193" s="25">
        <v>11.3521</v>
      </c>
      <c r="I2193" s="25">
        <v>4.3705999999999996</v>
      </c>
      <c r="J2193" s="26">
        <v>263</v>
      </c>
      <c r="K2193" s="26">
        <v>39</v>
      </c>
      <c r="L2193" s="27">
        <v>0.38500000000000001</v>
      </c>
      <c r="M2193" s="28">
        <v>2.0075209599999999</v>
      </c>
      <c r="N2193" s="29">
        <v>1.4</v>
      </c>
      <c r="O2193" s="31" t="s">
        <v>42</v>
      </c>
      <c r="P2193" s="31">
        <v>0.30262247409999998</v>
      </c>
      <c r="Q2193" s="31">
        <v>0.15</v>
      </c>
      <c r="R2193" s="42">
        <v>0.25</v>
      </c>
      <c r="S2193" s="27">
        <f>IF(A2193="placement",MIN(P2193,IF(R2193="",Q2193,R2193)),"")</f>
        <v>0.25</v>
      </c>
      <c r="T2193" s="28">
        <f>IF($A2193="placement",S2193*J2193,"")</f>
        <v>65.75</v>
      </c>
      <c r="U2193" s="26">
        <f>IF($A2193="placement",T2193,IF($A2193="site",SUMIF($C:$C,$C2193,$T:$T),IF($A2193="user",SUMIF($B:$B,$B2193,$T:$T),SUM($T:$T))))</f>
        <v>65.75</v>
      </c>
      <c r="V2193" s="27">
        <f>U2193/J2193</f>
        <v>0.25</v>
      </c>
    </row>
    <row r="2194" spans="1:22" hidden="1" x14ac:dyDescent="0.3">
      <c r="A2194" s="23" t="s">
        <v>14</v>
      </c>
      <c r="B2194" s="23" t="s">
        <v>3266</v>
      </c>
      <c r="C2194" s="23" t="s">
        <v>3268</v>
      </c>
      <c r="D2194" s="23" t="s">
        <v>3526</v>
      </c>
      <c r="E2194" s="23" t="s">
        <v>3527</v>
      </c>
      <c r="F2194" s="27">
        <v>0.25</v>
      </c>
      <c r="G2194" s="24">
        <v>0</v>
      </c>
      <c r="H2194" s="25">
        <v>23.265699999999999</v>
      </c>
      <c r="I2194" s="25">
        <v>5.5766</v>
      </c>
      <c r="J2194" s="26">
        <v>263</v>
      </c>
      <c r="K2194" s="26">
        <v>51</v>
      </c>
      <c r="L2194" s="27">
        <v>0.2397</v>
      </c>
      <c r="M2194" s="28">
        <v>1.57345271</v>
      </c>
      <c r="N2194" s="29">
        <v>1.35</v>
      </c>
      <c r="O2194" s="31" t="s">
        <v>42</v>
      </c>
      <c r="P2194" s="31">
        <v>0.14201425240000001</v>
      </c>
      <c r="Q2194" s="31">
        <v>0.14201425238475901</v>
      </c>
      <c r="R2194" s="42"/>
      <c r="S2194" s="27">
        <f>IF(A2194="placement",MIN(P2194,IF(R2194="",Q2194,R2194)),"")</f>
        <v>0.14201425238475901</v>
      </c>
      <c r="T2194" s="28">
        <f>IF($A2194="placement",S2194*J2194,"")</f>
        <v>37.349748377191617</v>
      </c>
      <c r="U2194" s="26">
        <f>IF($A2194="placement",T2194,IF($A2194="site",SUMIF($C:$C,$C2194,$T:$T),IF($A2194="user",SUMIF($B:$B,$B2194,$T:$T),SUM($T:$T))))</f>
        <v>37.349748377191617</v>
      </c>
      <c r="V2194" s="27">
        <f>U2194/J2194</f>
        <v>0.14201425238475901</v>
      </c>
    </row>
    <row r="2195" spans="1:22" hidden="1" x14ac:dyDescent="0.3">
      <c r="A2195" s="23" t="s">
        <v>14</v>
      </c>
      <c r="B2195" s="23" t="s">
        <v>1145</v>
      </c>
      <c r="C2195" s="23" t="s">
        <v>1147</v>
      </c>
      <c r="D2195" s="23" t="s">
        <v>1176</v>
      </c>
      <c r="E2195" s="23" t="s">
        <v>1146</v>
      </c>
      <c r="F2195" s="27">
        <v>0.25</v>
      </c>
      <c r="G2195" s="24">
        <v>1</v>
      </c>
      <c r="H2195" s="25">
        <v>315.97089999999997</v>
      </c>
      <c r="I2195" s="25">
        <v>14.9864</v>
      </c>
      <c r="J2195" s="26">
        <v>262</v>
      </c>
      <c r="K2195" s="26">
        <v>37</v>
      </c>
      <c r="L2195" s="27">
        <v>4.7399999999999998E-2</v>
      </c>
      <c r="M2195" s="28">
        <v>0.58228389000000003</v>
      </c>
      <c r="N2195" s="29">
        <v>0.5</v>
      </c>
      <c r="O2195" s="31" t="s">
        <v>42</v>
      </c>
      <c r="P2195" s="31">
        <v>0.14131231969999999</v>
      </c>
      <c r="Q2195" s="31">
        <v>0.14131231971606401</v>
      </c>
      <c r="R2195" s="42"/>
      <c r="S2195" s="27">
        <f>IF(A2195="placement",MIN(P2195,IF(R2195="",Q2195,R2195)),"")</f>
        <v>0.14131231969999999</v>
      </c>
      <c r="T2195" s="28">
        <f>IF($A2195="placement",S2195*J2195,"")</f>
        <v>37.0238277614</v>
      </c>
      <c r="U2195" s="26">
        <f>IF($A2195="placement",T2195,IF($A2195="site",SUMIF($C:$C,$C2195,$T:$T),IF($A2195="user",SUMIF($B:$B,$B2195,$T:$T),SUM($T:$T))))</f>
        <v>37.0238277614</v>
      </c>
      <c r="V2195" s="27">
        <f>U2195/J2195</f>
        <v>0.14131231969999999</v>
      </c>
    </row>
    <row r="2196" spans="1:22" hidden="1" x14ac:dyDescent="0.3">
      <c r="A2196" s="23" t="s">
        <v>14</v>
      </c>
      <c r="B2196" s="23" t="s">
        <v>3730</v>
      </c>
      <c r="C2196" s="23" t="s">
        <v>3732</v>
      </c>
      <c r="D2196" s="23" t="s">
        <v>3735</v>
      </c>
      <c r="E2196" s="23" t="s">
        <v>3736</v>
      </c>
      <c r="F2196" s="27">
        <v>0.25</v>
      </c>
      <c r="G2196" s="24">
        <v>0</v>
      </c>
      <c r="H2196" s="25">
        <v>29.704699999999999</v>
      </c>
      <c r="I2196" s="25">
        <v>8.6837999999999997</v>
      </c>
      <c r="J2196" s="26">
        <v>262</v>
      </c>
      <c r="K2196" s="26">
        <v>66</v>
      </c>
      <c r="L2196" s="27">
        <v>0.2923</v>
      </c>
      <c r="M2196" s="28">
        <v>1.00759132</v>
      </c>
      <c r="N2196" s="29">
        <v>0.75</v>
      </c>
      <c r="O2196" s="31" t="s">
        <v>12</v>
      </c>
      <c r="P2196" s="31">
        <v>0.2556505973</v>
      </c>
      <c r="Q2196" s="31">
        <v>0.249999999999999</v>
      </c>
      <c r="R2196" s="42"/>
      <c r="S2196" s="27">
        <f>IF(A2196="placement",MIN(P2196,IF(R2196="",Q2196,R2196)),"")</f>
        <v>0.249999999999999</v>
      </c>
      <c r="T2196" s="28">
        <f>IF($A2196="placement",S2196*J2196,"")</f>
        <v>65.499999999999744</v>
      </c>
      <c r="U2196" s="26">
        <f>IF($A2196="placement",T2196,IF($A2196="site",SUMIF($C:$C,$C2196,$T:$T),IF($A2196="user",SUMIF($B:$B,$B2196,$T:$T),SUM($T:$T))))</f>
        <v>65.499999999999744</v>
      </c>
      <c r="V2196" s="27">
        <f>U2196/J2196</f>
        <v>0.24999999999999903</v>
      </c>
    </row>
    <row r="2197" spans="1:22" hidden="1" x14ac:dyDescent="0.3">
      <c r="A2197" s="23" t="s">
        <v>14</v>
      </c>
      <c r="B2197" s="23" t="s">
        <v>9473</v>
      </c>
      <c r="C2197" s="23" t="s">
        <v>9475</v>
      </c>
      <c r="D2197" s="23" t="s">
        <v>9494</v>
      </c>
      <c r="E2197" s="23" t="s">
        <v>9474</v>
      </c>
      <c r="F2197" s="27">
        <v>0.25</v>
      </c>
      <c r="G2197" s="24">
        <v>1</v>
      </c>
      <c r="H2197" s="25">
        <v>99.106899999999996</v>
      </c>
      <c r="I2197" s="25">
        <v>5.2460000000000004</v>
      </c>
      <c r="J2197" s="26">
        <v>262</v>
      </c>
      <c r="K2197" s="26">
        <v>57</v>
      </c>
      <c r="L2197" s="27">
        <v>5.2900000000000003E-2</v>
      </c>
      <c r="M2197" s="28">
        <v>1.66262731</v>
      </c>
      <c r="N2197" s="29">
        <v>1.25</v>
      </c>
      <c r="O2197" s="31" t="s">
        <v>12</v>
      </c>
      <c r="P2197" s="31">
        <v>0.2481778724</v>
      </c>
      <c r="Q2197" s="31">
        <v>0.24817787241012201</v>
      </c>
      <c r="R2197" s="42"/>
      <c r="S2197" s="27">
        <f>IF(A2197="placement",MIN(P2197,IF(R2197="",Q2197,R2197)),"")</f>
        <v>0.2481778724</v>
      </c>
      <c r="T2197" s="28">
        <f>IF($A2197="placement",S2197*J2197,"")</f>
        <v>65.022602568799996</v>
      </c>
      <c r="U2197" s="26">
        <f>IF($A2197="placement",T2197,IF($A2197="site",SUMIF($C:$C,$C2197,$T:$T),IF($A2197="user",SUMIF($B:$B,$B2197,$T:$T),SUM($T:$T))))</f>
        <v>65.022602568799996</v>
      </c>
      <c r="V2197" s="27">
        <f>U2197/J2197</f>
        <v>0.2481778724</v>
      </c>
    </row>
    <row r="2198" spans="1:22" hidden="1" x14ac:dyDescent="0.3">
      <c r="A2198" s="17" t="s">
        <v>13</v>
      </c>
      <c r="B2198" s="17" t="s">
        <v>3047</v>
      </c>
      <c r="C2198" s="17" t="s">
        <v>3049</v>
      </c>
      <c r="D2198" s="17" t="s">
        <v>9898</v>
      </c>
      <c r="E2198" s="17"/>
      <c r="F2198" s="18">
        <v>0.4</v>
      </c>
      <c r="G2198" s="36">
        <v>0</v>
      </c>
      <c r="H2198" s="37">
        <v>4.7188999999999997</v>
      </c>
      <c r="I2198" s="37">
        <v>2.7017000000000002</v>
      </c>
      <c r="J2198" s="19">
        <v>261</v>
      </c>
      <c r="K2198" s="19">
        <v>104</v>
      </c>
      <c r="L2198" s="18">
        <v>0.57250000000000001</v>
      </c>
      <c r="M2198" s="20">
        <v>3.2217348800000001</v>
      </c>
      <c r="N2198" s="21">
        <v>0.49995000000000001</v>
      </c>
      <c r="O2198" s="22"/>
      <c r="P2198" s="22">
        <v>0.84481963319999998</v>
      </c>
      <c r="Q2198" s="22">
        <v>0.399984490258815</v>
      </c>
      <c r="R2198" s="43"/>
      <c r="S2198" s="18" t="str">
        <f>IF(A2198="placement",MIN(P2198,IF(R2198="",Q2198,R2198)),"")</f>
        <v/>
      </c>
      <c r="T2198" s="20" t="str">
        <f>IF($A2198="placement",S2198*J2198,"")</f>
        <v/>
      </c>
      <c r="U2198" s="19">
        <f>IF($A2198="placement",T2198,IF($A2198="site",SUMIF($C:$C,$C2198,$T:$T),IF($A2198="user",SUMIF($B:$B,$B2198,$T:$T),SUM($T:$T))))</f>
        <v>101.99999999999976</v>
      </c>
      <c r="V2198" s="18">
        <f>U2198/J2198</f>
        <v>0.3908045977011485</v>
      </c>
    </row>
    <row r="2199" spans="1:22" hidden="1" x14ac:dyDescent="0.3">
      <c r="A2199" s="11" t="s">
        <v>10</v>
      </c>
      <c r="B2199" s="11" t="s">
        <v>3047</v>
      </c>
      <c r="C2199" s="11" t="s">
        <v>9898</v>
      </c>
      <c r="D2199" s="11" t="s">
        <v>9898</v>
      </c>
      <c r="E2199" s="11"/>
      <c r="F2199" s="12">
        <v>0.4</v>
      </c>
      <c r="G2199" s="33">
        <v>0</v>
      </c>
      <c r="H2199" s="34">
        <v>4.7188999999999997</v>
      </c>
      <c r="I2199" s="34">
        <v>2.7017000000000002</v>
      </c>
      <c r="J2199" s="13">
        <v>261</v>
      </c>
      <c r="K2199" s="13">
        <v>104</v>
      </c>
      <c r="L2199" s="12">
        <v>0.57250000000000001</v>
      </c>
      <c r="M2199" s="14">
        <v>3.2217348800000001</v>
      </c>
      <c r="N2199" s="15">
        <v>0.49995000000000001</v>
      </c>
      <c r="O2199" s="16"/>
      <c r="P2199" s="16">
        <v>0.84481963319999998</v>
      </c>
      <c r="Q2199" s="16">
        <v>0.399984490258815</v>
      </c>
      <c r="R2199" s="44"/>
      <c r="S2199" s="12" t="str">
        <f>IF(A2199="placement",MIN(P2199,IF(R2199="",Q2199,R2199)),"")</f>
        <v/>
      </c>
      <c r="T2199" s="14" t="str">
        <f>IF($A2199="placement",S2199*J2199,"")</f>
        <v/>
      </c>
      <c r="U2199" s="13">
        <f>IF($A2199="placement",T2199,IF($A2199="site",SUMIF($C:$C,$C2199,$T:$T),IF($A2199="user",SUMIF($B:$B,$B2199,$T:$T),SUM($T:$T))))</f>
        <v>101.99999999999976</v>
      </c>
      <c r="V2199" s="12">
        <f>U2199/J2199</f>
        <v>0.3908045977011485</v>
      </c>
    </row>
    <row r="2200" spans="1:22" hidden="1" x14ac:dyDescent="0.3">
      <c r="A2200" s="23" t="s">
        <v>14</v>
      </c>
      <c r="B2200" s="23" t="s">
        <v>6638</v>
      </c>
      <c r="C2200" s="23" t="s">
        <v>6639</v>
      </c>
      <c r="D2200" s="32" t="s">
        <v>6744</v>
      </c>
      <c r="E2200" s="23" t="s">
        <v>6745</v>
      </c>
      <c r="F2200" s="27">
        <v>0.25</v>
      </c>
      <c r="G2200" s="24">
        <v>0</v>
      </c>
      <c r="H2200" s="25">
        <v>17.116</v>
      </c>
      <c r="I2200" s="25">
        <v>6.8688000000000002</v>
      </c>
      <c r="J2200" s="26">
        <v>261</v>
      </c>
      <c r="K2200" s="26">
        <v>65</v>
      </c>
      <c r="L2200" s="27">
        <v>0.40129999999999999</v>
      </c>
      <c r="M2200" s="28">
        <v>1.2677329100000001</v>
      </c>
      <c r="N2200" s="29">
        <v>0.7</v>
      </c>
      <c r="O2200" s="31" t="s">
        <v>12</v>
      </c>
      <c r="P2200" s="31">
        <v>0.44783321990000002</v>
      </c>
      <c r="Q2200" s="31">
        <v>0.25</v>
      </c>
      <c r="R2200" s="42"/>
      <c r="S2200" s="27">
        <f>IF(A2200="placement",MIN(P2200,IF(R2200="",Q2200,R2200)),"")</f>
        <v>0.25</v>
      </c>
      <c r="T2200" s="28">
        <f>IF($A2200="placement",S2200*J2200,"")</f>
        <v>65.25</v>
      </c>
      <c r="U2200" s="26">
        <f>IF($A2200="placement",T2200,IF($A2200="site",SUMIF($C:$C,$C2200,$T:$T),IF($A2200="user",SUMIF($B:$B,$B2200,$T:$T),SUM($T:$T))))</f>
        <v>65.25</v>
      </c>
      <c r="V2200" s="27">
        <f>U2200/J2200</f>
        <v>0.25</v>
      </c>
    </row>
    <row r="2201" spans="1:22" hidden="1" x14ac:dyDescent="0.3">
      <c r="A2201" s="23" t="s">
        <v>14</v>
      </c>
      <c r="B2201" s="23" t="s">
        <v>183</v>
      </c>
      <c r="C2201" s="23" t="s">
        <v>185</v>
      </c>
      <c r="D2201" s="23" t="s">
        <v>186</v>
      </c>
      <c r="E2201" s="23" t="s">
        <v>187</v>
      </c>
      <c r="F2201" s="27">
        <v>0.15</v>
      </c>
      <c r="G2201" s="24">
        <v>1</v>
      </c>
      <c r="H2201" s="25">
        <v>61.767000000000003</v>
      </c>
      <c r="I2201" s="25">
        <v>2.2122000000000002</v>
      </c>
      <c r="J2201" s="26">
        <v>260</v>
      </c>
      <c r="K2201" s="26">
        <v>28</v>
      </c>
      <c r="L2201" s="27">
        <v>3.5799999999999998E-2</v>
      </c>
      <c r="M2201" s="28">
        <v>3.9184979499999999</v>
      </c>
      <c r="N2201" s="29">
        <v>3.5</v>
      </c>
      <c r="O2201" s="31" t="s">
        <v>42</v>
      </c>
      <c r="P2201" s="31">
        <v>0.10680060449999999</v>
      </c>
      <c r="Q2201" s="31">
        <v>0.106800604483527</v>
      </c>
      <c r="R2201" s="42"/>
      <c r="S2201" s="27">
        <f>IF(A2201="placement",MIN(P2201,IF(R2201="",Q2201,R2201)),"")</f>
        <v>0.106800604483527</v>
      </c>
      <c r="T2201" s="28">
        <f>IF($A2201="placement",S2201*J2201,"")</f>
        <v>27.768157165717021</v>
      </c>
      <c r="U2201" s="23">
        <f>IF($A2201="placement",T2201,IF($A2201="site",SUMIF($C:$C,$C2201,$T:$T),IF($A2201="user",SUMIF($B:$B,$B2201,$T:$T),SUM($T:$T))))</f>
        <v>27.768157165717021</v>
      </c>
      <c r="V2201" s="27">
        <f>U2201/J2201</f>
        <v>0.106800604483527</v>
      </c>
    </row>
    <row r="2202" spans="1:22" hidden="1" x14ac:dyDescent="0.3">
      <c r="A2202" s="23" t="s">
        <v>14</v>
      </c>
      <c r="B2202" s="23" t="s">
        <v>2294</v>
      </c>
      <c r="C2202" s="23" t="s">
        <v>2295</v>
      </c>
      <c r="D2202" s="32" t="s">
        <v>2332</v>
      </c>
      <c r="E2202" s="23" t="s">
        <v>2333</v>
      </c>
      <c r="F2202" s="27">
        <v>0.15</v>
      </c>
      <c r="G2202" s="24">
        <v>0</v>
      </c>
      <c r="H2202" s="25">
        <v>32.683300000000003</v>
      </c>
      <c r="I2202" s="25">
        <v>5.6380999999999997</v>
      </c>
      <c r="J2202" s="26">
        <v>260</v>
      </c>
      <c r="K2202" s="26">
        <v>39</v>
      </c>
      <c r="L2202" s="27">
        <v>0.17249999999999999</v>
      </c>
      <c r="M2202" s="28">
        <v>1.5380170500000001</v>
      </c>
      <c r="N2202" s="29">
        <v>1.2</v>
      </c>
      <c r="O2202" s="31" t="s">
        <v>42</v>
      </c>
      <c r="P2202" s="31">
        <v>0.21977458050000001</v>
      </c>
      <c r="Q2202" s="31">
        <v>0.149999999999999</v>
      </c>
      <c r="R2202" s="42"/>
      <c r="S2202" s="27">
        <f>IF(A2202="placement",MIN(P2202,IF(R2202="",Q2202,R2202)),"")</f>
        <v>0.149999999999999</v>
      </c>
      <c r="T2202" s="28">
        <f>IF($A2202="placement",S2202*J2202,"")</f>
        <v>38.999999999999737</v>
      </c>
      <c r="U2202" s="26">
        <f>IF($A2202="placement",T2202,IF($A2202="site",SUMIF($C:$C,$C2202,$T:$T),IF($A2202="user",SUMIF($B:$B,$B2202,$T:$T),SUM($T:$T))))</f>
        <v>38.999999999999737</v>
      </c>
      <c r="V2202" s="27">
        <f>U2202/J2202</f>
        <v>0.149999999999999</v>
      </c>
    </row>
    <row r="2203" spans="1:22" hidden="1" x14ac:dyDescent="0.3">
      <c r="A2203" s="23" t="s">
        <v>14</v>
      </c>
      <c r="B2203" s="23" t="s">
        <v>4710</v>
      </c>
      <c r="C2203" s="23" t="s">
        <v>4712</v>
      </c>
      <c r="D2203" s="23" t="s">
        <v>4739</v>
      </c>
      <c r="E2203" s="23" t="s">
        <v>4740</v>
      </c>
      <c r="F2203" s="27">
        <v>0.33</v>
      </c>
      <c r="G2203" s="24">
        <v>1</v>
      </c>
      <c r="H2203" s="25">
        <v>380.2681</v>
      </c>
      <c r="I2203" s="25">
        <v>13.0822</v>
      </c>
      <c r="J2203" s="26">
        <v>260</v>
      </c>
      <c r="K2203" s="26">
        <v>44</v>
      </c>
      <c r="L2203" s="27">
        <v>3.44E-2</v>
      </c>
      <c r="M2203" s="28">
        <v>0.66262536999999999</v>
      </c>
      <c r="N2203" s="29">
        <v>0.55000000000000004</v>
      </c>
      <c r="O2203" s="31" t="s">
        <v>12</v>
      </c>
      <c r="P2203" s="31">
        <v>0.16996839990000001</v>
      </c>
      <c r="Q2203" s="31">
        <v>0.16996839993243201</v>
      </c>
      <c r="R2203" s="42"/>
      <c r="S2203" s="27">
        <f>IF(A2203="placement",MIN(P2203,IF(R2203="",Q2203,R2203)),"")</f>
        <v>0.16996839990000001</v>
      </c>
      <c r="T2203" s="28">
        <f>IF($A2203="placement",S2203*J2203,"")</f>
        <v>44.191783974000003</v>
      </c>
      <c r="U2203" s="26">
        <f>IF($A2203="placement",T2203,IF($A2203="site",SUMIF($C:$C,$C2203,$T:$T),IF($A2203="user",SUMIF($B:$B,$B2203,$T:$T),SUM($T:$T))))</f>
        <v>44.191783974000003</v>
      </c>
      <c r="V2203" s="27">
        <f>U2203/J2203</f>
        <v>0.16996839990000001</v>
      </c>
    </row>
    <row r="2204" spans="1:22" hidden="1" x14ac:dyDescent="0.3">
      <c r="A2204" s="23" t="s">
        <v>14</v>
      </c>
      <c r="B2204" s="23" t="s">
        <v>7472</v>
      </c>
      <c r="C2204" s="23" t="s">
        <v>7473</v>
      </c>
      <c r="D2204" s="23" t="s">
        <v>7533</v>
      </c>
      <c r="E2204" s="23" t="s">
        <v>7534</v>
      </c>
      <c r="F2204" s="27">
        <v>0.25</v>
      </c>
      <c r="G2204" s="24">
        <v>0</v>
      </c>
      <c r="H2204" s="25">
        <v>17.334399999999999</v>
      </c>
      <c r="I2204" s="25">
        <v>3.4994000000000001</v>
      </c>
      <c r="J2204" s="26">
        <v>260</v>
      </c>
      <c r="K2204" s="26">
        <v>50</v>
      </c>
      <c r="L2204" s="27">
        <v>0.2019</v>
      </c>
      <c r="M2204" s="28">
        <v>2.4731364299999998</v>
      </c>
      <c r="N2204" s="29">
        <v>2</v>
      </c>
      <c r="O2204" s="31" t="s">
        <v>42</v>
      </c>
      <c r="P2204" s="31">
        <v>0.191310283</v>
      </c>
      <c r="Q2204" s="31">
        <v>0.19131028301333899</v>
      </c>
      <c r="R2204" s="42"/>
      <c r="S2204" s="27">
        <f>IF(A2204="placement",MIN(P2204,IF(R2204="",Q2204,R2204)),"")</f>
        <v>0.191310283</v>
      </c>
      <c r="T2204" s="28">
        <f>IF($A2204="placement",S2204*J2204,"")</f>
        <v>49.740673579999999</v>
      </c>
      <c r="U2204" s="26">
        <f>IF($A2204="placement",T2204,IF($A2204="site",SUMIF($C:$C,$C2204,$T:$T),IF($A2204="user",SUMIF($B:$B,$B2204,$T:$T),SUM($T:$T))))</f>
        <v>49.740673579999999</v>
      </c>
      <c r="V2204" s="27">
        <f>U2204/J2204</f>
        <v>0.191310283</v>
      </c>
    </row>
    <row r="2205" spans="1:22" hidden="1" x14ac:dyDescent="0.3">
      <c r="A2205" s="23" t="s">
        <v>14</v>
      </c>
      <c r="B2205" s="23" t="s">
        <v>53</v>
      </c>
      <c r="C2205" s="23" t="s">
        <v>55</v>
      </c>
      <c r="D2205" s="32" t="s">
        <v>64</v>
      </c>
      <c r="E2205" s="23" t="s">
        <v>65</v>
      </c>
      <c r="F2205" s="27">
        <v>0.15</v>
      </c>
      <c r="G2205" s="24">
        <v>1</v>
      </c>
      <c r="H2205" s="25">
        <v>229.22669999999999</v>
      </c>
      <c r="I2205" s="25">
        <v>50.425899999999999</v>
      </c>
      <c r="J2205" s="26">
        <v>259</v>
      </c>
      <c r="K2205" s="26">
        <v>39</v>
      </c>
      <c r="L2205" s="27">
        <v>0.22</v>
      </c>
      <c r="M2205" s="28">
        <v>0.17101463</v>
      </c>
      <c r="N2205" s="29">
        <v>0.1</v>
      </c>
      <c r="O2205" s="31" t="s">
        <v>42</v>
      </c>
      <c r="P2205" s="31">
        <v>0.41525470060000003</v>
      </c>
      <c r="Q2205" s="31">
        <v>0.15</v>
      </c>
      <c r="R2205" s="42"/>
      <c r="S2205" s="27">
        <f>IF(A2205="placement",MIN(P2205,IF(R2205="",Q2205,R2205)),"")</f>
        <v>0.15</v>
      </c>
      <c r="T2205" s="28">
        <f>IF($A2205="placement",S2205*J2205,"")</f>
        <v>38.85</v>
      </c>
      <c r="U2205" s="26">
        <f>IF($A2205="placement",T2205,IF($A2205="site",SUMIF($C:$C,$C2205,$T:$T),IF($A2205="user",SUMIF($B:$B,$B2205,$T:$T),SUM($T:$T))))</f>
        <v>38.85</v>
      </c>
      <c r="V2205" s="27">
        <f>U2205/J2205</f>
        <v>0.15</v>
      </c>
    </row>
    <row r="2206" spans="1:22" hidden="1" x14ac:dyDescent="0.3">
      <c r="A2206" s="17" t="s">
        <v>13</v>
      </c>
      <c r="B2206" s="17" t="s">
        <v>1542</v>
      </c>
      <c r="C2206" s="17" t="s">
        <v>1543</v>
      </c>
      <c r="D2206" s="17" t="s">
        <v>9898</v>
      </c>
      <c r="E2206" s="17"/>
      <c r="F2206" s="18">
        <v>0.25</v>
      </c>
      <c r="G2206" s="36">
        <v>0</v>
      </c>
      <c r="H2206" s="37">
        <v>38.9636</v>
      </c>
      <c r="I2206" s="37">
        <v>8.4331999999999994</v>
      </c>
      <c r="J2206" s="19">
        <v>259</v>
      </c>
      <c r="K2206" s="19">
        <v>65</v>
      </c>
      <c r="L2206" s="18">
        <v>0.21640000000000001</v>
      </c>
      <c r="M2206" s="20">
        <v>1.02313641</v>
      </c>
      <c r="N2206" s="21">
        <v>0.48321700000000001</v>
      </c>
      <c r="O2206" s="22"/>
      <c r="P2206" s="22">
        <v>0.52771009199999996</v>
      </c>
      <c r="Q2206" s="22">
        <v>0.25</v>
      </c>
      <c r="R2206" s="43"/>
      <c r="S2206" s="18" t="str">
        <f>IF(A2206="placement",MIN(P2206,IF(R2206="",Q2206,R2206)),"")</f>
        <v/>
      </c>
      <c r="T2206" s="20" t="str">
        <f>IF($A2206="placement",S2206*J2206,"")</f>
        <v/>
      </c>
      <c r="U2206" s="19">
        <f>IF($A2206="placement",T2206,IF($A2206="site",SUMIF($C:$C,$C2206,$T:$T),IF($A2206="user",SUMIF($B:$B,$B2206,$T:$T),SUM($T:$T))))</f>
        <v>64.749999999999872</v>
      </c>
      <c r="V2206" s="18">
        <f>U2206/J2206</f>
        <v>0.2499999999999995</v>
      </c>
    </row>
    <row r="2207" spans="1:22" hidden="1" x14ac:dyDescent="0.3">
      <c r="A2207" s="11" t="s">
        <v>10</v>
      </c>
      <c r="B2207" s="11" t="s">
        <v>1542</v>
      </c>
      <c r="C2207" s="11" t="s">
        <v>9898</v>
      </c>
      <c r="D2207" s="11" t="s">
        <v>9898</v>
      </c>
      <c r="E2207" s="11"/>
      <c r="F2207" s="12">
        <v>0.25</v>
      </c>
      <c r="G2207" s="33">
        <v>0</v>
      </c>
      <c r="H2207" s="34">
        <v>38.9636</v>
      </c>
      <c r="I2207" s="34">
        <v>8.4331999999999994</v>
      </c>
      <c r="J2207" s="13">
        <v>259</v>
      </c>
      <c r="K2207" s="13">
        <v>65</v>
      </c>
      <c r="L2207" s="12">
        <v>0.21640000000000001</v>
      </c>
      <c r="M2207" s="14">
        <v>1.02313641</v>
      </c>
      <c r="N2207" s="15">
        <v>0.48321700000000001</v>
      </c>
      <c r="O2207" s="16"/>
      <c r="P2207" s="16">
        <v>0.52771009199999996</v>
      </c>
      <c r="Q2207" s="16">
        <v>0.25</v>
      </c>
      <c r="R2207" s="44"/>
      <c r="S2207" s="12" t="str">
        <f>IF(A2207="placement",MIN(P2207,IF(R2207="",Q2207,R2207)),"")</f>
        <v/>
      </c>
      <c r="T2207" s="14" t="str">
        <f>IF($A2207="placement",S2207*J2207,"")</f>
        <v/>
      </c>
      <c r="U2207" s="13">
        <f>IF($A2207="placement",T2207,IF($A2207="site",SUMIF($C:$C,$C2207,$T:$T),IF($A2207="user",SUMIF($B:$B,$B2207,$T:$T),SUM($T:$T))))</f>
        <v>64.749999999999872</v>
      </c>
      <c r="V2207" s="12">
        <f>U2207/J2207</f>
        <v>0.2499999999999995</v>
      </c>
    </row>
    <row r="2208" spans="1:22" x14ac:dyDescent="0.3">
      <c r="A2208" s="23" t="s">
        <v>14</v>
      </c>
      <c r="B2208" s="23" t="s">
        <v>2619</v>
      </c>
      <c r="C2208" s="23" t="s">
        <v>2621</v>
      </c>
      <c r="D2208" s="23" t="s">
        <v>10051</v>
      </c>
      <c r="E2208" s="23" t="s">
        <v>10052</v>
      </c>
      <c r="F2208" s="27">
        <v>0.25</v>
      </c>
      <c r="G2208" s="24">
        <v>1</v>
      </c>
      <c r="H2208" s="25">
        <v>196.8194</v>
      </c>
      <c r="I2208" s="25">
        <v>15.752599999999999</v>
      </c>
      <c r="J2208" s="26">
        <v>259</v>
      </c>
      <c r="K2208" s="26">
        <v>65</v>
      </c>
      <c r="L2208" s="27">
        <v>0.08</v>
      </c>
      <c r="M2208" s="28">
        <v>0.54835672999999996</v>
      </c>
      <c r="N2208" s="29">
        <v>0.3</v>
      </c>
      <c r="O2208" s="31" t="s">
        <v>12</v>
      </c>
      <c r="P2208" s="31">
        <v>0.45291088239999999</v>
      </c>
      <c r="Q2208" s="31">
        <v>0.25</v>
      </c>
      <c r="R2208" s="42">
        <v>0.3</v>
      </c>
      <c r="S2208" s="27">
        <f>IF(A2208="placement",MIN(P2208,IF(R2208="",Q2208,R2208)),"")</f>
        <v>0.3</v>
      </c>
      <c r="T2208" s="28">
        <f>IF($A2208="placement",S2208*J2208,"")</f>
        <v>77.7</v>
      </c>
      <c r="U2208" s="26">
        <f>IF($A2208="placement",T2208,IF($A2208="site",SUMIF($C:$C,$C2208,$T:$T),IF($A2208="user",SUMIF($B:$B,$B2208,$T:$T),SUM($T:$T))))</f>
        <v>77.7</v>
      </c>
      <c r="V2208" s="27">
        <f>U2208/J2208</f>
        <v>0.3</v>
      </c>
    </row>
    <row r="2209" spans="1:22" hidden="1" x14ac:dyDescent="0.3">
      <c r="A2209" s="23" t="s">
        <v>14</v>
      </c>
      <c r="B2209" s="23" t="s">
        <v>4752</v>
      </c>
      <c r="C2209" s="23" t="s">
        <v>4754</v>
      </c>
      <c r="D2209" s="23" t="s">
        <v>4785</v>
      </c>
      <c r="E2209" s="23" t="s">
        <v>4786</v>
      </c>
      <c r="F2209" s="27">
        <v>0.25</v>
      </c>
      <c r="G2209" s="24">
        <v>1</v>
      </c>
      <c r="H2209" s="25">
        <v>129.16640000000001</v>
      </c>
      <c r="I2209" s="25">
        <v>13.7464</v>
      </c>
      <c r="J2209" s="26">
        <v>259</v>
      </c>
      <c r="K2209" s="26">
        <v>51</v>
      </c>
      <c r="L2209" s="27">
        <v>0.10639999999999999</v>
      </c>
      <c r="M2209" s="28">
        <v>0.62720083000000004</v>
      </c>
      <c r="N2209" s="29">
        <v>0.25</v>
      </c>
      <c r="O2209" s="31" t="s">
        <v>12</v>
      </c>
      <c r="P2209" s="31">
        <v>0.60140358959999995</v>
      </c>
      <c r="Q2209" s="31">
        <v>0.25</v>
      </c>
      <c r="R2209" s="42"/>
      <c r="S2209" s="27">
        <f>IF(A2209="placement",MIN(P2209,IF(R2209="",Q2209,R2209)),"")</f>
        <v>0.25</v>
      </c>
      <c r="T2209" s="28">
        <f>IF($A2209="placement",S2209*J2209,"")</f>
        <v>64.75</v>
      </c>
      <c r="U2209" s="26">
        <f>IF($A2209="placement",T2209,IF($A2209="site",SUMIF($C:$C,$C2209,$T:$T),IF($A2209="user",SUMIF($B:$B,$B2209,$T:$T),SUM($T:$T))))</f>
        <v>64.75</v>
      </c>
      <c r="V2209" s="27">
        <f>U2209/J2209</f>
        <v>0.25</v>
      </c>
    </row>
    <row r="2210" spans="1:22" hidden="1" x14ac:dyDescent="0.3">
      <c r="A2210" s="23" t="s">
        <v>14</v>
      </c>
      <c r="B2210" s="23" t="s">
        <v>277</v>
      </c>
      <c r="C2210" s="23" t="s">
        <v>279</v>
      </c>
      <c r="D2210" s="23" t="s">
        <v>351</v>
      </c>
      <c r="E2210" s="23" t="s">
        <v>352</v>
      </c>
      <c r="F2210" s="27">
        <v>0.25</v>
      </c>
      <c r="G2210" s="24">
        <v>0</v>
      </c>
      <c r="H2210" s="25">
        <v>35.597000000000001</v>
      </c>
      <c r="I2210" s="25">
        <v>3.1147</v>
      </c>
      <c r="J2210" s="26">
        <v>258</v>
      </c>
      <c r="K2210" s="26">
        <v>62</v>
      </c>
      <c r="L2210" s="27">
        <v>8.7499999999999994E-2</v>
      </c>
      <c r="M2210" s="28">
        <v>2.7599137699999998</v>
      </c>
      <c r="N2210" s="46">
        <v>2</v>
      </c>
      <c r="O2210" s="31" t="s">
        <v>12</v>
      </c>
      <c r="P2210" s="31">
        <v>0.27533967929999997</v>
      </c>
      <c r="Q2210" s="31">
        <v>0.25</v>
      </c>
      <c r="R2210" s="42"/>
      <c r="S2210" s="27">
        <f>IF(A2210="placement",MIN(P2210,IF(R2210="",Q2210,R2210)),"")</f>
        <v>0.25</v>
      </c>
      <c r="T2210" s="28">
        <f>IF($A2210="placement",S2210*J2210,"")</f>
        <v>64.5</v>
      </c>
      <c r="U2210" s="23">
        <f>IF($A2210="placement",T2210,IF($A2210="site",SUMIF($C:$C,$C2210,$T:$T),IF($A2210="user",SUMIF($B:$B,$B2210,$T:$T),SUM($T:$T))))</f>
        <v>64.5</v>
      </c>
      <c r="V2210" s="27">
        <f>U2210/J2210</f>
        <v>0.25</v>
      </c>
    </row>
    <row r="2211" spans="1:22" hidden="1" x14ac:dyDescent="0.3">
      <c r="A2211" s="23" t="s">
        <v>14</v>
      </c>
      <c r="B2211" s="23" t="s">
        <v>678</v>
      </c>
      <c r="C2211" s="23" t="s">
        <v>680</v>
      </c>
      <c r="D2211" s="23" t="s">
        <v>928</v>
      </c>
      <c r="E2211" s="23" t="s">
        <v>929</v>
      </c>
      <c r="F2211" s="27">
        <v>0.25</v>
      </c>
      <c r="G2211" s="24">
        <v>1</v>
      </c>
      <c r="H2211" s="25">
        <v>101.9126</v>
      </c>
      <c r="I2211" s="25">
        <v>19.096900000000002</v>
      </c>
      <c r="J2211" s="26">
        <v>258</v>
      </c>
      <c r="K2211" s="26">
        <v>50</v>
      </c>
      <c r="L2211" s="27">
        <v>0.18740000000000001</v>
      </c>
      <c r="M2211" s="28">
        <v>0.45017916000000002</v>
      </c>
      <c r="N2211" s="29">
        <v>0.35</v>
      </c>
      <c r="O2211" s="31" t="s">
        <v>42</v>
      </c>
      <c r="P2211" s="31">
        <v>0.22253176150000001</v>
      </c>
      <c r="Q2211" s="31">
        <v>0.222531761468484</v>
      </c>
      <c r="R2211" s="42"/>
      <c r="S2211" s="27">
        <f>IF(A2211="placement",MIN(P2211,IF(R2211="",Q2211,R2211)),"")</f>
        <v>0.222531761468484</v>
      </c>
      <c r="T2211" s="28">
        <f>IF($A2211="placement",S2211*J2211,"")</f>
        <v>57.413194458868873</v>
      </c>
      <c r="U2211" s="26">
        <f>IF($A2211="placement",T2211,IF($A2211="site",SUMIF($C:$C,$C2211,$T:$T),IF($A2211="user",SUMIF($B:$B,$B2211,$T:$T),SUM($T:$T))))</f>
        <v>57.413194458868873</v>
      </c>
      <c r="V2211" s="27">
        <f>U2211/J2211</f>
        <v>0.222531761468484</v>
      </c>
    </row>
    <row r="2212" spans="1:22" hidden="1" x14ac:dyDescent="0.3">
      <c r="A2212" s="23" t="s">
        <v>14</v>
      </c>
      <c r="B2212" s="23" t="s">
        <v>1350</v>
      </c>
      <c r="C2212" s="23" t="s">
        <v>1352</v>
      </c>
      <c r="D2212" s="23" t="s">
        <v>1367</v>
      </c>
      <c r="E2212" s="23" t="s">
        <v>1368</v>
      </c>
      <c r="F2212" s="27">
        <v>0.05</v>
      </c>
      <c r="G2212" s="24">
        <v>1</v>
      </c>
      <c r="H2212" s="25">
        <v>122.0159</v>
      </c>
      <c r="I2212" s="25">
        <v>19.515599999999999</v>
      </c>
      <c r="J2212" s="26">
        <v>258</v>
      </c>
      <c r="K2212" s="26">
        <v>13</v>
      </c>
      <c r="L2212" s="27">
        <v>0.15989999999999999</v>
      </c>
      <c r="M2212" s="28">
        <v>0.44143651</v>
      </c>
      <c r="N2212" s="29">
        <v>0.4</v>
      </c>
      <c r="O2212" s="31" t="s">
        <v>70</v>
      </c>
      <c r="P2212" s="31">
        <v>9.3867425500000004E-2</v>
      </c>
      <c r="Q2212" s="31">
        <v>0.05</v>
      </c>
      <c r="R2212" s="42"/>
      <c r="S2212" s="27">
        <f>IF(A2212="placement",MIN(P2212,IF(R2212="",Q2212,R2212)),"")</f>
        <v>0.05</v>
      </c>
      <c r="T2212" s="28">
        <f>IF($A2212="placement",S2212*J2212,"")</f>
        <v>12.9</v>
      </c>
      <c r="U2212" s="26">
        <f>IF($A2212="placement",T2212,IF($A2212="site",SUMIF($C:$C,$C2212,$T:$T),IF($A2212="user",SUMIF($B:$B,$B2212,$T:$T),SUM($T:$T))))</f>
        <v>12.9</v>
      </c>
      <c r="V2212" s="27">
        <f>U2212/J2212</f>
        <v>0.05</v>
      </c>
    </row>
    <row r="2213" spans="1:22" hidden="1" x14ac:dyDescent="0.3">
      <c r="A2213" s="23" t="s">
        <v>14</v>
      </c>
      <c r="B2213" s="23" t="s">
        <v>1350</v>
      </c>
      <c r="C2213" s="23" t="s">
        <v>1352</v>
      </c>
      <c r="D2213" s="32" t="s">
        <v>1375</v>
      </c>
      <c r="E2213" s="23" t="s">
        <v>1376</v>
      </c>
      <c r="F2213" s="27">
        <v>0.05</v>
      </c>
      <c r="G2213" s="24">
        <v>1</v>
      </c>
      <c r="H2213" s="25">
        <v>106.31870000000001</v>
      </c>
      <c r="I2213" s="25">
        <v>13.042299999999999</v>
      </c>
      <c r="J2213" s="26">
        <v>258</v>
      </c>
      <c r="K2213" s="26">
        <v>13</v>
      </c>
      <c r="L2213" s="27">
        <v>0.1227</v>
      </c>
      <c r="M2213" s="28">
        <v>0.65818217999999995</v>
      </c>
      <c r="N2213" s="29">
        <v>0.6</v>
      </c>
      <c r="O2213" s="31" t="s">
        <v>70</v>
      </c>
      <c r="P2213" s="31">
        <v>8.8398286600000001E-2</v>
      </c>
      <c r="Q2213" s="31">
        <v>0.05</v>
      </c>
      <c r="R2213" s="42"/>
      <c r="S2213" s="27">
        <f>IF(A2213="placement",MIN(P2213,IF(R2213="",Q2213,R2213)),"")</f>
        <v>0.05</v>
      </c>
      <c r="T2213" s="28">
        <f>IF($A2213="placement",S2213*J2213,"")</f>
        <v>12.9</v>
      </c>
      <c r="U2213" s="26">
        <f>IF($A2213="placement",T2213,IF($A2213="site",SUMIF($C:$C,$C2213,$T:$T),IF($A2213="user",SUMIF($B:$B,$B2213,$T:$T),SUM($T:$T))))</f>
        <v>12.9</v>
      </c>
      <c r="V2213" s="27">
        <f>U2213/J2213</f>
        <v>0.05</v>
      </c>
    </row>
    <row r="2214" spans="1:22" hidden="1" x14ac:dyDescent="0.3">
      <c r="A2214" s="23" t="s">
        <v>14</v>
      </c>
      <c r="B2214" s="23" t="s">
        <v>5211</v>
      </c>
      <c r="C2214" s="23" t="s">
        <v>5213</v>
      </c>
      <c r="D2214" s="23" t="s">
        <v>5236</v>
      </c>
      <c r="E2214" s="23" t="s">
        <v>5237</v>
      </c>
      <c r="F2214" s="27">
        <v>0.25</v>
      </c>
      <c r="G2214" s="24">
        <v>0</v>
      </c>
      <c r="H2214" s="25">
        <v>16.7166</v>
      </c>
      <c r="I2214" s="25">
        <v>7.8250999999999999</v>
      </c>
      <c r="J2214" s="26">
        <v>258</v>
      </c>
      <c r="K2214" s="26">
        <v>64</v>
      </c>
      <c r="L2214" s="27">
        <v>0.46810000000000002</v>
      </c>
      <c r="M2214" s="28">
        <v>1.1006882600000001</v>
      </c>
      <c r="N2214" s="29">
        <v>0.8</v>
      </c>
      <c r="O2214" s="31" t="s">
        <v>12</v>
      </c>
      <c r="P2214" s="31">
        <v>0.27318203460000001</v>
      </c>
      <c r="Q2214" s="31">
        <v>0.25</v>
      </c>
      <c r="R2214" s="42"/>
      <c r="S2214" s="27">
        <f>IF(A2214="placement",MIN(P2214,IF(R2214="",Q2214,R2214)),"")</f>
        <v>0.25</v>
      </c>
      <c r="T2214" s="28">
        <f>IF($A2214="placement",S2214*J2214,"")</f>
        <v>64.5</v>
      </c>
      <c r="U2214" s="26">
        <f>IF($A2214="placement",T2214,IF($A2214="site",SUMIF($C:$C,$C2214,$T:$T),IF($A2214="user",SUMIF($B:$B,$B2214,$T:$T),SUM($T:$T))))</f>
        <v>64.5</v>
      </c>
      <c r="V2214" s="27">
        <f>U2214/J2214</f>
        <v>0.25</v>
      </c>
    </row>
    <row r="2215" spans="1:22" hidden="1" x14ac:dyDescent="0.3">
      <c r="A2215" s="23" t="s">
        <v>14</v>
      </c>
      <c r="B2215" s="23" t="s">
        <v>5560</v>
      </c>
      <c r="C2215" s="23" t="s">
        <v>5562</v>
      </c>
      <c r="D2215" s="23" t="s">
        <v>5563</v>
      </c>
      <c r="E2215" s="23" t="s">
        <v>5564</v>
      </c>
      <c r="F2215" s="27">
        <v>0.25</v>
      </c>
      <c r="G2215" s="24">
        <v>0</v>
      </c>
      <c r="H2215" s="25">
        <v>11.0901</v>
      </c>
      <c r="I2215" s="25">
        <v>3.6941999999999999</v>
      </c>
      <c r="J2215" s="26">
        <v>257</v>
      </c>
      <c r="K2215" s="26">
        <v>63</v>
      </c>
      <c r="L2215" s="27">
        <v>0.33310000000000001</v>
      </c>
      <c r="M2215" s="28">
        <v>2.3203948300000001</v>
      </c>
      <c r="N2215" s="29">
        <v>1.75</v>
      </c>
      <c r="O2215" s="31" t="s">
        <v>12</v>
      </c>
      <c r="P2215" s="31">
        <v>0.2458180046</v>
      </c>
      <c r="Q2215" s="31">
        <v>0.24581800455801001</v>
      </c>
      <c r="R2215" s="42"/>
      <c r="S2215" s="27">
        <f>IF(A2215="placement",MIN(P2215,IF(R2215="",Q2215,R2215)),"")</f>
        <v>0.24581800455801001</v>
      </c>
      <c r="T2215" s="28">
        <f>IF($A2215="placement",S2215*J2215,"")</f>
        <v>63.175227171408572</v>
      </c>
      <c r="U2215" s="26">
        <f>IF($A2215="placement",T2215,IF($A2215="site",SUMIF($C:$C,$C2215,$T:$T),IF($A2215="user",SUMIF($B:$B,$B2215,$T:$T),SUM($T:$T))))</f>
        <v>63.175227171408572</v>
      </c>
      <c r="V2215" s="27">
        <f>U2215/J2215</f>
        <v>0.24581800455801001</v>
      </c>
    </row>
    <row r="2216" spans="1:22" hidden="1" x14ac:dyDescent="0.3">
      <c r="A2216" s="23" t="s">
        <v>14</v>
      </c>
      <c r="B2216" s="23" t="s">
        <v>277</v>
      </c>
      <c r="C2216" s="23" t="s">
        <v>279</v>
      </c>
      <c r="D2216" s="23" t="s">
        <v>402</v>
      </c>
      <c r="E2216" s="23" t="s">
        <v>403</v>
      </c>
      <c r="F2216" s="27">
        <v>0.25</v>
      </c>
      <c r="G2216" s="24">
        <v>0</v>
      </c>
      <c r="H2216" s="25">
        <v>15.540900000000001</v>
      </c>
      <c r="I2216" s="25">
        <v>2.8561999999999999</v>
      </c>
      <c r="J2216" s="26">
        <v>256</v>
      </c>
      <c r="K2216" s="26">
        <v>64</v>
      </c>
      <c r="L2216" s="27">
        <v>0.18379999999999999</v>
      </c>
      <c r="M2216" s="28">
        <v>2.9847600500000002</v>
      </c>
      <c r="N2216" s="46">
        <v>2</v>
      </c>
      <c r="O2216" s="31" t="s">
        <v>12</v>
      </c>
      <c r="P2216" s="31">
        <v>0.32992938510000003</v>
      </c>
      <c r="Q2216" s="31">
        <v>0.249999999999999</v>
      </c>
      <c r="R2216" s="42"/>
      <c r="S2216" s="27">
        <f>IF(A2216="placement",MIN(P2216,IF(R2216="",Q2216,R2216)),"")</f>
        <v>0.249999999999999</v>
      </c>
      <c r="T2216" s="28">
        <f>IF($A2216="placement",S2216*J2216,"")</f>
        <v>63.999999999999744</v>
      </c>
      <c r="U2216" s="26">
        <f>IF($A2216="placement",T2216,IF($A2216="site",SUMIF($C:$C,$C2216,$T:$T),IF($A2216="user",SUMIF($B:$B,$B2216,$T:$T),SUM($T:$T))))</f>
        <v>63.999999999999744</v>
      </c>
      <c r="V2216" s="27">
        <f>U2216/J2216</f>
        <v>0.249999999999999</v>
      </c>
    </row>
    <row r="2217" spans="1:22" hidden="1" x14ac:dyDescent="0.3">
      <c r="A2217" s="23" t="s">
        <v>14</v>
      </c>
      <c r="B2217" s="23" t="s">
        <v>1350</v>
      </c>
      <c r="C2217" s="23" t="s">
        <v>1352</v>
      </c>
      <c r="D2217" s="23" t="s">
        <v>1353</v>
      </c>
      <c r="E2217" s="23" t="s">
        <v>1354</v>
      </c>
      <c r="F2217" s="27">
        <v>0.3</v>
      </c>
      <c r="G2217" s="24">
        <v>1</v>
      </c>
      <c r="H2217" s="25">
        <v>44.005499999999998</v>
      </c>
      <c r="I2217" s="25">
        <v>8.9154999999999998</v>
      </c>
      <c r="J2217" s="26">
        <v>256</v>
      </c>
      <c r="K2217" s="26">
        <v>76</v>
      </c>
      <c r="L2217" s="27">
        <v>0.2026</v>
      </c>
      <c r="M2217" s="28">
        <v>0.95718130999999995</v>
      </c>
      <c r="N2217" s="29">
        <v>0.6</v>
      </c>
      <c r="O2217" s="31" t="s">
        <v>385</v>
      </c>
      <c r="P2217" s="31">
        <v>0.3731595137</v>
      </c>
      <c r="Q2217" s="31">
        <v>0.3</v>
      </c>
      <c r="R2217" s="42"/>
      <c r="S2217" s="27">
        <f>IF(A2217="placement",MIN(P2217,IF(R2217="",Q2217,R2217)),"")</f>
        <v>0.3</v>
      </c>
      <c r="T2217" s="28">
        <f>IF($A2217="placement",S2217*J2217,"")</f>
        <v>76.8</v>
      </c>
      <c r="U2217" s="26">
        <f>IF($A2217="placement",T2217,IF($A2217="site",SUMIF($C:$C,$C2217,$T:$T),IF($A2217="user",SUMIF($B:$B,$B2217,$T:$T),SUM($T:$T))))</f>
        <v>76.8</v>
      </c>
      <c r="V2217" s="27">
        <f>U2217/J2217</f>
        <v>0.3</v>
      </c>
    </row>
    <row r="2218" spans="1:22" x14ac:dyDescent="0.3">
      <c r="A2218" s="23" t="s">
        <v>14</v>
      </c>
      <c r="B2218" s="23" t="s">
        <v>6052</v>
      </c>
      <c r="C2218" s="23" t="s">
        <v>6054</v>
      </c>
      <c r="D2218" s="23" t="s">
        <v>6102</v>
      </c>
      <c r="E2218" s="23" t="s">
        <v>4496</v>
      </c>
      <c r="F2218" s="27">
        <v>0.15</v>
      </c>
      <c r="G2218" s="24">
        <v>1</v>
      </c>
      <c r="H2218" s="25">
        <v>75.451899999999995</v>
      </c>
      <c r="I2218" s="25">
        <v>10.5219</v>
      </c>
      <c r="J2218" s="26">
        <v>256</v>
      </c>
      <c r="K2218" s="26">
        <v>38</v>
      </c>
      <c r="L2218" s="27">
        <v>0.13950000000000001</v>
      </c>
      <c r="M2218" s="28">
        <v>0.81151616000000004</v>
      </c>
      <c r="N2218" s="29">
        <v>0.65</v>
      </c>
      <c r="O2218" s="31" t="s">
        <v>42</v>
      </c>
      <c r="P2218" s="31">
        <v>0.19903012519999999</v>
      </c>
      <c r="Q2218" s="31">
        <v>0.15</v>
      </c>
      <c r="R2218" s="42">
        <v>0.18</v>
      </c>
      <c r="S2218" s="27">
        <f>IF(A2218="placement",MIN(P2218,IF(R2218="",Q2218,R2218)),"")</f>
        <v>0.18</v>
      </c>
      <c r="T2218" s="28">
        <f>IF($A2218="placement",S2218*J2218,"")</f>
        <v>46.08</v>
      </c>
      <c r="U2218" s="26">
        <f>IF($A2218="placement",T2218,IF($A2218="site",SUMIF($C:$C,$C2218,$T:$T),IF($A2218="user",SUMIF($B:$B,$B2218,$T:$T),SUM($T:$T))))</f>
        <v>46.08</v>
      </c>
      <c r="V2218" s="27">
        <f>U2218/J2218</f>
        <v>0.18</v>
      </c>
    </row>
    <row r="2219" spans="1:22" x14ac:dyDescent="0.3">
      <c r="A2219" s="23" t="s">
        <v>14</v>
      </c>
      <c r="B2219" s="23" t="s">
        <v>4868</v>
      </c>
      <c r="C2219" s="23" t="s">
        <v>4870</v>
      </c>
      <c r="D2219" s="23" t="s">
        <v>4871</v>
      </c>
      <c r="E2219" s="23" t="s">
        <v>4872</v>
      </c>
      <c r="F2219" s="27">
        <v>0.25</v>
      </c>
      <c r="G2219" s="24">
        <v>1</v>
      </c>
      <c r="H2219" s="25">
        <v>70.377799999999993</v>
      </c>
      <c r="I2219" s="25">
        <v>9.4449000000000005</v>
      </c>
      <c r="J2219" s="26">
        <v>255</v>
      </c>
      <c r="K2219" s="26">
        <v>61</v>
      </c>
      <c r="L2219" s="27">
        <v>0.13420000000000001</v>
      </c>
      <c r="M2219" s="28">
        <v>0.90103003999999998</v>
      </c>
      <c r="N2219" s="29">
        <v>0.65</v>
      </c>
      <c r="O2219" s="31" t="s">
        <v>12</v>
      </c>
      <c r="P2219" s="31">
        <v>0.2786034074</v>
      </c>
      <c r="Q2219" s="31">
        <v>0.25</v>
      </c>
      <c r="R2219" s="42">
        <v>0.27</v>
      </c>
      <c r="S2219" s="27">
        <f>IF(A2219="placement",MIN(P2219,IF(R2219="",Q2219,R2219)),"")</f>
        <v>0.27</v>
      </c>
      <c r="T2219" s="28">
        <f>IF($A2219="placement",S2219*J2219,"")</f>
        <v>68.850000000000009</v>
      </c>
      <c r="U2219" s="26">
        <f>IF($A2219="placement",T2219,IF($A2219="site",SUMIF($C:$C,$C2219,$T:$T),IF($A2219="user",SUMIF($B:$B,$B2219,$T:$T),SUM($T:$T))))</f>
        <v>68.850000000000009</v>
      </c>
      <c r="V2219" s="27">
        <f>U2219/J2219</f>
        <v>0.27</v>
      </c>
    </row>
    <row r="2220" spans="1:22" hidden="1" x14ac:dyDescent="0.3">
      <c r="A2220" s="23" t="s">
        <v>14</v>
      </c>
      <c r="B2220" s="23" t="s">
        <v>5560</v>
      </c>
      <c r="C2220" s="23" t="s">
        <v>5562</v>
      </c>
      <c r="D2220" s="23" t="s">
        <v>5565</v>
      </c>
      <c r="E2220" s="23" t="s">
        <v>5561</v>
      </c>
      <c r="F2220" s="27">
        <v>0.25</v>
      </c>
      <c r="G2220" s="24">
        <v>0</v>
      </c>
      <c r="H2220" s="25">
        <v>12.1662</v>
      </c>
      <c r="I2220" s="25">
        <v>3.7126999999999999</v>
      </c>
      <c r="J2220" s="26">
        <v>254</v>
      </c>
      <c r="K2220" s="26">
        <v>59</v>
      </c>
      <c r="L2220" s="27">
        <v>0.30520000000000003</v>
      </c>
      <c r="M2220" s="28">
        <v>2.2838508599999998</v>
      </c>
      <c r="N2220" s="29">
        <v>1.75</v>
      </c>
      <c r="O2220" s="31" t="s">
        <v>12</v>
      </c>
      <c r="P2220" s="31">
        <v>0.23375031590000001</v>
      </c>
      <c r="Q2220" s="31">
        <v>0.23375031589588</v>
      </c>
      <c r="R2220" s="42"/>
      <c r="S2220" s="27">
        <f>IF(A2220="placement",MIN(P2220,IF(R2220="",Q2220,R2220)),"")</f>
        <v>0.23375031589588</v>
      </c>
      <c r="T2220" s="28">
        <f>IF($A2220="placement",S2220*J2220,"")</f>
        <v>59.372580237553521</v>
      </c>
      <c r="U2220" s="26">
        <f>IF($A2220="placement",T2220,IF($A2220="site",SUMIF($C:$C,$C2220,$T:$T),IF($A2220="user",SUMIF($B:$B,$B2220,$T:$T),SUM($T:$T))))</f>
        <v>59.372580237553521</v>
      </c>
      <c r="V2220" s="27">
        <f>U2220/J2220</f>
        <v>0.23375031589588</v>
      </c>
    </row>
    <row r="2221" spans="1:22" x14ac:dyDescent="0.3">
      <c r="A2221" s="23" t="s">
        <v>14</v>
      </c>
      <c r="B2221" s="23" t="s">
        <v>2439</v>
      </c>
      <c r="C2221" s="23" t="s">
        <v>2441</v>
      </c>
      <c r="D2221" s="23" t="s">
        <v>2454</v>
      </c>
      <c r="E2221" s="23" t="s">
        <v>2455</v>
      </c>
      <c r="F2221" s="27">
        <v>0.15</v>
      </c>
      <c r="G2221" s="24">
        <v>1</v>
      </c>
      <c r="H2221" s="25">
        <v>103.45140000000001</v>
      </c>
      <c r="I2221" s="25">
        <v>24.868099999999998</v>
      </c>
      <c r="J2221" s="26">
        <v>253</v>
      </c>
      <c r="K2221" s="26">
        <v>38</v>
      </c>
      <c r="L2221" s="27">
        <v>0.2404</v>
      </c>
      <c r="M2221" s="28">
        <v>0.33893793999999999</v>
      </c>
      <c r="N2221" s="29">
        <v>0.19</v>
      </c>
      <c r="O2221" s="31" t="s">
        <v>70</v>
      </c>
      <c r="P2221" s="31">
        <v>0.43942540250000001</v>
      </c>
      <c r="Q2221" s="31">
        <v>0.149999999999999</v>
      </c>
      <c r="R2221" s="42">
        <v>0.35</v>
      </c>
      <c r="S2221" s="27">
        <f>IF(A2221="placement",MIN(P2221,IF(R2221="",Q2221,R2221)),"")</f>
        <v>0.35</v>
      </c>
      <c r="T2221" s="28">
        <f>IF($A2221="placement",S2221*J2221,"")</f>
        <v>88.55</v>
      </c>
      <c r="U2221" s="26">
        <f>IF($A2221="placement",T2221,IF($A2221="site",SUMIF($C:$C,$C2221,$T:$T),IF($A2221="user",SUMIF($B:$B,$B2221,$T:$T),SUM($T:$T))))</f>
        <v>88.55</v>
      </c>
      <c r="V2221" s="27">
        <f>U2221/J2221</f>
        <v>0.35</v>
      </c>
    </row>
    <row r="2222" spans="1:22" hidden="1" x14ac:dyDescent="0.3">
      <c r="A2222" s="23" t="s">
        <v>14</v>
      </c>
      <c r="B2222" s="23" t="s">
        <v>4253</v>
      </c>
      <c r="C2222" s="23" t="s">
        <v>4255</v>
      </c>
      <c r="D2222" s="23" t="s">
        <v>4256</v>
      </c>
      <c r="E2222" s="23" t="s">
        <v>4254</v>
      </c>
      <c r="F2222" s="27">
        <v>0.2</v>
      </c>
      <c r="G2222" s="24">
        <v>0</v>
      </c>
      <c r="H2222" s="25">
        <v>42.336500000000001</v>
      </c>
      <c r="I2222" s="25">
        <v>6.5068000000000001</v>
      </c>
      <c r="J2222" s="26">
        <v>253</v>
      </c>
      <c r="K2222" s="26">
        <v>51</v>
      </c>
      <c r="L2222" s="27">
        <v>0.1537</v>
      </c>
      <c r="M2222" s="28">
        <v>1.2955617800000001</v>
      </c>
      <c r="N2222" s="29">
        <v>1</v>
      </c>
      <c r="O2222" s="31" t="s">
        <v>70</v>
      </c>
      <c r="P2222" s="31">
        <v>0.22813406629999999</v>
      </c>
      <c r="Q2222" s="31">
        <v>0.2</v>
      </c>
      <c r="R2222" s="42"/>
      <c r="S2222" s="27">
        <f>IF(A2222="placement",MIN(P2222,IF(R2222="",Q2222,R2222)),"")</f>
        <v>0.2</v>
      </c>
      <c r="T2222" s="28">
        <f>IF($A2222="placement",S2222*J2222,"")</f>
        <v>50.6</v>
      </c>
      <c r="U2222" s="26">
        <f>IF($A2222="placement",T2222,IF($A2222="site",SUMIF($C:$C,$C2222,$T:$T),IF($A2222="user",SUMIF($B:$B,$B2222,$T:$T),SUM($T:$T))))</f>
        <v>50.6</v>
      </c>
      <c r="V2222" s="27">
        <f>U2222/J2222</f>
        <v>0.2</v>
      </c>
    </row>
    <row r="2223" spans="1:22" hidden="1" x14ac:dyDescent="0.3">
      <c r="A2223" s="17" t="s">
        <v>13</v>
      </c>
      <c r="B2223" s="17" t="s">
        <v>4253</v>
      </c>
      <c r="C2223" s="17" t="s">
        <v>4255</v>
      </c>
      <c r="D2223" s="17" t="s">
        <v>9898</v>
      </c>
      <c r="E2223" s="17"/>
      <c r="F2223" s="18">
        <v>0.2</v>
      </c>
      <c r="G2223" s="36">
        <v>0</v>
      </c>
      <c r="H2223" s="37">
        <v>42.336500000000001</v>
      </c>
      <c r="I2223" s="37">
        <v>6.5068000000000001</v>
      </c>
      <c r="J2223" s="19">
        <v>253</v>
      </c>
      <c r="K2223" s="19">
        <v>51</v>
      </c>
      <c r="L2223" s="18">
        <v>0.1537</v>
      </c>
      <c r="M2223" s="20">
        <v>1.2955617800000001</v>
      </c>
      <c r="N2223" s="21">
        <v>1</v>
      </c>
      <c r="O2223" s="22"/>
      <c r="P2223" s="22">
        <v>0.22813406629999999</v>
      </c>
      <c r="Q2223" s="22">
        <v>0.2</v>
      </c>
      <c r="R2223" s="43"/>
      <c r="S2223" s="18" t="str">
        <f>IF(A2223="placement",MIN(P2223,IF(R2223="",Q2223,R2223)),"")</f>
        <v/>
      </c>
      <c r="T2223" s="20" t="str">
        <f>IF($A2223="placement",S2223*J2223,"")</f>
        <v/>
      </c>
      <c r="U2223" s="19">
        <f>IF($A2223="placement",T2223,IF($A2223="site",SUMIF($C:$C,$C2223,$T:$T),IF($A2223="user",SUMIF($B:$B,$B2223,$T:$T),SUM($T:$T))))</f>
        <v>50.6</v>
      </c>
      <c r="V2223" s="18">
        <f>U2223/J2223</f>
        <v>0.2</v>
      </c>
    </row>
    <row r="2224" spans="1:22" hidden="1" x14ac:dyDescent="0.3">
      <c r="A2224" s="11" t="s">
        <v>10</v>
      </c>
      <c r="B2224" s="11" t="s">
        <v>4253</v>
      </c>
      <c r="C2224" s="11" t="s">
        <v>9898</v>
      </c>
      <c r="D2224" s="11" t="s">
        <v>9898</v>
      </c>
      <c r="E2224" s="11"/>
      <c r="F2224" s="12">
        <v>0.2</v>
      </c>
      <c r="G2224" s="33">
        <v>0</v>
      </c>
      <c r="H2224" s="34">
        <v>42.336500000000001</v>
      </c>
      <c r="I2224" s="34">
        <v>6.5068000000000001</v>
      </c>
      <c r="J2224" s="13">
        <v>253</v>
      </c>
      <c r="K2224" s="13">
        <v>51</v>
      </c>
      <c r="L2224" s="12">
        <v>0.1537</v>
      </c>
      <c r="M2224" s="14">
        <v>1.2955617800000001</v>
      </c>
      <c r="N2224" s="15">
        <v>1</v>
      </c>
      <c r="O2224" s="16"/>
      <c r="P2224" s="16">
        <v>0.22813406629999999</v>
      </c>
      <c r="Q2224" s="16">
        <v>0.2</v>
      </c>
      <c r="R2224" s="44"/>
      <c r="S2224" s="12" t="str">
        <f>IF(A2224="placement",MIN(P2224,IF(R2224="",Q2224,R2224)),"")</f>
        <v/>
      </c>
      <c r="T2224" s="14" t="str">
        <f>IF($A2224="placement",S2224*J2224,"")</f>
        <v/>
      </c>
      <c r="U2224" s="13">
        <f>IF($A2224="placement",T2224,IF($A2224="site",SUMIF($C:$C,$C2224,$T:$T),IF($A2224="user",SUMIF($B:$B,$B2224,$T:$T),SUM($T:$T))))</f>
        <v>50.6</v>
      </c>
      <c r="V2224" s="12">
        <f>U2224/J2224</f>
        <v>0.2</v>
      </c>
    </row>
    <row r="2225" spans="1:22" x14ac:dyDescent="0.3">
      <c r="A2225" s="23" t="s">
        <v>14</v>
      </c>
      <c r="B2225" s="23" t="s">
        <v>5021</v>
      </c>
      <c r="C2225" s="23" t="s">
        <v>5023</v>
      </c>
      <c r="D2225" s="23" t="s">
        <v>5190</v>
      </c>
      <c r="E2225" s="23" t="s">
        <v>5191</v>
      </c>
      <c r="F2225" s="27">
        <v>0.25</v>
      </c>
      <c r="G2225" s="24">
        <v>1</v>
      </c>
      <c r="H2225" s="25">
        <v>214.53210000000001</v>
      </c>
      <c r="I2225" s="25">
        <v>20.1206</v>
      </c>
      <c r="J2225" s="26">
        <v>253</v>
      </c>
      <c r="K2225" s="26">
        <v>63</v>
      </c>
      <c r="L2225" s="27">
        <v>9.3799999999999994E-2</v>
      </c>
      <c r="M2225" s="28">
        <v>0.41935759</v>
      </c>
      <c r="N2225" s="29">
        <v>0.25</v>
      </c>
      <c r="O2225" s="31" t="s">
        <v>42</v>
      </c>
      <c r="P2225" s="31">
        <v>0.40385006099999998</v>
      </c>
      <c r="Q2225" s="31">
        <v>0.25</v>
      </c>
      <c r="R2225" s="42">
        <v>0.3</v>
      </c>
      <c r="S2225" s="27">
        <f>IF(A2225="placement",MIN(P2225,IF(R2225="",Q2225,R2225)),"")</f>
        <v>0.3</v>
      </c>
      <c r="T2225" s="28">
        <f>IF($A2225="placement",S2225*J2225,"")</f>
        <v>75.899999999999991</v>
      </c>
      <c r="U2225" s="26">
        <f>IF($A2225="placement",T2225,IF($A2225="site",SUMIF($C:$C,$C2225,$T:$T),IF($A2225="user",SUMIF($B:$B,$B2225,$T:$T),SUM($T:$T))))</f>
        <v>75.899999999999991</v>
      </c>
      <c r="V2225" s="27">
        <f>U2225/J2225</f>
        <v>0.3</v>
      </c>
    </row>
    <row r="2226" spans="1:22" hidden="1" x14ac:dyDescent="0.3">
      <c r="A2226" s="23" t="s">
        <v>14</v>
      </c>
      <c r="B2226" s="23" t="s">
        <v>2294</v>
      </c>
      <c r="C2226" s="23" t="s">
        <v>2295</v>
      </c>
      <c r="D2226" s="23" t="s">
        <v>2316</v>
      </c>
      <c r="E2226" s="23" t="s">
        <v>2317</v>
      </c>
      <c r="F2226" s="27">
        <v>0.33</v>
      </c>
      <c r="G2226" s="24">
        <v>0</v>
      </c>
      <c r="H2226" s="25">
        <v>26.609100000000002</v>
      </c>
      <c r="I2226" s="25">
        <v>5.3090999999999999</v>
      </c>
      <c r="J2226" s="26">
        <v>252</v>
      </c>
      <c r="K2226" s="26">
        <v>53</v>
      </c>
      <c r="L2226" s="27">
        <v>0.19950000000000001</v>
      </c>
      <c r="M2226" s="28">
        <v>1.5841365300000001</v>
      </c>
      <c r="N2226" s="29">
        <v>1.25</v>
      </c>
      <c r="O2226" s="31" t="s">
        <v>12</v>
      </c>
      <c r="P2226" s="31">
        <v>0.21092659859999999</v>
      </c>
      <c r="Q2226" s="31">
        <v>0.21092659859340901</v>
      </c>
      <c r="R2226" s="42"/>
      <c r="S2226" s="27">
        <f>IF(A2226="placement",MIN(P2226,IF(R2226="",Q2226,R2226)),"")</f>
        <v>0.21092659859340901</v>
      </c>
      <c r="T2226" s="28">
        <f>IF($A2226="placement",S2226*J2226,"")</f>
        <v>53.153502845539073</v>
      </c>
      <c r="U2226" s="26">
        <f>IF($A2226="placement",T2226,IF($A2226="site",SUMIF($C:$C,$C2226,$T:$T),IF($A2226="user",SUMIF($B:$B,$B2226,$T:$T),SUM($T:$T))))</f>
        <v>53.153502845539073</v>
      </c>
      <c r="V2226" s="27">
        <f>U2226/J2226</f>
        <v>0.21092659859340901</v>
      </c>
    </row>
    <row r="2227" spans="1:22" hidden="1" x14ac:dyDescent="0.3">
      <c r="A2227" s="23" t="s">
        <v>14</v>
      </c>
      <c r="B2227" s="23" t="s">
        <v>277</v>
      </c>
      <c r="C2227" s="23" t="s">
        <v>279</v>
      </c>
      <c r="D2227" s="23" t="s">
        <v>369</v>
      </c>
      <c r="E2227" s="23" t="s">
        <v>370</v>
      </c>
      <c r="F2227" s="27">
        <v>0.05</v>
      </c>
      <c r="G2227" s="24">
        <v>1</v>
      </c>
      <c r="H2227" s="25">
        <v>71.475899999999996</v>
      </c>
      <c r="I2227" s="25">
        <v>3.6880999999999999</v>
      </c>
      <c r="J2227" s="26">
        <v>251</v>
      </c>
      <c r="K2227" s="26">
        <v>13</v>
      </c>
      <c r="L2227" s="27">
        <v>5.16E-2</v>
      </c>
      <c r="M2227" s="28">
        <v>2.2697693299999999</v>
      </c>
      <c r="N2227" s="46">
        <v>2</v>
      </c>
      <c r="O2227" s="31" t="s">
        <v>70</v>
      </c>
      <c r="P2227" s="31">
        <v>0.1188531934</v>
      </c>
      <c r="Q2227" s="31">
        <v>0.05</v>
      </c>
      <c r="R2227" s="42"/>
      <c r="S2227" s="27">
        <f>IF(A2227="placement",MIN(P2227,IF(R2227="",Q2227,R2227)),"")</f>
        <v>0.05</v>
      </c>
      <c r="T2227" s="28">
        <f>IF($A2227="placement",S2227*J2227,"")</f>
        <v>12.55</v>
      </c>
      <c r="U2227" s="26">
        <f>IF($A2227="placement",T2227,IF($A2227="site",SUMIF($C:$C,$C2227,$T:$T),IF($A2227="user",SUMIF($B:$B,$B2227,$T:$T),SUM($T:$T))))</f>
        <v>12.55</v>
      </c>
      <c r="V2227" s="27">
        <f>U2227/J2227</f>
        <v>0.05</v>
      </c>
    </row>
    <row r="2228" spans="1:22" hidden="1" x14ac:dyDescent="0.3">
      <c r="A2228" s="23" t="s">
        <v>14</v>
      </c>
      <c r="B2228" s="23" t="s">
        <v>9154</v>
      </c>
      <c r="C2228" s="23" t="s">
        <v>9156</v>
      </c>
      <c r="D2228" s="23" t="s">
        <v>9159</v>
      </c>
      <c r="E2228" s="23" t="s">
        <v>9160</v>
      </c>
      <c r="F2228" s="27">
        <v>0.1</v>
      </c>
      <c r="G2228" s="24">
        <v>0</v>
      </c>
      <c r="H2228" s="25">
        <v>26.037600000000001</v>
      </c>
      <c r="I2228" s="25">
        <v>11.2957</v>
      </c>
      <c r="J2228" s="26">
        <v>251</v>
      </c>
      <c r="K2228" s="26">
        <v>25</v>
      </c>
      <c r="L2228" s="27">
        <v>0.43380000000000002</v>
      </c>
      <c r="M2228" s="28">
        <v>0.74187555000000005</v>
      </c>
      <c r="N2228" s="29">
        <v>0.54</v>
      </c>
      <c r="O2228" s="31" t="s">
        <v>70</v>
      </c>
      <c r="P2228" s="31">
        <v>0.2721151174</v>
      </c>
      <c r="Q2228" s="31">
        <v>9.9999999999999895E-2</v>
      </c>
      <c r="R2228" s="42"/>
      <c r="S2228" s="27">
        <f>IF(A2228="placement",MIN(P2228,IF(R2228="",Q2228,R2228)),"")</f>
        <v>9.9999999999999895E-2</v>
      </c>
      <c r="T2228" s="28">
        <f>IF($A2228="placement",S2228*J2228,"")</f>
        <v>25.099999999999973</v>
      </c>
      <c r="U2228" s="26">
        <f>IF($A2228="placement",T2228,IF($A2228="site",SUMIF($C:$C,$C2228,$T:$T),IF($A2228="user",SUMIF($B:$B,$B2228,$T:$T),SUM($T:$T))))</f>
        <v>25.099999999999973</v>
      </c>
      <c r="V2228" s="27">
        <f>U2228/J2228</f>
        <v>9.9999999999999895E-2</v>
      </c>
    </row>
    <row r="2229" spans="1:22" x14ac:dyDescent="0.3">
      <c r="A2229" s="23" t="s">
        <v>14</v>
      </c>
      <c r="B2229" s="23" t="s">
        <v>5021</v>
      </c>
      <c r="C2229" s="23" t="s">
        <v>5023</v>
      </c>
      <c r="D2229" s="23" t="s">
        <v>5040</v>
      </c>
      <c r="E2229" s="23" t="s">
        <v>5041</v>
      </c>
      <c r="F2229" s="27">
        <v>0.25</v>
      </c>
      <c r="G2229" s="24">
        <v>1</v>
      </c>
      <c r="H2229" s="25">
        <v>254.4787</v>
      </c>
      <c r="I2229" s="25">
        <v>42.380899999999997</v>
      </c>
      <c r="J2229" s="26">
        <v>250</v>
      </c>
      <c r="K2229" s="26">
        <v>62</v>
      </c>
      <c r="L2229" s="27">
        <v>0.16650000000000001</v>
      </c>
      <c r="M2229" s="28">
        <v>0.19647416000000001</v>
      </c>
      <c r="N2229" s="29">
        <v>0.01</v>
      </c>
      <c r="O2229" s="31" t="s">
        <v>42</v>
      </c>
      <c r="P2229" s="31">
        <v>0.9491027205</v>
      </c>
      <c r="Q2229" s="31">
        <v>0.25</v>
      </c>
      <c r="R2229" s="42">
        <v>0.3</v>
      </c>
      <c r="S2229" s="27">
        <f>IF(A2229="placement",MIN(P2229,IF(R2229="",Q2229,R2229)),"")</f>
        <v>0.3</v>
      </c>
      <c r="T2229" s="28">
        <f>IF($A2229="placement",S2229*J2229,"")</f>
        <v>75</v>
      </c>
      <c r="U2229" s="26">
        <f>IF($A2229="placement",T2229,IF($A2229="site",SUMIF($C:$C,$C2229,$T:$T),IF($A2229="user",SUMIF($B:$B,$B2229,$T:$T),SUM($T:$T))))</f>
        <v>75</v>
      </c>
      <c r="V2229" s="27">
        <f>U2229/J2229</f>
        <v>0.3</v>
      </c>
    </row>
    <row r="2230" spans="1:22" x14ac:dyDescent="0.3">
      <c r="A2230" s="23" t="s">
        <v>14</v>
      </c>
      <c r="B2230" s="23" t="s">
        <v>5595</v>
      </c>
      <c r="C2230" s="23" t="s">
        <v>5596</v>
      </c>
      <c r="D2230" s="32" t="s">
        <v>10227</v>
      </c>
      <c r="E2230" s="23" t="s">
        <v>10228</v>
      </c>
      <c r="F2230" s="27">
        <v>0.25</v>
      </c>
      <c r="G2230" s="24">
        <v>1</v>
      </c>
      <c r="H2230" s="25">
        <v>63.013599999999997</v>
      </c>
      <c r="I2230" s="25">
        <v>22.669799999999999</v>
      </c>
      <c r="J2230" s="26">
        <v>250</v>
      </c>
      <c r="K2230" s="26">
        <v>63</v>
      </c>
      <c r="L2230" s="27">
        <v>0.35980000000000001</v>
      </c>
      <c r="M2230" s="28">
        <v>0.36799515999999999</v>
      </c>
      <c r="N2230" s="29">
        <v>0.1</v>
      </c>
      <c r="O2230" s="31" t="s">
        <v>12</v>
      </c>
      <c r="P2230" s="31">
        <v>0.72825729579999998</v>
      </c>
      <c r="Q2230" s="31">
        <v>0.25</v>
      </c>
      <c r="R2230" s="42">
        <v>0.3</v>
      </c>
      <c r="S2230" s="27">
        <f>IF(A2230="placement",MIN(P2230,IF(R2230="",Q2230,R2230)),"")</f>
        <v>0.3</v>
      </c>
      <c r="T2230" s="28">
        <f>IF($A2230="placement",S2230*J2230,"")</f>
        <v>75</v>
      </c>
      <c r="U2230" s="26">
        <f>IF($A2230="placement",T2230,IF($A2230="site",SUMIF($C:$C,$C2230,$T:$T),IF($A2230="user",SUMIF($B:$B,$B2230,$T:$T),SUM($T:$T))))</f>
        <v>75</v>
      </c>
      <c r="V2230" s="27">
        <f>U2230/J2230</f>
        <v>0.3</v>
      </c>
    </row>
    <row r="2231" spans="1:22" hidden="1" x14ac:dyDescent="0.3">
      <c r="A2231" s="17" t="s">
        <v>13</v>
      </c>
      <c r="B2231" s="17" t="s">
        <v>9659</v>
      </c>
      <c r="C2231" s="17" t="s">
        <v>9661</v>
      </c>
      <c r="D2231" s="17" t="s">
        <v>9898</v>
      </c>
      <c r="E2231" s="17"/>
      <c r="F2231" s="18">
        <v>0.18629999999999999</v>
      </c>
      <c r="G2231" s="36">
        <v>0.79702337000000001</v>
      </c>
      <c r="H2231" s="37">
        <v>551.40250000000003</v>
      </c>
      <c r="I2231" s="37">
        <v>407.2484</v>
      </c>
      <c r="J2231" s="19">
        <v>250</v>
      </c>
      <c r="K2231" s="19">
        <v>47</v>
      </c>
      <c r="L2231" s="18">
        <v>0.73860000000000003</v>
      </c>
      <c r="M2231" s="20">
        <v>2.044758E-2</v>
      </c>
      <c r="N2231" s="21">
        <v>0.01</v>
      </c>
      <c r="O2231" s="22"/>
      <c r="P2231" s="22">
        <v>0.51094445600000005</v>
      </c>
      <c r="Q2231" s="22">
        <v>0.186286937710475</v>
      </c>
      <c r="R2231" s="43"/>
      <c r="S2231" s="18" t="str">
        <f>IF(A2231="placement",MIN(P2231,IF(R2231="",Q2231,R2231)),"")</f>
        <v/>
      </c>
      <c r="T2231" s="20" t="str">
        <f>IF($A2231="placement",S2231*J2231,"")</f>
        <v/>
      </c>
      <c r="U2231" s="19">
        <f>IF($A2231="placement",T2231,IF($A2231="site",SUMIF($C:$C,$C2231,$T:$T),IF($A2231="user",SUMIF($B:$B,$B2231,$T:$T),SUM($T:$T))))</f>
        <v>46.829999999999934</v>
      </c>
      <c r="V2231" s="18">
        <f>U2231/J2231</f>
        <v>0.18731999999999974</v>
      </c>
    </row>
    <row r="2232" spans="1:22" hidden="1" x14ac:dyDescent="0.3">
      <c r="A2232" s="11" t="s">
        <v>10</v>
      </c>
      <c r="B2232" s="11" t="s">
        <v>9659</v>
      </c>
      <c r="C2232" s="11" t="s">
        <v>9898</v>
      </c>
      <c r="D2232" s="11" t="s">
        <v>9898</v>
      </c>
      <c r="E2232" s="11"/>
      <c r="F2232" s="12">
        <v>0.18629999999999999</v>
      </c>
      <c r="G2232" s="33">
        <v>0.79702337000000001</v>
      </c>
      <c r="H2232" s="34">
        <v>551.40250000000003</v>
      </c>
      <c r="I2232" s="34">
        <v>407.2484</v>
      </c>
      <c r="J2232" s="13">
        <v>250</v>
      </c>
      <c r="K2232" s="13">
        <v>47</v>
      </c>
      <c r="L2232" s="12">
        <v>0.73860000000000003</v>
      </c>
      <c r="M2232" s="14">
        <v>2.044758E-2</v>
      </c>
      <c r="N2232" s="15">
        <v>0.01</v>
      </c>
      <c r="O2232" s="16"/>
      <c r="P2232" s="16">
        <v>0.51094445600000005</v>
      </c>
      <c r="Q2232" s="16">
        <v>0.186286937710475</v>
      </c>
      <c r="R2232" s="44"/>
      <c r="S2232" s="12" t="str">
        <f>IF(A2232="placement",MIN(P2232,IF(R2232="",Q2232,R2232)),"")</f>
        <v/>
      </c>
      <c r="T2232" s="14" t="str">
        <f>IF($A2232="placement",S2232*J2232,"")</f>
        <v/>
      </c>
      <c r="U2232" s="13">
        <f>IF($A2232="placement",T2232,IF($A2232="site",SUMIF($C:$C,$C2232,$T:$T),IF($A2232="user",SUMIF($B:$B,$B2232,$T:$T),SUM($T:$T))))</f>
        <v>46.829999999999934</v>
      </c>
      <c r="V2232" s="12">
        <f>U2232/J2232</f>
        <v>0.18731999999999974</v>
      </c>
    </row>
    <row r="2233" spans="1:22" hidden="1" x14ac:dyDescent="0.3">
      <c r="A2233" s="23" t="s">
        <v>14</v>
      </c>
      <c r="B2233" s="23" t="s">
        <v>2951</v>
      </c>
      <c r="C2233" s="23" t="s">
        <v>2953</v>
      </c>
      <c r="D2233" s="23" t="s">
        <v>2958</v>
      </c>
      <c r="E2233" s="23" t="s">
        <v>2959</v>
      </c>
      <c r="F2233" s="27">
        <v>0.25</v>
      </c>
      <c r="G2233" s="24">
        <v>1</v>
      </c>
      <c r="H2233" s="25">
        <v>40.086100000000002</v>
      </c>
      <c r="I2233" s="25">
        <v>7.0166000000000004</v>
      </c>
      <c r="J2233" s="26">
        <v>249</v>
      </c>
      <c r="K2233" s="26">
        <v>62</v>
      </c>
      <c r="L2233" s="27">
        <v>0.17499999999999999</v>
      </c>
      <c r="M2233" s="28">
        <v>1.18352488</v>
      </c>
      <c r="N2233" s="29">
        <v>0.75</v>
      </c>
      <c r="O2233" s="31" t="s">
        <v>12</v>
      </c>
      <c r="P2233" s="31">
        <v>0.36629976289999999</v>
      </c>
      <c r="Q2233" s="31">
        <v>0.249999999999999</v>
      </c>
      <c r="R2233" s="42"/>
      <c r="S2233" s="27">
        <f>IF(A2233="placement",MIN(P2233,IF(R2233="",Q2233,R2233)),"")</f>
        <v>0.249999999999999</v>
      </c>
      <c r="T2233" s="28">
        <f>IF($A2233="placement",S2233*J2233,"")</f>
        <v>62.249999999999751</v>
      </c>
      <c r="U2233" s="26">
        <f>IF($A2233="placement",T2233,IF($A2233="site",SUMIF($C:$C,$C2233,$T:$T),IF($A2233="user",SUMIF($B:$B,$B2233,$T:$T),SUM($T:$T))))</f>
        <v>62.249999999999751</v>
      </c>
      <c r="V2233" s="27">
        <f>U2233/J2233</f>
        <v>0.249999999999999</v>
      </c>
    </row>
    <row r="2234" spans="1:22" hidden="1" x14ac:dyDescent="0.3">
      <c r="A2234" s="23" t="s">
        <v>14</v>
      </c>
      <c r="B2234" s="23" t="s">
        <v>4183</v>
      </c>
      <c r="C2234" s="23" t="s">
        <v>4185</v>
      </c>
      <c r="D2234" s="23" t="s">
        <v>4189</v>
      </c>
      <c r="E2234" s="23" t="s">
        <v>4190</v>
      </c>
      <c r="F2234" s="27">
        <v>0.18</v>
      </c>
      <c r="G2234" s="24">
        <v>1</v>
      </c>
      <c r="H2234" s="25">
        <v>800.50419999999997</v>
      </c>
      <c r="I2234" s="25">
        <v>23.271899999999999</v>
      </c>
      <c r="J2234" s="26">
        <v>249</v>
      </c>
      <c r="K2234" s="26">
        <v>45</v>
      </c>
      <c r="L2234" s="27">
        <v>2.9100000000000001E-2</v>
      </c>
      <c r="M2234" s="28">
        <v>0.35700092</v>
      </c>
      <c r="N2234" s="29">
        <v>0.15</v>
      </c>
      <c r="O2234" s="31" t="s">
        <v>12</v>
      </c>
      <c r="P2234" s="31">
        <v>0.57983302010000004</v>
      </c>
      <c r="Q2234" s="31">
        <v>0.18</v>
      </c>
      <c r="R2234" s="42"/>
      <c r="S2234" s="27">
        <f>IF(A2234="placement",MIN(P2234,IF(R2234="",Q2234,R2234)),"")</f>
        <v>0.18</v>
      </c>
      <c r="T2234" s="28">
        <f>IF($A2234="placement",S2234*J2234,"")</f>
        <v>44.82</v>
      </c>
      <c r="U2234" s="26">
        <f>IF($A2234="placement",T2234,IF($A2234="site",SUMIF($C:$C,$C2234,$T:$T),IF($A2234="user",SUMIF($B:$B,$B2234,$T:$T),SUM($T:$T))))</f>
        <v>44.82</v>
      </c>
      <c r="V2234" s="27">
        <f>U2234/J2234</f>
        <v>0.18</v>
      </c>
    </row>
    <row r="2235" spans="1:22" hidden="1" x14ac:dyDescent="0.3">
      <c r="A2235" s="23" t="s">
        <v>14</v>
      </c>
      <c r="B2235" s="23" t="s">
        <v>4687</v>
      </c>
      <c r="C2235" s="23" t="s">
        <v>4688</v>
      </c>
      <c r="D2235" s="23" t="s">
        <v>4690</v>
      </c>
      <c r="E2235" s="23" t="s">
        <v>1219</v>
      </c>
      <c r="F2235" s="27">
        <v>0.25</v>
      </c>
      <c r="G2235" s="24">
        <v>1</v>
      </c>
      <c r="H2235" s="25">
        <v>119.691</v>
      </c>
      <c r="I2235" s="25">
        <v>15.8735</v>
      </c>
      <c r="J2235" s="26">
        <v>249</v>
      </c>
      <c r="K2235" s="26">
        <v>62</v>
      </c>
      <c r="L2235" s="27">
        <v>0.1326</v>
      </c>
      <c r="M2235" s="28">
        <v>0.52307755</v>
      </c>
      <c r="N2235" s="29">
        <v>0.05</v>
      </c>
      <c r="O2235" s="31" t="s">
        <v>12</v>
      </c>
      <c r="P2235" s="31">
        <v>0.90441187860000005</v>
      </c>
      <c r="Q2235" s="31">
        <v>0.25</v>
      </c>
      <c r="R2235" s="42"/>
      <c r="S2235" s="27">
        <f>IF(A2235="placement",MIN(P2235,IF(R2235="",Q2235,R2235)),"")</f>
        <v>0.25</v>
      </c>
      <c r="T2235" s="28">
        <f>IF($A2235="placement",S2235*J2235,"")</f>
        <v>62.25</v>
      </c>
      <c r="U2235" s="26">
        <f>IF($A2235="placement",T2235,IF($A2235="site",SUMIF($C:$C,$C2235,$T:$T),IF($A2235="user",SUMIF($B:$B,$B2235,$T:$T),SUM($T:$T))))</f>
        <v>62.25</v>
      </c>
      <c r="V2235" s="27">
        <f>U2235/J2235</f>
        <v>0.25</v>
      </c>
    </row>
    <row r="2236" spans="1:22" hidden="1" x14ac:dyDescent="0.3">
      <c r="A2236" s="23" t="s">
        <v>14</v>
      </c>
      <c r="B2236" s="23" t="s">
        <v>7257</v>
      </c>
      <c r="C2236" s="23" t="s">
        <v>7258</v>
      </c>
      <c r="D2236" s="23" t="s">
        <v>7292</v>
      </c>
      <c r="E2236" s="23" t="s">
        <v>382</v>
      </c>
      <c r="F2236" s="27">
        <v>0.25</v>
      </c>
      <c r="G2236" s="24">
        <v>1</v>
      </c>
      <c r="H2236" s="25">
        <v>54.446599999999997</v>
      </c>
      <c r="I2236" s="25">
        <v>11.7507</v>
      </c>
      <c r="J2236" s="26">
        <v>249</v>
      </c>
      <c r="K2236" s="26">
        <v>62</v>
      </c>
      <c r="L2236" s="27">
        <v>0.21579999999999999</v>
      </c>
      <c r="M2236" s="28">
        <v>0.70667314999999997</v>
      </c>
      <c r="N2236" s="29">
        <v>0.25</v>
      </c>
      <c r="O2236" s="31" t="s">
        <v>12</v>
      </c>
      <c r="P2236" s="31">
        <v>0.64622966110000002</v>
      </c>
      <c r="Q2236" s="31">
        <v>0.25</v>
      </c>
      <c r="R2236" s="42"/>
      <c r="S2236" s="27">
        <f>IF(A2236="placement",MIN(P2236,IF(R2236="",Q2236,R2236)),"")</f>
        <v>0.25</v>
      </c>
      <c r="T2236" s="28">
        <f>IF($A2236="placement",S2236*J2236,"")</f>
        <v>62.25</v>
      </c>
      <c r="U2236" s="26">
        <f>IF($A2236="placement",T2236,IF($A2236="site",SUMIF($C:$C,$C2236,$T:$T),IF($A2236="user",SUMIF($B:$B,$B2236,$T:$T),SUM($T:$T))))</f>
        <v>62.25</v>
      </c>
      <c r="V2236" s="27">
        <f>U2236/J2236</f>
        <v>0.25</v>
      </c>
    </row>
    <row r="2237" spans="1:22" hidden="1" x14ac:dyDescent="0.3">
      <c r="A2237" s="23" t="s">
        <v>14</v>
      </c>
      <c r="B2237" s="23" t="s">
        <v>183</v>
      </c>
      <c r="C2237" s="23" t="s">
        <v>185</v>
      </c>
      <c r="D2237" s="32" t="s">
        <v>190</v>
      </c>
      <c r="E2237" s="23" t="s">
        <v>191</v>
      </c>
      <c r="F2237" s="27">
        <v>0.25</v>
      </c>
      <c r="G2237" s="24">
        <v>0</v>
      </c>
      <c r="H2237" s="25">
        <v>35.226300000000002</v>
      </c>
      <c r="I2237" s="25">
        <v>6.7643000000000004</v>
      </c>
      <c r="J2237" s="26">
        <v>248</v>
      </c>
      <c r="K2237" s="26">
        <v>45</v>
      </c>
      <c r="L2237" s="27">
        <v>0.192</v>
      </c>
      <c r="M2237" s="28">
        <v>1.2230359</v>
      </c>
      <c r="N2237" s="29">
        <v>1</v>
      </c>
      <c r="O2237" s="31" t="s">
        <v>12</v>
      </c>
      <c r="P2237" s="31">
        <v>0.18236251470000001</v>
      </c>
      <c r="Q2237" s="31">
        <v>0.18236251473171999</v>
      </c>
      <c r="R2237" s="42"/>
      <c r="S2237" s="27">
        <f>IF(A2237="placement",MIN(P2237,IF(R2237="",Q2237,R2237)),"")</f>
        <v>0.18236251470000001</v>
      </c>
      <c r="T2237" s="28">
        <f>IF($A2237="placement",S2237*J2237,"")</f>
        <v>45.225903645599999</v>
      </c>
      <c r="U2237" s="26">
        <f>IF($A2237="placement",T2237,IF($A2237="site",SUMIF($C:$C,$C2237,$T:$T),IF($A2237="user",SUMIF($B:$B,$B2237,$T:$T),SUM($T:$T))))</f>
        <v>45.225903645599999</v>
      </c>
      <c r="V2237" s="27">
        <f>U2237/J2237</f>
        <v>0.18236251470000001</v>
      </c>
    </row>
    <row r="2238" spans="1:22" hidden="1" x14ac:dyDescent="0.3">
      <c r="A2238" s="23" t="s">
        <v>14</v>
      </c>
      <c r="B2238" s="23" t="s">
        <v>3047</v>
      </c>
      <c r="C2238" s="23" t="s">
        <v>3049</v>
      </c>
      <c r="D2238" s="23" t="s">
        <v>3052</v>
      </c>
      <c r="E2238" s="23" t="s">
        <v>3048</v>
      </c>
      <c r="F2238" s="27">
        <v>0.4</v>
      </c>
      <c r="G2238" s="24">
        <v>0</v>
      </c>
      <c r="H2238" s="25">
        <v>3.6124999999999998</v>
      </c>
      <c r="I2238" s="25">
        <v>2.3845999999999998</v>
      </c>
      <c r="J2238" s="26">
        <v>248</v>
      </c>
      <c r="K2238" s="26">
        <v>99</v>
      </c>
      <c r="L2238" s="27">
        <v>0.66010000000000002</v>
      </c>
      <c r="M2238" s="28">
        <v>3.46446801</v>
      </c>
      <c r="N2238" s="29">
        <v>0.5</v>
      </c>
      <c r="O2238" s="31" t="s">
        <v>12</v>
      </c>
      <c r="P2238" s="31">
        <v>0.8556776975</v>
      </c>
      <c r="Q2238" s="31">
        <v>0.39999999999999902</v>
      </c>
      <c r="R2238" s="42"/>
      <c r="S2238" s="27">
        <f>IF(A2238="placement",MIN(P2238,IF(R2238="",Q2238,R2238)),"")</f>
        <v>0.39999999999999902</v>
      </c>
      <c r="T2238" s="28">
        <f>IF($A2238="placement",S2238*J2238,"")</f>
        <v>99.199999999999761</v>
      </c>
      <c r="U2238" s="23">
        <f>IF($A2238="placement",T2238,IF($A2238="site",SUMIF($C:$C,$C2238,$T:$T),IF($A2238="user",SUMIF($B:$B,$B2238,$T:$T),SUM($T:$T))))</f>
        <v>99.199999999999761</v>
      </c>
      <c r="V2238" s="27">
        <f>U2238/J2238</f>
        <v>0.39999999999999902</v>
      </c>
    </row>
    <row r="2239" spans="1:22" hidden="1" x14ac:dyDescent="0.3">
      <c r="A2239" s="23" t="s">
        <v>14</v>
      </c>
      <c r="B2239" s="23" t="s">
        <v>3730</v>
      </c>
      <c r="C2239" s="23" t="s">
        <v>3732</v>
      </c>
      <c r="D2239" s="23" t="s">
        <v>3737</v>
      </c>
      <c r="E2239" s="23" t="s">
        <v>3738</v>
      </c>
      <c r="F2239" s="27">
        <v>0.25</v>
      </c>
      <c r="G2239" s="24">
        <v>0</v>
      </c>
      <c r="H2239" s="25">
        <v>29.6523</v>
      </c>
      <c r="I2239" s="25">
        <v>7.8278999999999996</v>
      </c>
      <c r="J2239" s="26">
        <v>248</v>
      </c>
      <c r="K2239" s="26">
        <v>62</v>
      </c>
      <c r="L2239" s="27">
        <v>0.26400000000000001</v>
      </c>
      <c r="M2239" s="28">
        <v>1.0544670599999999</v>
      </c>
      <c r="N2239" s="29">
        <v>0.75</v>
      </c>
      <c r="O2239" s="31" t="s">
        <v>12</v>
      </c>
      <c r="P2239" s="31">
        <v>0.28874023129999998</v>
      </c>
      <c r="Q2239" s="31">
        <v>0.25</v>
      </c>
      <c r="R2239" s="42"/>
      <c r="S2239" s="27">
        <f>IF(A2239="placement",MIN(P2239,IF(R2239="",Q2239,R2239)),"")</f>
        <v>0.25</v>
      </c>
      <c r="T2239" s="28">
        <f>IF($A2239="placement",S2239*J2239,"")</f>
        <v>62</v>
      </c>
      <c r="U2239" s="26">
        <f>IF($A2239="placement",T2239,IF($A2239="site",SUMIF($C:$C,$C2239,$T:$T),IF($A2239="user",SUMIF($B:$B,$B2239,$T:$T),SUM($T:$T))))</f>
        <v>62</v>
      </c>
      <c r="V2239" s="27">
        <f>U2239/J2239</f>
        <v>0.25</v>
      </c>
    </row>
    <row r="2240" spans="1:22" hidden="1" x14ac:dyDescent="0.3">
      <c r="A2240" s="23" t="s">
        <v>14</v>
      </c>
      <c r="B2240" s="23" t="s">
        <v>4406</v>
      </c>
      <c r="C2240" s="23" t="s">
        <v>4408</v>
      </c>
      <c r="D2240" s="23" t="s">
        <v>4487</v>
      </c>
      <c r="E2240" s="23" t="s">
        <v>4488</v>
      </c>
      <c r="F2240" s="27">
        <v>0.4</v>
      </c>
      <c r="G2240" s="24">
        <v>1</v>
      </c>
      <c r="H2240" s="25">
        <v>85.610900000000001</v>
      </c>
      <c r="I2240" s="25">
        <v>11.853999999999999</v>
      </c>
      <c r="J2240" s="26">
        <v>248</v>
      </c>
      <c r="K2240" s="26">
        <v>71</v>
      </c>
      <c r="L2240" s="27">
        <v>0.13850000000000001</v>
      </c>
      <c r="M2240" s="28">
        <v>0.69862855000000001</v>
      </c>
      <c r="N2240" s="29">
        <v>0.5</v>
      </c>
      <c r="O2240" s="31" t="s">
        <v>385</v>
      </c>
      <c r="P2240" s="31">
        <v>0.28431210200000001</v>
      </c>
      <c r="Q2240" s="31">
        <v>0.28431210195477702</v>
      </c>
      <c r="R2240" s="42"/>
      <c r="S2240" s="27">
        <f>IF(A2240="placement",MIN(P2240,IF(R2240="",Q2240,R2240)),"")</f>
        <v>0.28431210195477702</v>
      </c>
      <c r="T2240" s="28">
        <f>IF($A2240="placement",S2240*J2240,"")</f>
        <v>70.509401284784701</v>
      </c>
      <c r="U2240" s="26">
        <f>IF($A2240="placement",T2240,IF($A2240="site",SUMIF($C:$C,$C2240,$T:$T),IF($A2240="user",SUMIF($B:$B,$B2240,$T:$T),SUM($T:$T))))</f>
        <v>70.509401284784701</v>
      </c>
      <c r="V2240" s="27">
        <f>U2240/J2240</f>
        <v>0.28431210195477702</v>
      </c>
    </row>
    <row r="2241" spans="1:22" x14ac:dyDescent="0.3">
      <c r="A2241" s="23" t="s">
        <v>14</v>
      </c>
      <c r="B2241" s="23" t="s">
        <v>6052</v>
      </c>
      <c r="C2241" s="23" t="s">
        <v>6054</v>
      </c>
      <c r="D2241" s="23" t="s">
        <v>6072</v>
      </c>
      <c r="E2241" s="23" t="s">
        <v>6073</v>
      </c>
      <c r="F2241" s="27">
        <v>0.15</v>
      </c>
      <c r="G2241" s="24">
        <v>1</v>
      </c>
      <c r="H2241" s="25">
        <v>105.9709</v>
      </c>
      <c r="I2241" s="25">
        <v>9.7472999999999992</v>
      </c>
      <c r="J2241" s="26">
        <v>248</v>
      </c>
      <c r="K2241" s="26">
        <v>37</v>
      </c>
      <c r="L2241" s="27">
        <v>9.1999999999999998E-2</v>
      </c>
      <c r="M2241" s="28">
        <v>0.84668259000000001</v>
      </c>
      <c r="N2241" s="29">
        <v>0.65</v>
      </c>
      <c r="O2241" s="31" t="s">
        <v>42</v>
      </c>
      <c r="P2241" s="31">
        <v>0.23229790550000001</v>
      </c>
      <c r="Q2241" s="31">
        <v>0.15</v>
      </c>
      <c r="R2241" s="42">
        <v>0.2</v>
      </c>
      <c r="S2241" s="27">
        <f>IF(A2241="placement",MIN(P2241,IF(R2241="",Q2241,R2241)),"")</f>
        <v>0.2</v>
      </c>
      <c r="T2241" s="28">
        <f>IF($A2241="placement",S2241*J2241,"")</f>
        <v>49.6</v>
      </c>
      <c r="U2241" s="26">
        <f>IF($A2241="placement",T2241,IF($A2241="site",SUMIF($C:$C,$C2241,$T:$T),IF($A2241="user",SUMIF($B:$B,$B2241,$T:$T),SUM($T:$T))))</f>
        <v>49.6</v>
      </c>
      <c r="V2241" s="27">
        <f>U2241/J2241</f>
        <v>0.2</v>
      </c>
    </row>
    <row r="2242" spans="1:22" hidden="1" x14ac:dyDescent="0.3">
      <c r="A2242" s="23" t="s">
        <v>14</v>
      </c>
      <c r="B2242" s="23" t="s">
        <v>9411</v>
      </c>
      <c r="C2242" s="23" t="s">
        <v>9413</v>
      </c>
      <c r="D2242" s="23" t="s">
        <v>9416</v>
      </c>
      <c r="E2242" s="23" t="s">
        <v>9417</v>
      </c>
      <c r="F2242" s="27">
        <v>0.25</v>
      </c>
      <c r="G2242" s="24">
        <v>1</v>
      </c>
      <c r="H2242" s="25">
        <v>420.18770000000001</v>
      </c>
      <c r="I2242" s="25">
        <v>116.0919</v>
      </c>
      <c r="J2242" s="26">
        <v>248</v>
      </c>
      <c r="K2242" s="26">
        <v>62</v>
      </c>
      <c r="L2242" s="27">
        <v>0.27629999999999999</v>
      </c>
      <c r="M2242" s="28">
        <v>7.1211339999999998E-2</v>
      </c>
      <c r="N2242" s="29">
        <v>0.03</v>
      </c>
      <c r="O2242" s="31" t="s">
        <v>42</v>
      </c>
      <c r="P2242" s="31">
        <v>0.57871880480000004</v>
      </c>
      <c r="Q2242" s="31">
        <v>0.249999999999999</v>
      </c>
      <c r="R2242" s="42"/>
      <c r="S2242" s="27">
        <f>IF(A2242="placement",MIN(P2242,IF(R2242="",Q2242,R2242)),"")</f>
        <v>0.249999999999999</v>
      </c>
      <c r="T2242" s="28">
        <f>IF($A2242="placement",S2242*J2242,"")</f>
        <v>61.999999999999751</v>
      </c>
      <c r="U2242" s="23">
        <f>IF($A2242="placement",T2242,IF($A2242="site",SUMIF($C:$C,$C2242,$T:$T),IF($A2242="user",SUMIF($B:$B,$B2242,$T:$T),SUM($T:$T))))</f>
        <v>61.999999999999751</v>
      </c>
      <c r="V2242" s="27">
        <f>U2242/J2242</f>
        <v>0.249999999999999</v>
      </c>
    </row>
    <row r="2243" spans="1:22" hidden="1" x14ac:dyDescent="0.3">
      <c r="A2243" s="23" t="s">
        <v>14</v>
      </c>
      <c r="B2243" s="23" t="s">
        <v>3266</v>
      </c>
      <c r="C2243" s="23" t="s">
        <v>3268</v>
      </c>
      <c r="D2243" s="23" t="s">
        <v>10103</v>
      </c>
      <c r="E2243" s="23" t="s">
        <v>10104</v>
      </c>
      <c r="F2243" s="27">
        <v>0.25</v>
      </c>
      <c r="G2243" s="24">
        <v>1</v>
      </c>
      <c r="H2243" s="25">
        <v>2829.5617999999999</v>
      </c>
      <c r="I2243" s="25">
        <v>16.2044</v>
      </c>
      <c r="J2243" s="26">
        <v>247</v>
      </c>
      <c r="K2243" s="26">
        <v>53</v>
      </c>
      <c r="L2243" s="27">
        <v>5.7000000000000002E-3</v>
      </c>
      <c r="M2243" s="28">
        <v>0.50759715999999999</v>
      </c>
      <c r="N2243" s="29">
        <v>0.25</v>
      </c>
      <c r="O2243" s="31" t="s">
        <v>12</v>
      </c>
      <c r="P2243" s="31">
        <v>0.50748345689999996</v>
      </c>
      <c r="Q2243" s="31">
        <v>0.249999999999999</v>
      </c>
      <c r="R2243" s="42"/>
      <c r="S2243" s="27">
        <f>IF(A2243="placement",MIN(P2243,IF(R2243="",Q2243,R2243)),"")</f>
        <v>0.249999999999999</v>
      </c>
      <c r="T2243" s="28">
        <f>IF($A2243="placement",S2243*J2243,"")</f>
        <v>61.749999999999751</v>
      </c>
      <c r="U2243" s="26">
        <f>IF($A2243="placement",T2243,IF($A2243="site",SUMIF($C:$C,$C2243,$T:$T),IF($A2243="user",SUMIF($B:$B,$B2243,$T:$T),SUM($T:$T))))</f>
        <v>61.749999999999751</v>
      </c>
      <c r="V2243" s="27">
        <f>U2243/J2243</f>
        <v>0.249999999999999</v>
      </c>
    </row>
    <row r="2244" spans="1:22" hidden="1" x14ac:dyDescent="0.3">
      <c r="A2244" s="23" t="s">
        <v>14</v>
      </c>
      <c r="B2244" s="23" t="s">
        <v>4406</v>
      </c>
      <c r="C2244" s="23" t="s">
        <v>4408</v>
      </c>
      <c r="D2244" s="23" t="s">
        <v>4461</v>
      </c>
      <c r="E2244" s="23" t="s">
        <v>4462</v>
      </c>
      <c r="F2244" s="27">
        <v>0.25</v>
      </c>
      <c r="G2244" s="24">
        <v>1</v>
      </c>
      <c r="H2244" s="25">
        <v>82.579400000000007</v>
      </c>
      <c r="I2244" s="25">
        <v>9.9461999999999993</v>
      </c>
      <c r="J2244" s="26">
        <v>247</v>
      </c>
      <c r="K2244" s="26">
        <v>62</v>
      </c>
      <c r="L2244" s="27">
        <v>0.12039999999999999</v>
      </c>
      <c r="M2244" s="28">
        <v>0.82795894999999997</v>
      </c>
      <c r="N2244" s="29">
        <v>0.5</v>
      </c>
      <c r="O2244" s="31" t="s">
        <v>12</v>
      </c>
      <c r="P2244" s="31">
        <v>0.39610532669999998</v>
      </c>
      <c r="Q2244" s="31">
        <v>0.25</v>
      </c>
      <c r="R2244" s="42"/>
      <c r="S2244" s="27">
        <f>IF(A2244="placement",MIN(P2244,IF(R2244="",Q2244,R2244)),"")</f>
        <v>0.25</v>
      </c>
      <c r="T2244" s="28">
        <f>IF($A2244="placement",S2244*J2244,"")</f>
        <v>61.75</v>
      </c>
      <c r="U2244" s="26">
        <f>IF($A2244="placement",T2244,IF($A2244="site",SUMIF($C:$C,$C2244,$T:$T),IF($A2244="user",SUMIF($B:$B,$B2244,$T:$T),SUM($T:$T))))</f>
        <v>61.75</v>
      </c>
      <c r="V2244" s="27">
        <f>U2244/J2244</f>
        <v>0.25</v>
      </c>
    </row>
    <row r="2245" spans="1:22" hidden="1" x14ac:dyDescent="0.3">
      <c r="A2245" s="23" t="s">
        <v>14</v>
      </c>
      <c r="B2245" s="23" t="s">
        <v>5764</v>
      </c>
      <c r="C2245" s="23" t="s">
        <v>5766</v>
      </c>
      <c r="D2245" s="23" t="s">
        <v>5995</v>
      </c>
      <c r="E2245" s="23" t="s">
        <v>5996</v>
      </c>
      <c r="F2245" s="27">
        <v>0.05</v>
      </c>
      <c r="G2245" s="24">
        <v>1</v>
      </c>
      <c r="H2245" s="25">
        <v>58.326700000000002</v>
      </c>
      <c r="I2245" s="25">
        <v>6.7575000000000003</v>
      </c>
      <c r="J2245" s="26">
        <v>247</v>
      </c>
      <c r="K2245" s="26">
        <v>12</v>
      </c>
      <c r="L2245" s="27">
        <v>0.1159</v>
      </c>
      <c r="M2245" s="28">
        <v>1.2172665300000001</v>
      </c>
      <c r="N2245" s="29">
        <v>1</v>
      </c>
      <c r="O2245" s="31" t="s">
        <v>70</v>
      </c>
      <c r="P2245" s="31">
        <v>0.17848722859999999</v>
      </c>
      <c r="Q2245" s="31">
        <v>4.9999999999999899E-2</v>
      </c>
      <c r="R2245" s="42"/>
      <c r="S2245" s="27">
        <f>IF(A2245="placement",MIN(P2245,IF(R2245="",Q2245,R2245)),"")</f>
        <v>4.9999999999999899E-2</v>
      </c>
      <c r="T2245" s="28">
        <f>IF($A2245="placement",S2245*J2245,"")</f>
        <v>12.349999999999975</v>
      </c>
      <c r="U2245" s="26">
        <f>IF($A2245="placement",T2245,IF($A2245="site",SUMIF($C:$C,$C2245,$T:$T),IF($A2245="user",SUMIF($B:$B,$B2245,$T:$T),SUM($T:$T))))</f>
        <v>12.349999999999975</v>
      </c>
      <c r="V2245" s="27">
        <f>U2245/J2245</f>
        <v>4.9999999999999899E-2</v>
      </c>
    </row>
    <row r="2246" spans="1:22" hidden="1" x14ac:dyDescent="0.3">
      <c r="A2246" s="23" t="s">
        <v>14</v>
      </c>
      <c r="B2246" s="23" t="s">
        <v>7032</v>
      </c>
      <c r="C2246" s="23" t="s">
        <v>7034</v>
      </c>
      <c r="D2246" s="23" t="s">
        <v>7058</v>
      </c>
      <c r="E2246" s="23" t="s">
        <v>7059</v>
      </c>
      <c r="F2246" s="27">
        <v>0.3</v>
      </c>
      <c r="G2246" s="24">
        <v>0</v>
      </c>
      <c r="H2246" s="25">
        <v>37.862900000000003</v>
      </c>
      <c r="I2246" s="25">
        <v>7.3646000000000003</v>
      </c>
      <c r="J2246" s="26">
        <v>247</v>
      </c>
      <c r="K2246" s="26">
        <v>74</v>
      </c>
      <c r="L2246" s="27">
        <v>0.19450000000000001</v>
      </c>
      <c r="M2246" s="28">
        <v>1.1186363399999999</v>
      </c>
      <c r="N2246" s="29">
        <v>0.75</v>
      </c>
      <c r="O2246" s="31" t="s">
        <v>42</v>
      </c>
      <c r="P2246" s="31">
        <v>0.32954082379999999</v>
      </c>
      <c r="Q2246" s="31">
        <v>0.3</v>
      </c>
      <c r="R2246" s="42"/>
      <c r="S2246" s="27">
        <f>IF(A2246="placement",MIN(P2246,IF(R2246="",Q2246,R2246)),"")</f>
        <v>0.3</v>
      </c>
      <c r="T2246" s="28">
        <f>IF($A2246="placement",S2246*J2246,"")</f>
        <v>74.099999999999994</v>
      </c>
      <c r="U2246" s="26">
        <f>IF($A2246="placement",T2246,IF($A2246="site",SUMIF($C:$C,$C2246,$T:$T),IF($A2246="user",SUMIF($B:$B,$B2246,$T:$T),SUM($T:$T))))</f>
        <v>74.099999999999994</v>
      </c>
      <c r="V2246" s="27">
        <f>U2246/J2246</f>
        <v>0.3</v>
      </c>
    </row>
    <row r="2247" spans="1:22" hidden="1" x14ac:dyDescent="0.3">
      <c r="A2247" s="23" t="s">
        <v>14</v>
      </c>
      <c r="B2247" s="23" t="s">
        <v>8936</v>
      </c>
      <c r="C2247" s="23" t="s">
        <v>8938</v>
      </c>
      <c r="D2247" s="23" t="s">
        <v>8939</v>
      </c>
      <c r="E2247" s="23" t="s">
        <v>8940</v>
      </c>
      <c r="F2247" s="27">
        <v>0.25</v>
      </c>
      <c r="G2247" s="24">
        <v>1</v>
      </c>
      <c r="H2247" s="25">
        <v>142.99700000000001</v>
      </c>
      <c r="I2247" s="25">
        <v>14.9834</v>
      </c>
      <c r="J2247" s="26">
        <v>247</v>
      </c>
      <c r="K2247" s="26">
        <v>62</v>
      </c>
      <c r="L2247" s="27">
        <v>0.1048</v>
      </c>
      <c r="M2247" s="28">
        <v>0.54909423999999996</v>
      </c>
      <c r="N2247" s="29">
        <v>0.2</v>
      </c>
      <c r="O2247" s="31" t="s">
        <v>70</v>
      </c>
      <c r="P2247" s="31">
        <v>0.63576379719999998</v>
      </c>
      <c r="Q2247" s="31">
        <v>0.249999999999999</v>
      </c>
      <c r="R2247" s="42"/>
      <c r="S2247" s="27">
        <f>IF(A2247="placement",MIN(P2247,IF(R2247="",Q2247,R2247)),"")</f>
        <v>0.249999999999999</v>
      </c>
      <c r="T2247" s="28">
        <f>IF($A2247="placement",S2247*J2247,"")</f>
        <v>61.749999999999751</v>
      </c>
      <c r="U2247" s="26">
        <f>IF($A2247="placement",T2247,IF($A2247="site",SUMIF($C:$C,$C2247,$T:$T),IF($A2247="user",SUMIF($B:$B,$B2247,$T:$T),SUM($T:$T))))</f>
        <v>61.749999999999751</v>
      </c>
      <c r="V2247" s="27">
        <f>U2247/J2247</f>
        <v>0.249999999999999</v>
      </c>
    </row>
    <row r="2248" spans="1:22" hidden="1" x14ac:dyDescent="0.3">
      <c r="A2248" s="23" t="s">
        <v>14</v>
      </c>
      <c r="B2248" s="23" t="s">
        <v>9059</v>
      </c>
      <c r="C2248" s="23" t="s">
        <v>9061</v>
      </c>
      <c r="D2248" s="32" t="s">
        <v>9064</v>
      </c>
      <c r="E2248" s="23" t="s">
        <v>9065</v>
      </c>
      <c r="F2248" s="27">
        <v>0.25</v>
      </c>
      <c r="G2248" s="24">
        <v>0</v>
      </c>
      <c r="H2248" s="25">
        <v>15.7303</v>
      </c>
      <c r="I2248" s="25">
        <v>4.7359</v>
      </c>
      <c r="J2248" s="26">
        <v>247</v>
      </c>
      <c r="K2248" s="26">
        <v>55</v>
      </c>
      <c r="L2248" s="27">
        <v>0.30109999999999998</v>
      </c>
      <c r="M2248" s="28">
        <v>1.73649513</v>
      </c>
      <c r="N2248" s="29">
        <v>1.35</v>
      </c>
      <c r="O2248" s="31" t="s">
        <v>42</v>
      </c>
      <c r="P2248" s="31">
        <v>0.22257196239999999</v>
      </c>
      <c r="Q2248" s="31">
        <v>0.22257196236356</v>
      </c>
      <c r="R2248" s="42"/>
      <c r="S2248" s="27">
        <f>IF(A2248="placement",MIN(P2248,IF(R2248="",Q2248,R2248)),"")</f>
        <v>0.22257196236356</v>
      </c>
      <c r="T2248" s="28">
        <f>IF($A2248="placement",S2248*J2248,"")</f>
        <v>54.975274703799322</v>
      </c>
      <c r="U2248" s="26">
        <f>IF($A2248="placement",T2248,IF($A2248="site",SUMIF($C:$C,$C2248,$T:$T),IF($A2248="user",SUMIF($B:$B,$B2248,$T:$T),SUM($T:$T))))</f>
        <v>54.975274703799322</v>
      </c>
      <c r="V2248" s="27">
        <f>U2248/J2248</f>
        <v>0.22257196236356</v>
      </c>
    </row>
    <row r="2249" spans="1:22" hidden="1" x14ac:dyDescent="0.3">
      <c r="A2249" s="23" t="s">
        <v>14</v>
      </c>
      <c r="B2249" s="23" t="s">
        <v>678</v>
      </c>
      <c r="C2249" s="23" t="s">
        <v>680</v>
      </c>
      <c r="D2249" s="23" t="s">
        <v>906</v>
      </c>
      <c r="E2249" s="23" t="s">
        <v>907</v>
      </c>
      <c r="F2249" s="27">
        <v>0.25</v>
      </c>
      <c r="G2249" s="24">
        <v>1</v>
      </c>
      <c r="H2249" s="25">
        <v>70.227400000000003</v>
      </c>
      <c r="I2249" s="25">
        <v>18.5032</v>
      </c>
      <c r="J2249" s="26">
        <v>246</v>
      </c>
      <c r="K2249" s="26">
        <v>61</v>
      </c>
      <c r="L2249" s="27">
        <v>0.26350000000000001</v>
      </c>
      <c r="M2249" s="28">
        <v>0.44283425999999998</v>
      </c>
      <c r="N2249" s="29">
        <v>0.3</v>
      </c>
      <c r="O2249" s="31" t="s">
        <v>12</v>
      </c>
      <c r="P2249" s="31">
        <v>0.32254563520000001</v>
      </c>
      <c r="Q2249" s="31">
        <v>0.25</v>
      </c>
      <c r="R2249" s="42"/>
      <c r="S2249" s="27">
        <f>IF(A2249="placement",MIN(P2249,IF(R2249="",Q2249,R2249)),"")</f>
        <v>0.25</v>
      </c>
      <c r="T2249" s="28">
        <f>IF($A2249="placement",S2249*J2249,"")</f>
        <v>61.5</v>
      </c>
      <c r="U2249" s="26">
        <f>IF($A2249="placement",T2249,IF($A2249="site",SUMIF($C:$C,$C2249,$T:$T),IF($A2249="user",SUMIF($B:$B,$B2249,$T:$T),SUM($T:$T))))</f>
        <v>61.5</v>
      </c>
      <c r="V2249" s="27">
        <f>U2249/J2249</f>
        <v>0.25</v>
      </c>
    </row>
    <row r="2250" spans="1:22" hidden="1" x14ac:dyDescent="0.3">
      <c r="A2250" s="23" t="s">
        <v>14</v>
      </c>
      <c r="B2250" s="23" t="s">
        <v>3945</v>
      </c>
      <c r="C2250" s="23" t="s">
        <v>3946</v>
      </c>
      <c r="D2250" s="23" t="s">
        <v>3951</v>
      </c>
      <c r="E2250" s="23" t="s">
        <v>3952</v>
      </c>
      <c r="F2250" s="27">
        <v>0.25</v>
      </c>
      <c r="G2250" s="24">
        <v>1</v>
      </c>
      <c r="H2250" s="25">
        <v>39.894300000000001</v>
      </c>
      <c r="I2250" s="25">
        <v>9.9597999999999995</v>
      </c>
      <c r="J2250" s="26">
        <v>246</v>
      </c>
      <c r="K2250" s="26">
        <v>62</v>
      </c>
      <c r="L2250" s="27">
        <v>0.24970000000000001</v>
      </c>
      <c r="M2250" s="28">
        <v>0.82409905999999999</v>
      </c>
      <c r="N2250" s="29">
        <v>0.4</v>
      </c>
      <c r="O2250" s="31" t="s">
        <v>12</v>
      </c>
      <c r="P2250" s="31">
        <v>0.51462145560000006</v>
      </c>
      <c r="Q2250" s="31">
        <v>0.25</v>
      </c>
      <c r="R2250" s="42"/>
      <c r="S2250" s="27">
        <f>IF(A2250="placement",MIN(P2250,IF(R2250="",Q2250,R2250)),"")</f>
        <v>0.25</v>
      </c>
      <c r="T2250" s="28">
        <f>IF($A2250="placement",S2250*J2250,"")</f>
        <v>61.5</v>
      </c>
      <c r="U2250" s="26">
        <f>IF($A2250="placement",T2250,IF($A2250="site",SUMIF($C:$C,$C2250,$T:$T),IF($A2250="user",SUMIF($B:$B,$B2250,$T:$T),SUM($T:$T))))</f>
        <v>61.5</v>
      </c>
      <c r="V2250" s="27">
        <f>U2250/J2250</f>
        <v>0.25</v>
      </c>
    </row>
    <row r="2251" spans="1:22" hidden="1" x14ac:dyDescent="0.3">
      <c r="A2251" s="17" t="s">
        <v>13</v>
      </c>
      <c r="B2251" s="17" t="s">
        <v>4376</v>
      </c>
      <c r="C2251" s="17" t="s">
        <v>4378</v>
      </c>
      <c r="D2251" s="17" t="s">
        <v>9898</v>
      </c>
      <c r="E2251" s="17"/>
      <c r="F2251" s="18">
        <v>0.25</v>
      </c>
      <c r="G2251" s="36">
        <v>0</v>
      </c>
      <c r="H2251" s="37">
        <v>92.932400000000001</v>
      </c>
      <c r="I2251" s="37">
        <v>15.5916</v>
      </c>
      <c r="J2251" s="19">
        <v>246</v>
      </c>
      <c r="K2251" s="19">
        <v>62</v>
      </c>
      <c r="L2251" s="18">
        <v>0.1678</v>
      </c>
      <c r="M2251" s="20">
        <v>0.52610659999999998</v>
      </c>
      <c r="N2251" s="21">
        <v>0.3</v>
      </c>
      <c r="O2251" s="22"/>
      <c r="P2251" s="22">
        <v>0.4297733534</v>
      </c>
      <c r="Q2251" s="22">
        <v>0.249999999999999</v>
      </c>
      <c r="R2251" s="43"/>
      <c r="S2251" s="18" t="str">
        <f>IF(A2251="placement",MIN(P2251,IF(R2251="",Q2251,R2251)),"")</f>
        <v/>
      </c>
      <c r="T2251" s="20" t="str">
        <f>IF($A2251="placement",S2251*J2251,"")</f>
        <v/>
      </c>
      <c r="U2251" s="19">
        <f>IF($A2251="placement",T2251,IF($A2251="site",SUMIF($C:$C,$C2251,$T:$T),IF($A2251="user",SUMIF($B:$B,$B2251,$T:$T),SUM($T:$T))))</f>
        <v>61.5</v>
      </c>
      <c r="V2251" s="18">
        <f>U2251/J2251</f>
        <v>0.25</v>
      </c>
    </row>
    <row r="2252" spans="1:22" hidden="1" x14ac:dyDescent="0.3">
      <c r="A2252" s="11" t="s">
        <v>10</v>
      </c>
      <c r="B2252" s="11" t="s">
        <v>4376</v>
      </c>
      <c r="C2252" s="11" t="s">
        <v>9898</v>
      </c>
      <c r="D2252" s="11" t="s">
        <v>9898</v>
      </c>
      <c r="E2252" s="11"/>
      <c r="F2252" s="12">
        <v>0.25</v>
      </c>
      <c r="G2252" s="33">
        <v>0</v>
      </c>
      <c r="H2252" s="34">
        <v>92.932400000000001</v>
      </c>
      <c r="I2252" s="34">
        <v>15.5916</v>
      </c>
      <c r="J2252" s="13">
        <v>246</v>
      </c>
      <c r="K2252" s="13">
        <v>62</v>
      </c>
      <c r="L2252" s="12">
        <v>0.1678</v>
      </c>
      <c r="M2252" s="14">
        <v>0.52610659999999998</v>
      </c>
      <c r="N2252" s="15">
        <v>0.3</v>
      </c>
      <c r="O2252" s="16"/>
      <c r="P2252" s="16">
        <v>0.4297733534</v>
      </c>
      <c r="Q2252" s="16">
        <v>0.249999999999999</v>
      </c>
      <c r="R2252" s="44"/>
      <c r="S2252" s="12" t="str">
        <f>IF(A2252="placement",MIN(P2252,IF(R2252="",Q2252,R2252)),"")</f>
        <v/>
      </c>
      <c r="T2252" s="14" t="str">
        <f>IF($A2252="placement",S2252*J2252,"")</f>
        <v/>
      </c>
      <c r="U2252" s="13">
        <f>IF($A2252="placement",T2252,IF($A2252="site",SUMIF($C:$C,$C2252,$T:$T),IF($A2252="user",SUMIF($B:$B,$B2252,$T:$T),SUM($T:$T))))</f>
        <v>61.5</v>
      </c>
      <c r="V2252" s="12">
        <f>U2252/J2252</f>
        <v>0.25</v>
      </c>
    </row>
    <row r="2253" spans="1:22" hidden="1" x14ac:dyDescent="0.3">
      <c r="A2253" s="23" t="s">
        <v>14</v>
      </c>
      <c r="B2253" s="23" t="s">
        <v>6052</v>
      </c>
      <c r="C2253" s="23" t="s">
        <v>6054</v>
      </c>
      <c r="D2253" s="23" t="s">
        <v>6148</v>
      </c>
      <c r="E2253" s="23" t="s">
        <v>6149</v>
      </c>
      <c r="F2253" s="27">
        <v>0.25</v>
      </c>
      <c r="G2253" s="24">
        <v>0</v>
      </c>
      <c r="H2253" s="25">
        <v>24.1996</v>
      </c>
      <c r="I2253" s="25">
        <v>4.2728999999999999</v>
      </c>
      <c r="J2253" s="26">
        <v>246</v>
      </c>
      <c r="K2253" s="26">
        <v>54</v>
      </c>
      <c r="L2253" s="27">
        <v>0.17660000000000001</v>
      </c>
      <c r="M2253" s="28">
        <v>1.9194600500000001</v>
      </c>
      <c r="N2253" s="29">
        <v>1.5</v>
      </c>
      <c r="O2253" s="31" t="s">
        <v>12</v>
      </c>
      <c r="P2253" s="31">
        <v>0.21853023069999999</v>
      </c>
      <c r="Q2253" s="31">
        <v>0.21853023067858801</v>
      </c>
      <c r="R2253" s="42"/>
      <c r="S2253" s="27">
        <f>IF(A2253="placement",MIN(P2253,IF(R2253="",Q2253,R2253)),"")</f>
        <v>0.21853023067858801</v>
      </c>
      <c r="T2253" s="28">
        <f>IF($A2253="placement",S2253*J2253,"")</f>
        <v>53.758436746932652</v>
      </c>
      <c r="U2253" s="26">
        <f>IF($A2253="placement",T2253,IF($A2253="site",SUMIF($C:$C,$C2253,$T:$T),IF($A2253="user",SUMIF($B:$B,$B2253,$T:$T),SUM($T:$T))))</f>
        <v>53.758436746932652</v>
      </c>
      <c r="V2253" s="27">
        <f>U2253/J2253</f>
        <v>0.21853023067858801</v>
      </c>
    </row>
    <row r="2254" spans="1:22" hidden="1" x14ac:dyDescent="0.3">
      <c r="A2254" s="23" t="s">
        <v>14</v>
      </c>
      <c r="B2254" s="23" t="s">
        <v>8043</v>
      </c>
      <c r="C2254" s="23" t="s">
        <v>8045</v>
      </c>
      <c r="D2254" s="23" t="s">
        <v>8046</v>
      </c>
      <c r="E2254" s="23" t="s">
        <v>8047</v>
      </c>
      <c r="F2254" s="27">
        <v>0.2</v>
      </c>
      <c r="G2254" s="24">
        <v>0</v>
      </c>
      <c r="H2254" s="25">
        <v>9.3331</v>
      </c>
      <c r="I2254" s="25">
        <v>1.7748999999999999</v>
      </c>
      <c r="J2254" s="26">
        <v>246</v>
      </c>
      <c r="K2254" s="26">
        <v>46</v>
      </c>
      <c r="L2254" s="27">
        <v>0.19020000000000001</v>
      </c>
      <c r="M2254" s="28">
        <v>4.6152487100000004</v>
      </c>
      <c r="N2254" s="29">
        <v>3.75</v>
      </c>
      <c r="O2254" s="31" t="s">
        <v>42</v>
      </c>
      <c r="P2254" s="31">
        <v>0.18747607469999999</v>
      </c>
      <c r="Q2254" s="31">
        <v>0.18747607466709401</v>
      </c>
      <c r="R2254" s="42"/>
      <c r="S2254" s="27">
        <f>IF(A2254="placement",MIN(P2254,IF(R2254="",Q2254,R2254)),"")</f>
        <v>0.18747607466709401</v>
      </c>
      <c r="T2254" s="28">
        <f>IF($A2254="placement",S2254*J2254,"")</f>
        <v>46.11911436810513</v>
      </c>
      <c r="U2254" s="26">
        <f>IF($A2254="placement",T2254,IF($A2254="site",SUMIF($C:$C,$C2254,$T:$T),IF($A2254="user",SUMIF($B:$B,$B2254,$T:$T),SUM($T:$T))))</f>
        <v>46.11911436810513</v>
      </c>
      <c r="V2254" s="27">
        <f>U2254/J2254</f>
        <v>0.18747607466709401</v>
      </c>
    </row>
    <row r="2255" spans="1:22" hidden="1" x14ac:dyDescent="0.3">
      <c r="A2255" s="23" t="s">
        <v>14</v>
      </c>
      <c r="B2255" s="23" t="s">
        <v>8901</v>
      </c>
      <c r="C2255" s="23" t="s">
        <v>8903</v>
      </c>
      <c r="D2255" s="23" t="s">
        <v>8920</v>
      </c>
      <c r="E2255" s="23" t="s">
        <v>8902</v>
      </c>
      <c r="F2255" s="27">
        <v>0.35</v>
      </c>
      <c r="G2255" s="24">
        <v>0</v>
      </c>
      <c r="H2255" s="25">
        <v>34.172199999999997</v>
      </c>
      <c r="I2255" s="25">
        <v>5.3209999999999997</v>
      </c>
      <c r="J2255" s="26">
        <v>246</v>
      </c>
      <c r="K2255" s="26">
        <v>67</v>
      </c>
      <c r="L2255" s="27">
        <v>0.15570000000000001</v>
      </c>
      <c r="M2255" s="28">
        <v>1.53993073</v>
      </c>
      <c r="N2255" s="29">
        <v>1.1200000000000001</v>
      </c>
      <c r="O2255" s="31" t="s">
        <v>304</v>
      </c>
      <c r="P2255" s="31">
        <v>0.27269455939999998</v>
      </c>
      <c r="Q2255" s="31">
        <v>0.27269455941476101</v>
      </c>
      <c r="R2255" s="42"/>
      <c r="S2255" s="27">
        <f>IF(A2255="placement",MIN(P2255,IF(R2255="",Q2255,R2255)),"")</f>
        <v>0.27269455939999998</v>
      </c>
      <c r="T2255" s="28">
        <f>IF($A2255="placement",S2255*J2255,"")</f>
        <v>67.082861612399995</v>
      </c>
      <c r="U2255" s="26">
        <f>IF($A2255="placement",T2255,IF($A2255="site",SUMIF($C:$C,$C2255,$T:$T),IF($A2255="user",SUMIF($B:$B,$B2255,$T:$T),SUM($T:$T))))</f>
        <v>67.082861612399995</v>
      </c>
      <c r="V2255" s="27">
        <f>U2255/J2255</f>
        <v>0.27269455939999998</v>
      </c>
    </row>
    <row r="2256" spans="1:22" x14ac:dyDescent="0.3">
      <c r="A2256" s="23" t="s">
        <v>14</v>
      </c>
      <c r="B2256" s="23" t="s">
        <v>6052</v>
      </c>
      <c r="C2256" s="23" t="s">
        <v>6054</v>
      </c>
      <c r="D2256" s="23" t="s">
        <v>6061</v>
      </c>
      <c r="E2256" s="23" t="s">
        <v>4410</v>
      </c>
      <c r="F2256" s="27">
        <v>0.15</v>
      </c>
      <c r="G2256" s="24">
        <v>1</v>
      </c>
      <c r="H2256" s="25">
        <v>109.4572</v>
      </c>
      <c r="I2256" s="25">
        <v>9.4946000000000002</v>
      </c>
      <c r="J2256" s="26">
        <v>245</v>
      </c>
      <c r="K2256" s="26">
        <v>37</v>
      </c>
      <c r="L2256" s="27">
        <v>8.6699999999999999E-2</v>
      </c>
      <c r="M2256" s="28">
        <v>0.85838524000000005</v>
      </c>
      <c r="N2256" s="29">
        <v>0.65</v>
      </c>
      <c r="O2256" s="31" t="s">
        <v>42</v>
      </c>
      <c r="P2256" s="31">
        <v>0.24276424190000001</v>
      </c>
      <c r="Q2256" s="31">
        <v>0.15</v>
      </c>
      <c r="R2256" s="42">
        <v>0.2</v>
      </c>
      <c r="S2256" s="27">
        <f>IF(A2256="placement",MIN(P2256,IF(R2256="",Q2256,R2256)),"")</f>
        <v>0.2</v>
      </c>
      <c r="T2256" s="28">
        <f>IF($A2256="placement",S2256*J2256,"")</f>
        <v>49</v>
      </c>
      <c r="U2256" s="26">
        <f>IF($A2256="placement",T2256,IF($A2256="site",SUMIF($C:$C,$C2256,$T:$T),IF($A2256="user",SUMIF($B:$B,$B2256,$T:$T),SUM($T:$T))))</f>
        <v>49</v>
      </c>
      <c r="V2256" s="27">
        <f>U2256/J2256</f>
        <v>0.2</v>
      </c>
    </row>
    <row r="2257" spans="1:22" hidden="1" x14ac:dyDescent="0.3">
      <c r="A2257" s="23" t="s">
        <v>14</v>
      </c>
      <c r="B2257" s="23" t="s">
        <v>8405</v>
      </c>
      <c r="C2257" s="23" t="s">
        <v>8407</v>
      </c>
      <c r="D2257" s="23" t="s">
        <v>8412</v>
      </c>
      <c r="E2257" s="23" t="s">
        <v>8413</v>
      </c>
      <c r="F2257" s="27">
        <v>0.25</v>
      </c>
      <c r="G2257" s="24">
        <v>0</v>
      </c>
      <c r="H2257" s="25">
        <v>37.592100000000002</v>
      </c>
      <c r="I2257" s="25">
        <v>8.8050999999999995</v>
      </c>
      <c r="J2257" s="26">
        <v>245</v>
      </c>
      <c r="K2257" s="26">
        <v>61</v>
      </c>
      <c r="L2257" s="27">
        <v>0.23419999999999999</v>
      </c>
      <c r="M2257" s="28">
        <v>0.92827163000000001</v>
      </c>
      <c r="N2257" s="29">
        <v>0.5</v>
      </c>
      <c r="O2257" s="31" t="s">
        <v>42</v>
      </c>
      <c r="P2257" s="31">
        <v>0.46136455589999997</v>
      </c>
      <c r="Q2257" s="31">
        <v>0.25</v>
      </c>
      <c r="R2257" s="42"/>
      <c r="S2257" s="27">
        <f>IF(A2257="placement",MIN(P2257,IF(R2257="",Q2257,R2257)),"")</f>
        <v>0.25</v>
      </c>
      <c r="T2257" s="28">
        <f>IF($A2257="placement",S2257*J2257,"")</f>
        <v>61.25</v>
      </c>
      <c r="U2257" s="26">
        <f>IF($A2257="placement",T2257,IF($A2257="site",SUMIF($C:$C,$C2257,$T:$T),IF($A2257="user",SUMIF($B:$B,$B2257,$T:$T),SUM($T:$T))))</f>
        <v>61.25</v>
      </c>
      <c r="V2257" s="27">
        <f>U2257/J2257</f>
        <v>0.25</v>
      </c>
    </row>
    <row r="2258" spans="1:22" x14ac:dyDescent="0.3">
      <c r="A2258" s="23" t="s">
        <v>14</v>
      </c>
      <c r="B2258" s="23" t="s">
        <v>2619</v>
      </c>
      <c r="C2258" s="23" t="s">
        <v>2621</v>
      </c>
      <c r="D2258" s="23" t="s">
        <v>2831</v>
      </c>
      <c r="E2258" s="23" t="s">
        <v>2832</v>
      </c>
      <c r="F2258" s="27">
        <v>0.25</v>
      </c>
      <c r="G2258" s="24">
        <v>1</v>
      </c>
      <c r="H2258" s="25">
        <v>105.4121</v>
      </c>
      <c r="I2258" s="25">
        <v>15.5489</v>
      </c>
      <c r="J2258" s="26">
        <v>244</v>
      </c>
      <c r="K2258" s="26">
        <v>61</v>
      </c>
      <c r="L2258" s="27">
        <v>0.14749999999999999</v>
      </c>
      <c r="M2258" s="28">
        <v>0.52206260999999998</v>
      </c>
      <c r="N2258" s="29">
        <v>0.3</v>
      </c>
      <c r="O2258" s="31" t="s">
        <v>12</v>
      </c>
      <c r="P2258" s="31">
        <v>0.4253562843</v>
      </c>
      <c r="Q2258" s="31">
        <v>0.25</v>
      </c>
      <c r="R2258" s="42">
        <v>0.3</v>
      </c>
      <c r="S2258" s="27">
        <f>IF(A2258="placement",MIN(P2258,IF(R2258="",Q2258,R2258)),"")</f>
        <v>0.3</v>
      </c>
      <c r="T2258" s="28">
        <f>IF($A2258="placement",S2258*J2258,"")</f>
        <v>73.2</v>
      </c>
      <c r="U2258" s="26">
        <f>IF($A2258="placement",T2258,IF($A2258="site",SUMIF($C:$C,$C2258,$T:$T),IF($A2258="user",SUMIF($B:$B,$B2258,$T:$T),SUM($T:$T))))</f>
        <v>73.2</v>
      </c>
      <c r="V2258" s="27">
        <f>U2258/J2258</f>
        <v>0.3</v>
      </c>
    </row>
    <row r="2259" spans="1:22" hidden="1" x14ac:dyDescent="0.3">
      <c r="A2259" s="23" t="s">
        <v>14</v>
      </c>
      <c r="B2259" s="23" t="s">
        <v>3152</v>
      </c>
      <c r="C2259" s="23" t="s">
        <v>3154</v>
      </c>
      <c r="D2259" s="23" t="s">
        <v>10097</v>
      </c>
      <c r="E2259" s="23" t="s">
        <v>10098</v>
      </c>
      <c r="F2259" s="27">
        <v>0.25</v>
      </c>
      <c r="G2259" s="24">
        <v>0</v>
      </c>
      <c r="H2259" s="25">
        <v>11.1776</v>
      </c>
      <c r="I2259" s="25">
        <v>4.0712999999999999</v>
      </c>
      <c r="J2259" s="26">
        <v>244</v>
      </c>
      <c r="K2259" s="26">
        <v>61</v>
      </c>
      <c r="L2259" s="27">
        <v>0.36420000000000002</v>
      </c>
      <c r="M2259" s="28">
        <v>1.9942015500000001</v>
      </c>
      <c r="N2259" s="29">
        <v>1</v>
      </c>
      <c r="O2259" s="31" t="s">
        <v>12</v>
      </c>
      <c r="P2259" s="31">
        <v>0.49854617280000002</v>
      </c>
      <c r="Q2259" s="31">
        <v>0.25</v>
      </c>
      <c r="R2259" s="42"/>
      <c r="S2259" s="27">
        <f>IF(A2259="placement",MIN(P2259,IF(R2259="",Q2259,R2259)),"")</f>
        <v>0.25</v>
      </c>
      <c r="T2259" s="28">
        <f>IF($A2259="placement",S2259*J2259,"")</f>
        <v>61</v>
      </c>
      <c r="U2259" s="26">
        <f>IF($A2259="placement",T2259,IF($A2259="site",SUMIF($C:$C,$C2259,$T:$T),IF($A2259="user",SUMIF($B:$B,$B2259,$T:$T),SUM($T:$T))))</f>
        <v>61</v>
      </c>
      <c r="V2259" s="27">
        <f>U2259/J2259</f>
        <v>0.25</v>
      </c>
    </row>
    <row r="2260" spans="1:22" hidden="1" x14ac:dyDescent="0.3">
      <c r="A2260" s="23" t="s">
        <v>14</v>
      </c>
      <c r="B2260" s="23" t="s">
        <v>9138</v>
      </c>
      <c r="C2260" s="23" t="s">
        <v>9139</v>
      </c>
      <c r="D2260" s="23" t="s">
        <v>9146</v>
      </c>
      <c r="E2260" s="23" t="s">
        <v>9147</v>
      </c>
      <c r="F2260" s="27">
        <v>0.33</v>
      </c>
      <c r="G2260" s="24">
        <v>1</v>
      </c>
      <c r="H2260" s="25">
        <v>67.814899999999994</v>
      </c>
      <c r="I2260" s="25">
        <v>32.906199999999998</v>
      </c>
      <c r="J2260" s="26">
        <v>244</v>
      </c>
      <c r="K2260" s="26">
        <v>81</v>
      </c>
      <c r="L2260" s="27">
        <v>0.48520000000000002</v>
      </c>
      <c r="M2260" s="28">
        <v>0.24733279</v>
      </c>
      <c r="N2260" s="29">
        <v>0.05</v>
      </c>
      <c r="O2260" s="31" t="s">
        <v>42</v>
      </c>
      <c r="P2260" s="31">
        <v>0.79784321989999996</v>
      </c>
      <c r="Q2260" s="31">
        <v>0.33</v>
      </c>
      <c r="R2260" s="42"/>
      <c r="S2260" s="27">
        <f>IF(A2260="placement",MIN(P2260,IF(R2260="",Q2260,R2260)),"")</f>
        <v>0.33</v>
      </c>
      <c r="T2260" s="28">
        <f>IF($A2260="placement",S2260*J2260,"")</f>
        <v>80.52000000000001</v>
      </c>
      <c r="U2260" s="26">
        <f>IF($A2260="placement",T2260,IF($A2260="site",SUMIF($C:$C,$C2260,$T:$T),IF($A2260="user",SUMIF($B:$B,$B2260,$T:$T),SUM($T:$T))))</f>
        <v>80.52000000000001</v>
      </c>
      <c r="V2260" s="27">
        <f>U2260/J2260</f>
        <v>0.33</v>
      </c>
    </row>
    <row r="2261" spans="1:22" hidden="1" x14ac:dyDescent="0.3">
      <c r="A2261" s="23" t="s">
        <v>14</v>
      </c>
      <c r="B2261" s="23" t="s">
        <v>3152</v>
      </c>
      <c r="C2261" s="23" t="s">
        <v>3154</v>
      </c>
      <c r="D2261" s="32" t="s">
        <v>3157</v>
      </c>
      <c r="E2261" s="23" t="s">
        <v>10087</v>
      </c>
      <c r="F2261" s="27">
        <v>0.25</v>
      </c>
      <c r="G2261" s="24">
        <v>0</v>
      </c>
      <c r="H2261" s="25">
        <v>27.054099999999998</v>
      </c>
      <c r="I2261" s="25">
        <v>7.2411000000000003</v>
      </c>
      <c r="J2261" s="26">
        <v>243</v>
      </c>
      <c r="K2261" s="26">
        <v>61</v>
      </c>
      <c r="L2261" s="27">
        <v>0.26769999999999999</v>
      </c>
      <c r="M2261" s="28">
        <v>1.1189149199999999</v>
      </c>
      <c r="N2261" s="29">
        <v>0.8</v>
      </c>
      <c r="O2261" s="31" t="s">
        <v>42</v>
      </c>
      <c r="P2261" s="31">
        <v>0.28502159919999998</v>
      </c>
      <c r="Q2261" s="31">
        <v>0.25</v>
      </c>
      <c r="R2261" s="42"/>
      <c r="S2261" s="27">
        <f>IF(A2261="placement",MIN(P2261,IF(R2261="",Q2261,R2261)),"")</f>
        <v>0.25</v>
      </c>
      <c r="T2261" s="28">
        <f>IF($A2261="placement",S2261*J2261,"")</f>
        <v>60.75</v>
      </c>
      <c r="U2261" s="26">
        <f>IF($A2261="placement",T2261,IF($A2261="site",SUMIF($C:$C,$C2261,$T:$T),IF($A2261="user",SUMIF($B:$B,$B2261,$T:$T),SUM($T:$T))))</f>
        <v>60.75</v>
      </c>
      <c r="V2261" s="27">
        <f>U2261/J2261</f>
        <v>0.25</v>
      </c>
    </row>
    <row r="2262" spans="1:22" hidden="1" x14ac:dyDescent="0.3">
      <c r="A2262" s="23" t="s">
        <v>14</v>
      </c>
      <c r="B2262" s="23" t="s">
        <v>7081</v>
      </c>
      <c r="C2262" s="23" t="s">
        <v>7083</v>
      </c>
      <c r="D2262" s="23" t="s">
        <v>7100</v>
      </c>
      <c r="E2262" s="23" t="s">
        <v>7101</v>
      </c>
      <c r="F2262" s="27">
        <v>0.25</v>
      </c>
      <c r="G2262" s="24">
        <v>1</v>
      </c>
      <c r="H2262" s="25">
        <v>105.4816</v>
      </c>
      <c r="I2262" s="25">
        <v>8.9183000000000003</v>
      </c>
      <c r="J2262" s="26">
        <v>243</v>
      </c>
      <c r="K2262" s="26">
        <v>60</v>
      </c>
      <c r="L2262" s="27">
        <v>8.4500000000000006E-2</v>
      </c>
      <c r="M2262" s="28">
        <v>0.90996748000000005</v>
      </c>
      <c r="N2262" s="29">
        <v>0.5</v>
      </c>
      <c r="O2262" s="31" t="s">
        <v>12</v>
      </c>
      <c r="P2262" s="31">
        <v>0.45052981609999998</v>
      </c>
      <c r="Q2262" s="31">
        <v>0.25</v>
      </c>
      <c r="R2262" s="42"/>
      <c r="S2262" s="27">
        <f>IF(A2262="placement",MIN(P2262,IF(R2262="",Q2262,R2262)),"")</f>
        <v>0.25</v>
      </c>
      <c r="T2262" s="28">
        <f>IF($A2262="placement",S2262*J2262,"")</f>
        <v>60.75</v>
      </c>
      <c r="U2262" s="26">
        <f>IF($A2262="placement",T2262,IF($A2262="site",SUMIF($C:$C,$C2262,$T:$T),IF($A2262="user",SUMIF($B:$B,$B2262,$T:$T),SUM($T:$T))))</f>
        <v>60.75</v>
      </c>
      <c r="V2262" s="27">
        <f>U2262/J2262</f>
        <v>0.25</v>
      </c>
    </row>
    <row r="2263" spans="1:22" hidden="1" x14ac:dyDescent="0.3">
      <c r="A2263" s="23" t="s">
        <v>14</v>
      </c>
      <c r="B2263" s="23" t="s">
        <v>277</v>
      </c>
      <c r="C2263" s="23" t="s">
        <v>279</v>
      </c>
      <c r="D2263" s="23" t="s">
        <v>315</v>
      </c>
      <c r="E2263" s="23" t="s">
        <v>316</v>
      </c>
      <c r="F2263" s="27">
        <v>0.25</v>
      </c>
      <c r="G2263" s="24">
        <v>1</v>
      </c>
      <c r="H2263" s="25">
        <v>75.1464</v>
      </c>
      <c r="I2263" s="25">
        <v>4.8036000000000003</v>
      </c>
      <c r="J2263" s="26">
        <v>242</v>
      </c>
      <c r="K2263" s="26">
        <v>61</v>
      </c>
      <c r="L2263" s="27">
        <v>6.3899999999999998E-2</v>
      </c>
      <c r="M2263" s="28">
        <v>1.6805742699999999</v>
      </c>
      <c r="N2263" s="46">
        <v>1</v>
      </c>
      <c r="O2263" s="31" t="s">
        <v>12</v>
      </c>
      <c r="P2263" s="31">
        <v>0.40496530269999997</v>
      </c>
      <c r="Q2263" s="31">
        <v>0.25</v>
      </c>
      <c r="R2263" s="42"/>
      <c r="S2263" s="27">
        <f>IF(A2263="placement",MIN(P2263,IF(R2263="",Q2263,R2263)),"")</f>
        <v>0.25</v>
      </c>
      <c r="T2263" s="28">
        <f>IF($A2263="placement",S2263*J2263,"")</f>
        <v>60.5</v>
      </c>
      <c r="U2263" s="26">
        <f>IF($A2263="placement",T2263,IF($A2263="site",SUMIF($C:$C,$C2263,$T:$T),IF($A2263="user",SUMIF($B:$B,$B2263,$T:$T),SUM($T:$T))))</f>
        <v>60.5</v>
      </c>
      <c r="V2263" s="27">
        <f>U2263/J2263</f>
        <v>0.25</v>
      </c>
    </row>
    <row r="2264" spans="1:22" hidden="1" x14ac:dyDescent="0.3">
      <c r="A2264" s="23" t="s">
        <v>14</v>
      </c>
      <c r="B2264" s="23" t="s">
        <v>3152</v>
      </c>
      <c r="C2264" s="23" t="s">
        <v>3154</v>
      </c>
      <c r="D2264" s="23" t="s">
        <v>3227</v>
      </c>
      <c r="E2264" s="23" t="s">
        <v>3228</v>
      </c>
      <c r="F2264" s="27">
        <v>0.25</v>
      </c>
      <c r="G2264" s="24">
        <v>0</v>
      </c>
      <c r="H2264" s="25">
        <v>15.8498</v>
      </c>
      <c r="I2264" s="25">
        <v>7.4526000000000003</v>
      </c>
      <c r="J2264" s="26">
        <v>242</v>
      </c>
      <c r="K2264" s="26">
        <v>61</v>
      </c>
      <c r="L2264" s="27">
        <v>0.47020000000000001</v>
      </c>
      <c r="M2264" s="28">
        <v>1.0825601899999999</v>
      </c>
      <c r="N2264" s="29">
        <v>0.8</v>
      </c>
      <c r="O2264" s="31" t="s">
        <v>42</v>
      </c>
      <c r="P2264" s="31">
        <v>0.26101106680000002</v>
      </c>
      <c r="Q2264" s="31">
        <v>0.25</v>
      </c>
      <c r="R2264" s="42"/>
      <c r="S2264" s="27">
        <f>IF(A2264="placement",MIN(P2264,IF(R2264="",Q2264,R2264)),"")</f>
        <v>0.25</v>
      </c>
      <c r="T2264" s="28">
        <f>IF($A2264="placement",S2264*J2264,"")</f>
        <v>60.5</v>
      </c>
      <c r="U2264" s="26">
        <f>IF($A2264="placement",T2264,IF($A2264="site",SUMIF($C:$C,$C2264,$T:$T),IF($A2264="user",SUMIF($B:$B,$B2264,$T:$T),SUM($T:$T))))</f>
        <v>60.5</v>
      </c>
      <c r="V2264" s="27">
        <f>U2264/J2264</f>
        <v>0.25</v>
      </c>
    </row>
    <row r="2265" spans="1:22" hidden="1" x14ac:dyDescent="0.3">
      <c r="A2265" s="23" t="s">
        <v>14</v>
      </c>
      <c r="B2265" s="23" t="s">
        <v>4752</v>
      </c>
      <c r="C2265" s="23" t="s">
        <v>4754</v>
      </c>
      <c r="D2265" s="23" t="s">
        <v>4783</v>
      </c>
      <c r="E2265" s="23" t="s">
        <v>4784</v>
      </c>
      <c r="F2265" s="27">
        <v>0.15</v>
      </c>
      <c r="G2265" s="24">
        <v>1</v>
      </c>
      <c r="H2265" s="25">
        <v>461.97649999999999</v>
      </c>
      <c r="I2265" s="25">
        <v>12.4887</v>
      </c>
      <c r="J2265" s="26">
        <v>242</v>
      </c>
      <c r="K2265" s="26">
        <v>36</v>
      </c>
      <c r="L2265" s="27">
        <v>2.7E-2</v>
      </c>
      <c r="M2265" s="28">
        <v>0.64652657999999996</v>
      </c>
      <c r="N2265" s="29">
        <v>0.25</v>
      </c>
      <c r="O2265" s="31" t="s">
        <v>42</v>
      </c>
      <c r="P2265" s="31">
        <v>0.61331829439999996</v>
      </c>
      <c r="Q2265" s="31">
        <v>0.15</v>
      </c>
      <c r="R2265" s="42"/>
      <c r="S2265" s="27">
        <f>IF(A2265="placement",MIN(P2265,IF(R2265="",Q2265,R2265)),"")</f>
        <v>0.15</v>
      </c>
      <c r="T2265" s="28">
        <f>IF($A2265="placement",S2265*J2265,"")</f>
        <v>36.299999999999997</v>
      </c>
      <c r="U2265" s="26">
        <f>IF($A2265="placement",T2265,IF($A2265="site",SUMIF($C:$C,$C2265,$T:$T),IF($A2265="user",SUMIF($B:$B,$B2265,$T:$T),SUM($T:$T))))</f>
        <v>36.299999999999997</v>
      </c>
      <c r="V2265" s="27">
        <f>U2265/J2265</f>
        <v>0.15</v>
      </c>
    </row>
    <row r="2266" spans="1:22" x14ac:dyDescent="0.3">
      <c r="A2266" s="23" t="s">
        <v>14</v>
      </c>
      <c r="B2266" s="23" t="s">
        <v>2619</v>
      </c>
      <c r="C2266" s="23" t="s">
        <v>2621</v>
      </c>
      <c r="D2266" s="23" t="s">
        <v>2670</v>
      </c>
      <c r="E2266" s="23" t="s">
        <v>2671</v>
      </c>
      <c r="F2266" s="27">
        <v>0.25</v>
      </c>
      <c r="G2266" s="24">
        <v>1</v>
      </c>
      <c r="H2266" s="25">
        <v>82.086399999999998</v>
      </c>
      <c r="I2266" s="25">
        <v>16.0246</v>
      </c>
      <c r="J2266" s="26">
        <v>241</v>
      </c>
      <c r="K2266" s="26">
        <v>60</v>
      </c>
      <c r="L2266" s="27">
        <v>0.19520000000000001</v>
      </c>
      <c r="M2266" s="28">
        <v>0.50054558999999998</v>
      </c>
      <c r="N2266" s="29">
        <v>0.3</v>
      </c>
      <c r="O2266" s="31" t="s">
        <v>12</v>
      </c>
      <c r="P2266" s="31">
        <v>0.4006539952</v>
      </c>
      <c r="Q2266" s="31">
        <v>0.249999999999999</v>
      </c>
      <c r="R2266" s="42">
        <v>0.3</v>
      </c>
      <c r="S2266" s="27">
        <f>IF(A2266="placement",MIN(P2266,IF(R2266="",Q2266,R2266)),"")</f>
        <v>0.3</v>
      </c>
      <c r="T2266" s="28">
        <f>IF($A2266="placement",S2266*J2266,"")</f>
        <v>72.3</v>
      </c>
      <c r="U2266" s="26">
        <f>IF($A2266="placement",T2266,IF($A2266="site",SUMIF($C:$C,$C2266,$T:$T),IF($A2266="user",SUMIF($B:$B,$B2266,$T:$T),SUM($T:$T))))</f>
        <v>72.3</v>
      </c>
      <c r="V2266" s="27">
        <f>U2266/J2266</f>
        <v>0.3</v>
      </c>
    </row>
    <row r="2267" spans="1:22" hidden="1" x14ac:dyDescent="0.3">
      <c r="A2267" s="23" t="s">
        <v>14</v>
      </c>
      <c r="B2267" s="23" t="s">
        <v>2866</v>
      </c>
      <c r="C2267" s="23" t="s">
        <v>2868</v>
      </c>
      <c r="D2267" s="23" t="s">
        <v>2869</v>
      </c>
      <c r="E2267" s="23" t="s">
        <v>2867</v>
      </c>
      <c r="F2267" s="27">
        <v>0.25</v>
      </c>
      <c r="G2267" s="24">
        <v>1</v>
      </c>
      <c r="H2267" s="25">
        <v>35.338900000000002</v>
      </c>
      <c r="I2267" s="25">
        <v>16.1191</v>
      </c>
      <c r="J2267" s="26">
        <v>241</v>
      </c>
      <c r="K2267" s="26">
        <v>45</v>
      </c>
      <c r="L2267" s="27">
        <v>0.45610000000000001</v>
      </c>
      <c r="M2267" s="28">
        <v>0.49848715999999998</v>
      </c>
      <c r="N2267" s="29">
        <v>0.4</v>
      </c>
      <c r="O2267" s="31" t="s">
        <v>42</v>
      </c>
      <c r="P2267" s="31">
        <v>0.197572107</v>
      </c>
      <c r="Q2267" s="31">
        <v>0.19757210696525801</v>
      </c>
      <c r="R2267" s="42"/>
      <c r="S2267" s="27">
        <f>IF(A2267="placement",MIN(P2267,IF(R2267="",Q2267,R2267)),"")</f>
        <v>0.19757210696525801</v>
      </c>
      <c r="T2267" s="28">
        <f>IF($A2267="placement",S2267*J2267,"")</f>
        <v>47.614877778627182</v>
      </c>
      <c r="U2267" s="26">
        <f>IF($A2267="placement",T2267,IF($A2267="site",SUMIF($C:$C,$C2267,$T:$T),IF($A2267="user",SUMIF($B:$B,$B2267,$T:$T),SUM($T:$T))))</f>
        <v>47.614877778627182</v>
      </c>
      <c r="V2267" s="27">
        <f>U2267/J2267</f>
        <v>0.19757210696525801</v>
      </c>
    </row>
    <row r="2268" spans="1:22" hidden="1" x14ac:dyDescent="0.3">
      <c r="A2268" s="23" t="s">
        <v>14</v>
      </c>
      <c r="B2268" s="23" t="s">
        <v>3266</v>
      </c>
      <c r="C2268" s="23" t="s">
        <v>3268</v>
      </c>
      <c r="D2268" s="23" t="s">
        <v>3414</v>
      </c>
      <c r="E2268" s="23" t="s">
        <v>3415</v>
      </c>
      <c r="F2268" s="27">
        <v>0.25</v>
      </c>
      <c r="G2268" s="24">
        <v>0</v>
      </c>
      <c r="H2268" s="25">
        <v>41.183500000000002</v>
      </c>
      <c r="I2268" s="25">
        <v>8.4303000000000008</v>
      </c>
      <c r="J2268" s="26">
        <v>241</v>
      </c>
      <c r="K2268" s="26">
        <v>52</v>
      </c>
      <c r="L2268" s="27">
        <v>0.20469999999999999</v>
      </c>
      <c r="M2268" s="28">
        <v>0.95448467999999997</v>
      </c>
      <c r="N2268" s="29">
        <v>0.75</v>
      </c>
      <c r="O2268" s="31" t="s">
        <v>12</v>
      </c>
      <c r="P2268" s="31">
        <v>0.21423568670000001</v>
      </c>
      <c r="Q2268" s="31">
        <v>0.21423568668493501</v>
      </c>
      <c r="R2268" s="42"/>
      <c r="S2268" s="27">
        <f>IF(A2268="placement",MIN(P2268,IF(R2268="",Q2268,R2268)),"")</f>
        <v>0.21423568668493501</v>
      </c>
      <c r="T2268" s="28">
        <f>IF($A2268="placement",S2268*J2268,"")</f>
        <v>51.630800491069337</v>
      </c>
      <c r="U2268" s="26">
        <f>IF($A2268="placement",T2268,IF($A2268="site",SUMIF($C:$C,$C2268,$T:$T),IF($A2268="user",SUMIF($B:$B,$B2268,$T:$T),SUM($T:$T))))</f>
        <v>51.630800491069337</v>
      </c>
      <c r="V2268" s="27">
        <f>U2268/J2268</f>
        <v>0.21423568668493501</v>
      </c>
    </row>
    <row r="2269" spans="1:22" hidden="1" x14ac:dyDescent="0.3">
      <c r="A2269" s="23" t="s">
        <v>14</v>
      </c>
      <c r="B2269" s="23" t="s">
        <v>3704</v>
      </c>
      <c r="C2269" s="23" t="s">
        <v>3705</v>
      </c>
      <c r="D2269" s="23" t="s">
        <v>3710</v>
      </c>
      <c r="E2269" s="23" t="s">
        <v>3711</v>
      </c>
      <c r="F2269" s="27">
        <v>0.25</v>
      </c>
      <c r="G2269" s="24">
        <v>1</v>
      </c>
      <c r="H2269" s="25">
        <v>42.920400000000001</v>
      </c>
      <c r="I2269" s="25">
        <v>11.7964</v>
      </c>
      <c r="J2269" s="26">
        <v>241</v>
      </c>
      <c r="K2269" s="26">
        <v>60</v>
      </c>
      <c r="L2269" s="27">
        <v>0.27479999999999999</v>
      </c>
      <c r="M2269" s="28">
        <v>0.68192551999999995</v>
      </c>
      <c r="N2269" s="29">
        <v>0.15</v>
      </c>
      <c r="O2269" s="31" t="s">
        <v>12</v>
      </c>
      <c r="P2269" s="31">
        <v>0.78003462970000004</v>
      </c>
      <c r="Q2269" s="31">
        <v>0.25</v>
      </c>
      <c r="R2269" s="42"/>
      <c r="S2269" s="27">
        <f>IF(A2269="placement",MIN(P2269,IF(R2269="",Q2269,R2269)),"")</f>
        <v>0.25</v>
      </c>
      <c r="T2269" s="28">
        <f>IF($A2269="placement",S2269*J2269,"")</f>
        <v>60.25</v>
      </c>
      <c r="U2269" s="26">
        <f>IF($A2269="placement",T2269,IF($A2269="site",SUMIF($C:$C,$C2269,$T:$T),IF($A2269="user",SUMIF($B:$B,$B2269,$T:$T),SUM($T:$T))))</f>
        <v>60.25</v>
      </c>
      <c r="V2269" s="27">
        <f>U2269/J2269</f>
        <v>0.25</v>
      </c>
    </row>
    <row r="2270" spans="1:22" hidden="1" x14ac:dyDescent="0.3">
      <c r="A2270" s="23" t="s">
        <v>14</v>
      </c>
      <c r="B2270" s="23" t="s">
        <v>678</v>
      </c>
      <c r="C2270" s="23" t="s">
        <v>680</v>
      </c>
      <c r="D2270" s="23" t="s">
        <v>834</v>
      </c>
      <c r="E2270" s="23" t="s">
        <v>835</v>
      </c>
      <c r="F2270" s="27">
        <v>0.25</v>
      </c>
      <c r="G2270" s="24">
        <v>1</v>
      </c>
      <c r="H2270" s="25">
        <v>68.534099999999995</v>
      </c>
      <c r="I2270" s="25">
        <v>17.154199999999999</v>
      </c>
      <c r="J2270" s="26">
        <v>240</v>
      </c>
      <c r="K2270" s="26">
        <v>60</v>
      </c>
      <c r="L2270" s="27">
        <v>0.25030000000000002</v>
      </c>
      <c r="M2270" s="28">
        <v>0.46592799000000001</v>
      </c>
      <c r="N2270" s="29">
        <v>0.3</v>
      </c>
      <c r="O2270" s="31" t="s">
        <v>12</v>
      </c>
      <c r="P2270" s="31">
        <v>0.35612367820000002</v>
      </c>
      <c r="Q2270" s="31">
        <v>0.249999999999999</v>
      </c>
      <c r="R2270" s="42"/>
      <c r="S2270" s="27">
        <f>IF(A2270="placement",MIN(P2270,IF(R2270="",Q2270,R2270)),"")</f>
        <v>0.249999999999999</v>
      </c>
      <c r="T2270" s="28">
        <f>IF($A2270="placement",S2270*J2270,"")</f>
        <v>59.999999999999758</v>
      </c>
      <c r="U2270" s="26">
        <f>IF($A2270="placement",T2270,IF($A2270="site",SUMIF($C:$C,$C2270,$T:$T),IF($A2270="user",SUMIF($B:$B,$B2270,$T:$T),SUM($T:$T))))</f>
        <v>59.999999999999758</v>
      </c>
      <c r="V2270" s="27">
        <f>U2270/J2270</f>
        <v>0.249999999999999</v>
      </c>
    </row>
    <row r="2271" spans="1:22" hidden="1" x14ac:dyDescent="0.3">
      <c r="A2271" s="23" t="s">
        <v>14</v>
      </c>
      <c r="B2271" s="23" t="s">
        <v>3152</v>
      </c>
      <c r="C2271" s="23" t="s">
        <v>3154</v>
      </c>
      <c r="D2271" s="23" t="s">
        <v>10093</v>
      </c>
      <c r="E2271" s="23" t="s">
        <v>10094</v>
      </c>
      <c r="F2271" s="27">
        <v>0.25</v>
      </c>
      <c r="G2271" s="24">
        <v>0</v>
      </c>
      <c r="H2271" s="25">
        <v>10.6713</v>
      </c>
      <c r="I2271" s="25">
        <v>3.7938000000000001</v>
      </c>
      <c r="J2271" s="26">
        <v>240</v>
      </c>
      <c r="K2271" s="26">
        <v>60</v>
      </c>
      <c r="L2271" s="27">
        <v>0.35549999999999998</v>
      </c>
      <c r="M2271" s="28">
        <v>2.1066085499999998</v>
      </c>
      <c r="N2271" s="29">
        <v>1</v>
      </c>
      <c r="O2271" s="31" t="s">
        <v>12</v>
      </c>
      <c r="P2271" s="31">
        <v>0.52530336060000005</v>
      </c>
      <c r="Q2271" s="31">
        <v>0.249999999999999</v>
      </c>
      <c r="R2271" s="42"/>
      <c r="S2271" s="27">
        <f>IF(A2271="placement",MIN(P2271,IF(R2271="",Q2271,R2271)),"")</f>
        <v>0.249999999999999</v>
      </c>
      <c r="T2271" s="28">
        <f>IF($A2271="placement",S2271*J2271,"")</f>
        <v>59.999999999999758</v>
      </c>
      <c r="U2271" s="26">
        <f>IF($A2271="placement",T2271,IF($A2271="site",SUMIF($C:$C,$C2271,$T:$T),IF($A2271="user",SUMIF($B:$B,$B2271,$T:$T),SUM($T:$T))))</f>
        <v>59.999999999999758</v>
      </c>
      <c r="V2271" s="27">
        <f>U2271/J2271</f>
        <v>0.249999999999999</v>
      </c>
    </row>
    <row r="2272" spans="1:22" x14ac:dyDescent="0.3">
      <c r="A2272" s="23" t="s">
        <v>14</v>
      </c>
      <c r="B2272" s="23" t="s">
        <v>8701</v>
      </c>
      <c r="C2272" s="23" t="s">
        <v>8703</v>
      </c>
      <c r="D2272" s="32" t="s">
        <v>8730</v>
      </c>
      <c r="E2272" s="23" t="s">
        <v>8731</v>
      </c>
      <c r="F2272" s="27">
        <v>0.25</v>
      </c>
      <c r="G2272" s="24">
        <v>1</v>
      </c>
      <c r="H2272" s="25">
        <v>147.84059999999999</v>
      </c>
      <c r="I2272" s="25">
        <v>19.409300000000002</v>
      </c>
      <c r="J2272" s="26">
        <v>240</v>
      </c>
      <c r="K2272" s="26">
        <v>60</v>
      </c>
      <c r="L2272" s="27">
        <v>0.1313</v>
      </c>
      <c r="M2272" s="28">
        <v>0.41197806999999997</v>
      </c>
      <c r="N2272" s="29">
        <v>0.25</v>
      </c>
      <c r="O2272" s="31" t="s">
        <v>12</v>
      </c>
      <c r="P2272" s="31">
        <v>0.39317157790000001</v>
      </c>
      <c r="Q2272" s="31">
        <v>0.25</v>
      </c>
      <c r="R2272" s="42">
        <v>0.35</v>
      </c>
      <c r="S2272" s="27">
        <f>IF(A2272="placement",MIN(P2272,IF(R2272="",Q2272,R2272)),"")</f>
        <v>0.35</v>
      </c>
      <c r="T2272" s="28">
        <f>IF($A2272="placement",S2272*J2272,"")</f>
        <v>84</v>
      </c>
      <c r="U2272" s="26">
        <f>IF($A2272="placement",T2272,IF($A2272="site",SUMIF($C:$C,$C2272,$T:$T),IF($A2272="user",SUMIF($B:$B,$B2272,$T:$T),SUM($T:$T))))</f>
        <v>84</v>
      </c>
      <c r="V2272" s="27">
        <f>U2272/J2272</f>
        <v>0.35</v>
      </c>
    </row>
    <row r="2273" spans="1:22" hidden="1" x14ac:dyDescent="0.3">
      <c r="A2273" s="23" t="s">
        <v>14</v>
      </c>
      <c r="B2273" s="23" t="s">
        <v>678</v>
      </c>
      <c r="C2273" s="23" t="s">
        <v>680</v>
      </c>
      <c r="D2273" s="23" t="s">
        <v>784</v>
      </c>
      <c r="E2273" s="23" t="s">
        <v>785</v>
      </c>
      <c r="F2273" s="27">
        <v>0.33</v>
      </c>
      <c r="G2273" s="24">
        <v>1</v>
      </c>
      <c r="H2273" s="25">
        <v>69.393600000000006</v>
      </c>
      <c r="I2273" s="25">
        <v>16.855599999999999</v>
      </c>
      <c r="J2273" s="26">
        <v>239</v>
      </c>
      <c r="K2273" s="26">
        <v>78</v>
      </c>
      <c r="L2273" s="27">
        <v>0.2429</v>
      </c>
      <c r="M2273" s="28">
        <v>0.47201518999999997</v>
      </c>
      <c r="N2273" s="29">
        <v>0.3</v>
      </c>
      <c r="O2273" s="31" t="s">
        <v>12</v>
      </c>
      <c r="P2273" s="31">
        <v>0.36442723090000001</v>
      </c>
      <c r="Q2273" s="31">
        <v>0.32999999999999902</v>
      </c>
      <c r="R2273" s="42"/>
      <c r="S2273" s="27">
        <f>IF(A2273="placement",MIN(P2273,IF(R2273="",Q2273,R2273)),"")</f>
        <v>0.32999999999999902</v>
      </c>
      <c r="T2273" s="28">
        <f>IF($A2273="placement",S2273*J2273,"")</f>
        <v>78.869999999999763</v>
      </c>
      <c r="U2273" s="26">
        <f>IF($A2273="placement",T2273,IF($A2273="site",SUMIF($C:$C,$C2273,$T:$T),IF($A2273="user",SUMIF($B:$B,$B2273,$T:$T),SUM($T:$T))))</f>
        <v>78.869999999999763</v>
      </c>
      <c r="V2273" s="27">
        <f>U2273/J2273</f>
        <v>0.32999999999999902</v>
      </c>
    </row>
    <row r="2274" spans="1:22" hidden="1" x14ac:dyDescent="0.3">
      <c r="A2274" s="23" t="s">
        <v>14</v>
      </c>
      <c r="B2274" s="23" t="s">
        <v>2366</v>
      </c>
      <c r="C2274" s="23" t="s">
        <v>2367</v>
      </c>
      <c r="D2274" s="23" t="s">
        <v>2387</v>
      </c>
      <c r="E2274" s="23" t="s">
        <v>2388</v>
      </c>
      <c r="F2274" s="27">
        <v>0.05</v>
      </c>
      <c r="G2274" s="24">
        <v>1</v>
      </c>
      <c r="H2274" s="25">
        <v>49.553899999999999</v>
      </c>
      <c r="I2274" s="25">
        <v>3.14</v>
      </c>
      <c r="J2274" s="26">
        <v>239</v>
      </c>
      <c r="K2274" s="26">
        <v>12</v>
      </c>
      <c r="L2274" s="27">
        <v>6.3399999999999998E-2</v>
      </c>
      <c r="M2274" s="28">
        <v>2.5367697900000001</v>
      </c>
      <c r="N2274" s="29">
        <v>2</v>
      </c>
      <c r="O2274" s="31" t="s">
        <v>70</v>
      </c>
      <c r="P2274" s="31">
        <v>0.2115957832</v>
      </c>
      <c r="Q2274" s="31">
        <v>0.05</v>
      </c>
      <c r="R2274" s="42"/>
      <c r="S2274" s="27">
        <f>IF(A2274="placement",MIN(P2274,IF(R2274="",Q2274,R2274)),"")</f>
        <v>0.05</v>
      </c>
      <c r="T2274" s="28">
        <f>IF($A2274="placement",S2274*J2274,"")</f>
        <v>11.950000000000001</v>
      </c>
      <c r="U2274" s="26">
        <f>IF($A2274="placement",T2274,IF($A2274="site",SUMIF($C:$C,$C2274,$T:$T),IF($A2274="user",SUMIF($B:$B,$B2274,$T:$T),SUM($T:$T))))</f>
        <v>11.950000000000001</v>
      </c>
      <c r="V2274" s="27">
        <f>U2274/J2274</f>
        <v>0.05</v>
      </c>
    </row>
    <row r="2275" spans="1:22" x14ac:dyDescent="0.3">
      <c r="A2275" s="23" t="s">
        <v>14</v>
      </c>
      <c r="B2275" s="23" t="s">
        <v>2969</v>
      </c>
      <c r="C2275" s="23" t="s">
        <v>2971</v>
      </c>
      <c r="D2275" s="23" t="s">
        <v>2976</v>
      </c>
      <c r="E2275" s="23" t="s">
        <v>2977</v>
      </c>
      <c r="F2275" s="27">
        <v>0.15</v>
      </c>
      <c r="G2275" s="24">
        <v>1</v>
      </c>
      <c r="H2275" s="25">
        <v>449.70569999999998</v>
      </c>
      <c r="I2275" s="25">
        <v>21.045000000000002</v>
      </c>
      <c r="J2275" s="26">
        <v>239</v>
      </c>
      <c r="K2275" s="26">
        <v>36</v>
      </c>
      <c r="L2275" s="27">
        <v>4.6800000000000001E-2</v>
      </c>
      <c r="M2275" s="28">
        <v>0.37898619</v>
      </c>
      <c r="N2275" s="29">
        <v>0.3</v>
      </c>
      <c r="O2275" s="31" t="s">
        <v>70</v>
      </c>
      <c r="P2275" s="31">
        <v>0.2084144198</v>
      </c>
      <c r="Q2275" s="31">
        <v>0.15</v>
      </c>
      <c r="R2275" s="42">
        <v>0.2</v>
      </c>
      <c r="S2275" s="27">
        <f>IF(A2275="placement",MIN(P2275,IF(R2275="",Q2275,R2275)),"")</f>
        <v>0.2</v>
      </c>
      <c r="T2275" s="28">
        <f>IF($A2275="placement",S2275*J2275,"")</f>
        <v>47.800000000000004</v>
      </c>
      <c r="U2275" s="26">
        <f>IF($A2275="placement",T2275,IF($A2275="site",SUMIF($C:$C,$C2275,$T:$T),IF($A2275="user",SUMIF($B:$B,$B2275,$T:$T),SUM($T:$T))))</f>
        <v>47.800000000000004</v>
      </c>
      <c r="V2275" s="27">
        <f>U2275/J2275</f>
        <v>0.2</v>
      </c>
    </row>
    <row r="2276" spans="1:22" hidden="1" x14ac:dyDescent="0.3">
      <c r="A2276" s="17" t="s">
        <v>13</v>
      </c>
      <c r="B2276" s="17" t="s">
        <v>10204</v>
      </c>
      <c r="C2276" s="17" t="s">
        <v>10205</v>
      </c>
      <c r="D2276" s="17" t="s">
        <v>9898</v>
      </c>
      <c r="E2276" s="17"/>
      <c r="F2276" s="18">
        <v>0.20899999999999999</v>
      </c>
      <c r="G2276" s="36">
        <v>1</v>
      </c>
      <c r="H2276" s="37">
        <v>253.89789999999999</v>
      </c>
      <c r="I2276" s="37">
        <v>4.2008999999999999</v>
      </c>
      <c r="J2276" s="19">
        <v>239</v>
      </c>
      <c r="K2276" s="19">
        <v>57</v>
      </c>
      <c r="L2276" s="18">
        <v>1.6500000000000001E-2</v>
      </c>
      <c r="M2276" s="20">
        <v>1.8955061</v>
      </c>
      <c r="N2276" s="21">
        <v>1.1641779999999999</v>
      </c>
      <c r="O2276" s="22"/>
      <c r="P2276" s="22">
        <v>0.38582207530000001</v>
      </c>
      <c r="Q2276" s="22">
        <v>0.20899243275050999</v>
      </c>
      <c r="R2276" s="43"/>
      <c r="S2276" s="18" t="str">
        <f>IF(A2276="placement",MIN(P2276,IF(R2276="",Q2276,R2276)),"")</f>
        <v/>
      </c>
      <c r="T2276" s="20" t="str">
        <f>IF($A2276="placement",S2276*J2276,"")</f>
        <v/>
      </c>
      <c r="U2276" s="19">
        <f>IF($A2276="placement",T2276,IF($A2276="site",SUMIF($C:$C,$C2276,$T:$T),IF($A2276="user",SUMIF($B:$B,$B2276,$T:$T),SUM($T:$T))))</f>
        <v>49.95</v>
      </c>
      <c r="V2276" s="18">
        <f>U2276/J2276</f>
        <v>0.20899581589958161</v>
      </c>
    </row>
    <row r="2277" spans="1:22" hidden="1" x14ac:dyDescent="0.3">
      <c r="A2277" s="11" t="s">
        <v>10</v>
      </c>
      <c r="B2277" s="11" t="s">
        <v>10204</v>
      </c>
      <c r="C2277" s="11" t="s">
        <v>9898</v>
      </c>
      <c r="D2277" s="11" t="s">
        <v>9898</v>
      </c>
      <c r="E2277" s="11"/>
      <c r="F2277" s="12">
        <v>0.20899999999999999</v>
      </c>
      <c r="G2277" s="33">
        <v>1</v>
      </c>
      <c r="H2277" s="34">
        <v>253.89789999999999</v>
      </c>
      <c r="I2277" s="34">
        <v>4.2008999999999999</v>
      </c>
      <c r="J2277" s="13">
        <v>239</v>
      </c>
      <c r="K2277" s="13">
        <v>57</v>
      </c>
      <c r="L2277" s="12">
        <v>1.6500000000000001E-2</v>
      </c>
      <c r="M2277" s="14">
        <v>1.8955061</v>
      </c>
      <c r="N2277" s="15">
        <v>1.1641779999999999</v>
      </c>
      <c r="O2277" s="16"/>
      <c r="P2277" s="16">
        <v>0.38582207530000001</v>
      </c>
      <c r="Q2277" s="16">
        <v>0.20899243275050999</v>
      </c>
      <c r="R2277" s="44"/>
      <c r="S2277" s="12" t="str">
        <f>IF(A2277="placement",MIN(P2277,IF(R2277="",Q2277,R2277)),"")</f>
        <v/>
      </c>
      <c r="T2277" s="14" t="str">
        <f>IF($A2277="placement",S2277*J2277,"")</f>
        <v/>
      </c>
      <c r="U2277" s="13">
        <f>IF($A2277="placement",T2277,IF($A2277="site",SUMIF($C:$C,$C2277,$T:$T),IF($A2277="user",SUMIF($B:$B,$B2277,$T:$T),SUM($T:$T))))</f>
        <v>49.95</v>
      </c>
      <c r="V2277" s="12">
        <f>U2277/J2277</f>
        <v>0.20899581589958161</v>
      </c>
    </row>
    <row r="2278" spans="1:22" hidden="1" x14ac:dyDescent="0.3">
      <c r="A2278" s="23" t="s">
        <v>14</v>
      </c>
      <c r="B2278" s="23" t="s">
        <v>9547</v>
      </c>
      <c r="C2278" s="23" t="s">
        <v>9549</v>
      </c>
      <c r="D2278" s="23" t="s">
        <v>9555</v>
      </c>
      <c r="E2278" s="23" t="s">
        <v>9548</v>
      </c>
      <c r="F2278" s="27">
        <v>0.25</v>
      </c>
      <c r="G2278" s="24">
        <v>0</v>
      </c>
      <c r="H2278" s="25">
        <v>13.7896</v>
      </c>
      <c r="I2278" s="25">
        <v>4.5854999999999997</v>
      </c>
      <c r="J2278" s="26">
        <v>239</v>
      </c>
      <c r="K2278" s="26">
        <v>60</v>
      </c>
      <c r="L2278" s="27">
        <v>0.33250000000000002</v>
      </c>
      <c r="M2278" s="28">
        <v>1.7408617200000001</v>
      </c>
      <c r="N2278" s="29">
        <v>1.2</v>
      </c>
      <c r="O2278" s="31" t="s">
        <v>42</v>
      </c>
      <c r="P2278" s="31">
        <v>0.31068620530000002</v>
      </c>
      <c r="Q2278" s="31">
        <v>0.25</v>
      </c>
      <c r="R2278" s="42"/>
      <c r="S2278" s="27">
        <f>IF(A2278="placement",MIN(P2278,IF(R2278="",Q2278,R2278)),"")</f>
        <v>0.25</v>
      </c>
      <c r="T2278" s="28">
        <f>IF($A2278="placement",S2278*J2278,"")</f>
        <v>59.75</v>
      </c>
      <c r="U2278" s="26">
        <f>IF($A2278="placement",T2278,IF($A2278="site",SUMIF($C:$C,$C2278,$T:$T),IF($A2278="user",SUMIF($B:$B,$B2278,$T:$T),SUM($T:$T))))</f>
        <v>59.75</v>
      </c>
      <c r="V2278" s="27">
        <f>U2278/J2278</f>
        <v>0.25</v>
      </c>
    </row>
    <row r="2279" spans="1:22" hidden="1" x14ac:dyDescent="0.3">
      <c r="A2279" s="23" t="s">
        <v>14</v>
      </c>
      <c r="B2279" s="23" t="s">
        <v>3266</v>
      </c>
      <c r="C2279" s="23" t="s">
        <v>3268</v>
      </c>
      <c r="D2279" s="32" t="s">
        <v>3273</v>
      </c>
      <c r="E2279" s="23" t="s">
        <v>3274</v>
      </c>
      <c r="F2279" s="27">
        <v>0.15</v>
      </c>
      <c r="G2279" s="24">
        <v>1</v>
      </c>
      <c r="H2279" s="25">
        <v>27.1492</v>
      </c>
      <c r="I2279" s="25">
        <v>7.6204999999999998</v>
      </c>
      <c r="J2279" s="26">
        <v>238</v>
      </c>
      <c r="K2279" s="26">
        <v>36</v>
      </c>
      <c r="L2279" s="27">
        <v>0.28070000000000001</v>
      </c>
      <c r="M2279" s="28">
        <v>1.04233037</v>
      </c>
      <c r="N2279" s="29">
        <v>0.8</v>
      </c>
      <c r="O2279" s="31" t="s">
        <v>42</v>
      </c>
      <c r="P2279" s="31">
        <v>0.23248902229999999</v>
      </c>
      <c r="Q2279" s="31">
        <v>0.15</v>
      </c>
      <c r="R2279" s="42"/>
      <c r="S2279" s="27">
        <f>IF(A2279="placement",MIN(P2279,IF(R2279="",Q2279,R2279)),"")</f>
        <v>0.15</v>
      </c>
      <c r="T2279" s="28">
        <f>IF($A2279="placement",S2279*J2279,"")</f>
        <v>35.699999999999996</v>
      </c>
      <c r="U2279" s="26">
        <f>IF($A2279="placement",T2279,IF($A2279="site",SUMIF($C:$C,$C2279,$T:$T),IF($A2279="user",SUMIF($B:$B,$B2279,$T:$T),SUM($T:$T))))</f>
        <v>35.699999999999996</v>
      </c>
      <c r="V2279" s="27">
        <f>U2279/J2279</f>
        <v>0.15</v>
      </c>
    </row>
    <row r="2280" spans="1:22" hidden="1" x14ac:dyDescent="0.3">
      <c r="A2280" s="23" t="s">
        <v>14</v>
      </c>
      <c r="B2280" s="23" t="s">
        <v>4152</v>
      </c>
      <c r="C2280" s="23" t="s">
        <v>4154</v>
      </c>
      <c r="D2280" s="32" t="s">
        <v>4155</v>
      </c>
      <c r="E2280" s="23" t="s">
        <v>4156</v>
      </c>
      <c r="F2280" s="27">
        <v>0.33</v>
      </c>
      <c r="G2280" s="24">
        <v>0</v>
      </c>
      <c r="H2280" s="25">
        <v>15.118499999999999</v>
      </c>
      <c r="I2280" s="25">
        <v>2.3451</v>
      </c>
      <c r="J2280" s="26">
        <v>238</v>
      </c>
      <c r="K2280" s="26">
        <v>63</v>
      </c>
      <c r="L2280" s="27">
        <v>0.15509999999999999</v>
      </c>
      <c r="M2280" s="28">
        <v>3.3828459999999998</v>
      </c>
      <c r="N2280" s="29">
        <v>2.4900000000000002</v>
      </c>
      <c r="O2280" s="31" t="s">
        <v>12</v>
      </c>
      <c r="P2280" s="31">
        <v>0.26393338710000003</v>
      </c>
      <c r="Q2280" s="31">
        <v>0.26393338711536202</v>
      </c>
      <c r="R2280" s="42"/>
      <c r="S2280" s="27">
        <f>IF(A2280="placement",MIN(P2280,IF(R2280="",Q2280,R2280)),"")</f>
        <v>0.26393338710000003</v>
      </c>
      <c r="T2280" s="28">
        <f>IF($A2280="placement",S2280*J2280,"")</f>
        <v>62.816146129800003</v>
      </c>
      <c r="U2280" s="26">
        <f>IF($A2280="placement",T2280,IF($A2280="site",SUMIF($C:$C,$C2280,$T:$T),IF($A2280="user",SUMIF($B:$B,$B2280,$T:$T),SUM($T:$T))))</f>
        <v>62.816146129800003</v>
      </c>
      <c r="V2280" s="27">
        <f>U2280/J2280</f>
        <v>0.26393338710000003</v>
      </c>
    </row>
    <row r="2281" spans="1:22" x14ac:dyDescent="0.3">
      <c r="A2281" s="23" t="s">
        <v>14</v>
      </c>
      <c r="B2281" s="23" t="s">
        <v>5021</v>
      </c>
      <c r="C2281" s="23" t="s">
        <v>5023</v>
      </c>
      <c r="D2281" s="23" t="s">
        <v>5086</v>
      </c>
      <c r="E2281" s="23" t="s">
        <v>5087</v>
      </c>
      <c r="F2281" s="27">
        <v>0.25</v>
      </c>
      <c r="G2281" s="24">
        <v>1</v>
      </c>
      <c r="H2281" s="25">
        <v>213.50290000000001</v>
      </c>
      <c r="I2281" s="25">
        <v>34.659300000000002</v>
      </c>
      <c r="J2281" s="26">
        <v>238</v>
      </c>
      <c r="K2281" s="26">
        <v>59</v>
      </c>
      <c r="L2281" s="27">
        <v>0.1623</v>
      </c>
      <c r="M2281" s="28">
        <v>0.22859798000000001</v>
      </c>
      <c r="N2281" s="29">
        <v>0.01</v>
      </c>
      <c r="O2281" s="31" t="s">
        <v>42</v>
      </c>
      <c r="P2281" s="31">
        <v>0.95625508240000001</v>
      </c>
      <c r="Q2281" s="31">
        <v>0.25</v>
      </c>
      <c r="R2281" s="42">
        <v>0.3</v>
      </c>
      <c r="S2281" s="27">
        <f>IF(A2281="placement",MIN(P2281,IF(R2281="",Q2281,R2281)),"")</f>
        <v>0.3</v>
      </c>
      <c r="T2281" s="28">
        <f>IF($A2281="placement",S2281*J2281,"")</f>
        <v>71.399999999999991</v>
      </c>
      <c r="U2281" s="26">
        <f>IF($A2281="placement",T2281,IF($A2281="site",SUMIF($C:$C,$C2281,$T:$T),IF($A2281="user",SUMIF($B:$B,$B2281,$T:$T),SUM($T:$T))))</f>
        <v>71.399999999999991</v>
      </c>
      <c r="V2281" s="27">
        <f>U2281/J2281</f>
        <v>0.3</v>
      </c>
    </row>
    <row r="2282" spans="1:22" hidden="1" x14ac:dyDescent="0.3">
      <c r="A2282" s="23" t="s">
        <v>14</v>
      </c>
      <c r="B2282" s="23" t="s">
        <v>6036</v>
      </c>
      <c r="C2282" s="23" t="s">
        <v>6038</v>
      </c>
      <c r="D2282" s="23" t="s">
        <v>6049</v>
      </c>
      <c r="E2282" s="23" t="s">
        <v>6050</v>
      </c>
      <c r="F2282" s="27">
        <v>0.25</v>
      </c>
      <c r="G2282" s="24">
        <v>0</v>
      </c>
      <c r="H2282" s="25">
        <v>21.943000000000001</v>
      </c>
      <c r="I2282" s="25">
        <v>5.5537000000000001</v>
      </c>
      <c r="J2282" s="26">
        <v>237</v>
      </c>
      <c r="K2282" s="26">
        <v>59</v>
      </c>
      <c r="L2282" s="27">
        <v>0.25309999999999999</v>
      </c>
      <c r="M2282" s="28">
        <v>1.42267466</v>
      </c>
      <c r="N2282" s="29">
        <v>0.9</v>
      </c>
      <c r="O2282" s="31" t="s">
        <v>42</v>
      </c>
      <c r="P2282" s="31">
        <v>0.3673887455</v>
      </c>
      <c r="Q2282" s="31">
        <v>0.25</v>
      </c>
      <c r="R2282" s="42"/>
      <c r="S2282" s="27">
        <f>IF(A2282="placement",MIN(P2282,IF(R2282="",Q2282,R2282)),"")</f>
        <v>0.25</v>
      </c>
      <c r="T2282" s="28">
        <f>IF($A2282="placement",S2282*J2282,"")</f>
        <v>59.25</v>
      </c>
      <c r="U2282" s="26">
        <f>IF($A2282="placement",T2282,IF($A2282="site",SUMIF($C:$C,$C2282,$T:$T),IF($A2282="user",SUMIF($B:$B,$B2282,$T:$T),SUM($T:$T))))</f>
        <v>59.25</v>
      </c>
      <c r="V2282" s="27">
        <f>U2282/J2282</f>
        <v>0.25</v>
      </c>
    </row>
    <row r="2283" spans="1:22" hidden="1" x14ac:dyDescent="0.3">
      <c r="A2283" s="23" t="s">
        <v>14</v>
      </c>
      <c r="B2283" s="23" t="s">
        <v>8193</v>
      </c>
      <c r="C2283" s="23" t="s">
        <v>8194</v>
      </c>
      <c r="D2283" s="23" t="s">
        <v>8195</v>
      </c>
      <c r="E2283" s="23" t="s">
        <v>8196</v>
      </c>
      <c r="F2283" s="27">
        <v>0.33</v>
      </c>
      <c r="G2283" s="24">
        <v>1</v>
      </c>
      <c r="H2283" s="25">
        <v>233.43299999999999</v>
      </c>
      <c r="I2283" s="25">
        <v>37.698399999999999</v>
      </c>
      <c r="J2283" s="26">
        <v>237</v>
      </c>
      <c r="K2283" s="26">
        <v>78</v>
      </c>
      <c r="L2283" s="27">
        <v>0.1615</v>
      </c>
      <c r="M2283" s="28">
        <v>0.20969728000000001</v>
      </c>
      <c r="N2283" s="29">
        <v>0.08</v>
      </c>
      <c r="O2283" s="31" t="s">
        <v>12</v>
      </c>
      <c r="P2283" s="31">
        <v>0.61849766969999997</v>
      </c>
      <c r="Q2283" s="31">
        <v>0.33</v>
      </c>
      <c r="R2283" s="42"/>
      <c r="S2283" s="27">
        <f>IF(A2283="placement",MIN(P2283,IF(R2283="",Q2283,R2283)),"")</f>
        <v>0.33</v>
      </c>
      <c r="T2283" s="28">
        <f>IF($A2283="placement",S2283*J2283,"")</f>
        <v>78.210000000000008</v>
      </c>
      <c r="U2283" s="26">
        <f>IF($A2283="placement",T2283,IF($A2283="site",SUMIF($C:$C,$C2283,$T:$T),IF($A2283="user",SUMIF($B:$B,$B2283,$T:$T),SUM($T:$T))))</f>
        <v>78.210000000000008</v>
      </c>
      <c r="V2283" s="27">
        <f>U2283/J2283</f>
        <v>0.33</v>
      </c>
    </row>
    <row r="2284" spans="1:22" hidden="1" x14ac:dyDescent="0.3">
      <c r="A2284" s="17" t="s">
        <v>13</v>
      </c>
      <c r="B2284" s="17" t="s">
        <v>8193</v>
      </c>
      <c r="C2284" s="17" t="s">
        <v>8194</v>
      </c>
      <c r="D2284" s="17" t="s">
        <v>9898</v>
      </c>
      <c r="E2284" s="17"/>
      <c r="F2284" s="18">
        <v>0.33</v>
      </c>
      <c r="G2284" s="36">
        <v>1</v>
      </c>
      <c r="H2284" s="37">
        <v>304.68819999999999</v>
      </c>
      <c r="I2284" s="37">
        <v>37.698799999999999</v>
      </c>
      <c r="J2284" s="19">
        <v>237</v>
      </c>
      <c r="K2284" s="19">
        <v>78</v>
      </c>
      <c r="L2284" s="18">
        <v>0.1237</v>
      </c>
      <c r="M2284" s="20">
        <v>0.20969488999999999</v>
      </c>
      <c r="N2284" s="21">
        <v>0.08</v>
      </c>
      <c r="O2284" s="22"/>
      <c r="P2284" s="22">
        <v>0.61849333259999995</v>
      </c>
      <c r="Q2284" s="22">
        <v>0.33</v>
      </c>
      <c r="R2284" s="43"/>
      <c r="S2284" s="18" t="str">
        <f>IF(A2284="placement",MIN(P2284,IF(R2284="",Q2284,R2284)),"")</f>
        <v/>
      </c>
      <c r="T2284" s="20" t="str">
        <f>IF($A2284="placement",S2284*J2284,"")</f>
        <v/>
      </c>
      <c r="U2284" s="19">
        <f>IF($A2284="placement",T2284,IF($A2284="site",SUMIF($C:$C,$C2284,$T:$T),IF($A2284="user",SUMIF($B:$B,$B2284,$T:$T),SUM($T:$T))))</f>
        <v>78.210000000000008</v>
      </c>
      <c r="V2284" s="18">
        <f>U2284/J2284</f>
        <v>0.33</v>
      </c>
    </row>
    <row r="2285" spans="1:22" hidden="1" x14ac:dyDescent="0.3">
      <c r="A2285" s="11" t="s">
        <v>10</v>
      </c>
      <c r="B2285" s="11" t="s">
        <v>8193</v>
      </c>
      <c r="C2285" s="11" t="s">
        <v>9898</v>
      </c>
      <c r="D2285" s="35" t="s">
        <v>9898</v>
      </c>
      <c r="E2285" s="11"/>
      <c r="F2285" s="12">
        <v>0.33</v>
      </c>
      <c r="G2285" s="33">
        <v>1</v>
      </c>
      <c r="H2285" s="34">
        <v>304.68819999999999</v>
      </c>
      <c r="I2285" s="34">
        <v>37.698799999999999</v>
      </c>
      <c r="J2285" s="13">
        <v>237</v>
      </c>
      <c r="K2285" s="13">
        <v>78</v>
      </c>
      <c r="L2285" s="12">
        <v>0.1237</v>
      </c>
      <c r="M2285" s="14">
        <v>0.20969488999999999</v>
      </c>
      <c r="N2285" s="15">
        <v>0.08</v>
      </c>
      <c r="O2285" s="16"/>
      <c r="P2285" s="16">
        <v>0.61849333259999995</v>
      </c>
      <c r="Q2285" s="16">
        <v>0.33</v>
      </c>
      <c r="R2285" s="44"/>
      <c r="S2285" s="12" t="str">
        <f>IF(A2285="placement",MIN(P2285,IF(R2285="",Q2285,R2285)),"")</f>
        <v/>
      </c>
      <c r="T2285" s="14" t="str">
        <f>IF($A2285="placement",S2285*J2285,"")</f>
        <v/>
      </c>
      <c r="U2285" s="13">
        <f>IF($A2285="placement",T2285,IF($A2285="site",SUMIF($C:$C,$C2285,$T:$T),IF($A2285="user",SUMIF($B:$B,$B2285,$T:$T),SUM($T:$T))))</f>
        <v>78.210000000000008</v>
      </c>
      <c r="V2285" s="12">
        <f>U2285/J2285</f>
        <v>0.33</v>
      </c>
    </row>
    <row r="2286" spans="1:22" hidden="1" x14ac:dyDescent="0.3">
      <c r="A2286" s="23" t="s">
        <v>14</v>
      </c>
      <c r="B2286" s="23" t="s">
        <v>277</v>
      </c>
      <c r="C2286" s="23" t="s">
        <v>279</v>
      </c>
      <c r="D2286" s="23" t="s">
        <v>10495</v>
      </c>
      <c r="E2286" s="23" t="s">
        <v>10496</v>
      </c>
      <c r="F2286" s="27">
        <v>0.25</v>
      </c>
      <c r="G2286" s="24">
        <v>1</v>
      </c>
      <c r="H2286" s="25">
        <v>94.443600000000004</v>
      </c>
      <c r="I2286" s="25">
        <v>2.1678999999999999</v>
      </c>
      <c r="J2286" s="26">
        <v>236</v>
      </c>
      <c r="K2286" s="26">
        <v>43</v>
      </c>
      <c r="L2286" s="27">
        <v>2.3E-2</v>
      </c>
      <c r="M2286" s="28">
        <v>3.6231425700000002</v>
      </c>
      <c r="N2286" s="46">
        <v>3</v>
      </c>
      <c r="O2286" s="31" t="s">
        <v>12</v>
      </c>
      <c r="P2286" s="31">
        <v>0.171989524</v>
      </c>
      <c r="Q2286" s="31">
        <v>0.171989524034701</v>
      </c>
      <c r="R2286" s="42"/>
      <c r="S2286" s="27">
        <f>IF(A2286="placement",MIN(P2286,IF(R2286="",Q2286,R2286)),"")</f>
        <v>0.171989524</v>
      </c>
      <c r="T2286" s="28">
        <f>IF($A2286="placement",S2286*J2286,"")</f>
        <v>40.589527664000002</v>
      </c>
      <c r="U2286" s="26">
        <f>IF($A2286="placement",T2286,IF($A2286="site",SUMIF($C:$C,$C2286,$T:$T),IF($A2286="user",SUMIF($B:$B,$B2286,$T:$T),SUM($T:$T))))</f>
        <v>40.589527664000002</v>
      </c>
      <c r="V2286" s="27">
        <f>U2286/J2286</f>
        <v>0.171989524</v>
      </c>
    </row>
    <row r="2287" spans="1:22" hidden="1" x14ac:dyDescent="0.3">
      <c r="A2287" s="23" t="s">
        <v>14</v>
      </c>
      <c r="B2287" s="23" t="s">
        <v>3238</v>
      </c>
      <c r="C2287" s="23" t="s">
        <v>3240</v>
      </c>
      <c r="D2287" s="23" t="s">
        <v>3243</v>
      </c>
      <c r="E2287" s="23" t="s">
        <v>3244</v>
      </c>
      <c r="F2287" s="27">
        <v>0.3</v>
      </c>
      <c r="G2287" s="24">
        <v>0</v>
      </c>
      <c r="H2287" s="25">
        <v>16.9224</v>
      </c>
      <c r="I2287" s="25">
        <v>6.0448000000000004</v>
      </c>
      <c r="J2287" s="26">
        <v>236</v>
      </c>
      <c r="K2287" s="26">
        <v>55</v>
      </c>
      <c r="L2287" s="27">
        <v>0.35720000000000002</v>
      </c>
      <c r="M2287" s="28">
        <v>1.3012300999999999</v>
      </c>
      <c r="N2287" s="29">
        <v>1</v>
      </c>
      <c r="O2287" s="31" t="s">
        <v>12</v>
      </c>
      <c r="P2287" s="31">
        <v>0.23149641479999999</v>
      </c>
      <c r="Q2287" s="31">
        <v>0.23149641479415001</v>
      </c>
      <c r="R2287" s="42"/>
      <c r="S2287" s="27">
        <f>IF(A2287="placement",MIN(P2287,IF(R2287="",Q2287,R2287)),"")</f>
        <v>0.23149641479415001</v>
      </c>
      <c r="T2287" s="28">
        <f>IF($A2287="placement",S2287*J2287,"")</f>
        <v>54.633153891419404</v>
      </c>
      <c r="U2287" s="26">
        <f>IF($A2287="placement",T2287,IF($A2287="site",SUMIF($C:$C,$C2287,$T:$T),IF($A2287="user",SUMIF($B:$B,$B2287,$T:$T),SUM($T:$T))))</f>
        <v>54.633153891419404</v>
      </c>
      <c r="V2287" s="27">
        <f>U2287/J2287</f>
        <v>0.23149641479415001</v>
      </c>
    </row>
    <row r="2288" spans="1:22" hidden="1" x14ac:dyDescent="0.3">
      <c r="A2288" s="23" t="s">
        <v>14</v>
      </c>
      <c r="B2288" s="23" t="s">
        <v>5211</v>
      </c>
      <c r="C2288" s="23" t="s">
        <v>5213</v>
      </c>
      <c r="D2288" s="23" t="s">
        <v>5303</v>
      </c>
      <c r="E2288" s="23" t="s">
        <v>5304</v>
      </c>
      <c r="F2288" s="27">
        <v>0.25</v>
      </c>
      <c r="G2288" s="24">
        <v>0</v>
      </c>
      <c r="H2288" s="25">
        <v>16.3569</v>
      </c>
      <c r="I2288" s="25">
        <v>6.7126999999999999</v>
      </c>
      <c r="J2288" s="26">
        <v>236</v>
      </c>
      <c r="K2288" s="26">
        <v>59</v>
      </c>
      <c r="L2288" s="27">
        <v>0.41039999999999999</v>
      </c>
      <c r="M2288" s="28">
        <v>1.1722828700000001</v>
      </c>
      <c r="N2288" s="29">
        <v>0.8</v>
      </c>
      <c r="O2288" s="31" t="s">
        <v>12</v>
      </c>
      <c r="P2288" s="31">
        <v>0.31757085489999998</v>
      </c>
      <c r="Q2288" s="31">
        <v>0.249999999999999</v>
      </c>
      <c r="R2288" s="42"/>
      <c r="S2288" s="27">
        <f>IF(A2288="placement",MIN(P2288,IF(R2288="",Q2288,R2288)),"")</f>
        <v>0.249999999999999</v>
      </c>
      <c r="T2288" s="28">
        <f>IF($A2288="placement",S2288*J2288,"")</f>
        <v>58.999999999999766</v>
      </c>
      <c r="U2288" s="26">
        <f>IF($A2288="placement",T2288,IF($A2288="site",SUMIF($C:$C,$C2288,$T:$T),IF($A2288="user",SUMIF($B:$B,$B2288,$T:$T),SUM($T:$T))))</f>
        <v>58.999999999999766</v>
      </c>
      <c r="V2288" s="27">
        <f>U2288/J2288</f>
        <v>0.249999999999999</v>
      </c>
    </row>
    <row r="2289" spans="1:22" hidden="1" x14ac:dyDescent="0.3">
      <c r="A2289" s="23" t="s">
        <v>14</v>
      </c>
      <c r="B2289" s="23" t="s">
        <v>5211</v>
      </c>
      <c r="C2289" s="23" t="s">
        <v>5213</v>
      </c>
      <c r="D2289" s="23" t="s">
        <v>5375</v>
      </c>
      <c r="E2289" s="23" t="s">
        <v>5376</v>
      </c>
      <c r="F2289" s="27">
        <v>0.25</v>
      </c>
      <c r="G2289" s="24">
        <v>0</v>
      </c>
      <c r="H2289" s="25">
        <v>13.6408</v>
      </c>
      <c r="I2289" s="25">
        <v>6.2878999999999996</v>
      </c>
      <c r="J2289" s="26">
        <v>236</v>
      </c>
      <c r="K2289" s="26">
        <v>59</v>
      </c>
      <c r="L2289" s="27">
        <v>0.46100000000000002</v>
      </c>
      <c r="M2289" s="28">
        <v>1.2515460599999999</v>
      </c>
      <c r="N2289" s="29">
        <v>0.8</v>
      </c>
      <c r="O2289" s="31" t="s">
        <v>12</v>
      </c>
      <c r="P2289" s="31">
        <v>0.36079060680000002</v>
      </c>
      <c r="Q2289" s="31">
        <v>0.249999999999999</v>
      </c>
      <c r="R2289" s="42"/>
      <c r="S2289" s="27">
        <f>IF(A2289="placement",MIN(P2289,IF(R2289="",Q2289,R2289)),"")</f>
        <v>0.249999999999999</v>
      </c>
      <c r="T2289" s="28">
        <f>IF($A2289="placement",S2289*J2289,"")</f>
        <v>58.999999999999766</v>
      </c>
      <c r="U2289" s="26">
        <f>IF($A2289="placement",T2289,IF($A2289="site",SUMIF($C:$C,$C2289,$T:$T),IF($A2289="user",SUMIF($B:$B,$B2289,$T:$T),SUM($T:$T))))</f>
        <v>58.999999999999766</v>
      </c>
      <c r="V2289" s="27">
        <f>U2289/J2289</f>
        <v>0.249999999999999</v>
      </c>
    </row>
    <row r="2290" spans="1:22" hidden="1" x14ac:dyDescent="0.3">
      <c r="A2290" s="23" t="s">
        <v>14</v>
      </c>
      <c r="B2290" s="23" t="s">
        <v>678</v>
      </c>
      <c r="C2290" s="23" t="s">
        <v>680</v>
      </c>
      <c r="D2290" s="23" t="s">
        <v>864</v>
      </c>
      <c r="E2290" s="23" t="s">
        <v>865</v>
      </c>
      <c r="F2290" s="27">
        <v>0.25</v>
      </c>
      <c r="G2290" s="24">
        <v>1</v>
      </c>
      <c r="H2290" s="25">
        <v>62.604999999999997</v>
      </c>
      <c r="I2290" s="25">
        <v>18.711400000000001</v>
      </c>
      <c r="J2290" s="26">
        <v>235</v>
      </c>
      <c r="K2290" s="26">
        <v>58</v>
      </c>
      <c r="L2290" s="27">
        <v>0.2989</v>
      </c>
      <c r="M2290" s="28">
        <v>0.41852809000000002</v>
      </c>
      <c r="N2290" s="29">
        <v>0.3</v>
      </c>
      <c r="O2290" s="31" t="s">
        <v>12</v>
      </c>
      <c r="P2290" s="31">
        <v>0.28320223430000002</v>
      </c>
      <c r="Q2290" s="31">
        <v>0.25</v>
      </c>
      <c r="R2290" s="42"/>
      <c r="S2290" s="27">
        <f>IF(A2290="placement",MIN(P2290,IF(R2290="",Q2290,R2290)),"")</f>
        <v>0.25</v>
      </c>
      <c r="T2290" s="28">
        <f>IF($A2290="placement",S2290*J2290,"")</f>
        <v>58.75</v>
      </c>
      <c r="U2290" s="26">
        <f>IF($A2290="placement",T2290,IF($A2290="site",SUMIF($C:$C,$C2290,$T:$T),IF($A2290="user",SUMIF($B:$B,$B2290,$T:$T),SUM($T:$T))))</f>
        <v>58.75</v>
      </c>
      <c r="V2290" s="27">
        <f>U2290/J2290</f>
        <v>0.25</v>
      </c>
    </row>
    <row r="2291" spans="1:22" hidden="1" x14ac:dyDescent="0.3">
      <c r="A2291" s="23" t="s">
        <v>14</v>
      </c>
      <c r="B2291" s="23" t="s">
        <v>1177</v>
      </c>
      <c r="C2291" s="23" t="s">
        <v>1179</v>
      </c>
      <c r="D2291" s="23" t="s">
        <v>1194</v>
      </c>
      <c r="E2291" s="23" t="s">
        <v>1195</v>
      </c>
      <c r="F2291" s="27">
        <v>0.25</v>
      </c>
      <c r="G2291" s="24">
        <v>0</v>
      </c>
      <c r="H2291" s="25">
        <v>4.0083000000000002</v>
      </c>
      <c r="I2291" s="25">
        <v>1.5319</v>
      </c>
      <c r="J2291" s="26">
        <v>235</v>
      </c>
      <c r="K2291" s="26">
        <v>51</v>
      </c>
      <c r="L2291" s="27">
        <v>0.38219999999999998</v>
      </c>
      <c r="M2291" s="28">
        <v>5.1180211699999996</v>
      </c>
      <c r="N2291" s="29">
        <v>4</v>
      </c>
      <c r="O2291" s="31" t="s">
        <v>12</v>
      </c>
      <c r="P2291" s="31">
        <v>0.21844793749999999</v>
      </c>
      <c r="Q2291" s="31">
        <v>0.21844793752539399</v>
      </c>
      <c r="R2291" s="42"/>
      <c r="S2291" s="27">
        <f>IF(A2291="placement",MIN(P2291,IF(R2291="",Q2291,R2291)),"")</f>
        <v>0.21844793749999999</v>
      </c>
      <c r="T2291" s="28">
        <f>IF($A2291="placement",S2291*J2291,"")</f>
        <v>51.335265312499999</v>
      </c>
      <c r="U2291" s="26">
        <f>IF($A2291="placement",T2291,IF($A2291="site",SUMIF($C:$C,$C2291,$T:$T),IF($A2291="user",SUMIF($B:$B,$B2291,$T:$T),SUM($T:$T))))</f>
        <v>51.335265312499999</v>
      </c>
      <c r="V2291" s="27">
        <f>U2291/J2291</f>
        <v>0.21844793749999999</v>
      </c>
    </row>
    <row r="2292" spans="1:22" x14ac:dyDescent="0.3">
      <c r="A2292" s="23" t="s">
        <v>14</v>
      </c>
      <c r="B2292" s="23" t="s">
        <v>1576</v>
      </c>
      <c r="C2292" s="23" t="s">
        <v>1577</v>
      </c>
      <c r="D2292" s="23" t="s">
        <v>1584</v>
      </c>
      <c r="E2292" s="23" t="s">
        <v>1585</v>
      </c>
      <c r="F2292" s="27">
        <v>0.25</v>
      </c>
      <c r="G2292" s="24">
        <v>0</v>
      </c>
      <c r="H2292" s="25">
        <v>40.954000000000001</v>
      </c>
      <c r="I2292" s="25">
        <v>31.3108</v>
      </c>
      <c r="J2292" s="26">
        <v>235</v>
      </c>
      <c r="K2292" s="26">
        <v>59</v>
      </c>
      <c r="L2292" s="27">
        <v>0.76449999999999996</v>
      </c>
      <c r="M2292" s="28">
        <v>0.25070684999999998</v>
      </c>
      <c r="N2292" s="29">
        <v>0.01</v>
      </c>
      <c r="O2292" s="31" t="s">
        <v>12</v>
      </c>
      <c r="P2292" s="31">
        <v>0.96011277770000003</v>
      </c>
      <c r="Q2292" s="31">
        <v>0.25</v>
      </c>
      <c r="R2292" s="42">
        <v>0.3</v>
      </c>
      <c r="S2292" s="27">
        <f>IF(A2292="placement",MIN(P2292,IF(R2292="",Q2292,R2292)),"")</f>
        <v>0.3</v>
      </c>
      <c r="T2292" s="28">
        <f>IF($A2292="placement",S2292*J2292,"")</f>
        <v>70.5</v>
      </c>
      <c r="U2292" s="26">
        <f>IF($A2292="placement",T2292,IF($A2292="site",SUMIF($C:$C,$C2292,$T:$T),IF($A2292="user",SUMIF($B:$B,$B2292,$T:$T),SUM($T:$T))))</f>
        <v>70.5</v>
      </c>
      <c r="V2292" s="27">
        <f>U2292/J2292</f>
        <v>0.3</v>
      </c>
    </row>
    <row r="2293" spans="1:22" hidden="1" x14ac:dyDescent="0.3">
      <c r="A2293" s="23" t="s">
        <v>14</v>
      </c>
      <c r="B2293" s="23" t="s">
        <v>4894</v>
      </c>
      <c r="C2293" s="23" t="s">
        <v>4896</v>
      </c>
      <c r="D2293" s="23" t="s">
        <v>10925</v>
      </c>
      <c r="E2293" s="23" t="s">
        <v>10926</v>
      </c>
      <c r="F2293" s="27">
        <v>0.25</v>
      </c>
      <c r="G2293" s="24">
        <v>1</v>
      </c>
      <c r="H2293" s="25">
        <v>90.394099999999995</v>
      </c>
      <c r="I2293" s="25">
        <v>11.0928</v>
      </c>
      <c r="J2293" s="26">
        <v>235</v>
      </c>
      <c r="K2293" s="26">
        <v>59</v>
      </c>
      <c r="L2293" s="27">
        <v>0.1227</v>
      </c>
      <c r="M2293" s="28">
        <v>0.70721383000000004</v>
      </c>
      <c r="N2293" s="29">
        <v>0.5</v>
      </c>
      <c r="O2293" s="31" t="s">
        <v>12</v>
      </c>
      <c r="P2293" s="31">
        <v>0.29300024769999999</v>
      </c>
      <c r="Q2293" s="31">
        <v>0.25</v>
      </c>
      <c r="R2293" s="42"/>
      <c r="S2293" s="27">
        <f>IF(A2293="placement",MIN(P2293,IF(R2293="",Q2293,R2293)),"")</f>
        <v>0.25</v>
      </c>
      <c r="T2293" s="28">
        <f>IF($A2293="placement",S2293*J2293,"")</f>
        <v>58.75</v>
      </c>
      <c r="U2293" s="26">
        <f>IF($A2293="placement",T2293,IF($A2293="site",SUMIF($C:$C,$C2293,$T:$T),IF($A2293="user",SUMIF($B:$B,$B2293,$T:$T),SUM($T:$T))))</f>
        <v>58.75</v>
      </c>
      <c r="V2293" s="27">
        <f>U2293/J2293</f>
        <v>0.25</v>
      </c>
    </row>
    <row r="2294" spans="1:22" hidden="1" x14ac:dyDescent="0.3">
      <c r="A2294" s="23" t="s">
        <v>14</v>
      </c>
      <c r="B2294" s="23" t="s">
        <v>5211</v>
      </c>
      <c r="C2294" s="23" t="s">
        <v>5213</v>
      </c>
      <c r="D2294" s="23" t="s">
        <v>5363</v>
      </c>
      <c r="E2294" s="23" t="s">
        <v>5364</v>
      </c>
      <c r="F2294" s="27">
        <v>0.25</v>
      </c>
      <c r="G2294" s="24">
        <v>0</v>
      </c>
      <c r="H2294" s="25">
        <v>25.8599</v>
      </c>
      <c r="I2294" s="25">
        <v>7.2881</v>
      </c>
      <c r="J2294" s="26">
        <v>235</v>
      </c>
      <c r="K2294" s="26">
        <v>58</v>
      </c>
      <c r="L2294" s="27">
        <v>0.28179999999999999</v>
      </c>
      <c r="M2294" s="28">
        <v>1.0737584899999999</v>
      </c>
      <c r="N2294" s="29">
        <v>0.8</v>
      </c>
      <c r="O2294" s="31" t="s">
        <v>42</v>
      </c>
      <c r="P2294" s="31">
        <v>0.25495350439999998</v>
      </c>
      <c r="Q2294" s="31">
        <v>0.25</v>
      </c>
      <c r="R2294" s="42"/>
      <c r="S2294" s="27">
        <f>IF(A2294="placement",MIN(P2294,IF(R2294="",Q2294,R2294)),"")</f>
        <v>0.25</v>
      </c>
      <c r="T2294" s="28">
        <f>IF($A2294="placement",S2294*J2294,"")</f>
        <v>58.75</v>
      </c>
      <c r="U2294" s="26">
        <f>IF($A2294="placement",T2294,IF($A2294="site",SUMIF($C:$C,$C2294,$T:$T),IF($A2294="user",SUMIF($B:$B,$B2294,$T:$T),SUM($T:$T))))</f>
        <v>58.75</v>
      </c>
      <c r="V2294" s="27">
        <f>U2294/J2294</f>
        <v>0.25</v>
      </c>
    </row>
    <row r="2295" spans="1:22" x14ac:dyDescent="0.3">
      <c r="A2295" s="23" t="s">
        <v>14</v>
      </c>
      <c r="B2295" s="23" t="s">
        <v>5418</v>
      </c>
      <c r="C2295" s="23" t="s">
        <v>5420</v>
      </c>
      <c r="D2295" s="23" t="s">
        <v>5423</v>
      </c>
      <c r="E2295" s="23" t="s">
        <v>5424</v>
      </c>
      <c r="F2295" s="27">
        <v>0.25</v>
      </c>
      <c r="G2295" s="24">
        <v>0</v>
      </c>
      <c r="H2295" s="25">
        <v>16.142900000000001</v>
      </c>
      <c r="I2295" s="25">
        <v>11.3104</v>
      </c>
      <c r="J2295" s="26">
        <v>235</v>
      </c>
      <c r="K2295" s="26">
        <v>59</v>
      </c>
      <c r="L2295" s="27">
        <v>0.7006</v>
      </c>
      <c r="M2295" s="28">
        <v>0.69334806999999998</v>
      </c>
      <c r="N2295" s="29">
        <v>0.25</v>
      </c>
      <c r="O2295" s="31" t="s">
        <v>42</v>
      </c>
      <c r="P2295" s="31">
        <v>0.63943074030000002</v>
      </c>
      <c r="Q2295" s="31">
        <v>0.249999999999999</v>
      </c>
      <c r="R2295" s="42">
        <v>0.3</v>
      </c>
      <c r="S2295" s="27">
        <f>IF(A2295="placement",MIN(P2295,IF(R2295="",Q2295,R2295)),"")</f>
        <v>0.3</v>
      </c>
      <c r="T2295" s="28">
        <f>IF($A2295="placement",S2295*J2295,"")</f>
        <v>70.5</v>
      </c>
      <c r="U2295" s="26">
        <f>IF($A2295="placement",T2295,IF($A2295="site",SUMIF($C:$C,$C2295,$T:$T),IF($A2295="user",SUMIF($B:$B,$B2295,$T:$T),SUM($T:$T))))</f>
        <v>70.5</v>
      </c>
      <c r="V2295" s="27">
        <f>U2295/J2295</f>
        <v>0.3</v>
      </c>
    </row>
    <row r="2296" spans="1:22" hidden="1" x14ac:dyDescent="0.3">
      <c r="A2296" s="23" t="s">
        <v>14</v>
      </c>
      <c r="B2296" s="23" t="s">
        <v>6530</v>
      </c>
      <c r="C2296" s="23" t="s">
        <v>6532</v>
      </c>
      <c r="D2296" s="23" t="s">
        <v>6541</v>
      </c>
      <c r="E2296" s="23" t="s">
        <v>6542</v>
      </c>
      <c r="F2296" s="27">
        <v>0.25</v>
      </c>
      <c r="G2296" s="24">
        <v>0</v>
      </c>
      <c r="H2296" s="25">
        <v>140.3312</v>
      </c>
      <c r="I2296" s="25">
        <v>15.3864</v>
      </c>
      <c r="J2296" s="26">
        <v>235</v>
      </c>
      <c r="K2296" s="26">
        <v>36</v>
      </c>
      <c r="L2296" s="27">
        <v>0.1096</v>
      </c>
      <c r="M2296" s="28">
        <v>0.50808043999999997</v>
      </c>
      <c r="N2296" s="29">
        <v>0.43</v>
      </c>
      <c r="O2296" s="31" t="s">
        <v>42</v>
      </c>
      <c r="P2296" s="31">
        <v>0.15367732319999999</v>
      </c>
      <c r="Q2296" s="31">
        <v>0.153677323151059</v>
      </c>
      <c r="R2296" s="42"/>
      <c r="S2296" s="27">
        <f>IF(A2296="placement",MIN(P2296,IF(R2296="",Q2296,R2296)),"")</f>
        <v>0.153677323151059</v>
      </c>
      <c r="T2296" s="28">
        <f>IF($A2296="placement",S2296*J2296,"")</f>
        <v>36.114170940498866</v>
      </c>
      <c r="U2296" s="26">
        <f>IF($A2296="placement",T2296,IF($A2296="site",SUMIF($C:$C,$C2296,$T:$T),IF($A2296="user",SUMIF($B:$B,$B2296,$T:$T),SUM($T:$T))))</f>
        <v>36.114170940498866</v>
      </c>
      <c r="V2296" s="27">
        <f>U2296/J2296</f>
        <v>0.153677323151059</v>
      </c>
    </row>
    <row r="2297" spans="1:22" hidden="1" x14ac:dyDescent="0.3">
      <c r="A2297" s="17" t="s">
        <v>13</v>
      </c>
      <c r="B2297" s="17" t="s">
        <v>7335</v>
      </c>
      <c r="C2297" s="17" t="s">
        <v>7337</v>
      </c>
      <c r="D2297" s="17" t="s">
        <v>9898</v>
      </c>
      <c r="E2297" s="17"/>
      <c r="F2297" s="18">
        <v>0.35</v>
      </c>
      <c r="G2297" s="36">
        <v>0</v>
      </c>
      <c r="H2297" s="37">
        <v>13.3751</v>
      </c>
      <c r="I2297" s="37">
        <v>4.9839000000000002</v>
      </c>
      <c r="J2297" s="19">
        <v>235</v>
      </c>
      <c r="K2297" s="19">
        <v>73</v>
      </c>
      <c r="L2297" s="18">
        <v>0.37259999999999999</v>
      </c>
      <c r="M2297" s="20">
        <v>1.5691747599999999</v>
      </c>
      <c r="N2297" s="21">
        <v>1.079178</v>
      </c>
      <c r="O2297" s="22"/>
      <c r="P2297" s="22">
        <v>0.31226398449999998</v>
      </c>
      <c r="Q2297" s="22">
        <v>0.31226398448774101</v>
      </c>
      <c r="R2297" s="43"/>
      <c r="S2297" s="18" t="str">
        <f>IF(A2297="placement",MIN(P2297,IF(R2297="",Q2297,R2297)),"")</f>
        <v/>
      </c>
      <c r="T2297" s="20" t="str">
        <f>IF($A2297="placement",S2297*J2297,"")</f>
        <v/>
      </c>
      <c r="U2297" s="19">
        <f>IF($A2297="placement",T2297,IF($A2297="site",SUMIF($C:$C,$C2297,$T:$T),IF($A2297="user",SUMIF($B:$B,$B2297,$T:$T),SUM($T:$T))))</f>
        <v>73.369059851617948</v>
      </c>
      <c r="V2297" s="18">
        <f>U2297/J2297</f>
        <v>0.31220876532603381</v>
      </c>
    </row>
    <row r="2298" spans="1:22" hidden="1" x14ac:dyDescent="0.3">
      <c r="A2298" s="11" t="s">
        <v>10</v>
      </c>
      <c r="B2298" s="11" t="s">
        <v>7335</v>
      </c>
      <c r="C2298" s="11" t="s">
        <v>9898</v>
      </c>
      <c r="D2298" s="11" t="s">
        <v>9898</v>
      </c>
      <c r="E2298" s="11"/>
      <c r="F2298" s="12">
        <v>0.35</v>
      </c>
      <c r="G2298" s="33">
        <v>0</v>
      </c>
      <c r="H2298" s="34">
        <v>13.3751</v>
      </c>
      <c r="I2298" s="34">
        <v>4.9839000000000002</v>
      </c>
      <c r="J2298" s="13">
        <v>235</v>
      </c>
      <c r="K2298" s="13">
        <v>73</v>
      </c>
      <c r="L2298" s="12">
        <v>0.37259999999999999</v>
      </c>
      <c r="M2298" s="14">
        <v>1.5691747599999999</v>
      </c>
      <c r="N2298" s="15">
        <v>1.079178</v>
      </c>
      <c r="O2298" s="16"/>
      <c r="P2298" s="16">
        <v>0.31226398449999998</v>
      </c>
      <c r="Q2298" s="16">
        <v>0.31226398448774101</v>
      </c>
      <c r="R2298" s="44"/>
      <c r="S2298" s="12" t="str">
        <f>IF(A2298="placement",MIN(P2298,IF(R2298="",Q2298,R2298)),"")</f>
        <v/>
      </c>
      <c r="T2298" s="14" t="str">
        <f>IF($A2298="placement",S2298*J2298,"")</f>
        <v/>
      </c>
      <c r="U2298" s="13">
        <f>IF($A2298="placement",T2298,IF($A2298="site",SUMIF($C:$C,$C2298,$T:$T),IF($A2298="user",SUMIF($B:$B,$B2298,$T:$T),SUM($T:$T))))</f>
        <v>73.369059851617948</v>
      </c>
      <c r="V2298" s="12">
        <f>U2298/J2298</f>
        <v>0.31220876532603381</v>
      </c>
    </row>
    <row r="2299" spans="1:22" x14ac:dyDescent="0.3">
      <c r="A2299" s="23" t="s">
        <v>14</v>
      </c>
      <c r="B2299" s="23" t="s">
        <v>8810</v>
      </c>
      <c r="C2299" s="23" t="s">
        <v>8812</v>
      </c>
      <c r="D2299" s="23" t="s">
        <v>8833</v>
      </c>
      <c r="E2299" s="23" t="s">
        <v>8834</v>
      </c>
      <c r="F2299" s="27">
        <v>0.25</v>
      </c>
      <c r="G2299" s="24">
        <v>1</v>
      </c>
      <c r="H2299" s="25">
        <v>110.22</v>
      </c>
      <c r="I2299" s="25">
        <v>16.107099999999999</v>
      </c>
      <c r="J2299" s="26">
        <v>235</v>
      </c>
      <c r="K2299" s="26">
        <v>59</v>
      </c>
      <c r="L2299" s="27">
        <v>0.14610000000000001</v>
      </c>
      <c r="M2299" s="28">
        <v>0.48651746000000001</v>
      </c>
      <c r="N2299" s="29">
        <v>0.15</v>
      </c>
      <c r="O2299" s="31" t="s">
        <v>12</v>
      </c>
      <c r="P2299" s="31">
        <v>0.69168629429999995</v>
      </c>
      <c r="Q2299" s="31">
        <v>0.25</v>
      </c>
      <c r="R2299" s="42">
        <v>0.3</v>
      </c>
      <c r="S2299" s="27">
        <f>IF(A2299="placement",MIN(P2299,IF(R2299="",Q2299,R2299)),"")</f>
        <v>0.3</v>
      </c>
      <c r="T2299" s="28">
        <f>IF($A2299="placement",S2299*J2299,"")</f>
        <v>70.5</v>
      </c>
      <c r="U2299" s="26">
        <f>IF($A2299="placement",T2299,IF($A2299="site",SUMIF($C:$C,$C2299,$T:$T),IF($A2299="user",SUMIF($B:$B,$B2299,$T:$T),SUM($T:$T))))</f>
        <v>70.5</v>
      </c>
      <c r="V2299" s="27">
        <f>U2299/J2299</f>
        <v>0.3</v>
      </c>
    </row>
    <row r="2300" spans="1:22" x14ac:dyDescent="0.3">
      <c r="A2300" s="23" t="s">
        <v>14</v>
      </c>
      <c r="B2300" s="23" t="s">
        <v>8952</v>
      </c>
      <c r="C2300" s="23" t="s">
        <v>8954</v>
      </c>
      <c r="D2300" s="23" t="s">
        <v>8961</v>
      </c>
      <c r="E2300" s="23" t="s">
        <v>8962</v>
      </c>
      <c r="F2300" s="27">
        <v>0.05</v>
      </c>
      <c r="G2300" s="24">
        <v>0</v>
      </c>
      <c r="H2300" s="25">
        <v>16.540700000000001</v>
      </c>
      <c r="I2300" s="25">
        <v>4.9564000000000004</v>
      </c>
      <c r="J2300" s="26">
        <v>235</v>
      </c>
      <c r="K2300" s="26">
        <v>12</v>
      </c>
      <c r="L2300" s="27">
        <v>0.29970000000000002</v>
      </c>
      <c r="M2300" s="28">
        <v>1.58279579</v>
      </c>
      <c r="N2300" s="29">
        <v>1.1499999999999999</v>
      </c>
      <c r="O2300" s="31" t="s">
        <v>70</v>
      </c>
      <c r="P2300" s="31">
        <v>0.27343754269999998</v>
      </c>
      <c r="Q2300" s="31">
        <v>4.9999999999999899E-2</v>
      </c>
      <c r="R2300" s="42">
        <v>0.1</v>
      </c>
      <c r="S2300" s="27">
        <f>IF(A2300="placement",MIN(P2300,IF(R2300="",Q2300,R2300)),"")</f>
        <v>0.1</v>
      </c>
      <c r="T2300" s="28">
        <f>IF($A2300="placement",S2300*J2300,"")</f>
        <v>23.5</v>
      </c>
      <c r="U2300" s="26">
        <f>IF($A2300="placement",T2300,IF($A2300="site",SUMIF($C:$C,$C2300,$T:$T),IF($A2300="user",SUMIF($B:$B,$B2300,$T:$T),SUM($T:$T))))</f>
        <v>23.5</v>
      </c>
      <c r="V2300" s="27">
        <f>U2300/J2300</f>
        <v>0.1</v>
      </c>
    </row>
    <row r="2301" spans="1:22" hidden="1" x14ac:dyDescent="0.3">
      <c r="A2301" s="17" t="s">
        <v>13</v>
      </c>
      <c r="B2301" s="17" t="s">
        <v>3531</v>
      </c>
      <c r="C2301" s="17" t="s">
        <v>3532</v>
      </c>
      <c r="D2301" s="38" t="s">
        <v>9898</v>
      </c>
      <c r="E2301" s="17"/>
      <c r="F2301" s="18">
        <v>0.33</v>
      </c>
      <c r="G2301" s="36">
        <v>0.66499912999999999</v>
      </c>
      <c r="H2301" s="37">
        <v>114.9102</v>
      </c>
      <c r="I2301" s="37">
        <v>6.3284000000000002</v>
      </c>
      <c r="J2301" s="19">
        <v>234</v>
      </c>
      <c r="K2301" s="19">
        <v>48</v>
      </c>
      <c r="L2301" s="18">
        <v>5.5100000000000003E-2</v>
      </c>
      <c r="M2301" s="20">
        <v>1.2345955900000001</v>
      </c>
      <c r="N2301" s="21">
        <v>0.98922100000000002</v>
      </c>
      <c r="O2301" s="22"/>
      <c r="P2301" s="22">
        <v>0.19874895980000001</v>
      </c>
      <c r="Q2301" s="22">
        <v>0.19874895977151699</v>
      </c>
      <c r="R2301" s="43"/>
      <c r="S2301" s="18" t="str">
        <f>IF(A2301="placement",MIN(P2301,IF(R2301="",Q2301,R2301)),"")</f>
        <v/>
      </c>
      <c r="T2301" s="20" t="str">
        <f>IF($A2301="placement",S2301*J2301,"")</f>
        <v/>
      </c>
      <c r="U2301" s="19">
        <f>IF($A2301="placement",T2301,IF($A2301="site",SUMIF($C:$C,$C2301,$T:$T),IF($A2301="user",SUMIF($B:$B,$B2301,$T:$T),SUM($T:$T))))</f>
        <v>44.342706095811586</v>
      </c>
      <c r="V2301" s="18">
        <f>U2301/J2301</f>
        <v>0.18949874399919481</v>
      </c>
    </row>
    <row r="2302" spans="1:22" hidden="1" x14ac:dyDescent="0.3">
      <c r="A2302" s="11" t="s">
        <v>10</v>
      </c>
      <c r="B2302" s="11" t="s">
        <v>3531</v>
      </c>
      <c r="C2302" s="11" t="s">
        <v>9898</v>
      </c>
      <c r="D2302" s="11" t="s">
        <v>9898</v>
      </c>
      <c r="E2302" s="11"/>
      <c r="F2302" s="12">
        <v>0.33</v>
      </c>
      <c r="G2302" s="33">
        <v>0.66499912999999999</v>
      </c>
      <c r="H2302" s="34">
        <v>114.9102</v>
      </c>
      <c r="I2302" s="34">
        <v>6.3284000000000002</v>
      </c>
      <c r="J2302" s="13">
        <v>234</v>
      </c>
      <c r="K2302" s="13">
        <v>48</v>
      </c>
      <c r="L2302" s="12">
        <v>5.5100000000000003E-2</v>
      </c>
      <c r="M2302" s="14">
        <v>1.2345955900000001</v>
      </c>
      <c r="N2302" s="15">
        <v>0.98922100000000002</v>
      </c>
      <c r="O2302" s="16"/>
      <c r="P2302" s="16">
        <v>0.19874895980000001</v>
      </c>
      <c r="Q2302" s="16">
        <v>0.19874895977151699</v>
      </c>
      <c r="R2302" s="44"/>
      <c r="S2302" s="12" t="str">
        <f>IF(A2302="placement",MIN(P2302,IF(R2302="",Q2302,R2302)),"")</f>
        <v/>
      </c>
      <c r="T2302" s="14" t="str">
        <f>IF($A2302="placement",S2302*J2302,"")</f>
        <v/>
      </c>
      <c r="U2302" s="13">
        <f>IF($A2302="placement",T2302,IF($A2302="site",SUMIF($C:$C,$C2302,$T:$T),IF($A2302="user",SUMIF($B:$B,$B2302,$T:$T),SUM($T:$T))))</f>
        <v>44.342706095811586</v>
      </c>
      <c r="V2302" s="12">
        <f>U2302/J2302</f>
        <v>0.18949874399919481</v>
      </c>
    </row>
    <row r="2303" spans="1:22" hidden="1" x14ac:dyDescent="0.3">
      <c r="A2303" s="23" t="s">
        <v>14</v>
      </c>
      <c r="B2303" s="23" t="s">
        <v>3822</v>
      </c>
      <c r="C2303" s="23" t="s">
        <v>3824</v>
      </c>
      <c r="D2303" s="23" t="s">
        <v>3839</v>
      </c>
      <c r="E2303" s="23" t="s">
        <v>3840</v>
      </c>
      <c r="F2303" s="27">
        <v>0.25</v>
      </c>
      <c r="G2303" s="24">
        <v>1</v>
      </c>
      <c r="H2303" s="25">
        <v>84.451300000000003</v>
      </c>
      <c r="I2303" s="25">
        <v>7.9941000000000004</v>
      </c>
      <c r="J2303" s="26">
        <v>234</v>
      </c>
      <c r="K2303" s="26">
        <v>58</v>
      </c>
      <c r="L2303" s="27">
        <v>9.4700000000000006E-2</v>
      </c>
      <c r="M2303" s="28">
        <v>0.97452576000000002</v>
      </c>
      <c r="N2303" s="29">
        <v>0.4</v>
      </c>
      <c r="O2303" s="31" t="s">
        <v>42</v>
      </c>
      <c r="P2303" s="31">
        <v>0.58954394590000003</v>
      </c>
      <c r="Q2303" s="31">
        <v>0.249999999999999</v>
      </c>
      <c r="R2303" s="42"/>
      <c r="S2303" s="27">
        <f>IF(A2303="placement",MIN(P2303,IF(R2303="",Q2303,R2303)),"")</f>
        <v>0.249999999999999</v>
      </c>
      <c r="T2303" s="28">
        <f>IF($A2303="placement",S2303*J2303,"")</f>
        <v>58.499999999999766</v>
      </c>
      <c r="U2303" s="26">
        <f>IF($A2303="placement",T2303,IF($A2303="site",SUMIF($C:$C,$C2303,$T:$T),IF($A2303="user",SUMIF($B:$B,$B2303,$T:$T),SUM($T:$T))))</f>
        <v>58.499999999999766</v>
      </c>
      <c r="V2303" s="27">
        <f>U2303/J2303</f>
        <v>0.249999999999999</v>
      </c>
    </row>
    <row r="2304" spans="1:22" x14ac:dyDescent="0.3">
      <c r="A2304" s="23" t="s">
        <v>14</v>
      </c>
      <c r="B2304" s="23" t="s">
        <v>6373</v>
      </c>
      <c r="C2304" s="23" t="s">
        <v>6374</v>
      </c>
      <c r="D2304" s="23" t="s">
        <v>6381</v>
      </c>
      <c r="E2304" s="23" t="s">
        <v>6382</v>
      </c>
      <c r="F2304" s="27">
        <v>0.05</v>
      </c>
      <c r="G2304" s="24">
        <v>1</v>
      </c>
      <c r="H2304" s="25">
        <v>456.08249999999998</v>
      </c>
      <c r="I2304" s="25">
        <v>30.9359</v>
      </c>
      <c r="J2304" s="26">
        <v>234</v>
      </c>
      <c r="K2304" s="26">
        <v>12</v>
      </c>
      <c r="L2304" s="27">
        <v>6.7799999999999999E-2</v>
      </c>
      <c r="M2304" s="28">
        <v>0.25228075999999999</v>
      </c>
      <c r="N2304" s="29">
        <v>0.15</v>
      </c>
      <c r="O2304" s="31" t="s">
        <v>70</v>
      </c>
      <c r="P2304" s="31">
        <v>0.40542432820000002</v>
      </c>
      <c r="Q2304" s="31">
        <v>0.05</v>
      </c>
      <c r="R2304" s="42">
        <v>0.3</v>
      </c>
      <c r="S2304" s="27">
        <f>IF(A2304="placement",MIN(P2304,IF(R2304="",Q2304,R2304)),"")</f>
        <v>0.3</v>
      </c>
      <c r="T2304" s="28">
        <f>IF($A2304="placement",S2304*J2304,"")</f>
        <v>70.2</v>
      </c>
      <c r="U2304" s="26">
        <f>IF($A2304="placement",T2304,IF($A2304="site",SUMIF($C:$C,$C2304,$T:$T),IF($A2304="user",SUMIF($B:$B,$B2304,$T:$T),SUM($T:$T))))</f>
        <v>70.2</v>
      </c>
      <c r="V2304" s="27">
        <f>U2304/J2304</f>
        <v>0.3</v>
      </c>
    </row>
    <row r="2305" spans="1:22" hidden="1" x14ac:dyDescent="0.3">
      <c r="A2305" s="17" t="s">
        <v>13</v>
      </c>
      <c r="B2305" s="17" t="s">
        <v>634</v>
      </c>
      <c r="C2305" s="17" t="s">
        <v>635</v>
      </c>
      <c r="D2305" s="17" t="s">
        <v>9898</v>
      </c>
      <c r="E2305" s="17"/>
      <c r="F2305" s="18">
        <v>0.27529999999999999</v>
      </c>
      <c r="G2305" s="36">
        <v>0</v>
      </c>
      <c r="H2305" s="37">
        <v>12.3584</v>
      </c>
      <c r="I2305" s="37">
        <v>5.0818000000000003</v>
      </c>
      <c r="J2305" s="19">
        <v>233</v>
      </c>
      <c r="K2305" s="19">
        <v>64</v>
      </c>
      <c r="L2305" s="18">
        <v>0.41120000000000001</v>
      </c>
      <c r="M2305" s="20">
        <v>1.5279893200000001</v>
      </c>
      <c r="N2305" s="21">
        <v>1</v>
      </c>
      <c r="O2305" s="22"/>
      <c r="P2305" s="22">
        <v>0.34554516289999998</v>
      </c>
      <c r="Q2305" s="22">
        <v>0.27531048084423698</v>
      </c>
      <c r="R2305" s="43"/>
      <c r="S2305" s="18" t="str">
        <f>IF(A2305="placement",MIN(P2305,IF(R2305="",Q2305,R2305)),"")</f>
        <v/>
      </c>
      <c r="T2305" s="20" t="str">
        <f>IF($A2305="placement",S2305*J2305,"")</f>
        <v/>
      </c>
      <c r="U2305" s="19">
        <f>IF($A2305="placement",T2305,IF($A2305="site",SUMIF($C:$C,$C2305,$T:$T),IF($A2305="user",SUMIF($B:$B,$B2305,$T:$T),SUM($T:$T))))</f>
        <v>64.373908944599989</v>
      </c>
      <c r="V2305" s="18">
        <f>U2305/J2305</f>
        <v>0.27628287100686688</v>
      </c>
    </row>
    <row r="2306" spans="1:22" hidden="1" x14ac:dyDescent="0.3">
      <c r="A2306" s="11" t="s">
        <v>10</v>
      </c>
      <c r="B2306" s="11" t="s">
        <v>634</v>
      </c>
      <c r="C2306" s="11" t="s">
        <v>9898</v>
      </c>
      <c r="D2306" s="11" t="s">
        <v>9898</v>
      </c>
      <c r="E2306" s="11"/>
      <c r="F2306" s="12">
        <v>0.27529999999999999</v>
      </c>
      <c r="G2306" s="33">
        <v>0</v>
      </c>
      <c r="H2306" s="34">
        <v>12.3584</v>
      </c>
      <c r="I2306" s="34">
        <v>5.0818000000000003</v>
      </c>
      <c r="J2306" s="13">
        <v>233</v>
      </c>
      <c r="K2306" s="13">
        <v>64</v>
      </c>
      <c r="L2306" s="12">
        <v>0.41120000000000001</v>
      </c>
      <c r="M2306" s="14">
        <v>1.5279893200000001</v>
      </c>
      <c r="N2306" s="15">
        <v>1</v>
      </c>
      <c r="O2306" s="16"/>
      <c r="P2306" s="16">
        <v>0.34554516289999998</v>
      </c>
      <c r="Q2306" s="16">
        <v>0.27531048084423698</v>
      </c>
      <c r="R2306" s="44"/>
      <c r="S2306" s="12" t="str">
        <f>IF(A2306="placement",MIN(P2306,IF(R2306="",Q2306,R2306)),"")</f>
        <v/>
      </c>
      <c r="T2306" s="14" t="str">
        <f>IF($A2306="placement",S2306*J2306,"")</f>
        <v/>
      </c>
      <c r="U2306" s="13">
        <f>IF($A2306="placement",T2306,IF($A2306="site",SUMIF($C:$C,$C2306,$T:$T),IF($A2306="user",SUMIF($B:$B,$B2306,$T:$T),SUM($T:$T))))</f>
        <v>64.373908944599989</v>
      </c>
      <c r="V2306" s="12">
        <f>U2306/J2306</f>
        <v>0.27628287100686688</v>
      </c>
    </row>
    <row r="2307" spans="1:22" hidden="1" x14ac:dyDescent="0.3">
      <c r="A2307" s="23" t="s">
        <v>14</v>
      </c>
      <c r="B2307" s="23" t="s">
        <v>1350</v>
      </c>
      <c r="C2307" s="23" t="s">
        <v>1352</v>
      </c>
      <c r="D2307" s="23" t="s">
        <v>1439</v>
      </c>
      <c r="E2307" s="23" t="s">
        <v>1440</v>
      </c>
      <c r="F2307" s="27">
        <v>0.28000000000000003</v>
      </c>
      <c r="G2307" s="24">
        <v>1</v>
      </c>
      <c r="H2307" s="25">
        <v>122.73090000000001</v>
      </c>
      <c r="I2307" s="25">
        <v>11.376300000000001</v>
      </c>
      <c r="J2307" s="26">
        <v>233</v>
      </c>
      <c r="K2307" s="26">
        <v>64</v>
      </c>
      <c r="L2307" s="27">
        <v>9.2700000000000005E-2</v>
      </c>
      <c r="M2307" s="28">
        <v>0.68269332000000005</v>
      </c>
      <c r="N2307" s="29">
        <v>0.4</v>
      </c>
      <c r="O2307" s="31" t="s">
        <v>304</v>
      </c>
      <c r="P2307" s="31">
        <v>0.41408537750000002</v>
      </c>
      <c r="Q2307" s="31">
        <v>0.27999999999999903</v>
      </c>
      <c r="R2307" s="42"/>
      <c r="S2307" s="27">
        <f>IF(A2307="placement",MIN(P2307,IF(R2307="",Q2307,R2307)),"")</f>
        <v>0.27999999999999903</v>
      </c>
      <c r="T2307" s="28">
        <f>IF($A2307="placement",S2307*J2307,"")</f>
        <v>65.239999999999768</v>
      </c>
      <c r="U2307" s="26">
        <f>IF($A2307="placement",T2307,IF($A2307="site",SUMIF($C:$C,$C2307,$T:$T),IF($A2307="user",SUMIF($B:$B,$B2307,$T:$T),SUM($T:$T))))</f>
        <v>65.239999999999768</v>
      </c>
      <c r="V2307" s="27">
        <f>U2307/J2307</f>
        <v>0.27999999999999903</v>
      </c>
    </row>
    <row r="2308" spans="1:22" hidden="1" x14ac:dyDescent="0.3">
      <c r="A2308" s="23" t="s">
        <v>14</v>
      </c>
      <c r="B2308" s="23" t="s">
        <v>3266</v>
      </c>
      <c r="C2308" s="23" t="s">
        <v>3268</v>
      </c>
      <c r="D2308" s="23" t="s">
        <v>3442</v>
      </c>
      <c r="E2308" s="23" t="s">
        <v>3443</v>
      </c>
      <c r="F2308" s="27">
        <v>0.15</v>
      </c>
      <c r="G2308" s="24">
        <v>1</v>
      </c>
      <c r="H2308" s="25">
        <v>148.2039</v>
      </c>
      <c r="I2308" s="25">
        <v>4.9908999999999999</v>
      </c>
      <c r="J2308" s="26">
        <v>233</v>
      </c>
      <c r="K2308" s="26">
        <v>35</v>
      </c>
      <c r="L2308" s="27">
        <v>3.3700000000000001E-2</v>
      </c>
      <c r="M2308" s="28">
        <v>1.55837019</v>
      </c>
      <c r="N2308" s="29">
        <v>1.19</v>
      </c>
      <c r="O2308" s="31" t="s">
        <v>42</v>
      </c>
      <c r="P2308" s="31">
        <v>0.236381695</v>
      </c>
      <c r="Q2308" s="31">
        <v>0.15</v>
      </c>
      <c r="R2308" s="42"/>
      <c r="S2308" s="27">
        <f>IF(A2308="placement",MIN(P2308,IF(R2308="",Q2308,R2308)),"")</f>
        <v>0.15</v>
      </c>
      <c r="T2308" s="28">
        <f>IF($A2308="placement",S2308*J2308,"")</f>
        <v>34.949999999999996</v>
      </c>
      <c r="U2308" s="23">
        <f>IF($A2308="placement",T2308,IF($A2308="site",SUMIF($C:$C,$C2308,$T:$T),IF($A2308="user",SUMIF($B:$B,$B2308,$T:$T),SUM($T:$T))))</f>
        <v>34.949999999999996</v>
      </c>
      <c r="V2308" s="27">
        <f>U2308/J2308</f>
        <v>0.15</v>
      </c>
    </row>
    <row r="2309" spans="1:22" hidden="1" x14ac:dyDescent="0.3">
      <c r="A2309" s="23" t="s">
        <v>14</v>
      </c>
      <c r="B2309" s="23" t="s">
        <v>3768</v>
      </c>
      <c r="C2309" s="23" t="s">
        <v>3769</v>
      </c>
      <c r="D2309" s="23" t="s">
        <v>10153</v>
      </c>
      <c r="E2309" s="23" t="s">
        <v>10154</v>
      </c>
      <c r="F2309" s="27">
        <v>0.25</v>
      </c>
      <c r="G2309" s="24">
        <v>1</v>
      </c>
      <c r="H2309" s="25">
        <v>59.590899999999998</v>
      </c>
      <c r="I2309" s="25">
        <v>2.8266</v>
      </c>
      <c r="J2309" s="26">
        <v>233</v>
      </c>
      <c r="K2309" s="26">
        <v>58</v>
      </c>
      <c r="L2309" s="27">
        <v>4.7399999999999998E-2</v>
      </c>
      <c r="M2309" s="28">
        <v>2.7427235699999999</v>
      </c>
      <c r="N2309" s="29">
        <v>1.82</v>
      </c>
      <c r="O2309" s="31" t="s">
        <v>42</v>
      </c>
      <c r="P2309" s="31">
        <v>0.33642601929999999</v>
      </c>
      <c r="Q2309" s="31">
        <v>0.25</v>
      </c>
      <c r="R2309" s="42"/>
      <c r="S2309" s="27">
        <f>IF(A2309="placement",MIN(P2309,IF(R2309="",Q2309,R2309)),"")</f>
        <v>0.25</v>
      </c>
      <c r="T2309" s="28">
        <f>IF($A2309="placement",S2309*J2309,"")</f>
        <v>58.25</v>
      </c>
      <c r="U2309" s="26">
        <f>IF($A2309="placement",T2309,IF($A2309="site",SUMIF($C:$C,$C2309,$T:$T),IF($A2309="user",SUMIF($B:$B,$B2309,$T:$T),SUM($T:$T))))</f>
        <v>58.25</v>
      </c>
      <c r="V2309" s="27">
        <f>U2309/J2309</f>
        <v>0.25</v>
      </c>
    </row>
    <row r="2310" spans="1:22" hidden="1" x14ac:dyDescent="0.3">
      <c r="A2310" s="23" t="s">
        <v>14</v>
      </c>
      <c r="B2310" s="23" t="s">
        <v>3953</v>
      </c>
      <c r="C2310" s="23" t="s">
        <v>3955</v>
      </c>
      <c r="D2310" s="23" t="s">
        <v>3958</v>
      </c>
      <c r="E2310" s="23" t="s">
        <v>3959</v>
      </c>
      <c r="F2310" s="27">
        <v>0.25</v>
      </c>
      <c r="G2310" s="24">
        <v>1</v>
      </c>
      <c r="H2310" s="25">
        <v>41.587899999999998</v>
      </c>
      <c r="I2310" s="25">
        <v>16.187899999999999</v>
      </c>
      <c r="J2310" s="26">
        <v>233</v>
      </c>
      <c r="K2310" s="26">
        <v>58</v>
      </c>
      <c r="L2310" s="27">
        <v>0.38919999999999999</v>
      </c>
      <c r="M2310" s="28">
        <v>0.47907833</v>
      </c>
      <c r="N2310" s="29">
        <v>0.2</v>
      </c>
      <c r="O2310" s="31" t="s">
        <v>42</v>
      </c>
      <c r="P2310" s="31">
        <v>0.58253172949999998</v>
      </c>
      <c r="Q2310" s="31">
        <v>0.25</v>
      </c>
      <c r="R2310" s="42"/>
      <c r="S2310" s="27">
        <f>IF(A2310="placement",MIN(P2310,IF(R2310="",Q2310,R2310)),"")</f>
        <v>0.25</v>
      </c>
      <c r="T2310" s="28">
        <f>IF($A2310="placement",S2310*J2310,"")</f>
        <v>58.25</v>
      </c>
      <c r="U2310" s="26">
        <f>IF($A2310="placement",T2310,IF($A2310="site",SUMIF($C:$C,$C2310,$T:$T),IF($A2310="user",SUMIF($B:$B,$B2310,$T:$T),SUM($T:$T))))</f>
        <v>58.25</v>
      </c>
      <c r="V2310" s="27">
        <f>U2310/J2310</f>
        <v>0.25</v>
      </c>
    </row>
    <row r="2311" spans="1:22" hidden="1" x14ac:dyDescent="0.3">
      <c r="A2311" s="23" t="s">
        <v>14</v>
      </c>
      <c r="B2311" s="23" t="s">
        <v>6177</v>
      </c>
      <c r="C2311" s="23" t="s">
        <v>6179</v>
      </c>
      <c r="D2311" s="32" t="s">
        <v>6198</v>
      </c>
      <c r="E2311" s="23" t="s">
        <v>6199</v>
      </c>
      <c r="F2311" s="27">
        <v>0.25</v>
      </c>
      <c r="G2311" s="24">
        <v>1</v>
      </c>
      <c r="H2311" s="25">
        <v>206.39259999999999</v>
      </c>
      <c r="I2311" s="25">
        <v>3.0024000000000002</v>
      </c>
      <c r="J2311" s="26">
        <v>233</v>
      </c>
      <c r="K2311" s="26">
        <v>53</v>
      </c>
      <c r="L2311" s="27">
        <v>1.4500000000000001E-2</v>
      </c>
      <c r="M2311" s="28">
        <v>2.59201104</v>
      </c>
      <c r="N2311" s="29">
        <v>2</v>
      </c>
      <c r="O2311" s="31" t="s">
        <v>12</v>
      </c>
      <c r="P2311" s="31">
        <v>0.22839834789999999</v>
      </c>
      <c r="Q2311" s="31">
        <v>0.228398347865993</v>
      </c>
      <c r="R2311" s="42"/>
      <c r="S2311" s="27">
        <f>IF(A2311="placement",MIN(P2311,IF(R2311="",Q2311,R2311)),"")</f>
        <v>0.228398347865993</v>
      </c>
      <c r="T2311" s="28">
        <f>IF($A2311="placement",S2311*J2311,"")</f>
        <v>53.216815052776369</v>
      </c>
      <c r="U2311" s="26">
        <f>IF($A2311="placement",T2311,IF($A2311="site",SUMIF($C:$C,$C2311,$T:$T),IF($A2311="user",SUMIF($B:$B,$B2311,$T:$T),SUM($T:$T))))</f>
        <v>53.216815052776369</v>
      </c>
      <c r="V2311" s="27">
        <f>U2311/J2311</f>
        <v>0.228398347865993</v>
      </c>
    </row>
    <row r="2312" spans="1:22" hidden="1" x14ac:dyDescent="0.3">
      <c r="A2312" s="23" t="s">
        <v>14</v>
      </c>
      <c r="B2312" s="23" t="s">
        <v>7472</v>
      </c>
      <c r="C2312" s="23" t="s">
        <v>7473</v>
      </c>
      <c r="D2312" s="32" t="s">
        <v>7540</v>
      </c>
      <c r="E2312" s="23" t="s">
        <v>7541</v>
      </c>
      <c r="F2312" s="27">
        <v>0.25</v>
      </c>
      <c r="G2312" s="24">
        <v>0</v>
      </c>
      <c r="H2312" s="25">
        <v>11.8589</v>
      </c>
      <c r="I2312" s="25">
        <v>2.4401000000000002</v>
      </c>
      <c r="J2312" s="26">
        <v>233</v>
      </c>
      <c r="K2312" s="26">
        <v>50</v>
      </c>
      <c r="L2312" s="27">
        <v>0.20580000000000001</v>
      </c>
      <c r="M2312" s="28">
        <v>3.1793425399999999</v>
      </c>
      <c r="N2312" s="29">
        <v>2.5</v>
      </c>
      <c r="O2312" s="31" t="s">
        <v>42</v>
      </c>
      <c r="P2312" s="31">
        <v>0.2136739074</v>
      </c>
      <c r="Q2312" s="31">
        <v>0.21367390737915501</v>
      </c>
      <c r="R2312" s="42"/>
      <c r="S2312" s="27">
        <f>IF(A2312="placement",MIN(P2312,IF(R2312="",Q2312,R2312)),"")</f>
        <v>0.21367390737915501</v>
      </c>
      <c r="T2312" s="28">
        <f>IF($A2312="placement",S2312*J2312,"")</f>
        <v>49.786020419343117</v>
      </c>
      <c r="U2312" s="26">
        <f>IF($A2312="placement",T2312,IF($A2312="site",SUMIF($C:$C,$C2312,$T:$T),IF($A2312="user",SUMIF($B:$B,$B2312,$T:$T),SUM($T:$T))))</f>
        <v>49.786020419343117</v>
      </c>
      <c r="V2312" s="27">
        <f>U2312/J2312</f>
        <v>0.21367390737915501</v>
      </c>
    </row>
    <row r="2313" spans="1:22" hidden="1" x14ac:dyDescent="0.3">
      <c r="A2313" s="23" t="s">
        <v>14</v>
      </c>
      <c r="B2313" s="23" t="s">
        <v>10007</v>
      </c>
      <c r="C2313" s="23" t="s">
        <v>10008</v>
      </c>
      <c r="D2313" s="23" t="s">
        <v>10029</v>
      </c>
      <c r="E2313" s="23" t="s">
        <v>10030</v>
      </c>
      <c r="F2313" s="27">
        <v>0.25</v>
      </c>
      <c r="G2313" s="24">
        <v>1</v>
      </c>
      <c r="H2313" s="25">
        <v>44.061100000000003</v>
      </c>
      <c r="I2313" s="25">
        <v>5.6296999999999997</v>
      </c>
      <c r="J2313" s="26">
        <v>232</v>
      </c>
      <c r="K2313" s="26">
        <v>57</v>
      </c>
      <c r="L2313" s="27">
        <v>0.1278</v>
      </c>
      <c r="M2313" s="28">
        <v>1.3711987400000001</v>
      </c>
      <c r="N2313" s="29">
        <v>1</v>
      </c>
      <c r="O2313" s="31" t="s">
        <v>12</v>
      </c>
      <c r="P2313" s="31">
        <v>0.27071111590000002</v>
      </c>
      <c r="Q2313" s="31">
        <v>0.249999999999999</v>
      </c>
      <c r="R2313" s="42"/>
      <c r="S2313" s="27">
        <f>IF(A2313="placement",MIN(P2313,IF(R2313="",Q2313,R2313)),"")</f>
        <v>0.249999999999999</v>
      </c>
      <c r="T2313" s="28">
        <f>IF($A2313="placement",S2313*J2313,"")</f>
        <v>57.999999999999766</v>
      </c>
      <c r="U2313" s="26">
        <f>IF($A2313="placement",T2313,IF($A2313="site",SUMIF($C:$C,$C2313,$T:$T),IF($A2313="user",SUMIF($B:$B,$B2313,$T:$T),SUM($T:$T))))</f>
        <v>57.999999999999766</v>
      </c>
      <c r="V2313" s="27">
        <f>U2313/J2313</f>
        <v>0.249999999999999</v>
      </c>
    </row>
    <row r="2314" spans="1:22" hidden="1" x14ac:dyDescent="0.3">
      <c r="A2314" s="23" t="s">
        <v>14</v>
      </c>
      <c r="B2314" s="23" t="s">
        <v>4979</v>
      </c>
      <c r="C2314" s="23" t="s">
        <v>4980</v>
      </c>
      <c r="D2314" s="32" t="s">
        <v>4983</v>
      </c>
      <c r="E2314" s="23" t="s">
        <v>4984</v>
      </c>
      <c r="F2314" s="27">
        <v>0.25</v>
      </c>
      <c r="G2314" s="24">
        <v>1</v>
      </c>
      <c r="H2314" s="25">
        <v>68.801100000000005</v>
      </c>
      <c r="I2314" s="25">
        <v>18.505299999999998</v>
      </c>
      <c r="J2314" s="26">
        <v>232</v>
      </c>
      <c r="K2314" s="26">
        <v>58</v>
      </c>
      <c r="L2314" s="27">
        <v>0.26900000000000002</v>
      </c>
      <c r="M2314" s="28">
        <v>0.41794081999999999</v>
      </c>
      <c r="N2314" s="29">
        <v>0.1</v>
      </c>
      <c r="O2314" s="31" t="s">
        <v>12</v>
      </c>
      <c r="P2314" s="31">
        <v>0.76073167490000004</v>
      </c>
      <c r="Q2314" s="31">
        <v>0.25</v>
      </c>
      <c r="R2314" s="42"/>
      <c r="S2314" s="27">
        <f>IF(A2314="placement",MIN(P2314,IF(R2314="",Q2314,R2314)),"")</f>
        <v>0.25</v>
      </c>
      <c r="T2314" s="28">
        <f>IF($A2314="placement",S2314*J2314,"")</f>
        <v>58</v>
      </c>
      <c r="U2314" s="26">
        <f>IF($A2314="placement",T2314,IF($A2314="site",SUMIF($C:$C,$C2314,$T:$T),IF($A2314="user",SUMIF($B:$B,$B2314,$T:$T),SUM($T:$T))))</f>
        <v>58</v>
      </c>
      <c r="V2314" s="27">
        <f>U2314/J2314</f>
        <v>0.25</v>
      </c>
    </row>
    <row r="2315" spans="1:22" hidden="1" x14ac:dyDescent="0.3">
      <c r="A2315" s="23" t="s">
        <v>14</v>
      </c>
      <c r="B2315" s="23" t="s">
        <v>5418</v>
      </c>
      <c r="C2315" s="23" t="s">
        <v>5420</v>
      </c>
      <c r="D2315" s="32" t="s">
        <v>5441</v>
      </c>
      <c r="E2315" s="23" t="s">
        <v>5442</v>
      </c>
      <c r="F2315" s="27">
        <v>0.25</v>
      </c>
      <c r="G2315" s="24">
        <v>1</v>
      </c>
      <c r="H2315" s="25">
        <v>56.108499999999999</v>
      </c>
      <c r="I2315" s="25">
        <v>7.4880000000000004</v>
      </c>
      <c r="J2315" s="26">
        <v>232</v>
      </c>
      <c r="K2315" s="26">
        <v>58</v>
      </c>
      <c r="L2315" s="27">
        <v>0.13350000000000001</v>
      </c>
      <c r="M2315" s="28">
        <v>1.0312814800000001</v>
      </c>
      <c r="N2315" s="29">
        <v>0.75</v>
      </c>
      <c r="O2315" s="31" t="s">
        <v>42</v>
      </c>
      <c r="P2315" s="31">
        <v>0.2727494721</v>
      </c>
      <c r="Q2315" s="31">
        <v>0.25</v>
      </c>
      <c r="R2315" s="42"/>
      <c r="S2315" s="27">
        <f>IF(A2315="placement",MIN(P2315,IF(R2315="",Q2315,R2315)),"")</f>
        <v>0.25</v>
      </c>
      <c r="T2315" s="28">
        <f>IF($A2315="placement",S2315*J2315,"")</f>
        <v>58</v>
      </c>
      <c r="U2315" s="26">
        <f>IF($A2315="placement",T2315,IF($A2315="site",SUMIF($C:$C,$C2315,$T:$T),IF($A2315="user",SUMIF($B:$B,$B2315,$T:$T),SUM($T:$T))))</f>
        <v>58</v>
      </c>
      <c r="V2315" s="27">
        <f>U2315/J2315</f>
        <v>0.25</v>
      </c>
    </row>
    <row r="2316" spans="1:22" hidden="1" x14ac:dyDescent="0.3">
      <c r="A2316" s="17" t="s">
        <v>13</v>
      </c>
      <c r="B2316" s="17" t="s">
        <v>7253</v>
      </c>
      <c r="C2316" s="17" t="s">
        <v>7255</v>
      </c>
      <c r="D2316" s="17" t="s">
        <v>9898</v>
      </c>
      <c r="E2316" s="17"/>
      <c r="F2316" s="18">
        <v>0.25</v>
      </c>
      <c r="G2316" s="36">
        <v>0.98626970999999997</v>
      </c>
      <c r="H2316" s="37">
        <v>61.840699999999998</v>
      </c>
      <c r="I2316" s="37">
        <v>5.5674000000000001</v>
      </c>
      <c r="J2316" s="19">
        <v>232</v>
      </c>
      <c r="K2316" s="19">
        <v>56</v>
      </c>
      <c r="L2316" s="18">
        <v>0.09</v>
      </c>
      <c r="M2316" s="20">
        <v>1.3861041300000001</v>
      </c>
      <c r="N2316" s="21">
        <v>1</v>
      </c>
      <c r="O2316" s="22"/>
      <c r="P2316" s="22">
        <v>0.27855347860000002</v>
      </c>
      <c r="Q2316" s="22">
        <v>0.249999999999999</v>
      </c>
      <c r="R2316" s="43"/>
      <c r="S2316" s="18" t="str">
        <f>IF(A2316="placement",MIN(P2316,IF(R2316="",Q2316,R2316)),"")</f>
        <v/>
      </c>
      <c r="T2316" s="20" t="str">
        <f>IF($A2316="placement",S2316*J2316,"")</f>
        <v/>
      </c>
      <c r="U2316" s="19">
        <f>IF($A2316="placement",T2316,IF($A2316="site",SUMIF($C:$C,$C2316,$T:$T),IF($A2316="user",SUMIF($B:$B,$B2316,$T:$T),SUM($T:$T))))</f>
        <v>56.999999999999773</v>
      </c>
      <c r="V2316" s="18">
        <f>U2316/J2316</f>
        <v>0.24568965517241281</v>
      </c>
    </row>
    <row r="2317" spans="1:22" hidden="1" x14ac:dyDescent="0.3">
      <c r="A2317" s="11" t="s">
        <v>10</v>
      </c>
      <c r="B2317" s="11" t="s">
        <v>7253</v>
      </c>
      <c r="C2317" s="11" t="s">
        <v>9898</v>
      </c>
      <c r="D2317" s="11" t="s">
        <v>9898</v>
      </c>
      <c r="E2317" s="11"/>
      <c r="F2317" s="12">
        <v>0.25</v>
      </c>
      <c r="G2317" s="33">
        <v>0.98626970999999997</v>
      </c>
      <c r="H2317" s="34">
        <v>61.840699999999998</v>
      </c>
      <c r="I2317" s="34">
        <v>5.5674000000000001</v>
      </c>
      <c r="J2317" s="13">
        <v>232</v>
      </c>
      <c r="K2317" s="13">
        <v>56</v>
      </c>
      <c r="L2317" s="12">
        <v>0.09</v>
      </c>
      <c r="M2317" s="14">
        <v>1.3861041300000001</v>
      </c>
      <c r="N2317" s="15">
        <v>1</v>
      </c>
      <c r="O2317" s="16"/>
      <c r="P2317" s="16">
        <v>0.27855347860000002</v>
      </c>
      <c r="Q2317" s="16">
        <v>0.249999999999999</v>
      </c>
      <c r="R2317" s="44"/>
      <c r="S2317" s="12" t="str">
        <f>IF(A2317="placement",MIN(P2317,IF(R2317="",Q2317,R2317)),"")</f>
        <v/>
      </c>
      <c r="T2317" s="14" t="str">
        <f>IF($A2317="placement",S2317*J2317,"")</f>
        <v/>
      </c>
      <c r="U2317" s="13">
        <f>IF($A2317="placement",T2317,IF($A2317="site",SUMIF($C:$C,$C2317,$T:$T),IF($A2317="user",SUMIF($B:$B,$B2317,$T:$T),SUM($T:$T))))</f>
        <v>56.999999999999773</v>
      </c>
      <c r="V2317" s="12">
        <f>U2317/J2317</f>
        <v>0.24568965517241281</v>
      </c>
    </row>
    <row r="2318" spans="1:22" hidden="1" x14ac:dyDescent="0.3">
      <c r="A2318" s="17" t="s">
        <v>13</v>
      </c>
      <c r="B2318" s="17" t="s">
        <v>7458</v>
      </c>
      <c r="C2318" s="17" t="s">
        <v>7459</v>
      </c>
      <c r="D2318" s="17" t="s">
        <v>9898</v>
      </c>
      <c r="E2318" s="17"/>
      <c r="F2318" s="18">
        <v>0.25</v>
      </c>
      <c r="G2318" s="36">
        <v>0</v>
      </c>
      <c r="H2318" s="37">
        <v>61.033900000000003</v>
      </c>
      <c r="I2318" s="37">
        <v>15.2569</v>
      </c>
      <c r="J2318" s="19">
        <v>232</v>
      </c>
      <c r="K2318" s="19">
        <v>58</v>
      </c>
      <c r="L2318" s="18">
        <v>0.25</v>
      </c>
      <c r="M2318" s="20">
        <v>0.50746550000000001</v>
      </c>
      <c r="N2318" s="21">
        <v>0.25</v>
      </c>
      <c r="O2318" s="22"/>
      <c r="P2318" s="22">
        <v>0.5073556682</v>
      </c>
      <c r="Q2318" s="22">
        <v>0.25</v>
      </c>
      <c r="R2318" s="43"/>
      <c r="S2318" s="18" t="str">
        <f>IF(A2318="placement",MIN(P2318,IF(R2318="",Q2318,R2318)),"")</f>
        <v/>
      </c>
      <c r="T2318" s="20" t="str">
        <f>IF($A2318="placement",S2318*J2318,"")</f>
        <v/>
      </c>
      <c r="U2318" s="19">
        <f>IF($A2318="placement",T2318,IF($A2318="site",SUMIF($C:$C,$C2318,$T:$T),IF($A2318="user",SUMIF($B:$B,$B2318,$T:$T),SUM($T:$T))))</f>
        <v>58</v>
      </c>
      <c r="V2318" s="18">
        <f>U2318/J2318</f>
        <v>0.25</v>
      </c>
    </row>
    <row r="2319" spans="1:22" hidden="1" x14ac:dyDescent="0.3">
      <c r="A2319" s="11" t="s">
        <v>10</v>
      </c>
      <c r="B2319" s="11" t="s">
        <v>7458</v>
      </c>
      <c r="C2319" s="11" t="s">
        <v>9898</v>
      </c>
      <c r="D2319" s="11" t="s">
        <v>9898</v>
      </c>
      <c r="E2319" s="11"/>
      <c r="F2319" s="12">
        <v>0.25</v>
      </c>
      <c r="G2319" s="33">
        <v>0</v>
      </c>
      <c r="H2319" s="34">
        <v>61.033900000000003</v>
      </c>
      <c r="I2319" s="34">
        <v>15.2569</v>
      </c>
      <c r="J2319" s="13">
        <v>232</v>
      </c>
      <c r="K2319" s="13">
        <v>58</v>
      </c>
      <c r="L2319" s="12">
        <v>0.25</v>
      </c>
      <c r="M2319" s="14">
        <v>0.50746550000000001</v>
      </c>
      <c r="N2319" s="15">
        <v>0.25</v>
      </c>
      <c r="O2319" s="16"/>
      <c r="P2319" s="16">
        <v>0.5073556682</v>
      </c>
      <c r="Q2319" s="16">
        <v>0.25</v>
      </c>
      <c r="R2319" s="44"/>
      <c r="S2319" s="12" t="str">
        <f>IF(A2319="placement",MIN(P2319,IF(R2319="",Q2319,R2319)),"")</f>
        <v/>
      </c>
      <c r="T2319" s="14" t="str">
        <f>IF($A2319="placement",S2319*J2319,"")</f>
        <v/>
      </c>
      <c r="U2319" s="13">
        <f>IF($A2319="placement",T2319,IF($A2319="site",SUMIF($C:$C,$C2319,$T:$T),IF($A2319="user",SUMIF($B:$B,$B2319,$T:$T),SUM($T:$T))))</f>
        <v>58</v>
      </c>
      <c r="V2319" s="12">
        <f>U2319/J2319</f>
        <v>0.25</v>
      </c>
    </row>
    <row r="2320" spans="1:22" hidden="1" x14ac:dyDescent="0.3">
      <c r="A2320" s="23" t="s">
        <v>14</v>
      </c>
      <c r="B2320" s="23" t="s">
        <v>2410</v>
      </c>
      <c r="C2320" s="23" t="s">
        <v>2411</v>
      </c>
      <c r="D2320" s="23" t="s">
        <v>2412</v>
      </c>
      <c r="E2320" s="23" t="s">
        <v>2413</v>
      </c>
      <c r="F2320" s="27">
        <v>0.4</v>
      </c>
      <c r="G2320" s="24">
        <v>0</v>
      </c>
      <c r="H2320" s="25">
        <v>41.130400000000002</v>
      </c>
      <c r="I2320" s="25">
        <v>8.1739999999999995</v>
      </c>
      <c r="J2320" s="26">
        <v>231</v>
      </c>
      <c r="K2320" s="26">
        <v>72</v>
      </c>
      <c r="L2320" s="27">
        <v>0.19869999999999999</v>
      </c>
      <c r="M2320" s="28">
        <v>0.94178580000000001</v>
      </c>
      <c r="N2320" s="29">
        <v>0.65</v>
      </c>
      <c r="O2320" s="31" t="s">
        <v>385</v>
      </c>
      <c r="P2320" s="31">
        <v>0.30982183120000001</v>
      </c>
      <c r="Q2320" s="31">
        <v>0.30982183119893197</v>
      </c>
      <c r="R2320" s="42"/>
      <c r="S2320" s="27">
        <f>IF(A2320="placement",MIN(P2320,IF(R2320="",Q2320,R2320)),"")</f>
        <v>0.30982183119893197</v>
      </c>
      <c r="T2320" s="28">
        <f>IF($A2320="placement",S2320*J2320,"")</f>
        <v>71.568843006953287</v>
      </c>
      <c r="U2320" s="26">
        <f>IF($A2320="placement",T2320,IF($A2320="site",SUMIF($C:$C,$C2320,$T:$T),IF($A2320="user",SUMIF($B:$B,$B2320,$T:$T),SUM($T:$T))))</f>
        <v>71.568843006953287</v>
      </c>
      <c r="V2320" s="27">
        <f>U2320/J2320</f>
        <v>0.30982183119893197</v>
      </c>
    </row>
    <row r="2321" spans="1:22" hidden="1" x14ac:dyDescent="0.3">
      <c r="A2321" s="23" t="s">
        <v>14</v>
      </c>
      <c r="B2321" s="23" t="s">
        <v>4406</v>
      </c>
      <c r="C2321" s="23" t="s">
        <v>4408</v>
      </c>
      <c r="D2321" s="23" t="s">
        <v>4489</v>
      </c>
      <c r="E2321" s="23" t="s">
        <v>4490</v>
      </c>
      <c r="F2321" s="27">
        <v>0.25</v>
      </c>
      <c r="G2321" s="24">
        <v>1</v>
      </c>
      <c r="H2321" s="25">
        <v>119.05880000000001</v>
      </c>
      <c r="I2321" s="25">
        <v>9.1501000000000001</v>
      </c>
      <c r="J2321" s="26">
        <v>231</v>
      </c>
      <c r="K2321" s="26">
        <v>58</v>
      </c>
      <c r="L2321" s="27">
        <v>7.6899999999999996E-2</v>
      </c>
      <c r="M2321" s="28">
        <v>0.84306256000000002</v>
      </c>
      <c r="N2321" s="29">
        <v>0.5</v>
      </c>
      <c r="O2321" s="31" t="s">
        <v>12</v>
      </c>
      <c r="P2321" s="31">
        <v>0.40692420229999998</v>
      </c>
      <c r="Q2321" s="31">
        <v>0.25</v>
      </c>
      <c r="R2321" s="42"/>
      <c r="S2321" s="27">
        <f>IF(A2321="placement",MIN(P2321,IF(R2321="",Q2321,R2321)),"")</f>
        <v>0.25</v>
      </c>
      <c r="T2321" s="28">
        <f>IF($A2321="placement",S2321*J2321,"")</f>
        <v>57.75</v>
      </c>
      <c r="U2321" s="26">
        <f>IF($A2321="placement",T2321,IF($A2321="site",SUMIF($C:$C,$C2321,$T:$T),IF($A2321="user",SUMIF($B:$B,$B2321,$T:$T),SUM($T:$T))))</f>
        <v>57.75</v>
      </c>
      <c r="V2321" s="27">
        <f>U2321/J2321</f>
        <v>0.25</v>
      </c>
    </row>
    <row r="2322" spans="1:22" hidden="1" x14ac:dyDescent="0.3">
      <c r="A2322" s="23" t="s">
        <v>14</v>
      </c>
      <c r="B2322" s="23" t="s">
        <v>5211</v>
      </c>
      <c r="C2322" s="23" t="s">
        <v>5213</v>
      </c>
      <c r="D2322" s="23" t="s">
        <v>5270</v>
      </c>
      <c r="E2322" s="23" t="s">
        <v>5271</v>
      </c>
      <c r="F2322" s="27">
        <v>0.25</v>
      </c>
      <c r="G2322" s="24">
        <v>0</v>
      </c>
      <c r="H2322" s="25">
        <v>15.9635</v>
      </c>
      <c r="I2322" s="25">
        <v>6.5983999999999998</v>
      </c>
      <c r="J2322" s="26">
        <v>231</v>
      </c>
      <c r="K2322" s="26">
        <v>58</v>
      </c>
      <c r="L2322" s="27">
        <v>0.4133</v>
      </c>
      <c r="M2322" s="28">
        <v>1.16713143</v>
      </c>
      <c r="N2322" s="29">
        <v>0.8</v>
      </c>
      <c r="O2322" s="31" t="s">
        <v>12</v>
      </c>
      <c r="P2322" s="31">
        <v>0.31455877180000003</v>
      </c>
      <c r="Q2322" s="31">
        <v>0.249999999999999</v>
      </c>
      <c r="R2322" s="42"/>
      <c r="S2322" s="27">
        <f>IF(A2322="placement",MIN(P2322,IF(R2322="",Q2322,R2322)),"")</f>
        <v>0.249999999999999</v>
      </c>
      <c r="T2322" s="28">
        <f>IF($A2322="placement",S2322*J2322,"")</f>
        <v>57.749999999999773</v>
      </c>
      <c r="U2322" s="26">
        <f>IF($A2322="placement",T2322,IF($A2322="site",SUMIF($C:$C,$C2322,$T:$T),IF($A2322="user",SUMIF($B:$B,$B2322,$T:$T),SUM($T:$T))))</f>
        <v>57.749999999999773</v>
      </c>
      <c r="V2322" s="27">
        <f>U2322/J2322</f>
        <v>0.24999999999999903</v>
      </c>
    </row>
    <row r="2323" spans="1:22" hidden="1" x14ac:dyDescent="0.3">
      <c r="A2323" s="23" t="s">
        <v>14</v>
      </c>
      <c r="B2323" s="23" t="s">
        <v>10446</v>
      </c>
      <c r="C2323" s="23" t="s">
        <v>10447</v>
      </c>
      <c r="D2323" s="23" t="s">
        <v>10448</v>
      </c>
      <c r="E2323" s="23" t="s">
        <v>10449</v>
      </c>
      <c r="F2323" s="27">
        <v>0.25</v>
      </c>
      <c r="G2323" s="24">
        <v>1</v>
      </c>
      <c r="H2323" s="25">
        <v>426.05509999999998</v>
      </c>
      <c r="I2323" s="25">
        <v>18.095099999999999</v>
      </c>
      <c r="J2323" s="26">
        <v>231</v>
      </c>
      <c r="K2323" s="26">
        <v>57</v>
      </c>
      <c r="L2323" s="27">
        <v>4.2500000000000003E-2</v>
      </c>
      <c r="M2323" s="28">
        <v>0.42611286999999998</v>
      </c>
      <c r="N2323" s="29">
        <v>0.1</v>
      </c>
      <c r="O2323" s="31" t="s">
        <v>42</v>
      </c>
      <c r="P2323" s="31">
        <v>0.76532039620000003</v>
      </c>
      <c r="Q2323" s="31">
        <v>0.25</v>
      </c>
      <c r="R2323" s="42"/>
      <c r="S2323" s="27">
        <f>IF(A2323="placement",MIN(P2323,IF(R2323="",Q2323,R2323)),"")</f>
        <v>0.25</v>
      </c>
      <c r="T2323" s="28">
        <f>IF($A2323="placement",S2323*J2323,"")</f>
        <v>57.75</v>
      </c>
      <c r="U2323" s="26">
        <f>IF($A2323="placement",T2323,IF($A2323="site",SUMIF($C:$C,$C2323,$T:$T),IF($A2323="user",SUMIF($B:$B,$B2323,$T:$T),SUM($T:$T))))</f>
        <v>57.75</v>
      </c>
      <c r="V2323" s="27">
        <f>U2323/J2323</f>
        <v>0.25</v>
      </c>
    </row>
    <row r="2324" spans="1:22" hidden="1" x14ac:dyDescent="0.3">
      <c r="A2324" s="23" t="s">
        <v>14</v>
      </c>
      <c r="B2324" s="23" t="s">
        <v>3266</v>
      </c>
      <c r="C2324" s="23" t="s">
        <v>3268</v>
      </c>
      <c r="D2324" s="23" t="s">
        <v>3368</v>
      </c>
      <c r="E2324" s="23" t="s">
        <v>3369</v>
      </c>
      <c r="F2324" s="27">
        <v>0.25</v>
      </c>
      <c r="G2324" s="24">
        <v>0</v>
      </c>
      <c r="H2324" s="25">
        <v>27.769200000000001</v>
      </c>
      <c r="I2324" s="25">
        <v>2.8673999999999999</v>
      </c>
      <c r="J2324" s="26">
        <v>230</v>
      </c>
      <c r="K2324" s="26">
        <v>32</v>
      </c>
      <c r="L2324" s="27">
        <v>0.1033</v>
      </c>
      <c r="M2324" s="28">
        <v>2.6737619600000002</v>
      </c>
      <c r="N2324" s="29">
        <v>2.2999999999999998</v>
      </c>
      <c r="O2324" s="31" t="s">
        <v>12</v>
      </c>
      <c r="P2324" s="31">
        <v>0.1397887931</v>
      </c>
      <c r="Q2324" s="31">
        <v>0.139788793083369</v>
      </c>
      <c r="R2324" s="42"/>
      <c r="S2324" s="27">
        <f>IF(A2324="placement",MIN(P2324,IF(R2324="",Q2324,R2324)),"")</f>
        <v>0.139788793083369</v>
      </c>
      <c r="T2324" s="28">
        <f>IF($A2324="placement",S2324*J2324,"")</f>
        <v>32.15142240917487</v>
      </c>
      <c r="U2324" s="26">
        <f>IF($A2324="placement",T2324,IF($A2324="site",SUMIF($C:$C,$C2324,$T:$T),IF($A2324="user",SUMIF($B:$B,$B2324,$T:$T),SUM($T:$T))))</f>
        <v>32.15142240917487</v>
      </c>
      <c r="V2324" s="27">
        <f>U2324/J2324</f>
        <v>0.139788793083369</v>
      </c>
    </row>
    <row r="2325" spans="1:22" hidden="1" x14ac:dyDescent="0.3">
      <c r="A2325" s="23" t="s">
        <v>14</v>
      </c>
      <c r="B2325" s="23" t="s">
        <v>5726</v>
      </c>
      <c r="C2325" s="23" t="s">
        <v>5727</v>
      </c>
      <c r="D2325" s="23" t="s">
        <v>5738</v>
      </c>
      <c r="E2325" s="23" t="s">
        <v>5739</v>
      </c>
      <c r="F2325" s="27">
        <v>0.25</v>
      </c>
      <c r="G2325" s="24">
        <v>0</v>
      </c>
      <c r="H2325" s="25">
        <v>64.623500000000007</v>
      </c>
      <c r="I2325" s="25">
        <v>8.6008999999999993</v>
      </c>
      <c r="J2325" s="26">
        <v>230</v>
      </c>
      <c r="K2325" s="26">
        <v>48</v>
      </c>
      <c r="L2325" s="27">
        <v>0.1331</v>
      </c>
      <c r="M2325" s="28">
        <v>0.89233132999999998</v>
      </c>
      <c r="N2325" s="29">
        <v>0.7</v>
      </c>
      <c r="O2325" s="31" t="s">
        <v>42</v>
      </c>
      <c r="P2325" s="31">
        <v>0.2155380214</v>
      </c>
      <c r="Q2325" s="31">
        <v>0.215538021394654</v>
      </c>
      <c r="R2325" s="42"/>
      <c r="S2325" s="27">
        <f>IF(A2325="placement",MIN(P2325,IF(R2325="",Q2325,R2325)),"")</f>
        <v>0.215538021394654</v>
      </c>
      <c r="T2325" s="28">
        <f>IF($A2325="placement",S2325*J2325,"")</f>
        <v>49.573744920770423</v>
      </c>
      <c r="U2325" s="26">
        <f>IF($A2325="placement",T2325,IF($A2325="site",SUMIF($C:$C,$C2325,$T:$T),IF($A2325="user",SUMIF($B:$B,$B2325,$T:$T),SUM($T:$T))))</f>
        <v>49.573744920770423</v>
      </c>
      <c r="V2325" s="27">
        <f>U2325/J2325</f>
        <v>0.215538021394654</v>
      </c>
    </row>
    <row r="2326" spans="1:22" hidden="1" x14ac:dyDescent="0.3">
      <c r="A2326" s="23" t="s">
        <v>14</v>
      </c>
      <c r="B2326" s="23" t="s">
        <v>8183</v>
      </c>
      <c r="C2326" s="23" t="s">
        <v>8184</v>
      </c>
      <c r="D2326" s="23" t="s">
        <v>8191</v>
      </c>
      <c r="E2326" s="23" t="s">
        <v>8192</v>
      </c>
      <c r="F2326" s="27">
        <v>0.25</v>
      </c>
      <c r="G2326" s="24">
        <v>0</v>
      </c>
      <c r="H2326" s="25">
        <v>10.0921</v>
      </c>
      <c r="I2326" s="25">
        <v>7.4528999999999996</v>
      </c>
      <c r="J2326" s="26">
        <v>230</v>
      </c>
      <c r="K2326" s="26">
        <v>57</v>
      </c>
      <c r="L2326" s="27">
        <v>0.73850000000000005</v>
      </c>
      <c r="M2326" s="28">
        <v>1.0281244</v>
      </c>
      <c r="N2326" s="29">
        <v>0.4</v>
      </c>
      <c r="O2326" s="31" t="s">
        <v>42</v>
      </c>
      <c r="P2326" s="31">
        <v>0.61094202259999997</v>
      </c>
      <c r="Q2326" s="31">
        <v>0.249999999999999</v>
      </c>
      <c r="R2326" s="42"/>
      <c r="S2326" s="27">
        <f>IF(A2326="placement",MIN(P2326,IF(R2326="",Q2326,R2326)),"")</f>
        <v>0.249999999999999</v>
      </c>
      <c r="T2326" s="28">
        <f>IF($A2326="placement",S2326*J2326,"")</f>
        <v>57.499999999999773</v>
      </c>
      <c r="U2326" s="26">
        <f>IF($A2326="placement",T2326,IF($A2326="site",SUMIF($C:$C,$C2326,$T:$T),IF($A2326="user",SUMIF($B:$B,$B2326,$T:$T),SUM($T:$T))))</f>
        <v>57.499999999999773</v>
      </c>
      <c r="V2326" s="27">
        <f>U2326/J2326</f>
        <v>0.249999999999999</v>
      </c>
    </row>
    <row r="2327" spans="1:22" hidden="1" x14ac:dyDescent="0.3">
      <c r="A2327" s="17" t="s">
        <v>13</v>
      </c>
      <c r="B2327" s="17" t="s">
        <v>8593</v>
      </c>
      <c r="C2327" s="17" t="s">
        <v>8595</v>
      </c>
      <c r="D2327" s="17" t="s">
        <v>9898</v>
      </c>
      <c r="E2327" s="17"/>
      <c r="F2327" s="18">
        <v>0.33</v>
      </c>
      <c r="G2327" s="36">
        <v>0</v>
      </c>
      <c r="H2327" s="37">
        <v>35.717100000000002</v>
      </c>
      <c r="I2327" s="37">
        <v>12.8996</v>
      </c>
      <c r="J2327" s="19">
        <v>230</v>
      </c>
      <c r="K2327" s="19">
        <v>76</v>
      </c>
      <c r="L2327" s="18">
        <v>0.36120000000000002</v>
      </c>
      <c r="M2327" s="20">
        <v>0.59454910000000005</v>
      </c>
      <c r="N2327" s="21">
        <v>0.20938200000000001</v>
      </c>
      <c r="O2327" s="22"/>
      <c r="P2327" s="22">
        <v>0.64783059919999997</v>
      </c>
      <c r="Q2327" s="22">
        <v>0.33</v>
      </c>
      <c r="R2327" s="43"/>
      <c r="S2327" s="18" t="str">
        <f>IF(A2327="placement",MIN(P2327,IF(R2327="",Q2327,R2327)),"")</f>
        <v/>
      </c>
      <c r="T2327" s="20" t="str">
        <f>IF($A2327="placement",S2327*J2327,"")</f>
        <v/>
      </c>
      <c r="U2327" s="19">
        <f>IF($A2327="placement",T2327,IF($A2327="site",SUMIF($C:$C,$C2327,$T:$T),IF($A2327="user",SUMIF($B:$B,$B2327,$T:$T),SUM($T:$T))))</f>
        <v>75.899999999999864</v>
      </c>
      <c r="V2327" s="18">
        <f>U2327/J2327</f>
        <v>0.3299999999999994</v>
      </c>
    </row>
    <row r="2328" spans="1:22" hidden="1" x14ac:dyDescent="0.3">
      <c r="A2328" s="11" t="s">
        <v>10</v>
      </c>
      <c r="B2328" s="11" t="s">
        <v>8593</v>
      </c>
      <c r="C2328" s="11" t="s">
        <v>9898</v>
      </c>
      <c r="D2328" s="11" t="s">
        <v>9898</v>
      </c>
      <c r="E2328" s="11"/>
      <c r="F2328" s="12">
        <v>0.33</v>
      </c>
      <c r="G2328" s="33">
        <v>0</v>
      </c>
      <c r="H2328" s="34">
        <v>35.717100000000002</v>
      </c>
      <c r="I2328" s="34">
        <v>12.8996</v>
      </c>
      <c r="J2328" s="13">
        <v>230</v>
      </c>
      <c r="K2328" s="13">
        <v>76</v>
      </c>
      <c r="L2328" s="12">
        <v>0.36120000000000002</v>
      </c>
      <c r="M2328" s="14">
        <v>0.59454910000000005</v>
      </c>
      <c r="N2328" s="15">
        <v>0.20938200000000001</v>
      </c>
      <c r="O2328" s="16"/>
      <c r="P2328" s="16">
        <v>0.64783059919999997</v>
      </c>
      <c r="Q2328" s="16">
        <v>0.33</v>
      </c>
      <c r="R2328" s="44"/>
      <c r="S2328" s="12" t="str">
        <f>IF(A2328="placement",MIN(P2328,IF(R2328="",Q2328,R2328)),"")</f>
        <v/>
      </c>
      <c r="T2328" s="14" t="str">
        <f>IF($A2328="placement",S2328*J2328,"")</f>
        <v/>
      </c>
      <c r="U2328" s="13">
        <f>IF($A2328="placement",T2328,IF($A2328="site",SUMIF($C:$C,$C2328,$T:$T),IF($A2328="user",SUMIF($B:$B,$B2328,$T:$T),SUM($T:$T))))</f>
        <v>75.899999999999864</v>
      </c>
      <c r="V2328" s="12">
        <f>U2328/J2328</f>
        <v>0.3299999999999994</v>
      </c>
    </row>
    <row r="2329" spans="1:22" hidden="1" x14ac:dyDescent="0.3">
      <c r="A2329" s="23" t="s">
        <v>14</v>
      </c>
      <c r="B2329" s="23" t="s">
        <v>227</v>
      </c>
      <c r="C2329" s="23" t="s">
        <v>229</v>
      </c>
      <c r="D2329" s="23" t="s">
        <v>230</v>
      </c>
      <c r="E2329" s="23" t="s">
        <v>231</v>
      </c>
      <c r="F2329" s="27">
        <v>0.33</v>
      </c>
      <c r="G2329" s="24">
        <v>1</v>
      </c>
      <c r="H2329" s="25">
        <v>62.931100000000001</v>
      </c>
      <c r="I2329" s="25">
        <v>7.6581000000000001</v>
      </c>
      <c r="J2329" s="26">
        <v>229</v>
      </c>
      <c r="K2329" s="26">
        <v>76</v>
      </c>
      <c r="L2329" s="27">
        <v>0.1217</v>
      </c>
      <c r="M2329" s="28">
        <v>0.99816813000000004</v>
      </c>
      <c r="N2329" s="29">
        <v>0.5</v>
      </c>
      <c r="O2329" s="31" t="s">
        <v>42</v>
      </c>
      <c r="P2329" s="31">
        <v>0.49908238529999999</v>
      </c>
      <c r="Q2329" s="31">
        <v>0.33</v>
      </c>
      <c r="R2329" s="42"/>
      <c r="S2329" s="27">
        <f>IF(A2329="placement",MIN(P2329,IF(R2329="",Q2329,R2329)),"")</f>
        <v>0.33</v>
      </c>
      <c r="T2329" s="28">
        <f>IF($A2329="placement",S2329*J2329,"")</f>
        <v>75.570000000000007</v>
      </c>
      <c r="U2329" s="26">
        <f>IF($A2329="placement",T2329,IF($A2329="site",SUMIF($C:$C,$C2329,$T:$T),IF($A2329="user",SUMIF($B:$B,$B2329,$T:$T),SUM($T:$T))))</f>
        <v>75.570000000000007</v>
      </c>
      <c r="V2329" s="27">
        <f>U2329/J2329</f>
        <v>0.33</v>
      </c>
    </row>
    <row r="2330" spans="1:22" hidden="1" x14ac:dyDescent="0.3">
      <c r="A2330" s="23" t="s">
        <v>14</v>
      </c>
      <c r="B2330" s="23" t="s">
        <v>277</v>
      </c>
      <c r="C2330" s="23" t="s">
        <v>279</v>
      </c>
      <c r="D2330" s="32" t="s">
        <v>305</v>
      </c>
      <c r="E2330" s="23" t="s">
        <v>306</v>
      </c>
      <c r="F2330" s="27">
        <v>0.05</v>
      </c>
      <c r="G2330" s="24">
        <v>1</v>
      </c>
      <c r="H2330" s="25">
        <v>62.216000000000001</v>
      </c>
      <c r="I2330" s="25">
        <v>3.3900999999999999</v>
      </c>
      <c r="J2330" s="26">
        <v>229</v>
      </c>
      <c r="K2330" s="26">
        <v>11</v>
      </c>
      <c r="L2330" s="27">
        <v>5.45E-2</v>
      </c>
      <c r="M2330" s="28">
        <v>2.2544604100000001</v>
      </c>
      <c r="N2330" s="46">
        <v>2</v>
      </c>
      <c r="O2330" s="31" t="s">
        <v>70</v>
      </c>
      <c r="P2330" s="31">
        <v>0.1128697622</v>
      </c>
      <c r="Q2330" s="31">
        <v>4.9999999999999899E-2</v>
      </c>
      <c r="R2330" s="42"/>
      <c r="S2330" s="27">
        <f>IF(A2330="placement",MIN(P2330,IF(R2330="",Q2330,R2330)),"")</f>
        <v>4.9999999999999899E-2</v>
      </c>
      <c r="T2330" s="28">
        <f>IF($A2330="placement",S2330*J2330,"")</f>
        <v>11.449999999999976</v>
      </c>
      <c r="U2330" s="26">
        <f>IF($A2330="placement",T2330,IF($A2330="site",SUMIF($C:$C,$C2330,$T:$T),IF($A2330="user",SUMIF($B:$B,$B2330,$T:$T),SUM($T:$T))))</f>
        <v>11.449999999999976</v>
      </c>
      <c r="V2330" s="27">
        <f>U2330/J2330</f>
        <v>4.9999999999999899E-2</v>
      </c>
    </row>
    <row r="2331" spans="1:22" x14ac:dyDescent="0.3">
      <c r="A2331" s="23" t="s">
        <v>14</v>
      </c>
      <c r="B2331" s="23" t="s">
        <v>4271</v>
      </c>
      <c r="C2331" s="23" t="s">
        <v>4272</v>
      </c>
      <c r="D2331" s="23" t="s">
        <v>4277</v>
      </c>
      <c r="E2331" s="23" t="s">
        <v>4278</v>
      </c>
      <c r="F2331" s="27">
        <v>0.2</v>
      </c>
      <c r="G2331" s="24">
        <v>0</v>
      </c>
      <c r="H2331" s="25">
        <v>22.422499999999999</v>
      </c>
      <c r="I2331" s="25">
        <v>11.2027</v>
      </c>
      <c r="J2331" s="26">
        <v>229</v>
      </c>
      <c r="K2331" s="26">
        <v>46</v>
      </c>
      <c r="L2331" s="27">
        <v>0.49959999999999999</v>
      </c>
      <c r="M2331" s="28">
        <v>0.68285046000000005</v>
      </c>
      <c r="N2331" s="29">
        <v>0.3</v>
      </c>
      <c r="O2331" s="31" t="s">
        <v>42</v>
      </c>
      <c r="P2331" s="31">
        <v>0.56066515459999999</v>
      </c>
      <c r="Q2331" s="31">
        <v>0.2</v>
      </c>
      <c r="R2331" s="42">
        <v>0.25</v>
      </c>
      <c r="S2331" s="27">
        <f>IF(A2331="placement",MIN(P2331,IF(R2331="",Q2331,R2331)),"")</f>
        <v>0.25</v>
      </c>
      <c r="T2331" s="28">
        <f>IF($A2331="placement",S2331*J2331,"")</f>
        <v>57.25</v>
      </c>
      <c r="U2331" s="26">
        <f>IF($A2331="placement",T2331,IF($A2331="site",SUMIF($C:$C,$C2331,$T:$T),IF($A2331="user",SUMIF($B:$B,$B2331,$T:$T),SUM($T:$T))))</f>
        <v>57.25</v>
      </c>
      <c r="V2331" s="27">
        <f>U2331/J2331</f>
        <v>0.25</v>
      </c>
    </row>
    <row r="2332" spans="1:22" hidden="1" x14ac:dyDescent="0.3">
      <c r="A2332" s="23" t="s">
        <v>14</v>
      </c>
      <c r="B2332" s="23" t="s">
        <v>8348</v>
      </c>
      <c r="C2332" s="23" t="s">
        <v>8350</v>
      </c>
      <c r="D2332" s="23" t="s">
        <v>8351</v>
      </c>
      <c r="E2332" s="23" t="s">
        <v>8349</v>
      </c>
      <c r="F2332" s="27">
        <v>0.25</v>
      </c>
      <c r="G2332" s="24">
        <v>0</v>
      </c>
      <c r="H2332" s="25">
        <v>16.241099999999999</v>
      </c>
      <c r="I2332" s="25">
        <v>7.0716999999999999</v>
      </c>
      <c r="J2332" s="26">
        <v>229</v>
      </c>
      <c r="K2332" s="26">
        <v>57</v>
      </c>
      <c r="L2332" s="27">
        <v>0.43540000000000001</v>
      </c>
      <c r="M2332" s="28">
        <v>1.0781503800000001</v>
      </c>
      <c r="N2332" s="29">
        <v>0.6</v>
      </c>
      <c r="O2332" s="31" t="s">
        <v>12</v>
      </c>
      <c r="P2332" s="31">
        <v>0.44349136039999998</v>
      </c>
      <c r="Q2332" s="31">
        <v>0.249999999999999</v>
      </c>
      <c r="R2332" s="42"/>
      <c r="S2332" s="27">
        <f>IF(A2332="placement",MIN(P2332,IF(R2332="",Q2332,R2332)),"")</f>
        <v>0.249999999999999</v>
      </c>
      <c r="T2332" s="28">
        <f>IF($A2332="placement",S2332*J2332,"")</f>
        <v>57.249999999999773</v>
      </c>
      <c r="U2332" s="26">
        <f>IF($A2332="placement",T2332,IF($A2332="site",SUMIF($C:$C,$C2332,$T:$T),IF($A2332="user",SUMIF($B:$B,$B2332,$T:$T),SUM($T:$T))))</f>
        <v>57.249999999999773</v>
      </c>
      <c r="V2332" s="27">
        <f>U2332/J2332</f>
        <v>0.249999999999999</v>
      </c>
    </row>
    <row r="2333" spans="1:22" hidden="1" x14ac:dyDescent="0.3">
      <c r="A2333" s="17" t="s">
        <v>13</v>
      </c>
      <c r="B2333" s="17" t="s">
        <v>8348</v>
      </c>
      <c r="C2333" s="17" t="s">
        <v>8350</v>
      </c>
      <c r="D2333" s="38" t="s">
        <v>9898</v>
      </c>
      <c r="E2333" s="17"/>
      <c r="F2333" s="18">
        <v>0.25</v>
      </c>
      <c r="G2333" s="36">
        <v>0</v>
      </c>
      <c r="H2333" s="37">
        <v>16.241299999999999</v>
      </c>
      <c r="I2333" s="37">
        <v>7.0716999999999999</v>
      </c>
      <c r="J2333" s="19">
        <v>229</v>
      </c>
      <c r="K2333" s="19">
        <v>57</v>
      </c>
      <c r="L2333" s="18">
        <v>0.43540000000000001</v>
      </c>
      <c r="M2333" s="20">
        <v>1.0781503800000001</v>
      </c>
      <c r="N2333" s="21">
        <v>0.6</v>
      </c>
      <c r="O2333" s="22"/>
      <c r="P2333" s="22">
        <v>0.44349136039999998</v>
      </c>
      <c r="Q2333" s="22">
        <v>0.249999999999999</v>
      </c>
      <c r="R2333" s="43"/>
      <c r="S2333" s="18" t="str">
        <f>IF(A2333="placement",MIN(P2333,IF(R2333="",Q2333,R2333)),"")</f>
        <v/>
      </c>
      <c r="T2333" s="20" t="str">
        <f>IF($A2333="placement",S2333*J2333,"")</f>
        <v/>
      </c>
      <c r="U2333" s="19">
        <f>IF($A2333="placement",T2333,IF($A2333="site",SUMIF($C:$C,$C2333,$T:$T),IF($A2333="user",SUMIF($B:$B,$B2333,$T:$T),SUM($T:$T))))</f>
        <v>57.249999999999773</v>
      </c>
      <c r="V2333" s="18">
        <f>U2333/J2333</f>
        <v>0.249999999999999</v>
      </c>
    </row>
    <row r="2334" spans="1:22" hidden="1" x14ac:dyDescent="0.3">
      <c r="A2334" s="11" t="s">
        <v>10</v>
      </c>
      <c r="B2334" s="11" t="s">
        <v>8348</v>
      </c>
      <c r="C2334" s="11" t="s">
        <v>9898</v>
      </c>
      <c r="D2334" s="11" t="s">
        <v>9898</v>
      </c>
      <c r="E2334" s="11"/>
      <c r="F2334" s="12">
        <v>0.25</v>
      </c>
      <c r="G2334" s="33">
        <v>0</v>
      </c>
      <c r="H2334" s="34">
        <v>16.241299999999999</v>
      </c>
      <c r="I2334" s="34">
        <v>7.0716999999999999</v>
      </c>
      <c r="J2334" s="13">
        <v>229</v>
      </c>
      <c r="K2334" s="13">
        <v>57</v>
      </c>
      <c r="L2334" s="12">
        <v>0.43540000000000001</v>
      </c>
      <c r="M2334" s="14">
        <v>1.0781503800000001</v>
      </c>
      <c r="N2334" s="15">
        <v>0.6</v>
      </c>
      <c r="O2334" s="16"/>
      <c r="P2334" s="16">
        <v>0.44349136039999998</v>
      </c>
      <c r="Q2334" s="16">
        <v>0.249999999999999</v>
      </c>
      <c r="R2334" s="44"/>
      <c r="S2334" s="12" t="str">
        <f>IF(A2334="placement",MIN(P2334,IF(R2334="",Q2334,R2334)),"")</f>
        <v/>
      </c>
      <c r="T2334" s="14" t="str">
        <f>IF($A2334="placement",S2334*J2334,"")</f>
        <v/>
      </c>
      <c r="U2334" s="13">
        <f>IF($A2334="placement",T2334,IF($A2334="site",SUMIF($C:$C,$C2334,$T:$T),IF($A2334="user",SUMIF($B:$B,$B2334,$T:$T),SUM($T:$T))))</f>
        <v>57.249999999999773</v>
      </c>
      <c r="V2334" s="12">
        <f>U2334/J2334</f>
        <v>0.249999999999999</v>
      </c>
    </row>
    <row r="2335" spans="1:22" hidden="1" x14ac:dyDescent="0.3">
      <c r="A2335" s="23" t="s">
        <v>14</v>
      </c>
      <c r="B2335" s="23" t="s">
        <v>9186</v>
      </c>
      <c r="C2335" s="23" t="s">
        <v>9188</v>
      </c>
      <c r="D2335" s="23" t="s">
        <v>10389</v>
      </c>
      <c r="E2335" s="23" t="s">
        <v>10390</v>
      </c>
      <c r="F2335" s="27">
        <v>0.25</v>
      </c>
      <c r="G2335" s="24">
        <v>0</v>
      </c>
      <c r="H2335" s="25">
        <v>33.546599999999998</v>
      </c>
      <c r="I2335" s="25">
        <v>6.0415000000000001</v>
      </c>
      <c r="J2335" s="26">
        <v>229</v>
      </c>
      <c r="K2335" s="26">
        <v>57</v>
      </c>
      <c r="L2335" s="27">
        <v>0.18010000000000001</v>
      </c>
      <c r="M2335" s="28">
        <v>1.2645535000000001</v>
      </c>
      <c r="N2335" s="29">
        <v>0.9</v>
      </c>
      <c r="O2335" s="31" t="s">
        <v>12</v>
      </c>
      <c r="P2335" s="31">
        <v>0.28828634260000002</v>
      </c>
      <c r="Q2335" s="31">
        <v>0.25</v>
      </c>
      <c r="R2335" s="42"/>
      <c r="S2335" s="27">
        <f>IF(A2335="placement",MIN(P2335,IF(R2335="",Q2335,R2335)),"")</f>
        <v>0.25</v>
      </c>
      <c r="T2335" s="28">
        <f>IF($A2335="placement",S2335*J2335,"")</f>
        <v>57.25</v>
      </c>
      <c r="U2335" s="26">
        <f>IF($A2335="placement",T2335,IF($A2335="site",SUMIF($C:$C,$C2335,$T:$T),IF($A2335="user",SUMIF($B:$B,$B2335,$T:$T),SUM($T:$T))))</f>
        <v>57.25</v>
      </c>
      <c r="V2335" s="27">
        <f>U2335/J2335</f>
        <v>0.25</v>
      </c>
    </row>
    <row r="2336" spans="1:22" x14ac:dyDescent="0.3">
      <c r="A2336" s="23" t="s">
        <v>14</v>
      </c>
      <c r="B2336" s="23" t="s">
        <v>2439</v>
      </c>
      <c r="C2336" s="23" t="s">
        <v>2441</v>
      </c>
      <c r="D2336" s="23" t="s">
        <v>2486</v>
      </c>
      <c r="E2336" s="23" t="s">
        <v>2487</v>
      </c>
      <c r="F2336" s="27">
        <v>0.25</v>
      </c>
      <c r="G2336" s="24">
        <v>1</v>
      </c>
      <c r="H2336" s="25">
        <v>94.618399999999994</v>
      </c>
      <c r="I2336" s="25">
        <v>18.8596</v>
      </c>
      <c r="J2336" s="26">
        <v>228</v>
      </c>
      <c r="K2336" s="26">
        <v>57</v>
      </c>
      <c r="L2336" s="27">
        <v>0.1993</v>
      </c>
      <c r="M2336" s="28">
        <v>0.40211374</v>
      </c>
      <c r="N2336" s="29">
        <v>0.2</v>
      </c>
      <c r="O2336" s="31" t="s">
        <v>42</v>
      </c>
      <c r="P2336" s="31">
        <v>0.50262828979999996</v>
      </c>
      <c r="Q2336" s="31">
        <v>0.249999999999999</v>
      </c>
      <c r="R2336" s="42">
        <v>0.35</v>
      </c>
      <c r="S2336" s="27">
        <f>IF(A2336="placement",MIN(P2336,IF(R2336="",Q2336,R2336)),"")</f>
        <v>0.35</v>
      </c>
      <c r="T2336" s="28">
        <f>IF($A2336="placement",S2336*J2336,"")</f>
        <v>79.8</v>
      </c>
      <c r="U2336" s="26">
        <f>IF($A2336="placement",T2336,IF($A2336="site",SUMIF($C:$C,$C2336,$T:$T),IF($A2336="user",SUMIF($B:$B,$B2336,$T:$T),SUM($T:$T))))</f>
        <v>79.8</v>
      </c>
      <c r="V2336" s="27">
        <f>U2336/J2336</f>
        <v>0.35</v>
      </c>
    </row>
    <row r="2337" spans="1:22" x14ac:dyDescent="0.3">
      <c r="A2337" s="23" t="s">
        <v>14</v>
      </c>
      <c r="B2337" s="23" t="s">
        <v>2619</v>
      </c>
      <c r="C2337" s="23" t="s">
        <v>2621</v>
      </c>
      <c r="D2337" s="23" t="s">
        <v>2775</v>
      </c>
      <c r="E2337" s="23" t="s">
        <v>2776</v>
      </c>
      <c r="F2337" s="27">
        <v>0.15</v>
      </c>
      <c r="G2337" s="24">
        <v>1</v>
      </c>
      <c r="H2337" s="25">
        <v>97.607399999999998</v>
      </c>
      <c r="I2337" s="25">
        <v>18.181799999999999</v>
      </c>
      <c r="J2337" s="26">
        <v>228</v>
      </c>
      <c r="K2337" s="26">
        <v>34</v>
      </c>
      <c r="L2337" s="27">
        <v>0.18629999999999999</v>
      </c>
      <c r="M2337" s="28">
        <v>0.41874834999999999</v>
      </c>
      <c r="N2337" s="29">
        <v>0.3</v>
      </c>
      <c r="O2337" s="31" t="s">
        <v>42</v>
      </c>
      <c r="P2337" s="31">
        <v>0.28357927500000002</v>
      </c>
      <c r="Q2337" s="31">
        <v>0.15</v>
      </c>
      <c r="R2337" s="42">
        <v>0.2</v>
      </c>
      <c r="S2337" s="27">
        <f>IF(A2337="placement",MIN(P2337,IF(R2337="",Q2337,R2337)),"")</f>
        <v>0.2</v>
      </c>
      <c r="T2337" s="28">
        <f>IF($A2337="placement",S2337*J2337,"")</f>
        <v>45.6</v>
      </c>
      <c r="U2337" s="26">
        <f>IF($A2337="placement",T2337,IF($A2337="site",SUMIF($C:$C,$C2337,$T:$T),IF($A2337="user",SUMIF($B:$B,$B2337,$T:$T),SUM($T:$T))))</f>
        <v>45.6</v>
      </c>
      <c r="V2337" s="27">
        <f>U2337/J2337</f>
        <v>0.2</v>
      </c>
    </row>
    <row r="2338" spans="1:22" hidden="1" x14ac:dyDescent="0.3">
      <c r="A2338" s="23" t="s">
        <v>14</v>
      </c>
      <c r="B2338" s="23" t="s">
        <v>10076</v>
      </c>
      <c r="C2338" s="23" t="s">
        <v>10077</v>
      </c>
      <c r="D2338" s="23" t="s">
        <v>10084</v>
      </c>
      <c r="E2338" s="23" t="s">
        <v>10085</v>
      </c>
      <c r="F2338" s="27">
        <v>0.25</v>
      </c>
      <c r="G2338" s="24">
        <v>1</v>
      </c>
      <c r="H2338" s="25">
        <v>66.501900000000006</v>
      </c>
      <c r="I2338" s="25">
        <v>5.3688000000000002</v>
      </c>
      <c r="J2338" s="26">
        <v>228</v>
      </c>
      <c r="K2338" s="26">
        <v>57</v>
      </c>
      <c r="L2338" s="27">
        <v>8.0699999999999994E-2</v>
      </c>
      <c r="M2338" s="28">
        <v>1.4164416</v>
      </c>
      <c r="N2338" s="29">
        <v>1</v>
      </c>
      <c r="O2338" s="31" t="s">
        <v>12</v>
      </c>
      <c r="P2338" s="31">
        <v>0.29400548539999999</v>
      </c>
      <c r="Q2338" s="31">
        <v>0.25</v>
      </c>
      <c r="R2338" s="42"/>
      <c r="S2338" s="27">
        <f>IF(A2338="placement",MIN(P2338,IF(R2338="",Q2338,R2338)),"")</f>
        <v>0.25</v>
      </c>
      <c r="T2338" s="28">
        <f>IF($A2338="placement",S2338*J2338,"")</f>
        <v>57</v>
      </c>
      <c r="U2338" s="26">
        <f>IF($A2338="placement",T2338,IF($A2338="site",SUMIF($C:$C,$C2338,$T:$T),IF($A2338="user",SUMIF($B:$B,$B2338,$T:$T),SUM($T:$T))))</f>
        <v>57</v>
      </c>
      <c r="V2338" s="27">
        <f>U2338/J2338</f>
        <v>0.25</v>
      </c>
    </row>
    <row r="2339" spans="1:22" hidden="1" x14ac:dyDescent="0.3">
      <c r="A2339" s="23" t="s">
        <v>14</v>
      </c>
      <c r="B2339" s="23" t="s">
        <v>5211</v>
      </c>
      <c r="C2339" s="23" t="s">
        <v>5213</v>
      </c>
      <c r="D2339" s="23" t="s">
        <v>5254</v>
      </c>
      <c r="E2339" s="23" t="s">
        <v>5255</v>
      </c>
      <c r="F2339" s="27">
        <v>0.25</v>
      </c>
      <c r="G2339" s="24">
        <v>0</v>
      </c>
      <c r="H2339" s="25">
        <v>16.286999999999999</v>
      </c>
      <c r="I2339" s="25">
        <v>6.9804000000000004</v>
      </c>
      <c r="J2339" s="26">
        <v>228</v>
      </c>
      <c r="K2339" s="26">
        <v>57</v>
      </c>
      <c r="L2339" s="27">
        <v>0.42859999999999998</v>
      </c>
      <c r="M2339" s="28">
        <v>1.08789767</v>
      </c>
      <c r="N2339" s="29">
        <v>0.8</v>
      </c>
      <c r="O2339" s="31" t="s">
        <v>42</v>
      </c>
      <c r="P2339" s="31">
        <v>0.26463672040000003</v>
      </c>
      <c r="Q2339" s="31">
        <v>0.25</v>
      </c>
      <c r="R2339" s="42"/>
      <c r="S2339" s="27">
        <f>IF(A2339="placement",MIN(P2339,IF(R2339="",Q2339,R2339)),"")</f>
        <v>0.25</v>
      </c>
      <c r="T2339" s="28">
        <f>IF($A2339="placement",S2339*J2339,"")</f>
        <v>57</v>
      </c>
      <c r="U2339" s="26">
        <f>IF($A2339="placement",T2339,IF($A2339="site",SUMIF($C:$C,$C2339,$T:$T),IF($A2339="user",SUMIF($B:$B,$B2339,$T:$T),SUM($T:$T))))</f>
        <v>57</v>
      </c>
      <c r="V2339" s="27">
        <f>U2339/J2339</f>
        <v>0.25</v>
      </c>
    </row>
    <row r="2340" spans="1:22" hidden="1" x14ac:dyDescent="0.3">
      <c r="A2340" s="23" t="s">
        <v>14</v>
      </c>
      <c r="B2340" s="23" t="s">
        <v>7032</v>
      </c>
      <c r="C2340" s="23" t="s">
        <v>7034</v>
      </c>
      <c r="D2340" s="23" t="s">
        <v>7044</v>
      </c>
      <c r="E2340" s="23" t="s">
        <v>7045</v>
      </c>
      <c r="F2340" s="27">
        <v>0.25</v>
      </c>
      <c r="G2340" s="24">
        <v>1</v>
      </c>
      <c r="H2340" s="25">
        <v>455.47039999999998</v>
      </c>
      <c r="I2340" s="25">
        <v>9.4118999999999993</v>
      </c>
      <c r="J2340" s="26">
        <v>228</v>
      </c>
      <c r="K2340" s="26">
        <v>57</v>
      </c>
      <c r="L2340" s="27">
        <v>2.07E-2</v>
      </c>
      <c r="M2340" s="28">
        <v>0.80887330999999996</v>
      </c>
      <c r="N2340" s="29">
        <v>0.4</v>
      </c>
      <c r="O2340" s="31" t="s">
        <v>12</v>
      </c>
      <c r="P2340" s="31">
        <v>0.50548497869999998</v>
      </c>
      <c r="Q2340" s="31">
        <v>0.249999999999999</v>
      </c>
      <c r="R2340" s="42"/>
      <c r="S2340" s="27">
        <f>IF(A2340="placement",MIN(P2340,IF(R2340="",Q2340,R2340)),"")</f>
        <v>0.249999999999999</v>
      </c>
      <c r="T2340" s="28">
        <f>IF($A2340="placement",S2340*J2340,"")</f>
        <v>56.999999999999773</v>
      </c>
      <c r="U2340" s="26">
        <f>IF($A2340="placement",T2340,IF($A2340="site",SUMIF($C:$C,$C2340,$T:$T),IF($A2340="user",SUMIF($B:$B,$B2340,$T:$T),SUM($T:$T))))</f>
        <v>56.999999999999773</v>
      </c>
      <c r="V2340" s="27">
        <f>U2340/J2340</f>
        <v>0.249999999999999</v>
      </c>
    </row>
    <row r="2341" spans="1:22" hidden="1" x14ac:dyDescent="0.3">
      <c r="A2341" s="23" t="s">
        <v>14</v>
      </c>
      <c r="B2341" s="23" t="s">
        <v>7253</v>
      </c>
      <c r="C2341" s="23" t="s">
        <v>7255</v>
      </c>
      <c r="D2341" s="23" t="s">
        <v>7256</v>
      </c>
      <c r="E2341" s="23" t="s">
        <v>7254</v>
      </c>
      <c r="F2341" s="27">
        <v>0.25</v>
      </c>
      <c r="G2341" s="24">
        <v>1</v>
      </c>
      <c r="H2341" s="25">
        <v>61.383400000000002</v>
      </c>
      <c r="I2341" s="25">
        <v>5.4932999999999996</v>
      </c>
      <c r="J2341" s="26">
        <v>228</v>
      </c>
      <c r="K2341" s="26">
        <v>55</v>
      </c>
      <c r="L2341" s="27">
        <v>8.9499999999999996E-2</v>
      </c>
      <c r="M2341" s="28">
        <v>1.38552389</v>
      </c>
      <c r="N2341" s="29">
        <v>1</v>
      </c>
      <c r="O2341" s="31" t="s">
        <v>12</v>
      </c>
      <c r="P2341" s="31">
        <v>0.27825134600000001</v>
      </c>
      <c r="Q2341" s="31">
        <v>0.249999999999999</v>
      </c>
      <c r="R2341" s="42"/>
      <c r="S2341" s="27">
        <f>IF(A2341="placement",MIN(P2341,IF(R2341="",Q2341,R2341)),"")</f>
        <v>0.249999999999999</v>
      </c>
      <c r="T2341" s="28">
        <f>IF($A2341="placement",S2341*J2341,"")</f>
        <v>56.999999999999773</v>
      </c>
      <c r="U2341" s="26">
        <f>IF($A2341="placement",T2341,IF($A2341="site",SUMIF($C:$C,$C2341,$T:$T),IF($A2341="user",SUMIF($B:$B,$B2341,$T:$T),SUM($T:$T))))</f>
        <v>56.999999999999773</v>
      </c>
      <c r="V2341" s="27">
        <f>U2341/J2341</f>
        <v>0.249999999999999</v>
      </c>
    </row>
    <row r="2342" spans="1:22" hidden="1" x14ac:dyDescent="0.3">
      <c r="A2342" s="23" t="s">
        <v>14</v>
      </c>
      <c r="B2342" s="23" t="s">
        <v>7979</v>
      </c>
      <c r="C2342" s="23" t="s">
        <v>7981</v>
      </c>
      <c r="D2342" s="23" t="s">
        <v>7986</v>
      </c>
      <c r="E2342" s="23" t="s">
        <v>7980</v>
      </c>
      <c r="F2342" s="27">
        <v>0.25</v>
      </c>
      <c r="G2342" s="24">
        <v>1</v>
      </c>
      <c r="H2342" s="25">
        <v>62.565899999999999</v>
      </c>
      <c r="I2342" s="25">
        <v>15.2744</v>
      </c>
      <c r="J2342" s="26">
        <v>228</v>
      </c>
      <c r="K2342" s="26">
        <v>57</v>
      </c>
      <c r="L2342" s="27">
        <v>0.24410000000000001</v>
      </c>
      <c r="M2342" s="28">
        <v>0.49743314</v>
      </c>
      <c r="N2342" s="29">
        <v>0.2</v>
      </c>
      <c r="O2342" s="31" t="s">
        <v>12</v>
      </c>
      <c r="P2342" s="31">
        <v>0.5979359152</v>
      </c>
      <c r="Q2342" s="31">
        <v>0.25</v>
      </c>
      <c r="R2342" s="42"/>
      <c r="S2342" s="27">
        <f>IF(A2342="placement",MIN(P2342,IF(R2342="",Q2342,R2342)),"")</f>
        <v>0.25</v>
      </c>
      <c r="T2342" s="28">
        <f>IF($A2342="placement",S2342*J2342,"")</f>
        <v>57</v>
      </c>
      <c r="U2342" s="26">
        <f>IF($A2342="placement",T2342,IF($A2342="site",SUMIF($C:$C,$C2342,$T:$T),IF($A2342="user",SUMIF($B:$B,$B2342,$T:$T),SUM($T:$T))))</f>
        <v>57</v>
      </c>
      <c r="V2342" s="27">
        <f>U2342/J2342</f>
        <v>0.25</v>
      </c>
    </row>
    <row r="2343" spans="1:22" hidden="1" x14ac:dyDescent="0.3">
      <c r="A2343" s="17" t="s">
        <v>13</v>
      </c>
      <c r="B2343" s="17" t="s">
        <v>9844</v>
      </c>
      <c r="C2343" s="17" t="s">
        <v>9846</v>
      </c>
      <c r="D2343" s="17" t="s">
        <v>9898</v>
      </c>
      <c r="E2343" s="17"/>
      <c r="F2343" s="18">
        <v>0.25</v>
      </c>
      <c r="G2343" s="36">
        <v>0</v>
      </c>
      <c r="H2343" s="37">
        <v>29.401700000000002</v>
      </c>
      <c r="I2343" s="37">
        <v>2.4438</v>
      </c>
      <c r="J2343" s="19">
        <v>228</v>
      </c>
      <c r="K2343" s="19">
        <v>49</v>
      </c>
      <c r="L2343" s="18">
        <v>8.3099999999999993E-2</v>
      </c>
      <c r="M2343" s="20">
        <v>3.1121678899999998</v>
      </c>
      <c r="N2343" s="21">
        <v>2.4332859999999998</v>
      </c>
      <c r="O2343" s="22"/>
      <c r="P2343" s="22">
        <v>0.21813793910000001</v>
      </c>
      <c r="Q2343" s="22">
        <v>0.21813793905890999</v>
      </c>
      <c r="R2343" s="43"/>
      <c r="S2343" s="18" t="str">
        <f>IF(A2343="placement",MIN(P2343,IF(R2343="",Q2343,R2343)),"")</f>
        <v/>
      </c>
      <c r="T2343" s="20" t="str">
        <f>IF($A2343="placement",S2343*J2343,"")</f>
        <v/>
      </c>
      <c r="U2343" s="19">
        <f>IF($A2343="placement",T2343,IF($A2343="site",SUMIF($C:$C,$C2343,$T:$T),IF($A2343="user",SUMIF($B:$B,$B2343,$T:$T),SUM($T:$T))))</f>
        <v>41.333906710002516</v>
      </c>
      <c r="V2343" s="18">
        <f>U2343/J2343</f>
        <v>0.18128906451755489</v>
      </c>
    </row>
    <row r="2344" spans="1:22" hidden="1" x14ac:dyDescent="0.3">
      <c r="A2344" s="11" t="s">
        <v>10</v>
      </c>
      <c r="B2344" s="11" t="s">
        <v>9844</v>
      </c>
      <c r="C2344" s="11" t="s">
        <v>9898</v>
      </c>
      <c r="D2344" s="11" t="s">
        <v>9898</v>
      </c>
      <c r="E2344" s="11"/>
      <c r="F2344" s="12">
        <v>0.25</v>
      </c>
      <c r="G2344" s="33">
        <v>0</v>
      </c>
      <c r="H2344" s="34">
        <v>29.401700000000002</v>
      </c>
      <c r="I2344" s="34">
        <v>2.4438</v>
      </c>
      <c r="J2344" s="13">
        <v>228</v>
      </c>
      <c r="K2344" s="13">
        <v>49</v>
      </c>
      <c r="L2344" s="12">
        <v>8.3099999999999993E-2</v>
      </c>
      <c r="M2344" s="14">
        <v>3.1121678899999998</v>
      </c>
      <c r="N2344" s="15">
        <v>2.4332859999999998</v>
      </c>
      <c r="O2344" s="16"/>
      <c r="P2344" s="16">
        <v>0.21813793910000001</v>
      </c>
      <c r="Q2344" s="16">
        <v>0.21813793905890999</v>
      </c>
      <c r="R2344" s="44"/>
      <c r="S2344" s="12" t="str">
        <f>IF(A2344="placement",MIN(P2344,IF(R2344="",Q2344,R2344)),"")</f>
        <v/>
      </c>
      <c r="T2344" s="14" t="str">
        <f>IF($A2344="placement",S2344*J2344,"")</f>
        <v/>
      </c>
      <c r="U2344" s="13">
        <f>IF($A2344="placement",T2344,IF($A2344="site",SUMIF($C:$C,$C2344,$T:$T),IF($A2344="user",SUMIF($B:$B,$B2344,$T:$T),SUM($T:$T))))</f>
        <v>41.333906710002516</v>
      </c>
      <c r="V2344" s="12">
        <f>U2344/J2344</f>
        <v>0.18128906451755489</v>
      </c>
    </row>
    <row r="2345" spans="1:22" hidden="1" x14ac:dyDescent="0.3">
      <c r="A2345" s="23" t="s">
        <v>14</v>
      </c>
      <c r="B2345" s="23" t="s">
        <v>8300</v>
      </c>
      <c r="C2345" s="23" t="s">
        <v>8302</v>
      </c>
      <c r="D2345" s="32" t="s">
        <v>8309</v>
      </c>
      <c r="E2345" s="23" t="s">
        <v>8310</v>
      </c>
      <c r="F2345" s="27">
        <v>0.25</v>
      </c>
      <c r="G2345" s="24">
        <v>0</v>
      </c>
      <c r="H2345" s="25">
        <v>20.135200000000001</v>
      </c>
      <c r="I2345" s="25">
        <v>3.8573</v>
      </c>
      <c r="J2345" s="26">
        <v>227</v>
      </c>
      <c r="K2345" s="26">
        <v>46</v>
      </c>
      <c r="L2345" s="27">
        <v>0.19159999999999999</v>
      </c>
      <c r="M2345" s="28">
        <v>1.95764231</v>
      </c>
      <c r="N2345" s="29">
        <v>1.5</v>
      </c>
      <c r="O2345" s="31" t="s">
        <v>12</v>
      </c>
      <c r="P2345" s="31">
        <v>0.23377217959999999</v>
      </c>
      <c r="Q2345" s="31">
        <v>0.23377217958201399</v>
      </c>
      <c r="R2345" s="42"/>
      <c r="S2345" s="27">
        <f>IF(A2345="placement",MIN(P2345,IF(R2345="",Q2345,R2345)),"")</f>
        <v>0.23377217958201399</v>
      </c>
      <c r="T2345" s="28">
        <f>IF($A2345="placement",S2345*J2345,"")</f>
        <v>53.066284765117175</v>
      </c>
      <c r="U2345" s="26">
        <f>IF($A2345="placement",T2345,IF($A2345="site",SUMIF($C:$C,$C2345,$T:$T),IF($A2345="user",SUMIF($B:$B,$B2345,$T:$T),SUM($T:$T))))</f>
        <v>53.066284765117175</v>
      </c>
      <c r="V2345" s="27">
        <f>U2345/J2345</f>
        <v>0.23377217958201399</v>
      </c>
    </row>
    <row r="2346" spans="1:22" hidden="1" x14ac:dyDescent="0.3">
      <c r="A2346" s="23" t="s">
        <v>14</v>
      </c>
      <c r="B2346" s="23" t="s">
        <v>1350</v>
      </c>
      <c r="C2346" s="23" t="s">
        <v>1352</v>
      </c>
      <c r="D2346" s="32" t="s">
        <v>1363</v>
      </c>
      <c r="E2346" s="23" t="s">
        <v>1364</v>
      </c>
      <c r="F2346" s="27">
        <v>0.05</v>
      </c>
      <c r="G2346" s="24">
        <v>1</v>
      </c>
      <c r="H2346" s="25">
        <v>108.32250000000001</v>
      </c>
      <c r="I2346" s="25">
        <v>11.273099999999999</v>
      </c>
      <c r="J2346" s="26">
        <v>226</v>
      </c>
      <c r="K2346" s="26">
        <v>11</v>
      </c>
      <c r="L2346" s="27">
        <v>0.1041</v>
      </c>
      <c r="M2346" s="28">
        <v>0.66782914999999998</v>
      </c>
      <c r="N2346" s="29">
        <v>0.6</v>
      </c>
      <c r="O2346" s="31" t="s">
        <v>70</v>
      </c>
      <c r="P2346" s="31">
        <v>0.10156662130000001</v>
      </c>
      <c r="Q2346" s="31">
        <v>0.05</v>
      </c>
      <c r="R2346" s="42"/>
      <c r="S2346" s="27">
        <f>IF(A2346="placement",MIN(P2346,IF(R2346="",Q2346,R2346)),"")</f>
        <v>0.05</v>
      </c>
      <c r="T2346" s="28">
        <f>IF($A2346="placement",S2346*J2346,"")</f>
        <v>11.3</v>
      </c>
      <c r="U2346" s="26">
        <f>IF($A2346="placement",T2346,IF($A2346="site",SUMIF($C:$C,$C2346,$T:$T),IF($A2346="user",SUMIF($B:$B,$B2346,$T:$T),SUM($T:$T))))</f>
        <v>11.3</v>
      </c>
      <c r="V2346" s="27">
        <f>U2346/J2346</f>
        <v>0.05</v>
      </c>
    </row>
    <row r="2347" spans="1:22" hidden="1" x14ac:dyDescent="0.3">
      <c r="A2347" s="23" t="s">
        <v>14</v>
      </c>
      <c r="B2347" s="23" t="s">
        <v>10007</v>
      </c>
      <c r="C2347" s="23" t="s">
        <v>10008</v>
      </c>
      <c r="D2347" s="23" t="s">
        <v>10021</v>
      </c>
      <c r="E2347" s="23" t="s">
        <v>10022</v>
      </c>
      <c r="F2347" s="27">
        <v>0.25</v>
      </c>
      <c r="G2347" s="24">
        <v>1</v>
      </c>
      <c r="H2347" s="25">
        <v>36.210799999999999</v>
      </c>
      <c r="I2347" s="25">
        <v>5.4164000000000003</v>
      </c>
      <c r="J2347" s="26">
        <v>226</v>
      </c>
      <c r="K2347" s="26">
        <v>56</v>
      </c>
      <c r="L2347" s="27">
        <v>0.14960000000000001</v>
      </c>
      <c r="M2347" s="28">
        <v>1.3881944900000001</v>
      </c>
      <c r="N2347" s="29">
        <v>1</v>
      </c>
      <c r="O2347" s="31" t="s">
        <v>12</v>
      </c>
      <c r="P2347" s="31">
        <v>0.2796398437</v>
      </c>
      <c r="Q2347" s="31">
        <v>0.25</v>
      </c>
      <c r="R2347" s="42"/>
      <c r="S2347" s="27">
        <f>IF(A2347="placement",MIN(P2347,IF(R2347="",Q2347,R2347)),"")</f>
        <v>0.25</v>
      </c>
      <c r="T2347" s="28">
        <f>IF($A2347="placement",S2347*J2347,"")</f>
        <v>56.5</v>
      </c>
      <c r="U2347" s="26">
        <f>IF($A2347="placement",T2347,IF($A2347="site",SUMIF($C:$C,$C2347,$T:$T),IF($A2347="user",SUMIF($B:$B,$B2347,$T:$T),SUM($T:$T))))</f>
        <v>56.5</v>
      </c>
      <c r="V2347" s="27">
        <f>U2347/J2347</f>
        <v>0.25</v>
      </c>
    </row>
    <row r="2348" spans="1:22" x14ac:dyDescent="0.3">
      <c r="A2348" s="23" t="s">
        <v>14</v>
      </c>
      <c r="B2348" s="23" t="s">
        <v>2619</v>
      </c>
      <c r="C2348" s="23" t="s">
        <v>2621</v>
      </c>
      <c r="D2348" s="23" t="s">
        <v>2748</v>
      </c>
      <c r="E2348" s="23" t="s">
        <v>2749</v>
      </c>
      <c r="F2348" s="27">
        <v>0.25</v>
      </c>
      <c r="G2348" s="24">
        <v>1</v>
      </c>
      <c r="H2348" s="25">
        <v>101.8466</v>
      </c>
      <c r="I2348" s="25">
        <v>13.1922</v>
      </c>
      <c r="J2348" s="26">
        <v>226</v>
      </c>
      <c r="K2348" s="26">
        <v>57</v>
      </c>
      <c r="L2348" s="27">
        <v>0.1295</v>
      </c>
      <c r="M2348" s="28">
        <v>0.57141821000000004</v>
      </c>
      <c r="N2348" s="29">
        <v>0.3</v>
      </c>
      <c r="O2348" s="31" t="s">
        <v>12</v>
      </c>
      <c r="P2348" s="31">
        <v>0.47499047719999998</v>
      </c>
      <c r="Q2348" s="31">
        <v>0.25</v>
      </c>
      <c r="R2348" s="42">
        <v>0.3</v>
      </c>
      <c r="S2348" s="27">
        <f>IF(A2348="placement",MIN(P2348,IF(R2348="",Q2348,R2348)),"")</f>
        <v>0.3</v>
      </c>
      <c r="T2348" s="28">
        <f>IF($A2348="placement",S2348*J2348,"")</f>
        <v>67.8</v>
      </c>
      <c r="U2348" s="26">
        <f>IF($A2348="placement",T2348,IF($A2348="site",SUMIF($C:$C,$C2348,$T:$T),IF($A2348="user",SUMIF($B:$B,$B2348,$T:$T),SUM($T:$T))))</f>
        <v>67.8</v>
      </c>
      <c r="V2348" s="27">
        <f>U2348/J2348</f>
        <v>0.3</v>
      </c>
    </row>
    <row r="2349" spans="1:22" x14ac:dyDescent="0.3">
      <c r="A2349" s="23" t="s">
        <v>14</v>
      </c>
      <c r="B2349" s="23" t="s">
        <v>2619</v>
      </c>
      <c r="C2349" s="23" t="s">
        <v>2621</v>
      </c>
      <c r="D2349" s="23" t="s">
        <v>2847</v>
      </c>
      <c r="E2349" s="23" t="s">
        <v>2848</v>
      </c>
      <c r="F2349" s="27">
        <v>0.25</v>
      </c>
      <c r="G2349" s="24">
        <v>1</v>
      </c>
      <c r="H2349" s="25">
        <v>64.2209</v>
      </c>
      <c r="I2349" s="25">
        <v>10.8116</v>
      </c>
      <c r="J2349" s="26">
        <v>226</v>
      </c>
      <c r="K2349" s="26">
        <v>57</v>
      </c>
      <c r="L2349" s="27">
        <v>0.16839999999999999</v>
      </c>
      <c r="M2349" s="28">
        <v>0.69829812999999996</v>
      </c>
      <c r="N2349" s="29">
        <v>0.3</v>
      </c>
      <c r="O2349" s="31" t="s">
        <v>12</v>
      </c>
      <c r="P2349" s="31">
        <v>0.57038407140000003</v>
      </c>
      <c r="Q2349" s="31">
        <v>0.25</v>
      </c>
      <c r="R2349" s="42">
        <v>0.3</v>
      </c>
      <c r="S2349" s="27">
        <f>IF(A2349="placement",MIN(P2349,IF(R2349="",Q2349,R2349)),"")</f>
        <v>0.3</v>
      </c>
      <c r="T2349" s="28">
        <f>IF($A2349="placement",S2349*J2349,"")</f>
        <v>67.8</v>
      </c>
      <c r="U2349" s="26">
        <f>IF($A2349="placement",T2349,IF($A2349="site",SUMIF($C:$C,$C2349,$T:$T),IF($A2349="user",SUMIF($B:$B,$B2349,$T:$T),SUM($T:$T))))</f>
        <v>67.8</v>
      </c>
      <c r="V2349" s="27">
        <f>U2349/J2349</f>
        <v>0.3</v>
      </c>
    </row>
    <row r="2350" spans="1:22" hidden="1" x14ac:dyDescent="0.3">
      <c r="A2350" s="23" t="s">
        <v>14</v>
      </c>
      <c r="B2350" s="23" t="s">
        <v>3927</v>
      </c>
      <c r="C2350" s="23" t="s">
        <v>3929</v>
      </c>
      <c r="D2350" s="23" t="s">
        <v>3936</v>
      </c>
      <c r="E2350" s="23" t="s">
        <v>3928</v>
      </c>
      <c r="F2350" s="27">
        <v>0.25</v>
      </c>
      <c r="G2350" s="24">
        <v>1</v>
      </c>
      <c r="H2350" s="25">
        <v>93.399699999999996</v>
      </c>
      <c r="I2350" s="25">
        <v>21.5519</v>
      </c>
      <c r="J2350" s="26">
        <v>226</v>
      </c>
      <c r="K2350" s="26">
        <v>56</v>
      </c>
      <c r="L2350" s="27">
        <v>0.23069999999999999</v>
      </c>
      <c r="M2350" s="28">
        <v>0.34952705000000001</v>
      </c>
      <c r="N2350" s="29">
        <v>0.15</v>
      </c>
      <c r="O2350" s="31" t="s">
        <v>12</v>
      </c>
      <c r="P2350" s="31">
        <v>0.5708486707</v>
      </c>
      <c r="Q2350" s="31">
        <v>0.25</v>
      </c>
      <c r="R2350" s="42"/>
      <c r="S2350" s="27">
        <f>IF(A2350="placement",MIN(P2350,IF(R2350="",Q2350,R2350)),"")</f>
        <v>0.25</v>
      </c>
      <c r="T2350" s="28">
        <f>IF($A2350="placement",S2350*J2350,"")</f>
        <v>56.5</v>
      </c>
      <c r="U2350" s="26">
        <f>IF($A2350="placement",T2350,IF($A2350="site",SUMIF($C:$C,$C2350,$T:$T),IF($A2350="user",SUMIF($B:$B,$B2350,$T:$T),SUM($T:$T))))</f>
        <v>56.5</v>
      </c>
      <c r="V2350" s="27">
        <f>U2350/J2350</f>
        <v>0.25</v>
      </c>
    </row>
    <row r="2351" spans="1:22" x14ac:dyDescent="0.3">
      <c r="A2351" s="23" t="s">
        <v>14</v>
      </c>
      <c r="B2351" s="23" t="s">
        <v>5021</v>
      </c>
      <c r="C2351" s="23" t="s">
        <v>5023</v>
      </c>
      <c r="D2351" s="23" t="s">
        <v>5066</v>
      </c>
      <c r="E2351" s="23" t="s">
        <v>5067</v>
      </c>
      <c r="F2351" s="27">
        <v>0.25</v>
      </c>
      <c r="G2351" s="24">
        <v>1</v>
      </c>
      <c r="H2351" s="25">
        <v>254.56139999999999</v>
      </c>
      <c r="I2351" s="25">
        <v>45.822099999999999</v>
      </c>
      <c r="J2351" s="26">
        <v>226</v>
      </c>
      <c r="K2351" s="26">
        <v>57</v>
      </c>
      <c r="L2351" s="27">
        <v>0.18</v>
      </c>
      <c r="M2351" s="28">
        <v>0.16472166999999999</v>
      </c>
      <c r="N2351" s="29">
        <v>0.01</v>
      </c>
      <c r="O2351" s="31" t="s">
        <v>42</v>
      </c>
      <c r="P2351" s="31">
        <v>0.93929153430000001</v>
      </c>
      <c r="Q2351" s="31">
        <v>0.249999999999999</v>
      </c>
      <c r="R2351" s="42">
        <v>0.3</v>
      </c>
      <c r="S2351" s="27">
        <f>IF(A2351="placement",MIN(P2351,IF(R2351="",Q2351,R2351)),"")</f>
        <v>0.3</v>
      </c>
      <c r="T2351" s="28">
        <f>IF($A2351="placement",S2351*J2351,"")</f>
        <v>67.8</v>
      </c>
      <c r="U2351" s="26">
        <f>IF($A2351="placement",T2351,IF($A2351="site",SUMIF($C:$C,$C2351,$T:$T),IF($A2351="user",SUMIF($B:$B,$B2351,$T:$T),SUM($T:$T))))</f>
        <v>67.8</v>
      </c>
      <c r="V2351" s="27">
        <f>U2351/J2351</f>
        <v>0.3</v>
      </c>
    </row>
    <row r="2352" spans="1:22" hidden="1" x14ac:dyDescent="0.3">
      <c r="A2352" s="23" t="s">
        <v>14</v>
      </c>
      <c r="B2352" s="23" t="s">
        <v>6500</v>
      </c>
      <c r="C2352" s="23" t="s">
        <v>6501</v>
      </c>
      <c r="D2352" s="23" t="s">
        <v>6502</v>
      </c>
      <c r="E2352" s="23" t="s">
        <v>6503</v>
      </c>
      <c r="F2352" s="27">
        <v>0.25</v>
      </c>
      <c r="G2352" s="24">
        <v>1</v>
      </c>
      <c r="H2352" s="25">
        <v>70.453999999999994</v>
      </c>
      <c r="I2352" s="25">
        <v>10.0396</v>
      </c>
      <c r="J2352" s="26">
        <v>226</v>
      </c>
      <c r="K2352" s="26">
        <v>56</v>
      </c>
      <c r="L2352" s="27">
        <v>0.14249999999999999</v>
      </c>
      <c r="M2352" s="28">
        <v>0.74873856000000005</v>
      </c>
      <c r="N2352" s="29">
        <v>0.5</v>
      </c>
      <c r="O2352" s="31" t="s">
        <v>42</v>
      </c>
      <c r="P2352" s="31">
        <v>0.332210167</v>
      </c>
      <c r="Q2352" s="31">
        <v>0.25</v>
      </c>
      <c r="R2352" s="42"/>
      <c r="S2352" s="27">
        <f>IF(A2352="placement",MIN(P2352,IF(R2352="",Q2352,R2352)),"")</f>
        <v>0.25</v>
      </c>
      <c r="T2352" s="28">
        <f>IF($A2352="placement",S2352*J2352,"")</f>
        <v>56.5</v>
      </c>
      <c r="U2352" s="26">
        <f>IF($A2352="placement",T2352,IF($A2352="site",SUMIF($C:$C,$C2352,$T:$T),IF($A2352="user",SUMIF($B:$B,$B2352,$T:$T),SUM($T:$T))))</f>
        <v>56.5</v>
      </c>
      <c r="V2352" s="27">
        <f>U2352/J2352</f>
        <v>0.25</v>
      </c>
    </row>
    <row r="2353" spans="1:22" hidden="1" x14ac:dyDescent="0.3">
      <c r="A2353" s="23" t="s">
        <v>14</v>
      </c>
      <c r="B2353" s="23" t="s">
        <v>2546</v>
      </c>
      <c r="C2353" s="23" t="s">
        <v>2547</v>
      </c>
      <c r="D2353" s="23" t="s">
        <v>2548</v>
      </c>
      <c r="E2353" s="23" t="s">
        <v>2549</v>
      </c>
      <c r="F2353" s="27">
        <v>0.25</v>
      </c>
      <c r="G2353" s="24">
        <v>0</v>
      </c>
      <c r="H2353" s="25">
        <v>22.972300000000001</v>
      </c>
      <c r="I2353" s="25">
        <v>4.2853000000000003</v>
      </c>
      <c r="J2353" s="26">
        <v>225</v>
      </c>
      <c r="K2353" s="26">
        <v>32</v>
      </c>
      <c r="L2353" s="27">
        <v>0.1865</v>
      </c>
      <c r="M2353" s="28">
        <v>1.74644131</v>
      </c>
      <c r="N2353" s="29">
        <v>1.5</v>
      </c>
      <c r="O2353" s="31" t="s">
        <v>42</v>
      </c>
      <c r="P2353" s="31">
        <v>0.1411105597</v>
      </c>
      <c r="Q2353" s="31">
        <v>0.14111055967015301</v>
      </c>
      <c r="R2353" s="42"/>
      <c r="S2353" s="27">
        <f>IF(A2353="placement",MIN(P2353,IF(R2353="",Q2353,R2353)),"")</f>
        <v>0.14111055967015301</v>
      </c>
      <c r="T2353" s="28">
        <f>IF($A2353="placement",S2353*J2353,"")</f>
        <v>31.749875925784426</v>
      </c>
      <c r="U2353" s="26">
        <f>IF($A2353="placement",T2353,IF($A2353="site",SUMIF($C:$C,$C2353,$T:$T),IF($A2353="user",SUMIF($B:$B,$B2353,$T:$T),SUM($T:$T))))</f>
        <v>31.749875925784426</v>
      </c>
      <c r="V2353" s="27">
        <f>U2353/J2353</f>
        <v>0.14111055967015301</v>
      </c>
    </row>
    <row r="2354" spans="1:22" hidden="1" x14ac:dyDescent="0.3">
      <c r="A2354" s="23" t="s">
        <v>14</v>
      </c>
      <c r="B2354" s="23" t="s">
        <v>2578</v>
      </c>
      <c r="C2354" s="23" t="s">
        <v>2580</v>
      </c>
      <c r="D2354" s="32" t="s">
        <v>2587</v>
      </c>
      <c r="E2354" s="23" t="s">
        <v>2579</v>
      </c>
      <c r="F2354" s="27">
        <v>0.33</v>
      </c>
      <c r="G2354" s="24">
        <v>1</v>
      </c>
      <c r="H2354" s="25">
        <v>59.718000000000004</v>
      </c>
      <c r="I2354" s="25">
        <v>23.107399999999998</v>
      </c>
      <c r="J2354" s="26">
        <v>225</v>
      </c>
      <c r="K2354" s="26">
        <v>73</v>
      </c>
      <c r="L2354" s="27">
        <v>0.38690000000000002</v>
      </c>
      <c r="M2354" s="28">
        <v>0.32468563</v>
      </c>
      <c r="N2354" s="29">
        <v>0.2</v>
      </c>
      <c r="O2354" s="31" t="s">
        <v>12</v>
      </c>
      <c r="P2354" s="31">
        <v>0.38401955119999998</v>
      </c>
      <c r="Q2354" s="31">
        <v>0.33</v>
      </c>
      <c r="R2354" s="42"/>
      <c r="S2354" s="27">
        <f>IF(A2354="placement",MIN(P2354,IF(R2354="",Q2354,R2354)),"")</f>
        <v>0.33</v>
      </c>
      <c r="T2354" s="28">
        <f>IF($A2354="placement",S2354*J2354,"")</f>
        <v>74.25</v>
      </c>
      <c r="U2354" s="26">
        <f>IF($A2354="placement",T2354,IF($A2354="site",SUMIF($C:$C,$C2354,$T:$T),IF($A2354="user",SUMIF($B:$B,$B2354,$T:$T),SUM($T:$T))))</f>
        <v>74.25</v>
      </c>
      <c r="V2354" s="27">
        <f>U2354/J2354</f>
        <v>0.33</v>
      </c>
    </row>
    <row r="2355" spans="1:22" hidden="1" x14ac:dyDescent="0.3">
      <c r="A2355" s="23" t="s">
        <v>14</v>
      </c>
      <c r="B2355" s="23" t="s">
        <v>1145</v>
      </c>
      <c r="C2355" s="23" t="s">
        <v>1147</v>
      </c>
      <c r="D2355" s="23" t="s">
        <v>1170</v>
      </c>
      <c r="E2355" s="23" t="s">
        <v>1171</v>
      </c>
      <c r="F2355" s="27">
        <v>0.25</v>
      </c>
      <c r="G2355" s="24">
        <v>0</v>
      </c>
      <c r="H2355" s="25">
        <v>14.216100000000001</v>
      </c>
      <c r="I2355" s="25">
        <v>4.9222000000000001</v>
      </c>
      <c r="J2355" s="26">
        <v>224</v>
      </c>
      <c r="K2355" s="26">
        <v>56</v>
      </c>
      <c r="L2355" s="27">
        <v>0.34620000000000001</v>
      </c>
      <c r="M2355" s="28">
        <v>1.5185122799999999</v>
      </c>
      <c r="N2355" s="29">
        <v>1</v>
      </c>
      <c r="O2355" s="31" t="s">
        <v>12</v>
      </c>
      <c r="P2355" s="31">
        <v>0.34146071090000002</v>
      </c>
      <c r="Q2355" s="31">
        <v>0.25</v>
      </c>
      <c r="R2355" s="42"/>
      <c r="S2355" s="27">
        <f>IF(A2355="placement",MIN(P2355,IF(R2355="",Q2355,R2355)),"")</f>
        <v>0.25</v>
      </c>
      <c r="T2355" s="28">
        <f>IF($A2355="placement",S2355*J2355,"")</f>
        <v>56</v>
      </c>
      <c r="U2355" s="26">
        <f>IF($A2355="placement",T2355,IF($A2355="site",SUMIF($C:$C,$C2355,$T:$T),IF($A2355="user",SUMIF($B:$B,$B2355,$T:$T),SUM($T:$T))))</f>
        <v>56</v>
      </c>
      <c r="V2355" s="27">
        <f>U2355/J2355</f>
        <v>0.25</v>
      </c>
    </row>
    <row r="2356" spans="1:22" hidden="1" x14ac:dyDescent="0.3">
      <c r="A2356" s="23" t="s">
        <v>14</v>
      </c>
      <c r="B2356" s="23" t="s">
        <v>1177</v>
      </c>
      <c r="C2356" s="23" t="s">
        <v>1179</v>
      </c>
      <c r="D2356" s="23" t="s">
        <v>1192</v>
      </c>
      <c r="E2356" s="23" t="s">
        <v>1193</v>
      </c>
      <c r="F2356" s="27">
        <v>0.25</v>
      </c>
      <c r="G2356" s="24">
        <v>0</v>
      </c>
      <c r="H2356" s="25">
        <v>5.8483000000000001</v>
      </c>
      <c r="I2356" s="25">
        <v>1.5268999999999999</v>
      </c>
      <c r="J2356" s="26">
        <v>224</v>
      </c>
      <c r="K2356" s="26">
        <v>41</v>
      </c>
      <c r="L2356" s="27">
        <v>0.2611</v>
      </c>
      <c r="M2356" s="28">
        <v>4.8946999099999999</v>
      </c>
      <c r="N2356" s="29">
        <v>4</v>
      </c>
      <c r="O2356" s="31" t="s">
        <v>12</v>
      </c>
      <c r="P2356" s="31">
        <v>0.182789533</v>
      </c>
      <c r="Q2356" s="31">
        <v>0.182789533038973</v>
      </c>
      <c r="R2356" s="42"/>
      <c r="S2356" s="27">
        <f>IF(A2356="placement",MIN(P2356,IF(R2356="",Q2356,R2356)),"")</f>
        <v>0.182789533</v>
      </c>
      <c r="T2356" s="28">
        <f>IF($A2356="placement",S2356*J2356,"")</f>
        <v>40.944855392000001</v>
      </c>
      <c r="U2356" s="26">
        <f>IF($A2356="placement",T2356,IF($A2356="site",SUMIF($C:$C,$C2356,$T:$T),IF($A2356="user",SUMIF($B:$B,$B2356,$T:$T),SUM($T:$T))))</f>
        <v>40.944855392000001</v>
      </c>
      <c r="V2356" s="27">
        <f>U2356/J2356</f>
        <v>0.182789533</v>
      </c>
    </row>
    <row r="2357" spans="1:22" x14ac:dyDescent="0.3">
      <c r="A2357" s="23" t="s">
        <v>14</v>
      </c>
      <c r="B2357" s="23" t="s">
        <v>2619</v>
      </c>
      <c r="C2357" s="23" t="s">
        <v>2621</v>
      </c>
      <c r="D2357" s="23" t="s">
        <v>10057</v>
      </c>
      <c r="E2357" s="23" t="s">
        <v>10058</v>
      </c>
      <c r="F2357" s="27">
        <v>0.25</v>
      </c>
      <c r="G2357" s="24">
        <v>1</v>
      </c>
      <c r="H2357" s="25">
        <v>217.47239999999999</v>
      </c>
      <c r="I2357" s="25">
        <v>13.408300000000001</v>
      </c>
      <c r="J2357" s="26">
        <v>224</v>
      </c>
      <c r="K2357" s="26">
        <v>56</v>
      </c>
      <c r="L2357" s="27">
        <v>6.1699999999999998E-2</v>
      </c>
      <c r="M2357" s="28">
        <v>0.55667230999999995</v>
      </c>
      <c r="N2357" s="29">
        <v>0.3</v>
      </c>
      <c r="O2357" s="31" t="s">
        <v>12</v>
      </c>
      <c r="P2357" s="31">
        <v>0.4610833111</v>
      </c>
      <c r="Q2357" s="31">
        <v>0.25</v>
      </c>
      <c r="R2357" s="42">
        <v>0.3</v>
      </c>
      <c r="S2357" s="27">
        <f>IF(A2357="placement",MIN(P2357,IF(R2357="",Q2357,R2357)),"")</f>
        <v>0.3</v>
      </c>
      <c r="T2357" s="28">
        <f>IF($A2357="placement",S2357*J2357,"")</f>
        <v>67.2</v>
      </c>
      <c r="U2357" s="26">
        <f>IF($A2357="placement",T2357,IF($A2357="site",SUMIF($C:$C,$C2357,$T:$T),IF($A2357="user",SUMIF($B:$B,$B2357,$T:$T),SUM($T:$T))))</f>
        <v>67.2</v>
      </c>
      <c r="V2357" s="27">
        <f>U2357/J2357</f>
        <v>0.3</v>
      </c>
    </row>
    <row r="2358" spans="1:22" hidden="1" x14ac:dyDescent="0.3">
      <c r="A2358" s="23" t="s">
        <v>14</v>
      </c>
      <c r="B2358" s="23" t="s">
        <v>3266</v>
      </c>
      <c r="C2358" s="23" t="s">
        <v>3268</v>
      </c>
      <c r="D2358" s="23" t="s">
        <v>3311</v>
      </c>
      <c r="E2358" s="23" t="s">
        <v>3312</v>
      </c>
      <c r="F2358" s="27">
        <v>0.25</v>
      </c>
      <c r="G2358" s="24">
        <v>1</v>
      </c>
      <c r="H2358" s="25">
        <v>47.801200000000001</v>
      </c>
      <c r="I2358" s="25">
        <v>2.8384</v>
      </c>
      <c r="J2358" s="26">
        <v>224</v>
      </c>
      <c r="K2358" s="26">
        <v>45</v>
      </c>
      <c r="L2358" s="27">
        <v>5.9400000000000001E-2</v>
      </c>
      <c r="M2358" s="28">
        <v>2.6340891399999999</v>
      </c>
      <c r="N2358" s="29">
        <v>2</v>
      </c>
      <c r="O2358" s="31" t="s">
        <v>12</v>
      </c>
      <c r="P2358" s="31">
        <v>0.2407242517</v>
      </c>
      <c r="Q2358" s="31">
        <v>0.24072425165375599</v>
      </c>
      <c r="R2358" s="42"/>
      <c r="S2358" s="27">
        <f>IF(A2358="placement",MIN(P2358,IF(R2358="",Q2358,R2358)),"")</f>
        <v>0.24072425165375599</v>
      </c>
      <c r="T2358" s="28">
        <f>IF($A2358="placement",S2358*J2358,"")</f>
        <v>53.922232370441343</v>
      </c>
      <c r="U2358" s="26">
        <f>IF($A2358="placement",T2358,IF($A2358="site",SUMIF($C:$C,$C2358,$T:$T),IF($A2358="user",SUMIF($B:$B,$B2358,$T:$T),SUM($T:$T))))</f>
        <v>53.922232370441343</v>
      </c>
      <c r="V2358" s="27">
        <f>U2358/J2358</f>
        <v>0.24072425165375599</v>
      </c>
    </row>
    <row r="2359" spans="1:22" hidden="1" x14ac:dyDescent="0.3">
      <c r="A2359" s="23" t="s">
        <v>14</v>
      </c>
      <c r="B2359" s="23" t="s">
        <v>3720</v>
      </c>
      <c r="C2359" s="23" t="s">
        <v>3721</v>
      </c>
      <c r="D2359" s="23" t="s">
        <v>3726</v>
      </c>
      <c r="E2359" s="23" t="s">
        <v>3727</v>
      </c>
      <c r="F2359" s="27">
        <v>0.33</v>
      </c>
      <c r="G2359" s="24">
        <v>1</v>
      </c>
      <c r="H2359" s="25">
        <v>627.74379999999996</v>
      </c>
      <c r="I2359" s="25">
        <v>58.766599999999997</v>
      </c>
      <c r="J2359" s="26">
        <v>224</v>
      </c>
      <c r="K2359" s="26">
        <v>74</v>
      </c>
      <c r="L2359" s="27">
        <v>9.3600000000000003E-2</v>
      </c>
      <c r="M2359" s="28">
        <v>0.12712668999999999</v>
      </c>
      <c r="N2359" s="29">
        <v>0.05</v>
      </c>
      <c r="O2359" s="31" t="s">
        <v>12</v>
      </c>
      <c r="P2359" s="31">
        <v>0.60669157630000004</v>
      </c>
      <c r="Q2359" s="31">
        <v>0.33</v>
      </c>
      <c r="R2359" s="42"/>
      <c r="S2359" s="27">
        <f>IF(A2359="placement",MIN(P2359,IF(R2359="",Q2359,R2359)),"")</f>
        <v>0.33</v>
      </c>
      <c r="T2359" s="28">
        <f>IF($A2359="placement",S2359*J2359,"")</f>
        <v>73.92</v>
      </c>
      <c r="U2359" s="26">
        <f>IF($A2359="placement",T2359,IF($A2359="site",SUMIF($C:$C,$C2359,$T:$T),IF($A2359="user",SUMIF($B:$B,$B2359,$T:$T),SUM($T:$T))))</f>
        <v>73.92</v>
      </c>
      <c r="V2359" s="27">
        <f>U2359/J2359</f>
        <v>0.33</v>
      </c>
    </row>
    <row r="2360" spans="1:22" hidden="1" x14ac:dyDescent="0.3">
      <c r="A2360" s="23" t="s">
        <v>14</v>
      </c>
      <c r="B2360" s="23" t="s">
        <v>4956</v>
      </c>
      <c r="C2360" s="23" t="s">
        <v>4957</v>
      </c>
      <c r="D2360" s="23" t="s">
        <v>4962</v>
      </c>
      <c r="E2360" s="23" t="s">
        <v>4963</v>
      </c>
      <c r="F2360" s="27">
        <v>0.25</v>
      </c>
      <c r="G2360" s="24">
        <v>1</v>
      </c>
      <c r="H2360" s="25">
        <v>53.146299999999997</v>
      </c>
      <c r="I2360" s="25">
        <v>5.3804999999999996</v>
      </c>
      <c r="J2360" s="26">
        <v>224</v>
      </c>
      <c r="K2360" s="26">
        <v>56</v>
      </c>
      <c r="L2360" s="27">
        <v>0.1012</v>
      </c>
      <c r="M2360" s="28">
        <v>1.38988676</v>
      </c>
      <c r="N2360" s="29">
        <v>0.5</v>
      </c>
      <c r="O2360" s="31" t="s">
        <v>42</v>
      </c>
      <c r="P2360" s="31">
        <v>0.64025846259999997</v>
      </c>
      <c r="Q2360" s="31">
        <v>0.25</v>
      </c>
      <c r="R2360" s="42"/>
      <c r="S2360" s="27">
        <f>IF(A2360="placement",MIN(P2360,IF(R2360="",Q2360,R2360)),"")</f>
        <v>0.25</v>
      </c>
      <c r="T2360" s="28">
        <f>IF($A2360="placement",S2360*J2360,"")</f>
        <v>56</v>
      </c>
      <c r="U2360" s="26">
        <f>IF($A2360="placement",T2360,IF($A2360="site",SUMIF($C:$C,$C2360,$T:$T),IF($A2360="user",SUMIF($B:$B,$B2360,$T:$T),SUM($T:$T))))</f>
        <v>56</v>
      </c>
      <c r="V2360" s="27">
        <f>U2360/J2360</f>
        <v>0.25</v>
      </c>
    </row>
    <row r="2361" spans="1:22" hidden="1" x14ac:dyDescent="0.3">
      <c r="A2361" s="23" t="s">
        <v>14</v>
      </c>
      <c r="B2361" s="23" t="s">
        <v>5502</v>
      </c>
      <c r="C2361" s="23" t="s">
        <v>5504</v>
      </c>
      <c r="D2361" s="23" t="s">
        <v>5511</v>
      </c>
      <c r="E2361" s="23" t="s">
        <v>5512</v>
      </c>
      <c r="F2361" s="27">
        <v>0.15</v>
      </c>
      <c r="G2361" s="24">
        <v>1</v>
      </c>
      <c r="H2361" s="25">
        <v>119.20489999999999</v>
      </c>
      <c r="I2361" s="25">
        <v>11.843400000000001</v>
      </c>
      <c r="J2361" s="26">
        <v>224</v>
      </c>
      <c r="K2361" s="26">
        <v>34</v>
      </c>
      <c r="L2361" s="27">
        <v>9.9400000000000002E-2</v>
      </c>
      <c r="M2361" s="28">
        <v>0.63120717999999998</v>
      </c>
      <c r="N2361" s="29">
        <v>0.5</v>
      </c>
      <c r="O2361" s="31" t="s">
        <v>42</v>
      </c>
      <c r="P2361" s="31">
        <v>0.20786705799999999</v>
      </c>
      <c r="Q2361" s="31">
        <v>0.15</v>
      </c>
      <c r="R2361" s="42"/>
      <c r="S2361" s="27">
        <f>IF(A2361="placement",MIN(P2361,IF(R2361="",Q2361,R2361)),"")</f>
        <v>0.15</v>
      </c>
      <c r="T2361" s="28">
        <f>IF($A2361="placement",S2361*J2361,"")</f>
        <v>33.6</v>
      </c>
      <c r="U2361" s="26">
        <f>IF($A2361="placement",T2361,IF($A2361="site",SUMIF($C:$C,$C2361,$T:$T),IF($A2361="user",SUMIF($B:$B,$B2361,$T:$T),SUM($T:$T))))</f>
        <v>33.6</v>
      </c>
      <c r="V2361" s="27">
        <f>U2361/J2361</f>
        <v>0.15</v>
      </c>
    </row>
    <row r="2362" spans="1:22" x14ac:dyDescent="0.3">
      <c r="A2362" s="23" t="s">
        <v>14</v>
      </c>
      <c r="B2362" s="23" t="s">
        <v>6052</v>
      </c>
      <c r="C2362" s="23" t="s">
        <v>6054</v>
      </c>
      <c r="D2362" s="23" t="s">
        <v>6170</v>
      </c>
      <c r="E2362" s="23" t="s">
        <v>6171</v>
      </c>
      <c r="F2362" s="27">
        <v>0.15</v>
      </c>
      <c r="G2362" s="24">
        <v>1</v>
      </c>
      <c r="H2362" s="25">
        <v>76.403400000000005</v>
      </c>
      <c r="I2362" s="25">
        <v>8.7598000000000003</v>
      </c>
      <c r="J2362" s="26">
        <v>224</v>
      </c>
      <c r="K2362" s="26">
        <v>34</v>
      </c>
      <c r="L2362" s="27">
        <v>0.1147</v>
      </c>
      <c r="M2362" s="28">
        <v>0.85275080000000003</v>
      </c>
      <c r="N2362" s="29">
        <v>0.65</v>
      </c>
      <c r="O2362" s="31" t="s">
        <v>42</v>
      </c>
      <c r="P2362" s="31">
        <v>0.2377609037</v>
      </c>
      <c r="Q2362" s="31">
        <v>0.15</v>
      </c>
      <c r="R2362" s="42">
        <v>0.2</v>
      </c>
      <c r="S2362" s="27">
        <f>IF(A2362="placement",MIN(P2362,IF(R2362="",Q2362,R2362)),"")</f>
        <v>0.2</v>
      </c>
      <c r="T2362" s="28">
        <f>IF($A2362="placement",S2362*J2362,"")</f>
        <v>44.800000000000004</v>
      </c>
      <c r="U2362" s="26">
        <f>IF($A2362="placement",T2362,IF($A2362="site",SUMIF($C:$C,$C2362,$T:$T),IF($A2362="user",SUMIF($B:$B,$B2362,$T:$T),SUM($T:$T))))</f>
        <v>44.800000000000004</v>
      </c>
      <c r="V2362" s="27">
        <f>U2362/J2362</f>
        <v>0.2</v>
      </c>
    </row>
    <row r="2363" spans="1:22" hidden="1" x14ac:dyDescent="0.3">
      <c r="A2363" s="23" t="s">
        <v>14</v>
      </c>
      <c r="B2363" s="23" t="s">
        <v>3152</v>
      </c>
      <c r="C2363" s="23" t="s">
        <v>3154</v>
      </c>
      <c r="D2363" s="23" t="s">
        <v>3223</v>
      </c>
      <c r="E2363" s="23" t="s">
        <v>3224</v>
      </c>
      <c r="F2363" s="27">
        <v>0.25</v>
      </c>
      <c r="G2363" s="24">
        <v>0</v>
      </c>
      <c r="H2363" s="25">
        <v>11.0062</v>
      </c>
      <c r="I2363" s="25">
        <v>5.2534999999999998</v>
      </c>
      <c r="J2363" s="26">
        <v>223</v>
      </c>
      <c r="K2363" s="26">
        <v>56</v>
      </c>
      <c r="L2363" s="27">
        <v>0.4773</v>
      </c>
      <c r="M2363" s="28">
        <v>1.41327278</v>
      </c>
      <c r="N2363" s="29">
        <v>0.8</v>
      </c>
      <c r="O2363" s="31" t="s">
        <v>12</v>
      </c>
      <c r="P2363" s="31">
        <v>0.43393801329999998</v>
      </c>
      <c r="Q2363" s="31">
        <v>0.25</v>
      </c>
      <c r="R2363" s="42"/>
      <c r="S2363" s="27">
        <f>IF(A2363="placement",MIN(P2363,IF(R2363="",Q2363,R2363)),"")</f>
        <v>0.25</v>
      </c>
      <c r="T2363" s="28">
        <f>IF($A2363="placement",S2363*J2363,"")</f>
        <v>55.75</v>
      </c>
      <c r="U2363" s="23">
        <f>IF($A2363="placement",T2363,IF($A2363="site",SUMIF($C:$C,$C2363,$T:$T),IF($A2363="user",SUMIF($B:$B,$B2363,$T:$T),SUM($T:$T))))</f>
        <v>55.75</v>
      </c>
      <c r="V2363" s="27">
        <f>U2363/J2363</f>
        <v>0.25</v>
      </c>
    </row>
    <row r="2364" spans="1:22" hidden="1" x14ac:dyDescent="0.3">
      <c r="A2364" s="23" t="s">
        <v>14</v>
      </c>
      <c r="B2364" s="23" t="s">
        <v>5399</v>
      </c>
      <c r="C2364" s="23" t="s">
        <v>5401</v>
      </c>
      <c r="D2364" s="23" t="s">
        <v>5404</v>
      </c>
      <c r="E2364" s="23" t="s">
        <v>5405</v>
      </c>
      <c r="F2364" s="27">
        <v>0.25</v>
      </c>
      <c r="G2364" s="24">
        <v>0</v>
      </c>
      <c r="H2364" s="25">
        <v>46.430500000000002</v>
      </c>
      <c r="I2364" s="25">
        <v>9.5328999999999997</v>
      </c>
      <c r="J2364" s="26">
        <v>223</v>
      </c>
      <c r="K2364" s="26">
        <v>49</v>
      </c>
      <c r="L2364" s="27">
        <v>0.20530000000000001</v>
      </c>
      <c r="M2364" s="28">
        <v>0.77895473999999998</v>
      </c>
      <c r="N2364" s="29">
        <v>0.6</v>
      </c>
      <c r="O2364" s="31" t="s">
        <v>42</v>
      </c>
      <c r="P2364" s="31">
        <v>0.22973702209999999</v>
      </c>
      <c r="Q2364" s="31">
        <v>0.229737022084604</v>
      </c>
      <c r="R2364" s="42"/>
      <c r="S2364" s="27">
        <f>IF(A2364="placement",MIN(P2364,IF(R2364="",Q2364,R2364)),"")</f>
        <v>0.229737022084604</v>
      </c>
      <c r="T2364" s="28">
        <f>IF($A2364="placement",S2364*J2364,"")</f>
        <v>51.231355924866691</v>
      </c>
      <c r="U2364" s="26">
        <f>IF($A2364="placement",T2364,IF($A2364="site",SUMIF($C:$C,$C2364,$T:$T),IF($A2364="user",SUMIF($B:$B,$B2364,$T:$T),SUM($T:$T))))</f>
        <v>51.231355924866691</v>
      </c>
      <c r="V2364" s="27">
        <f>U2364/J2364</f>
        <v>0.229737022084604</v>
      </c>
    </row>
    <row r="2365" spans="1:22" hidden="1" x14ac:dyDescent="0.3">
      <c r="A2365" s="23" t="s">
        <v>14</v>
      </c>
      <c r="B2365" s="23" t="s">
        <v>7472</v>
      </c>
      <c r="C2365" s="23" t="s">
        <v>7473</v>
      </c>
      <c r="D2365" s="23" t="s">
        <v>7623</v>
      </c>
      <c r="E2365" s="23" t="s">
        <v>7624</v>
      </c>
      <c r="F2365" s="27">
        <v>0.05</v>
      </c>
      <c r="G2365" s="24">
        <v>0</v>
      </c>
      <c r="H2365" s="25">
        <v>18.9605</v>
      </c>
      <c r="I2365" s="25">
        <v>5.5564</v>
      </c>
      <c r="J2365" s="26">
        <v>223</v>
      </c>
      <c r="K2365" s="26">
        <v>11</v>
      </c>
      <c r="L2365" s="27">
        <v>0.29299999999999998</v>
      </c>
      <c r="M2365" s="28">
        <v>1.33789096</v>
      </c>
      <c r="N2365" s="29">
        <v>1</v>
      </c>
      <c r="O2365" s="31" t="s">
        <v>70</v>
      </c>
      <c r="P2365" s="31">
        <v>0.2525549325</v>
      </c>
      <c r="Q2365" s="31">
        <v>0.05</v>
      </c>
      <c r="R2365" s="42"/>
      <c r="S2365" s="27">
        <f>IF(A2365="placement",MIN(P2365,IF(R2365="",Q2365,R2365)),"")</f>
        <v>0.05</v>
      </c>
      <c r="T2365" s="28">
        <f>IF($A2365="placement",S2365*J2365,"")</f>
        <v>11.15</v>
      </c>
      <c r="U2365" s="26">
        <f>IF($A2365="placement",T2365,IF($A2365="site",SUMIF($C:$C,$C2365,$T:$T),IF($A2365="user",SUMIF($B:$B,$B2365,$T:$T),SUM($T:$T))))</f>
        <v>11.15</v>
      </c>
      <c r="V2365" s="27">
        <f>U2365/J2365</f>
        <v>0.05</v>
      </c>
    </row>
    <row r="2366" spans="1:22" hidden="1" x14ac:dyDescent="0.3">
      <c r="A2366" s="23" t="s">
        <v>14</v>
      </c>
      <c r="B2366" s="23" t="s">
        <v>8615</v>
      </c>
      <c r="C2366" s="23" t="s">
        <v>8616</v>
      </c>
      <c r="D2366" s="23" t="s">
        <v>8673</v>
      </c>
      <c r="E2366" s="23" t="s">
        <v>8674</v>
      </c>
      <c r="F2366" s="27">
        <v>0.15</v>
      </c>
      <c r="G2366" s="24">
        <v>1</v>
      </c>
      <c r="H2366" s="25">
        <v>39.196300000000001</v>
      </c>
      <c r="I2366" s="25">
        <v>3.7275999999999998</v>
      </c>
      <c r="J2366" s="26">
        <v>223</v>
      </c>
      <c r="K2366" s="26">
        <v>34</v>
      </c>
      <c r="L2366" s="27">
        <v>9.5100000000000004E-2</v>
      </c>
      <c r="M2366" s="28">
        <v>1.9978155500000001</v>
      </c>
      <c r="N2366" s="29">
        <v>1.6</v>
      </c>
      <c r="O2366" s="31" t="s">
        <v>42</v>
      </c>
      <c r="P2366" s="31">
        <v>0.19912526380000001</v>
      </c>
      <c r="Q2366" s="31">
        <v>0.15</v>
      </c>
      <c r="R2366" s="42"/>
      <c r="S2366" s="27">
        <f>IF(A2366="placement",MIN(P2366,IF(R2366="",Q2366,R2366)),"")</f>
        <v>0.15</v>
      </c>
      <c r="T2366" s="28">
        <f>IF($A2366="placement",S2366*J2366,"")</f>
        <v>33.449999999999996</v>
      </c>
      <c r="U2366" s="26">
        <f>IF($A2366="placement",T2366,IF($A2366="site",SUMIF($C:$C,$C2366,$T:$T),IF($A2366="user",SUMIF($B:$B,$B2366,$T:$T),SUM($T:$T))))</f>
        <v>33.449999999999996</v>
      </c>
      <c r="V2366" s="27">
        <f>U2366/J2366</f>
        <v>0.15</v>
      </c>
    </row>
    <row r="2367" spans="1:22" x14ac:dyDescent="0.3">
      <c r="A2367" s="23" t="s">
        <v>14</v>
      </c>
      <c r="B2367" s="23" t="s">
        <v>8952</v>
      </c>
      <c r="C2367" s="23" t="s">
        <v>8954</v>
      </c>
      <c r="D2367" s="23" t="s">
        <v>8965</v>
      </c>
      <c r="E2367" s="23" t="s">
        <v>8966</v>
      </c>
      <c r="F2367" s="27">
        <v>0.05</v>
      </c>
      <c r="G2367" s="24">
        <v>0</v>
      </c>
      <c r="H2367" s="25">
        <v>21.093499999999999</v>
      </c>
      <c r="I2367" s="25">
        <v>4.9955999999999996</v>
      </c>
      <c r="J2367" s="26">
        <v>223</v>
      </c>
      <c r="K2367" s="26">
        <v>11</v>
      </c>
      <c r="L2367" s="27">
        <v>0.23680000000000001</v>
      </c>
      <c r="M2367" s="28">
        <v>1.48721171</v>
      </c>
      <c r="N2367" s="29">
        <v>1.1499999999999999</v>
      </c>
      <c r="O2367" s="31" t="s">
        <v>70</v>
      </c>
      <c r="P2367" s="31">
        <v>0.22674089380000001</v>
      </c>
      <c r="Q2367" s="31">
        <v>4.9999999999999899E-2</v>
      </c>
      <c r="R2367" s="42">
        <v>0.1</v>
      </c>
      <c r="S2367" s="27">
        <f>IF(A2367="placement",MIN(P2367,IF(R2367="",Q2367,R2367)),"")</f>
        <v>0.1</v>
      </c>
      <c r="T2367" s="28">
        <f>IF($A2367="placement",S2367*J2367,"")</f>
        <v>22.3</v>
      </c>
      <c r="U2367" s="26">
        <f>IF($A2367="placement",T2367,IF($A2367="site",SUMIF($C:$C,$C2367,$T:$T),IF($A2367="user",SUMIF($B:$B,$B2367,$T:$T),SUM($T:$T))))</f>
        <v>22.3</v>
      </c>
      <c r="V2367" s="27">
        <f>U2367/J2367</f>
        <v>0.1</v>
      </c>
    </row>
    <row r="2368" spans="1:22" hidden="1" x14ac:dyDescent="0.3">
      <c r="A2368" s="23" t="s">
        <v>14</v>
      </c>
      <c r="B2368" s="23" t="s">
        <v>678</v>
      </c>
      <c r="C2368" s="23" t="s">
        <v>680</v>
      </c>
      <c r="D2368" s="23" t="s">
        <v>942</v>
      </c>
      <c r="E2368" s="23" t="s">
        <v>943</v>
      </c>
      <c r="F2368" s="27">
        <v>0.33</v>
      </c>
      <c r="G2368" s="24">
        <v>1</v>
      </c>
      <c r="H2368" s="25">
        <v>67.825599999999994</v>
      </c>
      <c r="I2368" s="25">
        <v>13.9627</v>
      </c>
      <c r="J2368" s="26">
        <v>222</v>
      </c>
      <c r="K2368" s="26">
        <v>73</v>
      </c>
      <c r="L2368" s="27">
        <v>0.2059</v>
      </c>
      <c r="M2368" s="28">
        <v>0.53087508999999999</v>
      </c>
      <c r="N2368" s="29">
        <v>0.3</v>
      </c>
      <c r="O2368" s="31" t="s">
        <v>12</v>
      </c>
      <c r="P2368" s="31">
        <v>0.43489531139999998</v>
      </c>
      <c r="Q2368" s="31">
        <v>0.33</v>
      </c>
      <c r="R2368" s="42"/>
      <c r="S2368" s="27">
        <f>IF(A2368="placement",MIN(P2368,IF(R2368="",Q2368,R2368)),"")</f>
        <v>0.33</v>
      </c>
      <c r="T2368" s="28">
        <f>IF($A2368="placement",S2368*J2368,"")</f>
        <v>73.260000000000005</v>
      </c>
      <c r="U2368" s="26">
        <f>IF($A2368="placement",T2368,IF($A2368="site",SUMIF($C:$C,$C2368,$T:$T),IF($A2368="user",SUMIF($B:$B,$B2368,$T:$T),SUM($T:$T))))</f>
        <v>73.260000000000005</v>
      </c>
      <c r="V2368" s="27">
        <f>U2368/J2368</f>
        <v>0.33</v>
      </c>
    </row>
    <row r="2369" spans="1:22" hidden="1" x14ac:dyDescent="0.3">
      <c r="A2369" s="23" t="s">
        <v>14</v>
      </c>
      <c r="B2369" s="23" t="s">
        <v>1145</v>
      </c>
      <c r="C2369" s="23" t="s">
        <v>1147</v>
      </c>
      <c r="D2369" s="23" t="s">
        <v>1168</v>
      </c>
      <c r="E2369" s="23" t="s">
        <v>1169</v>
      </c>
      <c r="F2369" s="27">
        <v>0.25</v>
      </c>
      <c r="G2369" s="24">
        <v>0</v>
      </c>
      <c r="H2369" s="25">
        <v>20.563099999999999</v>
      </c>
      <c r="I2369" s="25">
        <v>5.0914999999999999</v>
      </c>
      <c r="J2369" s="26">
        <v>222</v>
      </c>
      <c r="K2369" s="26">
        <v>55</v>
      </c>
      <c r="L2369" s="27">
        <v>0.24759999999999999</v>
      </c>
      <c r="M2369" s="28">
        <v>1.45195494</v>
      </c>
      <c r="N2369" s="29">
        <v>1</v>
      </c>
      <c r="O2369" s="31" t="s">
        <v>12</v>
      </c>
      <c r="P2369" s="31">
        <v>0.31127339199999998</v>
      </c>
      <c r="Q2369" s="31">
        <v>0.25</v>
      </c>
      <c r="R2369" s="42"/>
      <c r="S2369" s="27">
        <f>IF(A2369="placement",MIN(P2369,IF(R2369="",Q2369,R2369)),"")</f>
        <v>0.25</v>
      </c>
      <c r="T2369" s="28">
        <f>IF($A2369="placement",S2369*J2369,"")</f>
        <v>55.5</v>
      </c>
      <c r="U2369" s="26">
        <f>IF($A2369="placement",T2369,IF($A2369="site",SUMIF($C:$C,$C2369,$T:$T),IF($A2369="user",SUMIF($B:$B,$B2369,$T:$T),SUM($T:$T))))</f>
        <v>55.5</v>
      </c>
      <c r="V2369" s="27">
        <f>U2369/J2369</f>
        <v>0.25</v>
      </c>
    </row>
    <row r="2370" spans="1:22" hidden="1" x14ac:dyDescent="0.3">
      <c r="A2370" s="23" t="s">
        <v>14</v>
      </c>
      <c r="B2370" s="23" t="s">
        <v>5399</v>
      </c>
      <c r="C2370" s="23" t="s">
        <v>5401</v>
      </c>
      <c r="D2370" s="23" t="s">
        <v>5413</v>
      </c>
      <c r="E2370" s="23" t="s">
        <v>5414</v>
      </c>
      <c r="F2370" s="27">
        <v>0.25</v>
      </c>
      <c r="G2370" s="24">
        <v>0</v>
      </c>
      <c r="H2370" s="25">
        <v>46.314100000000003</v>
      </c>
      <c r="I2370" s="25">
        <v>9.5082000000000004</v>
      </c>
      <c r="J2370" s="26">
        <v>222</v>
      </c>
      <c r="K2370" s="26">
        <v>50</v>
      </c>
      <c r="L2370" s="27">
        <v>0.20530000000000001</v>
      </c>
      <c r="M2370" s="28">
        <v>0.77962814000000003</v>
      </c>
      <c r="N2370" s="29">
        <v>0.6</v>
      </c>
      <c r="O2370" s="31" t="s">
        <v>42</v>
      </c>
      <c r="P2370" s="31">
        <v>0.2304023311</v>
      </c>
      <c r="Q2370" s="31">
        <v>0.23040233108049499</v>
      </c>
      <c r="R2370" s="42"/>
      <c r="S2370" s="27">
        <f>IF(A2370="placement",MIN(P2370,IF(R2370="",Q2370,R2370)),"")</f>
        <v>0.23040233108049499</v>
      </c>
      <c r="T2370" s="28">
        <f>IF($A2370="placement",S2370*J2370,"")</f>
        <v>51.149317499869888</v>
      </c>
      <c r="U2370" s="26">
        <f>IF($A2370="placement",T2370,IF($A2370="site",SUMIF($C:$C,$C2370,$T:$T),IF($A2370="user",SUMIF($B:$B,$B2370,$T:$T),SUM($T:$T))))</f>
        <v>51.149317499869888</v>
      </c>
      <c r="V2370" s="27">
        <f>U2370/J2370</f>
        <v>0.23040233108049499</v>
      </c>
    </row>
    <row r="2371" spans="1:22" hidden="1" x14ac:dyDescent="0.3">
      <c r="A2371" s="23" t="s">
        <v>14</v>
      </c>
      <c r="B2371" s="23" t="s">
        <v>6433</v>
      </c>
      <c r="C2371" s="23" t="s">
        <v>6434</v>
      </c>
      <c r="D2371" s="23" t="s">
        <v>6437</v>
      </c>
      <c r="E2371" s="23" t="s">
        <v>6438</v>
      </c>
      <c r="F2371" s="27">
        <v>0.31</v>
      </c>
      <c r="G2371" s="24">
        <v>1</v>
      </c>
      <c r="H2371" s="25">
        <v>53.908200000000001</v>
      </c>
      <c r="I2371" s="25">
        <v>5.5674000000000001</v>
      </c>
      <c r="J2371" s="26">
        <v>222</v>
      </c>
      <c r="K2371" s="26">
        <v>55</v>
      </c>
      <c r="L2371" s="27">
        <v>0.1033</v>
      </c>
      <c r="M2371" s="28">
        <v>1.3277442800000001</v>
      </c>
      <c r="N2371" s="29">
        <v>1</v>
      </c>
      <c r="O2371" s="31" t="s">
        <v>42</v>
      </c>
      <c r="P2371" s="31">
        <v>0.24684292250000001</v>
      </c>
      <c r="Q2371" s="31">
        <v>0.24684292253238699</v>
      </c>
      <c r="R2371" s="42"/>
      <c r="S2371" s="27">
        <f>IF(A2371="placement",MIN(P2371,IF(R2371="",Q2371,R2371)),"")</f>
        <v>0.24684292250000001</v>
      </c>
      <c r="T2371" s="28">
        <f>IF($A2371="placement",S2371*J2371,"")</f>
        <v>54.799128795000001</v>
      </c>
      <c r="U2371" s="26">
        <f>IF($A2371="placement",T2371,IF($A2371="site",SUMIF($C:$C,$C2371,$T:$T),IF($A2371="user",SUMIF($B:$B,$B2371,$T:$T),SUM($T:$T))))</f>
        <v>54.799128795000001</v>
      </c>
      <c r="V2371" s="27">
        <f>U2371/J2371</f>
        <v>0.24684292250000001</v>
      </c>
    </row>
    <row r="2372" spans="1:22" hidden="1" x14ac:dyDescent="0.3">
      <c r="A2372" s="23" t="s">
        <v>14</v>
      </c>
      <c r="B2372" s="23" t="s">
        <v>3266</v>
      </c>
      <c r="C2372" s="23" t="s">
        <v>3268</v>
      </c>
      <c r="D2372" s="23" t="s">
        <v>3500</v>
      </c>
      <c r="E2372" s="23" t="s">
        <v>3501</v>
      </c>
      <c r="F2372" s="27">
        <v>0.25</v>
      </c>
      <c r="G2372" s="24">
        <v>0</v>
      </c>
      <c r="H2372" s="25">
        <v>10.4313</v>
      </c>
      <c r="I2372" s="25">
        <v>2.9582000000000002</v>
      </c>
      <c r="J2372" s="26">
        <v>221</v>
      </c>
      <c r="K2372" s="26">
        <v>51</v>
      </c>
      <c r="L2372" s="27">
        <v>0.28360000000000002</v>
      </c>
      <c r="M2372" s="28">
        <v>2.4916213900000002</v>
      </c>
      <c r="N2372" s="29">
        <v>1.9</v>
      </c>
      <c r="O2372" s="31" t="s">
        <v>12</v>
      </c>
      <c r="P2372" s="31">
        <v>0.23744433840000001</v>
      </c>
      <c r="Q2372" s="31">
        <v>0.237444338383862</v>
      </c>
      <c r="R2372" s="42"/>
      <c r="S2372" s="27">
        <f>IF(A2372="placement",MIN(P2372,IF(R2372="",Q2372,R2372)),"")</f>
        <v>0.237444338383862</v>
      </c>
      <c r="T2372" s="28">
        <f>IF($A2372="placement",S2372*J2372,"")</f>
        <v>52.475198782833502</v>
      </c>
      <c r="U2372" s="26">
        <f>IF($A2372="placement",T2372,IF($A2372="site",SUMIF($C:$C,$C2372,$T:$T),IF($A2372="user",SUMIF($B:$B,$B2372,$T:$T),SUM($T:$T))))</f>
        <v>52.475198782833502</v>
      </c>
      <c r="V2372" s="27">
        <f>U2372/J2372</f>
        <v>0.237444338383862</v>
      </c>
    </row>
    <row r="2373" spans="1:22" hidden="1" x14ac:dyDescent="0.3">
      <c r="A2373" s="23" t="s">
        <v>14</v>
      </c>
      <c r="B2373" s="23" t="s">
        <v>5211</v>
      </c>
      <c r="C2373" s="23" t="s">
        <v>5213</v>
      </c>
      <c r="D2373" s="23" t="s">
        <v>5286</v>
      </c>
      <c r="E2373" s="23" t="s">
        <v>5287</v>
      </c>
      <c r="F2373" s="27">
        <v>0.15</v>
      </c>
      <c r="G2373" s="24">
        <v>0</v>
      </c>
      <c r="H2373" s="25">
        <v>20.1601</v>
      </c>
      <c r="I2373" s="25">
        <v>6.3596000000000004</v>
      </c>
      <c r="J2373" s="26">
        <v>221</v>
      </c>
      <c r="K2373" s="26">
        <v>33</v>
      </c>
      <c r="L2373" s="27">
        <v>0.3155</v>
      </c>
      <c r="M2373" s="28">
        <v>1.15968731</v>
      </c>
      <c r="N2373" s="29">
        <v>0.8</v>
      </c>
      <c r="O2373" s="31" t="s">
        <v>42</v>
      </c>
      <c r="P2373" s="31">
        <v>0.31015887409999998</v>
      </c>
      <c r="Q2373" s="31">
        <v>0.15</v>
      </c>
      <c r="R2373" s="42"/>
      <c r="S2373" s="27">
        <f>IF(A2373="placement",MIN(P2373,IF(R2373="",Q2373,R2373)),"")</f>
        <v>0.15</v>
      </c>
      <c r="T2373" s="28">
        <f>IF($A2373="placement",S2373*J2373,"")</f>
        <v>33.15</v>
      </c>
      <c r="U2373" s="26">
        <f>IF($A2373="placement",T2373,IF($A2373="site",SUMIF($C:$C,$C2373,$T:$T),IF($A2373="user",SUMIF($B:$B,$B2373,$T:$T),SUM($T:$T))))</f>
        <v>33.15</v>
      </c>
      <c r="V2373" s="27">
        <f>U2373/J2373</f>
        <v>0.15</v>
      </c>
    </row>
    <row r="2374" spans="1:22" x14ac:dyDescent="0.3">
      <c r="A2374" s="23" t="s">
        <v>14</v>
      </c>
      <c r="B2374" s="23" t="s">
        <v>8810</v>
      </c>
      <c r="C2374" s="23" t="s">
        <v>8812</v>
      </c>
      <c r="D2374" s="23" t="s">
        <v>8830</v>
      </c>
      <c r="E2374" s="23" t="s">
        <v>8831</v>
      </c>
      <c r="F2374" s="27">
        <v>0.25</v>
      </c>
      <c r="G2374" s="24">
        <v>1</v>
      </c>
      <c r="H2374" s="25">
        <v>89.946100000000001</v>
      </c>
      <c r="I2374" s="25">
        <v>14.231400000000001</v>
      </c>
      <c r="J2374" s="26">
        <v>221</v>
      </c>
      <c r="K2374" s="26">
        <v>55</v>
      </c>
      <c r="L2374" s="27">
        <v>0.15820000000000001</v>
      </c>
      <c r="M2374" s="28">
        <v>0.51812747999999997</v>
      </c>
      <c r="N2374" s="29">
        <v>0.15</v>
      </c>
      <c r="O2374" s="31" t="s">
        <v>12</v>
      </c>
      <c r="P2374" s="31">
        <v>0.71049595470000004</v>
      </c>
      <c r="Q2374" s="31">
        <v>0.249999999999999</v>
      </c>
      <c r="R2374" s="42">
        <v>0.3</v>
      </c>
      <c r="S2374" s="27">
        <f>IF(A2374="placement",MIN(P2374,IF(R2374="",Q2374,R2374)),"")</f>
        <v>0.3</v>
      </c>
      <c r="T2374" s="28">
        <f>IF($A2374="placement",S2374*J2374,"")</f>
        <v>66.3</v>
      </c>
      <c r="U2374" s="26">
        <f>IF($A2374="placement",T2374,IF($A2374="site",SUMIF($C:$C,$C2374,$T:$T),IF($A2374="user",SUMIF($B:$B,$B2374,$T:$T),SUM($T:$T))))</f>
        <v>66.3</v>
      </c>
      <c r="V2374" s="27">
        <f>U2374/J2374</f>
        <v>0.3</v>
      </c>
    </row>
    <row r="2375" spans="1:22" hidden="1" x14ac:dyDescent="0.3">
      <c r="A2375" s="23" t="s">
        <v>14</v>
      </c>
      <c r="B2375" s="23" t="s">
        <v>183</v>
      </c>
      <c r="C2375" s="23" t="s">
        <v>185</v>
      </c>
      <c r="D2375" s="23" t="s">
        <v>194</v>
      </c>
      <c r="E2375" s="23" t="s">
        <v>195</v>
      </c>
      <c r="F2375" s="27">
        <v>0.15</v>
      </c>
      <c r="G2375" s="24">
        <v>0</v>
      </c>
      <c r="H2375" s="25">
        <v>16.436800000000002</v>
      </c>
      <c r="I2375" s="25">
        <v>1.7453000000000001</v>
      </c>
      <c r="J2375" s="26">
        <v>220</v>
      </c>
      <c r="K2375" s="26">
        <v>33</v>
      </c>
      <c r="L2375" s="27">
        <v>0.1062</v>
      </c>
      <c r="M2375" s="28">
        <v>4.2066301099999999</v>
      </c>
      <c r="N2375" s="29">
        <v>3.1</v>
      </c>
      <c r="O2375" s="31" t="s">
        <v>42</v>
      </c>
      <c r="P2375" s="31">
        <v>0.26306808009999999</v>
      </c>
      <c r="Q2375" s="31">
        <v>0.149999999999999</v>
      </c>
      <c r="R2375" s="42"/>
      <c r="S2375" s="27">
        <f>IF(A2375="placement",MIN(P2375,IF(R2375="",Q2375,R2375)),"")</f>
        <v>0.149999999999999</v>
      </c>
      <c r="T2375" s="28">
        <f>IF($A2375="placement",S2375*J2375,"")</f>
        <v>32.99999999999978</v>
      </c>
      <c r="U2375" s="26">
        <f>IF($A2375="placement",T2375,IF($A2375="site",SUMIF($C:$C,$C2375,$T:$T),IF($A2375="user",SUMIF($B:$B,$B2375,$T:$T),SUM($T:$T))))</f>
        <v>32.99999999999978</v>
      </c>
      <c r="V2375" s="27">
        <f>U2375/J2375</f>
        <v>0.149999999999999</v>
      </c>
    </row>
    <row r="2376" spans="1:22" hidden="1" x14ac:dyDescent="0.3">
      <c r="A2376" s="23" t="s">
        <v>14</v>
      </c>
      <c r="B2376" s="23" t="s">
        <v>1207</v>
      </c>
      <c r="C2376" s="23" t="s">
        <v>1208</v>
      </c>
      <c r="D2376" s="23" t="s">
        <v>9980</v>
      </c>
      <c r="E2376" s="23" t="s">
        <v>8831</v>
      </c>
      <c r="F2376" s="27">
        <v>0.25</v>
      </c>
      <c r="G2376" s="24">
        <v>1</v>
      </c>
      <c r="H2376" s="25">
        <v>74.155199999999994</v>
      </c>
      <c r="I2376" s="25">
        <v>15.4895</v>
      </c>
      <c r="J2376" s="26">
        <v>220</v>
      </c>
      <c r="K2376" s="26">
        <v>55</v>
      </c>
      <c r="L2376" s="27">
        <v>0.2089</v>
      </c>
      <c r="M2376" s="28">
        <v>0.47449100999999999</v>
      </c>
      <c r="N2376" s="29">
        <v>0.03</v>
      </c>
      <c r="O2376" s="31" t="s">
        <v>12</v>
      </c>
      <c r="P2376" s="31">
        <v>0.93677435590000002</v>
      </c>
      <c r="Q2376" s="31">
        <v>0.25</v>
      </c>
      <c r="R2376" s="42"/>
      <c r="S2376" s="27">
        <f>IF(A2376="placement",MIN(P2376,IF(R2376="",Q2376,R2376)),"")</f>
        <v>0.25</v>
      </c>
      <c r="T2376" s="28">
        <f>IF($A2376="placement",S2376*J2376,"")</f>
        <v>55</v>
      </c>
      <c r="U2376" s="26">
        <f>IF($A2376="placement",T2376,IF($A2376="site",SUMIF($C:$C,$C2376,$T:$T),IF($A2376="user",SUMIF($B:$B,$B2376,$T:$T),SUM($T:$T))))</f>
        <v>55</v>
      </c>
      <c r="V2376" s="27">
        <f>U2376/J2376</f>
        <v>0.25</v>
      </c>
    </row>
    <row r="2377" spans="1:22" hidden="1" x14ac:dyDescent="0.3">
      <c r="A2377" s="23" t="s">
        <v>14</v>
      </c>
      <c r="B2377" s="23" t="s">
        <v>8483</v>
      </c>
      <c r="C2377" s="23" t="s">
        <v>8484</v>
      </c>
      <c r="D2377" s="23" t="s">
        <v>8489</v>
      </c>
      <c r="E2377" s="23" t="s">
        <v>4972</v>
      </c>
      <c r="F2377" s="27">
        <v>0.4</v>
      </c>
      <c r="G2377" s="24">
        <v>0</v>
      </c>
      <c r="H2377" s="25">
        <v>27.5093</v>
      </c>
      <c r="I2377" s="25">
        <v>3.3845999999999998</v>
      </c>
      <c r="J2377" s="26">
        <v>220</v>
      </c>
      <c r="K2377" s="26">
        <v>68</v>
      </c>
      <c r="L2377" s="27">
        <v>0.123</v>
      </c>
      <c r="M2377" s="28">
        <v>2.1711906999999999</v>
      </c>
      <c r="N2377" s="29">
        <v>1.5</v>
      </c>
      <c r="O2377" s="31" t="s">
        <v>42</v>
      </c>
      <c r="P2377" s="31">
        <v>0.30913484390000001</v>
      </c>
      <c r="Q2377" s="31">
        <v>0.30913484390020501</v>
      </c>
      <c r="R2377" s="42"/>
      <c r="S2377" s="27">
        <f>IF(A2377="placement",MIN(P2377,IF(R2377="",Q2377,R2377)),"")</f>
        <v>0.30913484390000001</v>
      </c>
      <c r="T2377" s="28">
        <f>IF($A2377="placement",S2377*J2377,"")</f>
        <v>68.009665658000003</v>
      </c>
      <c r="U2377" s="26">
        <f>IF($A2377="placement",T2377,IF($A2377="site",SUMIF($C:$C,$C2377,$T:$T),IF($A2377="user",SUMIF($B:$B,$B2377,$T:$T),SUM($T:$T))))</f>
        <v>68.009665658000003</v>
      </c>
      <c r="V2377" s="27">
        <f>U2377/J2377</f>
        <v>0.30913484390000001</v>
      </c>
    </row>
    <row r="2378" spans="1:22" hidden="1" x14ac:dyDescent="0.3">
      <c r="A2378" s="23" t="s">
        <v>14</v>
      </c>
      <c r="B2378" s="23" t="s">
        <v>2969</v>
      </c>
      <c r="C2378" s="23" t="s">
        <v>2971</v>
      </c>
      <c r="D2378" s="23" t="s">
        <v>2978</v>
      </c>
      <c r="E2378" s="23" t="s">
        <v>2979</v>
      </c>
      <c r="F2378" s="27">
        <v>0.33</v>
      </c>
      <c r="G2378" s="24">
        <v>0</v>
      </c>
      <c r="H2378" s="25">
        <v>42.385599999999997</v>
      </c>
      <c r="I2378" s="25">
        <v>6.8840000000000003</v>
      </c>
      <c r="J2378" s="26">
        <v>219</v>
      </c>
      <c r="K2378" s="26">
        <v>64</v>
      </c>
      <c r="L2378" s="27">
        <v>0.16239999999999999</v>
      </c>
      <c r="M2378" s="28">
        <v>1.05974309</v>
      </c>
      <c r="N2378" s="29">
        <v>0.75</v>
      </c>
      <c r="O2378" s="31" t="s">
        <v>12</v>
      </c>
      <c r="P2378" s="31">
        <v>0.29228130159999999</v>
      </c>
      <c r="Q2378" s="31">
        <v>0.29228130158674198</v>
      </c>
      <c r="R2378" s="42"/>
      <c r="S2378" s="27">
        <f>IF(A2378="placement",MIN(P2378,IF(R2378="",Q2378,R2378)),"")</f>
        <v>0.29228130158674198</v>
      </c>
      <c r="T2378" s="28">
        <f>IF($A2378="placement",S2378*J2378,"")</f>
        <v>64.009605047496493</v>
      </c>
      <c r="U2378" s="26">
        <f>IF($A2378="placement",T2378,IF($A2378="site",SUMIF($C:$C,$C2378,$T:$T),IF($A2378="user",SUMIF($B:$B,$B2378,$T:$T),SUM($T:$T))))</f>
        <v>64.009605047496493</v>
      </c>
      <c r="V2378" s="27">
        <f>U2378/J2378</f>
        <v>0.29228130158674198</v>
      </c>
    </row>
    <row r="2379" spans="1:22" hidden="1" x14ac:dyDescent="0.3">
      <c r="A2379" s="23" t="s">
        <v>14</v>
      </c>
      <c r="B2379" s="23" t="s">
        <v>4995</v>
      </c>
      <c r="C2379" s="23" t="s">
        <v>4996</v>
      </c>
      <c r="D2379" s="32" t="s">
        <v>4997</v>
      </c>
      <c r="E2379" s="23" t="s">
        <v>4998</v>
      </c>
      <c r="F2379" s="27">
        <v>0.15</v>
      </c>
      <c r="G2379" s="24">
        <v>1</v>
      </c>
      <c r="H2379" s="25">
        <v>29.8339</v>
      </c>
      <c r="I2379" s="25">
        <v>2.9037000000000002</v>
      </c>
      <c r="J2379" s="26">
        <v>219</v>
      </c>
      <c r="K2379" s="26">
        <v>33</v>
      </c>
      <c r="L2379" s="27">
        <v>9.7299999999999998E-2</v>
      </c>
      <c r="M2379" s="28">
        <v>2.5134113899999999</v>
      </c>
      <c r="N2379" s="29">
        <v>2</v>
      </c>
      <c r="O2379" s="31" t="s">
        <v>42</v>
      </c>
      <c r="P2379" s="31">
        <v>0.20426874619999999</v>
      </c>
      <c r="Q2379" s="31">
        <v>0.15</v>
      </c>
      <c r="R2379" s="42"/>
      <c r="S2379" s="27">
        <f>IF(A2379="placement",MIN(P2379,IF(R2379="",Q2379,R2379)),"")</f>
        <v>0.15</v>
      </c>
      <c r="T2379" s="28">
        <f>IF($A2379="placement",S2379*J2379,"")</f>
        <v>32.85</v>
      </c>
      <c r="U2379" s="26">
        <f>IF($A2379="placement",T2379,IF($A2379="site",SUMIF($C:$C,$C2379,$T:$T),IF($A2379="user",SUMIF($B:$B,$B2379,$T:$T),SUM($T:$T))))</f>
        <v>32.85</v>
      </c>
      <c r="V2379" s="27">
        <f>U2379/J2379</f>
        <v>0.15</v>
      </c>
    </row>
    <row r="2380" spans="1:22" hidden="1" x14ac:dyDescent="0.3">
      <c r="A2380" s="17" t="s">
        <v>13</v>
      </c>
      <c r="B2380" s="17" t="s">
        <v>4995</v>
      </c>
      <c r="C2380" s="17" t="s">
        <v>4996</v>
      </c>
      <c r="D2380" s="17" t="s">
        <v>9898</v>
      </c>
      <c r="E2380" s="17"/>
      <c r="F2380" s="18">
        <v>0.15</v>
      </c>
      <c r="G2380" s="36">
        <v>0.99996379000000002</v>
      </c>
      <c r="H2380" s="37">
        <v>29.8414</v>
      </c>
      <c r="I2380" s="37">
        <v>2.9041000000000001</v>
      </c>
      <c r="J2380" s="19">
        <v>219</v>
      </c>
      <c r="K2380" s="19">
        <v>33</v>
      </c>
      <c r="L2380" s="18">
        <v>9.7299999999999998E-2</v>
      </c>
      <c r="M2380" s="20">
        <v>2.5131933000000002</v>
      </c>
      <c r="N2380" s="21">
        <v>1.999833</v>
      </c>
      <c r="O2380" s="22"/>
      <c r="P2380" s="22">
        <v>0.2042661422</v>
      </c>
      <c r="Q2380" s="22">
        <v>0.15000362109985499</v>
      </c>
      <c r="R2380" s="43"/>
      <c r="S2380" s="18" t="str">
        <f>IF(A2380="placement",MIN(P2380,IF(R2380="",Q2380,R2380)),"")</f>
        <v/>
      </c>
      <c r="T2380" s="20" t="str">
        <f>IF($A2380="placement",S2380*J2380,"")</f>
        <v/>
      </c>
      <c r="U2380" s="19">
        <f>IF($A2380="placement",T2380,IF($A2380="site",SUMIF($C:$C,$C2380,$T:$T),IF($A2380="user",SUMIF($B:$B,$B2380,$T:$T),SUM($T:$T))))</f>
        <v>32.85</v>
      </c>
      <c r="V2380" s="18">
        <f>U2380/J2380</f>
        <v>0.15</v>
      </c>
    </row>
    <row r="2381" spans="1:22" hidden="1" x14ac:dyDescent="0.3">
      <c r="A2381" s="11" t="s">
        <v>10</v>
      </c>
      <c r="B2381" s="11" t="s">
        <v>4995</v>
      </c>
      <c r="C2381" s="11" t="s">
        <v>9898</v>
      </c>
      <c r="D2381" s="11" t="s">
        <v>9898</v>
      </c>
      <c r="E2381" s="11"/>
      <c r="F2381" s="12">
        <v>0.15</v>
      </c>
      <c r="G2381" s="33">
        <v>0.99996379000000002</v>
      </c>
      <c r="H2381" s="34">
        <v>29.8414</v>
      </c>
      <c r="I2381" s="34">
        <v>2.9041000000000001</v>
      </c>
      <c r="J2381" s="13">
        <v>219</v>
      </c>
      <c r="K2381" s="13">
        <v>33</v>
      </c>
      <c r="L2381" s="12">
        <v>9.7299999999999998E-2</v>
      </c>
      <c r="M2381" s="14">
        <v>2.5131933000000002</v>
      </c>
      <c r="N2381" s="15">
        <v>1.999833</v>
      </c>
      <c r="O2381" s="16"/>
      <c r="P2381" s="16">
        <v>0.2042661422</v>
      </c>
      <c r="Q2381" s="16">
        <v>0.15000362109985499</v>
      </c>
      <c r="R2381" s="44"/>
      <c r="S2381" s="12" t="str">
        <f>IF(A2381="placement",MIN(P2381,IF(R2381="",Q2381,R2381)),"")</f>
        <v/>
      </c>
      <c r="T2381" s="14" t="str">
        <f>IF($A2381="placement",S2381*J2381,"")</f>
        <v/>
      </c>
      <c r="U2381" s="13">
        <f>IF($A2381="placement",T2381,IF($A2381="site",SUMIF($C:$C,$C2381,$T:$T),IF($A2381="user",SUMIF($B:$B,$B2381,$T:$T),SUM($T:$T))))</f>
        <v>32.85</v>
      </c>
      <c r="V2381" s="12">
        <f>U2381/J2381</f>
        <v>0.15</v>
      </c>
    </row>
    <row r="2382" spans="1:22" hidden="1" x14ac:dyDescent="0.3">
      <c r="A2382" s="23" t="s">
        <v>14</v>
      </c>
      <c r="B2382" s="23" t="s">
        <v>7257</v>
      </c>
      <c r="C2382" s="23" t="s">
        <v>7258</v>
      </c>
      <c r="D2382" s="23" t="s">
        <v>7308</v>
      </c>
      <c r="E2382" s="23" t="s">
        <v>332</v>
      </c>
      <c r="F2382" s="27">
        <v>0.25</v>
      </c>
      <c r="G2382" s="24">
        <v>1</v>
      </c>
      <c r="H2382" s="25">
        <v>54.706899999999997</v>
      </c>
      <c r="I2382" s="25">
        <v>9.3935999999999993</v>
      </c>
      <c r="J2382" s="26">
        <v>219</v>
      </c>
      <c r="K2382" s="26">
        <v>55</v>
      </c>
      <c r="L2382" s="27">
        <v>0.17169999999999999</v>
      </c>
      <c r="M2382" s="28">
        <v>0.77877439999999998</v>
      </c>
      <c r="N2382" s="29">
        <v>0.25</v>
      </c>
      <c r="O2382" s="31" t="s">
        <v>12</v>
      </c>
      <c r="P2382" s="31">
        <v>0.6789827705</v>
      </c>
      <c r="Q2382" s="31">
        <v>0.25</v>
      </c>
      <c r="R2382" s="42"/>
      <c r="S2382" s="27">
        <f>IF(A2382="placement",MIN(P2382,IF(R2382="",Q2382,R2382)),"")</f>
        <v>0.25</v>
      </c>
      <c r="T2382" s="28">
        <f>IF($A2382="placement",S2382*J2382,"")</f>
        <v>54.75</v>
      </c>
      <c r="U2382" s="26">
        <f>IF($A2382="placement",T2382,IF($A2382="site",SUMIF($C:$C,$C2382,$T:$T),IF($A2382="user",SUMIF($B:$B,$B2382,$T:$T),SUM($T:$T))))</f>
        <v>54.75</v>
      </c>
      <c r="V2382" s="27">
        <f>U2382/J2382</f>
        <v>0.25</v>
      </c>
    </row>
    <row r="2383" spans="1:22" hidden="1" x14ac:dyDescent="0.3">
      <c r="A2383" s="23" t="s">
        <v>14</v>
      </c>
      <c r="B2383" s="23" t="s">
        <v>7371</v>
      </c>
      <c r="C2383" s="23" t="s">
        <v>7373</v>
      </c>
      <c r="D2383" s="32" t="s">
        <v>7380</v>
      </c>
      <c r="E2383" s="23" t="s">
        <v>7381</v>
      </c>
      <c r="F2383" s="27">
        <v>0.25</v>
      </c>
      <c r="G2383" s="24">
        <v>1</v>
      </c>
      <c r="H2383" s="25">
        <v>46.885899999999999</v>
      </c>
      <c r="I2383" s="25">
        <v>11.2477</v>
      </c>
      <c r="J2383" s="26">
        <v>219</v>
      </c>
      <c r="K2383" s="26">
        <v>55</v>
      </c>
      <c r="L2383" s="27">
        <v>0.2399</v>
      </c>
      <c r="M2383" s="28">
        <v>0.64754871000000003</v>
      </c>
      <c r="N2383" s="29">
        <v>0.41</v>
      </c>
      <c r="O2383" s="31" t="s">
        <v>42</v>
      </c>
      <c r="P2383" s="31">
        <v>0.36684299609999999</v>
      </c>
      <c r="Q2383" s="31">
        <v>0.25</v>
      </c>
      <c r="R2383" s="42"/>
      <c r="S2383" s="27">
        <f>IF(A2383="placement",MIN(P2383,IF(R2383="",Q2383,R2383)),"")</f>
        <v>0.25</v>
      </c>
      <c r="T2383" s="28">
        <f>IF($A2383="placement",S2383*J2383,"")</f>
        <v>54.75</v>
      </c>
      <c r="U2383" s="26">
        <f>IF($A2383="placement",T2383,IF($A2383="site",SUMIF($C:$C,$C2383,$T:$T),IF($A2383="user",SUMIF($B:$B,$B2383,$T:$T),SUM($T:$T))))</f>
        <v>54.75</v>
      </c>
      <c r="V2383" s="27">
        <f>U2383/J2383</f>
        <v>0.25</v>
      </c>
    </row>
    <row r="2384" spans="1:22" hidden="1" x14ac:dyDescent="0.3">
      <c r="A2384" s="23" t="s">
        <v>14</v>
      </c>
      <c r="B2384" s="23" t="s">
        <v>8149</v>
      </c>
      <c r="C2384" s="23" t="s">
        <v>8151</v>
      </c>
      <c r="D2384" s="23" t="s">
        <v>8160</v>
      </c>
      <c r="E2384" s="23" t="s">
        <v>8161</v>
      </c>
      <c r="F2384" s="27">
        <v>0.33</v>
      </c>
      <c r="G2384" s="24">
        <v>0</v>
      </c>
      <c r="H2384" s="25">
        <v>30.180399999999999</v>
      </c>
      <c r="I2384" s="25">
        <v>5.9885000000000002</v>
      </c>
      <c r="J2384" s="26">
        <v>219</v>
      </c>
      <c r="K2384" s="26">
        <v>72</v>
      </c>
      <c r="L2384" s="27">
        <v>0.19839999999999999</v>
      </c>
      <c r="M2384" s="28">
        <v>1.2190961199999999</v>
      </c>
      <c r="N2384" s="29">
        <v>0.3</v>
      </c>
      <c r="O2384" s="31" t="s">
        <v>12</v>
      </c>
      <c r="P2384" s="31">
        <v>0.75391604160000003</v>
      </c>
      <c r="Q2384" s="31">
        <v>0.32999999999999902</v>
      </c>
      <c r="R2384" s="42"/>
      <c r="S2384" s="27">
        <f>IF(A2384="placement",MIN(P2384,IF(R2384="",Q2384,R2384)),"")</f>
        <v>0.32999999999999902</v>
      </c>
      <c r="T2384" s="28">
        <f>IF($A2384="placement",S2384*J2384,"")</f>
        <v>72.269999999999783</v>
      </c>
      <c r="U2384" s="26">
        <f>IF($A2384="placement",T2384,IF($A2384="site",SUMIF($C:$C,$C2384,$T:$T),IF($A2384="user",SUMIF($B:$B,$B2384,$T:$T),SUM($T:$T))))</f>
        <v>72.269999999999783</v>
      </c>
      <c r="V2384" s="27">
        <f>U2384/J2384</f>
        <v>0.32999999999999902</v>
      </c>
    </row>
    <row r="2385" spans="1:22" hidden="1" x14ac:dyDescent="0.3">
      <c r="A2385" s="23" t="s">
        <v>14</v>
      </c>
      <c r="B2385" s="23" t="s">
        <v>8405</v>
      </c>
      <c r="C2385" s="23" t="s">
        <v>8407</v>
      </c>
      <c r="D2385" s="23" t="s">
        <v>8408</v>
      </c>
      <c r="E2385" s="23" t="s">
        <v>8409</v>
      </c>
      <c r="F2385" s="27">
        <v>0.25</v>
      </c>
      <c r="G2385" s="24">
        <v>0</v>
      </c>
      <c r="H2385" s="25">
        <v>38.912100000000002</v>
      </c>
      <c r="I2385" s="25">
        <v>7.7343000000000002</v>
      </c>
      <c r="J2385" s="26">
        <v>219</v>
      </c>
      <c r="K2385" s="26">
        <v>55</v>
      </c>
      <c r="L2385" s="27">
        <v>0.1988</v>
      </c>
      <c r="M2385" s="28">
        <v>0.94430272999999998</v>
      </c>
      <c r="N2385" s="29">
        <v>0.75</v>
      </c>
      <c r="O2385" s="31" t="s">
        <v>42</v>
      </c>
      <c r="P2385" s="31">
        <v>0.20576318029999999</v>
      </c>
      <c r="Q2385" s="31">
        <v>0.205763180311611</v>
      </c>
      <c r="R2385" s="42"/>
      <c r="S2385" s="27">
        <f>IF(A2385="placement",MIN(P2385,IF(R2385="",Q2385,R2385)),"")</f>
        <v>0.20576318029999999</v>
      </c>
      <c r="T2385" s="28">
        <f>IF($A2385="placement",S2385*J2385,"")</f>
        <v>45.062136485699995</v>
      </c>
      <c r="U2385" s="26">
        <f>IF($A2385="placement",T2385,IF($A2385="site",SUMIF($C:$C,$C2385,$T:$T),IF($A2385="user",SUMIF($B:$B,$B2385,$T:$T),SUM($T:$T))))</f>
        <v>45.062136485699995</v>
      </c>
      <c r="V2385" s="27">
        <f>U2385/J2385</f>
        <v>0.20576318029999999</v>
      </c>
    </row>
    <row r="2386" spans="1:22" hidden="1" x14ac:dyDescent="0.3">
      <c r="A2386" s="23" t="s">
        <v>14</v>
      </c>
      <c r="B2386" s="23" t="s">
        <v>8615</v>
      </c>
      <c r="C2386" s="23" t="s">
        <v>8616</v>
      </c>
      <c r="D2386" s="23" t="s">
        <v>8697</v>
      </c>
      <c r="E2386" s="23" t="s">
        <v>8698</v>
      </c>
      <c r="F2386" s="27">
        <v>0.15</v>
      </c>
      <c r="G2386" s="24">
        <v>1</v>
      </c>
      <c r="H2386" s="25">
        <v>42.631599999999999</v>
      </c>
      <c r="I2386" s="25">
        <v>3.6716000000000002</v>
      </c>
      <c r="J2386" s="26">
        <v>219</v>
      </c>
      <c r="K2386" s="26">
        <v>33</v>
      </c>
      <c r="L2386" s="27">
        <v>8.6099999999999996E-2</v>
      </c>
      <c r="M2386" s="28">
        <v>1.9888839199999999</v>
      </c>
      <c r="N2386" s="29">
        <v>1.6</v>
      </c>
      <c r="O2386" s="31" t="s">
        <v>42</v>
      </c>
      <c r="P2386" s="31">
        <v>0.19552871529999999</v>
      </c>
      <c r="Q2386" s="31">
        <v>0.15</v>
      </c>
      <c r="R2386" s="42"/>
      <c r="S2386" s="27">
        <f>IF(A2386="placement",MIN(P2386,IF(R2386="",Q2386,R2386)),"")</f>
        <v>0.15</v>
      </c>
      <c r="T2386" s="28">
        <f>IF($A2386="placement",S2386*J2386,"")</f>
        <v>32.85</v>
      </c>
      <c r="U2386" s="26">
        <f>IF($A2386="placement",T2386,IF($A2386="site",SUMIF($C:$C,$C2386,$T:$T),IF($A2386="user",SUMIF($B:$B,$B2386,$T:$T),SUM($T:$T))))</f>
        <v>32.85</v>
      </c>
      <c r="V2386" s="27">
        <f>U2386/J2386</f>
        <v>0.15</v>
      </c>
    </row>
    <row r="2387" spans="1:22" hidden="1" x14ac:dyDescent="0.3">
      <c r="A2387" s="23" t="s">
        <v>14</v>
      </c>
      <c r="B2387" s="23" t="s">
        <v>1350</v>
      </c>
      <c r="C2387" s="23" t="s">
        <v>1352</v>
      </c>
      <c r="D2387" s="23" t="s">
        <v>1395</v>
      </c>
      <c r="E2387" s="23" t="s">
        <v>1396</v>
      </c>
      <c r="F2387" s="27">
        <v>0.05</v>
      </c>
      <c r="G2387" s="24">
        <v>1</v>
      </c>
      <c r="H2387" s="25">
        <v>78.405100000000004</v>
      </c>
      <c r="I2387" s="25">
        <v>15.3695</v>
      </c>
      <c r="J2387" s="26">
        <v>218</v>
      </c>
      <c r="K2387" s="26">
        <v>11</v>
      </c>
      <c r="L2387" s="27">
        <v>0.19600000000000001</v>
      </c>
      <c r="M2387" s="28">
        <v>0.47254394999999999</v>
      </c>
      <c r="N2387" s="29">
        <v>0.4</v>
      </c>
      <c r="O2387" s="31" t="s">
        <v>70</v>
      </c>
      <c r="P2387" s="31">
        <v>0.1535178951</v>
      </c>
      <c r="Q2387" s="31">
        <v>0.05</v>
      </c>
      <c r="R2387" s="42"/>
      <c r="S2387" s="27">
        <f>IF(A2387="placement",MIN(P2387,IF(R2387="",Q2387,R2387)),"")</f>
        <v>0.05</v>
      </c>
      <c r="T2387" s="28">
        <f>IF($A2387="placement",S2387*J2387,"")</f>
        <v>10.9</v>
      </c>
      <c r="U2387" s="26">
        <f>IF($A2387="placement",T2387,IF($A2387="site",SUMIF($C:$C,$C2387,$T:$T),IF($A2387="user",SUMIF($B:$B,$B2387,$T:$T),SUM($T:$T))))</f>
        <v>10.9</v>
      </c>
      <c r="V2387" s="27">
        <f>U2387/J2387</f>
        <v>0.05</v>
      </c>
    </row>
    <row r="2388" spans="1:22" hidden="1" x14ac:dyDescent="0.3">
      <c r="A2388" s="23" t="s">
        <v>14</v>
      </c>
      <c r="B2388" s="23" t="s">
        <v>5211</v>
      </c>
      <c r="C2388" s="23" t="s">
        <v>5213</v>
      </c>
      <c r="D2388" s="23" t="s">
        <v>5325</v>
      </c>
      <c r="E2388" s="23" t="s">
        <v>5326</v>
      </c>
      <c r="F2388" s="27">
        <v>0.25</v>
      </c>
      <c r="G2388" s="24">
        <v>0</v>
      </c>
      <c r="H2388" s="25">
        <v>15.5044</v>
      </c>
      <c r="I2388" s="25">
        <v>6.5503999999999998</v>
      </c>
      <c r="J2388" s="26">
        <v>218</v>
      </c>
      <c r="K2388" s="26">
        <v>54</v>
      </c>
      <c r="L2388" s="27">
        <v>0.42249999999999999</v>
      </c>
      <c r="M2388" s="28">
        <v>1.1077028799999999</v>
      </c>
      <c r="N2388" s="29">
        <v>0.8</v>
      </c>
      <c r="O2388" s="31" t="s">
        <v>42</v>
      </c>
      <c r="P2388" s="31">
        <v>0.27778466870000001</v>
      </c>
      <c r="Q2388" s="31">
        <v>0.25</v>
      </c>
      <c r="R2388" s="42"/>
      <c r="S2388" s="27">
        <f>IF(A2388="placement",MIN(P2388,IF(R2388="",Q2388,R2388)),"")</f>
        <v>0.25</v>
      </c>
      <c r="T2388" s="28">
        <f>IF($A2388="placement",S2388*J2388,"")</f>
        <v>54.5</v>
      </c>
      <c r="U2388" s="26">
        <f>IF($A2388="placement",T2388,IF($A2388="site",SUMIF($C:$C,$C2388,$T:$T),IF($A2388="user",SUMIF($B:$B,$B2388,$T:$T),SUM($T:$T))))</f>
        <v>54.5</v>
      </c>
      <c r="V2388" s="27">
        <f>U2388/J2388</f>
        <v>0.25</v>
      </c>
    </row>
    <row r="2389" spans="1:22" hidden="1" x14ac:dyDescent="0.3">
      <c r="A2389" s="23" t="s">
        <v>14</v>
      </c>
      <c r="B2389" s="23" t="s">
        <v>6036</v>
      </c>
      <c r="C2389" s="23" t="s">
        <v>6038</v>
      </c>
      <c r="D2389" s="23" t="s">
        <v>6041</v>
      </c>
      <c r="E2389" s="23" t="s">
        <v>6042</v>
      </c>
      <c r="F2389" s="27">
        <v>0.25</v>
      </c>
      <c r="G2389" s="24">
        <v>0</v>
      </c>
      <c r="H2389" s="25">
        <v>18.857399999999998</v>
      </c>
      <c r="I2389" s="25">
        <v>5.0538999999999996</v>
      </c>
      <c r="J2389" s="26">
        <v>218</v>
      </c>
      <c r="K2389" s="26">
        <v>55</v>
      </c>
      <c r="L2389" s="27">
        <v>0.26800000000000002</v>
      </c>
      <c r="M2389" s="28">
        <v>1.4392189799999999</v>
      </c>
      <c r="N2389" s="29">
        <v>0.9</v>
      </c>
      <c r="O2389" s="31" t="s">
        <v>42</v>
      </c>
      <c r="P2389" s="31">
        <v>0.3746608334</v>
      </c>
      <c r="Q2389" s="31">
        <v>0.25</v>
      </c>
      <c r="R2389" s="42"/>
      <c r="S2389" s="27">
        <f>IF(A2389="placement",MIN(P2389,IF(R2389="",Q2389,R2389)),"")</f>
        <v>0.25</v>
      </c>
      <c r="T2389" s="28">
        <f>IF($A2389="placement",S2389*J2389,"")</f>
        <v>54.5</v>
      </c>
      <c r="U2389" s="26">
        <f>IF($A2389="placement",T2389,IF($A2389="site",SUMIF($C:$C,$C2389,$T:$T),IF($A2389="user",SUMIF($B:$B,$B2389,$T:$T),SUM($T:$T))))</f>
        <v>54.5</v>
      </c>
      <c r="V2389" s="27">
        <f>U2389/J2389</f>
        <v>0.25</v>
      </c>
    </row>
    <row r="2390" spans="1:22" hidden="1" x14ac:dyDescent="0.3">
      <c r="A2390" s="23" t="s">
        <v>14</v>
      </c>
      <c r="B2390" s="23" t="s">
        <v>6036</v>
      </c>
      <c r="C2390" s="23" t="s">
        <v>6038</v>
      </c>
      <c r="D2390" s="23" t="s">
        <v>6043</v>
      </c>
      <c r="E2390" s="23" t="s">
        <v>6044</v>
      </c>
      <c r="F2390" s="27">
        <v>0.25</v>
      </c>
      <c r="G2390" s="24">
        <v>0</v>
      </c>
      <c r="H2390" s="25">
        <v>18.876200000000001</v>
      </c>
      <c r="I2390" s="25">
        <v>5.0506000000000002</v>
      </c>
      <c r="J2390" s="26">
        <v>218</v>
      </c>
      <c r="K2390" s="26">
        <v>54</v>
      </c>
      <c r="L2390" s="27">
        <v>0.2676</v>
      </c>
      <c r="M2390" s="28">
        <v>1.4368671200000001</v>
      </c>
      <c r="N2390" s="29">
        <v>0.9</v>
      </c>
      <c r="O2390" s="31" t="s">
        <v>42</v>
      </c>
      <c r="P2390" s="31">
        <v>0.37363727629999999</v>
      </c>
      <c r="Q2390" s="31">
        <v>0.25</v>
      </c>
      <c r="R2390" s="42"/>
      <c r="S2390" s="27">
        <f>IF(A2390="placement",MIN(P2390,IF(R2390="",Q2390,R2390)),"")</f>
        <v>0.25</v>
      </c>
      <c r="T2390" s="28">
        <f>IF($A2390="placement",S2390*J2390,"")</f>
        <v>54.5</v>
      </c>
      <c r="U2390" s="26">
        <f>IF($A2390="placement",T2390,IF($A2390="site",SUMIF($C:$C,$C2390,$T:$T),IF($A2390="user",SUMIF($B:$B,$B2390,$T:$T),SUM($T:$T))))</f>
        <v>54.5</v>
      </c>
      <c r="V2390" s="27">
        <f>U2390/J2390</f>
        <v>0.25</v>
      </c>
    </row>
    <row r="2391" spans="1:22" hidden="1" x14ac:dyDescent="0.3">
      <c r="A2391" s="23" t="s">
        <v>14</v>
      </c>
      <c r="B2391" s="23" t="s">
        <v>6177</v>
      </c>
      <c r="C2391" s="23" t="s">
        <v>6179</v>
      </c>
      <c r="D2391" s="23" t="s">
        <v>6196</v>
      </c>
      <c r="E2391" s="23" t="s">
        <v>6197</v>
      </c>
      <c r="F2391" s="27">
        <v>0.15</v>
      </c>
      <c r="G2391" s="24">
        <v>1</v>
      </c>
      <c r="H2391" s="25">
        <v>383.97809999999998</v>
      </c>
      <c r="I2391" s="25">
        <v>4.1958000000000002</v>
      </c>
      <c r="J2391" s="26">
        <v>218</v>
      </c>
      <c r="K2391" s="26">
        <v>30</v>
      </c>
      <c r="L2391" s="27">
        <v>1.09E-2</v>
      </c>
      <c r="M2391" s="28">
        <v>1.7350743099999999</v>
      </c>
      <c r="N2391" s="29">
        <v>1.5</v>
      </c>
      <c r="O2391" s="31" t="s">
        <v>42</v>
      </c>
      <c r="P2391" s="31">
        <v>0.13548371270000001</v>
      </c>
      <c r="Q2391" s="31">
        <v>0.13548371271585499</v>
      </c>
      <c r="R2391" s="42"/>
      <c r="S2391" s="27">
        <f>IF(A2391="placement",MIN(P2391,IF(R2391="",Q2391,R2391)),"")</f>
        <v>0.13548371270000001</v>
      </c>
      <c r="T2391" s="28">
        <f>IF($A2391="placement",S2391*J2391,"")</f>
        <v>29.535449368600002</v>
      </c>
      <c r="U2391" s="26">
        <f>IF($A2391="placement",T2391,IF($A2391="site",SUMIF($C:$C,$C2391,$T:$T),IF($A2391="user",SUMIF($B:$B,$B2391,$T:$T),SUM($T:$T))))</f>
        <v>29.535449368600002</v>
      </c>
      <c r="V2391" s="27">
        <f>U2391/J2391</f>
        <v>0.13548371270000001</v>
      </c>
    </row>
    <row r="2392" spans="1:22" hidden="1" x14ac:dyDescent="0.3">
      <c r="A2392" s="23" t="s">
        <v>14</v>
      </c>
      <c r="B2392" s="23" t="s">
        <v>7472</v>
      </c>
      <c r="C2392" s="23" t="s">
        <v>7473</v>
      </c>
      <c r="D2392" s="23" t="s">
        <v>7492</v>
      </c>
      <c r="E2392" s="23" t="s">
        <v>7493</v>
      </c>
      <c r="F2392" s="27">
        <v>0.05</v>
      </c>
      <c r="G2392" s="24">
        <v>1</v>
      </c>
      <c r="H2392" s="25">
        <v>369.75970000000001</v>
      </c>
      <c r="I2392" s="25">
        <v>6.1776</v>
      </c>
      <c r="J2392" s="26">
        <v>218</v>
      </c>
      <c r="K2392" s="26">
        <v>11</v>
      </c>
      <c r="L2392" s="27">
        <v>1.67E-2</v>
      </c>
      <c r="M2392" s="28">
        <v>1.1789607600000001</v>
      </c>
      <c r="N2392" s="29">
        <v>1</v>
      </c>
      <c r="O2392" s="31" t="s">
        <v>70</v>
      </c>
      <c r="P2392" s="31">
        <v>0.15179534659999999</v>
      </c>
      <c r="Q2392" s="31">
        <v>0.05</v>
      </c>
      <c r="R2392" s="42"/>
      <c r="S2392" s="27">
        <f>IF(A2392="placement",MIN(P2392,IF(R2392="",Q2392,R2392)),"")</f>
        <v>0.05</v>
      </c>
      <c r="T2392" s="28">
        <f>IF($A2392="placement",S2392*J2392,"")</f>
        <v>10.9</v>
      </c>
      <c r="U2392" s="26">
        <f>IF($A2392="placement",T2392,IF($A2392="site",SUMIF($C:$C,$C2392,$T:$T),IF($A2392="user",SUMIF($B:$B,$B2392,$T:$T),SUM($T:$T))))</f>
        <v>10.9</v>
      </c>
      <c r="V2392" s="27">
        <f>U2392/J2392</f>
        <v>0.05</v>
      </c>
    </row>
    <row r="2393" spans="1:22" hidden="1" x14ac:dyDescent="0.3">
      <c r="A2393" s="23" t="s">
        <v>14</v>
      </c>
      <c r="B2393" s="23" t="s">
        <v>8364</v>
      </c>
      <c r="C2393" s="23" t="s">
        <v>8366</v>
      </c>
      <c r="D2393" s="23" t="s">
        <v>8367</v>
      </c>
      <c r="E2393" s="23" t="s">
        <v>8368</v>
      </c>
      <c r="F2393" s="27">
        <v>0.25</v>
      </c>
      <c r="G2393" s="24">
        <v>0</v>
      </c>
      <c r="H2393" s="25">
        <v>11.845499999999999</v>
      </c>
      <c r="I2393" s="25">
        <v>5.3338000000000001</v>
      </c>
      <c r="J2393" s="26">
        <v>218</v>
      </c>
      <c r="K2393" s="26">
        <v>54</v>
      </c>
      <c r="L2393" s="27">
        <v>0.45029999999999998</v>
      </c>
      <c r="M2393" s="28">
        <v>1.36386512</v>
      </c>
      <c r="N2393" s="29">
        <v>1</v>
      </c>
      <c r="O2393" s="31" t="s">
        <v>42</v>
      </c>
      <c r="P2393" s="31">
        <v>0.26678966539999999</v>
      </c>
      <c r="Q2393" s="31">
        <v>0.25</v>
      </c>
      <c r="R2393" s="42"/>
      <c r="S2393" s="27">
        <f>IF(A2393="placement",MIN(P2393,IF(R2393="",Q2393,R2393)),"")</f>
        <v>0.25</v>
      </c>
      <c r="T2393" s="28">
        <f>IF($A2393="placement",S2393*J2393,"")</f>
        <v>54.5</v>
      </c>
      <c r="U2393" s="23">
        <f>IF($A2393="placement",T2393,IF($A2393="site",SUMIF($C:$C,$C2393,$T:$T),IF($A2393="user",SUMIF($B:$B,$B2393,$T:$T),SUM($T:$T))))</f>
        <v>54.5</v>
      </c>
      <c r="V2393" s="27">
        <f>U2393/J2393</f>
        <v>0.25</v>
      </c>
    </row>
    <row r="2394" spans="1:22" hidden="1" x14ac:dyDescent="0.3">
      <c r="A2394" s="23" t="s">
        <v>14</v>
      </c>
      <c r="B2394" s="23" t="s">
        <v>678</v>
      </c>
      <c r="C2394" s="23" t="s">
        <v>680</v>
      </c>
      <c r="D2394" s="23" t="s">
        <v>790</v>
      </c>
      <c r="E2394" s="23" t="s">
        <v>791</v>
      </c>
      <c r="F2394" s="27">
        <v>0.25</v>
      </c>
      <c r="G2394" s="24">
        <v>1</v>
      </c>
      <c r="H2394" s="25">
        <v>72.167100000000005</v>
      </c>
      <c r="I2394" s="25">
        <v>16.5063</v>
      </c>
      <c r="J2394" s="26">
        <v>217</v>
      </c>
      <c r="K2394" s="26">
        <v>54</v>
      </c>
      <c r="L2394" s="27">
        <v>0.22869999999999999</v>
      </c>
      <c r="M2394" s="28">
        <v>0.43829537000000002</v>
      </c>
      <c r="N2394" s="29">
        <v>0.3</v>
      </c>
      <c r="O2394" s="31" t="s">
        <v>12</v>
      </c>
      <c r="P2394" s="31">
        <v>0.31553006970000003</v>
      </c>
      <c r="Q2394" s="31">
        <v>0.25</v>
      </c>
      <c r="R2394" s="42"/>
      <c r="S2394" s="27">
        <f>IF(A2394="placement",MIN(P2394,IF(R2394="",Q2394,R2394)),"")</f>
        <v>0.25</v>
      </c>
      <c r="T2394" s="28">
        <f>IF($A2394="placement",S2394*J2394,"")</f>
        <v>54.25</v>
      </c>
      <c r="U2394" s="26">
        <f>IF($A2394="placement",T2394,IF($A2394="site",SUMIF($C:$C,$C2394,$T:$T),IF($A2394="user",SUMIF($B:$B,$B2394,$T:$T),SUM($T:$T))))</f>
        <v>54.25</v>
      </c>
      <c r="V2394" s="27">
        <f>U2394/J2394</f>
        <v>0.25</v>
      </c>
    </row>
    <row r="2395" spans="1:22" hidden="1" x14ac:dyDescent="0.3">
      <c r="A2395" s="23" t="s">
        <v>14</v>
      </c>
      <c r="B2395" s="23" t="s">
        <v>2599</v>
      </c>
      <c r="C2395" s="23" t="s">
        <v>2600</v>
      </c>
      <c r="D2395" s="23" t="s">
        <v>10709</v>
      </c>
      <c r="E2395" s="23" t="s">
        <v>10710</v>
      </c>
      <c r="F2395" s="27">
        <v>0.25</v>
      </c>
      <c r="G2395" s="24">
        <v>1</v>
      </c>
      <c r="H2395" s="25">
        <v>18.683599999999998</v>
      </c>
      <c r="I2395" s="25">
        <v>7.9465000000000003</v>
      </c>
      <c r="J2395" s="26">
        <v>217</v>
      </c>
      <c r="K2395" s="26">
        <v>54</v>
      </c>
      <c r="L2395" s="27">
        <v>0.42530000000000001</v>
      </c>
      <c r="M2395" s="28">
        <v>0.90820577000000002</v>
      </c>
      <c r="N2395" s="29">
        <v>0.5</v>
      </c>
      <c r="O2395" s="31" t="s">
        <v>12</v>
      </c>
      <c r="P2395" s="31">
        <v>0.44946396830000002</v>
      </c>
      <c r="Q2395" s="31">
        <v>0.25</v>
      </c>
      <c r="R2395" s="42"/>
      <c r="S2395" s="27">
        <f>IF(A2395="placement",MIN(P2395,IF(R2395="",Q2395,R2395)),"")</f>
        <v>0.25</v>
      </c>
      <c r="T2395" s="28">
        <f>IF($A2395="placement",S2395*J2395,"")</f>
        <v>54.25</v>
      </c>
      <c r="U2395" s="26">
        <f>IF($A2395="placement",T2395,IF($A2395="site",SUMIF($C:$C,$C2395,$T:$T),IF($A2395="user",SUMIF($B:$B,$B2395,$T:$T),SUM($T:$T))))</f>
        <v>54.25</v>
      </c>
      <c r="V2395" s="27">
        <f>U2395/J2395</f>
        <v>0.25</v>
      </c>
    </row>
    <row r="2396" spans="1:22" hidden="1" x14ac:dyDescent="0.3">
      <c r="A2396" s="23" t="s">
        <v>14</v>
      </c>
      <c r="B2396" s="23" t="s">
        <v>3266</v>
      </c>
      <c r="C2396" s="23" t="s">
        <v>3268</v>
      </c>
      <c r="D2396" s="23" t="s">
        <v>3327</v>
      </c>
      <c r="E2396" s="23" t="s">
        <v>3328</v>
      </c>
      <c r="F2396" s="27">
        <v>0.25</v>
      </c>
      <c r="G2396" s="24">
        <v>1</v>
      </c>
      <c r="H2396" s="25">
        <v>953.97739999999999</v>
      </c>
      <c r="I2396" s="25">
        <v>10.5463</v>
      </c>
      <c r="J2396" s="26">
        <v>217</v>
      </c>
      <c r="K2396" s="26">
        <v>54</v>
      </c>
      <c r="L2396" s="27">
        <v>1.11E-2</v>
      </c>
      <c r="M2396" s="28">
        <v>0.68684438999999997</v>
      </c>
      <c r="N2396" s="29">
        <v>0.35</v>
      </c>
      <c r="O2396" s="31" t="s">
        <v>12</v>
      </c>
      <c r="P2396" s="31">
        <v>0.49042314850000002</v>
      </c>
      <c r="Q2396" s="31">
        <v>0.25</v>
      </c>
      <c r="R2396" s="42"/>
      <c r="S2396" s="27">
        <f>IF(A2396="placement",MIN(P2396,IF(R2396="",Q2396,R2396)),"")</f>
        <v>0.25</v>
      </c>
      <c r="T2396" s="28">
        <f>IF($A2396="placement",S2396*J2396,"")</f>
        <v>54.25</v>
      </c>
      <c r="U2396" s="26">
        <f>IF($A2396="placement",T2396,IF($A2396="site",SUMIF($C:$C,$C2396,$T:$T),IF($A2396="user",SUMIF($B:$B,$B2396,$T:$T),SUM($T:$T))))</f>
        <v>54.25</v>
      </c>
      <c r="V2396" s="27">
        <f>U2396/J2396</f>
        <v>0.25</v>
      </c>
    </row>
    <row r="2397" spans="1:22" hidden="1" x14ac:dyDescent="0.3">
      <c r="A2397" s="23" t="s">
        <v>14</v>
      </c>
      <c r="B2397" s="23" t="s">
        <v>6244</v>
      </c>
      <c r="C2397" s="23" t="s">
        <v>6245</v>
      </c>
      <c r="D2397" s="23" t="s">
        <v>6258</v>
      </c>
      <c r="E2397" s="23" t="s">
        <v>10443</v>
      </c>
      <c r="F2397" s="27">
        <v>0.25</v>
      </c>
      <c r="G2397" s="24">
        <v>0</v>
      </c>
      <c r="H2397" s="25">
        <v>21.9025</v>
      </c>
      <c r="I2397" s="25">
        <v>3.5183</v>
      </c>
      <c r="J2397" s="26">
        <v>217</v>
      </c>
      <c r="K2397" s="26">
        <v>53</v>
      </c>
      <c r="L2397" s="27">
        <v>0.16059999999999999</v>
      </c>
      <c r="M2397" s="28">
        <v>2.0603967000000001</v>
      </c>
      <c r="N2397" s="29">
        <v>1</v>
      </c>
      <c r="O2397" s="31" t="s">
        <v>42</v>
      </c>
      <c r="P2397" s="31">
        <v>0.51465657139999998</v>
      </c>
      <c r="Q2397" s="31">
        <v>0.25</v>
      </c>
      <c r="R2397" s="42"/>
      <c r="S2397" s="27">
        <f>IF(A2397="placement",MIN(P2397,IF(R2397="",Q2397,R2397)),"")</f>
        <v>0.25</v>
      </c>
      <c r="T2397" s="28">
        <f>IF($A2397="placement",S2397*J2397,"")</f>
        <v>54.25</v>
      </c>
      <c r="U2397" s="26">
        <f>IF($A2397="placement",T2397,IF($A2397="site",SUMIF($C:$C,$C2397,$T:$T),IF($A2397="user",SUMIF($B:$B,$B2397,$T:$T),SUM($T:$T))))</f>
        <v>54.25</v>
      </c>
      <c r="V2397" s="27">
        <f>U2397/J2397</f>
        <v>0.25</v>
      </c>
    </row>
    <row r="2398" spans="1:22" hidden="1" x14ac:dyDescent="0.3">
      <c r="A2398" s="23" t="s">
        <v>14</v>
      </c>
      <c r="B2398" s="23" t="s">
        <v>9059</v>
      </c>
      <c r="C2398" s="23" t="s">
        <v>9061</v>
      </c>
      <c r="D2398" s="23" t="s">
        <v>9066</v>
      </c>
      <c r="E2398" s="23" t="s">
        <v>9067</v>
      </c>
      <c r="F2398" s="27">
        <v>0.25</v>
      </c>
      <c r="G2398" s="24">
        <v>0</v>
      </c>
      <c r="H2398" s="25">
        <v>12.257899999999999</v>
      </c>
      <c r="I2398" s="25">
        <v>5.2523</v>
      </c>
      <c r="J2398" s="26">
        <v>217</v>
      </c>
      <c r="K2398" s="26">
        <v>50</v>
      </c>
      <c r="L2398" s="27">
        <v>0.42849999999999999</v>
      </c>
      <c r="M2398" s="28">
        <v>1.3751128800000001</v>
      </c>
      <c r="N2398" s="29">
        <v>1.05</v>
      </c>
      <c r="O2398" s="31" t="s">
        <v>42</v>
      </c>
      <c r="P2398" s="31">
        <v>0.2364263194</v>
      </c>
      <c r="Q2398" s="31">
        <v>0.236426319391424</v>
      </c>
      <c r="R2398" s="42"/>
      <c r="S2398" s="27">
        <f>IF(A2398="placement",MIN(P2398,IF(R2398="",Q2398,R2398)),"")</f>
        <v>0.236426319391424</v>
      </c>
      <c r="T2398" s="28">
        <f>IF($A2398="placement",S2398*J2398,"")</f>
        <v>51.304511307939009</v>
      </c>
      <c r="U2398" s="26">
        <f>IF($A2398="placement",T2398,IF($A2398="site",SUMIF($C:$C,$C2398,$T:$T),IF($A2398="user",SUMIF($B:$B,$B2398,$T:$T),SUM($T:$T))))</f>
        <v>51.304511307939009</v>
      </c>
      <c r="V2398" s="27">
        <f>U2398/J2398</f>
        <v>0.236426319391424</v>
      </c>
    </row>
    <row r="2399" spans="1:22" hidden="1" x14ac:dyDescent="0.3">
      <c r="A2399" s="17" t="s">
        <v>13</v>
      </c>
      <c r="B2399" s="17" t="s">
        <v>9556</v>
      </c>
      <c r="C2399" s="17" t="s">
        <v>9557</v>
      </c>
      <c r="D2399" s="17" t="s">
        <v>9898</v>
      </c>
      <c r="E2399" s="17"/>
      <c r="F2399" s="18">
        <v>0.25</v>
      </c>
      <c r="G2399" s="36">
        <v>0</v>
      </c>
      <c r="H2399" s="37">
        <v>16.095400000000001</v>
      </c>
      <c r="I2399" s="37">
        <v>5.2523999999999997</v>
      </c>
      <c r="J2399" s="19">
        <v>216</v>
      </c>
      <c r="K2399" s="19">
        <v>54</v>
      </c>
      <c r="L2399" s="18">
        <v>0.32629999999999998</v>
      </c>
      <c r="M2399" s="20">
        <v>1.36880355</v>
      </c>
      <c r="N2399" s="21">
        <v>1</v>
      </c>
      <c r="O2399" s="22"/>
      <c r="P2399" s="22">
        <v>0.26943497300000002</v>
      </c>
      <c r="Q2399" s="22">
        <v>0.249999999999999</v>
      </c>
      <c r="R2399" s="43"/>
      <c r="S2399" s="18" t="str">
        <f>IF(A2399="placement",MIN(P2399,IF(R2399="",Q2399,R2399)),"")</f>
        <v/>
      </c>
      <c r="T2399" s="20" t="str">
        <f>IF($A2399="placement",S2399*J2399,"")</f>
        <v/>
      </c>
      <c r="U2399" s="19">
        <f>IF($A2399="placement",T2399,IF($A2399="site",SUMIF($C:$C,$C2399,$T:$T),IF($A2399="user",SUMIF($B:$B,$B2399,$T:$T),SUM($T:$T))))</f>
        <v>53.749999999999858</v>
      </c>
      <c r="V2399" s="18">
        <f>U2399/J2399</f>
        <v>0.24884259259259192</v>
      </c>
    </row>
    <row r="2400" spans="1:22" hidden="1" x14ac:dyDescent="0.3">
      <c r="A2400" s="11" t="s">
        <v>10</v>
      </c>
      <c r="B2400" s="11" t="s">
        <v>9556</v>
      </c>
      <c r="C2400" s="11" t="s">
        <v>9898</v>
      </c>
      <c r="D2400" s="35" t="s">
        <v>9898</v>
      </c>
      <c r="E2400" s="11"/>
      <c r="F2400" s="12">
        <v>0.25</v>
      </c>
      <c r="G2400" s="33">
        <v>0</v>
      </c>
      <c r="H2400" s="34">
        <v>16.095400000000001</v>
      </c>
      <c r="I2400" s="34">
        <v>5.2523999999999997</v>
      </c>
      <c r="J2400" s="13">
        <v>216</v>
      </c>
      <c r="K2400" s="13">
        <v>54</v>
      </c>
      <c r="L2400" s="12">
        <v>0.32629999999999998</v>
      </c>
      <c r="M2400" s="14">
        <v>1.36880355</v>
      </c>
      <c r="N2400" s="15">
        <v>1</v>
      </c>
      <c r="O2400" s="16"/>
      <c r="P2400" s="16">
        <v>0.26943497300000002</v>
      </c>
      <c r="Q2400" s="16">
        <v>0.249999999999999</v>
      </c>
      <c r="R2400" s="44"/>
      <c r="S2400" s="12" t="str">
        <f>IF(A2400="placement",MIN(P2400,IF(R2400="",Q2400,R2400)),"")</f>
        <v/>
      </c>
      <c r="T2400" s="14" t="str">
        <f>IF($A2400="placement",S2400*J2400,"")</f>
        <v/>
      </c>
      <c r="U2400" s="13">
        <f>IF($A2400="placement",T2400,IF($A2400="site",SUMIF($C:$C,$C2400,$T:$T),IF($A2400="user",SUMIF($B:$B,$B2400,$T:$T),SUM($T:$T))))</f>
        <v>53.749999999999858</v>
      </c>
      <c r="V2400" s="12">
        <f>U2400/J2400</f>
        <v>0.24884259259259192</v>
      </c>
    </row>
    <row r="2401" spans="1:22" hidden="1" x14ac:dyDescent="0.3">
      <c r="A2401" s="23" t="s">
        <v>14</v>
      </c>
      <c r="B2401" s="23" t="s">
        <v>2890</v>
      </c>
      <c r="C2401" s="23" t="s">
        <v>2892</v>
      </c>
      <c r="D2401" s="23" t="s">
        <v>2903</v>
      </c>
      <c r="E2401" s="23" t="s">
        <v>2891</v>
      </c>
      <c r="F2401" s="27">
        <v>0.35</v>
      </c>
      <c r="G2401" s="24">
        <v>1</v>
      </c>
      <c r="H2401" s="25">
        <v>57.1813</v>
      </c>
      <c r="I2401" s="25">
        <v>6.8385999999999996</v>
      </c>
      <c r="J2401" s="26">
        <v>215</v>
      </c>
      <c r="K2401" s="26">
        <v>59</v>
      </c>
      <c r="L2401" s="27">
        <v>0.1196</v>
      </c>
      <c r="M2401" s="28">
        <v>1.04968927</v>
      </c>
      <c r="N2401" s="29">
        <v>0.7</v>
      </c>
      <c r="O2401" s="31" t="s">
        <v>70</v>
      </c>
      <c r="P2401" s="31">
        <v>0.3331359834</v>
      </c>
      <c r="Q2401" s="31">
        <v>0.33313598339474398</v>
      </c>
      <c r="R2401" s="42"/>
      <c r="S2401" s="27">
        <f>IF(A2401="placement",MIN(P2401,IF(R2401="",Q2401,R2401)),"")</f>
        <v>0.33313598339474398</v>
      </c>
      <c r="T2401" s="28">
        <f>IF($A2401="placement",S2401*J2401,"")</f>
        <v>71.624236429869953</v>
      </c>
      <c r="U2401" s="23">
        <f>IF($A2401="placement",T2401,IF($A2401="site",SUMIF($C:$C,$C2401,$T:$T),IF($A2401="user",SUMIF($B:$B,$B2401,$T:$T),SUM($T:$T))))</f>
        <v>71.624236429869953</v>
      </c>
      <c r="V2401" s="27">
        <f>U2401/J2401</f>
        <v>0.33313598339474398</v>
      </c>
    </row>
    <row r="2402" spans="1:22" x14ac:dyDescent="0.3">
      <c r="A2402" s="23" t="s">
        <v>14</v>
      </c>
      <c r="B2402" s="23" t="s">
        <v>5021</v>
      </c>
      <c r="C2402" s="23" t="s">
        <v>5023</v>
      </c>
      <c r="D2402" s="23" t="s">
        <v>5024</v>
      </c>
      <c r="E2402" s="23" t="s">
        <v>5025</v>
      </c>
      <c r="F2402" s="27">
        <v>0.25</v>
      </c>
      <c r="G2402" s="24">
        <v>1</v>
      </c>
      <c r="H2402" s="25">
        <v>213.71549999999999</v>
      </c>
      <c r="I2402" s="25">
        <v>53.069800000000001</v>
      </c>
      <c r="J2402" s="26">
        <v>215</v>
      </c>
      <c r="K2402" s="26">
        <v>54</v>
      </c>
      <c r="L2402" s="27">
        <v>0.24829999999999999</v>
      </c>
      <c r="M2402" s="28">
        <v>0.13526825000000001</v>
      </c>
      <c r="N2402" s="29">
        <v>0.01</v>
      </c>
      <c r="O2402" s="31" t="s">
        <v>42</v>
      </c>
      <c r="P2402" s="31">
        <v>0.92607282300000004</v>
      </c>
      <c r="Q2402" s="31">
        <v>0.25</v>
      </c>
      <c r="R2402" s="42">
        <v>0.3</v>
      </c>
      <c r="S2402" s="27">
        <f>IF(A2402="placement",MIN(P2402,IF(R2402="",Q2402,R2402)),"")</f>
        <v>0.3</v>
      </c>
      <c r="T2402" s="28">
        <f>IF($A2402="placement",S2402*J2402,"")</f>
        <v>64.5</v>
      </c>
      <c r="U2402" s="26">
        <f>IF($A2402="placement",T2402,IF($A2402="site",SUMIF($C:$C,$C2402,$T:$T),IF($A2402="user",SUMIF($B:$B,$B2402,$T:$T),SUM($T:$T))))</f>
        <v>64.5</v>
      </c>
      <c r="V2402" s="27">
        <f>U2402/J2402</f>
        <v>0.3</v>
      </c>
    </row>
    <row r="2403" spans="1:22" hidden="1" x14ac:dyDescent="0.3">
      <c r="A2403" s="17" t="s">
        <v>13</v>
      </c>
      <c r="B2403" s="17" t="s">
        <v>7677</v>
      </c>
      <c r="C2403" s="17" t="s">
        <v>7679</v>
      </c>
      <c r="D2403" s="38" t="s">
        <v>9898</v>
      </c>
      <c r="E2403" s="17"/>
      <c r="F2403" s="18">
        <v>0.25</v>
      </c>
      <c r="G2403" s="36">
        <v>0.99999104000000005</v>
      </c>
      <c r="H2403" s="37">
        <v>569.38229999999999</v>
      </c>
      <c r="I2403" s="37">
        <v>41.1843</v>
      </c>
      <c r="J2403" s="19">
        <v>215</v>
      </c>
      <c r="K2403" s="19">
        <v>54</v>
      </c>
      <c r="L2403" s="18">
        <v>7.2300000000000003E-2</v>
      </c>
      <c r="M2403" s="20">
        <v>0.17414236</v>
      </c>
      <c r="N2403" s="21">
        <v>0.1</v>
      </c>
      <c r="O2403" s="22"/>
      <c r="P2403" s="22">
        <v>0.42575716829999999</v>
      </c>
      <c r="Q2403" s="22">
        <v>0.25</v>
      </c>
      <c r="R2403" s="43"/>
      <c r="S2403" s="18" t="str">
        <f>IF(A2403="placement",MIN(P2403,IF(R2403="",Q2403,R2403)),"")</f>
        <v/>
      </c>
      <c r="T2403" s="20" t="str">
        <f>IF($A2403="placement",S2403*J2403,"")</f>
        <v/>
      </c>
      <c r="U2403" s="19">
        <f>IF($A2403="placement",T2403,IF($A2403="site",SUMIF($C:$C,$C2403,$T:$T),IF($A2403="user",SUMIF($B:$B,$B2403,$T:$T),SUM($T:$T))))</f>
        <v>49.475317247221923</v>
      </c>
      <c r="V2403" s="18">
        <f>U2403/J2403</f>
        <v>0.2301177546382415</v>
      </c>
    </row>
    <row r="2404" spans="1:22" hidden="1" x14ac:dyDescent="0.3">
      <c r="A2404" s="11" t="s">
        <v>10</v>
      </c>
      <c r="B2404" s="11" t="s">
        <v>7677</v>
      </c>
      <c r="C2404" s="11" t="s">
        <v>9898</v>
      </c>
      <c r="D2404" s="11" t="s">
        <v>9898</v>
      </c>
      <c r="E2404" s="11"/>
      <c r="F2404" s="12">
        <v>0.25</v>
      </c>
      <c r="G2404" s="33">
        <v>0.99999104000000005</v>
      </c>
      <c r="H2404" s="34">
        <v>569.38229999999999</v>
      </c>
      <c r="I2404" s="34">
        <v>41.1843</v>
      </c>
      <c r="J2404" s="13">
        <v>215</v>
      </c>
      <c r="K2404" s="13">
        <v>54</v>
      </c>
      <c r="L2404" s="12">
        <v>7.2300000000000003E-2</v>
      </c>
      <c r="M2404" s="14">
        <v>0.17414236</v>
      </c>
      <c r="N2404" s="15">
        <v>0.1</v>
      </c>
      <c r="O2404" s="16"/>
      <c r="P2404" s="16">
        <v>0.42575716829999999</v>
      </c>
      <c r="Q2404" s="16">
        <v>0.25</v>
      </c>
      <c r="R2404" s="44"/>
      <c r="S2404" s="12" t="str">
        <f>IF(A2404="placement",MIN(P2404,IF(R2404="",Q2404,R2404)),"")</f>
        <v/>
      </c>
      <c r="T2404" s="14" t="str">
        <f>IF($A2404="placement",S2404*J2404,"")</f>
        <v/>
      </c>
      <c r="U2404" s="13">
        <f>IF($A2404="placement",T2404,IF($A2404="site",SUMIF($C:$C,$C2404,$T:$T),IF($A2404="user",SUMIF($B:$B,$B2404,$T:$T),SUM($T:$T))))</f>
        <v>49.475317247221923</v>
      </c>
      <c r="V2404" s="12">
        <f>U2404/J2404</f>
        <v>0.2301177546382415</v>
      </c>
    </row>
    <row r="2405" spans="1:22" x14ac:dyDescent="0.3">
      <c r="A2405" s="23" t="s">
        <v>14</v>
      </c>
      <c r="B2405" s="23" t="s">
        <v>8701</v>
      </c>
      <c r="C2405" s="23" t="s">
        <v>8703</v>
      </c>
      <c r="D2405" s="23" t="s">
        <v>8718</v>
      </c>
      <c r="E2405" s="23" t="s">
        <v>8719</v>
      </c>
      <c r="F2405" s="27">
        <v>0.25</v>
      </c>
      <c r="G2405" s="24">
        <v>1</v>
      </c>
      <c r="H2405" s="25">
        <v>128.84010000000001</v>
      </c>
      <c r="I2405" s="25">
        <v>18.469100000000001</v>
      </c>
      <c r="J2405" s="26">
        <v>215</v>
      </c>
      <c r="K2405" s="26">
        <v>51</v>
      </c>
      <c r="L2405" s="27">
        <v>0.14330000000000001</v>
      </c>
      <c r="M2405" s="28">
        <v>0.38730778999999999</v>
      </c>
      <c r="N2405" s="29">
        <v>0.25</v>
      </c>
      <c r="O2405" s="31" t="s">
        <v>12</v>
      </c>
      <c r="P2405" s="31">
        <v>0.35451853010000001</v>
      </c>
      <c r="Q2405" s="31">
        <v>0.25</v>
      </c>
      <c r="R2405" s="42">
        <v>0.3</v>
      </c>
      <c r="S2405" s="27">
        <f>IF(A2405="placement",MIN(P2405,IF(R2405="",Q2405,R2405)),"")</f>
        <v>0.3</v>
      </c>
      <c r="T2405" s="28">
        <f>IF($A2405="placement",S2405*J2405,"")</f>
        <v>64.5</v>
      </c>
      <c r="U2405" s="26">
        <f>IF($A2405="placement",T2405,IF($A2405="site",SUMIF($C:$C,$C2405,$T:$T),IF($A2405="user",SUMIF($B:$B,$B2405,$T:$T),SUM($T:$T))))</f>
        <v>64.5</v>
      </c>
      <c r="V2405" s="27">
        <f>U2405/J2405</f>
        <v>0.3</v>
      </c>
    </row>
    <row r="2406" spans="1:22" hidden="1" x14ac:dyDescent="0.3">
      <c r="A2406" s="17" t="s">
        <v>13</v>
      </c>
      <c r="B2406" s="17" t="s">
        <v>235</v>
      </c>
      <c r="C2406" s="17" t="s">
        <v>237</v>
      </c>
      <c r="D2406" s="17" t="s">
        <v>9898</v>
      </c>
      <c r="E2406" s="17"/>
      <c r="F2406" s="18">
        <v>0.33</v>
      </c>
      <c r="G2406" s="36">
        <v>0</v>
      </c>
      <c r="H2406" s="37">
        <v>35.589599999999997</v>
      </c>
      <c r="I2406" s="37">
        <v>9.7913999999999994</v>
      </c>
      <c r="J2406" s="19">
        <v>214</v>
      </c>
      <c r="K2406" s="19">
        <v>66</v>
      </c>
      <c r="L2406" s="18">
        <v>0.27510000000000001</v>
      </c>
      <c r="M2406" s="20">
        <v>0.72734116999999998</v>
      </c>
      <c r="N2406" s="21">
        <v>0.5</v>
      </c>
      <c r="O2406" s="22"/>
      <c r="P2406" s="22">
        <v>0.31256469199999998</v>
      </c>
      <c r="Q2406" s="22">
        <v>0.312564692005873</v>
      </c>
      <c r="R2406" s="43"/>
      <c r="S2406" s="18" t="str">
        <f>IF(A2406="placement",MIN(P2406,IF(R2406="",Q2406,R2406)),"")</f>
        <v/>
      </c>
      <c r="T2406" s="20" t="str">
        <f>IF($A2406="placement",S2406*J2406,"")</f>
        <v/>
      </c>
      <c r="U2406" s="19">
        <f>IF($A2406="placement",T2406,IF($A2406="site",SUMIF($C:$C,$C2406,$T:$T),IF($A2406="user",SUMIF($B:$B,$B2406,$T:$T),SUM($T:$T))))</f>
        <v>66.576114008702959</v>
      </c>
      <c r="V2406" s="18">
        <f>U2406/J2406</f>
        <v>0.31110333648926614</v>
      </c>
    </row>
    <row r="2407" spans="1:22" hidden="1" x14ac:dyDescent="0.3">
      <c r="A2407" s="11" t="s">
        <v>10</v>
      </c>
      <c r="B2407" s="11" t="s">
        <v>9367</v>
      </c>
      <c r="C2407" s="11" t="s">
        <v>9898</v>
      </c>
      <c r="D2407" s="11" t="s">
        <v>9898</v>
      </c>
      <c r="E2407" s="11"/>
      <c r="F2407" s="12">
        <v>0.25</v>
      </c>
      <c r="G2407" s="33">
        <v>0</v>
      </c>
      <c r="H2407" s="34">
        <v>40.3215</v>
      </c>
      <c r="I2407" s="34">
        <v>4.5008999999999997</v>
      </c>
      <c r="J2407" s="13">
        <v>214</v>
      </c>
      <c r="K2407" s="13">
        <v>54</v>
      </c>
      <c r="L2407" s="12">
        <v>0.1116</v>
      </c>
      <c r="M2407" s="14">
        <v>1.58659303</v>
      </c>
      <c r="N2407" s="15">
        <v>1.06419</v>
      </c>
      <c r="O2407" s="16"/>
      <c r="P2407" s="16">
        <v>0.32926088799999997</v>
      </c>
      <c r="Q2407" s="16">
        <v>0.25</v>
      </c>
      <c r="R2407" s="44"/>
      <c r="S2407" s="12" t="str">
        <f>IF(A2407="placement",MIN(P2407,IF(R2407="",Q2407,R2407)),"")</f>
        <v/>
      </c>
      <c r="T2407" s="14" t="str">
        <f>IF($A2407="placement",S2407*J2407,"")</f>
        <v/>
      </c>
      <c r="U2407" s="11">
        <f>IF($A2407="placement",T2407,IF($A2407="site",SUMIF($C:$C,$C2407,$T:$T),IF($A2407="user",SUMIF($B:$B,$B2407,$T:$T),SUM($T:$T))))</f>
        <v>53.5</v>
      </c>
      <c r="V2407" s="12">
        <f>U2407/J2407</f>
        <v>0.25</v>
      </c>
    </row>
    <row r="2408" spans="1:22" hidden="1" x14ac:dyDescent="0.3">
      <c r="A2408" s="23" t="s">
        <v>14</v>
      </c>
      <c r="B2408" s="23" t="s">
        <v>6229</v>
      </c>
      <c r="C2408" s="23" t="s">
        <v>6230</v>
      </c>
      <c r="D2408" s="32" t="s">
        <v>6231</v>
      </c>
      <c r="E2408" s="23" t="s">
        <v>4166</v>
      </c>
      <c r="F2408" s="27">
        <v>0.3</v>
      </c>
      <c r="G2408" s="24">
        <v>0</v>
      </c>
      <c r="H2408" s="25">
        <v>16.834399999999999</v>
      </c>
      <c r="I2408" s="25">
        <v>4.9953000000000003</v>
      </c>
      <c r="J2408" s="26">
        <v>214</v>
      </c>
      <c r="K2408" s="26">
        <v>63</v>
      </c>
      <c r="L2408" s="27">
        <v>0.29670000000000002</v>
      </c>
      <c r="M2408" s="28">
        <v>1.4313281099999999</v>
      </c>
      <c r="N2408" s="29">
        <v>1</v>
      </c>
      <c r="O2408" s="31" t="s">
        <v>42</v>
      </c>
      <c r="P2408" s="31">
        <v>0.30134817209999998</v>
      </c>
      <c r="Q2408" s="31">
        <v>0.3</v>
      </c>
      <c r="R2408" s="42"/>
      <c r="S2408" s="27">
        <f>IF(A2408="placement",MIN(P2408,IF(R2408="",Q2408,R2408)),"")</f>
        <v>0.3</v>
      </c>
      <c r="T2408" s="28">
        <f>IF($A2408="placement",S2408*J2408,"")</f>
        <v>64.2</v>
      </c>
      <c r="U2408" s="26">
        <f>IF($A2408="placement",T2408,IF($A2408="site",SUMIF($C:$C,$C2408,$T:$T),IF($A2408="user",SUMIF($B:$B,$B2408,$T:$T),SUM($T:$T))))</f>
        <v>64.2</v>
      </c>
      <c r="V2408" s="27">
        <f>U2408/J2408</f>
        <v>0.3</v>
      </c>
    </row>
    <row r="2409" spans="1:22" hidden="1" x14ac:dyDescent="0.3">
      <c r="A2409" s="17" t="s">
        <v>13</v>
      </c>
      <c r="B2409" s="17" t="s">
        <v>6229</v>
      </c>
      <c r="C2409" s="17" t="s">
        <v>6230</v>
      </c>
      <c r="D2409" s="17" t="s">
        <v>9898</v>
      </c>
      <c r="E2409" s="17"/>
      <c r="F2409" s="18">
        <v>0.3</v>
      </c>
      <c r="G2409" s="36">
        <v>0</v>
      </c>
      <c r="H2409" s="37">
        <v>16.836099999999998</v>
      </c>
      <c r="I2409" s="37">
        <v>4.9953000000000003</v>
      </c>
      <c r="J2409" s="19">
        <v>214</v>
      </c>
      <c r="K2409" s="19">
        <v>63</v>
      </c>
      <c r="L2409" s="18">
        <v>0.29670000000000002</v>
      </c>
      <c r="M2409" s="20">
        <v>1.4313281099999999</v>
      </c>
      <c r="N2409" s="21">
        <v>1</v>
      </c>
      <c r="O2409" s="22"/>
      <c r="P2409" s="22">
        <v>0.30134817209999998</v>
      </c>
      <c r="Q2409" s="22">
        <v>0.3</v>
      </c>
      <c r="R2409" s="43"/>
      <c r="S2409" s="18" t="str">
        <f>IF(A2409="placement",MIN(P2409,IF(R2409="",Q2409,R2409)),"")</f>
        <v/>
      </c>
      <c r="T2409" s="20" t="str">
        <f>IF($A2409="placement",S2409*J2409,"")</f>
        <v/>
      </c>
      <c r="U2409" s="19">
        <f>IF($A2409="placement",T2409,IF($A2409="site",SUMIF($C:$C,$C2409,$T:$T),IF($A2409="user",SUMIF($B:$B,$B2409,$T:$T),SUM($T:$T))))</f>
        <v>64.2</v>
      </c>
      <c r="V2409" s="18">
        <f>U2409/J2409</f>
        <v>0.3</v>
      </c>
    </row>
    <row r="2410" spans="1:22" hidden="1" x14ac:dyDescent="0.3">
      <c r="A2410" s="11" t="s">
        <v>10</v>
      </c>
      <c r="B2410" s="11" t="s">
        <v>6229</v>
      </c>
      <c r="C2410" s="11" t="s">
        <v>9898</v>
      </c>
      <c r="D2410" s="11" t="s">
        <v>9898</v>
      </c>
      <c r="E2410" s="11"/>
      <c r="F2410" s="12">
        <v>0.3</v>
      </c>
      <c r="G2410" s="33">
        <v>0</v>
      </c>
      <c r="H2410" s="34">
        <v>16.836099999999998</v>
      </c>
      <c r="I2410" s="34">
        <v>4.9953000000000003</v>
      </c>
      <c r="J2410" s="13">
        <v>214</v>
      </c>
      <c r="K2410" s="13">
        <v>63</v>
      </c>
      <c r="L2410" s="12">
        <v>0.29670000000000002</v>
      </c>
      <c r="M2410" s="14">
        <v>1.4313281099999999</v>
      </c>
      <c r="N2410" s="15">
        <v>1</v>
      </c>
      <c r="O2410" s="16"/>
      <c r="P2410" s="16">
        <v>0.30134817209999998</v>
      </c>
      <c r="Q2410" s="16">
        <v>0.3</v>
      </c>
      <c r="R2410" s="44"/>
      <c r="S2410" s="12" t="str">
        <f>IF(A2410="placement",MIN(P2410,IF(R2410="",Q2410,R2410)),"")</f>
        <v/>
      </c>
      <c r="T2410" s="14" t="str">
        <f>IF($A2410="placement",S2410*J2410,"")</f>
        <v/>
      </c>
      <c r="U2410" s="13">
        <f>IF($A2410="placement",T2410,IF($A2410="site",SUMIF($C:$C,$C2410,$T:$T),IF($A2410="user",SUMIF($B:$B,$B2410,$T:$T),SUM($T:$T))))</f>
        <v>64.2</v>
      </c>
      <c r="V2410" s="12">
        <f>U2410/J2410</f>
        <v>0.3</v>
      </c>
    </row>
    <row r="2411" spans="1:22" hidden="1" x14ac:dyDescent="0.3">
      <c r="A2411" s="23" t="s">
        <v>14</v>
      </c>
      <c r="B2411" s="23" t="s">
        <v>8027</v>
      </c>
      <c r="C2411" s="23" t="s">
        <v>8028</v>
      </c>
      <c r="D2411" s="23" t="s">
        <v>8041</v>
      </c>
      <c r="E2411" s="23" t="s">
        <v>8042</v>
      </c>
      <c r="F2411" s="27">
        <v>0.25</v>
      </c>
      <c r="G2411" s="24">
        <v>0</v>
      </c>
      <c r="H2411" s="25">
        <v>11.221500000000001</v>
      </c>
      <c r="I2411" s="25">
        <v>5.8117000000000001</v>
      </c>
      <c r="J2411" s="26">
        <v>214</v>
      </c>
      <c r="K2411" s="26">
        <v>54</v>
      </c>
      <c r="L2411" s="27">
        <v>0.51790000000000003</v>
      </c>
      <c r="M2411" s="28">
        <v>1.22992601</v>
      </c>
      <c r="N2411" s="29">
        <v>0.75</v>
      </c>
      <c r="O2411" s="31" t="s">
        <v>42</v>
      </c>
      <c r="P2411" s="31">
        <v>0.39020722140000003</v>
      </c>
      <c r="Q2411" s="31">
        <v>0.25</v>
      </c>
      <c r="R2411" s="42"/>
      <c r="S2411" s="27">
        <f>IF(A2411="placement",MIN(P2411,IF(R2411="",Q2411,R2411)),"")</f>
        <v>0.25</v>
      </c>
      <c r="T2411" s="28">
        <f>IF($A2411="placement",S2411*J2411,"")</f>
        <v>53.5</v>
      </c>
      <c r="U2411" s="26">
        <f>IF($A2411="placement",T2411,IF($A2411="site",SUMIF($C:$C,$C2411,$T:$T),IF($A2411="user",SUMIF($B:$B,$B2411,$T:$T),SUM($T:$T))))</f>
        <v>53.5</v>
      </c>
      <c r="V2411" s="27">
        <f>U2411/J2411</f>
        <v>0.25</v>
      </c>
    </row>
    <row r="2412" spans="1:22" hidden="1" x14ac:dyDescent="0.3">
      <c r="A2412" s="17" t="s">
        <v>13</v>
      </c>
      <c r="B2412" s="17" t="s">
        <v>9367</v>
      </c>
      <c r="C2412" s="17" t="s">
        <v>9369</v>
      </c>
      <c r="D2412" s="38" t="s">
        <v>9898</v>
      </c>
      <c r="E2412" s="17"/>
      <c r="F2412" s="18">
        <v>0.25</v>
      </c>
      <c r="G2412" s="36">
        <v>0</v>
      </c>
      <c r="H2412" s="37">
        <v>40.3215</v>
      </c>
      <c r="I2412" s="37">
        <v>4.5008999999999997</v>
      </c>
      <c r="J2412" s="19">
        <v>214</v>
      </c>
      <c r="K2412" s="19">
        <v>54</v>
      </c>
      <c r="L2412" s="18">
        <v>0.1116</v>
      </c>
      <c r="M2412" s="20">
        <v>1.58659303</v>
      </c>
      <c r="N2412" s="21">
        <v>1.06419</v>
      </c>
      <c r="O2412" s="22"/>
      <c r="P2412" s="22">
        <v>0.32926088799999997</v>
      </c>
      <c r="Q2412" s="22">
        <v>0.25</v>
      </c>
      <c r="R2412" s="43"/>
      <c r="S2412" s="18" t="str">
        <f>IF(A2412="placement",MIN(P2412,IF(R2412="",Q2412,R2412)),"")</f>
        <v/>
      </c>
      <c r="T2412" s="20" t="str">
        <f>IF($A2412="placement",S2412*J2412,"")</f>
        <v/>
      </c>
      <c r="U2412" s="17">
        <f>IF($A2412="placement",T2412,IF($A2412="site",SUMIF($C:$C,$C2412,$T:$T),IF($A2412="user",SUMIF($B:$B,$B2412,$T:$T),SUM($T:$T))))</f>
        <v>53.5</v>
      </c>
      <c r="V2412" s="18">
        <f>U2412/J2412</f>
        <v>0.25</v>
      </c>
    </row>
    <row r="2413" spans="1:22" hidden="1" x14ac:dyDescent="0.3">
      <c r="A2413" s="11" t="s">
        <v>10</v>
      </c>
      <c r="B2413" s="11" t="s">
        <v>235</v>
      </c>
      <c r="C2413" s="11" t="s">
        <v>9898</v>
      </c>
      <c r="D2413" s="35" t="s">
        <v>9898</v>
      </c>
      <c r="E2413" s="11"/>
      <c r="F2413" s="12">
        <v>0.33</v>
      </c>
      <c r="G2413" s="33">
        <v>0</v>
      </c>
      <c r="H2413" s="34">
        <v>35.589599999999997</v>
      </c>
      <c r="I2413" s="34">
        <v>9.7913999999999994</v>
      </c>
      <c r="J2413" s="13">
        <v>214</v>
      </c>
      <c r="K2413" s="13">
        <v>66</v>
      </c>
      <c r="L2413" s="12">
        <v>0.27510000000000001</v>
      </c>
      <c r="M2413" s="14">
        <v>0.72734116999999998</v>
      </c>
      <c r="N2413" s="15">
        <v>0.5</v>
      </c>
      <c r="O2413" s="16"/>
      <c r="P2413" s="16">
        <v>0.31256469199999998</v>
      </c>
      <c r="Q2413" s="16">
        <v>0.312564692005873</v>
      </c>
      <c r="R2413" s="44"/>
      <c r="S2413" s="12" t="str">
        <f>IF(A2413="placement",MIN(P2413,IF(R2413="",Q2413,R2413)),"")</f>
        <v/>
      </c>
      <c r="T2413" s="14" t="str">
        <f>IF($A2413="placement",S2413*J2413,"")</f>
        <v/>
      </c>
      <c r="U2413" s="13">
        <f>IF($A2413="placement",T2413,IF($A2413="site",SUMIF($C:$C,$C2413,$T:$T),IF($A2413="user",SUMIF($B:$B,$B2413,$T:$T),SUM($T:$T))))</f>
        <v>66.576114008702959</v>
      </c>
      <c r="V2413" s="12">
        <f>U2413/J2413</f>
        <v>0.31110333648926614</v>
      </c>
    </row>
    <row r="2414" spans="1:22" x14ac:dyDescent="0.3">
      <c r="A2414" s="23" t="s">
        <v>14</v>
      </c>
      <c r="B2414" s="23" t="s">
        <v>9733</v>
      </c>
      <c r="C2414" s="23" t="s">
        <v>9735</v>
      </c>
      <c r="D2414" s="23" t="s">
        <v>9748</v>
      </c>
      <c r="E2414" s="23" t="s">
        <v>9734</v>
      </c>
      <c r="F2414" s="27">
        <v>0.32</v>
      </c>
      <c r="G2414" s="24">
        <v>0</v>
      </c>
      <c r="H2414" s="25">
        <v>10.943099999999999</v>
      </c>
      <c r="I2414" s="25">
        <v>6.8083999999999998</v>
      </c>
      <c r="J2414" s="26">
        <v>214</v>
      </c>
      <c r="K2414" s="26">
        <v>69</v>
      </c>
      <c r="L2414" s="27">
        <v>0.62219999999999998</v>
      </c>
      <c r="M2414" s="28">
        <v>1.04905421</v>
      </c>
      <c r="N2414" s="29">
        <v>0.5</v>
      </c>
      <c r="O2414" s="31" t="s">
        <v>304</v>
      </c>
      <c r="P2414" s="31">
        <v>0.52338020679999997</v>
      </c>
      <c r="Q2414" s="31">
        <v>0.31999999999999901</v>
      </c>
      <c r="R2414" s="42">
        <v>0.28000000000000003</v>
      </c>
      <c r="S2414" s="27">
        <f>IF(A2414="placement",MIN(P2414,IF(R2414="",Q2414,R2414)),"")</f>
        <v>0.28000000000000003</v>
      </c>
      <c r="T2414" s="28">
        <f>IF($A2414="placement",S2414*J2414,"")</f>
        <v>59.920000000000009</v>
      </c>
      <c r="U2414" s="23">
        <f>IF($A2414="placement",T2414,IF($A2414="site",SUMIF($C:$C,$C2414,$T:$T),IF($A2414="user",SUMIF($B:$B,$B2414,$T:$T),SUM($T:$T))))</f>
        <v>59.920000000000009</v>
      </c>
      <c r="V2414" s="27">
        <f>U2414/J2414</f>
        <v>0.28000000000000003</v>
      </c>
    </row>
    <row r="2415" spans="1:22" hidden="1" x14ac:dyDescent="0.3">
      <c r="A2415" s="23" t="s">
        <v>14</v>
      </c>
      <c r="B2415" s="23" t="s">
        <v>183</v>
      </c>
      <c r="C2415" s="23" t="s">
        <v>185</v>
      </c>
      <c r="D2415" s="23" t="s">
        <v>218</v>
      </c>
      <c r="E2415" s="23" t="s">
        <v>219</v>
      </c>
      <c r="F2415" s="27">
        <v>0.25</v>
      </c>
      <c r="G2415" s="24">
        <v>0</v>
      </c>
      <c r="H2415" s="25">
        <v>13.3866</v>
      </c>
      <c r="I2415" s="25">
        <v>1.4525999999999999</v>
      </c>
      <c r="J2415" s="26">
        <v>213</v>
      </c>
      <c r="K2415" s="26">
        <v>50</v>
      </c>
      <c r="L2415" s="27">
        <v>0.1085</v>
      </c>
      <c r="M2415" s="28">
        <v>4.8890784800000002</v>
      </c>
      <c r="N2415" s="29">
        <v>3.75</v>
      </c>
      <c r="O2415" s="31" t="s">
        <v>42</v>
      </c>
      <c r="P2415" s="31">
        <v>0.2329842906</v>
      </c>
      <c r="Q2415" s="31">
        <v>0.23298429056075801</v>
      </c>
      <c r="R2415" s="42"/>
      <c r="S2415" s="27">
        <f>IF(A2415="placement",MIN(P2415,IF(R2415="",Q2415,R2415)),"")</f>
        <v>0.23298429056075801</v>
      </c>
      <c r="T2415" s="28">
        <f>IF($A2415="placement",S2415*J2415,"")</f>
        <v>49.625653889441452</v>
      </c>
      <c r="U2415" s="26">
        <f>IF($A2415="placement",T2415,IF($A2415="site",SUMIF($C:$C,$C2415,$T:$T),IF($A2415="user",SUMIF($B:$B,$B2415,$T:$T),SUM($T:$T))))</f>
        <v>49.625653889441452</v>
      </c>
      <c r="V2415" s="27">
        <f>U2415/J2415</f>
        <v>0.23298429056075798</v>
      </c>
    </row>
    <row r="2416" spans="1:22" hidden="1" x14ac:dyDescent="0.3">
      <c r="A2416" s="23" t="s">
        <v>14</v>
      </c>
      <c r="B2416" s="23" t="s">
        <v>2904</v>
      </c>
      <c r="C2416" s="23" t="s">
        <v>2906</v>
      </c>
      <c r="D2416" s="23" t="s">
        <v>10061</v>
      </c>
      <c r="E2416" s="23" t="s">
        <v>10062</v>
      </c>
      <c r="F2416" s="27">
        <v>0.25</v>
      </c>
      <c r="G2416" s="24">
        <v>1</v>
      </c>
      <c r="H2416" s="25">
        <v>315.35500000000002</v>
      </c>
      <c r="I2416" s="25">
        <v>13.266400000000001</v>
      </c>
      <c r="J2416" s="26">
        <v>213</v>
      </c>
      <c r="K2416" s="26">
        <v>53</v>
      </c>
      <c r="L2416" s="27">
        <v>4.2099999999999999E-2</v>
      </c>
      <c r="M2416" s="28">
        <v>0.53591414999999998</v>
      </c>
      <c r="N2416" s="29">
        <v>0.3</v>
      </c>
      <c r="O2416" s="31" t="s">
        <v>42</v>
      </c>
      <c r="P2416" s="31">
        <v>0.44020885160000001</v>
      </c>
      <c r="Q2416" s="31">
        <v>0.25</v>
      </c>
      <c r="R2416" s="42"/>
      <c r="S2416" s="27">
        <f>IF(A2416="placement",MIN(P2416,IF(R2416="",Q2416,R2416)),"")</f>
        <v>0.25</v>
      </c>
      <c r="T2416" s="28">
        <f>IF($A2416="placement",S2416*J2416,"")</f>
        <v>53.25</v>
      </c>
      <c r="U2416" s="26">
        <f>IF($A2416="placement",T2416,IF($A2416="site",SUMIF($C:$C,$C2416,$T:$T),IF($A2416="user",SUMIF($B:$B,$B2416,$T:$T),SUM($T:$T))))</f>
        <v>53.25</v>
      </c>
      <c r="V2416" s="27">
        <f>U2416/J2416</f>
        <v>0.25</v>
      </c>
    </row>
    <row r="2417" spans="1:22" hidden="1" x14ac:dyDescent="0.3">
      <c r="A2417" s="23" t="s">
        <v>14</v>
      </c>
      <c r="B2417" s="23" t="s">
        <v>10137</v>
      </c>
      <c r="C2417" s="23" t="s">
        <v>10138</v>
      </c>
      <c r="D2417" s="23" t="s">
        <v>3108</v>
      </c>
      <c r="E2417" s="23" t="s">
        <v>10433</v>
      </c>
      <c r="F2417" s="27">
        <v>0.25</v>
      </c>
      <c r="G2417" s="24">
        <v>1</v>
      </c>
      <c r="H2417" s="25">
        <v>57.568300000000001</v>
      </c>
      <c r="I2417" s="25">
        <v>22.093</v>
      </c>
      <c r="J2417" s="26">
        <v>213</v>
      </c>
      <c r="K2417" s="26">
        <v>53</v>
      </c>
      <c r="L2417" s="27">
        <v>0.38379999999999997</v>
      </c>
      <c r="M2417" s="28">
        <v>0.32198111000000001</v>
      </c>
      <c r="N2417" s="29">
        <v>0.2</v>
      </c>
      <c r="O2417" s="31" t="s">
        <v>12</v>
      </c>
      <c r="P2417" s="31">
        <v>0.37884553980000002</v>
      </c>
      <c r="Q2417" s="31">
        <v>0.25</v>
      </c>
      <c r="R2417" s="42"/>
      <c r="S2417" s="27">
        <f>IF(A2417="placement",MIN(P2417,IF(R2417="",Q2417,R2417)),"")</f>
        <v>0.25</v>
      </c>
      <c r="T2417" s="28">
        <f>IF($A2417="placement",S2417*J2417,"")</f>
        <v>53.25</v>
      </c>
      <c r="U2417" s="26">
        <f>IF($A2417="placement",T2417,IF($A2417="site",SUMIF($C:$C,$C2417,$T:$T),IF($A2417="user",SUMIF($B:$B,$B2417,$T:$T),SUM($T:$T))))</f>
        <v>53.25</v>
      </c>
      <c r="V2417" s="27">
        <f>U2417/J2417</f>
        <v>0.25</v>
      </c>
    </row>
    <row r="2418" spans="1:22" hidden="1" x14ac:dyDescent="0.3">
      <c r="A2418" s="23" t="s">
        <v>14</v>
      </c>
      <c r="B2418" s="23" t="s">
        <v>10137</v>
      </c>
      <c r="C2418" s="23" t="s">
        <v>10138</v>
      </c>
      <c r="D2418" s="23" t="s">
        <v>3110</v>
      </c>
      <c r="E2418" s="23" t="s">
        <v>10435</v>
      </c>
      <c r="F2418" s="27">
        <v>0.25</v>
      </c>
      <c r="G2418" s="24">
        <v>1</v>
      </c>
      <c r="H2418" s="25">
        <v>59.629399999999997</v>
      </c>
      <c r="I2418" s="25">
        <v>23.2544</v>
      </c>
      <c r="J2418" s="26">
        <v>213</v>
      </c>
      <c r="K2418" s="26">
        <v>53</v>
      </c>
      <c r="L2418" s="27">
        <v>0.39</v>
      </c>
      <c r="M2418" s="28">
        <v>0.30559124999999998</v>
      </c>
      <c r="N2418" s="29">
        <v>0.2</v>
      </c>
      <c r="O2418" s="31" t="s">
        <v>12</v>
      </c>
      <c r="P2418" s="31">
        <v>0.345531009</v>
      </c>
      <c r="Q2418" s="31">
        <v>0.25</v>
      </c>
      <c r="R2418" s="42"/>
      <c r="S2418" s="27">
        <f>IF(A2418="placement",MIN(P2418,IF(R2418="",Q2418,R2418)),"")</f>
        <v>0.25</v>
      </c>
      <c r="T2418" s="28">
        <f>IF($A2418="placement",S2418*J2418,"")</f>
        <v>53.25</v>
      </c>
      <c r="U2418" s="26">
        <f>IF($A2418="placement",T2418,IF($A2418="site",SUMIF($C:$C,$C2418,$T:$T),IF($A2418="user",SUMIF($B:$B,$B2418,$T:$T),SUM($T:$T))))</f>
        <v>53.25</v>
      </c>
      <c r="V2418" s="27">
        <f>U2418/J2418</f>
        <v>0.25</v>
      </c>
    </row>
    <row r="2419" spans="1:22" hidden="1" x14ac:dyDescent="0.3">
      <c r="A2419" s="17" t="s">
        <v>13</v>
      </c>
      <c r="B2419" s="17" t="s">
        <v>3792</v>
      </c>
      <c r="C2419" s="17" t="s">
        <v>3794</v>
      </c>
      <c r="D2419" s="17" t="s">
        <v>9898</v>
      </c>
      <c r="E2419" s="17"/>
      <c r="F2419" s="18">
        <v>0.30159999999999998</v>
      </c>
      <c r="G2419" s="36">
        <v>0</v>
      </c>
      <c r="H2419" s="37">
        <v>17.328700000000001</v>
      </c>
      <c r="I2419" s="37">
        <v>5.7885999999999997</v>
      </c>
      <c r="J2419" s="19">
        <v>213</v>
      </c>
      <c r="K2419" s="19">
        <v>61</v>
      </c>
      <c r="L2419" s="18">
        <v>0.33400000000000002</v>
      </c>
      <c r="M2419" s="20">
        <v>1.2276502</v>
      </c>
      <c r="N2419" s="21">
        <v>0.85721899999999995</v>
      </c>
      <c r="O2419" s="22"/>
      <c r="P2419" s="22">
        <v>0.30174002430000002</v>
      </c>
      <c r="Q2419" s="22">
        <v>0.301596743391295</v>
      </c>
      <c r="R2419" s="43"/>
      <c r="S2419" s="18" t="str">
        <f>IF(A2419="placement",MIN(P2419,IF(R2419="",Q2419,R2419)),"")</f>
        <v/>
      </c>
      <c r="T2419" s="20" t="str">
        <f>IF($A2419="placement",S2419*J2419,"")</f>
        <v/>
      </c>
      <c r="U2419" s="19">
        <f>IF($A2419="placement",T2419,IF($A2419="site",SUMIF($C:$C,$C2419,$T:$T),IF($A2419="user",SUMIF($B:$B,$B2419,$T:$T),SUM($T:$T))))</f>
        <v>61.818614421329002</v>
      </c>
      <c r="V2419" s="18">
        <f>U2419/J2419</f>
        <v>0.29022823671985448</v>
      </c>
    </row>
    <row r="2420" spans="1:22" hidden="1" x14ac:dyDescent="0.3">
      <c r="A2420" s="11" t="s">
        <v>10</v>
      </c>
      <c r="B2420" s="11" t="s">
        <v>3792</v>
      </c>
      <c r="C2420" s="11" t="s">
        <v>9898</v>
      </c>
      <c r="D2420" s="11" t="s">
        <v>9898</v>
      </c>
      <c r="E2420" s="11"/>
      <c r="F2420" s="12">
        <v>0.30159999999999998</v>
      </c>
      <c r="G2420" s="33">
        <v>0</v>
      </c>
      <c r="H2420" s="34">
        <v>17.328700000000001</v>
      </c>
      <c r="I2420" s="34">
        <v>5.7885999999999997</v>
      </c>
      <c r="J2420" s="13">
        <v>213</v>
      </c>
      <c r="K2420" s="13">
        <v>61</v>
      </c>
      <c r="L2420" s="12">
        <v>0.33400000000000002</v>
      </c>
      <c r="M2420" s="14">
        <v>1.2276502</v>
      </c>
      <c r="N2420" s="15">
        <v>0.85721899999999995</v>
      </c>
      <c r="O2420" s="16"/>
      <c r="P2420" s="16">
        <v>0.30174002430000002</v>
      </c>
      <c r="Q2420" s="16">
        <v>0.301596743391295</v>
      </c>
      <c r="R2420" s="44"/>
      <c r="S2420" s="12" t="str">
        <f>IF(A2420="placement",MIN(P2420,IF(R2420="",Q2420,R2420)),"")</f>
        <v/>
      </c>
      <c r="T2420" s="14" t="str">
        <f>IF($A2420="placement",S2420*J2420,"")</f>
        <v/>
      </c>
      <c r="U2420" s="13">
        <f>IF($A2420="placement",T2420,IF($A2420="site",SUMIF($C:$C,$C2420,$T:$T),IF($A2420="user",SUMIF($B:$B,$B2420,$T:$T),SUM($T:$T))))</f>
        <v>61.818614421329002</v>
      </c>
      <c r="V2420" s="12">
        <f>U2420/J2420</f>
        <v>0.29022823671985448</v>
      </c>
    </row>
    <row r="2421" spans="1:22" hidden="1" x14ac:dyDescent="0.3">
      <c r="A2421" s="23" t="s">
        <v>14</v>
      </c>
      <c r="B2421" s="23" t="s">
        <v>4956</v>
      </c>
      <c r="C2421" s="23" t="s">
        <v>4957</v>
      </c>
      <c r="D2421" s="23" t="s">
        <v>4958</v>
      </c>
      <c r="E2421" s="23" t="s">
        <v>4959</v>
      </c>
      <c r="F2421" s="27">
        <v>0.2</v>
      </c>
      <c r="G2421" s="24">
        <v>1</v>
      </c>
      <c r="H2421" s="25">
        <v>93.057100000000005</v>
      </c>
      <c r="I2421" s="25">
        <v>8.9332999999999991</v>
      </c>
      <c r="J2421" s="26">
        <v>213</v>
      </c>
      <c r="K2421" s="26">
        <v>43</v>
      </c>
      <c r="L2421" s="27">
        <v>9.6000000000000002E-2</v>
      </c>
      <c r="M2421" s="28">
        <v>0.79497225000000005</v>
      </c>
      <c r="N2421" s="29">
        <v>0.5</v>
      </c>
      <c r="O2421" s="31" t="s">
        <v>42</v>
      </c>
      <c r="P2421" s="31">
        <v>0.37104723210000001</v>
      </c>
      <c r="Q2421" s="31">
        <v>0.2</v>
      </c>
      <c r="R2421" s="42"/>
      <c r="S2421" s="27">
        <f>IF(A2421="placement",MIN(P2421,IF(R2421="",Q2421,R2421)),"")</f>
        <v>0.2</v>
      </c>
      <c r="T2421" s="28">
        <f>IF($A2421="placement",S2421*J2421,"")</f>
        <v>42.6</v>
      </c>
      <c r="U2421" s="26">
        <f>IF($A2421="placement",T2421,IF($A2421="site",SUMIF($C:$C,$C2421,$T:$T),IF($A2421="user",SUMIF($B:$B,$B2421,$T:$T),SUM($T:$T))))</f>
        <v>42.6</v>
      </c>
      <c r="V2421" s="27">
        <f>U2421/J2421</f>
        <v>0.2</v>
      </c>
    </row>
    <row r="2422" spans="1:22" hidden="1" x14ac:dyDescent="0.3">
      <c r="A2422" s="23" t="s">
        <v>14</v>
      </c>
      <c r="B2422" s="23" t="s">
        <v>6052</v>
      </c>
      <c r="C2422" s="23" t="s">
        <v>6054</v>
      </c>
      <c r="D2422" s="23" t="s">
        <v>6176</v>
      </c>
      <c r="E2422" s="23" t="s">
        <v>6053</v>
      </c>
      <c r="F2422" s="27">
        <v>0.25</v>
      </c>
      <c r="G2422" s="24">
        <v>0</v>
      </c>
      <c r="H2422" s="25">
        <v>25.9193</v>
      </c>
      <c r="I2422" s="25">
        <v>3.0562</v>
      </c>
      <c r="J2422" s="26">
        <v>213</v>
      </c>
      <c r="K2422" s="26">
        <v>48</v>
      </c>
      <c r="L2422" s="27">
        <v>0.1179</v>
      </c>
      <c r="M2422" s="28">
        <v>2.31885853</v>
      </c>
      <c r="N2422" s="29">
        <v>1.8</v>
      </c>
      <c r="O2422" s="31" t="s">
        <v>12</v>
      </c>
      <c r="P2422" s="31">
        <v>0.2237560096</v>
      </c>
      <c r="Q2422" s="31">
        <v>0.22375600955481401</v>
      </c>
      <c r="R2422" s="42"/>
      <c r="S2422" s="27">
        <f>IF(A2422="placement",MIN(P2422,IF(R2422="",Q2422,R2422)),"")</f>
        <v>0.22375600955481401</v>
      </c>
      <c r="T2422" s="28">
        <f>IF($A2422="placement",S2422*J2422,"")</f>
        <v>47.660030035175382</v>
      </c>
      <c r="U2422" s="26">
        <f>IF($A2422="placement",T2422,IF($A2422="site",SUMIF($C:$C,$C2422,$T:$T),IF($A2422="user",SUMIF($B:$B,$B2422,$T:$T),SUM($T:$T))))</f>
        <v>47.660030035175382</v>
      </c>
      <c r="V2422" s="27">
        <f>U2422/J2422</f>
        <v>0.22375600955481401</v>
      </c>
    </row>
    <row r="2423" spans="1:22" x14ac:dyDescent="0.3">
      <c r="A2423" s="23" t="s">
        <v>14</v>
      </c>
      <c r="B2423" s="23" t="s">
        <v>6052</v>
      </c>
      <c r="C2423" s="23" t="s">
        <v>6054</v>
      </c>
      <c r="D2423" s="23" t="s">
        <v>6165</v>
      </c>
      <c r="E2423" s="23" t="s">
        <v>6166</v>
      </c>
      <c r="F2423" s="27">
        <v>0.15</v>
      </c>
      <c r="G2423" s="24">
        <v>1</v>
      </c>
      <c r="H2423" s="25">
        <v>102.7863</v>
      </c>
      <c r="I2423" s="25">
        <v>8.0348000000000006</v>
      </c>
      <c r="J2423" s="26">
        <v>212</v>
      </c>
      <c r="K2423" s="26">
        <v>32</v>
      </c>
      <c r="L2423" s="27">
        <v>7.8200000000000006E-2</v>
      </c>
      <c r="M2423" s="28">
        <v>0.87921271000000001</v>
      </c>
      <c r="N2423" s="29">
        <v>0.65</v>
      </c>
      <c r="O2423" s="31" t="s">
        <v>42</v>
      </c>
      <c r="P2423" s="31">
        <v>0.26070222450000002</v>
      </c>
      <c r="Q2423" s="31">
        <v>0.149999999999999</v>
      </c>
      <c r="R2423" s="42">
        <v>0.2</v>
      </c>
      <c r="S2423" s="27">
        <f>IF(A2423="placement",MIN(P2423,IF(R2423="",Q2423,R2423)),"")</f>
        <v>0.2</v>
      </c>
      <c r="T2423" s="28">
        <f>IF($A2423="placement",S2423*J2423,"")</f>
        <v>42.400000000000006</v>
      </c>
      <c r="U2423" s="26">
        <f>IF($A2423="placement",T2423,IF($A2423="site",SUMIF($C:$C,$C2423,$T:$T),IF($A2423="user",SUMIF($B:$B,$B2423,$T:$T),SUM($T:$T))))</f>
        <v>42.400000000000006</v>
      </c>
      <c r="V2423" s="27">
        <f>U2423/J2423</f>
        <v>0.20000000000000004</v>
      </c>
    </row>
    <row r="2424" spans="1:22" hidden="1" x14ac:dyDescent="0.3">
      <c r="A2424" s="23" t="s">
        <v>14</v>
      </c>
      <c r="B2424" s="23" t="s">
        <v>6638</v>
      </c>
      <c r="C2424" s="23" t="s">
        <v>6639</v>
      </c>
      <c r="D2424" s="23" t="s">
        <v>6746</v>
      </c>
      <c r="E2424" s="23" t="s">
        <v>6747</v>
      </c>
      <c r="F2424" s="27">
        <v>0.25</v>
      </c>
      <c r="G2424" s="24">
        <v>0</v>
      </c>
      <c r="H2424" s="25">
        <v>44.479300000000002</v>
      </c>
      <c r="I2424" s="25">
        <v>11.2646</v>
      </c>
      <c r="J2424" s="26">
        <v>212</v>
      </c>
      <c r="K2424" s="26">
        <v>53</v>
      </c>
      <c r="L2424" s="27">
        <v>0.25330000000000003</v>
      </c>
      <c r="M2424" s="28">
        <v>0.62816859000000003</v>
      </c>
      <c r="N2424" s="29">
        <v>0.4</v>
      </c>
      <c r="O2424" s="31" t="s">
        <v>12</v>
      </c>
      <c r="P2424" s="31">
        <v>0.36322827400000002</v>
      </c>
      <c r="Q2424" s="31">
        <v>0.25</v>
      </c>
      <c r="R2424" s="42"/>
      <c r="S2424" s="27">
        <f>IF(A2424="placement",MIN(P2424,IF(R2424="",Q2424,R2424)),"")</f>
        <v>0.25</v>
      </c>
      <c r="T2424" s="28">
        <f>IF($A2424="placement",S2424*J2424,"")</f>
        <v>53</v>
      </c>
      <c r="U2424" s="26">
        <f>IF($A2424="placement",T2424,IF($A2424="site",SUMIF($C:$C,$C2424,$T:$T),IF($A2424="user",SUMIF($B:$B,$B2424,$T:$T),SUM($T:$T))))</f>
        <v>53</v>
      </c>
      <c r="V2424" s="27">
        <f>U2424/J2424</f>
        <v>0.25</v>
      </c>
    </row>
    <row r="2425" spans="1:22" hidden="1" x14ac:dyDescent="0.3">
      <c r="A2425" s="23" t="s">
        <v>14</v>
      </c>
      <c r="B2425" s="23" t="s">
        <v>965</v>
      </c>
      <c r="C2425" s="23" t="s">
        <v>966</v>
      </c>
      <c r="D2425" s="23" t="s">
        <v>993</v>
      </c>
      <c r="E2425" s="23" t="s">
        <v>994</v>
      </c>
      <c r="F2425" s="27">
        <v>0.25</v>
      </c>
      <c r="G2425" s="24">
        <v>1</v>
      </c>
      <c r="H2425" s="25">
        <v>241.95429999999999</v>
      </c>
      <c r="I2425" s="25">
        <v>28.400600000000001</v>
      </c>
      <c r="J2425" s="26">
        <v>211</v>
      </c>
      <c r="K2425" s="26">
        <v>40</v>
      </c>
      <c r="L2425" s="27">
        <v>0.1174</v>
      </c>
      <c r="M2425" s="28">
        <v>0.24813233000000001</v>
      </c>
      <c r="N2425" s="29">
        <v>0.2</v>
      </c>
      <c r="O2425" s="31" t="s">
        <v>42</v>
      </c>
      <c r="P2425" s="31">
        <v>0.19397847539999999</v>
      </c>
      <c r="Q2425" s="31">
        <v>0.19397847544177199</v>
      </c>
      <c r="R2425" s="42"/>
      <c r="S2425" s="27">
        <f>IF(A2425="placement",MIN(P2425,IF(R2425="",Q2425,R2425)),"")</f>
        <v>0.19397847539999999</v>
      </c>
      <c r="T2425" s="28">
        <f>IF($A2425="placement",S2425*J2425,"")</f>
        <v>40.929458309399998</v>
      </c>
      <c r="U2425" s="26">
        <f>IF($A2425="placement",T2425,IF($A2425="site",SUMIF($C:$C,$C2425,$T:$T),IF($A2425="user",SUMIF($B:$B,$B2425,$T:$T),SUM($T:$T))))</f>
        <v>40.929458309399998</v>
      </c>
      <c r="V2425" s="27">
        <f>U2425/J2425</f>
        <v>0.19397847539999999</v>
      </c>
    </row>
    <row r="2426" spans="1:22" hidden="1" x14ac:dyDescent="0.3">
      <c r="A2426" s="23" t="s">
        <v>14</v>
      </c>
      <c r="B2426" s="23" t="s">
        <v>2951</v>
      </c>
      <c r="C2426" s="23" t="s">
        <v>2953</v>
      </c>
      <c r="D2426" s="23" t="s">
        <v>2966</v>
      </c>
      <c r="E2426" s="23" t="s">
        <v>2967</v>
      </c>
      <c r="F2426" s="27">
        <v>0.25</v>
      </c>
      <c r="G2426" s="24">
        <v>1</v>
      </c>
      <c r="H2426" s="25">
        <v>51.174900000000001</v>
      </c>
      <c r="I2426" s="25">
        <v>7.6162999999999998</v>
      </c>
      <c r="J2426" s="26">
        <v>211</v>
      </c>
      <c r="K2426" s="26">
        <v>39</v>
      </c>
      <c r="L2426" s="27">
        <v>0.14879999999999999</v>
      </c>
      <c r="M2426" s="28">
        <v>0.92293957000000004</v>
      </c>
      <c r="N2426" s="29">
        <v>0.75</v>
      </c>
      <c r="O2426" s="31" t="s">
        <v>42</v>
      </c>
      <c r="P2426" s="31">
        <v>0.18737907879999999</v>
      </c>
      <c r="Q2426" s="31">
        <v>0.18737907880403801</v>
      </c>
      <c r="R2426" s="42"/>
      <c r="S2426" s="27">
        <f>IF(A2426="placement",MIN(P2426,IF(R2426="",Q2426,R2426)),"")</f>
        <v>0.18737907879999999</v>
      </c>
      <c r="T2426" s="28">
        <f>IF($A2426="placement",S2426*J2426,"")</f>
        <v>39.536985626799996</v>
      </c>
      <c r="U2426" s="26">
        <f>IF($A2426="placement",T2426,IF($A2426="site",SUMIF($C:$C,$C2426,$T:$T),IF($A2426="user",SUMIF($B:$B,$B2426,$T:$T),SUM($T:$T))))</f>
        <v>39.536985626799996</v>
      </c>
      <c r="V2426" s="27">
        <f>U2426/J2426</f>
        <v>0.18737907879999999</v>
      </c>
    </row>
    <row r="2427" spans="1:22" hidden="1" x14ac:dyDescent="0.3">
      <c r="A2427" s="23" t="s">
        <v>14</v>
      </c>
      <c r="B2427" s="23" t="s">
        <v>3152</v>
      </c>
      <c r="C2427" s="23" t="s">
        <v>3154</v>
      </c>
      <c r="D2427" s="23" t="s">
        <v>3213</v>
      </c>
      <c r="E2427" s="23" t="s">
        <v>3214</v>
      </c>
      <c r="F2427" s="27">
        <v>0.25</v>
      </c>
      <c r="G2427" s="24">
        <v>0</v>
      </c>
      <c r="H2427" s="25">
        <v>10.993399999999999</v>
      </c>
      <c r="I2427" s="25">
        <v>5.0086000000000004</v>
      </c>
      <c r="J2427" s="26">
        <v>211</v>
      </c>
      <c r="K2427" s="26">
        <v>53</v>
      </c>
      <c r="L2427" s="27">
        <v>0.4556</v>
      </c>
      <c r="M2427" s="28">
        <v>1.40621497</v>
      </c>
      <c r="N2427" s="29">
        <v>1</v>
      </c>
      <c r="O2427" s="31" t="s">
        <v>42</v>
      </c>
      <c r="P2427" s="31">
        <v>0.2888711752</v>
      </c>
      <c r="Q2427" s="31">
        <v>0.249999999999999</v>
      </c>
      <c r="R2427" s="42"/>
      <c r="S2427" s="27">
        <f>IF(A2427="placement",MIN(P2427,IF(R2427="",Q2427,R2427)),"")</f>
        <v>0.249999999999999</v>
      </c>
      <c r="T2427" s="28">
        <f>IF($A2427="placement",S2427*J2427,"")</f>
        <v>52.749999999999787</v>
      </c>
      <c r="U2427" s="26">
        <f>IF($A2427="placement",T2427,IF($A2427="site",SUMIF($C:$C,$C2427,$T:$T),IF($A2427="user",SUMIF($B:$B,$B2427,$T:$T),SUM($T:$T))))</f>
        <v>52.749999999999787</v>
      </c>
      <c r="V2427" s="27">
        <f>U2427/J2427</f>
        <v>0.249999999999999</v>
      </c>
    </row>
    <row r="2428" spans="1:22" hidden="1" x14ac:dyDescent="0.3">
      <c r="A2428" s="23" t="s">
        <v>14</v>
      </c>
      <c r="B2428" s="23" t="s">
        <v>3850</v>
      </c>
      <c r="C2428" s="23" t="s">
        <v>10155</v>
      </c>
      <c r="D2428" s="23" t="s">
        <v>3872</v>
      </c>
      <c r="E2428" s="23" t="s">
        <v>3873</v>
      </c>
      <c r="F2428" s="27">
        <v>0.25</v>
      </c>
      <c r="G2428" s="24">
        <v>1</v>
      </c>
      <c r="H2428" s="25">
        <v>233.54339999999999</v>
      </c>
      <c r="I2428" s="25">
        <v>6.3733000000000004</v>
      </c>
      <c r="J2428" s="26">
        <v>211</v>
      </c>
      <c r="K2428" s="26">
        <v>38</v>
      </c>
      <c r="L2428" s="27">
        <v>2.7300000000000001E-2</v>
      </c>
      <c r="M2428" s="28">
        <v>1.1010602300000001</v>
      </c>
      <c r="N2428" s="29">
        <v>0.9</v>
      </c>
      <c r="O2428" s="31" t="s">
        <v>42</v>
      </c>
      <c r="P2428" s="31">
        <v>0.1826060226</v>
      </c>
      <c r="Q2428" s="31">
        <v>0.18260602260512601</v>
      </c>
      <c r="R2428" s="42"/>
      <c r="S2428" s="27">
        <f>IF(A2428="placement",MIN(P2428,IF(R2428="",Q2428,R2428)),"")</f>
        <v>0.1826060226</v>
      </c>
      <c r="T2428" s="28">
        <f>IF($A2428="placement",S2428*J2428,"")</f>
        <v>38.529870768599999</v>
      </c>
      <c r="U2428" s="26">
        <f>IF($A2428="placement",T2428,IF($A2428="site",SUMIF($C:$C,$C2428,$T:$T),IF($A2428="user",SUMIF($B:$B,$B2428,$T:$T),SUM($T:$T))))</f>
        <v>38.529870768599999</v>
      </c>
      <c r="V2428" s="27">
        <f>U2428/J2428</f>
        <v>0.1826060226</v>
      </c>
    </row>
    <row r="2429" spans="1:22" hidden="1" x14ac:dyDescent="0.3">
      <c r="A2429" s="23" t="s">
        <v>14</v>
      </c>
      <c r="B2429" s="23" t="s">
        <v>6014</v>
      </c>
      <c r="C2429" s="23" t="s">
        <v>6016</v>
      </c>
      <c r="D2429" s="23" t="s">
        <v>6019</v>
      </c>
      <c r="E2429" s="23" t="s">
        <v>6020</v>
      </c>
      <c r="F2429" s="27">
        <v>0.25</v>
      </c>
      <c r="G2429" s="24">
        <v>1</v>
      </c>
      <c r="H2429" s="25">
        <v>49.613999999999997</v>
      </c>
      <c r="I2429" s="25">
        <v>1.9559</v>
      </c>
      <c r="J2429" s="26">
        <v>211</v>
      </c>
      <c r="K2429" s="26">
        <v>13</v>
      </c>
      <c r="L2429" s="27">
        <v>3.9399999999999998E-2</v>
      </c>
      <c r="M2429" s="28">
        <v>3.59246613</v>
      </c>
      <c r="N2429" s="29">
        <v>3.37</v>
      </c>
      <c r="O2429" s="31" t="s">
        <v>12</v>
      </c>
      <c r="P2429" s="31">
        <v>6.1925741399999998E-2</v>
      </c>
      <c r="Q2429" s="31">
        <v>6.1925741441968003E-2</v>
      </c>
      <c r="R2429" s="42"/>
      <c r="S2429" s="27">
        <f>IF(A2429="placement",MIN(P2429,IF(R2429="",Q2429,R2429)),"")</f>
        <v>6.1925741399999998E-2</v>
      </c>
      <c r="T2429" s="28">
        <f>IF($A2429="placement",S2429*J2429,"")</f>
        <v>13.0663314354</v>
      </c>
      <c r="U2429" s="26">
        <f>IF($A2429="placement",T2429,IF($A2429="site",SUMIF($C:$C,$C2429,$T:$T),IF($A2429="user",SUMIF($B:$B,$B2429,$T:$T),SUM($T:$T))))</f>
        <v>13.0663314354</v>
      </c>
      <c r="V2429" s="27">
        <f>U2429/J2429</f>
        <v>6.1925741400000005E-2</v>
      </c>
    </row>
    <row r="2430" spans="1:22" hidden="1" x14ac:dyDescent="0.3">
      <c r="A2430" s="23" t="s">
        <v>14</v>
      </c>
      <c r="B2430" s="23" t="s">
        <v>6052</v>
      </c>
      <c r="C2430" s="23" t="s">
        <v>6054</v>
      </c>
      <c r="D2430" s="23" t="s">
        <v>6132</v>
      </c>
      <c r="E2430" s="23" t="s">
        <v>4456</v>
      </c>
      <c r="F2430" s="27">
        <v>0.25</v>
      </c>
      <c r="G2430" s="24">
        <v>1</v>
      </c>
      <c r="H2430" s="25">
        <v>92.988399999999999</v>
      </c>
      <c r="I2430" s="25">
        <v>8.1326999999999998</v>
      </c>
      <c r="J2430" s="26">
        <v>211</v>
      </c>
      <c r="K2430" s="26">
        <v>50</v>
      </c>
      <c r="L2430" s="27">
        <v>8.7499999999999994E-2</v>
      </c>
      <c r="M2430" s="28">
        <v>0.86475170999999995</v>
      </c>
      <c r="N2430" s="29">
        <v>0.65</v>
      </c>
      <c r="O2430" s="31" t="s">
        <v>12</v>
      </c>
      <c r="P2430" s="31">
        <v>0.24833915470000001</v>
      </c>
      <c r="Q2430" s="31">
        <v>0.24833915471328599</v>
      </c>
      <c r="R2430" s="42"/>
      <c r="S2430" s="27">
        <f>IF(A2430="placement",MIN(P2430,IF(R2430="",Q2430,R2430)),"")</f>
        <v>0.24833915470000001</v>
      </c>
      <c r="T2430" s="28">
        <f>IF($A2430="placement",S2430*J2430,"")</f>
        <v>52.399561641700004</v>
      </c>
      <c r="U2430" s="26">
        <f>IF($A2430="placement",T2430,IF($A2430="site",SUMIF($C:$C,$C2430,$T:$T),IF($A2430="user",SUMIF($B:$B,$B2430,$T:$T),SUM($T:$T))))</f>
        <v>52.399561641700004</v>
      </c>
      <c r="V2430" s="27">
        <f>U2430/J2430</f>
        <v>0.24833915470000001</v>
      </c>
    </row>
    <row r="2431" spans="1:22" hidden="1" x14ac:dyDescent="0.3">
      <c r="A2431" s="23" t="s">
        <v>14</v>
      </c>
      <c r="B2431" s="23" t="s">
        <v>678</v>
      </c>
      <c r="C2431" s="23" t="s">
        <v>680</v>
      </c>
      <c r="D2431" s="23" t="s">
        <v>735</v>
      </c>
      <c r="E2431" s="23" t="s">
        <v>736</v>
      </c>
      <c r="F2431" s="27">
        <v>0.25</v>
      </c>
      <c r="G2431" s="24">
        <v>1</v>
      </c>
      <c r="H2431" s="25">
        <v>115.9196</v>
      </c>
      <c r="I2431" s="25">
        <v>17.209900000000001</v>
      </c>
      <c r="J2431" s="26">
        <v>210</v>
      </c>
      <c r="K2431" s="26">
        <v>48</v>
      </c>
      <c r="L2431" s="27">
        <v>0.14849999999999999</v>
      </c>
      <c r="M2431" s="28">
        <v>0.40711050999999998</v>
      </c>
      <c r="N2431" s="29">
        <v>0.3</v>
      </c>
      <c r="O2431" s="31" t="s">
        <v>42</v>
      </c>
      <c r="P2431" s="31">
        <v>0.26309935490000003</v>
      </c>
      <c r="Q2431" s="31">
        <v>0.25</v>
      </c>
      <c r="R2431" s="42"/>
      <c r="S2431" s="27">
        <f>IF(A2431="placement",MIN(P2431,IF(R2431="",Q2431,R2431)),"")</f>
        <v>0.25</v>
      </c>
      <c r="T2431" s="28">
        <f>IF($A2431="placement",S2431*J2431,"")</f>
        <v>52.5</v>
      </c>
      <c r="U2431" s="26">
        <f>IF($A2431="placement",T2431,IF($A2431="site",SUMIF($C:$C,$C2431,$T:$T),IF($A2431="user",SUMIF($B:$B,$B2431,$T:$T),SUM($T:$T))))</f>
        <v>52.5</v>
      </c>
      <c r="V2431" s="27">
        <f>U2431/J2431</f>
        <v>0.25</v>
      </c>
    </row>
    <row r="2432" spans="1:22" hidden="1" x14ac:dyDescent="0.3">
      <c r="A2432" s="23" t="s">
        <v>14</v>
      </c>
      <c r="B2432" s="23" t="s">
        <v>183</v>
      </c>
      <c r="C2432" s="23" t="s">
        <v>185</v>
      </c>
      <c r="D2432" s="23" t="s">
        <v>206</v>
      </c>
      <c r="E2432" s="23" t="s">
        <v>207</v>
      </c>
      <c r="F2432" s="27">
        <v>0.3</v>
      </c>
      <c r="G2432" s="24">
        <v>1</v>
      </c>
      <c r="H2432" s="25">
        <v>47.769399999999997</v>
      </c>
      <c r="I2432" s="25">
        <v>4.0217000000000001</v>
      </c>
      <c r="J2432" s="26">
        <v>209</v>
      </c>
      <c r="K2432" s="26">
        <v>40</v>
      </c>
      <c r="L2432" s="27">
        <v>8.4199999999999997E-2</v>
      </c>
      <c r="M2432" s="28">
        <v>1.7284047300000001</v>
      </c>
      <c r="N2432" s="29">
        <v>1.4</v>
      </c>
      <c r="O2432" s="31" t="s">
        <v>42</v>
      </c>
      <c r="P2432" s="31">
        <v>0.1900045316</v>
      </c>
      <c r="Q2432" s="31">
        <v>0.19000453162426301</v>
      </c>
      <c r="R2432" s="42"/>
      <c r="S2432" s="27">
        <f>IF(A2432="placement",MIN(P2432,IF(R2432="",Q2432,R2432)),"")</f>
        <v>0.1900045316</v>
      </c>
      <c r="T2432" s="28">
        <f>IF($A2432="placement",S2432*J2432,"")</f>
        <v>39.710947104399999</v>
      </c>
      <c r="U2432" s="26">
        <f>IF($A2432="placement",T2432,IF($A2432="site",SUMIF($C:$C,$C2432,$T:$T),IF($A2432="user",SUMIF($B:$B,$B2432,$T:$T),SUM($T:$T))))</f>
        <v>39.710947104399999</v>
      </c>
      <c r="V2432" s="27">
        <f>U2432/J2432</f>
        <v>0.1900045316</v>
      </c>
    </row>
    <row r="2433" spans="1:22" x14ac:dyDescent="0.3">
      <c r="A2433" s="23" t="s">
        <v>14</v>
      </c>
      <c r="B2433" s="23" t="s">
        <v>1708</v>
      </c>
      <c r="C2433" s="23" t="s">
        <v>1709</v>
      </c>
      <c r="D2433" s="32" t="s">
        <v>2040</v>
      </c>
      <c r="E2433" s="23" t="s">
        <v>2041</v>
      </c>
      <c r="F2433" s="27">
        <v>0.15</v>
      </c>
      <c r="G2433" s="24">
        <v>0</v>
      </c>
      <c r="H2433" s="25">
        <v>5.8533999999999997</v>
      </c>
      <c r="I2433" s="25">
        <v>3.3424</v>
      </c>
      <c r="J2433" s="26">
        <v>209</v>
      </c>
      <c r="K2433" s="26">
        <v>31</v>
      </c>
      <c r="L2433" s="27">
        <v>0.57099999999999995</v>
      </c>
      <c r="M2433" s="28">
        <v>2.0868676900000001</v>
      </c>
      <c r="N2433" s="29">
        <v>1.5</v>
      </c>
      <c r="O2433" s="31" t="s">
        <v>42</v>
      </c>
      <c r="P2433" s="31">
        <v>0.28121940629999997</v>
      </c>
      <c r="Q2433" s="31">
        <v>0.15</v>
      </c>
      <c r="R2433" s="42">
        <v>0.25</v>
      </c>
      <c r="S2433" s="27">
        <f>IF(A2433="placement",MIN(P2433,IF(R2433="",Q2433,R2433)),"")</f>
        <v>0.25</v>
      </c>
      <c r="T2433" s="28">
        <f>IF($A2433="placement",S2433*J2433,"")</f>
        <v>52.25</v>
      </c>
      <c r="U2433" s="26">
        <f>IF($A2433="placement",T2433,IF($A2433="site",SUMIF($C:$C,$C2433,$T:$T),IF($A2433="user",SUMIF($B:$B,$B2433,$T:$T),SUM($T:$T))))</f>
        <v>52.25</v>
      </c>
      <c r="V2433" s="27">
        <f>U2433/J2433</f>
        <v>0.25</v>
      </c>
    </row>
    <row r="2434" spans="1:22" hidden="1" x14ac:dyDescent="0.3">
      <c r="A2434" s="23" t="s">
        <v>14</v>
      </c>
      <c r="B2434" s="23" t="s">
        <v>5764</v>
      </c>
      <c r="C2434" s="23" t="s">
        <v>5766</v>
      </c>
      <c r="D2434" s="23" t="s">
        <v>5837</v>
      </c>
      <c r="E2434" s="23" t="s">
        <v>5838</v>
      </c>
      <c r="F2434" s="27">
        <v>0.25</v>
      </c>
      <c r="G2434" s="24">
        <v>0</v>
      </c>
      <c r="H2434" s="25">
        <v>15.4969</v>
      </c>
      <c r="I2434" s="25">
        <v>8.4181000000000008</v>
      </c>
      <c r="J2434" s="26">
        <v>209</v>
      </c>
      <c r="K2434" s="26">
        <v>52</v>
      </c>
      <c r="L2434" s="27">
        <v>0.54320000000000002</v>
      </c>
      <c r="M2434" s="28">
        <v>0.82950091000000004</v>
      </c>
      <c r="N2434" s="29">
        <v>0.5</v>
      </c>
      <c r="O2434" s="31" t="s">
        <v>42</v>
      </c>
      <c r="P2434" s="31">
        <v>0.3972279051</v>
      </c>
      <c r="Q2434" s="31">
        <v>0.249999999999999</v>
      </c>
      <c r="R2434" s="42"/>
      <c r="S2434" s="27">
        <f>IF(A2434="placement",MIN(P2434,IF(R2434="",Q2434,R2434)),"")</f>
        <v>0.249999999999999</v>
      </c>
      <c r="T2434" s="28">
        <f>IF($A2434="placement",S2434*J2434,"")</f>
        <v>52.249999999999794</v>
      </c>
      <c r="U2434" s="26">
        <f>IF($A2434="placement",T2434,IF($A2434="site",SUMIF($C:$C,$C2434,$T:$T),IF($A2434="user",SUMIF($B:$B,$B2434,$T:$T),SUM($T:$T))))</f>
        <v>52.249999999999794</v>
      </c>
      <c r="V2434" s="27">
        <f>U2434/J2434</f>
        <v>0.249999999999999</v>
      </c>
    </row>
    <row r="2435" spans="1:22" hidden="1" x14ac:dyDescent="0.3">
      <c r="A2435" s="23" t="s">
        <v>14</v>
      </c>
      <c r="B2435" s="23" t="s">
        <v>15</v>
      </c>
      <c r="C2435" s="23" t="s">
        <v>17</v>
      </c>
      <c r="D2435" s="23" t="s">
        <v>30</v>
      </c>
      <c r="E2435" s="23" t="s">
        <v>31</v>
      </c>
      <c r="F2435" s="27">
        <v>0.33</v>
      </c>
      <c r="G2435" s="24">
        <v>1</v>
      </c>
      <c r="H2435" s="25">
        <v>82.054100000000005</v>
      </c>
      <c r="I2435" s="25">
        <v>12.0931</v>
      </c>
      <c r="J2435" s="26">
        <v>208</v>
      </c>
      <c r="K2435" s="26">
        <v>69</v>
      </c>
      <c r="L2435" s="27">
        <v>0.1474</v>
      </c>
      <c r="M2435" s="28">
        <v>0.57429342999999999</v>
      </c>
      <c r="N2435" s="29">
        <v>0.2</v>
      </c>
      <c r="O2435" s="31" t="s">
        <v>12</v>
      </c>
      <c r="P2435" s="31">
        <v>0.65174597040000004</v>
      </c>
      <c r="Q2435" s="31">
        <v>0.33</v>
      </c>
      <c r="R2435" s="42"/>
      <c r="S2435" s="27">
        <f>IF(A2435="placement",MIN(P2435,IF(R2435="",Q2435,R2435)),"")</f>
        <v>0.33</v>
      </c>
      <c r="T2435" s="28">
        <f>IF($A2435="placement",S2435*J2435,"")</f>
        <v>68.64</v>
      </c>
      <c r="U2435" s="26">
        <f>IF($A2435="placement",T2435,IF($A2435="site",SUMIF($C:$C,$C2435,$T:$T),IF($A2435="user",SUMIF($B:$B,$B2435,$T:$T),SUM($T:$T))))</f>
        <v>68.64</v>
      </c>
      <c r="V2435" s="27">
        <f>U2435/J2435</f>
        <v>0.33</v>
      </c>
    </row>
    <row r="2436" spans="1:22" hidden="1" x14ac:dyDescent="0.3">
      <c r="A2436" s="23" t="s">
        <v>14</v>
      </c>
      <c r="B2436" s="23" t="s">
        <v>183</v>
      </c>
      <c r="C2436" s="23" t="s">
        <v>185</v>
      </c>
      <c r="D2436" s="23" t="s">
        <v>192</v>
      </c>
      <c r="E2436" s="23" t="s">
        <v>193</v>
      </c>
      <c r="F2436" s="27">
        <v>0.25</v>
      </c>
      <c r="G2436" s="24">
        <v>0</v>
      </c>
      <c r="H2436" s="25">
        <v>13.4194</v>
      </c>
      <c r="I2436" s="25">
        <v>1.3361000000000001</v>
      </c>
      <c r="J2436" s="26">
        <v>208</v>
      </c>
      <c r="K2436" s="26">
        <v>47</v>
      </c>
      <c r="L2436" s="27">
        <v>9.9599999999999994E-2</v>
      </c>
      <c r="M2436" s="28">
        <v>5.1856295100000001</v>
      </c>
      <c r="N2436" s="29">
        <v>4</v>
      </c>
      <c r="O2436" s="31" t="s">
        <v>42</v>
      </c>
      <c r="P2436" s="31">
        <v>0.22863752770000001</v>
      </c>
      <c r="Q2436" s="31">
        <v>0.22863752768121101</v>
      </c>
      <c r="R2436" s="42"/>
      <c r="S2436" s="27">
        <f>IF(A2436="placement",MIN(P2436,IF(R2436="",Q2436,R2436)),"")</f>
        <v>0.22863752768121101</v>
      </c>
      <c r="T2436" s="28">
        <f>IF($A2436="placement",S2436*J2436,"")</f>
        <v>47.556605757691891</v>
      </c>
      <c r="U2436" s="26">
        <f>IF($A2436="placement",T2436,IF($A2436="site",SUMIF($C:$C,$C2436,$T:$T),IF($A2436="user",SUMIF($B:$B,$B2436,$T:$T),SUM($T:$T))))</f>
        <v>47.556605757691891</v>
      </c>
      <c r="V2436" s="27">
        <f>U2436/J2436</f>
        <v>0.22863752768121101</v>
      </c>
    </row>
    <row r="2437" spans="1:22" hidden="1" x14ac:dyDescent="0.3">
      <c r="A2437" s="23" t="s">
        <v>14</v>
      </c>
      <c r="B2437" s="23" t="s">
        <v>4090</v>
      </c>
      <c r="C2437" s="23" t="s">
        <v>4091</v>
      </c>
      <c r="D2437" s="23" t="s">
        <v>10171</v>
      </c>
      <c r="E2437" s="23" t="s">
        <v>10172</v>
      </c>
      <c r="F2437" s="27">
        <v>0.25</v>
      </c>
      <c r="G2437" s="24">
        <v>1</v>
      </c>
      <c r="H2437" s="25">
        <v>32.849200000000003</v>
      </c>
      <c r="I2437" s="25">
        <v>4.5186999999999999</v>
      </c>
      <c r="J2437" s="26">
        <v>208</v>
      </c>
      <c r="K2437" s="26">
        <v>49</v>
      </c>
      <c r="L2437" s="27">
        <v>0.1376</v>
      </c>
      <c r="M2437" s="28">
        <v>1.5358066500000001</v>
      </c>
      <c r="N2437" s="29">
        <v>1.3</v>
      </c>
      <c r="O2437" s="31" t="s">
        <v>12</v>
      </c>
      <c r="P2437" s="31">
        <v>0.15353927919999999</v>
      </c>
      <c r="Q2437" s="31">
        <v>0.15353927923736699</v>
      </c>
      <c r="R2437" s="42"/>
      <c r="S2437" s="27">
        <f>IF(A2437="placement",MIN(P2437,IF(R2437="",Q2437,R2437)),"")</f>
        <v>0.15353927919999999</v>
      </c>
      <c r="T2437" s="28">
        <f>IF($A2437="placement",S2437*J2437,"")</f>
        <v>31.936170073599996</v>
      </c>
      <c r="U2437" s="26">
        <f>IF($A2437="placement",T2437,IF($A2437="site",SUMIF($C:$C,$C2437,$T:$T),IF($A2437="user",SUMIF($B:$B,$B2437,$T:$T),SUM($T:$T))))</f>
        <v>31.936170073599996</v>
      </c>
      <c r="V2437" s="27">
        <f>U2437/J2437</f>
        <v>0.15353927919999999</v>
      </c>
    </row>
    <row r="2438" spans="1:22" hidden="1" x14ac:dyDescent="0.3">
      <c r="A2438" s="23" t="s">
        <v>14</v>
      </c>
      <c r="B2438" s="23" t="s">
        <v>6638</v>
      </c>
      <c r="C2438" s="23" t="s">
        <v>6639</v>
      </c>
      <c r="D2438" s="23" t="s">
        <v>6845</v>
      </c>
      <c r="E2438" s="23" t="s">
        <v>6846</v>
      </c>
      <c r="F2438" s="27">
        <v>0.25</v>
      </c>
      <c r="G2438" s="24">
        <v>0</v>
      </c>
      <c r="H2438" s="25">
        <v>17.800599999999999</v>
      </c>
      <c r="I2438" s="25">
        <v>7.6908000000000003</v>
      </c>
      <c r="J2438" s="26">
        <v>208</v>
      </c>
      <c r="K2438" s="26">
        <v>52</v>
      </c>
      <c r="L2438" s="27">
        <v>0.43209999999999998</v>
      </c>
      <c r="M2438" s="28">
        <v>0.90364443999999999</v>
      </c>
      <c r="N2438" s="29">
        <v>0.8</v>
      </c>
      <c r="O2438" s="31" t="s">
        <v>12</v>
      </c>
      <c r="P2438" s="31">
        <v>0.1146960367</v>
      </c>
      <c r="Q2438" s="31">
        <v>0.11469603674548701</v>
      </c>
      <c r="R2438" s="42"/>
      <c r="S2438" s="27">
        <f>IF(A2438="placement",MIN(P2438,IF(R2438="",Q2438,R2438)),"")</f>
        <v>0.1146960367</v>
      </c>
      <c r="T2438" s="28">
        <f>IF($A2438="placement",S2438*J2438,"")</f>
        <v>23.856775633600002</v>
      </c>
      <c r="U2438" s="26">
        <f>IF($A2438="placement",T2438,IF($A2438="site",SUMIF($C:$C,$C2438,$T:$T),IF($A2438="user",SUMIF($B:$B,$B2438,$T:$T),SUM($T:$T))))</f>
        <v>23.856775633600002</v>
      </c>
      <c r="V2438" s="27">
        <f>U2438/J2438</f>
        <v>0.1146960367</v>
      </c>
    </row>
    <row r="2439" spans="1:22" hidden="1" x14ac:dyDescent="0.3">
      <c r="A2439" s="23" t="s">
        <v>14</v>
      </c>
      <c r="B2439" s="23" t="s">
        <v>8017</v>
      </c>
      <c r="C2439" s="23" t="s">
        <v>8019</v>
      </c>
      <c r="D2439" s="23" t="s">
        <v>8020</v>
      </c>
      <c r="E2439" s="23" t="s">
        <v>8021</v>
      </c>
      <c r="F2439" s="27">
        <v>0.25</v>
      </c>
      <c r="G2439" s="24">
        <v>0</v>
      </c>
      <c r="H2439" s="25">
        <v>27.345099999999999</v>
      </c>
      <c r="I2439" s="25">
        <v>4.9653</v>
      </c>
      <c r="J2439" s="26">
        <v>208</v>
      </c>
      <c r="K2439" s="26">
        <v>52</v>
      </c>
      <c r="L2439" s="27">
        <v>0.18160000000000001</v>
      </c>
      <c r="M2439" s="28">
        <v>1.39481831</v>
      </c>
      <c r="N2439" s="29">
        <v>1</v>
      </c>
      <c r="O2439" s="31" t="s">
        <v>12</v>
      </c>
      <c r="P2439" s="31">
        <v>0.283060745</v>
      </c>
      <c r="Q2439" s="31">
        <v>0.25</v>
      </c>
      <c r="R2439" s="42"/>
      <c r="S2439" s="27">
        <f>IF(A2439="placement",MIN(P2439,IF(R2439="",Q2439,R2439)),"")</f>
        <v>0.25</v>
      </c>
      <c r="T2439" s="28">
        <f>IF($A2439="placement",S2439*J2439,"")</f>
        <v>52</v>
      </c>
      <c r="U2439" s="26">
        <f>IF($A2439="placement",T2439,IF($A2439="site",SUMIF($C:$C,$C2439,$T:$T),IF($A2439="user",SUMIF($B:$B,$B2439,$T:$T),SUM($T:$T))))</f>
        <v>52</v>
      </c>
      <c r="V2439" s="27">
        <f>U2439/J2439</f>
        <v>0.25</v>
      </c>
    </row>
    <row r="2440" spans="1:22" hidden="1" x14ac:dyDescent="0.3">
      <c r="A2440" s="23" t="s">
        <v>14</v>
      </c>
      <c r="B2440" s="23" t="s">
        <v>183</v>
      </c>
      <c r="C2440" s="23" t="s">
        <v>185</v>
      </c>
      <c r="D2440" s="23" t="s">
        <v>196</v>
      </c>
      <c r="E2440" s="23" t="s">
        <v>197</v>
      </c>
      <c r="F2440" s="27">
        <v>0.25</v>
      </c>
      <c r="G2440" s="24">
        <v>0</v>
      </c>
      <c r="H2440" s="25">
        <v>15.0853</v>
      </c>
      <c r="I2440" s="25">
        <v>1.0984</v>
      </c>
      <c r="J2440" s="26">
        <v>207</v>
      </c>
      <c r="K2440" s="26">
        <v>42</v>
      </c>
      <c r="L2440" s="27">
        <v>7.2800000000000004E-2</v>
      </c>
      <c r="M2440" s="28">
        <v>6.26885811</v>
      </c>
      <c r="N2440" s="29">
        <v>5</v>
      </c>
      <c r="O2440" s="31" t="s">
        <v>42</v>
      </c>
      <c r="P2440" s="31">
        <v>0.2024065766</v>
      </c>
      <c r="Q2440" s="31">
        <v>0.20240657659292999</v>
      </c>
      <c r="R2440" s="42"/>
      <c r="S2440" s="27">
        <f>IF(A2440="placement",MIN(P2440,IF(R2440="",Q2440,R2440)),"")</f>
        <v>0.20240657659292999</v>
      </c>
      <c r="T2440" s="28">
        <f>IF($A2440="placement",S2440*J2440,"")</f>
        <v>41.898161354736509</v>
      </c>
      <c r="U2440" s="26">
        <f>IF($A2440="placement",T2440,IF($A2440="site",SUMIF($C:$C,$C2440,$T:$T),IF($A2440="user",SUMIF($B:$B,$B2440,$T:$T),SUM($T:$T))))</f>
        <v>41.898161354736509</v>
      </c>
      <c r="V2440" s="27">
        <f>U2440/J2440</f>
        <v>0.20240657659292999</v>
      </c>
    </row>
    <row r="2441" spans="1:22" hidden="1" x14ac:dyDescent="0.3">
      <c r="A2441" s="23" t="s">
        <v>14</v>
      </c>
      <c r="B2441" s="23" t="s">
        <v>1268</v>
      </c>
      <c r="C2441" s="23" t="s">
        <v>1270</v>
      </c>
      <c r="D2441" s="23" t="s">
        <v>1305</v>
      </c>
      <c r="E2441" s="23" t="s">
        <v>1306</v>
      </c>
      <c r="F2441" s="27">
        <v>0.25</v>
      </c>
      <c r="G2441" s="24">
        <v>0</v>
      </c>
      <c r="H2441" s="25">
        <v>4.6371000000000002</v>
      </c>
      <c r="I2441" s="25">
        <v>2.0912000000000002</v>
      </c>
      <c r="J2441" s="26">
        <v>207</v>
      </c>
      <c r="K2441" s="26">
        <v>50</v>
      </c>
      <c r="L2441" s="27">
        <v>0.45100000000000001</v>
      </c>
      <c r="M2441" s="28">
        <v>3.3046555299999998</v>
      </c>
      <c r="N2441" s="29">
        <v>2.5</v>
      </c>
      <c r="O2441" s="31" t="s">
        <v>42</v>
      </c>
      <c r="P2441" s="31">
        <v>0.24349149980000001</v>
      </c>
      <c r="Q2441" s="31">
        <v>0.243491499776745</v>
      </c>
      <c r="R2441" s="42"/>
      <c r="S2441" s="27">
        <f>IF(A2441="placement",MIN(P2441,IF(R2441="",Q2441,R2441)),"")</f>
        <v>0.243491499776745</v>
      </c>
      <c r="T2441" s="28">
        <f>IF($A2441="placement",S2441*J2441,"")</f>
        <v>50.402740453786215</v>
      </c>
      <c r="U2441" s="26">
        <f>IF($A2441="placement",T2441,IF($A2441="site",SUMIF($C:$C,$C2441,$T:$T),IF($A2441="user",SUMIF($B:$B,$B2441,$T:$T),SUM($T:$T))))</f>
        <v>50.402740453786215</v>
      </c>
      <c r="V2441" s="27">
        <f>U2441/J2441</f>
        <v>0.243491499776745</v>
      </c>
    </row>
    <row r="2442" spans="1:22" x14ac:dyDescent="0.3">
      <c r="A2442" s="23" t="s">
        <v>14</v>
      </c>
      <c r="B2442" s="23" t="s">
        <v>2619</v>
      </c>
      <c r="C2442" s="23" t="s">
        <v>2621</v>
      </c>
      <c r="D2442" s="23" t="s">
        <v>2740</v>
      </c>
      <c r="E2442" s="23" t="s">
        <v>2741</v>
      </c>
      <c r="F2442" s="27">
        <v>0.15</v>
      </c>
      <c r="G2442" s="24">
        <v>1</v>
      </c>
      <c r="H2442" s="25">
        <v>91.507000000000005</v>
      </c>
      <c r="I2442" s="25">
        <v>17.539899999999999</v>
      </c>
      <c r="J2442" s="26">
        <v>207</v>
      </c>
      <c r="K2442" s="26">
        <v>31</v>
      </c>
      <c r="L2442" s="27">
        <v>0.19170000000000001</v>
      </c>
      <c r="M2442" s="28">
        <v>0.39247839000000001</v>
      </c>
      <c r="N2442" s="29">
        <v>0.3</v>
      </c>
      <c r="O2442" s="31" t="s">
        <v>42</v>
      </c>
      <c r="P2442" s="31">
        <v>0.23562669780000001</v>
      </c>
      <c r="Q2442" s="31">
        <v>0.15</v>
      </c>
      <c r="R2442" s="42">
        <v>0.2</v>
      </c>
      <c r="S2442" s="27">
        <f>IF(A2442="placement",MIN(P2442,IF(R2442="",Q2442,R2442)),"")</f>
        <v>0.2</v>
      </c>
      <c r="T2442" s="28">
        <f>IF($A2442="placement",S2442*J2442,"")</f>
        <v>41.400000000000006</v>
      </c>
      <c r="U2442" s="26">
        <f>IF($A2442="placement",T2442,IF($A2442="site",SUMIF($C:$C,$C2442,$T:$T),IF($A2442="user",SUMIF($B:$B,$B2442,$T:$T),SUM($T:$T))))</f>
        <v>41.400000000000006</v>
      </c>
      <c r="V2442" s="27">
        <f>U2442/J2442</f>
        <v>0.20000000000000004</v>
      </c>
    </row>
    <row r="2443" spans="1:22" x14ac:dyDescent="0.3">
      <c r="A2443" s="23" t="s">
        <v>14</v>
      </c>
      <c r="B2443" s="23" t="s">
        <v>2969</v>
      </c>
      <c r="C2443" s="23" t="s">
        <v>2971</v>
      </c>
      <c r="D2443" s="23" t="s">
        <v>3002</v>
      </c>
      <c r="E2443" s="23" t="s">
        <v>3003</v>
      </c>
      <c r="F2443" s="27">
        <v>0.15</v>
      </c>
      <c r="G2443" s="24">
        <v>0</v>
      </c>
      <c r="H2443" s="25">
        <v>42.204999999999998</v>
      </c>
      <c r="I2443" s="25">
        <v>10.3794</v>
      </c>
      <c r="J2443" s="26">
        <v>207</v>
      </c>
      <c r="K2443" s="26">
        <v>31</v>
      </c>
      <c r="L2443" s="27">
        <v>0.24590000000000001</v>
      </c>
      <c r="M2443" s="28">
        <v>0.66483979000000004</v>
      </c>
      <c r="N2443" s="29">
        <v>0.4</v>
      </c>
      <c r="O2443" s="31" t="s">
        <v>42</v>
      </c>
      <c r="P2443" s="31">
        <v>0.3983512957</v>
      </c>
      <c r="Q2443" s="31">
        <v>0.15</v>
      </c>
      <c r="R2443" s="42">
        <v>0.2</v>
      </c>
      <c r="S2443" s="27">
        <f>IF(A2443="placement",MIN(P2443,IF(R2443="",Q2443,R2443)),"")</f>
        <v>0.2</v>
      </c>
      <c r="T2443" s="28">
        <f>IF($A2443="placement",S2443*J2443,"")</f>
        <v>41.400000000000006</v>
      </c>
      <c r="U2443" s="26">
        <f>IF($A2443="placement",T2443,IF($A2443="site",SUMIF($C:$C,$C2443,$T:$T),IF($A2443="user",SUMIF($B:$B,$B2443,$T:$T),SUM($T:$T))))</f>
        <v>41.400000000000006</v>
      </c>
      <c r="V2443" s="27">
        <f>U2443/J2443</f>
        <v>0.20000000000000004</v>
      </c>
    </row>
    <row r="2444" spans="1:22" hidden="1" x14ac:dyDescent="0.3">
      <c r="A2444" s="23" t="s">
        <v>14</v>
      </c>
      <c r="B2444" s="23" t="s">
        <v>4406</v>
      </c>
      <c r="C2444" s="23" t="s">
        <v>4408</v>
      </c>
      <c r="D2444" s="23" t="s">
        <v>4473</v>
      </c>
      <c r="E2444" s="23" t="s">
        <v>4474</v>
      </c>
      <c r="F2444" s="27">
        <v>0.25</v>
      </c>
      <c r="G2444" s="24">
        <v>1</v>
      </c>
      <c r="H2444" s="25">
        <v>121.2179</v>
      </c>
      <c r="I2444" s="25">
        <v>9.5495000000000001</v>
      </c>
      <c r="J2444" s="26">
        <v>207</v>
      </c>
      <c r="K2444" s="26">
        <v>51</v>
      </c>
      <c r="L2444" s="27">
        <v>7.8799999999999995E-2</v>
      </c>
      <c r="M2444" s="28">
        <v>0.72081859000000004</v>
      </c>
      <c r="N2444" s="29">
        <v>0.5</v>
      </c>
      <c r="O2444" s="31" t="s">
        <v>12</v>
      </c>
      <c r="P2444" s="31">
        <v>0.3063441958</v>
      </c>
      <c r="Q2444" s="31">
        <v>0.25</v>
      </c>
      <c r="R2444" s="42"/>
      <c r="S2444" s="27">
        <f>IF(A2444="placement",MIN(P2444,IF(R2444="",Q2444,R2444)),"")</f>
        <v>0.25</v>
      </c>
      <c r="T2444" s="28">
        <f>IF($A2444="placement",S2444*J2444,"")</f>
        <v>51.75</v>
      </c>
      <c r="U2444" s="26">
        <f>IF($A2444="placement",T2444,IF($A2444="site",SUMIF($C:$C,$C2444,$T:$T),IF($A2444="user",SUMIF($B:$B,$B2444,$T:$T),SUM($T:$T))))</f>
        <v>51.75</v>
      </c>
      <c r="V2444" s="27">
        <f>U2444/J2444</f>
        <v>0.25</v>
      </c>
    </row>
    <row r="2445" spans="1:22" x14ac:dyDescent="0.3">
      <c r="A2445" s="23" t="s">
        <v>14</v>
      </c>
      <c r="B2445" s="23" t="s">
        <v>6373</v>
      </c>
      <c r="C2445" s="23" t="s">
        <v>6374</v>
      </c>
      <c r="D2445" s="23" t="s">
        <v>6377</v>
      </c>
      <c r="E2445" s="23" t="s">
        <v>6378</v>
      </c>
      <c r="F2445" s="27">
        <v>0.23</v>
      </c>
      <c r="G2445" s="24">
        <v>1</v>
      </c>
      <c r="H2445" s="25">
        <v>65.713200000000001</v>
      </c>
      <c r="I2445" s="25">
        <v>15.545400000000001</v>
      </c>
      <c r="J2445" s="26">
        <v>207</v>
      </c>
      <c r="K2445" s="26">
        <v>47</v>
      </c>
      <c r="L2445" s="27">
        <v>0.2366</v>
      </c>
      <c r="M2445" s="28">
        <v>0.44283207000000002</v>
      </c>
      <c r="N2445" s="29">
        <v>0.3</v>
      </c>
      <c r="O2445" s="31" t="s">
        <v>42</v>
      </c>
      <c r="P2445" s="31">
        <v>0.32254228740000002</v>
      </c>
      <c r="Q2445" s="31">
        <v>0.22999999999999901</v>
      </c>
      <c r="R2445" s="42">
        <v>0.25</v>
      </c>
      <c r="S2445" s="27">
        <f>IF(A2445="placement",MIN(P2445,IF(R2445="",Q2445,R2445)),"")</f>
        <v>0.25</v>
      </c>
      <c r="T2445" s="28">
        <f>IF($A2445="placement",S2445*J2445,"")</f>
        <v>51.75</v>
      </c>
      <c r="U2445" s="26">
        <f>IF($A2445="placement",T2445,IF($A2445="site",SUMIF($C:$C,$C2445,$T:$T),IF($A2445="user",SUMIF($B:$B,$B2445,$T:$T),SUM($T:$T))))</f>
        <v>51.75</v>
      </c>
      <c r="V2445" s="27">
        <f>U2445/J2445</f>
        <v>0.25</v>
      </c>
    </row>
    <row r="2446" spans="1:22" hidden="1" x14ac:dyDescent="0.3">
      <c r="A2446" s="23" t="s">
        <v>14</v>
      </c>
      <c r="B2446" s="23" t="s">
        <v>544</v>
      </c>
      <c r="C2446" s="23" t="s">
        <v>546</v>
      </c>
      <c r="D2446" s="23" t="s">
        <v>565</v>
      </c>
      <c r="E2446" s="23" t="s">
        <v>566</v>
      </c>
      <c r="F2446" s="27">
        <v>0.33</v>
      </c>
      <c r="G2446" s="24">
        <v>1</v>
      </c>
      <c r="H2446" s="25">
        <v>138.7543</v>
      </c>
      <c r="I2446" s="25">
        <v>5.9137000000000004</v>
      </c>
      <c r="J2446" s="26">
        <v>206</v>
      </c>
      <c r="K2446" s="26">
        <v>68</v>
      </c>
      <c r="L2446" s="27">
        <v>4.2599999999999999E-2</v>
      </c>
      <c r="M2446" s="28">
        <v>1.1631268699999999</v>
      </c>
      <c r="N2446" s="29">
        <v>0.5</v>
      </c>
      <c r="O2446" s="31" t="s">
        <v>12</v>
      </c>
      <c r="P2446" s="31">
        <v>0.57012428140000004</v>
      </c>
      <c r="Q2446" s="31">
        <v>0.33</v>
      </c>
      <c r="R2446" s="42"/>
      <c r="S2446" s="27">
        <f>IF(A2446="placement",MIN(P2446,IF(R2446="",Q2446,R2446)),"")</f>
        <v>0.33</v>
      </c>
      <c r="T2446" s="28">
        <f>IF($A2446="placement",S2446*J2446,"")</f>
        <v>67.98</v>
      </c>
      <c r="U2446" s="26">
        <f>IF($A2446="placement",T2446,IF($A2446="site",SUMIF($C:$C,$C2446,$T:$T),IF($A2446="user",SUMIF($B:$B,$B2446,$T:$T),SUM($T:$T))))</f>
        <v>67.98</v>
      </c>
      <c r="V2446" s="27">
        <f>U2446/J2446</f>
        <v>0.33</v>
      </c>
    </row>
    <row r="2447" spans="1:22" hidden="1" x14ac:dyDescent="0.3">
      <c r="A2447" s="23" t="s">
        <v>14</v>
      </c>
      <c r="B2447" s="23" t="s">
        <v>1666</v>
      </c>
      <c r="C2447" s="23" t="s">
        <v>1668</v>
      </c>
      <c r="D2447" s="23" t="s">
        <v>1675</v>
      </c>
      <c r="E2447" s="23" t="s">
        <v>1676</v>
      </c>
      <c r="F2447" s="27">
        <v>0.3</v>
      </c>
      <c r="G2447" s="24">
        <v>0</v>
      </c>
      <c r="H2447" s="25">
        <v>23.283999999999999</v>
      </c>
      <c r="I2447" s="25">
        <v>15.3802</v>
      </c>
      <c r="J2447" s="26">
        <v>206</v>
      </c>
      <c r="K2447" s="26">
        <v>62</v>
      </c>
      <c r="L2447" s="27">
        <v>0.66049999999999998</v>
      </c>
      <c r="M2447" s="28">
        <v>0.44538716</v>
      </c>
      <c r="N2447" s="29">
        <v>0.1</v>
      </c>
      <c r="O2447" s="31" t="s">
        <v>42</v>
      </c>
      <c r="P2447" s="31">
        <v>0.7754762409</v>
      </c>
      <c r="Q2447" s="31">
        <v>0.3</v>
      </c>
      <c r="R2447" s="42"/>
      <c r="S2447" s="27">
        <f>IF(A2447="placement",MIN(P2447,IF(R2447="",Q2447,R2447)),"")</f>
        <v>0.3</v>
      </c>
      <c r="T2447" s="28">
        <f>IF($A2447="placement",S2447*J2447,"")</f>
        <v>61.8</v>
      </c>
      <c r="U2447" s="26">
        <f>IF($A2447="placement",T2447,IF($A2447="site",SUMIF($C:$C,$C2447,$T:$T),IF($A2447="user",SUMIF($B:$B,$B2447,$T:$T),SUM($T:$T))))</f>
        <v>61.8</v>
      </c>
      <c r="V2447" s="27">
        <f>U2447/J2447</f>
        <v>0.3</v>
      </c>
    </row>
    <row r="2448" spans="1:22" hidden="1" x14ac:dyDescent="0.3">
      <c r="A2448" s="23" t="s">
        <v>14</v>
      </c>
      <c r="B2448" s="23" t="s">
        <v>3152</v>
      </c>
      <c r="C2448" s="23" t="s">
        <v>3154</v>
      </c>
      <c r="D2448" s="23" t="s">
        <v>3162</v>
      </c>
      <c r="E2448" s="23" t="s">
        <v>3163</v>
      </c>
      <c r="F2448" s="27">
        <v>0.25</v>
      </c>
      <c r="G2448" s="24">
        <v>0</v>
      </c>
      <c r="H2448" s="25">
        <v>17.792000000000002</v>
      </c>
      <c r="I2448" s="25">
        <v>6.2671000000000001</v>
      </c>
      <c r="J2448" s="26">
        <v>206</v>
      </c>
      <c r="K2448" s="26">
        <v>51</v>
      </c>
      <c r="L2448" s="27">
        <v>0.35220000000000001</v>
      </c>
      <c r="M2448" s="28">
        <v>1.0930020499999999</v>
      </c>
      <c r="N2448" s="29">
        <v>0.8</v>
      </c>
      <c r="O2448" s="31" t="s">
        <v>42</v>
      </c>
      <c r="P2448" s="31">
        <v>0.26807090719999999</v>
      </c>
      <c r="Q2448" s="31">
        <v>0.25</v>
      </c>
      <c r="R2448" s="42"/>
      <c r="S2448" s="27">
        <f>IF(A2448="placement",MIN(P2448,IF(R2448="",Q2448,R2448)),"")</f>
        <v>0.25</v>
      </c>
      <c r="T2448" s="28">
        <f>IF($A2448="placement",S2448*J2448,"")</f>
        <v>51.5</v>
      </c>
      <c r="U2448" s="26">
        <f>IF($A2448="placement",T2448,IF($A2448="site",SUMIF($C:$C,$C2448,$T:$T),IF($A2448="user",SUMIF($B:$B,$B2448,$T:$T),SUM($T:$T))))</f>
        <v>51.5</v>
      </c>
      <c r="V2448" s="27">
        <f>U2448/J2448</f>
        <v>0.25</v>
      </c>
    </row>
    <row r="2449" spans="1:22" hidden="1" x14ac:dyDescent="0.3">
      <c r="A2449" s="23" t="s">
        <v>14</v>
      </c>
      <c r="B2449" s="23" t="s">
        <v>4687</v>
      </c>
      <c r="C2449" s="23" t="s">
        <v>4688</v>
      </c>
      <c r="D2449" s="23" t="s">
        <v>4689</v>
      </c>
      <c r="E2449" s="23" t="s">
        <v>1211</v>
      </c>
      <c r="F2449" s="27">
        <v>0.25</v>
      </c>
      <c r="G2449" s="24">
        <v>1</v>
      </c>
      <c r="H2449" s="25">
        <v>149.35210000000001</v>
      </c>
      <c r="I2449" s="25">
        <v>16.7333</v>
      </c>
      <c r="J2449" s="26">
        <v>206</v>
      </c>
      <c r="K2449" s="26">
        <v>51</v>
      </c>
      <c r="L2449" s="27">
        <v>0.112</v>
      </c>
      <c r="M2449" s="28">
        <v>0.41003389000000001</v>
      </c>
      <c r="N2449" s="29">
        <v>0.05</v>
      </c>
      <c r="O2449" s="31" t="s">
        <v>12</v>
      </c>
      <c r="P2449" s="31">
        <v>0.87805886089999996</v>
      </c>
      <c r="Q2449" s="31">
        <v>0.25</v>
      </c>
      <c r="R2449" s="42"/>
      <c r="S2449" s="27">
        <f>IF(A2449="placement",MIN(P2449,IF(R2449="",Q2449,R2449)),"")</f>
        <v>0.25</v>
      </c>
      <c r="T2449" s="28">
        <f>IF($A2449="placement",S2449*J2449,"")</f>
        <v>51.5</v>
      </c>
      <c r="U2449" s="26">
        <f>IF($A2449="placement",T2449,IF($A2449="site",SUMIF($C:$C,$C2449,$T:$T),IF($A2449="user",SUMIF($B:$B,$B2449,$T:$T),SUM($T:$T))))</f>
        <v>51.5</v>
      </c>
      <c r="V2449" s="27">
        <f>U2449/J2449</f>
        <v>0.25</v>
      </c>
    </row>
    <row r="2450" spans="1:22" hidden="1" x14ac:dyDescent="0.3">
      <c r="A2450" s="17" t="s">
        <v>13</v>
      </c>
      <c r="B2450" s="17" t="s">
        <v>5548</v>
      </c>
      <c r="C2450" s="17" t="s">
        <v>5549</v>
      </c>
      <c r="D2450" s="17" t="s">
        <v>9898</v>
      </c>
      <c r="E2450" s="17"/>
      <c r="F2450" s="18">
        <v>0.2823</v>
      </c>
      <c r="G2450" s="36">
        <v>0</v>
      </c>
      <c r="H2450" s="37">
        <v>19.8444</v>
      </c>
      <c r="I2450" s="37">
        <v>8.9797999999999991</v>
      </c>
      <c r="J2450" s="19">
        <v>206</v>
      </c>
      <c r="K2450" s="19">
        <v>58</v>
      </c>
      <c r="L2450" s="18">
        <v>0.45250000000000001</v>
      </c>
      <c r="M2450" s="20">
        <v>0.76528392999999995</v>
      </c>
      <c r="N2450" s="21">
        <v>0.36440299999999998</v>
      </c>
      <c r="O2450" s="22"/>
      <c r="P2450" s="22">
        <v>0.52383293959999999</v>
      </c>
      <c r="Q2450" s="22">
        <v>0.28226527192825601</v>
      </c>
      <c r="R2450" s="43"/>
      <c r="S2450" s="18" t="str">
        <f>IF(A2450="placement",MIN(P2450,IF(R2450="",Q2450,R2450)),"")</f>
        <v/>
      </c>
      <c r="T2450" s="20" t="str">
        <f>IF($A2450="placement",S2450*J2450,"")</f>
        <v/>
      </c>
      <c r="U2450" s="19">
        <f>IF($A2450="placement",T2450,IF($A2450="site",SUMIF($C:$C,$C2450,$T:$T),IF($A2450="user",SUMIF($B:$B,$B2450,$T:$T),SUM($T:$T))))</f>
        <v>58.139999999999901</v>
      </c>
      <c r="V2450" s="18">
        <f>U2450/J2450</f>
        <v>0.28223300970873738</v>
      </c>
    </row>
    <row r="2451" spans="1:22" hidden="1" x14ac:dyDescent="0.3">
      <c r="A2451" s="11" t="s">
        <v>10</v>
      </c>
      <c r="B2451" s="11" t="s">
        <v>5654</v>
      </c>
      <c r="C2451" s="11" t="s">
        <v>9898</v>
      </c>
      <c r="D2451" s="11" t="s">
        <v>9898</v>
      </c>
      <c r="E2451" s="11"/>
      <c r="F2451" s="12">
        <v>0.35</v>
      </c>
      <c r="G2451" s="33">
        <v>0</v>
      </c>
      <c r="H2451" s="34">
        <v>15.541399999999999</v>
      </c>
      <c r="I2451" s="34">
        <v>4.1052999999999997</v>
      </c>
      <c r="J2451" s="13">
        <v>206</v>
      </c>
      <c r="K2451" s="13">
        <v>54</v>
      </c>
      <c r="L2451" s="12">
        <v>0.26419999999999999</v>
      </c>
      <c r="M2451" s="14">
        <v>1.67654766</v>
      </c>
      <c r="N2451" s="15">
        <v>1.239852</v>
      </c>
      <c r="O2451" s="16"/>
      <c r="P2451" s="16">
        <v>0.26047315430000001</v>
      </c>
      <c r="Q2451" s="16">
        <v>0.26047315427173001</v>
      </c>
      <c r="R2451" s="44"/>
      <c r="S2451" s="12" t="str">
        <f>IF(A2451="placement",MIN(P2451,IF(R2451="",Q2451,R2451)),"")</f>
        <v/>
      </c>
      <c r="T2451" s="14" t="str">
        <f>IF($A2451="placement",S2451*J2451,"")</f>
        <v/>
      </c>
      <c r="U2451" s="13">
        <f>IF($A2451="placement",T2451,IF($A2451="site",SUMIF($C:$C,$C2451,$T:$T),IF($A2451="user",SUMIF($B:$B,$B2451,$T:$T),SUM($T:$T))))</f>
        <v>52.749286512823836</v>
      </c>
      <c r="V2451" s="12">
        <f>U2451/J2451</f>
        <v>0.25606449763506717</v>
      </c>
    </row>
    <row r="2452" spans="1:22" hidden="1" x14ac:dyDescent="0.3">
      <c r="A2452" s="17" t="s">
        <v>13</v>
      </c>
      <c r="B2452" s="17" t="s">
        <v>5654</v>
      </c>
      <c r="C2452" s="17" t="s">
        <v>5655</v>
      </c>
      <c r="D2452" s="17" t="s">
        <v>9898</v>
      </c>
      <c r="E2452" s="17"/>
      <c r="F2452" s="18">
        <v>0.35</v>
      </c>
      <c r="G2452" s="36">
        <v>0</v>
      </c>
      <c r="H2452" s="37">
        <v>15.541399999999999</v>
      </c>
      <c r="I2452" s="37">
        <v>4.1052999999999997</v>
      </c>
      <c r="J2452" s="19">
        <v>206</v>
      </c>
      <c r="K2452" s="19">
        <v>54</v>
      </c>
      <c r="L2452" s="18">
        <v>0.26419999999999999</v>
      </c>
      <c r="M2452" s="20">
        <v>1.67654766</v>
      </c>
      <c r="N2452" s="21">
        <v>1.239852</v>
      </c>
      <c r="O2452" s="22"/>
      <c r="P2452" s="22">
        <v>0.26047315430000001</v>
      </c>
      <c r="Q2452" s="22">
        <v>0.26047315427173001</v>
      </c>
      <c r="R2452" s="43"/>
      <c r="S2452" s="18" t="str">
        <f>IF(A2452="placement",MIN(P2452,IF(R2452="",Q2452,R2452)),"")</f>
        <v/>
      </c>
      <c r="T2452" s="20" t="str">
        <f>IF($A2452="placement",S2452*J2452,"")</f>
        <v/>
      </c>
      <c r="U2452" s="19">
        <f>IF($A2452="placement",T2452,IF($A2452="site",SUMIF($C:$C,$C2452,$T:$T),IF($A2452="user",SUMIF($B:$B,$B2452,$T:$T),SUM($T:$T))))</f>
        <v>52.749286512823836</v>
      </c>
      <c r="V2452" s="18">
        <f>U2452/J2452</f>
        <v>0.25606449763506717</v>
      </c>
    </row>
    <row r="2453" spans="1:22" hidden="1" x14ac:dyDescent="0.3">
      <c r="A2453" s="11" t="s">
        <v>10</v>
      </c>
      <c r="B2453" s="11" t="s">
        <v>5548</v>
      </c>
      <c r="C2453" s="11" t="s">
        <v>9898</v>
      </c>
      <c r="D2453" s="11" t="s">
        <v>9898</v>
      </c>
      <c r="E2453" s="11"/>
      <c r="F2453" s="12">
        <v>0.2823</v>
      </c>
      <c r="G2453" s="33">
        <v>0</v>
      </c>
      <c r="H2453" s="34">
        <v>19.8444</v>
      </c>
      <c r="I2453" s="34">
        <v>8.9797999999999991</v>
      </c>
      <c r="J2453" s="13">
        <v>206</v>
      </c>
      <c r="K2453" s="13">
        <v>58</v>
      </c>
      <c r="L2453" s="12">
        <v>0.45250000000000001</v>
      </c>
      <c r="M2453" s="14">
        <v>0.76528392999999995</v>
      </c>
      <c r="N2453" s="15">
        <v>0.36440299999999998</v>
      </c>
      <c r="O2453" s="16"/>
      <c r="P2453" s="16">
        <v>0.52383293959999999</v>
      </c>
      <c r="Q2453" s="16">
        <v>0.28226527192825601</v>
      </c>
      <c r="R2453" s="44"/>
      <c r="S2453" s="12" t="str">
        <f>IF(A2453="placement",MIN(P2453,IF(R2453="",Q2453,R2453)),"")</f>
        <v/>
      </c>
      <c r="T2453" s="14" t="str">
        <f>IF($A2453="placement",S2453*J2453,"")</f>
        <v/>
      </c>
      <c r="U2453" s="13">
        <f>IF($A2453="placement",T2453,IF($A2453="site",SUMIF($C:$C,$C2453,$T:$T),IF($A2453="user",SUMIF($B:$B,$B2453,$T:$T),SUM($T:$T))))</f>
        <v>58.139999999999901</v>
      </c>
      <c r="V2453" s="12">
        <f>U2453/J2453</f>
        <v>0.28223300970873738</v>
      </c>
    </row>
    <row r="2454" spans="1:22" hidden="1" x14ac:dyDescent="0.3">
      <c r="A2454" s="23" t="s">
        <v>14</v>
      </c>
      <c r="B2454" s="23" t="s">
        <v>7987</v>
      </c>
      <c r="C2454" s="23" t="s">
        <v>7988</v>
      </c>
      <c r="D2454" s="23" t="s">
        <v>7993</v>
      </c>
      <c r="E2454" s="23" t="s">
        <v>7994</v>
      </c>
      <c r="F2454" s="27">
        <v>0.3</v>
      </c>
      <c r="G2454" s="24">
        <v>0</v>
      </c>
      <c r="H2454" s="25">
        <v>29.3201</v>
      </c>
      <c r="I2454" s="25">
        <v>6.3451000000000004</v>
      </c>
      <c r="J2454" s="26">
        <v>206</v>
      </c>
      <c r="K2454" s="26">
        <v>44</v>
      </c>
      <c r="L2454" s="27">
        <v>0.21640000000000001</v>
      </c>
      <c r="M2454" s="28">
        <v>1.08339337</v>
      </c>
      <c r="N2454" s="29">
        <v>0.85</v>
      </c>
      <c r="O2454" s="31" t="s">
        <v>42</v>
      </c>
      <c r="P2454" s="31">
        <v>0.21542809639999999</v>
      </c>
      <c r="Q2454" s="31">
        <v>0.21542809642560201</v>
      </c>
      <c r="R2454" s="42"/>
      <c r="S2454" s="27">
        <f>IF(A2454="placement",MIN(P2454,IF(R2454="",Q2454,R2454)),"")</f>
        <v>0.21542809639999999</v>
      </c>
      <c r="T2454" s="28">
        <f>IF($A2454="placement",S2454*J2454,"")</f>
        <v>44.378187858399997</v>
      </c>
      <c r="U2454" s="26">
        <f>IF($A2454="placement",T2454,IF($A2454="site",SUMIF($C:$C,$C2454,$T:$T),IF($A2454="user",SUMIF($B:$B,$B2454,$T:$T),SUM($T:$T))))</f>
        <v>44.378187858399997</v>
      </c>
      <c r="V2454" s="27">
        <f>U2454/J2454</f>
        <v>0.21542809639999999</v>
      </c>
    </row>
    <row r="2455" spans="1:22" hidden="1" x14ac:dyDescent="0.3">
      <c r="A2455" s="17" t="s">
        <v>13</v>
      </c>
      <c r="B2455" s="17" t="s">
        <v>251</v>
      </c>
      <c r="C2455" s="17" t="s">
        <v>252</v>
      </c>
      <c r="D2455" s="17" t="s">
        <v>9898</v>
      </c>
      <c r="E2455" s="17"/>
      <c r="F2455" s="18">
        <v>0.25</v>
      </c>
      <c r="G2455" s="36">
        <v>0</v>
      </c>
      <c r="H2455" s="37">
        <v>24.572600000000001</v>
      </c>
      <c r="I2455" s="37">
        <v>5.5814000000000004</v>
      </c>
      <c r="J2455" s="19">
        <v>205</v>
      </c>
      <c r="K2455" s="19">
        <v>51</v>
      </c>
      <c r="L2455" s="18">
        <v>0.2271</v>
      </c>
      <c r="M2455" s="20">
        <v>1.22172539</v>
      </c>
      <c r="N2455" s="21">
        <v>0.76514899999999997</v>
      </c>
      <c r="O2455" s="22"/>
      <c r="P2455" s="22">
        <v>0.37371441379999998</v>
      </c>
      <c r="Q2455" s="22">
        <v>0.25</v>
      </c>
      <c r="R2455" s="43"/>
      <c r="S2455" s="18" t="str">
        <f>IF(A2455="placement",MIN(P2455,IF(R2455="",Q2455,R2455)),"")</f>
        <v/>
      </c>
      <c r="T2455" s="20" t="str">
        <f>IF($A2455="placement",S2455*J2455,"")</f>
        <v/>
      </c>
      <c r="U2455" s="19">
        <f>IF($A2455="placement",T2455,IF($A2455="site",SUMIF($C:$C,$C2455,$T:$T),IF($A2455="user",SUMIF($B:$B,$B2455,$T:$T),SUM($T:$T))))</f>
        <v>49.25</v>
      </c>
      <c r="V2455" s="18">
        <f>U2455/J2455</f>
        <v>0.24024390243902438</v>
      </c>
    </row>
    <row r="2456" spans="1:22" hidden="1" x14ac:dyDescent="0.3">
      <c r="A2456" s="11" t="s">
        <v>10</v>
      </c>
      <c r="B2456" s="11" t="s">
        <v>251</v>
      </c>
      <c r="C2456" s="11" t="s">
        <v>9898</v>
      </c>
      <c r="D2456" s="11" t="s">
        <v>9898</v>
      </c>
      <c r="E2456" s="11"/>
      <c r="F2456" s="12">
        <v>0.25</v>
      </c>
      <c r="G2456" s="33">
        <v>0</v>
      </c>
      <c r="H2456" s="34">
        <v>24.572600000000001</v>
      </c>
      <c r="I2456" s="34">
        <v>5.5814000000000004</v>
      </c>
      <c r="J2456" s="13">
        <v>205</v>
      </c>
      <c r="K2456" s="13">
        <v>51</v>
      </c>
      <c r="L2456" s="12">
        <v>0.2271</v>
      </c>
      <c r="M2456" s="14">
        <v>1.22172539</v>
      </c>
      <c r="N2456" s="15">
        <v>0.76514899999999997</v>
      </c>
      <c r="O2456" s="16"/>
      <c r="P2456" s="16">
        <v>0.37371441379999998</v>
      </c>
      <c r="Q2456" s="16">
        <v>0.25</v>
      </c>
      <c r="R2456" s="44"/>
      <c r="S2456" s="12" t="str">
        <f>IF(A2456="placement",MIN(P2456,IF(R2456="",Q2456,R2456)),"")</f>
        <v/>
      </c>
      <c r="T2456" s="14" t="str">
        <f>IF($A2456="placement",S2456*J2456,"")</f>
        <v/>
      </c>
      <c r="U2456" s="13">
        <f>IF($A2456="placement",T2456,IF($A2456="site",SUMIF($C:$C,$C2456,$T:$T),IF($A2456="user",SUMIF($B:$B,$B2456,$T:$T),SUM($T:$T))))</f>
        <v>49.25</v>
      </c>
      <c r="V2456" s="12">
        <f>U2456/J2456</f>
        <v>0.24024390243902438</v>
      </c>
    </row>
    <row r="2457" spans="1:22" hidden="1" x14ac:dyDescent="0.3">
      <c r="A2457" s="23" t="s">
        <v>14</v>
      </c>
      <c r="B2457" s="23" t="s">
        <v>510</v>
      </c>
      <c r="C2457" s="23" t="s">
        <v>512</v>
      </c>
      <c r="D2457" s="23" t="s">
        <v>531</v>
      </c>
      <c r="E2457" s="23" t="s">
        <v>532</v>
      </c>
      <c r="F2457" s="27">
        <v>0.25</v>
      </c>
      <c r="G2457" s="24">
        <v>1</v>
      </c>
      <c r="H2457" s="25">
        <v>85.519900000000007</v>
      </c>
      <c r="I2457" s="25">
        <v>9.6738999999999997</v>
      </c>
      <c r="J2457" s="26">
        <v>205</v>
      </c>
      <c r="K2457" s="26">
        <v>31</v>
      </c>
      <c r="L2457" s="27">
        <v>0.11310000000000001</v>
      </c>
      <c r="M2457" s="28">
        <v>0.70624805999999996</v>
      </c>
      <c r="N2457" s="29">
        <v>0.6</v>
      </c>
      <c r="O2457" s="31" t="s">
        <v>42</v>
      </c>
      <c r="P2457" s="31">
        <v>0.1504401464</v>
      </c>
      <c r="Q2457" s="31">
        <v>0.15044014636696201</v>
      </c>
      <c r="R2457" s="42"/>
      <c r="S2457" s="27">
        <f>IF(A2457="placement",MIN(P2457,IF(R2457="",Q2457,R2457)),"")</f>
        <v>0.15044014636696201</v>
      </c>
      <c r="T2457" s="28">
        <f>IF($A2457="placement",S2457*J2457,"")</f>
        <v>30.840230005227212</v>
      </c>
      <c r="U2457" s="26">
        <f>IF($A2457="placement",T2457,IF($A2457="site",SUMIF($C:$C,$C2457,$T:$T),IF($A2457="user",SUMIF($B:$B,$B2457,$T:$T),SUM($T:$T))))</f>
        <v>30.840230005227212</v>
      </c>
      <c r="V2457" s="27">
        <f>U2457/J2457</f>
        <v>0.15044014636696201</v>
      </c>
    </row>
    <row r="2458" spans="1:22" hidden="1" x14ac:dyDescent="0.3">
      <c r="A2458" s="23" t="s">
        <v>14</v>
      </c>
      <c r="B2458" s="23" t="s">
        <v>1268</v>
      </c>
      <c r="C2458" s="23" t="s">
        <v>1270</v>
      </c>
      <c r="D2458" s="23" t="s">
        <v>1275</v>
      </c>
      <c r="E2458" s="23" t="s">
        <v>1276</v>
      </c>
      <c r="F2458" s="27">
        <v>0.25</v>
      </c>
      <c r="G2458" s="24">
        <v>0</v>
      </c>
      <c r="H2458" s="25">
        <v>15.916600000000001</v>
      </c>
      <c r="I2458" s="25">
        <v>2.1829999999999998</v>
      </c>
      <c r="J2458" s="26">
        <v>205</v>
      </c>
      <c r="K2458" s="26">
        <v>41</v>
      </c>
      <c r="L2458" s="27">
        <v>0.13719999999999999</v>
      </c>
      <c r="M2458" s="28">
        <v>3.13052156</v>
      </c>
      <c r="N2458" s="29">
        <v>2.5</v>
      </c>
      <c r="O2458" s="31" t="s">
        <v>42</v>
      </c>
      <c r="P2458" s="31">
        <v>0.20141102690000001</v>
      </c>
      <c r="Q2458" s="31">
        <v>0.20141102691403101</v>
      </c>
      <c r="R2458" s="42"/>
      <c r="S2458" s="27">
        <f>IF(A2458="placement",MIN(P2458,IF(R2458="",Q2458,R2458)),"")</f>
        <v>0.20141102690000001</v>
      </c>
      <c r="T2458" s="28">
        <f>IF($A2458="placement",S2458*J2458,"")</f>
        <v>41.2892605145</v>
      </c>
      <c r="U2458" s="26">
        <f>IF($A2458="placement",T2458,IF($A2458="site",SUMIF($C:$C,$C2458,$T:$T),IF($A2458="user",SUMIF($B:$B,$B2458,$T:$T),SUM($T:$T))))</f>
        <v>41.2892605145</v>
      </c>
      <c r="V2458" s="27">
        <f>U2458/J2458</f>
        <v>0.20141102690000001</v>
      </c>
    </row>
    <row r="2459" spans="1:22" hidden="1" x14ac:dyDescent="0.3">
      <c r="A2459" s="23" t="s">
        <v>14</v>
      </c>
      <c r="B2459" s="23" t="s">
        <v>3238</v>
      </c>
      <c r="C2459" s="23" t="s">
        <v>3240</v>
      </c>
      <c r="D2459" s="23" t="s">
        <v>3245</v>
      </c>
      <c r="E2459" s="23" t="s">
        <v>3239</v>
      </c>
      <c r="F2459" s="27">
        <v>0.25</v>
      </c>
      <c r="G2459" s="24">
        <v>0</v>
      </c>
      <c r="H2459" s="25">
        <v>19.0961</v>
      </c>
      <c r="I2459" s="25">
        <v>5.0197000000000003</v>
      </c>
      <c r="J2459" s="26">
        <v>205</v>
      </c>
      <c r="K2459" s="26">
        <v>51</v>
      </c>
      <c r="L2459" s="27">
        <v>0.26290000000000002</v>
      </c>
      <c r="M2459" s="28">
        <v>1.3597529699999999</v>
      </c>
      <c r="N2459" s="29">
        <v>1</v>
      </c>
      <c r="O2459" s="31" t="s">
        <v>42</v>
      </c>
      <c r="P2459" s="31">
        <v>0.2645723016</v>
      </c>
      <c r="Q2459" s="31">
        <v>0.25</v>
      </c>
      <c r="R2459" s="42"/>
      <c r="S2459" s="27">
        <f>IF(A2459="placement",MIN(P2459,IF(R2459="",Q2459,R2459)),"")</f>
        <v>0.25</v>
      </c>
      <c r="T2459" s="28">
        <f>IF($A2459="placement",S2459*J2459,"")</f>
        <v>51.25</v>
      </c>
      <c r="U2459" s="26">
        <f>IF($A2459="placement",T2459,IF($A2459="site",SUMIF($C:$C,$C2459,$T:$T),IF($A2459="user",SUMIF($B:$B,$B2459,$T:$T),SUM($T:$T))))</f>
        <v>51.25</v>
      </c>
      <c r="V2459" s="27">
        <f>U2459/J2459</f>
        <v>0.25</v>
      </c>
    </row>
    <row r="2460" spans="1:22" hidden="1" x14ac:dyDescent="0.3">
      <c r="A2460" s="23" t="s">
        <v>14</v>
      </c>
      <c r="B2460" s="23" t="s">
        <v>4134</v>
      </c>
      <c r="C2460" s="23" t="s">
        <v>4135</v>
      </c>
      <c r="D2460" s="23" t="s">
        <v>4136</v>
      </c>
      <c r="E2460" s="23" t="s">
        <v>4137</v>
      </c>
      <c r="F2460" s="27">
        <v>0.25</v>
      </c>
      <c r="G2460" s="24">
        <v>1</v>
      </c>
      <c r="H2460" s="25">
        <v>28.871400000000001</v>
      </c>
      <c r="I2460" s="25">
        <v>10.0844</v>
      </c>
      <c r="J2460" s="26">
        <v>205</v>
      </c>
      <c r="K2460" s="26">
        <v>62</v>
      </c>
      <c r="L2460" s="27">
        <v>0.3493</v>
      </c>
      <c r="M2460" s="28">
        <v>0.67775196000000004</v>
      </c>
      <c r="N2460" s="29">
        <v>0.45</v>
      </c>
      <c r="O2460" s="31" t="s">
        <v>12</v>
      </c>
      <c r="P2460" s="31">
        <v>0.33604028609999997</v>
      </c>
      <c r="Q2460" s="31">
        <v>0.25</v>
      </c>
      <c r="R2460" s="42"/>
      <c r="S2460" s="27">
        <f>IF(A2460="placement",MIN(P2460,IF(R2460="",Q2460,R2460)),"")</f>
        <v>0.25</v>
      </c>
      <c r="T2460" s="28">
        <f>IF($A2460="placement",S2460*J2460,"")</f>
        <v>51.25</v>
      </c>
      <c r="U2460" s="26">
        <f>IF($A2460="placement",T2460,IF($A2460="site",SUMIF($C:$C,$C2460,$T:$T),IF($A2460="user",SUMIF($B:$B,$B2460,$T:$T),SUM($T:$T))))</f>
        <v>51.25</v>
      </c>
      <c r="V2460" s="27">
        <f>U2460/J2460</f>
        <v>0.25</v>
      </c>
    </row>
    <row r="2461" spans="1:22" hidden="1" x14ac:dyDescent="0.3">
      <c r="A2461" s="23" t="s">
        <v>14</v>
      </c>
      <c r="B2461" s="23" t="s">
        <v>4956</v>
      </c>
      <c r="C2461" s="23" t="s">
        <v>4957</v>
      </c>
      <c r="D2461" s="23" t="s">
        <v>4960</v>
      </c>
      <c r="E2461" s="23" t="s">
        <v>4961</v>
      </c>
      <c r="F2461" s="27">
        <v>0.2</v>
      </c>
      <c r="G2461" s="24">
        <v>1</v>
      </c>
      <c r="H2461" s="25">
        <v>45.823799999999999</v>
      </c>
      <c r="I2461" s="25">
        <v>9.8644999999999996</v>
      </c>
      <c r="J2461" s="26">
        <v>205</v>
      </c>
      <c r="K2461" s="26">
        <v>41</v>
      </c>
      <c r="L2461" s="27">
        <v>0.21529999999999999</v>
      </c>
      <c r="M2461" s="28">
        <v>0.69254976000000001</v>
      </c>
      <c r="N2461" s="29">
        <v>0.5</v>
      </c>
      <c r="O2461" s="31" t="s">
        <v>42</v>
      </c>
      <c r="P2461" s="31">
        <v>0.2780302207</v>
      </c>
      <c r="Q2461" s="31">
        <v>0.2</v>
      </c>
      <c r="R2461" s="42"/>
      <c r="S2461" s="27">
        <f>IF(A2461="placement",MIN(P2461,IF(R2461="",Q2461,R2461)),"")</f>
        <v>0.2</v>
      </c>
      <c r="T2461" s="28">
        <f>IF($A2461="placement",S2461*J2461,"")</f>
        <v>41</v>
      </c>
      <c r="U2461" s="26">
        <f>IF($A2461="placement",T2461,IF($A2461="site",SUMIF($C:$C,$C2461,$T:$T),IF($A2461="user",SUMIF($B:$B,$B2461,$T:$T),SUM($T:$T))))</f>
        <v>41</v>
      </c>
      <c r="V2461" s="27">
        <f>U2461/J2461</f>
        <v>0.2</v>
      </c>
    </row>
    <row r="2462" spans="1:22" x14ac:dyDescent="0.3">
      <c r="A2462" s="23" t="s">
        <v>14</v>
      </c>
      <c r="B2462" s="23" t="s">
        <v>8952</v>
      </c>
      <c r="C2462" s="23" t="s">
        <v>8954</v>
      </c>
      <c r="D2462" s="23" t="s">
        <v>8975</v>
      </c>
      <c r="E2462" s="23" t="s">
        <v>8953</v>
      </c>
      <c r="F2462" s="27">
        <v>0.05</v>
      </c>
      <c r="G2462" s="24">
        <v>0</v>
      </c>
      <c r="H2462" s="25">
        <v>19.1372</v>
      </c>
      <c r="I2462" s="25">
        <v>5.6885000000000003</v>
      </c>
      <c r="J2462" s="26">
        <v>205</v>
      </c>
      <c r="K2462" s="26">
        <v>10</v>
      </c>
      <c r="L2462" s="27">
        <v>0.29720000000000002</v>
      </c>
      <c r="M2462" s="28">
        <v>1.2023543699999999</v>
      </c>
      <c r="N2462" s="29">
        <v>1</v>
      </c>
      <c r="O2462" s="31" t="s">
        <v>70</v>
      </c>
      <c r="P2462" s="31">
        <v>0.16829844720000001</v>
      </c>
      <c r="Q2462" s="31">
        <v>0.05</v>
      </c>
      <c r="R2462" s="42">
        <v>0.1</v>
      </c>
      <c r="S2462" s="27">
        <f>IF(A2462="placement",MIN(P2462,IF(R2462="",Q2462,R2462)),"")</f>
        <v>0.1</v>
      </c>
      <c r="T2462" s="28">
        <f>IF($A2462="placement",S2462*J2462,"")</f>
        <v>20.5</v>
      </c>
      <c r="U2462" s="26">
        <f>IF($A2462="placement",T2462,IF($A2462="site",SUMIF($C:$C,$C2462,$T:$T),IF($A2462="user",SUMIF($B:$B,$B2462,$T:$T),SUM($T:$T))))</f>
        <v>20.5</v>
      </c>
      <c r="V2462" s="27">
        <f>U2462/J2462</f>
        <v>0.1</v>
      </c>
    </row>
    <row r="2463" spans="1:22" hidden="1" x14ac:dyDescent="0.3">
      <c r="A2463" s="17" t="s">
        <v>13</v>
      </c>
      <c r="B2463" s="17" t="s">
        <v>2284</v>
      </c>
      <c r="C2463" s="17" t="s">
        <v>2285</v>
      </c>
      <c r="D2463" s="17" t="s">
        <v>9898</v>
      </c>
      <c r="E2463" s="17"/>
      <c r="F2463" s="18">
        <v>0.25</v>
      </c>
      <c r="G2463" s="36">
        <v>0</v>
      </c>
      <c r="H2463" s="37">
        <v>61.526299999999999</v>
      </c>
      <c r="I2463" s="37">
        <v>14.9648</v>
      </c>
      <c r="J2463" s="19">
        <v>204</v>
      </c>
      <c r="K2463" s="19">
        <v>51</v>
      </c>
      <c r="L2463" s="18">
        <v>0.2432</v>
      </c>
      <c r="M2463" s="20">
        <v>0.45497381999999997</v>
      </c>
      <c r="N2463" s="21">
        <v>0.2</v>
      </c>
      <c r="O2463" s="22"/>
      <c r="P2463" s="22">
        <v>0.56041426689999996</v>
      </c>
      <c r="Q2463" s="22">
        <v>0.249999999999999</v>
      </c>
      <c r="R2463" s="43"/>
      <c r="S2463" s="18" t="str">
        <f>IF(A2463="placement",MIN(P2463,IF(R2463="",Q2463,R2463)),"")</f>
        <v/>
      </c>
      <c r="T2463" s="20" t="str">
        <f>IF($A2463="placement",S2463*J2463,"")</f>
        <v/>
      </c>
      <c r="U2463" s="19">
        <f>IF($A2463="placement",T2463,IF($A2463="site",SUMIF($C:$C,$C2463,$T:$T),IF($A2463="user",SUMIF($B:$B,$B2463,$T:$T),SUM($T:$T))))</f>
        <v>50.749999999999972</v>
      </c>
      <c r="V2463" s="18">
        <f>U2463/J2463</f>
        <v>0.24877450980392143</v>
      </c>
    </row>
    <row r="2464" spans="1:22" hidden="1" x14ac:dyDescent="0.3">
      <c r="A2464" s="11" t="s">
        <v>10</v>
      </c>
      <c r="B2464" s="11" t="s">
        <v>7951</v>
      </c>
      <c r="C2464" s="11" t="s">
        <v>9898</v>
      </c>
      <c r="D2464" s="11" t="s">
        <v>9898</v>
      </c>
      <c r="E2464" s="11"/>
      <c r="F2464" s="12">
        <v>0.25</v>
      </c>
      <c r="G2464" s="33">
        <v>0</v>
      </c>
      <c r="H2464" s="34">
        <v>24.798400000000001</v>
      </c>
      <c r="I2464" s="34">
        <v>10.003399999999999</v>
      </c>
      <c r="J2464" s="13">
        <v>204</v>
      </c>
      <c r="K2464" s="13">
        <v>51</v>
      </c>
      <c r="L2464" s="12">
        <v>0.40339999999999998</v>
      </c>
      <c r="M2464" s="14">
        <v>0.67862661000000002</v>
      </c>
      <c r="N2464" s="15">
        <v>0.3</v>
      </c>
      <c r="O2464" s="16"/>
      <c r="P2464" s="16">
        <v>0.55793068840000004</v>
      </c>
      <c r="Q2464" s="16">
        <v>0.249999999999999</v>
      </c>
      <c r="R2464" s="44"/>
      <c r="S2464" s="12" t="str">
        <f>IF(A2464="placement",MIN(P2464,IF(R2464="",Q2464,R2464)),"")</f>
        <v/>
      </c>
      <c r="T2464" s="14" t="str">
        <f>IF($A2464="placement",S2464*J2464,"")</f>
        <v/>
      </c>
      <c r="U2464" s="11">
        <f>IF($A2464="placement",T2464,IF($A2464="site",SUMIF($C:$C,$C2464,$T:$T),IF($A2464="user",SUMIF($B:$B,$B2464,$T:$T),SUM($T:$T))))</f>
        <v>50.749999999999964</v>
      </c>
      <c r="V2464" s="12">
        <f>U2464/J2464</f>
        <v>0.24877450980392141</v>
      </c>
    </row>
    <row r="2465" spans="1:22" hidden="1" x14ac:dyDescent="0.3">
      <c r="A2465" s="17" t="s">
        <v>13</v>
      </c>
      <c r="B2465" s="17" t="s">
        <v>7951</v>
      </c>
      <c r="C2465" s="17" t="s">
        <v>7953</v>
      </c>
      <c r="D2465" s="17" t="s">
        <v>9898</v>
      </c>
      <c r="E2465" s="17"/>
      <c r="F2465" s="18">
        <v>0.25</v>
      </c>
      <c r="G2465" s="36">
        <v>0</v>
      </c>
      <c r="H2465" s="37">
        <v>24.798400000000001</v>
      </c>
      <c r="I2465" s="37">
        <v>10.003399999999999</v>
      </c>
      <c r="J2465" s="19">
        <v>204</v>
      </c>
      <c r="K2465" s="19">
        <v>51</v>
      </c>
      <c r="L2465" s="18">
        <v>0.40339999999999998</v>
      </c>
      <c r="M2465" s="20">
        <v>0.67862661000000002</v>
      </c>
      <c r="N2465" s="21">
        <v>0.3</v>
      </c>
      <c r="O2465" s="22"/>
      <c r="P2465" s="22">
        <v>0.55793068840000004</v>
      </c>
      <c r="Q2465" s="22">
        <v>0.249999999999999</v>
      </c>
      <c r="R2465" s="43"/>
      <c r="S2465" s="18" t="str">
        <f>IF(A2465="placement",MIN(P2465,IF(R2465="",Q2465,R2465)),"")</f>
        <v/>
      </c>
      <c r="T2465" s="20" t="str">
        <f>IF($A2465="placement",S2465*J2465,"")</f>
        <v/>
      </c>
      <c r="U2465" s="17">
        <f>IF($A2465="placement",T2465,IF($A2465="site",SUMIF($C:$C,$C2465,$T:$T),IF($A2465="user",SUMIF($B:$B,$B2465,$T:$T),SUM($T:$T))))</f>
        <v>50.749999999999964</v>
      </c>
      <c r="V2465" s="18">
        <f>U2465/J2465</f>
        <v>0.24877450980392141</v>
      </c>
    </row>
    <row r="2466" spans="1:22" hidden="1" x14ac:dyDescent="0.3">
      <c r="A2466" s="11" t="s">
        <v>10</v>
      </c>
      <c r="B2466" s="11" t="s">
        <v>2284</v>
      </c>
      <c r="C2466" s="11" t="s">
        <v>9898</v>
      </c>
      <c r="D2466" s="35" t="s">
        <v>9898</v>
      </c>
      <c r="E2466" s="11"/>
      <c r="F2466" s="12">
        <v>0.25</v>
      </c>
      <c r="G2466" s="33">
        <v>0</v>
      </c>
      <c r="H2466" s="34">
        <v>61.526299999999999</v>
      </c>
      <c r="I2466" s="34">
        <v>14.9648</v>
      </c>
      <c r="J2466" s="13">
        <v>204</v>
      </c>
      <c r="K2466" s="13">
        <v>51</v>
      </c>
      <c r="L2466" s="12">
        <v>0.2432</v>
      </c>
      <c r="M2466" s="14">
        <v>0.45497381999999997</v>
      </c>
      <c r="N2466" s="15">
        <v>0.2</v>
      </c>
      <c r="O2466" s="16"/>
      <c r="P2466" s="16">
        <v>0.56041426689999996</v>
      </c>
      <c r="Q2466" s="16">
        <v>0.249999999999999</v>
      </c>
      <c r="R2466" s="44"/>
      <c r="S2466" s="12" t="str">
        <f>IF(A2466="placement",MIN(P2466,IF(R2466="",Q2466,R2466)),"")</f>
        <v/>
      </c>
      <c r="T2466" s="14" t="str">
        <f>IF($A2466="placement",S2466*J2466,"")</f>
        <v/>
      </c>
      <c r="U2466" s="13">
        <f>IF($A2466="placement",T2466,IF($A2466="site",SUMIF($C:$C,$C2466,$T:$T),IF($A2466="user",SUMIF($B:$B,$B2466,$T:$T),SUM($T:$T))))</f>
        <v>50.749999999999972</v>
      </c>
      <c r="V2466" s="12">
        <f>U2466/J2466</f>
        <v>0.24877450980392143</v>
      </c>
    </row>
    <row r="2467" spans="1:22" x14ac:dyDescent="0.3">
      <c r="A2467" s="23" t="s">
        <v>14</v>
      </c>
      <c r="B2467" s="23" t="s">
        <v>1708</v>
      </c>
      <c r="C2467" s="23" t="s">
        <v>1709</v>
      </c>
      <c r="D2467" s="23" t="s">
        <v>1880</v>
      </c>
      <c r="E2467" s="23" t="s">
        <v>1881</v>
      </c>
      <c r="F2467" s="27">
        <v>0.15</v>
      </c>
      <c r="G2467" s="24">
        <v>0</v>
      </c>
      <c r="H2467" s="25">
        <v>8.1983999999999995</v>
      </c>
      <c r="I2467" s="25">
        <v>3.2871999999999999</v>
      </c>
      <c r="J2467" s="26">
        <v>203</v>
      </c>
      <c r="K2467" s="26">
        <v>31</v>
      </c>
      <c r="L2467" s="27">
        <v>0.40100000000000002</v>
      </c>
      <c r="M2467" s="28">
        <v>2.06236066</v>
      </c>
      <c r="N2467" s="29">
        <v>1.45</v>
      </c>
      <c r="O2467" s="31" t="s">
        <v>42</v>
      </c>
      <c r="P2467" s="31">
        <v>0.2969221984</v>
      </c>
      <c r="Q2467" s="31">
        <v>0.15</v>
      </c>
      <c r="R2467" s="42">
        <v>0.25</v>
      </c>
      <c r="S2467" s="27">
        <f>IF(A2467="placement",MIN(P2467,IF(R2467="",Q2467,R2467)),"")</f>
        <v>0.25</v>
      </c>
      <c r="T2467" s="28">
        <f>IF($A2467="placement",S2467*J2467,"")</f>
        <v>50.75</v>
      </c>
      <c r="U2467" s="26">
        <f>IF($A2467="placement",T2467,IF($A2467="site",SUMIF($C:$C,$C2467,$T:$T),IF($A2467="user",SUMIF($B:$B,$B2467,$T:$T),SUM($T:$T))))</f>
        <v>50.75</v>
      </c>
      <c r="V2467" s="27">
        <f>U2467/J2467</f>
        <v>0.25</v>
      </c>
    </row>
    <row r="2468" spans="1:22" hidden="1" x14ac:dyDescent="0.3">
      <c r="A2468" s="23" t="s">
        <v>14</v>
      </c>
      <c r="B2468" s="23" t="s">
        <v>2946</v>
      </c>
      <c r="C2468" s="23" t="s">
        <v>2947</v>
      </c>
      <c r="D2468" s="23" t="s">
        <v>2948</v>
      </c>
      <c r="E2468" s="23" t="s">
        <v>10073</v>
      </c>
      <c r="F2468" s="27">
        <v>0.33</v>
      </c>
      <c r="G2468" s="24">
        <v>1</v>
      </c>
      <c r="H2468" s="25">
        <v>91.718400000000003</v>
      </c>
      <c r="I2468" s="25">
        <v>4.8304</v>
      </c>
      <c r="J2468" s="26">
        <v>203</v>
      </c>
      <c r="K2468" s="26">
        <v>44</v>
      </c>
      <c r="L2468" s="27">
        <v>5.2699999999999997E-2</v>
      </c>
      <c r="M2468" s="28">
        <v>1.4037412199999999</v>
      </c>
      <c r="N2468" s="29">
        <v>1.1000000000000001</v>
      </c>
      <c r="O2468" s="31" t="s">
        <v>42</v>
      </c>
      <c r="P2468" s="31">
        <v>0.21637978259999999</v>
      </c>
      <c r="Q2468" s="31">
        <v>0.21637978257205401</v>
      </c>
      <c r="R2468" s="42"/>
      <c r="S2468" s="27">
        <f>IF(A2468="placement",MIN(P2468,IF(R2468="",Q2468,R2468)),"")</f>
        <v>0.21637978257205401</v>
      </c>
      <c r="T2468" s="28">
        <f>IF($A2468="placement",S2468*J2468,"")</f>
        <v>43.925095862126966</v>
      </c>
      <c r="U2468" s="26">
        <f>IF($A2468="placement",T2468,IF($A2468="site",SUMIF($C:$C,$C2468,$T:$T),IF($A2468="user",SUMIF($B:$B,$B2468,$T:$T),SUM($T:$T))))</f>
        <v>43.925095862126966</v>
      </c>
      <c r="V2468" s="27">
        <f>U2468/J2468</f>
        <v>0.21637978257205401</v>
      </c>
    </row>
    <row r="2469" spans="1:22" hidden="1" x14ac:dyDescent="0.3">
      <c r="A2469" s="23" t="s">
        <v>14</v>
      </c>
      <c r="B2469" s="23" t="s">
        <v>3266</v>
      </c>
      <c r="C2469" s="23" t="s">
        <v>3268</v>
      </c>
      <c r="D2469" s="23" t="s">
        <v>3490</v>
      </c>
      <c r="E2469" s="23" t="s">
        <v>3491</v>
      </c>
      <c r="F2469" s="27">
        <v>0.05</v>
      </c>
      <c r="G2469" s="24">
        <v>1</v>
      </c>
      <c r="H2469" s="25">
        <v>216.23509999999999</v>
      </c>
      <c r="I2469" s="25">
        <v>6.6063999999999998</v>
      </c>
      <c r="J2469" s="26">
        <v>203</v>
      </c>
      <c r="K2469" s="26">
        <v>10</v>
      </c>
      <c r="L2469" s="27">
        <v>3.0599999999999999E-2</v>
      </c>
      <c r="M2469" s="28">
        <v>1.02561386</v>
      </c>
      <c r="N2469" s="29">
        <v>0.3</v>
      </c>
      <c r="O2469" s="31" t="s">
        <v>70</v>
      </c>
      <c r="P2469" s="31">
        <v>0.70749225159999996</v>
      </c>
      <c r="Q2469" s="31">
        <v>0.05</v>
      </c>
      <c r="R2469" s="42"/>
      <c r="S2469" s="27">
        <f>IF(A2469="placement",MIN(P2469,IF(R2469="",Q2469,R2469)),"")</f>
        <v>0.05</v>
      </c>
      <c r="T2469" s="28">
        <f>IF($A2469="placement",S2469*J2469,"")</f>
        <v>10.15</v>
      </c>
      <c r="U2469" s="26">
        <f>IF($A2469="placement",T2469,IF($A2469="site",SUMIF($C:$C,$C2469,$T:$T),IF($A2469="user",SUMIF($B:$B,$B2469,$T:$T),SUM($T:$T))))</f>
        <v>10.15</v>
      </c>
      <c r="V2469" s="27">
        <f>U2469/J2469</f>
        <v>0.05</v>
      </c>
    </row>
    <row r="2470" spans="1:22" hidden="1" x14ac:dyDescent="0.3">
      <c r="A2470" s="23" t="s">
        <v>14</v>
      </c>
      <c r="B2470" s="23" t="s">
        <v>10137</v>
      </c>
      <c r="C2470" s="23" t="s">
        <v>10138</v>
      </c>
      <c r="D2470" s="32" t="s">
        <v>3120</v>
      </c>
      <c r="E2470" s="23" t="s">
        <v>10439</v>
      </c>
      <c r="F2470" s="27">
        <v>0.25</v>
      </c>
      <c r="G2470" s="24">
        <v>1</v>
      </c>
      <c r="H2470" s="25">
        <v>59.421199999999999</v>
      </c>
      <c r="I2470" s="25">
        <v>22.0763</v>
      </c>
      <c r="J2470" s="26">
        <v>203</v>
      </c>
      <c r="K2470" s="26">
        <v>51</v>
      </c>
      <c r="L2470" s="27">
        <v>0.3715</v>
      </c>
      <c r="M2470" s="28">
        <v>0.30716961999999998</v>
      </c>
      <c r="N2470" s="29">
        <v>0.2</v>
      </c>
      <c r="O2470" s="31" t="s">
        <v>12</v>
      </c>
      <c r="P2470" s="31">
        <v>0.34889394260000001</v>
      </c>
      <c r="Q2470" s="31">
        <v>0.25</v>
      </c>
      <c r="R2470" s="42"/>
      <c r="S2470" s="27">
        <f>IF(A2470="placement",MIN(P2470,IF(R2470="",Q2470,R2470)),"")</f>
        <v>0.25</v>
      </c>
      <c r="T2470" s="28">
        <f>IF($A2470="placement",S2470*J2470,"")</f>
        <v>50.75</v>
      </c>
      <c r="U2470" s="26">
        <f>IF($A2470="placement",T2470,IF($A2470="site",SUMIF($C:$C,$C2470,$T:$T),IF($A2470="user",SUMIF($B:$B,$B2470,$T:$T),SUM($T:$T))))</f>
        <v>50.75</v>
      </c>
      <c r="V2470" s="27">
        <f>U2470/J2470</f>
        <v>0.25</v>
      </c>
    </row>
    <row r="2471" spans="1:22" hidden="1" x14ac:dyDescent="0.3">
      <c r="A2471" s="23" t="s">
        <v>14</v>
      </c>
      <c r="B2471" s="23" t="s">
        <v>4846</v>
      </c>
      <c r="C2471" s="23" t="s">
        <v>4848</v>
      </c>
      <c r="D2471" s="32" t="s">
        <v>4863</v>
      </c>
      <c r="E2471" s="23" t="s">
        <v>4847</v>
      </c>
      <c r="F2471" s="27">
        <v>0.25</v>
      </c>
      <c r="G2471" s="24">
        <v>1</v>
      </c>
      <c r="H2471" s="25">
        <v>185.64189999999999</v>
      </c>
      <c r="I2471" s="25">
        <v>8.7939000000000007</v>
      </c>
      <c r="J2471" s="26">
        <v>203</v>
      </c>
      <c r="K2471" s="26">
        <v>51</v>
      </c>
      <c r="L2471" s="27">
        <v>4.7399999999999998E-2</v>
      </c>
      <c r="M2471" s="28">
        <v>0.77018047999999995</v>
      </c>
      <c r="N2471" s="29">
        <v>0.5</v>
      </c>
      <c r="O2471" s="31" t="s">
        <v>12</v>
      </c>
      <c r="P2471" s="31">
        <v>0.35080151869999998</v>
      </c>
      <c r="Q2471" s="31">
        <v>0.25</v>
      </c>
      <c r="R2471" s="42"/>
      <c r="S2471" s="27">
        <f>IF(A2471="placement",MIN(P2471,IF(R2471="",Q2471,R2471)),"")</f>
        <v>0.25</v>
      </c>
      <c r="T2471" s="28">
        <f>IF($A2471="placement",S2471*J2471,"")</f>
        <v>50.75</v>
      </c>
      <c r="U2471" s="26">
        <f>IF($A2471="placement",T2471,IF($A2471="site",SUMIF($C:$C,$C2471,$T:$T),IF($A2471="user",SUMIF($B:$B,$B2471,$T:$T),SUM($T:$T))))</f>
        <v>50.75</v>
      </c>
      <c r="V2471" s="27">
        <f>U2471/J2471</f>
        <v>0.25</v>
      </c>
    </row>
    <row r="2472" spans="1:22" hidden="1" x14ac:dyDescent="0.3">
      <c r="A2472" s="23" t="s">
        <v>14</v>
      </c>
      <c r="B2472" s="23" t="s">
        <v>1177</v>
      </c>
      <c r="C2472" s="23" t="s">
        <v>1179</v>
      </c>
      <c r="D2472" s="23" t="s">
        <v>1204</v>
      </c>
      <c r="E2472" s="23" t="s">
        <v>1205</v>
      </c>
      <c r="F2472" s="27">
        <v>0.25</v>
      </c>
      <c r="G2472" s="24">
        <v>0</v>
      </c>
      <c r="H2472" s="25">
        <v>5.9127999999999998</v>
      </c>
      <c r="I2472" s="25">
        <v>1.3378000000000001</v>
      </c>
      <c r="J2472" s="26">
        <v>202</v>
      </c>
      <c r="K2472" s="26">
        <v>41</v>
      </c>
      <c r="L2472" s="27">
        <v>0.2263</v>
      </c>
      <c r="M2472" s="28">
        <v>5.0335415699999997</v>
      </c>
      <c r="N2472" s="29">
        <v>4</v>
      </c>
      <c r="O2472" s="31" t="s">
        <v>12</v>
      </c>
      <c r="P2472" s="31">
        <v>0.20533088939999999</v>
      </c>
      <c r="Q2472" s="31">
        <v>0.205330889372589</v>
      </c>
      <c r="R2472" s="42"/>
      <c r="S2472" s="27">
        <f>IF(A2472="placement",MIN(P2472,IF(R2472="",Q2472,R2472)),"")</f>
        <v>0.205330889372589</v>
      </c>
      <c r="T2472" s="28">
        <f>IF($A2472="placement",S2472*J2472,"")</f>
        <v>41.476839653262978</v>
      </c>
      <c r="U2472" s="26">
        <f>IF($A2472="placement",T2472,IF($A2472="site",SUMIF($C:$C,$C2472,$T:$T),IF($A2472="user",SUMIF($B:$B,$B2472,$T:$T),SUM($T:$T))))</f>
        <v>41.476839653262978</v>
      </c>
      <c r="V2472" s="27">
        <f>U2472/J2472</f>
        <v>0.205330889372589</v>
      </c>
    </row>
    <row r="2473" spans="1:22" hidden="1" x14ac:dyDescent="0.3">
      <c r="A2473" s="23" t="s">
        <v>14</v>
      </c>
      <c r="B2473" s="23" t="s">
        <v>3740</v>
      </c>
      <c r="C2473" s="23" t="s">
        <v>3742</v>
      </c>
      <c r="D2473" s="23" t="s">
        <v>3763</v>
      </c>
      <c r="E2473" s="23" t="s">
        <v>3764</v>
      </c>
      <c r="F2473" s="27">
        <v>0.3</v>
      </c>
      <c r="G2473" s="24">
        <v>1</v>
      </c>
      <c r="H2473" s="25">
        <v>129.20160000000001</v>
      </c>
      <c r="I2473" s="25">
        <v>6.681</v>
      </c>
      <c r="J2473" s="26">
        <v>202</v>
      </c>
      <c r="K2473" s="26">
        <v>61</v>
      </c>
      <c r="L2473" s="27">
        <v>5.1700000000000003E-2</v>
      </c>
      <c r="M2473" s="28">
        <v>1.0062212699999999</v>
      </c>
      <c r="N2473" s="29">
        <v>0.49</v>
      </c>
      <c r="O2473" s="31" t="s">
        <v>304</v>
      </c>
      <c r="P2473" s="31">
        <v>0.51302957309999997</v>
      </c>
      <c r="Q2473" s="31">
        <v>0.29999999999999899</v>
      </c>
      <c r="R2473" s="42"/>
      <c r="S2473" s="27">
        <f>IF(A2473="placement",MIN(P2473,IF(R2473="",Q2473,R2473)),"")</f>
        <v>0.29999999999999899</v>
      </c>
      <c r="T2473" s="28">
        <f>IF($A2473="placement",S2473*J2473,"")</f>
        <v>60.599999999999795</v>
      </c>
      <c r="U2473" s="23">
        <f>IF($A2473="placement",T2473,IF($A2473="site",SUMIF($C:$C,$C2473,$T:$T),IF($A2473="user",SUMIF($B:$B,$B2473,$T:$T),SUM($T:$T))))</f>
        <v>60.599999999999795</v>
      </c>
      <c r="V2473" s="27">
        <f>U2473/J2473</f>
        <v>0.29999999999999899</v>
      </c>
    </row>
    <row r="2474" spans="1:22" hidden="1" x14ac:dyDescent="0.3">
      <c r="A2474" s="23" t="s">
        <v>14</v>
      </c>
      <c r="B2474" s="23" t="s">
        <v>3992</v>
      </c>
      <c r="C2474" s="23" t="s">
        <v>3994</v>
      </c>
      <c r="D2474" s="23" t="s">
        <v>3997</v>
      </c>
      <c r="E2474" s="23" t="s">
        <v>3998</v>
      </c>
      <c r="F2474" s="27">
        <v>0.25</v>
      </c>
      <c r="G2474" s="24">
        <v>0</v>
      </c>
      <c r="H2474" s="25">
        <v>26.412400000000002</v>
      </c>
      <c r="I2474" s="25">
        <v>5.0107999999999997</v>
      </c>
      <c r="J2474" s="26">
        <v>202</v>
      </c>
      <c r="K2474" s="26">
        <v>50</v>
      </c>
      <c r="L2474" s="27">
        <v>0.18970000000000001</v>
      </c>
      <c r="M2474" s="28">
        <v>1.3450171799999999</v>
      </c>
      <c r="N2474" s="29">
        <v>1</v>
      </c>
      <c r="O2474" s="31" t="s">
        <v>12</v>
      </c>
      <c r="P2474" s="31">
        <v>0.25651507140000002</v>
      </c>
      <c r="Q2474" s="31">
        <v>0.249999999999999</v>
      </c>
      <c r="R2474" s="42"/>
      <c r="S2474" s="27">
        <f>IF(A2474="placement",MIN(P2474,IF(R2474="",Q2474,R2474)),"")</f>
        <v>0.249999999999999</v>
      </c>
      <c r="T2474" s="28">
        <f>IF($A2474="placement",S2474*J2474,"")</f>
        <v>50.499999999999801</v>
      </c>
      <c r="U2474" s="26">
        <f>IF($A2474="placement",T2474,IF($A2474="site",SUMIF($C:$C,$C2474,$T:$T),IF($A2474="user",SUMIF($B:$B,$B2474,$T:$T),SUM($T:$T))))</f>
        <v>50.499999999999801</v>
      </c>
      <c r="V2474" s="27">
        <f>U2474/J2474</f>
        <v>0.24999999999999903</v>
      </c>
    </row>
    <row r="2475" spans="1:22" x14ac:dyDescent="0.3">
      <c r="A2475" s="23" t="s">
        <v>14</v>
      </c>
      <c r="B2475" s="23" t="s">
        <v>4090</v>
      </c>
      <c r="C2475" s="23" t="s">
        <v>4091</v>
      </c>
      <c r="D2475" s="23" t="s">
        <v>4108</v>
      </c>
      <c r="E2475" s="23" t="s">
        <v>4109</v>
      </c>
      <c r="F2475" s="27">
        <v>0.25</v>
      </c>
      <c r="G2475" s="24">
        <v>1</v>
      </c>
      <c r="H2475" s="25">
        <v>131.64580000000001</v>
      </c>
      <c r="I2475" s="25">
        <v>7.4389000000000003</v>
      </c>
      <c r="J2475" s="26">
        <v>202</v>
      </c>
      <c r="K2475" s="26">
        <v>48</v>
      </c>
      <c r="L2475" s="27">
        <v>5.6500000000000002E-2</v>
      </c>
      <c r="M2475" s="28">
        <v>0.90357966000000001</v>
      </c>
      <c r="N2475" s="29">
        <v>0.6</v>
      </c>
      <c r="O2475" s="31" t="s">
        <v>12</v>
      </c>
      <c r="P2475" s="31">
        <v>0.33597442789999998</v>
      </c>
      <c r="Q2475" s="31">
        <v>0.25</v>
      </c>
      <c r="R2475" s="42">
        <v>0.3</v>
      </c>
      <c r="S2475" s="27">
        <f>IF(A2475="placement",MIN(P2475,IF(R2475="",Q2475,R2475)),"")</f>
        <v>0.3</v>
      </c>
      <c r="T2475" s="28">
        <f>IF($A2475="placement",S2475*J2475,"")</f>
        <v>60.599999999999994</v>
      </c>
      <c r="U2475" s="26">
        <f>IF($A2475="placement",T2475,IF($A2475="site",SUMIF($C:$C,$C2475,$T:$T),IF($A2475="user",SUMIF($B:$B,$B2475,$T:$T),SUM($T:$T))))</f>
        <v>60.599999999999994</v>
      </c>
      <c r="V2475" s="27">
        <f>U2475/J2475</f>
        <v>0.3</v>
      </c>
    </row>
    <row r="2476" spans="1:22" hidden="1" x14ac:dyDescent="0.3">
      <c r="A2476" s="23" t="s">
        <v>14</v>
      </c>
      <c r="B2476" s="23" t="s">
        <v>4406</v>
      </c>
      <c r="C2476" s="23" t="s">
        <v>4408</v>
      </c>
      <c r="D2476" s="23" t="s">
        <v>4439</v>
      </c>
      <c r="E2476" s="23" t="s">
        <v>4440</v>
      </c>
      <c r="F2476" s="27">
        <v>0.25</v>
      </c>
      <c r="G2476" s="24">
        <v>1</v>
      </c>
      <c r="H2476" s="25">
        <v>49.266599999999997</v>
      </c>
      <c r="I2476" s="25">
        <v>7.6223999999999998</v>
      </c>
      <c r="J2476" s="26">
        <v>202</v>
      </c>
      <c r="K2476" s="26">
        <v>50</v>
      </c>
      <c r="L2476" s="27">
        <v>0.1547</v>
      </c>
      <c r="M2476" s="28">
        <v>0.88188991000000005</v>
      </c>
      <c r="N2476" s="29">
        <v>0.5</v>
      </c>
      <c r="O2476" s="31" t="s">
        <v>12</v>
      </c>
      <c r="P2476" s="31">
        <v>0.43303580920000001</v>
      </c>
      <c r="Q2476" s="31">
        <v>0.25</v>
      </c>
      <c r="R2476" s="42"/>
      <c r="S2476" s="27">
        <f>IF(A2476="placement",MIN(P2476,IF(R2476="",Q2476,R2476)),"")</f>
        <v>0.25</v>
      </c>
      <c r="T2476" s="28">
        <f>IF($A2476="placement",S2476*J2476,"")</f>
        <v>50.5</v>
      </c>
      <c r="U2476" s="26">
        <f>IF($A2476="placement",T2476,IF($A2476="site",SUMIF($C:$C,$C2476,$T:$T),IF($A2476="user",SUMIF($B:$B,$B2476,$T:$T),SUM($T:$T))))</f>
        <v>50.5</v>
      </c>
      <c r="V2476" s="27">
        <f>U2476/J2476</f>
        <v>0.25</v>
      </c>
    </row>
    <row r="2477" spans="1:22" hidden="1" x14ac:dyDescent="0.3">
      <c r="A2477" s="23" t="s">
        <v>14</v>
      </c>
      <c r="B2477" s="23" t="s">
        <v>7472</v>
      </c>
      <c r="C2477" s="23" t="s">
        <v>7473</v>
      </c>
      <c r="D2477" s="23" t="s">
        <v>7571</v>
      </c>
      <c r="E2477" s="23" t="s">
        <v>7572</v>
      </c>
      <c r="F2477" s="27">
        <v>0.15</v>
      </c>
      <c r="G2477" s="24">
        <v>1</v>
      </c>
      <c r="H2477" s="25">
        <v>313.81740000000002</v>
      </c>
      <c r="I2477" s="25">
        <v>26.398399999999999</v>
      </c>
      <c r="J2477" s="26">
        <v>202</v>
      </c>
      <c r="K2477" s="26">
        <v>30</v>
      </c>
      <c r="L2477" s="27">
        <v>8.4099999999999994E-2</v>
      </c>
      <c r="M2477" s="28">
        <v>0.25562818999999998</v>
      </c>
      <c r="N2477" s="29">
        <v>0.2</v>
      </c>
      <c r="O2477" s="31" t="s">
        <v>42</v>
      </c>
      <c r="P2477" s="31">
        <v>0.21761367910000001</v>
      </c>
      <c r="Q2477" s="31">
        <v>0.149999999999999</v>
      </c>
      <c r="R2477" s="42"/>
      <c r="S2477" s="27">
        <f>IF(A2477="placement",MIN(P2477,IF(R2477="",Q2477,R2477)),"")</f>
        <v>0.149999999999999</v>
      </c>
      <c r="T2477" s="28">
        <f>IF($A2477="placement",S2477*J2477,"")</f>
        <v>30.299999999999798</v>
      </c>
      <c r="U2477" s="26">
        <f>IF($A2477="placement",T2477,IF($A2477="site",SUMIF($C:$C,$C2477,$T:$T),IF($A2477="user",SUMIF($B:$B,$B2477,$T:$T),SUM($T:$T))))</f>
        <v>30.299999999999798</v>
      </c>
      <c r="V2477" s="27">
        <f>U2477/J2477</f>
        <v>0.149999999999999</v>
      </c>
    </row>
    <row r="2478" spans="1:22" hidden="1" x14ac:dyDescent="0.3">
      <c r="A2478" s="23" t="s">
        <v>14</v>
      </c>
      <c r="B2478" s="23" t="s">
        <v>8976</v>
      </c>
      <c r="C2478" s="23" t="s">
        <v>8977</v>
      </c>
      <c r="D2478" s="23" t="s">
        <v>8990</v>
      </c>
      <c r="E2478" s="23" t="s">
        <v>8991</v>
      </c>
      <c r="F2478" s="27">
        <v>0.25</v>
      </c>
      <c r="G2478" s="24">
        <v>0</v>
      </c>
      <c r="H2478" s="25">
        <v>21.687799999999999</v>
      </c>
      <c r="I2478" s="25">
        <v>6.6576000000000004</v>
      </c>
      <c r="J2478" s="26">
        <v>202</v>
      </c>
      <c r="K2478" s="26">
        <v>50</v>
      </c>
      <c r="L2478" s="27">
        <v>0.307</v>
      </c>
      <c r="M2478" s="28">
        <v>1.01052067</v>
      </c>
      <c r="N2478" s="29">
        <v>0.75</v>
      </c>
      <c r="O2478" s="31" t="s">
        <v>42</v>
      </c>
      <c r="P2478" s="31">
        <v>0.25780835270000002</v>
      </c>
      <c r="Q2478" s="31">
        <v>0.25</v>
      </c>
      <c r="R2478" s="42"/>
      <c r="S2478" s="27">
        <f>IF(A2478="placement",MIN(P2478,IF(R2478="",Q2478,R2478)),"")</f>
        <v>0.25</v>
      </c>
      <c r="T2478" s="28">
        <f>IF($A2478="placement",S2478*J2478,"")</f>
        <v>50.5</v>
      </c>
      <c r="U2478" s="26">
        <f>IF($A2478="placement",T2478,IF($A2478="site",SUMIF($C:$C,$C2478,$T:$T),IF($A2478="user",SUMIF($B:$B,$B2478,$T:$T),SUM($T:$T))))</f>
        <v>50.5</v>
      </c>
      <c r="V2478" s="27">
        <f>U2478/J2478</f>
        <v>0.25</v>
      </c>
    </row>
    <row r="2479" spans="1:22" x14ac:dyDescent="0.3">
      <c r="A2479" s="23" t="s">
        <v>14</v>
      </c>
      <c r="B2479" s="23" t="s">
        <v>1708</v>
      </c>
      <c r="C2479" s="23" t="s">
        <v>1709</v>
      </c>
      <c r="D2479" s="23" t="s">
        <v>2022</v>
      </c>
      <c r="E2479" s="23" t="s">
        <v>2023</v>
      </c>
      <c r="F2479" s="27">
        <v>0.15</v>
      </c>
      <c r="G2479" s="24">
        <v>0</v>
      </c>
      <c r="H2479" s="25">
        <v>6.0868000000000002</v>
      </c>
      <c r="I2479" s="25">
        <v>3.2664</v>
      </c>
      <c r="J2479" s="26">
        <v>201</v>
      </c>
      <c r="K2479" s="26">
        <v>30</v>
      </c>
      <c r="L2479" s="27">
        <v>0.53659999999999997</v>
      </c>
      <c r="M2479" s="28">
        <v>2.05046032</v>
      </c>
      <c r="N2479" s="29">
        <v>1.4</v>
      </c>
      <c r="O2479" s="31" t="s">
        <v>42</v>
      </c>
      <c r="P2479" s="31">
        <v>0.31722648520000002</v>
      </c>
      <c r="Q2479" s="31">
        <v>0.15</v>
      </c>
      <c r="R2479" s="42">
        <v>0.25</v>
      </c>
      <c r="S2479" s="27">
        <f>IF(A2479="placement",MIN(P2479,IF(R2479="",Q2479,R2479)),"")</f>
        <v>0.25</v>
      </c>
      <c r="T2479" s="28">
        <f>IF($A2479="placement",S2479*J2479,"")</f>
        <v>50.25</v>
      </c>
      <c r="U2479" s="26">
        <f>IF($A2479="placement",T2479,IF($A2479="site",SUMIF($C:$C,$C2479,$T:$T),IF($A2479="user",SUMIF($B:$B,$B2479,$T:$T),SUM($T:$T))))</f>
        <v>50.25</v>
      </c>
      <c r="V2479" s="27">
        <f>U2479/J2479</f>
        <v>0.25</v>
      </c>
    </row>
    <row r="2480" spans="1:22" x14ac:dyDescent="0.3">
      <c r="A2480" s="23" t="s">
        <v>14</v>
      </c>
      <c r="B2480" s="23" t="s">
        <v>2439</v>
      </c>
      <c r="C2480" s="23" t="s">
        <v>2441</v>
      </c>
      <c r="D2480" s="32" t="s">
        <v>2482</v>
      </c>
      <c r="E2480" s="23" t="s">
        <v>2483</v>
      </c>
      <c r="F2480" s="27">
        <v>0.15</v>
      </c>
      <c r="G2480" s="24">
        <v>1</v>
      </c>
      <c r="H2480" s="25">
        <v>103.5891</v>
      </c>
      <c r="I2480" s="25">
        <v>21.111899999999999</v>
      </c>
      <c r="J2480" s="26">
        <v>201</v>
      </c>
      <c r="K2480" s="26">
        <v>30</v>
      </c>
      <c r="L2480" s="27">
        <v>0.20380000000000001</v>
      </c>
      <c r="M2480" s="28">
        <v>0.31745019000000002</v>
      </c>
      <c r="N2480" s="29">
        <v>0.19</v>
      </c>
      <c r="O2480" s="31" t="s">
        <v>70</v>
      </c>
      <c r="P2480" s="31">
        <v>0.4014809044</v>
      </c>
      <c r="Q2480" s="31">
        <v>0.15</v>
      </c>
      <c r="R2480" s="42">
        <v>0.3</v>
      </c>
      <c r="S2480" s="27">
        <f>IF(A2480="placement",MIN(P2480,IF(R2480="",Q2480,R2480)),"")</f>
        <v>0.3</v>
      </c>
      <c r="T2480" s="28">
        <f>IF($A2480="placement",S2480*J2480,"")</f>
        <v>60.3</v>
      </c>
      <c r="U2480" s="26">
        <f>IF($A2480="placement",T2480,IF($A2480="site",SUMIF($C:$C,$C2480,$T:$T),IF($A2480="user",SUMIF($B:$B,$B2480,$T:$T),SUM($T:$T))))</f>
        <v>60.3</v>
      </c>
      <c r="V2480" s="27">
        <f>U2480/J2480</f>
        <v>0.3</v>
      </c>
    </row>
    <row r="2481" spans="1:22" hidden="1" x14ac:dyDescent="0.3">
      <c r="A2481" s="23" t="s">
        <v>14</v>
      </c>
      <c r="B2481" s="23" t="s">
        <v>6530</v>
      </c>
      <c r="C2481" s="23" t="s">
        <v>6532</v>
      </c>
      <c r="D2481" s="23" t="s">
        <v>6551</v>
      </c>
      <c r="E2481" s="23" t="s">
        <v>6552</v>
      </c>
      <c r="F2481" s="27">
        <v>0.25</v>
      </c>
      <c r="G2481" s="24">
        <v>0</v>
      </c>
      <c r="H2481" s="25">
        <v>68.7453</v>
      </c>
      <c r="I2481" s="25">
        <v>10.1561</v>
      </c>
      <c r="J2481" s="26">
        <v>201</v>
      </c>
      <c r="K2481" s="26">
        <v>18</v>
      </c>
      <c r="L2481" s="27">
        <v>0.1477</v>
      </c>
      <c r="M2481" s="28">
        <v>0.65836720999999998</v>
      </c>
      <c r="N2481" s="29">
        <v>0.6</v>
      </c>
      <c r="O2481" s="31" t="s">
        <v>42</v>
      </c>
      <c r="P2481" s="31">
        <v>8.8654490000000002E-2</v>
      </c>
      <c r="Q2481" s="31">
        <v>8.8654489982971998E-2</v>
      </c>
      <c r="R2481" s="42"/>
      <c r="S2481" s="27">
        <f>IF(A2481="placement",MIN(P2481,IF(R2481="",Q2481,R2481)),"")</f>
        <v>8.8654489982971998E-2</v>
      </c>
      <c r="T2481" s="28">
        <f>IF($A2481="placement",S2481*J2481,"")</f>
        <v>17.819552486577372</v>
      </c>
      <c r="U2481" s="26">
        <f>IF($A2481="placement",T2481,IF($A2481="site",SUMIF($C:$C,$C2481,$T:$T),IF($A2481="user",SUMIF($B:$B,$B2481,$T:$T),SUM($T:$T))))</f>
        <v>17.819552486577372</v>
      </c>
      <c r="V2481" s="27">
        <f>U2481/J2481</f>
        <v>8.8654489982971998E-2</v>
      </c>
    </row>
    <row r="2482" spans="1:22" hidden="1" x14ac:dyDescent="0.3">
      <c r="A2482" s="23" t="s">
        <v>14</v>
      </c>
      <c r="B2482" s="23" t="s">
        <v>7472</v>
      </c>
      <c r="C2482" s="23" t="s">
        <v>7473</v>
      </c>
      <c r="D2482" s="23" t="s">
        <v>7512</v>
      </c>
      <c r="E2482" s="23" t="s">
        <v>7513</v>
      </c>
      <c r="F2482" s="27">
        <v>0.3</v>
      </c>
      <c r="G2482" s="24">
        <v>0</v>
      </c>
      <c r="H2482" s="25">
        <v>31.8934</v>
      </c>
      <c r="I2482" s="25">
        <v>2.2225999999999999</v>
      </c>
      <c r="J2482" s="26">
        <v>201</v>
      </c>
      <c r="K2482" s="26">
        <v>51</v>
      </c>
      <c r="L2482" s="27">
        <v>6.9699999999999998E-2</v>
      </c>
      <c r="M2482" s="28">
        <v>3.0124084099999999</v>
      </c>
      <c r="N2482" s="29">
        <v>2.25</v>
      </c>
      <c r="O2482" s="31" t="s">
        <v>42</v>
      </c>
      <c r="P2482" s="31">
        <v>0.2530893239</v>
      </c>
      <c r="Q2482" s="31">
        <v>0.25308932394934103</v>
      </c>
      <c r="R2482" s="42"/>
      <c r="S2482" s="27">
        <f>IF(A2482="placement",MIN(P2482,IF(R2482="",Q2482,R2482)),"")</f>
        <v>0.2530893239</v>
      </c>
      <c r="T2482" s="28">
        <f>IF($A2482="placement",S2482*J2482,"")</f>
        <v>50.870954103899997</v>
      </c>
      <c r="U2482" s="26">
        <f>IF($A2482="placement",T2482,IF($A2482="site",SUMIF($C:$C,$C2482,$T:$T),IF($A2482="user",SUMIF($B:$B,$B2482,$T:$T),SUM($T:$T))))</f>
        <v>50.870954103899997</v>
      </c>
      <c r="V2482" s="27">
        <f>U2482/J2482</f>
        <v>0.2530893239</v>
      </c>
    </row>
    <row r="2483" spans="1:22" hidden="1" x14ac:dyDescent="0.3">
      <c r="A2483" s="23" t="s">
        <v>14</v>
      </c>
      <c r="B2483" s="23" t="s">
        <v>8149</v>
      </c>
      <c r="C2483" s="23" t="s">
        <v>8151</v>
      </c>
      <c r="D2483" s="32" t="s">
        <v>8172</v>
      </c>
      <c r="E2483" s="23" t="s">
        <v>8173</v>
      </c>
      <c r="F2483" s="27">
        <v>0.33</v>
      </c>
      <c r="G2483" s="24">
        <v>0</v>
      </c>
      <c r="H2483" s="25">
        <v>27.0976</v>
      </c>
      <c r="I2483" s="25">
        <v>7.4340999999999999</v>
      </c>
      <c r="J2483" s="26">
        <v>201</v>
      </c>
      <c r="K2483" s="26">
        <v>66</v>
      </c>
      <c r="L2483" s="27">
        <v>0.27429999999999999</v>
      </c>
      <c r="M2483" s="28">
        <v>0.89986356000000001</v>
      </c>
      <c r="N2483" s="29">
        <v>0.3</v>
      </c>
      <c r="O2483" s="31" t="s">
        <v>12</v>
      </c>
      <c r="P2483" s="31">
        <v>0.66661612660000003</v>
      </c>
      <c r="Q2483" s="31">
        <v>0.33</v>
      </c>
      <c r="R2483" s="42"/>
      <c r="S2483" s="27">
        <f>IF(A2483="placement",MIN(P2483,IF(R2483="",Q2483,R2483)),"")</f>
        <v>0.33</v>
      </c>
      <c r="T2483" s="28">
        <f>IF($A2483="placement",S2483*J2483,"")</f>
        <v>66.33</v>
      </c>
      <c r="U2483" s="26">
        <f>IF($A2483="placement",T2483,IF($A2483="site",SUMIF($C:$C,$C2483,$T:$T),IF($A2483="user",SUMIF($B:$B,$B2483,$T:$T),SUM($T:$T))))</f>
        <v>66.33</v>
      </c>
      <c r="V2483" s="27">
        <f>U2483/J2483</f>
        <v>0.33</v>
      </c>
    </row>
    <row r="2484" spans="1:22" hidden="1" x14ac:dyDescent="0.3">
      <c r="A2484" s="23" t="s">
        <v>14</v>
      </c>
      <c r="B2484" s="23" t="s">
        <v>8203</v>
      </c>
      <c r="C2484" s="23" t="s">
        <v>8204</v>
      </c>
      <c r="D2484" s="23" t="s">
        <v>8208</v>
      </c>
      <c r="E2484" s="23" t="s">
        <v>5469</v>
      </c>
      <c r="F2484" s="27">
        <v>0.31</v>
      </c>
      <c r="G2484" s="24">
        <v>0</v>
      </c>
      <c r="H2484" s="25">
        <v>16.054500000000001</v>
      </c>
      <c r="I2484" s="25">
        <v>5.2239000000000004</v>
      </c>
      <c r="J2484" s="26">
        <v>201</v>
      </c>
      <c r="K2484" s="26">
        <v>44</v>
      </c>
      <c r="L2484" s="27">
        <v>0.32540000000000002</v>
      </c>
      <c r="M2484" s="28">
        <v>1.2794393900000001</v>
      </c>
      <c r="N2484" s="29">
        <v>1</v>
      </c>
      <c r="O2484" s="31" t="s">
        <v>12</v>
      </c>
      <c r="P2484" s="31">
        <v>0.21840768269999999</v>
      </c>
      <c r="Q2484" s="31">
        <v>0.21840768265652599</v>
      </c>
      <c r="R2484" s="42"/>
      <c r="S2484" s="27">
        <f>IF(A2484="placement",MIN(P2484,IF(R2484="",Q2484,R2484)),"")</f>
        <v>0.21840768265652599</v>
      </c>
      <c r="T2484" s="28">
        <f>IF($A2484="placement",S2484*J2484,"")</f>
        <v>43.899944213961724</v>
      </c>
      <c r="U2484" s="26">
        <f>IF($A2484="placement",T2484,IF($A2484="site",SUMIF($C:$C,$C2484,$T:$T),IF($A2484="user",SUMIF($B:$B,$B2484,$T:$T),SUM($T:$T))))</f>
        <v>43.899944213961724</v>
      </c>
      <c r="V2484" s="27">
        <f>U2484/J2484</f>
        <v>0.21840768265652599</v>
      </c>
    </row>
    <row r="2485" spans="1:22" hidden="1" x14ac:dyDescent="0.3">
      <c r="A2485" s="23" t="s">
        <v>14</v>
      </c>
      <c r="B2485" s="23" t="s">
        <v>8921</v>
      </c>
      <c r="C2485" s="23" t="s">
        <v>8922</v>
      </c>
      <c r="D2485" s="32" t="s">
        <v>8925</v>
      </c>
      <c r="E2485" s="23" t="s">
        <v>8926</v>
      </c>
      <c r="F2485" s="27">
        <v>0.33</v>
      </c>
      <c r="G2485" s="24">
        <v>1</v>
      </c>
      <c r="H2485" s="25">
        <v>51.651400000000002</v>
      </c>
      <c r="I2485" s="25">
        <v>8.3043999999999993</v>
      </c>
      <c r="J2485" s="26">
        <v>201</v>
      </c>
      <c r="K2485" s="26">
        <v>66</v>
      </c>
      <c r="L2485" s="27">
        <v>0.1608</v>
      </c>
      <c r="M2485" s="28">
        <v>0.80681391999999996</v>
      </c>
      <c r="N2485" s="29">
        <v>0.45</v>
      </c>
      <c r="O2485" s="31" t="s">
        <v>12</v>
      </c>
      <c r="P2485" s="31">
        <v>0.44225057509999999</v>
      </c>
      <c r="Q2485" s="31">
        <v>0.33</v>
      </c>
      <c r="R2485" s="42"/>
      <c r="S2485" s="27">
        <f>IF(A2485="placement",MIN(P2485,IF(R2485="",Q2485,R2485)),"")</f>
        <v>0.33</v>
      </c>
      <c r="T2485" s="28">
        <f>IF($A2485="placement",S2485*J2485,"")</f>
        <v>66.33</v>
      </c>
      <c r="U2485" s="26">
        <f>IF($A2485="placement",T2485,IF($A2485="site",SUMIF($C:$C,$C2485,$T:$T),IF($A2485="user",SUMIF($B:$B,$B2485,$T:$T),SUM($T:$T))))</f>
        <v>66.33</v>
      </c>
      <c r="V2485" s="27">
        <f>U2485/J2485</f>
        <v>0.33</v>
      </c>
    </row>
    <row r="2486" spans="1:22" hidden="1" x14ac:dyDescent="0.3">
      <c r="A2486" s="23" t="s">
        <v>14</v>
      </c>
      <c r="B2486" s="23" t="s">
        <v>9517</v>
      </c>
      <c r="C2486" s="23" t="s">
        <v>9519</v>
      </c>
      <c r="D2486" s="23" t="s">
        <v>9520</v>
      </c>
      <c r="E2486" s="23" t="s">
        <v>9521</v>
      </c>
      <c r="F2486" s="27">
        <v>0.25</v>
      </c>
      <c r="G2486" s="24">
        <v>0</v>
      </c>
      <c r="H2486" s="25">
        <v>18.934100000000001</v>
      </c>
      <c r="I2486" s="25">
        <v>2.4302000000000001</v>
      </c>
      <c r="J2486" s="26">
        <v>201</v>
      </c>
      <c r="K2486" s="26">
        <v>50</v>
      </c>
      <c r="L2486" s="27">
        <v>0.12839999999999999</v>
      </c>
      <c r="M2486" s="28">
        <v>2.7542133299999998</v>
      </c>
      <c r="N2486" s="29">
        <v>2</v>
      </c>
      <c r="O2486" s="31" t="s">
        <v>42</v>
      </c>
      <c r="P2486" s="31">
        <v>0.27383983629999997</v>
      </c>
      <c r="Q2486" s="31">
        <v>0.25</v>
      </c>
      <c r="R2486" s="42"/>
      <c r="S2486" s="27">
        <f>IF(A2486="placement",MIN(P2486,IF(R2486="",Q2486,R2486)),"")</f>
        <v>0.25</v>
      </c>
      <c r="T2486" s="28">
        <f>IF($A2486="placement",S2486*J2486,"")</f>
        <v>50.25</v>
      </c>
      <c r="U2486" s="26">
        <f>IF($A2486="placement",T2486,IF($A2486="site",SUMIF($C:$C,$C2486,$T:$T),IF($A2486="user",SUMIF($B:$B,$B2486,$T:$T),SUM($T:$T))))</f>
        <v>50.25</v>
      </c>
      <c r="V2486" s="27">
        <f>U2486/J2486</f>
        <v>0.25</v>
      </c>
    </row>
    <row r="2487" spans="1:22" x14ac:dyDescent="0.3">
      <c r="A2487" s="23" t="s">
        <v>14</v>
      </c>
      <c r="B2487" s="23" t="s">
        <v>1708</v>
      </c>
      <c r="C2487" s="23" t="s">
        <v>1709</v>
      </c>
      <c r="D2487" s="23" t="s">
        <v>1842</v>
      </c>
      <c r="E2487" s="23" t="s">
        <v>1843</v>
      </c>
      <c r="F2487" s="27">
        <v>0.25</v>
      </c>
      <c r="G2487" s="24">
        <v>0</v>
      </c>
      <c r="H2487" s="25">
        <v>7.3106999999999998</v>
      </c>
      <c r="I2487" s="25">
        <v>3.3298999999999999</v>
      </c>
      <c r="J2487" s="26">
        <v>200</v>
      </c>
      <c r="K2487" s="26">
        <v>50</v>
      </c>
      <c r="L2487" s="27">
        <v>0.45550000000000002</v>
      </c>
      <c r="M2487" s="28">
        <v>2.00559858</v>
      </c>
      <c r="N2487" s="29">
        <v>1.4</v>
      </c>
      <c r="O2487" s="31" t="s">
        <v>12</v>
      </c>
      <c r="P2487" s="31">
        <v>0.30195403160000001</v>
      </c>
      <c r="Q2487" s="31">
        <v>0.25</v>
      </c>
      <c r="R2487" s="42">
        <v>0.28000000000000003</v>
      </c>
      <c r="S2487" s="27">
        <f>IF(A2487="placement",MIN(P2487,IF(R2487="",Q2487,R2487)),"")</f>
        <v>0.28000000000000003</v>
      </c>
      <c r="T2487" s="28">
        <f>IF($A2487="placement",S2487*J2487,"")</f>
        <v>56.000000000000007</v>
      </c>
      <c r="U2487" s="26">
        <f>IF($A2487="placement",T2487,IF($A2487="site",SUMIF($C:$C,$C2487,$T:$T),IF($A2487="user",SUMIF($B:$B,$B2487,$T:$T),SUM($T:$T))))</f>
        <v>56.000000000000007</v>
      </c>
      <c r="V2487" s="27">
        <f>U2487/J2487</f>
        <v>0.28000000000000003</v>
      </c>
    </row>
    <row r="2488" spans="1:22" hidden="1" x14ac:dyDescent="0.3">
      <c r="A2488" s="23" t="s">
        <v>14</v>
      </c>
      <c r="B2488" s="23" t="s">
        <v>7371</v>
      </c>
      <c r="C2488" s="23" t="s">
        <v>7373</v>
      </c>
      <c r="D2488" s="23" t="s">
        <v>7416</v>
      </c>
      <c r="E2488" s="23" t="s">
        <v>7372</v>
      </c>
      <c r="F2488" s="27">
        <v>0.3</v>
      </c>
      <c r="G2488" s="24">
        <v>1</v>
      </c>
      <c r="H2488" s="25">
        <v>34.835700000000003</v>
      </c>
      <c r="I2488" s="25">
        <v>6.5297999999999998</v>
      </c>
      <c r="J2488" s="26">
        <v>200</v>
      </c>
      <c r="K2488" s="26">
        <v>43</v>
      </c>
      <c r="L2488" s="27">
        <v>0.18740000000000001</v>
      </c>
      <c r="M2488" s="28">
        <v>1.0206712099999999</v>
      </c>
      <c r="N2488" s="29">
        <v>0.8</v>
      </c>
      <c r="O2488" s="31" t="s">
        <v>70</v>
      </c>
      <c r="P2488" s="31">
        <v>0.2162020519</v>
      </c>
      <c r="Q2488" s="31">
        <v>0.216202051942679</v>
      </c>
      <c r="R2488" s="42"/>
      <c r="S2488" s="27">
        <f>IF(A2488="placement",MIN(P2488,IF(R2488="",Q2488,R2488)),"")</f>
        <v>0.2162020519</v>
      </c>
      <c r="T2488" s="28">
        <f>IF($A2488="placement",S2488*J2488,"")</f>
        <v>43.24041038</v>
      </c>
      <c r="U2488" s="26">
        <f>IF($A2488="placement",T2488,IF($A2488="site",SUMIF($C:$C,$C2488,$T:$T),IF($A2488="user",SUMIF($B:$B,$B2488,$T:$T),SUM($T:$T))))</f>
        <v>43.24041038</v>
      </c>
      <c r="V2488" s="27">
        <f>U2488/J2488</f>
        <v>0.2162020519</v>
      </c>
    </row>
    <row r="2489" spans="1:22" hidden="1" x14ac:dyDescent="0.3">
      <c r="A2489" s="23" t="s">
        <v>14</v>
      </c>
      <c r="B2489" s="23" t="s">
        <v>8901</v>
      </c>
      <c r="C2489" s="23" t="s">
        <v>8903</v>
      </c>
      <c r="D2489" s="23" t="s">
        <v>8916</v>
      </c>
      <c r="E2489" s="23" t="s">
        <v>8917</v>
      </c>
      <c r="F2489" s="27">
        <v>0.35</v>
      </c>
      <c r="G2489" s="24">
        <v>0</v>
      </c>
      <c r="H2489" s="25">
        <v>26.794799999999999</v>
      </c>
      <c r="I2489" s="25">
        <v>4.2683999999999997</v>
      </c>
      <c r="J2489" s="26">
        <v>200</v>
      </c>
      <c r="K2489" s="26">
        <v>57</v>
      </c>
      <c r="L2489" s="27">
        <v>0.1593</v>
      </c>
      <c r="M2489" s="28">
        <v>1.5632283499999999</v>
      </c>
      <c r="N2489" s="29">
        <v>1.1200000000000001</v>
      </c>
      <c r="O2489" s="31" t="s">
        <v>304</v>
      </c>
      <c r="P2489" s="31">
        <v>0.28353397829999999</v>
      </c>
      <c r="Q2489" s="31">
        <v>0.28353397833761801</v>
      </c>
      <c r="R2489" s="42"/>
      <c r="S2489" s="27">
        <f>IF(A2489="placement",MIN(P2489,IF(R2489="",Q2489,R2489)),"")</f>
        <v>0.28353397829999999</v>
      </c>
      <c r="T2489" s="28">
        <f>IF($A2489="placement",S2489*J2489,"")</f>
        <v>56.706795659999997</v>
      </c>
      <c r="U2489" s="26">
        <f>IF($A2489="placement",T2489,IF($A2489="site",SUMIF($C:$C,$C2489,$T:$T),IF($A2489="user",SUMIF($B:$B,$B2489,$T:$T),SUM($T:$T))))</f>
        <v>56.706795659999997</v>
      </c>
      <c r="V2489" s="27">
        <f>U2489/J2489</f>
        <v>0.28353397829999999</v>
      </c>
    </row>
    <row r="2490" spans="1:22" hidden="1" x14ac:dyDescent="0.3">
      <c r="A2490" s="23" t="s">
        <v>14</v>
      </c>
      <c r="B2490" s="23" t="s">
        <v>1350</v>
      </c>
      <c r="C2490" s="23" t="s">
        <v>1352</v>
      </c>
      <c r="D2490" s="23" t="s">
        <v>1455</v>
      </c>
      <c r="E2490" s="23" t="s">
        <v>1456</v>
      </c>
      <c r="F2490" s="27">
        <v>0.05</v>
      </c>
      <c r="G2490" s="24">
        <v>1</v>
      </c>
      <c r="H2490" s="25">
        <v>111.57559999999999</v>
      </c>
      <c r="I2490" s="25">
        <v>10.3209</v>
      </c>
      <c r="J2490" s="26">
        <v>199</v>
      </c>
      <c r="K2490" s="26">
        <v>10</v>
      </c>
      <c r="L2490" s="27">
        <v>9.2499999999999999E-2</v>
      </c>
      <c r="M2490" s="28">
        <v>0.64293940000000005</v>
      </c>
      <c r="N2490" s="29">
        <v>0.5</v>
      </c>
      <c r="O2490" s="31" t="s">
        <v>70</v>
      </c>
      <c r="P2490" s="31">
        <v>0.22232173229999999</v>
      </c>
      <c r="Q2490" s="31">
        <v>0.05</v>
      </c>
      <c r="R2490" s="42"/>
      <c r="S2490" s="27">
        <f>IF(A2490="placement",MIN(P2490,IF(R2490="",Q2490,R2490)),"")</f>
        <v>0.05</v>
      </c>
      <c r="T2490" s="28">
        <f>IF($A2490="placement",S2490*J2490,"")</f>
        <v>9.9500000000000011</v>
      </c>
      <c r="U2490" s="26">
        <f>IF($A2490="placement",T2490,IF($A2490="site",SUMIF($C:$C,$C2490,$T:$T),IF($A2490="user",SUMIF($B:$B,$B2490,$T:$T),SUM($T:$T))))</f>
        <v>9.9500000000000011</v>
      </c>
      <c r="V2490" s="27">
        <f>U2490/J2490</f>
        <v>0.05</v>
      </c>
    </row>
    <row r="2491" spans="1:22" hidden="1" x14ac:dyDescent="0.3">
      <c r="A2491" s="23" t="s">
        <v>14</v>
      </c>
      <c r="B2491" s="23" t="s">
        <v>7335</v>
      </c>
      <c r="C2491" s="23" t="s">
        <v>7337</v>
      </c>
      <c r="D2491" s="23" t="s">
        <v>7340</v>
      </c>
      <c r="E2491" s="23" t="s">
        <v>7336</v>
      </c>
      <c r="F2491" s="27">
        <v>0.35</v>
      </c>
      <c r="G2491" s="24">
        <v>0</v>
      </c>
      <c r="H2491" s="25">
        <v>10.978400000000001</v>
      </c>
      <c r="I2491" s="25">
        <v>4.1191000000000004</v>
      </c>
      <c r="J2491" s="26">
        <v>199</v>
      </c>
      <c r="K2491" s="26">
        <v>63</v>
      </c>
      <c r="L2491" s="27">
        <v>0.37519999999999998</v>
      </c>
      <c r="M2491" s="28">
        <v>1.6109924200000001</v>
      </c>
      <c r="N2491" s="29">
        <v>1.1000000000000001</v>
      </c>
      <c r="O2491" s="31" t="s">
        <v>42</v>
      </c>
      <c r="P2491" s="31">
        <v>0.31719107740000002</v>
      </c>
      <c r="Q2491" s="31">
        <v>0.31719107739305502</v>
      </c>
      <c r="R2491" s="42"/>
      <c r="S2491" s="27">
        <f>IF(A2491="placement",MIN(P2491,IF(R2491="",Q2491,R2491)),"")</f>
        <v>0.31719107739305502</v>
      </c>
      <c r="T2491" s="28">
        <f>IF($A2491="placement",S2491*J2491,"")</f>
        <v>63.121024401217952</v>
      </c>
      <c r="U2491" s="26">
        <f>IF($A2491="placement",T2491,IF($A2491="site",SUMIF($C:$C,$C2491,$T:$T),IF($A2491="user",SUMIF($B:$B,$B2491,$T:$T),SUM($T:$T))))</f>
        <v>63.121024401217952</v>
      </c>
      <c r="V2491" s="27">
        <f>U2491/J2491</f>
        <v>0.31719107739305502</v>
      </c>
    </row>
    <row r="2492" spans="1:22" hidden="1" x14ac:dyDescent="0.3">
      <c r="A2492" s="23" t="s">
        <v>14</v>
      </c>
      <c r="B2492" s="23" t="s">
        <v>7472</v>
      </c>
      <c r="C2492" s="23" t="s">
        <v>7473</v>
      </c>
      <c r="D2492" s="23" t="s">
        <v>7547</v>
      </c>
      <c r="E2492" s="23" t="s">
        <v>7548</v>
      </c>
      <c r="F2492" s="27">
        <v>0.25</v>
      </c>
      <c r="G2492" s="24">
        <v>0</v>
      </c>
      <c r="H2492" s="25">
        <v>10.9198</v>
      </c>
      <c r="I2492" s="25">
        <v>2.6507999999999998</v>
      </c>
      <c r="J2492" s="26">
        <v>199</v>
      </c>
      <c r="K2492" s="26">
        <v>40</v>
      </c>
      <c r="L2492" s="27">
        <v>0.24279999999999999</v>
      </c>
      <c r="M2492" s="28">
        <v>2.4980841300000001</v>
      </c>
      <c r="N2492" s="29">
        <v>2</v>
      </c>
      <c r="O2492" s="31" t="s">
        <v>42</v>
      </c>
      <c r="P2492" s="31">
        <v>0.1993864501</v>
      </c>
      <c r="Q2492" s="31">
        <v>0.19938645012642001</v>
      </c>
      <c r="R2492" s="42"/>
      <c r="S2492" s="27">
        <f>IF(A2492="placement",MIN(P2492,IF(R2492="",Q2492,R2492)),"")</f>
        <v>0.1993864501</v>
      </c>
      <c r="T2492" s="28">
        <f>IF($A2492="placement",S2492*J2492,"")</f>
        <v>39.677903569900003</v>
      </c>
      <c r="U2492" s="26">
        <f>IF($A2492="placement",T2492,IF($A2492="site",SUMIF($C:$C,$C2492,$T:$T),IF($A2492="user",SUMIF($B:$B,$B2492,$T:$T),SUM($T:$T))))</f>
        <v>39.677903569900003</v>
      </c>
      <c r="V2492" s="27">
        <f>U2492/J2492</f>
        <v>0.19938645010000003</v>
      </c>
    </row>
    <row r="2493" spans="1:22" hidden="1" x14ac:dyDescent="0.3">
      <c r="A2493" s="23" t="s">
        <v>14</v>
      </c>
      <c r="B2493" s="23" t="s">
        <v>1696</v>
      </c>
      <c r="C2493" s="23" t="s">
        <v>1697</v>
      </c>
      <c r="D2493" s="23" t="s">
        <v>1700</v>
      </c>
      <c r="E2493" s="23" t="s">
        <v>1701</v>
      </c>
      <c r="F2493" s="27">
        <v>0.25</v>
      </c>
      <c r="G2493" s="24">
        <v>1</v>
      </c>
      <c r="H2493" s="25">
        <v>80.555300000000003</v>
      </c>
      <c r="I2493" s="25">
        <v>18.2697</v>
      </c>
      <c r="J2493" s="26">
        <v>198</v>
      </c>
      <c r="K2493" s="26">
        <v>50</v>
      </c>
      <c r="L2493" s="27">
        <v>0.2268</v>
      </c>
      <c r="M2493" s="28">
        <v>0.36211371999999997</v>
      </c>
      <c r="N2493" s="29">
        <v>0.03</v>
      </c>
      <c r="O2493" s="31" t="s">
        <v>12</v>
      </c>
      <c r="P2493" s="31">
        <v>0.91715309869999995</v>
      </c>
      <c r="Q2493" s="31">
        <v>0.25</v>
      </c>
      <c r="R2493" s="42"/>
      <c r="S2493" s="27">
        <f>IF(A2493="placement",MIN(P2493,IF(R2493="",Q2493,R2493)),"")</f>
        <v>0.25</v>
      </c>
      <c r="T2493" s="28">
        <f>IF($A2493="placement",S2493*J2493,"")</f>
        <v>49.5</v>
      </c>
      <c r="U2493" s="26">
        <f>IF($A2493="placement",T2493,IF($A2493="site",SUMIF($C:$C,$C2493,$T:$T),IF($A2493="user",SUMIF($B:$B,$B2493,$T:$T),SUM($T:$T))))</f>
        <v>49.5</v>
      </c>
      <c r="V2493" s="27">
        <f>U2493/J2493</f>
        <v>0.25</v>
      </c>
    </row>
    <row r="2494" spans="1:22" hidden="1" x14ac:dyDescent="0.3">
      <c r="A2494" s="23" t="s">
        <v>14</v>
      </c>
      <c r="B2494" s="23" t="s">
        <v>1708</v>
      </c>
      <c r="C2494" s="23" t="s">
        <v>1709</v>
      </c>
      <c r="D2494" s="23" t="s">
        <v>1870</v>
      </c>
      <c r="E2494" s="23" t="s">
        <v>1871</v>
      </c>
      <c r="F2494" s="27">
        <v>0.3</v>
      </c>
      <c r="G2494" s="24">
        <v>0</v>
      </c>
      <c r="H2494" s="25">
        <v>6.9939</v>
      </c>
      <c r="I2494" s="25">
        <v>3.4154</v>
      </c>
      <c r="J2494" s="26">
        <v>198</v>
      </c>
      <c r="K2494" s="26">
        <v>55</v>
      </c>
      <c r="L2494" s="27">
        <v>0.48830000000000001</v>
      </c>
      <c r="M2494" s="28">
        <v>1.9335348000000001</v>
      </c>
      <c r="N2494" s="29">
        <v>1.4</v>
      </c>
      <c r="O2494" s="31" t="s">
        <v>12</v>
      </c>
      <c r="P2494" s="31">
        <v>0.27593752129999999</v>
      </c>
      <c r="Q2494" s="31">
        <v>0.27593752129439603</v>
      </c>
      <c r="R2494" s="42"/>
      <c r="S2494" s="27">
        <f>IF(A2494="placement",MIN(P2494,IF(R2494="",Q2494,R2494)),"")</f>
        <v>0.27593752129439603</v>
      </c>
      <c r="T2494" s="28">
        <f>IF($A2494="placement",S2494*J2494,"")</f>
        <v>54.635629216290411</v>
      </c>
      <c r="U2494" s="26">
        <f>IF($A2494="placement",T2494,IF($A2494="site",SUMIF($C:$C,$C2494,$T:$T),IF($A2494="user",SUMIF($B:$B,$B2494,$T:$T),SUM($T:$T))))</f>
        <v>54.635629216290411</v>
      </c>
      <c r="V2494" s="27">
        <f>U2494/J2494</f>
        <v>0.27593752129439603</v>
      </c>
    </row>
    <row r="2495" spans="1:22" hidden="1" x14ac:dyDescent="0.3">
      <c r="A2495" s="23" t="s">
        <v>14</v>
      </c>
      <c r="B2495" s="23" t="s">
        <v>2410</v>
      </c>
      <c r="C2495" s="23" t="s">
        <v>2411</v>
      </c>
      <c r="D2495" s="23" t="s">
        <v>2423</v>
      </c>
      <c r="E2495" s="23" t="s">
        <v>2424</v>
      </c>
      <c r="F2495" s="27">
        <v>0.35</v>
      </c>
      <c r="G2495" s="24">
        <v>0</v>
      </c>
      <c r="H2495" s="25">
        <v>32.482100000000003</v>
      </c>
      <c r="I2495" s="25">
        <v>7.1189</v>
      </c>
      <c r="J2495" s="26">
        <v>198</v>
      </c>
      <c r="K2495" s="26">
        <v>59</v>
      </c>
      <c r="L2495" s="27">
        <v>0.21920000000000001</v>
      </c>
      <c r="M2495" s="28">
        <v>0.92622311000000002</v>
      </c>
      <c r="N2495" s="29">
        <v>0.65</v>
      </c>
      <c r="O2495" s="31" t="s">
        <v>304</v>
      </c>
      <c r="P2495" s="31">
        <v>0.29822524049999999</v>
      </c>
      <c r="Q2495" s="31">
        <v>0.29822524051820398</v>
      </c>
      <c r="R2495" s="42"/>
      <c r="S2495" s="27">
        <f>IF(A2495="placement",MIN(P2495,IF(R2495="",Q2495,R2495)),"")</f>
        <v>0.29822524049999999</v>
      </c>
      <c r="T2495" s="28">
        <f>IF($A2495="placement",S2495*J2495,"")</f>
        <v>59.048597618999999</v>
      </c>
      <c r="U2495" s="26">
        <f>IF($A2495="placement",T2495,IF($A2495="site",SUMIF($C:$C,$C2495,$T:$T),IF($A2495="user",SUMIF($B:$B,$B2495,$T:$T),SUM($T:$T))))</f>
        <v>59.048597618999999</v>
      </c>
      <c r="V2495" s="27">
        <f>U2495/J2495</f>
        <v>0.29822524049999999</v>
      </c>
    </row>
    <row r="2496" spans="1:22" x14ac:dyDescent="0.3">
      <c r="A2496" s="23" t="s">
        <v>14</v>
      </c>
      <c r="B2496" s="23" t="s">
        <v>2619</v>
      </c>
      <c r="C2496" s="23" t="s">
        <v>2621</v>
      </c>
      <c r="D2496" s="23" t="s">
        <v>2756</v>
      </c>
      <c r="E2496" s="23" t="s">
        <v>2757</v>
      </c>
      <c r="F2496" s="27">
        <v>0.05</v>
      </c>
      <c r="G2496" s="24">
        <v>1</v>
      </c>
      <c r="H2496" s="25">
        <v>156.40809999999999</v>
      </c>
      <c r="I2496" s="25">
        <v>14.067600000000001</v>
      </c>
      <c r="J2496" s="26">
        <v>198</v>
      </c>
      <c r="K2496" s="26">
        <v>10</v>
      </c>
      <c r="L2496" s="27">
        <v>8.9899999999999994E-2</v>
      </c>
      <c r="M2496" s="28">
        <v>0.46958708999999998</v>
      </c>
      <c r="N2496" s="29">
        <v>0.3</v>
      </c>
      <c r="O2496" s="31" t="s">
        <v>70</v>
      </c>
      <c r="P2496" s="31">
        <v>0.36114087620000002</v>
      </c>
      <c r="Q2496" s="31">
        <v>0.05</v>
      </c>
      <c r="R2496" s="42">
        <v>0.25</v>
      </c>
      <c r="S2496" s="27">
        <f>IF(A2496="placement",MIN(P2496,IF(R2496="",Q2496,R2496)),"")</f>
        <v>0.25</v>
      </c>
      <c r="T2496" s="28">
        <f>IF($A2496="placement",S2496*J2496,"")</f>
        <v>49.5</v>
      </c>
      <c r="U2496" s="26">
        <f>IF($A2496="placement",T2496,IF($A2496="site",SUMIF($C:$C,$C2496,$T:$T),IF($A2496="user",SUMIF($B:$B,$B2496,$T:$T),SUM($T:$T))))</f>
        <v>49.5</v>
      </c>
      <c r="V2496" s="27">
        <f>U2496/J2496</f>
        <v>0.25</v>
      </c>
    </row>
    <row r="2497" spans="1:22" hidden="1" x14ac:dyDescent="0.3">
      <c r="A2497" s="23" t="s">
        <v>14</v>
      </c>
      <c r="B2497" s="23" t="s">
        <v>3152</v>
      </c>
      <c r="C2497" s="23" t="s">
        <v>3154</v>
      </c>
      <c r="D2497" s="23" t="s">
        <v>3168</v>
      </c>
      <c r="E2497" s="23" t="s">
        <v>3169</v>
      </c>
      <c r="F2497" s="27">
        <v>0.25</v>
      </c>
      <c r="G2497" s="24">
        <v>0</v>
      </c>
      <c r="H2497" s="25">
        <v>17.8614</v>
      </c>
      <c r="I2497" s="25">
        <v>6.0434000000000001</v>
      </c>
      <c r="J2497" s="26">
        <v>198</v>
      </c>
      <c r="K2497" s="26">
        <v>49</v>
      </c>
      <c r="L2497" s="27">
        <v>0.33839999999999998</v>
      </c>
      <c r="M2497" s="28">
        <v>1.0903224300000001</v>
      </c>
      <c r="N2497" s="29">
        <v>0.8</v>
      </c>
      <c r="O2497" s="31" t="s">
        <v>42</v>
      </c>
      <c r="P2497" s="31">
        <v>0.26627208670000002</v>
      </c>
      <c r="Q2497" s="31">
        <v>0.25</v>
      </c>
      <c r="R2497" s="42"/>
      <c r="S2497" s="27">
        <f>IF(A2497="placement",MIN(P2497,IF(R2497="",Q2497,R2497)),"")</f>
        <v>0.25</v>
      </c>
      <c r="T2497" s="28">
        <f>IF($A2497="placement",S2497*J2497,"")</f>
        <v>49.5</v>
      </c>
      <c r="U2497" s="26">
        <f>IF($A2497="placement",T2497,IF($A2497="site",SUMIF($C:$C,$C2497,$T:$T),IF($A2497="user",SUMIF($B:$B,$B2497,$T:$T),SUM($T:$T))))</f>
        <v>49.5</v>
      </c>
      <c r="V2497" s="27">
        <f>U2497/J2497</f>
        <v>0.25</v>
      </c>
    </row>
    <row r="2498" spans="1:22" hidden="1" x14ac:dyDescent="0.3">
      <c r="A2498" s="23" t="s">
        <v>14</v>
      </c>
      <c r="B2498" s="23" t="s">
        <v>6638</v>
      </c>
      <c r="C2498" s="23" t="s">
        <v>6639</v>
      </c>
      <c r="D2498" s="23" t="s">
        <v>6784</v>
      </c>
      <c r="E2498" s="23" t="s">
        <v>6785</v>
      </c>
      <c r="F2498" s="27">
        <v>0.25</v>
      </c>
      <c r="G2498" s="24">
        <v>0</v>
      </c>
      <c r="H2498" s="25">
        <v>9.8155999999999999</v>
      </c>
      <c r="I2498" s="25">
        <v>4.0213999999999999</v>
      </c>
      <c r="J2498" s="26">
        <v>198</v>
      </c>
      <c r="K2498" s="26">
        <v>49</v>
      </c>
      <c r="L2498" s="27">
        <v>0.40970000000000001</v>
      </c>
      <c r="M2498" s="28">
        <v>1.63784437</v>
      </c>
      <c r="N2498" s="29">
        <v>1</v>
      </c>
      <c r="O2498" s="31" t="s">
        <v>12</v>
      </c>
      <c r="P2498" s="31">
        <v>0.38944137769999998</v>
      </c>
      <c r="Q2498" s="31">
        <v>0.25</v>
      </c>
      <c r="R2498" s="42"/>
      <c r="S2498" s="27">
        <f>IF(A2498="placement",MIN(P2498,IF(R2498="",Q2498,R2498)),"")</f>
        <v>0.25</v>
      </c>
      <c r="T2498" s="28">
        <f>IF($A2498="placement",S2498*J2498,"")</f>
        <v>49.5</v>
      </c>
      <c r="U2498" s="26">
        <f>IF($A2498="placement",T2498,IF($A2498="site",SUMIF($C:$C,$C2498,$T:$T),IF($A2498="user",SUMIF($B:$B,$B2498,$T:$T),SUM($T:$T))))</f>
        <v>49.5</v>
      </c>
      <c r="V2498" s="27">
        <f>U2498/J2498</f>
        <v>0.25</v>
      </c>
    </row>
    <row r="2499" spans="1:22" hidden="1" x14ac:dyDescent="0.3">
      <c r="A2499" s="23" t="s">
        <v>14</v>
      </c>
      <c r="B2499" s="23" t="s">
        <v>7472</v>
      </c>
      <c r="C2499" s="23" t="s">
        <v>7473</v>
      </c>
      <c r="D2499" s="23" t="s">
        <v>7606</v>
      </c>
      <c r="E2499" s="23" t="s">
        <v>7607</v>
      </c>
      <c r="F2499" s="27">
        <v>0.25</v>
      </c>
      <c r="G2499" s="24">
        <v>0</v>
      </c>
      <c r="H2499" s="25">
        <v>28.4815</v>
      </c>
      <c r="I2499" s="25">
        <v>2.1615000000000002</v>
      </c>
      <c r="J2499" s="26">
        <v>198</v>
      </c>
      <c r="K2499" s="26">
        <v>49</v>
      </c>
      <c r="L2499" s="27">
        <v>7.5899999999999995E-2</v>
      </c>
      <c r="M2499" s="28">
        <v>3.0522388600000001</v>
      </c>
      <c r="N2499" s="29">
        <v>2.25</v>
      </c>
      <c r="O2499" s="31" t="s">
        <v>42</v>
      </c>
      <c r="P2499" s="31">
        <v>0.2628361977</v>
      </c>
      <c r="Q2499" s="31">
        <v>0.25</v>
      </c>
      <c r="R2499" s="42"/>
      <c r="S2499" s="27">
        <f>IF(A2499="placement",MIN(P2499,IF(R2499="",Q2499,R2499)),"")</f>
        <v>0.25</v>
      </c>
      <c r="T2499" s="28">
        <f>IF($A2499="placement",S2499*J2499,"")</f>
        <v>49.5</v>
      </c>
      <c r="U2499" s="26">
        <f>IF($A2499="placement",T2499,IF($A2499="site",SUMIF($C:$C,$C2499,$T:$T),IF($A2499="user",SUMIF($B:$B,$B2499,$T:$T),SUM($T:$T))))</f>
        <v>49.5</v>
      </c>
      <c r="V2499" s="27">
        <f>U2499/J2499</f>
        <v>0.25</v>
      </c>
    </row>
    <row r="2500" spans="1:22" hidden="1" x14ac:dyDescent="0.3">
      <c r="A2500" s="23" t="s">
        <v>14</v>
      </c>
      <c r="B2500" s="23" t="s">
        <v>277</v>
      </c>
      <c r="C2500" s="23" t="s">
        <v>279</v>
      </c>
      <c r="D2500" s="23" t="s">
        <v>284</v>
      </c>
      <c r="E2500" s="23" t="s">
        <v>285</v>
      </c>
      <c r="F2500" s="27">
        <v>0.05</v>
      </c>
      <c r="G2500" s="24">
        <v>1</v>
      </c>
      <c r="H2500" s="25">
        <v>98.730900000000005</v>
      </c>
      <c r="I2500" s="25">
        <v>4.0711000000000004</v>
      </c>
      <c r="J2500" s="26">
        <v>197</v>
      </c>
      <c r="K2500" s="26">
        <v>10</v>
      </c>
      <c r="L2500" s="27">
        <v>4.1200000000000001E-2</v>
      </c>
      <c r="M2500" s="28">
        <v>1.6140994799999999</v>
      </c>
      <c r="N2500" s="46">
        <v>1</v>
      </c>
      <c r="O2500" s="31" t="s">
        <v>70</v>
      </c>
      <c r="P2500" s="31">
        <v>0.38045950020000002</v>
      </c>
      <c r="Q2500" s="31">
        <v>0.05</v>
      </c>
      <c r="R2500" s="42"/>
      <c r="S2500" s="27">
        <f>IF(A2500="placement",MIN(P2500,IF(R2500="",Q2500,R2500)),"")</f>
        <v>0.05</v>
      </c>
      <c r="T2500" s="28">
        <f>IF($A2500="placement",S2500*J2500,"")</f>
        <v>9.8500000000000014</v>
      </c>
      <c r="U2500" s="26">
        <f>IF($A2500="placement",T2500,IF($A2500="site",SUMIF($C:$C,$C2500,$T:$T),IF($A2500="user",SUMIF($B:$B,$B2500,$T:$T),SUM($T:$T))))</f>
        <v>9.8500000000000014</v>
      </c>
      <c r="V2500" s="27">
        <f>U2500/J2500</f>
        <v>5.000000000000001E-2</v>
      </c>
    </row>
    <row r="2501" spans="1:22" x14ac:dyDescent="0.3">
      <c r="A2501" s="23" t="s">
        <v>14</v>
      </c>
      <c r="B2501" s="23" t="s">
        <v>2439</v>
      </c>
      <c r="C2501" s="23" t="s">
        <v>2441</v>
      </c>
      <c r="D2501" s="23" t="s">
        <v>2513</v>
      </c>
      <c r="E2501" s="23" t="s">
        <v>2514</v>
      </c>
      <c r="F2501" s="27">
        <v>0.25</v>
      </c>
      <c r="G2501" s="24">
        <v>1</v>
      </c>
      <c r="H2501" s="25">
        <v>109.1103</v>
      </c>
      <c r="I2501" s="25">
        <v>21.537500000000001</v>
      </c>
      <c r="J2501" s="26">
        <v>197</v>
      </c>
      <c r="K2501" s="26">
        <v>49</v>
      </c>
      <c r="L2501" s="27">
        <v>0.19739999999999999</v>
      </c>
      <c r="M2501" s="28">
        <v>0.30554945999999999</v>
      </c>
      <c r="N2501" s="29">
        <v>0.19</v>
      </c>
      <c r="O2501" s="31" t="s">
        <v>42</v>
      </c>
      <c r="P2501" s="31">
        <v>0.37816940700000001</v>
      </c>
      <c r="Q2501" s="31">
        <v>0.25</v>
      </c>
      <c r="R2501" s="42">
        <v>0.3</v>
      </c>
      <c r="S2501" s="27">
        <f>IF(A2501="placement",MIN(P2501,IF(R2501="",Q2501,R2501)),"")</f>
        <v>0.3</v>
      </c>
      <c r="T2501" s="28">
        <f>IF($A2501="placement",S2501*J2501,"")</f>
        <v>59.099999999999994</v>
      </c>
      <c r="U2501" s="26">
        <f>IF($A2501="placement",T2501,IF($A2501="site",SUMIF($C:$C,$C2501,$T:$T),IF($A2501="user",SUMIF($B:$B,$B2501,$T:$T),SUM($T:$T))))</f>
        <v>59.099999999999994</v>
      </c>
      <c r="V2501" s="27">
        <f>U2501/J2501</f>
        <v>0.3</v>
      </c>
    </row>
    <row r="2502" spans="1:22" hidden="1" x14ac:dyDescent="0.3">
      <c r="A2502" s="23" t="s">
        <v>14</v>
      </c>
      <c r="B2502" s="23" t="s">
        <v>2619</v>
      </c>
      <c r="C2502" s="23" t="s">
        <v>2621</v>
      </c>
      <c r="D2502" s="23" t="s">
        <v>2662</v>
      </c>
      <c r="E2502" s="23" t="s">
        <v>2663</v>
      </c>
      <c r="F2502" s="27">
        <v>0.15</v>
      </c>
      <c r="G2502" s="24">
        <v>1</v>
      </c>
      <c r="H2502" s="25">
        <v>96.063199999999995</v>
      </c>
      <c r="I2502" s="25">
        <v>14.9709</v>
      </c>
      <c r="J2502" s="26">
        <v>197</v>
      </c>
      <c r="K2502" s="26">
        <v>30</v>
      </c>
      <c r="L2502" s="27">
        <v>0.15579999999999999</v>
      </c>
      <c r="M2502" s="28">
        <v>0.43849812999999999</v>
      </c>
      <c r="N2502" s="29">
        <v>0.3</v>
      </c>
      <c r="O2502" s="31" t="s">
        <v>42</v>
      </c>
      <c r="P2502" s="31">
        <v>0.3158465688</v>
      </c>
      <c r="Q2502" s="31">
        <v>0.15</v>
      </c>
      <c r="R2502" s="42"/>
      <c r="S2502" s="27">
        <f>IF(A2502="placement",MIN(P2502,IF(R2502="",Q2502,R2502)),"")</f>
        <v>0.15</v>
      </c>
      <c r="T2502" s="28">
        <f>IF($A2502="placement",S2502*J2502,"")</f>
        <v>29.549999999999997</v>
      </c>
      <c r="U2502" s="26">
        <f>IF($A2502="placement",T2502,IF($A2502="site",SUMIF($C:$C,$C2502,$T:$T),IF($A2502="user",SUMIF($B:$B,$B2502,$T:$T),SUM($T:$T))))</f>
        <v>29.549999999999997</v>
      </c>
      <c r="V2502" s="27">
        <f>U2502/J2502</f>
        <v>0.15</v>
      </c>
    </row>
    <row r="2503" spans="1:22" hidden="1" x14ac:dyDescent="0.3">
      <c r="A2503" s="23" t="s">
        <v>14</v>
      </c>
      <c r="B2503" s="23" t="s">
        <v>2890</v>
      </c>
      <c r="C2503" s="23" t="s">
        <v>2892</v>
      </c>
      <c r="D2503" s="23" t="s">
        <v>2901</v>
      </c>
      <c r="E2503" s="23" t="s">
        <v>2902</v>
      </c>
      <c r="F2503" s="27">
        <v>0.35</v>
      </c>
      <c r="G2503" s="24">
        <v>1</v>
      </c>
      <c r="H2503" s="25">
        <v>84.684100000000001</v>
      </c>
      <c r="I2503" s="25">
        <v>6.7365000000000004</v>
      </c>
      <c r="J2503" s="26">
        <v>197</v>
      </c>
      <c r="K2503" s="26">
        <v>44</v>
      </c>
      <c r="L2503" s="27">
        <v>7.9500000000000001E-2</v>
      </c>
      <c r="M2503" s="28">
        <v>0.97721581000000002</v>
      </c>
      <c r="N2503" s="29">
        <v>0.7</v>
      </c>
      <c r="O2503" s="31" t="s">
        <v>70</v>
      </c>
      <c r="P2503" s="31">
        <v>0.28367920899999999</v>
      </c>
      <c r="Q2503" s="31">
        <v>0.283679209046659</v>
      </c>
      <c r="R2503" s="42"/>
      <c r="S2503" s="27">
        <f>IF(A2503="placement",MIN(P2503,IF(R2503="",Q2503,R2503)),"")</f>
        <v>0.28367920899999999</v>
      </c>
      <c r="T2503" s="28">
        <f>IF($A2503="placement",S2503*J2503,"")</f>
        <v>55.884804172999999</v>
      </c>
      <c r="U2503" s="26">
        <f>IF($A2503="placement",T2503,IF($A2503="site",SUMIF($C:$C,$C2503,$T:$T),IF($A2503="user",SUMIF($B:$B,$B2503,$T:$T),SUM($T:$T))))</f>
        <v>55.884804172999999</v>
      </c>
      <c r="V2503" s="27">
        <f>U2503/J2503</f>
        <v>0.28367920899999999</v>
      </c>
    </row>
    <row r="2504" spans="1:22" hidden="1" x14ac:dyDescent="0.3">
      <c r="A2504" s="23" t="s">
        <v>14</v>
      </c>
      <c r="B2504" s="23" t="s">
        <v>3152</v>
      </c>
      <c r="C2504" s="23" t="s">
        <v>3154</v>
      </c>
      <c r="D2504" s="23" t="s">
        <v>3178</v>
      </c>
      <c r="E2504" s="23" t="s">
        <v>10092</v>
      </c>
      <c r="F2504" s="27">
        <v>0.25</v>
      </c>
      <c r="G2504" s="24">
        <v>0</v>
      </c>
      <c r="H2504" s="25">
        <v>18.429600000000001</v>
      </c>
      <c r="I2504" s="25">
        <v>5.9832999999999998</v>
      </c>
      <c r="J2504" s="26">
        <v>197</v>
      </c>
      <c r="K2504" s="26">
        <v>49</v>
      </c>
      <c r="L2504" s="27">
        <v>0.32469999999999999</v>
      </c>
      <c r="M2504" s="28">
        <v>1.0973425999999999</v>
      </c>
      <c r="N2504" s="29">
        <v>0.8</v>
      </c>
      <c r="O2504" s="31" t="s">
        <v>12</v>
      </c>
      <c r="P2504" s="31">
        <v>0.27096605740000002</v>
      </c>
      <c r="Q2504" s="31">
        <v>0.25</v>
      </c>
      <c r="R2504" s="42"/>
      <c r="S2504" s="27">
        <f>IF(A2504="placement",MIN(P2504,IF(R2504="",Q2504,R2504)),"")</f>
        <v>0.25</v>
      </c>
      <c r="T2504" s="28">
        <f>IF($A2504="placement",S2504*J2504,"")</f>
        <v>49.25</v>
      </c>
      <c r="U2504" s="26">
        <f>IF($A2504="placement",T2504,IF($A2504="site",SUMIF($C:$C,$C2504,$T:$T),IF($A2504="user",SUMIF($B:$B,$B2504,$T:$T),SUM($T:$T))))</f>
        <v>49.25</v>
      </c>
      <c r="V2504" s="27">
        <f>U2504/J2504</f>
        <v>0.25</v>
      </c>
    </row>
    <row r="2505" spans="1:22" hidden="1" x14ac:dyDescent="0.3">
      <c r="A2505" s="23" t="s">
        <v>14</v>
      </c>
      <c r="B2505" s="23" t="s">
        <v>6876</v>
      </c>
      <c r="C2505" s="23" t="s">
        <v>6878</v>
      </c>
      <c r="D2505" s="23" t="s">
        <v>6879</v>
      </c>
      <c r="E2505" s="23" t="s">
        <v>6880</v>
      </c>
      <c r="F2505" s="27">
        <v>0.25</v>
      </c>
      <c r="G2505" s="24">
        <v>0</v>
      </c>
      <c r="H2505" s="25">
        <v>45.180700000000002</v>
      </c>
      <c r="I2505" s="25">
        <v>10.8704</v>
      </c>
      <c r="J2505" s="26">
        <v>197</v>
      </c>
      <c r="K2505" s="26">
        <v>49</v>
      </c>
      <c r="L2505" s="27">
        <v>0.24060000000000001</v>
      </c>
      <c r="M2505" s="28">
        <v>0.60351677000000004</v>
      </c>
      <c r="N2505" s="29">
        <v>0.3</v>
      </c>
      <c r="O2505" s="31" t="s">
        <v>42</v>
      </c>
      <c r="P2505" s="31">
        <v>0.50291356639999996</v>
      </c>
      <c r="Q2505" s="31">
        <v>0.249999999999999</v>
      </c>
      <c r="R2505" s="42"/>
      <c r="S2505" s="27">
        <f>IF(A2505="placement",MIN(P2505,IF(R2505="",Q2505,R2505)),"")</f>
        <v>0.249999999999999</v>
      </c>
      <c r="T2505" s="28">
        <f>IF($A2505="placement",S2505*J2505,"")</f>
        <v>49.249999999999801</v>
      </c>
      <c r="U2505" s="26">
        <f>IF($A2505="placement",T2505,IF($A2505="site",SUMIF($C:$C,$C2505,$T:$T),IF($A2505="user",SUMIF($B:$B,$B2505,$T:$T),SUM($T:$T))))</f>
        <v>49.249999999999801</v>
      </c>
      <c r="V2505" s="27">
        <f>U2505/J2505</f>
        <v>0.249999999999999</v>
      </c>
    </row>
    <row r="2506" spans="1:22" hidden="1" x14ac:dyDescent="0.3">
      <c r="A2506" s="23" t="s">
        <v>14</v>
      </c>
      <c r="B2506" s="23" t="s">
        <v>6876</v>
      </c>
      <c r="C2506" s="23" t="s">
        <v>6878</v>
      </c>
      <c r="D2506" s="32" t="s">
        <v>6894</v>
      </c>
      <c r="E2506" s="23" t="s">
        <v>6895</v>
      </c>
      <c r="F2506" s="27">
        <v>0.25</v>
      </c>
      <c r="G2506" s="24">
        <v>0</v>
      </c>
      <c r="H2506" s="25">
        <v>44.114800000000002</v>
      </c>
      <c r="I2506" s="25">
        <v>9.5007000000000001</v>
      </c>
      <c r="J2506" s="26">
        <v>197</v>
      </c>
      <c r="K2506" s="26">
        <v>49</v>
      </c>
      <c r="L2506" s="27">
        <v>0.21540000000000001</v>
      </c>
      <c r="M2506" s="28">
        <v>0.69041651000000004</v>
      </c>
      <c r="N2506" s="29">
        <v>0.3</v>
      </c>
      <c r="O2506" s="31" t="s">
        <v>42</v>
      </c>
      <c r="P2506" s="31">
        <v>0.56547968420000005</v>
      </c>
      <c r="Q2506" s="31">
        <v>0.25</v>
      </c>
      <c r="R2506" s="42"/>
      <c r="S2506" s="27">
        <f>IF(A2506="placement",MIN(P2506,IF(R2506="",Q2506,R2506)),"")</f>
        <v>0.25</v>
      </c>
      <c r="T2506" s="28">
        <f>IF($A2506="placement",S2506*J2506,"")</f>
        <v>49.25</v>
      </c>
      <c r="U2506" s="26">
        <f>IF($A2506="placement",T2506,IF($A2506="site",SUMIF($C:$C,$C2506,$T:$T),IF($A2506="user",SUMIF($B:$B,$B2506,$T:$T),SUM($T:$T))))</f>
        <v>49.25</v>
      </c>
      <c r="V2506" s="27">
        <f>U2506/J2506</f>
        <v>0.25</v>
      </c>
    </row>
    <row r="2507" spans="1:22" hidden="1" x14ac:dyDescent="0.3">
      <c r="A2507" s="23" t="s">
        <v>14</v>
      </c>
      <c r="B2507" s="23" t="s">
        <v>7081</v>
      </c>
      <c r="C2507" s="23" t="s">
        <v>7083</v>
      </c>
      <c r="D2507" s="32" t="s">
        <v>7120</v>
      </c>
      <c r="E2507" s="23" t="s">
        <v>7121</v>
      </c>
      <c r="F2507" s="27">
        <v>0.25</v>
      </c>
      <c r="G2507" s="24">
        <v>1</v>
      </c>
      <c r="H2507" s="25">
        <v>72.088700000000003</v>
      </c>
      <c r="I2507" s="25">
        <v>7.4363000000000001</v>
      </c>
      <c r="J2507" s="26">
        <v>197</v>
      </c>
      <c r="K2507" s="26">
        <v>49</v>
      </c>
      <c r="L2507" s="27">
        <v>0.1032</v>
      </c>
      <c r="M2507" s="28">
        <v>0.88418469</v>
      </c>
      <c r="N2507" s="29">
        <v>0.5</v>
      </c>
      <c r="O2507" s="31" t="s">
        <v>12</v>
      </c>
      <c r="P2507" s="31">
        <v>0.43450728779999997</v>
      </c>
      <c r="Q2507" s="31">
        <v>0.25</v>
      </c>
      <c r="R2507" s="42"/>
      <c r="S2507" s="27">
        <f>IF(A2507="placement",MIN(P2507,IF(R2507="",Q2507,R2507)),"")</f>
        <v>0.25</v>
      </c>
      <c r="T2507" s="28">
        <f>IF($A2507="placement",S2507*J2507,"")</f>
        <v>49.25</v>
      </c>
      <c r="U2507" s="26">
        <f>IF($A2507="placement",T2507,IF($A2507="site",SUMIF($C:$C,$C2507,$T:$T),IF($A2507="user",SUMIF($B:$B,$B2507,$T:$T),SUM($T:$T))))</f>
        <v>49.25</v>
      </c>
      <c r="V2507" s="27">
        <f>U2507/J2507</f>
        <v>0.25</v>
      </c>
    </row>
    <row r="2508" spans="1:22" hidden="1" x14ac:dyDescent="0.3">
      <c r="A2508" s="23" t="s">
        <v>14</v>
      </c>
      <c r="B2508" s="23" t="s">
        <v>7472</v>
      </c>
      <c r="C2508" s="23" t="s">
        <v>7473</v>
      </c>
      <c r="D2508" s="23" t="s">
        <v>7591</v>
      </c>
      <c r="E2508" s="23" t="s">
        <v>7592</v>
      </c>
      <c r="F2508" s="27">
        <v>0.05</v>
      </c>
      <c r="G2508" s="24">
        <v>1</v>
      </c>
      <c r="H2508" s="25">
        <v>129.8151</v>
      </c>
      <c r="I2508" s="25">
        <v>13.198600000000001</v>
      </c>
      <c r="J2508" s="26">
        <v>197</v>
      </c>
      <c r="K2508" s="26">
        <v>10</v>
      </c>
      <c r="L2508" s="27">
        <v>0.1017</v>
      </c>
      <c r="M2508" s="28">
        <v>0.49628263</v>
      </c>
      <c r="N2508" s="29">
        <v>0.4</v>
      </c>
      <c r="O2508" s="31" t="s">
        <v>70</v>
      </c>
      <c r="P2508" s="31">
        <v>0.19400765070000001</v>
      </c>
      <c r="Q2508" s="31">
        <v>0.05</v>
      </c>
      <c r="R2508" s="42"/>
      <c r="S2508" s="27">
        <f>IF(A2508="placement",MIN(P2508,IF(R2508="",Q2508,R2508)),"")</f>
        <v>0.05</v>
      </c>
      <c r="T2508" s="28">
        <f>IF($A2508="placement",S2508*J2508,"")</f>
        <v>9.8500000000000014</v>
      </c>
      <c r="U2508" s="26">
        <f>IF($A2508="placement",T2508,IF($A2508="site",SUMIF($C:$C,$C2508,$T:$T),IF($A2508="user",SUMIF($B:$B,$B2508,$T:$T),SUM($T:$T))))</f>
        <v>9.8500000000000014</v>
      </c>
      <c r="V2508" s="27">
        <f>U2508/J2508</f>
        <v>5.000000000000001E-2</v>
      </c>
    </row>
    <row r="2509" spans="1:22" hidden="1" x14ac:dyDescent="0.3">
      <c r="A2509" s="17" t="s">
        <v>13</v>
      </c>
      <c r="B2509" s="17" t="s">
        <v>8292</v>
      </c>
      <c r="C2509" s="17" t="s">
        <v>8293</v>
      </c>
      <c r="D2509" s="17" t="s">
        <v>9898</v>
      </c>
      <c r="E2509" s="17"/>
      <c r="F2509" s="18">
        <v>0.25</v>
      </c>
      <c r="G2509" s="36">
        <v>0</v>
      </c>
      <c r="H2509" s="37">
        <v>29.402899999999999</v>
      </c>
      <c r="I2509" s="37">
        <v>2.7940999999999998</v>
      </c>
      <c r="J2509" s="19">
        <v>197</v>
      </c>
      <c r="K2509" s="19">
        <v>49</v>
      </c>
      <c r="L2509" s="18">
        <v>9.5000000000000001E-2</v>
      </c>
      <c r="M2509" s="20">
        <v>2.3525640399999999</v>
      </c>
      <c r="N2509" s="21">
        <v>1.6826270000000001</v>
      </c>
      <c r="O2509" s="22"/>
      <c r="P2509" s="22">
        <v>0.2847688847</v>
      </c>
      <c r="Q2509" s="22">
        <v>0.25</v>
      </c>
      <c r="R2509" s="43"/>
      <c r="S2509" s="18" t="str">
        <f>IF(A2509="placement",MIN(P2509,IF(R2509="",Q2509,R2509)),"")</f>
        <v/>
      </c>
      <c r="T2509" s="20" t="str">
        <f>IF($A2509="placement",S2509*J2509,"")</f>
        <v/>
      </c>
      <c r="U2509" s="19">
        <f>IF($A2509="placement",T2509,IF($A2509="site",SUMIF($C:$C,$C2509,$T:$T),IF($A2509="user",SUMIF($B:$B,$B2509,$T:$T),SUM($T:$T))))</f>
        <v>47.499999999999872</v>
      </c>
      <c r="V2509" s="18">
        <f>U2509/J2509</f>
        <v>0.2411167512690349</v>
      </c>
    </row>
    <row r="2510" spans="1:22" hidden="1" x14ac:dyDescent="0.3">
      <c r="A2510" s="11" t="s">
        <v>10</v>
      </c>
      <c r="B2510" s="11" t="s">
        <v>8292</v>
      </c>
      <c r="C2510" s="11" t="s">
        <v>9898</v>
      </c>
      <c r="D2510" s="35" t="s">
        <v>9898</v>
      </c>
      <c r="E2510" s="11"/>
      <c r="F2510" s="12">
        <v>0.25</v>
      </c>
      <c r="G2510" s="33">
        <v>0</v>
      </c>
      <c r="H2510" s="34">
        <v>29.402899999999999</v>
      </c>
      <c r="I2510" s="34">
        <v>2.7940999999999998</v>
      </c>
      <c r="J2510" s="13">
        <v>197</v>
      </c>
      <c r="K2510" s="13">
        <v>49</v>
      </c>
      <c r="L2510" s="12">
        <v>9.5000000000000001E-2</v>
      </c>
      <c r="M2510" s="14">
        <v>2.3525640399999999</v>
      </c>
      <c r="N2510" s="15">
        <v>1.6826270000000001</v>
      </c>
      <c r="O2510" s="16"/>
      <c r="P2510" s="16">
        <v>0.2847688847</v>
      </c>
      <c r="Q2510" s="16">
        <v>0.25</v>
      </c>
      <c r="R2510" s="44"/>
      <c r="S2510" s="12" t="str">
        <f>IF(A2510="placement",MIN(P2510,IF(R2510="",Q2510,R2510)),"")</f>
        <v/>
      </c>
      <c r="T2510" s="14" t="str">
        <f>IF($A2510="placement",S2510*J2510,"")</f>
        <v/>
      </c>
      <c r="U2510" s="13">
        <f>IF($A2510="placement",T2510,IF($A2510="site",SUMIF($C:$C,$C2510,$T:$T),IF($A2510="user",SUMIF($B:$B,$B2510,$T:$T),SUM($T:$T))))</f>
        <v>47.499999999999872</v>
      </c>
      <c r="V2510" s="12">
        <f>U2510/J2510</f>
        <v>0.2411167512690349</v>
      </c>
    </row>
    <row r="2511" spans="1:22" hidden="1" x14ac:dyDescent="0.3">
      <c r="A2511" s="23" t="s">
        <v>14</v>
      </c>
      <c r="B2511" s="23" t="s">
        <v>8701</v>
      </c>
      <c r="C2511" s="23" t="s">
        <v>8703</v>
      </c>
      <c r="D2511" s="23" t="s">
        <v>10450</v>
      </c>
      <c r="E2511" s="23" t="s">
        <v>10451</v>
      </c>
      <c r="F2511" s="27">
        <v>0.25</v>
      </c>
      <c r="G2511" s="24">
        <v>1</v>
      </c>
      <c r="H2511" s="25">
        <v>112.2998</v>
      </c>
      <c r="I2511" s="25">
        <v>11.347200000000001</v>
      </c>
      <c r="J2511" s="26">
        <v>197</v>
      </c>
      <c r="K2511" s="26">
        <v>49</v>
      </c>
      <c r="L2511" s="27">
        <v>0.10100000000000001</v>
      </c>
      <c r="M2511" s="28">
        <v>0.57828668000000005</v>
      </c>
      <c r="N2511" s="29">
        <v>0.35</v>
      </c>
      <c r="O2511" s="31" t="s">
        <v>12</v>
      </c>
      <c r="P2511" s="31">
        <v>0.39476385479999998</v>
      </c>
      <c r="Q2511" s="31">
        <v>0.25</v>
      </c>
      <c r="R2511" s="42"/>
      <c r="S2511" s="27">
        <f>IF(A2511="placement",MIN(P2511,IF(R2511="",Q2511,R2511)),"")</f>
        <v>0.25</v>
      </c>
      <c r="T2511" s="28">
        <f>IF($A2511="placement",S2511*J2511,"")</f>
        <v>49.25</v>
      </c>
      <c r="U2511" s="26">
        <f>IF($A2511="placement",T2511,IF($A2511="site",SUMIF($C:$C,$C2511,$T:$T),IF($A2511="user",SUMIF($B:$B,$B2511,$T:$T),SUM($T:$T))))</f>
        <v>49.25</v>
      </c>
      <c r="V2511" s="27">
        <f>U2511/J2511</f>
        <v>0.25</v>
      </c>
    </row>
    <row r="2512" spans="1:22" hidden="1" x14ac:dyDescent="0.3">
      <c r="A2512" s="23" t="s">
        <v>14</v>
      </c>
      <c r="B2512" s="23" t="s">
        <v>8901</v>
      </c>
      <c r="C2512" s="23" t="s">
        <v>8903</v>
      </c>
      <c r="D2512" s="23" t="s">
        <v>8904</v>
      </c>
      <c r="E2512" s="23" t="s">
        <v>8905</v>
      </c>
      <c r="F2512" s="27">
        <v>0.35</v>
      </c>
      <c r="G2512" s="24">
        <v>0</v>
      </c>
      <c r="H2512" s="25">
        <v>26.564699999999998</v>
      </c>
      <c r="I2512" s="25">
        <v>3.3029000000000002</v>
      </c>
      <c r="J2512" s="26">
        <v>197</v>
      </c>
      <c r="K2512" s="26">
        <v>48</v>
      </c>
      <c r="L2512" s="27">
        <v>0.12429999999999999</v>
      </c>
      <c r="M2512" s="28">
        <v>1.9882050200000001</v>
      </c>
      <c r="N2512" s="29">
        <v>1.5</v>
      </c>
      <c r="O2512" s="31" t="s">
        <v>304</v>
      </c>
      <c r="P2512" s="31">
        <v>0.24555064139999999</v>
      </c>
      <c r="Q2512" s="31">
        <v>0.24555064143423599</v>
      </c>
      <c r="R2512" s="42"/>
      <c r="S2512" s="27">
        <f>IF(A2512="placement",MIN(P2512,IF(R2512="",Q2512,R2512)),"")</f>
        <v>0.24555064139999999</v>
      </c>
      <c r="T2512" s="28">
        <f>IF($A2512="placement",S2512*J2512,"")</f>
        <v>48.373476355800001</v>
      </c>
      <c r="U2512" s="26">
        <f>IF($A2512="placement",T2512,IF($A2512="site",SUMIF($C:$C,$C2512,$T:$T),IF($A2512="user",SUMIF($B:$B,$B2512,$T:$T),SUM($T:$T))))</f>
        <v>48.373476355800001</v>
      </c>
      <c r="V2512" s="27">
        <f>U2512/J2512</f>
        <v>0.24555064140000002</v>
      </c>
    </row>
    <row r="2513" spans="1:22" hidden="1" x14ac:dyDescent="0.3">
      <c r="A2513" s="23" t="s">
        <v>14</v>
      </c>
      <c r="B2513" s="23" t="s">
        <v>9383</v>
      </c>
      <c r="C2513" s="23" t="s">
        <v>9385</v>
      </c>
      <c r="D2513" s="23" t="s">
        <v>9386</v>
      </c>
      <c r="E2513" s="23" t="s">
        <v>9387</v>
      </c>
      <c r="F2513" s="27">
        <v>0.25</v>
      </c>
      <c r="G2513" s="24">
        <v>0</v>
      </c>
      <c r="H2513" s="25">
        <v>29.820900000000002</v>
      </c>
      <c r="I2513" s="25">
        <v>5.3417000000000003</v>
      </c>
      <c r="J2513" s="26">
        <v>197</v>
      </c>
      <c r="K2513" s="26">
        <v>36</v>
      </c>
      <c r="L2513" s="27">
        <v>0.17910000000000001</v>
      </c>
      <c r="M2513" s="28">
        <v>1.2285194699999999</v>
      </c>
      <c r="N2513" s="29">
        <v>1</v>
      </c>
      <c r="O2513" s="31" t="s">
        <v>12</v>
      </c>
      <c r="P2513" s="31">
        <v>0.18601208620000001</v>
      </c>
      <c r="Q2513" s="31">
        <v>0.186012086170564</v>
      </c>
      <c r="R2513" s="42"/>
      <c r="S2513" s="27">
        <f>IF(A2513="placement",MIN(P2513,IF(R2513="",Q2513,R2513)),"")</f>
        <v>0.186012086170564</v>
      </c>
      <c r="T2513" s="28">
        <f>IF($A2513="placement",S2513*J2513,"")</f>
        <v>36.644380975601109</v>
      </c>
      <c r="U2513" s="26">
        <f>IF($A2513="placement",T2513,IF($A2513="site",SUMIF($C:$C,$C2513,$T:$T),IF($A2513="user",SUMIF($B:$B,$B2513,$T:$T),SUM($T:$T))))</f>
        <v>36.644380975601109</v>
      </c>
      <c r="V2513" s="27">
        <f>U2513/J2513</f>
        <v>0.186012086170564</v>
      </c>
    </row>
    <row r="2514" spans="1:22" hidden="1" x14ac:dyDescent="0.3">
      <c r="A2514" s="23" t="s">
        <v>14</v>
      </c>
      <c r="B2514" s="23" t="s">
        <v>9473</v>
      </c>
      <c r="C2514" s="23" t="s">
        <v>9475</v>
      </c>
      <c r="D2514" s="23" t="s">
        <v>9488</v>
      </c>
      <c r="E2514" s="23" t="s">
        <v>9489</v>
      </c>
      <c r="F2514" s="27">
        <v>0.25</v>
      </c>
      <c r="G2514" s="24">
        <v>0</v>
      </c>
      <c r="H2514" s="25">
        <v>18.7029</v>
      </c>
      <c r="I2514" s="25">
        <v>10.973000000000001</v>
      </c>
      <c r="J2514" s="26">
        <v>197</v>
      </c>
      <c r="K2514" s="26">
        <v>49</v>
      </c>
      <c r="L2514" s="27">
        <v>0.5867</v>
      </c>
      <c r="M2514" s="28">
        <v>0.59797750000000005</v>
      </c>
      <c r="N2514" s="29">
        <v>0.2</v>
      </c>
      <c r="O2514" s="31" t="s">
        <v>12</v>
      </c>
      <c r="P2514" s="31">
        <v>0.66553925700000005</v>
      </c>
      <c r="Q2514" s="31">
        <v>0.249999999999999</v>
      </c>
      <c r="R2514" s="42"/>
      <c r="S2514" s="27">
        <f>IF(A2514="placement",MIN(P2514,IF(R2514="",Q2514,R2514)),"")</f>
        <v>0.249999999999999</v>
      </c>
      <c r="T2514" s="28">
        <f>IF($A2514="placement",S2514*J2514,"")</f>
        <v>49.249999999999801</v>
      </c>
      <c r="U2514" s="26">
        <f>IF($A2514="placement",T2514,IF($A2514="site",SUMIF($C:$C,$C2514,$T:$T),IF($A2514="user",SUMIF($B:$B,$B2514,$T:$T),SUM($T:$T))))</f>
        <v>49.249999999999801</v>
      </c>
      <c r="V2514" s="27">
        <f>U2514/J2514</f>
        <v>0.249999999999999</v>
      </c>
    </row>
    <row r="2515" spans="1:22" hidden="1" x14ac:dyDescent="0.3">
      <c r="A2515" s="17" t="s">
        <v>13</v>
      </c>
      <c r="B2515" s="17" t="s">
        <v>271</v>
      </c>
      <c r="C2515" s="17" t="s">
        <v>273</v>
      </c>
      <c r="D2515" s="38" t="s">
        <v>9898</v>
      </c>
      <c r="E2515" s="17"/>
      <c r="F2515" s="18">
        <v>0.3165</v>
      </c>
      <c r="G2515" s="36">
        <v>1</v>
      </c>
      <c r="H2515" s="37">
        <v>189.1379</v>
      </c>
      <c r="I2515" s="37">
        <v>74.122500000000002</v>
      </c>
      <c r="J2515" s="19">
        <v>196</v>
      </c>
      <c r="K2515" s="19">
        <v>62</v>
      </c>
      <c r="L2515" s="18">
        <v>0.39190000000000003</v>
      </c>
      <c r="M2515" s="20">
        <v>8.7981669999999998E-2</v>
      </c>
      <c r="N2515" s="21">
        <v>0.01</v>
      </c>
      <c r="O2515" s="22"/>
      <c r="P2515" s="22">
        <v>0.88633996309999996</v>
      </c>
      <c r="Q2515" s="22">
        <v>0.31651260297108702</v>
      </c>
      <c r="R2515" s="43"/>
      <c r="S2515" s="18" t="str">
        <f>IF(A2515="placement",MIN(P2515,IF(R2515="",Q2515,R2515)),"")</f>
        <v/>
      </c>
      <c r="T2515" s="20" t="str">
        <f>IF($A2515="placement",S2515*J2515,"")</f>
        <v/>
      </c>
      <c r="U2515" s="19">
        <f>IF($A2515="placement",T2515,IF($A2515="site",SUMIF($C:$C,$C2515,$T:$T),IF($A2515="user",SUMIF($B:$B,$B2515,$T:$T),SUM($T:$T))))</f>
        <v>62.04</v>
      </c>
      <c r="V2515" s="18">
        <f>U2515/J2515</f>
        <v>0.31653061224489798</v>
      </c>
    </row>
    <row r="2516" spans="1:22" hidden="1" x14ac:dyDescent="0.3">
      <c r="A2516" s="11" t="s">
        <v>10</v>
      </c>
      <c r="B2516" s="11" t="s">
        <v>271</v>
      </c>
      <c r="C2516" s="11" t="s">
        <v>9898</v>
      </c>
      <c r="D2516" s="11" t="s">
        <v>9898</v>
      </c>
      <c r="E2516" s="11"/>
      <c r="F2516" s="12">
        <v>0.3165</v>
      </c>
      <c r="G2516" s="33">
        <v>1</v>
      </c>
      <c r="H2516" s="34">
        <v>189.1379</v>
      </c>
      <c r="I2516" s="34">
        <v>74.122500000000002</v>
      </c>
      <c r="J2516" s="13">
        <v>196</v>
      </c>
      <c r="K2516" s="13">
        <v>62</v>
      </c>
      <c r="L2516" s="12">
        <v>0.39190000000000003</v>
      </c>
      <c r="M2516" s="14">
        <v>8.7981669999999998E-2</v>
      </c>
      <c r="N2516" s="15">
        <v>0.01</v>
      </c>
      <c r="O2516" s="16"/>
      <c r="P2516" s="16">
        <v>0.88633996309999996</v>
      </c>
      <c r="Q2516" s="16">
        <v>0.31651260297108702</v>
      </c>
      <c r="R2516" s="44"/>
      <c r="S2516" s="12" t="str">
        <f>IF(A2516="placement",MIN(P2516,IF(R2516="",Q2516,R2516)),"")</f>
        <v/>
      </c>
      <c r="T2516" s="14" t="str">
        <f>IF($A2516="placement",S2516*J2516,"")</f>
        <v/>
      </c>
      <c r="U2516" s="13">
        <f>IF($A2516="placement",T2516,IF($A2516="site",SUMIF($C:$C,$C2516,$T:$T),IF($A2516="user",SUMIF($B:$B,$B2516,$T:$T),SUM($T:$T))))</f>
        <v>62.04</v>
      </c>
      <c r="V2516" s="12">
        <f>U2516/J2516</f>
        <v>0.31653061224489798</v>
      </c>
    </row>
    <row r="2517" spans="1:22" hidden="1" x14ac:dyDescent="0.3">
      <c r="A2517" s="23" t="s">
        <v>14</v>
      </c>
      <c r="B2517" s="23" t="s">
        <v>2619</v>
      </c>
      <c r="C2517" s="23" t="s">
        <v>2621</v>
      </c>
      <c r="D2517" s="23" t="s">
        <v>2706</v>
      </c>
      <c r="E2517" s="23" t="s">
        <v>2707</v>
      </c>
      <c r="F2517" s="27">
        <v>0.05</v>
      </c>
      <c r="G2517" s="24">
        <v>1</v>
      </c>
      <c r="H2517" s="25">
        <v>344.3211</v>
      </c>
      <c r="I2517" s="25">
        <v>26.608000000000001</v>
      </c>
      <c r="J2517" s="26">
        <v>196</v>
      </c>
      <c r="K2517" s="26">
        <v>10</v>
      </c>
      <c r="L2517" s="27">
        <v>7.7299999999999994E-2</v>
      </c>
      <c r="M2517" s="28">
        <v>0.24589248</v>
      </c>
      <c r="N2517" s="29">
        <v>0.2</v>
      </c>
      <c r="O2517" s="31" t="s">
        <v>70</v>
      </c>
      <c r="P2517" s="31">
        <v>0.18663637490000001</v>
      </c>
      <c r="Q2517" s="31">
        <v>4.9999999999999899E-2</v>
      </c>
      <c r="R2517" s="42"/>
      <c r="S2517" s="27">
        <f>IF(A2517="placement",MIN(P2517,IF(R2517="",Q2517,R2517)),"")</f>
        <v>4.9999999999999899E-2</v>
      </c>
      <c r="T2517" s="28">
        <f>IF($A2517="placement",S2517*J2517,"")</f>
        <v>9.7999999999999794</v>
      </c>
      <c r="U2517" s="26">
        <f>IF($A2517="placement",T2517,IF($A2517="site",SUMIF($C:$C,$C2517,$T:$T),IF($A2517="user",SUMIF($B:$B,$B2517,$T:$T),SUM($T:$T))))</f>
        <v>9.7999999999999794</v>
      </c>
      <c r="V2517" s="27">
        <f>U2517/J2517</f>
        <v>4.9999999999999892E-2</v>
      </c>
    </row>
    <row r="2518" spans="1:22" hidden="1" x14ac:dyDescent="0.3">
      <c r="A2518" s="23" t="s">
        <v>14</v>
      </c>
      <c r="B2518" s="23" t="s">
        <v>10204</v>
      </c>
      <c r="C2518" s="23" t="s">
        <v>10205</v>
      </c>
      <c r="D2518" s="32" t="s">
        <v>10206</v>
      </c>
      <c r="E2518" s="23" t="s">
        <v>10207</v>
      </c>
      <c r="F2518" s="27">
        <v>0.2</v>
      </c>
      <c r="G2518" s="24">
        <v>1</v>
      </c>
      <c r="H2518" s="25">
        <v>176.5564</v>
      </c>
      <c r="I2518" s="25">
        <v>3.2241</v>
      </c>
      <c r="J2518" s="26">
        <v>196</v>
      </c>
      <c r="K2518" s="26">
        <v>46</v>
      </c>
      <c r="L2518" s="27">
        <v>1.83E-2</v>
      </c>
      <c r="M2518" s="28">
        <v>2.0256286399999999</v>
      </c>
      <c r="N2518" s="29">
        <v>1.2</v>
      </c>
      <c r="O2518" s="31" t="s">
        <v>42</v>
      </c>
      <c r="P2518" s="31">
        <v>0.40759131500000001</v>
      </c>
      <c r="Q2518" s="31">
        <v>0.2</v>
      </c>
      <c r="R2518" s="42"/>
      <c r="S2518" s="27">
        <f>IF(A2518="placement",MIN(P2518,IF(R2518="",Q2518,R2518)),"")</f>
        <v>0.2</v>
      </c>
      <c r="T2518" s="28">
        <f>IF($A2518="placement",S2518*J2518,"")</f>
        <v>39.200000000000003</v>
      </c>
      <c r="U2518" s="26">
        <f>IF($A2518="placement",T2518,IF($A2518="site",SUMIF($C:$C,$C2518,$T:$T),IF($A2518="user",SUMIF($B:$B,$B2518,$T:$T),SUM($T:$T))))</f>
        <v>39.200000000000003</v>
      </c>
      <c r="V2518" s="27">
        <f>U2518/J2518</f>
        <v>0.2</v>
      </c>
    </row>
    <row r="2519" spans="1:22" x14ac:dyDescent="0.3">
      <c r="A2519" s="23" t="s">
        <v>14</v>
      </c>
      <c r="B2519" s="23" t="s">
        <v>9338</v>
      </c>
      <c r="C2519" s="23" t="s">
        <v>7914</v>
      </c>
      <c r="D2519" s="23" t="s">
        <v>9358</v>
      </c>
      <c r="E2519" s="23" t="s">
        <v>9359</v>
      </c>
      <c r="F2519" s="27">
        <v>0.2</v>
      </c>
      <c r="G2519" s="24">
        <v>1</v>
      </c>
      <c r="H2519" s="25">
        <v>197.87559999999999</v>
      </c>
      <c r="I2519" s="25">
        <v>26.394100000000002</v>
      </c>
      <c r="J2519" s="26">
        <v>196</v>
      </c>
      <c r="K2519" s="26">
        <v>39</v>
      </c>
      <c r="L2519" s="27">
        <v>0.13339999999999999</v>
      </c>
      <c r="M2519" s="28">
        <v>0.24758089999999999</v>
      </c>
      <c r="N2519" s="29">
        <v>0.1</v>
      </c>
      <c r="O2519" s="31" t="s">
        <v>42</v>
      </c>
      <c r="P2519" s="31">
        <v>0.59609162530000004</v>
      </c>
      <c r="Q2519" s="31">
        <v>0.19999999999999901</v>
      </c>
      <c r="R2519" s="42">
        <v>0.3</v>
      </c>
      <c r="S2519" s="27">
        <f>IF(A2519="placement",MIN(P2519,IF(R2519="",Q2519,R2519)),"")</f>
        <v>0.3</v>
      </c>
      <c r="T2519" s="28">
        <f>IF($A2519="placement",S2519*J2519,"")</f>
        <v>58.8</v>
      </c>
      <c r="U2519" s="26">
        <f>IF($A2519="placement",T2519,IF($A2519="site",SUMIF($C:$C,$C2519,$T:$T),IF($A2519="user",SUMIF($B:$B,$B2519,$T:$T),SUM($T:$T))))</f>
        <v>58.8</v>
      </c>
      <c r="V2519" s="27">
        <f>U2519/J2519</f>
        <v>0.3</v>
      </c>
    </row>
    <row r="2520" spans="1:22" hidden="1" x14ac:dyDescent="0.3">
      <c r="A2520" s="23" t="s">
        <v>14</v>
      </c>
      <c r="B2520" s="23" t="s">
        <v>9383</v>
      </c>
      <c r="C2520" s="23" t="s">
        <v>9385</v>
      </c>
      <c r="D2520" s="23" t="s">
        <v>9398</v>
      </c>
      <c r="E2520" s="23" t="s">
        <v>9399</v>
      </c>
      <c r="F2520" s="27">
        <v>0.25</v>
      </c>
      <c r="G2520" s="24">
        <v>0</v>
      </c>
      <c r="H2520" s="25">
        <v>27.319099999999999</v>
      </c>
      <c r="I2520" s="25">
        <v>6.6444000000000001</v>
      </c>
      <c r="J2520" s="26">
        <v>196</v>
      </c>
      <c r="K2520" s="26">
        <v>44</v>
      </c>
      <c r="L2520" s="27">
        <v>0.2432</v>
      </c>
      <c r="M2520" s="28">
        <v>0.98078304000000005</v>
      </c>
      <c r="N2520" s="29">
        <v>0.75</v>
      </c>
      <c r="O2520" s="31" t="s">
        <v>12</v>
      </c>
      <c r="P2520" s="31">
        <v>0.23530488499999999</v>
      </c>
      <c r="Q2520" s="31">
        <v>0.23530488499951699</v>
      </c>
      <c r="R2520" s="42"/>
      <c r="S2520" s="27">
        <f>IF(A2520="placement",MIN(P2520,IF(R2520="",Q2520,R2520)),"")</f>
        <v>0.23530488499951699</v>
      </c>
      <c r="T2520" s="28">
        <f>IF($A2520="placement",S2520*J2520,"")</f>
        <v>46.11975745990533</v>
      </c>
      <c r="U2520" s="26">
        <f>IF($A2520="placement",T2520,IF($A2520="site",SUMIF($C:$C,$C2520,$T:$T),IF($A2520="user",SUMIF($B:$B,$B2520,$T:$T),SUM($T:$T))))</f>
        <v>46.11975745990533</v>
      </c>
      <c r="V2520" s="27">
        <f>U2520/J2520</f>
        <v>0.23530488499951699</v>
      </c>
    </row>
    <row r="2521" spans="1:22" hidden="1" x14ac:dyDescent="0.3">
      <c r="A2521" s="23" t="s">
        <v>14</v>
      </c>
      <c r="B2521" s="23" t="s">
        <v>6177</v>
      </c>
      <c r="C2521" s="23" t="s">
        <v>6179</v>
      </c>
      <c r="D2521" s="32" t="s">
        <v>6190</v>
      </c>
      <c r="E2521" s="23" t="s">
        <v>6191</v>
      </c>
      <c r="F2521" s="27">
        <v>0.15</v>
      </c>
      <c r="G2521" s="24">
        <v>1</v>
      </c>
      <c r="H2521" s="25">
        <v>349.80380000000002</v>
      </c>
      <c r="I2521" s="25">
        <v>7.0891000000000002</v>
      </c>
      <c r="J2521" s="26">
        <v>195</v>
      </c>
      <c r="K2521" s="26">
        <v>29</v>
      </c>
      <c r="L2521" s="27">
        <v>2.0299999999999999E-2</v>
      </c>
      <c r="M2521" s="28">
        <v>0.91568596000000002</v>
      </c>
      <c r="N2521" s="29">
        <v>0.75</v>
      </c>
      <c r="O2521" s="31" t="s">
        <v>42</v>
      </c>
      <c r="P2521" s="31">
        <v>0.18094190139999999</v>
      </c>
      <c r="Q2521" s="31">
        <v>0.15</v>
      </c>
      <c r="R2521" s="42"/>
      <c r="S2521" s="27">
        <f>IF(A2521="placement",MIN(P2521,IF(R2521="",Q2521,R2521)),"")</f>
        <v>0.15</v>
      </c>
      <c r="T2521" s="28">
        <f>IF($A2521="placement",S2521*J2521,"")</f>
        <v>29.25</v>
      </c>
      <c r="U2521" s="26">
        <f>IF($A2521="placement",T2521,IF($A2521="site",SUMIF($C:$C,$C2521,$T:$T),IF($A2521="user",SUMIF($B:$B,$B2521,$T:$T),SUM($T:$T))))</f>
        <v>29.25</v>
      </c>
      <c r="V2521" s="27">
        <f>U2521/J2521</f>
        <v>0.15</v>
      </c>
    </row>
    <row r="2522" spans="1:22" hidden="1" x14ac:dyDescent="0.3">
      <c r="A2522" s="23" t="s">
        <v>14</v>
      </c>
      <c r="B2522" s="23" t="s">
        <v>678</v>
      </c>
      <c r="C2522" s="23" t="s">
        <v>680</v>
      </c>
      <c r="D2522" s="23" t="s">
        <v>842</v>
      </c>
      <c r="E2522" s="23" t="s">
        <v>843</v>
      </c>
      <c r="F2522" s="27">
        <v>0.33</v>
      </c>
      <c r="G2522" s="24">
        <v>1</v>
      </c>
      <c r="H2522" s="25">
        <v>62.810200000000002</v>
      </c>
      <c r="I2522" s="25">
        <v>7.3364000000000003</v>
      </c>
      <c r="J2522" s="26">
        <v>194</v>
      </c>
      <c r="K2522" s="26">
        <v>64</v>
      </c>
      <c r="L2522" s="27">
        <v>0.1168</v>
      </c>
      <c r="M2522" s="28">
        <v>0.88007789000000003</v>
      </c>
      <c r="N2522" s="29">
        <v>0.3</v>
      </c>
      <c r="O2522" s="31" t="s">
        <v>12</v>
      </c>
      <c r="P2522" s="31">
        <v>0.65912108039999995</v>
      </c>
      <c r="Q2522" s="31">
        <v>0.32999999999999902</v>
      </c>
      <c r="R2522" s="42"/>
      <c r="S2522" s="27">
        <f>IF(A2522="placement",MIN(P2522,IF(R2522="",Q2522,R2522)),"")</f>
        <v>0.32999999999999902</v>
      </c>
      <c r="T2522" s="28">
        <f>IF($A2522="placement",S2522*J2522,"")</f>
        <v>64.019999999999811</v>
      </c>
      <c r="U2522" s="26">
        <f>IF($A2522="placement",T2522,IF($A2522="site",SUMIF($C:$C,$C2522,$T:$T),IF($A2522="user",SUMIF($B:$B,$B2522,$T:$T),SUM($T:$T))))</f>
        <v>64.019999999999811</v>
      </c>
      <c r="V2522" s="27">
        <f>U2522/J2522</f>
        <v>0.32999999999999902</v>
      </c>
    </row>
    <row r="2523" spans="1:22" x14ac:dyDescent="0.3">
      <c r="A2523" s="23" t="s">
        <v>14</v>
      </c>
      <c r="B2523" s="23" t="s">
        <v>1576</v>
      </c>
      <c r="C2523" s="23" t="s">
        <v>1577</v>
      </c>
      <c r="D2523" s="23" t="s">
        <v>1586</v>
      </c>
      <c r="E2523" s="23" t="s">
        <v>1587</v>
      </c>
      <c r="F2523" s="27">
        <v>0.33</v>
      </c>
      <c r="G2523" s="24">
        <v>0</v>
      </c>
      <c r="H2523" s="25">
        <v>36.5229</v>
      </c>
      <c r="I2523" s="25">
        <v>18.167300000000001</v>
      </c>
      <c r="J2523" s="26">
        <v>194</v>
      </c>
      <c r="K2523" s="26">
        <v>64</v>
      </c>
      <c r="L2523" s="27">
        <v>0.49740000000000001</v>
      </c>
      <c r="M2523" s="28">
        <v>0.35588066000000002</v>
      </c>
      <c r="N2523" s="29">
        <v>0.01</v>
      </c>
      <c r="O2523" s="31" t="s">
        <v>12</v>
      </c>
      <c r="P2523" s="31">
        <v>0.97190069310000005</v>
      </c>
      <c r="Q2523" s="31">
        <v>0.33</v>
      </c>
      <c r="R2523" s="42">
        <v>0.3</v>
      </c>
      <c r="S2523" s="27">
        <f>IF(A2523="placement",MIN(P2523,IF(R2523="",Q2523,R2523)),"")</f>
        <v>0.3</v>
      </c>
      <c r="T2523" s="28">
        <f>IF($A2523="placement",S2523*J2523,"")</f>
        <v>58.199999999999996</v>
      </c>
      <c r="U2523" s="26">
        <f>IF($A2523="placement",T2523,IF($A2523="site",SUMIF($C:$C,$C2523,$T:$T),IF($A2523="user",SUMIF($B:$B,$B2523,$T:$T),SUM($T:$T))))</f>
        <v>58.199999999999996</v>
      </c>
      <c r="V2523" s="27">
        <f>U2523/J2523</f>
        <v>0.3</v>
      </c>
    </row>
    <row r="2524" spans="1:22" x14ac:dyDescent="0.3">
      <c r="A2524" s="23" t="s">
        <v>14</v>
      </c>
      <c r="B2524" s="23" t="s">
        <v>2969</v>
      </c>
      <c r="C2524" s="23" t="s">
        <v>2971</v>
      </c>
      <c r="D2524" s="23" t="s">
        <v>2990</v>
      </c>
      <c r="E2524" s="23" t="s">
        <v>2991</v>
      </c>
      <c r="F2524" s="27">
        <v>0.25</v>
      </c>
      <c r="G2524" s="24">
        <v>0</v>
      </c>
      <c r="H2524" s="25">
        <v>43.701599999999999</v>
      </c>
      <c r="I2524" s="25">
        <v>15.0344</v>
      </c>
      <c r="J2524" s="26">
        <v>194</v>
      </c>
      <c r="K2524" s="26">
        <v>49</v>
      </c>
      <c r="L2524" s="27">
        <v>0.34399999999999997</v>
      </c>
      <c r="M2524" s="28">
        <v>0.43034464</v>
      </c>
      <c r="N2524" s="29">
        <v>0.2</v>
      </c>
      <c r="O2524" s="31" t="s">
        <v>42</v>
      </c>
      <c r="P2524" s="31">
        <v>0.53525620500000004</v>
      </c>
      <c r="Q2524" s="31">
        <v>0.25</v>
      </c>
      <c r="R2524" s="42">
        <v>0.3</v>
      </c>
      <c r="S2524" s="27">
        <f>IF(A2524="placement",MIN(P2524,IF(R2524="",Q2524,R2524)),"")</f>
        <v>0.3</v>
      </c>
      <c r="T2524" s="28">
        <f>IF($A2524="placement",S2524*J2524,"")</f>
        <v>58.199999999999996</v>
      </c>
      <c r="U2524" s="26">
        <f>IF($A2524="placement",T2524,IF($A2524="site",SUMIF($C:$C,$C2524,$T:$T),IF($A2524="user",SUMIF($B:$B,$B2524,$T:$T),SUM($T:$T))))</f>
        <v>58.199999999999996</v>
      </c>
      <c r="V2524" s="27">
        <f>U2524/J2524</f>
        <v>0.3</v>
      </c>
    </row>
    <row r="2525" spans="1:22" hidden="1" x14ac:dyDescent="0.3">
      <c r="A2525" s="17" t="s">
        <v>13</v>
      </c>
      <c r="B2525" s="17" t="s">
        <v>10787</v>
      </c>
      <c r="C2525" s="17" t="s">
        <v>10788</v>
      </c>
      <c r="D2525" s="17" t="s">
        <v>9898</v>
      </c>
      <c r="E2525" s="17"/>
      <c r="F2525" s="18">
        <v>0.25</v>
      </c>
      <c r="G2525" s="36">
        <v>0</v>
      </c>
      <c r="H2525" s="37">
        <v>12.278</v>
      </c>
      <c r="I2525" s="37">
        <v>1.4411</v>
      </c>
      <c r="J2525" s="19">
        <v>194</v>
      </c>
      <c r="K2525" s="19">
        <v>48</v>
      </c>
      <c r="L2525" s="18">
        <v>0.1174</v>
      </c>
      <c r="M2525" s="20">
        <v>4.4779182200000003</v>
      </c>
      <c r="N2525" s="21">
        <v>2.4438659999999999</v>
      </c>
      <c r="O2525" s="22"/>
      <c r="P2525" s="22">
        <v>0.45424059080000001</v>
      </c>
      <c r="Q2525" s="22">
        <v>0.25</v>
      </c>
      <c r="R2525" s="43"/>
      <c r="S2525" s="18" t="str">
        <f>IF(A2525="placement",MIN(P2525,IF(R2525="",Q2525,R2525)),"")</f>
        <v/>
      </c>
      <c r="T2525" s="20" t="str">
        <f>IF($A2525="placement",S2525*J2525,"")</f>
        <v/>
      </c>
      <c r="U2525" s="19">
        <f>IF($A2525="placement",T2525,IF($A2525="site",SUMIF($C:$C,$C2525,$T:$T),IF($A2525="user",SUMIF($B:$B,$B2525,$T:$T),SUM($T:$T))))</f>
        <v>48.25</v>
      </c>
      <c r="V2525" s="18">
        <f>U2525/J2525</f>
        <v>0.24871134020618557</v>
      </c>
    </row>
    <row r="2526" spans="1:22" hidden="1" x14ac:dyDescent="0.3">
      <c r="A2526" s="11" t="s">
        <v>10</v>
      </c>
      <c r="B2526" s="11" t="s">
        <v>10787</v>
      </c>
      <c r="C2526" s="11" t="s">
        <v>9898</v>
      </c>
      <c r="D2526" s="11" t="s">
        <v>9898</v>
      </c>
      <c r="E2526" s="11"/>
      <c r="F2526" s="12">
        <v>0.25</v>
      </c>
      <c r="G2526" s="33">
        <v>0</v>
      </c>
      <c r="H2526" s="34">
        <v>12.278</v>
      </c>
      <c r="I2526" s="34">
        <v>1.4411</v>
      </c>
      <c r="J2526" s="13">
        <v>194</v>
      </c>
      <c r="K2526" s="13">
        <v>48</v>
      </c>
      <c r="L2526" s="12">
        <v>0.1174</v>
      </c>
      <c r="M2526" s="14">
        <v>4.4779182200000003</v>
      </c>
      <c r="N2526" s="15">
        <v>2.4438659999999999</v>
      </c>
      <c r="O2526" s="16"/>
      <c r="P2526" s="16">
        <v>0.45424059080000001</v>
      </c>
      <c r="Q2526" s="16">
        <v>0.25</v>
      </c>
      <c r="R2526" s="44"/>
      <c r="S2526" s="12" t="str">
        <f>IF(A2526="placement",MIN(P2526,IF(R2526="",Q2526,R2526)),"")</f>
        <v/>
      </c>
      <c r="T2526" s="14" t="str">
        <f>IF($A2526="placement",S2526*J2526,"")</f>
        <v/>
      </c>
      <c r="U2526" s="13">
        <f>IF($A2526="placement",T2526,IF($A2526="site",SUMIF($C:$C,$C2526,$T:$T),IF($A2526="user",SUMIF($B:$B,$B2526,$T:$T),SUM($T:$T))))</f>
        <v>48.25</v>
      </c>
      <c r="V2526" s="12">
        <f>U2526/J2526</f>
        <v>0.24871134020618557</v>
      </c>
    </row>
    <row r="2527" spans="1:22" x14ac:dyDescent="0.3">
      <c r="A2527" s="23" t="s">
        <v>14</v>
      </c>
      <c r="B2527" s="23" t="s">
        <v>4271</v>
      </c>
      <c r="C2527" s="23" t="s">
        <v>4272</v>
      </c>
      <c r="D2527" s="23" t="s">
        <v>4289</v>
      </c>
      <c r="E2527" s="23" t="s">
        <v>4290</v>
      </c>
      <c r="F2527" s="27">
        <v>0.2</v>
      </c>
      <c r="G2527" s="24">
        <v>0</v>
      </c>
      <c r="H2527" s="25">
        <v>22.8293</v>
      </c>
      <c r="I2527" s="25">
        <v>9.8290000000000006</v>
      </c>
      <c r="J2527" s="26">
        <v>194</v>
      </c>
      <c r="K2527" s="26">
        <v>39</v>
      </c>
      <c r="L2527" s="27">
        <v>0.43049999999999999</v>
      </c>
      <c r="M2527" s="28">
        <v>0.65929247000000002</v>
      </c>
      <c r="N2527" s="29">
        <v>0.3</v>
      </c>
      <c r="O2527" s="31" t="s">
        <v>42</v>
      </c>
      <c r="P2527" s="31">
        <v>0.54496674479999996</v>
      </c>
      <c r="Q2527" s="31">
        <v>0.19999999999999901</v>
      </c>
      <c r="R2527" s="42">
        <v>0.25</v>
      </c>
      <c r="S2527" s="27">
        <f>IF(A2527="placement",MIN(P2527,IF(R2527="",Q2527,R2527)),"")</f>
        <v>0.25</v>
      </c>
      <c r="T2527" s="28">
        <f>IF($A2527="placement",S2527*J2527,"")</f>
        <v>48.5</v>
      </c>
      <c r="U2527" s="26">
        <f>IF($A2527="placement",T2527,IF($A2527="site",SUMIF($C:$C,$C2527,$T:$T),IF($A2527="user",SUMIF($B:$B,$B2527,$T:$T),SUM($T:$T))))</f>
        <v>48.5</v>
      </c>
      <c r="V2527" s="27">
        <f>U2527/J2527</f>
        <v>0.25</v>
      </c>
    </row>
    <row r="2528" spans="1:22" hidden="1" x14ac:dyDescent="0.3">
      <c r="A2528" s="23" t="s">
        <v>14</v>
      </c>
      <c r="B2528" s="23" t="s">
        <v>7153</v>
      </c>
      <c r="C2528" s="23" t="s">
        <v>7155</v>
      </c>
      <c r="D2528" s="23" t="s">
        <v>7196</v>
      </c>
      <c r="E2528" s="23" t="s">
        <v>7197</v>
      </c>
      <c r="F2528" s="27">
        <v>0.25</v>
      </c>
      <c r="G2528" s="24">
        <v>1</v>
      </c>
      <c r="H2528" s="25">
        <v>84.077299999999994</v>
      </c>
      <c r="I2528" s="25">
        <v>24.880099999999999</v>
      </c>
      <c r="J2528" s="26">
        <v>194</v>
      </c>
      <c r="K2528" s="26">
        <v>48</v>
      </c>
      <c r="L2528" s="27">
        <v>0.2959</v>
      </c>
      <c r="M2528" s="28">
        <v>0.25935082999999998</v>
      </c>
      <c r="N2528" s="29">
        <v>0.15</v>
      </c>
      <c r="O2528" s="31" t="s">
        <v>12</v>
      </c>
      <c r="P2528" s="31">
        <v>0.42163285280000001</v>
      </c>
      <c r="Q2528" s="31">
        <v>0.25</v>
      </c>
      <c r="R2528" s="42"/>
      <c r="S2528" s="27">
        <f>IF(A2528="placement",MIN(P2528,IF(R2528="",Q2528,R2528)),"")</f>
        <v>0.25</v>
      </c>
      <c r="T2528" s="28">
        <f>IF($A2528="placement",S2528*J2528,"")</f>
        <v>48.5</v>
      </c>
      <c r="U2528" s="26">
        <f>IF($A2528="placement",T2528,IF($A2528="site",SUMIF($C:$C,$C2528,$T:$T),IF($A2528="user",SUMIF($B:$B,$B2528,$T:$T),SUM($T:$T))))</f>
        <v>48.5</v>
      </c>
      <c r="V2528" s="27">
        <f>U2528/J2528</f>
        <v>0.25</v>
      </c>
    </row>
    <row r="2529" spans="1:22" hidden="1" x14ac:dyDescent="0.3">
      <c r="A2529" s="23" t="s">
        <v>14</v>
      </c>
      <c r="B2529" s="23" t="s">
        <v>8483</v>
      </c>
      <c r="C2529" s="23" t="s">
        <v>8484</v>
      </c>
      <c r="D2529" s="23" t="s">
        <v>8495</v>
      </c>
      <c r="E2529" s="23" t="s">
        <v>8487</v>
      </c>
      <c r="F2529" s="27">
        <v>0.2</v>
      </c>
      <c r="G2529" s="24">
        <v>0</v>
      </c>
      <c r="H2529" s="25">
        <v>10.3828</v>
      </c>
      <c r="I2529" s="25">
        <v>2.2448999999999999</v>
      </c>
      <c r="J2529" s="26">
        <v>194</v>
      </c>
      <c r="K2529" s="26">
        <v>38</v>
      </c>
      <c r="L2529" s="27">
        <v>0.2162</v>
      </c>
      <c r="M2529" s="28">
        <v>2.88600974</v>
      </c>
      <c r="N2529" s="29">
        <v>2.2999999999999998</v>
      </c>
      <c r="O2529" s="31" t="s">
        <v>42</v>
      </c>
      <c r="P2529" s="31">
        <v>0.20305189160000001</v>
      </c>
      <c r="Q2529" s="31">
        <v>0.19999999999999901</v>
      </c>
      <c r="R2529" s="42"/>
      <c r="S2529" s="27">
        <f>IF(A2529="placement",MIN(P2529,IF(R2529="",Q2529,R2529)),"")</f>
        <v>0.19999999999999901</v>
      </c>
      <c r="T2529" s="28">
        <f>IF($A2529="placement",S2529*J2529,"")</f>
        <v>38.799999999999805</v>
      </c>
      <c r="U2529" s="26">
        <f>IF($A2529="placement",T2529,IF($A2529="site",SUMIF($C:$C,$C2529,$T:$T),IF($A2529="user",SUMIF($B:$B,$B2529,$T:$T),SUM($T:$T))))</f>
        <v>38.799999999999805</v>
      </c>
      <c r="V2529" s="27">
        <f>U2529/J2529</f>
        <v>0.19999999999999898</v>
      </c>
    </row>
    <row r="2530" spans="1:22" x14ac:dyDescent="0.3">
      <c r="A2530" s="23" t="s">
        <v>14</v>
      </c>
      <c r="B2530" s="23" t="s">
        <v>9013</v>
      </c>
      <c r="C2530" s="23" t="s">
        <v>9015</v>
      </c>
      <c r="D2530" s="23" t="s">
        <v>9020</v>
      </c>
      <c r="E2530" s="23" t="s">
        <v>9021</v>
      </c>
      <c r="F2530" s="27">
        <v>0.15</v>
      </c>
      <c r="G2530" s="24">
        <v>1</v>
      </c>
      <c r="H2530" s="25">
        <v>74.659899999999993</v>
      </c>
      <c r="I2530" s="25">
        <v>5.1916000000000002</v>
      </c>
      <c r="J2530" s="26">
        <v>194</v>
      </c>
      <c r="K2530" s="26">
        <v>29</v>
      </c>
      <c r="L2530" s="27">
        <v>6.9500000000000006E-2</v>
      </c>
      <c r="M2530" s="28">
        <v>1.2451005799999999</v>
      </c>
      <c r="N2530" s="29">
        <v>1</v>
      </c>
      <c r="O2530" s="31" t="s">
        <v>42</v>
      </c>
      <c r="P2530" s="31">
        <v>0.1968520295</v>
      </c>
      <c r="Q2530" s="31">
        <v>0.15</v>
      </c>
      <c r="R2530" s="42">
        <v>0.18</v>
      </c>
      <c r="S2530" s="27">
        <f>IF(A2530="placement",MIN(P2530,IF(R2530="",Q2530,R2530)),"")</f>
        <v>0.18</v>
      </c>
      <c r="T2530" s="28">
        <f>IF($A2530="placement",S2530*J2530,"")</f>
        <v>34.92</v>
      </c>
      <c r="U2530" s="26">
        <f>IF($A2530="placement",T2530,IF($A2530="site",SUMIF($C:$C,$C2530,$T:$T),IF($A2530="user",SUMIF($B:$B,$B2530,$T:$T),SUM($T:$T))))</f>
        <v>34.92</v>
      </c>
      <c r="V2530" s="27">
        <f>U2530/J2530</f>
        <v>0.18000000000000002</v>
      </c>
    </row>
    <row r="2531" spans="1:22" x14ac:dyDescent="0.3">
      <c r="A2531" s="23" t="s">
        <v>14</v>
      </c>
      <c r="B2531" s="23" t="s">
        <v>9013</v>
      </c>
      <c r="C2531" s="23" t="s">
        <v>9015</v>
      </c>
      <c r="D2531" s="23" t="s">
        <v>9024</v>
      </c>
      <c r="E2531" s="23" t="s">
        <v>9025</v>
      </c>
      <c r="F2531" s="27">
        <v>0.15</v>
      </c>
      <c r="G2531" s="24">
        <v>0</v>
      </c>
      <c r="H2531" s="25">
        <v>24.726099999999999</v>
      </c>
      <c r="I2531" s="25">
        <v>2.6922999999999999</v>
      </c>
      <c r="J2531" s="26">
        <v>194</v>
      </c>
      <c r="K2531" s="26">
        <v>29</v>
      </c>
      <c r="L2531" s="27">
        <v>0.1089</v>
      </c>
      <c r="M2531" s="28">
        <v>2.4047808599999998</v>
      </c>
      <c r="N2531" s="29">
        <v>2</v>
      </c>
      <c r="O2531" s="31" t="s">
        <v>42</v>
      </c>
      <c r="P2531" s="31">
        <v>0.16832338569999999</v>
      </c>
      <c r="Q2531" s="31">
        <v>0.15</v>
      </c>
      <c r="R2531" s="42">
        <v>0.16</v>
      </c>
      <c r="S2531" s="27">
        <f>IF(A2531="placement",MIN(P2531,IF(R2531="",Q2531,R2531)),"")</f>
        <v>0.16</v>
      </c>
      <c r="T2531" s="28">
        <f>IF($A2531="placement",S2531*J2531,"")</f>
        <v>31.04</v>
      </c>
      <c r="U2531" s="26">
        <f>IF($A2531="placement",T2531,IF($A2531="site",SUMIF($C:$C,$C2531,$T:$T),IF($A2531="user",SUMIF($B:$B,$B2531,$T:$T),SUM($T:$T))))</f>
        <v>31.04</v>
      </c>
      <c r="V2531" s="27">
        <f>U2531/J2531</f>
        <v>0.16</v>
      </c>
    </row>
    <row r="2532" spans="1:22" hidden="1" x14ac:dyDescent="0.3">
      <c r="A2532" s="23" t="s">
        <v>14</v>
      </c>
      <c r="B2532" s="23" t="s">
        <v>9166</v>
      </c>
      <c r="C2532" s="23" t="s">
        <v>9168</v>
      </c>
      <c r="D2532" s="23" t="s">
        <v>9169</v>
      </c>
      <c r="E2532" s="23" t="s">
        <v>9167</v>
      </c>
      <c r="F2532" s="27">
        <v>0.33</v>
      </c>
      <c r="G2532" s="24">
        <v>0</v>
      </c>
      <c r="H2532" s="25">
        <v>25.124099999999999</v>
      </c>
      <c r="I2532" s="25">
        <v>5.6798999999999999</v>
      </c>
      <c r="J2532" s="26">
        <v>194</v>
      </c>
      <c r="K2532" s="26">
        <v>58</v>
      </c>
      <c r="L2532" s="27">
        <v>0.2261</v>
      </c>
      <c r="M2532" s="28">
        <v>1.1387027000000001</v>
      </c>
      <c r="N2532" s="29">
        <v>0.8</v>
      </c>
      <c r="O2532" s="31" t="s">
        <v>12</v>
      </c>
      <c r="P2532" s="31">
        <v>0.29744611999999998</v>
      </c>
      <c r="Q2532" s="31">
        <v>0.297446120035119</v>
      </c>
      <c r="R2532" s="42"/>
      <c r="S2532" s="27">
        <f>IF(A2532="placement",MIN(P2532,IF(R2532="",Q2532,R2532)),"")</f>
        <v>0.29744611999999998</v>
      </c>
      <c r="T2532" s="28">
        <f>IF($A2532="placement",S2532*J2532,"")</f>
        <v>57.704547279999993</v>
      </c>
      <c r="U2532" s="26">
        <f>IF($A2532="placement",T2532,IF($A2532="site",SUMIF($C:$C,$C2532,$T:$T),IF($A2532="user",SUMIF($B:$B,$B2532,$T:$T),SUM($T:$T))))</f>
        <v>57.704547279999993</v>
      </c>
      <c r="V2532" s="27">
        <f>U2532/J2532</f>
        <v>0.29744611999999998</v>
      </c>
    </row>
    <row r="2533" spans="1:22" hidden="1" x14ac:dyDescent="0.3">
      <c r="A2533" s="17" t="s">
        <v>13</v>
      </c>
      <c r="B2533" s="17" t="s">
        <v>9166</v>
      </c>
      <c r="C2533" s="17" t="s">
        <v>9168</v>
      </c>
      <c r="D2533" s="17" t="s">
        <v>9898</v>
      </c>
      <c r="E2533" s="17"/>
      <c r="F2533" s="18">
        <v>0.33</v>
      </c>
      <c r="G2533" s="36">
        <v>0</v>
      </c>
      <c r="H2533" s="37">
        <v>25.124099999999999</v>
      </c>
      <c r="I2533" s="37">
        <v>5.6798999999999999</v>
      </c>
      <c r="J2533" s="19">
        <v>194</v>
      </c>
      <c r="K2533" s="19">
        <v>58</v>
      </c>
      <c r="L2533" s="18">
        <v>0.2261</v>
      </c>
      <c r="M2533" s="20">
        <v>1.1387027000000001</v>
      </c>
      <c r="N2533" s="21">
        <v>0.8</v>
      </c>
      <c r="O2533" s="22"/>
      <c r="P2533" s="22">
        <v>0.29744611999999998</v>
      </c>
      <c r="Q2533" s="22">
        <v>0.297446120035119</v>
      </c>
      <c r="R2533" s="43"/>
      <c r="S2533" s="18" t="str">
        <f>IF(A2533="placement",MIN(P2533,IF(R2533="",Q2533,R2533)),"")</f>
        <v/>
      </c>
      <c r="T2533" s="20" t="str">
        <f>IF($A2533="placement",S2533*J2533,"")</f>
        <v/>
      </c>
      <c r="U2533" s="19">
        <f>IF($A2533="placement",T2533,IF($A2533="site",SUMIF($C:$C,$C2533,$T:$T),IF($A2533="user",SUMIF($B:$B,$B2533,$T:$T),SUM($T:$T))))</f>
        <v>57.704547279999993</v>
      </c>
      <c r="V2533" s="18">
        <f>U2533/J2533</f>
        <v>0.29744611999999998</v>
      </c>
    </row>
    <row r="2534" spans="1:22" hidden="1" x14ac:dyDescent="0.3">
      <c r="A2534" s="11" t="s">
        <v>10</v>
      </c>
      <c r="B2534" s="11" t="s">
        <v>9166</v>
      </c>
      <c r="C2534" s="11" t="s">
        <v>9898</v>
      </c>
      <c r="D2534" s="11" t="s">
        <v>9898</v>
      </c>
      <c r="E2534" s="11"/>
      <c r="F2534" s="12">
        <v>0.33</v>
      </c>
      <c r="G2534" s="33">
        <v>0</v>
      </c>
      <c r="H2534" s="34">
        <v>25.124099999999999</v>
      </c>
      <c r="I2534" s="34">
        <v>5.6798999999999999</v>
      </c>
      <c r="J2534" s="13">
        <v>194</v>
      </c>
      <c r="K2534" s="13">
        <v>58</v>
      </c>
      <c r="L2534" s="12">
        <v>0.2261</v>
      </c>
      <c r="M2534" s="14">
        <v>1.1387027000000001</v>
      </c>
      <c r="N2534" s="15">
        <v>0.8</v>
      </c>
      <c r="O2534" s="16"/>
      <c r="P2534" s="16">
        <v>0.29744611999999998</v>
      </c>
      <c r="Q2534" s="16">
        <v>0.297446120035119</v>
      </c>
      <c r="R2534" s="44"/>
      <c r="S2534" s="12" t="str">
        <f>IF(A2534="placement",MIN(P2534,IF(R2534="",Q2534,R2534)),"")</f>
        <v/>
      </c>
      <c r="T2534" s="14" t="str">
        <f>IF($A2534="placement",S2534*J2534,"")</f>
        <v/>
      </c>
      <c r="U2534" s="13">
        <f>IF($A2534="placement",T2534,IF($A2534="site",SUMIF($C:$C,$C2534,$T:$T),IF($A2534="user",SUMIF($B:$B,$B2534,$T:$T),SUM($T:$T))))</f>
        <v>57.704547279999993</v>
      </c>
      <c r="V2534" s="12">
        <f>U2534/J2534</f>
        <v>0.29744611999999998</v>
      </c>
    </row>
    <row r="2535" spans="1:22" hidden="1" x14ac:dyDescent="0.3">
      <c r="A2535" s="23" t="s">
        <v>14</v>
      </c>
      <c r="B2535" s="23" t="s">
        <v>678</v>
      </c>
      <c r="C2535" s="23" t="s">
        <v>680</v>
      </c>
      <c r="D2535" s="23" t="s">
        <v>888</v>
      </c>
      <c r="E2535" s="23" t="s">
        <v>889</v>
      </c>
      <c r="F2535" s="27">
        <v>0.25</v>
      </c>
      <c r="G2535" s="24">
        <v>1</v>
      </c>
      <c r="H2535" s="25">
        <v>74.206999999999994</v>
      </c>
      <c r="I2535" s="25">
        <v>15.0067</v>
      </c>
      <c r="J2535" s="26">
        <v>193</v>
      </c>
      <c r="K2535" s="26">
        <v>48</v>
      </c>
      <c r="L2535" s="27">
        <v>0.20219999999999999</v>
      </c>
      <c r="M2535" s="28">
        <v>0.42868430000000002</v>
      </c>
      <c r="N2535" s="29">
        <v>0.3</v>
      </c>
      <c r="O2535" s="31" t="s">
        <v>12</v>
      </c>
      <c r="P2535" s="31">
        <v>0.30018431340000001</v>
      </c>
      <c r="Q2535" s="31">
        <v>0.25</v>
      </c>
      <c r="R2535" s="42"/>
      <c r="S2535" s="27">
        <f>IF(A2535="placement",MIN(P2535,IF(R2535="",Q2535,R2535)),"")</f>
        <v>0.25</v>
      </c>
      <c r="T2535" s="28">
        <f>IF($A2535="placement",S2535*J2535,"")</f>
        <v>48.25</v>
      </c>
      <c r="U2535" s="26">
        <f>IF($A2535="placement",T2535,IF($A2535="site",SUMIF($C:$C,$C2535,$T:$T),IF($A2535="user",SUMIF($B:$B,$B2535,$T:$T),SUM($T:$T))))</f>
        <v>48.25</v>
      </c>
      <c r="V2535" s="27">
        <f>U2535/J2535</f>
        <v>0.25</v>
      </c>
    </row>
    <row r="2536" spans="1:22" x14ac:dyDescent="0.3">
      <c r="A2536" s="23" t="s">
        <v>14</v>
      </c>
      <c r="B2536" s="23" t="s">
        <v>1708</v>
      </c>
      <c r="C2536" s="23" t="s">
        <v>1709</v>
      </c>
      <c r="D2536" s="23" t="s">
        <v>2142</v>
      </c>
      <c r="E2536" s="23" t="s">
        <v>2143</v>
      </c>
      <c r="F2536" s="27">
        <v>0.15</v>
      </c>
      <c r="G2536" s="24">
        <v>0</v>
      </c>
      <c r="H2536" s="25">
        <v>5.0068999999999999</v>
      </c>
      <c r="I2536" s="25">
        <v>2.7848999999999999</v>
      </c>
      <c r="J2536" s="26">
        <v>193</v>
      </c>
      <c r="K2536" s="26">
        <v>29</v>
      </c>
      <c r="L2536" s="27">
        <v>0.55620000000000003</v>
      </c>
      <c r="M2536" s="28">
        <v>2.3054786100000002</v>
      </c>
      <c r="N2536" s="29">
        <v>1.55</v>
      </c>
      <c r="O2536" s="31" t="s">
        <v>42</v>
      </c>
      <c r="P2536" s="31">
        <v>0.32768840529999999</v>
      </c>
      <c r="Q2536" s="31">
        <v>0.15</v>
      </c>
      <c r="R2536" s="42">
        <v>0.2</v>
      </c>
      <c r="S2536" s="27">
        <f>IF(A2536="placement",MIN(P2536,IF(R2536="",Q2536,R2536)),"")</f>
        <v>0.2</v>
      </c>
      <c r="T2536" s="28">
        <f>IF($A2536="placement",S2536*J2536,"")</f>
        <v>38.6</v>
      </c>
      <c r="U2536" s="23">
        <f>IF($A2536="placement",T2536,IF($A2536="site",SUMIF($C:$C,$C2536,$T:$T),IF($A2536="user",SUMIF($B:$B,$B2536,$T:$T),SUM($T:$T))))</f>
        <v>38.6</v>
      </c>
      <c r="V2536" s="27">
        <f>U2536/J2536</f>
        <v>0.2</v>
      </c>
    </row>
    <row r="2537" spans="1:22" hidden="1" x14ac:dyDescent="0.3">
      <c r="A2537" s="23" t="s">
        <v>14</v>
      </c>
      <c r="B2537" s="23" t="s">
        <v>5211</v>
      </c>
      <c r="C2537" s="23" t="s">
        <v>5213</v>
      </c>
      <c r="D2537" s="23" t="s">
        <v>5260</v>
      </c>
      <c r="E2537" s="23" t="s">
        <v>5261</v>
      </c>
      <c r="F2537" s="27">
        <v>0.25</v>
      </c>
      <c r="G2537" s="24">
        <v>0</v>
      </c>
      <c r="H2537" s="25">
        <v>10.950900000000001</v>
      </c>
      <c r="I2537" s="25">
        <v>5.2710999999999997</v>
      </c>
      <c r="J2537" s="26">
        <v>193</v>
      </c>
      <c r="K2537" s="26">
        <v>48</v>
      </c>
      <c r="L2537" s="27">
        <v>0.48130000000000001</v>
      </c>
      <c r="M2537" s="28">
        <v>1.2224947500000001</v>
      </c>
      <c r="N2537" s="29">
        <v>0.8</v>
      </c>
      <c r="O2537" s="31" t="s">
        <v>12</v>
      </c>
      <c r="P2537" s="31">
        <v>0.34560046109999998</v>
      </c>
      <c r="Q2537" s="31">
        <v>0.25</v>
      </c>
      <c r="R2537" s="42"/>
      <c r="S2537" s="27">
        <f>IF(A2537="placement",MIN(P2537,IF(R2537="",Q2537,R2537)),"")</f>
        <v>0.25</v>
      </c>
      <c r="T2537" s="28">
        <f>IF($A2537="placement",S2537*J2537,"")</f>
        <v>48.25</v>
      </c>
      <c r="U2537" s="26">
        <f>IF($A2537="placement",T2537,IF($A2537="site",SUMIF($C:$C,$C2537,$T:$T),IF($A2537="user",SUMIF($B:$B,$B2537,$T:$T),SUM($T:$T))))</f>
        <v>48.25</v>
      </c>
      <c r="V2537" s="27">
        <f>U2537/J2537</f>
        <v>0.25</v>
      </c>
    </row>
    <row r="2538" spans="1:22" hidden="1" x14ac:dyDescent="0.3">
      <c r="A2538" s="23" t="s">
        <v>14</v>
      </c>
      <c r="B2538" s="23" t="s">
        <v>7032</v>
      </c>
      <c r="C2538" s="23" t="s">
        <v>7034</v>
      </c>
      <c r="D2538" s="23" t="s">
        <v>7052</v>
      </c>
      <c r="E2538" s="23" t="s">
        <v>7053</v>
      </c>
      <c r="F2538" s="27">
        <v>0.25</v>
      </c>
      <c r="G2538" s="24">
        <v>1</v>
      </c>
      <c r="H2538" s="25">
        <v>352.56259999999997</v>
      </c>
      <c r="I2538" s="25">
        <v>32.572499999999998</v>
      </c>
      <c r="J2538" s="26">
        <v>193</v>
      </c>
      <c r="K2538" s="26">
        <v>48</v>
      </c>
      <c r="L2538" s="27">
        <v>9.2399999999999996E-2</v>
      </c>
      <c r="M2538" s="28">
        <v>0.19751104999999999</v>
      </c>
      <c r="N2538" s="29">
        <v>0.03</v>
      </c>
      <c r="O2538" s="31" t="s">
        <v>12</v>
      </c>
      <c r="P2538" s="31">
        <v>0.84810976149999995</v>
      </c>
      <c r="Q2538" s="31">
        <v>0.25</v>
      </c>
      <c r="R2538" s="42"/>
      <c r="S2538" s="27">
        <f>IF(A2538="placement",MIN(P2538,IF(R2538="",Q2538,R2538)),"")</f>
        <v>0.25</v>
      </c>
      <c r="T2538" s="28">
        <f>IF($A2538="placement",S2538*J2538,"")</f>
        <v>48.25</v>
      </c>
      <c r="U2538" s="26">
        <f>IF($A2538="placement",T2538,IF($A2538="site",SUMIF($C:$C,$C2538,$T:$T),IF($A2538="user",SUMIF($B:$B,$B2538,$T:$T),SUM($T:$T))))</f>
        <v>48.25</v>
      </c>
      <c r="V2538" s="27">
        <f>U2538/J2538</f>
        <v>0.25</v>
      </c>
    </row>
    <row r="2539" spans="1:22" hidden="1" x14ac:dyDescent="0.3">
      <c r="A2539" s="23" t="s">
        <v>14</v>
      </c>
      <c r="B2539" s="23" t="s">
        <v>7081</v>
      </c>
      <c r="C2539" s="23" t="s">
        <v>7083</v>
      </c>
      <c r="D2539" s="23" t="s">
        <v>7110</v>
      </c>
      <c r="E2539" s="23" t="s">
        <v>7111</v>
      </c>
      <c r="F2539" s="27">
        <v>0.25</v>
      </c>
      <c r="G2539" s="24">
        <v>1</v>
      </c>
      <c r="H2539" s="25">
        <v>71.244699999999995</v>
      </c>
      <c r="I2539" s="25">
        <v>8.2708999999999993</v>
      </c>
      <c r="J2539" s="26">
        <v>193</v>
      </c>
      <c r="K2539" s="26">
        <v>48</v>
      </c>
      <c r="L2539" s="27">
        <v>0.11609999999999999</v>
      </c>
      <c r="M2539" s="28">
        <v>0.77751678000000002</v>
      </c>
      <c r="N2539" s="29">
        <v>0.5</v>
      </c>
      <c r="O2539" s="31" t="s">
        <v>12</v>
      </c>
      <c r="P2539" s="31">
        <v>0.35692705850000001</v>
      </c>
      <c r="Q2539" s="31">
        <v>0.25</v>
      </c>
      <c r="R2539" s="42"/>
      <c r="S2539" s="27">
        <f>IF(A2539="placement",MIN(P2539,IF(R2539="",Q2539,R2539)),"")</f>
        <v>0.25</v>
      </c>
      <c r="T2539" s="28">
        <f>IF($A2539="placement",S2539*J2539,"")</f>
        <v>48.25</v>
      </c>
      <c r="U2539" s="26">
        <f>IF($A2539="placement",T2539,IF($A2539="site",SUMIF($C:$C,$C2539,$T:$T),IF($A2539="user",SUMIF($B:$B,$B2539,$T:$T),SUM($T:$T))))</f>
        <v>48.25</v>
      </c>
      <c r="V2539" s="27">
        <f>U2539/J2539</f>
        <v>0.25</v>
      </c>
    </row>
    <row r="2540" spans="1:22" hidden="1" x14ac:dyDescent="0.3">
      <c r="A2540" s="23" t="s">
        <v>14</v>
      </c>
      <c r="B2540" s="23" t="s">
        <v>277</v>
      </c>
      <c r="C2540" s="23" t="s">
        <v>279</v>
      </c>
      <c r="D2540" s="23" t="s">
        <v>357</v>
      </c>
      <c r="E2540" s="23" t="s">
        <v>358</v>
      </c>
      <c r="F2540" s="27">
        <v>0.25</v>
      </c>
      <c r="G2540" s="24">
        <v>0</v>
      </c>
      <c r="H2540" s="25">
        <v>27.183</v>
      </c>
      <c r="I2540" s="25">
        <v>2.6248999999999998</v>
      </c>
      <c r="J2540" s="26">
        <v>192</v>
      </c>
      <c r="K2540" s="26">
        <v>35</v>
      </c>
      <c r="L2540" s="27">
        <v>9.6600000000000005E-2</v>
      </c>
      <c r="M2540" s="28">
        <v>2.4384265799999998</v>
      </c>
      <c r="N2540" s="46">
        <v>2</v>
      </c>
      <c r="O2540" s="31" t="s">
        <v>12</v>
      </c>
      <c r="P2540" s="31">
        <v>0.1797989673</v>
      </c>
      <c r="Q2540" s="31">
        <v>0.17979896727163899</v>
      </c>
      <c r="R2540" s="42"/>
      <c r="S2540" s="27">
        <f>IF(A2540="placement",MIN(P2540,IF(R2540="",Q2540,R2540)),"")</f>
        <v>0.17979896727163899</v>
      </c>
      <c r="T2540" s="28">
        <f>IF($A2540="placement",S2540*J2540,"")</f>
        <v>34.521401716154685</v>
      </c>
      <c r="U2540" s="26">
        <f>IF($A2540="placement",T2540,IF($A2540="site",SUMIF($C:$C,$C2540,$T:$T),IF($A2540="user",SUMIF($B:$B,$B2540,$T:$T),SUM($T:$T))))</f>
        <v>34.521401716154685</v>
      </c>
      <c r="V2540" s="27">
        <f>U2540/J2540</f>
        <v>0.17979896727163899</v>
      </c>
    </row>
    <row r="2541" spans="1:22" hidden="1" x14ac:dyDescent="0.3">
      <c r="A2541" s="23" t="s">
        <v>14</v>
      </c>
      <c r="B2541" s="23" t="s">
        <v>510</v>
      </c>
      <c r="C2541" s="23" t="s">
        <v>512</v>
      </c>
      <c r="D2541" s="23" t="s">
        <v>527</v>
      </c>
      <c r="E2541" s="23" t="s">
        <v>528</v>
      </c>
      <c r="F2541" s="27">
        <v>0.25</v>
      </c>
      <c r="G2541" s="24">
        <v>1</v>
      </c>
      <c r="H2541" s="25">
        <v>83.548900000000003</v>
      </c>
      <c r="I2541" s="25">
        <v>9.5599000000000007</v>
      </c>
      <c r="J2541" s="26">
        <v>192</v>
      </c>
      <c r="K2541" s="26">
        <v>20</v>
      </c>
      <c r="L2541" s="27">
        <v>0.1144</v>
      </c>
      <c r="M2541" s="28">
        <v>0.67081844999999996</v>
      </c>
      <c r="N2541" s="29">
        <v>0.6</v>
      </c>
      <c r="O2541" s="31" t="s">
        <v>42</v>
      </c>
      <c r="P2541" s="31">
        <v>0.1055702209</v>
      </c>
      <c r="Q2541" s="31">
        <v>0.10557022087078501</v>
      </c>
      <c r="R2541" s="42"/>
      <c r="S2541" s="27">
        <f>IF(A2541="placement",MIN(P2541,IF(R2541="",Q2541,R2541)),"")</f>
        <v>0.10557022087078501</v>
      </c>
      <c r="T2541" s="28">
        <f>IF($A2541="placement",S2541*J2541,"")</f>
        <v>20.269482407190722</v>
      </c>
      <c r="U2541" s="26">
        <f>IF($A2541="placement",T2541,IF($A2541="site",SUMIF($C:$C,$C2541,$T:$T),IF($A2541="user",SUMIF($B:$B,$B2541,$T:$T),SUM($T:$T))))</f>
        <v>20.269482407190722</v>
      </c>
      <c r="V2541" s="27">
        <f>U2541/J2541</f>
        <v>0.10557022087078501</v>
      </c>
    </row>
    <row r="2542" spans="1:22" hidden="1" x14ac:dyDescent="0.3">
      <c r="A2542" s="23" t="s">
        <v>14</v>
      </c>
      <c r="B2542" s="23" t="s">
        <v>678</v>
      </c>
      <c r="C2542" s="23" t="s">
        <v>680</v>
      </c>
      <c r="D2542" s="23" t="s">
        <v>886</v>
      </c>
      <c r="E2542" s="23" t="s">
        <v>887</v>
      </c>
      <c r="F2542" s="27">
        <v>0.25</v>
      </c>
      <c r="G2542" s="24">
        <v>1</v>
      </c>
      <c r="H2542" s="25">
        <v>69.546000000000006</v>
      </c>
      <c r="I2542" s="25">
        <v>14.6151</v>
      </c>
      <c r="J2542" s="26">
        <v>192</v>
      </c>
      <c r="K2542" s="26">
        <v>48</v>
      </c>
      <c r="L2542" s="27">
        <v>0.21010000000000001</v>
      </c>
      <c r="M2542" s="28">
        <v>0.43870564000000001</v>
      </c>
      <c r="N2542" s="29">
        <v>0.3</v>
      </c>
      <c r="O2542" s="31" t="s">
        <v>42</v>
      </c>
      <c r="P2542" s="31">
        <v>0.31617017959999999</v>
      </c>
      <c r="Q2542" s="31">
        <v>0.25</v>
      </c>
      <c r="R2542" s="42"/>
      <c r="S2542" s="27">
        <f>IF(A2542="placement",MIN(P2542,IF(R2542="",Q2542,R2542)),"")</f>
        <v>0.25</v>
      </c>
      <c r="T2542" s="28">
        <f>IF($A2542="placement",S2542*J2542,"")</f>
        <v>48</v>
      </c>
      <c r="U2542" s="26">
        <f>IF($A2542="placement",T2542,IF($A2542="site",SUMIF($C:$C,$C2542,$T:$T),IF($A2542="user",SUMIF($B:$B,$B2542,$T:$T),SUM($T:$T))))</f>
        <v>48</v>
      </c>
      <c r="V2542" s="27">
        <f>U2542/J2542</f>
        <v>0.25</v>
      </c>
    </row>
    <row r="2543" spans="1:22" hidden="1" x14ac:dyDescent="0.3">
      <c r="A2543" s="23" t="s">
        <v>14</v>
      </c>
      <c r="B2543" s="23" t="s">
        <v>1268</v>
      </c>
      <c r="C2543" s="23" t="s">
        <v>1270</v>
      </c>
      <c r="D2543" s="23" t="s">
        <v>1301</v>
      </c>
      <c r="E2543" s="23" t="s">
        <v>1302</v>
      </c>
      <c r="F2543" s="27">
        <v>0.4</v>
      </c>
      <c r="G2543" s="24">
        <v>0</v>
      </c>
      <c r="H2543" s="25">
        <v>4.8711000000000002</v>
      </c>
      <c r="I2543" s="25">
        <v>1.7668999999999999</v>
      </c>
      <c r="J2543" s="26">
        <v>192</v>
      </c>
      <c r="K2543" s="26">
        <v>60</v>
      </c>
      <c r="L2543" s="27">
        <v>0.36270000000000002</v>
      </c>
      <c r="M2543" s="28">
        <v>3.6247685700000001</v>
      </c>
      <c r="N2543" s="29">
        <v>2.5</v>
      </c>
      <c r="O2543" s="31" t="s">
        <v>385</v>
      </c>
      <c r="P2543" s="31">
        <v>0.31030079440000002</v>
      </c>
      <c r="Q2543" s="31">
        <v>0.31030079439340902</v>
      </c>
      <c r="R2543" s="42"/>
      <c r="S2543" s="27">
        <f>IF(A2543="placement",MIN(P2543,IF(R2543="",Q2543,R2543)),"")</f>
        <v>0.31030079439340902</v>
      </c>
      <c r="T2543" s="28">
        <f>IF($A2543="placement",S2543*J2543,"")</f>
        <v>59.577752523534528</v>
      </c>
      <c r="U2543" s="26">
        <f>IF($A2543="placement",T2543,IF($A2543="site",SUMIF($C:$C,$C2543,$T:$T),IF($A2543="user",SUMIF($B:$B,$B2543,$T:$T),SUM($T:$T))))</f>
        <v>59.577752523534528</v>
      </c>
      <c r="V2543" s="27">
        <f>U2543/J2543</f>
        <v>0.31030079439340902</v>
      </c>
    </row>
    <row r="2544" spans="1:22" hidden="1" x14ac:dyDescent="0.3">
      <c r="A2544" s="23" t="s">
        <v>14</v>
      </c>
      <c r="B2544" s="23" t="s">
        <v>1570</v>
      </c>
      <c r="C2544" s="23" t="s">
        <v>1572</v>
      </c>
      <c r="D2544" s="23" t="s">
        <v>1575</v>
      </c>
      <c r="E2544" s="23" t="s">
        <v>1571</v>
      </c>
      <c r="F2544" s="27">
        <v>0.35</v>
      </c>
      <c r="G2544" s="24">
        <v>1</v>
      </c>
      <c r="H2544" s="25">
        <v>99.026600000000002</v>
      </c>
      <c r="I2544" s="25">
        <v>32.618899999999996</v>
      </c>
      <c r="J2544" s="26">
        <v>192</v>
      </c>
      <c r="K2544" s="26">
        <v>67</v>
      </c>
      <c r="L2544" s="27">
        <v>0.32940000000000003</v>
      </c>
      <c r="M2544" s="28">
        <v>0.19632268999999999</v>
      </c>
      <c r="N2544" s="29">
        <v>0.05</v>
      </c>
      <c r="O2544" s="31" t="s">
        <v>70</v>
      </c>
      <c r="P2544" s="31">
        <v>0.74531725959999995</v>
      </c>
      <c r="Q2544" s="31">
        <v>0.35</v>
      </c>
      <c r="R2544" s="42"/>
      <c r="S2544" s="27">
        <f>IF(A2544="placement",MIN(P2544,IF(R2544="",Q2544,R2544)),"")</f>
        <v>0.35</v>
      </c>
      <c r="T2544" s="28">
        <f>IF($A2544="placement",S2544*J2544,"")</f>
        <v>67.199999999999989</v>
      </c>
      <c r="U2544" s="26">
        <f>IF($A2544="placement",T2544,IF($A2544="site",SUMIF($C:$C,$C2544,$T:$T),IF($A2544="user",SUMIF($B:$B,$B2544,$T:$T),SUM($T:$T))))</f>
        <v>67.199999999999989</v>
      </c>
      <c r="V2544" s="27">
        <f>U2544/J2544</f>
        <v>0.34999999999999992</v>
      </c>
    </row>
    <row r="2545" spans="1:22" hidden="1" x14ac:dyDescent="0.3">
      <c r="A2545" s="17" t="s">
        <v>13</v>
      </c>
      <c r="B2545" s="17" t="s">
        <v>2588</v>
      </c>
      <c r="C2545" s="17" t="s">
        <v>2590</v>
      </c>
      <c r="D2545" s="38" t="s">
        <v>9898</v>
      </c>
      <c r="E2545" s="17"/>
      <c r="F2545" s="18">
        <v>0.25</v>
      </c>
      <c r="G2545" s="36">
        <v>0.74725240000000004</v>
      </c>
      <c r="H2545" s="37">
        <v>98.389700000000005</v>
      </c>
      <c r="I2545" s="37">
        <v>25.7563</v>
      </c>
      <c r="J2545" s="19">
        <v>192</v>
      </c>
      <c r="K2545" s="19">
        <v>48</v>
      </c>
      <c r="L2545" s="18">
        <v>0.26179999999999998</v>
      </c>
      <c r="M2545" s="20">
        <v>0.24839762000000001</v>
      </c>
      <c r="N2545" s="21">
        <v>0.05</v>
      </c>
      <c r="O2545" s="22"/>
      <c r="P2545" s="22">
        <v>0.79870982440000005</v>
      </c>
      <c r="Q2545" s="22">
        <v>0.25</v>
      </c>
      <c r="R2545" s="43"/>
      <c r="S2545" s="18" t="str">
        <f>IF(A2545="placement",MIN(P2545,IF(R2545="",Q2545,R2545)),"")</f>
        <v/>
      </c>
      <c r="T2545" s="20" t="str">
        <f>IF($A2545="placement",S2545*J2545,"")</f>
        <v/>
      </c>
      <c r="U2545" s="19">
        <f>IF($A2545="placement",T2545,IF($A2545="site",SUMIF($C:$C,$C2545,$T:$T),IF($A2545="user",SUMIF($B:$B,$B2545,$T:$T),SUM($T:$T))))</f>
        <v>47.99999999999995</v>
      </c>
      <c r="V2545" s="18">
        <f>U2545/J2545</f>
        <v>0.24999999999999975</v>
      </c>
    </row>
    <row r="2546" spans="1:22" hidden="1" x14ac:dyDescent="0.3">
      <c r="A2546" s="11" t="s">
        <v>10</v>
      </c>
      <c r="B2546" s="11" t="s">
        <v>2588</v>
      </c>
      <c r="C2546" s="11" t="s">
        <v>9898</v>
      </c>
      <c r="D2546" s="11" t="s">
        <v>9898</v>
      </c>
      <c r="E2546" s="11"/>
      <c r="F2546" s="12">
        <v>0.25</v>
      </c>
      <c r="G2546" s="33">
        <v>0.74725240000000004</v>
      </c>
      <c r="H2546" s="34">
        <v>98.389700000000005</v>
      </c>
      <c r="I2546" s="34">
        <v>25.7563</v>
      </c>
      <c r="J2546" s="13">
        <v>192</v>
      </c>
      <c r="K2546" s="13">
        <v>48</v>
      </c>
      <c r="L2546" s="12">
        <v>0.26179999999999998</v>
      </c>
      <c r="M2546" s="14">
        <v>0.24839762000000001</v>
      </c>
      <c r="N2546" s="15">
        <v>0.05</v>
      </c>
      <c r="O2546" s="16"/>
      <c r="P2546" s="16">
        <v>0.79870982440000005</v>
      </c>
      <c r="Q2546" s="16">
        <v>0.25</v>
      </c>
      <c r="R2546" s="44"/>
      <c r="S2546" s="12" t="str">
        <f>IF(A2546="placement",MIN(P2546,IF(R2546="",Q2546,R2546)),"")</f>
        <v/>
      </c>
      <c r="T2546" s="14" t="str">
        <f>IF($A2546="placement",S2546*J2546,"")</f>
        <v/>
      </c>
      <c r="U2546" s="13">
        <f>IF($A2546="placement",T2546,IF($A2546="site",SUMIF($C:$C,$C2546,$T:$T),IF($A2546="user",SUMIF($B:$B,$B2546,$T:$T),SUM($T:$T))))</f>
        <v>47.99999999999995</v>
      </c>
      <c r="V2546" s="12">
        <f>U2546/J2546</f>
        <v>0.24999999999999975</v>
      </c>
    </row>
    <row r="2547" spans="1:22" hidden="1" x14ac:dyDescent="0.3">
      <c r="A2547" s="23" t="s">
        <v>14</v>
      </c>
      <c r="B2547" s="23" t="s">
        <v>4152</v>
      </c>
      <c r="C2547" s="23" t="s">
        <v>4154</v>
      </c>
      <c r="D2547" s="32" t="s">
        <v>4159</v>
      </c>
      <c r="E2547" s="23" t="s">
        <v>4160</v>
      </c>
      <c r="F2547" s="27">
        <v>0.25</v>
      </c>
      <c r="G2547" s="24">
        <v>0</v>
      </c>
      <c r="H2547" s="25">
        <v>13.093999999999999</v>
      </c>
      <c r="I2547" s="25">
        <v>3.0827</v>
      </c>
      <c r="J2547" s="26">
        <v>192</v>
      </c>
      <c r="K2547" s="26">
        <v>48</v>
      </c>
      <c r="L2547" s="27">
        <v>0.2354</v>
      </c>
      <c r="M2547" s="28">
        <v>2.0707933600000001</v>
      </c>
      <c r="N2547" s="29">
        <v>1.49</v>
      </c>
      <c r="O2547" s="31" t="s">
        <v>12</v>
      </c>
      <c r="P2547" s="31">
        <v>0.28046900959999999</v>
      </c>
      <c r="Q2547" s="31">
        <v>0.25</v>
      </c>
      <c r="R2547" s="42"/>
      <c r="S2547" s="27">
        <f>IF(A2547="placement",MIN(P2547,IF(R2547="",Q2547,R2547)),"")</f>
        <v>0.25</v>
      </c>
      <c r="T2547" s="28">
        <f>IF($A2547="placement",S2547*J2547,"")</f>
        <v>48</v>
      </c>
      <c r="U2547" s="26">
        <f>IF($A2547="placement",T2547,IF($A2547="site",SUMIF($C:$C,$C2547,$T:$T),IF($A2547="user",SUMIF($B:$B,$B2547,$T:$T),SUM($T:$T))))</f>
        <v>48</v>
      </c>
      <c r="V2547" s="27">
        <f>U2547/J2547</f>
        <v>0.25</v>
      </c>
    </row>
    <row r="2548" spans="1:22" hidden="1" x14ac:dyDescent="0.3">
      <c r="A2548" s="23" t="s">
        <v>14</v>
      </c>
      <c r="B2548" s="23" t="s">
        <v>5764</v>
      </c>
      <c r="C2548" s="23" t="s">
        <v>5766</v>
      </c>
      <c r="D2548" s="23" t="s">
        <v>5917</v>
      </c>
      <c r="E2548" s="23" t="s">
        <v>5918</v>
      </c>
      <c r="F2548" s="27">
        <v>0.25</v>
      </c>
      <c r="G2548" s="24">
        <v>0</v>
      </c>
      <c r="H2548" s="25">
        <v>20.072199999999999</v>
      </c>
      <c r="I2548" s="25">
        <v>4.6195000000000004</v>
      </c>
      <c r="J2548" s="26">
        <v>192</v>
      </c>
      <c r="K2548" s="26">
        <v>47</v>
      </c>
      <c r="L2548" s="27">
        <v>0.2301</v>
      </c>
      <c r="M2548" s="28">
        <v>1.3859848800000001</v>
      </c>
      <c r="N2548" s="29">
        <v>1</v>
      </c>
      <c r="O2548" s="31" t="s">
        <v>42</v>
      </c>
      <c r="P2548" s="31">
        <v>0.27849140630000002</v>
      </c>
      <c r="Q2548" s="31">
        <v>0.249999999999999</v>
      </c>
      <c r="R2548" s="42"/>
      <c r="S2548" s="27">
        <f>IF(A2548="placement",MIN(P2548,IF(R2548="",Q2548,R2548)),"")</f>
        <v>0.249999999999999</v>
      </c>
      <c r="T2548" s="28">
        <f>IF($A2548="placement",S2548*J2548,"")</f>
        <v>47.999999999999808</v>
      </c>
      <c r="U2548" s="26">
        <f>IF($A2548="placement",T2548,IF($A2548="site",SUMIF($C:$C,$C2548,$T:$T),IF($A2548="user",SUMIF($B:$B,$B2548,$T:$T),SUM($T:$T))))</f>
        <v>47.999999999999808</v>
      </c>
      <c r="V2548" s="27">
        <f>U2548/J2548</f>
        <v>0.249999999999999</v>
      </c>
    </row>
    <row r="2549" spans="1:22" hidden="1" x14ac:dyDescent="0.3">
      <c r="A2549" s="23" t="s">
        <v>14</v>
      </c>
      <c r="B2549" s="23" t="s">
        <v>2294</v>
      </c>
      <c r="C2549" s="23" t="s">
        <v>2295</v>
      </c>
      <c r="D2549" s="23" t="s">
        <v>2322</v>
      </c>
      <c r="E2549" s="23" t="s">
        <v>2323</v>
      </c>
      <c r="F2549" s="27">
        <v>0.33</v>
      </c>
      <c r="G2549" s="24">
        <v>0</v>
      </c>
      <c r="H2549" s="25">
        <v>13.166600000000001</v>
      </c>
      <c r="I2549" s="25">
        <v>4.4774000000000003</v>
      </c>
      <c r="J2549" s="26">
        <v>191</v>
      </c>
      <c r="K2549" s="26">
        <v>44</v>
      </c>
      <c r="L2549" s="27">
        <v>0.34010000000000001</v>
      </c>
      <c r="M2549" s="28">
        <v>1.4245565099999999</v>
      </c>
      <c r="N2549" s="29">
        <v>1.1000000000000001</v>
      </c>
      <c r="O2549" s="31" t="s">
        <v>12</v>
      </c>
      <c r="P2549" s="31">
        <v>0.22782985750000001</v>
      </c>
      <c r="Q2549" s="31">
        <v>0.22782985747545501</v>
      </c>
      <c r="R2549" s="42"/>
      <c r="S2549" s="27">
        <f>IF(A2549="placement",MIN(P2549,IF(R2549="",Q2549,R2549)),"")</f>
        <v>0.22782985747545501</v>
      </c>
      <c r="T2549" s="28">
        <f>IF($A2549="placement",S2549*J2549,"")</f>
        <v>43.515502777811903</v>
      </c>
      <c r="U2549" s="26">
        <f>IF($A2549="placement",T2549,IF($A2549="site",SUMIF($C:$C,$C2549,$T:$T),IF($A2549="user",SUMIF($B:$B,$B2549,$T:$T),SUM($T:$T))))</f>
        <v>43.515502777811903</v>
      </c>
      <c r="V2549" s="27">
        <f>U2549/J2549</f>
        <v>0.22782985747545501</v>
      </c>
    </row>
    <row r="2550" spans="1:22" x14ac:dyDescent="0.3">
      <c r="A2550" s="23" t="s">
        <v>14</v>
      </c>
      <c r="B2550" s="23" t="s">
        <v>6586</v>
      </c>
      <c r="C2550" s="23" t="s">
        <v>6587</v>
      </c>
      <c r="D2550" s="23" t="s">
        <v>6616</v>
      </c>
      <c r="E2550" s="23" t="s">
        <v>6617</v>
      </c>
      <c r="F2550" s="27">
        <v>0.25</v>
      </c>
      <c r="G2550" s="24">
        <v>0</v>
      </c>
      <c r="H2550" s="25">
        <v>13.023</v>
      </c>
      <c r="I2550" s="25">
        <v>4.5166000000000004</v>
      </c>
      <c r="J2550" s="26">
        <v>191</v>
      </c>
      <c r="K2550" s="26">
        <v>48</v>
      </c>
      <c r="L2550" s="27">
        <v>0.3468</v>
      </c>
      <c r="M2550" s="28">
        <v>1.4070280900000001</v>
      </c>
      <c r="N2550" s="29">
        <v>1</v>
      </c>
      <c r="O2550" s="31" t="s">
        <v>12</v>
      </c>
      <c r="P2550" s="31">
        <v>0.28928213359999999</v>
      </c>
      <c r="Q2550" s="31">
        <v>0.25</v>
      </c>
      <c r="R2550" s="42">
        <v>0.28000000000000003</v>
      </c>
      <c r="S2550" s="27">
        <f>IF(A2550="placement",MIN(P2550,IF(R2550="",Q2550,R2550)),"")</f>
        <v>0.28000000000000003</v>
      </c>
      <c r="T2550" s="28">
        <f>IF($A2550="placement",S2550*J2550,"")</f>
        <v>53.480000000000004</v>
      </c>
      <c r="U2550" s="26">
        <f>IF($A2550="placement",T2550,IF($A2550="site",SUMIF($C:$C,$C2550,$T:$T),IF($A2550="user",SUMIF($B:$B,$B2550,$T:$T),SUM($T:$T))))</f>
        <v>53.480000000000004</v>
      </c>
      <c r="V2550" s="27">
        <f>U2550/J2550</f>
        <v>0.28000000000000003</v>
      </c>
    </row>
    <row r="2551" spans="1:22" hidden="1" x14ac:dyDescent="0.3">
      <c r="A2551" s="23" t="s">
        <v>14</v>
      </c>
      <c r="B2551" s="23" t="s">
        <v>8753</v>
      </c>
      <c r="C2551" s="23" t="s">
        <v>8755</v>
      </c>
      <c r="D2551" s="23" t="s">
        <v>8758</v>
      </c>
      <c r="E2551" s="23" t="s">
        <v>8759</v>
      </c>
      <c r="F2551" s="27">
        <v>0.25</v>
      </c>
      <c r="G2551" s="24">
        <v>0</v>
      </c>
      <c r="H2551" s="25">
        <v>25.945599999999999</v>
      </c>
      <c r="I2551" s="25">
        <v>6.0614999999999997</v>
      </c>
      <c r="J2551" s="26">
        <v>191</v>
      </c>
      <c r="K2551" s="26">
        <v>48</v>
      </c>
      <c r="L2551" s="27">
        <v>0.2336</v>
      </c>
      <c r="M2551" s="28">
        <v>1.0507653699999999</v>
      </c>
      <c r="N2551" s="29">
        <v>0.65</v>
      </c>
      <c r="O2551" s="31" t="s">
        <v>12</v>
      </c>
      <c r="P2551" s="31">
        <v>0.38140329039999998</v>
      </c>
      <c r="Q2551" s="31">
        <v>0.249999999999999</v>
      </c>
      <c r="R2551" s="42"/>
      <c r="S2551" s="27">
        <f>IF(A2551="placement",MIN(P2551,IF(R2551="",Q2551,R2551)),"")</f>
        <v>0.249999999999999</v>
      </c>
      <c r="T2551" s="28">
        <f>IF($A2551="placement",S2551*J2551,"")</f>
        <v>47.749999999999808</v>
      </c>
      <c r="U2551" s="26">
        <f>IF($A2551="placement",T2551,IF($A2551="site",SUMIF($C:$C,$C2551,$T:$T),IF($A2551="user",SUMIF($B:$B,$B2551,$T:$T),SUM($T:$T))))</f>
        <v>47.749999999999808</v>
      </c>
      <c r="V2551" s="27">
        <f>U2551/J2551</f>
        <v>0.249999999999999</v>
      </c>
    </row>
    <row r="2552" spans="1:22" hidden="1" x14ac:dyDescent="0.3">
      <c r="A2552" s="23" t="s">
        <v>14</v>
      </c>
      <c r="B2552" s="23" t="s">
        <v>1494</v>
      </c>
      <c r="C2552" s="23" t="s">
        <v>1495</v>
      </c>
      <c r="D2552" s="23" t="s">
        <v>1500</v>
      </c>
      <c r="E2552" s="23" t="s">
        <v>1495</v>
      </c>
      <c r="F2552" s="27">
        <v>0.25</v>
      </c>
      <c r="G2552" s="24">
        <v>0</v>
      </c>
      <c r="H2552" s="25">
        <v>5.9210000000000003</v>
      </c>
      <c r="I2552" s="25">
        <v>1.7516</v>
      </c>
      <c r="J2552" s="26">
        <v>190</v>
      </c>
      <c r="K2552" s="26">
        <v>45</v>
      </c>
      <c r="L2552" s="27">
        <v>0.29580000000000001</v>
      </c>
      <c r="M2552" s="28">
        <v>3.6219272500000002</v>
      </c>
      <c r="N2552" s="29">
        <v>2.75</v>
      </c>
      <c r="O2552" s="31" t="s">
        <v>12</v>
      </c>
      <c r="P2552" s="31">
        <v>0.2407357158</v>
      </c>
      <c r="Q2552" s="31">
        <v>0.24073571583786399</v>
      </c>
      <c r="R2552" s="42"/>
      <c r="S2552" s="27">
        <f>IF(A2552="placement",MIN(P2552,IF(R2552="",Q2552,R2552)),"")</f>
        <v>0.2407357158</v>
      </c>
      <c r="T2552" s="28">
        <f>IF($A2552="placement",S2552*J2552,"")</f>
        <v>45.739786002000002</v>
      </c>
      <c r="U2552" s="26">
        <f>IF($A2552="placement",T2552,IF($A2552="site",SUMIF($C:$C,$C2552,$T:$T),IF($A2552="user",SUMIF($B:$B,$B2552,$T:$T),SUM($T:$T))))</f>
        <v>45.739786002000002</v>
      </c>
      <c r="V2552" s="27">
        <f>U2552/J2552</f>
        <v>0.2407357158</v>
      </c>
    </row>
    <row r="2553" spans="1:22" x14ac:dyDescent="0.3">
      <c r="A2553" s="23" t="s">
        <v>14</v>
      </c>
      <c r="B2553" s="23" t="s">
        <v>1708</v>
      </c>
      <c r="C2553" s="23" t="s">
        <v>1709</v>
      </c>
      <c r="D2553" s="23" t="s">
        <v>1764</v>
      </c>
      <c r="E2553" s="23" t="s">
        <v>1765</v>
      </c>
      <c r="F2553" s="27">
        <v>0.15</v>
      </c>
      <c r="G2553" s="24">
        <v>0</v>
      </c>
      <c r="H2553" s="25">
        <v>5.9008000000000003</v>
      </c>
      <c r="I2553" s="25">
        <v>2.9569999999999999</v>
      </c>
      <c r="J2553" s="26">
        <v>190</v>
      </c>
      <c r="K2553" s="26">
        <v>29</v>
      </c>
      <c r="L2553" s="27">
        <v>0.50109999999999999</v>
      </c>
      <c r="M2553" s="28">
        <v>2.1448137599999999</v>
      </c>
      <c r="N2553" s="29">
        <v>1.5</v>
      </c>
      <c r="O2553" s="31" t="s">
        <v>42</v>
      </c>
      <c r="P2553" s="31">
        <v>0.30063857820000001</v>
      </c>
      <c r="Q2553" s="31">
        <v>0.15</v>
      </c>
      <c r="R2553" s="42">
        <v>0.2</v>
      </c>
      <c r="S2553" s="27">
        <f>IF(A2553="placement",MIN(P2553,IF(R2553="",Q2553,R2553)),"")</f>
        <v>0.2</v>
      </c>
      <c r="T2553" s="28">
        <f>IF($A2553="placement",S2553*J2553,"")</f>
        <v>38</v>
      </c>
      <c r="U2553" s="26">
        <f>IF($A2553="placement",T2553,IF($A2553="site",SUMIF($C:$C,$C2553,$T:$T),IF($A2553="user",SUMIF($B:$B,$B2553,$T:$T),SUM($T:$T))))</f>
        <v>38</v>
      </c>
      <c r="V2553" s="27">
        <f>U2553/J2553</f>
        <v>0.2</v>
      </c>
    </row>
    <row r="2554" spans="1:22" hidden="1" x14ac:dyDescent="0.3">
      <c r="A2554" s="23" t="s">
        <v>14</v>
      </c>
      <c r="B2554" s="23" t="s">
        <v>10137</v>
      </c>
      <c r="C2554" s="23" t="s">
        <v>10138</v>
      </c>
      <c r="D2554" s="23" t="s">
        <v>3090</v>
      </c>
      <c r="E2554" s="23" t="s">
        <v>10427</v>
      </c>
      <c r="F2554" s="27">
        <v>0.25</v>
      </c>
      <c r="G2554" s="24">
        <v>1</v>
      </c>
      <c r="H2554" s="25">
        <v>55.756900000000002</v>
      </c>
      <c r="I2554" s="25">
        <v>20.629899999999999</v>
      </c>
      <c r="J2554" s="26">
        <v>190</v>
      </c>
      <c r="K2554" s="26">
        <v>48</v>
      </c>
      <c r="L2554" s="27">
        <v>0.37</v>
      </c>
      <c r="M2554" s="28">
        <v>0.30747942</v>
      </c>
      <c r="N2554" s="29">
        <v>0.2</v>
      </c>
      <c r="O2554" s="31" t="s">
        <v>12</v>
      </c>
      <c r="P2554" s="31">
        <v>0.34954997360000001</v>
      </c>
      <c r="Q2554" s="31">
        <v>0.25</v>
      </c>
      <c r="R2554" s="42"/>
      <c r="S2554" s="27">
        <f>IF(A2554="placement",MIN(P2554,IF(R2554="",Q2554,R2554)),"")</f>
        <v>0.25</v>
      </c>
      <c r="T2554" s="28">
        <f>IF($A2554="placement",S2554*J2554,"")</f>
        <v>47.5</v>
      </c>
      <c r="U2554" s="26">
        <f>IF($A2554="placement",T2554,IF($A2554="site",SUMIF($C:$C,$C2554,$T:$T),IF($A2554="user",SUMIF($B:$B,$B2554,$T:$T),SUM($T:$T))))</f>
        <v>47.5</v>
      </c>
      <c r="V2554" s="27">
        <f>U2554/J2554</f>
        <v>0.25</v>
      </c>
    </row>
    <row r="2555" spans="1:22" x14ac:dyDescent="0.3">
      <c r="A2555" s="23" t="s">
        <v>14</v>
      </c>
      <c r="B2555" s="23" t="s">
        <v>4820</v>
      </c>
      <c r="C2555" s="23" t="s">
        <v>4822</v>
      </c>
      <c r="D2555" s="23" t="s">
        <v>4823</v>
      </c>
      <c r="E2555" s="23" t="s">
        <v>4824</v>
      </c>
      <c r="F2555" s="27">
        <v>0.15</v>
      </c>
      <c r="G2555" s="24">
        <v>1</v>
      </c>
      <c r="H2555" s="25">
        <v>121.0843</v>
      </c>
      <c r="I2555" s="25">
        <v>10.4575</v>
      </c>
      <c r="J2555" s="26">
        <v>190</v>
      </c>
      <c r="K2555" s="26">
        <v>28</v>
      </c>
      <c r="L2555" s="27">
        <v>8.6400000000000005E-2</v>
      </c>
      <c r="M2555" s="28">
        <v>0.60501212000000004</v>
      </c>
      <c r="N2555" s="29">
        <v>0.5</v>
      </c>
      <c r="O2555" s="31" t="s">
        <v>42</v>
      </c>
      <c r="P2555" s="31">
        <v>0.17357028029999999</v>
      </c>
      <c r="Q2555" s="31">
        <v>0.15</v>
      </c>
      <c r="R2555" s="42">
        <v>0.17</v>
      </c>
      <c r="S2555" s="27">
        <f>IF(A2555="placement",MIN(P2555,IF(R2555="",Q2555,R2555)),"")</f>
        <v>0.17</v>
      </c>
      <c r="T2555" s="28">
        <f>IF($A2555="placement",S2555*J2555,"")</f>
        <v>32.300000000000004</v>
      </c>
      <c r="U2555" s="26">
        <f>IF($A2555="placement",T2555,IF($A2555="site",SUMIF($C:$C,$C2555,$T:$T),IF($A2555="user",SUMIF($B:$B,$B2555,$T:$T),SUM($T:$T))))</f>
        <v>32.300000000000004</v>
      </c>
      <c r="V2555" s="27">
        <f>U2555/J2555</f>
        <v>0.17</v>
      </c>
    </row>
    <row r="2556" spans="1:22" x14ac:dyDescent="0.3">
      <c r="A2556" s="23" t="s">
        <v>14</v>
      </c>
      <c r="B2556" s="23" t="s">
        <v>8810</v>
      </c>
      <c r="C2556" s="23" t="s">
        <v>8812</v>
      </c>
      <c r="D2556" s="23" t="s">
        <v>8813</v>
      </c>
      <c r="E2556" s="23" t="s">
        <v>8814</v>
      </c>
      <c r="F2556" s="27">
        <v>0.25</v>
      </c>
      <c r="G2556" s="24">
        <v>1</v>
      </c>
      <c r="H2556" s="25">
        <v>123.30929999999999</v>
      </c>
      <c r="I2556" s="25">
        <v>13.8193</v>
      </c>
      <c r="J2556" s="26">
        <v>190</v>
      </c>
      <c r="K2556" s="26">
        <v>48</v>
      </c>
      <c r="L2556" s="27">
        <v>0.11210000000000001</v>
      </c>
      <c r="M2556" s="28">
        <v>0.45835530000000002</v>
      </c>
      <c r="N2556" s="29">
        <v>0.15</v>
      </c>
      <c r="O2556" s="31" t="s">
        <v>12</v>
      </c>
      <c r="P2556" s="31">
        <v>0.67274295770000003</v>
      </c>
      <c r="Q2556" s="31">
        <v>0.25</v>
      </c>
      <c r="R2556" s="42">
        <v>0.3</v>
      </c>
      <c r="S2556" s="27">
        <f>IF(A2556="placement",MIN(P2556,IF(R2556="",Q2556,R2556)),"")</f>
        <v>0.3</v>
      </c>
      <c r="T2556" s="28">
        <f>IF($A2556="placement",S2556*J2556,"")</f>
        <v>57</v>
      </c>
      <c r="U2556" s="26">
        <f>IF($A2556="placement",T2556,IF($A2556="site",SUMIF($C:$C,$C2556,$T:$T),IF($A2556="user",SUMIF($B:$B,$B2556,$T:$T),SUM($T:$T))))</f>
        <v>57</v>
      </c>
      <c r="V2556" s="27">
        <f>U2556/J2556</f>
        <v>0.3</v>
      </c>
    </row>
    <row r="2557" spans="1:22" x14ac:dyDescent="0.3">
      <c r="A2557" s="23" t="s">
        <v>14</v>
      </c>
      <c r="B2557" s="23" t="s">
        <v>8810</v>
      </c>
      <c r="C2557" s="23" t="s">
        <v>8812</v>
      </c>
      <c r="D2557" s="23" t="s">
        <v>8826</v>
      </c>
      <c r="E2557" s="23" t="s">
        <v>8827</v>
      </c>
      <c r="F2557" s="27">
        <v>0.25</v>
      </c>
      <c r="G2557" s="24">
        <v>1</v>
      </c>
      <c r="H2557" s="25">
        <v>90.246899999999997</v>
      </c>
      <c r="I2557" s="25">
        <v>11.096399999999999</v>
      </c>
      <c r="J2557" s="26">
        <v>190</v>
      </c>
      <c r="K2557" s="26">
        <v>48</v>
      </c>
      <c r="L2557" s="27">
        <v>0.123</v>
      </c>
      <c r="M2557" s="28">
        <v>0.57214144</v>
      </c>
      <c r="N2557" s="29">
        <v>0.15</v>
      </c>
      <c r="O2557" s="31" t="s">
        <v>12</v>
      </c>
      <c r="P2557" s="31">
        <v>0.7378270643</v>
      </c>
      <c r="Q2557" s="31">
        <v>0.25</v>
      </c>
      <c r="R2557" s="42">
        <v>0.3</v>
      </c>
      <c r="S2557" s="27">
        <f>IF(A2557="placement",MIN(P2557,IF(R2557="",Q2557,R2557)),"")</f>
        <v>0.3</v>
      </c>
      <c r="T2557" s="28">
        <f>IF($A2557="placement",S2557*J2557,"")</f>
        <v>57</v>
      </c>
      <c r="U2557" s="26">
        <f>IF($A2557="placement",T2557,IF($A2557="site",SUMIF($C:$C,$C2557,$T:$T),IF($A2557="user",SUMIF($B:$B,$B2557,$T:$T),SUM($T:$T))))</f>
        <v>57</v>
      </c>
      <c r="V2557" s="27">
        <f>U2557/J2557</f>
        <v>0.3</v>
      </c>
    </row>
    <row r="2558" spans="1:22" hidden="1" x14ac:dyDescent="0.3">
      <c r="A2558" s="23" t="s">
        <v>14</v>
      </c>
      <c r="B2558" s="23" t="s">
        <v>2619</v>
      </c>
      <c r="C2558" s="23" t="s">
        <v>2621</v>
      </c>
      <c r="D2558" s="23" t="s">
        <v>2664</v>
      </c>
      <c r="E2558" s="23" t="s">
        <v>2665</v>
      </c>
      <c r="F2558" s="27">
        <v>0.25</v>
      </c>
      <c r="G2558" s="24">
        <v>1</v>
      </c>
      <c r="H2558" s="25">
        <v>67.087699999999998</v>
      </c>
      <c r="I2558" s="25">
        <v>14.110200000000001</v>
      </c>
      <c r="J2558" s="26">
        <v>189</v>
      </c>
      <c r="K2558" s="26">
        <v>47</v>
      </c>
      <c r="L2558" s="27">
        <v>0.21029999999999999</v>
      </c>
      <c r="M2558" s="28">
        <v>0.44641015000000001</v>
      </c>
      <c r="N2558" s="29">
        <v>0.3</v>
      </c>
      <c r="O2558" s="31" t="s">
        <v>12</v>
      </c>
      <c r="P2558" s="31">
        <v>0.32797226750000003</v>
      </c>
      <c r="Q2558" s="31">
        <v>0.25</v>
      </c>
      <c r="R2558" s="42"/>
      <c r="S2558" s="27">
        <f>IF(A2558="placement",MIN(P2558,IF(R2558="",Q2558,R2558)),"")</f>
        <v>0.25</v>
      </c>
      <c r="T2558" s="28">
        <f>IF($A2558="placement",S2558*J2558,"")</f>
        <v>47.25</v>
      </c>
      <c r="U2558" s="23">
        <f>IF($A2558="placement",T2558,IF($A2558="site",SUMIF($C:$C,$C2558,$T:$T),IF($A2558="user",SUMIF($B:$B,$B2558,$T:$T),SUM($T:$T))))</f>
        <v>47.25</v>
      </c>
      <c r="V2558" s="27">
        <f>U2558/J2558</f>
        <v>0.25</v>
      </c>
    </row>
    <row r="2559" spans="1:22" hidden="1" x14ac:dyDescent="0.3">
      <c r="A2559" s="23" t="s">
        <v>14</v>
      </c>
      <c r="B2559" s="23" t="s">
        <v>5211</v>
      </c>
      <c r="C2559" s="23" t="s">
        <v>5213</v>
      </c>
      <c r="D2559" s="23" t="s">
        <v>5341</v>
      </c>
      <c r="E2559" s="23" t="s">
        <v>5342</v>
      </c>
      <c r="F2559" s="27">
        <v>0.33</v>
      </c>
      <c r="G2559" s="24">
        <v>0</v>
      </c>
      <c r="H2559" s="25">
        <v>14.4282</v>
      </c>
      <c r="I2559" s="25">
        <v>5.7237</v>
      </c>
      <c r="J2559" s="26">
        <v>189</v>
      </c>
      <c r="K2559" s="26">
        <v>53</v>
      </c>
      <c r="L2559" s="27">
        <v>0.3967</v>
      </c>
      <c r="M2559" s="28">
        <v>1.10148505</v>
      </c>
      <c r="N2559" s="29">
        <v>0.8</v>
      </c>
      <c r="O2559" s="31" t="s">
        <v>12</v>
      </c>
      <c r="P2559" s="31">
        <v>0.2737078</v>
      </c>
      <c r="Q2559" s="31">
        <v>0.273707799991389</v>
      </c>
      <c r="R2559" s="42"/>
      <c r="S2559" s="27">
        <f>IF(A2559="placement",MIN(P2559,IF(R2559="",Q2559,R2559)),"")</f>
        <v>0.273707799991389</v>
      </c>
      <c r="T2559" s="28">
        <f>IF($A2559="placement",S2559*J2559,"")</f>
        <v>51.730774198372522</v>
      </c>
      <c r="U2559" s="26">
        <f>IF($A2559="placement",T2559,IF($A2559="site",SUMIF($C:$C,$C2559,$T:$T),IF($A2559="user",SUMIF($B:$B,$B2559,$T:$T),SUM($T:$T))))</f>
        <v>51.730774198372522</v>
      </c>
      <c r="V2559" s="27">
        <f>U2559/J2559</f>
        <v>0.273707799991389</v>
      </c>
    </row>
    <row r="2560" spans="1:22" hidden="1" x14ac:dyDescent="0.3">
      <c r="A2560" s="23" t="s">
        <v>14</v>
      </c>
      <c r="B2560" s="23" t="s">
        <v>6177</v>
      </c>
      <c r="C2560" s="23" t="s">
        <v>6179</v>
      </c>
      <c r="D2560" s="23" t="s">
        <v>6188</v>
      </c>
      <c r="E2560" s="23" t="s">
        <v>6189</v>
      </c>
      <c r="F2560" s="27">
        <v>0.25</v>
      </c>
      <c r="G2560" s="24">
        <v>1</v>
      </c>
      <c r="H2560" s="25">
        <v>381.72070000000002</v>
      </c>
      <c r="I2560" s="25">
        <v>17.313600000000001</v>
      </c>
      <c r="J2560" s="26">
        <v>189</v>
      </c>
      <c r="K2560" s="26">
        <v>47</v>
      </c>
      <c r="L2560" s="27">
        <v>4.5400000000000003E-2</v>
      </c>
      <c r="M2560" s="28">
        <v>0.36482377999999999</v>
      </c>
      <c r="N2560" s="29">
        <v>0.25</v>
      </c>
      <c r="O2560" s="31" t="s">
        <v>12</v>
      </c>
      <c r="P2560" s="31">
        <v>0.3147376456</v>
      </c>
      <c r="Q2560" s="31">
        <v>0.25</v>
      </c>
      <c r="R2560" s="42"/>
      <c r="S2560" s="27">
        <f>IF(A2560="placement",MIN(P2560,IF(R2560="",Q2560,R2560)),"")</f>
        <v>0.25</v>
      </c>
      <c r="T2560" s="28">
        <f>IF($A2560="placement",S2560*J2560,"")</f>
        <v>47.25</v>
      </c>
      <c r="U2560" s="26">
        <f>IF($A2560="placement",T2560,IF($A2560="site",SUMIF($C:$C,$C2560,$T:$T),IF($A2560="user",SUMIF($B:$B,$B2560,$T:$T),SUM($T:$T))))</f>
        <v>47.25</v>
      </c>
      <c r="V2560" s="27">
        <f>U2560/J2560</f>
        <v>0.25</v>
      </c>
    </row>
    <row r="2561" spans="1:22" hidden="1" x14ac:dyDescent="0.3">
      <c r="A2561" s="23" t="s">
        <v>14</v>
      </c>
      <c r="B2561" s="23" t="s">
        <v>6285</v>
      </c>
      <c r="C2561" s="23" t="s">
        <v>6287</v>
      </c>
      <c r="D2561" s="32" t="s">
        <v>6300</v>
      </c>
      <c r="E2561" s="23" t="s">
        <v>6301</v>
      </c>
      <c r="F2561" s="27">
        <v>0.25</v>
      </c>
      <c r="G2561" s="24">
        <v>0</v>
      </c>
      <c r="H2561" s="25">
        <v>26.345800000000001</v>
      </c>
      <c r="I2561" s="25">
        <v>4.5548999999999999</v>
      </c>
      <c r="J2561" s="26">
        <v>189</v>
      </c>
      <c r="K2561" s="26">
        <v>47</v>
      </c>
      <c r="L2561" s="27">
        <v>0.1729</v>
      </c>
      <c r="M2561" s="28">
        <v>1.38429644</v>
      </c>
      <c r="N2561" s="29">
        <v>1</v>
      </c>
      <c r="O2561" s="31" t="s">
        <v>42</v>
      </c>
      <c r="P2561" s="31">
        <v>0.27761137899999999</v>
      </c>
      <c r="Q2561" s="31">
        <v>0.25</v>
      </c>
      <c r="R2561" s="42"/>
      <c r="S2561" s="27">
        <f>IF(A2561="placement",MIN(P2561,IF(R2561="",Q2561,R2561)),"")</f>
        <v>0.25</v>
      </c>
      <c r="T2561" s="28">
        <f>IF($A2561="placement",S2561*J2561,"")</f>
        <v>47.25</v>
      </c>
      <c r="U2561" s="26">
        <f>IF($A2561="placement",T2561,IF($A2561="site",SUMIF($C:$C,$C2561,$T:$T),IF($A2561="user",SUMIF($B:$B,$B2561,$T:$T),SUM($T:$T))))</f>
        <v>47.25</v>
      </c>
      <c r="V2561" s="27">
        <f>U2561/J2561</f>
        <v>0.25</v>
      </c>
    </row>
    <row r="2562" spans="1:22" hidden="1" x14ac:dyDescent="0.3">
      <c r="A2562" s="23" t="s">
        <v>14</v>
      </c>
      <c r="B2562" s="23" t="s">
        <v>6413</v>
      </c>
      <c r="C2562" s="23" t="s">
        <v>6415</v>
      </c>
      <c r="D2562" s="23" t="s">
        <v>10277</v>
      </c>
      <c r="E2562" s="23" t="s">
        <v>10278</v>
      </c>
      <c r="F2562" s="27">
        <v>0.25</v>
      </c>
      <c r="G2562" s="24">
        <v>1</v>
      </c>
      <c r="H2562" s="25">
        <v>51.249099999999999</v>
      </c>
      <c r="I2562" s="25">
        <v>9.5471000000000004</v>
      </c>
      <c r="J2562" s="26">
        <v>189</v>
      </c>
      <c r="K2562" s="26">
        <v>47</v>
      </c>
      <c r="L2562" s="27">
        <v>0.18629999999999999</v>
      </c>
      <c r="M2562" s="28">
        <v>0.65920588999999996</v>
      </c>
      <c r="N2562" s="29">
        <v>0.3</v>
      </c>
      <c r="O2562" s="31" t="s">
        <v>12</v>
      </c>
      <c r="P2562" s="31">
        <v>0.54490697860000004</v>
      </c>
      <c r="Q2562" s="31">
        <v>0.25</v>
      </c>
      <c r="R2562" s="42"/>
      <c r="S2562" s="27">
        <f>IF(A2562="placement",MIN(P2562,IF(R2562="",Q2562,R2562)),"")</f>
        <v>0.25</v>
      </c>
      <c r="T2562" s="28">
        <f>IF($A2562="placement",S2562*J2562,"")</f>
        <v>47.25</v>
      </c>
      <c r="U2562" s="26">
        <f>IF($A2562="placement",T2562,IF($A2562="site",SUMIF($C:$C,$C2562,$T:$T),IF($A2562="user",SUMIF($B:$B,$B2562,$T:$T),SUM($T:$T))))</f>
        <v>47.25</v>
      </c>
      <c r="V2562" s="27">
        <f>U2562/J2562</f>
        <v>0.25</v>
      </c>
    </row>
    <row r="2563" spans="1:22" hidden="1" x14ac:dyDescent="0.3">
      <c r="A2563" s="23" t="s">
        <v>14</v>
      </c>
      <c r="B2563" s="23" t="s">
        <v>6901</v>
      </c>
      <c r="C2563" s="23" t="s">
        <v>6902</v>
      </c>
      <c r="D2563" s="23" t="s">
        <v>11028</v>
      </c>
      <c r="E2563" s="23" t="s">
        <v>11029</v>
      </c>
      <c r="F2563" s="27">
        <v>0.25</v>
      </c>
      <c r="G2563" s="24">
        <v>1</v>
      </c>
      <c r="H2563" s="25">
        <v>16.572600000000001</v>
      </c>
      <c r="I2563" s="25">
        <v>2.5373000000000001</v>
      </c>
      <c r="J2563" s="26">
        <v>189</v>
      </c>
      <c r="K2563" s="26">
        <v>37</v>
      </c>
      <c r="L2563" s="27">
        <v>0.15310000000000001</v>
      </c>
      <c r="M2563" s="28">
        <v>2.4825685499999999</v>
      </c>
      <c r="N2563" s="29">
        <v>2</v>
      </c>
      <c r="O2563" s="31" t="s">
        <v>12</v>
      </c>
      <c r="P2563" s="31">
        <v>0.19438276909999999</v>
      </c>
      <c r="Q2563" s="31">
        <v>0.19438276910795099</v>
      </c>
      <c r="R2563" s="42"/>
      <c r="S2563" s="27">
        <f>IF(A2563="placement",MIN(P2563,IF(R2563="",Q2563,R2563)),"")</f>
        <v>0.19438276909999999</v>
      </c>
      <c r="T2563" s="28">
        <f>IF($A2563="placement",S2563*J2563,"")</f>
        <v>36.7383433599</v>
      </c>
      <c r="U2563" s="26">
        <f>IF($A2563="placement",T2563,IF($A2563="site",SUMIF($C:$C,$C2563,$T:$T),IF($A2563="user",SUMIF($B:$B,$B2563,$T:$T),SUM($T:$T))))</f>
        <v>36.7383433599</v>
      </c>
      <c r="V2563" s="27">
        <f>U2563/J2563</f>
        <v>0.19438276909999999</v>
      </c>
    </row>
    <row r="2564" spans="1:22" hidden="1" x14ac:dyDescent="0.3">
      <c r="A2564" s="17" t="s">
        <v>13</v>
      </c>
      <c r="B2564" s="17" t="s">
        <v>10353</v>
      </c>
      <c r="C2564" s="17" t="s">
        <v>10354</v>
      </c>
      <c r="D2564" s="17" t="s">
        <v>9898</v>
      </c>
      <c r="E2564" s="17"/>
      <c r="F2564" s="18">
        <v>0.25</v>
      </c>
      <c r="G2564" s="36">
        <v>0</v>
      </c>
      <c r="H2564" s="37">
        <v>10.933</v>
      </c>
      <c r="I2564" s="37">
        <v>1.8310999999999999</v>
      </c>
      <c r="J2564" s="19">
        <v>189</v>
      </c>
      <c r="K2564" s="19">
        <v>46</v>
      </c>
      <c r="L2564" s="18">
        <v>0.16750000000000001</v>
      </c>
      <c r="M2564" s="20">
        <v>3.43498986</v>
      </c>
      <c r="N2564" s="21">
        <v>2.5</v>
      </c>
      <c r="O2564" s="22"/>
      <c r="P2564" s="22">
        <v>0.27219581329999998</v>
      </c>
      <c r="Q2564" s="22">
        <v>0.25</v>
      </c>
      <c r="R2564" s="43"/>
      <c r="S2564" s="18" t="str">
        <f>IF(A2564="placement",MIN(P2564,IF(R2564="",Q2564,R2564)),"")</f>
        <v/>
      </c>
      <c r="T2564" s="20" t="str">
        <f>IF($A2564="placement",S2564*J2564,"")</f>
        <v/>
      </c>
      <c r="U2564" s="19">
        <f>IF($A2564="placement",T2564,IF($A2564="site",SUMIF($C:$C,$C2564,$T:$T),IF($A2564="user",SUMIF($B:$B,$B2564,$T:$T),SUM($T:$T))))</f>
        <v>46.999999999999815</v>
      </c>
      <c r="V2564" s="18">
        <f>U2564/J2564</f>
        <v>0.24867724867724769</v>
      </c>
    </row>
    <row r="2565" spans="1:22" hidden="1" x14ac:dyDescent="0.3">
      <c r="A2565" s="11" t="s">
        <v>10</v>
      </c>
      <c r="B2565" s="11" t="s">
        <v>10353</v>
      </c>
      <c r="C2565" s="11" t="s">
        <v>9898</v>
      </c>
      <c r="D2565" s="11" t="s">
        <v>9898</v>
      </c>
      <c r="E2565" s="11"/>
      <c r="F2565" s="12">
        <v>0.25</v>
      </c>
      <c r="G2565" s="33">
        <v>0</v>
      </c>
      <c r="H2565" s="34">
        <v>10.933</v>
      </c>
      <c r="I2565" s="34">
        <v>1.8310999999999999</v>
      </c>
      <c r="J2565" s="13">
        <v>189</v>
      </c>
      <c r="K2565" s="13">
        <v>46</v>
      </c>
      <c r="L2565" s="12">
        <v>0.16750000000000001</v>
      </c>
      <c r="M2565" s="14">
        <v>3.43498986</v>
      </c>
      <c r="N2565" s="15">
        <v>2.5</v>
      </c>
      <c r="O2565" s="16"/>
      <c r="P2565" s="16">
        <v>0.27219581329999998</v>
      </c>
      <c r="Q2565" s="16">
        <v>0.25</v>
      </c>
      <c r="R2565" s="44"/>
      <c r="S2565" s="12" t="str">
        <f>IF(A2565="placement",MIN(P2565,IF(R2565="",Q2565,R2565)),"")</f>
        <v/>
      </c>
      <c r="T2565" s="14" t="str">
        <f>IF($A2565="placement",S2565*J2565,"")</f>
        <v/>
      </c>
      <c r="U2565" s="13">
        <f>IF($A2565="placement",T2565,IF($A2565="site",SUMIF($C:$C,$C2565,$T:$T),IF($A2565="user",SUMIF($B:$B,$B2565,$T:$T),SUM($T:$T))))</f>
        <v>46.999999999999815</v>
      </c>
      <c r="V2565" s="12">
        <f>U2565/J2565</f>
        <v>0.24867724867724769</v>
      </c>
    </row>
    <row r="2566" spans="1:22" hidden="1" x14ac:dyDescent="0.3">
      <c r="A2566" s="17" t="s">
        <v>13</v>
      </c>
      <c r="B2566" s="17" t="s">
        <v>9687</v>
      </c>
      <c r="C2566" s="17" t="s">
        <v>9689</v>
      </c>
      <c r="D2566" s="17" t="s">
        <v>9898</v>
      </c>
      <c r="E2566" s="17"/>
      <c r="F2566" s="18">
        <v>0.25</v>
      </c>
      <c r="G2566" s="36">
        <v>0.79481248000000004</v>
      </c>
      <c r="H2566" s="37">
        <v>194.04419999999999</v>
      </c>
      <c r="I2566" s="37">
        <v>11.0951</v>
      </c>
      <c r="J2566" s="19">
        <v>189</v>
      </c>
      <c r="K2566" s="19">
        <v>46</v>
      </c>
      <c r="L2566" s="18">
        <v>5.7200000000000001E-2</v>
      </c>
      <c r="M2566" s="20">
        <v>0.56888837000000003</v>
      </c>
      <c r="N2566" s="21">
        <v>0.30627100000000002</v>
      </c>
      <c r="O2566" s="22"/>
      <c r="P2566" s="22">
        <v>0.46163252040000002</v>
      </c>
      <c r="Q2566" s="22">
        <v>0.249999999999999</v>
      </c>
      <c r="R2566" s="43"/>
      <c r="S2566" s="18" t="str">
        <f>IF(A2566="placement",MIN(P2566,IF(R2566="",Q2566,R2566)),"")</f>
        <v/>
      </c>
      <c r="T2566" s="20" t="str">
        <f>IF($A2566="placement",S2566*J2566,"")</f>
        <v/>
      </c>
      <c r="U2566" s="19">
        <f>IF($A2566="placement",T2566,IF($A2566="site",SUMIF($C:$C,$C2566,$T:$T),IF($A2566="user",SUMIF($B:$B,$B2566,$T:$T),SUM($T:$T))))</f>
        <v>47.25</v>
      </c>
      <c r="V2566" s="18">
        <f>U2566/J2566</f>
        <v>0.25</v>
      </c>
    </row>
    <row r="2567" spans="1:22" hidden="1" x14ac:dyDescent="0.3">
      <c r="A2567" s="11" t="s">
        <v>10</v>
      </c>
      <c r="B2567" s="11" t="s">
        <v>9687</v>
      </c>
      <c r="C2567" s="11" t="s">
        <v>9898</v>
      </c>
      <c r="D2567" s="11" t="s">
        <v>9898</v>
      </c>
      <c r="E2567" s="11"/>
      <c r="F2567" s="12">
        <v>0.25</v>
      </c>
      <c r="G2567" s="33">
        <v>0.79481248000000004</v>
      </c>
      <c r="H2567" s="34">
        <v>194.04419999999999</v>
      </c>
      <c r="I2567" s="34">
        <v>11.0951</v>
      </c>
      <c r="J2567" s="13">
        <v>189</v>
      </c>
      <c r="K2567" s="13">
        <v>46</v>
      </c>
      <c r="L2567" s="12">
        <v>5.7200000000000001E-2</v>
      </c>
      <c r="M2567" s="14">
        <v>0.56888837000000003</v>
      </c>
      <c r="N2567" s="15">
        <v>0.30627100000000002</v>
      </c>
      <c r="O2567" s="16"/>
      <c r="P2567" s="16">
        <v>0.46163252040000002</v>
      </c>
      <c r="Q2567" s="16">
        <v>0.249999999999999</v>
      </c>
      <c r="R2567" s="44"/>
      <c r="S2567" s="12" t="str">
        <f>IF(A2567="placement",MIN(P2567,IF(R2567="",Q2567,R2567)),"")</f>
        <v/>
      </c>
      <c r="T2567" s="14" t="str">
        <f>IF($A2567="placement",S2567*J2567,"")</f>
        <v/>
      </c>
      <c r="U2567" s="13">
        <f>IF($A2567="placement",T2567,IF($A2567="site",SUMIF($C:$C,$C2567,$T:$T),IF($A2567="user",SUMIF($B:$B,$B2567,$T:$T),SUM($T:$T))))</f>
        <v>47.25</v>
      </c>
      <c r="V2567" s="12">
        <f>U2567/J2567</f>
        <v>0.25</v>
      </c>
    </row>
    <row r="2568" spans="1:22" hidden="1" x14ac:dyDescent="0.3">
      <c r="A2568" s="17" t="s">
        <v>13</v>
      </c>
      <c r="B2568" s="17" t="s">
        <v>2234</v>
      </c>
      <c r="C2568" s="17" t="s">
        <v>2235</v>
      </c>
      <c r="D2568" s="17" t="s">
        <v>9898</v>
      </c>
      <c r="E2568" s="17"/>
      <c r="F2568" s="18">
        <v>0.33</v>
      </c>
      <c r="G2568" s="36">
        <v>0.99170731999999995</v>
      </c>
      <c r="H2568" s="37">
        <v>433.28190000000001</v>
      </c>
      <c r="I2568" s="37">
        <v>12.3759</v>
      </c>
      <c r="J2568" s="19">
        <v>188</v>
      </c>
      <c r="K2568" s="19">
        <v>62</v>
      </c>
      <c r="L2568" s="18">
        <v>2.86E-2</v>
      </c>
      <c r="M2568" s="20">
        <v>0.50584141000000005</v>
      </c>
      <c r="N2568" s="21">
        <v>0.19999900000000001</v>
      </c>
      <c r="O2568" s="22"/>
      <c r="P2568" s="22">
        <v>0.60462113910000004</v>
      </c>
      <c r="Q2568" s="22">
        <v>0.33</v>
      </c>
      <c r="R2568" s="43"/>
      <c r="S2568" s="18" t="str">
        <f>IF(A2568="placement",MIN(P2568,IF(R2568="",Q2568,R2568)),"")</f>
        <v/>
      </c>
      <c r="T2568" s="20" t="str">
        <f>IF($A2568="placement",S2568*J2568,"")</f>
        <v/>
      </c>
      <c r="U2568" s="19">
        <f>IF($A2568="placement",T2568,IF($A2568="site",SUMIF($C:$C,$C2568,$T:$T),IF($A2568="user",SUMIF($B:$B,$B2568,$T:$T),SUM($T:$T))))</f>
        <v>61.379999999999818</v>
      </c>
      <c r="V2568" s="18">
        <f>U2568/J2568</f>
        <v>0.32648936170212667</v>
      </c>
    </row>
    <row r="2569" spans="1:22" hidden="1" x14ac:dyDescent="0.3">
      <c r="A2569" s="11" t="s">
        <v>10</v>
      </c>
      <c r="B2569" s="11" t="s">
        <v>3545</v>
      </c>
      <c r="C2569" s="11" t="s">
        <v>9898</v>
      </c>
      <c r="D2569" s="11" t="s">
        <v>9898</v>
      </c>
      <c r="E2569" s="11"/>
      <c r="F2569" s="12">
        <v>0.29849999999999999</v>
      </c>
      <c r="G2569" s="33">
        <v>0</v>
      </c>
      <c r="H2569" s="34">
        <v>79.149100000000004</v>
      </c>
      <c r="I2569" s="34">
        <v>19.843399999999999</v>
      </c>
      <c r="J2569" s="13">
        <v>188</v>
      </c>
      <c r="K2569" s="13">
        <v>56</v>
      </c>
      <c r="L2569" s="12">
        <v>0.25069999999999998</v>
      </c>
      <c r="M2569" s="14">
        <v>0.31518572</v>
      </c>
      <c r="N2569" s="15">
        <v>0.18753300000000001</v>
      </c>
      <c r="O2569" s="16"/>
      <c r="P2569" s="16">
        <v>0.4050079473</v>
      </c>
      <c r="Q2569" s="16">
        <v>0.29847539081415397</v>
      </c>
      <c r="R2569" s="44"/>
      <c r="S2569" s="12" t="str">
        <f>IF(A2569="placement",MIN(P2569,IF(R2569="",Q2569,R2569)),"")</f>
        <v/>
      </c>
      <c r="T2569" s="14" t="str">
        <f>IF($A2569="placement",S2569*J2569,"")</f>
        <v/>
      </c>
      <c r="U2569" s="13">
        <f>IF($A2569="placement",T2569,IF($A2569="site",SUMIF($C:$C,$C2569,$T:$T),IF($A2569="user",SUMIF($B:$B,$B2569,$T:$T),SUM($T:$T))))</f>
        <v>46.579681349578209</v>
      </c>
      <c r="V2569" s="12">
        <f>U2569/J2569</f>
        <v>0.24776426249775643</v>
      </c>
    </row>
    <row r="2570" spans="1:22" hidden="1" x14ac:dyDescent="0.3">
      <c r="A2570" s="17" t="s">
        <v>13</v>
      </c>
      <c r="B2570" s="17" t="s">
        <v>3545</v>
      </c>
      <c r="C2570" s="17" t="s">
        <v>3547</v>
      </c>
      <c r="D2570" s="38" t="s">
        <v>9898</v>
      </c>
      <c r="E2570" s="17"/>
      <c r="F2570" s="18">
        <v>0.29849999999999999</v>
      </c>
      <c r="G2570" s="36">
        <v>0</v>
      </c>
      <c r="H2570" s="37">
        <v>79.149100000000004</v>
      </c>
      <c r="I2570" s="37">
        <v>19.843399999999999</v>
      </c>
      <c r="J2570" s="19">
        <v>188</v>
      </c>
      <c r="K2570" s="19">
        <v>56</v>
      </c>
      <c r="L2570" s="18">
        <v>0.25069999999999998</v>
      </c>
      <c r="M2570" s="20">
        <v>0.31518572</v>
      </c>
      <c r="N2570" s="21">
        <v>0.18753300000000001</v>
      </c>
      <c r="O2570" s="22"/>
      <c r="P2570" s="22">
        <v>0.4050079473</v>
      </c>
      <c r="Q2570" s="22">
        <v>0.29847539081415397</v>
      </c>
      <c r="R2570" s="43"/>
      <c r="S2570" s="18" t="str">
        <f>IF(A2570="placement",MIN(P2570,IF(R2570="",Q2570,R2570)),"")</f>
        <v/>
      </c>
      <c r="T2570" s="20" t="str">
        <f>IF($A2570="placement",S2570*J2570,"")</f>
        <v/>
      </c>
      <c r="U2570" s="19">
        <f>IF($A2570="placement",T2570,IF($A2570="site",SUMIF($C:$C,$C2570,$T:$T),IF($A2570="user",SUMIF($B:$B,$B2570,$T:$T),SUM($T:$T))))</f>
        <v>46.579681349578209</v>
      </c>
      <c r="V2570" s="18">
        <f>U2570/J2570</f>
        <v>0.24776426249775643</v>
      </c>
    </row>
    <row r="2571" spans="1:22" hidden="1" x14ac:dyDescent="0.3">
      <c r="A2571" s="11" t="s">
        <v>10</v>
      </c>
      <c r="B2571" s="11" t="s">
        <v>2234</v>
      </c>
      <c r="C2571" s="11" t="s">
        <v>9898</v>
      </c>
      <c r="D2571" s="35" t="s">
        <v>9898</v>
      </c>
      <c r="E2571" s="11"/>
      <c r="F2571" s="12">
        <v>0.33</v>
      </c>
      <c r="G2571" s="33">
        <v>0.99170731999999995</v>
      </c>
      <c r="H2571" s="34">
        <v>433.28190000000001</v>
      </c>
      <c r="I2571" s="34">
        <v>12.3759</v>
      </c>
      <c r="J2571" s="13">
        <v>188</v>
      </c>
      <c r="K2571" s="13">
        <v>62</v>
      </c>
      <c r="L2571" s="12">
        <v>2.86E-2</v>
      </c>
      <c r="M2571" s="14">
        <v>0.50584141000000005</v>
      </c>
      <c r="N2571" s="15">
        <v>0.19999900000000001</v>
      </c>
      <c r="O2571" s="16"/>
      <c r="P2571" s="16">
        <v>0.60462113910000004</v>
      </c>
      <c r="Q2571" s="16">
        <v>0.33</v>
      </c>
      <c r="R2571" s="44"/>
      <c r="S2571" s="12" t="str">
        <f>IF(A2571="placement",MIN(P2571,IF(R2571="",Q2571,R2571)),"")</f>
        <v/>
      </c>
      <c r="T2571" s="14" t="str">
        <f>IF($A2571="placement",S2571*J2571,"")</f>
        <v/>
      </c>
      <c r="U2571" s="13">
        <f>IF($A2571="placement",T2571,IF($A2571="site",SUMIF($C:$C,$C2571,$T:$T),IF($A2571="user",SUMIF($B:$B,$B2571,$T:$T),SUM($T:$T))))</f>
        <v>61.379999999999818</v>
      </c>
      <c r="V2571" s="12">
        <f>U2571/J2571</f>
        <v>0.32648936170212667</v>
      </c>
    </row>
    <row r="2572" spans="1:22" hidden="1" x14ac:dyDescent="0.3">
      <c r="A2572" s="23" t="s">
        <v>14</v>
      </c>
      <c r="B2572" s="23" t="s">
        <v>3651</v>
      </c>
      <c r="C2572" s="23" t="s">
        <v>3652</v>
      </c>
      <c r="D2572" s="23" t="s">
        <v>3657</v>
      </c>
      <c r="E2572" s="23" t="s">
        <v>3658</v>
      </c>
      <c r="F2572" s="27">
        <v>0.25</v>
      </c>
      <c r="G2572" s="24">
        <v>0</v>
      </c>
      <c r="H2572" s="25">
        <v>6.8734000000000002</v>
      </c>
      <c r="I2572" s="25">
        <v>2.0486</v>
      </c>
      <c r="J2572" s="26">
        <v>188</v>
      </c>
      <c r="K2572" s="26">
        <v>47</v>
      </c>
      <c r="L2572" s="27">
        <v>0.29809999999999998</v>
      </c>
      <c r="M2572" s="28">
        <v>3.0607998300000001</v>
      </c>
      <c r="N2572" s="29">
        <v>2.25</v>
      </c>
      <c r="O2572" s="31" t="s">
        <v>70</v>
      </c>
      <c r="P2572" s="31">
        <v>0.26489802569999998</v>
      </c>
      <c r="Q2572" s="31">
        <v>0.25</v>
      </c>
      <c r="R2572" s="42"/>
      <c r="S2572" s="27">
        <f>IF(A2572="placement",MIN(P2572,IF(R2572="",Q2572,R2572)),"")</f>
        <v>0.25</v>
      </c>
      <c r="T2572" s="28">
        <f>IF($A2572="placement",S2572*J2572,"")</f>
        <v>47</v>
      </c>
      <c r="U2572" s="26">
        <f>IF($A2572="placement",T2572,IF($A2572="site",SUMIF($C:$C,$C2572,$T:$T),IF($A2572="user",SUMIF($B:$B,$B2572,$T:$T),SUM($T:$T))))</f>
        <v>47</v>
      </c>
      <c r="V2572" s="27">
        <f>U2572/J2572</f>
        <v>0.25</v>
      </c>
    </row>
    <row r="2573" spans="1:22" hidden="1" x14ac:dyDescent="0.3">
      <c r="A2573" s="23" t="s">
        <v>14</v>
      </c>
      <c r="B2573" s="23" t="s">
        <v>5764</v>
      </c>
      <c r="C2573" s="23" t="s">
        <v>5766</v>
      </c>
      <c r="D2573" s="23" t="s">
        <v>5939</v>
      </c>
      <c r="E2573" s="23" t="s">
        <v>5940</v>
      </c>
      <c r="F2573" s="27">
        <v>0.25</v>
      </c>
      <c r="G2573" s="24">
        <v>0</v>
      </c>
      <c r="H2573" s="25">
        <v>9.3180999999999994</v>
      </c>
      <c r="I2573" s="25">
        <v>3.4342999999999999</v>
      </c>
      <c r="J2573" s="26">
        <v>188</v>
      </c>
      <c r="K2573" s="26">
        <v>47</v>
      </c>
      <c r="L2573" s="27">
        <v>0.36859999999999998</v>
      </c>
      <c r="M2573" s="28">
        <v>1.82190516</v>
      </c>
      <c r="N2573" s="29">
        <v>1.25</v>
      </c>
      <c r="O2573" s="31" t="s">
        <v>42</v>
      </c>
      <c r="P2573" s="31">
        <v>0.31390501069999999</v>
      </c>
      <c r="Q2573" s="31">
        <v>0.25</v>
      </c>
      <c r="R2573" s="42"/>
      <c r="S2573" s="27">
        <f>IF(A2573="placement",MIN(P2573,IF(R2573="",Q2573,R2573)),"")</f>
        <v>0.25</v>
      </c>
      <c r="T2573" s="28">
        <f>IF($A2573="placement",S2573*J2573,"")</f>
        <v>47</v>
      </c>
      <c r="U2573" s="26">
        <f>IF($A2573="placement",T2573,IF($A2573="site",SUMIF($C:$C,$C2573,$T:$T),IF($A2573="user",SUMIF($B:$B,$B2573,$T:$T),SUM($T:$T))))</f>
        <v>47</v>
      </c>
      <c r="V2573" s="27">
        <f>U2573/J2573</f>
        <v>0.25</v>
      </c>
    </row>
    <row r="2574" spans="1:22" x14ac:dyDescent="0.3">
      <c r="A2574" s="23" t="s">
        <v>14</v>
      </c>
      <c r="B2574" s="23" t="s">
        <v>1017</v>
      </c>
      <c r="C2574" s="23" t="s">
        <v>1019</v>
      </c>
      <c r="D2574" s="23" t="s">
        <v>1034</v>
      </c>
      <c r="E2574" s="23" t="s">
        <v>1035</v>
      </c>
      <c r="F2574" s="27">
        <v>0.15</v>
      </c>
      <c r="G2574" s="24">
        <v>0</v>
      </c>
      <c r="H2574" s="25">
        <v>37.856900000000003</v>
      </c>
      <c r="I2574" s="25">
        <v>7.6269</v>
      </c>
      <c r="J2574" s="26">
        <v>187</v>
      </c>
      <c r="K2574" s="26">
        <v>28</v>
      </c>
      <c r="L2574" s="27">
        <v>0.20150000000000001</v>
      </c>
      <c r="M2574" s="28">
        <v>0.81753671000000006</v>
      </c>
      <c r="N2574" s="29">
        <v>0.6</v>
      </c>
      <c r="O2574" s="31" t="s">
        <v>42</v>
      </c>
      <c r="P2574" s="31">
        <v>0.26608800449999997</v>
      </c>
      <c r="Q2574" s="31">
        <v>0.15</v>
      </c>
      <c r="R2574" s="42">
        <v>0.25</v>
      </c>
      <c r="S2574" s="27">
        <f>IF(A2574="placement",MIN(P2574,IF(R2574="",Q2574,R2574)),"")</f>
        <v>0.25</v>
      </c>
      <c r="T2574" s="28">
        <f>IF($A2574="placement",S2574*J2574,"")</f>
        <v>46.75</v>
      </c>
      <c r="U2574" s="26">
        <f>IF($A2574="placement",T2574,IF($A2574="site",SUMIF($C:$C,$C2574,$T:$T),IF($A2574="user",SUMIF($B:$B,$B2574,$T:$T),SUM($T:$T))))</f>
        <v>46.75</v>
      </c>
      <c r="V2574" s="27">
        <f>U2574/J2574</f>
        <v>0.25</v>
      </c>
    </row>
    <row r="2575" spans="1:22" hidden="1" x14ac:dyDescent="0.3">
      <c r="A2575" s="23" t="s">
        <v>14</v>
      </c>
      <c r="B2575" s="23" t="s">
        <v>1350</v>
      </c>
      <c r="C2575" s="23" t="s">
        <v>1352</v>
      </c>
      <c r="D2575" s="23" t="s">
        <v>1385</v>
      </c>
      <c r="E2575" s="23" t="s">
        <v>1386</v>
      </c>
      <c r="F2575" s="27">
        <v>0.05</v>
      </c>
      <c r="G2575" s="24">
        <v>1</v>
      </c>
      <c r="H2575" s="25">
        <v>114.2757</v>
      </c>
      <c r="I2575" s="25">
        <v>9.3671000000000006</v>
      </c>
      <c r="J2575" s="26">
        <v>187</v>
      </c>
      <c r="K2575" s="26">
        <v>9</v>
      </c>
      <c r="L2575" s="27">
        <v>8.2000000000000003E-2</v>
      </c>
      <c r="M2575" s="28">
        <v>0.66695439999999995</v>
      </c>
      <c r="N2575" s="29">
        <v>0.6</v>
      </c>
      <c r="O2575" s="31" t="s">
        <v>70</v>
      </c>
      <c r="P2575" s="31">
        <v>0.1003882723</v>
      </c>
      <c r="Q2575" s="31">
        <v>4.9999999999999899E-2</v>
      </c>
      <c r="R2575" s="42"/>
      <c r="S2575" s="27">
        <f>IF(A2575="placement",MIN(P2575,IF(R2575="",Q2575,R2575)),"")</f>
        <v>4.9999999999999899E-2</v>
      </c>
      <c r="T2575" s="28">
        <f>IF($A2575="placement",S2575*J2575,"")</f>
        <v>9.3499999999999819</v>
      </c>
      <c r="U2575" s="26">
        <f>IF($A2575="placement",T2575,IF($A2575="site",SUMIF($C:$C,$C2575,$T:$T),IF($A2575="user",SUMIF($B:$B,$B2575,$T:$T),SUM($T:$T))))</f>
        <v>9.3499999999999819</v>
      </c>
      <c r="V2575" s="27">
        <f>U2575/J2575</f>
        <v>4.9999999999999906E-2</v>
      </c>
    </row>
    <row r="2576" spans="1:22" hidden="1" x14ac:dyDescent="0.3">
      <c r="A2576" s="23" t="s">
        <v>14</v>
      </c>
      <c r="B2576" s="23" t="s">
        <v>2294</v>
      </c>
      <c r="C2576" s="23" t="s">
        <v>2295</v>
      </c>
      <c r="D2576" s="32" t="s">
        <v>2328</v>
      </c>
      <c r="E2576" s="23" t="s">
        <v>2329</v>
      </c>
      <c r="F2576" s="27">
        <v>0.25</v>
      </c>
      <c r="G2576" s="24">
        <v>0</v>
      </c>
      <c r="H2576" s="25">
        <v>23.747199999999999</v>
      </c>
      <c r="I2576" s="25">
        <v>4.2432999999999996</v>
      </c>
      <c r="J2576" s="26">
        <v>187</v>
      </c>
      <c r="K2576" s="26">
        <v>41</v>
      </c>
      <c r="L2576" s="27">
        <v>0.1787</v>
      </c>
      <c r="M2576" s="28">
        <v>1.4697134999999999</v>
      </c>
      <c r="N2576" s="29">
        <v>1.1499999999999999</v>
      </c>
      <c r="O2576" s="31" t="s">
        <v>12</v>
      </c>
      <c r="P2576" s="31">
        <v>0.21753457230000001</v>
      </c>
      <c r="Q2576" s="31">
        <v>0.21753457229314399</v>
      </c>
      <c r="R2576" s="42"/>
      <c r="S2576" s="27">
        <f>IF(A2576="placement",MIN(P2576,IF(R2576="",Q2576,R2576)),"")</f>
        <v>0.21753457229314399</v>
      </c>
      <c r="T2576" s="28">
        <f>IF($A2576="placement",S2576*J2576,"")</f>
        <v>40.678965018817927</v>
      </c>
      <c r="U2576" s="26">
        <f>IF($A2576="placement",T2576,IF($A2576="site",SUMIF($C:$C,$C2576,$T:$T),IF($A2576="user",SUMIF($B:$B,$B2576,$T:$T),SUM($T:$T))))</f>
        <v>40.678965018817927</v>
      </c>
      <c r="V2576" s="27">
        <f>U2576/J2576</f>
        <v>0.21753457229314399</v>
      </c>
    </row>
    <row r="2577" spans="1:22" hidden="1" x14ac:dyDescent="0.3">
      <c r="A2577" s="17" t="s">
        <v>13</v>
      </c>
      <c r="B2577" s="17" t="s">
        <v>3696</v>
      </c>
      <c r="C2577" s="17" t="s">
        <v>3697</v>
      </c>
      <c r="D2577" s="17" t="s">
        <v>9898</v>
      </c>
      <c r="E2577" s="17"/>
      <c r="F2577" s="18">
        <v>0.15</v>
      </c>
      <c r="G2577" s="36">
        <v>0</v>
      </c>
      <c r="H2577" s="37">
        <v>38.232300000000002</v>
      </c>
      <c r="I2577" s="37">
        <v>9.0648</v>
      </c>
      <c r="J2577" s="19">
        <v>187</v>
      </c>
      <c r="K2577" s="19">
        <v>28</v>
      </c>
      <c r="L2577" s="18">
        <v>0.23710000000000001</v>
      </c>
      <c r="M2577" s="20">
        <v>0.68713230999999997</v>
      </c>
      <c r="N2577" s="21">
        <v>0.48555999999999999</v>
      </c>
      <c r="O2577" s="22"/>
      <c r="P2577" s="22">
        <v>0.29335297830000001</v>
      </c>
      <c r="Q2577" s="22">
        <v>0.15</v>
      </c>
      <c r="R2577" s="43"/>
      <c r="S2577" s="18" t="str">
        <f>IF(A2577="placement",MIN(P2577,IF(R2577="",Q2577,R2577)),"")</f>
        <v/>
      </c>
      <c r="T2577" s="20" t="str">
        <f>IF($A2577="placement",S2577*J2577,"")</f>
        <v/>
      </c>
      <c r="U2577" s="19">
        <f>IF($A2577="placement",T2577,IF($A2577="site",SUMIF($C:$C,$C2577,$T:$T),IF($A2577="user",SUMIF($B:$B,$B2577,$T:$T),SUM($T:$T))))</f>
        <v>28.028633554165566</v>
      </c>
      <c r="V2577" s="18">
        <f>U2577/J2577</f>
        <v>0.14988574093136667</v>
      </c>
    </row>
    <row r="2578" spans="1:22" hidden="1" x14ac:dyDescent="0.3">
      <c r="A2578" s="11" t="s">
        <v>10</v>
      </c>
      <c r="B2578" s="11" t="s">
        <v>3696</v>
      </c>
      <c r="C2578" s="11" t="s">
        <v>9898</v>
      </c>
      <c r="D2578" s="11" t="s">
        <v>9898</v>
      </c>
      <c r="E2578" s="11"/>
      <c r="F2578" s="12">
        <v>0.15</v>
      </c>
      <c r="G2578" s="33">
        <v>0</v>
      </c>
      <c r="H2578" s="34">
        <v>38.232300000000002</v>
      </c>
      <c r="I2578" s="34">
        <v>9.0648</v>
      </c>
      <c r="J2578" s="13">
        <v>187</v>
      </c>
      <c r="K2578" s="13">
        <v>28</v>
      </c>
      <c r="L2578" s="12">
        <v>0.23710000000000001</v>
      </c>
      <c r="M2578" s="14">
        <v>0.68713230999999997</v>
      </c>
      <c r="N2578" s="15">
        <v>0.48555999999999999</v>
      </c>
      <c r="O2578" s="16"/>
      <c r="P2578" s="16">
        <v>0.29335297830000001</v>
      </c>
      <c r="Q2578" s="16">
        <v>0.15</v>
      </c>
      <c r="R2578" s="44"/>
      <c r="S2578" s="12" t="str">
        <f>IF(A2578="placement",MIN(P2578,IF(R2578="",Q2578,R2578)),"")</f>
        <v/>
      </c>
      <c r="T2578" s="14" t="str">
        <f>IF($A2578="placement",S2578*J2578,"")</f>
        <v/>
      </c>
      <c r="U2578" s="13">
        <f>IF($A2578="placement",T2578,IF($A2578="site",SUMIF($C:$C,$C2578,$T:$T),IF($A2578="user",SUMIF($B:$B,$B2578,$T:$T),SUM($T:$T))))</f>
        <v>28.028633554165566</v>
      </c>
      <c r="V2578" s="12">
        <f>U2578/J2578</f>
        <v>0.14988574093136667</v>
      </c>
    </row>
    <row r="2579" spans="1:22" hidden="1" x14ac:dyDescent="0.3">
      <c r="A2579" s="23" t="s">
        <v>14</v>
      </c>
      <c r="B2579" s="23" t="s">
        <v>9756</v>
      </c>
      <c r="C2579" s="23" t="s">
        <v>9758</v>
      </c>
      <c r="D2579" s="23" t="s">
        <v>9761</v>
      </c>
      <c r="E2579" s="23" t="s">
        <v>9762</v>
      </c>
      <c r="F2579" s="27">
        <v>0.25</v>
      </c>
      <c r="G2579" s="24">
        <v>1</v>
      </c>
      <c r="H2579" s="25">
        <v>259.27409999999998</v>
      </c>
      <c r="I2579" s="25">
        <v>15.2349</v>
      </c>
      <c r="J2579" s="26">
        <v>187</v>
      </c>
      <c r="K2579" s="26">
        <v>46</v>
      </c>
      <c r="L2579" s="27">
        <v>5.8799999999999998E-2</v>
      </c>
      <c r="M2579" s="28">
        <v>0.40809231000000001</v>
      </c>
      <c r="N2579" s="29">
        <v>0.17</v>
      </c>
      <c r="O2579" s="31" t="s">
        <v>42</v>
      </c>
      <c r="P2579" s="31">
        <v>0.58342757950000002</v>
      </c>
      <c r="Q2579" s="31">
        <v>0.25</v>
      </c>
      <c r="R2579" s="42"/>
      <c r="S2579" s="27">
        <f>IF(A2579="placement",MIN(P2579,IF(R2579="",Q2579,R2579)),"")</f>
        <v>0.25</v>
      </c>
      <c r="T2579" s="28">
        <f>IF($A2579="placement",S2579*J2579,"")</f>
        <v>46.75</v>
      </c>
      <c r="U2579" s="26">
        <f>IF($A2579="placement",T2579,IF($A2579="site",SUMIF($C:$C,$C2579,$T:$T),IF($A2579="user",SUMIF($B:$B,$B2579,$T:$T),SUM($T:$T))))</f>
        <v>46.75</v>
      </c>
      <c r="V2579" s="27">
        <f>U2579/J2579</f>
        <v>0.25</v>
      </c>
    </row>
    <row r="2580" spans="1:22" x14ac:dyDescent="0.3">
      <c r="A2580" s="23" t="s">
        <v>14</v>
      </c>
      <c r="B2580" s="23" t="s">
        <v>1017</v>
      </c>
      <c r="C2580" s="23" t="s">
        <v>1019</v>
      </c>
      <c r="D2580" s="32" t="s">
        <v>1032</v>
      </c>
      <c r="E2580" s="23" t="s">
        <v>1033</v>
      </c>
      <c r="F2580" s="27">
        <v>0.15</v>
      </c>
      <c r="G2580" s="24">
        <v>0</v>
      </c>
      <c r="H2580" s="25">
        <v>37.855899999999998</v>
      </c>
      <c r="I2580" s="25">
        <v>7.9943999999999997</v>
      </c>
      <c r="J2580" s="26">
        <v>186</v>
      </c>
      <c r="K2580" s="26">
        <v>28</v>
      </c>
      <c r="L2580" s="27">
        <v>0.2112</v>
      </c>
      <c r="M2580" s="28">
        <v>0.77712135999999998</v>
      </c>
      <c r="N2580" s="29">
        <v>0.6</v>
      </c>
      <c r="O2580" s="31" t="s">
        <v>42</v>
      </c>
      <c r="P2580" s="31">
        <v>0.2279198217</v>
      </c>
      <c r="Q2580" s="31">
        <v>0.15</v>
      </c>
      <c r="R2580" s="42">
        <v>0.22</v>
      </c>
      <c r="S2580" s="27">
        <f>IF(A2580="placement",MIN(P2580,IF(R2580="",Q2580,R2580)),"")</f>
        <v>0.22</v>
      </c>
      <c r="T2580" s="28">
        <f>IF($A2580="placement",S2580*J2580,"")</f>
        <v>40.92</v>
      </c>
      <c r="U2580" s="26">
        <f>IF($A2580="placement",T2580,IF($A2580="site",SUMIF($C:$C,$C2580,$T:$T),IF($A2580="user",SUMIF($B:$B,$B2580,$T:$T),SUM($T:$T))))</f>
        <v>40.92</v>
      </c>
      <c r="V2580" s="27">
        <f>U2580/J2580</f>
        <v>0.22</v>
      </c>
    </row>
    <row r="2581" spans="1:22" hidden="1" x14ac:dyDescent="0.3">
      <c r="A2581" s="23" t="s">
        <v>14</v>
      </c>
      <c r="B2581" s="23" t="s">
        <v>2234</v>
      </c>
      <c r="C2581" s="23" t="s">
        <v>2235</v>
      </c>
      <c r="D2581" s="23" t="s">
        <v>2236</v>
      </c>
      <c r="E2581" s="23" t="s">
        <v>2237</v>
      </c>
      <c r="F2581" s="27">
        <v>0.33</v>
      </c>
      <c r="G2581" s="24">
        <v>1</v>
      </c>
      <c r="H2581" s="25">
        <v>423.1225</v>
      </c>
      <c r="I2581" s="25">
        <v>12.2507</v>
      </c>
      <c r="J2581" s="26">
        <v>186</v>
      </c>
      <c r="K2581" s="26">
        <v>61</v>
      </c>
      <c r="L2581" s="27">
        <v>2.9000000000000001E-2</v>
      </c>
      <c r="M2581" s="28">
        <v>0.50677395000000003</v>
      </c>
      <c r="N2581" s="29">
        <v>0.2</v>
      </c>
      <c r="O2581" s="31" t="s">
        <v>12</v>
      </c>
      <c r="P2581" s="31">
        <v>0.60534672239999998</v>
      </c>
      <c r="Q2581" s="31">
        <v>0.32999999999999902</v>
      </c>
      <c r="R2581" s="42"/>
      <c r="S2581" s="27">
        <f>IF(A2581="placement",MIN(P2581,IF(R2581="",Q2581,R2581)),"")</f>
        <v>0.32999999999999902</v>
      </c>
      <c r="T2581" s="28">
        <f>IF($A2581="placement",S2581*J2581,"")</f>
        <v>61.379999999999818</v>
      </c>
      <c r="U2581" s="26">
        <f>IF($A2581="placement",T2581,IF($A2581="site",SUMIF($C:$C,$C2581,$T:$T),IF($A2581="user",SUMIF($B:$B,$B2581,$T:$T),SUM($T:$T))))</f>
        <v>61.379999999999818</v>
      </c>
      <c r="V2581" s="27">
        <f>U2581/J2581</f>
        <v>0.32999999999999902</v>
      </c>
    </row>
    <row r="2582" spans="1:22" hidden="1" x14ac:dyDescent="0.3">
      <c r="A2582" s="23" t="s">
        <v>14</v>
      </c>
      <c r="B2582" s="23" t="s">
        <v>2578</v>
      </c>
      <c r="C2582" s="23" t="s">
        <v>2580</v>
      </c>
      <c r="D2582" s="23" t="s">
        <v>2581</v>
      </c>
      <c r="E2582" s="23" t="s">
        <v>2582</v>
      </c>
      <c r="F2582" s="27">
        <v>0.33</v>
      </c>
      <c r="G2582" s="24">
        <v>1</v>
      </c>
      <c r="H2582" s="25">
        <v>48.878300000000003</v>
      </c>
      <c r="I2582" s="25">
        <v>11.2561</v>
      </c>
      <c r="J2582" s="26">
        <v>186</v>
      </c>
      <c r="K2582" s="26">
        <v>61</v>
      </c>
      <c r="L2582" s="27">
        <v>0.2303</v>
      </c>
      <c r="M2582" s="28">
        <v>0.54985627000000004</v>
      </c>
      <c r="N2582" s="29">
        <v>0.3</v>
      </c>
      <c r="O2582" s="31" t="s">
        <v>12</v>
      </c>
      <c r="P2582" s="31">
        <v>0.4544028732</v>
      </c>
      <c r="Q2582" s="31">
        <v>0.32999999999999902</v>
      </c>
      <c r="R2582" s="42"/>
      <c r="S2582" s="27">
        <f>IF(A2582="placement",MIN(P2582,IF(R2582="",Q2582,R2582)),"")</f>
        <v>0.32999999999999902</v>
      </c>
      <c r="T2582" s="28">
        <f>IF($A2582="placement",S2582*J2582,"")</f>
        <v>61.379999999999818</v>
      </c>
      <c r="U2582" s="26">
        <f>IF($A2582="placement",T2582,IF($A2582="site",SUMIF($C:$C,$C2582,$T:$T),IF($A2582="user",SUMIF($B:$B,$B2582,$T:$T),SUM($T:$T))))</f>
        <v>61.379999999999818</v>
      </c>
      <c r="V2582" s="27">
        <f>U2582/J2582</f>
        <v>0.32999999999999902</v>
      </c>
    </row>
    <row r="2583" spans="1:22" hidden="1" x14ac:dyDescent="0.3">
      <c r="A2583" s="23" t="s">
        <v>14</v>
      </c>
      <c r="B2583" s="23" t="s">
        <v>6638</v>
      </c>
      <c r="C2583" s="23" t="s">
        <v>6639</v>
      </c>
      <c r="D2583" s="23" t="s">
        <v>6796</v>
      </c>
      <c r="E2583" s="23" t="s">
        <v>6797</v>
      </c>
      <c r="F2583" s="27">
        <v>0.25</v>
      </c>
      <c r="G2583" s="24">
        <v>0</v>
      </c>
      <c r="H2583" s="25">
        <v>18.6707</v>
      </c>
      <c r="I2583" s="25">
        <v>5.3064999999999998</v>
      </c>
      <c r="J2583" s="26">
        <v>186</v>
      </c>
      <c r="K2583" s="26">
        <v>46</v>
      </c>
      <c r="L2583" s="27">
        <v>0.28420000000000001</v>
      </c>
      <c r="M2583" s="28">
        <v>1.16606049</v>
      </c>
      <c r="N2583" s="29">
        <v>0.5</v>
      </c>
      <c r="O2583" s="31" t="s">
        <v>12</v>
      </c>
      <c r="P2583" s="31">
        <v>0.57120577920000004</v>
      </c>
      <c r="Q2583" s="31">
        <v>0.25</v>
      </c>
      <c r="R2583" s="42"/>
      <c r="S2583" s="27">
        <f>IF(A2583="placement",MIN(P2583,IF(R2583="",Q2583,R2583)),"")</f>
        <v>0.25</v>
      </c>
      <c r="T2583" s="28">
        <f>IF($A2583="placement",S2583*J2583,"")</f>
        <v>46.5</v>
      </c>
      <c r="U2583" s="26">
        <f>IF($A2583="placement",T2583,IF($A2583="site",SUMIF($C:$C,$C2583,$T:$T),IF($A2583="user",SUMIF($B:$B,$B2583,$T:$T),SUM($T:$T))))</f>
        <v>46.5</v>
      </c>
      <c r="V2583" s="27">
        <f>U2583/J2583</f>
        <v>0.25</v>
      </c>
    </row>
    <row r="2584" spans="1:22" hidden="1" x14ac:dyDescent="0.3">
      <c r="A2584" s="23" t="s">
        <v>14</v>
      </c>
      <c r="B2584" s="23" t="s">
        <v>7081</v>
      </c>
      <c r="C2584" s="23" t="s">
        <v>7083</v>
      </c>
      <c r="D2584" s="23" t="s">
        <v>7116</v>
      </c>
      <c r="E2584" s="23" t="s">
        <v>7117</v>
      </c>
      <c r="F2584" s="27">
        <v>0.25</v>
      </c>
      <c r="G2584" s="24">
        <v>1</v>
      </c>
      <c r="H2584" s="25">
        <v>71.363699999999994</v>
      </c>
      <c r="I2584" s="25">
        <v>7.7493999999999996</v>
      </c>
      <c r="J2584" s="26">
        <v>186</v>
      </c>
      <c r="K2584" s="26">
        <v>47</v>
      </c>
      <c r="L2584" s="27">
        <v>0.1086</v>
      </c>
      <c r="M2584" s="28">
        <v>0.80169968000000003</v>
      </c>
      <c r="N2584" s="29">
        <v>0.5</v>
      </c>
      <c r="O2584" s="31" t="s">
        <v>12</v>
      </c>
      <c r="P2584" s="31">
        <v>0.37632505989999998</v>
      </c>
      <c r="Q2584" s="31">
        <v>0.25</v>
      </c>
      <c r="R2584" s="42"/>
      <c r="S2584" s="27">
        <f>IF(A2584="placement",MIN(P2584,IF(R2584="",Q2584,R2584)),"")</f>
        <v>0.25</v>
      </c>
      <c r="T2584" s="28">
        <f>IF($A2584="placement",S2584*J2584,"")</f>
        <v>46.5</v>
      </c>
      <c r="U2584" s="26">
        <f>IF($A2584="placement",T2584,IF($A2584="site",SUMIF($C:$C,$C2584,$T:$T),IF($A2584="user",SUMIF($B:$B,$B2584,$T:$T),SUM($T:$T))))</f>
        <v>46.5</v>
      </c>
      <c r="V2584" s="27">
        <f>U2584/J2584</f>
        <v>0.25</v>
      </c>
    </row>
    <row r="2585" spans="1:22" x14ac:dyDescent="0.3">
      <c r="A2585" s="23" t="s">
        <v>14</v>
      </c>
      <c r="B2585" s="23" t="s">
        <v>8810</v>
      </c>
      <c r="C2585" s="23" t="s">
        <v>8812</v>
      </c>
      <c r="D2585" s="23" t="s">
        <v>8859</v>
      </c>
      <c r="E2585" s="23" t="s">
        <v>8860</v>
      </c>
      <c r="F2585" s="27">
        <v>0.25</v>
      </c>
      <c r="G2585" s="24">
        <v>1</v>
      </c>
      <c r="H2585" s="25">
        <v>123.3531</v>
      </c>
      <c r="I2585" s="25">
        <v>12.614100000000001</v>
      </c>
      <c r="J2585" s="26">
        <v>186</v>
      </c>
      <c r="K2585" s="26">
        <v>47</v>
      </c>
      <c r="L2585" s="27">
        <v>0.1023</v>
      </c>
      <c r="M2585" s="28">
        <v>0.49277567999999999</v>
      </c>
      <c r="N2585" s="29">
        <v>0.15</v>
      </c>
      <c r="O2585" s="31" t="s">
        <v>12</v>
      </c>
      <c r="P2585" s="31">
        <v>0.6956018625</v>
      </c>
      <c r="Q2585" s="31">
        <v>0.25</v>
      </c>
      <c r="R2585" s="42">
        <v>0.3</v>
      </c>
      <c r="S2585" s="27">
        <f>IF(A2585="placement",MIN(P2585,IF(R2585="",Q2585,R2585)),"")</f>
        <v>0.3</v>
      </c>
      <c r="T2585" s="28">
        <f>IF($A2585="placement",S2585*J2585,"")</f>
        <v>55.8</v>
      </c>
      <c r="U2585" s="26">
        <f>IF($A2585="placement",T2585,IF($A2585="site",SUMIF($C:$C,$C2585,$T:$T),IF($A2585="user",SUMIF($B:$B,$B2585,$T:$T),SUM($T:$T))))</f>
        <v>55.8</v>
      </c>
      <c r="V2585" s="27">
        <f>U2585/J2585</f>
        <v>0.3</v>
      </c>
    </row>
    <row r="2586" spans="1:22" hidden="1" x14ac:dyDescent="0.3">
      <c r="A2586" s="23" t="s">
        <v>14</v>
      </c>
      <c r="B2586" s="23" t="s">
        <v>10007</v>
      </c>
      <c r="C2586" s="23" t="s">
        <v>10008</v>
      </c>
      <c r="D2586" s="23" t="s">
        <v>10019</v>
      </c>
      <c r="E2586" s="23" t="s">
        <v>10020</v>
      </c>
      <c r="F2586" s="27">
        <v>0.25</v>
      </c>
      <c r="G2586" s="24">
        <v>1</v>
      </c>
      <c r="H2586" s="25">
        <v>36.442599999999999</v>
      </c>
      <c r="I2586" s="25">
        <v>4.4621000000000004</v>
      </c>
      <c r="J2586" s="26">
        <v>185</v>
      </c>
      <c r="K2586" s="26">
        <v>46</v>
      </c>
      <c r="L2586" s="27">
        <v>0.12239999999999999</v>
      </c>
      <c r="M2586" s="28">
        <v>1.3794813500000001</v>
      </c>
      <c r="N2586" s="29">
        <v>1</v>
      </c>
      <c r="O2586" s="31" t="s">
        <v>12</v>
      </c>
      <c r="P2586" s="31">
        <v>0.27508987400000001</v>
      </c>
      <c r="Q2586" s="31">
        <v>0.25</v>
      </c>
      <c r="R2586" s="42"/>
      <c r="S2586" s="27">
        <f>IF(A2586="placement",MIN(P2586,IF(R2586="",Q2586,R2586)),"")</f>
        <v>0.25</v>
      </c>
      <c r="T2586" s="28">
        <f>IF($A2586="placement",S2586*J2586,"")</f>
        <v>46.25</v>
      </c>
      <c r="U2586" s="26">
        <f>IF($A2586="placement",T2586,IF($A2586="site",SUMIF($C:$C,$C2586,$T:$T),IF($A2586="user",SUMIF($B:$B,$B2586,$T:$T),SUM($T:$T))))</f>
        <v>46.25</v>
      </c>
      <c r="V2586" s="27">
        <f>U2586/J2586</f>
        <v>0.25</v>
      </c>
    </row>
    <row r="2587" spans="1:22" hidden="1" x14ac:dyDescent="0.3">
      <c r="A2587" s="23" t="s">
        <v>14</v>
      </c>
      <c r="B2587" s="23" t="s">
        <v>3266</v>
      </c>
      <c r="C2587" s="23" t="s">
        <v>3268</v>
      </c>
      <c r="D2587" s="23" t="s">
        <v>3484</v>
      </c>
      <c r="E2587" s="23" t="s">
        <v>3485</v>
      </c>
      <c r="F2587" s="27">
        <v>0.25</v>
      </c>
      <c r="G2587" s="24">
        <v>1</v>
      </c>
      <c r="H2587" s="25">
        <v>75.890100000000004</v>
      </c>
      <c r="I2587" s="25">
        <v>5.6764000000000001</v>
      </c>
      <c r="J2587" s="26">
        <v>185</v>
      </c>
      <c r="K2587" s="26">
        <v>46</v>
      </c>
      <c r="L2587" s="27">
        <v>7.4800000000000005E-2</v>
      </c>
      <c r="M2587" s="28">
        <v>1.08610293</v>
      </c>
      <c r="N2587" s="29">
        <v>0.42</v>
      </c>
      <c r="O2587" s="31" t="s">
        <v>12</v>
      </c>
      <c r="P2587" s="31">
        <v>0.61329632059999994</v>
      </c>
      <c r="Q2587" s="31">
        <v>0.249999999999999</v>
      </c>
      <c r="R2587" s="42"/>
      <c r="S2587" s="27">
        <f>IF(A2587="placement",MIN(P2587,IF(R2587="",Q2587,R2587)),"")</f>
        <v>0.249999999999999</v>
      </c>
      <c r="T2587" s="28">
        <f>IF($A2587="placement",S2587*J2587,"")</f>
        <v>46.249999999999815</v>
      </c>
      <c r="U2587" s="26">
        <f>IF($A2587="placement",T2587,IF($A2587="site",SUMIF($C:$C,$C2587,$T:$T),IF($A2587="user",SUMIF($B:$B,$B2587,$T:$T),SUM($T:$T))))</f>
        <v>46.249999999999815</v>
      </c>
      <c r="V2587" s="27">
        <f>U2587/J2587</f>
        <v>0.249999999999999</v>
      </c>
    </row>
    <row r="2588" spans="1:22" x14ac:dyDescent="0.3">
      <c r="A2588" s="23" t="s">
        <v>14</v>
      </c>
      <c r="B2588" s="23" t="s">
        <v>8810</v>
      </c>
      <c r="C2588" s="23" t="s">
        <v>8812</v>
      </c>
      <c r="D2588" s="23" t="s">
        <v>8828</v>
      </c>
      <c r="E2588" s="23" t="s">
        <v>8829</v>
      </c>
      <c r="F2588" s="27">
        <v>0.25</v>
      </c>
      <c r="G2588" s="24">
        <v>1</v>
      </c>
      <c r="H2588" s="25">
        <v>90.126199999999997</v>
      </c>
      <c r="I2588" s="25">
        <v>11.473699999999999</v>
      </c>
      <c r="J2588" s="26">
        <v>185</v>
      </c>
      <c r="K2588" s="26">
        <v>46</v>
      </c>
      <c r="L2588" s="27">
        <v>0.1273</v>
      </c>
      <c r="M2588" s="28">
        <v>0.53780815999999998</v>
      </c>
      <c r="N2588" s="29">
        <v>0.15</v>
      </c>
      <c r="O2588" s="31" t="s">
        <v>12</v>
      </c>
      <c r="P2588" s="31">
        <v>0.72109013629999996</v>
      </c>
      <c r="Q2588" s="31">
        <v>0.25</v>
      </c>
      <c r="R2588" s="42">
        <v>0.3</v>
      </c>
      <c r="S2588" s="27">
        <f>IF(A2588="placement",MIN(P2588,IF(R2588="",Q2588,R2588)),"")</f>
        <v>0.3</v>
      </c>
      <c r="T2588" s="28">
        <f>IF($A2588="placement",S2588*J2588,"")</f>
        <v>55.5</v>
      </c>
      <c r="U2588" s="26">
        <f>IF($A2588="placement",T2588,IF($A2588="site",SUMIF($C:$C,$C2588,$T:$T),IF($A2588="user",SUMIF($B:$B,$B2588,$T:$T),SUM($T:$T))))</f>
        <v>55.5</v>
      </c>
      <c r="V2588" s="27">
        <f>U2588/J2588</f>
        <v>0.3</v>
      </c>
    </row>
    <row r="2589" spans="1:22" hidden="1" x14ac:dyDescent="0.3">
      <c r="A2589" s="23" t="s">
        <v>14</v>
      </c>
      <c r="B2589" s="23" t="s">
        <v>9575</v>
      </c>
      <c r="C2589" s="23" t="s">
        <v>9577</v>
      </c>
      <c r="D2589" s="32" t="s">
        <v>9580</v>
      </c>
      <c r="E2589" s="23" t="s">
        <v>9581</v>
      </c>
      <c r="F2589" s="27">
        <v>0.85</v>
      </c>
      <c r="G2589" s="24">
        <v>0</v>
      </c>
      <c r="H2589" s="25">
        <v>10.1364</v>
      </c>
      <c r="I2589" s="25">
        <v>6.9825999999999997</v>
      </c>
      <c r="J2589" s="26">
        <v>185</v>
      </c>
      <c r="K2589" s="26">
        <v>133</v>
      </c>
      <c r="L2589" s="27">
        <v>0.68889999999999996</v>
      </c>
      <c r="M2589" s="28">
        <v>0.88466590000000001</v>
      </c>
      <c r="N2589" s="29">
        <v>0.25</v>
      </c>
      <c r="O2589" s="31" t="s">
        <v>12</v>
      </c>
      <c r="P2589" s="31">
        <v>0.71740744249999999</v>
      </c>
      <c r="Q2589" s="31">
        <v>0.71740744252521305</v>
      </c>
      <c r="R2589" s="42"/>
      <c r="S2589" s="27">
        <f>IF(A2589="placement",MIN(P2589,IF(R2589="",Q2589,R2589)),"")</f>
        <v>0.71740744249999999</v>
      </c>
      <c r="T2589" s="28">
        <f>IF($A2589="placement",S2589*J2589,"")</f>
        <v>132.72037686249999</v>
      </c>
      <c r="U2589" s="26">
        <f>IF($A2589="placement",T2589,IF($A2589="site",SUMIF($C:$C,$C2589,$T:$T),IF($A2589="user",SUMIF($B:$B,$B2589,$T:$T),SUM($T:$T))))</f>
        <v>132.72037686249999</v>
      </c>
      <c r="V2589" s="27">
        <f>U2589/J2589</f>
        <v>0.71740744249999999</v>
      </c>
    </row>
    <row r="2590" spans="1:22" hidden="1" x14ac:dyDescent="0.3">
      <c r="A2590" s="23" t="s">
        <v>14</v>
      </c>
      <c r="B2590" s="23" t="s">
        <v>9575</v>
      </c>
      <c r="C2590" s="23" t="s">
        <v>9577</v>
      </c>
      <c r="D2590" s="23" t="s">
        <v>9586</v>
      </c>
      <c r="E2590" s="23" t="s">
        <v>9587</v>
      </c>
      <c r="F2590" s="27">
        <v>0.85</v>
      </c>
      <c r="G2590" s="24">
        <v>0</v>
      </c>
      <c r="H2590" s="25">
        <v>10.1654</v>
      </c>
      <c r="I2590" s="25">
        <v>6.9874000000000001</v>
      </c>
      <c r="J2590" s="26">
        <v>185</v>
      </c>
      <c r="K2590" s="26">
        <v>133</v>
      </c>
      <c r="L2590" s="27">
        <v>0.68740000000000001</v>
      </c>
      <c r="M2590" s="28">
        <v>0.88236629</v>
      </c>
      <c r="N2590" s="29">
        <v>0.25</v>
      </c>
      <c r="O2590" s="31" t="s">
        <v>12</v>
      </c>
      <c r="P2590" s="31">
        <v>0.71667095319999996</v>
      </c>
      <c r="Q2590" s="31">
        <v>0.71667095321177998</v>
      </c>
      <c r="R2590" s="42"/>
      <c r="S2590" s="27">
        <f>IF(A2590="placement",MIN(P2590,IF(R2590="",Q2590,R2590)),"")</f>
        <v>0.71667095319999996</v>
      </c>
      <c r="T2590" s="28">
        <f>IF($A2590="placement",S2590*J2590,"")</f>
        <v>132.58412634199999</v>
      </c>
      <c r="U2590" s="26">
        <f>IF($A2590="placement",T2590,IF($A2590="site",SUMIF($C:$C,$C2590,$T:$T),IF($A2590="user",SUMIF($B:$B,$B2590,$T:$T),SUM($T:$T))))</f>
        <v>132.58412634199999</v>
      </c>
      <c r="V2590" s="27">
        <f>U2590/J2590</f>
        <v>0.71667095319999996</v>
      </c>
    </row>
    <row r="2591" spans="1:22" hidden="1" x14ac:dyDescent="0.3">
      <c r="A2591" s="23" t="s">
        <v>14</v>
      </c>
      <c r="B2591" s="23" t="s">
        <v>678</v>
      </c>
      <c r="C2591" s="23" t="s">
        <v>680</v>
      </c>
      <c r="D2591" s="23" t="s">
        <v>946</v>
      </c>
      <c r="E2591" s="23" t="s">
        <v>947</v>
      </c>
      <c r="F2591" s="27">
        <v>0.25</v>
      </c>
      <c r="G2591" s="24">
        <v>1</v>
      </c>
      <c r="H2591" s="25">
        <v>70.513800000000003</v>
      </c>
      <c r="I2591" s="25">
        <v>14.376200000000001</v>
      </c>
      <c r="J2591" s="26">
        <v>184</v>
      </c>
      <c r="K2591" s="26">
        <v>46</v>
      </c>
      <c r="L2591" s="27">
        <v>0.2039</v>
      </c>
      <c r="M2591" s="28">
        <v>0.42553424000000001</v>
      </c>
      <c r="N2591" s="29">
        <v>0.3</v>
      </c>
      <c r="O2591" s="31" t="s">
        <v>42</v>
      </c>
      <c r="P2591" s="31">
        <v>0.29500385309999999</v>
      </c>
      <c r="Q2591" s="31">
        <v>0.25</v>
      </c>
      <c r="R2591" s="42"/>
      <c r="S2591" s="27">
        <f>IF(A2591="placement",MIN(P2591,IF(R2591="",Q2591,R2591)),"")</f>
        <v>0.25</v>
      </c>
      <c r="T2591" s="28">
        <f>IF($A2591="placement",S2591*J2591,"")</f>
        <v>46</v>
      </c>
      <c r="U2591" s="23">
        <f>IF($A2591="placement",T2591,IF($A2591="site",SUMIF($C:$C,$C2591,$T:$T),IF($A2591="user",SUMIF($B:$B,$B2591,$T:$T),SUM($T:$T))))</f>
        <v>46</v>
      </c>
      <c r="V2591" s="27">
        <f>U2591/J2591</f>
        <v>0.25</v>
      </c>
    </row>
    <row r="2592" spans="1:22" hidden="1" x14ac:dyDescent="0.3">
      <c r="A2592" s="23" t="s">
        <v>14</v>
      </c>
      <c r="B2592" s="23" t="s">
        <v>1177</v>
      </c>
      <c r="C2592" s="23" t="s">
        <v>1179</v>
      </c>
      <c r="D2592" s="23" t="s">
        <v>1184</v>
      </c>
      <c r="E2592" s="23" t="s">
        <v>1185</v>
      </c>
      <c r="F2592" s="27">
        <v>0.25</v>
      </c>
      <c r="G2592" s="24">
        <v>0</v>
      </c>
      <c r="H2592" s="25">
        <v>4.1338999999999997</v>
      </c>
      <c r="I2592" s="25">
        <v>1.2154</v>
      </c>
      <c r="J2592" s="26">
        <v>184</v>
      </c>
      <c r="K2592" s="26">
        <v>38</v>
      </c>
      <c r="L2592" s="27">
        <v>0.29399999999999998</v>
      </c>
      <c r="M2592" s="28">
        <v>5.0442877299999997</v>
      </c>
      <c r="N2592" s="29">
        <v>4</v>
      </c>
      <c r="O2592" s="31" t="s">
        <v>12</v>
      </c>
      <c r="P2592" s="31">
        <v>0.20702382280000001</v>
      </c>
      <c r="Q2592" s="31">
        <v>0.20702382283860801</v>
      </c>
      <c r="R2592" s="42"/>
      <c r="S2592" s="27">
        <f>IF(A2592="placement",MIN(P2592,IF(R2592="",Q2592,R2592)),"")</f>
        <v>0.20702382280000001</v>
      </c>
      <c r="T2592" s="28">
        <f>IF($A2592="placement",S2592*J2592,"")</f>
        <v>38.092383395200002</v>
      </c>
      <c r="U2592" s="26">
        <f>IF($A2592="placement",T2592,IF($A2592="site",SUMIF($C:$C,$C2592,$T:$T),IF($A2592="user",SUMIF($B:$B,$B2592,$T:$T),SUM($T:$T))))</f>
        <v>38.092383395200002</v>
      </c>
      <c r="V2592" s="27">
        <f>U2592/J2592</f>
        <v>0.20702382280000001</v>
      </c>
    </row>
    <row r="2593" spans="1:22" hidden="1" x14ac:dyDescent="0.3">
      <c r="A2593" s="23" t="s">
        <v>14</v>
      </c>
      <c r="B2593" s="23" t="s">
        <v>1350</v>
      </c>
      <c r="C2593" s="23" t="s">
        <v>1352</v>
      </c>
      <c r="D2593" s="23" t="s">
        <v>1381</v>
      </c>
      <c r="E2593" s="23" t="s">
        <v>1382</v>
      </c>
      <c r="F2593" s="27">
        <v>0.28000000000000003</v>
      </c>
      <c r="G2593" s="24">
        <v>1</v>
      </c>
      <c r="H2593" s="25">
        <v>96.819400000000002</v>
      </c>
      <c r="I2593" s="25">
        <v>8.8016000000000005</v>
      </c>
      <c r="J2593" s="26">
        <v>184</v>
      </c>
      <c r="K2593" s="26">
        <v>48</v>
      </c>
      <c r="L2593" s="27">
        <v>9.0899999999999995E-2</v>
      </c>
      <c r="M2593" s="28">
        <v>0.69683094999999995</v>
      </c>
      <c r="N2593" s="29">
        <v>0.5</v>
      </c>
      <c r="O2593" s="31" t="s">
        <v>385</v>
      </c>
      <c r="P2593" s="31">
        <v>0.28246585359999998</v>
      </c>
      <c r="Q2593" s="31">
        <v>0.27999999999999903</v>
      </c>
      <c r="R2593" s="42"/>
      <c r="S2593" s="27">
        <f>IF(A2593="placement",MIN(P2593,IF(R2593="",Q2593,R2593)),"")</f>
        <v>0.27999999999999903</v>
      </c>
      <c r="T2593" s="28">
        <f>IF($A2593="placement",S2593*J2593,"")</f>
        <v>51.519999999999818</v>
      </c>
      <c r="U2593" s="26">
        <f>IF($A2593="placement",T2593,IF($A2593="site",SUMIF($C:$C,$C2593,$T:$T),IF($A2593="user",SUMIF($B:$B,$B2593,$T:$T),SUM($T:$T))))</f>
        <v>51.519999999999818</v>
      </c>
      <c r="V2593" s="27">
        <f>U2593/J2593</f>
        <v>0.27999999999999903</v>
      </c>
    </row>
    <row r="2594" spans="1:22" hidden="1" x14ac:dyDescent="0.3">
      <c r="A2594" s="23" t="s">
        <v>14</v>
      </c>
      <c r="B2594" s="23" t="s">
        <v>10037</v>
      </c>
      <c r="C2594" s="23" t="s">
        <v>10038</v>
      </c>
      <c r="D2594" s="32" t="s">
        <v>10041</v>
      </c>
      <c r="E2594" s="23" t="s">
        <v>10042</v>
      </c>
      <c r="F2594" s="27">
        <v>0.25</v>
      </c>
      <c r="G2594" s="24">
        <v>1</v>
      </c>
      <c r="H2594" s="25">
        <v>650.73879999999997</v>
      </c>
      <c r="I2594" s="25">
        <v>9.3295999999999992</v>
      </c>
      <c r="J2594" s="26">
        <v>184</v>
      </c>
      <c r="K2594" s="26">
        <v>46</v>
      </c>
      <c r="L2594" s="27">
        <v>1.43E-2</v>
      </c>
      <c r="M2594" s="28">
        <v>0.65618692999999995</v>
      </c>
      <c r="N2594" s="29">
        <v>0.2</v>
      </c>
      <c r="O2594" s="31" t="s">
        <v>12</v>
      </c>
      <c r="P2594" s="31">
        <v>0.69520880389999995</v>
      </c>
      <c r="Q2594" s="31">
        <v>0.25</v>
      </c>
      <c r="R2594" s="42"/>
      <c r="S2594" s="27">
        <f>IF(A2594="placement",MIN(P2594,IF(R2594="",Q2594,R2594)),"")</f>
        <v>0.25</v>
      </c>
      <c r="T2594" s="28">
        <f>IF($A2594="placement",S2594*J2594,"")</f>
        <v>46</v>
      </c>
      <c r="U2594" s="26">
        <f>IF($A2594="placement",T2594,IF($A2594="site",SUMIF($C:$C,$C2594,$T:$T),IF($A2594="user",SUMIF($B:$B,$B2594,$T:$T),SUM($T:$T))))</f>
        <v>46</v>
      </c>
      <c r="V2594" s="27">
        <f>U2594/J2594</f>
        <v>0.25</v>
      </c>
    </row>
    <row r="2595" spans="1:22" hidden="1" x14ac:dyDescent="0.3">
      <c r="A2595" s="23" t="s">
        <v>14</v>
      </c>
      <c r="B2595" s="23" t="s">
        <v>4348</v>
      </c>
      <c r="C2595" s="23" t="s">
        <v>4350</v>
      </c>
      <c r="D2595" s="23" t="s">
        <v>4351</v>
      </c>
      <c r="E2595" s="23" t="s">
        <v>4352</v>
      </c>
      <c r="F2595" s="27">
        <v>0.3</v>
      </c>
      <c r="G2595" s="24">
        <v>1</v>
      </c>
      <c r="H2595" s="25">
        <v>44.5261</v>
      </c>
      <c r="I2595" s="25">
        <v>18.0776</v>
      </c>
      <c r="J2595" s="26">
        <v>184</v>
      </c>
      <c r="K2595" s="26">
        <v>48</v>
      </c>
      <c r="L2595" s="27">
        <v>0.40600000000000003</v>
      </c>
      <c r="M2595" s="28">
        <v>0.33857725</v>
      </c>
      <c r="N2595" s="29">
        <v>0.25</v>
      </c>
      <c r="O2595" s="31" t="s">
        <v>70</v>
      </c>
      <c r="P2595" s="31">
        <v>0.26161606729999998</v>
      </c>
      <c r="Q2595" s="31">
        <v>0.26161606731279702</v>
      </c>
      <c r="R2595" s="42"/>
      <c r="S2595" s="27">
        <f>IF(A2595="placement",MIN(P2595,IF(R2595="",Q2595,R2595)),"")</f>
        <v>0.26161606729999998</v>
      </c>
      <c r="T2595" s="28">
        <f>IF($A2595="placement",S2595*J2595,"")</f>
        <v>48.137356383199993</v>
      </c>
      <c r="U2595" s="26">
        <f>IF($A2595="placement",T2595,IF($A2595="site",SUMIF($C:$C,$C2595,$T:$T),IF($A2595="user",SUMIF($B:$B,$B2595,$T:$T),SUM($T:$T))))</f>
        <v>48.137356383199993</v>
      </c>
      <c r="V2595" s="27">
        <f>U2595/J2595</f>
        <v>0.26161606729999998</v>
      </c>
    </row>
    <row r="2596" spans="1:22" hidden="1" x14ac:dyDescent="0.3">
      <c r="A2596" s="23" t="s">
        <v>14</v>
      </c>
      <c r="B2596" s="23" t="s">
        <v>6052</v>
      </c>
      <c r="C2596" s="23" t="s">
        <v>6054</v>
      </c>
      <c r="D2596" s="23" t="s">
        <v>6080</v>
      </c>
      <c r="E2596" s="23" t="s">
        <v>6081</v>
      </c>
      <c r="F2596" s="27">
        <v>0.25</v>
      </c>
      <c r="G2596" s="24">
        <v>0</v>
      </c>
      <c r="H2596" s="25">
        <v>18.8779</v>
      </c>
      <c r="I2596" s="25">
        <v>2.2900999999999998</v>
      </c>
      <c r="J2596" s="26">
        <v>184</v>
      </c>
      <c r="K2596" s="26">
        <v>39</v>
      </c>
      <c r="L2596" s="27">
        <v>0.12130000000000001</v>
      </c>
      <c r="M2596" s="28">
        <v>2.6721062999999998</v>
      </c>
      <c r="N2596" s="29">
        <v>2.1</v>
      </c>
      <c r="O2596" s="31" t="s">
        <v>12</v>
      </c>
      <c r="P2596" s="31">
        <v>0.21410312079999999</v>
      </c>
      <c r="Q2596" s="31">
        <v>0.21410312079784799</v>
      </c>
      <c r="R2596" s="42"/>
      <c r="S2596" s="27">
        <f>IF(A2596="placement",MIN(P2596,IF(R2596="",Q2596,R2596)),"")</f>
        <v>0.21410312079784799</v>
      </c>
      <c r="T2596" s="28">
        <f>IF($A2596="placement",S2596*J2596,"")</f>
        <v>39.394974226804031</v>
      </c>
      <c r="U2596" s="26">
        <f>IF($A2596="placement",T2596,IF($A2596="site",SUMIF($C:$C,$C2596,$T:$T),IF($A2596="user",SUMIF($B:$B,$B2596,$T:$T),SUM($T:$T))))</f>
        <v>39.394974226804031</v>
      </c>
      <c r="V2596" s="27">
        <f>U2596/J2596</f>
        <v>0.21410312079784799</v>
      </c>
    </row>
    <row r="2597" spans="1:22" hidden="1" x14ac:dyDescent="0.3">
      <c r="A2597" s="23" t="s">
        <v>14</v>
      </c>
      <c r="B2597" s="23" t="s">
        <v>7472</v>
      </c>
      <c r="C2597" s="23" t="s">
        <v>7473</v>
      </c>
      <c r="D2597" s="23" t="s">
        <v>7614</v>
      </c>
      <c r="E2597" s="23" t="s">
        <v>7615</v>
      </c>
      <c r="F2597" s="27">
        <v>0.25</v>
      </c>
      <c r="G2597" s="24">
        <v>0</v>
      </c>
      <c r="H2597" s="25">
        <v>31.6234</v>
      </c>
      <c r="I2597" s="25">
        <v>2.2660999999999998</v>
      </c>
      <c r="J2597" s="26">
        <v>184</v>
      </c>
      <c r="K2597" s="26">
        <v>46</v>
      </c>
      <c r="L2597" s="27">
        <v>7.17E-2</v>
      </c>
      <c r="M2597" s="28">
        <v>2.7124160800000001</v>
      </c>
      <c r="N2597" s="29">
        <v>2</v>
      </c>
      <c r="O2597" s="31" t="s">
        <v>42</v>
      </c>
      <c r="P2597" s="31">
        <v>0.26264999760000002</v>
      </c>
      <c r="Q2597" s="31">
        <v>0.25</v>
      </c>
      <c r="R2597" s="42"/>
      <c r="S2597" s="27">
        <f>IF(A2597="placement",MIN(P2597,IF(R2597="",Q2597,R2597)),"")</f>
        <v>0.25</v>
      </c>
      <c r="T2597" s="28">
        <f>IF($A2597="placement",S2597*J2597,"")</f>
        <v>46</v>
      </c>
      <c r="U2597" s="26">
        <f>IF($A2597="placement",T2597,IF($A2597="site",SUMIF($C:$C,$C2597,$T:$T),IF($A2597="user",SUMIF($B:$B,$B2597,$T:$T),SUM($T:$T))))</f>
        <v>46</v>
      </c>
      <c r="V2597" s="27">
        <f>U2597/J2597</f>
        <v>0.25</v>
      </c>
    </row>
    <row r="2598" spans="1:22" hidden="1" x14ac:dyDescent="0.3">
      <c r="A2598" s="17" t="s">
        <v>13</v>
      </c>
      <c r="B2598" s="17" t="s">
        <v>610</v>
      </c>
      <c r="C2598" s="17" t="s">
        <v>612</v>
      </c>
      <c r="D2598" s="38" t="s">
        <v>9898</v>
      </c>
      <c r="E2598" s="17"/>
      <c r="F2598" s="18">
        <v>0.25</v>
      </c>
      <c r="G2598" s="36">
        <v>0</v>
      </c>
      <c r="H2598" s="37">
        <v>58.910899999999998</v>
      </c>
      <c r="I2598" s="37">
        <v>9.2295999999999996</v>
      </c>
      <c r="J2598" s="19">
        <v>183</v>
      </c>
      <c r="K2598" s="19">
        <v>46</v>
      </c>
      <c r="L2598" s="18">
        <v>0.15670000000000001</v>
      </c>
      <c r="M2598" s="20">
        <v>0.66245452999999999</v>
      </c>
      <c r="N2598" s="21">
        <v>0.395372</v>
      </c>
      <c r="O2598" s="22"/>
      <c r="P2598" s="22">
        <v>0.40317111529999999</v>
      </c>
      <c r="Q2598" s="22">
        <v>0.25</v>
      </c>
      <c r="R2598" s="43"/>
      <c r="S2598" s="18" t="str">
        <f>IF(A2598="placement",MIN(P2598,IF(R2598="",Q2598,R2598)),"")</f>
        <v/>
      </c>
      <c r="T2598" s="20" t="str">
        <f>IF($A2598="placement",S2598*J2598,"")</f>
        <v/>
      </c>
      <c r="U2598" s="19">
        <f>IF($A2598="placement",T2598,IF($A2598="site",SUMIF($C:$C,$C2598,$T:$T),IF($A2598="user",SUMIF($B:$B,$B2598,$T:$T),SUM($T:$T))))</f>
        <v>44.499999999999986</v>
      </c>
      <c r="V2598" s="18">
        <f>U2598/J2598</f>
        <v>0.24316939890710373</v>
      </c>
    </row>
    <row r="2599" spans="1:22" hidden="1" x14ac:dyDescent="0.3">
      <c r="A2599" s="11" t="s">
        <v>10</v>
      </c>
      <c r="B2599" s="11" t="s">
        <v>610</v>
      </c>
      <c r="C2599" s="11" t="s">
        <v>9898</v>
      </c>
      <c r="D2599" s="11" t="s">
        <v>9898</v>
      </c>
      <c r="E2599" s="11"/>
      <c r="F2599" s="12">
        <v>0.25</v>
      </c>
      <c r="G2599" s="33">
        <v>0</v>
      </c>
      <c r="H2599" s="34">
        <v>58.910899999999998</v>
      </c>
      <c r="I2599" s="34">
        <v>9.2295999999999996</v>
      </c>
      <c r="J2599" s="13">
        <v>183</v>
      </c>
      <c r="K2599" s="13">
        <v>46</v>
      </c>
      <c r="L2599" s="12">
        <v>0.15670000000000001</v>
      </c>
      <c r="M2599" s="14">
        <v>0.66245452999999999</v>
      </c>
      <c r="N2599" s="15">
        <v>0.395372</v>
      </c>
      <c r="O2599" s="16"/>
      <c r="P2599" s="16">
        <v>0.40317111529999999</v>
      </c>
      <c r="Q2599" s="16">
        <v>0.25</v>
      </c>
      <c r="R2599" s="44"/>
      <c r="S2599" s="12" t="str">
        <f>IF(A2599="placement",MIN(P2599,IF(R2599="",Q2599,R2599)),"")</f>
        <v/>
      </c>
      <c r="T2599" s="14" t="str">
        <f>IF($A2599="placement",S2599*J2599,"")</f>
        <v/>
      </c>
      <c r="U2599" s="13">
        <f>IF($A2599="placement",T2599,IF($A2599="site",SUMIF($C:$C,$C2599,$T:$T),IF($A2599="user",SUMIF($B:$B,$B2599,$T:$T),SUM($T:$T))))</f>
        <v>44.499999999999986</v>
      </c>
      <c r="V2599" s="12">
        <f>U2599/J2599</f>
        <v>0.24316939890710373</v>
      </c>
    </row>
    <row r="2600" spans="1:22" hidden="1" x14ac:dyDescent="0.3">
      <c r="A2600" s="23" t="s">
        <v>14</v>
      </c>
      <c r="B2600" s="23" t="s">
        <v>678</v>
      </c>
      <c r="C2600" s="23" t="s">
        <v>680</v>
      </c>
      <c r="D2600" s="23" t="s">
        <v>776</v>
      </c>
      <c r="E2600" s="23" t="s">
        <v>777</v>
      </c>
      <c r="F2600" s="27">
        <v>0.25</v>
      </c>
      <c r="G2600" s="24">
        <v>1</v>
      </c>
      <c r="H2600" s="25">
        <v>66.282399999999996</v>
      </c>
      <c r="I2600" s="25">
        <v>13.8146</v>
      </c>
      <c r="J2600" s="26">
        <v>183</v>
      </c>
      <c r="K2600" s="26">
        <v>46</v>
      </c>
      <c r="L2600" s="27">
        <v>0.2084</v>
      </c>
      <c r="M2600" s="28">
        <v>0.44263614000000001</v>
      </c>
      <c r="N2600" s="29">
        <v>0.3</v>
      </c>
      <c r="O2600" s="31" t="s">
        <v>12</v>
      </c>
      <c r="P2600" s="31">
        <v>0.32224241770000001</v>
      </c>
      <c r="Q2600" s="31">
        <v>0.249999999999999</v>
      </c>
      <c r="R2600" s="42"/>
      <c r="S2600" s="27">
        <f>IF(A2600="placement",MIN(P2600,IF(R2600="",Q2600,R2600)),"")</f>
        <v>0.249999999999999</v>
      </c>
      <c r="T2600" s="28">
        <f>IF($A2600="placement",S2600*J2600,"")</f>
        <v>45.749999999999815</v>
      </c>
      <c r="U2600" s="26">
        <f>IF($A2600="placement",T2600,IF($A2600="site",SUMIF($C:$C,$C2600,$T:$T),IF($A2600="user",SUMIF($B:$B,$B2600,$T:$T),SUM($T:$T))))</f>
        <v>45.749999999999815</v>
      </c>
      <c r="V2600" s="27">
        <f>U2600/J2600</f>
        <v>0.249999999999999</v>
      </c>
    </row>
    <row r="2601" spans="1:22" hidden="1" x14ac:dyDescent="0.3">
      <c r="A2601" s="23" t="s">
        <v>14</v>
      </c>
      <c r="B2601" s="23" t="s">
        <v>1095</v>
      </c>
      <c r="C2601" s="23" t="s">
        <v>1096</v>
      </c>
      <c r="D2601" s="23" t="s">
        <v>1123</v>
      </c>
      <c r="E2601" s="23" t="s">
        <v>1124</v>
      </c>
      <c r="F2601" s="27">
        <v>0.15</v>
      </c>
      <c r="G2601" s="24">
        <v>1</v>
      </c>
      <c r="H2601" s="25">
        <v>136.6867</v>
      </c>
      <c r="I2601" s="25">
        <v>19.8855</v>
      </c>
      <c r="J2601" s="26">
        <v>183</v>
      </c>
      <c r="K2601" s="26">
        <v>27</v>
      </c>
      <c r="L2601" s="27">
        <v>0.14549999999999999</v>
      </c>
      <c r="M2601" s="28">
        <v>0.30615668000000001</v>
      </c>
      <c r="N2601" s="29">
        <v>0.25</v>
      </c>
      <c r="O2601" s="31" t="s">
        <v>42</v>
      </c>
      <c r="P2601" s="31">
        <v>0.183424632</v>
      </c>
      <c r="Q2601" s="31">
        <v>0.15</v>
      </c>
      <c r="R2601" s="42"/>
      <c r="S2601" s="27">
        <f>IF(A2601="placement",MIN(P2601,IF(R2601="",Q2601,R2601)),"")</f>
        <v>0.15</v>
      </c>
      <c r="T2601" s="28">
        <f>IF($A2601="placement",S2601*J2601,"")</f>
        <v>27.45</v>
      </c>
      <c r="U2601" s="26">
        <f>IF($A2601="placement",T2601,IF($A2601="site",SUMIF($C:$C,$C2601,$T:$T),IF($A2601="user",SUMIF($B:$B,$B2601,$T:$T),SUM($T:$T))))</f>
        <v>27.45</v>
      </c>
      <c r="V2601" s="27">
        <f>U2601/J2601</f>
        <v>0.15</v>
      </c>
    </row>
    <row r="2602" spans="1:22" hidden="1" x14ac:dyDescent="0.3">
      <c r="A2602" s="23" t="s">
        <v>14</v>
      </c>
      <c r="B2602" s="23" t="s">
        <v>1320</v>
      </c>
      <c r="C2602" s="23" t="s">
        <v>1322</v>
      </c>
      <c r="D2602" s="23" t="s">
        <v>1345</v>
      </c>
      <c r="E2602" s="23" t="s">
        <v>1346</v>
      </c>
      <c r="F2602" s="27">
        <v>0.15</v>
      </c>
      <c r="G2602" s="24">
        <v>0</v>
      </c>
      <c r="H2602" s="25">
        <v>27.025200000000002</v>
      </c>
      <c r="I2602" s="25">
        <v>2.5790000000000002</v>
      </c>
      <c r="J2602" s="26">
        <v>183</v>
      </c>
      <c r="K2602" s="26">
        <v>27</v>
      </c>
      <c r="L2602" s="27">
        <v>9.5399999999999999E-2</v>
      </c>
      <c r="M2602" s="28">
        <v>2.3675621800000002</v>
      </c>
      <c r="N2602" s="29">
        <v>2</v>
      </c>
      <c r="O2602" s="31" t="s">
        <v>42</v>
      </c>
      <c r="P2602" s="31">
        <v>0.15524921859999999</v>
      </c>
      <c r="Q2602" s="31">
        <v>0.15</v>
      </c>
      <c r="R2602" s="42"/>
      <c r="S2602" s="27">
        <f>IF(A2602="placement",MIN(P2602,IF(R2602="",Q2602,R2602)),"")</f>
        <v>0.15</v>
      </c>
      <c r="T2602" s="28">
        <f>IF($A2602="placement",S2602*J2602,"")</f>
        <v>27.45</v>
      </c>
      <c r="U2602" s="26">
        <f>IF($A2602="placement",T2602,IF($A2602="site",SUMIF($C:$C,$C2602,$T:$T),IF($A2602="user",SUMIF($B:$B,$B2602,$T:$T),SUM($T:$T))))</f>
        <v>27.45</v>
      </c>
      <c r="V2602" s="27">
        <f>U2602/J2602</f>
        <v>0.15</v>
      </c>
    </row>
    <row r="2603" spans="1:22" hidden="1" x14ac:dyDescent="0.3">
      <c r="A2603" s="23" t="s">
        <v>14</v>
      </c>
      <c r="B2603" s="23" t="s">
        <v>2619</v>
      </c>
      <c r="C2603" s="23" t="s">
        <v>2621</v>
      </c>
      <c r="D2603" s="23" t="s">
        <v>2640</v>
      </c>
      <c r="E2603" s="23" t="s">
        <v>2641</v>
      </c>
      <c r="F2603" s="27">
        <v>0.15</v>
      </c>
      <c r="G2603" s="24">
        <v>1</v>
      </c>
      <c r="H2603" s="25">
        <v>265.05700000000002</v>
      </c>
      <c r="I2603" s="25">
        <v>23.397099999999998</v>
      </c>
      <c r="J2603" s="26">
        <v>183</v>
      </c>
      <c r="K2603" s="26">
        <v>27</v>
      </c>
      <c r="L2603" s="27">
        <v>8.8300000000000003E-2</v>
      </c>
      <c r="M2603" s="28">
        <v>0.2608026</v>
      </c>
      <c r="N2603" s="29">
        <v>0.2</v>
      </c>
      <c r="O2603" s="31" t="s">
        <v>42</v>
      </c>
      <c r="P2603" s="31">
        <v>0.2331364826</v>
      </c>
      <c r="Q2603" s="31">
        <v>0.15</v>
      </c>
      <c r="R2603" s="42"/>
      <c r="S2603" s="27">
        <f>IF(A2603="placement",MIN(P2603,IF(R2603="",Q2603,R2603)),"")</f>
        <v>0.15</v>
      </c>
      <c r="T2603" s="28">
        <f>IF($A2603="placement",S2603*J2603,"")</f>
        <v>27.45</v>
      </c>
      <c r="U2603" s="26">
        <f>IF($A2603="placement",T2603,IF($A2603="site",SUMIF($C:$C,$C2603,$T:$T),IF($A2603="user",SUMIF($B:$B,$B2603,$T:$T),SUM($T:$T))))</f>
        <v>27.45</v>
      </c>
      <c r="V2603" s="27">
        <f>U2603/J2603</f>
        <v>0.15</v>
      </c>
    </row>
    <row r="2604" spans="1:22" hidden="1" x14ac:dyDescent="0.3">
      <c r="A2604" s="23" t="s">
        <v>14</v>
      </c>
      <c r="B2604" s="23" t="s">
        <v>3152</v>
      </c>
      <c r="C2604" s="23" t="s">
        <v>3154</v>
      </c>
      <c r="D2604" s="32" t="s">
        <v>3164</v>
      </c>
      <c r="E2604" s="23" t="s">
        <v>3165</v>
      </c>
      <c r="F2604" s="27">
        <v>0.25</v>
      </c>
      <c r="G2604" s="24">
        <v>0</v>
      </c>
      <c r="H2604" s="25">
        <v>13.969099999999999</v>
      </c>
      <c r="I2604" s="25">
        <v>5.5826000000000002</v>
      </c>
      <c r="J2604" s="26">
        <v>183</v>
      </c>
      <c r="K2604" s="26">
        <v>46</v>
      </c>
      <c r="L2604" s="27">
        <v>0.39960000000000001</v>
      </c>
      <c r="M2604" s="28">
        <v>1.0930702699999999</v>
      </c>
      <c r="N2604" s="29">
        <v>0.8</v>
      </c>
      <c r="O2604" s="31" t="s">
        <v>42</v>
      </c>
      <c r="P2604" s="31">
        <v>0.26811658669999999</v>
      </c>
      <c r="Q2604" s="31">
        <v>0.25</v>
      </c>
      <c r="R2604" s="42"/>
      <c r="S2604" s="27">
        <f>IF(A2604="placement",MIN(P2604,IF(R2604="",Q2604,R2604)),"")</f>
        <v>0.25</v>
      </c>
      <c r="T2604" s="28">
        <f>IF($A2604="placement",S2604*J2604,"")</f>
        <v>45.75</v>
      </c>
      <c r="U2604" s="26">
        <f>IF($A2604="placement",T2604,IF($A2604="site",SUMIF($C:$C,$C2604,$T:$T),IF($A2604="user",SUMIF($B:$B,$B2604,$T:$T),SUM($T:$T))))</f>
        <v>45.75</v>
      </c>
      <c r="V2604" s="27">
        <f>U2604/J2604</f>
        <v>0.25</v>
      </c>
    </row>
    <row r="2605" spans="1:22" hidden="1" x14ac:dyDescent="0.3">
      <c r="A2605" s="23" t="s">
        <v>14</v>
      </c>
      <c r="B2605" s="23" t="s">
        <v>3232</v>
      </c>
      <c r="C2605" s="23" t="s">
        <v>3234</v>
      </c>
      <c r="D2605" s="23" t="s">
        <v>3235</v>
      </c>
      <c r="E2605" s="23" t="s">
        <v>3236</v>
      </c>
      <c r="F2605" s="27">
        <v>0.25</v>
      </c>
      <c r="G2605" s="24">
        <v>0</v>
      </c>
      <c r="H2605" s="25">
        <v>23.505600000000001</v>
      </c>
      <c r="I2605" s="25">
        <v>7.1772</v>
      </c>
      <c r="J2605" s="26">
        <v>183</v>
      </c>
      <c r="K2605" s="26">
        <v>46</v>
      </c>
      <c r="L2605" s="27">
        <v>0.30530000000000002</v>
      </c>
      <c r="M2605" s="28">
        <v>0.85025627000000004</v>
      </c>
      <c r="N2605" s="29">
        <v>0.6</v>
      </c>
      <c r="O2605" s="31" t="s">
        <v>42</v>
      </c>
      <c r="P2605" s="31">
        <v>0.2943304001</v>
      </c>
      <c r="Q2605" s="31">
        <v>0.25</v>
      </c>
      <c r="R2605" s="42"/>
      <c r="S2605" s="27">
        <f>IF(A2605="placement",MIN(P2605,IF(R2605="",Q2605,R2605)),"")</f>
        <v>0.25</v>
      </c>
      <c r="T2605" s="28">
        <f>IF($A2605="placement",S2605*J2605,"")</f>
        <v>45.75</v>
      </c>
      <c r="U2605" s="26">
        <f>IF($A2605="placement",T2605,IF($A2605="site",SUMIF($C:$C,$C2605,$T:$T),IF($A2605="user",SUMIF($B:$B,$B2605,$T:$T),SUM($T:$T))))</f>
        <v>45.75</v>
      </c>
      <c r="V2605" s="27">
        <f>U2605/J2605</f>
        <v>0.25</v>
      </c>
    </row>
    <row r="2606" spans="1:22" hidden="1" x14ac:dyDescent="0.3">
      <c r="A2606" s="23" t="s">
        <v>14</v>
      </c>
      <c r="B2606" s="23" t="s">
        <v>4894</v>
      </c>
      <c r="C2606" s="23" t="s">
        <v>4896</v>
      </c>
      <c r="D2606" s="23" t="s">
        <v>10931</v>
      </c>
      <c r="E2606" s="23" t="s">
        <v>10932</v>
      </c>
      <c r="F2606" s="27">
        <v>0.25</v>
      </c>
      <c r="G2606" s="24">
        <v>1</v>
      </c>
      <c r="H2606" s="25">
        <v>71.536000000000001</v>
      </c>
      <c r="I2606" s="25">
        <v>8.5549999999999997</v>
      </c>
      <c r="J2606" s="26">
        <v>183</v>
      </c>
      <c r="K2606" s="26">
        <v>46</v>
      </c>
      <c r="L2606" s="27">
        <v>0.1196</v>
      </c>
      <c r="M2606" s="28">
        <v>0.71490690000000001</v>
      </c>
      <c r="N2606" s="29">
        <v>0.5</v>
      </c>
      <c r="O2606" s="31" t="s">
        <v>12</v>
      </c>
      <c r="P2606" s="31">
        <v>0.30060823780000001</v>
      </c>
      <c r="Q2606" s="31">
        <v>0.25</v>
      </c>
      <c r="R2606" s="42"/>
      <c r="S2606" s="27">
        <f>IF(A2606="placement",MIN(P2606,IF(R2606="",Q2606,R2606)),"")</f>
        <v>0.25</v>
      </c>
      <c r="T2606" s="28">
        <f>IF($A2606="placement",S2606*J2606,"")</f>
        <v>45.75</v>
      </c>
      <c r="U2606" s="26">
        <f>IF($A2606="placement",T2606,IF($A2606="site",SUMIF($C:$C,$C2606,$T:$T),IF($A2606="user",SUMIF($B:$B,$B2606,$T:$T),SUM($T:$T))))</f>
        <v>45.75</v>
      </c>
      <c r="V2606" s="27">
        <f>U2606/J2606</f>
        <v>0.25</v>
      </c>
    </row>
    <row r="2607" spans="1:22" hidden="1" x14ac:dyDescent="0.3">
      <c r="A2607" s="23" t="s">
        <v>14</v>
      </c>
      <c r="B2607" s="23" t="s">
        <v>9186</v>
      </c>
      <c r="C2607" s="23" t="s">
        <v>9188</v>
      </c>
      <c r="D2607" s="23" t="s">
        <v>9211</v>
      </c>
      <c r="E2607" s="23" t="s">
        <v>9212</v>
      </c>
      <c r="F2607" s="27">
        <v>0.3</v>
      </c>
      <c r="G2607" s="24">
        <v>1</v>
      </c>
      <c r="H2607" s="25">
        <v>50.16</v>
      </c>
      <c r="I2607" s="25">
        <v>7.2683999999999997</v>
      </c>
      <c r="J2607" s="26">
        <v>183</v>
      </c>
      <c r="K2607" s="26">
        <v>39</v>
      </c>
      <c r="L2607" s="27">
        <v>0.1449</v>
      </c>
      <c r="M2607" s="28">
        <v>0.83877827999999999</v>
      </c>
      <c r="N2607" s="29">
        <v>0.66</v>
      </c>
      <c r="O2607" s="31" t="s">
        <v>42</v>
      </c>
      <c r="P2607" s="31">
        <v>0.2131412825</v>
      </c>
      <c r="Q2607" s="31">
        <v>0.213141282494692</v>
      </c>
      <c r="R2607" s="42"/>
      <c r="S2607" s="27">
        <f>IF(A2607="placement",MIN(P2607,IF(R2607="",Q2607,R2607)),"")</f>
        <v>0.213141282494692</v>
      </c>
      <c r="T2607" s="28">
        <f>IF($A2607="placement",S2607*J2607,"")</f>
        <v>39.004854696528632</v>
      </c>
      <c r="U2607" s="26">
        <f>IF($A2607="placement",T2607,IF($A2607="site",SUMIF($C:$C,$C2607,$T:$T),IF($A2607="user",SUMIF($B:$B,$B2607,$T:$T),SUM($T:$T))))</f>
        <v>39.004854696528632</v>
      </c>
      <c r="V2607" s="27">
        <f>U2607/J2607</f>
        <v>0.21314128249469197</v>
      </c>
    </row>
    <row r="2608" spans="1:22" hidden="1" x14ac:dyDescent="0.3">
      <c r="A2608" s="23" t="s">
        <v>14</v>
      </c>
      <c r="B2608" s="23" t="s">
        <v>1207</v>
      </c>
      <c r="C2608" s="23" t="s">
        <v>1208</v>
      </c>
      <c r="D2608" s="23" t="s">
        <v>9978</v>
      </c>
      <c r="E2608" s="23" t="s">
        <v>8827</v>
      </c>
      <c r="F2608" s="27">
        <v>0.25</v>
      </c>
      <c r="G2608" s="24">
        <v>1</v>
      </c>
      <c r="H2608" s="25">
        <v>77.308400000000006</v>
      </c>
      <c r="I2608" s="25">
        <v>12.7986</v>
      </c>
      <c r="J2608" s="26">
        <v>182</v>
      </c>
      <c r="K2608" s="26">
        <v>45</v>
      </c>
      <c r="L2608" s="27">
        <v>0.1656</v>
      </c>
      <c r="M2608" s="28">
        <v>0.47352382999999998</v>
      </c>
      <c r="N2608" s="29">
        <v>0.03</v>
      </c>
      <c r="O2608" s="31" t="s">
        <v>12</v>
      </c>
      <c r="P2608" s="31">
        <v>0.93664521599999995</v>
      </c>
      <c r="Q2608" s="31">
        <v>0.25</v>
      </c>
      <c r="R2608" s="42"/>
      <c r="S2608" s="27">
        <f>IF(A2608="placement",MIN(P2608,IF(R2608="",Q2608,R2608)),"")</f>
        <v>0.25</v>
      </c>
      <c r="T2608" s="28">
        <f>IF($A2608="placement",S2608*J2608,"")</f>
        <v>45.5</v>
      </c>
      <c r="U2608" s="26">
        <f>IF($A2608="placement",T2608,IF($A2608="site",SUMIF($C:$C,$C2608,$T:$T),IF($A2608="user",SUMIF($B:$B,$B2608,$T:$T),SUM($T:$T))))</f>
        <v>45.5</v>
      </c>
      <c r="V2608" s="27">
        <f>U2608/J2608</f>
        <v>0.25</v>
      </c>
    </row>
    <row r="2609" spans="1:22" hidden="1" x14ac:dyDescent="0.3">
      <c r="A2609" s="23" t="s">
        <v>14</v>
      </c>
      <c r="B2609" s="23" t="s">
        <v>3740</v>
      </c>
      <c r="C2609" s="23" t="s">
        <v>3742</v>
      </c>
      <c r="D2609" s="23" t="s">
        <v>3749</v>
      </c>
      <c r="E2609" s="23" t="s">
        <v>3750</v>
      </c>
      <c r="F2609" s="27">
        <v>0.3</v>
      </c>
      <c r="G2609" s="24">
        <v>1</v>
      </c>
      <c r="H2609" s="25">
        <v>120.8242</v>
      </c>
      <c r="I2609" s="25">
        <v>6.1418999999999997</v>
      </c>
      <c r="J2609" s="26">
        <v>182</v>
      </c>
      <c r="K2609" s="26">
        <v>55</v>
      </c>
      <c r="L2609" s="27">
        <v>5.0799999999999998E-2</v>
      </c>
      <c r="M2609" s="28">
        <v>0.98830739999999995</v>
      </c>
      <c r="N2609" s="29">
        <v>0.49</v>
      </c>
      <c r="O2609" s="31" t="s">
        <v>304</v>
      </c>
      <c r="P2609" s="31">
        <v>0.50420284159999995</v>
      </c>
      <c r="Q2609" s="31">
        <v>0.3</v>
      </c>
      <c r="R2609" s="42"/>
      <c r="S2609" s="27">
        <f>IF(A2609="placement",MIN(P2609,IF(R2609="",Q2609,R2609)),"")</f>
        <v>0.3</v>
      </c>
      <c r="T2609" s="28">
        <f>IF($A2609="placement",S2609*J2609,"")</f>
        <v>54.6</v>
      </c>
      <c r="U2609" s="26">
        <f>IF($A2609="placement",T2609,IF($A2609="site",SUMIF($C:$C,$C2609,$T:$T),IF($A2609="user",SUMIF($B:$B,$B2609,$T:$T),SUM($T:$T))))</f>
        <v>54.6</v>
      </c>
      <c r="V2609" s="27">
        <f>U2609/J2609</f>
        <v>0.3</v>
      </c>
    </row>
    <row r="2610" spans="1:22" hidden="1" x14ac:dyDescent="0.3">
      <c r="A2610" s="23" t="s">
        <v>14</v>
      </c>
      <c r="B2610" s="23" t="s">
        <v>6638</v>
      </c>
      <c r="C2610" s="23" t="s">
        <v>6639</v>
      </c>
      <c r="D2610" s="23" t="s">
        <v>6656</v>
      </c>
      <c r="E2610" s="23" t="s">
        <v>6657</v>
      </c>
      <c r="F2610" s="27">
        <v>0.25</v>
      </c>
      <c r="G2610" s="24">
        <v>1</v>
      </c>
      <c r="H2610" s="25">
        <v>64.4191</v>
      </c>
      <c r="I2610" s="25">
        <v>5.5304000000000002</v>
      </c>
      <c r="J2610" s="26">
        <v>182</v>
      </c>
      <c r="K2610" s="26">
        <v>41</v>
      </c>
      <c r="L2610" s="27">
        <v>8.5900000000000004E-2</v>
      </c>
      <c r="M2610" s="28">
        <v>1.0974233499999999</v>
      </c>
      <c r="N2610" s="29">
        <v>0.85</v>
      </c>
      <c r="O2610" s="31" t="s">
        <v>12</v>
      </c>
      <c r="P2610" s="31">
        <v>0.22545843139999999</v>
      </c>
      <c r="Q2610" s="31">
        <v>0.22545843135916399</v>
      </c>
      <c r="R2610" s="42"/>
      <c r="S2610" s="27">
        <f>IF(A2610="placement",MIN(P2610,IF(R2610="",Q2610,R2610)),"")</f>
        <v>0.22545843135916399</v>
      </c>
      <c r="T2610" s="28">
        <f>IF($A2610="placement",S2610*J2610,"")</f>
        <v>41.033434507367843</v>
      </c>
      <c r="U2610" s="26">
        <f>IF($A2610="placement",T2610,IF($A2610="site",SUMIF($C:$C,$C2610,$T:$T),IF($A2610="user",SUMIF($B:$B,$B2610,$T:$T),SUM($T:$T))))</f>
        <v>41.033434507367843</v>
      </c>
      <c r="V2610" s="27">
        <f>U2610/J2610</f>
        <v>0.22545843135916396</v>
      </c>
    </row>
    <row r="2611" spans="1:22" hidden="1" x14ac:dyDescent="0.3">
      <c r="A2611" s="23" t="s">
        <v>14</v>
      </c>
      <c r="B2611" s="23" t="s">
        <v>8701</v>
      </c>
      <c r="C2611" s="23" t="s">
        <v>8703</v>
      </c>
      <c r="D2611" s="32" t="s">
        <v>8722</v>
      </c>
      <c r="E2611" s="23" t="s">
        <v>8723</v>
      </c>
      <c r="F2611" s="27">
        <v>0.25</v>
      </c>
      <c r="G2611" s="24">
        <v>1</v>
      </c>
      <c r="H2611" s="25">
        <v>155.37739999999999</v>
      </c>
      <c r="I2611" s="25">
        <v>5.2416999999999998</v>
      </c>
      <c r="J2611" s="26">
        <v>182</v>
      </c>
      <c r="K2611" s="26">
        <v>25</v>
      </c>
      <c r="L2611" s="27">
        <v>3.3700000000000001E-2</v>
      </c>
      <c r="M2611" s="28">
        <v>1.15597405</v>
      </c>
      <c r="N2611" s="29">
        <v>1</v>
      </c>
      <c r="O2611" s="31" t="s">
        <v>12</v>
      </c>
      <c r="P2611" s="31">
        <v>0.13492868089999999</v>
      </c>
      <c r="Q2611" s="31">
        <v>0.134928680891194</v>
      </c>
      <c r="R2611" s="42"/>
      <c r="S2611" s="27">
        <f>IF(A2611="placement",MIN(P2611,IF(R2611="",Q2611,R2611)),"")</f>
        <v>0.134928680891194</v>
      </c>
      <c r="T2611" s="28">
        <f>IF($A2611="placement",S2611*J2611,"")</f>
        <v>24.557019922197309</v>
      </c>
      <c r="U2611" s="26">
        <f>IF($A2611="placement",T2611,IF($A2611="site",SUMIF($C:$C,$C2611,$T:$T),IF($A2611="user",SUMIF($B:$B,$B2611,$T:$T),SUM($T:$T))))</f>
        <v>24.557019922197309</v>
      </c>
      <c r="V2611" s="27">
        <f>U2611/J2611</f>
        <v>0.134928680891194</v>
      </c>
    </row>
    <row r="2612" spans="1:22" x14ac:dyDescent="0.3">
      <c r="A2612" s="23" t="s">
        <v>14</v>
      </c>
      <c r="B2612" s="23" t="s">
        <v>1017</v>
      </c>
      <c r="C2612" s="23" t="s">
        <v>1019</v>
      </c>
      <c r="D2612" s="23" t="s">
        <v>1028</v>
      </c>
      <c r="E2612" s="23" t="s">
        <v>1029</v>
      </c>
      <c r="F2612" s="27">
        <v>0.15</v>
      </c>
      <c r="G2612" s="24">
        <v>0</v>
      </c>
      <c r="H2612" s="25">
        <v>37.883600000000001</v>
      </c>
      <c r="I2612" s="25">
        <v>7.7168999999999999</v>
      </c>
      <c r="J2612" s="26">
        <v>181</v>
      </c>
      <c r="K2612" s="26">
        <v>27</v>
      </c>
      <c r="L2612" s="27">
        <v>0.20369999999999999</v>
      </c>
      <c r="M2612" s="28">
        <v>0.78086211000000005</v>
      </c>
      <c r="N2612" s="29">
        <v>0.6</v>
      </c>
      <c r="O2612" s="31" t="s">
        <v>42</v>
      </c>
      <c r="P2612" s="31">
        <v>0.23161850119999999</v>
      </c>
      <c r="Q2612" s="31">
        <v>0.149999999999999</v>
      </c>
      <c r="R2612" s="42">
        <v>0.23</v>
      </c>
      <c r="S2612" s="27">
        <f>IF(A2612="placement",MIN(P2612,IF(R2612="",Q2612,R2612)),"")</f>
        <v>0.23</v>
      </c>
      <c r="T2612" s="28">
        <f>IF($A2612="placement",S2612*J2612,"")</f>
        <v>41.63</v>
      </c>
      <c r="U2612" s="26">
        <f>IF($A2612="placement",T2612,IF($A2612="site",SUMIF($C:$C,$C2612,$T:$T),IF($A2612="user",SUMIF($B:$B,$B2612,$T:$T),SUM($T:$T))))</f>
        <v>41.63</v>
      </c>
      <c r="V2612" s="27">
        <f>U2612/J2612</f>
        <v>0.23</v>
      </c>
    </row>
    <row r="2613" spans="1:22" hidden="1" x14ac:dyDescent="0.3">
      <c r="A2613" s="23" t="s">
        <v>14</v>
      </c>
      <c r="B2613" s="23" t="s">
        <v>1145</v>
      </c>
      <c r="C2613" s="23" t="s">
        <v>1147</v>
      </c>
      <c r="D2613" s="23" t="s">
        <v>1174</v>
      </c>
      <c r="E2613" s="23" t="s">
        <v>1175</v>
      </c>
      <c r="F2613" s="27">
        <v>0.33</v>
      </c>
      <c r="G2613" s="24">
        <v>1</v>
      </c>
      <c r="H2613" s="25">
        <v>154.67679999999999</v>
      </c>
      <c r="I2613" s="25">
        <v>6.1246</v>
      </c>
      <c r="J2613" s="26">
        <v>181</v>
      </c>
      <c r="K2613" s="26">
        <v>60</v>
      </c>
      <c r="L2613" s="27">
        <v>3.9600000000000003E-2</v>
      </c>
      <c r="M2613" s="28">
        <v>0.98473595999999997</v>
      </c>
      <c r="N2613" s="29">
        <v>0.5</v>
      </c>
      <c r="O2613" s="31" t="s">
        <v>12</v>
      </c>
      <c r="P2613" s="31">
        <v>0.49224967790000002</v>
      </c>
      <c r="Q2613" s="31">
        <v>0.33</v>
      </c>
      <c r="R2613" s="42"/>
      <c r="S2613" s="27">
        <f>IF(A2613="placement",MIN(P2613,IF(R2613="",Q2613,R2613)),"")</f>
        <v>0.33</v>
      </c>
      <c r="T2613" s="28">
        <f>IF($A2613="placement",S2613*J2613,"")</f>
        <v>59.730000000000004</v>
      </c>
      <c r="U2613" s="26">
        <f>IF($A2613="placement",T2613,IF($A2613="site",SUMIF($C:$C,$C2613,$T:$T),IF($A2613="user",SUMIF($B:$B,$B2613,$T:$T),SUM($T:$T))))</f>
        <v>59.730000000000004</v>
      </c>
      <c r="V2613" s="27">
        <f>U2613/J2613</f>
        <v>0.33</v>
      </c>
    </row>
    <row r="2614" spans="1:22" hidden="1" x14ac:dyDescent="0.3">
      <c r="A2614" s="23" t="s">
        <v>14</v>
      </c>
      <c r="B2614" s="23" t="s">
        <v>3720</v>
      </c>
      <c r="C2614" s="23" t="s">
        <v>3721</v>
      </c>
      <c r="D2614" s="32" t="s">
        <v>3722</v>
      </c>
      <c r="E2614" s="23" t="s">
        <v>3723</v>
      </c>
      <c r="F2614" s="27">
        <v>0.33</v>
      </c>
      <c r="G2614" s="24">
        <v>1</v>
      </c>
      <c r="H2614" s="25">
        <v>514.03210000000001</v>
      </c>
      <c r="I2614" s="25">
        <v>44.814599999999999</v>
      </c>
      <c r="J2614" s="26">
        <v>181</v>
      </c>
      <c r="K2614" s="26">
        <v>59</v>
      </c>
      <c r="L2614" s="27">
        <v>8.72E-2</v>
      </c>
      <c r="M2614" s="28">
        <v>0.13437848999999999</v>
      </c>
      <c r="N2614" s="29">
        <v>0.05</v>
      </c>
      <c r="O2614" s="31" t="s">
        <v>12</v>
      </c>
      <c r="P2614" s="31">
        <v>0.62791663109999996</v>
      </c>
      <c r="Q2614" s="31">
        <v>0.33</v>
      </c>
      <c r="R2614" s="42"/>
      <c r="S2614" s="27">
        <f>IF(A2614="placement",MIN(P2614,IF(R2614="",Q2614,R2614)),"")</f>
        <v>0.33</v>
      </c>
      <c r="T2614" s="28">
        <f>IF($A2614="placement",S2614*J2614,"")</f>
        <v>59.730000000000004</v>
      </c>
      <c r="U2614" s="26">
        <f>IF($A2614="placement",T2614,IF($A2614="site",SUMIF($C:$C,$C2614,$T:$T),IF($A2614="user",SUMIF($B:$B,$B2614,$T:$T),SUM($T:$T))))</f>
        <v>59.730000000000004</v>
      </c>
      <c r="V2614" s="27">
        <f>U2614/J2614</f>
        <v>0.33</v>
      </c>
    </row>
    <row r="2615" spans="1:22" hidden="1" x14ac:dyDescent="0.3">
      <c r="A2615" s="23" t="s">
        <v>14</v>
      </c>
      <c r="B2615" s="23" t="s">
        <v>4814</v>
      </c>
      <c r="C2615" s="23" t="s">
        <v>4815</v>
      </c>
      <c r="D2615" s="23" t="s">
        <v>4816</v>
      </c>
      <c r="E2615" s="23" t="s">
        <v>4817</v>
      </c>
      <c r="F2615" s="27">
        <v>0.25</v>
      </c>
      <c r="G2615" s="24">
        <v>0</v>
      </c>
      <c r="H2615" s="25">
        <v>20.9543</v>
      </c>
      <c r="I2615" s="25">
        <v>4.6325000000000003</v>
      </c>
      <c r="J2615" s="26">
        <v>181</v>
      </c>
      <c r="K2615" s="26">
        <v>42</v>
      </c>
      <c r="L2615" s="27">
        <v>0.22109999999999999</v>
      </c>
      <c r="M2615" s="28">
        <v>1.3008033299999999</v>
      </c>
      <c r="N2615" s="29">
        <v>1</v>
      </c>
      <c r="O2615" s="31" t="s">
        <v>42</v>
      </c>
      <c r="P2615" s="31">
        <v>0.2312442807</v>
      </c>
      <c r="Q2615" s="31">
        <v>0.23124428070874101</v>
      </c>
      <c r="R2615" s="42"/>
      <c r="S2615" s="27">
        <f>IF(A2615="placement",MIN(P2615,IF(R2615="",Q2615,R2615)),"")</f>
        <v>0.2312442807</v>
      </c>
      <c r="T2615" s="28">
        <f>IF($A2615="placement",S2615*J2615,"")</f>
        <v>41.855214806699998</v>
      </c>
      <c r="U2615" s="26">
        <f>IF($A2615="placement",T2615,IF($A2615="site",SUMIF($C:$C,$C2615,$T:$T),IF($A2615="user",SUMIF($B:$B,$B2615,$T:$T),SUM($T:$T))))</f>
        <v>41.855214806699998</v>
      </c>
      <c r="V2615" s="27">
        <f>U2615/J2615</f>
        <v>0.2312442807</v>
      </c>
    </row>
    <row r="2616" spans="1:22" hidden="1" x14ac:dyDescent="0.3">
      <c r="A2616" s="23" t="s">
        <v>14</v>
      </c>
      <c r="B2616" s="23" t="s">
        <v>6876</v>
      </c>
      <c r="C2616" s="23" t="s">
        <v>6878</v>
      </c>
      <c r="D2616" s="32" t="s">
        <v>6888</v>
      </c>
      <c r="E2616" s="23" t="s">
        <v>6889</v>
      </c>
      <c r="F2616" s="27">
        <v>0.25</v>
      </c>
      <c r="G2616" s="24">
        <v>1</v>
      </c>
      <c r="H2616" s="25">
        <v>62.7273</v>
      </c>
      <c r="I2616" s="25">
        <v>12.7186</v>
      </c>
      <c r="J2616" s="26">
        <v>181</v>
      </c>
      <c r="K2616" s="26">
        <v>45</v>
      </c>
      <c r="L2616" s="27">
        <v>0.20280000000000001</v>
      </c>
      <c r="M2616" s="28">
        <v>0.47428353000000001</v>
      </c>
      <c r="N2616" s="29">
        <v>0.3</v>
      </c>
      <c r="O2616" s="31" t="s">
        <v>42</v>
      </c>
      <c r="P2616" s="31">
        <v>0.36746696919999999</v>
      </c>
      <c r="Q2616" s="31">
        <v>0.25</v>
      </c>
      <c r="R2616" s="42"/>
      <c r="S2616" s="27">
        <f>IF(A2616="placement",MIN(P2616,IF(R2616="",Q2616,R2616)),"")</f>
        <v>0.25</v>
      </c>
      <c r="T2616" s="28">
        <f>IF($A2616="placement",S2616*J2616,"")</f>
        <v>45.25</v>
      </c>
      <c r="U2616" s="26">
        <f>IF($A2616="placement",T2616,IF($A2616="site",SUMIF($C:$C,$C2616,$T:$T),IF($A2616="user",SUMIF($B:$B,$B2616,$T:$T),SUM($T:$T))))</f>
        <v>45.25</v>
      </c>
      <c r="V2616" s="27">
        <f>U2616/J2616</f>
        <v>0.25</v>
      </c>
    </row>
    <row r="2617" spans="1:22" hidden="1" x14ac:dyDescent="0.3">
      <c r="A2617" s="23" t="s">
        <v>14</v>
      </c>
      <c r="B2617" s="23" t="s">
        <v>7689</v>
      </c>
      <c r="C2617" s="23" t="s">
        <v>7690</v>
      </c>
      <c r="D2617" s="23" t="s">
        <v>7867</v>
      </c>
      <c r="E2617" s="23" t="s">
        <v>7868</v>
      </c>
      <c r="F2617" s="27">
        <v>0.1</v>
      </c>
      <c r="G2617" s="24">
        <v>1</v>
      </c>
      <c r="H2617" s="25">
        <v>35.176200000000001</v>
      </c>
      <c r="I2617" s="25">
        <v>4.7851999999999997</v>
      </c>
      <c r="J2617" s="26">
        <v>181</v>
      </c>
      <c r="K2617" s="26">
        <v>18</v>
      </c>
      <c r="L2617" s="27">
        <v>0.13600000000000001</v>
      </c>
      <c r="M2617" s="28">
        <v>1.2624781700000001</v>
      </c>
      <c r="N2617" s="29">
        <v>0.95</v>
      </c>
      <c r="O2617" s="31" t="s">
        <v>12</v>
      </c>
      <c r="P2617" s="31">
        <v>0.24751174079999999</v>
      </c>
      <c r="Q2617" s="31">
        <v>0.1</v>
      </c>
      <c r="R2617" s="42"/>
      <c r="S2617" s="27">
        <f>IF(A2617="placement",MIN(P2617,IF(R2617="",Q2617,R2617)),"")</f>
        <v>0.1</v>
      </c>
      <c r="T2617" s="28">
        <f>IF($A2617="placement",S2617*J2617,"")</f>
        <v>18.100000000000001</v>
      </c>
      <c r="U2617" s="26">
        <f>IF($A2617="placement",T2617,IF($A2617="site",SUMIF($C:$C,$C2617,$T:$T),IF($A2617="user",SUMIF($B:$B,$B2617,$T:$T),SUM($T:$T))))</f>
        <v>18.100000000000001</v>
      </c>
      <c r="V2617" s="27">
        <f>U2617/J2617</f>
        <v>0.1</v>
      </c>
    </row>
    <row r="2618" spans="1:22" hidden="1" x14ac:dyDescent="0.3">
      <c r="A2618" s="23" t="s">
        <v>14</v>
      </c>
      <c r="B2618" s="23" t="s">
        <v>8888</v>
      </c>
      <c r="C2618" s="23" t="s">
        <v>8890</v>
      </c>
      <c r="D2618" s="32" t="s">
        <v>8891</v>
      </c>
      <c r="E2618" s="23" t="s">
        <v>8892</v>
      </c>
      <c r="F2618" s="27">
        <v>0.33</v>
      </c>
      <c r="G2618" s="24">
        <v>0</v>
      </c>
      <c r="H2618" s="25">
        <v>31.1173</v>
      </c>
      <c r="I2618" s="25">
        <v>5.1688000000000001</v>
      </c>
      <c r="J2618" s="26">
        <v>181</v>
      </c>
      <c r="K2618" s="26">
        <v>52</v>
      </c>
      <c r="L2618" s="27">
        <v>0.1661</v>
      </c>
      <c r="M2618" s="28">
        <v>1.1667592600000001</v>
      </c>
      <c r="N2618" s="29">
        <v>0.8</v>
      </c>
      <c r="O2618" s="31" t="s">
        <v>12</v>
      </c>
      <c r="P2618" s="31">
        <v>0.31434012950000001</v>
      </c>
      <c r="Q2618" s="31">
        <v>0.314340129479735</v>
      </c>
      <c r="R2618" s="42"/>
      <c r="S2618" s="27">
        <f>IF(A2618="placement",MIN(P2618,IF(R2618="",Q2618,R2618)),"")</f>
        <v>0.314340129479735</v>
      </c>
      <c r="T2618" s="28">
        <f>IF($A2618="placement",S2618*J2618,"")</f>
        <v>56.895563435832031</v>
      </c>
      <c r="U2618" s="26">
        <f>IF($A2618="placement",T2618,IF($A2618="site",SUMIF($C:$C,$C2618,$T:$T),IF($A2618="user",SUMIF($B:$B,$B2618,$T:$T),SUM($T:$T))))</f>
        <v>56.895563435832031</v>
      </c>
      <c r="V2618" s="27">
        <f>U2618/J2618</f>
        <v>0.314340129479735</v>
      </c>
    </row>
    <row r="2619" spans="1:22" hidden="1" x14ac:dyDescent="0.3">
      <c r="A2619" s="23" t="s">
        <v>14</v>
      </c>
      <c r="B2619" s="23" t="s">
        <v>2619</v>
      </c>
      <c r="C2619" s="23" t="s">
        <v>2621</v>
      </c>
      <c r="D2619" s="23" t="s">
        <v>2652</v>
      </c>
      <c r="E2619" s="23" t="s">
        <v>2653</v>
      </c>
      <c r="F2619" s="27">
        <v>0.25</v>
      </c>
      <c r="G2619" s="24">
        <v>1</v>
      </c>
      <c r="H2619" s="25">
        <v>325.0308</v>
      </c>
      <c r="I2619" s="25">
        <v>18.726900000000001</v>
      </c>
      <c r="J2619" s="26">
        <v>180</v>
      </c>
      <c r="K2619" s="26">
        <v>45</v>
      </c>
      <c r="L2619" s="27">
        <v>5.7599999999999998E-2</v>
      </c>
      <c r="M2619" s="28">
        <v>0.32069175</v>
      </c>
      <c r="N2619" s="29">
        <v>0.2</v>
      </c>
      <c r="O2619" s="31" t="s">
        <v>12</v>
      </c>
      <c r="P2619" s="31">
        <v>0.37634815290000001</v>
      </c>
      <c r="Q2619" s="31">
        <v>0.25</v>
      </c>
      <c r="R2619" s="42"/>
      <c r="S2619" s="27">
        <f>IF(A2619="placement",MIN(P2619,IF(R2619="",Q2619,R2619)),"")</f>
        <v>0.25</v>
      </c>
      <c r="T2619" s="28">
        <f>IF($A2619="placement",S2619*J2619,"")</f>
        <v>45</v>
      </c>
      <c r="U2619" s="26">
        <f>IF($A2619="placement",T2619,IF($A2619="site",SUMIF($C:$C,$C2619,$T:$T),IF($A2619="user",SUMIF($B:$B,$B2619,$T:$T),SUM($T:$T))))</f>
        <v>45</v>
      </c>
      <c r="V2619" s="27">
        <f>U2619/J2619</f>
        <v>0.25</v>
      </c>
    </row>
    <row r="2620" spans="1:22" hidden="1" x14ac:dyDescent="0.3">
      <c r="A2620" s="23" t="s">
        <v>14</v>
      </c>
      <c r="B2620" s="23" t="s">
        <v>10137</v>
      </c>
      <c r="C2620" s="23" t="s">
        <v>10138</v>
      </c>
      <c r="D2620" s="23" t="s">
        <v>3123</v>
      </c>
      <c r="E2620" s="23" t="s">
        <v>10440</v>
      </c>
      <c r="F2620" s="27">
        <v>0.25</v>
      </c>
      <c r="G2620" s="24">
        <v>1</v>
      </c>
      <c r="H2620" s="25">
        <v>53.138399999999997</v>
      </c>
      <c r="I2620" s="25">
        <v>19.354500000000002</v>
      </c>
      <c r="J2620" s="26">
        <v>180</v>
      </c>
      <c r="K2620" s="26">
        <v>45</v>
      </c>
      <c r="L2620" s="27">
        <v>0.36420000000000002</v>
      </c>
      <c r="M2620" s="28">
        <v>0.31079888999999999</v>
      </c>
      <c r="N2620" s="29">
        <v>0.2</v>
      </c>
      <c r="O2620" s="31" t="s">
        <v>12</v>
      </c>
      <c r="P2620" s="31">
        <v>0.35649706110000001</v>
      </c>
      <c r="Q2620" s="31">
        <v>0.249999999999999</v>
      </c>
      <c r="R2620" s="42"/>
      <c r="S2620" s="27">
        <f>IF(A2620="placement",MIN(P2620,IF(R2620="",Q2620,R2620)),"")</f>
        <v>0.249999999999999</v>
      </c>
      <c r="T2620" s="28">
        <f>IF($A2620="placement",S2620*J2620,"")</f>
        <v>44.999999999999822</v>
      </c>
      <c r="U2620" s="26">
        <f>IF($A2620="placement",T2620,IF($A2620="site",SUMIF($C:$C,$C2620,$T:$T),IF($A2620="user",SUMIF($B:$B,$B2620,$T:$T),SUM($T:$T))))</f>
        <v>44.999999999999822</v>
      </c>
      <c r="V2620" s="27">
        <f>U2620/J2620</f>
        <v>0.249999999999999</v>
      </c>
    </row>
    <row r="2621" spans="1:22" x14ac:dyDescent="0.3">
      <c r="A2621" s="23" t="s">
        <v>14</v>
      </c>
      <c r="B2621" s="23" t="s">
        <v>1708</v>
      </c>
      <c r="C2621" s="23" t="s">
        <v>1709</v>
      </c>
      <c r="D2621" s="23" t="s">
        <v>1848</v>
      </c>
      <c r="E2621" s="23" t="s">
        <v>1849</v>
      </c>
      <c r="F2621" s="27">
        <v>0.15</v>
      </c>
      <c r="G2621" s="24">
        <v>0</v>
      </c>
      <c r="H2621" s="25">
        <v>6.8433999999999999</v>
      </c>
      <c r="I2621" s="25">
        <v>2.9731999999999998</v>
      </c>
      <c r="J2621" s="26">
        <v>179</v>
      </c>
      <c r="K2621" s="26">
        <v>27</v>
      </c>
      <c r="L2621" s="27">
        <v>0.4345</v>
      </c>
      <c r="M2621" s="28">
        <v>2.0051964</v>
      </c>
      <c r="N2621" s="29">
        <v>1.4</v>
      </c>
      <c r="O2621" s="31" t="s">
        <v>42</v>
      </c>
      <c r="P2621" s="31">
        <v>0.30181402550000003</v>
      </c>
      <c r="Q2621" s="31">
        <v>0.15</v>
      </c>
      <c r="R2621" s="42">
        <v>0.2</v>
      </c>
      <c r="S2621" s="27">
        <f>IF(A2621="placement",MIN(P2621,IF(R2621="",Q2621,R2621)),"")</f>
        <v>0.2</v>
      </c>
      <c r="T2621" s="28">
        <f>IF($A2621="placement",S2621*J2621,"")</f>
        <v>35.800000000000004</v>
      </c>
      <c r="U2621" s="26">
        <f>IF($A2621="placement",T2621,IF($A2621="site",SUMIF($C:$C,$C2621,$T:$T),IF($A2621="user",SUMIF($B:$B,$B2621,$T:$T),SUM($T:$T))))</f>
        <v>35.800000000000004</v>
      </c>
      <c r="V2621" s="27">
        <f>U2621/J2621</f>
        <v>0.2</v>
      </c>
    </row>
    <row r="2622" spans="1:22" hidden="1" x14ac:dyDescent="0.3">
      <c r="A2622" s="23" t="s">
        <v>14</v>
      </c>
      <c r="B2622" s="23" t="s">
        <v>3152</v>
      </c>
      <c r="C2622" s="23" t="s">
        <v>3154</v>
      </c>
      <c r="D2622" s="23" t="s">
        <v>3203</v>
      </c>
      <c r="E2622" s="23" t="s">
        <v>3204</v>
      </c>
      <c r="F2622" s="27">
        <v>0.25</v>
      </c>
      <c r="G2622" s="24">
        <v>0</v>
      </c>
      <c r="H2622" s="25">
        <v>10.9886</v>
      </c>
      <c r="I2622" s="25">
        <v>2.6739000000000002</v>
      </c>
      <c r="J2622" s="26">
        <v>179</v>
      </c>
      <c r="K2622" s="26">
        <v>45</v>
      </c>
      <c r="L2622" s="27">
        <v>0.24329999999999999</v>
      </c>
      <c r="M2622" s="28">
        <v>2.2268198199999998</v>
      </c>
      <c r="N2622" s="29">
        <v>1</v>
      </c>
      <c r="O2622" s="31" t="s">
        <v>12</v>
      </c>
      <c r="P2622" s="31">
        <v>0.55092909150000002</v>
      </c>
      <c r="Q2622" s="31">
        <v>0.249999999999999</v>
      </c>
      <c r="R2622" s="42"/>
      <c r="S2622" s="27">
        <f>IF(A2622="placement",MIN(P2622,IF(R2622="",Q2622,R2622)),"")</f>
        <v>0.249999999999999</v>
      </c>
      <c r="T2622" s="28">
        <f>IF($A2622="placement",S2622*J2622,"")</f>
        <v>44.749999999999822</v>
      </c>
      <c r="U2622" s="26">
        <f>IF($A2622="placement",T2622,IF($A2622="site",SUMIF($C:$C,$C2622,$T:$T),IF($A2622="user",SUMIF($B:$B,$B2622,$T:$T),SUM($T:$T))))</f>
        <v>44.749999999999822</v>
      </c>
      <c r="V2622" s="27">
        <f>U2622/J2622</f>
        <v>0.249999999999999</v>
      </c>
    </row>
    <row r="2623" spans="1:22" hidden="1" x14ac:dyDescent="0.3">
      <c r="A2623" s="23" t="s">
        <v>14</v>
      </c>
      <c r="B2623" s="23" t="s">
        <v>3266</v>
      </c>
      <c r="C2623" s="23" t="s">
        <v>3268</v>
      </c>
      <c r="D2623" s="23" t="s">
        <v>3293</v>
      </c>
      <c r="E2623" s="23" t="s">
        <v>3294</v>
      </c>
      <c r="F2623" s="27">
        <v>0.25</v>
      </c>
      <c r="G2623" s="24">
        <v>0</v>
      </c>
      <c r="H2623" s="25">
        <v>17.544</v>
      </c>
      <c r="I2623" s="25">
        <v>3.5905999999999998</v>
      </c>
      <c r="J2623" s="26">
        <v>179</v>
      </c>
      <c r="K2623" s="26">
        <v>37</v>
      </c>
      <c r="L2623" s="27">
        <v>0.20469999999999999</v>
      </c>
      <c r="M2623" s="28">
        <v>1.6639432599999999</v>
      </c>
      <c r="N2623" s="29">
        <v>1.35</v>
      </c>
      <c r="O2623" s="31" t="s">
        <v>42</v>
      </c>
      <c r="P2623" s="31">
        <v>0.18867426000000001</v>
      </c>
      <c r="Q2623" s="31">
        <v>0.188674260040577</v>
      </c>
      <c r="R2623" s="42"/>
      <c r="S2623" s="27">
        <f>IF(A2623="placement",MIN(P2623,IF(R2623="",Q2623,R2623)),"")</f>
        <v>0.18867426000000001</v>
      </c>
      <c r="T2623" s="28">
        <f>IF($A2623="placement",S2623*J2623,"")</f>
        <v>33.772692540000001</v>
      </c>
      <c r="U2623" s="23">
        <f>IF($A2623="placement",T2623,IF($A2623="site",SUMIF($C:$C,$C2623,$T:$T),IF($A2623="user",SUMIF($B:$B,$B2623,$T:$T),SUM($T:$T))))</f>
        <v>33.772692540000001</v>
      </c>
      <c r="V2623" s="27">
        <f>U2623/J2623</f>
        <v>0.18867426000000001</v>
      </c>
    </row>
    <row r="2624" spans="1:22" hidden="1" x14ac:dyDescent="0.3">
      <c r="A2624" s="23" t="s">
        <v>14</v>
      </c>
      <c r="B2624" s="23" t="s">
        <v>3704</v>
      </c>
      <c r="C2624" s="23" t="s">
        <v>3705</v>
      </c>
      <c r="D2624" s="23" t="s">
        <v>3716</v>
      </c>
      <c r="E2624" s="23" t="s">
        <v>3717</v>
      </c>
      <c r="F2624" s="27">
        <v>0.25</v>
      </c>
      <c r="G2624" s="24">
        <v>1</v>
      </c>
      <c r="H2624" s="25">
        <v>124.67019999999999</v>
      </c>
      <c r="I2624" s="25">
        <v>17.616399999999999</v>
      </c>
      <c r="J2624" s="26">
        <v>179</v>
      </c>
      <c r="K2624" s="26">
        <v>45</v>
      </c>
      <c r="L2624" s="27">
        <v>0.14130000000000001</v>
      </c>
      <c r="M2624" s="28">
        <v>0.33863981999999998</v>
      </c>
      <c r="N2624" s="29">
        <v>0.15</v>
      </c>
      <c r="O2624" s="31" t="s">
        <v>12</v>
      </c>
      <c r="P2624" s="31">
        <v>0.55705150000000003</v>
      </c>
      <c r="Q2624" s="31">
        <v>0.25</v>
      </c>
      <c r="R2624" s="42"/>
      <c r="S2624" s="27">
        <f>IF(A2624="placement",MIN(P2624,IF(R2624="",Q2624,R2624)),"")</f>
        <v>0.25</v>
      </c>
      <c r="T2624" s="28">
        <f>IF($A2624="placement",S2624*J2624,"")</f>
        <v>44.75</v>
      </c>
      <c r="U2624" s="26">
        <f>IF($A2624="placement",T2624,IF($A2624="site",SUMIF($C:$C,$C2624,$T:$T),IF($A2624="user",SUMIF($B:$B,$B2624,$T:$T),SUM($T:$T))))</f>
        <v>44.75</v>
      </c>
      <c r="V2624" s="27">
        <f>U2624/J2624</f>
        <v>0.25</v>
      </c>
    </row>
    <row r="2625" spans="1:22" hidden="1" x14ac:dyDescent="0.3">
      <c r="A2625" s="23" t="s">
        <v>14</v>
      </c>
      <c r="B2625" s="23" t="s">
        <v>4406</v>
      </c>
      <c r="C2625" s="23" t="s">
        <v>4408</v>
      </c>
      <c r="D2625" s="23" t="s">
        <v>4497</v>
      </c>
      <c r="E2625" s="23" t="s">
        <v>4498</v>
      </c>
      <c r="F2625" s="27">
        <v>0.25</v>
      </c>
      <c r="G2625" s="24">
        <v>1</v>
      </c>
      <c r="H2625" s="25">
        <v>65.328599999999994</v>
      </c>
      <c r="I2625" s="25">
        <v>7.9004000000000003</v>
      </c>
      <c r="J2625" s="26">
        <v>179</v>
      </c>
      <c r="K2625" s="26">
        <v>45</v>
      </c>
      <c r="L2625" s="27">
        <v>0.12089999999999999</v>
      </c>
      <c r="M2625" s="28">
        <v>0.75421183000000003</v>
      </c>
      <c r="N2625" s="29">
        <v>0.5</v>
      </c>
      <c r="O2625" s="31" t="s">
        <v>12</v>
      </c>
      <c r="P2625" s="31">
        <v>0.33705627929999998</v>
      </c>
      <c r="Q2625" s="31">
        <v>0.25</v>
      </c>
      <c r="R2625" s="42"/>
      <c r="S2625" s="27">
        <f>IF(A2625="placement",MIN(P2625,IF(R2625="",Q2625,R2625)),"")</f>
        <v>0.25</v>
      </c>
      <c r="T2625" s="28">
        <f>IF($A2625="placement",S2625*J2625,"")</f>
        <v>44.75</v>
      </c>
      <c r="U2625" s="26">
        <f>IF($A2625="placement",T2625,IF($A2625="site",SUMIF($C:$C,$C2625,$T:$T),IF($A2625="user",SUMIF($B:$B,$B2625,$T:$T),SUM($T:$T))))</f>
        <v>44.75</v>
      </c>
      <c r="V2625" s="27">
        <f>U2625/J2625</f>
        <v>0.25</v>
      </c>
    </row>
    <row r="2626" spans="1:22" hidden="1" x14ac:dyDescent="0.3">
      <c r="A2626" s="23" t="s">
        <v>14</v>
      </c>
      <c r="B2626" s="23" t="s">
        <v>4752</v>
      </c>
      <c r="C2626" s="23" t="s">
        <v>4754</v>
      </c>
      <c r="D2626" s="23" t="s">
        <v>4797</v>
      </c>
      <c r="E2626" s="23" t="s">
        <v>4798</v>
      </c>
      <c r="F2626" s="27">
        <v>0.25</v>
      </c>
      <c r="G2626" s="24">
        <v>1</v>
      </c>
      <c r="H2626" s="25">
        <v>131.8272</v>
      </c>
      <c r="I2626" s="25">
        <v>5.1374000000000004</v>
      </c>
      <c r="J2626" s="26">
        <v>179</v>
      </c>
      <c r="K2626" s="26">
        <v>25</v>
      </c>
      <c r="L2626" s="27">
        <v>3.9E-2</v>
      </c>
      <c r="M2626" s="28">
        <v>1.16261609</v>
      </c>
      <c r="N2626" s="29">
        <v>1</v>
      </c>
      <c r="O2626" s="31" t="s">
        <v>12</v>
      </c>
      <c r="P2626" s="31">
        <v>0.13987084429999999</v>
      </c>
      <c r="Q2626" s="31">
        <v>0.13987084429562299</v>
      </c>
      <c r="R2626" s="42"/>
      <c r="S2626" s="27">
        <f>IF(A2626="placement",MIN(P2626,IF(R2626="",Q2626,R2626)),"")</f>
        <v>0.13987084429562299</v>
      </c>
      <c r="T2626" s="28">
        <f>IF($A2626="placement",S2626*J2626,"")</f>
        <v>25.036881128916516</v>
      </c>
      <c r="U2626" s="23">
        <f>IF($A2626="placement",T2626,IF($A2626="site",SUMIF($C:$C,$C2626,$T:$T),IF($A2626="user",SUMIF($B:$B,$B2626,$T:$T),SUM($T:$T))))</f>
        <v>25.036881128916516</v>
      </c>
      <c r="V2626" s="27">
        <f>U2626/J2626</f>
        <v>0.13987084429562299</v>
      </c>
    </row>
    <row r="2627" spans="1:22" x14ac:dyDescent="0.3">
      <c r="A2627" s="23" t="s">
        <v>14</v>
      </c>
      <c r="B2627" s="23" t="s">
        <v>6052</v>
      </c>
      <c r="C2627" s="23" t="s">
        <v>6054</v>
      </c>
      <c r="D2627" s="23" t="s">
        <v>6066</v>
      </c>
      <c r="E2627" s="23" t="s">
        <v>6067</v>
      </c>
      <c r="F2627" s="27">
        <v>0.25</v>
      </c>
      <c r="G2627" s="24">
        <v>1</v>
      </c>
      <c r="H2627" s="25">
        <v>31.113</v>
      </c>
      <c r="I2627" s="25">
        <v>3.2273999999999998</v>
      </c>
      <c r="J2627" s="26">
        <v>179</v>
      </c>
      <c r="K2627" s="26">
        <v>45</v>
      </c>
      <c r="L2627" s="27">
        <v>0.1037</v>
      </c>
      <c r="M2627" s="28">
        <v>1.85307852</v>
      </c>
      <c r="N2627" s="29">
        <v>1.3</v>
      </c>
      <c r="O2627" s="31" t="s">
        <v>12</v>
      </c>
      <c r="P2627" s="31">
        <v>0.29846469879999998</v>
      </c>
      <c r="Q2627" s="31">
        <v>0.25</v>
      </c>
      <c r="R2627" s="42">
        <v>0.28000000000000003</v>
      </c>
      <c r="S2627" s="27">
        <f>IF(A2627="placement",MIN(P2627,IF(R2627="",Q2627,R2627)),"")</f>
        <v>0.28000000000000003</v>
      </c>
      <c r="T2627" s="28">
        <f>IF($A2627="placement",S2627*J2627,"")</f>
        <v>50.120000000000005</v>
      </c>
      <c r="U2627" s="26">
        <f>IF($A2627="placement",T2627,IF($A2627="site",SUMIF($C:$C,$C2627,$T:$T),IF($A2627="user",SUMIF($B:$B,$B2627,$T:$T),SUM($T:$T))))</f>
        <v>50.120000000000005</v>
      </c>
      <c r="V2627" s="27">
        <f>U2627/J2627</f>
        <v>0.28000000000000003</v>
      </c>
    </row>
    <row r="2628" spans="1:22" hidden="1" x14ac:dyDescent="0.3">
      <c r="A2628" s="23" t="s">
        <v>14</v>
      </c>
      <c r="B2628" s="23" t="s">
        <v>8936</v>
      </c>
      <c r="C2628" s="23" t="s">
        <v>8938</v>
      </c>
      <c r="D2628" s="23" t="s">
        <v>8943</v>
      </c>
      <c r="E2628" s="23" t="s">
        <v>8937</v>
      </c>
      <c r="F2628" s="27">
        <v>0.25</v>
      </c>
      <c r="G2628" s="24">
        <v>1</v>
      </c>
      <c r="H2628" s="25">
        <v>83.1357</v>
      </c>
      <c r="I2628" s="25">
        <v>12.005699999999999</v>
      </c>
      <c r="J2628" s="26">
        <v>179</v>
      </c>
      <c r="K2628" s="26">
        <v>45</v>
      </c>
      <c r="L2628" s="27">
        <v>0.1444</v>
      </c>
      <c r="M2628" s="28">
        <v>0.49587756</v>
      </c>
      <c r="N2628" s="29">
        <v>0.2</v>
      </c>
      <c r="O2628" s="31" t="s">
        <v>70</v>
      </c>
      <c r="P2628" s="31">
        <v>0.59667462940000005</v>
      </c>
      <c r="Q2628" s="31">
        <v>0.25</v>
      </c>
      <c r="R2628" s="42"/>
      <c r="S2628" s="27">
        <f>IF(A2628="placement",MIN(P2628,IF(R2628="",Q2628,R2628)),"")</f>
        <v>0.25</v>
      </c>
      <c r="T2628" s="28">
        <f>IF($A2628="placement",S2628*J2628,"")</f>
        <v>44.75</v>
      </c>
      <c r="U2628" s="26">
        <f>IF($A2628="placement",T2628,IF($A2628="site",SUMIF($C:$C,$C2628,$T:$T),IF($A2628="user",SUMIF($B:$B,$B2628,$T:$T),SUM($T:$T))))</f>
        <v>44.75</v>
      </c>
      <c r="V2628" s="27">
        <f>U2628/J2628</f>
        <v>0.25</v>
      </c>
    </row>
    <row r="2629" spans="1:22" hidden="1" x14ac:dyDescent="0.3">
      <c r="A2629" s="23" t="s">
        <v>14</v>
      </c>
      <c r="B2629" s="23" t="s">
        <v>544</v>
      </c>
      <c r="C2629" s="23" t="s">
        <v>546</v>
      </c>
      <c r="D2629" s="23" t="s">
        <v>561</v>
      </c>
      <c r="E2629" s="23" t="s">
        <v>562</v>
      </c>
      <c r="F2629" s="27">
        <v>0.33</v>
      </c>
      <c r="G2629" s="24">
        <v>1</v>
      </c>
      <c r="H2629" s="25">
        <v>137.38550000000001</v>
      </c>
      <c r="I2629" s="25">
        <v>4.6448</v>
      </c>
      <c r="J2629" s="26">
        <v>178</v>
      </c>
      <c r="K2629" s="26">
        <v>59</v>
      </c>
      <c r="L2629" s="27">
        <v>3.3799999999999997E-2</v>
      </c>
      <c r="M2629" s="28">
        <v>1.27699571</v>
      </c>
      <c r="N2629" s="29">
        <v>0.5</v>
      </c>
      <c r="O2629" s="31" t="s">
        <v>12</v>
      </c>
      <c r="P2629" s="31">
        <v>0.60845600629999996</v>
      </c>
      <c r="Q2629" s="31">
        <v>0.33</v>
      </c>
      <c r="R2629" s="42"/>
      <c r="S2629" s="27">
        <f>IF(A2629="placement",MIN(P2629,IF(R2629="",Q2629,R2629)),"")</f>
        <v>0.33</v>
      </c>
      <c r="T2629" s="28">
        <f>IF($A2629="placement",S2629*J2629,"")</f>
        <v>58.74</v>
      </c>
      <c r="U2629" s="26">
        <f>IF($A2629="placement",T2629,IF($A2629="site",SUMIF($C:$C,$C2629,$T:$T),IF($A2629="user",SUMIF($B:$B,$B2629,$T:$T),SUM($T:$T))))</f>
        <v>58.74</v>
      </c>
      <c r="V2629" s="27">
        <f>U2629/J2629</f>
        <v>0.33</v>
      </c>
    </row>
    <row r="2630" spans="1:22" hidden="1" x14ac:dyDescent="0.3">
      <c r="A2630" s="23" t="s">
        <v>14</v>
      </c>
      <c r="B2630" s="23" t="s">
        <v>2294</v>
      </c>
      <c r="C2630" s="23" t="s">
        <v>2295</v>
      </c>
      <c r="D2630" s="23" t="s">
        <v>2304</v>
      </c>
      <c r="E2630" s="23" t="s">
        <v>2305</v>
      </c>
      <c r="F2630" s="27">
        <v>0.25</v>
      </c>
      <c r="G2630" s="24">
        <v>0</v>
      </c>
      <c r="H2630" s="25">
        <v>16.847300000000001</v>
      </c>
      <c r="I2630" s="25">
        <v>3.8331</v>
      </c>
      <c r="J2630" s="26">
        <v>178</v>
      </c>
      <c r="K2630" s="26">
        <v>34</v>
      </c>
      <c r="L2630" s="27">
        <v>0.22750000000000001</v>
      </c>
      <c r="M2630" s="28">
        <v>1.5438748499999999</v>
      </c>
      <c r="N2630" s="29">
        <v>1.25</v>
      </c>
      <c r="O2630" s="31" t="s">
        <v>12</v>
      </c>
      <c r="P2630" s="31">
        <v>0.1903488814</v>
      </c>
      <c r="Q2630" s="31">
        <v>0.19034888141894099</v>
      </c>
      <c r="R2630" s="42"/>
      <c r="S2630" s="27">
        <f>IF(A2630="placement",MIN(P2630,IF(R2630="",Q2630,R2630)),"")</f>
        <v>0.1903488814</v>
      </c>
      <c r="T2630" s="28">
        <f>IF($A2630="placement",S2630*J2630,"")</f>
        <v>33.882100889200004</v>
      </c>
      <c r="U2630" s="26">
        <f>IF($A2630="placement",T2630,IF($A2630="site",SUMIF($C:$C,$C2630,$T:$T),IF($A2630="user",SUMIF($B:$B,$B2630,$T:$T),SUM($T:$T))))</f>
        <v>33.882100889200004</v>
      </c>
      <c r="V2630" s="27">
        <f>U2630/J2630</f>
        <v>0.19034888140000003</v>
      </c>
    </row>
    <row r="2631" spans="1:22" hidden="1" x14ac:dyDescent="0.3">
      <c r="A2631" s="23" t="s">
        <v>14</v>
      </c>
      <c r="B2631" s="23" t="s">
        <v>2969</v>
      </c>
      <c r="C2631" s="23" t="s">
        <v>2971</v>
      </c>
      <c r="D2631" s="23" t="s">
        <v>3004</v>
      </c>
      <c r="E2631" s="23" t="s">
        <v>3005</v>
      </c>
      <c r="F2631" s="27">
        <v>0.15</v>
      </c>
      <c r="G2631" s="24">
        <v>0</v>
      </c>
      <c r="H2631" s="25">
        <v>39.036999999999999</v>
      </c>
      <c r="I2631" s="25">
        <v>5.6519000000000004</v>
      </c>
      <c r="J2631" s="26">
        <v>178</v>
      </c>
      <c r="K2631" s="26">
        <v>27</v>
      </c>
      <c r="L2631" s="27">
        <v>0.14480000000000001</v>
      </c>
      <c r="M2631" s="28">
        <v>1.05028941</v>
      </c>
      <c r="N2631" s="29">
        <v>0.75</v>
      </c>
      <c r="O2631" s="31" t="s">
        <v>42</v>
      </c>
      <c r="P2631" s="31">
        <v>0.28591111029999999</v>
      </c>
      <c r="Q2631" s="31">
        <v>0.15</v>
      </c>
      <c r="R2631" s="42"/>
      <c r="S2631" s="27">
        <f>IF(A2631="placement",MIN(P2631,IF(R2631="",Q2631,R2631)),"")</f>
        <v>0.15</v>
      </c>
      <c r="T2631" s="28">
        <f>IF($A2631="placement",S2631*J2631,"")</f>
        <v>26.7</v>
      </c>
      <c r="U2631" s="26">
        <f>IF($A2631="placement",T2631,IF($A2631="site",SUMIF($C:$C,$C2631,$T:$T),IF($A2631="user",SUMIF($B:$B,$B2631,$T:$T),SUM($T:$T))))</f>
        <v>26.7</v>
      </c>
      <c r="V2631" s="27">
        <f>U2631/J2631</f>
        <v>0.15</v>
      </c>
    </row>
    <row r="2632" spans="1:22" hidden="1" x14ac:dyDescent="0.3">
      <c r="A2632" s="23" t="s">
        <v>14</v>
      </c>
      <c r="B2632" s="23" t="s">
        <v>7351</v>
      </c>
      <c r="C2632" s="23" t="s">
        <v>7352</v>
      </c>
      <c r="D2632" s="23" t="s">
        <v>7355</v>
      </c>
      <c r="E2632" s="23" t="s">
        <v>7356</v>
      </c>
      <c r="F2632" s="27">
        <v>0.3</v>
      </c>
      <c r="G2632" s="24">
        <v>0</v>
      </c>
      <c r="H2632" s="25">
        <v>23.398099999999999</v>
      </c>
      <c r="I2632" s="25">
        <v>11.972099999999999</v>
      </c>
      <c r="J2632" s="26">
        <v>178</v>
      </c>
      <c r="K2632" s="26">
        <v>53</v>
      </c>
      <c r="L2632" s="27">
        <v>0.51170000000000004</v>
      </c>
      <c r="M2632" s="28">
        <v>0.49552771000000001</v>
      </c>
      <c r="N2632" s="29">
        <v>0.03</v>
      </c>
      <c r="O2632" s="31" t="s">
        <v>12</v>
      </c>
      <c r="P2632" s="31">
        <v>0.93945848190000003</v>
      </c>
      <c r="Q2632" s="31">
        <v>0.29999999999999899</v>
      </c>
      <c r="R2632" s="42"/>
      <c r="S2632" s="27">
        <f>IF(A2632="placement",MIN(P2632,IF(R2632="",Q2632,R2632)),"")</f>
        <v>0.29999999999999899</v>
      </c>
      <c r="T2632" s="28">
        <f>IF($A2632="placement",S2632*J2632,"")</f>
        <v>53.399999999999821</v>
      </c>
      <c r="U2632" s="26">
        <f>IF($A2632="placement",T2632,IF($A2632="site",SUMIF($C:$C,$C2632,$T:$T),IF($A2632="user",SUMIF($B:$B,$B2632,$T:$T),SUM($T:$T))))</f>
        <v>53.399999999999821</v>
      </c>
      <c r="V2632" s="27">
        <f>U2632/J2632</f>
        <v>0.29999999999999899</v>
      </c>
    </row>
    <row r="2633" spans="1:22" hidden="1" x14ac:dyDescent="0.3">
      <c r="A2633" s="23" t="s">
        <v>14</v>
      </c>
      <c r="B2633" s="23" t="s">
        <v>8701</v>
      </c>
      <c r="C2633" s="23" t="s">
        <v>8703</v>
      </c>
      <c r="D2633" s="23" t="s">
        <v>8738</v>
      </c>
      <c r="E2633" s="23" t="s">
        <v>8702</v>
      </c>
      <c r="F2633" s="27">
        <v>0.25</v>
      </c>
      <c r="G2633" s="24">
        <v>1</v>
      </c>
      <c r="H2633" s="25">
        <v>139.64959999999999</v>
      </c>
      <c r="I2633" s="25">
        <v>5.2111000000000001</v>
      </c>
      <c r="J2633" s="26">
        <v>178</v>
      </c>
      <c r="K2633" s="26">
        <v>21</v>
      </c>
      <c r="L2633" s="27">
        <v>3.73E-2</v>
      </c>
      <c r="M2633" s="28">
        <v>1.1360271900000001</v>
      </c>
      <c r="N2633" s="29">
        <v>1</v>
      </c>
      <c r="O2633" s="31" t="s">
        <v>12</v>
      </c>
      <c r="P2633" s="31">
        <v>0.11973938219999999</v>
      </c>
      <c r="Q2633" s="31">
        <v>0.11973938223938201</v>
      </c>
      <c r="R2633" s="42"/>
      <c r="S2633" s="27">
        <f>IF(A2633="placement",MIN(P2633,IF(R2633="",Q2633,R2633)),"")</f>
        <v>0.11973938219999999</v>
      </c>
      <c r="T2633" s="28">
        <f>IF($A2633="placement",S2633*J2633,"")</f>
        <v>21.3136100316</v>
      </c>
      <c r="U2633" s="26">
        <f>IF($A2633="placement",T2633,IF($A2633="site",SUMIF($C:$C,$C2633,$T:$T),IF($A2633="user",SUMIF($B:$B,$B2633,$T:$T),SUM($T:$T))))</f>
        <v>21.3136100316</v>
      </c>
      <c r="V2633" s="27">
        <f>U2633/J2633</f>
        <v>0.11973938219999999</v>
      </c>
    </row>
    <row r="2634" spans="1:22" hidden="1" x14ac:dyDescent="0.3">
      <c r="A2634" s="23" t="s">
        <v>14</v>
      </c>
      <c r="B2634" s="23" t="s">
        <v>8976</v>
      </c>
      <c r="C2634" s="23" t="s">
        <v>8977</v>
      </c>
      <c r="D2634" s="32" t="s">
        <v>8982</v>
      </c>
      <c r="E2634" s="23" t="s">
        <v>8983</v>
      </c>
      <c r="F2634" s="27">
        <v>0.15</v>
      </c>
      <c r="G2634" s="24">
        <v>0</v>
      </c>
      <c r="H2634" s="25">
        <v>26.320900000000002</v>
      </c>
      <c r="I2634" s="25">
        <v>4.4047000000000001</v>
      </c>
      <c r="J2634" s="26">
        <v>178</v>
      </c>
      <c r="K2634" s="26">
        <v>27</v>
      </c>
      <c r="L2634" s="27">
        <v>0.1673</v>
      </c>
      <c r="M2634" s="28">
        <v>1.3459913100000001</v>
      </c>
      <c r="N2634" s="29">
        <v>1</v>
      </c>
      <c r="O2634" s="31" t="s">
        <v>42</v>
      </c>
      <c r="P2634" s="31">
        <v>0.25705315179999999</v>
      </c>
      <c r="Q2634" s="31">
        <v>0.149999999999999</v>
      </c>
      <c r="R2634" s="42"/>
      <c r="S2634" s="27">
        <f>IF(A2634="placement",MIN(P2634,IF(R2634="",Q2634,R2634)),"")</f>
        <v>0.149999999999999</v>
      </c>
      <c r="T2634" s="28">
        <f>IF($A2634="placement",S2634*J2634,"")</f>
        <v>26.699999999999822</v>
      </c>
      <c r="U2634" s="26">
        <f>IF($A2634="placement",T2634,IF($A2634="site",SUMIF($C:$C,$C2634,$T:$T),IF($A2634="user",SUMIF($B:$B,$B2634,$T:$T),SUM($T:$T))))</f>
        <v>26.699999999999822</v>
      </c>
      <c r="V2634" s="27">
        <f>U2634/J2634</f>
        <v>0.149999999999999</v>
      </c>
    </row>
    <row r="2635" spans="1:22" hidden="1" x14ac:dyDescent="0.3">
      <c r="A2635" s="23" t="s">
        <v>14</v>
      </c>
      <c r="B2635" s="23" t="s">
        <v>9433</v>
      </c>
      <c r="C2635" s="23" t="s">
        <v>9435</v>
      </c>
      <c r="D2635" s="23" t="s">
        <v>9441</v>
      </c>
      <c r="E2635" s="23" t="s">
        <v>9442</v>
      </c>
      <c r="F2635" s="27">
        <v>0.15</v>
      </c>
      <c r="G2635" s="24">
        <v>1</v>
      </c>
      <c r="H2635" s="25">
        <v>56.848100000000002</v>
      </c>
      <c r="I2635" s="25">
        <v>4.7405999999999997</v>
      </c>
      <c r="J2635" s="26">
        <v>178</v>
      </c>
      <c r="K2635" s="26">
        <v>26</v>
      </c>
      <c r="L2635" s="27">
        <v>8.3400000000000002E-2</v>
      </c>
      <c r="M2635" s="28">
        <v>1.2482506600000001</v>
      </c>
      <c r="N2635" s="29">
        <v>1</v>
      </c>
      <c r="O2635" s="31" t="s">
        <v>70</v>
      </c>
      <c r="P2635" s="31">
        <v>0.19887885529999999</v>
      </c>
      <c r="Q2635" s="31">
        <v>0.15</v>
      </c>
      <c r="R2635" s="42"/>
      <c r="S2635" s="27">
        <f>IF(A2635="placement",MIN(P2635,IF(R2635="",Q2635,R2635)),"")</f>
        <v>0.15</v>
      </c>
      <c r="T2635" s="28">
        <f>IF($A2635="placement",S2635*J2635,"")</f>
        <v>26.7</v>
      </c>
      <c r="U2635" s="26">
        <f>IF($A2635="placement",T2635,IF($A2635="site",SUMIF($C:$C,$C2635,$T:$T),IF($A2635="user",SUMIF($B:$B,$B2635,$T:$T),SUM($T:$T))))</f>
        <v>26.7</v>
      </c>
      <c r="V2635" s="27">
        <f>U2635/J2635</f>
        <v>0.15</v>
      </c>
    </row>
    <row r="2636" spans="1:22" hidden="1" x14ac:dyDescent="0.3">
      <c r="A2636" s="23" t="s">
        <v>14</v>
      </c>
      <c r="B2636" s="23" t="s">
        <v>678</v>
      </c>
      <c r="C2636" s="23" t="s">
        <v>680</v>
      </c>
      <c r="D2636" s="23" t="s">
        <v>954</v>
      </c>
      <c r="E2636" s="23" t="s">
        <v>955</v>
      </c>
      <c r="F2636" s="27">
        <v>0.25</v>
      </c>
      <c r="G2636" s="24">
        <v>1</v>
      </c>
      <c r="H2636" s="25">
        <v>67.648899999999998</v>
      </c>
      <c r="I2636" s="25">
        <v>11.7209</v>
      </c>
      <c r="J2636" s="26">
        <v>177</v>
      </c>
      <c r="K2636" s="26">
        <v>44</v>
      </c>
      <c r="L2636" s="27">
        <v>0.17330000000000001</v>
      </c>
      <c r="M2636" s="28">
        <v>0.50362479999999998</v>
      </c>
      <c r="N2636" s="29">
        <v>0.3</v>
      </c>
      <c r="O2636" s="31" t="s">
        <v>12</v>
      </c>
      <c r="P2636" s="31">
        <v>0.404318448</v>
      </c>
      <c r="Q2636" s="31">
        <v>0.25</v>
      </c>
      <c r="R2636" s="42"/>
      <c r="S2636" s="27">
        <f>IF(A2636="placement",MIN(P2636,IF(R2636="",Q2636,R2636)),"")</f>
        <v>0.25</v>
      </c>
      <c r="T2636" s="28">
        <f>IF($A2636="placement",S2636*J2636,"")</f>
        <v>44.25</v>
      </c>
      <c r="U2636" s="26">
        <f>IF($A2636="placement",T2636,IF($A2636="site",SUMIF($C:$C,$C2636,$T:$T),IF($A2636="user",SUMIF($B:$B,$B2636,$T:$T),SUM($T:$T))))</f>
        <v>44.25</v>
      </c>
      <c r="V2636" s="27">
        <f>U2636/J2636</f>
        <v>0.25</v>
      </c>
    </row>
    <row r="2637" spans="1:22" hidden="1" x14ac:dyDescent="0.3">
      <c r="A2637" s="17" t="s">
        <v>13</v>
      </c>
      <c r="B2637" s="17" t="s">
        <v>1638</v>
      </c>
      <c r="C2637" s="17" t="s">
        <v>1640</v>
      </c>
      <c r="D2637" s="17" t="s">
        <v>9898</v>
      </c>
      <c r="E2637" s="17"/>
      <c r="F2637" s="18">
        <v>0.25</v>
      </c>
      <c r="G2637" s="36">
        <v>1</v>
      </c>
      <c r="H2637" s="37">
        <v>471.49860000000001</v>
      </c>
      <c r="I2637" s="37">
        <v>14.719900000000001</v>
      </c>
      <c r="J2637" s="19">
        <v>177</v>
      </c>
      <c r="K2637" s="19">
        <v>44</v>
      </c>
      <c r="L2637" s="18">
        <v>3.1199999999999999E-2</v>
      </c>
      <c r="M2637" s="20">
        <v>0.40125970999999999</v>
      </c>
      <c r="N2637" s="21">
        <v>0.2</v>
      </c>
      <c r="O2637" s="22"/>
      <c r="P2637" s="22">
        <v>0.50156969539999996</v>
      </c>
      <c r="Q2637" s="22">
        <v>0.249999999999999</v>
      </c>
      <c r="R2637" s="43"/>
      <c r="S2637" s="18" t="str">
        <f>IF(A2637="placement",MIN(P2637,IF(R2637="",Q2637,R2637)),"")</f>
        <v/>
      </c>
      <c r="T2637" s="20" t="str">
        <f>IF($A2637="placement",S2637*J2637,"")</f>
        <v/>
      </c>
      <c r="U2637" s="19">
        <f>IF($A2637="placement",T2637,IF($A2637="site",SUMIF($C:$C,$C2637,$T:$T),IF($A2637="user",SUMIF($B:$B,$B2637,$T:$T),SUM($T:$T))))</f>
        <v>44.249999999999901</v>
      </c>
      <c r="V2637" s="18">
        <f>U2637/J2637</f>
        <v>0.24999999999999944</v>
      </c>
    </row>
    <row r="2638" spans="1:22" hidden="1" x14ac:dyDescent="0.3">
      <c r="A2638" s="11" t="s">
        <v>10</v>
      </c>
      <c r="B2638" s="11" t="s">
        <v>1638</v>
      </c>
      <c r="C2638" s="11" t="s">
        <v>9898</v>
      </c>
      <c r="D2638" s="11" t="s">
        <v>9898</v>
      </c>
      <c r="E2638" s="11"/>
      <c r="F2638" s="12">
        <v>0.25</v>
      </c>
      <c r="G2638" s="33">
        <v>1</v>
      </c>
      <c r="H2638" s="34">
        <v>471.49860000000001</v>
      </c>
      <c r="I2638" s="34">
        <v>14.719900000000001</v>
      </c>
      <c r="J2638" s="13">
        <v>177</v>
      </c>
      <c r="K2638" s="13">
        <v>44</v>
      </c>
      <c r="L2638" s="12">
        <v>3.1199999999999999E-2</v>
      </c>
      <c r="M2638" s="14">
        <v>0.40125970999999999</v>
      </c>
      <c r="N2638" s="15">
        <v>0.2</v>
      </c>
      <c r="O2638" s="16"/>
      <c r="P2638" s="16">
        <v>0.50156969539999996</v>
      </c>
      <c r="Q2638" s="16">
        <v>0.249999999999999</v>
      </c>
      <c r="R2638" s="44"/>
      <c r="S2638" s="12" t="str">
        <f>IF(A2638="placement",MIN(P2638,IF(R2638="",Q2638,R2638)),"")</f>
        <v/>
      </c>
      <c r="T2638" s="14" t="str">
        <f>IF($A2638="placement",S2638*J2638,"")</f>
        <v/>
      </c>
      <c r="U2638" s="13">
        <f>IF($A2638="placement",T2638,IF($A2638="site",SUMIF($C:$C,$C2638,$T:$T),IF($A2638="user",SUMIF($B:$B,$B2638,$T:$T),SUM($T:$T))))</f>
        <v>44.249999999999901</v>
      </c>
      <c r="V2638" s="12">
        <f>U2638/J2638</f>
        <v>0.24999999999999944</v>
      </c>
    </row>
    <row r="2639" spans="1:22" hidden="1" x14ac:dyDescent="0.3">
      <c r="A2639" s="23" t="s">
        <v>14</v>
      </c>
      <c r="B2639" s="23" t="s">
        <v>1708</v>
      </c>
      <c r="C2639" s="23" t="s">
        <v>1709</v>
      </c>
      <c r="D2639" s="23" t="s">
        <v>1964</v>
      </c>
      <c r="E2639" s="23" t="s">
        <v>1965</v>
      </c>
      <c r="F2639" s="27">
        <v>0.3</v>
      </c>
      <c r="G2639" s="24">
        <v>0</v>
      </c>
      <c r="H2639" s="25">
        <v>8.4033999999999995</v>
      </c>
      <c r="I2639" s="25">
        <v>1.9288000000000001</v>
      </c>
      <c r="J2639" s="26">
        <v>177</v>
      </c>
      <c r="K2639" s="26">
        <v>33</v>
      </c>
      <c r="L2639" s="27">
        <v>0.22950000000000001</v>
      </c>
      <c r="M2639" s="28">
        <v>3.06340777</v>
      </c>
      <c r="N2639" s="29">
        <v>2.5</v>
      </c>
      <c r="O2639" s="31" t="s">
        <v>385</v>
      </c>
      <c r="P2639" s="31">
        <v>0.1839153687</v>
      </c>
      <c r="Q2639" s="31">
        <v>0.18391536873256101</v>
      </c>
      <c r="R2639" s="42"/>
      <c r="S2639" s="27">
        <f>IF(A2639="placement",MIN(P2639,IF(R2639="",Q2639,R2639)),"")</f>
        <v>0.1839153687</v>
      </c>
      <c r="T2639" s="28">
        <f>IF($A2639="placement",S2639*J2639,"")</f>
        <v>32.553020259900002</v>
      </c>
      <c r="U2639" s="23">
        <f>IF($A2639="placement",T2639,IF($A2639="site",SUMIF($C:$C,$C2639,$T:$T),IF($A2639="user",SUMIF($B:$B,$B2639,$T:$T),SUM($T:$T))))</f>
        <v>32.553020259900002</v>
      </c>
      <c r="V2639" s="27">
        <f>U2639/J2639</f>
        <v>0.1839153687</v>
      </c>
    </row>
    <row r="2640" spans="1:22" hidden="1" x14ac:dyDescent="0.3">
      <c r="A2640" s="23" t="s">
        <v>14</v>
      </c>
      <c r="B2640" s="23" t="s">
        <v>3266</v>
      </c>
      <c r="C2640" s="23" t="s">
        <v>3268</v>
      </c>
      <c r="D2640" s="23" t="s">
        <v>3339</v>
      </c>
      <c r="E2640" s="23" t="s">
        <v>3340</v>
      </c>
      <c r="F2640" s="27">
        <v>0.25</v>
      </c>
      <c r="G2640" s="24">
        <v>1</v>
      </c>
      <c r="H2640" s="25">
        <v>496.55990000000003</v>
      </c>
      <c r="I2640" s="25">
        <v>10.485099999999999</v>
      </c>
      <c r="J2640" s="26">
        <v>177</v>
      </c>
      <c r="K2640" s="26">
        <v>20</v>
      </c>
      <c r="L2640" s="27">
        <v>2.1100000000000001E-2</v>
      </c>
      <c r="M2640" s="28">
        <v>0.56231129999999996</v>
      </c>
      <c r="N2640" s="29">
        <v>0.5</v>
      </c>
      <c r="O2640" s="31" t="s">
        <v>42</v>
      </c>
      <c r="P2640" s="31">
        <v>0.1108128147</v>
      </c>
      <c r="Q2640" s="31">
        <v>0.11081281468522899</v>
      </c>
      <c r="R2640" s="42"/>
      <c r="S2640" s="27">
        <f>IF(A2640="placement",MIN(P2640,IF(R2640="",Q2640,R2640)),"")</f>
        <v>0.11081281468522899</v>
      </c>
      <c r="T2640" s="28">
        <f>IF($A2640="placement",S2640*J2640,"")</f>
        <v>19.61386819928553</v>
      </c>
      <c r="U2640" s="26">
        <f>IF($A2640="placement",T2640,IF($A2640="site",SUMIF($C:$C,$C2640,$T:$T),IF($A2640="user",SUMIF($B:$B,$B2640,$T:$T),SUM($T:$T))))</f>
        <v>19.61386819928553</v>
      </c>
      <c r="V2640" s="27">
        <f>U2640/J2640</f>
        <v>0.11081281468522898</v>
      </c>
    </row>
    <row r="2641" spans="1:22" hidden="1" x14ac:dyDescent="0.3">
      <c r="A2641" s="23" t="s">
        <v>14</v>
      </c>
      <c r="B2641" s="23" t="s">
        <v>4090</v>
      </c>
      <c r="C2641" s="23" t="s">
        <v>4091</v>
      </c>
      <c r="D2641" s="23" t="s">
        <v>4104</v>
      </c>
      <c r="E2641" s="23" t="s">
        <v>4105</v>
      </c>
      <c r="F2641" s="27">
        <v>0.25</v>
      </c>
      <c r="G2641" s="24">
        <v>1</v>
      </c>
      <c r="H2641" s="25">
        <v>73.448099999999997</v>
      </c>
      <c r="I2641" s="25">
        <v>9.2888999999999999</v>
      </c>
      <c r="J2641" s="26">
        <v>177</v>
      </c>
      <c r="K2641" s="26">
        <v>37</v>
      </c>
      <c r="L2641" s="27">
        <v>0.1265</v>
      </c>
      <c r="M2641" s="28">
        <v>0.63696056999999995</v>
      </c>
      <c r="N2641" s="29">
        <v>0.5</v>
      </c>
      <c r="O2641" s="31" t="s">
        <v>12</v>
      </c>
      <c r="P2641" s="31">
        <v>0.2150220504</v>
      </c>
      <c r="Q2641" s="31">
        <v>0.21502205041716499</v>
      </c>
      <c r="R2641" s="42"/>
      <c r="S2641" s="27">
        <f>IF(A2641="placement",MIN(P2641,IF(R2641="",Q2641,R2641)),"")</f>
        <v>0.2150220504</v>
      </c>
      <c r="T2641" s="28">
        <f>IF($A2641="placement",S2641*J2641,"")</f>
        <v>38.058902920800001</v>
      </c>
      <c r="U2641" s="26">
        <f>IF($A2641="placement",T2641,IF($A2641="site",SUMIF($C:$C,$C2641,$T:$T),IF($A2641="user",SUMIF($B:$B,$B2641,$T:$T),SUM($T:$T))))</f>
        <v>38.058902920800001</v>
      </c>
      <c r="V2641" s="27">
        <f>U2641/J2641</f>
        <v>0.2150220504</v>
      </c>
    </row>
    <row r="2642" spans="1:22" x14ac:dyDescent="0.3">
      <c r="A2642" s="23" t="s">
        <v>14</v>
      </c>
      <c r="B2642" s="23" t="s">
        <v>4271</v>
      </c>
      <c r="C2642" s="23" t="s">
        <v>4272</v>
      </c>
      <c r="D2642" s="23" t="s">
        <v>4285</v>
      </c>
      <c r="E2642" s="23" t="s">
        <v>4286</v>
      </c>
      <c r="F2642" s="27">
        <v>0.25</v>
      </c>
      <c r="G2642" s="24">
        <v>0</v>
      </c>
      <c r="H2642" s="25">
        <v>19.5687</v>
      </c>
      <c r="I2642" s="25">
        <v>7.4660000000000002</v>
      </c>
      <c r="J2642" s="26">
        <v>177</v>
      </c>
      <c r="K2642" s="26">
        <v>44</v>
      </c>
      <c r="L2642" s="27">
        <v>0.38150000000000001</v>
      </c>
      <c r="M2642" s="28">
        <v>0.79224963000000004</v>
      </c>
      <c r="N2642" s="29">
        <v>0.3</v>
      </c>
      <c r="O2642" s="31" t="s">
        <v>42</v>
      </c>
      <c r="P2642" s="31">
        <v>0.62133147200000005</v>
      </c>
      <c r="Q2642" s="31">
        <v>0.25</v>
      </c>
      <c r="R2642" s="42">
        <v>0.3</v>
      </c>
      <c r="S2642" s="27">
        <f>IF(A2642="placement",MIN(P2642,IF(R2642="",Q2642,R2642)),"")</f>
        <v>0.3</v>
      </c>
      <c r="T2642" s="28">
        <f>IF($A2642="placement",S2642*J2642,"")</f>
        <v>53.1</v>
      </c>
      <c r="U2642" s="26">
        <f>IF($A2642="placement",T2642,IF($A2642="site",SUMIF($C:$C,$C2642,$T:$T),IF($A2642="user",SUMIF($B:$B,$B2642,$T:$T),SUM($T:$T))))</f>
        <v>53.1</v>
      </c>
      <c r="V2642" s="27">
        <f>U2642/J2642</f>
        <v>0.3</v>
      </c>
    </row>
    <row r="2643" spans="1:22" hidden="1" x14ac:dyDescent="0.3">
      <c r="A2643" s="23" t="s">
        <v>14</v>
      </c>
      <c r="B2643" s="23" t="s">
        <v>6285</v>
      </c>
      <c r="C2643" s="23" t="s">
        <v>6287</v>
      </c>
      <c r="D2643" s="23" t="s">
        <v>6318</v>
      </c>
      <c r="E2643" s="23" t="s">
        <v>6319</v>
      </c>
      <c r="F2643" s="27">
        <v>0.25</v>
      </c>
      <c r="G2643" s="24">
        <v>0</v>
      </c>
      <c r="H2643" s="25">
        <v>26.272500000000001</v>
      </c>
      <c r="I2643" s="25">
        <v>4.2847999999999997</v>
      </c>
      <c r="J2643" s="26">
        <v>177</v>
      </c>
      <c r="K2643" s="26">
        <v>44</v>
      </c>
      <c r="L2643" s="27">
        <v>0.16309999999999999</v>
      </c>
      <c r="M2643" s="28">
        <v>1.3743911200000001</v>
      </c>
      <c r="N2643" s="29">
        <v>1</v>
      </c>
      <c r="O2643" s="31" t="s">
        <v>42</v>
      </c>
      <c r="P2643" s="31">
        <v>0.27240507679999998</v>
      </c>
      <c r="Q2643" s="31">
        <v>0.25</v>
      </c>
      <c r="R2643" s="42"/>
      <c r="S2643" s="27">
        <f>IF(A2643="placement",MIN(P2643,IF(R2643="",Q2643,R2643)),"")</f>
        <v>0.25</v>
      </c>
      <c r="T2643" s="28">
        <f>IF($A2643="placement",S2643*J2643,"")</f>
        <v>44.25</v>
      </c>
      <c r="U2643" s="26">
        <f>IF($A2643="placement",T2643,IF($A2643="site",SUMIF($C:$C,$C2643,$T:$T),IF($A2643="user",SUMIF($B:$B,$B2643,$T:$T),SUM($T:$T))))</f>
        <v>44.25</v>
      </c>
      <c r="V2643" s="27">
        <f>U2643/J2643</f>
        <v>0.25</v>
      </c>
    </row>
    <row r="2644" spans="1:22" hidden="1" x14ac:dyDescent="0.3">
      <c r="A2644" s="23" t="s">
        <v>14</v>
      </c>
      <c r="B2644" s="23" t="s">
        <v>6586</v>
      </c>
      <c r="C2644" s="23" t="s">
        <v>6587</v>
      </c>
      <c r="D2644" s="23" t="s">
        <v>6590</v>
      </c>
      <c r="E2644" s="23" t="s">
        <v>6591</v>
      </c>
      <c r="F2644" s="27">
        <v>0.3</v>
      </c>
      <c r="G2644" s="24">
        <v>0</v>
      </c>
      <c r="H2644" s="25">
        <v>13.2117</v>
      </c>
      <c r="I2644" s="25">
        <v>7.5082000000000004</v>
      </c>
      <c r="J2644" s="26">
        <v>177</v>
      </c>
      <c r="K2644" s="26">
        <v>53</v>
      </c>
      <c r="L2644" s="27">
        <v>0.56830000000000003</v>
      </c>
      <c r="M2644" s="28">
        <v>0.78772487000000002</v>
      </c>
      <c r="N2644" s="29">
        <v>0.75</v>
      </c>
      <c r="O2644" s="31" t="s">
        <v>42</v>
      </c>
      <c r="P2644" s="31">
        <v>4.78909249E-2</v>
      </c>
      <c r="Q2644" s="31">
        <v>4.7890924944777702E-2</v>
      </c>
      <c r="R2644" s="42"/>
      <c r="S2644" s="27">
        <f>IF(A2644="placement",MIN(P2644,IF(R2644="",Q2644,R2644)),"")</f>
        <v>4.78909249E-2</v>
      </c>
      <c r="T2644" s="28">
        <f>IF($A2644="placement",S2644*J2644,"")</f>
        <v>8.476693707299999</v>
      </c>
      <c r="U2644" s="26">
        <f>IF($A2644="placement",T2644,IF($A2644="site",SUMIF($C:$C,$C2644,$T:$T),IF($A2644="user",SUMIF($B:$B,$B2644,$T:$T),SUM($T:$T))))</f>
        <v>8.476693707299999</v>
      </c>
      <c r="V2644" s="27">
        <f>U2644/J2644</f>
        <v>4.7890924899999993E-2</v>
      </c>
    </row>
    <row r="2645" spans="1:22" hidden="1" x14ac:dyDescent="0.3">
      <c r="A2645" s="23" t="s">
        <v>14</v>
      </c>
      <c r="B2645" s="23" t="s">
        <v>7689</v>
      </c>
      <c r="C2645" s="23" t="s">
        <v>7690</v>
      </c>
      <c r="D2645" s="23" t="s">
        <v>7717</v>
      </c>
      <c r="E2645" s="23" t="s">
        <v>7718</v>
      </c>
      <c r="F2645" s="27">
        <v>0.1</v>
      </c>
      <c r="G2645" s="24">
        <v>1</v>
      </c>
      <c r="H2645" s="25">
        <v>35.3339</v>
      </c>
      <c r="I2645" s="25">
        <v>4.5335999999999999</v>
      </c>
      <c r="J2645" s="26">
        <v>177</v>
      </c>
      <c r="K2645" s="26">
        <v>18</v>
      </c>
      <c r="L2645" s="27">
        <v>0.1283</v>
      </c>
      <c r="M2645" s="28">
        <v>1.3025602199999999</v>
      </c>
      <c r="N2645" s="29">
        <v>0.95</v>
      </c>
      <c r="O2645" s="31" t="s">
        <v>12</v>
      </c>
      <c r="P2645" s="31">
        <v>0.27066711980000002</v>
      </c>
      <c r="Q2645" s="31">
        <v>0.1</v>
      </c>
      <c r="R2645" s="42"/>
      <c r="S2645" s="27">
        <f>IF(A2645="placement",MIN(P2645,IF(R2645="",Q2645,R2645)),"")</f>
        <v>0.1</v>
      </c>
      <c r="T2645" s="28">
        <f>IF($A2645="placement",S2645*J2645,"")</f>
        <v>17.7</v>
      </c>
      <c r="U2645" s="26">
        <f>IF($A2645="placement",T2645,IF($A2645="site",SUMIF($C:$C,$C2645,$T:$T),IF($A2645="user",SUMIF($B:$B,$B2645,$T:$T),SUM($T:$T))))</f>
        <v>17.7</v>
      </c>
      <c r="V2645" s="27">
        <f>U2645/J2645</f>
        <v>9.9999999999999992E-2</v>
      </c>
    </row>
    <row r="2646" spans="1:22" hidden="1" x14ac:dyDescent="0.3">
      <c r="A2646" s="23" t="s">
        <v>14</v>
      </c>
      <c r="B2646" s="23" t="s">
        <v>2890</v>
      </c>
      <c r="C2646" s="23" t="s">
        <v>2892</v>
      </c>
      <c r="D2646" s="23" t="s">
        <v>2897</v>
      </c>
      <c r="E2646" s="23" t="s">
        <v>2898</v>
      </c>
      <c r="F2646" s="27">
        <v>0.35</v>
      </c>
      <c r="G2646" s="24">
        <v>1</v>
      </c>
      <c r="H2646" s="25">
        <v>57.840600000000002</v>
      </c>
      <c r="I2646" s="25">
        <v>5.8871000000000002</v>
      </c>
      <c r="J2646" s="26">
        <v>176</v>
      </c>
      <c r="K2646" s="26">
        <v>52</v>
      </c>
      <c r="L2646" s="27">
        <v>0.1018</v>
      </c>
      <c r="M2646" s="28">
        <v>0.99873332000000004</v>
      </c>
      <c r="N2646" s="29">
        <v>0.7</v>
      </c>
      <c r="O2646" s="31" t="s">
        <v>70</v>
      </c>
      <c r="P2646" s="31">
        <v>0.2991121974</v>
      </c>
      <c r="Q2646" s="31">
        <v>0.29911219744495499</v>
      </c>
      <c r="R2646" s="42"/>
      <c r="S2646" s="27">
        <f>IF(A2646="placement",MIN(P2646,IF(R2646="",Q2646,R2646)),"")</f>
        <v>0.2991121974</v>
      </c>
      <c r="T2646" s="28">
        <f>IF($A2646="placement",S2646*J2646,"")</f>
        <v>52.643746742399998</v>
      </c>
      <c r="U2646" s="26">
        <f>IF($A2646="placement",T2646,IF($A2646="site",SUMIF($C:$C,$C2646,$T:$T),IF($A2646="user",SUMIF($B:$B,$B2646,$T:$T),SUM($T:$T))))</f>
        <v>52.643746742399998</v>
      </c>
      <c r="V2646" s="27">
        <f>U2646/J2646</f>
        <v>0.2991121974</v>
      </c>
    </row>
    <row r="2647" spans="1:22" hidden="1" x14ac:dyDescent="0.3">
      <c r="A2647" s="23" t="s">
        <v>14</v>
      </c>
      <c r="B2647" s="23" t="s">
        <v>3152</v>
      </c>
      <c r="C2647" s="23" t="s">
        <v>3154</v>
      </c>
      <c r="D2647" s="23" t="s">
        <v>3205</v>
      </c>
      <c r="E2647" s="23" t="s">
        <v>3206</v>
      </c>
      <c r="F2647" s="27">
        <v>0.25</v>
      </c>
      <c r="G2647" s="24">
        <v>0</v>
      </c>
      <c r="H2647" s="25">
        <v>12.2616</v>
      </c>
      <c r="I2647" s="25">
        <v>5.3894000000000002</v>
      </c>
      <c r="J2647" s="26">
        <v>176</v>
      </c>
      <c r="K2647" s="26">
        <v>44</v>
      </c>
      <c r="L2647" s="27">
        <v>0.4395</v>
      </c>
      <c r="M2647" s="28">
        <v>1.08825595</v>
      </c>
      <c r="N2647" s="29">
        <v>0.8</v>
      </c>
      <c r="O2647" s="31" t="s">
        <v>42</v>
      </c>
      <c r="P2647" s="31">
        <v>0.26487882109999999</v>
      </c>
      <c r="Q2647" s="31">
        <v>0.25</v>
      </c>
      <c r="R2647" s="42"/>
      <c r="S2647" s="27">
        <f>IF(A2647="placement",MIN(P2647,IF(R2647="",Q2647,R2647)),"")</f>
        <v>0.25</v>
      </c>
      <c r="T2647" s="28">
        <f>IF($A2647="placement",S2647*J2647,"")</f>
        <v>44</v>
      </c>
      <c r="U2647" s="26">
        <f>IF($A2647="placement",T2647,IF($A2647="site",SUMIF($C:$C,$C2647,$T:$T),IF($A2647="user",SUMIF($B:$B,$B2647,$T:$T),SUM($T:$T))))</f>
        <v>44</v>
      </c>
      <c r="V2647" s="27">
        <f>U2647/J2647</f>
        <v>0.25</v>
      </c>
    </row>
    <row r="2648" spans="1:22" hidden="1" x14ac:dyDescent="0.3">
      <c r="A2648" s="23" t="s">
        <v>14</v>
      </c>
      <c r="B2648" s="23" t="s">
        <v>3266</v>
      </c>
      <c r="C2648" s="23" t="s">
        <v>3268</v>
      </c>
      <c r="D2648" s="23" t="s">
        <v>3347</v>
      </c>
      <c r="E2648" s="23" t="s">
        <v>3348</v>
      </c>
      <c r="F2648" s="27">
        <v>0.25</v>
      </c>
      <c r="G2648" s="24">
        <v>1</v>
      </c>
      <c r="H2648" s="25">
        <v>122.16459999999999</v>
      </c>
      <c r="I2648" s="25">
        <v>3.7292000000000001</v>
      </c>
      <c r="J2648" s="26">
        <v>176</v>
      </c>
      <c r="K2648" s="26">
        <v>38</v>
      </c>
      <c r="L2648" s="27">
        <v>3.0499999999999999E-2</v>
      </c>
      <c r="M2648" s="28">
        <v>1.5761497099999999</v>
      </c>
      <c r="N2648" s="29">
        <v>0.7</v>
      </c>
      <c r="O2648" s="31" t="s">
        <v>12</v>
      </c>
      <c r="P2648" s="31">
        <v>0.55587975089999997</v>
      </c>
      <c r="Q2648" s="31">
        <v>0.25</v>
      </c>
      <c r="R2648" s="42"/>
      <c r="S2648" s="27">
        <f>IF(A2648="placement",MIN(P2648,IF(R2648="",Q2648,R2648)),"")</f>
        <v>0.25</v>
      </c>
      <c r="T2648" s="28">
        <f>IF($A2648="placement",S2648*J2648,"")</f>
        <v>44</v>
      </c>
      <c r="U2648" s="26">
        <f>IF($A2648="placement",T2648,IF($A2648="site",SUMIF($C:$C,$C2648,$T:$T),IF($A2648="user",SUMIF($B:$B,$B2648,$T:$T),SUM($T:$T))))</f>
        <v>44</v>
      </c>
      <c r="V2648" s="27">
        <f>U2648/J2648</f>
        <v>0.25</v>
      </c>
    </row>
    <row r="2649" spans="1:22" hidden="1" x14ac:dyDescent="0.3">
      <c r="A2649" s="23" t="s">
        <v>14</v>
      </c>
      <c r="B2649" s="23" t="s">
        <v>5211</v>
      </c>
      <c r="C2649" s="23" t="s">
        <v>5213</v>
      </c>
      <c r="D2649" s="23" t="s">
        <v>5351</v>
      </c>
      <c r="E2649" s="23" t="s">
        <v>5352</v>
      </c>
      <c r="F2649" s="27">
        <v>0.25</v>
      </c>
      <c r="G2649" s="24">
        <v>0</v>
      </c>
      <c r="H2649" s="25">
        <v>14.9641</v>
      </c>
      <c r="I2649" s="25">
        <v>5.0585000000000004</v>
      </c>
      <c r="J2649" s="26">
        <v>176</v>
      </c>
      <c r="K2649" s="26">
        <v>44</v>
      </c>
      <c r="L2649" s="27">
        <v>0.33800000000000002</v>
      </c>
      <c r="M2649" s="28">
        <v>1.1617687299999999</v>
      </c>
      <c r="N2649" s="29">
        <v>0.8</v>
      </c>
      <c r="O2649" s="31" t="s">
        <v>12</v>
      </c>
      <c r="P2649" s="31">
        <v>0.31139479279999999</v>
      </c>
      <c r="Q2649" s="31">
        <v>0.249999999999999</v>
      </c>
      <c r="R2649" s="42"/>
      <c r="S2649" s="27">
        <f>IF(A2649="placement",MIN(P2649,IF(R2649="",Q2649,R2649)),"")</f>
        <v>0.249999999999999</v>
      </c>
      <c r="T2649" s="28">
        <f>IF($A2649="placement",S2649*J2649,"")</f>
        <v>43.999999999999822</v>
      </c>
      <c r="U2649" s="26">
        <f>IF($A2649="placement",T2649,IF($A2649="site",SUMIF($C:$C,$C2649,$T:$T),IF($A2649="user",SUMIF($B:$B,$B2649,$T:$T),SUM($T:$T))))</f>
        <v>43.999999999999822</v>
      </c>
      <c r="V2649" s="27">
        <f>U2649/J2649</f>
        <v>0.249999999999999</v>
      </c>
    </row>
    <row r="2650" spans="1:22" hidden="1" x14ac:dyDescent="0.3">
      <c r="A2650" s="23" t="s">
        <v>14</v>
      </c>
      <c r="B2650" s="23" t="s">
        <v>7689</v>
      </c>
      <c r="C2650" s="23" t="s">
        <v>7690</v>
      </c>
      <c r="D2650" s="32" t="s">
        <v>7789</v>
      </c>
      <c r="E2650" s="23" t="s">
        <v>7790</v>
      </c>
      <c r="F2650" s="27">
        <v>0.1</v>
      </c>
      <c r="G2650" s="24">
        <v>1</v>
      </c>
      <c r="H2650" s="25">
        <v>34.771700000000003</v>
      </c>
      <c r="I2650" s="25">
        <v>4.3730000000000002</v>
      </c>
      <c r="J2650" s="26">
        <v>176</v>
      </c>
      <c r="K2650" s="26">
        <v>18</v>
      </c>
      <c r="L2650" s="27">
        <v>0.1258</v>
      </c>
      <c r="M2650" s="28">
        <v>1.34282447</v>
      </c>
      <c r="N2650" s="29">
        <v>0.95</v>
      </c>
      <c r="O2650" s="31" t="s">
        <v>12</v>
      </c>
      <c r="P2650" s="31">
        <v>0.29253598079999998</v>
      </c>
      <c r="Q2650" s="31">
        <v>9.9999999999999895E-2</v>
      </c>
      <c r="R2650" s="42"/>
      <c r="S2650" s="27">
        <f>IF(A2650="placement",MIN(P2650,IF(R2650="",Q2650,R2650)),"")</f>
        <v>9.9999999999999895E-2</v>
      </c>
      <c r="T2650" s="28">
        <f>IF($A2650="placement",S2650*J2650,"")</f>
        <v>17.59999999999998</v>
      </c>
      <c r="U2650" s="26">
        <f>IF($A2650="placement",T2650,IF($A2650="site",SUMIF($C:$C,$C2650,$T:$T),IF($A2650="user",SUMIF($B:$B,$B2650,$T:$T),SUM($T:$T))))</f>
        <v>17.59999999999998</v>
      </c>
      <c r="V2650" s="27">
        <f>U2650/J2650</f>
        <v>9.9999999999999881E-2</v>
      </c>
    </row>
    <row r="2651" spans="1:22" hidden="1" x14ac:dyDescent="0.3">
      <c r="A2651" s="17" t="s">
        <v>13</v>
      </c>
      <c r="B2651" s="17" t="s">
        <v>7955</v>
      </c>
      <c r="C2651" s="17" t="s">
        <v>7957</v>
      </c>
      <c r="D2651" s="17" t="s">
        <v>9898</v>
      </c>
      <c r="E2651" s="17"/>
      <c r="F2651" s="18">
        <v>0.25</v>
      </c>
      <c r="G2651" s="36">
        <v>1</v>
      </c>
      <c r="H2651" s="37">
        <v>80.796000000000006</v>
      </c>
      <c r="I2651" s="37">
        <v>36.485599999999998</v>
      </c>
      <c r="J2651" s="19">
        <v>176</v>
      </c>
      <c r="K2651" s="19">
        <v>44</v>
      </c>
      <c r="L2651" s="18">
        <v>0.4516</v>
      </c>
      <c r="M2651" s="20">
        <v>0.16060172</v>
      </c>
      <c r="N2651" s="21">
        <v>0.01</v>
      </c>
      <c r="O2651" s="22"/>
      <c r="P2651" s="22">
        <v>0.93773416779999996</v>
      </c>
      <c r="Q2651" s="22">
        <v>0.25</v>
      </c>
      <c r="R2651" s="43"/>
      <c r="S2651" s="18" t="str">
        <f>IF(A2651="placement",MIN(P2651,IF(R2651="",Q2651,R2651)),"")</f>
        <v/>
      </c>
      <c r="T2651" s="20" t="str">
        <f>IF($A2651="placement",S2651*J2651,"")</f>
        <v/>
      </c>
      <c r="U2651" s="19">
        <f>IF($A2651="placement",T2651,IF($A2651="site",SUMIF($C:$C,$C2651,$T:$T),IF($A2651="user",SUMIF($B:$B,$B2651,$T:$T),SUM($T:$T))))</f>
        <v>43.999999999999915</v>
      </c>
      <c r="V2651" s="18">
        <f>U2651/J2651</f>
        <v>0.24999999999999953</v>
      </c>
    </row>
    <row r="2652" spans="1:22" hidden="1" x14ac:dyDescent="0.3">
      <c r="A2652" s="11" t="s">
        <v>10</v>
      </c>
      <c r="B2652" s="11" t="s">
        <v>7955</v>
      </c>
      <c r="C2652" s="11" t="s">
        <v>9898</v>
      </c>
      <c r="D2652" s="11" t="s">
        <v>9898</v>
      </c>
      <c r="E2652" s="11"/>
      <c r="F2652" s="12">
        <v>0.25</v>
      </c>
      <c r="G2652" s="33">
        <v>1</v>
      </c>
      <c r="H2652" s="34">
        <v>80.796000000000006</v>
      </c>
      <c r="I2652" s="34">
        <v>36.485599999999998</v>
      </c>
      <c r="J2652" s="13">
        <v>176</v>
      </c>
      <c r="K2652" s="13">
        <v>44</v>
      </c>
      <c r="L2652" s="12">
        <v>0.4516</v>
      </c>
      <c r="M2652" s="14">
        <v>0.16060172</v>
      </c>
      <c r="N2652" s="15">
        <v>0.01</v>
      </c>
      <c r="O2652" s="16"/>
      <c r="P2652" s="16">
        <v>0.93773416779999996</v>
      </c>
      <c r="Q2652" s="16">
        <v>0.25</v>
      </c>
      <c r="R2652" s="44"/>
      <c r="S2652" s="12" t="str">
        <f>IF(A2652="placement",MIN(P2652,IF(R2652="",Q2652,R2652)),"")</f>
        <v/>
      </c>
      <c r="T2652" s="14" t="str">
        <f>IF($A2652="placement",S2652*J2652,"")</f>
        <v/>
      </c>
      <c r="U2652" s="13">
        <f>IF($A2652="placement",T2652,IF($A2652="site",SUMIF($C:$C,$C2652,$T:$T),IF($A2652="user",SUMIF($B:$B,$B2652,$T:$T),SUM($T:$T))))</f>
        <v>43.999999999999915</v>
      </c>
      <c r="V2652" s="12">
        <f>U2652/J2652</f>
        <v>0.24999999999999953</v>
      </c>
    </row>
    <row r="2653" spans="1:22" hidden="1" x14ac:dyDescent="0.3">
      <c r="A2653" s="23" t="s">
        <v>14</v>
      </c>
      <c r="B2653" s="23" t="s">
        <v>3266</v>
      </c>
      <c r="C2653" s="23" t="s">
        <v>3268</v>
      </c>
      <c r="D2653" s="23" t="s">
        <v>3452</v>
      </c>
      <c r="E2653" s="23" t="s">
        <v>3453</v>
      </c>
      <c r="F2653" s="27">
        <v>0.25</v>
      </c>
      <c r="G2653" s="24">
        <v>0</v>
      </c>
      <c r="H2653" s="25">
        <v>28.877700000000001</v>
      </c>
      <c r="I2653" s="25">
        <v>2.4205000000000001</v>
      </c>
      <c r="J2653" s="26">
        <v>175</v>
      </c>
      <c r="K2653" s="26">
        <v>37</v>
      </c>
      <c r="L2653" s="27">
        <v>8.3799999999999999E-2</v>
      </c>
      <c r="M2653" s="28">
        <v>2.4144214599999998</v>
      </c>
      <c r="N2653" s="29">
        <v>1.9</v>
      </c>
      <c r="O2653" s="31" t="s">
        <v>12</v>
      </c>
      <c r="P2653" s="31">
        <v>0.21306199770000001</v>
      </c>
      <c r="Q2653" s="31">
        <v>0.21306199773887</v>
      </c>
      <c r="R2653" s="42"/>
      <c r="S2653" s="27">
        <f>IF(A2653="placement",MIN(P2653,IF(R2653="",Q2653,R2653)),"")</f>
        <v>0.21306199770000001</v>
      </c>
      <c r="T2653" s="28">
        <f>IF($A2653="placement",S2653*J2653,"")</f>
        <v>37.285849597500004</v>
      </c>
      <c r="U2653" s="26">
        <f>IF($A2653="placement",T2653,IF($A2653="site",SUMIF($C:$C,$C2653,$T:$T),IF($A2653="user",SUMIF($B:$B,$B2653,$T:$T),SUM($T:$T))))</f>
        <v>37.285849597500004</v>
      </c>
      <c r="V2653" s="27">
        <f>U2653/J2653</f>
        <v>0.21306199770000003</v>
      </c>
    </row>
    <row r="2654" spans="1:22" hidden="1" x14ac:dyDescent="0.3">
      <c r="A2654" s="23" t="s">
        <v>14</v>
      </c>
      <c r="B2654" s="23" t="s">
        <v>1095</v>
      </c>
      <c r="C2654" s="23" t="s">
        <v>1096</v>
      </c>
      <c r="D2654" s="23" t="s">
        <v>1109</v>
      </c>
      <c r="E2654" s="23" t="s">
        <v>1110</v>
      </c>
      <c r="F2654" s="27">
        <v>0.05</v>
      </c>
      <c r="G2654" s="24">
        <v>1</v>
      </c>
      <c r="H2654" s="25">
        <v>197.1686</v>
      </c>
      <c r="I2654" s="25">
        <v>19.475100000000001</v>
      </c>
      <c r="J2654" s="26">
        <v>174</v>
      </c>
      <c r="K2654" s="26">
        <v>9</v>
      </c>
      <c r="L2654" s="27">
        <v>9.8799999999999999E-2</v>
      </c>
      <c r="M2654" s="28">
        <v>0.29797728000000001</v>
      </c>
      <c r="N2654" s="29">
        <v>0.25</v>
      </c>
      <c r="O2654" s="31" t="s">
        <v>70</v>
      </c>
      <c r="P2654" s="31">
        <v>0.16100984560000001</v>
      </c>
      <c r="Q2654" s="31">
        <v>4.9999999999999899E-2</v>
      </c>
      <c r="R2654" s="42"/>
      <c r="S2654" s="27">
        <f>IF(A2654="placement",MIN(P2654,IF(R2654="",Q2654,R2654)),"")</f>
        <v>4.9999999999999899E-2</v>
      </c>
      <c r="T2654" s="28">
        <f>IF($A2654="placement",S2654*J2654,"")</f>
        <v>8.6999999999999815</v>
      </c>
      <c r="U2654" s="26">
        <f>IF($A2654="placement",T2654,IF($A2654="site",SUMIF($C:$C,$C2654,$T:$T),IF($A2654="user",SUMIF($B:$B,$B2654,$T:$T),SUM($T:$T))))</f>
        <v>8.6999999999999815</v>
      </c>
      <c r="V2654" s="27">
        <f>U2654/J2654</f>
        <v>4.9999999999999892E-2</v>
      </c>
    </row>
    <row r="2655" spans="1:22" hidden="1" x14ac:dyDescent="0.3">
      <c r="A2655" s="23" t="s">
        <v>14</v>
      </c>
      <c r="B2655" s="23" t="s">
        <v>4752</v>
      </c>
      <c r="C2655" s="23" t="s">
        <v>4754</v>
      </c>
      <c r="D2655" s="23" t="s">
        <v>4793</v>
      </c>
      <c r="E2655" s="23" t="s">
        <v>4794</v>
      </c>
      <c r="F2655" s="27">
        <v>0.25</v>
      </c>
      <c r="G2655" s="24">
        <v>1</v>
      </c>
      <c r="H2655" s="25">
        <v>114.19540000000001</v>
      </c>
      <c r="I2655" s="25">
        <v>8.2363999999999997</v>
      </c>
      <c r="J2655" s="26">
        <v>174</v>
      </c>
      <c r="K2655" s="26">
        <v>43</v>
      </c>
      <c r="L2655" s="27">
        <v>7.2099999999999997E-2</v>
      </c>
      <c r="M2655" s="28">
        <v>0.70349492999999996</v>
      </c>
      <c r="N2655" s="29">
        <v>0.25</v>
      </c>
      <c r="O2655" s="31" t="s">
        <v>12</v>
      </c>
      <c r="P2655" s="31">
        <v>0.64463141030000004</v>
      </c>
      <c r="Q2655" s="31">
        <v>0.25</v>
      </c>
      <c r="R2655" s="42"/>
      <c r="S2655" s="27">
        <f>IF(A2655="placement",MIN(P2655,IF(R2655="",Q2655,R2655)),"")</f>
        <v>0.25</v>
      </c>
      <c r="T2655" s="28">
        <f>IF($A2655="placement",S2655*J2655,"")</f>
        <v>43.5</v>
      </c>
      <c r="U2655" s="23">
        <f>IF($A2655="placement",T2655,IF($A2655="site",SUMIF($C:$C,$C2655,$T:$T),IF($A2655="user",SUMIF($B:$B,$B2655,$T:$T),SUM($T:$T))))</f>
        <v>43.5</v>
      </c>
      <c r="V2655" s="27">
        <f>U2655/J2655</f>
        <v>0.25</v>
      </c>
    </row>
    <row r="2656" spans="1:22" hidden="1" x14ac:dyDescent="0.3">
      <c r="A2656" s="23" t="s">
        <v>14</v>
      </c>
      <c r="B2656" s="23" t="s">
        <v>3152</v>
      </c>
      <c r="C2656" s="23" t="s">
        <v>3154</v>
      </c>
      <c r="D2656" s="23" t="s">
        <v>3207</v>
      </c>
      <c r="E2656" s="23" t="s">
        <v>3208</v>
      </c>
      <c r="F2656" s="27">
        <v>0.25</v>
      </c>
      <c r="G2656" s="24">
        <v>0</v>
      </c>
      <c r="H2656" s="25">
        <v>14.2523</v>
      </c>
      <c r="I2656" s="25">
        <v>5.4055</v>
      </c>
      <c r="J2656" s="26">
        <v>173</v>
      </c>
      <c r="K2656" s="26">
        <v>43</v>
      </c>
      <c r="L2656" s="27">
        <v>0.37930000000000003</v>
      </c>
      <c r="M2656" s="28">
        <v>1.0684884400000001</v>
      </c>
      <c r="N2656" s="29">
        <v>0.8</v>
      </c>
      <c r="O2656" s="31" t="s">
        <v>42</v>
      </c>
      <c r="P2656" s="31">
        <v>0.2512787534</v>
      </c>
      <c r="Q2656" s="31">
        <v>0.25</v>
      </c>
      <c r="R2656" s="42"/>
      <c r="S2656" s="27">
        <f>IF(A2656="placement",MIN(P2656,IF(R2656="",Q2656,R2656)),"")</f>
        <v>0.25</v>
      </c>
      <c r="T2656" s="28">
        <f>IF($A2656="placement",S2656*J2656,"")</f>
        <v>43.25</v>
      </c>
      <c r="U2656" s="26">
        <f>IF($A2656="placement",T2656,IF($A2656="site",SUMIF($C:$C,$C2656,$T:$T),IF($A2656="user",SUMIF($B:$B,$B2656,$T:$T),SUM($T:$T))))</f>
        <v>43.25</v>
      </c>
      <c r="V2656" s="27">
        <f>U2656/J2656</f>
        <v>0.25</v>
      </c>
    </row>
    <row r="2657" spans="1:22" hidden="1" x14ac:dyDescent="0.3">
      <c r="A2657" s="23" t="s">
        <v>14</v>
      </c>
      <c r="B2657" s="23" t="s">
        <v>5211</v>
      </c>
      <c r="C2657" s="23" t="s">
        <v>5213</v>
      </c>
      <c r="D2657" s="23" t="s">
        <v>5307</v>
      </c>
      <c r="E2657" s="23" t="s">
        <v>5308</v>
      </c>
      <c r="F2657" s="27">
        <v>0.3</v>
      </c>
      <c r="G2657" s="24">
        <v>0</v>
      </c>
      <c r="H2657" s="25">
        <v>12.244</v>
      </c>
      <c r="I2657" s="25">
        <v>4.6536</v>
      </c>
      <c r="J2657" s="26">
        <v>173</v>
      </c>
      <c r="K2657" s="26">
        <v>52</v>
      </c>
      <c r="L2657" s="27">
        <v>0.38009999999999999</v>
      </c>
      <c r="M2657" s="28">
        <v>1.2394606399999999</v>
      </c>
      <c r="N2657" s="29">
        <v>0.8</v>
      </c>
      <c r="O2657" s="31" t="s">
        <v>385</v>
      </c>
      <c r="P2657" s="31">
        <v>0.354557962</v>
      </c>
      <c r="Q2657" s="31">
        <v>0.29999999999999899</v>
      </c>
      <c r="R2657" s="42"/>
      <c r="S2657" s="27">
        <f>IF(A2657="placement",MIN(P2657,IF(R2657="",Q2657,R2657)),"")</f>
        <v>0.29999999999999899</v>
      </c>
      <c r="T2657" s="28">
        <f>IF($A2657="placement",S2657*J2657,"")</f>
        <v>51.899999999999828</v>
      </c>
      <c r="U2657" s="26">
        <f>IF($A2657="placement",T2657,IF($A2657="site",SUMIF($C:$C,$C2657,$T:$T),IF($A2657="user",SUMIF($B:$B,$B2657,$T:$T),SUM($T:$T))))</f>
        <v>51.899999999999828</v>
      </c>
      <c r="V2657" s="27">
        <f>U2657/J2657</f>
        <v>0.29999999999999899</v>
      </c>
    </row>
    <row r="2658" spans="1:22" hidden="1" x14ac:dyDescent="0.3">
      <c r="A2658" s="23" t="s">
        <v>14</v>
      </c>
      <c r="B2658" s="23" t="s">
        <v>8800</v>
      </c>
      <c r="C2658" s="23" t="s">
        <v>8802</v>
      </c>
      <c r="D2658" s="23" t="s">
        <v>8807</v>
      </c>
      <c r="E2658" s="23" t="s">
        <v>8808</v>
      </c>
      <c r="F2658" s="27">
        <v>0.15</v>
      </c>
      <c r="G2658" s="24">
        <v>0</v>
      </c>
      <c r="H2658" s="25">
        <v>13.0434</v>
      </c>
      <c r="I2658" s="25">
        <v>6.0361000000000002</v>
      </c>
      <c r="J2658" s="26">
        <v>173</v>
      </c>
      <c r="K2658" s="26">
        <v>26</v>
      </c>
      <c r="L2658" s="27">
        <v>0.46279999999999999</v>
      </c>
      <c r="M2658" s="28">
        <v>0.95621257999999998</v>
      </c>
      <c r="N2658" s="29">
        <v>0.4</v>
      </c>
      <c r="O2658" s="31" t="s">
        <v>70</v>
      </c>
      <c r="P2658" s="31">
        <v>0.58168297530000002</v>
      </c>
      <c r="Q2658" s="31">
        <v>0.15</v>
      </c>
      <c r="R2658" s="42"/>
      <c r="S2658" s="27">
        <f>IF(A2658="placement",MIN(P2658,IF(R2658="",Q2658,R2658)),"")</f>
        <v>0.15</v>
      </c>
      <c r="T2658" s="28">
        <f>IF($A2658="placement",S2658*J2658,"")</f>
        <v>25.95</v>
      </c>
      <c r="U2658" s="26">
        <f>IF($A2658="placement",T2658,IF($A2658="site",SUMIF($C:$C,$C2658,$T:$T),IF($A2658="user",SUMIF($B:$B,$B2658,$T:$T),SUM($T:$T))))</f>
        <v>25.95</v>
      </c>
      <c r="V2658" s="27">
        <f>U2658/J2658</f>
        <v>0.15</v>
      </c>
    </row>
    <row r="2659" spans="1:22" hidden="1" x14ac:dyDescent="0.3">
      <c r="A2659" s="23" t="s">
        <v>14</v>
      </c>
      <c r="B2659" s="23" t="s">
        <v>1145</v>
      </c>
      <c r="C2659" s="23" t="s">
        <v>1147</v>
      </c>
      <c r="D2659" s="23" t="s">
        <v>1152</v>
      </c>
      <c r="E2659" s="23" t="s">
        <v>1153</v>
      </c>
      <c r="F2659" s="27">
        <v>0.25</v>
      </c>
      <c r="G2659" s="24">
        <v>1</v>
      </c>
      <c r="H2659" s="25">
        <v>164.1293</v>
      </c>
      <c r="I2659" s="25">
        <v>8.9481000000000002</v>
      </c>
      <c r="J2659" s="26">
        <v>172</v>
      </c>
      <c r="K2659" s="26">
        <v>36</v>
      </c>
      <c r="L2659" s="27">
        <v>5.45E-2</v>
      </c>
      <c r="M2659" s="28">
        <v>0.63978159999999995</v>
      </c>
      <c r="N2659" s="29">
        <v>0.5</v>
      </c>
      <c r="O2659" s="31" t="s">
        <v>42</v>
      </c>
      <c r="P2659" s="31">
        <v>0.21848330590000001</v>
      </c>
      <c r="Q2659" s="31">
        <v>0.21848330588411399</v>
      </c>
      <c r="R2659" s="42"/>
      <c r="S2659" s="27">
        <f>IF(A2659="placement",MIN(P2659,IF(R2659="",Q2659,R2659)),"")</f>
        <v>0.21848330588411399</v>
      </c>
      <c r="T2659" s="28">
        <f>IF($A2659="placement",S2659*J2659,"")</f>
        <v>37.579128612067606</v>
      </c>
      <c r="U2659" s="26">
        <f>IF($A2659="placement",T2659,IF($A2659="site",SUMIF($C:$C,$C2659,$T:$T),IF($A2659="user",SUMIF($B:$B,$B2659,$T:$T),SUM($T:$T))))</f>
        <v>37.579128612067606</v>
      </c>
      <c r="V2659" s="27">
        <f>U2659/J2659</f>
        <v>0.21848330588411399</v>
      </c>
    </row>
    <row r="2660" spans="1:22" hidden="1" x14ac:dyDescent="0.3">
      <c r="A2660" s="23" t="s">
        <v>14</v>
      </c>
      <c r="B2660" s="23" t="s">
        <v>3850</v>
      </c>
      <c r="C2660" s="23" t="s">
        <v>10155</v>
      </c>
      <c r="D2660" s="23" t="s">
        <v>3862</v>
      </c>
      <c r="E2660" s="23" t="s">
        <v>3863</v>
      </c>
      <c r="F2660" s="27">
        <v>0.25</v>
      </c>
      <c r="G2660" s="24">
        <v>1</v>
      </c>
      <c r="H2660" s="25">
        <v>344.33210000000003</v>
      </c>
      <c r="I2660" s="25">
        <v>5.2049000000000003</v>
      </c>
      <c r="J2660" s="26">
        <v>172</v>
      </c>
      <c r="K2660" s="26">
        <v>32</v>
      </c>
      <c r="L2660" s="27">
        <v>1.5100000000000001E-2</v>
      </c>
      <c r="M2660" s="28">
        <v>1.1019322600000001</v>
      </c>
      <c r="N2660" s="29">
        <v>0.9</v>
      </c>
      <c r="O2660" s="31" t="s">
        <v>42</v>
      </c>
      <c r="P2660" s="31">
        <v>0.1832528806</v>
      </c>
      <c r="Q2660" s="31">
        <v>0.18325288060615999</v>
      </c>
      <c r="R2660" s="42"/>
      <c r="S2660" s="27">
        <f>IF(A2660="placement",MIN(P2660,IF(R2660="",Q2660,R2660)),"")</f>
        <v>0.1832528806</v>
      </c>
      <c r="T2660" s="28">
        <f>IF($A2660="placement",S2660*J2660,"")</f>
        <v>31.519495463200002</v>
      </c>
      <c r="U2660" s="26">
        <f>IF($A2660="placement",T2660,IF($A2660="site",SUMIF($C:$C,$C2660,$T:$T),IF($A2660="user",SUMIF($B:$B,$B2660,$T:$T),SUM($T:$T))))</f>
        <v>31.519495463200002</v>
      </c>
      <c r="V2660" s="27">
        <f>U2660/J2660</f>
        <v>0.1832528806</v>
      </c>
    </row>
    <row r="2661" spans="1:22" hidden="1" x14ac:dyDescent="0.3">
      <c r="A2661" s="17" t="s">
        <v>13</v>
      </c>
      <c r="B2661" s="17" t="s">
        <v>4235</v>
      </c>
      <c r="C2661" s="17" t="s">
        <v>4237</v>
      </c>
      <c r="D2661" s="38" t="s">
        <v>9898</v>
      </c>
      <c r="E2661" s="17"/>
      <c r="F2661" s="18">
        <v>0.27800000000000002</v>
      </c>
      <c r="G2661" s="36">
        <v>0</v>
      </c>
      <c r="H2661" s="37">
        <v>50.502400000000002</v>
      </c>
      <c r="I2661" s="37">
        <v>8.3910999999999998</v>
      </c>
      <c r="J2661" s="19">
        <v>172</v>
      </c>
      <c r="K2661" s="19">
        <v>48</v>
      </c>
      <c r="L2661" s="18">
        <v>0.16619999999999999</v>
      </c>
      <c r="M2661" s="20">
        <v>0.68336511</v>
      </c>
      <c r="N2661" s="21">
        <v>0.39115699999999998</v>
      </c>
      <c r="O2661" s="22"/>
      <c r="P2661" s="22">
        <v>0.42760174229999998</v>
      </c>
      <c r="Q2661" s="22">
        <v>0.27797878648214303</v>
      </c>
      <c r="R2661" s="43"/>
      <c r="S2661" s="18" t="str">
        <f>IF(A2661="placement",MIN(P2661,IF(R2661="",Q2661,R2661)),"")</f>
        <v/>
      </c>
      <c r="T2661" s="20" t="str">
        <f>IF($A2661="placement",S2661*J2661,"")</f>
        <v/>
      </c>
      <c r="U2661" s="19">
        <f>IF($A2661="placement",T2661,IF($A2661="site",SUMIF($C:$C,$C2661,$T:$T),IF($A2661="user",SUMIF($B:$B,$B2661,$T:$T),SUM($T:$T))))</f>
        <v>47.22</v>
      </c>
      <c r="V2661" s="18">
        <f>U2661/J2661</f>
        <v>0.27453488372093021</v>
      </c>
    </row>
    <row r="2662" spans="1:22" hidden="1" x14ac:dyDescent="0.3">
      <c r="A2662" s="11" t="s">
        <v>10</v>
      </c>
      <c r="B2662" s="11" t="s">
        <v>4235</v>
      </c>
      <c r="C2662" s="11" t="s">
        <v>9898</v>
      </c>
      <c r="D2662" s="35" t="s">
        <v>9898</v>
      </c>
      <c r="E2662" s="11"/>
      <c r="F2662" s="12">
        <v>0.27800000000000002</v>
      </c>
      <c r="G2662" s="33">
        <v>0</v>
      </c>
      <c r="H2662" s="34">
        <v>50.502400000000002</v>
      </c>
      <c r="I2662" s="34">
        <v>8.3910999999999998</v>
      </c>
      <c r="J2662" s="13">
        <v>172</v>
      </c>
      <c r="K2662" s="13">
        <v>48</v>
      </c>
      <c r="L2662" s="12">
        <v>0.16619999999999999</v>
      </c>
      <c r="M2662" s="14">
        <v>0.68336511</v>
      </c>
      <c r="N2662" s="15">
        <v>0.39115699999999998</v>
      </c>
      <c r="O2662" s="16"/>
      <c r="P2662" s="16">
        <v>0.42760174229999998</v>
      </c>
      <c r="Q2662" s="16">
        <v>0.27797878648214303</v>
      </c>
      <c r="R2662" s="44"/>
      <c r="S2662" s="12" t="str">
        <f>IF(A2662="placement",MIN(P2662,IF(R2662="",Q2662,R2662)),"")</f>
        <v/>
      </c>
      <c r="T2662" s="14" t="str">
        <f>IF($A2662="placement",S2662*J2662,"")</f>
        <v/>
      </c>
      <c r="U2662" s="13">
        <f>IF($A2662="placement",T2662,IF($A2662="site",SUMIF($C:$C,$C2662,$T:$T),IF($A2662="user",SUMIF($B:$B,$B2662,$T:$T),SUM($T:$T))))</f>
        <v>47.22</v>
      </c>
      <c r="V2662" s="12">
        <f>U2662/J2662</f>
        <v>0.27453488372093021</v>
      </c>
    </row>
    <row r="2663" spans="1:22" hidden="1" x14ac:dyDescent="0.3">
      <c r="A2663" s="23" t="s">
        <v>14</v>
      </c>
      <c r="B2663" s="23" t="s">
        <v>8027</v>
      </c>
      <c r="C2663" s="23" t="s">
        <v>8028</v>
      </c>
      <c r="D2663" s="23" t="s">
        <v>8029</v>
      </c>
      <c r="E2663" s="23" t="s">
        <v>8030</v>
      </c>
      <c r="F2663" s="27">
        <v>0.25</v>
      </c>
      <c r="G2663" s="24">
        <v>0</v>
      </c>
      <c r="H2663" s="25">
        <v>20.8794</v>
      </c>
      <c r="I2663" s="25">
        <v>5.5903999999999998</v>
      </c>
      <c r="J2663" s="26">
        <v>172</v>
      </c>
      <c r="K2663" s="26">
        <v>43</v>
      </c>
      <c r="L2663" s="27">
        <v>0.26769999999999999</v>
      </c>
      <c r="M2663" s="28">
        <v>1.0232568799999999</v>
      </c>
      <c r="N2663" s="29">
        <v>0.75</v>
      </c>
      <c r="O2663" s="31" t="s">
        <v>42</v>
      </c>
      <c r="P2663" s="31">
        <v>0.26704622080000001</v>
      </c>
      <c r="Q2663" s="31">
        <v>0.249999999999999</v>
      </c>
      <c r="R2663" s="42"/>
      <c r="S2663" s="27">
        <f>IF(A2663="placement",MIN(P2663,IF(R2663="",Q2663,R2663)),"")</f>
        <v>0.249999999999999</v>
      </c>
      <c r="T2663" s="28">
        <f>IF($A2663="placement",S2663*J2663,"")</f>
        <v>42.999999999999829</v>
      </c>
      <c r="U2663" s="26">
        <f>IF($A2663="placement",T2663,IF($A2663="site",SUMIF($C:$C,$C2663,$T:$T),IF($A2663="user",SUMIF($B:$B,$B2663,$T:$T),SUM($T:$T))))</f>
        <v>42.999999999999829</v>
      </c>
      <c r="V2663" s="27">
        <f>U2663/J2663</f>
        <v>0.249999999999999</v>
      </c>
    </row>
    <row r="2664" spans="1:22" hidden="1" x14ac:dyDescent="0.3">
      <c r="A2664" s="23" t="s">
        <v>14</v>
      </c>
      <c r="B2664" s="23" t="s">
        <v>2366</v>
      </c>
      <c r="C2664" s="23" t="s">
        <v>2367</v>
      </c>
      <c r="D2664" s="23" t="s">
        <v>2374</v>
      </c>
      <c r="E2664" s="23" t="s">
        <v>2375</v>
      </c>
      <c r="F2664" s="27">
        <v>0.25</v>
      </c>
      <c r="G2664" s="24">
        <v>0</v>
      </c>
      <c r="H2664" s="25">
        <v>33.459099999999999</v>
      </c>
      <c r="I2664" s="25">
        <v>4.2038000000000002</v>
      </c>
      <c r="J2664" s="26">
        <v>171</v>
      </c>
      <c r="K2664" s="26">
        <v>43</v>
      </c>
      <c r="L2664" s="27">
        <v>0.12559999999999999</v>
      </c>
      <c r="M2664" s="28">
        <v>1.35971318</v>
      </c>
      <c r="N2664" s="29">
        <v>1</v>
      </c>
      <c r="O2664" s="31" t="s">
        <v>12</v>
      </c>
      <c r="P2664" s="31">
        <v>0.26455078030000001</v>
      </c>
      <c r="Q2664" s="31">
        <v>0.25</v>
      </c>
      <c r="R2664" s="42"/>
      <c r="S2664" s="27">
        <f>IF(A2664="placement",MIN(P2664,IF(R2664="",Q2664,R2664)),"")</f>
        <v>0.25</v>
      </c>
      <c r="T2664" s="28">
        <f>IF($A2664="placement",S2664*J2664,"")</f>
        <v>42.75</v>
      </c>
      <c r="U2664" s="26">
        <f>IF($A2664="placement",T2664,IF($A2664="site",SUMIF($C:$C,$C2664,$T:$T),IF($A2664="user",SUMIF($B:$B,$B2664,$T:$T),SUM($T:$T))))</f>
        <v>42.75</v>
      </c>
      <c r="V2664" s="27">
        <f>U2664/J2664</f>
        <v>0.25</v>
      </c>
    </row>
    <row r="2665" spans="1:22" hidden="1" x14ac:dyDescent="0.3">
      <c r="A2665" s="23" t="s">
        <v>14</v>
      </c>
      <c r="B2665" s="23" t="s">
        <v>3053</v>
      </c>
      <c r="C2665" s="23" t="s">
        <v>3055</v>
      </c>
      <c r="D2665" s="23" t="s">
        <v>3130</v>
      </c>
      <c r="E2665" s="23" t="s">
        <v>3131</v>
      </c>
      <c r="F2665" s="27">
        <v>0.25</v>
      </c>
      <c r="G2665" s="24">
        <v>1</v>
      </c>
      <c r="H2665" s="25">
        <v>49.411900000000003</v>
      </c>
      <c r="I2665" s="25">
        <v>21.509699999999999</v>
      </c>
      <c r="J2665" s="26">
        <v>171</v>
      </c>
      <c r="K2665" s="26">
        <v>43</v>
      </c>
      <c r="L2665" s="27">
        <v>0.43530000000000002</v>
      </c>
      <c r="M2665" s="28">
        <v>0.26514431999999999</v>
      </c>
      <c r="N2665" s="29">
        <v>0.1</v>
      </c>
      <c r="O2665" s="31" t="s">
        <v>12</v>
      </c>
      <c r="P2665" s="31">
        <v>0.62284690870000003</v>
      </c>
      <c r="Q2665" s="31">
        <v>0.25</v>
      </c>
      <c r="R2665" s="42"/>
      <c r="S2665" s="27">
        <f>IF(A2665="placement",MIN(P2665,IF(R2665="",Q2665,R2665)),"")</f>
        <v>0.25</v>
      </c>
      <c r="T2665" s="28">
        <f>IF($A2665="placement",S2665*J2665,"")</f>
        <v>42.75</v>
      </c>
      <c r="U2665" s="26">
        <f>IF($A2665="placement",T2665,IF($A2665="site",SUMIF($C:$C,$C2665,$T:$T),IF($A2665="user",SUMIF($B:$B,$B2665,$T:$T),SUM($T:$T))))</f>
        <v>42.75</v>
      </c>
      <c r="V2665" s="27">
        <f>U2665/J2665</f>
        <v>0.25</v>
      </c>
    </row>
    <row r="2666" spans="1:22" hidden="1" x14ac:dyDescent="0.3">
      <c r="A2666" s="23" t="s">
        <v>14</v>
      </c>
      <c r="B2666" s="23" t="s">
        <v>6638</v>
      </c>
      <c r="C2666" s="23" t="s">
        <v>6639</v>
      </c>
      <c r="D2666" s="23" t="s">
        <v>10298</v>
      </c>
      <c r="E2666" s="23" t="s">
        <v>10299</v>
      </c>
      <c r="F2666" s="27">
        <v>0.25</v>
      </c>
      <c r="G2666" s="24">
        <v>0</v>
      </c>
      <c r="H2666" s="25">
        <v>19.274000000000001</v>
      </c>
      <c r="I2666" s="25">
        <v>5.7690999999999999</v>
      </c>
      <c r="J2666" s="26">
        <v>171</v>
      </c>
      <c r="K2666" s="26">
        <v>43</v>
      </c>
      <c r="L2666" s="27">
        <v>0.29930000000000001</v>
      </c>
      <c r="M2666" s="28">
        <v>0.98869587999999997</v>
      </c>
      <c r="N2666" s="29">
        <v>0.7</v>
      </c>
      <c r="O2666" s="31" t="s">
        <v>42</v>
      </c>
      <c r="P2666" s="31">
        <v>0.29199664390000002</v>
      </c>
      <c r="Q2666" s="31">
        <v>0.25</v>
      </c>
      <c r="R2666" s="42"/>
      <c r="S2666" s="27">
        <f>IF(A2666="placement",MIN(P2666,IF(R2666="",Q2666,R2666)),"")</f>
        <v>0.25</v>
      </c>
      <c r="T2666" s="28">
        <f>IF($A2666="placement",S2666*J2666,"")</f>
        <v>42.75</v>
      </c>
      <c r="U2666" s="26">
        <f>IF($A2666="placement",T2666,IF($A2666="site",SUMIF($C:$C,$C2666,$T:$T),IF($A2666="user",SUMIF($B:$B,$B2666,$T:$T),SUM($T:$T))))</f>
        <v>42.75</v>
      </c>
      <c r="V2666" s="27">
        <f>U2666/J2666</f>
        <v>0.25</v>
      </c>
    </row>
    <row r="2667" spans="1:22" hidden="1" x14ac:dyDescent="0.3">
      <c r="A2667" s="23" t="s">
        <v>14</v>
      </c>
      <c r="B2667" s="23" t="s">
        <v>1684</v>
      </c>
      <c r="C2667" s="23" t="s">
        <v>1686</v>
      </c>
      <c r="D2667" s="23" t="s">
        <v>1695</v>
      </c>
      <c r="E2667" s="23" t="s">
        <v>1685</v>
      </c>
      <c r="F2667" s="27">
        <v>0.33</v>
      </c>
      <c r="G2667" s="24">
        <v>0</v>
      </c>
      <c r="H2667" s="25">
        <v>25.3566</v>
      </c>
      <c r="I2667" s="25">
        <v>7.4801000000000002</v>
      </c>
      <c r="J2667" s="26">
        <v>170</v>
      </c>
      <c r="K2667" s="26">
        <v>55</v>
      </c>
      <c r="L2667" s="27">
        <v>0.29499999999999998</v>
      </c>
      <c r="M2667" s="28">
        <v>0.75583259000000003</v>
      </c>
      <c r="N2667" s="29">
        <v>0.5</v>
      </c>
      <c r="O2667" s="31" t="s">
        <v>12</v>
      </c>
      <c r="P2667" s="31">
        <v>0.33847784590000002</v>
      </c>
      <c r="Q2667" s="31">
        <v>0.32999999999999902</v>
      </c>
      <c r="R2667" s="42"/>
      <c r="S2667" s="27">
        <f>IF(A2667="placement",MIN(P2667,IF(R2667="",Q2667,R2667)),"")</f>
        <v>0.32999999999999902</v>
      </c>
      <c r="T2667" s="28">
        <f>IF($A2667="placement",S2667*J2667,"")</f>
        <v>56.099999999999831</v>
      </c>
      <c r="U2667" s="26">
        <f>IF($A2667="placement",T2667,IF($A2667="site",SUMIF($C:$C,$C2667,$T:$T),IF($A2667="user",SUMIF($B:$B,$B2667,$T:$T),SUM($T:$T))))</f>
        <v>56.099999999999831</v>
      </c>
      <c r="V2667" s="27">
        <f>U2667/J2667</f>
        <v>0.32999999999999902</v>
      </c>
    </row>
    <row r="2668" spans="1:22" hidden="1" x14ac:dyDescent="0.3">
      <c r="A2668" s="23" t="s">
        <v>14</v>
      </c>
      <c r="B2668" s="23" t="s">
        <v>4914</v>
      </c>
      <c r="C2668" s="23" t="s">
        <v>4915</v>
      </c>
      <c r="D2668" s="23" t="s">
        <v>4924</v>
      </c>
      <c r="E2668" s="23" t="s">
        <v>4925</v>
      </c>
      <c r="F2668" s="27">
        <v>0.35</v>
      </c>
      <c r="G2668" s="24">
        <v>1</v>
      </c>
      <c r="H2668" s="25">
        <v>171.9342</v>
      </c>
      <c r="I2668" s="25">
        <v>56.736199999999997</v>
      </c>
      <c r="J2668" s="26">
        <v>170</v>
      </c>
      <c r="K2668" s="26">
        <v>59</v>
      </c>
      <c r="L2668" s="27">
        <v>0.33</v>
      </c>
      <c r="M2668" s="28">
        <v>9.9734489999999995E-2</v>
      </c>
      <c r="N2668" s="29">
        <v>0.01</v>
      </c>
      <c r="O2668" s="31" t="s">
        <v>42</v>
      </c>
      <c r="P2668" s="31">
        <v>0.89973377870000004</v>
      </c>
      <c r="Q2668" s="31">
        <v>0.35</v>
      </c>
      <c r="R2668" s="42"/>
      <c r="S2668" s="27">
        <f>IF(A2668="placement",MIN(P2668,IF(R2668="",Q2668,R2668)),"")</f>
        <v>0.35</v>
      </c>
      <c r="T2668" s="28">
        <f>IF($A2668="placement",S2668*J2668,"")</f>
        <v>59.499999999999993</v>
      </c>
      <c r="U2668" s="26">
        <f>IF($A2668="placement",T2668,IF($A2668="site",SUMIF($C:$C,$C2668,$T:$T),IF($A2668="user",SUMIF($B:$B,$B2668,$T:$T),SUM($T:$T))))</f>
        <v>59.499999999999993</v>
      </c>
      <c r="V2668" s="27">
        <f>U2668/J2668</f>
        <v>0.35</v>
      </c>
    </row>
    <row r="2669" spans="1:22" hidden="1" x14ac:dyDescent="0.3">
      <c r="A2669" s="23" t="s">
        <v>14</v>
      </c>
      <c r="B2669" s="23" t="s">
        <v>6052</v>
      </c>
      <c r="C2669" s="23" t="s">
        <v>6054</v>
      </c>
      <c r="D2669" s="23" t="s">
        <v>6078</v>
      </c>
      <c r="E2669" s="23" t="s">
        <v>6079</v>
      </c>
      <c r="F2669" s="27">
        <v>0.25</v>
      </c>
      <c r="G2669" s="24">
        <v>1</v>
      </c>
      <c r="H2669" s="25">
        <v>82.7102</v>
      </c>
      <c r="I2669" s="25">
        <v>7.2298999999999998</v>
      </c>
      <c r="J2669" s="26">
        <v>170</v>
      </c>
      <c r="K2669" s="26">
        <v>40</v>
      </c>
      <c r="L2669" s="27">
        <v>8.7400000000000005E-2</v>
      </c>
      <c r="M2669" s="28">
        <v>0.78151515000000005</v>
      </c>
      <c r="N2669" s="29">
        <v>0.6</v>
      </c>
      <c r="O2669" s="31" t="s">
        <v>12</v>
      </c>
      <c r="P2669" s="31">
        <v>0.23226056019999999</v>
      </c>
      <c r="Q2669" s="31">
        <v>0.23226056022876301</v>
      </c>
      <c r="R2669" s="42"/>
      <c r="S2669" s="27">
        <f>IF(A2669="placement",MIN(P2669,IF(R2669="",Q2669,R2669)),"")</f>
        <v>0.23226056019999999</v>
      </c>
      <c r="T2669" s="28">
        <f>IF($A2669="placement",S2669*J2669,"")</f>
        <v>39.484295234000001</v>
      </c>
      <c r="U2669" s="26">
        <f>IF($A2669="placement",T2669,IF($A2669="site",SUMIF($C:$C,$C2669,$T:$T),IF($A2669="user",SUMIF($B:$B,$B2669,$T:$T),SUM($T:$T))))</f>
        <v>39.484295234000001</v>
      </c>
      <c r="V2669" s="27">
        <f>U2669/J2669</f>
        <v>0.23226056019999999</v>
      </c>
    </row>
    <row r="2670" spans="1:22" hidden="1" x14ac:dyDescent="0.3">
      <c r="A2670" s="23" t="s">
        <v>14</v>
      </c>
      <c r="B2670" s="23" t="s">
        <v>6433</v>
      </c>
      <c r="C2670" s="23" t="s">
        <v>6434</v>
      </c>
      <c r="D2670" s="23" t="s">
        <v>6439</v>
      </c>
      <c r="E2670" s="23" t="s">
        <v>6440</v>
      </c>
      <c r="F2670" s="27">
        <v>0.31</v>
      </c>
      <c r="G2670" s="24">
        <v>1</v>
      </c>
      <c r="H2670" s="25">
        <v>47.483400000000003</v>
      </c>
      <c r="I2670" s="25">
        <v>4.0313999999999997</v>
      </c>
      <c r="J2670" s="26">
        <v>170</v>
      </c>
      <c r="K2670" s="26">
        <v>47</v>
      </c>
      <c r="L2670" s="27">
        <v>8.4900000000000003E-2</v>
      </c>
      <c r="M2670" s="28">
        <v>1.4034301899999999</v>
      </c>
      <c r="N2670" s="29">
        <v>1</v>
      </c>
      <c r="O2670" s="31" t="s">
        <v>42</v>
      </c>
      <c r="P2670" s="31">
        <v>0.28746010579999998</v>
      </c>
      <c r="Q2670" s="31">
        <v>0.28746010584575599</v>
      </c>
      <c r="R2670" s="42"/>
      <c r="S2670" s="27">
        <f>IF(A2670="placement",MIN(P2670,IF(R2670="",Q2670,R2670)),"")</f>
        <v>0.28746010579999998</v>
      </c>
      <c r="T2670" s="28">
        <f>IF($A2670="placement",S2670*J2670,"")</f>
        <v>48.868217985999998</v>
      </c>
      <c r="U2670" s="26">
        <f>IF($A2670="placement",T2670,IF($A2670="site",SUMIF($C:$C,$C2670,$T:$T),IF($A2670="user",SUMIF($B:$B,$B2670,$T:$T),SUM($T:$T))))</f>
        <v>48.868217985999998</v>
      </c>
      <c r="V2670" s="27">
        <f>U2670/J2670</f>
        <v>0.28746010579999998</v>
      </c>
    </row>
    <row r="2671" spans="1:22" x14ac:dyDescent="0.3">
      <c r="A2671" s="23" t="s">
        <v>14</v>
      </c>
      <c r="B2671" s="23" t="s">
        <v>9013</v>
      </c>
      <c r="C2671" s="23" t="s">
        <v>9015</v>
      </c>
      <c r="D2671" s="32" t="s">
        <v>9016</v>
      </c>
      <c r="E2671" s="23" t="s">
        <v>9017</v>
      </c>
      <c r="F2671" s="27">
        <v>0.15</v>
      </c>
      <c r="G2671" s="24">
        <v>1</v>
      </c>
      <c r="H2671" s="25">
        <v>29.611599999999999</v>
      </c>
      <c r="I2671" s="25">
        <v>2.2967</v>
      </c>
      <c r="J2671" s="26">
        <v>170</v>
      </c>
      <c r="K2671" s="26">
        <v>25</v>
      </c>
      <c r="L2671" s="27">
        <v>7.7600000000000002E-2</v>
      </c>
      <c r="M2671" s="28">
        <v>2.4623095099999999</v>
      </c>
      <c r="N2671" s="29">
        <v>2</v>
      </c>
      <c r="O2671" s="31" t="s">
        <v>42</v>
      </c>
      <c r="P2671" s="31">
        <v>0.1877544267</v>
      </c>
      <c r="Q2671" s="31">
        <v>0.15</v>
      </c>
      <c r="R2671" s="42">
        <v>0.18</v>
      </c>
      <c r="S2671" s="27">
        <f>IF(A2671="placement",MIN(P2671,IF(R2671="",Q2671,R2671)),"")</f>
        <v>0.18</v>
      </c>
      <c r="T2671" s="28">
        <f>IF($A2671="placement",S2671*J2671,"")</f>
        <v>30.599999999999998</v>
      </c>
      <c r="U2671" s="26">
        <f>IF($A2671="placement",T2671,IF($A2671="site",SUMIF($C:$C,$C2671,$T:$T),IF($A2671="user",SUMIF($B:$B,$B2671,$T:$T),SUM($T:$T))))</f>
        <v>30.599999999999998</v>
      </c>
      <c r="V2671" s="27">
        <f>U2671/J2671</f>
        <v>0.18</v>
      </c>
    </row>
    <row r="2672" spans="1:22" hidden="1" x14ac:dyDescent="0.3">
      <c r="A2672" s="23" t="s">
        <v>14</v>
      </c>
      <c r="B2672" s="23" t="s">
        <v>6586</v>
      </c>
      <c r="C2672" s="23" t="s">
        <v>6587</v>
      </c>
      <c r="D2672" s="23" t="s">
        <v>6612</v>
      </c>
      <c r="E2672" s="23" t="s">
        <v>6613</v>
      </c>
      <c r="F2672" s="27">
        <v>0.33</v>
      </c>
      <c r="G2672" s="24">
        <v>0</v>
      </c>
      <c r="H2672" s="25">
        <v>10.819699999999999</v>
      </c>
      <c r="I2672" s="25">
        <v>3.8673000000000002</v>
      </c>
      <c r="J2672" s="26">
        <v>169</v>
      </c>
      <c r="K2672" s="26">
        <v>53</v>
      </c>
      <c r="L2672" s="27">
        <v>0.3574</v>
      </c>
      <c r="M2672" s="28">
        <v>1.45746186</v>
      </c>
      <c r="N2672" s="29">
        <v>1</v>
      </c>
      <c r="O2672" s="31" t="s">
        <v>12</v>
      </c>
      <c r="P2672" s="31">
        <v>0.31387569869999998</v>
      </c>
      <c r="Q2672" s="31">
        <v>0.31387569873995502</v>
      </c>
      <c r="R2672" s="42"/>
      <c r="S2672" s="27">
        <f>IF(A2672="placement",MIN(P2672,IF(R2672="",Q2672,R2672)),"")</f>
        <v>0.31387569869999998</v>
      </c>
      <c r="T2672" s="28">
        <f>IF($A2672="placement",S2672*J2672,"")</f>
        <v>53.044993080299996</v>
      </c>
      <c r="U2672" s="26">
        <f>IF($A2672="placement",T2672,IF($A2672="site",SUMIF($C:$C,$C2672,$T:$T),IF($A2672="user",SUMIF($B:$B,$B2672,$T:$T),SUM($T:$T))))</f>
        <v>53.044993080299996</v>
      </c>
      <c r="V2672" s="27">
        <f>U2672/J2672</f>
        <v>0.31387569869999998</v>
      </c>
    </row>
    <row r="2673" spans="1:22" hidden="1" x14ac:dyDescent="0.3">
      <c r="A2673" s="17" t="s">
        <v>13</v>
      </c>
      <c r="B2673" s="17" t="s">
        <v>8358</v>
      </c>
      <c r="C2673" s="17" t="s">
        <v>8360</v>
      </c>
      <c r="D2673" s="17" t="s">
        <v>9898</v>
      </c>
      <c r="E2673" s="17"/>
      <c r="F2673" s="18">
        <v>0.25</v>
      </c>
      <c r="G2673" s="36">
        <v>0</v>
      </c>
      <c r="H2673" s="37">
        <v>62.1066</v>
      </c>
      <c r="I2673" s="37">
        <v>10.483499999999999</v>
      </c>
      <c r="J2673" s="19">
        <v>169</v>
      </c>
      <c r="K2673" s="19">
        <v>42</v>
      </c>
      <c r="L2673" s="18">
        <v>0.16880000000000001</v>
      </c>
      <c r="M2673" s="20">
        <v>0.53604576000000004</v>
      </c>
      <c r="N2673" s="21">
        <v>0.2</v>
      </c>
      <c r="O2673" s="22"/>
      <c r="P2673" s="22">
        <v>0.62689752389999998</v>
      </c>
      <c r="Q2673" s="22">
        <v>0.249999999999999</v>
      </c>
      <c r="R2673" s="43"/>
      <c r="S2673" s="18" t="str">
        <f>IF(A2673="placement",MIN(P2673,IF(R2673="",Q2673,R2673)),"")</f>
        <v/>
      </c>
      <c r="T2673" s="20" t="str">
        <f>IF($A2673="placement",S2673*J2673,"")</f>
        <v/>
      </c>
      <c r="U2673" s="19">
        <f>IF($A2673="placement",T2673,IF($A2673="site",SUMIF($C:$C,$C2673,$T:$T),IF($A2673="user",SUMIF($B:$B,$B2673,$T:$T),SUM($T:$T))))</f>
        <v>42.249999999999922</v>
      </c>
      <c r="V2673" s="18">
        <f>U2673/J2673</f>
        <v>0.24999999999999953</v>
      </c>
    </row>
    <row r="2674" spans="1:22" hidden="1" x14ac:dyDescent="0.3">
      <c r="A2674" s="11" t="s">
        <v>10</v>
      </c>
      <c r="B2674" s="11" t="s">
        <v>8358</v>
      </c>
      <c r="C2674" s="11" t="s">
        <v>9898</v>
      </c>
      <c r="D2674" s="11" t="s">
        <v>9898</v>
      </c>
      <c r="E2674" s="11"/>
      <c r="F2674" s="12">
        <v>0.25</v>
      </c>
      <c r="G2674" s="33">
        <v>0</v>
      </c>
      <c r="H2674" s="34">
        <v>62.1066</v>
      </c>
      <c r="I2674" s="34">
        <v>10.483499999999999</v>
      </c>
      <c r="J2674" s="13">
        <v>169</v>
      </c>
      <c r="K2674" s="13">
        <v>42</v>
      </c>
      <c r="L2674" s="12">
        <v>0.16880000000000001</v>
      </c>
      <c r="M2674" s="14">
        <v>0.53604576000000004</v>
      </c>
      <c r="N2674" s="15">
        <v>0.2</v>
      </c>
      <c r="O2674" s="16"/>
      <c r="P2674" s="16">
        <v>0.62689752389999998</v>
      </c>
      <c r="Q2674" s="16">
        <v>0.249999999999999</v>
      </c>
      <c r="R2674" s="44"/>
      <c r="S2674" s="12" t="str">
        <f>IF(A2674="placement",MIN(P2674,IF(R2674="",Q2674,R2674)),"")</f>
        <v/>
      </c>
      <c r="T2674" s="14" t="str">
        <f>IF($A2674="placement",S2674*J2674,"")</f>
        <v/>
      </c>
      <c r="U2674" s="11">
        <f>IF($A2674="placement",T2674,IF($A2674="site",SUMIF($C:$C,$C2674,$T:$T),IF($A2674="user",SUMIF($B:$B,$B2674,$T:$T),SUM($T:$T))))</f>
        <v>42.249999999999922</v>
      </c>
      <c r="V2674" s="12">
        <f>U2674/J2674</f>
        <v>0.24999999999999953</v>
      </c>
    </row>
    <row r="2675" spans="1:22" hidden="1" x14ac:dyDescent="0.3">
      <c r="A2675" s="23" t="s">
        <v>14</v>
      </c>
      <c r="B2675" s="23" t="s">
        <v>9186</v>
      </c>
      <c r="C2675" s="23" t="s">
        <v>9188</v>
      </c>
      <c r="D2675" s="23" t="s">
        <v>10397</v>
      </c>
      <c r="E2675" s="23" t="s">
        <v>10398</v>
      </c>
      <c r="F2675" s="27">
        <v>0.25</v>
      </c>
      <c r="G2675" s="24">
        <v>0</v>
      </c>
      <c r="H2675" s="25">
        <v>29.602599999999999</v>
      </c>
      <c r="I2675" s="25">
        <v>4.2140000000000004</v>
      </c>
      <c r="J2675" s="26">
        <v>169</v>
      </c>
      <c r="K2675" s="26">
        <v>41</v>
      </c>
      <c r="L2675" s="27">
        <v>0.1424</v>
      </c>
      <c r="M2675" s="28">
        <v>1.3372906600000001</v>
      </c>
      <c r="N2675" s="29">
        <v>1</v>
      </c>
      <c r="O2675" s="31" t="s">
        <v>12</v>
      </c>
      <c r="P2675" s="31">
        <v>0.25221941120000002</v>
      </c>
      <c r="Q2675" s="31">
        <v>0.25</v>
      </c>
      <c r="R2675" s="42"/>
      <c r="S2675" s="27">
        <f>IF(A2675="placement",MIN(P2675,IF(R2675="",Q2675,R2675)),"")</f>
        <v>0.25</v>
      </c>
      <c r="T2675" s="28">
        <f>IF($A2675="placement",S2675*J2675,"")</f>
        <v>42.25</v>
      </c>
      <c r="U2675" s="26">
        <f>IF($A2675="placement",T2675,IF($A2675="site",SUMIF($C:$C,$C2675,$T:$T),IF($A2675="user",SUMIF($B:$B,$B2675,$T:$T),SUM($T:$T))))</f>
        <v>42.25</v>
      </c>
      <c r="V2675" s="27">
        <f>U2675/J2675</f>
        <v>0.25</v>
      </c>
    </row>
    <row r="2676" spans="1:22" hidden="1" x14ac:dyDescent="0.3">
      <c r="A2676" s="23" t="s">
        <v>14</v>
      </c>
      <c r="B2676" s="23" t="s">
        <v>9383</v>
      </c>
      <c r="C2676" s="23" t="s">
        <v>9385</v>
      </c>
      <c r="D2676" s="32" t="s">
        <v>9410</v>
      </c>
      <c r="E2676" s="23" t="s">
        <v>9384</v>
      </c>
      <c r="F2676" s="27">
        <v>0.25</v>
      </c>
      <c r="G2676" s="24">
        <v>0</v>
      </c>
      <c r="H2676" s="25">
        <v>25.979399999999998</v>
      </c>
      <c r="I2676" s="25">
        <v>5.1163999999999996</v>
      </c>
      <c r="J2676" s="26">
        <v>169</v>
      </c>
      <c r="K2676" s="26">
        <v>26</v>
      </c>
      <c r="L2676" s="27">
        <v>0.19689999999999999</v>
      </c>
      <c r="M2676" s="28">
        <v>1.0995085899999999</v>
      </c>
      <c r="N2676" s="29">
        <v>1</v>
      </c>
      <c r="O2676" s="31" t="s">
        <v>12</v>
      </c>
      <c r="P2676" s="31">
        <v>9.0502781899999996E-2</v>
      </c>
      <c r="Q2676" s="31">
        <v>9.0502781946677005E-2</v>
      </c>
      <c r="R2676" s="42"/>
      <c r="S2676" s="27">
        <f>IF(A2676="placement",MIN(P2676,IF(R2676="",Q2676,R2676)),"")</f>
        <v>9.0502781899999996E-2</v>
      </c>
      <c r="T2676" s="28">
        <f>IF($A2676="placement",S2676*J2676,"")</f>
        <v>15.294970141099999</v>
      </c>
      <c r="U2676" s="26">
        <f>IF($A2676="placement",T2676,IF($A2676="site",SUMIF($C:$C,$C2676,$T:$T),IF($A2676="user",SUMIF($B:$B,$B2676,$T:$T),SUM($T:$T))))</f>
        <v>15.294970141099999</v>
      </c>
      <c r="V2676" s="27">
        <f>U2676/J2676</f>
        <v>9.0502781899999996E-2</v>
      </c>
    </row>
    <row r="2677" spans="1:22" hidden="1" x14ac:dyDescent="0.3">
      <c r="A2677" s="23" t="s">
        <v>14</v>
      </c>
      <c r="B2677" s="23" t="s">
        <v>1017</v>
      </c>
      <c r="C2677" s="23" t="s">
        <v>1019</v>
      </c>
      <c r="D2677" s="23" t="s">
        <v>1052</v>
      </c>
      <c r="E2677" s="23" t="s">
        <v>1053</v>
      </c>
      <c r="F2677" s="27">
        <v>0.33</v>
      </c>
      <c r="G2677" s="24">
        <v>0</v>
      </c>
      <c r="H2677" s="25">
        <v>23.3765</v>
      </c>
      <c r="I2677" s="25">
        <v>2.1484999999999999</v>
      </c>
      <c r="J2677" s="26">
        <v>168</v>
      </c>
      <c r="K2677" s="26">
        <v>39</v>
      </c>
      <c r="L2677" s="27">
        <v>9.1899999999999996E-2</v>
      </c>
      <c r="M2677" s="28">
        <v>2.6084909700000001</v>
      </c>
      <c r="N2677" s="29">
        <v>2</v>
      </c>
      <c r="O2677" s="31" t="s">
        <v>12</v>
      </c>
      <c r="P2677" s="31">
        <v>0.23327317589999999</v>
      </c>
      <c r="Q2677" s="31">
        <v>0.2332731759044</v>
      </c>
      <c r="R2677" s="42"/>
      <c r="S2677" s="27">
        <f>IF(A2677="placement",MIN(P2677,IF(R2677="",Q2677,R2677)),"")</f>
        <v>0.23327317589999999</v>
      </c>
      <c r="T2677" s="28">
        <f>IF($A2677="placement",S2677*J2677,"")</f>
        <v>39.189893551200001</v>
      </c>
      <c r="U2677" s="26">
        <f>IF($A2677="placement",T2677,IF($A2677="site",SUMIF($C:$C,$C2677,$T:$T),IF($A2677="user",SUMIF($B:$B,$B2677,$T:$T),SUM($T:$T))))</f>
        <v>39.189893551200001</v>
      </c>
      <c r="V2677" s="27">
        <f>U2677/J2677</f>
        <v>0.23327317590000002</v>
      </c>
    </row>
    <row r="2678" spans="1:22" hidden="1" x14ac:dyDescent="0.3">
      <c r="A2678" s="23" t="s">
        <v>14</v>
      </c>
      <c r="B2678" s="23" t="s">
        <v>2969</v>
      </c>
      <c r="C2678" s="23" t="s">
        <v>2971</v>
      </c>
      <c r="D2678" s="23" t="s">
        <v>2994</v>
      </c>
      <c r="E2678" s="23" t="s">
        <v>2995</v>
      </c>
      <c r="F2678" s="27">
        <v>0.05</v>
      </c>
      <c r="G2678" s="24">
        <v>0</v>
      </c>
      <c r="H2678" s="25">
        <v>40.876100000000001</v>
      </c>
      <c r="I2678" s="25">
        <v>11.644399999999999</v>
      </c>
      <c r="J2678" s="26">
        <v>168</v>
      </c>
      <c r="K2678" s="26">
        <v>8</v>
      </c>
      <c r="L2678" s="27">
        <v>0.28489999999999999</v>
      </c>
      <c r="M2678" s="28">
        <v>0.47984737999999999</v>
      </c>
      <c r="N2678" s="29">
        <v>0.4</v>
      </c>
      <c r="O2678" s="31" t="s">
        <v>70</v>
      </c>
      <c r="P2678" s="31">
        <v>0.16640161989999999</v>
      </c>
      <c r="Q2678" s="31">
        <v>4.9999999999999899E-2</v>
      </c>
      <c r="R2678" s="42"/>
      <c r="S2678" s="27">
        <f>IF(A2678="placement",MIN(P2678,IF(R2678="",Q2678,R2678)),"")</f>
        <v>4.9999999999999899E-2</v>
      </c>
      <c r="T2678" s="28">
        <f>IF($A2678="placement",S2678*J2678,"")</f>
        <v>8.3999999999999826</v>
      </c>
      <c r="U2678" s="26">
        <f>IF($A2678="placement",T2678,IF($A2678="site",SUMIF($C:$C,$C2678,$T:$T),IF($A2678="user",SUMIF($B:$B,$B2678,$T:$T),SUM($T:$T))))</f>
        <v>8.3999999999999826</v>
      </c>
      <c r="V2678" s="27">
        <f>U2678/J2678</f>
        <v>4.9999999999999899E-2</v>
      </c>
    </row>
    <row r="2679" spans="1:22" hidden="1" x14ac:dyDescent="0.3">
      <c r="A2679" s="23" t="s">
        <v>14</v>
      </c>
      <c r="B2679" s="23" t="s">
        <v>5399</v>
      </c>
      <c r="C2679" s="23" t="s">
        <v>5401</v>
      </c>
      <c r="D2679" s="23" t="s">
        <v>5410</v>
      </c>
      <c r="E2679" s="23" t="s">
        <v>5411</v>
      </c>
      <c r="F2679" s="27">
        <v>0.35</v>
      </c>
      <c r="G2679" s="24">
        <v>1</v>
      </c>
      <c r="H2679" s="25">
        <v>54.205300000000001</v>
      </c>
      <c r="I2679" s="25">
        <v>7.5998999999999999</v>
      </c>
      <c r="J2679" s="26">
        <v>168</v>
      </c>
      <c r="K2679" s="26">
        <v>32</v>
      </c>
      <c r="L2679" s="27">
        <v>0.14019999999999999</v>
      </c>
      <c r="M2679" s="28">
        <v>0.73827480000000001</v>
      </c>
      <c r="N2679" s="29">
        <v>0.6</v>
      </c>
      <c r="O2679" s="31" t="s">
        <v>42</v>
      </c>
      <c r="P2679" s="31">
        <v>0.1872944825</v>
      </c>
      <c r="Q2679" s="31">
        <v>0.18729448248732999</v>
      </c>
      <c r="R2679" s="42"/>
      <c r="S2679" s="27">
        <f>IF(A2679="placement",MIN(P2679,IF(R2679="",Q2679,R2679)),"")</f>
        <v>0.18729448248732999</v>
      </c>
      <c r="T2679" s="28">
        <f>IF($A2679="placement",S2679*J2679,"")</f>
        <v>31.465473057871439</v>
      </c>
      <c r="U2679" s="26">
        <f>IF($A2679="placement",T2679,IF($A2679="site",SUMIF($C:$C,$C2679,$T:$T),IF($A2679="user",SUMIF($B:$B,$B2679,$T:$T),SUM($T:$T))))</f>
        <v>31.465473057871439</v>
      </c>
      <c r="V2679" s="27">
        <f>U2679/J2679</f>
        <v>0.18729448248732999</v>
      </c>
    </row>
    <row r="2680" spans="1:22" hidden="1" x14ac:dyDescent="0.3">
      <c r="A2680" s="23" t="s">
        <v>14</v>
      </c>
      <c r="B2680" s="23" t="s">
        <v>7081</v>
      </c>
      <c r="C2680" s="23" t="s">
        <v>7083</v>
      </c>
      <c r="D2680" s="23" t="s">
        <v>7112</v>
      </c>
      <c r="E2680" s="23" t="s">
        <v>7113</v>
      </c>
      <c r="F2680" s="27">
        <v>0.25</v>
      </c>
      <c r="G2680" s="24">
        <v>1</v>
      </c>
      <c r="H2680" s="25">
        <v>79.680300000000003</v>
      </c>
      <c r="I2680" s="25">
        <v>9.2609999999999992</v>
      </c>
      <c r="J2680" s="26">
        <v>168</v>
      </c>
      <c r="K2680" s="26">
        <v>29</v>
      </c>
      <c r="L2680" s="27">
        <v>0.1162</v>
      </c>
      <c r="M2680" s="28">
        <v>0.60521541999999995</v>
      </c>
      <c r="N2680" s="29">
        <v>0.5</v>
      </c>
      <c r="O2680" s="31" t="s">
        <v>12</v>
      </c>
      <c r="P2680" s="31">
        <v>0.17384788309999999</v>
      </c>
      <c r="Q2680" s="31">
        <v>0.17384788310228499</v>
      </c>
      <c r="R2680" s="42"/>
      <c r="S2680" s="27">
        <f>IF(A2680="placement",MIN(P2680,IF(R2680="",Q2680,R2680)),"")</f>
        <v>0.17384788309999999</v>
      </c>
      <c r="T2680" s="28">
        <f>IF($A2680="placement",S2680*J2680,"")</f>
        <v>29.206444360799999</v>
      </c>
      <c r="U2680" s="26">
        <f>IF($A2680="placement",T2680,IF($A2680="site",SUMIF($C:$C,$C2680,$T:$T),IF($A2680="user",SUMIF($B:$B,$B2680,$T:$T),SUM($T:$T))))</f>
        <v>29.206444360799999</v>
      </c>
      <c r="V2680" s="27">
        <f>U2680/J2680</f>
        <v>0.17384788309999999</v>
      </c>
    </row>
    <row r="2681" spans="1:22" hidden="1" x14ac:dyDescent="0.3">
      <c r="A2681" s="23" t="s">
        <v>14</v>
      </c>
      <c r="B2681" s="23" t="s">
        <v>7371</v>
      </c>
      <c r="C2681" s="23" t="s">
        <v>7373</v>
      </c>
      <c r="D2681" s="23" t="s">
        <v>7408</v>
      </c>
      <c r="E2681" s="23" t="s">
        <v>7409</v>
      </c>
      <c r="F2681" s="27">
        <v>0.25</v>
      </c>
      <c r="G2681" s="24">
        <v>0</v>
      </c>
      <c r="H2681" s="25">
        <v>28.281300000000002</v>
      </c>
      <c r="I2681" s="25">
        <v>10.4069</v>
      </c>
      <c r="J2681" s="26">
        <v>168</v>
      </c>
      <c r="K2681" s="26">
        <v>42</v>
      </c>
      <c r="L2681" s="27">
        <v>0.36799999999999999</v>
      </c>
      <c r="M2681" s="28">
        <v>0.53953574999999998</v>
      </c>
      <c r="N2681" s="29">
        <v>0.25</v>
      </c>
      <c r="O2681" s="31" t="s">
        <v>42</v>
      </c>
      <c r="P2681" s="31">
        <v>0.53663867129999998</v>
      </c>
      <c r="Q2681" s="31">
        <v>0.25</v>
      </c>
      <c r="R2681" s="42"/>
      <c r="S2681" s="27">
        <f>IF(A2681="placement",MIN(P2681,IF(R2681="",Q2681,R2681)),"")</f>
        <v>0.25</v>
      </c>
      <c r="T2681" s="28">
        <f>IF($A2681="placement",S2681*J2681,"")</f>
        <v>42</v>
      </c>
      <c r="U2681" s="26">
        <f>IF($A2681="placement",T2681,IF($A2681="site",SUMIF($C:$C,$C2681,$T:$T),IF($A2681="user",SUMIF($B:$B,$B2681,$T:$T),SUM($T:$T))))</f>
        <v>42</v>
      </c>
      <c r="V2681" s="27">
        <f>U2681/J2681</f>
        <v>0.25</v>
      </c>
    </row>
    <row r="2682" spans="1:22" hidden="1" x14ac:dyDescent="0.3">
      <c r="A2682" s="23" t="s">
        <v>14</v>
      </c>
      <c r="B2682" s="23" t="s">
        <v>7689</v>
      </c>
      <c r="C2682" s="23" t="s">
        <v>7690</v>
      </c>
      <c r="D2682" s="23" t="s">
        <v>7727</v>
      </c>
      <c r="E2682" s="23" t="s">
        <v>7728</v>
      </c>
      <c r="F2682" s="27">
        <v>0.1</v>
      </c>
      <c r="G2682" s="24">
        <v>1</v>
      </c>
      <c r="H2682" s="25">
        <v>32.771999999999998</v>
      </c>
      <c r="I2682" s="25">
        <v>4.3971</v>
      </c>
      <c r="J2682" s="26">
        <v>168</v>
      </c>
      <c r="K2682" s="26">
        <v>17</v>
      </c>
      <c r="L2682" s="27">
        <v>0.13420000000000001</v>
      </c>
      <c r="M2682" s="28">
        <v>1.2752643800000001</v>
      </c>
      <c r="N2682" s="29">
        <v>0.95</v>
      </c>
      <c r="O2682" s="31" t="s">
        <v>12</v>
      </c>
      <c r="P2682" s="31">
        <v>0.25505643020000002</v>
      </c>
      <c r="Q2682" s="31">
        <v>0.1</v>
      </c>
      <c r="R2682" s="42"/>
      <c r="S2682" s="27">
        <f>IF(A2682="placement",MIN(P2682,IF(R2682="",Q2682,R2682)),"")</f>
        <v>0.1</v>
      </c>
      <c r="T2682" s="28">
        <f>IF($A2682="placement",S2682*J2682,"")</f>
        <v>16.8</v>
      </c>
      <c r="U2682" s="26">
        <f>IF($A2682="placement",T2682,IF($A2682="site",SUMIF($C:$C,$C2682,$T:$T),IF($A2682="user",SUMIF($B:$B,$B2682,$T:$T),SUM($T:$T))))</f>
        <v>16.8</v>
      </c>
      <c r="V2682" s="27">
        <f>U2682/J2682</f>
        <v>0.1</v>
      </c>
    </row>
    <row r="2683" spans="1:22" hidden="1" x14ac:dyDescent="0.3">
      <c r="A2683" s="23" t="s">
        <v>14</v>
      </c>
      <c r="B2683" s="23" t="s">
        <v>7951</v>
      </c>
      <c r="C2683" s="23" t="s">
        <v>7953</v>
      </c>
      <c r="D2683" s="23" t="s">
        <v>7954</v>
      </c>
      <c r="E2683" s="23" t="s">
        <v>7952</v>
      </c>
      <c r="F2683" s="27">
        <v>0.25</v>
      </c>
      <c r="G2683" s="24">
        <v>0</v>
      </c>
      <c r="H2683" s="25">
        <v>19.9392</v>
      </c>
      <c r="I2683" s="25">
        <v>7.9344000000000001</v>
      </c>
      <c r="J2683" s="26">
        <v>168</v>
      </c>
      <c r="K2683" s="26">
        <v>42</v>
      </c>
      <c r="L2683" s="27">
        <v>0.39789999999999998</v>
      </c>
      <c r="M2683" s="28">
        <v>0.70669504999999999</v>
      </c>
      <c r="N2683" s="29">
        <v>0.3</v>
      </c>
      <c r="O2683" s="31" t="s">
        <v>42</v>
      </c>
      <c r="P2683" s="31">
        <v>0.57548875109999997</v>
      </c>
      <c r="Q2683" s="31">
        <v>0.25</v>
      </c>
      <c r="R2683" s="42"/>
      <c r="S2683" s="27">
        <f>IF(A2683="placement",MIN(P2683,IF(R2683="",Q2683,R2683)),"")</f>
        <v>0.25</v>
      </c>
      <c r="T2683" s="28">
        <f>IF($A2683="placement",S2683*J2683,"")</f>
        <v>42</v>
      </c>
      <c r="U2683" s="23">
        <f>IF($A2683="placement",T2683,IF($A2683="site",SUMIF($C:$C,$C2683,$T:$T),IF($A2683="user",SUMIF($B:$B,$B2683,$T:$T),SUM($T:$T))))</f>
        <v>42</v>
      </c>
      <c r="V2683" s="27">
        <f>U2683/J2683</f>
        <v>0.25</v>
      </c>
    </row>
    <row r="2684" spans="1:22" hidden="1" x14ac:dyDescent="0.3">
      <c r="A2684" s="23" t="s">
        <v>14</v>
      </c>
      <c r="B2684" s="23" t="s">
        <v>8352</v>
      </c>
      <c r="C2684" s="23" t="s">
        <v>8354</v>
      </c>
      <c r="D2684" s="23" t="s">
        <v>8355</v>
      </c>
      <c r="E2684" s="23" t="s">
        <v>8356</v>
      </c>
      <c r="F2684" s="27">
        <v>0.25</v>
      </c>
      <c r="G2684" s="24">
        <v>0</v>
      </c>
      <c r="H2684" s="25">
        <v>28.020600000000002</v>
      </c>
      <c r="I2684" s="25">
        <v>15.2784</v>
      </c>
      <c r="J2684" s="26">
        <v>168</v>
      </c>
      <c r="K2684" s="26">
        <v>42</v>
      </c>
      <c r="L2684" s="27">
        <v>0.54530000000000001</v>
      </c>
      <c r="M2684" s="28">
        <v>0.36621410999999998</v>
      </c>
      <c r="N2684" s="29">
        <v>0.09</v>
      </c>
      <c r="O2684" s="31" t="s">
        <v>42</v>
      </c>
      <c r="P2684" s="31">
        <v>0.7542421306</v>
      </c>
      <c r="Q2684" s="31">
        <v>0.25</v>
      </c>
      <c r="R2684" s="42"/>
      <c r="S2684" s="27">
        <f>IF(A2684="placement",MIN(P2684,IF(R2684="",Q2684,R2684)),"")</f>
        <v>0.25</v>
      </c>
      <c r="T2684" s="28">
        <f>IF($A2684="placement",S2684*J2684,"")</f>
        <v>42</v>
      </c>
      <c r="U2684" s="26">
        <f>IF($A2684="placement",T2684,IF($A2684="site",SUMIF($C:$C,$C2684,$T:$T),IF($A2684="user",SUMIF($B:$B,$B2684,$T:$T),SUM($T:$T))))</f>
        <v>42</v>
      </c>
      <c r="V2684" s="27">
        <f>U2684/J2684</f>
        <v>0.25</v>
      </c>
    </row>
    <row r="2685" spans="1:22" hidden="1" x14ac:dyDescent="0.3">
      <c r="A2685" s="23" t="s">
        <v>14</v>
      </c>
      <c r="B2685" s="23" t="s">
        <v>1095</v>
      </c>
      <c r="C2685" s="23" t="s">
        <v>1096</v>
      </c>
      <c r="D2685" s="23" t="s">
        <v>1101</v>
      </c>
      <c r="E2685" s="23" t="s">
        <v>1102</v>
      </c>
      <c r="F2685" s="27">
        <v>0.05</v>
      </c>
      <c r="G2685" s="24">
        <v>1</v>
      </c>
      <c r="H2685" s="25">
        <v>316.6354</v>
      </c>
      <c r="I2685" s="25">
        <v>8.6724999999999994</v>
      </c>
      <c r="J2685" s="26">
        <v>167</v>
      </c>
      <c r="K2685" s="26">
        <v>8</v>
      </c>
      <c r="L2685" s="27">
        <v>2.7400000000000001E-2</v>
      </c>
      <c r="M2685" s="28">
        <v>0.64147098999999996</v>
      </c>
      <c r="N2685" s="29">
        <v>0.5</v>
      </c>
      <c r="O2685" s="31" t="s">
        <v>70</v>
      </c>
      <c r="P2685" s="31">
        <v>0.22054152190000001</v>
      </c>
      <c r="Q2685" s="31">
        <v>0.05</v>
      </c>
      <c r="R2685" s="42"/>
      <c r="S2685" s="27">
        <f>IF(A2685="placement",MIN(P2685,IF(R2685="",Q2685,R2685)),"")</f>
        <v>0.05</v>
      </c>
      <c r="T2685" s="28">
        <f>IF($A2685="placement",S2685*J2685,"")</f>
        <v>8.35</v>
      </c>
      <c r="U2685" s="26">
        <f>IF($A2685="placement",T2685,IF($A2685="site",SUMIF($C:$C,$C2685,$T:$T),IF($A2685="user",SUMIF($B:$B,$B2685,$T:$T),SUM($T:$T))))</f>
        <v>8.35</v>
      </c>
      <c r="V2685" s="27">
        <f>U2685/J2685</f>
        <v>4.9999999999999996E-2</v>
      </c>
    </row>
    <row r="2686" spans="1:22" hidden="1" x14ac:dyDescent="0.3">
      <c r="A2686" s="23" t="s">
        <v>14</v>
      </c>
      <c r="B2686" s="23" t="s">
        <v>3053</v>
      </c>
      <c r="C2686" s="23" t="s">
        <v>3055</v>
      </c>
      <c r="D2686" s="32" t="s">
        <v>3086</v>
      </c>
      <c r="E2686" s="23" t="s">
        <v>3087</v>
      </c>
      <c r="F2686" s="27">
        <v>0.25</v>
      </c>
      <c r="G2686" s="24">
        <v>1</v>
      </c>
      <c r="H2686" s="25">
        <v>46.427900000000001</v>
      </c>
      <c r="I2686" s="25">
        <v>6.9836</v>
      </c>
      <c r="J2686" s="26">
        <v>167</v>
      </c>
      <c r="K2686" s="26">
        <v>40</v>
      </c>
      <c r="L2686" s="27">
        <v>0.15040000000000001</v>
      </c>
      <c r="M2686" s="28">
        <v>0.79891173000000004</v>
      </c>
      <c r="N2686" s="29">
        <v>0.6</v>
      </c>
      <c r="O2686" s="31" t="s">
        <v>12</v>
      </c>
      <c r="P2686" s="31">
        <v>0.2489783586</v>
      </c>
      <c r="Q2686" s="31">
        <v>0.24897835861404999</v>
      </c>
      <c r="R2686" s="42"/>
      <c r="S2686" s="27">
        <f>IF(A2686="placement",MIN(P2686,IF(R2686="",Q2686,R2686)),"")</f>
        <v>0.2489783586</v>
      </c>
      <c r="T2686" s="28">
        <f>IF($A2686="placement",S2686*J2686,"")</f>
        <v>41.579385886200001</v>
      </c>
      <c r="U2686" s="26">
        <f>IF($A2686="placement",T2686,IF($A2686="site",SUMIF($C:$C,$C2686,$T:$T),IF($A2686="user",SUMIF($B:$B,$B2686,$T:$T),SUM($T:$T))))</f>
        <v>41.579385886200001</v>
      </c>
      <c r="V2686" s="27">
        <f>U2686/J2686</f>
        <v>0.2489783586</v>
      </c>
    </row>
    <row r="2687" spans="1:22" hidden="1" x14ac:dyDescent="0.3">
      <c r="A2687" s="23" t="s">
        <v>14</v>
      </c>
      <c r="B2687" s="23" t="s">
        <v>3266</v>
      </c>
      <c r="C2687" s="23" t="s">
        <v>3268</v>
      </c>
      <c r="D2687" s="23" t="s">
        <v>3321</v>
      </c>
      <c r="E2687" s="23" t="s">
        <v>3322</v>
      </c>
      <c r="F2687" s="27">
        <v>0.25</v>
      </c>
      <c r="G2687" s="24">
        <v>0</v>
      </c>
      <c r="H2687" s="25">
        <v>36.333599999999997</v>
      </c>
      <c r="I2687" s="25">
        <v>3.9396</v>
      </c>
      <c r="J2687" s="26">
        <v>167</v>
      </c>
      <c r="K2687" s="26">
        <v>36</v>
      </c>
      <c r="L2687" s="27">
        <v>0.1084</v>
      </c>
      <c r="M2687" s="28">
        <v>1.4097198799999999</v>
      </c>
      <c r="N2687" s="29">
        <v>1.1000000000000001</v>
      </c>
      <c r="O2687" s="31" t="s">
        <v>12</v>
      </c>
      <c r="P2687" s="31">
        <v>0.21970313720000001</v>
      </c>
      <c r="Q2687" s="31">
        <v>0.21970313723825799</v>
      </c>
      <c r="R2687" s="42"/>
      <c r="S2687" s="27">
        <f>IF(A2687="placement",MIN(P2687,IF(R2687="",Q2687,R2687)),"")</f>
        <v>0.21970313720000001</v>
      </c>
      <c r="T2687" s="28">
        <f>IF($A2687="placement",S2687*J2687,"")</f>
        <v>36.6904239124</v>
      </c>
      <c r="U2687" s="26">
        <f>IF($A2687="placement",T2687,IF($A2687="site",SUMIF($C:$C,$C2687,$T:$T),IF($A2687="user",SUMIF($B:$B,$B2687,$T:$T),SUM($T:$T))))</f>
        <v>36.6904239124</v>
      </c>
      <c r="V2687" s="27">
        <f>U2687/J2687</f>
        <v>0.21970313720000001</v>
      </c>
    </row>
    <row r="2688" spans="1:22" hidden="1" x14ac:dyDescent="0.3">
      <c r="A2688" s="23" t="s">
        <v>14</v>
      </c>
      <c r="B2688" s="23" t="s">
        <v>3266</v>
      </c>
      <c r="C2688" s="23" t="s">
        <v>3268</v>
      </c>
      <c r="D2688" s="23" t="s">
        <v>3341</v>
      </c>
      <c r="E2688" s="23" t="s">
        <v>3342</v>
      </c>
      <c r="F2688" s="27">
        <v>0.25</v>
      </c>
      <c r="G2688" s="24">
        <v>1</v>
      </c>
      <c r="H2688" s="25">
        <v>65.8399</v>
      </c>
      <c r="I2688" s="25">
        <v>3.5842000000000001</v>
      </c>
      <c r="J2688" s="26">
        <v>167</v>
      </c>
      <c r="K2688" s="26">
        <v>35</v>
      </c>
      <c r="L2688" s="27">
        <v>5.4399999999999997E-2</v>
      </c>
      <c r="M2688" s="28">
        <v>1.55621276</v>
      </c>
      <c r="N2688" s="29">
        <v>0.9</v>
      </c>
      <c r="O2688" s="31" t="s">
        <v>12</v>
      </c>
      <c r="P2688" s="31">
        <v>0.42167290740000002</v>
      </c>
      <c r="Q2688" s="31">
        <v>0.25</v>
      </c>
      <c r="R2688" s="42"/>
      <c r="S2688" s="27">
        <f>IF(A2688="placement",MIN(P2688,IF(R2688="",Q2688,R2688)),"")</f>
        <v>0.25</v>
      </c>
      <c r="T2688" s="28">
        <f>IF($A2688="placement",S2688*J2688,"")</f>
        <v>41.75</v>
      </c>
      <c r="U2688" s="26">
        <f>IF($A2688="placement",T2688,IF($A2688="site",SUMIF($C:$C,$C2688,$T:$T),IF($A2688="user",SUMIF($B:$B,$B2688,$T:$T),SUM($T:$T))))</f>
        <v>41.75</v>
      </c>
      <c r="V2688" s="27">
        <f>U2688/J2688</f>
        <v>0.25</v>
      </c>
    </row>
    <row r="2689" spans="1:22" hidden="1" x14ac:dyDescent="0.3">
      <c r="A2689" s="23" t="s">
        <v>14</v>
      </c>
      <c r="B2689" s="23" t="s">
        <v>4293</v>
      </c>
      <c r="C2689" s="23" t="s">
        <v>4294</v>
      </c>
      <c r="D2689" s="23" t="s">
        <v>4296</v>
      </c>
      <c r="E2689" s="23" t="s">
        <v>4294</v>
      </c>
      <c r="F2689" s="27">
        <v>0.25</v>
      </c>
      <c r="G2689" s="24">
        <v>1</v>
      </c>
      <c r="H2689" s="25">
        <v>160.52440000000001</v>
      </c>
      <c r="I2689" s="25">
        <v>22.552199999999999</v>
      </c>
      <c r="J2689" s="26">
        <v>167</v>
      </c>
      <c r="K2689" s="26">
        <v>42</v>
      </c>
      <c r="L2689" s="27">
        <v>0.14050000000000001</v>
      </c>
      <c r="M2689" s="28">
        <v>0.24691842</v>
      </c>
      <c r="N2689" s="29">
        <v>0.12</v>
      </c>
      <c r="O2689" s="31" t="s">
        <v>12</v>
      </c>
      <c r="P2689" s="31">
        <v>0.51400952799999999</v>
      </c>
      <c r="Q2689" s="31">
        <v>0.249999999999999</v>
      </c>
      <c r="R2689" s="42"/>
      <c r="S2689" s="27">
        <f>IF(A2689="placement",MIN(P2689,IF(R2689="",Q2689,R2689)),"")</f>
        <v>0.249999999999999</v>
      </c>
      <c r="T2689" s="28">
        <f>IF($A2689="placement",S2689*J2689,"")</f>
        <v>41.749999999999837</v>
      </c>
      <c r="U2689" s="26">
        <f>IF($A2689="placement",T2689,IF($A2689="site",SUMIF($C:$C,$C2689,$T:$T),IF($A2689="user",SUMIF($B:$B,$B2689,$T:$T),SUM($T:$T))))</f>
        <v>41.749999999999837</v>
      </c>
      <c r="V2689" s="27">
        <f>U2689/J2689</f>
        <v>0.24999999999999903</v>
      </c>
    </row>
    <row r="2690" spans="1:22" hidden="1" x14ac:dyDescent="0.3">
      <c r="A2690" s="23" t="s">
        <v>14</v>
      </c>
      <c r="B2690" s="23" t="s">
        <v>5572</v>
      </c>
      <c r="C2690" s="23" t="s">
        <v>5574</v>
      </c>
      <c r="D2690" s="23" t="s">
        <v>5575</v>
      </c>
      <c r="E2690" s="23" t="s">
        <v>5576</v>
      </c>
      <c r="F2690" s="27">
        <v>0.4</v>
      </c>
      <c r="G2690" s="24">
        <v>1</v>
      </c>
      <c r="H2690" s="25">
        <v>59.000700000000002</v>
      </c>
      <c r="I2690" s="25">
        <v>2.1272000000000002</v>
      </c>
      <c r="J2690" s="26">
        <v>167</v>
      </c>
      <c r="K2690" s="26">
        <v>39</v>
      </c>
      <c r="L2690" s="27">
        <v>3.61E-2</v>
      </c>
      <c r="M2690" s="28">
        <v>2.6134918200000001</v>
      </c>
      <c r="N2690" s="29">
        <v>2</v>
      </c>
      <c r="O2690" s="31" t="s">
        <v>385</v>
      </c>
      <c r="P2690" s="31">
        <v>0.2347402881</v>
      </c>
      <c r="Q2690" s="31">
        <v>0.23474028810623801</v>
      </c>
      <c r="R2690" s="42"/>
      <c r="S2690" s="27">
        <f>IF(A2690="placement",MIN(P2690,IF(R2690="",Q2690,R2690)),"")</f>
        <v>0.2347402881</v>
      </c>
      <c r="T2690" s="28">
        <f>IF($A2690="placement",S2690*J2690,"")</f>
        <v>39.2016281127</v>
      </c>
      <c r="U2690" s="26">
        <f>IF($A2690="placement",T2690,IF($A2690="site",SUMIF($C:$C,$C2690,$T:$T),IF($A2690="user",SUMIF($B:$B,$B2690,$T:$T),SUM($T:$T))))</f>
        <v>39.2016281127</v>
      </c>
      <c r="V2690" s="27">
        <f>U2690/J2690</f>
        <v>0.2347402881</v>
      </c>
    </row>
    <row r="2691" spans="1:22" hidden="1" x14ac:dyDescent="0.3">
      <c r="A2691" s="23" t="s">
        <v>14</v>
      </c>
      <c r="B2691" s="23" t="s">
        <v>6363</v>
      </c>
      <c r="C2691" s="23" t="s">
        <v>6365</v>
      </c>
      <c r="D2691" s="32" t="s">
        <v>6368</v>
      </c>
      <c r="E2691" s="23" t="s">
        <v>6369</v>
      </c>
      <c r="F2691" s="27">
        <v>0.25</v>
      </c>
      <c r="G2691" s="24">
        <v>1</v>
      </c>
      <c r="H2691" s="25">
        <v>114.1883</v>
      </c>
      <c r="I2691" s="25">
        <v>10.3626</v>
      </c>
      <c r="J2691" s="26">
        <v>167</v>
      </c>
      <c r="K2691" s="26">
        <v>41</v>
      </c>
      <c r="L2691" s="27">
        <v>9.0700000000000003E-2</v>
      </c>
      <c r="M2691" s="28">
        <v>0.53800422000000003</v>
      </c>
      <c r="N2691" s="29">
        <v>0.3</v>
      </c>
      <c r="O2691" s="31" t="s">
        <v>42</v>
      </c>
      <c r="P2691" s="31">
        <v>0.44238355439999999</v>
      </c>
      <c r="Q2691" s="31">
        <v>0.25</v>
      </c>
      <c r="R2691" s="42"/>
      <c r="S2691" s="27">
        <f>IF(A2691="placement",MIN(P2691,IF(R2691="",Q2691,R2691)),"")</f>
        <v>0.25</v>
      </c>
      <c r="T2691" s="28">
        <f>IF($A2691="placement",S2691*J2691,"")</f>
        <v>41.75</v>
      </c>
      <c r="U2691" s="26">
        <f>IF($A2691="placement",T2691,IF($A2691="site",SUMIF($C:$C,$C2691,$T:$T),IF($A2691="user",SUMIF($B:$B,$B2691,$T:$T),SUM($T:$T))))</f>
        <v>41.75</v>
      </c>
      <c r="V2691" s="27">
        <f>U2691/J2691</f>
        <v>0.25</v>
      </c>
    </row>
    <row r="2692" spans="1:22" hidden="1" x14ac:dyDescent="0.3">
      <c r="A2692" s="23" t="s">
        <v>14</v>
      </c>
      <c r="B2692" s="23" t="s">
        <v>8043</v>
      </c>
      <c r="C2692" s="23" t="s">
        <v>8045</v>
      </c>
      <c r="D2692" s="23" t="s">
        <v>8052</v>
      </c>
      <c r="E2692" s="23" t="s">
        <v>8053</v>
      </c>
      <c r="F2692" s="27">
        <v>0.2</v>
      </c>
      <c r="G2692" s="24">
        <v>0</v>
      </c>
      <c r="H2692" s="25">
        <v>4.0289999999999999</v>
      </c>
      <c r="I2692" s="25">
        <v>1.9019999999999999</v>
      </c>
      <c r="J2692" s="26">
        <v>167</v>
      </c>
      <c r="K2692" s="26">
        <v>33</v>
      </c>
      <c r="L2692" s="27">
        <v>0.47210000000000002</v>
      </c>
      <c r="M2692" s="28">
        <v>2.93213159</v>
      </c>
      <c r="N2692" s="29">
        <v>2.25</v>
      </c>
      <c r="O2692" s="31" t="s">
        <v>42</v>
      </c>
      <c r="P2692" s="31">
        <v>0.23264016970000001</v>
      </c>
      <c r="Q2692" s="31">
        <v>0.2</v>
      </c>
      <c r="R2692" s="42"/>
      <c r="S2692" s="27">
        <f>IF(A2692="placement",MIN(P2692,IF(R2692="",Q2692,R2692)),"")</f>
        <v>0.2</v>
      </c>
      <c r="T2692" s="28">
        <f>IF($A2692="placement",S2692*J2692,"")</f>
        <v>33.4</v>
      </c>
      <c r="U2692" s="26">
        <f>IF($A2692="placement",T2692,IF($A2692="site",SUMIF($C:$C,$C2692,$T:$T),IF($A2692="user",SUMIF($B:$B,$B2692,$T:$T),SUM($T:$T))))</f>
        <v>33.4</v>
      </c>
      <c r="V2692" s="27">
        <f>U2692/J2692</f>
        <v>0.19999999999999998</v>
      </c>
    </row>
    <row r="2693" spans="1:22" hidden="1" x14ac:dyDescent="0.3">
      <c r="A2693" s="23" t="s">
        <v>14</v>
      </c>
      <c r="B2693" s="23" t="s">
        <v>8483</v>
      </c>
      <c r="C2693" s="23" t="s">
        <v>8484</v>
      </c>
      <c r="D2693" s="23" t="s">
        <v>8492</v>
      </c>
      <c r="E2693" s="23" t="s">
        <v>4972</v>
      </c>
      <c r="F2693" s="27">
        <v>0.4</v>
      </c>
      <c r="G2693" s="24">
        <v>0</v>
      </c>
      <c r="H2693" s="25">
        <v>14.116400000000001</v>
      </c>
      <c r="I2693" s="25">
        <v>2.9670999999999998</v>
      </c>
      <c r="J2693" s="26">
        <v>167</v>
      </c>
      <c r="K2693" s="26">
        <v>51</v>
      </c>
      <c r="L2693" s="27">
        <v>0.2102</v>
      </c>
      <c r="M2693" s="28">
        <v>1.8715448100000001</v>
      </c>
      <c r="N2693" s="29">
        <v>1.3</v>
      </c>
      <c r="O2693" s="31" t="s">
        <v>42</v>
      </c>
      <c r="P2693" s="31">
        <v>0.30538665669999998</v>
      </c>
      <c r="Q2693" s="31">
        <v>0.30538665665064302</v>
      </c>
      <c r="R2693" s="42"/>
      <c r="S2693" s="27">
        <f>IF(A2693="placement",MIN(P2693,IF(R2693="",Q2693,R2693)),"")</f>
        <v>0.30538665665064302</v>
      </c>
      <c r="T2693" s="28">
        <f>IF($A2693="placement",S2693*J2693,"")</f>
        <v>50.999571660657381</v>
      </c>
      <c r="U2693" s="26">
        <f>IF($A2693="placement",T2693,IF($A2693="site",SUMIF($C:$C,$C2693,$T:$T),IF($A2693="user",SUMIF($B:$B,$B2693,$T:$T),SUM($T:$T))))</f>
        <v>50.999571660657381</v>
      </c>
      <c r="V2693" s="27">
        <f>U2693/J2693</f>
        <v>0.30538665665064302</v>
      </c>
    </row>
    <row r="2694" spans="1:22" hidden="1" x14ac:dyDescent="0.3">
      <c r="A2694" s="23" t="s">
        <v>14</v>
      </c>
      <c r="B2694" s="23" t="s">
        <v>9383</v>
      </c>
      <c r="C2694" s="23" t="s">
        <v>9385</v>
      </c>
      <c r="D2694" s="23" t="s">
        <v>9402</v>
      </c>
      <c r="E2694" s="23" t="s">
        <v>9403</v>
      </c>
      <c r="F2694" s="27">
        <v>0.25</v>
      </c>
      <c r="G2694" s="24">
        <v>0</v>
      </c>
      <c r="H2694" s="25">
        <v>24.744399999999999</v>
      </c>
      <c r="I2694" s="25">
        <v>6.5735999999999999</v>
      </c>
      <c r="J2694" s="26">
        <v>167</v>
      </c>
      <c r="K2694" s="26">
        <v>37</v>
      </c>
      <c r="L2694" s="27">
        <v>0.26569999999999999</v>
      </c>
      <c r="M2694" s="28">
        <v>0.84715636000000005</v>
      </c>
      <c r="N2694" s="29">
        <v>0.5</v>
      </c>
      <c r="O2694" s="31" t="s">
        <v>42</v>
      </c>
      <c r="P2694" s="31">
        <v>0.4097901847</v>
      </c>
      <c r="Q2694" s="31">
        <v>0.249999999999999</v>
      </c>
      <c r="R2694" s="42"/>
      <c r="S2694" s="27">
        <f>IF(A2694="placement",MIN(P2694,IF(R2694="",Q2694,R2694)),"")</f>
        <v>0.249999999999999</v>
      </c>
      <c r="T2694" s="28">
        <f>IF($A2694="placement",S2694*J2694,"")</f>
        <v>41.749999999999837</v>
      </c>
      <c r="U2694" s="23">
        <f>IF($A2694="placement",T2694,IF($A2694="site",SUMIF($C:$C,$C2694,$T:$T),IF($A2694="user",SUMIF($B:$B,$B2694,$T:$T),SUM($T:$T))))</f>
        <v>41.749999999999837</v>
      </c>
      <c r="V2694" s="27">
        <f>U2694/J2694</f>
        <v>0.24999999999999903</v>
      </c>
    </row>
    <row r="2695" spans="1:22" hidden="1" x14ac:dyDescent="0.3">
      <c r="A2695" s="23" t="s">
        <v>14</v>
      </c>
      <c r="B2695" s="23" t="s">
        <v>277</v>
      </c>
      <c r="C2695" s="23" t="s">
        <v>279</v>
      </c>
      <c r="D2695" s="32" t="s">
        <v>400</v>
      </c>
      <c r="E2695" s="23" t="s">
        <v>401</v>
      </c>
      <c r="F2695" s="27">
        <v>0.25</v>
      </c>
      <c r="G2695" s="24">
        <v>0</v>
      </c>
      <c r="H2695" s="25">
        <v>15.395899999999999</v>
      </c>
      <c r="I2695" s="25">
        <v>2.2776000000000001</v>
      </c>
      <c r="J2695" s="26">
        <v>166</v>
      </c>
      <c r="K2695" s="26">
        <v>30</v>
      </c>
      <c r="L2695" s="27">
        <v>0.1479</v>
      </c>
      <c r="M2695" s="28">
        <v>2.4331775699999998</v>
      </c>
      <c r="N2695" s="46">
        <v>2</v>
      </c>
      <c r="O2695" s="31" t="s">
        <v>12</v>
      </c>
      <c r="P2695" s="31">
        <v>0.17802957559999999</v>
      </c>
      <c r="Q2695" s="31">
        <v>0.17802957557134599</v>
      </c>
      <c r="R2695" s="42"/>
      <c r="S2695" s="27">
        <f>IF(A2695="placement",MIN(P2695,IF(R2695="",Q2695,R2695)),"")</f>
        <v>0.17802957557134599</v>
      </c>
      <c r="T2695" s="28">
        <f>IF($A2695="placement",S2695*J2695,"")</f>
        <v>29.552909544843434</v>
      </c>
      <c r="U2695" s="26">
        <f>IF($A2695="placement",T2695,IF($A2695="site",SUMIF($C:$C,$C2695,$T:$T),IF($A2695="user",SUMIF($B:$B,$B2695,$T:$T),SUM($T:$T))))</f>
        <v>29.552909544843434</v>
      </c>
      <c r="V2695" s="27">
        <f>U2695/J2695</f>
        <v>0.17802957557134599</v>
      </c>
    </row>
    <row r="2696" spans="1:22" hidden="1" x14ac:dyDescent="0.3">
      <c r="A2696" s="23" t="s">
        <v>14</v>
      </c>
      <c r="B2696" s="23" t="s">
        <v>544</v>
      </c>
      <c r="C2696" s="23" t="s">
        <v>546</v>
      </c>
      <c r="D2696" s="23" t="s">
        <v>563</v>
      </c>
      <c r="E2696" s="23" t="s">
        <v>564</v>
      </c>
      <c r="F2696" s="27">
        <v>0.33</v>
      </c>
      <c r="G2696" s="24">
        <v>1</v>
      </c>
      <c r="H2696" s="25">
        <v>139.5188</v>
      </c>
      <c r="I2696" s="25">
        <v>4.7605000000000004</v>
      </c>
      <c r="J2696" s="26">
        <v>166</v>
      </c>
      <c r="K2696" s="26">
        <v>55</v>
      </c>
      <c r="L2696" s="27">
        <v>3.4099999999999998E-2</v>
      </c>
      <c r="M2696" s="28">
        <v>1.162723</v>
      </c>
      <c r="N2696" s="29">
        <v>0.5</v>
      </c>
      <c r="O2696" s="31" t="s">
        <v>12</v>
      </c>
      <c r="P2696" s="31">
        <v>0.56997496520000002</v>
      </c>
      <c r="Q2696" s="31">
        <v>0.33</v>
      </c>
      <c r="R2696" s="42"/>
      <c r="S2696" s="27">
        <f>IF(A2696="placement",MIN(P2696,IF(R2696="",Q2696,R2696)),"")</f>
        <v>0.33</v>
      </c>
      <c r="T2696" s="28">
        <f>IF($A2696="placement",S2696*J2696,"")</f>
        <v>54.78</v>
      </c>
      <c r="U2696" s="26">
        <f>IF($A2696="placement",T2696,IF($A2696="site",SUMIF($C:$C,$C2696,$T:$T),IF($A2696="user",SUMIF($B:$B,$B2696,$T:$T),SUM($T:$T))))</f>
        <v>54.78</v>
      </c>
      <c r="V2696" s="27">
        <f>U2696/J2696</f>
        <v>0.33</v>
      </c>
    </row>
    <row r="2697" spans="1:22" hidden="1" x14ac:dyDescent="0.3">
      <c r="A2697" s="23" t="s">
        <v>14</v>
      </c>
      <c r="B2697" s="23" t="s">
        <v>2619</v>
      </c>
      <c r="C2697" s="23" t="s">
        <v>2621</v>
      </c>
      <c r="D2697" s="23" t="s">
        <v>2658</v>
      </c>
      <c r="E2697" s="23" t="s">
        <v>2659</v>
      </c>
      <c r="F2697" s="27">
        <v>0.15</v>
      </c>
      <c r="G2697" s="24">
        <v>1</v>
      </c>
      <c r="H2697" s="25">
        <v>105.1734</v>
      </c>
      <c r="I2697" s="25">
        <v>12.9846</v>
      </c>
      <c r="J2697" s="26">
        <v>166</v>
      </c>
      <c r="K2697" s="26">
        <v>25</v>
      </c>
      <c r="L2697" s="27">
        <v>0.1235</v>
      </c>
      <c r="M2697" s="28">
        <v>0.42739389999999999</v>
      </c>
      <c r="N2697" s="29">
        <v>0.3</v>
      </c>
      <c r="O2697" s="31" t="s">
        <v>42</v>
      </c>
      <c r="P2697" s="31">
        <v>0.29807140339999999</v>
      </c>
      <c r="Q2697" s="31">
        <v>0.15</v>
      </c>
      <c r="R2697" s="42"/>
      <c r="S2697" s="27">
        <f>IF(A2697="placement",MIN(P2697,IF(R2697="",Q2697,R2697)),"")</f>
        <v>0.15</v>
      </c>
      <c r="T2697" s="28">
        <f>IF($A2697="placement",S2697*J2697,"")</f>
        <v>24.9</v>
      </c>
      <c r="U2697" s="26">
        <f>IF($A2697="placement",T2697,IF($A2697="site",SUMIF($C:$C,$C2697,$T:$T),IF($A2697="user",SUMIF($B:$B,$B2697,$T:$T),SUM($T:$T))))</f>
        <v>24.9</v>
      </c>
      <c r="V2697" s="27">
        <f>U2697/J2697</f>
        <v>0.15</v>
      </c>
    </row>
    <row r="2698" spans="1:22" hidden="1" x14ac:dyDescent="0.3">
      <c r="A2698" s="17" t="s">
        <v>13</v>
      </c>
      <c r="B2698" s="17" t="s">
        <v>3937</v>
      </c>
      <c r="C2698" s="17" t="s">
        <v>3939</v>
      </c>
      <c r="D2698" s="17" t="s">
        <v>9898</v>
      </c>
      <c r="E2698" s="17"/>
      <c r="F2698" s="18">
        <v>0.21199999999999999</v>
      </c>
      <c r="G2698" s="36">
        <v>0</v>
      </c>
      <c r="H2698" s="37">
        <v>119.0553</v>
      </c>
      <c r="I2698" s="37">
        <v>4.0659999999999998</v>
      </c>
      <c r="J2698" s="19">
        <v>166</v>
      </c>
      <c r="K2698" s="19">
        <v>35</v>
      </c>
      <c r="L2698" s="18">
        <v>3.4200000000000001E-2</v>
      </c>
      <c r="M2698" s="20">
        <v>1.3645984099999999</v>
      </c>
      <c r="N2698" s="21">
        <v>1</v>
      </c>
      <c r="O2698" s="22"/>
      <c r="P2698" s="22">
        <v>0.26718367009999999</v>
      </c>
      <c r="Q2698" s="22">
        <v>0.21202277595831001</v>
      </c>
      <c r="R2698" s="43"/>
      <c r="S2698" s="18" t="str">
        <f>IF(A2698="placement",MIN(P2698,IF(R2698="",Q2698,R2698)),"")</f>
        <v/>
      </c>
      <c r="T2698" s="20" t="str">
        <f>IF($A2698="placement",S2698*J2698,"")</f>
        <v/>
      </c>
      <c r="U2698" s="19">
        <f>IF($A2698="placement",T2698,IF($A2698="site",SUMIF($C:$C,$C2698,$T:$T),IF($A2698="user",SUMIF($B:$B,$B2698,$T:$T),SUM($T:$T))))</f>
        <v>35.399999999999892</v>
      </c>
      <c r="V2698" s="18">
        <f>U2698/J2698</f>
        <v>0.21325301204819211</v>
      </c>
    </row>
    <row r="2699" spans="1:22" hidden="1" x14ac:dyDescent="0.3">
      <c r="A2699" s="11" t="s">
        <v>10</v>
      </c>
      <c r="B2699" s="11" t="s">
        <v>3937</v>
      </c>
      <c r="C2699" s="11" t="s">
        <v>9898</v>
      </c>
      <c r="D2699" s="35" t="s">
        <v>9898</v>
      </c>
      <c r="E2699" s="11"/>
      <c r="F2699" s="12">
        <v>0.21199999999999999</v>
      </c>
      <c r="G2699" s="33">
        <v>0</v>
      </c>
      <c r="H2699" s="34">
        <v>119.0553</v>
      </c>
      <c r="I2699" s="34">
        <v>4.0659999999999998</v>
      </c>
      <c r="J2699" s="13">
        <v>166</v>
      </c>
      <c r="K2699" s="13">
        <v>35</v>
      </c>
      <c r="L2699" s="12">
        <v>3.4200000000000001E-2</v>
      </c>
      <c r="M2699" s="14">
        <v>1.3645984099999999</v>
      </c>
      <c r="N2699" s="15">
        <v>1</v>
      </c>
      <c r="O2699" s="16"/>
      <c r="P2699" s="16">
        <v>0.26718367009999999</v>
      </c>
      <c r="Q2699" s="16">
        <v>0.21202277595831001</v>
      </c>
      <c r="R2699" s="44"/>
      <c r="S2699" s="12" t="str">
        <f>IF(A2699="placement",MIN(P2699,IF(R2699="",Q2699,R2699)),"")</f>
        <v/>
      </c>
      <c r="T2699" s="14" t="str">
        <f>IF($A2699="placement",S2699*J2699,"")</f>
        <v/>
      </c>
      <c r="U2699" s="13">
        <f>IF($A2699="placement",T2699,IF($A2699="site",SUMIF($C:$C,$C2699,$T:$T),IF($A2699="user",SUMIF($B:$B,$B2699,$T:$T),SUM($T:$T))))</f>
        <v>35.399999999999892</v>
      </c>
      <c r="V2699" s="12">
        <f>U2699/J2699</f>
        <v>0.21325301204819211</v>
      </c>
    </row>
    <row r="2700" spans="1:22" hidden="1" x14ac:dyDescent="0.3">
      <c r="A2700" s="23" t="s">
        <v>14</v>
      </c>
      <c r="B2700" s="23" t="s">
        <v>10196</v>
      </c>
      <c r="C2700" s="23" t="s">
        <v>10197</v>
      </c>
      <c r="D2700" s="32" t="s">
        <v>10198</v>
      </c>
      <c r="E2700" s="23" t="s">
        <v>10199</v>
      </c>
      <c r="F2700" s="27">
        <v>0.25</v>
      </c>
      <c r="G2700" s="24">
        <v>0</v>
      </c>
      <c r="H2700" s="25">
        <v>13.603999999999999</v>
      </c>
      <c r="I2700" s="25">
        <v>9.1394000000000002</v>
      </c>
      <c r="J2700" s="26">
        <v>166</v>
      </c>
      <c r="K2700" s="26">
        <v>42</v>
      </c>
      <c r="L2700" s="27">
        <v>0.67179999999999995</v>
      </c>
      <c r="M2700" s="28">
        <v>0.60631882999999998</v>
      </c>
      <c r="N2700" s="29">
        <v>0.03</v>
      </c>
      <c r="O2700" s="31" t="s">
        <v>12</v>
      </c>
      <c r="P2700" s="31">
        <v>0.9505210811</v>
      </c>
      <c r="Q2700" s="31">
        <v>0.25</v>
      </c>
      <c r="R2700" s="42"/>
      <c r="S2700" s="27">
        <f>IF(A2700="placement",MIN(P2700,IF(R2700="",Q2700,R2700)),"")</f>
        <v>0.25</v>
      </c>
      <c r="T2700" s="28">
        <f>IF($A2700="placement",S2700*J2700,"")</f>
        <v>41.5</v>
      </c>
      <c r="U2700" s="26">
        <f>IF($A2700="placement",T2700,IF($A2700="site",SUMIF($C:$C,$C2700,$T:$T),IF($A2700="user",SUMIF($B:$B,$B2700,$T:$T),SUM($T:$T))))</f>
        <v>41.5</v>
      </c>
      <c r="V2700" s="27">
        <f>U2700/J2700</f>
        <v>0.25</v>
      </c>
    </row>
    <row r="2701" spans="1:22" hidden="1" x14ac:dyDescent="0.3">
      <c r="A2701" s="23" t="s">
        <v>14</v>
      </c>
      <c r="B2701" s="23" t="s">
        <v>6954</v>
      </c>
      <c r="C2701" s="23" t="s">
        <v>6956</v>
      </c>
      <c r="D2701" s="23" t="s">
        <v>6957</v>
      </c>
      <c r="E2701" s="23" t="s">
        <v>6958</v>
      </c>
      <c r="F2701" s="27">
        <v>0.33</v>
      </c>
      <c r="G2701" s="24">
        <v>1</v>
      </c>
      <c r="H2701" s="25">
        <v>77.843599999999995</v>
      </c>
      <c r="I2701" s="25">
        <v>8.5151000000000003</v>
      </c>
      <c r="J2701" s="26">
        <v>166</v>
      </c>
      <c r="K2701" s="26">
        <v>55</v>
      </c>
      <c r="L2701" s="27">
        <v>0.1094</v>
      </c>
      <c r="M2701" s="28">
        <v>0.65110475000000001</v>
      </c>
      <c r="N2701" s="29">
        <v>0.3</v>
      </c>
      <c r="O2701" s="31" t="s">
        <v>12</v>
      </c>
      <c r="P2701" s="31">
        <v>0.53924464859999999</v>
      </c>
      <c r="Q2701" s="31">
        <v>0.33</v>
      </c>
      <c r="R2701" s="42"/>
      <c r="S2701" s="27">
        <f>IF(A2701="placement",MIN(P2701,IF(R2701="",Q2701,R2701)),"")</f>
        <v>0.33</v>
      </c>
      <c r="T2701" s="28">
        <f>IF($A2701="placement",S2701*J2701,"")</f>
        <v>54.78</v>
      </c>
      <c r="U2701" s="26">
        <f>IF($A2701="placement",T2701,IF($A2701="site",SUMIF($C:$C,$C2701,$T:$T),IF($A2701="user",SUMIF($B:$B,$B2701,$T:$T),SUM($T:$T))))</f>
        <v>54.78</v>
      </c>
      <c r="V2701" s="27">
        <f>U2701/J2701</f>
        <v>0.33</v>
      </c>
    </row>
    <row r="2702" spans="1:22" hidden="1" x14ac:dyDescent="0.3">
      <c r="A2702" s="23" t="s">
        <v>14</v>
      </c>
      <c r="B2702" s="23" t="s">
        <v>7689</v>
      </c>
      <c r="C2702" s="23" t="s">
        <v>7690</v>
      </c>
      <c r="D2702" s="23" t="s">
        <v>7735</v>
      </c>
      <c r="E2702" s="23" t="s">
        <v>7736</v>
      </c>
      <c r="F2702" s="27">
        <v>0.25</v>
      </c>
      <c r="G2702" s="24">
        <v>0</v>
      </c>
      <c r="H2702" s="25">
        <v>42.102400000000003</v>
      </c>
      <c r="I2702" s="25">
        <v>5.2919</v>
      </c>
      <c r="J2702" s="26">
        <v>166</v>
      </c>
      <c r="K2702" s="26">
        <v>31</v>
      </c>
      <c r="L2702" s="27">
        <v>0.12570000000000001</v>
      </c>
      <c r="M2702" s="28">
        <v>1.0486576599999999</v>
      </c>
      <c r="N2702" s="29">
        <v>0.85</v>
      </c>
      <c r="O2702" s="31" t="s">
        <v>12</v>
      </c>
      <c r="P2702" s="31">
        <v>0.18943995450000001</v>
      </c>
      <c r="Q2702" s="31">
        <v>0.189439954486889</v>
      </c>
      <c r="R2702" s="42"/>
      <c r="S2702" s="27">
        <f>IF(A2702="placement",MIN(P2702,IF(R2702="",Q2702,R2702)),"")</f>
        <v>0.189439954486889</v>
      </c>
      <c r="T2702" s="28">
        <f>IF($A2702="placement",S2702*J2702,"")</f>
        <v>31.447032444823574</v>
      </c>
      <c r="U2702" s="26">
        <f>IF($A2702="placement",T2702,IF($A2702="site",SUMIF($C:$C,$C2702,$T:$T),IF($A2702="user",SUMIF($B:$B,$B2702,$T:$T),SUM($T:$T))))</f>
        <v>31.447032444823574</v>
      </c>
      <c r="V2702" s="27">
        <f>U2702/J2702</f>
        <v>0.189439954486889</v>
      </c>
    </row>
    <row r="2703" spans="1:22" hidden="1" x14ac:dyDescent="0.3">
      <c r="A2703" s="23" t="s">
        <v>14</v>
      </c>
      <c r="B2703" s="23" t="s">
        <v>1501</v>
      </c>
      <c r="C2703" s="23" t="s">
        <v>1503</v>
      </c>
      <c r="D2703" s="23" t="s">
        <v>1513</v>
      </c>
      <c r="E2703" s="23" t="s">
        <v>1514</v>
      </c>
      <c r="F2703" s="27">
        <v>0.33</v>
      </c>
      <c r="G2703" s="24">
        <v>0</v>
      </c>
      <c r="H2703" s="25">
        <v>25.278300000000002</v>
      </c>
      <c r="I2703" s="25">
        <v>2.4975999999999998</v>
      </c>
      <c r="J2703" s="26">
        <v>165</v>
      </c>
      <c r="K2703" s="26">
        <v>30</v>
      </c>
      <c r="L2703" s="27">
        <v>9.8799999999999999E-2</v>
      </c>
      <c r="M2703" s="28">
        <v>2.1959360499999998</v>
      </c>
      <c r="N2703" s="29">
        <v>1.8</v>
      </c>
      <c r="O2703" s="31" t="s">
        <v>12</v>
      </c>
      <c r="P2703" s="31">
        <v>0.18030399920000001</v>
      </c>
      <c r="Q2703" s="31">
        <v>0.18030399918732101</v>
      </c>
      <c r="R2703" s="42"/>
      <c r="S2703" s="27">
        <f>IF(A2703="placement",MIN(P2703,IF(R2703="",Q2703,R2703)),"")</f>
        <v>0.18030399918732101</v>
      </c>
      <c r="T2703" s="28">
        <f>IF($A2703="placement",S2703*J2703,"")</f>
        <v>29.750159865907968</v>
      </c>
      <c r="U2703" s="26">
        <f>IF($A2703="placement",T2703,IF($A2703="site",SUMIF($C:$C,$C2703,$T:$T),IF($A2703="user",SUMIF($B:$B,$B2703,$T:$T),SUM($T:$T))))</f>
        <v>29.750159865907968</v>
      </c>
      <c r="V2703" s="27">
        <f>U2703/J2703</f>
        <v>0.18030399918732101</v>
      </c>
    </row>
    <row r="2704" spans="1:22" hidden="1" x14ac:dyDescent="0.3">
      <c r="A2704" s="23" t="s">
        <v>14</v>
      </c>
      <c r="B2704" s="23" t="s">
        <v>4846</v>
      </c>
      <c r="C2704" s="23" t="s">
        <v>4848</v>
      </c>
      <c r="D2704" s="23" t="s">
        <v>4859</v>
      </c>
      <c r="E2704" s="23" t="s">
        <v>4860</v>
      </c>
      <c r="F2704" s="27">
        <v>0.25</v>
      </c>
      <c r="G2704" s="24">
        <v>1</v>
      </c>
      <c r="H2704" s="25">
        <v>144.0958</v>
      </c>
      <c r="I2704" s="25">
        <v>7.3209</v>
      </c>
      <c r="J2704" s="26">
        <v>165</v>
      </c>
      <c r="K2704" s="26">
        <v>41</v>
      </c>
      <c r="L2704" s="27">
        <v>5.0799999999999998E-2</v>
      </c>
      <c r="M2704" s="28">
        <v>0.75039270999999996</v>
      </c>
      <c r="N2704" s="29">
        <v>0.5</v>
      </c>
      <c r="O2704" s="31" t="s">
        <v>12</v>
      </c>
      <c r="P2704" s="31">
        <v>0.33368222600000003</v>
      </c>
      <c r="Q2704" s="31">
        <v>0.25</v>
      </c>
      <c r="R2704" s="42"/>
      <c r="S2704" s="27">
        <f>IF(A2704="placement",MIN(P2704,IF(R2704="",Q2704,R2704)),"")</f>
        <v>0.25</v>
      </c>
      <c r="T2704" s="28">
        <f>IF($A2704="placement",S2704*J2704,"")</f>
        <v>41.25</v>
      </c>
      <c r="U2704" s="26">
        <f>IF($A2704="placement",T2704,IF($A2704="site",SUMIF($C:$C,$C2704,$T:$T),IF($A2704="user",SUMIF($B:$B,$B2704,$T:$T),SUM($T:$T))))</f>
        <v>41.25</v>
      </c>
      <c r="V2704" s="27">
        <f>U2704/J2704</f>
        <v>0.25</v>
      </c>
    </row>
    <row r="2705" spans="1:22" x14ac:dyDescent="0.3">
      <c r="A2705" s="23" t="s">
        <v>14</v>
      </c>
      <c r="B2705" s="23" t="s">
        <v>6052</v>
      </c>
      <c r="C2705" s="23" t="s">
        <v>6054</v>
      </c>
      <c r="D2705" s="23" t="s">
        <v>6092</v>
      </c>
      <c r="E2705" s="23" t="s">
        <v>6093</v>
      </c>
      <c r="F2705" s="27">
        <v>0.25</v>
      </c>
      <c r="G2705" s="24">
        <v>1</v>
      </c>
      <c r="H2705" s="25">
        <v>74.384200000000007</v>
      </c>
      <c r="I2705" s="25">
        <v>4.7855999999999996</v>
      </c>
      <c r="J2705" s="26">
        <v>165</v>
      </c>
      <c r="K2705" s="26">
        <v>41</v>
      </c>
      <c r="L2705" s="27">
        <v>6.4299999999999996E-2</v>
      </c>
      <c r="M2705" s="28">
        <v>1.15210675</v>
      </c>
      <c r="N2705" s="29">
        <v>0.65</v>
      </c>
      <c r="O2705" s="31" t="s">
        <v>12</v>
      </c>
      <c r="P2705" s="31">
        <v>0.4358161679</v>
      </c>
      <c r="Q2705" s="31">
        <v>0.25</v>
      </c>
      <c r="R2705" s="42">
        <v>0.3</v>
      </c>
      <c r="S2705" s="27">
        <f>IF(A2705="placement",MIN(P2705,IF(R2705="",Q2705,R2705)),"")</f>
        <v>0.3</v>
      </c>
      <c r="T2705" s="28">
        <f>IF($A2705="placement",S2705*J2705,"")</f>
        <v>49.5</v>
      </c>
      <c r="U2705" s="26">
        <f>IF($A2705="placement",T2705,IF($A2705="site",SUMIF($C:$C,$C2705,$T:$T),IF($A2705="user",SUMIF($B:$B,$B2705,$T:$T),SUM($T:$T))))</f>
        <v>49.5</v>
      </c>
      <c r="V2705" s="27">
        <f>U2705/J2705</f>
        <v>0.3</v>
      </c>
    </row>
    <row r="2706" spans="1:22" hidden="1" x14ac:dyDescent="0.3">
      <c r="A2706" s="23" t="s">
        <v>14</v>
      </c>
      <c r="B2706" s="23" t="s">
        <v>7689</v>
      </c>
      <c r="C2706" s="23" t="s">
        <v>7690</v>
      </c>
      <c r="D2706" s="23" t="s">
        <v>7703</v>
      </c>
      <c r="E2706" s="23" t="s">
        <v>7704</v>
      </c>
      <c r="F2706" s="27">
        <v>0.25</v>
      </c>
      <c r="G2706" s="24">
        <v>0</v>
      </c>
      <c r="H2706" s="25">
        <v>42.068600000000004</v>
      </c>
      <c r="I2706" s="25">
        <v>5.2731000000000003</v>
      </c>
      <c r="J2706" s="26">
        <v>165</v>
      </c>
      <c r="K2706" s="26">
        <v>30</v>
      </c>
      <c r="L2706" s="27">
        <v>0.12529999999999999</v>
      </c>
      <c r="M2706" s="28">
        <v>1.0445275199999999</v>
      </c>
      <c r="N2706" s="29">
        <v>0.85</v>
      </c>
      <c r="O2706" s="31" t="s">
        <v>12</v>
      </c>
      <c r="P2706" s="31">
        <v>0.1862349438</v>
      </c>
      <c r="Q2706" s="31">
        <v>0.18623494382139</v>
      </c>
      <c r="R2706" s="42"/>
      <c r="S2706" s="27">
        <f>IF(A2706="placement",MIN(P2706,IF(R2706="",Q2706,R2706)),"")</f>
        <v>0.1862349438</v>
      </c>
      <c r="T2706" s="28">
        <f>IF($A2706="placement",S2706*J2706,"")</f>
        <v>30.728765726999999</v>
      </c>
      <c r="U2706" s="26">
        <f>IF($A2706="placement",T2706,IF($A2706="site",SUMIF($C:$C,$C2706,$T:$T),IF($A2706="user",SUMIF($B:$B,$B2706,$T:$T),SUM($T:$T))))</f>
        <v>30.728765726999999</v>
      </c>
      <c r="V2706" s="27">
        <f>U2706/J2706</f>
        <v>0.1862349438</v>
      </c>
    </row>
    <row r="2707" spans="1:22" hidden="1" x14ac:dyDescent="0.3">
      <c r="A2707" s="23" t="s">
        <v>14</v>
      </c>
      <c r="B2707" s="23" t="s">
        <v>1708</v>
      </c>
      <c r="C2707" s="23" t="s">
        <v>1709</v>
      </c>
      <c r="D2707" s="23" t="s">
        <v>1892</v>
      </c>
      <c r="E2707" s="23" t="s">
        <v>1893</v>
      </c>
      <c r="F2707" s="27">
        <v>0.33</v>
      </c>
      <c r="G2707" s="24">
        <v>0</v>
      </c>
      <c r="H2707" s="25">
        <v>9.2509999999999994</v>
      </c>
      <c r="I2707" s="25">
        <v>2.6959</v>
      </c>
      <c r="J2707" s="26">
        <v>164</v>
      </c>
      <c r="K2707" s="26">
        <v>46</v>
      </c>
      <c r="L2707" s="27">
        <v>0.29139999999999999</v>
      </c>
      <c r="M2707" s="28">
        <v>2.02367389</v>
      </c>
      <c r="N2707" s="29">
        <v>1.45</v>
      </c>
      <c r="O2707" s="31" t="s">
        <v>12</v>
      </c>
      <c r="P2707" s="31">
        <v>0.28348139179999998</v>
      </c>
      <c r="Q2707" s="31">
        <v>0.28348139177113602</v>
      </c>
      <c r="R2707" s="42"/>
      <c r="S2707" s="27">
        <f>IF(A2707="placement",MIN(P2707,IF(R2707="",Q2707,R2707)),"")</f>
        <v>0.28348139177113602</v>
      </c>
      <c r="T2707" s="28">
        <f>IF($A2707="placement",S2707*J2707,"")</f>
        <v>46.490948250466303</v>
      </c>
      <c r="U2707" s="26">
        <f>IF($A2707="placement",T2707,IF($A2707="site",SUMIF($C:$C,$C2707,$T:$T),IF($A2707="user",SUMIF($B:$B,$B2707,$T:$T),SUM($T:$T))))</f>
        <v>46.490948250466303</v>
      </c>
      <c r="V2707" s="27">
        <f>U2707/J2707</f>
        <v>0.28348139177113602</v>
      </c>
    </row>
    <row r="2708" spans="1:22" hidden="1" x14ac:dyDescent="0.3">
      <c r="A2708" s="23" t="s">
        <v>14</v>
      </c>
      <c r="B2708" s="23" t="s">
        <v>4406</v>
      </c>
      <c r="C2708" s="23" t="s">
        <v>4408</v>
      </c>
      <c r="D2708" s="32" t="s">
        <v>4423</v>
      </c>
      <c r="E2708" s="23" t="s">
        <v>4424</v>
      </c>
      <c r="F2708" s="27">
        <v>0.25</v>
      </c>
      <c r="G2708" s="24">
        <v>1</v>
      </c>
      <c r="H2708" s="25">
        <v>74.793400000000005</v>
      </c>
      <c r="I2708" s="25">
        <v>7.2740999999999998</v>
      </c>
      <c r="J2708" s="26">
        <v>164</v>
      </c>
      <c r="K2708" s="26">
        <v>41</v>
      </c>
      <c r="L2708" s="27">
        <v>9.7299999999999998E-2</v>
      </c>
      <c r="M2708" s="28">
        <v>0.75058426</v>
      </c>
      <c r="N2708" s="29">
        <v>0.5</v>
      </c>
      <c r="O2708" s="31" t="s">
        <v>12</v>
      </c>
      <c r="P2708" s="31">
        <v>0.33385227239999998</v>
      </c>
      <c r="Q2708" s="31">
        <v>0.249999999999999</v>
      </c>
      <c r="R2708" s="42"/>
      <c r="S2708" s="27">
        <f>IF(A2708="placement",MIN(P2708,IF(R2708="",Q2708,R2708)),"")</f>
        <v>0.249999999999999</v>
      </c>
      <c r="T2708" s="28">
        <f>IF($A2708="placement",S2708*J2708,"")</f>
        <v>40.999999999999837</v>
      </c>
      <c r="U2708" s="26">
        <f>IF($A2708="placement",T2708,IF($A2708="site",SUMIF($C:$C,$C2708,$T:$T),IF($A2708="user",SUMIF($B:$B,$B2708,$T:$T),SUM($T:$T))))</f>
        <v>40.999999999999837</v>
      </c>
      <c r="V2708" s="27">
        <f>U2708/J2708</f>
        <v>0.249999999999999</v>
      </c>
    </row>
    <row r="2709" spans="1:22" hidden="1" x14ac:dyDescent="0.3">
      <c r="A2709" s="23" t="s">
        <v>14</v>
      </c>
      <c r="B2709" s="23" t="s">
        <v>4406</v>
      </c>
      <c r="C2709" s="23" t="s">
        <v>4408</v>
      </c>
      <c r="D2709" s="23" t="s">
        <v>4435</v>
      </c>
      <c r="E2709" s="23" t="s">
        <v>4436</v>
      </c>
      <c r="F2709" s="27">
        <v>0.25</v>
      </c>
      <c r="G2709" s="24">
        <v>1</v>
      </c>
      <c r="H2709" s="25">
        <v>52.455100000000002</v>
      </c>
      <c r="I2709" s="25">
        <v>7.3246000000000002</v>
      </c>
      <c r="J2709" s="26">
        <v>164</v>
      </c>
      <c r="K2709" s="26">
        <v>41</v>
      </c>
      <c r="L2709" s="27">
        <v>0.1396</v>
      </c>
      <c r="M2709" s="28">
        <v>0.74502316000000002</v>
      </c>
      <c r="N2709" s="29">
        <v>0.5</v>
      </c>
      <c r="O2709" s="31" t="s">
        <v>12</v>
      </c>
      <c r="P2709" s="31">
        <v>0.32887992420000001</v>
      </c>
      <c r="Q2709" s="31">
        <v>0.25</v>
      </c>
      <c r="R2709" s="42"/>
      <c r="S2709" s="27">
        <f>IF(A2709="placement",MIN(P2709,IF(R2709="",Q2709,R2709)),"")</f>
        <v>0.25</v>
      </c>
      <c r="T2709" s="28">
        <f>IF($A2709="placement",S2709*J2709,"")</f>
        <v>41</v>
      </c>
      <c r="U2709" s="26">
        <f>IF($A2709="placement",T2709,IF($A2709="site",SUMIF($C:$C,$C2709,$T:$T),IF($A2709="user",SUMIF($B:$B,$B2709,$T:$T),SUM($T:$T))))</f>
        <v>41</v>
      </c>
      <c r="V2709" s="27">
        <f>U2709/J2709</f>
        <v>0.25</v>
      </c>
    </row>
    <row r="2710" spans="1:22" hidden="1" x14ac:dyDescent="0.3">
      <c r="A2710" s="23" t="s">
        <v>14</v>
      </c>
      <c r="B2710" s="23" t="s">
        <v>5530</v>
      </c>
      <c r="C2710" s="23" t="s">
        <v>5531</v>
      </c>
      <c r="D2710" s="23" t="s">
        <v>5538</v>
      </c>
      <c r="E2710" s="23" t="s">
        <v>5539</v>
      </c>
      <c r="F2710" s="27">
        <v>0.25</v>
      </c>
      <c r="G2710" s="24">
        <v>0</v>
      </c>
      <c r="H2710" s="25">
        <v>16.712</v>
      </c>
      <c r="I2710" s="25">
        <v>2.1806000000000001</v>
      </c>
      <c r="J2710" s="26">
        <v>164</v>
      </c>
      <c r="K2710" s="26">
        <v>33</v>
      </c>
      <c r="L2710" s="27">
        <v>0.1305</v>
      </c>
      <c r="M2710" s="28">
        <v>2.5090801900000002</v>
      </c>
      <c r="N2710" s="29">
        <v>2</v>
      </c>
      <c r="O2710" s="31" t="s">
        <v>42</v>
      </c>
      <c r="P2710" s="31">
        <v>0.202895145</v>
      </c>
      <c r="Q2710" s="31">
        <v>0.20289514499224501</v>
      </c>
      <c r="R2710" s="42"/>
      <c r="S2710" s="27">
        <f>IF(A2710="placement",MIN(P2710,IF(R2710="",Q2710,R2710)),"")</f>
        <v>0.20289514499224501</v>
      </c>
      <c r="T2710" s="28">
        <f>IF($A2710="placement",S2710*J2710,"")</f>
        <v>33.274803778728185</v>
      </c>
      <c r="U2710" s="26">
        <f>IF($A2710="placement",T2710,IF($A2710="site",SUMIF($C:$C,$C2710,$T:$T),IF($A2710="user",SUMIF($B:$B,$B2710,$T:$T),SUM($T:$T))))</f>
        <v>33.274803778728185</v>
      </c>
      <c r="V2710" s="27">
        <f>U2710/J2710</f>
        <v>0.20289514499224504</v>
      </c>
    </row>
    <row r="2711" spans="1:22" hidden="1" x14ac:dyDescent="0.3">
      <c r="A2711" s="23" t="s">
        <v>14</v>
      </c>
      <c r="B2711" s="23" t="s">
        <v>9154</v>
      </c>
      <c r="C2711" s="23" t="s">
        <v>9156</v>
      </c>
      <c r="D2711" s="23" t="s">
        <v>9157</v>
      </c>
      <c r="E2711" s="23" t="s">
        <v>9158</v>
      </c>
      <c r="F2711" s="27">
        <v>0.1</v>
      </c>
      <c r="G2711" s="24">
        <v>0</v>
      </c>
      <c r="H2711" s="25">
        <v>25.535</v>
      </c>
      <c r="I2711" s="25">
        <v>7.5438999999999998</v>
      </c>
      <c r="J2711" s="26">
        <v>164</v>
      </c>
      <c r="K2711" s="26">
        <v>16</v>
      </c>
      <c r="L2711" s="27">
        <v>0.2954</v>
      </c>
      <c r="M2711" s="28">
        <v>0.72254814999999994</v>
      </c>
      <c r="N2711" s="29">
        <v>0.54</v>
      </c>
      <c r="O2711" s="31" t="s">
        <v>70</v>
      </c>
      <c r="P2711" s="31">
        <v>0.25264495910000001</v>
      </c>
      <c r="Q2711" s="31">
        <v>9.9999999999999895E-2</v>
      </c>
      <c r="R2711" s="42"/>
      <c r="S2711" s="27">
        <f>IF(A2711="placement",MIN(P2711,IF(R2711="",Q2711,R2711)),"")</f>
        <v>9.9999999999999895E-2</v>
      </c>
      <c r="T2711" s="28">
        <f>IF($A2711="placement",S2711*J2711,"")</f>
        <v>16.399999999999984</v>
      </c>
      <c r="U2711" s="26">
        <f>IF($A2711="placement",T2711,IF($A2711="site",SUMIF($C:$C,$C2711,$T:$T),IF($A2711="user",SUMIF($B:$B,$B2711,$T:$T),SUM($T:$T))))</f>
        <v>16.399999999999984</v>
      </c>
      <c r="V2711" s="27">
        <f>U2711/J2711</f>
        <v>9.9999999999999908E-2</v>
      </c>
    </row>
    <row r="2712" spans="1:22" hidden="1" x14ac:dyDescent="0.3">
      <c r="A2712" s="23" t="s">
        <v>14</v>
      </c>
      <c r="B2712" s="23" t="s">
        <v>9563</v>
      </c>
      <c r="C2712" s="23" t="s">
        <v>9564</v>
      </c>
      <c r="D2712" s="23" t="s">
        <v>9573</v>
      </c>
      <c r="E2712" s="23" t="s">
        <v>9574</v>
      </c>
      <c r="F2712" s="27">
        <v>0.33</v>
      </c>
      <c r="G2712" s="24">
        <v>0</v>
      </c>
      <c r="H2712" s="25">
        <v>16.030799999999999</v>
      </c>
      <c r="I2712" s="25">
        <v>4.8404999999999996</v>
      </c>
      <c r="J2712" s="26">
        <v>164</v>
      </c>
      <c r="K2712" s="26">
        <v>45</v>
      </c>
      <c r="L2712" s="27">
        <v>0.30199999999999999</v>
      </c>
      <c r="M2712" s="28">
        <v>1.12668408</v>
      </c>
      <c r="N2712" s="29">
        <v>0.8</v>
      </c>
      <c r="O2712" s="31" t="s">
        <v>12</v>
      </c>
      <c r="P2712" s="31">
        <v>0.2899518022</v>
      </c>
      <c r="Q2712" s="31">
        <v>0.28995180217937899</v>
      </c>
      <c r="R2712" s="42"/>
      <c r="S2712" s="27">
        <f>IF(A2712="placement",MIN(P2712,IF(R2712="",Q2712,R2712)),"")</f>
        <v>0.28995180217937899</v>
      </c>
      <c r="T2712" s="28">
        <f>IF($A2712="placement",S2712*J2712,"")</f>
        <v>47.552095557418156</v>
      </c>
      <c r="U2712" s="26">
        <f>IF($A2712="placement",T2712,IF($A2712="site",SUMIF($C:$C,$C2712,$T:$T),IF($A2712="user",SUMIF($B:$B,$B2712,$T:$T),SUM($T:$T))))</f>
        <v>47.552095557418156</v>
      </c>
      <c r="V2712" s="27">
        <f>U2712/J2712</f>
        <v>0.28995180217937899</v>
      </c>
    </row>
    <row r="2713" spans="1:22" hidden="1" x14ac:dyDescent="0.3">
      <c r="A2713" s="23" t="s">
        <v>14</v>
      </c>
      <c r="B2713" s="23" t="s">
        <v>277</v>
      </c>
      <c r="C2713" s="23" t="s">
        <v>279</v>
      </c>
      <c r="D2713" s="23" t="s">
        <v>10473</v>
      </c>
      <c r="E2713" s="23" t="s">
        <v>10474</v>
      </c>
      <c r="F2713" s="27">
        <v>0.25</v>
      </c>
      <c r="G2713" s="24">
        <v>1</v>
      </c>
      <c r="H2713" s="25">
        <v>103.8856</v>
      </c>
      <c r="I2713" s="25">
        <v>1.6039000000000001</v>
      </c>
      <c r="J2713" s="26">
        <v>163</v>
      </c>
      <c r="K2713" s="26">
        <v>29</v>
      </c>
      <c r="L2713" s="27">
        <v>1.54E-2</v>
      </c>
      <c r="M2713" s="28">
        <v>3.3866927900000001</v>
      </c>
      <c r="N2713" s="46">
        <v>3</v>
      </c>
      <c r="O2713" s="31" t="s">
        <v>12</v>
      </c>
      <c r="P2713" s="31">
        <v>0.1141800623</v>
      </c>
      <c r="Q2713" s="31">
        <v>0.114180062279077</v>
      </c>
      <c r="R2713" s="42"/>
      <c r="S2713" s="27">
        <f>IF(A2713="placement",MIN(P2713,IF(R2713="",Q2713,R2713)),"")</f>
        <v>0.114180062279077</v>
      </c>
      <c r="T2713" s="28">
        <f>IF($A2713="placement",S2713*J2713,"")</f>
        <v>18.61135015148955</v>
      </c>
      <c r="U2713" s="26">
        <f>IF($A2713="placement",T2713,IF($A2713="site",SUMIF($C:$C,$C2713,$T:$T),IF($A2713="user",SUMIF($B:$B,$B2713,$T:$T),SUM($T:$T))))</f>
        <v>18.61135015148955</v>
      </c>
      <c r="V2713" s="27">
        <f>U2713/J2713</f>
        <v>0.114180062279077</v>
      </c>
    </row>
    <row r="2714" spans="1:22" hidden="1" x14ac:dyDescent="0.3">
      <c r="A2714" s="23" t="s">
        <v>14</v>
      </c>
      <c r="B2714" s="23" t="s">
        <v>1177</v>
      </c>
      <c r="C2714" s="23" t="s">
        <v>1179</v>
      </c>
      <c r="D2714" s="23" t="s">
        <v>1190</v>
      </c>
      <c r="E2714" s="23" t="s">
        <v>1191</v>
      </c>
      <c r="F2714" s="27">
        <v>0.25</v>
      </c>
      <c r="G2714" s="24">
        <v>0</v>
      </c>
      <c r="H2714" s="25">
        <v>4.1166999999999998</v>
      </c>
      <c r="I2714" s="25">
        <v>1.0873999999999999</v>
      </c>
      <c r="J2714" s="26">
        <v>163</v>
      </c>
      <c r="K2714" s="26">
        <v>32</v>
      </c>
      <c r="L2714" s="27">
        <v>0.2641</v>
      </c>
      <c r="M2714" s="28">
        <v>4.9891611400000002</v>
      </c>
      <c r="N2714" s="29">
        <v>4</v>
      </c>
      <c r="O2714" s="31" t="s">
        <v>12</v>
      </c>
      <c r="P2714" s="31">
        <v>0.1982620145</v>
      </c>
      <c r="Q2714" s="31">
        <v>0.19826201448321201</v>
      </c>
      <c r="R2714" s="42"/>
      <c r="S2714" s="27">
        <f>IF(A2714="placement",MIN(P2714,IF(R2714="",Q2714,R2714)),"")</f>
        <v>0.19826201448321201</v>
      </c>
      <c r="T2714" s="28">
        <f>IF($A2714="placement",S2714*J2714,"")</f>
        <v>32.316708360763556</v>
      </c>
      <c r="U2714" s="26">
        <f>IF($A2714="placement",T2714,IF($A2714="site",SUMIF($C:$C,$C2714,$T:$T),IF($A2714="user",SUMIF($B:$B,$B2714,$T:$T),SUM($T:$T))))</f>
        <v>32.316708360763556</v>
      </c>
      <c r="V2714" s="27">
        <f>U2714/J2714</f>
        <v>0.19826201448321201</v>
      </c>
    </row>
    <row r="2715" spans="1:22" hidden="1" x14ac:dyDescent="0.3">
      <c r="A2715" s="23" t="s">
        <v>14</v>
      </c>
      <c r="B2715" s="23" t="s">
        <v>8115</v>
      </c>
      <c r="C2715" s="23" t="s">
        <v>8117</v>
      </c>
      <c r="D2715" s="32" t="s">
        <v>8130</v>
      </c>
      <c r="E2715" s="23" t="s">
        <v>8131</v>
      </c>
      <c r="F2715" s="27">
        <v>0.25</v>
      </c>
      <c r="G2715" s="24">
        <v>0</v>
      </c>
      <c r="H2715" s="25">
        <v>12.688700000000001</v>
      </c>
      <c r="I2715" s="25">
        <v>3.7189999999999999</v>
      </c>
      <c r="J2715" s="26">
        <v>163</v>
      </c>
      <c r="K2715" s="26">
        <v>28</v>
      </c>
      <c r="L2715" s="27">
        <v>0.29310000000000003</v>
      </c>
      <c r="M2715" s="28">
        <v>1.4608957899999999</v>
      </c>
      <c r="N2715" s="29">
        <v>1.2</v>
      </c>
      <c r="O2715" s="31" t="s">
        <v>12</v>
      </c>
      <c r="P2715" s="31">
        <v>0.17858617199999999</v>
      </c>
      <c r="Q2715" s="31">
        <v>0.178586171989009</v>
      </c>
      <c r="R2715" s="42"/>
      <c r="S2715" s="27">
        <f>IF(A2715="placement",MIN(P2715,IF(R2715="",Q2715,R2715)),"")</f>
        <v>0.178586171989009</v>
      </c>
      <c r="T2715" s="28">
        <f>IF($A2715="placement",S2715*J2715,"")</f>
        <v>29.109546034208467</v>
      </c>
      <c r="U2715" s="26">
        <f>IF($A2715="placement",T2715,IF($A2715="site",SUMIF($C:$C,$C2715,$T:$T),IF($A2715="user",SUMIF($B:$B,$B2715,$T:$T),SUM($T:$T))))</f>
        <v>29.109546034208467</v>
      </c>
      <c r="V2715" s="27">
        <f>U2715/J2715</f>
        <v>0.178586171989009</v>
      </c>
    </row>
    <row r="2716" spans="1:22" hidden="1" x14ac:dyDescent="0.3">
      <c r="A2716" s="23" t="s">
        <v>14</v>
      </c>
      <c r="B2716" s="23" t="s">
        <v>9411</v>
      </c>
      <c r="C2716" s="23" t="s">
        <v>9413</v>
      </c>
      <c r="D2716" s="23" t="s">
        <v>9418</v>
      </c>
      <c r="E2716" s="23" t="s">
        <v>9419</v>
      </c>
      <c r="F2716" s="27">
        <v>0.25</v>
      </c>
      <c r="G2716" s="24">
        <v>1</v>
      </c>
      <c r="H2716" s="25">
        <v>207.2131</v>
      </c>
      <c r="I2716" s="25">
        <v>67.066299999999998</v>
      </c>
      <c r="J2716" s="26">
        <v>163</v>
      </c>
      <c r="K2716" s="26">
        <v>41</v>
      </c>
      <c r="L2716" s="27">
        <v>0.32369999999999999</v>
      </c>
      <c r="M2716" s="28">
        <v>8.0978090000000003E-2</v>
      </c>
      <c r="N2716" s="29">
        <v>0.03</v>
      </c>
      <c r="O2716" s="31" t="s">
        <v>42</v>
      </c>
      <c r="P2716" s="31">
        <v>0.6295294387</v>
      </c>
      <c r="Q2716" s="31">
        <v>0.25</v>
      </c>
      <c r="R2716" s="42"/>
      <c r="S2716" s="27">
        <f>IF(A2716="placement",MIN(P2716,IF(R2716="",Q2716,R2716)),"")</f>
        <v>0.25</v>
      </c>
      <c r="T2716" s="28">
        <f>IF($A2716="placement",S2716*J2716,"")</f>
        <v>40.75</v>
      </c>
      <c r="U2716" s="26">
        <f>IF($A2716="placement",T2716,IF($A2716="site",SUMIF($C:$C,$C2716,$T:$T),IF($A2716="user",SUMIF($B:$B,$B2716,$T:$T),SUM($T:$T))))</f>
        <v>40.75</v>
      </c>
      <c r="V2716" s="27">
        <f>U2716/J2716</f>
        <v>0.25</v>
      </c>
    </row>
    <row r="2717" spans="1:22" x14ac:dyDescent="0.3">
      <c r="A2717" s="23" t="s">
        <v>14</v>
      </c>
      <c r="B2717" s="23" t="s">
        <v>1708</v>
      </c>
      <c r="C2717" s="23" t="s">
        <v>1709</v>
      </c>
      <c r="D2717" s="23" t="s">
        <v>1776</v>
      </c>
      <c r="E2717" s="23" t="s">
        <v>1777</v>
      </c>
      <c r="F2717" s="27">
        <v>0.15</v>
      </c>
      <c r="G2717" s="24">
        <v>0</v>
      </c>
      <c r="H2717" s="25">
        <v>4.7683</v>
      </c>
      <c r="I2717" s="25">
        <v>2.5710000000000002</v>
      </c>
      <c r="J2717" s="26">
        <v>162</v>
      </c>
      <c r="K2717" s="26">
        <v>24</v>
      </c>
      <c r="L2717" s="27">
        <v>0.53920000000000001</v>
      </c>
      <c r="M2717" s="28">
        <v>2.10535367</v>
      </c>
      <c r="N2717" s="29">
        <v>1.5</v>
      </c>
      <c r="O2717" s="31" t="s">
        <v>42</v>
      </c>
      <c r="P2717" s="31">
        <v>0.28753063140000001</v>
      </c>
      <c r="Q2717" s="31">
        <v>0.15</v>
      </c>
      <c r="R2717" s="42">
        <v>0.2</v>
      </c>
      <c r="S2717" s="27">
        <f>IF(A2717="placement",MIN(P2717,IF(R2717="",Q2717,R2717)),"")</f>
        <v>0.2</v>
      </c>
      <c r="T2717" s="28">
        <f>IF($A2717="placement",S2717*J2717,"")</f>
        <v>32.4</v>
      </c>
      <c r="U2717" s="26">
        <f>IF($A2717="placement",T2717,IF($A2717="site",SUMIF($C:$C,$C2717,$T:$T),IF($A2717="user",SUMIF($B:$B,$B2717,$T:$T),SUM($T:$T))))</f>
        <v>32.4</v>
      </c>
      <c r="V2717" s="27">
        <f>U2717/J2717</f>
        <v>0.19999999999999998</v>
      </c>
    </row>
    <row r="2718" spans="1:22" hidden="1" x14ac:dyDescent="0.3">
      <c r="A2718" s="23" t="s">
        <v>14</v>
      </c>
      <c r="B2718" s="23" t="s">
        <v>3250</v>
      </c>
      <c r="C2718" s="23" t="s">
        <v>3252</v>
      </c>
      <c r="D2718" s="32" t="s">
        <v>3259</v>
      </c>
      <c r="E2718" s="23" t="s">
        <v>3251</v>
      </c>
      <c r="F2718" s="27">
        <v>0.25</v>
      </c>
      <c r="G2718" s="24">
        <v>1</v>
      </c>
      <c r="H2718" s="25">
        <v>183.25729999999999</v>
      </c>
      <c r="I2718" s="25">
        <v>2.2736000000000001</v>
      </c>
      <c r="J2718" s="26">
        <v>162</v>
      </c>
      <c r="K2718" s="26">
        <v>9</v>
      </c>
      <c r="L2718" s="27">
        <v>1.24E-2</v>
      </c>
      <c r="M2718" s="28">
        <v>2.3817342099999999</v>
      </c>
      <c r="N2718" s="29">
        <v>2.25</v>
      </c>
      <c r="O2718" s="31" t="s">
        <v>70</v>
      </c>
      <c r="P2718" s="31">
        <v>5.5310207299999997E-2</v>
      </c>
      <c r="Q2718" s="31">
        <v>5.5310207279720698E-2</v>
      </c>
      <c r="R2718" s="42"/>
      <c r="S2718" s="27">
        <f>IF(A2718="placement",MIN(P2718,IF(R2718="",Q2718,R2718)),"")</f>
        <v>5.5310207279720698E-2</v>
      </c>
      <c r="T2718" s="28">
        <f>IF($A2718="placement",S2718*J2718,"")</f>
        <v>8.9602535793147524</v>
      </c>
      <c r="U2718" s="26">
        <f>IF($A2718="placement",T2718,IF($A2718="site",SUMIF($C:$C,$C2718,$T:$T),IF($A2718="user",SUMIF($B:$B,$B2718,$T:$T),SUM($T:$T))))</f>
        <v>8.9602535793147524</v>
      </c>
      <c r="V2718" s="27">
        <f>U2718/J2718</f>
        <v>5.5310207279720691E-2</v>
      </c>
    </row>
    <row r="2719" spans="1:22" hidden="1" x14ac:dyDescent="0.3">
      <c r="A2719" s="23" t="s">
        <v>14</v>
      </c>
      <c r="B2719" s="23" t="s">
        <v>3266</v>
      </c>
      <c r="C2719" s="23" t="s">
        <v>3268</v>
      </c>
      <c r="D2719" s="23" t="s">
        <v>3444</v>
      </c>
      <c r="E2719" s="23" t="s">
        <v>3445</v>
      </c>
      <c r="F2719" s="27">
        <v>0.25</v>
      </c>
      <c r="G2719" s="24">
        <v>1</v>
      </c>
      <c r="H2719" s="25">
        <v>2604.1826000000001</v>
      </c>
      <c r="I2719" s="25">
        <v>21.094799999999999</v>
      </c>
      <c r="J2719" s="26">
        <v>162</v>
      </c>
      <c r="K2719" s="26">
        <v>41</v>
      </c>
      <c r="L2719" s="27">
        <v>8.0999999999999996E-3</v>
      </c>
      <c r="M2719" s="28">
        <v>0.25608360000000002</v>
      </c>
      <c r="N2719" s="29">
        <v>0.15</v>
      </c>
      <c r="O2719" s="31" t="s">
        <v>12</v>
      </c>
      <c r="P2719" s="31">
        <v>0.4142537724</v>
      </c>
      <c r="Q2719" s="31">
        <v>0.25</v>
      </c>
      <c r="R2719" s="42"/>
      <c r="S2719" s="27">
        <f>IF(A2719="placement",MIN(P2719,IF(R2719="",Q2719,R2719)),"")</f>
        <v>0.25</v>
      </c>
      <c r="T2719" s="28">
        <f>IF($A2719="placement",S2719*J2719,"")</f>
        <v>40.5</v>
      </c>
      <c r="U2719" s="26">
        <f>IF($A2719="placement",T2719,IF($A2719="site",SUMIF($C:$C,$C2719,$T:$T),IF($A2719="user",SUMIF($B:$B,$B2719,$T:$T),SUM($T:$T))))</f>
        <v>40.5</v>
      </c>
      <c r="V2719" s="27">
        <f>U2719/J2719</f>
        <v>0.25</v>
      </c>
    </row>
    <row r="2720" spans="1:22" hidden="1" x14ac:dyDescent="0.3">
      <c r="A2720" s="23" t="s">
        <v>14</v>
      </c>
      <c r="B2720" s="23" t="s">
        <v>10986</v>
      </c>
      <c r="C2720" s="23" t="s">
        <v>10987</v>
      </c>
      <c r="D2720" s="23" t="s">
        <v>10994</v>
      </c>
      <c r="E2720" s="23" t="s">
        <v>10995</v>
      </c>
      <c r="F2720" s="27">
        <v>0.25</v>
      </c>
      <c r="G2720" s="24">
        <v>1</v>
      </c>
      <c r="H2720" s="25">
        <v>28.253399999999999</v>
      </c>
      <c r="I2720" s="25">
        <v>4.7028999999999996</v>
      </c>
      <c r="J2720" s="26">
        <v>162</v>
      </c>
      <c r="K2720" s="26">
        <v>41</v>
      </c>
      <c r="L2720" s="27">
        <v>0.16650000000000001</v>
      </c>
      <c r="M2720" s="28">
        <v>1.14928919</v>
      </c>
      <c r="N2720" s="29">
        <v>0.8</v>
      </c>
      <c r="O2720" s="31" t="s">
        <v>12</v>
      </c>
      <c r="P2720" s="31">
        <v>0.30391757809999997</v>
      </c>
      <c r="Q2720" s="31">
        <v>0.25</v>
      </c>
      <c r="R2720" s="42"/>
      <c r="S2720" s="27">
        <f>IF(A2720="placement",MIN(P2720,IF(R2720="",Q2720,R2720)),"")</f>
        <v>0.25</v>
      </c>
      <c r="T2720" s="28">
        <f>IF($A2720="placement",S2720*J2720,"")</f>
        <v>40.5</v>
      </c>
      <c r="U2720" s="26">
        <f>IF($A2720="placement",T2720,IF($A2720="site",SUMIF($C:$C,$C2720,$T:$T),IF($A2720="user",SUMIF($B:$B,$B2720,$T:$T),SUM($T:$T))))</f>
        <v>40.5</v>
      </c>
      <c r="V2720" s="27">
        <f>U2720/J2720</f>
        <v>0.25</v>
      </c>
    </row>
    <row r="2721" spans="1:22" hidden="1" x14ac:dyDescent="0.3">
      <c r="A2721" s="17" t="s">
        <v>13</v>
      </c>
      <c r="B2721" s="17" t="s">
        <v>6941</v>
      </c>
      <c r="C2721" s="17" t="s">
        <v>6943</v>
      </c>
      <c r="D2721" s="38" t="s">
        <v>9898</v>
      </c>
      <c r="E2721" s="17"/>
      <c r="F2721" s="18">
        <v>0.25</v>
      </c>
      <c r="G2721" s="36">
        <v>0</v>
      </c>
      <c r="H2721" s="37">
        <v>61.074300000000001</v>
      </c>
      <c r="I2721" s="37">
        <v>15.821400000000001</v>
      </c>
      <c r="J2721" s="19">
        <v>162</v>
      </c>
      <c r="K2721" s="19">
        <v>40</v>
      </c>
      <c r="L2721" s="18">
        <v>0.2591</v>
      </c>
      <c r="M2721" s="20">
        <v>0.34120154000000003</v>
      </c>
      <c r="N2721" s="21">
        <v>0.187975</v>
      </c>
      <c r="O2721" s="22"/>
      <c r="P2721" s="22">
        <v>0.449079275</v>
      </c>
      <c r="Q2721" s="22">
        <v>0.25</v>
      </c>
      <c r="R2721" s="43"/>
      <c r="S2721" s="18" t="str">
        <f>IF(A2721="placement",MIN(P2721,IF(R2721="",Q2721,R2721)),"")</f>
        <v/>
      </c>
      <c r="T2721" s="20" t="str">
        <f>IF($A2721="placement",S2721*J2721,"")</f>
        <v/>
      </c>
      <c r="U2721" s="19">
        <f>IF($A2721="placement",T2721,IF($A2721="site",SUMIF($C:$C,$C2721,$T:$T),IF($A2721="user",SUMIF($B:$B,$B2721,$T:$T),SUM($T:$T))))</f>
        <v>40.499999999999929</v>
      </c>
      <c r="V2721" s="18">
        <f>U2721/J2721</f>
        <v>0.24999999999999956</v>
      </c>
    </row>
    <row r="2722" spans="1:22" hidden="1" x14ac:dyDescent="0.3">
      <c r="A2722" s="11" t="s">
        <v>10</v>
      </c>
      <c r="B2722" s="11" t="s">
        <v>6941</v>
      </c>
      <c r="C2722" s="11" t="s">
        <v>9898</v>
      </c>
      <c r="D2722" s="11" t="s">
        <v>9898</v>
      </c>
      <c r="E2722" s="11"/>
      <c r="F2722" s="12">
        <v>0.25</v>
      </c>
      <c r="G2722" s="33">
        <v>0</v>
      </c>
      <c r="H2722" s="34">
        <v>61.074300000000001</v>
      </c>
      <c r="I2722" s="34">
        <v>15.821400000000001</v>
      </c>
      <c r="J2722" s="13">
        <v>162</v>
      </c>
      <c r="K2722" s="13">
        <v>40</v>
      </c>
      <c r="L2722" s="12">
        <v>0.2591</v>
      </c>
      <c r="M2722" s="14">
        <v>0.34120154000000003</v>
      </c>
      <c r="N2722" s="15">
        <v>0.187975</v>
      </c>
      <c r="O2722" s="16"/>
      <c r="P2722" s="16">
        <v>0.449079275</v>
      </c>
      <c r="Q2722" s="16">
        <v>0.25</v>
      </c>
      <c r="R2722" s="44"/>
      <c r="S2722" s="12" t="str">
        <f>IF(A2722="placement",MIN(P2722,IF(R2722="",Q2722,R2722)),"")</f>
        <v/>
      </c>
      <c r="T2722" s="14" t="str">
        <f>IF($A2722="placement",S2722*J2722,"")</f>
        <v/>
      </c>
      <c r="U2722" s="13">
        <f>IF($A2722="placement",T2722,IF($A2722="site",SUMIF($C:$C,$C2722,$T:$T),IF($A2722="user",SUMIF($B:$B,$B2722,$T:$T),SUM($T:$T))))</f>
        <v>40.499999999999929</v>
      </c>
      <c r="V2722" s="12">
        <f>U2722/J2722</f>
        <v>0.24999999999999956</v>
      </c>
    </row>
    <row r="2723" spans="1:22" hidden="1" x14ac:dyDescent="0.3">
      <c r="A2723" s="23" t="s">
        <v>14</v>
      </c>
      <c r="B2723" s="23" t="s">
        <v>7081</v>
      </c>
      <c r="C2723" s="23" t="s">
        <v>7083</v>
      </c>
      <c r="D2723" s="23" t="s">
        <v>7090</v>
      </c>
      <c r="E2723" s="23" t="s">
        <v>7091</v>
      </c>
      <c r="F2723" s="27">
        <v>0.25</v>
      </c>
      <c r="G2723" s="24">
        <v>1</v>
      </c>
      <c r="H2723" s="25">
        <v>96.983400000000003</v>
      </c>
      <c r="I2723" s="25">
        <v>7.8231999999999999</v>
      </c>
      <c r="J2723" s="26">
        <v>162</v>
      </c>
      <c r="K2723" s="26">
        <v>40</v>
      </c>
      <c r="L2723" s="27">
        <v>8.0699999999999994E-2</v>
      </c>
      <c r="M2723" s="28">
        <v>0.69111526999999995</v>
      </c>
      <c r="N2723" s="29">
        <v>0.5</v>
      </c>
      <c r="O2723" s="31" t="s">
        <v>12</v>
      </c>
      <c r="P2723" s="31">
        <v>0.2765316853</v>
      </c>
      <c r="Q2723" s="31">
        <v>0.25</v>
      </c>
      <c r="R2723" s="42"/>
      <c r="S2723" s="27">
        <f>IF(A2723="placement",MIN(P2723,IF(R2723="",Q2723,R2723)),"")</f>
        <v>0.25</v>
      </c>
      <c r="T2723" s="28">
        <f>IF($A2723="placement",S2723*J2723,"")</f>
        <v>40.5</v>
      </c>
      <c r="U2723" s="26">
        <f>IF($A2723="placement",T2723,IF($A2723="site",SUMIF($C:$C,$C2723,$T:$T),IF($A2723="user",SUMIF($B:$B,$B2723,$T:$T),SUM($T:$T))))</f>
        <v>40.5</v>
      </c>
      <c r="V2723" s="27">
        <f>U2723/J2723</f>
        <v>0.25</v>
      </c>
    </row>
    <row r="2724" spans="1:22" hidden="1" x14ac:dyDescent="0.3">
      <c r="A2724" s="23" t="s">
        <v>14</v>
      </c>
      <c r="B2724" s="23" t="s">
        <v>7081</v>
      </c>
      <c r="C2724" s="23" t="s">
        <v>7083</v>
      </c>
      <c r="D2724" s="23" t="s">
        <v>7098</v>
      </c>
      <c r="E2724" s="23" t="s">
        <v>7099</v>
      </c>
      <c r="F2724" s="27">
        <v>0.25</v>
      </c>
      <c r="G2724" s="24">
        <v>1</v>
      </c>
      <c r="H2724" s="25">
        <v>96.505200000000002</v>
      </c>
      <c r="I2724" s="25">
        <v>6.9451999999999998</v>
      </c>
      <c r="J2724" s="26">
        <v>162</v>
      </c>
      <c r="K2724" s="26">
        <v>40</v>
      </c>
      <c r="L2724" s="27">
        <v>7.1999999999999995E-2</v>
      </c>
      <c r="M2724" s="28">
        <v>0.77851963999999996</v>
      </c>
      <c r="N2724" s="29">
        <v>0.5</v>
      </c>
      <c r="O2724" s="31" t="s">
        <v>12</v>
      </c>
      <c r="P2724" s="31">
        <v>0.35775544339999998</v>
      </c>
      <c r="Q2724" s="31">
        <v>0.25</v>
      </c>
      <c r="R2724" s="42"/>
      <c r="S2724" s="27">
        <f>IF(A2724="placement",MIN(P2724,IF(R2724="",Q2724,R2724)),"")</f>
        <v>0.25</v>
      </c>
      <c r="T2724" s="28">
        <f>IF($A2724="placement",S2724*J2724,"")</f>
        <v>40.5</v>
      </c>
      <c r="U2724" s="26">
        <f>IF($A2724="placement",T2724,IF($A2724="site",SUMIF($C:$C,$C2724,$T:$T),IF($A2724="user",SUMIF($B:$B,$B2724,$T:$T),SUM($T:$T))))</f>
        <v>40.5</v>
      </c>
      <c r="V2724" s="27">
        <f>U2724/J2724</f>
        <v>0.25</v>
      </c>
    </row>
    <row r="2725" spans="1:22" hidden="1" x14ac:dyDescent="0.3">
      <c r="A2725" s="23" t="s">
        <v>14</v>
      </c>
      <c r="B2725" s="23" t="s">
        <v>7689</v>
      </c>
      <c r="C2725" s="23" t="s">
        <v>7690</v>
      </c>
      <c r="D2725" s="23" t="s">
        <v>7839</v>
      </c>
      <c r="E2725" s="23" t="s">
        <v>7840</v>
      </c>
      <c r="F2725" s="27">
        <v>0.25</v>
      </c>
      <c r="G2725" s="24">
        <v>0</v>
      </c>
      <c r="H2725" s="25">
        <v>42.054699999999997</v>
      </c>
      <c r="I2725" s="25">
        <v>5.1889000000000003</v>
      </c>
      <c r="J2725" s="26">
        <v>162</v>
      </c>
      <c r="K2725" s="26">
        <v>29</v>
      </c>
      <c r="L2725" s="27">
        <v>0.1234</v>
      </c>
      <c r="M2725" s="28">
        <v>1.0435941900000001</v>
      </c>
      <c r="N2725" s="29">
        <v>0.85</v>
      </c>
      <c r="O2725" s="31" t="s">
        <v>12</v>
      </c>
      <c r="P2725" s="31">
        <v>0.18550715649999999</v>
      </c>
      <c r="Q2725" s="31">
        <v>0.18550715652819599</v>
      </c>
      <c r="R2725" s="42"/>
      <c r="S2725" s="27">
        <f>IF(A2725="placement",MIN(P2725,IF(R2725="",Q2725,R2725)),"")</f>
        <v>0.18550715649999999</v>
      </c>
      <c r="T2725" s="28">
        <f>IF($A2725="placement",S2725*J2725,"")</f>
        <v>30.052159353</v>
      </c>
      <c r="U2725" s="26">
        <f>IF($A2725="placement",T2725,IF($A2725="site",SUMIF($C:$C,$C2725,$T:$T),IF($A2725="user",SUMIF($B:$B,$B2725,$T:$T),SUM($T:$T))))</f>
        <v>30.052159353</v>
      </c>
      <c r="V2725" s="27">
        <f>U2725/J2725</f>
        <v>0.18550715649999999</v>
      </c>
    </row>
    <row r="2726" spans="1:22" hidden="1" x14ac:dyDescent="0.3">
      <c r="A2726" s="23" t="s">
        <v>14</v>
      </c>
      <c r="B2726" s="23" t="s">
        <v>9013</v>
      </c>
      <c r="C2726" s="23" t="s">
        <v>9015</v>
      </c>
      <c r="D2726" s="23" t="s">
        <v>9052</v>
      </c>
      <c r="E2726" s="23" t="s">
        <v>9014</v>
      </c>
      <c r="F2726" s="27">
        <v>0.15</v>
      </c>
      <c r="G2726" s="24">
        <v>1</v>
      </c>
      <c r="H2726" s="25">
        <v>62.704099999999997</v>
      </c>
      <c r="I2726" s="25">
        <v>4.6864999999999997</v>
      </c>
      <c r="J2726" s="26">
        <v>162</v>
      </c>
      <c r="K2726" s="26">
        <v>21</v>
      </c>
      <c r="L2726" s="27">
        <v>7.4700000000000003E-2</v>
      </c>
      <c r="M2726" s="28">
        <v>1.1534072</v>
      </c>
      <c r="N2726" s="29">
        <v>1</v>
      </c>
      <c r="O2726" s="31" t="s">
        <v>42</v>
      </c>
      <c r="P2726" s="31">
        <v>0.13300350699999999</v>
      </c>
      <c r="Q2726" s="31">
        <v>0.13300350704712899</v>
      </c>
      <c r="R2726" s="42"/>
      <c r="S2726" s="27">
        <f>IF(A2726="placement",MIN(P2726,IF(R2726="",Q2726,R2726)),"")</f>
        <v>0.13300350699999999</v>
      </c>
      <c r="T2726" s="28">
        <f>IF($A2726="placement",S2726*J2726,"")</f>
        <v>21.546568133999997</v>
      </c>
      <c r="U2726" s="26">
        <f>IF($A2726="placement",T2726,IF($A2726="site",SUMIF($C:$C,$C2726,$T:$T),IF($A2726="user",SUMIF($B:$B,$B2726,$T:$T),SUM($T:$T))))</f>
        <v>21.546568133999997</v>
      </c>
      <c r="V2726" s="27">
        <f>U2726/J2726</f>
        <v>0.13300350699999999</v>
      </c>
    </row>
    <row r="2727" spans="1:22" hidden="1" x14ac:dyDescent="0.3">
      <c r="A2727" s="23" t="s">
        <v>14</v>
      </c>
      <c r="B2727" s="23" t="s">
        <v>9053</v>
      </c>
      <c r="C2727" s="23" t="s">
        <v>9054</v>
      </c>
      <c r="D2727" s="23" t="s">
        <v>9055</v>
      </c>
      <c r="E2727" s="23" t="s">
        <v>9056</v>
      </c>
      <c r="F2727" s="27">
        <v>0.01</v>
      </c>
      <c r="G2727" s="24">
        <v>0</v>
      </c>
      <c r="H2727" s="25">
        <v>12.4846</v>
      </c>
      <c r="I2727" s="25">
        <v>9.6670999999999996</v>
      </c>
      <c r="J2727" s="26">
        <v>162</v>
      </c>
      <c r="K2727" s="26">
        <v>2</v>
      </c>
      <c r="L2727" s="27">
        <v>0.77429999999999999</v>
      </c>
      <c r="M2727" s="28">
        <v>0.55981897000000003</v>
      </c>
      <c r="N2727" s="29">
        <v>0.01</v>
      </c>
      <c r="O2727" s="31" t="s">
        <v>42</v>
      </c>
      <c r="P2727" s="31">
        <v>0.98213708280000001</v>
      </c>
      <c r="Q2727" s="31">
        <v>0.01</v>
      </c>
      <c r="R2727" s="42"/>
      <c r="S2727" s="27">
        <f>IF(A2727="placement",MIN(P2727,IF(R2727="",Q2727,R2727)),"")</f>
        <v>0.01</v>
      </c>
      <c r="T2727" s="28">
        <f>IF($A2727="placement",S2727*J2727,"")</f>
        <v>1.62</v>
      </c>
      <c r="U2727" s="26">
        <f>IF($A2727="placement",T2727,IF($A2727="site",SUMIF($C:$C,$C2727,$T:$T),IF($A2727="user",SUMIF($B:$B,$B2727,$T:$T),SUM($T:$T))))</f>
        <v>1.62</v>
      </c>
      <c r="V2727" s="27">
        <f>U2727/J2727</f>
        <v>0.01</v>
      </c>
    </row>
    <row r="2728" spans="1:22" hidden="1" x14ac:dyDescent="0.3">
      <c r="A2728" s="23" t="s">
        <v>14</v>
      </c>
      <c r="B2728" s="23" t="s">
        <v>33</v>
      </c>
      <c r="C2728" s="23" t="s">
        <v>35</v>
      </c>
      <c r="D2728" s="32" t="s">
        <v>36</v>
      </c>
      <c r="E2728" s="23" t="s">
        <v>37</v>
      </c>
      <c r="F2728" s="27">
        <v>0.28000000000000003</v>
      </c>
      <c r="G2728" s="24">
        <v>1</v>
      </c>
      <c r="H2728" s="25">
        <v>804.05449999999996</v>
      </c>
      <c r="I2728" s="25">
        <v>68.489500000000007</v>
      </c>
      <c r="J2728" s="26">
        <v>161</v>
      </c>
      <c r="K2728" s="26">
        <v>45</v>
      </c>
      <c r="L2728" s="27">
        <v>8.5199999999999998E-2</v>
      </c>
      <c r="M2728" s="28">
        <v>7.8598280000000006E-2</v>
      </c>
      <c r="N2728" s="29">
        <v>0.01</v>
      </c>
      <c r="O2728" s="31" t="s">
        <v>12</v>
      </c>
      <c r="P2728" s="31">
        <v>0.87277075849999997</v>
      </c>
      <c r="Q2728" s="31">
        <v>0.27999999999999903</v>
      </c>
      <c r="R2728" s="42"/>
      <c r="S2728" s="27">
        <f>IF(A2728="placement",MIN(P2728,IF(R2728="",Q2728,R2728)),"")</f>
        <v>0.27999999999999903</v>
      </c>
      <c r="T2728" s="28">
        <f>IF($A2728="placement",S2728*J2728,"")</f>
        <v>45.079999999999842</v>
      </c>
      <c r="U2728" s="26">
        <f>IF($A2728="placement",T2728,IF($A2728="site",SUMIF($C:$C,$C2728,$T:$T),IF($A2728="user",SUMIF($B:$B,$B2728,$T:$T),SUM($T:$T))))</f>
        <v>45.079999999999842</v>
      </c>
      <c r="V2728" s="27">
        <f>U2728/J2728</f>
        <v>0.27999999999999903</v>
      </c>
    </row>
    <row r="2729" spans="1:22" hidden="1" x14ac:dyDescent="0.3">
      <c r="A2729" s="23" t="s">
        <v>14</v>
      </c>
      <c r="B2729" s="23" t="s">
        <v>1177</v>
      </c>
      <c r="C2729" s="23" t="s">
        <v>1179</v>
      </c>
      <c r="D2729" s="23" t="s">
        <v>1196</v>
      </c>
      <c r="E2729" s="23" t="s">
        <v>1197</v>
      </c>
      <c r="F2729" s="27">
        <v>0.25</v>
      </c>
      <c r="G2729" s="24">
        <v>0</v>
      </c>
      <c r="H2729" s="25">
        <v>4.0381</v>
      </c>
      <c r="I2729" s="25">
        <v>1.0693999999999999</v>
      </c>
      <c r="J2729" s="26">
        <v>161</v>
      </c>
      <c r="K2729" s="26">
        <v>32</v>
      </c>
      <c r="L2729" s="27">
        <v>0.26479999999999998</v>
      </c>
      <c r="M2729" s="28">
        <v>5.0038073599999997</v>
      </c>
      <c r="N2729" s="29">
        <v>4</v>
      </c>
      <c r="O2729" s="31" t="s">
        <v>12</v>
      </c>
      <c r="P2729" s="31">
        <v>0.20060871420000001</v>
      </c>
      <c r="Q2729" s="31">
        <v>0.20060871422469001</v>
      </c>
      <c r="R2729" s="42"/>
      <c r="S2729" s="27">
        <f>IF(A2729="placement",MIN(P2729,IF(R2729="",Q2729,R2729)),"")</f>
        <v>0.20060871420000001</v>
      </c>
      <c r="T2729" s="28">
        <f>IF($A2729="placement",S2729*J2729,"")</f>
        <v>32.298002986200004</v>
      </c>
      <c r="U2729" s="26">
        <f>IF($A2729="placement",T2729,IF($A2729="site",SUMIF($C:$C,$C2729,$T:$T),IF($A2729="user",SUMIF($B:$B,$B2729,$T:$T),SUM($T:$T))))</f>
        <v>32.298002986200004</v>
      </c>
      <c r="V2729" s="27">
        <f>U2729/J2729</f>
        <v>0.20060871420000001</v>
      </c>
    </row>
    <row r="2730" spans="1:22" hidden="1" x14ac:dyDescent="0.3">
      <c r="A2730" s="23" t="s">
        <v>14</v>
      </c>
      <c r="B2730" s="23" t="s">
        <v>2294</v>
      </c>
      <c r="C2730" s="23" t="s">
        <v>2295</v>
      </c>
      <c r="D2730" s="23" t="s">
        <v>2352</v>
      </c>
      <c r="E2730" s="23" t="s">
        <v>2353</v>
      </c>
      <c r="F2730" s="27">
        <v>0.15</v>
      </c>
      <c r="G2730" s="24">
        <v>0</v>
      </c>
      <c r="H2730" s="25">
        <v>30.773399999999999</v>
      </c>
      <c r="I2730" s="25">
        <v>3.5775999999999999</v>
      </c>
      <c r="J2730" s="26">
        <v>161</v>
      </c>
      <c r="K2730" s="26">
        <v>24</v>
      </c>
      <c r="L2730" s="27">
        <v>0.1163</v>
      </c>
      <c r="M2730" s="28">
        <v>1.5009184200000001</v>
      </c>
      <c r="N2730" s="29">
        <v>1.2</v>
      </c>
      <c r="O2730" s="31" t="s">
        <v>42</v>
      </c>
      <c r="P2730" s="31">
        <v>0.20048952440000001</v>
      </c>
      <c r="Q2730" s="31">
        <v>0.15</v>
      </c>
      <c r="R2730" s="42"/>
      <c r="S2730" s="27">
        <f>IF(A2730="placement",MIN(P2730,IF(R2730="",Q2730,R2730)),"")</f>
        <v>0.15</v>
      </c>
      <c r="T2730" s="28">
        <f>IF($A2730="placement",S2730*J2730,"")</f>
        <v>24.15</v>
      </c>
      <c r="U2730" s="26">
        <f>IF($A2730="placement",T2730,IF($A2730="site",SUMIF($C:$C,$C2730,$T:$T),IF($A2730="user",SUMIF($B:$B,$B2730,$T:$T),SUM($T:$T))))</f>
        <v>24.15</v>
      </c>
      <c r="V2730" s="27">
        <f>U2730/J2730</f>
        <v>0.15</v>
      </c>
    </row>
    <row r="2731" spans="1:22" x14ac:dyDescent="0.3">
      <c r="A2731" s="23" t="s">
        <v>14</v>
      </c>
      <c r="B2731" s="23" t="s">
        <v>2439</v>
      </c>
      <c r="C2731" s="23" t="s">
        <v>2441</v>
      </c>
      <c r="D2731" s="23" t="s">
        <v>2446</v>
      </c>
      <c r="E2731" s="23" t="s">
        <v>2447</v>
      </c>
      <c r="F2731" s="27">
        <v>0.15</v>
      </c>
      <c r="G2731" s="24">
        <v>1</v>
      </c>
      <c r="H2731" s="25">
        <v>93.796499999999995</v>
      </c>
      <c r="I2731" s="25">
        <v>10.725099999999999</v>
      </c>
      <c r="J2731" s="26">
        <v>161</v>
      </c>
      <c r="K2731" s="26">
        <v>24</v>
      </c>
      <c r="L2731" s="27">
        <v>0.1143</v>
      </c>
      <c r="M2731" s="28">
        <v>0.50185214</v>
      </c>
      <c r="N2731" s="29">
        <v>0.3</v>
      </c>
      <c r="O2731" s="31" t="s">
        <v>70</v>
      </c>
      <c r="P2731" s="31">
        <v>0.40221435999999999</v>
      </c>
      <c r="Q2731" s="31">
        <v>0.15</v>
      </c>
      <c r="R2731" s="42">
        <v>0.3</v>
      </c>
      <c r="S2731" s="27">
        <f>IF(A2731="placement",MIN(P2731,IF(R2731="",Q2731,R2731)),"")</f>
        <v>0.3</v>
      </c>
      <c r="T2731" s="28">
        <f>IF($A2731="placement",S2731*J2731,"")</f>
        <v>48.3</v>
      </c>
      <c r="U2731" s="26">
        <f>IF($A2731="placement",T2731,IF($A2731="site",SUMIF($C:$C,$C2731,$T:$T),IF($A2731="user",SUMIF($B:$B,$B2731,$T:$T),SUM($T:$T))))</f>
        <v>48.3</v>
      </c>
      <c r="V2731" s="27">
        <f>U2731/J2731</f>
        <v>0.3</v>
      </c>
    </row>
    <row r="2732" spans="1:22" hidden="1" x14ac:dyDescent="0.3">
      <c r="A2732" s="23" t="s">
        <v>14</v>
      </c>
      <c r="B2732" s="23" t="s">
        <v>3266</v>
      </c>
      <c r="C2732" s="23" t="s">
        <v>3268</v>
      </c>
      <c r="D2732" s="23" t="s">
        <v>3404</v>
      </c>
      <c r="E2732" s="23" t="s">
        <v>3405</v>
      </c>
      <c r="F2732" s="27">
        <v>0.25</v>
      </c>
      <c r="G2732" s="24">
        <v>1</v>
      </c>
      <c r="H2732" s="25">
        <v>266.8612</v>
      </c>
      <c r="I2732" s="25">
        <v>11.798500000000001</v>
      </c>
      <c r="J2732" s="26">
        <v>161</v>
      </c>
      <c r="K2732" s="26">
        <v>40</v>
      </c>
      <c r="L2732" s="27">
        <v>4.4200000000000003E-2</v>
      </c>
      <c r="M2732" s="28">
        <v>0.45585153</v>
      </c>
      <c r="N2732" s="29">
        <v>0.25</v>
      </c>
      <c r="O2732" s="31" t="s">
        <v>12</v>
      </c>
      <c r="P2732" s="31">
        <v>0.45157582429999998</v>
      </c>
      <c r="Q2732" s="31">
        <v>0.25</v>
      </c>
      <c r="R2732" s="42"/>
      <c r="S2732" s="27">
        <f>IF(A2732="placement",MIN(P2732,IF(R2732="",Q2732,R2732)),"")</f>
        <v>0.25</v>
      </c>
      <c r="T2732" s="28">
        <f>IF($A2732="placement",S2732*J2732,"")</f>
        <v>40.25</v>
      </c>
      <c r="U2732" s="26">
        <f>IF($A2732="placement",T2732,IF($A2732="site",SUMIF($C:$C,$C2732,$T:$T),IF($A2732="user",SUMIF($B:$B,$B2732,$T:$T),SUM($T:$T))))</f>
        <v>40.25</v>
      </c>
      <c r="V2732" s="27">
        <f>U2732/J2732</f>
        <v>0.25</v>
      </c>
    </row>
    <row r="2733" spans="1:22" x14ac:dyDescent="0.3">
      <c r="A2733" s="23" t="s">
        <v>14</v>
      </c>
      <c r="B2733" s="23" t="s">
        <v>5418</v>
      </c>
      <c r="C2733" s="23" t="s">
        <v>5420</v>
      </c>
      <c r="D2733" s="32" t="s">
        <v>10941</v>
      </c>
      <c r="E2733" s="23" t="s">
        <v>5457</v>
      </c>
      <c r="F2733" s="27">
        <v>0.25</v>
      </c>
      <c r="G2733" s="24">
        <v>0</v>
      </c>
      <c r="H2733" s="25">
        <v>15.8309</v>
      </c>
      <c r="I2733" s="25">
        <v>11.7508</v>
      </c>
      <c r="J2733" s="26">
        <v>161</v>
      </c>
      <c r="K2733" s="26">
        <v>40</v>
      </c>
      <c r="L2733" s="27">
        <v>0.74229999999999996</v>
      </c>
      <c r="M2733" s="28">
        <v>0.45779066000000002</v>
      </c>
      <c r="N2733" s="29">
        <v>0.2</v>
      </c>
      <c r="O2733" s="31" t="s">
        <v>12</v>
      </c>
      <c r="P2733" s="31">
        <v>0.56311909449999997</v>
      </c>
      <c r="Q2733" s="31">
        <v>0.25</v>
      </c>
      <c r="R2733" s="42">
        <v>0.3</v>
      </c>
      <c r="S2733" s="27">
        <f>IF(A2733="placement",MIN(P2733,IF(R2733="",Q2733,R2733)),"")</f>
        <v>0.3</v>
      </c>
      <c r="T2733" s="28">
        <f>IF($A2733="placement",S2733*J2733,"")</f>
        <v>48.3</v>
      </c>
      <c r="U2733" s="26">
        <f>IF($A2733="placement",T2733,IF($A2733="site",SUMIF($C:$C,$C2733,$T:$T),IF($A2733="user",SUMIF($B:$B,$B2733,$T:$T),SUM($T:$T))))</f>
        <v>48.3</v>
      </c>
      <c r="V2733" s="27">
        <f>U2733/J2733</f>
        <v>0.3</v>
      </c>
    </row>
    <row r="2734" spans="1:22" hidden="1" x14ac:dyDescent="0.3">
      <c r="A2734" s="17" t="s">
        <v>13</v>
      </c>
      <c r="B2734" s="17" t="s">
        <v>8382</v>
      </c>
      <c r="C2734" s="17" t="s">
        <v>8384</v>
      </c>
      <c r="D2734" s="17" t="s">
        <v>9898</v>
      </c>
      <c r="E2734" s="17"/>
      <c r="F2734" s="18">
        <v>0.21079999999999999</v>
      </c>
      <c r="G2734" s="36">
        <v>0</v>
      </c>
      <c r="H2734" s="37">
        <v>6.2694000000000001</v>
      </c>
      <c r="I2734" s="37">
        <v>1.5494000000000001</v>
      </c>
      <c r="J2734" s="19">
        <v>161</v>
      </c>
      <c r="K2734" s="19">
        <v>28</v>
      </c>
      <c r="L2734" s="18">
        <v>0.24709999999999999</v>
      </c>
      <c r="M2734" s="20">
        <v>3.4708279599999998</v>
      </c>
      <c r="N2734" s="21">
        <v>2.8489879999999999</v>
      </c>
      <c r="O2734" s="22"/>
      <c r="P2734" s="22">
        <v>0.17916184930000001</v>
      </c>
      <c r="Q2734" s="22">
        <v>0.17916184929578199</v>
      </c>
      <c r="R2734" s="43"/>
      <c r="S2734" s="18" t="str">
        <f>IF(A2734="placement",MIN(P2734,IF(R2734="",Q2734,R2734)),"")</f>
        <v/>
      </c>
      <c r="T2734" s="20" t="str">
        <f>IF($A2734="placement",S2734*J2734,"")</f>
        <v/>
      </c>
      <c r="U2734" s="19">
        <f>IF($A2734="placement",T2734,IF($A2734="site",SUMIF($C:$C,$C2734,$T:$T),IF($A2734="user",SUMIF($B:$B,$B2734,$T:$T),SUM($T:$T))))</f>
        <v>28.355098019533589</v>
      </c>
      <c r="V2734" s="18">
        <f>U2734/J2734</f>
        <v>0.17611862123933905</v>
      </c>
    </row>
    <row r="2735" spans="1:22" hidden="1" x14ac:dyDescent="0.3">
      <c r="A2735" s="11" t="s">
        <v>10</v>
      </c>
      <c r="B2735" s="11" t="s">
        <v>8382</v>
      </c>
      <c r="C2735" s="11" t="s">
        <v>9898</v>
      </c>
      <c r="D2735" s="11" t="s">
        <v>9898</v>
      </c>
      <c r="E2735" s="11"/>
      <c r="F2735" s="12">
        <v>0.21079999999999999</v>
      </c>
      <c r="G2735" s="33">
        <v>0</v>
      </c>
      <c r="H2735" s="34">
        <v>6.2694000000000001</v>
      </c>
      <c r="I2735" s="34">
        <v>1.5494000000000001</v>
      </c>
      <c r="J2735" s="13">
        <v>161</v>
      </c>
      <c r="K2735" s="13">
        <v>28</v>
      </c>
      <c r="L2735" s="12">
        <v>0.24709999999999999</v>
      </c>
      <c r="M2735" s="14">
        <v>3.4708279599999998</v>
      </c>
      <c r="N2735" s="15">
        <v>2.8489879999999999</v>
      </c>
      <c r="O2735" s="16"/>
      <c r="P2735" s="16">
        <v>0.17916184930000001</v>
      </c>
      <c r="Q2735" s="16">
        <v>0.17916184929578199</v>
      </c>
      <c r="R2735" s="44"/>
      <c r="S2735" s="12" t="str">
        <f>IF(A2735="placement",MIN(P2735,IF(R2735="",Q2735,R2735)),"")</f>
        <v/>
      </c>
      <c r="T2735" s="14" t="str">
        <f>IF($A2735="placement",S2735*J2735,"")</f>
        <v/>
      </c>
      <c r="U2735" s="13">
        <f>IF($A2735="placement",T2735,IF($A2735="site",SUMIF($C:$C,$C2735,$T:$T),IF($A2735="user",SUMIF($B:$B,$B2735,$T:$T),SUM($T:$T))))</f>
        <v>28.355098019533589</v>
      </c>
      <c r="V2735" s="12">
        <f>U2735/J2735</f>
        <v>0.17611862123933905</v>
      </c>
    </row>
    <row r="2736" spans="1:22" hidden="1" x14ac:dyDescent="0.3">
      <c r="A2736" s="23" t="s">
        <v>14</v>
      </c>
      <c r="B2736" s="23" t="s">
        <v>1320</v>
      </c>
      <c r="C2736" s="23" t="s">
        <v>1322</v>
      </c>
      <c r="D2736" s="32" t="s">
        <v>1327</v>
      </c>
      <c r="E2736" s="23" t="s">
        <v>1328</v>
      </c>
      <c r="F2736" s="27">
        <v>0.15</v>
      </c>
      <c r="G2736" s="24">
        <v>0</v>
      </c>
      <c r="H2736" s="25">
        <v>28.029199999999999</v>
      </c>
      <c r="I2736" s="25">
        <v>2.3675999999999999</v>
      </c>
      <c r="J2736" s="26">
        <v>160</v>
      </c>
      <c r="K2736" s="26">
        <v>18</v>
      </c>
      <c r="L2736" s="27">
        <v>8.4500000000000006E-2</v>
      </c>
      <c r="M2736" s="28">
        <v>2.25633259</v>
      </c>
      <c r="N2736" s="29">
        <v>2</v>
      </c>
      <c r="O2736" s="31" t="s">
        <v>42</v>
      </c>
      <c r="P2736" s="31">
        <v>0.1136058533</v>
      </c>
      <c r="Q2736" s="31">
        <v>0.11360585331415</v>
      </c>
      <c r="R2736" s="42"/>
      <c r="S2736" s="27">
        <f>IF(A2736="placement",MIN(P2736,IF(R2736="",Q2736,R2736)),"")</f>
        <v>0.1136058533</v>
      </c>
      <c r="T2736" s="28">
        <f>IF($A2736="placement",S2736*J2736,"")</f>
        <v>18.176936527999999</v>
      </c>
      <c r="U2736" s="26">
        <f>IF($A2736="placement",T2736,IF($A2736="site",SUMIF($C:$C,$C2736,$T:$T),IF($A2736="user",SUMIF($B:$B,$B2736,$T:$T),SUM($T:$T))))</f>
        <v>18.176936527999999</v>
      </c>
      <c r="V2736" s="27">
        <f>U2736/J2736</f>
        <v>0.11360585329999999</v>
      </c>
    </row>
    <row r="2737" spans="1:22" x14ac:dyDescent="0.3">
      <c r="A2737" s="23" t="s">
        <v>14</v>
      </c>
      <c r="B2737" s="23" t="s">
        <v>2439</v>
      </c>
      <c r="C2737" s="23" t="s">
        <v>2441</v>
      </c>
      <c r="D2737" s="23" t="s">
        <v>2464</v>
      </c>
      <c r="E2737" s="23" t="s">
        <v>2465</v>
      </c>
      <c r="F2737" s="27">
        <v>0.15</v>
      </c>
      <c r="G2737" s="24">
        <v>1</v>
      </c>
      <c r="H2737" s="25">
        <v>94.363100000000003</v>
      </c>
      <c r="I2737" s="25">
        <v>13.724399999999999</v>
      </c>
      <c r="J2737" s="26">
        <v>160</v>
      </c>
      <c r="K2737" s="26">
        <v>24</v>
      </c>
      <c r="L2737" s="27">
        <v>0.1454</v>
      </c>
      <c r="M2737" s="28">
        <v>0.38773354999999998</v>
      </c>
      <c r="N2737" s="29">
        <v>0.19</v>
      </c>
      <c r="O2737" s="31" t="s">
        <v>70</v>
      </c>
      <c r="P2737" s="31">
        <v>0.5099727651</v>
      </c>
      <c r="Q2737" s="31">
        <v>0.15</v>
      </c>
      <c r="R2737" s="42">
        <v>0.25</v>
      </c>
      <c r="S2737" s="27">
        <f>IF(A2737="placement",MIN(P2737,IF(R2737="",Q2737,R2737)),"")</f>
        <v>0.25</v>
      </c>
      <c r="T2737" s="28">
        <f>IF($A2737="placement",S2737*J2737,"")</f>
        <v>40</v>
      </c>
      <c r="U2737" s="26">
        <f>IF($A2737="placement",T2737,IF($A2737="site",SUMIF($C:$C,$C2737,$T:$T),IF($A2737="user",SUMIF($B:$B,$B2737,$T:$T),SUM($T:$T))))</f>
        <v>40</v>
      </c>
      <c r="V2737" s="27">
        <f>U2737/J2737</f>
        <v>0.25</v>
      </c>
    </row>
    <row r="2738" spans="1:22" hidden="1" x14ac:dyDescent="0.3">
      <c r="A2738" s="23" t="s">
        <v>14</v>
      </c>
      <c r="B2738" s="23" t="s">
        <v>3266</v>
      </c>
      <c r="C2738" s="23" t="s">
        <v>3268</v>
      </c>
      <c r="D2738" s="23" t="s">
        <v>3424</v>
      </c>
      <c r="E2738" s="23" t="s">
        <v>3425</v>
      </c>
      <c r="F2738" s="27">
        <v>0.05</v>
      </c>
      <c r="G2738" s="24">
        <v>1</v>
      </c>
      <c r="H2738" s="25">
        <v>657.303</v>
      </c>
      <c r="I2738" s="25">
        <v>6.6482000000000001</v>
      </c>
      <c r="J2738" s="26">
        <v>160</v>
      </c>
      <c r="K2738" s="26">
        <v>8</v>
      </c>
      <c r="L2738" s="27">
        <v>1.01E-2</v>
      </c>
      <c r="M2738" s="28">
        <v>0.80461132999999996</v>
      </c>
      <c r="N2738" s="29">
        <v>0.28999999999999998</v>
      </c>
      <c r="O2738" s="31" t="s">
        <v>70</v>
      </c>
      <c r="P2738" s="31">
        <v>0.63957753589999999</v>
      </c>
      <c r="Q2738" s="31">
        <v>0.05</v>
      </c>
      <c r="R2738" s="42"/>
      <c r="S2738" s="27">
        <f>IF(A2738="placement",MIN(P2738,IF(R2738="",Q2738,R2738)),"")</f>
        <v>0.05</v>
      </c>
      <c r="T2738" s="28">
        <f>IF($A2738="placement",S2738*J2738,"")</f>
        <v>8</v>
      </c>
      <c r="U2738" s="26">
        <f>IF($A2738="placement",T2738,IF($A2738="site",SUMIF($C:$C,$C2738,$T:$T),IF($A2738="user",SUMIF($B:$B,$B2738,$T:$T),SUM($T:$T))))</f>
        <v>8</v>
      </c>
      <c r="V2738" s="27">
        <f>U2738/J2738</f>
        <v>0.05</v>
      </c>
    </row>
    <row r="2739" spans="1:22" hidden="1" x14ac:dyDescent="0.3">
      <c r="A2739" s="23" t="s">
        <v>14</v>
      </c>
      <c r="B2739" s="23" t="s">
        <v>4814</v>
      </c>
      <c r="C2739" s="23" t="s">
        <v>4815</v>
      </c>
      <c r="D2739" s="23" t="s">
        <v>4818</v>
      </c>
      <c r="E2739" s="23" t="s">
        <v>4819</v>
      </c>
      <c r="F2739" s="27">
        <v>0.25</v>
      </c>
      <c r="G2739" s="24">
        <v>0</v>
      </c>
      <c r="H2739" s="25">
        <v>32.766500000000001</v>
      </c>
      <c r="I2739" s="25">
        <v>4.6692999999999998</v>
      </c>
      <c r="J2739" s="26">
        <v>160</v>
      </c>
      <c r="K2739" s="26">
        <v>34</v>
      </c>
      <c r="L2739" s="27">
        <v>0.14249999999999999</v>
      </c>
      <c r="M2739" s="28">
        <v>1.1431543500000001</v>
      </c>
      <c r="N2739" s="29">
        <v>0.9</v>
      </c>
      <c r="O2739" s="31" t="s">
        <v>42</v>
      </c>
      <c r="P2739" s="31">
        <v>0.21270474249999999</v>
      </c>
      <c r="Q2739" s="31">
        <v>0.21270474253291899</v>
      </c>
      <c r="R2739" s="42"/>
      <c r="S2739" s="27">
        <f>IF(A2739="placement",MIN(P2739,IF(R2739="",Q2739,R2739)),"")</f>
        <v>0.21270474249999999</v>
      </c>
      <c r="T2739" s="28">
        <f>IF($A2739="placement",S2739*J2739,"")</f>
        <v>34.032758799999996</v>
      </c>
      <c r="U2739" s="26">
        <f>IF($A2739="placement",T2739,IF($A2739="site",SUMIF($C:$C,$C2739,$T:$T),IF($A2739="user",SUMIF($B:$B,$B2739,$T:$T),SUM($T:$T))))</f>
        <v>34.032758799999996</v>
      </c>
      <c r="V2739" s="27">
        <f>U2739/J2739</f>
        <v>0.21270474249999999</v>
      </c>
    </row>
    <row r="2740" spans="1:22" hidden="1" x14ac:dyDescent="0.3">
      <c r="A2740" s="23" t="s">
        <v>14</v>
      </c>
      <c r="B2740" s="23" t="s">
        <v>6052</v>
      </c>
      <c r="C2740" s="23" t="s">
        <v>6054</v>
      </c>
      <c r="D2740" s="23" t="s">
        <v>6160</v>
      </c>
      <c r="E2740" s="23" t="s">
        <v>6161</v>
      </c>
      <c r="F2740" s="27">
        <v>0.25</v>
      </c>
      <c r="G2740" s="24">
        <v>0</v>
      </c>
      <c r="H2740" s="25">
        <v>16.037400000000002</v>
      </c>
      <c r="I2740" s="25">
        <v>3.0817000000000001</v>
      </c>
      <c r="J2740" s="26">
        <v>160</v>
      </c>
      <c r="K2740" s="26">
        <v>35</v>
      </c>
      <c r="L2740" s="27">
        <v>0.19220000000000001</v>
      </c>
      <c r="M2740" s="28">
        <v>1.7312812900000001</v>
      </c>
      <c r="N2740" s="29">
        <v>1.35</v>
      </c>
      <c r="O2740" s="31" t="s">
        <v>12</v>
      </c>
      <c r="P2740" s="31">
        <v>0.2202307</v>
      </c>
      <c r="Q2740" s="31">
        <v>0.220230700025704</v>
      </c>
      <c r="R2740" s="42"/>
      <c r="S2740" s="27">
        <f>IF(A2740="placement",MIN(P2740,IF(R2740="",Q2740,R2740)),"")</f>
        <v>0.2202307</v>
      </c>
      <c r="T2740" s="28">
        <f>IF($A2740="placement",S2740*J2740,"")</f>
        <v>35.236912000000004</v>
      </c>
      <c r="U2740" s="26">
        <f>IF($A2740="placement",T2740,IF($A2740="site",SUMIF($C:$C,$C2740,$T:$T),IF($A2740="user",SUMIF($B:$B,$B2740,$T:$T),SUM($T:$T))))</f>
        <v>35.236912000000004</v>
      </c>
      <c r="V2740" s="27">
        <f>U2740/J2740</f>
        <v>0.22023070000000003</v>
      </c>
    </row>
    <row r="2741" spans="1:22" hidden="1" x14ac:dyDescent="0.3">
      <c r="A2741" s="23" t="s">
        <v>14</v>
      </c>
      <c r="B2741" s="23" t="s">
        <v>7689</v>
      </c>
      <c r="C2741" s="23" t="s">
        <v>7690</v>
      </c>
      <c r="D2741" s="23" t="s">
        <v>7799</v>
      </c>
      <c r="E2741" s="23" t="s">
        <v>7800</v>
      </c>
      <c r="F2741" s="27">
        <v>0.1</v>
      </c>
      <c r="G2741" s="24">
        <v>1</v>
      </c>
      <c r="H2741" s="25">
        <v>34.869399999999999</v>
      </c>
      <c r="I2741" s="25">
        <v>4.3494000000000002</v>
      </c>
      <c r="J2741" s="26">
        <v>160</v>
      </c>
      <c r="K2741" s="26">
        <v>16</v>
      </c>
      <c r="L2741" s="27">
        <v>0.12470000000000001</v>
      </c>
      <c r="M2741" s="28">
        <v>1.2259475799999999</v>
      </c>
      <c r="N2741" s="29">
        <v>0.95</v>
      </c>
      <c r="O2741" s="31" t="s">
        <v>12</v>
      </c>
      <c r="P2741" s="31">
        <v>0.2250892159</v>
      </c>
      <c r="Q2741" s="31">
        <v>0.1</v>
      </c>
      <c r="R2741" s="42"/>
      <c r="S2741" s="27">
        <f>IF(A2741="placement",MIN(P2741,IF(R2741="",Q2741,R2741)),"")</f>
        <v>0.1</v>
      </c>
      <c r="T2741" s="28">
        <f>IF($A2741="placement",S2741*J2741,"")</f>
        <v>16</v>
      </c>
      <c r="U2741" s="26">
        <f>IF($A2741="placement",T2741,IF($A2741="site",SUMIF($C:$C,$C2741,$T:$T),IF($A2741="user",SUMIF($B:$B,$B2741,$T:$T),SUM($T:$T))))</f>
        <v>16</v>
      </c>
      <c r="V2741" s="27">
        <f>U2741/J2741</f>
        <v>0.1</v>
      </c>
    </row>
    <row r="2742" spans="1:22" hidden="1" x14ac:dyDescent="0.3">
      <c r="A2742" s="23" t="s">
        <v>14</v>
      </c>
      <c r="B2742" s="23" t="s">
        <v>251</v>
      </c>
      <c r="C2742" s="23" t="s">
        <v>252</v>
      </c>
      <c r="D2742" s="23" t="s">
        <v>253</v>
      </c>
      <c r="E2742" s="23" t="s">
        <v>254</v>
      </c>
      <c r="F2742" s="27">
        <v>0.25</v>
      </c>
      <c r="G2742" s="24">
        <v>0</v>
      </c>
      <c r="H2742" s="25">
        <v>11.110900000000001</v>
      </c>
      <c r="I2742" s="25">
        <v>3.4586999999999999</v>
      </c>
      <c r="J2742" s="26">
        <v>159</v>
      </c>
      <c r="K2742" s="26">
        <v>40</v>
      </c>
      <c r="L2742" s="27">
        <v>0.31130000000000002</v>
      </c>
      <c r="M2742" s="28">
        <v>1.5293998600000001</v>
      </c>
      <c r="N2742" s="29">
        <v>1</v>
      </c>
      <c r="O2742" s="31" t="s">
        <v>12</v>
      </c>
      <c r="P2742" s="31">
        <v>0.34614875649999999</v>
      </c>
      <c r="Q2742" s="31">
        <v>0.25</v>
      </c>
      <c r="R2742" s="42"/>
      <c r="S2742" s="27">
        <f>IF(A2742="placement",MIN(P2742,IF(R2742="",Q2742,R2742)),"")</f>
        <v>0.25</v>
      </c>
      <c r="T2742" s="28">
        <f>IF($A2742="placement",S2742*J2742,"")</f>
        <v>39.75</v>
      </c>
      <c r="U2742" s="26">
        <f>IF($A2742="placement",T2742,IF($A2742="site",SUMIF($C:$C,$C2742,$T:$T),IF($A2742="user",SUMIF($B:$B,$B2742,$T:$T),SUM($T:$T))))</f>
        <v>39.75</v>
      </c>
      <c r="V2742" s="27">
        <f>U2742/J2742</f>
        <v>0.25</v>
      </c>
    </row>
    <row r="2743" spans="1:22" x14ac:dyDescent="0.3">
      <c r="A2743" s="23" t="s">
        <v>14</v>
      </c>
      <c r="B2743" s="23" t="s">
        <v>1220</v>
      </c>
      <c r="C2743" s="23" t="s">
        <v>1222</v>
      </c>
      <c r="D2743" s="23" t="s">
        <v>1245</v>
      </c>
      <c r="E2743" s="23" t="s">
        <v>1246</v>
      </c>
      <c r="F2743" s="27">
        <v>0.25</v>
      </c>
      <c r="G2743" s="24">
        <v>0</v>
      </c>
      <c r="H2743" s="25">
        <v>17.614599999999999</v>
      </c>
      <c r="I2743" s="25">
        <v>6.6345999999999998</v>
      </c>
      <c r="J2743" s="26">
        <v>159</v>
      </c>
      <c r="K2743" s="26">
        <v>40</v>
      </c>
      <c r="L2743" s="27">
        <v>0.37669999999999998</v>
      </c>
      <c r="M2743" s="28">
        <v>0.80037466000000002</v>
      </c>
      <c r="N2743" s="29">
        <v>0.5</v>
      </c>
      <c r="O2743" s="31" t="s">
        <v>12</v>
      </c>
      <c r="P2743" s="31">
        <v>0.3752925668</v>
      </c>
      <c r="Q2743" s="31">
        <v>0.25</v>
      </c>
      <c r="R2743" s="42">
        <v>0.3</v>
      </c>
      <c r="S2743" s="27">
        <f>IF(A2743="placement",MIN(P2743,IF(R2743="",Q2743,R2743)),"")</f>
        <v>0.3</v>
      </c>
      <c r="T2743" s="28">
        <f>IF($A2743="placement",S2743*J2743,"")</f>
        <v>47.699999999999996</v>
      </c>
      <c r="U2743" s="26">
        <f>IF($A2743="placement",T2743,IF($A2743="site",SUMIF($C:$C,$C2743,$T:$T),IF($A2743="user",SUMIF($B:$B,$B2743,$T:$T),SUM($T:$T))))</f>
        <v>47.699999999999996</v>
      </c>
      <c r="V2743" s="27">
        <f>U2743/J2743</f>
        <v>0.3</v>
      </c>
    </row>
    <row r="2744" spans="1:22" hidden="1" x14ac:dyDescent="0.3">
      <c r="A2744" s="23" t="s">
        <v>14</v>
      </c>
      <c r="B2744" s="23" t="s">
        <v>1708</v>
      </c>
      <c r="C2744" s="23" t="s">
        <v>1709</v>
      </c>
      <c r="D2744" s="23" t="s">
        <v>1890</v>
      </c>
      <c r="E2744" s="23" t="s">
        <v>1891</v>
      </c>
      <c r="F2744" s="27">
        <v>0.3</v>
      </c>
      <c r="G2744" s="24">
        <v>0</v>
      </c>
      <c r="H2744" s="25">
        <v>5.3780999999999999</v>
      </c>
      <c r="I2744" s="25">
        <v>2.7707999999999999</v>
      </c>
      <c r="J2744" s="26">
        <v>159</v>
      </c>
      <c r="K2744" s="26">
        <v>43</v>
      </c>
      <c r="L2744" s="27">
        <v>0.51519999999999999</v>
      </c>
      <c r="M2744" s="28">
        <v>1.9170245699999999</v>
      </c>
      <c r="N2744" s="29">
        <v>1.4</v>
      </c>
      <c r="O2744" s="31" t="s">
        <v>12</v>
      </c>
      <c r="P2744" s="31">
        <v>0.2697015867</v>
      </c>
      <c r="Q2744" s="31">
        <v>0.26970158666976801</v>
      </c>
      <c r="R2744" s="42"/>
      <c r="S2744" s="27">
        <f>IF(A2744="placement",MIN(P2744,IF(R2744="",Q2744,R2744)),"")</f>
        <v>0.26970158666976801</v>
      </c>
      <c r="T2744" s="28">
        <f>IF($A2744="placement",S2744*J2744,"")</f>
        <v>42.882552280493115</v>
      </c>
      <c r="U2744" s="26">
        <f>IF($A2744="placement",T2744,IF($A2744="site",SUMIF($C:$C,$C2744,$T:$T),IF($A2744="user",SUMIF($B:$B,$B2744,$T:$T),SUM($T:$T))))</f>
        <v>42.882552280493115</v>
      </c>
      <c r="V2744" s="27">
        <f>U2744/J2744</f>
        <v>0.26970158666976801</v>
      </c>
    </row>
    <row r="2745" spans="1:22" hidden="1" x14ac:dyDescent="0.3">
      <c r="A2745" s="23" t="s">
        <v>14</v>
      </c>
      <c r="B2745" s="23" t="s">
        <v>4016</v>
      </c>
      <c r="C2745" s="23" t="s">
        <v>4018</v>
      </c>
      <c r="D2745" s="23" t="s">
        <v>4035</v>
      </c>
      <c r="E2745" s="23" t="s">
        <v>4036</v>
      </c>
      <c r="F2745" s="27">
        <v>0.25</v>
      </c>
      <c r="G2745" s="24">
        <v>1</v>
      </c>
      <c r="H2745" s="25">
        <v>208.46340000000001</v>
      </c>
      <c r="I2745" s="25">
        <v>10.890499999999999</v>
      </c>
      <c r="J2745" s="26">
        <v>159</v>
      </c>
      <c r="K2745" s="26">
        <v>26</v>
      </c>
      <c r="L2745" s="27">
        <v>5.2200000000000003E-2</v>
      </c>
      <c r="M2745" s="28">
        <v>0.48650462</v>
      </c>
      <c r="N2745" s="29">
        <v>0.45</v>
      </c>
      <c r="O2745" s="31" t="s">
        <v>12</v>
      </c>
      <c r="P2745" s="31">
        <v>7.5034478900000007E-2</v>
      </c>
      <c r="Q2745" s="31">
        <v>7.5034478853643796E-2</v>
      </c>
      <c r="R2745" s="42"/>
      <c r="S2745" s="27">
        <f>IF(A2745="placement",MIN(P2745,IF(R2745="",Q2745,R2745)),"")</f>
        <v>7.5034478853643796E-2</v>
      </c>
      <c r="T2745" s="28">
        <f>IF($A2745="placement",S2745*J2745,"")</f>
        <v>11.930482137729364</v>
      </c>
      <c r="U2745" s="26">
        <f>IF($A2745="placement",T2745,IF($A2745="site",SUMIF($C:$C,$C2745,$T:$T),IF($A2745="user",SUMIF($B:$B,$B2745,$T:$T),SUM($T:$T))))</f>
        <v>11.930482137729364</v>
      </c>
      <c r="V2745" s="27">
        <f>U2745/J2745</f>
        <v>7.5034478853643796E-2</v>
      </c>
    </row>
    <row r="2746" spans="1:22" hidden="1" x14ac:dyDescent="0.3">
      <c r="A2746" s="23" t="s">
        <v>14</v>
      </c>
      <c r="B2746" s="23" t="s">
        <v>4752</v>
      </c>
      <c r="C2746" s="23" t="s">
        <v>4754</v>
      </c>
      <c r="D2746" s="23" t="s">
        <v>4789</v>
      </c>
      <c r="E2746" s="23" t="s">
        <v>4790</v>
      </c>
      <c r="F2746" s="27">
        <v>0.15</v>
      </c>
      <c r="G2746" s="24">
        <v>1</v>
      </c>
      <c r="H2746" s="25">
        <v>186.1448</v>
      </c>
      <c r="I2746" s="25">
        <v>4.7164000000000001</v>
      </c>
      <c r="J2746" s="26">
        <v>159</v>
      </c>
      <c r="K2746" s="26">
        <v>18</v>
      </c>
      <c r="L2746" s="27">
        <v>2.53E-2</v>
      </c>
      <c r="M2746" s="28">
        <v>1.1267605599999999</v>
      </c>
      <c r="N2746" s="29">
        <v>1</v>
      </c>
      <c r="O2746" s="31" t="s">
        <v>42</v>
      </c>
      <c r="P2746" s="31">
        <v>0.1125</v>
      </c>
      <c r="Q2746" s="31">
        <v>0.1125</v>
      </c>
      <c r="R2746" s="42"/>
      <c r="S2746" s="27">
        <f>IF(A2746="placement",MIN(P2746,IF(R2746="",Q2746,R2746)),"")</f>
        <v>0.1125</v>
      </c>
      <c r="T2746" s="28">
        <f>IF($A2746="placement",S2746*J2746,"")</f>
        <v>17.887499999999999</v>
      </c>
      <c r="U2746" s="23">
        <f>IF($A2746="placement",T2746,IF($A2746="site",SUMIF($C:$C,$C2746,$T:$T),IF($A2746="user",SUMIF($B:$B,$B2746,$T:$T),SUM($T:$T))))</f>
        <v>17.887499999999999</v>
      </c>
      <c r="V2746" s="27">
        <f>U2746/J2746</f>
        <v>0.11249999999999999</v>
      </c>
    </row>
    <row r="2747" spans="1:22" hidden="1" x14ac:dyDescent="0.3">
      <c r="A2747" s="23" t="s">
        <v>14</v>
      </c>
      <c r="B2747" s="23" t="s">
        <v>6638</v>
      </c>
      <c r="C2747" s="23" t="s">
        <v>6639</v>
      </c>
      <c r="D2747" s="23" t="s">
        <v>6812</v>
      </c>
      <c r="E2747" s="23" t="s">
        <v>6813</v>
      </c>
      <c r="F2747" s="27">
        <v>0.25</v>
      </c>
      <c r="G2747" s="24">
        <v>0</v>
      </c>
      <c r="H2747" s="25">
        <v>35.722499999999997</v>
      </c>
      <c r="I2747" s="25">
        <v>8.4901</v>
      </c>
      <c r="J2747" s="26">
        <v>159</v>
      </c>
      <c r="K2747" s="26">
        <v>40</v>
      </c>
      <c r="L2747" s="27">
        <v>0.23769999999999999</v>
      </c>
      <c r="M2747" s="28">
        <v>0.62524608000000004</v>
      </c>
      <c r="N2747" s="29">
        <v>0.4</v>
      </c>
      <c r="O2747" s="31" t="s">
        <v>12</v>
      </c>
      <c r="P2747" s="31">
        <v>0.3602518905</v>
      </c>
      <c r="Q2747" s="31">
        <v>0.249999999999999</v>
      </c>
      <c r="R2747" s="42"/>
      <c r="S2747" s="27">
        <f>IF(A2747="placement",MIN(P2747,IF(R2747="",Q2747,R2747)),"")</f>
        <v>0.249999999999999</v>
      </c>
      <c r="T2747" s="28">
        <f>IF($A2747="placement",S2747*J2747,"")</f>
        <v>39.749999999999844</v>
      </c>
      <c r="U2747" s="26">
        <f>IF($A2747="placement",T2747,IF($A2747="site",SUMIF($C:$C,$C2747,$T:$T),IF($A2747="user",SUMIF($B:$B,$B2747,$T:$T),SUM($T:$T))))</f>
        <v>39.749999999999844</v>
      </c>
      <c r="V2747" s="27">
        <f>U2747/J2747</f>
        <v>0.24999999999999903</v>
      </c>
    </row>
    <row r="2748" spans="1:22" hidden="1" x14ac:dyDescent="0.3">
      <c r="A2748" s="23" t="s">
        <v>14</v>
      </c>
      <c r="B2748" s="23" t="s">
        <v>277</v>
      </c>
      <c r="C2748" s="23" t="s">
        <v>279</v>
      </c>
      <c r="D2748" s="23" t="s">
        <v>309</v>
      </c>
      <c r="E2748" s="23" t="s">
        <v>310</v>
      </c>
      <c r="F2748" s="27">
        <v>0.05</v>
      </c>
      <c r="G2748" s="24">
        <v>1</v>
      </c>
      <c r="H2748" s="25">
        <v>40.706699999999998</v>
      </c>
      <c r="I2748" s="25">
        <v>2.2726000000000002</v>
      </c>
      <c r="J2748" s="26">
        <v>158</v>
      </c>
      <c r="K2748" s="26">
        <v>8</v>
      </c>
      <c r="L2748" s="27">
        <v>5.5800000000000002E-2</v>
      </c>
      <c r="M2748" s="28">
        <v>2.3140746800000001</v>
      </c>
      <c r="N2748" s="46">
        <v>2</v>
      </c>
      <c r="O2748" s="31" t="s">
        <v>70</v>
      </c>
      <c r="P2748" s="31">
        <v>0.13572365759999999</v>
      </c>
      <c r="Q2748" s="31">
        <v>4.9999999999999899E-2</v>
      </c>
      <c r="R2748" s="42"/>
      <c r="S2748" s="27">
        <f>IF(A2748="placement",MIN(P2748,IF(R2748="",Q2748,R2748)),"")</f>
        <v>4.9999999999999899E-2</v>
      </c>
      <c r="T2748" s="28">
        <f>IF($A2748="placement",S2748*J2748,"")</f>
        <v>7.8999999999999844</v>
      </c>
      <c r="U2748" s="26">
        <f>IF($A2748="placement",T2748,IF($A2748="site",SUMIF($C:$C,$C2748,$T:$T),IF($A2748="user",SUMIF($B:$B,$B2748,$T:$T),SUM($T:$T))))</f>
        <v>7.8999999999999844</v>
      </c>
      <c r="V2748" s="27">
        <f>U2748/J2748</f>
        <v>4.9999999999999899E-2</v>
      </c>
    </row>
    <row r="2749" spans="1:22" hidden="1" x14ac:dyDescent="0.3">
      <c r="A2749" s="23" t="s">
        <v>14</v>
      </c>
      <c r="B2749" s="23" t="s">
        <v>277</v>
      </c>
      <c r="C2749" s="23" t="s">
        <v>279</v>
      </c>
      <c r="D2749" s="23" t="s">
        <v>339</v>
      </c>
      <c r="E2749" s="23" t="s">
        <v>340</v>
      </c>
      <c r="F2749" s="27">
        <v>0.05</v>
      </c>
      <c r="G2749" s="24">
        <v>1</v>
      </c>
      <c r="H2749" s="25">
        <v>45.559899999999999</v>
      </c>
      <c r="I2749" s="25">
        <v>3.3363</v>
      </c>
      <c r="J2749" s="26">
        <v>158</v>
      </c>
      <c r="K2749" s="26">
        <v>8</v>
      </c>
      <c r="L2749" s="27">
        <v>7.3200000000000001E-2</v>
      </c>
      <c r="M2749" s="28">
        <v>1.58087266</v>
      </c>
      <c r="N2749" s="46">
        <v>1</v>
      </c>
      <c r="O2749" s="31" t="s">
        <v>70</v>
      </c>
      <c r="P2749" s="31">
        <v>0.36743798030000002</v>
      </c>
      <c r="Q2749" s="31">
        <v>0.05</v>
      </c>
      <c r="R2749" s="42"/>
      <c r="S2749" s="27">
        <f>IF(A2749="placement",MIN(P2749,IF(R2749="",Q2749,R2749)),"")</f>
        <v>0.05</v>
      </c>
      <c r="T2749" s="28">
        <f>IF($A2749="placement",S2749*J2749,"")</f>
        <v>7.9</v>
      </c>
      <c r="U2749" s="26">
        <f>IF($A2749="placement",T2749,IF($A2749="site",SUMIF($C:$C,$C2749,$T:$T),IF($A2749="user",SUMIF($B:$B,$B2749,$T:$T),SUM($T:$T))))</f>
        <v>7.9</v>
      </c>
      <c r="V2749" s="27">
        <f>U2749/J2749</f>
        <v>0.05</v>
      </c>
    </row>
    <row r="2750" spans="1:22" hidden="1" x14ac:dyDescent="0.3">
      <c r="A2750" s="23" t="s">
        <v>14</v>
      </c>
      <c r="B2750" s="23" t="s">
        <v>1350</v>
      </c>
      <c r="C2750" s="23" t="s">
        <v>1352</v>
      </c>
      <c r="D2750" s="23" t="s">
        <v>1399</v>
      </c>
      <c r="E2750" s="23" t="s">
        <v>1400</v>
      </c>
      <c r="F2750" s="27">
        <v>0.4</v>
      </c>
      <c r="G2750" s="24">
        <v>1</v>
      </c>
      <c r="H2750" s="25">
        <v>109.857</v>
      </c>
      <c r="I2750" s="25">
        <v>11.128399999999999</v>
      </c>
      <c r="J2750" s="26">
        <v>158</v>
      </c>
      <c r="K2750" s="26">
        <v>57</v>
      </c>
      <c r="L2750" s="27">
        <v>0.1013</v>
      </c>
      <c r="M2750" s="28">
        <v>0.47415755999999998</v>
      </c>
      <c r="N2750" s="29">
        <v>0.3</v>
      </c>
      <c r="O2750" s="31" t="s">
        <v>385</v>
      </c>
      <c r="P2750" s="31">
        <v>0.36729892460000002</v>
      </c>
      <c r="Q2750" s="31">
        <v>0.36729892463802599</v>
      </c>
      <c r="R2750" s="42"/>
      <c r="S2750" s="27">
        <f>IF(A2750="placement",MIN(P2750,IF(R2750="",Q2750,R2750)),"")</f>
        <v>0.36729892460000002</v>
      </c>
      <c r="T2750" s="28">
        <f>IF($A2750="placement",S2750*J2750,"")</f>
        <v>58.033230086800003</v>
      </c>
      <c r="U2750" s="26">
        <f>IF($A2750="placement",T2750,IF($A2750="site",SUMIF($C:$C,$C2750,$T:$T),IF($A2750="user",SUMIF($B:$B,$B2750,$T:$T),SUM($T:$T))))</f>
        <v>58.033230086800003</v>
      </c>
      <c r="V2750" s="27">
        <f>U2750/J2750</f>
        <v>0.36729892460000002</v>
      </c>
    </row>
    <row r="2751" spans="1:22" hidden="1" x14ac:dyDescent="0.3">
      <c r="A2751" s="23" t="s">
        <v>14</v>
      </c>
      <c r="B2751" s="23" t="s">
        <v>10007</v>
      </c>
      <c r="C2751" s="23" t="s">
        <v>10008</v>
      </c>
      <c r="D2751" s="32" t="s">
        <v>10009</v>
      </c>
      <c r="E2751" s="23" t="s">
        <v>10010</v>
      </c>
      <c r="F2751" s="27">
        <v>0.25</v>
      </c>
      <c r="G2751" s="24">
        <v>0</v>
      </c>
      <c r="H2751" s="25">
        <v>16.478400000000001</v>
      </c>
      <c r="I2751" s="25">
        <v>3.8334999999999999</v>
      </c>
      <c r="J2751" s="26">
        <v>158</v>
      </c>
      <c r="K2751" s="26">
        <v>39</v>
      </c>
      <c r="L2751" s="27">
        <v>0.2326</v>
      </c>
      <c r="M2751" s="28">
        <v>1.37336638</v>
      </c>
      <c r="N2751" s="29">
        <v>1</v>
      </c>
      <c r="O2751" s="31" t="s">
        <v>12</v>
      </c>
      <c r="P2751" s="31">
        <v>0.27186217899999998</v>
      </c>
      <c r="Q2751" s="31">
        <v>0.25</v>
      </c>
      <c r="R2751" s="42"/>
      <c r="S2751" s="27">
        <f>IF(A2751="placement",MIN(P2751,IF(R2751="",Q2751,R2751)),"")</f>
        <v>0.25</v>
      </c>
      <c r="T2751" s="28">
        <f>IF($A2751="placement",S2751*J2751,"")</f>
        <v>39.5</v>
      </c>
      <c r="U2751" s="26">
        <f>IF($A2751="placement",T2751,IF($A2751="site",SUMIF($C:$C,$C2751,$T:$T),IF($A2751="user",SUMIF($B:$B,$B2751,$T:$T),SUM($T:$T))))</f>
        <v>39.5</v>
      </c>
      <c r="V2751" s="27">
        <f>U2751/J2751</f>
        <v>0.25</v>
      </c>
    </row>
    <row r="2752" spans="1:22" hidden="1" x14ac:dyDescent="0.3">
      <c r="A2752" s="17" t="s">
        <v>13</v>
      </c>
      <c r="B2752" s="17" t="s">
        <v>2570</v>
      </c>
      <c r="C2752" s="17" t="s">
        <v>2572</v>
      </c>
      <c r="D2752" s="17" t="s">
        <v>9898</v>
      </c>
      <c r="E2752" s="17"/>
      <c r="F2752" s="18">
        <v>0.25</v>
      </c>
      <c r="G2752" s="36">
        <v>0</v>
      </c>
      <c r="H2752" s="37">
        <v>130.19139999999999</v>
      </c>
      <c r="I2752" s="37">
        <v>11.2257</v>
      </c>
      <c r="J2752" s="19">
        <v>158</v>
      </c>
      <c r="K2752" s="19">
        <v>39</v>
      </c>
      <c r="L2752" s="18">
        <v>8.6199999999999999E-2</v>
      </c>
      <c r="M2752" s="20">
        <v>0.46832209000000002</v>
      </c>
      <c r="N2752" s="21">
        <v>0.28494199999999997</v>
      </c>
      <c r="O2752" s="22"/>
      <c r="P2752" s="22">
        <v>0.39156831419999999</v>
      </c>
      <c r="Q2752" s="22">
        <v>0.25</v>
      </c>
      <c r="R2752" s="43"/>
      <c r="S2752" s="18" t="str">
        <f>IF(A2752="placement",MIN(P2752,IF(R2752="",Q2752,R2752)),"")</f>
        <v/>
      </c>
      <c r="T2752" s="20" t="str">
        <f>IF($A2752="placement",S2752*J2752,"")</f>
        <v/>
      </c>
      <c r="U2752" s="19">
        <f>IF($A2752="placement",T2752,IF($A2752="site",SUMIF($C:$C,$C2752,$T:$T),IF($A2752="user",SUMIF($B:$B,$B2752,$T:$T),SUM($T:$T))))</f>
        <v>39.499999999999915</v>
      </c>
      <c r="V2752" s="18">
        <f>U2752/J2752</f>
        <v>0.24999999999999947</v>
      </c>
    </row>
    <row r="2753" spans="1:22" hidden="1" x14ac:dyDescent="0.3">
      <c r="A2753" s="11" t="s">
        <v>10</v>
      </c>
      <c r="B2753" s="11" t="s">
        <v>2570</v>
      </c>
      <c r="C2753" s="11" t="s">
        <v>9898</v>
      </c>
      <c r="D2753" s="11" t="s">
        <v>9898</v>
      </c>
      <c r="E2753" s="11"/>
      <c r="F2753" s="12">
        <v>0.25</v>
      </c>
      <c r="G2753" s="33">
        <v>0</v>
      </c>
      <c r="H2753" s="34">
        <v>130.19139999999999</v>
      </c>
      <c r="I2753" s="34">
        <v>11.2257</v>
      </c>
      <c r="J2753" s="13">
        <v>158</v>
      </c>
      <c r="K2753" s="13">
        <v>39</v>
      </c>
      <c r="L2753" s="12">
        <v>8.6199999999999999E-2</v>
      </c>
      <c r="M2753" s="14">
        <v>0.46832209000000002</v>
      </c>
      <c r="N2753" s="15">
        <v>0.28494199999999997</v>
      </c>
      <c r="O2753" s="16"/>
      <c r="P2753" s="16">
        <v>0.39156831419999999</v>
      </c>
      <c r="Q2753" s="16">
        <v>0.25</v>
      </c>
      <c r="R2753" s="44"/>
      <c r="S2753" s="12" t="str">
        <f>IF(A2753="placement",MIN(P2753,IF(R2753="",Q2753,R2753)),"")</f>
        <v/>
      </c>
      <c r="T2753" s="14" t="str">
        <f>IF($A2753="placement",S2753*J2753,"")</f>
        <v/>
      </c>
      <c r="U2753" s="13">
        <f>IF($A2753="placement",T2753,IF($A2753="site",SUMIF($C:$C,$C2753,$T:$T),IF($A2753="user",SUMIF($B:$B,$B2753,$T:$T),SUM($T:$T))))</f>
        <v>39.499999999999915</v>
      </c>
      <c r="V2753" s="12">
        <f>U2753/J2753</f>
        <v>0.24999999999999947</v>
      </c>
    </row>
    <row r="2754" spans="1:22" hidden="1" x14ac:dyDescent="0.3">
      <c r="A2754" s="23" t="s">
        <v>14</v>
      </c>
      <c r="B2754" s="23" t="s">
        <v>5399</v>
      </c>
      <c r="C2754" s="23" t="s">
        <v>5401</v>
      </c>
      <c r="D2754" s="23" t="s">
        <v>5402</v>
      </c>
      <c r="E2754" s="23" t="s">
        <v>5403</v>
      </c>
      <c r="F2754" s="27">
        <v>0.25</v>
      </c>
      <c r="G2754" s="24">
        <v>1</v>
      </c>
      <c r="H2754" s="25">
        <v>59.694400000000002</v>
      </c>
      <c r="I2754" s="25">
        <v>6.2493999999999996</v>
      </c>
      <c r="J2754" s="26">
        <v>158</v>
      </c>
      <c r="K2754" s="26">
        <v>37</v>
      </c>
      <c r="L2754" s="27">
        <v>0.1047</v>
      </c>
      <c r="M2754" s="28">
        <v>0.84373136000000004</v>
      </c>
      <c r="N2754" s="29">
        <v>0.6</v>
      </c>
      <c r="O2754" s="31" t="s">
        <v>42</v>
      </c>
      <c r="P2754" s="31">
        <v>0.28887317480000002</v>
      </c>
      <c r="Q2754" s="31">
        <v>0.25</v>
      </c>
      <c r="R2754" s="42"/>
      <c r="S2754" s="27">
        <f>IF(A2754="placement",MIN(P2754,IF(R2754="",Q2754,R2754)),"")</f>
        <v>0.25</v>
      </c>
      <c r="T2754" s="28">
        <f>IF($A2754="placement",S2754*J2754,"")</f>
        <v>39.5</v>
      </c>
      <c r="U2754" s="26">
        <f>IF($A2754="placement",T2754,IF($A2754="site",SUMIF($C:$C,$C2754,$T:$T),IF($A2754="user",SUMIF($B:$B,$B2754,$T:$T),SUM($T:$T))))</f>
        <v>39.5</v>
      </c>
      <c r="V2754" s="27">
        <f>U2754/J2754</f>
        <v>0.25</v>
      </c>
    </row>
    <row r="2755" spans="1:22" hidden="1" x14ac:dyDescent="0.3">
      <c r="A2755" s="23" t="s">
        <v>14</v>
      </c>
      <c r="B2755" s="23" t="s">
        <v>5418</v>
      </c>
      <c r="C2755" s="23" t="s">
        <v>5420</v>
      </c>
      <c r="D2755" s="23" t="s">
        <v>5485</v>
      </c>
      <c r="E2755" s="23" t="s">
        <v>5486</v>
      </c>
      <c r="F2755" s="27">
        <v>0.2</v>
      </c>
      <c r="G2755" s="24">
        <v>1</v>
      </c>
      <c r="H2755" s="25">
        <v>60.9529</v>
      </c>
      <c r="I2755" s="25">
        <v>3.6503999999999999</v>
      </c>
      <c r="J2755" s="26">
        <v>158</v>
      </c>
      <c r="K2755" s="26">
        <v>30</v>
      </c>
      <c r="L2755" s="27">
        <v>5.9900000000000002E-2</v>
      </c>
      <c r="M2755" s="28">
        <v>1.4421113400000001</v>
      </c>
      <c r="N2755" s="29">
        <v>1.1499999999999999</v>
      </c>
      <c r="O2755" s="31" t="s">
        <v>42</v>
      </c>
      <c r="P2755" s="31">
        <v>0.2025581045</v>
      </c>
      <c r="Q2755" s="31">
        <v>0.2</v>
      </c>
      <c r="R2755" s="42"/>
      <c r="S2755" s="27">
        <f>IF(A2755="placement",MIN(P2755,IF(R2755="",Q2755,R2755)),"")</f>
        <v>0.2</v>
      </c>
      <c r="T2755" s="28">
        <f>IF($A2755="placement",S2755*J2755,"")</f>
        <v>31.6</v>
      </c>
      <c r="U2755" s="26">
        <f>IF($A2755="placement",T2755,IF($A2755="site",SUMIF($C:$C,$C2755,$T:$T),IF($A2755="user",SUMIF($B:$B,$B2755,$T:$T),SUM($T:$T))))</f>
        <v>31.6</v>
      </c>
      <c r="V2755" s="27">
        <f>U2755/J2755</f>
        <v>0.2</v>
      </c>
    </row>
    <row r="2756" spans="1:22" hidden="1" x14ac:dyDescent="0.3">
      <c r="A2756" s="23" t="s">
        <v>14</v>
      </c>
      <c r="B2756" s="23" t="s">
        <v>8203</v>
      </c>
      <c r="C2756" s="23" t="s">
        <v>8204</v>
      </c>
      <c r="D2756" s="23" t="s">
        <v>8207</v>
      </c>
      <c r="E2756" s="23" t="s">
        <v>372</v>
      </c>
      <c r="F2756" s="27">
        <v>0.31</v>
      </c>
      <c r="G2756" s="24">
        <v>0</v>
      </c>
      <c r="H2756" s="25">
        <v>16.293099999999999</v>
      </c>
      <c r="I2756" s="25">
        <v>3.9436</v>
      </c>
      <c r="J2756" s="26">
        <v>158</v>
      </c>
      <c r="K2756" s="26">
        <v>34</v>
      </c>
      <c r="L2756" s="27">
        <v>0.24199999999999999</v>
      </c>
      <c r="M2756" s="28">
        <v>1.3391914700000001</v>
      </c>
      <c r="N2756" s="29">
        <v>1.05</v>
      </c>
      <c r="O2756" s="31" t="s">
        <v>12</v>
      </c>
      <c r="P2756" s="31">
        <v>0.21594482409999999</v>
      </c>
      <c r="Q2756" s="31">
        <v>0.21594482411638899</v>
      </c>
      <c r="R2756" s="42"/>
      <c r="S2756" s="27">
        <f>IF(A2756="placement",MIN(P2756,IF(R2756="",Q2756,R2756)),"")</f>
        <v>0.21594482409999999</v>
      </c>
      <c r="T2756" s="28">
        <f>IF($A2756="placement",S2756*J2756,"")</f>
        <v>34.119282207799998</v>
      </c>
      <c r="U2756" s="26">
        <f>IF($A2756="placement",T2756,IF($A2756="site",SUMIF($C:$C,$C2756,$T:$T),IF($A2756="user",SUMIF($B:$B,$B2756,$T:$T),SUM($T:$T))))</f>
        <v>34.119282207799998</v>
      </c>
      <c r="V2756" s="27">
        <f>U2756/J2756</f>
        <v>0.21594482409999999</v>
      </c>
    </row>
    <row r="2757" spans="1:22" hidden="1" x14ac:dyDescent="0.3">
      <c r="A2757" s="23" t="s">
        <v>14</v>
      </c>
      <c r="B2757" s="23" t="s">
        <v>8753</v>
      </c>
      <c r="C2757" s="23" t="s">
        <v>8755</v>
      </c>
      <c r="D2757" s="23" t="s">
        <v>8760</v>
      </c>
      <c r="E2757" s="23" t="s">
        <v>8761</v>
      </c>
      <c r="F2757" s="27">
        <v>0.25</v>
      </c>
      <c r="G2757" s="24">
        <v>0</v>
      </c>
      <c r="H2757" s="25">
        <v>11.718299999999999</v>
      </c>
      <c r="I2757" s="25">
        <v>4.8611000000000004</v>
      </c>
      <c r="J2757" s="26">
        <v>158</v>
      </c>
      <c r="K2757" s="26">
        <v>39</v>
      </c>
      <c r="L2757" s="27">
        <v>0.4148</v>
      </c>
      <c r="M2757" s="28">
        <v>1.0817779700000001</v>
      </c>
      <c r="N2757" s="29">
        <v>0.65</v>
      </c>
      <c r="O2757" s="31" t="s">
        <v>12</v>
      </c>
      <c r="P2757" s="31">
        <v>0.39913733150000003</v>
      </c>
      <c r="Q2757" s="31">
        <v>0.25</v>
      </c>
      <c r="R2757" s="42"/>
      <c r="S2757" s="27">
        <f>IF(A2757="placement",MIN(P2757,IF(R2757="",Q2757,R2757)),"")</f>
        <v>0.25</v>
      </c>
      <c r="T2757" s="28">
        <f>IF($A2757="placement",S2757*J2757,"")</f>
        <v>39.5</v>
      </c>
      <c r="U2757" s="26">
        <f>IF($A2757="placement",T2757,IF($A2757="site",SUMIF($C:$C,$C2757,$T:$T),IF($A2757="user",SUMIF($B:$B,$B2757,$T:$T),SUM($T:$T))))</f>
        <v>39.5</v>
      </c>
      <c r="V2757" s="27">
        <f>U2757/J2757</f>
        <v>0.25</v>
      </c>
    </row>
    <row r="2758" spans="1:22" hidden="1" x14ac:dyDescent="0.3">
      <c r="A2758" s="23" t="s">
        <v>14</v>
      </c>
      <c r="B2758" s="23" t="s">
        <v>5764</v>
      </c>
      <c r="C2758" s="23" t="s">
        <v>5766</v>
      </c>
      <c r="D2758" s="23" t="s">
        <v>5817</v>
      </c>
      <c r="E2758" s="23" t="s">
        <v>5818</v>
      </c>
      <c r="F2758" s="27">
        <v>0.25</v>
      </c>
      <c r="G2758" s="24">
        <v>0</v>
      </c>
      <c r="H2758" s="25">
        <v>19.397400000000001</v>
      </c>
      <c r="I2758" s="25">
        <v>4.7298999999999998</v>
      </c>
      <c r="J2758" s="26">
        <v>157</v>
      </c>
      <c r="K2758" s="26">
        <v>39</v>
      </c>
      <c r="L2758" s="27">
        <v>0.24379999999999999</v>
      </c>
      <c r="M2758" s="28">
        <v>1.1035186800000001</v>
      </c>
      <c r="N2758" s="29">
        <v>0.8</v>
      </c>
      <c r="O2758" s="31" t="s">
        <v>12</v>
      </c>
      <c r="P2758" s="31">
        <v>0.27504625519999998</v>
      </c>
      <c r="Q2758" s="31">
        <v>0.25</v>
      </c>
      <c r="R2758" s="42"/>
      <c r="S2758" s="27">
        <f>IF(A2758="placement",MIN(P2758,IF(R2758="",Q2758,R2758)),"")</f>
        <v>0.25</v>
      </c>
      <c r="T2758" s="28">
        <f>IF($A2758="placement",S2758*J2758,"")</f>
        <v>39.25</v>
      </c>
      <c r="U2758" s="26">
        <f>IF($A2758="placement",T2758,IF($A2758="site",SUMIF($C:$C,$C2758,$T:$T),IF($A2758="user",SUMIF($B:$B,$B2758,$T:$T),SUM($T:$T))))</f>
        <v>39.25</v>
      </c>
      <c r="V2758" s="27">
        <f>U2758/J2758</f>
        <v>0.25</v>
      </c>
    </row>
    <row r="2759" spans="1:22" hidden="1" x14ac:dyDescent="0.3">
      <c r="A2759" s="23" t="s">
        <v>14</v>
      </c>
      <c r="B2759" s="23" t="s">
        <v>10342</v>
      </c>
      <c r="C2759" s="23" t="s">
        <v>10343</v>
      </c>
      <c r="D2759" s="23" t="s">
        <v>10344</v>
      </c>
      <c r="E2759" s="23" t="s">
        <v>10345</v>
      </c>
      <c r="F2759" s="27">
        <v>0.25</v>
      </c>
      <c r="G2759" s="24">
        <v>0</v>
      </c>
      <c r="H2759" s="25">
        <v>25.187000000000001</v>
      </c>
      <c r="I2759" s="25">
        <v>9.5158000000000005</v>
      </c>
      <c r="J2759" s="26">
        <v>157</v>
      </c>
      <c r="K2759" s="26">
        <v>39</v>
      </c>
      <c r="L2759" s="27">
        <v>0.37780000000000002</v>
      </c>
      <c r="M2759" s="28">
        <v>0.55026834999999996</v>
      </c>
      <c r="N2759" s="29">
        <v>0.01</v>
      </c>
      <c r="O2759" s="31" t="s">
        <v>12</v>
      </c>
      <c r="P2759" s="31">
        <v>0.98182704860000003</v>
      </c>
      <c r="Q2759" s="31">
        <v>0.25</v>
      </c>
      <c r="R2759" s="42"/>
      <c r="S2759" s="27">
        <f>IF(A2759="placement",MIN(P2759,IF(R2759="",Q2759,R2759)),"")</f>
        <v>0.25</v>
      </c>
      <c r="T2759" s="28">
        <f>IF($A2759="placement",S2759*J2759,"")</f>
        <v>39.25</v>
      </c>
      <c r="U2759" s="26">
        <f>IF($A2759="placement",T2759,IF($A2759="site",SUMIF($C:$C,$C2759,$T:$T),IF($A2759="user",SUMIF($B:$B,$B2759,$T:$T),SUM($T:$T))))</f>
        <v>39.25</v>
      </c>
      <c r="V2759" s="27">
        <f>U2759/J2759</f>
        <v>0.25</v>
      </c>
    </row>
    <row r="2760" spans="1:22" hidden="1" x14ac:dyDescent="0.3">
      <c r="A2760" s="23" t="s">
        <v>14</v>
      </c>
      <c r="B2760" s="23" t="s">
        <v>9575</v>
      </c>
      <c r="C2760" s="23" t="s">
        <v>9577</v>
      </c>
      <c r="D2760" s="32" t="s">
        <v>9578</v>
      </c>
      <c r="E2760" s="23" t="s">
        <v>9579</v>
      </c>
      <c r="F2760" s="27">
        <v>0.85</v>
      </c>
      <c r="G2760" s="24">
        <v>1</v>
      </c>
      <c r="H2760" s="25">
        <v>405.40940000000001</v>
      </c>
      <c r="I2760" s="25">
        <v>6.3232999999999997</v>
      </c>
      <c r="J2760" s="26">
        <v>157</v>
      </c>
      <c r="K2760" s="26">
        <v>134</v>
      </c>
      <c r="L2760" s="27">
        <v>1.5599999999999999E-2</v>
      </c>
      <c r="M2760" s="28">
        <v>0.82969974999999996</v>
      </c>
      <c r="N2760" s="29">
        <v>7.0000000000000007E-2</v>
      </c>
      <c r="O2760" s="31" t="s">
        <v>12</v>
      </c>
      <c r="P2760" s="31">
        <v>0.91563213070000005</v>
      </c>
      <c r="Q2760" s="31">
        <v>0.85</v>
      </c>
      <c r="R2760" s="42"/>
      <c r="S2760" s="27">
        <f>IF(A2760="placement",MIN(P2760,IF(R2760="",Q2760,R2760)),"")</f>
        <v>0.85</v>
      </c>
      <c r="T2760" s="28">
        <f>IF($A2760="placement",S2760*J2760,"")</f>
        <v>133.44999999999999</v>
      </c>
      <c r="U2760" s="26">
        <f>IF($A2760="placement",T2760,IF($A2760="site",SUMIF($C:$C,$C2760,$T:$T),IF($A2760="user",SUMIF($B:$B,$B2760,$T:$T),SUM($T:$T))))</f>
        <v>133.44999999999999</v>
      </c>
      <c r="V2760" s="27">
        <f>U2760/J2760</f>
        <v>0.85</v>
      </c>
    </row>
    <row r="2761" spans="1:22" hidden="1" x14ac:dyDescent="0.3">
      <c r="A2761" s="23" t="s">
        <v>14</v>
      </c>
      <c r="B2761" s="23" t="s">
        <v>1145</v>
      </c>
      <c r="C2761" s="23" t="s">
        <v>1147</v>
      </c>
      <c r="D2761" s="32" t="s">
        <v>1156</v>
      </c>
      <c r="E2761" s="23" t="s">
        <v>1157</v>
      </c>
      <c r="F2761" s="27">
        <v>0.25</v>
      </c>
      <c r="G2761" s="24">
        <v>0</v>
      </c>
      <c r="H2761" s="25">
        <v>13.0075</v>
      </c>
      <c r="I2761" s="25">
        <v>3.6429999999999998</v>
      </c>
      <c r="J2761" s="26">
        <v>156</v>
      </c>
      <c r="K2761" s="26">
        <v>39</v>
      </c>
      <c r="L2761" s="27">
        <v>0.28010000000000002</v>
      </c>
      <c r="M2761" s="28">
        <v>1.4258225200000001</v>
      </c>
      <c r="N2761" s="29">
        <v>1</v>
      </c>
      <c r="O2761" s="31" t="s">
        <v>12</v>
      </c>
      <c r="P2761" s="31">
        <v>0.29865043629999999</v>
      </c>
      <c r="Q2761" s="31">
        <v>0.25</v>
      </c>
      <c r="R2761" s="42"/>
      <c r="S2761" s="27">
        <f>IF(A2761="placement",MIN(P2761,IF(R2761="",Q2761,R2761)),"")</f>
        <v>0.25</v>
      </c>
      <c r="T2761" s="28">
        <f>IF($A2761="placement",S2761*J2761,"")</f>
        <v>39</v>
      </c>
      <c r="U2761" s="26">
        <f>IF($A2761="placement",T2761,IF($A2761="site",SUMIF($C:$C,$C2761,$T:$T),IF($A2761="user",SUMIF($B:$B,$B2761,$T:$T),SUM($T:$T))))</f>
        <v>39</v>
      </c>
      <c r="V2761" s="27">
        <f>U2761/J2761</f>
        <v>0.25</v>
      </c>
    </row>
    <row r="2762" spans="1:22" hidden="1" x14ac:dyDescent="0.3">
      <c r="A2762" s="23" t="s">
        <v>14</v>
      </c>
      <c r="B2762" s="23" t="s">
        <v>1350</v>
      </c>
      <c r="C2762" s="23" t="s">
        <v>1352</v>
      </c>
      <c r="D2762" s="23" t="s">
        <v>1447</v>
      </c>
      <c r="E2762" s="23" t="s">
        <v>1448</v>
      </c>
      <c r="F2762" s="27">
        <v>0.05</v>
      </c>
      <c r="G2762" s="24">
        <v>1</v>
      </c>
      <c r="H2762" s="25">
        <v>122.8866</v>
      </c>
      <c r="I2762" s="25">
        <v>8.9539000000000009</v>
      </c>
      <c r="J2762" s="26">
        <v>156</v>
      </c>
      <c r="K2762" s="26">
        <v>8</v>
      </c>
      <c r="L2762" s="27">
        <v>7.2900000000000006E-2</v>
      </c>
      <c r="M2762" s="28">
        <v>0.58041865000000004</v>
      </c>
      <c r="N2762" s="29">
        <v>0.5</v>
      </c>
      <c r="O2762" s="31" t="s">
        <v>70</v>
      </c>
      <c r="P2762" s="31">
        <v>0.13855284239999999</v>
      </c>
      <c r="Q2762" s="31">
        <v>0.05</v>
      </c>
      <c r="R2762" s="42"/>
      <c r="S2762" s="27">
        <f>IF(A2762="placement",MIN(P2762,IF(R2762="",Q2762,R2762)),"")</f>
        <v>0.05</v>
      </c>
      <c r="T2762" s="28">
        <f>IF($A2762="placement",S2762*J2762,"")</f>
        <v>7.8000000000000007</v>
      </c>
      <c r="U2762" s="26">
        <f>IF($A2762="placement",T2762,IF($A2762="site",SUMIF($C:$C,$C2762,$T:$T),IF($A2762="user",SUMIF($B:$B,$B2762,$T:$T),SUM($T:$T))))</f>
        <v>7.8000000000000007</v>
      </c>
      <c r="V2762" s="27">
        <f>U2762/J2762</f>
        <v>0.05</v>
      </c>
    </row>
    <row r="2763" spans="1:22" hidden="1" x14ac:dyDescent="0.3">
      <c r="A2763" s="23" t="s">
        <v>14</v>
      </c>
      <c r="B2763" s="23" t="s">
        <v>2556</v>
      </c>
      <c r="C2763" s="23" t="s">
        <v>2558</v>
      </c>
      <c r="D2763" s="23" t="s">
        <v>2563</v>
      </c>
      <c r="E2763" s="23" t="s">
        <v>2564</v>
      </c>
      <c r="F2763" s="27">
        <v>0.25</v>
      </c>
      <c r="G2763" s="24">
        <v>0</v>
      </c>
      <c r="H2763" s="25">
        <v>8.4411000000000005</v>
      </c>
      <c r="I2763" s="25">
        <v>2.0421999999999998</v>
      </c>
      <c r="J2763" s="26">
        <v>156</v>
      </c>
      <c r="K2763" s="26">
        <v>34</v>
      </c>
      <c r="L2763" s="27">
        <v>0.2419</v>
      </c>
      <c r="M2763" s="28">
        <v>2.5477038200000002</v>
      </c>
      <c r="N2763" s="29">
        <v>2</v>
      </c>
      <c r="O2763" s="31" t="s">
        <v>42</v>
      </c>
      <c r="P2763" s="31">
        <v>0.21497939360000001</v>
      </c>
      <c r="Q2763" s="31">
        <v>0.214979393586614</v>
      </c>
      <c r="R2763" s="42"/>
      <c r="S2763" s="27">
        <f>IF(A2763="placement",MIN(P2763,IF(R2763="",Q2763,R2763)),"")</f>
        <v>0.214979393586614</v>
      </c>
      <c r="T2763" s="28">
        <f>IF($A2763="placement",S2763*J2763,"")</f>
        <v>33.536785399511785</v>
      </c>
      <c r="U2763" s="26">
        <f>IF($A2763="placement",T2763,IF($A2763="site",SUMIF($C:$C,$C2763,$T:$T),IF($A2763="user",SUMIF($B:$B,$B2763,$T:$T),SUM($T:$T))))</f>
        <v>33.536785399511785</v>
      </c>
      <c r="V2763" s="27">
        <f>U2763/J2763</f>
        <v>0.214979393586614</v>
      </c>
    </row>
    <row r="2764" spans="1:22" hidden="1" x14ac:dyDescent="0.3">
      <c r="A2764" s="23" t="s">
        <v>14</v>
      </c>
      <c r="B2764" s="23" t="s">
        <v>3531</v>
      </c>
      <c r="C2764" s="23" t="s">
        <v>3532</v>
      </c>
      <c r="D2764" s="23" t="s">
        <v>3533</v>
      </c>
      <c r="E2764" s="23" t="s">
        <v>3534</v>
      </c>
      <c r="F2764" s="27">
        <v>0.33</v>
      </c>
      <c r="G2764" s="24">
        <v>1</v>
      </c>
      <c r="H2764" s="25">
        <v>75.108500000000006</v>
      </c>
      <c r="I2764" s="25">
        <v>4.1417000000000002</v>
      </c>
      <c r="J2764" s="26">
        <v>156</v>
      </c>
      <c r="K2764" s="26">
        <v>32</v>
      </c>
      <c r="L2764" s="27">
        <v>5.5100000000000003E-2</v>
      </c>
      <c r="M2764" s="28">
        <v>1.25447365</v>
      </c>
      <c r="N2764" s="29">
        <v>1</v>
      </c>
      <c r="O2764" s="31" t="s">
        <v>12</v>
      </c>
      <c r="P2764" s="31">
        <v>0.20285292429999999</v>
      </c>
      <c r="Q2764" s="31">
        <v>0.202852924274877</v>
      </c>
      <c r="R2764" s="42"/>
      <c r="S2764" s="27">
        <f>IF(A2764="placement",MIN(P2764,IF(R2764="",Q2764,R2764)),"")</f>
        <v>0.202852924274877</v>
      </c>
      <c r="T2764" s="28">
        <f>IF($A2764="placement",S2764*J2764,"")</f>
        <v>31.645056186880812</v>
      </c>
      <c r="U2764" s="26">
        <f>IF($A2764="placement",T2764,IF($A2764="site",SUMIF($C:$C,$C2764,$T:$T),IF($A2764="user",SUMIF($B:$B,$B2764,$T:$T),SUM($T:$T))))</f>
        <v>31.645056186880812</v>
      </c>
      <c r="V2764" s="27">
        <f>U2764/J2764</f>
        <v>0.202852924274877</v>
      </c>
    </row>
    <row r="2765" spans="1:22" hidden="1" x14ac:dyDescent="0.3">
      <c r="A2765" s="23" t="s">
        <v>14</v>
      </c>
      <c r="B2765" s="23" t="s">
        <v>4090</v>
      </c>
      <c r="C2765" s="23" t="s">
        <v>4091</v>
      </c>
      <c r="D2765" s="23" t="s">
        <v>4126</v>
      </c>
      <c r="E2765" s="23" t="s">
        <v>4127</v>
      </c>
      <c r="F2765" s="27">
        <v>0.25</v>
      </c>
      <c r="G2765" s="24">
        <v>0</v>
      </c>
      <c r="H2765" s="25">
        <v>38.611400000000003</v>
      </c>
      <c r="I2765" s="25">
        <v>5.2560000000000002</v>
      </c>
      <c r="J2765" s="26">
        <v>156</v>
      </c>
      <c r="K2765" s="26">
        <v>37</v>
      </c>
      <c r="L2765" s="27">
        <v>0.1361</v>
      </c>
      <c r="M2765" s="28">
        <v>0.98927756</v>
      </c>
      <c r="N2765" s="29">
        <v>0.8</v>
      </c>
      <c r="O2765" s="31" t="s">
        <v>12</v>
      </c>
      <c r="P2765" s="31">
        <v>0.1913290748</v>
      </c>
      <c r="Q2765" s="31">
        <v>0.191329074799093</v>
      </c>
      <c r="R2765" s="42"/>
      <c r="S2765" s="27">
        <f>IF(A2765="placement",MIN(P2765,IF(R2765="",Q2765,R2765)),"")</f>
        <v>0.191329074799093</v>
      </c>
      <c r="T2765" s="28">
        <f>IF($A2765="placement",S2765*J2765,"")</f>
        <v>29.847335668658509</v>
      </c>
      <c r="U2765" s="26">
        <f>IF($A2765="placement",T2765,IF($A2765="site",SUMIF($C:$C,$C2765,$T:$T),IF($A2765="user",SUMIF($B:$B,$B2765,$T:$T),SUM($T:$T))))</f>
        <v>29.847335668658509</v>
      </c>
      <c r="V2765" s="27">
        <f>U2765/J2765</f>
        <v>0.191329074799093</v>
      </c>
    </row>
    <row r="2766" spans="1:22" hidden="1" x14ac:dyDescent="0.3">
      <c r="A2766" s="23" t="s">
        <v>14</v>
      </c>
      <c r="B2766" s="23" t="s">
        <v>4752</v>
      </c>
      <c r="C2766" s="23" t="s">
        <v>4754</v>
      </c>
      <c r="D2766" s="23" t="s">
        <v>4777</v>
      </c>
      <c r="E2766" s="23" t="s">
        <v>4778</v>
      </c>
      <c r="F2766" s="27">
        <v>0.05</v>
      </c>
      <c r="G2766" s="24">
        <v>1</v>
      </c>
      <c r="H2766" s="25">
        <v>167.25210000000001</v>
      </c>
      <c r="I2766" s="25">
        <v>8.7562999999999995</v>
      </c>
      <c r="J2766" s="26">
        <v>156</v>
      </c>
      <c r="K2766" s="26">
        <v>8</v>
      </c>
      <c r="L2766" s="27">
        <v>5.2400000000000002E-2</v>
      </c>
      <c r="M2766" s="28">
        <v>0.59443011999999995</v>
      </c>
      <c r="N2766" s="29">
        <v>0.25</v>
      </c>
      <c r="O2766" s="31" t="s">
        <v>70</v>
      </c>
      <c r="P2766" s="31">
        <v>0.57942912040000005</v>
      </c>
      <c r="Q2766" s="31">
        <v>0.05</v>
      </c>
      <c r="R2766" s="42"/>
      <c r="S2766" s="27">
        <f>IF(A2766="placement",MIN(P2766,IF(R2766="",Q2766,R2766)),"")</f>
        <v>0.05</v>
      </c>
      <c r="T2766" s="28">
        <f>IF($A2766="placement",S2766*J2766,"")</f>
        <v>7.8000000000000007</v>
      </c>
      <c r="U2766" s="26">
        <f>IF($A2766="placement",T2766,IF($A2766="site",SUMIF($C:$C,$C2766,$T:$T),IF($A2766="user",SUMIF($B:$B,$B2766,$T:$T),SUM($T:$T))))</f>
        <v>7.8000000000000007</v>
      </c>
      <c r="V2766" s="27">
        <f>U2766/J2766</f>
        <v>0.05</v>
      </c>
    </row>
    <row r="2767" spans="1:22" hidden="1" x14ac:dyDescent="0.3">
      <c r="A2767" s="23" t="s">
        <v>14</v>
      </c>
      <c r="B2767" s="23" t="s">
        <v>7081</v>
      </c>
      <c r="C2767" s="23" t="s">
        <v>7083</v>
      </c>
      <c r="D2767" s="23" t="s">
        <v>7102</v>
      </c>
      <c r="E2767" s="23" t="s">
        <v>7103</v>
      </c>
      <c r="F2767" s="27">
        <v>0.25</v>
      </c>
      <c r="G2767" s="24">
        <v>1</v>
      </c>
      <c r="H2767" s="25">
        <v>96.689300000000003</v>
      </c>
      <c r="I2767" s="25">
        <v>6.968</v>
      </c>
      <c r="J2767" s="26">
        <v>156</v>
      </c>
      <c r="K2767" s="26">
        <v>39</v>
      </c>
      <c r="L2767" s="27">
        <v>7.2099999999999997E-2</v>
      </c>
      <c r="M2767" s="28">
        <v>0.74588321999999996</v>
      </c>
      <c r="N2767" s="29">
        <v>0.5</v>
      </c>
      <c r="O2767" s="31" t="s">
        <v>12</v>
      </c>
      <c r="P2767" s="31">
        <v>0.3296537772</v>
      </c>
      <c r="Q2767" s="31">
        <v>0.25</v>
      </c>
      <c r="R2767" s="42"/>
      <c r="S2767" s="27">
        <f>IF(A2767="placement",MIN(P2767,IF(R2767="",Q2767,R2767)),"")</f>
        <v>0.25</v>
      </c>
      <c r="T2767" s="28">
        <f>IF($A2767="placement",S2767*J2767,"")</f>
        <v>39</v>
      </c>
      <c r="U2767" s="26">
        <f>IF($A2767="placement",T2767,IF($A2767="site",SUMIF($C:$C,$C2767,$T:$T),IF($A2767="user",SUMIF($B:$B,$B2767,$T:$T),SUM($T:$T))))</f>
        <v>39</v>
      </c>
      <c r="V2767" s="27">
        <f>U2767/J2767</f>
        <v>0.25</v>
      </c>
    </row>
    <row r="2768" spans="1:22" hidden="1" x14ac:dyDescent="0.3">
      <c r="A2768" s="23" t="s">
        <v>14</v>
      </c>
      <c r="B2768" s="23" t="s">
        <v>8300</v>
      </c>
      <c r="C2768" s="23" t="s">
        <v>8302</v>
      </c>
      <c r="D2768" s="23" t="s">
        <v>8319</v>
      </c>
      <c r="E2768" s="23" t="s">
        <v>8320</v>
      </c>
      <c r="F2768" s="27">
        <v>0.25</v>
      </c>
      <c r="G2768" s="24">
        <v>0</v>
      </c>
      <c r="H2768" s="25">
        <v>16.473700000000001</v>
      </c>
      <c r="I2768" s="25">
        <v>3.6349</v>
      </c>
      <c r="J2768" s="26">
        <v>156</v>
      </c>
      <c r="K2768" s="26">
        <v>39</v>
      </c>
      <c r="L2768" s="27">
        <v>0.22070000000000001</v>
      </c>
      <c r="M2768" s="28">
        <v>1.42648116</v>
      </c>
      <c r="N2768" s="29">
        <v>1</v>
      </c>
      <c r="O2768" s="31" t="s">
        <v>12</v>
      </c>
      <c r="P2768" s="31">
        <v>0.29897426999999999</v>
      </c>
      <c r="Q2768" s="31">
        <v>0.25</v>
      </c>
      <c r="R2768" s="42"/>
      <c r="S2768" s="27">
        <f>IF(A2768="placement",MIN(P2768,IF(R2768="",Q2768,R2768)),"")</f>
        <v>0.25</v>
      </c>
      <c r="T2768" s="28">
        <f>IF($A2768="placement",S2768*J2768,"")</f>
        <v>39</v>
      </c>
      <c r="U2768" s="26">
        <f>IF($A2768="placement",T2768,IF($A2768="site",SUMIF($C:$C,$C2768,$T:$T),IF($A2768="user",SUMIF($B:$B,$B2768,$T:$T),SUM($T:$T))))</f>
        <v>39</v>
      </c>
      <c r="V2768" s="27">
        <f>U2768/J2768</f>
        <v>0.25</v>
      </c>
    </row>
    <row r="2769" spans="1:22" hidden="1" x14ac:dyDescent="0.3">
      <c r="A2769" s="23" t="s">
        <v>14</v>
      </c>
      <c r="B2769" s="23" t="s">
        <v>8753</v>
      </c>
      <c r="C2769" s="23" t="s">
        <v>8755</v>
      </c>
      <c r="D2769" s="23" t="s">
        <v>8756</v>
      </c>
      <c r="E2769" s="23" t="s">
        <v>8757</v>
      </c>
      <c r="F2769" s="27">
        <v>0.25</v>
      </c>
      <c r="G2769" s="24">
        <v>0</v>
      </c>
      <c r="H2769" s="25">
        <v>10.951700000000001</v>
      </c>
      <c r="I2769" s="25">
        <v>4.6477000000000004</v>
      </c>
      <c r="J2769" s="26">
        <v>156</v>
      </c>
      <c r="K2769" s="26">
        <v>39</v>
      </c>
      <c r="L2769" s="27">
        <v>0.4244</v>
      </c>
      <c r="M2769" s="28">
        <v>1.11632753</v>
      </c>
      <c r="N2769" s="29">
        <v>0.65</v>
      </c>
      <c r="O2769" s="31" t="s">
        <v>12</v>
      </c>
      <c r="P2769" s="31">
        <v>0.41773361310000001</v>
      </c>
      <c r="Q2769" s="31">
        <v>0.25</v>
      </c>
      <c r="R2769" s="42"/>
      <c r="S2769" s="27">
        <f>IF(A2769="placement",MIN(P2769,IF(R2769="",Q2769,R2769)),"")</f>
        <v>0.25</v>
      </c>
      <c r="T2769" s="28">
        <f>IF($A2769="placement",S2769*J2769,"")</f>
        <v>39</v>
      </c>
      <c r="U2769" s="26">
        <f>IF($A2769="placement",T2769,IF($A2769="site",SUMIF($C:$C,$C2769,$T:$T),IF($A2769="user",SUMIF($B:$B,$B2769,$T:$T),SUM($T:$T))))</f>
        <v>39</v>
      </c>
      <c r="V2769" s="27">
        <f>U2769/J2769</f>
        <v>0.25</v>
      </c>
    </row>
    <row r="2770" spans="1:22" hidden="1" x14ac:dyDescent="0.3">
      <c r="A2770" s="23" t="s">
        <v>14</v>
      </c>
      <c r="B2770" s="23" t="s">
        <v>9433</v>
      </c>
      <c r="C2770" s="23" t="s">
        <v>9435</v>
      </c>
      <c r="D2770" s="23" t="s">
        <v>9438</v>
      </c>
      <c r="E2770" s="23" t="s">
        <v>9434</v>
      </c>
      <c r="F2770" s="27">
        <v>0.3</v>
      </c>
      <c r="G2770" s="24">
        <v>0</v>
      </c>
      <c r="H2770" s="25">
        <v>31.137599999999999</v>
      </c>
      <c r="I2770" s="25">
        <v>2.5339</v>
      </c>
      <c r="J2770" s="26">
        <v>156</v>
      </c>
      <c r="K2770" s="26">
        <v>42</v>
      </c>
      <c r="L2770" s="27">
        <v>8.14E-2</v>
      </c>
      <c r="M2770" s="28">
        <v>2.05702607</v>
      </c>
      <c r="N2770" s="29">
        <v>1.5</v>
      </c>
      <c r="O2770" s="31" t="s">
        <v>70</v>
      </c>
      <c r="P2770" s="31">
        <v>0.27079193670000001</v>
      </c>
      <c r="Q2770" s="31">
        <v>0.27079193674372698</v>
      </c>
      <c r="R2770" s="42"/>
      <c r="S2770" s="27">
        <f>IF(A2770="placement",MIN(P2770,IF(R2770="",Q2770,R2770)),"")</f>
        <v>0.27079193670000001</v>
      </c>
      <c r="T2770" s="28">
        <f>IF($A2770="placement",S2770*J2770,"")</f>
        <v>42.243542125200001</v>
      </c>
      <c r="U2770" s="23">
        <f>IF($A2770="placement",T2770,IF($A2770="site",SUMIF($C:$C,$C2770,$T:$T),IF($A2770="user",SUMIF($B:$B,$B2770,$T:$T),SUM($T:$T))))</f>
        <v>42.243542125200001</v>
      </c>
      <c r="V2770" s="27">
        <f>U2770/J2770</f>
        <v>0.27079193670000001</v>
      </c>
    </row>
    <row r="2771" spans="1:22" hidden="1" x14ac:dyDescent="0.3">
      <c r="A2771" s="23" t="s">
        <v>14</v>
      </c>
      <c r="B2771" s="23" t="s">
        <v>9575</v>
      </c>
      <c r="C2771" s="23" t="s">
        <v>9577</v>
      </c>
      <c r="D2771" s="32" t="s">
        <v>9592</v>
      </c>
      <c r="E2771" s="23" t="s">
        <v>9576</v>
      </c>
      <c r="F2771" s="27">
        <v>0.85</v>
      </c>
      <c r="G2771" s="24">
        <v>1</v>
      </c>
      <c r="H2771" s="25">
        <v>404.03989999999999</v>
      </c>
      <c r="I2771" s="25">
        <v>6.4215999999999998</v>
      </c>
      <c r="J2771" s="26">
        <v>156</v>
      </c>
      <c r="K2771" s="26">
        <v>132</v>
      </c>
      <c r="L2771" s="27">
        <v>1.5900000000000001E-2</v>
      </c>
      <c r="M2771" s="28">
        <v>0.80764824000000002</v>
      </c>
      <c r="N2771" s="29">
        <v>7.0000000000000007E-2</v>
      </c>
      <c r="O2771" s="31" t="s">
        <v>12</v>
      </c>
      <c r="P2771" s="31">
        <v>0.91332860490000001</v>
      </c>
      <c r="Q2771" s="31">
        <v>0.85</v>
      </c>
      <c r="R2771" s="42"/>
      <c r="S2771" s="27">
        <f>IF(A2771="placement",MIN(P2771,IF(R2771="",Q2771,R2771)),"")</f>
        <v>0.85</v>
      </c>
      <c r="T2771" s="28">
        <f>IF($A2771="placement",S2771*J2771,"")</f>
        <v>132.6</v>
      </c>
      <c r="U2771" s="26">
        <f>IF($A2771="placement",T2771,IF($A2771="site",SUMIF($C:$C,$C2771,$T:$T),IF($A2771="user",SUMIF($B:$B,$B2771,$T:$T),SUM($T:$T))))</f>
        <v>132.6</v>
      </c>
      <c r="V2771" s="27">
        <f>U2771/J2771</f>
        <v>0.85</v>
      </c>
    </row>
    <row r="2772" spans="1:22" hidden="1" x14ac:dyDescent="0.3">
      <c r="A2772" s="23" t="s">
        <v>14</v>
      </c>
      <c r="B2772" s="23" t="s">
        <v>1095</v>
      </c>
      <c r="C2772" s="23" t="s">
        <v>1096</v>
      </c>
      <c r="D2772" s="23" t="s">
        <v>1121</v>
      </c>
      <c r="E2772" s="23" t="s">
        <v>1122</v>
      </c>
      <c r="F2772" s="27">
        <v>0.05</v>
      </c>
      <c r="G2772" s="24">
        <v>1</v>
      </c>
      <c r="H2772" s="25">
        <v>360.74059999999997</v>
      </c>
      <c r="I2772" s="25">
        <v>8.7184000000000008</v>
      </c>
      <c r="J2772" s="26">
        <v>155</v>
      </c>
      <c r="K2772" s="26">
        <v>8</v>
      </c>
      <c r="L2772" s="27">
        <v>2.4199999999999999E-2</v>
      </c>
      <c r="M2772" s="28">
        <v>0.59278206</v>
      </c>
      <c r="N2772" s="29">
        <v>0.5</v>
      </c>
      <c r="O2772" s="31" t="s">
        <v>70</v>
      </c>
      <c r="P2772" s="31">
        <v>0.15651968399999999</v>
      </c>
      <c r="Q2772" s="31">
        <v>4.9999999999999899E-2</v>
      </c>
      <c r="R2772" s="42"/>
      <c r="S2772" s="27">
        <f>IF(A2772="placement",MIN(P2772,IF(R2772="",Q2772,R2772)),"")</f>
        <v>4.9999999999999899E-2</v>
      </c>
      <c r="T2772" s="28">
        <f>IF($A2772="placement",S2772*J2772,"")</f>
        <v>7.749999999999984</v>
      </c>
      <c r="U2772" s="26">
        <f>IF($A2772="placement",T2772,IF($A2772="site",SUMIF($C:$C,$C2772,$T:$T),IF($A2772="user",SUMIF($B:$B,$B2772,$T:$T),SUM($T:$T))))</f>
        <v>7.749999999999984</v>
      </c>
      <c r="V2772" s="27">
        <f>U2772/J2772</f>
        <v>4.9999999999999899E-2</v>
      </c>
    </row>
    <row r="2773" spans="1:22" x14ac:dyDescent="0.3">
      <c r="A2773" s="23" t="s">
        <v>14</v>
      </c>
      <c r="B2773" s="23" t="s">
        <v>1708</v>
      </c>
      <c r="C2773" s="23" t="s">
        <v>1709</v>
      </c>
      <c r="D2773" s="23" t="s">
        <v>1804</v>
      </c>
      <c r="E2773" s="23" t="s">
        <v>1805</v>
      </c>
      <c r="F2773" s="27">
        <v>0.15</v>
      </c>
      <c r="G2773" s="24">
        <v>0</v>
      </c>
      <c r="H2773" s="25">
        <v>5.2225999999999999</v>
      </c>
      <c r="I2773" s="25">
        <v>2.5895000000000001</v>
      </c>
      <c r="J2773" s="26">
        <v>155</v>
      </c>
      <c r="K2773" s="26">
        <v>23</v>
      </c>
      <c r="L2773" s="27">
        <v>0.49580000000000002</v>
      </c>
      <c r="M2773" s="28">
        <v>1.99046148</v>
      </c>
      <c r="N2773" s="29">
        <v>1.5</v>
      </c>
      <c r="O2773" s="31" t="s">
        <v>42</v>
      </c>
      <c r="P2773" s="31">
        <v>0.24640591349999999</v>
      </c>
      <c r="Q2773" s="31">
        <v>0.15</v>
      </c>
      <c r="R2773" s="42">
        <v>0.2</v>
      </c>
      <c r="S2773" s="27">
        <f>IF(A2773="placement",MIN(P2773,IF(R2773="",Q2773,R2773)),"")</f>
        <v>0.2</v>
      </c>
      <c r="T2773" s="28">
        <f>IF($A2773="placement",S2773*J2773,"")</f>
        <v>31</v>
      </c>
      <c r="U2773" s="26">
        <f>IF($A2773="placement",T2773,IF($A2773="site",SUMIF($C:$C,$C2773,$T:$T),IF($A2773="user",SUMIF($B:$B,$B2773,$T:$T),SUM($T:$T))))</f>
        <v>31</v>
      </c>
      <c r="V2773" s="27">
        <f>U2773/J2773</f>
        <v>0.2</v>
      </c>
    </row>
    <row r="2774" spans="1:22" x14ac:dyDescent="0.3">
      <c r="A2774" s="23" t="s">
        <v>14</v>
      </c>
      <c r="B2774" s="23" t="s">
        <v>6391</v>
      </c>
      <c r="C2774" s="23" t="s">
        <v>6392</v>
      </c>
      <c r="D2774" s="23" t="s">
        <v>10998</v>
      </c>
      <c r="E2774" s="23" t="s">
        <v>10999</v>
      </c>
      <c r="F2774" s="27">
        <v>0.25</v>
      </c>
      <c r="G2774" s="24">
        <v>1</v>
      </c>
      <c r="H2774" s="25">
        <v>20.275600000000001</v>
      </c>
      <c r="I2774" s="25">
        <v>4.6627000000000001</v>
      </c>
      <c r="J2774" s="26">
        <v>155</v>
      </c>
      <c r="K2774" s="26">
        <v>39</v>
      </c>
      <c r="L2774" s="27">
        <v>0.23</v>
      </c>
      <c r="M2774" s="28">
        <v>1.10884984</v>
      </c>
      <c r="N2774" s="29">
        <v>0.8</v>
      </c>
      <c r="O2774" s="31" t="s">
        <v>12</v>
      </c>
      <c r="P2774" s="31">
        <v>0.27853170960000001</v>
      </c>
      <c r="Q2774" s="31">
        <v>0.25</v>
      </c>
      <c r="R2774" s="42">
        <v>0.27</v>
      </c>
      <c r="S2774" s="27">
        <f>IF(A2774="placement",MIN(P2774,IF(R2774="",Q2774,R2774)),"")</f>
        <v>0.27</v>
      </c>
      <c r="T2774" s="28">
        <f>IF($A2774="placement",S2774*J2774,"")</f>
        <v>41.85</v>
      </c>
      <c r="U2774" s="26">
        <f>IF($A2774="placement",T2774,IF($A2774="site",SUMIF($C:$C,$C2774,$T:$T),IF($A2774="user",SUMIF($B:$B,$B2774,$T:$T),SUM($T:$T))))</f>
        <v>41.85</v>
      </c>
      <c r="V2774" s="27">
        <f>U2774/J2774</f>
        <v>0.27</v>
      </c>
    </row>
    <row r="2775" spans="1:22" hidden="1" x14ac:dyDescent="0.3">
      <c r="A2775" s="23" t="s">
        <v>14</v>
      </c>
      <c r="B2775" s="23" t="s">
        <v>6530</v>
      </c>
      <c r="C2775" s="23" t="s">
        <v>6532</v>
      </c>
      <c r="D2775" s="23" t="s">
        <v>6549</v>
      </c>
      <c r="E2775" s="23" t="s">
        <v>6550</v>
      </c>
      <c r="F2775" s="27">
        <v>0.25</v>
      </c>
      <c r="G2775" s="24">
        <v>0</v>
      </c>
      <c r="H2775" s="25">
        <v>47.462699999999998</v>
      </c>
      <c r="I2775" s="25">
        <v>7.1928999999999998</v>
      </c>
      <c r="J2775" s="26">
        <v>155</v>
      </c>
      <c r="K2775" s="26">
        <v>18</v>
      </c>
      <c r="L2775" s="27">
        <v>0.1515</v>
      </c>
      <c r="M2775" s="28">
        <v>0.71801192000000003</v>
      </c>
      <c r="N2775" s="29">
        <v>0.54</v>
      </c>
      <c r="O2775" s="31" t="s">
        <v>42</v>
      </c>
      <c r="P2775" s="31">
        <v>0.24792334569999999</v>
      </c>
      <c r="Q2775" s="31">
        <v>0.24792334566094701</v>
      </c>
      <c r="R2775" s="42"/>
      <c r="S2775" s="27">
        <f>IF(A2775="placement",MIN(P2775,IF(R2775="",Q2775,R2775)),"")</f>
        <v>0.24792334566094701</v>
      </c>
      <c r="T2775" s="28">
        <f>IF($A2775="placement",S2775*J2775,"")</f>
        <v>38.428118577446789</v>
      </c>
      <c r="U2775" s="26">
        <f>IF($A2775="placement",T2775,IF($A2775="site",SUMIF($C:$C,$C2775,$T:$T),IF($A2775="user",SUMIF($B:$B,$B2775,$T:$T),SUM($T:$T))))</f>
        <v>38.428118577446789</v>
      </c>
      <c r="V2775" s="27">
        <f>U2775/J2775</f>
        <v>0.24792334566094704</v>
      </c>
    </row>
    <row r="2776" spans="1:22" hidden="1" x14ac:dyDescent="0.3">
      <c r="A2776" s="23" t="s">
        <v>14</v>
      </c>
      <c r="B2776" s="23" t="s">
        <v>1017</v>
      </c>
      <c r="C2776" s="23" t="s">
        <v>1019</v>
      </c>
      <c r="D2776" s="23" t="s">
        <v>1048</v>
      </c>
      <c r="E2776" s="23" t="s">
        <v>1049</v>
      </c>
      <c r="F2776" s="27">
        <v>0.33</v>
      </c>
      <c r="G2776" s="24">
        <v>0</v>
      </c>
      <c r="H2776" s="25">
        <v>22.213200000000001</v>
      </c>
      <c r="I2776" s="25">
        <v>3.3096000000000001</v>
      </c>
      <c r="J2776" s="26">
        <v>154</v>
      </c>
      <c r="K2776" s="26">
        <v>25</v>
      </c>
      <c r="L2776" s="27">
        <v>0.14899999999999999</v>
      </c>
      <c r="M2776" s="28">
        <v>1.55451936</v>
      </c>
      <c r="N2776" s="29">
        <v>1.3</v>
      </c>
      <c r="O2776" s="31" t="s">
        <v>12</v>
      </c>
      <c r="P2776" s="31">
        <v>0.16372865210000001</v>
      </c>
      <c r="Q2776" s="31">
        <v>0.16372865213232199</v>
      </c>
      <c r="R2776" s="42"/>
      <c r="S2776" s="27">
        <f>IF(A2776="placement",MIN(P2776,IF(R2776="",Q2776,R2776)),"")</f>
        <v>0.16372865210000001</v>
      </c>
      <c r="T2776" s="28">
        <f>IF($A2776="placement",S2776*J2776,"")</f>
        <v>25.214212423400003</v>
      </c>
      <c r="U2776" s="26">
        <f>IF($A2776="placement",T2776,IF($A2776="site",SUMIF($C:$C,$C2776,$T:$T),IF($A2776="user",SUMIF($B:$B,$B2776,$T:$T),SUM($T:$T))))</f>
        <v>25.214212423400003</v>
      </c>
      <c r="V2776" s="27">
        <f>U2776/J2776</f>
        <v>0.16372865210000001</v>
      </c>
    </row>
    <row r="2777" spans="1:22" x14ac:dyDescent="0.3">
      <c r="A2777" s="23" t="s">
        <v>14</v>
      </c>
      <c r="B2777" s="23" t="s">
        <v>1708</v>
      </c>
      <c r="C2777" s="23" t="s">
        <v>1709</v>
      </c>
      <c r="D2777" s="23" t="s">
        <v>1974</v>
      </c>
      <c r="E2777" s="23" t="s">
        <v>1975</v>
      </c>
      <c r="F2777" s="27">
        <v>0.15</v>
      </c>
      <c r="G2777" s="24">
        <v>0</v>
      </c>
      <c r="H2777" s="25">
        <v>7.4778000000000002</v>
      </c>
      <c r="I2777" s="25">
        <v>2.4014000000000002</v>
      </c>
      <c r="J2777" s="26">
        <v>154</v>
      </c>
      <c r="K2777" s="26">
        <v>23</v>
      </c>
      <c r="L2777" s="27">
        <v>0.3211</v>
      </c>
      <c r="M2777" s="28">
        <v>2.1309348899999998</v>
      </c>
      <c r="N2777" s="29">
        <v>1.55</v>
      </c>
      <c r="O2777" s="31" t="s">
        <v>42</v>
      </c>
      <c r="P2777" s="31">
        <v>0.2726197273</v>
      </c>
      <c r="Q2777" s="31">
        <v>0.15</v>
      </c>
      <c r="R2777" s="42">
        <v>0.2</v>
      </c>
      <c r="S2777" s="27">
        <f>IF(A2777="placement",MIN(P2777,IF(R2777="",Q2777,R2777)),"")</f>
        <v>0.2</v>
      </c>
      <c r="T2777" s="28">
        <f>IF($A2777="placement",S2777*J2777,"")</f>
        <v>30.8</v>
      </c>
      <c r="U2777" s="26">
        <f>IF($A2777="placement",T2777,IF($A2777="site",SUMIF($C:$C,$C2777,$T:$T),IF($A2777="user",SUMIF($B:$B,$B2777,$T:$T),SUM($T:$T))))</f>
        <v>30.8</v>
      </c>
      <c r="V2777" s="27">
        <f>U2777/J2777</f>
        <v>0.2</v>
      </c>
    </row>
    <row r="2778" spans="1:22" hidden="1" x14ac:dyDescent="0.3">
      <c r="A2778" s="23" t="s">
        <v>14</v>
      </c>
      <c r="B2778" s="23" t="s">
        <v>3266</v>
      </c>
      <c r="C2778" s="23" t="s">
        <v>3268</v>
      </c>
      <c r="D2778" s="23" t="s">
        <v>3291</v>
      </c>
      <c r="E2778" s="23" t="s">
        <v>3292</v>
      </c>
      <c r="F2778" s="27">
        <v>0.25</v>
      </c>
      <c r="G2778" s="24">
        <v>0</v>
      </c>
      <c r="H2778" s="25">
        <v>21.541499999999999</v>
      </c>
      <c r="I2778" s="25">
        <v>3.7608000000000001</v>
      </c>
      <c r="J2778" s="26">
        <v>154</v>
      </c>
      <c r="K2778" s="26">
        <v>38</v>
      </c>
      <c r="L2778" s="27">
        <v>0.17460000000000001</v>
      </c>
      <c r="M2778" s="28">
        <v>1.3613359700000001</v>
      </c>
      <c r="N2778" s="29">
        <v>0.75</v>
      </c>
      <c r="O2778" s="31" t="s">
        <v>12</v>
      </c>
      <c r="P2778" s="31">
        <v>0.4490706055</v>
      </c>
      <c r="Q2778" s="31">
        <v>0.25</v>
      </c>
      <c r="R2778" s="42"/>
      <c r="S2778" s="27">
        <f>IF(A2778="placement",MIN(P2778,IF(R2778="",Q2778,R2778)),"")</f>
        <v>0.25</v>
      </c>
      <c r="T2778" s="28">
        <f>IF($A2778="placement",S2778*J2778,"")</f>
        <v>38.5</v>
      </c>
      <c r="U2778" s="26">
        <f>IF($A2778="placement",T2778,IF($A2778="site",SUMIF($C:$C,$C2778,$T:$T),IF($A2778="user",SUMIF($B:$B,$B2778,$T:$T),SUM($T:$T))))</f>
        <v>38.5</v>
      </c>
      <c r="V2778" s="27">
        <f>U2778/J2778</f>
        <v>0.25</v>
      </c>
    </row>
    <row r="2779" spans="1:22" hidden="1" x14ac:dyDescent="0.3">
      <c r="A2779" s="23" t="s">
        <v>14</v>
      </c>
      <c r="B2779" s="23" t="s">
        <v>6052</v>
      </c>
      <c r="C2779" s="23" t="s">
        <v>6054</v>
      </c>
      <c r="D2779" s="32" t="s">
        <v>6055</v>
      </c>
      <c r="E2779" s="23" t="s">
        <v>6056</v>
      </c>
      <c r="F2779" s="27">
        <v>0.25</v>
      </c>
      <c r="G2779" s="24">
        <v>0</v>
      </c>
      <c r="H2779" s="25">
        <v>25.3475</v>
      </c>
      <c r="I2779" s="25">
        <v>3.0402</v>
      </c>
      <c r="J2779" s="26">
        <v>154</v>
      </c>
      <c r="K2779" s="26">
        <v>35</v>
      </c>
      <c r="L2779" s="27">
        <v>0.11990000000000001</v>
      </c>
      <c r="M2779" s="28">
        <v>1.68330475</v>
      </c>
      <c r="N2779" s="29">
        <v>1.3</v>
      </c>
      <c r="O2779" s="31" t="s">
        <v>12</v>
      </c>
      <c r="P2779" s="31">
        <v>0.22770965779999999</v>
      </c>
      <c r="Q2779" s="31">
        <v>0.227709657833948</v>
      </c>
      <c r="R2779" s="42"/>
      <c r="S2779" s="27">
        <f>IF(A2779="placement",MIN(P2779,IF(R2779="",Q2779,R2779)),"")</f>
        <v>0.22770965779999999</v>
      </c>
      <c r="T2779" s="28">
        <f>IF($A2779="placement",S2779*J2779,"")</f>
        <v>35.067287301199997</v>
      </c>
      <c r="U2779" s="26">
        <f>IF($A2779="placement",T2779,IF($A2779="site",SUMIF($C:$C,$C2779,$T:$T),IF($A2779="user",SUMIF($B:$B,$B2779,$T:$T),SUM($T:$T))))</f>
        <v>35.067287301199997</v>
      </c>
      <c r="V2779" s="27">
        <f>U2779/J2779</f>
        <v>0.22770965779999999</v>
      </c>
    </row>
    <row r="2780" spans="1:22" x14ac:dyDescent="0.3">
      <c r="A2780" s="23" t="s">
        <v>14</v>
      </c>
      <c r="B2780" s="23" t="s">
        <v>6052</v>
      </c>
      <c r="C2780" s="23" t="s">
        <v>6054</v>
      </c>
      <c r="D2780" s="23" t="s">
        <v>6098</v>
      </c>
      <c r="E2780" s="23" t="s">
        <v>6099</v>
      </c>
      <c r="F2780" s="27">
        <v>0.15</v>
      </c>
      <c r="G2780" s="24">
        <v>1</v>
      </c>
      <c r="H2780" s="25">
        <v>63.263500000000001</v>
      </c>
      <c r="I2780" s="25">
        <v>3.2846000000000002</v>
      </c>
      <c r="J2780" s="26">
        <v>154</v>
      </c>
      <c r="K2780" s="26">
        <v>23</v>
      </c>
      <c r="L2780" s="27">
        <v>5.1900000000000002E-2</v>
      </c>
      <c r="M2780" s="28">
        <v>1.5596107400000001</v>
      </c>
      <c r="N2780" s="29">
        <v>1.2</v>
      </c>
      <c r="O2780" s="31" t="s">
        <v>42</v>
      </c>
      <c r="P2780" s="31">
        <v>0.23057724139999999</v>
      </c>
      <c r="Q2780" s="31">
        <v>0.15</v>
      </c>
      <c r="R2780" s="42">
        <v>0.2</v>
      </c>
      <c r="S2780" s="27">
        <f>IF(A2780="placement",MIN(P2780,IF(R2780="",Q2780,R2780)),"")</f>
        <v>0.2</v>
      </c>
      <c r="T2780" s="28">
        <f>IF($A2780="placement",S2780*J2780,"")</f>
        <v>30.8</v>
      </c>
      <c r="U2780" s="26">
        <f>IF($A2780="placement",T2780,IF($A2780="site",SUMIF($C:$C,$C2780,$T:$T),IF($A2780="user",SUMIF($B:$B,$B2780,$T:$T),SUM($T:$T))))</f>
        <v>30.8</v>
      </c>
      <c r="V2780" s="27">
        <f>U2780/J2780</f>
        <v>0.2</v>
      </c>
    </row>
    <row r="2781" spans="1:22" hidden="1" x14ac:dyDescent="0.3">
      <c r="A2781" s="17" t="s">
        <v>13</v>
      </c>
      <c r="B2781" s="17" t="s">
        <v>7935</v>
      </c>
      <c r="C2781" s="17" t="s">
        <v>7937</v>
      </c>
      <c r="D2781" s="17" t="s">
        <v>9898</v>
      </c>
      <c r="E2781" s="17"/>
      <c r="F2781" s="18">
        <v>0.25</v>
      </c>
      <c r="G2781" s="36">
        <v>0</v>
      </c>
      <c r="H2781" s="37">
        <v>20.432300000000001</v>
      </c>
      <c r="I2781" s="37">
        <v>6.6795</v>
      </c>
      <c r="J2781" s="19">
        <v>154</v>
      </c>
      <c r="K2781" s="19">
        <v>38</v>
      </c>
      <c r="L2781" s="18">
        <v>0.32690000000000002</v>
      </c>
      <c r="M2781" s="20">
        <v>0.76911339000000001</v>
      </c>
      <c r="N2781" s="21">
        <v>0.54181000000000001</v>
      </c>
      <c r="O2781" s="22"/>
      <c r="P2781" s="22">
        <v>0.29553950000000001</v>
      </c>
      <c r="Q2781" s="22">
        <v>0.25</v>
      </c>
      <c r="R2781" s="43"/>
      <c r="S2781" s="18" t="str">
        <f>IF(A2781="placement",MIN(P2781,IF(R2781="",Q2781,R2781)),"")</f>
        <v/>
      </c>
      <c r="T2781" s="20" t="str">
        <f>IF($A2781="placement",S2781*J2781,"")</f>
        <v/>
      </c>
      <c r="U2781" s="17">
        <f>IF($A2781="placement",T2781,IF($A2781="site",SUMIF($C:$C,$C2781,$T:$T),IF($A2781="user",SUMIF($B:$B,$B2781,$T:$T),SUM($T:$T))))</f>
        <v>38.5</v>
      </c>
      <c r="V2781" s="18">
        <f>U2781/J2781</f>
        <v>0.25</v>
      </c>
    </row>
    <row r="2782" spans="1:22" hidden="1" x14ac:dyDescent="0.3">
      <c r="A2782" s="11" t="s">
        <v>10</v>
      </c>
      <c r="B2782" s="11" t="s">
        <v>7935</v>
      </c>
      <c r="C2782" s="11" t="s">
        <v>9898</v>
      </c>
      <c r="D2782" s="11" t="s">
        <v>9898</v>
      </c>
      <c r="E2782" s="11"/>
      <c r="F2782" s="12">
        <v>0.25</v>
      </c>
      <c r="G2782" s="33">
        <v>0</v>
      </c>
      <c r="H2782" s="34">
        <v>20.432300000000001</v>
      </c>
      <c r="I2782" s="34">
        <v>6.6795</v>
      </c>
      <c r="J2782" s="13">
        <v>154</v>
      </c>
      <c r="K2782" s="13">
        <v>38</v>
      </c>
      <c r="L2782" s="12">
        <v>0.32690000000000002</v>
      </c>
      <c r="M2782" s="14">
        <v>0.76911339000000001</v>
      </c>
      <c r="N2782" s="15">
        <v>0.54181000000000001</v>
      </c>
      <c r="O2782" s="16"/>
      <c r="P2782" s="16">
        <v>0.29553950000000001</v>
      </c>
      <c r="Q2782" s="16">
        <v>0.25</v>
      </c>
      <c r="R2782" s="44"/>
      <c r="S2782" s="12" t="str">
        <f>IF(A2782="placement",MIN(P2782,IF(R2782="",Q2782,R2782)),"")</f>
        <v/>
      </c>
      <c r="T2782" s="14" t="str">
        <f>IF($A2782="placement",S2782*J2782,"")</f>
        <v/>
      </c>
      <c r="U2782" s="11">
        <f>IF($A2782="placement",T2782,IF($A2782="site",SUMIF($C:$C,$C2782,$T:$T),IF($A2782="user",SUMIF($B:$B,$B2782,$T:$T),SUM($T:$T))))</f>
        <v>38.5</v>
      </c>
      <c r="V2782" s="12">
        <f>U2782/J2782</f>
        <v>0.25</v>
      </c>
    </row>
    <row r="2783" spans="1:22" x14ac:dyDescent="0.3">
      <c r="A2783" s="23" t="s">
        <v>14</v>
      </c>
      <c r="B2783" s="23" t="s">
        <v>9338</v>
      </c>
      <c r="C2783" s="23" t="s">
        <v>7914</v>
      </c>
      <c r="D2783" s="23" t="s">
        <v>9360</v>
      </c>
      <c r="E2783" s="23" t="s">
        <v>9361</v>
      </c>
      <c r="F2783" s="27">
        <v>0.33</v>
      </c>
      <c r="G2783" s="24">
        <v>1</v>
      </c>
      <c r="H2783" s="25">
        <v>61.417700000000004</v>
      </c>
      <c r="I2783" s="25">
        <v>20.868400000000001</v>
      </c>
      <c r="J2783" s="26">
        <v>154</v>
      </c>
      <c r="K2783" s="26">
        <v>51</v>
      </c>
      <c r="L2783" s="27">
        <v>0.33979999999999999</v>
      </c>
      <c r="M2783" s="28">
        <v>0.24600266000000001</v>
      </c>
      <c r="N2783" s="29">
        <v>0.13</v>
      </c>
      <c r="O2783" s="31" t="s">
        <v>12</v>
      </c>
      <c r="P2783" s="31">
        <v>0.47155043590000001</v>
      </c>
      <c r="Q2783" s="31">
        <v>0.33</v>
      </c>
      <c r="R2783" s="42">
        <v>0.35</v>
      </c>
      <c r="S2783" s="27">
        <f>IF(A2783="placement",MIN(P2783,IF(R2783="",Q2783,R2783)),"")</f>
        <v>0.35</v>
      </c>
      <c r="T2783" s="28">
        <f>IF($A2783="placement",S2783*J2783,"")</f>
        <v>53.9</v>
      </c>
      <c r="U2783" s="26">
        <f>IF($A2783="placement",T2783,IF($A2783="site",SUMIF($C:$C,$C2783,$T:$T),IF($A2783="user",SUMIF($B:$B,$B2783,$T:$T),SUM($T:$T))))</f>
        <v>53.9</v>
      </c>
      <c r="V2783" s="27">
        <f>U2783/J2783</f>
        <v>0.35</v>
      </c>
    </row>
    <row r="2784" spans="1:22" hidden="1" x14ac:dyDescent="0.3">
      <c r="A2784" s="23" t="s">
        <v>14</v>
      </c>
      <c r="B2784" s="23" t="s">
        <v>1017</v>
      </c>
      <c r="C2784" s="23" t="s">
        <v>1019</v>
      </c>
      <c r="D2784" s="23" t="s">
        <v>1070</v>
      </c>
      <c r="E2784" s="23" t="s">
        <v>1071</v>
      </c>
      <c r="F2784" s="27">
        <v>0.33</v>
      </c>
      <c r="G2784" s="24">
        <v>0</v>
      </c>
      <c r="H2784" s="25">
        <v>20.197399999999998</v>
      </c>
      <c r="I2784" s="25">
        <v>3.2928999999999999</v>
      </c>
      <c r="J2784" s="26">
        <v>153</v>
      </c>
      <c r="K2784" s="26">
        <v>24</v>
      </c>
      <c r="L2784" s="27">
        <v>0.16300000000000001</v>
      </c>
      <c r="M2784" s="28">
        <v>1.54718004</v>
      </c>
      <c r="N2784" s="29">
        <v>1.3</v>
      </c>
      <c r="O2784" s="31" t="s">
        <v>12</v>
      </c>
      <c r="P2784" s="31">
        <v>0.15976165440000001</v>
      </c>
      <c r="Q2784" s="31">
        <v>0.15976165439887799</v>
      </c>
      <c r="R2784" s="42"/>
      <c r="S2784" s="27">
        <f>IF(A2784="placement",MIN(P2784,IF(R2784="",Q2784,R2784)),"")</f>
        <v>0.15976165439887799</v>
      </c>
      <c r="T2784" s="28">
        <f>IF($A2784="placement",S2784*J2784,"")</f>
        <v>24.443533123028331</v>
      </c>
      <c r="U2784" s="26">
        <f>IF($A2784="placement",T2784,IF($A2784="site",SUMIF($C:$C,$C2784,$T:$T),IF($A2784="user",SUMIF($B:$B,$B2784,$T:$T),SUM($T:$T))))</f>
        <v>24.443533123028331</v>
      </c>
      <c r="V2784" s="27">
        <f>U2784/J2784</f>
        <v>0.15976165439887799</v>
      </c>
    </row>
    <row r="2785" spans="1:22" hidden="1" x14ac:dyDescent="0.3">
      <c r="A2785" s="23" t="s">
        <v>14</v>
      </c>
      <c r="B2785" s="23" t="s">
        <v>1095</v>
      </c>
      <c r="C2785" s="23" t="s">
        <v>1096</v>
      </c>
      <c r="D2785" s="23" t="s">
        <v>1117</v>
      </c>
      <c r="E2785" s="23" t="s">
        <v>1118</v>
      </c>
      <c r="F2785" s="27">
        <v>0.05</v>
      </c>
      <c r="G2785" s="24">
        <v>1</v>
      </c>
      <c r="H2785" s="25">
        <v>261.61470000000003</v>
      </c>
      <c r="I2785" s="25">
        <v>7.6828000000000003</v>
      </c>
      <c r="J2785" s="26">
        <v>153</v>
      </c>
      <c r="K2785" s="26">
        <v>8</v>
      </c>
      <c r="L2785" s="27">
        <v>2.9399999999999999E-2</v>
      </c>
      <c r="M2785" s="28">
        <v>0.66385983999999998</v>
      </c>
      <c r="N2785" s="29">
        <v>0.5</v>
      </c>
      <c r="O2785" s="31" t="s">
        <v>70</v>
      </c>
      <c r="P2785" s="31">
        <v>0.24682896360000001</v>
      </c>
      <c r="Q2785" s="31">
        <v>4.9999999999999899E-2</v>
      </c>
      <c r="R2785" s="42"/>
      <c r="S2785" s="27">
        <f>IF(A2785="placement",MIN(P2785,IF(R2785="",Q2785,R2785)),"")</f>
        <v>4.9999999999999899E-2</v>
      </c>
      <c r="T2785" s="28">
        <f>IF($A2785="placement",S2785*J2785,"")</f>
        <v>7.6499999999999844</v>
      </c>
      <c r="U2785" s="26">
        <f>IF($A2785="placement",T2785,IF($A2785="site",SUMIF($C:$C,$C2785,$T:$T),IF($A2785="user",SUMIF($B:$B,$B2785,$T:$T),SUM($T:$T))))</f>
        <v>7.6499999999999844</v>
      </c>
      <c r="V2785" s="27">
        <f>U2785/J2785</f>
        <v>4.9999999999999899E-2</v>
      </c>
    </row>
    <row r="2786" spans="1:22" x14ac:dyDescent="0.3">
      <c r="A2786" s="23" t="s">
        <v>14</v>
      </c>
      <c r="B2786" s="23" t="s">
        <v>1708</v>
      </c>
      <c r="C2786" s="23" t="s">
        <v>1709</v>
      </c>
      <c r="D2786" s="32" t="s">
        <v>1950</v>
      </c>
      <c r="E2786" s="23" t="s">
        <v>1951</v>
      </c>
      <c r="F2786" s="27">
        <v>0.15</v>
      </c>
      <c r="G2786" s="24">
        <v>0</v>
      </c>
      <c r="H2786" s="25">
        <v>4.6944999999999997</v>
      </c>
      <c r="I2786" s="25">
        <v>2.6009000000000002</v>
      </c>
      <c r="J2786" s="26">
        <v>153</v>
      </c>
      <c r="K2786" s="26">
        <v>23</v>
      </c>
      <c r="L2786" s="27">
        <v>0.55400000000000005</v>
      </c>
      <c r="M2786" s="28">
        <v>1.9581676400000001</v>
      </c>
      <c r="N2786" s="29">
        <v>1.4</v>
      </c>
      <c r="O2786" s="31" t="s">
        <v>42</v>
      </c>
      <c r="P2786" s="31">
        <v>0.28504589009999998</v>
      </c>
      <c r="Q2786" s="31">
        <v>0.15</v>
      </c>
      <c r="R2786" s="42">
        <v>0.2</v>
      </c>
      <c r="S2786" s="27">
        <f>IF(A2786="placement",MIN(P2786,IF(R2786="",Q2786,R2786)),"")</f>
        <v>0.2</v>
      </c>
      <c r="T2786" s="28">
        <f>IF($A2786="placement",S2786*J2786,"")</f>
        <v>30.6</v>
      </c>
      <c r="U2786" s="23">
        <f>IF($A2786="placement",T2786,IF($A2786="site",SUMIF($C:$C,$C2786,$T:$T),IF($A2786="user",SUMIF($B:$B,$B2786,$T:$T),SUM($T:$T))))</f>
        <v>30.6</v>
      </c>
      <c r="V2786" s="27">
        <f>U2786/J2786</f>
        <v>0.2</v>
      </c>
    </row>
    <row r="2787" spans="1:22" hidden="1" x14ac:dyDescent="0.3">
      <c r="A2787" s="23" t="s">
        <v>14</v>
      </c>
      <c r="B2787" s="23" t="s">
        <v>3651</v>
      </c>
      <c r="C2787" s="23" t="s">
        <v>3652</v>
      </c>
      <c r="D2787" s="23" t="s">
        <v>3653</v>
      </c>
      <c r="E2787" s="23" t="s">
        <v>3654</v>
      </c>
      <c r="F2787" s="27">
        <v>0.25</v>
      </c>
      <c r="G2787" s="24">
        <v>0</v>
      </c>
      <c r="H2787" s="25">
        <v>5.0987999999999998</v>
      </c>
      <c r="I2787" s="25">
        <v>1.7678</v>
      </c>
      <c r="J2787" s="26">
        <v>153</v>
      </c>
      <c r="K2787" s="26">
        <v>34</v>
      </c>
      <c r="L2787" s="27">
        <v>0.34670000000000001</v>
      </c>
      <c r="M2787" s="28">
        <v>2.8838902599999998</v>
      </c>
      <c r="N2787" s="29">
        <v>2.25</v>
      </c>
      <c r="O2787" s="31" t="s">
        <v>70</v>
      </c>
      <c r="P2787" s="31">
        <v>0.21980387649999999</v>
      </c>
      <c r="Q2787" s="31">
        <v>0.21980387651421901</v>
      </c>
      <c r="R2787" s="42"/>
      <c r="S2787" s="27">
        <f>IF(A2787="placement",MIN(P2787,IF(R2787="",Q2787,R2787)),"")</f>
        <v>0.21980387649999999</v>
      </c>
      <c r="T2787" s="28">
        <f>IF($A2787="placement",S2787*J2787,"")</f>
        <v>33.629993104500002</v>
      </c>
      <c r="U2787" s="26">
        <f>IF($A2787="placement",T2787,IF($A2787="site",SUMIF($C:$C,$C2787,$T:$T),IF($A2787="user",SUMIF($B:$B,$B2787,$T:$T),SUM($T:$T))))</f>
        <v>33.629993104500002</v>
      </c>
      <c r="V2787" s="27">
        <f>U2787/J2787</f>
        <v>0.21980387650000002</v>
      </c>
    </row>
    <row r="2788" spans="1:22" hidden="1" x14ac:dyDescent="0.3">
      <c r="A2788" s="23" t="s">
        <v>14</v>
      </c>
      <c r="B2788" s="23" t="s">
        <v>5726</v>
      </c>
      <c r="C2788" s="23" t="s">
        <v>5727</v>
      </c>
      <c r="D2788" s="23" t="s">
        <v>5732</v>
      </c>
      <c r="E2788" s="23" t="s">
        <v>5733</v>
      </c>
      <c r="F2788" s="27">
        <v>0.25</v>
      </c>
      <c r="G2788" s="24">
        <v>0</v>
      </c>
      <c r="H2788" s="25">
        <v>76.597399999999993</v>
      </c>
      <c r="I2788" s="25">
        <v>5.3089000000000004</v>
      </c>
      <c r="J2788" s="26">
        <v>153</v>
      </c>
      <c r="K2788" s="26">
        <v>38</v>
      </c>
      <c r="L2788" s="27">
        <v>6.93E-2</v>
      </c>
      <c r="M2788" s="28">
        <v>0.95842313999999995</v>
      </c>
      <c r="N2788" s="29">
        <v>0.7</v>
      </c>
      <c r="O2788" s="31" t="s">
        <v>42</v>
      </c>
      <c r="P2788" s="31">
        <v>0.26963366220000001</v>
      </c>
      <c r="Q2788" s="31">
        <v>0.25</v>
      </c>
      <c r="R2788" s="42"/>
      <c r="S2788" s="27">
        <f>IF(A2788="placement",MIN(P2788,IF(R2788="",Q2788,R2788)),"")</f>
        <v>0.25</v>
      </c>
      <c r="T2788" s="28">
        <f>IF($A2788="placement",S2788*J2788,"")</f>
        <v>38.25</v>
      </c>
      <c r="U2788" s="26">
        <f>IF($A2788="placement",T2788,IF($A2788="site",SUMIF($C:$C,$C2788,$T:$T),IF($A2788="user",SUMIF($B:$B,$B2788,$T:$T),SUM($T:$T))))</f>
        <v>38.25</v>
      </c>
      <c r="V2788" s="27">
        <f>U2788/J2788</f>
        <v>0.25</v>
      </c>
    </row>
    <row r="2789" spans="1:22" hidden="1" x14ac:dyDescent="0.3">
      <c r="A2789" s="23" t="s">
        <v>14</v>
      </c>
      <c r="B2789" s="23" t="s">
        <v>5764</v>
      </c>
      <c r="C2789" s="23" t="s">
        <v>5766</v>
      </c>
      <c r="D2789" s="23" t="s">
        <v>5953</v>
      </c>
      <c r="E2789" s="23" t="s">
        <v>5954</v>
      </c>
      <c r="F2789" s="27">
        <v>0.25</v>
      </c>
      <c r="G2789" s="24">
        <v>0</v>
      </c>
      <c r="H2789" s="25">
        <v>15.5191</v>
      </c>
      <c r="I2789" s="25">
        <v>8.1591000000000005</v>
      </c>
      <c r="J2789" s="26">
        <v>153</v>
      </c>
      <c r="K2789" s="26">
        <v>38</v>
      </c>
      <c r="L2789" s="27">
        <v>0.52569999999999995</v>
      </c>
      <c r="M2789" s="28">
        <v>0.62313463999999996</v>
      </c>
      <c r="N2789" s="29">
        <v>0.4</v>
      </c>
      <c r="O2789" s="31" t="s">
        <v>42</v>
      </c>
      <c r="P2789" s="31">
        <v>0.35808414869999999</v>
      </c>
      <c r="Q2789" s="31">
        <v>0.25</v>
      </c>
      <c r="R2789" s="42"/>
      <c r="S2789" s="27">
        <f>IF(A2789="placement",MIN(P2789,IF(R2789="",Q2789,R2789)),"")</f>
        <v>0.25</v>
      </c>
      <c r="T2789" s="28">
        <f>IF($A2789="placement",S2789*J2789,"")</f>
        <v>38.25</v>
      </c>
      <c r="U2789" s="26">
        <f>IF($A2789="placement",T2789,IF($A2789="site",SUMIF($C:$C,$C2789,$T:$T),IF($A2789="user",SUMIF($B:$B,$B2789,$T:$T),SUM($T:$T))))</f>
        <v>38.25</v>
      </c>
      <c r="V2789" s="27">
        <f>U2789/J2789</f>
        <v>0.25</v>
      </c>
    </row>
    <row r="2790" spans="1:22" hidden="1" x14ac:dyDescent="0.3">
      <c r="A2790" s="23" t="s">
        <v>14</v>
      </c>
      <c r="B2790" s="23" t="s">
        <v>7153</v>
      </c>
      <c r="C2790" s="23" t="s">
        <v>7155</v>
      </c>
      <c r="D2790" s="23" t="s">
        <v>7220</v>
      </c>
      <c r="E2790" s="23" t="s">
        <v>7221</v>
      </c>
      <c r="F2790" s="27">
        <v>0.25</v>
      </c>
      <c r="G2790" s="24">
        <v>0</v>
      </c>
      <c r="H2790" s="25">
        <v>59.7042</v>
      </c>
      <c r="I2790" s="25">
        <v>16.7807</v>
      </c>
      <c r="J2790" s="26">
        <v>153</v>
      </c>
      <c r="K2790" s="26">
        <v>37</v>
      </c>
      <c r="L2790" s="27">
        <v>0.28110000000000002</v>
      </c>
      <c r="M2790" s="28">
        <v>0.30397906000000002</v>
      </c>
      <c r="N2790" s="29">
        <v>0.2</v>
      </c>
      <c r="O2790" s="31" t="s">
        <v>12</v>
      </c>
      <c r="P2790" s="31">
        <v>0.34205993800000001</v>
      </c>
      <c r="Q2790" s="31">
        <v>0.249999999999999</v>
      </c>
      <c r="R2790" s="42"/>
      <c r="S2790" s="27">
        <f>IF(A2790="placement",MIN(P2790,IF(R2790="",Q2790,R2790)),"")</f>
        <v>0.249999999999999</v>
      </c>
      <c r="T2790" s="28">
        <f>IF($A2790="placement",S2790*J2790,"")</f>
        <v>38.249999999999844</v>
      </c>
      <c r="U2790" s="26">
        <f>IF($A2790="placement",T2790,IF($A2790="site",SUMIF($C:$C,$C2790,$T:$T),IF($A2790="user",SUMIF($B:$B,$B2790,$T:$T),SUM($T:$T))))</f>
        <v>38.249999999999844</v>
      </c>
      <c r="V2790" s="27">
        <f>U2790/J2790</f>
        <v>0.24999999999999897</v>
      </c>
    </row>
    <row r="2791" spans="1:22" hidden="1" x14ac:dyDescent="0.3">
      <c r="A2791" s="23" t="s">
        <v>14</v>
      </c>
      <c r="B2791" s="23" t="s">
        <v>8055</v>
      </c>
      <c r="C2791" s="23" t="s">
        <v>8056</v>
      </c>
      <c r="D2791" s="23" t="s">
        <v>8059</v>
      </c>
      <c r="E2791" s="23" t="s">
        <v>8060</v>
      </c>
      <c r="F2791" s="27">
        <v>0.33</v>
      </c>
      <c r="G2791" s="24">
        <v>0</v>
      </c>
      <c r="H2791" s="25">
        <v>41.111499999999999</v>
      </c>
      <c r="I2791" s="25">
        <v>6.6300999999999997</v>
      </c>
      <c r="J2791" s="26">
        <v>153</v>
      </c>
      <c r="K2791" s="26">
        <v>50</v>
      </c>
      <c r="L2791" s="27">
        <v>0.1613</v>
      </c>
      <c r="M2791" s="28">
        <v>0.76799753999999998</v>
      </c>
      <c r="N2791" s="29">
        <v>0.5</v>
      </c>
      <c r="O2791" s="31" t="s">
        <v>42</v>
      </c>
      <c r="P2791" s="31">
        <v>0.3489562511</v>
      </c>
      <c r="Q2791" s="31">
        <v>0.33</v>
      </c>
      <c r="R2791" s="42"/>
      <c r="S2791" s="27">
        <f>IF(A2791="placement",MIN(P2791,IF(R2791="",Q2791,R2791)),"")</f>
        <v>0.33</v>
      </c>
      <c r="T2791" s="28">
        <f>IF($A2791="placement",S2791*J2791,"")</f>
        <v>50.49</v>
      </c>
      <c r="U2791" s="26">
        <f>IF($A2791="placement",T2791,IF($A2791="site",SUMIF($C:$C,$C2791,$T:$T),IF($A2791="user",SUMIF($B:$B,$B2791,$T:$T),SUM($T:$T))))</f>
        <v>50.49</v>
      </c>
      <c r="V2791" s="27">
        <f>U2791/J2791</f>
        <v>0.33</v>
      </c>
    </row>
    <row r="2792" spans="1:22" hidden="1" x14ac:dyDescent="0.3">
      <c r="A2792" s="23" t="s">
        <v>14</v>
      </c>
      <c r="B2792" s="23" t="s">
        <v>8745</v>
      </c>
      <c r="C2792" s="23" t="s">
        <v>8747</v>
      </c>
      <c r="D2792" s="23" t="s">
        <v>8750</v>
      </c>
      <c r="E2792" s="23" t="s">
        <v>8751</v>
      </c>
      <c r="F2792" s="27">
        <v>0.25</v>
      </c>
      <c r="G2792" s="24">
        <v>1</v>
      </c>
      <c r="H2792" s="25">
        <v>73.493600000000001</v>
      </c>
      <c r="I2792" s="25">
        <v>9.3834</v>
      </c>
      <c r="J2792" s="26">
        <v>153</v>
      </c>
      <c r="K2792" s="26">
        <v>38</v>
      </c>
      <c r="L2792" s="27">
        <v>0.12770000000000001</v>
      </c>
      <c r="M2792" s="28">
        <v>0.54214072000000002</v>
      </c>
      <c r="N2792" s="29">
        <v>0.24</v>
      </c>
      <c r="O2792" s="31" t="s">
        <v>12</v>
      </c>
      <c r="P2792" s="31">
        <v>0.55731050810000005</v>
      </c>
      <c r="Q2792" s="31">
        <v>0.25</v>
      </c>
      <c r="R2792" s="42"/>
      <c r="S2792" s="27">
        <f>IF(A2792="placement",MIN(P2792,IF(R2792="",Q2792,R2792)),"")</f>
        <v>0.25</v>
      </c>
      <c r="T2792" s="28">
        <f>IF($A2792="placement",S2792*J2792,"")</f>
        <v>38.25</v>
      </c>
      <c r="U2792" s="26">
        <f>IF($A2792="placement",T2792,IF($A2792="site",SUMIF($C:$C,$C2792,$T:$T),IF($A2792="user",SUMIF($B:$B,$B2792,$T:$T),SUM($T:$T))))</f>
        <v>38.25</v>
      </c>
      <c r="V2792" s="27">
        <f>U2792/J2792</f>
        <v>0.25</v>
      </c>
    </row>
    <row r="2793" spans="1:22" hidden="1" x14ac:dyDescent="0.3">
      <c r="A2793" s="23" t="s">
        <v>14</v>
      </c>
      <c r="B2793" s="23" t="s">
        <v>9186</v>
      </c>
      <c r="C2793" s="23" t="s">
        <v>9188</v>
      </c>
      <c r="D2793" s="23" t="s">
        <v>9295</v>
      </c>
      <c r="E2793" s="23" t="s">
        <v>9296</v>
      </c>
      <c r="F2793" s="27">
        <v>0.25</v>
      </c>
      <c r="G2793" s="24">
        <v>0</v>
      </c>
      <c r="H2793" s="25">
        <v>29.8216</v>
      </c>
      <c r="I2793" s="25">
        <v>4.3502000000000001</v>
      </c>
      <c r="J2793" s="26">
        <v>153</v>
      </c>
      <c r="K2793" s="26">
        <v>38</v>
      </c>
      <c r="L2793" s="27">
        <v>0.1459</v>
      </c>
      <c r="M2793" s="28">
        <v>1.1704053999999999</v>
      </c>
      <c r="N2793" s="29">
        <v>0.77</v>
      </c>
      <c r="O2793" s="31" t="s">
        <v>42</v>
      </c>
      <c r="P2793" s="31">
        <v>0.34210829780000002</v>
      </c>
      <c r="Q2793" s="31">
        <v>0.25</v>
      </c>
      <c r="R2793" s="42"/>
      <c r="S2793" s="27">
        <f>IF(A2793="placement",MIN(P2793,IF(R2793="",Q2793,R2793)),"")</f>
        <v>0.25</v>
      </c>
      <c r="T2793" s="28">
        <f>IF($A2793="placement",S2793*J2793,"")</f>
        <v>38.25</v>
      </c>
      <c r="U2793" s="26">
        <f>IF($A2793="placement",T2793,IF($A2793="site",SUMIF($C:$C,$C2793,$T:$T),IF($A2793="user",SUMIF($B:$B,$B2793,$T:$T),SUM($T:$T))))</f>
        <v>38.25</v>
      </c>
      <c r="V2793" s="27">
        <f>U2793/J2793</f>
        <v>0.25</v>
      </c>
    </row>
    <row r="2794" spans="1:22" hidden="1" x14ac:dyDescent="0.3">
      <c r="A2794" s="23" t="s">
        <v>14</v>
      </c>
      <c r="B2794" s="23" t="s">
        <v>277</v>
      </c>
      <c r="C2794" s="23" t="s">
        <v>279</v>
      </c>
      <c r="D2794" s="32" t="s">
        <v>10469</v>
      </c>
      <c r="E2794" s="23" t="s">
        <v>10470</v>
      </c>
      <c r="F2794" s="27">
        <v>0.25</v>
      </c>
      <c r="G2794" s="24">
        <v>1</v>
      </c>
      <c r="H2794" s="25">
        <v>19.666899999999998</v>
      </c>
      <c r="I2794" s="25">
        <v>1.3109</v>
      </c>
      <c r="J2794" s="26">
        <v>152</v>
      </c>
      <c r="K2794" s="26">
        <v>37</v>
      </c>
      <c r="L2794" s="27">
        <v>6.6699999999999995E-2</v>
      </c>
      <c r="M2794" s="28">
        <v>3.87074593</v>
      </c>
      <c r="N2794" s="46">
        <v>3</v>
      </c>
      <c r="O2794" s="31" t="s">
        <v>12</v>
      </c>
      <c r="P2794" s="31">
        <v>0.22495558830000001</v>
      </c>
      <c r="Q2794" s="31">
        <v>0.22495558827586701</v>
      </c>
      <c r="R2794" s="42"/>
      <c r="S2794" s="27">
        <f>IF(A2794="placement",MIN(P2794,IF(R2794="",Q2794,R2794)),"")</f>
        <v>0.22495558827586701</v>
      </c>
      <c r="T2794" s="28">
        <f>IF($A2794="placement",S2794*J2794,"")</f>
        <v>34.193249417931789</v>
      </c>
      <c r="U2794" s="26">
        <f>IF($A2794="placement",T2794,IF($A2794="site",SUMIF($C:$C,$C2794,$T:$T),IF($A2794="user",SUMIF($B:$B,$B2794,$T:$T),SUM($T:$T))))</f>
        <v>34.193249417931789</v>
      </c>
      <c r="V2794" s="27">
        <f>U2794/J2794</f>
        <v>0.22495558827586704</v>
      </c>
    </row>
    <row r="2795" spans="1:22" hidden="1" x14ac:dyDescent="0.3">
      <c r="A2795" s="23" t="s">
        <v>14</v>
      </c>
      <c r="B2795" s="23" t="s">
        <v>3138</v>
      </c>
      <c r="C2795" s="23" t="s">
        <v>3140</v>
      </c>
      <c r="D2795" s="23" t="s">
        <v>3144</v>
      </c>
      <c r="E2795" s="23" t="s">
        <v>3145</v>
      </c>
      <c r="F2795" s="27">
        <v>0.33</v>
      </c>
      <c r="G2795" s="24">
        <v>1</v>
      </c>
      <c r="H2795" s="25">
        <v>78.735799999999998</v>
      </c>
      <c r="I2795" s="25">
        <v>15.8886</v>
      </c>
      <c r="J2795" s="26">
        <v>152</v>
      </c>
      <c r="K2795" s="26">
        <v>50</v>
      </c>
      <c r="L2795" s="27">
        <v>0.20180000000000001</v>
      </c>
      <c r="M2795" s="28">
        <v>0.31813380000000002</v>
      </c>
      <c r="N2795" s="29">
        <v>0.02</v>
      </c>
      <c r="O2795" s="31" t="s">
        <v>12</v>
      </c>
      <c r="P2795" s="31">
        <v>0.9371333691</v>
      </c>
      <c r="Q2795" s="31">
        <v>0.32999999999999902</v>
      </c>
      <c r="R2795" s="42"/>
      <c r="S2795" s="27">
        <f>IF(A2795="placement",MIN(P2795,IF(R2795="",Q2795,R2795)),"")</f>
        <v>0.32999999999999902</v>
      </c>
      <c r="T2795" s="28">
        <f>IF($A2795="placement",S2795*J2795,"")</f>
        <v>50.159999999999847</v>
      </c>
      <c r="U2795" s="26">
        <f>IF($A2795="placement",T2795,IF($A2795="site",SUMIF($C:$C,$C2795,$T:$T),IF($A2795="user",SUMIF($B:$B,$B2795,$T:$T),SUM($T:$T))))</f>
        <v>50.159999999999847</v>
      </c>
      <c r="V2795" s="27">
        <f>U2795/J2795</f>
        <v>0.32999999999999902</v>
      </c>
    </row>
    <row r="2796" spans="1:22" hidden="1" x14ac:dyDescent="0.3">
      <c r="A2796" s="23" t="s">
        <v>14</v>
      </c>
      <c r="B2796" s="23" t="s">
        <v>4348</v>
      </c>
      <c r="C2796" s="23" t="s">
        <v>4350</v>
      </c>
      <c r="D2796" s="23" t="s">
        <v>4355</v>
      </c>
      <c r="E2796" s="23" t="s">
        <v>4356</v>
      </c>
      <c r="F2796" s="27">
        <v>0.15</v>
      </c>
      <c r="G2796" s="24">
        <v>1</v>
      </c>
      <c r="H2796" s="25">
        <v>39.756300000000003</v>
      </c>
      <c r="I2796" s="25">
        <v>14.684699999999999</v>
      </c>
      <c r="J2796" s="26">
        <v>152</v>
      </c>
      <c r="K2796" s="26">
        <v>23</v>
      </c>
      <c r="L2796" s="27">
        <v>0.36940000000000001</v>
      </c>
      <c r="M2796" s="28">
        <v>0.34559891999999998</v>
      </c>
      <c r="N2796" s="29">
        <v>0.25</v>
      </c>
      <c r="O2796" s="31" t="s">
        <v>70</v>
      </c>
      <c r="P2796" s="31">
        <v>0.27661811419999999</v>
      </c>
      <c r="Q2796" s="31">
        <v>0.15</v>
      </c>
      <c r="R2796" s="42"/>
      <c r="S2796" s="27">
        <f>IF(A2796="placement",MIN(P2796,IF(R2796="",Q2796,R2796)),"")</f>
        <v>0.15</v>
      </c>
      <c r="T2796" s="28">
        <f>IF($A2796="placement",S2796*J2796,"")</f>
        <v>22.8</v>
      </c>
      <c r="U2796" s="26">
        <f>IF($A2796="placement",T2796,IF($A2796="site",SUMIF($C:$C,$C2796,$T:$T),IF($A2796="user",SUMIF($B:$B,$B2796,$T:$T),SUM($T:$T))))</f>
        <v>22.8</v>
      </c>
      <c r="V2796" s="27">
        <f>U2796/J2796</f>
        <v>0.15</v>
      </c>
    </row>
    <row r="2797" spans="1:22" hidden="1" x14ac:dyDescent="0.3">
      <c r="A2797" s="23" t="s">
        <v>14</v>
      </c>
      <c r="B2797" s="23" t="s">
        <v>5211</v>
      </c>
      <c r="C2797" s="23" t="s">
        <v>5213</v>
      </c>
      <c r="D2797" s="23" t="s">
        <v>5224</v>
      </c>
      <c r="E2797" s="23" t="s">
        <v>5225</v>
      </c>
      <c r="F2797" s="27">
        <v>0.33</v>
      </c>
      <c r="G2797" s="24">
        <v>0</v>
      </c>
      <c r="H2797" s="25">
        <v>13.808400000000001</v>
      </c>
      <c r="I2797" s="25">
        <v>4.3074000000000003</v>
      </c>
      <c r="J2797" s="26">
        <v>152</v>
      </c>
      <c r="K2797" s="26">
        <v>50</v>
      </c>
      <c r="L2797" s="27">
        <v>0.31190000000000001</v>
      </c>
      <c r="M2797" s="28">
        <v>1.17695675</v>
      </c>
      <c r="N2797" s="29">
        <v>0.8</v>
      </c>
      <c r="O2797" s="31" t="s">
        <v>12</v>
      </c>
      <c r="P2797" s="31">
        <v>0.3202808868</v>
      </c>
      <c r="Q2797" s="31">
        <v>0.32028088684498202</v>
      </c>
      <c r="R2797" s="42"/>
      <c r="S2797" s="27">
        <f>IF(A2797="placement",MIN(P2797,IF(R2797="",Q2797,R2797)),"")</f>
        <v>0.3202808868</v>
      </c>
      <c r="T2797" s="28">
        <f>IF($A2797="placement",S2797*J2797,"")</f>
        <v>48.6826947936</v>
      </c>
      <c r="U2797" s="26">
        <f>IF($A2797="placement",T2797,IF($A2797="site",SUMIF($C:$C,$C2797,$T:$T),IF($A2797="user",SUMIF($B:$B,$B2797,$T:$T),SUM($T:$T))))</f>
        <v>48.6826947936</v>
      </c>
      <c r="V2797" s="27">
        <f>U2797/J2797</f>
        <v>0.3202808868</v>
      </c>
    </row>
    <row r="2798" spans="1:22" hidden="1" x14ac:dyDescent="0.3">
      <c r="A2798" s="23" t="s">
        <v>14</v>
      </c>
      <c r="B2798" s="23" t="s">
        <v>7689</v>
      </c>
      <c r="C2798" s="23" t="s">
        <v>7690</v>
      </c>
      <c r="D2798" s="23" t="s">
        <v>7723</v>
      </c>
      <c r="E2798" s="23" t="s">
        <v>7724</v>
      </c>
      <c r="F2798" s="27">
        <v>0.1</v>
      </c>
      <c r="G2798" s="24">
        <v>0</v>
      </c>
      <c r="H2798" s="25">
        <v>19.253</v>
      </c>
      <c r="I2798" s="25">
        <v>4.1383999999999999</v>
      </c>
      <c r="J2798" s="26">
        <v>152</v>
      </c>
      <c r="K2798" s="26">
        <v>15</v>
      </c>
      <c r="L2798" s="27">
        <v>0.21490000000000001</v>
      </c>
      <c r="M2798" s="28">
        <v>1.2267980700000001</v>
      </c>
      <c r="N2798" s="29">
        <v>0.95</v>
      </c>
      <c r="O2798" s="31" t="s">
        <v>42</v>
      </c>
      <c r="P2798" s="31">
        <v>0.22562643330000001</v>
      </c>
      <c r="Q2798" s="31">
        <v>0.1</v>
      </c>
      <c r="R2798" s="42"/>
      <c r="S2798" s="27">
        <f>IF(A2798="placement",MIN(P2798,IF(R2798="",Q2798,R2798)),"")</f>
        <v>0.1</v>
      </c>
      <c r="T2798" s="28">
        <f>IF($A2798="placement",S2798*J2798,"")</f>
        <v>15.200000000000001</v>
      </c>
      <c r="U2798" s="26">
        <f>IF($A2798="placement",T2798,IF($A2798="site",SUMIF($C:$C,$C2798,$T:$T),IF($A2798="user",SUMIF($B:$B,$B2798,$T:$T),SUM($T:$T))))</f>
        <v>15.200000000000001</v>
      </c>
      <c r="V2798" s="27">
        <f>U2798/J2798</f>
        <v>0.1</v>
      </c>
    </row>
    <row r="2799" spans="1:22" hidden="1" x14ac:dyDescent="0.3">
      <c r="A2799" s="17" t="s">
        <v>13</v>
      </c>
      <c r="B2799" s="17" t="s">
        <v>8739</v>
      </c>
      <c r="C2799" s="17" t="s">
        <v>8740</v>
      </c>
      <c r="D2799" s="17" t="s">
        <v>9898</v>
      </c>
      <c r="E2799" s="17"/>
      <c r="F2799" s="18">
        <v>0.33</v>
      </c>
      <c r="G2799" s="36">
        <v>0</v>
      </c>
      <c r="H2799" s="37">
        <v>20.4528</v>
      </c>
      <c r="I2799" s="37">
        <v>4.7714999999999996</v>
      </c>
      <c r="J2799" s="19">
        <v>152</v>
      </c>
      <c r="K2799" s="19">
        <v>50</v>
      </c>
      <c r="L2799" s="18">
        <v>0.23330000000000001</v>
      </c>
      <c r="M2799" s="20">
        <v>1.0617625500000001</v>
      </c>
      <c r="N2799" s="21">
        <v>0.63924700000000001</v>
      </c>
      <c r="O2799" s="22"/>
      <c r="P2799" s="22">
        <v>0.39793789019999998</v>
      </c>
      <c r="Q2799" s="22">
        <v>0.33</v>
      </c>
      <c r="R2799" s="43"/>
      <c r="S2799" s="18" t="str">
        <f>IF(A2799="placement",MIN(P2799,IF(R2799="",Q2799,R2799)),"")</f>
        <v/>
      </c>
      <c r="T2799" s="20" t="str">
        <f>IF($A2799="placement",S2799*J2799,"")</f>
        <v/>
      </c>
      <c r="U2799" s="19">
        <f>IF($A2799="placement",T2799,IF($A2799="site",SUMIF($C:$C,$C2799,$T:$T),IF($A2799="user",SUMIF($B:$B,$B2799,$T:$T),SUM($T:$T))))</f>
        <v>48.179999999999865</v>
      </c>
      <c r="V2799" s="18">
        <f>U2799/J2799</f>
        <v>0.31697368421052541</v>
      </c>
    </row>
    <row r="2800" spans="1:22" hidden="1" x14ac:dyDescent="0.3">
      <c r="A2800" s="11" t="s">
        <v>10</v>
      </c>
      <c r="B2800" s="11" t="s">
        <v>8739</v>
      </c>
      <c r="C2800" s="11" t="s">
        <v>9898</v>
      </c>
      <c r="D2800" s="11" t="s">
        <v>9898</v>
      </c>
      <c r="E2800" s="11"/>
      <c r="F2800" s="12">
        <v>0.33</v>
      </c>
      <c r="G2800" s="33">
        <v>0</v>
      </c>
      <c r="H2800" s="34">
        <v>20.4528</v>
      </c>
      <c r="I2800" s="34">
        <v>4.7714999999999996</v>
      </c>
      <c r="J2800" s="13">
        <v>152</v>
      </c>
      <c r="K2800" s="13">
        <v>50</v>
      </c>
      <c r="L2800" s="12">
        <v>0.23330000000000001</v>
      </c>
      <c r="M2800" s="14">
        <v>1.0617625500000001</v>
      </c>
      <c r="N2800" s="15">
        <v>0.63924700000000001</v>
      </c>
      <c r="O2800" s="16"/>
      <c r="P2800" s="16">
        <v>0.39793789019999998</v>
      </c>
      <c r="Q2800" s="16">
        <v>0.33</v>
      </c>
      <c r="R2800" s="44"/>
      <c r="S2800" s="12" t="str">
        <f>IF(A2800="placement",MIN(P2800,IF(R2800="",Q2800,R2800)),"")</f>
        <v/>
      </c>
      <c r="T2800" s="14" t="str">
        <f>IF($A2800="placement",S2800*J2800,"")</f>
        <v/>
      </c>
      <c r="U2800" s="13">
        <f>IF($A2800="placement",T2800,IF($A2800="site",SUMIF($C:$C,$C2800,$T:$T),IF($A2800="user",SUMIF($B:$B,$B2800,$T:$T),SUM($T:$T))))</f>
        <v>48.179999999999865</v>
      </c>
      <c r="V2800" s="12">
        <f>U2800/J2800</f>
        <v>0.31697368421052541</v>
      </c>
    </row>
    <row r="2801" spans="1:22" hidden="1" x14ac:dyDescent="0.3">
      <c r="A2801" s="23" t="s">
        <v>14</v>
      </c>
      <c r="B2801" s="23" t="s">
        <v>1494</v>
      </c>
      <c r="C2801" s="23" t="s">
        <v>1495</v>
      </c>
      <c r="D2801" s="23" t="s">
        <v>1498</v>
      </c>
      <c r="E2801" s="23" t="s">
        <v>1495</v>
      </c>
      <c r="F2801" s="27">
        <v>0.25</v>
      </c>
      <c r="G2801" s="24">
        <v>0</v>
      </c>
      <c r="H2801" s="25">
        <v>5.3300999999999998</v>
      </c>
      <c r="I2801" s="25">
        <v>1.3556999999999999</v>
      </c>
      <c r="J2801" s="26">
        <v>151</v>
      </c>
      <c r="K2801" s="26">
        <v>38</v>
      </c>
      <c r="L2801" s="27">
        <v>0.25430000000000003</v>
      </c>
      <c r="M2801" s="28">
        <v>3.7205426799999999</v>
      </c>
      <c r="N2801" s="29">
        <v>2.75</v>
      </c>
      <c r="O2801" s="31" t="s">
        <v>12</v>
      </c>
      <c r="P2801" s="31">
        <v>0.26086051440000002</v>
      </c>
      <c r="Q2801" s="31">
        <v>0.25</v>
      </c>
      <c r="R2801" s="42"/>
      <c r="S2801" s="27">
        <f>IF(A2801="placement",MIN(P2801,IF(R2801="",Q2801,R2801)),"")</f>
        <v>0.25</v>
      </c>
      <c r="T2801" s="28">
        <f>IF($A2801="placement",S2801*J2801,"")</f>
        <v>37.75</v>
      </c>
      <c r="U2801" s="26">
        <f>IF($A2801="placement",T2801,IF($A2801="site",SUMIF($C:$C,$C2801,$T:$T),IF($A2801="user",SUMIF($B:$B,$B2801,$T:$T),SUM($T:$T))))</f>
        <v>37.75</v>
      </c>
      <c r="V2801" s="27">
        <f>U2801/J2801</f>
        <v>0.25</v>
      </c>
    </row>
    <row r="2802" spans="1:22" hidden="1" x14ac:dyDescent="0.3">
      <c r="A2802" s="23" t="s">
        <v>14</v>
      </c>
      <c r="B2802" s="23" t="s">
        <v>2619</v>
      </c>
      <c r="C2802" s="23" t="s">
        <v>2621</v>
      </c>
      <c r="D2802" s="23" t="s">
        <v>2803</v>
      </c>
      <c r="E2802" s="23" t="s">
        <v>2804</v>
      </c>
      <c r="F2802" s="27">
        <v>0.15</v>
      </c>
      <c r="G2802" s="24">
        <v>1</v>
      </c>
      <c r="H2802" s="25">
        <v>83.098699999999994</v>
      </c>
      <c r="I2802" s="25">
        <v>11.7676</v>
      </c>
      <c r="J2802" s="26">
        <v>151</v>
      </c>
      <c r="K2802" s="26">
        <v>23</v>
      </c>
      <c r="L2802" s="27">
        <v>0.1416</v>
      </c>
      <c r="M2802" s="28">
        <v>0.42857126000000001</v>
      </c>
      <c r="N2802" s="29">
        <v>0.3</v>
      </c>
      <c r="O2802" s="31" t="s">
        <v>42</v>
      </c>
      <c r="P2802" s="31">
        <v>0.29999971669999997</v>
      </c>
      <c r="Q2802" s="31">
        <v>0.15</v>
      </c>
      <c r="R2802" s="42"/>
      <c r="S2802" s="27">
        <f>IF(A2802="placement",MIN(P2802,IF(R2802="",Q2802,R2802)),"")</f>
        <v>0.15</v>
      </c>
      <c r="T2802" s="28">
        <f>IF($A2802="placement",S2802*J2802,"")</f>
        <v>22.65</v>
      </c>
      <c r="U2802" s="26">
        <f>IF($A2802="placement",T2802,IF($A2802="site",SUMIF($C:$C,$C2802,$T:$T),IF($A2802="user",SUMIF($B:$B,$B2802,$T:$T),SUM($T:$T))))</f>
        <v>22.65</v>
      </c>
      <c r="V2802" s="27">
        <f>U2802/J2802</f>
        <v>0.15</v>
      </c>
    </row>
    <row r="2803" spans="1:22" hidden="1" x14ac:dyDescent="0.3">
      <c r="A2803" s="23" t="s">
        <v>14</v>
      </c>
      <c r="B2803" s="23" t="s">
        <v>2969</v>
      </c>
      <c r="C2803" s="23" t="s">
        <v>2971</v>
      </c>
      <c r="D2803" s="32" t="s">
        <v>2974</v>
      </c>
      <c r="E2803" s="23" t="s">
        <v>2975</v>
      </c>
      <c r="F2803" s="27">
        <v>0.25</v>
      </c>
      <c r="G2803" s="24">
        <v>1</v>
      </c>
      <c r="H2803" s="25">
        <v>345.06</v>
      </c>
      <c r="I2803" s="25">
        <v>72.370999999999995</v>
      </c>
      <c r="J2803" s="26">
        <v>151</v>
      </c>
      <c r="K2803" s="26">
        <v>38</v>
      </c>
      <c r="L2803" s="27">
        <v>0.2097</v>
      </c>
      <c r="M2803" s="28">
        <v>6.9677970000000006E-2</v>
      </c>
      <c r="N2803" s="29">
        <v>0.01</v>
      </c>
      <c r="O2803" s="31" t="s">
        <v>70</v>
      </c>
      <c r="P2803" s="31">
        <v>0.85648261339999998</v>
      </c>
      <c r="Q2803" s="31">
        <v>0.25</v>
      </c>
      <c r="R2803" s="42"/>
      <c r="S2803" s="27">
        <f>IF(A2803="placement",MIN(P2803,IF(R2803="",Q2803,R2803)),"")</f>
        <v>0.25</v>
      </c>
      <c r="T2803" s="28">
        <f>IF($A2803="placement",S2803*J2803,"")</f>
        <v>37.75</v>
      </c>
      <c r="U2803" s="26">
        <f>IF($A2803="placement",T2803,IF($A2803="site",SUMIF($C:$C,$C2803,$T:$T),IF($A2803="user",SUMIF($B:$B,$B2803,$T:$T),SUM($T:$T))))</f>
        <v>37.75</v>
      </c>
      <c r="V2803" s="27">
        <f>U2803/J2803</f>
        <v>0.25</v>
      </c>
    </row>
    <row r="2804" spans="1:22" hidden="1" x14ac:dyDescent="0.3">
      <c r="A2804" s="23" t="s">
        <v>14</v>
      </c>
      <c r="B2804" s="23" t="s">
        <v>3138</v>
      </c>
      <c r="C2804" s="23" t="s">
        <v>3140</v>
      </c>
      <c r="D2804" s="23" t="s">
        <v>3143</v>
      </c>
      <c r="E2804" s="23" t="s">
        <v>3140</v>
      </c>
      <c r="F2804" s="27">
        <v>0.33</v>
      </c>
      <c r="G2804" s="24">
        <v>1</v>
      </c>
      <c r="H2804" s="25">
        <v>76.654700000000005</v>
      </c>
      <c r="I2804" s="25">
        <v>22.606300000000001</v>
      </c>
      <c r="J2804" s="26">
        <v>151</v>
      </c>
      <c r="K2804" s="26">
        <v>50</v>
      </c>
      <c r="L2804" s="27">
        <v>0.2949</v>
      </c>
      <c r="M2804" s="28">
        <v>0.22206845</v>
      </c>
      <c r="N2804" s="29">
        <v>0.02</v>
      </c>
      <c r="O2804" s="31" t="s">
        <v>12</v>
      </c>
      <c r="P2804" s="31">
        <v>0.90993767960000005</v>
      </c>
      <c r="Q2804" s="31">
        <v>0.33</v>
      </c>
      <c r="R2804" s="42"/>
      <c r="S2804" s="27">
        <f>IF(A2804="placement",MIN(P2804,IF(R2804="",Q2804,R2804)),"")</f>
        <v>0.33</v>
      </c>
      <c r="T2804" s="28">
        <f>IF($A2804="placement",S2804*J2804,"")</f>
        <v>49.830000000000005</v>
      </c>
      <c r="U2804" s="26">
        <f>IF($A2804="placement",T2804,IF($A2804="site",SUMIF($C:$C,$C2804,$T:$T),IF($A2804="user",SUMIF($B:$B,$B2804,$T:$T),SUM($T:$T))))</f>
        <v>49.830000000000005</v>
      </c>
      <c r="V2804" s="27">
        <f>U2804/J2804</f>
        <v>0.33</v>
      </c>
    </row>
    <row r="2805" spans="1:22" hidden="1" x14ac:dyDescent="0.3">
      <c r="A2805" s="23" t="s">
        <v>14</v>
      </c>
      <c r="B2805" s="23" t="s">
        <v>3740</v>
      </c>
      <c r="C2805" s="23" t="s">
        <v>3742</v>
      </c>
      <c r="D2805" s="23" t="s">
        <v>3755</v>
      </c>
      <c r="E2805" s="23" t="s">
        <v>3756</v>
      </c>
      <c r="F2805" s="27">
        <v>0.35</v>
      </c>
      <c r="G2805" s="24">
        <v>1</v>
      </c>
      <c r="H2805" s="25">
        <v>55.781300000000002</v>
      </c>
      <c r="I2805" s="25">
        <v>6.6616</v>
      </c>
      <c r="J2805" s="26">
        <v>151</v>
      </c>
      <c r="K2805" s="26">
        <v>51</v>
      </c>
      <c r="L2805" s="27">
        <v>0.11940000000000001</v>
      </c>
      <c r="M2805" s="28">
        <v>0.75386273000000004</v>
      </c>
      <c r="N2805" s="29">
        <v>0.5</v>
      </c>
      <c r="O2805" s="31" t="s">
        <v>304</v>
      </c>
      <c r="P2805" s="31">
        <v>0.33674927989999998</v>
      </c>
      <c r="Q2805" s="31">
        <v>0.336749279948796</v>
      </c>
      <c r="R2805" s="42"/>
      <c r="S2805" s="27">
        <f>IF(A2805="placement",MIN(P2805,IF(R2805="",Q2805,R2805)),"")</f>
        <v>0.33674927989999998</v>
      </c>
      <c r="T2805" s="28">
        <f>IF($A2805="placement",S2805*J2805,"")</f>
        <v>50.849141264899998</v>
      </c>
      <c r="U2805" s="26">
        <f>IF($A2805="placement",T2805,IF($A2805="site",SUMIF($C:$C,$C2805,$T:$T),IF($A2805="user",SUMIF($B:$B,$B2805,$T:$T),SUM($T:$T))))</f>
        <v>50.849141264899998</v>
      </c>
      <c r="V2805" s="27">
        <f>U2805/J2805</f>
        <v>0.33674927989999998</v>
      </c>
    </row>
    <row r="2806" spans="1:22" hidden="1" x14ac:dyDescent="0.3">
      <c r="A2806" s="23" t="s">
        <v>14</v>
      </c>
      <c r="B2806" s="23" t="s">
        <v>4293</v>
      </c>
      <c r="C2806" s="23" t="s">
        <v>4294</v>
      </c>
      <c r="D2806" s="32" t="s">
        <v>4297</v>
      </c>
      <c r="E2806" s="23" t="s">
        <v>4294</v>
      </c>
      <c r="F2806" s="27">
        <v>0.25</v>
      </c>
      <c r="G2806" s="24">
        <v>1</v>
      </c>
      <c r="H2806" s="25">
        <v>215.51570000000001</v>
      </c>
      <c r="I2806" s="25">
        <v>17.649799999999999</v>
      </c>
      <c r="J2806" s="26">
        <v>151</v>
      </c>
      <c r="K2806" s="26">
        <v>38</v>
      </c>
      <c r="L2806" s="27">
        <v>8.1900000000000001E-2</v>
      </c>
      <c r="M2806" s="28">
        <v>0.28608441000000001</v>
      </c>
      <c r="N2806" s="29">
        <v>0.12</v>
      </c>
      <c r="O2806" s="31" t="s">
        <v>12</v>
      </c>
      <c r="P2806" s="31">
        <v>0.580543382</v>
      </c>
      <c r="Q2806" s="31">
        <v>0.25</v>
      </c>
      <c r="R2806" s="42"/>
      <c r="S2806" s="27">
        <f>IF(A2806="placement",MIN(P2806,IF(R2806="",Q2806,R2806)),"")</f>
        <v>0.25</v>
      </c>
      <c r="T2806" s="28">
        <f>IF($A2806="placement",S2806*J2806,"")</f>
        <v>37.75</v>
      </c>
      <c r="U2806" s="26">
        <f>IF($A2806="placement",T2806,IF($A2806="site",SUMIF($C:$C,$C2806,$T:$T),IF($A2806="user",SUMIF($B:$B,$B2806,$T:$T),SUM($T:$T))))</f>
        <v>37.75</v>
      </c>
      <c r="V2806" s="27">
        <f>U2806/J2806</f>
        <v>0.25</v>
      </c>
    </row>
    <row r="2807" spans="1:22" x14ac:dyDescent="0.3">
      <c r="A2807" s="23" t="s">
        <v>14</v>
      </c>
      <c r="B2807" s="23" t="s">
        <v>1708</v>
      </c>
      <c r="C2807" s="23" t="s">
        <v>1709</v>
      </c>
      <c r="D2807" s="23" t="s">
        <v>2030</v>
      </c>
      <c r="E2807" s="23" t="s">
        <v>2031</v>
      </c>
      <c r="F2807" s="27">
        <v>0.25</v>
      </c>
      <c r="G2807" s="24">
        <v>0</v>
      </c>
      <c r="H2807" s="25">
        <v>4.1060999999999996</v>
      </c>
      <c r="I2807" s="25">
        <v>2.1473</v>
      </c>
      <c r="J2807" s="26">
        <v>150</v>
      </c>
      <c r="K2807" s="26">
        <v>37</v>
      </c>
      <c r="L2807" s="27">
        <v>0.52300000000000002</v>
      </c>
      <c r="M2807" s="28">
        <v>2.32175837</v>
      </c>
      <c r="N2807" s="29">
        <v>1.5</v>
      </c>
      <c r="O2807" s="31" t="s">
        <v>42</v>
      </c>
      <c r="P2807" s="31">
        <v>0.35393793690000003</v>
      </c>
      <c r="Q2807" s="31">
        <v>0.25</v>
      </c>
      <c r="R2807" s="42">
        <v>0.3</v>
      </c>
      <c r="S2807" s="27">
        <f>IF(A2807="placement",MIN(P2807,IF(R2807="",Q2807,R2807)),"")</f>
        <v>0.3</v>
      </c>
      <c r="T2807" s="28">
        <f>IF($A2807="placement",S2807*J2807,"")</f>
        <v>45</v>
      </c>
      <c r="U2807" s="26">
        <f>IF($A2807="placement",T2807,IF($A2807="site",SUMIF($C:$C,$C2807,$T:$T),IF($A2807="user",SUMIF($B:$B,$B2807,$T:$T),SUM($T:$T))))</f>
        <v>45</v>
      </c>
      <c r="V2807" s="27">
        <f>U2807/J2807</f>
        <v>0.3</v>
      </c>
    </row>
    <row r="2808" spans="1:22" hidden="1" x14ac:dyDescent="0.3">
      <c r="A2808" s="23" t="s">
        <v>14</v>
      </c>
      <c r="B2808" s="23" t="s">
        <v>2366</v>
      </c>
      <c r="C2808" s="23" t="s">
        <v>2367</v>
      </c>
      <c r="D2808" s="23" t="s">
        <v>2379</v>
      </c>
      <c r="E2808" s="23" t="s">
        <v>2380</v>
      </c>
      <c r="F2808" s="27">
        <v>0.33</v>
      </c>
      <c r="G2808" s="24">
        <v>0</v>
      </c>
      <c r="H2808" s="25">
        <v>41.954000000000001</v>
      </c>
      <c r="I2808" s="25">
        <v>3.5926</v>
      </c>
      <c r="J2808" s="26">
        <v>150</v>
      </c>
      <c r="K2808" s="26">
        <v>37</v>
      </c>
      <c r="L2808" s="27">
        <v>8.5599999999999996E-2</v>
      </c>
      <c r="M2808" s="28">
        <v>1.3896850599999999</v>
      </c>
      <c r="N2808" s="29">
        <v>1</v>
      </c>
      <c r="O2808" s="31" t="s">
        <v>42</v>
      </c>
      <c r="P2808" s="31">
        <v>0.28041250089999997</v>
      </c>
      <c r="Q2808" s="31">
        <v>0.28041250092995801</v>
      </c>
      <c r="R2808" s="42"/>
      <c r="S2808" s="27">
        <f>IF(A2808="placement",MIN(P2808,IF(R2808="",Q2808,R2808)),"")</f>
        <v>0.28041250089999997</v>
      </c>
      <c r="T2808" s="28">
        <f>IF($A2808="placement",S2808*J2808,"")</f>
        <v>42.061875134999994</v>
      </c>
      <c r="U2808" s="26">
        <f>IF($A2808="placement",T2808,IF($A2808="site",SUMIF($C:$C,$C2808,$T:$T),IF($A2808="user",SUMIF($B:$B,$B2808,$T:$T),SUM($T:$T))))</f>
        <v>42.061875134999994</v>
      </c>
      <c r="V2808" s="27">
        <f>U2808/J2808</f>
        <v>0.28041250089999997</v>
      </c>
    </row>
    <row r="2809" spans="1:22" hidden="1" x14ac:dyDescent="0.3">
      <c r="A2809" s="23" t="s">
        <v>14</v>
      </c>
      <c r="B2809" s="23" t="s">
        <v>2619</v>
      </c>
      <c r="C2809" s="23" t="s">
        <v>2621</v>
      </c>
      <c r="D2809" s="23" t="s">
        <v>2835</v>
      </c>
      <c r="E2809" s="23" t="s">
        <v>2836</v>
      </c>
      <c r="F2809" s="27">
        <v>0.05</v>
      </c>
      <c r="G2809" s="24">
        <v>1</v>
      </c>
      <c r="H2809" s="25">
        <v>168.02539999999999</v>
      </c>
      <c r="I2809" s="25">
        <v>12.1297</v>
      </c>
      <c r="J2809" s="26">
        <v>150</v>
      </c>
      <c r="K2809" s="26">
        <v>8</v>
      </c>
      <c r="L2809" s="27">
        <v>7.22E-2</v>
      </c>
      <c r="M2809" s="28">
        <v>0.41303529</v>
      </c>
      <c r="N2809" s="29">
        <v>0.3</v>
      </c>
      <c r="O2809" s="31" t="s">
        <v>70</v>
      </c>
      <c r="P2809" s="31">
        <v>0.27366980330000001</v>
      </c>
      <c r="Q2809" s="31">
        <v>0.05</v>
      </c>
      <c r="R2809" s="42"/>
      <c r="S2809" s="27">
        <f>IF(A2809="placement",MIN(P2809,IF(R2809="",Q2809,R2809)),"")</f>
        <v>0.05</v>
      </c>
      <c r="T2809" s="28">
        <f>IF($A2809="placement",S2809*J2809,"")</f>
        <v>7.5</v>
      </c>
      <c r="U2809" s="26">
        <f>IF($A2809="placement",T2809,IF($A2809="site",SUMIF($C:$C,$C2809,$T:$T),IF($A2809="user",SUMIF($B:$B,$B2809,$T:$T),SUM($T:$T))))</f>
        <v>7.5</v>
      </c>
      <c r="V2809" s="27">
        <f>U2809/J2809</f>
        <v>0.05</v>
      </c>
    </row>
    <row r="2810" spans="1:22" hidden="1" x14ac:dyDescent="0.3">
      <c r="A2810" s="23" t="s">
        <v>14</v>
      </c>
      <c r="B2810" s="23" t="s">
        <v>2969</v>
      </c>
      <c r="C2810" s="23" t="s">
        <v>2971</v>
      </c>
      <c r="D2810" s="23" t="s">
        <v>3006</v>
      </c>
      <c r="E2810" s="23" t="s">
        <v>3007</v>
      </c>
      <c r="F2810" s="27">
        <v>0.15</v>
      </c>
      <c r="G2810" s="24">
        <v>1</v>
      </c>
      <c r="H2810" s="25">
        <v>345.34620000000001</v>
      </c>
      <c r="I2810" s="25">
        <v>11.5816</v>
      </c>
      <c r="J2810" s="26">
        <v>150</v>
      </c>
      <c r="K2810" s="26">
        <v>22</v>
      </c>
      <c r="L2810" s="27">
        <v>3.3500000000000002E-2</v>
      </c>
      <c r="M2810" s="28">
        <v>0.43087335999999998</v>
      </c>
      <c r="N2810" s="29">
        <v>0.3</v>
      </c>
      <c r="O2810" s="31" t="s">
        <v>42</v>
      </c>
      <c r="P2810" s="31">
        <v>0.30373974240000001</v>
      </c>
      <c r="Q2810" s="31">
        <v>0.15</v>
      </c>
      <c r="R2810" s="42"/>
      <c r="S2810" s="27">
        <f>IF(A2810="placement",MIN(P2810,IF(R2810="",Q2810,R2810)),"")</f>
        <v>0.15</v>
      </c>
      <c r="T2810" s="28">
        <f>IF($A2810="placement",S2810*J2810,"")</f>
        <v>22.5</v>
      </c>
      <c r="U2810" s="26">
        <f>IF($A2810="placement",T2810,IF($A2810="site",SUMIF($C:$C,$C2810,$T:$T),IF($A2810="user",SUMIF($B:$B,$B2810,$T:$T),SUM($T:$T))))</f>
        <v>22.5</v>
      </c>
      <c r="V2810" s="27">
        <f>U2810/J2810</f>
        <v>0.15</v>
      </c>
    </row>
    <row r="2811" spans="1:22" hidden="1" x14ac:dyDescent="0.3">
      <c r="A2811" s="23" t="s">
        <v>14</v>
      </c>
      <c r="B2811" s="23" t="s">
        <v>4687</v>
      </c>
      <c r="C2811" s="23" t="s">
        <v>4688</v>
      </c>
      <c r="D2811" s="23" t="s">
        <v>4691</v>
      </c>
      <c r="E2811" s="23" t="s">
        <v>1216</v>
      </c>
      <c r="F2811" s="27">
        <v>0.25</v>
      </c>
      <c r="G2811" s="24">
        <v>1</v>
      </c>
      <c r="H2811" s="25">
        <v>106.9526</v>
      </c>
      <c r="I2811" s="25">
        <v>13.5281</v>
      </c>
      <c r="J2811" s="26">
        <v>150</v>
      </c>
      <c r="K2811" s="26">
        <v>37</v>
      </c>
      <c r="L2811" s="27">
        <v>0.1265</v>
      </c>
      <c r="M2811" s="28">
        <v>0.36923750999999999</v>
      </c>
      <c r="N2811" s="29">
        <v>0.05</v>
      </c>
      <c r="O2811" s="31" t="s">
        <v>12</v>
      </c>
      <c r="P2811" s="31">
        <v>0.86458580600000001</v>
      </c>
      <c r="Q2811" s="31">
        <v>0.25</v>
      </c>
      <c r="R2811" s="42"/>
      <c r="S2811" s="27">
        <f>IF(A2811="placement",MIN(P2811,IF(R2811="",Q2811,R2811)),"")</f>
        <v>0.25</v>
      </c>
      <c r="T2811" s="28">
        <f>IF($A2811="placement",S2811*J2811,"")</f>
        <v>37.5</v>
      </c>
      <c r="U2811" s="26">
        <f>IF($A2811="placement",T2811,IF($A2811="site",SUMIF($C:$C,$C2811,$T:$T),IF($A2811="user",SUMIF($B:$B,$B2811,$T:$T),SUM($T:$T))))</f>
        <v>37.5</v>
      </c>
      <c r="V2811" s="27">
        <f>U2811/J2811</f>
        <v>0.25</v>
      </c>
    </row>
    <row r="2812" spans="1:22" x14ac:dyDescent="0.3">
      <c r="A2812" s="23" t="s">
        <v>14</v>
      </c>
      <c r="B2812" s="23" t="s">
        <v>5418</v>
      </c>
      <c r="C2812" s="23" t="s">
        <v>5420</v>
      </c>
      <c r="D2812" s="23" t="s">
        <v>5445</v>
      </c>
      <c r="E2812" s="23" t="s">
        <v>5446</v>
      </c>
      <c r="F2812" s="27">
        <v>0.25</v>
      </c>
      <c r="G2812" s="24">
        <v>0</v>
      </c>
      <c r="H2812" s="25">
        <v>48.127099999999999</v>
      </c>
      <c r="I2812" s="25">
        <v>33.815100000000001</v>
      </c>
      <c r="J2812" s="26">
        <v>150</v>
      </c>
      <c r="K2812" s="26">
        <v>37</v>
      </c>
      <c r="L2812" s="27">
        <v>0.7026</v>
      </c>
      <c r="M2812" s="28">
        <v>0.14747155000000001</v>
      </c>
      <c r="N2812" s="29">
        <v>0.03</v>
      </c>
      <c r="O2812" s="31" t="s">
        <v>42</v>
      </c>
      <c r="P2812" s="31">
        <v>0.79657092770000004</v>
      </c>
      <c r="Q2812" s="31">
        <v>0.25</v>
      </c>
      <c r="R2812" s="42">
        <v>0.35</v>
      </c>
      <c r="S2812" s="27">
        <f>IF(A2812="placement",MIN(P2812,IF(R2812="",Q2812,R2812)),"")</f>
        <v>0.35</v>
      </c>
      <c r="T2812" s="28">
        <f>IF($A2812="placement",S2812*J2812,"")</f>
        <v>52.5</v>
      </c>
      <c r="U2812" s="26">
        <f>IF($A2812="placement",T2812,IF($A2812="site",SUMIF($C:$C,$C2812,$T:$T),IF($A2812="user",SUMIF($B:$B,$B2812,$T:$T),SUM($T:$T))))</f>
        <v>52.5</v>
      </c>
      <c r="V2812" s="27">
        <f>U2812/J2812</f>
        <v>0.35</v>
      </c>
    </row>
    <row r="2813" spans="1:22" hidden="1" x14ac:dyDescent="0.3">
      <c r="A2813" s="23" t="s">
        <v>14</v>
      </c>
      <c r="B2813" s="23" t="s">
        <v>6052</v>
      </c>
      <c r="C2813" s="23" t="s">
        <v>6054</v>
      </c>
      <c r="D2813" s="23" t="s">
        <v>6082</v>
      </c>
      <c r="E2813" s="23" t="s">
        <v>6083</v>
      </c>
      <c r="F2813" s="27">
        <v>0.25</v>
      </c>
      <c r="G2813" s="24">
        <v>0</v>
      </c>
      <c r="H2813" s="25">
        <v>14.7744</v>
      </c>
      <c r="I2813" s="25">
        <v>2.8530000000000002</v>
      </c>
      <c r="J2813" s="26">
        <v>150</v>
      </c>
      <c r="K2813" s="26">
        <v>34</v>
      </c>
      <c r="L2813" s="27">
        <v>0.19309999999999999</v>
      </c>
      <c r="M2813" s="28">
        <v>1.74778178</v>
      </c>
      <c r="N2813" s="29">
        <v>1.35</v>
      </c>
      <c r="O2813" s="31" t="s">
        <v>12</v>
      </c>
      <c r="P2813" s="31">
        <v>0.22759236150000001</v>
      </c>
      <c r="Q2813" s="31">
        <v>0.22759236154184401</v>
      </c>
      <c r="R2813" s="42"/>
      <c r="S2813" s="27">
        <f>IF(A2813="placement",MIN(P2813,IF(R2813="",Q2813,R2813)),"")</f>
        <v>0.22759236150000001</v>
      </c>
      <c r="T2813" s="28">
        <f>IF($A2813="placement",S2813*J2813,"")</f>
        <v>34.138854225000003</v>
      </c>
      <c r="U2813" s="26">
        <f>IF($A2813="placement",T2813,IF($A2813="site",SUMIF($C:$C,$C2813,$T:$T),IF($A2813="user",SUMIF($B:$B,$B2813,$T:$T),SUM($T:$T))))</f>
        <v>34.138854225000003</v>
      </c>
      <c r="V2813" s="27">
        <f>U2813/J2813</f>
        <v>0.22759236150000001</v>
      </c>
    </row>
    <row r="2814" spans="1:22" hidden="1" x14ac:dyDescent="0.3">
      <c r="A2814" s="23" t="s">
        <v>14</v>
      </c>
      <c r="B2814" s="23" t="s">
        <v>6443</v>
      </c>
      <c r="C2814" s="23" t="s">
        <v>6444</v>
      </c>
      <c r="D2814" s="23" t="s">
        <v>6447</v>
      </c>
      <c r="E2814" s="23" t="s">
        <v>6448</v>
      </c>
      <c r="F2814" s="27">
        <v>0.25</v>
      </c>
      <c r="G2814" s="24">
        <v>1</v>
      </c>
      <c r="H2814" s="25">
        <v>67.185400000000001</v>
      </c>
      <c r="I2814" s="25">
        <v>6.0530999999999997</v>
      </c>
      <c r="J2814" s="26">
        <v>150</v>
      </c>
      <c r="K2814" s="26">
        <v>37</v>
      </c>
      <c r="L2814" s="27">
        <v>9.01E-2</v>
      </c>
      <c r="M2814" s="28">
        <v>0.82441735999999999</v>
      </c>
      <c r="N2814" s="29">
        <v>0.5</v>
      </c>
      <c r="O2814" s="31" t="s">
        <v>12</v>
      </c>
      <c r="P2814" s="31">
        <v>0.39351107010000003</v>
      </c>
      <c r="Q2814" s="31">
        <v>0.25</v>
      </c>
      <c r="R2814" s="42"/>
      <c r="S2814" s="27">
        <f>IF(A2814="placement",MIN(P2814,IF(R2814="",Q2814,R2814)),"")</f>
        <v>0.25</v>
      </c>
      <c r="T2814" s="28">
        <f>IF($A2814="placement",S2814*J2814,"")</f>
        <v>37.5</v>
      </c>
      <c r="U2814" s="26">
        <f>IF($A2814="placement",T2814,IF($A2814="site",SUMIF($C:$C,$C2814,$T:$T),IF($A2814="user",SUMIF($B:$B,$B2814,$T:$T),SUM($T:$T))))</f>
        <v>37.5</v>
      </c>
      <c r="V2814" s="27">
        <f>U2814/J2814</f>
        <v>0.25</v>
      </c>
    </row>
    <row r="2815" spans="1:22" hidden="1" x14ac:dyDescent="0.3">
      <c r="A2815" s="17" t="s">
        <v>13</v>
      </c>
      <c r="B2815" s="17" t="s">
        <v>7341</v>
      </c>
      <c r="C2815" s="17" t="s">
        <v>7343</v>
      </c>
      <c r="D2815" s="17" t="s">
        <v>9898</v>
      </c>
      <c r="E2815" s="17"/>
      <c r="F2815" s="18">
        <v>0.25269999999999998</v>
      </c>
      <c r="G2815" s="36">
        <v>0</v>
      </c>
      <c r="H2815" s="37">
        <v>36.851199999999999</v>
      </c>
      <c r="I2815" s="37">
        <v>8.4824000000000002</v>
      </c>
      <c r="J2815" s="19">
        <v>150</v>
      </c>
      <c r="K2815" s="19">
        <v>38</v>
      </c>
      <c r="L2815" s="18">
        <v>0.23019999999999999</v>
      </c>
      <c r="M2815" s="20">
        <v>0.59006846000000002</v>
      </c>
      <c r="N2815" s="21">
        <v>0.3</v>
      </c>
      <c r="O2815" s="22"/>
      <c r="P2815" s="22">
        <v>0.4915844184</v>
      </c>
      <c r="Q2815" s="22">
        <v>0.25273271644756001</v>
      </c>
      <c r="R2815" s="43"/>
      <c r="S2815" s="18" t="str">
        <f>IF(A2815="placement",MIN(P2815,IF(R2815="",Q2815,R2815)),"")</f>
        <v/>
      </c>
      <c r="T2815" s="20" t="str">
        <f>IF($A2815="placement",S2815*J2815,"")</f>
        <v/>
      </c>
      <c r="U2815" s="19">
        <f>IF($A2815="placement",T2815,IF($A2815="site",SUMIF($C:$C,$C2815,$T:$T),IF($A2815="user",SUMIF($B:$B,$B2815,$T:$T),SUM($T:$T))))</f>
        <v>36.499999999999957</v>
      </c>
      <c r="V2815" s="18">
        <f>U2815/J2815</f>
        <v>0.24333333333333304</v>
      </c>
    </row>
    <row r="2816" spans="1:22" hidden="1" x14ac:dyDescent="0.3">
      <c r="A2816" s="11" t="s">
        <v>10</v>
      </c>
      <c r="B2816" s="11" t="s">
        <v>7341</v>
      </c>
      <c r="C2816" s="11" t="s">
        <v>9898</v>
      </c>
      <c r="D2816" s="11" t="s">
        <v>9898</v>
      </c>
      <c r="E2816" s="11"/>
      <c r="F2816" s="12">
        <v>0.25269999999999998</v>
      </c>
      <c r="G2816" s="33">
        <v>0</v>
      </c>
      <c r="H2816" s="34">
        <v>36.851199999999999</v>
      </c>
      <c r="I2816" s="34">
        <v>8.4824000000000002</v>
      </c>
      <c r="J2816" s="13">
        <v>150</v>
      </c>
      <c r="K2816" s="13">
        <v>38</v>
      </c>
      <c r="L2816" s="12">
        <v>0.23019999999999999</v>
      </c>
      <c r="M2816" s="14">
        <v>0.59006846000000002</v>
      </c>
      <c r="N2816" s="15">
        <v>0.3</v>
      </c>
      <c r="O2816" s="16"/>
      <c r="P2816" s="16">
        <v>0.4915844184</v>
      </c>
      <c r="Q2816" s="16">
        <v>0.25273271644756001</v>
      </c>
      <c r="R2816" s="44"/>
      <c r="S2816" s="12" t="str">
        <f>IF(A2816="placement",MIN(P2816,IF(R2816="",Q2816,R2816)),"")</f>
        <v/>
      </c>
      <c r="T2816" s="14" t="str">
        <f>IF($A2816="placement",S2816*J2816,"")</f>
        <v/>
      </c>
      <c r="U2816" s="13">
        <f>IF($A2816="placement",T2816,IF($A2816="site",SUMIF($C:$C,$C2816,$T:$T),IF($A2816="user",SUMIF($B:$B,$B2816,$T:$T),SUM($T:$T))))</f>
        <v>36.499999999999957</v>
      </c>
      <c r="V2816" s="12">
        <f>U2816/J2816</f>
        <v>0.24333333333333304</v>
      </c>
    </row>
    <row r="2817" spans="1:22" hidden="1" x14ac:dyDescent="0.3">
      <c r="A2817" s="23" t="s">
        <v>14</v>
      </c>
      <c r="B2817" s="23" t="s">
        <v>8565</v>
      </c>
      <c r="C2817" s="23" t="s">
        <v>8566</v>
      </c>
      <c r="D2817" s="23" t="s">
        <v>8583</v>
      </c>
      <c r="E2817" s="23" t="s">
        <v>8584</v>
      </c>
      <c r="F2817" s="27">
        <v>0.25</v>
      </c>
      <c r="G2817" s="24">
        <v>0</v>
      </c>
      <c r="H2817" s="25">
        <v>6.2645999999999997</v>
      </c>
      <c r="I2817" s="25">
        <v>3.2305999999999999</v>
      </c>
      <c r="J2817" s="26">
        <v>150</v>
      </c>
      <c r="K2817" s="26">
        <v>37</v>
      </c>
      <c r="L2817" s="27">
        <v>0.51570000000000005</v>
      </c>
      <c r="M2817" s="28">
        <v>1.5467178100000001</v>
      </c>
      <c r="N2817" s="29">
        <v>1</v>
      </c>
      <c r="O2817" s="31" t="s">
        <v>12</v>
      </c>
      <c r="P2817" s="31">
        <v>0.35346965609999997</v>
      </c>
      <c r="Q2817" s="31">
        <v>0.25</v>
      </c>
      <c r="R2817" s="42"/>
      <c r="S2817" s="27">
        <f>IF(A2817="placement",MIN(P2817,IF(R2817="",Q2817,R2817)),"")</f>
        <v>0.25</v>
      </c>
      <c r="T2817" s="28">
        <f>IF($A2817="placement",S2817*J2817,"")</f>
        <v>37.5</v>
      </c>
      <c r="U2817" s="26">
        <f>IF($A2817="placement",T2817,IF($A2817="site",SUMIF($C:$C,$C2817,$T:$T),IF($A2817="user",SUMIF($B:$B,$B2817,$T:$T),SUM($T:$T))))</f>
        <v>37.5</v>
      </c>
      <c r="V2817" s="27">
        <f>U2817/J2817</f>
        <v>0.25</v>
      </c>
    </row>
    <row r="2818" spans="1:22" hidden="1" x14ac:dyDescent="0.3">
      <c r="A2818" s="23" t="s">
        <v>14</v>
      </c>
      <c r="B2818" s="23" t="s">
        <v>544</v>
      </c>
      <c r="C2818" s="23" t="s">
        <v>546</v>
      </c>
      <c r="D2818" s="23" t="s">
        <v>569</v>
      </c>
      <c r="E2818" s="23" t="s">
        <v>570</v>
      </c>
      <c r="F2818" s="27">
        <v>0.3</v>
      </c>
      <c r="G2818" s="24">
        <v>1</v>
      </c>
      <c r="H2818" s="25">
        <v>138.13460000000001</v>
      </c>
      <c r="I2818" s="25">
        <v>7.2188999999999997</v>
      </c>
      <c r="J2818" s="26">
        <v>149</v>
      </c>
      <c r="K2818" s="26">
        <v>39</v>
      </c>
      <c r="L2818" s="27">
        <v>5.2299999999999999E-2</v>
      </c>
      <c r="M2818" s="28">
        <v>0.68893484000000005</v>
      </c>
      <c r="N2818" s="29">
        <v>0.5</v>
      </c>
      <c r="O2818" s="31" t="s">
        <v>42</v>
      </c>
      <c r="P2818" s="31">
        <v>0.27424196290000002</v>
      </c>
      <c r="Q2818" s="31">
        <v>0.27424196291104602</v>
      </c>
      <c r="R2818" s="42"/>
      <c r="S2818" s="27">
        <f>IF(A2818="placement",MIN(P2818,IF(R2818="",Q2818,R2818)),"")</f>
        <v>0.27424196290000002</v>
      </c>
      <c r="T2818" s="28">
        <f>IF($A2818="placement",S2818*J2818,"")</f>
        <v>40.862052472100004</v>
      </c>
      <c r="U2818" s="26">
        <f>IF($A2818="placement",T2818,IF($A2818="site",SUMIF($C:$C,$C2818,$T:$T),IF($A2818="user",SUMIF($B:$B,$B2818,$T:$T),SUM($T:$T))))</f>
        <v>40.862052472100004</v>
      </c>
      <c r="V2818" s="27">
        <f>U2818/J2818</f>
        <v>0.27424196290000002</v>
      </c>
    </row>
    <row r="2819" spans="1:22" hidden="1" x14ac:dyDescent="0.3">
      <c r="A2819" s="23" t="s">
        <v>14</v>
      </c>
      <c r="B2819" s="23" t="s">
        <v>4090</v>
      </c>
      <c r="C2819" s="23" t="s">
        <v>4091</v>
      </c>
      <c r="D2819" s="23" t="s">
        <v>4121</v>
      </c>
      <c r="E2819" s="23" t="s">
        <v>4122</v>
      </c>
      <c r="F2819" s="27">
        <v>0.25</v>
      </c>
      <c r="G2819" s="24">
        <v>1</v>
      </c>
      <c r="H2819" s="25">
        <v>204.0489</v>
      </c>
      <c r="I2819" s="25">
        <v>16.4602</v>
      </c>
      <c r="J2819" s="26">
        <v>149</v>
      </c>
      <c r="K2819" s="26">
        <v>37</v>
      </c>
      <c r="L2819" s="27">
        <v>8.0699999999999994E-2</v>
      </c>
      <c r="M2819" s="28">
        <v>0.30170454000000002</v>
      </c>
      <c r="N2819" s="29">
        <v>0.3</v>
      </c>
      <c r="O2819" s="31" t="s">
        <v>12</v>
      </c>
      <c r="P2819" s="31">
        <v>5.6497094000000003E-3</v>
      </c>
      <c r="Q2819" s="31">
        <v>5.6497093880392398E-3</v>
      </c>
      <c r="R2819" s="42"/>
      <c r="S2819" s="27">
        <f>IF(A2819="placement",MIN(P2819,IF(R2819="",Q2819,R2819)),"")</f>
        <v>5.6497093880392398E-3</v>
      </c>
      <c r="T2819" s="28">
        <f>IF($A2819="placement",S2819*J2819,"")</f>
        <v>0.84180669881784675</v>
      </c>
      <c r="U2819" s="23">
        <f>IF($A2819="placement",T2819,IF($A2819="site",SUMIF($C:$C,$C2819,$T:$T),IF($A2819="user",SUMIF($B:$B,$B2819,$T:$T),SUM($T:$T))))</f>
        <v>0.84180669881784675</v>
      </c>
      <c r="V2819" s="27">
        <f>U2819/J2819</f>
        <v>5.6497093880392398E-3</v>
      </c>
    </row>
    <row r="2820" spans="1:22" hidden="1" x14ac:dyDescent="0.3">
      <c r="A2820" s="23" t="s">
        <v>14</v>
      </c>
      <c r="B2820" s="23" t="s">
        <v>6638</v>
      </c>
      <c r="C2820" s="23" t="s">
        <v>6639</v>
      </c>
      <c r="D2820" s="23" t="s">
        <v>6644</v>
      </c>
      <c r="E2820" s="23" t="s">
        <v>6645</v>
      </c>
      <c r="F2820" s="27">
        <v>0.25</v>
      </c>
      <c r="G2820" s="24">
        <v>0</v>
      </c>
      <c r="H2820" s="25">
        <v>10.7539</v>
      </c>
      <c r="I2820" s="25">
        <v>3.9336000000000002</v>
      </c>
      <c r="J2820" s="26">
        <v>149</v>
      </c>
      <c r="K2820" s="26">
        <v>37</v>
      </c>
      <c r="L2820" s="27">
        <v>0.36580000000000001</v>
      </c>
      <c r="M2820" s="28">
        <v>1.2668446200000001</v>
      </c>
      <c r="N2820" s="29">
        <v>0.7</v>
      </c>
      <c r="O2820" s="31" t="s">
        <v>12</v>
      </c>
      <c r="P2820" s="31">
        <v>0.44744604850000003</v>
      </c>
      <c r="Q2820" s="31">
        <v>0.249999999999999</v>
      </c>
      <c r="R2820" s="42"/>
      <c r="S2820" s="27">
        <f>IF(A2820="placement",MIN(P2820,IF(R2820="",Q2820,R2820)),"")</f>
        <v>0.249999999999999</v>
      </c>
      <c r="T2820" s="28">
        <f>IF($A2820="placement",S2820*J2820,"")</f>
        <v>37.249999999999851</v>
      </c>
      <c r="U2820" s="26">
        <f>IF($A2820="placement",T2820,IF($A2820="site",SUMIF($C:$C,$C2820,$T:$T),IF($A2820="user",SUMIF($B:$B,$B2820,$T:$T),SUM($T:$T))))</f>
        <v>37.249999999999851</v>
      </c>
      <c r="V2820" s="27">
        <f>U2820/J2820</f>
        <v>0.249999999999999</v>
      </c>
    </row>
    <row r="2821" spans="1:22" hidden="1" x14ac:dyDescent="0.3">
      <c r="A2821" s="23" t="s">
        <v>14</v>
      </c>
      <c r="B2821" s="23" t="s">
        <v>7081</v>
      </c>
      <c r="C2821" s="23" t="s">
        <v>7083</v>
      </c>
      <c r="D2821" s="23" t="s">
        <v>7130</v>
      </c>
      <c r="E2821" s="23" t="s">
        <v>7082</v>
      </c>
      <c r="F2821" s="27">
        <v>0.25</v>
      </c>
      <c r="G2821" s="24">
        <v>1</v>
      </c>
      <c r="H2821" s="25">
        <v>98.084100000000007</v>
      </c>
      <c r="I2821" s="25">
        <v>6.4443999999999999</v>
      </c>
      <c r="J2821" s="26">
        <v>149</v>
      </c>
      <c r="K2821" s="26">
        <v>37</v>
      </c>
      <c r="L2821" s="27">
        <v>6.5699999999999995E-2</v>
      </c>
      <c r="M2821" s="28">
        <v>0.77095798000000004</v>
      </c>
      <c r="N2821" s="29">
        <v>0.5</v>
      </c>
      <c r="O2821" s="31" t="s">
        <v>12</v>
      </c>
      <c r="P2821" s="31">
        <v>0.35145622409999999</v>
      </c>
      <c r="Q2821" s="31">
        <v>0.25</v>
      </c>
      <c r="R2821" s="42"/>
      <c r="S2821" s="27">
        <f>IF(A2821="placement",MIN(P2821,IF(R2821="",Q2821,R2821)),"")</f>
        <v>0.25</v>
      </c>
      <c r="T2821" s="28">
        <f>IF($A2821="placement",S2821*J2821,"")</f>
        <v>37.25</v>
      </c>
      <c r="U2821" s="26">
        <f>IF($A2821="placement",T2821,IF($A2821="site",SUMIF($C:$C,$C2821,$T:$T),IF($A2821="user",SUMIF($B:$B,$B2821,$T:$T),SUM($T:$T))))</f>
        <v>37.25</v>
      </c>
      <c r="V2821" s="27">
        <f>U2821/J2821</f>
        <v>0.25</v>
      </c>
    </row>
    <row r="2822" spans="1:22" hidden="1" x14ac:dyDescent="0.3">
      <c r="A2822" s="23" t="s">
        <v>14</v>
      </c>
      <c r="B2822" s="23" t="s">
        <v>4406</v>
      </c>
      <c r="C2822" s="23" t="s">
        <v>4408</v>
      </c>
      <c r="D2822" s="23" t="s">
        <v>4467</v>
      </c>
      <c r="E2822" s="23" t="s">
        <v>4468</v>
      </c>
      <c r="F2822" s="27">
        <v>0.25</v>
      </c>
      <c r="G2822" s="24">
        <v>1</v>
      </c>
      <c r="H2822" s="25">
        <v>55.2209</v>
      </c>
      <c r="I2822" s="25">
        <v>5.9454000000000002</v>
      </c>
      <c r="J2822" s="26">
        <v>148</v>
      </c>
      <c r="K2822" s="26">
        <v>37</v>
      </c>
      <c r="L2822" s="27">
        <v>0.1077</v>
      </c>
      <c r="M2822" s="28">
        <v>0.82822850999999997</v>
      </c>
      <c r="N2822" s="29">
        <v>0.5</v>
      </c>
      <c r="O2822" s="31" t="s">
        <v>12</v>
      </c>
      <c r="P2822" s="31">
        <v>0.39630187300000003</v>
      </c>
      <c r="Q2822" s="31">
        <v>0.249999999999999</v>
      </c>
      <c r="R2822" s="42"/>
      <c r="S2822" s="27">
        <f>IF(A2822="placement",MIN(P2822,IF(R2822="",Q2822,R2822)),"")</f>
        <v>0.249999999999999</v>
      </c>
      <c r="T2822" s="28">
        <f>IF($A2822="placement",S2822*J2822,"")</f>
        <v>36.999999999999851</v>
      </c>
      <c r="U2822" s="26">
        <f>IF($A2822="placement",T2822,IF($A2822="site",SUMIF($C:$C,$C2822,$T:$T),IF($A2822="user",SUMIF($B:$B,$B2822,$T:$T),SUM($T:$T))))</f>
        <v>36.999999999999851</v>
      </c>
      <c r="V2822" s="27">
        <f>U2822/J2822</f>
        <v>0.249999999999999</v>
      </c>
    </row>
    <row r="2823" spans="1:22" hidden="1" x14ac:dyDescent="0.3">
      <c r="A2823" s="23" t="s">
        <v>14</v>
      </c>
      <c r="B2823" s="23" t="s">
        <v>8300</v>
      </c>
      <c r="C2823" s="23" t="s">
        <v>8302</v>
      </c>
      <c r="D2823" s="23" t="s">
        <v>8305</v>
      </c>
      <c r="E2823" s="23" t="s">
        <v>8306</v>
      </c>
      <c r="F2823" s="27">
        <v>0.25</v>
      </c>
      <c r="G2823" s="24">
        <v>0</v>
      </c>
      <c r="H2823" s="25">
        <v>14.1487</v>
      </c>
      <c r="I2823" s="25">
        <v>3.9981</v>
      </c>
      <c r="J2823" s="26">
        <v>148</v>
      </c>
      <c r="K2823" s="26">
        <v>32</v>
      </c>
      <c r="L2823" s="27">
        <v>0.28260000000000002</v>
      </c>
      <c r="M2823" s="28">
        <v>1.2298268800000001</v>
      </c>
      <c r="N2823" s="29">
        <v>1</v>
      </c>
      <c r="O2823" s="31" t="s">
        <v>12</v>
      </c>
      <c r="P2823" s="31">
        <v>0.18687742509999999</v>
      </c>
      <c r="Q2823" s="31">
        <v>0.18687742510942501</v>
      </c>
      <c r="R2823" s="42"/>
      <c r="S2823" s="27">
        <f>IF(A2823="placement",MIN(P2823,IF(R2823="",Q2823,R2823)),"")</f>
        <v>0.18687742509999999</v>
      </c>
      <c r="T2823" s="28">
        <f>IF($A2823="placement",S2823*J2823,"")</f>
        <v>27.657858914799998</v>
      </c>
      <c r="U2823" s="26">
        <f>IF($A2823="placement",T2823,IF($A2823="site",SUMIF($C:$C,$C2823,$T:$T),IF($A2823="user",SUMIF($B:$B,$B2823,$T:$T),SUM($T:$T))))</f>
        <v>27.657858914799998</v>
      </c>
      <c r="V2823" s="27">
        <f>U2823/J2823</f>
        <v>0.18687742509999999</v>
      </c>
    </row>
    <row r="2824" spans="1:22" x14ac:dyDescent="0.3">
      <c r="A2824" s="23" t="s">
        <v>14</v>
      </c>
      <c r="B2824" s="23" t="s">
        <v>5021</v>
      </c>
      <c r="C2824" s="23" t="s">
        <v>5023</v>
      </c>
      <c r="D2824" s="23" t="s">
        <v>5156</v>
      </c>
      <c r="E2824" s="23" t="s">
        <v>5157</v>
      </c>
      <c r="F2824" s="27">
        <v>0.25</v>
      </c>
      <c r="G2824" s="24">
        <v>1</v>
      </c>
      <c r="H2824" s="25">
        <v>136.93360000000001</v>
      </c>
      <c r="I2824" s="25">
        <v>11.0634</v>
      </c>
      <c r="J2824" s="26">
        <v>147</v>
      </c>
      <c r="K2824" s="26">
        <v>37</v>
      </c>
      <c r="L2824" s="27">
        <v>8.0799999999999997E-2</v>
      </c>
      <c r="M2824" s="28">
        <v>0.44309694999999999</v>
      </c>
      <c r="N2824" s="29">
        <v>0.25</v>
      </c>
      <c r="O2824" s="31" t="s">
        <v>42</v>
      </c>
      <c r="P2824" s="31">
        <v>0.43578938779999998</v>
      </c>
      <c r="Q2824" s="31">
        <v>0.249999999999999</v>
      </c>
      <c r="R2824" s="42">
        <v>0.3</v>
      </c>
      <c r="S2824" s="27">
        <f>IF(A2824="placement",MIN(P2824,IF(R2824="",Q2824,R2824)),"")</f>
        <v>0.3</v>
      </c>
      <c r="T2824" s="28">
        <f>IF($A2824="placement",S2824*J2824,"")</f>
        <v>44.1</v>
      </c>
      <c r="U2824" s="26">
        <f>IF($A2824="placement",T2824,IF($A2824="site",SUMIF($C:$C,$C2824,$T:$T),IF($A2824="user",SUMIF($B:$B,$B2824,$T:$T),SUM($T:$T))))</f>
        <v>44.1</v>
      </c>
      <c r="V2824" s="27">
        <f>U2824/J2824</f>
        <v>0.3</v>
      </c>
    </row>
    <row r="2825" spans="1:22" hidden="1" x14ac:dyDescent="0.3">
      <c r="A2825" s="23" t="s">
        <v>14</v>
      </c>
      <c r="B2825" s="23" t="s">
        <v>8753</v>
      </c>
      <c r="C2825" s="23" t="s">
        <v>8755</v>
      </c>
      <c r="D2825" s="23" t="s">
        <v>8766</v>
      </c>
      <c r="E2825" s="23" t="s">
        <v>8767</v>
      </c>
      <c r="F2825" s="27">
        <v>0.25</v>
      </c>
      <c r="G2825" s="24">
        <v>0</v>
      </c>
      <c r="H2825" s="25">
        <v>12.011699999999999</v>
      </c>
      <c r="I2825" s="25">
        <v>4.1763000000000003</v>
      </c>
      <c r="J2825" s="26">
        <v>147</v>
      </c>
      <c r="K2825" s="26">
        <v>37</v>
      </c>
      <c r="L2825" s="27">
        <v>0.34770000000000001</v>
      </c>
      <c r="M2825" s="28">
        <v>1.17578333</v>
      </c>
      <c r="N2825" s="29">
        <v>0.56000000000000005</v>
      </c>
      <c r="O2825" s="31" t="s">
        <v>12</v>
      </c>
      <c r="P2825" s="31">
        <v>0.52372177460000002</v>
      </c>
      <c r="Q2825" s="31">
        <v>0.25</v>
      </c>
      <c r="R2825" s="42"/>
      <c r="S2825" s="27">
        <f>IF(A2825="placement",MIN(P2825,IF(R2825="",Q2825,R2825)),"")</f>
        <v>0.25</v>
      </c>
      <c r="T2825" s="28">
        <f>IF($A2825="placement",S2825*J2825,"")</f>
        <v>36.75</v>
      </c>
      <c r="U2825" s="26">
        <f>IF($A2825="placement",T2825,IF($A2825="site",SUMIF($C:$C,$C2825,$T:$T),IF($A2825="user",SUMIF($B:$B,$B2825,$T:$T),SUM($T:$T))))</f>
        <v>36.75</v>
      </c>
      <c r="V2825" s="27">
        <f>U2825/J2825</f>
        <v>0.25</v>
      </c>
    </row>
    <row r="2826" spans="1:22" hidden="1" x14ac:dyDescent="0.3">
      <c r="A2826" s="23" t="s">
        <v>14</v>
      </c>
      <c r="B2826" s="23" t="s">
        <v>8884</v>
      </c>
      <c r="C2826" s="23" t="s">
        <v>8886</v>
      </c>
      <c r="D2826" s="23" t="s">
        <v>8887</v>
      </c>
      <c r="E2826" s="23" t="s">
        <v>8885</v>
      </c>
      <c r="F2826" s="27">
        <v>0.25</v>
      </c>
      <c r="G2826" s="24">
        <v>1</v>
      </c>
      <c r="H2826" s="25">
        <v>56.2956</v>
      </c>
      <c r="I2826" s="25">
        <v>15.2622</v>
      </c>
      <c r="J2826" s="26">
        <v>147</v>
      </c>
      <c r="K2826" s="26">
        <v>37</v>
      </c>
      <c r="L2826" s="27">
        <v>0.27110000000000001</v>
      </c>
      <c r="M2826" s="28">
        <v>0.32183309999999998</v>
      </c>
      <c r="N2826" s="29">
        <v>0.15</v>
      </c>
      <c r="O2826" s="31" t="s">
        <v>12</v>
      </c>
      <c r="P2826" s="31">
        <v>0.53391990860000005</v>
      </c>
      <c r="Q2826" s="31">
        <v>0.249999999999999</v>
      </c>
      <c r="R2826" s="42"/>
      <c r="S2826" s="27">
        <f>IF(A2826="placement",MIN(P2826,IF(R2826="",Q2826,R2826)),"")</f>
        <v>0.249999999999999</v>
      </c>
      <c r="T2826" s="28">
        <f>IF($A2826="placement",S2826*J2826,"")</f>
        <v>36.749999999999851</v>
      </c>
      <c r="U2826" s="26">
        <f>IF($A2826="placement",T2826,IF($A2826="site",SUMIF($C:$C,$C2826,$T:$T),IF($A2826="user",SUMIF($B:$B,$B2826,$T:$T),SUM($T:$T))))</f>
        <v>36.749999999999851</v>
      </c>
      <c r="V2826" s="27">
        <f>U2826/J2826</f>
        <v>0.24999999999999897</v>
      </c>
    </row>
    <row r="2827" spans="1:22" hidden="1" x14ac:dyDescent="0.3">
      <c r="A2827" s="17" t="s">
        <v>13</v>
      </c>
      <c r="B2827" s="17" t="s">
        <v>8884</v>
      </c>
      <c r="C2827" s="17" t="s">
        <v>8886</v>
      </c>
      <c r="D2827" s="17" t="s">
        <v>9898</v>
      </c>
      <c r="E2827" s="17"/>
      <c r="F2827" s="18">
        <v>0.25</v>
      </c>
      <c r="G2827" s="36">
        <v>1</v>
      </c>
      <c r="H2827" s="37">
        <v>56.2956</v>
      </c>
      <c r="I2827" s="37">
        <v>15.2622</v>
      </c>
      <c r="J2827" s="19">
        <v>147</v>
      </c>
      <c r="K2827" s="19">
        <v>37</v>
      </c>
      <c r="L2827" s="18">
        <v>0.27110000000000001</v>
      </c>
      <c r="M2827" s="20">
        <v>0.32183309999999998</v>
      </c>
      <c r="N2827" s="21">
        <v>0.15</v>
      </c>
      <c r="O2827" s="22"/>
      <c r="P2827" s="22">
        <v>0.53391990860000005</v>
      </c>
      <c r="Q2827" s="22">
        <v>0.249999999999999</v>
      </c>
      <c r="R2827" s="43"/>
      <c r="S2827" s="18" t="str">
        <f>IF(A2827="placement",MIN(P2827,IF(R2827="",Q2827,R2827)),"")</f>
        <v/>
      </c>
      <c r="T2827" s="20" t="str">
        <f>IF($A2827="placement",S2827*J2827,"")</f>
        <v/>
      </c>
      <c r="U2827" s="19">
        <f>IF($A2827="placement",T2827,IF($A2827="site",SUMIF($C:$C,$C2827,$T:$T),IF($A2827="user",SUMIF($B:$B,$B2827,$T:$T),SUM($T:$T))))</f>
        <v>36.749999999999851</v>
      </c>
      <c r="V2827" s="18">
        <f>U2827/J2827</f>
        <v>0.24999999999999897</v>
      </c>
    </row>
    <row r="2828" spans="1:22" hidden="1" x14ac:dyDescent="0.3">
      <c r="A2828" s="11" t="s">
        <v>10</v>
      </c>
      <c r="B2828" s="11" t="s">
        <v>8884</v>
      </c>
      <c r="C2828" s="11" t="s">
        <v>9898</v>
      </c>
      <c r="D2828" s="11" t="s">
        <v>9898</v>
      </c>
      <c r="E2828" s="11"/>
      <c r="F2828" s="12">
        <v>0.25</v>
      </c>
      <c r="G2828" s="33">
        <v>1</v>
      </c>
      <c r="H2828" s="34">
        <v>56.2956</v>
      </c>
      <c r="I2828" s="34">
        <v>15.2622</v>
      </c>
      <c r="J2828" s="13">
        <v>147</v>
      </c>
      <c r="K2828" s="13">
        <v>37</v>
      </c>
      <c r="L2828" s="12">
        <v>0.27110000000000001</v>
      </c>
      <c r="M2828" s="14">
        <v>0.32183309999999998</v>
      </c>
      <c r="N2828" s="15">
        <v>0.15</v>
      </c>
      <c r="O2828" s="16"/>
      <c r="P2828" s="16">
        <v>0.53391990860000005</v>
      </c>
      <c r="Q2828" s="16">
        <v>0.249999999999999</v>
      </c>
      <c r="R2828" s="44"/>
      <c r="S2828" s="12" t="str">
        <f>IF(A2828="placement",MIN(P2828,IF(R2828="",Q2828,R2828)),"")</f>
        <v/>
      </c>
      <c r="T2828" s="14" t="str">
        <f>IF($A2828="placement",S2828*J2828,"")</f>
        <v/>
      </c>
      <c r="U2828" s="13">
        <f>IF($A2828="placement",T2828,IF($A2828="site",SUMIF($C:$C,$C2828,$T:$T),IF($A2828="user",SUMIF($B:$B,$B2828,$T:$T),SUM($T:$T))))</f>
        <v>36.749999999999851</v>
      </c>
      <c r="V2828" s="12">
        <f>U2828/J2828</f>
        <v>0.24999999999999897</v>
      </c>
    </row>
    <row r="2829" spans="1:22" hidden="1" x14ac:dyDescent="0.3">
      <c r="A2829" s="17" t="s">
        <v>13</v>
      </c>
      <c r="B2829" s="17" t="s">
        <v>9445</v>
      </c>
      <c r="C2829" s="17" t="s">
        <v>9447</v>
      </c>
      <c r="D2829" s="17" t="s">
        <v>9898</v>
      </c>
      <c r="E2829" s="17"/>
      <c r="F2829" s="18">
        <v>0.25</v>
      </c>
      <c r="G2829" s="36">
        <v>0</v>
      </c>
      <c r="H2829" s="37">
        <v>67.920699999999997</v>
      </c>
      <c r="I2829" s="37">
        <v>16.331900000000001</v>
      </c>
      <c r="J2829" s="19">
        <v>147</v>
      </c>
      <c r="K2829" s="19">
        <v>37</v>
      </c>
      <c r="L2829" s="18">
        <v>0.24049999999999999</v>
      </c>
      <c r="M2829" s="20">
        <v>0.30056769</v>
      </c>
      <c r="N2829" s="21">
        <v>0.114122</v>
      </c>
      <c r="O2829" s="22"/>
      <c r="P2829" s="22">
        <v>0.62031181700000004</v>
      </c>
      <c r="Q2829" s="22">
        <v>0.249999999999999</v>
      </c>
      <c r="R2829" s="43"/>
      <c r="S2829" s="18" t="str">
        <f>IF(A2829="placement",MIN(P2829,IF(R2829="",Q2829,R2829)),"")</f>
        <v/>
      </c>
      <c r="T2829" s="20" t="str">
        <f>IF($A2829="placement",S2829*J2829,"")</f>
        <v/>
      </c>
      <c r="U2829" s="19">
        <f>IF($A2829="placement",T2829,IF($A2829="site",SUMIF($C:$C,$C2829,$T:$T),IF($A2829="user",SUMIF($B:$B,$B2829,$T:$T),SUM($T:$T))))</f>
        <v>36.749999999999964</v>
      </c>
      <c r="V2829" s="18">
        <f>U2829/J2829</f>
        <v>0.24999999999999975</v>
      </c>
    </row>
    <row r="2830" spans="1:22" hidden="1" x14ac:dyDescent="0.3">
      <c r="A2830" s="11" t="s">
        <v>10</v>
      </c>
      <c r="B2830" s="11" t="s">
        <v>9445</v>
      </c>
      <c r="C2830" s="11" t="s">
        <v>9898</v>
      </c>
      <c r="D2830" s="11" t="s">
        <v>9898</v>
      </c>
      <c r="E2830" s="11"/>
      <c r="F2830" s="12">
        <v>0.25</v>
      </c>
      <c r="G2830" s="33">
        <v>0</v>
      </c>
      <c r="H2830" s="34">
        <v>67.920699999999997</v>
      </c>
      <c r="I2830" s="34">
        <v>16.331900000000001</v>
      </c>
      <c r="J2830" s="13">
        <v>147</v>
      </c>
      <c r="K2830" s="13">
        <v>37</v>
      </c>
      <c r="L2830" s="12">
        <v>0.24049999999999999</v>
      </c>
      <c r="M2830" s="14">
        <v>0.30056769</v>
      </c>
      <c r="N2830" s="15">
        <v>0.114122</v>
      </c>
      <c r="O2830" s="16"/>
      <c r="P2830" s="16">
        <v>0.62031181700000004</v>
      </c>
      <c r="Q2830" s="16">
        <v>0.249999999999999</v>
      </c>
      <c r="R2830" s="44"/>
      <c r="S2830" s="12" t="str">
        <f>IF(A2830="placement",MIN(P2830,IF(R2830="",Q2830,R2830)),"")</f>
        <v/>
      </c>
      <c r="T2830" s="14" t="str">
        <f>IF($A2830="placement",S2830*J2830,"")</f>
        <v/>
      </c>
      <c r="U2830" s="13">
        <f>IF($A2830="placement",T2830,IF($A2830="site",SUMIF($C:$C,$C2830,$T:$T),IF($A2830="user",SUMIF($B:$B,$B2830,$T:$T),SUM($T:$T))))</f>
        <v>36.749999999999964</v>
      </c>
      <c r="V2830" s="12">
        <f>U2830/J2830</f>
        <v>0.24999999999999975</v>
      </c>
    </row>
    <row r="2831" spans="1:22" x14ac:dyDescent="0.3">
      <c r="A2831" s="23" t="s">
        <v>14</v>
      </c>
      <c r="B2831" s="23" t="s">
        <v>2439</v>
      </c>
      <c r="C2831" s="23" t="s">
        <v>2441</v>
      </c>
      <c r="D2831" s="23" t="s">
        <v>2480</v>
      </c>
      <c r="E2831" s="23" t="s">
        <v>2481</v>
      </c>
      <c r="F2831" s="27">
        <v>0.25</v>
      </c>
      <c r="G2831" s="24">
        <v>1</v>
      </c>
      <c r="H2831" s="25">
        <v>92.352599999999995</v>
      </c>
      <c r="I2831" s="25">
        <v>14.245900000000001</v>
      </c>
      <c r="J2831" s="26">
        <v>146</v>
      </c>
      <c r="K2831" s="26">
        <v>36</v>
      </c>
      <c r="L2831" s="27">
        <v>0.15429999999999999</v>
      </c>
      <c r="M2831" s="28">
        <v>0.34062935999999999</v>
      </c>
      <c r="N2831" s="29">
        <v>0.2</v>
      </c>
      <c r="O2831" s="31" t="s">
        <v>42</v>
      </c>
      <c r="P2831" s="31">
        <v>0.41285154509999999</v>
      </c>
      <c r="Q2831" s="31">
        <v>0.25</v>
      </c>
      <c r="R2831" s="42">
        <v>0.35</v>
      </c>
      <c r="S2831" s="27">
        <f>IF(A2831="placement",MIN(P2831,IF(R2831="",Q2831,R2831)),"")</f>
        <v>0.35</v>
      </c>
      <c r="T2831" s="28">
        <f>IF($A2831="placement",S2831*J2831,"")</f>
        <v>51.099999999999994</v>
      </c>
      <c r="U2831" s="26">
        <f>IF($A2831="placement",T2831,IF($A2831="site",SUMIF($C:$C,$C2831,$T:$T),IF($A2831="user",SUMIF($B:$B,$B2831,$T:$T),SUM($T:$T))))</f>
        <v>51.099999999999994</v>
      </c>
      <c r="V2831" s="27">
        <f>U2831/J2831</f>
        <v>0.35</v>
      </c>
    </row>
    <row r="2832" spans="1:22" hidden="1" x14ac:dyDescent="0.3">
      <c r="A2832" s="23" t="s">
        <v>14</v>
      </c>
      <c r="B2832" s="23" t="s">
        <v>6586</v>
      </c>
      <c r="C2832" s="23" t="s">
        <v>6587</v>
      </c>
      <c r="D2832" s="23" t="s">
        <v>6588</v>
      </c>
      <c r="E2832" s="23" t="s">
        <v>6589</v>
      </c>
      <c r="F2832" s="27">
        <v>0.33</v>
      </c>
      <c r="G2832" s="24">
        <v>0</v>
      </c>
      <c r="H2832" s="25">
        <v>17.1233</v>
      </c>
      <c r="I2832" s="25">
        <v>5.3615000000000004</v>
      </c>
      <c r="J2832" s="26">
        <v>146</v>
      </c>
      <c r="K2832" s="26">
        <v>36</v>
      </c>
      <c r="L2832" s="27">
        <v>0.31309999999999999</v>
      </c>
      <c r="M2832" s="28">
        <v>0.91032626999999999</v>
      </c>
      <c r="N2832" s="29">
        <v>0.85</v>
      </c>
      <c r="O2832" s="31" t="s">
        <v>12</v>
      </c>
      <c r="P2832" s="31">
        <v>6.62688424E-2</v>
      </c>
      <c r="Q2832" s="31">
        <v>6.6268842382555204E-2</v>
      </c>
      <c r="R2832" s="42"/>
      <c r="S2832" s="27">
        <f>IF(A2832="placement",MIN(P2832,IF(R2832="",Q2832,R2832)),"")</f>
        <v>6.6268842382555204E-2</v>
      </c>
      <c r="T2832" s="28">
        <f>IF($A2832="placement",S2832*J2832,"")</f>
        <v>9.6752509878530599</v>
      </c>
      <c r="U2832" s="26">
        <f>IF($A2832="placement",T2832,IF($A2832="site",SUMIF($C:$C,$C2832,$T:$T),IF($A2832="user",SUMIF($B:$B,$B2832,$T:$T),SUM($T:$T))))</f>
        <v>9.6752509878530599</v>
      </c>
      <c r="V2832" s="27">
        <f>U2832/J2832</f>
        <v>6.6268842382555204E-2</v>
      </c>
    </row>
    <row r="2833" spans="1:22" hidden="1" x14ac:dyDescent="0.3">
      <c r="A2833" s="23" t="s">
        <v>14</v>
      </c>
      <c r="B2833" s="23" t="s">
        <v>7689</v>
      </c>
      <c r="C2833" s="23" t="s">
        <v>7690</v>
      </c>
      <c r="D2833" s="23" t="s">
        <v>7843</v>
      </c>
      <c r="E2833" s="23" t="s">
        <v>7844</v>
      </c>
      <c r="F2833" s="27">
        <v>0.1</v>
      </c>
      <c r="G2833" s="24">
        <v>0</v>
      </c>
      <c r="H2833" s="25">
        <v>19.1754</v>
      </c>
      <c r="I2833" s="25">
        <v>3.9083999999999999</v>
      </c>
      <c r="J2833" s="26">
        <v>146</v>
      </c>
      <c r="K2833" s="26">
        <v>15</v>
      </c>
      <c r="L2833" s="27">
        <v>0.20380000000000001</v>
      </c>
      <c r="M2833" s="28">
        <v>1.2414452300000001</v>
      </c>
      <c r="N2833" s="29">
        <v>0.95</v>
      </c>
      <c r="O2833" s="31" t="s">
        <v>42</v>
      </c>
      <c r="P2833" s="31">
        <v>0.23476285669999999</v>
      </c>
      <c r="Q2833" s="31">
        <v>0.1</v>
      </c>
      <c r="R2833" s="42"/>
      <c r="S2833" s="27">
        <f>IF(A2833="placement",MIN(P2833,IF(R2833="",Q2833,R2833)),"")</f>
        <v>0.1</v>
      </c>
      <c r="T2833" s="28">
        <f>IF($A2833="placement",S2833*J2833,"")</f>
        <v>14.600000000000001</v>
      </c>
      <c r="U2833" s="26">
        <f>IF($A2833="placement",T2833,IF($A2833="site",SUMIF($C:$C,$C2833,$T:$T),IF($A2833="user",SUMIF($B:$B,$B2833,$T:$T),SUM($T:$T))))</f>
        <v>14.600000000000001</v>
      </c>
      <c r="V2833" s="27">
        <f>U2833/J2833</f>
        <v>0.1</v>
      </c>
    </row>
    <row r="2834" spans="1:22" hidden="1" x14ac:dyDescent="0.3">
      <c r="A2834" s="23" t="s">
        <v>14</v>
      </c>
      <c r="B2834" s="23" t="s">
        <v>8976</v>
      </c>
      <c r="C2834" s="23" t="s">
        <v>8977</v>
      </c>
      <c r="D2834" s="23" t="s">
        <v>8986</v>
      </c>
      <c r="E2834" s="23" t="s">
        <v>8987</v>
      </c>
      <c r="F2834" s="27">
        <v>0.15</v>
      </c>
      <c r="G2834" s="24">
        <v>0</v>
      </c>
      <c r="H2834" s="25">
        <v>22.256</v>
      </c>
      <c r="I2834" s="25">
        <v>4.5387000000000004</v>
      </c>
      <c r="J2834" s="26">
        <v>146</v>
      </c>
      <c r="K2834" s="26">
        <v>10</v>
      </c>
      <c r="L2834" s="27">
        <v>0.2039</v>
      </c>
      <c r="M2834" s="28">
        <v>1.0744893099999999</v>
      </c>
      <c r="N2834" s="29">
        <v>1</v>
      </c>
      <c r="O2834" s="31" t="s">
        <v>42</v>
      </c>
      <c r="P2834" s="31">
        <v>6.9325318699999999E-2</v>
      </c>
      <c r="Q2834" s="31">
        <v>6.9325318710161205E-2</v>
      </c>
      <c r="R2834" s="42"/>
      <c r="S2834" s="27">
        <f>IF(A2834="placement",MIN(P2834,IF(R2834="",Q2834,R2834)),"")</f>
        <v>6.9325318699999999E-2</v>
      </c>
      <c r="T2834" s="28">
        <f>IF($A2834="placement",S2834*J2834,"")</f>
        <v>10.1214965302</v>
      </c>
      <c r="U2834" s="26">
        <f>IF($A2834="placement",T2834,IF($A2834="site",SUMIF($C:$C,$C2834,$T:$T),IF($A2834="user",SUMIF($B:$B,$B2834,$T:$T),SUM($T:$T))))</f>
        <v>10.1214965302</v>
      </c>
      <c r="V2834" s="27">
        <f>U2834/J2834</f>
        <v>6.9325318699999999E-2</v>
      </c>
    </row>
    <row r="2835" spans="1:22" hidden="1" x14ac:dyDescent="0.3">
      <c r="A2835" s="23" t="s">
        <v>14</v>
      </c>
      <c r="B2835" s="23" t="s">
        <v>277</v>
      </c>
      <c r="C2835" s="23" t="s">
        <v>279</v>
      </c>
      <c r="D2835" s="32" t="s">
        <v>333</v>
      </c>
      <c r="E2835" s="23" t="s">
        <v>334</v>
      </c>
      <c r="F2835" s="27">
        <v>0.25</v>
      </c>
      <c r="G2835" s="24">
        <v>1</v>
      </c>
      <c r="H2835" s="25">
        <v>218.24690000000001</v>
      </c>
      <c r="I2835" s="25">
        <v>2.5689000000000002</v>
      </c>
      <c r="J2835" s="26">
        <v>145</v>
      </c>
      <c r="K2835" s="26">
        <v>32</v>
      </c>
      <c r="L2835" s="27">
        <v>1.18E-2</v>
      </c>
      <c r="M2835" s="28">
        <v>1.87996107</v>
      </c>
      <c r="N2835" s="46">
        <v>1</v>
      </c>
      <c r="O2835" s="31" t="s">
        <v>12</v>
      </c>
      <c r="P2835" s="31">
        <v>0.46807409249999998</v>
      </c>
      <c r="Q2835" s="31">
        <v>0.25</v>
      </c>
      <c r="R2835" s="42"/>
      <c r="S2835" s="27">
        <f>IF(A2835="placement",MIN(P2835,IF(R2835="",Q2835,R2835)),"")</f>
        <v>0.25</v>
      </c>
      <c r="T2835" s="28">
        <f>IF($A2835="placement",S2835*J2835,"")</f>
        <v>36.25</v>
      </c>
      <c r="U2835" s="26">
        <f>IF($A2835="placement",T2835,IF($A2835="site",SUMIF($C:$C,$C2835,$T:$T),IF($A2835="user",SUMIF($B:$B,$B2835,$T:$T),SUM($T:$T))))</f>
        <v>36.25</v>
      </c>
      <c r="V2835" s="27">
        <f>U2835/J2835</f>
        <v>0.25</v>
      </c>
    </row>
    <row r="2836" spans="1:22" hidden="1" x14ac:dyDescent="0.3">
      <c r="A2836" s="23" t="s">
        <v>14</v>
      </c>
      <c r="B2836" s="23" t="s">
        <v>1145</v>
      </c>
      <c r="C2836" s="23" t="s">
        <v>1147</v>
      </c>
      <c r="D2836" s="23" t="s">
        <v>1150</v>
      </c>
      <c r="E2836" s="23" t="s">
        <v>1151</v>
      </c>
      <c r="F2836" s="27">
        <v>0.25</v>
      </c>
      <c r="G2836" s="24">
        <v>0</v>
      </c>
      <c r="H2836" s="25">
        <v>12.455399999999999</v>
      </c>
      <c r="I2836" s="25">
        <v>3.4499</v>
      </c>
      <c r="J2836" s="26">
        <v>145</v>
      </c>
      <c r="K2836" s="26">
        <v>36</v>
      </c>
      <c r="L2836" s="27">
        <v>0.27700000000000002</v>
      </c>
      <c r="M2836" s="28">
        <v>1.3984347500000001</v>
      </c>
      <c r="N2836" s="29">
        <v>1</v>
      </c>
      <c r="O2836" s="31" t="s">
        <v>12</v>
      </c>
      <c r="P2836" s="31">
        <v>0.284914795</v>
      </c>
      <c r="Q2836" s="31">
        <v>0.249999999999999</v>
      </c>
      <c r="R2836" s="42"/>
      <c r="S2836" s="27">
        <f>IF(A2836="placement",MIN(P2836,IF(R2836="",Q2836,R2836)),"")</f>
        <v>0.249999999999999</v>
      </c>
      <c r="T2836" s="28">
        <f>IF($A2836="placement",S2836*J2836,"")</f>
        <v>36.249999999999858</v>
      </c>
      <c r="U2836" s="26">
        <f>IF($A2836="placement",T2836,IF($A2836="site",SUMIF($C:$C,$C2836,$T:$T),IF($A2836="user",SUMIF($B:$B,$B2836,$T:$T),SUM($T:$T))))</f>
        <v>36.249999999999858</v>
      </c>
      <c r="V2836" s="27">
        <f>U2836/J2836</f>
        <v>0.24999999999999903</v>
      </c>
    </row>
    <row r="2837" spans="1:22" hidden="1" x14ac:dyDescent="0.3">
      <c r="A2837" s="23" t="s">
        <v>14</v>
      </c>
      <c r="B2837" s="23" t="s">
        <v>2294</v>
      </c>
      <c r="C2837" s="23" t="s">
        <v>2295</v>
      </c>
      <c r="D2837" s="23" t="s">
        <v>2324</v>
      </c>
      <c r="E2837" s="23" t="s">
        <v>2325</v>
      </c>
      <c r="F2837" s="27">
        <v>0.33</v>
      </c>
      <c r="G2837" s="24">
        <v>0</v>
      </c>
      <c r="H2837" s="25">
        <v>24.3703</v>
      </c>
      <c r="I2837" s="25">
        <v>3.5188999999999999</v>
      </c>
      <c r="J2837" s="26">
        <v>145</v>
      </c>
      <c r="K2837" s="26">
        <v>29</v>
      </c>
      <c r="L2837" s="27">
        <v>0.1444</v>
      </c>
      <c r="M2837" s="28">
        <v>1.37523547</v>
      </c>
      <c r="N2837" s="29">
        <v>1.1000000000000001</v>
      </c>
      <c r="O2837" s="31" t="s">
        <v>12</v>
      </c>
      <c r="P2837" s="31">
        <v>0.20013697499999999</v>
      </c>
      <c r="Q2837" s="31">
        <v>0.20013697497845001</v>
      </c>
      <c r="R2837" s="42"/>
      <c r="S2837" s="27">
        <f>IF(A2837="placement",MIN(P2837,IF(R2837="",Q2837,R2837)),"")</f>
        <v>0.20013697497845001</v>
      </c>
      <c r="T2837" s="28">
        <f>IF($A2837="placement",S2837*J2837,"")</f>
        <v>29.019861371875251</v>
      </c>
      <c r="U2837" s="26">
        <f>IF($A2837="placement",T2837,IF($A2837="site",SUMIF($C:$C,$C2837,$T:$T),IF($A2837="user",SUMIF($B:$B,$B2837,$T:$T),SUM($T:$T))))</f>
        <v>29.019861371875251</v>
      </c>
      <c r="V2837" s="27">
        <f>U2837/J2837</f>
        <v>0.20013697497845001</v>
      </c>
    </row>
    <row r="2838" spans="1:22" hidden="1" x14ac:dyDescent="0.3">
      <c r="A2838" s="23" t="s">
        <v>14</v>
      </c>
      <c r="B2838" s="23" t="s">
        <v>6285</v>
      </c>
      <c r="C2838" s="23" t="s">
        <v>6287</v>
      </c>
      <c r="D2838" s="23" t="s">
        <v>6332</v>
      </c>
      <c r="E2838" s="23" t="s">
        <v>6333</v>
      </c>
      <c r="F2838" s="27">
        <v>0.25</v>
      </c>
      <c r="G2838" s="24">
        <v>0</v>
      </c>
      <c r="H2838" s="25">
        <v>24.791899999999998</v>
      </c>
      <c r="I2838" s="25">
        <v>3.5436000000000001</v>
      </c>
      <c r="J2838" s="26">
        <v>145</v>
      </c>
      <c r="K2838" s="26">
        <v>36</v>
      </c>
      <c r="L2838" s="27">
        <v>0.1429</v>
      </c>
      <c r="M2838" s="28">
        <v>1.3637781899999999</v>
      </c>
      <c r="N2838" s="29">
        <v>1</v>
      </c>
      <c r="O2838" s="31" t="s">
        <v>42</v>
      </c>
      <c r="P2838" s="31">
        <v>0.2667429321</v>
      </c>
      <c r="Q2838" s="31">
        <v>0.25</v>
      </c>
      <c r="R2838" s="42"/>
      <c r="S2838" s="27">
        <f>IF(A2838="placement",MIN(P2838,IF(R2838="",Q2838,R2838)),"")</f>
        <v>0.25</v>
      </c>
      <c r="T2838" s="28">
        <f>IF($A2838="placement",S2838*J2838,"")</f>
        <v>36.25</v>
      </c>
      <c r="U2838" s="26">
        <f>IF($A2838="placement",T2838,IF($A2838="site",SUMIF($C:$C,$C2838,$T:$T),IF($A2838="user",SUMIF($B:$B,$B2838,$T:$T),SUM($T:$T))))</f>
        <v>36.25</v>
      </c>
      <c r="V2838" s="27">
        <f>U2838/J2838</f>
        <v>0.25</v>
      </c>
    </row>
    <row r="2839" spans="1:22" hidden="1" x14ac:dyDescent="0.3">
      <c r="A2839" s="23" t="s">
        <v>14</v>
      </c>
      <c r="B2839" s="23" t="s">
        <v>7081</v>
      </c>
      <c r="C2839" s="23" t="s">
        <v>7083</v>
      </c>
      <c r="D2839" s="23" t="s">
        <v>7086</v>
      </c>
      <c r="E2839" s="23" t="s">
        <v>7087</v>
      </c>
      <c r="F2839" s="27">
        <v>0.25</v>
      </c>
      <c r="G2839" s="24">
        <v>1</v>
      </c>
      <c r="H2839" s="25">
        <v>64.037300000000002</v>
      </c>
      <c r="I2839" s="25">
        <v>7.3545999999999996</v>
      </c>
      <c r="J2839" s="26">
        <v>145</v>
      </c>
      <c r="K2839" s="26">
        <v>33</v>
      </c>
      <c r="L2839" s="27">
        <v>0.1148</v>
      </c>
      <c r="M2839" s="28">
        <v>0.65764482999999996</v>
      </c>
      <c r="N2839" s="29">
        <v>0.5</v>
      </c>
      <c r="O2839" s="31" t="s">
        <v>12</v>
      </c>
      <c r="P2839" s="31">
        <v>0.2397111988</v>
      </c>
      <c r="Q2839" s="31">
        <v>0.23971119879966399</v>
      </c>
      <c r="R2839" s="42"/>
      <c r="S2839" s="27">
        <f>IF(A2839="placement",MIN(P2839,IF(R2839="",Q2839,R2839)),"")</f>
        <v>0.23971119879966399</v>
      </c>
      <c r="T2839" s="28">
        <f>IF($A2839="placement",S2839*J2839,"")</f>
        <v>34.75812382595128</v>
      </c>
      <c r="U2839" s="26">
        <f>IF($A2839="placement",T2839,IF($A2839="site",SUMIF($C:$C,$C2839,$T:$T),IF($A2839="user",SUMIF($B:$B,$B2839,$T:$T),SUM($T:$T))))</f>
        <v>34.75812382595128</v>
      </c>
      <c r="V2839" s="27">
        <f>U2839/J2839</f>
        <v>0.23971119879966399</v>
      </c>
    </row>
    <row r="2840" spans="1:22" x14ac:dyDescent="0.3">
      <c r="A2840" s="23" t="s">
        <v>14</v>
      </c>
      <c r="B2840" s="23" t="s">
        <v>8952</v>
      </c>
      <c r="C2840" s="23" t="s">
        <v>8954</v>
      </c>
      <c r="D2840" s="23" t="s">
        <v>8955</v>
      </c>
      <c r="E2840" s="23" t="s">
        <v>8956</v>
      </c>
      <c r="F2840" s="27">
        <v>0.05</v>
      </c>
      <c r="G2840" s="24">
        <v>0</v>
      </c>
      <c r="H2840" s="25">
        <v>12.186299999999999</v>
      </c>
      <c r="I2840" s="25">
        <v>3.0125000000000002</v>
      </c>
      <c r="J2840" s="26">
        <v>145</v>
      </c>
      <c r="K2840" s="26">
        <v>7</v>
      </c>
      <c r="L2840" s="27">
        <v>0.2472</v>
      </c>
      <c r="M2840" s="28">
        <v>1.60632128</v>
      </c>
      <c r="N2840" s="29">
        <v>1.1499999999999999</v>
      </c>
      <c r="O2840" s="31" t="s">
        <v>70</v>
      </c>
      <c r="P2840" s="31">
        <v>0.284078463</v>
      </c>
      <c r="Q2840" s="31">
        <v>0.05</v>
      </c>
      <c r="R2840" s="42">
        <v>0.1</v>
      </c>
      <c r="S2840" s="27">
        <f>IF(A2840="placement",MIN(P2840,IF(R2840="",Q2840,R2840)),"")</f>
        <v>0.1</v>
      </c>
      <c r="T2840" s="28">
        <f>IF($A2840="placement",S2840*J2840,"")</f>
        <v>14.5</v>
      </c>
      <c r="U2840" s="26">
        <f>IF($A2840="placement",T2840,IF($A2840="site",SUMIF($C:$C,$C2840,$T:$T),IF($A2840="user",SUMIF($B:$B,$B2840,$T:$T),SUM($T:$T))))</f>
        <v>14.5</v>
      </c>
      <c r="V2840" s="27">
        <f>U2840/J2840</f>
        <v>0.1</v>
      </c>
    </row>
    <row r="2841" spans="1:22" hidden="1" x14ac:dyDescent="0.3">
      <c r="A2841" s="23" t="s">
        <v>14</v>
      </c>
      <c r="B2841" s="23" t="s">
        <v>1320</v>
      </c>
      <c r="C2841" s="23" t="s">
        <v>1322</v>
      </c>
      <c r="D2841" s="23" t="s">
        <v>1339</v>
      </c>
      <c r="E2841" s="23" t="s">
        <v>1340</v>
      </c>
      <c r="F2841" s="27">
        <v>0.15</v>
      </c>
      <c r="G2841" s="24">
        <v>0</v>
      </c>
      <c r="H2841" s="25">
        <v>47.298299999999998</v>
      </c>
      <c r="I2841" s="25">
        <v>2.5794000000000001</v>
      </c>
      <c r="J2841" s="26">
        <v>144</v>
      </c>
      <c r="K2841" s="26">
        <v>22</v>
      </c>
      <c r="L2841" s="27">
        <v>5.45E-2</v>
      </c>
      <c r="M2841" s="28">
        <v>1.86326152</v>
      </c>
      <c r="N2841" s="29">
        <v>1.5</v>
      </c>
      <c r="O2841" s="31" t="s">
        <v>42</v>
      </c>
      <c r="P2841" s="31">
        <v>0.1949600289</v>
      </c>
      <c r="Q2841" s="31">
        <v>0.15</v>
      </c>
      <c r="R2841" s="42"/>
      <c r="S2841" s="27">
        <f>IF(A2841="placement",MIN(P2841,IF(R2841="",Q2841,R2841)),"")</f>
        <v>0.15</v>
      </c>
      <c r="T2841" s="28">
        <f>IF($A2841="placement",S2841*J2841,"")</f>
        <v>21.599999999999998</v>
      </c>
      <c r="U2841" s="26">
        <f>IF($A2841="placement",T2841,IF($A2841="site",SUMIF($C:$C,$C2841,$T:$T),IF($A2841="user",SUMIF($B:$B,$B2841,$T:$T),SUM($T:$T))))</f>
        <v>21.599999999999998</v>
      </c>
      <c r="V2841" s="27">
        <f>U2841/J2841</f>
        <v>0.15</v>
      </c>
    </row>
    <row r="2842" spans="1:22" hidden="1" x14ac:dyDescent="0.3">
      <c r="A2842" s="23" t="s">
        <v>14</v>
      </c>
      <c r="B2842" s="23" t="s">
        <v>2619</v>
      </c>
      <c r="C2842" s="23" t="s">
        <v>2621</v>
      </c>
      <c r="D2842" s="23" t="s">
        <v>2686</v>
      </c>
      <c r="E2842" s="23" t="s">
        <v>2687</v>
      </c>
      <c r="F2842" s="27">
        <v>0.15</v>
      </c>
      <c r="G2842" s="24">
        <v>1</v>
      </c>
      <c r="H2842" s="25">
        <v>128.89830000000001</v>
      </c>
      <c r="I2842" s="25">
        <v>10.216799999999999</v>
      </c>
      <c r="J2842" s="26">
        <v>144</v>
      </c>
      <c r="K2842" s="26">
        <v>22</v>
      </c>
      <c r="L2842" s="27">
        <v>7.9299999999999995E-2</v>
      </c>
      <c r="M2842" s="28">
        <v>0.46961233000000002</v>
      </c>
      <c r="N2842" s="29">
        <v>0.3</v>
      </c>
      <c r="O2842" s="31" t="s">
        <v>42</v>
      </c>
      <c r="P2842" s="31">
        <v>0.36117520949999998</v>
      </c>
      <c r="Q2842" s="31">
        <v>0.149999999999999</v>
      </c>
      <c r="R2842" s="42"/>
      <c r="S2842" s="27">
        <f>IF(A2842="placement",MIN(P2842,IF(R2842="",Q2842,R2842)),"")</f>
        <v>0.149999999999999</v>
      </c>
      <c r="T2842" s="28">
        <f>IF($A2842="placement",S2842*J2842,"")</f>
        <v>21.599999999999856</v>
      </c>
      <c r="U2842" s="26">
        <f>IF($A2842="placement",T2842,IF($A2842="site",SUMIF($C:$C,$C2842,$T:$T),IF($A2842="user",SUMIF($B:$B,$B2842,$T:$T),SUM($T:$T))))</f>
        <v>21.599999999999856</v>
      </c>
      <c r="V2842" s="27">
        <f>U2842/J2842</f>
        <v>0.149999999999999</v>
      </c>
    </row>
    <row r="2843" spans="1:22" hidden="1" x14ac:dyDescent="0.3">
      <c r="A2843" s="23" t="s">
        <v>14</v>
      </c>
      <c r="B2843" s="23" t="s">
        <v>3266</v>
      </c>
      <c r="C2843" s="23" t="s">
        <v>3268</v>
      </c>
      <c r="D2843" s="23" t="s">
        <v>3530</v>
      </c>
      <c r="E2843" s="23" t="s">
        <v>3267</v>
      </c>
      <c r="F2843" s="27">
        <v>0.05</v>
      </c>
      <c r="G2843" s="24">
        <v>1</v>
      </c>
      <c r="H2843" s="25">
        <v>84.787499999999994</v>
      </c>
      <c r="I2843" s="25">
        <v>4.4291</v>
      </c>
      <c r="J2843" s="26">
        <v>144</v>
      </c>
      <c r="K2843" s="26">
        <v>7</v>
      </c>
      <c r="L2843" s="27">
        <v>5.2200000000000003E-2</v>
      </c>
      <c r="M2843" s="28">
        <v>1.08048316</v>
      </c>
      <c r="N2843" s="29">
        <v>0.42</v>
      </c>
      <c r="O2843" s="31" t="s">
        <v>70</v>
      </c>
      <c r="P2843" s="31">
        <v>0.61128501189999995</v>
      </c>
      <c r="Q2843" s="31">
        <v>0.05</v>
      </c>
      <c r="R2843" s="42"/>
      <c r="S2843" s="27">
        <f>IF(A2843="placement",MIN(P2843,IF(R2843="",Q2843,R2843)),"")</f>
        <v>0.05</v>
      </c>
      <c r="T2843" s="28">
        <f>IF($A2843="placement",S2843*J2843,"")</f>
        <v>7.2</v>
      </c>
      <c r="U2843" s="26">
        <f>IF($A2843="placement",T2843,IF($A2843="site",SUMIF($C:$C,$C2843,$T:$T),IF($A2843="user",SUMIF($B:$B,$B2843,$T:$T),SUM($T:$T))))</f>
        <v>7.2</v>
      </c>
      <c r="V2843" s="27">
        <f>U2843/J2843</f>
        <v>0.05</v>
      </c>
    </row>
    <row r="2844" spans="1:22" x14ac:dyDescent="0.3">
      <c r="A2844" s="23" t="s">
        <v>14</v>
      </c>
      <c r="B2844" s="23" t="s">
        <v>4016</v>
      </c>
      <c r="C2844" s="23" t="s">
        <v>4018</v>
      </c>
      <c r="D2844" s="23" t="s">
        <v>4051</v>
      </c>
      <c r="E2844" s="23" t="s">
        <v>4052</v>
      </c>
      <c r="F2844" s="27">
        <v>0.15</v>
      </c>
      <c r="G2844" s="24">
        <v>1</v>
      </c>
      <c r="H2844" s="25">
        <v>61.150599999999997</v>
      </c>
      <c r="I2844" s="25">
        <v>13.7559</v>
      </c>
      <c r="J2844" s="26">
        <v>144</v>
      </c>
      <c r="K2844" s="26">
        <v>22</v>
      </c>
      <c r="L2844" s="27">
        <v>0.22500000000000001</v>
      </c>
      <c r="M2844" s="28">
        <v>0.34879195000000002</v>
      </c>
      <c r="N2844" s="29">
        <v>0.15</v>
      </c>
      <c r="O2844" s="31" t="s">
        <v>42</v>
      </c>
      <c r="P2844" s="31">
        <v>0.56994420239999999</v>
      </c>
      <c r="Q2844" s="31">
        <v>0.149999999999999</v>
      </c>
      <c r="R2844" s="42">
        <v>0.25</v>
      </c>
      <c r="S2844" s="27">
        <f>IF(A2844="placement",MIN(P2844,IF(R2844="",Q2844,R2844)),"")</f>
        <v>0.25</v>
      </c>
      <c r="T2844" s="28">
        <f>IF($A2844="placement",S2844*J2844,"")</f>
        <v>36</v>
      </c>
      <c r="U2844" s="26">
        <f>IF($A2844="placement",T2844,IF($A2844="site",SUMIF($C:$C,$C2844,$T:$T),IF($A2844="user",SUMIF($B:$B,$B2844,$T:$T),SUM($T:$T))))</f>
        <v>36</v>
      </c>
      <c r="V2844" s="27">
        <f>U2844/J2844</f>
        <v>0.25</v>
      </c>
    </row>
    <row r="2845" spans="1:22" hidden="1" x14ac:dyDescent="0.3">
      <c r="A2845" s="23" t="s">
        <v>14</v>
      </c>
      <c r="B2845" s="23" t="s">
        <v>7689</v>
      </c>
      <c r="C2845" s="23" t="s">
        <v>7690</v>
      </c>
      <c r="D2845" s="32" t="s">
        <v>7705</v>
      </c>
      <c r="E2845" s="23" t="s">
        <v>7706</v>
      </c>
      <c r="F2845" s="27">
        <v>0.1</v>
      </c>
      <c r="G2845" s="24">
        <v>0</v>
      </c>
      <c r="H2845" s="25">
        <v>19.482800000000001</v>
      </c>
      <c r="I2845" s="25">
        <v>3.9020999999999999</v>
      </c>
      <c r="J2845" s="26">
        <v>144</v>
      </c>
      <c r="K2845" s="26">
        <v>14</v>
      </c>
      <c r="L2845" s="27">
        <v>0.20030000000000001</v>
      </c>
      <c r="M2845" s="28">
        <v>1.2314406</v>
      </c>
      <c r="N2845" s="29">
        <v>0.95</v>
      </c>
      <c r="O2845" s="31" t="s">
        <v>42</v>
      </c>
      <c r="P2845" s="31">
        <v>0.2285458189</v>
      </c>
      <c r="Q2845" s="31">
        <v>0.1</v>
      </c>
      <c r="R2845" s="42"/>
      <c r="S2845" s="27">
        <f>IF(A2845="placement",MIN(P2845,IF(R2845="",Q2845,R2845)),"")</f>
        <v>0.1</v>
      </c>
      <c r="T2845" s="28">
        <f>IF($A2845="placement",S2845*J2845,"")</f>
        <v>14.4</v>
      </c>
      <c r="U2845" s="26">
        <f>IF($A2845="placement",T2845,IF($A2845="site",SUMIF($C:$C,$C2845,$T:$T),IF($A2845="user",SUMIF($B:$B,$B2845,$T:$T),SUM($T:$T))))</f>
        <v>14.4</v>
      </c>
      <c r="V2845" s="27">
        <f>U2845/J2845</f>
        <v>0.1</v>
      </c>
    </row>
    <row r="2846" spans="1:22" hidden="1" x14ac:dyDescent="0.3">
      <c r="A2846" s="23" t="s">
        <v>14</v>
      </c>
      <c r="B2846" s="23" t="s">
        <v>8615</v>
      </c>
      <c r="C2846" s="23" t="s">
        <v>8616</v>
      </c>
      <c r="D2846" s="23" t="s">
        <v>8681</v>
      </c>
      <c r="E2846" s="23" t="s">
        <v>8682</v>
      </c>
      <c r="F2846" s="27">
        <v>0.25</v>
      </c>
      <c r="G2846" s="24">
        <v>0</v>
      </c>
      <c r="H2846" s="25">
        <v>19.505099999999999</v>
      </c>
      <c r="I2846" s="25">
        <v>2.5005000000000002</v>
      </c>
      <c r="J2846" s="26">
        <v>144</v>
      </c>
      <c r="K2846" s="26">
        <v>24</v>
      </c>
      <c r="L2846" s="27">
        <v>0.12820000000000001</v>
      </c>
      <c r="M2846" s="28">
        <v>1.9202102400000001</v>
      </c>
      <c r="N2846" s="29">
        <v>1.6</v>
      </c>
      <c r="O2846" s="31" t="s">
        <v>12</v>
      </c>
      <c r="P2846" s="31">
        <v>0.16675790830000001</v>
      </c>
      <c r="Q2846" s="31">
        <v>0.16675790826648801</v>
      </c>
      <c r="R2846" s="42"/>
      <c r="S2846" s="27">
        <f>IF(A2846="placement",MIN(P2846,IF(R2846="",Q2846,R2846)),"")</f>
        <v>0.16675790826648801</v>
      </c>
      <c r="T2846" s="28">
        <f>IF($A2846="placement",S2846*J2846,"")</f>
        <v>24.013138790374274</v>
      </c>
      <c r="U2846" s="26">
        <f>IF($A2846="placement",T2846,IF($A2846="site",SUMIF($C:$C,$C2846,$T:$T),IF($A2846="user",SUMIF($B:$B,$B2846,$T:$T),SUM($T:$T))))</f>
        <v>24.013138790374274</v>
      </c>
      <c r="V2846" s="27">
        <f>U2846/J2846</f>
        <v>0.16675790826648801</v>
      </c>
    </row>
    <row r="2847" spans="1:22" hidden="1" x14ac:dyDescent="0.3">
      <c r="A2847" s="23" t="s">
        <v>14</v>
      </c>
      <c r="B2847" s="23" t="s">
        <v>9756</v>
      </c>
      <c r="C2847" s="23" t="s">
        <v>9758</v>
      </c>
      <c r="D2847" s="23" t="s">
        <v>9765</v>
      </c>
      <c r="E2847" s="23" t="s">
        <v>9766</v>
      </c>
      <c r="F2847" s="27">
        <v>0.25</v>
      </c>
      <c r="G2847" s="24">
        <v>1</v>
      </c>
      <c r="H2847" s="25">
        <v>156.74180000000001</v>
      </c>
      <c r="I2847" s="25">
        <v>11.7546</v>
      </c>
      <c r="J2847" s="26">
        <v>144</v>
      </c>
      <c r="K2847" s="26">
        <v>36</v>
      </c>
      <c r="L2847" s="27">
        <v>7.4999999999999997E-2</v>
      </c>
      <c r="M2847" s="28">
        <v>0.40882204999999999</v>
      </c>
      <c r="N2847" s="29">
        <v>0.17</v>
      </c>
      <c r="O2847" s="31" t="s">
        <v>42</v>
      </c>
      <c r="P2847" s="31">
        <v>0.584171153</v>
      </c>
      <c r="Q2847" s="31">
        <v>0.25</v>
      </c>
      <c r="R2847" s="42"/>
      <c r="S2847" s="27">
        <f>IF(A2847="placement",MIN(P2847,IF(R2847="",Q2847,R2847)),"")</f>
        <v>0.25</v>
      </c>
      <c r="T2847" s="28">
        <f>IF($A2847="placement",S2847*J2847,"")</f>
        <v>36</v>
      </c>
      <c r="U2847" s="26">
        <f>IF($A2847="placement",T2847,IF($A2847="site",SUMIF($C:$C,$C2847,$T:$T),IF($A2847="user",SUMIF($B:$B,$B2847,$T:$T),SUM($T:$T))))</f>
        <v>36</v>
      </c>
      <c r="V2847" s="27">
        <f>U2847/J2847</f>
        <v>0.25</v>
      </c>
    </row>
    <row r="2848" spans="1:22" hidden="1" x14ac:dyDescent="0.3">
      <c r="A2848" s="23" t="s">
        <v>14</v>
      </c>
      <c r="B2848" s="23" t="s">
        <v>2588</v>
      </c>
      <c r="C2848" s="23" t="s">
        <v>2590</v>
      </c>
      <c r="D2848" s="23" t="s">
        <v>2593</v>
      </c>
      <c r="E2848" s="23" t="s">
        <v>2594</v>
      </c>
      <c r="F2848" s="27">
        <v>0.25</v>
      </c>
      <c r="G2848" s="24">
        <v>1</v>
      </c>
      <c r="H2848" s="25">
        <v>70.479100000000003</v>
      </c>
      <c r="I2848" s="25">
        <v>18.863700000000001</v>
      </c>
      <c r="J2848" s="26">
        <v>143</v>
      </c>
      <c r="K2848" s="26">
        <v>36</v>
      </c>
      <c r="L2848" s="27">
        <v>0.2676</v>
      </c>
      <c r="M2848" s="28">
        <v>0.25343744000000001</v>
      </c>
      <c r="N2848" s="29">
        <v>0.05</v>
      </c>
      <c r="O2848" s="31" t="s">
        <v>42</v>
      </c>
      <c r="P2848" s="31">
        <v>0.80271265250000001</v>
      </c>
      <c r="Q2848" s="31">
        <v>0.25</v>
      </c>
      <c r="R2848" s="42"/>
      <c r="S2848" s="27">
        <f>IF(A2848="placement",MIN(P2848,IF(R2848="",Q2848,R2848)),"")</f>
        <v>0.25</v>
      </c>
      <c r="T2848" s="28">
        <f>IF($A2848="placement",S2848*J2848,"")</f>
        <v>35.75</v>
      </c>
      <c r="U2848" s="26">
        <f>IF($A2848="placement",T2848,IF($A2848="site",SUMIF($C:$C,$C2848,$T:$T),IF($A2848="user",SUMIF($B:$B,$B2848,$T:$T),SUM($T:$T))))</f>
        <v>35.75</v>
      </c>
      <c r="V2848" s="27">
        <f>U2848/J2848</f>
        <v>0.25</v>
      </c>
    </row>
    <row r="2849" spans="1:22" hidden="1" x14ac:dyDescent="0.3">
      <c r="A2849" s="23" t="s">
        <v>14</v>
      </c>
      <c r="B2849" s="23" t="s">
        <v>2969</v>
      </c>
      <c r="C2849" s="23" t="s">
        <v>2971</v>
      </c>
      <c r="D2849" s="23" t="s">
        <v>2972</v>
      </c>
      <c r="E2849" s="23" t="s">
        <v>2973</v>
      </c>
      <c r="F2849" s="27">
        <v>0.25</v>
      </c>
      <c r="G2849" s="24">
        <v>1</v>
      </c>
      <c r="H2849" s="25">
        <v>283.32260000000002</v>
      </c>
      <c r="I2849" s="25">
        <v>65.875900000000001</v>
      </c>
      <c r="J2849" s="26">
        <v>143</v>
      </c>
      <c r="K2849" s="26">
        <v>36</v>
      </c>
      <c r="L2849" s="27">
        <v>0.23250000000000001</v>
      </c>
      <c r="M2849" s="28">
        <v>7.2232619999999997E-2</v>
      </c>
      <c r="N2849" s="29">
        <v>0.01</v>
      </c>
      <c r="O2849" s="31" t="s">
        <v>70</v>
      </c>
      <c r="P2849" s="31">
        <v>0.86155839170000004</v>
      </c>
      <c r="Q2849" s="31">
        <v>0.25</v>
      </c>
      <c r="R2849" s="42"/>
      <c r="S2849" s="27">
        <f>IF(A2849="placement",MIN(P2849,IF(R2849="",Q2849,R2849)),"")</f>
        <v>0.25</v>
      </c>
      <c r="T2849" s="28">
        <f>IF($A2849="placement",S2849*J2849,"")</f>
        <v>35.75</v>
      </c>
      <c r="U2849" s="26">
        <f>IF($A2849="placement",T2849,IF($A2849="site",SUMIF($C:$C,$C2849,$T:$T),IF($A2849="user",SUMIF($B:$B,$B2849,$T:$T),SUM($T:$T))))</f>
        <v>35.75</v>
      </c>
      <c r="V2849" s="27">
        <f>U2849/J2849</f>
        <v>0.25</v>
      </c>
    </row>
    <row r="2850" spans="1:22" hidden="1" x14ac:dyDescent="0.3">
      <c r="A2850" s="23" t="s">
        <v>14</v>
      </c>
      <c r="B2850" s="23" t="s">
        <v>4752</v>
      </c>
      <c r="C2850" s="23" t="s">
        <v>4754</v>
      </c>
      <c r="D2850" s="23" t="s">
        <v>4769</v>
      </c>
      <c r="E2850" s="23" t="s">
        <v>4770</v>
      </c>
      <c r="F2850" s="27">
        <v>0.05</v>
      </c>
      <c r="G2850" s="24">
        <v>1</v>
      </c>
      <c r="H2850" s="25">
        <v>102.68210000000001</v>
      </c>
      <c r="I2850" s="25">
        <v>7.4943999999999997</v>
      </c>
      <c r="J2850" s="26">
        <v>143</v>
      </c>
      <c r="K2850" s="26">
        <v>7</v>
      </c>
      <c r="L2850" s="27">
        <v>7.2999999999999995E-2</v>
      </c>
      <c r="M2850" s="28">
        <v>0.63614495000000004</v>
      </c>
      <c r="N2850" s="29">
        <v>0.25</v>
      </c>
      <c r="O2850" s="31" t="s">
        <v>70</v>
      </c>
      <c r="P2850" s="31">
        <v>0.6070078028</v>
      </c>
      <c r="Q2850" s="31">
        <v>4.9999999999999899E-2</v>
      </c>
      <c r="R2850" s="42"/>
      <c r="S2850" s="27">
        <f>IF(A2850="placement",MIN(P2850,IF(R2850="",Q2850,R2850)),"")</f>
        <v>4.9999999999999899E-2</v>
      </c>
      <c r="T2850" s="28">
        <f>IF($A2850="placement",S2850*J2850,"")</f>
        <v>7.1499999999999853</v>
      </c>
      <c r="U2850" s="26">
        <f>IF($A2850="placement",T2850,IF($A2850="site",SUMIF($C:$C,$C2850,$T:$T),IF($A2850="user",SUMIF($B:$B,$B2850,$T:$T),SUM($T:$T))))</f>
        <v>7.1499999999999853</v>
      </c>
      <c r="V2850" s="27">
        <f>U2850/J2850</f>
        <v>4.9999999999999899E-2</v>
      </c>
    </row>
    <row r="2851" spans="1:22" x14ac:dyDescent="0.3">
      <c r="A2851" s="23" t="s">
        <v>14</v>
      </c>
      <c r="B2851" s="23" t="s">
        <v>5021</v>
      </c>
      <c r="C2851" s="23" t="s">
        <v>5023</v>
      </c>
      <c r="D2851" s="23" t="s">
        <v>5032</v>
      </c>
      <c r="E2851" s="23" t="s">
        <v>5033</v>
      </c>
      <c r="F2851" s="27">
        <v>0.25</v>
      </c>
      <c r="G2851" s="24">
        <v>1</v>
      </c>
      <c r="H2851" s="25">
        <v>213.72210000000001</v>
      </c>
      <c r="I2851" s="25">
        <v>50.534100000000002</v>
      </c>
      <c r="J2851" s="26">
        <v>143</v>
      </c>
      <c r="K2851" s="26">
        <v>36</v>
      </c>
      <c r="L2851" s="27">
        <v>0.2364</v>
      </c>
      <c r="M2851" s="28">
        <v>9.462429E-2</v>
      </c>
      <c r="N2851" s="29">
        <v>0.01</v>
      </c>
      <c r="O2851" s="31" t="s">
        <v>42</v>
      </c>
      <c r="P2851" s="31">
        <v>0.89431888459999997</v>
      </c>
      <c r="Q2851" s="31">
        <v>0.25</v>
      </c>
      <c r="R2851" s="42">
        <v>0.3</v>
      </c>
      <c r="S2851" s="27">
        <f>IF(A2851="placement",MIN(P2851,IF(R2851="",Q2851,R2851)),"")</f>
        <v>0.3</v>
      </c>
      <c r="T2851" s="28">
        <f>IF($A2851="placement",S2851*J2851,"")</f>
        <v>42.9</v>
      </c>
      <c r="U2851" s="26">
        <f>IF($A2851="placement",T2851,IF($A2851="site",SUMIF($C:$C,$C2851,$T:$T),IF($A2851="user",SUMIF($B:$B,$B2851,$T:$T),SUM($T:$T))))</f>
        <v>42.9</v>
      </c>
      <c r="V2851" s="27">
        <f>U2851/J2851</f>
        <v>0.3</v>
      </c>
    </row>
    <row r="2852" spans="1:22" hidden="1" x14ac:dyDescent="0.3">
      <c r="A2852" s="23" t="s">
        <v>14</v>
      </c>
      <c r="B2852" s="23" t="s">
        <v>5566</v>
      </c>
      <c r="C2852" s="23" t="s">
        <v>5568</v>
      </c>
      <c r="D2852" s="23" t="s">
        <v>5569</v>
      </c>
      <c r="E2852" s="23" t="s">
        <v>5570</v>
      </c>
      <c r="F2852" s="27">
        <v>0.25</v>
      </c>
      <c r="G2852" s="24">
        <v>0</v>
      </c>
      <c r="H2852" s="25">
        <v>21.4193</v>
      </c>
      <c r="I2852" s="25">
        <v>4.6863999999999999</v>
      </c>
      <c r="J2852" s="26">
        <v>143</v>
      </c>
      <c r="K2852" s="26">
        <v>36</v>
      </c>
      <c r="L2852" s="27">
        <v>0.21879999999999999</v>
      </c>
      <c r="M2852" s="28">
        <v>1.0143651899999999</v>
      </c>
      <c r="N2852" s="29">
        <v>0.4</v>
      </c>
      <c r="O2852" s="31" t="s">
        <v>12</v>
      </c>
      <c r="P2852" s="31">
        <v>0.60566470080000001</v>
      </c>
      <c r="Q2852" s="31">
        <v>0.25</v>
      </c>
      <c r="R2852" s="42"/>
      <c r="S2852" s="27">
        <f>IF(A2852="placement",MIN(P2852,IF(R2852="",Q2852,R2852)),"")</f>
        <v>0.25</v>
      </c>
      <c r="T2852" s="28">
        <f>IF($A2852="placement",S2852*J2852,"")</f>
        <v>35.75</v>
      </c>
      <c r="U2852" s="26">
        <f>IF($A2852="placement",T2852,IF($A2852="site",SUMIF($C:$C,$C2852,$T:$T),IF($A2852="user",SUMIF($B:$B,$B2852,$T:$T),SUM($T:$T))))</f>
        <v>35.75</v>
      </c>
      <c r="V2852" s="27">
        <f>U2852/J2852</f>
        <v>0.25</v>
      </c>
    </row>
    <row r="2853" spans="1:22" hidden="1" x14ac:dyDescent="0.3">
      <c r="A2853" s="23" t="s">
        <v>14</v>
      </c>
      <c r="B2853" s="23" t="s">
        <v>6285</v>
      </c>
      <c r="C2853" s="23" t="s">
        <v>6287</v>
      </c>
      <c r="D2853" s="23" t="s">
        <v>6288</v>
      </c>
      <c r="E2853" s="23" t="s">
        <v>6289</v>
      </c>
      <c r="F2853" s="27">
        <v>0.25</v>
      </c>
      <c r="G2853" s="24">
        <v>0</v>
      </c>
      <c r="H2853" s="25">
        <v>26.213100000000001</v>
      </c>
      <c r="I2853" s="25">
        <v>3.4285999999999999</v>
      </c>
      <c r="J2853" s="26">
        <v>143</v>
      </c>
      <c r="K2853" s="26">
        <v>36</v>
      </c>
      <c r="L2853" s="27">
        <v>0.1308</v>
      </c>
      <c r="M2853" s="28">
        <v>1.39234167</v>
      </c>
      <c r="N2853" s="29">
        <v>1</v>
      </c>
      <c r="O2853" s="31" t="s">
        <v>42</v>
      </c>
      <c r="P2853" s="31">
        <v>0.28178548129999997</v>
      </c>
      <c r="Q2853" s="31">
        <v>0.25</v>
      </c>
      <c r="R2853" s="42"/>
      <c r="S2853" s="27">
        <f>IF(A2853="placement",MIN(P2853,IF(R2853="",Q2853,R2853)),"")</f>
        <v>0.25</v>
      </c>
      <c r="T2853" s="28">
        <f>IF($A2853="placement",S2853*J2853,"")</f>
        <v>35.75</v>
      </c>
      <c r="U2853" s="26">
        <f>IF($A2853="placement",T2853,IF($A2853="site",SUMIF($C:$C,$C2853,$T:$T),IF($A2853="user",SUMIF($B:$B,$B2853,$T:$T),SUM($T:$T))))</f>
        <v>35.75</v>
      </c>
      <c r="V2853" s="27">
        <f>U2853/J2853</f>
        <v>0.25</v>
      </c>
    </row>
    <row r="2854" spans="1:22" hidden="1" x14ac:dyDescent="0.3">
      <c r="A2854" s="23" t="s">
        <v>14</v>
      </c>
      <c r="B2854" s="23" t="s">
        <v>6638</v>
      </c>
      <c r="C2854" s="23" t="s">
        <v>6639</v>
      </c>
      <c r="D2854" s="23" t="s">
        <v>6843</v>
      </c>
      <c r="E2854" s="23" t="s">
        <v>6844</v>
      </c>
      <c r="F2854" s="27">
        <v>0.25</v>
      </c>
      <c r="G2854" s="24">
        <v>0</v>
      </c>
      <c r="H2854" s="25">
        <v>34.583100000000002</v>
      </c>
      <c r="I2854" s="25">
        <v>7.5951000000000004</v>
      </c>
      <c r="J2854" s="26">
        <v>143</v>
      </c>
      <c r="K2854" s="26">
        <v>36</v>
      </c>
      <c r="L2854" s="27">
        <v>0.21959999999999999</v>
      </c>
      <c r="M2854" s="28">
        <v>0.62784768000000002</v>
      </c>
      <c r="N2854" s="29">
        <v>0.4</v>
      </c>
      <c r="O2854" s="31" t="s">
        <v>12</v>
      </c>
      <c r="P2854" s="31">
        <v>0.362902803</v>
      </c>
      <c r="Q2854" s="31">
        <v>0.25</v>
      </c>
      <c r="R2854" s="42"/>
      <c r="S2854" s="27">
        <f>IF(A2854="placement",MIN(P2854,IF(R2854="",Q2854,R2854)),"")</f>
        <v>0.25</v>
      </c>
      <c r="T2854" s="28">
        <f>IF($A2854="placement",S2854*J2854,"")</f>
        <v>35.75</v>
      </c>
      <c r="U2854" s="26">
        <f>IF($A2854="placement",T2854,IF($A2854="site",SUMIF($C:$C,$C2854,$T:$T),IF($A2854="user",SUMIF($B:$B,$B2854,$T:$T),SUM($T:$T))))</f>
        <v>35.75</v>
      </c>
      <c r="V2854" s="27">
        <f>U2854/J2854</f>
        <v>0.25</v>
      </c>
    </row>
    <row r="2855" spans="1:22" hidden="1" x14ac:dyDescent="0.3">
      <c r="A2855" s="23" t="s">
        <v>14</v>
      </c>
      <c r="B2855" s="23" t="s">
        <v>277</v>
      </c>
      <c r="C2855" s="23" t="s">
        <v>279</v>
      </c>
      <c r="D2855" s="32" t="s">
        <v>355</v>
      </c>
      <c r="E2855" s="23" t="s">
        <v>356</v>
      </c>
      <c r="F2855" s="27">
        <v>0.25</v>
      </c>
      <c r="G2855" s="24">
        <v>0</v>
      </c>
      <c r="H2855" s="25">
        <v>23.648299999999999</v>
      </c>
      <c r="I2855" s="25">
        <v>1.9349000000000001</v>
      </c>
      <c r="J2855" s="26">
        <v>142</v>
      </c>
      <c r="K2855" s="26">
        <v>26</v>
      </c>
      <c r="L2855" s="27">
        <v>8.1799999999999998E-2</v>
      </c>
      <c r="M2855" s="28">
        <v>2.44979696</v>
      </c>
      <c r="N2855" s="46">
        <v>2</v>
      </c>
      <c r="O2855" s="31" t="s">
        <v>12</v>
      </c>
      <c r="P2855" s="31">
        <v>0.1836058113</v>
      </c>
      <c r="Q2855" s="31">
        <v>0.18360581132337001</v>
      </c>
      <c r="R2855" s="42"/>
      <c r="S2855" s="27">
        <f>IF(A2855="placement",MIN(P2855,IF(R2855="",Q2855,R2855)),"")</f>
        <v>0.1836058113</v>
      </c>
      <c r="T2855" s="28">
        <f>IF($A2855="placement",S2855*J2855,"")</f>
        <v>26.072025204599999</v>
      </c>
      <c r="U2855" s="26">
        <f>IF($A2855="placement",T2855,IF($A2855="site",SUMIF($C:$C,$C2855,$T:$T),IF($A2855="user",SUMIF($B:$B,$B2855,$T:$T),SUM($T:$T))))</f>
        <v>26.072025204599999</v>
      </c>
      <c r="V2855" s="27">
        <f>U2855/J2855</f>
        <v>0.1836058113</v>
      </c>
    </row>
    <row r="2856" spans="1:22" hidden="1" x14ac:dyDescent="0.3">
      <c r="A2856" s="23" t="s">
        <v>14</v>
      </c>
      <c r="B2856" s="23" t="s">
        <v>965</v>
      </c>
      <c r="C2856" s="23" t="s">
        <v>966</v>
      </c>
      <c r="D2856" s="23" t="s">
        <v>995</v>
      </c>
      <c r="E2856" s="23" t="s">
        <v>996</v>
      </c>
      <c r="F2856" s="27">
        <v>0.25</v>
      </c>
      <c r="G2856" s="24">
        <v>1</v>
      </c>
      <c r="H2856" s="25">
        <v>228.64760000000001</v>
      </c>
      <c r="I2856" s="25">
        <v>13.636100000000001</v>
      </c>
      <c r="J2856" s="26">
        <v>142</v>
      </c>
      <c r="K2856" s="26">
        <v>34</v>
      </c>
      <c r="L2856" s="27">
        <v>5.96E-2</v>
      </c>
      <c r="M2856" s="28">
        <v>0.34631990000000001</v>
      </c>
      <c r="N2856" s="29">
        <v>0.2</v>
      </c>
      <c r="O2856" s="31" t="s">
        <v>42</v>
      </c>
      <c r="P2856" s="31">
        <v>0.42249925129999999</v>
      </c>
      <c r="Q2856" s="31">
        <v>0.25</v>
      </c>
      <c r="R2856" s="42"/>
      <c r="S2856" s="27">
        <f>IF(A2856="placement",MIN(P2856,IF(R2856="",Q2856,R2856)),"")</f>
        <v>0.25</v>
      </c>
      <c r="T2856" s="28">
        <f>IF($A2856="placement",S2856*J2856,"")</f>
        <v>35.5</v>
      </c>
      <c r="U2856" s="26">
        <f>IF($A2856="placement",T2856,IF($A2856="site",SUMIF($C:$C,$C2856,$T:$T),IF($A2856="user",SUMIF($B:$B,$B2856,$T:$T),SUM($T:$T))))</f>
        <v>35.5</v>
      </c>
      <c r="V2856" s="27">
        <f>U2856/J2856</f>
        <v>0.25</v>
      </c>
    </row>
    <row r="2857" spans="1:22" x14ac:dyDescent="0.3">
      <c r="A2857" s="23" t="s">
        <v>14</v>
      </c>
      <c r="B2857" s="23" t="s">
        <v>1708</v>
      </c>
      <c r="C2857" s="23" t="s">
        <v>1709</v>
      </c>
      <c r="D2857" s="23" t="s">
        <v>1898</v>
      </c>
      <c r="E2857" s="23" t="s">
        <v>1899</v>
      </c>
      <c r="F2857" s="27">
        <v>0.15</v>
      </c>
      <c r="G2857" s="24">
        <v>0</v>
      </c>
      <c r="H2857" s="25">
        <v>4.8727</v>
      </c>
      <c r="I2857" s="25">
        <v>2.3649</v>
      </c>
      <c r="J2857" s="26">
        <v>142</v>
      </c>
      <c r="K2857" s="26">
        <v>21</v>
      </c>
      <c r="L2857" s="27">
        <v>0.48530000000000001</v>
      </c>
      <c r="M2857" s="28">
        <v>2.0018031399999998</v>
      </c>
      <c r="N2857" s="29">
        <v>1.5</v>
      </c>
      <c r="O2857" s="31" t="s">
        <v>42</v>
      </c>
      <c r="P2857" s="31">
        <v>0.25067556660000001</v>
      </c>
      <c r="Q2857" s="31">
        <v>0.15</v>
      </c>
      <c r="R2857" s="42">
        <v>0.2</v>
      </c>
      <c r="S2857" s="27">
        <f>IF(A2857="placement",MIN(P2857,IF(R2857="",Q2857,R2857)),"")</f>
        <v>0.2</v>
      </c>
      <c r="T2857" s="28">
        <f>IF($A2857="placement",S2857*J2857,"")</f>
        <v>28.400000000000002</v>
      </c>
      <c r="U2857" s="26">
        <f>IF($A2857="placement",T2857,IF($A2857="site",SUMIF($C:$C,$C2857,$T:$T),IF($A2857="user",SUMIF($B:$B,$B2857,$T:$T),SUM($T:$T))))</f>
        <v>28.400000000000002</v>
      </c>
      <c r="V2857" s="27">
        <f>U2857/J2857</f>
        <v>0.2</v>
      </c>
    </row>
    <row r="2858" spans="1:22" hidden="1" x14ac:dyDescent="0.3">
      <c r="A2858" s="23" t="s">
        <v>14</v>
      </c>
      <c r="B2858" s="23" t="s">
        <v>2936</v>
      </c>
      <c r="C2858" s="23" t="s">
        <v>2937</v>
      </c>
      <c r="D2858" s="23" t="s">
        <v>2938</v>
      </c>
      <c r="E2858" s="23" t="s">
        <v>2939</v>
      </c>
      <c r="F2858" s="27">
        <v>0.33</v>
      </c>
      <c r="G2858" s="24">
        <v>1</v>
      </c>
      <c r="H2858" s="25">
        <v>166.8228</v>
      </c>
      <c r="I2858" s="25">
        <v>31.915199999999999</v>
      </c>
      <c r="J2858" s="26">
        <v>142</v>
      </c>
      <c r="K2858" s="26">
        <v>47</v>
      </c>
      <c r="L2858" s="27">
        <v>0.1913</v>
      </c>
      <c r="M2858" s="28">
        <v>0.14795899000000001</v>
      </c>
      <c r="N2858" s="29">
        <v>0.03</v>
      </c>
      <c r="O2858" s="31" t="s">
        <v>12</v>
      </c>
      <c r="P2858" s="31">
        <v>0.79724111330000003</v>
      </c>
      <c r="Q2858" s="31">
        <v>0.33</v>
      </c>
      <c r="R2858" s="42"/>
      <c r="S2858" s="27">
        <f>IF(A2858="placement",MIN(P2858,IF(R2858="",Q2858,R2858)),"")</f>
        <v>0.33</v>
      </c>
      <c r="T2858" s="28">
        <f>IF($A2858="placement",S2858*J2858,"")</f>
        <v>46.86</v>
      </c>
      <c r="U2858" s="26">
        <f>IF($A2858="placement",T2858,IF($A2858="site",SUMIF($C:$C,$C2858,$T:$T),IF($A2858="user",SUMIF($B:$B,$B2858,$T:$T),SUM($T:$T))))</f>
        <v>46.86</v>
      </c>
      <c r="V2858" s="27">
        <f>U2858/J2858</f>
        <v>0.33</v>
      </c>
    </row>
    <row r="2859" spans="1:22" hidden="1" x14ac:dyDescent="0.3">
      <c r="A2859" s="23" t="s">
        <v>14</v>
      </c>
      <c r="B2859" s="23" t="s">
        <v>3266</v>
      </c>
      <c r="C2859" s="23" t="s">
        <v>3268</v>
      </c>
      <c r="D2859" s="23" t="s">
        <v>3345</v>
      </c>
      <c r="E2859" s="23" t="s">
        <v>3346</v>
      </c>
      <c r="F2859" s="27">
        <v>0.25</v>
      </c>
      <c r="G2859" s="24">
        <v>0</v>
      </c>
      <c r="H2859" s="25">
        <v>25.597000000000001</v>
      </c>
      <c r="I2859" s="25">
        <v>3.5853000000000002</v>
      </c>
      <c r="J2859" s="26">
        <v>142</v>
      </c>
      <c r="K2859" s="26">
        <v>36</v>
      </c>
      <c r="L2859" s="27">
        <v>0.1401</v>
      </c>
      <c r="M2859" s="28">
        <v>1.32094274</v>
      </c>
      <c r="N2859" s="29">
        <v>0.75</v>
      </c>
      <c r="O2859" s="31" t="s">
        <v>12</v>
      </c>
      <c r="P2859" s="31">
        <v>0.43222368690000001</v>
      </c>
      <c r="Q2859" s="31">
        <v>0.249999999999999</v>
      </c>
      <c r="R2859" s="42"/>
      <c r="S2859" s="27">
        <f>IF(A2859="placement",MIN(P2859,IF(R2859="",Q2859,R2859)),"")</f>
        <v>0.249999999999999</v>
      </c>
      <c r="T2859" s="28">
        <f>IF($A2859="placement",S2859*J2859,"")</f>
        <v>35.499999999999858</v>
      </c>
      <c r="U2859" s="26">
        <f>IF($A2859="placement",T2859,IF($A2859="site",SUMIF($C:$C,$C2859,$T:$T),IF($A2859="user",SUMIF($B:$B,$B2859,$T:$T),SUM($T:$T))))</f>
        <v>35.499999999999858</v>
      </c>
      <c r="V2859" s="27">
        <f>U2859/J2859</f>
        <v>0.249999999999999</v>
      </c>
    </row>
    <row r="2860" spans="1:22" hidden="1" x14ac:dyDescent="0.3">
      <c r="A2860" s="23" t="s">
        <v>14</v>
      </c>
      <c r="B2860" s="23" t="s">
        <v>4406</v>
      </c>
      <c r="C2860" s="23" t="s">
        <v>4408</v>
      </c>
      <c r="D2860" s="23" t="s">
        <v>4421</v>
      </c>
      <c r="E2860" s="23" t="s">
        <v>4422</v>
      </c>
      <c r="F2860" s="27">
        <v>0.33</v>
      </c>
      <c r="G2860" s="24">
        <v>1</v>
      </c>
      <c r="H2860" s="25">
        <v>69.226399999999998</v>
      </c>
      <c r="I2860" s="25">
        <v>9.0652000000000008</v>
      </c>
      <c r="J2860" s="26">
        <v>142</v>
      </c>
      <c r="K2860" s="26">
        <v>47</v>
      </c>
      <c r="L2860" s="27">
        <v>0.13100000000000001</v>
      </c>
      <c r="M2860" s="28">
        <v>0.52075674000000005</v>
      </c>
      <c r="N2860" s="29">
        <v>0.25</v>
      </c>
      <c r="O2860" s="31" t="s">
        <v>12</v>
      </c>
      <c r="P2860" s="31">
        <v>0.5199294002</v>
      </c>
      <c r="Q2860" s="31">
        <v>0.33</v>
      </c>
      <c r="R2860" s="42"/>
      <c r="S2860" s="27">
        <f>IF(A2860="placement",MIN(P2860,IF(R2860="",Q2860,R2860)),"")</f>
        <v>0.33</v>
      </c>
      <c r="T2860" s="28">
        <f>IF($A2860="placement",S2860*J2860,"")</f>
        <v>46.86</v>
      </c>
      <c r="U2860" s="26">
        <f>IF($A2860="placement",T2860,IF($A2860="site",SUMIF($C:$C,$C2860,$T:$T),IF($A2860="user",SUMIF($B:$B,$B2860,$T:$T),SUM($T:$T))))</f>
        <v>46.86</v>
      </c>
      <c r="V2860" s="27">
        <f>U2860/J2860</f>
        <v>0.33</v>
      </c>
    </row>
    <row r="2861" spans="1:22" hidden="1" x14ac:dyDescent="0.3">
      <c r="A2861" s="23" t="s">
        <v>14</v>
      </c>
      <c r="B2861" s="23" t="s">
        <v>6638</v>
      </c>
      <c r="C2861" s="23" t="s">
        <v>6639</v>
      </c>
      <c r="D2861" s="23" t="s">
        <v>6736</v>
      </c>
      <c r="E2861" s="23" t="s">
        <v>6737</v>
      </c>
      <c r="F2861" s="27">
        <v>0.25</v>
      </c>
      <c r="G2861" s="24">
        <v>0</v>
      </c>
      <c r="H2861" s="25">
        <v>13.8774</v>
      </c>
      <c r="I2861" s="25">
        <v>3.6709999999999998</v>
      </c>
      <c r="J2861" s="26">
        <v>142</v>
      </c>
      <c r="K2861" s="26">
        <v>36</v>
      </c>
      <c r="L2861" s="27">
        <v>0.26450000000000001</v>
      </c>
      <c r="M2861" s="28">
        <v>1.29360042</v>
      </c>
      <c r="N2861" s="29">
        <v>0.9</v>
      </c>
      <c r="O2861" s="31" t="s">
        <v>12</v>
      </c>
      <c r="P2861" s="31">
        <v>0.30426738739999998</v>
      </c>
      <c r="Q2861" s="31">
        <v>0.25</v>
      </c>
      <c r="R2861" s="42"/>
      <c r="S2861" s="27">
        <f>IF(A2861="placement",MIN(P2861,IF(R2861="",Q2861,R2861)),"")</f>
        <v>0.25</v>
      </c>
      <c r="T2861" s="28">
        <f>IF($A2861="placement",S2861*J2861,"")</f>
        <v>35.5</v>
      </c>
      <c r="U2861" s="26">
        <f>IF($A2861="placement",T2861,IF($A2861="site",SUMIF($C:$C,$C2861,$T:$T),IF($A2861="user",SUMIF($B:$B,$B2861,$T:$T),SUM($T:$T))))</f>
        <v>35.5</v>
      </c>
      <c r="V2861" s="27">
        <f>U2861/J2861</f>
        <v>0.25</v>
      </c>
    </row>
    <row r="2862" spans="1:22" hidden="1" x14ac:dyDescent="0.3">
      <c r="A2862" s="17" t="s">
        <v>13</v>
      </c>
      <c r="B2862" s="17" t="s">
        <v>8445</v>
      </c>
      <c r="C2862" s="17" t="s">
        <v>8447</v>
      </c>
      <c r="D2862" s="17" t="s">
        <v>9898</v>
      </c>
      <c r="E2862" s="17"/>
      <c r="F2862" s="18">
        <v>0.26579999999999998</v>
      </c>
      <c r="G2862" s="36">
        <v>0</v>
      </c>
      <c r="H2862" s="37">
        <v>112.66840000000001</v>
      </c>
      <c r="I2862" s="37">
        <v>22.027799999999999</v>
      </c>
      <c r="J2862" s="19">
        <v>142</v>
      </c>
      <c r="K2862" s="19">
        <v>37</v>
      </c>
      <c r="L2862" s="18">
        <v>0.19550000000000001</v>
      </c>
      <c r="M2862" s="20">
        <v>0.21483711</v>
      </c>
      <c r="N2862" s="21">
        <v>0.106653</v>
      </c>
      <c r="O2862" s="22"/>
      <c r="P2862" s="22">
        <v>0.50356340929999999</v>
      </c>
      <c r="Q2862" s="22">
        <v>0.26580875849390301</v>
      </c>
      <c r="R2862" s="43"/>
      <c r="S2862" s="18" t="str">
        <f>IF(A2862="placement",MIN(P2862,IF(R2862="",Q2862,R2862)),"")</f>
        <v/>
      </c>
      <c r="T2862" s="20" t="str">
        <f>IF($A2862="placement",S2862*J2862,"")</f>
        <v/>
      </c>
      <c r="U2862" s="19">
        <f>IF($A2862="placement",T2862,IF($A2862="site",SUMIF($C:$C,$C2862,$T:$T),IF($A2862="user",SUMIF($B:$B,$B2862,$T:$T),SUM($T:$T))))</f>
        <v>31.714997891439204</v>
      </c>
      <c r="V2862" s="18">
        <f>U2862/J2862</f>
        <v>0.22334505557351553</v>
      </c>
    </row>
    <row r="2863" spans="1:22" hidden="1" x14ac:dyDescent="0.3">
      <c r="A2863" s="11" t="s">
        <v>10</v>
      </c>
      <c r="B2863" s="11" t="s">
        <v>8445</v>
      </c>
      <c r="C2863" s="11" t="s">
        <v>9898</v>
      </c>
      <c r="D2863" s="11" t="s">
        <v>9898</v>
      </c>
      <c r="E2863" s="11"/>
      <c r="F2863" s="12">
        <v>0.26579999999999998</v>
      </c>
      <c r="G2863" s="33">
        <v>0</v>
      </c>
      <c r="H2863" s="34">
        <v>112.66840000000001</v>
      </c>
      <c r="I2863" s="34">
        <v>22.027799999999999</v>
      </c>
      <c r="J2863" s="13">
        <v>142</v>
      </c>
      <c r="K2863" s="13">
        <v>37</v>
      </c>
      <c r="L2863" s="12">
        <v>0.19550000000000001</v>
      </c>
      <c r="M2863" s="14">
        <v>0.21483711</v>
      </c>
      <c r="N2863" s="15">
        <v>0.106653</v>
      </c>
      <c r="O2863" s="16"/>
      <c r="P2863" s="16">
        <v>0.50356340929999999</v>
      </c>
      <c r="Q2863" s="16">
        <v>0.26580875849390301</v>
      </c>
      <c r="R2863" s="44"/>
      <c r="S2863" s="12" t="str">
        <f>IF(A2863="placement",MIN(P2863,IF(R2863="",Q2863,R2863)),"")</f>
        <v/>
      </c>
      <c r="T2863" s="14" t="str">
        <f>IF($A2863="placement",S2863*J2863,"")</f>
        <v/>
      </c>
      <c r="U2863" s="13">
        <f>IF($A2863="placement",T2863,IF($A2863="site",SUMIF($C:$C,$C2863,$T:$T),IF($A2863="user",SUMIF($B:$B,$B2863,$T:$T),SUM($T:$T))))</f>
        <v>31.714997891439204</v>
      </c>
      <c r="V2863" s="12">
        <f>U2863/J2863</f>
        <v>0.22334505557351553</v>
      </c>
    </row>
    <row r="2864" spans="1:22" hidden="1" x14ac:dyDescent="0.3">
      <c r="A2864" s="23" t="s">
        <v>14</v>
      </c>
      <c r="B2864" s="23" t="s">
        <v>3152</v>
      </c>
      <c r="C2864" s="23" t="s">
        <v>3154</v>
      </c>
      <c r="D2864" s="23" t="s">
        <v>3166</v>
      </c>
      <c r="E2864" s="23" t="s">
        <v>3167</v>
      </c>
      <c r="F2864" s="27">
        <v>0.25</v>
      </c>
      <c r="G2864" s="24">
        <v>0</v>
      </c>
      <c r="H2864" s="25">
        <v>21.397099999999998</v>
      </c>
      <c r="I2864" s="25">
        <v>4.2564000000000002</v>
      </c>
      <c r="J2864" s="26">
        <v>141</v>
      </c>
      <c r="K2864" s="26">
        <v>35</v>
      </c>
      <c r="L2864" s="27">
        <v>0.19889999999999999</v>
      </c>
      <c r="M2864" s="28">
        <v>1.10070651</v>
      </c>
      <c r="N2864" s="29">
        <v>0.8</v>
      </c>
      <c r="O2864" s="31" t="s">
        <v>42</v>
      </c>
      <c r="P2864" s="31">
        <v>0.27319408449999999</v>
      </c>
      <c r="Q2864" s="31">
        <v>0.25</v>
      </c>
      <c r="R2864" s="42"/>
      <c r="S2864" s="27">
        <f>IF(A2864="placement",MIN(P2864,IF(R2864="",Q2864,R2864)),"")</f>
        <v>0.25</v>
      </c>
      <c r="T2864" s="28">
        <f>IF($A2864="placement",S2864*J2864,"")</f>
        <v>35.25</v>
      </c>
      <c r="U2864" s="23">
        <f>IF($A2864="placement",T2864,IF($A2864="site",SUMIF($C:$C,$C2864,$T:$T),IF($A2864="user",SUMIF($B:$B,$B2864,$T:$T),SUM($T:$T))))</f>
        <v>35.25</v>
      </c>
      <c r="V2864" s="27">
        <f>U2864/J2864</f>
        <v>0.25</v>
      </c>
    </row>
    <row r="2865" spans="1:22" hidden="1" x14ac:dyDescent="0.3">
      <c r="A2865" s="23" t="s">
        <v>14</v>
      </c>
      <c r="B2865" s="23" t="s">
        <v>4973</v>
      </c>
      <c r="C2865" s="23" t="s">
        <v>4975</v>
      </c>
      <c r="D2865" s="23" t="s">
        <v>10214</v>
      </c>
      <c r="E2865" s="23" t="s">
        <v>10215</v>
      </c>
      <c r="F2865" s="27">
        <v>0.25</v>
      </c>
      <c r="G2865" s="24">
        <v>1</v>
      </c>
      <c r="H2865" s="25">
        <v>91.632300000000001</v>
      </c>
      <c r="I2865" s="25">
        <v>11.6831</v>
      </c>
      <c r="J2865" s="26">
        <v>141</v>
      </c>
      <c r="K2865" s="26">
        <v>35</v>
      </c>
      <c r="L2865" s="27">
        <v>0.1275</v>
      </c>
      <c r="M2865" s="28">
        <v>0.40225968000000001</v>
      </c>
      <c r="N2865" s="29">
        <v>0.25</v>
      </c>
      <c r="O2865" s="31" t="s">
        <v>12</v>
      </c>
      <c r="P2865" s="31">
        <v>0.37851091580000001</v>
      </c>
      <c r="Q2865" s="31">
        <v>0.25</v>
      </c>
      <c r="R2865" s="42"/>
      <c r="S2865" s="27">
        <f>IF(A2865="placement",MIN(P2865,IF(R2865="",Q2865,R2865)),"")</f>
        <v>0.25</v>
      </c>
      <c r="T2865" s="28">
        <f>IF($A2865="placement",S2865*J2865,"")</f>
        <v>35.25</v>
      </c>
      <c r="U2865" s="26">
        <f>IF($A2865="placement",T2865,IF($A2865="site",SUMIF($C:$C,$C2865,$T:$T),IF($A2865="user",SUMIF($B:$B,$B2865,$T:$T),SUM($T:$T))))</f>
        <v>35.25</v>
      </c>
      <c r="V2865" s="27">
        <f>U2865/J2865</f>
        <v>0.25</v>
      </c>
    </row>
    <row r="2866" spans="1:22" x14ac:dyDescent="0.3">
      <c r="A2866" s="23" t="s">
        <v>14</v>
      </c>
      <c r="B2866" s="23" t="s">
        <v>5021</v>
      </c>
      <c r="C2866" s="23" t="s">
        <v>5023</v>
      </c>
      <c r="D2866" s="23" t="s">
        <v>5196</v>
      </c>
      <c r="E2866" s="23" t="s">
        <v>5197</v>
      </c>
      <c r="F2866" s="27">
        <v>0.25</v>
      </c>
      <c r="G2866" s="24">
        <v>1</v>
      </c>
      <c r="H2866" s="25">
        <v>136.92269999999999</v>
      </c>
      <c r="I2866" s="25">
        <v>10.9254</v>
      </c>
      <c r="J2866" s="26">
        <v>141</v>
      </c>
      <c r="K2866" s="26">
        <v>35</v>
      </c>
      <c r="L2866" s="27">
        <v>7.9799999999999996E-2</v>
      </c>
      <c r="M2866" s="28">
        <v>0.42870386999999999</v>
      </c>
      <c r="N2866" s="29">
        <v>0.25</v>
      </c>
      <c r="O2866" s="31" t="s">
        <v>42</v>
      </c>
      <c r="P2866" s="31">
        <v>0.41684687459999997</v>
      </c>
      <c r="Q2866" s="31">
        <v>0.25</v>
      </c>
      <c r="R2866" s="42">
        <v>0.3</v>
      </c>
      <c r="S2866" s="27">
        <f>IF(A2866="placement",MIN(P2866,IF(R2866="",Q2866,R2866)),"")</f>
        <v>0.3</v>
      </c>
      <c r="T2866" s="28">
        <f>IF($A2866="placement",S2866*J2866,"")</f>
        <v>42.3</v>
      </c>
      <c r="U2866" s="26">
        <f>IF($A2866="placement",T2866,IF($A2866="site",SUMIF($C:$C,$C2866,$T:$T),IF($A2866="user",SUMIF($B:$B,$B2866,$T:$T),SUM($T:$T))))</f>
        <v>42.3</v>
      </c>
      <c r="V2866" s="27">
        <f>U2866/J2866</f>
        <v>0.3</v>
      </c>
    </row>
    <row r="2867" spans="1:22" hidden="1" x14ac:dyDescent="0.3">
      <c r="A2867" s="23" t="s">
        <v>14</v>
      </c>
      <c r="B2867" s="23" t="s">
        <v>6052</v>
      </c>
      <c r="C2867" s="23" t="s">
        <v>6054</v>
      </c>
      <c r="D2867" s="23" t="s">
        <v>6174</v>
      </c>
      <c r="E2867" s="23" t="s">
        <v>6175</v>
      </c>
      <c r="F2867" s="27">
        <v>0.25</v>
      </c>
      <c r="G2867" s="24">
        <v>0</v>
      </c>
      <c r="H2867" s="25">
        <v>14.404400000000001</v>
      </c>
      <c r="I2867" s="25">
        <v>2.7244000000000002</v>
      </c>
      <c r="J2867" s="26">
        <v>141</v>
      </c>
      <c r="K2867" s="26">
        <v>31</v>
      </c>
      <c r="L2867" s="27">
        <v>0.18909999999999999</v>
      </c>
      <c r="M2867" s="28">
        <v>1.7303295700000001</v>
      </c>
      <c r="N2867" s="29">
        <v>1.35</v>
      </c>
      <c r="O2867" s="31" t="s">
        <v>12</v>
      </c>
      <c r="P2867" s="31">
        <v>0.21980180769999999</v>
      </c>
      <c r="Q2867" s="31">
        <v>0.219801807671618</v>
      </c>
      <c r="R2867" s="42"/>
      <c r="S2867" s="27">
        <f>IF(A2867="placement",MIN(P2867,IF(R2867="",Q2867,R2867)),"")</f>
        <v>0.219801807671618</v>
      </c>
      <c r="T2867" s="28">
        <f>IF($A2867="placement",S2867*J2867,"")</f>
        <v>30.992054881698138</v>
      </c>
      <c r="U2867" s="26">
        <f>IF($A2867="placement",T2867,IF($A2867="site",SUMIF($C:$C,$C2867,$T:$T),IF($A2867="user",SUMIF($B:$B,$B2867,$T:$T),SUM($T:$T))))</f>
        <v>30.992054881698138</v>
      </c>
      <c r="V2867" s="27">
        <f>U2867/J2867</f>
        <v>0.219801807671618</v>
      </c>
    </row>
    <row r="2868" spans="1:22" hidden="1" x14ac:dyDescent="0.3">
      <c r="A2868" s="23" t="s">
        <v>14</v>
      </c>
      <c r="B2868" s="23" t="s">
        <v>6285</v>
      </c>
      <c r="C2868" s="23" t="s">
        <v>6287</v>
      </c>
      <c r="D2868" s="23" t="s">
        <v>6334</v>
      </c>
      <c r="E2868" s="23" t="s">
        <v>6286</v>
      </c>
      <c r="F2868" s="27">
        <v>0.25</v>
      </c>
      <c r="G2868" s="24">
        <v>0</v>
      </c>
      <c r="H2868" s="25">
        <v>24.118600000000001</v>
      </c>
      <c r="I2868" s="25">
        <v>3.4630999999999998</v>
      </c>
      <c r="J2868" s="26">
        <v>141</v>
      </c>
      <c r="K2868" s="26">
        <v>35</v>
      </c>
      <c r="L2868" s="27">
        <v>0.14360000000000001</v>
      </c>
      <c r="M2868" s="28">
        <v>1.3528628</v>
      </c>
      <c r="N2868" s="29">
        <v>1</v>
      </c>
      <c r="O2868" s="31" t="s">
        <v>42</v>
      </c>
      <c r="P2868" s="31">
        <v>0.26082674459999999</v>
      </c>
      <c r="Q2868" s="31">
        <v>0.25</v>
      </c>
      <c r="R2868" s="42"/>
      <c r="S2868" s="27">
        <f>IF(A2868="placement",MIN(P2868,IF(R2868="",Q2868,R2868)),"")</f>
        <v>0.25</v>
      </c>
      <c r="T2868" s="28">
        <f>IF($A2868="placement",S2868*J2868,"")</f>
        <v>35.25</v>
      </c>
      <c r="U2868" s="26">
        <f>IF($A2868="placement",T2868,IF($A2868="site",SUMIF($C:$C,$C2868,$T:$T),IF($A2868="user",SUMIF($B:$B,$B2868,$T:$T),SUM($T:$T))))</f>
        <v>35.25</v>
      </c>
      <c r="V2868" s="27">
        <f>U2868/J2868</f>
        <v>0.25</v>
      </c>
    </row>
    <row r="2869" spans="1:22" hidden="1" x14ac:dyDescent="0.3">
      <c r="A2869" s="23" t="s">
        <v>14</v>
      </c>
      <c r="B2869" s="23" t="s">
        <v>9383</v>
      </c>
      <c r="C2869" s="23" t="s">
        <v>9385</v>
      </c>
      <c r="D2869" s="32" t="s">
        <v>9404</v>
      </c>
      <c r="E2869" s="23" t="s">
        <v>9405</v>
      </c>
      <c r="F2869" s="27">
        <v>0.25</v>
      </c>
      <c r="G2869" s="24">
        <v>0</v>
      </c>
      <c r="H2869" s="25">
        <v>21.156199999999998</v>
      </c>
      <c r="I2869" s="25">
        <v>5.4126000000000003</v>
      </c>
      <c r="J2869" s="26">
        <v>141</v>
      </c>
      <c r="K2869" s="26">
        <v>30</v>
      </c>
      <c r="L2869" s="27">
        <v>0.25580000000000003</v>
      </c>
      <c r="M2869" s="28">
        <v>0.86902844999999995</v>
      </c>
      <c r="N2869" s="29">
        <v>0.5</v>
      </c>
      <c r="O2869" s="31" t="s">
        <v>12</v>
      </c>
      <c r="P2869" s="31">
        <v>0.42464484479999998</v>
      </c>
      <c r="Q2869" s="31">
        <v>0.25</v>
      </c>
      <c r="R2869" s="42"/>
      <c r="S2869" s="27">
        <f>IF(A2869="placement",MIN(P2869,IF(R2869="",Q2869,R2869)),"")</f>
        <v>0.25</v>
      </c>
      <c r="T2869" s="28">
        <f>IF($A2869="placement",S2869*J2869,"")</f>
        <v>35.25</v>
      </c>
      <c r="U2869" s="26">
        <f>IF($A2869="placement",T2869,IF($A2869="site",SUMIF($C:$C,$C2869,$T:$T),IF($A2869="user",SUMIF($B:$B,$B2869,$T:$T),SUM($T:$T))))</f>
        <v>35.25</v>
      </c>
      <c r="V2869" s="27">
        <f>U2869/J2869</f>
        <v>0.25</v>
      </c>
    </row>
    <row r="2870" spans="1:22" hidden="1" x14ac:dyDescent="0.3">
      <c r="A2870" s="23" t="s">
        <v>14</v>
      </c>
      <c r="B2870" s="23" t="s">
        <v>277</v>
      </c>
      <c r="C2870" s="23" t="s">
        <v>279</v>
      </c>
      <c r="D2870" s="23" t="s">
        <v>307</v>
      </c>
      <c r="E2870" s="23" t="s">
        <v>308</v>
      </c>
      <c r="F2870" s="27">
        <v>0.05</v>
      </c>
      <c r="G2870" s="24">
        <v>1</v>
      </c>
      <c r="H2870" s="25">
        <v>57.474899999999998</v>
      </c>
      <c r="I2870" s="25">
        <v>2.6591</v>
      </c>
      <c r="J2870" s="26">
        <v>140</v>
      </c>
      <c r="K2870" s="26">
        <v>7</v>
      </c>
      <c r="L2870" s="27">
        <v>4.6300000000000001E-2</v>
      </c>
      <c r="M2870" s="28">
        <v>1.7608590500000001</v>
      </c>
      <c r="N2870" s="46">
        <v>0.5</v>
      </c>
      <c r="O2870" s="31" t="s">
        <v>70</v>
      </c>
      <c r="P2870" s="31">
        <v>0.71604768770000005</v>
      </c>
      <c r="Q2870" s="31">
        <v>0.05</v>
      </c>
      <c r="R2870" s="42"/>
      <c r="S2870" s="27">
        <f>IF(A2870="placement",MIN(P2870,IF(R2870="",Q2870,R2870)),"")</f>
        <v>0.05</v>
      </c>
      <c r="T2870" s="28">
        <f>IF($A2870="placement",S2870*J2870,"")</f>
        <v>7</v>
      </c>
      <c r="U2870" s="26">
        <f>IF($A2870="placement",T2870,IF($A2870="site",SUMIF($C:$C,$C2870,$T:$T),IF($A2870="user",SUMIF($B:$B,$B2870,$T:$T),SUM($T:$T))))</f>
        <v>7</v>
      </c>
      <c r="V2870" s="27">
        <f>U2870/J2870</f>
        <v>0.05</v>
      </c>
    </row>
    <row r="2871" spans="1:22" hidden="1" x14ac:dyDescent="0.3">
      <c r="A2871" s="23" t="s">
        <v>14</v>
      </c>
      <c r="B2871" s="23" t="s">
        <v>2619</v>
      </c>
      <c r="C2871" s="23" t="s">
        <v>2621</v>
      </c>
      <c r="D2871" s="23" t="s">
        <v>2634</v>
      </c>
      <c r="E2871" s="23" t="s">
        <v>2635</v>
      </c>
      <c r="F2871" s="27">
        <v>0.25</v>
      </c>
      <c r="G2871" s="24">
        <v>1</v>
      </c>
      <c r="H2871" s="25">
        <v>139.75640000000001</v>
      </c>
      <c r="I2871" s="25">
        <v>13.0726</v>
      </c>
      <c r="J2871" s="26">
        <v>140</v>
      </c>
      <c r="K2871" s="26">
        <v>35</v>
      </c>
      <c r="L2871" s="27">
        <v>9.35E-2</v>
      </c>
      <c r="M2871" s="28">
        <v>0.3565931</v>
      </c>
      <c r="N2871" s="29">
        <v>0.2</v>
      </c>
      <c r="O2871" s="31" t="s">
        <v>12</v>
      </c>
      <c r="P2871" s="31">
        <v>0.43913665709999999</v>
      </c>
      <c r="Q2871" s="31">
        <v>0.249999999999999</v>
      </c>
      <c r="R2871" s="42"/>
      <c r="S2871" s="27">
        <f>IF(A2871="placement",MIN(P2871,IF(R2871="",Q2871,R2871)),"")</f>
        <v>0.249999999999999</v>
      </c>
      <c r="T2871" s="28">
        <f>IF($A2871="placement",S2871*J2871,"")</f>
        <v>34.999999999999858</v>
      </c>
      <c r="U2871" s="26">
        <f>IF($A2871="placement",T2871,IF($A2871="site",SUMIF($C:$C,$C2871,$T:$T),IF($A2871="user",SUMIF($B:$B,$B2871,$T:$T),SUM($T:$T))))</f>
        <v>34.999999999999858</v>
      </c>
      <c r="V2871" s="27">
        <f>U2871/J2871</f>
        <v>0.24999999999999897</v>
      </c>
    </row>
    <row r="2872" spans="1:22" hidden="1" x14ac:dyDescent="0.3">
      <c r="A2872" s="23" t="s">
        <v>14</v>
      </c>
      <c r="B2872" s="23" t="s">
        <v>3266</v>
      </c>
      <c r="C2872" s="23" t="s">
        <v>3268</v>
      </c>
      <c r="D2872" s="23" t="s">
        <v>3307</v>
      </c>
      <c r="E2872" s="23" t="s">
        <v>3308</v>
      </c>
      <c r="F2872" s="27">
        <v>0.25</v>
      </c>
      <c r="G2872" s="24">
        <v>0</v>
      </c>
      <c r="H2872" s="25">
        <v>18.063700000000001</v>
      </c>
      <c r="I2872" s="25">
        <v>3.1231</v>
      </c>
      <c r="J2872" s="26">
        <v>140</v>
      </c>
      <c r="K2872" s="26">
        <v>25</v>
      </c>
      <c r="L2872" s="27">
        <v>0.1729</v>
      </c>
      <c r="M2872" s="28">
        <v>1.49910345</v>
      </c>
      <c r="N2872" s="29">
        <v>1.23</v>
      </c>
      <c r="O2872" s="31" t="s">
        <v>12</v>
      </c>
      <c r="P2872" s="31">
        <v>0.1795095911</v>
      </c>
      <c r="Q2872" s="31">
        <v>0.179509591076705</v>
      </c>
      <c r="R2872" s="42"/>
      <c r="S2872" s="27">
        <f>IF(A2872="placement",MIN(P2872,IF(R2872="",Q2872,R2872)),"")</f>
        <v>0.179509591076705</v>
      </c>
      <c r="T2872" s="28">
        <f>IF($A2872="placement",S2872*J2872,"")</f>
        <v>25.1313427507387</v>
      </c>
      <c r="U2872" s="26">
        <f>IF($A2872="placement",T2872,IF($A2872="site",SUMIF($C:$C,$C2872,$T:$T),IF($A2872="user",SUMIF($B:$B,$B2872,$T:$T),SUM($T:$T))))</f>
        <v>25.1313427507387</v>
      </c>
      <c r="V2872" s="27">
        <f>U2872/J2872</f>
        <v>0.179509591076705</v>
      </c>
    </row>
    <row r="2873" spans="1:22" hidden="1" x14ac:dyDescent="0.3">
      <c r="A2873" s="23" t="s">
        <v>14</v>
      </c>
      <c r="B2873" s="23" t="s">
        <v>7689</v>
      </c>
      <c r="C2873" s="23" t="s">
        <v>7690</v>
      </c>
      <c r="D2873" s="23" t="s">
        <v>7731</v>
      </c>
      <c r="E2873" s="23" t="s">
        <v>7732</v>
      </c>
      <c r="F2873" s="27">
        <v>0.1</v>
      </c>
      <c r="G2873" s="24">
        <v>0</v>
      </c>
      <c r="H2873" s="25">
        <v>19.909099999999999</v>
      </c>
      <c r="I2873" s="25">
        <v>3.9196</v>
      </c>
      <c r="J2873" s="26">
        <v>140</v>
      </c>
      <c r="K2873" s="26">
        <v>14</v>
      </c>
      <c r="L2873" s="27">
        <v>0.19689999999999999</v>
      </c>
      <c r="M2873" s="28">
        <v>1.18672255</v>
      </c>
      <c r="N2873" s="29">
        <v>0.95</v>
      </c>
      <c r="O2873" s="31" t="s">
        <v>42</v>
      </c>
      <c r="P2873" s="31">
        <v>0.1994759019</v>
      </c>
      <c r="Q2873" s="31">
        <v>9.9999999999999895E-2</v>
      </c>
      <c r="R2873" s="42"/>
      <c r="S2873" s="27">
        <f>IF(A2873="placement",MIN(P2873,IF(R2873="",Q2873,R2873)),"")</f>
        <v>9.9999999999999895E-2</v>
      </c>
      <c r="T2873" s="28">
        <f>IF($A2873="placement",S2873*J2873,"")</f>
        <v>13.999999999999986</v>
      </c>
      <c r="U2873" s="26">
        <f>IF($A2873="placement",T2873,IF($A2873="site",SUMIF($C:$C,$C2873,$T:$T),IF($A2873="user",SUMIF($B:$B,$B2873,$T:$T),SUM($T:$T))))</f>
        <v>13.999999999999986</v>
      </c>
      <c r="V2873" s="27">
        <f>U2873/J2873</f>
        <v>9.9999999999999895E-2</v>
      </c>
    </row>
    <row r="2874" spans="1:22" hidden="1" x14ac:dyDescent="0.3">
      <c r="A2874" s="23" t="s">
        <v>14</v>
      </c>
      <c r="B2874" s="23" t="s">
        <v>8901</v>
      </c>
      <c r="C2874" s="23" t="s">
        <v>8903</v>
      </c>
      <c r="D2874" s="32" t="s">
        <v>8906</v>
      </c>
      <c r="E2874" s="23" t="s">
        <v>8907</v>
      </c>
      <c r="F2874" s="27">
        <v>0.25</v>
      </c>
      <c r="G2874" s="24">
        <v>0</v>
      </c>
      <c r="H2874" s="25">
        <v>17.465299999999999</v>
      </c>
      <c r="I2874" s="25">
        <v>2.6183999999999998</v>
      </c>
      <c r="J2874" s="26">
        <v>140</v>
      </c>
      <c r="K2874" s="26">
        <v>34</v>
      </c>
      <c r="L2874" s="27">
        <v>0.14990000000000001</v>
      </c>
      <c r="M2874" s="28">
        <v>1.7812455700000001</v>
      </c>
      <c r="N2874" s="29">
        <v>1.35</v>
      </c>
      <c r="O2874" s="31" t="s">
        <v>42</v>
      </c>
      <c r="P2874" s="31">
        <v>0.24210337700000001</v>
      </c>
      <c r="Q2874" s="31">
        <v>0.24210337703627499</v>
      </c>
      <c r="R2874" s="42"/>
      <c r="S2874" s="27">
        <f>IF(A2874="placement",MIN(P2874,IF(R2874="",Q2874,R2874)),"")</f>
        <v>0.24210337700000001</v>
      </c>
      <c r="T2874" s="28">
        <f>IF($A2874="placement",S2874*J2874,"")</f>
        <v>33.894472780000001</v>
      </c>
      <c r="U2874" s="26">
        <f>IF($A2874="placement",T2874,IF($A2874="site",SUMIF($C:$C,$C2874,$T:$T),IF($A2874="user",SUMIF($B:$B,$B2874,$T:$T),SUM($T:$T))))</f>
        <v>33.894472780000001</v>
      </c>
      <c r="V2874" s="27">
        <f>U2874/J2874</f>
        <v>0.24210337700000001</v>
      </c>
    </row>
    <row r="2875" spans="1:22" hidden="1" x14ac:dyDescent="0.3">
      <c r="A2875" s="23" t="s">
        <v>14</v>
      </c>
      <c r="B2875" s="23" t="s">
        <v>9013</v>
      </c>
      <c r="C2875" s="23" t="s">
        <v>9015</v>
      </c>
      <c r="D2875" s="23" t="s">
        <v>9048</v>
      </c>
      <c r="E2875" s="23" t="s">
        <v>9049</v>
      </c>
      <c r="F2875" s="27">
        <v>0.15</v>
      </c>
      <c r="G2875" s="24">
        <v>0</v>
      </c>
      <c r="H2875" s="25">
        <v>22.8248</v>
      </c>
      <c r="I2875" s="25">
        <v>1.8179000000000001</v>
      </c>
      <c r="J2875" s="26">
        <v>140</v>
      </c>
      <c r="K2875" s="26">
        <v>21</v>
      </c>
      <c r="L2875" s="27">
        <v>7.9600000000000004E-2</v>
      </c>
      <c r="M2875" s="28">
        <v>2.55992299</v>
      </c>
      <c r="N2875" s="29">
        <v>2</v>
      </c>
      <c r="O2875" s="31" t="s">
        <v>42</v>
      </c>
      <c r="P2875" s="31">
        <v>0.21872649750000001</v>
      </c>
      <c r="Q2875" s="31">
        <v>0.15</v>
      </c>
      <c r="R2875" s="42"/>
      <c r="S2875" s="27">
        <f>IF(A2875="placement",MIN(P2875,IF(R2875="",Q2875,R2875)),"")</f>
        <v>0.15</v>
      </c>
      <c r="T2875" s="28">
        <f>IF($A2875="placement",S2875*J2875,"")</f>
        <v>21</v>
      </c>
      <c r="U2875" s="26">
        <f>IF($A2875="placement",T2875,IF($A2875="site",SUMIF($C:$C,$C2875,$T:$T),IF($A2875="user",SUMIF($B:$B,$B2875,$T:$T),SUM($T:$T))))</f>
        <v>21</v>
      </c>
      <c r="V2875" s="27">
        <f>U2875/J2875</f>
        <v>0.15</v>
      </c>
    </row>
    <row r="2876" spans="1:22" hidden="1" x14ac:dyDescent="0.3">
      <c r="A2876" s="23" t="s">
        <v>14</v>
      </c>
      <c r="B2876" s="23" t="s">
        <v>243</v>
      </c>
      <c r="C2876" s="23" t="s">
        <v>245</v>
      </c>
      <c r="D2876" s="23" t="s">
        <v>250</v>
      </c>
      <c r="E2876" s="23" t="s">
        <v>244</v>
      </c>
      <c r="F2876" s="27">
        <v>0.25</v>
      </c>
      <c r="G2876" s="24">
        <v>0</v>
      </c>
      <c r="H2876" s="25">
        <v>16.051600000000001</v>
      </c>
      <c r="I2876" s="25">
        <v>6.1614000000000004</v>
      </c>
      <c r="J2876" s="26">
        <v>139</v>
      </c>
      <c r="K2876" s="26">
        <v>35</v>
      </c>
      <c r="L2876" s="27">
        <v>0.38390000000000002</v>
      </c>
      <c r="M2876" s="28">
        <v>0.75232900999999996</v>
      </c>
      <c r="N2876" s="29">
        <v>0.5</v>
      </c>
      <c r="O2876" s="31" t="s">
        <v>42</v>
      </c>
      <c r="P2876" s="31">
        <v>0.33539715139999998</v>
      </c>
      <c r="Q2876" s="31">
        <v>0.25</v>
      </c>
      <c r="R2876" s="42"/>
      <c r="S2876" s="27">
        <f>IF(A2876="placement",MIN(P2876,IF(R2876="",Q2876,R2876)),"")</f>
        <v>0.25</v>
      </c>
      <c r="T2876" s="28">
        <f>IF($A2876="placement",S2876*J2876,"")</f>
        <v>34.75</v>
      </c>
      <c r="U2876" s="26">
        <f>IF($A2876="placement",T2876,IF($A2876="site",SUMIF($C:$C,$C2876,$T:$T),IF($A2876="user",SUMIF($B:$B,$B2876,$T:$T),SUM($T:$T))))</f>
        <v>34.75</v>
      </c>
      <c r="V2876" s="27">
        <f>U2876/J2876</f>
        <v>0.25</v>
      </c>
    </row>
    <row r="2877" spans="1:22" x14ac:dyDescent="0.3">
      <c r="A2877" s="23" t="s">
        <v>14</v>
      </c>
      <c r="B2877" s="23" t="s">
        <v>1268</v>
      </c>
      <c r="C2877" s="23" t="s">
        <v>1270</v>
      </c>
      <c r="D2877" s="23" t="s">
        <v>1273</v>
      </c>
      <c r="E2877" s="23" t="s">
        <v>1274</v>
      </c>
      <c r="F2877" s="27">
        <v>0.25</v>
      </c>
      <c r="G2877" s="24">
        <v>0</v>
      </c>
      <c r="H2877" s="25">
        <v>3.0874000000000001</v>
      </c>
      <c r="I2877" s="25">
        <v>1.1706000000000001</v>
      </c>
      <c r="J2877" s="26">
        <v>139</v>
      </c>
      <c r="K2877" s="26">
        <v>35</v>
      </c>
      <c r="L2877" s="27">
        <v>0.37919999999999998</v>
      </c>
      <c r="M2877" s="28">
        <v>3.9473122200000001</v>
      </c>
      <c r="N2877" s="29">
        <v>2.5</v>
      </c>
      <c r="O2877" s="31" t="s">
        <v>42</v>
      </c>
      <c r="P2877" s="31">
        <v>0.36665764969999998</v>
      </c>
      <c r="Q2877" s="31">
        <v>0.25</v>
      </c>
      <c r="R2877" s="42">
        <v>0.3</v>
      </c>
      <c r="S2877" s="27">
        <f>IF(A2877="placement",MIN(P2877,IF(R2877="",Q2877,R2877)),"")</f>
        <v>0.3</v>
      </c>
      <c r="T2877" s="28">
        <f>IF($A2877="placement",S2877*J2877,"")</f>
        <v>41.699999999999996</v>
      </c>
      <c r="U2877" s="26">
        <f>IF($A2877="placement",T2877,IF($A2877="site",SUMIF($C:$C,$C2877,$T:$T),IF($A2877="user",SUMIF($B:$B,$B2877,$T:$T),SUM($T:$T))))</f>
        <v>41.699999999999996</v>
      </c>
      <c r="V2877" s="27">
        <f>U2877/J2877</f>
        <v>0.3</v>
      </c>
    </row>
    <row r="2878" spans="1:22" hidden="1" x14ac:dyDescent="0.3">
      <c r="A2878" s="23" t="s">
        <v>14</v>
      </c>
      <c r="B2878" s="23" t="s">
        <v>10897</v>
      </c>
      <c r="C2878" s="23" t="s">
        <v>10898</v>
      </c>
      <c r="D2878" s="32" t="s">
        <v>10899</v>
      </c>
      <c r="E2878" s="23" t="s">
        <v>10900</v>
      </c>
      <c r="F2878" s="27">
        <v>0.25</v>
      </c>
      <c r="G2878" s="24">
        <v>0</v>
      </c>
      <c r="H2878" s="25">
        <v>42.053100000000001</v>
      </c>
      <c r="I2878" s="25">
        <v>2.3799000000000001</v>
      </c>
      <c r="J2878" s="26">
        <v>139</v>
      </c>
      <c r="K2878" s="26">
        <v>32</v>
      </c>
      <c r="L2878" s="27">
        <v>5.6599999999999998E-2</v>
      </c>
      <c r="M2878" s="28">
        <v>1.9441142899999999</v>
      </c>
      <c r="N2878" s="29">
        <v>1.5</v>
      </c>
      <c r="O2878" s="31" t="s">
        <v>12</v>
      </c>
      <c r="P2878" s="31">
        <v>0.2284404236</v>
      </c>
      <c r="Q2878" s="31">
        <v>0.22844042362676301</v>
      </c>
      <c r="R2878" s="42"/>
      <c r="S2878" s="27">
        <f>IF(A2878="placement",MIN(P2878,IF(R2878="",Q2878,R2878)),"")</f>
        <v>0.2284404236</v>
      </c>
      <c r="T2878" s="28">
        <f>IF($A2878="placement",S2878*J2878,"")</f>
        <v>31.753218880399999</v>
      </c>
      <c r="U2878" s="26">
        <f>IF($A2878="placement",T2878,IF($A2878="site",SUMIF($C:$C,$C2878,$T:$T),IF($A2878="user",SUMIF($B:$B,$B2878,$T:$T),SUM($T:$T))))</f>
        <v>31.753218880399999</v>
      </c>
      <c r="V2878" s="27">
        <f>U2878/J2878</f>
        <v>0.2284404236</v>
      </c>
    </row>
    <row r="2879" spans="1:22" x14ac:dyDescent="0.3">
      <c r="A2879" s="23" t="s">
        <v>14</v>
      </c>
      <c r="B2879" s="23" t="s">
        <v>5021</v>
      </c>
      <c r="C2879" s="23" t="s">
        <v>5023</v>
      </c>
      <c r="D2879" s="23" t="s">
        <v>5200</v>
      </c>
      <c r="E2879" s="23" t="s">
        <v>5201</v>
      </c>
      <c r="F2879" s="27">
        <v>0.25</v>
      </c>
      <c r="G2879" s="24">
        <v>1</v>
      </c>
      <c r="H2879" s="25">
        <v>136.68180000000001</v>
      </c>
      <c r="I2879" s="25">
        <v>11.7796</v>
      </c>
      <c r="J2879" s="26">
        <v>139</v>
      </c>
      <c r="K2879" s="26">
        <v>35</v>
      </c>
      <c r="L2879" s="27">
        <v>8.6199999999999999E-2</v>
      </c>
      <c r="M2879" s="28">
        <v>0.39473303999999998</v>
      </c>
      <c r="N2879" s="29">
        <v>0.25</v>
      </c>
      <c r="O2879" s="31" t="s">
        <v>42</v>
      </c>
      <c r="P2879" s="31">
        <v>0.36666057320000001</v>
      </c>
      <c r="Q2879" s="31">
        <v>0.25</v>
      </c>
      <c r="R2879" s="42">
        <v>0.3</v>
      </c>
      <c r="S2879" s="27">
        <f>IF(A2879="placement",MIN(P2879,IF(R2879="",Q2879,R2879)),"")</f>
        <v>0.3</v>
      </c>
      <c r="T2879" s="28">
        <f>IF($A2879="placement",S2879*J2879,"")</f>
        <v>41.699999999999996</v>
      </c>
      <c r="U2879" s="26">
        <f>IF($A2879="placement",T2879,IF($A2879="site",SUMIF($C:$C,$C2879,$T:$T),IF($A2879="user",SUMIF($B:$B,$B2879,$T:$T),SUM($T:$T))))</f>
        <v>41.699999999999996</v>
      </c>
      <c r="V2879" s="27">
        <f>U2879/J2879</f>
        <v>0.3</v>
      </c>
    </row>
    <row r="2880" spans="1:22" hidden="1" x14ac:dyDescent="0.3">
      <c r="A2880" s="23" t="s">
        <v>14</v>
      </c>
      <c r="B2880" s="23" t="s">
        <v>6638</v>
      </c>
      <c r="C2880" s="23" t="s">
        <v>6639</v>
      </c>
      <c r="D2880" s="23" t="s">
        <v>6835</v>
      </c>
      <c r="E2880" s="23" t="s">
        <v>6836</v>
      </c>
      <c r="F2880" s="27">
        <v>0.25</v>
      </c>
      <c r="G2880" s="24">
        <v>0</v>
      </c>
      <c r="H2880" s="25">
        <v>7.1890000000000001</v>
      </c>
      <c r="I2880" s="25">
        <v>2.9826000000000001</v>
      </c>
      <c r="J2880" s="26">
        <v>139</v>
      </c>
      <c r="K2880" s="26">
        <v>35</v>
      </c>
      <c r="L2880" s="27">
        <v>0.41489999999999999</v>
      </c>
      <c r="M2880" s="28">
        <v>1.55358862</v>
      </c>
      <c r="N2880" s="29">
        <v>1</v>
      </c>
      <c r="O2880" s="31" t="s">
        <v>12</v>
      </c>
      <c r="P2880" s="31">
        <v>0.3563289617</v>
      </c>
      <c r="Q2880" s="31">
        <v>0.25</v>
      </c>
      <c r="R2880" s="42"/>
      <c r="S2880" s="27">
        <f>IF(A2880="placement",MIN(P2880,IF(R2880="",Q2880,R2880)),"")</f>
        <v>0.25</v>
      </c>
      <c r="T2880" s="28">
        <f>IF($A2880="placement",S2880*J2880,"")</f>
        <v>34.75</v>
      </c>
      <c r="U2880" s="26">
        <f>IF($A2880="placement",T2880,IF($A2880="site",SUMIF($C:$C,$C2880,$T:$T),IF($A2880="user",SUMIF($B:$B,$B2880,$T:$T),SUM($T:$T))))</f>
        <v>34.75</v>
      </c>
      <c r="V2880" s="27">
        <f>U2880/J2880</f>
        <v>0.25</v>
      </c>
    </row>
    <row r="2881" spans="1:22" hidden="1" x14ac:dyDescent="0.3">
      <c r="A2881" s="23" t="s">
        <v>14</v>
      </c>
      <c r="B2881" s="23" t="s">
        <v>7153</v>
      </c>
      <c r="C2881" s="23" t="s">
        <v>7155</v>
      </c>
      <c r="D2881" s="23" t="s">
        <v>7192</v>
      </c>
      <c r="E2881" s="23" t="s">
        <v>7193</v>
      </c>
      <c r="F2881" s="27">
        <v>0.25</v>
      </c>
      <c r="G2881" s="24">
        <v>0</v>
      </c>
      <c r="H2881" s="25">
        <v>19.8523</v>
      </c>
      <c r="I2881" s="25">
        <v>5.9981</v>
      </c>
      <c r="J2881" s="26">
        <v>139</v>
      </c>
      <c r="K2881" s="26">
        <v>35</v>
      </c>
      <c r="L2881" s="27">
        <v>0.30209999999999998</v>
      </c>
      <c r="M2881" s="28">
        <v>0.7735168</v>
      </c>
      <c r="N2881" s="29">
        <v>0.5</v>
      </c>
      <c r="O2881" s="31" t="s">
        <v>12</v>
      </c>
      <c r="P2881" s="31">
        <v>0.3536016307</v>
      </c>
      <c r="Q2881" s="31">
        <v>0.25</v>
      </c>
      <c r="R2881" s="42"/>
      <c r="S2881" s="27">
        <f>IF(A2881="placement",MIN(P2881,IF(R2881="",Q2881,R2881)),"")</f>
        <v>0.25</v>
      </c>
      <c r="T2881" s="28">
        <f>IF($A2881="placement",S2881*J2881,"")</f>
        <v>34.75</v>
      </c>
      <c r="U2881" s="26">
        <f>IF($A2881="placement",T2881,IF($A2881="site",SUMIF($C:$C,$C2881,$T:$T),IF($A2881="user",SUMIF($B:$B,$B2881,$T:$T),SUM($T:$T))))</f>
        <v>34.75</v>
      </c>
      <c r="V2881" s="27">
        <f>U2881/J2881</f>
        <v>0.25</v>
      </c>
    </row>
    <row r="2882" spans="1:22" hidden="1" x14ac:dyDescent="0.3">
      <c r="A2882" s="23" t="s">
        <v>14</v>
      </c>
      <c r="B2882" s="23" t="s">
        <v>8739</v>
      </c>
      <c r="C2882" s="23" t="s">
        <v>8740</v>
      </c>
      <c r="D2882" s="23" t="s">
        <v>8741</v>
      </c>
      <c r="E2882" s="23" t="s">
        <v>8742</v>
      </c>
      <c r="F2882" s="27">
        <v>0.33</v>
      </c>
      <c r="G2882" s="24">
        <v>0</v>
      </c>
      <c r="H2882" s="25">
        <v>12.6044</v>
      </c>
      <c r="I2882" s="25">
        <v>2.9969000000000001</v>
      </c>
      <c r="J2882" s="26">
        <v>139</v>
      </c>
      <c r="K2882" s="26">
        <v>46</v>
      </c>
      <c r="L2882" s="27">
        <v>0.23780000000000001</v>
      </c>
      <c r="M2882" s="28">
        <v>1.54186906</v>
      </c>
      <c r="N2882" s="29">
        <v>1</v>
      </c>
      <c r="O2882" s="31" t="s">
        <v>12</v>
      </c>
      <c r="P2882" s="31">
        <v>0.35143649469999999</v>
      </c>
      <c r="Q2882" s="31">
        <v>0.32999999999999902</v>
      </c>
      <c r="R2882" s="42"/>
      <c r="S2882" s="27">
        <f>IF(A2882="placement",MIN(P2882,IF(R2882="",Q2882,R2882)),"")</f>
        <v>0.32999999999999902</v>
      </c>
      <c r="T2882" s="28">
        <f>IF($A2882="placement",S2882*J2882,"")</f>
        <v>45.869999999999862</v>
      </c>
      <c r="U2882" s="26">
        <f>IF($A2882="placement",T2882,IF($A2882="site",SUMIF($C:$C,$C2882,$T:$T),IF($A2882="user",SUMIF($B:$B,$B2882,$T:$T),SUM($T:$T))))</f>
        <v>45.869999999999862</v>
      </c>
      <c r="V2882" s="27">
        <f>U2882/J2882</f>
        <v>0.32999999999999902</v>
      </c>
    </row>
    <row r="2883" spans="1:22" x14ac:dyDescent="0.3">
      <c r="A2883" s="23" t="s">
        <v>14</v>
      </c>
      <c r="B2883" s="23" t="s">
        <v>4016</v>
      </c>
      <c r="C2883" s="23" t="s">
        <v>4018</v>
      </c>
      <c r="D2883" s="23" t="s">
        <v>4059</v>
      </c>
      <c r="E2883" s="23" t="s">
        <v>4060</v>
      </c>
      <c r="F2883" s="27">
        <v>0.3</v>
      </c>
      <c r="G2883" s="24">
        <v>1</v>
      </c>
      <c r="H2883" s="25">
        <v>33.765000000000001</v>
      </c>
      <c r="I2883" s="25">
        <v>17.8874</v>
      </c>
      <c r="J2883" s="26">
        <v>138</v>
      </c>
      <c r="K2883" s="26">
        <v>41</v>
      </c>
      <c r="L2883" s="27">
        <v>0.52980000000000005</v>
      </c>
      <c r="M2883" s="28">
        <v>0.25667588000000002</v>
      </c>
      <c r="N2883" s="29">
        <v>0.1</v>
      </c>
      <c r="O2883" s="31" t="s">
        <v>12</v>
      </c>
      <c r="P2883" s="31">
        <v>0.61040359190000004</v>
      </c>
      <c r="Q2883" s="31">
        <v>0.3</v>
      </c>
      <c r="R2883" s="42">
        <v>0.25</v>
      </c>
      <c r="S2883" s="27">
        <f>IF(A2883="placement",MIN(P2883,IF(R2883="",Q2883,R2883)),"")</f>
        <v>0.25</v>
      </c>
      <c r="T2883" s="28">
        <f>IF($A2883="placement",S2883*J2883,"")</f>
        <v>34.5</v>
      </c>
      <c r="U2883" s="26">
        <f>IF($A2883="placement",T2883,IF($A2883="site",SUMIF($C:$C,$C2883,$T:$T),IF($A2883="user",SUMIF($B:$B,$B2883,$T:$T),SUM($T:$T))))</f>
        <v>34.5</v>
      </c>
      <c r="V2883" s="27">
        <f>U2883/J2883</f>
        <v>0.25</v>
      </c>
    </row>
    <row r="2884" spans="1:22" hidden="1" x14ac:dyDescent="0.3">
      <c r="A2884" s="17" t="s">
        <v>13</v>
      </c>
      <c r="B2884" s="17" t="s">
        <v>10833</v>
      </c>
      <c r="C2884" s="17" t="s">
        <v>10834</v>
      </c>
      <c r="D2884" s="17" t="s">
        <v>9898</v>
      </c>
      <c r="E2884" s="17"/>
      <c r="F2884" s="18">
        <v>0.25</v>
      </c>
      <c r="G2884" s="36">
        <v>0</v>
      </c>
      <c r="H2884" s="37">
        <v>20.177900000000001</v>
      </c>
      <c r="I2884" s="37">
        <v>5.5785999999999998</v>
      </c>
      <c r="J2884" s="19">
        <v>138</v>
      </c>
      <c r="K2884" s="19">
        <v>35</v>
      </c>
      <c r="L2884" s="18">
        <v>0.27650000000000002</v>
      </c>
      <c r="M2884" s="20">
        <v>0.82681015999999996</v>
      </c>
      <c r="N2884" s="21">
        <v>0.49345499999999998</v>
      </c>
      <c r="O2884" s="22"/>
      <c r="P2884" s="22">
        <v>0.4031822222</v>
      </c>
      <c r="Q2884" s="22">
        <v>0.25</v>
      </c>
      <c r="R2884" s="43"/>
      <c r="S2884" s="18" t="str">
        <f>IF(A2884="placement",MIN(P2884,IF(R2884="",Q2884,R2884)),"")</f>
        <v/>
      </c>
      <c r="T2884" s="20" t="str">
        <f>IF($A2884="placement",S2884*J2884,"")</f>
        <v/>
      </c>
      <c r="U2884" s="19">
        <f>IF($A2884="placement",T2884,IF($A2884="site",SUMIF($C:$C,$C2884,$T:$T),IF($A2884="user",SUMIF($B:$B,$B2884,$T:$T),SUM($T:$T))))</f>
        <v>31.249999999999993</v>
      </c>
      <c r="V2884" s="18">
        <f>U2884/J2884</f>
        <v>0.22644927536231879</v>
      </c>
    </row>
    <row r="2885" spans="1:22" hidden="1" x14ac:dyDescent="0.3">
      <c r="A2885" s="11" t="s">
        <v>10</v>
      </c>
      <c r="B2885" s="11" t="s">
        <v>10833</v>
      </c>
      <c r="C2885" s="11" t="s">
        <v>9898</v>
      </c>
      <c r="D2885" s="11" t="s">
        <v>9898</v>
      </c>
      <c r="E2885" s="11"/>
      <c r="F2885" s="12">
        <v>0.25</v>
      </c>
      <c r="G2885" s="33">
        <v>0</v>
      </c>
      <c r="H2885" s="34">
        <v>20.177900000000001</v>
      </c>
      <c r="I2885" s="34">
        <v>5.5785999999999998</v>
      </c>
      <c r="J2885" s="13">
        <v>138</v>
      </c>
      <c r="K2885" s="13">
        <v>35</v>
      </c>
      <c r="L2885" s="12">
        <v>0.27650000000000002</v>
      </c>
      <c r="M2885" s="14">
        <v>0.82681015999999996</v>
      </c>
      <c r="N2885" s="15">
        <v>0.49345499999999998</v>
      </c>
      <c r="O2885" s="16"/>
      <c r="P2885" s="16">
        <v>0.4031822222</v>
      </c>
      <c r="Q2885" s="16">
        <v>0.25</v>
      </c>
      <c r="R2885" s="44"/>
      <c r="S2885" s="12" t="str">
        <f>IF(A2885="placement",MIN(P2885,IF(R2885="",Q2885,R2885)),"")</f>
        <v/>
      </c>
      <c r="T2885" s="14" t="str">
        <f>IF($A2885="placement",S2885*J2885,"")</f>
        <v/>
      </c>
      <c r="U2885" s="13">
        <f>IF($A2885="placement",T2885,IF($A2885="site",SUMIF($C:$C,$C2885,$T:$T),IF($A2885="user",SUMIF($B:$B,$B2885,$T:$T),SUM($T:$T))))</f>
        <v>31.249999999999993</v>
      </c>
      <c r="V2885" s="12">
        <f>U2885/J2885</f>
        <v>0.22644927536231879</v>
      </c>
    </row>
    <row r="2886" spans="1:22" hidden="1" x14ac:dyDescent="0.3">
      <c r="A2886" s="23" t="s">
        <v>14</v>
      </c>
      <c r="B2886" s="23" t="s">
        <v>10897</v>
      </c>
      <c r="C2886" s="23" t="s">
        <v>10898</v>
      </c>
      <c r="D2886" s="23" t="s">
        <v>10903</v>
      </c>
      <c r="E2886" s="23" t="s">
        <v>10904</v>
      </c>
      <c r="F2886" s="27">
        <v>0.25</v>
      </c>
      <c r="G2886" s="24">
        <v>0</v>
      </c>
      <c r="H2886" s="25">
        <v>50.844200000000001</v>
      </c>
      <c r="I2886" s="25">
        <v>2.3767999999999998</v>
      </c>
      <c r="J2886" s="26">
        <v>138</v>
      </c>
      <c r="K2886" s="26">
        <v>31</v>
      </c>
      <c r="L2886" s="27">
        <v>4.6699999999999998E-2</v>
      </c>
      <c r="M2886" s="28">
        <v>1.9374064600000001</v>
      </c>
      <c r="N2886" s="29">
        <v>1.5</v>
      </c>
      <c r="O2886" s="31" t="s">
        <v>12</v>
      </c>
      <c r="P2886" s="31">
        <v>0.22576907330000001</v>
      </c>
      <c r="Q2886" s="31">
        <v>0.22576907326516399</v>
      </c>
      <c r="R2886" s="42"/>
      <c r="S2886" s="27">
        <f>IF(A2886="placement",MIN(P2886,IF(R2886="",Q2886,R2886)),"")</f>
        <v>0.22576907326516399</v>
      </c>
      <c r="T2886" s="28">
        <f>IF($A2886="placement",S2886*J2886,"")</f>
        <v>31.15613211059263</v>
      </c>
      <c r="U2886" s="26">
        <f>IF($A2886="placement",T2886,IF($A2886="site",SUMIF($C:$C,$C2886,$T:$T),IF($A2886="user",SUMIF($B:$B,$B2886,$T:$T),SUM($T:$T))))</f>
        <v>31.15613211059263</v>
      </c>
      <c r="V2886" s="27">
        <f>U2886/J2886</f>
        <v>0.22576907326516399</v>
      </c>
    </row>
    <row r="2887" spans="1:22" hidden="1" x14ac:dyDescent="0.3">
      <c r="A2887" s="23" t="s">
        <v>14</v>
      </c>
      <c r="B2887" s="23" t="s">
        <v>5764</v>
      </c>
      <c r="C2887" s="23" t="s">
        <v>5766</v>
      </c>
      <c r="D2887" s="23" t="s">
        <v>5999</v>
      </c>
      <c r="E2887" s="23" t="s">
        <v>6000</v>
      </c>
      <c r="F2887" s="27">
        <v>0.25</v>
      </c>
      <c r="G2887" s="24">
        <v>0</v>
      </c>
      <c r="H2887" s="25">
        <v>38.929400000000001</v>
      </c>
      <c r="I2887" s="25">
        <v>9.9121000000000006</v>
      </c>
      <c r="J2887" s="26">
        <v>138</v>
      </c>
      <c r="K2887" s="26">
        <v>35</v>
      </c>
      <c r="L2887" s="27">
        <v>0.25459999999999999</v>
      </c>
      <c r="M2887" s="28">
        <v>0.46427541999999999</v>
      </c>
      <c r="N2887" s="29">
        <v>0.25</v>
      </c>
      <c r="O2887" s="31" t="s">
        <v>42</v>
      </c>
      <c r="P2887" s="31">
        <v>0.4615265221</v>
      </c>
      <c r="Q2887" s="31">
        <v>0.25</v>
      </c>
      <c r="R2887" s="42"/>
      <c r="S2887" s="27">
        <f>IF(A2887="placement",MIN(P2887,IF(R2887="",Q2887,R2887)),"")</f>
        <v>0.25</v>
      </c>
      <c r="T2887" s="28">
        <f>IF($A2887="placement",S2887*J2887,"")</f>
        <v>34.5</v>
      </c>
      <c r="U2887" s="26">
        <f>IF($A2887="placement",T2887,IF($A2887="site",SUMIF($C:$C,$C2887,$T:$T),IF($A2887="user",SUMIF($B:$B,$B2887,$T:$T),SUM($T:$T))))</f>
        <v>34.5</v>
      </c>
      <c r="V2887" s="27">
        <f>U2887/J2887</f>
        <v>0.25</v>
      </c>
    </row>
    <row r="2888" spans="1:22" hidden="1" x14ac:dyDescent="0.3">
      <c r="A2888" s="23" t="s">
        <v>14</v>
      </c>
      <c r="B2888" s="23" t="s">
        <v>10249</v>
      </c>
      <c r="C2888" s="23" t="s">
        <v>10250</v>
      </c>
      <c r="D2888" s="23" t="s">
        <v>10253</v>
      </c>
      <c r="E2888" s="23" t="s">
        <v>10254</v>
      </c>
      <c r="F2888" s="27">
        <v>0.25</v>
      </c>
      <c r="G2888" s="24">
        <v>0</v>
      </c>
      <c r="H2888" s="25">
        <v>12.3177</v>
      </c>
      <c r="I2888" s="25">
        <v>3.423</v>
      </c>
      <c r="J2888" s="26">
        <v>138</v>
      </c>
      <c r="K2888" s="26">
        <v>33</v>
      </c>
      <c r="L2888" s="27">
        <v>0.27789999999999998</v>
      </c>
      <c r="M2888" s="28">
        <v>1.3428070599999999</v>
      </c>
      <c r="N2888" s="29">
        <v>1</v>
      </c>
      <c r="O2888" s="31" t="s">
        <v>42</v>
      </c>
      <c r="P2888" s="31">
        <v>0.25529137530000001</v>
      </c>
      <c r="Q2888" s="31">
        <v>0.25</v>
      </c>
      <c r="R2888" s="42"/>
      <c r="S2888" s="27">
        <f>IF(A2888="placement",MIN(P2888,IF(R2888="",Q2888,R2888)),"")</f>
        <v>0.25</v>
      </c>
      <c r="T2888" s="28">
        <f>IF($A2888="placement",S2888*J2888,"")</f>
        <v>34.5</v>
      </c>
      <c r="U2888" s="26">
        <f>IF($A2888="placement",T2888,IF($A2888="site",SUMIF($C:$C,$C2888,$T:$T),IF($A2888="user",SUMIF($B:$B,$B2888,$T:$T),SUM($T:$T))))</f>
        <v>34.5</v>
      </c>
      <c r="V2888" s="27">
        <f>U2888/J2888</f>
        <v>0.25</v>
      </c>
    </row>
    <row r="2889" spans="1:22" hidden="1" x14ac:dyDescent="0.3">
      <c r="A2889" s="23" t="s">
        <v>14</v>
      </c>
      <c r="B2889" s="23" t="s">
        <v>183</v>
      </c>
      <c r="C2889" s="23" t="s">
        <v>185</v>
      </c>
      <c r="D2889" s="23" t="s">
        <v>204</v>
      </c>
      <c r="E2889" s="23" t="s">
        <v>205</v>
      </c>
      <c r="F2889" s="27">
        <v>0.2</v>
      </c>
      <c r="G2889" s="24">
        <v>0</v>
      </c>
      <c r="H2889" s="25">
        <v>27.503399999999999</v>
      </c>
      <c r="I2889" s="25">
        <v>1.0152000000000001</v>
      </c>
      <c r="J2889" s="26">
        <v>137</v>
      </c>
      <c r="K2889" s="26">
        <v>15</v>
      </c>
      <c r="L2889" s="27">
        <v>3.6900000000000002E-2</v>
      </c>
      <c r="M2889" s="28">
        <v>4.4871103899999998</v>
      </c>
      <c r="N2889" s="29">
        <v>4</v>
      </c>
      <c r="O2889" s="31" t="s">
        <v>42</v>
      </c>
      <c r="P2889" s="31">
        <v>0.1085577018</v>
      </c>
      <c r="Q2889" s="31">
        <v>0.108557701806185</v>
      </c>
      <c r="R2889" s="42"/>
      <c r="S2889" s="27">
        <f>IF(A2889="placement",MIN(P2889,IF(R2889="",Q2889,R2889)),"")</f>
        <v>0.1085577018</v>
      </c>
      <c r="T2889" s="28">
        <f>IF($A2889="placement",S2889*J2889,"")</f>
        <v>14.8724051466</v>
      </c>
      <c r="U2889" s="26">
        <f>IF($A2889="placement",T2889,IF($A2889="site",SUMIF($C:$C,$C2889,$T:$T),IF($A2889="user",SUMIF($B:$B,$B2889,$T:$T),SUM($T:$T))))</f>
        <v>14.8724051466</v>
      </c>
      <c r="V2889" s="27">
        <f>U2889/J2889</f>
        <v>0.1085577018</v>
      </c>
    </row>
    <row r="2890" spans="1:22" x14ac:dyDescent="0.3">
      <c r="A2890" s="23" t="s">
        <v>14</v>
      </c>
      <c r="B2890" s="23" t="s">
        <v>1268</v>
      </c>
      <c r="C2890" s="23" t="s">
        <v>1270</v>
      </c>
      <c r="D2890" s="23" t="s">
        <v>1319</v>
      </c>
      <c r="E2890" s="23" t="s">
        <v>1269</v>
      </c>
      <c r="F2890" s="27">
        <v>0.25</v>
      </c>
      <c r="G2890" s="24">
        <v>0</v>
      </c>
      <c r="H2890" s="25">
        <v>3.5769000000000002</v>
      </c>
      <c r="I2890" s="25">
        <v>1.3033999999999999</v>
      </c>
      <c r="J2890" s="26">
        <v>137</v>
      </c>
      <c r="K2890" s="26">
        <v>34</v>
      </c>
      <c r="L2890" s="27">
        <v>0.3644</v>
      </c>
      <c r="M2890" s="28">
        <v>3.49885461</v>
      </c>
      <c r="N2890" s="29">
        <v>2.5</v>
      </c>
      <c r="O2890" s="31" t="s">
        <v>42</v>
      </c>
      <c r="P2890" s="31">
        <v>0.2854804554</v>
      </c>
      <c r="Q2890" s="31">
        <v>0.25</v>
      </c>
      <c r="R2890" s="42">
        <v>0.28000000000000003</v>
      </c>
      <c r="S2890" s="27">
        <f>IF(A2890="placement",MIN(P2890,IF(R2890="",Q2890,R2890)),"")</f>
        <v>0.28000000000000003</v>
      </c>
      <c r="T2890" s="28">
        <f>IF($A2890="placement",S2890*J2890,"")</f>
        <v>38.360000000000007</v>
      </c>
      <c r="U2890" s="26">
        <f>IF($A2890="placement",T2890,IF($A2890="site",SUMIF($C:$C,$C2890,$T:$T),IF($A2890="user",SUMIF($B:$B,$B2890,$T:$T),SUM($T:$T))))</f>
        <v>38.360000000000007</v>
      </c>
      <c r="V2890" s="27">
        <f>U2890/J2890</f>
        <v>0.28000000000000003</v>
      </c>
    </row>
    <row r="2891" spans="1:22" hidden="1" x14ac:dyDescent="0.3">
      <c r="A2891" s="23" t="s">
        <v>14</v>
      </c>
      <c r="B2891" s="23" t="s">
        <v>1708</v>
      </c>
      <c r="C2891" s="23" t="s">
        <v>1709</v>
      </c>
      <c r="D2891" s="23" t="s">
        <v>1750</v>
      </c>
      <c r="E2891" s="23" t="s">
        <v>1751</v>
      </c>
      <c r="F2891" s="27">
        <v>0.33</v>
      </c>
      <c r="G2891" s="24">
        <v>0</v>
      </c>
      <c r="H2891" s="25">
        <v>4.3669000000000002</v>
      </c>
      <c r="I2891" s="25">
        <v>2.1863999999999999</v>
      </c>
      <c r="J2891" s="26">
        <v>137</v>
      </c>
      <c r="K2891" s="26">
        <v>39</v>
      </c>
      <c r="L2891" s="27">
        <v>0.50070000000000003</v>
      </c>
      <c r="M2891" s="28">
        <v>2.0908722599999998</v>
      </c>
      <c r="N2891" s="29">
        <v>1.5</v>
      </c>
      <c r="O2891" s="31" t="s">
        <v>12</v>
      </c>
      <c r="P2891" s="31">
        <v>0.28259606009999999</v>
      </c>
      <c r="Q2891" s="31">
        <v>0.28259606009849703</v>
      </c>
      <c r="R2891" s="42"/>
      <c r="S2891" s="27">
        <f>IF(A2891="placement",MIN(P2891,IF(R2891="",Q2891,R2891)),"")</f>
        <v>0.28259606009849703</v>
      </c>
      <c r="T2891" s="28">
        <f>IF($A2891="placement",S2891*J2891,"")</f>
        <v>38.715660233494091</v>
      </c>
      <c r="U2891" s="26">
        <f>IF($A2891="placement",T2891,IF($A2891="site",SUMIF($C:$C,$C2891,$T:$T),IF($A2891="user",SUMIF($B:$B,$B2891,$T:$T),SUM($T:$T))))</f>
        <v>38.715660233494091</v>
      </c>
      <c r="V2891" s="27">
        <f>U2891/J2891</f>
        <v>0.28259606009849703</v>
      </c>
    </row>
    <row r="2892" spans="1:22" hidden="1" x14ac:dyDescent="0.3">
      <c r="A2892" s="23" t="s">
        <v>14</v>
      </c>
      <c r="B2892" s="23" t="s">
        <v>1708</v>
      </c>
      <c r="C2892" s="23" t="s">
        <v>1709</v>
      </c>
      <c r="D2892" s="23" t="s">
        <v>1836</v>
      </c>
      <c r="E2892" s="23" t="s">
        <v>1837</v>
      </c>
      <c r="F2892" s="27">
        <v>0.15</v>
      </c>
      <c r="G2892" s="24">
        <v>0</v>
      </c>
      <c r="H2892" s="25">
        <v>7.2576000000000001</v>
      </c>
      <c r="I2892" s="25">
        <v>2.4550000000000001</v>
      </c>
      <c r="J2892" s="26">
        <v>137</v>
      </c>
      <c r="K2892" s="26">
        <v>21</v>
      </c>
      <c r="L2892" s="27">
        <v>0.33829999999999999</v>
      </c>
      <c r="M2892" s="28">
        <v>1.86245854</v>
      </c>
      <c r="N2892" s="29">
        <v>1.45</v>
      </c>
      <c r="O2892" s="31" t="s">
        <v>42</v>
      </c>
      <c r="P2892" s="31">
        <v>0.22145917919999999</v>
      </c>
      <c r="Q2892" s="31">
        <v>0.15</v>
      </c>
      <c r="R2892" s="42"/>
      <c r="S2892" s="27">
        <f>IF(A2892="placement",MIN(P2892,IF(R2892="",Q2892,R2892)),"")</f>
        <v>0.15</v>
      </c>
      <c r="T2892" s="28">
        <f>IF($A2892="placement",S2892*J2892,"")</f>
        <v>20.55</v>
      </c>
      <c r="U2892" s="26">
        <f>IF($A2892="placement",T2892,IF($A2892="site",SUMIF($C:$C,$C2892,$T:$T),IF($A2892="user",SUMIF($B:$B,$B2892,$T:$T),SUM($T:$T))))</f>
        <v>20.55</v>
      </c>
      <c r="V2892" s="27">
        <f>U2892/J2892</f>
        <v>0.15</v>
      </c>
    </row>
    <row r="2893" spans="1:22" hidden="1" x14ac:dyDescent="0.3">
      <c r="A2893" s="23" t="s">
        <v>14</v>
      </c>
      <c r="B2893" s="23" t="s">
        <v>1708</v>
      </c>
      <c r="C2893" s="23" t="s">
        <v>1709</v>
      </c>
      <c r="D2893" s="32" t="s">
        <v>10577</v>
      </c>
      <c r="E2893" s="23" t="s">
        <v>10578</v>
      </c>
      <c r="F2893" s="27">
        <v>0.15</v>
      </c>
      <c r="G2893" s="24">
        <v>0</v>
      </c>
      <c r="H2893" s="25">
        <v>6.8655999999999997</v>
      </c>
      <c r="I2893" s="25">
        <v>2.3698000000000001</v>
      </c>
      <c r="J2893" s="26">
        <v>137</v>
      </c>
      <c r="K2893" s="26">
        <v>21</v>
      </c>
      <c r="L2893" s="27">
        <v>0.34520000000000001</v>
      </c>
      <c r="M2893" s="28">
        <v>1.93103355</v>
      </c>
      <c r="N2893" s="29">
        <v>1.45</v>
      </c>
      <c r="O2893" s="31" t="s">
        <v>42</v>
      </c>
      <c r="P2893" s="31">
        <v>0.24910677910000001</v>
      </c>
      <c r="Q2893" s="31">
        <v>0.15</v>
      </c>
      <c r="R2893" s="42"/>
      <c r="S2893" s="27">
        <f>IF(A2893="placement",MIN(P2893,IF(R2893="",Q2893,R2893)),"")</f>
        <v>0.15</v>
      </c>
      <c r="T2893" s="28">
        <f>IF($A2893="placement",S2893*J2893,"")</f>
        <v>20.55</v>
      </c>
      <c r="U2893" s="26">
        <f>IF($A2893="placement",T2893,IF($A2893="site",SUMIF($C:$C,$C2893,$T:$T),IF($A2893="user",SUMIF($B:$B,$B2893,$T:$T),SUM($T:$T))))</f>
        <v>20.55</v>
      </c>
      <c r="V2893" s="27">
        <f>U2893/J2893</f>
        <v>0.15</v>
      </c>
    </row>
    <row r="2894" spans="1:22" hidden="1" x14ac:dyDescent="0.3">
      <c r="A2894" s="23" t="s">
        <v>14</v>
      </c>
      <c r="B2894" s="23" t="s">
        <v>2294</v>
      </c>
      <c r="C2894" s="23" t="s">
        <v>2295</v>
      </c>
      <c r="D2894" s="23" t="s">
        <v>2306</v>
      </c>
      <c r="E2894" s="23" t="s">
        <v>2307</v>
      </c>
      <c r="F2894" s="27">
        <v>0.25</v>
      </c>
      <c r="G2894" s="24">
        <v>0</v>
      </c>
      <c r="H2894" s="25">
        <v>11.1012</v>
      </c>
      <c r="I2894" s="25">
        <v>3.2366999999999999</v>
      </c>
      <c r="J2894" s="26">
        <v>137</v>
      </c>
      <c r="K2894" s="26">
        <v>25</v>
      </c>
      <c r="L2894" s="27">
        <v>0.29160000000000003</v>
      </c>
      <c r="M2894" s="28">
        <v>1.41108487</v>
      </c>
      <c r="N2894" s="29">
        <v>1.1499999999999999</v>
      </c>
      <c r="O2894" s="31" t="s">
        <v>12</v>
      </c>
      <c r="P2894" s="31">
        <v>0.18502421729999999</v>
      </c>
      <c r="Q2894" s="31">
        <v>0.18502421729726501</v>
      </c>
      <c r="R2894" s="42"/>
      <c r="S2894" s="27">
        <f>IF(A2894="placement",MIN(P2894,IF(R2894="",Q2894,R2894)),"")</f>
        <v>0.18502421729726501</v>
      </c>
      <c r="T2894" s="28">
        <f>IF($A2894="placement",S2894*J2894,"")</f>
        <v>25.348317769725305</v>
      </c>
      <c r="U2894" s="26">
        <f>IF($A2894="placement",T2894,IF($A2894="site",SUMIF($C:$C,$C2894,$T:$T),IF($A2894="user",SUMIF($B:$B,$B2894,$T:$T),SUM($T:$T))))</f>
        <v>25.348317769725305</v>
      </c>
      <c r="V2894" s="27">
        <f>U2894/J2894</f>
        <v>0.18502421729726501</v>
      </c>
    </row>
    <row r="2895" spans="1:22" hidden="1" x14ac:dyDescent="0.3">
      <c r="A2895" s="23" t="s">
        <v>14</v>
      </c>
      <c r="B2895" s="23" t="s">
        <v>3266</v>
      </c>
      <c r="C2895" s="23" t="s">
        <v>3268</v>
      </c>
      <c r="D2895" s="23" t="s">
        <v>3309</v>
      </c>
      <c r="E2895" s="23" t="s">
        <v>3310</v>
      </c>
      <c r="F2895" s="27">
        <v>0.25</v>
      </c>
      <c r="G2895" s="24">
        <v>0</v>
      </c>
      <c r="H2895" s="25">
        <v>25.719000000000001</v>
      </c>
      <c r="I2895" s="25">
        <v>6.2389000000000001</v>
      </c>
      <c r="J2895" s="26">
        <v>137</v>
      </c>
      <c r="K2895" s="26">
        <v>34</v>
      </c>
      <c r="L2895" s="27">
        <v>0.24260000000000001</v>
      </c>
      <c r="M2895" s="28">
        <v>0.73387411000000002</v>
      </c>
      <c r="N2895" s="29">
        <v>0.55000000000000004</v>
      </c>
      <c r="O2895" s="31" t="s">
        <v>12</v>
      </c>
      <c r="P2895" s="31">
        <v>0.25055265640000002</v>
      </c>
      <c r="Q2895" s="31">
        <v>0.249999999999999</v>
      </c>
      <c r="R2895" s="42"/>
      <c r="S2895" s="27">
        <f>IF(A2895="placement",MIN(P2895,IF(R2895="",Q2895,R2895)),"")</f>
        <v>0.249999999999999</v>
      </c>
      <c r="T2895" s="28">
        <f>IF($A2895="placement",S2895*J2895,"")</f>
        <v>34.249999999999865</v>
      </c>
      <c r="U2895" s="26">
        <f>IF($A2895="placement",T2895,IF($A2895="site",SUMIF($C:$C,$C2895,$T:$T),IF($A2895="user",SUMIF($B:$B,$B2895,$T:$T),SUM($T:$T))))</f>
        <v>34.249999999999865</v>
      </c>
      <c r="V2895" s="27">
        <f>U2895/J2895</f>
        <v>0.249999999999999</v>
      </c>
    </row>
    <row r="2896" spans="1:22" hidden="1" x14ac:dyDescent="0.3">
      <c r="A2896" s="23" t="s">
        <v>14</v>
      </c>
      <c r="B2896" s="23" t="s">
        <v>3266</v>
      </c>
      <c r="C2896" s="23" t="s">
        <v>3268</v>
      </c>
      <c r="D2896" s="23" t="s">
        <v>3438</v>
      </c>
      <c r="E2896" s="23" t="s">
        <v>3439</v>
      </c>
      <c r="F2896" s="27">
        <v>0.25</v>
      </c>
      <c r="G2896" s="24">
        <v>0</v>
      </c>
      <c r="H2896" s="25">
        <v>17.560099999999998</v>
      </c>
      <c r="I2896" s="25">
        <v>3.0663999999999998</v>
      </c>
      <c r="J2896" s="26">
        <v>137</v>
      </c>
      <c r="K2896" s="26">
        <v>23</v>
      </c>
      <c r="L2896" s="27">
        <v>0.17460000000000001</v>
      </c>
      <c r="M2896" s="28">
        <v>1.49264134</v>
      </c>
      <c r="N2896" s="29">
        <v>1.3</v>
      </c>
      <c r="O2896" s="31" t="s">
        <v>12</v>
      </c>
      <c r="P2896" s="31">
        <v>0.12906070140000001</v>
      </c>
      <c r="Q2896" s="31">
        <v>0.129060701399553</v>
      </c>
      <c r="R2896" s="42"/>
      <c r="S2896" s="27">
        <f>IF(A2896="placement",MIN(P2896,IF(R2896="",Q2896,R2896)),"")</f>
        <v>0.129060701399553</v>
      </c>
      <c r="T2896" s="28">
        <f>IF($A2896="placement",S2896*J2896,"")</f>
        <v>17.681316091738761</v>
      </c>
      <c r="U2896" s="26">
        <f>IF($A2896="placement",T2896,IF($A2896="site",SUMIF($C:$C,$C2896,$T:$T),IF($A2896="user",SUMIF($B:$B,$B2896,$T:$T),SUM($T:$T))))</f>
        <v>17.681316091738761</v>
      </c>
      <c r="V2896" s="27">
        <f>U2896/J2896</f>
        <v>0.129060701399553</v>
      </c>
    </row>
    <row r="2897" spans="1:22" hidden="1" x14ac:dyDescent="0.3">
      <c r="A2897" s="23" t="s">
        <v>14</v>
      </c>
      <c r="B2897" s="23" t="s">
        <v>7153</v>
      </c>
      <c r="C2897" s="23" t="s">
        <v>7155</v>
      </c>
      <c r="D2897" s="32" t="s">
        <v>7186</v>
      </c>
      <c r="E2897" s="23" t="s">
        <v>7187</v>
      </c>
      <c r="F2897" s="27">
        <v>0.25</v>
      </c>
      <c r="G2897" s="24">
        <v>0</v>
      </c>
      <c r="H2897" s="25">
        <v>19.774799999999999</v>
      </c>
      <c r="I2897" s="25">
        <v>5.9370000000000003</v>
      </c>
      <c r="J2897" s="26">
        <v>137</v>
      </c>
      <c r="K2897" s="26">
        <v>34</v>
      </c>
      <c r="L2897" s="27">
        <v>0.30020000000000002</v>
      </c>
      <c r="M2897" s="28">
        <v>0.77020862000000001</v>
      </c>
      <c r="N2897" s="29">
        <v>0.5</v>
      </c>
      <c r="O2897" s="31" t="s">
        <v>12</v>
      </c>
      <c r="P2897" s="31">
        <v>0.35082523409999999</v>
      </c>
      <c r="Q2897" s="31">
        <v>0.25</v>
      </c>
      <c r="R2897" s="42"/>
      <c r="S2897" s="27">
        <f>IF(A2897="placement",MIN(P2897,IF(R2897="",Q2897,R2897)),"")</f>
        <v>0.25</v>
      </c>
      <c r="T2897" s="28">
        <f>IF($A2897="placement",S2897*J2897,"")</f>
        <v>34.25</v>
      </c>
      <c r="U2897" s="26">
        <f>IF($A2897="placement",T2897,IF($A2897="site",SUMIF($C:$C,$C2897,$T:$T),IF($A2897="user",SUMIF($B:$B,$B2897,$T:$T),SUM($T:$T))))</f>
        <v>34.25</v>
      </c>
      <c r="V2897" s="27">
        <f>U2897/J2897</f>
        <v>0.25</v>
      </c>
    </row>
    <row r="2898" spans="1:22" hidden="1" x14ac:dyDescent="0.3">
      <c r="A2898" s="23" t="s">
        <v>14</v>
      </c>
      <c r="B2898" s="23" t="s">
        <v>9599</v>
      </c>
      <c r="C2898" s="23" t="s">
        <v>9601</v>
      </c>
      <c r="D2898" s="23" t="s">
        <v>9634</v>
      </c>
      <c r="E2898" s="23" t="s">
        <v>9635</v>
      </c>
      <c r="F2898" s="27">
        <v>0.35</v>
      </c>
      <c r="G2898" s="24">
        <v>0</v>
      </c>
      <c r="H2898" s="25">
        <v>16.367599999999999</v>
      </c>
      <c r="I2898" s="25">
        <v>2.1816</v>
      </c>
      <c r="J2898" s="26">
        <v>137</v>
      </c>
      <c r="K2898" s="26">
        <v>39</v>
      </c>
      <c r="L2898" s="27">
        <v>0.1333</v>
      </c>
      <c r="M2898" s="28">
        <v>2.0957076899999998</v>
      </c>
      <c r="N2898" s="29">
        <v>1.5</v>
      </c>
      <c r="O2898" s="31" t="s">
        <v>42</v>
      </c>
      <c r="P2898" s="31">
        <v>0.2842513264</v>
      </c>
      <c r="Q2898" s="31">
        <v>0.28425132637183398</v>
      </c>
      <c r="R2898" s="42"/>
      <c r="S2898" s="27">
        <f>IF(A2898="placement",MIN(P2898,IF(R2898="",Q2898,R2898)),"")</f>
        <v>0.28425132637183398</v>
      </c>
      <c r="T2898" s="28">
        <f>IF($A2898="placement",S2898*J2898,"")</f>
        <v>38.942431712941257</v>
      </c>
      <c r="U2898" s="26">
        <f>IF($A2898="placement",T2898,IF($A2898="site",SUMIF($C:$C,$C2898,$T:$T),IF($A2898="user",SUMIF($B:$B,$B2898,$T:$T),SUM($T:$T))))</f>
        <v>38.942431712941257</v>
      </c>
      <c r="V2898" s="27">
        <f>U2898/J2898</f>
        <v>0.28425132637183398</v>
      </c>
    </row>
    <row r="2899" spans="1:22" hidden="1" x14ac:dyDescent="0.3">
      <c r="A2899" s="23" t="s">
        <v>14</v>
      </c>
      <c r="B2899" s="23" t="s">
        <v>678</v>
      </c>
      <c r="C2899" s="23" t="s">
        <v>680</v>
      </c>
      <c r="D2899" s="32" t="s">
        <v>747</v>
      </c>
      <c r="E2899" s="23" t="s">
        <v>748</v>
      </c>
      <c r="F2899" s="27">
        <v>0.25</v>
      </c>
      <c r="G2899" s="24">
        <v>0</v>
      </c>
      <c r="H2899" s="25">
        <v>8.1438000000000006</v>
      </c>
      <c r="I2899" s="25">
        <v>5.8255999999999997</v>
      </c>
      <c r="J2899" s="26">
        <v>136</v>
      </c>
      <c r="K2899" s="26">
        <v>34</v>
      </c>
      <c r="L2899" s="27">
        <v>0.71530000000000005</v>
      </c>
      <c r="M2899" s="28">
        <v>0.78009539000000006</v>
      </c>
      <c r="N2899" s="29">
        <v>0.2</v>
      </c>
      <c r="O2899" s="31" t="s">
        <v>12</v>
      </c>
      <c r="P2899" s="31">
        <v>0.74362109779999996</v>
      </c>
      <c r="Q2899" s="31">
        <v>0.249999999999999</v>
      </c>
      <c r="R2899" s="42"/>
      <c r="S2899" s="27">
        <f>IF(A2899="placement",MIN(P2899,IF(R2899="",Q2899,R2899)),"")</f>
        <v>0.249999999999999</v>
      </c>
      <c r="T2899" s="28">
        <f>IF($A2899="placement",S2899*J2899,"")</f>
        <v>33.999999999999865</v>
      </c>
      <c r="U2899" s="26">
        <f>IF($A2899="placement",T2899,IF($A2899="site",SUMIF($C:$C,$C2899,$T:$T),IF($A2899="user",SUMIF($B:$B,$B2899,$T:$T),SUM($T:$T))))</f>
        <v>33.999999999999865</v>
      </c>
      <c r="V2899" s="27">
        <f>U2899/J2899</f>
        <v>0.249999999999999</v>
      </c>
    </row>
    <row r="2900" spans="1:22" hidden="1" x14ac:dyDescent="0.3">
      <c r="A2900" s="23" t="s">
        <v>14</v>
      </c>
      <c r="B2900" s="23" t="s">
        <v>1095</v>
      </c>
      <c r="C2900" s="23" t="s">
        <v>1096</v>
      </c>
      <c r="D2900" s="32" t="s">
        <v>1107</v>
      </c>
      <c r="E2900" s="23" t="s">
        <v>1108</v>
      </c>
      <c r="F2900" s="27">
        <v>0.05</v>
      </c>
      <c r="G2900" s="24">
        <v>1</v>
      </c>
      <c r="H2900" s="25">
        <v>198.4408</v>
      </c>
      <c r="I2900" s="25">
        <v>16.092400000000001</v>
      </c>
      <c r="J2900" s="26">
        <v>136</v>
      </c>
      <c r="K2900" s="26">
        <v>7</v>
      </c>
      <c r="L2900" s="27">
        <v>8.1100000000000005E-2</v>
      </c>
      <c r="M2900" s="28">
        <v>0.28247179</v>
      </c>
      <c r="N2900" s="29">
        <v>0.25</v>
      </c>
      <c r="O2900" s="31" t="s">
        <v>70</v>
      </c>
      <c r="P2900" s="31">
        <v>0.1149558763</v>
      </c>
      <c r="Q2900" s="31">
        <v>4.9999999999999899E-2</v>
      </c>
      <c r="R2900" s="42"/>
      <c r="S2900" s="27">
        <f>IF(A2900="placement",MIN(P2900,IF(R2900="",Q2900,R2900)),"")</f>
        <v>4.9999999999999899E-2</v>
      </c>
      <c r="T2900" s="28">
        <f>IF($A2900="placement",S2900*J2900,"")</f>
        <v>6.7999999999999865</v>
      </c>
      <c r="U2900" s="26">
        <f>IF($A2900="placement",T2900,IF($A2900="site",SUMIF($C:$C,$C2900,$T:$T),IF($A2900="user",SUMIF($B:$B,$B2900,$T:$T),SUM($T:$T))))</f>
        <v>6.7999999999999865</v>
      </c>
      <c r="V2900" s="27">
        <f>U2900/J2900</f>
        <v>4.9999999999999899E-2</v>
      </c>
    </row>
    <row r="2901" spans="1:22" hidden="1" x14ac:dyDescent="0.3">
      <c r="A2901" s="17" t="s">
        <v>13</v>
      </c>
      <c r="B2901" s="17" t="s">
        <v>2258</v>
      </c>
      <c r="C2901" s="17" t="s">
        <v>2260</v>
      </c>
      <c r="D2901" s="38" t="s">
        <v>9898</v>
      </c>
      <c r="E2901" s="17"/>
      <c r="F2901" s="18">
        <v>0.33</v>
      </c>
      <c r="G2901" s="36">
        <v>0</v>
      </c>
      <c r="H2901" s="37">
        <v>157.4204</v>
      </c>
      <c r="I2901" s="37">
        <v>20.834900000000001</v>
      </c>
      <c r="J2901" s="19">
        <v>136</v>
      </c>
      <c r="K2901" s="19">
        <v>45</v>
      </c>
      <c r="L2901" s="18">
        <v>0.13239999999999999</v>
      </c>
      <c r="M2901" s="20">
        <v>0.21776556</v>
      </c>
      <c r="N2901" s="21">
        <v>0.03</v>
      </c>
      <c r="O2901" s="22"/>
      <c r="P2901" s="22">
        <v>0.86223716770000003</v>
      </c>
      <c r="Q2901" s="22">
        <v>0.33</v>
      </c>
      <c r="R2901" s="43"/>
      <c r="S2901" s="18" t="str">
        <f>IF(A2901="placement",MIN(P2901,IF(R2901="",Q2901,R2901)),"")</f>
        <v/>
      </c>
      <c r="T2901" s="20" t="str">
        <f>IF($A2901="placement",S2901*J2901,"")</f>
        <v/>
      </c>
      <c r="U2901" s="19">
        <f>IF($A2901="placement",T2901,IF($A2901="site",SUMIF($C:$C,$C2901,$T:$T),IF($A2901="user",SUMIF($B:$B,$B2901,$T:$T),SUM($T:$T))))</f>
        <v>42.569999999999958</v>
      </c>
      <c r="V2901" s="18">
        <f>U2901/J2901</f>
        <v>0.31301470588235264</v>
      </c>
    </row>
    <row r="2902" spans="1:22" hidden="1" x14ac:dyDescent="0.3">
      <c r="A2902" s="11" t="s">
        <v>10</v>
      </c>
      <c r="B2902" s="11" t="s">
        <v>8089</v>
      </c>
      <c r="C2902" s="11" t="s">
        <v>9898</v>
      </c>
      <c r="D2902" s="11" t="s">
        <v>9898</v>
      </c>
      <c r="E2902" s="11"/>
      <c r="F2902" s="12">
        <v>0.25</v>
      </c>
      <c r="G2902" s="33">
        <v>0</v>
      </c>
      <c r="H2902" s="34">
        <v>36.051499999999997</v>
      </c>
      <c r="I2902" s="34">
        <v>18.653199999999998</v>
      </c>
      <c r="J2902" s="13">
        <v>136</v>
      </c>
      <c r="K2902" s="13">
        <v>34</v>
      </c>
      <c r="L2902" s="12">
        <v>0.51739999999999997</v>
      </c>
      <c r="M2902" s="14">
        <v>0.24214785</v>
      </c>
      <c r="N2902" s="15">
        <v>0.05</v>
      </c>
      <c r="O2902" s="16"/>
      <c r="P2902" s="16">
        <v>0.79351458119999996</v>
      </c>
      <c r="Q2902" s="16">
        <v>0.25</v>
      </c>
      <c r="R2902" s="44"/>
      <c r="S2902" s="12" t="str">
        <f>IF(A2902="placement",MIN(P2902,IF(R2902="",Q2902,R2902)),"")</f>
        <v/>
      </c>
      <c r="T2902" s="14" t="str">
        <f>IF($A2902="placement",S2902*J2902,"")</f>
        <v/>
      </c>
      <c r="U2902" s="13">
        <f>IF($A2902="placement",T2902,IF($A2902="site",SUMIF($C:$C,$C2902,$T:$T),IF($A2902="user",SUMIF($B:$B,$B2902,$T:$T),SUM($T:$T))))</f>
        <v>34</v>
      </c>
      <c r="V2902" s="12">
        <f>U2902/J2902</f>
        <v>0.25</v>
      </c>
    </row>
    <row r="2903" spans="1:22" hidden="1" x14ac:dyDescent="0.3">
      <c r="A2903" s="23" t="s">
        <v>14</v>
      </c>
      <c r="B2903" s="23" t="s">
        <v>3152</v>
      </c>
      <c r="C2903" s="23" t="s">
        <v>3154</v>
      </c>
      <c r="D2903" s="23" t="s">
        <v>3229</v>
      </c>
      <c r="E2903" s="23" t="s">
        <v>3230</v>
      </c>
      <c r="F2903" s="27">
        <v>0.25</v>
      </c>
      <c r="G2903" s="24">
        <v>0</v>
      </c>
      <c r="H2903" s="25">
        <v>6.2918000000000003</v>
      </c>
      <c r="I2903" s="25">
        <v>2.5007000000000001</v>
      </c>
      <c r="J2903" s="26">
        <v>136</v>
      </c>
      <c r="K2903" s="26">
        <v>34</v>
      </c>
      <c r="L2903" s="27">
        <v>0.39750000000000002</v>
      </c>
      <c r="M2903" s="28">
        <v>1.8092345000000001</v>
      </c>
      <c r="N2903" s="29">
        <v>0.8</v>
      </c>
      <c r="O2903" s="31" t="s">
        <v>42</v>
      </c>
      <c r="P2903" s="31">
        <v>0.55782404210000003</v>
      </c>
      <c r="Q2903" s="31">
        <v>0.25</v>
      </c>
      <c r="R2903" s="42"/>
      <c r="S2903" s="27">
        <f>IF(A2903="placement",MIN(P2903,IF(R2903="",Q2903,R2903)),"")</f>
        <v>0.25</v>
      </c>
      <c r="T2903" s="28">
        <f>IF($A2903="placement",S2903*J2903,"")</f>
        <v>34</v>
      </c>
      <c r="U2903" s="26">
        <f>IF($A2903="placement",T2903,IF($A2903="site",SUMIF($C:$C,$C2903,$T:$T),IF($A2903="user",SUMIF($B:$B,$B2903,$T:$T),SUM($T:$T))))</f>
        <v>34</v>
      </c>
      <c r="V2903" s="27">
        <f>U2903/J2903</f>
        <v>0.25</v>
      </c>
    </row>
    <row r="2904" spans="1:22" hidden="1" x14ac:dyDescent="0.3">
      <c r="A2904" s="23" t="s">
        <v>14</v>
      </c>
      <c r="B2904" s="23" t="s">
        <v>4502</v>
      </c>
      <c r="C2904" s="23" t="s">
        <v>4503</v>
      </c>
      <c r="D2904" s="23" t="s">
        <v>4512</v>
      </c>
      <c r="E2904" s="23" t="s">
        <v>4513</v>
      </c>
      <c r="F2904" s="27">
        <v>0.25</v>
      </c>
      <c r="G2904" s="24">
        <v>1</v>
      </c>
      <c r="H2904" s="25">
        <v>104.5116</v>
      </c>
      <c r="I2904" s="25">
        <v>6.9024999999999999</v>
      </c>
      <c r="J2904" s="26">
        <v>136</v>
      </c>
      <c r="K2904" s="26">
        <v>31</v>
      </c>
      <c r="L2904" s="27">
        <v>6.6000000000000003E-2</v>
      </c>
      <c r="M2904" s="28">
        <v>0.65907382999999997</v>
      </c>
      <c r="N2904" s="29">
        <v>0.5</v>
      </c>
      <c r="O2904" s="31" t="s">
        <v>12</v>
      </c>
      <c r="P2904" s="31">
        <v>0.24135965679999999</v>
      </c>
      <c r="Q2904" s="31">
        <v>0.241359656835652</v>
      </c>
      <c r="R2904" s="42"/>
      <c r="S2904" s="27">
        <f>IF(A2904="placement",MIN(P2904,IF(R2904="",Q2904,R2904)),"")</f>
        <v>0.24135965679999999</v>
      </c>
      <c r="T2904" s="28">
        <f>IF($A2904="placement",S2904*J2904,"")</f>
        <v>32.824913324800001</v>
      </c>
      <c r="U2904" s="26">
        <f>IF($A2904="placement",T2904,IF($A2904="site",SUMIF($C:$C,$C2904,$T:$T),IF($A2904="user",SUMIF($B:$B,$B2904,$T:$T),SUM($T:$T))))</f>
        <v>32.824913324800001</v>
      </c>
      <c r="V2904" s="27">
        <f>U2904/J2904</f>
        <v>0.24135965680000002</v>
      </c>
    </row>
    <row r="2905" spans="1:22" hidden="1" x14ac:dyDescent="0.3">
      <c r="A2905" s="23" t="s">
        <v>14</v>
      </c>
      <c r="B2905" s="23" t="s">
        <v>5764</v>
      </c>
      <c r="C2905" s="23" t="s">
        <v>5766</v>
      </c>
      <c r="D2905" s="23" t="s">
        <v>5923</v>
      </c>
      <c r="E2905" s="23" t="s">
        <v>5924</v>
      </c>
      <c r="F2905" s="27">
        <v>0.25</v>
      </c>
      <c r="G2905" s="24">
        <v>0</v>
      </c>
      <c r="H2905" s="25">
        <v>25.343900000000001</v>
      </c>
      <c r="I2905" s="25">
        <v>3.6928999999999998</v>
      </c>
      <c r="J2905" s="26">
        <v>136</v>
      </c>
      <c r="K2905" s="26">
        <v>33</v>
      </c>
      <c r="L2905" s="27">
        <v>0.1457</v>
      </c>
      <c r="M2905" s="28">
        <v>1.22391637</v>
      </c>
      <c r="N2905" s="29">
        <v>0.9</v>
      </c>
      <c r="O2905" s="31" t="s">
        <v>12</v>
      </c>
      <c r="P2905" s="31">
        <v>0.264655637</v>
      </c>
      <c r="Q2905" s="31">
        <v>0.25</v>
      </c>
      <c r="R2905" s="42"/>
      <c r="S2905" s="27">
        <f>IF(A2905="placement",MIN(P2905,IF(R2905="",Q2905,R2905)),"")</f>
        <v>0.25</v>
      </c>
      <c r="T2905" s="28">
        <f>IF($A2905="placement",S2905*J2905,"")</f>
        <v>34</v>
      </c>
      <c r="U2905" s="26">
        <f>IF($A2905="placement",T2905,IF($A2905="site",SUMIF($C:$C,$C2905,$T:$T),IF($A2905="user",SUMIF($B:$B,$B2905,$T:$T),SUM($T:$T))))</f>
        <v>34</v>
      </c>
      <c r="V2905" s="27">
        <f>U2905/J2905</f>
        <v>0.25</v>
      </c>
    </row>
    <row r="2906" spans="1:22" hidden="1" x14ac:dyDescent="0.3">
      <c r="A2906" s="23" t="s">
        <v>14</v>
      </c>
      <c r="B2906" s="23" t="s">
        <v>8089</v>
      </c>
      <c r="C2906" s="23" t="s">
        <v>8091</v>
      </c>
      <c r="D2906" s="32" t="s">
        <v>8092</v>
      </c>
      <c r="E2906" s="23" t="s">
        <v>8090</v>
      </c>
      <c r="F2906" s="27">
        <v>0.25</v>
      </c>
      <c r="G2906" s="24">
        <v>0</v>
      </c>
      <c r="H2906" s="25">
        <v>36.051499999999997</v>
      </c>
      <c r="I2906" s="25">
        <v>18.653199999999998</v>
      </c>
      <c r="J2906" s="26">
        <v>136</v>
      </c>
      <c r="K2906" s="26">
        <v>34</v>
      </c>
      <c r="L2906" s="27">
        <v>0.51739999999999997</v>
      </c>
      <c r="M2906" s="28">
        <v>0.24214785</v>
      </c>
      <c r="N2906" s="29">
        <v>0.05</v>
      </c>
      <c r="O2906" s="31" t="s">
        <v>12</v>
      </c>
      <c r="P2906" s="31">
        <v>0.79351458119999996</v>
      </c>
      <c r="Q2906" s="31">
        <v>0.25</v>
      </c>
      <c r="R2906" s="42"/>
      <c r="S2906" s="27">
        <f>IF(A2906="placement",MIN(P2906,IF(R2906="",Q2906,R2906)),"")</f>
        <v>0.25</v>
      </c>
      <c r="T2906" s="28">
        <f>IF($A2906="placement",S2906*J2906,"")</f>
        <v>34</v>
      </c>
      <c r="U2906" s="26">
        <f>IF($A2906="placement",T2906,IF($A2906="site",SUMIF($C:$C,$C2906,$T:$T),IF($A2906="user",SUMIF($B:$B,$B2906,$T:$T),SUM($T:$T))))</f>
        <v>34</v>
      </c>
      <c r="V2906" s="27">
        <f>U2906/J2906</f>
        <v>0.25</v>
      </c>
    </row>
    <row r="2907" spans="1:22" hidden="1" x14ac:dyDescent="0.3">
      <c r="A2907" s="17" t="s">
        <v>13</v>
      </c>
      <c r="B2907" s="17" t="s">
        <v>8089</v>
      </c>
      <c r="C2907" s="17" t="s">
        <v>8091</v>
      </c>
      <c r="D2907" s="17" t="s">
        <v>9898</v>
      </c>
      <c r="E2907" s="17"/>
      <c r="F2907" s="18">
        <v>0.25</v>
      </c>
      <c r="G2907" s="36">
        <v>0</v>
      </c>
      <c r="H2907" s="37">
        <v>36.051499999999997</v>
      </c>
      <c r="I2907" s="37">
        <v>18.653199999999998</v>
      </c>
      <c r="J2907" s="19">
        <v>136</v>
      </c>
      <c r="K2907" s="19">
        <v>34</v>
      </c>
      <c r="L2907" s="18">
        <v>0.51739999999999997</v>
      </c>
      <c r="M2907" s="20">
        <v>0.24214785</v>
      </c>
      <c r="N2907" s="21">
        <v>0.05</v>
      </c>
      <c r="O2907" s="22"/>
      <c r="P2907" s="22">
        <v>0.79351458119999996</v>
      </c>
      <c r="Q2907" s="22">
        <v>0.25</v>
      </c>
      <c r="R2907" s="43"/>
      <c r="S2907" s="18" t="str">
        <f>IF(A2907="placement",MIN(P2907,IF(R2907="",Q2907,R2907)),"")</f>
        <v/>
      </c>
      <c r="T2907" s="20" t="str">
        <f>IF($A2907="placement",S2907*J2907,"")</f>
        <v/>
      </c>
      <c r="U2907" s="19">
        <f>IF($A2907="placement",T2907,IF($A2907="site",SUMIF($C:$C,$C2907,$T:$T),IF($A2907="user",SUMIF($B:$B,$B2907,$T:$T),SUM($T:$T))))</f>
        <v>34</v>
      </c>
      <c r="V2907" s="18">
        <f>U2907/J2907</f>
        <v>0.25</v>
      </c>
    </row>
    <row r="2908" spans="1:22" hidden="1" x14ac:dyDescent="0.3">
      <c r="A2908" s="11" t="s">
        <v>10</v>
      </c>
      <c r="B2908" s="11" t="s">
        <v>2258</v>
      </c>
      <c r="C2908" s="11" t="s">
        <v>9898</v>
      </c>
      <c r="D2908" s="35" t="s">
        <v>9898</v>
      </c>
      <c r="E2908" s="11"/>
      <c r="F2908" s="12">
        <v>0.33</v>
      </c>
      <c r="G2908" s="33">
        <v>0</v>
      </c>
      <c r="H2908" s="34">
        <v>157.4204</v>
      </c>
      <c r="I2908" s="34">
        <v>20.834900000000001</v>
      </c>
      <c r="J2908" s="13">
        <v>136</v>
      </c>
      <c r="K2908" s="13">
        <v>45</v>
      </c>
      <c r="L2908" s="12">
        <v>0.13239999999999999</v>
      </c>
      <c r="M2908" s="14">
        <v>0.21776556</v>
      </c>
      <c r="N2908" s="15">
        <v>0.03</v>
      </c>
      <c r="O2908" s="16"/>
      <c r="P2908" s="16">
        <v>0.86223716770000003</v>
      </c>
      <c r="Q2908" s="16">
        <v>0.33</v>
      </c>
      <c r="R2908" s="44"/>
      <c r="S2908" s="12" t="str">
        <f>IF(A2908="placement",MIN(P2908,IF(R2908="",Q2908,R2908)),"")</f>
        <v/>
      </c>
      <c r="T2908" s="14" t="str">
        <f>IF($A2908="placement",S2908*J2908,"")</f>
        <v/>
      </c>
      <c r="U2908" s="13">
        <f>IF($A2908="placement",T2908,IF($A2908="site",SUMIF($C:$C,$C2908,$T:$T),IF($A2908="user",SUMIF($B:$B,$B2908,$T:$T),SUM($T:$T))))</f>
        <v>42.569999999999958</v>
      </c>
      <c r="V2908" s="12">
        <f>U2908/J2908</f>
        <v>0.31301470588235264</v>
      </c>
    </row>
    <row r="2909" spans="1:22" x14ac:dyDescent="0.3">
      <c r="A2909" s="23" t="s">
        <v>14</v>
      </c>
      <c r="B2909" s="23" t="s">
        <v>8099</v>
      </c>
      <c r="C2909" s="23" t="s">
        <v>8100</v>
      </c>
      <c r="D2909" s="23" t="s">
        <v>8101</v>
      </c>
      <c r="E2909" s="23" t="s">
        <v>8102</v>
      </c>
      <c r="F2909" s="27">
        <v>0.08</v>
      </c>
      <c r="G2909" s="24">
        <v>0</v>
      </c>
      <c r="H2909" s="25">
        <v>23.3612</v>
      </c>
      <c r="I2909" s="25">
        <v>15.105</v>
      </c>
      <c r="J2909" s="26">
        <v>136</v>
      </c>
      <c r="K2909" s="26">
        <v>7</v>
      </c>
      <c r="L2909" s="27">
        <v>0.64659999999999995</v>
      </c>
      <c r="M2909" s="28">
        <v>0.29917009999999999</v>
      </c>
      <c r="N2909" s="29">
        <v>0.1</v>
      </c>
      <c r="O2909" s="31" t="s">
        <v>70</v>
      </c>
      <c r="P2909" s="31">
        <v>0.66574199209999996</v>
      </c>
      <c r="Q2909" s="31">
        <v>0.08</v>
      </c>
      <c r="R2909" s="42">
        <v>0.15</v>
      </c>
      <c r="S2909" s="27">
        <f>IF(A2909="placement",MIN(P2909,IF(R2909="",Q2909,R2909)),"")</f>
        <v>0.15</v>
      </c>
      <c r="T2909" s="28">
        <f>IF($A2909="placement",S2909*J2909,"")</f>
        <v>20.399999999999999</v>
      </c>
      <c r="U2909" s="23">
        <f>IF($A2909="placement",T2909,IF($A2909="site",SUMIF($C:$C,$C2909,$T:$T),IF($A2909="user",SUMIF($B:$B,$B2909,$T:$T),SUM($T:$T))))</f>
        <v>20.399999999999999</v>
      </c>
      <c r="V2909" s="27">
        <f>U2909/J2909</f>
        <v>0.15</v>
      </c>
    </row>
    <row r="2910" spans="1:22" hidden="1" x14ac:dyDescent="0.3">
      <c r="A2910" s="23" t="s">
        <v>14</v>
      </c>
      <c r="B2910" s="23" t="s">
        <v>8783</v>
      </c>
      <c r="C2910" s="23" t="s">
        <v>8784</v>
      </c>
      <c r="D2910" s="23" t="s">
        <v>10377</v>
      </c>
      <c r="E2910" s="23" t="s">
        <v>10378</v>
      </c>
      <c r="F2910" s="27">
        <v>0.25</v>
      </c>
      <c r="G2910" s="24">
        <v>0</v>
      </c>
      <c r="H2910" s="25">
        <v>9.6066000000000003</v>
      </c>
      <c r="I2910" s="25">
        <v>3.6585999999999999</v>
      </c>
      <c r="J2910" s="26">
        <v>136</v>
      </c>
      <c r="K2910" s="26">
        <v>34</v>
      </c>
      <c r="L2910" s="27">
        <v>0.38080000000000003</v>
      </c>
      <c r="M2910" s="28">
        <v>1.2351347100000001</v>
      </c>
      <c r="N2910" s="29">
        <v>0.8</v>
      </c>
      <c r="O2910" s="31" t="s">
        <v>12</v>
      </c>
      <c r="P2910" s="31">
        <v>0.35229737160000002</v>
      </c>
      <c r="Q2910" s="31">
        <v>0.25</v>
      </c>
      <c r="R2910" s="42"/>
      <c r="S2910" s="27">
        <f>IF(A2910="placement",MIN(P2910,IF(R2910="",Q2910,R2910)),"")</f>
        <v>0.25</v>
      </c>
      <c r="T2910" s="28">
        <f>IF($A2910="placement",S2910*J2910,"")</f>
        <v>34</v>
      </c>
      <c r="U2910" s="26">
        <f>IF($A2910="placement",T2910,IF($A2910="site",SUMIF($C:$C,$C2910,$T:$T),IF($A2910="user",SUMIF($B:$B,$B2910,$T:$T),SUM($T:$T))))</f>
        <v>34</v>
      </c>
      <c r="V2910" s="27">
        <f>U2910/J2910</f>
        <v>0.25</v>
      </c>
    </row>
    <row r="2911" spans="1:22" hidden="1" x14ac:dyDescent="0.3">
      <c r="A2911" s="17" t="s">
        <v>13</v>
      </c>
      <c r="B2911" s="17" t="s">
        <v>169</v>
      </c>
      <c r="C2911" s="17" t="s">
        <v>170</v>
      </c>
      <c r="D2911" s="38" t="s">
        <v>9898</v>
      </c>
      <c r="E2911" s="17"/>
      <c r="F2911" s="18">
        <v>0.33</v>
      </c>
      <c r="G2911" s="36">
        <v>0</v>
      </c>
      <c r="H2911" s="37">
        <v>18.671199999999999</v>
      </c>
      <c r="I2911" s="37">
        <v>9.2174999999999994</v>
      </c>
      <c r="J2911" s="19">
        <v>135</v>
      </c>
      <c r="K2911" s="19">
        <v>44</v>
      </c>
      <c r="L2911" s="18">
        <v>0.49370000000000003</v>
      </c>
      <c r="M2911" s="20">
        <v>0.48642412000000002</v>
      </c>
      <c r="N2911" s="21">
        <v>0.19</v>
      </c>
      <c r="O2911" s="22"/>
      <c r="P2911" s="22">
        <v>0.60939436619999998</v>
      </c>
      <c r="Q2911" s="22">
        <v>0.32999999999999902</v>
      </c>
      <c r="R2911" s="43"/>
      <c r="S2911" s="18" t="str">
        <f>IF(A2911="placement",MIN(P2911,IF(R2911="",Q2911,R2911)),"")</f>
        <v/>
      </c>
      <c r="T2911" s="20" t="str">
        <f>IF($A2911="placement",S2911*J2911,"")</f>
        <v/>
      </c>
      <c r="U2911" s="19">
        <f>IF($A2911="placement",T2911,IF($A2911="site",SUMIF($C:$C,$C2911,$T:$T),IF($A2911="user",SUMIF($B:$B,$B2911,$T:$T),SUM($T:$T))))</f>
        <v>42.899999999999871</v>
      </c>
      <c r="V2911" s="18">
        <f>U2911/J2911</f>
        <v>0.31777777777777683</v>
      </c>
    </row>
    <row r="2912" spans="1:22" hidden="1" x14ac:dyDescent="0.3">
      <c r="A2912" s="11" t="s">
        <v>10</v>
      </c>
      <c r="B2912" s="11" t="s">
        <v>169</v>
      </c>
      <c r="C2912" s="11" t="s">
        <v>9898</v>
      </c>
      <c r="D2912" s="11" t="s">
        <v>9898</v>
      </c>
      <c r="E2912" s="11"/>
      <c r="F2912" s="12">
        <v>0.33</v>
      </c>
      <c r="G2912" s="33">
        <v>0</v>
      </c>
      <c r="H2912" s="34">
        <v>18.671199999999999</v>
      </c>
      <c r="I2912" s="34">
        <v>9.2174999999999994</v>
      </c>
      <c r="J2912" s="13">
        <v>135</v>
      </c>
      <c r="K2912" s="13">
        <v>44</v>
      </c>
      <c r="L2912" s="12">
        <v>0.49370000000000003</v>
      </c>
      <c r="M2912" s="14">
        <v>0.48642412000000002</v>
      </c>
      <c r="N2912" s="15">
        <v>0.19</v>
      </c>
      <c r="O2912" s="16"/>
      <c r="P2912" s="16">
        <v>0.60939436619999998</v>
      </c>
      <c r="Q2912" s="16">
        <v>0.32999999999999902</v>
      </c>
      <c r="R2912" s="44"/>
      <c r="S2912" s="12" t="str">
        <f>IF(A2912="placement",MIN(P2912,IF(R2912="",Q2912,R2912)),"")</f>
        <v/>
      </c>
      <c r="T2912" s="14" t="str">
        <f>IF($A2912="placement",S2912*J2912,"")</f>
        <v/>
      </c>
      <c r="U2912" s="13">
        <f>IF($A2912="placement",T2912,IF($A2912="site",SUMIF($C:$C,$C2912,$T:$T),IF($A2912="user",SUMIF($B:$B,$B2912,$T:$T),SUM($T:$T))))</f>
        <v>42.899999999999871</v>
      </c>
      <c r="V2912" s="12">
        <f>U2912/J2912</f>
        <v>0.31777777777777683</v>
      </c>
    </row>
    <row r="2913" spans="1:22" hidden="1" x14ac:dyDescent="0.3">
      <c r="A2913" s="23" t="s">
        <v>14</v>
      </c>
      <c r="B2913" s="23" t="s">
        <v>7472</v>
      </c>
      <c r="C2913" s="23" t="s">
        <v>7473</v>
      </c>
      <c r="D2913" s="23" t="s">
        <v>7490</v>
      </c>
      <c r="E2913" s="23" t="s">
        <v>7491</v>
      </c>
      <c r="F2913" s="27">
        <v>0.25</v>
      </c>
      <c r="G2913" s="24">
        <v>0</v>
      </c>
      <c r="H2913" s="25">
        <v>9.3835999999999995</v>
      </c>
      <c r="I2913" s="25">
        <v>1.6378999999999999</v>
      </c>
      <c r="J2913" s="26">
        <v>135</v>
      </c>
      <c r="K2913" s="26">
        <v>24</v>
      </c>
      <c r="L2913" s="27">
        <v>0.17460000000000001</v>
      </c>
      <c r="M2913" s="28">
        <v>2.7465657800000001</v>
      </c>
      <c r="N2913" s="29">
        <v>2.25</v>
      </c>
      <c r="O2913" s="31" t="s">
        <v>42</v>
      </c>
      <c r="P2913" s="31">
        <v>0.18079515409999999</v>
      </c>
      <c r="Q2913" s="31">
        <v>0.180795154132562</v>
      </c>
      <c r="R2913" s="42"/>
      <c r="S2913" s="27">
        <f>IF(A2913="placement",MIN(P2913,IF(R2913="",Q2913,R2913)),"")</f>
        <v>0.18079515409999999</v>
      </c>
      <c r="T2913" s="28">
        <f>IF($A2913="placement",S2913*J2913,"")</f>
        <v>24.4073458035</v>
      </c>
      <c r="U2913" s="26">
        <f>IF($A2913="placement",T2913,IF($A2913="site",SUMIF($C:$C,$C2913,$T:$T),IF($A2913="user",SUMIF($B:$B,$B2913,$T:$T),SUM($T:$T))))</f>
        <v>24.4073458035</v>
      </c>
      <c r="V2913" s="27">
        <f>U2913/J2913</f>
        <v>0.18079515409999999</v>
      </c>
    </row>
    <row r="2914" spans="1:22" hidden="1" x14ac:dyDescent="0.3">
      <c r="A2914" s="23" t="s">
        <v>14</v>
      </c>
      <c r="B2914" s="23" t="s">
        <v>7472</v>
      </c>
      <c r="C2914" s="23" t="s">
        <v>7473</v>
      </c>
      <c r="D2914" s="23" t="s">
        <v>7532</v>
      </c>
      <c r="E2914" s="23" t="s">
        <v>9876</v>
      </c>
      <c r="F2914" s="27">
        <v>0.25</v>
      </c>
      <c r="G2914" s="24">
        <v>0</v>
      </c>
      <c r="H2914" s="25">
        <v>25.496400000000001</v>
      </c>
      <c r="I2914" s="25">
        <v>1.7423999999999999</v>
      </c>
      <c r="J2914" s="26">
        <v>135</v>
      </c>
      <c r="K2914" s="26">
        <v>31</v>
      </c>
      <c r="L2914" s="27">
        <v>6.83E-2</v>
      </c>
      <c r="M2914" s="28">
        <v>2.5898167499999998</v>
      </c>
      <c r="N2914" s="29">
        <v>2</v>
      </c>
      <c r="O2914" s="31" t="s">
        <v>42</v>
      </c>
      <c r="P2914" s="31">
        <v>0.2277445887</v>
      </c>
      <c r="Q2914" s="31">
        <v>0.227744588703473</v>
      </c>
      <c r="R2914" s="42"/>
      <c r="S2914" s="27">
        <f>IF(A2914="placement",MIN(P2914,IF(R2914="",Q2914,R2914)),"")</f>
        <v>0.2277445887</v>
      </c>
      <c r="T2914" s="28">
        <f>IF($A2914="placement",S2914*J2914,"")</f>
        <v>30.7455194745</v>
      </c>
      <c r="U2914" s="26">
        <f>IF($A2914="placement",T2914,IF($A2914="site",SUMIF($C:$C,$C2914,$T:$T),IF($A2914="user",SUMIF($B:$B,$B2914,$T:$T),SUM($T:$T))))</f>
        <v>30.7455194745</v>
      </c>
      <c r="V2914" s="27">
        <f>U2914/J2914</f>
        <v>0.2277445887</v>
      </c>
    </row>
    <row r="2915" spans="1:22" hidden="1" x14ac:dyDescent="0.3">
      <c r="A2915" s="23" t="s">
        <v>14</v>
      </c>
      <c r="B2915" s="23" t="s">
        <v>7689</v>
      </c>
      <c r="C2915" s="23" t="s">
        <v>7690</v>
      </c>
      <c r="D2915" s="23" t="s">
        <v>7897</v>
      </c>
      <c r="E2915" s="23" t="s">
        <v>7898</v>
      </c>
      <c r="F2915" s="27">
        <v>0.1</v>
      </c>
      <c r="G2915" s="24">
        <v>0</v>
      </c>
      <c r="H2915" s="25">
        <v>20.0748</v>
      </c>
      <c r="I2915" s="25">
        <v>3.7244999999999999</v>
      </c>
      <c r="J2915" s="26">
        <v>135</v>
      </c>
      <c r="K2915" s="26">
        <v>13</v>
      </c>
      <c r="L2915" s="27">
        <v>0.1855</v>
      </c>
      <c r="M2915" s="28">
        <v>1.2067199799999999</v>
      </c>
      <c r="N2915" s="29">
        <v>0.95</v>
      </c>
      <c r="O2915" s="31" t="s">
        <v>42</v>
      </c>
      <c r="P2915" s="31">
        <v>0.21274196619999999</v>
      </c>
      <c r="Q2915" s="31">
        <v>0.1</v>
      </c>
      <c r="R2915" s="42"/>
      <c r="S2915" s="27">
        <f>IF(A2915="placement",MIN(P2915,IF(R2915="",Q2915,R2915)),"")</f>
        <v>0.1</v>
      </c>
      <c r="T2915" s="28">
        <f>IF($A2915="placement",S2915*J2915,"")</f>
        <v>13.5</v>
      </c>
      <c r="U2915" s="26">
        <f>IF($A2915="placement",T2915,IF($A2915="site",SUMIF($C:$C,$C2915,$T:$T),IF($A2915="user",SUMIF($B:$B,$B2915,$T:$T),SUM($T:$T))))</f>
        <v>13.5</v>
      </c>
      <c r="V2915" s="27">
        <f>U2915/J2915</f>
        <v>0.1</v>
      </c>
    </row>
    <row r="2916" spans="1:22" hidden="1" x14ac:dyDescent="0.3">
      <c r="A2916" s="23" t="s">
        <v>14</v>
      </c>
      <c r="B2916" s="23" t="s">
        <v>4502</v>
      </c>
      <c r="C2916" s="23" t="s">
        <v>4503</v>
      </c>
      <c r="D2916" s="32" t="s">
        <v>4518</v>
      </c>
      <c r="E2916" s="23" t="s">
        <v>4519</v>
      </c>
      <c r="F2916" s="27">
        <v>0.4</v>
      </c>
      <c r="G2916" s="24">
        <v>1</v>
      </c>
      <c r="H2916" s="25">
        <v>150.1635</v>
      </c>
      <c r="I2916" s="25">
        <v>4.0571000000000002</v>
      </c>
      <c r="J2916" s="26">
        <v>134</v>
      </c>
      <c r="K2916" s="26">
        <v>13</v>
      </c>
      <c r="L2916" s="27">
        <v>2.7E-2</v>
      </c>
      <c r="M2916" s="28">
        <v>1.1042447900000001</v>
      </c>
      <c r="N2916" s="29">
        <v>1</v>
      </c>
      <c r="O2916" s="31" t="s">
        <v>12</v>
      </c>
      <c r="P2916" s="31">
        <v>9.4403698999999994E-2</v>
      </c>
      <c r="Q2916" s="31">
        <v>9.4403698979591805E-2</v>
      </c>
      <c r="R2916" s="42"/>
      <c r="S2916" s="27">
        <f>IF(A2916="placement",MIN(P2916,IF(R2916="",Q2916,R2916)),"")</f>
        <v>9.4403698979591805E-2</v>
      </c>
      <c r="T2916" s="28">
        <f>IF($A2916="placement",S2916*J2916,"")</f>
        <v>12.650095663265303</v>
      </c>
      <c r="U2916" s="26">
        <f>IF($A2916="placement",T2916,IF($A2916="site",SUMIF($C:$C,$C2916,$T:$T),IF($A2916="user",SUMIF($B:$B,$B2916,$T:$T),SUM($T:$T))))</f>
        <v>12.650095663265303</v>
      </c>
      <c r="V2916" s="27">
        <f>U2916/J2916</f>
        <v>9.4403698979591805E-2</v>
      </c>
    </row>
    <row r="2917" spans="1:22" hidden="1" x14ac:dyDescent="0.3">
      <c r="A2917" s="23" t="s">
        <v>14</v>
      </c>
      <c r="B2917" s="23" t="s">
        <v>6285</v>
      </c>
      <c r="C2917" s="23" t="s">
        <v>6287</v>
      </c>
      <c r="D2917" s="23" t="s">
        <v>6322</v>
      </c>
      <c r="E2917" s="23" t="s">
        <v>6323</v>
      </c>
      <c r="F2917" s="27">
        <v>0.25</v>
      </c>
      <c r="G2917" s="24">
        <v>0</v>
      </c>
      <c r="H2917" s="25">
        <v>24.757100000000001</v>
      </c>
      <c r="I2917" s="25">
        <v>3.2063000000000001</v>
      </c>
      <c r="J2917" s="26">
        <v>134</v>
      </c>
      <c r="K2917" s="26">
        <v>34</v>
      </c>
      <c r="L2917" s="27">
        <v>0.1295</v>
      </c>
      <c r="M2917" s="28">
        <v>1.39636428</v>
      </c>
      <c r="N2917" s="29">
        <v>1</v>
      </c>
      <c r="O2917" s="31" t="s">
        <v>42</v>
      </c>
      <c r="P2917" s="31">
        <v>0.28385449899999998</v>
      </c>
      <c r="Q2917" s="31">
        <v>0.25</v>
      </c>
      <c r="R2917" s="42"/>
      <c r="S2917" s="27">
        <f>IF(A2917="placement",MIN(P2917,IF(R2917="",Q2917,R2917)),"")</f>
        <v>0.25</v>
      </c>
      <c r="T2917" s="28">
        <f>IF($A2917="placement",S2917*J2917,"")</f>
        <v>33.5</v>
      </c>
      <c r="U2917" s="26">
        <f>IF($A2917="placement",T2917,IF($A2917="site",SUMIF($C:$C,$C2917,$T:$T),IF($A2917="user",SUMIF($B:$B,$B2917,$T:$T),SUM($T:$T))))</f>
        <v>33.5</v>
      </c>
      <c r="V2917" s="27">
        <f>U2917/J2917</f>
        <v>0.25</v>
      </c>
    </row>
    <row r="2918" spans="1:22" hidden="1" x14ac:dyDescent="0.3">
      <c r="A2918" s="23" t="s">
        <v>14</v>
      </c>
      <c r="B2918" s="23" t="s">
        <v>7689</v>
      </c>
      <c r="C2918" s="23" t="s">
        <v>7690</v>
      </c>
      <c r="D2918" s="23" t="s">
        <v>7885</v>
      </c>
      <c r="E2918" s="23" t="s">
        <v>7886</v>
      </c>
      <c r="F2918" s="27">
        <v>0.1</v>
      </c>
      <c r="G2918" s="24">
        <v>0</v>
      </c>
      <c r="H2918" s="25">
        <v>19.9392</v>
      </c>
      <c r="I2918" s="25">
        <v>3.4274</v>
      </c>
      <c r="J2918" s="26">
        <v>134</v>
      </c>
      <c r="K2918" s="26">
        <v>13</v>
      </c>
      <c r="L2918" s="27">
        <v>0.1719</v>
      </c>
      <c r="M2918" s="28">
        <v>1.3068253299999999</v>
      </c>
      <c r="N2918" s="29">
        <v>0.95</v>
      </c>
      <c r="O2918" s="31" t="s">
        <v>304</v>
      </c>
      <c r="P2918" s="31">
        <v>0.27304745679999998</v>
      </c>
      <c r="Q2918" s="31">
        <v>0.1</v>
      </c>
      <c r="R2918" s="42"/>
      <c r="S2918" s="27">
        <f>IF(A2918="placement",MIN(P2918,IF(R2918="",Q2918,R2918)),"")</f>
        <v>0.1</v>
      </c>
      <c r="T2918" s="28">
        <f>IF($A2918="placement",S2918*J2918,"")</f>
        <v>13.4</v>
      </c>
      <c r="U2918" s="26">
        <f>IF($A2918="placement",T2918,IF($A2918="site",SUMIF($C:$C,$C2918,$T:$T),IF($A2918="user",SUMIF($B:$B,$B2918,$T:$T),SUM($T:$T))))</f>
        <v>13.4</v>
      </c>
      <c r="V2918" s="27">
        <f>U2918/J2918</f>
        <v>0.1</v>
      </c>
    </row>
    <row r="2919" spans="1:22" hidden="1" x14ac:dyDescent="0.3">
      <c r="A2919" s="23" t="s">
        <v>14</v>
      </c>
      <c r="B2919" s="23" t="s">
        <v>8995</v>
      </c>
      <c r="C2919" s="23" t="s">
        <v>8997</v>
      </c>
      <c r="D2919" s="32" t="s">
        <v>9000</v>
      </c>
      <c r="E2919" s="23" t="s">
        <v>9001</v>
      </c>
      <c r="F2919" s="27">
        <v>0.25</v>
      </c>
      <c r="G2919" s="24">
        <v>0</v>
      </c>
      <c r="H2919" s="25">
        <v>13.514099999999999</v>
      </c>
      <c r="I2919" s="25">
        <v>2.4015</v>
      </c>
      <c r="J2919" s="26">
        <v>134</v>
      </c>
      <c r="K2919" s="26">
        <v>25</v>
      </c>
      <c r="L2919" s="27">
        <v>0.1777</v>
      </c>
      <c r="M2919" s="28">
        <v>1.8537550899999999</v>
      </c>
      <c r="N2919" s="29">
        <v>1.5</v>
      </c>
      <c r="O2919" s="31" t="s">
        <v>42</v>
      </c>
      <c r="P2919" s="31">
        <v>0.19083162319999999</v>
      </c>
      <c r="Q2919" s="31">
        <v>0.190831623214403</v>
      </c>
      <c r="R2919" s="42"/>
      <c r="S2919" s="27">
        <f>IF(A2919="placement",MIN(P2919,IF(R2919="",Q2919,R2919)),"")</f>
        <v>0.19083162319999999</v>
      </c>
      <c r="T2919" s="28">
        <f>IF($A2919="placement",S2919*J2919,"")</f>
        <v>25.571437508799999</v>
      </c>
      <c r="U2919" s="26">
        <f>IF($A2919="placement",T2919,IF($A2919="site",SUMIF($C:$C,$C2919,$T:$T),IF($A2919="user",SUMIF($B:$B,$B2919,$T:$T),SUM($T:$T))))</f>
        <v>25.571437508799999</v>
      </c>
      <c r="V2919" s="27">
        <f>U2919/J2919</f>
        <v>0.19083162319999999</v>
      </c>
    </row>
    <row r="2920" spans="1:22" hidden="1" x14ac:dyDescent="0.3">
      <c r="A2920" s="23" t="s">
        <v>14</v>
      </c>
      <c r="B2920" s="23" t="s">
        <v>9501</v>
      </c>
      <c r="C2920" s="23" t="s">
        <v>9503</v>
      </c>
      <c r="D2920" s="23" t="s">
        <v>9506</v>
      </c>
      <c r="E2920" s="23" t="s">
        <v>9507</v>
      </c>
      <c r="F2920" s="27">
        <v>0.25</v>
      </c>
      <c r="G2920" s="24">
        <v>0</v>
      </c>
      <c r="H2920" s="25">
        <v>18.584900000000001</v>
      </c>
      <c r="I2920" s="25">
        <v>6.6970999999999998</v>
      </c>
      <c r="J2920" s="26">
        <v>134</v>
      </c>
      <c r="K2920" s="26">
        <v>33</v>
      </c>
      <c r="L2920" s="27">
        <v>0.3604</v>
      </c>
      <c r="M2920" s="28">
        <v>0.66611419000000005</v>
      </c>
      <c r="N2920" s="29">
        <v>0.25</v>
      </c>
      <c r="O2920" s="31" t="s">
        <v>12</v>
      </c>
      <c r="P2920" s="31">
        <v>0.62468897209999996</v>
      </c>
      <c r="Q2920" s="31">
        <v>0.25</v>
      </c>
      <c r="R2920" s="42"/>
      <c r="S2920" s="27">
        <f>IF(A2920="placement",MIN(P2920,IF(R2920="",Q2920,R2920)),"")</f>
        <v>0.25</v>
      </c>
      <c r="T2920" s="28">
        <f>IF($A2920="placement",S2920*J2920,"")</f>
        <v>33.5</v>
      </c>
      <c r="U2920" s="26">
        <f>IF($A2920="placement",T2920,IF($A2920="site",SUMIF($C:$C,$C2920,$T:$T),IF($A2920="user",SUMIF($B:$B,$B2920,$T:$T),SUM($T:$T))))</f>
        <v>33.5</v>
      </c>
      <c r="V2920" s="27">
        <f>U2920/J2920</f>
        <v>0.25</v>
      </c>
    </row>
    <row r="2921" spans="1:22" hidden="1" x14ac:dyDescent="0.3">
      <c r="A2921" s="23" t="s">
        <v>14</v>
      </c>
      <c r="B2921" s="23" t="s">
        <v>510</v>
      </c>
      <c r="C2921" s="23" t="s">
        <v>512</v>
      </c>
      <c r="D2921" s="23" t="s">
        <v>519</v>
      </c>
      <c r="E2921" s="23" t="s">
        <v>520</v>
      </c>
      <c r="F2921" s="27">
        <v>0.25</v>
      </c>
      <c r="G2921" s="24">
        <v>1</v>
      </c>
      <c r="H2921" s="25">
        <v>66.085999999999999</v>
      </c>
      <c r="I2921" s="25">
        <v>8.1373999999999995</v>
      </c>
      <c r="J2921" s="26">
        <v>133</v>
      </c>
      <c r="K2921" s="26">
        <v>11</v>
      </c>
      <c r="L2921" s="27">
        <v>0.1231</v>
      </c>
      <c r="M2921" s="28">
        <v>0.54415223999999995</v>
      </c>
      <c r="N2921" s="29">
        <v>0.5</v>
      </c>
      <c r="O2921" s="31" t="s">
        <v>42</v>
      </c>
      <c r="P2921" s="31">
        <v>8.1139501899999994E-2</v>
      </c>
      <c r="Q2921" s="31">
        <v>8.1139501871209094E-2</v>
      </c>
      <c r="R2921" s="42"/>
      <c r="S2921" s="27">
        <f>IF(A2921="placement",MIN(P2921,IF(R2921="",Q2921,R2921)),"")</f>
        <v>8.1139501871209094E-2</v>
      </c>
      <c r="T2921" s="28">
        <f>IF($A2921="placement",S2921*J2921,"")</f>
        <v>10.791553748870809</v>
      </c>
      <c r="U2921" s="23">
        <f>IF($A2921="placement",T2921,IF($A2921="site",SUMIF($C:$C,$C2921,$T:$T),IF($A2921="user",SUMIF($B:$B,$B2921,$T:$T),SUM($T:$T))))</f>
        <v>10.791553748870809</v>
      </c>
      <c r="V2921" s="27">
        <f>U2921/J2921</f>
        <v>8.1139501871209094E-2</v>
      </c>
    </row>
    <row r="2922" spans="1:22" hidden="1" x14ac:dyDescent="0.3">
      <c r="A2922" s="23" t="s">
        <v>14</v>
      </c>
      <c r="B2922" s="23" t="s">
        <v>3266</v>
      </c>
      <c r="C2922" s="23" t="s">
        <v>3268</v>
      </c>
      <c r="D2922" s="23" t="s">
        <v>3448</v>
      </c>
      <c r="E2922" s="23" t="s">
        <v>3449</v>
      </c>
      <c r="F2922" s="27">
        <v>0.25</v>
      </c>
      <c r="G2922" s="24">
        <v>1</v>
      </c>
      <c r="H2922" s="25">
        <v>109.0176</v>
      </c>
      <c r="I2922" s="25">
        <v>15.5844</v>
      </c>
      <c r="J2922" s="26">
        <v>133</v>
      </c>
      <c r="K2922" s="26">
        <v>16</v>
      </c>
      <c r="L2922" s="27">
        <v>0.14299999999999999</v>
      </c>
      <c r="M2922" s="28">
        <v>0.28528744</v>
      </c>
      <c r="N2922" s="29">
        <v>0.25</v>
      </c>
      <c r="O2922" s="31" t="s">
        <v>12</v>
      </c>
      <c r="P2922" s="31">
        <v>0.12369084399999999</v>
      </c>
      <c r="Q2922" s="31">
        <v>0.123690843980894</v>
      </c>
      <c r="R2922" s="42"/>
      <c r="S2922" s="27">
        <f>IF(A2922="placement",MIN(P2922,IF(R2922="",Q2922,R2922)),"")</f>
        <v>0.123690843980894</v>
      </c>
      <c r="T2922" s="28">
        <f>IF($A2922="placement",S2922*J2922,"")</f>
        <v>16.450882249458903</v>
      </c>
      <c r="U2922" s="23">
        <f>IF($A2922="placement",T2922,IF($A2922="site",SUMIF($C:$C,$C2922,$T:$T),IF($A2922="user",SUMIF($B:$B,$B2922,$T:$T),SUM($T:$T))))</f>
        <v>16.450882249458903</v>
      </c>
      <c r="V2922" s="27">
        <f>U2922/J2922</f>
        <v>0.12369084398089401</v>
      </c>
    </row>
    <row r="2923" spans="1:22" hidden="1" x14ac:dyDescent="0.3">
      <c r="A2923" s="23" t="s">
        <v>14</v>
      </c>
      <c r="B2923" s="23" t="s">
        <v>3266</v>
      </c>
      <c r="C2923" s="23" t="s">
        <v>3268</v>
      </c>
      <c r="D2923" s="32" t="s">
        <v>3466</v>
      </c>
      <c r="E2923" s="23" t="s">
        <v>3467</v>
      </c>
      <c r="F2923" s="27">
        <v>0.25</v>
      </c>
      <c r="G2923" s="24">
        <v>1</v>
      </c>
      <c r="H2923" s="25">
        <v>39.056699999999999</v>
      </c>
      <c r="I2923" s="25">
        <v>5.1119000000000003</v>
      </c>
      <c r="J2923" s="26">
        <v>133</v>
      </c>
      <c r="K2923" s="26">
        <v>33</v>
      </c>
      <c r="L2923" s="27">
        <v>0.13089999999999999</v>
      </c>
      <c r="M2923" s="28">
        <v>0.86631360999999996</v>
      </c>
      <c r="N2923" s="29">
        <v>0.55000000000000004</v>
      </c>
      <c r="O2923" s="31" t="s">
        <v>12</v>
      </c>
      <c r="P2923" s="31">
        <v>0.36512598670000002</v>
      </c>
      <c r="Q2923" s="31">
        <v>0.25</v>
      </c>
      <c r="R2923" s="42"/>
      <c r="S2923" s="27">
        <f>IF(A2923="placement",MIN(P2923,IF(R2923="",Q2923,R2923)),"")</f>
        <v>0.25</v>
      </c>
      <c r="T2923" s="28">
        <f>IF($A2923="placement",S2923*J2923,"")</f>
        <v>33.25</v>
      </c>
      <c r="U2923" s="26">
        <f>IF($A2923="placement",T2923,IF($A2923="site",SUMIF($C:$C,$C2923,$T:$T),IF($A2923="user",SUMIF($B:$B,$B2923,$T:$T),SUM($T:$T))))</f>
        <v>33.25</v>
      </c>
      <c r="V2923" s="27">
        <f>U2923/J2923</f>
        <v>0.25</v>
      </c>
    </row>
    <row r="2924" spans="1:22" hidden="1" x14ac:dyDescent="0.3">
      <c r="A2924" s="17" t="s">
        <v>13</v>
      </c>
      <c r="B2924" s="17" t="s">
        <v>3776</v>
      </c>
      <c r="C2924" s="17" t="s">
        <v>3778</v>
      </c>
      <c r="D2924" s="17" t="s">
        <v>9898</v>
      </c>
      <c r="E2924" s="17"/>
      <c r="F2924" s="18">
        <v>0.25</v>
      </c>
      <c r="G2924" s="36">
        <v>0</v>
      </c>
      <c r="H2924" s="37">
        <v>88.661199999999994</v>
      </c>
      <c r="I2924" s="37">
        <v>23.043900000000001</v>
      </c>
      <c r="J2924" s="19">
        <v>133</v>
      </c>
      <c r="K2924" s="19">
        <v>33</v>
      </c>
      <c r="L2924" s="18">
        <v>0.25990000000000002</v>
      </c>
      <c r="M2924" s="20">
        <v>0.19267052000000001</v>
      </c>
      <c r="N2924" s="21">
        <v>0.1</v>
      </c>
      <c r="O2924" s="22"/>
      <c r="P2924" s="22">
        <v>0.48097924009999998</v>
      </c>
      <c r="Q2924" s="22">
        <v>0.249999999999999</v>
      </c>
      <c r="R2924" s="43"/>
      <c r="S2924" s="18" t="str">
        <f>IF(A2924="placement",MIN(P2924,IF(R2924="",Q2924,R2924)),"")</f>
        <v/>
      </c>
      <c r="T2924" s="20" t="str">
        <f>IF($A2924="placement",S2924*J2924,"")</f>
        <v/>
      </c>
      <c r="U2924" s="19">
        <f>IF($A2924="placement",T2924,IF($A2924="site",SUMIF($C:$C,$C2924,$T:$T),IF($A2924="user",SUMIF($B:$B,$B2924,$T:$T),SUM($T:$T))))</f>
        <v>33.249999999999964</v>
      </c>
      <c r="V2924" s="18">
        <f>U2924/J2924</f>
        <v>0.24999999999999972</v>
      </c>
    </row>
    <row r="2925" spans="1:22" hidden="1" x14ac:dyDescent="0.3">
      <c r="A2925" s="11" t="s">
        <v>10</v>
      </c>
      <c r="B2925" s="11" t="s">
        <v>9174</v>
      </c>
      <c r="C2925" s="11" t="s">
        <v>9898</v>
      </c>
      <c r="D2925" s="11" t="s">
        <v>9898</v>
      </c>
      <c r="E2925" s="11"/>
      <c r="F2925" s="12">
        <v>0.25</v>
      </c>
      <c r="G2925" s="33">
        <v>0.52223350999999996</v>
      </c>
      <c r="H2925" s="34">
        <v>123.4127</v>
      </c>
      <c r="I2925" s="34">
        <v>19.794</v>
      </c>
      <c r="J2925" s="13">
        <v>133</v>
      </c>
      <c r="K2925" s="13">
        <v>33</v>
      </c>
      <c r="L2925" s="12">
        <v>0.16039999999999999</v>
      </c>
      <c r="M2925" s="14">
        <v>0.22376910999999999</v>
      </c>
      <c r="N2925" s="15">
        <v>6.9209000000000007E-2</v>
      </c>
      <c r="O2925" s="16"/>
      <c r="P2925" s="16">
        <v>0.69071244570000001</v>
      </c>
      <c r="Q2925" s="16">
        <v>0.25</v>
      </c>
      <c r="R2925" s="44"/>
      <c r="S2925" s="12" t="str">
        <f>IF(A2925="placement",MIN(P2925,IF(R2925="",Q2925,R2925)),"")</f>
        <v/>
      </c>
      <c r="T2925" s="14" t="str">
        <f>IF($A2925="placement",S2925*J2925,"")</f>
        <v/>
      </c>
      <c r="U2925" s="11">
        <f>IF($A2925="placement",T2925,IF($A2925="site",SUMIF($C:$C,$C2925,$T:$T),IF($A2925="user",SUMIF($B:$B,$B2925,$T:$T),SUM($T:$T))))</f>
        <v>32.499999999999972</v>
      </c>
      <c r="V2925" s="12">
        <f>U2925/J2925</f>
        <v>0.24436090225563889</v>
      </c>
    </row>
    <row r="2926" spans="1:22" hidden="1" x14ac:dyDescent="0.3">
      <c r="A2926" s="23" t="s">
        <v>14</v>
      </c>
      <c r="B2926" s="23" t="s">
        <v>3850</v>
      </c>
      <c r="C2926" s="23" t="s">
        <v>10155</v>
      </c>
      <c r="D2926" s="23" t="s">
        <v>3878</v>
      </c>
      <c r="E2926" s="23" t="s">
        <v>3851</v>
      </c>
      <c r="F2926" s="27">
        <v>0.25</v>
      </c>
      <c r="G2926" s="24">
        <v>1</v>
      </c>
      <c r="H2926" s="25">
        <v>284.49470000000002</v>
      </c>
      <c r="I2926" s="25">
        <v>3.9630000000000001</v>
      </c>
      <c r="J2926" s="26">
        <v>133</v>
      </c>
      <c r="K2926" s="26">
        <v>25</v>
      </c>
      <c r="L2926" s="27">
        <v>1.3899999999999999E-2</v>
      </c>
      <c r="M2926" s="28">
        <v>1.1157348300000001</v>
      </c>
      <c r="N2926" s="29">
        <v>0.9</v>
      </c>
      <c r="O2926" s="31" t="s">
        <v>42</v>
      </c>
      <c r="P2926" s="31">
        <v>0.19335672470000001</v>
      </c>
      <c r="Q2926" s="31">
        <v>0.19335672469274601</v>
      </c>
      <c r="R2926" s="42"/>
      <c r="S2926" s="27">
        <f>IF(A2926="placement",MIN(P2926,IF(R2926="",Q2926,R2926)),"")</f>
        <v>0.19335672469274601</v>
      </c>
      <c r="T2926" s="28">
        <f>IF($A2926="placement",S2926*J2926,"")</f>
        <v>25.716444384135219</v>
      </c>
      <c r="U2926" s="26">
        <f>IF($A2926="placement",T2926,IF($A2926="site",SUMIF($C:$C,$C2926,$T:$T),IF($A2926="user",SUMIF($B:$B,$B2926,$T:$T),SUM($T:$T))))</f>
        <v>25.716444384135219</v>
      </c>
      <c r="V2926" s="27">
        <f>U2926/J2926</f>
        <v>0.19335672469274601</v>
      </c>
    </row>
    <row r="2927" spans="1:22" hidden="1" x14ac:dyDescent="0.3">
      <c r="A2927" s="23" t="s">
        <v>14</v>
      </c>
      <c r="B2927" s="23" t="s">
        <v>5764</v>
      </c>
      <c r="C2927" s="23" t="s">
        <v>5766</v>
      </c>
      <c r="D2927" s="23" t="s">
        <v>5771</v>
      </c>
      <c r="E2927" s="23" t="s">
        <v>5772</v>
      </c>
      <c r="F2927" s="27">
        <v>0.05</v>
      </c>
      <c r="G2927" s="24">
        <v>0</v>
      </c>
      <c r="H2927" s="25">
        <v>25.700099999999999</v>
      </c>
      <c r="I2927" s="25">
        <v>4.2156000000000002</v>
      </c>
      <c r="J2927" s="26">
        <v>133</v>
      </c>
      <c r="K2927" s="26">
        <v>7</v>
      </c>
      <c r="L2927" s="27">
        <v>0.16400000000000001</v>
      </c>
      <c r="M2927" s="28">
        <v>1.0523399600000001</v>
      </c>
      <c r="N2927" s="29">
        <v>0.8</v>
      </c>
      <c r="O2927" s="31" t="s">
        <v>70</v>
      </c>
      <c r="P2927" s="31">
        <v>0.23978939569999999</v>
      </c>
      <c r="Q2927" s="31">
        <v>0.05</v>
      </c>
      <c r="R2927" s="42"/>
      <c r="S2927" s="27">
        <f>IF(A2927="placement",MIN(P2927,IF(R2927="",Q2927,R2927)),"")</f>
        <v>0.05</v>
      </c>
      <c r="T2927" s="28">
        <f>IF($A2927="placement",S2927*J2927,"")</f>
        <v>6.65</v>
      </c>
      <c r="U2927" s="26">
        <f>IF($A2927="placement",T2927,IF($A2927="site",SUMIF($C:$C,$C2927,$T:$T),IF($A2927="user",SUMIF($B:$B,$B2927,$T:$T),SUM($T:$T))))</f>
        <v>6.65</v>
      </c>
      <c r="V2927" s="27">
        <f>U2927/J2927</f>
        <v>0.05</v>
      </c>
    </row>
    <row r="2928" spans="1:22" x14ac:dyDescent="0.3">
      <c r="A2928" s="23" t="s">
        <v>14</v>
      </c>
      <c r="B2928" s="23" t="s">
        <v>6052</v>
      </c>
      <c r="C2928" s="23" t="s">
        <v>6054</v>
      </c>
      <c r="D2928" s="23" t="s">
        <v>6086</v>
      </c>
      <c r="E2928" s="23" t="s">
        <v>6087</v>
      </c>
      <c r="F2928" s="27">
        <v>0.15</v>
      </c>
      <c r="G2928" s="24">
        <v>1</v>
      </c>
      <c r="H2928" s="25">
        <v>99.638000000000005</v>
      </c>
      <c r="I2928" s="25">
        <v>2.7178</v>
      </c>
      <c r="J2928" s="26">
        <v>133</v>
      </c>
      <c r="K2928" s="26">
        <v>20</v>
      </c>
      <c r="L2928" s="27">
        <v>2.7300000000000001E-2</v>
      </c>
      <c r="M2928" s="28">
        <v>1.62630293</v>
      </c>
      <c r="N2928" s="29">
        <v>1.25</v>
      </c>
      <c r="O2928" s="31" t="s">
        <v>42</v>
      </c>
      <c r="P2928" s="31">
        <v>0.23138550599999999</v>
      </c>
      <c r="Q2928" s="31">
        <v>0.15</v>
      </c>
      <c r="R2928" s="42">
        <v>0.2</v>
      </c>
      <c r="S2928" s="27">
        <f>IF(A2928="placement",MIN(P2928,IF(R2928="",Q2928,R2928)),"")</f>
        <v>0.2</v>
      </c>
      <c r="T2928" s="28">
        <f>IF($A2928="placement",S2928*J2928,"")</f>
        <v>26.6</v>
      </c>
      <c r="U2928" s="26">
        <f>IF($A2928="placement",T2928,IF($A2928="site",SUMIF($C:$C,$C2928,$T:$T),IF($A2928="user",SUMIF($B:$B,$B2928,$T:$T),SUM($T:$T))))</f>
        <v>26.6</v>
      </c>
      <c r="V2928" s="27">
        <f>U2928/J2928</f>
        <v>0.2</v>
      </c>
    </row>
    <row r="2929" spans="1:22" hidden="1" x14ac:dyDescent="0.3">
      <c r="A2929" s="23" t="s">
        <v>14</v>
      </c>
      <c r="B2929" s="23" t="s">
        <v>7153</v>
      </c>
      <c r="C2929" s="23" t="s">
        <v>7155</v>
      </c>
      <c r="D2929" s="23" t="s">
        <v>7164</v>
      </c>
      <c r="E2929" s="23" t="s">
        <v>7165</v>
      </c>
      <c r="F2929" s="27">
        <v>0.25</v>
      </c>
      <c r="G2929" s="24">
        <v>0</v>
      </c>
      <c r="H2929" s="25">
        <v>15.9496</v>
      </c>
      <c r="I2929" s="25">
        <v>5.282</v>
      </c>
      <c r="J2929" s="26">
        <v>133</v>
      </c>
      <c r="K2929" s="26">
        <v>32</v>
      </c>
      <c r="L2929" s="27">
        <v>0.33119999999999999</v>
      </c>
      <c r="M2929" s="28">
        <v>0.83949397000000003</v>
      </c>
      <c r="N2929" s="29">
        <v>0.6</v>
      </c>
      <c r="O2929" s="31" t="s">
        <v>12</v>
      </c>
      <c r="P2929" s="31">
        <v>0.28528372759999998</v>
      </c>
      <c r="Q2929" s="31">
        <v>0.249999999999999</v>
      </c>
      <c r="R2929" s="42"/>
      <c r="S2929" s="27">
        <f>IF(A2929="placement",MIN(P2929,IF(R2929="",Q2929,R2929)),"")</f>
        <v>0.249999999999999</v>
      </c>
      <c r="T2929" s="28">
        <f>IF($A2929="placement",S2929*J2929,"")</f>
        <v>33.249999999999865</v>
      </c>
      <c r="U2929" s="26">
        <f>IF($A2929="placement",T2929,IF($A2929="site",SUMIF($C:$C,$C2929,$T:$T),IF($A2929="user",SUMIF($B:$B,$B2929,$T:$T),SUM($T:$T))))</f>
        <v>33.249999999999865</v>
      </c>
      <c r="V2929" s="27">
        <f>U2929/J2929</f>
        <v>0.24999999999999897</v>
      </c>
    </row>
    <row r="2930" spans="1:22" hidden="1" x14ac:dyDescent="0.3">
      <c r="A2930" s="23" t="s">
        <v>14</v>
      </c>
      <c r="B2930" s="23" t="s">
        <v>7689</v>
      </c>
      <c r="C2930" s="23" t="s">
        <v>7690</v>
      </c>
      <c r="D2930" s="23" t="s">
        <v>7895</v>
      </c>
      <c r="E2930" s="23" t="s">
        <v>7896</v>
      </c>
      <c r="F2930" s="27">
        <v>0.25</v>
      </c>
      <c r="G2930" s="24">
        <v>0</v>
      </c>
      <c r="H2930" s="25">
        <v>42.675899999999999</v>
      </c>
      <c r="I2930" s="25">
        <v>4.2679</v>
      </c>
      <c r="J2930" s="26">
        <v>133</v>
      </c>
      <c r="K2930" s="26">
        <v>24</v>
      </c>
      <c r="L2930" s="27">
        <v>0.1</v>
      </c>
      <c r="M2930" s="28">
        <v>1.04114241</v>
      </c>
      <c r="N2930" s="29">
        <v>0.85</v>
      </c>
      <c r="O2930" s="31" t="s">
        <v>12</v>
      </c>
      <c r="P2930" s="31">
        <v>0.1835891097</v>
      </c>
      <c r="Q2930" s="31">
        <v>0.18358910966688199</v>
      </c>
      <c r="R2930" s="42"/>
      <c r="S2930" s="27">
        <f>IF(A2930="placement",MIN(P2930,IF(R2930="",Q2930,R2930)),"")</f>
        <v>0.18358910966688199</v>
      </c>
      <c r="T2930" s="28">
        <f>IF($A2930="placement",S2930*J2930,"")</f>
        <v>24.417351585695304</v>
      </c>
      <c r="U2930" s="23">
        <f>IF($A2930="placement",T2930,IF($A2930="site",SUMIF($C:$C,$C2930,$T:$T),IF($A2930="user",SUMIF($B:$B,$B2930,$T:$T),SUM($T:$T))))</f>
        <v>24.417351585695304</v>
      </c>
      <c r="V2930" s="27">
        <f>U2930/J2930</f>
        <v>0.18358910966688199</v>
      </c>
    </row>
    <row r="2931" spans="1:22" hidden="1" x14ac:dyDescent="0.3">
      <c r="A2931" s="17" t="s">
        <v>13</v>
      </c>
      <c r="B2931" s="17" t="s">
        <v>9174</v>
      </c>
      <c r="C2931" s="17" t="s">
        <v>9176</v>
      </c>
      <c r="D2931" s="17" t="s">
        <v>9898</v>
      </c>
      <c r="E2931" s="17"/>
      <c r="F2931" s="18">
        <v>0.25</v>
      </c>
      <c r="G2931" s="36">
        <v>0.52223350999999996</v>
      </c>
      <c r="H2931" s="37">
        <v>123.4127</v>
      </c>
      <c r="I2931" s="37">
        <v>19.794</v>
      </c>
      <c r="J2931" s="19">
        <v>133</v>
      </c>
      <c r="K2931" s="19">
        <v>33</v>
      </c>
      <c r="L2931" s="18">
        <v>0.16039999999999999</v>
      </c>
      <c r="M2931" s="20">
        <v>0.22376910999999999</v>
      </c>
      <c r="N2931" s="21">
        <v>6.9209000000000007E-2</v>
      </c>
      <c r="O2931" s="22"/>
      <c r="P2931" s="22">
        <v>0.69071244570000001</v>
      </c>
      <c r="Q2931" s="22">
        <v>0.25</v>
      </c>
      <c r="R2931" s="43"/>
      <c r="S2931" s="18" t="str">
        <f>IF(A2931="placement",MIN(P2931,IF(R2931="",Q2931,R2931)),"")</f>
        <v/>
      </c>
      <c r="T2931" s="20" t="str">
        <f>IF($A2931="placement",S2931*J2931,"")</f>
        <v/>
      </c>
      <c r="U2931" s="17">
        <f>IF($A2931="placement",T2931,IF($A2931="site",SUMIF($C:$C,$C2931,$T:$T),IF($A2931="user",SUMIF($B:$B,$B2931,$T:$T),SUM($T:$T))))</f>
        <v>32.499999999999972</v>
      </c>
      <c r="V2931" s="18">
        <f>U2931/J2931</f>
        <v>0.24436090225563889</v>
      </c>
    </row>
    <row r="2932" spans="1:22" hidden="1" x14ac:dyDescent="0.3">
      <c r="A2932" s="11" t="s">
        <v>10</v>
      </c>
      <c r="B2932" s="11" t="s">
        <v>3776</v>
      </c>
      <c r="C2932" s="11" t="s">
        <v>9898</v>
      </c>
      <c r="D2932" s="11" t="s">
        <v>9898</v>
      </c>
      <c r="E2932" s="11"/>
      <c r="F2932" s="12">
        <v>0.25</v>
      </c>
      <c r="G2932" s="33">
        <v>0</v>
      </c>
      <c r="H2932" s="34">
        <v>88.661199999999994</v>
      </c>
      <c r="I2932" s="34">
        <v>23.043900000000001</v>
      </c>
      <c r="J2932" s="13">
        <v>133</v>
      </c>
      <c r="K2932" s="13">
        <v>33</v>
      </c>
      <c r="L2932" s="12">
        <v>0.25990000000000002</v>
      </c>
      <c r="M2932" s="14">
        <v>0.19267052000000001</v>
      </c>
      <c r="N2932" s="15">
        <v>0.1</v>
      </c>
      <c r="O2932" s="16"/>
      <c r="P2932" s="16">
        <v>0.48097924009999998</v>
      </c>
      <c r="Q2932" s="16">
        <v>0.249999999999999</v>
      </c>
      <c r="R2932" s="44"/>
      <c r="S2932" s="12" t="str">
        <f>IF(A2932="placement",MIN(P2932,IF(R2932="",Q2932,R2932)),"")</f>
        <v/>
      </c>
      <c r="T2932" s="14" t="str">
        <f>IF($A2932="placement",S2932*J2932,"")</f>
        <v/>
      </c>
      <c r="U2932" s="13">
        <f>IF($A2932="placement",T2932,IF($A2932="site",SUMIF($C:$C,$C2932,$T:$T),IF($A2932="user",SUMIF($B:$B,$B2932,$T:$T),SUM($T:$T))))</f>
        <v>33.249999999999964</v>
      </c>
      <c r="V2932" s="12">
        <f>U2932/J2932</f>
        <v>0.24999999999999972</v>
      </c>
    </row>
    <row r="2933" spans="1:22" hidden="1" x14ac:dyDescent="0.3">
      <c r="A2933" s="17" t="s">
        <v>13</v>
      </c>
      <c r="B2933" s="17" t="s">
        <v>118</v>
      </c>
      <c r="C2933" s="17" t="s">
        <v>120</v>
      </c>
      <c r="D2933" s="17" t="s">
        <v>9898</v>
      </c>
      <c r="E2933" s="17"/>
      <c r="F2933" s="18">
        <v>0.23449999999999999</v>
      </c>
      <c r="G2933" s="36">
        <v>0</v>
      </c>
      <c r="H2933" s="37">
        <v>24.085699999999999</v>
      </c>
      <c r="I2933" s="37">
        <v>6.2721</v>
      </c>
      <c r="J2933" s="19">
        <v>132</v>
      </c>
      <c r="K2933" s="19">
        <v>31</v>
      </c>
      <c r="L2933" s="18">
        <v>0.26040000000000002</v>
      </c>
      <c r="M2933" s="20">
        <v>0.70404624000000005</v>
      </c>
      <c r="N2933" s="21">
        <v>0.41412399999999999</v>
      </c>
      <c r="O2933" s="22"/>
      <c r="P2933" s="22">
        <v>0.41179431309999998</v>
      </c>
      <c r="Q2933" s="22">
        <v>0.23445099907315001</v>
      </c>
      <c r="R2933" s="43"/>
      <c r="S2933" s="18" t="str">
        <f>IF(A2933="placement",MIN(P2933,IF(R2933="",Q2933,R2933)),"")</f>
        <v/>
      </c>
      <c r="T2933" s="20" t="str">
        <f>IF($A2933="placement",S2933*J2933,"")</f>
        <v/>
      </c>
      <c r="U2933" s="19">
        <f>IF($A2933="placement",T2933,IF($A2933="site",SUMIF($C:$C,$C2933,$T:$T),IF($A2933="user",SUMIF($B:$B,$B2933,$T:$T),SUM($T:$T))))</f>
        <v>30.950000000000003</v>
      </c>
      <c r="V2933" s="18">
        <f>U2933/J2933</f>
        <v>0.23446969696969699</v>
      </c>
    </row>
    <row r="2934" spans="1:22" hidden="1" x14ac:dyDescent="0.3">
      <c r="A2934" s="11" t="s">
        <v>10</v>
      </c>
      <c r="B2934" s="11" t="s">
        <v>118</v>
      </c>
      <c r="C2934" s="11" t="s">
        <v>9898</v>
      </c>
      <c r="D2934" s="11" t="s">
        <v>9898</v>
      </c>
      <c r="E2934" s="11"/>
      <c r="F2934" s="12">
        <v>0.23449999999999999</v>
      </c>
      <c r="G2934" s="33">
        <v>0</v>
      </c>
      <c r="H2934" s="34">
        <v>24.085699999999999</v>
      </c>
      <c r="I2934" s="34">
        <v>6.2721</v>
      </c>
      <c r="J2934" s="13">
        <v>132</v>
      </c>
      <c r="K2934" s="13">
        <v>31</v>
      </c>
      <c r="L2934" s="12">
        <v>0.26040000000000002</v>
      </c>
      <c r="M2934" s="14">
        <v>0.70404624000000005</v>
      </c>
      <c r="N2934" s="15">
        <v>0.41412399999999999</v>
      </c>
      <c r="O2934" s="16"/>
      <c r="P2934" s="16">
        <v>0.41179431309999998</v>
      </c>
      <c r="Q2934" s="16">
        <v>0.23445099907315001</v>
      </c>
      <c r="R2934" s="44"/>
      <c r="S2934" s="12" t="str">
        <f>IF(A2934="placement",MIN(P2934,IF(R2934="",Q2934,R2934)),"")</f>
        <v/>
      </c>
      <c r="T2934" s="14" t="str">
        <f>IF($A2934="placement",S2934*J2934,"")</f>
        <v/>
      </c>
      <c r="U2934" s="13">
        <f>IF($A2934="placement",T2934,IF($A2934="site",SUMIF($C:$C,$C2934,$T:$T),IF($A2934="user",SUMIF($B:$B,$B2934,$T:$T),SUM($T:$T))))</f>
        <v>30.950000000000003</v>
      </c>
      <c r="V2934" s="12">
        <f>U2934/J2934</f>
        <v>0.23446969696969699</v>
      </c>
    </row>
    <row r="2935" spans="1:22" hidden="1" x14ac:dyDescent="0.3">
      <c r="A2935" s="17" t="s">
        <v>13</v>
      </c>
      <c r="B2935" s="17" t="s">
        <v>10691</v>
      </c>
      <c r="C2935" s="17" t="s">
        <v>10692</v>
      </c>
      <c r="D2935" s="17" t="s">
        <v>9898</v>
      </c>
      <c r="E2935" s="17"/>
      <c r="F2935" s="18">
        <v>0.25</v>
      </c>
      <c r="G2935" s="36">
        <v>0</v>
      </c>
      <c r="H2935" s="37">
        <v>31.0078</v>
      </c>
      <c r="I2935" s="37">
        <v>6.6570999999999998</v>
      </c>
      <c r="J2935" s="19">
        <v>132</v>
      </c>
      <c r="K2935" s="19">
        <v>32</v>
      </c>
      <c r="L2935" s="18">
        <v>0.2147</v>
      </c>
      <c r="M2935" s="20">
        <v>0.66046780999999999</v>
      </c>
      <c r="N2935" s="21">
        <v>0.5</v>
      </c>
      <c r="O2935" s="22"/>
      <c r="P2935" s="22">
        <v>0.24296083539999999</v>
      </c>
      <c r="Q2935" s="22">
        <v>0.24296083540733901</v>
      </c>
      <c r="R2935" s="43"/>
      <c r="S2935" s="18" t="str">
        <f>IF(A2935="placement",MIN(P2935,IF(R2935="",Q2935,R2935)),"")</f>
        <v/>
      </c>
      <c r="T2935" s="20" t="str">
        <f>IF($A2935="placement",S2935*J2935,"")</f>
        <v/>
      </c>
      <c r="U2935" s="19">
        <f>IF($A2935="placement",T2935,IF($A2935="site",SUMIF($C:$C,$C2935,$T:$T),IF($A2935="user",SUMIF($B:$B,$B2935,$T:$T),SUM($T:$T))))</f>
        <v>32.316828361062704</v>
      </c>
      <c r="V2935" s="18">
        <f>U2935/J2935</f>
        <v>0.24482445728077806</v>
      </c>
    </row>
    <row r="2936" spans="1:22" hidden="1" x14ac:dyDescent="0.3">
      <c r="A2936" s="11" t="s">
        <v>10</v>
      </c>
      <c r="B2936" s="11" t="s">
        <v>10691</v>
      </c>
      <c r="C2936" s="11" t="s">
        <v>9898</v>
      </c>
      <c r="D2936" s="11" t="s">
        <v>9898</v>
      </c>
      <c r="E2936" s="11"/>
      <c r="F2936" s="12">
        <v>0.25</v>
      </c>
      <c r="G2936" s="33">
        <v>0</v>
      </c>
      <c r="H2936" s="34">
        <v>31.0078</v>
      </c>
      <c r="I2936" s="34">
        <v>6.6570999999999998</v>
      </c>
      <c r="J2936" s="13">
        <v>132</v>
      </c>
      <c r="K2936" s="13">
        <v>32</v>
      </c>
      <c r="L2936" s="12">
        <v>0.2147</v>
      </c>
      <c r="M2936" s="14">
        <v>0.66046780999999999</v>
      </c>
      <c r="N2936" s="15">
        <v>0.5</v>
      </c>
      <c r="O2936" s="16"/>
      <c r="P2936" s="16">
        <v>0.24296083539999999</v>
      </c>
      <c r="Q2936" s="16">
        <v>0.24296083540733901</v>
      </c>
      <c r="R2936" s="44"/>
      <c r="S2936" s="12" t="str">
        <f>IF(A2936="placement",MIN(P2936,IF(R2936="",Q2936,R2936)),"")</f>
        <v/>
      </c>
      <c r="T2936" s="14" t="str">
        <f>IF($A2936="placement",S2936*J2936,"")</f>
        <v/>
      </c>
      <c r="U2936" s="13">
        <f>IF($A2936="placement",T2936,IF($A2936="site",SUMIF($C:$C,$C2936,$T:$T),IF($A2936="user",SUMIF($B:$B,$B2936,$T:$T),SUM($T:$T))))</f>
        <v>32.316828361062704</v>
      </c>
      <c r="V2936" s="12">
        <f>U2936/J2936</f>
        <v>0.24482445728077806</v>
      </c>
    </row>
    <row r="2937" spans="1:22" hidden="1" x14ac:dyDescent="0.3">
      <c r="A2937" s="23" t="s">
        <v>14</v>
      </c>
      <c r="B2937" s="23" t="s">
        <v>2619</v>
      </c>
      <c r="C2937" s="23" t="s">
        <v>2621</v>
      </c>
      <c r="D2937" s="23" t="s">
        <v>2843</v>
      </c>
      <c r="E2937" s="23" t="s">
        <v>2844</v>
      </c>
      <c r="F2937" s="27">
        <v>0.25</v>
      </c>
      <c r="G2937" s="24">
        <v>1</v>
      </c>
      <c r="H2937" s="25">
        <v>50.564599999999999</v>
      </c>
      <c r="I2937" s="25">
        <v>8.4339999999999993</v>
      </c>
      <c r="J2937" s="26">
        <v>132</v>
      </c>
      <c r="K2937" s="26">
        <v>33</v>
      </c>
      <c r="L2937" s="27">
        <v>0.1668</v>
      </c>
      <c r="M2937" s="28">
        <v>0.52320878000000004</v>
      </c>
      <c r="N2937" s="29">
        <v>0.3</v>
      </c>
      <c r="O2937" s="31" t="s">
        <v>12</v>
      </c>
      <c r="P2937" s="31">
        <v>0.42661512759999998</v>
      </c>
      <c r="Q2937" s="31">
        <v>0.25</v>
      </c>
      <c r="R2937" s="42"/>
      <c r="S2937" s="27">
        <f>IF(A2937="placement",MIN(P2937,IF(R2937="",Q2937,R2937)),"")</f>
        <v>0.25</v>
      </c>
      <c r="T2937" s="28">
        <f>IF($A2937="placement",S2937*J2937,"")</f>
        <v>33</v>
      </c>
      <c r="U2937" s="26">
        <f>IF($A2937="placement",T2937,IF($A2937="site",SUMIF($C:$C,$C2937,$T:$T),IF($A2937="user",SUMIF($B:$B,$B2937,$T:$T),SUM($T:$T))))</f>
        <v>33</v>
      </c>
      <c r="V2937" s="27">
        <f>U2937/J2937</f>
        <v>0.25</v>
      </c>
    </row>
    <row r="2938" spans="1:22" hidden="1" x14ac:dyDescent="0.3">
      <c r="A2938" s="17" t="s">
        <v>13</v>
      </c>
      <c r="B2938" s="17" t="s">
        <v>2870</v>
      </c>
      <c r="C2938" s="17" t="s">
        <v>2872</v>
      </c>
      <c r="D2938" s="17" t="s">
        <v>9898</v>
      </c>
      <c r="E2938" s="17"/>
      <c r="F2938" s="18">
        <v>0.28599999999999998</v>
      </c>
      <c r="G2938" s="36">
        <v>0</v>
      </c>
      <c r="H2938" s="37">
        <v>168.678</v>
      </c>
      <c r="I2938" s="37">
        <v>25.4771</v>
      </c>
      <c r="J2938" s="19">
        <v>132</v>
      </c>
      <c r="K2938" s="19">
        <v>38</v>
      </c>
      <c r="L2938" s="18">
        <v>0.151</v>
      </c>
      <c r="M2938" s="20">
        <v>0.17230514999999999</v>
      </c>
      <c r="N2938" s="21">
        <v>4.4561999999999997E-2</v>
      </c>
      <c r="O2938" s="22"/>
      <c r="P2938" s="22">
        <v>0.74137743040000004</v>
      </c>
      <c r="Q2938" s="22">
        <v>0.28603565373313</v>
      </c>
      <c r="R2938" s="43"/>
      <c r="S2938" s="18" t="str">
        <f>IF(A2938="placement",MIN(P2938,IF(R2938="",Q2938,R2938)),"")</f>
        <v/>
      </c>
      <c r="T2938" s="20" t="str">
        <f>IF($A2938="placement",S2938*J2938,"")</f>
        <v/>
      </c>
      <c r="U2938" s="19">
        <f>IF($A2938="placement",T2938,IF($A2938="site",SUMIF($C:$C,$C2938,$T:$T),IF($A2938="user",SUMIF($B:$B,$B2938,$T:$T),SUM($T:$T))))</f>
        <v>34.069999999999965</v>
      </c>
      <c r="V2938" s="18">
        <f>U2938/J2938</f>
        <v>0.25810606060606034</v>
      </c>
    </row>
    <row r="2939" spans="1:22" hidden="1" x14ac:dyDescent="0.3">
      <c r="A2939" s="11" t="s">
        <v>10</v>
      </c>
      <c r="B2939" s="11" t="s">
        <v>2870</v>
      </c>
      <c r="C2939" s="11" t="s">
        <v>9898</v>
      </c>
      <c r="D2939" s="11" t="s">
        <v>9898</v>
      </c>
      <c r="E2939" s="11"/>
      <c r="F2939" s="12">
        <v>0.28599999999999998</v>
      </c>
      <c r="G2939" s="33">
        <v>0</v>
      </c>
      <c r="H2939" s="34">
        <v>168.678</v>
      </c>
      <c r="I2939" s="34">
        <v>25.4771</v>
      </c>
      <c r="J2939" s="13">
        <v>132</v>
      </c>
      <c r="K2939" s="13">
        <v>38</v>
      </c>
      <c r="L2939" s="12">
        <v>0.151</v>
      </c>
      <c r="M2939" s="14">
        <v>0.17230514999999999</v>
      </c>
      <c r="N2939" s="15">
        <v>4.4561999999999997E-2</v>
      </c>
      <c r="O2939" s="16"/>
      <c r="P2939" s="16">
        <v>0.74137743040000004</v>
      </c>
      <c r="Q2939" s="16">
        <v>0.28603565373313</v>
      </c>
      <c r="R2939" s="44"/>
      <c r="S2939" s="12" t="str">
        <f>IF(A2939="placement",MIN(P2939,IF(R2939="",Q2939,R2939)),"")</f>
        <v/>
      </c>
      <c r="T2939" s="14" t="str">
        <f>IF($A2939="placement",S2939*J2939,"")</f>
        <v/>
      </c>
      <c r="U2939" s="13">
        <f>IF($A2939="placement",T2939,IF($A2939="site",SUMIF($C:$C,$C2939,$T:$T),IF($A2939="user",SUMIF($B:$B,$B2939,$T:$T),SUM($T:$T))))</f>
        <v>34.069999999999965</v>
      </c>
      <c r="V2939" s="12">
        <f>U2939/J2939</f>
        <v>0.25810606060606034</v>
      </c>
    </row>
    <row r="2940" spans="1:22" hidden="1" x14ac:dyDescent="0.3">
      <c r="A2940" s="23" t="s">
        <v>14</v>
      </c>
      <c r="B2940" s="23" t="s">
        <v>3266</v>
      </c>
      <c r="C2940" s="23" t="s">
        <v>3268</v>
      </c>
      <c r="D2940" s="32" t="s">
        <v>3350</v>
      </c>
      <c r="E2940" s="23" t="s">
        <v>3351</v>
      </c>
      <c r="F2940" s="27">
        <v>0.25</v>
      </c>
      <c r="G2940" s="24">
        <v>0</v>
      </c>
      <c r="H2940" s="25">
        <v>11.9808</v>
      </c>
      <c r="I2940" s="25">
        <v>2.8382000000000001</v>
      </c>
      <c r="J2940" s="26">
        <v>132</v>
      </c>
      <c r="K2940" s="26">
        <v>33</v>
      </c>
      <c r="L2940" s="27">
        <v>0.2369</v>
      </c>
      <c r="M2940" s="28">
        <v>1.54591166</v>
      </c>
      <c r="N2940" s="29">
        <v>1.1000000000000001</v>
      </c>
      <c r="O2940" s="31" t="s">
        <v>12</v>
      </c>
      <c r="P2940" s="31">
        <v>0.28844575979999998</v>
      </c>
      <c r="Q2940" s="31">
        <v>0.25</v>
      </c>
      <c r="R2940" s="42"/>
      <c r="S2940" s="27">
        <f>IF(A2940="placement",MIN(P2940,IF(R2940="",Q2940,R2940)),"")</f>
        <v>0.25</v>
      </c>
      <c r="T2940" s="28">
        <f>IF($A2940="placement",S2940*J2940,"")</f>
        <v>33</v>
      </c>
      <c r="U2940" s="26">
        <f>IF($A2940="placement",T2940,IF($A2940="site",SUMIF($C:$C,$C2940,$T:$T),IF($A2940="user",SUMIF($B:$B,$B2940,$T:$T),SUM($T:$T))))</f>
        <v>33</v>
      </c>
      <c r="V2940" s="27">
        <f>U2940/J2940</f>
        <v>0.25</v>
      </c>
    </row>
    <row r="2941" spans="1:22" hidden="1" x14ac:dyDescent="0.3">
      <c r="A2941" s="23" t="s">
        <v>14</v>
      </c>
      <c r="B2941" s="23" t="s">
        <v>5623</v>
      </c>
      <c r="C2941" s="23" t="s">
        <v>5625</v>
      </c>
      <c r="D2941" s="23" t="s">
        <v>5632</v>
      </c>
      <c r="E2941" s="23" t="s">
        <v>5633</v>
      </c>
      <c r="F2941" s="27">
        <v>0.25</v>
      </c>
      <c r="G2941" s="24">
        <v>0</v>
      </c>
      <c r="H2941" s="25">
        <v>23.869599999999998</v>
      </c>
      <c r="I2941" s="25">
        <v>7.8326000000000002</v>
      </c>
      <c r="J2941" s="26">
        <v>132</v>
      </c>
      <c r="K2941" s="26">
        <v>15</v>
      </c>
      <c r="L2941" s="27">
        <v>0.3281</v>
      </c>
      <c r="M2941" s="28">
        <v>0.56299279000000002</v>
      </c>
      <c r="N2941" s="29">
        <v>0.5</v>
      </c>
      <c r="O2941" s="31" t="s">
        <v>42</v>
      </c>
      <c r="P2941" s="31">
        <v>0.111889154</v>
      </c>
      <c r="Q2941" s="31">
        <v>0.111889153995798</v>
      </c>
      <c r="R2941" s="42"/>
      <c r="S2941" s="27">
        <f>IF(A2941="placement",MIN(P2941,IF(R2941="",Q2941,R2941)),"")</f>
        <v>0.111889153995798</v>
      </c>
      <c r="T2941" s="28">
        <f>IF($A2941="placement",S2941*J2941,"")</f>
        <v>14.769368327445337</v>
      </c>
      <c r="U2941" s="26">
        <f>IF($A2941="placement",T2941,IF($A2941="site",SUMIF($C:$C,$C2941,$T:$T),IF($A2941="user",SUMIF($B:$B,$B2941,$T:$T),SUM($T:$T))))</f>
        <v>14.769368327445337</v>
      </c>
      <c r="V2941" s="27">
        <f>U2941/J2941</f>
        <v>0.111889153995798</v>
      </c>
    </row>
    <row r="2942" spans="1:22" hidden="1" x14ac:dyDescent="0.3">
      <c r="A2942" s="23" t="s">
        <v>14</v>
      </c>
      <c r="B2942" s="23" t="s">
        <v>6285</v>
      </c>
      <c r="C2942" s="23" t="s">
        <v>6287</v>
      </c>
      <c r="D2942" s="23" t="s">
        <v>6304</v>
      </c>
      <c r="E2942" s="23" t="s">
        <v>6305</v>
      </c>
      <c r="F2942" s="27">
        <v>0.25</v>
      </c>
      <c r="G2942" s="24">
        <v>0</v>
      </c>
      <c r="H2942" s="25">
        <v>25.017600000000002</v>
      </c>
      <c r="I2942" s="25">
        <v>3.2465999999999999</v>
      </c>
      <c r="J2942" s="26">
        <v>132</v>
      </c>
      <c r="K2942" s="26">
        <v>33</v>
      </c>
      <c r="L2942" s="27">
        <v>0.1298</v>
      </c>
      <c r="M2942" s="28">
        <v>1.35041911</v>
      </c>
      <c r="N2942" s="29">
        <v>1</v>
      </c>
      <c r="O2942" s="31" t="s">
        <v>42</v>
      </c>
      <c r="P2942" s="31">
        <v>0.25948915459999999</v>
      </c>
      <c r="Q2942" s="31">
        <v>0.249999999999999</v>
      </c>
      <c r="R2942" s="42"/>
      <c r="S2942" s="27">
        <f>IF(A2942="placement",MIN(P2942,IF(R2942="",Q2942,R2942)),"")</f>
        <v>0.249999999999999</v>
      </c>
      <c r="T2942" s="28">
        <f>IF($A2942="placement",S2942*J2942,"")</f>
        <v>32.999999999999865</v>
      </c>
      <c r="U2942" s="26">
        <f>IF($A2942="placement",T2942,IF($A2942="site",SUMIF($C:$C,$C2942,$T:$T),IF($A2942="user",SUMIF($B:$B,$B2942,$T:$T),SUM($T:$T))))</f>
        <v>32.999999999999865</v>
      </c>
      <c r="V2942" s="27">
        <f>U2942/J2942</f>
        <v>0.24999999999999897</v>
      </c>
    </row>
    <row r="2943" spans="1:22" hidden="1" x14ac:dyDescent="0.3">
      <c r="A2943" s="23" t="s">
        <v>14</v>
      </c>
      <c r="B2943" s="23" t="s">
        <v>6986</v>
      </c>
      <c r="C2943" s="23" t="s">
        <v>6987</v>
      </c>
      <c r="D2943" s="23" t="s">
        <v>6998</v>
      </c>
      <c r="E2943" s="23" t="s">
        <v>6999</v>
      </c>
      <c r="F2943" s="27">
        <v>0.25</v>
      </c>
      <c r="G2943" s="24">
        <v>1</v>
      </c>
      <c r="H2943" s="25">
        <v>160.2182</v>
      </c>
      <c r="I2943" s="25">
        <v>7.8112000000000004</v>
      </c>
      <c r="J2943" s="26">
        <v>132</v>
      </c>
      <c r="K2943" s="26">
        <v>33</v>
      </c>
      <c r="L2943" s="27">
        <v>4.8800000000000003E-2</v>
      </c>
      <c r="M2943" s="28">
        <v>0.56152601000000002</v>
      </c>
      <c r="N2943" s="29">
        <v>0.25</v>
      </c>
      <c r="O2943" s="31" t="s">
        <v>12</v>
      </c>
      <c r="P2943" s="31">
        <v>0.55478464930000004</v>
      </c>
      <c r="Q2943" s="31">
        <v>0.249999999999999</v>
      </c>
      <c r="R2943" s="42"/>
      <c r="S2943" s="27">
        <f>IF(A2943="placement",MIN(P2943,IF(R2943="",Q2943,R2943)),"")</f>
        <v>0.249999999999999</v>
      </c>
      <c r="T2943" s="28">
        <f>IF($A2943="placement",S2943*J2943,"")</f>
        <v>32.999999999999865</v>
      </c>
      <c r="U2943" s="26">
        <f>IF($A2943="placement",T2943,IF($A2943="site",SUMIF($C:$C,$C2943,$T:$T),IF($A2943="user",SUMIF($B:$B,$B2943,$T:$T),SUM($T:$T))))</f>
        <v>32.999999999999865</v>
      </c>
      <c r="V2943" s="27">
        <f>U2943/J2943</f>
        <v>0.24999999999999897</v>
      </c>
    </row>
    <row r="2944" spans="1:22" hidden="1" x14ac:dyDescent="0.3">
      <c r="A2944" s="23" t="s">
        <v>14</v>
      </c>
      <c r="B2944" s="23" t="s">
        <v>7371</v>
      </c>
      <c r="C2944" s="23" t="s">
        <v>7373</v>
      </c>
      <c r="D2944" s="23" t="s">
        <v>7398</v>
      </c>
      <c r="E2944" s="23" t="s">
        <v>7399</v>
      </c>
      <c r="F2944" s="27">
        <v>0.25</v>
      </c>
      <c r="G2944" s="24">
        <v>0</v>
      </c>
      <c r="H2944" s="25">
        <v>31.2502</v>
      </c>
      <c r="I2944" s="25">
        <v>7.0343999999999998</v>
      </c>
      <c r="J2944" s="26">
        <v>132</v>
      </c>
      <c r="K2944" s="26">
        <v>33</v>
      </c>
      <c r="L2944" s="27">
        <v>0.22509999999999999</v>
      </c>
      <c r="M2944" s="28">
        <v>0.62505052000000005</v>
      </c>
      <c r="N2944" s="29">
        <v>0.4</v>
      </c>
      <c r="O2944" s="31" t="s">
        <v>12</v>
      </c>
      <c r="P2944" s="31">
        <v>0.36005172559999998</v>
      </c>
      <c r="Q2944" s="31">
        <v>0.25</v>
      </c>
      <c r="R2944" s="42"/>
      <c r="S2944" s="27">
        <f>IF(A2944="placement",MIN(P2944,IF(R2944="",Q2944,R2944)),"")</f>
        <v>0.25</v>
      </c>
      <c r="T2944" s="28">
        <f>IF($A2944="placement",S2944*J2944,"")</f>
        <v>33</v>
      </c>
      <c r="U2944" s="26">
        <f>IF($A2944="placement",T2944,IF($A2944="site",SUMIF($C:$C,$C2944,$T:$T),IF($A2944="user",SUMIF($B:$B,$B2944,$T:$T),SUM($T:$T))))</f>
        <v>33</v>
      </c>
      <c r="V2944" s="27">
        <f>U2944/J2944</f>
        <v>0.25</v>
      </c>
    </row>
    <row r="2945" spans="1:22" hidden="1" x14ac:dyDescent="0.3">
      <c r="A2945" s="23" t="s">
        <v>14</v>
      </c>
      <c r="B2945" s="23" t="s">
        <v>678</v>
      </c>
      <c r="C2945" s="23" t="s">
        <v>680</v>
      </c>
      <c r="D2945" s="23" t="s">
        <v>753</v>
      </c>
      <c r="E2945" s="23" t="s">
        <v>9860</v>
      </c>
      <c r="F2945" s="27">
        <v>0.4</v>
      </c>
      <c r="G2945" s="24">
        <v>1</v>
      </c>
      <c r="H2945" s="25">
        <v>49.806600000000003</v>
      </c>
      <c r="I2945" s="25">
        <v>7.2129000000000003</v>
      </c>
      <c r="J2945" s="26">
        <v>131</v>
      </c>
      <c r="K2945" s="26">
        <v>52</v>
      </c>
      <c r="L2945" s="27">
        <v>0.14480000000000001</v>
      </c>
      <c r="M2945" s="28">
        <v>0.6058209</v>
      </c>
      <c r="N2945" s="29">
        <v>0.3</v>
      </c>
      <c r="O2945" s="31" t="s">
        <v>385</v>
      </c>
      <c r="P2945" s="31">
        <v>0.50480414019999997</v>
      </c>
      <c r="Q2945" s="31">
        <v>0.39999999999999902</v>
      </c>
      <c r="R2945" s="42"/>
      <c r="S2945" s="27">
        <f>IF(A2945="placement",MIN(P2945,IF(R2945="",Q2945,R2945)),"")</f>
        <v>0.39999999999999902</v>
      </c>
      <c r="T2945" s="28">
        <f>IF($A2945="placement",S2945*J2945,"")</f>
        <v>52.399999999999871</v>
      </c>
      <c r="U2945" s="26">
        <f>IF($A2945="placement",T2945,IF($A2945="site",SUMIF($C:$C,$C2945,$T:$T),IF($A2945="user",SUMIF($B:$B,$B2945,$T:$T),SUM($T:$T))))</f>
        <v>52.399999999999871</v>
      </c>
      <c r="V2945" s="27">
        <f>U2945/J2945</f>
        <v>0.39999999999999902</v>
      </c>
    </row>
    <row r="2946" spans="1:22" hidden="1" x14ac:dyDescent="0.3">
      <c r="A2946" s="23" t="s">
        <v>14</v>
      </c>
      <c r="B2946" s="23" t="s">
        <v>4016</v>
      </c>
      <c r="C2946" s="23" t="s">
        <v>4018</v>
      </c>
      <c r="D2946" s="23" t="s">
        <v>4069</v>
      </c>
      <c r="E2946" s="23" t="s">
        <v>4070</v>
      </c>
      <c r="F2946" s="27">
        <v>0.33</v>
      </c>
      <c r="G2946" s="24">
        <v>1</v>
      </c>
      <c r="H2946" s="25">
        <v>40.042900000000003</v>
      </c>
      <c r="I2946" s="25">
        <v>16.968</v>
      </c>
      <c r="J2946" s="26">
        <v>131</v>
      </c>
      <c r="K2946" s="26">
        <v>29</v>
      </c>
      <c r="L2946" s="27">
        <v>0.42370000000000002</v>
      </c>
      <c r="M2946" s="28">
        <v>0.25751414</v>
      </c>
      <c r="N2946" s="29">
        <v>0.2</v>
      </c>
      <c r="O2946" s="31" t="s">
        <v>12</v>
      </c>
      <c r="P2946" s="31">
        <v>0.22334363199999999</v>
      </c>
      <c r="Q2946" s="31">
        <v>0.22334363199450699</v>
      </c>
      <c r="R2946" s="42"/>
      <c r="S2946" s="27">
        <f>IF(A2946="placement",MIN(P2946,IF(R2946="",Q2946,R2946)),"")</f>
        <v>0.22334363199450699</v>
      </c>
      <c r="T2946" s="28">
        <f>IF($A2946="placement",S2946*J2946,"")</f>
        <v>29.258015791280418</v>
      </c>
      <c r="U2946" s="26">
        <f>IF($A2946="placement",T2946,IF($A2946="site",SUMIF($C:$C,$C2946,$T:$T),IF($A2946="user",SUMIF($B:$B,$B2946,$T:$T),SUM($T:$T))))</f>
        <v>29.258015791280418</v>
      </c>
      <c r="V2946" s="27">
        <f>U2946/J2946</f>
        <v>0.22334363199450699</v>
      </c>
    </row>
    <row r="2947" spans="1:22" hidden="1" x14ac:dyDescent="0.3">
      <c r="A2947" s="23" t="s">
        <v>14</v>
      </c>
      <c r="B2947" s="23" t="s">
        <v>7689</v>
      </c>
      <c r="C2947" s="23" t="s">
        <v>7690</v>
      </c>
      <c r="D2947" s="23" t="s">
        <v>7691</v>
      </c>
      <c r="E2947" s="23" t="s">
        <v>7692</v>
      </c>
      <c r="F2947" s="27">
        <v>0.1</v>
      </c>
      <c r="G2947" s="24">
        <v>0</v>
      </c>
      <c r="H2947" s="25">
        <v>31.9101</v>
      </c>
      <c r="I2947" s="25">
        <v>10.508900000000001</v>
      </c>
      <c r="J2947" s="26">
        <v>131</v>
      </c>
      <c r="K2947" s="26">
        <v>13</v>
      </c>
      <c r="L2947" s="27">
        <v>0.32929999999999998</v>
      </c>
      <c r="M2947" s="28">
        <v>0.41455361000000002</v>
      </c>
      <c r="N2947" s="29">
        <v>0.25</v>
      </c>
      <c r="O2947" s="31" t="s">
        <v>12</v>
      </c>
      <c r="P2947" s="31">
        <v>0.39694168990000001</v>
      </c>
      <c r="Q2947" s="31">
        <v>0.1</v>
      </c>
      <c r="R2947" s="42"/>
      <c r="S2947" s="27">
        <f>IF(A2947="placement",MIN(P2947,IF(R2947="",Q2947,R2947)),"")</f>
        <v>0.1</v>
      </c>
      <c r="T2947" s="28">
        <f>IF($A2947="placement",S2947*J2947,"")</f>
        <v>13.100000000000001</v>
      </c>
      <c r="U2947" s="26">
        <f>IF($A2947="placement",T2947,IF($A2947="site",SUMIF($C:$C,$C2947,$T:$T),IF($A2947="user",SUMIF($B:$B,$B2947,$T:$T),SUM($T:$T))))</f>
        <v>13.100000000000001</v>
      </c>
      <c r="V2947" s="27">
        <f>U2947/J2947</f>
        <v>0.1</v>
      </c>
    </row>
    <row r="2948" spans="1:22" hidden="1" x14ac:dyDescent="0.3">
      <c r="A2948" s="23" t="s">
        <v>14</v>
      </c>
      <c r="B2948" s="23" t="s">
        <v>7689</v>
      </c>
      <c r="C2948" s="23" t="s">
        <v>7690</v>
      </c>
      <c r="D2948" s="23" t="s">
        <v>7699</v>
      </c>
      <c r="E2948" s="23" t="s">
        <v>7700</v>
      </c>
      <c r="F2948" s="27">
        <v>0.25</v>
      </c>
      <c r="G2948" s="24">
        <v>0</v>
      </c>
      <c r="H2948" s="25">
        <v>42.654899999999998</v>
      </c>
      <c r="I2948" s="25">
        <v>4.1852</v>
      </c>
      <c r="J2948" s="26">
        <v>131</v>
      </c>
      <c r="K2948" s="26">
        <v>23</v>
      </c>
      <c r="L2948" s="27">
        <v>9.8100000000000007E-2</v>
      </c>
      <c r="M2948" s="28">
        <v>1.04191115</v>
      </c>
      <c r="N2948" s="29">
        <v>0.85</v>
      </c>
      <c r="O2948" s="31" t="s">
        <v>12</v>
      </c>
      <c r="P2948" s="31">
        <v>0.1841914734</v>
      </c>
      <c r="Q2948" s="31">
        <v>0.18419147336470701</v>
      </c>
      <c r="R2948" s="42"/>
      <c r="S2948" s="27">
        <f>IF(A2948="placement",MIN(P2948,IF(R2948="",Q2948,R2948)),"")</f>
        <v>0.18419147336470701</v>
      </c>
      <c r="T2948" s="28">
        <f>IF($A2948="placement",S2948*J2948,"")</f>
        <v>24.129083010776618</v>
      </c>
      <c r="U2948" s="26">
        <f>IF($A2948="placement",T2948,IF($A2948="site",SUMIF($C:$C,$C2948,$T:$T),IF($A2948="user",SUMIF($B:$B,$B2948,$T:$T),SUM($T:$T))))</f>
        <v>24.129083010776618</v>
      </c>
      <c r="V2948" s="27">
        <f>U2948/J2948</f>
        <v>0.18419147336470701</v>
      </c>
    </row>
    <row r="2949" spans="1:22" hidden="1" x14ac:dyDescent="0.3">
      <c r="A2949" s="23" t="s">
        <v>14</v>
      </c>
      <c r="B2949" s="23" t="s">
        <v>8382</v>
      </c>
      <c r="C2949" s="23" t="s">
        <v>8384</v>
      </c>
      <c r="D2949" s="23" t="s">
        <v>8385</v>
      </c>
      <c r="E2949" s="23" t="s">
        <v>8386</v>
      </c>
      <c r="F2949" s="27">
        <v>0.2</v>
      </c>
      <c r="G2949" s="24">
        <v>0</v>
      </c>
      <c r="H2949" s="25">
        <v>2.3723000000000001</v>
      </c>
      <c r="I2949" s="25">
        <v>1.0516000000000001</v>
      </c>
      <c r="J2949" s="26">
        <v>131</v>
      </c>
      <c r="K2949" s="26">
        <v>21</v>
      </c>
      <c r="L2949" s="27">
        <v>0.44330000000000003</v>
      </c>
      <c r="M2949" s="28">
        <v>4.1630645900000003</v>
      </c>
      <c r="N2949" s="29">
        <v>3.5</v>
      </c>
      <c r="O2949" s="31" t="s">
        <v>42</v>
      </c>
      <c r="P2949" s="31">
        <v>0.1592731936</v>
      </c>
      <c r="Q2949" s="31">
        <v>0.15927319358880601</v>
      </c>
      <c r="R2949" s="42"/>
      <c r="S2949" s="27">
        <f>IF(A2949="placement",MIN(P2949,IF(R2949="",Q2949,R2949)),"")</f>
        <v>0.15927319358880601</v>
      </c>
      <c r="T2949" s="28">
        <f>IF($A2949="placement",S2949*J2949,"")</f>
        <v>20.864788360133588</v>
      </c>
      <c r="U2949" s="26">
        <f>IF($A2949="placement",T2949,IF($A2949="site",SUMIF($C:$C,$C2949,$T:$T),IF($A2949="user",SUMIF($B:$B,$B2949,$T:$T),SUM($T:$T))))</f>
        <v>20.864788360133588</v>
      </c>
      <c r="V2949" s="27">
        <f>U2949/J2949</f>
        <v>0.15927319358880601</v>
      </c>
    </row>
    <row r="2950" spans="1:22" hidden="1" x14ac:dyDescent="0.3">
      <c r="A2950" s="23" t="s">
        <v>14</v>
      </c>
      <c r="B2950" s="23" t="s">
        <v>8593</v>
      </c>
      <c r="C2950" s="23" t="s">
        <v>8595</v>
      </c>
      <c r="D2950" s="23" t="s">
        <v>8602</v>
      </c>
      <c r="E2950" s="23" t="s">
        <v>8594</v>
      </c>
      <c r="F2950" s="27">
        <v>0.33</v>
      </c>
      <c r="G2950" s="24">
        <v>0</v>
      </c>
      <c r="H2950" s="25">
        <v>19.554099999999998</v>
      </c>
      <c r="I2950" s="25">
        <v>7.1481000000000003</v>
      </c>
      <c r="J2950" s="26">
        <v>131</v>
      </c>
      <c r="K2950" s="26">
        <v>43</v>
      </c>
      <c r="L2950" s="27">
        <v>0.36559999999999998</v>
      </c>
      <c r="M2950" s="28">
        <v>0.60972181000000003</v>
      </c>
      <c r="N2950" s="29">
        <v>0.2</v>
      </c>
      <c r="O2950" s="31" t="s">
        <v>12</v>
      </c>
      <c r="P2950" s="31">
        <v>0.67198155280000005</v>
      </c>
      <c r="Q2950" s="31">
        <v>0.32999999999999902</v>
      </c>
      <c r="R2950" s="42"/>
      <c r="S2950" s="27">
        <f>IF(A2950="placement",MIN(P2950,IF(R2950="",Q2950,R2950)),"")</f>
        <v>0.32999999999999902</v>
      </c>
      <c r="T2950" s="28">
        <f>IF($A2950="placement",S2950*J2950,"")</f>
        <v>43.229999999999869</v>
      </c>
      <c r="U2950" s="26">
        <f>IF($A2950="placement",T2950,IF($A2950="site",SUMIF($C:$C,$C2950,$T:$T),IF($A2950="user",SUMIF($B:$B,$B2950,$T:$T),SUM($T:$T))))</f>
        <v>43.229999999999869</v>
      </c>
      <c r="V2950" s="27">
        <f>U2950/J2950</f>
        <v>0.32999999999999902</v>
      </c>
    </row>
    <row r="2951" spans="1:22" hidden="1" x14ac:dyDescent="0.3">
      <c r="A2951" s="23" t="s">
        <v>14</v>
      </c>
      <c r="B2951" s="23" t="s">
        <v>8603</v>
      </c>
      <c r="C2951" s="23" t="s">
        <v>8604</v>
      </c>
      <c r="D2951" s="23" t="s">
        <v>8605</v>
      </c>
      <c r="E2951" s="23" t="s">
        <v>8606</v>
      </c>
      <c r="F2951" s="27">
        <v>0.35</v>
      </c>
      <c r="G2951" s="24">
        <v>0</v>
      </c>
      <c r="H2951" s="25">
        <v>13.460100000000001</v>
      </c>
      <c r="I2951" s="25">
        <v>3.2334999999999998</v>
      </c>
      <c r="J2951" s="26">
        <v>131</v>
      </c>
      <c r="K2951" s="26">
        <v>34</v>
      </c>
      <c r="L2951" s="27">
        <v>0.2402</v>
      </c>
      <c r="M2951" s="28">
        <v>1.3478318499999999</v>
      </c>
      <c r="N2951" s="29">
        <v>1</v>
      </c>
      <c r="O2951" s="31" t="s">
        <v>304</v>
      </c>
      <c r="P2951" s="31">
        <v>0.25806768829999999</v>
      </c>
      <c r="Q2951" s="31">
        <v>0.25806768827337501</v>
      </c>
      <c r="R2951" s="42"/>
      <c r="S2951" s="27">
        <f>IF(A2951="placement",MIN(P2951,IF(R2951="",Q2951,R2951)),"")</f>
        <v>0.25806768827337501</v>
      </c>
      <c r="T2951" s="28">
        <f>IF($A2951="placement",S2951*J2951,"")</f>
        <v>33.806867163812129</v>
      </c>
      <c r="U2951" s="26">
        <f>IF($A2951="placement",T2951,IF($A2951="site",SUMIF($C:$C,$C2951,$T:$T),IF($A2951="user",SUMIF($B:$B,$B2951,$T:$T),SUM($T:$T))))</f>
        <v>33.806867163812129</v>
      </c>
      <c r="V2951" s="27">
        <f>U2951/J2951</f>
        <v>0.25806768827337501</v>
      </c>
    </row>
    <row r="2952" spans="1:22" x14ac:dyDescent="0.3">
      <c r="A2952" s="23" t="s">
        <v>14</v>
      </c>
      <c r="B2952" s="23" t="s">
        <v>9338</v>
      </c>
      <c r="C2952" s="23" t="s">
        <v>7914</v>
      </c>
      <c r="D2952" s="23" t="s">
        <v>9340</v>
      </c>
      <c r="E2952" s="23" t="s">
        <v>9341</v>
      </c>
      <c r="F2952" s="27">
        <v>0.33</v>
      </c>
      <c r="G2952" s="24">
        <v>1</v>
      </c>
      <c r="H2952" s="25">
        <v>97.157300000000006</v>
      </c>
      <c r="I2952" s="25">
        <v>21.389800000000001</v>
      </c>
      <c r="J2952" s="26">
        <v>131</v>
      </c>
      <c r="K2952" s="26">
        <v>43</v>
      </c>
      <c r="L2952" s="27">
        <v>0.22020000000000001</v>
      </c>
      <c r="M2952" s="28">
        <v>0.20371272000000001</v>
      </c>
      <c r="N2952" s="29">
        <v>7.0000000000000007E-2</v>
      </c>
      <c r="O2952" s="31" t="s">
        <v>12</v>
      </c>
      <c r="P2952" s="31">
        <v>0.65637884570000005</v>
      </c>
      <c r="Q2952" s="31">
        <v>0.33</v>
      </c>
      <c r="R2952" s="42">
        <v>0.35</v>
      </c>
      <c r="S2952" s="27">
        <f>IF(A2952="placement",MIN(P2952,IF(R2952="",Q2952,R2952)),"")</f>
        <v>0.35</v>
      </c>
      <c r="T2952" s="28">
        <f>IF($A2952="placement",S2952*J2952,"")</f>
        <v>45.849999999999994</v>
      </c>
      <c r="U2952" s="26">
        <f>IF($A2952="placement",T2952,IF($A2952="site",SUMIF($C:$C,$C2952,$T:$T),IF($A2952="user",SUMIF($B:$B,$B2952,$T:$T),SUM($T:$T))))</f>
        <v>45.849999999999994</v>
      </c>
      <c r="V2952" s="27">
        <f>U2952/J2952</f>
        <v>0.35</v>
      </c>
    </row>
    <row r="2953" spans="1:22" hidden="1" x14ac:dyDescent="0.3">
      <c r="A2953" s="23" t="s">
        <v>14</v>
      </c>
      <c r="B2953" s="23" t="s">
        <v>169</v>
      </c>
      <c r="C2953" s="23" t="s">
        <v>170</v>
      </c>
      <c r="D2953" s="23" t="s">
        <v>171</v>
      </c>
      <c r="E2953" s="23" t="s">
        <v>172</v>
      </c>
      <c r="F2953" s="27">
        <v>0.33</v>
      </c>
      <c r="G2953" s="24">
        <v>0</v>
      </c>
      <c r="H2953" s="25">
        <v>17.426500000000001</v>
      </c>
      <c r="I2953" s="25">
        <v>8.8864000000000001</v>
      </c>
      <c r="J2953" s="26">
        <v>130</v>
      </c>
      <c r="K2953" s="26">
        <v>43</v>
      </c>
      <c r="L2953" s="27">
        <v>0.50990000000000002</v>
      </c>
      <c r="M2953" s="28">
        <v>0.48877743000000001</v>
      </c>
      <c r="N2953" s="29">
        <v>0.19</v>
      </c>
      <c r="O2953" s="31" t="s">
        <v>12</v>
      </c>
      <c r="P2953" s="31">
        <v>0.61127501279999996</v>
      </c>
      <c r="Q2953" s="31">
        <v>0.32999999999999902</v>
      </c>
      <c r="R2953" s="42"/>
      <c r="S2953" s="27">
        <f>IF(A2953="placement",MIN(P2953,IF(R2953="",Q2953,R2953)),"")</f>
        <v>0.32999999999999902</v>
      </c>
      <c r="T2953" s="28">
        <f>IF($A2953="placement",S2953*J2953,"")</f>
        <v>42.899999999999871</v>
      </c>
      <c r="U2953" s="26">
        <f>IF($A2953="placement",T2953,IF($A2953="site",SUMIF($C:$C,$C2953,$T:$T),IF($A2953="user",SUMIF($B:$B,$B2953,$T:$T),SUM($T:$T))))</f>
        <v>42.899999999999871</v>
      </c>
      <c r="V2953" s="27">
        <f>U2953/J2953</f>
        <v>0.32999999999999902</v>
      </c>
    </row>
    <row r="2954" spans="1:22" hidden="1" x14ac:dyDescent="0.3">
      <c r="A2954" s="23" t="s">
        <v>14</v>
      </c>
      <c r="B2954" s="23" t="s">
        <v>2619</v>
      </c>
      <c r="C2954" s="23" t="s">
        <v>2621</v>
      </c>
      <c r="D2954" s="32" t="s">
        <v>2823</v>
      </c>
      <c r="E2954" s="23" t="s">
        <v>2824</v>
      </c>
      <c r="F2954" s="27">
        <v>0.25</v>
      </c>
      <c r="G2954" s="24">
        <v>1</v>
      </c>
      <c r="H2954" s="25">
        <v>131.94139999999999</v>
      </c>
      <c r="I2954" s="25">
        <v>8.0838000000000001</v>
      </c>
      <c r="J2954" s="26">
        <v>130</v>
      </c>
      <c r="K2954" s="26">
        <v>32</v>
      </c>
      <c r="L2954" s="27">
        <v>6.13E-2</v>
      </c>
      <c r="M2954" s="28">
        <v>0.53566663000000003</v>
      </c>
      <c r="N2954" s="29">
        <v>0.3</v>
      </c>
      <c r="O2954" s="31" t="s">
        <v>12</v>
      </c>
      <c r="P2954" s="31">
        <v>0.43995018390000001</v>
      </c>
      <c r="Q2954" s="31">
        <v>0.249999999999999</v>
      </c>
      <c r="R2954" s="42"/>
      <c r="S2954" s="27">
        <f>IF(A2954="placement",MIN(P2954,IF(R2954="",Q2954,R2954)),"")</f>
        <v>0.249999999999999</v>
      </c>
      <c r="T2954" s="28">
        <f>IF($A2954="placement",S2954*J2954,"")</f>
        <v>32.499999999999872</v>
      </c>
      <c r="U2954" s="26">
        <f>IF($A2954="placement",T2954,IF($A2954="site",SUMIF($C:$C,$C2954,$T:$T),IF($A2954="user",SUMIF($B:$B,$B2954,$T:$T),SUM($T:$T))))</f>
        <v>32.499999999999872</v>
      </c>
      <c r="V2954" s="27">
        <f>U2954/J2954</f>
        <v>0.24999999999999903</v>
      </c>
    </row>
    <row r="2955" spans="1:22" hidden="1" x14ac:dyDescent="0.3">
      <c r="A2955" s="23" t="s">
        <v>14</v>
      </c>
      <c r="B2955" s="23" t="s">
        <v>4348</v>
      </c>
      <c r="C2955" s="23" t="s">
        <v>4350</v>
      </c>
      <c r="D2955" s="23" t="s">
        <v>4353</v>
      </c>
      <c r="E2955" s="23" t="s">
        <v>4354</v>
      </c>
      <c r="F2955" s="27">
        <v>0.15</v>
      </c>
      <c r="G2955" s="24">
        <v>1</v>
      </c>
      <c r="H2955" s="25">
        <v>44.620699999999999</v>
      </c>
      <c r="I2955" s="25">
        <v>14.8896</v>
      </c>
      <c r="J2955" s="26">
        <v>130</v>
      </c>
      <c r="K2955" s="26">
        <v>19</v>
      </c>
      <c r="L2955" s="27">
        <v>0.3337</v>
      </c>
      <c r="M2955" s="28">
        <v>0.29020791000000001</v>
      </c>
      <c r="N2955" s="29">
        <v>0.19</v>
      </c>
      <c r="O2955" s="31" t="s">
        <v>70</v>
      </c>
      <c r="P2955" s="31">
        <v>0.34529696669999999</v>
      </c>
      <c r="Q2955" s="31">
        <v>0.15</v>
      </c>
      <c r="R2955" s="42"/>
      <c r="S2955" s="27">
        <f>IF(A2955="placement",MIN(P2955,IF(R2955="",Q2955,R2955)),"")</f>
        <v>0.15</v>
      </c>
      <c r="T2955" s="28">
        <f>IF($A2955="placement",S2955*J2955,"")</f>
        <v>19.5</v>
      </c>
      <c r="U2955" s="26">
        <f>IF($A2955="placement",T2955,IF($A2955="site",SUMIF($C:$C,$C2955,$T:$T),IF($A2955="user",SUMIF($B:$B,$B2955,$T:$T),SUM($T:$T))))</f>
        <v>19.5</v>
      </c>
      <c r="V2955" s="27">
        <f>U2955/J2955</f>
        <v>0.15</v>
      </c>
    </row>
    <row r="2956" spans="1:22" hidden="1" x14ac:dyDescent="0.3">
      <c r="A2956" s="23" t="s">
        <v>14</v>
      </c>
      <c r="B2956" s="23" t="s">
        <v>7472</v>
      </c>
      <c r="C2956" s="23" t="s">
        <v>7473</v>
      </c>
      <c r="D2956" s="32" t="s">
        <v>7575</v>
      </c>
      <c r="E2956" s="23" t="s">
        <v>7576</v>
      </c>
      <c r="F2956" s="27">
        <v>0.05</v>
      </c>
      <c r="G2956" s="24">
        <v>1</v>
      </c>
      <c r="H2956" s="25">
        <v>182.06530000000001</v>
      </c>
      <c r="I2956" s="25">
        <v>3.8511000000000002</v>
      </c>
      <c r="J2956" s="26">
        <v>130</v>
      </c>
      <c r="K2956" s="26">
        <v>6</v>
      </c>
      <c r="L2956" s="27">
        <v>2.12E-2</v>
      </c>
      <c r="M2956" s="28">
        <v>1.1245905599999999</v>
      </c>
      <c r="N2956" s="29">
        <v>1</v>
      </c>
      <c r="O2956" s="31" t="s">
        <v>70</v>
      </c>
      <c r="P2956" s="31">
        <v>0.1107874846</v>
      </c>
      <c r="Q2956" s="31">
        <v>0.05</v>
      </c>
      <c r="R2956" s="42"/>
      <c r="S2956" s="27">
        <f>IF(A2956="placement",MIN(P2956,IF(R2956="",Q2956,R2956)),"")</f>
        <v>0.05</v>
      </c>
      <c r="T2956" s="28">
        <f>IF($A2956="placement",S2956*J2956,"")</f>
        <v>6.5</v>
      </c>
      <c r="U2956" s="26">
        <f>IF($A2956="placement",T2956,IF($A2956="site",SUMIF($C:$C,$C2956,$T:$T),IF($A2956="user",SUMIF($B:$B,$B2956,$T:$T),SUM($T:$T))))</f>
        <v>6.5</v>
      </c>
      <c r="V2956" s="27">
        <f>U2956/J2956</f>
        <v>0.05</v>
      </c>
    </row>
    <row r="2957" spans="1:22" hidden="1" x14ac:dyDescent="0.3">
      <c r="A2957" s="23" t="s">
        <v>14</v>
      </c>
      <c r="B2957" s="23" t="s">
        <v>7689</v>
      </c>
      <c r="C2957" s="23" t="s">
        <v>7690</v>
      </c>
      <c r="D2957" s="23" t="s">
        <v>7719</v>
      </c>
      <c r="E2957" s="23" t="s">
        <v>7720</v>
      </c>
      <c r="F2957" s="27">
        <v>0.25</v>
      </c>
      <c r="G2957" s="24">
        <v>0</v>
      </c>
      <c r="H2957" s="25">
        <v>42.639299999999999</v>
      </c>
      <c r="I2957" s="25">
        <v>4.1487999999999996</v>
      </c>
      <c r="J2957" s="26">
        <v>130</v>
      </c>
      <c r="K2957" s="26">
        <v>23</v>
      </c>
      <c r="L2957" s="27">
        <v>9.7299999999999998E-2</v>
      </c>
      <c r="M2957" s="28">
        <v>1.0417781500000001</v>
      </c>
      <c r="N2957" s="29">
        <v>0.85</v>
      </c>
      <c r="O2957" s="31" t="s">
        <v>12</v>
      </c>
      <c r="P2957" s="31">
        <v>0.18408731840000001</v>
      </c>
      <c r="Q2957" s="31">
        <v>0.18408731837592701</v>
      </c>
      <c r="R2957" s="42"/>
      <c r="S2957" s="27">
        <f>IF(A2957="placement",MIN(P2957,IF(R2957="",Q2957,R2957)),"")</f>
        <v>0.18408731837592701</v>
      </c>
      <c r="T2957" s="28">
        <f>IF($A2957="placement",S2957*J2957,"")</f>
        <v>23.93135138887051</v>
      </c>
      <c r="U2957" s="26">
        <f>IF($A2957="placement",T2957,IF($A2957="site",SUMIF($C:$C,$C2957,$T:$T),IF($A2957="user",SUMIF($B:$B,$B2957,$T:$T),SUM($T:$T))))</f>
        <v>23.93135138887051</v>
      </c>
      <c r="V2957" s="27">
        <f>U2957/J2957</f>
        <v>0.18408731837592701</v>
      </c>
    </row>
    <row r="2958" spans="1:22" hidden="1" x14ac:dyDescent="0.3">
      <c r="A2958" s="23" t="s">
        <v>14</v>
      </c>
      <c r="B2958" s="23" t="s">
        <v>1095</v>
      </c>
      <c r="C2958" s="23" t="s">
        <v>1096</v>
      </c>
      <c r="D2958" s="23" t="s">
        <v>1111</v>
      </c>
      <c r="E2958" s="23" t="s">
        <v>1112</v>
      </c>
      <c r="F2958" s="27">
        <v>0.05</v>
      </c>
      <c r="G2958" s="24">
        <v>1</v>
      </c>
      <c r="H2958" s="25">
        <v>353.10660000000001</v>
      </c>
      <c r="I2958" s="25">
        <v>6.9669999999999996</v>
      </c>
      <c r="J2958" s="26">
        <v>129</v>
      </c>
      <c r="K2958" s="26">
        <v>6</v>
      </c>
      <c r="L2958" s="27">
        <v>1.9699999999999999E-2</v>
      </c>
      <c r="M2958" s="28">
        <v>0.61769874000000002</v>
      </c>
      <c r="N2958" s="29">
        <v>0.5</v>
      </c>
      <c r="O2958" s="31" t="s">
        <v>70</v>
      </c>
      <c r="P2958" s="31">
        <v>0.19054392510000001</v>
      </c>
      <c r="Q2958" s="31">
        <v>0.05</v>
      </c>
      <c r="R2958" s="42"/>
      <c r="S2958" s="27">
        <f>IF(A2958="placement",MIN(P2958,IF(R2958="",Q2958,R2958)),"")</f>
        <v>0.05</v>
      </c>
      <c r="T2958" s="28">
        <f>IF($A2958="placement",S2958*J2958,"")</f>
        <v>6.45</v>
      </c>
      <c r="U2958" s="26">
        <f>IF($A2958="placement",T2958,IF($A2958="site",SUMIF($C:$C,$C2958,$T:$T),IF($A2958="user",SUMIF($B:$B,$B2958,$T:$T),SUM($T:$T))))</f>
        <v>6.45</v>
      </c>
      <c r="V2958" s="27">
        <f>U2958/J2958</f>
        <v>0.05</v>
      </c>
    </row>
    <row r="2959" spans="1:22" hidden="1" x14ac:dyDescent="0.3">
      <c r="A2959" s="23" t="s">
        <v>14</v>
      </c>
      <c r="B2959" s="23" t="s">
        <v>1350</v>
      </c>
      <c r="C2959" s="23" t="s">
        <v>1352</v>
      </c>
      <c r="D2959" s="23" t="s">
        <v>1469</v>
      </c>
      <c r="E2959" s="23" t="s">
        <v>1351</v>
      </c>
      <c r="F2959" s="27">
        <v>0.05</v>
      </c>
      <c r="G2959" s="24">
        <v>1</v>
      </c>
      <c r="H2959" s="25">
        <v>66.821200000000005</v>
      </c>
      <c r="I2959" s="25">
        <v>7.2861000000000002</v>
      </c>
      <c r="J2959" s="26">
        <v>129</v>
      </c>
      <c r="K2959" s="26">
        <v>6</v>
      </c>
      <c r="L2959" s="27">
        <v>0.109</v>
      </c>
      <c r="M2959" s="28">
        <v>0.58822814000000001</v>
      </c>
      <c r="N2959" s="29">
        <v>0.5</v>
      </c>
      <c r="O2959" s="31" t="s">
        <v>70</v>
      </c>
      <c r="P2959" s="31">
        <v>0.1499896671</v>
      </c>
      <c r="Q2959" s="31">
        <v>0.05</v>
      </c>
      <c r="R2959" s="42"/>
      <c r="S2959" s="27">
        <f>IF(A2959="placement",MIN(P2959,IF(R2959="",Q2959,R2959)),"")</f>
        <v>0.05</v>
      </c>
      <c r="T2959" s="28">
        <f>IF($A2959="placement",S2959*J2959,"")</f>
        <v>6.45</v>
      </c>
      <c r="U2959" s="26">
        <f>IF($A2959="placement",T2959,IF($A2959="site",SUMIF($C:$C,$C2959,$T:$T),IF($A2959="user",SUMIF($B:$B,$B2959,$T:$T),SUM($T:$T))))</f>
        <v>6.45</v>
      </c>
      <c r="V2959" s="27">
        <f>U2959/J2959</f>
        <v>0.05</v>
      </c>
    </row>
    <row r="2960" spans="1:22" hidden="1" x14ac:dyDescent="0.3">
      <c r="A2960" s="23" t="s">
        <v>14</v>
      </c>
      <c r="B2960" s="23" t="s">
        <v>1708</v>
      </c>
      <c r="C2960" s="23" t="s">
        <v>1709</v>
      </c>
      <c r="D2960" s="23" t="s">
        <v>10621</v>
      </c>
      <c r="E2960" s="23" t="s">
        <v>10622</v>
      </c>
      <c r="F2960" s="27">
        <v>0.3</v>
      </c>
      <c r="G2960" s="24">
        <v>0</v>
      </c>
      <c r="H2960" s="25">
        <v>4.4268000000000001</v>
      </c>
      <c r="I2960" s="25">
        <v>2.1821999999999999</v>
      </c>
      <c r="J2960" s="26">
        <v>129</v>
      </c>
      <c r="K2960" s="26">
        <v>31</v>
      </c>
      <c r="L2960" s="27">
        <v>0.49299999999999999</v>
      </c>
      <c r="M2960" s="28">
        <v>1.9755327199999999</v>
      </c>
      <c r="N2960" s="29">
        <v>1.5</v>
      </c>
      <c r="O2960" s="31" t="s">
        <v>12</v>
      </c>
      <c r="P2960" s="31">
        <v>0.2407111317</v>
      </c>
      <c r="Q2960" s="31">
        <v>0.24071113173002801</v>
      </c>
      <c r="R2960" s="42"/>
      <c r="S2960" s="27">
        <f>IF(A2960="placement",MIN(P2960,IF(R2960="",Q2960,R2960)),"")</f>
        <v>0.2407111317</v>
      </c>
      <c r="T2960" s="28">
        <f>IF($A2960="placement",S2960*J2960,"")</f>
        <v>31.051735989299999</v>
      </c>
      <c r="U2960" s="26">
        <f>IF($A2960="placement",T2960,IF($A2960="site",SUMIF($C:$C,$C2960,$T:$T),IF($A2960="user",SUMIF($B:$B,$B2960,$T:$T),SUM($T:$T))))</f>
        <v>31.051735989299999</v>
      </c>
      <c r="V2960" s="27">
        <f>U2960/J2960</f>
        <v>0.2407111317</v>
      </c>
    </row>
    <row r="2961" spans="1:22" hidden="1" x14ac:dyDescent="0.3">
      <c r="A2961" s="23" t="s">
        <v>14</v>
      </c>
      <c r="B2961" s="23" t="s">
        <v>2410</v>
      </c>
      <c r="C2961" s="23" t="s">
        <v>2411</v>
      </c>
      <c r="D2961" s="23" t="s">
        <v>2427</v>
      </c>
      <c r="E2961" s="23" t="s">
        <v>2428</v>
      </c>
      <c r="F2961" s="27">
        <v>0.25</v>
      </c>
      <c r="G2961" s="24">
        <v>0</v>
      </c>
      <c r="H2961" s="25">
        <v>19.7789</v>
      </c>
      <c r="I2961" s="25">
        <v>5.9499000000000004</v>
      </c>
      <c r="J2961" s="26">
        <v>129</v>
      </c>
      <c r="K2961" s="26">
        <v>32</v>
      </c>
      <c r="L2961" s="27">
        <v>0.30080000000000001</v>
      </c>
      <c r="M2961" s="28">
        <v>0.72214312000000003</v>
      </c>
      <c r="N2961" s="29">
        <v>0.5</v>
      </c>
      <c r="O2961" s="31" t="s">
        <v>42</v>
      </c>
      <c r="P2961" s="31">
        <v>0.30761647640000001</v>
      </c>
      <c r="Q2961" s="31">
        <v>0.249999999999999</v>
      </c>
      <c r="R2961" s="42"/>
      <c r="S2961" s="27">
        <f>IF(A2961="placement",MIN(P2961,IF(R2961="",Q2961,R2961)),"")</f>
        <v>0.249999999999999</v>
      </c>
      <c r="T2961" s="28">
        <f>IF($A2961="placement",S2961*J2961,"")</f>
        <v>32.249999999999872</v>
      </c>
      <c r="U2961" s="26">
        <f>IF($A2961="placement",T2961,IF($A2961="site",SUMIF($C:$C,$C2961,$T:$T),IF($A2961="user",SUMIF($B:$B,$B2961,$T:$T),SUM($T:$T))))</f>
        <v>32.249999999999872</v>
      </c>
      <c r="V2961" s="27">
        <f>U2961/J2961</f>
        <v>0.249999999999999</v>
      </c>
    </row>
    <row r="2962" spans="1:22" hidden="1" x14ac:dyDescent="0.3">
      <c r="A2962" s="23" t="s">
        <v>14</v>
      </c>
      <c r="B2962" s="23" t="s">
        <v>2619</v>
      </c>
      <c r="C2962" s="23" t="s">
        <v>2621</v>
      </c>
      <c r="D2962" s="23" t="s">
        <v>10053</v>
      </c>
      <c r="E2962" s="23" t="s">
        <v>10054</v>
      </c>
      <c r="F2962" s="27">
        <v>0.25</v>
      </c>
      <c r="G2962" s="24">
        <v>1</v>
      </c>
      <c r="H2962" s="25">
        <v>202.1516</v>
      </c>
      <c r="I2962" s="25">
        <v>10.8141</v>
      </c>
      <c r="J2962" s="26">
        <v>129</v>
      </c>
      <c r="K2962" s="26">
        <v>32</v>
      </c>
      <c r="L2962" s="27">
        <v>5.3499999999999999E-2</v>
      </c>
      <c r="M2962" s="28">
        <v>0.39863537999999998</v>
      </c>
      <c r="N2962" s="29">
        <v>0.2</v>
      </c>
      <c r="O2962" s="31" t="s">
        <v>12</v>
      </c>
      <c r="P2962" s="31">
        <v>0.49828838050000002</v>
      </c>
      <c r="Q2962" s="31">
        <v>0.249999999999999</v>
      </c>
      <c r="R2962" s="42"/>
      <c r="S2962" s="27">
        <f>IF(A2962="placement",MIN(P2962,IF(R2962="",Q2962,R2962)),"")</f>
        <v>0.249999999999999</v>
      </c>
      <c r="T2962" s="28">
        <f>IF($A2962="placement",S2962*J2962,"")</f>
        <v>32.249999999999872</v>
      </c>
      <c r="U2962" s="26">
        <f>IF($A2962="placement",T2962,IF($A2962="site",SUMIF($C:$C,$C2962,$T:$T),IF($A2962="user",SUMIF($B:$B,$B2962,$T:$T),SUM($T:$T))))</f>
        <v>32.249999999999872</v>
      </c>
      <c r="V2962" s="27">
        <f>U2962/J2962</f>
        <v>0.249999999999999</v>
      </c>
    </row>
    <row r="2963" spans="1:22" hidden="1" x14ac:dyDescent="0.3">
      <c r="A2963" s="23" t="s">
        <v>14</v>
      </c>
      <c r="B2963" s="23" t="s">
        <v>2619</v>
      </c>
      <c r="C2963" s="23" t="s">
        <v>2621</v>
      </c>
      <c r="D2963" s="23" t="s">
        <v>2674</v>
      </c>
      <c r="E2963" s="23" t="s">
        <v>2675</v>
      </c>
      <c r="F2963" s="27">
        <v>0.25</v>
      </c>
      <c r="G2963" s="24">
        <v>1</v>
      </c>
      <c r="H2963" s="25">
        <v>82.037899999999993</v>
      </c>
      <c r="I2963" s="25">
        <v>7.8373999999999997</v>
      </c>
      <c r="J2963" s="26">
        <v>129</v>
      </c>
      <c r="K2963" s="26">
        <v>32</v>
      </c>
      <c r="L2963" s="27">
        <v>9.5500000000000002E-2</v>
      </c>
      <c r="M2963" s="28">
        <v>0.54847981999999995</v>
      </c>
      <c r="N2963" s="29">
        <v>0.3</v>
      </c>
      <c r="O2963" s="31" t="s">
        <v>12</v>
      </c>
      <c r="P2963" s="31">
        <v>0.45303366160000003</v>
      </c>
      <c r="Q2963" s="31">
        <v>0.25</v>
      </c>
      <c r="R2963" s="42"/>
      <c r="S2963" s="27">
        <f>IF(A2963="placement",MIN(P2963,IF(R2963="",Q2963,R2963)),"")</f>
        <v>0.25</v>
      </c>
      <c r="T2963" s="28">
        <f>IF($A2963="placement",S2963*J2963,"")</f>
        <v>32.25</v>
      </c>
      <c r="U2963" s="26">
        <f>IF($A2963="placement",T2963,IF($A2963="site",SUMIF($C:$C,$C2963,$T:$T),IF($A2963="user",SUMIF($B:$B,$B2963,$T:$T),SUM($T:$T))))</f>
        <v>32.25</v>
      </c>
      <c r="V2963" s="27">
        <f>U2963/J2963</f>
        <v>0.25</v>
      </c>
    </row>
    <row r="2964" spans="1:22" hidden="1" x14ac:dyDescent="0.3">
      <c r="A2964" s="23" t="s">
        <v>14</v>
      </c>
      <c r="B2964" s="23" t="s">
        <v>3266</v>
      </c>
      <c r="C2964" s="23" t="s">
        <v>3268</v>
      </c>
      <c r="D2964" s="23" t="s">
        <v>3408</v>
      </c>
      <c r="E2964" s="23" t="s">
        <v>3409</v>
      </c>
      <c r="F2964" s="27">
        <v>0.25</v>
      </c>
      <c r="G2964" s="24">
        <v>0</v>
      </c>
      <c r="H2964" s="25">
        <v>36.692599999999999</v>
      </c>
      <c r="I2964" s="25">
        <v>4.9673999999999996</v>
      </c>
      <c r="J2964" s="26">
        <v>129</v>
      </c>
      <c r="K2964" s="26">
        <v>32</v>
      </c>
      <c r="L2964" s="27">
        <v>0.13539999999999999</v>
      </c>
      <c r="M2964" s="28">
        <v>0.86502071000000003</v>
      </c>
      <c r="N2964" s="29">
        <v>0.6</v>
      </c>
      <c r="O2964" s="31" t="s">
        <v>12</v>
      </c>
      <c r="P2964" s="31">
        <v>0.30637498549999997</v>
      </c>
      <c r="Q2964" s="31">
        <v>0.25</v>
      </c>
      <c r="R2964" s="42"/>
      <c r="S2964" s="27">
        <f>IF(A2964="placement",MIN(P2964,IF(R2964="",Q2964,R2964)),"")</f>
        <v>0.25</v>
      </c>
      <c r="T2964" s="28">
        <f>IF($A2964="placement",S2964*J2964,"")</f>
        <v>32.25</v>
      </c>
      <c r="U2964" s="26">
        <f>IF($A2964="placement",T2964,IF($A2964="site",SUMIF($C:$C,$C2964,$T:$T),IF($A2964="user",SUMIF($B:$B,$B2964,$T:$T),SUM($T:$T))))</f>
        <v>32.25</v>
      </c>
      <c r="V2964" s="27">
        <f>U2964/J2964</f>
        <v>0.25</v>
      </c>
    </row>
    <row r="2965" spans="1:22" hidden="1" x14ac:dyDescent="0.3">
      <c r="A2965" s="23" t="s">
        <v>14</v>
      </c>
      <c r="B2965" s="23" t="s">
        <v>4243</v>
      </c>
      <c r="C2965" s="23" t="s">
        <v>4245</v>
      </c>
      <c r="D2965" s="23" t="s">
        <v>4248</v>
      </c>
      <c r="E2965" s="23" t="s">
        <v>4249</v>
      </c>
      <c r="F2965" s="27">
        <v>0.33</v>
      </c>
      <c r="G2965" s="24">
        <v>0</v>
      </c>
      <c r="H2965" s="25">
        <v>21.3078</v>
      </c>
      <c r="I2965" s="25">
        <v>12.4329</v>
      </c>
      <c r="J2965" s="26">
        <v>129</v>
      </c>
      <c r="K2965" s="26">
        <v>43</v>
      </c>
      <c r="L2965" s="27">
        <v>0.58350000000000002</v>
      </c>
      <c r="M2965" s="28">
        <v>0.34600743</v>
      </c>
      <c r="N2965" s="29">
        <v>0.1</v>
      </c>
      <c r="O2965" s="31" t="s">
        <v>12</v>
      </c>
      <c r="P2965" s="31">
        <v>0.7109888687</v>
      </c>
      <c r="Q2965" s="31">
        <v>0.32999999999999902</v>
      </c>
      <c r="R2965" s="42"/>
      <c r="S2965" s="27">
        <f>IF(A2965="placement",MIN(P2965,IF(R2965="",Q2965,R2965)),"")</f>
        <v>0.32999999999999902</v>
      </c>
      <c r="T2965" s="28">
        <f>IF($A2965="placement",S2965*J2965,"")</f>
        <v>42.569999999999872</v>
      </c>
      <c r="U2965" s="26">
        <f>IF($A2965="placement",T2965,IF($A2965="site",SUMIF($C:$C,$C2965,$T:$T),IF($A2965="user",SUMIF($B:$B,$B2965,$T:$T),SUM($T:$T))))</f>
        <v>42.569999999999872</v>
      </c>
      <c r="V2965" s="27">
        <f>U2965/J2965</f>
        <v>0.32999999999999902</v>
      </c>
    </row>
    <row r="2966" spans="1:22" hidden="1" x14ac:dyDescent="0.3">
      <c r="A2966" s="23" t="s">
        <v>14</v>
      </c>
      <c r="B2966" s="23" t="s">
        <v>4979</v>
      </c>
      <c r="C2966" s="23" t="s">
        <v>4980</v>
      </c>
      <c r="D2966" s="23" t="s">
        <v>4981</v>
      </c>
      <c r="E2966" s="23" t="s">
        <v>4982</v>
      </c>
      <c r="F2966" s="27">
        <v>0.25</v>
      </c>
      <c r="G2966" s="24">
        <v>1</v>
      </c>
      <c r="H2966" s="25">
        <v>141.92339999999999</v>
      </c>
      <c r="I2966" s="25">
        <v>31.736000000000001</v>
      </c>
      <c r="J2966" s="26">
        <v>129</v>
      </c>
      <c r="K2966" s="26">
        <v>32</v>
      </c>
      <c r="L2966" s="27">
        <v>0.22359999999999999</v>
      </c>
      <c r="M2966" s="28">
        <v>0.13574038999999999</v>
      </c>
      <c r="N2966" s="29">
        <v>0.1</v>
      </c>
      <c r="O2966" s="31" t="s">
        <v>42</v>
      </c>
      <c r="P2966" s="31">
        <v>0.26329961860000001</v>
      </c>
      <c r="Q2966" s="31">
        <v>0.25</v>
      </c>
      <c r="R2966" s="42"/>
      <c r="S2966" s="27">
        <f>IF(A2966="placement",MIN(P2966,IF(R2966="",Q2966,R2966)),"")</f>
        <v>0.25</v>
      </c>
      <c r="T2966" s="28">
        <f>IF($A2966="placement",S2966*J2966,"")</f>
        <v>32.25</v>
      </c>
      <c r="U2966" s="26">
        <f>IF($A2966="placement",T2966,IF($A2966="site",SUMIF($C:$C,$C2966,$T:$T),IF($A2966="user",SUMIF($B:$B,$B2966,$T:$T),SUM($T:$T))))</f>
        <v>32.25</v>
      </c>
      <c r="V2966" s="27">
        <f>U2966/J2966</f>
        <v>0.25</v>
      </c>
    </row>
    <row r="2967" spans="1:22" hidden="1" x14ac:dyDescent="0.3">
      <c r="A2967" s="23" t="s">
        <v>14</v>
      </c>
      <c r="B2967" s="23" t="s">
        <v>6285</v>
      </c>
      <c r="C2967" s="23" t="s">
        <v>6287</v>
      </c>
      <c r="D2967" s="23" t="s">
        <v>6320</v>
      </c>
      <c r="E2967" s="23" t="s">
        <v>6321</v>
      </c>
      <c r="F2967" s="27">
        <v>0.25</v>
      </c>
      <c r="G2967" s="24">
        <v>0</v>
      </c>
      <c r="H2967" s="25">
        <v>24.828900000000001</v>
      </c>
      <c r="I2967" s="25">
        <v>3.1109</v>
      </c>
      <c r="J2967" s="26">
        <v>129</v>
      </c>
      <c r="K2967" s="26">
        <v>32</v>
      </c>
      <c r="L2967" s="27">
        <v>0.12529999999999999</v>
      </c>
      <c r="M2967" s="28">
        <v>1.38609969</v>
      </c>
      <c r="N2967" s="29">
        <v>1</v>
      </c>
      <c r="O2967" s="31" t="s">
        <v>42</v>
      </c>
      <c r="P2967" s="31">
        <v>0.27855117210000002</v>
      </c>
      <c r="Q2967" s="31">
        <v>0.25</v>
      </c>
      <c r="R2967" s="42"/>
      <c r="S2967" s="27">
        <f>IF(A2967="placement",MIN(P2967,IF(R2967="",Q2967,R2967)),"")</f>
        <v>0.25</v>
      </c>
      <c r="T2967" s="28">
        <f>IF($A2967="placement",S2967*J2967,"")</f>
        <v>32.25</v>
      </c>
      <c r="U2967" s="26">
        <f>IF($A2967="placement",T2967,IF($A2967="site",SUMIF($C:$C,$C2967,$T:$T),IF($A2967="user",SUMIF($B:$B,$B2967,$T:$T),SUM($T:$T))))</f>
        <v>32.25</v>
      </c>
      <c r="V2967" s="27">
        <f>U2967/J2967</f>
        <v>0.25</v>
      </c>
    </row>
    <row r="2968" spans="1:22" hidden="1" x14ac:dyDescent="0.3">
      <c r="A2968" s="23" t="s">
        <v>14</v>
      </c>
      <c r="B2968" s="23" t="s">
        <v>7081</v>
      </c>
      <c r="C2968" s="23" t="s">
        <v>7083</v>
      </c>
      <c r="D2968" s="32" t="s">
        <v>7084</v>
      </c>
      <c r="E2968" s="23" t="s">
        <v>7085</v>
      </c>
      <c r="F2968" s="27">
        <v>0.25</v>
      </c>
      <c r="G2968" s="24">
        <v>1</v>
      </c>
      <c r="H2968" s="25">
        <v>104.41889999999999</v>
      </c>
      <c r="I2968" s="25">
        <v>6.1203000000000003</v>
      </c>
      <c r="J2968" s="26">
        <v>129</v>
      </c>
      <c r="K2968" s="26">
        <v>31</v>
      </c>
      <c r="L2968" s="27">
        <v>5.8599999999999999E-2</v>
      </c>
      <c r="M2968" s="28">
        <v>0.70042715</v>
      </c>
      <c r="N2968" s="29">
        <v>0.5</v>
      </c>
      <c r="O2968" s="31" t="s">
        <v>12</v>
      </c>
      <c r="P2968" s="31">
        <v>0.28614988819999998</v>
      </c>
      <c r="Q2968" s="31">
        <v>0.249999999999999</v>
      </c>
      <c r="R2968" s="42"/>
      <c r="S2968" s="27">
        <f>IF(A2968="placement",MIN(P2968,IF(R2968="",Q2968,R2968)),"")</f>
        <v>0.249999999999999</v>
      </c>
      <c r="T2968" s="28">
        <f>IF($A2968="placement",S2968*J2968,"")</f>
        <v>32.249999999999872</v>
      </c>
      <c r="U2968" s="26">
        <f>IF($A2968="placement",T2968,IF($A2968="site",SUMIF($C:$C,$C2968,$T:$T),IF($A2968="user",SUMIF($B:$B,$B2968,$T:$T),SUM($T:$T))))</f>
        <v>32.249999999999872</v>
      </c>
      <c r="V2968" s="27">
        <f>U2968/J2968</f>
        <v>0.249999999999999</v>
      </c>
    </row>
    <row r="2969" spans="1:22" hidden="1" x14ac:dyDescent="0.3">
      <c r="A2969" s="23" t="s">
        <v>14</v>
      </c>
      <c r="B2969" s="23" t="s">
        <v>9563</v>
      </c>
      <c r="C2969" s="23" t="s">
        <v>9564</v>
      </c>
      <c r="D2969" s="23" t="s">
        <v>9567</v>
      </c>
      <c r="E2969" s="23" t="s">
        <v>9568</v>
      </c>
      <c r="F2969" s="27">
        <v>0.33</v>
      </c>
      <c r="G2969" s="24">
        <v>0</v>
      </c>
      <c r="H2969" s="25">
        <v>24.099399999999999</v>
      </c>
      <c r="I2969" s="25">
        <v>4.1440000000000001</v>
      </c>
      <c r="J2969" s="26">
        <v>129</v>
      </c>
      <c r="K2969" s="26">
        <v>27</v>
      </c>
      <c r="L2969" s="27">
        <v>0.17199999999999999</v>
      </c>
      <c r="M2969" s="28">
        <v>1.03463872</v>
      </c>
      <c r="N2969" s="29">
        <v>0.8</v>
      </c>
      <c r="O2969" s="31" t="s">
        <v>12</v>
      </c>
      <c r="P2969" s="31">
        <v>0.22678323919999999</v>
      </c>
      <c r="Q2969" s="31">
        <v>0.226783239151295</v>
      </c>
      <c r="R2969" s="42"/>
      <c r="S2969" s="27">
        <f>IF(A2969="placement",MIN(P2969,IF(R2969="",Q2969,R2969)),"")</f>
        <v>0.226783239151295</v>
      </c>
      <c r="T2969" s="28">
        <f>IF($A2969="placement",S2969*J2969,"")</f>
        <v>29.255037850517056</v>
      </c>
      <c r="U2969" s="26">
        <f>IF($A2969="placement",T2969,IF($A2969="site",SUMIF($C:$C,$C2969,$T:$T),IF($A2969="user",SUMIF($B:$B,$B2969,$T:$T),SUM($T:$T))))</f>
        <v>29.255037850517056</v>
      </c>
      <c r="V2969" s="27">
        <f>U2969/J2969</f>
        <v>0.226783239151295</v>
      </c>
    </row>
    <row r="2970" spans="1:22" hidden="1" x14ac:dyDescent="0.3">
      <c r="A2970" s="23" t="s">
        <v>14</v>
      </c>
      <c r="B2970" s="23" t="s">
        <v>1350</v>
      </c>
      <c r="C2970" s="23" t="s">
        <v>1352</v>
      </c>
      <c r="D2970" s="23" t="s">
        <v>1451</v>
      </c>
      <c r="E2970" s="23" t="s">
        <v>1452</v>
      </c>
      <c r="F2970" s="27">
        <v>0.05</v>
      </c>
      <c r="G2970" s="24">
        <v>1</v>
      </c>
      <c r="H2970" s="25">
        <v>67.569400000000002</v>
      </c>
      <c r="I2970" s="25">
        <v>7.3807</v>
      </c>
      <c r="J2970" s="26">
        <v>128</v>
      </c>
      <c r="K2970" s="26">
        <v>6</v>
      </c>
      <c r="L2970" s="27">
        <v>0.10920000000000001</v>
      </c>
      <c r="M2970" s="28">
        <v>0.57806639000000004</v>
      </c>
      <c r="N2970" s="29">
        <v>0.5</v>
      </c>
      <c r="O2970" s="31" t="s">
        <v>70</v>
      </c>
      <c r="P2970" s="31">
        <v>0.13504744560000001</v>
      </c>
      <c r="Q2970" s="31">
        <v>0.05</v>
      </c>
      <c r="R2970" s="42"/>
      <c r="S2970" s="27">
        <f>IF(A2970="placement",MIN(P2970,IF(R2970="",Q2970,R2970)),"")</f>
        <v>0.05</v>
      </c>
      <c r="T2970" s="28">
        <f>IF($A2970="placement",S2970*J2970,"")</f>
        <v>6.4</v>
      </c>
      <c r="U2970" s="26">
        <f>IF($A2970="placement",T2970,IF($A2970="site",SUMIF($C:$C,$C2970,$T:$T),IF($A2970="user",SUMIF($B:$B,$B2970,$T:$T),SUM($T:$T))))</f>
        <v>6.4</v>
      </c>
      <c r="V2970" s="27">
        <f>U2970/J2970</f>
        <v>0.05</v>
      </c>
    </row>
    <row r="2971" spans="1:22" hidden="1" x14ac:dyDescent="0.3">
      <c r="A2971" s="23" t="s">
        <v>14</v>
      </c>
      <c r="B2971" s="23" t="s">
        <v>2946</v>
      </c>
      <c r="C2971" s="23" t="s">
        <v>2947</v>
      </c>
      <c r="D2971" s="32" t="s">
        <v>2949</v>
      </c>
      <c r="E2971" s="23" t="s">
        <v>10074</v>
      </c>
      <c r="F2971" s="27">
        <v>0.33</v>
      </c>
      <c r="G2971" s="24">
        <v>1</v>
      </c>
      <c r="H2971" s="25">
        <v>111.2773</v>
      </c>
      <c r="I2971" s="25">
        <v>2.6280000000000001</v>
      </c>
      <c r="J2971" s="26">
        <v>128</v>
      </c>
      <c r="K2971" s="26">
        <v>34</v>
      </c>
      <c r="L2971" s="27">
        <v>2.3599999999999999E-2</v>
      </c>
      <c r="M2971" s="28">
        <v>1.62851163</v>
      </c>
      <c r="N2971" s="29">
        <v>1.1000000000000001</v>
      </c>
      <c r="O2971" s="31" t="s">
        <v>42</v>
      </c>
      <c r="P2971" s="31">
        <v>0.32453660280000002</v>
      </c>
      <c r="Q2971" s="31">
        <v>0.324536602788561</v>
      </c>
      <c r="R2971" s="42"/>
      <c r="S2971" s="27">
        <f>IF(A2971="placement",MIN(P2971,IF(R2971="",Q2971,R2971)),"")</f>
        <v>0.324536602788561</v>
      </c>
      <c r="T2971" s="28">
        <f>IF($A2971="placement",S2971*J2971,"")</f>
        <v>41.540685156935808</v>
      </c>
      <c r="U2971" s="26">
        <f>IF($A2971="placement",T2971,IF($A2971="site",SUMIF($C:$C,$C2971,$T:$T),IF($A2971="user",SUMIF($B:$B,$B2971,$T:$T),SUM($T:$T))))</f>
        <v>41.540685156935808</v>
      </c>
      <c r="V2971" s="27">
        <f>U2971/J2971</f>
        <v>0.324536602788561</v>
      </c>
    </row>
    <row r="2972" spans="1:22" x14ac:dyDescent="0.3">
      <c r="A2972" s="23" t="s">
        <v>14</v>
      </c>
      <c r="B2972" s="23" t="s">
        <v>4090</v>
      </c>
      <c r="C2972" s="23" t="s">
        <v>4091</v>
      </c>
      <c r="D2972" s="23" t="s">
        <v>10168</v>
      </c>
      <c r="E2972" s="23" t="s">
        <v>10169</v>
      </c>
      <c r="F2972" s="27">
        <v>0.25</v>
      </c>
      <c r="G2972" s="24">
        <v>0</v>
      </c>
      <c r="H2972" s="25">
        <v>20.0701</v>
      </c>
      <c r="I2972" s="25">
        <v>3.1093999999999999</v>
      </c>
      <c r="J2972" s="26">
        <v>128</v>
      </c>
      <c r="K2972" s="26">
        <v>32</v>
      </c>
      <c r="L2972" s="27">
        <v>0.15490000000000001</v>
      </c>
      <c r="M2972" s="28">
        <v>1.37530036</v>
      </c>
      <c r="N2972" s="29">
        <v>0.99</v>
      </c>
      <c r="O2972" s="31" t="s">
        <v>12</v>
      </c>
      <c r="P2972" s="31">
        <v>0.28015724539999998</v>
      </c>
      <c r="Q2972" s="31">
        <v>0.25</v>
      </c>
      <c r="R2972" s="42">
        <v>0.28000000000000003</v>
      </c>
      <c r="S2972" s="27">
        <f>IF(A2972="placement",MIN(P2972,IF(R2972="",Q2972,R2972)),"")</f>
        <v>0.28000000000000003</v>
      </c>
      <c r="T2972" s="28">
        <f>IF($A2972="placement",S2972*J2972,"")</f>
        <v>35.840000000000003</v>
      </c>
      <c r="U2972" s="26">
        <f>IF($A2972="placement",T2972,IF($A2972="site",SUMIF($C:$C,$C2972,$T:$T),IF($A2972="user",SUMIF($B:$B,$B2972,$T:$T),SUM($T:$T))))</f>
        <v>35.840000000000003</v>
      </c>
      <c r="V2972" s="27">
        <f>U2972/J2972</f>
        <v>0.28000000000000003</v>
      </c>
    </row>
    <row r="2973" spans="1:22" hidden="1" x14ac:dyDescent="0.3">
      <c r="A2973" s="23" t="s">
        <v>14</v>
      </c>
      <c r="B2973" s="23" t="s">
        <v>4243</v>
      </c>
      <c r="C2973" s="23" t="s">
        <v>4245</v>
      </c>
      <c r="D2973" s="23" t="s">
        <v>4246</v>
      </c>
      <c r="E2973" s="23" t="s">
        <v>4247</v>
      </c>
      <c r="F2973" s="27">
        <v>0.33</v>
      </c>
      <c r="G2973" s="24">
        <v>0</v>
      </c>
      <c r="H2973" s="25">
        <v>22.471599999999999</v>
      </c>
      <c r="I2973" s="25">
        <v>12.460900000000001</v>
      </c>
      <c r="J2973" s="26">
        <v>128</v>
      </c>
      <c r="K2973" s="26">
        <v>42</v>
      </c>
      <c r="L2973" s="27">
        <v>0.55449999999999999</v>
      </c>
      <c r="M2973" s="28">
        <v>0.34370715000000002</v>
      </c>
      <c r="N2973" s="29">
        <v>0.1</v>
      </c>
      <c r="O2973" s="31" t="s">
        <v>12</v>
      </c>
      <c r="P2973" s="31">
        <v>0.70905464269999996</v>
      </c>
      <c r="Q2973" s="31">
        <v>0.33</v>
      </c>
      <c r="R2973" s="42"/>
      <c r="S2973" s="27">
        <f>IF(A2973="placement",MIN(P2973,IF(R2973="",Q2973,R2973)),"")</f>
        <v>0.33</v>
      </c>
      <c r="T2973" s="28">
        <f>IF($A2973="placement",S2973*J2973,"")</f>
        <v>42.24</v>
      </c>
      <c r="U2973" s="26">
        <f>IF($A2973="placement",T2973,IF($A2973="site",SUMIF($C:$C,$C2973,$T:$T),IF($A2973="user",SUMIF($B:$B,$B2973,$T:$T),SUM($T:$T))))</f>
        <v>42.24</v>
      </c>
      <c r="V2973" s="27">
        <f>U2973/J2973</f>
        <v>0.33</v>
      </c>
    </row>
    <row r="2974" spans="1:22" hidden="1" x14ac:dyDescent="0.3">
      <c r="A2974" s="23" t="s">
        <v>14</v>
      </c>
      <c r="B2974" s="23" t="s">
        <v>5418</v>
      </c>
      <c r="C2974" s="23" t="s">
        <v>5420</v>
      </c>
      <c r="D2974" s="23" t="s">
        <v>5475</v>
      </c>
      <c r="E2974" s="23" t="s">
        <v>5476</v>
      </c>
      <c r="F2974" s="27">
        <v>0.2</v>
      </c>
      <c r="G2974" s="24">
        <v>0</v>
      </c>
      <c r="H2974" s="25">
        <v>6.1306000000000003</v>
      </c>
      <c r="I2974" s="25">
        <v>3.0501999999999998</v>
      </c>
      <c r="J2974" s="26">
        <v>128</v>
      </c>
      <c r="K2974" s="26">
        <v>26</v>
      </c>
      <c r="L2974" s="27">
        <v>0.4975</v>
      </c>
      <c r="M2974" s="28">
        <v>1.3967964799999999</v>
      </c>
      <c r="N2974" s="29">
        <v>1.1000000000000001</v>
      </c>
      <c r="O2974" s="31" t="s">
        <v>42</v>
      </c>
      <c r="P2974" s="31">
        <v>0.21248369589999999</v>
      </c>
      <c r="Q2974" s="31">
        <v>0.19999999999999901</v>
      </c>
      <c r="R2974" s="42"/>
      <c r="S2974" s="27">
        <f>IF(A2974="placement",MIN(P2974,IF(R2974="",Q2974,R2974)),"")</f>
        <v>0.19999999999999901</v>
      </c>
      <c r="T2974" s="28">
        <f>IF($A2974="placement",S2974*J2974,"")</f>
        <v>25.599999999999874</v>
      </c>
      <c r="U2974" s="26">
        <f>IF($A2974="placement",T2974,IF($A2974="site",SUMIF($C:$C,$C2974,$T:$T),IF($A2974="user",SUMIF($B:$B,$B2974,$T:$T),SUM($T:$T))))</f>
        <v>25.599999999999874</v>
      </c>
      <c r="V2974" s="27">
        <f>U2974/J2974</f>
        <v>0.19999999999999901</v>
      </c>
    </row>
    <row r="2975" spans="1:22" hidden="1" x14ac:dyDescent="0.3">
      <c r="A2975" s="17" t="s">
        <v>13</v>
      </c>
      <c r="B2975" s="17" t="s">
        <v>8177</v>
      </c>
      <c r="C2975" s="17" t="s">
        <v>8179</v>
      </c>
      <c r="D2975" s="17" t="s">
        <v>9898</v>
      </c>
      <c r="E2975" s="17"/>
      <c r="F2975" s="18">
        <v>0.25</v>
      </c>
      <c r="G2975" s="36">
        <v>0</v>
      </c>
      <c r="H2975" s="37">
        <v>37.966900000000003</v>
      </c>
      <c r="I2975" s="37">
        <v>4.1234000000000002</v>
      </c>
      <c r="J2975" s="19">
        <v>128</v>
      </c>
      <c r="K2975" s="19">
        <v>32</v>
      </c>
      <c r="L2975" s="18">
        <v>0.1086</v>
      </c>
      <c r="M2975" s="20">
        <v>1.0356748099999999</v>
      </c>
      <c r="N2975" s="21">
        <v>0.55346700000000004</v>
      </c>
      <c r="O2975" s="22"/>
      <c r="P2975" s="22">
        <v>0.4655977027</v>
      </c>
      <c r="Q2975" s="22">
        <v>0.25</v>
      </c>
      <c r="R2975" s="43"/>
      <c r="S2975" s="18" t="str">
        <f>IF(A2975="placement",MIN(P2975,IF(R2975="",Q2975,R2975)),"")</f>
        <v/>
      </c>
      <c r="T2975" s="20" t="str">
        <f>IF($A2975="placement",S2975*J2975,"")</f>
        <v/>
      </c>
      <c r="U2975" s="17">
        <f>IF($A2975="placement",T2975,IF($A2975="site",SUMIF($C:$C,$C2975,$T:$T),IF($A2975="user",SUMIF($B:$B,$B2975,$T:$T),SUM($T:$T))))</f>
        <v>31.999999999999993</v>
      </c>
      <c r="V2975" s="18">
        <f>U2975/J2975</f>
        <v>0.24999999999999994</v>
      </c>
    </row>
    <row r="2976" spans="1:22" hidden="1" x14ac:dyDescent="0.3">
      <c r="A2976" s="11" t="s">
        <v>10</v>
      </c>
      <c r="B2976" s="11" t="s">
        <v>8177</v>
      </c>
      <c r="C2976" s="11" t="s">
        <v>9898</v>
      </c>
      <c r="D2976" s="35" t="s">
        <v>9898</v>
      </c>
      <c r="E2976" s="11"/>
      <c r="F2976" s="12">
        <v>0.25</v>
      </c>
      <c r="G2976" s="33">
        <v>0</v>
      </c>
      <c r="H2976" s="34">
        <v>37.966900000000003</v>
      </c>
      <c r="I2976" s="34">
        <v>4.1234000000000002</v>
      </c>
      <c r="J2976" s="13">
        <v>128</v>
      </c>
      <c r="K2976" s="13">
        <v>32</v>
      </c>
      <c r="L2976" s="12">
        <v>0.1086</v>
      </c>
      <c r="M2976" s="14">
        <v>1.0356748099999999</v>
      </c>
      <c r="N2976" s="15">
        <v>0.55346700000000004</v>
      </c>
      <c r="O2976" s="16"/>
      <c r="P2976" s="16">
        <v>0.4655977027</v>
      </c>
      <c r="Q2976" s="16">
        <v>0.25</v>
      </c>
      <c r="R2976" s="44"/>
      <c r="S2976" s="12" t="str">
        <f>IF(A2976="placement",MIN(P2976,IF(R2976="",Q2976,R2976)),"")</f>
        <v/>
      </c>
      <c r="T2976" s="14" t="str">
        <f>IF($A2976="placement",S2976*J2976,"")</f>
        <v/>
      </c>
      <c r="U2976" s="11">
        <f>IF($A2976="placement",T2976,IF($A2976="site",SUMIF($C:$C,$C2976,$T:$T),IF($A2976="user",SUMIF($B:$B,$B2976,$T:$T),SUM($T:$T))))</f>
        <v>31.999999999999993</v>
      </c>
      <c r="V2976" s="12">
        <f>U2976/J2976</f>
        <v>0.24999999999999994</v>
      </c>
    </row>
    <row r="2977" spans="1:22" hidden="1" x14ac:dyDescent="0.3">
      <c r="A2977" s="23" t="s">
        <v>14</v>
      </c>
      <c r="B2977" s="23" t="s">
        <v>8753</v>
      </c>
      <c r="C2977" s="23" t="s">
        <v>8755</v>
      </c>
      <c r="D2977" s="23" t="s">
        <v>10375</v>
      </c>
      <c r="E2977" s="23" t="s">
        <v>10376</v>
      </c>
      <c r="F2977" s="27">
        <v>0.25</v>
      </c>
      <c r="G2977" s="24">
        <v>0</v>
      </c>
      <c r="H2977" s="25">
        <v>15.2171</v>
      </c>
      <c r="I2977" s="25">
        <v>4.0655000000000001</v>
      </c>
      <c r="J2977" s="26">
        <v>128</v>
      </c>
      <c r="K2977" s="26">
        <v>32</v>
      </c>
      <c r="L2977" s="27">
        <v>0.26719999999999999</v>
      </c>
      <c r="M2977" s="28">
        <v>1.0480647300000001</v>
      </c>
      <c r="N2977" s="29">
        <v>0.65</v>
      </c>
      <c r="O2977" s="31" t="s">
        <v>12</v>
      </c>
      <c r="P2977" s="31">
        <v>0.37980929610000003</v>
      </c>
      <c r="Q2977" s="31">
        <v>0.249999999999999</v>
      </c>
      <c r="R2977" s="42"/>
      <c r="S2977" s="27">
        <f>IF(A2977="placement",MIN(P2977,IF(R2977="",Q2977,R2977)),"")</f>
        <v>0.249999999999999</v>
      </c>
      <c r="T2977" s="28">
        <f>IF($A2977="placement",S2977*J2977,"")</f>
        <v>31.999999999999872</v>
      </c>
      <c r="U2977" s="26">
        <f>IF($A2977="placement",T2977,IF($A2977="site",SUMIF($C:$C,$C2977,$T:$T),IF($A2977="user",SUMIF($B:$B,$B2977,$T:$T),SUM($T:$T))))</f>
        <v>31.999999999999872</v>
      </c>
      <c r="V2977" s="27">
        <f>U2977/J2977</f>
        <v>0.249999999999999</v>
      </c>
    </row>
    <row r="2978" spans="1:22" hidden="1" x14ac:dyDescent="0.3">
      <c r="A2978" s="23" t="s">
        <v>14</v>
      </c>
      <c r="B2978" s="23" t="s">
        <v>438</v>
      </c>
      <c r="C2978" s="23" t="s">
        <v>440</v>
      </c>
      <c r="D2978" s="23" t="s">
        <v>447</v>
      </c>
      <c r="E2978" s="23" t="s">
        <v>448</v>
      </c>
      <c r="F2978" s="27">
        <v>0.25</v>
      </c>
      <c r="G2978" s="24">
        <v>0</v>
      </c>
      <c r="H2978" s="25">
        <v>14.2507</v>
      </c>
      <c r="I2978" s="25">
        <v>0.57140000000000002</v>
      </c>
      <c r="J2978" s="26">
        <v>127</v>
      </c>
      <c r="K2978" s="26">
        <v>24</v>
      </c>
      <c r="L2978" s="27">
        <v>4.0099999999999997E-2</v>
      </c>
      <c r="M2978" s="28">
        <v>7.4220499999999996</v>
      </c>
      <c r="N2978" s="29">
        <v>6</v>
      </c>
      <c r="O2978" s="31" t="s">
        <v>42</v>
      </c>
      <c r="P2978" s="31">
        <v>0.19159800860000001</v>
      </c>
      <c r="Q2978" s="31">
        <v>0.19159800863642701</v>
      </c>
      <c r="R2978" s="42"/>
      <c r="S2978" s="27">
        <f>IF(A2978="placement",MIN(P2978,IF(R2978="",Q2978,R2978)),"")</f>
        <v>0.19159800860000001</v>
      </c>
      <c r="T2978" s="28">
        <f>IF($A2978="placement",S2978*J2978,"")</f>
        <v>24.332947092200001</v>
      </c>
      <c r="U2978" s="26">
        <f>IF($A2978="placement",T2978,IF($A2978="site",SUMIF($C:$C,$C2978,$T:$T),IF($A2978="user",SUMIF($B:$B,$B2978,$T:$T),SUM($T:$T))))</f>
        <v>24.332947092200001</v>
      </c>
      <c r="V2978" s="27">
        <f>U2978/J2978</f>
        <v>0.19159800860000001</v>
      </c>
    </row>
    <row r="2979" spans="1:22" hidden="1" x14ac:dyDescent="0.3">
      <c r="A2979" s="23" t="s">
        <v>14</v>
      </c>
      <c r="B2979" s="23" t="s">
        <v>438</v>
      </c>
      <c r="C2979" s="23" t="s">
        <v>440</v>
      </c>
      <c r="D2979" s="23" t="s">
        <v>453</v>
      </c>
      <c r="E2979" s="23" t="s">
        <v>454</v>
      </c>
      <c r="F2979" s="27">
        <v>0.33</v>
      </c>
      <c r="G2979" s="24">
        <v>0</v>
      </c>
      <c r="H2979" s="25">
        <v>14.2547</v>
      </c>
      <c r="I2979" s="25">
        <v>0.57230000000000003</v>
      </c>
      <c r="J2979" s="26">
        <v>127</v>
      </c>
      <c r="K2979" s="26">
        <v>24</v>
      </c>
      <c r="L2979" s="27">
        <v>4.0099999999999997E-2</v>
      </c>
      <c r="M2979" s="28">
        <v>7.3928482300000002</v>
      </c>
      <c r="N2979" s="29">
        <v>6</v>
      </c>
      <c r="O2979" s="31" t="s">
        <v>12</v>
      </c>
      <c r="P2979" s="31">
        <v>0.18840481840000001</v>
      </c>
      <c r="Q2979" s="31">
        <v>0.18840481838211001</v>
      </c>
      <c r="R2979" s="42"/>
      <c r="S2979" s="27">
        <f>IF(A2979="placement",MIN(P2979,IF(R2979="",Q2979,R2979)),"")</f>
        <v>0.18840481838211001</v>
      </c>
      <c r="T2979" s="28">
        <f>IF($A2979="placement",S2979*J2979,"")</f>
        <v>23.927411934527971</v>
      </c>
      <c r="U2979" s="26">
        <f>IF($A2979="placement",T2979,IF($A2979="site",SUMIF($C:$C,$C2979,$T:$T),IF($A2979="user",SUMIF($B:$B,$B2979,$T:$T),SUM($T:$T))))</f>
        <v>23.927411934527971</v>
      </c>
      <c r="V2979" s="27">
        <f>U2979/J2979</f>
        <v>0.18840481838211001</v>
      </c>
    </row>
    <row r="2980" spans="1:22" hidden="1" x14ac:dyDescent="0.3">
      <c r="A2980" s="23" t="s">
        <v>14</v>
      </c>
      <c r="B2980" s="23" t="s">
        <v>438</v>
      </c>
      <c r="C2980" s="23" t="s">
        <v>440</v>
      </c>
      <c r="D2980" s="23" t="s">
        <v>483</v>
      </c>
      <c r="E2980" s="23" t="s">
        <v>484</v>
      </c>
      <c r="F2980" s="27">
        <v>0.25</v>
      </c>
      <c r="G2980" s="24">
        <v>0</v>
      </c>
      <c r="H2980" s="25">
        <v>14.2644</v>
      </c>
      <c r="I2980" s="25">
        <v>0.57199999999999995</v>
      </c>
      <c r="J2980" s="26">
        <v>127</v>
      </c>
      <c r="K2980" s="26">
        <v>24</v>
      </c>
      <c r="L2980" s="27">
        <v>4.0099999999999997E-2</v>
      </c>
      <c r="M2980" s="28">
        <v>7.4194180799999998</v>
      </c>
      <c r="N2980" s="29">
        <v>6</v>
      </c>
      <c r="O2980" s="31" t="s">
        <v>42</v>
      </c>
      <c r="P2980" s="31">
        <v>0.19131124120000001</v>
      </c>
      <c r="Q2980" s="31">
        <v>0.19131124115749101</v>
      </c>
      <c r="R2980" s="42"/>
      <c r="S2980" s="27">
        <f>IF(A2980="placement",MIN(P2980,IF(R2980="",Q2980,R2980)),"")</f>
        <v>0.19131124115749101</v>
      </c>
      <c r="T2980" s="28">
        <f>IF($A2980="placement",S2980*J2980,"")</f>
        <v>24.29652762700136</v>
      </c>
      <c r="U2980" s="26">
        <f>IF($A2980="placement",T2980,IF($A2980="site",SUMIF($C:$C,$C2980,$T:$T),IF($A2980="user",SUMIF($B:$B,$B2980,$T:$T),SUM($T:$T))))</f>
        <v>24.29652762700136</v>
      </c>
      <c r="V2980" s="27">
        <f>U2980/J2980</f>
        <v>0.19131124115749101</v>
      </c>
    </row>
    <row r="2981" spans="1:22" hidden="1" x14ac:dyDescent="0.3">
      <c r="A2981" s="23" t="s">
        <v>14</v>
      </c>
      <c r="B2981" s="23" t="s">
        <v>1207</v>
      </c>
      <c r="C2981" s="23" t="s">
        <v>1208</v>
      </c>
      <c r="D2981" s="23" t="s">
        <v>1209</v>
      </c>
      <c r="E2981" s="23" t="s">
        <v>1210</v>
      </c>
      <c r="F2981" s="27">
        <v>0.25</v>
      </c>
      <c r="G2981" s="24">
        <v>0</v>
      </c>
      <c r="H2981" s="25">
        <v>36.984499999999997</v>
      </c>
      <c r="I2981" s="25">
        <v>15.542299999999999</v>
      </c>
      <c r="J2981" s="26">
        <v>127</v>
      </c>
      <c r="K2981" s="26">
        <v>32</v>
      </c>
      <c r="L2981" s="27">
        <v>0.42020000000000002</v>
      </c>
      <c r="M2981" s="28">
        <v>0.27300728000000002</v>
      </c>
      <c r="N2981" s="29">
        <v>0.03</v>
      </c>
      <c r="O2981" s="31" t="s">
        <v>12</v>
      </c>
      <c r="P2981" s="31">
        <v>0.89011282030000005</v>
      </c>
      <c r="Q2981" s="31">
        <v>0.25</v>
      </c>
      <c r="R2981" s="42"/>
      <c r="S2981" s="27">
        <f>IF(A2981="placement",MIN(P2981,IF(R2981="",Q2981,R2981)),"")</f>
        <v>0.25</v>
      </c>
      <c r="T2981" s="28">
        <f>IF($A2981="placement",S2981*J2981,"")</f>
        <v>31.75</v>
      </c>
      <c r="U2981" s="26">
        <f>IF($A2981="placement",T2981,IF($A2981="site",SUMIF($C:$C,$C2981,$T:$T),IF($A2981="user",SUMIF($B:$B,$B2981,$T:$T),SUM($T:$T))))</f>
        <v>31.75</v>
      </c>
      <c r="V2981" s="27">
        <f>U2981/J2981</f>
        <v>0.25</v>
      </c>
    </row>
    <row r="2982" spans="1:22" hidden="1" x14ac:dyDescent="0.3">
      <c r="A2982" s="23" t="s">
        <v>14</v>
      </c>
      <c r="B2982" s="23" t="s">
        <v>1708</v>
      </c>
      <c r="C2982" s="23" t="s">
        <v>1709</v>
      </c>
      <c r="D2982" s="23" t="s">
        <v>1942</v>
      </c>
      <c r="E2982" s="23" t="s">
        <v>1943</v>
      </c>
      <c r="F2982" s="27">
        <v>0.15</v>
      </c>
      <c r="G2982" s="24">
        <v>0</v>
      </c>
      <c r="H2982" s="25">
        <v>3.5444</v>
      </c>
      <c r="I2982" s="25">
        <v>1.911</v>
      </c>
      <c r="J2982" s="26">
        <v>127</v>
      </c>
      <c r="K2982" s="26">
        <v>19</v>
      </c>
      <c r="L2982" s="27">
        <v>0.53920000000000001</v>
      </c>
      <c r="M2982" s="28">
        <v>2.2109553700000002</v>
      </c>
      <c r="N2982" s="29">
        <v>1.55</v>
      </c>
      <c r="O2982" s="31" t="s">
        <v>42</v>
      </c>
      <c r="P2982" s="31">
        <v>0.29894559599999998</v>
      </c>
      <c r="Q2982" s="31">
        <v>0.15</v>
      </c>
      <c r="R2982" s="42"/>
      <c r="S2982" s="27">
        <f>IF(A2982="placement",MIN(P2982,IF(R2982="",Q2982,R2982)),"")</f>
        <v>0.15</v>
      </c>
      <c r="T2982" s="28">
        <f>IF($A2982="placement",S2982*J2982,"")</f>
        <v>19.05</v>
      </c>
      <c r="U2982" s="26">
        <f>IF($A2982="placement",T2982,IF($A2982="site",SUMIF($C:$C,$C2982,$T:$T),IF($A2982="user",SUMIF($B:$B,$B2982,$T:$T),SUM($T:$T))))</f>
        <v>19.05</v>
      </c>
      <c r="V2982" s="27">
        <f>U2982/J2982</f>
        <v>0.15</v>
      </c>
    </row>
    <row r="2983" spans="1:22" hidden="1" x14ac:dyDescent="0.3">
      <c r="A2983" s="23" t="s">
        <v>14</v>
      </c>
      <c r="B2983" s="23" t="s">
        <v>6285</v>
      </c>
      <c r="C2983" s="23" t="s">
        <v>6287</v>
      </c>
      <c r="D2983" s="23" t="s">
        <v>6290</v>
      </c>
      <c r="E2983" s="23" t="s">
        <v>6291</v>
      </c>
      <c r="F2983" s="27">
        <v>0.25</v>
      </c>
      <c r="G2983" s="24">
        <v>0</v>
      </c>
      <c r="H2983" s="25">
        <v>25.401299999999999</v>
      </c>
      <c r="I2983" s="25">
        <v>3.1804000000000001</v>
      </c>
      <c r="J2983" s="26">
        <v>127</v>
      </c>
      <c r="K2983" s="26">
        <v>31</v>
      </c>
      <c r="L2983" s="27">
        <v>0.12520000000000001</v>
      </c>
      <c r="M2983" s="28">
        <v>1.3353486800000001</v>
      </c>
      <c r="N2983" s="29">
        <v>1</v>
      </c>
      <c r="O2983" s="31" t="s">
        <v>42</v>
      </c>
      <c r="P2983" s="31">
        <v>0.2511319219</v>
      </c>
      <c r="Q2983" s="31">
        <v>0.249999999999999</v>
      </c>
      <c r="R2983" s="42"/>
      <c r="S2983" s="27">
        <f>IF(A2983="placement",MIN(P2983,IF(R2983="",Q2983,R2983)),"")</f>
        <v>0.249999999999999</v>
      </c>
      <c r="T2983" s="28">
        <f>IF($A2983="placement",S2983*J2983,"")</f>
        <v>31.749999999999872</v>
      </c>
      <c r="U2983" s="26">
        <f>IF($A2983="placement",T2983,IF($A2983="site",SUMIF($C:$C,$C2983,$T:$T),IF($A2983="user",SUMIF($B:$B,$B2983,$T:$T),SUM($T:$T))))</f>
        <v>31.749999999999872</v>
      </c>
      <c r="V2983" s="27">
        <f>U2983/J2983</f>
        <v>0.249999999999999</v>
      </c>
    </row>
    <row r="2984" spans="1:22" hidden="1" x14ac:dyDescent="0.3">
      <c r="A2984" s="23" t="s">
        <v>14</v>
      </c>
      <c r="B2984" s="23" t="s">
        <v>7371</v>
      </c>
      <c r="C2984" s="23" t="s">
        <v>7373</v>
      </c>
      <c r="D2984" s="23" t="s">
        <v>7404</v>
      </c>
      <c r="E2984" s="23" t="s">
        <v>7405</v>
      </c>
      <c r="F2984" s="27">
        <v>0.3</v>
      </c>
      <c r="G2984" s="24">
        <v>0</v>
      </c>
      <c r="H2984" s="25">
        <v>20.127800000000001</v>
      </c>
      <c r="I2984" s="25">
        <v>4.5946999999999996</v>
      </c>
      <c r="J2984" s="26">
        <v>127</v>
      </c>
      <c r="K2984" s="26">
        <v>36</v>
      </c>
      <c r="L2984" s="27">
        <v>0.2283</v>
      </c>
      <c r="M2984" s="28">
        <v>0.91927681000000006</v>
      </c>
      <c r="N2984" s="29">
        <v>0.65</v>
      </c>
      <c r="O2984" s="31" t="s">
        <v>70</v>
      </c>
      <c r="P2984" s="31">
        <v>0.29292244319999999</v>
      </c>
      <c r="Q2984" s="31">
        <v>0.29292244315395299</v>
      </c>
      <c r="R2984" s="42"/>
      <c r="S2984" s="27">
        <f>IF(A2984="placement",MIN(P2984,IF(R2984="",Q2984,R2984)),"")</f>
        <v>0.29292244315395299</v>
      </c>
      <c r="T2984" s="28">
        <f>IF($A2984="placement",S2984*J2984,"")</f>
        <v>37.201150280552028</v>
      </c>
      <c r="U2984" s="26">
        <f>IF($A2984="placement",T2984,IF($A2984="site",SUMIF($C:$C,$C2984,$T:$T),IF($A2984="user",SUMIF($B:$B,$B2984,$T:$T),SUM($T:$T))))</f>
        <v>37.201150280552028</v>
      </c>
      <c r="V2984" s="27">
        <f>U2984/J2984</f>
        <v>0.29292244315395299</v>
      </c>
    </row>
    <row r="2985" spans="1:22" hidden="1" x14ac:dyDescent="0.3">
      <c r="A2985" s="23" t="s">
        <v>14</v>
      </c>
      <c r="B2985" s="23" t="s">
        <v>8745</v>
      </c>
      <c r="C2985" s="23" t="s">
        <v>8747</v>
      </c>
      <c r="D2985" s="23" t="s">
        <v>8748</v>
      </c>
      <c r="E2985" s="23" t="s">
        <v>8749</v>
      </c>
      <c r="F2985" s="27">
        <v>0.25</v>
      </c>
      <c r="G2985" s="24">
        <v>1</v>
      </c>
      <c r="H2985" s="25">
        <v>104.724</v>
      </c>
      <c r="I2985" s="25">
        <v>7.9870999999999999</v>
      </c>
      <c r="J2985" s="26">
        <v>127</v>
      </c>
      <c r="K2985" s="26">
        <v>32</v>
      </c>
      <c r="L2985" s="27">
        <v>7.6300000000000007E-2</v>
      </c>
      <c r="M2985" s="28">
        <v>0.53147228999999996</v>
      </c>
      <c r="N2985" s="29">
        <v>0.24</v>
      </c>
      <c r="O2985" s="31" t="s">
        <v>42</v>
      </c>
      <c r="P2985" s="31">
        <v>0.54842424619999997</v>
      </c>
      <c r="Q2985" s="31">
        <v>0.25</v>
      </c>
      <c r="R2985" s="42"/>
      <c r="S2985" s="27">
        <f>IF(A2985="placement",MIN(P2985,IF(R2985="",Q2985,R2985)),"")</f>
        <v>0.25</v>
      </c>
      <c r="T2985" s="28">
        <f>IF($A2985="placement",S2985*J2985,"")</f>
        <v>31.75</v>
      </c>
      <c r="U2985" s="23">
        <f>IF($A2985="placement",T2985,IF($A2985="site",SUMIF($C:$C,$C2985,$T:$T),IF($A2985="user",SUMIF($B:$B,$B2985,$T:$T),SUM($T:$T))))</f>
        <v>31.75</v>
      </c>
      <c r="V2985" s="27">
        <f>U2985/J2985</f>
        <v>0.25</v>
      </c>
    </row>
    <row r="2986" spans="1:22" hidden="1" x14ac:dyDescent="0.3">
      <c r="A2986" s="23" t="s">
        <v>14</v>
      </c>
      <c r="B2986" s="23" t="s">
        <v>9383</v>
      </c>
      <c r="C2986" s="23" t="s">
        <v>9385</v>
      </c>
      <c r="D2986" s="32" t="s">
        <v>9390</v>
      </c>
      <c r="E2986" s="23" t="s">
        <v>9391</v>
      </c>
      <c r="F2986" s="27">
        <v>0.25</v>
      </c>
      <c r="G2986" s="24">
        <v>0</v>
      </c>
      <c r="H2986" s="25">
        <v>23.296600000000002</v>
      </c>
      <c r="I2986" s="25">
        <v>5.8403999999999998</v>
      </c>
      <c r="J2986" s="26">
        <v>127</v>
      </c>
      <c r="K2986" s="26">
        <v>32</v>
      </c>
      <c r="L2986" s="27">
        <v>0.25069999999999998</v>
      </c>
      <c r="M2986" s="28">
        <v>0.72214367999999995</v>
      </c>
      <c r="N2986" s="29">
        <v>0.5</v>
      </c>
      <c r="O2986" s="31" t="s">
        <v>42</v>
      </c>
      <c r="P2986" s="31">
        <v>0.30761700889999999</v>
      </c>
      <c r="Q2986" s="31">
        <v>0.25</v>
      </c>
      <c r="R2986" s="42"/>
      <c r="S2986" s="27">
        <f>IF(A2986="placement",MIN(P2986,IF(R2986="",Q2986,R2986)),"")</f>
        <v>0.25</v>
      </c>
      <c r="T2986" s="28">
        <f>IF($A2986="placement",S2986*J2986,"")</f>
        <v>31.75</v>
      </c>
      <c r="U2986" s="26">
        <f>IF($A2986="placement",T2986,IF($A2986="site",SUMIF($C:$C,$C2986,$T:$T),IF($A2986="user",SUMIF($B:$B,$B2986,$T:$T),SUM($T:$T))))</f>
        <v>31.75</v>
      </c>
      <c r="V2986" s="27">
        <f>U2986/J2986</f>
        <v>0.25</v>
      </c>
    </row>
    <row r="2987" spans="1:22" hidden="1" x14ac:dyDescent="0.3">
      <c r="A2987" s="23" t="s">
        <v>14</v>
      </c>
      <c r="B2987" s="23" t="s">
        <v>438</v>
      </c>
      <c r="C2987" s="23" t="s">
        <v>440</v>
      </c>
      <c r="D2987" s="23" t="s">
        <v>503</v>
      </c>
      <c r="E2987" s="23" t="s">
        <v>504</v>
      </c>
      <c r="F2987" s="27">
        <v>0.25</v>
      </c>
      <c r="G2987" s="24">
        <v>0</v>
      </c>
      <c r="H2987" s="25">
        <v>14.259399999999999</v>
      </c>
      <c r="I2987" s="25">
        <v>0.56940000000000002</v>
      </c>
      <c r="J2987" s="26">
        <v>126</v>
      </c>
      <c r="K2987" s="26">
        <v>24</v>
      </c>
      <c r="L2987" s="27">
        <v>3.9899999999999998E-2</v>
      </c>
      <c r="M2987" s="28">
        <v>7.3885334299999998</v>
      </c>
      <c r="N2987" s="29">
        <v>6</v>
      </c>
      <c r="O2987" s="31" t="s">
        <v>42</v>
      </c>
      <c r="P2987" s="31">
        <v>0.18793085879999999</v>
      </c>
      <c r="Q2987" s="31">
        <v>0.18793085883112001</v>
      </c>
      <c r="R2987" s="42"/>
      <c r="S2987" s="27">
        <f>IF(A2987="placement",MIN(P2987,IF(R2987="",Q2987,R2987)),"")</f>
        <v>0.18793085879999999</v>
      </c>
      <c r="T2987" s="28">
        <f>IF($A2987="placement",S2987*J2987,"")</f>
        <v>23.679288208799999</v>
      </c>
      <c r="U2987" s="26">
        <f>IF($A2987="placement",T2987,IF($A2987="site",SUMIF($C:$C,$C2987,$T:$T),IF($A2987="user",SUMIF($B:$B,$B2987,$T:$T),SUM($T:$T))))</f>
        <v>23.679288208799999</v>
      </c>
      <c r="V2987" s="27">
        <f>U2987/J2987</f>
        <v>0.18793085879999999</v>
      </c>
    </row>
    <row r="2988" spans="1:22" hidden="1" x14ac:dyDescent="0.3">
      <c r="A2988" s="23" t="s">
        <v>14</v>
      </c>
      <c r="B2988" s="23" t="s">
        <v>544</v>
      </c>
      <c r="C2988" s="23" t="s">
        <v>546</v>
      </c>
      <c r="D2988" s="23" t="s">
        <v>553</v>
      </c>
      <c r="E2988" s="23" t="s">
        <v>554</v>
      </c>
      <c r="F2988" s="27">
        <v>0.33</v>
      </c>
      <c r="G2988" s="24">
        <v>1</v>
      </c>
      <c r="H2988" s="25">
        <v>130.9547</v>
      </c>
      <c r="I2988" s="25">
        <v>5.1561000000000003</v>
      </c>
      <c r="J2988" s="26">
        <v>126</v>
      </c>
      <c r="K2988" s="26">
        <v>40</v>
      </c>
      <c r="L2988" s="27">
        <v>3.9399999999999998E-2</v>
      </c>
      <c r="M2988" s="28">
        <v>0.81475631999999998</v>
      </c>
      <c r="N2988" s="29">
        <v>0.5</v>
      </c>
      <c r="O2988" s="31" t="s">
        <v>12</v>
      </c>
      <c r="P2988" s="31">
        <v>0.38631958379999998</v>
      </c>
      <c r="Q2988" s="31">
        <v>0.33</v>
      </c>
      <c r="R2988" s="42"/>
      <c r="S2988" s="27">
        <f>IF(A2988="placement",MIN(P2988,IF(R2988="",Q2988,R2988)),"")</f>
        <v>0.33</v>
      </c>
      <c r="T2988" s="28">
        <f>IF($A2988="placement",S2988*J2988,"")</f>
        <v>41.580000000000005</v>
      </c>
      <c r="U2988" s="26">
        <f>IF($A2988="placement",T2988,IF($A2988="site",SUMIF($C:$C,$C2988,$T:$T),IF($A2988="user",SUMIF($B:$B,$B2988,$T:$T),SUM($T:$T))))</f>
        <v>41.580000000000005</v>
      </c>
      <c r="V2988" s="27">
        <f>U2988/J2988</f>
        <v>0.33</v>
      </c>
    </row>
    <row r="2989" spans="1:22" hidden="1" x14ac:dyDescent="0.3">
      <c r="A2989" s="17" t="s">
        <v>13</v>
      </c>
      <c r="B2989" s="17" t="s">
        <v>624</v>
      </c>
      <c r="C2989" s="17" t="s">
        <v>626</v>
      </c>
      <c r="D2989" s="38" t="s">
        <v>9898</v>
      </c>
      <c r="E2989" s="17"/>
      <c r="F2989" s="18">
        <v>0.25</v>
      </c>
      <c r="G2989" s="36">
        <v>0.53189012999999996</v>
      </c>
      <c r="H2989" s="37">
        <v>57.341500000000003</v>
      </c>
      <c r="I2989" s="37">
        <v>7.7625999999999999</v>
      </c>
      <c r="J2989" s="19">
        <v>126</v>
      </c>
      <c r="K2989" s="19">
        <v>31</v>
      </c>
      <c r="L2989" s="18">
        <v>0.13539999999999999</v>
      </c>
      <c r="M2989" s="20">
        <v>0.54228717000000004</v>
      </c>
      <c r="N2989" s="21">
        <v>0.33876499999999998</v>
      </c>
      <c r="O2989" s="22"/>
      <c r="P2989" s="22">
        <v>0.37530330509999998</v>
      </c>
      <c r="Q2989" s="22">
        <v>0.25</v>
      </c>
      <c r="R2989" s="43"/>
      <c r="S2989" s="18" t="str">
        <f>IF(A2989="placement",MIN(P2989,IF(R2989="",Q2989,R2989)),"")</f>
        <v/>
      </c>
      <c r="T2989" s="20" t="str">
        <f>IF($A2989="placement",S2989*J2989,"")</f>
        <v/>
      </c>
      <c r="U2989" s="19">
        <f>IF($A2989="placement",T2989,IF($A2989="site",SUMIF($C:$C,$C2989,$T:$T),IF($A2989="user",SUMIF($B:$B,$B2989,$T:$T),SUM($T:$T))))</f>
        <v>31.5</v>
      </c>
      <c r="V2989" s="18">
        <f>U2989/J2989</f>
        <v>0.25</v>
      </c>
    </row>
    <row r="2990" spans="1:22" hidden="1" x14ac:dyDescent="0.3">
      <c r="A2990" s="11" t="s">
        <v>10</v>
      </c>
      <c r="B2990" s="11" t="s">
        <v>624</v>
      </c>
      <c r="C2990" s="11" t="s">
        <v>9898</v>
      </c>
      <c r="D2990" s="11" t="s">
        <v>9898</v>
      </c>
      <c r="E2990" s="11"/>
      <c r="F2990" s="12">
        <v>0.25</v>
      </c>
      <c r="G2990" s="33">
        <v>0.53189012999999996</v>
      </c>
      <c r="H2990" s="34">
        <v>57.341500000000003</v>
      </c>
      <c r="I2990" s="34">
        <v>7.7625999999999999</v>
      </c>
      <c r="J2990" s="13">
        <v>126</v>
      </c>
      <c r="K2990" s="13">
        <v>31</v>
      </c>
      <c r="L2990" s="12">
        <v>0.13539999999999999</v>
      </c>
      <c r="M2990" s="14">
        <v>0.54228717000000004</v>
      </c>
      <c r="N2990" s="15">
        <v>0.33876499999999998</v>
      </c>
      <c r="O2990" s="16"/>
      <c r="P2990" s="16">
        <v>0.37530330509999998</v>
      </c>
      <c r="Q2990" s="16">
        <v>0.25</v>
      </c>
      <c r="R2990" s="44"/>
      <c r="S2990" s="12" t="str">
        <f>IF(A2990="placement",MIN(P2990,IF(R2990="",Q2990,R2990)),"")</f>
        <v/>
      </c>
      <c r="T2990" s="14" t="str">
        <f>IF($A2990="placement",S2990*J2990,"")</f>
        <v/>
      </c>
      <c r="U2990" s="13">
        <f>IF($A2990="placement",T2990,IF($A2990="site",SUMIF($C:$C,$C2990,$T:$T),IF($A2990="user",SUMIF($B:$B,$B2990,$T:$T),SUM($T:$T))))</f>
        <v>31.5</v>
      </c>
      <c r="V2990" s="12">
        <f>U2990/J2990</f>
        <v>0.25</v>
      </c>
    </row>
    <row r="2991" spans="1:22" hidden="1" x14ac:dyDescent="0.3">
      <c r="A2991" s="23" t="s">
        <v>14</v>
      </c>
      <c r="B2991" s="23" t="s">
        <v>678</v>
      </c>
      <c r="C2991" s="23" t="s">
        <v>680</v>
      </c>
      <c r="D2991" s="23" t="s">
        <v>812</v>
      </c>
      <c r="E2991" s="23" t="s">
        <v>813</v>
      </c>
      <c r="F2991" s="27">
        <v>0.4</v>
      </c>
      <c r="G2991" s="24">
        <v>1</v>
      </c>
      <c r="H2991" s="25">
        <v>68.380600000000001</v>
      </c>
      <c r="I2991" s="25">
        <v>8.5358999999999998</v>
      </c>
      <c r="J2991" s="26">
        <v>126</v>
      </c>
      <c r="K2991" s="26">
        <v>49</v>
      </c>
      <c r="L2991" s="27">
        <v>0.12479999999999999</v>
      </c>
      <c r="M2991" s="28">
        <v>0.49387881</v>
      </c>
      <c r="N2991" s="29">
        <v>0.3</v>
      </c>
      <c r="O2991" s="31" t="s">
        <v>385</v>
      </c>
      <c r="P2991" s="31">
        <v>0.39256353779999997</v>
      </c>
      <c r="Q2991" s="31">
        <v>0.39256353778380199</v>
      </c>
      <c r="R2991" s="42"/>
      <c r="S2991" s="27">
        <f>IF(A2991="placement",MIN(P2991,IF(R2991="",Q2991,R2991)),"")</f>
        <v>0.39256353778380199</v>
      </c>
      <c r="T2991" s="28">
        <f>IF($A2991="placement",S2991*J2991,"")</f>
        <v>49.463005760759053</v>
      </c>
      <c r="U2991" s="26">
        <f>IF($A2991="placement",T2991,IF($A2991="site",SUMIF($C:$C,$C2991,$T:$T),IF($A2991="user",SUMIF($B:$B,$B2991,$T:$T),SUM($T:$T))))</f>
        <v>49.463005760759053</v>
      </c>
      <c r="V2991" s="27">
        <f>U2991/J2991</f>
        <v>0.39256353778380199</v>
      </c>
    </row>
    <row r="2992" spans="1:22" hidden="1" x14ac:dyDescent="0.3">
      <c r="A2992" s="23" t="s">
        <v>14</v>
      </c>
      <c r="B2992" s="23" t="s">
        <v>1207</v>
      </c>
      <c r="C2992" s="23" t="s">
        <v>1208</v>
      </c>
      <c r="D2992" s="23" t="s">
        <v>9979</v>
      </c>
      <c r="E2992" s="23" t="s">
        <v>8829</v>
      </c>
      <c r="F2992" s="27">
        <v>0.25</v>
      </c>
      <c r="G2992" s="24">
        <v>1</v>
      </c>
      <c r="H2992" s="25">
        <v>53.351599999999998</v>
      </c>
      <c r="I2992" s="25">
        <v>9.6452000000000009</v>
      </c>
      <c r="J2992" s="26">
        <v>126</v>
      </c>
      <c r="K2992" s="26">
        <v>32</v>
      </c>
      <c r="L2992" s="27">
        <v>0.18079999999999999</v>
      </c>
      <c r="M2992" s="28">
        <v>0.43557056</v>
      </c>
      <c r="N2992" s="29">
        <v>0.03</v>
      </c>
      <c r="O2992" s="31" t="s">
        <v>12</v>
      </c>
      <c r="P2992" s="31">
        <v>0.93112482230000004</v>
      </c>
      <c r="Q2992" s="31">
        <v>0.25</v>
      </c>
      <c r="R2992" s="42"/>
      <c r="S2992" s="27">
        <f>IF(A2992="placement",MIN(P2992,IF(R2992="",Q2992,R2992)),"")</f>
        <v>0.25</v>
      </c>
      <c r="T2992" s="28">
        <f>IF($A2992="placement",S2992*J2992,"")</f>
        <v>31.5</v>
      </c>
      <c r="U2992" s="26">
        <f>IF($A2992="placement",T2992,IF($A2992="site",SUMIF($C:$C,$C2992,$T:$T),IF($A2992="user",SUMIF($B:$B,$B2992,$T:$T),SUM($T:$T))))</f>
        <v>31.5</v>
      </c>
      <c r="V2992" s="27">
        <f>U2992/J2992</f>
        <v>0.25</v>
      </c>
    </row>
    <row r="2993" spans="1:22" hidden="1" x14ac:dyDescent="0.3">
      <c r="A2993" s="23" t="s">
        <v>14</v>
      </c>
      <c r="B2993" s="23" t="s">
        <v>1542</v>
      </c>
      <c r="C2993" s="23" t="s">
        <v>1543</v>
      </c>
      <c r="D2993" s="23" t="s">
        <v>1546</v>
      </c>
      <c r="E2993" s="23" t="s">
        <v>1547</v>
      </c>
      <c r="F2993" s="27">
        <v>0.25</v>
      </c>
      <c r="G2993" s="24">
        <v>0</v>
      </c>
      <c r="H2993" s="25">
        <v>11.077400000000001</v>
      </c>
      <c r="I2993" s="25">
        <v>3.41</v>
      </c>
      <c r="J2993" s="26">
        <v>126</v>
      </c>
      <c r="K2993" s="26">
        <v>32</v>
      </c>
      <c r="L2993" s="27">
        <v>0.30780000000000002</v>
      </c>
      <c r="M2993" s="28">
        <v>1.2323607000000001</v>
      </c>
      <c r="N2993" s="29">
        <v>0.6</v>
      </c>
      <c r="O2993" s="31" t="s">
        <v>42</v>
      </c>
      <c r="P2993" s="31">
        <v>0.51312955849999997</v>
      </c>
      <c r="Q2993" s="31">
        <v>0.249999999999999</v>
      </c>
      <c r="R2993" s="42"/>
      <c r="S2993" s="27">
        <f>IF(A2993="placement",MIN(P2993,IF(R2993="",Q2993,R2993)),"")</f>
        <v>0.249999999999999</v>
      </c>
      <c r="T2993" s="28">
        <f>IF($A2993="placement",S2993*J2993,"")</f>
        <v>31.499999999999876</v>
      </c>
      <c r="U2993" s="26">
        <f>IF($A2993="placement",T2993,IF($A2993="site",SUMIF($C:$C,$C2993,$T:$T),IF($A2993="user",SUMIF($B:$B,$B2993,$T:$T),SUM($T:$T))))</f>
        <v>31.499999999999876</v>
      </c>
      <c r="V2993" s="27">
        <f>U2993/J2993</f>
        <v>0.249999999999999</v>
      </c>
    </row>
    <row r="2994" spans="1:22" hidden="1" x14ac:dyDescent="0.3">
      <c r="A2994" s="23" t="s">
        <v>14</v>
      </c>
      <c r="B2994" s="23" t="s">
        <v>1708</v>
      </c>
      <c r="C2994" s="23" t="s">
        <v>1709</v>
      </c>
      <c r="D2994" s="23" t="s">
        <v>2120</v>
      </c>
      <c r="E2994" s="23" t="s">
        <v>2121</v>
      </c>
      <c r="F2994" s="27">
        <v>0.3</v>
      </c>
      <c r="G2994" s="24">
        <v>0</v>
      </c>
      <c r="H2994" s="25">
        <v>7.6574</v>
      </c>
      <c r="I2994" s="25">
        <v>1.3492</v>
      </c>
      <c r="J2994" s="26">
        <v>126</v>
      </c>
      <c r="K2994" s="26">
        <v>25</v>
      </c>
      <c r="L2994" s="27">
        <v>0.1762</v>
      </c>
      <c r="M2994" s="28">
        <v>3.1171528400000001</v>
      </c>
      <c r="N2994" s="29">
        <v>2.5</v>
      </c>
      <c r="O2994" s="31" t="s">
        <v>385</v>
      </c>
      <c r="P2994" s="31">
        <v>0.19798606990000001</v>
      </c>
      <c r="Q2994" s="31">
        <v>0.19798606994916701</v>
      </c>
      <c r="R2994" s="42"/>
      <c r="S2994" s="27">
        <f>IF(A2994="placement",MIN(P2994,IF(R2994="",Q2994,R2994)),"")</f>
        <v>0.19798606990000001</v>
      </c>
      <c r="T2994" s="28">
        <f>IF($A2994="placement",S2994*J2994,"")</f>
        <v>24.946244807399999</v>
      </c>
      <c r="U2994" s="26">
        <f>IF($A2994="placement",T2994,IF($A2994="site",SUMIF($C:$C,$C2994,$T:$T),IF($A2994="user",SUMIF($B:$B,$B2994,$T:$T),SUM($T:$T))))</f>
        <v>24.946244807399999</v>
      </c>
      <c r="V2994" s="27">
        <f>U2994/J2994</f>
        <v>0.19798606990000001</v>
      </c>
    </row>
    <row r="2995" spans="1:22" hidden="1" x14ac:dyDescent="0.3">
      <c r="A2995" s="23" t="s">
        <v>14</v>
      </c>
      <c r="B2995" s="23" t="s">
        <v>1708</v>
      </c>
      <c r="C2995" s="23" t="s">
        <v>1709</v>
      </c>
      <c r="D2995" s="23" t="s">
        <v>2222</v>
      </c>
      <c r="E2995" s="23" t="s">
        <v>2223</v>
      </c>
      <c r="F2995" s="27">
        <v>0.15</v>
      </c>
      <c r="G2995" s="24">
        <v>0</v>
      </c>
      <c r="H2995" s="25">
        <v>6.1391999999999998</v>
      </c>
      <c r="I2995" s="25">
        <v>2.1623999999999999</v>
      </c>
      <c r="J2995" s="26">
        <v>126</v>
      </c>
      <c r="K2995" s="26">
        <v>19</v>
      </c>
      <c r="L2995" s="27">
        <v>0.35220000000000001</v>
      </c>
      <c r="M2995" s="28">
        <v>1.94943019</v>
      </c>
      <c r="N2995" s="29">
        <v>1.4</v>
      </c>
      <c r="O2995" s="31" t="s">
        <v>42</v>
      </c>
      <c r="P2995" s="31">
        <v>0.28184142699999998</v>
      </c>
      <c r="Q2995" s="31">
        <v>0.15</v>
      </c>
      <c r="R2995" s="42"/>
      <c r="S2995" s="27">
        <f>IF(A2995="placement",MIN(P2995,IF(R2995="",Q2995,R2995)),"")</f>
        <v>0.15</v>
      </c>
      <c r="T2995" s="28">
        <f>IF($A2995="placement",S2995*J2995,"")</f>
        <v>18.899999999999999</v>
      </c>
      <c r="U2995" s="26">
        <f>IF($A2995="placement",T2995,IF($A2995="site",SUMIF($C:$C,$C2995,$T:$T),IF($A2995="user",SUMIF($B:$B,$B2995,$T:$T),SUM($T:$T))))</f>
        <v>18.899999999999999</v>
      </c>
      <c r="V2995" s="27">
        <f>U2995/J2995</f>
        <v>0.15</v>
      </c>
    </row>
    <row r="2996" spans="1:22" x14ac:dyDescent="0.3">
      <c r="A2996" s="23" t="s">
        <v>14</v>
      </c>
      <c r="B2996" s="23" t="s">
        <v>4328</v>
      </c>
      <c r="C2996" s="23" t="s">
        <v>4329</v>
      </c>
      <c r="D2996" s="23" t="s">
        <v>10861</v>
      </c>
      <c r="E2996" s="23" t="s">
        <v>10862</v>
      </c>
      <c r="F2996" s="27">
        <v>0.25</v>
      </c>
      <c r="G2996" s="24">
        <v>1</v>
      </c>
      <c r="H2996" s="25">
        <v>66.076899999999995</v>
      </c>
      <c r="I2996" s="25">
        <v>10.5466</v>
      </c>
      <c r="J2996" s="26">
        <v>126</v>
      </c>
      <c r="K2996" s="26">
        <v>32</v>
      </c>
      <c r="L2996" s="27">
        <v>0.15959999999999999</v>
      </c>
      <c r="M2996" s="28">
        <v>0.39850189000000003</v>
      </c>
      <c r="N2996" s="29">
        <v>0.18</v>
      </c>
      <c r="O2996" s="31" t="s">
        <v>12</v>
      </c>
      <c r="P2996" s="31">
        <v>0.5483082937</v>
      </c>
      <c r="Q2996" s="31">
        <v>0.25</v>
      </c>
      <c r="R2996" s="42">
        <v>0.3</v>
      </c>
      <c r="S2996" s="27">
        <f>IF(A2996="placement",MIN(P2996,IF(R2996="",Q2996,R2996)),"")</f>
        <v>0.3</v>
      </c>
      <c r="T2996" s="28">
        <f>IF($A2996="placement",S2996*J2996,"")</f>
        <v>37.799999999999997</v>
      </c>
      <c r="U2996" s="26">
        <f>IF($A2996="placement",T2996,IF($A2996="site",SUMIF($C:$C,$C2996,$T:$T),IF($A2996="user",SUMIF($B:$B,$B2996,$T:$T),SUM($T:$T))))</f>
        <v>37.799999999999997</v>
      </c>
      <c r="V2996" s="27">
        <f>U2996/J2996</f>
        <v>0.3</v>
      </c>
    </row>
    <row r="2997" spans="1:22" x14ac:dyDescent="0.3">
      <c r="A2997" s="23" t="s">
        <v>14</v>
      </c>
      <c r="B2997" s="23" t="s">
        <v>4328</v>
      </c>
      <c r="C2997" s="23" t="s">
        <v>4329</v>
      </c>
      <c r="D2997" s="23" t="s">
        <v>10873</v>
      </c>
      <c r="E2997" s="23" t="s">
        <v>10874</v>
      </c>
      <c r="F2997" s="27">
        <v>0.25</v>
      </c>
      <c r="G2997" s="24">
        <v>1</v>
      </c>
      <c r="H2997" s="25">
        <v>49.875</v>
      </c>
      <c r="I2997" s="25">
        <v>11.3451</v>
      </c>
      <c r="J2997" s="26">
        <v>126</v>
      </c>
      <c r="K2997" s="26">
        <v>31</v>
      </c>
      <c r="L2997" s="27">
        <v>0.22750000000000001</v>
      </c>
      <c r="M2997" s="28">
        <v>0.36998337999999997</v>
      </c>
      <c r="N2997" s="29">
        <v>0.2</v>
      </c>
      <c r="O2997" s="31" t="s">
        <v>12</v>
      </c>
      <c r="P2997" s="31">
        <v>0.45943517589999999</v>
      </c>
      <c r="Q2997" s="31">
        <v>0.25</v>
      </c>
      <c r="R2997" s="42">
        <v>0.3</v>
      </c>
      <c r="S2997" s="27">
        <f>IF(A2997="placement",MIN(P2997,IF(R2997="",Q2997,R2997)),"")</f>
        <v>0.3</v>
      </c>
      <c r="T2997" s="28">
        <f>IF($A2997="placement",S2997*J2997,"")</f>
        <v>37.799999999999997</v>
      </c>
      <c r="U2997" s="26">
        <f>IF($A2997="placement",T2997,IF($A2997="site",SUMIF($C:$C,$C2997,$T:$T),IF($A2997="user",SUMIF($B:$B,$B2997,$T:$T),SUM($T:$T))))</f>
        <v>37.799999999999997</v>
      </c>
      <c r="V2997" s="27">
        <f>U2997/J2997</f>
        <v>0.3</v>
      </c>
    </row>
    <row r="2998" spans="1:22" hidden="1" x14ac:dyDescent="0.3">
      <c r="A2998" s="23" t="s">
        <v>14</v>
      </c>
      <c r="B2998" s="23" t="s">
        <v>9013</v>
      </c>
      <c r="C2998" s="23" t="s">
        <v>9015</v>
      </c>
      <c r="D2998" s="23" t="s">
        <v>9026</v>
      </c>
      <c r="E2998" s="23" t="s">
        <v>9027</v>
      </c>
      <c r="F2998" s="27">
        <v>0.15</v>
      </c>
      <c r="G2998" s="24">
        <v>1</v>
      </c>
      <c r="H2998" s="25">
        <v>34.814799999999998</v>
      </c>
      <c r="I2998" s="25">
        <v>3.3109000000000002</v>
      </c>
      <c r="J2998" s="26">
        <v>126</v>
      </c>
      <c r="K2998" s="26">
        <v>19</v>
      </c>
      <c r="L2998" s="27">
        <v>9.5100000000000004E-2</v>
      </c>
      <c r="M2998" s="28">
        <v>1.2654240299999999</v>
      </c>
      <c r="N2998" s="29">
        <v>1</v>
      </c>
      <c r="O2998" s="31" t="s">
        <v>42</v>
      </c>
      <c r="P2998" s="31">
        <v>0.20975105790000001</v>
      </c>
      <c r="Q2998" s="31">
        <v>0.15</v>
      </c>
      <c r="R2998" s="42"/>
      <c r="S2998" s="27">
        <f>IF(A2998="placement",MIN(P2998,IF(R2998="",Q2998,R2998)),"")</f>
        <v>0.15</v>
      </c>
      <c r="T2998" s="28">
        <f>IF($A2998="placement",S2998*J2998,"")</f>
        <v>18.899999999999999</v>
      </c>
      <c r="U2998" s="26">
        <f>IF($A2998="placement",T2998,IF($A2998="site",SUMIF($C:$C,$C2998,$T:$T),IF($A2998="user",SUMIF($B:$B,$B2998,$T:$T),SUM($T:$T))))</f>
        <v>18.899999999999999</v>
      </c>
      <c r="V2998" s="27">
        <f>U2998/J2998</f>
        <v>0.15</v>
      </c>
    </row>
    <row r="2999" spans="1:22" hidden="1" x14ac:dyDescent="0.3">
      <c r="A2999" s="23" t="s">
        <v>14</v>
      </c>
      <c r="B2999" s="23" t="s">
        <v>1708</v>
      </c>
      <c r="C2999" s="23" t="s">
        <v>1709</v>
      </c>
      <c r="D2999" s="23" t="s">
        <v>2150</v>
      </c>
      <c r="E2999" s="23" t="s">
        <v>2151</v>
      </c>
      <c r="F2999" s="27">
        <v>0.15</v>
      </c>
      <c r="G2999" s="24">
        <v>0</v>
      </c>
      <c r="H2999" s="25">
        <v>3.9788999999999999</v>
      </c>
      <c r="I2999" s="25">
        <v>2.1608999999999998</v>
      </c>
      <c r="J2999" s="26">
        <v>125</v>
      </c>
      <c r="K2999" s="26">
        <v>19</v>
      </c>
      <c r="L2999" s="27">
        <v>0.54310000000000003</v>
      </c>
      <c r="M2999" s="28">
        <v>1.9340991000000001</v>
      </c>
      <c r="N2999" s="29">
        <v>1.4</v>
      </c>
      <c r="O2999" s="31" t="s">
        <v>42</v>
      </c>
      <c r="P2999" s="31">
        <v>0.27614877560000001</v>
      </c>
      <c r="Q2999" s="31">
        <v>0.15</v>
      </c>
      <c r="R2999" s="42"/>
      <c r="S2999" s="27">
        <f>IF(A2999="placement",MIN(P2999,IF(R2999="",Q2999,R2999)),"")</f>
        <v>0.15</v>
      </c>
      <c r="T2999" s="28">
        <f>IF($A2999="placement",S2999*J2999,"")</f>
        <v>18.75</v>
      </c>
      <c r="U2999" s="26">
        <f>IF($A2999="placement",T2999,IF($A2999="site",SUMIF($C:$C,$C2999,$T:$T),IF($A2999="user",SUMIF($B:$B,$B2999,$T:$T),SUM($T:$T))))</f>
        <v>18.75</v>
      </c>
      <c r="V2999" s="27">
        <f>U2999/J2999</f>
        <v>0.15</v>
      </c>
    </row>
    <row r="3000" spans="1:22" hidden="1" x14ac:dyDescent="0.3">
      <c r="A3000" s="17" t="s">
        <v>13</v>
      </c>
      <c r="B3000" s="17" t="s">
        <v>2274</v>
      </c>
      <c r="C3000" s="17" t="s">
        <v>2275</v>
      </c>
      <c r="D3000" s="17" t="s">
        <v>9898</v>
      </c>
      <c r="E3000" s="17"/>
      <c r="F3000" s="18">
        <v>0.16259999999999999</v>
      </c>
      <c r="G3000" s="36">
        <v>0</v>
      </c>
      <c r="H3000" s="37">
        <v>48.472099999999998</v>
      </c>
      <c r="I3000" s="37">
        <v>17.9284</v>
      </c>
      <c r="J3000" s="19">
        <v>125</v>
      </c>
      <c r="K3000" s="19">
        <v>20</v>
      </c>
      <c r="L3000" s="18">
        <v>0.36990000000000001</v>
      </c>
      <c r="M3000" s="20">
        <v>0.23204300999999999</v>
      </c>
      <c r="N3000" s="21">
        <v>7.5158000000000003E-2</v>
      </c>
      <c r="O3000" s="22"/>
      <c r="P3000" s="22">
        <v>0.67610315350000005</v>
      </c>
      <c r="Q3000" s="22">
        <v>0.162649355019822</v>
      </c>
      <c r="R3000" s="43"/>
      <c r="S3000" s="18" t="str">
        <f>IF(A3000="placement",MIN(P3000,IF(R3000="",Q3000,R3000)),"")</f>
        <v/>
      </c>
      <c r="T3000" s="20" t="str">
        <f>IF($A3000="placement",S3000*J3000,"")</f>
        <v/>
      </c>
      <c r="U3000" s="19">
        <f>IF($A3000="placement",T3000,IF($A3000="site",SUMIF($C:$C,$C3000,$T:$T),IF($A3000="user",SUMIF($B:$B,$B3000,$T:$T),SUM($T:$T))))</f>
        <v>19.949999999999989</v>
      </c>
      <c r="V3000" s="18">
        <f>U3000/J3000</f>
        <v>0.15959999999999991</v>
      </c>
    </row>
    <row r="3001" spans="1:22" hidden="1" x14ac:dyDescent="0.3">
      <c r="A3001" s="11" t="s">
        <v>10</v>
      </c>
      <c r="B3001" s="11" t="s">
        <v>2274</v>
      </c>
      <c r="C3001" s="11" t="s">
        <v>9898</v>
      </c>
      <c r="D3001" s="11" t="s">
        <v>9898</v>
      </c>
      <c r="E3001" s="11"/>
      <c r="F3001" s="12">
        <v>0.16259999999999999</v>
      </c>
      <c r="G3001" s="33">
        <v>0</v>
      </c>
      <c r="H3001" s="34">
        <v>48.472099999999998</v>
      </c>
      <c r="I3001" s="34">
        <v>17.9284</v>
      </c>
      <c r="J3001" s="13">
        <v>125</v>
      </c>
      <c r="K3001" s="13">
        <v>20</v>
      </c>
      <c r="L3001" s="12">
        <v>0.36990000000000001</v>
      </c>
      <c r="M3001" s="14">
        <v>0.23204300999999999</v>
      </c>
      <c r="N3001" s="15">
        <v>7.5158000000000003E-2</v>
      </c>
      <c r="O3001" s="16"/>
      <c r="P3001" s="16">
        <v>0.67610315350000005</v>
      </c>
      <c r="Q3001" s="16">
        <v>0.162649355019822</v>
      </c>
      <c r="R3001" s="44"/>
      <c r="S3001" s="12" t="str">
        <f>IF(A3001="placement",MIN(P3001,IF(R3001="",Q3001,R3001)),"")</f>
        <v/>
      </c>
      <c r="T3001" s="14" t="str">
        <f>IF($A3001="placement",S3001*J3001,"")</f>
        <v/>
      </c>
      <c r="U3001" s="13">
        <f>IF($A3001="placement",T3001,IF($A3001="site",SUMIF($C:$C,$C3001,$T:$T),IF($A3001="user",SUMIF($B:$B,$B3001,$T:$T),SUM($T:$T))))</f>
        <v>19.949999999999989</v>
      </c>
      <c r="V3001" s="12">
        <f>U3001/J3001</f>
        <v>0.15959999999999991</v>
      </c>
    </row>
    <row r="3002" spans="1:22" hidden="1" x14ac:dyDescent="0.3">
      <c r="A3002" s="23" t="s">
        <v>14</v>
      </c>
      <c r="B3002" s="23" t="s">
        <v>2556</v>
      </c>
      <c r="C3002" s="23" t="s">
        <v>2558</v>
      </c>
      <c r="D3002" s="23" t="s">
        <v>2561</v>
      </c>
      <c r="E3002" s="23" t="s">
        <v>2562</v>
      </c>
      <c r="F3002" s="27">
        <v>0.25</v>
      </c>
      <c r="G3002" s="24">
        <v>0</v>
      </c>
      <c r="H3002" s="25">
        <v>6.9431000000000003</v>
      </c>
      <c r="I3002" s="25">
        <v>1.6291</v>
      </c>
      <c r="J3002" s="26">
        <v>125</v>
      </c>
      <c r="K3002" s="26">
        <v>28</v>
      </c>
      <c r="L3002" s="27">
        <v>0.2346</v>
      </c>
      <c r="M3002" s="28">
        <v>2.5674061699999999</v>
      </c>
      <c r="N3002" s="29">
        <v>2</v>
      </c>
      <c r="O3002" s="31" t="s">
        <v>42</v>
      </c>
      <c r="P3002" s="31">
        <v>0.2210036648</v>
      </c>
      <c r="Q3002" s="31">
        <v>0.22100366478019801</v>
      </c>
      <c r="R3002" s="42"/>
      <c r="S3002" s="27">
        <f>IF(A3002="placement",MIN(P3002,IF(R3002="",Q3002,R3002)),"")</f>
        <v>0.22100366478019801</v>
      </c>
      <c r="T3002" s="28">
        <f>IF($A3002="placement",S3002*J3002,"")</f>
        <v>27.625458097524749</v>
      </c>
      <c r="U3002" s="26">
        <f>IF($A3002="placement",T3002,IF($A3002="site",SUMIF($C:$C,$C3002,$T:$T),IF($A3002="user",SUMIF($B:$B,$B3002,$T:$T),SUM($T:$T))))</f>
        <v>27.625458097524749</v>
      </c>
      <c r="V3002" s="27">
        <f>U3002/J3002</f>
        <v>0.22100366478019801</v>
      </c>
    </row>
    <row r="3003" spans="1:22" hidden="1" x14ac:dyDescent="0.3">
      <c r="A3003" s="23" t="s">
        <v>14</v>
      </c>
      <c r="B3003" s="23" t="s">
        <v>3266</v>
      </c>
      <c r="C3003" s="23" t="s">
        <v>3268</v>
      </c>
      <c r="D3003" s="23" t="s">
        <v>3480</v>
      </c>
      <c r="E3003" s="23" t="s">
        <v>3481</v>
      </c>
      <c r="F3003" s="27">
        <v>0.25</v>
      </c>
      <c r="G3003" s="24">
        <v>0</v>
      </c>
      <c r="H3003" s="25">
        <v>7.0411000000000001</v>
      </c>
      <c r="I3003" s="25">
        <v>1.9925999999999999</v>
      </c>
      <c r="J3003" s="26">
        <v>125</v>
      </c>
      <c r="K3003" s="26">
        <v>30</v>
      </c>
      <c r="L3003" s="27">
        <v>0.28299999999999997</v>
      </c>
      <c r="M3003" s="28">
        <v>2.0986700599999999</v>
      </c>
      <c r="N3003" s="29">
        <v>1.59</v>
      </c>
      <c r="O3003" s="31" t="s">
        <v>42</v>
      </c>
      <c r="P3003" s="31">
        <v>0.24237733689999999</v>
      </c>
      <c r="Q3003" s="31">
        <v>0.24237733689757299</v>
      </c>
      <c r="R3003" s="42"/>
      <c r="S3003" s="27">
        <f>IF(A3003="placement",MIN(P3003,IF(R3003="",Q3003,R3003)),"")</f>
        <v>0.24237733689757299</v>
      </c>
      <c r="T3003" s="28">
        <f>IF($A3003="placement",S3003*J3003,"")</f>
        <v>30.297167112196622</v>
      </c>
      <c r="U3003" s="26">
        <f>IF($A3003="placement",T3003,IF($A3003="site",SUMIF($C:$C,$C3003,$T:$T),IF($A3003="user",SUMIF($B:$B,$B3003,$T:$T),SUM($T:$T))))</f>
        <v>30.297167112196622</v>
      </c>
      <c r="V3003" s="27">
        <f>U3003/J3003</f>
        <v>0.24237733689757299</v>
      </c>
    </row>
    <row r="3004" spans="1:22" hidden="1" x14ac:dyDescent="0.3">
      <c r="A3004" s="23" t="s">
        <v>14</v>
      </c>
      <c r="B3004" s="23" t="s">
        <v>4340</v>
      </c>
      <c r="C3004" s="23" t="s">
        <v>4342</v>
      </c>
      <c r="D3004" s="23" t="s">
        <v>4345</v>
      </c>
      <c r="E3004" s="23" t="s">
        <v>4341</v>
      </c>
      <c r="F3004" s="27">
        <v>0.25</v>
      </c>
      <c r="G3004" s="24">
        <v>0</v>
      </c>
      <c r="H3004" s="25">
        <v>32.340400000000002</v>
      </c>
      <c r="I3004" s="25">
        <v>8.2324000000000002</v>
      </c>
      <c r="J3004" s="26">
        <v>125</v>
      </c>
      <c r="K3004" s="26">
        <v>31</v>
      </c>
      <c r="L3004" s="27">
        <v>0.25459999999999999</v>
      </c>
      <c r="M3004" s="28">
        <v>0.50534645</v>
      </c>
      <c r="N3004" s="29">
        <v>0.3</v>
      </c>
      <c r="O3004" s="31" t="s">
        <v>42</v>
      </c>
      <c r="P3004" s="31">
        <v>0.40634786550000002</v>
      </c>
      <c r="Q3004" s="31">
        <v>0.25</v>
      </c>
      <c r="R3004" s="42"/>
      <c r="S3004" s="27">
        <f>IF(A3004="placement",MIN(P3004,IF(R3004="",Q3004,R3004)),"")</f>
        <v>0.25</v>
      </c>
      <c r="T3004" s="28">
        <f>IF($A3004="placement",S3004*J3004,"")</f>
        <v>31.25</v>
      </c>
      <c r="U3004" s="26">
        <f>IF($A3004="placement",T3004,IF($A3004="site",SUMIF($C:$C,$C3004,$T:$T),IF($A3004="user",SUMIF($B:$B,$B3004,$T:$T),SUM($T:$T))))</f>
        <v>31.25</v>
      </c>
      <c r="V3004" s="27">
        <f>U3004/J3004</f>
        <v>0.25</v>
      </c>
    </row>
    <row r="3005" spans="1:22" hidden="1" x14ac:dyDescent="0.3">
      <c r="A3005" s="17" t="s">
        <v>13</v>
      </c>
      <c r="B3005" s="17" t="s">
        <v>4692</v>
      </c>
      <c r="C3005" s="17" t="s">
        <v>4694</v>
      </c>
      <c r="D3005" s="17" t="s">
        <v>9898</v>
      </c>
      <c r="E3005" s="17"/>
      <c r="F3005" s="18">
        <v>0.25</v>
      </c>
      <c r="G3005" s="36">
        <v>0</v>
      </c>
      <c r="H3005" s="37">
        <v>9.6856000000000009</v>
      </c>
      <c r="I3005" s="37">
        <v>1.8808</v>
      </c>
      <c r="J3005" s="19">
        <v>125</v>
      </c>
      <c r="K3005" s="19">
        <v>31</v>
      </c>
      <c r="L3005" s="18">
        <v>0.19420000000000001</v>
      </c>
      <c r="M3005" s="20">
        <v>2.2120732200000002</v>
      </c>
      <c r="N3005" s="21">
        <v>1.5</v>
      </c>
      <c r="O3005" s="22"/>
      <c r="P3005" s="22">
        <v>0.3219030974</v>
      </c>
      <c r="Q3005" s="22">
        <v>0.25</v>
      </c>
      <c r="R3005" s="43"/>
      <c r="S3005" s="18" t="str">
        <f>IF(A3005="placement",MIN(P3005,IF(R3005="",Q3005,R3005)),"")</f>
        <v/>
      </c>
      <c r="T3005" s="20" t="str">
        <f>IF($A3005="placement",S3005*J3005,"")</f>
        <v/>
      </c>
      <c r="U3005" s="19">
        <f>IF($A3005="placement",T3005,IF($A3005="site",SUMIF($C:$C,$C3005,$T:$T),IF($A3005="user",SUMIF($B:$B,$B3005,$T:$T),SUM($T:$T))))</f>
        <v>31.249999999999904</v>
      </c>
      <c r="V3005" s="18">
        <f>U3005/J3005</f>
        <v>0.24999999999999922</v>
      </c>
    </row>
    <row r="3006" spans="1:22" hidden="1" x14ac:dyDescent="0.3">
      <c r="A3006" s="11" t="s">
        <v>10</v>
      </c>
      <c r="B3006" s="11" t="s">
        <v>4692</v>
      </c>
      <c r="C3006" s="11" t="s">
        <v>9898</v>
      </c>
      <c r="D3006" s="11" t="s">
        <v>9898</v>
      </c>
      <c r="E3006" s="11"/>
      <c r="F3006" s="12">
        <v>0.25</v>
      </c>
      <c r="G3006" s="33">
        <v>0</v>
      </c>
      <c r="H3006" s="34">
        <v>9.6856000000000009</v>
      </c>
      <c r="I3006" s="34">
        <v>1.8808</v>
      </c>
      <c r="J3006" s="13">
        <v>125</v>
      </c>
      <c r="K3006" s="13">
        <v>31</v>
      </c>
      <c r="L3006" s="12">
        <v>0.19420000000000001</v>
      </c>
      <c r="M3006" s="14">
        <v>2.2120732200000002</v>
      </c>
      <c r="N3006" s="15">
        <v>1.5</v>
      </c>
      <c r="O3006" s="16"/>
      <c r="P3006" s="16">
        <v>0.3219030974</v>
      </c>
      <c r="Q3006" s="16">
        <v>0.25</v>
      </c>
      <c r="R3006" s="44"/>
      <c r="S3006" s="12" t="str">
        <f>IF(A3006="placement",MIN(P3006,IF(R3006="",Q3006,R3006)),"")</f>
        <v/>
      </c>
      <c r="T3006" s="14" t="str">
        <f>IF($A3006="placement",S3006*J3006,"")</f>
        <v/>
      </c>
      <c r="U3006" s="13">
        <f>IF($A3006="placement",T3006,IF($A3006="site",SUMIF($C:$C,$C3006,$T:$T),IF($A3006="user",SUMIF($B:$B,$B3006,$T:$T),SUM($T:$T))))</f>
        <v>31.249999999999904</v>
      </c>
      <c r="V3006" s="12">
        <f>U3006/J3006</f>
        <v>0.24999999999999922</v>
      </c>
    </row>
    <row r="3007" spans="1:22" hidden="1" x14ac:dyDescent="0.3">
      <c r="A3007" s="23" t="s">
        <v>14</v>
      </c>
      <c r="B3007" s="23" t="s">
        <v>6638</v>
      </c>
      <c r="C3007" s="23" t="s">
        <v>6639</v>
      </c>
      <c r="D3007" s="23" t="s">
        <v>6716</v>
      </c>
      <c r="E3007" s="23" t="s">
        <v>6717</v>
      </c>
      <c r="F3007" s="27">
        <v>0.25</v>
      </c>
      <c r="G3007" s="24">
        <v>0</v>
      </c>
      <c r="H3007" s="25">
        <v>25.893799999999999</v>
      </c>
      <c r="I3007" s="25">
        <v>4.1292</v>
      </c>
      <c r="J3007" s="26">
        <v>125</v>
      </c>
      <c r="K3007" s="26">
        <v>30</v>
      </c>
      <c r="L3007" s="27">
        <v>0.1595</v>
      </c>
      <c r="M3007" s="28">
        <v>1.0112266299999999</v>
      </c>
      <c r="N3007" s="29">
        <v>0.75</v>
      </c>
      <c r="O3007" s="31" t="s">
        <v>12</v>
      </c>
      <c r="P3007" s="31">
        <v>0.25832649079999997</v>
      </c>
      <c r="Q3007" s="31">
        <v>0.249999999999999</v>
      </c>
      <c r="R3007" s="42"/>
      <c r="S3007" s="27">
        <f>IF(A3007="placement",MIN(P3007,IF(R3007="",Q3007,R3007)),"")</f>
        <v>0.249999999999999</v>
      </c>
      <c r="T3007" s="28">
        <f>IF($A3007="placement",S3007*J3007,"")</f>
        <v>31.249999999999876</v>
      </c>
      <c r="U3007" s="26">
        <f>IF($A3007="placement",T3007,IF($A3007="site",SUMIF($C:$C,$C3007,$T:$T),IF($A3007="user",SUMIF($B:$B,$B3007,$T:$T),SUM($T:$T))))</f>
        <v>31.249999999999876</v>
      </c>
      <c r="V3007" s="27">
        <f>U3007/J3007</f>
        <v>0.249999999999999</v>
      </c>
    </row>
    <row r="3008" spans="1:22" hidden="1" x14ac:dyDescent="0.3">
      <c r="A3008" s="23" t="s">
        <v>14</v>
      </c>
      <c r="B3008" s="23" t="s">
        <v>1095</v>
      </c>
      <c r="C3008" s="23" t="s">
        <v>1096</v>
      </c>
      <c r="D3008" s="23" t="s">
        <v>1135</v>
      </c>
      <c r="E3008" s="23" t="s">
        <v>1136</v>
      </c>
      <c r="F3008" s="27">
        <v>0.35</v>
      </c>
      <c r="G3008" s="24">
        <v>1</v>
      </c>
      <c r="H3008" s="25">
        <v>184.32060000000001</v>
      </c>
      <c r="I3008" s="25">
        <v>12.6137</v>
      </c>
      <c r="J3008" s="26">
        <v>124</v>
      </c>
      <c r="K3008" s="26">
        <v>30</v>
      </c>
      <c r="L3008" s="27">
        <v>6.8400000000000002E-2</v>
      </c>
      <c r="M3008" s="28">
        <v>0.32828158000000002</v>
      </c>
      <c r="N3008" s="29">
        <v>0.25</v>
      </c>
      <c r="O3008" s="31" t="s">
        <v>304</v>
      </c>
      <c r="P3008" s="31">
        <v>0.23845863249999999</v>
      </c>
      <c r="Q3008" s="31">
        <v>0.23845863254438701</v>
      </c>
      <c r="R3008" s="42"/>
      <c r="S3008" s="27">
        <f>IF(A3008="placement",MIN(P3008,IF(R3008="",Q3008,R3008)),"")</f>
        <v>0.23845863249999999</v>
      </c>
      <c r="T3008" s="28">
        <f>IF($A3008="placement",S3008*J3008,"")</f>
        <v>29.568870429999997</v>
      </c>
      <c r="U3008" s="26">
        <f>IF($A3008="placement",T3008,IF($A3008="site",SUMIF($C:$C,$C3008,$T:$T),IF($A3008="user",SUMIF($B:$B,$B3008,$T:$T),SUM($T:$T))))</f>
        <v>29.568870429999997</v>
      </c>
      <c r="V3008" s="27">
        <f>U3008/J3008</f>
        <v>0.23845863249999996</v>
      </c>
    </row>
    <row r="3009" spans="1:22" x14ac:dyDescent="0.3">
      <c r="A3009" s="23" t="s">
        <v>14</v>
      </c>
      <c r="B3009" s="23" t="s">
        <v>1576</v>
      </c>
      <c r="C3009" s="23" t="s">
        <v>1577</v>
      </c>
      <c r="D3009" s="23" t="s">
        <v>1594</v>
      </c>
      <c r="E3009" s="23" t="s">
        <v>1595</v>
      </c>
      <c r="F3009" s="27">
        <v>0.25</v>
      </c>
      <c r="G3009" s="24">
        <v>0</v>
      </c>
      <c r="H3009" s="25">
        <v>25.423999999999999</v>
      </c>
      <c r="I3009" s="25">
        <v>14.657500000000001</v>
      </c>
      <c r="J3009" s="26">
        <v>124</v>
      </c>
      <c r="K3009" s="26">
        <v>31</v>
      </c>
      <c r="L3009" s="27">
        <v>0.57650000000000001</v>
      </c>
      <c r="M3009" s="28">
        <v>0.28211008999999998</v>
      </c>
      <c r="N3009" s="29">
        <v>0.01</v>
      </c>
      <c r="O3009" s="31" t="s">
        <v>12</v>
      </c>
      <c r="P3009" s="31">
        <v>0.96455284470000002</v>
      </c>
      <c r="Q3009" s="31">
        <v>0.249999999999999</v>
      </c>
      <c r="R3009" s="42">
        <v>0.3</v>
      </c>
      <c r="S3009" s="27">
        <f>IF(A3009="placement",MIN(P3009,IF(R3009="",Q3009,R3009)),"")</f>
        <v>0.3</v>
      </c>
      <c r="T3009" s="28">
        <f>IF($A3009="placement",S3009*J3009,"")</f>
        <v>37.199999999999996</v>
      </c>
      <c r="U3009" s="26">
        <f>IF($A3009="placement",T3009,IF($A3009="site",SUMIF($C:$C,$C3009,$T:$T),IF($A3009="user",SUMIF($B:$B,$B3009,$T:$T),SUM($T:$T))))</f>
        <v>37.199999999999996</v>
      </c>
      <c r="V3009" s="27">
        <f>U3009/J3009</f>
        <v>0.3</v>
      </c>
    </row>
    <row r="3010" spans="1:22" hidden="1" x14ac:dyDescent="0.3">
      <c r="A3010" s="23" t="s">
        <v>14</v>
      </c>
      <c r="B3010" s="23" t="s">
        <v>2969</v>
      </c>
      <c r="C3010" s="23" t="s">
        <v>2971</v>
      </c>
      <c r="D3010" s="23" t="s">
        <v>3010</v>
      </c>
      <c r="E3010" s="23" t="s">
        <v>2970</v>
      </c>
      <c r="F3010" s="27">
        <v>0.05</v>
      </c>
      <c r="G3010" s="24">
        <v>0</v>
      </c>
      <c r="H3010" s="25">
        <v>42.225900000000003</v>
      </c>
      <c r="I3010" s="25">
        <v>6.2201000000000004</v>
      </c>
      <c r="J3010" s="26">
        <v>124</v>
      </c>
      <c r="K3010" s="26">
        <v>6</v>
      </c>
      <c r="L3010" s="27">
        <v>0.14729999999999999</v>
      </c>
      <c r="M3010" s="28">
        <v>0.66237641000000003</v>
      </c>
      <c r="N3010" s="29">
        <v>0.5</v>
      </c>
      <c r="O3010" s="31" t="s">
        <v>70</v>
      </c>
      <c r="P3010" s="31">
        <v>0.2451421973</v>
      </c>
      <c r="Q3010" s="31">
        <v>4.9999999999999899E-2</v>
      </c>
      <c r="R3010" s="42"/>
      <c r="S3010" s="27">
        <f>IF(A3010="placement",MIN(P3010,IF(R3010="",Q3010,R3010)),"")</f>
        <v>4.9999999999999899E-2</v>
      </c>
      <c r="T3010" s="28">
        <f>IF($A3010="placement",S3010*J3010,"")</f>
        <v>6.1999999999999877</v>
      </c>
      <c r="U3010" s="26">
        <f>IF($A3010="placement",T3010,IF($A3010="site",SUMIF($C:$C,$C3010,$T:$T),IF($A3010="user",SUMIF($B:$B,$B3010,$T:$T),SUM($T:$T))))</f>
        <v>6.1999999999999877</v>
      </c>
      <c r="V3010" s="27">
        <f>U3010/J3010</f>
        <v>4.9999999999999899E-2</v>
      </c>
    </row>
    <row r="3011" spans="1:22" hidden="1" x14ac:dyDescent="0.3">
      <c r="A3011" s="17" t="s">
        <v>13</v>
      </c>
      <c r="B3011" s="17" t="s">
        <v>3961</v>
      </c>
      <c r="C3011" s="17" t="s">
        <v>3963</v>
      </c>
      <c r="D3011" s="38" t="s">
        <v>9898</v>
      </c>
      <c r="E3011" s="17"/>
      <c r="F3011" s="18">
        <v>0.25</v>
      </c>
      <c r="G3011" s="36">
        <v>0</v>
      </c>
      <c r="H3011" s="37">
        <v>52.453200000000002</v>
      </c>
      <c r="I3011" s="37">
        <v>10.375999999999999</v>
      </c>
      <c r="J3011" s="19">
        <v>124</v>
      </c>
      <c r="K3011" s="19">
        <v>31</v>
      </c>
      <c r="L3011" s="18">
        <v>0.1978</v>
      </c>
      <c r="M3011" s="20">
        <v>0.3995071</v>
      </c>
      <c r="N3011" s="21">
        <v>0.2</v>
      </c>
      <c r="O3011" s="22"/>
      <c r="P3011" s="22">
        <v>0.49938312019999997</v>
      </c>
      <c r="Q3011" s="22">
        <v>0.25</v>
      </c>
      <c r="R3011" s="43"/>
      <c r="S3011" s="18" t="str">
        <f>IF(A3011="placement",MIN(P3011,IF(R3011="",Q3011,R3011)),"")</f>
        <v/>
      </c>
      <c r="T3011" s="20" t="str">
        <f>IF($A3011="placement",S3011*J3011,"")</f>
        <v/>
      </c>
      <c r="U3011" s="19">
        <f>IF($A3011="placement",T3011,IF($A3011="site",SUMIF($C:$C,$C3011,$T:$T),IF($A3011="user",SUMIF($B:$B,$B3011,$T:$T),SUM($T:$T))))</f>
        <v>31</v>
      </c>
      <c r="V3011" s="18">
        <f>U3011/J3011</f>
        <v>0.25</v>
      </c>
    </row>
    <row r="3012" spans="1:22" hidden="1" x14ac:dyDescent="0.3">
      <c r="A3012" s="11" t="s">
        <v>10</v>
      </c>
      <c r="B3012" s="11" t="s">
        <v>7438</v>
      </c>
      <c r="C3012" s="11" t="s">
        <v>9898</v>
      </c>
      <c r="D3012" s="11" t="s">
        <v>9898</v>
      </c>
      <c r="E3012" s="11"/>
      <c r="F3012" s="12">
        <v>0.33</v>
      </c>
      <c r="G3012" s="33">
        <v>0</v>
      </c>
      <c r="H3012" s="34">
        <v>29.251300000000001</v>
      </c>
      <c r="I3012" s="34">
        <v>1.3960999999999999</v>
      </c>
      <c r="J3012" s="13">
        <v>124</v>
      </c>
      <c r="K3012" s="13">
        <v>11</v>
      </c>
      <c r="L3012" s="12">
        <v>4.7699999999999999E-2</v>
      </c>
      <c r="M3012" s="14">
        <v>2.9518622699999999</v>
      </c>
      <c r="N3012" s="15">
        <v>2.7060780000000002</v>
      </c>
      <c r="O3012" s="16"/>
      <c r="P3012" s="16">
        <v>8.326414E-2</v>
      </c>
      <c r="Q3012" s="16">
        <v>8.3264140000103903E-2</v>
      </c>
      <c r="R3012" s="44"/>
      <c r="S3012" s="12" t="str">
        <f>IF(A3012="placement",MIN(P3012,IF(R3012="",Q3012,R3012)),"")</f>
        <v/>
      </c>
      <c r="T3012" s="14" t="str">
        <f>IF($A3012="placement",S3012*J3012,"")</f>
        <v/>
      </c>
      <c r="U3012" s="13">
        <f>IF($A3012="placement",T3012,IF($A3012="site",SUMIF($C:$C,$C3012,$T:$T),IF($A3012="user",SUMIF($B:$B,$B3012,$T:$T),SUM($T:$T))))</f>
        <v>10.325573465976527</v>
      </c>
      <c r="V3012" s="12">
        <f>U3012/J3012</f>
        <v>8.3270753757875224E-2</v>
      </c>
    </row>
    <row r="3013" spans="1:22" hidden="1" x14ac:dyDescent="0.3">
      <c r="A3013" s="23" t="s">
        <v>14</v>
      </c>
      <c r="B3013" s="23" t="s">
        <v>5418</v>
      </c>
      <c r="C3013" s="23" t="s">
        <v>5420</v>
      </c>
      <c r="D3013" s="23" t="s">
        <v>5491</v>
      </c>
      <c r="E3013" s="23" t="s">
        <v>5492</v>
      </c>
      <c r="F3013" s="27">
        <v>0.25</v>
      </c>
      <c r="G3013" s="24">
        <v>0</v>
      </c>
      <c r="H3013" s="25">
        <v>9.4824999999999999</v>
      </c>
      <c r="I3013" s="25">
        <v>4.2864000000000004</v>
      </c>
      <c r="J3013" s="26">
        <v>124</v>
      </c>
      <c r="K3013" s="26">
        <v>31</v>
      </c>
      <c r="L3013" s="27">
        <v>0.45200000000000001</v>
      </c>
      <c r="M3013" s="28">
        <v>0.96742655</v>
      </c>
      <c r="N3013" s="29">
        <v>0.65</v>
      </c>
      <c r="O3013" s="31" t="s">
        <v>12</v>
      </c>
      <c r="P3013" s="31">
        <v>0.3281143688</v>
      </c>
      <c r="Q3013" s="31">
        <v>0.25</v>
      </c>
      <c r="R3013" s="42"/>
      <c r="S3013" s="27">
        <f>IF(A3013="placement",MIN(P3013,IF(R3013="",Q3013,R3013)),"")</f>
        <v>0.25</v>
      </c>
      <c r="T3013" s="28">
        <f>IF($A3013="placement",S3013*J3013,"")</f>
        <v>31</v>
      </c>
      <c r="U3013" s="26">
        <f>IF($A3013="placement",T3013,IF($A3013="site",SUMIF($C:$C,$C3013,$T:$T),IF($A3013="user",SUMIF($B:$B,$B3013,$T:$T),SUM($T:$T))))</f>
        <v>31</v>
      </c>
      <c r="V3013" s="27">
        <f>U3013/J3013</f>
        <v>0.25</v>
      </c>
    </row>
    <row r="3014" spans="1:22" hidden="1" x14ac:dyDescent="0.3">
      <c r="A3014" s="23" t="s">
        <v>14</v>
      </c>
      <c r="B3014" s="23" t="s">
        <v>6052</v>
      </c>
      <c r="C3014" s="23" t="s">
        <v>6054</v>
      </c>
      <c r="D3014" s="23" t="s">
        <v>6118</v>
      </c>
      <c r="E3014" s="23" t="s">
        <v>6119</v>
      </c>
      <c r="F3014" s="27">
        <v>0.25</v>
      </c>
      <c r="G3014" s="24">
        <v>1</v>
      </c>
      <c r="H3014" s="25">
        <v>68.558899999999994</v>
      </c>
      <c r="I3014" s="25">
        <v>2.2456</v>
      </c>
      <c r="J3014" s="26">
        <v>124</v>
      </c>
      <c r="K3014" s="26">
        <v>31</v>
      </c>
      <c r="L3014" s="27">
        <v>3.2800000000000003E-2</v>
      </c>
      <c r="M3014" s="28">
        <v>1.8368280400000001</v>
      </c>
      <c r="N3014" s="29">
        <v>1.25</v>
      </c>
      <c r="O3014" s="31" t="s">
        <v>12</v>
      </c>
      <c r="P3014" s="31">
        <v>0.3194790307</v>
      </c>
      <c r="Q3014" s="31">
        <v>0.25</v>
      </c>
      <c r="R3014" s="42"/>
      <c r="S3014" s="27">
        <f>IF(A3014="placement",MIN(P3014,IF(R3014="",Q3014,R3014)),"")</f>
        <v>0.25</v>
      </c>
      <c r="T3014" s="28">
        <f>IF($A3014="placement",S3014*J3014,"")</f>
        <v>31</v>
      </c>
      <c r="U3014" s="26">
        <f>IF($A3014="placement",T3014,IF($A3014="site",SUMIF($C:$C,$C3014,$T:$T),IF($A3014="user",SUMIF($B:$B,$B3014,$T:$T),SUM($T:$T))))</f>
        <v>31</v>
      </c>
      <c r="V3014" s="27">
        <f>U3014/J3014</f>
        <v>0.25</v>
      </c>
    </row>
    <row r="3015" spans="1:22" hidden="1" x14ac:dyDescent="0.3">
      <c r="A3015" s="23" t="s">
        <v>14</v>
      </c>
      <c r="B3015" s="23" t="s">
        <v>7153</v>
      </c>
      <c r="C3015" s="23" t="s">
        <v>7155</v>
      </c>
      <c r="D3015" s="23" t="s">
        <v>7222</v>
      </c>
      <c r="E3015" s="23" t="s">
        <v>7223</v>
      </c>
      <c r="F3015" s="27">
        <v>0.35</v>
      </c>
      <c r="G3015" s="24">
        <v>0</v>
      </c>
      <c r="H3015" s="25">
        <v>14.8826</v>
      </c>
      <c r="I3015" s="25">
        <v>6.0072999999999999</v>
      </c>
      <c r="J3015" s="26">
        <v>124</v>
      </c>
      <c r="K3015" s="26">
        <v>41</v>
      </c>
      <c r="L3015" s="27">
        <v>0.40360000000000001</v>
      </c>
      <c r="M3015" s="28">
        <v>0.68544623999999998</v>
      </c>
      <c r="N3015" s="29">
        <v>0.45</v>
      </c>
      <c r="O3015" s="31" t="s">
        <v>304</v>
      </c>
      <c r="P3015" s="31">
        <v>0.34349337520000001</v>
      </c>
      <c r="Q3015" s="31">
        <v>0.34349337524328899</v>
      </c>
      <c r="R3015" s="42"/>
      <c r="S3015" s="27">
        <f>IF(A3015="placement",MIN(P3015,IF(R3015="",Q3015,R3015)),"")</f>
        <v>0.34349337520000001</v>
      </c>
      <c r="T3015" s="28">
        <f>IF($A3015="placement",S3015*J3015,"")</f>
        <v>42.593178524800003</v>
      </c>
      <c r="U3015" s="26">
        <f>IF($A3015="placement",T3015,IF($A3015="site",SUMIF($C:$C,$C3015,$T:$T),IF($A3015="user",SUMIF($B:$B,$B3015,$T:$T),SUM($T:$T))))</f>
        <v>42.593178524800003</v>
      </c>
      <c r="V3015" s="27">
        <f>U3015/J3015</f>
        <v>0.34349337520000001</v>
      </c>
    </row>
    <row r="3016" spans="1:22" hidden="1" x14ac:dyDescent="0.3">
      <c r="A3016" s="17" t="s">
        <v>13</v>
      </c>
      <c r="B3016" s="17" t="s">
        <v>7438</v>
      </c>
      <c r="C3016" s="17" t="s">
        <v>7439</v>
      </c>
      <c r="D3016" s="17" t="s">
        <v>9898</v>
      </c>
      <c r="E3016" s="17"/>
      <c r="F3016" s="18">
        <v>0.33</v>
      </c>
      <c r="G3016" s="36">
        <v>0</v>
      </c>
      <c r="H3016" s="37">
        <v>29.251300000000001</v>
      </c>
      <c r="I3016" s="37">
        <v>1.3960999999999999</v>
      </c>
      <c r="J3016" s="19">
        <v>124</v>
      </c>
      <c r="K3016" s="19">
        <v>11</v>
      </c>
      <c r="L3016" s="18">
        <v>4.7699999999999999E-2</v>
      </c>
      <c r="M3016" s="20">
        <v>2.9518622699999999</v>
      </c>
      <c r="N3016" s="21">
        <v>2.7060780000000002</v>
      </c>
      <c r="O3016" s="22"/>
      <c r="P3016" s="22">
        <v>8.326414E-2</v>
      </c>
      <c r="Q3016" s="22">
        <v>8.3264140000103903E-2</v>
      </c>
      <c r="R3016" s="43"/>
      <c r="S3016" s="18" t="str">
        <f>IF(A3016="placement",MIN(P3016,IF(R3016="",Q3016,R3016)),"")</f>
        <v/>
      </c>
      <c r="T3016" s="20" t="str">
        <f>IF($A3016="placement",S3016*J3016,"")</f>
        <v/>
      </c>
      <c r="U3016" s="19">
        <f>IF($A3016="placement",T3016,IF($A3016="site",SUMIF($C:$C,$C3016,$T:$T),IF($A3016="user",SUMIF($B:$B,$B3016,$T:$T),SUM($T:$T))))</f>
        <v>10.325573465976527</v>
      </c>
      <c r="V3016" s="18">
        <f>U3016/J3016</f>
        <v>8.3270753757875224E-2</v>
      </c>
    </row>
    <row r="3017" spans="1:22" hidden="1" x14ac:dyDescent="0.3">
      <c r="A3017" s="11" t="s">
        <v>10</v>
      </c>
      <c r="B3017" s="11" t="s">
        <v>3961</v>
      </c>
      <c r="C3017" s="11" t="s">
        <v>9898</v>
      </c>
      <c r="D3017" s="11" t="s">
        <v>9898</v>
      </c>
      <c r="E3017" s="11"/>
      <c r="F3017" s="12">
        <v>0.25</v>
      </c>
      <c r="G3017" s="33">
        <v>0</v>
      </c>
      <c r="H3017" s="34">
        <v>52.453200000000002</v>
      </c>
      <c r="I3017" s="34">
        <v>10.375999999999999</v>
      </c>
      <c r="J3017" s="13">
        <v>124</v>
      </c>
      <c r="K3017" s="13">
        <v>31</v>
      </c>
      <c r="L3017" s="12">
        <v>0.1978</v>
      </c>
      <c r="M3017" s="14">
        <v>0.3995071</v>
      </c>
      <c r="N3017" s="15">
        <v>0.2</v>
      </c>
      <c r="O3017" s="16"/>
      <c r="P3017" s="16">
        <v>0.49938312019999997</v>
      </c>
      <c r="Q3017" s="16">
        <v>0.25</v>
      </c>
      <c r="R3017" s="44"/>
      <c r="S3017" s="12" t="str">
        <f>IF(A3017="placement",MIN(P3017,IF(R3017="",Q3017,R3017)),"")</f>
        <v/>
      </c>
      <c r="T3017" s="14" t="str">
        <f>IF($A3017="placement",S3017*J3017,"")</f>
        <v/>
      </c>
      <c r="U3017" s="13">
        <f>IF($A3017="placement",T3017,IF($A3017="site",SUMIF($C:$C,$C3017,$T:$T),IF($A3017="user",SUMIF($B:$B,$B3017,$T:$T),SUM($T:$T))))</f>
        <v>31</v>
      </c>
      <c r="V3017" s="12">
        <f>U3017/J3017</f>
        <v>0.25</v>
      </c>
    </row>
    <row r="3018" spans="1:22" hidden="1" x14ac:dyDescent="0.3">
      <c r="A3018" s="23" t="s">
        <v>14</v>
      </c>
      <c r="B3018" s="23" t="s">
        <v>7472</v>
      </c>
      <c r="C3018" s="23" t="s">
        <v>7473</v>
      </c>
      <c r="D3018" s="23" t="s">
        <v>7506</v>
      </c>
      <c r="E3018" s="23" t="s">
        <v>7507</v>
      </c>
      <c r="F3018" s="27">
        <v>0.25</v>
      </c>
      <c r="G3018" s="24">
        <v>0</v>
      </c>
      <c r="H3018" s="25">
        <v>22.867000000000001</v>
      </c>
      <c r="I3018" s="25">
        <v>1.8133999999999999</v>
      </c>
      <c r="J3018" s="26">
        <v>124</v>
      </c>
      <c r="K3018" s="26">
        <v>26</v>
      </c>
      <c r="L3018" s="27">
        <v>7.9299999999999995E-2</v>
      </c>
      <c r="M3018" s="28">
        <v>2.2785520099999999</v>
      </c>
      <c r="N3018" s="29">
        <v>1.8</v>
      </c>
      <c r="O3018" s="31" t="s">
        <v>42</v>
      </c>
      <c r="P3018" s="31">
        <v>0.21002461729999999</v>
      </c>
      <c r="Q3018" s="31">
        <v>0.210024617256973</v>
      </c>
      <c r="R3018" s="42"/>
      <c r="S3018" s="27">
        <f>IF(A3018="placement",MIN(P3018,IF(R3018="",Q3018,R3018)),"")</f>
        <v>0.210024617256973</v>
      </c>
      <c r="T3018" s="28">
        <f>IF($A3018="placement",S3018*J3018,"")</f>
        <v>26.04305253986465</v>
      </c>
      <c r="U3018" s="26">
        <f>IF($A3018="placement",T3018,IF($A3018="site",SUMIF($C:$C,$C3018,$T:$T),IF($A3018="user",SUMIF($B:$B,$B3018,$T:$T),SUM($T:$T))))</f>
        <v>26.04305253986465</v>
      </c>
      <c r="V3018" s="27">
        <f>U3018/J3018</f>
        <v>0.210024617256973</v>
      </c>
    </row>
    <row r="3019" spans="1:22" hidden="1" x14ac:dyDescent="0.3">
      <c r="A3019" s="23" t="s">
        <v>14</v>
      </c>
      <c r="B3019" s="23" t="s">
        <v>8921</v>
      </c>
      <c r="C3019" s="23" t="s">
        <v>8922</v>
      </c>
      <c r="D3019" s="23" t="s">
        <v>8923</v>
      </c>
      <c r="E3019" s="23" t="s">
        <v>8924</v>
      </c>
      <c r="F3019" s="27">
        <v>0.33</v>
      </c>
      <c r="G3019" s="24">
        <v>1</v>
      </c>
      <c r="H3019" s="25">
        <v>55.632399999999997</v>
      </c>
      <c r="I3019" s="25">
        <v>5.4645999999999999</v>
      </c>
      <c r="J3019" s="26">
        <v>124</v>
      </c>
      <c r="K3019" s="26">
        <v>41</v>
      </c>
      <c r="L3019" s="27">
        <v>9.8199999999999996E-2</v>
      </c>
      <c r="M3019" s="28">
        <v>0.75410436000000003</v>
      </c>
      <c r="N3019" s="29">
        <v>0.45</v>
      </c>
      <c r="O3019" s="31" t="s">
        <v>12</v>
      </c>
      <c r="P3019" s="31">
        <v>0.4032656174</v>
      </c>
      <c r="Q3019" s="31">
        <v>0.33</v>
      </c>
      <c r="R3019" s="42"/>
      <c r="S3019" s="27">
        <f>IF(A3019="placement",MIN(P3019,IF(R3019="",Q3019,R3019)),"")</f>
        <v>0.33</v>
      </c>
      <c r="T3019" s="28">
        <f>IF($A3019="placement",S3019*J3019,"")</f>
        <v>40.92</v>
      </c>
      <c r="U3019" s="26">
        <f>IF($A3019="placement",T3019,IF($A3019="site",SUMIF($C:$C,$C3019,$T:$T),IF($A3019="user",SUMIF($B:$B,$B3019,$T:$T),SUM($T:$T))))</f>
        <v>40.92</v>
      </c>
      <c r="V3019" s="27">
        <f>U3019/J3019</f>
        <v>0.33</v>
      </c>
    </row>
    <row r="3020" spans="1:22" hidden="1" x14ac:dyDescent="0.3">
      <c r="A3020" s="23" t="s">
        <v>14</v>
      </c>
      <c r="B3020" s="23" t="s">
        <v>9091</v>
      </c>
      <c r="C3020" s="23" t="s">
        <v>9092</v>
      </c>
      <c r="D3020" s="23" t="s">
        <v>9094</v>
      </c>
      <c r="E3020" s="23" t="s">
        <v>6806</v>
      </c>
      <c r="F3020" s="27">
        <v>0.33</v>
      </c>
      <c r="G3020" s="24">
        <v>0</v>
      </c>
      <c r="H3020" s="25">
        <v>14.0746</v>
      </c>
      <c r="I3020" s="25">
        <v>5.0846</v>
      </c>
      <c r="J3020" s="26">
        <v>124</v>
      </c>
      <c r="K3020" s="26">
        <v>41</v>
      </c>
      <c r="L3020" s="27">
        <v>0.36130000000000001</v>
      </c>
      <c r="M3020" s="28">
        <v>0.81388795000000003</v>
      </c>
      <c r="N3020" s="29">
        <v>0.3</v>
      </c>
      <c r="O3020" s="31" t="s">
        <v>42</v>
      </c>
      <c r="P3020" s="31">
        <v>0.63139889329999999</v>
      </c>
      <c r="Q3020" s="31">
        <v>0.32999999999999902</v>
      </c>
      <c r="R3020" s="42"/>
      <c r="S3020" s="27">
        <f>IF(A3020="placement",MIN(P3020,IF(R3020="",Q3020,R3020)),"")</f>
        <v>0.32999999999999902</v>
      </c>
      <c r="T3020" s="28">
        <f>IF($A3020="placement",S3020*J3020,"")</f>
        <v>40.919999999999881</v>
      </c>
      <c r="U3020" s="23">
        <f>IF($A3020="placement",T3020,IF($A3020="site",SUMIF($C:$C,$C3020,$T:$T),IF($A3020="user",SUMIF($B:$B,$B3020,$T:$T),SUM($T:$T))))</f>
        <v>40.919999999999881</v>
      </c>
      <c r="V3020" s="27">
        <f>U3020/J3020</f>
        <v>0.32999999999999902</v>
      </c>
    </row>
    <row r="3021" spans="1:22" hidden="1" x14ac:dyDescent="0.3">
      <c r="A3021" s="23" t="s">
        <v>14</v>
      </c>
      <c r="B3021" s="23" t="s">
        <v>9517</v>
      </c>
      <c r="C3021" s="23" t="s">
        <v>9519</v>
      </c>
      <c r="D3021" s="32" t="s">
        <v>9526</v>
      </c>
      <c r="E3021" s="23" t="s">
        <v>9527</v>
      </c>
      <c r="F3021" s="27">
        <v>0.25</v>
      </c>
      <c r="G3021" s="24">
        <v>0</v>
      </c>
      <c r="H3021" s="25">
        <v>41.158099999999997</v>
      </c>
      <c r="I3021" s="25">
        <v>1.8631</v>
      </c>
      <c r="J3021" s="26">
        <v>124</v>
      </c>
      <c r="K3021" s="26">
        <v>12</v>
      </c>
      <c r="L3021" s="27">
        <v>4.53E-2</v>
      </c>
      <c r="M3021" s="28">
        <v>2.2115894800000002</v>
      </c>
      <c r="N3021" s="29">
        <v>1.99</v>
      </c>
      <c r="O3021" s="31" t="s">
        <v>304</v>
      </c>
      <c r="P3021" s="31">
        <v>0.1001946709</v>
      </c>
      <c r="Q3021" s="31">
        <v>0.100194670905627</v>
      </c>
      <c r="R3021" s="42"/>
      <c r="S3021" s="27">
        <f>IF(A3021="placement",MIN(P3021,IF(R3021="",Q3021,R3021)),"")</f>
        <v>0.1001946709</v>
      </c>
      <c r="T3021" s="28">
        <f>IF($A3021="placement",S3021*J3021,"")</f>
        <v>12.4241391916</v>
      </c>
      <c r="U3021" s="26">
        <f>IF($A3021="placement",T3021,IF($A3021="site",SUMIF($C:$C,$C3021,$T:$T),IF($A3021="user",SUMIF($B:$B,$B3021,$T:$T),SUM($T:$T))))</f>
        <v>12.4241391916</v>
      </c>
      <c r="V3021" s="27">
        <f>U3021/J3021</f>
        <v>0.1001946709</v>
      </c>
    </row>
    <row r="3022" spans="1:22" hidden="1" x14ac:dyDescent="0.3">
      <c r="A3022" s="23" t="s">
        <v>14</v>
      </c>
      <c r="B3022" s="23" t="s">
        <v>9563</v>
      </c>
      <c r="C3022" s="23" t="s">
        <v>9564</v>
      </c>
      <c r="D3022" s="23" t="s">
        <v>9569</v>
      </c>
      <c r="E3022" s="23" t="s">
        <v>9570</v>
      </c>
      <c r="F3022" s="27">
        <v>0.25</v>
      </c>
      <c r="G3022" s="24">
        <v>1</v>
      </c>
      <c r="H3022" s="25">
        <v>34.908900000000003</v>
      </c>
      <c r="I3022" s="25">
        <v>3.3159000000000001</v>
      </c>
      <c r="J3022" s="26">
        <v>124</v>
      </c>
      <c r="K3022" s="26">
        <v>31</v>
      </c>
      <c r="L3022" s="27">
        <v>9.5000000000000001E-2</v>
      </c>
      <c r="M3022" s="28">
        <v>1.24797406</v>
      </c>
      <c r="N3022" s="29">
        <v>0.8</v>
      </c>
      <c r="O3022" s="31" t="s">
        <v>42</v>
      </c>
      <c r="P3022" s="31">
        <v>0.3589610372</v>
      </c>
      <c r="Q3022" s="31">
        <v>0.25</v>
      </c>
      <c r="R3022" s="42"/>
      <c r="S3022" s="27">
        <f>IF(A3022="placement",MIN(P3022,IF(R3022="",Q3022,R3022)),"")</f>
        <v>0.25</v>
      </c>
      <c r="T3022" s="28">
        <f>IF($A3022="placement",S3022*J3022,"")</f>
        <v>31</v>
      </c>
      <c r="U3022" s="26">
        <f>IF($A3022="placement",T3022,IF($A3022="site",SUMIF($C:$C,$C3022,$T:$T),IF($A3022="user",SUMIF($B:$B,$B3022,$T:$T),SUM($T:$T))))</f>
        <v>31</v>
      </c>
      <c r="V3022" s="27">
        <f>U3022/J3022</f>
        <v>0.25</v>
      </c>
    </row>
    <row r="3023" spans="1:22" hidden="1" x14ac:dyDescent="0.3">
      <c r="A3023" s="23" t="s">
        <v>14</v>
      </c>
      <c r="B3023" s="23" t="s">
        <v>544</v>
      </c>
      <c r="C3023" s="23" t="s">
        <v>546</v>
      </c>
      <c r="D3023" s="23" t="s">
        <v>555</v>
      </c>
      <c r="E3023" s="23" t="s">
        <v>556</v>
      </c>
      <c r="F3023" s="27">
        <v>0.33</v>
      </c>
      <c r="G3023" s="24">
        <v>1</v>
      </c>
      <c r="H3023" s="25">
        <v>139.90270000000001</v>
      </c>
      <c r="I3023" s="25">
        <v>3.7385000000000002</v>
      </c>
      <c r="J3023" s="26">
        <v>123</v>
      </c>
      <c r="K3023" s="26">
        <v>40</v>
      </c>
      <c r="L3023" s="27">
        <v>2.6700000000000002E-2</v>
      </c>
      <c r="M3023" s="28">
        <v>1.09421273</v>
      </c>
      <c r="N3023" s="29">
        <v>0.5</v>
      </c>
      <c r="O3023" s="31" t="s">
        <v>12</v>
      </c>
      <c r="P3023" s="31">
        <v>0.54305046270000001</v>
      </c>
      <c r="Q3023" s="31">
        <v>0.32999999999999902</v>
      </c>
      <c r="R3023" s="42"/>
      <c r="S3023" s="27">
        <f>IF(A3023="placement",MIN(P3023,IF(R3023="",Q3023,R3023)),"")</f>
        <v>0.32999999999999902</v>
      </c>
      <c r="T3023" s="28">
        <f>IF($A3023="placement",S3023*J3023,"")</f>
        <v>40.589999999999876</v>
      </c>
      <c r="U3023" s="26">
        <f>IF($A3023="placement",T3023,IF($A3023="site",SUMIF($C:$C,$C3023,$T:$T),IF($A3023="user",SUMIF($B:$B,$B3023,$T:$T),SUM($T:$T))))</f>
        <v>40.589999999999876</v>
      </c>
      <c r="V3023" s="27">
        <f>U3023/J3023</f>
        <v>0.32999999999999896</v>
      </c>
    </row>
    <row r="3024" spans="1:22" hidden="1" x14ac:dyDescent="0.3">
      <c r="A3024" s="23" t="s">
        <v>14</v>
      </c>
      <c r="B3024" s="23" t="s">
        <v>544</v>
      </c>
      <c r="C3024" s="23" t="s">
        <v>546</v>
      </c>
      <c r="D3024" s="32" t="s">
        <v>557</v>
      </c>
      <c r="E3024" s="23" t="s">
        <v>558</v>
      </c>
      <c r="F3024" s="27">
        <v>0.33</v>
      </c>
      <c r="G3024" s="24">
        <v>0</v>
      </c>
      <c r="H3024" s="25">
        <v>45.368200000000002</v>
      </c>
      <c r="I3024" s="25">
        <v>5.5841000000000003</v>
      </c>
      <c r="J3024" s="26">
        <v>123</v>
      </c>
      <c r="K3024" s="26">
        <v>39</v>
      </c>
      <c r="L3024" s="27">
        <v>0.1231</v>
      </c>
      <c r="M3024" s="28">
        <v>0.73319860000000003</v>
      </c>
      <c r="N3024" s="29">
        <v>0.5</v>
      </c>
      <c r="O3024" s="31" t="s">
        <v>12</v>
      </c>
      <c r="P3024" s="31">
        <v>0.31805652480000002</v>
      </c>
      <c r="Q3024" s="31">
        <v>0.31805652477320301</v>
      </c>
      <c r="R3024" s="42"/>
      <c r="S3024" s="27">
        <f>IF(A3024="placement",MIN(P3024,IF(R3024="",Q3024,R3024)),"")</f>
        <v>0.31805652477320301</v>
      </c>
      <c r="T3024" s="28">
        <f>IF($A3024="placement",S3024*J3024,"")</f>
        <v>39.120952547103968</v>
      </c>
      <c r="U3024" s="26">
        <f>IF($A3024="placement",T3024,IF($A3024="site",SUMIF($C:$C,$C3024,$T:$T),IF($A3024="user",SUMIF($B:$B,$B3024,$T:$T),SUM($T:$T))))</f>
        <v>39.120952547103968</v>
      </c>
      <c r="V3024" s="27">
        <f>U3024/J3024</f>
        <v>0.31805652477320301</v>
      </c>
    </row>
    <row r="3025" spans="1:22" hidden="1" x14ac:dyDescent="0.3">
      <c r="A3025" s="23" t="s">
        <v>14</v>
      </c>
      <c r="B3025" s="23" t="s">
        <v>544</v>
      </c>
      <c r="C3025" s="23" t="s">
        <v>546</v>
      </c>
      <c r="D3025" s="23" t="s">
        <v>567</v>
      </c>
      <c r="E3025" s="23" t="s">
        <v>568</v>
      </c>
      <c r="F3025" s="27">
        <v>0.33</v>
      </c>
      <c r="G3025" s="24">
        <v>1</v>
      </c>
      <c r="H3025" s="25">
        <v>139.94309999999999</v>
      </c>
      <c r="I3025" s="25">
        <v>3.2782</v>
      </c>
      <c r="J3025" s="26">
        <v>123</v>
      </c>
      <c r="K3025" s="26">
        <v>41</v>
      </c>
      <c r="L3025" s="27">
        <v>2.3400000000000001E-2</v>
      </c>
      <c r="M3025" s="28">
        <v>1.24844972</v>
      </c>
      <c r="N3025" s="29">
        <v>0.5</v>
      </c>
      <c r="O3025" s="31" t="s">
        <v>12</v>
      </c>
      <c r="P3025" s="31">
        <v>0.5995032951</v>
      </c>
      <c r="Q3025" s="31">
        <v>0.33</v>
      </c>
      <c r="R3025" s="42"/>
      <c r="S3025" s="27">
        <f>IF(A3025="placement",MIN(P3025,IF(R3025="",Q3025,R3025)),"")</f>
        <v>0.33</v>
      </c>
      <c r="T3025" s="28">
        <f>IF($A3025="placement",S3025*J3025,"")</f>
        <v>40.590000000000003</v>
      </c>
      <c r="U3025" s="26">
        <f>IF($A3025="placement",T3025,IF($A3025="site",SUMIF($C:$C,$C3025,$T:$T),IF($A3025="user",SUMIF($B:$B,$B3025,$T:$T),SUM($T:$T))))</f>
        <v>40.590000000000003</v>
      </c>
      <c r="V3025" s="27">
        <f>U3025/J3025</f>
        <v>0.33</v>
      </c>
    </row>
    <row r="3026" spans="1:22" hidden="1" x14ac:dyDescent="0.3">
      <c r="A3026" s="23" t="s">
        <v>14</v>
      </c>
      <c r="B3026" s="23" t="s">
        <v>10897</v>
      </c>
      <c r="C3026" s="23" t="s">
        <v>10898</v>
      </c>
      <c r="D3026" s="23" t="s">
        <v>10905</v>
      </c>
      <c r="E3026" s="23" t="s">
        <v>10906</v>
      </c>
      <c r="F3026" s="27">
        <v>0.25</v>
      </c>
      <c r="G3026" s="24">
        <v>0</v>
      </c>
      <c r="H3026" s="25">
        <v>43.201500000000003</v>
      </c>
      <c r="I3026" s="25">
        <v>5.7538</v>
      </c>
      <c r="J3026" s="26">
        <v>123</v>
      </c>
      <c r="K3026" s="26">
        <v>31</v>
      </c>
      <c r="L3026" s="27">
        <v>0.13320000000000001</v>
      </c>
      <c r="M3026" s="28">
        <v>0.71138257000000005</v>
      </c>
      <c r="N3026" s="29">
        <v>0.5</v>
      </c>
      <c r="O3026" s="31" t="s">
        <v>12</v>
      </c>
      <c r="P3026" s="31">
        <v>0.29714330589999999</v>
      </c>
      <c r="Q3026" s="31">
        <v>0.25</v>
      </c>
      <c r="R3026" s="42"/>
      <c r="S3026" s="27">
        <f>IF(A3026="placement",MIN(P3026,IF(R3026="",Q3026,R3026)),"")</f>
        <v>0.25</v>
      </c>
      <c r="T3026" s="28">
        <f>IF($A3026="placement",S3026*J3026,"")</f>
        <v>30.75</v>
      </c>
      <c r="U3026" s="26">
        <f>IF($A3026="placement",T3026,IF($A3026="site",SUMIF($C:$C,$C3026,$T:$T),IF($A3026="user",SUMIF($B:$B,$B3026,$T:$T),SUM($T:$T))))</f>
        <v>30.75</v>
      </c>
      <c r="V3026" s="27">
        <f>U3026/J3026</f>
        <v>0.25</v>
      </c>
    </row>
    <row r="3027" spans="1:22" hidden="1" x14ac:dyDescent="0.3">
      <c r="A3027" s="23" t="s">
        <v>14</v>
      </c>
      <c r="B3027" s="23" t="s">
        <v>6052</v>
      </c>
      <c r="C3027" s="23" t="s">
        <v>6054</v>
      </c>
      <c r="D3027" s="23" t="s">
        <v>6167</v>
      </c>
      <c r="E3027" s="23" t="s">
        <v>6168</v>
      </c>
      <c r="F3027" s="27">
        <v>0.25</v>
      </c>
      <c r="G3027" s="24">
        <v>1</v>
      </c>
      <c r="H3027" s="25">
        <v>142.07509999999999</v>
      </c>
      <c r="I3027" s="25">
        <v>2.2984</v>
      </c>
      <c r="J3027" s="26">
        <v>123</v>
      </c>
      <c r="K3027" s="26">
        <v>31</v>
      </c>
      <c r="L3027" s="27">
        <v>1.6199999999999999E-2</v>
      </c>
      <c r="M3027" s="28">
        <v>1.78901734</v>
      </c>
      <c r="N3027" s="29">
        <v>1.25</v>
      </c>
      <c r="O3027" s="31" t="s">
        <v>12</v>
      </c>
      <c r="P3027" s="31">
        <v>0.30129240709999999</v>
      </c>
      <c r="Q3027" s="31">
        <v>0.25</v>
      </c>
      <c r="R3027" s="42"/>
      <c r="S3027" s="27">
        <f>IF(A3027="placement",MIN(P3027,IF(R3027="",Q3027,R3027)),"")</f>
        <v>0.25</v>
      </c>
      <c r="T3027" s="28">
        <f>IF($A3027="placement",S3027*J3027,"")</f>
        <v>30.75</v>
      </c>
      <c r="U3027" s="26">
        <f>IF($A3027="placement",T3027,IF($A3027="site",SUMIF($C:$C,$C3027,$T:$T),IF($A3027="user",SUMIF($B:$B,$B3027,$T:$T),SUM($T:$T))))</f>
        <v>30.75</v>
      </c>
      <c r="V3027" s="27">
        <f>U3027/J3027</f>
        <v>0.25</v>
      </c>
    </row>
    <row r="3028" spans="1:22" hidden="1" x14ac:dyDescent="0.3">
      <c r="A3028" s="23" t="s">
        <v>14</v>
      </c>
      <c r="B3028" s="23" t="s">
        <v>6285</v>
      </c>
      <c r="C3028" s="23" t="s">
        <v>6287</v>
      </c>
      <c r="D3028" s="23" t="s">
        <v>6324</v>
      </c>
      <c r="E3028" s="23" t="s">
        <v>6325</v>
      </c>
      <c r="F3028" s="27">
        <v>0.25</v>
      </c>
      <c r="G3028" s="24">
        <v>0</v>
      </c>
      <c r="H3028" s="25">
        <v>23.1982</v>
      </c>
      <c r="I3028" s="25">
        <v>2.9327999999999999</v>
      </c>
      <c r="J3028" s="26">
        <v>123</v>
      </c>
      <c r="K3028" s="26">
        <v>31</v>
      </c>
      <c r="L3028" s="27">
        <v>0.12640000000000001</v>
      </c>
      <c r="M3028" s="28">
        <v>1.4022065800000001</v>
      </c>
      <c r="N3028" s="29">
        <v>1</v>
      </c>
      <c r="O3028" s="31" t="s">
        <v>42</v>
      </c>
      <c r="P3028" s="31">
        <v>0.28683832059999997</v>
      </c>
      <c r="Q3028" s="31">
        <v>0.25</v>
      </c>
      <c r="R3028" s="42"/>
      <c r="S3028" s="27">
        <f>IF(A3028="placement",MIN(P3028,IF(R3028="",Q3028,R3028)),"")</f>
        <v>0.25</v>
      </c>
      <c r="T3028" s="28">
        <f>IF($A3028="placement",S3028*J3028,"")</f>
        <v>30.75</v>
      </c>
      <c r="U3028" s="26">
        <f>IF($A3028="placement",T3028,IF($A3028="site",SUMIF($C:$C,$C3028,$T:$T),IF($A3028="user",SUMIF($B:$B,$B3028,$T:$T),SUM($T:$T))))</f>
        <v>30.75</v>
      </c>
      <c r="V3028" s="27">
        <f>U3028/J3028</f>
        <v>0.25</v>
      </c>
    </row>
    <row r="3029" spans="1:22" hidden="1" x14ac:dyDescent="0.3">
      <c r="A3029" s="23" t="s">
        <v>14</v>
      </c>
      <c r="B3029" s="23" t="s">
        <v>6285</v>
      </c>
      <c r="C3029" s="23" t="s">
        <v>6287</v>
      </c>
      <c r="D3029" s="32" t="s">
        <v>6326</v>
      </c>
      <c r="E3029" s="23" t="s">
        <v>6327</v>
      </c>
      <c r="F3029" s="27">
        <v>0.25</v>
      </c>
      <c r="G3029" s="24">
        <v>0</v>
      </c>
      <c r="H3029" s="25">
        <v>26.0228</v>
      </c>
      <c r="I3029" s="25">
        <v>3.0066000000000002</v>
      </c>
      <c r="J3029" s="26">
        <v>123</v>
      </c>
      <c r="K3029" s="26">
        <v>31</v>
      </c>
      <c r="L3029" s="27">
        <v>0.11550000000000001</v>
      </c>
      <c r="M3029" s="28">
        <v>1.3690487499999999</v>
      </c>
      <c r="N3029" s="29">
        <v>1</v>
      </c>
      <c r="O3029" s="31" t="s">
        <v>42</v>
      </c>
      <c r="P3029" s="31">
        <v>0.26956582099999998</v>
      </c>
      <c r="Q3029" s="31">
        <v>0.25</v>
      </c>
      <c r="R3029" s="42"/>
      <c r="S3029" s="27">
        <f>IF(A3029="placement",MIN(P3029,IF(R3029="",Q3029,R3029)),"")</f>
        <v>0.25</v>
      </c>
      <c r="T3029" s="28">
        <f>IF($A3029="placement",S3029*J3029,"")</f>
        <v>30.75</v>
      </c>
      <c r="U3029" s="26">
        <f>IF($A3029="placement",T3029,IF($A3029="site",SUMIF($C:$C,$C3029,$T:$T),IF($A3029="user",SUMIF($B:$B,$B3029,$T:$T),SUM($T:$T))))</f>
        <v>30.75</v>
      </c>
      <c r="V3029" s="27">
        <f>U3029/J3029</f>
        <v>0.25</v>
      </c>
    </row>
    <row r="3030" spans="1:22" hidden="1" x14ac:dyDescent="0.3">
      <c r="A3030" s="23" t="s">
        <v>14</v>
      </c>
      <c r="B3030" s="23" t="s">
        <v>3138</v>
      </c>
      <c r="C3030" s="23" t="s">
        <v>3140</v>
      </c>
      <c r="D3030" s="23" t="s">
        <v>3141</v>
      </c>
      <c r="E3030" s="23" t="s">
        <v>3142</v>
      </c>
      <c r="F3030" s="27">
        <v>0.33</v>
      </c>
      <c r="G3030" s="24">
        <v>1</v>
      </c>
      <c r="H3030" s="25">
        <v>85.172899999999998</v>
      </c>
      <c r="I3030" s="25">
        <v>15.564299999999999</v>
      </c>
      <c r="J3030" s="26">
        <v>122</v>
      </c>
      <c r="K3030" s="26">
        <v>40</v>
      </c>
      <c r="L3030" s="27">
        <v>0.1827</v>
      </c>
      <c r="M3030" s="28">
        <v>0.26084075000000001</v>
      </c>
      <c r="N3030" s="29">
        <v>0.02</v>
      </c>
      <c r="O3030" s="31" t="s">
        <v>12</v>
      </c>
      <c r="P3030" s="31">
        <v>0.92332486469999997</v>
      </c>
      <c r="Q3030" s="31">
        <v>0.33</v>
      </c>
      <c r="R3030" s="42"/>
      <c r="S3030" s="27">
        <f>IF(A3030="placement",MIN(P3030,IF(R3030="",Q3030,R3030)),"")</f>
        <v>0.33</v>
      </c>
      <c r="T3030" s="28">
        <f>IF($A3030="placement",S3030*J3030,"")</f>
        <v>40.260000000000005</v>
      </c>
      <c r="U3030" s="26">
        <f>IF($A3030="placement",T3030,IF($A3030="site",SUMIF($C:$C,$C3030,$T:$T),IF($A3030="user",SUMIF($B:$B,$B3030,$T:$T),SUM($T:$T))))</f>
        <v>40.260000000000005</v>
      </c>
      <c r="V3030" s="27">
        <f>U3030/J3030</f>
        <v>0.33</v>
      </c>
    </row>
    <row r="3031" spans="1:22" hidden="1" x14ac:dyDescent="0.3">
      <c r="A3031" s="23" t="s">
        <v>14</v>
      </c>
      <c r="B3031" s="23" t="s">
        <v>3152</v>
      </c>
      <c r="C3031" s="23" t="s">
        <v>3154</v>
      </c>
      <c r="D3031" s="23" t="s">
        <v>3176</v>
      </c>
      <c r="E3031" s="23" t="s">
        <v>3177</v>
      </c>
      <c r="F3031" s="27">
        <v>0.25</v>
      </c>
      <c r="G3031" s="24">
        <v>0</v>
      </c>
      <c r="H3031" s="25">
        <v>7.7568999999999999</v>
      </c>
      <c r="I3031" s="25">
        <v>1.9990000000000001</v>
      </c>
      <c r="J3031" s="26">
        <v>122</v>
      </c>
      <c r="K3031" s="26">
        <v>31</v>
      </c>
      <c r="L3031" s="27">
        <v>0.25769999999999998</v>
      </c>
      <c r="M3031" s="28">
        <v>2.0398556399999999</v>
      </c>
      <c r="N3031" s="29">
        <v>1</v>
      </c>
      <c r="O3031" s="31" t="s">
        <v>12</v>
      </c>
      <c r="P3031" s="31">
        <v>0.50976923100000004</v>
      </c>
      <c r="Q3031" s="31">
        <v>0.25</v>
      </c>
      <c r="R3031" s="42"/>
      <c r="S3031" s="27">
        <f>IF(A3031="placement",MIN(P3031,IF(R3031="",Q3031,R3031)),"")</f>
        <v>0.25</v>
      </c>
      <c r="T3031" s="28">
        <f>IF($A3031="placement",S3031*J3031,"")</f>
        <v>30.5</v>
      </c>
      <c r="U3031" s="23">
        <f>IF($A3031="placement",T3031,IF($A3031="site",SUMIF($C:$C,$C3031,$T:$T),IF($A3031="user",SUMIF($B:$B,$B3031,$T:$T),SUM($T:$T))))</f>
        <v>30.5</v>
      </c>
      <c r="V3031" s="27">
        <f>U3031/J3031</f>
        <v>0.25</v>
      </c>
    </row>
    <row r="3032" spans="1:22" hidden="1" x14ac:dyDescent="0.3">
      <c r="A3032" s="23" t="s">
        <v>14</v>
      </c>
      <c r="B3032" s="23" t="s">
        <v>3266</v>
      </c>
      <c r="C3032" s="23" t="s">
        <v>3268</v>
      </c>
      <c r="D3032" s="23" t="s">
        <v>10109</v>
      </c>
      <c r="E3032" s="23" t="s">
        <v>10110</v>
      </c>
      <c r="F3032" s="27">
        <v>0.25</v>
      </c>
      <c r="G3032" s="24">
        <v>1</v>
      </c>
      <c r="H3032" s="25">
        <v>52.094700000000003</v>
      </c>
      <c r="I3032" s="25">
        <v>3.4615</v>
      </c>
      <c r="J3032" s="26">
        <v>122</v>
      </c>
      <c r="K3032" s="26">
        <v>19</v>
      </c>
      <c r="L3032" s="27">
        <v>6.6400000000000001E-2</v>
      </c>
      <c r="M3032" s="28">
        <v>1.1723096900000001</v>
      </c>
      <c r="N3032" s="29">
        <v>1.1000000000000001</v>
      </c>
      <c r="O3032" s="31" t="s">
        <v>12</v>
      </c>
      <c r="P3032" s="31">
        <v>6.1681390900000001E-2</v>
      </c>
      <c r="Q3032" s="31">
        <v>6.1681390850059699E-2</v>
      </c>
      <c r="R3032" s="42"/>
      <c r="S3032" s="27">
        <f>IF(A3032="placement",MIN(P3032,IF(R3032="",Q3032,R3032)),"")</f>
        <v>6.1681390850059699E-2</v>
      </c>
      <c r="T3032" s="28">
        <f>IF($A3032="placement",S3032*J3032,"")</f>
        <v>7.5251296837072834</v>
      </c>
      <c r="U3032" s="26">
        <f>IF($A3032="placement",T3032,IF($A3032="site",SUMIF($C:$C,$C3032,$T:$T),IF($A3032="user",SUMIF($B:$B,$B3032,$T:$T),SUM($T:$T))))</f>
        <v>7.5251296837072834</v>
      </c>
      <c r="V3032" s="27">
        <f>U3032/J3032</f>
        <v>6.1681390850059699E-2</v>
      </c>
    </row>
    <row r="3033" spans="1:22" hidden="1" x14ac:dyDescent="0.3">
      <c r="A3033" s="23" t="s">
        <v>14</v>
      </c>
      <c r="B3033" s="23" t="s">
        <v>3266</v>
      </c>
      <c r="C3033" s="23" t="s">
        <v>3268</v>
      </c>
      <c r="D3033" s="23" t="s">
        <v>3362</v>
      </c>
      <c r="E3033" s="23" t="s">
        <v>3363</v>
      </c>
      <c r="F3033" s="27">
        <v>0.25</v>
      </c>
      <c r="G3033" s="24">
        <v>0</v>
      </c>
      <c r="H3033" s="25">
        <v>18.715900000000001</v>
      </c>
      <c r="I3033" s="25">
        <v>1.9726999999999999</v>
      </c>
      <c r="J3033" s="26">
        <v>122</v>
      </c>
      <c r="K3033" s="26">
        <v>21</v>
      </c>
      <c r="L3033" s="27">
        <v>0.10539999999999999</v>
      </c>
      <c r="M3033" s="28">
        <v>2.0615069899999998</v>
      </c>
      <c r="N3033" s="29">
        <v>1.7</v>
      </c>
      <c r="O3033" s="31" t="s">
        <v>12</v>
      </c>
      <c r="P3033" s="31">
        <v>0.1753605446</v>
      </c>
      <c r="Q3033" s="31">
        <v>0.175360544623928</v>
      </c>
      <c r="R3033" s="42"/>
      <c r="S3033" s="27">
        <f>IF(A3033="placement",MIN(P3033,IF(R3033="",Q3033,R3033)),"")</f>
        <v>0.1753605446</v>
      </c>
      <c r="T3033" s="28">
        <f>IF($A3033="placement",S3033*J3033,"")</f>
        <v>21.393986441199999</v>
      </c>
      <c r="U3033" s="26">
        <f>IF($A3033="placement",T3033,IF($A3033="site",SUMIF($C:$C,$C3033,$T:$T),IF($A3033="user",SUMIF($B:$B,$B3033,$T:$T),SUM($T:$T))))</f>
        <v>21.393986441199999</v>
      </c>
      <c r="V3033" s="27">
        <f>U3033/J3033</f>
        <v>0.1753605446</v>
      </c>
    </row>
    <row r="3034" spans="1:22" hidden="1" x14ac:dyDescent="0.3">
      <c r="A3034" s="23" t="s">
        <v>14</v>
      </c>
      <c r="B3034" s="23" t="s">
        <v>3266</v>
      </c>
      <c r="C3034" s="23" t="s">
        <v>3268</v>
      </c>
      <c r="D3034" s="23" t="s">
        <v>10135</v>
      </c>
      <c r="E3034" s="23" t="s">
        <v>10136</v>
      </c>
      <c r="F3034" s="27">
        <v>0.25</v>
      </c>
      <c r="G3034" s="24">
        <v>1</v>
      </c>
      <c r="H3034" s="25">
        <v>1519.4374</v>
      </c>
      <c r="I3034" s="25">
        <v>7.9208999999999996</v>
      </c>
      <c r="J3034" s="26">
        <v>122</v>
      </c>
      <c r="K3034" s="26">
        <v>27</v>
      </c>
      <c r="L3034" s="27">
        <v>5.1999999999999998E-3</v>
      </c>
      <c r="M3034" s="28">
        <v>0.51417131999999999</v>
      </c>
      <c r="N3034" s="29">
        <v>0.25</v>
      </c>
      <c r="O3034" s="31" t="s">
        <v>12</v>
      </c>
      <c r="P3034" s="31">
        <v>0.51378073589999995</v>
      </c>
      <c r="Q3034" s="31">
        <v>0.25</v>
      </c>
      <c r="R3034" s="42"/>
      <c r="S3034" s="27">
        <f>IF(A3034="placement",MIN(P3034,IF(R3034="",Q3034,R3034)),"")</f>
        <v>0.25</v>
      </c>
      <c r="T3034" s="28">
        <f>IF($A3034="placement",S3034*J3034,"")</f>
        <v>30.5</v>
      </c>
      <c r="U3034" s="26">
        <f>IF($A3034="placement",T3034,IF($A3034="site",SUMIF($C:$C,$C3034,$T:$T),IF($A3034="user",SUMIF($B:$B,$B3034,$T:$T),SUM($T:$T))))</f>
        <v>30.5</v>
      </c>
      <c r="V3034" s="27">
        <f>U3034/J3034</f>
        <v>0.25</v>
      </c>
    </row>
    <row r="3035" spans="1:22" hidden="1" x14ac:dyDescent="0.3">
      <c r="A3035" s="23" t="s">
        <v>14</v>
      </c>
      <c r="B3035" s="23" t="s">
        <v>7081</v>
      </c>
      <c r="C3035" s="23" t="s">
        <v>7083</v>
      </c>
      <c r="D3035" s="23" t="s">
        <v>7128</v>
      </c>
      <c r="E3035" s="23" t="s">
        <v>7129</v>
      </c>
      <c r="F3035" s="27">
        <v>0.25</v>
      </c>
      <c r="G3035" s="24">
        <v>1</v>
      </c>
      <c r="H3035" s="25">
        <v>77.227599999999995</v>
      </c>
      <c r="I3035" s="25">
        <v>6.0339</v>
      </c>
      <c r="J3035" s="26">
        <v>122</v>
      </c>
      <c r="K3035" s="26">
        <v>30</v>
      </c>
      <c r="L3035" s="27">
        <v>7.8100000000000003E-2</v>
      </c>
      <c r="M3035" s="28">
        <v>0.67408345999999997</v>
      </c>
      <c r="N3035" s="29">
        <v>0.5</v>
      </c>
      <c r="O3035" s="31" t="s">
        <v>12</v>
      </c>
      <c r="P3035" s="31">
        <v>0.2582520828</v>
      </c>
      <c r="Q3035" s="31">
        <v>0.25</v>
      </c>
      <c r="R3035" s="42"/>
      <c r="S3035" s="27">
        <f>IF(A3035="placement",MIN(P3035,IF(R3035="",Q3035,R3035)),"")</f>
        <v>0.25</v>
      </c>
      <c r="T3035" s="28">
        <f>IF($A3035="placement",S3035*J3035,"")</f>
        <v>30.5</v>
      </c>
      <c r="U3035" s="26">
        <f>IF($A3035="placement",T3035,IF($A3035="site",SUMIF($C:$C,$C3035,$T:$T),IF($A3035="user",SUMIF($B:$B,$B3035,$T:$T),SUM($T:$T))))</f>
        <v>30.5</v>
      </c>
      <c r="V3035" s="27">
        <f>U3035/J3035</f>
        <v>0.25</v>
      </c>
    </row>
    <row r="3036" spans="1:22" hidden="1" x14ac:dyDescent="0.3">
      <c r="A3036" s="17" t="s">
        <v>13</v>
      </c>
      <c r="B3036" s="17" t="s">
        <v>161</v>
      </c>
      <c r="C3036" s="17" t="s">
        <v>162</v>
      </c>
      <c r="D3036" s="17" t="s">
        <v>9898</v>
      </c>
      <c r="E3036" s="17"/>
      <c r="F3036" s="18">
        <v>0.31990000000000002</v>
      </c>
      <c r="G3036" s="36">
        <v>0.87420920999999996</v>
      </c>
      <c r="H3036" s="37">
        <v>98.6661</v>
      </c>
      <c r="I3036" s="37">
        <v>17.452500000000001</v>
      </c>
      <c r="J3036" s="19">
        <v>121</v>
      </c>
      <c r="K3036" s="19">
        <v>39</v>
      </c>
      <c r="L3036" s="18">
        <v>0.1769</v>
      </c>
      <c r="M3036" s="20">
        <v>0.23089241999999999</v>
      </c>
      <c r="N3036" s="21">
        <v>3.0001E-2</v>
      </c>
      <c r="O3036" s="22"/>
      <c r="P3036" s="22">
        <v>0.8700650298</v>
      </c>
      <c r="Q3036" s="22">
        <v>0.31993673679564499</v>
      </c>
      <c r="R3036" s="43"/>
      <c r="S3036" s="18" t="str">
        <f>IF(A3036="placement",MIN(P3036,IF(R3036="",Q3036,R3036)),"")</f>
        <v/>
      </c>
      <c r="T3036" s="20" t="str">
        <f>IF($A3036="placement",S3036*J3036,"")</f>
        <v/>
      </c>
      <c r="U3036" s="19">
        <f>IF($A3036="placement",T3036,IF($A3036="site",SUMIF($C:$C,$C3036,$T:$T),IF($A3036="user",SUMIF($B:$B,$B3036,$T:$T),SUM($T:$T))))</f>
        <v>38.730000000000004</v>
      </c>
      <c r="V3036" s="18">
        <f>U3036/J3036</f>
        <v>0.32008264462809921</v>
      </c>
    </row>
    <row r="3037" spans="1:22" hidden="1" x14ac:dyDescent="0.3">
      <c r="A3037" s="11" t="s">
        <v>10</v>
      </c>
      <c r="B3037" s="11" t="s">
        <v>161</v>
      </c>
      <c r="C3037" s="11" t="s">
        <v>9898</v>
      </c>
      <c r="D3037" s="11" t="s">
        <v>9898</v>
      </c>
      <c r="E3037" s="11"/>
      <c r="F3037" s="12">
        <v>0.31990000000000002</v>
      </c>
      <c r="G3037" s="33">
        <v>0.87420920999999996</v>
      </c>
      <c r="H3037" s="34">
        <v>98.6661</v>
      </c>
      <c r="I3037" s="34">
        <v>17.452500000000001</v>
      </c>
      <c r="J3037" s="13">
        <v>121</v>
      </c>
      <c r="K3037" s="13">
        <v>39</v>
      </c>
      <c r="L3037" s="12">
        <v>0.1769</v>
      </c>
      <c r="M3037" s="14">
        <v>0.23089241999999999</v>
      </c>
      <c r="N3037" s="15">
        <v>3.0001E-2</v>
      </c>
      <c r="O3037" s="16"/>
      <c r="P3037" s="16">
        <v>0.8700650298</v>
      </c>
      <c r="Q3037" s="16">
        <v>0.31993673679564499</v>
      </c>
      <c r="R3037" s="44"/>
      <c r="S3037" s="12" t="str">
        <f>IF(A3037="placement",MIN(P3037,IF(R3037="",Q3037,R3037)),"")</f>
        <v/>
      </c>
      <c r="T3037" s="14" t="str">
        <f>IF($A3037="placement",S3037*J3037,"")</f>
        <v/>
      </c>
      <c r="U3037" s="13">
        <f>IF($A3037="placement",T3037,IF($A3037="site",SUMIF($C:$C,$C3037,$T:$T),IF($A3037="user",SUMIF($B:$B,$B3037,$T:$T),SUM($T:$T))))</f>
        <v>38.730000000000004</v>
      </c>
      <c r="V3037" s="12">
        <f>U3037/J3037</f>
        <v>0.32008264462809921</v>
      </c>
    </row>
    <row r="3038" spans="1:22" hidden="1" x14ac:dyDescent="0.3">
      <c r="A3038" s="23" t="s">
        <v>14</v>
      </c>
      <c r="B3038" s="23" t="s">
        <v>1708</v>
      </c>
      <c r="C3038" s="23" t="s">
        <v>1709</v>
      </c>
      <c r="D3038" s="23" t="s">
        <v>1796</v>
      </c>
      <c r="E3038" s="23" t="s">
        <v>1797</v>
      </c>
      <c r="F3038" s="27">
        <v>0.15</v>
      </c>
      <c r="G3038" s="24">
        <v>0</v>
      </c>
      <c r="H3038" s="25">
        <v>5.2553000000000001</v>
      </c>
      <c r="I3038" s="25">
        <v>2.2000999999999999</v>
      </c>
      <c r="J3038" s="26">
        <v>121</v>
      </c>
      <c r="K3038" s="26">
        <v>18</v>
      </c>
      <c r="L3038" s="27">
        <v>0.41870000000000002</v>
      </c>
      <c r="M3038" s="28">
        <v>1.83661451</v>
      </c>
      <c r="N3038" s="29">
        <v>1.45</v>
      </c>
      <c r="O3038" s="31" t="s">
        <v>42</v>
      </c>
      <c r="P3038" s="31">
        <v>0.21050389420000001</v>
      </c>
      <c r="Q3038" s="31">
        <v>0.149999999999999</v>
      </c>
      <c r="R3038" s="42"/>
      <c r="S3038" s="27">
        <f>IF(A3038="placement",MIN(P3038,IF(R3038="",Q3038,R3038)),"")</f>
        <v>0.149999999999999</v>
      </c>
      <c r="T3038" s="28">
        <f>IF($A3038="placement",S3038*J3038,"")</f>
        <v>18.149999999999878</v>
      </c>
      <c r="U3038" s="26">
        <f>IF($A3038="placement",T3038,IF($A3038="site",SUMIF($C:$C,$C3038,$T:$T),IF($A3038="user",SUMIF($B:$B,$B3038,$T:$T),SUM($T:$T))))</f>
        <v>18.149999999999878</v>
      </c>
      <c r="V3038" s="27">
        <f>U3038/J3038</f>
        <v>0.149999999999999</v>
      </c>
    </row>
    <row r="3039" spans="1:22" hidden="1" x14ac:dyDescent="0.3">
      <c r="A3039" s="23" t="s">
        <v>14</v>
      </c>
      <c r="B3039" s="23" t="s">
        <v>2439</v>
      </c>
      <c r="C3039" s="23" t="s">
        <v>2441</v>
      </c>
      <c r="D3039" s="32" t="s">
        <v>2523</v>
      </c>
      <c r="E3039" s="23" t="s">
        <v>2440</v>
      </c>
      <c r="F3039" s="27">
        <v>0.15</v>
      </c>
      <c r="G3039" s="24">
        <v>1</v>
      </c>
      <c r="H3039" s="25">
        <v>94.948300000000003</v>
      </c>
      <c r="I3039" s="25">
        <v>12.616899999999999</v>
      </c>
      <c r="J3039" s="26">
        <v>121</v>
      </c>
      <c r="K3039" s="26">
        <v>18</v>
      </c>
      <c r="L3039" s="27">
        <v>0.13289999999999999</v>
      </c>
      <c r="M3039" s="28">
        <v>0.32075794000000002</v>
      </c>
      <c r="N3039" s="29">
        <v>0.19</v>
      </c>
      <c r="O3039" s="31" t="s">
        <v>70</v>
      </c>
      <c r="P3039" s="31">
        <v>0.4076530162</v>
      </c>
      <c r="Q3039" s="31">
        <v>0.15</v>
      </c>
      <c r="R3039" s="42"/>
      <c r="S3039" s="27">
        <f>IF(A3039="placement",MIN(P3039,IF(R3039="",Q3039,R3039)),"")</f>
        <v>0.15</v>
      </c>
      <c r="T3039" s="28">
        <f>IF($A3039="placement",S3039*J3039,"")</f>
        <v>18.149999999999999</v>
      </c>
      <c r="U3039" s="26">
        <f>IF($A3039="placement",T3039,IF($A3039="site",SUMIF($C:$C,$C3039,$T:$T),IF($A3039="user",SUMIF($B:$B,$B3039,$T:$T),SUM($T:$T))))</f>
        <v>18.149999999999999</v>
      </c>
      <c r="V3039" s="27">
        <f>U3039/J3039</f>
        <v>0.15</v>
      </c>
    </row>
    <row r="3040" spans="1:22" hidden="1" x14ac:dyDescent="0.3">
      <c r="A3040" s="23" t="s">
        <v>14</v>
      </c>
      <c r="B3040" s="23" t="s">
        <v>3152</v>
      </c>
      <c r="C3040" s="23" t="s">
        <v>3154</v>
      </c>
      <c r="D3040" s="23" t="s">
        <v>3231</v>
      </c>
      <c r="E3040" s="23" t="s">
        <v>3153</v>
      </c>
      <c r="F3040" s="27">
        <v>0.25</v>
      </c>
      <c r="G3040" s="24">
        <v>0</v>
      </c>
      <c r="H3040" s="25">
        <v>16.766300000000001</v>
      </c>
      <c r="I3040" s="25">
        <v>13.675599999999999</v>
      </c>
      <c r="J3040" s="26">
        <v>121</v>
      </c>
      <c r="K3040" s="26">
        <v>30</v>
      </c>
      <c r="L3040" s="27">
        <v>0.81569999999999998</v>
      </c>
      <c r="M3040" s="28">
        <v>0.29428908999999998</v>
      </c>
      <c r="N3040" s="29">
        <v>0.01</v>
      </c>
      <c r="O3040" s="31" t="s">
        <v>42</v>
      </c>
      <c r="P3040" s="31">
        <v>0.9660198069</v>
      </c>
      <c r="Q3040" s="31">
        <v>0.25</v>
      </c>
      <c r="R3040" s="42"/>
      <c r="S3040" s="27">
        <f>IF(A3040="placement",MIN(P3040,IF(R3040="",Q3040,R3040)),"")</f>
        <v>0.25</v>
      </c>
      <c r="T3040" s="28">
        <f>IF($A3040="placement",S3040*J3040,"")</f>
        <v>30.25</v>
      </c>
      <c r="U3040" s="26">
        <f>IF($A3040="placement",T3040,IF($A3040="site",SUMIF($C:$C,$C3040,$T:$T),IF($A3040="user",SUMIF($B:$B,$B3040,$T:$T),SUM($T:$T))))</f>
        <v>30.25</v>
      </c>
      <c r="V3040" s="27">
        <f>U3040/J3040</f>
        <v>0.25</v>
      </c>
    </row>
    <row r="3041" spans="1:22" hidden="1" x14ac:dyDescent="0.3">
      <c r="A3041" s="23" t="s">
        <v>14</v>
      </c>
      <c r="B3041" s="23" t="s">
        <v>3975</v>
      </c>
      <c r="C3041" s="23" t="s">
        <v>3976</v>
      </c>
      <c r="D3041" s="23" t="s">
        <v>10809</v>
      </c>
      <c r="E3041" s="23" t="s">
        <v>10810</v>
      </c>
      <c r="F3041" s="27">
        <v>0.25</v>
      </c>
      <c r="G3041" s="24">
        <v>0</v>
      </c>
      <c r="H3041" s="25">
        <v>16.2576</v>
      </c>
      <c r="I3041" s="25">
        <v>7.8327</v>
      </c>
      <c r="J3041" s="26">
        <v>121</v>
      </c>
      <c r="K3041" s="26">
        <v>30</v>
      </c>
      <c r="L3041" s="27">
        <v>0.48180000000000001</v>
      </c>
      <c r="M3041" s="28">
        <v>0.51416494999999995</v>
      </c>
      <c r="N3041" s="29">
        <v>0.1</v>
      </c>
      <c r="O3041" s="31" t="s">
        <v>12</v>
      </c>
      <c r="P3041" s="31">
        <v>0.8055098852</v>
      </c>
      <c r="Q3041" s="31">
        <v>0.25</v>
      </c>
      <c r="R3041" s="42"/>
      <c r="S3041" s="27">
        <f>IF(A3041="placement",MIN(P3041,IF(R3041="",Q3041,R3041)),"")</f>
        <v>0.25</v>
      </c>
      <c r="T3041" s="28">
        <f>IF($A3041="placement",S3041*J3041,"")</f>
        <v>30.25</v>
      </c>
      <c r="U3041" s="26">
        <f>IF($A3041="placement",T3041,IF($A3041="site",SUMIF($C:$C,$C3041,$T:$T),IF($A3041="user",SUMIF($B:$B,$B3041,$T:$T),SUM($T:$T))))</f>
        <v>30.25</v>
      </c>
      <c r="V3041" s="27">
        <f>U3041/J3041</f>
        <v>0.25</v>
      </c>
    </row>
    <row r="3042" spans="1:22" hidden="1" x14ac:dyDescent="0.3">
      <c r="A3042" s="23" t="s">
        <v>14</v>
      </c>
      <c r="B3042" s="23" t="s">
        <v>4502</v>
      </c>
      <c r="C3042" s="23" t="s">
        <v>4503</v>
      </c>
      <c r="D3042" s="23" t="s">
        <v>4510</v>
      </c>
      <c r="E3042" s="23" t="s">
        <v>4511</v>
      </c>
      <c r="F3042" s="27">
        <v>0.25</v>
      </c>
      <c r="G3042" s="24">
        <v>1</v>
      </c>
      <c r="H3042" s="25">
        <v>112.7491</v>
      </c>
      <c r="I3042" s="25">
        <v>8.2604000000000006</v>
      </c>
      <c r="J3042" s="26">
        <v>121</v>
      </c>
      <c r="K3042" s="26">
        <v>30</v>
      </c>
      <c r="L3042" s="27">
        <v>7.3300000000000004E-2</v>
      </c>
      <c r="M3042" s="28">
        <v>0.4872688</v>
      </c>
      <c r="N3042" s="29">
        <v>0.35</v>
      </c>
      <c r="O3042" s="31" t="s">
        <v>12</v>
      </c>
      <c r="P3042" s="31">
        <v>0.28171062390000001</v>
      </c>
      <c r="Q3042" s="31">
        <v>0.25</v>
      </c>
      <c r="R3042" s="42"/>
      <c r="S3042" s="27">
        <f>IF(A3042="placement",MIN(P3042,IF(R3042="",Q3042,R3042)),"")</f>
        <v>0.25</v>
      </c>
      <c r="T3042" s="28">
        <f>IF($A3042="placement",S3042*J3042,"")</f>
        <v>30.25</v>
      </c>
      <c r="U3042" s="26">
        <f>IF($A3042="placement",T3042,IF($A3042="site",SUMIF($C:$C,$C3042,$T:$T),IF($A3042="user",SUMIF($B:$B,$B3042,$T:$T),SUM($T:$T))))</f>
        <v>30.25</v>
      </c>
      <c r="V3042" s="27">
        <f>U3042/J3042</f>
        <v>0.25</v>
      </c>
    </row>
    <row r="3043" spans="1:22" hidden="1" x14ac:dyDescent="0.3">
      <c r="A3043" s="23" t="s">
        <v>14</v>
      </c>
      <c r="B3043" s="23" t="s">
        <v>4956</v>
      </c>
      <c r="C3043" s="23" t="s">
        <v>4957</v>
      </c>
      <c r="D3043" s="23" t="s">
        <v>4964</v>
      </c>
      <c r="E3043" s="23" t="s">
        <v>4965</v>
      </c>
      <c r="F3043" s="27">
        <v>0.2</v>
      </c>
      <c r="G3043" s="24">
        <v>0</v>
      </c>
      <c r="H3043" s="25">
        <v>25.550899999999999</v>
      </c>
      <c r="I3043" s="25">
        <v>5.4641000000000002</v>
      </c>
      <c r="J3043" s="26">
        <v>121</v>
      </c>
      <c r="K3043" s="26">
        <v>24</v>
      </c>
      <c r="L3043" s="27">
        <v>0.21390000000000001</v>
      </c>
      <c r="M3043" s="28">
        <v>0.73770475000000002</v>
      </c>
      <c r="N3043" s="29">
        <v>0.5</v>
      </c>
      <c r="O3043" s="31" t="s">
        <v>42</v>
      </c>
      <c r="P3043" s="31">
        <v>0.32222206469999998</v>
      </c>
      <c r="Q3043" s="31">
        <v>0.2</v>
      </c>
      <c r="R3043" s="42"/>
      <c r="S3043" s="27">
        <f>IF(A3043="placement",MIN(P3043,IF(R3043="",Q3043,R3043)),"")</f>
        <v>0.2</v>
      </c>
      <c r="T3043" s="28">
        <f>IF($A3043="placement",S3043*J3043,"")</f>
        <v>24.200000000000003</v>
      </c>
      <c r="U3043" s="26">
        <f>IF($A3043="placement",T3043,IF($A3043="site",SUMIF($C:$C,$C3043,$T:$T),IF($A3043="user",SUMIF($B:$B,$B3043,$T:$T),SUM($T:$T))))</f>
        <v>24.200000000000003</v>
      </c>
      <c r="V3043" s="27">
        <f>U3043/J3043</f>
        <v>0.2</v>
      </c>
    </row>
    <row r="3044" spans="1:22" hidden="1" x14ac:dyDescent="0.3">
      <c r="A3044" s="23" t="s">
        <v>14</v>
      </c>
      <c r="B3044" s="23" t="s">
        <v>4987</v>
      </c>
      <c r="C3044" s="23" t="s">
        <v>4989</v>
      </c>
      <c r="D3044" s="23" t="s">
        <v>4992</v>
      </c>
      <c r="E3044" s="23" t="s">
        <v>4993</v>
      </c>
      <c r="F3044" s="27">
        <v>0.25</v>
      </c>
      <c r="G3044" s="24">
        <v>1</v>
      </c>
      <c r="H3044" s="25">
        <v>1569.7145</v>
      </c>
      <c r="I3044" s="25">
        <v>21.921700000000001</v>
      </c>
      <c r="J3044" s="26">
        <v>121</v>
      </c>
      <c r="K3044" s="26">
        <v>30</v>
      </c>
      <c r="L3044" s="27">
        <v>1.4E-2</v>
      </c>
      <c r="M3044" s="28">
        <v>0.18435731999999999</v>
      </c>
      <c r="N3044" s="29">
        <v>0.01</v>
      </c>
      <c r="O3044" s="31" t="s">
        <v>42</v>
      </c>
      <c r="P3044" s="31">
        <v>0.94575751149999998</v>
      </c>
      <c r="Q3044" s="31">
        <v>0.25</v>
      </c>
      <c r="R3044" s="42"/>
      <c r="S3044" s="27">
        <f>IF(A3044="placement",MIN(P3044,IF(R3044="",Q3044,R3044)),"")</f>
        <v>0.25</v>
      </c>
      <c r="T3044" s="28">
        <f>IF($A3044="placement",S3044*J3044,"")</f>
        <v>30.25</v>
      </c>
      <c r="U3044" s="26">
        <f>IF($A3044="placement",T3044,IF($A3044="site",SUMIF($C:$C,$C3044,$T:$T),IF($A3044="user",SUMIF($B:$B,$B3044,$T:$T),SUM($T:$T))))</f>
        <v>30.25</v>
      </c>
      <c r="V3044" s="27">
        <f>U3044/J3044</f>
        <v>0.25</v>
      </c>
    </row>
    <row r="3045" spans="1:22" hidden="1" x14ac:dyDescent="0.3">
      <c r="A3045" s="23" t="s">
        <v>14</v>
      </c>
      <c r="B3045" s="23" t="s">
        <v>5211</v>
      </c>
      <c r="C3045" s="23" t="s">
        <v>5213</v>
      </c>
      <c r="D3045" s="32" t="s">
        <v>5311</v>
      </c>
      <c r="E3045" s="23" t="s">
        <v>5312</v>
      </c>
      <c r="F3045" s="27">
        <v>0.25</v>
      </c>
      <c r="G3045" s="24">
        <v>0</v>
      </c>
      <c r="H3045" s="25">
        <v>15.7034</v>
      </c>
      <c r="I3045" s="25">
        <v>3.8441000000000001</v>
      </c>
      <c r="J3045" s="26">
        <v>121</v>
      </c>
      <c r="K3045" s="26">
        <v>30</v>
      </c>
      <c r="L3045" s="27">
        <v>0.24479999999999999</v>
      </c>
      <c r="M3045" s="28">
        <v>1.0467427300000001</v>
      </c>
      <c r="N3045" s="29">
        <v>0.8</v>
      </c>
      <c r="O3045" s="31" t="s">
        <v>12</v>
      </c>
      <c r="P3045" s="31">
        <v>0.2357243279</v>
      </c>
      <c r="Q3045" s="31">
        <v>0.23572432793217499</v>
      </c>
      <c r="R3045" s="42"/>
      <c r="S3045" s="27">
        <f>IF(A3045="placement",MIN(P3045,IF(R3045="",Q3045,R3045)),"")</f>
        <v>0.2357243279</v>
      </c>
      <c r="T3045" s="28">
        <f>IF($A3045="placement",S3045*J3045,"")</f>
        <v>28.522643675899999</v>
      </c>
      <c r="U3045" s="26">
        <f>IF($A3045="placement",T3045,IF($A3045="site",SUMIF($C:$C,$C3045,$T:$T),IF($A3045="user",SUMIF($B:$B,$B3045,$T:$T),SUM($T:$T))))</f>
        <v>28.522643675899999</v>
      </c>
      <c r="V3045" s="27">
        <f>U3045/J3045</f>
        <v>0.2357243279</v>
      </c>
    </row>
    <row r="3046" spans="1:22" hidden="1" x14ac:dyDescent="0.3">
      <c r="A3046" s="23" t="s">
        <v>14</v>
      </c>
      <c r="B3046" s="23" t="s">
        <v>5418</v>
      </c>
      <c r="C3046" s="23" t="s">
        <v>5420</v>
      </c>
      <c r="D3046" s="23" t="s">
        <v>5466</v>
      </c>
      <c r="E3046" s="23" t="s">
        <v>5467</v>
      </c>
      <c r="F3046" s="27">
        <v>0.27</v>
      </c>
      <c r="G3046" s="24">
        <v>0</v>
      </c>
      <c r="H3046" s="25">
        <v>36.970599999999997</v>
      </c>
      <c r="I3046" s="25">
        <v>9.0543999999999993</v>
      </c>
      <c r="J3046" s="26">
        <v>121</v>
      </c>
      <c r="K3046" s="26">
        <v>33</v>
      </c>
      <c r="L3046" s="27">
        <v>0.24490000000000001</v>
      </c>
      <c r="M3046" s="28">
        <v>0.44552942000000001</v>
      </c>
      <c r="N3046" s="29">
        <v>0.25</v>
      </c>
      <c r="O3046" s="31" t="s">
        <v>42</v>
      </c>
      <c r="P3046" s="31">
        <v>0.43886982479999997</v>
      </c>
      <c r="Q3046" s="31">
        <v>0.27</v>
      </c>
      <c r="R3046" s="42"/>
      <c r="S3046" s="27">
        <f>IF(A3046="placement",MIN(P3046,IF(R3046="",Q3046,R3046)),"")</f>
        <v>0.27</v>
      </c>
      <c r="T3046" s="28">
        <f>IF($A3046="placement",S3046*J3046,"")</f>
        <v>32.67</v>
      </c>
      <c r="U3046" s="26">
        <f>IF($A3046="placement",T3046,IF($A3046="site",SUMIF($C:$C,$C3046,$T:$T),IF($A3046="user",SUMIF($B:$B,$B3046,$T:$T),SUM($T:$T))))</f>
        <v>32.67</v>
      </c>
      <c r="V3046" s="27">
        <f>U3046/J3046</f>
        <v>0.27</v>
      </c>
    </row>
    <row r="3047" spans="1:22" x14ac:dyDescent="0.3">
      <c r="A3047" s="23" t="s">
        <v>14</v>
      </c>
      <c r="B3047" s="23" t="s">
        <v>6373</v>
      </c>
      <c r="C3047" s="23" t="s">
        <v>6374</v>
      </c>
      <c r="D3047" s="23" t="s">
        <v>6385</v>
      </c>
      <c r="E3047" s="23" t="s">
        <v>6386</v>
      </c>
      <c r="F3047" s="27">
        <v>0.05</v>
      </c>
      <c r="G3047" s="24">
        <v>1</v>
      </c>
      <c r="H3047" s="25">
        <v>155.15809999999999</v>
      </c>
      <c r="I3047" s="25">
        <v>7.1467999999999998</v>
      </c>
      <c r="J3047" s="26">
        <v>121</v>
      </c>
      <c r="K3047" s="26">
        <v>6</v>
      </c>
      <c r="L3047" s="27">
        <v>4.6100000000000002E-2</v>
      </c>
      <c r="M3047" s="28">
        <v>0.56383388999999995</v>
      </c>
      <c r="N3047" s="29">
        <v>0.3</v>
      </c>
      <c r="O3047" s="31" t="s">
        <v>70</v>
      </c>
      <c r="P3047" s="31">
        <v>0.46792840130000002</v>
      </c>
      <c r="Q3047" s="31">
        <v>0.05</v>
      </c>
      <c r="R3047" s="42">
        <v>0.25</v>
      </c>
      <c r="S3047" s="27">
        <f>IF(A3047="placement",MIN(P3047,IF(R3047="",Q3047,R3047)),"")</f>
        <v>0.25</v>
      </c>
      <c r="T3047" s="28">
        <f>IF($A3047="placement",S3047*J3047,"")</f>
        <v>30.25</v>
      </c>
      <c r="U3047" s="26">
        <f>IF($A3047="placement",T3047,IF($A3047="site",SUMIF($C:$C,$C3047,$T:$T),IF($A3047="user",SUMIF($B:$B,$B3047,$T:$T),SUM($T:$T))))</f>
        <v>30.25</v>
      </c>
      <c r="V3047" s="27">
        <f>U3047/J3047</f>
        <v>0.25</v>
      </c>
    </row>
    <row r="3048" spans="1:22" hidden="1" x14ac:dyDescent="0.3">
      <c r="A3048" s="23" t="s">
        <v>14</v>
      </c>
      <c r="B3048" s="23" t="s">
        <v>7689</v>
      </c>
      <c r="C3048" s="23" t="s">
        <v>7690</v>
      </c>
      <c r="D3048" s="23" t="s">
        <v>10328</v>
      </c>
      <c r="E3048" s="23" t="s">
        <v>10329</v>
      </c>
      <c r="F3048" s="27">
        <v>0.25</v>
      </c>
      <c r="G3048" s="24">
        <v>0</v>
      </c>
      <c r="H3048" s="25">
        <v>20.205100000000002</v>
      </c>
      <c r="I3048" s="25">
        <v>3.5739000000000001</v>
      </c>
      <c r="J3048" s="26">
        <v>121</v>
      </c>
      <c r="K3048" s="26">
        <v>19</v>
      </c>
      <c r="L3048" s="27">
        <v>0.1769</v>
      </c>
      <c r="M3048" s="28">
        <v>1.1271250100000001</v>
      </c>
      <c r="N3048" s="29">
        <v>0.95</v>
      </c>
      <c r="O3048" s="31" t="s">
        <v>12</v>
      </c>
      <c r="P3048" s="31">
        <v>0.15714761939999999</v>
      </c>
      <c r="Q3048" s="31">
        <v>0.15714761941069899</v>
      </c>
      <c r="R3048" s="42"/>
      <c r="S3048" s="27">
        <f>IF(A3048="placement",MIN(P3048,IF(R3048="",Q3048,R3048)),"")</f>
        <v>0.15714761939999999</v>
      </c>
      <c r="T3048" s="28">
        <f>IF($A3048="placement",S3048*J3048,"")</f>
        <v>19.0148619474</v>
      </c>
      <c r="U3048" s="26">
        <f>IF($A3048="placement",T3048,IF($A3048="site",SUMIF($C:$C,$C3048,$T:$T),IF($A3048="user",SUMIF($B:$B,$B3048,$T:$T),SUM($T:$T))))</f>
        <v>19.0148619474</v>
      </c>
      <c r="V3048" s="27">
        <f>U3048/J3048</f>
        <v>0.15714761939999999</v>
      </c>
    </row>
    <row r="3049" spans="1:22" hidden="1" x14ac:dyDescent="0.3">
      <c r="A3049" s="23" t="s">
        <v>14</v>
      </c>
      <c r="B3049" s="23" t="s">
        <v>9328</v>
      </c>
      <c r="C3049" s="23" t="s">
        <v>9330</v>
      </c>
      <c r="D3049" s="23" t="s">
        <v>10399</v>
      </c>
      <c r="E3049" s="23" t="s">
        <v>10400</v>
      </c>
      <c r="F3049" s="27">
        <v>0.25</v>
      </c>
      <c r="G3049" s="24">
        <v>0</v>
      </c>
      <c r="H3049" s="25">
        <v>7.7568000000000001</v>
      </c>
      <c r="I3049" s="25">
        <v>2.3544</v>
      </c>
      <c r="J3049" s="26">
        <v>121</v>
      </c>
      <c r="K3049" s="26">
        <v>23</v>
      </c>
      <c r="L3049" s="27">
        <v>0.30349999999999999</v>
      </c>
      <c r="M3049" s="28">
        <v>1.71628845</v>
      </c>
      <c r="N3049" s="29">
        <v>1.4</v>
      </c>
      <c r="O3049" s="31" t="s">
        <v>70</v>
      </c>
      <c r="P3049" s="31">
        <v>0.18428630269999999</v>
      </c>
      <c r="Q3049" s="31">
        <v>0.18428630266048901</v>
      </c>
      <c r="R3049" s="42"/>
      <c r="S3049" s="27">
        <f>IF(A3049="placement",MIN(P3049,IF(R3049="",Q3049,R3049)),"")</f>
        <v>0.18428630266048901</v>
      </c>
      <c r="T3049" s="28">
        <f>IF($A3049="placement",S3049*J3049,"")</f>
        <v>22.298642621919171</v>
      </c>
      <c r="U3049" s="26">
        <f>IF($A3049="placement",T3049,IF($A3049="site",SUMIF($C:$C,$C3049,$T:$T),IF($A3049="user",SUMIF($B:$B,$B3049,$T:$T),SUM($T:$T))))</f>
        <v>22.298642621919171</v>
      </c>
      <c r="V3049" s="27">
        <f>U3049/J3049</f>
        <v>0.18428630266048901</v>
      </c>
    </row>
    <row r="3050" spans="1:22" hidden="1" x14ac:dyDescent="0.3">
      <c r="A3050" s="23" t="s">
        <v>14</v>
      </c>
      <c r="B3050" s="23" t="s">
        <v>678</v>
      </c>
      <c r="C3050" s="23" t="s">
        <v>680</v>
      </c>
      <c r="D3050" s="23" t="s">
        <v>693</v>
      </c>
      <c r="E3050" s="23" t="s">
        <v>694</v>
      </c>
      <c r="F3050" s="27">
        <v>0.4</v>
      </c>
      <c r="G3050" s="24">
        <v>1</v>
      </c>
      <c r="H3050" s="25">
        <v>64.912099999999995</v>
      </c>
      <c r="I3050" s="25">
        <v>7.9374000000000002</v>
      </c>
      <c r="J3050" s="26">
        <v>120</v>
      </c>
      <c r="K3050" s="26">
        <v>47</v>
      </c>
      <c r="L3050" s="27">
        <v>0.12230000000000001</v>
      </c>
      <c r="M3050" s="28">
        <v>0.50490983</v>
      </c>
      <c r="N3050" s="29">
        <v>0.3</v>
      </c>
      <c r="O3050" s="31" t="s">
        <v>385</v>
      </c>
      <c r="P3050" s="31">
        <v>0.40583450370000002</v>
      </c>
      <c r="Q3050" s="31">
        <v>0.4</v>
      </c>
      <c r="R3050" s="42"/>
      <c r="S3050" s="27">
        <f>IF(A3050="placement",MIN(P3050,IF(R3050="",Q3050,R3050)),"")</f>
        <v>0.4</v>
      </c>
      <c r="T3050" s="28">
        <f>IF($A3050="placement",S3050*J3050,"")</f>
        <v>48</v>
      </c>
      <c r="U3050" s="26">
        <f>IF($A3050="placement",T3050,IF($A3050="site",SUMIF($C:$C,$C3050,$T:$T),IF($A3050="user",SUMIF($B:$B,$B3050,$T:$T),SUM($T:$T))))</f>
        <v>48</v>
      </c>
      <c r="V3050" s="27">
        <f>U3050/J3050</f>
        <v>0.4</v>
      </c>
    </row>
    <row r="3051" spans="1:22" hidden="1" x14ac:dyDescent="0.3">
      <c r="A3051" s="23" t="s">
        <v>14</v>
      </c>
      <c r="B3051" s="23" t="s">
        <v>1350</v>
      </c>
      <c r="C3051" s="23" t="s">
        <v>1352</v>
      </c>
      <c r="D3051" s="23" t="s">
        <v>1463</v>
      </c>
      <c r="E3051" s="23" t="s">
        <v>1464</v>
      </c>
      <c r="F3051" s="27">
        <v>0.05</v>
      </c>
      <c r="G3051" s="24">
        <v>1</v>
      </c>
      <c r="H3051" s="25">
        <v>52.133499999999998</v>
      </c>
      <c r="I3051" s="25">
        <v>6.0536000000000003</v>
      </c>
      <c r="J3051" s="26">
        <v>120</v>
      </c>
      <c r="K3051" s="26">
        <v>6</v>
      </c>
      <c r="L3051" s="27">
        <v>0.11609999999999999</v>
      </c>
      <c r="M3051" s="28">
        <v>0.66238982000000002</v>
      </c>
      <c r="N3051" s="29">
        <v>0.6</v>
      </c>
      <c r="O3051" s="31" t="s">
        <v>70</v>
      </c>
      <c r="P3051" s="31">
        <v>9.4188983599999998E-2</v>
      </c>
      <c r="Q3051" s="31">
        <v>4.9999999999999899E-2</v>
      </c>
      <c r="R3051" s="42"/>
      <c r="S3051" s="27">
        <f>IF(A3051="placement",MIN(P3051,IF(R3051="",Q3051,R3051)),"")</f>
        <v>4.9999999999999899E-2</v>
      </c>
      <c r="T3051" s="28">
        <f>IF($A3051="placement",S3051*J3051,"")</f>
        <v>5.9999999999999876</v>
      </c>
      <c r="U3051" s="26">
        <f>IF($A3051="placement",T3051,IF($A3051="site",SUMIF($C:$C,$C3051,$T:$T),IF($A3051="user",SUMIF($B:$B,$B3051,$T:$T),SUM($T:$T))))</f>
        <v>5.9999999999999876</v>
      </c>
      <c r="V3051" s="27">
        <f>U3051/J3051</f>
        <v>4.9999999999999899E-2</v>
      </c>
    </row>
    <row r="3052" spans="1:22" hidden="1" x14ac:dyDescent="0.3">
      <c r="A3052" s="23" t="s">
        <v>14</v>
      </c>
      <c r="B3052" s="23" t="s">
        <v>1666</v>
      </c>
      <c r="C3052" s="23" t="s">
        <v>1668</v>
      </c>
      <c r="D3052" s="23" t="s">
        <v>1671</v>
      </c>
      <c r="E3052" s="23" t="s">
        <v>1672</v>
      </c>
      <c r="F3052" s="27">
        <v>0.2</v>
      </c>
      <c r="G3052" s="24">
        <v>0</v>
      </c>
      <c r="H3052" s="25">
        <v>17.173100000000002</v>
      </c>
      <c r="I3052" s="25">
        <v>1.5572999999999999</v>
      </c>
      <c r="J3052" s="26">
        <v>120</v>
      </c>
      <c r="K3052" s="26">
        <v>23</v>
      </c>
      <c r="L3052" s="27">
        <v>9.0700000000000003E-2</v>
      </c>
      <c r="M3052" s="28">
        <v>2.5670809999999999</v>
      </c>
      <c r="N3052" s="29">
        <v>2</v>
      </c>
      <c r="O3052" s="31" t="s">
        <v>42</v>
      </c>
      <c r="P3052" s="31">
        <v>0.22090498950000001</v>
      </c>
      <c r="Q3052" s="31">
        <v>0.2</v>
      </c>
      <c r="R3052" s="42"/>
      <c r="S3052" s="27">
        <f>IF(A3052="placement",MIN(P3052,IF(R3052="",Q3052,R3052)),"")</f>
        <v>0.2</v>
      </c>
      <c r="T3052" s="28">
        <f>IF($A3052="placement",S3052*J3052,"")</f>
        <v>24</v>
      </c>
      <c r="U3052" s="26">
        <f>IF($A3052="placement",T3052,IF($A3052="site",SUMIF($C:$C,$C3052,$T:$T),IF($A3052="user",SUMIF($B:$B,$B3052,$T:$T),SUM($T:$T))))</f>
        <v>24</v>
      </c>
      <c r="V3052" s="27">
        <f>U3052/J3052</f>
        <v>0.2</v>
      </c>
    </row>
    <row r="3053" spans="1:22" hidden="1" x14ac:dyDescent="0.3">
      <c r="A3053" s="23" t="s">
        <v>14</v>
      </c>
      <c r="B3053" s="23" t="s">
        <v>10007</v>
      </c>
      <c r="C3053" s="23" t="s">
        <v>10008</v>
      </c>
      <c r="D3053" s="32" t="s">
        <v>10015</v>
      </c>
      <c r="E3053" s="23" t="s">
        <v>10016</v>
      </c>
      <c r="F3053" s="27">
        <v>0.25</v>
      </c>
      <c r="G3053" s="24">
        <v>1</v>
      </c>
      <c r="H3053" s="25">
        <v>56.928400000000003</v>
      </c>
      <c r="I3053" s="25">
        <v>3.0468000000000002</v>
      </c>
      <c r="J3053" s="26">
        <v>120</v>
      </c>
      <c r="K3053" s="26">
        <v>29</v>
      </c>
      <c r="L3053" s="27">
        <v>5.3499999999999999E-2</v>
      </c>
      <c r="M3053" s="28">
        <v>1.31474388</v>
      </c>
      <c r="N3053" s="29">
        <v>1</v>
      </c>
      <c r="O3053" s="31" t="s">
        <v>12</v>
      </c>
      <c r="P3053" s="31">
        <v>0.2393955821</v>
      </c>
      <c r="Q3053" s="31">
        <v>0.239395582057189</v>
      </c>
      <c r="R3053" s="42"/>
      <c r="S3053" s="27">
        <f>IF(A3053="placement",MIN(P3053,IF(R3053="",Q3053,R3053)),"")</f>
        <v>0.239395582057189</v>
      </c>
      <c r="T3053" s="28">
        <f>IF($A3053="placement",S3053*J3053,"")</f>
        <v>28.727469846862679</v>
      </c>
      <c r="U3053" s="26">
        <f>IF($A3053="placement",T3053,IF($A3053="site",SUMIF($C:$C,$C3053,$T:$T),IF($A3053="user",SUMIF($B:$B,$B3053,$T:$T),SUM($T:$T))))</f>
        <v>28.727469846862679</v>
      </c>
      <c r="V3053" s="27">
        <f>U3053/J3053</f>
        <v>0.239395582057189</v>
      </c>
    </row>
    <row r="3054" spans="1:22" hidden="1" x14ac:dyDescent="0.3">
      <c r="A3054" s="23" t="s">
        <v>14</v>
      </c>
      <c r="B3054" s="23" t="s">
        <v>2969</v>
      </c>
      <c r="C3054" s="23" t="s">
        <v>2971</v>
      </c>
      <c r="D3054" s="23" t="s">
        <v>2996</v>
      </c>
      <c r="E3054" s="23" t="s">
        <v>2997</v>
      </c>
      <c r="F3054" s="27">
        <v>0.25</v>
      </c>
      <c r="G3054" s="24">
        <v>1</v>
      </c>
      <c r="H3054" s="25">
        <v>344.47609999999997</v>
      </c>
      <c r="I3054" s="25">
        <v>51.041499999999999</v>
      </c>
      <c r="J3054" s="26">
        <v>120</v>
      </c>
      <c r="K3054" s="26">
        <v>30</v>
      </c>
      <c r="L3054" s="27">
        <v>0.1482</v>
      </c>
      <c r="M3054" s="28">
        <v>7.8291890000000003E-2</v>
      </c>
      <c r="N3054" s="29">
        <v>0.03</v>
      </c>
      <c r="O3054" s="31" t="s">
        <v>70</v>
      </c>
      <c r="P3054" s="31">
        <v>0.61681856940000002</v>
      </c>
      <c r="Q3054" s="31">
        <v>0.25</v>
      </c>
      <c r="R3054" s="42"/>
      <c r="S3054" s="27">
        <f>IF(A3054="placement",MIN(P3054,IF(R3054="",Q3054,R3054)),"")</f>
        <v>0.25</v>
      </c>
      <c r="T3054" s="28">
        <f>IF($A3054="placement",S3054*J3054,"")</f>
        <v>30</v>
      </c>
      <c r="U3054" s="26">
        <f>IF($A3054="placement",T3054,IF($A3054="site",SUMIF($C:$C,$C3054,$T:$T),IF($A3054="user",SUMIF($B:$B,$B3054,$T:$T),SUM($T:$T))))</f>
        <v>30</v>
      </c>
      <c r="V3054" s="27">
        <f>U3054/J3054</f>
        <v>0.25</v>
      </c>
    </row>
    <row r="3055" spans="1:22" hidden="1" x14ac:dyDescent="0.3">
      <c r="A3055" s="23" t="s">
        <v>14</v>
      </c>
      <c r="B3055" s="23" t="s">
        <v>4406</v>
      </c>
      <c r="C3055" s="23" t="s">
        <v>4408</v>
      </c>
      <c r="D3055" s="23" t="s">
        <v>4409</v>
      </c>
      <c r="E3055" s="23" t="s">
        <v>4410</v>
      </c>
      <c r="F3055" s="27">
        <v>0.4</v>
      </c>
      <c r="G3055" s="24">
        <v>1</v>
      </c>
      <c r="H3055" s="25">
        <v>58.6753</v>
      </c>
      <c r="I3055" s="25">
        <v>6.4397000000000002</v>
      </c>
      <c r="J3055" s="26">
        <v>120</v>
      </c>
      <c r="K3055" s="26">
        <v>23</v>
      </c>
      <c r="L3055" s="27">
        <v>0.10979999999999999</v>
      </c>
      <c r="M3055" s="28">
        <v>0.61874971999999995</v>
      </c>
      <c r="N3055" s="29">
        <v>0.5</v>
      </c>
      <c r="O3055" s="31" t="s">
        <v>385</v>
      </c>
      <c r="P3055" s="31">
        <v>0.1919188298</v>
      </c>
      <c r="Q3055" s="31">
        <v>0.191918829771977</v>
      </c>
      <c r="R3055" s="42"/>
      <c r="S3055" s="27">
        <f>IF(A3055="placement",MIN(P3055,IF(R3055="",Q3055,R3055)),"")</f>
        <v>0.191918829771977</v>
      </c>
      <c r="T3055" s="28">
        <f>IF($A3055="placement",S3055*J3055,"")</f>
        <v>23.030259572637238</v>
      </c>
      <c r="U3055" s="26">
        <f>IF($A3055="placement",T3055,IF($A3055="site",SUMIF($C:$C,$C3055,$T:$T),IF($A3055="user",SUMIF($B:$B,$B3055,$T:$T),SUM($T:$T))))</f>
        <v>23.030259572637238</v>
      </c>
      <c r="V3055" s="27">
        <f>U3055/J3055</f>
        <v>0.191918829771977</v>
      </c>
    </row>
    <row r="3056" spans="1:22" hidden="1" x14ac:dyDescent="0.3">
      <c r="A3056" s="23" t="s">
        <v>14</v>
      </c>
      <c r="B3056" s="23" t="s">
        <v>5748</v>
      </c>
      <c r="C3056" s="23" t="s">
        <v>5749</v>
      </c>
      <c r="D3056" s="23" t="s">
        <v>5754</v>
      </c>
      <c r="E3056" s="23" t="s">
        <v>5755</v>
      </c>
      <c r="F3056" s="27">
        <v>0.3</v>
      </c>
      <c r="G3056" s="24">
        <v>1</v>
      </c>
      <c r="H3056" s="25">
        <v>62.181899999999999</v>
      </c>
      <c r="I3056" s="25">
        <v>41.831899999999997</v>
      </c>
      <c r="J3056" s="26">
        <v>120</v>
      </c>
      <c r="K3056" s="26">
        <v>36</v>
      </c>
      <c r="L3056" s="27">
        <v>0.67269999999999996</v>
      </c>
      <c r="M3056" s="28">
        <v>9.5805489999999993E-2</v>
      </c>
      <c r="N3056" s="29">
        <v>0.05</v>
      </c>
      <c r="O3056" s="31" t="s">
        <v>42</v>
      </c>
      <c r="P3056" s="31">
        <v>0.4781092213</v>
      </c>
      <c r="Q3056" s="31">
        <v>0.3</v>
      </c>
      <c r="R3056" s="42"/>
      <c r="S3056" s="27">
        <f>IF(A3056="placement",MIN(P3056,IF(R3056="",Q3056,R3056)),"")</f>
        <v>0.3</v>
      </c>
      <c r="T3056" s="28">
        <f>IF($A3056="placement",S3056*J3056,"")</f>
        <v>36</v>
      </c>
      <c r="U3056" s="26">
        <f>IF($A3056="placement",T3056,IF($A3056="site",SUMIF($C:$C,$C3056,$T:$T),IF($A3056="user",SUMIF($B:$B,$B3056,$T:$T),SUM($T:$T))))</f>
        <v>36</v>
      </c>
      <c r="V3056" s="27">
        <f>U3056/J3056</f>
        <v>0.3</v>
      </c>
    </row>
    <row r="3057" spans="1:22" hidden="1" x14ac:dyDescent="0.3">
      <c r="A3057" s="23" t="s">
        <v>14</v>
      </c>
      <c r="B3057" s="23" t="s">
        <v>6586</v>
      </c>
      <c r="C3057" s="23" t="s">
        <v>6587</v>
      </c>
      <c r="D3057" s="32" t="s">
        <v>6630</v>
      </c>
      <c r="E3057" s="23" t="s">
        <v>6631</v>
      </c>
      <c r="F3057" s="27">
        <v>0.33</v>
      </c>
      <c r="G3057" s="24">
        <v>0</v>
      </c>
      <c r="H3057" s="25">
        <v>10.783099999999999</v>
      </c>
      <c r="I3057" s="25">
        <v>4.4766000000000004</v>
      </c>
      <c r="J3057" s="26">
        <v>120</v>
      </c>
      <c r="K3057" s="26">
        <v>36</v>
      </c>
      <c r="L3057" s="27">
        <v>0.41510000000000002</v>
      </c>
      <c r="M3057" s="28">
        <v>0.89211130999999999</v>
      </c>
      <c r="N3057" s="29">
        <v>0.9</v>
      </c>
      <c r="O3057" s="31" t="s">
        <v>12</v>
      </c>
      <c r="P3057" s="31">
        <v>-8.8427197999999992E-3</v>
      </c>
      <c r="Q3057" s="31">
        <v>-8.84271978021978E-3</v>
      </c>
      <c r="R3057" s="42"/>
      <c r="S3057" s="27">
        <f>IF(A3057="placement",MIN(P3057,IF(R3057="",Q3057,R3057)),"")</f>
        <v>-8.8427197999999992E-3</v>
      </c>
      <c r="T3057" s="28">
        <f>IF($A3057="placement",S3057*J3057,"")</f>
        <v>-1.0611263759999998</v>
      </c>
      <c r="U3057" s="26">
        <f>IF($A3057="placement",T3057,IF($A3057="site",SUMIF($C:$C,$C3057,$T:$T),IF($A3057="user",SUMIF($B:$B,$B3057,$T:$T),SUM($T:$T))))</f>
        <v>-1.0611263759999998</v>
      </c>
      <c r="V3057" s="27">
        <f>U3057/J3057</f>
        <v>-8.8427197999999992E-3</v>
      </c>
    </row>
    <row r="3058" spans="1:22" hidden="1" x14ac:dyDescent="0.3">
      <c r="A3058" s="23" t="s">
        <v>14</v>
      </c>
      <c r="B3058" s="23" t="s">
        <v>7458</v>
      </c>
      <c r="C3058" s="23" t="s">
        <v>7459</v>
      </c>
      <c r="D3058" s="23" t="s">
        <v>7460</v>
      </c>
      <c r="E3058" s="23" t="s">
        <v>7461</v>
      </c>
      <c r="F3058" s="27">
        <v>0.25</v>
      </c>
      <c r="G3058" s="24">
        <v>0</v>
      </c>
      <c r="H3058" s="25">
        <v>30.510400000000001</v>
      </c>
      <c r="I3058" s="25">
        <v>7.8144</v>
      </c>
      <c r="J3058" s="26">
        <v>120</v>
      </c>
      <c r="K3058" s="26">
        <v>30</v>
      </c>
      <c r="L3058" s="27">
        <v>0.25609999999999999</v>
      </c>
      <c r="M3058" s="28">
        <v>0.51148424999999997</v>
      </c>
      <c r="N3058" s="29">
        <v>0.25</v>
      </c>
      <c r="O3058" s="31" t="s">
        <v>42</v>
      </c>
      <c r="P3058" s="31">
        <v>0.51122639719999996</v>
      </c>
      <c r="Q3058" s="31">
        <v>0.25</v>
      </c>
      <c r="R3058" s="42"/>
      <c r="S3058" s="27">
        <f>IF(A3058="placement",MIN(P3058,IF(R3058="",Q3058,R3058)),"")</f>
        <v>0.25</v>
      </c>
      <c r="T3058" s="28">
        <f>IF($A3058="placement",S3058*J3058,"")</f>
        <v>30</v>
      </c>
      <c r="U3058" s="26">
        <f>IF($A3058="placement",T3058,IF($A3058="site",SUMIF($C:$C,$C3058,$T:$T),IF($A3058="user",SUMIF($B:$B,$B3058,$T:$T),SUM($T:$T))))</f>
        <v>30</v>
      </c>
      <c r="V3058" s="27">
        <f>U3058/J3058</f>
        <v>0.25</v>
      </c>
    </row>
    <row r="3059" spans="1:22" hidden="1" x14ac:dyDescent="0.3">
      <c r="A3059" s="23" t="s">
        <v>14</v>
      </c>
      <c r="B3059" s="23" t="s">
        <v>7472</v>
      </c>
      <c r="C3059" s="23" t="s">
        <v>7473</v>
      </c>
      <c r="D3059" s="23" t="s">
        <v>7582</v>
      </c>
      <c r="E3059" s="23" t="s">
        <v>7583</v>
      </c>
      <c r="F3059" s="27">
        <v>0.25</v>
      </c>
      <c r="G3059" s="24">
        <v>0</v>
      </c>
      <c r="H3059" s="25">
        <v>23.165400000000002</v>
      </c>
      <c r="I3059" s="25">
        <v>1.7403999999999999</v>
      </c>
      <c r="J3059" s="26">
        <v>120</v>
      </c>
      <c r="K3059" s="26">
        <v>26</v>
      </c>
      <c r="L3059" s="27">
        <v>7.51E-2</v>
      </c>
      <c r="M3059" s="28">
        <v>2.3033161</v>
      </c>
      <c r="N3059" s="29">
        <v>1.8</v>
      </c>
      <c r="O3059" s="31" t="s">
        <v>42</v>
      </c>
      <c r="P3059" s="31">
        <v>0.21851803019999999</v>
      </c>
      <c r="Q3059" s="31">
        <v>0.21851803016966401</v>
      </c>
      <c r="R3059" s="42"/>
      <c r="S3059" s="27">
        <f>IF(A3059="placement",MIN(P3059,IF(R3059="",Q3059,R3059)),"")</f>
        <v>0.21851803016966401</v>
      </c>
      <c r="T3059" s="28">
        <f>IF($A3059="placement",S3059*J3059,"")</f>
        <v>26.22216362035968</v>
      </c>
      <c r="U3059" s="26">
        <f>IF($A3059="placement",T3059,IF($A3059="site",SUMIF($C:$C,$C3059,$T:$T),IF($A3059="user",SUMIF($B:$B,$B3059,$T:$T),SUM($T:$T))))</f>
        <v>26.22216362035968</v>
      </c>
      <c r="V3059" s="27">
        <f>U3059/J3059</f>
        <v>0.21851803016966401</v>
      </c>
    </row>
    <row r="3060" spans="1:22" hidden="1" x14ac:dyDescent="0.3">
      <c r="A3060" s="23" t="s">
        <v>14</v>
      </c>
      <c r="B3060" s="23" t="s">
        <v>7677</v>
      </c>
      <c r="C3060" s="23" t="s">
        <v>7679</v>
      </c>
      <c r="D3060" s="23" t="s">
        <v>7680</v>
      </c>
      <c r="E3060" s="23" t="s">
        <v>7681</v>
      </c>
      <c r="F3060" s="27">
        <v>0.25</v>
      </c>
      <c r="G3060" s="24">
        <v>1</v>
      </c>
      <c r="H3060" s="25">
        <v>283.95010000000002</v>
      </c>
      <c r="I3060" s="25">
        <v>15.7791</v>
      </c>
      <c r="J3060" s="26">
        <v>120</v>
      </c>
      <c r="K3060" s="26">
        <v>30</v>
      </c>
      <c r="L3060" s="27">
        <v>5.5599999999999997E-2</v>
      </c>
      <c r="M3060" s="28">
        <v>0.25253906999999998</v>
      </c>
      <c r="N3060" s="29">
        <v>0.1</v>
      </c>
      <c r="O3060" s="31" t="s">
        <v>12</v>
      </c>
      <c r="P3060" s="31">
        <v>0.60402166059999995</v>
      </c>
      <c r="Q3060" s="31">
        <v>0.25</v>
      </c>
      <c r="R3060" s="42"/>
      <c r="S3060" s="27">
        <f>IF(A3060="placement",MIN(P3060,IF(R3060="",Q3060,R3060)),"")</f>
        <v>0.25</v>
      </c>
      <c r="T3060" s="28">
        <f>IF($A3060="placement",S3060*J3060,"")</f>
        <v>30</v>
      </c>
      <c r="U3060" s="26">
        <f>IF($A3060="placement",T3060,IF($A3060="site",SUMIF($C:$C,$C3060,$T:$T),IF($A3060="user",SUMIF($B:$B,$B3060,$T:$T),SUM($T:$T))))</f>
        <v>30</v>
      </c>
      <c r="V3060" s="27">
        <f>U3060/J3060</f>
        <v>0.25</v>
      </c>
    </row>
    <row r="3061" spans="1:22" hidden="1" x14ac:dyDescent="0.3">
      <c r="A3061" s="23" t="s">
        <v>14</v>
      </c>
      <c r="B3061" s="23" t="s">
        <v>7905</v>
      </c>
      <c r="C3061" s="23" t="s">
        <v>7907</v>
      </c>
      <c r="D3061" s="23" t="s">
        <v>7908</v>
      </c>
      <c r="E3061" s="23" t="s">
        <v>7906</v>
      </c>
      <c r="F3061" s="27">
        <v>0.25</v>
      </c>
      <c r="G3061" s="24">
        <v>0</v>
      </c>
      <c r="H3061" s="25">
        <v>9.1450999999999993</v>
      </c>
      <c r="I3061" s="25">
        <v>2.4666000000000001</v>
      </c>
      <c r="J3061" s="26">
        <v>120</v>
      </c>
      <c r="K3061" s="26">
        <v>30</v>
      </c>
      <c r="L3061" s="27">
        <v>0.2697</v>
      </c>
      <c r="M3061" s="28">
        <v>1.61845824</v>
      </c>
      <c r="N3061" s="29">
        <v>0.93</v>
      </c>
      <c r="O3061" s="31" t="s">
        <v>42</v>
      </c>
      <c r="P3061" s="31">
        <v>0.4253790576</v>
      </c>
      <c r="Q3061" s="31">
        <v>0.25</v>
      </c>
      <c r="R3061" s="42"/>
      <c r="S3061" s="27">
        <f>IF(A3061="placement",MIN(P3061,IF(R3061="",Q3061,R3061)),"")</f>
        <v>0.25</v>
      </c>
      <c r="T3061" s="28">
        <f>IF($A3061="placement",S3061*J3061,"")</f>
        <v>30</v>
      </c>
      <c r="U3061" s="23">
        <f>IF($A3061="placement",T3061,IF($A3061="site",SUMIF($C:$C,$C3061,$T:$T),IF($A3061="user",SUMIF($B:$B,$B3061,$T:$T),SUM($T:$T))))</f>
        <v>30</v>
      </c>
      <c r="V3061" s="27">
        <f>U3061/J3061</f>
        <v>0.25</v>
      </c>
    </row>
    <row r="3062" spans="1:22" hidden="1" x14ac:dyDescent="0.3">
      <c r="A3062" s="17" t="s">
        <v>13</v>
      </c>
      <c r="B3062" s="17" t="s">
        <v>7905</v>
      </c>
      <c r="C3062" s="17" t="s">
        <v>7907</v>
      </c>
      <c r="D3062" s="17" t="s">
        <v>9898</v>
      </c>
      <c r="E3062" s="17"/>
      <c r="F3062" s="18">
        <v>0.25</v>
      </c>
      <c r="G3062" s="36">
        <v>0</v>
      </c>
      <c r="H3062" s="37">
        <v>9.6708999999999996</v>
      </c>
      <c r="I3062" s="37">
        <v>2.4784999999999999</v>
      </c>
      <c r="J3062" s="19">
        <v>120</v>
      </c>
      <c r="K3062" s="19">
        <v>30</v>
      </c>
      <c r="L3062" s="18">
        <v>0.25629999999999997</v>
      </c>
      <c r="M3062" s="20">
        <v>1.61471224</v>
      </c>
      <c r="N3062" s="21">
        <v>0.93</v>
      </c>
      <c r="O3062" s="22"/>
      <c r="P3062" s="22">
        <v>0.42404598339999999</v>
      </c>
      <c r="Q3062" s="22">
        <v>0.25</v>
      </c>
      <c r="R3062" s="43"/>
      <c r="S3062" s="18" t="str">
        <f>IF(A3062="placement",MIN(P3062,IF(R3062="",Q3062,R3062)),"")</f>
        <v/>
      </c>
      <c r="T3062" s="20" t="str">
        <f>IF($A3062="placement",S3062*J3062,"")</f>
        <v/>
      </c>
      <c r="U3062" s="17">
        <f>IF($A3062="placement",T3062,IF($A3062="site",SUMIF($C:$C,$C3062,$T:$T),IF($A3062="user",SUMIF($B:$B,$B3062,$T:$T),SUM($T:$T))))</f>
        <v>30</v>
      </c>
      <c r="V3062" s="18">
        <f>U3062/J3062</f>
        <v>0.25</v>
      </c>
    </row>
    <row r="3063" spans="1:22" hidden="1" x14ac:dyDescent="0.3">
      <c r="A3063" s="11" t="s">
        <v>10</v>
      </c>
      <c r="B3063" s="11" t="s">
        <v>7905</v>
      </c>
      <c r="C3063" s="11" t="s">
        <v>9898</v>
      </c>
      <c r="D3063" s="11" t="s">
        <v>9898</v>
      </c>
      <c r="E3063" s="11"/>
      <c r="F3063" s="12">
        <v>0.25</v>
      </c>
      <c r="G3063" s="33">
        <v>0</v>
      </c>
      <c r="H3063" s="34">
        <v>9.6708999999999996</v>
      </c>
      <c r="I3063" s="34">
        <v>2.4784999999999999</v>
      </c>
      <c r="J3063" s="13">
        <v>120</v>
      </c>
      <c r="K3063" s="13">
        <v>30</v>
      </c>
      <c r="L3063" s="12">
        <v>0.25629999999999997</v>
      </c>
      <c r="M3063" s="14">
        <v>1.61471224</v>
      </c>
      <c r="N3063" s="15">
        <v>0.93</v>
      </c>
      <c r="O3063" s="16"/>
      <c r="P3063" s="16">
        <v>0.42404598339999999</v>
      </c>
      <c r="Q3063" s="16">
        <v>0.25</v>
      </c>
      <c r="R3063" s="44"/>
      <c r="S3063" s="12" t="str">
        <f>IF(A3063="placement",MIN(P3063,IF(R3063="",Q3063,R3063)),"")</f>
        <v/>
      </c>
      <c r="T3063" s="14" t="str">
        <f>IF($A3063="placement",S3063*J3063,"")</f>
        <v/>
      </c>
      <c r="U3063" s="11">
        <f>IF($A3063="placement",T3063,IF($A3063="site",SUMIF($C:$C,$C3063,$T:$T),IF($A3063="user",SUMIF($B:$B,$B3063,$T:$T),SUM($T:$T))))</f>
        <v>30</v>
      </c>
      <c r="V3063" s="12">
        <f>U3063/J3063</f>
        <v>0.25</v>
      </c>
    </row>
    <row r="3064" spans="1:22" hidden="1" x14ac:dyDescent="0.3">
      <c r="A3064" s="23" t="s">
        <v>14</v>
      </c>
      <c r="B3064" s="23" t="s">
        <v>8901</v>
      </c>
      <c r="C3064" s="23" t="s">
        <v>8903</v>
      </c>
      <c r="D3064" s="23" t="s">
        <v>8918</v>
      </c>
      <c r="E3064" s="23" t="s">
        <v>8919</v>
      </c>
      <c r="F3064" s="27">
        <v>0.35</v>
      </c>
      <c r="G3064" s="24">
        <v>0</v>
      </c>
      <c r="H3064" s="25">
        <v>20.671199999999999</v>
      </c>
      <c r="I3064" s="25">
        <v>2.5472000000000001</v>
      </c>
      <c r="J3064" s="26">
        <v>120</v>
      </c>
      <c r="K3064" s="26">
        <v>34</v>
      </c>
      <c r="L3064" s="27">
        <v>0.1232</v>
      </c>
      <c r="M3064" s="28">
        <v>1.5659487999999999</v>
      </c>
      <c r="N3064" s="29">
        <v>1.1200000000000001</v>
      </c>
      <c r="O3064" s="31" t="s">
        <v>304</v>
      </c>
      <c r="P3064" s="31">
        <v>0.28477865740000002</v>
      </c>
      <c r="Q3064" s="31">
        <v>0.28477865742174902</v>
      </c>
      <c r="R3064" s="42"/>
      <c r="S3064" s="27">
        <f>IF(A3064="placement",MIN(P3064,IF(R3064="",Q3064,R3064)),"")</f>
        <v>0.28477865740000002</v>
      </c>
      <c r="T3064" s="28">
        <f>IF($A3064="placement",S3064*J3064,"")</f>
        <v>34.173438888</v>
      </c>
      <c r="U3064" s="26">
        <f>IF($A3064="placement",T3064,IF($A3064="site",SUMIF($C:$C,$C3064,$T:$T),IF($A3064="user",SUMIF($B:$B,$B3064,$T:$T),SUM($T:$T))))</f>
        <v>34.173438888</v>
      </c>
      <c r="V3064" s="27">
        <f>U3064/J3064</f>
        <v>0.28477865740000002</v>
      </c>
    </row>
    <row r="3065" spans="1:22" hidden="1" x14ac:dyDescent="0.3">
      <c r="A3065" s="23" t="s">
        <v>14</v>
      </c>
      <c r="B3065" s="23" t="s">
        <v>1177</v>
      </c>
      <c r="C3065" s="23" t="s">
        <v>1179</v>
      </c>
      <c r="D3065" s="23" t="s">
        <v>1180</v>
      </c>
      <c r="E3065" s="23" t="s">
        <v>1181</v>
      </c>
      <c r="F3065" s="27">
        <v>0.25</v>
      </c>
      <c r="G3065" s="24">
        <v>0</v>
      </c>
      <c r="H3065" s="25">
        <v>2.1831</v>
      </c>
      <c r="I3065" s="25">
        <v>0.7621</v>
      </c>
      <c r="J3065" s="26">
        <v>119</v>
      </c>
      <c r="K3065" s="26">
        <v>27</v>
      </c>
      <c r="L3065" s="27">
        <v>0.34910000000000002</v>
      </c>
      <c r="M3065" s="28">
        <v>5.1865791899999998</v>
      </c>
      <c r="N3065" s="29">
        <v>4</v>
      </c>
      <c r="O3065" s="31" t="s">
        <v>12</v>
      </c>
      <c r="P3065" s="31">
        <v>0.22877876720000001</v>
      </c>
      <c r="Q3065" s="31">
        <v>0.22877876720249701</v>
      </c>
      <c r="R3065" s="42"/>
      <c r="S3065" s="27">
        <f>IF(A3065="placement",MIN(P3065,IF(R3065="",Q3065,R3065)),"")</f>
        <v>0.22877876720000001</v>
      </c>
      <c r="T3065" s="28">
        <f>IF($A3065="placement",S3065*J3065,"")</f>
        <v>27.224673296800002</v>
      </c>
      <c r="U3065" s="26">
        <f>IF($A3065="placement",T3065,IF($A3065="site",SUMIF($C:$C,$C3065,$T:$T),IF($A3065="user",SUMIF($B:$B,$B3065,$T:$T),SUM($T:$T))))</f>
        <v>27.224673296800002</v>
      </c>
      <c r="V3065" s="27">
        <f>U3065/J3065</f>
        <v>0.22877876720000001</v>
      </c>
    </row>
    <row r="3066" spans="1:22" x14ac:dyDescent="0.3">
      <c r="A3066" s="23" t="s">
        <v>14</v>
      </c>
      <c r="B3066" s="23" t="s">
        <v>5021</v>
      </c>
      <c r="C3066" s="23" t="s">
        <v>5023</v>
      </c>
      <c r="D3066" s="23" t="s">
        <v>5064</v>
      </c>
      <c r="E3066" s="23" t="s">
        <v>5065</v>
      </c>
      <c r="F3066" s="27">
        <v>0.25</v>
      </c>
      <c r="G3066" s="24">
        <v>1</v>
      </c>
      <c r="H3066" s="25">
        <v>137.07919999999999</v>
      </c>
      <c r="I3066" s="25">
        <v>40.425600000000003</v>
      </c>
      <c r="J3066" s="26">
        <v>119</v>
      </c>
      <c r="K3066" s="26">
        <v>30</v>
      </c>
      <c r="L3066" s="27">
        <v>0.2949</v>
      </c>
      <c r="M3066" s="28">
        <v>9.7774219999999995E-2</v>
      </c>
      <c r="N3066" s="29">
        <v>0.01</v>
      </c>
      <c r="O3066" s="31" t="s">
        <v>42</v>
      </c>
      <c r="P3066" s="31">
        <v>0.89772355169999996</v>
      </c>
      <c r="Q3066" s="31">
        <v>0.249999999999999</v>
      </c>
      <c r="R3066" s="42">
        <v>0.3</v>
      </c>
      <c r="S3066" s="27">
        <f>IF(A3066="placement",MIN(P3066,IF(R3066="",Q3066,R3066)),"")</f>
        <v>0.3</v>
      </c>
      <c r="T3066" s="28">
        <f>IF($A3066="placement",S3066*J3066,"")</f>
        <v>35.699999999999996</v>
      </c>
      <c r="U3066" s="26">
        <f>IF($A3066="placement",T3066,IF($A3066="site",SUMIF($C:$C,$C3066,$T:$T),IF($A3066="user",SUMIF($B:$B,$B3066,$T:$T),SUM($T:$T))))</f>
        <v>35.699999999999996</v>
      </c>
      <c r="V3066" s="27">
        <f>U3066/J3066</f>
        <v>0.3</v>
      </c>
    </row>
    <row r="3067" spans="1:22" x14ac:dyDescent="0.3">
      <c r="A3067" s="23" t="s">
        <v>14</v>
      </c>
      <c r="B3067" s="23" t="s">
        <v>5021</v>
      </c>
      <c r="C3067" s="23" t="s">
        <v>5023</v>
      </c>
      <c r="D3067" s="23" t="s">
        <v>5098</v>
      </c>
      <c r="E3067" s="23" t="s">
        <v>5099</v>
      </c>
      <c r="F3067" s="27">
        <v>0.25</v>
      </c>
      <c r="G3067" s="24">
        <v>1</v>
      </c>
      <c r="H3067" s="25">
        <v>92.577100000000002</v>
      </c>
      <c r="I3067" s="25">
        <v>7.4832999999999998</v>
      </c>
      <c r="J3067" s="26">
        <v>119</v>
      </c>
      <c r="K3067" s="26">
        <v>29</v>
      </c>
      <c r="L3067" s="27">
        <v>8.0799999999999997E-2</v>
      </c>
      <c r="M3067" s="28">
        <v>0.52908482000000001</v>
      </c>
      <c r="N3067" s="29">
        <v>0.25</v>
      </c>
      <c r="O3067" s="31" t="s">
        <v>42</v>
      </c>
      <c r="P3067" s="31">
        <v>0.52748596879999998</v>
      </c>
      <c r="Q3067" s="31">
        <v>0.25</v>
      </c>
      <c r="R3067" s="42">
        <v>0.3</v>
      </c>
      <c r="S3067" s="27">
        <f>IF(A3067="placement",MIN(P3067,IF(R3067="",Q3067,R3067)),"")</f>
        <v>0.3</v>
      </c>
      <c r="T3067" s="28">
        <f>IF($A3067="placement",S3067*J3067,"")</f>
        <v>35.699999999999996</v>
      </c>
      <c r="U3067" s="26">
        <f>IF($A3067="placement",T3067,IF($A3067="site",SUMIF($C:$C,$C3067,$T:$T),IF($A3067="user",SUMIF($B:$B,$B3067,$T:$T),SUM($T:$T))))</f>
        <v>35.699999999999996</v>
      </c>
      <c r="V3067" s="27">
        <f>U3067/J3067</f>
        <v>0.3</v>
      </c>
    </row>
    <row r="3068" spans="1:22" hidden="1" x14ac:dyDescent="0.3">
      <c r="A3068" s="23" t="s">
        <v>14</v>
      </c>
      <c r="B3068" s="23" t="s">
        <v>5764</v>
      </c>
      <c r="C3068" s="23" t="s">
        <v>5766</v>
      </c>
      <c r="D3068" s="23" t="s">
        <v>5949</v>
      </c>
      <c r="E3068" s="23" t="s">
        <v>5950</v>
      </c>
      <c r="F3068" s="27">
        <v>0.25</v>
      </c>
      <c r="G3068" s="24">
        <v>0</v>
      </c>
      <c r="H3068" s="25">
        <v>10.9564</v>
      </c>
      <c r="I3068" s="25">
        <v>2.6484999999999999</v>
      </c>
      <c r="J3068" s="26">
        <v>119</v>
      </c>
      <c r="K3068" s="26">
        <v>30</v>
      </c>
      <c r="L3068" s="27">
        <v>0.2417</v>
      </c>
      <c r="M3068" s="28">
        <v>1.4976105099999999</v>
      </c>
      <c r="N3068" s="29">
        <v>1</v>
      </c>
      <c r="O3068" s="31" t="s">
        <v>12</v>
      </c>
      <c r="P3068" s="31">
        <v>0.33226964209999998</v>
      </c>
      <c r="Q3068" s="31">
        <v>0.25</v>
      </c>
      <c r="R3068" s="42"/>
      <c r="S3068" s="27">
        <f>IF(A3068="placement",MIN(P3068,IF(R3068="",Q3068,R3068)),"")</f>
        <v>0.25</v>
      </c>
      <c r="T3068" s="28">
        <f>IF($A3068="placement",S3068*J3068,"")</f>
        <v>29.75</v>
      </c>
      <c r="U3068" s="26">
        <f>IF($A3068="placement",T3068,IF($A3068="site",SUMIF($C:$C,$C3068,$T:$T),IF($A3068="user",SUMIF($B:$B,$B3068,$T:$T),SUM($T:$T))))</f>
        <v>29.75</v>
      </c>
      <c r="V3068" s="27">
        <f>U3068/J3068</f>
        <v>0.25</v>
      </c>
    </row>
    <row r="3069" spans="1:22" hidden="1" x14ac:dyDescent="0.3">
      <c r="A3069" s="23" t="s">
        <v>14</v>
      </c>
      <c r="B3069" s="23" t="s">
        <v>6285</v>
      </c>
      <c r="C3069" s="23" t="s">
        <v>6287</v>
      </c>
      <c r="D3069" s="23" t="s">
        <v>6316</v>
      </c>
      <c r="E3069" s="23" t="s">
        <v>6317</v>
      </c>
      <c r="F3069" s="27">
        <v>0.25</v>
      </c>
      <c r="G3069" s="24">
        <v>0</v>
      </c>
      <c r="H3069" s="25">
        <v>25.064900000000002</v>
      </c>
      <c r="I3069" s="25">
        <v>2.8917999999999999</v>
      </c>
      <c r="J3069" s="26">
        <v>119</v>
      </c>
      <c r="K3069" s="26">
        <v>30</v>
      </c>
      <c r="L3069" s="27">
        <v>0.1154</v>
      </c>
      <c r="M3069" s="28">
        <v>1.3758774899999999</v>
      </c>
      <c r="N3069" s="29">
        <v>1</v>
      </c>
      <c r="O3069" s="31" t="s">
        <v>42</v>
      </c>
      <c r="P3069" s="31">
        <v>0.27319110130000002</v>
      </c>
      <c r="Q3069" s="31">
        <v>0.25</v>
      </c>
      <c r="R3069" s="42"/>
      <c r="S3069" s="27">
        <f>IF(A3069="placement",MIN(P3069,IF(R3069="",Q3069,R3069)),"")</f>
        <v>0.25</v>
      </c>
      <c r="T3069" s="28">
        <f>IF($A3069="placement",S3069*J3069,"")</f>
        <v>29.75</v>
      </c>
      <c r="U3069" s="26">
        <f>IF($A3069="placement",T3069,IF($A3069="site",SUMIF($C:$C,$C3069,$T:$T),IF($A3069="user",SUMIF($B:$B,$B3069,$T:$T),SUM($T:$T))))</f>
        <v>29.75</v>
      </c>
      <c r="V3069" s="27">
        <f>U3069/J3069</f>
        <v>0.25</v>
      </c>
    </row>
    <row r="3070" spans="1:22" hidden="1" x14ac:dyDescent="0.3">
      <c r="A3070" s="23" t="s">
        <v>14</v>
      </c>
      <c r="B3070" s="23" t="s">
        <v>7032</v>
      </c>
      <c r="C3070" s="23" t="s">
        <v>7034</v>
      </c>
      <c r="D3070" s="23" t="s">
        <v>7040</v>
      </c>
      <c r="E3070" s="23" t="s">
        <v>7041</v>
      </c>
      <c r="F3070" s="27">
        <v>0.3</v>
      </c>
      <c r="G3070" s="24">
        <v>1</v>
      </c>
      <c r="H3070" s="25">
        <v>383.83330000000001</v>
      </c>
      <c r="I3070" s="25">
        <v>3.2904</v>
      </c>
      <c r="J3070" s="26">
        <v>119</v>
      </c>
      <c r="K3070" s="26">
        <v>36</v>
      </c>
      <c r="L3070" s="27">
        <v>8.6E-3</v>
      </c>
      <c r="M3070" s="28">
        <v>1.2090652500000001</v>
      </c>
      <c r="N3070" s="29">
        <v>0.4</v>
      </c>
      <c r="O3070" s="31" t="s">
        <v>12</v>
      </c>
      <c r="P3070" s="31">
        <v>0.66916591260000002</v>
      </c>
      <c r="Q3070" s="31">
        <v>0.3</v>
      </c>
      <c r="R3070" s="42"/>
      <c r="S3070" s="27">
        <f>IF(A3070="placement",MIN(P3070,IF(R3070="",Q3070,R3070)),"")</f>
        <v>0.3</v>
      </c>
      <c r="T3070" s="28">
        <f>IF($A3070="placement",S3070*J3070,"")</f>
        <v>35.699999999999996</v>
      </c>
      <c r="U3070" s="26">
        <f>IF($A3070="placement",T3070,IF($A3070="site",SUMIF($C:$C,$C3070,$T:$T),IF($A3070="user",SUMIF($B:$B,$B3070,$T:$T),SUM($T:$T))))</f>
        <v>35.699999999999996</v>
      </c>
      <c r="V3070" s="27">
        <f>U3070/J3070</f>
        <v>0.3</v>
      </c>
    </row>
    <row r="3071" spans="1:22" hidden="1" x14ac:dyDescent="0.3">
      <c r="A3071" s="23" t="s">
        <v>14</v>
      </c>
      <c r="B3071" s="23" t="s">
        <v>8753</v>
      </c>
      <c r="C3071" s="23" t="s">
        <v>8755</v>
      </c>
      <c r="D3071" s="23" t="s">
        <v>8764</v>
      </c>
      <c r="E3071" s="23" t="s">
        <v>8765</v>
      </c>
      <c r="F3071" s="27">
        <v>0.25</v>
      </c>
      <c r="G3071" s="24">
        <v>0</v>
      </c>
      <c r="H3071" s="25">
        <v>10.9353</v>
      </c>
      <c r="I3071" s="25">
        <v>3.5884</v>
      </c>
      <c r="J3071" s="26">
        <v>119</v>
      </c>
      <c r="K3071" s="26">
        <v>30</v>
      </c>
      <c r="L3071" s="27">
        <v>0.3281</v>
      </c>
      <c r="M3071" s="28">
        <v>1.11004638</v>
      </c>
      <c r="N3071" s="29">
        <v>0.55000000000000004</v>
      </c>
      <c r="O3071" s="31" t="s">
        <v>12</v>
      </c>
      <c r="P3071" s="31">
        <v>0.50452520739999995</v>
      </c>
      <c r="Q3071" s="31">
        <v>0.25</v>
      </c>
      <c r="R3071" s="42"/>
      <c r="S3071" s="27">
        <f>IF(A3071="placement",MIN(P3071,IF(R3071="",Q3071,R3071)),"")</f>
        <v>0.25</v>
      </c>
      <c r="T3071" s="28">
        <f>IF($A3071="placement",S3071*J3071,"")</f>
        <v>29.75</v>
      </c>
      <c r="U3071" s="26">
        <f>IF($A3071="placement",T3071,IF($A3071="site",SUMIF($C:$C,$C3071,$T:$T),IF($A3071="user",SUMIF($B:$B,$B3071,$T:$T),SUM($T:$T))))</f>
        <v>29.75</v>
      </c>
      <c r="V3071" s="27">
        <f>U3071/J3071</f>
        <v>0.25</v>
      </c>
    </row>
    <row r="3072" spans="1:22" hidden="1" x14ac:dyDescent="0.3">
      <c r="A3072" s="17" t="s">
        <v>13</v>
      </c>
      <c r="B3072" s="17" t="s">
        <v>1260</v>
      </c>
      <c r="C3072" s="17" t="s">
        <v>1261</v>
      </c>
      <c r="D3072" s="17" t="s">
        <v>9898</v>
      </c>
      <c r="E3072" s="17"/>
      <c r="F3072" s="18">
        <v>0.25169999999999998</v>
      </c>
      <c r="G3072" s="36">
        <v>0</v>
      </c>
      <c r="H3072" s="37">
        <v>90.507300000000001</v>
      </c>
      <c r="I3072" s="37">
        <v>15.2111</v>
      </c>
      <c r="J3072" s="19">
        <v>118</v>
      </c>
      <c r="K3072" s="19">
        <v>29</v>
      </c>
      <c r="L3072" s="18">
        <v>0.1681</v>
      </c>
      <c r="M3072" s="20">
        <v>0.25774364999999999</v>
      </c>
      <c r="N3072" s="21">
        <v>0.14551600000000001</v>
      </c>
      <c r="O3072" s="22"/>
      <c r="P3072" s="22">
        <v>0.43542354080000001</v>
      </c>
      <c r="Q3072" s="22">
        <v>0.251735267217851</v>
      </c>
      <c r="R3072" s="43"/>
      <c r="S3072" s="18" t="str">
        <f>IF(A3072="placement",MIN(P3072,IF(R3072="",Q3072,R3072)),"")</f>
        <v/>
      </c>
      <c r="T3072" s="20" t="str">
        <f>IF($A3072="placement",S3072*J3072,"")</f>
        <v/>
      </c>
      <c r="U3072" s="19">
        <f>IF($A3072="placement",T3072,IF($A3072="site",SUMIF($C:$C,$C3072,$T:$T),IF($A3072="user",SUMIF($B:$B,$B3072,$T:$T),SUM($T:$T))))</f>
        <v>28.249999999999929</v>
      </c>
      <c r="V3072" s="18">
        <f>U3072/J3072</f>
        <v>0.23940677966101634</v>
      </c>
    </row>
    <row r="3073" spans="1:22" hidden="1" x14ac:dyDescent="0.3">
      <c r="A3073" s="11" t="s">
        <v>10</v>
      </c>
      <c r="B3073" s="11" t="s">
        <v>1260</v>
      </c>
      <c r="C3073" s="11" t="s">
        <v>9898</v>
      </c>
      <c r="D3073" s="11" t="s">
        <v>9898</v>
      </c>
      <c r="E3073" s="11"/>
      <c r="F3073" s="12">
        <v>0.25169999999999998</v>
      </c>
      <c r="G3073" s="33">
        <v>0</v>
      </c>
      <c r="H3073" s="34">
        <v>90.507300000000001</v>
      </c>
      <c r="I3073" s="34">
        <v>15.2111</v>
      </c>
      <c r="J3073" s="13">
        <v>118</v>
      </c>
      <c r="K3073" s="13">
        <v>29</v>
      </c>
      <c r="L3073" s="12">
        <v>0.1681</v>
      </c>
      <c r="M3073" s="14">
        <v>0.25774364999999999</v>
      </c>
      <c r="N3073" s="15">
        <v>0.14551600000000001</v>
      </c>
      <c r="O3073" s="16"/>
      <c r="P3073" s="16">
        <v>0.43542354080000001</v>
      </c>
      <c r="Q3073" s="16">
        <v>0.251735267217851</v>
      </c>
      <c r="R3073" s="44"/>
      <c r="S3073" s="12" t="str">
        <f>IF(A3073="placement",MIN(P3073,IF(R3073="",Q3073,R3073)),"")</f>
        <v/>
      </c>
      <c r="T3073" s="14" t="str">
        <f>IF($A3073="placement",S3073*J3073,"")</f>
        <v/>
      </c>
      <c r="U3073" s="13">
        <f>IF($A3073="placement",T3073,IF($A3073="site",SUMIF($C:$C,$C3073,$T:$T),IF($A3073="user",SUMIF($B:$B,$B3073,$T:$T),SUM($T:$T))))</f>
        <v>28.249999999999929</v>
      </c>
      <c r="V3073" s="12">
        <f>U3073/J3073</f>
        <v>0.23940677966101634</v>
      </c>
    </row>
    <row r="3074" spans="1:22" hidden="1" x14ac:dyDescent="0.3">
      <c r="A3074" s="23" t="s">
        <v>14</v>
      </c>
      <c r="B3074" s="23" t="s">
        <v>1350</v>
      </c>
      <c r="C3074" s="23" t="s">
        <v>1352</v>
      </c>
      <c r="D3074" s="23" t="s">
        <v>1365</v>
      </c>
      <c r="E3074" s="23" t="s">
        <v>1366</v>
      </c>
      <c r="F3074" s="27">
        <v>0.05</v>
      </c>
      <c r="G3074" s="24">
        <v>1</v>
      </c>
      <c r="H3074" s="25">
        <v>138.65280000000001</v>
      </c>
      <c r="I3074" s="25">
        <v>6.9324000000000003</v>
      </c>
      <c r="J3074" s="26">
        <v>118</v>
      </c>
      <c r="K3074" s="26">
        <v>6</v>
      </c>
      <c r="L3074" s="27">
        <v>0.05</v>
      </c>
      <c r="M3074" s="28">
        <v>0.56588874</v>
      </c>
      <c r="N3074" s="29">
        <v>0.5</v>
      </c>
      <c r="O3074" s="31" t="s">
        <v>70</v>
      </c>
      <c r="P3074" s="31">
        <v>0.116434091</v>
      </c>
      <c r="Q3074" s="31">
        <v>0.05</v>
      </c>
      <c r="R3074" s="42"/>
      <c r="S3074" s="27">
        <f>IF(A3074="placement",MIN(P3074,IF(R3074="",Q3074,R3074)),"")</f>
        <v>0.05</v>
      </c>
      <c r="T3074" s="28">
        <f>IF($A3074="placement",S3074*J3074,"")</f>
        <v>5.9</v>
      </c>
      <c r="U3074" s="26">
        <f>IF($A3074="placement",T3074,IF($A3074="site",SUMIF($C:$C,$C3074,$T:$T),IF($A3074="user",SUMIF($B:$B,$B3074,$T:$T),SUM($T:$T))))</f>
        <v>5.9</v>
      </c>
      <c r="V3074" s="27">
        <f>U3074/J3074</f>
        <v>0.05</v>
      </c>
    </row>
    <row r="3075" spans="1:22" hidden="1" x14ac:dyDescent="0.3">
      <c r="A3075" s="23" t="s">
        <v>14</v>
      </c>
      <c r="B3075" s="23" t="s">
        <v>1708</v>
      </c>
      <c r="C3075" s="23" t="s">
        <v>1709</v>
      </c>
      <c r="D3075" s="23" t="s">
        <v>2178</v>
      </c>
      <c r="E3075" s="23" t="s">
        <v>2179</v>
      </c>
      <c r="F3075" s="27">
        <v>0.15</v>
      </c>
      <c r="G3075" s="24">
        <v>0</v>
      </c>
      <c r="H3075" s="25">
        <v>3.6808999999999998</v>
      </c>
      <c r="I3075" s="25">
        <v>2.0005999999999999</v>
      </c>
      <c r="J3075" s="26">
        <v>118</v>
      </c>
      <c r="K3075" s="26">
        <v>18</v>
      </c>
      <c r="L3075" s="27">
        <v>0.54349999999999998</v>
      </c>
      <c r="M3075" s="28">
        <v>1.9681602300000001</v>
      </c>
      <c r="N3075" s="29">
        <v>1.4</v>
      </c>
      <c r="O3075" s="31" t="s">
        <v>42</v>
      </c>
      <c r="P3075" s="31">
        <v>0.28867580209999999</v>
      </c>
      <c r="Q3075" s="31">
        <v>0.15</v>
      </c>
      <c r="R3075" s="42"/>
      <c r="S3075" s="27">
        <f>IF(A3075="placement",MIN(P3075,IF(R3075="",Q3075,R3075)),"")</f>
        <v>0.15</v>
      </c>
      <c r="T3075" s="28">
        <f>IF($A3075="placement",S3075*J3075,"")</f>
        <v>17.7</v>
      </c>
      <c r="U3075" s="26">
        <f>IF($A3075="placement",T3075,IF($A3075="site",SUMIF($C:$C,$C3075,$T:$T),IF($A3075="user",SUMIF($B:$B,$B3075,$T:$T),SUM($T:$T))))</f>
        <v>17.7</v>
      </c>
      <c r="V3075" s="27">
        <f>U3075/J3075</f>
        <v>0.15</v>
      </c>
    </row>
    <row r="3076" spans="1:22" hidden="1" x14ac:dyDescent="0.3">
      <c r="A3076" s="23" t="s">
        <v>14</v>
      </c>
      <c r="B3076" s="23" t="s">
        <v>4406</v>
      </c>
      <c r="C3076" s="23" t="s">
        <v>4408</v>
      </c>
      <c r="D3076" s="23" t="s">
        <v>4483</v>
      </c>
      <c r="E3076" s="23" t="s">
        <v>4484</v>
      </c>
      <c r="F3076" s="27">
        <v>0.25</v>
      </c>
      <c r="G3076" s="24">
        <v>1</v>
      </c>
      <c r="H3076" s="25">
        <v>48.900100000000002</v>
      </c>
      <c r="I3076" s="25">
        <v>5.0006000000000004</v>
      </c>
      <c r="J3076" s="26">
        <v>118</v>
      </c>
      <c r="K3076" s="26">
        <v>30</v>
      </c>
      <c r="L3076" s="27">
        <v>0.1023</v>
      </c>
      <c r="M3076" s="28">
        <v>0.78823008000000006</v>
      </c>
      <c r="N3076" s="29">
        <v>0.5</v>
      </c>
      <c r="O3076" s="31" t="s">
        <v>12</v>
      </c>
      <c r="P3076" s="31">
        <v>0.36566744950000002</v>
      </c>
      <c r="Q3076" s="31">
        <v>0.25</v>
      </c>
      <c r="R3076" s="42"/>
      <c r="S3076" s="27">
        <f>IF(A3076="placement",MIN(P3076,IF(R3076="",Q3076,R3076)),"")</f>
        <v>0.25</v>
      </c>
      <c r="T3076" s="28">
        <f>IF($A3076="placement",S3076*J3076,"")</f>
        <v>29.5</v>
      </c>
      <c r="U3076" s="26">
        <f>IF($A3076="placement",T3076,IF($A3076="site",SUMIF($C:$C,$C3076,$T:$T),IF($A3076="user",SUMIF($B:$B,$B3076,$T:$T),SUM($T:$T))))</f>
        <v>29.5</v>
      </c>
      <c r="V3076" s="27">
        <f>U3076/J3076</f>
        <v>0.25</v>
      </c>
    </row>
    <row r="3077" spans="1:22" hidden="1" x14ac:dyDescent="0.3">
      <c r="A3077" s="23" t="s">
        <v>14</v>
      </c>
      <c r="B3077" s="23" t="s">
        <v>4710</v>
      </c>
      <c r="C3077" s="23" t="s">
        <v>4712</v>
      </c>
      <c r="D3077" s="23" t="s">
        <v>4719</v>
      </c>
      <c r="E3077" s="23" t="s">
        <v>4720</v>
      </c>
      <c r="F3077" s="27">
        <v>0.33</v>
      </c>
      <c r="G3077" s="24">
        <v>1</v>
      </c>
      <c r="H3077" s="25">
        <v>332.14710000000002</v>
      </c>
      <c r="I3077" s="25">
        <v>5.8353000000000002</v>
      </c>
      <c r="J3077" s="26">
        <v>118</v>
      </c>
      <c r="K3077" s="26">
        <v>21</v>
      </c>
      <c r="L3077" s="27">
        <v>1.7600000000000001E-2</v>
      </c>
      <c r="M3077" s="28">
        <v>0.67189878999999997</v>
      </c>
      <c r="N3077" s="29">
        <v>0.55000000000000004</v>
      </c>
      <c r="O3077" s="31" t="s">
        <v>12</v>
      </c>
      <c r="P3077" s="31">
        <v>0.18142433699999999</v>
      </c>
      <c r="Q3077" s="31">
        <v>0.18142433699337401</v>
      </c>
      <c r="R3077" s="42"/>
      <c r="S3077" s="27">
        <f>IF(A3077="placement",MIN(P3077,IF(R3077="",Q3077,R3077)),"")</f>
        <v>0.18142433699337401</v>
      </c>
      <c r="T3077" s="28">
        <f>IF($A3077="placement",S3077*J3077,"")</f>
        <v>21.408071765218132</v>
      </c>
      <c r="U3077" s="26">
        <f>IF($A3077="placement",T3077,IF($A3077="site",SUMIF($C:$C,$C3077,$T:$T),IF($A3077="user",SUMIF($B:$B,$B3077,$T:$T),SUM($T:$T))))</f>
        <v>21.408071765218132</v>
      </c>
      <c r="V3077" s="27">
        <f>U3077/J3077</f>
        <v>0.18142433699337401</v>
      </c>
    </row>
    <row r="3078" spans="1:22" hidden="1" x14ac:dyDescent="0.3">
      <c r="A3078" s="23" t="s">
        <v>14</v>
      </c>
      <c r="B3078" s="23" t="s">
        <v>6052</v>
      </c>
      <c r="C3078" s="23" t="s">
        <v>6054</v>
      </c>
      <c r="D3078" s="23" t="s">
        <v>6094</v>
      </c>
      <c r="E3078" s="23" t="s">
        <v>6095</v>
      </c>
      <c r="F3078" s="27">
        <v>0.25</v>
      </c>
      <c r="G3078" s="24">
        <v>0</v>
      </c>
      <c r="H3078" s="25">
        <v>17.724399999999999</v>
      </c>
      <c r="I3078" s="25">
        <v>2.1433</v>
      </c>
      <c r="J3078" s="26">
        <v>118</v>
      </c>
      <c r="K3078" s="26">
        <v>28</v>
      </c>
      <c r="L3078" s="27">
        <v>0.12089999999999999</v>
      </c>
      <c r="M3078" s="28">
        <v>1.8313970500000001</v>
      </c>
      <c r="N3078" s="29">
        <v>1.35</v>
      </c>
      <c r="O3078" s="31" t="s">
        <v>12</v>
      </c>
      <c r="P3078" s="31">
        <v>0.2628578292</v>
      </c>
      <c r="Q3078" s="31">
        <v>0.25</v>
      </c>
      <c r="R3078" s="42"/>
      <c r="S3078" s="27">
        <f>IF(A3078="placement",MIN(P3078,IF(R3078="",Q3078,R3078)),"")</f>
        <v>0.25</v>
      </c>
      <c r="T3078" s="28">
        <f>IF($A3078="placement",S3078*J3078,"")</f>
        <v>29.5</v>
      </c>
      <c r="U3078" s="26">
        <f>IF($A3078="placement",T3078,IF($A3078="site",SUMIF($C:$C,$C3078,$T:$T),IF($A3078="user",SUMIF($B:$B,$B3078,$T:$T),SUM($T:$T))))</f>
        <v>29.5</v>
      </c>
      <c r="V3078" s="27">
        <f>U3078/J3078</f>
        <v>0.25</v>
      </c>
    </row>
    <row r="3079" spans="1:22" hidden="1" x14ac:dyDescent="0.3">
      <c r="A3079" s="23" t="s">
        <v>14</v>
      </c>
      <c r="B3079" s="23" t="s">
        <v>6177</v>
      </c>
      <c r="C3079" s="23" t="s">
        <v>6179</v>
      </c>
      <c r="D3079" s="23" t="s">
        <v>6184</v>
      </c>
      <c r="E3079" s="23" t="s">
        <v>6185</v>
      </c>
      <c r="F3079" s="27">
        <v>0.25</v>
      </c>
      <c r="G3079" s="24">
        <v>1</v>
      </c>
      <c r="H3079" s="25">
        <v>171.53210000000001</v>
      </c>
      <c r="I3079" s="25">
        <v>4.4946000000000002</v>
      </c>
      <c r="J3079" s="26">
        <v>118</v>
      </c>
      <c r="K3079" s="26">
        <v>17</v>
      </c>
      <c r="L3079" s="27">
        <v>2.6200000000000001E-2</v>
      </c>
      <c r="M3079" s="28">
        <v>0.87310926</v>
      </c>
      <c r="N3079" s="29">
        <v>0.75</v>
      </c>
      <c r="O3079" s="31" t="s">
        <v>12</v>
      </c>
      <c r="P3079" s="31">
        <v>0.14100097559999999</v>
      </c>
      <c r="Q3079" s="31">
        <v>0.14100097560265301</v>
      </c>
      <c r="R3079" s="42"/>
      <c r="S3079" s="27">
        <f>IF(A3079="placement",MIN(P3079,IF(R3079="",Q3079,R3079)),"")</f>
        <v>0.14100097559999999</v>
      </c>
      <c r="T3079" s="28">
        <f>IF($A3079="placement",S3079*J3079,"")</f>
        <v>16.638115120799998</v>
      </c>
      <c r="U3079" s="26">
        <f>IF($A3079="placement",T3079,IF($A3079="site",SUMIF($C:$C,$C3079,$T:$T),IF($A3079="user",SUMIF($B:$B,$B3079,$T:$T),SUM($T:$T))))</f>
        <v>16.638115120799998</v>
      </c>
      <c r="V3079" s="27">
        <f>U3079/J3079</f>
        <v>0.14100097559999999</v>
      </c>
    </row>
    <row r="3080" spans="1:22" hidden="1" x14ac:dyDescent="0.3">
      <c r="A3080" s="23" t="s">
        <v>14</v>
      </c>
      <c r="B3080" s="23" t="s">
        <v>7689</v>
      </c>
      <c r="C3080" s="23" t="s">
        <v>7690</v>
      </c>
      <c r="D3080" s="23" t="s">
        <v>7859</v>
      </c>
      <c r="E3080" s="23" t="s">
        <v>7860</v>
      </c>
      <c r="F3080" s="27">
        <v>0.1</v>
      </c>
      <c r="G3080" s="24">
        <v>0</v>
      </c>
      <c r="H3080" s="25">
        <v>18.964099999999998</v>
      </c>
      <c r="I3080" s="25">
        <v>4.28</v>
      </c>
      <c r="J3080" s="26">
        <v>118</v>
      </c>
      <c r="K3080" s="26">
        <v>12</v>
      </c>
      <c r="L3080" s="27">
        <v>0.22570000000000001</v>
      </c>
      <c r="M3080" s="28">
        <v>0.92251000999999999</v>
      </c>
      <c r="N3080" s="29">
        <v>0.65</v>
      </c>
      <c r="O3080" s="31" t="s">
        <v>12</v>
      </c>
      <c r="P3080" s="31">
        <v>0.29540060210000002</v>
      </c>
      <c r="Q3080" s="31">
        <v>0.1</v>
      </c>
      <c r="R3080" s="42"/>
      <c r="S3080" s="27">
        <f>IF(A3080="placement",MIN(P3080,IF(R3080="",Q3080,R3080)),"")</f>
        <v>0.1</v>
      </c>
      <c r="T3080" s="28">
        <f>IF($A3080="placement",S3080*J3080,"")</f>
        <v>11.8</v>
      </c>
      <c r="U3080" s="26">
        <f>IF($A3080="placement",T3080,IF($A3080="site",SUMIF($C:$C,$C3080,$T:$T),IF($A3080="user",SUMIF($B:$B,$B3080,$T:$T),SUM($T:$T))))</f>
        <v>11.8</v>
      </c>
      <c r="V3080" s="27">
        <f>U3080/J3080</f>
        <v>0.1</v>
      </c>
    </row>
    <row r="3081" spans="1:22" hidden="1" x14ac:dyDescent="0.3">
      <c r="A3081" s="23" t="s">
        <v>14</v>
      </c>
      <c r="B3081" s="23" t="s">
        <v>8976</v>
      </c>
      <c r="C3081" s="23" t="s">
        <v>8977</v>
      </c>
      <c r="D3081" s="23" t="s">
        <v>8988</v>
      </c>
      <c r="E3081" s="23" t="s">
        <v>8989</v>
      </c>
      <c r="F3081" s="27">
        <v>0.25</v>
      </c>
      <c r="G3081" s="24">
        <v>0</v>
      </c>
      <c r="H3081" s="25">
        <v>40.150399999999998</v>
      </c>
      <c r="I3081" s="25">
        <v>6.5233999999999996</v>
      </c>
      <c r="J3081" s="26">
        <v>118</v>
      </c>
      <c r="K3081" s="26">
        <v>30</v>
      </c>
      <c r="L3081" s="27">
        <v>0.16250000000000001</v>
      </c>
      <c r="M3081" s="28">
        <v>0.60313927000000001</v>
      </c>
      <c r="N3081" s="29">
        <v>0.4</v>
      </c>
      <c r="O3081" s="31" t="s">
        <v>42</v>
      </c>
      <c r="P3081" s="31">
        <v>0.3368032547</v>
      </c>
      <c r="Q3081" s="31">
        <v>0.25</v>
      </c>
      <c r="R3081" s="42"/>
      <c r="S3081" s="27">
        <f>IF(A3081="placement",MIN(P3081,IF(R3081="",Q3081,R3081)),"")</f>
        <v>0.25</v>
      </c>
      <c r="T3081" s="28">
        <f>IF($A3081="placement",S3081*J3081,"")</f>
        <v>29.5</v>
      </c>
      <c r="U3081" s="26">
        <f>IF($A3081="placement",T3081,IF($A3081="site",SUMIF($C:$C,$C3081,$T:$T),IF($A3081="user",SUMIF($B:$B,$B3081,$T:$T),SUM($T:$T))))</f>
        <v>29.5</v>
      </c>
      <c r="V3081" s="27">
        <f>U3081/J3081</f>
        <v>0.25</v>
      </c>
    </row>
    <row r="3082" spans="1:22" hidden="1" x14ac:dyDescent="0.3">
      <c r="A3082" s="23" t="s">
        <v>14</v>
      </c>
      <c r="B3082" s="23" t="s">
        <v>9756</v>
      </c>
      <c r="C3082" s="23" t="s">
        <v>9758</v>
      </c>
      <c r="D3082" s="23" t="s">
        <v>9809</v>
      </c>
      <c r="E3082" s="23" t="s">
        <v>9810</v>
      </c>
      <c r="F3082" s="27">
        <v>0.25</v>
      </c>
      <c r="G3082" s="24">
        <v>1</v>
      </c>
      <c r="H3082" s="25">
        <v>74.4208</v>
      </c>
      <c r="I3082" s="25">
        <v>10.878399999999999</v>
      </c>
      <c r="J3082" s="26">
        <v>118</v>
      </c>
      <c r="K3082" s="26">
        <v>29</v>
      </c>
      <c r="L3082" s="27">
        <v>0.1462</v>
      </c>
      <c r="M3082" s="28">
        <v>0.36145123000000001</v>
      </c>
      <c r="N3082" s="29">
        <v>0.2</v>
      </c>
      <c r="O3082" s="31" t="s">
        <v>42</v>
      </c>
      <c r="P3082" s="31">
        <v>0.4466750109</v>
      </c>
      <c r="Q3082" s="31">
        <v>0.25</v>
      </c>
      <c r="R3082" s="42"/>
      <c r="S3082" s="27">
        <f>IF(A3082="placement",MIN(P3082,IF(R3082="",Q3082,R3082)),"")</f>
        <v>0.25</v>
      </c>
      <c r="T3082" s="28">
        <f>IF($A3082="placement",S3082*J3082,"")</f>
        <v>29.5</v>
      </c>
      <c r="U3082" s="26">
        <f>IF($A3082="placement",T3082,IF($A3082="site",SUMIF($C:$C,$C3082,$T:$T),IF($A3082="user",SUMIF($B:$B,$B3082,$T:$T),SUM($T:$T))))</f>
        <v>29.5</v>
      </c>
      <c r="V3082" s="27">
        <f>U3082/J3082</f>
        <v>0.25</v>
      </c>
    </row>
    <row r="3083" spans="1:22" hidden="1" x14ac:dyDescent="0.3">
      <c r="A3083" s="23" t="s">
        <v>14</v>
      </c>
      <c r="B3083" s="23" t="s">
        <v>1470</v>
      </c>
      <c r="C3083" s="23" t="s">
        <v>1472</v>
      </c>
      <c r="D3083" s="23" t="s">
        <v>1473</v>
      </c>
      <c r="E3083" s="23" t="s">
        <v>1474</v>
      </c>
      <c r="F3083" s="27">
        <v>0.25</v>
      </c>
      <c r="G3083" s="24">
        <v>1</v>
      </c>
      <c r="H3083" s="25">
        <v>154.62260000000001</v>
      </c>
      <c r="I3083" s="25">
        <v>6.4431000000000003</v>
      </c>
      <c r="J3083" s="26">
        <v>117</v>
      </c>
      <c r="K3083" s="26">
        <v>27</v>
      </c>
      <c r="L3083" s="27">
        <v>4.1700000000000001E-2</v>
      </c>
      <c r="M3083" s="28">
        <v>0.60485460999999996</v>
      </c>
      <c r="N3083" s="29">
        <v>0.5</v>
      </c>
      <c r="O3083" s="31" t="s">
        <v>42</v>
      </c>
      <c r="P3083" s="31">
        <v>0.17335505879999999</v>
      </c>
      <c r="Q3083" s="31">
        <v>0.17335505877048399</v>
      </c>
      <c r="R3083" s="42"/>
      <c r="S3083" s="27">
        <f>IF(A3083="placement",MIN(P3083,IF(R3083="",Q3083,R3083)),"")</f>
        <v>0.17335505877048399</v>
      </c>
      <c r="T3083" s="28">
        <f>IF($A3083="placement",S3083*J3083,"")</f>
        <v>20.282541876146627</v>
      </c>
      <c r="U3083" s="26">
        <f>IF($A3083="placement",T3083,IF($A3083="site",SUMIF($C:$C,$C3083,$T:$T),IF($A3083="user",SUMIF($B:$B,$B3083,$T:$T),SUM($T:$T))))</f>
        <v>20.282541876146627</v>
      </c>
      <c r="V3083" s="27">
        <f>U3083/J3083</f>
        <v>0.17335505877048399</v>
      </c>
    </row>
    <row r="3084" spans="1:22" hidden="1" x14ac:dyDescent="0.3">
      <c r="A3084" s="23" t="s">
        <v>14</v>
      </c>
      <c r="B3084" s="23" t="s">
        <v>1470</v>
      </c>
      <c r="C3084" s="23" t="s">
        <v>1472</v>
      </c>
      <c r="D3084" s="23" t="s">
        <v>1475</v>
      </c>
      <c r="E3084" s="23" t="s">
        <v>1476</v>
      </c>
      <c r="F3084" s="27">
        <v>0.25</v>
      </c>
      <c r="G3084" s="24">
        <v>1</v>
      </c>
      <c r="H3084" s="25">
        <v>159.4965</v>
      </c>
      <c r="I3084" s="25">
        <v>6.3811</v>
      </c>
      <c r="J3084" s="26">
        <v>117</v>
      </c>
      <c r="K3084" s="26">
        <v>27</v>
      </c>
      <c r="L3084" s="27">
        <v>0.04</v>
      </c>
      <c r="M3084" s="28">
        <v>0.61343802999999997</v>
      </c>
      <c r="N3084" s="29">
        <v>0.5</v>
      </c>
      <c r="O3084" s="31" t="s">
        <v>42</v>
      </c>
      <c r="P3084" s="31">
        <v>0.1849217457</v>
      </c>
      <c r="Q3084" s="31">
        <v>0.18492174569952599</v>
      </c>
      <c r="R3084" s="42"/>
      <c r="S3084" s="27">
        <f>IF(A3084="placement",MIN(P3084,IF(R3084="",Q3084,R3084)),"")</f>
        <v>0.18492174569952599</v>
      </c>
      <c r="T3084" s="28">
        <f>IF($A3084="placement",S3084*J3084,"")</f>
        <v>21.635844246844542</v>
      </c>
      <c r="U3084" s="26">
        <f>IF($A3084="placement",T3084,IF($A3084="site",SUMIF($C:$C,$C3084,$T:$T),IF($A3084="user",SUMIF($B:$B,$B3084,$T:$T),SUM($T:$T))))</f>
        <v>21.635844246844542</v>
      </c>
      <c r="V3084" s="27">
        <f>U3084/J3084</f>
        <v>0.18492174569952599</v>
      </c>
    </row>
    <row r="3085" spans="1:22" hidden="1" x14ac:dyDescent="0.3">
      <c r="A3085" s="23" t="s">
        <v>14</v>
      </c>
      <c r="B3085" s="23" t="s">
        <v>1470</v>
      </c>
      <c r="C3085" s="23" t="s">
        <v>1472</v>
      </c>
      <c r="D3085" s="23" t="s">
        <v>1477</v>
      </c>
      <c r="E3085" s="23" t="s">
        <v>1471</v>
      </c>
      <c r="F3085" s="27">
        <v>0.25</v>
      </c>
      <c r="G3085" s="24">
        <v>1</v>
      </c>
      <c r="H3085" s="25">
        <v>154.65960000000001</v>
      </c>
      <c r="I3085" s="25">
        <v>6.0288000000000004</v>
      </c>
      <c r="J3085" s="26">
        <v>117</v>
      </c>
      <c r="K3085" s="26">
        <v>29</v>
      </c>
      <c r="L3085" s="27">
        <v>3.9E-2</v>
      </c>
      <c r="M3085" s="28">
        <v>0.64575311000000002</v>
      </c>
      <c r="N3085" s="29">
        <v>0.5</v>
      </c>
      <c r="O3085" s="31" t="s">
        <v>42</v>
      </c>
      <c r="P3085" s="31">
        <v>0.2257102755</v>
      </c>
      <c r="Q3085" s="31">
        <v>0.22571027548689501</v>
      </c>
      <c r="R3085" s="42"/>
      <c r="S3085" s="27">
        <f>IF(A3085="placement",MIN(P3085,IF(R3085="",Q3085,R3085)),"")</f>
        <v>0.22571027548689501</v>
      </c>
      <c r="T3085" s="28">
        <f>IF($A3085="placement",S3085*J3085,"")</f>
        <v>26.408102231966716</v>
      </c>
      <c r="U3085" s="26">
        <f>IF($A3085="placement",T3085,IF($A3085="site",SUMIF($C:$C,$C3085,$T:$T),IF($A3085="user",SUMIF($B:$B,$B3085,$T:$T),SUM($T:$T))))</f>
        <v>26.408102231966716</v>
      </c>
      <c r="V3085" s="27">
        <f>U3085/J3085</f>
        <v>0.22571027548689501</v>
      </c>
    </row>
    <row r="3086" spans="1:22" hidden="1" x14ac:dyDescent="0.3">
      <c r="A3086" s="23" t="s">
        <v>14</v>
      </c>
      <c r="B3086" s="23" t="s">
        <v>1542</v>
      </c>
      <c r="C3086" s="23" t="s">
        <v>1543</v>
      </c>
      <c r="D3086" s="23" t="s">
        <v>1548</v>
      </c>
      <c r="E3086" s="23" t="s">
        <v>1549</v>
      </c>
      <c r="F3086" s="27">
        <v>0.25</v>
      </c>
      <c r="G3086" s="24">
        <v>0</v>
      </c>
      <c r="H3086" s="25">
        <v>10.7189</v>
      </c>
      <c r="I3086" s="25">
        <v>3.1804000000000001</v>
      </c>
      <c r="J3086" s="26">
        <v>117</v>
      </c>
      <c r="K3086" s="26">
        <v>29</v>
      </c>
      <c r="L3086" s="27">
        <v>0.29670000000000002</v>
      </c>
      <c r="M3086" s="28">
        <v>1.2226137500000001</v>
      </c>
      <c r="N3086" s="29">
        <v>0.6</v>
      </c>
      <c r="O3086" s="31" t="s">
        <v>42</v>
      </c>
      <c r="P3086" s="31">
        <v>0.50924811849999996</v>
      </c>
      <c r="Q3086" s="31">
        <v>0.25</v>
      </c>
      <c r="R3086" s="42"/>
      <c r="S3086" s="27">
        <f>IF(A3086="placement",MIN(P3086,IF(R3086="",Q3086,R3086)),"")</f>
        <v>0.25</v>
      </c>
      <c r="T3086" s="28">
        <f>IF($A3086="placement",S3086*J3086,"")</f>
        <v>29.25</v>
      </c>
      <c r="U3086" s="26">
        <f>IF($A3086="placement",T3086,IF($A3086="site",SUMIF($C:$C,$C3086,$T:$T),IF($A3086="user",SUMIF($B:$B,$B3086,$T:$T),SUM($T:$T))))</f>
        <v>29.25</v>
      </c>
      <c r="V3086" s="27">
        <f>U3086/J3086</f>
        <v>0.25</v>
      </c>
    </row>
    <row r="3087" spans="1:22" hidden="1" x14ac:dyDescent="0.3">
      <c r="A3087" s="17" t="s">
        <v>13</v>
      </c>
      <c r="B3087" s="17" t="s">
        <v>2226</v>
      </c>
      <c r="C3087" s="17" t="s">
        <v>2228</v>
      </c>
      <c r="D3087" s="17" t="s">
        <v>9898</v>
      </c>
      <c r="E3087" s="17"/>
      <c r="F3087" s="18">
        <v>0.32479999999999998</v>
      </c>
      <c r="G3087" s="36">
        <v>0</v>
      </c>
      <c r="H3087" s="37">
        <v>25.944600000000001</v>
      </c>
      <c r="I3087" s="37">
        <v>4.1193999999999997</v>
      </c>
      <c r="J3087" s="19">
        <v>117</v>
      </c>
      <c r="K3087" s="19">
        <v>37</v>
      </c>
      <c r="L3087" s="18">
        <v>0.1588</v>
      </c>
      <c r="M3087" s="20">
        <v>0.94594951000000005</v>
      </c>
      <c r="N3087" s="21">
        <v>0.64844299999999999</v>
      </c>
      <c r="O3087" s="22"/>
      <c r="P3087" s="22">
        <v>0.3145056953</v>
      </c>
      <c r="Q3087" s="22">
        <v>0.31450569526421102</v>
      </c>
      <c r="R3087" s="43"/>
      <c r="S3087" s="18" t="str">
        <f>IF(A3087="placement",MIN(P3087,IF(R3087="",Q3087,R3087)),"")</f>
        <v/>
      </c>
      <c r="T3087" s="20" t="str">
        <f>IF($A3087="placement",S3087*J3087,"")</f>
        <v/>
      </c>
      <c r="U3087" s="19">
        <f>IF($A3087="placement",T3087,IF($A3087="site",SUMIF($C:$C,$C3087,$T:$T),IF($A3087="user",SUMIF($B:$B,$B3087,$T:$T),SUM($T:$T))))</f>
        <v>34.472628924478911</v>
      </c>
      <c r="V3087" s="18">
        <f>U3087/J3087</f>
        <v>0.29463785405537529</v>
      </c>
    </row>
    <row r="3088" spans="1:22" hidden="1" x14ac:dyDescent="0.3">
      <c r="A3088" s="11" t="s">
        <v>10</v>
      </c>
      <c r="B3088" s="11" t="s">
        <v>5540</v>
      </c>
      <c r="C3088" s="11" t="s">
        <v>9898</v>
      </c>
      <c r="D3088" s="11" t="s">
        <v>9898</v>
      </c>
      <c r="E3088" s="11"/>
      <c r="F3088" s="12">
        <v>0.25</v>
      </c>
      <c r="G3088" s="33">
        <v>0</v>
      </c>
      <c r="H3088" s="34">
        <v>8.7096</v>
      </c>
      <c r="I3088" s="34">
        <v>1.5201</v>
      </c>
      <c r="J3088" s="13">
        <v>117</v>
      </c>
      <c r="K3088" s="13">
        <v>26</v>
      </c>
      <c r="L3088" s="12">
        <v>0.17449999999999999</v>
      </c>
      <c r="M3088" s="14">
        <v>2.57122451</v>
      </c>
      <c r="N3088" s="15">
        <v>2</v>
      </c>
      <c r="O3088" s="16"/>
      <c r="P3088" s="16">
        <v>0.22216049469999999</v>
      </c>
      <c r="Q3088" s="16">
        <v>0.222160494729609</v>
      </c>
      <c r="R3088" s="44"/>
      <c r="S3088" s="12" t="str">
        <f>IF(A3088="placement",MIN(P3088,IF(R3088="",Q3088,R3088)),"")</f>
        <v/>
      </c>
      <c r="T3088" s="14" t="str">
        <f>IF($A3088="placement",S3088*J3088,"")</f>
        <v/>
      </c>
      <c r="U3088" s="13">
        <f>IF($A3088="placement",T3088,IF($A3088="site",SUMIF($C:$C,$C3088,$T:$T),IF($A3088="user",SUMIF($B:$B,$B3088,$T:$T),SUM($T:$T))))</f>
        <v>26.213528121089858</v>
      </c>
      <c r="V3088" s="12">
        <f>U3088/J3088</f>
        <v>0.2240472488982039</v>
      </c>
    </row>
    <row r="3089" spans="1:22" hidden="1" x14ac:dyDescent="0.3">
      <c r="A3089" s="23" t="s">
        <v>14</v>
      </c>
      <c r="B3089" s="23" t="s">
        <v>10007</v>
      </c>
      <c r="C3089" s="23" t="s">
        <v>10008</v>
      </c>
      <c r="D3089" s="23" t="s">
        <v>10033</v>
      </c>
      <c r="E3089" s="23" t="s">
        <v>10034</v>
      </c>
      <c r="F3089" s="27">
        <v>0.25</v>
      </c>
      <c r="G3089" s="24">
        <v>1</v>
      </c>
      <c r="H3089" s="25">
        <v>28.337700000000002</v>
      </c>
      <c r="I3089" s="25">
        <v>2.8334999999999999</v>
      </c>
      <c r="J3089" s="26">
        <v>117</v>
      </c>
      <c r="K3089" s="26">
        <v>29</v>
      </c>
      <c r="L3089" s="27">
        <v>0.1</v>
      </c>
      <c r="M3089" s="28">
        <v>1.37606191</v>
      </c>
      <c r="N3089" s="29">
        <v>1</v>
      </c>
      <c r="O3089" s="31" t="s">
        <v>12</v>
      </c>
      <c r="P3089" s="31">
        <v>0.27328851189999998</v>
      </c>
      <c r="Q3089" s="31">
        <v>0.25</v>
      </c>
      <c r="R3089" s="42"/>
      <c r="S3089" s="27">
        <f>IF(A3089="placement",MIN(P3089,IF(R3089="",Q3089,R3089)),"")</f>
        <v>0.25</v>
      </c>
      <c r="T3089" s="28">
        <f>IF($A3089="placement",S3089*J3089,"")</f>
        <v>29.25</v>
      </c>
      <c r="U3089" s="26">
        <f>IF($A3089="placement",T3089,IF($A3089="site",SUMIF($C:$C,$C3089,$T:$T),IF($A3089="user",SUMIF($B:$B,$B3089,$T:$T),SUM($T:$T))))</f>
        <v>29.25</v>
      </c>
      <c r="V3089" s="27">
        <f>U3089/J3089</f>
        <v>0.25</v>
      </c>
    </row>
    <row r="3090" spans="1:22" hidden="1" x14ac:dyDescent="0.3">
      <c r="A3090" s="23" t="s">
        <v>14</v>
      </c>
      <c r="B3090" s="23" t="s">
        <v>2619</v>
      </c>
      <c r="C3090" s="23" t="s">
        <v>2621</v>
      </c>
      <c r="D3090" s="23" t="s">
        <v>2833</v>
      </c>
      <c r="E3090" s="23" t="s">
        <v>2834</v>
      </c>
      <c r="F3090" s="27">
        <v>0.05</v>
      </c>
      <c r="G3090" s="24">
        <v>1</v>
      </c>
      <c r="H3090" s="25">
        <v>217.7484</v>
      </c>
      <c r="I3090" s="25">
        <v>8.4877000000000002</v>
      </c>
      <c r="J3090" s="26">
        <v>117</v>
      </c>
      <c r="K3090" s="26">
        <v>6</v>
      </c>
      <c r="L3090" s="27">
        <v>3.9E-2</v>
      </c>
      <c r="M3090" s="28">
        <v>0.45884387999999998</v>
      </c>
      <c r="N3090" s="29">
        <v>0.2</v>
      </c>
      <c r="O3090" s="31" t="s">
        <v>70</v>
      </c>
      <c r="P3090" s="31">
        <v>0.56412189239999999</v>
      </c>
      <c r="Q3090" s="31">
        <v>4.9999999999999899E-2</v>
      </c>
      <c r="R3090" s="42"/>
      <c r="S3090" s="27">
        <f>IF(A3090="placement",MIN(P3090,IF(R3090="",Q3090,R3090)),"")</f>
        <v>4.9999999999999899E-2</v>
      </c>
      <c r="T3090" s="28">
        <f>IF($A3090="placement",S3090*J3090,"")</f>
        <v>5.8499999999999881</v>
      </c>
      <c r="U3090" s="26">
        <f>IF($A3090="placement",T3090,IF($A3090="site",SUMIF($C:$C,$C3090,$T:$T),IF($A3090="user",SUMIF($B:$B,$B3090,$T:$T),SUM($T:$T))))</f>
        <v>5.8499999999999881</v>
      </c>
      <c r="V3090" s="27">
        <f>U3090/J3090</f>
        <v>4.9999999999999899E-2</v>
      </c>
    </row>
    <row r="3091" spans="1:22" hidden="1" x14ac:dyDescent="0.3">
      <c r="A3091" s="23" t="s">
        <v>14</v>
      </c>
      <c r="B3091" s="23" t="s">
        <v>3266</v>
      </c>
      <c r="C3091" s="23" t="s">
        <v>3268</v>
      </c>
      <c r="D3091" s="23" t="s">
        <v>3335</v>
      </c>
      <c r="E3091" s="23" t="s">
        <v>3336</v>
      </c>
      <c r="F3091" s="27">
        <v>0.25</v>
      </c>
      <c r="G3091" s="24">
        <v>1</v>
      </c>
      <c r="H3091" s="25">
        <v>345.4282</v>
      </c>
      <c r="I3091" s="25">
        <v>6.3733000000000004</v>
      </c>
      <c r="J3091" s="26">
        <v>117</v>
      </c>
      <c r="K3091" s="26">
        <v>21</v>
      </c>
      <c r="L3091" s="27">
        <v>1.8499999999999999E-2</v>
      </c>
      <c r="M3091" s="28">
        <v>0.61214219999999997</v>
      </c>
      <c r="N3091" s="29">
        <v>0.5</v>
      </c>
      <c r="O3091" s="31" t="s">
        <v>12</v>
      </c>
      <c r="P3091" s="31">
        <v>0.18319632359999999</v>
      </c>
      <c r="Q3091" s="31">
        <v>0.18319632362364699</v>
      </c>
      <c r="R3091" s="42"/>
      <c r="S3091" s="27">
        <f>IF(A3091="placement",MIN(P3091,IF(R3091="",Q3091,R3091)),"")</f>
        <v>0.18319632359999999</v>
      </c>
      <c r="T3091" s="28">
        <f>IF($A3091="placement",S3091*J3091,"")</f>
        <v>21.433969861199998</v>
      </c>
      <c r="U3091" s="26">
        <f>IF($A3091="placement",T3091,IF($A3091="site",SUMIF($C:$C,$C3091,$T:$T),IF($A3091="user",SUMIF($B:$B,$B3091,$T:$T),SUM($T:$T))))</f>
        <v>21.433969861199998</v>
      </c>
      <c r="V3091" s="27">
        <f>U3091/J3091</f>
        <v>0.18319632359999999</v>
      </c>
    </row>
    <row r="3092" spans="1:22" hidden="1" x14ac:dyDescent="0.3">
      <c r="A3092" s="23" t="s">
        <v>14</v>
      </c>
      <c r="B3092" s="23" t="s">
        <v>4406</v>
      </c>
      <c r="C3092" s="23" t="s">
        <v>4408</v>
      </c>
      <c r="D3092" s="23" t="s">
        <v>4479</v>
      </c>
      <c r="E3092" s="23" t="s">
        <v>4480</v>
      </c>
      <c r="F3092" s="27">
        <v>0.25</v>
      </c>
      <c r="G3092" s="24">
        <v>1</v>
      </c>
      <c r="H3092" s="25">
        <v>56.218499999999999</v>
      </c>
      <c r="I3092" s="25">
        <v>4.8541999999999996</v>
      </c>
      <c r="J3092" s="26">
        <v>117</v>
      </c>
      <c r="K3092" s="26">
        <v>29</v>
      </c>
      <c r="L3092" s="27">
        <v>8.6300000000000002E-2</v>
      </c>
      <c r="M3092" s="28">
        <v>0.80416133000000001</v>
      </c>
      <c r="N3092" s="29">
        <v>0.5</v>
      </c>
      <c r="O3092" s="31" t="s">
        <v>12</v>
      </c>
      <c r="P3092" s="31">
        <v>0.37823421769999999</v>
      </c>
      <c r="Q3092" s="31">
        <v>0.25</v>
      </c>
      <c r="R3092" s="42"/>
      <c r="S3092" s="27">
        <f>IF(A3092="placement",MIN(P3092,IF(R3092="",Q3092,R3092)),"")</f>
        <v>0.25</v>
      </c>
      <c r="T3092" s="28">
        <f>IF($A3092="placement",S3092*J3092,"")</f>
        <v>29.25</v>
      </c>
      <c r="U3092" s="26">
        <f>IF($A3092="placement",T3092,IF($A3092="site",SUMIF($C:$C,$C3092,$T:$T),IF($A3092="user",SUMIF($B:$B,$B3092,$T:$T),SUM($T:$T))))</f>
        <v>29.25</v>
      </c>
      <c r="V3092" s="27">
        <f>U3092/J3092</f>
        <v>0.25</v>
      </c>
    </row>
    <row r="3093" spans="1:22" hidden="1" x14ac:dyDescent="0.3">
      <c r="A3093" s="17" t="s">
        <v>13</v>
      </c>
      <c r="B3093" s="17" t="s">
        <v>5540</v>
      </c>
      <c r="C3093" s="17" t="s">
        <v>5542</v>
      </c>
      <c r="D3093" s="17" t="s">
        <v>9898</v>
      </c>
      <c r="E3093" s="17"/>
      <c r="F3093" s="18">
        <v>0.25</v>
      </c>
      <c r="G3093" s="36">
        <v>0</v>
      </c>
      <c r="H3093" s="37">
        <v>8.7096</v>
      </c>
      <c r="I3093" s="37">
        <v>1.5201</v>
      </c>
      <c r="J3093" s="19">
        <v>117</v>
      </c>
      <c r="K3093" s="19">
        <v>26</v>
      </c>
      <c r="L3093" s="18">
        <v>0.17449999999999999</v>
      </c>
      <c r="M3093" s="20">
        <v>2.57122451</v>
      </c>
      <c r="N3093" s="21">
        <v>2</v>
      </c>
      <c r="O3093" s="22"/>
      <c r="P3093" s="22">
        <v>0.22216049469999999</v>
      </c>
      <c r="Q3093" s="22">
        <v>0.222160494729609</v>
      </c>
      <c r="R3093" s="43"/>
      <c r="S3093" s="18" t="str">
        <f>IF(A3093="placement",MIN(P3093,IF(R3093="",Q3093,R3093)),"")</f>
        <v/>
      </c>
      <c r="T3093" s="20" t="str">
        <f>IF($A3093="placement",S3093*J3093,"")</f>
        <v/>
      </c>
      <c r="U3093" s="19">
        <f>IF($A3093="placement",T3093,IF($A3093="site",SUMIF($C:$C,$C3093,$T:$T),IF($A3093="user",SUMIF($B:$B,$B3093,$T:$T),SUM($T:$T))))</f>
        <v>26.213528121089858</v>
      </c>
      <c r="V3093" s="18">
        <f>U3093/J3093</f>
        <v>0.2240472488982039</v>
      </c>
    </row>
    <row r="3094" spans="1:22" hidden="1" x14ac:dyDescent="0.3">
      <c r="A3094" s="11" t="s">
        <v>10</v>
      </c>
      <c r="B3094" s="11" t="s">
        <v>2226</v>
      </c>
      <c r="C3094" s="11" t="s">
        <v>9898</v>
      </c>
      <c r="D3094" s="11" t="s">
        <v>9898</v>
      </c>
      <c r="E3094" s="11"/>
      <c r="F3094" s="12">
        <v>0.32479999999999998</v>
      </c>
      <c r="G3094" s="33">
        <v>0</v>
      </c>
      <c r="H3094" s="34">
        <v>25.944600000000001</v>
      </c>
      <c r="I3094" s="34">
        <v>4.1193999999999997</v>
      </c>
      <c r="J3094" s="13">
        <v>117</v>
      </c>
      <c r="K3094" s="13">
        <v>37</v>
      </c>
      <c r="L3094" s="12">
        <v>0.1588</v>
      </c>
      <c r="M3094" s="14">
        <v>0.94594951000000005</v>
      </c>
      <c r="N3094" s="15">
        <v>0.64844299999999999</v>
      </c>
      <c r="O3094" s="16"/>
      <c r="P3094" s="16">
        <v>0.3145056953</v>
      </c>
      <c r="Q3094" s="16">
        <v>0.31450569526421102</v>
      </c>
      <c r="R3094" s="44"/>
      <c r="S3094" s="12" t="str">
        <f>IF(A3094="placement",MIN(P3094,IF(R3094="",Q3094,R3094)),"")</f>
        <v/>
      </c>
      <c r="T3094" s="14" t="str">
        <f>IF($A3094="placement",S3094*J3094,"")</f>
        <v/>
      </c>
      <c r="U3094" s="13">
        <f>IF($A3094="placement",T3094,IF($A3094="site",SUMIF($C:$C,$C3094,$T:$T),IF($A3094="user",SUMIF($B:$B,$B3094,$T:$T),SUM($T:$T))))</f>
        <v>34.472628924478911</v>
      </c>
      <c r="V3094" s="12">
        <f>U3094/J3094</f>
        <v>0.29463785405537529</v>
      </c>
    </row>
    <row r="3095" spans="1:22" hidden="1" x14ac:dyDescent="0.3">
      <c r="A3095" s="23" t="s">
        <v>14</v>
      </c>
      <c r="B3095" s="23" t="s">
        <v>7153</v>
      </c>
      <c r="C3095" s="23" t="s">
        <v>7155</v>
      </c>
      <c r="D3095" s="32" t="s">
        <v>7174</v>
      </c>
      <c r="E3095" s="23" t="s">
        <v>7175</v>
      </c>
      <c r="F3095" s="27">
        <v>0.25</v>
      </c>
      <c r="G3095" s="24">
        <v>0</v>
      </c>
      <c r="H3095" s="25">
        <v>18.529499999999999</v>
      </c>
      <c r="I3095" s="25">
        <v>5.0350999999999999</v>
      </c>
      <c r="J3095" s="26">
        <v>117</v>
      </c>
      <c r="K3095" s="26">
        <v>29</v>
      </c>
      <c r="L3095" s="27">
        <v>0.2717</v>
      </c>
      <c r="M3095" s="28">
        <v>0.77166447000000005</v>
      </c>
      <c r="N3095" s="29">
        <v>0.5</v>
      </c>
      <c r="O3095" s="31" t="s">
        <v>12</v>
      </c>
      <c r="P3095" s="31">
        <v>0.35204998949999999</v>
      </c>
      <c r="Q3095" s="31">
        <v>0.25</v>
      </c>
      <c r="R3095" s="42"/>
      <c r="S3095" s="27">
        <f>IF(A3095="placement",MIN(P3095,IF(R3095="",Q3095,R3095)),"")</f>
        <v>0.25</v>
      </c>
      <c r="T3095" s="28">
        <f>IF($A3095="placement",S3095*J3095,"")</f>
        <v>29.25</v>
      </c>
      <c r="U3095" s="26">
        <f>IF($A3095="placement",T3095,IF($A3095="site",SUMIF($C:$C,$C3095,$T:$T),IF($A3095="user",SUMIF($B:$B,$B3095,$T:$T),SUM($T:$T))))</f>
        <v>29.25</v>
      </c>
      <c r="V3095" s="27">
        <f>U3095/J3095</f>
        <v>0.25</v>
      </c>
    </row>
    <row r="3096" spans="1:22" hidden="1" x14ac:dyDescent="0.3">
      <c r="A3096" s="23" t="s">
        <v>14</v>
      </c>
      <c r="B3096" s="23" t="s">
        <v>8370</v>
      </c>
      <c r="C3096" s="23" t="s">
        <v>8372</v>
      </c>
      <c r="D3096" s="23" t="s">
        <v>8373</v>
      </c>
      <c r="E3096" s="23" t="s">
        <v>8374</v>
      </c>
      <c r="F3096" s="27">
        <v>0.2</v>
      </c>
      <c r="G3096" s="24">
        <v>0</v>
      </c>
      <c r="H3096" s="25">
        <v>19.0764</v>
      </c>
      <c r="I3096" s="25">
        <v>7.0420999999999996</v>
      </c>
      <c r="J3096" s="26">
        <v>117</v>
      </c>
      <c r="K3096" s="26">
        <v>23</v>
      </c>
      <c r="L3096" s="27">
        <v>0.36919999999999997</v>
      </c>
      <c r="M3096" s="28">
        <v>0.55324934999999997</v>
      </c>
      <c r="N3096" s="29">
        <v>0.25</v>
      </c>
      <c r="O3096" s="31" t="s">
        <v>42</v>
      </c>
      <c r="P3096" s="31">
        <v>0.54812418529999996</v>
      </c>
      <c r="Q3096" s="31">
        <v>0.19999999999999901</v>
      </c>
      <c r="R3096" s="42"/>
      <c r="S3096" s="27">
        <f>IF(A3096="placement",MIN(P3096,IF(R3096="",Q3096,R3096)),"")</f>
        <v>0.19999999999999901</v>
      </c>
      <c r="T3096" s="28">
        <f>IF($A3096="placement",S3096*J3096,"")</f>
        <v>23.399999999999885</v>
      </c>
      <c r="U3096" s="26">
        <f>IF($A3096="placement",T3096,IF($A3096="site",SUMIF($C:$C,$C3096,$T:$T),IF($A3096="user",SUMIF($B:$B,$B3096,$T:$T),SUM($T:$T))))</f>
        <v>23.399999999999885</v>
      </c>
      <c r="V3096" s="27">
        <f>U3096/J3096</f>
        <v>0.19999999999999901</v>
      </c>
    </row>
    <row r="3097" spans="1:22" hidden="1" x14ac:dyDescent="0.3">
      <c r="A3097" s="23" t="s">
        <v>14</v>
      </c>
      <c r="B3097" s="23" t="s">
        <v>8701</v>
      </c>
      <c r="C3097" s="23" t="s">
        <v>8703</v>
      </c>
      <c r="D3097" s="32" t="s">
        <v>8716</v>
      </c>
      <c r="E3097" s="23" t="s">
        <v>8717</v>
      </c>
      <c r="F3097" s="27">
        <v>0.3</v>
      </c>
      <c r="G3097" s="24">
        <v>1</v>
      </c>
      <c r="H3097" s="25">
        <v>150.86189999999999</v>
      </c>
      <c r="I3097" s="25">
        <v>4.6806000000000001</v>
      </c>
      <c r="J3097" s="26">
        <v>117</v>
      </c>
      <c r="K3097" s="26">
        <v>35</v>
      </c>
      <c r="L3097" s="27">
        <v>3.1E-2</v>
      </c>
      <c r="M3097" s="28">
        <v>0.83582590999999995</v>
      </c>
      <c r="N3097" s="29">
        <v>0.5</v>
      </c>
      <c r="O3097" s="31" t="s">
        <v>12</v>
      </c>
      <c r="P3097" s="31">
        <v>0.40178930070000002</v>
      </c>
      <c r="Q3097" s="31">
        <v>0.3</v>
      </c>
      <c r="R3097" s="42"/>
      <c r="S3097" s="27">
        <f>IF(A3097="placement",MIN(P3097,IF(R3097="",Q3097,R3097)),"")</f>
        <v>0.3</v>
      </c>
      <c r="T3097" s="28">
        <f>IF($A3097="placement",S3097*J3097,"")</f>
        <v>35.1</v>
      </c>
      <c r="U3097" s="26">
        <f>IF($A3097="placement",T3097,IF($A3097="site",SUMIF($C:$C,$C3097,$T:$T),IF($A3097="user",SUMIF($B:$B,$B3097,$T:$T),SUM($T:$T))))</f>
        <v>35.1</v>
      </c>
      <c r="V3097" s="27">
        <f>U3097/J3097</f>
        <v>0.3</v>
      </c>
    </row>
    <row r="3098" spans="1:22" hidden="1" x14ac:dyDescent="0.3">
      <c r="A3098" s="23" t="s">
        <v>14</v>
      </c>
      <c r="B3098" s="23" t="s">
        <v>277</v>
      </c>
      <c r="C3098" s="23" t="s">
        <v>279</v>
      </c>
      <c r="D3098" s="32" t="s">
        <v>345</v>
      </c>
      <c r="E3098" s="23" t="s">
        <v>346</v>
      </c>
      <c r="F3098" s="27">
        <v>0.25</v>
      </c>
      <c r="G3098" s="24">
        <v>0</v>
      </c>
      <c r="H3098" s="25">
        <v>24.3279</v>
      </c>
      <c r="I3098" s="25">
        <v>1.3543000000000001</v>
      </c>
      <c r="J3098" s="26">
        <v>116</v>
      </c>
      <c r="K3098" s="26">
        <v>29</v>
      </c>
      <c r="L3098" s="27">
        <v>5.57E-2</v>
      </c>
      <c r="M3098" s="28">
        <v>2.8503691999999998</v>
      </c>
      <c r="N3098" s="46">
        <v>2</v>
      </c>
      <c r="O3098" s="31" t="s">
        <v>12</v>
      </c>
      <c r="P3098" s="31">
        <v>0.29833650979999998</v>
      </c>
      <c r="Q3098" s="31">
        <v>0.25</v>
      </c>
      <c r="R3098" s="42"/>
      <c r="S3098" s="27">
        <f>IF(A3098="placement",MIN(P3098,IF(R3098="",Q3098,R3098)),"")</f>
        <v>0.25</v>
      </c>
      <c r="T3098" s="28">
        <f>IF($A3098="placement",S3098*J3098,"")</f>
        <v>29</v>
      </c>
      <c r="U3098" s="26">
        <f>IF($A3098="placement",T3098,IF($A3098="site",SUMIF($C:$C,$C3098,$T:$T),IF($A3098="user",SUMIF($B:$B,$B3098,$T:$T),SUM($T:$T))))</f>
        <v>29</v>
      </c>
      <c r="V3098" s="27">
        <f>U3098/J3098</f>
        <v>0.25</v>
      </c>
    </row>
    <row r="3099" spans="1:22" x14ac:dyDescent="0.3">
      <c r="A3099" s="23" t="s">
        <v>14</v>
      </c>
      <c r="B3099" s="23" t="s">
        <v>1576</v>
      </c>
      <c r="C3099" s="23" t="s">
        <v>1577</v>
      </c>
      <c r="D3099" s="23" t="s">
        <v>1608</v>
      </c>
      <c r="E3099" s="23" t="s">
        <v>1609</v>
      </c>
      <c r="F3099" s="27">
        <v>0.25</v>
      </c>
      <c r="G3099" s="24">
        <v>0</v>
      </c>
      <c r="H3099" s="25">
        <v>20.974699999999999</v>
      </c>
      <c r="I3099" s="25">
        <v>13.442600000000001</v>
      </c>
      <c r="J3099" s="26">
        <v>116</v>
      </c>
      <c r="K3099" s="26">
        <v>29</v>
      </c>
      <c r="L3099" s="27">
        <v>0.64090000000000003</v>
      </c>
      <c r="M3099" s="28">
        <v>0.28855236000000001</v>
      </c>
      <c r="N3099" s="29">
        <v>0.01</v>
      </c>
      <c r="O3099" s="31" t="s">
        <v>12</v>
      </c>
      <c r="P3099" s="31">
        <v>0.96534424470000002</v>
      </c>
      <c r="Q3099" s="31">
        <v>0.25</v>
      </c>
      <c r="R3099" s="42">
        <v>0.3</v>
      </c>
      <c r="S3099" s="27">
        <f>IF(A3099="placement",MIN(P3099,IF(R3099="",Q3099,R3099)),"")</f>
        <v>0.3</v>
      </c>
      <c r="T3099" s="28">
        <f>IF($A3099="placement",S3099*J3099,"")</f>
        <v>34.799999999999997</v>
      </c>
      <c r="U3099" s="26">
        <f>IF($A3099="placement",T3099,IF($A3099="site",SUMIF($C:$C,$C3099,$T:$T),IF($A3099="user",SUMIF($B:$B,$B3099,$T:$T),SUM($T:$T))))</f>
        <v>34.799999999999997</v>
      </c>
      <c r="V3099" s="27">
        <f>U3099/J3099</f>
        <v>0.3</v>
      </c>
    </row>
    <row r="3100" spans="1:22" hidden="1" x14ac:dyDescent="0.3">
      <c r="A3100" s="23" t="s">
        <v>14</v>
      </c>
      <c r="B3100" s="23" t="s">
        <v>1708</v>
      </c>
      <c r="C3100" s="23" t="s">
        <v>1709</v>
      </c>
      <c r="D3100" s="23" t="s">
        <v>1816</v>
      </c>
      <c r="E3100" s="23" t="s">
        <v>1817</v>
      </c>
      <c r="F3100" s="27">
        <v>0.15</v>
      </c>
      <c r="G3100" s="24">
        <v>0</v>
      </c>
      <c r="H3100" s="25">
        <v>6.7835000000000001</v>
      </c>
      <c r="I3100" s="25">
        <v>1.9338</v>
      </c>
      <c r="J3100" s="26">
        <v>116</v>
      </c>
      <c r="K3100" s="26">
        <v>17</v>
      </c>
      <c r="L3100" s="27">
        <v>0.28510000000000002</v>
      </c>
      <c r="M3100" s="28">
        <v>1.99532745</v>
      </c>
      <c r="N3100" s="29">
        <v>1.5</v>
      </c>
      <c r="O3100" s="31" t="s">
        <v>42</v>
      </c>
      <c r="P3100" s="31">
        <v>0.2482436898</v>
      </c>
      <c r="Q3100" s="31">
        <v>0.15</v>
      </c>
      <c r="R3100" s="42"/>
      <c r="S3100" s="27">
        <f>IF(A3100="placement",MIN(P3100,IF(R3100="",Q3100,R3100)),"")</f>
        <v>0.15</v>
      </c>
      <c r="T3100" s="28">
        <f>IF($A3100="placement",S3100*J3100,"")</f>
        <v>17.399999999999999</v>
      </c>
      <c r="U3100" s="26">
        <f>IF($A3100="placement",T3100,IF($A3100="site",SUMIF($C:$C,$C3100,$T:$T),IF($A3100="user",SUMIF($B:$B,$B3100,$T:$T),SUM($T:$T))))</f>
        <v>17.399999999999999</v>
      </c>
      <c r="V3100" s="27">
        <f>U3100/J3100</f>
        <v>0.15</v>
      </c>
    </row>
    <row r="3101" spans="1:22" hidden="1" x14ac:dyDescent="0.3">
      <c r="A3101" s="23" t="s">
        <v>14</v>
      </c>
      <c r="B3101" s="23" t="s">
        <v>2294</v>
      </c>
      <c r="C3101" s="23" t="s">
        <v>2295</v>
      </c>
      <c r="D3101" s="23" t="s">
        <v>2350</v>
      </c>
      <c r="E3101" s="23" t="s">
        <v>2351</v>
      </c>
      <c r="F3101" s="27">
        <v>0.33</v>
      </c>
      <c r="G3101" s="24">
        <v>0</v>
      </c>
      <c r="H3101" s="25">
        <v>14.142200000000001</v>
      </c>
      <c r="I3101" s="25">
        <v>3.1448999999999998</v>
      </c>
      <c r="J3101" s="26">
        <v>116</v>
      </c>
      <c r="K3101" s="26">
        <v>23</v>
      </c>
      <c r="L3101" s="27">
        <v>0.22239999999999999</v>
      </c>
      <c r="M3101" s="28">
        <v>1.22969247</v>
      </c>
      <c r="N3101" s="29">
        <v>0.99</v>
      </c>
      <c r="O3101" s="31" t="s">
        <v>12</v>
      </c>
      <c r="P3101" s="31">
        <v>0.1949206607</v>
      </c>
      <c r="Q3101" s="31">
        <v>0.194920660720453</v>
      </c>
      <c r="R3101" s="42"/>
      <c r="S3101" s="27">
        <f>IF(A3101="placement",MIN(P3101,IF(R3101="",Q3101,R3101)),"")</f>
        <v>0.1949206607</v>
      </c>
      <c r="T3101" s="28">
        <f>IF($A3101="placement",S3101*J3101,"")</f>
        <v>22.6107966412</v>
      </c>
      <c r="U3101" s="26">
        <f>IF($A3101="placement",T3101,IF($A3101="site",SUMIF($C:$C,$C3101,$T:$T),IF($A3101="user",SUMIF($B:$B,$B3101,$T:$T),SUM($T:$T))))</f>
        <v>22.6107966412</v>
      </c>
      <c r="V3101" s="27">
        <f>U3101/J3101</f>
        <v>0.1949206607</v>
      </c>
    </row>
    <row r="3102" spans="1:22" hidden="1" x14ac:dyDescent="0.3">
      <c r="A3102" s="23" t="s">
        <v>14</v>
      </c>
      <c r="B3102" s="23" t="s">
        <v>2619</v>
      </c>
      <c r="C3102" s="23" t="s">
        <v>2621</v>
      </c>
      <c r="D3102" s="23" t="s">
        <v>2817</v>
      </c>
      <c r="E3102" s="23" t="s">
        <v>2818</v>
      </c>
      <c r="F3102" s="27">
        <v>0.25</v>
      </c>
      <c r="G3102" s="24">
        <v>1</v>
      </c>
      <c r="H3102" s="25">
        <v>43.4024</v>
      </c>
      <c r="I3102" s="25">
        <v>7.7710999999999997</v>
      </c>
      <c r="J3102" s="26">
        <v>116</v>
      </c>
      <c r="K3102" s="26">
        <v>29</v>
      </c>
      <c r="L3102" s="27">
        <v>0.17899999999999999</v>
      </c>
      <c r="M3102" s="28">
        <v>0.49654303999999999</v>
      </c>
      <c r="N3102" s="29">
        <v>0.3</v>
      </c>
      <c r="O3102" s="31" t="s">
        <v>12</v>
      </c>
      <c r="P3102" s="31">
        <v>0.39582276649999998</v>
      </c>
      <c r="Q3102" s="31">
        <v>0.249999999999999</v>
      </c>
      <c r="R3102" s="42"/>
      <c r="S3102" s="27">
        <f>IF(A3102="placement",MIN(P3102,IF(R3102="",Q3102,R3102)),"")</f>
        <v>0.249999999999999</v>
      </c>
      <c r="T3102" s="28">
        <f>IF($A3102="placement",S3102*J3102,"")</f>
        <v>28.999999999999883</v>
      </c>
      <c r="U3102" s="26">
        <f>IF($A3102="placement",T3102,IF($A3102="site",SUMIF($C:$C,$C3102,$T:$T),IF($A3102="user",SUMIF($B:$B,$B3102,$T:$T),SUM($T:$T))))</f>
        <v>28.999999999999883</v>
      </c>
      <c r="V3102" s="27">
        <f>U3102/J3102</f>
        <v>0.249999999999999</v>
      </c>
    </row>
    <row r="3103" spans="1:22" hidden="1" x14ac:dyDescent="0.3">
      <c r="A3103" s="23" t="s">
        <v>14</v>
      </c>
      <c r="B3103" s="23" t="s">
        <v>4358</v>
      </c>
      <c r="C3103" s="23" t="s">
        <v>4359</v>
      </c>
      <c r="D3103" s="23" t="s">
        <v>4360</v>
      </c>
      <c r="E3103" s="23" t="s">
        <v>4361</v>
      </c>
      <c r="F3103" s="27">
        <v>0.25</v>
      </c>
      <c r="G3103" s="24">
        <v>1</v>
      </c>
      <c r="H3103" s="25">
        <v>57.217399999999998</v>
      </c>
      <c r="I3103" s="25">
        <v>7.9425999999999997</v>
      </c>
      <c r="J3103" s="26">
        <v>116</v>
      </c>
      <c r="K3103" s="26">
        <v>29</v>
      </c>
      <c r="L3103" s="27">
        <v>0.13880000000000001</v>
      </c>
      <c r="M3103" s="28">
        <v>0.48757239000000002</v>
      </c>
      <c r="N3103" s="29">
        <v>0.2</v>
      </c>
      <c r="O3103" s="31" t="s">
        <v>12</v>
      </c>
      <c r="P3103" s="31">
        <v>0.5898045046</v>
      </c>
      <c r="Q3103" s="31">
        <v>0.25</v>
      </c>
      <c r="R3103" s="42"/>
      <c r="S3103" s="27">
        <f>IF(A3103="placement",MIN(P3103,IF(R3103="",Q3103,R3103)),"")</f>
        <v>0.25</v>
      </c>
      <c r="T3103" s="28">
        <f>IF($A3103="placement",S3103*J3103,"")</f>
        <v>29</v>
      </c>
      <c r="U3103" s="26">
        <f>IF($A3103="placement",T3103,IF($A3103="site",SUMIF($C:$C,$C3103,$T:$T),IF($A3103="user",SUMIF($B:$B,$B3103,$T:$T),SUM($T:$T))))</f>
        <v>29</v>
      </c>
      <c r="V3103" s="27">
        <f>U3103/J3103</f>
        <v>0.25</v>
      </c>
    </row>
    <row r="3104" spans="1:22" x14ac:dyDescent="0.3">
      <c r="A3104" s="23" t="s">
        <v>14</v>
      </c>
      <c r="B3104" s="23" t="s">
        <v>5021</v>
      </c>
      <c r="C3104" s="23" t="s">
        <v>5023</v>
      </c>
      <c r="D3104" s="23" t="s">
        <v>5108</v>
      </c>
      <c r="E3104" s="23" t="s">
        <v>5109</v>
      </c>
      <c r="F3104" s="27">
        <v>0.25</v>
      </c>
      <c r="G3104" s="24">
        <v>1</v>
      </c>
      <c r="H3104" s="25">
        <v>136.77549999999999</v>
      </c>
      <c r="I3104" s="25">
        <v>31.3249</v>
      </c>
      <c r="J3104" s="26">
        <v>116</v>
      </c>
      <c r="K3104" s="26">
        <v>29</v>
      </c>
      <c r="L3104" s="27">
        <v>0.22900000000000001</v>
      </c>
      <c r="M3104" s="28">
        <v>0.12330162</v>
      </c>
      <c r="N3104" s="29">
        <v>0.01</v>
      </c>
      <c r="O3104" s="31" t="s">
        <v>42</v>
      </c>
      <c r="P3104" s="31">
        <v>0.91889806149999997</v>
      </c>
      <c r="Q3104" s="31">
        <v>0.249999999999999</v>
      </c>
      <c r="R3104" s="42">
        <v>0.3</v>
      </c>
      <c r="S3104" s="27">
        <f>IF(A3104="placement",MIN(P3104,IF(R3104="",Q3104,R3104)),"")</f>
        <v>0.3</v>
      </c>
      <c r="T3104" s="28">
        <f>IF($A3104="placement",S3104*J3104,"")</f>
        <v>34.799999999999997</v>
      </c>
      <c r="U3104" s="26">
        <f>IF($A3104="placement",T3104,IF($A3104="site",SUMIF($C:$C,$C3104,$T:$T),IF($A3104="user",SUMIF($B:$B,$B3104,$T:$T),SUM($T:$T))))</f>
        <v>34.799999999999997</v>
      </c>
      <c r="V3104" s="27">
        <f>U3104/J3104</f>
        <v>0.3</v>
      </c>
    </row>
    <row r="3105" spans="1:22" hidden="1" x14ac:dyDescent="0.3">
      <c r="A3105" s="23" t="s">
        <v>14</v>
      </c>
      <c r="B3105" s="23" t="s">
        <v>7472</v>
      </c>
      <c r="C3105" s="23" t="s">
        <v>7473</v>
      </c>
      <c r="D3105" s="23" t="s">
        <v>7529</v>
      </c>
      <c r="E3105" s="23" t="s">
        <v>9875</v>
      </c>
      <c r="F3105" s="27">
        <v>0.25</v>
      </c>
      <c r="G3105" s="24">
        <v>0</v>
      </c>
      <c r="H3105" s="25">
        <v>11.006</v>
      </c>
      <c r="I3105" s="25">
        <v>1.3864000000000001</v>
      </c>
      <c r="J3105" s="26">
        <v>116</v>
      </c>
      <c r="K3105" s="26">
        <v>23</v>
      </c>
      <c r="L3105" s="27">
        <v>0.126</v>
      </c>
      <c r="M3105" s="28">
        <v>2.79344152</v>
      </c>
      <c r="N3105" s="29">
        <v>2.25</v>
      </c>
      <c r="O3105" s="31" t="s">
        <v>42</v>
      </c>
      <c r="P3105" s="31">
        <v>0.19454193689999999</v>
      </c>
      <c r="Q3105" s="31">
        <v>0.19454193693552399</v>
      </c>
      <c r="R3105" s="42"/>
      <c r="S3105" s="27">
        <f>IF(A3105="placement",MIN(P3105,IF(R3105="",Q3105,R3105)),"")</f>
        <v>0.19454193689999999</v>
      </c>
      <c r="T3105" s="28">
        <f>IF($A3105="placement",S3105*J3105,"")</f>
        <v>22.566864680399998</v>
      </c>
      <c r="U3105" s="26">
        <f>IF($A3105="placement",T3105,IF($A3105="site",SUMIF($C:$C,$C3105,$T:$T),IF($A3105="user",SUMIF($B:$B,$B3105,$T:$T),SUM($T:$T))))</f>
        <v>22.566864680399998</v>
      </c>
      <c r="V3105" s="27">
        <f>U3105/J3105</f>
        <v>0.19454193689999999</v>
      </c>
    </row>
    <row r="3106" spans="1:22" hidden="1" x14ac:dyDescent="0.3">
      <c r="A3106" s="23" t="s">
        <v>14</v>
      </c>
      <c r="B3106" s="23" t="s">
        <v>8055</v>
      </c>
      <c r="C3106" s="23" t="s">
        <v>8056</v>
      </c>
      <c r="D3106" s="23" t="s">
        <v>8069</v>
      </c>
      <c r="E3106" s="23" t="s">
        <v>8070</v>
      </c>
      <c r="F3106" s="27">
        <v>0.25</v>
      </c>
      <c r="G3106" s="24">
        <v>0</v>
      </c>
      <c r="H3106" s="25">
        <v>26.446300000000001</v>
      </c>
      <c r="I3106" s="25">
        <v>3.7936999999999999</v>
      </c>
      <c r="J3106" s="26">
        <v>116</v>
      </c>
      <c r="K3106" s="26">
        <v>29</v>
      </c>
      <c r="L3106" s="27">
        <v>0.1434</v>
      </c>
      <c r="M3106" s="28">
        <v>1.0186473899999999</v>
      </c>
      <c r="N3106" s="29">
        <v>0.7</v>
      </c>
      <c r="O3106" s="31" t="s">
        <v>42</v>
      </c>
      <c r="P3106" s="31">
        <v>0.312814219</v>
      </c>
      <c r="Q3106" s="31">
        <v>0.249999999999999</v>
      </c>
      <c r="R3106" s="42"/>
      <c r="S3106" s="27">
        <f>IF(A3106="placement",MIN(P3106,IF(R3106="",Q3106,R3106)),"")</f>
        <v>0.249999999999999</v>
      </c>
      <c r="T3106" s="28">
        <f>IF($A3106="placement",S3106*J3106,"")</f>
        <v>28.999999999999883</v>
      </c>
      <c r="U3106" s="26">
        <f>IF($A3106="placement",T3106,IF($A3106="site",SUMIF($C:$C,$C3106,$T:$T),IF($A3106="user",SUMIF($B:$B,$B3106,$T:$T),SUM($T:$T))))</f>
        <v>28.999999999999883</v>
      </c>
      <c r="V3106" s="27">
        <f>U3106/J3106</f>
        <v>0.249999999999999</v>
      </c>
    </row>
    <row r="3107" spans="1:22" hidden="1" x14ac:dyDescent="0.3">
      <c r="A3107" s="17" t="s">
        <v>13</v>
      </c>
      <c r="B3107" s="17" t="s">
        <v>8197</v>
      </c>
      <c r="C3107" s="17" t="s">
        <v>8199</v>
      </c>
      <c r="D3107" s="17" t="s">
        <v>9898</v>
      </c>
      <c r="E3107" s="17"/>
      <c r="F3107" s="18">
        <v>0.25</v>
      </c>
      <c r="G3107" s="36">
        <v>1</v>
      </c>
      <c r="H3107" s="37">
        <v>130.1677</v>
      </c>
      <c r="I3107" s="37">
        <v>23.6646</v>
      </c>
      <c r="J3107" s="19">
        <v>116</v>
      </c>
      <c r="K3107" s="19">
        <v>25</v>
      </c>
      <c r="L3107" s="18">
        <v>0.18179999999999999</v>
      </c>
      <c r="M3107" s="20">
        <v>0.16361238</v>
      </c>
      <c r="N3107" s="21">
        <v>9.9144999999999997E-2</v>
      </c>
      <c r="O3107" s="22"/>
      <c r="P3107" s="22">
        <v>0.39402507809999998</v>
      </c>
      <c r="Q3107" s="22">
        <v>0.25</v>
      </c>
      <c r="R3107" s="43"/>
      <c r="S3107" s="18" t="str">
        <f>IF(A3107="placement",MIN(P3107,IF(R3107="",Q3107,R3107)),"")</f>
        <v/>
      </c>
      <c r="T3107" s="20" t="str">
        <f>IF($A3107="placement",S3107*J3107,"")</f>
        <v/>
      </c>
      <c r="U3107" s="19">
        <f>IF($A3107="placement",T3107,IF($A3107="site",SUMIF($C:$C,$C3107,$T:$T),IF($A3107="user",SUMIF($B:$B,$B3107,$T:$T),SUM($T:$T))))</f>
        <v>28.99999999999994</v>
      </c>
      <c r="V3107" s="18">
        <f>U3107/J3107</f>
        <v>0.24999999999999947</v>
      </c>
    </row>
    <row r="3108" spans="1:22" hidden="1" x14ac:dyDescent="0.3">
      <c r="A3108" s="11" t="s">
        <v>10</v>
      </c>
      <c r="B3108" s="11" t="s">
        <v>8197</v>
      </c>
      <c r="C3108" s="11" t="s">
        <v>9898</v>
      </c>
      <c r="D3108" s="11" t="s">
        <v>9898</v>
      </c>
      <c r="E3108" s="11"/>
      <c r="F3108" s="12">
        <v>0.25</v>
      </c>
      <c r="G3108" s="33">
        <v>1</v>
      </c>
      <c r="H3108" s="34">
        <v>130.1677</v>
      </c>
      <c r="I3108" s="34">
        <v>23.6646</v>
      </c>
      <c r="J3108" s="13">
        <v>116</v>
      </c>
      <c r="K3108" s="13">
        <v>25</v>
      </c>
      <c r="L3108" s="12">
        <v>0.18179999999999999</v>
      </c>
      <c r="M3108" s="14">
        <v>0.16361238</v>
      </c>
      <c r="N3108" s="15">
        <v>9.9144999999999997E-2</v>
      </c>
      <c r="O3108" s="16"/>
      <c r="P3108" s="16">
        <v>0.39402507809999998</v>
      </c>
      <c r="Q3108" s="16">
        <v>0.25</v>
      </c>
      <c r="R3108" s="44"/>
      <c r="S3108" s="12" t="str">
        <f>IF(A3108="placement",MIN(P3108,IF(R3108="",Q3108,R3108)),"")</f>
        <v/>
      </c>
      <c r="T3108" s="14" t="str">
        <f>IF($A3108="placement",S3108*J3108,"")</f>
        <v/>
      </c>
      <c r="U3108" s="13">
        <f>IF($A3108="placement",T3108,IF($A3108="site",SUMIF($C:$C,$C3108,$T:$T),IF($A3108="user",SUMIF($B:$B,$B3108,$T:$T),SUM($T:$T))))</f>
        <v>28.99999999999994</v>
      </c>
      <c r="V3108" s="12">
        <f>U3108/J3108</f>
        <v>0.24999999999999947</v>
      </c>
    </row>
    <row r="3109" spans="1:22" hidden="1" x14ac:dyDescent="0.3">
      <c r="A3109" s="23" t="s">
        <v>14</v>
      </c>
      <c r="B3109" s="23" t="s">
        <v>8995</v>
      </c>
      <c r="C3109" s="23" t="s">
        <v>8997</v>
      </c>
      <c r="D3109" s="23" t="s">
        <v>9004</v>
      </c>
      <c r="E3109" s="23" t="s">
        <v>9005</v>
      </c>
      <c r="F3109" s="27">
        <v>0.35</v>
      </c>
      <c r="G3109" s="24">
        <v>0</v>
      </c>
      <c r="H3109" s="25">
        <v>27.528300000000002</v>
      </c>
      <c r="I3109" s="25">
        <v>1.8824000000000001</v>
      </c>
      <c r="J3109" s="26">
        <v>116</v>
      </c>
      <c r="K3109" s="26">
        <v>32</v>
      </c>
      <c r="L3109" s="27">
        <v>6.8400000000000002E-2</v>
      </c>
      <c r="M3109" s="28">
        <v>2.0620536600000001</v>
      </c>
      <c r="N3109" s="29">
        <v>1.5</v>
      </c>
      <c r="O3109" s="31" t="s">
        <v>304</v>
      </c>
      <c r="P3109" s="31">
        <v>0.27256985020000002</v>
      </c>
      <c r="Q3109" s="31">
        <v>0.27256985018760999</v>
      </c>
      <c r="R3109" s="42"/>
      <c r="S3109" s="27">
        <f>IF(A3109="placement",MIN(P3109,IF(R3109="",Q3109,R3109)),"")</f>
        <v>0.27256985018760999</v>
      </c>
      <c r="T3109" s="28">
        <f>IF($A3109="placement",S3109*J3109,"")</f>
        <v>31.618102621762759</v>
      </c>
      <c r="U3109" s="26">
        <f>IF($A3109="placement",T3109,IF($A3109="site",SUMIF($C:$C,$C3109,$T:$T),IF($A3109="user",SUMIF($B:$B,$B3109,$T:$T),SUM($T:$T))))</f>
        <v>31.618102621762759</v>
      </c>
      <c r="V3109" s="27">
        <f>U3109/J3109</f>
        <v>0.27256985018760999</v>
      </c>
    </row>
    <row r="3110" spans="1:22" hidden="1" x14ac:dyDescent="0.3">
      <c r="A3110" s="23" t="s">
        <v>14</v>
      </c>
      <c r="B3110" s="23" t="s">
        <v>2410</v>
      </c>
      <c r="C3110" s="23" t="s">
        <v>2411</v>
      </c>
      <c r="D3110" s="32" t="s">
        <v>2429</v>
      </c>
      <c r="E3110" s="23" t="s">
        <v>2430</v>
      </c>
      <c r="F3110" s="27">
        <v>0.22</v>
      </c>
      <c r="G3110" s="24">
        <v>1</v>
      </c>
      <c r="H3110" s="25">
        <v>60.310299999999998</v>
      </c>
      <c r="I3110" s="25">
        <v>7.7268999999999997</v>
      </c>
      <c r="J3110" s="26">
        <v>115</v>
      </c>
      <c r="K3110" s="26">
        <v>25</v>
      </c>
      <c r="L3110" s="27">
        <v>0.12809999999999999</v>
      </c>
      <c r="M3110" s="28">
        <v>0.49424000000000001</v>
      </c>
      <c r="N3110" s="29">
        <v>0.2</v>
      </c>
      <c r="O3110" s="31" t="s">
        <v>42</v>
      </c>
      <c r="P3110" s="31">
        <v>0.59533829360000001</v>
      </c>
      <c r="Q3110" s="31">
        <v>0.22</v>
      </c>
      <c r="R3110" s="42"/>
      <c r="S3110" s="27">
        <f>IF(A3110="placement",MIN(P3110,IF(R3110="",Q3110,R3110)),"")</f>
        <v>0.22</v>
      </c>
      <c r="T3110" s="28">
        <f>IF($A3110="placement",S3110*J3110,"")</f>
        <v>25.3</v>
      </c>
      <c r="U3110" s="26">
        <f>IF($A3110="placement",T3110,IF($A3110="site",SUMIF($C:$C,$C3110,$T:$T),IF($A3110="user",SUMIF($B:$B,$B3110,$T:$T),SUM($T:$T))))</f>
        <v>25.3</v>
      </c>
      <c r="V3110" s="27">
        <f>U3110/J3110</f>
        <v>0.22</v>
      </c>
    </row>
    <row r="3111" spans="1:22" hidden="1" x14ac:dyDescent="0.3">
      <c r="A3111" s="23" t="s">
        <v>14</v>
      </c>
      <c r="B3111" s="23" t="s">
        <v>10007</v>
      </c>
      <c r="C3111" s="23" t="s">
        <v>10008</v>
      </c>
      <c r="D3111" s="23" t="s">
        <v>10017</v>
      </c>
      <c r="E3111" s="23" t="s">
        <v>10018</v>
      </c>
      <c r="F3111" s="27">
        <v>0.25</v>
      </c>
      <c r="G3111" s="24">
        <v>0</v>
      </c>
      <c r="H3111" s="25">
        <v>21.427700000000002</v>
      </c>
      <c r="I3111" s="25">
        <v>2.8925999999999998</v>
      </c>
      <c r="J3111" s="26">
        <v>115</v>
      </c>
      <c r="K3111" s="26">
        <v>27</v>
      </c>
      <c r="L3111" s="27">
        <v>0.13500000000000001</v>
      </c>
      <c r="M3111" s="28">
        <v>1.3240240000000001</v>
      </c>
      <c r="N3111" s="29">
        <v>1</v>
      </c>
      <c r="O3111" s="31" t="s">
        <v>12</v>
      </c>
      <c r="P3111" s="31">
        <v>0.2447266827</v>
      </c>
      <c r="Q3111" s="31">
        <v>0.24472668270575701</v>
      </c>
      <c r="R3111" s="42"/>
      <c r="S3111" s="27">
        <f>IF(A3111="placement",MIN(P3111,IF(R3111="",Q3111,R3111)),"")</f>
        <v>0.2447266827</v>
      </c>
      <c r="T3111" s="28">
        <f>IF($A3111="placement",S3111*J3111,"")</f>
        <v>28.1435685105</v>
      </c>
      <c r="U3111" s="26">
        <f>IF($A3111="placement",T3111,IF($A3111="site",SUMIF($C:$C,$C3111,$T:$T),IF($A3111="user",SUMIF($B:$B,$B3111,$T:$T),SUM($T:$T))))</f>
        <v>28.1435685105</v>
      </c>
      <c r="V3111" s="27">
        <f>U3111/J3111</f>
        <v>0.2447266827</v>
      </c>
    </row>
    <row r="3112" spans="1:22" hidden="1" x14ac:dyDescent="0.3">
      <c r="A3112" s="23" t="s">
        <v>14</v>
      </c>
      <c r="B3112" s="23" t="s">
        <v>4090</v>
      </c>
      <c r="C3112" s="23" t="s">
        <v>4091</v>
      </c>
      <c r="D3112" s="23" t="s">
        <v>4097</v>
      </c>
      <c r="E3112" s="23" t="s">
        <v>4098</v>
      </c>
      <c r="F3112" s="27">
        <v>0.25</v>
      </c>
      <c r="G3112" s="24">
        <v>1</v>
      </c>
      <c r="H3112" s="25">
        <v>115.023</v>
      </c>
      <c r="I3112" s="25">
        <v>5.5582000000000003</v>
      </c>
      <c r="J3112" s="26">
        <v>115</v>
      </c>
      <c r="K3112" s="26">
        <v>28</v>
      </c>
      <c r="L3112" s="27">
        <v>4.8300000000000003E-2</v>
      </c>
      <c r="M3112" s="28">
        <v>0.69084623999999994</v>
      </c>
      <c r="N3112" s="29">
        <v>0.5</v>
      </c>
      <c r="O3112" s="31" t="s">
        <v>12</v>
      </c>
      <c r="P3112" s="31">
        <v>0.27624994879999998</v>
      </c>
      <c r="Q3112" s="31">
        <v>0.249999999999999</v>
      </c>
      <c r="R3112" s="42"/>
      <c r="S3112" s="27">
        <f>IF(A3112="placement",MIN(P3112,IF(R3112="",Q3112,R3112)),"")</f>
        <v>0.249999999999999</v>
      </c>
      <c r="T3112" s="28">
        <f>IF($A3112="placement",S3112*J3112,"")</f>
        <v>28.749999999999886</v>
      </c>
      <c r="U3112" s="26">
        <f>IF($A3112="placement",T3112,IF($A3112="site",SUMIF($C:$C,$C3112,$T:$T),IF($A3112="user",SUMIF($B:$B,$B3112,$T:$T),SUM($T:$T))))</f>
        <v>28.749999999999886</v>
      </c>
      <c r="V3112" s="27">
        <f>U3112/J3112</f>
        <v>0.249999999999999</v>
      </c>
    </row>
    <row r="3113" spans="1:22" hidden="1" x14ac:dyDescent="0.3">
      <c r="A3113" s="23" t="s">
        <v>14</v>
      </c>
      <c r="B3113" s="23" t="s">
        <v>4502</v>
      </c>
      <c r="C3113" s="23" t="s">
        <v>4503</v>
      </c>
      <c r="D3113" s="32" t="s">
        <v>4504</v>
      </c>
      <c r="E3113" s="23" t="s">
        <v>4505</v>
      </c>
      <c r="F3113" s="27">
        <v>0.25</v>
      </c>
      <c r="G3113" s="24">
        <v>1</v>
      </c>
      <c r="H3113" s="25">
        <v>135.20419999999999</v>
      </c>
      <c r="I3113" s="25">
        <v>7.9493999999999998</v>
      </c>
      <c r="J3113" s="26">
        <v>115</v>
      </c>
      <c r="K3113" s="26">
        <v>29</v>
      </c>
      <c r="L3113" s="27">
        <v>5.8799999999999998E-2</v>
      </c>
      <c r="M3113" s="28">
        <v>0.48107770999999999</v>
      </c>
      <c r="N3113" s="29">
        <v>0.35</v>
      </c>
      <c r="O3113" s="31" t="s">
        <v>12</v>
      </c>
      <c r="P3113" s="31">
        <v>0.2724668053</v>
      </c>
      <c r="Q3113" s="31">
        <v>0.25</v>
      </c>
      <c r="R3113" s="42"/>
      <c r="S3113" s="27">
        <f>IF(A3113="placement",MIN(P3113,IF(R3113="",Q3113,R3113)),"")</f>
        <v>0.25</v>
      </c>
      <c r="T3113" s="28">
        <f>IF($A3113="placement",S3113*J3113,"")</f>
        <v>28.75</v>
      </c>
      <c r="U3113" s="26">
        <f>IF($A3113="placement",T3113,IF($A3113="site",SUMIF($C:$C,$C3113,$T:$T),IF($A3113="user",SUMIF($B:$B,$B3113,$T:$T),SUM($T:$T))))</f>
        <v>28.75</v>
      </c>
      <c r="V3113" s="27">
        <f>U3113/J3113</f>
        <v>0.25</v>
      </c>
    </row>
    <row r="3114" spans="1:22" hidden="1" x14ac:dyDescent="0.3">
      <c r="A3114" s="23" t="s">
        <v>14</v>
      </c>
      <c r="B3114" s="23" t="s">
        <v>4502</v>
      </c>
      <c r="C3114" s="23" t="s">
        <v>4503</v>
      </c>
      <c r="D3114" s="23" t="s">
        <v>4520</v>
      </c>
      <c r="E3114" s="23" t="s">
        <v>4521</v>
      </c>
      <c r="F3114" s="27">
        <v>0.4</v>
      </c>
      <c r="G3114" s="24">
        <v>1</v>
      </c>
      <c r="H3114" s="25">
        <v>127.87560000000001</v>
      </c>
      <c r="I3114" s="25">
        <v>3.0983999999999998</v>
      </c>
      <c r="J3114" s="26">
        <v>115</v>
      </c>
      <c r="K3114" s="26">
        <v>22</v>
      </c>
      <c r="L3114" s="27">
        <v>2.4199999999999999E-2</v>
      </c>
      <c r="M3114" s="28">
        <v>1.2416718499999999</v>
      </c>
      <c r="N3114" s="29">
        <v>1</v>
      </c>
      <c r="O3114" s="31" t="s">
        <v>12</v>
      </c>
      <c r="P3114" s="31">
        <v>0.19463423690000001</v>
      </c>
      <c r="Q3114" s="31">
        <v>0.19463423691050799</v>
      </c>
      <c r="R3114" s="42"/>
      <c r="S3114" s="27">
        <f>IF(A3114="placement",MIN(P3114,IF(R3114="",Q3114,R3114)),"")</f>
        <v>0.19463423690000001</v>
      </c>
      <c r="T3114" s="28">
        <f>IF($A3114="placement",S3114*J3114,"")</f>
        <v>22.382937243500002</v>
      </c>
      <c r="U3114" s="26">
        <f>IF($A3114="placement",T3114,IF($A3114="site",SUMIF($C:$C,$C3114,$T:$T),IF($A3114="user",SUMIF($B:$B,$B3114,$T:$T),SUM($T:$T))))</f>
        <v>22.382937243500002</v>
      </c>
      <c r="V3114" s="27">
        <f>U3114/J3114</f>
        <v>0.19463423690000003</v>
      </c>
    </row>
    <row r="3115" spans="1:22" x14ac:dyDescent="0.3">
      <c r="A3115" s="23" t="s">
        <v>14</v>
      </c>
      <c r="B3115" s="23" t="s">
        <v>4914</v>
      </c>
      <c r="C3115" s="23" t="s">
        <v>4915</v>
      </c>
      <c r="D3115" s="23" t="s">
        <v>4942</v>
      </c>
      <c r="E3115" s="23" t="s">
        <v>4943</v>
      </c>
      <c r="F3115" s="27">
        <v>0.3</v>
      </c>
      <c r="G3115" s="24">
        <v>1</v>
      </c>
      <c r="H3115" s="25">
        <v>33.698</v>
      </c>
      <c r="I3115" s="25">
        <v>17.709900000000001</v>
      </c>
      <c r="J3115" s="26">
        <v>115</v>
      </c>
      <c r="K3115" s="26">
        <v>34</v>
      </c>
      <c r="L3115" s="27">
        <v>0.52549999999999997</v>
      </c>
      <c r="M3115" s="28">
        <v>0.21591842999999999</v>
      </c>
      <c r="N3115" s="29">
        <v>0.01</v>
      </c>
      <c r="O3115" s="31" t="s">
        <v>42</v>
      </c>
      <c r="P3115" s="31">
        <v>0.95368621409999998</v>
      </c>
      <c r="Q3115" s="31">
        <v>0.3</v>
      </c>
      <c r="R3115" s="42">
        <v>0.2</v>
      </c>
      <c r="S3115" s="27">
        <f>IF(A3115="placement",MIN(P3115,IF(R3115="",Q3115,R3115)),"")</f>
        <v>0.2</v>
      </c>
      <c r="T3115" s="28">
        <f>IF($A3115="placement",S3115*J3115,"")</f>
        <v>23</v>
      </c>
      <c r="U3115" s="26">
        <f>IF($A3115="placement",T3115,IF($A3115="site",SUMIF($C:$C,$C3115,$T:$T),IF($A3115="user",SUMIF($B:$B,$B3115,$T:$T),SUM($T:$T))))</f>
        <v>23</v>
      </c>
      <c r="V3115" s="27">
        <f>U3115/J3115</f>
        <v>0.2</v>
      </c>
    </row>
    <row r="3116" spans="1:22" hidden="1" x14ac:dyDescent="0.3">
      <c r="A3116" s="23" t="s">
        <v>14</v>
      </c>
      <c r="B3116" s="23" t="s">
        <v>4979</v>
      </c>
      <c r="C3116" s="23" t="s">
        <v>4980</v>
      </c>
      <c r="D3116" s="23" t="s">
        <v>4985</v>
      </c>
      <c r="E3116" s="23" t="s">
        <v>4986</v>
      </c>
      <c r="F3116" s="27">
        <v>0.35</v>
      </c>
      <c r="G3116" s="24">
        <v>1</v>
      </c>
      <c r="H3116" s="25">
        <v>112.0235</v>
      </c>
      <c r="I3116" s="25">
        <v>14.3506</v>
      </c>
      <c r="J3116" s="26">
        <v>115</v>
      </c>
      <c r="K3116" s="26">
        <v>29</v>
      </c>
      <c r="L3116" s="27">
        <v>0.12809999999999999</v>
      </c>
      <c r="M3116" s="28">
        <v>0.26658968</v>
      </c>
      <c r="N3116" s="29">
        <v>0.2</v>
      </c>
      <c r="O3116" s="31" t="s">
        <v>42</v>
      </c>
      <c r="P3116" s="31">
        <v>0.24978342049999999</v>
      </c>
      <c r="Q3116" s="31">
        <v>0.24978342046303201</v>
      </c>
      <c r="R3116" s="42"/>
      <c r="S3116" s="27">
        <f>IF(A3116="placement",MIN(P3116,IF(R3116="",Q3116,R3116)),"")</f>
        <v>0.24978342046303201</v>
      </c>
      <c r="T3116" s="28">
        <f>IF($A3116="placement",S3116*J3116,"")</f>
        <v>28.725093353248681</v>
      </c>
      <c r="U3116" s="26">
        <f>IF($A3116="placement",T3116,IF($A3116="site",SUMIF($C:$C,$C3116,$T:$T),IF($A3116="user",SUMIF($B:$B,$B3116,$T:$T),SUM($T:$T))))</f>
        <v>28.725093353248681</v>
      </c>
      <c r="V3116" s="27">
        <f>U3116/J3116</f>
        <v>0.24978342046303201</v>
      </c>
    </row>
    <row r="3117" spans="1:22" x14ac:dyDescent="0.3">
      <c r="A3117" s="23" t="s">
        <v>14</v>
      </c>
      <c r="B3117" s="23" t="s">
        <v>5021</v>
      </c>
      <c r="C3117" s="23" t="s">
        <v>5023</v>
      </c>
      <c r="D3117" s="23" t="s">
        <v>5054</v>
      </c>
      <c r="E3117" s="23" t="s">
        <v>5055</v>
      </c>
      <c r="F3117" s="27">
        <v>0.25</v>
      </c>
      <c r="G3117" s="24">
        <v>1</v>
      </c>
      <c r="H3117" s="25">
        <v>92.550200000000004</v>
      </c>
      <c r="I3117" s="25">
        <v>5.6036000000000001</v>
      </c>
      <c r="J3117" s="26">
        <v>115</v>
      </c>
      <c r="K3117" s="26">
        <v>29</v>
      </c>
      <c r="L3117" s="27">
        <v>6.0499999999999998E-2</v>
      </c>
      <c r="M3117" s="28">
        <v>0.68603331999999995</v>
      </c>
      <c r="N3117" s="29">
        <v>0.25</v>
      </c>
      <c r="O3117" s="31" t="s">
        <v>42</v>
      </c>
      <c r="P3117" s="31">
        <v>0.63558621329999998</v>
      </c>
      <c r="Q3117" s="31">
        <v>0.25</v>
      </c>
      <c r="R3117" s="42">
        <v>0.3</v>
      </c>
      <c r="S3117" s="27">
        <f>IF(A3117="placement",MIN(P3117,IF(R3117="",Q3117,R3117)),"")</f>
        <v>0.3</v>
      </c>
      <c r="T3117" s="28">
        <f>IF($A3117="placement",S3117*J3117,"")</f>
        <v>34.5</v>
      </c>
      <c r="U3117" s="26">
        <f>IF($A3117="placement",T3117,IF($A3117="site",SUMIF($C:$C,$C3117,$T:$T),IF($A3117="user",SUMIF($B:$B,$B3117,$T:$T),SUM($T:$T))))</f>
        <v>34.5</v>
      </c>
      <c r="V3117" s="27">
        <f>U3117/J3117</f>
        <v>0.3</v>
      </c>
    </row>
    <row r="3118" spans="1:22" x14ac:dyDescent="0.3">
      <c r="A3118" s="23" t="s">
        <v>14</v>
      </c>
      <c r="B3118" s="23" t="s">
        <v>5021</v>
      </c>
      <c r="C3118" s="23" t="s">
        <v>5023</v>
      </c>
      <c r="D3118" s="23" t="s">
        <v>5174</v>
      </c>
      <c r="E3118" s="23" t="s">
        <v>5175</v>
      </c>
      <c r="F3118" s="27">
        <v>0.25</v>
      </c>
      <c r="G3118" s="24">
        <v>1</v>
      </c>
      <c r="H3118" s="25">
        <v>92.726100000000002</v>
      </c>
      <c r="I3118" s="25">
        <v>7.3643999999999998</v>
      </c>
      <c r="J3118" s="26">
        <v>115</v>
      </c>
      <c r="K3118" s="26">
        <v>29</v>
      </c>
      <c r="L3118" s="27">
        <v>7.9399999999999998E-2</v>
      </c>
      <c r="M3118" s="28">
        <v>0.52143044000000005</v>
      </c>
      <c r="N3118" s="29">
        <v>0.25</v>
      </c>
      <c r="O3118" s="31" t="s">
        <v>42</v>
      </c>
      <c r="P3118" s="31">
        <v>0.52054966520000001</v>
      </c>
      <c r="Q3118" s="31">
        <v>0.25</v>
      </c>
      <c r="R3118" s="42">
        <v>0.3</v>
      </c>
      <c r="S3118" s="27">
        <f>IF(A3118="placement",MIN(P3118,IF(R3118="",Q3118,R3118)),"")</f>
        <v>0.3</v>
      </c>
      <c r="T3118" s="28">
        <f>IF($A3118="placement",S3118*J3118,"")</f>
        <v>34.5</v>
      </c>
      <c r="U3118" s="26">
        <f>IF($A3118="placement",T3118,IF($A3118="site",SUMIF($C:$C,$C3118,$T:$T),IF($A3118="user",SUMIF($B:$B,$B3118,$T:$T),SUM($T:$T))))</f>
        <v>34.5</v>
      </c>
      <c r="V3118" s="27">
        <f>U3118/J3118</f>
        <v>0.3</v>
      </c>
    </row>
    <row r="3119" spans="1:22" hidden="1" x14ac:dyDescent="0.3">
      <c r="A3119" s="23" t="s">
        <v>14</v>
      </c>
      <c r="B3119" s="23" t="s">
        <v>5211</v>
      </c>
      <c r="C3119" s="23" t="s">
        <v>5213</v>
      </c>
      <c r="D3119" s="23" t="s">
        <v>5282</v>
      </c>
      <c r="E3119" s="23" t="s">
        <v>5283</v>
      </c>
      <c r="F3119" s="27">
        <v>0.25</v>
      </c>
      <c r="G3119" s="24">
        <v>0</v>
      </c>
      <c r="H3119" s="25">
        <v>8.8389000000000006</v>
      </c>
      <c r="I3119" s="25">
        <v>3.5049000000000001</v>
      </c>
      <c r="J3119" s="26">
        <v>115</v>
      </c>
      <c r="K3119" s="26">
        <v>29</v>
      </c>
      <c r="L3119" s="27">
        <v>0.39650000000000002</v>
      </c>
      <c r="M3119" s="28">
        <v>1.08895637</v>
      </c>
      <c r="N3119" s="29">
        <v>0.8</v>
      </c>
      <c r="O3119" s="31" t="s">
        <v>12</v>
      </c>
      <c r="P3119" s="31">
        <v>0.26535164880000001</v>
      </c>
      <c r="Q3119" s="31">
        <v>0.25</v>
      </c>
      <c r="R3119" s="42"/>
      <c r="S3119" s="27">
        <f>IF(A3119="placement",MIN(P3119,IF(R3119="",Q3119,R3119)),"")</f>
        <v>0.25</v>
      </c>
      <c r="T3119" s="28">
        <f>IF($A3119="placement",S3119*J3119,"")</f>
        <v>28.75</v>
      </c>
      <c r="U3119" s="26">
        <f>IF($A3119="placement",T3119,IF($A3119="site",SUMIF($C:$C,$C3119,$T:$T),IF($A3119="user",SUMIF($B:$B,$B3119,$T:$T),SUM($T:$T))))</f>
        <v>28.75</v>
      </c>
      <c r="V3119" s="27">
        <f>U3119/J3119</f>
        <v>0.25</v>
      </c>
    </row>
    <row r="3120" spans="1:22" hidden="1" x14ac:dyDescent="0.3">
      <c r="A3120" s="23" t="s">
        <v>14</v>
      </c>
      <c r="B3120" s="23" t="s">
        <v>6052</v>
      </c>
      <c r="C3120" s="23" t="s">
        <v>6054</v>
      </c>
      <c r="D3120" s="23" t="s">
        <v>6122</v>
      </c>
      <c r="E3120" s="23" t="s">
        <v>6123</v>
      </c>
      <c r="F3120" s="27">
        <v>0.25</v>
      </c>
      <c r="G3120" s="24">
        <v>0</v>
      </c>
      <c r="H3120" s="25">
        <v>26.3126</v>
      </c>
      <c r="I3120" s="25">
        <v>0.85509999999999997</v>
      </c>
      <c r="J3120" s="26">
        <v>115</v>
      </c>
      <c r="K3120" s="26">
        <v>22</v>
      </c>
      <c r="L3120" s="27">
        <v>3.2500000000000001E-2</v>
      </c>
      <c r="M3120" s="28">
        <v>4.4764283300000001</v>
      </c>
      <c r="N3120" s="29">
        <v>3.85</v>
      </c>
      <c r="O3120" s="31" t="s">
        <v>42</v>
      </c>
      <c r="P3120" s="31">
        <v>0.13993931909999999</v>
      </c>
      <c r="Q3120" s="31">
        <v>0.13993931907493301</v>
      </c>
      <c r="R3120" s="42"/>
      <c r="S3120" s="27">
        <f>IF(A3120="placement",MIN(P3120,IF(R3120="",Q3120,R3120)),"")</f>
        <v>0.13993931907493301</v>
      </c>
      <c r="T3120" s="28">
        <f>IF($A3120="placement",S3120*J3120,"")</f>
        <v>16.093021693617295</v>
      </c>
      <c r="U3120" s="26">
        <f>IF($A3120="placement",T3120,IF($A3120="site",SUMIF($C:$C,$C3120,$T:$T),IF($A3120="user",SUMIF($B:$B,$B3120,$T:$T),SUM($T:$T))))</f>
        <v>16.093021693617295</v>
      </c>
      <c r="V3120" s="27">
        <f>U3120/J3120</f>
        <v>0.13993931907493301</v>
      </c>
    </row>
    <row r="3121" spans="1:22" hidden="1" x14ac:dyDescent="0.3">
      <c r="A3121" s="23" t="s">
        <v>14</v>
      </c>
      <c r="B3121" s="23" t="s">
        <v>6876</v>
      </c>
      <c r="C3121" s="23" t="s">
        <v>6878</v>
      </c>
      <c r="D3121" s="23" t="s">
        <v>6890</v>
      </c>
      <c r="E3121" s="23" t="s">
        <v>6891</v>
      </c>
      <c r="F3121" s="27">
        <v>0.25</v>
      </c>
      <c r="G3121" s="24">
        <v>1</v>
      </c>
      <c r="H3121" s="25">
        <v>35.772300000000001</v>
      </c>
      <c r="I3121" s="25">
        <v>8.1134000000000004</v>
      </c>
      <c r="J3121" s="26">
        <v>115</v>
      </c>
      <c r="K3121" s="26">
        <v>29</v>
      </c>
      <c r="L3121" s="27">
        <v>0.2268</v>
      </c>
      <c r="M3121" s="28">
        <v>0.47268726</v>
      </c>
      <c r="N3121" s="29">
        <v>0.3</v>
      </c>
      <c r="O3121" s="31" t="s">
        <v>42</v>
      </c>
      <c r="P3121" s="31">
        <v>0.36533088969999999</v>
      </c>
      <c r="Q3121" s="31">
        <v>0.25</v>
      </c>
      <c r="R3121" s="42"/>
      <c r="S3121" s="27">
        <f>IF(A3121="placement",MIN(P3121,IF(R3121="",Q3121,R3121)),"")</f>
        <v>0.25</v>
      </c>
      <c r="T3121" s="28">
        <f>IF($A3121="placement",S3121*J3121,"")</f>
        <v>28.75</v>
      </c>
      <c r="U3121" s="26">
        <f>IF($A3121="placement",T3121,IF($A3121="site",SUMIF($C:$C,$C3121,$T:$T),IF($A3121="user",SUMIF($B:$B,$B3121,$T:$T),SUM($T:$T))))</f>
        <v>28.75</v>
      </c>
      <c r="V3121" s="27">
        <f>U3121/J3121</f>
        <v>0.25</v>
      </c>
    </row>
    <row r="3122" spans="1:22" hidden="1" x14ac:dyDescent="0.3">
      <c r="A3122" s="23" t="s">
        <v>14</v>
      </c>
      <c r="B3122" s="23" t="s">
        <v>9383</v>
      </c>
      <c r="C3122" s="23" t="s">
        <v>9385</v>
      </c>
      <c r="D3122" s="23" t="s">
        <v>9406</v>
      </c>
      <c r="E3122" s="23" t="s">
        <v>9407</v>
      </c>
      <c r="F3122" s="27">
        <v>0.25</v>
      </c>
      <c r="G3122" s="24">
        <v>0</v>
      </c>
      <c r="H3122" s="25">
        <v>23.7683</v>
      </c>
      <c r="I3122" s="25">
        <v>5.2184999999999997</v>
      </c>
      <c r="J3122" s="26">
        <v>115</v>
      </c>
      <c r="K3122" s="26">
        <v>29</v>
      </c>
      <c r="L3122" s="27">
        <v>0.21959999999999999</v>
      </c>
      <c r="M3122" s="28">
        <v>0.73373027000000002</v>
      </c>
      <c r="N3122" s="29">
        <v>0.5</v>
      </c>
      <c r="O3122" s="31" t="s">
        <v>42</v>
      </c>
      <c r="P3122" s="31">
        <v>0.31855067380000002</v>
      </c>
      <c r="Q3122" s="31">
        <v>0.249999999999999</v>
      </c>
      <c r="R3122" s="42"/>
      <c r="S3122" s="27">
        <f>IF(A3122="placement",MIN(P3122,IF(R3122="",Q3122,R3122)),"")</f>
        <v>0.249999999999999</v>
      </c>
      <c r="T3122" s="28">
        <f>IF($A3122="placement",S3122*J3122,"")</f>
        <v>28.749999999999886</v>
      </c>
      <c r="U3122" s="26">
        <f>IF($A3122="placement",T3122,IF($A3122="site",SUMIF($C:$C,$C3122,$T:$T),IF($A3122="user",SUMIF($B:$B,$B3122,$T:$T),SUM($T:$T))))</f>
        <v>28.749999999999886</v>
      </c>
      <c r="V3122" s="27">
        <f>U3122/J3122</f>
        <v>0.249999999999999</v>
      </c>
    </row>
    <row r="3123" spans="1:22" hidden="1" x14ac:dyDescent="0.3">
      <c r="A3123" s="23" t="s">
        <v>14</v>
      </c>
      <c r="B3123" s="23" t="s">
        <v>259</v>
      </c>
      <c r="C3123" s="23" t="s">
        <v>261</v>
      </c>
      <c r="D3123" s="23" t="s">
        <v>264</v>
      </c>
      <c r="E3123" s="23" t="s">
        <v>265</v>
      </c>
      <c r="F3123" s="27">
        <v>0.25</v>
      </c>
      <c r="G3123" s="24">
        <v>1</v>
      </c>
      <c r="H3123" s="25">
        <v>161.61359999999999</v>
      </c>
      <c r="I3123" s="25">
        <v>27.468499999999999</v>
      </c>
      <c r="J3123" s="26">
        <v>114</v>
      </c>
      <c r="K3123" s="26">
        <v>29</v>
      </c>
      <c r="L3123" s="27">
        <v>0.17</v>
      </c>
      <c r="M3123" s="28">
        <v>0.13871916000000001</v>
      </c>
      <c r="N3123" s="29">
        <v>0.05</v>
      </c>
      <c r="O3123" s="31" t="s">
        <v>42</v>
      </c>
      <c r="P3123" s="31">
        <v>0.63955951460000005</v>
      </c>
      <c r="Q3123" s="31">
        <v>0.25</v>
      </c>
      <c r="R3123" s="42"/>
      <c r="S3123" s="27">
        <f>IF(A3123="placement",MIN(P3123,IF(R3123="",Q3123,R3123)),"")</f>
        <v>0.25</v>
      </c>
      <c r="T3123" s="28">
        <f>IF($A3123="placement",S3123*J3123,"")</f>
        <v>28.5</v>
      </c>
      <c r="U3123" s="26">
        <f>IF($A3123="placement",T3123,IF($A3123="site",SUMIF($C:$C,$C3123,$T:$T),IF($A3123="user",SUMIF($B:$B,$B3123,$T:$T),SUM($T:$T))))</f>
        <v>28.5</v>
      </c>
      <c r="V3123" s="27">
        <f>U3123/J3123</f>
        <v>0.25</v>
      </c>
    </row>
    <row r="3124" spans="1:22" hidden="1" x14ac:dyDescent="0.3">
      <c r="A3124" s="23" t="s">
        <v>14</v>
      </c>
      <c r="B3124" s="23" t="s">
        <v>277</v>
      </c>
      <c r="C3124" s="23" t="s">
        <v>279</v>
      </c>
      <c r="D3124" s="23" t="s">
        <v>327</v>
      </c>
      <c r="E3124" s="23" t="s">
        <v>328</v>
      </c>
      <c r="F3124" s="27">
        <v>0.25</v>
      </c>
      <c r="G3124" s="24">
        <v>0</v>
      </c>
      <c r="H3124" s="25">
        <v>19.401800000000001</v>
      </c>
      <c r="I3124" s="25">
        <v>2.504</v>
      </c>
      <c r="J3124" s="26">
        <v>114</v>
      </c>
      <c r="K3124" s="26">
        <v>25</v>
      </c>
      <c r="L3124" s="27">
        <v>0.12909999999999999</v>
      </c>
      <c r="M3124" s="28">
        <v>1.51137038</v>
      </c>
      <c r="N3124" s="46">
        <v>1</v>
      </c>
      <c r="O3124" s="31" t="s">
        <v>12</v>
      </c>
      <c r="P3124" s="31">
        <v>0.33834881639999997</v>
      </c>
      <c r="Q3124" s="31">
        <v>0.25</v>
      </c>
      <c r="R3124" s="42"/>
      <c r="S3124" s="27">
        <f>IF(A3124="placement",MIN(P3124,IF(R3124="",Q3124,R3124)),"")</f>
        <v>0.25</v>
      </c>
      <c r="T3124" s="28">
        <f>IF($A3124="placement",S3124*J3124,"")</f>
        <v>28.5</v>
      </c>
      <c r="U3124" s="26">
        <f>IF($A3124="placement",T3124,IF($A3124="site",SUMIF($C:$C,$C3124,$T:$T),IF($A3124="user",SUMIF($B:$B,$B3124,$T:$T),SUM($T:$T))))</f>
        <v>28.5</v>
      </c>
      <c r="V3124" s="27">
        <f>U3124/J3124</f>
        <v>0.25</v>
      </c>
    </row>
    <row r="3125" spans="1:22" hidden="1" x14ac:dyDescent="0.3">
      <c r="A3125" s="23" t="s">
        <v>14</v>
      </c>
      <c r="B3125" s="23" t="s">
        <v>544</v>
      </c>
      <c r="C3125" s="23" t="s">
        <v>546</v>
      </c>
      <c r="D3125" s="23" t="s">
        <v>551</v>
      </c>
      <c r="E3125" s="23" t="s">
        <v>552</v>
      </c>
      <c r="F3125" s="27">
        <v>0.33</v>
      </c>
      <c r="G3125" s="24">
        <v>0</v>
      </c>
      <c r="H3125" s="25">
        <v>43.845799999999997</v>
      </c>
      <c r="I3125" s="25">
        <v>5.4325999999999999</v>
      </c>
      <c r="J3125" s="26">
        <v>114</v>
      </c>
      <c r="K3125" s="26">
        <v>32</v>
      </c>
      <c r="L3125" s="27">
        <v>0.1239</v>
      </c>
      <c r="M3125" s="28">
        <v>0.69731911999999996</v>
      </c>
      <c r="N3125" s="29">
        <v>0.5</v>
      </c>
      <c r="O3125" s="31" t="s">
        <v>12</v>
      </c>
      <c r="P3125" s="31">
        <v>0.28296817260000001</v>
      </c>
      <c r="Q3125" s="31">
        <v>0.28296817256203299</v>
      </c>
      <c r="R3125" s="42"/>
      <c r="S3125" s="27">
        <f>IF(A3125="placement",MIN(P3125,IF(R3125="",Q3125,R3125)),"")</f>
        <v>0.28296817256203299</v>
      </c>
      <c r="T3125" s="28">
        <f>IF($A3125="placement",S3125*J3125,"")</f>
        <v>32.25837167207176</v>
      </c>
      <c r="U3125" s="26">
        <f>IF($A3125="placement",T3125,IF($A3125="site",SUMIF($C:$C,$C3125,$T:$T),IF($A3125="user",SUMIF($B:$B,$B3125,$T:$T),SUM($T:$T))))</f>
        <v>32.25837167207176</v>
      </c>
      <c r="V3125" s="27">
        <f>U3125/J3125</f>
        <v>0.28296817256203299</v>
      </c>
    </row>
    <row r="3126" spans="1:22" hidden="1" x14ac:dyDescent="0.3">
      <c r="A3126" s="23" t="s">
        <v>14</v>
      </c>
      <c r="B3126" s="23" t="s">
        <v>1350</v>
      </c>
      <c r="C3126" s="23" t="s">
        <v>1352</v>
      </c>
      <c r="D3126" s="23" t="s">
        <v>1443</v>
      </c>
      <c r="E3126" s="23" t="s">
        <v>1444</v>
      </c>
      <c r="F3126" s="27">
        <v>0.15</v>
      </c>
      <c r="G3126" s="24">
        <v>1</v>
      </c>
      <c r="H3126" s="25">
        <v>43.145899999999997</v>
      </c>
      <c r="I3126" s="25">
        <v>4.2064000000000004</v>
      </c>
      <c r="J3126" s="26">
        <v>114</v>
      </c>
      <c r="K3126" s="26">
        <v>17</v>
      </c>
      <c r="L3126" s="27">
        <v>9.7500000000000003E-2</v>
      </c>
      <c r="M3126" s="28">
        <v>0.90143996999999998</v>
      </c>
      <c r="N3126" s="29">
        <v>0.7</v>
      </c>
      <c r="O3126" s="31" t="s">
        <v>42</v>
      </c>
      <c r="P3126" s="31">
        <v>0.22346465530000001</v>
      </c>
      <c r="Q3126" s="31">
        <v>0.15</v>
      </c>
      <c r="R3126" s="42"/>
      <c r="S3126" s="27">
        <f>IF(A3126="placement",MIN(P3126,IF(R3126="",Q3126,R3126)),"")</f>
        <v>0.15</v>
      </c>
      <c r="T3126" s="28">
        <f>IF($A3126="placement",S3126*J3126,"")</f>
        <v>17.099999999999998</v>
      </c>
      <c r="U3126" s="26">
        <f>IF($A3126="placement",T3126,IF($A3126="site",SUMIF($C:$C,$C3126,$T:$T),IF($A3126="user",SUMIF($B:$B,$B3126,$T:$T),SUM($T:$T))))</f>
        <v>17.099999999999998</v>
      </c>
      <c r="V3126" s="27">
        <f>U3126/J3126</f>
        <v>0.15</v>
      </c>
    </row>
    <row r="3127" spans="1:22" hidden="1" x14ac:dyDescent="0.3">
      <c r="A3127" s="23" t="s">
        <v>14</v>
      </c>
      <c r="B3127" s="23" t="s">
        <v>3266</v>
      </c>
      <c r="C3127" s="23" t="s">
        <v>3268</v>
      </c>
      <c r="D3127" s="32" t="s">
        <v>3370</v>
      </c>
      <c r="E3127" s="23" t="s">
        <v>3371</v>
      </c>
      <c r="F3127" s="27">
        <v>0.25</v>
      </c>
      <c r="G3127" s="24">
        <v>1</v>
      </c>
      <c r="H3127" s="25">
        <v>53.218899999999998</v>
      </c>
      <c r="I3127" s="25">
        <v>3.8845999999999998</v>
      </c>
      <c r="J3127" s="26">
        <v>114</v>
      </c>
      <c r="K3127" s="26">
        <v>28</v>
      </c>
      <c r="L3127" s="27">
        <v>7.2999999999999995E-2</v>
      </c>
      <c r="M3127" s="28">
        <v>0.97646409999999995</v>
      </c>
      <c r="N3127" s="29">
        <v>0.6</v>
      </c>
      <c r="O3127" s="31" t="s">
        <v>12</v>
      </c>
      <c r="P3127" s="31">
        <v>0.38553808490000002</v>
      </c>
      <c r="Q3127" s="31">
        <v>0.25</v>
      </c>
      <c r="R3127" s="42"/>
      <c r="S3127" s="27">
        <f>IF(A3127="placement",MIN(P3127,IF(R3127="",Q3127,R3127)),"")</f>
        <v>0.25</v>
      </c>
      <c r="T3127" s="28">
        <f>IF($A3127="placement",S3127*J3127,"")</f>
        <v>28.5</v>
      </c>
      <c r="U3127" s="26">
        <f>IF($A3127="placement",T3127,IF($A3127="site",SUMIF($C:$C,$C3127,$T:$T),IF($A3127="user",SUMIF($B:$B,$B3127,$T:$T),SUM($T:$T))))</f>
        <v>28.5</v>
      </c>
      <c r="V3127" s="27">
        <f>U3127/J3127</f>
        <v>0.25</v>
      </c>
    </row>
    <row r="3128" spans="1:22" hidden="1" x14ac:dyDescent="0.3">
      <c r="A3128" s="23" t="s">
        <v>14</v>
      </c>
      <c r="B3128" s="23" t="s">
        <v>4868</v>
      </c>
      <c r="C3128" s="23" t="s">
        <v>4870</v>
      </c>
      <c r="D3128" s="23" t="s">
        <v>4875</v>
      </c>
      <c r="E3128" s="23" t="s">
        <v>4876</v>
      </c>
      <c r="F3128" s="27">
        <v>0.25</v>
      </c>
      <c r="G3128" s="24">
        <v>0</v>
      </c>
      <c r="H3128" s="25">
        <v>19.437200000000001</v>
      </c>
      <c r="I3128" s="25">
        <v>3.2993999999999999</v>
      </c>
      <c r="J3128" s="26">
        <v>114</v>
      </c>
      <c r="K3128" s="26">
        <v>28</v>
      </c>
      <c r="L3128" s="27">
        <v>0.16969999999999999</v>
      </c>
      <c r="M3128" s="28">
        <v>1.1504405600000001</v>
      </c>
      <c r="N3128" s="29">
        <v>0.75</v>
      </c>
      <c r="O3128" s="31" t="s">
        <v>12</v>
      </c>
      <c r="P3128" s="31">
        <v>0.34807583739999998</v>
      </c>
      <c r="Q3128" s="31">
        <v>0.25</v>
      </c>
      <c r="R3128" s="42"/>
      <c r="S3128" s="27">
        <f>IF(A3128="placement",MIN(P3128,IF(R3128="",Q3128,R3128)),"")</f>
        <v>0.25</v>
      </c>
      <c r="T3128" s="28">
        <f>IF($A3128="placement",S3128*J3128,"")</f>
        <v>28.5</v>
      </c>
      <c r="U3128" s="26">
        <f>IF($A3128="placement",T3128,IF($A3128="site",SUMIF($C:$C,$C3128,$T:$T),IF($A3128="user",SUMIF($B:$B,$B3128,$T:$T),SUM($T:$T))))</f>
        <v>28.5</v>
      </c>
      <c r="V3128" s="27">
        <f>U3128/J3128</f>
        <v>0.25</v>
      </c>
    </row>
    <row r="3129" spans="1:22" hidden="1" x14ac:dyDescent="0.3">
      <c r="A3129" s="23" t="s">
        <v>14</v>
      </c>
      <c r="B3129" s="23" t="s">
        <v>5764</v>
      </c>
      <c r="C3129" s="23" t="s">
        <v>5766</v>
      </c>
      <c r="D3129" s="23" t="s">
        <v>5803</v>
      </c>
      <c r="E3129" s="23" t="s">
        <v>5804</v>
      </c>
      <c r="F3129" s="27">
        <v>0.25</v>
      </c>
      <c r="G3129" s="24">
        <v>0</v>
      </c>
      <c r="H3129" s="25">
        <v>5.8155999999999999</v>
      </c>
      <c r="I3129" s="25">
        <v>2.0750999999999999</v>
      </c>
      <c r="J3129" s="26">
        <v>114</v>
      </c>
      <c r="K3129" s="26">
        <v>28</v>
      </c>
      <c r="L3129" s="27">
        <v>0.35680000000000001</v>
      </c>
      <c r="M3129" s="28">
        <v>1.83059342</v>
      </c>
      <c r="N3129" s="29">
        <v>1.25</v>
      </c>
      <c r="O3129" s="31" t="s">
        <v>42</v>
      </c>
      <c r="P3129" s="31">
        <v>0.31716131650000001</v>
      </c>
      <c r="Q3129" s="31">
        <v>0.25</v>
      </c>
      <c r="R3129" s="42"/>
      <c r="S3129" s="27">
        <f>IF(A3129="placement",MIN(P3129,IF(R3129="",Q3129,R3129)),"")</f>
        <v>0.25</v>
      </c>
      <c r="T3129" s="28">
        <f>IF($A3129="placement",S3129*J3129,"")</f>
        <v>28.5</v>
      </c>
      <c r="U3129" s="26">
        <f>IF($A3129="placement",T3129,IF($A3129="site",SUMIF($C:$C,$C3129,$T:$T),IF($A3129="user",SUMIF($B:$B,$B3129,$T:$T),SUM($T:$T))))</f>
        <v>28.5</v>
      </c>
      <c r="V3129" s="27">
        <f>U3129/J3129</f>
        <v>0.25</v>
      </c>
    </row>
    <row r="3130" spans="1:22" hidden="1" x14ac:dyDescent="0.3">
      <c r="A3130" s="23" t="s">
        <v>14</v>
      </c>
      <c r="B3130" s="23" t="s">
        <v>9186</v>
      </c>
      <c r="C3130" s="23" t="s">
        <v>9188</v>
      </c>
      <c r="D3130" s="23" t="s">
        <v>10393</v>
      </c>
      <c r="E3130" s="23" t="s">
        <v>10394</v>
      </c>
      <c r="F3130" s="27">
        <v>0.25</v>
      </c>
      <c r="G3130" s="24">
        <v>0</v>
      </c>
      <c r="H3130" s="25">
        <v>21.874400000000001</v>
      </c>
      <c r="I3130" s="25">
        <v>2.8521999999999998</v>
      </c>
      <c r="J3130" s="26">
        <v>114</v>
      </c>
      <c r="K3130" s="26">
        <v>28</v>
      </c>
      <c r="L3130" s="27">
        <v>0.13039999999999999</v>
      </c>
      <c r="M3130" s="28">
        <v>1.3360221400000001</v>
      </c>
      <c r="N3130" s="29">
        <v>1</v>
      </c>
      <c r="O3130" s="31" t="s">
        <v>12</v>
      </c>
      <c r="P3130" s="31">
        <v>0.25150940890000001</v>
      </c>
      <c r="Q3130" s="31">
        <v>0.25</v>
      </c>
      <c r="R3130" s="42"/>
      <c r="S3130" s="27">
        <f>IF(A3130="placement",MIN(P3130,IF(R3130="",Q3130,R3130)),"")</f>
        <v>0.25</v>
      </c>
      <c r="T3130" s="28">
        <f>IF($A3130="placement",S3130*J3130,"")</f>
        <v>28.5</v>
      </c>
      <c r="U3130" s="26">
        <f>IF($A3130="placement",T3130,IF($A3130="site",SUMIF($C:$C,$C3130,$T:$T),IF($A3130="user",SUMIF($B:$B,$B3130,$T:$T),SUM($T:$T))))</f>
        <v>28.5</v>
      </c>
      <c r="V3130" s="27">
        <f>U3130/J3130</f>
        <v>0.25</v>
      </c>
    </row>
    <row r="3131" spans="1:22" hidden="1" x14ac:dyDescent="0.3">
      <c r="A3131" s="23" t="s">
        <v>14</v>
      </c>
      <c r="B3131" s="23" t="s">
        <v>1268</v>
      </c>
      <c r="C3131" s="23" t="s">
        <v>1270</v>
      </c>
      <c r="D3131" s="23" t="s">
        <v>1279</v>
      </c>
      <c r="E3131" s="23" t="s">
        <v>1280</v>
      </c>
      <c r="F3131" s="27">
        <v>0.25</v>
      </c>
      <c r="G3131" s="24">
        <v>0</v>
      </c>
      <c r="H3131" s="25">
        <v>11.1647</v>
      </c>
      <c r="I3131" s="25">
        <v>1.2085999999999999</v>
      </c>
      <c r="J3131" s="26">
        <v>113</v>
      </c>
      <c r="K3131" s="26">
        <v>23</v>
      </c>
      <c r="L3131" s="27">
        <v>0.1082</v>
      </c>
      <c r="M3131" s="28">
        <v>3.1279314399999998</v>
      </c>
      <c r="N3131" s="29">
        <v>2.5</v>
      </c>
      <c r="O3131" s="31" t="s">
        <v>42</v>
      </c>
      <c r="P3131" s="31">
        <v>0.2007497459</v>
      </c>
      <c r="Q3131" s="31">
        <v>0.20074974586487099</v>
      </c>
      <c r="R3131" s="42"/>
      <c r="S3131" s="27">
        <f>IF(A3131="placement",MIN(P3131,IF(R3131="",Q3131,R3131)),"")</f>
        <v>0.20074974586487099</v>
      </c>
      <c r="T3131" s="28">
        <f>IF($A3131="placement",S3131*J3131,"")</f>
        <v>22.684721282730422</v>
      </c>
      <c r="U3131" s="26">
        <f>IF($A3131="placement",T3131,IF($A3131="site",SUMIF($C:$C,$C3131,$T:$T),IF($A3131="user",SUMIF($B:$B,$B3131,$T:$T),SUM($T:$T))))</f>
        <v>22.684721282730422</v>
      </c>
      <c r="V3131" s="27">
        <f>U3131/J3131</f>
        <v>0.20074974586487099</v>
      </c>
    </row>
    <row r="3132" spans="1:22" hidden="1" x14ac:dyDescent="0.3">
      <c r="A3132" s="23" t="s">
        <v>14</v>
      </c>
      <c r="B3132" s="23" t="s">
        <v>2294</v>
      </c>
      <c r="C3132" s="23" t="s">
        <v>2295</v>
      </c>
      <c r="D3132" s="23" t="s">
        <v>2300</v>
      </c>
      <c r="E3132" s="23" t="s">
        <v>2301</v>
      </c>
      <c r="F3132" s="27">
        <v>0.33</v>
      </c>
      <c r="G3132" s="24">
        <v>0</v>
      </c>
      <c r="H3132" s="25">
        <v>9.7138000000000009</v>
      </c>
      <c r="I3132" s="25">
        <v>2.5185</v>
      </c>
      <c r="J3132" s="26">
        <v>113</v>
      </c>
      <c r="K3132" s="26">
        <v>19</v>
      </c>
      <c r="L3132" s="27">
        <v>0.25929999999999997</v>
      </c>
      <c r="M3132" s="28">
        <v>1.49943844</v>
      </c>
      <c r="N3132" s="29">
        <v>1.25</v>
      </c>
      <c r="O3132" s="31" t="s">
        <v>12</v>
      </c>
      <c r="P3132" s="31">
        <v>0.16635457270000001</v>
      </c>
      <c r="Q3132" s="31">
        <v>0.166354572743419</v>
      </c>
      <c r="R3132" s="42"/>
      <c r="S3132" s="27">
        <f>IF(A3132="placement",MIN(P3132,IF(R3132="",Q3132,R3132)),"")</f>
        <v>0.16635457270000001</v>
      </c>
      <c r="T3132" s="28">
        <f>IF($A3132="placement",S3132*J3132,"")</f>
        <v>18.798066715100003</v>
      </c>
      <c r="U3132" s="26">
        <f>IF($A3132="placement",T3132,IF($A3132="site",SUMIF($C:$C,$C3132,$T:$T),IF($A3132="user",SUMIF($B:$B,$B3132,$T:$T),SUM($T:$T))))</f>
        <v>18.798066715100003</v>
      </c>
      <c r="V3132" s="27">
        <f>U3132/J3132</f>
        <v>0.16635457270000004</v>
      </c>
    </row>
    <row r="3133" spans="1:22" hidden="1" x14ac:dyDescent="0.3">
      <c r="A3133" s="23" t="s">
        <v>14</v>
      </c>
      <c r="B3133" s="23" t="s">
        <v>3232</v>
      </c>
      <c r="C3133" s="23" t="s">
        <v>3234</v>
      </c>
      <c r="D3133" s="23" t="s">
        <v>3237</v>
      </c>
      <c r="E3133" s="23" t="s">
        <v>3233</v>
      </c>
      <c r="F3133" s="27">
        <v>0.25</v>
      </c>
      <c r="G3133" s="24">
        <v>0</v>
      </c>
      <c r="H3133" s="25">
        <v>17.475200000000001</v>
      </c>
      <c r="I3133" s="25">
        <v>4.4470999999999998</v>
      </c>
      <c r="J3133" s="26">
        <v>113</v>
      </c>
      <c r="K3133" s="26">
        <v>28</v>
      </c>
      <c r="L3133" s="27">
        <v>0.2545</v>
      </c>
      <c r="M3133" s="28">
        <v>0.85045696000000004</v>
      </c>
      <c r="N3133" s="29">
        <v>0.6</v>
      </c>
      <c r="O3133" s="31" t="s">
        <v>42</v>
      </c>
      <c r="P3133" s="31">
        <v>0.29449692719999998</v>
      </c>
      <c r="Q3133" s="31">
        <v>0.25</v>
      </c>
      <c r="R3133" s="42"/>
      <c r="S3133" s="27">
        <f>IF(A3133="placement",MIN(P3133,IF(R3133="",Q3133,R3133)),"")</f>
        <v>0.25</v>
      </c>
      <c r="T3133" s="28">
        <f>IF($A3133="placement",S3133*J3133,"")</f>
        <v>28.25</v>
      </c>
      <c r="U3133" s="26">
        <f>IF($A3133="placement",T3133,IF($A3133="site",SUMIF($C:$C,$C3133,$T:$T),IF($A3133="user",SUMIF($B:$B,$B3133,$T:$T),SUM($T:$T))))</f>
        <v>28.25</v>
      </c>
      <c r="V3133" s="27">
        <f>U3133/J3133</f>
        <v>0.25</v>
      </c>
    </row>
    <row r="3134" spans="1:22" hidden="1" x14ac:dyDescent="0.3">
      <c r="A3134" s="23" t="s">
        <v>14</v>
      </c>
      <c r="B3134" s="23" t="s">
        <v>3266</v>
      </c>
      <c r="C3134" s="23" t="s">
        <v>3268</v>
      </c>
      <c r="D3134" s="32" t="s">
        <v>3271</v>
      </c>
      <c r="E3134" s="23" t="s">
        <v>3272</v>
      </c>
      <c r="F3134" s="27">
        <v>0.05</v>
      </c>
      <c r="G3134" s="24">
        <v>1</v>
      </c>
      <c r="H3134" s="25">
        <v>123.8168</v>
      </c>
      <c r="I3134" s="25">
        <v>14.243</v>
      </c>
      <c r="J3134" s="26">
        <v>113</v>
      </c>
      <c r="K3134" s="26">
        <v>5</v>
      </c>
      <c r="L3134" s="27">
        <v>0.115</v>
      </c>
      <c r="M3134" s="28">
        <v>0.26493615999999998</v>
      </c>
      <c r="N3134" s="29">
        <v>0.2</v>
      </c>
      <c r="O3134" s="31" t="s">
        <v>70</v>
      </c>
      <c r="P3134" s="31">
        <v>0.24510115690000001</v>
      </c>
      <c r="Q3134" s="31">
        <v>0.05</v>
      </c>
      <c r="R3134" s="42"/>
      <c r="S3134" s="27">
        <f>IF(A3134="placement",MIN(P3134,IF(R3134="",Q3134,R3134)),"")</f>
        <v>0.05</v>
      </c>
      <c r="T3134" s="28">
        <f>IF($A3134="placement",S3134*J3134,"")</f>
        <v>5.65</v>
      </c>
      <c r="U3134" s="26">
        <f>IF($A3134="placement",T3134,IF($A3134="site",SUMIF($C:$C,$C3134,$T:$T),IF($A3134="user",SUMIF($B:$B,$B3134,$T:$T),SUM($T:$T))))</f>
        <v>5.65</v>
      </c>
      <c r="V3134" s="27">
        <f>U3134/J3134</f>
        <v>0.05</v>
      </c>
    </row>
    <row r="3135" spans="1:22" hidden="1" x14ac:dyDescent="0.3">
      <c r="A3135" s="23" t="s">
        <v>14</v>
      </c>
      <c r="B3135" s="23" t="s">
        <v>3822</v>
      </c>
      <c r="C3135" s="23" t="s">
        <v>3824</v>
      </c>
      <c r="D3135" s="23" t="s">
        <v>3837</v>
      </c>
      <c r="E3135" s="23" t="s">
        <v>3838</v>
      </c>
      <c r="F3135" s="27">
        <v>0.33</v>
      </c>
      <c r="G3135" s="24">
        <v>1</v>
      </c>
      <c r="H3135" s="25">
        <v>68.722800000000007</v>
      </c>
      <c r="I3135" s="25">
        <v>5.7961</v>
      </c>
      <c r="J3135" s="26">
        <v>113</v>
      </c>
      <c r="K3135" s="26">
        <v>37</v>
      </c>
      <c r="L3135" s="27">
        <v>8.43E-2</v>
      </c>
      <c r="M3135" s="28">
        <v>0.65179306000000004</v>
      </c>
      <c r="N3135" s="29">
        <v>0.4</v>
      </c>
      <c r="O3135" s="31" t="s">
        <v>42</v>
      </c>
      <c r="P3135" s="31">
        <v>0.38630829039999998</v>
      </c>
      <c r="Q3135" s="31">
        <v>0.33</v>
      </c>
      <c r="R3135" s="42"/>
      <c r="S3135" s="27">
        <f>IF(A3135="placement",MIN(P3135,IF(R3135="",Q3135,R3135)),"")</f>
        <v>0.33</v>
      </c>
      <c r="T3135" s="28">
        <f>IF($A3135="placement",S3135*J3135,"")</f>
        <v>37.29</v>
      </c>
      <c r="U3135" s="26">
        <f>IF($A3135="placement",T3135,IF($A3135="site",SUMIF($C:$C,$C3135,$T:$T),IF($A3135="user",SUMIF($B:$B,$B3135,$T:$T),SUM($T:$T))))</f>
        <v>37.29</v>
      </c>
      <c r="V3135" s="27">
        <f>U3135/J3135</f>
        <v>0.33</v>
      </c>
    </row>
    <row r="3136" spans="1:22" hidden="1" x14ac:dyDescent="0.3">
      <c r="A3136" s="23" t="s">
        <v>14</v>
      </c>
      <c r="B3136" s="23" t="s">
        <v>4406</v>
      </c>
      <c r="C3136" s="23" t="s">
        <v>4408</v>
      </c>
      <c r="D3136" s="32" t="s">
        <v>4499</v>
      </c>
      <c r="E3136" s="23" t="s">
        <v>4500</v>
      </c>
      <c r="F3136" s="27">
        <v>0.25</v>
      </c>
      <c r="G3136" s="24">
        <v>1</v>
      </c>
      <c r="H3136" s="25">
        <v>53.606099999999998</v>
      </c>
      <c r="I3136" s="25">
        <v>4.7812999999999999</v>
      </c>
      <c r="J3136" s="26">
        <v>113</v>
      </c>
      <c r="K3136" s="26">
        <v>28</v>
      </c>
      <c r="L3136" s="27">
        <v>8.9200000000000002E-2</v>
      </c>
      <c r="M3136" s="28">
        <v>0.78629179000000005</v>
      </c>
      <c r="N3136" s="29">
        <v>0.5</v>
      </c>
      <c r="O3136" s="31" t="s">
        <v>12</v>
      </c>
      <c r="P3136" s="31">
        <v>0.36410375280000001</v>
      </c>
      <c r="Q3136" s="31">
        <v>0.25</v>
      </c>
      <c r="R3136" s="42"/>
      <c r="S3136" s="27">
        <f>IF(A3136="placement",MIN(P3136,IF(R3136="",Q3136,R3136)),"")</f>
        <v>0.25</v>
      </c>
      <c r="T3136" s="28">
        <f>IF($A3136="placement",S3136*J3136,"")</f>
        <v>28.25</v>
      </c>
      <c r="U3136" s="26">
        <f>IF($A3136="placement",T3136,IF($A3136="site",SUMIF($C:$C,$C3136,$T:$T),IF($A3136="user",SUMIF($B:$B,$B3136,$T:$T),SUM($T:$T))))</f>
        <v>28.25</v>
      </c>
      <c r="V3136" s="27">
        <f>U3136/J3136</f>
        <v>0.25</v>
      </c>
    </row>
    <row r="3137" spans="1:22" hidden="1" x14ac:dyDescent="0.3">
      <c r="A3137" s="17" t="s">
        <v>13</v>
      </c>
      <c r="B3137" s="17" t="s">
        <v>4808</v>
      </c>
      <c r="C3137" s="17" t="s">
        <v>4810</v>
      </c>
      <c r="D3137" s="17" t="s">
        <v>9898</v>
      </c>
      <c r="E3137" s="17"/>
      <c r="F3137" s="18">
        <v>0.30170000000000002</v>
      </c>
      <c r="G3137" s="36">
        <v>0</v>
      </c>
      <c r="H3137" s="37">
        <v>9.7678999999999991</v>
      </c>
      <c r="I3137" s="37">
        <v>2.8854000000000002</v>
      </c>
      <c r="J3137" s="19">
        <v>113</v>
      </c>
      <c r="K3137" s="19">
        <v>33</v>
      </c>
      <c r="L3137" s="18">
        <v>0.2954</v>
      </c>
      <c r="M3137" s="20">
        <v>1.3040202999999999</v>
      </c>
      <c r="N3137" s="21">
        <v>0.86902299999999999</v>
      </c>
      <c r="O3137" s="22"/>
      <c r="P3137" s="22">
        <v>0.33358169319999997</v>
      </c>
      <c r="Q3137" s="22">
        <v>0.301684356603304</v>
      </c>
      <c r="R3137" s="43"/>
      <c r="S3137" s="18" t="str">
        <f>IF(A3137="placement",MIN(P3137,IF(R3137="",Q3137,R3137)),"")</f>
        <v/>
      </c>
      <c r="T3137" s="20" t="str">
        <f>IF($A3137="placement",S3137*J3137,"")</f>
        <v/>
      </c>
      <c r="U3137" s="19">
        <f>IF($A3137="placement",T3137,IF($A3137="site",SUMIF($C:$C,$C3137,$T:$T),IF($A3137="user",SUMIF($B:$B,$B3137,$T:$T),SUM($T:$T))))</f>
        <v>34.090000000000003</v>
      </c>
      <c r="V3137" s="18">
        <f>U3137/J3137</f>
        <v>0.30168141592920356</v>
      </c>
    </row>
    <row r="3138" spans="1:22" hidden="1" x14ac:dyDescent="0.3">
      <c r="A3138" s="11" t="s">
        <v>10</v>
      </c>
      <c r="B3138" s="11" t="s">
        <v>8133</v>
      </c>
      <c r="C3138" s="11" t="s">
        <v>9898</v>
      </c>
      <c r="D3138" s="11" t="s">
        <v>9898</v>
      </c>
      <c r="E3138" s="11"/>
      <c r="F3138" s="12">
        <v>0.15</v>
      </c>
      <c r="G3138" s="33">
        <v>0</v>
      </c>
      <c r="H3138" s="34">
        <v>139.55699999999999</v>
      </c>
      <c r="I3138" s="34">
        <v>6.7046000000000001</v>
      </c>
      <c r="J3138" s="13">
        <v>113</v>
      </c>
      <c r="K3138" s="13">
        <v>17</v>
      </c>
      <c r="L3138" s="12">
        <v>4.8000000000000001E-2</v>
      </c>
      <c r="M3138" s="14">
        <v>0.56385196000000004</v>
      </c>
      <c r="N3138" s="15">
        <v>0.340005</v>
      </c>
      <c r="O3138" s="16"/>
      <c r="P3138" s="16">
        <v>0.39699597320000002</v>
      </c>
      <c r="Q3138" s="16">
        <v>0.15</v>
      </c>
      <c r="R3138" s="44"/>
      <c r="S3138" s="12" t="str">
        <f>IF(A3138="placement",MIN(P3138,IF(R3138="",Q3138,R3138)),"")</f>
        <v/>
      </c>
      <c r="T3138" s="14" t="str">
        <f>IF($A3138="placement",S3138*J3138,"")</f>
        <v/>
      </c>
      <c r="U3138" s="13">
        <f>IF($A3138="placement",T3138,IF($A3138="site",SUMIF($C:$C,$C3138,$T:$T),IF($A3138="user",SUMIF($B:$B,$B3138,$T:$T),SUM($T:$T))))</f>
        <v>16.049999999999997</v>
      </c>
      <c r="V3138" s="12">
        <f>U3138/J3138</f>
        <v>0.14203539823008848</v>
      </c>
    </row>
    <row r="3139" spans="1:22" hidden="1" x14ac:dyDescent="0.3">
      <c r="A3139" s="23" t="s">
        <v>14</v>
      </c>
      <c r="B3139" s="23" t="s">
        <v>6052</v>
      </c>
      <c r="C3139" s="23" t="s">
        <v>6054</v>
      </c>
      <c r="D3139" s="23" t="s">
        <v>6137</v>
      </c>
      <c r="E3139" s="23" t="s">
        <v>4460</v>
      </c>
      <c r="F3139" s="27">
        <v>0.25</v>
      </c>
      <c r="G3139" s="24">
        <v>1</v>
      </c>
      <c r="H3139" s="25">
        <v>66.242400000000004</v>
      </c>
      <c r="I3139" s="25">
        <v>5.5140000000000002</v>
      </c>
      <c r="J3139" s="26">
        <v>113</v>
      </c>
      <c r="K3139" s="26">
        <v>27</v>
      </c>
      <c r="L3139" s="27">
        <v>8.3199999999999996E-2</v>
      </c>
      <c r="M3139" s="28">
        <v>0.68108192000000001</v>
      </c>
      <c r="N3139" s="29">
        <v>0.5</v>
      </c>
      <c r="O3139" s="31" t="s">
        <v>12</v>
      </c>
      <c r="P3139" s="31">
        <v>0.26587392160000001</v>
      </c>
      <c r="Q3139" s="31">
        <v>0.249999999999999</v>
      </c>
      <c r="R3139" s="42"/>
      <c r="S3139" s="27">
        <f>IF(A3139="placement",MIN(P3139,IF(R3139="",Q3139,R3139)),"")</f>
        <v>0.249999999999999</v>
      </c>
      <c r="T3139" s="28">
        <f>IF($A3139="placement",S3139*J3139,"")</f>
        <v>28.249999999999886</v>
      </c>
      <c r="U3139" s="26">
        <f>IF($A3139="placement",T3139,IF($A3139="site",SUMIF($C:$C,$C3139,$T:$T),IF($A3139="user",SUMIF($B:$B,$B3139,$T:$T),SUM($T:$T))))</f>
        <v>28.249999999999886</v>
      </c>
      <c r="V3139" s="27">
        <f>U3139/J3139</f>
        <v>0.249999999999999</v>
      </c>
    </row>
    <row r="3140" spans="1:22" hidden="1" x14ac:dyDescent="0.3">
      <c r="A3140" s="23" t="s">
        <v>14</v>
      </c>
      <c r="B3140" s="23" t="s">
        <v>11054</v>
      </c>
      <c r="C3140" s="23" t="s">
        <v>11055</v>
      </c>
      <c r="D3140" s="32" t="s">
        <v>11057</v>
      </c>
      <c r="E3140" s="23" t="s">
        <v>11058</v>
      </c>
      <c r="F3140" s="27">
        <v>0.25</v>
      </c>
      <c r="G3140" s="24">
        <v>0</v>
      </c>
      <c r="H3140" s="25">
        <v>9.8079999999999998</v>
      </c>
      <c r="I3140" s="25">
        <v>3.6665999999999999</v>
      </c>
      <c r="J3140" s="26">
        <v>113</v>
      </c>
      <c r="K3140" s="26">
        <v>28</v>
      </c>
      <c r="L3140" s="27">
        <v>0.37380000000000002</v>
      </c>
      <c r="M3140" s="28">
        <v>1.02595652</v>
      </c>
      <c r="N3140" s="29">
        <v>0.5</v>
      </c>
      <c r="O3140" s="31" t="s">
        <v>12</v>
      </c>
      <c r="P3140" s="31">
        <v>0.51264991150000006</v>
      </c>
      <c r="Q3140" s="31">
        <v>0.25</v>
      </c>
      <c r="R3140" s="42"/>
      <c r="S3140" s="27">
        <f>IF(A3140="placement",MIN(P3140,IF(R3140="",Q3140,R3140)),"")</f>
        <v>0.25</v>
      </c>
      <c r="T3140" s="28">
        <f>IF($A3140="placement",S3140*J3140,"")</f>
        <v>28.25</v>
      </c>
      <c r="U3140" s="26">
        <f>IF($A3140="placement",T3140,IF($A3140="site",SUMIF($C:$C,$C3140,$T:$T),IF($A3140="user",SUMIF($B:$B,$B3140,$T:$T),SUM($T:$T))))</f>
        <v>28.25</v>
      </c>
      <c r="V3140" s="27">
        <f>U3140/J3140</f>
        <v>0.25</v>
      </c>
    </row>
    <row r="3141" spans="1:22" hidden="1" x14ac:dyDescent="0.3">
      <c r="A3141" s="17" t="s">
        <v>13</v>
      </c>
      <c r="B3141" s="17" t="s">
        <v>8133</v>
      </c>
      <c r="C3141" s="17" t="s">
        <v>8135</v>
      </c>
      <c r="D3141" s="17" t="s">
        <v>9898</v>
      </c>
      <c r="E3141" s="17"/>
      <c r="F3141" s="18">
        <v>0.15</v>
      </c>
      <c r="G3141" s="36">
        <v>0</v>
      </c>
      <c r="H3141" s="37">
        <v>139.55699999999999</v>
      </c>
      <c r="I3141" s="37">
        <v>6.7046000000000001</v>
      </c>
      <c r="J3141" s="19">
        <v>113</v>
      </c>
      <c r="K3141" s="19">
        <v>17</v>
      </c>
      <c r="L3141" s="18">
        <v>4.8000000000000001E-2</v>
      </c>
      <c r="M3141" s="20">
        <v>0.56385196000000004</v>
      </c>
      <c r="N3141" s="21">
        <v>0.340005</v>
      </c>
      <c r="O3141" s="22"/>
      <c r="P3141" s="22">
        <v>0.39699597320000002</v>
      </c>
      <c r="Q3141" s="22">
        <v>0.15</v>
      </c>
      <c r="R3141" s="43"/>
      <c r="S3141" s="18" t="str">
        <f>IF(A3141="placement",MIN(P3141,IF(R3141="",Q3141,R3141)),"")</f>
        <v/>
      </c>
      <c r="T3141" s="20" t="str">
        <f>IF($A3141="placement",S3141*J3141,"")</f>
        <v/>
      </c>
      <c r="U3141" s="19">
        <f>IF($A3141="placement",T3141,IF($A3141="site",SUMIF($C:$C,$C3141,$T:$T),IF($A3141="user",SUMIF($B:$B,$B3141,$T:$T),SUM($T:$T))))</f>
        <v>16.049999999999997</v>
      </c>
      <c r="V3141" s="18">
        <f>U3141/J3141</f>
        <v>0.14203539823008848</v>
      </c>
    </row>
    <row r="3142" spans="1:22" hidden="1" x14ac:dyDescent="0.3">
      <c r="A3142" s="11" t="s">
        <v>10</v>
      </c>
      <c r="B3142" s="11" t="s">
        <v>4808</v>
      </c>
      <c r="C3142" s="11" t="s">
        <v>9898</v>
      </c>
      <c r="D3142" s="11" t="s">
        <v>9898</v>
      </c>
      <c r="E3142" s="11"/>
      <c r="F3142" s="12">
        <v>0.30170000000000002</v>
      </c>
      <c r="G3142" s="33">
        <v>0</v>
      </c>
      <c r="H3142" s="34">
        <v>9.7678999999999991</v>
      </c>
      <c r="I3142" s="34">
        <v>2.8854000000000002</v>
      </c>
      <c r="J3142" s="13">
        <v>113</v>
      </c>
      <c r="K3142" s="13">
        <v>33</v>
      </c>
      <c r="L3142" s="12">
        <v>0.2954</v>
      </c>
      <c r="M3142" s="14">
        <v>1.3040202999999999</v>
      </c>
      <c r="N3142" s="15">
        <v>0.86902299999999999</v>
      </c>
      <c r="O3142" s="16"/>
      <c r="P3142" s="16">
        <v>0.33358169319999997</v>
      </c>
      <c r="Q3142" s="16">
        <v>0.301684356603304</v>
      </c>
      <c r="R3142" s="44"/>
      <c r="S3142" s="12" t="str">
        <f>IF(A3142="placement",MIN(P3142,IF(R3142="",Q3142,R3142)),"")</f>
        <v/>
      </c>
      <c r="T3142" s="14" t="str">
        <f>IF($A3142="placement",S3142*J3142,"")</f>
        <v/>
      </c>
      <c r="U3142" s="13">
        <f>IF($A3142="placement",T3142,IF($A3142="site",SUMIF($C:$C,$C3142,$T:$T),IF($A3142="user",SUMIF($B:$B,$B3142,$T:$T),SUM($T:$T))))</f>
        <v>34.090000000000003</v>
      </c>
      <c r="V3142" s="12">
        <f>U3142/J3142</f>
        <v>0.30168141592920356</v>
      </c>
    </row>
    <row r="3143" spans="1:22" hidden="1" x14ac:dyDescent="0.3">
      <c r="A3143" s="23" t="s">
        <v>14</v>
      </c>
      <c r="B3143" s="23" t="s">
        <v>277</v>
      </c>
      <c r="C3143" s="23" t="s">
        <v>279</v>
      </c>
      <c r="D3143" s="23" t="s">
        <v>335</v>
      </c>
      <c r="E3143" s="23" t="s">
        <v>336</v>
      </c>
      <c r="F3143" s="27">
        <v>0.25</v>
      </c>
      <c r="G3143" s="24">
        <v>0</v>
      </c>
      <c r="H3143" s="25">
        <v>38.253900000000002</v>
      </c>
      <c r="I3143" s="25">
        <v>2.2019000000000002</v>
      </c>
      <c r="J3143" s="26">
        <v>112</v>
      </c>
      <c r="K3143" s="26">
        <v>28</v>
      </c>
      <c r="L3143" s="27">
        <v>5.7599999999999998E-2</v>
      </c>
      <c r="M3143" s="28">
        <v>1.7020761</v>
      </c>
      <c r="N3143" s="46">
        <v>1</v>
      </c>
      <c r="O3143" s="31" t="s">
        <v>12</v>
      </c>
      <c r="P3143" s="31">
        <v>0.41248220410000003</v>
      </c>
      <c r="Q3143" s="31">
        <v>0.249999999999999</v>
      </c>
      <c r="R3143" s="42"/>
      <c r="S3143" s="27">
        <f>IF(A3143="placement",MIN(P3143,IF(R3143="",Q3143,R3143)),"")</f>
        <v>0.249999999999999</v>
      </c>
      <c r="T3143" s="28">
        <f>IF($A3143="placement",S3143*J3143,"")</f>
        <v>27.999999999999886</v>
      </c>
      <c r="U3143" s="26">
        <f>IF($A3143="placement",T3143,IF($A3143="site",SUMIF($C:$C,$C3143,$T:$T),IF($A3143="user",SUMIF($B:$B,$B3143,$T:$T),SUM($T:$T))))</f>
        <v>27.999999999999886</v>
      </c>
      <c r="V3143" s="27">
        <f>U3143/J3143</f>
        <v>0.24999999999999897</v>
      </c>
    </row>
    <row r="3144" spans="1:22" hidden="1" x14ac:dyDescent="0.3">
      <c r="A3144" s="23" t="s">
        <v>14</v>
      </c>
      <c r="B3144" s="23" t="s">
        <v>544</v>
      </c>
      <c r="C3144" s="23" t="s">
        <v>546</v>
      </c>
      <c r="D3144" s="23" t="s">
        <v>575</v>
      </c>
      <c r="E3144" s="23" t="s">
        <v>545</v>
      </c>
      <c r="F3144" s="27">
        <v>0.33</v>
      </c>
      <c r="G3144" s="24">
        <v>1</v>
      </c>
      <c r="H3144" s="25">
        <v>132.20339999999999</v>
      </c>
      <c r="I3144" s="25">
        <v>3.8578999999999999</v>
      </c>
      <c r="J3144" s="26">
        <v>112</v>
      </c>
      <c r="K3144" s="26">
        <v>37</v>
      </c>
      <c r="L3144" s="27">
        <v>2.92E-2</v>
      </c>
      <c r="M3144" s="28">
        <v>0.96678392999999996</v>
      </c>
      <c r="N3144" s="29">
        <v>0.5</v>
      </c>
      <c r="O3144" s="31" t="s">
        <v>12</v>
      </c>
      <c r="P3144" s="31">
        <v>0.48282135739999998</v>
      </c>
      <c r="Q3144" s="31">
        <v>0.33</v>
      </c>
      <c r="R3144" s="42"/>
      <c r="S3144" s="27">
        <f>IF(A3144="placement",MIN(P3144,IF(R3144="",Q3144,R3144)),"")</f>
        <v>0.33</v>
      </c>
      <c r="T3144" s="28">
        <f>IF($A3144="placement",S3144*J3144,"")</f>
        <v>36.96</v>
      </c>
      <c r="U3144" s="26">
        <f>IF($A3144="placement",T3144,IF($A3144="site",SUMIF($C:$C,$C3144,$T:$T),IF($A3144="user",SUMIF($B:$B,$B3144,$T:$T),SUM($T:$T))))</f>
        <v>36.96</v>
      </c>
      <c r="V3144" s="27">
        <f>U3144/J3144</f>
        <v>0.33</v>
      </c>
    </row>
    <row r="3145" spans="1:22" x14ac:dyDescent="0.3">
      <c r="A3145" s="23" t="s">
        <v>14</v>
      </c>
      <c r="B3145" s="23" t="s">
        <v>5021</v>
      </c>
      <c r="C3145" s="23" t="s">
        <v>5023</v>
      </c>
      <c r="D3145" s="23" t="s">
        <v>5152</v>
      </c>
      <c r="E3145" s="23" t="s">
        <v>5153</v>
      </c>
      <c r="F3145" s="27">
        <v>0.25</v>
      </c>
      <c r="G3145" s="24">
        <v>1</v>
      </c>
      <c r="H3145" s="25">
        <v>136.7971</v>
      </c>
      <c r="I3145" s="25">
        <v>31.442599999999999</v>
      </c>
      <c r="J3145" s="26">
        <v>112</v>
      </c>
      <c r="K3145" s="26">
        <v>28</v>
      </c>
      <c r="L3145" s="27">
        <v>0.2298</v>
      </c>
      <c r="M3145" s="28">
        <v>0.1192039</v>
      </c>
      <c r="N3145" s="29">
        <v>0.01</v>
      </c>
      <c r="O3145" s="31" t="s">
        <v>42</v>
      </c>
      <c r="P3145" s="31">
        <v>0.91611012859999996</v>
      </c>
      <c r="Q3145" s="31">
        <v>0.249999999999999</v>
      </c>
      <c r="R3145" s="42">
        <v>0.3</v>
      </c>
      <c r="S3145" s="27">
        <f>IF(A3145="placement",MIN(P3145,IF(R3145="",Q3145,R3145)),"")</f>
        <v>0.3</v>
      </c>
      <c r="T3145" s="28">
        <f>IF($A3145="placement",S3145*J3145,"")</f>
        <v>33.6</v>
      </c>
      <c r="U3145" s="26">
        <f>IF($A3145="placement",T3145,IF($A3145="site",SUMIF($C:$C,$C3145,$T:$T),IF($A3145="user",SUMIF($B:$B,$B3145,$T:$T),SUM($T:$T))))</f>
        <v>33.6</v>
      </c>
      <c r="V3145" s="27">
        <f>U3145/J3145</f>
        <v>0.3</v>
      </c>
    </row>
    <row r="3146" spans="1:22" hidden="1" x14ac:dyDescent="0.3">
      <c r="A3146" s="23" t="s">
        <v>14</v>
      </c>
      <c r="B3146" s="23" t="s">
        <v>7458</v>
      </c>
      <c r="C3146" s="23" t="s">
        <v>7459</v>
      </c>
      <c r="D3146" s="23" t="s">
        <v>7462</v>
      </c>
      <c r="E3146" s="23" t="s">
        <v>7463</v>
      </c>
      <c r="F3146" s="27">
        <v>0.25</v>
      </c>
      <c r="G3146" s="24">
        <v>0</v>
      </c>
      <c r="H3146" s="25">
        <v>30.523499999999999</v>
      </c>
      <c r="I3146" s="25">
        <v>7.4424000000000001</v>
      </c>
      <c r="J3146" s="26">
        <v>112</v>
      </c>
      <c r="K3146" s="26">
        <v>28</v>
      </c>
      <c r="L3146" s="27">
        <v>0.24379999999999999</v>
      </c>
      <c r="M3146" s="28">
        <v>0.50324586999999998</v>
      </c>
      <c r="N3146" s="29">
        <v>0.25</v>
      </c>
      <c r="O3146" s="31" t="s">
        <v>42</v>
      </c>
      <c r="P3146" s="31">
        <v>0.50322493290000003</v>
      </c>
      <c r="Q3146" s="31">
        <v>0.25</v>
      </c>
      <c r="R3146" s="42"/>
      <c r="S3146" s="27">
        <f>IF(A3146="placement",MIN(P3146,IF(R3146="",Q3146,R3146)),"")</f>
        <v>0.25</v>
      </c>
      <c r="T3146" s="28">
        <f>IF($A3146="placement",S3146*J3146,"")</f>
        <v>28</v>
      </c>
      <c r="U3146" s="26">
        <f>IF($A3146="placement",T3146,IF($A3146="site",SUMIF($C:$C,$C3146,$T:$T),IF($A3146="user",SUMIF($B:$B,$B3146,$T:$T),SUM($T:$T))))</f>
        <v>28</v>
      </c>
      <c r="V3146" s="27">
        <f>U3146/J3146</f>
        <v>0.25</v>
      </c>
    </row>
    <row r="3147" spans="1:22" hidden="1" x14ac:dyDescent="0.3">
      <c r="A3147" s="23" t="s">
        <v>14</v>
      </c>
      <c r="B3147" s="23" t="s">
        <v>8017</v>
      </c>
      <c r="C3147" s="23" t="s">
        <v>8019</v>
      </c>
      <c r="D3147" s="23" t="s">
        <v>8022</v>
      </c>
      <c r="E3147" s="23" t="s">
        <v>8023</v>
      </c>
      <c r="F3147" s="27">
        <v>0.25</v>
      </c>
      <c r="G3147" s="24">
        <v>0</v>
      </c>
      <c r="H3147" s="25">
        <v>4.9474</v>
      </c>
      <c r="I3147" s="25">
        <v>2.3736000000000002</v>
      </c>
      <c r="J3147" s="26">
        <v>112</v>
      </c>
      <c r="K3147" s="26">
        <v>28</v>
      </c>
      <c r="L3147" s="27">
        <v>0.4798</v>
      </c>
      <c r="M3147" s="28">
        <v>1.5721555199999999</v>
      </c>
      <c r="N3147" s="29">
        <v>1</v>
      </c>
      <c r="O3147" s="31" t="s">
        <v>12</v>
      </c>
      <c r="P3147" s="31">
        <v>0.36393061059999998</v>
      </c>
      <c r="Q3147" s="31">
        <v>0.25</v>
      </c>
      <c r="R3147" s="42"/>
      <c r="S3147" s="27">
        <f>IF(A3147="placement",MIN(P3147,IF(R3147="",Q3147,R3147)),"")</f>
        <v>0.25</v>
      </c>
      <c r="T3147" s="28">
        <f>IF($A3147="placement",S3147*J3147,"")</f>
        <v>28</v>
      </c>
      <c r="U3147" s="23">
        <f>IF($A3147="placement",T3147,IF($A3147="site",SUMIF($C:$C,$C3147,$T:$T),IF($A3147="user",SUMIF($B:$B,$B3147,$T:$T),SUM($T:$T))))</f>
        <v>28</v>
      </c>
      <c r="V3147" s="27">
        <f>U3147/J3147</f>
        <v>0.25</v>
      </c>
    </row>
    <row r="3148" spans="1:22" hidden="1" x14ac:dyDescent="0.3">
      <c r="A3148" s="17" t="s">
        <v>13</v>
      </c>
      <c r="B3148" s="17" t="s">
        <v>660</v>
      </c>
      <c r="C3148" s="17" t="s">
        <v>662</v>
      </c>
      <c r="D3148" s="17" t="s">
        <v>9898</v>
      </c>
      <c r="E3148" s="17"/>
      <c r="F3148" s="18">
        <v>0.25</v>
      </c>
      <c r="G3148" s="36">
        <v>0</v>
      </c>
      <c r="H3148" s="37">
        <v>130.84389999999999</v>
      </c>
      <c r="I3148" s="37">
        <v>5.5639000000000003</v>
      </c>
      <c r="J3148" s="19">
        <v>111</v>
      </c>
      <c r="K3148" s="19">
        <v>25</v>
      </c>
      <c r="L3148" s="18">
        <v>4.2500000000000003E-2</v>
      </c>
      <c r="M3148" s="20">
        <v>0.66424289000000003</v>
      </c>
      <c r="N3148" s="21">
        <v>0.5</v>
      </c>
      <c r="O3148" s="22"/>
      <c r="P3148" s="22">
        <v>0.24726330269999999</v>
      </c>
      <c r="Q3148" s="22">
        <v>0.247263302745201</v>
      </c>
      <c r="R3148" s="43"/>
      <c r="S3148" s="18" t="str">
        <f>IF(A3148="placement",MIN(P3148,IF(R3148="",Q3148,R3148)),"")</f>
        <v/>
      </c>
      <c r="T3148" s="20" t="str">
        <f>IF($A3148="placement",S3148*J3148,"")</f>
        <v/>
      </c>
      <c r="U3148" s="19">
        <f>IF($A3148="placement",T3148,IF($A3148="site",SUMIF($C:$C,$C3148,$T:$T),IF($A3148="user",SUMIF($B:$B,$B3148,$T:$T),SUM($T:$T))))</f>
        <v>24.259399964718604</v>
      </c>
      <c r="V3148" s="18">
        <f>U3148/J3148</f>
        <v>0.21855315283530274</v>
      </c>
    </row>
    <row r="3149" spans="1:22" hidden="1" x14ac:dyDescent="0.3">
      <c r="A3149" s="11" t="s">
        <v>10</v>
      </c>
      <c r="B3149" s="11" t="s">
        <v>660</v>
      </c>
      <c r="C3149" s="11" t="s">
        <v>9898</v>
      </c>
      <c r="D3149" s="11" t="s">
        <v>9898</v>
      </c>
      <c r="E3149" s="11"/>
      <c r="F3149" s="12">
        <v>0.25</v>
      </c>
      <c r="G3149" s="33">
        <v>0</v>
      </c>
      <c r="H3149" s="34">
        <v>130.84389999999999</v>
      </c>
      <c r="I3149" s="34">
        <v>5.5639000000000003</v>
      </c>
      <c r="J3149" s="13">
        <v>111</v>
      </c>
      <c r="K3149" s="13">
        <v>25</v>
      </c>
      <c r="L3149" s="12">
        <v>4.2500000000000003E-2</v>
      </c>
      <c r="M3149" s="14">
        <v>0.66424289000000003</v>
      </c>
      <c r="N3149" s="15">
        <v>0.5</v>
      </c>
      <c r="O3149" s="16"/>
      <c r="P3149" s="16">
        <v>0.24726330269999999</v>
      </c>
      <c r="Q3149" s="16">
        <v>0.247263302745201</v>
      </c>
      <c r="R3149" s="44"/>
      <c r="S3149" s="12" t="str">
        <f>IF(A3149="placement",MIN(P3149,IF(R3149="",Q3149,R3149)),"")</f>
        <v/>
      </c>
      <c r="T3149" s="14" t="str">
        <f>IF($A3149="placement",S3149*J3149,"")</f>
        <v/>
      </c>
      <c r="U3149" s="13">
        <f>IF($A3149="placement",T3149,IF($A3149="site",SUMIF($C:$C,$C3149,$T:$T),IF($A3149="user",SUMIF($B:$B,$B3149,$T:$T),SUM($T:$T))))</f>
        <v>24.259399964718604</v>
      </c>
      <c r="V3149" s="12">
        <f>U3149/J3149</f>
        <v>0.21855315283530274</v>
      </c>
    </row>
    <row r="3150" spans="1:22" hidden="1" x14ac:dyDescent="0.3">
      <c r="A3150" s="23" t="s">
        <v>14</v>
      </c>
      <c r="B3150" s="23" t="s">
        <v>678</v>
      </c>
      <c r="C3150" s="23" t="s">
        <v>680</v>
      </c>
      <c r="D3150" s="23" t="s">
        <v>766</v>
      </c>
      <c r="E3150" s="23" t="s">
        <v>767</v>
      </c>
      <c r="F3150" s="27">
        <v>0.33</v>
      </c>
      <c r="G3150" s="24">
        <v>1</v>
      </c>
      <c r="H3150" s="25">
        <v>78.284599999999998</v>
      </c>
      <c r="I3150" s="25">
        <v>8.6173000000000002</v>
      </c>
      <c r="J3150" s="26">
        <v>111</v>
      </c>
      <c r="K3150" s="26">
        <v>33</v>
      </c>
      <c r="L3150" s="27">
        <v>0.1101</v>
      </c>
      <c r="M3150" s="28">
        <v>0.43082176999999999</v>
      </c>
      <c r="N3150" s="29">
        <v>0.3</v>
      </c>
      <c r="O3150" s="31" t="s">
        <v>12</v>
      </c>
      <c r="P3150" s="31">
        <v>0.3036563592</v>
      </c>
      <c r="Q3150" s="31">
        <v>0.30365635918668898</v>
      </c>
      <c r="R3150" s="42"/>
      <c r="S3150" s="27">
        <f>IF(A3150="placement",MIN(P3150,IF(R3150="",Q3150,R3150)),"")</f>
        <v>0.30365635918668898</v>
      </c>
      <c r="T3150" s="28">
        <f>IF($A3150="placement",S3150*J3150,"")</f>
        <v>33.705855869722477</v>
      </c>
      <c r="U3150" s="26">
        <f>IF($A3150="placement",T3150,IF($A3150="site",SUMIF($C:$C,$C3150,$T:$T),IF($A3150="user",SUMIF($B:$B,$B3150,$T:$T),SUM($T:$T))))</f>
        <v>33.705855869722477</v>
      </c>
      <c r="V3150" s="27">
        <f>U3150/J3150</f>
        <v>0.30365635918668898</v>
      </c>
    </row>
    <row r="3151" spans="1:22" hidden="1" x14ac:dyDescent="0.3">
      <c r="A3151" s="23" t="s">
        <v>14</v>
      </c>
      <c r="B3151" s="23" t="s">
        <v>1320</v>
      </c>
      <c r="C3151" s="23" t="s">
        <v>1322</v>
      </c>
      <c r="D3151" s="32" t="s">
        <v>1323</v>
      </c>
      <c r="E3151" s="23" t="s">
        <v>1324</v>
      </c>
      <c r="F3151" s="27">
        <v>0.15</v>
      </c>
      <c r="G3151" s="24">
        <v>0</v>
      </c>
      <c r="H3151" s="25">
        <v>50.932499999999997</v>
      </c>
      <c r="I3151" s="25">
        <v>1.9619</v>
      </c>
      <c r="J3151" s="26">
        <v>111</v>
      </c>
      <c r="K3151" s="26">
        <v>17</v>
      </c>
      <c r="L3151" s="27">
        <v>3.85E-2</v>
      </c>
      <c r="M3151" s="28">
        <v>1.8899584899999999</v>
      </c>
      <c r="N3151" s="29">
        <v>1.5</v>
      </c>
      <c r="O3151" s="31" t="s">
        <v>42</v>
      </c>
      <c r="P3151" s="31">
        <v>0.20633177680000001</v>
      </c>
      <c r="Q3151" s="31">
        <v>0.15</v>
      </c>
      <c r="R3151" s="42"/>
      <c r="S3151" s="27">
        <f>IF(A3151="placement",MIN(P3151,IF(R3151="",Q3151,R3151)),"")</f>
        <v>0.15</v>
      </c>
      <c r="T3151" s="28">
        <f>IF($A3151="placement",S3151*J3151,"")</f>
        <v>16.649999999999999</v>
      </c>
      <c r="U3151" s="26">
        <f>IF($A3151="placement",T3151,IF($A3151="site",SUMIF($C:$C,$C3151,$T:$T),IF($A3151="user",SUMIF($B:$B,$B3151,$T:$T),SUM($T:$T))))</f>
        <v>16.649999999999999</v>
      </c>
      <c r="V3151" s="27">
        <f>U3151/J3151</f>
        <v>0.15</v>
      </c>
    </row>
    <row r="3152" spans="1:22" hidden="1" x14ac:dyDescent="0.3">
      <c r="A3152" s="23" t="s">
        <v>14</v>
      </c>
      <c r="B3152" s="23" t="s">
        <v>1350</v>
      </c>
      <c r="C3152" s="23" t="s">
        <v>1352</v>
      </c>
      <c r="D3152" s="23" t="s">
        <v>1415</v>
      </c>
      <c r="E3152" s="23" t="s">
        <v>1416</v>
      </c>
      <c r="F3152" s="27">
        <v>0.4</v>
      </c>
      <c r="G3152" s="24">
        <v>1</v>
      </c>
      <c r="H3152" s="25">
        <v>37.4069</v>
      </c>
      <c r="I3152" s="25">
        <v>7.7733999999999996</v>
      </c>
      <c r="J3152" s="26">
        <v>111</v>
      </c>
      <c r="K3152" s="26">
        <v>44</v>
      </c>
      <c r="L3152" s="27">
        <v>0.20780000000000001</v>
      </c>
      <c r="M3152" s="28">
        <v>0.47481990000000002</v>
      </c>
      <c r="N3152" s="29">
        <v>0.25</v>
      </c>
      <c r="O3152" s="31" t="s">
        <v>385</v>
      </c>
      <c r="P3152" s="31">
        <v>0.47348457729999999</v>
      </c>
      <c r="Q3152" s="31">
        <v>0.4</v>
      </c>
      <c r="R3152" s="42"/>
      <c r="S3152" s="27">
        <f>IF(A3152="placement",MIN(P3152,IF(R3152="",Q3152,R3152)),"")</f>
        <v>0.4</v>
      </c>
      <c r="T3152" s="28">
        <f>IF($A3152="placement",S3152*J3152,"")</f>
        <v>44.400000000000006</v>
      </c>
      <c r="U3152" s="26">
        <f>IF($A3152="placement",T3152,IF($A3152="site",SUMIF($C:$C,$C3152,$T:$T),IF($A3152="user",SUMIF($B:$B,$B3152,$T:$T),SUM($T:$T))))</f>
        <v>44.400000000000006</v>
      </c>
      <c r="V3152" s="27">
        <f>U3152/J3152</f>
        <v>0.40000000000000008</v>
      </c>
    </row>
    <row r="3153" spans="1:22" hidden="1" x14ac:dyDescent="0.3">
      <c r="A3153" s="23" t="s">
        <v>14</v>
      </c>
      <c r="B3153" s="23" t="s">
        <v>1708</v>
      </c>
      <c r="C3153" s="23" t="s">
        <v>1709</v>
      </c>
      <c r="D3153" s="23" t="s">
        <v>1722</v>
      </c>
      <c r="E3153" s="23" t="s">
        <v>1723</v>
      </c>
      <c r="F3153" s="27">
        <v>0.15</v>
      </c>
      <c r="G3153" s="24">
        <v>0</v>
      </c>
      <c r="H3153" s="25">
        <v>3.7669000000000001</v>
      </c>
      <c r="I3153" s="25">
        <v>1.8253999999999999</v>
      </c>
      <c r="J3153" s="26">
        <v>111</v>
      </c>
      <c r="K3153" s="26">
        <v>17</v>
      </c>
      <c r="L3153" s="27">
        <v>0.48459999999999998</v>
      </c>
      <c r="M3153" s="28">
        <v>2.0194247700000001</v>
      </c>
      <c r="N3153" s="29">
        <v>1.55</v>
      </c>
      <c r="O3153" s="31" t="s">
        <v>42</v>
      </c>
      <c r="P3153" s="31">
        <v>0.2324546955</v>
      </c>
      <c r="Q3153" s="31">
        <v>0.149999999999999</v>
      </c>
      <c r="R3153" s="42"/>
      <c r="S3153" s="27">
        <f>IF(A3153="placement",MIN(P3153,IF(R3153="",Q3153,R3153)),"")</f>
        <v>0.149999999999999</v>
      </c>
      <c r="T3153" s="28">
        <f>IF($A3153="placement",S3153*J3153,"")</f>
        <v>16.649999999999888</v>
      </c>
      <c r="U3153" s="26">
        <f>IF($A3153="placement",T3153,IF($A3153="site",SUMIF($C:$C,$C3153,$T:$T),IF($A3153="user",SUMIF($B:$B,$B3153,$T:$T),SUM($T:$T))))</f>
        <v>16.649999999999888</v>
      </c>
      <c r="V3153" s="27">
        <f>U3153/J3153</f>
        <v>0.149999999999999</v>
      </c>
    </row>
    <row r="3154" spans="1:22" hidden="1" x14ac:dyDescent="0.3">
      <c r="A3154" s="23" t="s">
        <v>14</v>
      </c>
      <c r="B3154" s="23" t="s">
        <v>2619</v>
      </c>
      <c r="C3154" s="23" t="s">
        <v>2621</v>
      </c>
      <c r="D3154" s="23" t="s">
        <v>2857</v>
      </c>
      <c r="E3154" s="23" t="s">
        <v>2858</v>
      </c>
      <c r="F3154" s="27">
        <v>0.25</v>
      </c>
      <c r="G3154" s="24">
        <v>1</v>
      </c>
      <c r="H3154" s="25">
        <v>110.431</v>
      </c>
      <c r="I3154" s="25">
        <v>7.9660000000000002</v>
      </c>
      <c r="J3154" s="26">
        <v>111</v>
      </c>
      <c r="K3154" s="26">
        <v>28</v>
      </c>
      <c r="L3154" s="27">
        <v>7.2099999999999997E-2</v>
      </c>
      <c r="M3154" s="28">
        <v>0.46442201</v>
      </c>
      <c r="N3154" s="29">
        <v>0.2</v>
      </c>
      <c r="O3154" s="31" t="s">
        <v>12</v>
      </c>
      <c r="P3154" s="31">
        <v>0.56935718670000002</v>
      </c>
      <c r="Q3154" s="31">
        <v>0.249999999999999</v>
      </c>
      <c r="R3154" s="42"/>
      <c r="S3154" s="27">
        <f>IF(A3154="placement",MIN(P3154,IF(R3154="",Q3154,R3154)),"")</f>
        <v>0.249999999999999</v>
      </c>
      <c r="T3154" s="28">
        <f>IF($A3154="placement",S3154*J3154,"")</f>
        <v>27.74999999999989</v>
      </c>
      <c r="U3154" s="26">
        <f>IF($A3154="placement",T3154,IF($A3154="site",SUMIF($C:$C,$C3154,$T:$T),IF($A3154="user",SUMIF($B:$B,$B3154,$T:$T),SUM($T:$T))))</f>
        <v>27.74999999999989</v>
      </c>
      <c r="V3154" s="27">
        <f>U3154/J3154</f>
        <v>0.249999999999999</v>
      </c>
    </row>
    <row r="3155" spans="1:22" hidden="1" x14ac:dyDescent="0.3">
      <c r="A3155" s="23" t="s">
        <v>14</v>
      </c>
      <c r="B3155" s="23" t="s">
        <v>3266</v>
      </c>
      <c r="C3155" s="23" t="s">
        <v>3268</v>
      </c>
      <c r="D3155" s="23" t="s">
        <v>3337</v>
      </c>
      <c r="E3155" s="23" t="s">
        <v>3338</v>
      </c>
      <c r="F3155" s="27">
        <v>0.25</v>
      </c>
      <c r="G3155" s="24">
        <v>0</v>
      </c>
      <c r="H3155" s="25">
        <v>38.371600000000001</v>
      </c>
      <c r="I3155" s="25">
        <v>2.8052999999999999</v>
      </c>
      <c r="J3155" s="26">
        <v>111</v>
      </c>
      <c r="K3155" s="26">
        <v>26</v>
      </c>
      <c r="L3155" s="27">
        <v>7.3099999999999998E-2</v>
      </c>
      <c r="M3155" s="28">
        <v>1.31578653</v>
      </c>
      <c r="N3155" s="29">
        <v>1</v>
      </c>
      <c r="O3155" s="31" t="s">
        <v>12</v>
      </c>
      <c r="P3155" s="31">
        <v>0.23999829710000001</v>
      </c>
      <c r="Q3155" s="31">
        <v>0.239998297088408</v>
      </c>
      <c r="R3155" s="42"/>
      <c r="S3155" s="27">
        <f>IF(A3155="placement",MIN(P3155,IF(R3155="",Q3155,R3155)),"")</f>
        <v>0.239998297088408</v>
      </c>
      <c r="T3155" s="28">
        <f>IF($A3155="placement",S3155*J3155,"")</f>
        <v>26.639810976813287</v>
      </c>
      <c r="U3155" s="26">
        <f>IF($A3155="placement",T3155,IF($A3155="site",SUMIF($C:$C,$C3155,$T:$T),IF($A3155="user",SUMIF($B:$B,$B3155,$T:$T),SUM($T:$T))))</f>
        <v>26.639810976813287</v>
      </c>
      <c r="V3155" s="27">
        <f>U3155/J3155</f>
        <v>0.239998297088408</v>
      </c>
    </row>
    <row r="3156" spans="1:22" hidden="1" x14ac:dyDescent="0.3">
      <c r="A3156" s="23" t="s">
        <v>14</v>
      </c>
      <c r="B3156" s="23" t="s">
        <v>3266</v>
      </c>
      <c r="C3156" s="23" t="s">
        <v>3268</v>
      </c>
      <c r="D3156" s="23" t="s">
        <v>3496</v>
      </c>
      <c r="E3156" s="23" t="s">
        <v>3497</v>
      </c>
      <c r="F3156" s="27">
        <v>0.25</v>
      </c>
      <c r="G3156" s="24">
        <v>0</v>
      </c>
      <c r="H3156" s="25">
        <v>44.595399999999998</v>
      </c>
      <c r="I3156" s="25">
        <v>2.8519999999999999</v>
      </c>
      <c r="J3156" s="26">
        <v>111</v>
      </c>
      <c r="K3156" s="26">
        <v>25</v>
      </c>
      <c r="L3156" s="27">
        <v>6.4000000000000001E-2</v>
      </c>
      <c r="M3156" s="28">
        <v>1.29992737</v>
      </c>
      <c r="N3156" s="29">
        <v>1</v>
      </c>
      <c r="O3156" s="31" t="s">
        <v>12</v>
      </c>
      <c r="P3156" s="31">
        <v>0.23072625159999999</v>
      </c>
      <c r="Q3156" s="31">
        <v>0.23072625160152899</v>
      </c>
      <c r="R3156" s="42"/>
      <c r="S3156" s="27">
        <f>IF(A3156="placement",MIN(P3156,IF(R3156="",Q3156,R3156)),"")</f>
        <v>0.23072625159999999</v>
      </c>
      <c r="T3156" s="28">
        <f>IF($A3156="placement",S3156*J3156,"")</f>
        <v>25.610613927599999</v>
      </c>
      <c r="U3156" s="26">
        <f>IF($A3156="placement",T3156,IF($A3156="site",SUMIF($C:$C,$C3156,$T:$T),IF($A3156="user",SUMIF($B:$B,$B3156,$T:$T),SUM($T:$T))))</f>
        <v>25.610613927599999</v>
      </c>
      <c r="V3156" s="27">
        <f>U3156/J3156</f>
        <v>0.23072625159999999</v>
      </c>
    </row>
    <row r="3157" spans="1:22" x14ac:dyDescent="0.3">
      <c r="A3157" s="23" t="s">
        <v>14</v>
      </c>
      <c r="B3157" s="23" t="s">
        <v>5021</v>
      </c>
      <c r="C3157" s="23" t="s">
        <v>5023</v>
      </c>
      <c r="D3157" s="23" t="s">
        <v>5026</v>
      </c>
      <c r="E3157" s="23" t="s">
        <v>5027</v>
      </c>
      <c r="F3157" s="27">
        <v>0.15</v>
      </c>
      <c r="G3157" s="24">
        <v>1</v>
      </c>
      <c r="H3157" s="25">
        <v>92.617400000000004</v>
      </c>
      <c r="I3157" s="25">
        <v>8.6934000000000005</v>
      </c>
      <c r="J3157" s="26">
        <v>111</v>
      </c>
      <c r="K3157" s="26">
        <v>17</v>
      </c>
      <c r="L3157" s="27">
        <v>9.3899999999999997E-2</v>
      </c>
      <c r="M3157" s="28">
        <v>0.42404772000000002</v>
      </c>
      <c r="N3157" s="29">
        <v>0.25</v>
      </c>
      <c r="O3157" s="31" t="s">
        <v>42</v>
      </c>
      <c r="P3157" s="31">
        <v>0.4104437125</v>
      </c>
      <c r="Q3157" s="31">
        <v>0.15</v>
      </c>
      <c r="R3157" s="42">
        <v>0.3</v>
      </c>
      <c r="S3157" s="27">
        <f>IF(A3157="placement",MIN(P3157,IF(R3157="",Q3157,R3157)),"")</f>
        <v>0.3</v>
      </c>
      <c r="T3157" s="28">
        <f>IF($A3157="placement",S3157*J3157,"")</f>
        <v>33.299999999999997</v>
      </c>
      <c r="U3157" s="26">
        <f>IF($A3157="placement",T3157,IF($A3157="site",SUMIF($C:$C,$C3157,$T:$T),IF($A3157="user",SUMIF($B:$B,$B3157,$T:$T),SUM($T:$T))))</f>
        <v>33.299999999999997</v>
      </c>
      <c r="V3157" s="27">
        <f>U3157/J3157</f>
        <v>0.3</v>
      </c>
    </row>
    <row r="3158" spans="1:22" x14ac:dyDescent="0.3">
      <c r="A3158" s="23" t="s">
        <v>14</v>
      </c>
      <c r="B3158" s="23" t="s">
        <v>5021</v>
      </c>
      <c r="C3158" s="23" t="s">
        <v>5023</v>
      </c>
      <c r="D3158" s="23" t="s">
        <v>5118</v>
      </c>
      <c r="E3158" s="23" t="s">
        <v>5119</v>
      </c>
      <c r="F3158" s="27">
        <v>0.25</v>
      </c>
      <c r="G3158" s="24">
        <v>1</v>
      </c>
      <c r="H3158" s="25">
        <v>92.756600000000006</v>
      </c>
      <c r="I3158" s="25">
        <v>6.8803999999999998</v>
      </c>
      <c r="J3158" s="26">
        <v>111</v>
      </c>
      <c r="K3158" s="26">
        <v>28</v>
      </c>
      <c r="L3158" s="27">
        <v>7.4200000000000002E-2</v>
      </c>
      <c r="M3158" s="28">
        <v>0.53921059999999998</v>
      </c>
      <c r="N3158" s="29">
        <v>0.25</v>
      </c>
      <c r="O3158" s="31" t="s">
        <v>42</v>
      </c>
      <c r="P3158" s="31">
        <v>0.53635926069999995</v>
      </c>
      <c r="Q3158" s="31">
        <v>0.25</v>
      </c>
      <c r="R3158" s="42">
        <v>0.3</v>
      </c>
      <c r="S3158" s="27">
        <f>IF(A3158="placement",MIN(P3158,IF(R3158="",Q3158,R3158)),"")</f>
        <v>0.3</v>
      </c>
      <c r="T3158" s="28">
        <f>IF($A3158="placement",S3158*J3158,"")</f>
        <v>33.299999999999997</v>
      </c>
      <c r="U3158" s="26">
        <f>IF($A3158="placement",T3158,IF($A3158="site",SUMIF($C:$C,$C3158,$T:$T),IF($A3158="user",SUMIF($B:$B,$B3158,$T:$T),SUM($T:$T))))</f>
        <v>33.299999999999997</v>
      </c>
      <c r="V3158" s="27">
        <f>U3158/J3158</f>
        <v>0.3</v>
      </c>
    </row>
    <row r="3159" spans="1:22" hidden="1" x14ac:dyDescent="0.3">
      <c r="A3159" s="23" t="s">
        <v>14</v>
      </c>
      <c r="B3159" s="23" t="s">
        <v>6285</v>
      </c>
      <c r="C3159" s="23" t="s">
        <v>6287</v>
      </c>
      <c r="D3159" s="23" t="s">
        <v>6310</v>
      </c>
      <c r="E3159" s="23" t="s">
        <v>6311</v>
      </c>
      <c r="F3159" s="27">
        <v>0.25</v>
      </c>
      <c r="G3159" s="24">
        <v>0</v>
      </c>
      <c r="H3159" s="25">
        <v>23.394300000000001</v>
      </c>
      <c r="I3159" s="25">
        <v>2.6879</v>
      </c>
      <c r="J3159" s="26">
        <v>111</v>
      </c>
      <c r="K3159" s="26">
        <v>28</v>
      </c>
      <c r="L3159" s="27">
        <v>0.1149</v>
      </c>
      <c r="M3159" s="28">
        <v>1.3767266300000001</v>
      </c>
      <c r="N3159" s="29">
        <v>1</v>
      </c>
      <c r="O3159" s="31" t="s">
        <v>42</v>
      </c>
      <c r="P3159" s="31">
        <v>0.27363938879999999</v>
      </c>
      <c r="Q3159" s="31">
        <v>0.25</v>
      </c>
      <c r="R3159" s="42"/>
      <c r="S3159" s="27">
        <f>IF(A3159="placement",MIN(P3159,IF(R3159="",Q3159,R3159)),"")</f>
        <v>0.25</v>
      </c>
      <c r="T3159" s="28">
        <f>IF($A3159="placement",S3159*J3159,"")</f>
        <v>27.75</v>
      </c>
      <c r="U3159" s="26">
        <f>IF($A3159="placement",T3159,IF($A3159="site",SUMIF($C:$C,$C3159,$T:$T),IF($A3159="user",SUMIF($B:$B,$B3159,$T:$T),SUM($T:$T))))</f>
        <v>27.75</v>
      </c>
      <c r="V3159" s="27">
        <f>U3159/J3159</f>
        <v>0.25</v>
      </c>
    </row>
    <row r="3160" spans="1:22" hidden="1" x14ac:dyDescent="0.3">
      <c r="A3160" s="23" t="s">
        <v>14</v>
      </c>
      <c r="B3160" s="23" t="s">
        <v>7371</v>
      </c>
      <c r="C3160" s="23" t="s">
        <v>7373</v>
      </c>
      <c r="D3160" s="23" t="s">
        <v>7400</v>
      </c>
      <c r="E3160" s="23" t="s">
        <v>7401</v>
      </c>
      <c r="F3160" s="27">
        <v>0.25</v>
      </c>
      <c r="G3160" s="24">
        <v>0</v>
      </c>
      <c r="H3160" s="25">
        <v>47.114199999999997</v>
      </c>
      <c r="I3160" s="25">
        <v>9.4166000000000007</v>
      </c>
      <c r="J3160" s="26">
        <v>111</v>
      </c>
      <c r="K3160" s="26">
        <v>28</v>
      </c>
      <c r="L3160" s="27">
        <v>0.19989999999999999</v>
      </c>
      <c r="M3160" s="28">
        <v>0.39357596</v>
      </c>
      <c r="N3160" s="29">
        <v>0.2</v>
      </c>
      <c r="O3160" s="31" t="s">
        <v>12</v>
      </c>
      <c r="P3160" s="31">
        <v>0.49183888619999999</v>
      </c>
      <c r="Q3160" s="31">
        <v>0.25</v>
      </c>
      <c r="R3160" s="42"/>
      <c r="S3160" s="27">
        <f>IF(A3160="placement",MIN(P3160,IF(R3160="",Q3160,R3160)),"")</f>
        <v>0.25</v>
      </c>
      <c r="T3160" s="28">
        <f>IF($A3160="placement",S3160*J3160,"")</f>
        <v>27.75</v>
      </c>
      <c r="U3160" s="26">
        <f>IF($A3160="placement",T3160,IF($A3160="site",SUMIF($C:$C,$C3160,$T:$T),IF($A3160="user",SUMIF($B:$B,$B3160,$T:$T),SUM($T:$T))))</f>
        <v>27.75</v>
      </c>
      <c r="V3160" s="27">
        <f>U3160/J3160</f>
        <v>0.25</v>
      </c>
    </row>
    <row r="3161" spans="1:22" hidden="1" x14ac:dyDescent="0.3">
      <c r="A3161" s="23" t="s">
        <v>14</v>
      </c>
      <c r="B3161" s="23" t="s">
        <v>7909</v>
      </c>
      <c r="C3161" s="23" t="s">
        <v>7910</v>
      </c>
      <c r="D3161" s="23" t="s">
        <v>7911</v>
      </c>
      <c r="E3161" s="23" t="s">
        <v>7912</v>
      </c>
      <c r="F3161" s="27">
        <v>0.15</v>
      </c>
      <c r="G3161" s="24">
        <v>1</v>
      </c>
      <c r="H3161" s="25">
        <v>111.4151</v>
      </c>
      <c r="I3161" s="25">
        <v>5.4866000000000001</v>
      </c>
      <c r="J3161" s="26">
        <v>111</v>
      </c>
      <c r="K3161" s="26">
        <v>17</v>
      </c>
      <c r="L3161" s="27">
        <v>4.9200000000000001E-2</v>
      </c>
      <c r="M3161" s="28">
        <v>0.67442230000000003</v>
      </c>
      <c r="N3161" s="29">
        <v>0.5</v>
      </c>
      <c r="O3161" s="31" t="s">
        <v>42</v>
      </c>
      <c r="P3161" s="31">
        <v>0.25862475000000001</v>
      </c>
      <c r="Q3161" s="31">
        <v>0.15</v>
      </c>
      <c r="R3161" s="42"/>
      <c r="S3161" s="27">
        <f>IF(A3161="placement",MIN(P3161,IF(R3161="",Q3161,R3161)),"")</f>
        <v>0.15</v>
      </c>
      <c r="T3161" s="28">
        <f>IF($A3161="placement",S3161*J3161,"")</f>
        <v>16.649999999999999</v>
      </c>
      <c r="U3161" s="23">
        <f>IF($A3161="placement",T3161,IF($A3161="site",SUMIF($C:$C,$C3161,$T:$T),IF($A3161="user",SUMIF($B:$B,$B3161,$T:$T),SUM($T:$T))))</f>
        <v>16.649999999999999</v>
      </c>
      <c r="V3161" s="27">
        <f>U3161/J3161</f>
        <v>0.15</v>
      </c>
    </row>
    <row r="3162" spans="1:22" hidden="1" x14ac:dyDescent="0.3">
      <c r="A3162" s="23" t="s">
        <v>14</v>
      </c>
      <c r="B3162" s="23" t="s">
        <v>9013</v>
      </c>
      <c r="C3162" s="23" t="s">
        <v>9015</v>
      </c>
      <c r="D3162" s="23" t="s">
        <v>9028</v>
      </c>
      <c r="E3162" s="23" t="s">
        <v>9029</v>
      </c>
      <c r="F3162" s="27">
        <v>0.25</v>
      </c>
      <c r="G3162" s="24">
        <v>1</v>
      </c>
      <c r="H3162" s="25">
        <v>70.189099999999996</v>
      </c>
      <c r="I3162" s="25">
        <v>4.5793999999999997</v>
      </c>
      <c r="J3162" s="26">
        <v>111</v>
      </c>
      <c r="K3162" s="26">
        <v>15</v>
      </c>
      <c r="L3162" s="27">
        <v>6.5199999999999994E-2</v>
      </c>
      <c r="M3162" s="28">
        <v>0.80653856000000002</v>
      </c>
      <c r="N3162" s="29">
        <v>0.7</v>
      </c>
      <c r="O3162" s="31" t="s">
        <v>12</v>
      </c>
      <c r="P3162" s="31">
        <v>0.1320935701</v>
      </c>
      <c r="Q3162" s="31">
        <v>0.13209357014666701</v>
      </c>
      <c r="R3162" s="42"/>
      <c r="S3162" s="27">
        <f>IF(A3162="placement",MIN(P3162,IF(R3162="",Q3162,R3162)),"")</f>
        <v>0.1320935701</v>
      </c>
      <c r="T3162" s="28">
        <f>IF($A3162="placement",S3162*J3162,"")</f>
        <v>14.6623862811</v>
      </c>
      <c r="U3162" s="26">
        <f>IF($A3162="placement",T3162,IF($A3162="site",SUMIF($C:$C,$C3162,$T:$T),IF($A3162="user",SUMIF($B:$B,$B3162,$T:$T),SUM($T:$T))))</f>
        <v>14.6623862811</v>
      </c>
      <c r="V3162" s="27">
        <f>U3162/J3162</f>
        <v>0.1320935701</v>
      </c>
    </row>
    <row r="3163" spans="1:22" hidden="1" x14ac:dyDescent="0.3">
      <c r="A3163" s="23" t="s">
        <v>14</v>
      </c>
      <c r="B3163" s="23" t="s">
        <v>1017</v>
      </c>
      <c r="C3163" s="23" t="s">
        <v>1019</v>
      </c>
      <c r="D3163" s="23" t="s">
        <v>1080</v>
      </c>
      <c r="E3163" s="23" t="s">
        <v>1081</v>
      </c>
      <c r="F3163" s="27">
        <v>0.25</v>
      </c>
      <c r="G3163" s="24">
        <v>0</v>
      </c>
      <c r="H3163" s="25">
        <v>16.091699999999999</v>
      </c>
      <c r="I3163" s="25">
        <v>1.0962000000000001</v>
      </c>
      <c r="J3163" s="26">
        <v>110</v>
      </c>
      <c r="K3163" s="26">
        <v>26</v>
      </c>
      <c r="L3163" s="27">
        <v>6.8099999999999994E-2</v>
      </c>
      <c r="M3163" s="28">
        <v>3.33992311</v>
      </c>
      <c r="N3163" s="29">
        <v>2.5</v>
      </c>
      <c r="O3163" s="31" t="s">
        <v>12</v>
      </c>
      <c r="P3163" s="31">
        <v>0.2514797748</v>
      </c>
      <c r="Q3163" s="31">
        <v>0.25</v>
      </c>
      <c r="R3163" s="42"/>
      <c r="S3163" s="27">
        <f>IF(A3163="placement",MIN(P3163,IF(R3163="",Q3163,R3163)),"")</f>
        <v>0.25</v>
      </c>
      <c r="T3163" s="28">
        <f>IF($A3163="placement",S3163*J3163,"")</f>
        <v>27.5</v>
      </c>
      <c r="U3163" s="26">
        <f>IF($A3163="placement",T3163,IF($A3163="site",SUMIF($C:$C,$C3163,$T:$T),IF($A3163="user",SUMIF($B:$B,$B3163,$T:$T),SUM($T:$T))))</f>
        <v>27.5</v>
      </c>
      <c r="V3163" s="27">
        <f>U3163/J3163</f>
        <v>0.25</v>
      </c>
    </row>
    <row r="3164" spans="1:22" hidden="1" x14ac:dyDescent="0.3">
      <c r="A3164" s="23" t="s">
        <v>14</v>
      </c>
      <c r="B3164" s="23" t="s">
        <v>1708</v>
      </c>
      <c r="C3164" s="23" t="s">
        <v>1709</v>
      </c>
      <c r="D3164" s="23" t="s">
        <v>2082</v>
      </c>
      <c r="E3164" s="23" t="s">
        <v>2083</v>
      </c>
      <c r="F3164" s="27">
        <v>0.15</v>
      </c>
      <c r="G3164" s="24">
        <v>0</v>
      </c>
      <c r="H3164" s="25">
        <v>4.0495999999999999</v>
      </c>
      <c r="I3164" s="25">
        <v>1.8409</v>
      </c>
      <c r="J3164" s="26">
        <v>110</v>
      </c>
      <c r="K3164" s="26">
        <v>16</v>
      </c>
      <c r="L3164" s="27">
        <v>0.4546</v>
      </c>
      <c r="M3164" s="28">
        <v>1.9870673599999999</v>
      </c>
      <c r="N3164" s="29">
        <v>1.5</v>
      </c>
      <c r="O3164" s="31" t="s">
        <v>42</v>
      </c>
      <c r="P3164" s="31">
        <v>0.24511869589999999</v>
      </c>
      <c r="Q3164" s="31">
        <v>0.149999999999999</v>
      </c>
      <c r="R3164" s="42"/>
      <c r="S3164" s="27">
        <f>IF(A3164="placement",MIN(P3164,IF(R3164="",Q3164,R3164)),"")</f>
        <v>0.149999999999999</v>
      </c>
      <c r="T3164" s="28">
        <f>IF($A3164="placement",S3164*J3164,"")</f>
        <v>16.49999999999989</v>
      </c>
      <c r="U3164" s="26">
        <f>IF($A3164="placement",T3164,IF($A3164="site",SUMIF($C:$C,$C3164,$T:$T),IF($A3164="user",SUMIF($B:$B,$B3164,$T:$T),SUM($T:$T))))</f>
        <v>16.49999999999989</v>
      </c>
      <c r="V3164" s="27">
        <f>U3164/J3164</f>
        <v>0.149999999999999</v>
      </c>
    </row>
    <row r="3165" spans="1:22" hidden="1" x14ac:dyDescent="0.3">
      <c r="A3165" s="23" t="s">
        <v>14</v>
      </c>
      <c r="B3165" s="23" t="s">
        <v>5654</v>
      </c>
      <c r="C3165" s="23" t="s">
        <v>5655</v>
      </c>
      <c r="D3165" s="23" t="s">
        <v>5658</v>
      </c>
      <c r="E3165" s="23" t="s">
        <v>5659</v>
      </c>
      <c r="F3165" s="27">
        <v>0.35</v>
      </c>
      <c r="G3165" s="24">
        <v>0</v>
      </c>
      <c r="H3165" s="25">
        <v>7.5073999999999996</v>
      </c>
      <c r="I3165" s="25">
        <v>2.1821000000000002</v>
      </c>
      <c r="J3165" s="26">
        <v>110</v>
      </c>
      <c r="K3165" s="26">
        <v>29</v>
      </c>
      <c r="L3165" s="27">
        <v>0.29070000000000001</v>
      </c>
      <c r="M3165" s="28">
        <v>1.6869390200000001</v>
      </c>
      <c r="N3165" s="29">
        <v>1.25</v>
      </c>
      <c r="O3165" s="31" t="s">
        <v>12</v>
      </c>
      <c r="P3165" s="31">
        <v>0.25901292930000003</v>
      </c>
      <c r="Q3165" s="31">
        <v>0.259012929252944</v>
      </c>
      <c r="R3165" s="42"/>
      <c r="S3165" s="27">
        <f>IF(A3165="placement",MIN(P3165,IF(R3165="",Q3165,R3165)),"")</f>
        <v>0.259012929252944</v>
      </c>
      <c r="T3165" s="28">
        <f>IF($A3165="placement",S3165*J3165,"")</f>
        <v>28.491422217823839</v>
      </c>
      <c r="U3165" s="26">
        <f>IF($A3165="placement",T3165,IF($A3165="site",SUMIF($C:$C,$C3165,$T:$T),IF($A3165="user",SUMIF($B:$B,$B3165,$T:$T),SUM($T:$T))))</f>
        <v>28.491422217823839</v>
      </c>
      <c r="V3165" s="27">
        <f>U3165/J3165</f>
        <v>0.259012929252944</v>
      </c>
    </row>
    <row r="3166" spans="1:22" hidden="1" x14ac:dyDescent="0.3">
      <c r="A3166" s="23" t="s">
        <v>14</v>
      </c>
      <c r="B3166" s="23" t="s">
        <v>5764</v>
      </c>
      <c r="C3166" s="23" t="s">
        <v>5766</v>
      </c>
      <c r="D3166" s="32" t="s">
        <v>5855</v>
      </c>
      <c r="E3166" s="23" t="s">
        <v>5856</v>
      </c>
      <c r="F3166" s="27">
        <v>0.15</v>
      </c>
      <c r="G3166" s="24">
        <v>1</v>
      </c>
      <c r="H3166" s="25">
        <v>38.063000000000002</v>
      </c>
      <c r="I3166" s="25">
        <v>3.9792999999999998</v>
      </c>
      <c r="J3166" s="26">
        <v>110</v>
      </c>
      <c r="K3166" s="26">
        <v>15</v>
      </c>
      <c r="L3166" s="27">
        <v>0.1045</v>
      </c>
      <c r="M3166" s="28">
        <v>0.92526116999999997</v>
      </c>
      <c r="N3166" s="29">
        <v>0.8</v>
      </c>
      <c r="O3166" s="31" t="s">
        <v>42</v>
      </c>
      <c r="P3166" s="31">
        <v>0.135379261</v>
      </c>
      <c r="Q3166" s="31">
        <v>0.13537926097508399</v>
      </c>
      <c r="R3166" s="42"/>
      <c r="S3166" s="27">
        <f>IF(A3166="placement",MIN(P3166,IF(R3166="",Q3166,R3166)),"")</f>
        <v>0.13537926097508399</v>
      </c>
      <c r="T3166" s="28">
        <f>IF($A3166="placement",S3166*J3166,"")</f>
        <v>14.891718707259239</v>
      </c>
      <c r="U3166" s="26">
        <f>IF($A3166="placement",T3166,IF($A3166="site",SUMIF($C:$C,$C3166,$T:$T),IF($A3166="user",SUMIF($B:$B,$B3166,$T:$T),SUM($T:$T))))</f>
        <v>14.891718707259239</v>
      </c>
      <c r="V3166" s="27">
        <f>U3166/J3166</f>
        <v>0.13537926097508399</v>
      </c>
    </row>
    <row r="3167" spans="1:22" hidden="1" x14ac:dyDescent="0.3">
      <c r="A3167" s="23" t="s">
        <v>14</v>
      </c>
      <c r="B3167" s="23" t="s">
        <v>6052</v>
      </c>
      <c r="C3167" s="23" t="s">
        <v>6054</v>
      </c>
      <c r="D3167" s="23" t="s">
        <v>6144</v>
      </c>
      <c r="E3167" s="23" t="s">
        <v>6145</v>
      </c>
      <c r="F3167" s="27">
        <v>0.25</v>
      </c>
      <c r="G3167" s="24">
        <v>0</v>
      </c>
      <c r="H3167" s="25">
        <v>11.3001</v>
      </c>
      <c r="I3167" s="25">
        <v>2.2233999999999998</v>
      </c>
      <c r="J3167" s="26">
        <v>110</v>
      </c>
      <c r="K3167" s="26">
        <v>26</v>
      </c>
      <c r="L3167" s="27">
        <v>0.1968</v>
      </c>
      <c r="M3167" s="28">
        <v>1.64593119</v>
      </c>
      <c r="N3167" s="29">
        <v>1.25</v>
      </c>
      <c r="O3167" s="31" t="s">
        <v>12</v>
      </c>
      <c r="P3167" s="31">
        <v>0.24055148160000001</v>
      </c>
      <c r="Q3167" s="31">
        <v>0.240551481567508</v>
      </c>
      <c r="R3167" s="42"/>
      <c r="S3167" s="27">
        <f>IF(A3167="placement",MIN(P3167,IF(R3167="",Q3167,R3167)),"")</f>
        <v>0.240551481567508</v>
      </c>
      <c r="T3167" s="28">
        <f>IF($A3167="placement",S3167*J3167,"")</f>
        <v>26.46066297242588</v>
      </c>
      <c r="U3167" s="26">
        <f>IF($A3167="placement",T3167,IF($A3167="site",SUMIF($C:$C,$C3167,$T:$T),IF($A3167="user",SUMIF($B:$B,$B3167,$T:$T),SUM($T:$T))))</f>
        <v>26.46066297242588</v>
      </c>
      <c r="V3167" s="27">
        <f>U3167/J3167</f>
        <v>0.240551481567508</v>
      </c>
    </row>
    <row r="3168" spans="1:22" hidden="1" x14ac:dyDescent="0.3">
      <c r="A3168" s="23" t="s">
        <v>14</v>
      </c>
      <c r="B3168" s="23" t="s">
        <v>7081</v>
      </c>
      <c r="C3168" s="23" t="s">
        <v>7083</v>
      </c>
      <c r="D3168" s="32" t="s">
        <v>7088</v>
      </c>
      <c r="E3168" s="23" t="s">
        <v>7089</v>
      </c>
      <c r="F3168" s="27">
        <v>0.25</v>
      </c>
      <c r="G3168" s="24">
        <v>1</v>
      </c>
      <c r="H3168" s="25">
        <v>64.111400000000003</v>
      </c>
      <c r="I3168" s="25">
        <v>4.9454000000000002</v>
      </c>
      <c r="J3168" s="26">
        <v>110</v>
      </c>
      <c r="K3168" s="26">
        <v>27</v>
      </c>
      <c r="L3168" s="27">
        <v>7.7100000000000002E-2</v>
      </c>
      <c r="M3168" s="28">
        <v>0.74432087000000002</v>
      </c>
      <c r="N3168" s="29">
        <v>0.5</v>
      </c>
      <c r="O3168" s="31" t="s">
        <v>12</v>
      </c>
      <c r="P3168" s="31">
        <v>0.32824670410000001</v>
      </c>
      <c r="Q3168" s="31">
        <v>0.25</v>
      </c>
      <c r="R3168" s="42"/>
      <c r="S3168" s="27">
        <f>IF(A3168="placement",MIN(P3168,IF(R3168="",Q3168,R3168)),"")</f>
        <v>0.25</v>
      </c>
      <c r="T3168" s="28">
        <f>IF($A3168="placement",S3168*J3168,"")</f>
        <v>27.5</v>
      </c>
      <c r="U3168" s="26">
        <f>IF($A3168="placement",T3168,IF($A3168="site",SUMIF($C:$C,$C3168,$T:$T),IF($A3168="user",SUMIF($B:$B,$B3168,$T:$T),SUM($T:$T))))</f>
        <v>27.5</v>
      </c>
      <c r="V3168" s="27">
        <f>U3168/J3168</f>
        <v>0.25</v>
      </c>
    </row>
    <row r="3169" spans="1:22" hidden="1" x14ac:dyDescent="0.3">
      <c r="A3169" s="23" t="s">
        <v>14</v>
      </c>
      <c r="B3169" s="23" t="s">
        <v>10342</v>
      </c>
      <c r="C3169" s="23" t="s">
        <v>10343</v>
      </c>
      <c r="D3169" s="23" t="s">
        <v>10346</v>
      </c>
      <c r="E3169" s="23" t="s">
        <v>10347</v>
      </c>
      <c r="F3169" s="27">
        <v>0.25</v>
      </c>
      <c r="G3169" s="24">
        <v>0</v>
      </c>
      <c r="H3169" s="25">
        <v>23.8492</v>
      </c>
      <c r="I3169" s="25">
        <v>8.5909999999999993</v>
      </c>
      <c r="J3169" s="26">
        <v>110</v>
      </c>
      <c r="K3169" s="26">
        <v>28</v>
      </c>
      <c r="L3169" s="27">
        <v>0.36020000000000002</v>
      </c>
      <c r="M3169" s="28">
        <v>0.42845336000000001</v>
      </c>
      <c r="N3169" s="29">
        <v>0.01</v>
      </c>
      <c r="O3169" s="31" t="s">
        <v>12</v>
      </c>
      <c r="P3169" s="31">
        <v>0.97666023700000004</v>
      </c>
      <c r="Q3169" s="31">
        <v>0.25</v>
      </c>
      <c r="R3169" s="42"/>
      <c r="S3169" s="27">
        <f>IF(A3169="placement",MIN(P3169,IF(R3169="",Q3169,R3169)),"")</f>
        <v>0.25</v>
      </c>
      <c r="T3169" s="28">
        <f>IF($A3169="placement",S3169*J3169,"")</f>
        <v>27.5</v>
      </c>
      <c r="U3169" s="26">
        <f>IF($A3169="placement",T3169,IF($A3169="site",SUMIF($C:$C,$C3169,$T:$T),IF($A3169="user",SUMIF($B:$B,$B3169,$T:$T),SUM($T:$T))))</f>
        <v>27.5</v>
      </c>
      <c r="V3169" s="27">
        <f>U3169/J3169</f>
        <v>0.25</v>
      </c>
    </row>
    <row r="3170" spans="1:22" hidden="1" x14ac:dyDescent="0.3">
      <c r="A3170" s="17" t="s">
        <v>13</v>
      </c>
      <c r="B3170" s="17" t="s">
        <v>670</v>
      </c>
      <c r="C3170" s="17" t="s">
        <v>671</v>
      </c>
      <c r="D3170" s="17" t="s">
        <v>9898</v>
      </c>
      <c r="E3170" s="17"/>
      <c r="F3170" s="18">
        <v>0.27160000000000001</v>
      </c>
      <c r="G3170" s="36">
        <v>0</v>
      </c>
      <c r="H3170" s="37">
        <v>22.483899999999998</v>
      </c>
      <c r="I3170" s="37">
        <v>2.2578</v>
      </c>
      <c r="J3170" s="19">
        <v>109</v>
      </c>
      <c r="K3170" s="19">
        <v>27</v>
      </c>
      <c r="L3170" s="18">
        <v>0.1004</v>
      </c>
      <c r="M3170" s="20">
        <v>1.6050713400000001</v>
      </c>
      <c r="N3170" s="21">
        <v>1.18502</v>
      </c>
      <c r="O3170" s="22"/>
      <c r="P3170" s="22">
        <v>0.26170259839999999</v>
      </c>
      <c r="Q3170" s="22">
        <v>0.26170259841883298</v>
      </c>
      <c r="R3170" s="43"/>
      <c r="S3170" s="18" t="str">
        <f>IF(A3170="placement",MIN(P3170,IF(R3170="",Q3170,R3170)),"")</f>
        <v/>
      </c>
      <c r="T3170" s="20" t="str">
        <f>IF($A3170="placement",S3170*J3170,"")</f>
        <v/>
      </c>
      <c r="U3170" s="19">
        <f>IF($A3170="placement",T3170,IF($A3170="site",SUMIF($C:$C,$C3170,$T:$T),IF($A3170="user",SUMIF($B:$B,$B3170,$T:$T),SUM($T:$T))))</f>
        <v>27.872383323462515</v>
      </c>
      <c r="V3170" s="18">
        <f>U3170/J3170</f>
        <v>0.25570993874736253</v>
      </c>
    </row>
    <row r="3171" spans="1:22" hidden="1" x14ac:dyDescent="0.3">
      <c r="A3171" s="11" t="s">
        <v>10</v>
      </c>
      <c r="B3171" s="11" t="s">
        <v>7969</v>
      </c>
      <c r="C3171" s="11" t="s">
        <v>9898</v>
      </c>
      <c r="D3171" s="11" t="s">
        <v>9898</v>
      </c>
      <c r="E3171" s="11"/>
      <c r="F3171" s="12">
        <v>0.21</v>
      </c>
      <c r="G3171" s="33">
        <v>1</v>
      </c>
      <c r="H3171" s="34">
        <v>225.92769999999999</v>
      </c>
      <c r="I3171" s="34">
        <v>8.0998999999999999</v>
      </c>
      <c r="J3171" s="13">
        <v>109</v>
      </c>
      <c r="K3171" s="13">
        <v>23</v>
      </c>
      <c r="L3171" s="12">
        <v>3.5900000000000001E-2</v>
      </c>
      <c r="M3171" s="14">
        <v>0.45051587999999998</v>
      </c>
      <c r="N3171" s="15">
        <v>0.3</v>
      </c>
      <c r="O3171" s="16"/>
      <c r="P3171" s="16">
        <v>0.33409672800000001</v>
      </c>
      <c r="Q3171" s="16">
        <v>0.21</v>
      </c>
      <c r="R3171" s="44"/>
      <c r="S3171" s="12" t="str">
        <f>IF(A3171="placement",MIN(P3171,IF(R3171="",Q3171,R3171)),"")</f>
        <v/>
      </c>
      <c r="T3171" s="14" t="str">
        <f>IF($A3171="placement",S3171*J3171,"")</f>
        <v/>
      </c>
      <c r="U3171" s="13">
        <f>IF($A3171="placement",T3171,IF($A3171="site",SUMIF($C:$C,$C3171,$T:$T),IF($A3171="user",SUMIF($B:$B,$B3171,$T:$T),SUM($T:$T))))</f>
        <v>23.099999999999998</v>
      </c>
      <c r="V3171" s="12">
        <f>U3171/J3171</f>
        <v>0.21192660550458714</v>
      </c>
    </row>
    <row r="3172" spans="1:22" hidden="1" x14ac:dyDescent="0.3">
      <c r="A3172" s="23" t="s">
        <v>14</v>
      </c>
      <c r="B3172" s="23" t="s">
        <v>10007</v>
      </c>
      <c r="C3172" s="23" t="s">
        <v>10008</v>
      </c>
      <c r="D3172" s="23" t="s">
        <v>10031</v>
      </c>
      <c r="E3172" s="23" t="s">
        <v>10032</v>
      </c>
      <c r="F3172" s="27">
        <v>0.25</v>
      </c>
      <c r="G3172" s="24">
        <v>1</v>
      </c>
      <c r="H3172" s="25">
        <v>22.407499999999999</v>
      </c>
      <c r="I3172" s="25">
        <v>2.6539000000000001</v>
      </c>
      <c r="J3172" s="26">
        <v>109</v>
      </c>
      <c r="K3172" s="26">
        <v>27</v>
      </c>
      <c r="L3172" s="27">
        <v>0.11840000000000001</v>
      </c>
      <c r="M3172" s="28">
        <v>1.36673844</v>
      </c>
      <c r="N3172" s="29">
        <v>1</v>
      </c>
      <c r="O3172" s="31" t="s">
        <v>12</v>
      </c>
      <c r="P3172" s="31">
        <v>0.26833110799999998</v>
      </c>
      <c r="Q3172" s="31">
        <v>0.25</v>
      </c>
      <c r="R3172" s="42"/>
      <c r="S3172" s="27">
        <f>IF(A3172="placement",MIN(P3172,IF(R3172="",Q3172,R3172)),"")</f>
        <v>0.25</v>
      </c>
      <c r="T3172" s="28">
        <f>IF($A3172="placement",S3172*J3172,"")</f>
        <v>27.25</v>
      </c>
      <c r="U3172" s="26">
        <f>IF($A3172="placement",T3172,IF($A3172="site",SUMIF($C:$C,$C3172,$T:$T),IF($A3172="user",SUMIF($B:$B,$B3172,$T:$T),SUM($T:$T))))</f>
        <v>27.25</v>
      </c>
      <c r="V3172" s="27">
        <f>U3172/J3172</f>
        <v>0.25</v>
      </c>
    </row>
    <row r="3173" spans="1:22" hidden="1" x14ac:dyDescent="0.3">
      <c r="A3173" s="23" t="s">
        <v>14</v>
      </c>
      <c r="B3173" s="23" t="s">
        <v>6052</v>
      </c>
      <c r="C3173" s="23" t="s">
        <v>6054</v>
      </c>
      <c r="D3173" s="32" t="s">
        <v>6105</v>
      </c>
      <c r="E3173" s="23" t="s">
        <v>6106</v>
      </c>
      <c r="F3173" s="27">
        <v>0.15</v>
      </c>
      <c r="G3173" s="24">
        <v>1</v>
      </c>
      <c r="H3173" s="25">
        <v>71.438400000000001</v>
      </c>
      <c r="I3173" s="25">
        <v>2.3081999999999998</v>
      </c>
      <c r="J3173" s="26">
        <v>109</v>
      </c>
      <c r="K3173" s="26">
        <v>16</v>
      </c>
      <c r="L3173" s="27">
        <v>3.2300000000000002E-2</v>
      </c>
      <c r="M3173" s="28">
        <v>1.5764320000000001</v>
      </c>
      <c r="N3173" s="29">
        <v>1.25</v>
      </c>
      <c r="O3173" s="31" t="s">
        <v>42</v>
      </c>
      <c r="P3173" s="31">
        <v>0.20707014200000001</v>
      </c>
      <c r="Q3173" s="31">
        <v>0.15</v>
      </c>
      <c r="R3173" s="42"/>
      <c r="S3173" s="27">
        <f>IF(A3173="placement",MIN(P3173,IF(R3173="",Q3173,R3173)),"")</f>
        <v>0.15</v>
      </c>
      <c r="T3173" s="28">
        <f>IF($A3173="placement",S3173*J3173,"")</f>
        <v>16.349999999999998</v>
      </c>
      <c r="U3173" s="26">
        <f>IF($A3173="placement",T3173,IF($A3173="site",SUMIF($C:$C,$C3173,$T:$T),IF($A3173="user",SUMIF($B:$B,$B3173,$T:$T),SUM($T:$T))))</f>
        <v>16.349999999999998</v>
      </c>
      <c r="V3173" s="27">
        <f>U3173/J3173</f>
        <v>0.14999999999999997</v>
      </c>
    </row>
    <row r="3174" spans="1:22" hidden="1" x14ac:dyDescent="0.3">
      <c r="A3174" s="23" t="s">
        <v>14</v>
      </c>
      <c r="B3174" s="23" t="s">
        <v>7472</v>
      </c>
      <c r="C3174" s="23" t="s">
        <v>7473</v>
      </c>
      <c r="D3174" s="23" t="s">
        <v>7553</v>
      </c>
      <c r="E3174" s="23" t="s">
        <v>7554</v>
      </c>
      <c r="F3174" s="27">
        <v>0.05</v>
      </c>
      <c r="G3174" s="24">
        <v>0</v>
      </c>
      <c r="H3174" s="25">
        <v>16.966100000000001</v>
      </c>
      <c r="I3174" s="25">
        <v>2.3635999999999999</v>
      </c>
      <c r="J3174" s="26">
        <v>109</v>
      </c>
      <c r="K3174" s="26">
        <v>5</v>
      </c>
      <c r="L3174" s="27">
        <v>0.13930000000000001</v>
      </c>
      <c r="M3174" s="28">
        <v>1.5322353500000001</v>
      </c>
      <c r="N3174" s="29">
        <v>1</v>
      </c>
      <c r="O3174" s="31" t="s">
        <v>70</v>
      </c>
      <c r="P3174" s="31">
        <v>0.34735874659999999</v>
      </c>
      <c r="Q3174" s="31">
        <v>0.05</v>
      </c>
      <c r="R3174" s="42"/>
      <c r="S3174" s="27">
        <f>IF(A3174="placement",MIN(P3174,IF(R3174="",Q3174,R3174)),"")</f>
        <v>0.05</v>
      </c>
      <c r="T3174" s="28">
        <f>IF($A3174="placement",S3174*J3174,"")</f>
        <v>5.45</v>
      </c>
      <c r="U3174" s="26">
        <f>IF($A3174="placement",T3174,IF($A3174="site",SUMIF($C:$C,$C3174,$T:$T),IF($A3174="user",SUMIF($B:$B,$B3174,$T:$T),SUM($T:$T))))</f>
        <v>5.45</v>
      </c>
      <c r="V3174" s="27">
        <f>U3174/J3174</f>
        <v>0.05</v>
      </c>
    </row>
    <row r="3175" spans="1:22" hidden="1" x14ac:dyDescent="0.3">
      <c r="A3175" s="17" t="s">
        <v>13</v>
      </c>
      <c r="B3175" s="17" t="s">
        <v>7969</v>
      </c>
      <c r="C3175" s="17" t="s">
        <v>7971</v>
      </c>
      <c r="D3175" s="17" t="s">
        <v>9898</v>
      </c>
      <c r="E3175" s="17"/>
      <c r="F3175" s="18">
        <v>0.21</v>
      </c>
      <c r="G3175" s="36">
        <v>1</v>
      </c>
      <c r="H3175" s="37">
        <v>225.92769999999999</v>
      </c>
      <c r="I3175" s="37">
        <v>8.0998999999999999</v>
      </c>
      <c r="J3175" s="19">
        <v>109</v>
      </c>
      <c r="K3175" s="19">
        <v>23</v>
      </c>
      <c r="L3175" s="18">
        <v>3.5900000000000001E-2</v>
      </c>
      <c r="M3175" s="20">
        <v>0.45051587999999998</v>
      </c>
      <c r="N3175" s="21">
        <v>0.3</v>
      </c>
      <c r="O3175" s="22"/>
      <c r="P3175" s="22">
        <v>0.33409672800000001</v>
      </c>
      <c r="Q3175" s="22">
        <v>0.21</v>
      </c>
      <c r="R3175" s="43"/>
      <c r="S3175" s="18" t="str">
        <f>IF(A3175="placement",MIN(P3175,IF(R3175="",Q3175,R3175)),"")</f>
        <v/>
      </c>
      <c r="T3175" s="20" t="str">
        <f>IF($A3175="placement",S3175*J3175,"")</f>
        <v/>
      </c>
      <c r="U3175" s="19">
        <f>IF($A3175="placement",T3175,IF($A3175="site",SUMIF($C:$C,$C3175,$T:$T),IF($A3175="user",SUMIF($B:$B,$B3175,$T:$T),SUM($T:$T))))</f>
        <v>23.099999999999998</v>
      </c>
      <c r="V3175" s="18">
        <f>U3175/J3175</f>
        <v>0.21192660550458714</v>
      </c>
    </row>
    <row r="3176" spans="1:22" hidden="1" x14ac:dyDescent="0.3">
      <c r="A3176" s="11" t="s">
        <v>10</v>
      </c>
      <c r="B3176" s="11" t="s">
        <v>670</v>
      </c>
      <c r="C3176" s="11" t="s">
        <v>9898</v>
      </c>
      <c r="D3176" s="11" t="s">
        <v>9898</v>
      </c>
      <c r="E3176" s="11"/>
      <c r="F3176" s="12">
        <v>0.27160000000000001</v>
      </c>
      <c r="G3176" s="33">
        <v>0</v>
      </c>
      <c r="H3176" s="34">
        <v>22.483899999999998</v>
      </c>
      <c r="I3176" s="34">
        <v>2.2578</v>
      </c>
      <c r="J3176" s="13">
        <v>109</v>
      </c>
      <c r="K3176" s="13">
        <v>27</v>
      </c>
      <c r="L3176" s="12">
        <v>0.1004</v>
      </c>
      <c r="M3176" s="14">
        <v>1.6050713400000001</v>
      </c>
      <c r="N3176" s="15">
        <v>1.18502</v>
      </c>
      <c r="O3176" s="16"/>
      <c r="P3176" s="16">
        <v>0.26170259839999999</v>
      </c>
      <c r="Q3176" s="16">
        <v>0.26170259841883298</v>
      </c>
      <c r="R3176" s="44"/>
      <c r="S3176" s="12" t="str">
        <f>IF(A3176="placement",MIN(P3176,IF(R3176="",Q3176,R3176)),"")</f>
        <v/>
      </c>
      <c r="T3176" s="14" t="str">
        <f>IF($A3176="placement",S3176*J3176,"")</f>
        <v/>
      </c>
      <c r="U3176" s="13">
        <f>IF($A3176="placement",T3176,IF($A3176="site",SUMIF($C:$C,$C3176,$T:$T),IF($A3176="user",SUMIF($B:$B,$B3176,$T:$T),SUM($T:$T))))</f>
        <v>27.872383323462515</v>
      </c>
      <c r="V3176" s="12">
        <f>U3176/J3176</f>
        <v>0.25570993874736253</v>
      </c>
    </row>
    <row r="3177" spans="1:22" hidden="1" x14ac:dyDescent="0.3">
      <c r="A3177" s="23" t="s">
        <v>14</v>
      </c>
      <c r="B3177" s="23" t="s">
        <v>8300</v>
      </c>
      <c r="C3177" s="23" t="s">
        <v>8302</v>
      </c>
      <c r="D3177" s="23" t="s">
        <v>8311</v>
      </c>
      <c r="E3177" s="23" t="s">
        <v>8312</v>
      </c>
      <c r="F3177" s="27">
        <v>0.25</v>
      </c>
      <c r="G3177" s="24">
        <v>0</v>
      </c>
      <c r="H3177" s="25">
        <v>12.0867</v>
      </c>
      <c r="I3177" s="25">
        <v>2.8593000000000002</v>
      </c>
      <c r="J3177" s="26">
        <v>109</v>
      </c>
      <c r="K3177" s="26">
        <v>23</v>
      </c>
      <c r="L3177" s="27">
        <v>0.2366</v>
      </c>
      <c r="M3177" s="28">
        <v>1.27154634</v>
      </c>
      <c r="N3177" s="29">
        <v>1</v>
      </c>
      <c r="O3177" s="31" t="s">
        <v>12</v>
      </c>
      <c r="P3177" s="31">
        <v>0.21355599210000001</v>
      </c>
      <c r="Q3177" s="31">
        <v>0.21355599214145299</v>
      </c>
      <c r="R3177" s="42"/>
      <c r="S3177" s="27">
        <f>IF(A3177="placement",MIN(P3177,IF(R3177="",Q3177,R3177)),"")</f>
        <v>0.21355599210000001</v>
      </c>
      <c r="T3177" s="28">
        <f>IF($A3177="placement",S3177*J3177,"")</f>
        <v>23.277603138900002</v>
      </c>
      <c r="U3177" s="26">
        <f>IF($A3177="placement",T3177,IF($A3177="site",SUMIF($C:$C,$C3177,$T:$T),IF($A3177="user",SUMIF($B:$B,$B3177,$T:$T),SUM($T:$T))))</f>
        <v>23.277603138900002</v>
      </c>
      <c r="V3177" s="27">
        <f>U3177/J3177</f>
        <v>0.21355599210000001</v>
      </c>
    </row>
    <row r="3178" spans="1:22" hidden="1" x14ac:dyDescent="0.3">
      <c r="A3178" s="23" t="s">
        <v>14</v>
      </c>
      <c r="B3178" s="23" t="s">
        <v>271</v>
      </c>
      <c r="C3178" s="23" t="s">
        <v>273</v>
      </c>
      <c r="D3178" s="23" t="s">
        <v>274</v>
      </c>
      <c r="E3178" s="23" t="s">
        <v>275</v>
      </c>
      <c r="F3178" s="27">
        <v>0.33</v>
      </c>
      <c r="G3178" s="24">
        <v>1</v>
      </c>
      <c r="H3178" s="25">
        <v>92.213700000000003</v>
      </c>
      <c r="I3178" s="25">
        <v>35.964700000000001</v>
      </c>
      <c r="J3178" s="26">
        <v>108</v>
      </c>
      <c r="K3178" s="26">
        <v>36</v>
      </c>
      <c r="L3178" s="27">
        <v>0.39</v>
      </c>
      <c r="M3178" s="28">
        <v>9.9806759999999994E-2</v>
      </c>
      <c r="N3178" s="29">
        <v>0.01</v>
      </c>
      <c r="O3178" s="31" t="s">
        <v>12</v>
      </c>
      <c r="P3178" s="31">
        <v>0.89980638089999998</v>
      </c>
      <c r="Q3178" s="31">
        <v>0.33</v>
      </c>
      <c r="R3178" s="42"/>
      <c r="S3178" s="27">
        <f>IF(A3178="placement",MIN(P3178,IF(R3178="",Q3178,R3178)),"")</f>
        <v>0.33</v>
      </c>
      <c r="T3178" s="28">
        <f>IF($A3178="placement",S3178*J3178,"")</f>
        <v>35.64</v>
      </c>
      <c r="U3178" s="26">
        <f>IF($A3178="placement",T3178,IF($A3178="site",SUMIF($C:$C,$C3178,$T:$T),IF($A3178="user",SUMIF($B:$B,$B3178,$T:$T),SUM($T:$T))))</f>
        <v>35.64</v>
      </c>
      <c r="V3178" s="27">
        <f>U3178/J3178</f>
        <v>0.33</v>
      </c>
    </row>
    <row r="3179" spans="1:22" hidden="1" x14ac:dyDescent="0.3">
      <c r="A3179" s="23" t="s">
        <v>14</v>
      </c>
      <c r="B3179" s="23" t="s">
        <v>277</v>
      </c>
      <c r="C3179" s="23" t="s">
        <v>279</v>
      </c>
      <c r="D3179" s="23" t="s">
        <v>10459</v>
      </c>
      <c r="E3179" s="23" t="s">
        <v>10460</v>
      </c>
      <c r="F3179" s="27">
        <v>0.25</v>
      </c>
      <c r="G3179" s="24">
        <v>1</v>
      </c>
      <c r="H3179" s="25">
        <v>29.374600000000001</v>
      </c>
      <c r="I3179" s="25">
        <v>0.95189999999999997</v>
      </c>
      <c r="J3179" s="26">
        <v>108</v>
      </c>
      <c r="K3179" s="26">
        <v>23</v>
      </c>
      <c r="L3179" s="27">
        <v>3.2399999999999998E-2</v>
      </c>
      <c r="M3179" s="28">
        <v>3.7857282200000002</v>
      </c>
      <c r="N3179" s="46">
        <v>3</v>
      </c>
      <c r="O3179" s="31" t="s">
        <v>12</v>
      </c>
      <c r="P3179" s="31">
        <v>0.20755008680000001</v>
      </c>
      <c r="Q3179" s="31">
        <v>0.20755008681450199</v>
      </c>
      <c r="R3179" s="42"/>
      <c r="S3179" s="27">
        <f>IF(A3179="placement",MIN(P3179,IF(R3179="",Q3179,R3179)),"")</f>
        <v>0.20755008680000001</v>
      </c>
      <c r="T3179" s="28">
        <f>IF($A3179="placement",S3179*J3179,"")</f>
        <v>22.415409374399999</v>
      </c>
      <c r="U3179" s="26">
        <f>IF($A3179="placement",T3179,IF($A3179="site",SUMIF($C:$C,$C3179,$T:$T),IF($A3179="user",SUMIF($B:$B,$B3179,$T:$T),SUM($T:$T))))</f>
        <v>22.415409374399999</v>
      </c>
      <c r="V3179" s="27">
        <f>U3179/J3179</f>
        <v>0.20755008680000001</v>
      </c>
    </row>
    <row r="3180" spans="1:22" hidden="1" x14ac:dyDescent="0.3">
      <c r="A3180" s="23" t="s">
        <v>14</v>
      </c>
      <c r="B3180" s="23" t="s">
        <v>4134</v>
      </c>
      <c r="C3180" s="23" t="s">
        <v>4135</v>
      </c>
      <c r="D3180" s="32" t="s">
        <v>4138</v>
      </c>
      <c r="E3180" s="23" t="s">
        <v>4139</v>
      </c>
      <c r="F3180" s="27">
        <v>0.35</v>
      </c>
      <c r="G3180" s="24">
        <v>0</v>
      </c>
      <c r="H3180" s="25">
        <v>17.461200000000002</v>
      </c>
      <c r="I3180" s="25">
        <v>7.1589999999999998</v>
      </c>
      <c r="J3180" s="26">
        <v>108</v>
      </c>
      <c r="K3180" s="26">
        <v>37</v>
      </c>
      <c r="L3180" s="27">
        <v>0.41</v>
      </c>
      <c r="M3180" s="28">
        <v>0.50253128000000002</v>
      </c>
      <c r="N3180" s="29">
        <v>0.3</v>
      </c>
      <c r="O3180" s="31" t="s">
        <v>304</v>
      </c>
      <c r="P3180" s="31">
        <v>0.4030222349</v>
      </c>
      <c r="Q3180" s="31">
        <v>0.35</v>
      </c>
      <c r="R3180" s="42"/>
      <c r="S3180" s="27">
        <f>IF(A3180="placement",MIN(P3180,IF(R3180="",Q3180,R3180)),"")</f>
        <v>0.35</v>
      </c>
      <c r="T3180" s="28">
        <f>IF($A3180="placement",S3180*J3180,"")</f>
        <v>37.799999999999997</v>
      </c>
      <c r="U3180" s="26">
        <f>IF($A3180="placement",T3180,IF($A3180="site",SUMIF($C:$C,$C3180,$T:$T),IF($A3180="user",SUMIF($B:$B,$B3180,$T:$T),SUM($T:$T))))</f>
        <v>37.799999999999997</v>
      </c>
      <c r="V3180" s="27">
        <f>U3180/J3180</f>
        <v>0.35</v>
      </c>
    </row>
    <row r="3181" spans="1:22" hidden="1" x14ac:dyDescent="0.3">
      <c r="A3181" s="23" t="s">
        <v>14</v>
      </c>
      <c r="B3181" s="23" t="s">
        <v>4152</v>
      </c>
      <c r="C3181" s="23" t="s">
        <v>4154</v>
      </c>
      <c r="D3181" s="23" t="s">
        <v>4157</v>
      </c>
      <c r="E3181" s="23" t="s">
        <v>4158</v>
      </c>
      <c r="F3181" s="27">
        <v>0.25</v>
      </c>
      <c r="G3181" s="24">
        <v>0</v>
      </c>
      <c r="H3181" s="25">
        <v>12.160600000000001</v>
      </c>
      <c r="I3181" s="25">
        <v>1.1298999999999999</v>
      </c>
      <c r="J3181" s="26">
        <v>108</v>
      </c>
      <c r="K3181" s="26">
        <v>24</v>
      </c>
      <c r="L3181" s="27">
        <v>9.2899999999999996E-2</v>
      </c>
      <c r="M3181" s="28">
        <v>3.1892534299999999</v>
      </c>
      <c r="N3181" s="29">
        <v>2.4900000000000002</v>
      </c>
      <c r="O3181" s="31" t="s">
        <v>12</v>
      </c>
      <c r="P3181" s="31">
        <v>0.21925301480000001</v>
      </c>
      <c r="Q3181" s="31">
        <v>0.21925301481839701</v>
      </c>
      <c r="R3181" s="42"/>
      <c r="S3181" s="27">
        <f>IF(A3181="placement",MIN(P3181,IF(R3181="",Q3181,R3181)),"")</f>
        <v>0.21925301480000001</v>
      </c>
      <c r="T3181" s="28">
        <f>IF($A3181="placement",S3181*J3181,"")</f>
        <v>23.679325598400002</v>
      </c>
      <c r="U3181" s="26">
        <f>IF($A3181="placement",T3181,IF($A3181="site",SUMIF($C:$C,$C3181,$T:$T),IF($A3181="user",SUMIF($B:$B,$B3181,$T:$T),SUM($T:$T))))</f>
        <v>23.679325598400002</v>
      </c>
      <c r="V3181" s="27">
        <f>U3181/J3181</f>
        <v>0.21925301480000001</v>
      </c>
    </row>
    <row r="3182" spans="1:22" x14ac:dyDescent="0.3">
      <c r="A3182" s="23" t="s">
        <v>14</v>
      </c>
      <c r="B3182" s="23" t="s">
        <v>4257</v>
      </c>
      <c r="C3182" s="23" t="s">
        <v>4259</v>
      </c>
      <c r="D3182" s="23" t="s">
        <v>4266</v>
      </c>
      <c r="E3182" s="23" t="s">
        <v>4267</v>
      </c>
      <c r="F3182" s="27">
        <v>0.3</v>
      </c>
      <c r="G3182" s="24">
        <v>0</v>
      </c>
      <c r="H3182" s="25">
        <v>6.3910999999999998</v>
      </c>
      <c r="I3182" s="25">
        <v>2.1564000000000001</v>
      </c>
      <c r="J3182" s="26">
        <v>108</v>
      </c>
      <c r="K3182" s="26">
        <v>32</v>
      </c>
      <c r="L3182" s="27">
        <v>0.33739999999999998</v>
      </c>
      <c r="M3182" s="28">
        <v>1.66402001</v>
      </c>
      <c r="N3182" s="29">
        <v>1</v>
      </c>
      <c r="O3182" s="31" t="s">
        <v>42</v>
      </c>
      <c r="P3182" s="31">
        <v>0.3990456872</v>
      </c>
      <c r="Q3182" s="31">
        <v>0.3</v>
      </c>
      <c r="R3182" s="42">
        <v>0.35</v>
      </c>
      <c r="S3182" s="27">
        <f>IF(A3182="placement",MIN(P3182,IF(R3182="",Q3182,R3182)),"")</f>
        <v>0.35</v>
      </c>
      <c r="T3182" s="28">
        <f>IF($A3182="placement",S3182*J3182,"")</f>
        <v>37.799999999999997</v>
      </c>
      <c r="U3182" s="26">
        <f>IF($A3182="placement",T3182,IF($A3182="site",SUMIF($C:$C,$C3182,$T:$T),IF($A3182="user",SUMIF($B:$B,$B3182,$T:$T),SUM($T:$T))))</f>
        <v>37.799999999999997</v>
      </c>
      <c r="V3182" s="27">
        <f>U3182/J3182</f>
        <v>0.35</v>
      </c>
    </row>
    <row r="3183" spans="1:22" hidden="1" x14ac:dyDescent="0.3">
      <c r="A3183" s="23" t="s">
        <v>14</v>
      </c>
      <c r="B3183" s="23" t="s">
        <v>5595</v>
      </c>
      <c r="C3183" s="23" t="s">
        <v>5596</v>
      </c>
      <c r="D3183" s="23" t="s">
        <v>5599</v>
      </c>
      <c r="E3183" s="23" t="s">
        <v>5600</v>
      </c>
      <c r="F3183" s="27">
        <v>0.25</v>
      </c>
      <c r="G3183" s="24">
        <v>1</v>
      </c>
      <c r="H3183" s="25">
        <v>25.1996</v>
      </c>
      <c r="I3183" s="25">
        <v>13.2791</v>
      </c>
      <c r="J3183" s="26">
        <v>108</v>
      </c>
      <c r="K3183" s="26">
        <v>27</v>
      </c>
      <c r="L3183" s="27">
        <v>0.52700000000000002</v>
      </c>
      <c r="M3183" s="28">
        <v>0.26994357000000002</v>
      </c>
      <c r="N3183" s="29">
        <v>0.1</v>
      </c>
      <c r="O3183" s="31" t="s">
        <v>12</v>
      </c>
      <c r="P3183" s="31">
        <v>0.62955221139999995</v>
      </c>
      <c r="Q3183" s="31">
        <v>0.25</v>
      </c>
      <c r="R3183" s="42"/>
      <c r="S3183" s="27">
        <f>IF(A3183="placement",MIN(P3183,IF(R3183="",Q3183,R3183)),"")</f>
        <v>0.25</v>
      </c>
      <c r="T3183" s="28">
        <f>IF($A3183="placement",S3183*J3183,"")</f>
        <v>27</v>
      </c>
      <c r="U3183" s="26">
        <f>IF($A3183="placement",T3183,IF($A3183="site",SUMIF($C:$C,$C3183,$T:$T),IF($A3183="user",SUMIF($B:$B,$B3183,$T:$T),SUM($T:$T))))</f>
        <v>27</v>
      </c>
      <c r="V3183" s="27">
        <f>U3183/J3183</f>
        <v>0.25</v>
      </c>
    </row>
    <row r="3184" spans="1:22" hidden="1" x14ac:dyDescent="0.3">
      <c r="A3184" s="23" t="s">
        <v>14</v>
      </c>
      <c r="B3184" s="23" t="s">
        <v>544</v>
      </c>
      <c r="C3184" s="23" t="s">
        <v>546</v>
      </c>
      <c r="D3184" s="23" t="s">
        <v>573</v>
      </c>
      <c r="E3184" s="23" t="s">
        <v>574</v>
      </c>
      <c r="F3184" s="27">
        <v>0.33</v>
      </c>
      <c r="G3184" s="24">
        <v>0</v>
      </c>
      <c r="H3184" s="25">
        <v>44.547899999999998</v>
      </c>
      <c r="I3184" s="25">
        <v>4.8853</v>
      </c>
      <c r="J3184" s="26">
        <v>107</v>
      </c>
      <c r="K3184" s="26">
        <v>33</v>
      </c>
      <c r="L3184" s="27">
        <v>0.10970000000000001</v>
      </c>
      <c r="M3184" s="28">
        <v>0.72804047000000005</v>
      </c>
      <c r="N3184" s="29">
        <v>0.5</v>
      </c>
      <c r="O3184" s="31" t="s">
        <v>12</v>
      </c>
      <c r="P3184" s="31">
        <v>0.31322499279999999</v>
      </c>
      <c r="Q3184" s="31">
        <v>0.31322499277015498</v>
      </c>
      <c r="R3184" s="42"/>
      <c r="S3184" s="27">
        <f>IF(A3184="placement",MIN(P3184,IF(R3184="",Q3184,R3184)),"")</f>
        <v>0.31322499277015498</v>
      </c>
      <c r="T3184" s="28">
        <f>IF($A3184="placement",S3184*J3184,"")</f>
        <v>33.515074226406583</v>
      </c>
      <c r="U3184" s="26">
        <f>IF($A3184="placement",T3184,IF($A3184="site",SUMIF($C:$C,$C3184,$T:$T),IF($A3184="user",SUMIF($B:$B,$B3184,$T:$T),SUM($T:$T))))</f>
        <v>33.515074226406583</v>
      </c>
      <c r="V3184" s="27">
        <f>U3184/J3184</f>
        <v>0.31322499277015498</v>
      </c>
    </row>
    <row r="3185" spans="1:22" hidden="1" x14ac:dyDescent="0.3">
      <c r="A3185" s="23" t="s">
        <v>14</v>
      </c>
      <c r="B3185" s="23" t="s">
        <v>1501</v>
      </c>
      <c r="C3185" s="23" t="s">
        <v>1503</v>
      </c>
      <c r="D3185" s="23" t="s">
        <v>1535</v>
      </c>
      <c r="E3185" s="23" t="s">
        <v>1536</v>
      </c>
      <c r="F3185" s="27">
        <v>0.25</v>
      </c>
      <c r="G3185" s="24">
        <v>0</v>
      </c>
      <c r="H3185" s="25">
        <v>31.966699999999999</v>
      </c>
      <c r="I3185" s="25">
        <v>2.1636000000000002</v>
      </c>
      <c r="J3185" s="26">
        <v>107</v>
      </c>
      <c r="K3185" s="26">
        <v>22</v>
      </c>
      <c r="L3185" s="27">
        <v>6.7699999999999996E-2</v>
      </c>
      <c r="M3185" s="28">
        <v>1.6440790999999999</v>
      </c>
      <c r="N3185" s="29">
        <v>1.3</v>
      </c>
      <c r="O3185" s="31" t="s">
        <v>42</v>
      </c>
      <c r="P3185" s="31">
        <v>0.20928378659999999</v>
      </c>
      <c r="Q3185" s="31">
        <v>0.20928378660583699</v>
      </c>
      <c r="R3185" s="42"/>
      <c r="S3185" s="27">
        <f>IF(A3185="placement",MIN(P3185,IF(R3185="",Q3185,R3185)),"")</f>
        <v>0.20928378659999999</v>
      </c>
      <c r="T3185" s="28">
        <f>IF($A3185="placement",S3185*J3185,"")</f>
        <v>22.393365166199999</v>
      </c>
      <c r="U3185" s="23">
        <f>IF($A3185="placement",T3185,IF($A3185="site",SUMIF($C:$C,$C3185,$T:$T),IF($A3185="user",SUMIF($B:$B,$B3185,$T:$T),SUM($T:$T))))</f>
        <v>22.393365166199999</v>
      </c>
      <c r="V3185" s="27">
        <f>U3185/J3185</f>
        <v>0.20928378659999999</v>
      </c>
    </row>
    <row r="3186" spans="1:22" hidden="1" x14ac:dyDescent="0.3">
      <c r="A3186" s="23" t="s">
        <v>14</v>
      </c>
      <c r="B3186" s="23" t="s">
        <v>1708</v>
      </c>
      <c r="C3186" s="23" t="s">
        <v>1709</v>
      </c>
      <c r="D3186" s="23" t="s">
        <v>1986</v>
      </c>
      <c r="E3186" s="23" t="s">
        <v>1987</v>
      </c>
      <c r="F3186" s="27">
        <v>0.15</v>
      </c>
      <c r="G3186" s="24">
        <v>0</v>
      </c>
      <c r="H3186" s="25">
        <v>5.5195999999999996</v>
      </c>
      <c r="I3186" s="25">
        <v>1.7314000000000001</v>
      </c>
      <c r="J3186" s="26">
        <v>107</v>
      </c>
      <c r="K3186" s="26">
        <v>16</v>
      </c>
      <c r="L3186" s="27">
        <v>0.31369999999999998</v>
      </c>
      <c r="M3186" s="28">
        <v>2.0506889400000001</v>
      </c>
      <c r="N3186" s="29">
        <v>1.5</v>
      </c>
      <c r="O3186" s="31" t="s">
        <v>42</v>
      </c>
      <c r="P3186" s="31">
        <v>0.26853850530000001</v>
      </c>
      <c r="Q3186" s="31">
        <v>0.15</v>
      </c>
      <c r="R3186" s="42"/>
      <c r="S3186" s="27">
        <f>IF(A3186="placement",MIN(P3186,IF(R3186="",Q3186,R3186)),"")</f>
        <v>0.15</v>
      </c>
      <c r="T3186" s="28">
        <f>IF($A3186="placement",S3186*J3186,"")</f>
        <v>16.05</v>
      </c>
      <c r="U3186" s="26">
        <f>IF($A3186="placement",T3186,IF($A3186="site",SUMIF($C:$C,$C3186,$T:$T),IF($A3186="user",SUMIF($B:$B,$B3186,$T:$T),SUM($T:$T))))</f>
        <v>16.05</v>
      </c>
      <c r="V3186" s="27">
        <f>U3186/J3186</f>
        <v>0.15</v>
      </c>
    </row>
    <row r="3187" spans="1:22" hidden="1" x14ac:dyDescent="0.3">
      <c r="A3187" s="23" t="s">
        <v>14</v>
      </c>
      <c r="B3187" s="23" t="s">
        <v>3152</v>
      </c>
      <c r="C3187" s="23" t="s">
        <v>3154</v>
      </c>
      <c r="D3187" s="23" t="s">
        <v>3225</v>
      </c>
      <c r="E3187" s="23" t="s">
        <v>3226</v>
      </c>
      <c r="F3187" s="27">
        <v>0.25</v>
      </c>
      <c r="G3187" s="24">
        <v>0</v>
      </c>
      <c r="H3187" s="25">
        <v>7.0785</v>
      </c>
      <c r="I3187" s="25">
        <v>1.7587999999999999</v>
      </c>
      <c r="J3187" s="26">
        <v>107</v>
      </c>
      <c r="K3187" s="26">
        <v>27</v>
      </c>
      <c r="L3187" s="27">
        <v>0.2485</v>
      </c>
      <c r="M3187" s="28">
        <v>2.0254721199999999</v>
      </c>
      <c r="N3187" s="29">
        <v>1</v>
      </c>
      <c r="O3187" s="31" t="s">
        <v>12</v>
      </c>
      <c r="P3187" s="31">
        <v>0.50628794619999995</v>
      </c>
      <c r="Q3187" s="31">
        <v>0.25</v>
      </c>
      <c r="R3187" s="42"/>
      <c r="S3187" s="27">
        <f>IF(A3187="placement",MIN(P3187,IF(R3187="",Q3187,R3187)),"")</f>
        <v>0.25</v>
      </c>
      <c r="T3187" s="28">
        <f>IF($A3187="placement",S3187*J3187,"")</f>
        <v>26.75</v>
      </c>
      <c r="U3187" s="26">
        <f>IF($A3187="placement",T3187,IF($A3187="site",SUMIF($C:$C,$C3187,$T:$T),IF($A3187="user",SUMIF($B:$B,$B3187,$T:$T),SUM($T:$T))))</f>
        <v>26.75</v>
      </c>
      <c r="V3187" s="27">
        <f>U3187/J3187</f>
        <v>0.25</v>
      </c>
    </row>
    <row r="3188" spans="1:22" hidden="1" x14ac:dyDescent="0.3">
      <c r="A3188" s="23" t="s">
        <v>14</v>
      </c>
      <c r="B3188" s="23" t="s">
        <v>3266</v>
      </c>
      <c r="C3188" s="23" t="s">
        <v>3268</v>
      </c>
      <c r="D3188" s="23" t="s">
        <v>3380</v>
      </c>
      <c r="E3188" s="23" t="s">
        <v>3381</v>
      </c>
      <c r="F3188" s="27">
        <v>0.25</v>
      </c>
      <c r="G3188" s="24">
        <v>0</v>
      </c>
      <c r="H3188" s="25">
        <v>21.175699999999999</v>
      </c>
      <c r="I3188" s="25">
        <v>1.4527000000000001</v>
      </c>
      <c r="J3188" s="26">
        <v>107</v>
      </c>
      <c r="K3188" s="26">
        <v>12</v>
      </c>
      <c r="L3188" s="27">
        <v>6.8599999999999994E-2</v>
      </c>
      <c r="M3188" s="28">
        <v>2.4654292500000001</v>
      </c>
      <c r="N3188" s="29">
        <v>2.1</v>
      </c>
      <c r="O3188" s="31" t="s">
        <v>12</v>
      </c>
      <c r="P3188" s="31">
        <v>0.14822134779999999</v>
      </c>
      <c r="Q3188" s="31">
        <v>0.14822134781490101</v>
      </c>
      <c r="R3188" s="42"/>
      <c r="S3188" s="27">
        <f>IF(A3188="placement",MIN(P3188,IF(R3188="",Q3188,R3188)),"")</f>
        <v>0.14822134779999999</v>
      </c>
      <c r="T3188" s="28">
        <f>IF($A3188="placement",S3188*J3188,"")</f>
        <v>15.859684214599998</v>
      </c>
      <c r="U3188" s="26">
        <f>IF($A3188="placement",T3188,IF($A3188="site",SUMIF($C:$C,$C3188,$T:$T),IF($A3188="user",SUMIF($B:$B,$B3188,$T:$T),SUM($T:$T))))</f>
        <v>15.859684214599998</v>
      </c>
      <c r="V3188" s="27">
        <f>U3188/J3188</f>
        <v>0.14822134779999999</v>
      </c>
    </row>
    <row r="3189" spans="1:22" x14ac:dyDescent="0.3">
      <c r="A3189" s="23" t="s">
        <v>14</v>
      </c>
      <c r="B3189" s="23" t="s">
        <v>4016</v>
      </c>
      <c r="C3189" s="23" t="s">
        <v>4018</v>
      </c>
      <c r="D3189" s="23" t="s">
        <v>4021</v>
      </c>
      <c r="E3189" s="23" t="s">
        <v>4022</v>
      </c>
      <c r="F3189" s="27">
        <v>0.33</v>
      </c>
      <c r="G3189" s="24">
        <v>1</v>
      </c>
      <c r="H3189" s="25">
        <v>49.525599999999997</v>
      </c>
      <c r="I3189" s="25">
        <v>30.169599999999999</v>
      </c>
      <c r="J3189" s="26">
        <v>107</v>
      </c>
      <c r="K3189" s="26">
        <v>35</v>
      </c>
      <c r="L3189" s="27">
        <v>0.60919999999999996</v>
      </c>
      <c r="M3189" s="28">
        <v>0.11778065</v>
      </c>
      <c r="N3189" s="29">
        <v>0.01</v>
      </c>
      <c r="O3189" s="31" t="s">
        <v>12</v>
      </c>
      <c r="P3189" s="31">
        <v>0.91509640670000003</v>
      </c>
      <c r="Q3189" s="31">
        <v>0.33</v>
      </c>
      <c r="R3189" s="42">
        <v>0.4</v>
      </c>
      <c r="S3189" s="27">
        <f>IF(A3189="placement",MIN(P3189,IF(R3189="",Q3189,R3189)),"")</f>
        <v>0.4</v>
      </c>
      <c r="T3189" s="28">
        <f>IF($A3189="placement",S3189*J3189,"")</f>
        <v>42.800000000000004</v>
      </c>
      <c r="U3189" s="26">
        <f>IF($A3189="placement",T3189,IF($A3189="site",SUMIF($C:$C,$C3189,$T:$T),IF($A3189="user",SUMIF($B:$B,$B3189,$T:$T),SUM($T:$T))))</f>
        <v>42.800000000000004</v>
      </c>
      <c r="V3189" s="27">
        <f>U3189/J3189</f>
        <v>0.4</v>
      </c>
    </row>
    <row r="3190" spans="1:22" hidden="1" x14ac:dyDescent="0.3">
      <c r="A3190" s="23" t="s">
        <v>14</v>
      </c>
      <c r="B3190" s="23" t="s">
        <v>5399</v>
      </c>
      <c r="C3190" s="23" t="s">
        <v>5401</v>
      </c>
      <c r="D3190" s="23" t="s">
        <v>5408</v>
      </c>
      <c r="E3190" s="23" t="s">
        <v>5409</v>
      </c>
      <c r="F3190" s="27">
        <v>0.3</v>
      </c>
      <c r="G3190" s="24">
        <v>1</v>
      </c>
      <c r="H3190" s="25">
        <v>62.830100000000002</v>
      </c>
      <c r="I3190" s="25">
        <v>4.7320000000000002</v>
      </c>
      <c r="J3190" s="26">
        <v>107</v>
      </c>
      <c r="K3190" s="26">
        <v>22</v>
      </c>
      <c r="L3190" s="27">
        <v>7.5300000000000006E-2</v>
      </c>
      <c r="M3190" s="28">
        <v>0.75297970999999997</v>
      </c>
      <c r="N3190" s="29">
        <v>0.6</v>
      </c>
      <c r="O3190" s="31" t="s">
        <v>42</v>
      </c>
      <c r="P3190" s="31">
        <v>0.20316578260000001</v>
      </c>
      <c r="Q3190" s="31">
        <v>0.20316578260503401</v>
      </c>
      <c r="R3190" s="42"/>
      <c r="S3190" s="27">
        <f>IF(A3190="placement",MIN(P3190,IF(R3190="",Q3190,R3190)),"")</f>
        <v>0.20316578260000001</v>
      </c>
      <c r="T3190" s="28">
        <f>IF($A3190="placement",S3190*J3190,"")</f>
        <v>21.738738738200002</v>
      </c>
      <c r="U3190" s="26">
        <f>IF($A3190="placement",T3190,IF($A3190="site",SUMIF($C:$C,$C3190,$T:$T),IF($A3190="user",SUMIF($B:$B,$B3190,$T:$T),SUM($T:$T))))</f>
        <v>21.738738738200002</v>
      </c>
      <c r="V3190" s="27">
        <f>U3190/J3190</f>
        <v>0.20316578260000001</v>
      </c>
    </row>
    <row r="3191" spans="1:22" hidden="1" x14ac:dyDescent="0.3">
      <c r="A3191" s="23" t="s">
        <v>14</v>
      </c>
      <c r="B3191" s="23" t="s">
        <v>8615</v>
      </c>
      <c r="C3191" s="23" t="s">
        <v>8616</v>
      </c>
      <c r="D3191" s="23" t="s">
        <v>8695</v>
      </c>
      <c r="E3191" s="23" t="s">
        <v>8696</v>
      </c>
      <c r="F3191" s="27">
        <v>0.15</v>
      </c>
      <c r="G3191" s="24">
        <v>0</v>
      </c>
      <c r="H3191" s="25">
        <v>17.876899999999999</v>
      </c>
      <c r="I3191" s="25">
        <v>1.9216</v>
      </c>
      <c r="J3191" s="26">
        <v>107</v>
      </c>
      <c r="K3191" s="26">
        <v>14</v>
      </c>
      <c r="L3191" s="27">
        <v>0.1075</v>
      </c>
      <c r="M3191" s="28">
        <v>1.8518975600000001</v>
      </c>
      <c r="N3191" s="29">
        <v>1.6</v>
      </c>
      <c r="O3191" s="31" t="s">
        <v>42</v>
      </c>
      <c r="P3191" s="31">
        <v>0.13602132410000001</v>
      </c>
      <c r="Q3191" s="31">
        <v>0.13602132408433201</v>
      </c>
      <c r="R3191" s="42"/>
      <c r="S3191" s="27">
        <f>IF(A3191="placement",MIN(P3191,IF(R3191="",Q3191,R3191)),"")</f>
        <v>0.13602132408433201</v>
      </c>
      <c r="T3191" s="28">
        <f>IF($A3191="placement",S3191*J3191,"")</f>
        <v>14.554281677023525</v>
      </c>
      <c r="U3191" s="26">
        <f>IF($A3191="placement",T3191,IF($A3191="site",SUMIF($C:$C,$C3191,$T:$T),IF($A3191="user",SUMIF($B:$B,$B3191,$T:$T),SUM($T:$T))))</f>
        <v>14.554281677023525</v>
      </c>
      <c r="V3191" s="27">
        <f>U3191/J3191</f>
        <v>0.13602132408433201</v>
      </c>
    </row>
    <row r="3192" spans="1:22" hidden="1" x14ac:dyDescent="0.3">
      <c r="A3192" s="23" t="s">
        <v>14</v>
      </c>
      <c r="B3192" s="23" t="s">
        <v>9013</v>
      </c>
      <c r="C3192" s="23" t="s">
        <v>9015</v>
      </c>
      <c r="D3192" s="23" t="s">
        <v>9018</v>
      </c>
      <c r="E3192" s="23" t="s">
        <v>9019</v>
      </c>
      <c r="F3192" s="27">
        <v>0.33</v>
      </c>
      <c r="G3192" s="24">
        <v>1</v>
      </c>
      <c r="H3192" s="25">
        <v>73.233900000000006</v>
      </c>
      <c r="I3192" s="25">
        <v>3.1678000000000002</v>
      </c>
      <c r="J3192" s="26">
        <v>107</v>
      </c>
      <c r="K3192" s="26">
        <v>12</v>
      </c>
      <c r="L3192" s="27">
        <v>4.3299999999999998E-2</v>
      </c>
      <c r="M3192" s="28">
        <v>1.1264380300000001</v>
      </c>
      <c r="N3192" s="29">
        <v>1</v>
      </c>
      <c r="O3192" s="31" t="s">
        <v>12</v>
      </c>
      <c r="P3192" s="31">
        <v>0.1122458784</v>
      </c>
      <c r="Q3192" s="31">
        <v>0.11224587840597</v>
      </c>
      <c r="R3192" s="42"/>
      <c r="S3192" s="27">
        <f>IF(A3192="placement",MIN(P3192,IF(R3192="",Q3192,R3192)),"")</f>
        <v>0.1122458784</v>
      </c>
      <c r="T3192" s="28">
        <f>IF($A3192="placement",S3192*J3192,"")</f>
        <v>12.0103089888</v>
      </c>
      <c r="U3192" s="26">
        <f>IF($A3192="placement",T3192,IF($A3192="site",SUMIF($C:$C,$C3192,$T:$T),IF($A3192="user",SUMIF($B:$B,$B3192,$T:$T),SUM($T:$T))))</f>
        <v>12.0103089888</v>
      </c>
      <c r="V3192" s="27">
        <f>U3192/J3192</f>
        <v>0.1122458784</v>
      </c>
    </row>
    <row r="3193" spans="1:22" hidden="1" x14ac:dyDescent="0.3">
      <c r="A3193" s="17" t="s">
        <v>13</v>
      </c>
      <c r="B3193" s="17" t="s">
        <v>9850</v>
      </c>
      <c r="C3193" s="17" t="s">
        <v>9851</v>
      </c>
      <c r="D3193" s="17" t="s">
        <v>9898</v>
      </c>
      <c r="E3193" s="17"/>
      <c r="F3193" s="18">
        <v>0.3226</v>
      </c>
      <c r="G3193" s="36">
        <v>0</v>
      </c>
      <c r="H3193" s="37">
        <v>55.217100000000002</v>
      </c>
      <c r="I3193" s="37">
        <v>6.9603999999999999</v>
      </c>
      <c r="J3193" s="19">
        <v>107</v>
      </c>
      <c r="K3193" s="19">
        <v>31</v>
      </c>
      <c r="L3193" s="18">
        <v>0.12609999999999999</v>
      </c>
      <c r="M3193" s="20">
        <v>0.51101441999999997</v>
      </c>
      <c r="N3193" s="21">
        <v>0.33295000000000002</v>
      </c>
      <c r="O3193" s="22"/>
      <c r="P3193" s="22">
        <v>0.34845282630000002</v>
      </c>
      <c r="Q3193" s="22">
        <v>0.32264259234714499</v>
      </c>
      <c r="R3193" s="43"/>
      <c r="S3193" s="18" t="str">
        <f>IF(A3193="placement",MIN(P3193,IF(R3193="",Q3193,R3193)),"")</f>
        <v/>
      </c>
      <c r="T3193" s="20" t="str">
        <f>IF($A3193="placement",S3193*J3193,"")</f>
        <v/>
      </c>
      <c r="U3193" s="19">
        <f>IF($A3193="placement",T3193,IF($A3193="site",SUMIF($C:$C,$C3193,$T:$T),IF($A3193="user",SUMIF($B:$B,$B3193,$T:$T),SUM($T:$T))))</f>
        <v>30.666938850186902</v>
      </c>
      <c r="V3193" s="18">
        <f>U3193/J3193</f>
        <v>0.28660690514193365</v>
      </c>
    </row>
    <row r="3194" spans="1:22" hidden="1" x14ac:dyDescent="0.3">
      <c r="A3194" s="11" t="s">
        <v>10</v>
      </c>
      <c r="B3194" s="11" t="s">
        <v>9850</v>
      </c>
      <c r="C3194" s="11" t="s">
        <v>9898</v>
      </c>
      <c r="D3194" s="11" t="s">
        <v>9898</v>
      </c>
      <c r="E3194" s="11"/>
      <c r="F3194" s="12">
        <v>0.3226</v>
      </c>
      <c r="G3194" s="33">
        <v>0</v>
      </c>
      <c r="H3194" s="34">
        <v>55.217100000000002</v>
      </c>
      <c r="I3194" s="34">
        <v>6.9603999999999999</v>
      </c>
      <c r="J3194" s="13">
        <v>107</v>
      </c>
      <c r="K3194" s="13">
        <v>31</v>
      </c>
      <c r="L3194" s="12">
        <v>0.12609999999999999</v>
      </c>
      <c r="M3194" s="14">
        <v>0.51101441999999997</v>
      </c>
      <c r="N3194" s="15">
        <v>0.33295000000000002</v>
      </c>
      <c r="O3194" s="16"/>
      <c r="P3194" s="16">
        <v>0.34845282630000002</v>
      </c>
      <c r="Q3194" s="16">
        <v>0.32264259234714499</v>
      </c>
      <c r="R3194" s="44"/>
      <c r="S3194" s="12" t="str">
        <f>IF(A3194="placement",MIN(P3194,IF(R3194="",Q3194,R3194)),"")</f>
        <v/>
      </c>
      <c r="T3194" s="14" t="str">
        <f>IF($A3194="placement",S3194*J3194,"")</f>
        <v/>
      </c>
      <c r="U3194" s="13">
        <f>IF($A3194="placement",T3194,IF($A3194="site",SUMIF($C:$C,$C3194,$T:$T),IF($A3194="user",SUMIF($B:$B,$B3194,$T:$T),SUM($T:$T))))</f>
        <v>30.666938850186902</v>
      </c>
      <c r="V3194" s="12">
        <f>U3194/J3194</f>
        <v>0.28660690514193365</v>
      </c>
    </row>
    <row r="3195" spans="1:22" hidden="1" x14ac:dyDescent="0.3">
      <c r="A3195" s="23" t="s">
        <v>14</v>
      </c>
      <c r="B3195" s="23" t="s">
        <v>161</v>
      </c>
      <c r="C3195" s="23" t="s">
        <v>162</v>
      </c>
      <c r="D3195" s="23" t="s">
        <v>163</v>
      </c>
      <c r="E3195" s="23" t="s">
        <v>164</v>
      </c>
      <c r="F3195" s="27">
        <v>0.33</v>
      </c>
      <c r="G3195" s="24">
        <v>1</v>
      </c>
      <c r="H3195" s="25">
        <v>86.098699999999994</v>
      </c>
      <c r="I3195" s="25">
        <v>15.853300000000001</v>
      </c>
      <c r="J3195" s="26">
        <v>106</v>
      </c>
      <c r="K3195" s="26">
        <v>35</v>
      </c>
      <c r="L3195" s="27">
        <v>0.18410000000000001</v>
      </c>
      <c r="M3195" s="28">
        <v>0.22220991000000001</v>
      </c>
      <c r="N3195" s="29">
        <v>0.03</v>
      </c>
      <c r="O3195" s="31" t="s">
        <v>12</v>
      </c>
      <c r="P3195" s="31">
        <v>0.86499251799999999</v>
      </c>
      <c r="Q3195" s="31">
        <v>0.33</v>
      </c>
      <c r="R3195" s="42"/>
      <c r="S3195" s="27">
        <f>IF(A3195="placement",MIN(P3195,IF(R3195="",Q3195,R3195)),"")</f>
        <v>0.33</v>
      </c>
      <c r="T3195" s="28">
        <f>IF($A3195="placement",S3195*J3195,"")</f>
        <v>34.980000000000004</v>
      </c>
      <c r="U3195" s="26">
        <f>IF($A3195="placement",T3195,IF($A3195="site",SUMIF($C:$C,$C3195,$T:$T),IF($A3195="user",SUMIF($B:$B,$B3195,$T:$T),SUM($T:$T))))</f>
        <v>34.980000000000004</v>
      </c>
      <c r="V3195" s="27">
        <f>U3195/J3195</f>
        <v>0.33</v>
      </c>
    </row>
    <row r="3196" spans="1:22" hidden="1" x14ac:dyDescent="0.3">
      <c r="A3196" s="23" t="s">
        <v>14</v>
      </c>
      <c r="B3196" s="23" t="s">
        <v>438</v>
      </c>
      <c r="C3196" s="23" t="s">
        <v>440</v>
      </c>
      <c r="D3196" s="23" t="s">
        <v>481</v>
      </c>
      <c r="E3196" s="23" t="s">
        <v>482</v>
      </c>
      <c r="F3196" s="27">
        <v>0.25</v>
      </c>
      <c r="G3196" s="24">
        <v>0</v>
      </c>
      <c r="H3196" s="25">
        <v>13.629</v>
      </c>
      <c r="I3196" s="25">
        <v>0.48070000000000002</v>
      </c>
      <c r="J3196" s="26">
        <v>106</v>
      </c>
      <c r="K3196" s="26">
        <v>19</v>
      </c>
      <c r="L3196" s="27">
        <v>3.5299999999999998E-2</v>
      </c>
      <c r="M3196" s="28">
        <v>7.3210103999999996</v>
      </c>
      <c r="N3196" s="29">
        <v>6</v>
      </c>
      <c r="O3196" s="31" t="s">
        <v>42</v>
      </c>
      <c r="P3196" s="31">
        <v>0.18044099499999999</v>
      </c>
      <c r="Q3196" s="31">
        <v>0.180440994999025</v>
      </c>
      <c r="R3196" s="42"/>
      <c r="S3196" s="27">
        <f>IF(A3196="placement",MIN(P3196,IF(R3196="",Q3196,R3196)),"")</f>
        <v>0.180440994999025</v>
      </c>
      <c r="T3196" s="28">
        <f>IF($A3196="placement",S3196*J3196,"")</f>
        <v>19.126745469896651</v>
      </c>
      <c r="U3196" s="26">
        <f>IF($A3196="placement",T3196,IF($A3196="site",SUMIF($C:$C,$C3196,$T:$T),IF($A3196="user",SUMIF($B:$B,$B3196,$T:$T),SUM($T:$T))))</f>
        <v>19.126745469896651</v>
      </c>
      <c r="V3196" s="27">
        <f>U3196/J3196</f>
        <v>0.18044099499902502</v>
      </c>
    </row>
    <row r="3197" spans="1:22" hidden="1" x14ac:dyDescent="0.3">
      <c r="A3197" s="23" t="s">
        <v>14</v>
      </c>
      <c r="B3197" s="23" t="s">
        <v>438</v>
      </c>
      <c r="C3197" s="23" t="s">
        <v>440</v>
      </c>
      <c r="D3197" s="23" t="s">
        <v>489</v>
      </c>
      <c r="E3197" s="23" t="s">
        <v>490</v>
      </c>
      <c r="F3197" s="27">
        <v>0.25</v>
      </c>
      <c r="G3197" s="24">
        <v>0</v>
      </c>
      <c r="H3197" s="25">
        <v>22.585100000000001</v>
      </c>
      <c r="I3197" s="25">
        <v>0.3569</v>
      </c>
      <c r="J3197" s="26">
        <v>106</v>
      </c>
      <c r="K3197" s="26">
        <v>21</v>
      </c>
      <c r="L3197" s="27">
        <v>1.5800000000000002E-2</v>
      </c>
      <c r="M3197" s="28">
        <v>9.9279423500000004</v>
      </c>
      <c r="N3197" s="29">
        <v>8</v>
      </c>
      <c r="O3197" s="31" t="s">
        <v>42</v>
      </c>
      <c r="P3197" s="31">
        <v>0.1941935484</v>
      </c>
      <c r="Q3197" s="31">
        <v>0.19419354838709599</v>
      </c>
      <c r="R3197" s="42"/>
      <c r="S3197" s="27">
        <f>IF(A3197="placement",MIN(P3197,IF(R3197="",Q3197,R3197)),"")</f>
        <v>0.19419354838709599</v>
      </c>
      <c r="T3197" s="28">
        <f>IF($A3197="placement",S3197*J3197,"")</f>
        <v>20.584516129032174</v>
      </c>
      <c r="U3197" s="26">
        <f>IF($A3197="placement",T3197,IF($A3197="site",SUMIF($C:$C,$C3197,$T:$T),IF($A3197="user",SUMIF($B:$B,$B3197,$T:$T),SUM($T:$T))))</f>
        <v>20.584516129032174</v>
      </c>
      <c r="V3197" s="27">
        <f>U3197/J3197</f>
        <v>0.19419354838709599</v>
      </c>
    </row>
    <row r="3198" spans="1:22" hidden="1" x14ac:dyDescent="0.3">
      <c r="A3198" s="23" t="s">
        <v>14</v>
      </c>
      <c r="B3198" s="23" t="s">
        <v>544</v>
      </c>
      <c r="C3198" s="23" t="s">
        <v>546</v>
      </c>
      <c r="D3198" s="23" t="s">
        <v>547</v>
      </c>
      <c r="E3198" s="23" t="s">
        <v>548</v>
      </c>
      <c r="F3198" s="27">
        <v>0.33</v>
      </c>
      <c r="G3198" s="24">
        <v>1</v>
      </c>
      <c r="H3198" s="25">
        <v>132.99959999999999</v>
      </c>
      <c r="I3198" s="25">
        <v>3.3428</v>
      </c>
      <c r="J3198" s="26">
        <v>106</v>
      </c>
      <c r="K3198" s="26">
        <v>35</v>
      </c>
      <c r="L3198" s="27">
        <v>2.5100000000000001E-2</v>
      </c>
      <c r="M3198" s="28">
        <v>1.05261224</v>
      </c>
      <c r="N3198" s="29">
        <v>0.5</v>
      </c>
      <c r="O3198" s="31" t="s">
        <v>12</v>
      </c>
      <c r="P3198" s="31">
        <v>0.52499127099999998</v>
      </c>
      <c r="Q3198" s="31">
        <v>0.33</v>
      </c>
      <c r="R3198" s="42"/>
      <c r="S3198" s="27">
        <f>IF(A3198="placement",MIN(P3198,IF(R3198="",Q3198,R3198)),"")</f>
        <v>0.33</v>
      </c>
      <c r="T3198" s="28">
        <f>IF($A3198="placement",S3198*J3198,"")</f>
        <v>34.980000000000004</v>
      </c>
      <c r="U3198" s="26">
        <f>IF($A3198="placement",T3198,IF($A3198="site",SUMIF($C:$C,$C3198,$T:$T),IF($A3198="user",SUMIF($B:$B,$B3198,$T:$T),SUM($T:$T))))</f>
        <v>34.980000000000004</v>
      </c>
      <c r="V3198" s="27">
        <f>U3198/J3198</f>
        <v>0.33</v>
      </c>
    </row>
    <row r="3199" spans="1:22" x14ac:dyDescent="0.3">
      <c r="A3199" s="23" t="s">
        <v>14</v>
      </c>
      <c r="B3199" s="23" t="s">
        <v>4016</v>
      </c>
      <c r="C3199" s="23" t="s">
        <v>4018</v>
      </c>
      <c r="D3199" s="23" t="s">
        <v>4057</v>
      </c>
      <c r="E3199" s="23" t="s">
        <v>4058</v>
      </c>
      <c r="F3199" s="27">
        <v>0.25</v>
      </c>
      <c r="G3199" s="24">
        <v>1</v>
      </c>
      <c r="H3199" s="25">
        <v>35.809600000000003</v>
      </c>
      <c r="I3199" s="25">
        <v>9.8203999999999994</v>
      </c>
      <c r="J3199" s="26">
        <v>106</v>
      </c>
      <c r="K3199" s="26">
        <v>26</v>
      </c>
      <c r="L3199" s="27">
        <v>0.2742</v>
      </c>
      <c r="M3199" s="28">
        <v>0.35833872999999999</v>
      </c>
      <c r="N3199" s="29">
        <v>0.2</v>
      </c>
      <c r="O3199" s="31" t="s">
        <v>12</v>
      </c>
      <c r="P3199" s="31">
        <v>0.44186886749999998</v>
      </c>
      <c r="Q3199" s="31">
        <v>0.25</v>
      </c>
      <c r="R3199" s="42">
        <v>0.3</v>
      </c>
      <c r="S3199" s="27">
        <f>IF(A3199="placement",MIN(P3199,IF(R3199="",Q3199,R3199)),"")</f>
        <v>0.3</v>
      </c>
      <c r="T3199" s="28">
        <f>IF($A3199="placement",S3199*J3199,"")</f>
        <v>31.799999999999997</v>
      </c>
      <c r="U3199" s="26">
        <f>IF($A3199="placement",T3199,IF($A3199="site",SUMIF($C:$C,$C3199,$T:$T),IF($A3199="user",SUMIF($B:$B,$B3199,$T:$T),SUM($T:$T))))</f>
        <v>31.799999999999997</v>
      </c>
      <c r="V3199" s="27">
        <f>U3199/J3199</f>
        <v>0.3</v>
      </c>
    </row>
    <row r="3200" spans="1:22" hidden="1" x14ac:dyDescent="0.3">
      <c r="A3200" s="23" t="s">
        <v>14</v>
      </c>
      <c r="B3200" s="23" t="s">
        <v>6285</v>
      </c>
      <c r="C3200" s="23" t="s">
        <v>6287</v>
      </c>
      <c r="D3200" s="23" t="s">
        <v>6298</v>
      </c>
      <c r="E3200" s="23" t="s">
        <v>6299</v>
      </c>
      <c r="F3200" s="27">
        <v>0.25</v>
      </c>
      <c r="G3200" s="24">
        <v>0</v>
      </c>
      <c r="H3200" s="25">
        <v>35.223799999999997</v>
      </c>
      <c r="I3200" s="25">
        <v>2.6076000000000001</v>
      </c>
      <c r="J3200" s="26">
        <v>106</v>
      </c>
      <c r="K3200" s="26">
        <v>27</v>
      </c>
      <c r="L3200" s="27">
        <v>7.3999999999999996E-2</v>
      </c>
      <c r="M3200" s="28">
        <v>1.3608623</v>
      </c>
      <c r="N3200" s="29">
        <v>1</v>
      </c>
      <c r="O3200" s="31" t="s">
        <v>42</v>
      </c>
      <c r="P3200" s="31">
        <v>0.26517179610000002</v>
      </c>
      <c r="Q3200" s="31">
        <v>0.25</v>
      </c>
      <c r="R3200" s="42"/>
      <c r="S3200" s="27">
        <f>IF(A3200="placement",MIN(P3200,IF(R3200="",Q3200,R3200)),"")</f>
        <v>0.25</v>
      </c>
      <c r="T3200" s="28">
        <f>IF($A3200="placement",S3200*J3200,"")</f>
        <v>26.5</v>
      </c>
      <c r="U3200" s="26">
        <f>IF($A3200="placement",T3200,IF($A3200="site",SUMIF($C:$C,$C3200,$T:$T),IF($A3200="user",SUMIF($B:$B,$B3200,$T:$T),SUM($T:$T))))</f>
        <v>26.5</v>
      </c>
      <c r="V3200" s="27">
        <f>U3200/J3200</f>
        <v>0.25</v>
      </c>
    </row>
    <row r="3201" spans="1:22" hidden="1" x14ac:dyDescent="0.3">
      <c r="A3201" s="23" t="s">
        <v>14</v>
      </c>
      <c r="B3201" s="23" t="s">
        <v>678</v>
      </c>
      <c r="C3201" s="23" t="s">
        <v>680</v>
      </c>
      <c r="D3201" s="23" t="s">
        <v>932</v>
      </c>
      <c r="E3201" s="23" t="s">
        <v>933</v>
      </c>
      <c r="F3201" s="27">
        <v>0.4</v>
      </c>
      <c r="G3201" s="24">
        <v>1</v>
      </c>
      <c r="H3201" s="25">
        <v>47.183300000000003</v>
      </c>
      <c r="I3201" s="25">
        <v>6.0481999999999996</v>
      </c>
      <c r="J3201" s="26">
        <v>105</v>
      </c>
      <c r="K3201" s="26">
        <v>42</v>
      </c>
      <c r="L3201" s="27">
        <v>0.12820000000000001</v>
      </c>
      <c r="M3201" s="28">
        <v>0.57950517000000001</v>
      </c>
      <c r="N3201" s="29">
        <v>0.3</v>
      </c>
      <c r="O3201" s="31" t="s">
        <v>385</v>
      </c>
      <c r="P3201" s="31">
        <v>0.48231695390000001</v>
      </c>
      <c r="Q3201" s="31">
        <v>0.39999999999999902</v>
      </c>
      <c r="R3201" s="42"/>
      <c r="S3201" s="27">
        <f>IF(A3201="placement",MIN(P3201,IF(R3201="",Q3201,R3201)),"")</f>
        <v>0.39999999999999902</v>
      </c>
      <c r="T3201" s="28">
        <f>IF($A3201="placement",S3201*J3201,"")</f>
        <v>41.999999999999901</v>
      </c>
      <c r="U3201" s="26">
        <f>IF($A3201="placement",T3201,IF($A3201="site",SUMIF($C:$C,$C3201,$T:$T),IF($A3201="user",SUMIF($B:$B,$B3201,$T:$T),SUM($T:$T))))</f>
        <v>41.999999999999901</v>
      </c>
      <c r="V3201" s="27">
        <f>U3201/J3201</f>
        <v>0.39999999999999908</v>
      </c>
    </row>
    <row r="3202" spans="1:22" hidden="1" x14ac:dyDescent="0.3">
      <c r="A3202" s="23" t="s">
        <v>14</v>
      </c>
      <c r="B3202" s="23" t="s">
        <v>1095</v>
      </c>
      <c r="C3202" s="23" t="s">
        <v>1096</v>
      </c>
      <c r="D3202" s="23" t="s">
        <v>1113</v>
      </c>
      <c r="E3202" s="23" t="s">
        <v>1114</v>
      </c>
      <c r="F3202" s="27">
        <v>0.15</v>
      </c>
      <c r="G3202" s="24">
        <v>0</v>
      </c>
      <c r="H3202" s="25">
        <v>41.058300000000003</v>
      </c>
      <c r="I3202" s="25">
        <v>4.5693999999999999</v>
      </c>
      <c r="J3202" s="26">
        <v>105</v>
      </c>
      <c r="K3202" s="26">
        <v>16</v>
      </c>
      <c r="L3202" s="27">
        <v>0.1113</v>
      </c>
      <c r="M3202" s="28">
        <v>0.76459076000000004</v>
      </c>
      <c r="N3202" s="29">
        <v>0.5</v>
      </c>
      <c r="O3202" s="31" t="s">
        <v>42</v>
      </c>
      <c r="P3202" s="31">
        <v>0.34605539699999999</v>
      </c>
      <c r="Q3202" s="31">
        <v>0.15</v>
      </c>
      <c r="R3202" s="42"/>
      <c r="S3202" s="27">
        <f>IF(A3202="placement",MIN(P3202,IF(R3202="",Q3202,R3202)),"")</f>
        <v>0.15</v>
      </c>
      <c r="T3202" s="28">
        <f>IF($A3202="placement",S3202*J3202,"")</f>
        <v>15.75</v>
      </c>
      <c r="U3202" s="26">
        <f>IF($A3202="placement",T3202,IF($A3202="site",SUMIF($C:$C,$C3202,$T:$T),IF($A3202="user",SUMIF($B:$B,$B3202,$T:$T),SUM($T:$T))))</f>
        <v>15.75</v>
      </c>
      <c r="V3202" s="27">
        <f>U3202/J3202</f>
        <v>0.15</v>
      </c>
    </row>
    <row r="3203" spans="1:22" hidden="1" x14ac:dyDescent="0.3">
      <c r="A3203" s="23" t="s">
        <v>14</v>
      </c>
      <c r="B3203" s="23" t="s">
        <v>2294</v>
      </c>
      <c r="C3203" s="23" t="s">
        <v>2295</v>
      </c>
      <c r="D3203" s="23" t="s">
        <v>2330</v>
      </c>
      <c r="E3203" s="23" t="s">
        <v>2331</v>
      </c>
      <c r="F3203" s="27">
        <v>0.15</v>
      </c>
      <c r="G3203" s="24">
        <v>0</v>
      </c>
      <c r="H3203" s="25">
        <v>23.3504</v>
      </c>
      <c r="I3203" s="25">
        <v>2.2088000000000001</v>
      </c>
      <c r="J3203" s="26">
        <v>105</v>
      </c>
      <c r="K3203" s="26">
        <v>16</v>
      </c>
      <c r="L3203" s="27">
        <v>9.4600000000000004E-2</v>
      </c>
      <c r="M3203" s="28">
        <v>1.58427384</v>
      </c>
      <c r="N3203" s="29">
        <v>1.25</v>
      </c>
      <c r="O3203" s="31" t="s">
        <v>42</v>
      </c>
      <c r="P3203" s="31">
        <v>0.21099498880000001</v>
      </c>
      <c r="Q3203" s="31">
        <v>0.15</v>
      </c>
      <c r="R3203" s="42"/>
      <c r="S3203" s="27">
        <f>IF(A3203="placement",MIN(P3203,IF(R3203="",Q3203,R3203)),"")</f>
        <v>0.15</v>
      </c>
      <c r="T3203" s="28">
        <f>IF($A3203="placement",S3203*J3203,"")</f>
        <v>15.75</v>
      </c>
      <c r="U3203" s="26">
        <f>IF($A3203="placement",T3203,IF($A3203="site",SUMIF($C:$C,$C3203,$T:$T),IF($A3203="user",SUMIF($B:$B,$B3203,$T:$T),SUM($T:$T))))</f>
        <v>15.75</v>
      </c>
      <c r="V3203" s="27">
        <f>U3203/J3203</f>
        <v>0.15</v>
      </c>
    </row>
    <row r="3204" spans="1:22" hidden="1" x14ac:dyDescent="0.3">
      <c r="A3204" s="23" t="s">
        <v>14</v>
      </c>
      <c r="B3204" s="23" t="s">
        <v>2366</v>
      </c>
      <c r="C3204" s="23" t="s">
        <v>2367</v>
      </c>
      <c r="D3204" s="32" t="s">
        <v>2376</v>
      </c>
      <c r="E3204" s="23" t="s">
        <v>2377</v>
      </c>
      <c r="F3204" s="27">
        <v>0.25</v>
      </c>
      <c r="G3204" s="24">
        <v>0</v>
      </c>
      <c r="H3204" s="25">
        <v>16.1629</v>
      </c>
      <c r="I3204" s="25">
        <v>2.6478000000000002</v>
      </c>
      <c r="J3204" s="26">
        <v>105</v>
      </c>
      <c r="K3204" s="26">
        <v>25</v>
      </c>
      <c r="L3204" s="27">
        <v>0.1638</v>
      </c>
      <c r="M3204" s="28">
        <v>1.3258302099999999</v>
      </c>
      <c r="N3204" s="29">
        <v>1</v>
      </c>
      <c r="O3204" s="31" t="s">
        <v>12</v>
      </c>
      <c r="P3204" s="31">
        <v>0.24575560760000001</v>
      </c>
      <c r="Q3204" s="31">
        <v>0.245755607643975</v>
      </c>
      <c r="R3204" s="42"/>
      <c r="S3204" s="27">
        <f>IF(A3204="placement",MIN(P3204,IF(R3204="",Q3204,R3204)),"")</f>
        <v>0.24575560760000001</v>
      </c>
      <c r="T3204" s="28">
        <f>IF($A3204="placement",S3204*J3204,"")</f>
        <v>25.804338798</v>
      </c>
      <c r="U3204" s="26">
        <f>IF($A3204="placement",T3204,IF($A3204="site",SUMIF($C:$C,$C3204,$T:$T),IF($A3204="user",SUMIF($B:$B,$B3204,$T:$T),SUM($T:$T))))</f>
        <v>25.804338798</v>
      </c>
      <c r="V3204" s="27">
        <f>U3204/J3204</f>
        <v>0.24575560760000001</v>
      </c>
    </row>
    <row r="3205" spans="1:22" hidden="1" x14ac:dyDescent="0.3">
      <c r="A3205" s="23" t="s">
        <v>14</v>
      </c>
      <c r="B3205" s="23" t="s">
        <v>3740</v>
      </c>
      <c r="C3205" s="23" t="s">
        <v>3742</v>
      </c>
      <c r="D3205" s="23" t="s">
        <v>3767</v>
      </c>
      <c r="E3205" s="23" t="s">
        <v>3741</v>
      </c>
      <c r="F3205" s="27">
        <v>0.35</v>
      </c>
      <c r="G3205" s="24">
        <v>1</v>
      </c>
      <c r="H3205" s="25">
        <v>96.786299999999997</v>
      </c>
      <c r="I3205" s="25">
        <v>16.729700000000001</v>
      </c>
      <c r="J3205" s="26">
        <v>105</v>
      </c>
      <c r="K3205" s="26">
        <v>37</v>
      </c>
      <c r="L3205" s="27">
        <v>0.1729</v>
      </c>
      <c r="M3205" s="28">
        <v>0.20912278000000001</v>
      </c>
      <c r="N3205" s="29">
        <v>0.1</v>
      </c>
      <c r="O3205" s="31" t="s">
        <v>304</v>
      </c>
      <c r="P3205" s="31">
        <v>0.52181200859999999</v>
      </c>
      <c r="Q3205" s="31">
        <v>0.35</v>
      </c>
      <c r="R3205" s="42"/>
      <c r="S3205" s="27">
        <f>IF(A3205="placement",MIN(P3205,IF(R3205="",Q3205,R3205)),"")</f>
        <v>0.35</v>
      </c>
      <c r="T3205" s="28">
        <f>IF($A3205="placement",S3205*J3205,"")</f>
        <v>36.75</v>
      </c>
      <c r="U3205" s="26">
        <f>IF($A3205="placement",T3205,IF($A3205="site",SUMIF($C:$C,$C3205,$T:$T),IF($A3205="user",SUMIF($B:$B,$B3205,$T:$T),SUM($T:$T))))</f>
        <v>36.75</v>
      </c>
      <c r="V3205" s="27">
        <f>U3205/J3205</f>
        <v>0.35</v>
      </c>
    </row>
    <row r="3206" spans="1:22" hidden="1" x14ac:dyDescent="0.3">
      <c r="A3206" s="23" t="s">
        <v>14</v>
      </c>
      <c r="B3206" s="23" t="s">
        <v>4243</v>
      </c>
      <c r="C3206" s="23" t="s">
        <v>4245</v>
      </c>
      <c r="D3206" s="23" t="s">
        <v>4252</v>
      </c>
      <c r="E3206" s="23" t="s">
        <v>4244</v>
      </c>
      <c r="F3206" s="27">
        <v>0.33</v>
      </c>
      <c r="G3206" s="24">
        <v>0</v>
      </c>
      <c r="H3206" s="25">
        <v>15.482900000000001</v>
      </c>
      <c r="I3206" s="25">
        <v>9.4467999999999996</v>
      </c>
      <c r="J3206" s="26">
        <v>105</v>
      </c>
      <c r="K3206" s="26">
        <v>35</v>
      </c>
      <c r="L3206" s="27">
        <v>0.61009999999999998</v>
      </c>
      <c r="M3206" s="28">
        <v>0.37079884000000002</v>
      </c>
      <c r="N3206" s="29">
        <v>0.1</v>
      </c>
      <c r="O3206" s="31" t="s">
        <v>12</v>
      </c>
      <c r="P3206" s="31">
        <v>0.73031199020000004</v>
      </c>
      <c r="Q3206" s="31">
        <v>0.33</v>
      </c>
      <c r="R3206" s="42"/>
      <c r="S3206" s="27">
        <f>IF(A3206="placement",MIN(P3206,IF(R3206="",Q3206,R3206)),"")</f>
        <v>0.33</v>
      </c>
      <c r="T3206" s="28">
        <f>IF($A3206="placement",S3206*J3206,"")</f>
        <v>34.65</v>
      </c>
      <c r="U3206" s="26">
        <f>IF($A3206="placement",T3206,IF($A3206="site",SUMIF($C:$C,$C3206,$T:$T),IF($A3206="user",SUMIF($B:$B,$B3206,$T:$T),SUM($T:$T))))</f>
        <v>34.65</v>
      </c>
      <c r="V3206" s="27">
        <f>U3206/J3206</f>
        <v>0.32999999999999996</v>
      </c>
    </row>
    <row r="3207" spans="1:22" hidden="1" x14ac:dyDescent="0.3">
      <c r="A3207" s="23" t="s">
        <v>14</v>
      </c>
      <c r="B3207" s="23" t="s">
        <v>4376</v>
      </c>
      <c r="C3207" s="23" t="s">
        <v>4378</v>
      </c>
      <c r="D3207" s="23" t="s">
        <v>4381</v>
      </c>
      <c r="E3207" s="23" t="s">
        <v>4382</v>
      </c>
      <c r="F3207" s="27">
        <v>0.25</v>
      </c>
      <c r="G3207" s="24">
        <v>0</v>
      </c>
      <c r="H3207" s="25">
        <v>29.168800000000001</v>
      </c>
      <c r="I3207" s="25">
        <v>6.7088999999999999</v>
      </c>
      <c r="J3207" s="26">
        <v>105</v>
      </c>
      <c r="K3207" s="26">
        <v>26</v>
      </c>
      <c r="L3207" s="27">
        <v>0.23</v>
      </c>
      <c r="M3207" s="28">
        <v>0.52199225000000005</v>
      </c>
      <c r="N3207" s="29">
        <v>0.3</v>
      </c>
      <c r="O3207" s="31" t="s">
        <v>12</v>
      </c>
      <c r="P3207" s="31">
        <v>0.42527882249999999</v>
      </c>
      <c r="Q3207" s="31">
        <v>0.25</v>
      </c>
      <c r="R3207" s="42"/>
      <c r="S3207" s="27">
        <f>IF(A3207="placement",MIN(P3207,IF(R3207="",Q3207,R3207)),"")</f>
        <v>0.25</v>
      </c>
      <c r="T3207" s="28">
        <f>IF($A3207="placement",S3207*J3207,"")</f>
        <v>26.25</v>
      </c>
      <c r="U3207" s="26">
        <f>IF($A3207="placement",T3207,IF($A3207="site",SUMIF($C:$C,$C3207,$T:$T),IF($A3207="user",SUMIF($B:$B,$B3207,$T:$T),SUM($T:$T))))</f>
        <v>26.25</v>
      </c>
      <c r="V3207" s="27">
        <f>U3207/J3207</f>
        <v>0.25</v>
      </c>
    </row>
    <row r="3208" spans="1:22" hidden="1" x14ac:dyDescent="0.3">
      <c r="A3208" s="23" t="s">
        <v>14</v>
      </c>
      <c r="B3208" s="23" t="s">
        <v>4987</v>
      </c>
      <c r="C3208" s="23" t="s">
        <v>4989</v>
      </c>
      <c r="D3208" s="32" t="s">
        <v>4994</v>
      </c>
      <c r="E3208" s="23" t="s">
        <v>4988</v>
      </c>
      <c r="F3208" s="27">
        <v>0.25</v>
      </c>
      <c r="G3208" s="24">
        <v>1</v>
      </c>
      <c r="H3208" s="25">
        <v>2133.9659999999999</v>
      </c>
      <c r="I3208" s="25">
        <v>36.371899999999997</v>
      </c>
      <c r="J3208" s="26">
        <v>105</v>
      </c>
      <c r="K3208" s="26">
        <v>26</v>
      </c>
      <c r="L3208" s="27">
        <v>1.7000000000000001E-2</v>
      </c>
      <c r="M3208" s="28">
        <v>9.6009869999999997E-2</v>
      </c>
      <c r="N3208" s="29">
        <v>0.01</v>
      </c>
      <c r="O3208" s="31" t="s">
        <v>42</v>
      </c>
      <c r="P3208" s="31">
        <v>0.8958440379</v>
      </c>
      <c r="Q3208" s="31">
        <v>0.25</v>
      </c>
      <c r="R3208" s="42"/>
      <c r="S3208" s="27">
        <f>IF(A3208="placement",MIN(P3208,IF(R3208="",Q3208,R3208)),"")</f>
        <v>0.25</v>
      </c>
      <c r="T3208" s="28">
        <f>IF($A3208="placement",S3208*J3208,"")</f>
        <v>26.25</v>
      </c>
      <c r="U3208" s="26">
        <f>IF($A3208="placement",T3208,IF($A3208="site",SUMIF($C:$C,$C3208,$T:$T),IF($A3208="user",SUMIF($B:$B,$B3208,$T:$T),SUM($T:$T))))</f>
        <v>26.25</v>
      </c>
      <c r="V3208" s="27">
        <f>U3208/J3208</f>
        <v>0.25</v>
      </c>
    </row>
    <row r="3209" spans="1:22" hidden="1" x14ac:dyDescent="0.3">
      <c r="A3209" s="23" t="s">
        <v>14</v>
      </c>
      <c r="B3209" s="23" t="s">
        <v>7689</v>
      </c>
      <c r="C3209" s="23" t="s">
        <v>7690</v>
      </c>
      <c r="D3209" s="23" t="s">
        <v>10322</v>
      </c>
      <c r="E3209" s="23" t="s">
        <v>10323</v>
      </c>
      <c r="F3209" s="27">
        <v>0.25</v>
      </c>
      <c r="G3209" s="24">
        <v>0</v>
      </c>
      <c r="H3209" s="25">
        <v>20.3139</v>
      </c>
      <c r="I3209" s="25">
        <v>2.992</v>
      </c>
      <c r="J3209" s="26">
        <v>105</v>
      </c>
      <c r="K3209" s="26">
        <v>19</v>
      </c>
      <c r="L3209" s="27">
        <v>0.14729999999999999</v>
      </c>
      <c r="M3209" s="28">
        <v>1.16533613</v>
      </c>
      <c r="N3209" s="29">
        <v>0.95</v>
      </c>
      <c r="O3209" s="31" t="s">
        <v>12</v>
      </c>
      <c r="P3209" s="31">
        <v>0.1847845682</v>
      </c>
      <c r="Q3209" s="31">
        <v>0.18478456823508199</v>
      </c>
      <c r="R3209" s="42"/>
      <c r="S3209" s="27">
        <f>IF(A3209="placement",MIN(P3209,IF(R3209="",Q3209,R3209)),"")</f>
        <v>0.1847845682</v>
      </c>
      <c r="T3209" s="28">
        <f>IF($A3209="placement",S3209*J3209,"")</f>
        <v>19.402379661000001</v>
      </c>
      <c r="U3209" s="26">
        <f>IF($A3209="placement",T3209,IF($A3209="site",SUMIF($C:$C,$C3209,$T:$T),IF($A3209="user",SUMIF($B:$B,$B3209,$T:$T),SUM($T:$T))))</f>
        <v>19.402379661000001</v>
      </c>
      <c r="V3209" s="27">
        <f>U3209/J3209</f>
        <v>0.1847845682</v>
      </c>
    </row>
    <row r="3210" spans="1:22" hidden="1" x14ac:dyDescent="0.3">
      <c r="A3210" s="23" t="s">
        <v>14</v>
      </c>
      <c r="B3210" s="23" t="s">
        <v>7689</v>
      </c>
      <c r="C3210" s="23" t="s">
        <v>7690</v>
      </c>
      <c r="D3210" s="32" t="s">
        <v>10330</v>
      </c>
      <c r="E3210" s="23" t="s">
        <v>10331</v>
      </c>
      <c r="F3210" s="27">
        <v>0.25</v>
      </c>
      <c r="G3210" s="24">
        <v>0</v>
      </c>
      <c r="H3210" s="25">
        <v>20.211200000000002</v>
      </c>
      <c r="I3210" s="25">
        <v>3.0175000000000001</v>
      </c>
      <c r="J3210" s="26">
        <v>105</v>
      </c>
      <c r="K3210" s="26">
        <v>19</v>
      </c>
      <c r="L3210" s="27">
        <v>0.14929999999999999</v>
      </c>
      <c r="M3210" s="28">
        <v>1.15907918</v>
      </c>
      <c r="N3210" s="29">
        <v>0.95</v>
      </c>
      <c r="O3210" s="31" t="s">
        <v>12</v>
      </c>
      <c r="P3210" s="31">
        <v>0.18038386370000001</v>
      </c>
      <c r="Q3210" s="31">
        <v>0.18038386367488801</v>
      </c>
      <c r="R3210" s="42"/>
      <c r="S3210" s="27">
        <f>IF(A3210="placement",MIN(P3210,IF(R3210="",Q3210,R3210)),"")</f>
        <v>0.18038386367488801</v>
      </c>
      <c r="T3210" s="28">
        <f>IF($A3210="placement",S3210*J3210,"")</f>
        <v>18.94030568586324</v>
      </c>
      <c r="U3210" s="26">
        <f>IF($A3210="placement",T3210,IF($A3210="site",SUMIF($C:$C,$C3210,$T:$T),IF($A3210="user",SUMIF($B:$B,$B3210,$T:$T),SUM($T:$T))))</f>
        <v>18.94030568586324</v>
      </c>
      <c r="V3210" s="27">
        <f>U3210/J3210</f>
        <v>0.18038386367488801</v>
      </c>
    </row>
    <row r="3211" spans="1:22" hidden="1" x14ac:dyDescent="0.3">
      <c r="A3211" s="23" t="s">
        <v>14</v>
      </c>
      <c r="B3211" s="23" t="s">
        <v>8701</v>
      </c>
      <c r="C3211" s="23" t="s">
        <v>8703</v>
      </c>
      <c r="D3211" s="23" t="s">
        <v>8728</v>
      </c>
      <c r="E3211" s="23" t="s">
        <v>8729</v>
      </c>
      <c r="F3211" s="27">
        <v>0.33</v>
      </c>
      <c r="G3211" s="24">
        <v>1</v>
      </c>
      <c r="H3211" s="25">
        <v>115.0299</v>
      </c>
      <c r="I3211" s="25">
        <v>9.2924000000000007</v>
      </c>
      <c r="J3211" s="26">
        <v>105</v>
      </c>
      <c r="K3211" s="26">
        <v>34</v>
      </c>
      <c r="L3211" s="27">
        <v>8.0799999999999997E-2</v>
      </c>
      <c r="M3211" s="28">
        <v>0.37788137999999999</v>
      </c>
      <c r="N3211" s="29">
        <v>0.25</v>
      </c>
      <c r="O3211" s="31" t="s">
        <v>12</v>
      </c>
      <c r="P3211" s="31">
        <v>0.33841672410000001</v>
      </c>
      <c r="Q3211" s="31">
        <v>0.33</v>
      </c>
      <c r="R3211" s="42"/>
      <c r="S3211" s="27">
        <f>IF(A3211="placement",MIN(P3211,IF(R3211="",Q3211,R3211)),"")</f>
        <v>0.33</v>
      </c>
      <c r="T3211" s="28">
        <f>IF($A3211="placement",S3211*J3211,"")</f>
        <v>34.65</v>
      </c>
      <c r="U3211" s="26">
        <f>IF($A3211="placement",T3211,IF($A3211="site",SUMIF($C:$C,$C3211,$T:$T),IF($A3211="user",SUMIF($B:$B,$B3211,$T:$T),SUM($T:$T))))</f>
        <v>34.65</v>
      </c>
      <c r="V3211" s="27">
        <f>U3211/J3211</f>
        <v>0.32999999999999996</v>
      </c>
    </row>
    <row r="3212" spans="1:22" hidden="1" x14ac:dyDescent="0.3">
      <c r="A3212" s="17" t="s">
        <v>13</v>
      </c>
      <c r="B3212" s="17" t="s">
        <v>9541</v>
      </c>
      <c r="C3212" s="17" t="s">
        <v>9543</v>
      </c>
      <c r="D3212" s="17" t="s">
        <v>9898</v>
      </c>
      <c r="E3212" s="17"/>
      <c r="F3212" s="18">
        <v>0.3</v>
      </c>
      <c r="G3212" s="36">
        <v>0</v>
      </c>
      <c r="H3212" s="37">
        <v>19.800899999999999</v>
      </c>
      <c r="I3212" s="37">
        <v>10.943199999999999</v>
      </c>
      <c r="J3212" s="19">
        <v>105</v>
      </c>
      <c r="K3212" s="19">
        <v>32</v>
      </c>
      <c r="L3212" s="18">
        <v>0.55269999999999997</v>
      </c>
      <c r="M3212" s="20">
        <v>0.32037858000000002</v>
      </c>
      <c r="N3212" s="21">
        <v>0.01</v>
      </c>
      <c r="O3212" s="22"/>
      <c r="P3212" s="22">
        <v>0.9687869268</v>
      </c>
      <c r="Q3212" s="22">
        <v>0.3</v>
      </c>
      <c r="R3212" s="43"/>
      <c r="S3212" s="18" t="str">
        <f>IF(A3212="placement",MIN(P3212,IF(R3212="",Q3212,R3212)),"")</f>
        <v/>
      </c>
      <c r="T3212" s="20" t="str">
        <f>IF($A3212="placement",S3212*J3212,"")</f>
        <v/>
      </c>
      <c r="U3212" s="19">
        <f>IF($A3212="placement",T3212,IF($A3212="site",SUMIF($C:$C,$C3212,$T:$T),IF($A3212="user",SUMIF($B:$B,$B3212,$T:$T),SUM($T:$T))))</f>
        <v>31.799999999999997</v>
      </c>
      <c r="V3212" s="18">
        <f>U3212/J3212</f>
        <v>0.30285714285714282</v>
      </c>
    </row>
    <row r="3213" spans="1:22" hidden="1" x14ac:dyDescent="0.3">
      <c r="A3213" s="11" t="s">
        <v>10</v>
      </c>
      <c r="B3213" s="11" t="s">
        <v>9541</v>
      </c>
      <c r="C3213" s="11" t="s">
        <v>9898</v>
      </c>
      <c r="D3213" s="11" t="s">
        <v>9898</v>
      </c>
      <c r="E3213" s="11"/>
      <c r="F3213" s="12">
        <v>0.3</v>
      </c>
      <c r="G3213" s="33">
        <v>0</v>
      </c>
      <c r="H3213" s="34">
        <v>19.800899999999999</v>
      </c>
      <c r="I3213" s="34">
        <v>10.943199999999999</v>
      </c>
      <c r="J3213" s="13">
        <v>105</v>
      </c>
      <c r="K3213" s="13">
        <v>32</v>
      </c>
      <c r="L3213" s="12">
        <v>0.55269999999999997</v>
      </c>
      <c r="M3213" s="14">
        <v>0.32037858000000002</v>
      </c>
      <c r="N3213" s="15">
        <v>0.01</v>
      </c>
      <c r="O3213" s="16"/>
      <c r="P3213" s="16">
        <v>0.9687869268</v>
      </c>
      <c r="Q3213" s="16">
        <v>0.3</v>
      </c>
      <c r="R3213" s="44"/>
      <c r="S3213" s="12" t="str">
        <f>IF(A3213="placement",MIN(P3213,IF(R3213="",Q3213,R3213)),"")</f>
        <v/>
      </c>
      <c r="T3213" s="14" t="str">
        <f>IF($A3213="placement",S3213*J3213,"")</f>
        <v/>
      </c>
      <c r="U3213" s="13">
        <f>IF($A3213="placement",T3213,IF($A3213="site",SUMIF($C:$C,$C3213,$T:$T),IF($A3213="user",SUMIF($B:$B,$B3213,$T:$T),SUM($T:$T))))</f>
        <v>31.799999999999997</v>
      </c>
      <c r="V3213" s="12">
        <f>U3213/J3213</f>
        <v>0.30285714285714282</v>
      </c>
    </row>
    <row r="3214" spans="1:22" hidden="1" x14ac:dyDescent="0.3">
      <c r="A3214" s="23" t="s">
        <v>14</v>
      </c>
      <c r="B3214" s="23" t="s">
        <v>1007</v>
      </c>
      <c r="C3214" s="23" t="s">
        <v>1009</v>
      </c>
      <c r="D3214" s="23" t="s">
        <v>1016</v>
      </c>
      <c r="E3214" s="23" t="s">
        <v>1008</v>
      </c>
      <c r="F3214" s="27">
        <v>0.25</v>
      </c>
      <c r="G3214" s="24">
        <v>0</v>
      </c>
      <c r="H3214" s="25">
        <v>7.016</v>
      </c>
      <c r="I3214" s="25">
        <v>2.9409000000000001</v>
      </c>
      <c r="J3214" s="26">
        <v>104</v>
      </c>
      <c r="K3214" s="26">
        <v>26</v>
      </c>
      <c r="L3214" s="27">
        <v>0.41920000000000002</v>
      </c>
      <c r="M3214" s="28">
        <v>1.17592053</v>
      </c>
      <c r="N3214" s="29">
        <v>0.75</v>
      </c>
      <c r="O3214" s="31" t="s">
        <v>12</v>
      </c>
      <c r="P3214" s="31">
        <v>0.36220179699999999</v>
      </c>
      <c r="Q3214" s="31">
        <v>0.249999999999999</v>
      </c>
      <c r="R3214" s="42"/>
      <c r="S3214" s="27">
        <f>IF(A3214="placement",MIN(P3214,IF(R3214="",Q3214,R3214)),"")</f>
        <v>0.249999999999999</v>
      </c>
      <c r="T3214" s="28">
        <f>IF($A3214="placement",S3214*J3214,"")</f>
        <v>25.999999999999897</v>
      </c>
      <c r="U3214" s="26">
        <f>IF($A3214="placement",T3214,IF($A3214="site",SUMIF($C:$C,$C3214,$T:$T),IF($A3214="user",SUMIF($B:$B,$B3214,$T:$T),SUM($T:$T))))</f>
        <v>25.999999999999897</v>
      </c>
      <c r="V3214" s="27">
        <f>U3214/J3214</f>
        <v>0.249999999999999</v>
      </c>
    </row>
    <row r="3215" spans="1:22" hidden="1" x14ac:dyDescent="0.3">
      <c r="A3215" s="23" t="s">
        <v>14</v>
      </c>
      <c r="B3215" s="23" t="s">
        <v>1320</v>
      </c>
      <c r="C3215" s="23" t="s">
        <v>1322</v>
      </c>
      <c r="D3215" s="23" t="s">
        <v>1343</v>
      </c>
      <c r="E3215" s="23" t="s">
        <v>1344</v>
      </c>
      <c r="F3215" s="27">
        <v>0.15</v>
      </c>
      <c r="G3215" s="24">
        <v>0</v>
      </c>
      <c r="H3215" s="25">
        <v>37.283000000000001</v>
      </c>
      <c r="I3215" s="25">
        <v>1.8584000000000001</v>
      </c>
      <c r="J3215" s="26">
        <v>104</v>
      </c>
      <c r="K3215" s="26">
        <v>16</v>
      </c>
      <c r="L3215" s="27">
        <v>4.9799999999999997E-2</v>
      </c>
      <c r="M3215" s="28">
        <v>1.85672445</v>
      </c>
      <c r="N3215" s="29">
        <v>1.5</v>
      </c>
      <c r="O3215" s="31" t="s">
        <v>42</v>
      </c>
      <c r="P3215" s="31">
        <v>0.1921256811</v>
      </c>
      <c r="Q3215" s="31">
        <v>0.15</v>
      </c>
      <c r="R3215" s="42"/>
      <c r="S3215" s="27">
        <f>IF(A3215="placement",MIN(P3215,IF(R3215="",Q3215,R3215)),"")</f>
        <v>0.15</v>
      </c>
      <c r="T3215" s="28">
        <f>IF($A3215="placement",S3215*J3215,"")</f>
        <v>15.6</v>
      </c>
      <c r="U3215" s="26">
        <f>IF($A3215="placement",T3215,IF($A3215="site",SUMIF($C:$C,$C3215,$T:$T),IF($A3215="user",SUMIF($B:$B,$B3215,$T:$T),SUM($T:$T))))</f>
        <v>15.6</v>
      </c>
      <c r="V3215" s="27">
        <f>U3215/J3215</f>
        <v>0.15</v>
      </c>
    </row>
    <row r="3216" spans="1:22" hidden="1" x14ac:dyDescent="0.3">
      <c r="A3216" s="23" t="s">
        <v>14</v>
      </c>
      <c r="B3216" s="23" t="s">
        <v>2619</v>
      </c>
      <c r="C3216" s="23" t="s">
        <v>2621</v>
      </c>
      <c r="D3216" s="23" t="s">
        <v>2628</v>
      </c>
      <c r="E3216" s="23" t="s">
        <v>2629</v>
      </c>
      <c r="F3216" s="27">
        <v>0.15</v>
      </c>
      <c r="G3216" s="24">
        <v>0</v>
      </c>
      <c r="H3216" s="25">
        <v>41.825600000000001</v>
      </c>
      <c r="I3216" s="25">
        <v>6.3739999999999997</v>
      </c>
      <c r="J3216" s="26">
        <v>104</v>
      </c>
      <c r="K3216" s="26">
        <v>16</v>
      </c>
      <c r="L3216" s="27">
        <v>0.15240000000000001</v>
      </c>
      <c r="M3216" s="28">
        <v>0.54618091000000002</v>
      </c>
      <c r="N3216" s="29">
        <v>0.3</v>
      </c>
      <c r="O3216" s="31" t="s">
        <v>42</v>
      </c>
      <c r="P3216" s="31">
        <v>0.45073144710000002</v>
      </c>
      <c r="Q3216" s="31">
        <v>0.15</v>
      </c>
      <c r="R3216" s="42"/>
      <c r="S3216" s="27">
        <f>IF(A3216="placement",MIN(P3216,IF(R3216="",Q3216,R3216)),"")</f>
        <v>0.15</v>
      </c>
      <c r="T3216" s="28">
        <f>IF($A3216="placement",S3216*J3216,"")</f>
        <v>15.6</v>
      </c>
      <c r="U3216" s="26">
        <f>IF($A3216="placement",T3216,IF($A3216="site",SUMIF($C:$C,$C3216,$T:$T),IF($A3216="user",SUMIF($B:$B,$B3216,$T:$T),SUM($T:$T))))</f>
        <v>15.6</v>
      </c>
      <c r="V3216" s="27">
        <f>U3216/J3216</f>
        <v>0.15</v>
      </c>
    </row>
    <row r="3217" spans="1:22" hidden="1" x14ac:dyDescent="0.3">
      <c r="A3217" s="23" t="s">
        <v>14</v>
      </c>
      <c r="B3217" s="23" t="s">
        <v>3661</v>
      </c>
      <c r="C3217" s="23" t="s">
        <v>3662</v>
      </c>
      <c r="D3217" s="23" t="s">
        <v>3667</v>
      </c>
      <c r="E3217" s="23" t="s">
        <v>10145</v>
      </c>
      <c r="F3217" s="27">
        <v>0.25</v>
      </c>
      <c r="G3217" s="24">
        <v>1</v>
      </c>
      <c r="H3217" s="25">
        <v>50.032400000000003</v>
      </c>
      <c r="I3217" s="25">
        <v>0.99250000000000005</v>
      </c>
      <c r="J3217" s="26">
        <v>104</v>
      </c>
      <c r="K3217" s="26">
        <v>15</v>
      </c>
      <c r="L3217" s="27">
        <v>1.9800000000000002E-2</v>
      </c>
      <c r="M3217" s="28">
        <v>3.4951493299999998</v>
      </c>
      <c r="N3217" s="29">
        <v>3</v>
      </c>
      <c r="O3217" s="31" t="s">
        <v>70</v>
      </c>
      <c r="P3217" s="31">
        <v>0.1416675761</v>
      </c>
      <c r="Q3217" s="31">
        <v>0.141667576098885</v>
      </c>
      <c r="R3217" s="42"/>
      <c r="S3217" s="27">
        <f>IF(A3217="placement",MIN(P3217,IF(R3217="",Q3217,R3217)),"")</f>
        <v>0.141667576098885</v>
      </c>
      <c r="T3217" s="28">
        <f>IF($A3217="placement",S3217*J3217,"")</f>
        <v>14.733427914284039</v>
      </c>
      <c r="U3217" s="26">
        <f>IF($A3217="placement",T3217,IF($A3217="site",SUMIF($C:$C,$C3217,$T:$T),IF($A3217="user",SUMIF($B:$B,$B3217,$T:$T),SUM($T:$T))))</f>
        <v>14.733427914284039</v>
      </c>
      <c r="V3217" s="27">
        <f>U3217/J3217</f>
        <v>0.141667576098885</v>
      </c>
    </row>
    <row r="3218" spans="1:22" hidden="1" x14ac:dyDescent="0.3">
      <c r="A3218" s="23" t="s">
        <v>14</v>
      </c>
      <c r="B3218" s="23" t="s">
        <v>4340</v>
      </c>
      <c r="C3218" s="23" t="s">
        <v>4342</v>
      </c>
      <c r="D3218" s="23" t="s">
        <v>4347</v>
      </c>
      <c r="E3218" s="23" t="s">
        <v>4341</v>
      </c>
      <c r="F3218" s="27">
        <v>0.25</v>
      </c>
      <c r="G3218" s="24">
        <v>0</v>
      </c>
      <c r="H3218" s="25">
        <v>26.707100000000001</v>
      </c>
      <c r="I3218" s="25">
        <v>6.9446000000000003</v>
      </c>
      <c r="J3218" s="26">
        <v>104</v>
      </c>
      <c r="K3218" s="26">
        <v>26</v>
      </c>
      <c r="L3218" s="27">
        <v>0.26</v>
      </c>
      <c r="M3218" s="28">
        <v>0.49691334999999998</v>
      </c>
      <c r="N3218" s="29">
        <v>0.3</v>
      </c>
      <c r="O3218" s="31" t="s">
        <v>42</v>
      </c>
      <c r="P3218" s="31">
        <v>0.39627300650000002</v>
      </c>
      <c r="Q3218" s="31">
        <v>0.25</v>
      </c>
      <c r="R3218" s="42"/>
      <c r="S3218" s="27">
        <f>IF(A3218="placement",MIN(P3218,IF(R3218="",Q3218,R3218)),"")</f>
        <v>0.25</v>
      </c>
      <c r="T3218" s="28">
        <f>IF($A3218="placement",S3218*J3218,"")</f>
        <v>26</v>
      </c>
      <c r="U3218" s="26">
        <f>IF($A3218="placement",T3218,IF($A3218="site",SUMIF($C:$C,$C3218,$T:$T),IF($A3218="user",SUMIF($B:$B,$B3218,$T:$T),SUM($T:$T))))</f>
        <v>26</v>
      </c>
      <c r="V3218" s="27">
        <f>U3218/J3218</f>
        <v>0.25</v>
      </c>
    </row>
    <row r="3219" spans="1:22" hidden="1" x14ac:dyDescent="0.3">
      <c r="A3219" s="23" t="s">
        <v>14</v>
      </c>
      <c r="B3219" s="23" t="s">
        <v>4987</v>
      </c>
      <c r="C3219" s="23" t="s">
        <v>4989</v>
      </c>
      <c r="D3219" s="23" t="s">
        <v>4990</v>
      </c>
      <c r="E3219" s="23" t="s">
        <v>4991</v>
      </c>
      <c r="F3219" s="27">
        <v>0.25</v>
      </c>
      <c r="G3219" s="24">
        <v>1</v>
      </c>
      <c r="H3219" s="25">
        <v>1084.4816000000001</v>
      </c>
      <c r="I3219" s="25">
        <v>29.383800000000001</v>
      </c>
      <c r="J3219" s="26">
        <v>104</v>
      </c>
      <c r="K3219" s="26">
        <v>26</v>
      </c>
      <c r="L3219" s="27">
        <v>2.7099999999999999E-2</v>
      </c>
      <c r="M3219" s="28">
        <v>0.11848517</v>
      </c>
      <c r="N3219" s="29">
        <v>0.01</v>
      </c>
      <c r="O3219" s="31" t="s">
        <v>42</v>
      </c>
      <c r="P3219" s="31">
        <v>0.9156012523</v>
      </c>
      <c r="Q3219" s="31">
        <v>0.25</v>
      </c>
      <c r="R3219" s="42"/>
      <c r="S3219" s="27">
        <f>IF(A3219="placement",MIN(P3219,IF(R3219="",Q3219,R3219)),"")</f>
        <v>0.25</v>
      </c>
      <c r="T3219" s="28">
        <f>IF($A3219="placement",S3219*J3219,"")</f>
        <v>26</v>
      </c>
      <c r="U3219" s="26">
        <f>IF($A3219="placement",T3219,IF($A3219="site",SUMIF($C:$C,$C3219,$T:$T),IF($A3219="user",SUMIF($B:$B,$B3219,$T:$T),SUM($T:$T))))</f>
        <v>26</v>
      </c>
      <c r="V3219" s="27">
        <f>U3219/J3219</f>
        <v>0.25</v>
      </c>
    </row>
    <row r="3220" spans="1:22" hidden="1" x14ac:dyDescent="0.3">
      <c r="A3220" s="23" t="s">
        <v>14</v>
      </c>
      <c r="B3220" s="23" t="s">
        <v>5211</v>
      </c>
      <c r="C3220" s="23" t="s">
        <v>5213</v>
      </c>
      <c r="D3220" s="23" t="s">
        <v>5226</v>
      </c>
      <c r="E3220" s="23" t="s">
        <v>5227</v>
      </c>
      <c r="F3220" s="27">
        <v>0.15</v>
      </c>
      <c r="G3220" s="24">
        <v>0</v>
      </c>
      <c r="H3220" s="25">
        <v>5.6256000000000004</v>
      </c>
      <c r="I3220" s="25">
        <v>2.8828999999999998</v>
      </c>
      <c r="J3220" s="26">
        <v>104</v>
      </c>
      <c r="K3220" s="26">
        <v>16</v>
      </c>
      <c r="L3220" s="27">
        <v>0.51249999999999996</v>
      </c>
      <c r="M3220" s="28">
        <v>1.1989792100000001</v>
      </c>
      <c r="N3220" s="29">
        <v>0.8</v>
      </c>
      <c r="O3220" s="31" t="s">
        <v>42</v>
      </c>
      <c r="P3220" s="31">
        <v>0.33276574640000001</v>
      </c>
      <c r="Q3220" s="31">
        <v>0.15</v>
      </c>
      <c r="R3220" s="42"/>
      <c r="S3220" s="27">
        <f>IF(A3220="placement",MIN(P3220,IF(R3220="",Q3220,R3220)),"")</f>
        <v>0.15</v>
      </c>
      <c r="T3220" s="28">
        <f>IF($A3220="placement",S3220*J3220,"")</f>
        <v>15.6</v>
      </c>
      <c r="U3220" s="26">
        <f>IF($A3220="placement",T3220,IF($A3220="site",SUMIF($C:$C,$C3220,$T:$T),IF($A3220="user",SUMIF($B:$B,$B3220,$T:$T),SUM($T:$T))))</f>
        <v>15.6</v>
      </c>
      <c r="V3220" s="27">
        <f>U3220/J3220</f>
        <v>0.15</v>
      </c>
    </row>
    <row r="3221" spans="1:22" hidden="1" x14ac:dyDescent="0.3">
      <c r="A3221" s="23" t="s">
        <v>14</v>
      </c>
      <c r="B3221" s="23" t="s">
        <v>5660</v>
      </c>
      <c r="C3221" s="23" t="s">
        <v>5662</v>
      </c>
      <c r="D3221" s="23" t="s">
        <v>5669</v>
      </c>
      <c r="E3221" s="23" t="s">
        <v>5670</v>
      </c>
      <c r="F3221" s="27">
        <v>0.25</v>
      </c>
      <c r="G3221" s="24">
        <v>0</v>
      </c>
      <c r="H3221" s="25">
        <v>13.9091</v>
      </c>
      <c r="I3221" s="25">
        <v>3.1604000000000001</v>
      </c>
      <c r="J3221" s="26">
        <v>104</v>
      </c>
      <c r="K3221" s="26">
        <v>26</v>
      </c>
      <c r="L3221" s="27">
        <v>0.22720000000000001</v>
      </c>
      <c r="M3221" s="28">
        <v>1.0991795900000001</v>
      </c>
      <c r="N3221" s="29">
        <v>0.8</v>
      </c>
      <c r="O3221" s="31" t="s">
        <v>12</v>
      </c>
      <c r="P3221" s="31">
        <v>0.27218444600000002</v>
      </c>
      <c r="Q3221" s="31">
        <v>0.25</v>
      </c>
      <c r="R3221" s="42"/>
      <c r="S3221" s="27">
        <f>IF(A3221="placement",MIN(P3221,IF(R3221="",Q3221,R3221)),"")</f>
        <v>0.25</v>
      </c>
      <c r="T3221" s="28">
        <f>IF($A3221="placement",S3221*J3221,"")</f>
        <v>26</v>
      </c>
      <c r="U3221" s="26">
        <f>IF($A3221="placement",T3221,IF($A3221="site",SUMIF($C:$C,$C3221,$T:$T),IF($A3221="user",SUMIF($B:$B,$B3221,$T:$T),SUM($T:$T))))</f>
        <v>26</v>
      </c>
      <c r="V3221" s="27">
        <f>U3221/J3221</f>
        <v>0.25</v>
      </c>
    </row>
    <row r="3222" spans="1:22" hidden="1" x14ac:dyDescent="0.3">
      <c r="A3222" s="23" t="s">
        <v>14</v>
      </c>
      <c r="B3222" s="23" t="s">
        <v>5726</v>
      </c>
      <c r="C3222" s="23" t="s">
        <v>5727</v>
      </c>
      <c r="D3222" s="23" t="s">
        <v>5728</v>
      </c>
      <c r="E3222" s="23" t="s">
        <v>5729</v>
      </c>
      <c r="F3222" s="27">
        <v>0.25</v>
      </c>
      <c r="G3222" s="24">
        <v>0</v>
      </c>
      <c r="H3222" s="25">
        <v>80.894900000000007</v>
      </c>
      <c r="I3222" s="25">
        <v>1.4851000000000001</v>
      </c>
      <c r="J3222" s="26">
        <v>104</v>
      </c>
      <c r="K3222" s="26">
        <v>6</v>
      </c>
      <c r="L3222" s="27">
        <v>1.84E-2</v>
      </c>
      <c r="M3222" s="28">
        <v>2.3422758799999999</v>
      </c>
      <c r="N3222" s="29">
        <v>2.2000000000000002</v>
      </c>
      <c r="O3222" s="31" t="s">
        <v>42</v>
      </c>
      <c r="P3222" s="31">
        <v>6.07425781E-2</v>
      </c>
      <c r="Q3222" s="31">
        <v>6.07425781201874E-2</v>
      </c>
      <c r="R3222" s="42"/>
      <c r="S3222" s="27">
        <f>IF(A3222="placement",MIN(P3222,IF(R3222="",Q3222,R3222)),"")</f>
        <v>6.07425781E-2</v>
      </c>
      <c r="T3222" s="28">
        <f>IF($A3222="placement",S3222*J3222,"")</f>
        <v>6.3172281223999995</v>
      </c>
      <c r="U3222" s="26">
        <f>IF($A3222="placement",T3222,IF($A3222="site",SUMIF($C:$C,$C3222,$T:$T),IF($A3222="user",SUMIF($B:$B,$B3222,$T:$T),SUM($T:$T))))</f>
        <v>6.3172281223999995</v>
      </c>
      <c r="V3222" s="27">
        <f>U3222/J3222</f>
        <v>6.0742578099999993E-2</v>
      </c>
    </row>
    <row r="3223" spans="1:22" hidden="1" x14ac:dyDescent="0.3">
      <c r="A3223" s="23" t="s">
        <v>14</v>
      </c>
      <c r="B3223" s="23" t="s">
        <v>7472</v>
      </c>
      <c r="C3223" s="23" t="s">
        <v>7473</v>
      </c>
      <c r="D3223" s="23" t="s">
        <v>7537</v>
      </c>
      <c r="E3223" s="23" t="s">
        <v>9877</v>
      </c>
      <c r="F3223" s="27">
        <v>0.25</v>
      </c>
      <c r="G3223" s="24">
        <v>0</v>
      </c>
      <c r="H3223" s="25">
        <v>17.7958</v>
      </c>
      <c r="I3223" s="25">
        <v>1.3349</v>
      </c>
      <c r="J3223" s="26">
        <v>104</v>
      </c>
      <c r="K3223" s="26">
        <v>24</v>
      </c>
      <c r="L3223" s="27">
        <v>7.4999999999999997E-2</v>
      </c>
      <c r="M3223" s="28">
        <v>2.5957301099999999</v>
      </c>
      <c r="N3223" s="29">
        <v>2</v>
      </c>
      <c r="O3223" s="31" t="s">
        <v>42</v>
      </c>
      <c r="P3223" s="31">
        <v>0.22950387119999999</v>
      </c>
      <c r="Q3223" s="31">
        <v>0.22950387123904301</v>
      </c>
      <c r="R3223" s="42"/>
      <c r="S3223" s="27">
        <f>IF(A3223="placement",MIN(P3223,IF(R3223="",Q3223,R3223)),"")</f>
        <v>0.22950387119999999</v>
      </c>
      <c r="T3223" s="28">
        <f>IF($A3223="placement",S3223*J3223,"")</f>
        <v>23.8684026048</v>
      </c>
      <c r="U3223" s="26">
        <f>IF($A3223="placement",T3223,IF($A3223="site",SUMIF($C:$C,$C3223,$T:$T),IF($A3223="user",SUMIF($B:$B,$B3223,$T:$T),SUM($T:$T))))</f>
        <v>23.8684026048</v>
      </c>
      <c r="V3223" s="27">
        <f>U3223/J3223</f>
        <v>0.22950387119999999</v>
      </c>
    </row>
    <row r="3224" spans="1:22" hidden="1" x14ac:dyDescent="0.3">
      <c r="A3224" s="23" t="s">
        <v>14</v>
      </c>
      <c r="B3224" s="23" t="s">
        <v>11054</v>
      </c>
      <c r="C3224" s="23" t="s">
        <v>11055</v>
      </c>
      <c r="D3224" s="23" t="s">
        <v>11059</v>
      </c>
      <c r="E3224" s="23" t="s">
        <v>11060</v>
      </c>
      <c r="F3224" s="27">
        <v>0.25</v>
      </c>
      <c r="G3224" s="24">
        <v>1</v>
      </c>
      <c r="H3224" s="25">
        <v>15.3452</v>
      </c>
      <c r="I3224" s="25">
        <v>3.8475999999999999</v>
      </c>
      <c r="J3224" s="26">
        <v>104</v>
      </c>
      <c r="K3224" s="26">
        <v>26</v>
      </c>
      <c r="L3224" s="27">
        <v>0.25069999999999998</v>
      </c>
      <c r="M3224" s="28">
        <v>0.90408599000000001</v>
      </c>
      <c r="N3224" s="29">
        <v>0.5</v>
      </c>
      <c r="O3224" s="31" t="s">
        <v>12</v>
      </c>
      <c r="P3224" s="31">
        <v>0.4469552611</v>
      </c>
      <c r="Q3224" s="31">
        <v>0.25</v>
      </c>
      <c r="R3224" s="42"/>
      <c r="S3224" s="27">
        <f>IF(A3224="placement",MIN(P3224,IF(R3224="",Q3224,R3224)),"")</f>
        <v>0.25</v>
      </c>
      <c r="T3224" s="28">
        <f>IF($A3224="placement",S3224*J3224,"")</f>
        <v>26</v>
      </c>
      <c r="U3224" s="26">
        <f>IF($A3224="placement",T3224,IF($A3224="site",SUMIF($C:$C,$C3224,$T:$T),IF($A3224="user",SUMIF($B:$B,$B3224,$T:$T),SUM($T:$T))))</f>
        <v>26</v>
      </c>
      <c r="V3224" s="27">
        <f>U3224/J3224</f>
        <v>0.25</v>
      </c>
    </row>
    <row r="3225" spans="1:22" hidden="1" x14ac:dyDescent="0.3">
      <c r="A3225" s="23" t="s">
        <v>14</v>
      </c>
      <c r="B3225" s="23" t="s">
        <v>9013</v>
      </c>
      <c r="C3225" s="23" t="s">
        <v>9015</v>
      </c>
      <c r="D3225" s="23" t="s">
        <v>9038</v>
      </c>
      <c r="E3225" s="23" t="s">
        <v>9039</v>
      </c>
      <c r="F3225" s="27">
        <v>0.33</v>
      </c>
      <c r="G3225" s="24">
        <v>1</v>
      </c>
      <c r="H3225" s="25">
        <v>72.909899999999993</v>
      </c>
      <c r="I3225" s="25">
        <v>3.0533000000000001</v>
      </c>
      <c r="J3225" s="26">
        <v>104</v>
      </c>
      <c r="K3225" s="26">
        <v>12</v>
      </c>
      <c r="L3225" s="27">
        <v>4.19E-2</v>
      </c>
      <c r="M3225" s="28">
        <v>1.1329995799999999</v>
      </c>
      <c r="N3225" s="29">
        <v>1</v>
      </c>
      <c r="O3225" s="31" t="s">
        <v>12</v>
      </c>
      <c r="P3225" s="31">
        <v>0.11738713889999999</v>
      </c>
      <c r="Q3225" s="31">
        <v>0.117387138869158</v>
      </c>
      <c r="R3225" s="42"/>
      <c r="S3225" s="27">
        <f>IF(A3225="placement",MIN(P3225,IF(R3225="",Q3225,R3225)),"")</f>
        <v>0.117387138869158</v>
      </c>
      <c r="T3225" s="28">
        <f>IF($A3225="placement",S3225*J3225,"")</f>
        <v>12.208262442392432</v>
      </c>
      <c r="U3225" s="26">
        <f>IF($A3225="placement",T3225,IF($A3225="site",SUMIF($C:$C,$C3225,$T:$T),IF($A3225="user",SUMIF($B:$B,$B3225,$T:$T),SUM($T:$T))))</f>
        <v>12.208262442392432</v>
      </c>
      <c r="V3225" s="27">
        <f>U3225/J3225</f>
        <v>0.117387138869158</v>
      </c>
    </row>
    <row r="3226" spans="1:22" hidden="1" x14ac:dyDescent="0.3">
      <c r="A3226" s="23" t="s">
        <v>14</v>
      </c>
      <c r="B3226" s="23" t="s">
        <v>1095</v>
      </c>
      <c r="C3226" s="23" t="s">
        <v>1096</v>
      </c>
      <c r="D3226" s="32" t="s">
        <v>1133</v>
      </c>
      <c r="E3226" s="23" t="s">
        <v>1134</v>
      </c>
      <c r="F3226" s="27">
        <v>0.25</v>
      </c>
      <c r="G3226" s="24">
        <v>1</v>
      </c>
      <c r="H3226" s="25">
        <v>141.43510000000001</v>
      </c>
      <c r="I3226" s="25">
        <v>13.3504</v>
      </c>
      <c r="J3226" s="26">
        <v>103</v>
      </c>
      <c r="K3226" s="26">
        <v>26</v>
      </c>
      <c r="L3226" s="27">
        <v>9.4399999999999998E-2</v>
      </c>
      <c r="M3226" s="28">
        <v>0.25817500999999998</v>
      </c>
      <c r="N3226" s="29">
        <v>0.1</v>
      </c>
      <c r="O3226" s="31" t="s">
        <v>12</v>
      </c>
      <c r="P3226" s="31">
        <v>0.61266584049999995</v>
      </c>
      <c r="Q3226" s="31">
        <v>0.249999999999999</v>
      </c>
      <c r="R3226" s="42"/>
      <c r="S3226" s="27">
        <f>IF(A3226="placement",MIN(P3226,IF(R3226="",Q3226,R3226)),"")</f>
        <v>0.249999999999999</v>
      </c>
      <c r="T3226" s="28">
        <f>IF($A3226="placement",S3226*J3226,"")</f>
        <v>25.749999999999897</v>
      </c>
      <c r="U3226" s="26">
        <f>IF($A3226="placement",T3226,IF($A3226="site",SUMIF($C:$C,$C3226,$T:$T),IF($A3226="user",SUMIF($B:$B,$B3226,$T:$T),SUM($T:$T))))</f>
        <v>25.749999999999897</v>
      </c>
      <c r="V3226" s="27">
        <f>U3226/J3226</f>
        <v>0.249999999999999</v>
      </c>
    </row>
    <row r="3227" spans="1:22" hidden="1" x14ac:dyDescent="0.3">
      <c r="A3227" s="23" t="s">
        <v>14</v>
      </c>
      <c r="B3227" s="23" t="s">
        <v>1708</v>
      </c>
      <c r="C3227" s="23" t="s">
        <v>1709</v>
      </c>
      <c r="D3227" s="23" t="s">
        <v>2154</v>
      </c>
      <c r="E3227" s="23" t="s">
        <v>2155</v>
      </c>
      <c r="F3227" s="27">
        <v>0.15</v>
      </c>
      <c r="G3227" s="24">
        <v>0</v>
      </c>
      <c r="H3227" s="25">
        <v>3.6941000000000002</v>
      </c>
      <c r="I3227" s="25">
        <v>1.6989000000000001</v>
      </c>
      <c r="J3227" s="26">
        <v>103</v>
      </c>
      <c r="K3227" s="26">
        <v>15</v>
      </c>
      <c r="L3227" s="27">
        <v>0.45989999999999998</v>
      </c>
      <c r="M3227" s="28">
        <v>2.0140592800000001</v>
      </c>
      <c r="N3227" s="29">
        <v>1.5</v>
      </c>
      <c r="O3227" s="31" t="s">
        <v>42</v>
      </c>
      <c r="P3227" s="31">
        <v>0.25523542719999998</v>
      </c>
      <c r="Q3227" s="31">
        <v>0.15</v>
      </c>
      <c r="R3227" s="42"/>
      <c r="S3227" s="27">
        <f>IF(A3227="placement",MIN(P3227,IF(R3227="",Q3227,R3227)),"")</f>
        <v>0.15</v>
      </c>
      <c r="T3227" s="28">
        <f>IF($A3227="placement",S3227*J3227,"")</f>
        <v>15.45</v>
      </c>
      <c r="U3227" s="26">
        <f>IF($A3227="placement",T3227,IF($A3227="site",SUMIF($C:$C,$C3227,$T:$T),IF($A3227="user",SUMIF($B:$B,$B3227,$T:$T),SUM($T:$T))))</f>
        <v>15.45</v>
      </c>
      <c r="V3227" s="27">
        <f>U3227/J3227</f>
        <v>0.15</v>
      </c>
    </row>
    <row r="3228" spans="1:22" hidden="1" x14ac:dyDescent="0.3">
      <c r="A3228" s="23" t="s">
        <v>14</v>
      </c>
      <c r="B3228" s="23" t="s">
        <v>4358</v>
      </c>
      <c r="C3228" s="23" t="s">
        <v>4359</v>
      </c>
      <c r="D3228" s="23" t="s">
        <v>4362</v>
      </c>
      <c r="E3228" s="23" t="s">
        <v>4363</v>
      </c>
      <c r="F3228" s="27">
        <v>0.25</v>
      </c>
      <c r="G3228" s="24">
        <v>1</v>
      </c>
      <c r="H3228" s="25">
        <v>49.7254</v>
      </c>
      <c r="I3228" s="25">
        <v>5.2887000000000004</v>
      </c>
      <c r="J3228" s="26">
        <v>103</v>
      </c>
      <c r="K3228" s="26">
        <v>26</v>
      </c>
      <c r="L3228" s="27">
        <v>0.10639999999999999</v>
      </c>
      <c r="M3228" s="28">
        <v>0.65108991999999999</v>
      </c>
      <c r="N3228" s="29">
        <v>0.2</v>
      </c>
      <c r="O3228" s="31" t="s">
        <v>12</v>
      </c>
      <c r="P3228" s="31">
        <v>0.69282276799999998</v>
      </c>
      <c r="Q3228" s="31">
        <v>0.25</v>
      </c>
      <c r="R3228" s="42"/>
      <c r="S3228" s="27">
        <f>IF(A3228="placement",MIN(P3228,IF(R3228="",Q3228,R3228)),"")</f>
        <v>0.25</v>
      </c>
      <c r="T3228" s="28">
        <f>IF($A3228="placement",S3228*J3228,"")</f>
        <v>25.75</v>
      </c>
      <c r="U3228" s="26">
        <f>IF($A3228="placement",T3228,IF($A3228="site",SUMIF($C:$C,$C3228,$T:$T),IF($A3228="user",SUMIF($B:$B,$B3228,$T:$T),SUM($T:$T))))</f>
        <v>25.75</v>
      </c>
      <c r="V3228" s="27">
        <f>U3228/J3228</f>
        <v>0.25</v>
      </c>
    </row>
    <row r="3229" spans="1:22" hidden="1" x14ac:dyDescent="0.3">
      <c r="A3229" s="17" t="s">
        <v>13</v>
      </c>
      <c r="B3229" s="17" t="s">
        <v>6207</v>
      </c>
      <c r="C3229" s="17" t="s">
        <v>6208</v>
      </c>
      <c r="D3229" s="17" t="s">
        <v>9898</v>
      </c>
      <c r="E3229" s="17"/>
      <c r="F3229" s="18">
        <v>0.25</v>
      </c>
      <c r="G3229" s="36">
        <v>0</v>
      </c>
      <c r="H3229" s="37">
        <v>56.581400000000002</v>
      </c>
      <c r="I3229" s="37">
        <v>12.051299999999999</v>
      </c>
      <c r="J3229" s="19">
        <v>103</v>
      </c>
      <c r="K3229" s="19">
        <v>26</v>
      </c>
      <c r="L3229" s="18">
        <v>0.21299999999999999</v>
      </c>
      <c r="M3229" s="20">
        <v>0.28366742</v>
      </c>
      <c r="N3229" s="21">
        <v>7.2745000000000004E-2</v>
      </c>
      <c r="O3229" s="22"/>
      <c r="P3229" s="22">
        <v>0.74355532390000001</v>
      </c>
      <c r="Q3229" s="22">
        <v>0.249999999999999</v>
      </c>
      <c r="R3229" s="43"/>
      <c r="S3229" s="18" t="str">
        <f>IF(A3229="placement",MIN(P3229,IF(R3229="",Q3229,R3229)),"")</f>
        <v/>
      </c>
      <c r="T3229" s="20" t="str">
        <f>IF($A3229="placement",S3229*J3229,"")</f>
        <v/>
      </c>
      <c r="U3229" s="19">
        <f>IF($A3229="placement",T3229,IF($A3229="site",SUMIF($C:$C,$C3229,$T:$T),IF($A3229="user",SUMIF($B:$B,$B3229,$T:$T),SUM($T:$T))))</f>
        <v>23.999999999999972</v>
      </c>
      <c r="V3229" s="18">
        <f>U3229/J3229</f>
        <v>0.23300970873786381</v>
      </c>
    </row>
    <row r="3230" spans="1:22" hidden="1" x14ac:dyDescent="0.3">
      <c r="A3230" s="11" t="s">
        <v>10</v>
      </c>
      <c r="B3230" s="11" t="s">
        <v>6207</v>
      </c>
      <c r="C3230" s="11" t="s">
        <v>9898</v>
      </c>
      <c r="D3230" s="35" t="s">
        <v>9898</v>
      </c>
      <c r="E3230" s="11"/>
      <c r="F3230" s="12">
        <v>0.25</v>
      </c>
      <c r="G3230" s="33">
        <v>0</v>
      </c>
      <c r="H3230" s="34">
        <v>56.581400000000002</v>
      </c>
      <c r="I3230" s="34">
        <v>12.051299999999999</v>
      </c>
      <c r="J3230" s="13">
        <v>103</v>
      </c>
      <c r="K3230" s="13">
        <v>26</v>
      </c>
      <c r="L3230" s="12">
        <v>0.21299999999999999</v>
      </c>
      <c r="M3230" s="14">
        <v>0.28366742</v>
      </c>
      <c r="N3230" s="15">
        <v>7.2745000000000004E-2</v>
      </c>
      <c r="O3230" s="16"/>
      <c r="P3230" s="16">
        <v>0.74355532390000001</v>
      </c>
      <c r="Q3230" s="16">
        <v>0.249999999999999</v>
      </c>
      <c r="R3230" s="44"/>
      <c r="S3230" s="12" t="str">
        <f>IF(A3230="placement",MIN(P3230,IF(R3230="",Q3230,R3230)),"")</f>
        <v/>
      </c>
      <c r="T3230" s="14" t="str">
        <f>IF($A3230="placement",S3230*J3230,"")</f>
        <v/>
      </c>
      <c r="U3230" s="13">
        <f>IF($A3230="placement",T3230,IF($A3230="site",SUMIF($C:$C,$C3230,$T:$T),IF($A3230="user",SUMIF($B:$B,$B3230,$T:$T),SUM($T:$T))))</f>
        <v>23.999999999999972</v>
      </c>
      <c r="V3230" s="12">
        <f>U3230/J3230</f>
        <v>0.23300970873786381</v>
      </c>
    </row>
    <row r="3231" spans="1:22" hidden="1" x14ac:dyDescent="0.3">
      <c r="A3231" s="23" t="s">
        <v>14</v>
      </c>
      <c r="B3231" s="23" t="s">
        <v>7081</v>
      </c>
      <c r="C3231" s="23" t="s">
        <v>7083</v>
      </c>
      <c r="D3231" s="23" t="s">
        <v>7126</v>
      </c>
      <c r="E3231" s="23" t="s">
        <v>7127</v>
      </c>
      <c r="F3231" s="27">
        <v>0.25</v>
      </c>
      <c r="G3231" s="24">
        <v>1</v>
      </c>
      <c r="H3231" s="25">
        <v>110.2148</v>
      </c>
      <c r="I3231" s="25">
        <v>4.8647</v>
      </c>
      <c r="J3231" s="26">
        <v>103</v>
      </c>
      <c r="K3231" s="26">
        <v>25</v>
      </c>
      <c r="L3231" s="27">
        <v>4.41E-2</v>
      </c>
      <c r="M3231" s="28">
        <v>0.70298358000000005</v>
      </c>
      <c r="N3231" s="29">
        <v>0.5</v>
      </c>
      <c r="O3231" s="31" t="s">
        <v>12</v>
      </c>
      <c r="P3231" s="31">
        <v>0.2887458383</v>
      </c>
      <c r="Q3231" s="31">
        <v>0.249999999999999</v>
      </c>
      <c r="R3231" s="42"/>
      <c r="S3231" s="27">
        <f>IF(A3231="placement",MIN(P3231,IF(R3231="",Q3231,R3231)),"")</f>
        <v>0.249999999999999</v>
      </c>
      <c r="T3231" s="28">
        <f>IF($A3231="placement",S3231*J3231,"")</f>
        <v>25.749999999999897</v>
      </c>
      <c r="U3231" s="26">
        <f>IF($A3231="placement",T3231,IF($A3231="site",SUMIF($C:$C,$C3231,$T:$T),IF($A3231="user",SUMIF($B:$B,$B3231,$T:$T),SUM($T:$T))))</f>
        <v>25.749999999999897</v>
      </c>
      <c r="V3231" s="27">
        <f>U3231/J3231</f>
        <v>0.249999999999999</v>
      </c>
    </row>
    <row r="3232" spans="1:22" hidden="1" x14ac:dyDescent="0.3">
      <c r="A3232" s="23" t="s">
        <v>14</v>
      </c>
      <c r="B3232" s="23" t="s">
        <v>7689</v>
      </c>
      <c r="C3232" s="23" t="s">
        <v>7690</v>
      </c>
      <c r="D3232" s="23" t="s">
        <v>7787</v>
      </c>
      <c r="E3232" s="23" t="s">
        <v>7788</v>
      </c>
      <c r="F3232" s="27">
        <v>0.1</v>
      </c>
      <c r="G3232" s="24">
        <v>0</v>
      </c>
      <c r="H3232" s="25">
        <v>21.604600000000001</v>
      </c>
      <c r="I3232" s="25">
        <v>3.6570999999999998</v>
      </c>
      <c r="J3232" s="26">
        <v>103</v>
      </c>
      <c r="K3232" s="26">
        <v>10</v>
      </c>
      <c r="L3232" s="27">
        <v>0.16930000000000001</v>
      </c>
      <c r="M3232" s="28">
        <v>0.93974219000000003</v>
      </c>
      <c r="N3232" s="29">
        <v>0.65</v>
      </c>
      <c r="O3232" s="31" t="s">
        <v>12</v>
      </c>
      <c r="P3232" s="31">
        <v>0.30832093240000003</v>
      </c>
      <c r="Q3232" s="31">
        <v>0.1</v>
      </c>
      <c r="R3232" s="42"/>
      <c r="S3232" s="27">
        <f>IF(A3232="placement",MIN(P3232,IF(R3232="",Q3232,R3232)),"")</f>
        <v>0.1</v>
      </c>
      <c r="T3232" s="28">
        <f>IF($A3232="placement",S3232*J3232,"")</f>
        <v>10.3</v>
      </c>
      <c r="U3232" s="26">
        <f>IF($A3232="placement",T3232,IF($A3232="site",SUMIF($C:$C,$C3232,$T:$T),IF($A3232="user",SUMIF($B:$B,$B3232,$T:$T),SUM($T:$T))))</f>
        <v>10.3</v>
      </c>
      <c r="V3232" s="27">
        <f>U3232/J3232</f>
        <v>0.1</v>
      </c>
    </row>
    <row r="3233" spans="1:22" hidden="1" x14ac:dyDescent="0.3">
      <c r="A3233" s="17" t="s">
        <v>13</v>
      </c>
      <c r="B3233" s="17" t="s">
        <v>8795</v>
      </c>
      <c r="C3233" s="17" t="s">
        <v>8797</v>
      </c>
      <c r="D3233" s="17" t="s">
        <v>9898</v>
      </c>
      <c r="E3233" s="17"/>
      <c r="F3233" s="18">
        <v>0.25</v>
      </c>
      <c r="G3233" s="36">
        <v>0</v>
      </c>
      <c r="H3233" s="37">
        <v>36.167999999999999</v>
      </c>
      <c r="I3233" s="37">
        <v>4.5118999999999998</v>
      </c>
      <c r="J3233" s="19">
        <v>103</v>
      </c>
      <c r="K3233" s="19">
        <v>26</v>
      </c>
      <c r="L3233" s="18">
        <v>0.12470000000000001</v>
      </c>
      <c r="M3233" s="20">
        <v>0.76315480999999996</v>
      </c>
      <c r="N3233" s="21">
        <v>0.5</v>
      </c>
      <c r="O3233" s="22"/>
      <c r="P3233" s="22">
        <v>0.34482493949999998</v>
      </c>
      <c r="Q3233" s="22">
        <v>0.25</v>
      </c>
      <c r="R3233" s="43"/>
      <c r="S3233" s="18" t="str">
        <f>IF(A3233="placement",MIN(P3233,IF(R3233="",Q3233,R3233)),"")</f>
        <v/>
      </c>
      <c r="T3233" s="20" t="str">
        <f>IF($A3233="placement",S3233*J3233,"")</f>
        <v/>
      </c>
      <c r="U3233" s="19">
        <f>IF($A3233="placement",T3233,IF($A3233="site",SUMIF($C:$C,$C3233,$T:$T),IF($A3233="user",SUMIF($B:$B,$B3233,$T:$T),SUM($T:$T))))</f>
        <v>25.74999999999994</v>
      </c>
      <c r="V3233" s="18">
        <f>U3233/J3233</f>
        <v>0.24999999999999942</v>
      </c>
    </row>
    <row r="3234" spans="1:22" hidden="1" x14ac:dyDescent="0.3">
      <c r="A3234" s="11" t="s">
        <v>10</v>
      </c>
      <c r="B3234" s="11" t="s">
        <v>8795</v>
      </c>
      <c r="C3234" s="11" t="s">
        <v>9898</v>
      </c>
      <c r="D3234" s="11" t="s">
        <v>9898</v>
      </c>
      <c r="E3234" s="11"/>
      <c r="F3234" s="12">
        <v>0.25</v>
      </c>
      <c r="G3234" s="33">
        <v>0</v>
      </c>
      <c r="H3234" s="34">
        <v>36.167999999999999</v>
      </c>
      <c r="I3234" s="34">
        <v>4.5118999999999998</v>
      </c>
      <c r="J3234" s="13">
        <v>103</v>
      </c>
      <c r="K3234" s="13">
        <v>26</v>
      </c>
      <c r="L3234" s="12">
        <v>0.12470000000000001</v>
      </c>
      <c r="M3234" s="14">
        <v>0.76315480999999996</v>
      </c>
      <c r="N3234" s="15">
        <v>0.5</v>
      </c>
      <c r="O3234" s="16"/>
      <c r="P3234" s="16">
        <v>0.34482493949999998</v>
      </c>
      <c r="Q3234" s="16">
        <v>0.25</v>
      </c>
      <c r="R3234" s="44"/>
      <c r="S3234" s="12" t="str">
        <f>IF(A3234="placement",MIN(P3234,IF(R3234="",Q3234,R3234)),"")</f>
        <v/>
      </c>
      <c r="T3234" s="14" t="str">
        <f>IF($A3234="placement",S3234*J3234,"")</f>
        <v/>
      </c>
      <c r="U3234" s="13">
        <f>IF($A3234="placement",T3234,IF($A3234="site",SUMIF($C:$C,$C3234,$T:$T),IF($A3234="user",SUMIF($B:$B,$B3234,$T:$T),SUM($T:$T))))</f>
        <v>25.74999999999994</v>
      </c>
      <c r="V3234" s="12">
        <f>U3234/J3234</f>
        <v>0.24999999999999942</v>
      </c>
    </row>
    <row r="3235" spans="1:22" hidden="1" x14ac:dyDescent="0.3">
      <c r="A3235" s="23" t="s">
        <v>14</v>
      </c>
      <c r="B3235" s="23" t="s">
        <v>9013</v>
      </c>
      <c r="C3235" s="23" t="s">
        <v>9015</v>
      </c>
      <c r="D3235" s="23" t="s">
        <v>9046</v>
      </c>
      <c r="E3235" s="23" t="s">
        <v>9047</v>
      </c>
      <c r="F3235" s="27">
        <v>0.15</v>
      </c>
      <c r="G3235" s="24">
        <v>1</v>
      </c>
      <c r="H3235" s="25">
        <v>57.792900000000003</v>
      </c>
      <c r="I3235" s="25">
        <v>3.1078999999999999</v>
      </c>
      <c r="J3235" s="26">
        <v>103</v>
      </c>
      <c r="K3235" s="26">
        <v>10</v>
      </c>
      <c r="L3235" s="27">
        <v>5.3800000000000001E-2</v>
      </c>
      <c r="M3235" s="28">
        <v>1.1092643200000001</v>
      </c>
      <c r="N3235" s="29">
        <v>1</v>
      </c>
      <c r="O3235" s="31" t="s">
        <v>42</v>
      </c>
      <c r="P3235" s="31">
        <v>9.8501611899999994E-2</v>
      </c>
      <c r="Q3235" s="31">
        <v>9.8501611927434202E-2</v>
      </c>
      <c r="R3235" s="42"/>
      <c r="S3235" s="27">
        <f>IF(A3235="placement",MIN(P3235,IF(R3235="",Q3235,R3235)),"")</f>
        <v>9.8501611899999994E-2</v>
      </c>
      <c r="T3235" s="28">
        <f>IF($A3235="placement",S3235*J3235,"")</f>
        <v>10.145666025699999</v>
      </c>
      <c r="U3235" s="26">
        <f>IF($A3235="placement",T3235,IF($A3235="site",SUMIF($C:$C,$C3235,$T:$T),IF($A3235="user",SUMIF($B:$B,$B3235,$T:$T),SUM($T:$T))))</f>
        <v>10.145666025699999</v>
      </c>
      <c r="V3235" s="27">
        <f>U3235/J3235</f>
        <v>9.8501611899999994E-2</v>
      </c>
    </row>
    <row r="3236" spans="1:22" hidden="1" x14ac:dyDescent="0.3">
      <c r="A3236" s="23" t="s">
        <v>14</v>
      </c>
      <c r="B3236" s="23" t="s">
        <v>1708</v>
      </c>
      <c r="C3236" s="23" t="s">
        <v>1709</v>
      </c>
      <c r="D3236" s="32" t="s">
        <v>1838</v>
      </c>
      <c r="E3236" s="23" t="s">
        <v>1839</v>
      </c>
      <c r="F3236" s="27">
        <v>0.15</v>
      </c>
      <c r="G3236" s="24">
        <v>0</v>
      </c>
      <c r="H3236" s="25">
        <v>4.0936000000000003</v>
      </c>
      <c r="I3236" s="25">
        <v>1.7341</v>
      </c>
      <c r="J3236" s="26">
        <v>102</v>
      </c>
      <c r="K3236" s="26">
        <v>15</v>
      </c>
      <c r="L3236" s="27">
        <v>0.42359999999999998</v>
      </c>
      <c r="M3236" s="28">
        <v>1.9515569699999999</v>
      </c>
      <c r="N3236" s="29">
        <v>1.5</v>
      </c>
      <c r="O3236" s="31" t="s">
        <v>42</v>
      </c>
      <c r="P3236" s="31">
        <v>0.2313829282</v>
      </c>
      <c r="Q3236" s="31">
        <v>0.15</v>
      </c>
      <c r="R3236" s="42"/>
      <c r="S3236" s="27">
        <f>IF(A3236="placement",MIN(P3236,IF(R3236="",Q3236,R3236)),"")</f>
        <v>0.15</v>
      </c>
      <c r="T3236" s="28">
        <f>IF($A3236="placement",S3236*J3236,"")</f>
        <v>15.299999999999999</v>
      </c>
      <c r="U3236" s="26">
        <f>IF($A3236="placement",T3236,IF($A3236="site",SUMIF($C:$C,$C3236,$T:$T),IF($A3236="user",SUMIF($B:$B,$B3236,$T:$T),SUM($T:$T))))</f>
        <v>15.299999999999999</v>
      </c>
      <c r="V3236" s="27">
        <f>U3236/J3236</f>
        <v>0.15</v>
      </c>
    </row>
    <row r="3237" spans="1:22" hidden="1" x14ac:dyDescent="0.3">
      <c r="A3237" s="23" t="s">
        <v>14</v>
      </c>
      <c r="B3237" s="23" t="s">
        <v>2599</v>
      </c>
      <c r="C3237" s="23" t="s">
        <v>2600</v>
      </c>
      <c r="D3237" s="23" t="s">
        <v>10707</v>
      </c>
      <c r="E3237" s="23" t="s">
        <v>10708</v>
      </c>
      <c r="F3237" s="27">
        <v>0.25</v>
      </c>
      <c r="G3237" s="24">
        <v>1</v>
      </c>
      <c r="H3237" s="25">
        <v>13.808</v>
      </c>
      <c r="I3237" s="25">
        <v>3.3355999999999999</v>
      </c>
      <c r="J3237" s="26">
        <v>102</v>
      </c>
      <c r="K3237" s="26">
        <v>25</v>
      </c>
      <c r="L3237" s="27">
        <v>0.24160000000000001</v>
      </c>
      <c r="M3237" s="28">
        <v>1.0182363299999999</v>
      </c>
      <c r="N3237" s="29">
        <v>0.7</v>
      </c>
      <c r="O3237" s="31" t="s">
        <v>12</v>
      </c>
      <c r="P3237" s="31">
        <v>0.31253680369999998</v>
      </c>
      <c r="Q3237" s="31">
        <v>0.25</v>
      </c>
      <c r="R3237" s="42"/>
      <c r="S3237" s="27">
        <f>IF(A3237="placement",MIN(P3237,IF(R3237="",Q3237,R3237)),"")</f>
        <v>0.25</v>
      </c>
      <c r="T3237" s="28">
        <f>IF($A3237="placement",S3237*J3237,"")</f>
        <v>25.5</v>
      </c>
      <c r="U3237" s="26">
        <f>IF($A3237="placement",T3237,IF($A3237="site",SUMIF($C:$C,$C3237,$T:$T),IF($A3237="user",SUMIF($B:$B,$B3237,$T:$T),SUM($T:$T))))</f>
        <v>25.5</v>
      </c>
      <c r="V3237" s="27">
        <f>U3237/J3237</f>
        <v>0.25</v>
      </c>
    </row>
    <row r="3238" spans="1:22" hidden="1" x14ac:dyDescent="0.3">
      <c r="A3238" s="17" t="s">
        <v>13</v>
      </c>
      <c r="B3238" s="17" t="s">
        <v>5617</v>
      </c>
      <c r="C3238" s="17" t="s">
        <v>5619</v>
      </c>
      <c r="D3238" s="17" t="s">
        <v>9898</v>
      </c>
      <c r="E3238" s="17"/>
      <c r="F3238" s="18">
        <v>0.25</v>
      </c>
      <c r="G3238" s="36">
        <v>0</v>
      </c>
      <c r="H3238" s="37">
        <v>5.1158999999999999</v>
      </c>
      <c r="I3238" s="37">
        <v>1.4195</v>
      </c>
      <c r="J3238" s="19">
        <v>102</v>
      </c>
      <c r="K3238" s="19">
        <v>22</v>
      </c>
      <c r="L3238" s="18">
        <v>0.27750000000000002</v>
      </c>
      <c r="M3238" s="20">
        <v>2.3932169299999999</v>
      </c>
      <c r="N3238" s="21">
        <v>1.8823030000000001</v>
      </c>
      <c r="O3238" s="22"/>
      <c r="P3238" s="22">
        <v>0.21348416919999999</v>
      </c>
      <c r="Q3238" s="22">
        <v>0.21348416920379101</v>
      </c>
      <c r="R3238" s="43"/>
      <c r="S3238" s="18" t="str">
        <f>IF(A3238="placement",MIN(P3238,IF(R3238="",Q3238,R3238)),"")</f>
        <v/>
      </c>
      <c r="T3238" s="20" t="str">
        <f>IF($A3238="placement",S3238*J3238,"")</f>
        <v/>
      </c>
      <c r="U3238" s="19">
        <f>IF($A3238="placement",T3238,IF($A3238="site",SUMIF($C:$C,$C3238,$T:$T),IF($A3238="user",SUMIF($B:$B,$B3238,$T:$T),SUM($T:$T))))</f>
        <v>21.246737230400001</v>
      </c>
      <c r="V3238" s="18">
        <f>U3238/J3238</f>
        <v>0.20830134539607845</v>
      </c>
    </row>
    <row r="3239" spans="1:22" hidden="1" x14ac:dyDescent="0.3">
      <c r="A3239" s="11" t="s">
        <v>10</v>
      </c>
      <c r="B3239" s="11" t="s">
        <v>5617</v>
      </c>
      <c r="C3239" s="11" t="s">
        <v>9898</v>
      </c>
      <c r="D3239" s="11" t="s">
        <v>9898</v>
      </c>
      <c r="E3239" s="11"/>
      <c r="F3239" s="12">
        <v>0.25</v>
      </c>
      <c r="G3239" s="33">
        <v>0</v>
      </c>
      <c r="H3239" s="34">
        <v>5.1158999999999999</v>
      </c>
      <c r="I3239" s="34">
        <v>1.4195</v>
      </c>
      <c r="J3239" s="13">
        <v>102</v>
      </c>
      <c r="K3239" s="13">
        <v>22</v>
      </c>
      <c r="L3239" s="12">
        <v>0.27750000000000002</v>
      </c>
      <c r="M3239" s="14">
        <v>2.3932169299999999</v>
      </c>
      <c r="N3239" s="15">
        <v>1.8823030000000001</v>
      </c>
      <c r="O3239" s="16"/>
      <c r="P3239" s="16">
        <v>0.21348416919999999</v>
      </c>
      <c r="Q3239" s="16">
        <v>0.21348416920379101</v>
      </c>
      <c r="R3239" s="44"/>
      <c r="S3239" s="12" t="str">
        <f>IF(A3239="placement",MIN(P3239,IF(R3239="",Q3239,R3239)),"")</f>
        <v/>
      </c>
      <c r="T3239" s="14" t="str">
        <f>IF($A3239="placement",S3239*J3239,"")</f>
        <v/>
      </c>
      <c r="U3239" s="13">
        <f>IF($A3239="placement",T3239,IF($A3239="site",SUMIF($C:$C,$C3239,$T:$T),IF($A3239="user",SUMIF($B:$B,$B3239,$T:$T),SUM($T:$T))))</f>
        <v>21.246737230400001</v>
      </c>
      <c r="V3239" s="12">
        <f>U3239/J3239</f>
        <v>0.20830134539607845</v>
      </c>
    </row>
    <row r="3240" spans="1:22" hidden="1" x14ac:dyDescent="0.3">
      <c r="A3240" s="23" t="s">
        <v>14</v>
      </c>
      <c r="B3240" s="23" t="s">
        <v>5764</v>
      </c>
      <c r="C3240" s="23" t="s">
        <v>5766</v>
      </c>
      <c r="D3240" s="23" t="s">
        <v>5867</v>
      </c>
      <c r="E3240" s="23" t="s">
        <v>5868</v>
      </c>
      <c r="F3240" s="27">
        <v>0.05</v>
      </c>
      <c r="G3240" s="24">
        <v>0</v>
      </c>
      <c r="H3240" s="25">
        <v>15.370799999999999</v>
      </c>
      <c r="I3240" s="25">
        <v>3.1821000000000002</v>
      </c>
      <c r="J3240" s="26">
        <v>102</v>
      </c>
      <c r="K3240" s="26">
        <v>5</v>
      </c>
      <c r="L3240" s="27">
        <v>0.20699999999999999</v>
      </c>
      <c r="M3240" s="28">
        <v>1.0721991500000001</v>
      </c>
      <c r="N3240" s="29">
        <v>0.85</v>
      </c>
      <c r="O3240" s="31" t="s">
        <v>70</v>
      </c>
      <c r="P3240" s="31">
        <v>0.20723682830000001</v>
      </c>
      <c r="Q3240" s="31">
        <v>0.05</v>
      </c>
      <c r="R3240" s="42"/>
      <c r="S3240" s="27">
        <f>IF(A3240="placement",MIN(P3240,IF(R3240="",Q3240,R3240)),"")</f>
        <v>0.05</v>
      </c>
      <c r="T3240" s="28">
        <f>IF($A3240="placement",S3240*J3240,"")</f>
        <v>5.1000000000000005</v>
      </c>
      <c r="U3240" s="26">
        <f>IF($A3240="placement",T3240,IF($A3240="site",SUMIF($C:$C,$C3240,$T:$T),IF($A3240="user",SUMIF($B:$B,$B3240,$T:$T),SUM($T:$T))))</f>
        <v>5.1000000000000005</v>
      </c>
      <c r="V3240" s="27">
        <f>U3240/J3240</f>
        <v>0.05</v>
      </c>
    </row>
    <row r="3241" spans="1:22" hidden="1" x14ac:dyDescent="0.3">
      <c r="A3241" s="23" t="s">
        <v>14</v>
      </c>
      <c r="B3241" s="23" t="s">
        <v>6285</v>
      </c>
      <c r="C3241" s="23" t="s">
        <v>6287</v>
      </c>
      <c r="D3241" s="23" t="s">
        <v>6314</v>
      </c>
      <c r="E3241" s="23" t="s">
        <v>6315</v>
      </c>
      <c r="F3241" s="27">
        <v>0.25</v>
      </c>
      <c r="G3241" s="24">
        <v>0</v>
      </c>
      <c r="H3241" s="25">
        <v>26.572900000000001</v>
      </c>
      <c r="I3241" s="25">
        <v>2.4474</v>
      </c>
      <c r="J3241" s="26">
        <v>102</v>
      </c>
      <c r="K3241" s="26">
        <v>25</v>
      </c>
      <c r="L3241" s="27">
        <v>9.2100000000000001E-2</v>
      </c>
      <c r="M3241" s="28">
        <v>1.3875321</v>
      </c>
      <c r="N3241" s="29">
        <v>1</v>
      </c>
      <c r="O3241" s="31" t="s">
        <v>42</v>
      </c>
      <c r="P3241" s="31">
        <v>0.27929595480000002</v>
      </c>
      <c r="Q3241" s="31">
        <v>0.25</v>
      </c>
      <c r="R3241" s="42"/>
      <c r="S3241" s="27">
        <f>IF(A3241="placement",MIN(P3241,IF(R3241="",Q3241,R3241)),"")</f>
        <v>0.25</v>
      </c>
      <c r="T3241" s="28">
        <f>IF($A3241="placement",S3241*J3241,"")</f>
        <v>25.5</v>
      </c>
      <c r="U3241" s="26">
        <f>IF($A3241="placement",T3241,IF($A3241="site",SUMIF($C:$C,$C3241,$T:$T),IF($A3241="user",SUMIF($B:$B,$B3241,$T:$T),SUM($T:$T))))</f>
        <v>25.5</v>
      </c>
      <c r="V3241" s="27">
        <f>U3241/J3241</f>
        <v>0.25</v>
      </c>
    </row>
    <row r="3242" spans="1:22" hidden="1" x14ac:dyDescent="0.3">
      <c r="A3242" s="23" t="s">
        <v>14</v>
      </c>
      <c r="B3242" s="23" t="s">
        <v>7081</v>
      </c>
      <c r="C3242" s="23" t="s">
        <v>7083</v>
      </c>
      <c r="D3242" s="23" t="s">
        <v>7104</v>
      </c>
      <c r="E3242" s="23" t="s">
        <v>7105</v>
      </c>
      <c r="F3242" s="27">
        <v>0.25</v>
      </c>
      <c r="G3242" s="24">
        <v>1</v>
      </c>
      <c r="H3242" s="25">
        <v>77.062399999999997</v>
      </c>
      <c r="I3242" s="25">
        <v>4.5506000000000002</v>
      </c>
      <c r="J3242" s="26">
        <v>102</v>
      </c>
      <c r="K3242" s="26">
        <v>25</v>
      </c>
      <c r="L3242" s="27">
        <v>5.91E-2</v>
      </c>
      <c r="M3242" s="28">
        <v>0.74516230000000006</v>
      </c>
      <c r="N3242" s="29">
        <v>0.5</v>
      </c>
      <c r="O3242" s="31" t="s">
        <v>12</v>
      </c>
      <c r="P3242" s="31">
        <v>0.3290052409</v>
      </c>
      <c r="Q3242" s="31">
        <v>0.25</v>
      </c>
      <c r="R3242" s="42"/>
      <c r="S3242" s="27">
        <f>IF(A3242="placement",MIN(P3242,IF(R3242="",Q3242,R3242)),"")</f>
        <v>0.25</v>
      </c>
      <c r="T3242" s="28">
        <f>IF($A3242="placement",S3242*J3242,"")</f>
        <v>25.5</v>
      </c>
      <c r="U3242" s="26">
        <f>IF($A3242="placement",T3242,IF($A3242="site",SUMIF($C:$C,$C3242,$T:$T),IF($A3242="user",SUMIF($B:$B,$B3242,$T:$T),SUM($T:$T))))</f>
        <v>25.5</v>
      </c>
      <c r="V3242" s="27">
        <f>U3242/J3242</f>
        <v>0.25</v>
      </c>
    </row>
    <row r="3243" spans="1:22" hidden="1" x14ac:dyDescent="0.3">
      <c r="A3243" s="23" t="s">
        <v>14</v>
      </c>
      <c r="B3243" s="23" t="s">
        <v>7371</v>
      </c>
      <c r="C3243" s="23" t="s">
        <v>7373</v>
      </c>
      <c r="D3243" s="23" t="s">
        <v>7384</v>
      </c>
      <c r="E3243" s="23" t="s">
        <v>7385</v>
      </c>
      <c r="F3243" s="27">
        <v>0.28999999999999998</v>
      </c>
      <c r="G3243" s="24">
        <v>0</v>
      </c>
      <c r="H3243" s="25">
        <v>14.1676</v>
      </c>
      <c r="I3243" s="25">
        <v>5.9471999999999996</v>
      </c>
      <c r="J3243" s="26">
        <v>102</v>
      </c>
      <c r="K3243" s="26">
        <v>30</v>
      </c>
      <c r="L3243" s="27">
        <v>0.41980000000000001</v>
      </c>
      <c r="M3243" s="28">
        <v>0.57123864000000002</v>
      </c>
      <c r="N3243" s="29">
        <v>0.35</v>
      </c>
      <c r="O3243" s="31" t="s">
        <v>70</v>
      </c>
      <c r="P3243" s="31">
        <v>0.38729634429999998</v>
      </c>
      <c r="Q3243" s="31">
        <v>0.28999999999999998</v>
      </c>
      <c r="R3243" s="42"/>
      <c r="S3243" s="27">
        <f>IF(A3243="placement",MIN(P3243,IF(R3243="",Q3243,R3243)),"")</f>
        <v>0.28999999999999998</v>
      </c>
      <c r="T3243" s="28">
        <f>IF($A3243="placement",S3243*J3243,"")</f>
        <v>29.58</v>
      </c>
      <c r="U3243" s="26">
        <f>IF($A3243="placement",T3243,IF($A3243="site",SUMIF($C:$C,$C3243,$T:$T),IF($A3243="user",SUMIF($B:$B,$B3243,$T:$T),SUM($T:$T))))</f>
        <v>29.58</v>
      </c>
      <c r="V3243" s="27">
        <f>U3243/J3243</f>
        <v>0.28999999999999998</v>
      </c>
    </row>
    <row r="3244" spans="1:22" hidden="1" x14ac:dyDescent="0.3">
      <c r="A3244" s="23" t="s">
        <v>14</v>
      </c>
      <c r="B3244" s="23" t="s">
        <v>7689</v>
      </c>
      <c r="C3244" s="23" t="s">
        <v>7690</v>
      </c>
      <c r="D3244" s="23" t="s">
        <v>7759</v>
      </c>
      <c r="E3244" s="23" t="s">
        <v>7760</v>
      </c>
      <c r="F3244" s="27">
        <v>0.1</v>
      </c>
      <c r="G3244" s="24">
        <v>0</v>
      </c>
      <c r="H3244" s="25">
        <v>21.5959</v>
      </c>
      <c r="I3244" s="25">
        <v>3.6223000000000001</v>
      </c>
      <c r="J3244" s="26">
        <v>102</v>
      </c>
      <c r="K3244" s="26">
        <v>10</v>
      </c>
      <c r="L3244" s="27">
        <v>0.16769999999999999</v>
      </c>
      <c r="M3244" s="28">
        <v>0.94157595999999999</v>
      </c>
      <c r="N3244" s="29">
        <v>0.65</v>
      </c>
      <c r="O3244" s="31" t="s">
        <v>12</v>
      </c>
      <c r="P3244" s="31">
        <v>0.3096680154</v>
      </c>
      <c r="Q3244" s="31">
        <v>0.1</v>
      </c>
      <c r="R3244" s="42"/>
      <c r="S3244" s="27">
        <f>IF(A3244="placement",MIN(P3244,IF(R3244="",Q3244,R3244)),"")</f>
        <v>0.1</v>
      </c>
      <c r="T3244" s="28">
        <f>IF($A3244="placement",S3244*J3244,"")</f>
        <v>10.200000000000001</v>
      </c>
      <c r="U3244" s="26">
        <f>IF($A3244="placement",T3244,IF($A3244="site",SUMIF($C:$C,$C3244,$T:$T),IF($A3244="user",SUMIF($B:$B,$B3244,$T:$T),SUM($T:$T))))</f>
        <v>10.200000000000001</v>
      </c>
      <c r="V3244" s="27">
        <f>U3244/J3244</f>
        <v>0.1</v>
      </c>
    </row>
    <row r="3245" spans="1:22" hidden="1" x14ac:dyDescent="0.3">
      <c r="A3245" s="23" t="s">
        <v>14</v>
      </c>
      <c r="B3245" s="23" t="s">
        <v>8800</v>
      </c>
      <c r="C3245" s="23" t="s">
        <v>8802</v>
      </c>
      <c r="D3245" s="23" t="s">
        <v>8809</v>
      </c>
      <c r="E3245" s="23" t="s">
        <v>8801</v>
      </c>
      <c r="F3245" s="27">
        <v>0.15</v>
      </c>
      <c r="G3245" s="24">
        <v>0</v>
      </c>
      <c r="H3245" s="25">
        <v>15.263999999999999</v>
      </c>
      <c r="I3245" s="25">
        <v>3.7185999999999999</v>
      </c>
      <c r="J3245" s="26">
        <v>102</v>
      </c>
      <c r="K3245" s="26">
        <v>15</v>
      </c>
      <c r="L3245" s="27">
        <v>0.24360000000000001</v>
      </c>
      <c r="M3245" s="28">
        <v>0.91316558000000003</v>
      </c>
      <c r="N3245" s="29">
        <v>0.6</v>
      </c>
      <c r="O3245" s="31" t="s">
        <v>70</v>
      </c>
      <c r="P3245" s="31">
        <v>0.34294500979999998</v>
      </c>
      <c r="Q3245" s="31">
        <v>0.15</v>
      </c>
      <c r="R3245" s="42"/>
      <c r="S3245" s="27">
        <f>IF(A3245="placement",MIN(P3245,IF(R3245="",Q3245,R3245)),"")</f>
        <v>0.15</v>
      </c>
      <c r="T3245" s="28">
        <f>IF($A3245="placement",S3245*J3245,"")</f>
        <v>15.299999999999999</v>
      </c>
      <c r="U3245" s="23">
        <f>IF($A3245="placement",T3245,IF($A3245="site",SUMIF($C:$C,$C3245,$T:$T),IF($A3245="user",SUMIF($B:$B,$B3245,$T:$T),SUM($T:$T))))</f>
        <v>15.299999999999999</v>
      </c>
      <c r="V3245" s="27">
        <f>U3245/J3245</f>
        <v>0.15</v>
      </c>
    </row>
    <row r="3246" spans="1:22" hidden="1" x14ac:dyDescent="0.3">
      <c r="A3246" s="23" t="s">
        <v>14</v>
      </c>
      <c r="B3246" s="23" t="s">
        <v>438</v>
      </c>
      <c r="C3246" s="23" t="s">
        <v>440</v>
      </c>
      <c r="D3246" s="23" t="s">
        <v>463</v>
      </c>
      <c r="E3246" s="23" t="s">
        <v>464</v>
      </c>
      <c r="F3246" s="27">
        <v>0.25</v>
      </c>
      <c r="G3246" s="24">
        <v>0</v>
      </c>
      <c r="H3246" s="25">
        <v>13.697100000000001</v>
      </c>
      <c r="I3246" s="25">
        <v>0.46150000000000002</v>
      </c>
      <c r="J3246" s="26">
        <v>101</v>
      </c>
      <c r="K3246" s="26">
        <v>18</v>
      </c>
      <c r="L3246" s="27">
        <v>3.3700000000000001E-2</v>
      </c>
      <c r="M3246" s="28">
        <v>7.3034514799999997</v>
      </c>
      <c r="N3246" s="29">
        <v>6</v>
      </c>
      <c r="O3246" s="31" t="s">
        <v>42</v>
      </c>
      <c r="P3246" s="31">
        <v>0.17847061519999999</v>
      </c>
      <c r="Q3246" s="31">
        <v>0.17847061516161</v>
      </c>
      <c r="R3246" s="42"/>
      <c r="S3246" s="27">
        <f>IF(A3246="placement",MIN(P3246,IF(R3246="",Q3246,R3246)),"")</f>
        <v>0.17847061516161</v>
      </c>
      <c r="T3246" s="28">
        <f>IF($A3246="placement",S3246*J3246,"")</f>
        <v>18.02553213132261</v>
      </c>
      <c r="U3246" s="26">
        <f>IF($A3246="placement",T3246,IF($A3246="site",SUMIF($C:$C,$C3246,$T:$T),IF($A3246="user",SUMIF($B:$B,$B3246,$T:$T),SUM($T:$T))))</f>
        <v>18.02553213132261</v>
      </c>
      <c r="V3246" s="27">
        <f>U3246/J3246</f>
        <v>0.17847061516161</v>
      </c>
    </row>
    <row r="3247" spans="1:22" hidden="1" x14ac:dyDescent="0.3">
      <c r="A3247" s="23" t="s">
        <v>14</v>
      </c>
      <c r="B3247" s="23" t="s">
        <v>1350</v>
      </c>
      <c r="C3247" s="23" t="s">
        <v>1352</v>
      </c>
      <c r="D3247" s="32" t="s">
        <v>1355</v>
      </c>
      <c r="E3247" s="23" t="s">
        <v>1356</v>
      </c>
      <c r="F3247" s="27">
        <v>0.28000000000000003</v>
      </c>
      <c r="G3247" s="24">
        <v>0</v>
      </c>
      <c r="H3247" s="25">
        <v>16.519300000000001</v>
      </c>
      <c r="I3247" s="25">
        <v>6.0871000000000004</v>
      </c>
      <c r="J3247" s="26">
        <v>101</v>
      </c>
      <c r="K3247" s="26">
        <v>28</v>
      </c>
      <c r="L3247" s="27">
        <v>0.36849999999999999</v>
      </c>
      <c r="M3247" s="28">
        <v>0.55083959999999998</v>
      </c>
      <c r="N3247" s="29">
        <v>0.35</v>
      </c>
      <c r="O3247" s="31" t="s">
        <v>42</v>
      </c>
      <c r="P3247" s="31">
        <v>0.36460632269999999</v>
      </c>
      <c r="Q3247" s="31">
        <v>0.28000000000000003</v>
      </c>
      <c r="R3247" s="42"/>
      <c r="S3247" s="27">
        <f>IF(A3247="placement",MIN(P3247,IF(R3247="",Q3247,R3247)),"")</f>
        <v>0.28000000000000003</v>
      </c>
      <c r="T3247" s="28">
        <f>IF($A3247="placement",S3247*J3247,"")</f>
        <v>28.28</v>
      </c>
      <c r="U3247" s="26">
        <f>IF($A3247="placement",T3247,IF($A3247="site",SUMIF($C:$C,$C3247,$T:$T),IF($A3247="user",SUMIF($B:$B,$B3247,$T:$T),SUM($T:$T))))</f>
        <v>28.28</v>
      </c>
      <c r="V3247" s="27">
        <f>U3247/J3247</f>
        <v>0.28000000000000003</v>
      </c>
    </row>
    <row r="3248" spans="1:22" hidden="1" x14ac:dyDescent="0.3">
      <c r="A3248" s="23" t="s">
        <v>14</v>
      </c>
      <c r="B3248" s="23" t="s">
        <v>1350</v>
      </c>
      <c r="C3248" s="23" t="s">
        <v>1352</v>
      </c>
      <c r="D3248" s="23" t="s">
        <v>1435</v>
      </c>
      <c r="E3248" s="23" t="s">
        <v>1436</v>
      </c>
      <c r="F3248" s="27">
        <v>0.05</v>
      </c>
      <c r="G3248" s="24">
        <v>1</v>
      </c>
      <c r="H3248" s="25">
        <v>143.54259999999999</v>
      </c>
      <c r="I3248" s="25">
        <v>5.0909000000000004</v>
      </c>
      <c r="J3248" s="26">
        <v>101</v>
      </c>
      <c r="K3248" s="26">
        <v>5</v>
      </c>
      <c r="L3248" s="27">
        <v>3.5499999999999997E-2</v>
      </c>
      <c r="M3248" s="28">
        <v>0.65984958999999999</v>
      </c>
      <c r="N3248" s="29">
        <v>0.6</v>
      </c>
      <c r="O3248" s="31" t="s">
        <v>70</v>
      </c>
      <c r="P3248" s="31">
        <v>9.0701867800000002E-2</v>
      </c>
      <c r="Q3248" s="31">
        <v>0.05</v>
      </c>
      <c r="R3248" s="42"/>
      <c r="S3248" s="27">
        <f>IF(A3248="placement",MIN(P3248,IF(R3248="",Q3248,R3248)),"")</f>
        <v>0.05</v>
      </c>
      <c r="T3248" s="28">
        <f>IF($A3248="placement",S3248*J3248,"")</f>
        <v>5.0500000000000007</v>
      </c>
      <c r="U3248" s="26">
        <f>IF($A3248="placement",T3248,IF($A3248="site",SUMIF($C:$C,$C3248,$T:$T),IF($A3248="user",SUMIF($B:$B,$B3248,$T:$T),SUM($T:$T))))</f>
        <v>5.0500000000000007</v>
      </c>
      <c r="V3248" s="27">
        <f>U3248/J3248</f>
        <v>5.000000000000001E-2</v>
      </c>
    </row>
    <row r="3249" spans="1:22" hidden="1" x14ac:dyDescent="0.3">
      <c r="A3249" s="23" t="s">
        <v>14</v>
      </c>
      <c r="B3249" s="23" t="s">
        <v>1638</v>
      </c>
      <c r="C3249" s="23" t="s">
        <v>1640</v>
      </c>
      <c r="D3249" s="23" t="s">
        <v>1641</v>
      </c>
      <c r="E3249" s="23" t="s">
        <v>1642</v>
      </c>
      <c r="F3249" s="27">
        <v>0.25</v>
      </c>
      <c r="G3249" s="24">
        <v>1</v>
      </c>
      <c r="H3249" s="25">
        <v>226.87280000000001</v>
      </c>
      <c r="I3249" s="25">
        <v>8.6305999999999994</v>
      </c>
      <c r="J3249" s="26">
        <v>101</v>
      </c>
      <c r="K3249" s="26">
        <v>25</v>
      </c>
      <c r="L3249" s="27">
        <v>3.7999999999999999E-2</v>
      </c>
      <c r="M3249" s="28">
        <v>0.38898269000000002</v>
      </c>
      <c r="N3249" s="29">
        <v>0.2</v>
      </c>
      <c r="O3249" s="31" t="s">
        <v>12</v>
      </c>
      <c r="P3249" s="31">
        <v>0.48583829789999999</v>
      </c>
      <c r="Q3249" s="31">
        <v>0.249999999999999</v>
      </c>
      <c r="R3249" s="42"/>
      <c r="S3249" s="27">
        <f>IF(A3249="placement",MIN(P3249,IF(R3249="",Q3249,R3249)),"")</f>
        <v>0.249999999999999</v>
      </c>
      <c r="T3249" s="28">
        <f>IF($A3249="placement",S3249*J3249,"")</f>
        <v>25.249999999999901</v>
      </c>
      <c r="U3249" s="26">
        <f>IF($A3249="placement",T3249,IF($A3249="site",SUMIF($C:$C,$C3249,$T:$T),IF($A3249="user",SUMIF($B:$B,$B3249,$T:$T),SUM($T:$T))))</f>
        <v>25.249999999999901</v>
      </c>
      <c r="V3249" s="27">
        <f>U3249/J3249</f>
        <v>0.24999999999999903</v>
      </c>
    </row>
    <row r="3250" spans="1:22" hidden="1" x14ac:dyDescent="0.3">
      <c r="A3250" s="23" t="s">
        <v>14</v>
      </c>
      <c r="B3250" s="23" t="s">
        <v>1708</v>
      </c>
      <c r="C3250" s="23" t="s">
        <v>1709</v>
      </c>
      <c r="D3250" s="23" t="s">
        <v>2044</v>
      </c>
      <c r="E3250" s="23" t="s">
        <v>2045</v>
      </c>
      <c r="F3250" s="27">
        <v>0.15</v>
      </c>
      <c r="G3250" s="24">
        <v>0</v>
      </c>
      <c r="H3250" s="25">
        <v>4.1981000000000002</v>
      </c>
      <c r="I3250" s="25">
        <v>1.6919999999999999</v>
      </c>
      <c r="J3250" s="26">
        <v>101</v>
      </c>
      <c r="K3250" s="26">
        <v>15</v>
      </c>
      <c r="L3250" s="27">
        <v>0.40300000000000002</v>
      </c>
      <c r="M3250" s="28">
        <v>1.9920466100000001</v>
      </c>
      <c r="N3250" s="29">
        <v>1.55</v>
      </c>
      <c r="O3250" s="31" t="s">
        <v>42</v>
      </c>
      <c r="P3250" s="31">
        <v>0.2219057549</v>
      </c>
      <c r="Q3250" s="31">
        <v>0.15</v>
      </c>
      <c r="R3250" s="42"/>
      <c r="S3250" s="27">
        <f>IF(A3250="placement",MIN(P3250,IF(R3250="",Q3250,R3250)),"")</f>
        <v>0.15</v>
      </c>
      <c r="T3250" s="28">
        <f>IF($A3250="placement",S3250*J3250,"")</f>
        <v>15.149999999999999</v>
      </c>
      <c r="U3250" s="26">
        <f>IF($A3250="placement",T3250,IF($A3250="site",SUMIF($C:$C,$C3250,$T:$T),IF($A3250="user",SUMIF($B:$B,$B3250,$T:$T),SUM($T:$T))))</f>
        <v>15.149999999999999</v>
      </c>
      <c r="V3250" s="27">
        <f>U3250/J3250</f>
        <v>0.15</v>
      </c>
    </row>
    <row r="3251" spans="1:22" hidden="1" x14ac:dyDescent="0.3">
      <c r="A3251" s="23" t="s">
        <v>14</v>
      </c>
      <c r="B3251" s="23" t="s">
        <v>2546</v>
      </c>
      <c r="C3251" s="23" t="s">
        <v>2547</v>
      </c>
      <c r="D3251" s="23" t="s">
        <v>2550</v>
      </c>
      <c r="E3251" s="23" t="s">
        <v>2551</v>
      </c>
      <c r="F3251" s="27">
        <v>0.25</v>
      </c>
      <c r="G3251" s="24">
        <v>0</v>
      </c>
      <c r="H3251" s="25">
        <v>16.8306</v>
      </c>
      <c r="I3251" s="25">
        <v>1.8854</v>
      </c>
      <c r="J3251" s="26">
        <v>101</v>
      </c>
      <c r="K3251" s="26">
        <v>16</v>
      </c>
      <c r="L3251" s="27">
        <v>0.112</v>
      </c>
      <c r="M3251" s="28">
        <v>1.77976209</v>
      </c>
      <c r="N3251" s="29">
        <v>1.5</v>
      </c>
      <c r="O3251" s="31" t="s">
        <v>42</v>
      </c>
      <c r="P3251" s="31">
        <v>0.1571907209</v>
      </c>
      <c r="Q3251" s="31">
        <v>0.157190720881422</v>
      </c>
      <c r="R3251" s="42"/>
      <c r="S3251" s="27">
        <f>IF(A3251="placement",MIN(P3251,IF(R3251="",Q3251,R3251)),"")</f>
        <v>0.157190720881422</v>
      </c>
      <c r="T3251" s="28">
        <f>IF($A3251="placement",S3251*J3251,"")</f>
        <v>15.876262809023622</v>
      </c>
      <c r="U3251" s="26">
        <f>IF($A3251="placement",T3251,IF($A3251="site",SUMIF($C:$C,$C3251,$T:$T),IF($A3251="user",SUMIF($B:$B,$B3251,$T:$T),SUM($T:$T))))</f>
        <v>15.876262809023622</v>
      </c>
      <c r="V3251" s="27">
        <f>U3251/J3251</f>
        <v>0.157190720881422</v>
      </c>
    </row>
    <row r="3252" spans="1:22" hidden="1" x14ac:dyDescent="0.3">
      <c r="A3252" s="23" t="s">
        <v>14</v>
      </c>
      <c r="B3252" s="23" t="s">
        <v>5764</v>
      </c>
      <c r="C3252" s="23" t="s">
        <v>5766</v>
      </c>
      <c r="D3252" s="23" t="s">
        <v>5889</v>
      </c>
      <c r="E3252" s="23" t="s">
        <v>5890</v>
      </c>
      <c r="F3252" s="27">
        <v>0.25</v>
      </c>
      <c r="G3252" s="24">
        <v>0</v>
      </c>
      <c r="H3252" s="25">
        <v>10.365500000000001</v>
      </c>
      <c r="I3252" s="25">
        <v>4.1410999999999998</v>
      </c>
      <c r="J3252" s="26">
        <v>101</v>
      </c>
      <c r="K3252" s="26">
        <v>25</v>
      </c>
      <c r="L3252" s="27">
        <v>0.39950000000000002</v>
      </c>
      <c r="M3252" s="28">
        <v>0.81571512000000002</v>
      </c>
      <c r="N3252" s="29">
        <v>0.5</v>
      </c>
      <c r="O3252" s="31" t="s">
        <v>42</v>
      </c>
      <c r="P3252" s="31">
        <v>0.3870409098</v>
      </c>
      <c r="Q3252" s="31">
        <v>0.25</v>
      </c>
      <c r="R3252" s="42"/>
      <c r="S3252" s="27">
        <f>IF(A3252="placement",MIN(P3252,IF(R3252="",Q3252,R3252)),"")</f>
        <v>0.25</v>
      </c>
      <c r="T3252" s="28">
        <f>IF($A3252="placement",S3252*J3252,"")</f>
        <v>25.25</v>
      </c>
      <c r="U3252" s="26">
        <f>IF($A3252="placement",T3252,IF($A3252="site",SUMIF($C:$C,$C3252,$T:$T),IF($A3252="user",SUMIF($B:$B,$B3252,$T:$T),SUM($T:$T))))</f>
        <v>25.25</v>
      </c>
      <c r="V3252" s="27">
        <f>U3252/J3252</f>
        <v>0.25</v>
      </c>
    </row>
    <row r="3253" spans="1:22" hidden="1" x14ac:dyDescent="0.3">
      <c r="A3253" s="23" t="s">
        <v>14</v>
      </c>
      <c r="B3253" s="23" t="s">
        <v>7689</v>
      </c>
      <c r="C3253" s="23" t="s">
        <v>7690</v>
      </c>
      <c r="D3253" s="23" t="s">
        <v>10318</v>
      </c>
      <c r="E3253" s="23" t="s">
        <v>10319</v>
      </c>
      <c r="F3253" s="27">
        <v>0.25</v>
      </c>
      <c r="G3253" s="24">
        <v>0</v>
      </c>
      <c r="H3253" s="25">
        <v>19.953199999999999</v>
      </c>
      <c r="I3253" s="25">
        <v>2.9140999999999999</v>
      </c>
      <c r="J3253" s="26">
        <v>101</v>
      </c>
      <c r="K3253" s="26">
        <v>18</v>
      </c>
      <c r="L3253" s="27">
        <v>0.14599999999999999</v>
      </c>
      <c r="M3253" s="28">
        <v>1.15797343</v>
      </c>
      <c r="N3253" s="29">
        <v>0.95</v>
      </c>
      <c r="O3253" s="31" t="s">
        <v>12</v>
      </c>
      <c r="P3253" s="31">
        <v>0.17960121079999999</v>
      </c>
      <c r="Q3253" s="31">
        <v>0.179601210761382</v>
      </c>
      <c r="R3253" s="42"/>
      <c r="S3253" s="27">
        <f>IF(A3253="placement",MIN(P3253,IF(R3253="",Q3253,R3253)),"")</f>
        <v>0.179601210761382</v>
      </c>
      <c r="T3253" s="28">
        <f>IF($A3253="placement",S3253*J3253,"")</f>
        <v>18.13972228689958</v>
      </c>
      <c r="U3253" s="26">
        <f>IF($A3253="placement",T3253,IF($A3253="site",SUMIF($C:$C,$C3253,$T:$T),IF($A3253="user",SUMIF($B:$B,$B3253,$T:$T),SUM($T:$T))))</f>
        <v>18.13972228689958</v>
      </c>
      <c r="V3253" s="27">
        <f>U3253/J3253</f>
        <v>0.179601210761382</v>
      </c>
    </row>
    <row r="3254" spans="1:22" hidden="1" x14ac:dyDescent="0.3">
      <c r="A3254" s="23" t="s">
        <v>14</v>
      </c>
      <c r="B3254" s="23" t="s">
        <v>9154</v>
      </c>
      <c r="C3254" s="23" t="s">
        <v>9156</v>
      </c>
      <c r="D3254" s="23" t="s">
        <v>9161</v>
      </c>
      <c r="E3254" s="23" t="s">
        <v>9155</v>
      </c>
      <c r="F3254" s="27">
        <v>0.1</v>
      </c>
      <c r="G3254" s="24">
        <v>0</v>
      </c>
      <c r="H3254" s="25">
        <v>11.3772</v>
      </c>
      <c r="I3254" s="25">
        <v>4.4923999999999999</v>
      </c>
      <c r="J3254" s="26">
        <v>101</v>
      </c>
      <c r="K3254" s="26">
        <v>10</v>
      </c>
      <c r="L3254" s="27">
        <v>0.39489999999999997</v>
      </c>
      <c r="M3254" s="28">
        <v>0.74917080999999996</v>
      </c>
      <c r="N3254" s="29">
        <v>0.54</v>
      </c>
      <c r="O3254" s="31" t="s">
        <v>70</v>
      </c>
      <c r="P3254" s="31">
        <v>0.27920310030000001</v>
      </c>
      <c r="Q3254" s="31">
        <v>9.9999999999999895E-2</v>
      </c>
      <c r="R3254" s="42"/>
      <c r="S3254" s="27">
        <f>IF(A3254="placement",MIN(P3254,IF(R3254="",Q3254,R3254)),"")</f>
        <v>9.9999999999999895E-2</v>
      </c>
      <c r="T3254" s="28">
        <f>IF($A3254="placement",S3254*J3254,"")</f>
        <v>10.099999999999989</v>
      </c>
      <c r="U3254" s="26">
        <f>IF($A3254="placement",T3254,IF($A3254="site",SUMIF($C:$C,$C3254,$T:$T),IF($A3254="user",SUMIF($B:$B,$B3254,$T:$T),SUM($T:$T))))</f>
        <v>10.099999999999989</v>
      </c>
      <c r="V3254" s="27">
        <f>U3254/J3254</f>
        <v>9.9999999999999895E-2</v>
      </c>
    </row>
    <row r="3255" spans="1:22" hidden="1" x14ac:dyDescent="0.3">
      <c r="A3255" s="23" t="s">
        <v>14</v>
      </c>
      <c r="B3255" s="23" t="s">
        <v>9367</v>
      </c>
      <c r="C3255" s="23" t="s">
        <v>9369</v>
      </c>
      <c r="D3255" s="32" t="s">
        <v>9372</v>
      </c>
      <c r="E3255" s="23" t="s">
        <v>9373</v>
      </c>
      <c r="F3255" s="27">
        <v>0.25</v>
      </c>
      <c r="G3255" s="24">
        <v>0</v>
      </c>
      <c r="H3255" s="25">
        <v>23.113399999999999</v>
      </c>
      <c r="I3255" s="25">
        <v>2.2652000000000001</v>
      </c>
      <c r="J3255" s="26">
        <v>101</v>
      </c>
      <c r="K3255" s="26">
        <v>25</v>
      </c>
      <c r="L3255" s="27">
        <v>9.8000000000000004E-2</v>
      </c>
      <c r="M3255" s="28">
        <v>1.48619178</v>
      </c>
      <c r="N3255" s="29">
        <v>1</v>
      </c>
      <c r="O3255" s="31" t="s">
        <v>42</v>
      </c>
      <c r="P3255" s="31">
        <v>0.32713932899999998</v>
      </c>
      <c r="Q3255" s="31">
        <v>0.25</v>
      </c>
      <c r="R3255" s="42"/>
      <c r="S3255" s="27">
        <f>IF(A3255="placement",MIN(P3255,IF(R3255="",Q3255,R3255)),"")</f>
        <v>0.25</v>
      </c>
      <c r="T3255" s="28">
        <f>IF($A3255="placement",S3255*J3255,"")</f>
        <v>25.25</v>
      </c>
      <c r="U3255" s="26">
        <f>IF($A3255="placement",T3255,IF($A3255="site",SUMIF($C:$C,$C3255,$T:$T),IF($A3255="user",SUMIF($B:$B,$B3255,$T:$T),SUM($T:$T))))</f>
        <v>25.25</v>
      </c>
      <c r="V3255" s="27">
        <f>U3255/J3255</f>
        <v>0.25</v>
      </c>
    </row>
    <row r="3256" spans="1:22" hidden="1" x14ac:dyDescent="0.3">
      <c r="A3256" s="23" t="s">
        <v>14</v>
      </c>
      <c r="B3256" s="23" t="s">
        <v>634</v>
      </c>
      <c r="C3256" s="23" t="s">
        <v>635</v>
      </c>
      <c r="D3256" s="32" t="s">
        <v>636</v>
      </c>
      <c r="E3256" s="23" t="s">
        <v>637</v>
      </c>
      <c r="F3256" s="27">
        <v>0.25</v>
      </c>
      <c r="G3256" s="24">
        <v>0</v>
      </c>
      <c r="H3256" s="25">
        <v>4.9481000000000002</v>
      </c>
      <c r="I3256" s="25">
        <v>2.1465000000000001</v>
      </c>
      <c r="J3256" s="26">
        <v>100</v>
      </c>
      <c r="K3256" s="26">
        <v>25</v>
      </c>
      <c r="L3256" s="27">
        <v>0.43380000000000002</v>
      </c>
      <c r="M3256" s="28">
        <v>1.55300656</v>
      </c>
      <c r="N3256" s="29">
        <v>1</v>
      </c>
      <c r="O3256" s="31" t="s">
        <v>42</v>
      </c>
      <c r="P3256" s="31">
        <v>0.35608771490000002</v>
      </c>
      <c r="Q3256" s="31">
        <v>0.25</v>
      </c>
      <c r="R3256" s="42"/>
      <c r="S3256" s="27">
        <f>IF(A3256="placement",MIN(P3256,IF(R3256="",Q3256,R3256)),"")</f>
        <v>0.25</v>
      </c>
      <c r="T3256" s="28">
        <f>IF($A3256="placement",S3256*J3256,"")</f>
        <v>25</v>
      </c>
      <c r="U3256" s="26">
        <f>IF($A3256="placement",T3256,IF($A3256="site",SUMIF($C:$C,$C3256,$T:$T),IF($A3256="user",SUMIF($B:$B,$B3256,$T:$T),SUM($T:$T))))</f>
        <v>25</v>
      </c>
      <c r="V3256" s="27">
        <f>U3256/J3256</f>
        <v>0.25</v>
      </c>
    </row>
    <row r="3257" spans="1:22" hidden="1" x14ac:dyDescent="0.3">
      <c r="A3257" s="23" t="s">
        <v>14</v>
      </c>
      <c r="B3257" s="23" t="s">
        <v>965</v>
      </c>
      <c r="C3257" s="23" t="s">
        <v>966</v>
      </c>
      <c r="D3257" s="23" t="s">
        <v>983</v>
      </c>
      <c r="E3257" s="23" t="s">
        <v>984</v>
      </c>
      <c r="F3257" s="27">
        <v>0.25</v>
      </c>
      <c r="G3257" s="24">
        <v>1</v>
      </c>
      <c r="H3257" s="25">
        <v>126.32599999999999</v>
      </c>
      <c r="I3257" s="25">
        <v>10.217700000000001</v>
      </c>
      <c r="J3257" s="26">
        <v>100</v>
      </c>
      <c r="K3257" s="26">
        <v>22</v>
      </c>
      <c r="L3257" s="27">
        <v>8.09E-2</v>
      </c>
      <c r="M3257" s="28">
        <v>0.32748378</v>
      </c>
      <c r="N3257" s="29">
        <v>0.25</v>
      </c>
      <c r="O3257" s="31" t="s">
        <v>42</v>
      </c>
      <c r="P3257" s="31">
        <v>0.23660341670000001</v>
      </c>
      <c r="Q3257" s="31">
        <v>0.23660341673444199</v>
      </c>
      <c r="R3257" s="42"/>
      <c r="S3257" s="27">
        <f>IF(A3257="placement",MIN(P3257,IF(R3257="",Q3257,R3257)),"")</f>
        <v>0.23660341670000001</v>
      </c>
      <c r="T3257" s="28">
        <f>IF($A3257="placement",S3257*J3257,"")</f>
        <v>23.660341670000001</v>
      </c>
      <c r="U3257" s="26">
        <f>IF($A3257="placement",T3257,IF($A3257="site",SUMIF($C:$C,$C3257,$T:$T),IF($A3257="user",SUMIF($B:$B,$B3257,$T:$T),SUM($T:$T))))</f>
        <v>23.660341670000001</v>
      </c>
      <c r="V3257" s="27">
        <f>U3257/J3257</f>
        <v>0.23660341670000001</v>
      </c>
    </row>
    <row r="3258" spans="1:22" hidden="1" x14ac:dyDescent="0.3">
      <c r="A3258" s="23" t="s">
        <v>14</v>
      </c>
      <c r="B3258" s="23" t="s">
        <v>2619</v>
      </c>
      <c r="C3258" s="23" t="s">
        <v>2621</v>
      </c>
      <c r="D3258" s="23" t="s">
        <v>2827</v>
      </c>
      <c r="E3258" s="23" t="s">
        <v>2828</v>
      </c>
      <c r="F3258" s="27">
        <v>0.05</v>
      </c>
      <c r="G3258" s="24">
        <v>1</v>
      </c>
      <c r="H3258" s="25">
        <v>189.83539999999999</v>
      </c>
      <c r="I3258" s="25">
        <v>6.8898999999999999</v>
      </c>
      <c r="J3258" s="26">
        <v>100</v>
      </c>
      <c r="K3258" s="26">
        <v>5</v>
      </c>
      <c r="L3258" s="27">
        <v>3.6299999999999999E-2</v>
      </c>
      <c r="M3258" s="28">
        <v>0.48162639000000002</v>
      </c>
      <c r="N3258" s="29">
        <v>0.3</v>
      </c>
      <c r="O3258" s="31" t="s">
        <v>70</v>
      </c>
      <c r="P3258" s="31">
        <v>0.3771105448</v>
      </c>
      <c r="Q3258" s="31">
        <v>0.05</v>
      </c>
      <c r="R3258" s="42"/>
      <c r="S3258" s="27">
        <f>IF(A3258="placement",MIN(P3258,IF(R3258="",Q3258,R3258)),"")</f>
        <v>0.05</v>
      </c>
      <c r="T3258" s="28">
        <f>IF($A3258="placement",S3258*J3258,"")</f>
        <v>5</v>
      </c>
      <c r="U3258" s="26">
        <f>IF($A3258="placement",T3258,IF($A3258="site",SUMIF($C:$C,$C3258,$T:$T),IF($A3258="user",SUMIF($B:$B,$B3258,$T:$T),SUM($T:$T))))</f>
        <v>5</v>
      </c>
      <c r="V3258" s="27">
        <f>U3258/J3258</f>
        <v>0.05</v>
      </c>
    </row>
    <row r="3259" spans="1:22" hidden="1" x14ac:dyDescent="0.3">
      <c r="A3259" s="23" t="s">
        <v>14</v>
      </c>
      <c r="B3259" s="23" t="s">
        <v>3563</v>
      </c>
      <c r="C3259" s="23" t="s">
        <v>3564</v>
      </c>
      <c r="D3259" s="23" t="s">
        <v>3571</v>
      </c>
      <c r="E3259" s="23" t="s">
        <v>3572</v>
      </c>
      <c r="F3259" s="27">
        <v>0.25</v>
      </c>
      <c r="G3259" s="24">
        <v>0</v>
      </c>
      <c r="H3259" s="25">
        <v>3.9026999999999998</v>
      </c>
      <c r="I3259" s="25">
        <v>0.99709999999999999</v>
      </c>
      <c r="J3259" s="26">
        <v>100</v>
      </c>
      <c r="K3259" s="26">
        <v>24</v>
      </c>
      <c r="L3259" s="27">
        <v>0.2555</v>
      </c>
      <c r="M3259" s="28">
        <v>3.3371803099999999</v>
      </c>
      <c r="N3259" s="29">
        <v>2.5</v>
      </c>
      <c r="O3259" s="31" t="s">
        <v>304</v>
      </c>
      <c r="P3259" s="31">
        <v>0.25086457280000002</v>
      </c>
      <c r="Q3259" s="31">
        <v>0.25</v>
      </c>
      <c r="R3259" s="42"/>
      <c r="S3259" s="27">
        <f>IF(A3259="placement",MIN(P3259,IF(R3259="",Q3259,R3259)),"")</f>
        <v>0.25</v>
      </c>
      <c r="T3259" s="28">
        <f>IF($A3259="placement",S3259*J3259,"")</f>
        <v>25</v>
      </c>
      <c r="U3259" s="26">
        <f>IF($A3259="placement",T3259,IF($A3259="site",SUMIF($C:$C,$C3259,$T:$T),IF($A3259="user",SUMIF($B:$B,$B3259,$T:$T),SUM($T:$T))))</f>
        <v>25</v>
      </c>
      <c r="V3259" s="27">
        <f>U3259/J3259</f>
        <v>0.25</v>
      </c>
    </row>
    <row r="3260" spans="1:22" hidden="1" x14ac:dyDescent="0.3">
      <c r="A3260" s="23" t="s">
        <v>14</v>
      </c>
      <c r="B3260" s="23" t="s">
        <v>3696</v>
      </c>
      <c r="C3260" s="23" t="s">
        <v>3697</v>
      </c>
      <c r="D3260" s="23" t="s">
        <v>3702</v>
      </c>
      <c r="E3260" s="23" t="s">
        <v>3703</v>
      </c>
      <c r="F3260" s="27">
        <v>0.15</v>
      </c>
      <c r="G3260" s="24">
        <v>0</v>
      </c>
      <c r="H3260" s="25">
        <v>21.095400000000001</v>
      </c>
      <c r="I3260" s="25">
        <v>6.9745999999999997</v>
      </c>
      <c r="J3260" s="26">
        <v>100</v>
      </c>
      <c r="K3260" s="26">
        <v>15</v>
      </c>
      <c r="L3260" s="27">
        <v>0.3306</v>
      </c>
      <c r="M3260" s="28">
        <v>0.47720005999999998</v>
      </c>
      <c r="N3260" s="29">
        <v>0.3</v>
      </c>
      <c r="O3260" s="31" t="s">
        <v>70</v>
      </c>
      <c r="P3260" s="31">
        <v>0.3713328555</v>
      </c>
      <c r="Q3260" s="31">
        <v>0.15</v>
      </c>
      <c r="R3260" s="42"/>
      <c r="S3260" s="27">
        <f>IF(A3260="placement",MIN(P3260,IF(R3260="",Q3260,R3260)),"")</f>
        <v>0.15</v>
      </c>
      <c r="T3260" s="28">
        <f>IF($A3260="placement",S3260*J3260,"")</f>
        <v>15</v>
      </c>
      <c r="U3260" s="26">
        <f>IF($A3260="placement",T3260,IF($A3260="site",SUMIF($C:$C,$C3260,$T:$T),IF($A3260="user",SUMIF($B:$B,$B3260,$T:$T),SUM($T:$T))))</f>
        <v>15</v>
      </c>
      <c r="V3260" s="27">
        <f>U3260/J3260</f>
        <v>0.15</v>
      </c>
    </row>
    <row r="3261" spans="1:22" hidden="1" x14ac:dyDescent="0.3">
      <c r="A3261" s="23" t="s">
        <v>14</v>
      </c>
      <c r="B3261" s="23" t="s">
        <v>3953</v>
      </c>
      <c r="C3261" s="23" t="s">
        <v>3955</v>
      </c>
      <c r="D3261" s="23" t="s">
        <v>3960</v>
      </c>
      <c r="E3261" s="23" t="s">
        <v>3954</v>
      </c>
      <c r="F3261" s="27">
        <v>0.25</v>
      </c>
      <c r="G3261" s="24">
        <v>0</v>
      </c>
      <c r="H3261" s="25">
        <v>14.2761</v>
      </c>
      <c r="I3261" s="25">
        <v>5.2558999999999996</v>
      </c>
      <c r="J3261" s="26">
        <v>100</v>
      </c>
      <c r="K3261" s="26">
        <v>25</v>
      </c>
      <c r="L3261" s="27">
        <v>0.36820000000000003</v>
      </c>
      <c r="M3261" s="28">
        <v>0.63445361</v>
      </c>
      <c r="N3261" s="29">
        <v>0.2</v>
      </c>
      <c r="O3261" s="31" t="s">
        <v>12</v>
      </c>
      <c r="P3261" s="31">
        <v>0.68476812679999999</v>
      </c>
      <c r="Q3261" s="31">
        <v>0.25</v>
      </c>
      <c r="R3261" s="42"/>
      <c r="S3261" s="27">
        <f>IF(A3261="placement",MIN(P3261,IF(R3261="",Q3261,R3261)),"")</f>
        <v>0.25</v>
      </c>
      <c r="T3261" s="28">
        <f>IF($A3261="placement",S3261*J3261,"")</f>
        <v>25</v>
      </c>
      <c r="U3261" s="26">
        <f>IF($A3261="placement",T3261,IF($A3261="site",SUMIF($C:$C,$C3261,$T:$T),IF($A3261="user",SUMIF($B:$B,$B3261,$T:$T),SUM($T:$T))))</f>
        <v>25</v>
      </c>
      <c r="V3261" s="27">
        <f>U3261/J3261</f>
        <v>0.25</v>
      </c>
    </row>
    <row r="3262" spans="1:22" hidden="1" x14ac:dyDescent="0.3">
      <c r="A3262" s="23" t="s">
        <v>14</v>
      </c>
      <c r="B3262" s="23" t="s">
        <v>10249</v>
      </c>
      <c r="C3262" s="23" t="s">
        <v>10250</v>
      </c>
      <c r="D3262" s="23" t="s">
        <v>10265</v>
      </c>
      <c r="E3262" s="23" t="s">
        <v>10266</v>
      </c>
      <c r="F3262" s="27">
        <v>0.25</v>
      </c>
      <c r="G3262" s="24">
        <v>0</v>
      </c>
      <c r="H3262" s="25">
        <v>10.174099999999999</v>
      </c>
      <c r="I3262" s="25">
        <v>1.2795000000000001</v>
      </c>
      <c r="J3262" s="26">
        <v>100</v>
      </c>
      <c r="K3262" s="26">
        <v>23</v>
      </c>
      <c r="L3262" s="27">
        <v>0.1258</v>
      </c>
      <c r="M3262" s="28">
        <v>2.6150840199999998</v>
      </c>
      <c r="N3262" s="29">
        <v>1.6</v>
      </c>
      <c r="O3262" s="31" t="s">
        <v>12</v>
      </c>
      <c r="P3262" s="31">
        <v>0.38816497309999998</v>
      </c>
      <c r="Q3262" s="31">
        <v>0.25</v>
      </c>
      <c r="R3262" s="42"/>
      <c r="S3262" s="27">
        <f>IF(A3262="placement",MIN(P3262,IF(R3262="",Q3262,R3262)),"")</f>
        <v>0.25</v>
      </c>
      <c r="T3262" s="28">
        <f>IF($A3262="placement",S3262*J3262,"")</f>
        <v>25</v>
      </c>
      <c r="U3262" s="26">
        <f>IF($A3262="placement",T3262,IF($A3262="site",SUMIF($C:$C,$C3262,$T:$T),IF($A3262="user",SUMIF($B:$B,$B3262,$T:$T),SUM($T:$T))))</f>
        <v>25</v>
      </c>
      <c r="V3262" s="27">
        <f>U3262/J3262</f>
        <v>0.25</v>
      </c>
    </row>
    <row r="3263" spans="1:22" hidden="1" x14ac:dyDescent="0.3">
      <c r="A3263" s="23" t="s">
        <v>14</v>
      </c>
      <c r="B3263" s="23" t="s">
        <v>6052</v>
      </c>
      <c r="C3263" s="23" t="s">
        <v>6054</v>
      </c>
      <c r="D3263" s="32" t="s">
        <v>6121</v>
      </c>
      <c r="E3263" s="23" t="s">
        <v>4412</v>
      </c>
      <c r="F3263" s="27">
        <v>0.25</v>
      </c>
      <c r="G3263" s="24">
        <v>1</v>
      </c>
      <c r="H3263" s="25">
        <v>80.1096</v>
      </c>
      <c r="I3263" s="25">
        <v>4.9522000000000004</v>
      </c>
      <c r="J3263" s="26">
        <v>100</v>
      </c>
      <c r="K3263" s="26">
        <v>24</v>
      </c>
      <c r="L3263" s="27">
        <v>6.1800000000000001E-2</v>
      </c>
      <c r="M3263" s="28">
        <v>0.67167644999999998</v>
      </c>
      <c r="N3263" s="29">
        <v>0.5</v>
      </c>
      <c r="O3263" s="31" t="s">
        <v>12</v>
      </c>
      <c r="P3263" s="31">
        <v>0.25559397010000001</v>
      </c>
      <c r="Q3263" s="31">
        <v>0.249999999999999</v>
      </c>
      <c r="R3263" s="42"/>
      <c r="S3263" s="27">
        <f>IF(A3263="placement",MIN(P3263,IF(R3263="",Q3263,R3263)),"")</f>
        <v>0.249999999999999</v>
      </c>
      <c r="T3263" s="28">
        <f>IF($A3263="placement",S3263*J3263,"")</f>
        <v>24.999999999999901</v>
      </c>
      <c r="U3263" s="26">
        <f>IF($A3263="placement",T3263,IF($A3263="site",SUMIF($C:$C,$C3263,$T:$T),IF($A3263="user",SUMIF($B:$B,$B3263,$T:$T),SUM($T:$T))))</f>
        <v>24.999999999999901</v>
      </c>
      <c r="V3263" s="27">
        <f>U3263/J3263</f>
        <v>0.249999999999999</v>
      </c>
    </row>
    <row r="3264" spans="1:22" hidden="1" x14ac:dyDescent="0.3">
      <c r="A3264" s="23" t="s">
        <v>14</v>
      </c>
      <c r="B3264" s="23" t="s">
        <v>6177</v>
      </c>
      <c r="C3264" s="23" t="s">
        <v>6179</v>
      </c>
      <c r="D3264" s="23" t="s">
        <v>6180</v>
      </c>
      <c r="E3264" s="23" t="s">
        <v>6181</v>
      </c>
      <c r="F3264" s="27">
        <v>0.15</v>
      </c>
      <c r="G3264" s="24">
        <v>1</v>
      </c>
      <c r="H3264" s="25">
        <v>181.5102</v>
      </c>
      <c r="I3264" s="25">
        <v>1.9479</v>
      </c>
      <c r="J3264" s="26">
        <v>100</v>
      </c>
      <c r="K3264" s="26">
        <v>12</v>
      </c>
      <c r="L3264" s="27">
        <v>1.0699999999999999E-2</v>
      </c>
      <c r="M3264" s="28">
        <v>1.7055372200000001</v>
      </c>
      <c r="N3264" s="29">
        <v>1.5</v>
      </c>
      <c r="O3264" s="31" t="s">
        <v>42</v>
      </c>
      <c r="P3264" s="31">
        <v>0.1205117179</v>
      </c>
      <c r="Q3264" s="31">
        <v>0.12051171791012601</v>
      </c>
      <c r="R3264" s="42"/>
      <c r="S3264" s="27">
        <f>IF(A3264="placement",MIN(P3264,IF(R3264="",Q3264,R3264)),"")</f>
        <v>0.1205117179</v>
      </c>
      <c r="T3264" s="28">
        <f>IF($A3264="placement",S3264*J3264,"")</f>
        <v>12.05117179</v>
      </c>
      <c r="U3264" s="26">
        <f>IF($A3264="placement",T3264,IF($A3264="site",SUMIF($C:$C,$C3264,$T:$T),IF($A3264="user",SUMIF($B:$B,$B3264,$T:$T),SUM($T:$T))))</f>
        <v>12.05117179</v>
      </c>
      <c r="V3264" s="27">
        <f>U3264/J3264</f>
        <v>0.1205117179</v>
      </c>
    </row>
    <row r="3265" spans="1:22" hidden="1" x14ac:dyDescent="0.3">
      <c r="A3265" s="23" t="s">
        <v>14</v>
      </c>
      <c r="B3265" s="23" t="s">
        <v>7371</v>
      </c>
      <c r="C3265" s="23" t="s">
        <v>7373</v>
      </c>
      <c r="D3265" s="23" t="s">
        <v>7412</v>
      </c>
      <c r="E3265" s="23" t="s">
        <v>7413</v>
      </c>
      <c r="F3265" s="27">
        <v>0.3</v>
      </c>
      <c r="G3265" s="24">
        <v>1</v>
      </c>
      <c r="H3265" s="25">
        <v>45.828600000000002</v>
      </c>
      <c r="I3265" s="25">
        <v>10.644</v>
      </c>
      <c r="J3265" s="26">
        <v>100</v>
      </c>
      <c r="K3265" s="26">
        <v>20</v>
      </c>
      <c r="L3265" s="27">
        <v>0.23230000000000001</v>
      </c>
      <c r="M3265" s="28">
        <v>0.31266910999999997</v>
      </c>
      <c r="N3265" s="29">
        <v>0.25</v>
      </c>
      <c r="O3265" s="31" t="s">
        <v>70</v>
      </c>
      <c r="P3265" s="31">
        <v>0.20043268580000001</v>
      </c>
      <c r="Q3265" s="31">
        <v>0.20043268580700399</v>
      </c>
      <c r="R3265" s="42"/>
      <c r="S3265" s="27">
        <f>IF(A3265="placement",MIN(P3265,IF(R3265="",Q3265,R3265)),"")</f>
        <v>0.20043268580000001</v>
      </c>
      <c r="T3265" s="28">
        <f>IF($A3265="placement",S3265*J3265,"")</f>
        <v>20.043268579999999</v>
      </c>
      <c r="U3265" s="26">
        <f>IF($A3265="placement",T3265,IF($A3265="site",SUMIF($C:$C,$C3265,$T:$T),IF($A3265="user",SUMIF($B:$B,$B3265,$T:$T),SUM($T:$T))))</f>
        <v>20.043268579999999</v>
      </c>
      <c r="V3265" s="27">
        <f>U3265/J3265</f>
        <v>0.20043268579999998</v>
      </c>
    </row>
    <row r="3266" spans="1:22" hidden="1" x14ac:dyDescent="0.3">
      <c r="A3266" s="17" t="s">
        <v>13</v>
      </c>
      <c r="B3266" s="17" t="s">
        <v>8071</v>
      </c>
      <c r="C3266" s="17" t="s">
        <v>8073</v>
      </c>
      <c r="D3266" s="17" t="s">
        <v>9898</v>
      </c>
      <c r="E3266" s="17"/>
      <c r="F3266" s="18">
        <v>0.25</v>
      </c>
      <c r="G3266" s="36">
        <v>0</v>
      </c>
      <c r="H3266" s="37">
        <v>13.881</v>
      </c>
      <c r="I3266" s="37">
        <v>4.4757999999999996</v>
      </c>
      <c r="J3266" s="19">
        <v>100</v>
      </c>
      <c r="K3266" s="19">
        <v>24</v>
      </c>
      <c r="L3266" s="18">
        <v>0.32240000000000002</v>
      </c>
      <c r="M3266" s="20">
        <v>0.74481735000000004</v>
      </c>
      <c r="N3266" s="21">
        <v>0.35601300000000002</v>
      </c>
      <c r="O3266" s="22"/>
      <c r="P3266" s="22">
        <v>0.52201301470000006</v>
      </c>
      <c r="Q3266" s="22">
        <v>0.25</v>
      </c>
      <c r="R3266" s="43"/>
      <c r="S3266" s="18" t="str">
        <f>IF(A3266="placement",MIN(P3266,IF(R3266="",Q3266,R3266)),"")</f>
        <v/>
      </c>
      <c r="T3266" s="20" t="str">
        <f>IF($A3266="placement",S3266*J3266,"")</f>
        <v/>
      </c>
      <c r="U3266" s="19">
        <f>IF($A3266="placement",T3266,IF($A3266="site",SUMIF($C:$C,$C3266,$T:$T),IF($A3266="user",SUMIF($B:$B,$B3266,$T:$T),SUM($T:$T))))</f>
        <v>24.387176262660549</v>
      </c>
      <c r="V3266" s="18">
        <f>U3266/J3266</f>
        <v>0.24387176262660548</v>
      </c>
    </row>
    <row r="3267" spans="1:22" hidden="1" x14ac:dyDescent="0.3">
      <c r="A3267" s="11" t="s">
        <v>10</v>
      </c>
      <c r="B3267" s="11" t="s">
        <v>8071</v>
      </c>
      <c r="C3267" s="11" t="s">
        <v>9898</v>
      </c>
      <c r="D3267" s="11" t="s">
        <v>9898</v>
      </c>
      <c r="E3267" s="11"/>
      <c r="F3267" s="12">
        <v>0.25</v>
      </c>
      <c r="G3267" s="33">
        <v>0</v>
      </c>
      <c r="H3267" s="34">
        <v>13.881</v>
      </c>
      <c r="I3267" s="34">
        <v>4.4757999999999996</v>
      </c>
      <c r="J3267" s="13">
        <v>100</v>
      </c>
      <c r="K3267" s="13">
        <v>24</v>
      </c>
      <c r="L3267" s="12">
        <v>0.32240000000000002</v>
      </c>
      <c r="M3267" s="14">
        <v>0.74481735000000004</v>
      </c>
      <c r="N3267" s="15">
        <v>0.35601300000000002</v>
      </c>
      <c r="O3267" s="16"/>
      <c r="P3267" s="16">
        <v>0.52201301470000006</v>
      </c>
      <c r="Q3267" s="16">
        <v>0.25</v>
      </c>
      <c r="R3267" s="44"/>
      <c r="S3267" s="12" t="str">
        <f>IF(A3267="placement",MIN(P3267,IF(R3267="",Q3267,R3267)),"")</f>
        <v/>
      </c>
      <c r="T3267" s="14" t="str">
        <f>IF($A3267="placement",S3267*J3267,"")</f>
        <v/>
      </c>
      <c r="U3267" s="13">
        <f>IF($A3267="placement",T3267,IF($A3267="site",SUMIF($C:$C,$C3267,$T:$T),IF($A3267="user",SUMIF($B:$B,$B3267,$T:$T),SUM($T:$T))))</f>
        <v>24.387176262660549</v>
      </c>
      <c r="V3267" s="12">
        <f>U3267/J3267</f>
        <v>0.24387176262660548</v>
      </c>
    </row>
    <row r="3268" spans="1:22" hidden="1" x14ac:dyDescent="0.3">
      <c r="A3268" s="23" t="s">
        <v>14</v>
      </c>
      <c r="B3268" s="23" t="s">
        <v>10353</v>
      </c>
      <c r="C3268" s="23" t="s">
        <v>10354</v>
      </c>
      <c r="D3268" s="23" t="s">
        <v>10357</v>
      </c>
      <c r="E3268" s="23" t="s">
        <v>10358</v>
      </c>
      <c r="F3268" s="27">
        <v>0.25</v>
      </c>
      <c r="G3268" s="24">
        <v>0</v>
      </c>
      <c r="H3268" s="25">
        <v>5.7042000000000002</v>
      </c>
      <c r="I3268" s="25">
        <v>0.96760000000000002</v>
      </c>
      <c r="J3268" s="26">
        <v>100</v>
      </c>
      <c r="K3268" s="26">
        <v>25</v>
      </c>
      <c r="L3268" s="27">
        <v>0.1696</v>
      </c>
      <c r="M3268" s="28">
        <v>3.4617894599999999</v>
      </c>
      <c r="N3268" s="29">
        <v>2.5</v>
      </c>
      <c r="O3268" s="31" t="s">
        <v>12</v>
      </c>
      <c r="P3268" s="31">
        <v>0.27783014239999998</v>
      </c>
      <c r="Q3268" s="31">
        <v>0.249999999999999</v>
      </c>
      <c r="R3268" s="42"/>
      <c r="S3268" s="27">
        <f>IF(A3268="placement",MIN(P3268,IF(R3268="",Q3268,R3268)),"")</f>
        <v>0.249999999999999</v>
      </c>
      <c r="T3268" s="28">
        <f>IF($A3268="placement",S3268*J3268,"")</f>
        <v>24.999999999999901</v>
      </c>
      <c r="U3268" s="26">
        <f>IF($A3268="placement",T3268,IF($A3268="site",SUMIF($C:$C,$C3268,$T:$T),IF($A3268="user",SUMIF($B:$B,$B3268,$T:$T),SUM($T:$T))))</f>
        <v>24.999999999999901</v>
      </c>
      <c r="V3268" s="27">
        <f>U3268/J3268</f>
        <v>0.249999999999999</v>
      </c>
    </row>
    <row r="3269" spans="1:22" hidden="1" x14ac:dyDescent="0.3">
      <c r="A3269" s="23" t="s">
        <v>14</v>
      </c>
      <c r="B3269" s="23" t="s">
        <v>438</v>
      </c>
      <c r="C3269" s="23" t="s">
        <v>440</v>
      </c>
      <c r="D3269" s="23" t="s">
        <v>475</v>
      </c>
      <c r="E3269" s="23" t="s">
        <v>476</v>
      </c>
      <c r="F3269" s="27">
        <v>0.25</v>
      </c>
      <c r="G3269" s="24">
        <v>0</v>
      </c>
      <c r="H3269" s="25">
        <v>23.133400000000002</v>
      </c>
      <c r="I3269" s="25">
        <v>0.35489999999999999</v>
      </c>
      <c r="J3269" s="26">
        <v>99</v>
      </c>
      <c r="K3269" s="26">
        <v>14</v>
      </c>
      <c r="L3269" s="27">
        <v>1.5299999999999999E-2</v>
      </c>
      <c r="M3269" s="28">
        <v>9.2718599000000008</v>
      </c>
      <c r="N3269" s="29">
        <v>8</v>
      </c>
      <c r="O3269" s="31" t="s">
        <v>42</v>
      </c>
      <c r="P3269" s="31">
        <v>0.13717419340000001</v>
      </c>
      <c r="Q3269" s="31">
        <v>0.137174193380312</v>
      </c>
      <c r="R3269" s="42"/>
      <c r="S3269" s="27">
        <f>IF(A3269="placement",MIN(P3269,IF(R3269="",Q3269,R3269)),"")</f>
        <v>0.137174193380312</v>
      </c>
      <c r="T3269" s="28">
        <f>IF($A3269="placement",S3269*J3269,"")</f>
        <v>13.580245144650888</v>
      </c>
      <c r="U3269" s="26">
        <f>IF($A3269="placement",T3269,IF($A3269="site",SUMIF($C:$C,$C3269,$T:$T),IF($A3269="user",SUMIF($B:$B,$B3269,$T:$T),SUM($T:$T))))</f>
        <v>13.580245144650888</v>
      </c>
      <c r="V3269" s="27">
        <f>U3269/J3269</f>
        <v>0.137174193380312</v>
      </c>
    </row>
    <row r="3270" spans="1:22" hidden="1" x14ac:dyDescent="0.3">
      <c r="A3270" s="23" t="s">
        <v>14</v>
      </c>
      <c r="B3270" s="23" t="s">
        <v>510</v>
      </c>
      <c r="C3270" s="23" t="s">
        <v>512</v>
      </c>
      <c r="D3270" s="23" t="s">
        <v>535</v>
      </c>
      <c r="E3270" s="23" t="s">
        <v>536</v>
      </c>
      <c r="F3270" s="27">
        <v>0.25</v>
      </c>
      <c r="G3270" s="24">
        <v>1</v>
      </c>
      <c r="H3270" s="25">
        <v>70.889399999999995</v>
      </c>
      <c r="I3270" s="25">
        <v>5.8380000000000001</v>
      </c>
      <c r="J3270" s="26">
        <v>99</v>
      </c>
      <c r="K3270" s="26">
        <v>12</v>
      </c>
      <c r="L3270" s="27">
        <v>8.2400000000000001E-2</v>
      </c>
      <c r="M3270" s="28">
        <v>0.56795379999999995</v>
      </c>
      <c r="N3270" s="29">
        <v>0.5</v>
      </c>
      <c r="O3270" s="31" t="s">
        <v>42</v>
      </c>
      <c r="P3270" s="31">
        <v>0.11964670400000001</v>
      </c>
      <c r="Q3270" s="31">
        <v>0.11964670400689301</v>
      </c>
      <c r="R3270" s="42"/>
      <c r="S3270" s="27">
        <f>IF(A3270="placement",MIN(P3270,IF(R3270="",Q3270,R3270)),"")</f>
        <v>0.11964670400000001</v>
      </c>
      <c r="T3270" s="28">
        <f>IF($A3270="placement",S3270*J3270,"")</f>
        <v>11.845023696</v>
      </c>
      <c r="U3270" s="26">
        <f>IF($A3270="placement",T3270,IF($A3270="site",SUMIF($C:$C,$C3270,$T:$T),IF($A3270="user",SUMIF($B:$B,$B3270,$T:$T),SUM($T:$T))))</f>
        <v>11.845023696</v>
      </c>
      <c r="V3270" s="27">
        <f>U3270/J3270</f>
        <v>0.11964670400000001</v>
      </c>
    </row>
    <row r="3271" spans="1:22" hidden="1" x14ac:dyDescent="0.3">
      <c r="A3271" s="23" t="s">
        <v>14</v>
      </c>
      <c r="B3271" s="23" t="s">
        <v>1708</v>
      </c>
      <c r="C3271" s="23" t="s">
        <v>1709</v>
      </c>
      <c r="D3271" s="23" t="s">
        <v>1866</v>
      </c>
      <c r="E3271" s="23" t="s">
        <v>1867</v>
      </c>
      <c r="F3271" s="27">
        <v>0.15</v>
      </c>
      <c r="G3271" s="24">
        <v>0</v>
      </c>
      <c r="H3271" s="25">
        <v>3.4634999999999998</v>
      </c>
      <c r="I3271" s="25">
        <v>1.6411</v>
      </c>
      <c r="J3271" s="26">
        <v>99</v>
      </c>
      <c r="K3271" s="26">
        <v>15</v>
      </c>
      <c r="L3271" s="27">
        <v>0.4738</v>
      </c>
      <c r="M3271" s="28">
        <v>2.02092618</v>
      </c>
      <c r="N3271" s="29">
        <v>1.5</v>
      </c>
      <c r="O3271" s="31" t="s">
        <v>42</v>
      </c>
      <c r="P3271" s="31">
        <v>0.25776606190000001</v>
      </c>
      <c r="Q3271" s="31">
        <v>0.15</v>
      </c>
      <c r="R3271" s="42"/>
      <c r="S3271" s="27">
        <f>IF(A3271="placement",MIN(P3271,IF(R3271="",Q3271,R3271)),"")</f>
        <v>0.15</v>
      </c>
      <c r="T3271" s="28">
        <f>IF($A3271="placement",S3271*J3271,"")</f>
        <v>14.85</v>
      </c>
      <c r="U3271" s="26">
        <f>IF($A3271="placement",T3271,IF($A3271="site",SUMIF($C:$C,$C3271,$T:$T),IF($A3271="user",SUMIF($B:$B,$B3271,$T:$T),SUM($T:$T))))</f>
        <v>14.85</v>
      </c>
      <c r="V3271" s="27">
        <f>U3271/J3271</f>
        <v>0.15</v>
      </c>
    </row>
    <row r="3272" spans="1:22" hidden="1" x14ac:dyDescent="0.3">
      <c r="A3272" s="23" t="s">
        <v>14</v>
      </c>
      <c r="B3272" s="23" t="s">
        <v>2619</v>
      </c>
      <c r="C3272" s="23" t="s">
        <v>2621</v>
      </c>
      <c r="D3272" s="23" t="s">
        <v>2791</v>
      </c>
      <c r="E3272" s="23" t="s">
        <v>2792</v>
      </c>
      <c r="F3272" s="27">
        <v>0.25</v>
      </c>
      <c r="G3272" s="24">
        <v>1</v>
      </c>
      <c r="H3272" s="25">
        <v>78.907799999999995</v>
      </c>
      <c r="I3272" s="25">
        <v>9.2070000000000007</v>
      </c>
      <c r="J3272" s="26">
        <v>99</v>
      </c>
      <c r="K3272" s="26">
        <v>25</v>
      </c>
      <c r="L3272" s="27">
        <v>0.1167</v>
      </c>
      <c r="M3272" s="28">
        <v>0.3567534</v>
      </c>
      <c r="N3272" s="29">
        <v>0.2</v>
      </c>
      <c r="O3272" s="31" t="s">
        <v>12</v>
      </c>
      <c r="P3272" s="31">
        <v>0.4393886676</v>
      </c>
      <c r="Q3272" s="31">
        <v>0.25</v>
      </c>
      <c r="R3272" s="42"/>
      <c r="S3272" s="27">
        <f>IF(A3272="placement",MIN(P3272,IF(R3272="",Q3272,R3272)),"")</f>
        <v>0.25</v>
      </c>
      <c r="T3272" s="28">
        <f>IF($A3272="placement",S3272*J3272,"")</f>
        <v>24.75</v>
      </c>
      <c r="U3272" s="26">
        <f>IF($A3272="placement",T3272,IF($A3272="site",SUMIF($C:$C,$C3272,$T:$T),IF($A3272="user",SUMIF($B:$B,$B3272,$T:$T),SUM($T:$T))))</f>
        <v>24.75</v>
      </c>
      <c r="V3272" s="27">
        <f>U3272/J3272</f>
        <v>0.25</v>
      </c>
    </row>
    <row r="3273" spans="1:22" hidden="1" x14ac:dyDescent="0.3">
      <c r="A3273" s="23" t="s">
        <v>14</v>
      </c>
      <c r="B3273" s="23" t="s">
        <v>3651</v>
      </c>
      <c r="C3273" s="23" t="s">
        <v>3652</v>
      </c>
      <c r="D3273" s="23" t="s">
        <v>3655</v>
      </c>
      <c r="E3273" s="23" t="s">
        <v>3656</v>
      </c>
      <c r="F3273" s="27">
        <v>0.25</v>
      </c>
      <c r="G3273" s="24">
        <v>0</v>
      </c>
      <c r="H3273" s="25">
        <v>4.5495999999999999</v>
      </c>
      <c r="I3273" s="25">
        <v>1.1501999999999999</v>
      </c>
      <c r="J3273" s="26">
        <v>99</v>
      </c>
      <c r="K3273" s="26">
        <v>22</v>
      </c>
      <c r="L3273" s="27">
        <v>0.25280000000000002</v>
      </c>
      <c r="M3273" s="28">
        <v>2.8833385100000002</v>
      </c>
      <c r="N3273" s="29">
        <v>2.25</v>
      </c>
      <c r="O3273" s="31" t="s">
        <v>70</v>
      </c>
      <c r="P3273" s="31">
        <v>0.2196545798</v>
      </c>
      <c r="Q3273" s="31">
        <v>0.219654579758089</v>
      </c>
      <c r="R3273" s="42"/>
      <c r="S3273" s="27">
        <f>IF(A3273="placement",MIN(P3273,IF(R3273="",Q3273,R3273)),"")</f>
        <v>0.219654579758089</v>
      </c>
      <c r="T3273" s="28">
        <f>IF($A3273="placement",S3273*J3273,"")</f>
        <v>21.74580339605081</v>
      </c>
      <c r="U3273" s="26">
        <f>IF($A3273="placement",T3273,IF($A3273="site",SUMIF($C:$C,$C3273,$T:$T),IF($A3273="user",SUMIF($B:$B,$B3273,$T:$T),SUM($T:$T))))</f>
        <v>21.74580339605081</v>
      </c>
      <c r="V3273" s="27">
        <f>U3273/J3273</f>
        <v>0.219654579758089</v>
      </c>
    </row>
    <row r="3274" spans="1:22" hidden="1" x14ac:dyDescent="0.3">
      <c r="A3274" s="23" t="s">
        <v>14</v>
      </c>
      <c r="B3274" s="23" t="s">
        <v>3850</v>
      </c>
      <c r="C3274" s="23" t="s">
        <v>10155</v>
      </c>
      <c r="D3274" s="23" t="s">
        <v>3866</v>
      </c>
      <c r="E3274" s="23" t="s">
        <v>3867</v>
      </c>
      <c r="F3274" s="27">
        <v>0.25</v>
      </c>
      <c r="G3274" s="24">
        <v>1</v>
      </c>
      <c r="H3274" s="25">
        <v>315.85219999999998</v>
      </c>
      <c r="I3274" s="25">
        <v>2.7263999999999999</v>
      </c>
      <c r="J3274" s="26">
        <v>99</v>
      </c>
      <c r="K3274" s="26">
        <v>22</v>
      </c>
      <c r="L3274" s="27">
        <v>8.6E-3</v>
      </c>
      <c r="M3274" s="28">
        <v>1.2090961499999999</v>
      </c>
      <c r="N3274" s="29">
        <v>0.9</v>
      </c>
      <c r="O3274" s="31" t="s">
        <v>42</v>
      </c>
      <c r="P3274" s="31">
        <v>0.25564232349999999</v>
      </c>
      <c r="Q3274" s="31">
        <v>0.25</v>
      </c>
      <c r="R3274" s="42"/>
      <c r="S3274" s="27">
        <f>IF(A3274="placement",MIN(P3274,IF(R3274="",Q3274,R3274)),"")</f>
        <v>0.25</v>
      </c>
      <c r="T3274" s="28">
        <f>IF($A3274="placement",S3274*J3274,"")</f>
        <v>24.75</v>
      </c>
      <c r="U3274" s="26">
        <f>IF($A3274="placement",T3274,IF($A3274="site",SUMIF($C:$C,$C3274,$T:$T),IF($A3274="user",SUMIF($B:$B,$B3274,$T:$T),SUM($T:$T))))</f>
        <v>24.75</v>
      </c>
      <c r="V3274" s="27">
        <f>U3274/J3274</f>
        <v>0.25</v>
      </c>
    </row>
    <row r="3275" spans="1:22" hidden="1" x14ac:dyDescent="0.3">
      <c r="A3275" s="23" t="s">
        <v>14</v>
      </c>
      <c r="B3275" s="23" t="s">
        <v>5399</v>
      </c>
      <c r="C3275" s="23" t="s">
        <v>5401</v>
      </c>
      <c r="D3275" s="23" t="s">
        <v>5406</v>
      </c>
      <c r="E3275" s="23" t="s">
        <v>5407</v>
      </c>
      <c r="F3275" s="27">
        <v>0.25</v>
      </c>
      <c r="G3275" s="24">
        <v>0</v>
      </c>
      <c r="H3275" s="25">
        <v>33.407400000000003</v>
      </c>
      <c r="I3275" s="25">
        <v>2.3871000000000002</v>
      </c>
      <c r="J3275" s="26">
        <v>99</v>
      </c>
      <c r="K3275" s="26">
        <v>25</v>
      </c>
      <c r="L3275" s="27">
        <v>7.1499999999999994E-2</v>
      </c>
      <c r="M3275" s="28">
        <v>1.3755505699999999</v>
      </c>
      <c r="N3275" s="29">
        <v>1</v>
      </c>
      <c r="O3275" s="31" t="s">
        <v>12</v>
      </c>
      <c r="P3275" s="31">
        <v>0.27301836600000001</v>
      </c>
      <c r="Q3275" s="31">
        <v>0.25</v>
      </c>
      <c r="R3275" s="42"/>
      <c r="S3275" s="27">
        <f>IF(A3275="placement",MIN(P3275,IF(R3275="",Q3275,R3275)),"")</f>
        <v>0.25</v>
      </c>
      <c r="T3275" s="28">
        <f>IF($A3275="placement",S3275*J3275,"")</f>
        <v>24.75</v>
      </c>
      <c r="U3275" s="26">
        <f>IF($A3275="placement",T3275,IF($A3275="site",SUMIF($C:$C,$C3275,$T:$T),IF($A3275="user",SUMIF($B:$B,$B3275,$T:$T),SUM($T:$T))))</f>
        <v>24.75</v>
      </c>
      <c r="V3275" s="27">
        <f>U3275/J3275</f>
        <v>0.25</v>
      </c>
    </row>
    <row r="3276" spans="1:22" hidden="1" x14ac:dyDescent="0.3">
      <c r="A3276" s="23" t="s">
        <v>14</v>
      </c>
      <c r="B3276" s="23" t="s">
        <v>6052</v>
      </c>
      <c r="C3276" s="23" t="s">
        <v>6054</v>
      </c>
      <c r="D3276" s="23" t="s">
        <v>6112</v>
      </c>
      <c r="E3276" s="23" t="s">
        <v>4476</v>
      </c>
      <c r="F3276" s="27">
        <v>0.25</v>
      </c>
      <c r="G3276" s="24">
        <v>1</v>
      </c>
      <c r="H3276" s="25">
        <v>53.171399999999998</v>
      </c>
      <c r="I3276" s="25">
        <v>4.7236000000000002</v>
      </c>
      <c r="J3276" s="26">
        <v>99</v>
      </c>
      <c r="K3276" s="26">
        <v>25</v>
      </c>
      <c r="L3276" s="27">
        <v>8.8800000000000004E-2</v>
      </c>
      <c r="M3276" s="28">
        <v>0.69918040000000004</v>
      </c>
      <c r="N3276" s="29">
        <v>0.5</v>
      </c>
      <c r="O3276" s="31" t="s">
        <v>12</v>
      </c>
      <c r="P3276" s="31">
        <v>0.28487698109999998</v>
      </c>
      <c r="Q3276" s="31">
        <v>0.249999999999999</v>
      </c>
      <c r="R3276" s="42"/>
      <c r="S3276" s="27">
        <f>IF(A3276="placement",MIN(P3276,IF(R3276="",Q3276,R3276)),"")</f>
        <v>0.249999999999999</v>
      </c>
      <c r="T3276" s="28">
        <f>IF($A3276="placement",S3276*J3276,"")</f>
        <v>24.749999999999901</v>
      </c>
      <c r="U3276" s="26">
        <f>IF($A3276="placement",T3276,IF($A3276="site",SUMIF($C:$C,$C3276,$T:$T),IF($A3276="user",SUMIF($B:$B,$B3276,$T:$T),SUM($T:$T))))</f>
        <v>24.749999999999901</v>
      </c>
      <c r="V3276" s="27">
        <f>U3276/J3276</f>
        <v>0.249999999999999</v>
      </c>
    </row>
    <row r="3277" spans="1:22" hidden="1" x14ac:dyDescent="0.3">
      <c r="A3277" s="23" t="s">
        <v>14</v>
      </c>
      <c r="B3277" s="23" t="s">
        <v>6285</v>
      </c>
      <c r="C3277" s="23" t="s">
        <v>6287</v>
      </c>
      <c r="D3277" s="23" t="s">
        <v>6306</v>
      </c>
      <c r="E3277" s="23" t="s">
        <v>6307</v>
      </c>
      <c r="F3277" s="27">
        <v>0.25</v>
      </c>
      <c r="G3277" s="24">
        <v>0</v>
      </c>
      <c r="H3277" s="25">
        <v>25.264700000000001</v>
      </c>
      <c r="I3277" s="25">
        <v>2.5363000000000002</v>
      </c>
      <c r="J3277" s="26">
        <v>99</v>
      </c>
      <c r="K3277" s="26">
        <v>22</v>
      </c>
      <c r="L3277" s="27">
        <v>0.1004</v>
      </c>
      <c r="M3277" s="28">
        <v>1.2977019299999999</v>
      </c>
      <c r="N3277" s="29">
        <v>1</v>
      </c>
      <c r="O3277" s="31" t="s">
        <v>42</v>
      </c>
      <c r="P3277" s="31">
        <v>0.2294070158</v>
      </c>
      <c r="Q3277" s="31">
        <v>0.22940701580770301</v>
      </c>
      <c r="R3277" s="42"/>
      <c r="S3277" s="27">
        <f>IF(A3277="placement",MIN(P3277,IF(R3277="",Q3277,R3277)),"")</f>
        <v>0.2294070158</v>
      </c>
      <c r="T3277" s="28">
        <f>IF($A3277="placement",S3277*J3277,"")</f>
        <v>22.711294564199999</v>
      </c>
      <c r="U3277" s="26">
        <f>IF($A3277="placement",T3277,IF($A3277="site",SUMIF($C:$C,$C3277,$T:$T),IF($A3277="user",SUMIF($B:$B,$B3277,$T:$T),SUM($T:$T))))</f>
        <v>22.711294564199999</v>
      </c>
      <c r="V3277" s="27">
        <f>U3277/J3277</f>
        <v>0.2294070158</v>
      </c>
    </row>
    <row r="3278" spans="1:22" hidden="1" x14ac:dyDescent="0.3">
      <c r="A3278" s="23" t="s">
        <v>14</v>
      </c>
      <c r="B3278" s="23" t="s">
        <v>6638</v>
      </c>
      <c r="C3278" s="23" t="s">
        <v>6639</v>
      </c>
      <c r="D3278" s="23" t="s">
        <v>6800</v>
      </c>
      <c r="E3278" s="23" t="s">
        <v>6801</v>
      </c>
      <c r="F3278" s="27">
        <v>0.25</v>
      </c>
      <c r="G3278" s="24">
        <v>0</v>
      </c>
      <c r="H3278" s="25">
        <v>20.452300000000001</v>
      </c>
      <c r="I3278" s="25">
        <v>6.2534000000000001</v>
      </c>
      <c r="J3278" s="26">
        <v>99</v>
      </c>
      <c r="K3278" s="26">
        <v>25</v>
      </c>
      <c r="L3278" s="27">
        <v>0.30580000000000002</v>
      </c>
      <c r="M3278" s="28">
        <v>0.53021805</v>
      </c>
      <c r="N3278" s="29">
        <v>0.3</v>
      </c>
      <c r="O3278" s="31" t="s">
        <v>12</v>
      </c>
      <c r="P3278" s="31">
        <v>0.43419504939999998</v>
      </c>
      <c r="Q3278" s="31">
        <v>0.25</v>
      </c>
      <c r="R3278" s="42"/>
      <c r="S3278" s="27">
        <f>IF(A3278="placement",MIN(P3278,IF(R3278="",Q3278,R3278)),"")</f>
        <v>0.25</v>
      </c>
      <c r="T3278" s="28">
        <f>IF($A3278="placement",S3278*J3278,"")</f>
        <v>24.75</v>
      </c>
      <c r="U3278" s="26">
        <f>IF($A3278="placement",T3278,IF($A3278="site",SUMIF($C:$C,$C3278,$T:$T),IF($A3278="user",SUMIF($B:$B,$B3278,$T:$T),SUM($T:$T))))</f>
        <v>24.75</v>
      </c>
      <c r="V3278" s="27">
        <f>U3278/J3278</f>
        <v>0.25</v>
      </c>
    </row>
    <row r="3279" spans="1:22" hidden="1" x14ac:dyDescent="0.3">
      <c r="A3279" s="23" t="s">
        <v>14</v>
      </c>
      <c r="B3279" s="23" t="s">
        <v>438</v>
      </c>
      <c r="C3279" s="23" t="s">
        <v>440</v>
      </c>
      <c r="D3279" s="23" t="s">
        <v>509</v>
      </c>
      <c r="E3279" s="23" t="s">
        <v>439</v>
      </c>
      <c r="F3279" s="27">
        <v>0.25</v>
      </c>
      <c r="G3279" s="24">
        <v>0</v>
      </c>
      <c r="H3279" s="25">
        <v>23.015000000000001</v>
      </c>
      <c r="I3279" s="25">
        <v>0.33239999999999997</v>
      </c>
      <c r="J3279" s="26">
        <v>98</v>
      </c>
      <c r="K3279" s="26">
        <v>18</v>
      </c>
      <c r="L3279" s="27">
        <v>1.44E-2</v>
      </c>
      <c r="M3279" s="28">
        <v>9.8005157999999994</v>
      </c>
      <c r="N3279" s="29">
        <v>8</v>
      </c>
      <c r="O3279" s="31" t="s">
        <v>42</v>
      </c>
      <c r="P3279" s="31">
        <v>0.1837164322</v>
      </c>
      <c r="Q3279" s="31">
        <v>0.18371643224609499</v>
      </c>
      <c r="R3279" s="42"/>
      <c r="S3279" s="27">
        <f>IF(A3279="placement",MIN(P3279,IF(R3279="",Q3279,R3279)),"")</f>
        <v>0.1837164322</v>
      </c>
      <c r="T3279" s="28">
        <f>IF($A3279="placement",S3279*J3279,"")</f>
        <v>18.004210355600001</v>
      </c>
      <c r="U3279" s="26">
        <f>IF($A3279="placement",T3279,IF($A3279="site",SUMIF($C:$C,$C3279,$T:$T),IF($A3279="user",SUMIF($B:$B,$B3279,$T:$T),SUM($T:$T))))</f>
        <v>18.004210355600001</v>
      </c>
      <c r="V3279" s="27">
        <f>U3279/J3279</f>
        <v>0.1837164322</v>
      </c>
    </row>
    <row r="3280" spans="1:22" hidden="1" x14ac:dyDescent="0.3">
      <c r="A3280" s="23" t="s">
        <v>14</v>
      </c>
      <c r="B3280" s="23" t="s">
        <v>678</v>
      </c>
      <c r="C3280" s="23" t="s">
        <v>680</v>
      </c>
      <c r="D3280" s="23" t="s">
        <v>882</v>
      </c>
      <c r="E3280" s="23" t="s">
        <v>883</v>
      </c>
      <c r="F3280" s="27">
        <v>0.33</v>
      </c>
      <c r="G3280" s="24">
        <v>1</v>
      </c>
      <c r="H3280" s="25">
        <v>40.012500000000003</v>
      </c>
      <c r="I3280" s="25">
        <v>6.8186999999999998</v>
      </c>
      <c r="J3280" s="26">
        <v>98</v>
      </c>
      <c r="K3280" s="26">
        <v>32</v>
      </c>
      <c r="L3280" s="27">
        <v>0.1704</v>
      </c>
      <c r="M3280" s="28">
        <v>0.47888374</v>
      </c>
      <c r="N3280" s="29">
        <v>0.3</v>
      </c>
      <c r="O3280" s="31" t="s">
        <v>12</v>
      </c>
      <c r="P3280" s="31">
        <v>0.3735431541</v>
      </c>
      <c r="Q3280" s="31">
        <v>0.32999999999999902</v>
      </c>
      <c r="R3280" s="42"/>
      <c r="S3280" s="27">
        <f>IF(A3280="placement",MIN(P3280,IF(R3280="",Q3280,R3280)),"")</f>
        <v>0.32999999999999902</v>
      </c>
      <c r="T3280" s="28">
        <f>IF($A3280="placement",S3280*J3280,"")</f>
        <v>32.339999999999904</v>
      </c>
      <c r="U3280" s="26">
        <f>IF($A3280="placement",T3280,IF($A3280="site",SUMIF($C:$C,$C3280,$T:$T),IF($A3280="user",SUMIF($B:$B,$B3280,$T:$T),SUM($T:$T))))</f>
        <v>32.339999999999904</v>
      </c>
      <c r="V3280" s="27">
        <f>U3280/J3280</f>
        <v>0.32999999999999902</v>
      </c>
    </row>
    <row r="3281" spans="1:22" hidden="1" x14ac:dyDescent="0.3">
      <c r="A3281" s="23" t="s">
        <v>14</v>
      </c>
      <c r="B3281" s="23" t="s">
        <v>1350</v>
      </c>
      <c r="C3281" s="23" t="s">
        <v>1352</v>
      </c>
      <c r="D3281" s="23" t="s">
        <v>1369</v>
      </c>
      <c r="E3281" s="23" t="s">
        <v>1370</v>
      </c>
      <c r="F3281" s="27">
        <v>0.28000000000000003</v>
      </c>
      <c r="G3281" s="24">
        <v>0</v>
      </c>
      <c r="H3281" s="25">
        <v>17.0611</v>
      </c>
      <c r="I3281" s="25">
        <v>5.6814</v>
      </c>
      <c r="J3281" s="26">
        <v>98</v>
      </c>
      <c r="K3281" s="26">
        <v>28</v>
      </c>
      <c r="L3281" s="27">
        <v>0.33300000000000002</v>
      </c>
      <c r="M3281" s="28">
        <v>0.57718380999999996</v>
      </c>
      <c r="N3281" s="29">
        <v>0.35</v>
      </c>
      <c r="O3281" s="31" t="s">
        <v>42</v>
      </c>
      <c r="P3281" s="31">
        <v>0.39360738150000002</v>
      </c>
      <c r="Q3281" s="31">
        <v>0.27999999999999903</v>
      </c>
      <c r="R3281" s="42"/>
      <c r="S3281" s="27">
        <f>IF(A3281="placement",MIN(P3281,IF(R3281="",Q3281,R3281)),"")</f>
        <v>0.27999999999999903</v>
      </c>
      <c r="T3281" s="28">
        <f>IF($A3281="placement",S3281*J3281,"")</f>
        <v>27.439999999999905</v>
      </c>
      <c r="U3281" s="26">
        <f>IF($A3281="placement",T3281,IF($A3281="site",SUMIF($C:$C,$C3281,$T:$T),IF($A3281="user",SUMIF($B:$B,$B3281,$T:$T),SUM($T:$T))))</f>
        <v>27.439999999999905</v>
      </c>
      <c r="V3281" s="27">
        <f>U3281/J3281</f>
        <v>0.27999999999999903</v>
      </c>
    </row>
    <row r="3282" spans="1:22" hidden="1" x14ac:dyDescent="0.3">
      <c r="A3282" s="23" t="s">
        <v>14</v>
      </c>
      <c r="B3282" s="23" t="s">
        <v>2294</v>
      </c>
      <c r="C3282" s="23" t="s">
        <v>2295</v>
      </c>
      <c r="D3282" s="23" t="s">
        <v>2342</v>
      </c>
      <c r="E3282" s="23" t="s">
        <v>2343</v>
      </c>
      <c r="F3282" s="27">
        <v>0.15</v>
      </c>
      <c r="G3282" s="24">
        <v>0</v>
      </c>
      <c r="H3282" s="25">
        <v>21.748699999999999</v>
      </c>
      <c r="I3282" s="25">
        <v>1.9220999999999999</v>
      </c>
      <c r="J3282" s="26">
        <v>98</v>
      </c>
      <c r="K3282" s="26">
        <v>15</v>
      </c>
      <c r="L3282" s="27">
        <v>8.8400000000000006E-2</v>
      </c>
      <c r="M3282" s="28">
        <v>1.7006243000000001</v>
      </c>
      <c r="N3282" s="29">
        <v>1.35</v>
      </c>
      <c r="O3282" s="31" t="s">
        <v>42</v>
      </c>
      <c r="P3282" s="31">
        <v>0.20617387540000001</v>
      </c>
      <c r="Q3282" s="31">
        <v>0.149999999999999</v>
      </c>
      <c r="R3282" s="42"/>
      <c r="S3282" s="27">
        <f>IF(A3282="placement",MIN(P3282,IF(R3282="",Q3282,R3282)),"")</f>
        <v>0.149999999999999</v>
      </c>
      <c r="T3282" s="28">
        <f>IF($A3282="placement",S3282*J3282,"")</f>
        <v>14.699999999999902</v>
      </c>
      <c r="U3282" s="26">
        <f>IF($A3282="placement",T3282,IF($A3282="site",SUMIF($C:$C,$C3282,$T:$T),IF($A3282="user",SUMIF($B:$B,$B3282,$T:$T),SUM($T:$T))))</f>
        <v>14.699999999999902</v>
      </c>
      <c r="V3282" s="27">
        <f>U3282/J3282</f>
        <v>0.149999999999999</v>
      </c>
    </row>
    <row r="3283" spans="1:22" hidden="1" x14ac:dyDescent="0.3">
      <c r="A3283" s="23" t="s">
        <v>14</v>
      </c>
      <c r="B3283" s="23" t="s">
        <v>2619</v>
      </c>
      <c r="C3283" s="23" t="s">
        <v>2621</v>
      </c>
      <c r="D3283" s="23" t="s">
        <v>2712</v>
      </c>
      <c r="E3283" s="23" t="s">
        <v>2713</v>
      </c>
      <c r="F3283" s="27">
        <v>0.25</v>
      </c>
      <c r="G3283" s="24">
        <v>0</v>
      </c>
      <c r="H3283" s="25">
        <v>44.992800000000003</v>
      </c>
      <c r="I3283" s="25">
        <v>6.8151000000000002</v>
      </c>
      <c r="J3283" s="26">
        <v>98</v>
      </c>
      <c r="K3283" s="26">
        <v>25</v>
      </c>
      <c r="L3283" s="27">
        <v>0.1515</v>
      </c>
      <c r="M3283" s="28">
        <v>0.48108918000000001</v>
      </c>
      <c r="N3283" s="29">
        <v>0.3</v>
      </c>
      <c r="O3283" s="31" t="s">
        <v>12</v>
      </c>
      <c r="P3283" s="31">
        <v>0.37641499569999998</v>
      </c>
      <c r="Q3283" s="31">
        <v>0.25</v>
      </c>
      <c r="R3283" s="42"/>
      <c r="S3283" s="27">
        <f>IF(A3283="placement",MIN(P3283,IF(R3283="",Q3283,R3283)),"")</f>
        <v>0.25</v>
      </c>
      <c r="T3283" s="28">
        <f>IF($A3283="placement",S3283*J3283,"")</f>
        <v>24.5</v>
      </c>
      <c r="U3283" s="26">
        <f>IF($A3283="placement",T3283,IF($A3283="site",SUMIF($C:$C,$C3283,$T:$T),IF($A3283="user",SUMIF($B:$B,$B3283,$T:$T),SUM($T:$T))))</f>
        <v>24.5</v>
      </c>
      <c r="V3283" s="27">
        <f>U3283/J3283</f>
        <v>0.25</v>
      </c>
    </row>
    <row r="3284" spans="1:22" hidden="1" x14ac:dyDescent="0.3">
      <c r="A3284" s="23" t="s">
        <v>14</v>
      </c>
      <c r="B3284" s="23" t="s">
        <v>2619</v>
      </c>
      <c r="C3284" s="23" t="s">
        <v>2621</v>
      </c>
      <c r="D3284" s="23" t="s">
        <v>2861</v>
      </c>
      <c r="E3284" s="23" t="s">
        <v>2862</v>
      </c>
      <c r="F3284" s="27">
        <v>0.25</v>
      </c>
      <c r="G3284" s="24">
        <v>1</v>
      </c>
      <c r="H3284" s="25">
        <v>59.217399999999998</v>
      </c>
      <c r="I3284" s="25">
        <v>6.0774999999999997</v>
      </c>
      <c r="J3284" s="26">
        <v>98</v>
      </c>
      <c r="K3284" s="26">
        <v>24</v>
      </c>
      <c r="L3284" s="27">
        <v>0.1026</v>
      </c>
      <c r="M3284" s="28">
        <v>0.53705471000000005</v>
      </c>
      <c r="N3284" s="29">
        <v>0.3</v>
      </c>
      <c r="O3284" s="31" t="s">
        <v>12</v>
      </c>
      <c r="P3284" s="31">
        <v>0.44139769299999998</v>
      </c>
      <c r="Q3284" s="31">
        <v>0.25</v>
      </c>
      <c r="R3284" s="42"/>
      <c r="S3284" s="27">
        <f>IF(A3284="placement",MIN(P3284,IF(R3284="",Q3284,R3284)),"")</f>
        <v>0.25</v>
      </c>
      <c r="T3284" s="28">
        <f>IF($A3284="placement",S3284*J3284,"")</f>
        <v>24.5</v>
      </c>
      <c r="U3284" s="26">
        <f>IF($A3284="placement",T3284,IF($A3284="site",SUMIF($C:$C,$C3284,$T:$T),IF($A3284="user",SUMIF($B:$B,$B3284,$T:$T),SUM($T:$T))))</f>
        <v>24.5</v>
      </c>
      <c r="V3284" s="27">
        <f>U3284/J3284</f>
        <v>0.25</v>
      </c>
    </row>
    <row r="3285" spans="1:22" hidden="1" x14ac:dyDescent="0.3">
      <c r="A3285" s="23" t="s">
        <v>14</v>
      </c>
      <c r="B3285" s="23" t="s">
        <v>2936</v>
      </c>
      <c r="C3285" s="23" t="s">
        <v>2937</v>
      </c>
      <c r="D3285" s="32" t="s">
        <v>2944</v>
      </c>
      <c r="E3285" s="23" t="s">
        <v>2945</v>
      </c>
      <c r="F3285" s="27">
        <v>0.3</v>
      </c>
      <c r="G3285" s="24">
        <v>1</v>
      </c>
      <c r="H3285" s="25">
        <v>157.27289999999999</v>
      </c>
      <c r="I3285" s="25">
        <v>26.792300000000001</v>
      </c>
      <c r="J3285" s="26">
        <v>98</v>
      </c>
      <c r="K3285" s="26">
        <v>29</v>
      </c>
      <c r="L3285" s="27">
        <v>0.1704</v>
      </c>
      <c r="M3285" s="28">
        <v>0.1217408</v>
      </c>
      <c r="N3285" s="29">
        <v>0.03</v>
      </c>
      <c r="O3285" s="31" t="s">
        <v>42</v>
      </c>
      <c r="P3285" s="31">
        <v>0.75357480730000004</v>
      </c>
      <c r="Q3285" s="31">
        <v>0.3</v>
      </c>
      <c r="R3285" s="42"/>
      <c r="S3285" s="27">
        <f>IF(A3285="placement",MIN(P3285,IF(R3285="",Q3285,R3285)),"")</f>
        <v>0.3</v>
      </c>
      <c r="T3285" s="28">
        <f>IF($A3285="placement",S3285*J3285,"")</f>
        <v>29.4</v>
      </c>
      <c r="U3285" s="26">
        <f>IF($A3285="placement",T3285,IF($A3285="site",SUMIF($C:$C,$C3285,$T:$T),IF($A3285="user",SUMIF($B:$B,$B3285,$T:$T),SUM($T:$T))))</f>
        <v>29.4</v>
      </c>
      <c r="V3285" s="27">
        <f>U3285/J3285</f>
        <v>0.3</v>
      </c>
    </row>
    <row r="3286" spans="1:22" hidden="1" x14ac:dyDescent="0.3">
      <c r="A3286" s="23" t="s">
        <v>14</v>
      </c>
      <c r="B3286" s="23" t="s">
        <v>3250</v>
      </c>
      <c r="C3286" s="23" t="s">
        <v>3252</v>
      </c>
      <c r="D3286" s="23" t="s">
        <v>3255</v>
      </c>
      <c r="E3286" s="23" t="s">
        <v>3256</v>
      </c>
      <c r="F3286" s="27">
        <v>0.25</v>
      </c>
      <c r="G3286" s="24">
        <v>1</v>
      </c>
      <c r="H3286" s="25">
        <v>72.153199999999998</v>
      </c>
      <c r="I3286" s="25">
        <v>2.4554</v>
      </c>
      <c r="J3286" s="26">
        <v>98</v>
      </c>
      <c r="K3286" s="26">
        <v>24</v>
      </c>
      <c r="L3286" s="27">
        <v>3.4000000000000002E-2</v>
      </c>
      <c r="M3286" s="28">
        <v>1.3290821799999999</v>
      </c>
      <c r="N3286" s="29">
        <v>1</v>
      </c>
      <c r="O3286" s="31" t="s">
        <v>70</v>
      </c>
      <c r="P3286" s="31">
        <v>0.2476010786</v>
      </c>
      <c r="Q3286" s="31">
        <v>0.247601078639093</v>
      </c>
      <c r="R3286" s="42"/>
      <c r="S3286" s="27">
        <f>IF(A3286="placement",MIN(P3286,IF(R3286="",Q3286,R3286)),"")</f>
        <v>0.2476010786</v>
      </c>
      <c r="T3286" s="28">
        <f>IF($A3286="placement",S3286*J3286,"")</f>
        <v>24.2649057028</v>
      </c>
      <c r="U3286" s="26">
        <f>IF($A3286="placement",T3286,IF($A3286="site",SUMIF($C:$C,$C3286,$T:$T),IF($A3286="user",SUMIF($B:$B,$B3286,$T:$T),SUM($T:$T))))</f>
        <v>24.2649057028</v>
      </c>
      <c r="V3286" s="27">
        <f>U3286/J3286</f>
        <v>0.2476010786</v>
      </c>
    </row>
    <row r="3287" spans="1:22" hidden="1" x14ac:dyDescent="0.3">
      <c r="A3287" s="23" t="s">
        <v>14</v>
      </c>
      <c r="B3287" s="23" t="s">
        <v>4243</v>
      </c>
      <c r="C3287" s="23" t="s">
        <v>4245</v>
      </c>
      <c r="D3287" s="23" t="s">
        <v>4250</v>
      </c>
      <c r="E3287" s="23" t="s">
        <v>4251</v>
      </c>
      <c r="F3287" s="27">
        <v>0.33</v>
      </c>
      <c r="G3287" s="24">
        <v>0</v>
      </c>
      <c r="H3287" s="25">
        <v>16.4316</v>
      </c>
      <c r="I3287" s="25">
        <v>9.0945</v>
      </c>
      <c r="J3287" s="26">
        <v>98</v>
      </c>
      <c r="K3287" s="26">
        <v>32</v>
      </c>
      <c r="L3287" s="27">
        <v>0.55349999999999999</v>
      </c>
      <c r="M3287" s="28">
        <v>0.36041877999999999</v>
      </c>
      <c r="N3287" s="29">
        <v>0.1</v>
      </c>
      <c r="O3287" s="31" t="s">
        <v>12</v>
      </c>
      <c r="P3287" s="31">
        <v>0.72254497750000002</v>
      </c>
      <c r="Q3287" s="31">
        <v>0.32999999999999902</v>
      </c>
      <c r="R3287" s="42"/>
      <c r="S3287" s="27">
        <f>IF(A3287="placement",MIN(P3287,IF(R3287="",Q3287,R3287)),"")</f>
        <v>0.32999999999999902</v>
      </c>
      <c r="T3287" s="28">
        <f>IF($A3287="placement",S3287*J3287,"")</f>
        <v>32.339999999999904</v>
      </c>
      <c r="U3287" s="26">
        <f>IF($A3287="placement",T3287,IF($A3287="site",SUMIF($C:$C,$C3287,$T:$T),IF($A3287="user",SUMIF($B:$B,$B3287,$T:$T),SUM($T:$T))))</f>
        <v>32.339999999999904</v>
      </c>
      <c r="V3287" s="27">
        <f>U3287/J3287</f>
        <v>0.32999999999999902</v>
      </c>
    </row>
    <row r="3288" spans="1:22" x14ac:dyDescent="0.3">
      <c r="A3288" s="23" t="s">
        <v>14</v>
      </c>
      <c r="B3288" s="23" t="s">
        <v>4328</v>
      </c>
      <c r="C3288" s="23" t="s">
        <v>4329</v>
      </c>
      <c r="D3288" s="23" t="s">
        <v>4333</v>
      </c>
      <c r="E3288" s="23" t="s">
        <v>10189</v>
      </c>
      <c r="F3288" s="27">
        <v>0.25</v>
      </c>
      <c r="G3288" s="24">
        <v>1</v>
      </c>
      <c r="H3288" s="25">
        <v>104.04519999999999</v>
      </c>
      <c r="I3288" s="25">
        <v>15.8506</v>
      </c>
      <c r="J3288" s="26">
        <v>98</v>
      </c>
      <c r="K3288" s="26">
        <v>25</v>
      </c>
      <c r="L3288" s="27">
        <v>0.15229999999999999</v>
      </c>
      <c r="M3288" s="28">
        <v>0.20691277</v>
      </c>
      <c r="N3288" s="29">
        <v>0.09</v>
      </c>
      <c r="O3288" s="31" t="s">
        <v>12</v>
      </c>
      <c r="P3288" s="31">
        <v>0.56503410610000004</v>
      </c>
      <c r="Q3288" s="31">
        <v>0.25</v>
      </c>
      <c r="R3288" s="42">
        <v>0.3</v>
      </c>
      <c r="S3288" s="27">
        <f>IF(A3288="placement",MIN(P3288,IF(R3288="",Q3288,R3288)),"")</f>
        <v>0.3</v>
      </c>
      <c r="T3288" s="28">
        <f>IF($A3288="placement",S3288*J3288,"")</f>
        <v>29.4</v>
      </c>
      <c r="U3288" s="26">
        <f>IF($A3288="placement",T3288,IF($A3288="site",SUMIF($C:$C,$C3288,$T:$T),IF($A3288="user",SUMIF($B:$B,$B3288,$T:$T),SUM($T:$T))))</f>
        <v>29.4</v>
      </c>
      <c r="V3288" s="27">
        <f>U3288/J3288</f>
        <v>0.3</v>
      </c>
    </row>
    <row r="3289" spans="1:22" hidden="1" x14ac:dyDescent="0.3">
      <c r="A3289" s="23" t="s">
        <v>14</v>
      </c>
      <c r="B3289" s="23" t="s">
        <v>4999</v>
      </c>
      <c r="C3289" s="23" t="s">
        <v>5000</v>
      </c>
      <c r="D3289" s="23" t="s">
        <v>5019</v>
      </c>
      <c r="E3289" s="23" t="s">
        <v>5020</v>
      </c>
      <c r="F3289" s="27">
        <v>0.25</v>
      </c>
      <c r="G3289" s="24">
        <v>0</v>
      </c>
      <c r="H3289" s="25">
        <v>32.158299999999997</v>
      </c>
      <c r="I3289" s="25">
        <v>8.4192999999999998</v>
      </c>
      <c r="J3289" s="26">
        <v>98</v>
      </c>
      <c r="K3289" s="26">
        <v>24</v>
      </c>
      <c r="L3289" s="27">
        <v>0.26179999999999998</v>
      </c>
      <c r="M3289" s="28">
        <v>0.38737761999999998</v>
      </c>
      <c r="N3289" s="29">
        <v>0.1</v>
      </c>
      <c r="O3289" s="31" t="s">
        <v>42</v>
      </c>
      <c r="P3289" s="31">
        <v>0.74185395600000004</v>
      </c>
      <c r="Q3289" s="31">
        <v>0.25</v>
      </c>
      <c r="R3289" s="42"/>
      <c r="S3289" s="27">
        <f>IF(A3289="placement",MIN(P3289,IF(R3289="",Q3289,R3289)),"")</f>
        <v>0.25</v>
      </c>
      <c r="T3289" s="28">
        <f>IF($A3289="placement",S3289*J3289,"")</f>
        <v>24.5</v>
      </c>
      <c r="U3289" s="26">
        <f>IF($A3289="placement",T3289,IF($A3289="site",SUMIF($C:$C,$C3289,$T:$T),IF($A3289="user",SUMIF($B:$B,$B3289,$T:$T),SUM($T:$T))))</f>
        <v>24.5</v>
      </c>
      <c r="V3289" s="27">
        <f>U3289/J3289</f>
        <v>0.25</v>
      </c>
    </row>
    <row r="3290" spans="1:22" hidden="1" x14ac:dyDescent="0.3">
      <c r="A3290" s="17" t="s">
        <v>13</v>
      </c>
      <c r="B3290" s="17" t="s">
        <v>6451</v>
      </c>
      <c r="C3290" s="17" t="s">
        <v>6453</v>
      </c>
      <c r="D3290" s="17" t="s">
        <v>9898</v>
      </c>
      <c r="E3290" s="17"/>
      <c r="F3290" s="18">
        <v>0.32329999999999998</v>
      </c>
      <c r="G3290" s="36">
        <v>0</v>
      </c>
      <c r="H3290" s="37">
        <v>34.203099999999999</v>
      </c>
      <c r="I3290" s="37">
        <v>8.4118999999999993</v>
      </c>
      <c r="J3290" s="19">
        <v>98</v>
      </c>
      <c r="K3290" s="19">
        <v>24</v>
      </c>
      <c r="L3290" s="18">
        <v>0.24590000000000001</v>
      </c>
      <c r="M3290" s="20">
        <v>0.38827929999999999</v>
      </c>
      <c r="N3290" s="21">
        <v>0.27000200000000002</v>
      </c>
      <c r="O3290" s="22"/>
      <c r="P3290" s="22">
        <v>0.30461912270000002</v>
      </c>
      <c r="Q3290" s="22">
        <v>0.30461912273296798</v>
      </c>
      <c r="R3290" s="43"/>
      <c r="S3290" s="18" t="str">
        <f>IF(A3290="placement",MIN(P3290,IF(R3290="",Q3290,R3290)),"")</f>
        <v/>
      </c>
      <c r="T3290" s="20" t="str">
        <f>IF($A3290="placement",S3290*J3290,"")</f>
        <v/>
      </c>
      <c r="U3290" s="19">
        <f>IF($A3290="placement",T3290,IF($A3290="site",SUMIF($C:$C,$C3290,$T:$T),IF($A3290="user",SUMIF($B:$B,$B3290,$T:$T),SUM($T:$T))))</f>
        <v>25.928442903890723</v>
      </c>
      <c r="V3290" s="18">
        <f>U3290/J3290</f>
        <v>0.26457594799888495</v>
      </c>
    </row>
    <row r="3291" spans="1:22" hidden="1" x14ac:dyDescent="0.3">
      <c r="A3291" s="11" t="s">
        <v>10</v>
      </c>
      <c r="B3291" s="11" t="s">
        <v>6451</v>
      </c>
      <c r="C3291" s="11" t="s">
        <v>9898</v>
      </c>
      <c r="D3291" s="11" t="s">
        <v>9898</v>
      </c>
      <c r="E3291" s="11"/>
      <c r="F3291" s="12">
        <v>0.32329999999999998</v>
      </c>
      <c r="G3291" s="33">
        <v>0</v>
      </c>
      <c r="H3291" s="34">
        <v>34.203099999999999</v>
      </c>
      <c r="I3291" s="34">
        <v>8.4118999999999993</v>
      </c>
      <c r="J3291" s="13">
        <v>98</v>
      </c>
      <c r="K3291" s="13">
        <v>24</v>
      </c>
      <c r="L3291" s="12">
        <v>0.24590000000000001</v>
      </c>
      <c r="M3291" s="14">
        <v>0.38827929999999999</v>
      </c>
      <c r="N3291" s="15">
        <v>0.27000200000000002</v>
      </c>
      <c r="O3291" s="16"/>
      <c r="P3291" s="16">
        <v>0.30461912270000002</v>
      </c>
      <c r="Q3291" s="16">
        <v>0.30461912273296798</v>
      </c>
      <c r="R3291" s="44"/>
      <c r="S3291" s="12" t="str">
        <f>IF(A3291="placement",MIN(P3291,IF(R3291="",Q3291,R3291)),"")</f>
        <v/>
      </c>
      <c r="T3291" s="14" t="str">
        <f>IF($A3291="placement",S3291*J3291,"")</f>
        <v/>
      </c>
      <c r="U3291" s="13">
        <f>IF($A3291="placement",T3291,IF($A3291="site",SUMIF($C:$C,$C3291,$T:$T),IF($A3291="user",SUMIF($B:$B,$B3291,$T:$T),SUM($T:$T))))</f>
        <v>25.928442903890723</v>
      </c>
      <c r="V3291" s="12">
        <f>U3291/J3291</f>
        <v>0.26457594799888495</v>
      </c>
    </row>
    <row r="3292" spans="1:22" hidden="1" x14ac:dyDescent="0.3">
      <c r="A3292" s="23" t="s">
        <v>14</v>
      </c>
      <c r="B3292" s="23" t="s">
        <v>6876</v>
      </c>
      <c r="C3292" s="23" t="s">
        <v>6878</v>
      </c>
      <c r="D3292" s="23" t="s">
        <v>6896</v>
      </c>
      <c r="E3292" s="23" t="s">
        <v>10313</v>
      </c>
      <c r="F3292" s="27">
        <v>0.25</v>
      </c>
      <c r="G3292" s="24">
        <v>0</v>
      </c>
      <c r="H3292" s="25">
        <v>21.3996</v>
      </c>
      <c r="I3292" s="25">
        <v>3.8094000000000001</v>
      </c>
      <c r="J3292" s="26">
        <v>98</v>
      </c>
      <c r="K3292" s="26">
        <v>24</v>
      </c>
      <c r="L3292" s="27">
        <v>0.17799999999999999</v>
      </c>
      <c r="M3292" s="28">
        <v>0.85387860999999998</v>
      </c>
      <c r="N3292" s="29">
        <v>0.6</v>
      </c>
      <c r="O3292" s="31" t="s">
        <v>42</v>
      </c>
      <c r="P3292" s="31">
        <v>0.29732400489999999</v>
      </c>
      <c r="Q3292" s="31">
        <v>0.25</v>
      </c>
      <c r="R3292" s="42"/>
      <c r="S3292" s="27">
        <f>IF(A3292="placement",MIN(P3292,IF(R3292="",Q3292,R3292)),"")</f>
        <v>0.25</v>
      </c>
      <c r="T3292" s="28">
        <f>IF($A3292="placement",S3292*J3292,"")</f>
        <v>24.5</v>
      </c>
      <c r="U3292" s="26">
        <f>IF($A3292="placement",T3292,IF($A3292="site",SUMIF($C:$C,$C3292,$T:$T),IF($A3292="user",SUMIF($B:$B,$B3292,$T:$T),SUM($T:$T))))</f>
        <v>24.5</v>
      </c>
      <c r="V3292" s="27">
        <f>U3292/J3292</f>
        <v>0.25</v>
      </c>
    </row>
    <row r="3293" spans="1:22" hidden="1" x14ac:dyDescent="0.3">
      <c r="A3293" s="23" t="s">
        <v>14</v>
      </c>
      <c r="B3293" s="23" t="s">
        <v>7472</v>
      </c>
      <c r="C3293" s="23" t="s">
        <v>7473</v>
      </c>
      <c r="D3293" s="23" t="s">
        <v>7535</v>
      </c>
      <c r="E3293" s="23" t="s">
        <v>7536</v>
      </c>
      <c r="F3293" s="27">
        <v>0.25</v>
      </c>
      <c r="G3293" s="24">
        <v>0</v>
      </c>
      <c r="H3293" s="25">
        <v>9.4948999999999995</v>
      </c>
      <c r="I3293" s="25">
        <v>1.2270000000000001</v>
      </c>
      <c r="J3293" s="26">
        <v>98</v>
      </c>
      <c r="K3293" s="26">
        <v>24</v>
      </c>
      <c r="L3293" s="27">
        <v>0.12920000000000001</v>
      </c>
      <c r="M3293" s="28">
        <v>2.6667539900000001</v>
      </c>
      <c r="N3293" s="29">
        <v>2</v>
      </c>
      <c r="O3293" s="31" t="s">
        <v>42</v>
      </c>
      <c r="P3293" s="31">
        <v>0.25002455820000002</v>
      </c>
      <c r="Q3293" s="31">
        <v>0.25</v>
      </c>
      <c r="R3293" s="42"/>
      <c r="S3293" s="27">
        <f>IF(A3293="placement",MIN(P3293,IF(R3293="",Q3293,R3293)),"")</f>
        <v>0.25</v>
      </c>
      <c r="T3293" s="28">
        <f>IF($A3293="placement",S3293*J3293,"")</f>
        <v>24.5</v>
      </c>
      <c r="U3293" s="26">
        <f>IF($A3293="placement",T3293,IF($A3293="site",SUMIF($C:$C,$C3293,$T:$T),IF($A3293="user",SUMIF($B:$B,$B3293,$T:$T),SUM($T:$T))))</f>
        <v>24.5</v>
      </c>
      <c r="V3293" s="27">
        <f>U3293/J3293</f>
        <v>0.25</v>
      </c>
    </row>
    <row r="3294" spans="1:22" hidden="1" x14ac:dyDescent="0.3">
      <c r="A3294" s="23" t="s">
        <v>14</v>
      </c>
      <c r="B3294" s="23" t="s">
        <v>7689</v>
      </c>
      <c r="C3294" s="23" t="s">
        <v>7690</v>
      </c>
      <c r="D3294" s="23" t="s">
        <v>7715</v>
      </c>
      <c r="E3294" s="23" t="s">
        <v>7716</v>
      </c>
      <c r="F3294" s="27">
        <v>0.1</v>
      </c>
      <c r="G3294" s="24">
        <v>0</v>
      </c>
      <c r="H3294" s="25">
        <v>15.335000000000001</v>
      </c>
      <c r="I3294" s="25">
        <v>4.7828999999999997</v>
      </c>
      <c r="J3294" s="26">
        <v>98</v>
      </c>
      <c r="K3294" s="26">
        <v>10</v>
      </c>
      <c r="L3294" s="27">
        <v>0.31190000000000001</v>
      </c>
      <c r="M3294" s="28">
        <v>0.67968936999999996</v>
      </c>
      <c r="N3294" s="29">
        <v>0.4</v>
      </c>
      <c r="O3294" s="31" t="s">
        <v>12</v>
      </c>
      <c r="P3294" s="31">
        <v>0.41149586919999998</v>
      </c>
      <c r="Q3294" s="31">
        <v>0.1</v>
      </c>
      <c r="R3294" s="42"/>
      <c r="S3294" s="27">
        <f>IF(A3294="placement",MIN(P3294,IF(R3294="",Q3294,R3294)),"")</f>
        <v>0.1</v>
      </c>
      <c r="T3294" s="28">
        <f>IF($A3294="placement",S3294*J3294,"")</f>
        <v>9.8000000000000007</v>
      </c>
      <c r="U3294" s="26">
        <f>IF($A3294="placement",T3294,IF($A3294="site",SUMIF($C:$C,$C3294,$T:$T),IF($A3294="user",SUMIF($B:$B,$B3294,$T:$T),SUM($T:$T))))</f>
        <v>9.8000000000000007</v>
      </c>
      <c r="V3294" s="27">
        <f>U3294/J3294</f>
        <v>0.1</v>
      </c>
    </row>
    <row r="3295" spans="1:22" hidden="1" x14ac:dyDescent="0.3">
      <c r="A3295" s="23" t="s">
        <v>14</v>
      </c>
      <c r="B3295" s="23" t="s">
        <v>8603</v>
      </c>
      <c r="C3295" s="23" t="s">
        <v>8604</v>
      </c>
      <c r="D3295" s="23" t="s">
        <v>8609</v>
      </c>
      <c r="E3295" s="23" t="s">
        <v>8610</v>
      </c>
      <c r="F3295" s="27">
        <v>0.25</v>
      </c>
      <c r="G3295" s="24">
        <v>0</v>
      </c>
      <c r="H3295" s="25">
        <v>4.4810999999999996</v>
      </c>
      <c r="I3295" s="25">
        <v>2.0337999999999998</v>
      </c>
      <c r="J3295" s="26">
        <v>98</v>
      </c>
      <c r="K3295" s="26">
        <v>24</v>
      </c>
      <c r="L3295" s="27">
        <v>0.45390000000000003</v>
      </c>
      <c r="M3295" s="28">
        <v>1.6047694299999999</v>
      </c>
      <c r="N3295" s="29">
        <v>1</v>
      </c>
      <c r="O3295" s="31" t="s">
        <v>12</v>
      </c>
      <c r="P3295" s="31">
        <v>0.37685752179999998</v>
      </c>
      <c r="Q3295" s="31">
        <v>0.249999999999999</v>
      </c>
      <c r="R3295" s="42"/>
      <c r="S3295" s="27">
        <f>IF(A3295="placement",MIN(P3295,IF(R3295="",Q3295,R3295)),"")</f>
        <v>0.249999999999999</v>
      </c>
      <c r="T3295" s="28">
        <f>IF($A3295="placement",S3295*J3295,"")</f>
        <v>24.499999999999901</v>
      </c>
      <c r="U3295" s="26">
        <f>IF($A3295="placement",T3295,IF($A3295="site",SUMIF($C:$C,$C3295,$T:$T),IF($A3295="user",SUMIF($B:$B,$B3295,$T:$T),SUM($T:$T))))</f>
        <v>24.499999999999901</v>
      </c>
      <c r="V3295" s="27">
        <f>U3295/J3295</f>
        <v>0.24999999999999897</v>
      </c>
    </row>
    <row r="3296" spans="1:22" hidden="1" x14ac:dyDescent="0.3">
      <c r="A3296" s="23" t="s">
        <v>14</v>
      </c>
      <c r="B3296" s="23" t="s">
        <v>8783</v>
      </c>
      <c r="C3296" s="23" t="s">
        <v>8784</v>
      </c>
      <c r="D3296" s="23" t="s">
        <v>8789</v>
      </c>
      <c r="E3296" s="23" t="s">
        <v>8790</v>
      </c>
      <c r="F3296" s="27">
        <v>0.25</v>
      </c>
      <c r="G3296" s="24">
        <v>1</v>
      </c>
      <c r="H3296" s="25">
        <v>132.6234</v>
      </c>
      <c r="I3296" s="25">
        <v>3.0078999999999998</v>
      </c>
      <c r="J3296" s="26">
        <v>98</v>
      </c>
      <c r="K3296" s="26">
        <v>25</v>
      </c>
      <c r="L3296" s="27">
        <v>2.2700000000000001E-2</v>
      </c>
      <c r="M3296" s="28">
        <v>1.0874878299999999</v>
      </c>
      <c r="N3296" s="29">
        <v>0.5</v>
      </c>
      <c r="O3296" s="31" t="s">
        <v>12</v>
      </c>
      <c r="P3296" s="31">
        <v>0.54022473969999996</v>
      </c>
      <c r="Q3296" s="31">
        <v>0.25</v>
      </c>
      <c r="R3296" s="42"/>
      <c r="S3296" s="27">
        <f>IF(A3296="placement",MIN(P3296,IF(R3296="",Q3296,R3296)),"")</f>
        <v>0.25</v>
      </c>
      <c r="T3296" s="28">
        <f>IF($A3296="placement",S3296*J3296,"")</f>
        <v>24.5</v>
      </c>
      <c r="U3296" s="26">
        <f>IF($A3296="placement",T3296,IF($A3296="site",SUMIF($C:$C,$C3296,$T:$T),IF($A3296="user",SUMIF($B:$B,$B3296,$T:$T),SUM($T:$T))))</f>
        <v>24.5</v>
      </c>
      <c r="V3296" s="27">
        <f>U3296/J3296</f>
        <v>0.25</v>
      </c>
    </row>
    <row r="3297" spans="1:22" hidden="1" x14ac:dyDescent="0.3">
      <c r="A3297" s="23" t="s">
        <v>14</v>
      </c>
      <c r="B3297" s="23" t="s">
        <v>9013</v>
      </c>
      <c r="C3297" s="23" t="s">
        <v>9015</v>
      </c>
      <c r="D3297" s="23" t="s">
        <v>9034</v>
      </c>
      <c r="E3297" s="23" t="s">
        <v>9035</v>
      </c>
      <c r="F3297" s="27">
        <v>0.15</v>
      </c>
      <c r="G3297" s="24">
        <v>0</v>
      </c>
      <c r="H3297" s="25">
        <v>21.269600000000001</v>
      </c>
      <c r="I3297" s="25">
        <v>1.2902</v>
      </c>
      <c r="J3297" s="26">
        <v>98</v>
      </c>
      <c r="K3297" s="26">
        <v>15</v>
      </c>
      <c r="L3297" s="27">
        <v>6.0699999999999997E-2</v>
      </c>
      <c r="M3297" s="28">
        <v>2.5423130199999999</v>
      </c>
      <c r="N3297" s="29">
        <v>2</v>
      </c>
      <c r="O3297" s="31" t="s">
        <v>42</v>
      </c>
      <c r="P3297" s="31">
        <v>0.2133148091</v>
      </c>
      <c r="Q3297" s="31">
        <v>0.149999999999999</v>
      </c>
      <c r="R3297" s="42"/>
      <c r="S3297" s="27">
        <f>IF(A3297="placement",MIN(P3297,IF(R3297="",Q3297,R3297)),"")</f>
        <v>0.149999999999999</v>
      </c>
      <c r="T3297" s="28">
        <f>IF($A3297="placement",S3297*J3297,"")</f>
        <v>14.699999999999902</v>
      </c>
      <c r="U3297" s="23">
        <f>IF($A3297="placement",T3297,IF($A3297="site",SUMIF($C:$C,$C3297,$T:$T),IF($A3297="user",SUMIF($B:$B,$B3297,$T:$T),SUM($T:$T))))</f>
        <v>14.699999999999902</v>
      </c>
      <c r="V3297" s="27">
        <f>U3297/J3297</f>
        <v>0.149999999999999</v>
      </c>
    </row>
    <row r="3298" spans="1:22" hidden="1" x14ac:dyDescent="0.3">
      <c r="A3298" s="23" t="s">
        <v>14</v>
      </c>
      <c r="B3298" s="23" t="s">
        <v>9958</v>
      </c>
      <c r="C3298" s="23" t="s">
        <v>9959</v>
      </c>
      <c r="D3298" s="32" t="s">
        <v>9970</v>
      </c>
      <c r="E3298" s="23" t="s">
        <v>9971</v>
      </c>
      <c r="F3298" s="27">
        <v>0.25</v>
      </c>
      <c r="G3298" s="24">
        <v>0</v>
      </c>
      <c r="H3298" s="25">
        <v>5.9473000000000003</v>
      </c>
      <c r="I3298" s="25">
        <v>1.514</v>
      </c>
      <c r="J3298" s="26">
        <v>97</v>
      </c>
      <c r="K3298" s="26">
        <v>24</v>
      </c>
      <c r="L3298" s="27">
        <v>0.25459999999999999</v>
      </c>
      <c r="M3298" s="28">
        <v>2.1435506700000002</v>
      </c>
      <c r="N3298" s="29">
        <v>1.25</v>
      </c>
      <c r="O3298" s="31" t="s">
        <v>12</v>
      </c>
      <c r="P3298" s="31">
        <v>0.41685539910000002</v>
      </c>
      <c r="Q3298" s="31">
        <v>0.25</v>
      </c>
      <c r="R3298" s="42"/>
      <c r="S3298" s="27">
        <f>IF(A3298="placement",MIN(P3298,IF(R3298="",Q3298,R3298)),"")</f>
        <v>0.25</v>
      </c>
      <c r="T3298" s="28">
        <f>IF($A3298="placement",S3298*J3298,"")</f>
        <v>24.25</v>
      </c>
      <c r="U3298" s="26">
        <f>IF($A3298="placement",T3298,IF($A3298="site",SUMIF($C:$C,$C3298,$T:$T),IF($A3298="user",SUMIF($B:$B,$B3298,$T:$T),SUM($T:$T))))</f>
        <v>24.25</v>
      </c>
      <c r="V3298" s="27">
        <f>U3298/J3298</f>
        <v>0.25</v>
      </c>
    </row>
    <row r="3299" spans="1:22" hidden="1" x14ac:dyDescent="0.3">
      <c r="A3299" s="23" t="s">
        <v>14</v>
      </c>
      <c r="B3299" s="23" t="s">
        <v>1570</v>
      </c>
      <c r="C3299" s="23" t="s">
        <v>1572</v>
      </c>
      <c r="D3299" s="23" t="s">
        <v>1573</v>
      </c>
      <c r="E3299" s="23" t="s">
        <v>1574</v>
      </c>
      <c r="F3299" s="27">
        <v>0.25</v>
      </c>
      <c r="G3299" s="24">
        <v>0</v>
      </c>
      <c r="H3299" s="25">
        <v>22.548100000000002</v>
      </c>
      <c r="I3299" s="25">
        <v>8.5111000000000008</v>
      </c>
      <c r="J3299" s="26">
        <v>97</v>
      </c>
      <c r="K3299" s="26">
        <v>24</v>
      </c>
      <c r="L3299" s="27">
        <v>0.3775</v>
      </c>
      <c r="M3299" s="28">
        <v>0.37840124000000003</v>
      </c>
      <c r="N3299" s="29">
        <v>0.05</v>
      </c>
      <c r="O3299" s="31" t="s">
        <v>42</v>
      </c>
      <c r="P3299" s="31">
        <v>0.86786512719999998</v>
      </c>
      <c r="Q3299" s="31">
        <v>0.25</v>
      </c>
      <c r="R3299" s="42"/>
      <c r="S3299" s="27">
        <f>IF(A3299="placement",MIN(P3299,IF(R3299="",Q3299,R3299)),"")</f>
        <v>0.25</v>
      </c>
      <c r="T3299" s="28">
        <f>IF($A3299="placement",S3299*J3299,"")</f>
        <v>24.25</v>
      </c>
      <c r="U3299" s="26">
        <f>IF($A3299="placement",T3299,IF($A3299="site",SUMIF($C:$C,$C3299,$T:$T),IF($A3299="user",SUMIF($B:$B,$B3299,$T:$T),SUM($T:$T))))</f>
        <v>24.25</v>
      </c>
      <c r="V3299" s="27">
        <f>U3299/J3299</f>
        <v>0.25</v>
      </c>
    </row>
    <row r="3300" spans="1:22" hidden="1" x14ac:dyDescent="0.3">
      <c r="A3300" s="23" t="s">
        <v>14</v>
      </c>
      <c r="B3300" s="23" t="s">
        <v>2366</v>
      </c>
      <c r="C3300" s="23" t="s">
        <v>2367</v>
      </c>
      <c r="D3300" s="23" t="s">
        <v>2383</v>
      </c>
      <c r="E3300" s="23" t="s">
        <v>2384</v>
      </c>
      <c r="F3300" s="27">
        <v>0.05</v>
      </c>
      <c r="G3300" s="24">
        <v>0</v>
      </c>
      <c r="H3300" s="25">
        <v>15.8331</v>
      </c>
      <c r="I3300" s="25">
        <v>4.5986000000000002</v>
      </c>
      <c r="J3300" s="26">
        <v>97</v>
      </c>
      <c r="K3300" s="26">
        <v>5</v>
      </c>
      <c r="L3300" s="27">
        <v>0.29039999999999999</v>
      </c>
      <c r="M3300" s="28">
        <v>0.70534474000000003</v>
      </c>
      <c r="N3300" s="29">
        <v>0.5</v>
      </c>
      <c r="O3300" s="31" t="s">
        <v>70</v>
      </c>
      <c r="P3300" s="31">
        <v>0.29112678040000001</v>
      </c>
      <c r="Q3300" s="31">
        <v>4.9999999999999899E-2</v>
      </c>
      <c r="R3300" s="42"/>
      <c r="S3300" s="27">
        <f>IF(A3300="placement",MIN(P3300,IF(R3300="",Q3300,R3300)),"")</f>
        <v>4.9999999999999899E-2</v>
      </c>
      <c r="T3300" s="28">
        <f>IF($A3300="placement",S3300*J3300,"")</f>
        <v>4.8499999999999899</v>
      </c>
      <c r="U3300" s="26">
        <f>IF($A3300="placement",T3300,IF($A3300="site",SUMIF($C:$C,$C3300,$T:$T),IF($A3300="user",SUMIF($B:$B,$B3300,$T:$T),SUM($T:$T))))</f>
        <v>4.8499999999999899</v>
      </c>
      <c r="V3300" s="27">
        <f>U3300/J3300</f>
        <v>4.9999999999999899E-2</v>
      </c>
    </row>
    <row r="3301" spans="1:22" hidden="1" x14ac:dyDescent="0.3">
      <c r="A3301" s="23" t="s">
        <v>14</v>
      </c>
      <c r="B3301" s="23" t="s">
        <v>3266</v>
      </c>
      <c r="C3301" s="23" t="s">
        <v>3268</v>
      </c>
      <c r="D3301" s="23" t="s">
        <v>3358</v>
      </c>
      <c r="E3301" s="23" t="s">
        <v>3359</v>
      </c>
      <c r="F3301" s="27">
        <v>0.25</v>
      </c>
      <c r="G3301" s="24">
        <v>1</v>
      </c>
      <c r="H3301" s="25">
        <v>49.808399999999999</v>
      </c>
      <c r="I3301" s="25">
        <v>4.2911999999999999</v>
      </c>
      <c r="J3301" s="26">
        <v>97</v>
      </c>
      <c r="K3301" s="26">
        <v>24</v>
      </c>
      <c r="L3301" s="27">
        <v>8.6199999999999999E-2</v>
      </c>
      <c r="M3301" s="28">
        <v>0.75398737999999998</v>
      </c>
      <c r="N3301" s="29">
        <v>0.5</v>
      </c>
      <c r="O3301" s="31" t="s">
        <v>12</v>
      </c>
      <c r="P3301" s="31">
        <v>0.33685892979999998</v>
      </c>
      <c r="Q3301" s="31">
        <v>0.25</v>
      </c>
      <c r="R3301" s="42"/>
      <c r="S3301" s="27">
        <f>IF(A3301="placement",MIN(P3301,IF(R3301="",Q3301,R3301)),"")</f>
        <v>0.25</v>
      </c>
      <c r="T3301" s="28">
        <f>IF($A3301="placement",S3301*J3301,"")</f>
        <v>24.25</v>
      </c>
      <c r="U3301" s="26">
        <f>IF($A3301="placement",T3301,IF($A3301="site",SUMIF($C:$C,$C3301,$T:$T),IF($A3301="user",SUMIF($B:$B,$B3301,$T:$T),SUM($T:$T))))</f>
        <v>24.25</v>
      </c>
      <c r="V3301" s="27">
        <f>U3301/J3301</f>
        <v>0.25</v>
      </c>
    </row>
    <row r="3302" spans="1:22" hidden="1" x14ac:dyDescent="0.3">
      <c r="A3302" s="23" t="s">
        <v>14</v>
      </c>
      <c r="B3302" s="23" t="s">
        <v>5764</v>
      </c>
      <c r="C3302" s="23" t="s">
        <v>5766</v>
      </c>
      <c r="D3302" s="23" t="s">
        <v>5835</v>
      </c>
      <c r="E3302" s="23" t="s">
        <v>5836</v>
      </c>
      <c r="F3302" s="27">
        <v>0.3</v>
      </c>
      <c r="G3302" s="24">
        <v>0</v>
      </c>
      <c r="H3302" s="25">
        <v>21.0139</v>
      </c>
      <c r="I3302" s="25">
        <v>3.1446000000000001</v>
      </c>
      <c r="J3302" s="26">
        <v>97</v>
      </c>
      <c r="K3302" s="26">
        <v>22</v>
      </c>
      <c r="L3302" s="27">
        <v>0.14960000000000001</v>
      </c>
      <c r="M3302" s="28">
        <v>1.0325140799999999</v>
      </c>
      <c r="N3302" s="29">
        <v>0.8</v>
      </c>
      <c r="O3302" s="31" t="s">
        <v>42</v>
      </c>
      <c r="P3302" s="31">
        <v>0.2251921664</v>
      </c>
      <c r="Q3302" s="31">
        <v>0.22519216638727099</v>
      </c>
      <c r="R3302" s="42"/>
      <c r="S3302" s="27">
        <f>IF(A3302="placement",MIN(P3302,IF(R3302="",Q3302,R3302)),"")</f>
        <v>0.22519216638727099</v>
      </c>
      <c r="T3302" s="28">
        <f>IF($A3302="placement",S3302*J3302,"")</f>
        <v>21.843640139565288</v>
      </c>
      <c r="U3302" s="26">
        <f>IF($A3302="placement",T3302,IF($A3302="site",SUMIF($C:$C,$C3302,$T:$T),IF($A3302="user",SUMIF($B:$B,$B3302,$T:$T),SUM($T:$T))))</f>
        <v>21.843640139565288</v>
      </c>
      <c r="V3302" s="27">
        <f>U3302/J3302</f>
        <v>0.22519216638727102</v>
      </c>
    </row>
    <row r="3303" spans="1:22" hidden="1" x14ac:dyDescent="0.3">
      <c r="A3303" s="23" t="s">
        <v>14</v>
      </c>
      <c r="B3303" s="23" t="s">
        <v>8370</v>
      </c>
      <c r="C3303" s="23" t="s">
        <v>8372</v>
      </c>
      <c r="D3303" s="23" t="s">
        <v>8377</v>
      </c>
      <c r="E3303" s="23" t="s">
        <v>8378</v>
      </c>
      <c r="F3303" s="27">
        <v>0.2</v>
      </c>
      <c r="G3303" s="24">
        <v>0</v>
      </c>
      <c r="H3303" s="25">
        <v>15.431100000000001</v>
      </c>
      <c r="I3303" s="25">
        <v>5.3128000000000002</v>
      </c>
      <c r="J3303" s="26">
        <v>97</v>
      </c>
      <c r="K3303" s="26">
        <v>19</v>
      </c>
      <c r="L3303" s="27">
        <v>0.34429999999999999</v>
      </c>
      <c r="M3303" s="28">
        <v>0.60709340000000001</v>
      </c>
      <c r="N3303" s="29">
        <v>0.3</v>
      </c>
      <c r="O3303" s="31" t="s">
        <v>42</v>
      </c>
      <c r="P3303" s="31">
        <v>0.50584209940000002</v>
      </c>
      <c r="Q3303" s="31">
        <v>0.19999999999999901</v>
      </c>
      <c r="R3303" s="42"/>
      <c r="S3303" s="27">
        <f>IF(A3303="placement",MIN(P3303,IF(R3303="",Q3303,R3303)),"")</f>
        <v>0.19999999999999901</v>
      </c>
      <c r="T3303" s="28">
        <f>IF($A3303="placement",S3303*J3303,"")</f>
        <v>19.399999999999903</v>
      </c>
      <c r="U3303" s="26">
        <f>IF($A3303="placement",T3303,IF($A3303="site",SUMIF($C:$C,$C3303,$T:$T),IF($A3303="user",SUMIF($B:$B,$B3303,$T:$T),SUM($T:$T))))</f>
        <v>19.399999999999903</v>
      </c>
      <c r="V3303" s="27">
        <f>U3303/J3303</f>
        <v>0.19999999999999898</v>
      </c>
    </row>
    <row r="3304" spans="1:22" hidden="1" x14ac:dyDescent="0.3">
      <c r="A3304" s="23" t="s">
        <v>14</v>
      </c>
      <c r="B3304" s="23" t="s">
        <v>8483</v>
      </c>
      <c r="C3304" s="23" t="s">
        <v>8484</v>
      </c>
      <c r="D3304" s="23" t="s">
        <v>8497</v>
      </c>
      <c r="E3304" s="23" t="s">
        <v>1572</v>
      </c>
      <c r="F3304" s="27">
        <v>0.4</v>
      </c>
      <c r="G3304" s="24">
        <v>0</v>
      </c>
      <c r="H3304" s="25">
        <v>8.4359000000000002</v>
      </c>
      <c r="I3304" s="25">
        <v>2.0695999999999999</v>
      </c>
      <c r="J3304" s="26">
        <v>97</v>
      </c>
      <c r="K3304" s="26">
        <v>35</v>
      </c>
      <c r="L3304" s="27">
        <v>0.24529999999999999</v>
      </c>
      <c r="M3304" s="28">
        <v>1.5635604299999999</v>
      </c>
      <c r="N3304" s="29">
        <v>1</v>
      </c>
      <c r="O3304" s="31" t="s">
        <v>42</v>
      </c>
      <c r="P3304" s="31">
        <v>0.36043405899999997</v>
      </c>
      <c r="Q3304" s="31">
        <v>0.36043405897233199</v>
      </c>
      <c r="R3304" s="42"/>
      <c r="S3304" s="27">
        <f>IF(A3304="placement",MIN(P3304,IF(R3304="",Q3304,R3304)),"")</f>
        <v>0.36043405897233199</v>
      </c>
      <c r="T3304" s="28">
        <f>IF($A3304="placement",S3304*J3304,"")</f>
        <v>34.9621037203162</v>
      </c>
      <c r="U3304" s="26">
        <f>IF($A3304="placement",T3304,IF($A3304="site",SUMIF($C:$C,$C3304,$T:$T),IF($A3304="user",SUMIF($B:$B,$B3304,$T:$T),SUM($T:$T))))</f>
        <v>34.9621037203162</v>
      </c>
      <c r="V3304" s="27">
        <f>U3304/J3304</f>
        <v>0.36043405897233194</v>
      </c>
    </row>
    <row r="3305" spans="1:22" hidden="1" x14ac:dyDescent="0.3">
      <c r="A3305" s="23" t="s">
        <v>14</v>
      </c>
      <c r="B3305" s="23" t="s">
        <v>9421</v>
      </c>
      <c r="C3305" s="23" t="s">
        <v>9423</v>
      </c>
      <c r="D3305" s="23" t="s">
        <v>9432</v>
      </c>
      <c r="E3305" s="23" t="s">
        <v>9422</v>
      </c>
      <c r="F3305" s="27">
        <v>0.2</v>
      </c>
      <c r="G3305" s="24">
        <v>0</v>
      </c>
      <c r="H3305" s="25">
        <v>17.8306</v>
      </c>
      <c r="I3305" s="25">
        <v>3.7585999999999999</v>
      </c>
      <c r="J3305" s="26">
        <v>97</v>
      </c>
      <c r="K3305" s="26">
        <v>19</v>
      </c>
      <c r="L3305" s="27">
        <v>0.21079999999999999</v>
      </c>
      <c r="M3305" s="28">
        <v>0.86401748</v>
      </c>
      <c r="N3305" s="29">
        <v>0.57999999999999996</v>
      </c>
      <c r="O3305" s="31" t="s">
        <v>42</v>
      </c>
      <c r="P3305" s="31">
        <v>0.32871728770000003</v>
      </c>
      <c r="Q3305" s="31">
        <v>0.19999999999999901</v>
      </c>
      <c r="R3305" s="42"/>
      <c r="S3305" s="27">
        <f>IF(A3305="placement",MIN(P3305,IF(R3305="",Q3305,R3305)),"")</f>
        <v>0.19999999999999901</v>
      </c>
      <c r="T3305" s="28">
        <f>IF($A3305="placement",S3305*J3305,"")</f>
        <v>19.399999999999903</v>
      </c>
      <c r="U3305" s="26">
        <f>IF($A3305="placement",T3305,IF($A3305="site",SUMIF($C:$C,$C3305,$T:$T),IF($A3305="user",SUMIF($B:$B,$B3305,$T:$T),SUM($T:$T))))</f>
        <v>19.399999999999903</v>
      </c>
      <c r="V3305" s="27">
        <f>U3305/J3305</f>
        <v>0.19999999999999898</v>
      </c>
    </row>
    <row r="3306" spans="1:22" hidden="1" x14ac:dyDescent="0.3">
      <c r="A3306" s="23" t="s">
        <v>14</v>
      </c>
      <c r="B3306" s="23" t="s">
        <v>259</v>
      </c>
      <c r="C3306" s="23" t="s">
        <v>261</v>
      </c>
      <c r="D3306" s="23" t="s">
        <v>268</v>
      </c>
      <c r="E3306" s="23" t="s">
        <v>269</v>
      </c>
      <c r="F3306" s="27">
        <v>0.25</v>
      </c>
      <c r="G3306" s="24">
        <v>1</v>
      </c>
      <c r="H3306" s="25">
        <v>55.2194</v>
      </c>
      <c r="I3306" s="25">
        <v>14.1182</v>
      </c>
      <c r="J3306" s="26">
        <v>96</v>
      </c>
      <c r="K3306" s="26">
        <v>24</v>
      </c>
      <c r="L3306" s="27">
        <v>0.25569999999999998</v>
      </c>
      <c r="M3306" s="28">
        <v>0.22587842</v>
      </c>
      <c r="N3306" s="29">
        <v>0.01</v>
      </c>
      <c r="O3306" s="31" t="s">
        <v>42</v>
      </c>
      <c r="P3306" s="31">
        <v>0.95572839669999998</v>
      </c>
      <c r="Q3306" s="31">
        <v>0.25</v>
      </c>
      <c r="R3306" s="42"/>
      <c r="S3306" s="27">
        <f>IF(A3306="placement",MIN(P3306,IF(R3306="",Q3306,R3306)),"")</f>
        <v>0.25</v>
      </c>
      <c r="T3306" s="28">
        <f>IF($A3306="placement",S3306*J3306,"")</f>
        <v>24</v>
      </c>
      <c r="U3306" s="26">
        <f>IF($A3306="placement",T3306,IF($A3306="site",SUMIF($C:$C,$C3306,$T:$T),IF($A3306="user",SUMIF($B:$B,$B3306,$T:$T),SUM($T:$T))))</f>
        <v>24</v>
      </c>
      <c r="V3306" s="27">
        <f>U3306/J3306</f>
        <v>0.25</v>
      </c>
    </row>
    <row r="3307" spans="1:22" hidden="1" x14ac:dyDescent="0.3">
      <c r="A3307" s="23" t="s">
        <v>14</v>
      </c>
      <c r="B3307" s="23" t="s">
        <v>1145</v>
      </c>
      <c r="C3307" s="23" t="s">
        <v>1147</v>
      </c>
      <c r="D3307" s="23" t="s">
        <v>1148</v>
      </c>
      <c r="E3307" s="23" t="s">
        <v>1149</v>
      </c>
      <c r="F3307" s="27">
        <v>0.25</v>
      </c>
      <c r="G3307" s="24">
        <v>0</v>
      </c>
      <c r="H3307" s="25">
        <v>6.9931999999999999</v>
      </c>
      <c r="I3307" s="25">
        <v>2.3391999999999999</v>
      </c>
      <c r="J3307" s="26">
        <v>96</v>
      </c>
      <c r="K3307" s="26">
        <v>24</v>
      </c>
      <c r="L3307" s="27">
        <v>0.33450000000000002</v>
      </c>
      <c r="M3307" s="28">
        <v>1.3723411400000001</v>
      </c>
      <c r="N3307" s="29">
        <v>1</v>
      </c>
      <c r="O3307" s="31" t="s">
        <v>12</v>
      </c>
      <c r="P3307" s="31">
        <v>0.27131820890000002</v>
      </c>
      <c r="Q3307" s="31">
        <v>0.25</v>
      </c>
      <c r="R3307" s="42"/>
      <c r="S3307" s="27">
        <f>IF(A3307="placement",MIN(P3307,IF(R3307="",Q3307,R3307)),"")</f>
        <v>0.25</v>
      </c>
      <c r="T3307" s="28">
        <f>IF($A3307="placement",S3307*J3307,"")</f>
        <v>24</v>
      </c>
      <c r="U3307" s="26">
        <f>IF($A3307="placement",T3307,IF($A3307="site",SUMIF($C:$C,$C3307,$T:$T),IF($A3307="user",SUMIF($B:$B,$B3307,$T:$T),SUM($T:$T))))</f>
        <v>24</v>
      </c>
      <c r="V3307" s="27">
        <f>U3307/J3307</f>
        <v>0.25</v>
      </c>
    </row>
    <row r="3308" spans="1:22" hidden="1" x14ac:dyDescent="0.3">
      <c r="A3308" s="23" t="s">
        <v>14</v>
      </c>
      <c r="B3308" s="23" t="s">
        <v>9993</v>
      </c>
      <c r="C3308" s="23" t="s">
        <v>9994</v>
      </c>
      <c r="D3308" s="23" t="s">
        <v>9999</v>
      </c>
      <c r="E3308" s="23" t="s">
        <v>10000</v>
      </c>
      <c r="F3308" s="27">
        <v>0.25</v>
      </c>
      <c r="G3308" s="24">
        <v>0</v>
      </c>
      <c r="H3308" s="25">
        <v>10.6775</v>
      </c>
      <c r="I3308" s="25">
        <v>2.2637</v>
      </c>
      <c r="J3308" s="26">
        <v>96</v>
      </c>
      <c r="K3308" s="26">
        <v>24</v>
      </c>
      <c r="L3308" s="27">
        <v>0.21199999999999999</v>
      </c>
      <c r="M3308" s="28">
        <v>1.40947873</v>
      </c>
      <c r="N3308" s="29">
        <v>1</v>
      </c>
      <c r="O3308" s="31" t="s">
        <v>42</v>
      </c>
      <c r="P3308" s="31">
        <v>0.29051785120000001</v>
      </c>
      <c r="Q3308" s="31">
        <v>0.25</v>
      </c>
      <c r="R3308" s="42"/>
      <c r="S3308" s="27">
        <f>IF(A3308="placement",MIN(P3308,IF(R3308="",Q3308,R3308)),"")</f>
        <v>0.25</v>
      </c>
      <c r="T3308" s="28">
        <f>IF($A3308="placement",S3308*J3308,"")</f>
        <v>24</v>
      </c>
      <c r="U3308" s="26">
        <f>IF($A3308="placement",T3308,IF($A3308="site",SUMIF($C:$C,$C3308,$T:$T),IF($A3308="user",SUMIF($B:$B,$B3308,$T:$T),SUM($T:$T))))</f>
        <v>24</v>
      </c>
      <c r="V3308" s="27">
        <f>U3308/J3308</f>
        <v>0.25</v>
      </c>
    </row>
    <row r="3309" spans="1:22" hidden="1" x14ac:dyDescent="0.3">
      <c r="A3309" s="23" t="s">
        <v>14</v>
      </c>
      <c r="B3309" s="23" t="s">
        <v>2619</v>
      </c>
      <c r="C3309" s="23" t="s">
        <v>2621</v>
      </c>
      <c r="D3309" s="23" t="s">
        <v>2779</v>
      </c>
      <c r="E3309" s="23" t="s">
        <v>2780</v>
      </c>
      <c r="F3309" s="27">
        <v>0.25</v>
      </c>
      <c r="G3309" s="24">
        <v>1</v>
      </c>
      <c r="H3309" s="25">
        <v>52.668300000000002</v>
      </c>
      <c r="I3309" s="25">
        <v>6.7058</v>
      </c>
      <c r="J3309" s="26">
        <v>96</v>
      </c>
      <c r="K3309" s="26">
        <v>24</v>
      </c>
      <c r="L3309" s="27">
        <v>0.1273</v>
      </c>
      <c r="M3309" s="28">
        <v>0.47544445000000002</v>
      </c>
      <c r="N3309" s="29">
        <v>0.3</v>
      </c>
      <c r="O3309" s="31" t="s">
        <v>12</v>
      </c>
      <c r="P3309" s="31">
        <v>0.36901145279999997</v>
      </c>
      <c r="Q3309" s="31">
        <v>0.25</v>
      </c>
      <c r="R3309" s="42"/>
      <c r="S3309" s="27">
        <f>IF(A3309="placement",MIN(P3309,IF(R3309="",Q3309,R3309)),"")</f>
        <v>0.25</v>
      </c>
      <c r="T3309" s="28">
        <f>IF($A3309="placement",S3309*J3309,"")</f>
        <v>24</v>
      </c>
      <c r="U3309" s="26">
        <f>IF($A3309="placement",T3309,IF($A3309="site",SUMIF($C:$C,$C3309,$T:$T),IF($A3309="user",SUMIF($B:$B,$B3309,$T:$T),SUM($T:$T))))</f>
        <v>24</v>
      </c>
      <c r="V3309" s="27">
        <f>U3309/J3309</f>
        <v>0.25</v>
      </c>
    </row>
    <row r="3310" spans="1:22" hidden="1" x14ac:dyDescent="0.3">
      <c r="A3310" s="23" t="s">
        <v>14</v>
      </c>
      <c r="B3310" s="23" t="s">
        <v>4358</v>
      </c>
      <c r="C3310" s="23" t="s">
        <v>4359</v>
      </c>
      <c r="D3310" s="23" t="s">
        <v>10887</v>
      </c>
      <c r="E3310" s="23" t="s">
        <v>10888</v>
      </c>
      <c r="F3310" s="27">
        <v>0.25</v>
      </c>
      <c r="G3310" s="24">
        <v>1</v>
      </c>
      <c r="H3310" s="25">
        <v>51.024299999999997</v>
      </c>
      <c r="I3310" s="25">
        <v>7.1170999999999998</v>
      </c>
      <c r="J3310" s="26">
        <v>96</v>
      </c>
      <c r="K3310" s="26">
        <v>24</v>
      </c>
      <c r="L3310" s="27">
        <v>0.13950000000000001</v>
      </c>
      <c r="M3310" s="28">
        <v>0.44831995000000002</v>
      </c>
      <c r="N3310" s="29">
        <v>0.2</v>
      </c>
      <c r="O3310" s="31" t="s">
        <v>12</v>
      </c>
      <c r="P3310" s="31">
        <v>0.55389003059999997</v>
      </c>
      <c r="Q3310" s="31">
        <v>0.249999999999999</v>
      </c>
      <c r="R3310" s="42"/>
      <c r="S3310" s="27">
        <f>IF(A3310="placement",MIN(P3310,IF(R3310="",Q3310,R3310)),"")</f>
        <v>0.249999999999999</v>
      </c>
      <c r="T3310" s="28">
        <f>IF($A3310="placement",S3310*J3310,"")</f>
        <v>23.999999999999904</v>
      </c>
      <c r="U3310" s="26">
        <f>IF($A3310="placement",T3310,IF($A3310="site",SUMIF($C:$C,$C3310,$T:$T),IF($A3310="user",SUMIF($B:$B,$B3310,$T:$T),SUM($T:$T))))</f>
        <v>23.999999999999904</v>
      </c>
      <c r="V3310" s="27">
        <f>U3310/J3310</f>
        <v>0.249999999999999</v>
      </c>
    </row>
    <row r="3311" spans="1:22" hidden="1" x14ac:dyDescent="0.3">
      <c r="A3311" s="23" t="s">
        <v>14</v>
      </c>
      <c r="B3311" s="23" t="s">
        <v>5211</v>
      </c>
      <c r="C3311" s="23" t="s">
        <v>5213</v>
      </c>
      <c r="D3311" s="23" t="s">
        <v>5258</v>
      </c>
      <c r="E3311" s="23" t="s">
        <v>5259</v>
      </c>
      <c r="F3311" s="27">
        <v>0.33</v>
      </c>
      <c r="G3311" s="24">
        <v>0</v>
      </c>
      <c r="H3311" s="25">
        <v>6.0056000000000003</v>
      </c>
      <c r="I3311" s="25">
        <v>2.5939000000000001</v>
      </c>
      <c r="J3311" s="26">
        <v>96</v>
      </c>
      <c r="K3311" s="26">
        <v>32</v>
      </c>
      <c r="L3311" s="27">
        <v>0.43190000000000001</v>
      </c>
      <c r="M3311" s="28">
        <v>1.2375822700000001</v>
      </c>
      <c r="N3311" s="29">
        <v>0.8</v>
      </c>
      <c r="O3311" s="31" t="s">
        <v>12</v>
      </c>
      <c r="P3311" s="31">
        <v>0.35357832620000001</v>
      </c>
      <c r="Q3311" s="31">
        <v>0.33</v>
      </c>
      <c r="R3311" s="42"/>
      <c r="S3311" s="27">
        <f>IF(A3311="placement",MIN(P3311,IF(R3311="",Q3311,R3311)),"")</f>
        <v>0.33</v>
      </c>
      <c r="T3311" s="28">
        <f>IF($A3311="placement",S3311*J3311,"")</f>
        <v>31.68</v>
      </c>
      <c r="U3311" s="26">
        <f>IF($A3311="placement",T3311,IF($A3311="site",SUMIF($C:$C,$C3311,$T:$T),IF($A3311="user",SUMIF($B:$B,$B3311,$T:$T),SUM($T:$T))))</f>
        <v>31.68</v>
      </c>
      <c r="V3311" s="27">
        <f>U3311/J3311</f>
        <v>0.33</v>
      </c>
    </row>
    <row r="3312" spans="1:22" hidden="1" x14ac:dyDescent="0.3">
      <c r="A3312" s="23" t="s">
        <v>14</v>
      </c>
      <c r="B3312" s="23" t="s">
        <v>5381</v>
      </c>
      <c r="C3312" s="23" t="s">
        <v>5383</v>
      </c>
      <c r="D3312" s="23" t="s">
        <v>5398</v>
      </c>
      <c r="E3312" s="23" t="s">
        <v>5382</v>
      </c>
      <c r="F3312" s="27">
        <v>0.25</v>
      </c>
      <c r="G3312" s="24">
        <v>1</v>
      </c>
      <c r="H3312" s="25">
        <v>95.967600000000004</v>
      </c>
      <c r="I3312" s="25">
        <v>4.8841999999999999</v>
      </c>
      <c r="J3312" s="26">
        <v>96</v>
      </c>
      <c r="K3312" s="26">
        <v>22</v>
      </c>
      <c r="L3312" s="27">
        <v>5.0900000000000001E-2</v>
      </c>
      <c r="M3312" s="28">
        <v>0.65711255999999996</v>
      </c>
      <c r="N3312" s="29">
        <v>0.5</v>
      </c>
      <c r="O3312" s="31" t="s">
        <v>12</v>
      </c>
      <c r="P3312" s="31">
        <v>0.2390953582</v>
      </c>
      <c r="Q3312" s="31">
        <v>0.23909535816899399</v>
      </c>
      <c r="R3312" s="42"/>
      <c r="S3312" s="27">
        <f>IF(A3312="placement",MIN(P3312,IF(R3312="",Q3312,R3312)),"")</f>
        <v>0.23909535816899399</v>
      </c>
      <c r="T3312" s="28">
        <f>IF($A3312="placement",S3312*J3312,"")</f>
        <v>22.953154384223424</v>
      </c>
      <c r="U3312" s="26">
        <f>IF($A3312="placement",T3312,IF($A3312="site",SUMIF($C:$C,$C3312,$T:$T),IF($A3312="user",SUMIF($B:$B,$B3312,$T:$T),SUM($T:$T))))</f>
        <v>22.953154384223424</v>
      </c>
      <c r="V3312" s="27">
        <f>U3312/J3312</f>
        <v>0.23909535816899399</v>
      </c>
    </row>
    <row r="3313" spans="1:22" hidden="1" x14ac:dyDescent="0.3">
      <c r="A3313" s="23" t="s">
        <v>14</v>
      </c>
      <c r="B3313" s="23" t="s">
        <v>5678</v>
      </c>
      <c r="C3313" s="23" t="s">
        <v>5679</v>
      </c>
      <c r="D3313" s="32" t="s">
        <v>10241</v>
      </c>
      <c r="E3313" s="23" t="s">
        <v>10242</v>
      </c>
      <c r="F3313" s="27">
        <v>0.25</v>
      </c>
      <c r="G3313" s="24">
        <v>1</v>
      </c>
      <c r="H3313" s="25">
        <v>49.927100000000003</v>
      </c>
      <c r="I3313" s="25">
        <v>1.7428999999999999</v>
      </c>
      <c r="J3313" s="26">
        <v>96</v>
      </c>
      <c r="K3313" s="26">
        <v>21</v>
      </c>
      <c r="L3313" s="27">
        <v>3.49E-2</v>
      </c>
      <c r="M3313" s="28">
        <v>1.83790009</v>
      </c>
      <c r="N3313" s="29">
        <v>1.1499999999999999</v>
      </c>
      <c r="O3313" s="31" t="s">
        <v>70</v>
      </c>
      <c r="P3313" s="31">
        <v>0.37428589899999998</v>
      </c>
      <c r="Q3313" s="31">
        <v>0.249999999999999</v>
      </c>
      <c r="R3313" s="42"/>
      <c r="S3313" s="27">
        <f>IF(A3313="placement",MIN(P3313,IF(R3313="",Q3313,R3313)),"")</f>
        <v>0.249999999999999</v>
      </c>
      <c r="T3313" s="28">
        <f>IF($A3313="placement",S3313*J3313,"")</f>
        <v>23.999999999999904</v>
      </c>
      <c r="U3313" s="26">
        <f>IF($A3313="placement",T3313,IF($A3313="site",SUMIF($C:$C,$C3313,$T:$T),IF($A3313="user",SUMIF($B:$B,$B3313,$T:$T),SUM($T:$T))))</f>
        <v>23.999999999999904</v>
      </c>
      <c r="V3313" s="27">
        <f>U3313/J3313</f>
        <v>0.249999999999999</v>
      </c>
    </row>
    <row r="3314" spans="1:22" hidden="1" x14ac:dyDescent="0.3">
      <c r="A3314" s="23" t="s">
        <v>14</v>
      </c>
      <c r="B3314" s="23" t="s">
        <v>5764</v>
      </c>
      <c r="C3314" s="23" t="s">
        <v>5766</v>
      </c>
      <c r="D3314" s="23" t="s">
        <v>5891</v>
      </c>
      <c r="E3314" s="23" t="s">
        <v>5892</v>
      </c>
      <c r="F3314" s="27">
        <v>0.25</v>
      </c>
      <c r="G3314" s="24">
        <v>0</v>
      </c>
      <c r="H3314" s="25">
        <v>15.6921</v>
      </c>
      <c r="I3314" s="25">
        <v>3.8620999999999999</v>
      </c>
      <c r="J3314" s="26">
        <v>96</v>
      </c>
      <c r="K3314" s="26">
        <v>24</v>
      </c>
      <c r="L3314" s="27">
        <v>0.24610000000000001</v>
      </c>
      <c r="M3314" s="28">
        <v>0.83155168999999995</v>
      </c>
      <c r="N3314" s="29">
        <v>0.6</v>
      </c>
      <c r="O3314" s="31" t="s">
        <v>42</v>
      </c>
      <c r="P3314" s="31">
        <v>0.27845736399999999</v>
      </c>
      <c r="Q3314" s="31">
        <v>0.25</v>
      </c>
      <c r="R3314" s="42"/>
      <c r="S3314" s="27">
        <f>IF(A3314="placement",MIN(P3314,IF(R3314="",Q3314,R3314)),"")</f>
        <v>0.25</v>
      </c>
      <c r="T3314" s="28">
        <f>IF($A3314="placement",S3314*J3314,"")</f>
        <v>24</v>
      </c>
      <c r="U3314" s="26">
        <f>IF($A3314="placement",T3314,IF($A3314="site",SUMIF($C:$C,$C3314,$T:$T),IF($A3314="user",SUMIF($B:$B,$B3314,$T:$T),SUM($T:$T))))</f>
        <v>24</v>
      </c>
      <c r="V3314" s="27">
        <f>U3314/J3314</f>
        <v>0.25</v>
      </c>
    </row>
    <row r="3315" spans="1:22" hidden="1" x14ac:dyDescent="0.3">
      <c r="A3315" s="23" t="s">
        <v>14</v>
      </c>
      <c r="B3315" s="23" t="s">
        <v>7135</v>
      </c>
      <c r="C3315" s="23" t="s">
        <v>7137</v>
      </c>
      <c r="D3315" s="23" t="s">
        <v>7146</v>
      </c>
      <c r="E3315" s="23" t="s">
        <v>7147</v>
      </c>
      <c r="F3315" s="27">
        <v>0.25</v>
      </c>
      <c r="G3315" s="24">
        <v>0</v>
      </c>
      <c r="H3315" s="25">
        <v>24.540199999999999</v>
      </c>
      <c r="I3315" s="25">
        <v>4.3639000000000001</v>
      </c>
      <c r="J3315" s="26">
        <v>96</v>
      </c>
      <c r="K3315" s="26">
        <v>24</v>
      </c>
      <c r="L3315" s="27">
        <v>0.17780000000000001</v>
      </c>
      <c r="M3315" s="28">
        <v>0.73688191000000003</v>
      </c>
      <c r="N3315" s="29">
        <v>0.5</v>
      </c>
      <c r="O3315" s="31" t="s">
        <v>42</v>
      </c>
      <c r="P3315" s="31">
        <v>0.32146522199999999</v>
      </c>
      <c r="Q3315" s="31">
        <v>0.25</v>
      </c>
      <c r="R3315" s="42"/>
      <c r="S3315" s="27">
        <f>IF(A3315="placement",MIN(P3315,IF(R3315="",Q3315,R3315)),"")</f>
        <v>0.25</v>
      </c>
      <c r="T3315" s="28">
        <f>IF($A3315="placement",S3315*J3315,"")</f>
        <v>24</v>
      </c>
      <c r="U3315" s="26">
        <f>IF($A3315="placement",T3315,IF($A3315="site",SUMIF($C:$C,$C3315,$T:$T),IF($A3315="user",SUMIF($B:$B,$B3315,$T:$T),SUM($T:$T))))</f>
        <v>24</v>
      </c>
      <c r="V3315" s="27">
        <f>U3315/J3315</f>
        <v>0.25</v>
      </c>
    </row>
    <row r="3316" spans="1:22" hidden="1" x14ac:dyDescent="0.3">
      <c r="A3316" s="23" t="s">
        <v>14</v>
      </c>
      <c r="B3316" s="23" t="s">
        <v>7677</v>
      </c>
      <c r="C3316" s="23" t="s">
        <v>7679</v>
      </c>
      <c r="D3316" s="23" t="s">
        <v>7682</v>
      </c>
      <c r="E3316" s="23" t="s">
        <v>7678</v>
      </c>
      <c r="F3316" s="27">
        <v>0.25</v>
      </c>
      <c r="G3316" s="24">
        <v>1</v>
      </c>
      <c r="H3316" s="25">
        <v>285.42599999999999</v>
      </c>
      <c r="I3316" s="25">
        <v>25.404699999999998</v>
      </c>
      <c r="J3316" s="26">
        <v>96</v>
      </c>
      <c r="K3316" s="26">
        <v>24</v>
      </c>
      <c r="L3316" s="27">
        <v>8.8999999999999996E-2</v>
      </c>
      <c r="M3316" s="28">
        <v>0.12544971999999999</v>
      </c>
      <c r="N3316" s="29">
        <v>0.1</v>
      </c>
      <c r="O3316" s="31" t="s">
        <v>12</v>
      </c>
      <c r="P3316" s="31">
        <v>0.202867888</v>
      </c>
      <c r="Q3316" s="31">
        <v>0.20286788799189501</v>
      </c>
      <c r="R3316" s="42"/>
      <c r="S3316" s="27">
        <f>IF(A3316="placement",MIN(P3316,IF(R3316="",Q3316,R3316)),"")</f>
        <v>0.20286788799189501</v>
      </c>
      <c r="T3316" s="28">
        <f>IF($A3316="placement",S3316*J3316,"")</f>
        <v>19.47531724722192</v>
      </c>
      <c r="U3316" s="26">
        <f>IF($A3316="placement",T3316,IF($A3316="site",SUMIF($C:$C,$C3316,$T:$T),IF($A3316="user",SUMIF($B:$B,$B3316,$T:$T),SUM($T:$T))))</f>
        <v>19.47531724722192</v>
      </c>
      <c r="V3316" s="27">
        <f>U3316/J3316</f>
        <v>0.20286788799189501</v>
      </c>
    </row>
    <row r="3317" spans="1:22" hidden="1" x14ac:dyDescent="0.3">
      <c r="A3317" s="23" t="s">
        <v>14</v>
      </c>
      <c r="B3317" s="23" t="s">
        <v>8615</v>
      </c>
      <c r="C3317" s="23" t="s">
        <v>8616</v>
      </c>
      <c r="D3317" s="23" t="s">
        <v>8655</v>
      </c>
      <c r="E3317" s="23" t="s">
        <v>8656</v>
      </c>
      <c r="F3317" s="27">
        <v>0.25</v>
      </c>
      <c r="G3317" s="24">
        <v>0</v>
      </c>
      <c r="H3317" s="25">
        <v>9.4025999999999996</v>
      </c>
      <c r="I3317" s="25">
        <v>1.5</v>
      </c>
      <c r="J3317" s="26">
        <v>96</v>
      </c>
      <c r="K3317" s="26">
        <v>23</v>
      </c>
      <c r="L3317" s="27">
        <v>0.1595</v>
      </c>
      <c r="M3317" s="28">
        <v>2.1307523800000001</v>
      </c>
      <c r="N3317" s="29">
        <v>1.6</v>
      </c>
      <c r="O3317" s="31" t="s">
        <v>12</v>
      </c>
      <c r="P3317" s="31">
        <v>0.24909153479999999</v>
      </c>
      <c r="Q3317" s="31">
        <v>0.24909153484796301</v>
      </c>
      <c r="R3317" s="42"/>
      <c r="S3317" s="27">
        <f>IF(A3317="placement",MIN(P3317,IF(R3317="",Q3317,R3317)),"")</f>
        <v>0.24909153479999999</v>
      </c>
      <c r="T3317" s="28">
        <f>IF($A3317="placement",S3317*J3317,"")</f>
        <v>23.912787340799998</v>
      </c>
      <c r="U3317" s="26">
        <f>IF($A3317="placement",T3317,IF($A3317="site",SUMIF($C:$C,$C3317,$T:$T),IF($A3317="user",SUMIF($B:$B,$B3317,$T:$T),SUM($T:$T))))</f>
        <v>23.912787340799998</v>
      </c>
      <c r="V3317" s="27">
        <f>U3317/J3317</f>
        <v>0.24909153479999999</v>
      </c>
    </row>
    <row r="3318" spans="1:22" hidden="1" x14ac:dyDescent="0.3">
      <c r="A3318" s="23" t="s">
        <v>14</v>
      </c>
      <c r="B3318" s="23" t="s">
        <v>1350</v>
      </c>
      <c r="C3318" s="23" t="s">
        <v>1352</v>
      </c>
      <c r="D3318" s="23" t="s">
        <v>1409</v>
      </c>
      <c r="E3318" s="23" t="s">
        <v>1410</v>
      </c>
      <c r="F3318" s="27">
        <v>0.25</v>
      </c>
      <c r="G3318" s="24">
        <v>1</v>
      </c>
      <c r="H3318" s="25">
        <v>77.7684</v>
      </c>
      <c r="I3318" s="25">
        <v>4.9074999999999998</v>
      </c>
      <c r="J3318" s="26">
        <v>95</v>
      </c>
      <c r="K3318" s="26">
        <v>20</v>
      </c>
      <c r="L3318" s="27">
        <v>6.3100000000000003E-2</v>
      </c>
      <c r="M3318" s="28">
        <v>0.64339568000000003</v>
      </c>
      <c r="N3318" s="29">
        <v>0.5</v>
      </c>
      <c r="O3318" s="31" t="s">
        <v>385</v>
      </c>
      <c r="P3318" s="31">
        <v>0.22287323689999999</v>
      </c>
      <c r="Q3318" s="31">
        <v>0.22287323688764701</v>
      </c>
      <c r="R3318" s="42"/>
      <c r="S3318" s="27">
        <f>IF(A3318="placement",MIN(P3318,IF(R3318="",Q3318,R3318)),"")</f>
        <v>0.22287323688764701</v>
      </c>
      <c r="T3318" s="28">
        <f>IF($A3318="placement",S3318*J3318,"")</f>
        <v>21.172957504326465</v>
      </c>
      <c r="U3318" s="26">
        <f>IF($A3318="placement",T3318,IF($A3318="site",SUMIF($C:$C,$C3318,$T:$T),IF($A3318="user",SUMIF($B:$B,$B3318,$T:$T),SUM($T:$T))))</f>
        <v>21.172957504326465</v>
      </c>
      <c r="V3318" s="27">
        <f>U3318/J3318</f>
        <v>0.22287323688764701</v>
      </c>
    </row>
    <row r="3319" spans="1:22" hidden="1" x14ac:dyDescent="0.3">
      <c r="A3319" s="23" t="s">
        <v>14</v>
      </c>
      <c r="B3319" s="23" t="s">
        <v>1708</v>
      </c>
      <c r="C3319" s="23" t="s">
        <v>1709</v>
      </c>
      <c r="D3319" s="23" t="s">
        <v>1794</v>
      </c>
      <c r="E3319" s="23" t="s">
        <v>1795</v>
      </c>
      <c r="F3319" s="27">
        <v>0.15</v>
      </c>
      <c r="G3319" s="24">
        <v>0</v>
      </c>
      <c r="H3319" s="25">
        <v>3.9931999999999999</v>
      </c>
      <c r="I3319" s="25">
        <v>1.56</v>
      </c>
      <c r="J3319" s="26">
        <v>95</v>
      </c>
      <c r="K3319" s="26">
        <v>14</v>
      </c>
      <c r="L3319" s="27">
        <v>0.39069999999999999</v>
      </c>
      <c r="M3319" s="28">
        <v>2.02404304</v>
      </c>
      <c r="N3319" s="29">
        <v>1.55</v>
      </c>
      <c r="O3319" s="31" t="s">
        <v>42</v>
      </c>
      <c r="P3319" s="31">
        <v>0.23420600790000001</v>
      </c>
      <c r="Q3319" s="31">
        <v>0.15</v>
      </c>
      <c r="R3319" s="42"/>
      <c r="S3319" s="27">
        <f>IF(A3319="placement",MIN(P3319,IF(R3319="",Q3319,R3319)),"")</f>
        <v>0.15</v>
      </c>
      <c r="T3319" s="28">
        <f>IF($A3319="placement",S3319*J3319,"")</f>
        <v>14.25</v>
      </c>
      <c r="U3319" s="26">
        <f>IF($A3319="placement",T3319,IF($A3319="site",SUMIF($C:$C,$C3319,$T:$T),IF($A3319="user",SUMIF($B:$B,$B3319,$T:$T),SUM($T:$T))))</f>
        <v>14.25</v>
      </c>
      <c r="V3319" s="27">
        <f>U3319/J3319</f>
        <v>0.15</v>
      </c>
    </row>
    <row r="3320" spans="1:22" hidden="1" x14ac:dyDescent="0.3">
      <c r="A3320" s="23" t="s">
        <v>14</v>
      </c>
      <c r="B3320" s="23" t="s">
        <v>1708</v>
      </c>
      <c r="C3320" s="23" t="s">
        <v>1709</v>
      </c>
      <c r="D3320" s="23" t="s">
        <v>1828</v>
      </c>
      <c r="E3320" s="23" t="s">
        <v>1829</v>
      </c>
      <c r="F3320" s="27">
        <v>0.2</v>
      </c>
      <c r="G3320" s="24">
        <v>0</v>
      </c>
      <c r="H3320" s="25">
        <v>4.6947999999999999</v>
      </c>
      <c r="I3320" s="25">
        <v>1.6760999999999999</v>
      </c>
      <c r="J3320" s="26">
        <v>95</v>
      </c>
      <c r="K3320" s="26">
        <v>19</v>
      </c>
      <c r="L3320" s="27">
        <v>0.35699999999999998</v>
      </c>
      <c r="M3320" s="28">
        <v>1.87969403</v>
      </c>
      <c r="N3320" s="29">
        <v>1.45</v>
      </c>
      <c r="O3320" s="31" t="s">
        <v>304</v>
      </c>
      <c r="P3320" s="31">
        <v>0.22859785669999999</v>
      </c>
      <c r="Q3320" s="31">
        <v>0.19999999999999901</v>
      </c>
      <c r="R3320" s="42"/>
      <c r="S3320" s="27">
        <f>IF(A3320="placement",MIN(P3320,IF(R3320="",Q3320,R3320)),"")</f>
        <v>0.19999999999999901</v>
      </c>
      <c r="T3320" s="28">
        <f>IF($A3320="placement",S3320*J3320,"")</f>
        <v>18.999999999999908</v>
      </c>
      <c r="U3320" s="26">
        <f>IF($A3320="placement",T3320,IF($A3320="site",SUMIF($C:$C,$C3320,$T:$T),IF($A3320="user",SUMIF($B:$B,$B3320,$T:$T),SUM($T:$T))))</f>
        <v>18.999999999999908</v>
      </c>
      <c r="V3320" s="27">
        <f>U3320/J3320</f>
        <v>0.19999999999999904</v>
      </c>
    </row>
    <row r="3321" spans="1:22" hidden="1" x14ac:dyDescent="0.3">
      <c r="A3321" s="23" t="s">
        <v>14</v>
      </c>
      <c r="B3321" s="23" t="s">
        <v>1708</v>
      </c>
      <c r="C3321" s="23" t="s">
        <v>1709</v>
      </c>
      <c r="D3321" s="23" t="s">
        <v>1840</v>
      </c>
      <c r="E3321" s="23" t="s">
        <v>1841</v>
      </c>
      <c r="F3321" s="27">
        <v>0.15</v>
      </c>
      <c r="G3321" s="24">
        <v>0</v>
      </c>
      <c r="H3321" s="25">
        <v>3.5731999999999999</v>
      </c>
      <c r="I3321" s="25">
        <v>1.5373000000000001</v>
      </c>
      <c r="J3321" s="26">
        <v>95</v>
      </c>
      <c r="K3321" s="26">
        <v>14</v>
      </c>
      <c r="L3321" s="27">
        <v>0.43020000000000003</v>
      </c>
      <c r="M3321" s="28">
        <v>2.0696450099999999</v>
      </c>
      <c r="N3321" s="29">
        <v>1.5</v>
      </c>
      <c r="O3321" s="31" t="s">
        <v>42</v>
      </c>
      <c r="P3321" s="31">
        <v>0.275238029</v>
      </c>
      <c r="Q3321" s="31">
        <v>0.15</v>
      </c>
      <c r="R3321" s="42"/>
      <c r="S3321" s="27">
        <f>IF(A3321="placement",MIN(P3321,IF(R3321="",Q3321,R3321)),"")</f>
        <v>0.15</v>
      </c>
      <c r="T3321" s="28">
        <f>IF($A3321="placement",S3321*J3321,"")</f>
        <v>14.25</v>
      </c>
      <c r="U3321" s="26">
        <f>IF($A3321="placement",T3321,IF($A3321="site",SUMIF($C:$C,$C3321,$T:$T),IF($A3321="user",SUMIF($B:$B,$B3321,$T:$T),SUM($T:$T))))</f>
        <v>14.25</v>
      </c>
      <c r="V3321" s="27">
        <f>U3321/J3321</f>
        <v>0.15</v>
      </c>
    </row>
    <row r="3322" spans="1:22" hidden="1" x14ac:dyDescent="0.3">
      <c r="A3322" s="23" t="s">
        <v>14</v>
      </c>
      <c r="B3322" s="23" t="s">
        <v>1708</v>
      </c>
      <c r="C3322" s="23" t="s">
        <v>1709</v>
      </c>
      <c r="D3322" s="23" t="s">
        <v>2034</v>
      </c>
      <c r="E3322" s="23" t="s">
        <v>2035</v>
      </c>
      <c r="F3322" s="27">
        <v>0.15</v>
      </c>
      <c r="G3322" s="24">
        <v>0</v>
      </c>
      <c r="H3322" s="25">
        <v>3.6825999999999999</v>
      </c>
      <c r="I3322" s="25">
        <v>1.5367999999999999</v>
      </c>
      <c r="J3322" s="26">
        <v>95</v>
      </c>
      <c r="K3322" s="26">
        <v>14</v>
      </c>
      <c r="L3322" s="27">
        <v>0.4173</v>
      </c>
      <c r="M3322" s="28">
        <v>2.0601162</v>
      </c>
      <c r="N3322" s="29">
        <v>1.45</v>
      </c>
      <c r="O3322" s="31" t="s">
        <v>42</v>
      </c>
      <c r="P3322" s="31">
        <v>0.29615620640000001</v>
      </c>
      <c r="Q3322" s="31">
        <v>0.149999999999999</v>
      </c>
      <c r="R3322" s="42"/>
      <c r="S3322" s="27">
        <f>IF(A3322="placement",MIN(P3322,IF(R3322="",Q3322,R3322)),"")</f>
        <v>0.149999999999999</v>
      </c>
      <c r="T3322" s="28">
        <f>IF($A3322="placement",S3322*J3322,"")</f>
        <v>14.249999999999904</v>
      </c>
      <c r="U3322" s="26">
        <f>IF($A3322="placement",T3322,IF($A3322="site",SUMIF($C:$C,$C3322,$T:$T),IF($A3322="user",SUMIF($B:$B,$B3322,$T:$T),SUM($T:$T))))</f>
        <v>14.249999999999904</v>
      </c>
      <c r="V3322" s="27">
        <f>U3322/J3322</f>
        <v>0.149999999999999</v>
      </c>
    </row>
    <row r="3323" spans="1:22" hidden="1" x14ac:dyDescent="0.3">
      <c r="A3323" s="23" t="s">
        <v>14</v>
      </c>
      <c r="B3323" s="23" t="s">
        <v>2619</v>
      </c>
      <c r="C3323" s="23" t="s">
        <v>2621</v>
      </c>
      <c r="D3323" s="23" t="s">
        <v>2730</v>
      </c>
      <c r="E3323" s="23" t="s">
        <v>2731</v>
      </c>
      <c r="F3323" s="27">
        <v>0.15</v>
      </c>
      <c r="G3323" s="24">
        <v>1</v>
      </c>
      <c r="H3323" s="25">
        <v>65.624899999999997</v>
      </c>
      <c r="I3323" s="25">
        <v>12.7951</v>
      </c>
      <c r="J3323" s="26">
        <v>95</v>
      </c>
      <c r="K3323" s="26">
        <v>13</v>
      </c>
      <c r="L3323" s="27">
        <v>0.19500000000000001</v>
      </c>
      <c r="M3323" s="28">
        <v>0.24728997</v>
      </c>
      <c r="N3323" s="29">
        <v>0.2</v>
      </c>
      <c r="O3323" s="31" t="s">
        <v>42</v>
      </c>
      <c r="P3323" s="31">
        <v>0.19123287420000001</v>
      </c>
      <c r="Q3323" s="31">
        <v>0.15</v>
      </c>
      <c r="R3323" s="42"/>
      <c r="S3323" s="27">
        <f>IF(A3323="placement",MIN(P3323,IF(R3323="",Q3323,R3323)),"")</f>
        <v>0.15</v>
      </c>
      <c r="T3323" s="28">
        <f>IF($A3323="placement",S3323*J3323,"")</f>
        <v>14.25</v>
      </c>
      <c r="U3323" s="26">
        <f>IF($A3323="placement",T3323,IF($A3323="site",SUMIF($C:$C,$C3323,$T:$T),IF($A3323="user",SUMIF($B:$B,$B3323,$T:$T),SUM($T:$T))))</f>
        <v>14.25</v>
      </c>
      <c r="V3323" s="27">
        <f>U3323/J3323</f>
        <v>0.15</v>
      </c>
    </row>
    <row r="3324" spans="1:22" hidden="1" x14ac:dyDescent="0.3">
      <c r="A3324" s="23" t="s">
        <v>14</v>
      </c>
      <c r="B3324" s="23" t="s">
        <v>4090</v>
      </c>
      <c r="C3324" s="23" t="s">
        <v>4091</v>
      </c>
      <c r="D3324" s="23" t="s">
        <v>10162</v>
      </c>
      <c r="E3324" s="23" t="s">
        <v>10163</v>
      </c>
      <c r="F3324" s="27">
        <v>0.25</v>
      </c>
      <c r="G3324" s="24">
        <v>0</v>
      </c>
      <c r="H3324" s="25">
        <v>18.3672</v>
      </c>
      <c r="I3324" s="25">
        <v>2.3214000000000001</v>
      </c>
      <c r="J3324" s="26">
        <v>95</v>
      </c>
      <c r="K3324" s="26">
        <v>24</v>
      </c>
      <c r="L3324" s="27">
        <v>0.12640000000000001</v>
      </c>
      <c r="M3324" s="28">
        <v>1.3619957499999999</v>
      </c>
      <c r="N3324" s="29">
        <v>0.99</v>
      </c>
      <c r="O3324" s="31" t="s">
        <v>12</v>
      </c>
      <c r="P3324" s="31">
        <v>0.27312548710000001</v>
      </c>
      <c r="Q3324" s="31">
        <v>0.25</v>
      </c>
      <c r="R3324" s="42"/>
      <c r="S3324" s="27">
        <f>IF(A3324="placement",MIN(P3324,IF(R3324="",Q3324,R3324)),"")</f>
        <v>0.25</v>
      </c>
      <c r="T3324" s="28">
        <f>IF($A3324="placement",S3324*J3324,"")</f>
        <v>23.75</v>
      </c>
      <c r="U3324" s="26">
        <f>IF($A3324="placement",T3324,IF($A3324="site",SUMIF($C:$C,$C3324,$T:$T),IF($A3324="user",SUMIF($B:$B,$B3324,$T:$T),SUM($T:$T))))</f>
        <v>23.75</v>
      </c>
      <c r="V3324" s="27">
        <f>U3324/J3324</f>
        <v>0.25</v>
      </c>
    </row>
    <row r="3325" spans="1:22" hidden="1" x14ac:dyDescent="0.3">
      <c r="A3325" s="23" t="s">
        <v>14</v>
      </c>
      <c r="B3325" s="23" t="s">
        <v>5399</v>
      </c>
      <c r="C3325" s="23" t="s">
        <v>5401</v>
      </c>
      <c r="D3325" s="23" t="s">
        <v>5415</v>
      </c>
      <c r="E3325" s="23" t="s">
        <v>5416</v>
      </c>
      <c r="F3325" s="27">
        <v>0.25</v>
      </c>
      <c r="G3325" s="24">
        <v>1</v>
      </c>
      <c r="H3325" s="25">
        <v>63.039200000000001</v>
      </c>
      <c r="I3325" s="25">
        <v>4.3734000000000002</v>
      </c>
      <c r="J3325" s="26">
        <v>95</v>
      </c>
      <c r="K3325" s="26">
        <v>16</v>
      </c>
      <c r="L3325" s="27">
        <v>6.9400000000000003E-2</v>
      </c>
      <c r="M3325" s="28">
        <v>0.72402372000000004</v>
      </c>
      <c r="N3325" s="29">
        <v>0.6</v>
      </c>
      <c r="O3325" s="31" t="s">
        <v>42</v>
      </c>
      <c r="P3325" s="31">
        <v>0.17129786280000001</v>
      </c>
      <c r="Q3325" s="31">
        <v>0.17129786283718801</v>
      </c>
      <c r="R3325" s="42"/>
      <c r="S3325" s="27">
        <f>IF(A3325="placement",MIN(P3325,IF(R3325="",Q3325,R3325)),"")</f>
        <v>0.17129786280000001</v>
      </c>
      <c r="T3325" s="28">
        <f>IF($A3325="placement",S3325*J3325,"")</f>
        <v>16.273296966</v>
      </c>
      <c r="U3325" s="26">
        <f>IF($A3325="placement",T3325,IF($A3325="site",SUMIF($C:$C,$C3325,$T:$T),IF($A3325="user",SUMIF($B:$B,$B3325,$T:$T),SUM($T:$T))))</f>
        <v>16.273296966</v>
      </c>
      <c r="V3325" s="27">
        <f>U3325/J3325</f>
        <v>0.17129786280000001</v>
      </c>
    </row>
    <row r="3326" spans="1:22" hidden="1" x14ac:dyDescent="0.3">
      <c r="A3326" s="23" t="s">
        <v>14</v>
      </c>
      <c r="B3326" s="23" t="s">
        <v>5418</v>
      </c>
      <c r="C3326" s="23" t="s">
        <v>5420</v>
      </c>
      <c r="D3326" s="23" t="s">
        <v>5489</v>
      </c>
      <c r="E3326" s="23" t="s">
        <v>5490</v>
      </c>
      <c r="F3326" s="27">
        <v>0.25</v>
      </c>
      <c r="G3326" s="24">
        <v>0</v>
      </c>
      <c r="H3326" s="25">
        <v>6.1569000000000003</v>
      </c>
      <c r="I3326" s="25">
        <v>3.2961999999999998</v>
      </c>
      <c r="J3326" s="26">
        <v>95</v>
      </c>
      <c r="K3326" s="26">
        <v>24</v>
      </c>
      <c r="L3326" s="27">
        <v>0.53539999999999999</v>
      </c>
      <c r="M3326" s="28">
        <v>0.96496846999999997</v>
      </c>
      <c r="N3326" s="29">
        <v>0.65</v>
      </c>
      <c r="O3326" s="31" t="s">
        <v>12</v>
      </c>
      <c r="P3326" s="31">
        <v>0.32640286190000001</v>
      </c>
      <c r="Q3326" s="31">
        <v>0.25</v>
      </c>
      <c r="R3326" s="42"/>
      <c r="S3326" s="27">
        <f>IF(A3326="placement",MIN(P3326,IF(R3326="",Q3326,R3326)),"")</f>
        <v>0.25</v>
      </c>
      <c r="T3326" s="28">
        <f>IF($A3326="placement",S3326*J3326,"")</f>
        <v>23.75</v>
      </c>
      <c r="U3326" s="26">
        <f>IF($A3326="placement",T3326,IF($A3326="site",SUMIF($C:$C,$C3326,$T:$T),IF($A3326="user",SUMIF($B:$B,$B3326,$T:$T),SUM($T:$T))))</f>
        <v>23.75</v>
      </c>
      <c r="V3326" s="27">
        <f>U3326/J3326</f>
        <v>0.25</v>
      </c>
    </row>
    <row r="3327" spans="1:22" hidden="1" x14ac:dyDescent="0.3">
      <c r="A3327" s="23" t="s">
        <v>14</v>
      </c>
      <c r="B3327" s="23" t="s">
        <v>5678</v>
      </c>
      <c r="C3327" s="23" t="s">
        <v>5679</v>
      </c>
      <c r="D3327" s="23" t="s">
        <v>10237</v>
      </c>
      <c r="E3327" s="23" t="s">
        <v>10238</v>
      </c>
      <c r="F3327" s="27">
        <v>0.25</v>
      </c>
      <c r="G3327" s="24">
        <v>1</v>
      </c>
      <c r="H3327" s="25">
        <v>49.963299999999997</v>
      </c>
      <c r="I3327" s="25">
        <v>1.7229000000000001</v>
      </c>
      <c r="J3327" s="26">
        <v>95</v>
      </c>
      <c r="K3327" s="26">
        <v>20</v>
      </c>
      <c r="L3327" s="27">
        <v>3.4500000000000003E-2</v>
      </c>
      <c r="M3327" s="28">
        <v>1.83220016</v>
      </c>
      <c r="N3327" s="29">
        <v>1.1499999999999999</v>
      </c>
      <c r="O3327" s="31" t="s">
        <v>70</v>
      </c>
      <c r="P3327" s="31">
        <v>0.37233931819999999</v>
      </c>
      <c r="Q3327" s="31">
        <v>0.25</v>
      </c>
      <c r="R3327" s="42"/>
      <c r="S3327" s="27">
        <f>IF(A3327="placement",MIN(P3327,IF(R3327="",Q3327,R3327)),"")</f>
        <v>0.25</v>
      </c>
      <c r="T3327" s="28">
        <f>IF($A3327="placement",S3327*J3327,"")</f>
        <v>23.75</v>
      </c>
      <c r="U3327" s="26">
        <f>IF($A3327="placement",T3327,IF($A3327="site",SUMIF($C:$C,$C3327,$T:$T),IF($A3327="user",SUMIF($B:$B,$B3327,$T:$T),SUM($T:$T))))</f>
        <v>23.75</v>
      </c>
      <c r="V3327" s="27">
        <f>U3327/J3327</f>
        <v>0.25</v>
      </c>
    </row>
    <row r="3328" spans="1:22" hidden="1" x14ac:dyDescent="0.3">
      <c r="A3328" s="23" t="s">
        <v>14</v>
      </c>
      <c r="B3328" s="23" t="s">
        <v>5764</v>
      </c>
      <c r="C3328" s="23" t="s">
        <v>5766</v>
      </c>
      <c r="D3328" s="23" t="s">
        <v>5857</v>
      </c>
      <c r="E3328" s="23" t="s">
        <v>5858</v>
      </c>
      <c r="F3328" s="27">
        <v>0.25</v>
      </c>
      <c r="G3328" s="24">
        <v>0</v>
      </c>
      <c r="H3328" s="25">
        <v>11.8482</v>
      </c>
      <c r="I3328" s="25">
        <v>4.5023</v>
      </c>
      <c r="J3328" s="26">
        <v>95</v>
      </c>
      <c r="K3328" s="26">
        <v>24</v>
      </c>
      <c r="L3328" s="27">
        <v>0.38</v>
      </c>
      <c r="M3328" s="28">
        <v>0.69964780000000004</v>
      </c>
      <c r="N3328" s="29">
        <v>0.45</v>
      </c>
      <c r="O3328" s="31" t="s">
        <v>42</v>
      </c>
      <c r="P3328" s="31">
        <v>0.35681924349999999</v>
      </c>
      <c r="Q3328" s="31">
        <v>0.25</v>
      </c>
      <c r="R3328" s="42"/>
      <c r="S3328" s="27">
        <f>IF(A3328="placement",MIN(P3328,IF(R3328="",Q3328,R3328)),"")</f>
        <v>0.25</v>
      </c>
      <c r="T3328" s="28">
        <f>IF($A3328="placement",S3328*J3328,"")</f>
        <v>23.75</v>
      </c>
      <c r="U3328" s="26">
        <f>IF($A3328="placement",T3328,IF($A3328="site",SUMIF($C:$C,$C3328,$T:$T),IF($A3328="user",SUMIF($B:$B,$B3328,$T:$T),SUM($T:$T))))</f>
        <v>23.75</v>
      </c>
      <c r="V3328" s="27">
        <f>U3328/J3328</f>
        <v>0.25</v>
      </c>
    </row>
    <row r="3329" spans="1:22" hidden="1" x14ac:dyDescent="0.3">
      <c r="A3329" s="23" t="s">
        <v>14</v>
      </c>
      <c r="B3329" s="23" t="s">
        <v>7081</v>
      </c>
      <c r="C3329" s="23" t="s">
        <v>7083</v>
      </c>
      <c r="D3329" s="23" t="s">
        <v>7096</v>
      </c>
      <c r="E3329" s="23" t="s">
        <v>7097</v>
      </c>
      <c r="F3329" s="27">
        <v>0.25</v>
      </c>
      <c r="G3329" s="24">
        <v>1</v>
      </c>
      <c r="H3329" s="25">
        <v>63.747799999999998</v>
      </c>
      <c r="I3329" s="25">
        <v>4.7279</v>
      </c>
      <c r="J3329" s="26">
        <v>95</v>
      </c>
      <c r="K3329" s="26">
        <v>22</v>
      </c>
      <c r="L3329" s="27">
        <v>7.4200000000000002E-2</v>
      </c>
      <c r="M3329" s="28">
        <v>0.66833255000000003</v>
      </c>
      <c r="N3329" s="29">
        <v>0.5</v>
      </c>
      <c r="O3329" s="31" t="s">
        <v>12</v>
      </c>
      <c r="P3329" s="31">
        <v>0.25186945039999997</v>
      </c>
      <c r="Q3329" s="31">
        <v>0.25</v>
      </c>
      <c r="R3329" s="42"/>
      <c r="S3329" s="27">
        <f>IF(A3329="placement",MIN(P3329,IF(R3329="",Q3329,R3329)),"")</f>
        <v>0.25</v>
      </c>
      <c r="T3329" s="28">
        <f>IF($A3329="placement",S3329*J3329,"")</f>
        <v>23.75</v>
      </c>
      <c r="U3329" s="26">
        <f>IF($A3329="placement",T3329,IF($A3329="site",SUMIF($C:$C,$C3329,$T:$T),IF($A3329="user",SUMIF($B:$B,$B3329,$T:$T),SUM($T:$T))))</f>
        <v>23.75</v>
      </c>
      <c r="V3329" s="27">
        <f>U3329/J3329</f>
        <v>0.25</v>
      </c>
    </row>
    <row r="3330" spans="1:22" hidden="1" x14ac:dyDescent="0.3">
      <c r="A3330" s="23" t="s">
        <v>14</v>
      </c>
      <c r="B3330" s="23" t="s">
        <v>8286</v>
      </c>
      <c r="C3330" s="23" t="s">
        <v>8287</v>
      </c>
      <c r="D3330" s="23" t="s">
        <v>8288</v>
      </c>
      <c r="E3330" s="23" t="s">
        <v>8289</v>
      </c>
      <c r="F3330" s="27">
        <v>0.33</v>
      </c>
      <c r="G3330" s="24">
        <v>0</v>
      </c>
      <c r="H3330" s="25">
        <v>20.220400000000001</v>
      </c>
      <c r="I3330" s="25">
        <v>2.5596000000000001</v>
      </c>
      <c r="J3330" s="26">
        <v>95</v>
      </c>
      <c r="K3330" s="26">
        <v>19</v>
      </c>
      <c r="L3330" s="27">
        <v>0.12659999999999999</v>
      </c>
      <c r="M3330" s="28">
        <v>1.24150133</v>
      </c>
      <c r="N3330" s="29">
        <v>1</v>
      </c>
      <c r="O3330" s="31" t="s">
        <v>12</v>
      </c>
      <c r="P3330" s="31">
        <v>0.19452361470000001</v>
      </c>
      <c r="Q3330" s="31">
        <v>0.19452361471997601</v>
      </c>
      <c r="R3330" s="42"/>
      <c r="S3330" s="27">
        <f>IF(A3330="placement",MIN(P3330,IF(R3330="",Q3330,R3330)),"")</f>
        <v>0.19452361470000001</v>
      </c>
      <c r="T3330" s="28">
        <f>IF($A3330="placement",S3330*J3330,"")</f>
        <v>18.479743396500002</v>
      </c>
      <c r="U3330" s="26">
        <f>IF($A3330="placement",T3330,IF($A3330="site",SUMIF($C:$C,$C3330,$T:$T),IF($A3330="user",SUMIF($B:$B,$B3330,$T:$T),SUM($T:$T))))</f>
        <v>18.479743396500002</v>
      </c>
      <c r="V3330" s="27">
        <f>U3330/J3330</f>
        <v>0.19452361470000001</v>
      </c>
    </row>
    <row r="3331" spans="1:22" hidden="1" x14ac:dyDescent="0.3">
      <c r="A3331" s="23" t="s">
        <v>14</v>
      </c>
      <c r="B3331" s="23" t="s">
        <v>438</v>
      </c>
      <c r="C3331" s="23" t="s">
        <v>440</v>
      </c>
      <c r="D3331" s="32" t="s">
        <v>499</v>
      </c>
      <c r="E3331" s="23" t="s">
        <v>500</v>
      </c>
      <c r="F3331" s="27">
        <v>0.33</v>
      </c>
      <c r="G3331" s="24">
        <v>0</v>
      </c>
      <c r="H3331" s="25">
        <v>23.0184</v>
      </c>
      <c r="I3331" s="25">
        <v>0.31869999999999998</v>
      </c>
      <c r="J3331" s="26">
        <v>94</v>
      </c>
      <c r="K3331" s="26">
        <v>18</v>
      </c>
      <c r="L3331" s="27">
        <v>1.38E-2</v>
      </c>
      <c r="M3331" s="28">
        <v>9.8642312899999993</v>
      </c>
      <c r="N3331" s="29">
        <v>8</v>
      </c>
      <c r="O3331" s="31" t="s">
        <v>12</v>
      </c>
      <c r="P3331" s="31">
        <v>0.18898900809999999</v>
      </c>
      <c r="Q3331" s="31">
        <v>0.188989008092842</v>
      </c>
      <c r="R3331" s="42"/>
      <c r="S3331" s="27">
        <f>IF(A3331="placement",MIN(P3331,IF(R3331="",Q3331,R3331)),"")</f>
        <v>0.188989008092842</v>
      </c>
      <c r="T3331" s="28">
        <f>IF($A3331="placement",S3331*J3331,"")</f>
        <v>17.764966760727148</v>
      </c>
      <c r="U3331" s="26">
        <f>IF($A3331="placement",T3331,IF($A3331="site",SUMIF($C:$C,$C3331,$T:$T),IF($A3331="user",SUMIF($B:$B,$B3331,$T:$T),SUM($T:$T))))</f>
        <v>17.764966760727148</v>
      </c>
      <c r="V3331" s="27">
        <f>U3331/J3331</f>
        <v>0.188989008092842</v>
      </c>
    </row>
    <row r="3332" spans="1:22" hidden="1" x14ac:dyDescent="0.3">
      <c r="A3332" s="23" t="s">
        <v>14</v>
      </c>
      <c r="B3332" s="23" t="s">
        <v>965</v>
      </c>
      <c r="C3332" s="23" t="s">
        <v>966</v>
      </c>
      <c r="D3332" s="23" t="s">
        <v>1003</v>
      </c>
      <c r="E3332" s="23" t="s">
        <v>1004</v>
      </c>
      <c r="F3332" s="27">
        <v>0.25</v>
      </c>
      <c r="G3332" s="24">
        <v>1</v>
      </c>
      <c r="H3332" s="25">
        <v>120.7191</v>
      </c>
      <c r="I3332" s="25">
        <v>9.2649000000000008</v>
      </c>
      <c r="J3332" s="26">
        <v>94</v>
      </c>
      <c r="K3332" s="26">
        <v>21</v>
      </c>
      <c r="L3332" s="27">
        <v>7.6700000000000004E-2</v>
      </c>
      <c r="M3332" s="28">
        <v>0.33732277999999999</v>
      </c>
      <c r="N3332" s="29">
        <v>0.25</v>
      </c>
      <c r="O3332" s="31" t="s">
        <v>42</v>
      </c>
      <c r="P3332" s="31">
        <v>0.2588700867</v>
      </c>
      <c r="Q3332" s="31">
        <v>0.25</v>
      </c>
      <c r="R3332" s="42"/>
      <c r="S3332" s="27">
        <f>IF(A3332="placement",MIN(P3332,IF(R3332="",Q3332,R3332)),"")</f>
        <v>0.25</v>
      </c>
      <c r="T3332" s="28">
        <f>IF($A3332="placement",S3332*J3332,"")</f>
        <v>23.5</v>
      </c>
      <c r="U3332" s="26">
        <f>IF($A3332="placement",T3332,IF($A3332="site",SUMIF($C:$C,$C3332,$T:$T),IF($A3332="user",SUMIF($B:$B,$B3332,$T:$T),SUM($T:$T))))</f>
        <v>23.5</v>
      </c>
      <c r="V3332" s="27">
        <f>U3332/J3332</f>
        <v>0.25</v>
      </c>
    </row>
    <row r="3333" spans="1:22" x14ac:dyDescent="0.3">
      <c r="A3333" s="23" t="s">
        <v>14</v>
      </c>
      <c r="B3333" s="23" t="s">
        <v>1576</v>
      </c>
      <c r="C3333" s="23" t="s">
        <v>1577</v>
      </c>
      <c r="D3333" s="23" t="s">
        <v>1604</v>
      </c>
      <c r="E3333" s="23" t="s">
        <v>1605</v>
      </c>
      <c r="F3333" s="27">
        <v>0.25</v>
      </c>
      <c r="G3333" s="24">
        <v>0</v>
      </c>
      <c r="H3333" s="25">
        <v>9.9196000000000009</v>
      </c>
      <c r="I3333" s="25">
        <v>6.8803000000000001</v>
      </c>
      <c r="J3333" s="26">
        <v>94</v>
      </c>
      <c r="K3333" s="26">
        <v>23</v>
      </c>
      <c r="L3333" s="27">
        <v>0.69359999999999999</v>
      </c>
      <c r="M3333" s="28">
        <v>0.45363565</v>
      </c>
      <c r="N3333" s="29">
        <v>0.03</v>
      </c>
      <c r="O3333" s="31" t="s">
        <v>12</v>
      </c>
      <c r="P3333" s="31">
        <v>0.93386763090000002</v>
      </c>
      <c r="Q3333" s="31">
        <v>0.25</v>
      </c>
      <c r="R3333" s="42">
        <v>0.3</v>
      </c>
      <c r="S3333" s="27">
        <f>IF(A3333="placement",MIN(P3333,IF(R3333="",Q3333,R3333)),"")</f>
        <v>0.3</v>
      </c>
      <c r="T3333" s="28">
        <f>IF($A3333="placement",S3333*J3333,"")</f>
        <v>28.2</v>
      </c>
      <c r="U3333" s="26">
        <f>IF($A3333="placement",T3333,IF($A3333="site",SUMIF($C:$C,$C3333,$T:$T),IF($A3333="user",SUMIF($B:$B,$B3333,$T:$T),SUM($T:$T))))</f>
        <v>28.2</v>
      </c>
      <c r="V3333" s="27">
        <f>U3333/J3333</f>
        <v>0.3</v>
      </c>
    </row>
    <row r="3334" spans="1:22" x14ac:dyDescent="0.3">
      <c r="A3334" s="23" t="s">
        <v>14</v>
      </c>
      <c r="B3334" s="23" t="s">
        <v>1576</v>
      </c>
      <c r="C3334" s="23" t="s">
        <v>1577</v>
      </c>
      <c r="D3334" s="23" t="s">
        <v>1606</v>
      </c>
      <c r="E3334" s="23" t="s">
        <v>1607</v>
      </c>
      <c r="F3334" s="27">
        <v>0.33</v>
      </c>
      <c r="G3334" s="24">
        <v>0</v>
      </c>
      <c r="H3334" s="25">
        <v>21.9635</v>
      </c>
      <c r="I3334" s="25">
        <v>9.4520999999999997</v>
      </c>
      <c r="J3334" s="26">
        <v>94</v>
      </c>
      <c r="K3334" s="26">
        <v>31</v>
      </c>
      <c r="L3334" s="27">
        <v>0.4304</v>
      </c>
      <c r="M3334" s="28">
        <v>0.33007178999999998</v>
      </c>
      <c r="N3334" s="29">
        <v>0.05</v>
      </c>
      <c r="O3334" s="31" t="s">
        <v>12</v>
      </c>
      <c r="P3334" s="31">
        <v>0.8485178028</v>
      </c>
      <c r="Q3334" s="31">
        <v>0.32999999999999902</v>
      </c>
      <c r="R3334" s="42">
        <v>0.3</v>
      </c>
      <c r="S3334" s="27">
        <f>IF(A3334="placement",MIN(P3334,IF(R3334="",Q3334,R3334)),"")</f>
        <v>0.3</v>
      </c>
      <c r="T3334" s="28">
        <f>IF($A3334="placement",S3334*J3334,"")</f>
        <v>28.2</v>
      </c>
      <c r="U3334" s="26">
        <f>IF($A3334="placement",T3334,IF($A3334="site",SUMIF($C:$C,$C3334,$T:$T),IF($A3334="user",SUMIF($B:$B,$B3334,$T:$T),SUM($T:$T))))</f>
        <v>28.2</v>
      </c>
      <c r="V3334" s="27">
        <f>U3334/J3334</f>
        <v>0.3</v>
      </c>
    </row>
    <row r="3335" spans="1:22" hidden="1" x14ac:dyDescent="0.3">
      <c r="A3335" s="23" t="s">
        <v>14</v>
      </c>
      <c r="B3335" s="23" t="s">
        <v>1708</v>
      </c>
      <c r="C3335" s="23" t="s">
        <v>1709</v>
      </c>
      <c r="D3335" s="23" t="s">
        <v>1800</v>
      </c>
      <c r="E3335" s="23" t="s">
        <v>1801</v>
      </c>
      <c r="F3335" s="27">
        <v>0.15</v>
      </c>
      <c r="G3335" s="24">
        <v>0</v>
      </c>
      <c r="H3335" s="25">
        <v>4.7248000000000001</v>
      </c>
      <c r="I3335" s="25">
        <v>1.6071</v>
      </c>
      <c r="J3335" s="26">
        <v>94</v>
      </c>
      <c r="K3335" s="26">
        <v>14</v>
      </c>
      <c r="L3335" s="27">
        <v>0.34010000000000001</v>
      </c>
      <c r="M3335" s="28">
        <v>1.95094893</v>
      </c>
      <c r="N3335" s="29">
        <v>1.4</v>
      </c>
      <c r="O3335" s="31" t="s">
        <v>42</v>
      </c>
      <c r="P3335" s="31">
        <v>0.28240048839999998</v>
      </c>
      <c r="Q3335" s="31">
        <v>0.15</v>
      </c>
      <c r="R3335" s="42"/>
      <c r="S3335" s="27">
        <f>IF(A3335="placement",MIN(P3335,IF(R3335="",Q3335,R3335)),"")</f>
        <v>0.15</v>
      </c>
      <c r="T3335" s="28">
        <f>IF($A3335="placement",S3335*J3335,"")</f>
        <v>14.1</v>
      </c>
      <c r="U3335" s="26">
        <f>IF($A3335="placement",T3335,IF($A3335="site",SUMIF($C:$C,$C3335,$T:$T),IF($A3335="user",SUMIF($B:$B,$B3335,$T:$T),SUM($T:$T))))</f>
        <v>14.1</v>
      </c>
      <c r="V3335" s="27">
        <f>U3335/J3335</f>
        <v>0.15</v>
      </c>
    </row>
    <row r="3336" spans="1:22" hidden="1" x14ac:dyDescent="0.3">
      <c r="A3336" s="23" t="s">
        <v>14</v>
      </c>
      <c r="B3336" s="23" t="s">
        <v>3266</v>
      </c>
      <c r="C3336" s="23" t="s">
        <v>3268</v>
      </c>
      <c r="D3336" s="32" t="s">
        <v>10117</v>
      </c>
      <c r="E3336" s="23" t="s">
        <v>10118</v>
      </c>
      <c r="F3336" s="27">
        <v>0.25</v>
      </c>
      <c r="G3336" s="24">
        <v>0</v>
      </c>
      <c r="H3336" s="25">
        <v>27.065200000000001</v>
      </c>
      <c r="I3336" s="25">
        <v>4.1334999999999997</v>
      </c>
      <c r="J3336" s="26">
        <v>94</v>
      </c>
      <c r="K3336" s="26">
        <v>23</v>
      </c>
      <c r="L3336" s="27">
        <v>0.1527</v>
      </c>
      <c r="M3336" s="28">
        <v>0.75451796000000004</v>
      </c>
      <c r="N3336" s="29">
        <v>0.5</v>
      </c>
      <c r="O3336" s="31" t="s">
        <v>12</v>
      </c>
      <c r="P3336" s="31">
        <v>0.33732525330000002</v>
      </c>
      <c r="Q3336" s="31">
        <v>0.25</v>
      </c>
      <c r="R3336" s="42"/>
      <c r="S3336" s="27">
        <f>IF(A3336="placement",MIN(P3336,IF(R3336="",Q3336,R3336)),"")</f>
        <v>0.25</v>
      </c>
      <c r="T3336" s="28">
        <f>IF($A3336="placement",S3336*J3336,"")</f>
        <v>23.5</v>
      </c>
      <c r="U3336" s="26">
        <f>IF($A3336="placement",T3336,IF($A3336="site",SUMIF($C:$C,$C3336,$T:$T),IF($A3336="user",SUMIF($B:$B,$B3336,$T:$T),SUM($T:$T))))</f>
        <v>23.5</v>
      </c>
      <c r="V3336" s="27">
        <f>U3336/J3336</f>
        <v>0.25</v>
      </c>
    </row>
    <row r="3337" spans="1:22" hidden="1" x14ac:dyDescent="0.3">
      <c r="A3337" s="23" t="s">
        <v>14</v>
      </c>
      <c r="B3337" s="23" t="s">
        <v>4376</v>
      </c>
      <c r="C3337" s="23" t="s">
        <v>4378</v>
      </c>
      <c r="D3337" s="23" t="s">
        <v>4379</v>
      </c>
      <c r="E3337" s="23" t="s">
        <v>4380</v>
      </c>
      <c r="F3337" s="27">
        <v>0.25</v>
      </c>
      <c r="G3337" s="24">
        <v>0</v>
      </c>
      <c r="H3337" s="25">
        <v>34.0381</v>
      </c>
      <c r="I3337" s="25">
        <v>6.0346000000000002</v>
      </c>
      <c r="J3337" s="26">
        <v>94</v>
      </c>
      <c r="K3337" s="26">
        <v>24</v>
      </c>
      <c r="L3337" s="27">
        <v>0.17730000000000001</v>
      </c>
      <c r="M3337" s="28">
        <v>0.52071871999999997</v>
      </c>
      <c r="N3337" s="29">
        <v>0.3</v>
      </c>
      <c r="O3337" s="31" t="s">
        <v>12</v>
      </c>
      <c r="P3337" s="31">
        <v>0.42387321449999998</v>
      </c>
      <c r="Q3337" s="31">
        <v>0.25</v>
      </c>
      <c r="R3337" s="42"/>
      <c r="S3337" s="27">
        <f>IF(A3337="placement",MIN(P3337,IF(R3337="",Q3337,R3337)),"")</f>
        <v>0.25</v>
      </c>
      <c r="T3337" s="28">
        <f>IF($A3337="placement",S3337*J3337,"")</f>
        <v>23.5</v>
      </c>
      <c r="U3337" s="26">
        <f>IF($A3337="placement",T3337,IF($A3337="site",SUMIF($C:$C,$C3337,$T:$T),IF($A3337="user",SUMIF($B:$B,$B3337,$T:$T),SUM($T:$T))))</f>
        <v>23.5</v>
      </c>
      <c r="V3337" s="27">
        <f>U3337/J3337</f>
        <v>0.25</v>
      </c>
    </row>
    <row r="3338" spans="1:22" hidden="1" x14ac:dyDescent="0.3">
      <c r="A3338" s="23" t="s">
        <v>14</v>
      </c>
      <c r="B3338" s="23" t="s">
        <v>5211</v>
      </c>
      <c r="C3338" s="23" t="s">
        <v>5213</v>
      </c>
      <c r="D3338" s="23" t="s">
        <v>5240</v>
      </c>
      <c r="E3338" s="23" t="s">
        <v>5241</v>
      </c>
      <c r="F3338" s="27">
        <v>0.25</v>
      </c>
      <c r="G3338" s="24">
        <v>0</v>
      </c>
      <c r="H3338" s="25">
        <v>8.4992000000000001</v>
      </c>
      <c r="I3338" s="25">
        <v>2.8874</v>
      </c>
      <c r="J3338" s="26">
        <v>94</v>
      </c>
      <c r="K3338" s="26">
        <v>23</v>
      </c>
      <c r="L3338" s="27">
        <v>0.3397</v>
      </c>
      <c r="M3338" s="28">
        <v>1.07969523</v>
      </c>
      <c r="N3338" s="29">
        <v>0.8</v>
      </c>
      <c r="O3338" s="31" t="s">
        <v>12</v>
      </c>
      <c r="P3338" s="31">
        <v>0.2590501677</v>
      </c>
      <c r="Q3338" s="31">
        <v>0.249999999999999</v>
      </c>
      <c r="R3338" s="42"/>
      <c r="S3338" s="27">
        <f>IF(A3338="placement",MIN(P3338,IF(R3338="",Q3338,R3338)),"")</f>
        <v>0.249999999999999</v>
      </c>
      <c r="T3338" s="28">
        <f>IF($A3338="placement",S3338*J3338,"")</f>
        <v>23.499999999999908</v>
      </c>
      <c r="U3338" s="26">
        <f>IF($A3338="placement",T3338,IF($A3338="site",SUMIF($C:$C,$C3338,$T:$T),IF($A3338="user",SUMIF($B:$B,$B3338,$T:$T),SUM($T:$T))))</f>
        <v>23.499999999999908</v>
      </c>
      <c r="V3338" s="27">
        <f>U3338/J3338</f>
        <v>0.24999999999999903</v>
      </c>
    </row>
    <row r="3339" spans="1:22" hidden="1" x14ac:dyDescent="0.3">
      <c r="A3339" s="23" t="s">
        <v>14</v>
      </c>
      <c r="B3339" s="23" t="s">
        <v>5418</v>
      </c>
      <c r="C3339" s="23" t="s">
        <v>5420</v>
      </c>
      <c r="D3339" s="23" t="s">
        <v>5458</v>
      </c>
      <c r="E3339" s="23" t="s">
        <v>5459</v>
      </c>
      <c r="F3339" s="27">
        <v>0.25</v>
      </c>
      <c r="G3339" s="24">
        <v>1</v>
      </c>
      <c r="H3339" s="25">
        <v>27.267600000000002</v>
      </c>
      <c r="I3339" s="25">
        <v>3.3757000000000001</v>
      </c>
      <c r="J3339" s="26">
        <v>94</v>
      </c>
      <c r="K3339" s="26">
        <v>18</v>
      </c>
      <c r="L3339" s="27">
        <v>0.12379999999999999</v>
      </c>
      <c r="M3339" s="28">
        <v>0.93064959999999997</v>
      </c>
      <c r="N3339" s="29">
        <v>0.75</v>
      </c>
      <c r="O3339" s="31" t="s">
        <v>42</v>
      </c>
      <c r="P3339" s="31">
        <v>0.19411129429999999</v>
      </c>
      <c r="Q3339" s="31">
        <v>0.19411129426476401</v>
      </c>
      <c r="R3339" s="42"/>
      <c r="S3339" s="27">
        <f>IF(A3339="placement",MIN(P3339,IF(R3339="",Q3339,R3339)),"")</f>
        <v>0.19411129426476401</v>
      </c>
      <c r="T3339" s="28">
        <f>IF($A3339="placement",S3339*J3339,"")</f>
        <v>18.246461660887817</v>
      </c>
      <c r="U3339" s="26">
        <f>IF($A3339="placement",T3339,IF($A3339="site",SUMIF($C:$C,$C3339,$T:$T),IF($A3339="user",SUMIF($B:$B,$B3339,$T:$T),SUM($T:$T))))</f>
        <v>18.246461660887817</v>
      </c>
      <c r="V3339" s="27">
        <f>U3339/J3339</f>
        <v>0.19411129426476401</v>
      </c>
    </row>
    <row r="3340" spans="1:22" hidden="1" x14ac:dyDescent="0.3">
      <c r="A3340" s="23" t="s">
        <v>14</v>
      </c>
      <c r="B3340" s="23" t="s">
        <v>9659</v>
      </c>
      <c r="C3340" s="23" t="s">
        <v>9661</v>
      </c>
      <c r="D3340" s="23" t="s">
        <v>9668</v>
      </c>
      <c r="E3340" s="23" t="s">
        <v>9669</v>
      </c>
      <c r="F3340" s="27">
        <v>0.15</v>
      </c>
      <c r="G3340" s="24">
        <v>1</v>
      </c>
      <c r="H3340" s="25">
        <v>155.01240000000001</v>
      </c>
      <c r="I3340" s="25">
        <v>121.1079</v>
      </c>
      <c r="J3340" s="26">
        <v>94</v>
      </c>
      <c r="K3340" s="26">
        <v>14</v>
      </c>
      <c r="L3340" s="27">
        <v>0.78129999999999999</v>
      </c>
      <c r="M3340" s="28">
        <v>2.5895339999999999E-2</v>
      </c>
      <c r="N3340" s="29">
        <v>0.01</v>
      </c>
      <c r="O3340" s="31" t="s">
        <v>70</v>
      </c>
      <c r="P3340" s="31">
        <v>0.61383006350000002</v>
      </c>
      <c r="Q3340" s="31">
        <v>0.15</v>
      </c>
      <c r="R3340" s="42"/>
      <c r="S3340" s="27">
        <f>IF(A3340="placement",MIN(P3340,IF(R3340="",Q3340,R3340)),"")</f>
        <v>0.15</v>
      </c>
      <c r="T3340" s="28">
        <f>IF($A3340="placement",S3340*J3340,"")</f>
        <v>14.1</v>
      </c>
      <c r="U3340" s="26">
        <f>IF($A3340="placement",T3340,IF($A3340="site",SUMIF($C:$C,$C3340,$T:$T),IF($A3340="user",SUMIF($B:$B,$B3340,$T:$T),SUM($T:$T))))</f>
        <v>14.1</v>
      </c>
      <c r="V3340" s="27">
        <f>U3340/J3340</f>
        <v>0.15</v>
      </c>
    </row>
    <row r="3341" spans="1:22" hidden="1" x14ac:dyDescent="0.3">
      <c r="A3341" s="23" t="s">
        <v>14</v>
      </c>
      <c r="B3341" s="23" t="s">
        <v>3661</v>
      </c>
      <c r="C3341" s="23" t="s">
        <v>3662</v>
      </c>
      <c r="D3341" s="23" t="s">
        <v>3663</v>
      </c>
      <c r="E3341" s="23" t="s">
        <v>10141</v>
      </c>
      <c r="F3341" s="27">
        <v>0.25</v>
      </c>
      <c r="G3341" s="24">
        <v>1</v>
      </c>
      <c r="H3341" s="25">
        <v>44.441099999999999</v>
      </c>
      <c r="I3341" s="25">
        <v>0.73640000000000005</v>
      </c>
      <c r="J3341" s="26">
        <v>93</v>
      </c>
      <c r="K3341" s="26">
        <v>4</v>
      </c>
      <c r="L3341" s="27">
        <v>1.66E-2</v>
      </c>
      <c r="M3341" s="28">
        <v>4.1923076899999998</v>
      </c>
      <c r="N3341" s="29">
        <v>4</v>
      </c>
      <c r="O3341" s="31" t="s">
        <v>70</v>
      </c>
      <c r="P3341" s="31">
        <v>4.58715596E-2</v>
      </c>
      <c r="Q3341" s="31">
        <v>4.5871559633027498E-2</v>
      </c>
      <c r="R3341" s="42"/>
      <c r="S3341" s="27">
        <f>IF(A3341="placement",MIN(P3341,IF(R3341="",Q3341,R3341)),"")</f>
        <v>4.58715596E-2</v>
      </c>
      <c r="T3341" s="28">
        <f>IF($A3341="placement",S3341*J3341,"")</f>
        <v>4.2660550427999997</v>
      </c>
      <c r="U3341" s="26">
        <f>IF($A3341="placement",T3341,IF($A3341="site",SUMIF($C:$C,$C3341,$T:$T),IF($A3341="user",SUMIF($B:$B,$B3341,$T:$T),SUM($T:$T))))</f>
        <v>4.2660550427999997</v>
      </c>
      <c r="V3341" s="27">
        <f>U3341/J3341</f>
        <v>4.5871559599999993E-2</v>
      </c>
    </row>
    <row r="3342" spans="1:22" hidden="1" x14ac:dyDescent="0.3">
      <c r="A3342" s="23" t="s">
        <v>14</v>
      </c>
      <c r="B3342" s="23" t="s">
        <v>3804</v>
      </c>
      <c r="C3342" s="23" t="s">
        <v>3806</v>
      </c>
      <c r="D3342" s="23" t="s">
        <v>3809</v>
      </c>
      <c r="E3342" s="23" t="s">
        <v>3810</v>
      </c>
      <c r="F3342" s="27">
        <v>0.25</v>
      </c>
      <c r="G3342" s="24">
        <v>0</v>
      </c>
      <c r="H3342" s="25">
        <v>14.9137</v>
      </c>
      <c r="I3342" s="25">
        <v>3.4346999999999999</v>
      </c>
      <c r="J3342" s="26">
        <v>93</v>
      </c>
      <c r="K3342" s="26">
        <v>23</v>
      </c>
      <c r="L3342" s="27">
        <v>0.2303</v>
      </c>
      <c r="M3342" s="28">
        <v>0.89794742999999999</v>
      </c>
      <c r="N3342" s="29">
        <v>0.5</v>
      </c>
      <c r="O3342" s="31" t="s">
        <v>42</v>
      </c>
      <c r="P3342" s="31">
        <v>0.44317452819999997</v>
      </c>
      <c r="Q3342" s="31">
        <v>0.25</v>
      </c>
      <c r="R3342" s="42"/>
      <c r="S3342" s="27">
        <f>IF(A3342="placement",MIN(P3342,IF(R3342="",Q3342,R3342)),"")</f>
        <v>0.25</v>
      </c>
      <c r="T3342" s="28">
        <f>IF($A3342="placement",S3342*J3342,"")</f>
        <v>23.25</v>
      </c>
      <c r="U3342" s="26">
        <f>IF($A3342="placement",T3342,IF($A3342="site",SUMIF($C:$C,$C3342,$T:$T),IF($A3342="user",SUMIF($B:$B,$B3342,$T:$T),SUM($T:$T))))</f>
        <v>23.25</v>
      </c>
      <c r="V3342" s="27">
        <f>U3342/J3342</f>
        <v>0.25</v>
      </c>
    </row>
    <row r="3343" spans="1:22" hidden="1" x14ac:dyDescent="0.3">
      <c r="A3343" s="23" t="s">
        <v>14</v>
      </c>
      <c r="B3343" s="23" t="s">
        <v>3804</v>
      </c>
      <c r="C3343" s="23" t="s">
        <v>3806</v>
      </c>
      <c r="D3343" s="23" t="s">
        <v>3819</v>
      </c>
      <c r="E3343" s="23" t="s">
        <v>3820</v>
      </c>
      <c r="F3343" s="27">
        <v>0.25</v>
      </c>
      <c r="G3343" s="24">
        <v>0</v>
      </c>
      <c r="H3343" s="25">
        <v>42.335700000000003</v>
      </c>
      <c r="I3343" s="25">
        <v>3.5124</v>
      </c>
      <c r="J3343" s="26">
        <v>93</v>
      </c>
      <c r="K3343" s="26">
        <v>23</v>
      </c>
      <c r="L3343" s="27">
        <v>8.3000000000000004E-2</v>
      </c>
      <c r="M3343" s="28">
        <v>0.87864319000000002</v>
      </c>
      <c r="N3343" s="29">
        <v>0.5</v>
      </c>
      <c r="O3343" s="31" t="s">
        <v>42</v>
      </c>
      <c r="P3343" s="31">
        <v>0.43094078660000001</v>
      </c>
      <c r="Q3343" s="31">
        <v>0.25</v>
      </c>
      <c r="R3343" s="42"/>
      <c r="S3343" s="27">
        <f>IF(A3343="placement",MIN(P3343,IF(R3343="",Q3343,R3343)),"")</f>
        <v>0.25</v>
      </c>
      <c r="T3343" s="28">
        <f>IF($A3343="placement",S3343*J3343,"")</f>
        <v>23.25</v>
      </c>
      <c r="U3343" s="26">
        <f>IF($A3343="placement",T3343,IF($A3343="site",SUMIF($C:$C,$C3343,$T:$T),IF($A3343="user",SUMIF($B:$B,$B3343,$T:$T),SUM($T:$T))))</f>
        <v>23.25</v>
      </c>
      <c r="V3343" s="27">
        <f>U3343/J3343</f>
        <v>0.25</v>
      </c>
    </row>
    <row r="3344" spans="1:22" hidden="1" x14ac:dyDescent="0.3">
      <c r="A3344" s="23" t="s">
        <v>14</v>
      </c>
      <c r="B3344" s="23" t="s">
        <v>4090</v>
      </c>
      <c r="C3344" s="23" t="s">
        <v>4091</v>
      </c>
      <c r="D3344" s="23" t="s">
        <v>10175</v>
      </c>
      <c r="E3344" s="23" t="s">
        <v>10176</v>
      </c>
      <c r="F3344" s="27">
        <v>0.25</v>
      </c>
      <c r="G3344" s="24">
        <v>1</v>
      </c>
      <c r="H3344" s="25">
        <v>54.412999999999997</v>
      </c>
      <c r="I3344" s="25">
        <v>2.6230000000000002</v>
      </c>
      <c r="J3344" s="26">
        <v>93</v>
      </c>
      <c r="K3344" s="26">
        <v>22</v>
      </c>
      <c r="L3344" s="27">
        <v>4.82E-2</v>
      </c>
      <c r="M3344" s="28">
        <v>1.1872910000000001</v>
      </c>
      <c r="N3344" s="29">
        <v>0.9</v>
      </c>
      <c r="O3344" s="31" t="s">
        <v>12</v>
      </c>
      <c r="P3344" s="31">
        <v>0.24197184839999999</v>
      </c>
      <c r="Q3344" s="31">
        <v>0.24197184843014899</v>
      </c>
      <c r="R3344" s="42"/>
      <c r="S3344" s="27">
        <f>IF(A3344="placement",MIN(P3344,IF(R3344="",Q3344,R3344)),"")</f>
        <v>0.24197184839999999</v>
      </c>
      <c r="T3344" s="28">
        <f>IF($A3344="placement",S3344*J3344,"")</f>
        <v>22.503381901200001</v>
      </c>
      <c r="U3344" s="26">
        <f>IF($A3344="placement",T3344,IF($A3344="site",SUMIF($C:$C,$C3344,$T:$T),IF($A3344="user",SUMIF($B:$B,$B3344,$T:$T),SUM($T:$T))))</f>
        <v>22.503381901200001</v>
      </c>
      <c r="V3344" s="27">
        <f>U3344/J3344</f>
        <v>0.24197184840000002</v>
      </c>
    </row>
    <row r="3345" spans="1:22" hidden="1" x14ac:dyDescent="0.3">
      <c r="A3345" s="23" t="s">
        <v>14</v>
      </c>
      <c r="B3345" s="23" t="s">
        <v>4358</v>
      </c>
      <c r="C3345" s="23" t="s">
        <v>4359</v>
      </c>
      <c r="D3345" s="23" t="s">
        <v>10889</v>
      </c>
      <c r="E3345" s="23" t="s">
        <v>10890</v>
      </c>
      <c r="F3345" s="27">
        <v>0.25</v>
      </c>
      <c r="G3345" s="24">
        <v>1</v>
      </c>
      <c r="H3345" s="25">
        <v>40.0946</v>
      </c>
      <c r="I3345" s="25">
        <v>6.2651000000000003</v>
      </c>
      <c r="J3345" s="26">
        <v>93</v>
      </c>
      <c r="K3345" s="26">
        <v>23</v>
      </c>
      <c r="L3345" s="27">
        <v>0.15629999999999999</v>
      </c>
      <c r="M3345" s="28">
        <v>0.49322213999999998</v>
      </c>
      <c r="N3345" s="29">
        <v>0.2</v>
      </c>
      <c r="O3345" s="31" t="s">
        <v>12</v>
      </c>
      <c r="P3345" s="31">
        <v>0.59450319569999999</v>
      </c>
      <c r="Q3345" s="31">
        <v>0.25</v>
      </c>
      <c r="R3345" s="42"/>
      <c r="S3345" s="27">
        <f>IF(A3345="placement",MIN(P3345,IF(R3345="",Q3345,R3345)),"")</f>
        <v>0.25</v>
      </c>
      <c r="T3345" s="28">
        <f>IF($A3345="placement",S3345*J3345,"")</f>
        <v>23.25</v>
      </c>
      <c r="U3345" s="26">
        <f>IF($A3345="placement",T3345,IF($A3345="site",SUMIF($C:$C,$C3345,$T:$T),IF($A3345="user",SUMIF($B:$B,$B3345,$T:$T),SUM($T:$T))))</f>
        <v>23.25</v>
      </c>
      <c r="V3345" s="27">
        <f>U3345/J3345</f>
        <v>0.25</v>
      </c>
    </row>
    <row r="3346" spans="1:22" hidden="1" x14ac:dyDescent="0.3">
      <c r="A3346" s="23" t="s">
        <v>14</v>
      </c>
      <c r="B3346" s="23" t="s">
        <v>5726</v>
      </c>
      <c r="C3346" s="23" t="s">
        <v>5727</v>
      </c>
      <c r="D3346" s="32" t="s">
        <v>5744</v>
      </c>
      <c r="E3346" s="23" t="s">
        <v>5745</v>
      </c>
      <c r="F3346" s="27">
        <v>0.25</v>
      </c>
      <c r="G3346" s="24">
        <v>1</v>
      </c>
      <c r="H3346" s="25">
        <v>79.129400000000004</v>
      </c>
      <c r="I3346" s="25">
        <v>1.2791999999999999</v>
      </c>
      <c r="J3346" s="26">
        <v>93</v>
      </c>
      <c r="K3346" s="26">
        <v>8</v>
      </c>
      <c r="L3346" s="27">
        <v>1.6199999999999999E-2</v>
      </c>
      <c r="M3346" s="28">
        <v>2.4165112500000001</v>
      </c>
      <c r="N3346" s="29">
        <v>2.2000000000000002</v>
      </c>
      <c r="O3346" s="31" t="s">
        <v>42</v>
      </c>
      <c r="P3346" s="31">
        <v>8.9596624599999994E-2</v>
      </c>
      <c r="Q3346" s="31">
        <v>8.9596624558371196E-2</v>
      </c>
      <c r="R3346" s="42"/>
      <c r="S3346" s="27">
        <f>IF(A3346="placement",MIN(P3346,IF(R3346="",Q3346,R3346)),"")</f>
        <v>8.9596624558371196E-2</v>
      </c>
      <c r="T3346" s="28">
        <f>IF($A3346="placement",S3346*J3346,"")</f>
        <v>8.3324860839285204</v>
      </c>
      <c r="U3346" s="26">
        <f>IF($A3346="placement",T3346,IF($A3346="site",SUMIF($C:$C,$C3346,$T:$T),IF($A3346="user",SUMIF($B:$B,$B3346,$T:$T),SUM($T:$T))))</f>
        <v>8.3324860839285204</v>
      </c>
      <c r="V3346" s="27">
        <f>U3346/J3346</f>
        <v>8.9596624558371182E-2</v>
      </c>
    </row>
    <row r="3347" spans="1:22" hidden="1" x14ac:dyDescent="0.3">
      <c r="A3347" s="23" t="s">
        <v>14</v>
      </c>
      <c r="B3347" s="23" t="s">
        <v>6285</v>
      </c>
      <c r="C3347" s="23" t="s">
        <v>6287</v>
      </c>
      <c r="D3347" s="23" t="s">
        <v>6292</v>
      </c>
      <c r="E3347" s="23" t="s">
        <v>6293</v>
      </c>
      <c r="F3347" s="27">
        <v>0.25</v>
      </c>
      <c r="G3347" s="24">
        <v>0</v>
      </c>
      <c r="H3347" s="25">
        <v>34.309899999999999</v>
      </c>
      <c r="I3347" s="25">
        <v>2.3277000000000001</v>
      </c>
      <c r="J3347" s="26">
        <v>93</v>
      </c>
      <c r="K3347" s="26">
        <v>23</v>
      </c>
      <c r="L3347" s="27">
        <v>6.7799999999999999E-2</v>
      </c>
      <c r="M3347" s="28">
        <v>1.3275070600000001</v>
      </c>
      <c r="N3347" s="29">
        <v>1</v>
      </c>
      <c r="O3347" s="31" t="s">
        <v>42</v>
      </c>
      <c r="P3347" s="31">
        <v>0.24670833640000001</v>
      </c>
      <c r="Q3347" s="31">
        <v>0.24670833641541501</v>
      </c>
      <c r="R3347" s="42"/>
      <c r="S3347" s="27">
        <f>IF(A3347="placement",MIN(P3347,IF(R3347="",Q3347,R3347)),"")</f>
        <v>0.24670833640000001</v>
      </c>
      <c r="T3347" s="28">
        <f>IF($A3347="placement",S3347*J3347,"")</f>
        <v>22.943875285200001</v>
      </c>
      <c r="U3347" s="26">
        <f>IF($A3347="placement",T3347,IF($A3347="site",SUMIF($C:$C,$C3347,$T:$T),IF($A3347="user",SUMIF($B:$B,$B3347,$T:$T),SUM($T:$T))))</f>
        <v>22.943875285200001</v>
      </c>
      <c r="V3347" s="27">
        <f>U3347/J3347</f>
        <v>0.24670833640000001</v>
      </c>
    </row>
    <row r="3348" spans="1:22" hidden="1" x14ac:dyDescent="0.3">
      <c r="A3348" s="23" t="s">
        <v>14</v>
      </c>
      <c r="B3348" s="23" t="s">
        <v>7081</v>
      </c>
      <c r="C3348" s="23" t="s">
        <v>7083</v>
      </c>
      <c r="D3348" s="23" t="s">
        <v>7122</v>
      </c>
      <c r="E3348" s="23" t="s">
        <v>7123</v>
      </c>
      <c r="F3348" s="27">
        <v>0.25</v>
      </c>
      <c r="G3348" s="24">
        <v>1</v>
      </c>
      <c r="H3348" s="25">
        <v>80.425299999999993</v>
      </c>
      <c r="I3348" s="25">
        <v>4.1528999999999998</v>
      </c>
      <c r="J3348" s="26">
        <v>93</v>
      </c>
      <c r="K3348" s="26">
        <v>23</v>
      </c>
      <c r="L3348" s="27">
        <v>5.16E-2</v>
      </c>
      <c r="M3348" s="28">
        <v>0.74603120000000001</v>
      </c>
      <c r="N3348" s="29">
        <v>0.5</v>
      </c>
      <c r="O3348" s="31" t="s">
        <v>12</v>
      </c>
      <c r="P3348" s="31">
        <v>0.32978674349999998</v>
      </c>
      <c r="Q3348" s="31">
        <v>0.25</v>
      </c>
      <c r="R3348" s="42"/>
      <c r="S3348" s="27">
        <f>IF(A3348="placement",MIN(P3348,IF(R3348="",Q3348,R3348)),"")</f>
        <v>0.25</v>
      </c>
      <c r="T3348" s="28">
        <f>IF($A3348="placement",S3348*J3348,"")</f>
        <v>23.25</v>
      </c>
      <c r="U3348" s="26">
        <f>IF($A3348="placement",T3348,IF($A3348="site",SUMIF($C:$C,$C3348,$T:$T),IF($A3348="user",SUMIF($B:$B,$B3348,$T:$T),SUM($T:$T))))</f>
        <v>23.25</v>
      </c>
      <c r="V3348" s="27">
        <f>U3348/J3348</f>
        <v>0.25</v>
      </c>
    </row>
    <row r="3349" spans="1:22" hidden="1" x14ac:dyDescent="0.3">
      <c r="A3349" s="17" t="s">
        <v>13</v>
      </c>
      <c r="B3349" s="17" t="s">
        <v>11075</v>
      </c>
      <c r="C3349" s="17" t="s">
        <v>11076</v>
      </c>
      <c r="D3349" s="17" t="s">
        <v>9898</v>
      </c>
      <c r="E3349" s="17"/>
      <c r="F3349" s="18">
        <v>0.25</v>
      </c>
      <c r="G3349" s="36">
        <v>0</v>
      </c>
      <c r="H3349" s="37">
        <v>3.2504</v>
      </c>
      <c r="I3349" s="37">
        <v>1.4289000000000001</v>
      </c>
      <c r="J3349" s="19">
        <v>93</v>
      </c>
      <c r="K3349" s="19">
        <v>23</v>
      </c>
      <c r="L3349" s="18">
        <v>0.43959999999999999</v>
      </c>
      <c r="M3349" s="20">
        <v>2.1729567599999999</v>
      </c>
      <c r="N3349" s="21">
        <v>1.5125219999999999</v>
      </c>
      <c r="O3349" s="22"/>
      <c r="P3349" s="22">
        <v>0.30393368739999999</v>
      </c>
      <c r="Q3349" s="22">
        <v>0.25</v>
      </c>
      <c r="R3349" s="43"/>
      <c r="S3349" s="18" t="str">
        <f>IF(A3349="placement",MIN(P3349,IF(R3349="",Q3349,R3349)),"")</f>
        <v/>
      </c>
      <c r="T3349" s="20" t="str">
        <f>IF($A3349="placement",S3349*J3349,"")</f>
        <v/>
      </c>
      <c r="U3349" s="19">
        <f>IF($A3349="placement",T3349,IF($A3349="site",SUMIF($C:$C,$C3349,$T:$T),IF($A3349="user",SUMIF($B:$B,$B3349,$T:$T),SUM($T:$T))))</f>
        <v>22.5</v>
      </c>
      <c r="V3349" s="18">
        <f>U3349/J3349</f>
        <v>0.24193548387096775</v>
      </c>
    </row>
    <row r="3350" spans="1:22" hidden="1" x14ac:dyDescent="0.3">
      <c r="A3350" s="11" t="s">
        <v>10</v>
      </c>
      <c r="B3350" s="11" t="s">
        <v>11075</v>
      </c>
      <c r="C3350" s="11" t="s">
        <v>9898</v>
      </c>
      <c r="D3350" s="11" t="s">
        <v>9898</v>
      </c>
      <c r="E3350" s="11"/>
      <c r="F3350" s="12">
        <v>0.25</v>
      </c>
      <c r="G3350" s="33">
        <v>0</v>
      </c>
      <c r="H3350" s="34">
        <v>3.2504</v>
      </c>
      <c r="I3350" s="34">
        <v>1.4289000000000001</v>
      </c>
      <c r="J3350" s="13">
        <v>93</v>
      </c>
      <c r="K3350" s="13">
        <v>23</v>
      </c>
      <c r="L3350" s="12">
        <v>0.43959999999999999</v>
      </c>
      <c r="M3350" s="14">
        <v>2.1729567599999999</v>
      </c>
      <c r="N3350" s="15">
        <v>1.5125219999999999</v>
      </c>
      <c r="O3350" s="16"/>
      <c r="P3350" s="16">
        <v>0.30393368739999999</v>
      </c>
      <c r="Q3350" s="16">
        <v>0.25</v>
      </c>
      <c r="R3350" s="44"/>
      <c r="S3350" s="12" t="str">
        <f>IF(A3350="placement",MIN(P3350,IF(R3350="",Q3350,R3350)),"")</f>
        <v/>
      </c>
      <c r="T3350" s="14" t="str">
        <f>IF($A3350="placement",S3350*J3350,"")</f>
        <v/>
      </c>
      <c r="U3350" s="13">
        <f>IF($A3350="placement",T3350,IF($A3350="site",SUMIF($C:$C,$C3350,$T:$T),IF($A3350="user",SUMIF($B:$B,$B3350,$T:$T),SUM($T:$T))))</f>
        <v>22.5</v>
      </c>
      <c r="V3350" s="12">
        <f>U3350/J3350</f>
        <v>0.24193548387096775</v>
      </c>
    </row>
    <row r="3351" spans="1:22" hidden="1" x14ac:dyDescent="0.3">
      <c r="A3351" s="23" t="s">
        <v>14</v>
      </c>
      <c r="B3351" s="23" t="s">
        <v>8800</v>
      </c>
      <c r="C3351" s="23" t="s">
        <v>8802</v>
      </c>
      <c r="D3351" s="23" t="s">
        <v>8805</v>
      </c>
      <c r="E3351" s="23" t="s">
        <v>8806</v>
      </c>
      <c r="F3351" s="27">
        <v>0.15</v>
      </c>
      <c r="G3351" s="24">
        <v>0</v>
      </c>
      <c r="H3351" s="25">
        <v>27.8249</v>
      </c>
      <c r="I3351" s="25">
        <v>5.5529000000000002</v>
      </c>
      <c r="J3351" s="26">
        <v>93</v>
      </c>
      <c r="K3351" s="26">
        <v>14</v>
      </c>
      <c r="L3351" s="27">
        <v>0.1996</v>
      </c>
      <c r="M3351" s="28">
        <v>0.5570484</v>
      </c>
      <c r="N3351" s="29">
        <v>0.4</v>
      </c>
      <c r="O3351" s="31" t="s">
        <v>70</v>
      </c>
      <c r="P3351" s="31">
        <v>0.28192954710000001</v>
      </c>
      <c r="Q3351" s="31">
        <v>0.15</v>
      </c>
      <c r="R3351" s="42"/>
      <c r="S3351" s="27">
        <f>IF(A3351="placement",MIN(P3351,IF(R3351="",Q3351,R3351)),"")</f>
        <v>0.15</v>
      </c>
      <c r="T3351" s="28">
        <f>IF($A3351="placement",S3351*J3351,"")</f>
        <v>13.95</v>
      </c>
      <c r="U3351" s="26">
        <f>IF($A3351="placement",T3351,IF($A3351="site",SUMIF($C:$C,$C3351,$T:$T),IF($A3351="user",SUMIF($B:$B,$B3351,$T:$T),SUM($T:$T))))</f>
        <v>13.95</v>
      </c>
      <c r="V3351" s="27">
        <f>U3351/J3351</f>
        <v>0.15</v>
      </c>
    </row>
    <row r="3352" spans="1:22" hidden="1" x14ac:dyDescent="0.3">
      <c r="A3352" s="23" t="s">
        <v>14</v>
      </c>
      <c r="B3352" s="23" t="s">
        <v>9473</v>
      </c>
      <c r="C3352" s="23" t="s">
        <v>9475</v>
      </c>
      <c r="D3352" s="23" t="s">
        <v>9478</v>
      </c>
      <c r="E3352" s="23" t="s">
        <v>9479</v>
      </c>
      <c r="F3352" s="27">
        <v>0.25</v>
      </c>
      <c r="G3352" s="24">
        <v>0</v>
      </c>
      <c r="H3352" s="25">
        <v>10.0029</v>
      </c>
      <c r="I3352" s="25">
        <v>1.8624000000000001</v>
      </c>
      <c r="J3352" s="26">
        <v>93</v>
      </c>
      <c r="K3352" s="26">
        <v>21</v>
      </c>
      <c r="L3352" s="27">
        <v>0.1862</v>
      </c>
      <c r="M3352" s="28">
        <v>1.67265475</v>
      </c>
      <c r="N3352" s="29">
        <v>1.25</v>
      </c>
      <c r="O3352" s="31" t="s">
        <v>12</v>
      </c>
      <c r="P3352" s="31">
        <v>0.25268499160000002</v>
      </c>
      <c r="Q3352" s="31">
        <v>0.25</v>
      </c>
      <c r="R3352" s="42"/>
      <c r="S3352" s="27">
        <f>IF(A3352="placement",MIN(P3352,IF(R3352="",Q3352,R3352)),"")</f>
        <v>0.25</v>
      </c>
      <c r="T3352" s="28">
        <f>IF($A3352="placement",S3352*J3352,"")</f>
        <v>23.25</v>
      </c>
      <c r="U3352" s="26">
        <f>IF($A3352="placement",T3352,IF($A3352="site",SUMIF($C:$C,$C3352,$T:$T),IF($A3352="user",SUMIF($B:$B,$B3352,$T:$T),SUM($T:$T))))</f>
        <v>23.25</v>
      </c>
      <c r="V3352" s="27">
        <f>U3352/J3352</f>
        <v>0.25</v>
      </c>
    </row>
    <row r="3353" spans="1:22" hidden="1" x14ac:dyDescent="0.3">
      <c r="A3353" s="23" t="s">
        <v>14</v>
      </c>
      <c r="B3353" s="23" t="s">
        <v>126</v>
      </c>
      <c r="C3353" s="23" t="s">
        <v>128</v>
      </c>
      <c r="D3353" s="23" t="s">
        <v>135</v>
      </c>
      <c r="E3353" s="23" t="s">
        <v>136</v>
      </c>
      <c r="F3353" s="27">
        <v>0.25</v>
      </c>
      <c r="G3353" s="24">
        <v>0</v>
      </c>
      <c r="H3353" s="25">
        <v>6.5967000000000002</v>
      </c>
      <c r="I3353" s="25">
        <v>1.5788</v>
      </c>
      <c r="J3353" s="26">
        <v>92</v>
      </c>
      <c r="K3353" s="26">
        <v>23</v>
      </c>
      <c r="L3353" s="27">
        <v>0.23930000000000001</v>
      </c>
      <c r="M3353" s="28">
        <v>1.93941546</v>
      </c>
      <c r="N3353" s="29">
        <v>1.3</v>
      </c>
      <c r="O3353" s="31" t="s">
        <v>42</v>
      </c>
      <c r="P3353" s="31">
        <v>0.32969493950000001</v>
      </c>
      <c r="Q3353" s="31">
        <v>0.25</v>
      </c>
      <c r="R3353" s="42"/>
      <c r="S3353" s="27">
        <f>IF(A3353="placement",MIN(P3353,IF(R3353="",Q3353,R3353)),"")</f>
        <v>0.25</v>
      </c>
      <c r="T3353" s="28">
        <f>IF($A3353="placement",S3353*J3353,"")</f>
        <v>23</v>
      </c>
      <c r="U3353" s="26">
        <f>IF($A3353="placement",T3353,IF($A3353="site",SUMIF($C:$C,$C3353,$T:$T),IF($A3353="user",SUMIF($B:$B,$B3353,$T:$T),SUM($T:$T))))</f>
        <v>23</v>
      </c>
      <c r="V3353" s="27">
        <f>U3353/J3353</f>
        <v>0.25</v>
      </c>
    </row>
    <row r="3354" spans="1:22" hidden="1" x14ac:dyDescent="0.3">
      <c r="A3354" s="23" t="s">
        <v>14</v>
      </c>
      <c r="B3354" s="23" t="s">
        <v>2619</v>
      </c>
      <c r="C3354" s="23" t="s">
        <v>2621</v>
      </c>
      <c r="D3354" s="23" t="s">
        <v>2724</v>
      </c>
      <c r="E3354" s="23" t="s">
        <v>2725</v>
      </c>
      <c r="F3354" s="27">
        <v>0.25</v>
      </c>
      <c r="G3354" s="24">
        <v>1</v>
      </c>
      <c r="H3354" s="25">
        <v>92.515000000000001</v>
      </c>
      <c r="I3354" s="25">
        <v>6.4333999999999998</v>
      </c>
      <c r="J3354" s="26">
        <v>92</v>
      </c>
      <c r="K3354" s="26">
        <v>23</v>
      </c>
      <c r="L3354" s="27">
        <v>6.9500000000000006E-2</v>
      </c>
      <c r="M3354" s="28">
        <v>0.47855262999999998</v>
      </c>
      <c r="N3354" s="29">
        <v>0.3</v>
      </c>
      <c r="O3354" s="31" t="s">
        <v>12</v>
      </c>
      <c r="P3354" s="31">
        <v>0.37310970770000002</v>
      </c>
      <c r="Q3354" s="31">
        <v>0.25</v>
      </c>
      <c r="R3354" s="42"/>
      <c r="S3354" s="27">
        <f>IF(A3354="placement",MIN(P3354,IF(R3354="",Q3354,R3354)),"")</f>
        <v>0.25</v>
      </c>
      <c r="T3354" s="28">
        <f>IF($A3354="placement",S3354*J3354,"")</f>
        <v>23</v>
      </c>
      <c r="U3354" s="26">
        <f>IF($A3354="placement",T3354,IF($A3354="site",SUMIF($C:$C,$C3354,$T:$T),IF($A3354="user",SUMIF($B:$B,$B3354,$T:$T),SUM($T:$T))))</f>
        <v>23</v>
      </c>
      <c r="V3354" s="27">
        <f>U3354/J3354</f>
        <v>0.25</v>
      </c>
    </row>
    <row r="3355" spans="1:22" hidden="1" x14ac:dyDescent="0.3">
      <c r="A3355" s="23" t="s">
        <v>14</v>
      </c>
      <c r="B3355" s="23" t="s">
        <v>3053</v>
      </c>
      <c r="C3355" s="23" t="s">
        <v>3055</v>
      </c>
      <c r="D3355" s="23" t="s">
        <v>3070</v>
      </c>
      <c r="E3355" s="23" t="s">
        <v>3071</v>
      </c>
      <c r="F3355" s="27">
        <v>0.25</v>
      </c>
      <c r="G3355" s="24">
        <v>0</v>
      </c>
      <c r="H3355" s="25">
        <v>27.924099999999999</v>
      </c>
      <c r="I3355" s="25">
        <v>5.6135999999999999</v>
      </c>
      <c r="J3355" s="26">
        <v>92</v>
      </c>
      <c r="K3355" s="26">
        <v>23</v>
      </c>
      <c r="L3355" s="27">
        <v>0.20100000000000001</v>
      </c>
      <c r="M3355" s="28">
        <v>0.54662807000000002</v>
      </c>
      <c r="N3355" s="29">
        <v>0.25</v>
      </c>
      <c r="O3355" s="31" t="s">
        <v>12</v>
      </c>
      <c r="P3355" s="31">
        <v>0.54265063609999997</v>
      </c>
      <c r="Q3355" s="31">
        <v>0.25</v>
      </c>
      <c r="R3355" s="42"/>
      <c r="S3355" s="27">
        <f>IF(A3355="placement",MIN(P3355,IF(R3355="",Q3355,R3355)),"")</f>
        <v>0.25</v>
      </c>
      <c r="T3355" s="28">
        <f>IF($A3355="placement",S3355*J3355,"")</f>
        <v>23</v>
      </c>
      <c r="U3355" s="26">
        <f>IF($A3355="placement",T3355,IF($A3355="site",SUMIF($C:$C,$C3355,$T:$T),IF($A3355="user",SUMIF($B:$B,$B3355,$T:$T),SUM($T:$T))))</f>
        <v>23</v>
      </c>
      <c r="V3355" s="27">
        <f>U3355/J3355</f>
        <v>0.25</v>
      </c>
    </row>
    <row r="3356" spans="1:22" hidden="1" x14ac:dyDescent="0.3">
      <c r="A3356" s="23" t="s">
        <v>14</v>
      </c>
      <c r="B3356" s="23" t="s">
        <v>3152</v>
      </c>
      <c r="C3356" s="23" t="s">
        <v>3154</v>
      </c>
      <c r="D3356" s="32" t="s">
        <v>10719</v>
      </c>
      <c r="E3356" s="23" t="s">
        <v>10720</v>
      </c>
      <c r="F3356" s="27">
        <v>0.25</v>
      </c>
      <c r="G3356" s="24">
        <v>0</v>
      </c>
      <c r="H3356" s="25">
        <v>2.5194000000000001</v>
      </c>
      <c r="I3356" s="25">
        <v>1.0589</v>
      </c>
      <c r="J3356" s="26">
        <v>92</v>
      </c>
      <c r="K3356" s="26">
        <v>23</v>
      </c>
      <c r="L3356" s="27">
        <v>0.42030000000000001</v>
      </c>
      <c r="M3356" s="28">
        <v>2.8990893799999999</v>
      </c>
      <c r="N3356" s="29">
        <v>1</v>
      </c>
      <c r="O3356" s="31" t="s">
        <v>12</v>
      </c>
      <c r="P3356" s="31">
        <v>0.65506410110000002</v>
      </c>
      <c r="Q3356" s="31">
        <v>0.25</v>
      </c>
      <c r="R3356" s="42"/>
      <c r="S3356" s="27">
        <f>IF(A3356="placement",MIN(P3356,IF(R3356="",Q3356,R3356)),"")</f>
        <v>0.25</v>
      </c>
      <c r="T3356" s="28">
        <f>IF($A3356="placement",S3356*J3356,"")</f>
        <v>23</v>
      </c>
      <c r="U3356" s="26">
        <f>IF($A3356="placement",T3356,IF($A3356="site",SUMIF($C:$C,$C3356,$T:$T),IF($A3356="user",SUMIF($B:$B,$B3356,$T:$T),SUM($T:$T))))</f>
        <v>23</v>
      </c>
      <c r="V3356" s="27">
        <f>U3356/J3356</f>
        <v>0.25</v>
      </c>
    </row>
    <row r="3357" spans="1:22" hidden="1" x14ac:dyDescent="0.3">
      <c r="A3357" s="23" t="s">
        <v>14</v>
      </c>
      <c r="B3357" s="23" t="s">
        <v>3260</v>
      </c>
      <c r="C3357" s="23" t="s">
        <v>3262</v>
      </c>
      <c r="D3357" s="32" t="s">
        <v>3263</v>
      </c>
      <c r="E3357" s="23" t="s">
        <v>3264</v>
      </c>
      <c r="F3357" s="27">
        <v>0.25</v>
      </c>
      <c r="G3357" s="24">
        <v>1</v>
      </c>
      <c r="H3357" s="25">
        <v>152.94220000000001</v>
      </c>
      <c r="I3357" s="25">
        <v>12.3131</v>
      </c>
      <c r="J3357" s="26">
        <v>92</v>
      </c>
      <c r="K3357" s="26">
        <v>23</v>
      </c>
      <c r="L3357" s="27">
        <v>8.0500000000000002E-2</v>
      </c>
      <c r="M3357" s="28">
        <v>0.24925659999999999</v>
      </c>
      <c r="N3357" s="29">
        <v>0.1</v>
      </c>
      <c r="O3357" s="31" t="s">
        <v>12</v>
      </c>
      <c r="P3357" s="31">
        <v>0.59880700809999998</v>
      </c>
      <c r="Q3357" s="31">
        <v>0.25</v>
      </c>
      <c r="R3357" s="42"/>
      <c r="S3357" s="27">
        <f>IF(A3357="placement",MIN(P3357,IF(R3357="",Q3357,R3357)),"")</f>
        <v>0.25</v>
      </c>
      <c r="T3357" s="28">
        <f>IF($A3357="placement",S3357*J3357,"")</f>
        <v>23</v>
      </c>
      <c r="U3357" s="26">
        <f>IF($A3357="placement",T3357,IF($A3357="site",SUMIF($C:$C,$C3357,$T:$T),IF($A3357="user",SUMIF($B:$B,$B3357,$T:$T),SUM($T:$T))))</f>
        <v>23</v>
      </c>
      <c r="V3357" s="27">
        <f>U3357/J3357</f>
        <v>0.25</v>
      </c>
    </row>
    <row r="3358" spans="1:22" hidden="1" x14ac:dyDescent="0.3">
      <c r="A3358" s="23" t="s">
        <v>14</v>
      </c>
      <c r="B3358" s="23" t="s">
        <v>4406</v>
      </c>
      <c r="C3358" s="23" t="s">
        <v>4408</v>
      </c>
      <c r="D3358" s="23" t="s">
        <v>4495</v>
      </c>
      <c r="E3358" s="23" t="s">
        <v>4496</v>
      </c>
      <c r="F3358" s="27">
        <v>0.35</v>
      </c>
      <c r="G3358" s="24">
        <v>1</v>
      </c>
      <c r="H3358" s="25">
        <v>36.175600000000003</v>
      </c>
      <c r="I3358" s="25">
        <v>5.1630000000000003</v>
      </c>
      <c r="J3358" s="26">
        <v>92</v>
      </c>
      <c r="K3358" s="26">
        <v>15</v>
      </c>
      <c r="L3358" s="27">
        <v>0.14269999999999999</v>
      </c>
      <c r="M3358" s="28">
        <v>0.59606541000000002</v>
      </c>
      <c r="N3358" s="29">
        <v>0.5</v>
      </c>
      <c r="O3358" s="31" t="s">
        <v>12</v>
      </c>
      <c r="P3358" s="31">
        <v>0.16116588679999999</v>
      </c>
      <c r="Q3358" s="31">
        <v>0.16116588680926899</v>
      </c>
      <c r="R3358" s="42"/>
      <c r="S3358" s="27">
        <f>IF(A3358="placement",MIN(P3358,IF(R3358="",Q3358,R3358)),"")</f>
        <v>0.16116588679999999</v>
      </c>
      <c r="T3358" s="28">
        <f>IF($A3358="placement",S3358*J3358,"")</f>
        <v>14.827261585599999</v>
      </c>
      <c r="U3358" s="26">
        <f>IF($A3358="placement",T3358,IF($A3358="site",SUMIF($C:$C,$C3358,$T:$T),IF($A3358="user",SUMIF($B:$B,$B3358,$T:$T),SUM($T:$T))))</f>
        <v>14.827261585599999</v>
      </c>
      <c r="V3358" s="27">
        <f>U3358/J3358</f>
        <v>0.16116588679999999</v>
      </c>
    </row>
    <row r="3359" spans="1:22" hidden="1" x14ac:dyDescent="0.3">
      <c r="A3359" s="23" t="s">
        <v>14</v>
      </c>
      <c r="B3359" s="23" t="s">
        <v>5605</v>
      </c>
      <c r="C3359" s="23" t="s">
        <v>5607</v>
      </c>
      <c r="D3359" s="23" t="s">
        <v>5614</v>
      </c>
      <c r="E3359" s="23" t="s">
        <v>5615</v>
      </c>
      <c r="F3359" s="27">
        <v>0.25</v>
      </c>
      <c r="G3359" s="24">
        <v>0</v>
      </c>
      <c r="H3359" s="25">
        <v>5.2774999999999999</v>
      </c>
      <c r="I3359" s="25">
        <v>1.2036</v>
      </c>
      <c r="J3359" s="26">
        <v>92</v>
      </c>
      <c r="K3359" s="26">
        <v>23</v>
      </c>
      <c r="L3359" s="27">
        <v>0.2281</v>
      </c>
      <c r="M3359" s="28">
        <v>2.5548928800000001</v>
      </c>
      <c r="N3359" s="29">
        <v>1.75</v>
      </c>
      <c r="O3359" s="31" t="s">
        <v>12</v>
      </c>
      <c r="P3359" s="31">
        <v>0.31503977700000002</v>
      </c>
      <c r="Q3359" s="31">
        <v>0.25</v>
      </c>
      <c r="R3359" s="42"/>
      <c r="S3359" s="27">
        <f>IF(A3359="placement",MIN(P3359,IF(R3359="",Q3359,R3359)),"")</f>
        <v>0.25</v>
      </c>
      <c r="T3359" s="28">
        <f>IF($A3359="placement",S3359*J3359,"")</f>
        <v>23</v>
      </c>
      <c r="U3359" s="26">
        <f>IF($A3359="placement",T3359,IF($A3359="site",SUMIF($C:$C,$C3359,$T:$T),IF($A3359="user",SUMIF($B:$B,$B3359,$T:$T),SUM($T:$T))))</f>
        <v>23</v>
      </c>
      <c r="V3359" s="27">
        <f>U3359/J3359</f>
        <v>0.25</v>
      </c>
    </row>
    <row r="3360" spans="1:22" hidden="1" x14ac:dyDescent="0.3">
      <c r="A3360" s="23" t="s">
        <v>14</v>
      </c>
      <c r="B3360" s="23" t="s">
        <v>7081</v>
      </c>
      <c r="C3360" s="23" t="s">
        <v>7083</v>
      </c>
      <c r="D3360" s="32" t="s">
        <v>7092</v>
      </c>
      <c r="E3360" s="23" t="s">
        <v>7093</v>
      </c>
      <c r="F3360" s="27">
        <v>0.25</v>
      </c>
      <c r="G3360" s="24">
        <v>1</v>
      </c>
      <c r="H3360" s="25">
        <v>71.095100000000002</v>
      </c>
      <c r="I3360" s="25">
        <v>4.5689000000000002</v>
      </c>
      <c r="J3360" s="26">
        <v>92</v>
      </c>
      <c r="K3360" s="26">
        <v>21</v>
      </c>
      <c r="L3360" s="27">
        <v>6.4299999999999996E-2</v>
      </c>
      <c r="M3360" s="28">
        <v>0.67365903000000005</v>
      </c>
      <c r="N3360" s="29">
        <v>0.5</v>
      </c>
      <c r="O3360" s="31" t="s">
        <v>12</v>
      </c>
      <c r="P3360" s="31">
        <v>0.25778476049999999</v>
      </c>
      <c r="Q3360" s="31">
        <v>0.25</v>
      </c>
      <c r="R3360" s="42"/>
      <c r="S3360" s="27">
        <f>IF(A3360="placement",MIN(P3360,IF(R3360="",Q3360,R3360)),"")</f>
        <v>0.25</v>
      </c>
      <c r="T3360" s="28">
        <f>IF($A3360="placement",S3360*J3360,"")</f>
        <v>23</v>
      </c>
      <c r="U3360" s="26">
        <f>IF($A3360="placement",T3360,IF($A3360="site",SUMIF($C:$C,$C3360,$T:$T),IF($A3360="user",SUMIF($B:$B,$B3360,$T:$T),SUM($T:$T))))</f>
        <v>23</v>
      </c>
      <c r="V3360" s="27">
        <f>U3360/J3360</f>
        <v>0.25</v>
      </c>
    </row>
    <row r="3361" spans="1:22" x14ac:dyDescent="0.3">
      <c r="A3361" s="23" t="s">
        <v>14</v>
      </c>
      <c r="B3361" s="23" t="s">
        <v>8810</v>
      </c>
      <c r="C3361" s="23" t="s">
        <v>8812</v>
      </c>
      <c r="D3361" s="23" t="s">
        <v>8821</v>
      </c>
      <c r="E3361" s="23" t="s">
        <v>7037</v>
      </c>
      <c r="F3361" s="27">
        <v>0.25</v>
      </c>
      <c r="G3361" s="24">
        <v>0</v>
      </c>
      <c r="H3361" s="25">
        <v>42.637700000000002</v>
      </c>
      <c r="I3361" s="25">
        <v>8.5060000000000002</v>
      </c>
      <c r="J3361" s="26">
        <v>92</v>
      </c>
      <c r="K3361" s="26">
        <v>23</v>
      </c>
      <c r="L3361" s="27">
        <v>0.19950000000000001</v>
      </c>
      <c r="M3361" s="28">
        <v>0.36186892999999998</v>
      </c>
      <c r="N3361" s="29">
        <v>0.05</v>
      </c>
      <c r="O3361" s="31" t="s">
        <v>12</v>
      </c>
      <c r="P3361" s="31">
        <v>0.86182842609999999</v>
      </c>
      <c r="Q3361" s="31">
        <v>0.25</v>
      </c>
      <c r="R3361" s="42">
        <v>0.3</v>
      </c>
      <c r="S3361" s="27">
        <f>IF(A3361="placement",MIN(P3361,IF(R3361="",Q3361,R3361)),"")</f>
        <v>0.3</v>
      </c>
      <c r="T3361" s="28">
        <f>IF($A3361="placement",S3361*J3361,"")</f>
        <v>27.599999999999998</v>
      </c>
      <c r="U3361" s="26">
        <f>IF($A3361="placement",T3361,IF($A3361="site",SUMIF($C:$C,$C3361,$T:$T),IF($A3361="user",SUMIF($B:$B,$B3361,$T:$T),SUM($T:$T))))</f>
        <v>27.599999999999998</v>
      </c>
      <c r="V3361" s="27">
        <f>U3361/J3361</f>
        <v>0.3</v>
      </c>
    </row>
    <row r="3362" spans="1:22" hidden="1" x14ac:dyDescent="0.3">
      <c r="A3362" s="23" t="s">
        <v>14</v>
      </c>
      <c r="B3362" s="23" t="s">
        <v>9563</v>
      </c>
      <c r="C3362" s="23" t="s">
        <v>9564</v>
      </c>
      <c r="D3362" s="23" t="s">
        <v>9571</v>
      </c>
      <c r="E3362" s="23" t="s">
        <v>9572</v>
      </c>
      <c r="F3362" s="27">
        <v>0.33</v>
      </c>
      <c r="G3362" s="24">
        <v>0</v>
      </c>
      <c r="H3362" s="25">
        <v>20.627600000000001</v>
      </c>
      <c r="I3362" s="25">
        <v>2.4803999999999999</v>
      </c>
      <c r="J3362" s="26">
        <v>92</v>
      </c>
      <c r="K3362" s="26">
        <v>30</v>
      </c>
      <c r="L3362" s="27">
        <v>0.1202</v>
      </c>
      <c r="M3362" s="28">
        <v>1.23128492</v>
      </c>
      <c r="N3362" s="29">
        <v>0.8</v>
      </c>
      <c r="O3362" s="31" t="s">
        <v>12</v>
      </c>
      <c r="P3362" s="31">
        <v>0.35027223229999999</v>
      </c>
      <c r="Q3362" s="31">
        <v>0.33</v>
      </c>
      <c r="R3362" s="42"/>
      <c r="S3362" s="27">
        <f>IF(A3362="placement",MIN(P3362,IF(R3362="",Q3362,R3362)),"")</f>
        <v>0.33</v>
      </c>
      <c r="T3362" s="28">
        <f>IF($A3362="placement",S3362*J3362,"")</f>
        <v>30.360000000000003</v>
      </c>
      <c r="U3362" s="26">
        <f>IF($A3362="placement",T3362,IF($A3362="site",SUMIF($C:$C,$C3362,$T:$T),IF($A3362="user",SUMIF($B:$B,$B3362,$T:$T),SUM($T:$T))))</f>
        <v>30.360000000000003</v>
      </c>
      <c r="V3362" s="27">
        <f>U3362/J3362</f>
        <v>0.33</v>
      </c>
    </row>
    <row r="3363" spans="1:22" hidden="1" x14ac:dyDescent="0.3">
      <c r="A3363" s="23" t="s">
        <v>14</v>
      </c>
      <c r="B3363" s="23" t="s">
        <v>2619</v>
      </c>
      <c r="C3363" s="23" t="s">
        <v>2621</v>
      </c>
      <c r="D3363" s="23" t="s">
        <v>2702</v>
      </c>
      <c r="E3363" s="23" t="s">
        <v>2703</v>
      </c>
      <c r="F3363" s="27">
        <v>0.25</v>
      </c>
      <c r="G3363" s="24">
        <v>1</v>
      </c>
      <c r="H3363" s="25">
        <v>79.968400000000003</v>
      </c>
      <c r="I3363" s="25">
        <v>5.2089999999999996</v>
      </c>
      <c r="J3363" s="26">
        <v>91</v>
      </c>
      <c r="K3363" s="26">
        <v>23</v>
      </c>
      <c r="L3363" s="27">
        <v>6.5100000000000005E-2</v>
      </c>
      <c r="M3363" s="28">
        <v>0.58074349000000003</v>
      </c>
      <c r="N3363" s="29">
        <v>0.3</v>
      </c>
      <c r="O3363" s="31" t="s">
        <v>12</v>
      </c>
      <c r="P3363" s="31">
        <v>0.48342081590000002</v>
      </c>
      <c r="Q3363" s="31">
        <v>0.25</v>
      </c>
      <c r="R3363" s="42"/>
      <c r="S3363" s="27">
        <f>IF(A3363="placement",MIN(P3363,IF(R3363="",Q3363,R3363)),"")</f>
        <v>0.25</v>
      </c>
      <c r="T3363" s="28">
        <f>IF($A3363="placement",S3363*J3363,"")</f>
        <v>22.75</v>
      </c>
      <c r="U3363" s="26">
        <f>IF($A3363="placement",T3363,IF($A3363="site",SUMIF($C:$C,$C3363,$T:$T),IF($A3363="user",SUMIF($B:$B,$B3363,$T:$T),SUM($T:$T))))</f>
        <v>22.75</v>
      </c>
      <c r="V3363" s="27">
        <f>U3363/J3363</f>
        <v>0.25</v>
      </c>
    </row>
    <row r="3364" spans="1:22" hidden="1" x14ac:dyDescent="0.3">
      <c r="A3364" s="23" t="s">
        <v>14</v>
      </c>
      <c r="B3364" s="23" t="s">
        <v>3266</v>
      </c>
      <c r="C3364" s="23" t="s">
        <v>3268</v>
      </c>
      <c r="D3364" s="23" t="s">
        <v>3516</v>
      </c>
      <c r="E3364" s="23" t="s">
        <v>3517</v>
      </c>
      <c r="F3364" s="27">
        <v>0.05</v>
      </c>
      <c r="G3364" s="24">
        <v>1</v>
      </c>
      <c r="H3364" s="25">
        <v>808.81309999999996</v>
      </c>
      <c r="I3364" s="25">
        <v>3.8910999999999998</v>
      </c>
      <c r="J3364" s="26">
        <v>91</v>
      </c>
      <c r="K3364" s="26">
        <v>5</v>
      </c>
      <c r="L3364" s="27">
        <v>4.7999999999999996E-3</v>
      </c>
      <c r="M3364" s="28">
        <v>0.78257182000000003</v>
      </c>
      <c r="N3364" s="29">
        <v>0.28999999999999998</v>
      </c>
      <c r="O3364" s="31" t="s">
        <v>70</v>
      </c>
      <c r="P3364" s="31">
        <v>0.6294269844</v>
      </c>
      <c r="Q3364" s="31">
        <v>4.9999999999999899E-2</v>
      </c>
      <c r="R3364" s="42"/>
      <c r="S3364" s="27">
        <f>IF(A3364="placement",MIN(P3364,IF(R3364="",Q3364,R3364)),"")</f>
        <v>4.9999999999999899E-2</v>
      </c>
      <c r="T3364" s="28">
        <f>IF($A3364="placement",S3364*J3364,"")</f>
        <v>4.5499999999999909</v>
      </c>
      <c r="U3364" s="26">
        <f>IF($A3364="placement",T3364,IF($A3364="site",SUMIF($C:$C,$C3364,$T:$T),IF($A3364="user",SUMIF($B:$B,$B3364,$T:$T),SUM($T:$T))))</f>
        <v>4.5499999999999909</v>
      </c>
      <c r="V3364" s="27">
        <f>U3364/J3364</f>
        <v>4.9999999999999899E-2</v>
      </c>
    </row>
    <row r="3365" spans="1:22" hidden="1" x14ac:dyDescent="0.3">
      <c r="A3365" s="23" t="s">
        <v>14</v>
      </c>
      <c r="B3365" s="23" t="s">
        <v>5764</v>
      </c>
      <c r="C3365" s="23" t="s">
        <v>5766</v>
      </c>
      <c r="D3365" s="23" t="s">
        <v>5927</v>
      </c>
      <c r="E3365" s="23" t="s">
        <v>5928</v>
      </c>
      <c r="F3365" s="27">
        <v>0.33</v>
      </c>
      <c r="G3365" s="24">
        <v>0</v>
      </c>
      <c r="H3365" s="25">
        <v>7.4701000000000004</v>
      </c>
      <c r="I3365" s="25">
        <v>2.4043999999999999</v>
      </c>
      <c r="J3365" s="26">
        <v>91</v>
      </c>
      <c r="K3365" s="26">
        <v>30</v>
      </c>
      <c r="L3365" s="27">
        <v>0.32190000000000002</v>
      </c>
      <c r="M3365" s="28">
        <v>1.26366121</v>
      </c>
      <c r="N3365" s="29">
        <v>0.8</v>
      </c>
      <c r="O3365" s="31" t="s">
        <v>12</v>
      </c>
      <c r="P3365" s="31">
        <v>0.36691892300000001</v>
      </c>
      <c r="Q3365" s="31">
        <v>0.33</v>
      </c>
      <c r="R3365" s="42"/>
      <c r="S3365" s="27">
        <f>IF(A3365="placement",MIN(P3365,IF(R3365="",Q3365,R3365)),"")</f>
        <v>0.33</v>
      </c>
      <c r="T3365" s="28">
        <f>IF($A3365="placement",S3365*J3365,"")</f>
        <v>30.03</v>
      </c>
      <c r="U3365" s="26">
        <f>IF($A3365="placement",T3365,IF($A3365="site",SUMIF($C:$C,$C3365,$T:$T),IF($A3365="user",SUMIF($B:$B,$B3365,$T:$T),SUM($T:$T))))</f>
        <v>30.03</v>
      </c>
      <c r="V3365" s="27">
        <f>U3365/J3365</f>
        <v>0.33</v>
      </c>
    </row>
    <row r="3366" spans="1:22" hidden="1" x14ac:dyDescent="0.3">
      <c r="A3366" s="23" t="s">
        <v>14</v>
      </c>
      <c r="B3366" s="23" t="s">
        <v>6872</v>
      </c>
      <c r="C3366" s="23" t="s">
        <v>6873</v>
      </c>
      <c r="D3366" s="23" t="s">
        <v>6874</v>
      </c>
      <c r="E3366" s="23" t="s">
        <v>6875</v>
      </c>
      <c r="F3366" s="27">
        <v>0.25</v>
      </c>
      <c r="G3366" s="24">
        <v>0</v>
      </c>
      <c r="H3366" s="25">
        <v>37.9114</v>
      </c>
      <c r="I3366" s="25">
        <v>11.5943</v>
      </c>
      <c r="J3366" s="26">
        <v>91</v>
      </c>
      <c r="K3366" s="26">
        <v>23</v>
      </c>
      <c r="L3366" s="27">
        <v>0.30580000000000002</v>
      </c>
      <c r="M3366" s="28">
        <v>0.26171266999999998</v>
      </c>
      <c r="N3366" s="29">
        <v>0.1</v>
      </c>
      <c r="O3366" s="31" t="s">
        <v>12</v>
      </c>
      <c r="P3366" s="31">
        <v>0.6179015659</v>
      </c>
      <c r="Q3366" s="31">
        <v>0.25</v>
      </c>
      <c r="R3366" s="42"/>
      <c r="S3366" s="27">
        <f>IF(A3366="placement",MIN(P3366,IF(R3366="",Q3366,R3366)),"")</f>
        <v>0.25</v>
      </c>
      <c r="T3366" s="28">
        <f>IF($A3366="placement",S3366*J3366,"")</f>
        <v>22.75</v>
      </c>
      <c r="U3366" s="26">
        <f>IF($A3366="placement",T3366,IF($A3366="site",SUMIF($C:$C,$C3366,$T:$T),IF($A3366="user",SUMIF($B:$B,$B3366,$T:$T),SUM($T:$T))))</f>
        <v>22.75</v>
      </c>
      <c r="V3366" s="27">
        <f>U3366/J3366</f>
        <v>0.25</v>
      </c>
    </row>
    <row r="3367" spans="1:22" hidden="1" x14ac:dyDescent="0.3">
      <c r="A3367" s="17" t="s">
        <v>13</v>
      </c>
      <c r="B3367" s="17" t="s">
        <v>6872</v>
      </c>
      <c r="C3367" s="17" t="s">
        <v>6873</v>
      </c>
      <c r="D3367" s="17" t="s">
        <v>9898</v>
      </c>
      <c r="E3367" s="17"/>
      <c r="F3367" s="18">
        <v>0.25</v>
      </c>
      <c r="G3367" s="36">
        <v>0</v>
      </c>
      <c r="H3367" s="37">
        <v>37.9114</v>
      </c>
      <c r="I3367" s="37">
        <v>11.5943</v>
      </c>
      <c r="J3367" s="19">
        <v>91</v>
      </c>
      <c r="K3367" s="19">
        <v>23</v>
      </c>
      <c r="L3367" s="18">
        <v>0.30580000000000002</v>
      </c>
      <c r="M3367" s="20">
        <v>0.26171266999999998</v>
      </c>
      <c r="N3367" s="21">
        <v>0.1</v>
      </c>
      <c r="O3367" s="22"/>
      <c r="P3367" s="22">
        <v>0.6179015659</v>
      </c>
      <c r="Q3367" s="22">
        <v>0.25</v>
      </c>
      <c r="R3367" s="43"/>
      <c r="S3367" s="18" t="str">
        <f>IF(A3367="placement",MIN(P3367,IF(R3367="",Q3367,R3367)),"")</f>
        <v/>
      </c>
      <c r="T3367" s="20" t="str">
        <f>IF($A3367="placement",S3367*J3367,"")</f>
        <v/>
      </c>
      <c r="U3367" s="19">
        <f>IF($A3367="placement",T3367,IF($A3367="site",SUMIF($C:$C,$C3367,$T:$T),IF($A3367="user",SUMIF($B:$B,$B3367,$T:$T),SUM($T:$T))))</f>
        <v>22.75</v>
      </c>
      <c r="V3367" s="18">
        <f>U3367/J3367</f>
        <v>0.25</v>
      </c>
    </row>
    <row r="3368" spans="1:22" hidden="1" x14ac:dyDescent="0.3">
      <c r="A3368" s="11" t="s">
        <v>10</v>
      </c>
      <c r="B3368" s="11" t="s">
        <v>6872</v>
      </c>
      <c r="C3368" s="11" t="s">
        <v>9898</v>
      </c>
      <c r="D3368" s="11" t="s">
        <v>9898</v>
      </c>
      <c r="E3368" s="11"/>
      <c r="F3368" s="12">
        <v>0.25</v>
      </c>
      <c r="G3368" s="33">
        <v>0</v>
      </c>
      <c r="H3368" s="34">
        <v>37.9114</v>
      </c>
      <c r="I3368" s="34">
        <v>11.5943</v>
      </c>
      <c r="J3368" s="13">
        <v>91</v>
      </c>
      <c r="K3368" s="13">
        <v>23</v>
      </c>
      <c r="L3368" s="12">
        <v>0.30580000000000002</v>
      </c>
      <c r="M3368" s="14">
        <v>0.26171266999999998</v>
      </c>
      <c r="N3368" s="15">
        <v>0.1</v>
      </c>
      <c r="O3368" s="16"/>
      <c r="P3368" s="16">
        <v>0.6179015659</v>
      </c>
      <c r="Q3368" s="16">
        <v>0.25</v>
      </c>
      <c r="R3368" s="44"/>
      <c r="S3368" s="12" t="str">
        <f>IF(A3368="placement",MIN(P3368,IF(R3368="",Q3368,R3368)),"")</f>
        <v/>
      </c>
      <c r="T3368" s="14" t="str">
        <f>IF($A3368="placement",S3368*J3368,"")</f>
        <v/>
      </c>
      <c r="U3368" s="13">
        <f>IF($A3368="placement",T3368,IF($A3368="site",SUMIF($C:$C,$C3368,$T:$T),IF($A3368="user",SUMIF($B:$B,$B3368,$T:$T),SUM($T:$T))))</f>
        <v>22.75</v>
      </c>
      <c r="V3368" s="12">
        <f>U3368/J3368</f>
        <v>0.25</v>
      </c>
    </row>
    <row r="3369" spans="1:22" hidden="1" x14ac:dyDescent="0.3">
      <c r="A3369" s="23" t="s">
        <v>14</v>
      </c>
      <c r="B3369" s="23" t="s">
        <v>7351</v>
      </c>
      <c r="C3369" s="23" t="s">
        <v>7352</v>
      </c>
      <c r="D3369" s="32" t="s">
        <v>7361</v>
      </c>
      <c r="E3369" s="23" t="s">
        <v>7362</v>
      </c>
      <c r="F3369" s="27">
        <v>0.25</v>
      </c>
      <c r="G3369" s="24">
        <v>0</v>
      </c>
      <c r="H3369" s="25">
        <v>8.0455000000000005</v>
      </c>
      <c r="I3369" s="25">
        <v>5.3391000000000002</v>
      </c>
      <c r="J3369" s="26">
        <v>91</v>
      </c>
      <c r="K3369" s="26">
        <v>23</v>
      </c>
      <c r="L3369" s="27">
        <v>0.66359999999999997</v>
      </c>
      <c r="M3369" s="28">
        <v>0.56972988999999996</v>
      </c>
      <c r="N3369" s="29">
        <v>0.03</v>
      </c>
      <c r="O3369" s="31" t="s">
        <v>12</v>
      </c>
      <c r="P3369" s="31">
        <v>0.94734346820000004</v>
      </c>
      <c r="Q3369" s="31">
        <v>0.249999999999999</v>
      </c>
      <c r="R3369" s="42"/>
      <c r="S3369" s="27">
        <f>IF(A3369="placement",MIN(P3369,IF(R3369="",Q3369,R3369)),"")</f>
        <v>0.249999999999999</v>
      </c>
      <c r="T3369" s="28">
        <f>IF($A3369="placement",S3369*J3369,"")</f>
        <v>22.749999999999908</v>
      </c>
      <c r="U3369" s="26">
        <f>IF($A3369="placement",T3369,IF($A3369="site",SUMIF($C:$C,$C3369,$T:$T),IF($A3369="user",SUMIF($B:$B,$B3369,$T:$T),SUM($T:$T))))</f>
        <v>22.749999999999908</v>
      </c>
      <c r="V3369" s="27">
        <f>U3369/J3369</f>
        <v>0.24999999999999897</v>
      </c>
    </row>
    <row r="3370" spans="1:22" hidden="1" x14ac:dyDescent="0.3">
      <c r="A3370" s="23" t="s">
        <v>14</v>
      </c>
      <c r="B3370" s="23" t="s">
        <v>9186</v>
      </c>
      <c r="C3370" s="23" t="s">
        <v>9188</v>
      </c>
      <c r="D3370" s="32" t="s">
        <v>10391</v>
      </c>
      <c r="E3370" s="23" t="s">
        <v>10392</v>
      </c>
      <c r="F3370" s="27">
        <v>0.25</v>
      </c>
      <c r="G3370" s="24">
        <v>0</v>
      </c>
      <c r="H3370" s="25">
        <v>11.451000000000001</v>
      </c>
      <c r="I3370" s="25">
        <v>2.4333999999999998</v>
      </c>
      <c r="J3370" s="26">
        <v>91</v>
      </c>
      <c r="K3370" s="26">
        <v>23</v>
      </c>
      <c r="L3370" s="27">
        <v>0.21249999999999999</v>
      </c>
      <c r="M3370" s="28">
        <v>1.2528032200000001</v>
      </c>
      <c r="N3370" s="29">
        <v>0.9</v>
      </c>
      <c r="O3370" s="31" t="s">
        <v>12</v>
      </c>
      <c r="P3370" s="31">
        <v>0.2816110402</v>
      </c>
      <c r="Q3370" s="31">
        <v>0.25</v>
      </c>
      <c r="R3370" s="42"/>
      <c r="S3370" s="27">
        <f>IF(A3370="placement",MIN(P3370,IF(R3370="",Q3370,R3370)),"")</f>
        <v>0.25</v>
      </c>
      <c r="T3370" s="28">
        <f>IF($A3370="placement",S3370*J3370,"")</f>
        <v>22.75</v>
      </c>
      <c r="U3370" s="26">
        <f>IF($A3370="placement",T3370,IF($A3370="site",SUMIF($C:$C,$C3370,$T:$T),IF($A3370="user",SUMIF($B:$B,$B3370,$T:$T),SUM($T:$T))))</f>
        <v>22.75</v>
      </c>
      <c r="V3370" s="27">
        <f>U3370/J3370</f>
        <v>0.25</v>
      </c>
    </row>
    <row r="3371" spans="1:22" hidden="1" x14ac:dyDescent="0.3">
      <c r="A3371" s="23" t="s">
        <v>14</v>
      </c>
      <c r="B3371" s="23" t="s">
        <v>33</v>
      </c>
      <c r="C3371" s="23" t="s">
        <v>35</v>
      </c>
      <c r="D3371" s="23" t="s">
        <v>49</v>
      </c>
      <c r="E3371" s="23" t="s">
        <v>50</v>
      </c>
      <c r="F3371" s="27">
        <v>0.28000000000000003</v>
      </c>
      <c r="G3371" s="24">
        <v>1</v>
      </c>
      <c r="H3371" s="25">
        <v>335.7704</v>
      </c>
      <c r="I3371" s="25">
        <v>28.3931</v>
      </c>
      <c r="J3371" s="26">
        <v>90</v>
      </c>
      <c r="K3371" s="26">
        <v>25</v>
      </c>
      <c r="L3371" s="27">
        <v>8.4599999999999995E-2</v>
      </c>
      <c r="M3371" s="28">
        <v>0.10532221999999999</v>
      </c>
      <c r="N3371" s="29">
        <v>0.01</v>
      </c>
      <c r="O3371" s="31" t="s">
        <v>12</v>
      </c>
      <c r="P3371" s="31">
        <v>0.90505327719999995</v>
      </c>
      <c r="Q3371" s="31">
        <v>0.28000000000000003</v>
      </c>
      <c r="R3371" s="42"/>
      <c r="S3371" s="27">
        <f>IF(A3371="placement",MIN(P3371,IF(R3371="",Q3371,R3371)),"")</f>
        <v>0.28000000000000003</v>
      </c>
      <c r="T3371" s="28">
        <f>IF($A3371="placement",S3371*J3371,"")</f>
        <v>25.200000000000003</v>
      </c>
      <c r="U3371" s="26">
        <f>IF($A3371="placement",T3371,IF($A3371="site",SUMIF($C:$C,$C3371,$T:$T),IF($A3371="user",SUMIF($B:$B,$B3371,$T:$T),SUM($T:$T))))</f>
        <v>25.200000000000003</v>
      </c>
      <c r="V3371" s="27">
        <f>U3371/J3371</f>
        <v>0.28000000000000003</v>
      </c>
    </row>
    <row r="3372" spans="1:22" x14ac:dyDescent="0.3">
      <c r="A3372" s="23" t="s">
        <v>14</v>
      </c>
      <c r="B3372" s="23" t="s">
        <v>1017</v>
      </c>
      <c r="C3372" s="23" t="s">
        <v>1019</v>
      </c>
      <c r="D3372" s="23" t="s">
        <v>1074</v>
      </c>
      <c r="E3372" s="23" t="s">
        <v>1075</v>
      </c>
      <c r="F3372" s="27">
        <v>0.25</v>
      </c>
      <c r="G3372" s="24">
        <v>0</v>
      </c>
      <c r="H3372" s="25">
        <v>13.4414</v>
      </c>
      <c r="I3372" s="25">
        <v>3.5289999999999999</v>
      </c>
      <c r="J3372" s="26">
        <v>90</v>
      </c>
      <c r="K3372" s="26">
        <v>22</v>
      </c>
      <c r="L3372" s="27">
        <v>0.26250000000000001</v>
      </c>
      <c r="M3372" s="28">
        <v>0.84901833999999998</v>
      </c>
      <c r="N3372" s="29">
        <v>0.5</v>
      </c>
      <c r="O3372" s="31" t="s">
        <v>12</v>
      </c>
      <c r="P3372" s="31">
        <v>0.41108456939999999</v>
      </c>
      <c r="Q3372" s="31">
        <v>0.25</v>
      </c>
      <c r="R3372" s="42">
        <v>0.35</v>
      </c>
      <c r="S3372" s="27">
        <f>IF(A3372="placement",MIN(P3372,IF(R3372="",Q3372,R3372)),"")</f>
        <v>0.35</v>
      </c>
      <c r="T3372" s="28">
        <f>IF($A3372="placement",S3372*J3372,"")</f>
        <v>31.499999999999996</v>
      </c>
      <c r="U3372" s="26">
        <f>IF($A3372="placement",T3372,IF($A3372="site",SUMIF($C:$C,$C3372,$T:$T),IF($A3372="user",SUMIF($B:$B,$B3372,$T:$T),SUM($T:$T))))</f>
        <v>31.499999999999996</v>
      </c>
      <c r="V3372" s="27">
        <f>U3372/J3372</f>
        <v>0.35</v>
      </c>
    </row>
    <row r="3373" spans="1:22" hidden="1" x14ac:dyDescent="0.3">
      <c r="A3373" s="23" t="s">
        <v>14</v>
      </c>
      <c r="B3373" s="23" t="s">
        <v>1095</v>
      </c>
      <c r="C3373" s="23" t="s">
        <v>1096</v>
      </c>
      <c r="D3373" s="23" t="s">
        <v>1143</v>
      </c>
      <c r="E3373" s="23" t="s">
        <v>1144</v>
      </c>
      <c r="F3373" s="27">
        <v>0.05</v>
      </c>
      <c r="G3373" s="24">
        <v>1</v>
      </c>
      <c r="H3373" s="25">
        <v>216.71459999999999</v>
      </c>
      <c r="I3373" s="25">
        <v>11.912000000000001</v>
      </c>
      <c r="J3373" s="26">
        <v>90</v>
      </c>
      <c r="K3373" s="26">
        <v>4</v>
      </c>
      <c r="L3373" s="27">
        <v>5.5E-2</v>
      </c>
      <c r="M3373" s="28">
        <v>0.25070696999999997</v>
      </c>
      <c r="N3373" s="29">
        <v>0.2</v>
      </c>
      <c r="O3373" s="31" t="s">
        <v>70</v>
      </c>
      <c r="P3373" s="31">
        <v>0.202255925</v>
      </c>
      <c r="Q3373" s="31">
        <v>0.05</v>
      </c>
      <c r="R3373" s="42"/>
      <c r="S3373" s="27">
        <f>IF(A3373="placement",MIN(P3373,IF(R3373="",Q3373,R3373)),"")</f>
        <v>0.05</v>
      </c>
      <c r="T3373" s="28">
        <f>IF($A3373="placement",S3373*J3373,"")</f>
        <v>4.5</v>
      </c>
      <c r="U3373" s="26">
        <f>IF($A3373="placement",T3373,IF($A3373="site",SUMIF($C:$C,$C3373,$T:$T),IF($A3373="user",SUMIF($B:$B,$B3373,$T:$T),SUM($T:$T))))</f>
        <v>4.5</v>
      </c>
      <c r="V3373" s="27">
        <f>U3373/J3373</f>
        <v>0.05</v>
      </c>
    </row>
    <row r="3374" spans="1:22" hidden="1" x14ac:dyDescent="0.3">
      <c r="A3374" s="23" t="s">
        <v>14</v>
      </c>
      <c r="B3374" s="23" t="s">
        <v>1350</v>
      </c>
      <c r="C3374" s="23" t="s">
        <v>1352</v>
      </c>
      <c r="D3374" s="23" t="s">
        <v>1461</v>
      </c>
      <c r="E3374" s="23" t="s">
        <v>1462</v>
      </c>
      <c r="F3374" s="27">
        <v>0.25</v>
      </c>
      <c r="G3374" s="24">
        <v>0</v>
      </c>
      <c r="H3374" s="25">
        <v>27.963799999999999</v>
      </c>
      <c r="I3374" s="25">
        <v>5.1548999999999996</v>
      </c>
      <c r="J3374" s="26">
        <v>90</v>
      </c>
      <c r="K3374" s="26">
        <v>19</v>
      </c>
      <c r="L3374" s="27">
        <v>0.18429999999999999</v>
      </c>
      <c r="M3374" s="28">
        <v>0.58082391</v>
      </c>
      <c r="N3374" s="29">
        <v>0.45</v>
      </c>
      <c r="O3374" s="31" t="s">
        <v>12</v>
      </c>
      <c r="P3374" s="31">
        <v>0.2252385076</v>
      </c>
      <c r="Q3374" s="31">
        <v>0.225238507618645</v>
      </c>
      <c r="R3374" s="42"/>
      <c r="S3374" s="27">
        <f>IF(A3374="placement",MIN(P3374,IF(R3374="",Q3374,R3374)),"")</f>
        <v>0.2252385076</v>
      </c>
      <c r="T3374" s="28">
        <f>IF($A3374="placement",S3374*J3374,"")</f>
        <v>20.271465683999999</v>
      </c>
      <c r="U3374" s="26">
        <f>IF($A3374="placement",T3374,IF($A3374="site",SUMIF($C:$C,$C3374,$T:$T),IF($A3374="user",SUMIF($B:$B,$B3374,$T:$T),SUM($T:$T))))</f>
        <v>20.271465683999999</v>
      </c>
      <c r="V3374" s="27">
        <f>U3374/J3374</f>
        <v>0.2252385076</v>
      </c>
    </row>
    <row r="3375" spans="1:22" hidden="1" x14ac:dyDescent="0.3">
      <c r="A3375" s="23" t="s">
        <v>14</v>
      </c>
      <c r="B3375" s="23" t="s">
        <v>2366</v>
      </c>
      <c r="C3375" s="23" t="s">
        <v>2367</v>
      </c>
      <c r="D3375" s="23" t="s">
        <v>2404</v>
      </c>
      <c r="E3375" s="23" t="s">
        <v>2405</v>
      </c>
      <c r="F3375" s="27">
        <v>0.25</v>
      </c>
      <c r="G3375" s="24">
        <v>0</v>
      </c>
      <c r="H3375" s="25">
        <v>14.0906</v>
      </c>
      <c r="I3375" s="25">
        <v>2.2198000000000002</v>
      </c>
      <c r="J3375" s="26">
        <v>90</v>
      </c>
      <c r="K3375" s="26">
        <v>22</v>
      </c>
      <c r="L3375" s="27">
        <v>0.1575</v>
      </c>
      <c r="M3375" s="28">
        <v>1.3468224099999999</v>
      </c>
      <c r="N3375" s="29">
        <v>1</v>
      </c>
      <c r="O3375" s="31" t="s">
        <v>12</v>
      </c>
      <c r="P3375" s="31">
        <v>0.25751161150000001</v>
      </c>
      <c r="Q3375" s="31">
        <v>0.25</v>
      </c>
      <c r="R3375" s="42"/>
      <c r="S3375" s="27">
        <f>IF(A3375="placement",MIN(P3375,IF(R3375="",Q3375,R3375)),"")</f>
        <v>0.25</v>
      </c>
      <c r="T3375" s="28">
        <f>IF($A3375="placement",S3375*J3375,"")</f>
        <v>22.5</v>
      </c>
      <c r="U3375" s="26">
        <f>IF($A3375="placement",T3375,IF($A3375="site",SUMIF($C:$C,$C3375,$T:$T),IF($A3375="user",SUMIF($B:$B,$B3375,$T:$T),SUM($T:$T))))</f>
        <v>22.5</v>
      </c>
      <c r="V3375" s="27">
        <f>U3375/J3375</f>
        <v>0.25</v>
      </c>
    </row>
    <row r="3376" spans="1:22" hidden="1" x14ac:dyDescent="0.3">
      <c r="A3376" s="23" t="s">
        <v>14</v>
      </c>
      <c r="B3376" s="23" t="s">
        <v>4406</v>
      </c>
      <c r="C3376" s="23" t="s">
        <v>4408</v>
      </c>
      <c r="D3376" s="23" t="s">
        <v>4455</v>
      </c>
      <c r="E3376" s="23" t="s">
        <v>4456</v>
      </c>
      <c r="F3376" s="27">
        <v>0.35</v>
      </c>
      <c r="G3376" s="24">
        <v>1</v>
      </c>
      <c r="H3376" s="25">
        <v>49.269500000000001</v>
      </c>
      <c r="I3376" s="25">
        <v>4.4903000000000004</v>
      </c>
      <c r="J3376" s="26">
        <v>90</v>
      </c>
      <c r="K3376" s="26">
        <v>22</v>
      </c>
      <c r="L3376" s="27">
        <v>9.11E-2</v>
      </c>
      <c r="M3376" s="28">
        <v>0.66763808000000002</v>
      </c>
      <c r="N3376" s="29">
        <v>0.5</v>
      </c>
      <c r="O3376" s="31" t="s">
        <v>385</v>
      </c>
      <c r="P3376" s="31">
        <v>0.25109124529999999</v>
      </c>
      <c r="Q3376" s="31">
        <v>0.25109124525856302</v>
      </c>
      <c r="R3376" s="42"/>
      <c r="S3376" s="27">
        <f>IF(A3376="placement",MIN(P3376,IF(R3376="",Q3376,R3376)),"")</f>
        <v>0.25109124525856302</v>
      </c>
      <c r="T3376" s="28">
        <f>IF($A3376="placement",S3376*J3376,"")</f>
        <v>22.598212073270673</v>
      </c>
      <c r="U3376" s="26">
        <f>IF($A3376="placement",T3376,IF($A3376="site",SUMIF($C:$C,$C3376,$T:$T),IF($A3376="user",SUMIF($B:$B,$B3376,$T:$T),SUM($T:$T))))</f>
        <v>22.598212073270673</v>
      </c>
      <c r="V3376" s="27">
        <f>U3376/J3376</f>
        <v>0.25109124525856302</v>
      </c>
    </row>
    <row r="3377" spans="1:22" hidden="1" x14ac:dyDescent="0.3">
      <c r="A3377" s="23" t="s">
        <v>14</v>
      </c>
      <c r="B3377" s="23" t="s">
        <v>5654</v>
      </c>
      <c r="C3377" s="23" t="s">
        <v>5655</v>
      </c>
      <c r="D3377" s="23" t="s">
        <v>5656</v>
      </c>
      <c r="E3377" s="23" t="s">
        <v>5657</v>
      </c>
      <c r="F3377" s="27">
        <v>0.35</v>
      </c>
      <c r="G3377" s="24">
        <v>0</v>
      </c>
      <c r="H3377" s="25">
        <v>7.5595999999999997</v>
      </c>
      <c r="I3377" s="25">
        <v>1.7565999999999999</v>
      </c>
      <c r="J3377" s="26">
        <v>90</v>
      </c>
      <c r="K3377" s="26">
        <v>24</v>
      </c>
      <c r="L3377" s="27">
        <v>0.2324</v>
      </c>
      <c r="M3377" s="28">
        <v>1.71123129</v>
      </c>
      <c r="N3377" s="29">
        <v>1.25</v>
      </c>
      <c r="O3377" s="31" t="s">
        <v>12</v>
      </c>
      <c r="P3377" s="31">
        <v>0.26953182549999999</v>
      </c>
      <c r="Q3377" s="31">
        <v>0.26953182550507798</v>
      </c>
      <c r="R3377" s="42"/>
      <c r="S3377" s="27">
        <f>IF(A3377="placement",MIN(P3377,IF(R3377="",Q3377,R3377)),"")</f>
        <v>0.26953182549999999</v>
      </c>
      <c r="T3377" s="28">
        <f>IF($A3377="placement",S3377*J3377,"")</f>
        <v>24.257864294999997</v>
      </c>
      <c r="U3377" s="26">
        <f>IF($A3377="placement",T3377,IF($A3377="site",SUMIF($C:$C,$C3377,$T:$T),IF($A3377="user",SUMIF($B:$B,$B3377,$T:$T),SUM($T:$T))))</f>
        <v>24.257864294999997</v>
      </c>
      <c r="V3377" s="27">
        <f>U3377/J3377</f>
        <v>0.26953182549999999</v>
      </c>
    </row>
    <row r="3378" spans="1:22" hidden="1" x14ac:dyDescent="0.3">
      <c r="A3378" s="23" t="s">
        <v>14</v>
      </c>
      <c r="B3378" s="23" t="s">
        <v>6876</v>
      </c>
      <c r="C3378" s="23" t="s">
        <v>6878</v>
      </c>
      <c r="D3378" s="23" t="s">
        <v>6885</v>
      </c>
      <c r="E3378" s="23" t="s">
        <v>6886</v>
      </c>
      <c r="F3378" s="27">
        <v>0.25</v>
      </c>
      <c r="G3378" s="24">
        <v>0</v>
      </c>
      <c r="H3378" s="25">
        <v>11.248900000000001</v>
      </c>
      <c r="I3378" s="25">
        <v>3.2492999999999999</v>
      </c>
      <c r="J3378" s="26">
        <v>90</v>
      </c>
      <c r="K3378" s="26">
        <v>22</v>
      </c>
      <c r="L3378" s="27">
        <v>0.28889999999999999</v>
      </c>
      <c r="M3378" s="28">
        <v>0.91974279999999997</v>
      </c>
      <c r="N3378" s="29">
        <v>0.6</v>
      </c>
      <c r="O3378" s="31" t="s">
        <v>42</v>
      </c>
      <c r="P3378" s="31">
        <v>0.34764371129999999</v>
      </c>
      <c r="Q3378" s="31">
        <v>0.25</v>
      </c>
      <c r="R3378" s="42"/>
      <c r="S3378" s="27">
        <f>IF(A3378="placement",MIN(P3378,IF(R3378="",Q3378,R3378)),"")</f>
        <v>0.25</v>
      </c>
      <c r="T3378" s="28">
        <f>IF($A3378="placement",S3378*J3378,"")</f>
        <v>22.5</v>
      </c>
      <c r="U3378" s="26">
        <f>IF($A3378="placement",T3378,IF($A3378="site",SUMIF($C:$C,$C3378,$T:$T),IF($A3378="user",SUMIF($B:$B,$B3378,$T:$T),SUM($T:$T))))</f>
        <v>22.5</v>
      </c>
      <c r="V3378" s="27">
        <f>U3378/J3378</f>
        <v>0.25</v>
      </c>
    </row>
    <row r="3379" spans="1:22" hidden="1" x14ac:dyDescent="0.3">
      <c r="A3379" s="23" t="s">
        <v>14</v>
      </c>
      <c r="B3379" s="23" t="s">
        <v>7955</v>
      </c>
      <c r="C3379" s="23" t="s">
        <v>7957</v>
      </c>
      <c r="D3379" s="23" t="s">
        <v>7960</v>
      </c>
      <c r="E3379" s="23" t="s">
        <v>7956</v>
      </c>
      <c r="F3379" s="27">
        <v>0.25</v>
      </c>
      <c r="G3379" s="24">
        <v>1</v>
      </c>
      <c r="H3379" s="25">
        <v>38.988700000000001</v>
      </c>
      <c r="I3379" s="25">
        <v>18.084099999999999</v>
      </c>
      <c r="J3379" s="26">
        <v>90</v>
      </c>
      <c r="K3379" s="26">
        <v>22</v>
      </c>
      <c r="L3379" s="27">
        <v>0.46379999999999999</v>
      </c>
      <c r="M3379" s="28">
        <v>0.16497588999999999</v>
      </c>
      <c r="N3379" s="29">
        <v>0.01</v>
      </c>
      <c r="O3379" s="31" t="s">
        <v>12</v>
      </c>
      <c r="P3379" s="31">
        <v>0.93938508099999996</v>
      </c>
      <c r="Q3379" s="31">
        <v>0.25</v>
      </c>
      <c r="R3379" s="42"/>
      <c r="S3379" s="27">
        <f>IF(A3379="placement",MIN(P3379,IF(R3379="",Q3379,R3379)),"")</f>
        <v>0.25</v>
      </c>
      <c r="T3379" s="28">
        <f>IF($A3379="placement",S3379*J3379,"")</f>
        <v>22.5</v>
      </c>
      <c r="U3379" s="26">
        <f>IF($A3379="placement",T3379,IF($A3379="site",SUMIF($C:$C,$C3379,$T:$T),IF($A3379="user",SUMIF($B:$B,$B3379,$T:$T),SUM($T:$T))))</f>
        <v>22.5</v>
      </c>
      <c r="V3379" s="27">
        <f>U3379/J3379</f>
        <v>0.25</v>
      </c>
    </row>
    <row r="3380" spans="1:22" hidden="1" x14ac:dyDescent="0.3">
      <c r="A3380" s="23" t="s">
        <v>14</v>
      </c>
      <c r="B3380" s="23" t="s">
        <v>11075</v>
      </c>
      <c r="C3380" s="23" t="s">
        <v>11076</v>
      </c>
      <c r="D3380" s="23" t="s">
        <v>11077</v>
      </c>
      <c r="E3380" s="23" t="s">
        <v>11078</v>
      </c>
      <c r="F3380" s="27">
        <v>0.25</v>
      </c>
      <c r="G3380" s="24">
        <v>0</v>
      </c>
      <c r="H3380" s="25">
        <v>2.9079000000000002</v>
      </c>
      <c r="I3380" s="25">
        <v>1.3931</v>
      </c>
      <c r="J3380" s="26">
        <v>90</v>
      </c>
      <c r="K3380" s="26">
        <v>22</v>
      </c>
      <c r="L3380" s="27">
        <v>0.47910000000000003</v>
      </c>
      <c r="M3380" s="28">
        <v>2.1562448700000001</v>
      </c>
      <c r="N3380" s="29">
        <v>1.5</v>
      </c>
      <c r="O3380" s="31" t="s">
        <v>12</v>
      </c>
      <c r="P3380" s="31">
        <v>0.30434617200000003</v>
      </c>
      <c r="Q3380" s="31">
        <v>0.25</v>
      </c>
      <c r="R3380" s="42"/>
      <c r="S3380" s="27">
        <f>IF(A3380="placement",MIN(P3380,IF(R3380="",Q3380,R3380)),"")</f>
        <v>0.25</v>
      </c>
      <c r="T3380" s="28">
        <f>IF($A3380="placement",S3380*J3380,"")</f>
        <v>22.5</v>
      </c>
      <c r="U3380" s="26">
        <f>IF($A3380="placement",T3380,IF($A3380="site",SUMIF($C:$C,$C3380,$T:$T),IF($A3380="user",SUMIF($B:$B,$B3380,$T:$T),SUM($T:$T))))</f>
        <v>22.5</v>
      </c>
      <c r="V3380" s="27">
        <f>U3380/J3380</f>
        <v>0.25</v>
      </c>
    </row>
    <row r="3381" spans="1:22" hidden="1" x14ac:dyDescent="0.3">
      <c r="A3381" s="23" t="s">
        <v>14</v>
      </c>
      <c r="B3381" s="23" t="s">
        <v>8358</v>
      </c>
      <c r="C3381" s="23" t="s">
        <v>8360</v>
      </c>
      <c r="D3381" s="23" t="s">
        <v>8363</v>
      </c>
      <c r="E3381" s="23" t="s">
        <v>8359</v>
      </c>
      <c r="F3381" s="27">
        <v>0.25</v>
      </c>
      <c r="G3381" s="24">
        <v>0</v>
      </c>
      <c r="H3381" s="25">
        <v>31.0748</v>
      </c>
      <c r="I3381" s="25">
        <v>5.5496999999999996</v>
      </c>
      <c r="J3381" s="26">
        <v>90</v>
      </c>
      <c r="K3381" s="26">
        <v>22</v>
      </c>
      <c r="L3381" s="27">
        <v>0.17860000000000001</v>
      </c>
      <c r="M3381" s="28">
        <v>0.53796721000000003</v>
      </c>
      <c r="N3381" s="29">
        <v>0.2</v>
      </c>
      <c r="O3381" s="31" t="s">
        <v>12</v>
      </c>
      <c r="P3381" s="31">
        <v>0.62823012639999998</v>
      </c>
      <c r="Q3381" s="31">
        <v>0.25</v>
      </c>
      <c r="R3381" s="42"/>
      <c r="S3381" s="27">
        <f>IF(A3381="placement",MIN(P3381,IF(R3381="",Q3381,R3381)),"")</f>
        <v>0.25</v>
      </c>
      <c r="T3381" s="28">
        <f>IF($A3381="placement",S3381*J3381,"")</f>
        <v>22.5</v>
      </c>
      <c r="U3381" s="26">
        <f>IF($A3381="placement",T3381,IF($A3381="site",SUMIF($C:$C,$C3381,$T:$T),IF($A3381="user",SUMIF($B:$B,$B3381,$T:$T),SUM($T:$T))))</f>
        <v>22.5</v>
      </c>
      <c r="V3381" s="27">
        <f>U3381/J3381</f>
        <v>0.25</v>
      </c>
    </row>
    <row r="3382" spans="1:22" hidden="1" x14ac:dyDescent="0.3">
      <c r="A3382" s="23" t="s">
        <v>14</v>
      </c>
      <c r="B3382" s="23" t="s">
        <v>965</v>
      </c>
      <c r="C3382" s="23" t="s">
        <v>966</v>
      </c>
      <c r="D3382" s="23" t="s">
        <v>977</v>
      </c>
      <c r="E3382" s="23" t="s">
        <v>978</v>
      </c>
      <c r="F3382" s="27">
        <v>0.25</v>
      </c>
      <c r="G3382" s="24">
        <v>1</v>
      </c>
      <c r="H3382" s="25">
        <v>206.2158</v>
      </c>
      <c r="I3382" s="25">
        <v>10.795299999999999</v>
      </c>
      <c r="J3382" s="26">
        <v>89</v>
      </c>
      <c r="K3382" s="26">
        <v>16</v>
      </c>
      <c r="L3382" s="27">
        <v>5.2299999999999999E-2</v>
      </c>
      <c r="M3382" s="28">
        <v>0.27478264000000002</v>
      </c>
      <c r="N3382" s="29">
        <v>0.2</v>
      </c>
      <c r="O3382" s="31" t="s">
        <v>42</v>
      </c>
      <c r="P3382" s="31">
        <v>0.27215199020000003</v>
      </c>
      <c r="Q3382" s="31">
        <v>0.25</v>
      </c>
      <c r="R3382" s="42"/>
      <c r="S3382" s="27">
        <f>IF(A3382="placement",MIN(P3382,IF(R3382="",Q3382,R3382)),"")</f>
        <v>0.25</v>
      </c>
      <c r="T3382" s="28">
        <f>IF($A3382="placement",S3382*J3382,"")</f>
        <v>22.25</v>
      </c>
      <c r="U3382" s="26">
        <f>IF($A3382="placement",T3382,IF($A3382="site",SUMIF($C:$C,$C3382,$T:$T),IF($A3382="user",SUMIF($B:$B,$B3382,$T:$T),SUM($T:$T))))</f>
        <v>22.25</v>
      </c>
      <c r="V3382" s="27">
        <f>U3382/J3382</f>
        <v>0.25</v>
      </c>
    </row>
    <row r="3383" spans="1:22" hidden="1" x14ac:dyDescent="0.3">
      <c r="A3383" s="23" t="s">
        <v>14</v>
      </c>
      <c r="B3383" s="23" t="s">
        <v>3804</v>
      </c>
      <c r="C3383" s="23" t="s">
        <v>3806</v>
      </c>
      <c r="D3383" s="23" t="s">
        <v>3815</v>
      </c>
      <c r="E3383" s="23" t="s">
        <v>3816</v>
      </c>
      <c r="F3383" s="27">
        <v>0.25</v>
      </c>
      <c r="G3383" s="24">
        <v>0</v>
      </c>
      <c r="H3383" s="25">
        <v>13.0152</v>
      </c>
      <c r="I3383" s="25">
        <v>3.3393999999999999</v>
      </c>
      <c r="J3383" s="26">
        <v>89</v>
      </c>
      <c r="K3383" s="26">
        <v>22</v>
      </c>
      <c r="L3383" s="27">
        <v>0.25659999999999999</v>
      </c>
      <c r="M3383" s="28">
        <v>0.89205791999999995</v>
      </c>
      <c r="N3383" s="29">
        <v>0.5</v>
      </c>
      <c r="O3383" s="31" t="s">
        <v>42</v>
      </c>
      <c r="P3383" s="31">
        <v>0.43949828079999997</v>
      </c>
      <c r="Q3383" s="31">
        <v>0.25</v>
      </c>
      <c r="R3383" s="42"/>
      <c r="S3383" s="27">
        <f>IF(A3383="placement",MIN(P3383,IF(R3383="",Q3383,R3383)),"")</f>
        <v>0.25</v>
      </c>
      <c r="T3383" s="28">
        <f>IF($A3383="placement",S3383*J3383,"")</f>
        <v>22.25</v>
      </c>
      <c r="U3383" s="26">
        <f>IF($A3383="placement",T3383,IF($A3383="site",SUMIF($C:$C,$C3383,$T:$T),IF($A3383="user",SUMIF($B:$B,$B3383,$T:$T),SUM($T:$T))))</f>
        <v>22.25</v>
      </c>
      <c r="V3383" s="27">
        <f>U3383/J3383</f>
        <v>0.25</v>
      </c>
    </row>
    <row r="3384" spans="1:22" hidden="1" x14ac:dyDescent="0.3">
      <c r="A3384" s="23" t="s">
        <v>14</v>
      </c>
      <c r="B3384" s="23" t="s">
        <v>4128</v>
      </c>
      <c r="C3384" s="23" t="s">
        <v>4129</v>
      </c>
      <c r="D3384" s="23" t="s">
        <v>4130</v>
      </c>
      <c r="E3384" s="23" t="s">
        <v>4131</v>
      </c>
      <c r="F3384" s="27">
        <v>0.33</v>
      </c>
      <c r="G3384" s="24">
        <v>0</v>
      </c>
      <c r="H3384" s="25">
        <v>46.043100000000003</v>
      </c>
      <c r="I3384" s="25">
        <v>2.3666</v>
      </c>
      <c r="J3384" s="26">
        <v>89</v>
      </c>
      <c r="K3384" s="26">
        <v>25</v>
      </c>
      <c r="L3384" s="27">
        <v>5.1400000000000001E-2</v>
      </c>
      <c r="M3384" s="28">
        <v>1.25734766</v>
      </c>
      <c r="N3384" s="29">
        <v>0.91</v>
      </c>
      <c r="O3384" s="31" t="s">
        <v>12</v>
      </c>
      <c r="P3384" s="31">
        <v>0.2762542697</v>
      </c>
      <c r="Q3384" s="31">
        <v>0.27625426971389599</v>
      </c>
      <c r="R3384" s="42"/>
      <c r="S3384" s="27">
        <f>IF(A3384="placement",MIN(P3384,IF(R3384="",Q3384,R3384)),"")</f>
        <v>0.2762542697</v>
      </c>
      <c r="T3384" s="28">
        <f>IF($A3384="placement",S3384*J3384,"")</f>
        <v>24.586630003300002</v>
      </c>
      <c r="U3384" s="26">
        <f>IF($A3384="placement",T3384,IF($A3384="site",SUMIF($C:$C,$C3384,$T:$T),IF($A3384="user",SUMIF($B:$B,$B3384,$T:$T),SUM($T:$T))))</f>
        <v>24.586630003300002</v>
      </c>
      <c r="V3384" s="27">
        <f>U3384/J3384</f>
        <v>0.2762542697</v>
      </c>
    </row>
    <row r="3385" spans="1:22" hidden="1" x14ac:dyDescent="0.3">
      <c r="A3385" s="23" t="s">
        <v>14</v>
      </c>
      <c r="B3385" s="23" t="s">
        <v>4358</v>
      </c>
      <c r="C3385" s="23" t="s">
        <v>4359</v>
      </c>
      <c r="D3385" s="23" t="s">
        <v>10875</v>
      </c>
      <c r="E3385" s="23" t="s">
        <v>10876</v>
      </c>
      <c r="F3385" s="27">
        <v>0.25</v>
      </c>
      <c r="G3385" s="24">
        <v>1</v>
      </c>
      <c r="H3385" s="25">
        <v>44.552199999999999</v>
      </c>
      <c r="I3385" s="25">
        <v>5.6608999999999998</v>
      </c>
      <c r="J3385" s="26">
        <v>89</v>
      </c>
      <c r="K3385" s="26">
        <v>22</v>
      </c>
      <c r="L3385" s="27">
        <v>0.12709999999999999</v>
      </c>
      <c r="M3385" s="28">
        <v>0.52495835999999996</v>
      </c>
      <c r="N3385" s="29">
        <v>0.2</v>
      </c>
      <c r="O3385" s="31" t="s">
        <v>12</v>
      </c>
      <c r="P3385" s="31">
        <v>0.61901740220000001</v>
      </c>
      <c r="Q3385" s="31">
        <v>0.25</v>
      </c>
      <c r="R3385" s="42"/>
      <c r="S3385" s="27">
        <f>IF(A3385="placement",MIN(P3385,IF(R3385="",Q3385,R3385)),"")</f>
        <v>0.25</v>
      </c>
      <c r="T3385" s="28">
        <f>IF($A3385="placement",S3385*J3385,"")</f>
        <v>22.25</v>
      </c>
      <c r="U3385" s="26">
        <f>IF($A3385="placement",T3385,IF($A3385="site",SUMIF($C:$C,$C3385,$T:$T),IF($A3385="user",SUMIF($B:$B,$B3385,$T:$T),SUM($T:$T))))</f>
        <v>22.25</v>
      </c>
      <c r="V3385" s="27">
        <f>U3385/J3385</f>
        <v>0.25</v>
      </c>
    </row>
    <row r="3386" spans="1:22" hidden="1" x14ac:dyDescent="0.3">
      <c r="A3386" s="23" t="s">
        <v>14</v>
      </c>
      <c r="B3386" s="23" t="s">
        <v>7153</v>
      </c>
      <c r="C3386" s="23" t="s">
        <v>7155</v>
      </c>
      <c r="D3386" s="23" t="s">
        <v>7160</v>
      </c>
      <c r="E3386" s="23" t="s">
        <v>7161</v>
      </c>
      <c r="F3386" s="27">
        <v>0.25</v>
      </c>
      <c r="G3386" s="24">
        <v>0</v>
      </c>
      <c r="H3386" s="25">
        <v>15.5709</v>
      </c>
      <c r="I3386" s="25">
        <v>6.1199000000000003</v>
      </c>
      <c r="J3386" s="26">
        <v>89</v>
      </c>
      <c r="K3386" s="26">
        <v>22</v>
      </c>
      <c r="L3386" s="27">
        <v>0.39300000000000002</v>
      </c>
      <c r="M3386" s="28">
        <v>0.48370311999999999</v>
      </c>
      <c r="N3386" s="29">
        <v>0.2</v>
      </c>
      <c r="O3386" s="31" t="s">
        <v>12</v>
      </c>
      <c r="P3386" s="31">
        <v>0.58652324140000001</v>
      </c>
      <c r="Q3386" s="31">
        <v>0.25</v>
      </c>
      <c r="R3386" s="42"/>
      <c r="S3386" s="27">
        <f>IF(A3386="placement",MIN(P3386,IF(R3386="",Q3386,R3386)),"")</f>
        <v>0.25</v>
      </c>
      <c r="T3386" s="28">
        <f>IF($A3386="placement",S3386*J3386,"")</f>
        <v>22.25</v>
      </c>
      <c r="U3386" s="26">
        <f>IF($A3386="placement",T3386,IF($A3386="site",SUMIF($C:$C,$C3386,$T:$T),IF($A3386="user",SUMIF($B:$B,$B3386,$T:$T),SUM($T:$T))))</f>
        <v>22.25</v>
      </c>
      <c r="V3386" s="27">
        <f>U3386/J3386</f>
        <v>0.25</v>
      </c>
    </row>
    <row r="3387" spans="1:22" hidden="1" x14ac:dyDescent="0.3">
      <c r="A3387" s="23" t="s">
        <v>14</v>
      </c>
      <c r="B3387" s="23" t="s">
        <v>7472</v>
      </c>
      <c r="C3387" s="23" t="s">
        <v>7473</v>
      </c>
      <c r="D3387" s="32" t="s">
        <v>7573</v>
      </c>
      <c r="E3387" s="23" t="s">
        <v>7574</v>
      </c>
      <c r="F3387" s="27">
        <v>0.05</v>
      </c>
      <c r="G3387" s="24">
        <v>0</v>
      </c>
      <c r="H3387" s="25">
        <v>17.3675</v>
      </c>
      <c r="I3387" s="25">
        <v>2.0045000000000002</v>
      </c>
      <c r="J3387" s="26">
        <v>89</v>
      </c>
      <c r="K3387" s="26">
        <v>4</v>
      </c>
      <c r="L3387" s="27">
        <v>0.1154</v>
      </c>
      <c r="M3387" s="28">
        <v>1.4757260400000001</v>
      </c>
      <c r="N3387" s="29">
        <v>1</v>
      </c>
      <c r="O3387" s="31" t="s">
        <v>70</v>
      </c>
      <c r="P3387" s="31">
        <v>0.322367452</v>
      </c>
      <c r="Q3387" s="31">
        <v>0.05</v>
      </c>
      <c r="R3387" s="42"/>
      <c r="S3387" s="27">
        <f>IF(A3387="placement",MIN(P3387,IF(R3387="",Q3387,R3387)),"")</f>
        <v>0.05</v>
      </c>
      <c r="T3387" s="28">
        <f>IF($A3387="placement",S3387*J3387,"")</f>
        <v>4.45</v>
      </c>
      <c r="U3387" s="26">
        <f>IF($A3387="placement",T3387,IF($A3387="site",SUMIF($C:$C,$C3387,$T:$T),IF($A3387="user",SUMIF($B:$B,$B3387,$T:$T),SUM($T:$T))))</f>
        <v>4.45</v>
      </c>
      <c r="V3387" s="27">
        <f>U3387/J3387</f>
        <v>0.05</v>
      </c>
    </row>
    <row r="3388" spans="1:22" hidden="1" x14ac:dyDescent="0.3">
      <c r="A3388" s="23" t="s">
        <v>14</v>
      </c>
      <c r="B3388" s="23" t="s">
        <v>7689</v>
      </c>
      <c r="C3388" s="23" t="s">
        <v>7690</v>
      </c>
      <c r="D3388" s="23" t="s">
        <v>7753</v>
      </c>
      <c r="E3388" s="23" t="s">
        <v>7754</v>
      </c>
      <c r="F3388" s="27">
        <v>0.1</v>
      </c>
      <c r="G3388" s="24">
        <v>0</v>
      </c>
      <c r="H3388" s="25">
        <v>22.739599999999999</v>
      </c>
      <c r="I3388" s="25">
        <v>5.1875999999999998</v>
      </c>
      <c r="J3388" s="26">
        <v>89</v>
      </c>
      <c r="K3388" s="26">
        <v>9</v>
      </c>
      <c r="L3388" s="27">
        <v>0.2281</v>
      </c>
      <c r="M3388" s="28">
        <v>0.57127749999999999</v>
      </c>
      <c r="N3388" s="29">
        <v>0.4</v>
      </c>
      <c r="O3388" s="31" t="s">
        <v>12</v>
      </c>
      <c r="P3388" s="31">
        <v>0.2998148934</v>
      </c>
      <c r="Q3388" s="31">
        <v>0.1</v>
      </c>
      <c r="R3388" s="42"/>
      <c r="S3388" s="27">
        <f>IF(A3388="placement",MIN(P3388,IF(R3388="",Q3388,R3388)),"")</f>
        <v>0.1</v>
      </c>
      <c r="T3388" s="28">
        <f>IF($A3388="placement",S3388*J3388,"")</f>
        <v>8.9</v>
      </c>
      <c r="U3388" s="26">
        <f>IF($A3388="placement",T3388,IF($A3388="site",SUMIF($C:$C,$C3388,$T:$T),IF($A3388="user",SUMIF($B:$B,$B3388,$T:$T),SUM($T:$T))))</f>
        <v>8.9</v>
      </c>
      <c r="V3388" s="27">
        <f>U3388/J3388</f>
        <v>0.1</v>
      </c>
    </row>
    <row r="3389" spans="1:22" hidden="1" x14ac:dyDescent="0.3">
      <c r="A3389" s="17" t="s">
        <v>13</v>
      </c>
      <c r="B3389" s="17" t="s">
        <v>8336</v>
      </c>
      <c r="C3389" s="17" t="s">
        <v>8338</v>
      </c>
      <c r="D3389" s="17" t="s">
        <v>9898</v>
      </c>
      <c r="E3389" s="17"/>
      <c r="F3389" s="18">
        <v>0.21529999999999999</v>
      </c>
      <c r="G3389" s="36">
        <v>0</v>
      </c>
      <c r="H3389" s="37">
        <v>22.415099999999999</v>
      </c>
      <c r="I3389" s="37">
        <v>3.3614999999999999</v>
      </c>
      <c r="J3389" s="19">
        <v>89</v>
      </c>
      <c r="K3389" s="19">
        <v>19</v>
      </c>
      <c r="L3389" s="18">
        <v>0.15</v>
      </c>
      <c r="M3389" s="20">
        <v>0.88083126</v>
      </c>
      <c r="N3389" s="21">
        <v>0.60344900000000001</v>
      </c>
      <c r="O3389" s="22"/>
      <c r="P3389" s="22">
        <v>0.31490964690000001</v>
      </c>
      <c r="Q3389" s="22">
        <v>0.21528581905203001</v>
      </c>
      <c r="R3389" s="43"/>
      <c r="S3389" s="18" t="str">
        <f>IF(A3389="placement",MIN(P3389,IF(R3389="",Q3389,R3389)),"")</f>
        <v/>
      </c>
      <c r="T3389" s="20" t="str">
        <f>IF($A3389="placement",S3389*J3389,"")</f>
        <v/>
      </c>
      <c r="U3389" s="19">
        <f>IF($A3389="placement",T3389,IF($A3389="site",SUMIF($C:$C,$C3389,$T:$T),IF($A3389="user",SUMIF($B:$B,$B3389,$T:$T),SUM($T:$T))))</f>
        <v>19.149999999999999</v>
      </c>
      <c r="V3389" s="18">
        <f>U3389/J3389</f>
        <v>0.21516853932584268</v>
      </c>
    </row>
    <row r="3390" spans="1:22" hidden="1" x14ac:dyDescent="0.3">
      <c r="A3390" s="11" t="s">
        <v>10</v>
      </c>
      <c r="B3390" s="11" t="s">
        <v>8336</v>
      </c>
      <c r="C3390" s="11" t="s">
        <v>9898</v>
      </c>
      <c r="D3390" s="11" t="s">
        <v>9898</v>
      </c>
      <c r="E3390" s="11"/>
      <c r="F3390" s="12">
        <v>0.21529999999999999</v>
      </c>
      <c r="G3390" s="33">
        <v>0</v>
      </c>
      <c r="H3390" s="34">
        <v>22.415099999999999</v>
      </c>
      <c r="I3390" s="34">
        <v>3.3614999999999999</v>
      </c>
      <c r="J3390" s="13">
        <v>89</v>
      </c>
      <c r="K3390" s="13">
        <v>19</v>
      </c>
      <c r="L3390" s="12">
        <v>0.15</v>
      </c>
      <c r="M3390" s="14">
        <v>0.88083126</v>
      </c>
      <c r="N3390" s="15">
        <v>0.60344900000000001</v>
      </c>
      <c r="O3390" s="16"/>
      <c r="P3390" s="16">
        <v>0.31490964690000001</v>
      </c>
      <c r="Q3390" s="16">
        <v>0.21528581905203001</v>
      </c>
      <c r="R3390" s="44"/>
      <c r="S3390" s="12" t="str">
        <f>IF(A3390="placement",MIN(P3390,IF(R3390="",Q3390,R3390)),"")</f>
        <v/>
      </c>
      <c r="T3390" s="14" t="str">
        <f>IF($A3390="placement",S3390*J3390,"")</f>
        <v/>
      </c>
      <c r="U3390" s="11">
        <f>IF($A3390="placement",T3390,IF($A3390="site",SUMIF($C:$C,$C3390,$T:$T),IF($A3390="user",SUMIF($B:$B,$B3390,$T:$T),SUM($T:$T))))</f>
        <v>19.149999999999999</v>
      </c>
      <c r="V3390" s="12">
        <f>U3390/J3390</f>
        <v>0.21516853932584268</v>
      </c>
    </row>
    <row r="3391" spans="1:22" hidden="1" x14ac:dyDescent="0.3">
      <c r="A3391" s="23" t="s">
        <v>14</v>
      </c>
      <c r="B3391" s="23" t="s">
        <v>271</v>
      </c>
      <c r="C3391" s="23" t="s">
        <v>273</v>
      </c>
      <c r="D3391" s="23" t="s">
        <v>276</v>
      </c>
      <c r="E3391" s="23" t="s">
        <v>272</v>
      </c>
      <c r="F3391" s="27">
        <v>0.3</v>
      </c>
      <c r="G3391" s="24">
        <v>1</v>
      </c>
      <c r="H3391" s="25">
        <v>96.924099999999996</v>
      </c>
      <c r="I3391" s="25">
        <v>38.157800000000002</v>
      </c>
      <c r="J3391" s="26">
        <v>88</v>
      </c>
      <c r="K3391" s="26">
        <v>26</v>
      </c>
      <c r="L3391" s="27">
        <v>0.39369999999999999</v>
      </c>
      <c r="M3391" s="28">
        <v>7.6836219999999997E-2</v>
      </c>
      <c r="N3391" s="29">
        <v>0.01</v>
      </c>
      <c r="O3391" s="31" t="s">
        <v>12</v>
      </c>
      <c r="P3391" s="31">
        <v>0.86985304510000006</v>
      </c>
      <c r="Q3391" s="31">
        <v>0.3</v>
      </c>
      <c r="R3391" s="42"/>
      <c r="S3391" s="27">
        <f>IF(A3391="placement",MIN(P3391,IF(R3391="",Q3391,R3391)),"")</f>
        <v>0.3</v>
      </c>
      <c r="T3391" s="28">
        <f>IF($A3391="placement",S3391*J3391,"")</f>
        <v>26.4</v>
      </c>
      <c r="U3391" s="26">
        <f>IF($A3391="placement",T3391,IF($A3391="site",SUMIF($C:$C,$C3391,$T:$T),IF($A3391="user",SUMIF($B:$B,$B3391,$T:$T),SUM($T:$T))))</f>
        <v>26.4</v>
      </c>
      <c r="V3391" s="27">
        <f>U3391/J3391</f>
        <v>0.3</v>
      </c>
    </row>
    <row r="3392" spans="1:22" hidden="1" x14ac:dyDescent="0.3">
      <c r="A3392" s="23" t="s">
        <v>14</v>
      </c>
      <c r="B3392" s="23" t="s">
        <v>1350</v>
      </c>
      <c r="C3392" s="23" t="s">
        <v>1352</v>
      </c>
      <c r="D3392" s="23" t="s">
        <v>1357</v>
      </c>
      <c r="E3392" s="23" t="s">
        <v>1358</v>
      </c>
      <c r="F3392" s="27">
        <v>0.25</v>
      </c>
      <c r="G3392" s="24">
        <v>0</v>
      </c>
      <c r="H3392" s="25">
        <v>16.2666</v>
      </c>
      <c r="I3392" s="25">
        <v>5.1416000000000004</v>
      </c>
      <c r="J3392" s="26">
        <v>88</v>
      </c>
      <c r="K3392" s="26">
        <v>22</v>
      </c>
      <c r="L3392" s="27">
        <v>0.31609999999999999</v>
      </c>
      <c r="M3392" s="28">
        <v>0.57134839000000004</v>
      </c>
      <c r="N3392" s="29">
        <v>0.35</v>
      </c>
      <c r="O3392" s="31" t="s">
        <v>42</v>
      </c>
      <c r="P3392" s="31">
        <v>0.38741404629999998</v>
      </c>
      <c r="Q3392" s="31">
        <v>0.249999999999999</v>
      </c>
      <c r="R3392" s="42"/>
      <c r="S3392" s="27">
        <f>IF(A3392="placement",MIN(P3392,IF(R3392="",Q3392,R3392)),"")</f>
        <v>0.249999999999999</v>
      </c>
      <c r="T3392" s="28">
        <f>IF($A3392="placement",S3392*J3392,"")</f>
        <v>21.999999999999911</v>
      </c>
      <c r="U3392" s="26">
        <f>IF($A3392="placement",T3392,IF($A3392="site",SUMIF($C:$C,$C3392,$T:$T),IF($A3392="user",SUMIF($B:$B,$B3392,$T:$T),SUM($T:$T))))</f>
        <v>21.999999999999911</v>
      </c>
      <c r="V3392" s="27">
        <f>U3392/J3392</f>
        <v>0.249999999999999</v>
      </c>
    </row>
    <row r="3393" spans="1:22" hidden="1" x14ac:dyDescent="0.3">
      <c r="A3393" s="23" t="s">
        <v>14</v>
      </c>
      <c r="B3393" s="23" t="s">
        <v>1350</v>
      </c>
      <c r="C3393" s="23" t="s">
        <v>1352</v>
      </c>
      <c r="D3393" s="23" t="s">
        <v>1459</v>
      </c>
      <c r="E3393" s="23" t="s">
        <v>1460</v>
      </c>
      <c r="F3393" s="27">
        <v>0.25</v>
      </c>
      <c r="G3393" s="24">
        <v>0</v>
      </c>
      <c r="H3393" s="25">
        <v>17.988900000000001</v>
      </c>
      <c r="I3393" s="25">
        <v>5.3380000000000001</v>
      </c>
      <c r="J3393" s="26">
        <v>88</v>
      </c>
      <c r="K3393" s="26">
        <v>22</v>
      </c>
      <c r="L3393" s="27">
        <v>0.29670000000000002</v>
      </c>
      <c r="M3393" s="28">
        <v>0.54888400999999998</v>
      </c>
      <c r="N3393" s="29">
        <v>0.35</v>
      </c>
      <c r="O3393" s="31" t="s">
        <v>42</v>
      </c>
      <c r="P3393" s="31">
        <v>0.36234251280000002</v>
      </c>
      <c r="Q3393" s="31">
        <v>0.25</v>
      </c>
      <c r="R3393" s="42"/>
      <c r="S3393" s="27">
        <f>IF(A3393="placement",MIN(P3393,IF(R3393="",Q3393,R3393)),"")</f>
        <v>0.25</v>
      </c>
      <c r="T3393" s="28">
        <f>IF($A3393="placement",S3393*J3393,"")</f>
        <v>22</v>
      </c>
      <c r="U3393" s="26">
        <f>IF($A3393="placement",T3393,IF($A3393="site",SUMIF($C:$C,$C3393,$T:$T),IF($A3393="user",SUMIF($B:$B,$B3393,$T:$T),SUM($T:$T))))</f>
        <v>22</v>
      </c>
      <c r="V3393" s="27">
        <f>U3393/J3393</f>
        <v>0.25</v>
      </c>
    </row>
    <row r="3394" spans="1:22" hidden="1" x14ac:dyDescent="0.3">
      <c r="A3394" s="23" t="s">
        <v>14</v>
      </c>
      <c r="B3394" s="23" t="s">
        <v>1501</v>
      </c>
      <c r="C3394" s="23" t="s">
        <v>1503</v>
      </c>
      <c r="D3394" s="23" t="s">
        <v>1527</v>
      </c>
      <c r="E3394" s="23" t="s">
        <v>1528</v>
      </c>
      <c r="F3394" s="27">
        <v>0.33</v>
      </c>
      <c r="G3394" s="24">
        <v>0</v>
      </c>
      <c r="H3394" s="25">
        <v>19.601400000000002</v>
      </c>
      <c r="I3394" s="25">
        <v>1.2536</v>
      </c>
      <c r="J3394" s="26">
        <v>88</v>
      </c>
      <c r="K3394" s="26">
        <v>20</v>
      </c>
      <c r="L3394" s="27">
        <v>6.4000000000000001E-2</v>
      </c>
      <c r="M3394" s="28">
        <v>2.3367236500000002</v>
      </c>
      <c r="N3394" s="29">
        <v>1.8</v>
      </c>
      <c r="O3394" s="31" t="s">
        <v>12</v>
      </c>
      <c r="P3394" s="31">
        <v>0.22969068140000001</v>
      </c>
      <c r="Q3394" s="31">
        <v>0.22969068142747401</v>
      </c>
      <c r="R3394" s="42"/>
      <c r="S3394" s="27">
        <f>IF(A3394="placement",MIN(P3394,IF(R3394="",Q3394,R3394)),"")</f>
        <v>0.22969068140000001</v>
      </c>
      <c r="T3394" s="28">
        <f>IF($A3394="placement",S3394*J3394,"")</f>
        <v>20.212779963200003</v>
      </c>
      <c r="U3394" s="26">
        <f>IF($A3394="placement",T3394,IF($A3394="site",SUMIF($C:$C,$C3394,$T:$T),IF($A3394="user",SUMIF($B:$B,$B3394,$T:$T),SUM($T:$T))))</f>
        <v>20.212779963200003</v>
      </c>
      <c r="V3394" s="27">
        <f>U3394/J3394</f>
        <v>0.22969068140000004</v>
      </c>
    </row>
    <row r="3395" spans="1:22" hidden="1" x14ac:dyDescent="0.3">
      <c r="A3395" s="23" t="s">
        <v>14</v>
      </c>
      <c r="B3395" s="23" t="s">
        <v>1708</v>
      </c>
      <c r="C3395" s="23" t="s">
        <v>1709</v>
      </c>
      <c r="D3395" s="23" t="s">
        <v>1806</v>
      </c>
      <c r="E3395" s="23" t="s">
        <v>1807</v>
      </c>
      <c r="F3395" s="27">
        <v>0.15</v>
      </c>
      <c r="G3395" s="24">
        <v>0</v>
      </c>
      <c r="H3395" s="25">
        <v>4.7721999999999998</v>
      </c>
      <c r="I3395" s="25">
        <v>1.5630999999999999</v>
      </c>
      <c r="J3395" s="26">
        <v>88</v>
      </c>
      <c r="K3395" s="26">
        <v>13</v>
      </c>
      <c r="L3395" s="27">
        <v>0.32750000000000001</v>
      </c>
      <c r="M3395" s="28">
        <v>1.8846638899999999</v>
      </c>
      <c r="N3395" s="29">
        <v>1.4</v>
      </c>
      <c r="O3395" s="31" t="s">
        <v>42</v>
      </c>
      <c r="P3395" s="31">
        <v>0.25716197769999999</v>
      </c>
      <c r="Q3395" s="31">
        <v>0.15</v>
      </c>
      <c r="R3395" s="42"/>
      <c r="S3395" s="27">
        <f>IF(A3395="placement",MIN(P3395,IF(R3395="",Q3395,R3395)),"")</f>
        <v>0.15</v>
      </c>
      <c r="T3395" s="28">
        <f>IF($A3395="placement",S3395*J3395,"")</f>
        <v>13.2</v>
      </c>
      <c r="U3395" s="26">
        <f>IF($A3395="placement",T3395,IF($A3395="site",SUMIF($C:$C,$C3395,$T:$T),IF($A3395="user",SUMIF($B:$B,$B3395,$T:$T),SUM($T:$T))))</f>
        <v>13.2</v>
      </c>
      <c r="V3395" s="27">
        <f>U3395/J3395</f>
        <v>0.15</v>
      </c>
    </row>
    <row r="3396" spans="1:22" hidden="1" x14ac:dyDescent="0.3">
      <c r="A3396" s="23" t="s">
        <v>14</v>
      </c>
      <c r="B3396" s="23" t="s">
        <v>2619</v>
      </c>
      <c r="C3396" s="23" t="s">
        <v>2621</v>
      </c>
      <c r="D3396" s="32" t="s">
        <v>2744</v>
      </c>
      <c r="E3396" s="23" t="s">
        <v>2745</v>
      </c>
      <c r="F3396" s="27">
        <v>0.05</v>
      </c>
      <c r="G3396" s="24">
        <v>1</v>
      </c>
      <c r="H3396" s="25">
        <v>62.005000000000003</v>
      </c>
      <c r="I3396" s="25">
        <v>9.1875</v>
      </c>
      <c r="J3396" s="26">
        <v>88</v>
      </c>
      <c r="K3396" s="26">
        <v>4</v>
      </c>
      <c r="L3396" s="27">
        <v>0.1482</v>
      </c>
      <c r="M3396" s="28">
        <v>0.31828338</v>
      </c>
      <c r="N3396" s="29">
        <v>0.2</v>
      </c>
      <c r="O3396" s="31" t="s">
        <v>70</v>
      </c>
      <c r="P3396" s="31">
        <v>0.37162914759999999</v>
      </c>
      <c r="Q3396" s="31">
        <v>0.05</v>
      </c>
      <c r="R3396" s="42"/>
      <c r="S3396" s="27">
        <f>IF(A3396="placement",MIN(P3396,IF(R3396="",Q3396,R3396)),"")</f>
        <v>0.05</v>
      </c>
      <c r="T3396" s="28">
        <f>IF($A3396="placement",S3396*J3396,"")</f>
        <v>4.4000000000000004</v>
      </c>
      <c r="U3396" s="26">
        <f>IF($A3396="placement",T3396,IF($A3396="site",SUMIF($C:$C,$C3396,$T:$T),IF($A3396="user",SUMIF($B:$B,$B3396,$T:$T),SUM($T:$T))))</f>
        <v>4.4000000000000004</v>
      </c>
      <c r="V3396" s="27">
        <f>U3396/J3396</f>
        <v>0.05</v>
      </c>
    </row>
    <row r="3397" spans="1:22" hidden="1" x14ac:dyDescent="0.3">
      <c r="A3397" s="23" t="s">
        <v>14</v>
      </c>
      <c r="B3397" s="23" t="s">
        <v>2904</v>
      </c>
      <c r="C3397" s="23" t="s">
        <v>2906</v>
      </c>
      <c r="D3397" s="23" t="s">
        <v>10059</v>
      </c>
      <c r="E3397" s="23" t="s">
        <v>10060</v>
      </c>
      <c r="F3397" s="27">
        <v>0.25</v>
      </c>
      <c r="G3397" s="24">
        <v>1</v>
      </c>
      <c r="H3397" s="25">
        <v>148.8004</v>
      </c>
      <c r="I3397" s="25">
        <v>5.5396999999999998</v>
      </c>
      <c r="J3397" s="26">
        <v>88</v>
      </c>
      <c r="K3397" s="26">
        <v>22</v>
      </c>
      <c r="L3397" s="27">
        <v>3.7199999999999997E-2</v>
      </c>
      <c r="M3397" s="28">
        <v>0.53078033999999996</v>
      </c>
      <c r="N3397" s="29">
        <v>0.3</v>
      </c>
      <c r="O3397" s="31" t="s">
        <v>42</v>
      </c>
      <c r="P3397" s="31">
        <v>0.43479443800000001</v>
      </c>
      <c r="Q3397" s="31">
        <v>0.25</v>
      </c>
      <c r="R3397" s="42"/>
      <c r="S3397" s="27">
        <f>IF(A3397="placement",MIN(P3397,IF(R3397="",Q3397,R3397)),"")</f>
        <v>0.25</v>
      </c>
      <c r="T3397" s="28">
        <f>IF($A3397="placement",S3397*J3397,"")</f>
        <v>22</v>
      </c>
      <c r="U3397" s="26">
        <f>IF($A3397="placement",T3397,IF($A3397="site",SUMIF($C:$C,$C3397,$T:$T),IF($A3397="user",SUMIF($B:$B,$B3397,$T:$T),SUM($T:$T))))</f>
        <v>22</v>
      </c>
      <c r="V3397" s="27">
        <f>U3397/J3397</f>
        <v>0.25</v>
      </c>
    </row>
    <row r="3398" spans="1:22" hidden="1" x14ac:dyDescent="0.3">
      <c r="A3398" s="23" t="s">
        <v>14</v>
      </c>
      <c r="B3398" s="23" t="s">
        <v>5764</v>
      </c>
      <c r="C3398" s="23" t="s">
        <v>5766</v>
      </c>
      <c r="D3398" s="23" t="s">
        <v>5919</v>
      </c>
      <c r="E3398" s="23" t="s">
        <v>5920</v>
      </c>
      <c r="F3398" s="27">
        <v>0.25</v>
      </c>
      <c r="G3398" s="24">
        <v>0</v>
      </c>
      <c r="H3398" s="25">
        <v>27.157</v>
      </c>
      <c r="I3398" s="25">
        <v>3.3014000000000001</v>
      </c>
      <c r="J3398" s="26">
        <v>88</v>
      </c>
      <c r="K3398" s="26">
        <v>19</v>
      </c>
      <c r="L3398" s="27">
        <v>0.1216</v>
      </c>
      <c r="M3398" s="28">
        <v>0.89321722000000003</v>
      </c>
      <c r="N3398" s="29">
        <v>0.7</v>
      </c>
      <c r="O3398" s="31" t="s">
        <v>42</v>
      </c>
      <c r="P3398" s="31">
        <v>0.21631605079999999</v>
      </c>
      <c r="Q3398" s="31">
        <v>0.21631605081810301</v>
      </c>
      <c r="R3398" s="42"/>
      <c r="S3398" s="27">
        <f>IF(A3398="placement",MIN(P3398,IF(R3398="",Q3398,R3398)),"")</f>
        <v>0.21631605079999999</v>
      </c>
      <c r="T3398" s="28">
        <f>IF($A3398="placement",S3398*J3398,"")</f>
        <v>19.0358124704</v>
      </c>
      <c r="U3398" s="26">
        <f>IF($A3398="placement",T3398,IF($A3398="site",SUMIF($C:$C,$C3398,$T:$T),IF($A3398="user",SUMIF($B:$B,$B3398,$T:$T),SUM($T:$T))))</f>
        <v>19.0358124704</v>
      </c>
      <c r="V3398" s="27">
        <f>U3398/J3398</f>
        <v>0.21631605079999999</v>
      </c>
    </row>
    <row r="3399" spans="1:22" hidden="1" x14ac:dyDescent="0.3">
      <c r="A3399" s="23" t="s">
        <v>14</v>
      </c>
      <c r="B3399" s="23" t="s">
        <v>6052</v>
      </c>
      <c r="C3399" s="23" t="s">
        <v>6054</v>
      </c>
      <c r="D3399" s="23" t="s">
        <v>6169</v>
      </c>
      <c r="E3399" s="23" t="s">
        <v>4444</v>
      </c>
      <c r="F3399" s="27">
        <v>0.25</v>
      </c>
      <c r="G3399" s="24">
        <v>1</v>
      </c>
      <c r="H3399" s="25">
        <v>69.5214</v>
      </c>
      <c r="I3399" s="25">
        <v>4.2645999999999997</v>
      </c>
      <c r="J3399" s="26">
        <v>88</v>
      </c>
      <c r="K3399" s="26">
        <v>22</v>
      </c>
      <c r="L3399" s="27">
        <v>6.13E-2</v>
      </c>
      <c r="M3399" s="28">
        <v>0.68855688000000004</v>
      </c>
      <c r="N3399" s="29">
        <v>0.5</v>
      </c>
      <c r="O3399" s="31" t="s">
        <v>12</v>
      </c>
      <c r="P3399" s="31">
        <v>0.27384357910000001</v>
      </c>
      <c r="Q3399" s="31">
        <v>0.249999999999999</v>
      </c>
      <c r="R3399" s="42"/>
      <c r="S3399" s="27">
        <f>IF(A3399="placement",MIN(P3399,IF(R3399="",Q3399,R3399)),"")</f>
        <v>0.249999999999999</v>
      </c>
      <c r="T3399" s="28">
        <f>IF($A3399="placement",S3399*J3399,"")</f>
        <v>21.999999999999911</v>
      </c>
      <c r="U3399" s="26">
        <f>IF($A3399="placement",T3399,IF($A3399="site",SUMIF($C:$C,$C3399,$T:$T),IF($A3399="user",SUMIF($B:$B,$B3399,$T:$T),SUM($T:$T))))</f>
        <v>21.999999999999911</v>
      </c>
      <c r="V3399" s="27">
        <f>U3399/J3399</f>
        <v>0.249999999999999</v>
      </c>
    </row>
    <row r="3400" spans="1:22" hidden="1" x14ac:dyDescent="0.3">
      <c r="A3400" s="23" t="s">
        <v>14</v>
      </c>
      <c r="B3400" s="23" t="s">
        <v>6285</v>
      </c>
      <c r="C3400" s="23" t="s">
        <v>6287</v>
      </c>
      <c r="D3400" s="23" t="s">
        <v>6302</v>
      </c>
      <c r="E3400" s="23" t="s">
        <v>6303</v>
      </c>
      <c r="F3400" s="27">
        <v>0.25</v>
      </c>
      <c r="G3400" s="24">
        <v>0</v>
      </c>
      <c r="H3400" s="25">
        <v>24.245799999999999</v>
      </c>
      <c r="I3400" s="25">
        <v>2.1800999999999999</v>
      </c>
      <c r="J3400" s="26">
        <v>88</v>
      </c>
      <c r="K3400" s="26">
        <v>21</v>
      </c>
      <c r="L3400" s="27">
        <v>8.9899999999999994E-2</v>
      </c>
      <c r="M3400" s="28">
        <v>1.34289178</v>
      </c>
      <c r="N3400" s="29">
        <v>1</v>
      </c>
      <c r="O3400" s="31" t="s">
        <v>42</v>
      </c>
      <c r="P3400" s="31">
        <v>0.2553383561</v>
      </c>
      <c r="Q3400" s="31">
        <v>0.249999999999999</v>
      </c>
      <c r="R3400" s="42"/>
      <c r="S3400" s="27">
        <f>IF(A3400="placement",MIN(P3400,IF(R3400="",Q3400,R3400)),"")</f>
        <v>0.249999999999999</v>
      </c>
      <c r="T3400" s="28">
        <f>IF($A3400="placement",S3400*J3400,"")</f>
        <v>21.999999999999911</v>
      </c>
      <c r="U3400" s="26">
        <f>IF($A3400="placement",T3400,IF($A3400="site",SUMIF($C:$C,$C3400,$T:$T),IF($A3400="user",SUMIF($B:$B,$B3400,$T:$T),SUM($T:$T))))</f>
        <v>21.999999999999911</v>
      </c>
      <c r="V3400" s="27">
        <f>U3400/J3400</f>
        <v>0.249999999999999</v>
      </c>
    </row>
    <row r="3401" spans="1:22" hidden="1" x14ac:dyDescent="0.3">
      <c r="A3401" s="23" t="s">
        <v>14</v>
      </c>
      <c r="B3401" s="23" t="s">
        <v>10353</v>
      </c>
      <c r="C3401" s="23" t="s">
        <v>10354</v>
      </c>
      <c r="D3401" s="23" t="s">
        <v>10355</v>
      </c>
      <c r="E3401" s="23" t="s">
        <v>10356</v>
      </c>
      <c r="F3401" s="27">
        <v>0.25</v>
      </c>
      <c r="G3401" s="24">
        <v>0</v>
      </c>
      <c r="H3401" s="25">
        <v>5.2287999999999997</v>
      </c>
      <c r="I3401" s="25">
        <v>0.86360000000000003</v>
      </c>
      <c r="J3401" s="26">
        <v>88</v>
      </c>
      <c r="K3401" s="26">
        <v>22</v>
      </c>
      <c r="L3401" s="27">
        <v>0.16520000000000001</v>
      </c>
      <c r="M3401" s="28">
        <v>3.40496278</v>
      </c>
      <c r="N3401" s="29">
        <v>2.5</v>
      </c>
      <c r="O3401" s="31" t="s">
        <v>12</v>
      </c>
      <c r="P3401" s="31">
        <v>0.26577758340000002</v>
      </c>
      <c r="Q3401" s="31">
        <v>0.249999999999999</v>
      </c>
      <c r="R3401" s="42"/>
      <c r="S3401" s="27">
        <f>IF(A3401="placement",MIN(P3401,IF(R3401="",Q3401,R3401)),"")</f>
        <v>0.249999999999999</v>
      </c>
      <c r="T3401" s="28">
        <f>IF($A3401="placement",S3401*J3401,"")</f>
        <v>21.999999999999911</v>
      </c>
      <c r="U3401" s="26">
        <f>IF($A3401="placement",T3401,IF($A3401="site",SUMIF($C:$C,$C3401,$T:$T),IF($A3401="user",SUMIF($B:$B,$B3401,$T:$T),SUM($T:$T))))</f>
        <v>21.999999999999911</v>
      </c>
      <c r="V3401" s="27">
        <f>U3401/J3401</f>
        <v>0.249999999999999</v>
      </c>
    </row>
    <row r="3402" spans="1:22" hidden="1" x14ac:dyDescent="0.3">
      <c r="A3402" s="17" t="s">
        <v>13</v>
      </c>
      <c r="B3402" s="17" t="s">
        <v>8439</v>
      </c>
      <c r="C3402" s="17" t="s">
        <v>8441</v>
      </c>
      <c r="D3402" s="17" t="s">
        <v>9898</v>
      </c>
      <c r="E3402" s="17"/>
      <c r="F3402" s="18">
        <v>0.31719999999999998</v>
      </c>
      <c r="G3402" s="36">
        <v>0.79221850999999999</v>
      </c>
      <c r="H3402" s="37">
        <v>60.845500000000001</v>
      </c>
      <c r="I3402" s="37">
        <v>11.910500000000001</v>
      </c>
      <c r="J3402" s="19">
        <v>88</v>
      </c>
      <c r="K3402" s="19">
        <v>28</v>
      </c>
      <c r="L3402" s="18">
        <v>0.19570000000000001</v>
      </c>
      <c r="M3402" s="20">
        <v>0.24497111999999999</v>
      </c>
      <c r="N3402" s="21">
        <v>0.1</v>
      </c>
      <c r="O3402" s="22"/>
      <c r="P3402" s="22">
        <v>0.59178862229999996</v>
      </c>
      <c r="Q3402" s="22">
        <v>0.31723449258474001</v>
      </c>
      <c r="R3402" s="43"/>
      <c r="S3402" s="18" t="str">
        <f>IF(A3402="placement",MIN(P3402,IF(R3402="",Q3402,R3402)),"")</f>
        <v/>
      </c>
      <c r="T3402" s="20" t="str">
        <f>IF($A3402="placement",S3402*J3402,"")</f>
        <v/>
      </c>
      <c r="U3402" s="19">
        <f>IF($A3402="placement",T3402,IF($A3402="site",SUMIF($C:$C,$C3402,$T:$T),IF($A3402="user",SUMIF($B:$B,$B3402,$T:$T),SUM($T:$T))))</f>
        <v>26.269999999999932</v>
      </c>
      <c r="V3402" s="18">
        <f>U3402/J3402</f>
        <v>0.2985227272727265</v>
      </c>
    </row>
    <row r="3403" spans="1:22" hidden="1" x14ac:dyDescent="0.3">
      <c r="A3403" s="11" t="s">
        <v>10</v>
      </c>
      <c r="B3403" s="11" t="s">
        <v>8439</v>
      </c>
      <c r="C3403" s="11" t="s">
        <v>9898</v>
      </c>
      <c r="D3403" s="11" t="s">
        <v>9898</v>
      </c>
      <c r="E3403" s="11"/>
      <c r="F3403" s="12">
        <v>0.31719999999999998</v>
      </c>
      <c r="G3403" s="33">
        <v>0.79221850999999999</v>
      </c>
      <c r="H3403" s="34">
        <v>60.845500000000001</v>
      </c>
      <c r="I3403" s="34">
        <v>11.910500000000001</v>
      </c>
      <c r="J3403" s="13">
        <v>88</v>
      </c>
      <c r="K3403" s="13">
        <v>28</v>
      </c>
      <c r="L3403" s="12">
        <v>0.19570000000000001</v>
      </c>
      <c r="M3403" s="14">
        <v>0.24497111999999999</v>
      </c>
      <c r="N3403" s="15">
        <v>0.1</v>
      </c>
      <c r="O3403" s="16"/>
      <c r="P3403" s="16">
        <v>0.59178862229999996</v>
      </c>
      <c r="Q3403" s="16">
        <v>0.31723449258474001</v>
      </c>
      <c r="R3403" s="44"/>
      <c r="S3403" s="12" t="str">
        <f>IF(A3403="placement",MIN(P3403,IF(R3403="",Q3403,R3403)),"")</f>
        <v/>
      </c>
      <c r="T3403" s="14" t="str">
        <f>IF($A3403="placement",S3403*J3403,"")</f>
        <v/>
      </c>
      <c r="U3403" s="13">
        <f>IF($A3403="placement",T3403,IF($A3403="site",SUMIF($C:$C,$C3403,$T:$T),IF($A3403="user",SUMIF($B:$B,$B3403,$T:$T),SUM($T:$T))))</f>
        <v>26.269999999999932</v>
      </c>
      <c r="V3403" s="12">
        <f>U3403/J3403</f>
        <v>0.2985227272727265</v>
      </c>
    </row>
    <row r="3404" spans="1:22" hidden="1" x14ac:dyDescent="0.3">
      <c r="A3404" s="23" t="s">
        <v>14</v>
      </c>
      <c r="B3404" s="23" t="s">
        <v>9091</v>
      </c>
      <c r="C3404" s="23" t="s">
        <v>9092</v>
      </c>
      <c r="D3404" s="23" t="s">
        <v>9093</v>
      </c>
      <c r="E3404" s="23" t="s">
        <v>6807</v>
      </c>
      <c r="F3404" s="27">
        <v>0.33</v>
      </c>
      <c r="G3404" s="24">
        <v>0</v>
      </c>
      <c r="H3404" s="25">
        <v>12.103899999999999</v>
      </c>
      <c r="I3404" s="25">
        <v>3.6696</v>
      </c>
      <c r="J3404" s="26">
        <v>88</v>
      </c>
      <c r="K3404" s="26">
        <v>29</v>
      </c>
      <c r="L3404" s="27">
        <v>0.30320000000000003</v>
      </c>
      <c r="M3404" s="28">
        <v>0.79824813999999999</v>
      </c>
      <c r="N3404" s="29">
        <v>0.3</v>
      </c>
      <c r="O3404" s="31" t="s">
        <v>42</v>
      </c>
      <c r="P3404" s="31">
        <v>0.62417701390000002</v>
      </c>
      <c r="Q3404" s="31">
        <v>0.33</v>
      </c>
      <c r="R3404" s="42"/>
      <c r="S3404" s="27">
        <f>IF(A3404="placement",MIN(P3404,IF(R3404="",Q3404,R3404)),"")</f>
        <v>0.33</v>
      </c>
      <c r="T3404" s="28">
        <f>IF($A3404="placement",S3404*J3404,"")</f>
        <v>29.040000000000003</v>
      </c>
      <c r="U3404" s="23">
        <f>IF($A3404="placement",T3404,IF($A3404="site",SUMIF($C:$C,$C3404,$T:$T),IF($A3404="user",SUMIF($B:$B,$B3404,$T:$T),SUM($T:$T))))</f>
        <v>29.040000000000003</v>
      </c>
      <c r="V3404" s="27">
        <f>U3404/J3404</f>
        <v>0.33</v>
      </c>
    </row>
    <row r="3405" spans="1:22" hidden="1" x14ac:dyDescent="0.3">
      <c r="A3405" s="23" t="s">
        <v>14</v>
      </c>
      <c r="B3405" s="23" t="s">
        <v>277</v>
      </c>
      <c r="C3405" s="23" t="s">
        <v>279</v>
      </c>
      <c r="D3405" s="23" t="s">
        <v>311</v>
      </c>
      <c r="E3405" s="23" t="s">
        <v>312</v>
      </c>
      <c r="F3405" s="27">
        <v>0.25</v>
      </c>
      <c r="G3405" s="24">
        <v>0</v>
      </c>
      <c r="H3405" s="25">
        <v>7.4382000000000001</v>
      </c>
      <c r="I3405" s="25">
        <v>1.1870000000000001</v>
      </c>
      <c r="J3405" s="26">
        <v>87</v>
      </c>
      <c r="K3405" s="26">
        <v>16</v>
      </c>
      <c r="L3405" s="27">
        <v>0.15959999999999999</v>
      </c>
      <c r="M3405" s="28">
        <v>2.44248405</v>
      </c>
      <c r="N3405" s="46">
        <v>2</v>
      </c>
      <c r="O3405" s="31" t="s">
        <v>12</v>
      </c>
      <c r="P3405" s="31">
        <v>0.1811614912</v>
      </c>
      <c r="Q3405" s="31">
        <v>0.18116149123412101</v>
      </c>
      <c r="R3405" s="42"/>
      <c r="S3405" s="27">
        <f>IF(A3405="placement",MIN(P3405,IF(R3405="",Q3405,R3405)),"")</f>
        <v>0.1811614912</v>
      </c>
      <c r="T3405" s="28">
        <f>IF($A3405="placement",S3405*J3405,"")</f>
        <v>15.7610497344</v>
      </c>
      <c r="U3405" s="26">
        <f>IF($A3405="placement",T3405,IF($A3405="site",SUMIF($C:$C,$C3405,$T:$T),IF($A3405="user",SUMIF($B:$B,$B3405,$T:$T),SUM($T:$T))))</f>
        <v>15.7610497344</v>
      </c>
      <c r="V3405" s="27">
        <f>U3405/J3405</f>
        <v>0.1811614912</v>
      </c>
    </row>
    <row r="3406" spans="1:22" hidden="1" x14ac:dyDescent="0.3">
      <c r="A3406" s="23" t="s">
        <v>14</v>
      </c>
      <c r="B3406" s="23" t="s">
        <v>438</v>
      </c>
      <c r="C3406" s="23" t="s">
        <v>440</v>
      </c>
      <c r="D3406" s="23" t="s">
        <v>469</v>
      </c>
      <c r="E3406" s="23" t="s">
        <v>470</v>
      </c>
      <c r="F3406" s="27">
        <v>0.25</v>
      </c>
      <c r="G3406" s="24">
        <v>0</v>
      </c>
      <c r="H3406" s="25">
        <v>23.017399999999999</v>
      </c>
      <c r="I3406" s="25">
        <v>0.29339999999999999</v>
      </c>
      <c r="J3406" s="26">
        <v>87</v>
      </c>
      <c r="K3406" s="26">
        <v>17</v>
      </c>
      <c r="L3406" s="27">
        <v>1.2699999999999999E-2</v>
      </c>
      <c r="M3406" s="28">
        <v>9.9308984700000007</v>
      </c>
      <c r="N3406" s="29">
        <v>8</v>
      </c>
      <c r="O3406" s="31" t="s">
        <v>42</v>
      </c>
      <c r="P3406" s="31">
        <v>0.1944334113</v>
      </c>
      <c r="Q3406" s="31">
        <v>0.19443341130088099</v>
      </c>
      <c r="R3406" s="42"/>
      <c r="S3406" s="27">
        <f>IF(A3406="placement",MIN(P3406,IF(R3406="",Q3406,R3406)),"")</f>
        <v>0.1944334113</v>
      </c>
      <c r="T3406" s="28">
        <f>IF($A3406="placement",S3406*J3406,"")</f>
        <v>16.915706783099999</v>
      </c>
      <c r="U3406" s="26">
        <f>IF($A3406="placement",T3406,IF($A3406="site",SUMIF($C:$C,$C3406,$T:$T),IF($A3406="user",SUMIF($B:$B,$B3406,$T:$T),SUM($T:$T))))</f>
        <v>16.915706783099999</v>
      </c>
      <c r="V3406" s="27">
        <f>U3406/J3406</f>
        <v>0.1944334113</v>
      </c>
    </row>
    <row r="3407" spans="1:22" hidden="1" x14ac:dyDescent="0.3">
      <c r="A3407" s="23" t="s">
        <v>14</v>
      </c>
      <c r="B3407" s="23" t="s">
        <v>1708</v>
      </c>
      <c r="C3407" s="23" t="s">
        <v>1709</v>
      </c>
      <c r="D3407" s="23" t="s">
        <v>10537</v>
      </c>
      <c r="E3407" s="23" t="s">
        <v>10538</v>
      </c>
      <c r="F3407" s="27">
        <v>0.3</v>
      </c>
      <c r="G3407" s="24">
        <v>0</v>
      </c>
      <c r="H3407" s="25">
        <v>3.2944</v>
      </c>
      <c r="I3407" s="25">
        <v>1.5502</v>
      </c>
      <c r="J3407" s="26">
        <v>87</v>
      </c>
      <c r="K3407" s="26">
        <v>21</v>
      </c>
      <c r="L3407" s="27">
        <v>0.47060000000000002</v>
      </c>
      <c r="M3407" s="28">
        <v>1.8733308799999999</v>
      </c>
      <c r="N3407" s="29">
        <v>1.5</v>
      </c>
      <c r="O3407" s="31" t="s">
        <v>12</v>
      </c>
      <c r="P3407" s="31">
        <v>0.19928720589999999</v>
      </c>
      <c r="Q3407" s="31">
        <v>0.19928720586173501</v>
      </c>
      <c r="R3407" s="42"/>
      <c r="S3407" s="27">
        <f>IF(A3407="placement",MIN(P3407,IF(R3407="",Q3407,R3407)),"")</f>
        <v>0.19928720586173501</v>
      </c>
      <c r="T3407" s="28">
        <f>IF($A3407="placement",S3407*J3407,"")</f>
        <v>17.337986909970947</v>
      </c>
      <c r="U3407" s="23">
        <f>IF($A3407="placement",T3407,IF($A3407="site",SUMIF($C:$C,$C3407,$T:$T),IF($A3407="user",SUMIF($B:$B,$B3407,$T:$T),SUM($T:$T))))</f>
        <v>17.337986909970947</v>
      </c>
      <c r="V3407" s="27">
        <f>U3407/J3407</f>
        <v>0.19928720586173504</v>
      </c>
    </row>
    <row r="3408" spans="1:22" hidden="1" x14ac:dyDescent="0.3">
      <c r="A3408" s="23" t="s">
        <v>14</v>
      </c>
      <c r="B3408" s="23" t="s">
        <v>1708</v>
      </c>
      <c r="C3408" s="23" t="s">
        <v>1709</v>
      </c>
      <c r="D3408" s="23" t="s">
        <v>2138</v>
      </c>
      <c r="E3408" s="23" t="s">
        <v>2139</v>
      </c>
      <c r="F3408" s="27">
        <v>0.15</v>
      </c>
      <c r="G3408" s="24">
        <v>0</v>
      </c>
      <c r="H3408" s="25">
        <v>2.9319000000000002</v>
      </c>
      <c r="I3408" s="25">
        <v>1.4817</v>
      </c>
      <c r="J3408" s="26">
        <v>87</v>
      </c>
      <c r="K3408" s="26">
        <v>13</v>
      </c>
      <c r="L3408" s="27">
        <v>0.50539999999999996</v>
      </c>
      <c r="M3408" s="28">
        <v>1.9474354</v>
      </c>
      <c r="N3408" s="29">
        <v>1.5</v>
      </c>
      <c r="O3408" s="31" t="s">
        <v>42</v>
      </c>
      <c r="P3408" s="31">
        <v>0.22975622309999999</v>
      </c>
      <c r="Q3408" s="31">
        <v>0.149999999999999</v>
      </c>
      <c r="R3408" s="42"/>
      <c r="S3408" s="27">
        <f>IF(A3408="placement",MIN(P3408,IF(R3408="",Q3408,R3408)),"")</f>
        <v>0.149999999999999</v>
      </c>
      <c r="T3408" s="28">
        <f>IF($A3408="placement",S3408*J3408,"")</f>
        <v>13.049999999999912</v>
      </c>
      <c r="U3408" s="26">
        <f>IF($A3408="placement",T3408,IF($A3408="site",SUMIF($C:$C,$C3408,$T:$T),IF($A3408="user",SUMIF($B:$B,$B3408,$T:$T),SUM($T:$T))))</f>
        <v>13.049999999999912</v>
      </c>
      <c r="V3408" s="27">
        <f>U3408/J3408</f>
        <v>0.149999999999999</v>
      </c>
    </row>
    <row r="3409" spans="1:22" hidden="1" x14ac:dyDescent="0.3">
      <c r="A3409" s="23" t="s">
        <v>14</v>
      </c>
      <c r="B3409" s="23" t="s">
        <v>10037</v>
      </c>
      <c r="C3409" s="23" t="s">
        <v>10038</v>
      </c>
      <c r="D3409" s="23" t="s">
        <v>10043</v>
      </c>
      <c r="E3409" s="23" t="s">
        <v>10044</v>
      </c>
      <c r="F3409" s="27">
        <v>0.25</v>
      </c>
      <c r="G3409" s="24">
        <v>1</v>
      </c>
      <c r="H3409" s="25">
        <v>337.45729999999998</v>
      </c>
      <c r="I3409" s="25">
        <v>4.5240999999999998</v>
      </c>
      <c r="J3409" s="26">
        <v>87</v>
      </c>
      <c r="K3409" s="26">
        <v>22</v>
      </c>
      <c r="L3409" s="27">
        <v>1.34E-2</v>
      </c>
      <c r="M3409" s="28">
        <v>0.64027281999999996</v>
      </c>
      <c r="N3409" s="29">
        <v>0.2</v>
      </c>
      <c r="O3409" s="31" t="s">
        <v>12</v>
      </c>
      <c r="P3409" s="31">
        <v>0.68763315709999995</v>
      </c>
      <c r="Q3409" s="31">
        <v>0.25</v>
      </c>
      <c r="R3409" s="42"/>
      <c r="S3409" s="27">
        <f>IF(A3409="placement",MIN(P3409,IF(R3409="",Q3409,R3409)),"")</f>
        <v>0.25</v>
      </c>
      <c r="T3409" s="28">
        <f>IF($A3409="placement",S3409*J3409,"")</f>
        <v>21.75</v>
      </c>
      <c r="U3409" s="26">
        <f>IF($A3409="placement",T3409,IF($A3409="site",SUMIF($C:$C,$C3409,$T:$T),IF($A3409="user",SUMIF($B:$B,$B3409,$T:$T),SUM($T:$T))))</f>
        <v>21.75</v>
      </c>
      <c r="V3409" s="27">
        <f>U3409/J3409</f>
        <v>0.25</v>
      </c>
    </row>
    <row r="3410" spans="1:22" hidden="1" x14ac:dyDescent="0.3">
      <c r="A3410" s="23" t="s">
        <v>14</v>
      </c>
      <c r="B3410" s="23" t="s">
        <v>2619</v>
      </c>
      <c r="C3410" s="23" t="s">
        <v>2621</v>
      </c>
      <c r="D3410" s="23" t="s">
        <v>2726</v>
      </c>
      <c r="E3410" s="23" t="s">
        <v>2727</v>
      </c>
      <c r="F3410" s="27">
        <v>0.15</v>
      </c>
      <c r="G3410" s="24">
        <v>1</v>
      </c>
      <c r="H3410" s="25">
        <v>54.044899999999998</v>
      </c>
      <c r="I3410" s="25">
        <v>6.7941000000000003</v>
      </c>
      <c r="J3410" s="26">
        <v>87</v>
      </c>
      <c r="K3410" s="26">
        <v>13</v>
      </c>
      <c r="L3410" s="27">
        <v>0.12570000000000001</v>
      </c>
      <c r="M3410" s="28">
        <v>0.42781807999999999</v>
      </c>
      <c r="N3410" s="29">
        <v>0.3</v>
      </c>
      <c r="O3410" s="31" t="s">
        <v>42</v>
      </c>
      <c r="P3410" s="31">
        <v>0.2987673616</v>
      </c>
      <c r="Q3410" s="31">
        <v>0.15</v>
      </c>
      <c r="R3410" s="42"/>
      <c r="S3410" s="27">
        <f>IF(A3410="placement",MIN(P3410,IF(R3410="",Q3410,R3410)),"")</f>
        <v>0.15</v>
      </c>
      <c r="T3410" s="28">
        <f>IF($A3410="placement",S3410*J3410,"")</f>
        <v>13.049999999999999</v>
      </c>
      <c r="U3410" s="26">
        <f>IF($A3410="placement",T3410,IF($A3410="site",SUMIF($C:$C,$C3410,$T:$T),IF($A3410="user",SUMIF($B:$B,$B3410,$T:$T),SUM($T:$T))))</f>
        <v>13.049999999999999</v>
      </c>
      <c r="V3410" s="27">
        <f>U3410/J3410</f>
        <v>0.15</v>
      </c>
    </row>
    <row r="3411" spans="1:22" hidden="1" x14ac:dyDescent="0.3">
      <c r="A3411" s="23" t="s">
        <v>14</v>
      </c>
      <c r="B3411" s="23" t="s">
        <v>4358</v>
      </c>
      <c r="C3411" s="23" t="s">
        <v>4359</v>
      </c>
      <c r="D3411" s="23" t="s">
        <v>10881</v>
      </c>
      <c r="E3411" s="23" t="s">
        <v>10882</v>
      </c>
      <c r="F3411" s="27">
        <v>0.25</v>
      </c>
      <c r="G3411" s="24">
        <v>1</v>
      </c>
      <c r="H3411" s="25">
        <v>56.530200000000001</v>
      </c>
      <c r="I3411" s="25">
        <v>6.0533999999999999</v>
      </c>
      <c r="J3411" s="26">
        <v>87</v>
      </c>
      <c r="K3411" s="26">
        <v>22</v>
      </c>
      <c r="L3411" s="27">
        <v>0.1071</v>
      </c>
      <c r="M3411" s="28">
        <v>0.47910983000000001</v>
      </c>
      <c r="N3411" s="29">
        <v>0.2</v>
      </c>
      <c r="O3411" s="31" t="s">
        <v>12</v>
      </c>
      <c r="P3411" s="31">
        <v>0.5825591819</v>
      </c>
      <c r="Q3411" s="31">
        <v>0.25</v>
      </c>
      <c r="R3411" s="42"/>
      <c r="S3411" s="27">
        <f>IF(A3411="placement",MIN(P3411,IF(R3411="",Q3411,R3411)),"")</f>
        <v>0.25</v>
      </c>
      <c r="T3411" s="28">
        <f>IF($A3411="placement",S3411*J3411,"")</f>
        <v>21.75</v>
      </c>
      <c r="U3411" s="26">
        <f>IF($A3411="placement",T3411,IF($A3411="site",SUMIF($C:$C,$C3411,$T:$T),IF($A3411="user",SUMIF($B:$B,$B3411,$T:$T),SUM($T:$T))))</f>
        <v>21.75</v>
      </c>
      <c r="V3411" s="27">
        <f>U3411/J3411</f>
        <v>0.25</v>
      </c>
    </row>
    <row r="3412" spans="1:22" hidden="1" x14ac:dyDescent="0.3">
      <c r="A3412" s="23" t="s">
        <v>14</v>
      </c>
      <c r="B3412" s="23" t="s">
        <v>5399</v>
      </c>
      <c r="C3412" s="23" t="s">
        <v>5401</v>
      </c>
      <c r="D3412" s="23" t="s">
        <v>5412</v>
      </c>
      <c r="E3412" s="23" t="s">
        <v>3349</v>
      </c>
      <c r="F3412" s="27">
        <v>0.25</v>
      </c>
      <c r="G3412" s="24">
        <v>0</v>
      </c>
      <c r="H3412" s="25">
        <v>17.804300000000001</v>
      </c>
      <c r="I3412" s="25">
        <v>2.0638000000000001</v>
      </c>
      <c r="J3412" s="26">
        <v>87</v>
      </c>
      <c r="K3412" s="26">
        <v>21</v>
      </c>
      <c r="L3412" s="27">
        <v>0.1159</v>
      </c>
      <c r="M3412" s="28">
        <v>1.40158516</v>
      </c>
      <c r="N3412" s="29">
        <v>1</v>
      </c>
      <c r="O3412" s="31" t="s">
        <v>12</v>
      </c>
      <c r="P3412" s="31">
        <v>0.28652212560000001</v>
      </c>
      <c r="Q3412" s="31">
        <v>0.25</v>
      </c>
      <c r="R3412" s="42"/>
      <c r="S3412" s="27">
        <f>IF(A3412="placement",MIN(P3412,IF(R3412="",Q3412,R3412)),"")</f>
        <v>0.25</v>
      </c>
      <c r="T3412" s="28">
        <f>IF($A3412="placement",S3412*J3412,"")</f>
        <v>21.75</v>
      </c>
      <c r="U3412" s="26">
        <f>IF($A3412="placement",T3412,IF($A3412="site",SUMIF($C:$C,$C3412,$T:$T),IF($A3412="user",SUMIF($B:$B,$B3412,$T:$T),SUM($T:$T))))</f>
        <v>21.75</v>
      </c>
      <c r="V3412" s="27">
        <f>U3412/J3412</f>
        <v>0.25</v>
      </c>
    </row>
    <row r="3413" spans="1:22" hidden="1" x14ac:dyDescent="0.3">
      <c r="A3413" s="23" t="s">
        <v>14</v>
      </c>
      <c r="B3413" s="23" t="s">
        <v>6285</v>
      </c>
      <c r="C3413" s="23" t="s">
        <v>6287</v>
      </c>
      <c r="D3413" s="23" t="s">
        <v>6328</v>
      </c>
      <c r="E3413" s="23" t="s">
        <v>6329</v>
      </c>
      <c r="F3413" s="27">
        <v>0.25</v>
      </c>
      <c r="G3413" s="24">
        <v>0</v>
      </c>
      <c r="H3413" s="25">
        <v>26.5854</v>
      </c>
      <c r="I3413" s="25">
        <v>2.1884000000000001</v>
      </c>
      <c r="J3413" s="26">
        <v>87</v>
      </c>
      <c r="K3413" s="26">
        <v>21</v>
      </c>
      <c r="L3413" s="27">
        <v>8.2299999999999998E-2</v>
      </c>
      <c r="M3413" s="28">
        <v>1.3262525700000001</v>
      </c>
      <c r="N3413" s="29">
        <v>1</v>
      </c>
      <c r="O3413" s="31" t="s">
        <v>42</v>
      </c>
      <c r="P3413" s="31">
        <v>0.24599580630000001</v>
      </c>
      <c r="Q3413" s="31">
        <v>0.24599580630235901</v>
      </c>
      <c r="R3413" s="42"/>
      <c r="S3413" s="27">
        <f>IF(A3413="placement",MIN(P3413,IF(R3413="",Q3413,R3413)),"")</f>
        <v>0.24599580630000001</v>
      </c>
      <c r="T3413" s="28">
        <f>IF($A3413="placement",S3413*J3413,"")</f>
        <v>21.401635148100002</v>
      </c>
      <c r="U3413" s="26">
        <f>IF($A3413="placement",T3413,IF($A3413="site",SUMIF($C:$C,$C3413,$T:$T),IF($A3413="user",SUMIF($B:$B,$B3413,$T:$T),SUM($T:$T))))</f>
        <v>21.401635148100002</v>
      </c>
      <c r="V3413" s="27">
        <f>U3413/J3413</f>
        <v>0.24599580630000004</v>
      </c>
    </row>
    <row r="3414" spans="1:22" hidden="1" x14ac:dyDescent="0.3">
      <c r="A3414" s="23" t="s">
        <v>14</v>
      </c>
      <c r="B3414" s="23" t="s">
        <v>6941</v>
      </c>
      <c r="C3414" s="23" t="s">
        <v>6943</v>
      </c>
      <c r="D3414" s="23" t="s">
        <v>6946</v>
      </c>
      <c r="E3414" s="23" t="s">
        <v>6947</v>
      </c>
      <c r="F3414" s="27">
        <v>0.25</v>
      </c>
      <c r="G3414" s="24">
        <v>0</v>
      </c>
      <c r="H3414" s="25">
        <v>29.018799999999999</v>
      </c>
      <c r="I3414" s="25">
        <v>3.4796999999999998</v>
      </c>
      <c r="J3414" s="26">
        <v>87</v>
      </c>
      <c r="K3414" s="26">
        <v>22</v>
      </c>
      <c r="L3414" s="27">
        <v>0.11990000000000001</v>
      </c>
      <c r="M3414" s="28">
        <v>0.83245340000000001</v>
      </c>
      <c r="N3414" s="29">
        <v>0.5</v>
      </c>
      <c r="O3414" s="31" t="s">
        <v>42</v>
      </c>
      <c r="P3414" s="31">
        <v>0.39936578080000001</v>
      </c>
      <c r="Q3414" s="31">
        <v>0.25</v>
      </c>
      <c r="R3414" s="42"/>
      <c r="S3414" s="27">
        <f>IF(A3414="placement",MIN(P3414,IF(R3414="",Q3414,R3414)),"")</f>
        <v>0.25</v>
      </c>
      <c r="T3414" s="28">
        <f>IF($A3414="placement",S3414*J3414,"")</f>
        <v>21.75</v>
      </c>
      <c r="U3414" s="26">
        <f>IF($A3414="placement",T3414,IF($A3414="site",SUMIF($C:$C,$C3414,$T:$T),IF($A3414="user",SUMIF($B:$B,$B3414,$T:$T),SUM($T:$T))))</f>
        <v>21.75</v>
      </c>
      <c r="V3414" s="27">
        <f>U3414/J3414</f>
        <v>0.25</v>
      </c>
    </row>
    <row r="3415" spans="1:22" hidden="1" x14ac:dyDescent="0.3">
      <c r="A3415" s="23" t="s">
        <v>14</v>
      </c>
      <c r="B3415" s="23" t="s">
        <v>6954</v>
      </c>
      <c r="C3415" s="23" t="s">
        <v>6956</v>
      </c>
      <c r="D3415" s="23" t="s">
        <v>6959</v>
      </c>
      <c r="E3415" s="23" t="s">
        <v>6960</v>
      </c>
      <c r="F3415" s="27">
        <v>0.33</v>
      </c>
      <c r="G3415" s="24">
        <v>0</v>
      </c>
      <c r="H3415" s="25">
        <v>37.142099999999999</v>
      </c>
      <c r="I3415" s="25">
        <v>7.8045999999999998</v>
      </c>
      <c r="J3415" s="26">
        <v>87</v>
      </c>
      <c r="K3415" s="26">
        <v>27</v>
      </c>
      <c r="L3415" s="27">
        <v>0.21010000000000001</v>
      </c>
      <c r="M3415" s="28">
        <v>0.37357684000000002</v>
      </c>
      <c r="N3415" s="29">
        <v>0.25</v>
      </c>
      <c r="O3415" s="31" t="s">
        <v>12</v>
      </c>
      <c r="P3415" s="31">
        <v>0.33079363519999999</v>
      </c>
      <c r="Q3415" s="31">
        <v>0.33</v>
      </c>
      <c r="R3415" s="42"/>
      <c r="S3415" s="27">
        <f>IF(A3415="placement",MIN(P3415,IF(R3415="",Q3415,R3415)),"")</f>
        <v>0.33</v>
      </c>
      <c r="T3415" s="28">
        <f>IF($A3415="placement",S3415*J3415,"")</f>
        <v>28.71</v>
      </c>
      <c r="U3415" s="26">
        <f>IF($A3415="placement",T3415,IF($A3415="site",SUMIF($C:$C,$C3415,$T:$T),IF($A3415="user",SUMIF($B:$B,$B3415,$T:$T),SUM($T:$T))))</f>
        <v>28.71</v>
      </c>
      <c r="V3415" s="27">
        <f>U3415/J3415</f>
        <v>0.33</v>
      </c>
    </row>
    <row r="3416" spans="1:22" hidden="1" x14ac:dyDescent="0.3">
      <c r="A3416" s="23" t="s">
        <v>14</v>
      </c>
      <c r="B3416" s="23" t="s">
        <v>8149</v>
      </c>
      <c r="C3416" s="23" t="s">
        <v>8151</v>
      </c>
      <c r="D3416" s="23" t="s">
        <v>8168</v>
      </c>
      <c r="E3416" s="23" t="s">
        <v>8169</v>
      </c>
      <c r="F3416" s="27">
        <v>0.25</v>
      </c>
      <c r="G3416" s="24">
        <v>0</v>
      </c>
      <c r="H3416" s="25">
        <v>12.599600000000001</v>
      </c>
      <c r="I3416" s="25">
        <v>4.0015000000000001</v>
      </c>
      <c r="J3416" s="26">
        <v>87</v>
      </c>
      <c r="K3416" s="26">
        <v>22</v>
      </c>
      <c r="L3416" s="27">
        <v>0.31759999999999999</v>
      </c>
      <c r="M3416" s="28">
        <v>0.72508702000000003</v>
      </c>
      <c r="N3416" s="29">
        <v>0.3</v>
      </c>
      <c r="O3416" s="31" t="s">
        <v>42</v>
      </c>
      <c r="P3416" s="31">
        <v>0.58625655769999996</v>
      </c>
      <c r="Q3416" s="31">
        <v>0.25</v>
      </c>
      <c r="R3416" s="42"/>
      <c r="S3416" s="27">
        <f>IF(A3416="placement",MIN(P3416,IF(R3416="",Q3416,R3416)),"")</f>
        <v>0.25</v>
      </c>
      <c r="T3416" s="28">
        <f>IF($A3416="placement",S3416*J3416,"")</f>
        <v>21.75</v>
      </c>
      <c r="U3416" s="26">
        <f>IF($A3416="placement",T3416,IF($A3416="site",SUMIF($C:$C,$C3416,$T:$T),IF($A3416="user",SUMIF($B:$B,$B3416,$T:$T),SUM($T:$T))))</f>
        <v>21.75</v>
      </c>
      <c r="V3416" s="27">
        <f>U3416/J3416</f>
        <v>0.25</v>
      </c>
    </row>
    <row r="3417" spans="1:22" hidden="1" x14ac:dyDescent="0.3">
      <c r="A3417" s="23" t="s">
        <v>14</v>
      </c>
      <c r="B3417" s="23" t="s">
        <v>8177</v>
      </c>
      <c r="C3417" s="23" t="s">
        <v>8179</v>
      </c>
      <c r="D3417" s="32" t="s">
        <v>11073</v>
      </c>
      <c r="E3417" s="23" t="s">
        <v>11074</v>
      </c>
      <c r="F3417" s="27">
        <v>0.25</v>
      </c>
      <c r="G3417" s="24">
        <v>0</v>
      </c>
      <c r="H3417" s="25">
        <v>17.6494</v>
      </c>
      <c r="I3417" s="25">
        <v>2.2046000000000001</v>
      </c>
      <c r="J3417" s="26">
        <v>87</v>
      </c>
      <c r="K3417" s="26">
        <v>22</v>
      </c>
      <c r="L3417" s="27">
        <v>0.1249</v>
      </c>
      <c r="M3417" s="28">
        <v>1.3153928399999999</v>
      </c>
      <c r="N3417" s="29">
        <v>0.6</v>
      </c>
      <c r="O3417" s="31" t="s">
        <v>12</v>
      </c>
      <c r="P3417" s="31">
        <v>0.54386250110000001</v>
      </c>
      <c r="Q3417" s="31">
        <v>0.25</v>
      </c>
      <c r="R3417" s="42"/>
      <c r="S3417" s="27">
        <f>IF(A3417="placement",MIN(P3417,IF(R3417="",Q3417,R3417)),"")</f>
        <v>0.25</v>
      </c>
      <c r="T3417" s="28">
        <f>IF($A3417="placement",S3417*J3417,"")</f>
        <v>21.75</v>
      </c>
      <c r="U3417" s="26">
        <f>IF($A3417="placement",T3417,IF($A3417="site",SUMIF($C:$C,$C3417,$T:$T),IF($A3417="user",SUMIF($B:$B,$B3417,$T:$T),SUM($T:$T))))</f>
        <v>21.75</v>
      </c>
      <c r="V3417" s="27">
        <f>U3417/J3417</f>
        <v>0.25</v>
      </c>
    </row>
    <row r="3418" spans="1:22" hidden="1" x14ac:dyDescent="0.3">
      <c r="A3418" s="23" t="s">
        <v>14</v>
      </c>
      <c r="B3418" s="23" t="s">
        <v>8393</v>
      </c>
      <c r="C3418" s="23" t="s">
        <v>8394</v>
      </c>
      <c r="D3418" s="23" t="s">
        <v>11100</v>
      </c>
      <c r="E3418" s="23" t="s">
        <v>11101</v>
      </c>
      <c r="F3418" s="27">
        <v>0.25</v>
      </c>
      <c r="G3418" s="24">
        <v>0</v>
      </c>
      <c r="H3418" s="25">
        <v>4.7652000000000001</v>
      </c>
      <c r="I3418" s="25">
        <v>2.8068</v>
      </c>
      <c r="J3418" s="26">
        <v>87</v>
      </c>
      <c r="K3418" s="26">
        <v>22</v>
      </c>
      <c r="L3418" s="27">
        <v>0.58899999999999997</v>
      </c>
      <c r="M3418" s="28">
        <v>1.02924036</v>
      </c>
      <c r="N3418" s="29">
        <v>0.46</v>
      </c>
      <c r="O3418" s="31" t="s">
        <v>12</v>
      </c>
      <c r="P3418" s="31">
        <v>0.55306844030000002</v>
      </c>
      <c r="Q3418" s="31">
        <v>0.249999999999999</v>
      </c>
      <c r="R3418" s="42"/>
      <c r="S3418" s="27">
        <f>IF(A3418="placement",MIN(P3418,IF(R3418="",Q3418,R3418)),"")</f>
        <v>0.249999999999999</v>
      </c>
      <c r="T3418" s="28">
        <f>IF($A3418="placement",S3418*J3418,"")</f>
        <v>21.749999999999915</v>
      </c>
      <c r="U3418" s="26">
        <f>IF($A3418="placement",T3418,IF($A3418="site",SUMIF($C:$C,$C3418,$T:$T),IF($A3418="user",SUMIF($B:$B,$B3418,$T:$T),SUM($T:$T))))</f>
        <v>21.749999999999915</v>
      </c>
      <c r="V3418" s="27">
        <f>U3418/J3418</f>
        <v>0.24999999999999903</v>
      </c>
    </row>
    <row r="3419" spans="1:22" hidden="1" x14ac:dyDescent="0.3">
      <c r="A3419" s="23" t="s">
        <v>14</v>
      </c>
      <c r="B3419" s="23" t="s">
        <v>8753</v>
      </c>
      <c r="C3419" s="23" t="s">
        <v>8755</v>
      </c>
      <c r="D3419" s="23" t="s">
        <v>8770</v>
      </c>
      <c r="E3419" s="23" t="s">
        <v>8771</v>
      </c>
      <c r="F3419" s="27">
        <v>0.25</v>
      </c>
      <c r="G3419" s="24">
        <v>0</v>
      </c>
      <c r="H3419" s="25">
        <v>11.3881</v>
      </c>
      <c r="I3419" s="25">
        <v>2.3883000000000001</v>
      </c>
      <c r="J3419" s="26">
        <v>87</v>
      </c>
      <c r="K3419" s="26">
        <v>22</v>
      </c>
      <c r="L3419" s="27">
        <v>0.2097</v>
      </c>
      <c r="M3419" s="28">
        <v>1.20824859</v>
      </c>
      <c r="N3419" s="29">
        <v>0.57999999999999996</v>
      </c>
      <c r="O3419" s="31" t="s">
        <v>12</v>
      </c>
      <c r="P3419" s="31">
        <v>0.51996633579999996</v>
      </c>
      <c r="Q3419" s="31">
        <v>0.249999999999999</v>
      </c>
      <c r="R3419" s="42"/>
      <c r="S3419" s="27">
        <f>IF(A3419="placement",MIN(P3419,IF(R3419="",Q3419,R3419)),"")</f>
        <v>0.249999999999999</v>
      </c>
      <c r="T3419" s="28">
        <f>IF($A3419="placement",S3419*J3419,"")</f>
        <v>21.749999999999915</v>
      </c>
      <c r="U3419" s="26">
        <f>IF($A3419="placement",T3419,IF($A3419="site",SUMIF($C:$C,$C3419,$T:$T),IF($A3419="user",SUMIF($B:$B,$B3419,$T:$T),SUM($T:$T))))</f>
        <v>21.749999999999915</v>
      </c>
      <c r="V3419" s="27">
        <f>U3419/J3419</f>
        <v>0.24999999999999903</v>
      </c>
    </row>
    <row r="3420" spans="1:22" hidden="1" x14ac:dyDescent="0.3">
      <c r="A3420" s="23" t="s">
        <v>14</v>
      </c>
      <c r="B3420" s="23" t="s">
        <v>1268</v>
      </c>
      <c r="C3420" s="23" t="s">
        <v>1270</v>
      </c>
      <c r="D3420" s="23" t="s">
        <v>1299</v>
      </c>
      <c r="E3420" s="23" t="s">
        <v>1300</v>
      </c>
      <c r="F3420" s="27">
        <v>0.4</v>
      </c>
      <c r="G3420" s="24">
        <v>0</v>
      </c>
      <c r="H3420" s="25">
        <v>2.3371</v>
      </c>
      <c r="I3420" s="25">
        <v>0.79239999999999999</v>
      </c>
      <c r="J3420" s="26">
        <v>86</v>
      </c>
      <c r="K3420" s="26">
        <v>27</v>
      </c>
      <c r="L3420" s="27">
        <v>0.33900000000000002</v>
      </c>
      <c r="M3420" s="28">
        <v>3.6192103100000002</v>
      </c>
      <c r="N3420" s="29">
        <v>2.5</v>
      </c>
      <c r="O3420" s="31" t="s">
        <v>385</v>
      </c>
      <c r="P3420" s="31">
        <v>0.30924157930000001</v>
      </c>
      <c r="Q3420" s="31">
        <v>0.30924157926068302</v>
      </c>
      <c r="R3420" s="42"/>
      <c r="S3420" s="27">
        <f>IF(A3420="placement",MIN(P3420,IF(R3420="",Q3420,R3420)),"")</f>
        <v>0.30924157926068302</v>
      </c>
      <c r="T3420" s="28">
        <f>IF($A3420="placement",S3420*J3420,"")</f>
        <v>26.594775816418739</v>
      </c>
      <c r="U3420" s="26">
        <f>IF($A3420="placement",T3420,IF($A3420="site",SUMIF($C:$C,$C3420,$T:$T),IF($A3420="user",SUMIF($B:$B,$B3420,$T:$T),SUM($T:$T))))</f>
        <v>26.594775816418739</v>
      </c>
      <c r="V3420" s="27">
        <f>U3420/J3420</f>
        <v>0.30924157926068302</v>
      </c>
    </row>
    <row r="3421" spans="1:22" hidden="1" x14ac:dyDescent="0.3">
      <c r="A3421" s="23" t="s">
        <v>14</v>
      </c>
      <c r="B3421" s="23" t="s">
        <v>1320</v>
      </c>
      <c r="C3421" s="23" t="s">
        <v>1322</v>
      </c>
      <c r="D3421" s="23" t="s">
        <v>1349</v>
      </c>
      <c r="E3421" s="23" t="s">
        <v>1321</v>
      </c>
      <c r="F3421" s="27">
        <v>0.15</v>
      </c>
      <c r="G3421" s="24">
        <v>0</v>
      </c>
      <c r="H3421" s="25">
        <v>20.4968</v>
      </c>
      <c r="I3421" s="25">
        <v>1.2484</v>
      </c>
      <c r="J3421" s="26">
        <v>86</v>
      </c>
      <c r="K3421" s="26">
        <v>11</v>
      </c>
      <c r="L3421" s="27">
        <v>6.0900000000000003E-2</v>
      </c>
      <c r="M3421" s="28">
        <v>2.30882875</v>
      </c>
      <c r="N3421" s="29">
        <v>2</v>
      </c>
      <c r="O3421" s="31" t="s">
        <v>42</v>
      </c>
      <c r="P3421" s="31">
        <v>0.13375991910000001</v>
      </c>
      <c r="Q3421" s="31">
        <v>0.133759919110613</v>
      </c>
      <c r="R3421" s="42"/>
      <c r="S3421" s="27">
        <f>IF(A3421="placement",MIN(P3421,IF(R3421="",Q3421,R3421)),"")</f>
        <v>0.13375991910000001</v>
      </c>
      <c r="T3421" s="28">
        <f>IF($A3421="placement",S3421*J3421,"")</f>
        <v>11.503353042600001</v>
      </c>
      <c r="U3421" s="26">
        <f>IF($A3421="placement",T3421,IF($A3421="site",SUMIF($C:$C,$C3421,$T:$T),IF($A3421="user",SUMIF($B:$B,$B3421,$T:$T),SUM($T:$T))))</f>
        <v>11.503353042600001</v>
      </c>
      <c r="V3421" s="27">
        <f>U3421/J3421</f>
        <v>0.13375991910000001</v>
      </c>
    </row>
    <row r="3422" spans="1:22" hidden="1" x14ac:dyDescent="0.3">
      <c r="A3422" s="23" t="s">
        <v>14</v>
      </c>
      <c r="B3422" s="23" t="s">
        <v>4090</v>
      </c>
      <c r="C3422" s="23" t="s">
        <v>4091</v>
      </c>
      <c r="D3422" s="32" t="s">
        <v>4100</v>
      </c>
      <c r="E3422" s="23" t="s">
        <v>4101</v>
      </c>
      <c r="F3422" s="27">
        <v>0.25</v>
      </c>
      <c r="G3422" s="24">
        <v>0</v>
      </c>
      <c r="H3422" s="25">
        <v>22.805499999999999</v>
      </c>
      <c r="I3422" s="25">
        <v>2.1913999999999998</v>
      </c>
      <c r="J3422" s="26">
        <v>86</v>
      </c>
      <c r="K3422" s="26">
        <v>20</v>
      </c>
      <c r="L3422" s="27">
        <v>9.6100000000000005E-2</v>
      </c>
      <c r="M3422" s="28">
        <v>1.3100068499999999</v>
      </c>
      <c r="N3422" s="29">
        <v>0.99</v>
      </c>
      <c r="O3422" s="31" t="s">
        <v>12</v>
      </c>
      <c r="P3422" s="31">
        <v>0.24427875800000001</v>
      </c>
      <c r="Q3422" s="31">
        <v>0.24427875799023099</v>
      </c>
      <c r="R3422" s="42"/>
      <c r="S3422" s="27">
        <f>IF(A3422="placement",MIN(P3422,IF(R3422="",Q3422,R3422)),"")</f>
        <v>0.24427875799023099</v>
      </c>
      <c r="T3422" s="28">
        <f>IF($A3422="placement",S3422*J3422,"")</f>
        <v>21.007973187159866</v>
      </c>
      <c r="U3422" s="26">
        <f>IF($A3422="placement",T3422,IF($A3422="site",SUMIF($C:$C,$C3422,$T:$T),IF($A3422="user",SUMIF($B:$B,$B3422,$T:$T),SUM($T:$T))))</f>
        <v>21.007973187159866</v>
      </c>
      <c r="V3422" s="27">
        <f>U3422/J3422</f>
        <v>0.24427875799023099</v>
      </c>
    </row>
    <row r="3423" spans="1:22" hidden="1" x14ac:dyDescent="0.3">
      <c r="A3423" s="23" t="s">
        <v>14</v>
      </c>
      <c r="B3423" s="23" t="s">
        <v>4868</v>
      </c>
      <c r="C3423" s="23" t="s">
        <v>4870</v>
      </c>
      <c r="D3423" s="23" t="s">
        <v>4881</v>
      </c>
      <c r="E3423" s="23" t="s">
        <v>4882</v>
      </c>
      <c r="F3423" s="27">
        <v>0.25</v>
      </c>
      <c r="G3423" s="24">
        <v>0</v>
      </c>
      <c r="H3423" s="25">
        <v>16.075099999999999</v>
      </c>
      <c r="I3423" s="25">
        <v>2.1979000000000002</v>
      </c>
      <c r="J3423" s="26">
        <v>86</v>
      </c>
      <c r="K3423" s="26">
        <v>20</v>
      </c>
      <c r="L3423" s="27">
        <v>0.13669999999999999</v>
      </c>
      <c r="M3423" s="28">
        <v>1.3018556999999999</v>
      </c>
      <c r="N3423" s="29">
        <v>1</v>
      </c>
      <c r="O3423" s="31" t="s">
        <v>12</v>
      </c>
      <c r="P3423" s="31">
        <v>0.231865715</v>
      </c>
      <c r="Q3423" s="31">
        <v>0.231865715048891</v>
      </c>
      <c r="R3423" s="42"/>
      <c r="S3423" s="27">
        <f>IF(A3423="placement",MIN(P3423,IF(R3423="",Q3423,R3423)),"")</f>
        <v>0.231865715</v>
      </c>
      <c r="T3423" s="28">
        <f>IF($A3423="placement",S3423*J3423,"")</f>
        <v>19.940451490000001</v>
      </c>
      <c r="U3423" s="26">
        <f>IF($A3423="placement",T3423,IF($A3423="site",SUMIF($C:$C,$C3423,$T:$T),IF($A3423="user",SUMIF($B:$B,$B3423,$T:$T),SUM($T:$T))))</f>
        <v>19.940451490000001</v>
      </c>
      <c r="V3423" s="27">
        <f>U3423/J3423</f>
        <v>0.231865715</v>
      </c>
    </row>
    <row r="3424" spans="1:22" hidden="1" x14ac:dyDescent="0.3">
      <c r="A3424" s="23" t="s">
        <v>14</v>
      </c>
      <c r="B3424" s="23" t="s">
        <v>5021</v>
      </c>
      <c r="C3424" s="23" t="s">
        <v>5023</v>
      </c>
      <c r="D3424" s="32" t="s">
        <v>5050</v>
      </c>
      <c r="E3424" s="23" t="s">
        <v>5051</v>
      </c>
      <c r="F3424" s="27">
        <v>0.25</v>
      </c>
      <c r="G3424" s="24">
        <v>1</v>
      </c>
      <c r="H3424" s="25">
        <v>252.23949999999999</v>
      </c>
      <c r="I3424" s="25">
        <v>35.575299999999999</v>
      </c>
      <c r="J3424" s="26">
        <v>86</v>
      </c>
      <c r="K3424" s="26">
        <v>21</v>
      </c>
      <c r="L3424" s="27">
        <v>0.14099999999999999</v>
      </c>
      <c r="M3424" s="28">
        <v>8.0172030000000005E-2</v>
      </c>
      <c r="N3424" s="29">
        <v>0.01</v>
      </c>
      <c r="O3424" s="31" t="s">
        <v>42</v>
      </c>
      <c r="P3424" s="31">
        <v>0.87526821939999999</v>
      </c>
      <c r="Q3424" s="31">
        <v>0.25</v>
      </c>
      <c r="R3424" s="42"/>
      <c r="S3424" s="27">
        <f>IF(A3424="placement",MIN(P3424,IF(R3424="",Q3424,R3424)),"")</f>
        <v>0.25</v>
      </c>
      <c r="T3424" s="28">
        <f>IF($A3424="placement",S3424*J3424,"")</f>
        <v>21.5</v>
      </c>
      <c r="U3424" s="26">
        <f>IF($A3424="placement",T3424,IF($A3424="site",SUMIF($C:$C,$C3424,$T:$T),IF($A3424="user",SUMIF($B:$B,$B3424,$T:$T),SUM($T:$T))))</f>
        <v>21.5</v>
      </c>
      <c r="V3424" s="27">
        <f>U3424/J3424</f>
        <v>0.25</v>
      </c>
    </row>
    <row r="3425" spans="1:22" hidden="1" x14ac:dyDescent="0.3">
      <c r="A3425" s="23" t="s">
        <v>14</v>
      </c>
      <c r="B3425" s="23" t="s">
        <v>7955</v>
      </c>
      <c r="C3425" s="23" t="s">
        <v>7957</v>
      </c>
      <c r="D3425" s="23" t="s">
        <v>7958</v>
      </c>
      <c r="E3425" s="23" t="s">
        <v>7959</v>
      </c>
      <c r="F3425" s="27">
        <v>0.25</v>
      </c>
      <c r="G3425" s="24">
        <v>1</v>
      </c>
      <c r="H3425" s="25">
        <v>41.807299999999998</v>
      </c>
      <c r="I3425" s="25">
        <v>18.401599999999998</v>
      </c>
      <c r="J3425" s="26">
        <v>86</v>
      </c>
      <c r="K3425" s="26">
        <v>22</v>
      </c>
      <c r="L3425" s="27">
        <v>0.44019999999999998</v>
      </c>
      <c r="M3425" s="28">
        <v>0.15630303000000001</v>
      </c>
      <c r="N3425" s="29">
        <v>0.01</v>
      </c>
      <c r="O3425" s="31" t="s">
        <v>12</v>
      </c>
      <c r="P3425" s="31">
        <v>0.93602171499999998</v>
      </c>
      <c r="Q3425" s="31">
        <v>0.249999999999999</v>
      </c>
      <c r="R3425" s="42"/>
      <c r="S3425" s="27">
        <f>IF(A3425="placement",MIN(P3425,IF(R3425="",Q3425,R3425)),"")</f>
        <v>0.249999999999999</v>
      </c>
      <c r="T3425" s="28">
        <f>IF($A3425="placement",S3425*J3425,"")</f>
        <v>21.499999999999915</v>
      </c>
      <c r="U3425" s="26">
        <f>IF($A3425="placement",T3425,IF($A3425="site",SUMIF($C:$C,$C3425,$T:$T),IF($A3425="user",SUMIF($B:$B,$B3425,$T:$T),SUM($T:$T))))</f>
        <v>21.499999999999915</v>
      </c>
      <c r="V3425" s="27">
        <f>U3425/J3425</f>
        <v>0.249999999999999</v>
      </c>
    </row>
    <row r="3426" spans="1:22" hidden="1" x14ac:dyDescent="0.3">
      <c r="A3426" s="17" t="s">
        <v>13</v>
      </c>
      <c r="B3426" s="17" t="s">
        <v>8278</v>
      </c>
      <c r="C3426" s="17" t="s">
        <v>8279</v>
      </c>
      <c r="D3426" s="17" t="s">
        <v>9898</v>
      </c>
      <c r="E3426" s="17"/>
      <c r="F3426" s="18">
        <v>0.25</v>
      </c>
      <c r="G3426" s="36">
        <v>0.62642787</v>
      </c>
      <c r="H3426" s="37">
        <v>397.6653</v>
      </c>
      <c r="I3426" s="37">
        <v>49.947200000000002</v>
      </c>
      <c r="J3426" s="19">
        <v>86</v>
      </c>
      <c r="K3426" s="19">
        <v>22</v>
      </c>
      <c r="L3426" s="18">
        <v>0.12559999999999999</v>
      </c>
      <c r="M3426" s="20">
        <v>5.7539029999999998E-2</v>
      </c>
      <c r="N3426" s="21">
        <v>0.01</v>
      </c>
      <c r="O3426" s="22"/>
      <c r="P3426" s="22">
        <v>0.82620492710000004</v>
      </c>
      <c r="Q3426" s="22">
        <v>0.25</v>
      </c>
      <c r="R3426" s="43"/>
      <c r="S3426" s="18" t="str">
        <f>IF(A3426="placement",MIN(P3426,IF(R3426="",Q3426,R3426)),"")</f>
        <v/>
      </c>
      <c r="T3426" s="20" t="str">
        <f>IF($A3426="placement",S3426*J3426,"")</f>
        <v/>
      </c>
      <c r="U3426" s="17">
        <f>IF($A3426="placement",T3426,IF($A3426="site",SUMIF($C:$C,$C3426,$T:$T),IF($A3426="user",SUMIF($B:$B,$B3426,$T:$T),SUM($T:$T))))</f>
        <v>15.5</v>
      </c>
      <c r="V3426" s="18">
        <f>U3426/J3426</f>
        <v>0.18023255813953487</v>
      </c>
    </row>
    <row r="3427" spans="1:22" hidden="1" x14ac:dyDescent="0.3">
      <c r="A3427" s="11" t="s">
        <v>10</v>
      </c>
      <c r="B3427" s="11" t="s">
        <v>8278</v>
      </c>
      <c r="C3427" s="11" t="s">
        <v>9898</v>
      </c>
      <c r="D3427" s="11" t="s">
        <v>9898</v>
      </c>
      <c r="E3427" s="11"/>
      <c r="F3427" s="12">
        <v>0.25</v>
      </c>
      <c r="G3427" s="33">
        <v>0.62642787</v>
      </c>
      <c r="H3427" s="34">
        <v>397.6653</v>
      </c>
      <c r="I3427" s="34">
        <v>49.947200000000002</v>
      </c>
      <c r="J3427" s="13">
        <v>86</v>
      </c>
      <c r="K3427" s="13">
        <v>22</v>
      </c>
      <c r="L3427" s="12">
        <v>0.12559999999999999</v>
      </c>
      <c r="M3427" s="14">
        <v>5.7539029999999998E-2</v>
      </c>
      <c r="N3427" s="15">
        <v>0.01</v>
      </c>
      <c r="O3427" s="16"/>
      <c r="P3427" s="16">
        <v>0.82620492710000004</v>
      </c>
      <c r="Q3427" s="16">
        <v>0.25</v>
      </c>
      <c r="R3427" s="44"/>
      <c r="S3427" s="12" t="str">
        <f>IF(A3427="placement",MIN(P3427,IF(R3427="",Q3427,R3427)),"")</f>
        <v/>
      </c>
      <c r="T3427" s="14" t="str">
        <f>IF($A3427="placement",S3427*J3427,"")</f>
        <v/>
      </c>
      <c r="U3427" s="11">
        <f>IF($A3427="placement",T3427,IF($A3427="site",SUMIF($C:$C,$C3427,$T:$T),IF($A3427="user",SUMIF($B:$B,$B3427,$T:$T),SUM($T:$T))))</f>
        <v>15.5</v>
      </c>
      <c r="V3427" s="12">
        <f>U3427/J3427</f>
        <v>0.18023255813953487</v>
      </c>
    </row>
    <row r="3428" spans="1:22" hidden="1" x14ac:dyDescent="0.3">
      <c r="A3428" s="23" t="s">
        <v>14</v>
      </c>
      <c r="B3428" s="23" t="s">
        <v>8995</v>
      </c>
      <c r="C3428" s="23" t="s">
        <v>8997</v>
      </c>
      <c r="D3428" s="23" t="s">
        <v>9008</v>
      </c>
      <c r="E3428" s="23" t="s">
        <v>9009</v>
      </c>
      <c r="F3428" s="27">
        <v>0.1</v>
      </c>
      <c r="G3428" s="24">
        <v>0</v>
      </c>
      <c r="H3428" s="25">
        <v>22.005099999999999</v>
      </c>
      <c r="I3428" s="25">
        <v>9.7393999999999998</v>
      </c>
      <c r="J3428" s="26">
        <v>86</v>
      </c>
      <c r="K3428" s="26">
        <v>9</v>
      </c>
      <c r="L3428" s="27">
        <v>0.44259999999999999</v>
      </c>
      <c r="M3428" s="28">
        <v>0.29305400999999998</v>
      </c>
      <c r="N3428" s="29">
        <v>0.03</v>
      </c>
      <c r="O3428" s="31" t="s">
        <v>42</v>
      </c>
      <c r="P3428" s="31">
        <v>0.89762979089999995</v>
      </c>
      <c r="Q3428" s="31">
        <v>9.9999999999999895E-2</v>
      </c>
      <c r="R3428" s="42"/>
      <c r="S3428" s="27">
        <f>IF(A3428="placement",MIN(P3428,IF(R3428="",Q3428,R3428)),"")</f>
        <v>9.9999999999999895E-2</v>
      </c>
      <c r="T3428" s="28">
        <f>IF($A3428="placement",S3428*J3428,"")</f>
        <v>8.5999999999999908</v>
      </c>
      <c r="U3428" s="26">
        <f>IF($A3428="placement",T3428,IF($A3428="site",SUMIF($C:$C,$C3428,$T:$T),IF($A3428="user",SUMIF($B:$B,$B3428,$T:$T),SUM($T:$T))))</f>
        <v>8.5999999999999908</v>
      </c>
      <c r="V3428" s="27">
        <f>U3428/J3428</f>
        <v>9.9999999999999895E-2</v>
      </c>
    </row>
    <row r="3429" spans="1:22" hidden="1" x14ac:dyDescent="0.3">
      <c r="A3429" s="23" t="s">
        <v>14</v>
      </c>
      <c r="B3429" s="23" t="s">
        <v>33</v>
      </c>
      <c r="C3429" s="23" t="s">
        <v>35</v>
      </c>
      <c r="D3429" s="23" t="s">
        <v>40</v>
      </c>
      <c r="E3429" s="23" t="s">
        <v>41</v>
      </c>
      <c r="F3429" s="27">
        <v>0.28000000000000003</v>
      </c>
      <c r="G3429" s="24">
        <v>1</v>
      </c>
      <c r="H3429" s="25">
        <v>94.941800000000001</v>
      </c>
      <c r="I3429" s="25">
        <v>23.622900000000001</v>
      </c>
      <c r="J3429" s="26">
        <v>85</v>
      </c>
      <c r="K3429" s="26">
        <v>24</v>
      </c>
      <c r="L3429" s="27">
        <v>0.24879999999999999</v>
      </c>
      <c r="M3429" s="28">
        <v>0.11924588999999999</v>
      </c>
      <c r="N3429" s="29">
        <v>0.01</v>
      </c>
      <c r="O3429" s="31" t="s">
        <v>42</v>
      </c>
      <c r="P3429" s="31">
        <v>0.91613966579999995</v>
      </c>
      <c r="Q3429" s="31">
        <v>0.28000000000000003</v>
      </c>
      <c r="R3429" s="42"/>
      <c r="S3429" s="27">
        <f>IF(A3429="placement",MIN(P3429,IF(R3429="",Q3429,R3429)),"")</f>
        <v>0.28000000000000003</v>
      </c>
      <c r="T3429" s="28">
        <f>IF($A3429="placement",S3429*J3429,"")</f>
        <v>23.8</v>
      </c>
      <c r="U3429" s="26">
        <f>IF($A3429="placement",T3429,IF($A3429="site",SUMIF($C:$C,$C3429,$T:$T),IF($A3429="user",SUMIF($B:$B,$B3429,$T:$T),SUM($T:$T))))</f>
        <v>23.8</v>
      </c>
      <c r="V3429" s="27">
        <f>U3429/J3429</f>
        <v>0.28000000000000003</v>
      </c>
    </row>
    <row r="3430" spans="1:22" hidden="1" x14ac:dyDescent="0.3">
      <c r="A3430" s="23" t="s">
        <v>14</v>
      </c>
      <c r="B3430" s="23" t="s">
        <v>277</v>
      </c>
      <c r="C3430" s="23" t="s">
        <v>279</v>
      </c>
      <c r="D3430" s="23" t="s">
        <v>300</v>
      </c>
      <c r="E3430" s="23" t="s">
        <v>301</v>
      </c>
      <c r="F3430" s="27">
        <v>0.05</v>
      </c>
      <c r="G3430" s="24">
        <v>0</v>
      </c>
      <c r="H3430" s="25">
        <v>21.2502</v>
      </c>
      <c r="I3430" s="25">
        <v>1.4579</v>
      </c>
      <c r="J3430" s="26">
        <v>85</v>
      </c>
      <c r="K3430" s="26">
        <v>4</v>
      </c>
      <c r="L3430" s="27">
        <v>6.8599999999999994E-2</v>
      </c>
      <c r="M3430" s="28">
        <v>1.93424134</v>
      </c>
      <c r="N3430" s="46">
        <v>1.5</v>
      </c>
      <c r="O3430" s="31" t="s">
        <v>70</v>
      </c>
      <c r="P3430" s="31">
        <v>0.2245021505</v>
      </c>
      <c r="Q3430" s="31">
        <v>0.05</v>
      </c>
      <c r="R3430" s="42"/>
      <c r="S3430" s="27">
        <f>IF(A3430="placement",MIN(P3430,IF(R3430="",Q3430,R3430)),"")</f>
        <v>0.05</v>
      </c>
      <c r="T3430" s="28">
        <f>IF($A3430="placement",S3430*J3430,"")</f>
        <v>4.25</v>
      </c>
      <c r="U3430" s="26">
        <f>IF($A3430="placement",T3430,IF($A3430="site",SUMIF($C:$C,$C3430,$T:$T),IF($A3430="user",SUMIF($B:$B,$B3430,$T:$T),SUM($T:$T))))</f>
        <v>4.25</v>
      </c>
      <c r="V3430" s="27">
        <f>U3430/J3430</f>
        <v>0.05</v>
      </c>
    </row>
    <row r="3431" spans="1:22" hidden="1" x14ac:dyDescent="0.3">
      <c r="A3431" s="23" t="s">
        <v>14</v>
      </c>
      <c r="B3431" s="23" t="s">
        <v>277</v>
      </c>
      <c r="C3431" s="23" t="s">
        <v>279</v>
      </c>
      <c r="D3431" s="23" t="s">
        <v>365</v>
      </c>
      <c r="E3431" s="23" t="s">
        <v>366</v>
      </c>
      <c r="F3431" s="27">
        <v>0.25</v>
      </c>
      <c r="G3431" s="24">
        <v>0</v>
      </c>
      <c r="H3431" s="25">
        <v>16.055800000000001</v>
      </c>
      <c r="I3431" s="25">
        <v>1.8669</v>
      </c>
      <c r="J3431" s="26">
        <v>85</v>
      </c>
      <c r="K3431" s="26">
        <v>18</v>
      </c>
      <c r="L3431" s="27">
        <v>0.1163</v>
      </c>
      <c r="M3431" s="28">
        <v>1.5213452199999999</v>
      </c>
      <c r="N3431" s="46">
        <v>1</v>
      </c>
      <c r="O3431" s="31" t="s">
        <v>12</v>
      </c>
      <c r="P3431" s="31">
        <v>0.34268699359999999</v>
      </c>
      <c r="Q3431" s="31">
        <v>0.249999999999999</v>
      </c>
      <c r="R3431" s="42"/>
      <c r="S3431" s="27">
        <f>IF(A3431="placement",MIN(P3431,IF(R3431="",Q3431,R3431)),"")</f>
        <v>0.249999999999999</v>
      </c>
      <c r="T3431" s="28">
        <f>IF($A3431="placement",S3431*J3431,"")</f>
        <v>21.249999999999915</v>
      </c>
      <c r="U3431" s="26">
        <f>IF($A3431="placement",T3431,IF($A3431="site",SUMIF($C:$C,$C3431,$T:$T),IF($A3431="user",SUMIF($B:$B,$B3431,$T:$T),SUM($T:$T))))</f>
        <v>21.249999999999915</v>
      </c>
      <c r="V3431" s="27">
        <f>U3431/J3431</f>
        <v>0.249999999999999</v>
      </c>
    </row>
    <row r="3432" spans="1:22" hidden="1" x14ac:dyDescent="0.3">
      <c r="A3432" s="23" t="s">
        <v>14</v>
      </c>
      <c r="B3432" s="23" t="s">
        <v>1095</v>
      </c>
      <c r="C3432" s="23" t="s">
        <v>1096</v>
      </c>
      <c r="D3432" s="23" t="s">
        <v>1129</v>
      </c>
      <c r="E3432" s="23" t="s">
        <v>1130</v>
      </c>
      <c r="F3432" s="27">
        <v>0.25</v>
      </c>
      <c r="G3432" s="24">
        <v>1</v>
      </c>
      <c r="H3432" s="25">
        <v>93.582599999999999</v>
      </c>
      <c r="I3432" s="25">
        <v>39.066099999999999</v>
      </c>
      <c r="J3432" s="26">
        <v>85</v>
      </c>
      <c r="K3432" s="26">
        <v>21</v>
      </c>
      <c r="L3432" s="27">
        <v>0.41739999999999999</v>
      </c>
      <c r="M3432" s="28">
        <v>7.2538829999999999E-2</v>
      </c>
      <c r="N3432" s="29">
        <v>0.03</v>
      </c>
      <c r="O3432" s="31" t="s">
        <v>12</v>
      </c>
      <c r="P3432" s="31">
        <v>0.58642840399999996</v>
      </c>
      <c r="Q3432" s="31">
        <v>0.25</v>
      </c>
      <c r="R3432" s="42"/>
      <c r="S3432" s="27">
        <f>IF(A3432="placement",MIN(P3432,IF(R3432="",Q3432,R3432)),"")</f>
        <v>0.25</v>
      </c>
      <c r="T3432" s="28">
        <f>IF($A3432="placement",S3432*J3432,"")</f>
        <v>21.25</v>
      </c>
      <c r="U3432" s="26">
        <f>IF($A3432="placement",T3432,IF($A3432="site",SUMIF($C:$C,$C3432,$T:$T),IF($A3432="user",SUMIF($B:$B,$B3432,$T:$T),SUM($T:$T))))</f>
        <v>21.25</v>
      </c>
      <c r="V3432" s="27">
        <f>U3432/J3432</f>
        <v>0.25</v>
      </c>
    </row>
    <row r="3433" spans="1:22" hidden="1" x14ac:dyDescent="0.3">
      <c r="A3433" s="23" t="s">
        <v>14</v>
      </c>
      <c r="B3433" s="23" t="s">
        <v>1646</v>
      </c>
      <c r="C3433" s="23" t="s">
        <v>1647</v>
      </c>
      <c r="D3433" s="32" t="s">
        <v>1652</v>
      </c>
      <c r="E3433" s="23" t="s">
        <v>1647</v>
      </c>
      <c r="F3433" s="27">
        <v>0.25</v>
      </c>
      <c r="G3433" s="24">
        <v>1</v>
      </c>
      <c r="H3433" s="25">
        <v>112.68049999999999</v>
      </c>
      <c r="I3433" s="25">
        <v>15.798299999999999</v>
      </c>
      <c r="J3433" s="26">
        <v>85</v>
      </c>
      <c r="K3433" s="26">
        <v>21</v>
      </c>
      <c r="L3433" s="27">
        <v>0.14019999999999999</v>
      </c>
      <c r="M3433" s="28">
        <v>0.17970485</v>
      </c>
      <c r="N3433" s="29">
        <v>0.01</v>
      </c>
      <c r="O3433" s="31" t="s">
        <v>12</v>
      </c>
      <c r="P3433" s="31">
        <v>0.94435319929999995</v>
      </c>
      <c r="Q3433" s="31">
        <v>0.25</v>
      </c>
      <c r="R3433" s="42"/>
      <c r="S3433" s="27">
        <f>IF(A3433="placement",MIN(P3433,IF(R3433="",Q3433,R3433)),"")</f>
        <v>0.25</v>
      </c>
      <c r="T3433" s="28">
        <f>IF($A3433="placement",S3433*J3433,"")</f>
        <v>21.25</v>
      </c>
      <c r="U3433" s="26">
        <f>IF($A3433="placement",T3433,IF($A3433="site",SUMIF($C:$C,$C3433,$T:$T),IF($A3433="user",SUMIF($B:$B,$B3433,$T:$T),SUM($T:$T))))</f>
        <v>21.25</v>
      </c>
      <c r="V3433" s="27">
        <f>U3433/J3433</f>
        <v>0.25</v>
      </c>
    </row>
    <row r="3434" spans="1:22" hidden="1" x14ac:dyDescent="0.3">
      <c r="A3434" s="23" t="s">
        <v>14</v>
      </c>
      <c r="B3434" s="23" t="s">
        <v>1708</v>
      </c>
      <c r="C3434" s="23" t="s">
        <v>1709</v>
      </c>
      <c r="D3434" s="23" t="s">
        <v>1774</v>
      </c>
      <c r="E3434" s="23" t="s">
        <v>1775</v>
      </c>
      <c r="F3434" s="27">
        <v>0.25</v>
      </c>
      <c r="G3434" s="24">
        <v>0</v>
      </c>
      <c r="H3434" s="25">
        <v>5.1351000000000004</v>
      </c>
      <c r="I3434" s="25">
        <v>1.3759999999999999</v>
      </c>
      <c r="J3434" s="26">
        <v>85</v>
      </c>
      <c r="K3434" s="26">
        <v>21</v>
      </c>
      <c r="L3434" s="27">
        <v>0.26800000000000002</v>
      </c>
      <c r="M3434" s="28">
        <v>2.0514534900000001</v>
      </c>
      <c r="N3434" s="29">
        <v>1.5</v>
      </c>
      <c r="O3434" s="31" t="s">
        <v>42</v>
      </c>
      <c r="P3434" s="31">
        <v>0.26881110949999998</v>
      </c>
      <c r="Q3434" s="31">
        <v>0.25</v>
      </c>
      <c r="R3434" s="42"/>
      <c r="S3434" s="27">
        <f>IF(A3434="placement",MIN(P3434,IF(R3434="",Q3434,R3434)),"")</f>
        <v>0.25</v>
      </c>
      <c r="T3434" s="28">
        <f>IF($A3434="placement",S3434*J3434,"")</f>
        <v>21.25</v>
      </c>
      <c r="U3434" s="26">
        <f>IF($A3434="placement",T3434,IF($A3434="site",SUMIF($C:$C,$C3434,$T:$T),IF($A3434="user",SUMIF($B:$B,$B3434,$T:$T),SUM($T:$T))))</f>
        <v>21.25</v>
      </c>
      <c r="V3434" s="27">
        <f>U3434/J3434</f>
        <v>0.25</v>
      </c>
    </row>
    <row r="3435" spans="1:22" hidden="1" x14ac:dyDescent="0.3">
      <c r="A3435" s="23" t="s">
        <v>14</v>
      </c>
      <c r="B3435" s="23" t="s">
        <v>3152</v>
      </c>
      <c r="C3435" s="23" t="s">
        <v>3154</v>
      </c>
      <c r="D3435" s="23" t="s">
        <v>3170</v>
      </c>
      <c r="E3435" s="23" t="s">
        <v>3171</v>
      </c>
      <c r="F3435" s="27">
        <v>0.25</v>
      </c>
      <c r="G3435" s="24">
        <v>0</v>
      </c>
      <c r="H3435" s="25">
        <v>6.6069000000000004</v>
      </c>
      <c r="I3435" s="25">
        <v>1.5074000000000001</v>
      </c>
      <c r="J3435" s="26">
        <v>85</v>
      </c>
      <c r="K3435" s="26">
        <v>21</v>
      </c>
      <c r="L3435" s="27">
        <v>0.2281</v>
      </c>
      <c r="M3435" s="28">
        <v>1.8894659499999999</v>
      </c>
      <c r="N3435" s="29">
        <v>1</v>
      </c>
      <c r="O3435" s="31" t="s">
        <v>12</v>
      </c>
      <c r="P3435" s="31">
        <v>0.4707499235</v>
      </c>
      <c r="Q3435" s="31">
        <v>0.25</v>
      </c>
      <c r="R3435" s="42"/>
      <c r="S3435" s="27">
        <f>IF(A3435="placement",MIN(P3435,IF(R3435="",Q3435,R3435)),"")</f>
        <v>0.25</v>
      </c>
      <c r="T3435" s="28">
        <f>IF($A3435="placement",S3435*J3435,"")</f>
        <v>21.25</v>
      </c>
      <c r="U3435" s="26">
        <f>IF($A3435="placement",T3435,IF($A3435="site",SUMIF($C:$C,$C3435,$T:$T),IF($A3435="user",SUMIF($B:$B,$B3435,$T:$T),SUM($T:$T))))</f>
        <v>21.25</v>
      </c>
      <c r="V3435" s="27">
        <f>U3435/J3435</f>
        <v>0.25</v>
      </c>
    </row>
    <row r="3436" spans="1:22" hidden="1" x14ac:dyDescent="0.3">
      <c r="A3436" s="23" t="s">
        <v>14</v>
      </c>
      <c r="B3436" s="23" t="s">
        <v>4358</v>
      </c>
      <c r="C3436" s="23" t="s">
        <v>4359</v>
      </c>
      <c r="D3436" s="23" t="s">
        <v>4374</v>
      </c>
      <c r="E3436" s="23" t="s">
        <v>4375</v>
      </c>
      <c r="F3436" s="27">
        <v>0.33</v>
      </c>
      <c r="G3436" s="24">
        <v>1</v>
      </c>
      <c r="H3436" s="25">
        <v>47.796500000000002</v>
      </c>
      <c r="I3436" s="25">
        <v>4.6570999999999998</v>
      </c>
      <c r="J3436" s="26">
        <v>85</v>
      </c>
      <c r="K3436" s="26">
        <v>28</v>
      </c>
      <c r="L3436" s="27">
        <v>9.74E-2</v>
      </c>
      <c r="M3436" s="28">
        <v>0.60887437</v>
      </c>
      <c r="N3436" s="29">
        <v>0.2</v>
      </c>
      <c r="O3436" s="31" t="s">
        <v>12</v>
      </c>
      <c r="P3436" s="31">
        <v>0.67152501389999997</v>
      </c>
      <c r="Q3436" s="31">
        <v>0.33</v>
      </c>
      <c r="R3436" s="42"/>
      <c r="S3436" s="27">
        <f>IF(A3436="placement",MIN(P3436,IF(R3436="",Q3436,R3436)),"")</f>
        <v>0.33</v>
      </c>
      <c r="T3436" s="28">
        <f>IF($A3436="placement",S3436*J3436,"")</f>
        <v>28.05</v>
      </c>
      <c r="U3436" s="26">
        <f>IF($A3436="placement",T3436,IF($A3436="site",SUMIF($C:$C,$C3436,$T:$T),IF($A3436="user",SUMIF($B:$B,$B3436,$T:$T),SUM($T:$T))))</f>
        <v>28.05</v>
      </c>
      <c r="V3436" s="27">
        <f>U3436/J3436</f>
        <v>0.33</v>
      </c>
    </row>
    <row r="3437" spans="1:22" hidden="1" x14ac:dyDescent="0.3">
      <c r="A3437" s="23" t="s">
        <v>14</v>
      </c>
      <c r="B3437" s="23" t="s">
        <v>6052</v>
      </c>
      <c r="C3437" s="23" t="s">
        <v>6054</v>
      </c>
      <c r="D3437" s="23" t="s">
        <v>6128</v>
      </c>
      <c r="E3437" s="23" t="s">
        <v>6129</v>
      </c>
      <c r="F3437" s="27">
        <v>0.25</v>
      </c>
      <c r="G3437" s="24">
        <v>1</v>
      </c>
      <c r="H3437" s="25">
        <v>78.726600000000005</v>
      </c>
      <c r="I3437" s="25">
        <v>1.8250999999999999</v>
      </c>
      <c r="J3437" s="26">
        <v>85</v>
      </c>
      <c r="K3437" s="26">
        <v>17</v>
      </c>
      <c r="L3437" s="27">
        <v>2.3199999999999998E-2</v>
      </c>
      <c r="M3437" s="28">
        <v>1.5587765600000001</v>
      </c>
      <c r="N3437" s="29">
        <v>1.25</v>
      </c>
      <c r="O3437" s="31" t="s">
        <v>12</v>
      </c>
      <c r="P3437" s="31">
        <v>0.19808904720000001</v>
      </c>
      <c r="Q3437" s="31">
        <v>0.198089047235257</v>
      </c>
      <c r="R3437" s="42"/>
      <c r="S3437" s="27">
        <f>IF(A3437="placement",MIN(P3437,IF(R3437="",Q3437,R3437)),"")</f>
        <v>0.19808904720000001</v>
      </c>
      <c r="T3437" s="28">
        <f>IF($A3437="placement",S3437*J3437,"")</f>
        <v>16.837569011999999</v>
      </c>
      <c r="U3437" s="26">
        <f>IF($A3437="placement",T3437,IF($A3437="site",SUMIF($C:$C,$C3437,$T:$T),IF($A3437="user",SUMIF($B:$B,$B3437,$T:$T),SUM($T:$T))))</f>
        <v>16.837569011999999</v>
      </c>
      <c r="V3437" s="27">
        <f>U3437/J3437</f>
        <v>0.19808904720000001</v>
      </c>
    </row>
    <row r="3438" spans="1:22" hidden="1" x14ac:dyDescent="0.3">
      <c r="A3438" s="17" t="s">
        <v>13</v>
      </c>
      <c r="B3438" s="17" t="s">
        <v>11038</v>
      </c>
      <c r="C3438" s="17" t="s">
        <v>11039</v>
      </c>
      <c r="D3438" s="17" t="s">
        <v>9898</v>
      </c>
      <c r="E3438" s="17"/>
      <c r="F3438" s="18">
        <v>0.25</v>
      </c>
      <c r="G3438" s="36">
        <v>0</v>
      </c>
      <c r="H3438" s="37">
        <v>10.5054</v>
      </c>
      <c r="I3438" s="37">
        <v>1.9245000000000001</v>
      </c>
      <c r="J3438" s="19">
        <v>85</v>
      </c>
      <c r="K3438" s="19">
        <v>21</v>
      </c>
      <c r="L3438" s="18">
        <v>0.1832</v>
      </c>
      <c r="M3438" s="20">
        <v>1.4706305900000001</v>
      </c>
      <c r="N3438" s="21">
        <v>0.95474999999999999</v>
      </c>
      <c r="O3438" s="22"/>
      <c r="P3438" s="22">
        <v>0.35078869829999998</v>
      </c>
      <c r="Q3438" s="22">
        <v>0.249999999999999</v>
      </c>
      <c r="R3438" s="43"/>
      <c r="S3438" s="18" t="str">
        <f>IF(A3438="placement",MIN(P3438,IF(R3438="",Q3438,R3438)),"")</f>
        <v/>
      </c>
      <c r="T3438" s="20" t="str">
        <f>IF($A3438="placement",S3438*J3438,"")</f>
        <v/>
      </c>
      <c r="U3438" s="19">
        <f>IF($A3438="placement",T3438,IF($A3438="site",SUMIF($C:$C,$C3438,$T:$T),IF($A3438="user",SUMIF($B:$B,$B3438,$T:$T),SUM($T:$T))))</f>
        <v>21.24999999999995</v>
      </c>
      <c r="V3438" s="18">
        <f>U3438/J3438</f>
        <v>0.24999999999999942</v>
      </c>
    </row>
    <row r="3439" spans="1:22" hidden="1" x14ac:dyDescent="0.3">
      <c r="A3439" s="11" t="s">
        <v>10</v>
      </c>
      <c r="B3439" s="11" t="s">
        <v>11038</v>
      </c>
      <c r="C3439" s="11" t="s">
        <v>9898</v>
      </c>
      <c r="D3439" s="11" t="s">
        <v>9898</v>
      </c>
      <c r="E3439" s="11"/>
      <c r="F3439" s="12">
        <v>0.25</v>
      </c>
      <c r="G3439" s="33">
        <v>0</v>
      </c>
      <c r="H3439" s="34">
        <v>10.5054</v>
      </c>
      <c r="I3439" s="34">
        <v>1.9245000000000001</v>
      </c>
      <c r="J3439" s="13">
        <v>85</v>
      </c>
      <c r="K3439" s="13">
        <v>21</v>
      </c>
      <c r="L3439" s="12">
        <v>0.1832</v>
      </c>
      <c r="M3439" s="14">
        <v>1.4706305900000001</v>
      </c>
      <c r="N3439" s="15">
        <v>0.95474999999999999</v>
      </c>
      <c r="O3439" s="16"/>
      <c r="P3439" s="16">
        <v>0.35078869829999998</v>
      </c>
      <c r="Q3439" s="16">
        <v>0.249999999999999</v>
      </c>
      <c r="R3439" s="44"/>
      <c r="S3439" s="12" t="str">
        <f>IF(A3439="placement",MIN(P3439,IF(R3439="",Q3439,R3439)),"")</f>
        <v/>
      </c>
      <c r="T3439" s="14" t="str">
        <f>IF($A3439="placement",S3439*J3439,"")</f>
        <v/>
      </c>
      <c r="U3439" s="13">
        <f>IF($A3439="placement",T3439,IF($A3439="site",SUMIF($C:$C,$C3439,$T:$T),IF($A3439="user",SUMIF($B:$B,$B3439,$T:$T),SUM($T:$T))))</f>
        <v>21.24999999999995</v>
      </c>
      <c r="V3439" s="12">
        <f>U3439/J3439</f>
        <v>0.24999999999999942</v>
      </c>
    </row>
    <row r="3440" spans="1:22" hidden="1" x14ac:dyDescent="0.3">
      <c r="A3440" s="23" t="s">
        <v>14</v>
      </c>
      <c r="B3440" s="23" t="s">
        <v>8209</v>
      </c>
      <c r="C3440" s="23" t="s">
        <v>8211</v>
      </c>
      <c r="D3440" s="23" t="s">
        <v>8227</v>
      </c>
      <c r="E3440" s="23" t="s">
        <v>5634</v>
      </c>
      <c r="F3440" s="27">
        <v>0.25</v>
      </c>
      <c r="G3440" s="24">
        <v>1</v>
      </c>
      <c r="H3440" s="25">
        <v>73.887799999999999</v>
      </c>
      <c r="I3440" s="25">
        <v>5.3537999999999997</v>
      </c>
      <c r="J3440" s="26">
        <v>85</v>
      </c>
      <c r="K3440" s="26">
        <v>5</v>
      </c>
      <c r="L3440" s="27">
        <v>7.2499999999999995E-2</v>
      </c>
      <c r="M3440" s="28">
        <v>0.52963590999999999</v>
      </c>
      <c r="N3440" s="29">
        <v>0.5</v>
      </c>
      <c r="O3440" s="31" t="s">
        <v>42</v>
      </c>
      <c r="P3440" s="31">
        <v>5.5955241900000001E-2</v>
      </c>
      <c r="Q3440" s="31">
        <v>5.5955241852193298E-2</v>
      </c>
      <c r="R3440" s="42"/>
      <c r="S3440" s="27">
        <f>IF(A3440="placement",MIN(P3440,IF(R3440="",Q3440,R3440)),"")</f>
        <v>5.5955241852193298E-2</v>
      </c>
      <c r="T3440" s="28">
        <f>IF($A3440="placement",S3440*J3440,"")</f>
        <v>4.7561955574364303</v>
      </c>
      <c r="U3440" s="26">
        <f>IF($A3440="placement",T3440,IF($A3440="site",SUMIF($C:$C,$C3440,$T:$T),IF($A3440="user",SUMIF($B:$B,$B3440,$T:$T),SUM($T:$T))))</f>
        <v>4.7561955574364303</v>
      </c>
      <c r="V3440" s="27">
        <f>U3440/J3440</f>
        <v>5.5955241852193298E-2</v>
      </c>
    </row>
    <row r="3441" spans="1:22" hidden="1" x14ac:dyDescent="0.3">
      <c r="A3441" s="23" t="s">
        <v>14</v>
      </c>
      <c r="B3441" s="23" t="s">
        <v>277</v>
      </c>
      <c r="C3441" s="23" t="s">
        <v>279</v>
      </c>
      <c r="D3441" s="32" t="s">
        <v>286</v>
      </c>
      <c r="E3441" s="23" t="s">
        <v>287</v>
      </c>
      <c r="F3441" s="27">
        <v>0.25</v>
      </c>
      <c r="G3441" s="24">
        <v>0</v>
      </c>
      <c r="H3441" s="25">
        <v>4.9210000000000003</v>
      </c>
      <c r="I3441" s="25">
        <v>0.87939999999999996</v>
      </c>
      <c r="J3441" s="26">
        <v>84</v>
      </c>
      <c r="K3441" s="26">
        <v>18</v>
      </c>
      <c r="L3441" s="27">
        <v>0.1787</v>
      </c>
      <c r="M3441" s="28">
        <v>3.1684210500000001</v>
      </c>
      <c r="N3441" s="46">
        <v>2.5</v>
      </c>
      <c r="O3441" s="31" t="s">
        <v>12</v>
      </c>
      <c r="P3441" s="31">
        <v>0.2109634551</v>
      </c>
      <c r="Q3441" s="31">
        <v>0.21096345514950099</v>
      </c>
      <c r="R3441" s="42"/>
      <c r="S3441" s="27">
        <f>IF(A3441="placement",MIN(P3441,IF(R3441="",Q3441,R3441)),"")</f>
        <v>0.2109634551</v>
      </c>
      <c r="T3441" s="28">
        <f>IF($A3441="placement",S3441*J3441,"")</f>
        <v>17.7209302284</v>
      </c>
      <c r="U3441" s="26">
        <f>IF($A3441="placement",T3441,IF($A3441="site",SUMIF($C:$C,$C3441,$T:$T),IF($A3441="user",SUMIF($B:$B,$B3441,$T:$T),SUM($T:$T))))</f>
        <v>17.7209302284</v>
      </c>
      <c r="V3441" s="27">
        <f>U3441/J3441</f>
        <v>0.2109634551</v>
      </c>
    </row>
    <row r="3442" spans="1:22" hidden="1" x14ac:dyDescent="0.3">
      <c r="A3442" s="23" t="s">
        <v>14</v>
      </c>
      <c r="B3442" s="23" t="s">
        <v>438</v>
      </c>
      <c r="C3442" s="23" t="s">
        <v>440</v>
      </c>
      <c r="D3442" s="23" t="s">
        <v>455</v>
      </c>
      <c r="E3442" s="23" t="s">
        <v>456</v>
      </c>
      <c r="F3442" s="27">
        <v>0.25</v>
      </c>
      <c r="G3442" s="24">
        <v>0</v>
      </c>
      <c r="H3442" s="25">
        <v>23.0242</v>
      </c>
      <c r="I3442" s="25">
        <v>0.28310000000000002</v>
      </c>
      <c r="J3442" s="26">
        <v>84</v>
      </c>
      <c r="K3442" s="26">
        <v>16</v>
      </c>
      <c r="L3442" s="27">
        <v>1.23E-2</v>
      </c>
      <c r="M3442" s="28">
        <v>9.9351664999999993</v>
      </c>
      <c r="N3442" s="29">
        <v>8</v>
      </c>
      <c r="O3442" s="31" t="s">
        <v>42</v>
      </c>
      <c r="P3442" s="31">
        <v>0.19477947340000001</v>
      </c>
      <c r="Q3442" s="31">
        <v>0.19477947337683699</v>
      </c>
      <c r="R3442" s="42"/>
      <c r="S3442" s="27">
        <f>IF(A3442="placement",MIN(P3442,IF(R3442="",Q3442,R3442)),"")</f>
        <v>0.19477947337683699</v>
      </c>
      <c r="T3442" s="28">
        <f>IF($A3442="placement",S3442*J3442,"")</f>
        <v>16.361475763654308</v>
      </c>
      <c r="U3442" s="26">
        <f>IF($A3442="placement",T3442,IF($A3442="site",SUMIF($C:$C,$C3442,$T:$T),IF($A3442="user",SUMIF($B:$B,$B3442,$T:$T),SUM($T:$T))))</f>
        <v>16.361475763654308</v>
      </c>
      <c r="V3442" s="27">
        <f>U3442/J3442</f>
        <v>0.19477947337683701</v>
      </c>
    </row>
    <row r="3443" spans="1:22" hidden="1" x14ac:dyDescent="0.3">
      <c r="A3443" s="23" t="s">
        <v>14</v>
      </c>
      <c r="B3443" s="23" t="s">
        <v>2410</v>
      </c>
      <c r="C3443" s="23" t="s">
        <v>2411</v>
      </c>
      <c r="D3443" s="23" t="s">
        <v>2415</v>
      </c>
      <c r="E3443" s="23" t="s">
        <v>2416</v>
      </c>
      <c r="F3443" s="27">
        <v>0.25</v>
      </c>
      <c r="G3443" s="24">
        <v>0</v>
      </c>
      <c r="H3443" s="25">
        <v>9.7034000000000002</v>
      </c>
      <c r="I3443" s="25">
        <v>3.1682000000000001</v>
      </c>
      <c r="J3443" s="26">
        <v>84</v>
      </c>
      <c r="K3443" s="26">
        <v>21</v>
      </c>
      <c r="L3443" s="27">
        <v>0.32650000000000001</v>
      </c>
      <c r="M3443" s="28">
        <v>0.88368842000000003</v>
      </c>
      <c r="N3443" s="29">
        <v>0.6</v>
      </c>
      <c r="O3443" s="31" t="s">
        <v>42</v>
      </c>
      <c r="P3443" s="31">
        <v>0.32102765589999999</v>
      </c>
      <c r="Q3443" s="31">
        <v>0.25</v>
      </c>
      <c r="R3443" s="42"/>
      <c r="S3443" s="27">
        <f>IF(A3443="placement",MIN(P3443,IF(R3443="",Q3443,R3443)),"")</f>
        <v>0.25</v>
      </c>
      <c r="T3443" s="28">
        <f>IF($A3443="placement",S3443*J3443,"")</f>
        <v>21</v>
      </c>
      <c r="U3443" s="26">
        <f>IF($A3443="placement",T3443,IF($A3443="site",SUMIF($C:$C,$C3443,$T:$T),IF($A3443="user",SUMIF($B:$B,$B3443,$T:$T),SUM($T:$T))))</f>
        <v>21</v>
      </c>
      <c r="V3443" s="27">
        <f>U3443/J3443</f>
        <v>0.25</v>
      </c>
    </row>
    <row r="3444" spans="1:22" hidden="1" x14ac:dyDescent="0.3">
      <c r="A3444" s="23" t="s">
        <v>14</v>
      </c>
      <c r="B3444" s="23" t="s">
        <v>4358</v>
      </c>
      <c r="C3444" s="23" t="s">
        <v>4359</v>
      </c>
      <c r="D3444" s="23" t="s">
        <v>4366</v>
      </c>
      <c r="E3444" s="23" t="s">
        <v>4367</v>
      </c>
      <c r="F3444" s="27">
        <v>0.25</v>
      </c>
      <c r="G3444" s="24">
        <v>1</v>
      </c>
      <c r="H3444" s="25">
        <v>50.420099999999998</v>
      </c>
      <c r="I3444" s="25">
        <v>5.5820999999999996</v>
      </c>
      <c r="J3444" s="26">
        <v>84</v>
      </c>
      <c r="K3444" s="26">
        <v>21</v>
      </c>
      <c r="L3444" s="27">
        <v>0.11070000000000001</v>
      </c>
      <c r="M3444" s="28">
        <v>0.50244533000000002</v>
      </c>
      <c r="N3444" s="29">
        <v>0.2</v>
      </c>
      <c r="O3444" s="31" t="s">
        <v>12</v>
      </c>
      <c r="P3444" s="31">
        <v>0.6019467422</v>
      </c>
      <c r="Q3444" s="31">
        <v>0.25</v>
      </c>
      <c r="R3444" s="42"/>
      <c r="S3444" s="27">
        <f>IF(A3444="placement",MIN(P3444,IF(R3444="",Q3444,R3444)),"")</f>
        <v>0.25</v>
      </c>
      <c r="T3444" s="28">
        <f>IF($A3444="placement",S3444*J3444,"")</f>
        <v>21</v>
      </c>
      <c r="U3444" s="26">
        <f>IF($A3444="placement",T3444,IF($A3444="site",SUMIF($C:$C,$C3444,$T:$T),IF($A3444="user",SUMIF($B:$B,$B3444,$T:$T),SUM($T:$T))))</f>
        <v>21</v>
      </c>
      <c r="V3444" s="27">
        <f>U3444/J3444</f>
        <v>0.25</v>
      </c>
    </row>
    <row r="3445" spans="1:22" hidden="1" x14ac:dyDescent="0.3">
      <c r="A3445" s="23" t="s">
        <v>14</v>
      </c>
      <c r="B3445" s="23" t="s">
        <v>5021</v>
      </c>
      <c r="C3445" s="23" t="s">
        <v>5023</v>
      </c>
      <c r="D3445" s="23" t="s">
        <v>5052</v>
      </c>
      <c r="E3445" s="23" t="s">
        <v>5053</v>
      </c>
      <c r="F3445" s="27">
        <v>0.25</v>
      </c>
      <c r="G3445" s="24">
        <v>1</v>
      </c>
      <c r="H3445" s="25">
        <v>92.486599999999996</v>
      </c>
      <c r="I3445" s="25">
        <v>24.2547</v>
      </c>
      <c r="J3445" s="26">
        <v>84</v>
      </c>
      <c r="K3445" s="26">
        <v>21</v>
      </c>
      <c r="L3445" s="27">
        <v>0.26229999999999998</v>
      </c>
      <c r="M3445" s="28">
        <v>0.11567707000000001</v>
      </c>
      <c r="N3445" s="29">
        <v>0.01</v>
      </c>
      <c r="O3445" s="31" t="s">
        <v>42</v>
      </c>
      <c r="P3445" s="31">
        <v>0.91355244400000002</v>
      </c>
      <c r="Q3445" s="31">
        <v>0.25</v>
      </c>
      <c r="R3445" s="42"/>
      <c r="S3445" s="27">
        <f>IF(A3445="placement",MIN(P3445,IF(R3445="",Q3445,R3445)),"")</f>
        <v>0.25</v>
      </c>
      <c r="T3445" s="28">
        <f>IF($A3445="placement",S3445*J3445,"")</f>
        <v>21</v>
      </c>
      <c r="U3445" s="26">
        <f>IF($A3445="placement",T3445,IF($A3445="site",SUMIF($C:$C,$C3445,$T:$T),IF($A3445="user",SUMIF($B:$B,$B3445,$T:$T),SUM($T:$T))))</f>
        <v>21</v>
      </c>
      <c r="V3445" s="27">
        <f>U3445/J3445</f>
        <v>0.25</v>
      </c>
    </row>
    <row r="3446" spans="1:22" hidden="1" x14ac:dyDescent="0.3">
      <c r="A3446" s="23" t="s">
        <v>14</v>
      </c>
      <c r="B3446" s="23" t="s">
        <v>6052</v>
      </c>
      <c r="C3446" s="23" t="s">
        <v>6054</v>
      </c>
      <c r="D3446" s="23" t="s">
        <v>6107</v>
      </c>
      <c r="E3446" s="23" t="s">
        <v>6108</v>
      </c>
      <c r="F3446" s="27">
        <v>0.25</v>
      </c>
      <c r="G3446" s="24">
        <v>0</v>
      </c>
      <c r="H3446" s="25">
        <v>13.8141</v>
      </c>
      <c r="I3446" s="25">
        <v>1.8122</v>
      </c>
      <c r="J3446" s="26">
        <v>84</v>
      </c>
      <c r="K3446" s="26">
        <v>19</v>
      </c>
      <c r="L3446" s="27">
        <v>0.13120000000000001</v>
      </c>
      <c r="M3446" s="28">
        <v>1.5439754000000001</v>
      </c>
      <c r="N3446" s="29">
        <v>1.2</v>
      </c>
      <c r="O3446" s="31" t="s">
        <v>12</v>
      </c>
      <c r="P3446" s="31">
        <v>0.22278554689999999</v>
      </c>
      <c r="Q3446" s="31">
        <v>0.22278554689294899</v>
      </c>
      <c r="R3446" s="42"/>
      <c r="S3446" s="27">
        <f>IF(A3446="placement",MIN(P3446,IF(R3446="",Q3446,R3446)),"")</f>
        <v>0.22278554689294899</v>
      </c>
      <c r="T3446" s="28">
        <f>IF($A3446="placement",S3446*J3446,"")</f>
        <v>18.713985939007717</v>
      </c>
      <c r="U3446" s="26">
        <f>IF($A3446="placement",T3446,IF($A3446="site",SUMIF($C:$C,$C3446,$T:$T),IF($A3446="user",SUMIF($B:$B,$B3446,$T:$T),SUM($T:$T))))</f>
        <v>18.713985939007717</v>
      </c>
      <c r="V3446" s="27">
        <f>U3446/J3446</f>
        <v>0.22278554689294902</v>
      </c>
    </row>
    <row r="3447" spans="1:22" hidden="1" x14ac:dyDescent="0.3">
      <c r="A3447" s="23" t="s">
        <v>14</v>
      </c>
      <c r="B3447" s="23" t="s">
        <v>9186</v>
      </c>
      <c r="C3447" s="23" t="s">
        <v>9188</v>
      </c>
      <c r="D3447" s="23" t="s">
        <v>9241</v>
      </c>
      <c r="E3447" s="23" t="s">
        <v>9242</v>
      </c>
      <c r="F3447" s="27">
        <v>0.25</v>
      </c>
      <c r="G3447" s="24">
        <v>0</v>
      </c>
      <c r="H3447" s="25">
        <v>19.0764</v>
      </c>
      <c r="I3447" s="25">
        <v>2.6564000000000001</v>
      </c>
      <c r="J3447" s="26">
        <v>84</v>
      </c>
      <c r="K3447" s="26">
        <v>21</v>
      </c>
      <c r="L3447" s="27">
        <v>0.13919999999999999</v>
      </c>
      <c r="M3447" s="28">
        <v>1.04972976</v>
      </c>
      <c r="N3447" s="29">
        <v>0.71</v>
      </c>
      <c r="O3447" s="31" t="s">
        <v>42</v>
      </c>
      <c r="P3447" s="31">
        <v>0.3236354461</v>
      </c>
      <c r="Q3447" s="31">
        <v>0.25</v>
      </c>
      <c r="R3447" s="42"/>
      <c r="S3447" s="27">
        <f>IF(A3447="placement",MIN(P3447,IF(R3447="",Q3447,R3447)),"")</f>
        <v>0.25</v>
      </c>
      <c r="T3447" s="28">
        <f>IF($A3447="placement",S3447*J3447,"")</f>
        <v>21</v>
      </c>
      <c r="U3447" s="26">
        <f>IF($A3447="placement",T3447,IF($A3447="site",SUMIF($C:$C,$C3447,$T:$T),IF($A3447="user",SUMIF($B:$B,$B3447,$T:$T),SUM($T:$T))))</f>
        <v>21</v>
      </c>
      <c r="V3447" s="27">
        <f>U3447/J3447</f>
        <v>0.25</v>
      </c>
    </row>
    <row r="3448" spans="1:22" hidden="1" x14ac:dyDescent="0.3">
      <c r="A3448" s="23" t="s">
        <v>14</v>
      </c>
      <c r="B3448" s="23" t="s">
        <v>9421</v>
      </c>
      <c r="C3448" s="23" t="s">
        <v>9423</v>
      </c>
      <c r="D3448" s="23" t="s">
        <v>9428</v>
      </c>
      <c r="E3448" s="23" t="s">
        <v>9429</v>
      </c>
      <c r="F3448" s="27">
        <v>0.2</v>
      </c>
      <c r="G3448" s="24">
        <v>0</v>
      </c>
      <c r="H3448" s="25">
        <v>8.6644000000000005</v>
      </c>
      <c r="I3448" s="25">
        <v>2.7511000000000001</v>
      </c>
      <c r="J3448" s="26">
        <v>84</v>
      </c>
      <c r="K3448" s="26">
        <v>17</v>
      </c>
      <c r="L3448" s="27">
        <v>0.3175</v>
      </c>
      <c r="M3448" s="28">
        <v>1.01341261</v>
      </c>
      <c r="N3448" s="29">
        <v>0.7</v>
      </c>
      <c r="O3448" s="31" t="s">
        <v>42</v>
      </c>
      <c r="P3448" s="31">
        <v>0.30926456349999998</v>
      </c>
      <c r="Q3448" s="31">
        <v>0.19999999999999901</v>
      </c>
      <c r="R3448" s="42"/>
      <c r="S3448" s="27">
        <f>IF(A3448="placement",MIN(P3448,IF(R3448="",Q3448,R3448)),"")</f>
        <v>0.19999999999999901</v>
      </c>
      <c r="T3448" s="28">
        <f>IF($A3448="placement",S3448*J3448,"")</f>
        <v>16.799999999999915</v>
      </c>
      <c r="U3448" s="26">
        <f>IF($A3448="placement",T3448,IF($A3448="site",SUMIF($C:$C,$C3448,$T:$T),IF($A3448="user",SUMIF($B:$B,$B3448,$T:$T),SUM($T:$T))))</f>
        <v>16.799999999999915</v>
      </c>
      <c r="V3448" s="27">
        <f>U3448/J3448</f>
        <v>0.19999999999999898</v>
      </c>
    </row>
    <row r="3449" spans="1:22" hidden="1" x14ac:dyDescent="0.3">
      <c r="A3449" s="23" t="s">
        <v>14</v>
      </c>
      <c r="B3449" s="23" t="s">
        <v>965</v>
      </c>
      <c r="C3449" s="23" t="s">
        <v>966</v>
      </c>
      <c r="D3449" s="23" t="s">
        <v>997</v>
      </c>
      <c r="E3449" s="23" t="s">
        <v>998</v>
      </c>
      <c r="F3449" s="27">
        <v>0.25</v>
      </c>
      <c r="G3449" s="24">
        <v>1</v>
      </c>
      <c r="H3449" s="25">
        <v>124.7411</v>
      </c>
      <c r="I3449" s="25">
        <v>6.6982999999999997</v>
      </c>
      <c r="J3449" s="26">
        <v>83</v>
      </c>
      <c r="K3449" s="26">
        <v>21</v>
      </c>
      <c r="L3449" s="27">
        <v>5.3699999999999998E-2</v>
      </c>
      <c r="M3449" s="28">
        <v>0.41341495</v>
      </c>
      <c r="N3449" s="29">
        <v>0.25</v>
      </c>
      <c r="O3449" s="31" t="s">
        <v>42</v>
      </c>
      <c r="P3449" s="31">
        <v>0.39528069249999997</v>
      </c>
      <c r="Q3449" s="31">
        <v>0.25</v>
      </c>
      <c r="R3449" s="42"/>
      <c r="S3449" s="27">
        <f>IF(A3449="placement",MIN(P3449,IF(R3449="",Q3449,R3449)),"")</f>
        <v>0.25</v>
      </c>
      <c r="T3449" s="28">
        <f>IF($A3449="placement",S3449*J3449,"")</f>
        <v>20.75</v>
      </c>
      <c r="U3449" s="26">
        <f>IF($A3449="placement",T3449,IF($A3449="site",SUMIF($C:$C,$C3449,$T:$T),IF($A3449="user",SUMIF($B:$B,$B3449,$T:$T),SUM($T:$T))))</f>
        <v>20.75</v>
      </c>
      <c r="V3449" s="27">
        <f>U3449/J3449</f>
        <v>0.25</v>
      </c>
    </row>
    <row r="3450" spans="1:22" hidden="1" x14ac:dyDescent="0.3">
      <c r="A3450" s="23" t="s">
        <v>14</v>
      </c>
      <c r="B3450" s="23" t="s">
        <v>1708</v>
      </c>
      <c r="C3450" s="23" t="s">
        <v>1709</v>
      </c>
      <c r="D3450" s="23" t="s">
        <v>1968</v>
      </c>
      <c r="E3450" s="23" t="s">
        <v>1969</v>
      </c>
      <c r="F3450" s="27">
        <v>0.15</v>
      </c>
      <c r="G3450" s="24">
        <v>0</v>
      </c>
      <c r="H3450" s="25">
        <v>3.4371999999999998</v>
      </c>
      <c r="I3450" s="25">
        <v>1.3655999999999999</v>
      </c>
      <c r="J3450" s="26">
        <v>83</v>
      </c>
      <c r="K3450" s="26">
        <v>13</v>
      </c>
      <c r="L3450" s="27">
        <v>0.39729999999999999</v>
      </c>
      <c r="M3450" s="28">
        <v>2.0357707</v>
      </c>
      <c r="N3450" s="29">
        <v>1.55</v>
      </c>
      <c r="O3450" s="31" t="s">
        <v>42</v>
      </c>
      <c r="P3450" s="31">
        <v>0.23861759060000001</v>
      </c>
      <c r="Q3450" s="31">
        <v>0.149999999999999</v>
      </c>
      <c r="R3450" s="42"/>
      <c r="S3450" s="27">
        <f>IF(A3450="placement",MIN(P3450,IF(R3450="",Q3450,R3450)),"")</f>
        <v>0.149999999999999</v>
      </c>
      <c r="T3450" s="28">
        <f>IF($A3450="placement",S3450*J3450,"")</f>
        <v>12.449999999999916</v>
      </c>
      <c r="U3450" s="26">
        <f>IF($A3450="placement",T3450,IF($A3450="site",SUMIF($C:$C,$C3450,$T:$T),IF($A3450="user",SUMIF($B:$B,$B3450,$T:$T),SUM($T:$T))))</f>
        <v>12.449999999999916</v>
      </c>
      <c r="V3450" s="27">
        <f>U3450/J3450</f>
        <v>0.149999999999999</v>
      </c>
    </row>
    <row r="3451" spans="1:22" hidden="1" x14ac:dyDescent="0.3">
      <c r="A3451" s="23" t="s">
        <v>14</v>
      </c>
      <c r="B3451" s="23" t="s">
        <v>4914</v>
      </c>
      <c r="C3451" s="23" t="s">
        <v>4915</v>
      </c>
      <c r="D3451" s="32" t="s">
        <v>4954</v>
      </c>
      <c r="E3451" s="23" t="s">
        <v>4955</v>
      </c>
      <c r="F3451" s="27">
        <v>0.05</v>
      </c>
      <c r="G3451" s="24">
        <v>1</v>
      </c>
      <c r="H3451" s="25">
        <v>618.5104</v>
      </c>
      <c r="I3451" s="25">
        <v>15.8482</v>
      </c>
      <c r="J3451" s="26">
        <v>83</v>
      </c>
      <c r="K3451" s="26">
        <v>4</v>
      </c>
      <c r="L3451" s="27">
        <v>2.5600000000000001E-2</v>
      </c>
      <c r="M3451" s="28">
        <v>0.17545014</v>
      </c>
      <c r="N3451" s="29">
        <v>0.03</v>
      </c>
      <c r="O3451" s="31" t="s">
        <v>70</v>
      </c>
      <c r="P3451" s="31">
        <v>0.82901125149999999</v>
      </c>
      <c r="Q3451" s="31">
        <v>0.05</v>
      </c>
      <c r="R3451" s="42"/>
      <c r="S3451" s="27">
        <f>IF(A3451="placement",MIN(P3451,IF(R3451="",Q3451,R3451)),"")</f>
        <v>0.05</v>
      </c>
      <c r="T3451" s="28">
        <f>IF($A3451="placement",S3451*J3451,"")</f>
        <v>4.1500000000000004</v>
      </c>
      <c r="U3451" s="26">
        <f>IF($A3451="placement",T3451,IF($A3451="site",SUMIF($C:$C,$C3451,$T:$T),IF($A3451="user",SUMIF($B:$B,$B3451,$T:$T),SUM($T:$T))))</f>
        <v>4.1500000000000004</v>
      </c>
      <c r="V3451" s="27">
        <f>U3451/J3451</f>
        <v>0.05</v>
      </c>
    </row>
    <row r="3452" spans="1:22" hidden="1" x14ac:dyDescent="0.3">
      <c r="A3452" s="23" t="s">
        <v>14</v>
      </c>
      <c r="B3452" s="23" t="s">
        <v>6014</v>
      </c>
      <c r="C3452" s="23" t="s">
        <v>6016</v>
      </c>
      <c r="D3452" s="23" t="s">
        <v>6021</v>
      </c>
      <c r="E3452" s="23" t="s">
        <v>6022</v>
      </c>
      <c r="F3452" s="27">
        <v>0.33</v>
      </c>
      <c r="G3452" s="24">
        <v>0</v>
      </c>
      <c r="H3452" s="25">
        <v>10.312799999999999</v>
      </c>
      <c r="I3452" s="25">
        <v>0.77400000000000002</v>
      </c>
      <c r="J3452" s="26">
        <v>83</v>
      </c>
      <c r="K3452" s="26">
        <v>19</v>
      </c>
      <c r="L3452" s="27">
        <v>7.51E-2</v>
      </c>
      <c r="M3452" s="28">
        <v>3.5577519400000002</v>
      </c>
      <c r="N3452" s="29">
        <v>2.75</v>
      </c>
      <c r="O3452" s="31" t="s">
        <v>12</v>
      </c>
      <c r="P3452" s="31">
        <v>0.2270399826</v>
      </c>
      <c r="Q3452" s="31">
        <v>0.22703998256890701</v>
      </c>
      <c r="R3452" s="42"/>
      <c r="S3452" s="27">
        <f>IF(A3452="placement",MIN(P3452,IF(R3452="",Q3452,R3452)),"")</f>
        <v>0.22703998256890701</v>
      </c>
      <c r="T3452" s="28">
        <f>IF($A3452="placement",S3452*J3452,"")</f>
        <v>18.844318553219281</v>
      </c>
      <c r="U3452" s="26">
        <f>IF($A3452="placement",T3452,IF($A3452="site",SUMIF($C:$C,$C3452,$T:$T),IF($A3452="user",SUMIF($B:$B,$B3452,$T:$T),SUM($T:$T))))</f>
        <v>18.844318553219281</v>
      </c>
      <c r="V3452" s="27">
        <f>U3452/J3452</f>
        <v>0.22703998256890701</v>
      </c>
    </row>
    <row r="3453" spans="1:22" hidden="1" x14ac:dyDescent="0.3">
      <c r="A3453" s="17" t="s">
        <v>13</v>
      </c>
      <c r="B3453" s="17" t="s">
        <v>6425</v>
      </c>
      <c r="C3453" s="17" t="s">
        <v>6426</v>
      </c>
      <c r="D3453" s="38" t="s">
        <v>9898</v>
      </c>
      <c r="E3453" s="17"/>
      <c r="F3453" s="18">
        <v>0.28120000000000001</v>
      </c>
      <c r="G3453" s="36">
        <v>0</v>
      </c>
      <c r="H3453" s="37">
        <v>28.281400000000001</v>
      </c>
      <c r="I3453" s="37">
        <v>6.3827999999999996</v>
      </c>
      <c r="J3453" s="19">
        <v>83</v>
      </c>
      <c r="K3453" s="19">
        <v>23</v>
      </c>
      <c r="L3453" s="18">
        <v>0.22570000000000001</v>
      </c>
      <c r="M3453" s="20">
        <v>0.43492877000000002</v>
      </c>
      <c r="N3453" s="21">
        <v>0.28000000000000003</v>
      </c>
      <c r="O3453" s="22"/>
      <c r="P3453" s="22">
        <v>0.35621642209999999</v>
      </c>
      <c r="Q3453" s="22">
        <v>0.28117072518062602</v>
      </c>
      <c r="R3453" s="43"/>
      <c r="S3453" s="18" t="str">
        <f>IF(A3453="placement",MIN(P3453,IF(R3453="",Q3453,R3453)),"")</f>
        <v/>
      </c>
      <c r="T3453" s="20" t="str">
        <f>IF($A3453="placement",S3453*J3453,"")</f>
        <v/>
      </c>
      <c r="U3453" s="19">
        <f>IF($A3453="placement",T3453,IF($A3453="site",SUMIF($C:$C,$C3453,$T:$T),IF($A3453="user",SUMIF($B:$B,$B3453,$T:$T),SUM($T:$T))))</f>
        <v>23.359999999999978</v>
      </c>
      <c r="V3453" s="18">
        <f>U3453/J3453</f>
        <v>0.28144578313252988</v>
      </c>
    </row>
    <row r="3454" spans="1:22" hidden="1" x14ac:dyDescent="0.3">
      <c r="A3454" s="11" t="s">
        <v>10</v>
      </c>
      <c r="B3454" s="11" t="s">
        <v>6425</v>
      </c>
      <c r="C3454" s="11" t="s">
        <v>9898</v>
      </c>
      <c r="D3454" s="11" t="s">
        <v>9898</v>
      </c>
      <c r="E3454" s="11"/>
      <c r="F3454" s="12">
        <v>0.28120000000000001</v>
      </c>
      <c r="G3454" s="33">
        <v>0</v>
      </c>
      <c r="H3454" s="34">
        <v>28.281400000000001</v>
      </c>
      <c r="I3454" s="34">
        <v>6.3827999999999996</v>
      </c>
      <c r="J3454" s="13">
        <v>83</v>
      </c>
      <c r="K3454" s="13">
        <v>23</v>
      </c>
      <c r="L3454" s="12">
        <v>0.22570000000000001</v>
      </c>
      <c r="M3454" s="14">
        <v>0.43492877000000002</v>
      </c>
      <c r="N3454" s="15">
        <v>0.28000000000000003</v>
      </c>
      <c r="O3454" s="16"/>
      <c r="P3454" s="16">
        <v>0.35621642209999999</v>
      </c>
      <c r="Q3454" s="16">
        <v>0.28117072518062602</v>
      </c>
      <c r="R3454" s="44"/>
      <c r="S3454" s="12" t="str">
        <f>IF(A3454="placement",MIN(P3454,IF(R3454="",Q3454,R3454)),"")</f>
        <v/>
      </c>
      <c r="T3454" s="14" t="str">
        <f>IF($A3454="placement",S3454*J3454,"")</f>
        <v/>
      </c>
      <c r="U3454" s="13">
        <f>IF($A3454="placement",T3454,IF($A3454="site",SUMIF($C:$C,$C3454,$T:$T),IF($A3454="user",SUMIF($B:$B,$B3454,$T:$T),SUM($T:$T))))</f>
        <v>23.359999999999978</v>
      </c>
      <c r="V3454" s="12">
        <f>U3454/J3454</f>
        <v>0.28144578313252988</v>
      </c>
    </row>
    <row r="3455" spans="1:22" hidden="1" x14ac:dyDescent="0.3">
      <c r="A3455" s="23" t="s">
        <v>14</v>
      </c>
      <c r="B3455" s="23" t="s">
        <v>7472</v>
      </c>
      <c r="C3455" s="23" t="s">
        <v>7473</v>
      </c>
      <c r="D3455" s="23" t="s">
        <v>7646</v>
      </c>
      <c r="E3455" s="23" t="s">
        <v>9890</v>
      </c>
      <c r="F3455" s="27">
        <v>0.25</v>
      </c>
      <c r="G3455" s="24">
        <v>0</v>
      </c>
      <c r="H3455" s="25">
        <v>24.072099999999999</v>
      </c>
      <c r="I3455" s="25">
        <v>1.8695999999999999</v>
      </c>
      <c r="J3455" s="26">
        <v>83</v>
      </c>
      <c r="K3455" s="26">
        <v>21</v>
      </c>
      <c r="L3455" s="27">
        <v>7.7700000000000005E-2</v>
      </c>
      <c r="M3455" s="28">
        <v>1.48296848</v>
      </c>
      <c r="N3455" s="29">
        <v>1</v>
      </c>
      <c r="O3455" s="31" t="s">
        <v>42</v>
      </c>
      <c r="P3455" s="31">
        <v>0.325676835</v>
      </c>
      <c r="Q3455" s="31">
        <v>0.25</v>
      </c>
      <c r="R3455" s="42"/>
      <c r="S3455" s="27">
        <f>IF(A3455="placement",MIN(P3455,IF(R3455="",Q3455,R3455)),"")</f>
        <v>0.25</v>
      </c>
      <c r="T3455" s="28">
        <f>IF($A3455="placement",S3455*J3455,"")</f>
        <v>20.75</v>
      </c>
      <c r="U3455" s="26">
        <f>IF($A3455="placement",T3455,IF($A3455="site",SUMIF($C:$C,$C3455,$T:$T),IF($A3455="user",SUMIF($B:$B,$B3455,$T:$T),SUM($T:$T))))</f>
        <v>20.75</v>
      </c>
      <c r="V3455" s="27">
        <f>U3455/J3455</f>
        <v>0.25</v>
      </c>
    </row>
    <row r="3456" spans="1:22" hidden="1" x14ac:dyDescent="0.3">
      <c r="A3456" s="23" t="s">
        <v>14</v>
      </c>
      <c r="B3456" s="23" t="s">
        <v>8976</v>
      </c>
      <c r="C3456" s="23" t="s">
        <v>8977</v>
      </c>
      <c r="D3456" s="23" t="s">
        <v>8992</v>
      </c>
      <c r="E3456" s="23" t="s">
        <v>8993</v>
      </c>
      <c r="F3456" s="27">
        <v>0.25</v>
      </c>
      <c r="G3456" s="24">
        <v>0</v>
      </c>
      <c r="H3456" s="25">
        <v>19.202000000000002</v>
      </c>
      <c r="I3456" s="25">
        <v>3.8393999999999999</v>
      </c>
      <c r="J3456" s="26">
        <v>83</v>
      </c>
      <c r="K3456" s="26">
        <v>21</v>
      </c>
      <c r="L3456" s="27">
        <v>0.19989999999999999</v>
      </c>
      <c r="M3456" s="28">
        <v>0.71839593999999996</v>
      </c>
      <c r="N3456" s="29">
        <v>0.5</v>
      </c>
      <c r="O3456" s="31" t="s">
        <v>42</v>
      </c>
      <c r="P3456" s="31">
        <v>0.3040049722</v>
      </c>
      <c r="Q3456" s="31">
        <v>0.25</v>
      </c>
      <c r="R3456" s="42"/>
      <c r="S3456" s="27">
        <f>IF(A3456="placement",MIN(P3456,IF(R3456="",Q3456,R3456)),"")</f>
        <v>0.25</v>
      </c>
      <c r="T3456" s="28">
        <f>IF($A3456="placement",S3456*J3456,"")</f>
        <v>20.75</v>
      </c>
      <c r="U3456" s="26">
        <f>IF($A3456="placement",T3456,IF($A3456="site",SUMIF($C:$C,$C3456,$T:$T),IF($A3456="user",SUMIF($B:$B,$B3456,$T:$T),SUM($T:$T))))</f>
        <v>20.75</v>
      </c>
      <c r="V3456" s="27">
        <f>U3456/J3456</f>
        <v>0.25</v>
      </c>
    </row>
    <row r="3457" spans="1:22" hidden="1" x14ac:dyDescent="0.3">
      <c r="A3457" s="23" t="s">
        <v>14</v>
      </c>
      <c r="B3457" s="23" t="s">
        <v>9599</v>
      </c>
      <c r="C3457" s="23" t="s">
        <v>9601</v>
      </c>
      <c r="D3457" s="23" t="s">
        <v>9602</v>
      </c>
      <c r="E3457" s="23" t="s">
        <v>9603</v>
      </c>
      <c r="F3457" s="27">
        <v>0.25</v>
      </c>
      <c r="G3457" s="24">
        <v>0</v>
      </c>
      <c r="H3457" s="25">
        <v>10.9613</v>
      </c>
      <c r="I3457" s="25">
        <v>1.1151</v>
      </c>
      <c r="J3457" s="26">
        <v>83</v>
      </c>
      <c r="K3457" s="26">
        <v>15</v>
      </c>
      <c r="L3457" s="27">
        <v>0.1017</v>
      </c>
      <c r="M3457" s="28">
        <v>2.4677855399999999</v>
      </c>
      <c r="N3457" s="29">
        <v>2</v>
      </c>
      <c r="O3457" s="31" t="s">
        <v>42</v>
      </c>
      <c r="P3457" s="31">
        <v>0.1895568027</v>
      </c>
      <c r="Q3457" s="31">
        <v>0.189556802666348</v>
      </c>
      <c r="R3457" s="42"/>
      <c r="S3457" s="27">
        <f>IF(A3457="placement",MIN(P3457,IF(R3457="",Q3457,R3457)),"")</f>
        <v>0.189556802666348</v>
      </c>
      <c r="T3457" s="28">
        <f>IF($A3457="placement",S3457*J3457,"")</f>
        <v>15.733214621306884</v>
      </c>
      <c r="U3457" s="26">
        <f>IF($A3457="placement",T3457,IF($A3457="site",SUMIF($C:$C,$C3457,$T:$T),IF($A3457="user",SUMIF($B:$B,$B3457,$T:$T),SUM($T:$T))))</f>
        <v>15.733214621306884</v>
      </c>
      <c r="V3457" s="27">
        <f>U3457/J3457</f>
        <v>0.189556802666348</v>
      </c>
    </row>
    <row r="3458" spans="1:22" hidden="1" x14ac:dyDescent="0.3">
      <c r="A3458" s="23" t="s">
        <v>14</v>
      </c>
      <c r="B3458" s="23" t="s">
        <v>9687</v>
      </c>
      <c r="C3458" s="23" t="s">
        <v>9689</v>
      </c>
      <c r="D3458" s="23" t="s">
        <v>9692</v>
      </c>
      <c r="E3458" s="23" t="s">
        <v>9693</v>
      </c>
      <c r="F3458" s="27">
        <v>0.25</v>
      </c>
      <c r="G3458" s="24">
        <v>1</v>
      </c>
      <c r="H3458" s="25">
        <v>91.916399999999996</v>
      </c>
      <c r="I3458" s="25">
        <v>4.9329000000000001</v>
      </c>
      <c r="J3458" s="26">
        <v>83</v>
      </c>
      <c r="K3458" s="26">
        <v>20</v>
      </c>
      <c r="L3458" s="27">
        <v>5.3699999999999998E-2</v>
      </c>
      <c r="M3458" s="28">
        <v>0.56350999000000002</v>
      </c>
      <c r="N3458" s="29">
        <v>0.3</v>
      </c>
      <c r="O3458" s="31" t="s">
        <v>42</v>
      </c>
      <c r="P3458" s="31">
        <v>0.46762257169999999</v>
      </c>
      <c r="Q3458" s="31">
        <v>0.25</v>
      </c>
      <c r="R3458" s="42"/>
      <c r="S3458" s="27">
        <f>IF(A3458="placement",MIN(P3458,IF(R3458="",Q3458,R3458)),"")</f>
        <v>0.25</v>
      </c>
      <c r="T3458" s="28">
        <f>IF($A3458="placement",S3458*J3458,"")</f>
        <v>20.75</v>
      </c>
      <c r="U3458" s="26">
        <f>IF($A3458="placement",T3458,IF($A3458="site",SUMIF($C:$C,$C3458,$T:$T),IF($A3458="user",SUMIF($B:$B,$B3458,$T:$T),SUM($T:$T))))</f>
        <v>20.75</v>
      </c>
      <c r="V3458" s="27">
        <f>U3458/J3458</f>
        <v>0.25</v>
      </c>
    </row>
    <row r="3459" spans="1:22" hidden="1" x14ac:dyDescent="0.3">
      <c r="A3459" s="23" t="s">
        <v>14</v>
      </c>
      <c r="B3459" s="23" t="s">
        <v>650</v>
      </c>
      <c r="C3459" s="23" t="s">
        <v>652</v>
      </c>
      <c r="D3459" s="23" t="s">
        <v>653</v>
      </c>
      <c r="E3459" s="23" t="s">
        <v>654</v>
      </c>
      <c r="F3459" s="27">
        <v>0.25</v>
      </c>
      <c r="G3459" s="24">
        <v>0</v>
      </c>
      <c r="H3459" s="25">
        <v>8.4489999999999998</v>
      </c>
      <c r="I3459" s="25">
        <v>2.1949999999999998</v>
      </c>
      <c r="J3459" s="26">
        <v>82</v>
      </c>
      <c r="K3459" s="26">
        <v>21</v>
      </c>
      <c r="L3459" s="27">
        <v>0.25979999999999998</v>
      </c>
      <c r="M3459" s="28">
        <v>1.24557436</v>
      </c>
      <c r="N3459" s="29">
        <v>0.75</v>
      </c>
      <c r="O3459" s="31" t="s">
        <v>42</v>
      </c>
      <c r="P3459" s="31">
        <v>0.3978681436</v>
      </c>
      <c r="Q3459" s="31">
        <v>0.25</v>
      </c>
      <c r="R3459" s="42"/>
      <c r="S3459" s="27">
        <f>IF(A3459="placement",MIN(P3459,IF(R3459="",Q3459,R3459)),"")</f>
        <v>0.25</v>
      </c>
      <c r="T3459" s="28">
        <f>IF($A3459="placement",S3459*J3459,"")</f>
        <v>20.5</v>
      </c>
      <c r="U3459" s="26">
        <f>IF($A3459="placement",T3459,IF($A3459="site",SUMIF($C:$C,$C3459,$T:$T),IF($A3459="user",SUMIF($B:$B,$B3459,$T:$T),SUM($T:$T))))</f>
        <v>20.5</v>
      </c>
      <c r="V3459" s="27">
        <f>U3459/J3459</f>
        <v>0.25</v>
      </c>
    </row>
    <row r="3460" spans="1:22" hidden="1" x14ac:dyDescent="0.3">
      <c r="A3460" s="23" t="s">
        <v>14</v>
      </c>
      <c r="B3460" s="23" t="s">
        <v>678</v>
      </c>
      <c r="C3460" s="23" t="s">
        <v>680</v>
      </c>
      <c r="D3460" s="23" t="s">
        <v>723</v>
      </c>
      <c r="E3460" s="23" t="s">
        <v>724</v>
      </c>
      <c r="F3460" s="27">
        <v>0.33</v>
      </c>
      <c r="G3460" s="24">
        <v>1</v>
      </c>
      <c r="H3460" s="25">
        <v>36.444499999999998</v>
      </c>
      <c r="I3460" s="25">
        <v>5.9855999999999998</v>
      </c>
      <c r="J3460" s="26">
        <v>82</v>
      </c>
      <c r="K3460" s="26">
        <v>27</v>
      </c>
      <c r="L3460" s="27">
        <v>0.16420000000000001</v>
      </c>
      <c r="M3460" s="28">
        <v>0.45897444999999998</v>
      </c>
      <c r="N3460" s="29">
        <v>0.3</v>
      </c>
      <c r="O3460" s="31" t="s">
        <v>12</v>
      </c>
      <c r="P3460" s="31">
        <v>0.34636884579999999</v>
      </c>
      <c r="Q3460" s="31">
        <v>0.33</v>
      </c>
      <c r="R3460" s="42"/>
      <c r="S3460" s="27">
        <f>IF(A3460="placement",MIN(P3460,IF(R3460="",Q3460,R3460)),"")</f>
        <v>0.33</v>
      </c>
      <c r="T3460" s="28">
        <f>IF($A3460="placement",S3460*J3460,"")</f>
        <v>27.060000000000002</v>
      </c>
      <c r="U3460" s="26">
        <f>IF($A3460="placement",T3460,IF($A3460="site",SUMIF($C:$C,$C3460,$T:$T),IF($A3460="user",SUMIF($B:$B,$B3460,$T:$T),SUM($T:$T))))</f>
        <v>27.060000000000002</v>
      </c>
      <c r="V3460" s="27">
        <f>U3460/J3460</f>
        <v>0.33</v>
      </c>
    </row>
    <row r="3461" spans="1:22" hidden="1" x14ac:dyDescent="0.3">
      <c r="A3461" s="23" t="s">
        <v>14</v>
      </c>
      <c r="B3461" s="23" t="s">
        <v>1017</v>
      </c>
      <c r="C3461" s="23" t="s">
        <v>1019</v>
      </c>
      <c r="D3461" s="23" t="s">
        <v>1076</v>
      </c>
      <c r="E3461" s="23" t="s">
        <v>1077</v>
      </c>
      <c r="F3461" s="27">
        <v>0.15</v>
      </c>
      <c r="G3461" s="24">
        <v>1</v>
      </c>
      <c r="H3461" s="25">
        <v>40.496899999999997</v>
      </c>
      <c r="I3461" s="25">
        <v>4.8041</v>
      </c>
      <c r="J3461" s="26">
        <v>82</v>
      </c>
      <c r="K3461" s="26">
        <v>12</v>
      </c>
      <c r="L3461" s="27">
        <v>0.1186</v>
      </c>
      <c r="M3461" s="28">
        <v>0.56553867000000002</v>
      </c>
      <c r="N3461" s="29">
        <v>0.45</v>
      </c>
      <c r="O3461" s="31" t="s">
        <v>42</v>
      </c>
      <c r="P3461" s="31">
        <v>0.20429844620000001</v>
      </c>
      <c r="Q3461" s="31">
        <v>0.15</v>
      </c>
      <c r="R3461" s="42"/>
      <c r="S3461" s="27">
        <f>IF(A3461="placement",MIN(P3461,IF(R3461="",Q3461,R3461)),"")</f>
        <v>0.15</v>
      </c>
      <c r="T3461" s="28">
        <f>IF($A3461="placement",S3461*J3461,"")</f>
        <v>12.299999999999999</v>
      </c>
      <c r="U3461" s="26">
        <f>IF($A3461="placement",T3461,IF($A3461="site",SUMIF($C:$C,$C3461,$T:$T),IF($A3461="user",SUMIF($B:$B,$B3461,$T:$T),SUM($T:$T))))</f>
        <v>12.299999999999999</v>
      </c>
      <c r="V3461" s="27">
        <f>U3461/J3461</f>
        <v>0.15</v>
      </c>
    </row>
    <row r="3462" spans="1:22" hidden="1" x14ac:dyDescent="0.3">
      <c r="A3462" s="23" t="s">
        <v>14</v>
      </c>
      <c r="B3462" s="23" t="s">
        <v>1145</v>
      </c>
      <c r="C3462" s="23" t="s">
        <v>1147</v>
      </c>
      <c r="D3462" s="23" t="s">
        <v>1172</v>
      </c>
      <c r="E3462" s="23" t="s">
        <v>1173</v>
      </c>
      <c r="F3462" s="27">
        <v>0.25</v>
      </c>
      <c r="G3462" s="24">
        <v>0</v>
      </c>
      <c r="H3462" s="25">
        <v>9.9954000000000001</v>
      </c>
      <c r="I3462" s="25">
        <v>2.1011000000000002</v>
      </c>
      <c r="J3462" s="26">
        <v>82</v>
      </c>
      <c r="K3462" s="26">
        <v>19</v>
      </c>
      <c r="L3462" s="27">
        <v>0.2102</v>
      </c>
      <c r="M3462" s="28">
        <v>1.30785654</v>
      </c>
      <c r="N3462" s="29">
        <v>1</v>
      </c>
      <c r="O3462" s="31" t="s">
        <v>12</v>
      </c>
      <c r="P3462" s="31">
        <v>0.2353901421</v>
      </c>
      <c r="Q3462" s="31">
        <v>0.23539014208252501</v>
      </c>
      <c r="R3462" s="42"/>
      <c r="S3462" s="27">
        <f>IF(A3462="placement",MIN(P3462,IF(R3462="",Q3462,R3462)),"")</f>
        <v>0.23539014208252501</v>
      </c>
      <c r="T3462" s="28">
        <f>IF($A3462="placement",S3462*J3462,"")</f>
        <v>19.30199165076705</v>
      </c>
      <c r="U3462" s="26">
        <f>IF($A3462="placement",T3462,IF($A3462="site",SUMIF($C:$C,$C3462,$T:$T),IF($A3462="user",SUMIF($B:$B,$B3462,$T:$T),SUM($T:$T))))</f>
        <v>19.30199165076705</v>
      </c>
      <c r="V3462" s="27">
        <f>U3462/J3462</f>
        <v>0.23539014208252501</v>
      </c>
    </row>
    <row r="3463" spans="1:22" hidden="1" x14ac:dyDescent="0.3">
      <c r="A3463" s="23" t="s">
        <v>14</v>
      </c>
      <c r="B3463" s="23" t="s">
        <v>1207</v>
      </c>
      <c r="C3463" s="23" t="s">
        <v>1208</v>
      </c>
      <c r="D3463" s="23" t="s">
        <v>1214</v>
      </c>
      <c r="E3463" s="23" t="s">
        <v>1215</v>
      </c>
      <c r="F3463" s="27">
        <v>0.25</v>
      </c>
      <c r="G3463" s="24">
        <v>0</v>
      </c>
      <c r="H3463" s="25">
        <v>18.333100000000002</v>
      </c>
      <c r="I3463" s="25">
        <v>10.0159</v>
      </c>
      <c r="J3463" s="26">
        <v>82</v>
      </c>
      <c r="K3463" s="26">
        <v>21</v>
      </c>
      <c r="L3463" s="27">
        <v>0.54630000000000001</v>
      </c>
      <c r="M3463" s="28">
        <v>0.27422748000000002</v>
      </c>
      <c r="N3463" s="29">
        <v>0.03</v>
      </c>
      <c r="O3463" s="31" t="s">
        <v>12</v>
      </c>
      <c r="P3463" s="31">
        <v>0.89060177360000004</v>
      </c>
      <c r="Q3463" s="31">
        <v>0.25</v>
      </c>
      <c r="R3463" s="42"/>
      <c r="S3463" s="27">
        <f>IF(A3463="placement",MIN(P3463,IF(R3463="",Q3463,R3463)),"")</f>
        <v>0.25</v>
      </c>
      <c r="T3463" s="28">
        <f>IF($A3463="placement",S3463*J3463,"")</f>
        <v>20.5</v>
      </c>
      <c r="U3463" s="26">
        <f>IF($A3463="placement",T3463,IF($A3463="site",SUMIF($C:$C,$C3463,$T:$T),IF($A3463="user",SUMIF($B:$B,$B3463,$T:$T),SUM($T:$T))))</f>
        <v>20.5</v>
      </c>
      <c r="V3463" s="27">
        <f>U3463/J3463</f>
        <v>0.25</v>
      </c>
    </row>
    <row r="3464" spans="1:22" hidden="1" x14ac:dyDescent="0.3">
      <c r="A3464" s="23" t="s">
        <v>14</v>
      </c>
      <c r="B3464" s="23" t="s">
        <v>1350</v>
      </c>
      <c r="C3464" s="23" t="s">
        <v>1352</v>
      </c>
      <c r="D3464" s="23" t="s">
        <v>1467</v>
      </c>
      <c r="E3464" s="23" t="s">
        <v>1468</v>
      </c>
      <c r="F3464" s="27">
        <v>0.28000000000000003</v>
      </c>
      <c r="G3464" s="24">
        <v>1</v>
      </c>
      <c r="H3464" s="25">
        <v>56.854100000000003</v>
      </c>
      <c r="I3464" s="25">
        <v>4.0877999999999997</v>
      </c>
      <c r="J3464" s="26">
        <v>82</v>
      </c>
      <c r="K3464" s="26">
        <v>20</v>
      </c>
      <c r="L3464" s="27">
        <v>7.1900000000000006E-2</v>
      </c>
      <c r="M3464" s="28">
        <v>0.67081723999999998</v>
      </c>
      <c r="N3464" s="29">
        <v>0.5</v>
      </c>
      <c r="O3464" s="31" t="s">
        <v>385</v>
      </c>
      <c r="P3464" s="31">
        <v>0.25464050719999998</v>
      </c>
      <c r="Q3464" s="31">
        <v>0.25464050721277798</v>
      </c>
      <c r="R3464" s="42"/>
      <c r="S3464" s="27">
        <f>IF(A3464="placement",MIN(P3464,IF(R3464="",Q3464,R3464)),"")</f>
        <v>0.25464050719999998</v>
      </c>
      <c r="T3464" s="28">
        <f>IF($A3464="placement",S3464*J3464,"")</f>
        <v>20.880521590399997</v>
      </c>
      <c r="U3464" s="26">
        <f>IF($A3464="placement",T3464,IF($A3464="site",SUMIF($C:$C,$C3464,$T:$T),IF($A3464="user",SUMIF($B:$B,$B3464,$T:$T),SUM($T:$T))))</f>
        <v>20.880521590399997</v>
      </c>
      <c r="V3464" s="27">
        <f>U3464/J3464</f>
        <v>0.25464050719999998</v>
      </c>
    </row>
    <row r="3465" spans="1:22" hidden="1" x14ac:dyDescent="0.3">
      <c r="A3465" s="23" t="s">
        <v>14</v>
      </c>
      <c r="B3465" s="23" t="s">
        <v>2619</v>
      </c>
      <c r="C3465" s="23" t="s">
        <v>2621</v>
      </c>
      <c r="D3465" s="32" t="s">
        <v>2760</v>
      </c>
      <c r="E3465" s="23" t="s">
        <v>2761</v>
      </c>
      <c r="F3465" s="27">
        <v>0.25</v>
      </c>
      <c r="G3465" s="24">
        <v>1</v>
      </c>
      <c r="H3465" s="25">
        <v>329.34280000000001</v>
      </c>
      <c r="I3465" s="25">
        <v>7.6368999999999998</v>
      </c>
      <c r="J3465" s="26">
        <v>82</v>
      </c>
      <c r="K3465" s="26">
        <v>20</v>
      </c>
      <c r="L3465" s="27">
        <v>2.3199999999999998E-2</v>
      </c>
      <c r="M3465" s="28">
        <v>0.35943768999999998</v>
      </c>
      <c r="N3465" s="29">
        <v>0.2</v>
      </c>
      <c r="O3465" s="31" t="s">
        <v>12</v>
      </c>
      <c r="P3465" s="31">
        <v>0.44357533179999997</v>
      </c>
      <c r="Q3465" s="31">
        <v>0.25</v>
      </c>
      <c r="R3465" s="42"/>
      <c r="S3465" s="27">
        <f>IF(A3465="placement",MIN(P3465,IF(R3465="",Q3465,R3465)),"")</f>
        <v>0.25</v>
      </c>
      <c r="T3465" s="28">
        <f>IF($A3465="placement",S3465*J3465,"")</f>
        <v>20.5</v>
      </c>
      <c r="U3465" s="26">
        <f>IF($A3465="placement",T3465,IF($A3465="site",SUMIF($C:$C,$C3465,$T:$T),IF($A3465="user",SUMIF($B:$B,$B3465,$T:$T),SUM($T:$T))))</f>
        <v>20.5</v>
      </c>
      <c r="V3465" s="27">
        <f>U3465/J3465</f>
        <v>0.25</v>
      </c>
    </row>
    <row r="3466" spans="1:22" hidden="1" x14ac:dyDescent="0.3">
      <c r="A3466" s="23" t="s">
        <v>14</v>
      </c>
      <c r="B3466" s="23" t="s">
        <v>3152</v>
      </c>
      <c r="C3466" s="23" t="s">
        <v>3154</v>
      </c>
      <c r="D3466" s="23" t="s">
        <v>10727</v>
      </c>
      <c r="E3466" s="23" t="s">
        <v>10728</v>
      </c>
      <c r="F3466" s="27">
        <v>0.25</v>
      </c>
      <c r="G3466" s="24">
        <v>0</v>
      </c>
      <c r="H3466" s="25">
        <v>1.9354</v>
      </c>
      <c r="I3466" s="25">
        <v>1.0150999999999999</v>
      </c>
      <c r="J3466" s="26">
        <v>82</v>
      </c>
      <c r="K3466" s="26">
        <v>20</v>
      </c>
      <c r="L3466" s="27">
        <v>0.52449999999999997</v>
      </c>
      <c r="M3466" s="28">
        <v>2.68599071</v>
      </c>
      <c r="N3466" s="29">
        <v>1</v>
      </c>
      <c r="O3466" s="31" t="s">
        <v>12</v>
      </c>
      <c r="P3466" s="31">
        <v>0.62769789359999995</v>
      </c>
      <c r="Q3466" s="31">
        <v>0.25</v>
      </c>
      <c r="R3466" s="42"/>
      <c r="S3466" s="27">
        <f>IF(A3466="placement",MIN(P3466,IF(R3466="",Q3466,R3466)),"")</f>
        <v>0.25</v>
      </c>
      <c r="T3466" s="28">
        <f>IF($A3466="placement",S3466*J3466,"")</f>
        <v>20.5</v>
      </c>
      <c r="U3466" s="26">
        <f>IF($A3466="placement",T3466,IF($A3466="site",SUMIF($C:$C,$C3466,$T:$T),IF($A3466="user",SUMIF($B:$B,$B3466,$T:$T),SUM($T:$T))))</f>
        <v>20.5</v>
      </c>
      <c r="V3466" s="27">
        <f>U3466/J3466</f>
        <v>0.25</v>
      </c>
    </row>
    <row r="3467" spans="1:22" hidden="1" x14ac:dyDescent="0.3">
      <c r="A3467" s="23" t="s">
        <v>14</v>
      </c>
      <c r="B3467" s="23" t="s">
        <v>4406</v>
      </c>
      <c r="C3467" s="23" t="s">
        <v>4408</v>
      </c>
      <c r="D3467" s="23" t="s">
        <v>4481</v>
      </c>
      <c r="E3467" s="23" t="s">
        <v>4482</v>
      </c>
      <c r="F3467" s="27">
        <v>0.25</v>
      </c>
      <c r="G3467" s="24">
        <v>1</v>
      </c>
      <c r="H3467" s="25">
        <v>46.322000000000003</v>
      </c>
      <c r="I3467" s="25">
        <v>3.7671000000000001</v>
      </c>
      <c r="J3467" s="26">
        <v>82</v>
      </c>
      <c r="K3467" s="26">
        <v>20</v>
      </c>
      <c r="L3467" s="27">
        <v>8.1299999999999997E-2</v>
      </c>
      <c r="M3467" s="28">
        <v>0.72713552000000004</v>
      </c>
      <c r="N3467" s="29">
        <v>0.5</v>
      </c>
      <c r="O3467" s="31" t="s">
        <v>12</v>
      </c>
      <c r="P3467" s="31">
        <v>0.31237026839999998</v>
      </c>
      <c r="Q3467" s="31">
        <v>0.25</v>
      </c>
      <c r="R3467" s="42"/>
      <c r="S3467" s="27">
        <f>IF(A3467="placement",MIN(P3467,IF(R3467="",Q3467,R3467)),"")</f>
        <v>0.25</v>
      </c>
      <c r="T3467" s="28">
        <f>IF($A3467="placement",S3467*J3467,"")</f>
        <v>20.5</v>
      </c>
      <c r="U3467" s="26">
        <f>IF($A3467="placement",T3467,IF($A3467="site",SUMIF($C:$C,$C3467,$T:$T),IF($A3467="user",SUMIF($B:$B,$B3467,$T:$T),SUM($T:$T))))</f>
        <v>20.5</v>
      </c>
      <c r="V3467" s="27">
        <f>U3467/J3467</f>
        <v>0.25</v>
      </c>
    </row>
    <row r="3468" spans="1:22" hidden="1" x14ac:dyDescent="0.3">
      <c r="A3468" s="23" t="s">
        <v>14</v>
      </c>
      <c r="B3468" s="23" t="s">
        <v>5211</v>
      </c>
      <c r="C3468" s="23" t="s">
        <v>5213</v>
      </c>
      <c r="D3468" s="23" t="s">
        <v>5329</v>
      </c>
      <c r="E3468" s="23" t="s">
        <v>5330</v>
      </c>
      <c r="F3468" s="27">
        <v>0.33</v>
      </c>
      <c r="G3468" s="24">
        <v>0</v>
      </c>
      <c r="H3468" s="25">
        <v>8.0020000000000007</v>
      </c>
      <c r="I3468" s="25">
        <v>2.5228999999999999</v>
      </c>
      <c r="J3468" s="26">
        <v>82</v>
      </c>
      <c r="K3468" s="26">
        <v>25</v>
      </c>
      <c r="L3468" s="27">
        <v>0.31530000000000002</v>
      </c>
      <c r="M3468" s="28">
        <v>1.0821239499999999</v>
      </c>
      <c r="N3468" s="29">
        <v>0.8</v>
      </c>
      <c r="O3468" s="31" t="s">
        <v>12</v>
      </c>
      <c r="P3468" s="31">
        <v>0.26071315509999998</v>
      </c>
      <c r="Q3468" s="31">
        <v>0.26071315509252502</v>
      </c>
      <c r="R3468" s="42"/>
      <c r="S3468" s="27">
        <f>IF(A3468="placement",MIN(P3468,IF(R3468="",Q3468,R3468)),"")</f>
        <v>0.26071315509252502</v>
      </c>
      <c r="T3468" s="28">
        <f>IF($A3468="placement",S3468*J3468,"")</f>
        <v>21.378478717587051</v>
      </c>
      <c r="U3468" s="26">
        <f>IF($A3468="placement",T3468,IF($A3468="site",SUMIF($C:$C,$C3468,$T:$T),IF($A3468="user",SUMIF($B:$B,$B3468,$T:$T),SUM($T:$T))))</f>
        <v>21.378478717587051</v>
      </c>
      <c r="V3468" s="27">
        <f>U3468/J3468</f>
        <v>0.26071315509252502</v>
      </c>
    </row>
    <row r="3469" spans="1:22" hidden="1" x14ac:dyDescent="0.3">
      <c r="A3469" s="23" t="s">
        <v>14</v>
      </c>
      <c r="B3469" s="23" t="s">
        <v>5764</v>
      </c>
      <c r="C3469" s="23" t="s">
        <v>5766</v>
      </c>
      <c r="D3469" s="23" t="s">
        <v>5851</v>
      </c>
      <c r="E3469" s="23" t="s">
        <v>5852</v>
      </c>
      <c r="F3469" s="27">
        <v>0.25</v>
      </c>
      <c r="G3469" s="24">
        <v>0</v>
      </c>
      <c r="H3469" s="25">
        <v>22.897500000000001</v>
      </c>
      <c r="I3469" s="25">
        <v>4.0709</v>
      </c>
      <c r="J3469" s="26">
        <v>82</v>
      </c>
      <c r="K3469" s="26">
        <v>21</v>
      </c>
      <c r="L3469" s="27">
        <v>0.17780000000000001</v>
      </c>
      <c r="M3469" s="28">
        <v>0.67223469999999996</v>
      </c>
      <c r="N3469" s="29">
        <v>0.45</v>
      </c>
      <c r="O3469" s="31" t="s">
        <v>12</v>
      </c>
      <c r="P3469" s="31">
        <v>0.33059093760000002</v>
      </c>
      <c r="Q3469" s="31">
        <v>0.25</v>
      </c>
      <c r="R3469" s="42"/>
      <c r="S3469" s="27">
        <f>IF(A3469="placement",MIN(P3469,IF(R3469="",Q3469,R3469)),"")</f>
        <v>0.25</v>
      </c>
      <c r="T3469" s="28">
        <f>IF($A3469="placement",S3469*J3469,"")</f>
        <v>20.5</v>
      </c>
      <c r="U3469" s="26">
        <f>IF($A3469="placement",T3469,IF($A3469="site",SUMIF($C:$C,$C3469,$T:$T),IF($A3469="user",SUMIF($B:$B,$B3469,$T:$T),SUM($T:$T))))</f>
        <v>20.5</v>
      </c>
      <c r="V3469" s="27">
        <f>U3469/J3469</f>
        <v>0.25</v>
      </c>
    </row>
    <row r="3470" spans="1:22" hidden="1" x14ac:dyDescent="0.3">
      <c r="A3470" s="23" t="s">
        <v>14</v>
      </c>
      <c r="B3470" s="23" t="s">
        <v>6285</v>
      </c>
      <c r="C3470" s="23" t="s">
        <v>6287</v>
      </c>
      <c r="D3470" s="23" t="s">
        <v>6330</v>
      </c>
      <c r="E3470" s="23" t="s">
        <v>6331</v>
      </c>
      <c r="F3470" s="27">
        <v>0.25</v>
      </c>
      <c r="G3470" s="24">
        <v>0</v>
      </c>
      <c r="H3470" s="25">
        <v>23.979800000000001</v>
      </c>
      <c r="I3470" s="25">
        <v>2.0653000000000001</v>
      </c>
      <c r="J3470" s="26">
        <v>82</v>
      </c>
      <c r="K3470" s="26">
        <v>20</v>
      </c>
      <c r="L3470" s="27">
        <v>8.6099999999999996E-2</v>
      </c>
      <c r="M3470" s="28">
        <v>1.3236217699999999</v>
      </c>
      <c r="N3470" s="29">
        <v>1</v>
      </c>
      <c r="O3470" s="31" t="s">
        <v>42</v>
      </c>
      <c r="P3470" s="31">
        <v>0.24449716760000001</v>
      </c>
      <c r="Q3470" s="31">
        <v>0.24449716758293399</v>
      </c>
      <c r="R3470" s="42"/>
      <c r="S3470" s="27">
        <f>IF(A3470="placement",MIN(P3470,IF(R3470="",Q3470,R3470)),"")</f>
        <v>0.24449716758293399</v>
      </c>
      <c r="T3470" s="28">
        <f>IF($A3470="placement",S3470*J3470,"")</f>
        <v>20.048767741800589</v>
      </c>
      <c r="U3470" s="26">
        <f>IF($A3470="placement",T3470,IF($A3470="site",SUMIF($C:$C,$C3470,$T:$T),IF($A3470="user",SUMIF($B:$B,$B3470,$T:$T),SUM($T:$T))))</f>
        <v>20.048767741800589</v>
      </c>
      <c r="V3470" s="27">
        <f>U3470/J3470</f>
        <v>0.24449716758293402</v>
      </c>
    </row>
    <row r="3471" spans="1:22" hidden="1" x14ac:dyDescent="0.3">
      <c r="A3471" s="23" t="s">
        <v>14</v>
      </c>
      <c r="B3471" s="23" t="s">
        <v>6568</v>
      </c>
      <c r="C3471" s="23" t="s">
        <v>6570</v>
      </c>
      <c r="D3471" s="23" t="s">
        <v>6571</v>
      </c>
      <c r="E3471" s="23" t="s">
        <v>6572</v>
      </c>
      <c r="F3471" s="27">
        <v>0.2</v>
      </c>
      <c r="G3471" s="24">
        <v>0</v>
      </c>
      <c r="H3471" s="25">
        <v>39.4129</v>
      </c>
      <c r="I3471" s="25">
        <v>4.6986999999999997</v>
      </c>
      <c r="J3471" s="26">
        <v>82</v>
      </c>
      <c r="K3471" s="26">
        <v>12</v>
      </c>
      <c r="L3471" s="27">
        <v>0.1192</v>
      </c>
      <c r="M3471" s="28">
        <v>0.58250281000000004</v>
      </c>
      <c r="N3471" s="29">
        <v>0.5</v>
      </c>
      <c r="O3471" s="31" t="s">
        <v>42</v>
      </c>
      <c r="P3471" s="31">
        <v>0.1416350455</v>
      </c>
      <c r="Q3471" s="31">
        <v>0.14163504548752201</v>
      </c>
      <c r="R3471" s="42"/>
      <c r="S3471" s="27">
        <f>IF(A3471="placement",MIN(P3471,IF(R3471="",Q3471,R3471)),"")</f>
        <v>0.14163504548752201</v>
      </c>
      <c r="T3471" s="28">
        <f>IF($A3471="placement",S3471*J3471,"")</f>
        <v>11.614073729976806</v>
      </c>
      <c r="U3471" s="26">
        <f>IF($A3471="placement",T3471,IF($A3471="site",SUMIF($C:$C,$C3471,$T:$T),IF($A3471="user",SUMIF($B:$B,$B3471,$T:$T),SUM($T:$T))))</f>
        <v>11.614073729976806</v>
      </c>
      <c r="V3471" s="27">
        <f>U3471/J3471</f>
        <v>0.14163504548752201</v>
      </c>
    </row>
    <row r="3472" spans="1:22" hidden="1" x14ac:dyDescent="0.3">
      <c r="A3472" s="17" t="s">
        <v>13</v>
      </c>
      <c r="B3472" s="17" t="s">
        <v>6632</v>
      </c>
      <c r="C3472" s="17" t="s">
        <v>6634</v>
      </c>
      <c r="D3472" s="17" t="s">
        <v>9898</v>
      </c>
      <c r="E3472" s="17"/>
      <c r="F3472" s="18">
        <v>0.25</v>
      </c>
      <c r="G3472" s="36">
        <v>0</v>
      </c>
      <c r="H3472" s="37">
        <v>103.5774</v>
      </c>
      <c r="I3472" s="37">
        <v>16.9573</v>
      </c>
      <c r="J3472" s="19">
        <v>82</v>
      </c>
      <c r="K3472" s="19">
        <v>21</v>
      </c>
      <c r="L3472" s="18">
        <v>0.16370000000000001</v>
      </c>
      <c r="M3472" s="20">
        <v>0.16146578</v>
      </c>
      <c r="N3472" s="21">
        <v>0.11054</v>
      </c>
      <c r="O3472" s="22"/>
      <c r="P3472" s="22">
        <v>0.31539675210000001</v>
      </c>
      <c r="Q3472" s="22">
        <v>0.25</v>
      </c>
      <c r="R3472" s="43"/>
      <c r="S3472" s="18" t="str">
        <f>IF(A3472="placement",MIN(P3472,IF(R3472="",Q3472,R3472)),"")</f>
        <v/>
      </c>
      <c r="T3472" s="20" t="str">
        <f>IF($A3472="placement",S3472*J3472,"")</f>
        <v/>
      </c>
      <c r="U3472" s="19">
        <f>IF($A3472="placement",T3472,IF($A3472="site",SUMIF($C:$C,$C3472,$T:$T),IF($A3472="user",SUMIF($B:$B,$B3472,$T:$T),SUM($T:$T))))</f>
        <v>16.060313455114077</v>
      </c>
      <c r="V3472" s="18">
        <f>U3472/J3472</f>
        <v>0.19585748115992777</v>
      </c>
    </row>
    <row r="3473" spans="1:22" hidden="1" x14ac:dyDescent="0.3">
      <c r="A3473" s="11" t="s">
        <v>10</v>
      </c>
      <c r="B3473" s="11" t="s">
        <v>6632</v>
      </c>
      <c r="C3473" s="11" t="s">
        <v>9898</v>
      </c>
      <c r="D3473" s="11" t="s">
        <v>9898</v>
      </c>
      <c r="E3473" s="11"/>
      <c r="F3473" s="12">
        <v>0.25</v>
      </c>
      <c r="G3473" s="33">
        <v>0</v>
      </c>
      <c r="H3473" s="34">
        <v>103.5774</v>
      </c>
      <c r="I3473" s="34">
        <v>16.9573</v>
      </c>
      <c r="J3473" s="13">
        <v>82</v>
      </c>
      <c r="K3473" s="13">
        <v>21</v>
      </c>
      <c r="L3473" s="12">
        <v>0.16370000000000001</v>
      </c>
      <c r="M3473" s="14">
        <v>0.16146578</v>
      </c>
      <c r="N3473" s="15">
        <v>0.11054</v>
      </c>
      <c r="O3473" s="16"/>
      <c r="P3473" s="16">
        <v>0.31539675210000001</v>
      </c>
      <c r="Q3473" s="16">
        <v>0.25</v>
      </c>
      <c r="R3473" s="44"/>
      <c r="S3473" s="12" t="str">
        <f>IF(A3473="placement",MIN(P3473,IF(R3473="",Q3473,R3473)),"")</f>
        <v/>
      </c>
      <c r="T3473" s="14" t="str">
        <f>IF($A3473="placement",S3473*J3473,"")</f>
        <v/>
      </c>
      <c r="U3473" s="13">
        <f>IF($A3473="placement",T3473,IF($A3473="site",SUMIF($C:$C,$C3473,$T:$T),IF($A3473="user",SUMIF($B:$B,$B3473,$T:$T),SUM($T:$T))))</f>
        <v>16.060313455114077</v>
      </c>
      <c r="V3473" s="12">
        <f>U3473/J3473</f>
        <v>0.19585748115992777</v>
      </c>
    </row>
    <row r="3474" spans="1:22" hidden="1" x14ac:dyDescent="0.3">
      <c r="A3474" s="23" t="s">
        <v>14</v>
      </c>
      <c r="B3474" s="23" t="s">
        <v>7257</v>
      </c>
      <c r="C3474" s="23" t="s">
        <v>7258</v>
      </c>
      <c r="D3474" s="23" t="s">
        <v>7268</v>
      </c>
      <c r="E3474" s="23" t="s">
        <v>7269</v>
      </c>
      <c r="F3474" s="27">
        <v>0.4</v>
      </c>
      <c r="G3474" s="24">
        <v>0</v>
      </c>
      <c r="H3474" s="25">
        <v>35.971600000000002</v>
      </c>
      <c r="I3474" s="25">
        <v>2.8029999999999999</v>
      </c>
      <c r="J3474" s="26">
        <v>82</v>
      </c>
      <c r="K3474" s="26">
        <v>19</v>
      </c>
      <c r="L3474" s="27">
        <v>7.7899999999999997E-2</v>
      </c>
      <c r="M3474" s="28">
        <v>0.97483818</v>
      </c>
      <c r="N3474" s="29">
        <v>0.75</v>
      </c>
      <c r="O3474" s="31" t="s">
        <v>385</v>
      </c>
      <c r="P3474" s="31">
        <v>0.23064154379999999</v>
      </c>
      <c r="Q3474" s="31">
        <v>0.23064154376205701</v>
      </c>
      <c r="R3474" s="42"/>
      <c r="S3474" s="27">
        <f>IF(A3474="placement",MIN(P3474,IF(R3474="",Q3474,R3474)),"")</f>
        <v>0.23064154376205701</v>
      </c>
      <c r="T3474" s="28">
        <f>IF($A3474="placement",S3474*J3474,"")</f>
        <v>18.912606588488675</v>
      </c>
      <c r="U3474" s="26">
        <f>IF($A3474="placement",T3474,IF($A3474="site",SUMIF($C:$C,$C3474,$T:$T),IF($A3474="user",SUMIF($B:$B,$B3474,$T:$T),SUM($T:$T))))</f>
        <v>18.912606588488675</v>
      </c>
      <c r="V3474" s="27">
        <f>U3474/J3474</f>
        <v>0.23064154376205701</v>
      </c>
    </row>
    <row r="3475" spans="1:22" hidden="1" x14ac:dyDescent="0.3">
      <c r="A3475" s="23" t="s">
        <v>14</v>
      </c>
      <c r="B3475" s="23" t="s">
        <v>7318</v>
      </c>
      <c r="C3475" s="23" t="s">
        <v>7320</v>
      </c>
      <c r="D3475" s="23" t="s">
        <v>7321</v>
      </c>
      <c r="E3475" s="23" t="s">
        <v>7322</v>
      </c>
      <c r="F3475" s="27">
        <v>0.25</v>
      </c>
      <c r="G3475" s="24">
        <v>0</v>
      </c>
      <c r="H3475" s="25">
        <v>3.9279000000000002</v>
      </c>
      <c r="I3475" s="25">
        <v>1.0886</v>
      </c>
      <c r="J3475" s="26">
        <v>82</v>
      </c>
      <c r="K3475" s="26">
        <v>20</v>
      </c>
      <c r="L3475" s="27">
        <v>0.27710000000000001</v>
      </c>
      <c r="M3475" s="28">
        <v>2.49749344</v>
      </c>
      <c r="N3475" s="29">
        <v>1.82</v>
      </c>
      <c r="O3475" s="31" t="s">
        <v>42</v>
      </c>
      <c r="P3475" s="31">
        <v>0.27126935670000002</v>
      </c>
      <c r="Q3475" s="31">
        <v>0.25</v>
      </c>
      <c r="R3475" s="42"/>
      <c r="S3475" s="27">
        <f>IF(A3475="placement",MIN(P3475,IF(R3475="",Q3475,R3475)),"")</f>
        <v>0.25</v>
      </c>
      <c r="T3475" s="28">
        <f>IF($A3475="placement",S3475*J3475,"")</f>
        <v>20.5</v>
      </c>
      <c r="U3475" s="26">
        <f>IF($A3475="placement",T3475,IF($A3475="site",SUMIF($C:$C,$C3475,$T:$T),IF($A3475="user",SUMIF($B:$B,$B3475,$T:$T),SUM($T:$T))))</f>
        <v>20.5</v>
      </c>
      <c r="V3475" s="27">
        <f>U3475/J3475</f>
        <v>0.25</v>
      </c>
    </row>
    <row r="3476" spans="1:22" hidden="1" x14ac:dyDescent="0.3">
      <c r="A3476" s="23" t="s">
        <v>14</v>
      </c>
      <c r="B3476" s="23" t="s">
        <v>9599</v>
      </c>
      <c r="C3476" s="23" t="s">
        <v>9601</v>
      </c>
      <c r="D3476" s="23" t="s">
        <v>9616</v>
      </c>
      <c r="E3476" s="23" t="s">
        <v>9617</v>
      </c>
      <c r="F3476" s="27">
        <v>0.25</v>
      </c>
      <c r="G3476" s="24">
        <v>0</v>
      </c>
      <c r="H3476" s="25">
        <v>6.625</v>
      </c>
      <c r="I3476" s="25">
        <v>0.71340000000000003</v>
      </c>
      <c r="J3476" s="26">
        <v>82</v>
      </c>
      <c r="K3476" s="26">
        <v>18</v>
      </c>
      <c r="L3476" s="27">
        <v>0.1077</v>
      </c>
      <c r="M3476" s="28">
        <v>3.8311004299999998</v>
      </c>
      <c r="N3476" s="29">
        <v>3</v>
      </c>
      <c r="O3476" s="31" t="s">
        <v>42</v>
      </c>
      <c r="P3476" s="31">
        <v>0.2169351719</v>
      </c>
      <c r="Q3476" s="31">
        <v>0.216935171923515</v>
      </c>
      <c r="R3476" s="42"/>
      <c r="S3476" s="27">
        <f>IF(A3476="placement",MIN(P3476,IF(R3476="",Q3476,R3476)),"")</f>
        <v>0.2169351719</v>
      </c>
      <c r="T3476" s="28">
        <f>IF($A3476="placement",S3476*J3476,"")</f>
        <v>17.788684095800001</v>
      </c>
      <c r="U3476" s="26">
        <f>IF($A3476="placement",T3476,IF($A3476="site",SUMIF($C:$C,$C3476,$T:$T),IF($A3476="user",SUMIF($B:$B,$B3476,$T:$T),SUM($T:$T))))</f>
        <v>17.788684095800001</v>
      </c>
      <c r="V3476" s="27">
        <f>U3476/J3476</f>
        <v>0.2169351719</v>
      </c>
    </row>
    <row r="3477" spans="1:22" hidden="1" x14ac:dyDescent="0.3">
      <c r="A3477" s="23" t="s">
        <v>14</v>
      </c>
      <c r="B3477" s="23" t="s">
        <v>9958</v>
      </c>
      <c r="C3477" s="23" t="s">
        <v>9959</v>
      </c>
      <c r="D3477" s="23" t="s">
        <v>9962</v>
      </c>
      <c r="E3477" s="23" t="s">
        <v>9963</v>
      </c>
      <c r="F3477" s="27">
        <v>0.25</v>
      </c>
      <c r="G3477" s="24">
        <v>0</v>
      </c>
      <c r="H3477" s="25">
        <v>5.1256000000000004</v>
      </c>
      <c r="I3477" s="25">
        <v>1.1727000000000001</v>
      </c>
      <c r="J3477" s="26">
        <v>81</v>
      </c>
      <c r="K3477" s="26">
        <v>20</v>
      </c>
      <c r="L3477" s="27">
        <v>0.2288</v>
      </c>
      <c r="M3477" s="28">
        <v>2.3124741100000001</v>
      </c>
      <c r="N3477" s="29">
        <v>1.5</v>
      </c>
      <c r="O3477" s="31" t="s">
        <v>12</v>
      </c>
      <c r="P3477" s="31">
        <v>0.35134409030000002</v>
      </c>
      <c r="Q3477" s="31">
        <v>0.25</v>
      </c>
      <c r="R3477" s="42"/>
      <c r="S3477" s="27">
        <f>IF(A3477="placement",MIN(P3477,IF(R3477="",Q3477,R3477)),"")</f>
        <v>0.25</v>
      </c>
      <c r="T3477" s="28">
        <f>IF($A3477="placement",S3477*J3477,"")</f>
        <v>20.25</v>
      </c>
      <c r="U3477" s="26">
        <f>IF($A3477="placement",T3477,IF($A3477="site",SUMIF($C:$C,$C3477,$T:$T),IF($A3477="user",SUMIF($B:$B,$B3477,$T:$T),SUM($T:$T))))</f>
        <v>20.25</v>
      </c>
      <c r="V3477" s="27">
        <f>U3477/J3477</f>
        <v>0.25</v>
      </c>
    </row>
    <row r="3478" spans="1:22" hidden="1" x14ac:dyDescent="0.3">
      <c r="A3478" s="23" t="s">
        <v>14</v>
      </c>
      <c r="B3478" s="23" t="s">
        <v>965</v>
      </c>
      <c r="C3478" s="23" t="s">
        <v>966</v>
      </c>
      <c r="D3478" s="23" t="s">
        <v>987</v>
      </c>
      <c r="E3478" s="23" t="s">
        <v>988</v>
      </c>
      <c r="F3478" s="27">
        <v>0.3</v>
      </c>
      <c r="G3478" s="24">
        <v>1</v>
      </c>
      <c r="H3478" s="25">
        <v>127.7009</v>
      </c>
      <c r="I3478" s="25">
        <v>7.9096000000000002</v>
      </c>
      <c r="J3478" s="26">
        <v>81</v>
      </c>
      <c r="K3478" s="26">
        <v>21</v>
      </c>
      <c r="L3478" s="27">
        <v>6.1899999999999997E-2</v>
      </c>
      <c r="M3478" s="28">
        <v>0.34141817000000002</v>
      </c>
      <c r="N3478" s="29">
        <v>0.25</v>
      </c>
      <c r="O3478" s="31" t="s">
        <v>42</v>
      </c>
      <c r="P3478" s="31">
        <v>0.26776012649999997</v>
      </c>
      <c r="Q3478" s="31">
        <v>0.26776012653875197</v>
      </c>
      <c r="R3478" s="42"/>
      <c r="S3478" s="27">
        <f>IF(A3478="placement",MIN(P3478,IF(R3478="",Q3478,R3478)),"")</f>
        <v>0.26776012649999997</v>
      </c>
      <c r="T3478" s="28">
        <f>IF($A3478="placement",S3478*J3478,"")</f>
        <v>21.688570246499999</v>
      </c>
      <c r="U3478" s="26">
        <f>IF($A3478="placement",T3478,IF($A3478="site",SUMIF($C:$C,$C3478,$T:$T),IF($A3478="user",SUMIF($B:$B,$B3478,$T:$T),SUM($T:$T))))</f>
        <v>21.688570246499999</v>
      </c>
      <c r="V3478" s="27">
        <f>U3478/J3478</f>
        <v>0.26776012649999997</v>
      </c>
    </row>
    <row r="3479" spans="1:22" hidden="1" x14ac:dyDescent="0.3">
      <c r="A3479" s="23" t="s">
        <v>14</v>
      </c>
      <c r="B3479" s="23" t="s">
        <v>2570</v>
      </c>
      <c r="C3479" s="23" t="s">
        <v>2572</v>
      </c>
      <c r="D3479" s="32" t="s">
        <v>2575</v>
      </c>
      <c r="E3479" s="23" t="s">
        <v>2576</v>
      </c>
      <c r="F3479" s="27">
        <v>0.25</v>
      </c>
      <c r="G3479" s="24">
        <v>0</v>
      </c>
      <c r="H3479" s="25">
        <v>53.157699999999998</v>
      </c>
      <c r="I3479" s="25">
        <v>5.8578000000000001</v>
      </c>
      <c r="J3479" s="26">
        <v>81</v>
      </c>
      <c r="K3479" s="26">
        <v>20</v>
      </c>
      <c r="L3479" s="27">
        <v>0.11020000000000001</v>
      </c>
      <c r="M3479" s="28">
        <v>0.46131277999999998</v>
      </c>
      <c r="N3479" s="29">
        <v>0.28999999999999998</v>
      </c>
      <c r="O3479" s="31" t="s">
        <v>12</v>
      </c>
      <c r="P3479" s="31">
        <v>0.3713592798</v>
      </c>
      <c r="Q3479" s="31">
        <v>0.249999999999999</v>
      </c>
      <c r="R3479" s="42"/>
      <c r="S3479" s="27">
        <f>IF(A3479="placement",MIN(P3479,IF(R3479="",Q3479,R3479)),"")</f>
        <v>0.249999999999999</v>
      </c>
      <c r="T3479" s="28">
        <f>IF($A3479="placement",S3479*J3479,"")</f>
        <v>20.249999999999918</v>
      </c>
      <c r="U3479" s="26">
        <f>IF($A3479="placement",T3479,IF($A3479="site",SUMIF($C:$C,$C3479,$T:$T),IF($A3479="user",SUMIF($B:$B,$B3479,$T:$T),SUM($T:$T))))</f>
        <v>20.249999999999918</v>
      </c>
      <c r="V3479" s="27">
        <f>U3479/J3479</f>
        <v>0.249999999999999</v>
      </c>
    </row>
    <row r="3480" spans="1:22" hidden="1" x14ac:dyDescent="0.3">
      <c r="A3480" s="23" t="s">
        <v>14</v>
      </c>
      <c r="B3480" s="23" t="s">
        <v>2599</v>
      </c>
      <c r="C3480" s="23" t="s">
        <v>2600</v>
      </c>
      <c r="D3480" s="23" t="s">
        <v>10711</v>
      </c>
      <c r="E3480" s="23" t="s">
        <v>10712</v>
      </c>
      <c r="F3480" s="27">
        <v>0.25</v>
      </c>
      <c r="G3480" s="24">
        <v>0</v>
      </c>
      <c r="H3480" s="25">
        <v>6.1566000000000001</v>
      </c>
      <c r="I3480" s="25">
        <v>2.8515000000000001</v>
      </c>
      <c r="J3480" s="26">
        <v>81</v>
      </c>
      <c r="K3480" s="26">
        <v>20</v>
      </c>
      <c r="L3480" s="27">
        <v>0.4632</v>
      </c>
      <c r="M3480" s="28">
        <v>0.94694020999999995</v>
      </c>
      <c r="N3480" s="29">
        <v>0.5</v>
      </c>
      <c r="O3480" s="31" t="s">
        <v>12</v>
      </c>
      <c r="P3480" s="31">
        <v>0.47198355679999998</v>
      </c>
      <c r="Q3480" s="31">
        <v>0.249999999999999</v>
      </c>
      <c r="R3480" s="42"/>
      <c r="S3480" s="27">
        <f>IF(A3480="placement",MIN(P3480,IF(R3480="",Q3480,R3480)),"")</f>
        <v>0.249999999999999</v>
      </c>
      <c r="T3480" s="28">
        <f>IF($A3480="placement",S3480*J3480,"")</f>
        <v>20.249999999999918</v>
      </c>
      <c r="U3480" s="26">
        <f>IF($A3480="placement",T3480,IF($A3480="site",SUMIF($C:$C,$C3480,$T:$T),IF($A3480="user",SUMIF($B:$B,$B3480,$T:$T),SUM($T:$T))))</f>
        <v>20.249999999999918</v>
      </c>
      <c r="V3480" s="27">
        <f>U3480/J3480</f>
        <v>0.249999999999999</v>
      </c>
    </row>
    <row r="3481" spans="1:22" hidden="1" x14ac:dyDescent="0.3">
      <c r="A3481" s="23" t="s">
        <v>14</v>
      </c>
      <c r="B3481" s="23" t="s">
        <v>2619</v>
      </c>
      <c r="C3481" s="23" t="s">
        <v>2621</v>
      </c>
      <c r="D3481" s="23" t="s">
        <v>2732</v>
      </c>
      <c r="E3481" s="23" t="s">
        <v>2733</v>
      </c>
      <c r="F3481" s="27">
        <v>0.15</v>
      </c>
      <c r="G3481" s="24">
        <v>1</v>
      </c>
      <c r="H3481" s="25">
        <v>59.084000000000003</v>
      </c>
      <c r="I3481" s="25">
        <v>6.5735000000000001</v>
      </c>
      <c r="J3481" s="26">
        <v>81</v>
      </c>
      <c r="K3481" s="26">
        <v>12</v>
      </c>
      <c r="L3481" s="27">
        <v>0.1113</v>
      </c>
      <c r="M3481" s="28">
        <v>0.40927967999999998</v>
      </c>
      <c r="N3481" s="29">
        <v>0.3</v>
      </c>
      <c r="O3481" s="31" t="s">
        <v>42</v>
      </c>
      <c r="P3481" s="31">
        <v>0.26700490630000001</v>
      </c>
      <c r="Q3481" s="31">
        <v>0.15</v>
      </c>
      <c r="R3481" s="42"/>
      <c r="S3481" s="27">
        <f>IF(A3481="placement",MIN(P3481,IF(R3481="",Q3481,R3481)),"")</f>
        <v>0.15</v>
      </c>
      <c r="T3481" s="28">
        <f>IF($A3481="placement",S3481*J3481,"")</f>
        <v>12.15</v>
      </c>
      <c r="U3481" s="26">
        <f>IF($A3481="placement",T3481,IF($A3481="site",SUMIF($C:$C,$C3481,$T:$T),IF($A3481="user",SUMIF($B:$B,$B3481,$T:$T),SUM($T:$T))))</f>
        <v>12.15</v>
      </c>
      <c r="V3481" s="27">
        <f>U3481/J3481</f>
        <v>0.15</v>
      </c>
    </row>
    <row r="3482" spans="1:22" hidden="1" x14ac:dyDescent="0.3">
      <c r="A3482" s="23" t="s">
        <v>14</v>
      </c>
      <c r="B3482" s="23" t="s">
        <v>2619</v>
      </c>
      <c r="C3482" s="23" t="s">
        <v>2621</v>
      </c>
      <c r="D3482" s="23" t="s">
        <v>2781</v>
      </c>
      <c r="E3482" s="23" t="s">
        <v>2782</v>
      </c>
      <c r="F3482" s="27">
        <v>0.15</v>
      </c>
      <c r="G3482" s="24">
        <v>1</v>
      </c>
      <c r="H3482" s="25">
        <v>108.1944</v>
      </c>
      <c r="I3482" s="25">
        <v>8.6481999999999992</v>
      </c>
      <c r="J3482" s="26">
        <v>81</v>
      </c>
      <c r="K3482" s="26">
        <v>12</v>
      </c>
      <c r="L3482" s="27">
        <v>7.9899999999999999E-2</v>
      </c>
      <c r="M3482" s="28">
        <v>0.31300516</v>
      </c>
      <c r="N3482" s="29">
        <v>0.2</v>
      </c>
      <c r="O3482" s="31" t="s">
        <v>42</v>
      </c>
      <c r="P3482" s="31">
        <v>0.36103290230000001</v>
      </c>
      <c r="Q3482" s="31">
        <v>0.15</v>
      </c>
      <c r="R3482" s="42"/>
      <c r="S3482" s="27">
        <f>IF(A3482="placement",MIN(P3482,IF(R3482="",Q3482,R3482)),"")</f>
        <v>0.15</v>
      </c>
      <c r="T3482" s="28">
        <f>IF($A3482="placement",S3482*J3482,"")</f>
        <v>12.15</v>
      </c>
      <c r="U3482" s="26">
        <f>IF($A3482="placement",T3482,IF($A3482="site",SUMIF($C:$C,$C3482,$T:$T),IF($A3482="user",SUMIF($B:$B,$B3482,$T:$T),SUM($T:$T))))</f>
        <v>12.15</v>
      </c>
      <c r="V3482" s="27">
        <f>U3482/J3482</f>
        <v>0.15</v>
      </c>
    </row>
    <row r="3483" spans="1:22" hidden="1" x14ac:dyDescent="0.3">
      <c r="A3483" s="23" t="s">
        <v>14</v>
      </c>
      <c r="B3483" s="23" t="s">
        <v>2619</v>
      </c>
      <c r="C3483" s="23" t="s">
        <v>2621</v>
      </c>
      <c r="D3483" s="23" t="s">
        <v>2821</v>
      </c>
      <c r="E3483" s="23" t="s">
        <v>2822</v>
      </c>
      <c r="F3483" s="27">
        <v>0.25</v>
      </c>
      <c r="G3483" s="24">
        <v>1</v>
      </c>
      <c r="H3483" s="25">
        <v>71.146900000000002</v>
      </c>
      <c r="I3483" s="25">
        <v>8.2721</v>
      </c>
      <c r="J3483" s="26">
        <v>81</v>
      </c>
      <c r="K3483" s="26">
        <v>20</v>
      </c>
      <c r="L3483" s="27">
        <v>0.1163</v>
      </c>
      <c r="M3483" s="28">
        <v>0.32719023000000003</v>
      </c>
      <c r="N3483" s="29">
        <v>0.2</v>
      </c>
      <c r="O3483" s="31" t="s">
        <v>12</v>
      </c>
      <c r="P3483" s="31">
        <v>0.38873479560000002</v>
      </c>
      <c r="Q3483" s="31">
        <v>0.25</v>
      </c>
      <c r="R3483" s="42"/>
      <c r="S3483" s="27">
        <f>IF(A3483="placement",MIN(P3483,IF(R3483="",Q3483,R3483)),"")</f>
        <v>0.25</v>
      </c>
      <c r="T3483" s="28">
        <f>IF($A3483="placement",S3483*J3483,"")</f>
        <v>20.25</v>
      </c>
      <c r="U3483" s="26">
        <f>IF($A3483="placement",T3483,IF($A3483="site",SUMIF($C:$C,$C3483,$T:$T),IF($A3483="user",SUMIF($B:$B,$B3483,$T:$T),SUM($T:$T))))</f>
        <v>20.25</v>
      </c>
      <c r="V3483" s="27">
        <f>U3483/J3483</f>
        <v>0.25</v>
      </c>
    </row>
    <row r="3484" spans="1:22" hidden="1" x14ac:dyDescent="0.3">
      <c r="A3484" s="23" t="s">
        <v>14</v>
      </c>
      <c r="B3484" s="23" t="s">
        <v>3152</v>
      </c>
      <c r="C3484" s="23" t="s">
        <v>3154</v>
      </c>
      <c r="D3484" s="23" t="s">
        <v>3191</v>
      </c>
      <c r="E3484" s="23" t="s">
        <v>3192</v>
      </c>
      <c r="F3484" s="27">
        <v>0.25</v>
      </c>
      <c r="G3484" s="24">
        <v>0</v>
      </c>
      <c r="H3484" s="25">
        <v>6.5514999999999999</v>
      </c>
      <c r="I3484" s="25">
        <v>2.4950999999999999</v>
      </c>
      <c r="J3484" s="26">
        <v>81</v>
      </c>
      <c r="K3484" s="26">
        <v>20</v>
      </c>
      <c r="L3484" s="27">
        <v>0.38080000000000003</v>
      </c>
      <c r="M3484" s="28">
        <v>1.0875726400000001</v>
      </c>
      <c r="N3484" s="29">
        <v>0.8</v>
      </c>
      <c r="O3484" s="31" t="s">
        <v>42</v>
      </c>
      <c r="P3484" s="31">
        <v>0.26441695180000002</v>
      </c>
      <c r="Q3484" s="31">
        <v>0.25</v>
      </c>
      <c r="R3484" s="42"/>
      <c r="S3484" s="27">
        <f>IF(A3484="placement",MIN(P3484,IF(R3484="",Q3484,R3484)),"")</f>
        <v>0.25</v>
      </c>
      <c r="T3484" s="28">
        <f>IF($A3484="placement",S3484*J3484,"")</f>
        <v>20.25</v>
      </c>
      <c r="U3484" s="26">
        <f>IF($A3484="placement",T3484,IF($A3484="site",SUMIF($C:$C,$C3484,$T:$T),IF($A3484="user",SUMIF($B:$B,$B3484,$T:$T),SUM($T:$T))))</f>
        <v>20.25</v>
      </c>
      <c r="V3484" s="27">
        <f>U3484/J3484</f>
        <v>0.25</v>
      </c>
    </row>
    <row r="3485" spans="1:22" hidden="1" x14ac:dyDescent="0.3">
      <c r="A3485" s="23" t="s">
        <v>14</v>
      </c>
      <c r="B3485" s="23" t="s">
        <v>4340</v>
      </c>
      <c r="C3485" s="23" t="s">
        <v>4342</v>
      </c>
      <c r="D3485" s="23" t="s">
        <v>4346</v>
      </c>
      <c r="E3485" s="23" t="s">
        <v>4341</v>
      </c>
      <c r="F3485" s="27">
        <v>0.25</v>
      </c>
      <c r="G3485" s="24">
        <v>0</v>
      </c>
      <c r="H3485" s="25">
        <v>26.170999999999999</v>
      </c>
      <c r="I3485" s="25">
        <v>5.4798</v>
      </c>
      <c r="J3485" s="26">
        <v>81</v>
      </c>
      <c r="K3485" s="26">
        <v>20</v>
      </c>
      <c r="L3485" s="27">
        <v>0.2094</v>
      </c>
      <c r="M3485" s="28">
        <v>0.49355422999999998</v>
      </c>
      <c r="N3485" s="29">
        <v>0.3</v>
      </c>
      <c r="O3485" s="31" t="s">
        <v>42</v>
      </c>
      <c r="P3485" s="31">
        <v>0.39216406079999999</v>
      </c>
      <c r="Q3485" s="31">
        <v>0.25</v>
      </c>
      <c r="R3485" s="42"/>
      <c r="S3485" s="27">
        <f>IF(A3485="placement",MIN(P3485,IF(R3485="",Q3485,R3485)),"")</f>
        <v>0.25</v>
      </c>
      <c r="T3485" s="28">
        <f>IF($A3485="placement",S3485*J3485,"")</f>
        <v>20.25</v>
      </c>
      <c r="U3485" s="26">
        <f>IF($A3485="placement",T3485,IF($A3485="site",SUMIF($C:$C,$C3485,$T:$T),IF($A3485="user",SUMIF($B:$B,$B3485,$T:$T),SUM($T:$T))))</f>
        <v>20.25</v>
      </c>
      <c r="V3485" s="27">
        <f>U3485/J3485</f>
        <v>0.25</v>
      </c>
    </row>
    <row r="3486" spans="1:22" hidden="1" x14ac:dyDescent="0.3">
      <c r="A3486" s="23" t="s">
        <v>14</v>
      </c>
      <c r="B3486" s="23" t="s">
        <v>4358</v>
      </c>
      <c r="C3486" s="23" t="s">
        <v>4359</v>
      </c>
      <c r="D3486" s="23" t="s">
        <v>10883</v>
      </c>
      <c r="E3486" s="23" t="s">
        <v>10884</v>
      </c>
      <c r="F3486" s="27">
        <v>0.25</v>
      </c>
      <c r="G3486" s="24">
        <v>1</v>
      </c>
      <c r="H3486" s="25">
        <v>41.307499999999997</v>
      </c>
      <c r="I3486" s="25">
        <v>5.5124000000000004</v>
      </c>
      <c r="J3486" s="26">
        <v>81</v>
      </c>
      <c r="K3486" s="26">
        <v>20</v>
      </c>
      <c r="L3486" s="27">
        <v>0.13339999999999999</v>
      </c>
      <c r="M3486" s="28">
        <v>0.48723646999999998</v>
      </c>
      <c r="N3486" s="29">
        <v>0.2</v>
      </c>
      <c r="O3486" s="31" t="s">
        <v>12</v>
      </c>
      <c r="P3486" s="31">
        <v>0.58952169460000003</v>
      </c>
      <c r="Q3486" s="31">
        <v>0.249999999999999</v>
      </c>
      <c r="R3486" s="42"/>
      <c r="S3486" s="27">
        <f>IF(A3486="placement",MIN(P3486,IF(R3486="",Q3486,R3486)),"")</f>
        <v>0.249999999999999</v>
      </c>
      <c r="T3486" s="28">
        <f>IF($A3486="placement",S3486*J3486,"")</f>
        <v>20.249999999999918</v>
      </c>
      <c r="U3486" s="26">
        <f>IF($A3486="placement",T3486,IF($A3486="site",SUMIF($C:$C,$C3486,$T:$T),IF($A3486="user",SUMIF($B:$B,$B3486,$T:$T),SUM($T:$T))))</f>
        <v>20.249999999999918</v>
      </c>
      <c r="V3486" s="27">
        <f>U3486/J3486</f>
        <v>0.249999999999999</v>
      </c>
    </row>
    <row r="3487" spans="1:22" hidden="1" x14ac:dyDescent="0.3">
      <c r="A3487" s="23" t="s">
        <v>14</v>
      </c>
      <c r="B3487" s="23" t="s">
        <v>5764</v>
      </c>
      <c r="C3487" s="23" t="s">
        <v>5766</v>
      </c>
      <c r="D3487" s="23" t="s">
        <v>5965</v>
      </c>
      <c r="E3487" s="23" t="s">
        <v>5966</v>
      </c>
      <c r="F3487" s="27">
        <v>0.4</v>
      </c>
      <c r="G3487" s="24">
        <v>0</v>
      </c>
      <c r="H3487" s="25">
        <v>12.700200000000001</v>
      </c>
      <c r="I3487" s="25">
        <v>2.6061999999999999</v>
      </c>
      <c r="J3487" s="26">
        <v>81</v>
      </c>
      <c r="K3487" s="26">
        <v>18</v>
      </c>
      <c r="L3487" s="27">
        <v>0.20519999999999999</v>
      </c>
      <c r="M3487" s="28">
        <v>1.0310686</v>
      </c>
      <c r="N3487" s="29">
        <v>0.8</v>
      </c>
      <c r="O3487" s="31" t="s">
        <v>42</v>
      </c>
      <c r="P3487" s="31">
        <v>0.224105942</v>
      </c>
      <c r="Q3487" s="31">
        <v>0.224105941957331</v>
      </c>
      <c r="R3487" s="42"/>
      <c r="S3487" s="27">
        <f>IF(A3487="placement",MIN(P3487,IF(R3487="",Q3487,R3487)),"")</f>
        <v>0.224105941957331</v>
      </c>
      <c r="T3487" s="28">
        <f>IF($A3487="placement",S3487*J3487,"")</f>
        <v>18.152581298543812</v>
      </c>
      <c r="U3487" s="26">
        <f>IF($A3487="placement",T3487,IF($A3487="site",SUMIF($C:$C,$C3487,$T:$T),IF($A3487="user",SUMIF($B:$B,$B3487,$T:$T),SUM($T:$T))))</f>
        <v>18.152581298543812</v>
      </c>
      <c r="V3487" s="27">
        <f>U3487/J3487</f>
        <v>0.224105941957331</v>
      </c>
    </row>
    <row r="3488" spans="1:22" hidden="1" x14ac:dyDescent="0.3">
      <c r="A3488" s="23" t="s">
        <v>14</v>
      </c>
      <c r="B3488" s="23" t="s">
        <v>6419</v>
      </c>
      <c r="C3488" s="23" t="s">
        <v>6421</v>
      </c>
      <c r="D3488" s="23" t="s">
        <v>6424</v>
      </c>
      <c r="E3488" s="23" t="s">
        <v>6420</v>
      </c>
      <c r="F3488" s="27">
        <v>0.2</v>
      </c>
      <c r="G3488" s="24">
        <v>0</v>
      </c>
      <c r="H3488" s="25">
        <v>14.410399999999999</v>
      </c>
      <c r="I3488" s="25">
        <v>7.9226000000000001</v>
      </c>
      <c r="J3488" s="26">
        <v>81</v>
      </c>
      <c r="K3488" s="26">
        <v>16</v>
      </c>
      <c r="L3488" s="27">
        <v>0.54979999999999996</v>
      </c>
      <c r="M3488" s="28">
        <v>0.33895524999999999</v>
      </c>
      <c r="N3488" s="29">
        <v>0.01</v>
      </c>
      <c r="O3488" s="31" t="s">
        <v>42</v>
      </c>
      <c r="P3488" s="31">
        <v>0.97049758090000005</v>
      </c>
      <c r="Q3488" s="31">
        <v>0.19999999999999901</v>
      </c>
      <c r="R3488" s="42"/>
      <c r="S3488" s="27">
        <f>IF(A3488="placement",MIN(P3488,IF(R3488="",Q3488,R3488)),"")</f>
        <v>0.19999999999999901</v>
      </c>
      <c r="T3488" s="28">
        <f>IF($A3488="placement",S3488*J3488,"")</f>
        <v>16.199999999999921</v>
      </c>
      <c r="U3488" s="26">
        <f>IF($A3488="placement",T3488,IF($A3488="site",SUMIF($C:$C,$C3488,$T:$T),IF($A3488="user",SUMIF($B:$B,$B3488,$T:$T),SUM($T:$T))))</f>
        <v>16.199999999999921</v>
      </c>
      <c r="V3488" s="27">
        <f>U3488/J3488</f>
        <v>0.19999999999999904</v>
      </c>
    </row>
    <row r="3489" spans="1:22" hidden="1" x14ac:dyDescent="0.3">
      <c r="A3489" s="23" t="s">
        <v>14</v>
      </c>
      <c r="B3489" s="23" t="s">
        <v>9162</v>
      </c>
      <c r="C3489" s="23" t="s">
        <v>9164</v>
      </c>
      <c r="D3489" s="23" t="s">
        <v>9165</v>
      </c>
      <c r="E3489" s="23" t="s">
        <v>9163</v>
      </c>
      <c r="F3489" s="27">
        <v>0.25</v>
      </c>
      <c r="G3489" s="24">
        <v>0</v>
      </c>
      <c r="H3489" s="25">
        <v>23.9819</v>
      </c>
      <c r="I3489" s="25">
        <v>1.6189</v>
      </c>
      <c r="J3489" s="26">
        <v>81</v>
      </c>
      <c r="K3489" s="26">
        <v>19</v>
      </c>
      <c r="L3489" s="27">
        <v>6.7500000000000004E-2</v>
      </c>
      <c r="M3489" s="28">
        <v>1.66087187</v>
      </c>
      <c r="N3489" s="29">
        <v>1.25</v>
      </c>
      <c r="O3489" s="31" t="s">
        <v>42</v>
      </c>
      <c r="P3489" s="31">
        <v>0.24738324210000001</v>
      </c>
      <c r="Q3489" s="31">
        <v>0.24738324212316001</v>
      </c>
      <c r="R3489" s="42"/>
      <c r="S3489" s="27">
        <f>IF(A3489="placement",MIN(P3489,IF(R3489="",Q3489,R3489)),"")</f>
        <v>0.24738324210000001</v>
      </c>
      <c r="T3489" s="28">
        <f>IF($A3489="placement",S3489*J3489,"")</f>
        <v>20.0380426101</v>
      </c>
      <c r="U3489" s="26">
        <f>IF($A3489="placement",T3489,IF($A3489="site",SUMIF($C:$C,$C3489,$T:$T),IF($A3489="user",SUMIF($B:$B,$B3489,$T:$T),SUM($T:$T))))</f>
        <v>20.0380426101</v>
      </c>
      <c r="V3489" s="27">
        <f>U3489/J3489</f>
        <v>0.24738324209999998</v>
      </c>
    </row>
    <row r="3490" spans="1:22" hidden="1" x14ac:dyDescent="0.3">
      <c r="A3490" s="17" t="s">
        <v>13</v>
      </c>
      <c r="B3490" s="17" t="s">
        <v>9162</v>
      </c>
      <c r="C3490" s="17" t="s">
        <v>9164</v>
      </c>
      <c r="D3490" s="17" t="s">
        <v>9898</v>
      </c>
      <c r="E3490" s="17"/>
      <c r="F3490" s="18">
        <v>0.25</v>
      </c>
      <c r="G3490" s="36">
        <v>0</v>
      </c>
      <c r="H3490" s="37">
        <v>23.9819</v>
      </c>
      <c r="I3490" s="37">
        <v>1.6189</v>
      </c>
      <c r="J3490" s="19">
        <v>81</v>
      </c>
      <c r="K3490" s="19">
        <v>19</v>
      </c>
      <c r="L3490" s="18">
        <v>6.7500000000000004E-2</v>
      </c>
      <c r="M3490" s="20">
        <v>1.66087187</v>
      </c>
      <c r="N3490" s="21">
        <v>1.25</v>
      </c>
      <c r="O3490" s="22"/>
      <c r="P3490" s="22">
        <v>0.24738324210000001</v>
      </c>
      <c r="Q3490" s="22">
        <v>0.24738324212316001</v>
      </c>
      <c r="R3490" s="43"/>
      <c r="S3490" s="18" t="str">
        <f>IF(A3490="placement",MIN(P3490,IF(R3490="",Q3490,R3490)),"")</f>
        <v/>
      </c>
      <c r="T3490" s="20" t="str">
        <f>IF($A3490="placement",S3490*J3490,"")</f>
        <v/>
      </c>
      <c r="U3490" s="19">
        <f>IF($A3490="placement",T3490,IF($A3490="site",SUMIF($C:$C,$C3490,$T:$T),IF($A3490="user",SUMIF($B:$B,$B3490,$T:$T),SUM($T:$T))))</f>
        <v>20.0380426101</v>
      </c>
      <c r="V3490" s="18">
        <f>U3490/J3490</f>
        <v>0.24738324209999998</v>
      </c>
    </row>
    <row r="3491" spans="1:22" hidden="1" x14ac:dyDescent="0.3">
      <c r="A3491" s="11" t="s">
        <v>10</v>
      </c>
      <c r="B3491" s="11" t="s">
        <v>9162</v>
      </c>
      <c r="C3491" s="11" t="s">
        <v>9898</v>
      </c>
      <c r="D3491" s="11" t="s">
        <v>9898</v>
      </c>
      <c r="E3491" s="11"/>
      <c r="F3491" s="12">
        <v>0.25</v>
      </c>
      <c r="G3491" s="33">
        <v>0</v>
      </c>
      <c r="H3491" s="34">
        <v>23.9819</v>
      </c>
      <c r="I3491" s="34">
        <v>1.6189</v>
      </c>
      <c r="J3491" s="13">
        <v>81</v>
      </c>
      <c r="K3491" s="13">
        <v>19</v>
      </c>
      <c r="L3491" s="12">
        <v>6.7500000000000004E-2</v>
      </c>
      <c r="M3491" s="14">
        <v>1.66087187</v>
      </c>
      <c r="N3491" s="15">
        <v>1.25</v>
      </c>
      <c r="O3491" s="16"/>
      <c r="P3491" s="16">
        <v>0.24738324210000001</v>
      </c>
      <c r="Q3491" s="16">
        <v>0.24738324212316001</v>
      </c>
      <c r="R3491" s="44"/>
      <c r="S3491" s="12" t="str">
        <f>IF(A3491="placement",MIN(P3491,IF(R3491="",Q3491,R3491)),"")</f>
        <v/>
      </c>
      <c r="T3491" s="14" t="str">
        <f>IF($A3491="placement",S3491*J3491,"")</f>
        <v/>
      </c>
      <c r="U3491" s="13">
        <f>IF($A3491="placement",T3491,IF($A3491="site",SUMIF($C:$C,$C3491,$T:$T),IF($A3491="user",SUMIF($B:$B,$B3491,$T:$T),SUM($T:$T))))</f>
        <v>20.0380426101</v>
      </c>
      <c r="V3491" s="12">
        <f>U3491/J3491</f>
        <v>0.24738324209999998</v>
      </c>
    </row>
    <row r="3492" spans="1:22" hidden="1" x14ac:dyDescent="0.3">
      <c r="A3492" s="23" t="s">
        <v>14</v>
      </c>
      <c r="B3492" s="23" t="s">
        <v>9501</v>
      </c>
      <c r="C3492" s="23" t="s">
        <v>9503</v>
      </c>
      <c r="D3492" s="23" t="s">
        <v>9514</v>
      </c>
      <c r="E3492" s="23" t="s">
        <v>9515</v>
      </c>
      <c r="F3492" s="27">
        <v>0.25</v>
      </c>
      <c r="G3492" s="24">
        <v>0</v>
      </c>
      <c r="H3492" s="25">
        <v>7.0388999999999999</v>
      </c>
      <c r="I3492" s="25">
        <v>3.7551999999999999</v>
      </c>
      <c r="J3492" s="26">
        <v>81</v>
      </c>
      <c r="K3492" s="26">
        <v>20</v>
      </c>
      <c r="L3492" s="27">
        <v>0.53349999999999997</v>
      </c>
      <c r="M3492" s="28">
        <v>0.71522834999999996</v>
      </c>
      <c r="N3492" s="29">
        <v>0.25</v>
      </c>
      <c r="O3492" s="31" t="s">
        <v>12</v>
      </c>
      <c r="P3492" s="31">
        <v>0.6504612823</v>
      </c>
      <c r="Q3492" s="31">
        <v>0.249999999999999</v>
      </c>
      <c r="R3492" s="42"/>
      <c r="S3492" s="27">
        <f>IF(A3492="placement",MIN(P3492,IF(R3492="",Q3492,R3492)),"")</f>
        <v>0.249999999999999</v>
      </c>
      <c r="T3492" s="28">
        <f>IF($A3492="placement",S3492*J3492,"")</f>
        <v>20.249999999999918</v>
      </c>
      <c r="U3492" s="26">
        <f>IF($A3492="placement",T3492,IF($A3492="site",SUMIF($C:$C,$C3492,$T:$T),IF($A3492="user",SUMIF($B:$B,$B3492,$T:$T),SUM($T:$T))))</f>
        <v>20.249999999999918</v>
      </c>
      <c r="V3492" s="27">
        <f>U3492/J3492</f>
        <v>0.249999999999999</v>
      </c>
    </row>
    <row r="3493" spans="1:22" hidden="1" x14ac:dyDescent="0.3">
      <c r="A3493" s="23" t="s">
        <v>14</v>
      </c>
      <c r="B3493" s="23" t="s">
        <v>277</v>
      </c>
      <c r="C3493" s="23" t="s">
        <v>279</v>
      </c>
      <c r="D3493" s="23" t="s">
        <v>9951</v>
      </c>
      <c r="E3493" s="23" t="s">
        <v>9952</v>
      </c>
      <c r="F3493" s="27">
        <v>0.25</v>
      </c>
      <c r="G3493" s="24">
        <v>1</v>
      </c>
      <c r="H3493" s="25">
        <v>15.3042</v>
      </c>
      <c r="I3493" s="25">
        <v>3.3405999999999998</v>
      </c>
      <c r="J3493" s="26">
        <v>80</v>
      </c>
      <c r="K3493" s="26">
        <v>20</v>
      </c>
      <c r="L3493" s="27">
        <v>0.21829999999999999</v>
      </c>
      <c r="M3493" s="28">
        <v>0.79950394000000002</v>
      </c>
      <c r="N3493" s="46">
        <v>0.5</v>
      </c>
      <c r="O3493" s="31" t="s">
        <v>12</v>
      </c>
      <c r="P3493" s="31">
        <v>0.37461221649999998</v>
      </c>
      <c r="Q3493" s="31">
        <v>0.25</v>
      </c>
      <c r="R3493" s="42"/>
      <c r="S3493" s="27">
        <f>IF(A3493="placement",MIN(P3493,IF(R3493="",Q3493,R3493)),"")</f>
        <v>0.25</v>
      </c>
      <c r="T3493" s="28">
        <f>IF($A3493="placement",S3493*J3493,"")</f>
        <v>20</v>
      </c>
      <c r="U3493" s="26">
        <f>IF($A3493="placement",T3493,IF($A3493="site",SUMIF($C:$C,$C3493,$T:$T),IF($A3493="user",SUMIF($B:$B,$B3493,$T:$T),SUM($T:$T))))</f>
        <v>20</v>
      </c>
      <c r="V3493" s="27">
        <f>U3493/J3493</f>
        <v>0.25</v>
      </c>
    </row>
    <row r="3494" spans="1:22" hidden="1" x14ac:dyDescent="0.3">
      <c r="A3494" s="23" t="s">
        <v>14</v>
      </c>
      <c r="B3494" s="23" t="s">
        <v>1350</v>
      </c>
      <c r="C3494" s="23" t="s">
        <v>1352</v>
      </c>
      <c r="D3494" s="23" t="s">
        <v>1407</v>
      </c>
      <c r="E3494" s="23" t="s">
        <v>1408</v>
      </c>
      <c r="F3494" s="27">
        <v>0.27</v>
      </c>
      <c r="G3494" s="24">
        <v>0</v>
      </c>
      <c r="H3494" s="25">
        <v>27.337700000000002</v>
      </c>
      <c r="I3494" s="25">
        <v>3.9236</v>
      </c>
      <c r="J3494" s="26">
        <v>80</v>
      </c>
      <c r="K3494" s="26">
        <v>21</v>
      </c>
      <c r="L3494" s="27">
        <v>0.14349999999999999</v>
      </c>
      <c r="M3494" s="28">
        <v>0.68239064000000005</v>
      </c>
      <c r="N3494" s="29">
        <v>0.5</v>
      </c>
      <c r="O3494" s="31" t="s">
        <v>385</v>
      </c>
      <c r="P3494" s="31">
        <v>0.26728185589999998</v>
      </c>
      <c r="Q3494" s="31">
        <v>0.267281855918728</v>
      </c>
      <c r="R3494" s="42"/>
      <c r="S3494" s="27">
        <f>IF(A3494="placement",MIN(P3494,IF(R3494="",Q3494,R3494)),"")</f>
        <v>0.26728185589999998</v>
      </c>
      <c r="T3494" s="28">
        <f>IF($A3494="placement",S3494*J3494,"")</f>
        <v>21.382548471999996</v>
      </c>
      <c r="U3494" s="26">
        <f>IF($A3494="placement",T3494,IF($A3494="site",SUMIF($C:$C,$C3494,$T:$T),IF($A3494="user",SUMIF($B:$B,$B3494,$T:$T),SUM($T:$T))))</f>
        <v>21.382548471999996</v>
      </c>
      <c r="V3494" s="27">
        <f>U3494/J3494</f>
        <v>0.26728185589999998</v>
      </c>
    </row>
    <row r="3495" spans="1:22" hidden="1" x14ac:dyDescent="0.3">
      <c r="A3495" s="23" t="s">
        <v>14</v>
      </c>
      <c r="B3495" s="23" t="s">
        <v>1708</v>
      </c>
      <c r="C3495" s="23" t="s">
        <v>1709</v>
      </c>
      <c r="D3495" s="23" t="s">
        <v>2188</v>
      </c>
      <c r="E3495" s="23" t="s">
        <v>2189</v>
      </c>
      <c r="F3495" s="27">
        <v>0.15</v>
      </c>
      <c r="G3495" s="24">
        <v>0</v>
      </c>
      <c r="H3495" s="25">
        <v>2.2233000000000001</v>
      </c>
      <c r="I3495" s="25">
        <v>1.1578999999999999</v>
      </c>
      <c r="J3495" s="26">
        <v>80</v>
      </c>
      <c r="K3495" s="26">
        <v>12</v>
      </c>
      <c r="L3495" s="27">
        <v>0.52080000000000004</v>
      </c>
      <c r="M3495" s="28">
        <v>2.2889396099999999</v>
      </c>
      <c r="N3495" s="29">
        <v>1.55</v>
      </c>
      <c r="O3495" s="31" t="s">
        <v>42</v>
      </c>
      <c r="P3495" s="31">
        <v>0.32283053950000001</v>
      </c>
      <c r="Q3495" s="31">
        <v>0.15</v>
      </c>
      <c r="R3495" s="42"/>
      <c r="S3495" s="27">
        <f>IF(A3495="placement",MIN(P3495,IF(R3495="",Q3495,R3495)),"")</f>
        <v>0.15</v>
      </c>
      <c r="T3495" s="28">
        <f>IF($A3495="placement",S3495*J3495,"")</f>
        <v>12</v>
      </c>
      <c r="U3495" s="26">
        <f>IF($A3495="placement",T3495,IF($A3495="site",SUMIF($C:$C,$C3495,$T:$T),IF($A3495="user",SUMIF($B:$B,$B3495,$T:$T),SUM($T:$T))))</f>
        <v>12</v>
      </c>
      <c r="V3495" s="27">
        <f>U3495/J3495</f>
        <v>0.15</v>
      </c>
    </row>
    <row r="3496" spans="1:22" hidden="1" x14ac:dyDescent="0.3">
      <c r="A3496" s="23" t="s">
        <v>14</v>
      </c>
      <c r="B3496" s="23" t="s">
        <v>2294</v>
      </c>
      <c r="C3496" s="23" t="s">
        <v>2295</v>
      </c>
      <c r="D3496" s="32" t="s">
        <v>2340</v>
      </c>
      <c r="E3496" s="23" t="s">
        <v>2341</v>
      </c>
      <c r="F3496" s="27">
        <v>0.33</v>
      </c>
      <c r="G3496" s="24">
        <v>0</v>
      </c>
      <c r="H3496" s="25">
        <v>21.895099999999999</v>
      </c>
      <c r="I3496" s="25">
        <v>1.8733</v>
      </c>
      <c r="J3496" s="26">
        <v>80</v>
      </c>
      <c r="K3496" s="26">
        <v>15</v>
      </c>
      <c r="L3496" s="27">
        <v>8.5599999999999996E-2</v>
      </c>
      <c r="M3496" s="28">
        <v>1.4227064700000001</v>
      </c>
      <c r="N3496" s="29">
        <v>1.1499999999999999</v>
      </c>
      <c r="O3496" s="31" t="s">
        <v>12</v>
      </c>
      <c r="P3496" s="31">
        <v>0.19168147429999999</v>
      </c>
      <c r="Q3496" s="31">
        <v>0.19168147427496299</v>
      </c>
      <c r="R3496" s="42"/>
      <c r="S3496" s="27">
        <f>IF(A3496="placement",MIN(P3496,IF(R3496="",Q3496,R3496)),"")</f>
        <v>0.19168147427496299</v>
      </c>
      <c r="T3496" s="28">
        <f>IF($A3496="placement",S3496*J3496,"")</f>
        <v>15.334517941997039</v>
      </c>
      <c r="U3496" s="26">
        <f>IF($A3496="placement",T3496,IF($A3496="site",SUMIF($C:$C,$C3496,$T:$T),IF($A3496="user",SUMIF($B:$B,$B3496,$T:$T),SUM($T:$T))))</f>
        <v>15.334517941997039</v>
      </c>
      <c r="V3496" s="27">
        <f>U3496/J3496</f>
        <v>0.19168147427496299</v>
      </c>
    </row>
    <row r="3497" spans="1:22" hidden="1" x14ac:dyDescent="0.3">
      <c r="A3497" s="23" t="s">
        <v>14</v>
      </c>
      <c r="B3497" s="23" t="s">
        <v>2619</v>
      </c>
      <c r="C3497" s="23" t="s">
        <v>2621</v>
      </c>
      <c r="D3497" s="23" t="s">
        <v>2632</v>
      </c>
      <c r="E3497" s="23" t="s">
        <v>2633</v>
      </c>
      <c r="F3497" s="27">
        <v>0.15</v>
      </c>
      <c r="G3497" s="24">
        <v>1</v>
      </c>
      <c r="H3497" s="25">
        <v>53.964599999999997</v>
      </c>
      <c r="I3497" s="25">
        <v>5.1422999999999996</v>
      </c>
      <c r="J3497" s="26">
        <v>80</v>
      </c>
      <c r="K3497" s="26">
        <v>12</v>
      </c>
      <c r="L3497" s="27">
        <v>9.5299999999999996E-2</v>
      </c>
      <c r="M3497" s="28">
        <v>0.52104817000000003</v>
      </c>
      <c r="N3497" s="29">
        <v>0.3</v>
      </c>
      <c r="O3497" s="31" t="s">
        <v>42</v>
      </c>
      <c r="P3497" s="31">
        <v>0.42423749640000002</v>
      </c>
      <c r="Q3497" s="31">
        <v>0.15</v>
      </c>
      <c r="R3497" s="42"/>
      <c r="S3497" s="27">
        <f>IF(A3497="placement",MIN(P3497,IF(R3497="",Q3497,R3497)),"")</f>
        <v>0.15</v>
      </c>
      <c r="T3497" s="28">
        <f>IF($A3497="placement",S3497*J3497,"")</f>
        <v>12</v>
      </c>
      <c r="U3497" s="26">
        <f>IF($A3497="placement",T3497,IF($A3497="site",SUMIF($C:$C,$C3497,$T:$T),IF($A3497="user",SUMIF($B:$B,$B3497,$T:$T),SUM($T:$T))))</f>
        <v>12</v>
      </c>
      <c r="V3497" s="27">
        <f>U3497/J3497</f>
        <v>0.15</v>
      </c>
    </row>
    <row r="3498" spans="1:22" hidden="1" x14ac:dyDescent="0.3">
      <c r="A3498" s="23" t="s">
        <v>14</v>
      </c>
      <c r="B3498" s="23" t="s">
        <v>2619</v>
      </c>
      <c r="C3498" s="23" t="s">
        <v>2621</v>
      </c>
      <c r="D3498" s="23" t="s">
        <v>2750</v>
      </c>
      <c r="E3498" s="23" t="s">
        <v>2751</v>
      </c>
      <c r="F3498" s="27">
        <v>0.15</v>
      </c>
      <c r="G3498" s="24">
        <v>1</v>
      </c>
      <c r="H3498" s="25">
        <v>92.860299999999995</v>
      </c>
      <c r="I3498" s="25">
        <v>6.024</v>
      </c>
      <c r="J3498" s="26">
        <v>80</v>
      </c>
      <c r="K3498" s="26">
        <v>12</v>
      </c>
      <c r="L3498" s="27">
        <v>6.4899999999999999E-2</v>
      </c>
      <c r="M3498" s="28">
        <v>0.44245874000000002</v>
      </c>
      <c r="N3498" s="29">
        <v>0.3</v>
      </c>
      <c r="O3498" s="31" t="s">
        <v>42</v>
      </c>
      <c r="P3498" s="31">
        <v>0.32197067150000003</v>
      </c>
      <c r="Q3498" s="31">
        <v>0.15</v>
      </c>
      <c r="R3498" s="42"/>
      <c r="S3498" s="27">
        <f>IF(A3498="placement",MIN(P3498,IF(R3498="",Q3498,R3498)),"")</f>
        <v>0.15</v>
      </c>
      <c r="T3498" s="28">
        <f>IF($A3498="placement",S3498*J3498,"")</f>
        <v>12</v>
      </c>
      <c r="U3498" s="26">
        <f>IF($A3498="placement",T3498,IF($A3498="site",SUMIF($C:$C,$C3498,$T:$T),IF($A3498="user",SUMIF($B:$B,$B3498,$T:$T),SUM($T:$T))))</f>
        <v>12</v>
      </c>
      <c r="V3498" s="27">
        <f>U3498/J3498</f>
        <v>0.15</v>
      </c>
    </row>
    <row r="3499" spans="1:22" hidden="1" x14ac:dyDescent="0.3">
      <c r="A3499" s="17" t="s">
        <v>13</v>
      </c>
      <c r="B3499" s="17" t="s">
        <v>3879</v>
      </c>
      <c r="C3499" s="17" t="s">
        <v>3881</v>
      </c>
      <c r="D3499" s="17" t="s">
        <v>9898</v>
      </c>
      <c r="E3499" s="17"/>
      <c r="F3499" s="18">
        <v>0.3</v>
      </c>
      <c r="G3499" s="36">
        <v>0</v>
      </c>
      <c r="H3499" s="37">
        <v>7.0598999999999998</v>
      </c>
      <c r="I3499" s="37">
        <v>2.4458000000000002</v>
      </c>
      <c r="J3499" s="19">
        <v>80</v>
      </c>
      <c r="K3499" s="19">
        <v>24</v>
      </c>
      <c r="L3499" s="18">
        <v>0.34639999999999999</v>
      </c>
      <c r="M3499" s="20">
        <v>1.0967436699999999</v>
      </c>
      <c r="N3499" s="21">
        <v>0.60949600000000004</v>
      </c>
      <c r="O3499" s="22"/>
      <c r="P3499" s="22">
        <v>0.44426759259999998</v>
      </c>
      <c r="Q3499" s="22">
        <v>0.3</v>
      </c>
      <c r="R3499" s="43"/>
      <c r="S3499" s="18" t="str">
        <f>IF(A3499="placement",MIN(P3499,IF(R3499="",Q3499,R3499)),"")</f>
        <v/>
      </c>
      <c r="T3499" s="20" t="str">
        <f>IF($A3499="placement",S3499*J3499,"")</f>
        <v/>
      </c>
      <c r="U3499" s="19">
        <f>IF($A3499="placement",T3499,IF($A3499="site",SUMIF($C:$C,$C3499,$T:$T),IF($A3499="user",SUMIF($B:$B,$B3499,$T:$T),SUM($T:$T))))</f>
        <v>23.999999999999972</v>
      </c>
      <c r="V3499" s="18">
        <f>U3499/J3499</f>
        <v>0.29999999999999966</v>
      </c>
    </row>
    <row r="3500" spans="1:22" hidden="1" x14ac:dyDescent="0.3">
      <c r="A3500" s="11" t="s">
        <v>10</v>
      </c>
      <c r="B3500" s="11" t="s">
        <v>3879</v>
      </c>
      <c r="C3500" s="11" t="s">
        <v>9898</v>
      </c>
      <c r="D3500" s="11" t="s">
        <v>9898</v>
      </c>
      <c r="E3500" s="11"/>
      <c r="F3500" s="12">
        <v>0.3</v>
      </c>
      <c r="G3500" s="33">
        <v>0</v>
      </c>
      <c r="H3500" s="34">
        <v>7.0598999999999998</v>
      </c>
      <c r="I3500" s="34">
        <v>2.4458000000000002</v>
      </c>
      <c r="J3500" s="13">
        <v>80</v>
      </c>
      <c r="K3500" s="13">
        <v>24</v>
      </c>
      <c r="L3500" s="12">
        <v>0.34639999999999999</v>
      </c>
      <c r="M3500" s="14">
        <v>1.0967436699999999</v>
      </c>
      <c r="N3500" s="15">
        <v>0.60949600000000004</v>
      </c>
      <c r="O3500" s="16"/>
      <c r="P3500" s="16">
        <v>0.44426759259999998</v>
      </c>
      <c r="Q3500" s="16">
        <v>0.3</v>
      </c>
      <c r="R3500" s="44"/>
      <c r="S3500" s="12" t="str">
        <f>IF(A3500="placement",MIN(P3500,IF(R3500="",Q3500,R3500)),"")</f>
        <v/>
      </c>
      <c r="T3500" s="14" t="str">
        <f>IF($A3500="placement",S3500*J3500,"")</f>
        <v/>
      </c>
      <c r="U3500" s="13">
        <f>IF($A3500="placement",T3500,IF($A3500="site",SUMIF($C:$C,$C3500,$T:$T),IF($A3500="user",SUMIF($B:$B,$B3500,$T:$T),SUM($T:$T))))</f>
        <v>23.999999999999972</v>
      </c>
      <c r="V3500" s="12">
        <f>U3500/J3500</f>
        <v>0.29999999999999966</v>
      </c>
    </row>
    <row r="3501" spans="1:22" hidden="1" x14ac:dyDescent="0.3">
      <c r="A3501" s="23" t="s">
        <v>14</v>
      </c>
      <c r="B3501" s="23" t="s">
        <v>4090</v>
      </c>
      <c r="C3501" s="23" t="s">
        <v>4091</v>
      </c>
      <c r="D3501" s="23" t="s">
        <v>4106</v>
      </c>
      <c r="E3501" s="23" t="s">
        <v>4107</v>
      </c>
      <c r="F3501" s="27">
        <v>0.25</v>
      </c>
      <c r="G3501" s="24">
        <v>0</v>
      </c>
      <c r="H3501" s="25">
        <v>43.9908</v>
      </c>
      <c r="I3501" s="25">
        <v>3.4243999999999999</v>
      </c>
      <c r="J3501" s="26">
        <v>80</v>
      </c>
      <c r="K3501" s="26">
        <v>20</v>
      </c>
      <c r="L3501" s="27">
        <v>7.7799999999999994E-2</v>
      </c>
      <c r="M3501" s="28">
        <v>0.78141466000000004</v>
      </c>
      <c r="N3501" s="29">
        <v>0.5</v>
      </c>
      <c r="O3501" s="31" t="s">
        <v>12</v>
      </c>
      <c r="P3501" s="31">
        <v>0.36013485740000001</v>
      </c>
      <c r="Q3501" s="31">
        <v>0.25</v>
      </c>
      <c r="R3501" s="42"/>
      <c r="S3501" s="27">
        <f>IF(A3501="placement",MIN(P3501,IF(R3501="",Q3501,R3501)),"")</f>
        <v>0.25</v>
      </c>
      <c r="T3501" s="28">
        <f>IF($A3501="placement",S3501*J3501,"")</f>
        <v>20</v>
      </c>
      <c r="U3501" s="26">
        <f>IF($A3501="placement",T3501,IF($A3501="site",SUMIF($C:$C,$C3501,$T:$T),IF($A3501="user",SUMIF($B:$B,$B3501,$T:$T),SUM($T:$T))))</f>
        <v>20</v>
      </c>
      <c r="V3501" s="27">
        <f>U3501/J3501</f>
        <v>0.25</v>
      </c>
    </row>
    <row r="3502" spans="1:22" hidden="1" x14ac:dyDescent="0.3">
      <c r="A3502" s="23" t="s">
        <v>14</v>
      </c>
      <c r="B3502" s="23" t="s">
        <v>4406</v>
      </c>
      <c r="C3502" s="23" t="s">
        <v>4408</v>
      </c>
      <c r="D3502" s="32" t="s">
        <v>4451</v>
      </c>
      <c r="E3502" s="23" t="s">
        <v>4452</v>
      </c>
      <c r="F3502" s="27">
        <v>0.25</v>
      </c>
      <c r="G3502" s="24">
        <v>1</v>
      </c>
      <c r="H3502" s="25">
        <v>50.494599999999998</v>
      </c>
      <c r="I3502" s="25">
        <v>3.3666</v>
      </c>
      <c r="J3502" s="26">
        <v>80</v>
      </c>
      <c r="K3502" s="26">
        <v>20</v>
      </c>
      <c r="L3502" s="27">
        <v>6.6699999999999995E-2</v>
      </c>
      <c r="M3502" s="28">
        <v>0.78861943999999995</v>
      </c>
      <c r="N3502" s="29">
        <v>0.5</v>
      </c>
      <c r="O3502" s="31" t="s">
        <v>12</v>
      </c>
      <c r="P3502" s="31">
        <v>0.36598062949999999</v>
      </c>
      <c r="Q3502" s="31">
        <v>0.25</v>
      </c>
      <c r="R3502" s="42"/>
      <c r="S3502" s="27">
        <f>IF(A3502="placement",MIN(P3502,IF(R3502="",Q3502,R3502)),"")</f>
        <v>0.25</v>
      </c>
      <c r="T3502" s="28">
        <f>IF($A3502="placement",S3502*J3502,"")</f>
        <v>20</v>
      </c>
      <c r="U3502" s="26">
        <f>IF($A3502="placement",T3502,IF($A3502="site",SUMIF($C:$C,$C3502,$T:$T),IF($A3502="user",SUMIF($B:$B,$B3502,$T:$T),SUM($T:$T))))</f>
        <v>20</v>
      </c>
      <c r="V3502" s="27">
        <f>U3502/J3502</f>
        <v>0.25</v>
      </c>
    </row>
    <row r="3503" spans="1:22" hidden="1" x14ac:dyDescent="0.3">
      <c r="A3503" s="23" t="s">
        <v>14</v>
      </c>
      <c r="B3503" s="23" t="s">
        <v>5021</v>
      </c>
      <c r="C3503" s="23" t="s">
        <v>5023</v>
      </c>
      <c r="D3503" s="23" t="s">
        <v>5168</v>
      </c>
      <c r="E3503" s="23" t="s">
        <v>5169</v>
      </c>
      <c r="F3503" s="27">
        <v>0.25</v>
      </c>
      <c r="G3503" s="24">
        <v>1</v>
      </c>
      <c r="H3503" s="25">
        <v>92.427000000000007</v>
      </c>
      <c r="I3503" s="25">
        <v>22.693999999999999</v>
      </c>
      <c r="J3503" s="26">
        <v>80</v>
      </c>
      <c r="K3503" s="26">
        <v>20</v>
      </c>
      <c r="L3503" s="27">
        <v>0.2455</v>
      </c>
      <c r="M3503" s="28">
        <v>0.11806141000000001</v>
      </c>
      <c r="N3503" s="29">
        <v>0.01</v>
      </c>
      <c r="O3503" s="31" t="s">
        <v>42</v>
      </c>
      <c r="P3503" s="31">
        <v>0.91529832040000003</v>
      </c>
      <c r="Q3503" s="31">
        <v>0.25</v>
      </c>
      <c r="R3503" s="42"/>
      <c r="S3503" s="27">
        <f>IF(A3503="placement",MIN(P3503,IF(R3503="",Q3503,R3503)),"")</f>
        <v>0.25</v>
      </c>
      <c r="T3503" s="28">
        <f>IF($A3503="placement",S3503*J3503,"")</f>
        <v>20</v>
      </c>
      <c r="U3503" s="26">
        <f>IF($A3503="placement",T3503,IF($A3503="site",SUMIF($C:$C,$C3503,$T:$T),IF($A3503="user",SUMIF($B:$B,$B3503,$T:$T),SUM($T:$T))))</f>
        <v>20</v>
      </c>
      <c r="V3503" s="27">
        <f>U3503/J3503</f>
        <v>0.25</v>
      </c>
    </row>
    <row r="3504" spans="1:22" hidden="1" x14ac:dyDescent="0.3">
      <c r="A3504" s="23" t="s">
        <v>14</v>
      </c>
      <c r="B3504" s="23" t="s">
        <v>5418</v>
      </c>
      <c r="C3504" s="23" t="s">
        <v>5420</v>
      </c>
      <c r="D3504" s="23" t="s">
        <v>5455</v>
      </c>
      <c r="E3504" s="23" t="s">
        <v>5456</v>
      </c>
      <c r="F3504" s="27">
        <v>0.25</v>
      </c>
      <c r="G3504" s="24">
        <v>0</v>
      </c>
      <c r="H3504" s="25">
        <v>7.1561000000000003</v>
      </c>
      <c r="I3504" s="25">
        <v>3.3656000000000001</v>
      </c>
      <c r="J3504" s="26">
        <v>80</v>
      </c>
      <c r="K3504" s="26">
        <v>20</v>
      </c>
      <c r="L3504" s="27">
        <v>0.4703</v>
      </c>
      <c r="M3504" s="28">
        <v>0.78887474000000002</v>
      </c>
      <c r="N3504" s="29">
        <v>0.5</v>
      </c>
      <c r="O3504" s="31" t="s">
        <v>42</v>
      </c>
      <c r="P3504" s="31">
        <v>0.36618581550000001</v>
      </c>
      <c r="Q3504" s="31">
        <v>0.25</v>
      </c>
      <c r="R3504" s="42"/>
      <c r="S3504" s="27">
        <f>IF(A3504="placement",MIN(P3504,IF(R3504="",Q3504,R3504)),"")</f>
        <v>0.25</v>
      </c>
      <c r="T3504" s="28">
        <f>IF($A3504="placement",S3504*J3504,"")</f>
        <v>20</v>
      </c>
      <c r="U3504" s="26">
        <f>IF($A3504="placement",T3504,IF($A3504="site",SUMIF($C:$C,$C3504,$T:$T),IF($A3504="user",SUMIF($B:$B,$B3504,$T:$T),SUM($T:$T))))</f>
        <v>20</v>
      </c>
      <c r="V3504" s="27">
        <f>U3504/J3504</f>
        <v>0.25</v>
      </c>
    </row>
    <row r="3505" spans="1:22" hidden="1" x14ac:dyDescent="0.3">
      <c r="A3505" s="23" t="s">
        <v>14</v>
      </c>
      <c r="B3505" s="23" t="s">
        <v>5726</v>
      </c>
      <c r="C3505" s="23" t="s">
        <v>5727</v>
      </c>
      <c r="D3505" s="23" t="s">
        <v>5742</v>
      </c>
      <c r="E3505" s="23" t="s">
        <v>5743</v>
      </c>
      <c r="F3505" s="27">
        <v>0.25</v>
      </c>
      <c r="G3505" s="24">
        <v>1</v>
      </c>
      <c r="H3505" s="25">
        <v>79.314300000000003</v>
      </c>
      <c r="I3505" s="25">
        <v>1.0316000000000001</v>
      </c>
      <c r="J3505" s="26">
        <v>80</v>
      </c>
      <c r="K3505" s="26">
        <v>12</v>
      </c>
      <c r="L3505" s="27">
        <v>1.2999999999999999E-2</v>
      </c>
      <c r="M3505" s="28">
        <v>2.59923839</v>
      </c>
      <c r="N3505" s="29">
        <v>2.2000000000000002</v>
      </c>
      <c r="O3505" s="31" t="s">
        <v>42</v>
      </c>
      <c r="P3505" s="31">
        <v>0.15359821849999999</v>
      </c>
      <c r="Q3505" s="31">
        <v>0.15359821847163599</v>
      </c>
      <c r="R3505" s="42"/>
      <c r="S3505" s="27">
        <f>IF(A3505="placement",MIN(P3505,IF(R3505="",Q3505,R3505)),"")</f>
        <v>0.15359821847163599</v>
      </c>
      <c r="T3505" s="28">
        <f>IF($A3505="placement",S3505*J3505,"")</f>
        <v>12.28785747773088</v>
      </c>
      <c r="U3505" s="26">
        <f>IF($A3505="placement",T3505,IF($A3505="site",SUMIF($C:$C,$C3505,$T:$T),IF($A3505="user",SUMIF($B:$B,$B3505,$T:$T),SUM($T:$T))))</f>
        <v>12.28785747773088</v>
      </c>
      <c r="V3505" s="27">
        <f>U3505/J3505</f>
        <v>0.15359821847163599</v>
      </c>
    </row>
    <row r="3506" spans="1:22" hidden="1" x14ac:dyDescent="0.3">
      <c r="A3506" s="23" t="s">
        <v>14</v>
      </c>
      <c r="B3506" s="23" t="s">
        <v>6052</v>
      </c>
      <c r="C3506" s="23" t="s">
        <v>6054</v>
      </c>
      <c r="D3506" s="23" t="s">
        <v>6057</v>
      </c>
      <c r="E3506" s="23" t="s">
        <v>6058</v>
      </c>
      <c r="F3506" s="27">
        <v>0.15</v>
      </c>
      <c r="G3506" s="24">
        <v>1</v>
      </c>
      <c r="H3506" s="25">
        <v>54.4499</v>
      </c>
      <c r="I3506" s="25">
        <v>2.8347000000000002</v>
      </c>
      <c r="J3506" s="26">
        <v>80</v>
      </c>
      <c r="K3506" s="26">
        <v>8</v>
      </c>
      <c r="L3506" s="27">
        <v>5.21E-2</v>
      </c>
      <c r="M3506" s="28">
        <v>0.94538880000000003</v>
      </c>
      <c r="N3506" s="29">
        <v>0.85</v>
      </c>
      <c r="O3506" s="31" t="s">
        <v>42</v>
      </c>
      <c r="P3506" s="31">
        <v>0.1008990184</v>
      </c>
      <c r="Q3506" s="31">
        <v>0.100899018356179</v>
      </c>
      <c r="R3506" s="42"/>
      <c r="S3506" s="27">
        <f>IF(A3506="placement",MIN(P3506,IF(R3506="",Q3506,R3506)),"")</f>
        <v>0.100899018356179</v>
      </c>
      <c r="T3506" s="28">
        <f>IF($A3506="placement",S3506*J3506,"")</f>
        <v>8.0719214684943204</v>
      </c>
      <c r="U3506" s="26">
        <f>IF($A3506="placement",T3506,IF($A3506="site",SUMIF($C:$C,$C3506,$T:$T),IF($A3506="user",SUMIF($B:$B,$B3506,$T:$T),SUM($T:$T))))</f>
        <v>8.0719214684943204</v>
      </c>
      <c r="V3506" s="27">
        <f>U3506/J3506</f>
        <v>0.10089901835617901</v>
      </c>
    </row>
    <row r="3507" spans="1:22" hidden="1" x14ac:dyDescent="0.3">
      <c r="A3507" s="23" t="s">
        <v>14</v>
      </c>
      <c r="B3507" s="23" t="s">
        <v>7472</v>
      </c>
      <c r="C3507" s="23" t="s">
        <v>7473</v>
      </c>
      <c r="D3507" s="23" t="s">
        <v>7662</v>
      </c>
      <c r="E3507" s="23" t="s">
        <v>9894</v>
      </c>
      <c r="F3507" s="27">
        <v>0.05</v>
      </c>
      <c r="G3507" s="24">
        <v>0</v>
      </c>
      <c r="H3507" s="25">
        <v>25.636600000000001</v>
      </c>
      <c r="I3507" s="25">
        <v>1.9319</v>
      </c>
      <c r="J3507" s="26">
        <v>80</v>
      </c>
      <c r="K3507" s="26">
        <v>4</v>
      </c>
      <c r="L3507" s="27">
        <v>7.5399999999999995E-2</v>
      </c>
      <c r="M3507" s="28">
        <v>1.38770243</v>
      </c>
      <c r="N3507" s="29">
        <v>1</v>
      </c>
      <c r="O3507" s="31" t="s">
        <v>70</v>
      </c>
      <c r="P3507" s="31">
        <v>0.27938441530000002</v>
      </c>
      <c r="Q3507" s="31">
        <v>4.9999999999999899E-2</v>
      </c>
      <c r="R3507" s="42"/>
      <c r="S3507" s="27">
        <f>IF(A3507="placement",MIN(P3507,IF(R3507="",Q3507,R3507)),"")</f>
        <v>4.9999999999999899E-2</v>
      </c>
      <c r="T3507" s="28">
        <f>IF($A3507="placement",S3507*J3507,"")</f>
        <v>3.999999999999992</v>
      </c>
      <c r="U3507" s="26">
        <f>IF($A3507="placement",T3507,IF($A3507="site",SUMIF($C:$C,$C3507,$T:$T),IF($A3507="user",SUMIF($B:$B,$B3507,$T:$T),SUM($T:$T))))</f>
        <v>3.999999999999992</v>
      </c>
      <c r="V3507" s="27">
        <f>U3507/J3507</f>
        <v>4.9999999999999899E-2</v>
      </c>
    </row>
    <row r="3508" spans="1:22" hidden="1" x14ac:dyDescent="0.3">
      <c r="A3508" s="23" t="s">
        <v>14</v>
      </c>
      <c r="B3508" s="23" t="s">
        <v>9599</v>
      </c>
      <c r="C3508" s="23" t="s">
        <v>9601</v>
      </c>
      <c r="D3508" s="23" t="s">
        <v>9630</v>
      </c>
      <c r="E3508" s="23" t="s">
        <v>9631</v>
      </c>
      <c r="F3508" s="27">
        <v>0.15</v>
      </c>
      <c r="G3508" s="24">
        <v>0</v>
      </c>
      <c r="H3508" s="25">
        <v>24.776</v>
      </c>
      <c r="I3508" s="25">
        <v>1.337</v>
      </c>
      <c r="J3508" s="26">
        <v>80</v>
      </c>
      <c r="K3508" s="26">
        <v>12</v>
      </c>
      <c r="L3508" s="27">
        <v>5.3999999999999999E-2</v>
      </c>
      <c r="M3508" s="28">
        <v>1.9924778299999999</v>
      </c>
      <c r="N3508" s="29">
        <v>1.5</v>
      </c>
      <c r="O3508" s="31" t="s">
        <v>42</v>
      </c>
      <c r="P3508" s="31">
        <v>0.2471685364</v>
      </c>
      <c r="Q3508" s="31">
        <v>0.15</v>
      </c>
      <c r="R3508" s="42"/>
      <c r="S3508" s="27">
        <f>IF(A3508="placement",MIN(P3508,IF(R3508="",Q3508,R3508)),"")</f>
        <v>0.15</v>
      </c>
      <c r="T3508" s="28">
        <f>IF($A3508="placement",S3508*J3508,"")</f>
        <v>12</v>
      </c>
      <c r="U3508" s="26">
        <f>IF($A3508="placement",T3508,IF($A3508="site",SUMIF($C:$C,$C3508,$T:$T),IF($A3508="user",SUMIF($B:$B,$B3508,$T:$T),SUM($T:$T))))</f>
        <v>12</v>
      </c>
      <c r="V3508" s="27">
        <f>U3508/J3508</f>
        <v>0.15</v>
      </c>
    </row>
    <row r="3509" spans="1:22" hidden="1" x14ac:dyDescent="0.3">
      <c r="A3509" s="23" t="s">
        <v>14</v>
      </c>
      <c r="B3509" s="23" t="s">
        <v>277</v>
      </c>
      <c r="C3509" s="23" t="s">
        <v>279</v>
      </c>
      <c r="D3509" s="23" t="s">
        <v>292</v>
      </c>
      <c r="E3509" s="23" t="s">
        <v>293</v>
      </c>
      <c r="F3509" s="27">
        <v>0.25</v>
      </c>
      <c r="G3509" s="24">
        <v>1</v>
      </c>
      <c r="H3509" s="25">
        <v>151.5026</v>
      </c>
      <c r="I3509" s="25">
        <v>1.4584999999999999</v>
      </c>
      <c r="J3509" s="26">
        <v>79</v>
      </c>
      <c r="K3509" s="26">
        <v>16</v>
      </c>
      <c r="L3509" s="27">
        <v>9.5999999999999992E-3</v>
      </c>
      <c r="M3509" s="28">
        <v>1.80425094</v>
      </c>
      <c r="N3509" s="46">
        <v>1</v>
      </c>
      <c r="O3509" s="31" t="s">
        <v>12</v>
      </c>
      <c r="P3509" s="31">
        <v>0.44575337259999998</v>
      </c>
      <c r="Q3509" s="31">
        <v>0.249999999999999</v>
      </c>
      <c r="R3509" s="42"/>
      <c r="S3509" s="27">
        <f>IF(A3509="placement",MIN(P3509,IF(R3509="",Q3509,R3509)),"")</f>
        <v>0.249999999999999</v>
      </c>
      <c r="T3509" s="28">
        <f>IF($A3509="placement",S3509*J3509,"")</f>
        <v>19.749999999999922</v>
      </c>
      <c r="U3509" s="26">
        <f>IF($A3509="placement",T3509,IF($A3509="site",SUMIF($C:$C,$C3509,$T:$T),IF($A3509="user",SUMIF($B:$B,$B3509,$T:$T),SUM($T:$T))))</f>
        <v>19.749999999999922</v>
      </c>
      <c r="V3509" s="27">
        <f>U3509/J3509</f>
        <v>0.249999999999999</v>
      </c>
    </row>
    <row r="3510" spans="1:22" hidden="1" x14ac:dyDescent="0.3">
      <c r="A3510" s="23" t="s">
        <v>14</v>
      </c>
      <c r="B3510" s="23" t="s">
        <v>277</v>
      </c>
      <c r="C3510" s="23" t="s">
        <v>279</v>
      </c>
      <c r="D3510" s="23" t="s">
        <v>10471</v>
      </c>
      <c r="E3510" s="23" t="s">
        <v>10472</v>
      </c>
      <c r="F3510" s="27">
        <v>0.25</v>
      </c>
      <c r="G3510" s="24">
        <v>0</v>
      </c>
      <c r="H3510" s="25">
        <v>26.848199999999999</v>
      </c>
      <c r="I3510" s="25">
        <v>0.77849999999999997</v>
      </c>
      <c r="J3510" s="26">
        <v>79</v>
      </c>
      <c r="K3510" s="26">
        <v>9</v>
      </c>
      <c r="L3510" s="27">
        <v>2.9000000000000001E-2</v>
      </c>
      <c r="M3510" s="28">
        <v>3.3829617399999998</v>
      </c>
      <c r="N3510" s="46">
        <v>3</v>
      </c>
      <c r="O3510" s="31" t="s">
        <v>12</v>
      </c>
      <c r="P3510" s="31">
        <v>0.1132030951</v>
      </c>
      <c r="Q3510" s="31">
        <v>0.113203095123796</v>
      </c>
      <c r="R3510" s="42"/>
      <c r="S3510" s="27">
        <f>IF(A3510="placement",MIN(P3510,IF(R3510="",Q3510,R3510)),"")</f>
        <v>0.1132030951</v>
      </c>
      <c r="T3510" s="28">
        <f>IF($A3510="placement",S3510*J3510,"")</f>
        <v>8.9430445129000002</v>
      </c>
      <c r="U3510" s="26">
        <f>IF($A3510="placement",T3510,IF($A3510="site",SUMIF($C:$C,$C3510,$T:$T),IF($A3510="user",SUMIF($B:$B,$B3510,$T:$T),SUM($T:$T))))</f>
        <v>8.9430445129000002</v>
      </c>
      <c r="V3510" s="27">
        <f>U3510/J3510</f>
        <v>0.1132030951</v>
      </c>
    </row>
    <row r="3511" spans="1:22" hidden="1" x14ac:dyDescent="0.3">
      <c r="A3511" s="23" t="s">
        <v>14</v>
      </c>
      <c r="B3511" s="23" t="s">
        <v>9958</v>
      </c>
      <c r="C3511" s="23" t="s">
        <v>9959</v>
      </c>
      <c r="D3511" s="23" t="s">
        <v>9964</v>
      </c>
      <c r="E3511" s="23" t="s">
        <v>9965</v>
      </c>
      <c r="F3511" s="27">
        <v>0.25</v>
      </c>
      <c r="G3511" s="24">
        <v>0</v>
      </c>
      <c r="H3511" s="25">
        <v>5.9318</v>
      </c>
      <c r="I3511" s="25">
        <v>1.2786</v>
      </c>
      <c r="J3511" s="26">
        <v>79</v>
      </c>
      <c r="K3511" s="26">
        <v>20</v>
      </c>
      <c r="L3511" s="27">
        <v>0.21560000000000001</v>
      </c>
      <c r="M3511" s="28">
        <v>2.05095246</v>
      </c>
      <c r="N3511" s="29">
        <v>1.25</v>
      </c>
      <c r="O3511" s="31" t="s">
        <v>12</v>
      </c>
      <c r="P3511" s="31">
        <v>0.39052707269999998</v>
      </c>
      <c r="Q3511" s="31">
        <v>0.25</v>
      </c>
      <c r="R3511" s="42"/>
      <c r="S3511" s="27">
        <f>IF(A3511="placement",MIN(P3511,IF(R3511="",Q3511,R3511)),"")</f>
        <v>0.25</v>
      </c>
      <c r="T3511" s="28">
        <f>IF($A3511="placement",S3511*J3511,"")</f>
        <v>19.75</v>
      </c>
      <c r="U3511" s="26">
        <f>IF($A3511="placement",T3511,IF($A3511="site",SUMIF($C:$C,$C3511,$T:$T),IF($A3511="user",SUMIF($B:$B,$B3511,$T:$T),SUM($T:$T))))</f>
        <v>19.75</v>
      </c>
      <c r="V3511" s="27">
        <f>U3511/J3511</f>
        <v>0.25</v>
      </c>
    </row>
    <row r="3512" spans="1:22" hidden="1" x14ac:dyDescent="0.3">
      <c r="A3512" s="23" t="s">
        <v>14</v>
      </c>
      <c r="B3512" s="23" t="s">
        <v>1708</v>
      </c>
      <c r="C3512" s="23" t="s">
        <v>1709</v>
      </c>
      <c r="D3512" s="23" t="s">
        <v>1936</v>
      </c>
      <c r="E3512" s="23" t="s">
        <v>1937</v>
      </c>
      <c r="F3512" s="27">
        <v>0.15</v>
      </c>
      <c r="G3512" s="24">
        <v>0</v>
      </c>
      <c r="H3512" s="25">
        <v>5.1154999999999999</v>
      </c>
      <c r="I3512" s="25">
        <v>1.3331999999999999</v>
      </c>
      <c r="J3512" s="26">
        <v>79</v>
      </c>
      <c r="K3512" s="26">
        <v>12</v>
      </c>
      <c r="L3512" s="27">
        <v>0.2606</v>
      </c>
      <c r="M3512" s="28">
        <v>1.9795767500000001</v>
      </c>
      <c r="N3512" s="29">
        <v>1.5</v>
      </c>
      <c r="O3512" s="31" t="s">
        <v>42</v>
      </c>
      <c r="P3512" s="31">
        <v>0.2422622656</v>
      </c>
      <c r="Q3512" s="31">
        <v>0.15</v>
      </c>
      <c r="R3512" s="42"/>
      <c r="S3512" s="27">
        <f>IF(A3512="placement",MIN(P3512,IF(R3512="",Q3512,R3512)),"")</f>
        <v>0.15</v>
      </c>
      <c r="T3512" s="28">
        <f>IF($A3512="placement",S3512*J3512,"")</f>
        <v>11.85</v>
      </c>
      <c r="U3512" s="26">
        <f>IF($A3512="placement",T3512,IF($A3512="site",SUMIF($C:$C,$C3512,$T:$T),IF($A3512="user",SUMIF($B:$B,$B3512,$T:$T),SUM($T:$T))))</f>
        <v>11.85</v>
      </c>
      <c r="V3512" s="27">
        <f>U3512/J3512</f>
        <v>0.15</v>
      </c>
    </row>
    <row r="3513" spans="1:22" hidden="1" x14ac:dyDescent="0.3">
      <c r="A3513" s="23" t="s">
        <v>14</v>
      </c>
      <c r="B3513" s="23" t="s">
        <v>1708</v>
      </c>
      <c r="C3513" s="23" t="s">
        <v>1709</v>
      </c>
      <c r="D3513" s="23" t="s">
        <v>2100</v>
      </c>
      <c r="E3513" s="23" t="s">
        <v>2101</v>
      </c>
      <c r="F3513" s="27">
        <v>0.15</v>
      </c>
      <c r="G3513" s="24">
        <v>0</v>
      </c>
      <c r="H3513" s="25">
        <v>2.7219000000000002</v>
      </c>
      <c r="I3513" s="25">
        <v>1.2814000000000001</v>
      </c>
      <c r="J3513" s="26">
        <v>79</v>
      </c>
      <c r="K3513" s="26">
        <v>12</v>
      </c>
      <c r="L3513" s="27">
        <v>0.4708</v>
      </c>
      <c r="M3513" s="28">
        <v>2.0495735499999999</v>
      </c>
      <c r="N3513" s="29">
        <v>1.5</v>
      </c>
      <c r="O3513" s="31" t="s">
        <v>42</v>
      </c>
      <c r="P3513" s="31">
        <v>0.26814043999999998</v>
      </c>
      <c r="Q3513" s="31">
        <v>0.15</v>
      </c>
      <c r="R3513" s="42"/>
      <c r="S3513" s="27">
        <f>IF(A3513="placement",MIN(P3513,IF(R3513="",Q3513,R3513)),"")</f>
        <v>0.15</v>
      </c>
      <c r="T3513" s="28">
        <f>IF($A3513="placement",S3513*J3513,"")</f>
        <v>11.85</v>
      </c>
      <c r="U3513" s="23">
        <f>IF($A3513="placement",T3513,IF($A3513="site",SUMIF($C:$C,$C3513,$T:$T),IF($A3513="user",SUMIF($B:$B,$B3513,$T:$T),SUM($T:$T))))</f>
        <v>11.85</v>
      </c>
      <c r="V3513" s="27">
        <f>U3513/J3513</f>
        <v>0.15</v>
      </c>
    </row>
    <row r="3514" spans="1:22" hidden="1" x14ac:dyDescent="0.3">
      <c r="A3514" s="23" t="s">
        <v>14</v>
      </c>
      <c r="B3514" s="23" t="s">
        <v>2366</v>
      </c>
      <c r="C3514" s="23" t="s">
        <v>2367</v>
      </c>
      <c r="D3514" s="23" t="s">
        <v>10005</v>
      </c>
      <c r="E3514" s="23" t="s">
        <v>10006</v>
      </c>
      <c r="F3514" s="27">
        <v>0.25</v>
      </c>
      <c r="G3514" s="24">
        <v>1</v>
      </c>
      <c r="H3514" s="25">
        <v>37.401800000000001</v>
      </c>
      <c r="I3514" s="25">
        <v>5.4001999999999999</v>
      </c>
      <c r="J3514" s="26">
        <v>79</v>
      </c>
      <c r="K3514" s="26">
        <v>19</v>
      </c>
      <c r="L3514" s="27">
        <v>0.1444</v>
      </c>
      <c r="M3514" s="28">
        <v>0.48456278000000003</v>
      </c>
      <c r="N3514" s="29">
        <v>0.25</v>
      </c>
      <c r="O3514" s="31" t="s">
        <v>12</v>
      </c>
      <c r="P3514" s="31">
        <v>0.48407098250000002</v>
      </c>
      <c r="Q3514" s="31">
        <v>0.25</v>
      </c>
      <c r="R3514" s="42"/>
      <c r="S3514" s="27">
        <f>IF(A3514="placement",MIN(P3514,IF(R3514="",Q3514,R3514)),"")</f>
        <v>0.25</v>
      </c>
      <c r="T3514" s="28">
        <f>IF($A3514="placement",S3514*J3514,"")</f>
        <v>19.75</v>
      </c>
      <c r="U3514" s="26">
        <f>IF($A3514="placement",T3514,IF($A3514="site",SUMIF($C:$C,$C3514,$T:$T),IF($A3514="user",SUMIF($B:$B,$B3514,$T:$T),SUM($T:$T))))</f>
        <v>19.75</v>
      </c>
      <c r="V3514" s="27">
        <f>U3514/J3514</f>
        <v>0.25</v>
      </c>
    </row>
    <row r="3515" spans="1:22" hidden="1" x14ac:dyDescent="0.3">
      <c r="A3515" s="23" t="s">
        <v>14</v>
      </c>
      <c r="B3515" s="23" t="s">
        <v>2556</v>
      </c>
      <c r="C3515" s="23" t="s">
        <v>2558</v>
      </c>
      <c r="D3515" s="23" t="s">
        <v>2565</v>
      </c>
      <c r="E3515" s="23" t="s">
        <v>2557</v>
      </c>
      <c r="F3515" s="27">
        <v>0.25</v>
      </c>
      <c r="G3515" s="24">
        <v>0</v>
      </c>
      <c r="H3515" s="25">
        <v>5.5399000000000003</v>
      </c>
      <c r="I3515" s="25">
        <v>1.9672000000000001</v>
      </c>
      <c r="J3515" s="26">
        <v>79</v>
      </c>
      <c r="K3515" s="26">
        <v>20</v>
      </c>
      <c r="L3515" s="27">
        <v>0.35510000000000003</v>
      </c>
      <c r="M3515" s="28">
        <v>1.34241313</v>
      </c>
      <c r="N3515" s="29">
        <v>1</v>
      </c>
      <c r="O3515" s="31" t="s">
        <v>12</v>
      </c>
      <c r="P3515" s="31">
        <v>0.25507284009999998</v>
      </c>
      <c r="Q3515" s="31">
        <v>0.249999999999999</v>
      </c>
      <c r="R3515" s="42"/>
      <c r="S3515" s="27">
        <f>IF(A3515="placement",MIN(P3515,IF(R3515="",Q3515,R3515)),"")</f>
        <v>0.249999999999999</v>
      </c>
      <c r="T3515" s="28">
        <f>IF($A3515="placement",S3515*J3515,"")</f>
        <v>19.749999999999922</v>
      </c>
      <c r="U3515" s="26">
        <f>IF($A3515="placement",T3515,IF($A3515="site",SUMIF($C:$C,$C3515,$T:$T),IF($A3515="user",SUMIF($B:$B,$B3515,$T:$T),SUM($T:$T))))</f>
        <v>19.749999999999922</v>
      </c>
      <c r="V3515" s="27">
        <f>U3515/J3515</f>
        <v>0.249999999999999</v>
      </c>
    </row>
    <row r="3516" spans="1:22" hidden="1" x14ac:dyDescent="0.3">
      <c r="A3516" s="23" t="s">
        <v>14</v>
      </c>
      <c r="B3516" s="23" t="s">
        <v>2619</v>
      </c>
      <c r="C3516" s="23" t="s">
        <v>2621</v>
      </c>
      <c r="D3516" s="23" t="s">
        <v>10055</v>
      </c>
      <c r="E3516" s="23" t="s">
        <v>10056</v>
      </c>
      <c r="F3516" s="27">
        <v>0.25</v>
      </c>
      <c r="G3516" s="24">
        <v>1</v>
      </c>
      <c r="H3516" s="25">
        <v>227.30189999999999</v>
      </c>
      <c r="I3516" s="25">
        <v>5.9135</v>
      </c>
      <c r="J3516" s="26">
        <v>79</v>
      </c>
      <c r="K3516" s="26">
        <v>20</v>
      </c>
      <c r="L3516" s="27">
        <v>2.5999999999999999E-2</v>
      </c>
      <c r="M3516" s="28">
        <v>0.44772372999999999</v>
      </c>
      <c r="N3516" s="29">
        <v>0.2</v>
      </c>
      <c r="O3516" s="31" t="s">
        <v>12</v>
      </c>
      <c r="P3516" s="31">
        <v>0.55329595919999996</v>
      </c>
      <c r="Q3516" s="31">
        <v>0.25</v>
      </c>
      <c r="R3516" s="42"/>
      <c r="S3516" s="27">
        <f>IF(A3516="placement",MIN(P3516,IF(R3516="",Q3516,R3516)),"")</f>
        <v>0.25</v>
      </c>
      <c r="T3516" s="28">
        <f>IF($A3516="placement",S3516*J3516,"")</f>
        <v>19.75</v>
      </c>
      <c r="U3516" s="26">
        <f>IF($A3516="placement",T3516,IF($A3516="site",SUMIF($C:$C,$C3516,$T:$T),IF($A3516="user",SUMIF($B:$B,$B3516,$T:$T),SUM($T:$T))))</f>
        <v>19.75</v>
      </c>
      <c r="V3516" s="27">
        <f>U3516/J3516</f>
        <v>0.25</v>
      </c>
    </row>
    <row r="3517" spans="1:22" hidden="1" x14ac:dyDescent="0.3">
      <c r="A3517" s="23" t="s">
        <v>14</v>
      </c>
      <c r="B3517" s="23" t="s">
        <v>3661</v>
      </c>
      <c r="C3517" s="23" t="s">
        <v>3662</v>
      </c>
      <c r="D3517" s="23" t="s">
        <v>3669</v>
      </c>
      <c r="E3517" s="23" t="s">
        <v>10147</v>
      </c>
      <c r="F3517" s="27">
        <v>0.25</v>
      </c>
      <c r="G3517" s="24">
        <v>0</v>
      </c>
      <c r="H3517" s="25">
        <v>15.8634</v>
      </c>
      <c r="I3517" s="25">
        <v>0.81710000000000005</v>
      </c>
      <c r="J3517" s="26">
        <v>79</v>
      </c>
      <c r="K3517" s="26">
        <v>18</v>
      </c>
      <c r="L3517" s="27">
        <v>5.1499999999999997E-2</v>
      </c>
      <c r="M3517" s="28">
        <v>3.2252556999999999</v>
      </c>
      <c r="N3517" s="29">
        <v>2.5</v>
      </c>
      <c r="O3517" s="31" t="s">
        <v>70</v>
      </c>
      <c r="P3517" s="31">
        <v>0.22486766029999999</v>
      </c>
      <c r="Q3517" s="31">
        <v>0.224867660332251</v>
      </c>
      <c r="R3517" s="42"/>
      <c r="S3517" s="27">
        <f>IF(A3517="placement",MIN(P3517,IF(R3517="",Q3517,R3517)),"")</f>
        <v>0.22486766029999999</v>
      </c>
      <c r="T3517" s="28">
        <f>IF($A3517="placement",S3517*J3517,"")</f>
        <v>17.764545163699999</v>
      </c>
      <c r="U3517" s="26">
        <f>IF($A3517="placement",T3517,IF($A3517="site",SUMIF($C:$C,$C3517,$T:$T),IF($A3517="user",SUMIF($B:$B,$B3517,$T:$T),SUM($T:$T))))</f>
        <v>17.764545163699999</v>
      </c>
      <c r="V3517" s="27">
        <f>U3517/J3517</f>
        <v>0.22486766029999999</v>
      </c>
    </row>
    <row r="3518" spans="1:22" hidden="1" x14ac:dyDescent="0.3">
      <c r="A3518" s="23" t="s">
        <v>14</v>
      </c>
      <c r="B3518" s="23" t="s">
        <v>4999</v>
      </c>
      <c r="C3518" s="23" t="s">
        <v>5000</v>
      </c>
      <c r="D3518" s="23" t="s">
        <v>5007</v>
      </c>
      <c r="E3518" s="23" t="s">
        <v>5008</v>
      </c>
      <c r="F3518" s="27">
        <v>0.25</v>
      </c>
      <c r="G3518" s="24">
        <v>0</v>
      </c>
      <c r="H3518" s="25">
        <v>11.089399999999999</v>
      </c>
      <c r="I3518" s="25">
        <v>5.9074999999999998</v>
      </c>
      <c r="J3518" s="26">
        <v>79</v>
      </c>
      <c r="K3518" s="26">
        <v>20</v>
      </c>
      <c r="L3518" s="27">
        <v>0.53269999999999995</v>
      </c>
      <c r="M3518" s="28">
        <v>0.44719666000000002</v>
      </c>
      <c r="N3518" s="29">
        <v>0.1</v>
      </c>
      <c r="O3518" s="31" t="s">
        <v>42</v>
      </c>
      <c r="P3518" s="31">
        <v>0.77638473559999999</v>
      </c>
      <c r="Q3518" s="31">
        <v>0.25</v>
      </c>
      <c r="R3518" s="42"/>
      <c r="S3518" s="27">
        <f>IF(A3518="placement",MIN(P3518,IF(R3518="",Q3518,R3518)),"")</f>
        <v>0.25</v>
      </c>
      <c r="T3518" s="28">
        <f>IF($A3518="placement",S3518*J3518,"")</f>
        <v>19.75</v>
      </c>
      <c r="U3518" s="26">
        <f>IF($A3518="placement",T3518,IF($A3518="site",SUMIF($C:$C,$C3518,$T:$T),IF($A3518="user",SUMIF($B:$B,$B3518,$T:$T),SUM($T:$T))))</f>
        <v>19.75</v>
      </c>
      <c r="V3518" s="27">
        <f>U3518/J3518</f>
        <v>0.25</v>
      </c>
    </row>
    <row r="3519" spans="1:22" hidden="1" x14ac:dyDescent="0.3">
      <c r="A3519" s="23" t="s">
        <v>14</v>
      </c>
      <c r="B3519" s="23" t="s">
        <v>8358</v>
      </c>
      <c r="C3519" s="23" t="s">
        <v>8360</v>
      </c>
      <c r="D3519" s="32" t="s">
        <v>8361</v>
      </c>
      <c r="E3519" s="23" t="s">
        <v>8362</v>
      </c>
      <c r="F3519" s="27">
        <v>0.25</v>
      </c>
      <c r="G3519" s="24">
        <v>0</v>
      </c>
      <c r="H3519" s="25">
        <v>31.0318</v>
      </c>
      <c r="I3519" s="25">
        <v>4.9337999999999997</v>
      </c>
      <c r="J3519" s="26">
        <v>79</v>
      </c>
      <c r="K3519" s="26">
        <v>20</v>
      </c>
      <c r="L3519" s="27">
        <v>0.159</v>
      </c>
      <c r="M3519" s="28">
        <v>0.53388444000000002</v>
      </c>
      <c r="N3519" s="29">
        <v>0.2</v>
      </c>
      <c r="O3519" s="31" t="s">
        <v>12</v>
      </c>
      <c r="P3519" s="31">
        <v>0.6253870976</v>
      </c>
      <c r="Q3519" s="31">
        <v>0.249999999999999</v>
      </c>
      <c r="R3519" s="42"/>
      <c r="S3519" s="27">
        <f>IF(A3519="placement",MIN(P3519,IF(R3519="",Q3519,R3519)),"")</f>
        <v>0.249999999999999</v>
      </c>
      <c r="T3519" s="28">
        <f>IF($A3519="placement",S3519*J3519,"")</f>
        <v>19.749999999999922</v>
      </c>
      <c r="U3519" s="26">
        <f>IF($A3519="placement",T3519,IF($A3519="site",SUMIF($C:$C,$C3519,$T:$T),IF($A3519="user",SUMIF($B:$B,$B3519,$T:$T),SUM($T:$T))))</f>
        <v>19.749999999999922</v>
      </c>
      <c r="V3519" s="27">
        <f>U3519/J3519</f>
        <v>0.249999999999999</v>
      </c>
    </row>
    <row r="3520" spans="1:22" hidden="1" x14ac:dyDescent="0.3">
      <c r="A3520" s="23" t="s">
        <v>14</v>
      </c>
      <c r="B3520" s="23" t="s">
        <v>8701</v>
      </c>
      <c r="C3520" s="23" t="s">
        <v>8703</v>
      </c>
      <c r="D3520" s="23" t="s">
        <v>8712</v>
      </c>
      <c r="E3520" s="23" t="s">
        <v>8713</v>
      </c>
      <c r="F3520" s="27">
        <v>0.33</v>
      </c>
      <c r="G3520" s="24">
        <v>1</v>
      </c>
      <c r="H3520" s="25">
        <v>134.7467</v>
      </c>
      <c r="I3520" s="25">
        <v>4.5716999999999999</v>
      </c>
      <c r="J3520" s="26">
        <v>79</v>
      </c>
      <c r="K3520" s="26">
        <v>11</v>
      </c>
      <c r="L3520" s="27">
        <v>3.39E-2</v>
      </c>
      <c r="M3520" s="28">
        <v>0.57808886999999998</v>
      </c>
      <c r="N3520" s="29">
        <v>0.5</v>
      </c>
      <c r="O3520" s="31" t="s">
        <v>12</v>
      </c>
      <c r="P3520" s="31">
        <v>0.1350810811</v>
      </c>
      <c r="Q3520" s="31">
        <v>0.13508108108108099</v>
      </c>
      <c r="R3520" s="42"/>
      <c r="S3520" s="27">
        <f>IF(A3520="placement",MIN(P3520,IF(R3520="",Q3520,R3520)),"")</f>
        <v>0.13508108108108099</v>
      </c>
      <c r="T3520" s="28">
        <f>IF($A3520="placement",S3520*J3520,"")</f>
        <v>10.671405405405398</v>
      </c>
      <c r="U3520" s="26">
        <f>IF($A3520="placement",T3520,IF($A3520="site",SUMIF($C:$C,$C3520,$T:$T),IF($A3520="user",SUMIF($B:$B,$B3520,$T:$T),SUM($T:$T))))</f>
        <v>10.671405405405398</v>
      </c>
      <c r="V3520" s="27">
        <f>U3520/J3520</f>
        <v>0.13508108108108099</v>
      </c>
    </row>
    <row r="3521" spans="1:22" hidden="1" x14ac:dyDescent="0.3">
      <c r="A3521" s="23" t="s">
        <v>14</v>
      </c>
      <c r="B3521" s="23" t="s">
        <v>9556</v>
      </c>
      <c r="C3521" s="23" t="s">
        <v>9557</v>
      </c>
      <c r="D3521" s="23" t="s">
        <v>9562</v>
      </c>
      <c r="E3521" s="23" t="s">
        <v>9557</v>
      </c>
      <c r="F3521" s="27">
        <v>0.25</v>
      </c>
      <c r="G3521" s="24">
        <v>0</v>
      </c>
      <c r="H3521" s="25">
        <v>5.6154000000000002</v>
      </c>
      <c r="I3521" s="25">
        <v>1.9131</v>
      </c>
      <c r="J3521" s="26">
        <v>79</v>
      </c>
      <c r="K3521" s="26">
        <v>20</v>
      </c>
      <c r="L3521" s="27">
        <v>0.3407</v>
      </c>
      <c r="M3521" s="28">
        <v>1.38199604</v>
      </c>
      <c r="N3521" s="29">
        <v>1</v>
      </c>
      <c r="O3521" s="31" t="s">
        <v>12</v>
      </c>
      <c r="P3521" s="31">
        <v>0.27640892639999998</v>
      </c>
      <c r="Q3521" s="31">
        <v>0.249999999999999</v>
      </c>
      <c r="R3521" s="42"/>
      <c r="S3521" s="27">
        <f>IF(A3521="placement",MIN(P3521,IF(R3521="",Q3521,R3521)),"")</f>
        <v>0.249999999999999</v>
      </c>
      <c r="T3521" s="28">
        <f>IF($A3521="placement",S3521*J3521,"")</f>
        <v>19.749999999999922</v>
      </c>
      <c r="U3521" s="26">
        <f>IF($A3521="placement",T3521,IF($A3521="site",SUMIF($C:$C,$C3521,$T:$T),IF($A3521="user",SUMIF($B:$B,$B3521,$T:$T),SUM($T:$T))))</f>
        <v>19.749999999999922</v>
      </c>
      <c r="V3521" s="27">
        <f>U3521/J3521</f>
        <v>0.249999999999999</v>
      </c>
    </row>
    <row r="3522" spans="1:22" hidden="1" x14ac:dyDescent="0.3">
      <c r="A3522" s="23" t="s">
        <v>14</v>
      </c>
      <c r="B3522" s="23" t="s">
        <v>1501</v>
      </c>
      <c r="C3522" s="23" t="s">
        <v>1503</v>
      </c>
      <c r="D3522" s="23" t="s">
        <v>1511</v>
      </c>
      <c r="E3522" s="23" t="s">
        <v>1512</v>
      </c>
      <c r="F3522" s="27">
        <v>0.33</v>
      </c>
      <c r="G3522" s="24">
        <v>0</v>
      </c>
      <c r="H3522" s="25">
        <v>16.122599999999998</v>
      </c>
      <c r="I3522" s="25">
        <v>1.1898</v>
      </c>
      <c r="J3522" s="26">
        <v>78</v>
      </c>
      <c r="K3522" s="26">
        <v>14</v>
      </c>
      <c r="L3522" s="27">
        <v>7.3800000000000004E-2</v>
      </c>
      <c r="M3522" s="28">
        <v>2.1925496799999999</v>
      </c>
      <c r="N3522" s="29">
        <v>1.8</v>
      </c>
      <c r="O3522" s="31" t="s">
        <v>12</v>
      </c>
      <c r="P3522" s="31">
        <v>0.17903798609999999</v>
      </c>
      <c r="Q3522" s="31">
        <v>0.17903798605197499</v>
      </c>
      <c r="R3522" s="42"/>
      <c r="S3522" s="27">
        <f>IF(A3522="placement",MIN(P3522,IF(R3522="",Q3522,R3522)),"")</f>
        <v>0.17903798605197499</v>
      </c>
      <c r="T3522" s="28">
        <f>IF($A3522="placement",S3522*J3522,"")</f>
        <v>13.96496291205405</v>
      </c>
      <c r="U3522" s="26">
        <f>IF($A3522="placement",T3522,IF($A3522="site",SUMIF($C:$C,$C3522,$T:$T),IF($A3522="user",SUMIF($B:$B,$B3522,$T:$T),SUM($T:$T))))</f>
        <v>13.96496291205405</v>
      </c>
      <c r="V3522" s="27">
        <f>U3522/J3522</f>
        <v>0.17903798605197499</v>
      </c>
    </row>
    <row r="3523" spans="1:22" hidden="1" x14ac:dyDescent="0.3">
      <c r="A3523" s="23" t="s">
        <v>14</v>
      </c>
      <c r="B3523" s="23" t="s">
        <v>1708</v>
      </c>
      <c r="C3523" s="23" t="s">
        <v>1709</v>
      </c>
      <c r="D3523" s="23" t="s">
        <v>1876</v>
      </c>
      <c r="E3523" s="23" t="s">
        <v>1877</v>
      </c>
      <c r="F3523" s="27">
        <v>0.15</v>
      </c>
      <c r="G3523" s="24">
        <v>0</v>
      </c>
      <c r="H3523" s="25">
        <v>2.9268999999999998</v>
      </c>
      <c r="I3523" s="25">
        <v>1.2485999999999999</v>
      </c>
      <c r="J3523" s="26">
        <v>78</v>
      </c>
      <c r="K3523" s="26">
        <v>12</v>
      </c>
      <c r="L3523" s="27">
        <v>0.42659999999999998</v>
      </c>
      <c r="M3523" s="28">
        <v>2.0771695000000001</v>
      </c>
      <c r="N3523" s="29">
        <v>1.55</v>
      </c>
      <c r="O3523" s="31" t="s">
        <v>42</v>
      </c>
      <c r="P3523" s="31">
        <v>0.2537922393</v>
      </c>
      <c r="Q3523" s="31">
        <v>0.15</v>
      </c>
      <c r="R3523" s="42"/>
      <c r="S3523" s="27">
        <f>IF(A3523="placement",MIN(P3523,IF(R3523="",Q3523,R3523)),"")</f>
        <v>0.15</v>
      </c>
      <c r="T3523" s="28">
        <f>IF($A3523="placement",S3523*J3523,"")</f>
        <v>11.7</v>
      </c>
      <c r="U3523" s="26">
        <f>IF($A3523="placement",T3523,IF($A3523="site",SUMIF($C:$C,$C3523,$T:$T),IF($A3523="user",SUMIF($B:$B,$B3523,$T:$T),SUM($T:$T))))</f>
        <v>11.7</v>
      </c>
      <c r="V3523" s="27">
        <f>U3523/J3523</f>
        <v>0.15</v>
      </c>
    </row>
    <row r="3524" spans="1:22" hidden="1" x14ac:dyDescent="0.3">
      <c r="A3524" s="23" t="s">
        <v>14</v>
      </c>
      <c r="B3524" s="23" t="s">
        <v>1708</v>
      </c>
      <c r="C3524" s="23" t="s">
        <v>1709</v>
      </c>
      <c r="D3524" s="23" t="s">
        <v>2012</v>
      </c>
      <c r="E3524" s="23" t="s">
        <v>2013</v>
      </c>
      <c r="F3524" s="27">
        <v>0.2</v>
      </c>
      <c r="G3524" s="24">
        <v>0</v>
      </c>
      <c r="H3524" s="25">
        <v>4.8085000000000004</v>
      </c>
      <c r="I3524" s="25">
        <v>1.3346</v>
      </c>
      <c r="J3524" s="26">
        <v>78</v>
      </c>
      <c r="K3524" s="26">
        <v>15</v>
      </c>
      <c r="L3524" s="27">
        <v>0.27750000000000002</v>
      </c>
      <c r="M3524" s="28">
        <v>1.9456914999999999</v>
      </c>
      <c r="N3524" s="29">
        <v>1.55</v>
      </c>
      <c r="O3524" s="31" t="s">
        <v>42</v>
      </c>
      <c r="P3524" s="31">
        <v>0.2033680574</v>
      </c>
      <c r="Q3524" s="31">
        <v>0.2</v>
      </c>
      <c r="R3524" s="42"/>
      <c r="S3524" s="27">
        <f>IF(A3524="placement",MIN(P3524,IF(R3524="",Q3524,R3524)),"")</f>
        <v>0.2</v>
      </c>
      <c r="T3524" s="28">
        <f>IF($A3524="placement",S3524*J3524,"")</f>
        <v>15.600000000000001</v>
      </c>
      <c r="U3524" s="26">
        <f>IF($A3524="placement",T3524,IF($A3524="site",SUMIF($C:$C,$C3524,$T:$T),IF($A3524="user",SUMIF($B:$B,$B3524,$T:$T),SUM($T:$T))))</f>
        <v>15.600000000000001</v>
      </c>
      <c r="V3524" s="27">
        <f>U3524/J3524</f>
        <v>0.2</v>
      </c>
    </row>
    <row r="3525" spans="1:22" hidden="1" x14ac:dyDescent="0.3">
      <c r="A3525" s="23" t="s">
        <v>14</v>
      </c>
      <c r="B3525" s="23" t="s">
        <v>3792</v>
      </c>
      <c r="C3525" s="23" t="s">
        <v>3794</v>
      </c>
      <c r="D3525" s="23" t="s">
        <v>3799</v>
      </c>
      <c r="E3525" s="23" t="s">
        <v>3800</v>
      </c>
      <c r="F3525" s="27">
        <v>0.33</v>
      </c>
      <c r="G3525" s="24">
        <v>0</v>
      </c>
      <c r="H3525" s="25">
        <v>5.5583999999999998</v>
      </c>
      <c r="I3525" s="25">
        <v>2.1777000000000002</v>
      </c>
      <c r="J3525" s="26">
        <v>78</v>
      </c>
      <c r="K3525" s="26">
        <v>25</v>
      </c>
      <c r="L3525" s="27">
        <v>0.39179999999999998</v>
      </c>
      <c r="M3525" s="28">
        <v>1.1973038600000001</v>
      </c>
      <c r="N3525" s="29">
        <v>0.8</v>
      </c>
      <c r="O3525" s="31" t="s">
        <v>12</v>
      </c>
      <c r="P3525" s="31">
        <v>0.33183210330000001</v>
      </c>
      <c r="Q3525" s="31">
        <v>0.33</v>
      </c>
      <c r="R3525" s="42"/>
      <c r="S3525" s="27">
        <f>IF(A3525="placement",MIN(P3525,IF(R3525="",Q3525,R3525)),"")</f>
        <v>0.33</v>
      </c>
      <c r="T3525" s="28">
        <f>IF($A3525="placement",S3525*J3525,"")</f>
        <v>25.740000000000002</v>
      </c>
      <c r="U3525" s="26">
        <f>IF($A3525="placement",T3525,IF($A3525="site",SUMIF($C:$C,$C3525,$T:$T),IF($A3525="user",SUMIF($B:$B,$B3525,$T:$T),SUM($T:$T))))</f>
        <v>25.740000000000002</v>
      </c>
      <c r="V3525" s="27">
        <f>U3525/J3525</f>
        <v>0.33</v>
      </c>
    </row>
    <row r="3526" spans="1:22" hidden="1" x14ac:dyDescent="0.3">
      <c r="A3526" s="23" t="s">
        <v>14</v>
      </c>
      <c r="B3526" s="23" t="s">
        <v>4183</v>
      </c>
      <c r="C3526" s="23" t="s">
        <v>4185</v>
      </c>
      <c r="D3526" s="32" t="s">
        <v>4187</v>
      </c>
      <c r="E3526" s="23" t="s">
        <v>4188</v>
      </c>
      <c r="F3526" s="27">
        <v>0.18</v>
      </c>
      <c r="G3526" s="24">
        <v>1</v>
      </c>
      <c r="H3526" s="25">
        <v>96.175700000000006</v>
      </c>
      <c r="I3526" s="25">
        <v>5.2769000000000004</v>
      </c>
      <c r="J3526" s="26">
        <v>78</v>
      </c>
      <c r="K3526" s="26">
        <v>14</v>
      </c>
      <c r="L3526" s="27">
        <v>5.4899999999999997E-2</v>
      </c>
      <c r="M3526" s="28">
        <v>0.49450031999999999</v>
      </c>
      <c r="N3526" s="29">
        <v>0.15</v>
      </c>
      <c r="O3526" s="31" t="s">
        <v>12</v>
      </c>
      <c r="P3526" s="31">
        <v>0.69666349139999995</v>
      </c>
      <c r="Q3526" s="31">
        <v>0.18</v>
      </c>
      <c r="R3526" s="42"/>
      <c r="S3526" s="27">
        <f>IF(A3526="placement",MIN(P3526,IF(R3526="",Q3526,R3526)),"")</f>
        <v>0.18</v>
      </c>
      <c r="T3526" s="28">
        <f>IF($A3526="placement",S3526*J3526,"")</f>
        <v>14.04</v>
      </c>
      <c r="U3526" s="26">
        <f>IF($A3526="placement",T3526,IF($A3526="site",SUMIF($C:$C,$C3526,$T:$T),IF($A3526="user",SUMIF($B:$B,$B3526,$T:$T),SUM($T:$T))))</f>
        <v>14.04</v>
      </c>
      <c r="V3526" s="27">
        <f>U3526/J3526</f>
        <v>0.18</v>
      </c>
    </row>
    <row r="3527" spans="1:22" hidden="1" x14ac:dyDescent="0.3">
      <c r="A3527" s="23" t="s">
        <v>14</v>
      </c>
      <c r="B3527" s="23" t="s">
        <v>10897</v>
      </c>
      <c r="C3527" s="23" t="s">
        <v>10898</v>
      </c>
      <c r="D3527" s="23" t="s">
        <v>10901</v>
      </c>
      <c r="E3527" s="23" t="s">
        <v>10902</v>
      </c>
      <c r="F3527" s="27">
        <v>0.25</v>
      </c>
      <c r="G3527" s="24">
        <v>0</v>
      </c>
      <c r="H3527" s="25">
        <v>34.741700000000002</v>
      </c>
      <c r="I3527" s="25">
        <v>3.4156</v>
      </c>
      <c r="J3527" s="26">
        <v>78</v>
      </c>
      <c r="K3527" s="26">
        <v>19</v>
      </c>
      <c r="L3527" s="27">
        <v>9.8299999999999998E-2</v>
      </c>
      <c r="M3527" s="28">
        <v>0.76109415000000002</v>
      </c>
      <c r="N3527" s="29">
        <v>0.5</v>
      </c>
      <c r="O3527" s="31" t="s">
        <v>12</v>
      </c>
      <c r="P3527" s="31">
        <v>0.3430510524</v>
      </c>
      <c r="Q3527" s="31">
        <v>0.25</v>
      </c>
      <c r="R3527" s="42"/>
      <c r="S3527" s="27">
        <f>IF(A3527="placement",MIN(P3527,IF(R3527="",Q3527,R3527)),"")</f>
        <v>0.25</v>
      </c>
      <c r="T3527" s="28">
        <f>IF($A3527="placement",S3527*J3527,"")</f>
        <v>19.5</v>
      </c>
      <c r="U3527" s="26">
        <f>IF($A3527="placement",T3527,IF($A3527="site",SUMIF($C:$C,$C3527,$T:$T),IF($A3527="user",SUMIF($B:$B,$B3527,$T:$T),SUM($T:$T))))</f>
        <v>19.5</v>
      </c>
      <c r="V3527" s="27">
        <f>U3527/J3527</f>
        <v>0.25</v>
      </c>
    </row>
    <row r="3528" spans="1:22" hidden="1" x14ac:dyDescent="0.3">
      <c r="A3528" s="23" t="s">
        <v>14</v>
      </c>
      <c r="B3528" s="23" t="s">
        <v>5381</v>
      </c>
      <c r="C3528" s="23" t="s">
        <v>5383</v>
      </c>
      <c r="D3528" s="23" t="s">
        <v>5392</v>
      </c>
      <c r="E3528" s="23" t="s">
        <v>5393</v>
      </c>
      <c r="F3528" s="27">
        <v>0.25</v>
      </c>
      <c r="G3528" s="24">
        <v>0</v>
      </c>
      <c r="H3528" s="25">
        <v>15.147600000000001</v>
      </c>
      <c r="I3528" s="25">
        <v>3.9068999999999998</v>
      </c>
      <c r="J3528" s="26">
        <v>78</v>
      </c>
      <c r="K3528" s="26">
        <v>18</v>
      </c>
      <c r="L3528" s="27">
        <v>0.25790000000000002</v>
      </c>
      <c r="M3528" s="28">
        <v>0.66271024999999995</v>
      </c>
      <c r="N3528" s="29">
        <v>0.4</v>
      </c>
      <c r="O3528" s="31" t="s">
        <v>12</v>
      </c>
      <c r="P3528" s="31">
        <v>0.39641796969999998</v>
      </c>
      <c r="Q3528" s="31">
        <v>0.25</v>
      </c>
      <c r="R3528" s="42"/>
      <c r="S3528" s="27">
        <f>IF(A3528="placement",MIN(P3528,IF(R3528="",Q3528,R3528)),"")</f>
        <v>0.25</v>
      </c>
      <c r="T3528" s="28">
        <f>IF($A3528="placement",S3528*J3528,"")</f>
        <v>19.5</v>
      </c>
      <c r="U3528" s="26">
        <f>IF($A3528="placement",T3528,IF($A3528="site",SUMIF($C:$C,$C3528,$T:$T),IF($A3528="user",SUMIF($B:$B,$B3528,$T:$T),SUM($T:$T))))</f>
        <v>19.5</v>
      </c>
      <c r="V3528" s="27">
        <f>U3528/J3528</f>
        <v>0.25</v>
      </c>
    </row>
    <row r="3529" spans="1:22" hidden="1" x14ac:dyDescent="0.3">
      <c r="A3529" s="23" t="s">
        <v>14</v>
      </c>
      <c r="B3529" s="23" t="s">
        <v>5678</v>
      </c>
      <c r="C3529" s="23" t="s">
        <v>5679</v>
      </c>
      <c r="D3529" s="23" t="s">
        <v>10239</v>
      </c>
      <c r="E3529" s="23" t="s">
        <v>10240</v>
      </c>
      <c r="F3529" s="27">
        <v>0.25</v>
      </c>
      <c r="G3529" s="24">
        <v>1</v>
      </c>
      <c r="H3529" s="25">
        <v>37.018599999999999</v>
      </c>
      <c r="I3529" s="25">
        <v>1.3524</v>
      </c>
      <c r="J3529" s="26">
        <v>78</v>
      </c>
      <c r="K3529" s="26">
        <v>19</v>
      </c>
      <c r="L3529" s="27">
        <v>3.6499999999999998E-2</v>
      </c>
      <c r="M3529" s="28">
        <v>1.9255941700000001</v>
      </c>
      <c r="N3529" s="29">
        <v>1.1499999999999999</v>
      </c>
      <c r="O3529" s="31" t="s">
        <v>70</v>
      </c>
      <c r="P3529" s="31">
        <v>0.40278173960000002</v>
      </c>
      <c r="Q3529" s="31">
        <v>0.249999999999999</v>
      </c>
      <c r="R3529" s="42"/>
      <c r="S3529" s="27">
        <f>IF(A3529="placement",MIN(P3529,IF(R3529="",Q3529,R3529)),"")</f>
        <v>0.249999999999999</v>
      </c>
      <c r="T3529" s="28">
        <f>IF($A3529="placement",S3529*J3529,"")</f>
        <v>19.499999999999922</v>
      </c>
      <c r="U3529" s="26">
        <f>IF($A3529="placement",T3529,IF($A3529="site",SUMIF($C:$C,$C3529,$T:$T),IF($A3529="user",SUMIF($B:$B,$B3529,$T:$T),SUM($T:$T))))</f>
        <v>19.499999999999922</v>
      </c>
      <c r="V3529" s="27">
        <f>U3529/J3529</f>
        <v>0.249999999999999</v>
      </c>
    </row>
    <row r="3530" spans="1:22" hidden="1" x14ac:dyDescent="0.3">
      <c r="A3530" s="23" t="s">
        <v>14</v>
      </c>
      <c r="B3530" s="23" t="s">
        <v>5764</v>
      </c>
      <c r="C3530" s="23" t="s">
        <v>5766</v>
      </c>
      <c r="D3530" s="23" t="s">
        <v>5929</v>
      </c>
      <c r="E3530" s="23" t="s">
        <v>5930</v>
      </c>
      <c r="F3530" s="27">
        <v>0.33</v>
      </c>
      <c r="G3530" s="24">
        <v>0</v>
      </c>
      <c r="H3530" s="25">
        <v>7.4695999999999998</v>
      </c>
      <c r="I3530" s="25">
        <v>2.1122000000000001</v>
      </c>
      <c r="J3530" s="26">
        <v>78</v>
      </c>
      <c r="K3530" s="26">
        <v>26</v>
      </c>
      <c r="L3530" s="27">
        <v>0.2828</v>
      </c>
      <c r="M3530" s="28">
        <v>1.2343647499999999</v>
      </c>
      <c r="N3530" s="29">
        <v>0.75</v>
      </c>
      <c r="O3530" s="31" t="s">
        <v>12</v>
      </c>
      <c r="P3530" s="31">
        <v>0.39240001749999998</v>
      </c>
      <c r="Q3530" s="31">
        <v>0.32999999999999902</v>
      </c>
      <c r="R3530" s="42"/>
      <c r="S3530" s="27">
        <f>IF(A3530="placement",MIN(P3530,IF(R3530="",Q3530,R3530)),"")</f>
        <v>0.32999999999999902</v>
      </c>
      <c r="T3530" s="28">
        <f>IF($A3530="placement",S3530*J3530,"")</f>
        <v>25.739999999999924</v>
      </c>
      <c r="U3530" s="26">
        <f>IF($A3530="placement",T3530,IF($A3530="site",SUMIF($C:$C,$C3530,$T:$T),IF($A3530="user",SUMIF($B:$B,$B3530,$T:$T),SUM($T:$T))))</f>
        <v>25.739999999999924</v>
      </c>
      <c r="V3530" s="27">
        <f>U3530/J3530</f>
        <v>0.32999999999999902</v>
      </c>
    </row>
    <row r="3531" spans="1:22" hidden="1" x14ac:dyDescent="0.3">
      <c r="A3531" s="23" t="s">
        <v>14</v>
      </c>
      <c r="B3531" s="23" t="s">
        <v>6638</v>
      </c>
      <c r="C3531" s="23" t="s">
        <v>6639</v>
      </c>
      <c r="D3531" s="23" t="s">
        <v>6712</v>
      </c>
      <c r="E3531" s="23" t="s">
        <v>6713</v>
      </c>
      <c r="F3531" s="27">
        <v>0.25</v>
      </c>
      <c r="G3531" s="24">
        <v>0</v>
      </c>
      <c r="H3531" s="25">
        <v>16.782599999999999</v>
      </c>
      <c r="I3531" s="25">
        <v>4.1379000000000001</v>
      </c>
      <c r="J3531" s="26">
        <v>78</v>
      </c>
      <c r="K3531" s="26">
        <v>19</v>
      </c>
      <c r="L3531" s="27">
        <v>0.24660000000000001</v>
      </c>
      <c r="M3531" s="28">
        <v>0.62509364999999995</v>
      </c>
      <c r="N3531" s="29">
        <v>0.3</v>
      </c>
      <c r="O3531" s="31" t="s">
        <v>12</v>
      </c>
      <c r="P3531" s="31">
        <v>0.52007190930000002</v>
      </c>
      <c r="Q3531" s="31">
        <v>0.25</v>
      </c>
      <c r="R3531" s="42"/>
      <c r="S3531" s="27">
        <f>IF(A3531="placement",MIN(P3531,IF(R3531="",Q3531,R3531)),"")</f>
        <v>0.25</v>
      </c>
      <c r="T3531" s="28">
        <f>IF($A3531="placement",S3531*J3531,"")</f>
        <v>19.5</v>
      </c>
      <c r="U3531" s="26">
        <f>IF($A3531="placement",T3531,IF($A3531="site",SUMIF($C:$C,$C3531,$T:$T),IF($A3531="user",SUMIF($B:$B,$B3531,$T:$T),SUM($T:$T))))</f>
        <v>19.5</v>
      </c>
      <c r="V3531" s="27">
        <f>U3531/J3531</f>
        <v>0.25</v>
      </c>
    </row>
    <row r="3532" spans="1:22" hidden="1" x14ac:dyDescent="0.3">
      <c r="A3532" s="23" t="s">
        <v>14</v>
      </c>
      <c r="B3532" s="23" t="s">
        <v>6954</v>
      </c>
      <c r="C3532" s="23" t="s">
        <v>6956</v>
      </c>
      <c r="D3532" s="23" t="s">
        <v>6965</v>
      </c>
      <c r="E3532" s="23" t="s">
        <v>6955</v>
      </c>
      <c r="F3532" s="27">
        <v>0.25</v>
      </c>
      <c r="G3532" s="24">
        <v>0</v>
      </c>
      <c r="H3532" s="25">
        <v>23.612200000000001</v>
      </c>
      <c r="I3532" s="25">
        <v>4.5410000000000004</v>
      </c>
      <c r="J3532" s="26">
        <v>78</v>
      </c>
      <c r="K3532" s="26">
        <v>19</v>
      </c>
      <c r="L3532" s="27">
        <v>0.1923</v>
      </c>
      <c r="M3532" s="28">
        <v>0.57211752999999999</v>
      </c>
      <c r="N3532" s="29">
        <v>0.4</v>
      </c>
      <c r="O3532" s="31" t="s">
        <v>42</v>
      </c>
      <c r="P3532" s="31">
        <v>0.3008429608</v>
      </c>
      <c r="Q3532" s="31">
        <v>0.25</v>
      </c>
      <c r="R3532" s="42"/>
      <c r="S3532" s="27">
        <f>IF(A3532="placement",MIN(P3532,IF(R3532="",Q3532,R3532)),"")</f>
        <v>0.25</v>
      </c>
      <c r="T3532" s="28">
        <f>IF($A3532="placement",S3532*J3532,"")</f>
        <v>19.5</v>
      </c>
      <c r="U3532" s="26">
        <f>IF($A3532="placement",T3532,IF($A3532="site",SUMIF($C:$C,$C3532,$T:$T),IF($A3532="user",SUMIF($B:$B,$B3532,$T:$T),SUM($T:$T))))</f>
        <v>19.5</v>
      </c>
      <c r="V3532" s="27">
        <f>U3532/J3532</f>
        <v>0.25</v>
      </c>
    </row>
    <row r="3533" spans="1:22" hidden="1" x14ac:dyDescent="0.3">
      <c r="A3533" s="23" t="s">
        <v>14</v>
      </c>
      <c r="B3533" s="23" t="s">
        <v>6986</v>
      </c>
      <c r="C3533" s="23" t="s">
        <v>6987</v>
      </c>
      <c r="D3533" s="23" t="s">
        <v>7010</v>
      </c>
      <c r="E3533" s="23" t="s">
        <v>7011</v>
      </c>
      <c r="F3533" s="27">
        <v>0.25</v>
      </c>
      <c r="G3533" s="24">
        <v>1</v>
      </c>
      <c r="H3533" s="25">
        <v>134.89609999999999</v>
      </c>
      <c r="I3533" s="25">
        <v>3.6120999999999999</v>
      </c>
      <c r="J3533" s="26">
        <v>78</v>
      </c>
      <c r="K3533" s="26">
        <v>20</v>
      </c>
      <c r="L3533" s="27">
        <v>2.6800000000000001E-2</v>
      </c>
      <c r="M3533" s="28">
        <v>0.72119283000000001</v>
      </c>
      <c r="N3533" s="29">
        <v>0.25</v>
      </c>
      <c r="O3533" s="31" t="s">
        <v>12</v>
      </c>
      <c r="P3533" s="31">
        <v>0.65335207019999997</v>
      </c>
      <c r="Q3533" s="31">
        <v>0.25</v>
      </c>
      <c r="R3533" s="42"/>
      <c r="S3533" s="27">
        <f>IF(A3533="placement",MIN(P3533,IF(R3533="",Q3533,R3533)),"")</f>
        <v>0.25</v>
      </c>
      <c r="T3533" s="28">
        <f>IF($A3533="placement",S3533*J3533,"")</f>
        <v>19.5</v>
      </c>
      <c r="U3533" s="26">
        <f>IF($A3533="placement",T3533,IF($A3533="site",SUMIF($C:$C,$C3533,$T:$T),IF($A3533="user",SUMIF($B:$B,$B3533,$T:$T),SUM($T:$T))))</f>
        <v>19.5</v>
      </c>
      <c r="V3533" s="27">
        <f>U3533/J3533</f>
        <v>0.25</v>
      </c>
    </row>
    <row r="3534" spans="1:22" hidden="1" x14ac:dyDescent="0.3">
      <c r="A3534" s="23" t="s">
        <v>14</v>
      </c>
      <c r="B3534" s="23" t="s">
        <v>8393</v>
      </c>
      <c r="C3534" s="23" t="s">
        <v>8394</v>
      </c>
      <c r="D3534" s="23" t="s">
        <v>8399</v>
      </c>
      <c r="E3534" s="23" t="s">
        <v>8400</v>
      </c>
      <c r="F3534" s="27">
        <v>0.25</v>
      </c>
      <c r="G3534" s="24">
        <v>0</v>
      </c>
      <c r="H3534" s="25">
        <v>11.335100000000001</v>
      </c>
      <c r="I3534" s="25">
        <v>4.6032000000000002</v>
      </c>
      <c r="J3534" s="26">
        <v>78</v>
      </c>
      <c r="K3534" s="26">
        <v>19</v>
      </c>
      <c r="L3534" s="27">
        <v>0.40610000000000002</v>
      </c>
      <c r="M3534" s="28">
        <v>0.56431376</v>
      </c>
      <c r="N3534" s="29">
        <v>0.3</v>
      </c>
      <c r="O3534" s="31" t="s">
        <v>12</v>
      </c>
      <c r="P3534" s="31">
        <v>0.46838084870000002</v>
      </c>
      <c r="Q3534" s="31">
        <v>0.25</v>
      </c>
      <c r="R3534" s="42"/>
      <c r="S3534" s="27">
        <f>IF(A3534="placement",MIN(P3534,IF(R3534="",Q3534,R3534)),"")</f>
        <v>0.25</v>
      </c>
      <c r="T3534" s="28">
        <f>IF($A3534="placement",S3534*J3534,"")</f>
        <v>19.5</v>
      </c>
      <c r="U3534" s="26">
        <f>IF($A3534="placement",T3534,IF($A3534="site",SUMIF($C:$C,$C3534,$T:$T),IF($A3534="user",SUMIF($B:$B,$B3534,$T:$T),SUM($T:$T))))</f>
        <v>19.5</v>
      </c>
      <c r="V3534" s="27">
        <f>U3534/J3534</f>
        <v>0.25</v>
      </c>
    </row>
    <row r="3535" spans="1:22" hidden="1" x14ac:dyDescent="0.3">
      <c r="A3535" s="23" t="s">
        <v>14</v>
      </c>
      <c r="B3535" s="23" t="s">
        <v>438</v>
      </c>
      <c r="C3535" s="23" t="s">
        <v>440</v>
      </c>
      <c r="D3535" s="32" t="s">
        <v>473</v>
      </c>
      <c r="E3535" s="23" t="s">
        <v>474</v>
      </c>
      <c r="F3535" s="27">
        <v>0.25</v>
      </c>
      <c r="G3535" s="24">
        <v>0</v>
      </c>
      <c r="H3535" s="25">
        <v>16.491</v>
      </c>
      <c r="I3535" s="25">
        <v>0.72629999999999995</v>
      </c>
      <c r="J3535" s="26">
        <v>77</v>
      </c>
      <c r="K3535" s="26">
        <v>12</v>
      </c>
      <c r="L3535" s="27">
        <v>4.3999999999999997E-2</v>
      </c>
      <c r="M3535" s="28">
        <v>3.5473446100000001</v>
      </c>
      <c r="N3535" s="29">
        <v>3</v>
      </c>
      <c r="O3535" s="31" t="s">
        <v>42</v>
      </c>
      <c r="P3535" s="31">
        <v>0.1542969941</v>
      </c>
      <c r="Q3535" s="31">
        <v>0.154296994127986</v>
      </c>
      <c r="R3535" s="42"/>
      <c r="S3535" s="27">
        <f>IF(A3535="placement",MIN(P3535,IF(R3535="",Q3535,R3535)),"")</f>
        <v>0.1542969941</v>
      </c>
      <c r="T3535" s="28">
        <f>IF($A3535="placement",S3535*J3535,"")</f>
        <v>11.8808685457</v>
      </c>
      <c r="U3535" s="26">
        <f>IF($A3535="placement",T3535,IF($A3535="site",SUMIF($C:$C,$C3535,$T:$T),IF($A3535="user",SUMIF($B:$B,$B3535,$T:$T),SUM($T:$T))))</f>
        <v>11.8808685457</v>
      </c>
      <c r="V3535" s="27">
        <f>U3535/J3535</f>
        <v>0.1542969941</v>
      </c>
    </row>
    <row r="3536" spans="1:22" hidden="1" x14ac:dyDescent="0.3">
      <c r="A3536" s="23" t="s">
        <v>14</v>
      </c>
      <c r="B3536" s="23" t="s">
        <v>1646</v>
      </c>
      <c r="C3536" s="23" t="s">
        <v>1647</v>
      </c>
      <c r="D3536" s="23" t="s">
        <v>1653</v>
      </c>
      <c r="E3536" s="23" t="s">
        <v>1647</v>
      </c>
      <c r="F3536" s="27">
        <v>0.25</v>
      </c>
      <c r="G3536" s="24">
        <v>1</v>
      </c>
      <c r="H3536" s="25">
        <v>112.908</v>
      </c>
      <c r="I3536" s="25">
        <v>7.0091000000000001</v>
      </c>
      <c r="J3536" s="26">
        <v>77</v>
      </c>
      <c r="K3536" s="26">
        <v>19</v>
      </c>
      <c r="L3536" s="27">
        <v>6.2100000000000002E-2</v>
      </c>
      <c r="M3536" s="28">
        <v>0.36560819</v>
      </c>
      <c r="N3536" s="29">
        <v>0.01</v>
      </c>
      <c r="O3536" s="31" t="s">
        <v>12</v>
      </c>
      <c r="P3536" s="31">
        <v>0.97264831480000002</v>
      </c>
      <c r="Q3536" s="31">
        <v>0.25</v>
      </c>
      <c r="R3536" s="42"/>
      <c r="S3536" s="27">
        <f>IF(A3536="placement",MIN(P3536,IF(R3536="",Q3536,R3536)),"")</f>
        <v>0.25</v>
      </c>
      <c r="T3536" s="28">
        <f>IF($A3536="placement",S3536*J3536,"")</f>
        <v>19.25</v>
      </c>
      <c r="U3536" s="26">
        <f>IF($A3536="placement",T3536,IF($A3536="site",SUMIF($C:$C,$C3536,$T:$T),IF($A3536="user",SUMIF($B:$B,$B3536,$T:$T),SUM($T:$T))))</f>
        <v>19.25</v>
      </c>
      <c r="V3536" s="27">
        <f>U3536/J3536</f>
        <v>0.25</v>
      </c>
    </row>
    <row r="3537" spans="1:22" hidden="1" x14ac:dyDescent="0.3">
      <c r="A3537" s="23" t="s">
        <v>14</v>
      </c>
      <c r="B3537" s="23" t="s">
        <v>2410</v>
      </c>
      <c r="C3537" s="23" t="s">
        <v>2411</v>
      </c>
      <c r="D3537" s="23" t="s">
        <v>2419</v>
      </c>
      <c r="E3537" s="23" t="s">
        <v>2420</v>
      </c>
      <c r="F3537" s="27">
        <v>0.2</v>
      </c>
      <c r="G3537" s="24">
        <v>0</v>
      </c>
      <c r="H3537" s="25">
        <v>12.3331</v>
      </c>
      <c r="I3537" s="25">
        <v>3.1587000000000001</v>
      </c>
      <c r="J3537" s="26">
        <v>77</v>
      </c>
      <c r="K3537" s="26">
        <v>15</v>
      </c>
      <c r="L3537" s="27">
        <v>0.25609999999999999</v>
      </c>
      <c r="M3537" s="28">
        <v>0.81673375000000004</v>
      </c>
      <c r="N3537" s="29">
        <v>0.57999999999999996</v>
      </c>
      <c r="O3537" s="31" t="s">
        <v>42</v>
      </c>
      <c r="P3537" s="31">
        <v>0.28985425390000003</v>
      </c>
      <c r="Q3537" s="31">
        <v>0.19999999999999901</v>
      </c>
      <c r="R3537" s="42"/>
      <c r="S3537" s="27">
        <f>IF(A3537="placement",MIN(P3537,IF(R3537="",Q3537,R3537)),"")</f>
        <v>0.19999999999999901</v>
      </c>
      <c r="T3537" s="28">
        <f>IF($A3537="placement",S3537*J3537,"")</f>
        <v>15.399999999999924</v>
      </c>
      <c r="U3537" s="26">
        <f>IF($A3537="placement",T3537,IF($A3537="site",SUMIF($C:$C,$C3537,$T:$T),IF($A3537="user",SUMIF($B:$B,$B3537,$T:$T),SUM($T:$T))))</f>
        <v>15.399999999999924</v>
      </c>
      <c r="V3537" s="27">
        <f>U3537/J3537</f>
        <v>0.19999999999999901</v>
      </c>
    </row>
    <row r="3538" spans="1:22" hidden="1" x14ac:dyDescent="0.3">
      <c r="A3538" s="23" t="s">
        <v>14</v>
      </c>
      <c r="B3538" s="23" t="s">
        <v>2619</v>
      </c>
      <c r="C3538" s="23" t="s">
        <v>2621</v>
      </c>
      <c r="D3538" s="23" t="s">
        <v>2746</v>
      </c>
      <c r="E3538" s="23" t="s">
        <v>2747</v>
      </c>
      <c r="F3538" s="27">
        <v>0.15</v>
      </c>
      <c r="G3538" s="24">
        <v>0</v>
      </c>
      <c r="H3538" s="25">
        <v>47.380099999999999</v>
      </c>
      <c r="I3538" s="25">
        <v>5.6839000000000004</v>
      </c>
      <c r="J3538" s="26">
        <v>77</v>
      </c>
      <c r="K3538" s="26">
        <v>12</v>
      </c>
      <c r="L3538" s="27">
        <v>0.12</v>
      </c>
      <c r="M3538" s="28">
        <v>0.45170970999999999</v>
      </c>
      <c r="N3538" s="29">
        <v>0.3</v>
      </c>
      <c r="O3538" s="31" t="s">
        <v>42</v>
      </c>
      <c r="P3538" s="31">
        <v>0.3358566469</v>
      </c>
      <c r="Q3538" s="31">
        <v>0.149999999999999</v>
      </c>
      <c r="R3538" s="42"/>
      <c r="S3538" s="27">
        <f>IF(A3538="placement",MIN(P3538,IF(R3538="",Q3538,R3538)),"")</f>
        <v>0.149999999999999</v>
      </c>
      <c r="T3538" s="28">
        <f>IF($A3538="placement",S3538*J3538,"")</f>
        <v>11.549999999999923</v>
      </c>
      <c r="U3538" s="26">
        <f>IF($A3538="placement",T3538,IF($A3538="site",SUMIF($C:$C,$C3538,$T:$T),IF($A3538="user",SUMIF($B:$B,$B3538,$T:$T),SUM($T:$T))))</f>
        <v>11.549999999999923</v>
      </c>
      <c r="V3538" s="27">
        <f>U3538/J3538</f>
        <v>0.149999999999999</v>
      </c>
    </row>
    <row r="3539" spans="1:22" x14ac:dyDescent="0.3">
      <c r="A3539" s="23" t="s">
        <v>14</v>
      </c>
      <c r="B3539" s="23" t="s">
        <v>3015</v>
      </c>
      <c r="C3539" s="23" t="s">
        <v>3017</v>
      </c>
      <c r="D3539" s="23" t="s">
        <v>3034</v>
      </c>
      <c r="E3539" s="23" t="s">
        <v>3035</v>
      </c>
      <c r="F3539" s="27">
        <v>0.15</v>
      </c>
      <c r="G3539" s="24">
        <v>0</v>
      </c>
      <c r="H3539" s="25">
        <v>14.6442</v>
      </c>
      <c r="I3539" s="25">
        <v>10.5229</v>
      </c>
      <c r="J3539" s="26">
        <v>77</v>
      </c>
      <c r="K3539" s="26">
        <v>12</v>
      </c>
      <c r="L3539" s="27">
        <v>0.71860000000000002</v>
      </c>
      <c r="M3539" s="28">
        <v>0.24361389999999999</v>
      </c>
      <c r="N3539" s="29">
        <v>0.03</v>
      </c>
      <c r="O3539" s="31" t="s">
        <v>42</v>
      </c>
      <c r="P3539" s="31">
        <v>0.87685431830000005</v>
      </c>
      <c r="Q3539" s="31">
        <v>0.15</v>
      </c>
      <c r="R3539" s="42">
        <v>0.35</v>
      </c>
      <c r="S3539" s="27">
        <f>IF(A3539="placement",MIN(P3539,IF(R3539="",Q3539,R3539)),"")</f>
        <v>0.35</v>
      </c>
      <c r="T3539" s="28">
        <f>IF($A3539="placement",S3539*J3539,"")</f>
        <v>26.95</v>
      </c>
      <c r="U3539" s="23">
        <f>IF($A3539="placement",T3539,IF($A3539="site",SUMIF($C:$C,$C3539,$T:$T),IF($A3539="user",SUMIF($B:$B,$B3539,$T:$T),SUM($T:$T))))</f>
        <v>26.95</v>
      </c>
      <c r="V3539" s="27">
        <f>U3539/J3539</f>
        <v>0.35</v>
      </c>
    </row>
    <row r="3540" spans="1:22" hidden="1" x14ac:dyDescent="0.3">
      <c r="A3540" s="23" t="s">
        <v>14</v>
      </c>
      <c r="B3540" s="23" t="s">
        <v>3053</v>
      </c>
      <c r="C3540" s="23" t="s">
        <v>3055</v>
      </c>
      <c r="D3540" s="23" t="s">
        <v>3088</v>
      </c>
      <c r="E3540" s="23" t="s">
        <v>3089</v>
      </c>
      <c r="F3540" s="27">
        <v>0.1</v>
      </c>
      <c r="G3540" s="24">
        <v>0</v>
      </c>
      <c r="H3540" s="25">
        <v>10.0969</v>
      </c>
      <c r="I3540" s="25">
        <v>1.7603</v>
      </c>
      <c r="J3540" s="26">
        <v>77</v>
      </c>
      <c r="K3540" s="26">
        <v>8</v>
      </c>
      <c r="L3540" s="27">
        <v>0.17430000000000001</v>
      </c>
      <c r="M3540" s="28">
        <v>1.4576854400000001</v>
      </c>
      <c r="N3540" s="29">
        <v>1</v>
      </c>
      <c r="O3540" s="31" t="s">
        <v>304</v>
      </c>
      <c r="P3540" s="31">
        <v>0.31398093710000002</v>
      </c>
      <c r="Q3540" s="31">
        <v>0.1</v>
      </c>
      <c r="R3540" s="42"/>
      <c r="S3540" s="27">
        <f>IF(A3540="placement",MIN(P3540,IF(R3540="",Q3540,R3540)),"")</f>
        <v>0.1</v>
      </c>
      <c r="T3540" s="28">
        <f>IF($A3540="placement",S3540*J3540,"")</f>
        <v>7.7</v>
      </c>
      <c r="U3540" s="26">
        <f>IF($A3540="placement",T3540,IF($A3540="site",SUMIF($C:$C,$C3540,$T:$T),IF($A3540="user",SUMIF($B:$B,$B3540,$T:$T),SUM($T:$T))))</f>
        <v>7.7</v>
      </c>
      <c r="V3540" s="27">
        <f>U3540/J3540</f>
        <v>0.1</v>
      </c>
    </row>
    <row r="3541" spans="1:22" x14ac:dyDescent="0.3">
      <c r="A3541" s="23" t="s">
        <v>14</v>
      </c>
      <c r="B3541" s="23" t="s">
        <v>4328</v>
      </c>
      <c r="C3541" s="23" t="s">
        <v>4329</v>
      </c>
      <c r="D3541" s="23" t="s">
        <v>10865</v>
      </c>
      <c r="E3541" s="23" t="s">
        <v>10866</v>
      </c>
      <c r="F3541" s="27">
        <v>0.25</v>
      </c>
      <c r="G3541" s="24">
        <v>1</v>
      </c>
      <c r="H3541" s="25">
        <v>54.396099999999997</v>
      </c>
      <c r="I3541" s="25">
        <v>7.7195999999999998</v>
      </c>
      <c r="J3541" s="26">
        <v>77</v>
      </c>
      <c r="K3541" s="26">
        <v>19</v>
      </c>
      <c r="L3541" s="27">
        <v>0.1419</v>
      </c>
      <c r="M3541" s="28">
        <v>0.33136988000000001</v>
      </c>
      <c r="N3541" s="29">
        <v>0.2</v>
      </c>
      <c r="O3541" s="31" t="s">
        <v>12</v>
      </c>
      <c r="P3541" s="31">
        <v>0.3964448465</v>
      </c>
      <c r="Q3541" s="31">
        <v>0.249999999999999</v>
      </c>
      <c r="R3541" s="42">
        <v>0.3</v>
      </c>
      <c r="S3541" s="27">
        <f>IF(A3541="placement",MIN(P3541,IF(R3541="",Q3541,R3541)),"")</f>
        <v>0.3</v>
      </c>
      <c r="T3541" s="28">
        <f>IF($A3541="placement",S3541*J3541,"")</f>
        <v>23.099999999999998</v>
      </c>
      <c r="U3541" s="26">
        <f>IF($A3541="placement",T3541,IF($A3541="site",SUMIF($C:$C,$C3541,$T:$T),IF($A3541="user",SUMIF($B:$B,$B3541,$T:$T),SUM($T:$T))))</f>
        <v>23.099999999999998</v>
      </c>
      <c r="V3541" s="27">
        <f>U3541/J3541</f>
        <v>0.3</v>
      </c>
    </row>
    <row r="3542" spans="1:22" hidden="1" x14ac:dyDescent="0.3">
      <c r="A3542" s="23" t="s">
        <v>14</v>
      </c>
      <c r="B3542" s="23" t="s">
        <v>5021</v>
      </c>
      <c r="C3542" s="23" t="s">
        <v>5023</v>
      </c>
      <c r="D3542" s="23" t="s">
        <v>5124</v>
      </c>
      <c r="E3542" s="23" t="s">
        <v>5125</v>
      </c>
      <c r="F3542" s="27">
        <v>0.25</v>
      </c>
      <c r="G3542" s="24">
        <v>1</v>
      </c>
      <c r="H3542" s="25">
        <v>92.548599999999993</v>
      </c>
      <c r="I3542" s="25">
        <v>25.7834</v>
      </c>
      <c r="J3542" s="26">
        <v>77</v>
      </c>
      <c r="K3542" s="26">
        <v>19</v>
      </c>
      <c r="L3542" s="27">
        <v>0.27860000000000001</v>
      </c>
      <c r="M3542" s="28">
        <v>0.10000887</v>
      </c>
      <c r="N3542" s="29">
        <v>0.01</v>
      </c>
      <c r="O3542" s="31" t="s">
        <v>42</v>
      </c>
      <c r="P3542" s="31">
        <v>0.90000886430000004</v>
      </c>
      <c r="Q3542" s="31">
        <v>0.25</v>
      </c>
      <c r="R3542" s="42"/>
      <c r="S3542" s="27">
        <f>IF(A3542="placement",MIN(P3542,IF(R3542="",Q3542,R3542)),"")</f>
        <v>0.25</v>
      </c>
      <c r="T3542" s="28">
        <f>IF($A3542="placement",S3542*J3542,"")</f>
        <v>19.25</v>
      </c>
      <c r="U3542" s="26">
        <f>IF($A3542="placement",T3542,IF($A3542="site",SUMIF($C:$C,$C3542,$T:$T),IF($A3542="user",SUMIF($B:$B,$B3542,$T:$T),SUM($T:$T))))</f>
        <v>19.25</v>
      </c>
      <c r="V3542" s="27">
        <f>U3542/J3542</f>
        <v>0.25</v>
      </c>
    </row>
    <row r="3543" spans="1:22" hidden="1" x14ac:dyDescent="0.3">
      <c r="A3543" s="23" t="s">
        <v>14</v>
      </c>
      <c r="B3543" s="23" t="s">
        <v>5211</v>
      </c>
      <c r="C3543" s="23" t="s">
        <v>5213</v>
      </c>
      <c r="D3543" s="23" t="s">
        <v>5228</v>
      </c>
      <c r="E3543" s="23" t="s">
        <v>5229</v>
      </c>
      <c r="F3543" s="27">
        <v>0.25</v>
      </c>
      <c r="G3543" s="24">
        <v>0</v>
      </c>
      <c r="H3543" s="25">
        <v>7.3807999999999998</v>
      </c>
      <c r="I3543" s="25">
        <v>2.3784999999999998</v>
      </c>
      <c r="J3543" s="26">
        <v>77</v>
      </c>
      <c r="K3543" s="26">
        <v>19</v>
      </c>
      <c r="L3543" s="27">
        <v>0.32229999999999998</v>
      </c>
      <c r="M3543" s="28">
        <v>1.0757319999999999</v>
      </c>
      <c r="N3543" s="29">
        <v>0.8</v>
      </c>
      <c r="O3543" s="31" t="s">
        <v>12</v>
      </c>
      <c r="P3543" s="31">
        <v>0.25632035019999999</v>
      </c>
      <c r="Q3543" s="31">
        <v>0.25</v>
      </c>
      <c r="R3543" s="42"/>
      <c r="S3543" s="27">
        <f>IF(A3543="placement",MIN(P3543,IF(R3543="",Q3543,R3543)),"")</f>
        <v>0.25</v>
      </c>
      <c r="T3543" s="28">
        <f>IF($A3543="placement",S3543*J3543,"")</f>
        <v>19.25</v>
      </c>
      <c r="U3543" s="26">
        <f>IF($A3543="placement",T3543,IF($A3543="site",SUMIF($C:$C,$C3543,$T:$T),IF($A3543="user",SUMIF($B:$B,$B3543,$T:$T),SUM($T:$T))))</f>
        <v>19.25</v>
      </c>
      <c r="V3543" s="27">
        <f>U3543/J3543</f>
        <v>0.25</v>
      </c>
    </row>
    <row r="3544" spans="1:22" hidden="1" x14ac:dyDescent="0.3">
      <c r="A3544" s="23" t="s">
        <v>14</v>
      </c>
      <c r="B3544" s="23" t="s">
        <v>6052</v>
      </c>
      <c r="C3544" s="23" t="s">
        <v>6054</v>
      </c>
      <c r="D3544" s="23" t="s">
        <v>6146</v>
      </c>
      <c r="E3544" s="23" t="s">
        <v>6147</v>
      </c>
      <c r="F3544" s="27">
        <v>0.25</v>
      </c>
      <c r="G3544" s="24">
        <v>0</v>
      </c>
      <c r="H3544" s="25">
        <v>9.4801000000000002</v>
      </c>
      <c r="I3544" s="25">
        <v>0.60409999999999997</v>
      </c>
      <c r="J3544" s="26">
        <v>77</v>
      </c>
      <c r="K3544" s="26">
        <v>12</v>
      </c>
      <c r="L3544" s="27">
        <v>6.3700000000000007E-2</v>
      </c>
      <c r="M3544" s="28">
        <v>4.2742492299999997</v>
      </c>
      <c r="N3544" s="29">
        <v>3.75</v>
      </c>
      <c r="O3544" s="31" t="s">
        <v>42</v>
      </c>
      <c r="P3544" s="31">
        <v>0.1226529393</v>
      </c>
      <c r="Q3544" s="31">
        <v>0.122652939288994</v>
      </c>
      <c r="R3544" s="42"/>
      <c r="S3544" s="27">
        <f>IF(A3544="placement",MIN(P3544,IF(R3544="",Q3544,R3544)),"")</f>
        <v>0.122652939288994</v>
      </c>
      <c r="T3544" s="28">
        <f>IF($A3544="placement",S3544*J3544,"")</f>
        <v>9.4442763252525381</v>
      </c>
      <c r="U3544" s="26">
        <f>IF($A3544="placement",T3544,IF($A3544="site",SUMIF($C:$C,$C3544,$T:$T),IF($A3544="user",SUMIF($B:$B,$B3544,$T:$T),SUM($T:$T))))</f>
        <v>9.4442763252525381</v>
      </c>
      <c r="V3544" s="27">
        <f>U3544/J3544</f>
        <v>0.122652939288994</v>
      </c>
    </row>
    <row r="3545" spans="1:22" hidden="1" x14ac:dyDescent="0.3">
      <c r="A3545" s="23" t="s">
        <v>14</v>
      </c>
      <c r="B3545" s="23" t="s">
        <v>6285</v>
      </c>
      <c r="C3545" s="23" t="s">
        <v>6287</v>
      </c>
      <c r="D3545" s="23" t="s">
        <v>6312</v>
      </c>
      <c r="E3545" s="23" t="s">
        <v>6313</v>
      </c>
      <c r="F3545" s="27">
        <v>0.25</v>
      </c>
      <c r="G3545" s="24">
        <v>0</v>
      </c>
      <c r="H3545" s="25">
        <v>25.349599999999999</v>
      </c>
      <c r="I3545" s="25">
        <v>1.9158999999999999</v>
      </c>
      <c r="J3545" s="26">
        <v>77</v>
      </c>
      <c r="K3545" s="26">
        <v>19</v>
      </c>
      <c r="L3545" s="27">
        <v>7.5600000000000001E-2</v>
      </c>
      <c r="M3545" s="28">
        <v>1.33579391</v>
      </c>
      <c r="N3545" s="29">
        <v>1</v>
      </c>
      <c r="O3545" s="31" t="s">
        <v>42</v>
      </c>
      <c r="P3545" s="31">
        <v>0.25138152390000001</v>
      </c>
      <c r="Q3545" s="31">
        <v>0.249999999999999</v>
      </c>
      <c r="R3545" s="42"/>
      <c r="S3545" s="27">
        <f>IF(A3545="placement",MIN(P3545,IF(R3545="",Q3545,R3545)),"")</f>
        <v>0.249999999999999</v>
      </c>
      <c r="T3545" s="28">
        <f>IF($A3545="placement",S3545*J3545,"")</f>
        <v>19.249999999999922</v>
      </c>
      <c r="U3545" s="26">
        <f>IF($A3545="placement",T3545,IF($A3545="site",SUMIF($C:$C,$C3545,$T:$T),IF($A3545="user",SUMIF($B:$B,$B3545,$T:$T),SUM($T:$T))))</f>
        <v>19.249999999999922</v>
      </c>
      <c r="V3545" s="27">
        <f>U3545/J3545</f>
        <v>0.24999999999999897</v>
      </c>
    </row>
    <row r="3546" spans="1:22" hidden="1" x14ac:dyDescent="0.3">
      <c r="A3546" s="23" t="s">
        <v>14</v>
      </c>
      <c r="B3546" s="23" t="s">
        <v>7909</v>
      </c>
      <c r="C3546" s="23" t="s">
        <v>7910</v>
      </c>
      <c r="D3546" s="23" t="s">
        <v>10338</v>
      </c>
      <c r="E3546" s="23" t="s">
        <v>10339</v>
      </c>
      <c r="F3546" s="27">
        <v>0.25</v>
      </c>
      <c r="G3546" s="24">
        <v>0</v>
      </c>
      <c r="H3546" s="25">
        <v>13.8102</v>
      </c>
      <c r="I3546" s="25">
        <v>3.6760000000000002</v>
      </c>
      <c r="J3546" s="26">
        <v>77</v>
      </c>
      <c r="K3546" s="26">
        <v>19</v>
      </c>
      <c r="L3546" s="27">
        <v>0.26619999999999999</v>
      </c>
      <c r="M3546" s="28">
        <v>0.70118141</v>
      </c>
      <c r="N3546" s="29">
        <v>0.4</v>
      </c>
      <c r="O3546" s="31" t="s">
        <v>12</v>
      </c>
      <c r="P3546" s="31">
        <v>0.42953421860000002</v>
      </c>
      <c r="Q3546" s="31">
        <v>0.25</v>
      </c>
      <c r="R3546" s="42"/>
      <c r="S3546" s="27">
        <f>IF(A3546="placement",MIN(P3546,IF(R3546="",Q3546,R3546)),"")</f>
        <v>0.25</v>
      </c>
      <c r="T3546" s="28">
        <f>IF($A3546="placement",S3546*J3546,"")</f>
        <v>19.25</v>
      </c>
      <c r="U3546" s="26">
        <f>IF($A3546="placement",T3546,IF($A3546="site",SUMIF($C:$C,$C3546,$T:$T),IF($A3546="user",SUMIF($B:$B,$B3546,$T:$T),SUM($T:$T))))</f>
        <v>19.25</v>
      </c>
      <c r="V3546" s="27">
        <f>U3546/J3546</f>
        <v>0.25</v>
      </c>
    </row>
    <row r="3547" spans="1:22" hidden="1" x14ac:dyDescent="0.3">
      <c r="A3547" s="23" t="s">
        <v>14</v>
      </c>
      <c r="B3547" s="23" t="s">
        <v>235</v>
      </c>
      <c r="C3547" s="23" t="s">
        <v>237</v>
      </c>
      <c r="D3547" s="32" t="s">
        <v>242</v>
      </c>
      <c r="E3547" s="23" t="s">
        <v>236</v>
      </c>
      <c r="F3547" s="27">
        <v>0.33</v>
      </c>
      <c r="G3547" s="24">
        <v>0</v>
      </c>
      <c r="H3547" s="25">
        <v>11.9328</v>
      </c>
      <c r="I3547" s="25">
        <v>3.4971000000000001</v>
      </c>
      <c r="J3547" s="26">
        <v>76</v>
      </c>
      <c r="K3547" s="26">
        <v>24</v>
      </c>
      <c r="L3547" s="27">
        <v>0.29310000000000003</v>
      </c>
      <c r="M3547" s="28">
        <v>0.72900182000000002</v>
      </c>
      <c r="N3547" s="29">
        <v>0.5</v>
      </c>
      <c r="O3547" s="31" t="s">
        <v>12</v>
      </c>
      <c r="P3547" s="31">
        <v>0.31413065410000002</v>
      </c>
      <c r="Q3547" s="31">
        <v>0.31413065405478102</v>
      </c>
      <c r="R3547" s="42"/>
      <c r="S3547" s="27">
        <f>IF(A3547="placement",MIN(P3547,IF(R3547="",Q3547,R3547)),"")</f>
        <v>0.31413065405478102</v>
      </c>
      <c r="T3547" s="28">
        <f>IF($A3547="placement",S3547*J3547,"")</f>
        <v>23.873929708163359</v>
      </c>
      <c r="U3547" s="26">
        <f>IF($A3547="placement",T3547,IF($A3547="site",SUMIF($C:$C,$C3547,$T:$T),IF($A3547="user",SUMIF($B:$B,$B3547,$T:$T),SUM($T:$T))))</f>
        <v>23.873929708163359</v>
      </c>
      <c r="V3547" s="27">
        <f>U3547/J3547</f>
        <v>0.31413065405478102</v>
      </c>
    </row>
    <row r="3548" spans="1:22" hidden="1" x14ac:dyDescent="0.3">
      <c r="A3548" s="23" t="s">
        <v>14</v>
      </c>
      <c r="B3548" s="23" t="s">
        <v>1501</v>
      </c>
      <c r="C3548" s="23" t="s">
        <v>1503</v>
      </c>
      <c r="D3548" s="23" t="s">
        <v>1541</v>
      </c>
      <c r="E3548" s="23" t="s">
        <v>1502</v>
      </c>
      <c r="F3548" s="27">
        <v>0.33</v>
      </c>
      <c r="G3548" s="24">
        <v>0</v>
      </c>
      <c r="H3548" s="25">
        <v>15.2194</v>
      </c>
      <c r="I3548" s="25">
        <v>1.1707000000000001</v>
      </c>
      <c r="J3548" s="26">
        <v>76</v>
      </c>
      <c r="K3548" s="26">
        <v>13</v>
      </c>
      <c r="L3548" s="27">
        <v>7.6899999999999996E-2</v>
      </c>
      <c r="M3548" s="28">
        <v>2.17802929</v>
      </c>
      <c r="N3548" s="29">
        <v>1.8</v>
      </c>
      <c r="O3548" s="31" t="s">
        <v>12</v>
      </c>
      <c r="P3548" s="31">
        <v>0.17356483149999999</v>
      </c>
      <c r="Q3548" s="31">
        <v>0.173564831544712</v>
      </c>
      <c r="R3548" s="42"/>
      <c r="S3548" s="27">
        <f>IF(A3548="placement",MIN(P3548,IF(R3548="",Q3548,R3548)),"")</f>
        <v>0.17356483149999999</v>
      </c>
      <c r="T3548" s="28">
        <f>IF($A3548="placement",S3548*J3548,"")</f>
        <v>13.190927193999999</v>
      </c>
      <c r="U3548" s="26">
        <f>IF($A3548="placement",T3548,IF($A3548="site",SUMIF($C:$C,$C3548,$T:$T),IF($A3548="user",SUMIF($B:$B,$B3548,$T:$T),SUM($T:$T))))</f>
        <v>13.190927193999999</v>
      </c>
      <c r="V3548" s="27">
        <f>U3548/J3548</f>
        <v>0.17356483149999999</v>
      </c>
    </row>
    <row r="3549" spans="1:22" hidden="1" x14ac:dyDescent="0.3">
      <c r="A3549" s="23" t="s">
        <v>14</v>
      </c>
      <c r="B3549" s="23" t="s">
        <v>5021</v>
      </c>
      <c r="C3549" s="23" t="s">
        <v>5023</v>
      </c>
      <c r="D3549" s="23" t="s">
        <v>5090</v>
      </c>
      <c r="E3549" s="23" t="s">
        <v>5091</v>
      </c>
      <c r="F3549" s="27">
        <v>0.25</v>
      </c>
      <c r="G3549" s="24">
        <v>1</v>
      </c>
      <c r="H3549" s="25">
        <v>92.3108</v>
      </c>
      <c r="I3549" s="25">
        <v>25.889299999999999</v>
      </c>
      <c r="J3549" s="26">
        <v>76</v>
      </c>
      <c r="K3549" s="26">
        <v>19</v>
      </c>
      <c r="L3549" s="27">
        <v>0.28050000000000003</v>
      </c>
      <c r="M3549" s="28">
        <v>9.7393019999999997E-2</v>
      </c>
      <c r="N3549" s="29">
        <v>0.01</v>
      </c>
      <c r="O3549" s="31" t="s">
        <v>42</v>
      </c>
      <c r="P3549" s="31">
        <v>0.89732323700000005</v>
      </c>
      <c r="Q3549" s="31">
        <v>0.25</v>
      </c>
      <c r="R3549" s="42"/>
      <c r="S3549" s="27">
        <f>IF(A3549="placement",MIN(P3549,IF(R3549="",Q3549,R3549)),"")</f>
        <v>0.25</v>
      </c>
      <c r="T3549" s="28">
        <f>IF($A3549="placement",S3549*J3549,"")</f>
        <v>19</v>
      </c>
      <c r="U3549" s="26">
        <f>IF($A3549="placement",T3549,IF($A3549="site",SUMIF($C:$C,$C3549,$T:$T),IF($A3549="user",SUMIF($B:$B,$B3549,$T:$T),SUM($T:$T))))</f>
        <v>19</v>
      </c>
      <c r="V3549" s="27">
        <f>U3549/J3549</f>
        <v>0.25</v>
      </c>
    </row>
    <row r="3550" spans="1:22" hidden="1" x14ac:dyDescent="0.3">
      <c r="A3550" s="23" t="s">
        <v>14</v>
      </c>
      <c r="B3550" s="23" t="s">
        <v>5726</v>
      </c>
      <c r="C3550" s="23" t="s">
        <v>5727</v>
      </c>
      <c r="D3550" s="23" t="s">
        <v>5740</v>
      </c>
      <c r="E3550" s="23" t="s">
        <v>5741</v>
      </c>
      <c r="F3550" s="27">
        <v>0.25</v>
      </c>
      <c r="G3550" s="24">
        <v>1</v>
      </c>
      <c r="H3550" s="25">
        <v>79.087699999999998</v>
      </c>
      <c r="I3550" s="25">
        <v>0.9819</v>
      </c>
      <c r="J3550" s="26">
        <v>76</v>
      </c>
      <c r="K3550" s="26">
        <v>11</v>
      </c>
      <c r="L3550" s="27">
        <v>1.24E-2</v>
      </c>
      <c r="M3550" s="28">
        <v>2.5873208700000001</v>
      </c>
      <c r="N3550" s="29">
        <v>2.2000000000000002</v>
      </c>
      <c r="O3550" s="31" t="s">
        <v>42</v>
      </c>
      <c r="P3550" s="31">
        <v>0.1496995887</v>
      </c>
      <c r="Q3550" s="31">
        <v>0.149699588674057</v>
      </c>
      <c r="R3550" s="42"/>
      <c r="S3550" s="27">
        <f>IF(A3550="placement",MIN(P3550,IF(R3550="",Q3550,R3550)),"")</f>
        <v>0.149699588674057</v>
      </c>
      <c r="T3550" s="28">
        <f>IF($A3550="placement",S3550*J3550,"")</f>
        <v>11.377168739228331</v>
      </c>
      <c r="U3550" s="26">
        <f>IF($A3550="placement",T3550,IF($A3550="site",SUMIF($C:$C,$C3550,$T:$T),IF($A3550="user",SUMIF($B:$B,$B3550,$T:$T),SUM($T:$T))))</f>
        <v>11.377168739228331</v>
      </c>
      <c r="V3550" s="27">
        <f>U3550/J3550</f>
        <v>0.149699588674057</v>
      </c>
    </row>
    <row r="3551" spans="1:22" hidden="1" x14ac:dyDescent="0.3">
      <c r="A3551" s="23" t="s">
        <v>14</v>
      </c>
      <c r="B3551" s="23" t="s">
        <v>7081</v>
      </c>
      <c r="C3551" s="23" t="s">
        <v>7083</v>
      </c>
      <c r="D3551" s="23" t="s">
        <v>7108</v>
      </c>
      <c r="E3551" s="23" t="s">
        <v>7109</v>
      </c>
      <c r="F3551" s="27">
        <v>0.25</v>
      </c>
      <c r="G3551" s="24">
        <v>1</v>
      </c>
      <c r="H3551" s="25">
        <v>75.331599999999995</v>
      </c>
      <c r="I3551" s="25">
        <v>3.1425999999999998</v>
      </c>
      <c r="J3551" s="26">
        <v>76</v>
      </c>
      <c r="K3551" s="26">
        <v>19</v>
      </c>
      <c r="L3551" s="27">
        <v>4.1700000000000001E-2</v>
      </c>
      <c r="M3551" s="28">
        <v>0.81099166</v>
      </c>
      <c r="N3551" s="29">
        <v>0.5</v>
      </c>
      <c r="O3551" s="31" t="s">
        <v>12</v>
      </c>
      <c r="P3551" s="31">
        <v>0.38347084739999998</v>
      </c>
      <c r="Q3551" s="31">
        <v>0.25</v>
      </c>
      <c r="R3551" s="42"/>
      <c r="S3551" s="27">
        <f>IF(A3551="placement",MIN(P3551,IF(R3551="",Q3551,R3551)),"")</f>
        <v>0.25</v>
      </c>
      <c r="T3551" s="28">
        <f>IF($A3551="placement",S3551*J3551,"")</f>
        <v>19</v>
      </c>
      <c r="U3551" s="26">
        <f>IF($A3551="placement",T3551,IF($A3551="site",SUMIF($C:$C,$C3551,$T:$T),IF($A3551="user",SUMIF($B:$B,$B3551,$T:$T),SUM($T:$T))))</f>
        <v>19</v>
      </c>
      <c r="V3551" s="27">
        <f>U3551/J3551</f>
        <v>0.25</v>
      </c>
    </row>
    <row r="3552" spans="1:22" hidden="1" x14ac:dyDescent="0.3">
      <c r="A3552" s="23" t="s">
        <v>14</v>
      </c>
      <c r="B3552" s="23" t="s">
        <v>7689</v>
      </c>
      <c r="C3552" s="23" t="s">
        <v>7690</v>
      </c>
      <c r="D3552" s="23" t="s">
        <v>10324</v>
      </c>
      <c r="E3552" s="23" t="s">
        <v>10325</v>
      </c>
      <c r="F3552" s="27">
        <v>0.25</v>
      </c>
      <c r="G3552" s="24">
        <v>0</v>
      </c>
      <c r="H3552" s="25">
        <v>13.985300000000001</v>
      </c>
      <c r="I3552" s="25">
        <v>2.1846999999999999</v>
      </c>
      <c r="J3552" s="26">
        <v>76</v>
      </c>
      <c r="K3552" s="26">
        <v>14</v>
      </c>
      <c r="L3552" s="27">
        <v>0.15620000000000001</v>
      </c>
      <c r="M3552" s="28">
        <v>1.15601255</v>
      </c>
      <c r="N3552" s="29">
        <v>0.95</v>
      </c>
      <c r="O3552" s="31" t="s">
        <v>12</v>
      </c>
      <c r="P3552" s="31">
        <v>0.1782096171</v>
      </c>
      <c r="Q3552" s="31">
        <v>0.17820961711418601</v>
      </c>
      <c r="R3552" s="42"/>
      <c r="S3552" s="27">
        <f>IF(A3552="placement",MIN(P3552,IF(R3552="",Q3552,R3552)),"")</f>
        <v>0.1782096171</v>
      </c>
      <c r="T3552" s="28">
        <f>IF($A3552="placement",S3552*J3552,"")</f>
        <v>13.543930899599999</v>
      </c>
      <c r="U3552" s="26">
        <f>IF($A3552="placement",T3552,IF($A3552="site",SUMIF($C:$C,$C3552,$T:$T),IF($A3552="user",SUMIF($B:$B,$B3552,$T:$T),SUM($T:$T))))</f>
        <v>13.543930899599999</v>
      </c>
      <c r="V3552" s="27">
        <f>U3552/J3552</f>
        <v>0.1782096171</v>
      </c>
    </row>
    <row r="3553" spans="1:22" hidden="1" x14ac:dyDescent="0.3">
      <c r="A3553" s="23" t="s">
        <v>14</v>
      </c>
      <c r="B3553" s="23" t="s">
        <v>1268</v>
      </c>
      <c r="C3553" s="23" t="s">
        <v>1270</v>
      </c>
      <c r="D3553" s="23" t="s">
        <v>1271</v>
      </c>
      <c r="E3553" s="23" t="s">
        <v>1272</v>
      </c>
      <c r="F3553" s="27">
        <v>0.25</v>
      </c>
      <c r="G3553" s="24">
        <v>0</v>
      </c>
      <c r="H3553" s="25">
        <v>8.8741000000000003</v>
      </c>
      <c r="I3553" s="25">
        <v>0.7631</v>
      </c>
      <c r="J3553" s="26">
        <v>75</v>
      </c>
      <c r="K3553" s="26">
        <v>16</v>
      </c>
      <c r="L3553" s="27">
        <v>8.5999999999999993E-2</v>
      </c>
      <c r="M3553" s="28">
        <v>3.2964152000000002</v>
      </c>
      <c r="N3553" s="29">
        <v>2.5</v>
      </c>
      <c r="O3553" s="31" t="s">
        <v>42</v>
      </c>
      <c r="P3553" s="31">
        <v>0.2416003907</v>
      </c>
      <c r="Q3553" s="31">
        <v>0.241600390699312</v>
      </c>
      <c r="R3553" s="42"/>
      <c r="S3553" s="27">
        <f>IF(A3553="placement",MIN(P3553,IF(R3553="",Q3553,R3553)),"")</f>
        <v>0.241600390699312</v>
      </c>
      <c r="T3553" s="28">
        <f>IF($A3553="placement",S3553*J3553,"")</f>
        <v>18.120029302448401</v>
      </c>
      <c r="U3553" s="26">
        <f>IF($A3553="placement",T3553,IF($A3553="site",SUMIF($C:$C,$C3553,$T:$T),IF($A3553="user",SUMIF($B:$B,$B3553,$T:$T),SUM($T:$T))))</f>
        <v>18.120029302448401</v>
      </c>
      <c r="V3553" s="27">
        <f>U3553/J3553</f>
        <v>0.24160039069931202</v>
      </c>
    </row>
    <row r="3554" spans="1:22" hidden="1" x14ac:dyDescent="0.3">
      <c r="A3554" s="23" t="s">
        <v>14</v>
      </c>
      <c r="B3554" s="23" t="s">
        <v>1708</v>
      </c>
      <c r="C3554" s="23" t="s">
        <v>1709</v>
      </c>
      <c r="D3554" s="32" t="s">
        <v>1754</v>
      </c>
      <c r="E3554" s="23" t="s">
        <v>1755</v>
      </c>
      <c r="F3554" s="27">
        <v>0.15</v>
      </c>
      <c r="G3554" s="24">
        <v>0</v>
      </c>
      <c r="H3554" s="25">
        <v>2.8675999999999999</v>
      </c>
      <c r="I3554" s="25">
        <v>1.2274</v>
      </c>
      <c r="J3554" s="26">
        <v>75</v>
      </c>
      <c r="K3554" s="26">
        <v>11</v>
      </c>
      <c r="L3554" s="27">
        <v>0.42799999999999999</v>
      </c>
      <c r="M3554" s="28">
        <v>2.0443577999999998</v>
      </c>
      <c r="N3554" s="29">
        <v>1.5</v>
      </c>
      <c r="O3554" s="31" t="s">
        <v>42</v>
      </c>
      <c r="P3554" s="31">
        <v>0.26627325060000001</v>
      </c>
      <c r="Q3554" s="31">
        <v>0.15</v>
      </c>
      <c r="R3554" s="42"/>
      <c r="S3554" s="27">
        <f>IF(A3554="placement",MIN(P3554,IF(R3554="",Q3554,R3554)),"")</f>
        <v>0.15</v>
      </c>
      <c r="T3554" s="28">
        <f>IF($A3554="placement",S3554*J3554,"")</f>
        <v>11.25</v>
      </c>
      <c r="U3554" s="23">
        <f>IF($A3554="placement",T3554,IF($A3554="site",SUMIF($C:$C,$C3554,$T:$T),IF($A3554="user",SUMIF($B:$B,$B3554,$T:$T),SUM($T:$T))))</f>
        <v>11.25</v>
      </c>
      <c r="V3554" s="27">
        <f>U3554/J3554</f>
        <v>0.15</v>
      </c>
    </row>
    <row r="3555" spans="1:22" hidden="1" x14ac:dyDescent="0.3">
      <c r="A3555" s="23" t="s">
        <v>14</v>
      </c>
      <c r="B3555" s="23" t="s">
        <v>1708</v>
      </c>
      <c r="C3555" s="23" t="s">
        <v>1709</v>
      </c>
      <c r="D3555" s="23" t="s">
        <v>2080</v>
      </c>
      <c r="E3555" s="23" t="s">
        <v>2081</v>
      </c>
      <c r="F3555" s="27">
        <v>0.15</v>
      </c>
      <c r="G3555" s="24">
        <v>0</v>
      </c>
      <c r="H3555" s="25">
        <v>2.8014999999999999</v>
      </c>
      <c r="I3555" s="25">
        <v>1.2416</v>
      </c>
      <c r="J3555" s="26">
        <v>75</v>
      </c>
      <c r="K3555" s="26">
        <v>11</v>
      </c>
      <c r="L3555" s="27">
        <v>0.44319999999999998</v>
      </c>
      <c r="M3555" s="28">
        <v>2.0213036500000001</v>
      </c>
      <c r="N3555" s="29">
        <v>1.55</v>
      </c>
      <c r="O3555" s="31" t="s">
        <v>42</v>
      </c>
      <c r="P3555" s="31">
        <v>0.23316815760000001</v>
      </c>
      <c r="Q3555" s="31">
        <v>0.15</v>
      </c>
      <c r="R3555" s="42"/>
      <c r="S3555" s="27">
        <f>IF(A3555="placement",MIN(P3555,IF(R3555="",Q3555,R3555)),"")</f>
        <v>0.15</v>
      </c>
      <c r="T3555" s="28">
        <f>IF($A3555="placement",S3555*J3555,"")</f>
        <v>11.25</v>
      </c>
      <c r="U3555" s="26">
        <f>IF($A3555="placement",T3555,IF($A3555="site",SUMIF($C:$C,$C3555,$T:$T),IF($A3555="user",SUMIF($B:$B,$B3555,$T:$T),SUM($T:$T))))</f>
        <v>11.25</v>
      </c>
      <c r="V3555" s="27">
        <f>U3555/J3555</f>
        <v>0.15</v>
      </c>
    </row>
    <row r="3556" spans="1:22" hidden="1" x14ac:dyDescent="0.3">
      <c r="A3556" s="23" t="s">
        <v>14</v>
      </c>
      <c r="B3556" s="23" t="s">
        <v>1708</v>
      </c>
      <c r="C3556" s="23" t="s">
        <v>1709</v>
      </c>
      <c r="D3556" s="23" t="s">
        <v>2212</v>
      </c>
      <c r="E3556" s="23" t="s">
        <v>2213</v>
      </c>
      <c r="F3556" s="27">
        <v>0.15</v>
      </c>
      <c r="G3556" s="24">
        <v>0</v>
      </c>
      <c r="H3556" s="25">
        <v>3.1467000000000001</v>
      </c>
      <c r="I3556" s="25">
        <v>1.2396</v>
      </c>
      <c r="J3556" s="26">
        <v>75</v>
      </c>
      <c r="K3556" s="26">
        <v>11</v>
      </c>
      <c r="L3556" s="27">
        <v>0.39389999999999997</v>
      </c>
      <c r="M3556" s="28">
        <v>2.0162374000000001</v>
      </c>
      <c r="N3556" s="29">
        <v>1.55</v>
      </c>
      <c r="O3556" s="31" t="s">
        <v>42</v>
      </c>
      <c r="P3556" s="31">
        <v>0.23124131940000001</v>
      </c>
      <c r="Q3556" s="31">
        <v>0.15</v>
      </c>
      <c r="R3556" s="42"/>
      <c r="S3556" s="27">
        <f>IF(A3556="placement",MIN(P3556,IF(R3556="",Q3556,R3556)),"")</f>
        <v>0.15</v>
      </c>
      <c r="T3556" s="28">
        <f>IF($A3556="placement",S3556*J3556,"")</f>
        <v>11.25</v>
      </c>
      <c r="U3556" s="26">
        <f>IF($A3556="placement",T3556,IF($A3556="site",SUMIF($C:$C,$C3556,$T:$T),IF($A3556="user",SUMIF($B:$B,$B3556,$T:$T),SUM($T:$T))))</f>
        <v>11.25</v>
      </c>
      <c r="V3556" s="27">
        <f>U3556/J3556</f>
        <v>0.15</v>
      </c>
    </row>
    <row r="3557" spans="1:22" hidden="1" x14ac:dyDescent="0.3">
      <c r="A3557" s="23" t="s">
        <v>14</v>
      </c>
      <c r="B3557" s="23" t="s">
        <v>3266</v>
      </c>
      <c r="C3557" s="23" t="s">
        <v>3268</v>
      </c>
      <c r="D3557" s="23" t="s">
        <v>10105</v>
      </c>
      <c r="E3557" s="23" t="s">
        <v>10106</v>
      </c>
      <c r="F3557" s="27">
        <v>0.25</v>
      </c>
      <c r="G3557" s="24">
        <v>0</v>
      </c>
      <c r="H3557" s="25">
        <v>33.093000000000004</v>
      </c>
      <c r="I3557" s="25">
        <v>1.9249000000000001</v>
      </c>
      <c r="J3557" s="26">
        <v>75</v>
      </c>
      <c r="K3557" s="26">
        <v>15</v>
      </c>
      <c r="L3557" s="27">
        <v>5.8200000000000002E-2</v>
      </c>
      <c r="M3557" s="28">
        <v>1.29676426</v>
      </c>
      <c r="N3557" s="29">
        <v>1.05</v>
      </c>
      <c r="O3557" s="31" t="s">
        <v>12</v>
      </c>
      <c r="P3557" s="31">
        <v>0.190292304</v>
      </c>
      <c r="Q3557" s="31">
        <v>0.19029230395032401</v>
      </c>
      <c r="R3557" s="42"/>
      <c r="S3557" s="27">
        <f>IF(A3557="placement",MIN(P3557,IF(R3557="",Q3557,R3557)),"")</f>
        <v>0.19029230395032401</v>
      </c>
      <c r="T3557" s="28">
        <f>IF($A3557="placement",S3557*J3557,"")</f>
        <v>14.271922796274302</v>
      </c>
      <c r="U3557" s="26">
        <f>IF($A3557="placement",T3557,IF($A3557="site",SUMIF($C:$C,$C3557,$T:$T),IF($A3557="user",SUMIF($B:$B,$B3557,$T:$T),SUM($T:$T))))</f>
        <v>14.271922796274302</v>
      </c>
      <c r="V3557" s="27">
        <f>U3557/J3557</f>
        <v>0.19029230395032401</v>
      </c>
    </row>
    <row r="3558" spans="1:22" hidden="1" x14ac:dyDescent="0.3">
      <c r="A3558" s="23" t="s">
        <v>14</v>
      </c>
      <c r="B3558" s="23" t="s">
        <v>3593</v>
      </c>
      <c r="C3558" s="23" t="s">
        <v>3595</v>
      </c>
      <c r="D3558" s="23" t="s">
        <v>3600</v>
      </c>
      <c r="E3558" s="23" t="s">
        <v>3601</v>
      </c>
      <c r="F3558" s="27">
        <v>0.25</v>
      </c>
      <c r="G3558" s="24">
        <v>0</v>
      </c>
      <c r="H3558" s="25">
        <v>16.1206</v>
      </c>
      <c r="I3558" s="25">
        <v>8.0263000000000009</v>
      </c>
      <c r="J3558" s="26">
        <v>75</v>
      </c>
      <c r="K3558" s="26">
        <v>19</v>
      </c>
      <c r="L3558" s="27">
        <v>0.49790000000000001</v>
      </c>
      <c r="M3558" s="28">
        <v>0.31347804000000001</v>
      </c>
      <c r="N3558" s="29">
        <v>0.05</v>
      </c>
      <c r="O3558" s="31" t="s">
        <v>42</v>
      </c>
      <c r="P3558" s="31">
        <v>0.84049919230000003</v>
      </c>
      <c r="Q3558" s="31">
        <v>0.25</v>
      </c>
      <c r="R3558" s="42"/>
      <c r="S3558" s="27">
        <f>IF(A3558="placement",MIN(P3558,IF(R3558="",Q3558,R3558)),"")</f>
        <v>0.25</v>
      </c>
      <c r="T3558" s="28">
        <f>IF($A3558="placement",S3558*J3558,"")</f>
        <v>18.75</v>
      </c>
      <c r="U3558" s="26">
        <f>IF($A3558="placement",T3558,IF($A3558="site",SUMIF($C:$C,$C3558,$T:$T),IF($A3558="user",SUMIF($B:$B,$B3558,$T:$T),SUM($T:$T))))</f>
        <v>18.75</v>
      </c>
      <c r="V3558" s="27">
        <f>U3558/J3558</f>
        <v>0.25</v>
      </c>
    </row>
    <row r="3559" spans="1:22" hidden="1" x14ac:dyDescent="0.3">
      <c r="A3559" s="23" t="s">
        <v>14</v>
      </c>
      <c r="B3559" s="23" t="s">
        <v>3661</v>
      </c>
      <c r="C3559" s="23" t="s">
        <v>3662</v>
      </c>
      <c r="D3559" s="23" t="s">
        <v>3670</v>
      </c>
      <c r="E3559" s="23" t="s">
        <v>10148</v>
      </c>
      <c r="F3559" s="27">
        <v>0.25</v>
      </c>
      <c r="G3559" s="24">
        <v>0</v>
      </c>
      <c r="H3559" s="25">
        <v>23.2441</v>
      </c>
      <c r="I3559" s="25">
        <v>1.2716000000000001</v>
      </c>
      <c r="J3559" s="26">
        <v>75</v>
      </c>
      <c r="K3559" s="26">
        <v>13</v>
      </c>
      <c r="L3559" s="27">
        <v>5.4699999999999999E-2</v>
      </c>
      <c r="M3559" s="28">
        <v>1.9580159500000001</v>
      </c>
      <c r="N3559" s="29">
        <v>1.5</v>
      </c>
      <c r="O3559" s="31" t="s">
        <v>70</v>
      </c>
      <c r="P3559" s="31">
        <v>0.23391839710000001</v>
      </c>
      <c r="Q3559" s="31">
        <v>0.23391839708979001</v>
      </c>
      <c r="R3559" s="42"/>
      <c r="S3559" s="27">
        <f>IF(A3559="placement",MIN(P3559,IF(R3559="",Q3559,R3559)),"")</f>
        <v>0.23391839708979001</v>
      </c>
      <c r="T3559" s="28">
        <f>IF($A3559="placement",S3559*J3559,"")</f>
        <v>17.543879781734251</v>
      </c>
      <c r="U3559" s="23">
        <f>IF($A3559="placement",T3559,IF($A3559="site",SUMIF($C:$C,$C3559,$T:$T),IF($A3559="user",SUMIF($B:$B,$B3559,$T:$T),SUM($T:$T))))</f>
        <v>17.543879781734251</v>
      </c>
      <c r="V3559" s="27">
        <f>U3559/J3559</f>
        <v>0.23391839708979001</v>
      </c>
    </row>
    <row r="3560" spans="1:22" hidden="1" x14ac:dyDescent="0.3">
      <c r="A3560" s="23" t="s">
        <v>14</v>
      </c>
      <c r="B3560" s="23" t="s">
        <v>5726</v>
      </c>
      <c r="C3560" s="23" t="s">
        <v>5727</v>
      </c>
      <c r="D3560" s="23" t="s">
        <v>5746</v>
      </c>
      <c r="E3560" s="23" t="s">
        <v>5747</v>
      </c>
      <c r="F3560" s="27">
        <v>0.25</v>
      </c>
      <c r="G3560" s="24">
        <v>1</v>
      </c>
      <c r="H3560" s="25">
        <v>79.057100000000005</v>
      </c>
      <c r="I3560" s="25">
        <v>0.96589999999999998</v>
      </c>
      <c r="J3560" s="26">
        <v>75</v>
      </c>
      <c r="K3560" s="26">
        <v>12</v>
      </c>
      <c r="L3560" s="27">
        <v>1.2200000000000001E-2</v>
      </c>
      <c r="M3560" s="28">
        <v>2.59785551</v>
      </c>
      <c r="N3560" s="29">
        <v>2.2000000000000002</v>
      </c>
      <c r="O3560" s="31" t="s">
        <v>42</v>
      </c>
      <c r="P3560" s="31">
        <v>0.15314766530000001</v>
      </c>
      <c r="Q3560" s="31">
        <v>0.153147665296548</v>
      </c>
      <c r="R3560" s="42"/>
      <c r="S3560" s="27">
        <f>IF(A3560="placement",MIN(P3560,IF(R3560="",Q3560,R3560)),"")</f>
        <v>0.153147665296548</v>
      </c>
      <c r="T3560" s="28">
        <f>IF($A3560="placement",S3560*J3560,"")</f>
        <v>11.4860748972411</v>
      </c>
      <c r="U3560" s="26">
        <f>IF($A3560="placement",T3560,IF($A3560="site",SUMIF($C:$C,$C3560,$T:$T),IF($A3560="user",SUMIF($B:$B,$B3560,$T:$T),SUM($T:$T))))</f>
        <v>11.4860748972411</v>
      </c>
      <c r="V3560" s="27">
        <f>U3560/J3560</f>
        <v>0.153147665296548</v>
      </c>
    </row>
    <row r="3561" spans="1:22" hidden="1" x14ac:dyDescent="0.3">
      <c r="A3561" s="23" t="s">
        <v>14</v>
      </c>
      <c r="B3561" s="23" t="s">
        <v>5764</v>
      </c>
      <c r="C3561" s="23" t="s">
        <v>5766</v>
      </c>
      <c r="D3561" s="23" t="s">
        <v>5825</v>
      </c>
      <c r="E3561" s="23" t="s">
        <v>5826</v>
      </c>
      <c r="F3561" s="27">
        <v>0.25</v>
      </c>
      <c r="G3561" s="24">
        <v>0</v>
      </c>
      <c r="H3561" s="25">
        <v>18.722899999999999</v>
      </c>
      <c r="I3561" s="25">
        <v>2.0055999999999998</v>
      </c>
      <c r="J3561" s="26">
        <v>75</v>
      </c>
      <c r="K3561" s="26">
        <v>15</v>
      </c>
      <c r="L3561" s="27">
        <v>0.1071</v>
      </c>
      <c r="M3561" s="28">
        <v>1.2506784399999999</v>
      </c>
      <c r="N3561" s="29">
        <v>1</v>
      </c>
      <c r="O3561" s="31" t="s">
        <v>12</v>
      </c>
      <c r="P3561" s="31">
        <v>0.20043396799999999</v>
      </c>
      <c r="Q3561" s="31">
        <v>0.20043396795926799</v>
      </c>
      <c r="R3561" s="42"/>
      <c r="S3561" s="27">
        <f>IF(A3561="placement",MIN(P3561,IF(R3561="",Q3561,R3561)),"")</f>
        <v>0.20043396795926799</v>
      </c>
      <c r="T3561" s="28">
        <f>IF($A3561="placement",S3561*J3561,"")</f>
        <v>15.032547596945099</v>
      </c>
      <c r="U3561" s="26">
        <f>IF($A3561="placement",T3561,IF($A3561="site",SUMIF($C:$C,$C3561,$T:$T),IF($A3561="user",SUMIF($B:$B,$B3561,$T:$T),SUM($T:$T))))</f>
        <v>15.032547596945099</v>
      </c>
      <c r="V3561" s="27">
        <f>U3561/J3561</f>
        <v>0.20043396795926799</v>
      </c>
    </row>
    <row r="3562" spans="1:22" hidden="1" x14ac:dyDescent="0.3">
      <c r="A3562" s="23" t="s">
        <v>14</v>
      </c>
      <c r="B3562" s="23" t="s">
        <v>6500</v>
      </c>
      <c r="C3562" s="23" t="s">
        <v>6501</v>
      </c>
      <c r="D3562" s="23" t="s">
        <v>6524</v>
      </c>
      <c r="E3562" s="23" t="s">
        <v>6525</v>
      </c>
      <c r="F3562" s="27">
        <v>0.25</v>
      </c>
      <c r="G3562" s="24">
        <v>0</v>
      </c>
      <c r="H3562" s="25">
        <v>33.567500000000003</v>
      </c>
      <c r="I3562" s="25">
        <v>3.1734</v>
      </c>
      <c r="J3562" s="26">
        <v>75</v>
      </c>
      <c r="K3562" s="26">
        <v>19</v>
      </c>
      <c r="L3562" s="27">
        <v>9.4500000000000001E-2</v>
      </c>
      <c r="M3562" s="28">
        <v>0.78278974000000001</v>
      </c>
      <c r="N3562" s="29">
        <v>0.5</v>
      </c>
      <c r="O3562" s="31" t="s">
        <v>42</v>
      </c>
      <c r="P3562" s="31">
        <v>0.36125887800000001</v>
      </c>
      <c r="Q3562" s="31">
        <v>0.25</v>
      </c>
      <c r="R3562" s="42"/>
      <c r="S3562" s="27">
        <f>IF(A3562="placement",MIN(P3562,IF(R3562="",Q3562,R3562)),"")</f>
        <v>0.25</v>
      </c>
      <c r="T3562" s="28">
        <f>IF($A3562="placement",S3562*J3562,"")</f>
        <v>18.75</v>
      </c>
      <c r="U3562" s="26">
        <f>IF($A3562="placement",T3562,IF($A3562="site",SUMIF($C:$C,$C3562,$T:$T),IF($A3562="user",SUMIF($B:$B,$B3562,$T:$T),SUM($T:$T))))</f>
        <v>18.75</v>
      </c>
      <c r="V3562" s="27">
        <f>U3562/J3562</f>
        <v>0.25</v>
      </c>
    </row>
    <row r="3563" spans="1:22" hidden="1" x14ac:dyDescent="0.3">
      <c r="A3563" s="17" t="s">
        <v>13</v>
      </c>
      <c r="B3563" s="17" t="s">
        <v>7312</v>
      </c>
      <c r="C3563" s="17" t="s">
        <v>7313</v>
      </c>
      <c r="D3563" s="17" t="s">
        <v>9898</v>
      </c>
      <c r="E3563" s="17"/>
      <c r="F3563" s="18">
        <v>0.14940000000000001</v>
      </c>
      <c r="G3563" s="36">
        <v>0.63848731000000003</v>
      </c>
      <c r="H3563" s="37">
        <v>50.745600000000003</v>
      </c>
      <c r="I3563" s="37">
        <v>1.1257999999999999</v>
      </c>
      <c r="J3563" s="19">
        <v>75</v>
      </c>
      <c r="K3563" s="19">
        <v>7</v>
      </c>
      <c r="L3563" s="18">
        <v>2.2200000000000001E-2</v>
      </c>
      <c r="M3563" s="20">
        <v>2.2097646100000001</v>
      </c>
      <c r="N3563" s="21">
        <v>2</v>
      </c>
      <c r="O3563" s="22"/>
      <c r="P3563" s="22">
        <v>9.4926223399999995E-2</v>
      </c>
      <c r="Q3563" s="22">
        <v>9.4926223365615695E-2</v>
      </c>
      <c r="R3563" s="43"/>
      <c r="S3563" s="18" t="str">
        <f>IF(A3563="placement",MIN(P3563,IF(R3563="",Q3563,R3563)),"")</f>
        <v/>
      </c>
      <c r="T3563" s="20" t="str">
        <f>IF($A3563="placement",S3563*J3563,"")</f>
        <v/>
      </c>
      <c r="U3563" s="19">
        <f>IF($A3563="placement",T3563,IF($A3563="site",SUMIF($C:$C,$C3563,$T:$T),IF($A3563="user",SUMIF($B:$B,$B3563,$T:$T),SUM($T:$T))))</f>
        <v>6.8887620539000007</v>
      </c>
      <c r="V3563" s="18">
        <f>U3563/J3563</f>
        <v>9.1850160718666682E-2</v>
      </c>
    </row>
    <row r="3564" spans="1:22" hidden="1" x14ac:dyDescent="0.3">
      <c r="A3564" s="11" t="s">
        <v>10</v>
      </c>
      <c r="B3564" s="11" t="s">
        <v>7312</v>
      </c>
      <c r="C3564" s="11" t="s">
        <v>9898</v>
      </c>
      <c r="D3564" s="11" t="s">
        <v>9898</v>
      </c>
      <c r="E3564" s="11"/>
      <c r="F3564" s="12">
        <v>0.14940000000000001</v>
      </c>
      <c r="G3564" s="33">
        <v>0.63848731000000003</v>
      </c>
      <c r="H3564" s="34">
        <v>50.745600000000003</v>
      </c>
      <c r="I3564" s="34">
        <v>1.1257999999999999</v>
      </c>
      <c r="J3564" s="13">
        <v>75</v>
      </c>
      <c r="K3564" s="13">
        <v>7</v>
      </c>
      <c r="L3564" s="12">
        <v>2.2200000000000001E-2</v>
      </c>
      <c r="M3564" s="14">
        <v>2.2097646100000001</v>
      </c>
      <c r="N3564" s="15">
        <v>2</v>
      </c>
      <c r="O3564" s="16"/>
      <c r="P3564" s="16">
        <v>9.4926223399999995E-2</v>
      </c>
      <c r="Q3564" s="16">
        <v>9.4926223365615695E-2</v>
      </c>
      <c r="R3564" s="44"/>
      <c r="S3564" s="12" t="str">
        <f>IF(A3564="placement",MIN(P3564,IF(R3564="",Q3564,R3564)),"")</f>
        <v/>
      </c>
      <c r="T3564" s="14" t="str">
        <f>IF($A3564="placement",S3564*J3564,"")</f>
        <v/>
      </c>
      <c r="U3564" s="13">
        <f>IF($A3564="placement",T3564,IF($A3564="site",SUMIF($C:$C,$C3564,$T:$T),IF($A3564="user",SUMIF($B:$B,$B3564,$T:$T),SUM($T:$T))))</f>
        <v>6.8887620539000007</v>
      </c>
      <c r="V3564" s="12">
        <f>U3564/J3564</f>
        <v>9.1850160718666682E-2</v>
      </c>
    </row>
    <row r="3565" spans="1:22" hidden="1" x14ac:dyDescent="0.3">
      <c r="A3565" s="23" t="s">
        <v>14</v>
      </c>
      <c r="B3565" s="23" t="s">
        <v>7472</v>
      </c>
      <c r="C3565" s="23" t="s">
        <v>7473</v>
      </c>
      <c r="D3565" s="23" t="s">
        <v>7544</v>
      </c>
      <c r="E3565" s="23" t="s">
        <v>9878</v>
      </c>
      <c r="F3565" s="27">
        <v>0.25</v>
      </c>
      <c r="G3565" s="24">
        <v>0</v>
      </c>
      <c r="H3565" s="25">
        <v>5.9283000000000001</v>
      </c>
      <c r="I3565" s="25">
        <v>1.0488</v>
      </c>
      <c r="J3565" s="26">
        <v>75</v>
      </c>
      <c r="K3565" s="26">
        <v>12</v>
      </c>
      <c r="L3565" s="27">
        <v>0.1769</v>
      </c>
      <c r="M3565" s="28">
        <v>2.3782605700000001</v>
      </c>
      <c r="N3565" s="29">
        <v>2</v>
      </c>
      <c r="O3565" s="31" t="s">
        <v>42</v>
      </c>
      <c r="P3565" s="31">
        <v>0.15904925540000001</v>
      </c>
      <c r="Q3565" s="31">
        <v>0.15904925544100801</v>
      </c>
      <c r="R3565" s="42"/>
      <c r="S3565" s="27">
        <f>IF(A3565="placement",MIN(P3565,IF(R3565="",Q3565,R3565)),"")</f>
        <v>0.15904925540000001</v>
      </c>
      <c r="T3565" s="28">
        <f>IF($A3565="placement",S3565*J3565,"")</f>
        <v>11.928694155000001</v>
      </c>
      <c r="U3565" s="26">
        <f>IF($A3565="placement",T3565,IF($A3565="site",SUMIF($C:$C,$C3565,$T:$T),IF($A3565="user",SUMIF($B:$B,$B3565,$T:$T),SUM($T:$T))))</f>
        <v>11.928694155000001</v>
      </c>
      <c r="V3565" s="27">
        <f>U3565/J3565</f>
        <v>0.15904925540000001</v>
      </c>
    </row>
    <row r="3566" spans="1:22" hidden="1" x14ac:dyDescent="0.3">
      <c r="A3566" s="23" t="s">
        <v>14</v>
      </c>
      <c r="B3566" s="23" t="s">
        <v>7689</v>
      </c>
      <c r="C3566" s="23" t="s">
        <v>7690</v>
      </c>
      <c r="D3566" s="23" t="s">
        <v>10334</v>
      </c>
      <c r="E3566" s="23" t="s">
        <v>10335</v>
      </c>
      <c r="F3566" s="27">
        <v>0.25</v>
      </c>
      <c r="G3566" s="24">
        <v>0</v>
      </c>
      <c r="H3566" s="25">
        <v>13.954599999999999</v>
      </c>
      <c r="I3566" s="25">
        <v>2.1536</v>
      </c>
      <c r="J3566" s="26">
        <v>75</v>
      </c>
      <c r="K3566" s="26">
        <v>13</v>
      </c>
      <c r="L3566" s="27">
        <v>0.15429999999999999</v>
      </c>
      <c r="M3566" s="28">
        <v>1.1546383200000001</v>
      </c>
      <c r="N3566" s="29">
        <v>0.95</v>
      </c>
      <c r="O3566" s="31" t="s">
        <v>12</v>
      </c>
      <c r="P3566" s="31">
        <v>0.1772315337</v>
      </c>
      <c r="Q3566" s="31">
        <v>0.17723153374409301</v>
      </c>
      <c r="R3566" s="42"/>
      <c r="S3566" s="27">
        <f>IF(A3566="placement",MIN(P3566,IF(R3566="",Q3566,R3566)),"")</f>
        <v>0.1772315337</v>
      </c>
      <c r="T3566" s="28">
        <f>IF($A3566="placement",S3566*J3566,"")</f>
        <v>13.292365027500001</v>
      </c>
      <c r="U3566" s="26">
        <f>IF($A3566="placement",T3566,IF($A3566="site",SUMIF($C:$C,$C3566,$T:$T),IF($A3566="user",SUMIF($B:$B,$B3566,$T:$T),SUM($T:$T))))</f>
        <v>13.292365027500001</v>
      </c>
      <c r="V3566" s="27">
        <f>U3566/J3566</f>
        <v>0.1772315337</v>
      </c>
    </row>
    <row r="3567" spans="1:22" hidden="1" x14ac:dyDescent="0.3">
      <c r="A3567" s="23" t="s">
        <v>14</v>
      </c>
      <c r="B3567" s="23" t="s">
        <v>8043</v>
      </c>
      <c r="C3567" s="23" t="s">
        <v>8045</v>
      </c>
      <c r="D3567" s="23" t="s">
        <v>8050</v>
      </c>
      <c r="E3567" s="23" t="s">
        <v>8051</v>
      </c>
      <c r="F3567" s="27">
        <v>0.2</v>
      </c>
      <c r="G3567" s="24">
        <v>0</v>
      </c>
      <c r="H3567" s="25">
        <v>2.3607</v>
      </c>
      <c r="I3567" s="25">
        <v>0.87570000000000003</v>
      </c>
      <c r="J3567" s="26">
        <v>75</v>
      </c>
      <c r="K3567" s="26">
        <v>15</v>
      </c>
      <c r="L3567" s="27">
        <v>0.371</v>
      </c>
      <c r="M3567" s="28">
        <v>2.8462887399999999</v>
      </c>
      <c r="N3567" s="29">
        <v>2.25</v>
      </c>
      <c r="O3567" s="31" t="s">
        <v>42</v>
      </c>
      <c r="P3567" s="31">
        <v>0.20949692650000001</v>
      </c>
      <c r="Q3567" s="31">
        <v>0.2</v>
      </c>
      <c r="R3567" s="42"/>
      <c r="S3567" s="27">
        <f>IF(A3567="placement",MIN(P3567,IF(R3567="",Q3567,R3567)),"")</f>
        <v>0.2</v>
      </c>
      <c r="T3567" s="28">
        <f>IF($A3567="placement",S3567*J3567,"")</f>
        <v>15</v>
      </c>
      <c r="U3567" s="26">
        <f>IF($A3567="placement",T3567,IF($A3567="site",SUMIF($C:$C,$C3567,$T:$T),IF($A3567="user",SUMIF($B:$B,$B3567,$T:$T),SUM($T:$T))))</f>
        <v>15</v>
      </c>
      <c r="V3567" s="27">
        <f>U3567/J3567</f>
        <v>0.2</v>
      </c>
    </row>
    <row r="3568" spans="1:22" hidden="1" x14ac:dyDescent="0.3">
      <c r="A3568" s="23" t="s">
        <v>14</v>
      </c>
      <c r="B3568" s="23" t="s">
        <v>8615</v>
      </c>
      <c r="C3568" s="23" t="s">
        <v>8616</v>
      </c>
      <c r="D3568" s="23" t="s">
        <v>8653</v>
      </c>
      <c r="E3568" s="23" t="s">
        <v>8654</v>
      </c>
      <c r="F3568" s="27">
        <v>0.25</v>
      </c>
      <c r="G3568" s="24">
        <v>0</v>
      </c>
      <c r="H3568" s="25">
        <v>15.0282</v>
      </c>
      <c r="I3568" s="25">
        <v>1.2645</v>
      </c>
      <c r="J3568" s="26">
        <v>75</v>
      </c>
      <c r="K3568" s="26">
        <v>15</v>
      </c>
      <c r="L3568" s="27">
        <v>8.4099999999999994E-2</v>
      </c>
      <c r="M3568" s="28">
        <v>1.9852906299999999</v>
      </c>
      <c r="N3568" s="29">
        <v>1.6</v>
      </c>
      <c r="O3568" s="31" t="s">
        <v>12</v>
      </c>
      <c r="P3568" s="31">
        <v>0.19407265770000001</v>
      </c>
      <c r="Q3568" s="31">
        <v>0.19407265774378499</v>
      </c>
      <c r="R3568" s="42"/>
      <c r="S3568" s="27">
        <f>IF(A3568="placement",MIN(P3568,IF(R3568="",Q3568,R3568)),"")</f>
        <v>0.19407265770000001</v>
      </c>
      <c r="T3568" s="28">
        <f>IF($A3568="placement",S3568*J3568,"")</f>
        <v>14.555449327500002</v>
      </c>
      <c r="U3568" s="26">
        <f>IF($A3568="placement",T3568,IF($A3568="site",SUMIF($C:$C,$C3568,$T:$T),IF($A3568="user",SUMIF($B:$B,$B3568,$T:$T),SUM($T:$T))))</f>
        <v>14.555449327500002</v>
      </c>
      <c r="V3568" s="27">
        <f>U3568/J3568</f>
        <v>0.19407265770000001</v>
      </c>
    </row>
    <row r="3569" spans="1:22" hidden="1" x14ac:dyDescent="0.3">
      <c r="A3569" s="23" t="s">
        <v>14</v>
      </c>
      <c r="B3569" s="23" t="s">
        <v>173</v>
      </c>
      <c r="C3569" s="23" t="s">
        <v>175</v>
      </c>
      <c r="D3569" s="23" t="s">
        <v>181</v>
      </c>
      <c r="E3569" s="23" t="s">
        <v>182</v>
      </c>
      <c r="F3569" s="27">
        <v>0.25</v>
      </c>
      <c r="G3569" s="24">
        <v>1</v>
      </c>
      <c r="H3569" s="25">
        <v>45.746899999999997</v>
      </c>
      <c r="I3569" s="25">
        <v>23.834</v>
      </c>
      <c r="J3569" s="26">
        <v>74</v>
      </c>
      <c r="K3569" s="26">
        <v>19</v>
      </c>
      <c r="L3569" s="27">
        <v>0.52100000000000002</v>
      </c>
      <c r="M3569" s="28">
        <v>0.10382767</v>
      </c>
      <c r="N3569" s="29">
        <v>0.02</v>
      </c>
      <c r="O3569" s="31" t="s">
        <v>42</v>
      </c>
      <c r="P3569" s="31">
        <v>0.80737311229999997</v>
      </c>
      <c r="Q3569" s="31">
        <v>0.25</v>
      </c>
      <c r="R3569" s="42"/>
      <c r="S3569" s="27">
        <f>IF(A3569="placement",MIN(P3569,IF(R3569="",Q3569,R3569)),"")</f>
        <v>0.25</v>
      </c>
      <c r="T3569" s="28">
        <f>IF($A3569="placement",S3569*J3569,"")</f>
        <v>18.5</v>
      </c>
      <c r="U3569" s="26">
        <f>IF($A3569="placement",T3569,IF($A3569="site",SUMIF($C:$C,$C3569,$T:$T),IF($A3569="user",SUMIF($B:$B,$B3569,$T:$T),SUM($T:$T))))</f>
        <v>18.5</v>
      </c>
      <c r="V3569" s="27">
        <f>U3569/J3569</f>
        <v>0.25</v>
      </c>
    </row>
    <row r="3570" spans="1:22" hidden="1" x14ac:dyDescent="0.3">
      <c r="A3570" s="23" t="s">
        <v>14</v>
      </c>
      <c r="B3570" s="23" t="s">
        <v>277</v>
      </c>
      <c r="C3570" s="23" t="s">
        <v>279</v>
      </c>
      <c r="D3570" s="23" t="s">
        <v>9953</v>
      </c>
      <c r="E3570" s="23" t="s">
        <v>9954</v>
      </c>
      <c r="F3570" s="27">
        <v>0.25</v>
      </c>
      <c r="G3570" s="24">
        <v>1</v>
      </c>
      <c r="H3570" s="25">
        <v>15.4018</v>
      </c>
      <c r="I3570" s="25">
        <v>3.1095000000000002</v>
      </c>
      <c r="J3570" s="26">
        <v>74</v>
      </c>
      <c r="K3570" s="26">
        <v>18</v>
      </c>
      <c r="L3570" s="27">
        <v>0.2019</v>
      </c>
      <c r="M3570" s="28">
        <v>0.78816529999999996</v>
      </c>
      <c r="N3570" s="46">
        <v>0.5</v>
      </c>
      <c r="O3570" s="31" t="s">
        <v>12</v>
      </c>
      <c r="P3570" s="31">
        <v>0.36561530930000002</v>
      </c>
      <c r="Q3570" s="31">
        <v>0.25</v>
      </c>
      <c r="R3570" s="42"/>
      <c r="S3570" s="27">
        <f>IF(A3570="placement",MIN(P3570,IF(R3570="",Q3570,R3570)),"")</f>
        <v>0.25</v>
      </c>
      <c r="T3570" s="28">
        <f>IF($A3570="placement",S3570*J3570,"")</f>
        <v>18.5</v>
      </c>
      <c r="U3570" s="26">
        <f>IF($A3570="placement",T3570,IF($A3570="site",SUMIF($C:$C,$C3570,$T:$T),IF($A3570="user",SUMIF($B:$B,$B3570,$T:$T),SUM($T:$T))))</f>
        <v>18.5</v>
      </c>
      <c r="V3570" s="27">
        <f>U3570/J3570</f>
        <v>0.25</v>
      </c>
    </row>
    <row r="3571" spans="1:22" hidden="1" x14ac:dyDescent="0.3">
      <c r="A3571" s="23" t="s">
        <v>14</v>
      </c>
      <c r="B3571" s="23" t="s">
        <v>423</v>
      </c>
      <c r="C3571" s="23" t="s">
        <v>425</v>
      </c>
      <c r="D3571" s="32" t="s">
        <v>428</v>
      </c>
      <c r="E3571" s="23" t="s">
        <v>429</v>
      </c>
      <c r="F3571" s="27">
        <v>0.33</v>
      </c>
      <c r="G3571" s="24">
        <v>1</v>
      </c>
      <c r="H3571" s="25">
        <v>112.6555</v>
      </c>
      <c r="I3571" s="25">
        <v>6.2507999999999999</v>
      </c>
      <c r="J3571" s="26">
        <v>74</v>
      </c>
      <c r="K3571" s="26">
        <v>24</v>
      </c>
      <c r="L3571" s="27">
        <v>5.5500000000000001E-2</v>
      </c>
      <c r="M3571" s="28">
        <v>0.39585195000000001</v>
      </c>
      <c r="N3571" s="29">
        <v>0.25</v>
      </c>
      <c r="O3571" s="31" t="s">
        <v>12</v>
      </c>
      <c r="P3571" s="31">
        <v>0.3684507555</v>
      </c>
      <c r="Q3571" s="31">
        <v>0.32999999999999902</v>
      </c>
      <c r="R3571" s="42"/>
      <c r="S3571" s="27">
        <f>IF(A3571="placement",MIN(P3571,IF(R3571="",Q3571,R3571)),"")</f>
        <v>0.32999999999999902</v>
      </c>
      <c r="T3571" s="28">
        <f>IF($A3571="placement",S3571*J3571,"")</f>
        <v>24.419999999999927</v>
      </c>
      <c r="U3571" s="26">
        <f>IF($A3571="placement",T3571,IF($A3571="site",SUMIF($C:$C,$C3571,$T:$T),IF($A3571="user",SUMIF($B:$B,$B3571,$T:$T),SUM($T:$T))))</f>
        <v>24.419999999999927</v>
      </c>
      <c r="V3571" s="27">
        <f>U3571/J3571</f>
        <v>0.32999999999999902</v>
      </c>
    </row>
    <row r="3572" spans="1:22" hidden="1" x14ac:dyDescent="0.3">
      <c r="A3572" s="23" t="s">
        <v>14</v>
      </c>
      <c r="B3572" s="23" t="s">
        <v>438</v>
      </c>
      <c r="C3572" s="23" t="s">
        <v>440</v>
      </c>
      <c r="D3572" s="23" t="s">
        <v>505</v>
      </c>
      <c r="E3572" s="23" t="s">
        <v>506</v>
      </c>
      <c r="F3572" s="27">
        <v>0.33</v>
      </c>
      <c r="G3572" s="24">
        <v>0</v>
      </c>
      <c r="H3572" s="25">
        <v>16.4344</v>
      </c>
      <c r="I3572" s="25">
        <v>0.69510000000000005</v>
      </c>
      <c r="J3572" s="26">
        <v>74</v>
      </c>
      <c r="K3572" s="26">
        <v>11</v>
      </c>
      <c r="L3572" s="27">
        <v>4.2299999999999997E-2</v>
      </c>
      <c r="M3572" s="28">
        <v>3.5403350100000002</v>
      </c>
      <c r="N3572" s="29">
        <v>3</v>
      </c>
      <c r="O3572" s="31" t="s">
        <v>12</v>
      </c>
      <c r="P3572" s="31">
        <v>0.15262256539999999</v>
      </c>
      <c r="Q3572" s="31">
        <v>0.15262256538271701</v>
      </c>
      <c r="R3572" s="42"/>
      <c r="S3572" s="27">
        <f>IF(A3572="placement",MIN(P3572,IF(R3572="",Q3572,R3572)),"")</f>
        <v>0.15262256538271701</v>
      </c>
      <c r="T3572" s="28">
        <f>IF($A3572="placement",S3572*J3572,"")</f>
        <v>11.294069838321059</v>
      </c>
      <c r="U3572" s="26">
        <f>IF($A3572="placement",T3572,IF($A3572="site",SUMIF($C:$C,$C3572,$T:$T),IF($A3572="user",SUMIF($B:$B,$B3572,$T:$T),SUM($T:$T))))</f>
        <v>11.294069838321059</v>
      </c>
      <c r="V3572" s="27">
        <f>U3572/J3572</f>
        <v>0.15262256538271701</v>
      </c>
    </row>
    <row r="3573" spans="1:22" hidden="1" x14ac:dyDescent="0.3">
      <c r="A3573" s="23" t="s">
        <v>14</v>
      </c>
      <c r="B3573" s="23" t="s">
        <v>634</v>
      </c>
      <c r="C3573" s="23" t="s">
        <v>635</v>
      </c>
      <c r="D3573" s="23" t="s">
        <v>642</v>
      </c>
      <c r="E3573" s="23" t="s">
        <v>643</v>
      </c>
      <c r="F3573" s="27">
        <v>0.33</v>
      </c>
      <c r="G3573" s="24">
        <v>0</v>
      </c>
      <c r="H3573" s="25">
        <v>3.8014999999999999</v>
      </c>
      <c r="I3573" s="25">
        <v>1.6475</v>
      </c>
      <c r="J3573" s="26">
        <v>74</v>
      </c>
      <c r="K3573" s="26">
        <v>24</v>
      </c>
      <c r="L3573" s="27">
        <v>0.43340000000000001</v>
      </c>
      <c r="M3573" s="28">
        <v>1.49115109</v>
      </c>
      <c r="N3573" s="29">
        <v>1</v>
      </c>
      <c r="O3573" s="31" t="s">
        <v>42</v>
      </c>
      <c r="P3573" s="31">
        <v>0.3293771479</v>
      </c>
      <c r="Q3573" s="31">
        <v>0.32937714794117401</v>
      </c>
      <c r="R3573" s="42"/>
      <c r="S3573" s="27">
        <f>IF(A3573="placement",MIN(P3573,IF(R3573="",Q3573,R3573)),"")</f>
        <v>0.3293771479</v>
      </c>
      <c r="T3573" s="28">
        <f>IF($A3573="placement",S3573*J3573,"")</f>
        <v>24.3739089446</v>
      </c>
      <c r="U3573" s="26">
        <f>IF($A3573="placement",T3573,IF($A3573="site",SUMIF($C:$C,$C3573,$T:$T),IF($A3573="user",SUMIF($B:$B,$B3573,$T:$T),SUM($T:$T))))</f>
        <v>24.3739089446</v>
      </c>
      <c r="V3573" s="27">
        <f>U3573/J3573</f>
        <v>0.3293771479</v>
      </c>
    </row>
    <row r="3574" spans="1:22" hidden="1" x14ac:dyDescent="0.3">
      <c r="A3574" s="23" t="s">
        <v>14</v>
      </c>
      <c r="B3574" s="23" t="s">
        <v>650</v>
      </c>
      <c r="C3574" s="23" t="s">
        <v>652</v>
      </c>
      <c r="D3574" s="23" t="s">
        <v>657</v>
      </c>
      <c r="E3574" s="23" t="s">
        <v>658</v>
      </c>
      <c r="F3574" s="27">
        <v>0.25</v>
      </c>
      <c r="G3574" s="24">
        <v>0</v>
      </c>
      <c r="H3574" s="25">
        <v>1.8052999999999999</v>
      </c>
      <c r="I3574" s="25">
        <v>1.0187999999999999</v>
      </c>
      <c r="J3574" s="26">
        <v>74</v>
      </c>
      <c r="K3574" s="26">
        <v>19</v>
      </c>
      <c r="L3574" s="27">
        <v>0.56430000000000002</v>
      </c>
      <c r="M3574" s="28">
        <v>2.4375306700000001</v>
      </c>
      <c r="N3574" s="29">
        <v>1.5</v>
      </c>
      <c r="O3574" s="31" t="s">
        <v>42</v>
      </c>
      <c r="P3574" s="31">
        <v>0.38462312859999997</v>
      </c>
      <c r="Q3574" s="31">
        <v>0.249999999999999</v>
      </c>
      <c r="R3574" s="42"/>
      <c r="S3574" s="27">
        <f>IF(A3574="placement",MIN(P3574,IF(R3574="",Q3574,R3574)),"")</f>
        <v>0.249999999999999</v>
      </c>
      <c r="T3574" s="28">
        <f>IF($A3574="placement",S3574*J3574,"")</f>
        <v>18.499999999999925</v>
      </c>
      <c r="U3574" s="26">
        <f>IF($A3574="placement",T3574,IF($A3574="site",SUMIF($C:$C,$C3574,$T:$T),IF($A3574="user",SUMIF($B:$B,$B3574,$T:$T),SUM($T:$T))))</f>
        <v>18.499999999999925</v>
      </c>
      <c r="V3574" s="27">
        <f>U3574/J3574</f>
        <v>0.249999999999999</v>
      </c>
    </row>
    <row r="3575" spans="1:22" hidden="1" x14ac:dyDescent="0.3">
      <c r="A3575" s="23" t="s">
        <v>14</v>
      </c>
      <c r="B3575" s="23" t="s">
        <v>1708</v>
      </c>
      <c r="C3575" s="23" t="s">
        <v>1709</v>
      </c>
      <c r="D3575" s="23" t="s">
        <v>1882</v>
      </c>
      <c r="E3575" s="23" t="s">
        <v>1883</v>
      </c>
      <c r="F3575" s="27">
        <v>0.15</v>
      </c>
      <c r="G3575" s="24">
        <v>0</v>
      </c>
      <c r="H3575" s="25">
        <v>2.5581999999999998</v>
      </c>
      <c r="I3575" s="25">
        <v>1.2103999999999999</v>
      </c>
      <c r="J3575" s="26">
        <v>74</v>
      </c>
      <c r="K3575" s="26">
        <v>11</v>
      </c>
      <c r="L3575" s="27">
        <v>0.47320000000000001</v>
      </c>
      <c r="M3575" s="28">
        <v>2.03340611</v>
      </c>
      <c r="N3575" s="29">
        <v>1.55</v>
      </c>
      <c r="O3575" s="31" t="s">
        <v>42</v>
      </c>
      <c r="P3575" s="31">
        <v>0.2377322023</v>
      </c>
      <c r="Q3575" s="31">
        <v>0.15</v>
      </c>
      <c r="R3575" s="42"/>
      <c r="S3575" s="27">
        <f>IF(A3575="placement",MIN(P3575,IF(R3575="",Q3575,R3575)),"")</f>
        <v>0.15</v>
      </c>
      <c r="T3575" s="28">
        <f>IF($A3575="placement",S3575*J3575,"")</f>
        <v>11.1</v>
      </c>
      <c r="U3575" s="26">
        <f>IF($A3575="placement",T3575,IF($A3575="site",SUMIF($C:$C,$C3575,$T:$T),IF($A3575="user",SUMIF($B:$B,$B3575,$T:$T),SUM($T:$T))))</f>
        <v>11.1</v>
      </c>
      <c r="V3575" s="27">
        <f>U3575/J3575</f>
        <v>0.15</v>
      </c>
    </row>
    <row r="3576" spans="1:22" hidden="1" x14ac:dyDescent="0.3">
      <c r="A3576" s="23" t="s">
        <v>14</v>
      </c>
      <c r="B3576" s="23" t="s">
        <v>1708</v>
      </c>
      <c r="C3576" s="23" t="s">
        <v>1709</v>
      </c>
      <c r="D3576" s="23" t="s">
        <v>1888</v>
      </c>
      <c r="E3576" s="23" t="s">
        <v>1889</v>
      </c>
      <c r="F3576" s="27">
        <v>0.15</v>
      </c>
      <c r="G3576" s="24">
        <v>0</v>
      </c>
      <c r="H3576" s="25">
        <v>2.8209</v>
      </c>
      <c r="I3576" s="25">
        <v>1.1843999999999999</v>
      </c>
      <c r="J3576" s="26">
        <v>74</v>
      </c>
      <c r="K3576" s="26">
        <v>11</v>
      </c>
      <c r="L3576" s="27">
        <v>0.4199</v>
      </c>
      <c r="M3576" s="28">
        <v>2.0742536600000001</v>
      </c>
      <c r="N3576" s="29">
        <v>1.55</v>
      </c>
      <c r="O3576" s="31" t="s">
        <v>42</v>
      </c>
      <c r="P3576" s="31">
        <v>0.25274327479999997</v>
      </c>
      <c r="Q3576" s="31">
        <v>0.149999999999999</v>
      </c>
      <c r="R3576" s="42"/>
      <c r="S3576" s="27">
        <f>IF(A3576="placement",MIN(P3576,IF(R3576="",Q3576,R3576)),"")</f>
        <v>0.149999999999999</v>
      </c>
      <c r="T3576" s="28">
        <f>IF($A3576="placement",S3576*J3576,"")</f>
        <v>11.099999999999925</v>
      </c>
      <c r="U3576" s="26">
        <f>IF($A3576="placement",T3576,IF($A3576="site",SUMIF($C:$C,$C3576,$T:$T),IF($A3576="user",SUMIF($B:$B,$B3576,$T:$T),SUM($T:$T))))</f>
        <v>11.099999999999925</v>
      </c>
      <c r="V3576" s="27">
        <f>U3576/J3576</f>
        <v>0.149999999999999</v>
      </c>
    </row>
    <row r="3577" spans="1:22" hidden="1" x14ac:dyDescent="0.3">
      <c r="A3577" s="23" t="s">
        <v>14</v>
      </c>
      <c r="B3577" s="23" t="s">
        <v>1708</v>
      </c>
      <c r="C3577" s="23" t="s">
        <v>1709</v>
      </c>
      <c r="D3577" s="32" t="s">
        <v>2146</v>
      </c>
      <c r="E3577" s="23" t="s">
        <v>2147</v>
      </c>
      <c r="F3577" s="27">
        <v>0.15</v>
      </c>
      <c r="G3577" s="24">
        <v>0</v>
      </c>
      <c r="H3577" s="25">
        <v>2.3102</v>
      </c>
      <c r="I3577" s="25">
        <v>1.2060999999999999</v>
      </c>
      <c r="J3577" s="26">
        <v>74</v>
      </c>
      <c r="K3577" s="26">
        <v>11</v>
      </c>
      <c r="L3577" s="27">
        <v>0.52210000000000001</v>
      </c>
      <c r="M3577" s="28">
        <v>2.0319080899999999</v>
      </c>
      <c r="N3577" s="29">
        <v>1.5</v>
      </c>
      <c r="O3577" s="31" t="s">
        <v>42</v>
      </c>
      <c r="P3577" s="31">
        <v>0.26177763269999998</v>
      </c>
      <c r="Q3577" s="31">
        <v>0.15</v>
      </c>
      <c r="R3577" s="42"/>
      <c r="S3577" s="27">
        <f>IF(A3577="placement",MIN(P3577,IF(R3577="",Q3577,R3577)),"")</f>
        <v>0.15</v>
      </c>
      <c r="T3577" s="28">
        <f>IF($A3577="placement",S3577*J3577,"")</f>
        <v>11.1</v>
      </c>
      <c r="U3577" s="26">
        <f>IF($A3577="placement",T3577,IF($A3577="site",SUMIF($C:$C,$C3577,$T:$T),IF($A3577="user",SUMIF($B:$B,$B3577,$T:$T),SUM($T:$T))))</f>
        <v>11.1</v>
      </c>
      <c r="V3577" s="27">
        <f>U3577/J3577</f>
        <v>0.15</v>
      </c>
    </row>
    <row r="3578" spans="1:22" hidden="1" x14ac:dyDescent="0.3">
      <c r="A3578" s="23" t="s">
        <v>14</v>
      </c>
      <c r="B3578" s="23" t="s">
        <v>2284</v>
      </c>
      <c r="C3578" s="23" t="s">
        <v>2285</v>
      </c>
      <c r="D3578" s="23" t="s">
        <v>2290</v>
      </c>
      <c r="E3578" s="23" t="s">
        <v>2291</v>
      </c>
      <c r="F3578" s="27">
        <v>0.25</v>
      </c>
      <c r="G3578" s="24">
        <v>0</v>
      </c>
      <c r="H3578" s="25">
        <v>21.763100000000001</v>
      </c>
      <c r="I3578" s="25">
        <v>5.4371999999999998</v>
      </c>
      <c r="J3578" s="26">
        <v>74</v>
      </c>
      <c r="K3578" s="26">
        <v>19</v>
      </c>
      <c r="L3578" s="27">
        <v>0.24979999999999999</v>
      </c>
      <c r="M3578" s="28">
        <v>0.45374863999999998</v>
      </c>
      <c r="N3578" s="29">
        <v>0.2</v>
      </c>
      <c r="O3578" s="31" t="s">
        <v>42</v>
      </c>
      <c r="P3578" s="31">
        <v>0.55922732620000004</v>
      </c>
      <c r="Q3578" s="31">
        <v>0.25</v>
      </c>
      <c r="R3578" s="42"/>
      <c r="S3578" s="27">
        <f>IF(A3578="placement",MIN(P3578,IF(R3578="",Q3578,R3578)),"")</f>
        <v>0.25</v>
      </c>
      <c r="T3578" s="28">
        <f>IF($A3578="placement",S3578*J3578,"")</f>
        <v>18.5</v>
      </c>
      <c r="U3578" s="26">
        <f>IF($A3578="placement",T3578,IF($A3578="site",SUMIF($C:$C,$C3578,$T:$T),IF($A3578="user",SUMIF($B:$B,$B3578,$T:$T),SUM($T:$T))))</f>
        <v>18.5</v>
      </c>
      <c r="V3578" s="27">
        <f>U3578/J3578</f>
        <v>0.25</v>
      </c>
    </row>
    <row r="3579" spans="1:22" hidden="1" x14ac:dyDescent="0.3">
      <c r="A3579" s="23" t="s">
        <v>14</v>
      </c>
      <c r="B3579" s="23" t="s">
        <v>3152</v>
      </c>
      <c r="C3579" s="23" t="s">
        <v>3154</v>
      </c>
      <c r="D3579" s="32" t="s">
        <v>10725</v>
      </c>
      <c r="E3579" s="23" t="s">
        <v>10726</v>
      </c>
      <c r="F3579" s="27">
        <v>0.25</v>
      </c>
      <c r="G3579" s="24">
        <v>0</v>
      </c>
      <c r="H3579" s="25">
        <v>1.8415999999999999</v>
      </c>
      <c r="I3579" s="25">
        <v>0.9456</v>
      </c>
      <c r="J3579" s="26">
        <v>74</v>
      </c>
      <c r="K3579" s="26">
        <v>19</v>
      </c>
      <c r="L3579" s="27">
        <v>0.51339999999999997</v>
      </c>
      <c r="M3579" s="28">
        <v>2.6177896999999999</v>
      </c>
      <c r="N3579" s="29">
        <v>1</v>
      </c>
      <c r="O3579" s="31" t="s">
        <v>12</v>
      </c>
      <c r="P3579" s="31">
        <v>0.61799834360000006</v>
      </c>
      <c r="Q3579" s="31">
        <v>0.25</v>
      </c>
      <c r="R3579" s="42"/>
      <c r="S3579" s="27">
        <f>IF(A3579="placement",MIN(P3579,IF(R3579="",Q3579,R3579)),"")</f>
        <v>0.25</v>
      </c>
      <c r="T3579" s="28">
        <f>IF($A3579="placement",S3579*J3579,"")</f>
        <v>18.5</v>
      </c>
      <c r="U3579" s="26">
        <f>IF($A3579="placement",T3579,IF($A3579="site",SUMIF($C:$C,$C3579,$T:$T),IF($A3579="user",SUMIF($B:$B,$B3579,$T:$T),SUM($T:$T))))</f>
        <v>18.5</v>
      </c>
      <c r="V3579" s="27">
        <f>U3579/J3579</f>
        <v>0.25</v>
      </c>
    </row>
    <row r="3580" spans="1:22" hidden="1" x14ac:dyDescent="0.3">
      <c r="A3580" s="23" t="s">
        <v>14</v>
      </c>
      <c r="B3580" s="23" t="s">
        <v>3961</v>
      </c>
      <c r="C3580" s="23" t="s">
        <v>3963</v>
      </c>
      <c r="D3580" s="32" t="s">
        <v>3964</v>
      </c>
      <c r="E3580" s="23" t="s">
        <v>3965</v>
      </c>
      <c r="F3580" s="27">
        <v>0.25</v>
      </c>
      <c r="G3580" s="24">
        <v>0</v>
      </c>
      <c r="H3580" s="25">
        <v>28.277100000000001</v>
      </c>
      <c r="I3580" s="25">
        <v>6.3120000000000003</v>
      </c>
      <c r="J3580" s="26">
        <v>74</v>
      </c>
      <c r="K3580" s="26">
        <v>18</v>
      </c>
      <c r="L3580" s="27">
        <v>0.22320000000000001</v>
      </c>
      <c r="M3580" s="28">
        <v>0.39008464999999998</v>
      </c>
      <c r="N3580" s="29">
        <v>0.2</v>
      </c>
      <c r="O3580" s="31" t="s">
        <v>42</v>
      </c>
      <c r="P3580" s="31">
        <v>0.4872907662</v>
      </c>
      <c r="Q3580" s="31">
        <v>0.25</v>
      </c>
      <c r="R3580" s="42"/>
      <c r="S3580" s="27">
        <f>IF(A3580="placement",MIN(P3580,IF(R3580="",Q3580,R3580)),"")</f>
        <v>0.25</v>
      </c>
      <c r="T3580" s="28">
        <f>IF($A3580="placement",S3580*J3580,"")</f>
        <v>18.5</v>
      </c>
      <c r="U3580" s="26">
        <f>IF($A3580="placement",T3580,IF($A3580="site",SUMIF($C:$C,$C3580,$T:$T),IF($A3580="user",SUMIF($B:$B,$B3580,$T:$T),SUM($T:$T))))</f>
        <v>18.5</v>
      </c>
      <c r="V3580" s="27">
        <f>U3580/J3580</f>
        <v>0.25</v>
      </c>
    </row>
    <row r="3581" spans="1:22" hidden="1" x14ac:dyDescent="0.3">
      <c r="A3581" s="23" t="s">
        <v>14</v>
      </c>
      <c r="B3581" s="23" t="s">
        <v>5211</v>
      </c>
      <c r="C3581" s="23" t="s">
        <v>5213</v>
      </c>
      <c r="D3581" s="32" t="s">
        <v>5357</v>
      </c>
      <c r="E3581" s="23" t="s">
        <v>5358</v>
      </c>
      <c r="F3581" s="27">
        <v>0.15</v>
      </c>
      <c r="G3581" s="24">
        <v>0</v>
      </c>
      <c r="H3581" s="25">
        <v>4.7653999999999996</v>
      </c>
      <c r="I3581" s="25">
        <v>2.0966</v>
      </c>
      <c r="J3581" s="26">
        <v>74</v>
      </c>
      <c r="K3581" s="26">
        <v>11</v>
      </c>
      <c r="L3581" s="27">
        <v>0.44</v>
      </c>
      <c r="M3581" s="28">
        <v>1.1781555500000001</v>
      </c>
      <c r="N3581" s="29">
        <v>0.8</v>
      </c>
      <c r="O3581" s="31" t="s">
        <v>42</v>
      </c>
      <c r="P3581" s="31">
        <v>0.32097251780000002</v>
      </c>
      <c r="Q3581" s="31">
        <v>0.15</v>
      </c>
      <c r="R3581" s="42"/>
      <c r="S3581" s="27">
        <f>IF(A3581="placement",MIN(P3581,IF(R3581="",Q3581,R3581)),"")</f>
        <v>0.15</v>
      </c>
      <c r="T3581" s="28">
        <f>IF($A3581="placement",S3581*J3581,"")</f>
        <v>11.1</v>
      </c>
      <c r="U3581" s="26">
        <f>IF($A3581="placement",T3581,IF($A3581="site",SUMIF($C:$C,$C3581,$T:$T),IF($A3581="user",SUMIF($B:$B,$B3581,$T:$T),SUM($T:$T))))</f>
        <v>11.1</v>
      </c>
      <c r="V3581" s="27">
        <f>U3581/J3581</f>
        <v>0.15</v>
      </c>
    </row>
    <row r="3582" spans="1:22" hidden="1" x14ac:dyDescent="0.3">
      <c r="A3582" s="23" t="s">
        <v>14</v>
      </c>
      <c r="B3582" s="23" t="s">
        <v>5418</v>
      </c>
      <c r="C3582" s="23" t="s">
        <v>5420</v>
      </c>
      <c r="D3582" s="32" t="s">
        <v>5487</v>
      </c>
      <c r="E3582" s="23" t="s">
        <v>5488</v>
      </c>
      <c r="F3582" s="27">
        <v>0.1</v>
      </c>
      <c r="G3582" s="24">
        <v>1</v>
      </c>
      <c r="H3582" s="25">
        <v>26.3581</v>
      </c>
      <c r="I3582" s="25">
        <v>1.8279000000000001</v>
      </c>
      <c r="J3582" s="26">
        <v>74</v>
      </c>
      <c r="K3582" s="26">
        <v>7</v>
      </c>
      <c r="L3582" s="27">
        <v>6.93E-2</v>
      </c>
      <c r="M3582" s="28">
        <v>1.3472371999999999</v>
      </c>
      <c r="N3582" s="29">
        <v>1.1499999999999999</v>
      </c>
      <c r="O3582" s="31" t="s">
        <v>42</v>
      </c>
      <c r="P3582" s="31">
        <v>0.1464012438</v>
      </c>
      <c r="Q3582" s="31">
        <v>9.9999999999999895E-2</v>
      </c>
      <c r="R3582" s="42"/>
      <c r="S3582" s="27">
        <f>IF(A3582="placement",MIN(P3582,IF(R3582="",Q3582,R3582)),"")</f>
        <v>9.9999999999999895E-2</v>
      </c>
      <c r="T3582" s="28">
        <f>IF($A3582="placement",S3582*J3582,"")</f>
        <v>7.3999999999999924</v>
      </c>
      <c r="U3582" s="26">
        <f>IF($A3582="placement",T3582,IF($A3582="site",SUMIF($C:$C,$C3582,$T:$T),IF($A3582="user",SUMIF($B:$B,$B3582,$T:$T),SUM($T:$T))))</f>
        <v>7.3999999999999924</v>
      </c>
      <c r="V3582" s="27">
        <f>U3582/J3582</f>
        <v>9.9999999999999895E-2</v>
      </c>
    </row>
    <row r="3583" spans="1:22" hidden="1" x14ac:dyDescent="0.3">
      <c r="A3583" s="23" t="s">
        <v>14</v>
      </c>
      <c r="B3583" s="23" t="s">
        <v>6052</v>
      </c>
      <c r="C3583" s="23" t="s">
        <v>6054</v>
      </c>
      <c r="D3583" s="32" t="s">
        <v>6113</v>
      </c>
      <c r="E3583" s="23" t="s">
        <v>6114</v>
      </c>
      <c r="F3583" s="27">
        <v>0.25</v>
      </c>
      <c r="G3583" s="24">
        <v>0</v>
      </c>
      <c r="H3583" s="25">
        <v>11.0951</v>
      </c>
      <c r="I3583" s="25">
        <v>1.9278</v>
      </c>
      <c r="J3583" s="26">
        <v>74</v>
      </c>
      <c r="K3583" s="26">
        <v>16</v>
      </c>
      <c r="L3583" s="27">
        <v>0.17380000000000001</v>
      </c>
      <c r="M3583" s="28">
        <v>1.2833154200000001</v>
      </c>
      <c r="N3583" s="29">
        <v>1</v>
      </c>
      <c r="O3583" s="31" t="s">
        <v>12</v>
      </c>
      <c r="P3583" s="31">
        <v>0.22076834679999999</v>
      </c>
      <c r="Q3583" s="31">
        <v>0.220768346835896</v>
      </c>
      <c r="R3583" s="42"/>
      <c r="S3583" s="27">
        <f>IF(A3583="placement",MIN(P3583,IF(R3583="",Q3583,R3583)),"")</f>
        <v>0.22076834679999999</v>
      </c>
      <c r="T3583" s="28">
        <f>IF($A3583="placement",S3583*J3583,"")</f>
        <v>16.3368576632</v>
      </c>
      <c r="U3583" s="26">
        <f>IF($A3583="placement",T3583,IF($A3583="site",SUMIF($C:$C,$C3583,$T:$T),IF($A3583="user",SUMIF($B:$B,$B3583,$T:$T),SUM($T:$T))))</f>
        <v>16.3368576632</v>
      </c>
      <c r="V3583" s="27">
        <f>U3583/J3583</f>
        <v>0.22076834679999999</v>
      </c>
    </row>
    <row r="3584" spans="1:22" hidden="1" x14ac:dyDescent="0.3">
      <c r="A3584" s="23" t="s">
        <v>14</v>
      </c>
      <c r="B3584" s="23" t="s">
        <v>6285</v>
      </c>
      <c r="C3584" s="23" t="s">
        <v>6287</v>
      </c>
      <c r="D3584" s="23" t="s">
        <v>6294</v>
      </c>
      <c r="E3584" s="23" t="s">
        <v>6295</v>
      </c>
      <c r="F3584" s="27">
        <v>0.25</v>
      </c>
      <c r="G3584" s="24">
        <v>0</v>
      </c>
      <c r="H3584" s="25">
        <v>25.304500000000001</v>
      </c>
      <c r="I3584" s="25">
        <v>1.8751</v>
      </c>
      <c r="J3584" s="26">
        <v>74</v>
      </c>
      <c r="K3584" s="26">
        <v>18</v>
      </c>
      <c r="L3584" s="27">
        <v>7.4099999999999999E-2</v>
      </c>
      <c r="M3584" s="28">
        <v>1.31615115</v>
      </c>
      <c r="N3584" s="29">
        <v>1</v>
      </c>
      <c r="O3584" s="31" t="s">
        <v>42</v>
      </c>
      <c r="P3584" s="31">
        <v>0.24020884710000001</v>
      </c>
      <c r="Q3584" s="31">
        <v>0.24020884705773299</v>
      </c>
      <c r="R3584" s="42"/>
      <c r="S3584" s="27">
        <f>IF(A3584="placement",MIN(P3584,IF(R3584="",Q3584,R3584)),"")</f>
        <v>0.24020884705773299</v>
      </c>
      <c r="T3584" s="28">
        <f>IF($A3584="placement",S3584*J3584,"")</f>
        <v>17.77545468227224</v>
      </c>
      <c r="U3584" s="26">
        <f>IF($A3584="placement",T3584,IF($A3584="site",SUMIF($C:$C,$C3584,$T:$T),IF($A3584="user",SUMIF($B:$B,$B3584,$T:$T),SUM($T:$T))))</f>
        <v>17.77545468227224</v>
      </c>
      <c r="V3584" s="27">
        <f>U3584/J3584</f>
        <v>0.24020884705773299</v>
      </c>
    </row>
    <row r="3585" spans="1:22" hidden="1" x14ac:dyDescent="0.3">
      <c r="A3585" s="17" t="s">
        <v>13</v>
      </c>
      <c r="B3585" s="17" t="s">
        <v>7071</v>
      </c>
      <c r="C3585" s="17" t="s">
        <v>7073</v>
      </c>
      <c r="D3585" s="38" t="s">
        <v>9898</v>
      </c>
      <c r="E3585" s="17"/>
      <c r="F3585" s="18">
        <v>0.21809999999999999</v>
      </c>
      <c r="G3585" s="36">
        <v>0</v>
      </c>
      <c r="H3585" s="37">
        <v>20.731100000000001</v>
      </c>
      <c r="I3585" s="37">
        <v>3.1288999999999998</v>
      </c>
      <c r="J3585" s="19">
        <v>74</v>
      </c>
      <c r="K3585" s="19">
        <v>16</v>
      </c>
      <c r="L3585" s="18">
        <v>0.15090000000000001</v>
      </c>
      <c r="M3585" s="20">
        <v>0.78885945999999996</v>
      </c>
      <c r="N3585" s="21">
        <v>0.52174500000000001</v>
      </c>
      <c r="O3585" s="22"/>
      <c r="P3585" s="22">
        <v>0.33860843000000002</v>
      </c>
      <c r="Q3585" s="22">
        <v>0.21813099041533501</v>
      </c>
      <c r="R3585" s="43"/>
      <c r="S3585" s="18" t="str">
        <f>IF(A3585="placement",MIN(P3585,IF(R3585="",Q3585,R3585)),"")</f>
        <v/>
      </c>
      <c r="T3585" s="20" t="str">
        <f>IF($A3585="placement",S3585*J3585,"")</f>
        <v/>
      </c>
      <c r="U3585" s="19">
        <f>IF($A3585="placement",T3585,IF($A3585="site",SUMIF($C:$C,$C3585,$T:$T),IF($A3585="user",SUMIF($B:$B,$B3585,$T:$T),SUM($T:$T))))</f>
        <v>15.099999999999945</v>
      </c>
      <c r="V3585" s="18">
        <f>U3585/J3585</f>
        <v>0.2040540540540533</v>
      </c>
    </row>
    <row r="3586" spans="1:22" hidden="1" x14ac:dyDescent="0.3">
      <c r="A3586" s="11" t="s">
        <v>10</v>
      </c>
      <c r="B3586" s="11" t="s">
        <v>7071</v>
      </c>
      <c r="C3586" s="11" t="s">
        <v>9898</v>
      </c>
      <c r="D3586" s="11" t="s">
        <v>9898</v>
      </c>
      <c r="E3586" s="11"/>
      <c r="F3586" s="12">
        <v>0.21809999999999999</v>
      </c>
      <c r="G3586" s="33">
        <v>0</v>
      </c>
      <c r="H3586" s="34">
        <v>20.731100000000001</v>
      </c>
      <c r="I3586" s="34">
        <v>3.1288999999999998</v>
      </c>
      <c r="J3586" s="13">
        <v>74</v>
      </c>
      <c r="K3586" s="13">
        <v>16</v>
      </c>
      <c r="L3586" s="12">
        <v>0.15090000000000001</v>
      </c>
      <c r="M3586" s="14">
        <v>0.78885945999999996</v>
      </c>
      <c r="N3586" s="15">
        <v>0.52174500000000001</v>
      </c>
      <c r="O3586" s="16"/>
      <c r="P3586" s="16">
        <v>0.33860843000000002</v>
      </c>
      <c r="Q3586" s="16">
        <v>0.21813099041533501</v>
      </c>
      <c r="R3586" s="44"/>
      <c r="S3586" s="12" t="str">
        <f>IF(A3586="placement",MIN(P3586,IF(R3586="",Q3586,R3586)),"")</f>
        <v/>
      </c>
      <c r="T3586" s="14" t="str">
        <f>IF($A3586="placement",S3586*J3586,"")</f>
        <v/>
      </c>
      <c r="U3586" s="13">
        <f>IF($A3586="placement",T3586,IF($A3586="site",SUMIF($C:$C,$C3586,$T:$T),IF($A3586="user",SUMIF($B:$B,$B3586,$T:$T),SUM($T:$T))))</f>
        <v>15.099999999999945</v>
      </c>
      <c r="V3586" s="12">
        <f>U3586/J3586</f>
        <v>0.2040540540540533</v>
      </c>
    </row>
    <row r="3587" spans="1:22" hidden="1" x14ac:dyDescent="0.3">
      <c r="A3587" s="23" t="s">
        <v>14</v>
      </c>
      <c r="B3587" s="23" t="s">
        <v>7257</v>
      </c>
      <c r="C3587" s="23" t="s">
        <v>7258</v>
      </c>
      <c r="D3587" s="23" t="s">
        <v>7306</v>
      </c>
      <c r="E3587" s="23" t="s">
        <v>7307</v>
      </c>
      <c r="F3587" s="27">
        <v>0.33</v>
      </c>
      <c r="G3587" s="24">
        <v>0</v>
      </c>
      <c r="H3587" s="25">
        <v>26.236899999999999</v>
      </c>
      <c r="I3587" s="25">
        <v>2.6556000000000002</v>
      </c>
      <c r="J3587" s="26">
        <v>74</v>
      </c>
      <c r="K3587" s="26">
        <v>14</v>
      </c>
      <c r="L3587" s="27">
        <v>0.1012</v>
      </c>
      <c r="M3587" s="28">
        <v>0.93038356</v>
      </c>
      <c r="N3587" s="29">
        <v>0.75</v>
      </c>
      <c r="O3587" s="31" t="s">
        <v>12</v>
      </c>
      <c r="P3587" s="31">
        <v>0.19388085499999999</v>
      </c>
      <c r="Q3587" s="31">
        <v>0.193880855049754</v>
      </c>
      <c r="R3587" s="42"/>
      <c r="S3587" s="27">
        <f>IF(A3587="placement",MIN(P3587,IF(R3587="",Q3587,R3587)),"")</f>
        <v>0.19388085499999999</v>
      </c>
      <c r="T3587" s="28">
        <f>IF($A3587="placement",S3587*J3587,"")</f>
        <v>14.347183269999999</v>
      </c>
      <c r="U3587" s="26">
        <f>IF($A3587="placement",T3587,IF($A3587="site",SUMIF($C:$C,$C3587,$T:$T),IF($A3587="user",SUMIF($B:$B,$B3587,$T:$T),SUM($T:$T))))</f>
        <v>14.347183269999999</v>
      </c>
      <c r="V3587" s="27">
        <f>U3587/J3587</f>
        <v>0.19388085499999999</v>
      </c>
    </row>
    <row r="3588" spans="1:22" hidden="1" x14ac:dyDescent="0.3">
      <c r="A3588" s="17" t="s">
        <v>13</v>
      </c>
      <c r="B3588" s="17" t="s">
        <v>8077</v>
      </c>
      <c r="C3588" s="17" t="s">
        <v>8079</v>
      </c>
      <c r="D3588" s="17" t="s">
        <v>9898</v>
      </c>
      <c r="E3588" s="17"/>
      <c r="F3588" s="18">
        <v>0.25</v>
      </c>
      <c r="G3588" s="36">
        <v>0</v>
      </c>
      <c r="H3588" s="37">
        <v>17.9678</v>
      </c>
      <c r="I3588" s="37">
        <v>7.7191000000000001</v>
      </c>
      <c r="J3588" s="19">
        <v>74</v>
      </c>
      <c r="K3588" s="19">
        <v>19</v>
      </c>
      <c r="L3588" s="18">
        <v>0.42959999999999998</v>
      </c>
      <c r="M3588" s="20">
        <v>0.32071287999999998</v>
      </c>
      <c r="N3588" s="21">
        <v>7.5590000000000004E-2</v>
      </c>
      <c r="O3588" s="22"/>
      <c r="P3588" s="22">
        <v>0.76430631989999998</v>
      </c>
      <c r="Q3588" s="22">
        <v>0.25</v>
      </c>
      <c r="R3588" s="43"/>
      <c r="S3588" s="18" t="str">
        <f>IF(A3588="placement",MIN(P3588,IF(R3588="",Q3588,R3588)),"")</f>
        <v/>
      </c>
      <c r="T3588" s="20" t="str">
        <f>IF($A3588="placement",S3588*J3588,"")</f>
        <v/>
      </c>
      <c r="U3588" s="19">
        <f>IF($A3588="placement",T3588,IF($A3588="site",SUMIF($C:$C,$C3588,$T:$T),IF($A3588="user",SUMIF($B:$B,$B3588,$T:$T),SUM($T:$T))))</f>
        <v>18.999999999999986</v>
      </c>
      <c r="V3588" s="18">
        <f>U3588/J3588</f>
        <v>0.25675675675675658</v>
      </c>
    </row>
    <row r="3589" spans="1:22" hidden="1" x14ac:dyDescent="0.3">
      <c r="A3589" s="11" t="s">
        <v>10</v>
      </c>
      <c r="B3589" s="11" t="s">
        <v>8077</v>
      </c>
      <c r="C3589" s="11" t="s">
        <v>9898</v>
      </c>
      <c r="D3589" s="35" t="s">
        <v>9898</v>
      </c>
      <c r="E3589" s="11"/>
      <c r="F3589" s="12">
        <v>0.25</v>
      </c>
      <c r="G3589" s="33">
        <v>0</v>
      </c>
      <c r="H3589" s="34">
        <v>17.9678</v>
      </c>
      <c r="I3589" s="34">
        <v>7.7191000000000001</v>
      </c>
      <c r="J3589" s="13">
        <v>74</v>
      </c>
      <c r="K3589" s="13">
        <v>19</v>
      </c>
      <c r="L3589" s="12">
        <v>0.42959999999999998</v>
      </c>
      <c r="M3589" s="14">
        <v>0.32071287999999998</v>
      </c>
      <c r="N3589" s="15">
        <v>7.5590000000000004E-2</v>
      </c>
      <c r="O3589" s="16"/>
      <c r="P3589" s="16">
        <v>0.76430631989999998</v>
      </c>
      <c r="Q3589" s="16">
        <v>0.25</v>
      </c>
      <c r="R3589" s="44"/>
      <c r="S3589" s="12" t="str">
        <f>IF(A3589="placement",MIN(P3589,IF(R3589="",Q3589,R3589)),"")</f>
        <v/>
      </c>
      <c r="T3589" s="14" t="str">
        <f>IF($A3589="placement",S3589*J3589,"")</f>
        <v/>
      </c>
      <c r="U3589" s="13">
        <f>IF($A3589="placement",T3589,IF($A3589="site",SUMIF($C:$C,$C3589,$T:$T),IF($A3589="user",SUMIF($B:$B,$B3589,$T:$T),SUM($T:$T))))</f>
        <v>18.999999999999986</v>
      </c>
      <c r="V3589" s="12">
        <f>U3589/J3589</f>
        <v>0.25675675675675658</v>
      </c>
    </row>
    <row r="3590" spans="1:22" hidden="1" x14ac:dyDescent="0.3">
      <c r="A3590" s="23" t="s">
        <v>14</v>
      </c>
      <c r="B3590" s="23" t="s">
        <v>173</v>
      </c>
      <c r="C3590" s="23" t="s">
        <v>175</v>
      </c>
      <c r="D3590" s="23" t="s">
        <v>179</v>
      </c>
      <c r="E3590" s="23" t="s">
        <v>180</v>
      </c>
      <c r="F3590" s="27">
        <v>0.25</v>
      </c>
      <c r="G3590" s="24">
        <v>1</v>
      </c>
      <c r="H3590" s="25">
        <v>56.8842</v>
      </c>
      <c r="I3590" s="25">
        <v>19.813600000000001</v>
      </c>
      <c r="J3590" s="26">
        <v>73</v>
      </c>
      <c r="K3590" s="26">
        <v>18</v>
      </c>
      <c r="L3590" s="27">
        <v>0.3483</v>
      </c>
      <c r="M3590" s="28">
        <v>0.12313089000000001</v>
      </c>
      <c r="N3590" s="29">
        <v>0.02</v>
      </c>
      <c r="O3590" s="31" t="s">
        <v>42</v>
      </c>
      <c r="P3590" s="31">
        <v>0.83757121859999994</v>
      </c>
      <c r="Q3590" s="31">
        <v>0.249999999999999</v>
      </c>
      <c r="R3590" s="42"/>
      <c r="S3590" s="27">
        <f>IF(A3590="placement",MIN(P3590,IF(R3590="",Q3590,R3590)),"")</f>
        <v>0.249999999999999</v>
      </c>
      <c r="T3590" s="28">
        <f>IF($A3590="placement",S3590*J3590,"")</f>
        <v>18.249999999999925</v>
      </c>
      <c r="U3590" s="26">
        <f>IF($A3590="placement",T3590,IF($A3590="site",SUMIF($C:$C,$C3590,$T:$T),IF($A3590="user",SUMIF($B:$B,$B3590,$T:$T),SUM($T:$T))))</f>
        <v>18.249999999999925</v>
      </c>
      <c r="V3590" s="27">
        <f>U3590/J3590</f>
        <v>0.24999999999999897</v>
      </c>
    </row>
    <row r="3591" spans="1:22" hidden="1" x14ac:dyDescent="0.3">
      <c r="A3591" s="23" t="s">
        <v>14</v>
      </c>
      <c r="B3591" s="23" t="s">
        <v>1708</v>
      </c>
      <c r="C3591" s="23" t="s">
        <v>1709</v>
      </c>
      <c r="D3591" s="32" t="s">
        <v>10555</v>
      </c>
      <c r="E3591" s="23" t="s">
        <v>10556</v>
      </c>
      <c r="F3591" s="27">
        <v>0.3</v>
      </c>
      <c r="G3591" s="24">
        <v>0</v>
      </c>
      <c r="H3591" s="25">
        <v>3.3921999999999999</v>
      </c>
      <c r="I3591" s="25">
        <v>1.2089000000000001</v>
      </c>
      <c r="J3591" s="26">
        <v>73</v>
      </c>
      <c r="K3591" s="26">
        <v>20</v>
      </c>
      <c r="L3591" s="27">
        <v>0.35639999999999999</v>
      </c>
      <c r="M3591" s="28">
        <v>2.0052939400000001</v>
      </c>
      <c r="N3591" s="29">
        <v>1.5</v>
      </c>
      <c r="O3591" s="31" t="s">
        <v>12</v>
      </c>
      <c r="P3591" s="31">
        <v>0.25197998799999999</v>
      </c>
      <c r="Q3591" s="31">
        <v>0.25197998797864402</v>
      </c>
      <c r="R3591" s="42"/>
      <c r="S3591" s="27">
        <f>IF(A3591="placement",MIN(P3591,IF(R3591="",Q3591,R3591)),"")</f>
        <v>0.25197998797864402</v>
      </c>
      <c r="T3591" s="28">
        <f>IF($A3591="placement",S3591*J3591,"")</f>
        <v>18.394539122441014</v>
      </c>
      <c r="U3591" s="26">
        <f>IF($A3591="placement",T3591,IF($A3591="site",SUMIF($C:$C,$C3591,$T:$T),IF($A3591="user",SUMIF($B:$B,$B3591,$T:$T),SUM($T:$T))))</f>
        <v>18.394539122441014</v>
      </c>
      <c r="V3591" s="27">
        <f>U3591/J3591</f>
        <v>0.25197998797864402</v>
      </c>
    </row>
    <row r="3592" spans="1:22" hidden="1" x14ac:dyDescent="0.3">
      <c r="A3592" s="23" t="s">
        <v>14</v>
      </c>
      <c r="B3592" s="23" t="s">
        <v>1708</v>
      </c>
      <c r="C3592" s="23" t="s">
        <v>1709</v>
      </c>
      <c r="D3592" s="23" t="s">
        <v>2182</v>
      </c>
      <c r="E3592" s="23" t="s">
        <v>2183</v>
      </c>
      <c r="F3592" s="27">
        <v>0.4</v>
      </c>
      <c r="G3592" s="24">
        <v>0</v>
      </c>
      <c r="H3592" s="25">
        <v>4.6616</v>
      </c>
      <c r="I3592" s="25">
        <v>1.2658</v>
      </c>
      <c r="J3592" s="26">
        <v>73</v>
      </c>
      <c r="K3592" s="26">
        <v>16</v>
      </c>
      <c r="L3592" s="27">
        <v>0.27150000000000002</v>
      </c>
      <c r="M3592" s="28">
        <v>1.9245019999999999</v>
      </c>
      <c r="N3592" s="29">
        <v>1.5</v>
      </c>
      <c r="O3592" s="31" t="s">
        <v>385</v>
      </c>
      <c r="P3592" s="31">
        <v>0.22057758450000001</v>
      </c>
      <c r="Q3592" s="31">
        <v>0.22057758451329801</v>
      </c>
      <c r="R3592" s="42"/>
      <c r="S3592" s="27">
        <f>IF(A3592="placement",MIN(P3592,IF(R3592="",Q3592,R3592)),"")</f>
        <v>0.22057758450000001</v>
      </c>
      <c r="T3592" s="28">
        <f>IF($A3592="placement",S3592*J3592,"")</f>
        <v>16.102163668500001</v>
      </c>
      <c r="U3592" s="26">
        <f>IF($A3592="placement",T3592,IF($A3592="site",SUMIF($C:$C,$C3592,$T:$T),IF($A3592="user",SUMIF($B:$B,$B3592,$T:$T),SUM($T:$T))))</f>
        <v>16.102163668500001</v>
      </c>
      <c r="V3592" s="27">
        <f>U3592/J3592</f>
        <v>0.22057758450000001</v>
      </c>
    </row>
    <row r="3593" spans="1:22" hidden="1" x14ac:dyDescent="0.3">
      <c r="A3593" s="23" t="s">
        <v>14</v>
      </c>
      <c r="B3593" s="23" t="s">
        <v>2619</v>
      </c>
      <c r="C3593" s="23" t="s">
        <v>2621</v>
      </c>
      <c r="D3593" s="32" t="s">
        <v>2704</v>
      </c>
      <c r="E3593" s="23" t="s">
        <v>2705</v>
      </c>
      <c r="F3593" s="27">
        <v>0.15</v>
      </c>
      <c r="G3593" s="24">
        <v>1</v>
      </c>
      <c r="H3593" s="25">
        <v>47.427900000000001</v>
      </c>
      <c r="I3593" s="25">
        <v>5.7641999999999998</v>
      </c>
      <c r="J3593" s="26">
        <v>73</v>
      </c>
      <c r="K3593" s="26">
        <v>11</v>
      </c>
      <c r="L3593" s="27">
        <v>0.1215</v>
      </c>
      <c r="M3593" s="28">
        <v>0.42181688000000001</v>
      </c>
      <c r="N3593" s="29">
        <v>0.3</v>
      </c>
      <c r="O3593" s="31" t="s">
        <v>42</v>
      </c>
      <c r="P3593" s="31">
        <v>0.28879090019999998</v>
      </c>
      <c r="Q3593" s="31">
        <v>0.15</v>
      </c>
      <c r="R3593" s="42"/>
      <c r="S3593" s="27">
        <f>IF(A3593="placement",MIN(P3593,IF(R3593="",Q3593,R3593)),"")</f>
        <v>0.15</v>
      </c>
      <c r="T3593" s="28">
        <f>IF($A3593="placement",S3593*J3593,"")</f>
        <v>10.95</v>
      </c>
      <c r="U3593" s="26">
        <f>IF($A3593="placement",T3593,IF($A3593="site",SUMIF($C:$C,$C3593,$T:$T),IF($A3593="user",SUMIF($B:$B,$B3593,$T:$T),SUM($T:$T))))</f>
        <v>10.95</v>
      </c>
      <c r="V3593" s="27">
        <f>U3593/J3593</f>
        <v>0.15</v>
      </c>
    </row>
    <row r="3594" spans="1:22" hidden="1" x14ac:dyDescent="0.3">
      <c r="A3594" s="23" t="s">
        <v>14</v>
      </c>
      <c r="B3594" s="23" t="s">
        <v>3152</v>
      </c>
      <c r="C3594" s="23" t="s">
        <v>3154</v>
      </c>
      <c r="D3594" s="23" t="s">
        <v>10721</v>
      </c>
      <c r="E3594" s="23" t="s">
        <v>10722</v>
      </c>
      <c r="F3594" s="27">
        <v>0.25</v>
      </c>
      <c r="G3594" s="24">
        <v>0</v>
      </c>
      <c r="H3594" s="25">
        <v>2.3031999999999999</v>
      </c>
      <c r="I3594" s="25">
        <v>0.9929</v>
      </c>
      <c r="J3594" s="26">
        <v>73</v>
      </c>
      <c r="K3594" s="26">
        <v>18</v>
      </c>
      <c r="L3594" s="27">
        <v>0.43109999999999998</v>
      </c>
      <c r="M3594" s="28">
        <v>2.4399107999999998</v>
      </c>
      <c r="N3594" s="29">
        <v>1</v>
      </c>
      <c r="O3594" s="31" t="s">
        <v>12</v>
      </c>
      <c r="P3594" s="31">
        <v>0.59014895099999998</v>
      </c>
      <c r="Q3594" s="31">
        <v>0.249999999999999</v>
      </c>
      <c r="R3594" s="42"/>
      <c r="S3594" s="27">
        <f>IF(A3594="placement",MIN(P3594,IF(R3594="",Q3594,R3594)),"")</f>
        <v>0.249999999999999</v>
      </c>
      <c r="T3594" s="28">
        <f>IF($A3594="placement",S3594*J3594,"")</f>
        <v>18.249999999999925</v>
      </c>
      <c r="U3594" s="26">
        <f>IF($A3594="placement",T3594,IF($A3594="site",SUMIF($C:$C,$C3594,$T:$T),IF($A3594="user",SUMIF($B:$B,$B3594,$T:$T),SUM($T:$T))))</f>
        <v>18.249999999999925</v>
      </c>
      <c r="V3594" s="27">
        <f>U3594/J3594</f>
        <v>0.24999999999999897</v>
      </c>
    </row>
    <row r="3595" spans="1:22" hidden="1" x14ac:dyDescent="0.3">
      <c r="A3595" s="23" t="s">
        <v>14</v>
      </c>
      <c r="B3595" s="23" t="s">
        <v>3266</v>
      </c>
      <c r="C3595" s="23" t="s">
        <v>3268</v>
      </c>
      <c r="D3595" s="23" t="s">
        <v>3510</v>
      </c>
      <c r="E3595" s="23" t="s">
        <v>3511</v>
      </c>
      <c r="F3595" s="27">
        <v>0.25</v>
      </c>
      <c r="G3595" s="24">
        <v>0</v>
      </c>
      <c r="H3595" s="25">
        <v>8.3879000000000001</v>
      </c>
      <c r="I3595" s="25">
        <v>1.4214</v>
      </c>
      <c r="J3595" s="26">
        <v>73</v>
      </c>
      <c r="K3595" s="26">
        <v>18</v>
      </c>
      <c r="L3595" s="27">
        <v>0.16950000000000001</v>
      </c>
      <c r="M3595" s="28">
        <v>1.70261307</v>
      </c>
      <c r="N3595" s="29">
        <v>1.19</v>
      </c>
      <c r="O3595" s="31" t="s">
        <v>12</v>
      </c>
      <c r="P3595" s="31">
        <v>0.30107431670000001</v>
      </c>
      <c r="Q3595" s="31">
        <v>0.25</v>
      </c>
      <c r="R3595" s="42"/>
      <c r="S3595" s="27">
        <f>IF(A3595="placement",MIN(P3595,IF(R3595="",Q3595,R3595)),"")</f>
        <v>0.25</v>
      </c>
      <c r="T3595" s="28">
        <f>IF($A3595="placement",S3595*J3595,"")</f>
        <v>18.25</v>
      </c>
      <c r="U3595" s="26">
        <f>IF($A3595="placement",T3595,IF($A3595="site",SUMIF($C:$C,$C3595,$T:$T),IF($A3595="user",SUMIF($B:$B,$B3595,$T:$T),SUM($T:$T))))</f>
        <v>18.25</v>
      </c>
      <c r="V3595" s="27">
        <f>U3595/J3595</f>
        <v>0.25</v>
      </c>
    </row>
    <row r="3596" spans="1:22" hidden="1" x14ac:dyDescent="0.3">
      <c r="A3596" s="23" t="s">
        <v>14</v>
      </c>
      <c r="B3596" s="23" t="s">
        <v>4406</v>
      </c>
      <c r="C3596" s="23" t="s">
        <v>4408</v>
      </c>
      <c r="D3596" s="23" t="s">
        <v>4447</v>
      </c>
      <c r="E3596" s="23" t="s">
        <v>4448</v>
      </c>
      <c r="F3596" s="27">
        <v>0.35</v>
      </c>
      <c r="G3596" s="24">
        <v>1</v>
      </c>
      <c r="H3596" s="25">
        <v>64.717399999999998</v>
      </c>
      <c r="I3596" s="25">
        <v>5.0804</v>
      </c>
      <c r="J3596" s="26">
        <v>73</v>
      </c>
      <c r="K3596" s="26">
        <v>12</v>
      </c>
      <c r="L3596" s="27">
        <v>7.85E-2</v>
      </c>
      <c r="M3596" s="28">
        <v>0.48196836999999998</v>
      </c>
      <c r="N3596" s="29">
        <v>0.4</v>
      </c>
      <c r="O3596" s="31" t="s">
        <v>42</v>
      </c>
      <c r="P3596" s="31">
        <v>0.1700700117</v>
      </c>
      <c r="Q3596" s="31">
        <v>0.17007001166861099</v>
      </c>
      <c r="R3596" s="42"/>
      <c r="S3596" s="27">
        <f>IF(A3596="placement",MIN(P3596,IF(R3596="",Q3596,R3596)),"")</f>
        <v>0.17007001166861099</v>
      </c>
      <c r="T3596" s="28">
        <f>IF($A3596="placement",S3596*J3596,"")</f>
        <v>12.415110851808603</v>
      </c>
      <c r="U3596" s="26">
        <f>IF($A3596="placement",T3596,IF($A3596="site",SUMIF($C:$C,$C3596,$T:$T),IF($A3596="user",SUMIF($B:$B,$B3596,$T:$T),SUM($T:$T))))</f>
        <v>12.415110851808603</v>
      </c>
      <c r="V3596" s="27">
        <f>U3596/J3596</f>
        <v>0.17007001166861099</v>
      </c>
    </row>
    <row r="3597" spans="1:22" x14ac:dyDescent="0.3">
      <c r="A3597" s="23" t="s">
        <v>14</v>
      </c>
      <c r="B3597" s="23" t="s">
        <v>4652</v>
      </c>
      <c r="C3597" s="23" t="s">
        <v>4653</v>
      </c>
      <c r="D3597" s="32" t="s">
        <v>4656</v>
      </c>
      <c r="E3597" s="23" t="s">
        <v>4657</v>
      </c>
      <c r="F3597" s="27">
        <v>0.3</v>
      </c>
      <c r="G3597" s="24">
        <v>1</v>
      </c>
      <c r="H3597" s="25">
        <v>71.047799999999995</v>
      </c>
      <c r="I3597" s="25">
        <v>21.814599999999999</v>
      </c>
      <c r="J3597" s="26">
        <v>73</v>
      </c>
      <c r="K3597" s="26">
        <v>22</v>
      </c>
      <c r="L3597" s="27">
        <v>0.307</v>
      </c>
      <c r="M3597" s="28">
        <v>0.11145106</v>
      </c>
      <c r="N3597" s="29">
        <v>0.01</v>
      </c>
      <c r="O3597" s="31" t="s">
        <v>42</v>
      </c>
      <c r="P3597" s="31">
        <v>0.91027451989999997</v>
      </c>
      <c r="Q3597" s="31">
        <v>0.3</v>
      </c>
      <c r="R3597" s="42">
        <v>0.35</v>
      </c>
      <c r="S3597" s="27">
        <f>IF(A3597="placement",MIN(P3597,IF(R3597="",Q3597,R3597)),"")</f>
        <v>0.35</v>
      </c>
      <c r="T3597" s="28">
        <f>IF($A3597="placement",S3597*J3597,"")</f>
        <v>25.549999999999997</v>
      </c>
      <c r="U3597" s="26">
        <f>IF($A3597="placement",T3597,IF($A3597="site",SUMIF($C:$C,$C3597,$T:$T),IF($A3597="user",SUMIF($B:$B,$B3597,$T:$T),SUM($T:$T))))</f>
        <v>25.549999999999997</v>
      </c>
      <c r="V3597" s="27">
        <f>U3597/J3597</f>
        <v>0.35</v>
      </c>
    </row>
    <row r="3598" spans="1:22" hidden="1" x14ac:dyDescent="0.3">
      <c r="A3598" s="23" t="s">
        <v>14</v>
      </c>
      <c r="B3598" s="23" t="s">
        <v>4808</v>
      </c>
      <c r="C3598" s="23" t="s">
        <v>4810</v>
      </c>
      <c r="D3598" s="23" t="s">
        <v>4813</v>
      </c>
      <c r="E3598" s="23" t="s">
        <v>4809</v>
      </c>
      <c r="F3598" s="27">
        <v>0.33</v>
      </c>
      <c r="G3598" s="24">
        <v>0</v>
      </c>
      <c r="H3598" s="25">
        <v>4.7374000000000001</v>
      </c>
      <c r="I3598" s="25">
        <v>1.6258999999999999</v>
      </c>
      <c r="J3598" s="26">
        <v>73</v>
      </c>
      <c r="K3598" s="26">
        <v>23</v>
      </c>
      <c r="L3598" s="27">
        <v>0.34320000000000001</v>
      </c>
      <c r="M3598" s="28">
        <v>1.4948027399999999</v>
      </c>
      <c r="N3598" s="29">
        <v>1</v>
      </c>
      <c r="O3598" s="31" t="s">
        <v>12</v>
      </c>
      <c r="P3598" s="31">
        <v>0.33101540940000002</v>
      </c>
      <c r="Q3598" s="31">
        <v>0.33</v>
      </c>
      <c r="R3598" s="42"/>
      <c r="S3598" s="27">
        <f>IF(A3598="placement",MIN(P3598,IF(R3598="",Q3598,R3598)),"")</f>
        <v>0.33</v>
      </c>
      <c r="T3598" s="28">
        <f>IF($A3598="placement",S3598*J3598,"")</f>
        <v>24.09</v>
      </c>
      <c r="U3598" s="26">
        <f>IF($A3598="placement",T3598,IF($A3598="site",SUMIF($C:$C,$C3598,$T:$T),IF($A3598="user",SUMIF($B:$B,$B3598,$T:$T),SUM($T:$T))))</f>
        <v>24.09</v>
      </c>
      <c r="V3598" s="27">
        <f>U3598/J3598</f>
        <v>0.33</v>
      </c>
    </row>
    <row r="3599" spans="1:22" hidden="1" x14ac:dyDescent="0.3">
      <c r="A3599" s="23" t="s">
        <v>14</v>
      </c>
      <c r="B3599" s="23" t="s">
        <v>5418</v>
      </c>
      <c r="C3599" s="23" t="s">
        <v>5420</v>
      </c>
      <c r="D3599" s="23" t="s">
        <v>5449</v>
      </c>
      <c r="E3599" s="23" t="s">
        <v>5450</v>
      </c>
      <c r="F3599" s="27">
        <v>0.25</v>
      </c>
      <c r="G3599" s="24">
        <v>0</v>
      </c>
      <c r="H3599" s="25">
        <v>21.356999999999999</v>
      </c>
      <c r="I3599" s="25">
        <v>5.7385999999999999</v>
      </c>
      <c r="J3599" s="26">
        <v>73</v>
      </c>
      <c r="K3599" s="26">
        <v>18</v>
      </c>
      <c r="L3599" s="27">
        <v>0.26869999999999999</v>
      </c>
      <c r="M3599" s="28">
        <v>0.42688041999999998</v>
      </c>
      <c r="N3599" s="29">
        <v>0.3</v>
      </c>
      <c r="O3599" s="31" t="s">
        <v>42</v>
      </c>
      <c r="P3599" s="31">
        <v>0.29722708190000002</v>
      </c>
      <c r="Q3599" s="31">
        <v>0.25</v>
      </c>
      <c r="R3599" s="42"/>
      <c r="S3599" s="27">
        <f>IF(A3599="placement",MIN(P3599,IF(R3599="",Q3599,R3599)),"")</f>
        <v>0.25</v>
      </c>
      <c r="T3599" s="28">
        <f>IF($A3599="placement",S3599*J3599,"")</f>
        <v>18.25</v>
      </c>
      <c r="U3599" s="26">
        <f>IF($A3599="placement",T3599,IF($A3599="site",SUMIF($C:$C,$C3599,$T:$T),IF($A3599="user",SUMIF($B:$B,$B3599,$T:$T),SUM($T:$T))))</f>
        <v>18.25</v>
      </c>
      <c r="V3599" s="27">
        <f>U3599/J3599</f>
        <v>0.25</v>
      </c>
    </row>
    <row r="3600" spans="1:22" hidden="1" x14ac:dyDescent="0.3">
      <c r="A3600" s="23" t="s">
        <v>14</v>
      </c>
      <c r="B3600" s="23" t="s">
        <v>10365</v>
      </c>
      <c r="C3600" s="23" t="s">
        <v>10366</v>
      </c>
      <c r="D3600" s="23" t="s">
        <v>10367</v>
      </c>
      <c r="E3600" s="23" t="s">
        <v>10368</v>
      </c>
      <c r="F3600" s="27">
        <v>0.25</v>
      </c>
      <c r="G3600" s="24">
        <v>0</v>
      </c>
      <c r="H3600" s="25">
        <v>25.2346</v>
      </c>
      <c r="I3600" s="25">
        <v>3.0084</v>
      </c>
      <c r="J3600" s="26">
        <v>73</v>
      </c>
      <c r="K3600" s="26">
        <v>18</v>
      </c>
      <c r="L3600" s="27">
        <v>0.1192</v>
      </c>
      <c r="M3600" s="28">
        <v>0.81186902999999999</v>
      </c>
      <c r="N3600" s="29">
        <v>0.55000000000000004</v>
      </c>
      <c r="O3600" s="31" t="s">
        <v>12</v>
      </c>
      <c r="P3600" s="31">
        <v>0.32255083449999999</v>
      </c>
      <c r="Q3600" s="31">
        <v>0.25</v>
      </c>
      <c r="R3600" s="42"/>
      <c r="S3600" s="27">
        <f>IF(A3600="placement",MIN(P3600,IF(R3600="",Q3600,R3600)),"")</f>
        <v>0.25</v>
      </c>
      <c r="T3600" s="28">
        <f>IF($A3600="placement",S3600*J3600,"")</f>
        <v>18.25</v>
      </c>
      <c r="U3600" s="26">
        <f>IF($A3600="placement",T3600,IF($A3600="site",SUMIF($C:$C,$C3600,$T:$T),IF($A3600="user",SUMIF($B:$B,$B3600,$T:$T),SUM($T:$T))))</f>
        <v>18.25</v>
      </c>
      <c r="V3600" s="27">
        <f>U3600/J3600</f>
        <v>0.25</v>
      </c>
    </row>
    <row r="3601" spans="1:22" hidden="1" x14ac:dyDescent="0.3">
      <c r="A3601" s="17" t="s">
        <v>13</v>
      </c>
      <c r="B3601" s="17" t="s">
        <v>10365</v>
      </c>
      <c r="C3601" s="17" t="s">
        <v>10366</v>
      </c>
      <c r="D3601" s="17" t="s">
        <v>9898</v>
      </c>
      <c r="E3601" s="17"/>
      <c r="F3601" s="18">
        <v>0.25</v>
      </c>
      <c r="G3601" s="36">
        <v>0</v>
      </c>
      <c r="H3601" s="37">
        <v>25.235800000000001</v>
      </c>
      <c r="I3601" s="37">
        <v>3.0084</v>
      </c>
      <c r="J3601" s="19">
        <v>73</v>
      </c>
      <c r="K3601" s="19">
        <v>18</v>
      </c>
      <c r="L3601" s="18">
        <v>0.1192</v>
      </c>
      <c r="M3601" s="20">
        <v>0.81186902999999999</v>
      </c>
      <c r="N3601" s="21">
        <v>0.55000000000000004</v>
      </c>
      <c r="O3601" s="22"/>
      <c r="P3601" s="22">
        <v>0.32255083449999999</v>
      </c>
      <c r="Q3601" s="22">
        <v>0.25</v>
      </c>
      <c r="R3601" s="43"/>
      <c r="S3601" s="18" t="str">
        <f>IF(A3601="placement",MIN(P3601,IF(R3601="",Q3601,R3601)),"")</f>
        <v/>
      </c>
      <c r="T3601" s="20" t="str">
        <f>IF($A3601="placement",S3601*J3601,"")</f>
        <v/>
      </c>
      <c r="U3601" s="19">
        <f>IF($A3601="placement",T3601,IF($A3601="site",SUMIF($C:$C,$C3601,$T:$T),IF($A3601="user",SUMIF($B:$B,$B3601,$T:$T),SUM($T:$T))))</f>
        <v>18.25</v>
      </c>
      <c r="V3601" s="18">
        <f>U3601/J3601</f>
        <v>0.25</v>
      </c>
    </row>
    <row r="3602" spans="1:22" hidden="1" x14ac:dyDescent="0.3">
      <c r="A3602" s="11" t="s">
        <v>10</v>
      </c>
      <c r="B3602" s="11" t="s">
        <v>10365</v>
      </c>
      <c r="C3602" s="11" t="s">
        <v>9898</v>
      </c>
      <c r="D3602" s="35" t="s">
        <v>9898</v>
      </c>
      <c r="E3602" s="11"/>
      <c r="F3602" s="12">
        <v>0.25</v>
      </c>
      <c r="G3602" s="33">
        <v>0</v>
      </c>
      <c r="H3602" s="34">
        <v>25.235800000000001</v>
      </c>
      <c r="I3602" s="34">
        <v>3.0084</v>
      </c>
      <c r="J3602" s="13">
        <v>73</v>
      </c>
      <c r="K3602" s="13">
        <v>18</v>
      </c>
      <c r="L3602" s="12">
        <v>0.1192</v>
      </c>
      <c r="M3602" s="14">
        <v>0.81186902999999999</v>
      </c>
      <c r="N3602" s="15">
        <v>0.55000000000000004</v>
      </c>
      <c r="O3602" s="16"/>
      <c r="P3602" s="16">
        <v>0.32255083449999999</v>
      </c>
      <c r="Q3602" s="16">
        <v>0.25</v>
      </c>
      <c r="R3602" s="44"/>
      <c r="S3602" s="12" t="str">
        <f>IF(A3602="placement",MIN(P3602,IF(R3602="",Q3602,R3602)),"")</f>
        <v/>
      </c>
      <c r="T3602" s="14" t="str">
        <f>IF($A3602="placement",S3602*J3602,"")</f>
        <v/>
      </c>
      <c r="U3602" s="13">
        <f>IF($A3602="placement",T3602,IF($A3602="site",SUMIF($C:$C,$C3602,$T:$T),IF($A3602="user",SUMIF($B:$B,$B3602,$T:$T),SUM($T:$T))))</f>
        <v>18.25</v>
      </c>
      <c r="V3602" s="12">
        <f>U3602/J3602</f>
        <v>0.25</v>
      </c>
    </row>
    <row r="3603" spans="1:22" hidden="1" x14ac:dyDescent="0.3">
      <c r="A3603" s="23" t="s">
        <v>14</v>
      </c>
      <c r="B3603" s="23" t="s">
        <v>8701</v>
      </c>
      <c r="C3603" s="23" t="s">
        <v>8703</v>
      </c>
      <c r="D3603" s="23" t="s">
        <v>8710</v>
      </c>
      <c r="E3603" s="23" t="s">
        <v>8711</v>
      </c>
      <c r="F3603" s="27">
        <v>0.33</v>
      </c>
      <c r="G3603" s="24">
        <v>1</v>
      </c>
      <c r="H3603" s="25">
        <v>123.727</v>
      </c>
      <c r="I3603" s="25">
        <v>1.7364999999999999</v>
      </c>
      <c r="J3603" s="26">
        <v>73</v>
      </c>
      <c r="K3603" s="26">
        <v>8</v>
      </c>
      <c r="L3603" s="27">
        <v>1.4E-2</v>
      </c>
      <c r="M3603" s="28">
        <v>1.4047385999999999</v>
      </c>
      <c r="N3603" s="29">
        <v>1.25</v>
      </c>
      <c r="O3603" s="31" t="s">
        <v>12</v>
      </c>
      <c r="P3603" s="31">
        <v>0.1101547264</v>
      </c>
      <c r="Q3603" s="31">
        <v>0.110154726417691</v>
      </c>
      <c r="R3603" s="42"/>
      <c r="S3603" s="27">
        <f>IF(A3603="placement",MIN(P3603,IF(R3603="",Q3603,R3603)),"")</f>
        <v>0.1101547264</v>
      </c>
      <c r="T3603" s="28">
        <f>IF($A3603="placement",S3603*J3603,"")</f>
        <v>8.0412950272000003</v>
      </c>
      <c r="U3603" s="26">
        <f>IF($A3603="placement",T3603,IF($A3603="site",SUMIF($C:$C,$C3603,$T:$T),IF($A3603="user",SUMIF($B:$B,$B3603,$T:$T),SUM($T:$T))))</f>
        <v>8.0412950272000003</v>
      </c>
      <c r="V3603" s="27">
        <f>U3603/J3603</f>
        <v>0.1101547264</v>
      </c>
    </row>
    <row r="3604" spans="1:22" hidden="1" x14ac:dyDescent="0.3">
      <c r="A3604" s="17" t="s">
        <v>13</v>
      </c>
      <c r="B3604" s="17" t="s">
        <v>9836</v>
      </c>
      <c r="C3604" s="17" t="s">
        <v>9838</v>
      </c>
      <c r="D3604" s="17" t="s">
        <v>9898</v>
      </c>
      <c r="E3604" s="17"/>
      <c r="F3604" s="18">
        <v>0.25</v>
      </c>
      <c r="G3604" s="36">
        <v>0</v>
      </c>
      <c r="H3604" s="37">
        <v>45.1982</v>
      </c>
      <c r="I3604" s="37">
        <v>1.6589</v>
      </c>
      <c r="J3604" s="19">
        <v>73</v>
      </c>
      <c r="K3604" s="19">
        <v>18</v>
      </c>
      <c r="L3604" s="18">
        <v>3.6700000000000003E-2</v>
      </c>
      <c r="M3604" s="20">
        <v>1.4628977400000001</v>
      </c>
      <c r="N3604" s="21">
        <v>1</v>
      </c>
      <c r="O3604" s="22"/>
      <c r="P3604" s="22">
        <v>0.31642522029999998</v>
      </c>
      <c r="Q3604" s="22">
        <v>0.249999999999999</v>
      </c>
      <c r="R3604" s="43"/>
      <c r="S3604" s="18" t="str">
        <f>IF(A3604="placement",MIN(P3604,IF(R3604="",Q3604,R3604)),"")</f>
        <v/>
      </c>
      <c r="T3604" s="20" t="str">
        <f>IF($A3604="placement",S3604*J3604,"")</f>
        <v/>
      </c>
      <c r="U3604" s="19">
        <f>IF($A3604="placement",T3604,IF($A3604="site",SUMIF($C:$C,$C3604,$T:$T),IF($A3604="user",SUMIF($B:$B,$B3604,$T:$T),SUM($T:$T))))</f>
        <v>18.25</v>
      </c>
      <c r="V3604" s="18">
        <f>U3604/J3604</f>
        <v>0.25</v>
      </c>
    </row>
    <row r="3605" spans="1:22" hidden="1" x14ac:dyDescent="0.3">
      <c r="A3605" s="11" t="s">
        <v>10</v>
      </c>
      <c r="B3605" s="11" t="s">
        <v>9836</v>
      </c>
      <c r="C3605" s="11" t="s">
        <v>9898</v>
      </c>
      <c r="D3605" s="11" t="s">
        <v>9898</v>
      </c>
      <c r="E3605" s="11"/>
      <c r="F3605" s="12">
        <v>0.25</v>
      </c>
      <c r="G3605" s="33">
        <v>0</v>
      </c>
      <c r="H3605" s="34">
        <v>45.1982</v>
      </c>
      <c r="I3605" s="34">
        <v>1.6589</v>
      </c>
      <c r="J3605" s="13">
        <v>73</v>
      </c>
      <c r="K3605" s="13">
        <v>18</v>
      </c>
      <c r="L3605" s="12">
        <v>3.6700000000000003E-2</v>
      </c>
      <c r="M3605" s="14">
        <v>1.4628977400000001</v>
      </c>
      <c r="N3605" s="15">
        <v>1</v>
      </c>
      <c r="O3605" s="16"/>
      <c r="P3605" s="16">
        <v>0.31642522029999998</v>
      </c>
      <c r="Q3605" s="16">
        <v>0.249999999999999</v>
      </c>
      <c r="R3605" s="44"/>
      <c r="S3605" s="12" t="str">
        <f>IF(A3605="placement",MIN(P3605,IF(R3605="",Q3605,R3605)),"")</f>
        <v/>
      </c>
      <c r="T3605" s="14" t="str">
        <f>IF($A3605="placement",S3605*J3605,"")</f>
        <v/>
      </c>
      <c r="U3605" s="13">
        <f>IF($A3605="placement",T3605,IF($A3605="site",SUMIF($C:$C,$C3605,$T:$T),IF($A3605="user",SUMIF($B:$B,$B3605,$T:$T),SUM($T:$T))))</f>
        <v>18.25</v>
      </c>
      <c r="V3605" s="12">
        <f>U3605/J3605</f>
        <v>0.25</v>
      </c>
    </row>
    <row r="3606" spans="1:22" hidden="1" x14ac:dyDescent="0.3">
      <c r="A3606" s="23" t="s">
        <v>14</v>
      </c>
      <c r="B3606" s="23" t="s">
        <v>423</v>
      </c>
      <c r="C3606" s="23" t="s">
        <v>425</v>
      </c>
      <c r="D3606" s="23" t="s">
        <v>431</v>
      </c>
      <c r="E3606" s="23" t="s">
        <v>432</v>
      </c>
      <c r="F3606" s="27">
        <v>0.33</v>
      </c>
      <c r="G3606" s="24">
        <v>0</v>
      </c>
      <c r="H3606" s="25">
        <v>9.4453999999999994</v>
      </c>
      <c r="I3606" s="25">
        <v>3.1714000000000002</v>
      </c>
      <c r="J3606" s="26">
        <v>72</v>
      </c>
      <c r="K3606" s="26">
        <v>15</v>
      </c>
      <c r="L3606" s="27">
        <v>0.33579999999999999</v>
      </c>
      <c r="M3606" s="28">
        <v>0.76074774999999994</v>
      </c>
      <c r="N3606" s="29">
        <v>0.6</v>
      </c>
      <c r="O3606" s="31" t="s">
        <v>12</v>
      </c>
      <c r="P3606" s="31">
        <v>0.21130229859999999</v>
      </c>
      <c r="Q3606" s="31">
        <v>0.21130229859194899</v>
      </c>
      <c r="R3606" s="42"/>
      <c r="S3606" s="27">
        <f>IF(A3606="placement",MIN(P3606,IF(R3606="",Q3606,R3606)),"")</f>
        <v>0.21130229859194899</v>
      </c>
      <c r="T3606" s="28">
        <f>IF($A3606="placement",S3606*J3606,"")</f>
        <v>15.213765498620328</v>
      </c>
      <c r="U3606" s="26">
        <f>IF($A3606="placement",T3606,IF($A3606="site",SUMIF($C:$C,$C3606,$T:$T),IF($A3606="user",SUMIF($B:$B,$B3606,$T:$T),SUM($T:$T))))</f>
        <v>15.213765498620328</v>
      </c>
      <c r="V3606" s="27">
        <f>U3606/J3606</f>
        <v>0.21130229859194899</v>
      </c>
    </row>
    <row r="3607" spans="1:22" hidden="1" x14ac:dyDescent="0.3">
      <c r="A3607" s="23" t="s">
        <v>14</v>
      </c>
      <c r="B3607" s="23" t="s">
        <v>1320</v>
      </c>
      <c r="C3607" s="23" t="s">
        <v>1322</v>
      </c>
      <c r="D3607" s="32" t="s">
        <v>1347</v>
      </c>
      <c r="E3607" s="23" t="s">
        <v>1348</v>
      </c>
      <c r="F3607" s="27">
        <v>0.15</v>
      </c>
      <c r="G3607" s="24">
        <v>0</v>
      </c>
      <c r="H3607" s="25">
        <v>16.248899999999999</v>
      </c>
      <c r="I3607" s="25">
        <v>0.98009999999999997</v>
      </c>
      <c r="J3607" s="26">
        <v>72</v>
      </c>
      <c r="K3607" s="26">
        <v>11</v>
      </c>
      <c r="L3607" s="27">
        <v>6.0299999999999999E-2</v>
      </c>
      <c r="M3607" s="28">
        <v>2.45197493</v>
      </c>
      <c r="N3607" s="29">
        <v>2</v>
      </c>
      <c r="O3607" s="31" t="s">
        <v>42</v>
      </c>
      <c r="P3607" s="31">
        <v>0.18433097549999999</v>
      </c>
      <c r="Q3607" s="31">
        <v>0.15</v>
      </c>
      <c r="R3607" s="42"/>
      <c r="S3607" s="27">
        <f>IF(A3607="placement",MIN(P3607,IF(R3607="",Q3607,R3607)),"")</f>
        <v>0.15</v>
      </c>
      <c r="T3607" s="28">
        <f>IF($A3607="placement",S3607*J3607,"")</f>
        <v>10.799999999999999</v>
      </c>
      <c r="U3607" s="26">
        <f>IF($A3607="placement",T3607,IF($A3607="site",SUMIF($C:$C,$C3607,$T:$T),IF($A3607="user",SUMIF($B:$B,$B3607,$T:$T),SUM($T:$T))))</f>
        <v>10.799999999999999</v>
      </c>
      <c r="V3607" s="27">
        <f>U3607/J3607</f>
        <v>0.15</v>
      </c>
    </row>
    <row r="3608" spans="1:22" hidden="1" x14ac:dyDescent="0.3">
      <c r="A3608" s="23" t="s">
        <v>14</v>
      </c>
      <c r="B3608" s="23" t="s">
        <v>3661</v>
      </c>
      <c r="C3608" s="23" t="s">
        <v>3662</v>
      </c>
      <c r="D3608" s="23" t="s">
        <v>3666</v>
      </c>
      <c r="E3608" s="23" t="s">
        <v>10144</v>
      </c>
      <c r="F3608" s="27">
        <v>0.25</v>
      </c>
      <c r="G3608" s="24">
        <v>0</v>
      </c>
      <c r="H3608" s="25">
        <v>15.924300000000001</v>
      </c>
      <c r="I3608" s="25">
        <v>1.0036</v>
      </c>
      <c r="J3608" s="26">
        <v>72</v>
      </c>
      <c r="K3608" s="26">
        <v>11</v>
      </c>
      <c r="L3608" s="27">
        <v>6.3E-2</v>
      </c>
      <c r="M3608" s="28">
        <v>2.3764429599999999</v>
      </c>
      <c r="N3608" s="29">
        <v>1.5</v>
      </c>
      <c r="O3608" s="31" t="s">
        <v>70</v>
      </c>
      <c r="P3608" s="31">
        <v>0.3688045425</v>
      </c>
      <c r="Q3608" s="31">
        <v>0.25</v>
      </c>
      <c r="R3608" s="42"/>
      <c r="S3608" s="27">
        <f>IF(A3608="placement",MIN(P3608,IF(R3608="",Q3608,R3608)),"")</f>
        <v>0.25</v>
      </c>
      <c r="T3608" s="28">
        <f>IF($A3608="placement",S3608*J3608,"")</f>
        <v>18</v>
      </c>
      <c r="U3608" s="26">
        <f>IF($A3608="placement",T3608,IF($A3608="site",SUMIF($C:$C,$C3608,$T:$T),IF($A3608="user",SUMIF($B:$B,$B3608,$T:$T),SUM($T:$T))))</f>
        <v>18</v>
      </c>
      <c r="V3608" s="27">
        <f>U3608/J3608</f>
        <v>0.25</v>
      </c>
    </row>
    <row r="3609" spans="1:22" hidden="1" x14ac:dyDescent="0.3">
      <c r="A3609" s="23" t="s">
        <v>14</v>
      </c>
      <c r="B3609" s="23" t="s">
        <v>4090</v>
      </c>
      <c r="C3609" s="23" t="s">
        <v>4091</v>
      </c>
      <c r="D3609" s="23" t="s">
        <v>10173</v>
      </c>
      <c r="E3609" s="23" t="s">
        <v>10174</v>
      </c>
      <c r="F3609" s="27">
        <v>0.25</v>
      </c>
      <c r="G3609" s="24">
        <v>0</v>
      </c>
      <c r="H3609" s="25">
        <v>11.4194</v>
      </c>
      <c r="I3609" s="25">
        <v>1.7342</v>
      </c>
      <c r="J3609" s="26">
        <v>72</v>
      </c>
      <c r="K3609" s="26">
        <v>18</v>
      </c>
      <c r="L3609" s="27">
        <v>0.15190000000000001</v>
      </c>
      <c r="M3609" s="28">
        <v>1.380201</v>
      </c>
      <c r="N3609" s="29">
        <v>0.99</v>
      </c>
      <c r="O3609" s="31" t="s">
        <v>12</v>
      </c>
      <c r="P3609" s="31">
        <v>0.28271316829999998</v>
      </c>
      <c r="Q3609" s="31">
        <v>0.25</v>
      </c>
      <c r="R3609" s="42"/>
      <c r="S3609" s="27">
        <f>IF(A3609="placement",MIN(P3609,IF(R3609="",Q3609,R3609)),"")</f>
        <v>0.25</v>
      </c>
      <c r="T3609" s="28">
        <f>IF($A3609="placement",S3609*J3609,"")</f>
        <v>18</v>
      </c>
      <c r="U3609" s="26">
        <f>IF($A3609="placement",T3609,IF($A3609="site",SUMIF($C:$C,$C3609,$T:$T),IF($A3609="user",SUMIF($B:$B,$B3609,$T:$T),SUM($T:$T))))</f>
        <v>18</v>
      </c>
      <c r="V3609" s="27">
        <f>U3609/J3609</f>
        <v>0.25</v>
      </c>
    </row>
    <row r="3610" spans="1:22" hidden="1" x14ac:dyDescent="0.3">
      <c r="A3610" s="23" t="s">
        <v>14</v>
      </c>
      <c r="B3610" s="23" t="s">
        <v>5590</v>
      </c>
      <c r="C3610" s="23" t="s">
        <v>10226</v>
      </c>
      <c r="D3610" s="23" t="s">
        <v>5594</v>
      </c>
      <c r="E3610" s="23" t="s">
        <v>5591</v>
      </c>
      <c r="F3610" s="27">
        <v>0.25</v>
      </c>
      <c r="G3610" s="24">
        <v>1</v>
      </c>
      <c r="H3610" s="25">
        <v>84.804100000000005</v>
      </c>
      <c r="I3610" s="25">
        <v>11.9442</v>
      </c>
      <c r="J3610" s="26">
        <v>72</v>
      </c>
      <c r="K3610" s="26">
        <v>18</v>
      </c>
      <c r="L3610" s="27">
        <v>0.14080000000000001</v>
      </c>
      <c r="M3610" s="28">
        <v>0.20015668</v>
      </c>
      <c r="N3610" s="29">
        <v>0.03</v>
      </c>
      <c r="O3610" s="31" t="s">
        <v>12</v>
      </c>
      <c r="P3610" s="31">
        <v>0.85011741860000001</v>
      </c>
      <c r="Q3610" s="31">
        <v>0.25</v>
      </c>
      <c r="R3610" s="42"/>
      <c r="S3610" s="27">
        <f>IF(A3610="placement",MIN(P3610,IF(R3610="",Q3610,R3610)),"")</f>
        <v>0.25</v>
      </c>
      <c r="T3610" s="28">
        <f>IF($A3610="placement",S3610*J3610,"")</f>
        <v>18</v>
      </c>
      <c r="U3610" s="26">
        <f>IF($A3610="placement",T3610,IF($A3610="site",SUMIF($C:$C,$C3610,$T:$T),IF($A3610="user",SUMIF($B:$B,$B3610,$T:$T),SUM($T:$T))))</f>
        <v>18</v>
      </c>
      <c r="V3610" s="27">
        <f>U3610/J3610</f>
        <v>0.25</v>
      </c>
    </row>
    <row r="3611" spans="1:22" hidden="1" x14ac:dyDescent="0.3">
      <c r="A3611" s="23" t="s">
        <v>14</v>
      </c>
      <c r="B3611" s="23" t="s">
        <v>5764</v>
      </c>
      <c r="C3611" s="23" t="s">
        <v>5766</v>
      </c>
      <c r="D3611" s="23" t="s">
        <v>5955</v>
      </c>
      <c r="E3611" s="23" t="s">
        <v>5956</v>
      </c>
      <c r="F3611" s="27">
        <v>0.25</v>
      </c>
      <c r="G3611" s="24">
        <v>0</v>
      </c>
      <c r="H3611" s="25">
        <v>3.5108999999999999</v>
      </c>
      <c r="I3611" s="25">
        <v>1.5143</v>
      </c>
      <c r="J3611" s="26">
        <v>72</v>
      </c>
      <c r="K3611" s="26">
        <v>18</v>
      </c>
      <c r="L3611" s="27">
        <v>0.43130000000000002</v>
      </c>
      <c r="M3611" s="28">
        <v>1.5893726399999999</v>
      </c>
      <c r="N3611" s="29">
        <v>1</v>
      </c>
      <c r="O3611" s="31" t="s">
        <v>12</v>
      </c>
      <c r="P3611" s="31">
        <v>0.37082093030000002</v>
      </c>
      <c r="Q3611" s="31">
        <v>0.25</v>
      </c>
      <c r="R3611" s="42"/>
      <c r="S3611" s="27">
        <f>IF(A3611="placement",MIN(P3611,IF(R3611="",Q3611,R3611)),"")</f>
        <v>0.25</v>
      </c>
      <c r="T3611" s="28">
        <f>IF($A3611="placement",S3611*J3611,"")</f>
        <v>18</v>
      </c>
      <c r="U3611" s="26">
        <f>IF($A3611="placement",T3611,IF($A3611="site",SUMIF($C:$C,$C3611,$T:$T),IF($A3611="user",SUMIF($B:$B,$B3611,$T:$T),SUM($T:$T))))</f>
        <v>18</v>
      </c>
      <c r="V3611" s="27">
        <f>U3611/J3611</f>
        <v>0.25</v>
      </c>
    </row>
    <row r="3612" spans="1:22" hidden="1" x14ac:dyDescent="0.3">
      <c r="A3612" s="23" t="s">
        <v>14</v>
      </c>
      <c r="B3612" s="23" t="s">
        <v>10249</v>
      </c>
      <c r="C3612" s="23" t="s">
        <v>10250</v>
      </c>
      <c r="D3612" s="23" t="s">
        <v>10269</v>
      </c>
      <c r="E3612" s="23" t="s">
        <v>10270</v>
      </c>
      <c r="F3612" s="27">
        <v>0.25</v>
      </c>
      <c r="G3612" s="24">
        <v>0</v>
      </c>
      <c r="H3612" s="25">
        <v>6.9686000000000003</v>
      </c>
      <c r="I3612" s="25">
        <v>1.6014999999999999</v>
      </c>
      <c r="J3612" s="26">
        <v>72</v>
      </c>
      <c r="K3612" s="26">
        <v>18</v>
      </c>
      <c r="L3612" s="27">
        <v>0.2298</v>
      </c>
      <c r="M3612" s="28">
        <v>1.5025021199999999</v>
      </c>
      <c r="N3612" s="29">
        <v>1</v>
      </c>
      <c r="O3612" s="31" t="s">
        <v>12</v>
      </c>
      <c r="P3612" s="31">
        <v>0.3344435341</v>
      </c>
      <c r="Q3612" s="31">
        <v>0.249999999999999</v>
      </c>
      <c r="R3612" s="42"/>
      <c r="S3612" s="27">
        <f>IF(A3612="placement",MIN(P3612,IF(R3612="",Q3612,R3612)),"")</f>
        <v>0.249999999999999</v>
      </c>
      <c r="T3612" s="28">
        <f>IF($A3612="placement",S3612*J3612,"")</f>
        <v>17.999999999999929</v>
      </c>
      <c r="U3612" s="26">
        <f>IF($A3612="placement",T3612,IF($A3612="site",SUMIF($C:$C,$C3612,$T:$T),IF($A3612="user",SUMIF($B:$B,$B3612,$T:$T),SUM($T:$T))))</f>
        <v>17.999999999999929</v>
      </c>
      <c r="V3612" s="27">
        <f>U3612/J3612</f>
        <v>0.249999999999999</v>
      </c>
    </row>
    <row r="3613" spans="1:22" hidden="1" x14ac:dyDescent="0.3">
      <c r="A3613" s="23" t="s">
        <v>14</v>
      </c>
      <c r="B3613" s="23" t="s">
        <v>6052</v>
      </c>
      <c r="C3613" s="23" t="s">
        <v>6054</v>
      </c>
      <c r="D3613" s="23" t="s">
        <v>6115</v>
      </c>
      <c r="E3613" s="23" t="s">
        <v>4472</v>
      </c>
      <c r="F3613" s="27">
        <v>0.25</v>
      </c>
      <c r="G3613" s="24">
        <v>1</v>
      </c>
      <c r="H3613" s="25">
        <v>62.331400000000002</v>
      </c>
      <c r="I3613" s="25">
        <v>3.0895999999999999</v>
      </c>
      <c r="J3613" s="26">
        <v>72</v>
      </c>
      <c r="K3613" s="26">
        <v>18</v>
      </c>
      <c r="L3613" s="27">
        <v>4.9599999999999998E-2</v>
      </c>
      <c r="M3613" s="28">
        <v>0.77999768999999997</v>
      </c>
      <c r="N3613" s="29">
        <v>0.5</v>
      </c>
      <c r="O3613" s="31" t="s">
        <v>12</v>
      </c>
      <c r="P3613" s="31">
        <v>0.35897245900000002</v>
      </c>
      <c r="Q3613" s="31">
        <v>0.25</v>
      </c>
      <c r="R3613" s="42"/>
      <c r="S3613" s="27">
        <f>IF(A3613="placement",MIN(P3613,IF(R3613="",Q3613,R3613)),"")</f>
        <v>0.25</v>
      </c>
      <c r="T3613" s="28">
        <f>IF($A3613="placement",S3613*J3613,"")</f>
        <v>18</v>
      </c>
      <c r="U3613" s="26">
        <f>IF($A3613="placement",T3613,IF($A3613="site",SUMIF($C:$C,$C3613,$T:$T),IF($A3613="user",SUMIF($B:$B,$B3613,$T:$T),SUM($T:$T))))</f>
        <v>18</v>
      </c>
      <c r="V3613" s="27">
        <f>U3613/J3613</f>
        <v>0.25</v>
      </c>
    </row>
    <row r="3614" spans="1:22" hidden="1" x14ac:dyDescent="0.3">
      <c r="A3614" s="23" t="s">
        <v>14</v>
      </c>
      <c r="B3614" s="23" t="s">
        <v>6451</v>
      </c>
      <c r="C3614" s="23" t="s">
        <v>6453</v>
      </c>
      <c r="D3614" s="23" t="s">
        <v>6456</v>
      </c>
      <c r="E3614" s="23" t="s">
        <v>6452</v>
      </c>
      <c r="F3614" s="27">
        <v>0.35</v>
      </c>
      <c r="G3614" s="24">
        <v>0</v>
      </c>
      <c r="H3614" s="25">
        <v>22.185500000000001</v>
      </c>
      <c r="I3614" s="25">
        <v>6.4755000000000003</v>
      </c>
      <c r="J3614" s="26">
        <v>72</v>
      </c>
      <c r="K3614" s="26">
        <v>17</v>
      </c>
      <c r="L3614" s="27">
        <v>0.29189999999999999</v>
      </c>
      <c r="M3614" s="28">
        <v>0.36978169999999999</v>
      </c>
      <c r="N3614" s="29">
        <v>0.27</v>
      </c>
      <c r="O3614" s="31" t="s">
        <v>42</v>
      </c>
      <c r="P3614" s="31">
        <v>0.26983948479999997</v>
      </c>
      <c r="Q3614" s="31">
        <v>0.26983948477626002</v>
      </c>
      <c r="R3614" s="42"/>
      <c r="S3614" s="27">
        <f>IF(A3614="placement",MIN(P3614,IF(R3614="",Q3614,R3614)),"")</f>
        <v>0.26983948477626002</v>
      </c>
      <c r="T3614" s="28">
        <f>IF($A3614="placement",S3614*J3614,"")</f>
        <v>19.428442903890723</v>
      </c>
      <c r="U3614" s="26">
        <f>IF($A3614="placement",T3614,IF($A3614="site",SUMIF($C:$C,$C3614,$T:$T),IF($A3614="user",SUMIF($B:$B,$B3614,$T:$T),SUM($T:$T))))</f>
        <v>19.428442903890723</v>
      </c>
      <c r="V3614" s="27">
        <f>U3614/J3614</f>
        <v>0.26983948477626002</v>
      </c>
    </row>
    <row r="3615" spans="1:22" hidden="1" x14ac:dyDescent="0.3">
      <c r="A3615" s="23" t="s">
        <v>14</v>
      </c>
      <c r="B3615" s="23" t="s">
        <v>8133</v>
      </c>
      <c r="C3615" s="23" t="s">
        <v>8135</v>
      </c>
      <c r="D3615" s="32" t="s">
        <v>8140</v>
      </c>
      <c r="E3615" s="23" t="s">
        <v>8134</v>
      </c>
      <c r="F3615" s="27">
        <v>0.15</v>
      </c>
      <c r="G3615" s="24">
        <v>0</v>
      </c>
      <c r="H3615" s="25">
        <v>15.096500000000001</v>
      </c>
      <c r="I3615" s="25">
        <v>2.4034</v>
      </c>
      <c r="J3615" s="26">
        <v>72</v>
      </c>
      <c r="K3615" s="26">
        <v>11</v>
      </c>
      <c r="L3615" s="27">
        <v>0.15920000000000001</v>
      </c>
      <c r="M3615" s="28">
        <v>0.99199630999999999</v>
      </c>
      <c r="N3615" s="29">
        <v>0.7</v>
      </c>
      <c r="O3615" s="31" t="s">
        <v>70</v>
      </c>
      <c r="P3615" s="31">
        <v>0.29435221719999999</v>
      </c>
      <c r="Q3615" s="31">
        <v>0.15</v>
      </c>
      <c r="R3615" s="42"/>
      <c r="S3615" s="27">
        <f>IF(A3615="placement",MIN(P3615,IF(R3615="",Q3615,R3615)),"")</f>
        <v>0.15</v>
      </c>
      <c r="T3615" s="28">
        <f>IF($A3615="placement",S3615*J3615,"")</f>
        <v>10.799999999999999</v>
      </c>
      <c r="U3615" s="26">
        <f>IF($A3615="placement",T3615,IF($A3615="site",SUMIF($C:$C,$C3615,$T:$T),IF($A3615="user",SUMIF($B:$B,$B3615,$T:$T),SUM($T:$T))))</f>
        <v>10.799999999999999</v>
      </c>
      <c r="V3615" s="27">
        <f>U3615/J3615</f>
        <v>0.15</v>
      </c>
    </row>
    <row r="3616" spans="1:22" hidden="1" x14ac:dyDescent="0.3">
      <c r="A3616" s="23" t="s">
        <v>14</v>
      </c>
      <c r="B3616" s="23" t="s">
        <v>9756</v>
      </c>
      <c r="C3616" s="23" t="s">
        <v>9758</v>
      </c>
      <c r="D3616" s="32" t="s">
        <v>9759</v>
      </c>
      <c r="E3616" s="23" t="s">
        <v>9760</v>
      </c>
      <c r="F3616" s="27">
        <v>0.25</v>
      </c>
      <c r="G3616" s="24">
        <v>1</v>
      </c>
      <c r="H3616" s="25">
        <v>111.6541</v>
      </c>
      <c r="I3616" s="25">
        <v>6.3780999999999999</v>
      </c>
      <c r="J3616" s="26">
        <v>72</v>
      </c>
      <c r="K3616" s="26">
        <v>18</v>
      </c>
      <c r="L3616" s="27">
        <v>5.7099999999999998E-2</v>
      </c>
      <c r="M3616" s="28">
        <v>0.37410434999999997</v>
      </c>
      <c r="N3616" s="29">
        <v>0.2</v>
      </c>
      <c r="O3616" s="31" t="s">
        <v>42</v>
      </c>
      <c r="P3616" s="31">
        <v>0.46538980810000002</v>
      </c>
      <c r="Q3616" s="31">
        <v>0.25</v>
      </c>
      <c r="R3616" s="42"/>
      <c r="S3616" s="27">
        <f>IF(A3616="placement",MIN(P3616,IF(R3616="",Q3616,R3616)),"")</f>
        <v>0.25</v>
      </c>
      <c r="T3616" s="28">
        <f>IF($A3616="placement",S3616*J3616,"")</f>
        <v>18</v>
      </c>
      <c r="U3616" s="26">
        <f>IF($A3616="placement",T3616,IF($A3616="site",SUMIF($C:$C,$C3616,$T:$T),IF($A3616="user",SUMIF($B:$B,$B3616,$T:$T),SUM($T:$T))))</f>
        <v>18</v>
      </c>
      <c r="V3616" s="27">
        <f>U3616/J3616</f>
        <v>0.25</v>
      </c>
    </row>
    <row r="3617" spans="1:22" hidden="1" x14ac:dyDescent="0.3">
      <c r="A3617" s="23" t="s">
        <v>14</v>
      </c>
      <c r="B3617" s="23" t="s">
        <v>235</v>
      </c>
      <c r="C3617" s="23" t="s">
        <v>237</v>
      </c>
      <c r="D3617" s="23" t="s">
        <v>240</v>
      </c>
      <c r="E3617" s="23" t="s">
        <v>241</v>
      </c>
      <c r="F3617" s="27">
        <v>0.33</v>
      </c>
      <c r="G3617" s="24">
        <v>0</v>
      </c>
      <c r="H3617" s="25">
        <v>11.7318</v>
      </c>
      <c r="I3617" s="25">
        <v>3.2852999999999999</v>
      </c>
      <c r="J3617" s="26">
        <v>71</v>
      </c>
      <c r="K3617" s="26">
        <v>22</v>
      </c>
      <c r="L3617" s="27">
        <v>0.28000000000000003</v>
      </c>
      <c r="M3617" s="28">
        <v>0.72175500999999997</v>
      </c>
      <c r="N3617" s="29">
        <v>0.5</v>
      </c>
      <c r="O3617" s="31" t="s">
        <v>12</v>
      </c>
      <c r="P3617" s="31">
        <v>0.30724415900000002</v>
      </c>
      <c r="Q3617" s="31">
        <v>0.30724415900519297</v>
      </c>
      <c r="R3617" s="42"/>
      <c r="S3617" s="27">
        <f>IF(A3617="placement",MIN(P3617,IF(R3617="",Q3617,R3617)),"")</f>
        <v>0.30724415900000002</v>
      </c>
      <c r="T3617" s="28">
        <f>IF($A3617="placement",S3617*J3617,"")</f>
        <v>21.814335289000002</v>
      </c>
      <c r="U3617" s="26">
        <f>IF($A3617="placement",T3617,IF($A3617="site",SUMIF($C:$C,$C3617,$T:$T),IF($A3617="user",SUMIF($B:$B,$B3617,$T:$T),SUM($T:$T))))</f>
        <v>21.814335289000002</v>
      </c>
      <c r="V3617" s="27">
        <f>U3617/J3617</f>
        <v>0.30724415900000002</v>
      </c>
    </row>
    <row r="3618" spans="1:22" hidden="1" x14ac:dyDescent="0.3">
      <c r="A3618" s="23" t="s">
        <v>14</v>
      </c>
      <c r="B3618" s="23" t="s">
        <v>1708</v>
      </c>
      <c r="C3618" s="23" t="s">
        <v>1709</v>
      </c>
      <c r="D3618" s="23" t="s">
        <v>2066</v>
      </c>
      <c r="E3618" s="23" t="s">
        <v>2067</v>
      </c>
      <c r="F3618" s="27">
        <v>0.25</v>
      </c>
      <c r="G3618" s="24">
        <v>0</v>
      </c>
      <c r="H3618" s="25">
        <v>2.2225999999999999</v>
      </c>
      <c r="I3618" s="25">
        <v>1.1842999999999999</v>
      </c>
      <c r="J3618" s="26">
        <v>71</v>
      </c>
      <c r="K3618" s="26">
        <v>18</v>
      </c>
      <c r="L3618" s="27">
        <v>0.53280000000000005</v>
      </c>
      <c r="M3618" s="28">
        <v>2.0045657399999999</v>
      </c>
      <c r="N3618" s="29">
        <v>1.4</v>
      </c>
      <c r="O3618" s="31" t="s">
        <v>12</v>
      </c>
      <c r="P3618" s="31">
        <v>0.30159436989999999</v>
      </c>
      <c r="Q3618" s="31">
        <v>0.249999999999999</v>
      </c>
      <c r="R3618" s="42"/>
      <c r="S3618" s="27">
        <f>IF(A3618="placement",MIN(P3618,IF(R3618="",Q3618,R3618)),"")</f>
        <v>0.249999999999999</v>
      </c>
      <c r="T3618" s="28">
        <f>IF($A3618="placement",S3618*J3618,"")</f>
        <v>17.749999999999929</v>
      </c>
      <c r="U3618" s="26">
        <f>IF($A3618="placement",T3618,IF($A3618="site",SUMIF($C:$C,$C3618,$T:$T),IF($A3618="user",SUMIF($B:$B,$B3618,$T:$T),SUM($T:$T))))</f>
        <v>17.749999999999929</v>
      </c>
      <c r="V3618" s="27">
        <f>U3618/J3618</f>
        <v>0.249999999999999</v>
      </c>
    </row>
    <row r="3619" spans="1:22" hidden="1" x14ac:dyDescent="0.3">
      <c r="A3619" s="23" t="s">
        <v>14</v>
      </c>
      <c r="B3619" s="23" t="s">
        <v>2274</v>
      </c>
      <c r="C3619" s="23" t="s">
        <v>2275</v>
      </c>
      <c r="D3619" s="23" t="s">
        <v>2280</v>
      </c>
      <c r="E3619" s="23" t="s">
        <v>2281</v>
      </c>
      <c r="F3619" s="27">
        <v>0.15</v>
      </c>
      <c r="G3619" s="24">
        <v>0</v>
      </c>
      <c r="H3619" s="25">
        <v>33.562100000000001</v>
      </c>
      <c r="I3619" s="25">
        <v>12.707700000000001</v>
      </c>
      <c r="J3619" s="26">
        <v>71</v>
      </c>
      <c r="K3619" s="26">
        <v>11</v>
      </c>
      <c r="L3619" s="27">
        <v>0.37859999999999999</v>
      </c>
      <c r="M3619" s="28">
        <v>0.18620634999999999</v>
      </c>
      <c r="N3619" s="29">
        <v>0.05</v>
      </c>
      <c r="O3619" s="31" t="s">
        <v>70</v>
      </c>
      <c r="P3619" s="31">
        <v>0.7314806989</v>
      </c>
      <c r="Q3619" s="31">
        <v>0.15</v>
      </c>
      <c r="R3619" s="42"/>
      <c r="S3619" s="27">
        <f>IF(A3619="placement",MIN(P3619,IF(R3619="",Q3619,R3619)),"")</f>
        <v>0.15</v>
      </c>
      <c r="T3619" s="28">
        <f>IF($A3619="placement",S3619*J3619,"")</f>
        <v>10.65</v>
      </c>
      <c r="U3619" s="26">
        <f>IF($A3619="placement",T3619,IF($A3619="site",SUMIF($C:$C,$C3619,$T:$T),IF($A3619="user",SUMIF($B:$B,$B3619,$T:$T),SUM($T:$T))))</f>
        <v>10.65</v>
      </c>
      <c r="V3619" s="27">
        <f>U3619/J3619</f>
        <v>0.15</v>
      </c>
    </row>
    <row r="3620" spans="1:22" hidden="1" x14ac:dyDescent="0.3">
      <c r="A3620" s="23" t="s">
        <v>14</v>
      </c>
      <c r="B3620" s="23" t="s">
        <v>2366</v>
      </c>
      <c r="C3620" s="23" t="s">
        <v>2367</v>
      </c>
      <c r="D3620" s="23" t="s">
        <v>2391</v>
      </c>
      <c r="E3620" s="23" t="s">
        <v>2392</v>
      </c>
      <c r="F3620" s="27">
        <v>0.25</v>
      </c>
      <c r="G3620" s="24">
        <v>0</v>
      </c>
      <c r="H3620" s="25">
        <v>16.012</v>
      </c>
      <c r="I3620" s="25">
        <v>3.2423000000000002</v>
      </c>
      <c r="J3620" s="26">
        <v>71</v>
      </c>
      <c r="K3620" s="26">
        <v>18</v>
      </c>
      <c r="L3620" s="27">
        <v>0.20250000000000001</v>
      </c>
      <c r="M3620" s="28">
        <v>0.73489161000000003</v>
      </c>
      <c r="N3620" s="29">
        <v>0.5</v>
      </c>
      <c r="O3620" s="31" t="s">
        <v>12</v>
      </c>
      <c r="P3620" s="31">
        <v>0.31962755780000002</v>
      </c>
      <c r="Q3620" s="31">
        <v>0.25</v>
      </c>
      <c r="R3620" s="42"/>
      <c r="S3620" s="27">
        <f>IF(A3620="placement",MIN(P3620,IF(R3620="",Q3620,R3620)),"")</f>
        <v>0.25</v>
      </c>
      <c r="T3620" s="28">
        <f>IF($A3620="placement",S3620*J3620,"")</f>
        <v>17.75</v>
      </c>
      <c r="U3620" s="26">
        <f>IF($A3620="placement",T3620,IF($A3620="site",SUMIF($C:$C,$C3620,$T:$T),IF($A3620="user",SUMIF($B:$B,$B3620,$T:$T),SUM($T:$T))))</f>
        <v>17.75</v>
      </c>
      <c r="V3620" s="27">
        <f>U3620/J3620</f>
        <v>0.25</v>
      </c>
    </row>
    <row r="3621" spans="1:22" hidden="1" x14ac:dyDescent="0.3">
      <c r="A3621" s="23" t="s">
        <v>14</v>
      </c>
      <c r="B3621" s="23" t="s">
        <v>2619</v>
      </c>
      <c r="C3621" s="23" t="s">
        <v>2621</v>
      </c>
      <c r="D3621" s="23" t="s">
        <v>2863</v>
      </c>
      <c r="E3621" s="23" t="s">
        <v>2864</v>
      </c>
      <c r="F3621" s="27">
        <v>0.15</v>
      </c>
      <c r="G3621" s="24">
        <v>1</v>
      </c>
      <c r="H3621" s="25">
        <v>96.032600000000002</v>
      </c>
      <c r="I3621" s="25">
        <v>7.6501999999999999</v>
      </c>
      <c r="J3621" s="26">
        <v>71</v>
      </c>
      <c r="K3621" s="26">
        <v>11</v>
      </c>
      <c r="L3621" s="27">
        <v>7.9699999999999993E-2</v>
      </c>
      <c r="M3621" s="28">
        <v>0.31153562000000001</v>
      </c>
      <c r="N3621" s="29">
        <v>0.2</v>
      </c>
      <c r="O3621" s="31" t="s">
        <v>42</v>
      </c>
      <c r="P3621" s="31">
        <v>0.3580188453</v>
      </c>
      <c r="Q3621" s="31">
        <v>0.15</v>
      </c>
      <c r="R3621" s="42"/>
      <c r="S3621" s="27">
        <f>IF(A3621="placement",MIN(P3621,IF(R3621="",Q3621,R3621)),"")</f>
        <v>0.15</v>
      </c>
      <c r="T3621" s="28">
        <f>IF($A3621="placement",S3621*J3621,"")</f>
        <v>10.65</v>
      </c>
      <c r="U3621" s="26">
        <f>IF($A3621="placement",T3621,IF($A3621="site",SUMIF($C:$C,$C3621,$T:$T),IF($A3621="user",SUMIF($B:$B,$B3621,$T:$T),SUM($T:$T))))</f>
        <v>10.65</v>
      </c>
      <c r="V3621" s="27">
        <f>U3621/J3621</f>
        <v>0.15</v>
      </c>
    </row>
    <row r="3622" spans="1:22" hidden="1" x14ac:dyDescent="0.3">
      <c r="A3622" s="23" t="s">
        <v>14</v>
      </c>
      <c r="B3622" s="23" t="s">
        <v>3053</v>
      </c>
      <c r="C3622" s="23" t="s">
        <v>3055</v>
      </c>
      <c r="D3622" s="23" t="s">
        <v>3059</v>
      </c>
      <c r="E3622" s="23" t="s">
        <v>3060</v>
      </c>
      <c r="F3622" s="27">
        <v>0.15</v>
      </c>
      <c r="G3622" s="24">
        <v>0</v>
      </c>
      <c r="H3622" s="25">
        <v>24.139600000000002</v>
      </c>
      <c r="I3622" s="25">
        <v>9.6157000000000004</v>
      </c>
      <c r="J3622" s="26">
        <v>71</v>
      </c>
      <c r="K3622" s="26">
        <v>11</v>
      </c>
      <c r="L3622" s="27">
        <v>0.39829999999999999</v>
      </c>
      <c r="M3622" s="28">
        <v>0.24705764</v>
      </c>
      <c r="N3622" s="29">
        <v>0.15</v>
      </c>
      <c r="O3622" s="31" t="s">
        <v>42</v>
      </c>
      <c r="P3622" s="31">
        <v>0.39285424349999998</v>
      </c>
      <c r="Q3622" s="31">
        <v>0.149999999999999</v>
      </c>
      <c r="R3622" s="42"/>
      <c r="S3622" s="27">
        <f>IF(A3622="placement",MIN(P3622,IF(R3622="",Q3622,R3622)),"")</f>
        <v>0.149999999999999</v>
      </c>
      <c r="T3622" s="28">
        <f>IF($A3622="placement",S3622*J3622,"")</f>
        <v>10.649999999999929</v>
      </c>
      <c r="U3622" s="26">
        <f>IF($A3622="placement",T3622,IF($A3622="site",SUMIF($C:$C,$C3622,$T:$T),IF($A3622="user",SUMIF($B:$B,$B3622,$T:$T),SUM($T:$T))))</f>
        <v>10.649999999999929</v>
      </c>
      <c r="V3622" s="27">
        <f>U3622/J3622</f>
        <v>0.149999999999999</v>
      </c>
    </row>
    <row r="3623" spans="1:22" hidden="1" x14ac:dyDescent="0.3">
      <c r="A3623" s="23" t="s">
        <v>14</v>
      </c>
      <c r="B3623" s="23" t="s">
        <v>3152</v>
      </c>
      <c r="C3623" s="23" t="s">
        <v>3154</v>
      </c>
      <c r="D3623" s="23" t="s">
        <v>3158</v>
      </c>
      <c r="E3623" s="23" t="s">
        <v>3159</v>
      </c>
      <c r="F3623" s="27">
        <v>0.25</v>
      </c>
      <c r="G3623" s="24">
        <v>0</v>
      </c>
      <c r="H3623" s="25">
        <v>6.1590999999999996</v>
      </c>
      <c r="I3623" s="25">
        <v>2.1442999999999999</v>
      </c>
      <c r="J3623" s="26">
        <v>71</v>
      </c>
      <c r="K3623" s="26">
        <v>18</v>
      </c>
      <c r="L3623" s="27">
        <v>0.34820000000000001</v>
      </c>
      <c r="M3623" s="28">
        <v>1.1012658200000001</v>
      </c>
      <c r="N3623" s="29">
        <v>0.8</v>
      </c>
      <c r="O3623" s="31" t="s">
        <v>42</v>
      </c>
      <c r="P3623" s="31">
        <v>0.27356321839999997</v>
      </c>
      <c r="Q3623" s="31">
        <v>0.25</v>
      </c>
      <c r="R3623" s="42"/>
      <c r="S3623" s="27">
        <f>IF(A3623="placement",MIN(P3623,IF(R3623="",Q3623,R3623)),"")</f>
        <v>0.25</v>
      </c>
      <c r="T3623" s="28">
        <f>IF($A3623="placement",S3623*J3623,"")</f>
        <v>17.75</v>
      </c>
      <c r="U3623" s="26">
        <f>IF($A3623="placement",T3623,IF($A3623="site",SUMIF($C:$C,$C3623,$T:$T),IF($A3623="user",SUMIF($B:$B,$B3623,$T:$T),SUM($T:$T))))</f>
        <v>17.75</v>
      </c>
      <c r="V3623" s="27">
        <f>U3623/J3623</f>
        <v>0.25</v>
      </c>
    </row>
    <row r="3624" spans="1:22" hidden="1" x14ac:dyDescent="0.3">
      <c r="A3624" s="23" t="s">
        <v>14</v>
      </c>
      <c r="B3624" s="23" t="s">
        <v>3266</v>
      </c>
      <c r="C3624" s="23" t="s">
        <v>3268</v>
      </c>
      <c r="D3624" s="23" t="s">
        <v>3390</v>
      </c>
      <c r="E3624" s="23" t="s">
        <v>3391</v>
      </c>
      <c r="F3624" s="27">
        <v>0.25</v>
      </c>
      <c r="G3624" s="24">
        <v>0</v>
      </c>
      <c r="H3624" s="25">
        <v>22.142900000000001</v>
      </c>
      <c r="I3624" s="25">
        <v>1.1500999999999999</v>
      </c>
      <c r="J3624" s="26">
        <v>71</v>
      </c>
      <c r="K3624" s="26">
        <v>12</v>
      </c>
      <c r="L3624" s="27">
        <v>5.1900000000000002E-2</v>
      </c>
      <c r="M3624" s="28">
        <v>2.04658717</v>
      </c>
      <c r="N3624" s="29">
        <v>1.7</v>
      </c>
      <c r="O3624" s="31" t="s">
        <v>12</v>
      </c>
      <c r="P3624" s="31">
        <v>0.1693488427</v>
      </c>
      <c r="Q3624" s="31">
        <v>0.16934884271412101</v>
      </c>
      <c r="R3624" s="42"/>
      <c r="S3624" s="27">
        <f>IF(A3624="placement",MIN(P3624,IF(R3624="",Q3624,R3624)),"")</f>
        <v>0.1693488427</v>
      </c>
      <c r="T3624" s="28">
        <f>IF($A3624="placement",S3624*J3624,"")</f>
        <v>12.023767831700001</v>
      </c>
      <c r="U3624" s="26">
        <f>IF($A3624="placement",T3624,IF($A3624="site",SUMIF($C:$C,$C3624,$T:$T),IF($A3624="user",SUMIF($B:$B,$B3624,$T:$T),SUM($T:$T))))</f>
        <v>12.023767831700001</v>
      </c>
      <c r="V3624" s="27">
        <f>U3624/J3624</f>
        <v>0.1693488427</v>
      </c>
    </row>
    <row r="3625" spans="1:22" hidden="1" x14ac:dyDescent="0.3">
      <c r="A3625" s="23" t="s">
        <v>14</v>
      </c>
      <c r="B3625" s="23" t="s">
        <v>3563</v>
      </c>
      <c r="C3625" s="23" t="s">
        <v>3564</v>
      </c>
      <c r="D3625" s="23" t="s">
        <v>3585</v>
      </c>
      <c r="E3625" s="23" t="s">
        <v>3586</v>
      </c>
      <c r="F3625" s="27">
        <v>0.25</v>
      </c>
      <c r="G3625" s="24">
        <v>0</v>
      </c>
      <c r="H3625" s="25">
        <v>3.2953000000000001</v>
      </c>
      <c r="I3625" s="25">
        <v>0.70509999999999995</v>
      </c>
      <c r="J3625" s="26">
        <v>71</v>
      </c>
      <c r="K3625" s="26">
        <v>18</v>
      </c>
      <c r="L3625" s="27">
        <v>0.214</v>
      </c>
      <c r="M3625" s="28">
        <v>3.3696282000000002</v>
      </c>
      <c r="N3625" s="29">
        <v>2.5</v>
      </c>
      <c r="O3625" s="31" t="s">
        <v>304</v>
      </c>
      <c r="P3625" s="31">
        <v>0.2580783847</v>
      </c>
      <c r="Q3625" s="31">
        <v>0.249999999999999</v>
      </c>
      <c r="R3625" s="42"/>
      <c r="S3625" s="27">
        <f>IF(A3625="placement",MIN(P3625,IF(R3625="",Q3625,R3625)),"")</f>
        <v>0.249999999999999</v>
      </c>
      <c r="T3625" s="28">
        <f>IF($A3625="placement",S3625*J3625,"")</f>
        <v>17.749999999999929</v>
      </c>
      <c r="U3625" s="26">
        <f>IF($A3625="placement",T3625,IF($A3625="site",SUMIF($C:$C,$C3625,$T:$T),IF($A3625="user",SUMIF($B:$B,$B3625,$T:$T),SUM($T:$T))))</f>
        <v>17.749999999999929</v>
      </c>
      <c r="V3625" s="27">
        <f>U3625/J3625</f>
        <v>0.249999999999999</v>
      </c>
    </row>
    <row r="3626" spans="1:22" hidden="1" x14ac:dyDescent="0.3">
      <c r="A3626" s="23" t="s">
        <v>14</v>
      </c>
      <c r="B3626" s="23" t="s">
        <v>3937</v>
      </c>
      <c r="C3626" s="23" t="s">
        <v>3939</v>
      </c>
      <c r="D3626" s="23" t="s">
        <v>3942</v>
      </c>
      <c r="E3626" s="23" t="s">
        <v>3943</v>
      </c>
      <c r="F3626" s="27">
        <v>0.2</v>
      </c>
      <c r="G3626" s="24">
        <v>0</v>
      </c>
      <c r="H3626" s="25">
        <v>40.253900000000002</v>
      </c>
      <c r="I3626" s="25">
        <v>1.7242</v>
      </c>
      <c r="J3626" s="26">
        <v>71</v>
      </c>
      <c r="K3626" s="26">
        <v>14</v>
      </c>
      <c r="L3626" s="27">
        <v>4.2799999999999998E-2</v>
      </c>
      <c r="M3626" s="28">
        <v>1.3649322699999999</v>
      </c>
      <c r="N3626" s="29">
        <v>1</v>
      </c>
      <c r="O3626" s="31" t="s">
        <v>42</v>
      </c>
      <c r="P3626" s="31">
        <v>0.2673629132</v>
      </c>
      <c r="Q3626" s="31">
        <v>0.19999999999999901</v>
      </c>
      <c r="R3626" s="42"/>
      <c r="S3626" s="27">
        <f>IF(A3626="placement",MIN(P3626,IF(R3626="",Q3626,R3626)),"")</f>
        <v>0.19999999999999901</v>
      </c>
      <c r="T3626" s="28">
        <f>IF($A3626="placement",S3626*J3626,"")</f>
        <v>14.19999999999993</v>
      </c>
      <c r="U3626" s="26">
        <f>IF($A3626="placement",T3626,IF($A3626="site",SUMIF($C:$C,$C3626,$T:$T),IF($A3626="user",SUMIF($B:$B,$B3626,$T:$T),SUM($T:$T))))</f>
        <v>14.19999999999993</v>
      </c>
      <c r="V3626" s="27">
        <f>U3626/J3626</f>
        <v>0.19999999999999901</v>
      </c>
    </row>
    <row r="3627" spans="1:22" hidden="1" x14ac:dyDescent="0.3">
      <c r="A3627" s="23" t="s">
        <v>14</v>
      </c>
      <c r="B3627" s="23" t="s">
        <v>4710</v>
      </c>
      <c r="C3627" s="23" t="s">
        <v>4712</v>
      </c>
      <c r="D3627" s="23" t="s">
        <v>4737</v>
      </c>
      <c r="E3627" s="23" t="s">
        <v>4738</v>
      </c>
      <c r="F3627" s="27">
        <v>0.25</v>
      </c>
      <c r="G3627" s="24">
        <v>1</v>
      </c>
      <c r="H3627" s="25">
        <v>130.96960000000001</v>
      </c>
      <c r="I3627" s="25">
        <v>3.5615000000000001</v>
      </c>
      <c r="J3627" s="26">
        <v>71</v>
      </c>
      <c r="K3627" s="26">
        <v>12</v>
      </c>
      <c r="L3627" s="27">
        <v>2.7199999999999998E-2</v>
      </c>
      <c r="M3627" s="28">
        <v>0.66445317999999998</v>
      </c>
      <c r="N3627" s="29">
        <v>0.55000000000000004</v>
      </c>
      <c r="O3627" s="31" t="s">
        <v>12</v>
      </c>
      <c r="P3627" s="31">
        <v>0.17225168499999999</v>
      </c>
      <c r="Q3627" s="31">
        <v>0.17225168501341601</v>
      </c>
      <c r="R3627" s="42"/>
      <c r="S3627" s="27">
        <f>IF(A3627="placement",MIN(P3627,IF(R3627="",Q3627,R3627)),"")</f>
        <v>0.17225168499999999</v>
      </c>
      <c r="T3627" s="28">
        <f>IF($A3627="placement",S3627*J3627,"")</f>
        <v>12.229869635</v>
      </c>
      <c r="U3627" s="26">
        <f>IF($A3627="placement",T3627,IF($A3627="site",SUMIF($C:$C,$C3627,$T:$T),IF($A3627="user",SUMIF($B:$B,$B3627,$T:$T),SUM($T:$T))))</f>
        <v>12.229869635</v>
      </c>
      <c r="V3627" s="27">
        <f>U3627/J3627</f>
        <v>0.17225168499999999</v>
      </c>
    </row>
    <row r="3628" spans="1:22" hidden="1" x14ac:dyDescent="0.3">
      <c r="A3628" s="23" t="s">
        <v>14</v>
      </c>
      <c r="B3628" s="23" t="s">
        <v>6052</v>
      </c>
      <c r="C3628" s="23" t="s">
        <v>6054</v>
      </c>
      <c r="D3628" s="23" t="s">
        <v>6109</v>
      </c>
      <c r="E3628" s="23" t="s">
        <v>4420</v>
      </c>
      <c r="F3628" s="27">
        <v>0.25</v>
      </c>
      <c r="G3628" s="24">
        <v>1</v>
      </c>
      <c r="H3628" s="25">
        <v>76.282399999999996</v>
      </c>
      <c r="I3628" s="25">
        <v>3.4483000000000001</v>
      </c>
      <c r="J3628" s="26">
        <v>71</v>
      </c>
      <c r="K3628" s="26">
        <v>17</v>
      </c>
      <c r="L3628" s="27">
        <v>4.5199999999999997E-2</v>
      </c>
      <c r="M3628" s="28">
        <v>0.68487861000000005</v>
      </c>
      <c r="N3628" s="29">
        <v>0.5</v>
      </c>
      <c r="O3628" s="31" t="s">
        <v>12</v>
      </c>
      <c r="P3628" s="31">
        <v>0.26994362309999997</v>
      </c>
      <c r="Q3628" s="31">
        <v>0.25</v>
      </c>
      <c r="R3628" s="42"/>
      <c r="S3628" s="27">
        <f>IF(A3628="placement",MIN(P3628,IF(R3628="",Q3628,R3628)),"")</f>
        <v>0.25</v>
      </c>
      <c r="T3628" s="28">
        <f>IF($A3628="placement",S3628*J3628,"")</f>
        <v>17.75</v>
      </c>
      <c r="U3628" s="26">
        <f>IF($A3628="placement",T3628,IF($A3628="site",SUMIF($C:$C,$C3628,$T:$T),IF($A3628="user",SUMIF($B:$B,$B3628,$T:$T),SUM($T:$T))))</f>
        <v>17.75</v>
      </c>
      <c r="V3628" s="27">
        <f>U3628/J3628</f>
        <v>0.25</v>
      </c>
    </row>
    <row r="3629" spans="1:22" hidden="1" x14ac:dyDescent="0.3">
      <c r="A3629" s="23" t="s">
        <v>14</v>
      </c>
      <c r="B3629" s="23" t="s">
        <v>6052</v>
      </c>
      <c r="C3629" s="23" t="s">
        <v>6054</v>
      </c>
      <c r="D3629" s="23" t="s">
        <v>6159</v>
      </c>
      <c r="E3629" s="23" t="s">
        <v>4432</v>
      </c>
      <c r="F3629" s="27">
        <v>0.25</v>
      </c>
      <c r="G3629" s="24">
        <v>1</v>
      </c>
      <c r="H3629" s="25">
        <v>47.044600000000003</v>
      </c>
      <c r="I3629" s="25">
        <v>3.3338000000000001</v>
      </c>
      <c r="J3629" s="26">
        <v>71</v>
      </c>
      <c r="K3629" s="26">
        <v>17</v>
      </c>
      <c r="L3629" s="27">
        <v>7.0900000000000005E-2</v>
      </c>
      <c r="M3629" s="28">
        <v>0.70943800000000001</v>
      </c>
      <c r="N3629" s="29">
        <v>0.5</v>
      </c>
      <c r="O3629" s="31" t="s">
        <v>12</v>
      </c>
      <c r="P3629" s="31">
        <v>0.29521678200000001</v>
      </c>
      <c r="Q3629" s="31">
        <v>0.249999999999999</v>
      </c>
      <c r="R3629" s="42"/>
      <c r="S3629" s="27">
        <f>IF(A3629="placement",MIN(P3629,IF(R3629="",Q3629,R3629)),"")</f>
        <v>0.249999999999999</v>
      </c>
      <c r="T3629" s="28">
        <f>IF($A3629="placement",S3629*J3629,"")</f>
        <v>17.749999999999929</v>
      </c>
      <c r="U3629" s="26">
        <f>IF($A3629="placement",T3629,IF($A3629="site",SUMIF($C:$C,$C3629,$T:$T),IF($A3629="user",SUMIF($B:$B,$B3629,$T:$T),SUM($T:$T))))</f>
        <v>17.749999999999929</v>
      </c>
      <c r="V3629" s="27">
        <f>U3629/J3629</f>
        <v>0.249999999999999</v>
      </c>
    </row>
    <row r="3630" spans="1:22" hidden="1" x14ac:dyDescent="0.3">
      <c r="A3630" s="23" t="s">
        <v>14</v>
      </c>
      <c r="B3630" s="23" t="s">
        <v>7067</v>
      </c>
      <c r="C3630" s="23" t="s">
        <v>7068</v>
      </c>
      <c r="D3630" s="32" t="s">
        <v>7069</v>
      </c>
      <c r="E3630" s="23" t="s">
        <v>7070</v>
      </c>
      <c r="F3630" s="27">
        <v>0.33</v>
      </c>
      <c r="G3630" s="24">
        <v>0</v>
      </c>
      <c r="H3630" s="25">
        <v>17.975999999999999</v>
      </c>
      <c r="I3630" s="25">
        <v>0.55940000000000001</v>
      </c>
      <c r="J3630" s="26">
        <v>71</v>
      </c>
      <c r="K3630" s="26">
        <v>13</v>
      </c>
      <c r="L3630" s="27">
        <v>3.1099999999999999E-2</v>
      </c>
      <c r="M3630" s="28">
        <v>4.2487421799999998</v>
      </c>
      <c r="N3630" s="29">
        <v>3.5</v>
      </c>
      <c r="O3630" s="31" t="s">
        <v>12</v>
      </c>
      <c r="P3630" s="31">
        <v>0.176226786</v>
      </c>
      <c r="Q3630" s="31">
        <v>0.17622678596653599</v>
      </c>
      <c r="R3630" s="42"/>
      <c r="S3630" s="27">
        <f>IF(A3630="placement",MIN(P3630,IF(R3630="",Q3630,R3630)),"")</f>
        <v>0.17622678596653599</v>
      </c>
      <c r="T3630" s="28">
        <f>IF($A3630="placement",S3630*J3630,"")</f>
        <v>12.512101803624056</v>
      </c>
      <c r="U3630" s="26">
        <f>IF($A3630="placement",T3630,IF($A3630="site",SUMIF($C:$C,$C3630,$T:$T),IF($A3630="user",SUMIF($B:$B,$B3630,$T:$T),SUM($T:$T))))</f>
        <v>12.512101803624056</v>
      </c>
      <c r="V3630" s="27">
        <f>U3630/J3630</f>
        <v>0.17622678596653599</v>
      </c>
    </row>
    <row r="3631" spans="1:22" hidden="1" x14ac:dyDescent="0.3">
      <c r="A3631" s="17" t="s">
        <v>13</v>
      </c>
      <c r="B3631" s="17" t="s">
        <v>7067</v>
      </c>
      <c r="C3631" s="17" t="s">
        <v>7068</v>
      </c>
      <c r="D3631" s="17" t="s">
        <v>9898</v>
      </c>
      <c r="E3631" s="17"/>
      <c r="F3631" s="18">
        <v>0.33</v>
      </c>
      <c r="G3631" s="36">
        <v>0</v>
      </c>
      <c r="H3631" s="37">
        <v>17.977599999999999</v>
      </c>
      <c r="I3631" s="37">
        <v>0.55940000000000001</v>
      </c>
      <c r="J3631" s="19">
        <v>71</v>
      </c>
      <c r="K3631" s="19">
        <v>13</v>
      </c>
      <c r="L3631" s="18">
        <v>3.1099999999999999E-2</v>
      </c>
      <c r="M3631" s="20">
        <v>4.2487421799999998</v>
      </c>
      <c r="N3631" s="21">
        <v>3.5</v>
      </c>
      <c r="O3631" s="22"/>
      <c r="P3631" s="22">
        <v>0.176226786</v>
      </c>
      <c r="Q3631" s="22">
        <v>0.17622678596653599</v>
      </c>
      <c r="R3631" s="43"/>
      <c r="S3631" s="18" t="str">
        <f>IF(A3631="placement",MIN(P3631,IF(R3631="",Q3631,R3631)),"")</f>
        <v/>
      </c>
      <c r="T3631" s="20" t="str">
        <f>IF($A3631="placement",S3631*J3631,"")</f>
        <v/>
      </c>
      <c r="U3631" s="19">
        <f>IF($A3631="placement",T3631,IF($A3631="site",SUMIF($C:$C,$C3631,$T:$T),IF($A3631="user",SUMIF($B:$B,$B3631,$T:$T),SUM($T:$T))))</f>
        <v>12.512101803624056</v>
      </c>
      <c r="V3631" s="18">
        <f>U3631/J3631</f>
        <v>0.17622678596653599</v>
      </c>
    </row>
    <row r="3632" spans="1:22" hidden="1" x14ac:dyDescent="0.3">
      <c r="A3632" s="11" t="s">
        <v>10</v>
      </c>
      <c r="B3632" s="11" t="s">
        <v>7067</v>
      </c>
      <c r="C3632" s="11" t="s">
        <v>9898</v>
      </c>
      <c r="D3632" s="11" t="s">
        <v>9898</v>
      </c>
      <c r="E3632" s="11"/>
      <c r="F3632" s="12">
        <v>0.33</v>
      </c>
      <c r="G3632" s="33">
        <v>0</v>
      </c>
      <c r="H3632" s="34">
        <v>17.977599999999999</v>
      </c>
      <c r="I3632" s="34">
        <v>0.55940000000000001</v>
      </c>
      <c r="J3632" s="13">
        <v>71</v>
      </c>
      <c r="K3632" s="13">
        <v>13</v>
      </c>
      <c r="L3632" s="12">
        <v>3.1099999999999999E-2</v>
      </c>
      <c r="M3632" s="14">
        <v>4.2487421799999998</v>
      </c>
      <c r="N3632" s="15">
        <v>3.5</v>
      </c>
      <c r="O3632" s="16"/>
      <c r="P3632" s="16">
        <v>0.176226786</v>
      </c>
      <c r="Q3632" s="16">
        <v>0.17622678596653599</v>
      </c>
      <c r="R3632" s="44"/>
      <c r="S3632" s="12" t="str">
        <f>IF(A3632="placement",MIN(P3632,IF(R3632="",Q3632,R3632)),"")</f>
        <v/>
      </c>
      <c r="T3632" s="14" t="str">
        <f>IF($A3632="placement",S3632*J3632,"")</f>
        <v/>
      </c>
      <c r="U3632" s="13">
        <f>IF($A3632="placement",T3632,IF($A3632="site",SUMIF($C:$C,$C3632,$T:$T),IF($A3632="user",SUMIF($B:$B,$B3632,$T:$T),SUM($T:$T))))</f>
        <v>12.512101803624056</v>
      </c>
      <c r="V3632" s="12">
        <f>U3632/J3632</f>
        <v>0.17622678596653599</v>
      </c>
    </row>
    <row r="3633" spans="1:22" hidden="1" x14ac:dyDescent="0.3">
      <c r="A3633" s="23" t="s">
        <v>14</v>
      </c>
      <c r="B3633" s="23" t="s">
        <v>183</v>
      </c>
      <c r="C3633" s="23" t="s">
        <v>185</v>
      </c>
      <c r="D3633" s="23" t="s">
        <v>222</v>
      </c>
      <c r="E3633" s="23" t="s">
        <v>223</v>
      </c>
      <c r="F3633" s="27">
        <v>0.15</v>
      </c>
      <c r="G3633" s="24">
        <v>0</v>
      </c>
      <c r="H3633" s="25">
        <v>6.8799000000000001</v>
      </c>
      <c r="I3633" s="25">
        <v>0.45250000000000001</v>
      </c>
      <c r="J3633" s="26">
        <v>70</v>
      </c>
      <c r="K3633" s="26">
        <v>10</v>
      </c>
      <c r="L3633" s="27">
        <v>6.5799999999999997E-2</v>
      </c>
      <c r="M3633" s="28">
        <v>5.1485556399999997</v>
      </c>
      <c r="N3633" s="29">
        <v>4</v>
      </c>
      <c r="O3633" s="31" t="s">
        <v>42</v>
      </c>
      <c r="P3633" s="31">
        <v>0.22308307860000001</v>
      </c>
      <c r="Q3633" s="31">
        <v>0.15</v>
      </c>
      <c r="R3633" s="42"/>
      <c r="S3633" s="27">
        <f>IF(A3633="placement",MIN(P3633,IF(R3633="",Q3633,R3633)),"")</f>
        <v>0.15</v>
      </c>
      <c r="T3633" s="28">
        <f>IF($A3633="placement",S3633*J3633,"")</f>
        <v>10.5</v>
      </c>
      <c r="U3633" s="26">
        <f>IF($A3633="placement",T3633,IF($A3633="site",SUMIF($C:$C,$C3633,$T:$T),IF($A3633="user",SUMIF($B:$B,$B3633,$T:$T),SUM($T:$T))))</f>
        <v>10.5</v>
      </c>
      <c r="V3633" s="27">
        <f>U3633/J3633</f>
        <v>0.15</v>
      </c>
    </row>
    <row r="3634" spans="1:22" hidden="1" x14ac:dyDescent="0.3">
      <c r="A3634" s="23" t="s">
        <v>14</v>
      </c>
      <c r="B3634" s="23" t="s">
        <v>438</v>
      </c>
      <c r="C3634" s="23" t="s">
        <v>440</v>
      </c>
      <c r="D3634" s="23" t="s">
        <v>457</v>
      </c>
      <c r="E3634" s="23" t="s">
        <v>458</v>
      </c>
      <c r="F3634" s="27">
        <v>0.25</v>
      </c>
      <c r="G3634" s="24">
        <v>0</v>
      </c>
      <c r="H3634" s="25">
        <v>16.466000000000001</v>
      </c>
      <c r="I3634" s="25">
        <v>0.65590000000000004</v>
      </c>
      <c r="J3634" s="26">
        <v>70</v>
      </c>
      <c r="K3634" s="26">
        <v>11</v>
      </c>
      <c r="L3634" s="27">
        <v>3.9800000000000002E-2</v>
      </c>
      <c r="M3634" s="28">
        <v>3.5517752100000002</v>
      </c>
      <c r="N3634" s="29">
        <v>3</v>
      </c>
      <c r="O3634" s="31" t="s">
        <v>42</v>
      </c>
      <c r="P3634" s="31">
        <v>0.15535195199999999</v>
      </c>
      <c r="Q3634" s="31">
        <v>0.15535195201825</v>
      </c>
      <c r="R3634" s="42"/>
      <c r="S3634" s="27">
        <f>IF(A3634="placement",MIN(P3634,IF(R3634="",Q3634,R3634)),"")</f>
        <v>0.15535195199999999</v>
      </c>
      <c r="T3634" s="28">
        <f>IF($A3634="placement",S3634*J3634,"")</f>
        <v>10.874636639999999</v>
      </c>
      <c r="U3634" s="26">
        <f>IF($A3634="placement",T3634,IF($A3634="site",SUMIF($C:$C,$C3634,$T:$T),IF($A3634="user",SUMIF($B:$B,$B3634,$T:$T),SUM($T:$T))))</f>
        <v>10.874636639999999</v>
      </c>
      <c r="V3634" s="27">
        <f>U3634/J3634</f>
        <v>0.15535195199999999</v>
      </c>
    </row>
    <row r="3635" spans="1:22" hidden="1" x14ac:dyDescent="0.3">
      <c r="A3635" s="23" t="s">
        <v>14</v>
      </c>
      <c r="B3635" s="23" t="s">
        <v>1145</v>
      </c>
      <c r="C3635" s="23" t="s">
        <v>1147</v>
      </c>
      <c r="D3635" s="23" t="s">
        <v>1154</v>
      </c>
      <c r="E3635" s="23" t="s">
        <v>1155</v>
      </c>
      <c r="F3635" s="27">
        <v>0.25</v>
      </c>
      <c r="G3635" s="24">
        <v>0</v>
      </c>
      <c r="H3635" s="25">
        <v>6.3945999999999996</v>
      </c>
      <c r="I3635" s="25">
        <v>1.7297</v>
      </c>
      <c r="J3635" s="26">
        <v>70</v>
      </c>
      <c r="K3635" s="26">
        <v>18</v>
      </c>
      <c r="L3635" s="27">
        <v>0.27050000000000002</v>
      </c>
      <c r="M3635" s="28">
        <v>1.35627684</v>
      </c>
      <c r="N3635" s="29">
        <v>1</v>
      </c>
      <c r="O3635" s="31" t="s">
        <v>12</v>
      </c>
      <c r="P3635" s="31">
        <v>0.26268740330000001</v>
      </c>
      <c r="Q3635" s="31">
        <v>0.249999999999999</v>
      </c>
      <c r="R3635" s="42"/>
      <c r="S3635" s="27">
        <f>IF(A3635="placement",MIN(P3635,IF(R3635="",Q3635,R3635)),"")</f>
        <v>0.249999999999999</v>
      </c>
      <c r="T3635" s="28">
        <f>IF($A3635="placement",S3635*J3635,"")</f>
        <v>17.499999999999929</v>
      </c>
      <c r="U3635" s="26">
        <f>IF($A3635="placement",T3635,IF($A3635="site",SUMIF($C:$C,$C3635,$T:$T),IF($A3635="user",SUMIF($B:$B,$B3635,$T:$T),SUM($T:$T))))</f>
        <v>17.499999999999929</v>
      </c>
      <c r="V3635" s="27">
        <f>U3635/J3635</f>
        <v>0.24999999999999897</v>
      </c>
    </row>
    <row r="3636" spans="1:22" hidden="1" x14ac:dyDescent="0.3">
      <c r="A3636" s="23" t="s">
        <v>14</v>
      </c>
      <c r="B3636" s="23" t="s">
        <v>1260</v>
      </c>
      <c r="C3636" s="23" t="s">
        <v>1261</v>
      </c>
      <c r="D3636" s="23" t="s">
        <v>1264</v>
      </c>
      <c r="E3636" s="23" t="s">
        <v>1265</v>
      </c>
      <c r="F3636" s="27">
        <v>0.25</v>
      </c>
      <c r="G3636" s="24">
        <v>0</v>
      </c>
      <c r="H3636" s="25">
        <v>41.4223</v>
      </c>
      <c r="I3636" s="25">
        <v>11.655099999999999</v>
      </c>
      <c r="J3636" s="26">
        <v>70</v>
      </c>
      <c r="K3636" s="26">
        <v>18</v>
      </c>
      <c r="L3636" s="27">
        <v>0.28139999999999998</v>
      </c>
      <c r="M3636" s="28">
        <v>0.20103081</v>
      </c>
      <c r="N3636" s="29">
        <v>0.1</v>
      </c>
      <c r="O3636" s="31" t="s">
        <v>42</v>
      </c>
      <c r="P3636" s="31">
        <v>0.50256382119999998</v>
      </c>
      <c r="Q3636" s="31">
        <v>0.249999999999999</v>
      </c>
      <c r="R3636" s="42"/>
      <c r="S3636" s="27">
        <f>IF(A3636="placement",MIN(P3636,IF(R3636="",Q3636,R3636)),"")</f>
        <v>0.249999999999999</v>
      </c>
      <c r="T3636" s="28">
        <f>IF($A3636="placement",S3636*J3636,"")</f>
        <v>17.499999999999929</v>
      </c>
      <c r="U3636" s="26">
        <f>IF($A3636="placement",T3636,IF($A3636="site",SUMIF($C:$C,$C3636,$T:$T),IF($A3636="user",SUMIF($B:$B,$B3636,$T:$T),SUM($T:$T))))</f>
        <v>17.499999999999929</v>
      </c>
      <c r="V3636" s="27">
        <f>U3636/J3636</f>
        <v>0.24999999999999897</v>
      </c>
    </row>
    <row r="3637" spans="1:22" hidden="1" x14ac:dyDescent="0.3">
      <c r="A3637" s="23" t="s">
        <v>14</v>
      </c>
      <c r="B3637" s="23" t="s">
        <v>1646</v>
      </c>
      <c r="C3637" s="23" t="s">
        <v>1647</v>
      </c>
      <c r="D3637" s="23" t="s">
        <v>1650</v>
      </c>
      <c r="E3637" s="23" t="s">
        <v>1647</v>
      </c>
      <c r="F3637" s="27">
        <v>0.25</v>
      </c>
      <c r="G3637" s="24">
        <v>1</v>
      </c>
      <c r="H3637" s="25">
        <v>112.6401</v>
      </c>
      <c r="I3637" s="25">
        <v>17.042300000000001</v>
      </c>
      <c r="J3637" s="26">
        <v>70</v>
      </c>
      <c r="K3637" s="26">
        <v>17</v>
      </c>
      <c r="L3637" s="27">
        <v>0.15129999999999999</v>
      </c>
      <c r="M3637" s="28">
        <v>0.13659636999999999</v>
      </c>
      <c r="N3637" s="29">
        <v>0.01</v>
      </c>
      <c r="O3637" s="31" t="s">
        <v>12</v>
      </c>
      <c r="P3637" s="31">
        <v>0.92679160989999998</v>
      </c>
      <c r="Q3637" s="31">
        <v>0.25</v>
      </c>
      <c r="R3637" s="42"/>
      <c r="S3637" s="27">
        <f>IF(A3637="placement",MIN(P3637,IF(R3637="",Q3637,R3637)),"")</f>
        <v>0.25</v>
      </c>
      <c r="T3637" s="28">
        <f>IF($A3637="placement",S3637*J3637,"")</f>
        <v>17.5</v>
      </c>
      <c r="U3637" s="26">
        <f>IF($A3637="placement",T3637,IF($A3637="site",SUMIF($C:$C,$C3637,$T:$T),IF($A3637="user",SUMIF($B:$B,$B3637,$T:$T),SUM($T:$T))))</f>
        <v>17.5</v>
      </c>
      <c r="V3637" s="27">
        <f>U3637/J3637</f>
        <v>0.25</v>
      </c>
    </row>
    <row r="3638" spans="1:22" hidden="1" x14ac:dyDescent="0.3">
      <c r="A3638" s="23" t="s">
        <v>14</v>
      </c>
      <c r="B3638" s="23" t="s">
        <v>1708</v>
      </c>
      <c r="C3638" s="23" t="s">
        <v>1709</v>
      </c>
      <c r="D3638" s="23" t="s">
        <v>1958</v>
      </c>
      <c r="E3638" s="23" t="s">
        <v>1959</v>
      </c>
      <c r="F3638" s="27">
        <v>0.15</v>
      </c>
      <c r="G3638" s="24">
        <v>0</v>
      </c>
      <c r="H3638" s="25">
        <v>2.4695</v>
      </c>
      <c r="I3638" s="25">
        <v>1.1286</v>
      </c>
      <c r="J3638" s="26">
        <v>70</v>
      </c>
      <c r="K3638" s="26">
        <v>11</v>
      </c>
      <c r="L3638" s="27">
        <v>0.45700000000000002</v>
      </c>
      <c r="M3638" s="28">
        <v>2.0750269000000001</v>
      </c>
      <c r="N3638" s="29">
        <v>1.5</v>
      </c>
      <c r="O3638" s="31" t="s">
        <v>42</v>
      </c>
      <c r="P3638" s="31">
        <v>0.27711780400000002</v>
      </c>
      <c r="Q3638" s="31">
        <v>0.15</v>
      </c>
      <c r="R3638" s="42"/>
      <c r="S3638" s="27">
        <f>IF(A3638="placement",MIN(P3638,IF(R3638="",Q3638,R3638)),"")</f>
        <v>0.15</v>
      </c>
      <c r="T3638" s="28">
        <f>IF($A3638="placement",S3638*J3638,"")</f>
        <v>10.5</v>
      </c>
      <c r="U3638" s="26">
        <f>IF($A3638="placement",T3638,IF($A3638="site",SUMIF($C:$C,$C3638,$T:$T),IF($A3638="user",SUMIF($B:$B,$B3638,$T:$T),SUM($T:$T))))</f>
        <v>10.5</v>
      </c>
      <c r="V3638" s="27">
        <f>U3638/J3638</f>
        <v>0.15</v>
      </c>
    </row>
    <row r="3639" spans="1:22" hidden="1" x14ac:dyDescent="0.3">
      <c r="A3639" s="23" t="s">
        <v>14</v>
      </c>
      <c r="B3639" s="23" t="s">
        <v>1708</v>
      </c>
      <c r="C3639" s="23" t="s">
        <v>1709</v>
      </c>
      <c r="D3639" s="23" t="s">
        <v>2004</v>
      </c>
      <c r="E3639" s="23" t="s">
        <v>2005</v>
      </c>
      <c r="F3639" s="27">
        <v>0.15</v>
      </c>
      <c r="G3639" s="24">
        <v>0</v>
      </c>
      <c r="H3639" s="25">
        <v>4.4763999999999999</v>
      </c>
      <c r="I3639" s="25">
        <v>1.1742999999999999</v>
      </c>
      <c r="J3639" s="26">
        <v>70</v>
      </c>
      <c r="K3639" s="26">
        <v>10</v>
      </c>
      <c r="L3639" s="27">
        <v>0.26229999999999998</v>
      </c>
      <c r="M3639" s="28">
        <v>1.9810219</v>
      </c>
      <c r="N3639" s="29">
        <v>1.45</v>
      </c>
      <c r="O3639" s="31" t="s">
        <v>42</v>
      </c>
      <c r="P3639" s="31">
        <v>0.26805453210000002</v>
      </c>
      <c r="Q3639" s="31">
        <v>0.15</v>
      </c>
      <c r="R3639" s="42"/>
      <c r="S3639" s="27">
        <f>IF(A3639="placement",MIN(P3639,IF(R3639="",Q3639,R3639)),"")</f>
        <v>0.15</v>
      </c>
      <c r="T3639" s="28">
        <f>IF($A3639="placement",S3639*J3639,"")</f>
        <v>10.5</v>
      </c>
      <c r="U3639" s="26">
        <f>IF($A3639="placement",T3639,IF($A3639="site",SUMIF($C:$C,$C3639,$T:$T),IF($A3639="user",SUMIF($B:$B,$B3639,$T:$T),SUM($T:$T))))</f>
        <v>10.5</v>
      </c>
      <c r="V3639" s="27">
        <f>U3639/J3639</f>
        <v>0.15</v>
      </c>
    </row>
    <row r="3640" spans="1:22" hidden="1" x14ac:dyDescent="0.3">
      <c r="A3640" s="23" t="s">
        <v>14</v>
      </c>
      <c r="B3640" s="23" t="s">
        <v>2366</v>
      </c>
      <c r="C3640" s="23" t="s">
        <v>2367</v>
      </c>
      <c r="D3640" s="32" t="s">
        <v>10649</v>
      </c>
      <c r="E3640" s="23" t="s">
        <v>10650</v>
      </c>
      <c r="F3640" s="27">
        <v>0.33</v>
      </c>
      <c r="G3640" s="24">
        <v>0</v>
      </c>
      <c r="H3640" s="25">
        <v>5.6087999999999996</v>
      </c>
      <c r="I3640" s="25">
        <v>2.198</v>
      </c>
      <c r="J3640" s="26">
        <v>70</v>
      </c>
      <c r="K3640" s="26">
        <v>21</v>
      </c>
      <c r="L3640" s="27">
        <v>0.39190000000000003</v>
      </c>
      <c r="M3640" s="28">
        <v>1.0632295599999999</v>
      </c>
      <c r="N3640" s="29">
        <v>0.75</v>
      </c>
      <c r="O3640" s="31" t="s">
        <v>12</v>
      </c>
      <c r="P3640" s="31">
        <v>0.29460200440000001</v>
      </c>
      <c r="Q3640" s="31">
        <v>0.29460200441962597</v>
      </c>
      <c r="R3640" s="42"/>
      <c r="S3640" s="27">
        <f>IF(A3640="placement",MIN(P3640,IF(R3640="",Q3640,R3640)),"")</f>
        <v>0.29460200440000001</v>
      </c>
      <c r="T3640" s="28">
        <f>IF($A3640="placement",S3640*J3640,"")</f>
        <v>20.622140307999999</v>
      </c>
      <c r="U3640" s="26">
        <f>IF($A3640="placement",T3640,IF($A3640="site",SUMIF($C:$C,$C3640,$T:$T),IF($A3640="user",SUMIF($B:$B,$B3640,$T:$T),SUM($T:$T))))</f>
        <v>20.622140307999999</v>
      </c>
      <c r="V3640" s="27">
        <f>U3640/J3640</f>
        <v>0.29460200440000001</v>
      </c>
    </row>
    <row r="3641" spans="1:22" hidden="1" x14ac:dyDescent="0.3">
      <c r="A3641" s="23" t="s">
        <v>14</v>
      </c>
      <c r="B3641" s="23" t="s">
        <v>2366</v>
      </c>
      <c r="C3641" s="23" t="s">
        <v>2367</v>
      </c>
      <c r="D3641" s="23" t="s">
        <v>10659</v>
      </c>
      <c r="E3641" s="23" t="s">
        <v>10660</v>
      </c>
      <c r="F3641" s="27">
        <v>0.33</v>
      </c>
      <c r="G3641" s="24">
        <v>0</v>
      </c>
      <c r="H3641" s="25">
        <v>5.4535999999999998</v>
      </c>
      <c r="I3641" s="25">
        <v>1.7941</v>
      </c>
      <c r="J3641" s="26">
        <v>70</v>
      </c>
      <c r="K3641" s="26">
        <v>17</v>
      </c>
      <c r="L3641" s="27">
        <v>0.32900000000000001</v>
      </c>
      <c r="M3641" s="28">
        <v>1.30626244</v>
      </c>
      <c r="N3641" s="29">
        <v>1</v>
      </c>
      <c r="O3641" s="31" t="s">
        <v>12</v>
      </c>
      <c r="P3641" s="31">
        <v>0.23445705210000001</v>
      </c>
      <c r="Q3641" s="31">
        <v>0.23445705212019199</v>
      </c>
      <c r="R3641" s="42"/>
      <c r="S3641" s="27">
        <f>IF(A3641="placement",MIN(P3641,IF(R3641="",Q3641,R3641)),"")</f>
        <v>0.23445705210000001</v>
      </c>
      <c r="T3641" s="28">
        <f>IF($A3641="placement",S3641*J3641,"")</f>
        <v>16.411993646999999</v>
      </c>
      <c r="U3641" s="26">
        <f>IF($A3641="placement",T3641,IF($A3641="site",SUMIF($C:$C,$C3641,$T:$T),IF($A3641="user",SUMIF($B:$B,$B3641,$T:$T),SUM($T:$T))))</f>
        <v>16.411993646999999</v>
      </c>
      <c r="V3641" s="27">
        <f>U3641/J3641</f>
        <v>0.23445705209999998</v>
      </c>
    </row>
    <row r="3642" spans="1:22" hidden="1" x14ac:dyDescent="0.3">
      <c r="A3642" s="23" t="s">
        <v>14</v>
      </c>
      <c r="B3642" s="23" t="s">
        <v>3053</v>
      </c>
      <c r="C3642" s="23" t="s">
        <v>3055</v>
      </c>
      <c r="D3642" s="23" t="s">
        <v>3081</v>
      </c>
      <c r="E3642" s="23" t="s">
        <v>3082</v>
      </c>
      <c r="F3642" s="27">
        <v>0.15</v>
      </c>
      <c r="G3642" s="24">
        <v>0</v>
      </c>
      <c r="H3642" s="25">
        <v>11.0594</v>
      </c>
      <c r="I3642" s="25">
        <v>1.6634</v>
      </c>
      <c r="J3642" s="26">
        <v>70</v>
      </c>
      <c r="K3642" s="26">
        <v>10</v>
      </c>
      <c r="L3642" s="27">
        <v>0.15040000000000001</v>
      </c>
      <c r="M3642" s="28">
        <v>1.40115945</v>
      </c>
      <c r="N3642" s="29">
        <v>1</v>
      </c>
      <c r="O3642" s="31" t="s">
        <v>42</v>
      </c>
      <c r="P3642" s="31">
        <v>0.28630534990000001</v>
      </c>
      <c r="Q3642" s="31">
        <v>0.15</v>
      </c>
      <c r="R3642" s="42"/>
      <c r="S3642" s="27">
        <f>IF(A3642="placement",MIN(P3642,IF(R3642="",Q3642,R3642)),"")</f>
        <v>0.15</v>
      </c>
      <c r="T3642" s="28">
        <f>IF($A3642="placement",S3642*J3642,"")</f>
        <v>10.5</v>
      </c>
      <c r="U3642" s="26">
        <f>IF($A3642="placement",T3642,IF($A3642="site",SUMIF($C:$C,$C3642,$T:$T),IF($A3642="user",SUMIF($B:$B,$B3642,$T:$T),SUM($T:$T))))</f>
        <v>10.5</v>
      </c>
      <c r="V3642" s="27">
        <f>U3642/J3642</f>
        <v>0.15</v>
      </c>
    </row>
    <row r="3643" spans="1:22" hidden="1" x14ac:dyDescent="0.3">
      <c r="A3643" s="23" t="s">
        <v>14</v>
      </c>
      <c r="B3643" s="23" t="s">
        <v>3250</v>
      </c>
      <c r="C3643" s="23" t="s">
        <v>3252</v>
      </c>
      <c r="D3643" s="23" t="s">
        <v>3257</v>
      </c>
      <c r="E3643" s="23" t="s">
        <v>3258</v>
      </c>
      <c r="F3643" s="27">
        <v>0.25</v>
      </c>
      <c r="G3643" s="24">
        <v>1</v>
      </c>
      <c r="H3643" s="25">
        <v>57.649900000000002</v>
      </c>
      <c r="I3643" s="25">
        <v>1.7674000000000001</v>
      </c>
      <c r="J3643" s="26">
        <v>70</v>
      </c>
      <c r="K3643" s="26">
        <v>17</v>
      </c>
      <c r="L3643" s="27">
        <v>3.0700000000000002E-2</v>
      </c>
      <c r="M3643" s="28">
        <v>1.31885382</v>
      </c>
      <c r="N3643" s="29">
        <v>1</v>
      </c>
      <c r="O3643" s="31" t="s">
        <v>70</v>
      </c>
      <c r="P3643" s="31">
        <v>0.2417658523</v>
      </c>
      <c r="Q3643" s="31">
        <v>0.24176585234306999</v>
      </c>
      <c r="R3643" s="42"/>
      <c r="S3643" s="27">
        <f>IF(A3643="placement",MIN(P3643,IF(R3643="",Q3643,R3643)),"")</f>
        <v>0.2417658523</v>
      </c>
      <c r="T3643" s="28">
        <f>IF($A3643="placement",S3643*J3643,"")</f>
        <v>16.923609661</v>
      </c>
      <c r="U3643" s="26">
        <f>IF($A3643="placement",T3643,IF($A3643="site",SUMIF($C:$C,$C3643,$T:$T),IF($A3643="user",SUMIF($B:$B,$B3643,$T:$T),SUM($T:$T))))</f>
        <v>16.923609661</v>
      </c>
      <c r="V3643" s="27">
        <f>U3643/J3643</f>
        <v>0.2417658523</v>
      </c>
    </row>
    <row r="3644" spans="1:22" hidden="1" x14ac:dyDescent="0.3">
      <c r="A3644" s="17" t="s">
        <v>13</v>
      </c>
      <c r="B3644" s="17" t="s">
        <v>3784</v>
      </c>
      <c r="C3644" s="17" t="s">
        <v>3786</v>
      </c>
      <c r="D3644" s="17" t="s">
        <v>9898</v>
      </c>
      <c r="E3644" s="17"/>
      <c r="F3644" s="18">
        <v>0.2873</v>
      </c>
      <c r="G3644" s="36">
        <v>0</v>
      </c>
      <c r="H3644" s="37">
        <v>26.6675</v>
      </c>
      <c r="I3644" s="37">
        <v>2.4047000000000001</v>
      </c>
      <c r="J3644" s="19">
        <v>70</v>
      </c>
      <c r="K3644" s="19">
        <v>19</v>
      </c>
      <c r="L3644" s="18">
        <v>9.0200000000000002E-2</v>
      </c>
      <c r="M3644" s="20">
        <v>0.97343908000000001</v>
      </c>
      <c r="N3644" s="21">
        <v>0.73216999999999999</v>
      </c>
      <c r="O3644" s="22"/>
      <c r="P3644" s="22">
        <v>0.24785226260000001</v>
      </c>
      <c r="Q3644" s="22">
        <v>0.247852262616029</v>
      </c>
      <c r="R3644" s="43"/>
      <c r="S3644" s="18" t="str">
        <f>IF(A3644="placement",MIN(P3644,IF(R3644="",Q3644,R3644)),"")</f>
        <v/>
      </c>
      <c r="T3644" s="20" t="str">
        <f>IF($A3644="placement",S3644*J3644,"")</f>
        <v/>
      </c>
      <c r="U3644" s="19">
        <f>IF($A3644="placement",T3644,IF($A3644="site",SUMIF($C:$C,$C3644,$T:$T),IF($A3644="user",SUMIF($B:$B,$B3644,$T:$T),SUM($T:$T))))</f>
        <v>14.853785805800001</v>
      </c>
      <c r="V3644" s="18">
        <f>U3644/J3644</f>
        <v>0.21219694008285717</v>
      </c>
    </row>
    <row r="3645" spans="1:22" hidden="1" x14ac:dyDescent="0.3">
      <c r="A3645" s="11" t="s">
        <v>10</v>
      </c>
      <c r="B3645" s="11" t="s">
        <v>3784</v>
      </c>
      <c r="C3645" s="11" t="s">
        <v>9898</v>
      </c>
      <c r="D3645" s="11" t="s">
        <v>9898</v>
      </c>
      <c r="E3645" s="11"/>
      <c r="F3645" s="12">
        <v>0.2873</v>
      </c>
      <c r="G3645" s="33">
        <v>0</v>
      </c>
      <c r="H3645" s="34">
        <v>26.6675</v>
      </c>
      <c r="I3645" s="34">
        <v>2.4047000000000001</v>
      </c>
      <c r="J3645" s="13">
        <v>70</v>
      </c>
      <c r="K3645" s="13">
        <v>19</v>
      </c>
      <c r="L3645" s="12">
        <v>9.0200000000000002E-2</v>
      </c>
      <c r="M3645" s="14">
        <v>0.97343908000000001</v>
      </c>
      <c r="N3645" s="15">
        <v>0.73216999999999999</v>
      </c>
      <c r="O3645" s="16"/>
      <c r="P3645" s="16">
        <v>0.24785226260000001</v>
      </c>
      <c r="Q3645" s="16">
        <v>0.247852262616029</v>
      </c>
      <c r="R3645" s="44"/>
      <c r="S3645" s="12" t="str">
        <f>IF(A3645="placement",MIN(P3645,IF(R3645="",Q3645,R3645)),"")</f>
        <v/>
      </c>
      <c r="T3645" s="14" t="str">
        <f>IF($A3645="placement",S3645*J3645,"")</f>
        <v/>
      </c>
      <c r="U3645" s="13">
        <f>IF($A3645="placement",T3645,IF($A3645="site",SUMIF($C:$C,$C3645,$T:$T),IF($A3645="user",SUMIF($B:$B,$B3645,$T:$T),SUM($T:$T))))</f>
        <v>14.853785805800001</v>
      </c>
      <c r="V3645" s="12">
        <f>U3645/J3645</f>
        <v>0.21219694008285717</v>
      </c>
    </row>
    <row r="3646" spans="1:22" hidden="1" x14ac:dyDescent="0.3">
      <c r="A3646" s="23" t="s">
        <v>14</v>
      </c>
      <c r="B3646" s="23" t="s">
        <v>5211</v>
      </c>
      <c r="C3646" s="23" t="s">
        <v>5213</v>
      </c>
      <c r="D3646" s="23" t="s">
        <v>5297</v>
      </c>
      <c r="E3646" s="23" t="s">
        <v>5298</v>
      </c>
      <c r="F3646" s="27">
        <v>0.33</v>
      </c>
      <c r="G3646" s="24">
        <v>0</v>
      </c>
      <c r="H3646" s="25">
        <v>4.9496000000000002</v>
      </c>
      <c r="I3646" s="25">
        <v>1.9076</v>
      </c>
      <c r="J3646" s="26">
        <v>70</v>
      </c>
      <c r="K3646" s="26">
        <v>23</v>
      </c>
      <c r="L3646" s="27">
        <v>0.38540000000000002</v>
      </c>
      <c r="M3646" s="28">
        <v>1.2238139800000001</v>
      </c>
      <c r="N3646" s="29">
        <v>0.8</v>
      </c>
      <c r="O3646" s="31" t="s">
        <v>12</v>
      </c>
      <c r="P3646" s="31">
        <v>0.34630588289999997</v>
      </c>
      <c r="Q3646" s="31">
        <v>0.33</v>
      </c>
      <c r="R3646" s="42"/>
      <c r="S3646" s="27">
        <f>IF(A3646="placement",MIN(P3646,IF(R3646="",Q3646,R3646)),"")</f>
        <v>0.33</v>
      </c>
      <c r="T3646" s="28">
        <f>IF($A3646="placement",S3646*J3646,"")</f>
        <v>23.1</v>
      </c>
      <c r="U3646" s="26">
        <f>IF($A3646="placement",T3646,IF($A3646="site",SUMIF($C:$C,$C3646,$T:$T),IF($A3646="user",SUMIF($B:$B,$B3646,$T:$T),SUM($T:$T))))</f>
        <v>23.1</v>
      </c>
      <c r="V3646" s="27">
        <f>U3646/J3646</f>
        <v>0.33</v>
      </c>
    </row>
    <row r="3647" spans="1:22" hidden="1" x14ac:dyDescent="0.3">
      <c r="A3647" s="23" t="s">
        <v>14</v>
      </c>
      <c r="B3647" s="23" t="s">
        <v>6285</v>
      </c>
      <c r="C3647" s="23" t="s">
        <v>6287</v>
      </c>
      <c r="D3647" s="23" t="s">
        <v>6296</v>
      </c>
      <c r="E3647" s="23" t="s">
        <v>6297</v>
      </c>
      <c r="F3647" s="27">
        <v>0.25</v>
      </c>
      <c r="G3647" s="24">
        <v>0</v>
      </c>
      <c r="H3647" s="25">
        <v>18.521100000000001</v>
      </c>
      <c r="I3647" s="25">
        <v>1.6955</v>
      </c>
      <c r="J3647" s="26">
        <v>70</v>
      </c>
      <c r="K3647" s="26">
        <v>17</v>
      </c>
      <c r="L3647" s="27">
        <v>9.1499999999999998E-2</v>
      </c>
      <c r="M3647" s="28">
        <v>1.36756962</v>
      </c>
      <c r="N3647" s="29">
        <v>1</v>
      </c>
      <c r="O3647" s="31" t="s">
        <v>42</v>
      </c>
      <c r="P3647" s="31">
        <v>0.26877579940000002</v>
      </c>
      <c r="Q3647" s="31">
        <v>0.25</v>
      </c>
      <c r="R3647" s="42"/>
      <c r="S3647" s="27">
        <f>IF(A3647="placement",MIN(P3647,IF(R3647="",Q3647,R3647)),"")</f>
        <v>0.25</v>
      </c>
      <c r="T3647" s="28">
        <f>IF($A3647="placement",S3647*J3647,"")</f>
        <v>17.5</v>
      </c>
      <c r="U3647" s="26">
        <f>IF($A3647="placement",T3647,IF($A3647="site",SUMIF($C:$C,$C3647,$T:$T),IF($A3647="user",SUMIF($B:$B,$B3647,$T:$T),SUM($T:$T))))</f>
        <v>17.5</v>
      </c>
      <c r="V3647" s="27">
        <f>U3647/J3647</f>
        <v>0.25</v>
      </c>
    </row>
    <row r="3648" spans="1:22" hidden="1" x14ac:dyDescent="0.3">
      <c r="A3648" s="23" t="s">
        <v>14</v>
      </c>
      <c r="B3648" s="23" t="s">
        <v>6876</v>
      </c>
      <c r="C3648" s="23" t="s">
        <v>6878</v>
      </c>
      <c r="D3648" s="23" t="s">
        <v>6881</v>
      </c>
      <c r="E3648" s="23" t="s">
        <v>6882</v>
      </c>
      <c r="F3648" s="27">
        <v>0.2</v>
      </c>
      <c r="G3648" s="24">
        <v>0</v>
      </c>
      <c r="H3648" s="25">
        <v>12.5321</v>
      </c>
      <c r="I3648" s="25">
        <v>2.5709</v>
      </c>
      <c r="J3648" s="26">
        <v>70</v>
      </c>
      <c r="K3648" s="26">
        <v>14</v>
      </c>
      <c r="L3648" s="27">
        <v>0.2051</v>
      </c>
      <c r="M3648" s="28">
        <v>0.90878528999999997</v>
      </c>
      <c r="N3648" s="29">
        <v>0.6</v>
      </c>
      <c r="O3648" s="31" t="s">
        <v>42</v>
      </c>
      <c r="P3648" s="31">
        <v>0.3397780427</v>
      </c>
      <c r="Q3648" s="31">
        <v>0.2</v>
      </c>
      <c r="R3648" s="42"/>
      <c r="S3648" s="27">
        <f>IF(A3648="placement",MIN(P3648,IF(R3648="",Q3648,R3648)),"")</f>
        <v>0.2</v>
      </c>
      <c r="T3648" s="28">
        <f>IF($A3648="placement",S3648*J3648,"")</f>
        <v>14</v>
      </c>
      <c r="U3648" s="26">
        <f>IF($A3648="placement",T3648,IF($A3648="site",SUMIF($C:$C,$C3648,$T:$T),IF($A3648="user",SUMIF($B:$B,$B3648,$T:$T),SUM($T:$T))))</f>
        <v>14</v>
      </c>
      <c r="V3648" s="27">
        <f>U3648/J3648</f>
        <v>0.2</v>
      </c>
    </row>
    <row r="3649" spans="1:22" hidden="1" x14ac:dyDescent="0.3">
      <c r="A3649" s="23" t="s">
        <v>14</v>
      </c>
      <c r="B3649" s="23" t="s">
        <v>7472</v>
      </c>
      <c r="C3649" s="23" t="s">
        <v>7473</v>
      </c>
      <c r="D3649" s="23" t="s">
        <v>7649</v>
      </c>
      <c r="E3649" s="23" t="s">
        <v>9891</v>
      </c>
      <c r="F3649" s="27">
        <v>0.25</v>
      </c>
      <c r="G3649" s="24">
        <v>0</v>
      </c>
      <c r="H3649" s="25">
        <v>25.877400000000002</v>
      </c>
      <c r="I3649" s="25">
        <v>1.7175</v>
      </c>
      <c r="J3649" s="26">
        <v>70</v>
      </c>
      <c r="K3649" s="26">
        <v>17</v>
      </c>
      <c r="L3649" s="27">
        <v>6.6400000000000001E-2</v>
      </c>
      <c r="M3649" s="28">
        <v>1.3623248100000001</v>
      </c>
      <c r="N3649" s="29">
        <v>1</v>
      </c>
      <c r="O3649" s="31" t="s">
        <v>42</v>
      </c>
      <c r="P3649" s="31">
        <v>0.26596066200000001</v>
      </c>
      <c r="Q3649" s="31">
        <v>0.249999999999999</v>
      </c>
      <c r="R3649" s="42"/>
      <c r="S3649" s="27">
        <f>IF(A3649="placement",MIN(P3649,IF(R3649="",Q3649,R3649)),"")</f>
        <v>0.249999999999999</v>
      </c>
      <c r="T3649" s="28">
        <f>IF($A3649="placement",S3649*J3649,"")</f>
        <v>17.499999999999929</v>
      </c>
      <c r="U3649" s="26">
        <f>IF($A3649="placement",T3649,IF($A3649="site",SUMIF($C:$C,$C3649,$T:$T),IF($A3649="user",SUMIF($B:$B,$B3649,$T:$T),SUM($T:$T))))</f>
        <v>17.499999999999929</v>
      </c>
      <c r="V3649" s="27">
        <f>U3649/J3649</f>
        <v>0.24999999999999897</v>
      </c>
    </row>
    <row r="3650" spans="1:22" hidden="1" x14ac:dyDescent="0.3">
      <c r="A3650" s="23" t="s">
        <v>14</v>
      </c>
      <c r="B3650" s="23" t="s">
        <v>8209</v>
      </c>
      <c r="C3650" s="23" t="s">
        <v>8211</v>
      </c>
      <c r="D3650" s="23" t="s">
        <v>8228</v>
      </c>
      <c r="E3650" s="23" t="s">
        <v>8229</v>
      </c>
      <c r="F3650" s="27">
        <v>0.25</v>
      </c>
      <c r="G3650" s="24">
        <v>1</v>
      </c>
      <c r="H3650" s="25">
        <v>51.341299999999997</v>
      </c>
      <c r="I3650" s="25">
        <v>3.5537000000000001</v>
      </c>
      <c r="J3650" s="26">
        <v>70</v>
      </c>
      <c r="K3650" s="26">
        <v>14</v>
      </c>
      <c r="L3650" s="27">
        <v>6.9199999999999998E-2</v>
      </c>
      <c r="M3650" s="28">
        <v>0.65291847999999997</v>
      </c>
      <c r="N3650" s="29">
        <v>0.5</v>
      </c>
      <c r="O3650" s="31" t="s">
        <v>42</v>
      </c>
      <c r="P3650" s="31">
        <v>0.2342076099</v>
      </c>
      <c r="Q3650" s="31">
        <v>0.23420760990025799</v>
      </c>
      <c r="R3650" s="42"/>
      <c r="S3650" s="27">
        <f>IF(A3650="placement",MIN(P3650,IF(R3650="",Q3650,R3650)),"")</f>
        <v>0.2342076099</v>
      </c>
      <c r="T3650" s="28">
        <f>IF($A3650="placement",S3650*J3650,"")</f>
        <v>16.394532692999999</v>
      </c>
      <c r="U3650" s="26">
        <f>IF($A3650="placement",T3650,IF($A3650="site",SUMIF($C:$C,$C3650,$T:$T),IF($A3650="user",SUMIF($B:$B,$B3650,$T:$T),SUM($T:$T))))</f>
        <v>16.394532692999999</v>
      </c>
      <c r="V3650" s="27">
        <f>U3650/J3650</f>
        <v>0.23420760989999997</v>
      </c>
    </row>
    <row r="3651" spans="1:22" hidden="1" x14ac:dyDescent="0.3">
      <c r="A3651" s="17" t="s">
        <v>13</v>
      </c>
      <c r="B3651" s="17" t="s">
        <v>8927</v>
      </c>
      <c r="C3651" s="17" t="s">
        <v>8928</v>
      </c>
      <c r="D3651" s="17" t="s">
        <v>9898</v>
      </c>
      <c r="E3651" s="17"/>
      <c r="F3651" s="18">
        <v>0.26960000000000001</v>
      </c>
      <c r="G3651" s="36">
        <v>0</v>
      </c>
      <c r="H3651" s="37">
        <v>136.13220000000001</v>
      </c>
      <c r="I3651" s="37">
        <v>8.4077000000000002</v>
      </c>
      <c r="J3651" s="19">
        <v>70</v>
      </c>
      <c r="K3651" s="19">
        <v>19</v>
      </c>
      <c r="L3651" s="18">
        <v>6.1800000000000001E-2</v>
      </c>
      <c r="M3651" s="20">
        <v>0.27836085999999999</v>
      </c>
      <c r="N3651" s="21">
        <v>0.03</v>
      </c>
      <c r="O3651" s="22"/>
      <c r="P3651" s="22">
        <v>0.89222622709999999</v>
      </c>
      <c r="Q3651" s="22">
        <v>0.269590237232682</v>
      </c>
      <c r="R3651" s="43"/>
      <c r="S3651" s="18" t="str">
        <f>IF(A3651="placement",MIN(P3651,IF(R3651="",Q3651,R3651)),"")</f>
        <v/>
      </c>
      <c r="T3651" s="20" t="str">
        <f>IF($A3651="placement",S3651*J3651,"")</f>
        <v/>
      </c>
      <c r="U3651" s="19">
        <f>IF($A3651="placement",T3651,IF($A3651="site",SUMIF($C:$C,$C3651,$T:$T),IF($A3651="user",SUMIF($B:$B,$B3651,$T:$T),SUM($T:$T))))</f>
        <v>17.859999999999985</v>
      </c>
      <c r="V3651" s="18">
        <f>U3651/J3651</f>
        <v>0.25514285714285695</v>
      </c>
    </row>
    <row r="3652" spans="1:22" hidden="1" x14ac:dyDescent="0.3">
      <c r="A3652" s="11" t="s">
        <v>10</v>
      </c>
      <c r="B3652" s="11" t="s">
        <v>8927</v>
      </c>
      <c r="C3652" s="11" t="s">
        <v>9898</v>
      </c>
      <c r="D3652" s="35" t="s">
        <v>9898</v>
      </c>
      <c r="E3652" s="11"/>
      <c r="F3652" s="12">
        <v>0.26960000000000001</v>
      </c>
      <c r="G3652" s="33">
        <v>0</v>
      </c>
      <c r="H3652" s="34">
        <v>136.13220000000001</v>
      </c>
      <c r="I3652" s="34">
        <v>8.4077000000000002</v>
      </c>
      <c r="J3652" s="13">
        <v>70</v>
      </c>
      <c r="K3652" s="13">
        <v>19</v>
      </c>
      <c r="L3652" s="12">
        <v>6.1800000000000001E-2</v>
      </c>
      <c r="M3652" s="14">
        <v>0.27836085999999999</v>
      </c>
      <c r="N3652" s="15">
        <v>0.03</v>
      </c>
      <c r="O3652" s="16"/>
      <c r="P3652" s="16">
        <v>0.89222622709999999</v>
      </c>
      <c r="Q3652" s="16">
        <v>0.269590237232682</v>
      </c>
      <c r="R3652" s="44"/>
      <c r="S3652" s="12" t="str">
        <f>IF(A3652="placement",MIN(P3652,IF(R3652="",Q3652,R3652)),"")</f>
        <v/>
      </c>
      <c r="T3652" s="14" t="str">
        <f>IF($A3652="placement",S3652*J3652,"")</f>
        <v/>
      </c>
      <c r="U3652" s="13">
        <f>IF($A3652="placement",T3652,IF($A3652="site",SUMIF($C:$C,$C3652,$T:$T),IF($A3652="user",SUMIF($B:$B,$B3652,$T:$T),SUM($T:$T))))</f>
        <v>17.859999999999985</v>
      </c>
      <c r="V3652" s="12">
        <f>U3652/J3652</f>
        <v>0.25514285714285695</v>
      </c>
    </row>
    <row r="3653" spans="1:22" hidden="1" x14ac:dyDescent="0.3">
      <c r="A3653" s="23" t="s">
        <v>14</v>
      </c>
      <c r="B3653" s="23" t="s">
        <v>438</v>
      </c>
      <c r="C3653" s="23" t="s">
        <v>440</v>
      </c>
      <c r="D3653" s="23" t="s">
        <v>441</v>
      </c>
      <c r="E3653" s="23" t="s">
        <v>442</v>
      </c>
      <c r="F3653" s="27">
        <v>0.25</v>
      </c>
      <c r="G3653" s="24">
        <v>0</v>
      </c>
      <c r="H3653" s="25">
        <v>15.9871</v>
      </c>
      <c r="I3653" s="25">
        <v>0.63959999999999995</v>
      </c>
      <c r="J3653" s="26">
        <v>69</v>
      </c>
      <c r="K3653" s="26">
        <v>12</v>
      </c>
      <c r="L3653" s="27">
        <v>0.04</v>
      </c>
      <c r="M3653" s="28">
        <v>3.6003126700000001</v>
      </c>
      <c r="N3653" s="29">
        <v>3</v>
      </c>
      <c r="O3653" s="31" t="s">
        <v>42</v>
      </c>
      <c r="P3653" s="31">
        <v>0.16673903870000001</v>
      </c>
      <c r="Q3653" s="31">
        <v>0.16673903873352999</v>
      </c>
      <c r="R3653" s="42"/>
      <c r="S3653" s="27">
        <f>IF(A3653="placement",MIN(P3653,IF(R3653="",Q3653,R3653)),"")</f>
        <v>0.16673903870000001</v>
      </c>
      <c r="T3653" s="28">
        <f>IF($A3653="placement",S3653*J3653,"")</f>
        <v>11.504993670300001</v>
      </c>
      <c r="U3653" s="26">
        <f>IF($A3653="placement",T3653,IF($A3653="site",SUMIF($C:$C,$C3653,$T:$T),IF($A3653="user",SUMIF($B:$B,$B3653,$T:$T),SUM($T:$T))))</f>
        <v>11.504993670300001</v>
      </c>
      <c r="V3653" s="27">
        <f>U3653/J3653</f>
        <v>0.16673903870000001</v>
      </c>
    </row>
    <row r="3654" spans="1:22" hidden="1" x14ac:dyDescent="0.3">
      <c r="A3654" s="23" t="s">
        <v>14</v>
      </c>
      <c r="B3654" s="23" t="s">
        <v>1708</v>
      </c>
      <c r="C3654" s="23" t="s">
        <v>1709</v>
      </c>
      <c r="D3654" s="23" t="s">
        <v>1844</v>
      </c>
      <c r="E3654" s="23" t="s">
        <v>1845</v>
      </c>
      <c r="F3654" s="27">
        <v>0.15</v>
      </c>
      <c r="G3654" s="24">
        <v>0</v>
      </c>
      <c r="H3654" s="25">
        <v>2.4091</v>
      </c>
      <c r="I3654" s="25">
        <v>1.1474</v>
      </c>
      <c r="J3654" s="26">
        <v>69</v>
      </c>
      <c r="K3654" s="26">
        <v>10</v>
      </c>
      <c r="L3654" s="27">
        <v>0.4763</v>
      </c>
      <c r="M3654" s="28">
        <v>1.9958914299999999</v>
      </c>
      <c r="N3654" s="29">
        <v>1.4</v>
      </c>
      <c r="O3654" s="31" t="s">
        <v>42</v>
      </c>
      <c r="P3654" s="31">
        <v>0.29855904189999999</v>
      </c>
      <c r="Q3654" s="31">
        <v>0.15</v>
      </c>
      <c r="R3654" s="42"/>
      <c r="S3654" s="27">
        <f>IF(A3654="placement",MIN(P3654,IF(R3654="",Q3654,R3654)),"")</f>
        <v>0.15</v>
      </c>
      <c r="T3654" s="28">
        <f>IF($A3654="placement",S3654*J3654,"")</f>
        <v>10.35</v>
      </c>
      <c r="U3654" s="26">
        <f>IF($A3654="placement",T3654,IF($A3654="site",SUMIF($C:$C,$C3654,$T:$T),IF($A3654="user",SUMIF($B:$B,$B3654,$T:$T),SUM($T:$T))))</f>
        <v>10.35</v>
      </c>
      <c r="V3654" s="27">
        <f>U3654/J3654</f>
        <v>0.15</v>
      </c>
    </row>
    <row r="3655" spans="1:22" hidden="1" x14ac:dyDescent="0.3">
      <c r="A3655" s="23" t="s">
        <v>14</v>
      </c>
      <c r="B3655" s="23" t="s">
        <v>1708</v>
      </c>
      <c r="C3655" s="23" t="s">
        <v>1709</v>
      </c>
      <c r="D3655" s="23" t="s">
        <v>1940</v>
      </c>
      <c r="E3655" s="23" t="s">
        <v>1941</v>
      </c>
      <c r="F3655" s="27">
        <v>0.15</v>
      </c>
      <c r="G3655" s="24">
        <v>0</v>
      </c>
      <c r="H3655" s="25">
        <v>2.5181</v>
      </c>
      <c r="I3655" s="25">
        <v>1.1496</v>
      </c>
      <c r="J3655" s="26">
        <v>69</v>
      </c>
      <c r="K3655" s="26">
        <v>10</v>
      </c>
      <c r="L3655" s="27">
        <v>0.45650000000000002</v>
      </c>
      <c r="M3655" s="28">
        <v>2.0096365299999999</v>
      </c>
      <c r="N3655" s="29">
        <v>1.55</v>
      </c>
      <c r="O3655" s="31" t="s">
        <v>42</v>
      </c>
      <c r="P3655" s="31">
        <v>0.22871625070000001</v>
      </c>
      <c r="Q3655" s="31">
        <v>0.149999999999999</v>
      </c>
      <c r="R3655" s="42"/>
      <c r="S3655" s="27">
        <f>IF(A3655="placement",MIN(P3655,IF(R3655="",Q3655,R3655)),"")</f>
        <v>0.149999999999999</v>
      </c>
      <c r="T3655" s="28">
        <f>IF($A3655="placement",S3655*J3655,"")</f>
        <v>10.34999999999993</v>
      </c>
      <c r="U3655" s="26">
        <f>IF($A3655="placement",T3655,IF($A3655="site",SUMIF($C:$C,$C3655,$T:$T),IF($A3655="user",SUMIF($B:$B,$B3655,$T:$T),SUM($T:$T))))</f>
        <v>10.34999999999993</v>
      </c>
      <c r="V3655" s="27">
        <f>U3655/J3655</f>
        <v>0.149999999999999</v>
      </c>
    </row>
    <row r="3656" spans="1:22" hidden="1" x14ac:dyDescent="0.3">
      <c r="A3656" s="23" t="s">
        <v>14</v>
      </c>
      <c r="B3656" s="23" t="s">
        <v>1708</v>
      </c>
      <c r="C3656" s="23" t="s">
        <v>1709</v>
      </c>
      <c r="D3656" s="23" t="s">
        <v>2196</v>
      </c>
      <c r="E3656" s="23" t="s">
        <v>2197</v>
      </c>
      <c r="F3656" s="27">
        <v>0.15</v>
      </c>
      <c r="G3656" s="24">
        <v>0</v>
      </c>
      <c r="H3656" s="25">
        <v>5.3634000000000004</v>
      </c>
      <c r="I3656" s="25">
        <v>1.0922000000000001</v>
      </c>
      <c r="J3656" s="26">
        <v>69</v>
      </c>
      <c r="K3656" s="26">
        <v>10</v>
      </c>
      <c r="L3656" s="27">
        <v>0.2036</v>
      </c>
      <c r="M3656" s="28">
        <v>2.1087306300000002</v>
      </c>
      <c r="N3656" s="29">
        <v>1.5</v>
      </c>
      <c r="O3656" s="31" t="s">
        <v>42</v>
      </c>
      <c r="P3656" s="31">
        <v>0.28867159149999999</v>
      </c>
      <c r="Q3656" s="31">
        <v>0.15</v>
      </c>
      <c r="R3656" s="42"/>
      <c r="S3656" s="27">
        <f>IF(A3656="placement",MIN(P3656,IF(R3656="",Q3656,R3656)),"")</f>
        <v>0.15</v>
      </c>
      <c r="T3656" s="28">
        <f>IF($A3656="placement",S3656*J3656,"")</f>
        <v>10.35</v>
      </c>
      <c r="U3656" s="26">
        <f>IF($A3656="placement",T3656,IF($A3656="site",SUMIF($C:$C,$C3656,$T:$T),IF($A3656="user",SUMIF($B:$B,$B3656,$T:$T),SUM($T:$T))))</f>
        <v>10.35</v>
      </c>
      <c r="V3656" s="27">
        <f>U3656/J3656</f>
        <v>0.15</v>
      </c>
    </row>
    <row r="3657" spans="1:22" hidden="1" x14ac:dyDescent="0.3">
      <c r="A3657" s="23" t="s">
        <v>14</v>
      </c>
      <c r="B3657" s="23" t="s">
        <v>2619</v>
      </c>
      <c r="C3657" s="23" t="s">
        <v>2621</v>
      </c>
      <c r="D3657" s="23" t="s">
        <v>2799</v>
      </c>
      <c r="E3657" s="23" t="s">
        <v>2800</v>
      </c>
      <c r="F3657" s="27">
        <v>0.33</v>
      </c>
      <c r="G3657" s="24">
        <v>0</v>
      </c>
      <c r="H3657" s="25">
        <v>44.082500000000003</v>
      </c>
      <c r="I3657" s="25">
        <v>3.4432999999999998</v>
      </c>
      <c r="J3657" s="26">
        <v>69</v>
      </c>
      <c r="K3657" s="26">
        <v>18</v>
      </c>
      <c r="L3657" s="27">
        <v>7.8100000000000003E-2</v>
      </c>
      <c r="M3657" s="28">
        <v>0.67090404000000003</v>
      </c>
      <c r="N3657" s="29">
        <v>0.5</v>
      </c>
      <c r="O3657" s="31" t="s">
        <v>12</v>
      </c>
      <c r="P3657" s="31">
        <v>0.25473693320000002</v>
      </c>
      <c r="Q3657" s="31">
        <v>0.25473693323768698</v>
      </c>
      <c r="R3657" s="42"/>
      <c r="S3657" s="27">
        <f>IF(A3657="placement",MIN(P3657,IF(R3657="",Q3657,R3657)),"")</f>
        <v>0.25473693320000002</v>
      </c>
      <c r="T3657" s="28">
        <f>IF($A3657="placement",S3657*J3657,"")</f>
        <v>17.576848390800002</v>
      </c>
      <c r="U3657" s="26">
        <f>IF($A3657="placement",T3657,IF($A3657="site",SUMIF($C:$C,$C3657,$T:$T),IF($A3657="user",SUMIF($B:$B,$B3657,$T:$T),SUM($T:$T))))</f>
        <v>17.576848390800002</v>
      </c>
      <c r="V3657" s="27">
        <f>U3657/J3657</f>
        <v>0.25473693320000002</v>
      </c>
    </row>
    <row r="3658" spans="1:22" hidden="1" x14ac:dyDescent="0.3">
      <c r="A3658" s="23" t="s">
        <v>14</v>
      </c>
      <c r="B3658" s="23" t="s">
        <v>3266</v>
      </c>
      <c r="C3658" s="23" t="s">
        <v>3268</v>
      </c>
      <c r="D3658" s="23" t="s">
        <v>3492</v>
      </c>
      <c r="E3658" s="23" t="s">
        <v>3493</v>
      </c>
      <c r="F3658" s="27">
        <v>0.25</v>
      </c>
      <c r="G3658" s="24">
        <v>0</v>
      </c>
      <c r="H3658" s="25">
        <v>5.9889000000000001</v>
      </c>
      <c r="I3658" s="25">
        <v>0.63570000000000004</v>
      </c>
      <c r="J3658" s="26">
        <v>69</v>
      </c>
      <c r="K3658" s="26">
        <v>14</v>
      </c>
      <c r="L3658" s="27">
        <v>0.1061</v>
      </c>
      <c r="M3658" s="28">
        <v>3.6087865200000002</v>
      </c>
      <c r="N3658" s="29">
        <v>2.85</v>
      </c>
      <c r="O3658" s="31" t="s">
        <v>12</v>
      </c>
      <c r="P3658" s="31">
        <v>0.210260849</v>
      </c>
      <c r="Q3658" s="31">
        <v>0.21026084898904601</v>
      </c>
      <c r="R3658" s="42"/>
      <c r="S3658" s="27">
        <f>IF(A3658="placement",MIN(P3658,IF(R3658="",Q3658,R3658)),"")</f>
        <v>0.21026084898904601</v>
      </c>
      <c r="T3658" s="28">
        <f>IF($A3658="placement",S3658*J3658,"")</f>
        <v>14.507998580244175</v>
      </c>
      <c r="U3658" s="26">
        <f>IF($A3658="placement",T3658,IF($A3658="site",SUMIF($C:$C,$C3658,$T:$T),IF($A3658="user",SUMIF($B:$B,$B3658,$T:$T),SUM($T:$T))))</f>
        <v>14.507998580244175</v>
      </c>
      <c r="V3658" s="27">
        <f>U3658/J3658</f>
        <v>0.21026084898904601</v>
      </c>
    </row>
    <row r="3659" spans="1:22" hidden="1" x14ac:dyDescent="0.3">
      <c r="A3659" s="23" t="s">
        <v>14</v>
      </c>
      <c r="B3659" s="23" t="s">
        <v>5399</v>
      </c>
      <c r="C3659" s="23" t="s">
        <v>5401</v>
      </c>
      <c r="D3659" s="23" t="s">
        <v>5417</v>
      </c>
      <c r="E3659" s="23" t="s">
        <v>5400</v>
      </c>
      <c r="F3659" s="27">
        <v>0.25</v>
      </c>
      <c r="G3659" s="24">
        <v>0</v>
      </c>
      <c r="H3659" s="25">
        <v>31.110600000000002</v>
      </c>
      <c r="I3659" s="25">
        <v>1.6832</v>
      </c>
      <c r="J3659" s="26">
        <v>69</v>
      </c>
      <c r="K3659" s="26">
        <v>17</v>
      </c>
      <c r="L3659" s="27">
        <v>5.4100000000000002E-2</v>
      </c>
      <c r="M3659" s="28">
        <v>1.3704519399999999</v>
      </c>
      <c r="N3659" s="29">
        <v>1</v>
      </c>
      <c r="O3659" s="31" t="s">
        <v>12</v>
      </c>
      <c r="P3659" s="31">
        <v>0.27031370469999999</v>
      </c>
      <c r="Q3659" s="31">
        <v>0.25</v>
      </c>
      <c r="R3659" s="42"/>
      <c r="S3659" s="27">
        <f>IF(A3659="placement",MIN(P3659,IF(R3659="",Q3659,R3659)),"")</f>
        <v>0.25</v>
      </c>
      <c r="T3659" s="28">
        <f>IF($A3659="placement",S3659*J3659,"")</f>
        <v>17.25</v>
      </c>
      <c r="U3659" s="26">
        <f>IF($A3659="placement",T3659,IF($A3659="site",SUMIF($C:$C,$C3659,$T:$T),IF($A3659="user",SUMIF($B:$B,$B3659,$T:$T),SUM($T:$T))))</f>
        <v>17.25</v>
      </c>
      <c r="V3659" s="27">
        <f>U3659/J3659</f>
        <v>0.25</v>
      </c>
    </row>
    <row r="3660" spans="1:22" hidden="1" x14ac:dyDescent="0.3">
      <c r="A3660" s="23" t="s">
        <v>14</v>
      </c>
      <c r="B3660" s="23" t="s">
        <v>6586</v>
      </c>
      <c r="C3660" s="23" t="s">
        <v>6587</v>
      </c>
      <c r="D3660" s="23" t="s">
        <v>6614</v>
      </c>
      <c r="E3660" s="23" t="s">
        <v>6615</v>
      </c>
      <c r="F3660" s="27">
        <v>0.33</v>
      </c>
      <c r="G3660" s="24">
        <v>0</v>
      </c>
      <c r="H3660" s="25">
        <v>5.6006999999999998</v>
      </c>
      <c r="I3660" s="25">
        <v>1.7798</v>
      </c>
      <c r="J3660" s="26">
        <v>69</v>
      </c>
      <c r="K3660" s="26">
        <v>23</v>
      </c>
      <c r="L3660" s="27">
        <v>0.31780000000000003</v>
      </c>
      <c r="M3660" s="28">
        <v>1.2905044699999999</v>
      </c>
      <c r="N3660" s="29">
        <v>0.85</v>
      </c>
      <c r="O3660" s="31" t="s">
        <v>12</v>
      </c>
      <c r="P3660" s="31">
        <v>0.3413428496</v>
      </c>
      <c r="Q3660" s="31">
        <v>0.32999999999999902</v>
      </c>
      <c r="R3660" s="42"/>
      <c r="S3660" s="27">
        <f>IF(A3660="placement",MIN(P3660,IF(R3660="",Q3660,R3660)),"")</f>
        <v>0.32999999999999902</v>
      </c>
      <c r="T3660" s="28">
        <f>IF($A3660="placement",S3660*J3660,"")</f>
        <v>22.769999999999932</v>
      </c>
      <c r="U3660" s="26">
        <f>IF($A3660="placement",T3660,IF($A3660="site",SUMIF($C:$C,$C3660,$T:$T),IF($A3660="user",SUMIF($B:$B,$B3660,$T:$T),SUM($T:$T))))</f>
        <v>22.769999999999932</v>
      </c>
      <c r="V3660" s="27">
        <f>U3660/J3660</f>
        <v>0.32999999999999902</v>
      </c>
    </row>
    <row r="3661" spans="1:22" hidden="1" x14ac:dyDescent="0.3">
      <c r="A3661" s="23" t="s">
        <v>14</v>
      </c>
      <c r="B3661" s="23" t="s">
        <v>7472</v>
      </c>
      <c r="C3661" s="23" t="s">
        <v>7473</v>
      </c>
      <c r="D3661" s="23" t="s">
        <v>7598</v>
      </c>
      <c r="E3661" s="23" t="s">
        <v>7599</v>
      </c>
      <c r="F3661" s="27">
        <v>0.05</v>
      </c>
      <c r="G3661" s="24">
        <v>1</v>
      </c>
      <c r="H3661" s="25">
        <v>256.4744</v>
      </c>
      <c r="I3661" s="25">
        <v>1.5751999999999999</v>
      </c>
      <c r="J3661" s="26">
        <v>69</v>
      </c>
      <c r="K3661" s="26">
        <v>3</v>
      </c>
      <c r="L3661" s="27">
        <v>6.1000000000000004E-3</v>
      </c>
      <c r="M3661" s="28">
        <v>1.4543418100000001</v>
      </c>
      <c r="N3661" s="29">
        <v>1.25</v>
      </c>
      <c r="O3661" s="31" t="s">
        <v>70</v>
      </c>
      <c r="P3661" s="31">
        <v>0.14050466750000001</v>
      </c>
      <c r="Q3661" s="31">
        <v>4.9999999999999899E-2</v>
      </c>
      <c r="R3661" s="42"/>
      <c r="S3661" s="27">
        <f>IF(A3661="placement",MIN(P3661,IF(R3661="",Q3661,R3661)),"")</f>
        <v>4.9999999999999899E-2</v>
      </c>
      <c r="T3661" s="28">
        <f>IF($A3661="placement",S3661*J3661,"")</f>
        <v>3.4499999999999931</v>
      </c>
      <c r="U3661" s="26">
        <f>IF($A3661="placement",T3661,IF($A3661="site",SUMIF($C:$C,$C3661,$T:$T),IF($A3661="user",SUMIF($B:$B,$B3661,$T:$T),SUM($T:$T))))</f>
        <v>3.4499999999999931</v>
      </c>
      <c r="V3661" s="27">
        <f>U3661/J3661</f>
        <v>4.9999999999999899E-2</v>
      </c>
    </row>
    <row r="3662" spans="1:22" hidden="1" x14ac:dyDescent="0.3">
      <c r="A3662" s="23" t="s">
        <v>14</v>
      </c>
      <c r="B3662" s="23" t="s">
        <v>8439</v>
      </c>
      <c r="C3662" s="23" t="s">
        <v>8441</v>
      </c>
      <c r="D3662" s="23" t="s">
        <v>8442</v>
      </c>
      <c r="E3662" s="23" t="s">
        <v>8443</v>
      </c>
      <c r="F3662" s="27">
        <v>0.33</v>
      </c>
      <c r="G3662" s="24">
        <v>1</v>
      </c>
      <c r="H3662" s="25">
        <v>45.313400000000001</v>
      </c>
      <c r="I3662" s="25">
        <v>9.6767000000000003</v>
      </c>
      <c r="J3662" s="26">
        <v>69</v>
      </c>
      <c r="K3662" s="26">
        <v>23</v>
      </c>
      <c r="L3662" s="27">
        <v>0.21360000000000001</v>
      </c>
      <c r="M3662" s="28">
        <v>0.23887019000000001</v>
      </c>
      <c r="N3662" s="29">
        <v>0.1</v>
      </c>
      <c r="O3662" s="31" t="s">
        <v>12</v>
      </c>
      <c r="P3662" s="31">
        <v>0.58136257869999997</v>
      </c>
      <c r="Q3662" s="31">
        <v>0.32999999999999902</v>
      </c>
      <c r="R3662" s="42"/>
      <c r="S3662" s="27">
        <f>IF(A3662="placement",MIN(P3662,IF(R3662="",Q3662,R3662)),"")</f>
        <v>0.32999999999999902</v>
      </c>
      <c r="T3662" s="28">
        <f>IF($A3662="placement",S3662*J3662,"")</f>
        <v>22.769999999999932</v>
      </c>
      <c r="U3662" s="26">
        <f>IF($A3662="placement",T3662,IF($A3662="site",SUMIF($C:$C,$C3662,$T:$T),IF($A3662="user",SUMIF($B:$B,$B3662,$T:$T),SUM($T:$T))))</f>
        <v>22.769999999999932</v>
      </c>
      <c r="V3662" s="27">
        <f>U3662/J3662</f>
        <v>0.32999999999999902</v>
      </c>
    </row>
    <row r="3663" spans="1:22" hidden="1" x14ac:dyDescent="0.3">
      <c r="A3663" s="23" t="s">
        <v>14</v>
      </c>
      <c r="B3663" s="23" t="s">
        <v>9154</v>
      </c>
      <c r="C3663" s="23" t="s">
        <v>9156</v>
      </c>
      <c r="D3663" s="23" t="s">
        <v>10387</v>
      </c>
      <c r="E3663" s="23" t="s">
        <v>10388</v>
      </c>
      <c r="F3663" s="27">
        <v>0.15</v>
      </c>
      <c r="G3663" s="24">
        <v>0</v>
      </c>
      <c r="H3663" s="25">
        <v>31.911200000000001</v>
      </c>
      <c r="I3663" s="25">
        <v>2.9228999999999998</v>
      </c>
      <c r="J3663" s="26">
        <v>69</v>
      </c>
      <c r="K3663" s="26">
        <v>10</v>
      </c>
      <c r="L3663" s="27">
        <v>9.1600000000000001E-2</v>
      </c>
      <c r="M3663" s="28">
        <v>0.78441837999999997</v>
      </c>
      <c r="N3663" s="29">
        <v>0.54</v>
      </c>
      <c r="O3663" s="31" t="s">
        <v>70</v>
      </c>
      <c r="P3663" s="31">
        <v>0.31159185499999997</v>
      </c>
      <c r="Q3663" s="31">
        <v>0.149999999999999</v>
      </c>
      <c r="R3663" s="42"/>
      <c r="S3663" s="27">
        <f>IF(A3663="placement",MIN(P3663,IF(R3663="",Q3663,R3663)),"")</f>
        <v>0.149999999999999</v>
      </c>
      <c r="T3663" s="28">
        <f>IF($A3663="placement",S3663*J3663,"")</f>
        <v>10.34999999999993</v>
      </c>
      <c r="U3663" s="26">
        <f>IF($A3663="placement",T3663,IF($A3663="site",SUMIF($C:$C,$C3663,$T:$T),IF($A3663="user",SUMIF($B:$B,$B3663,$T:$T),SUM($T:$T))))</f>
        <v>10.34999999999993</v>
      </c>
      <c r="V3663" s="27">
        <f>U3663/J3663</f>
        <v>0.149999999999999</v>
      </c>
    </row>
    <row r="3664" spans="1:22" hidden="1" x14ac:dyDescent="0.3">
      <c r="A3664" s="23" t="s">
        <v>14</v>
      </c>
      <c r="B3664" s="23" t="s">
        <v>9174</v>
      </c>
      <c r="C3664" s="23" t="s">
        <v>9176</v>
      </c>
      <c r="D3664" s="23" t="s">
        <v>9177</v>
      </c>
      <c r="E3664" s="23" t="s">
        <v>9178</v>
      </c>
      <c r="F3664" s="27">
        <v>0.25</v>
      </c>
      <c r="G3664" s="24">
        <v>1</v>
      </c>
      <c r="H3664" s="25">
        <v>65.476699999999994</v>
      </c>
      <c r="I3664" s="25">
        <v>11.9734</v>
      </c>
      <c r="J3664" s="26">
        <v>69</v>
      </c>
      <c r="K3664" s="26">
        <v>17</v>
      </c>
      <c r="L3664" s="27">
        <v>0.18290000000000001</v>
      </c>
      <c r="M3664" s="28">
        <v>0.19318904000000001</v>
      </c>
      <c r="N3664" s="29">
        <v>0.05</v>
      </c>
      <c r="O3664" s="31" t="s">
        <v>12</v>
      </c>
      <c r="P3664" s="31">
        <v>0.74118615229999996</v>
      </c>
      <c r="Q3664" s="31">
        <v>0.25</v>
      </c>
      <c r="R3664" s="42"/>
      <c r="S3664" s="27">
        <f>IF(A3664="placement",MIN(P3664,IF(R3664="",Q3664,R3664)),"")</f>
        <v>0.25</v>
      </c>
      <c r="T3664" s="28">
        <f>IF($A3664="placement",S3664*J3664,"")</f>
        <v>17.25</v>
      </c>
      <c r="U3664" s="26">
        <f>IF($A3664="placement",T3664,IF($A3664="site",SUMIF($C:$C,$C3664,$T:$T),IF($A3664="user",SUMIF($B:$B,$B3664,$T:$T),SUM($T:$T))))</f>
        <v>17.25</v>
      </c>
      <c r="V3664" s="27">
        <f>U3664/J3664</f>
        <v>0.25</v>
      </c>
    </row>
    <row r="3665" spans="1:22" hidden="1" x14ac:dyDescent="0.3">
      <c r="A3665" s="23" t="s">
        <v>14</v>
      </c>
      <c r="B3665" s="23" t="s">
        <v>9556</v>
      </c>
      <c r="C3665" s="23" t="s">
        <v>9557</v>
      </c>
      <c r="D3665" s="23" t="s">
        <v>9560</v>
      </c>
      <c r="E3665" s="23" t="s">
        <v>9561</v>
      </c>
      <c r="F3665" s="27">
        <v>0.25</v>
      </c>
      <c r="G3665" s="24">
        <v>0</v>
      </c>
      <c r="H3665" s="25">
        <v>5.3783000000000003</v>
      </c>
      <c r="I3665" s="25">
        <v>1.6966000000000001</v>
      </c>
      <c r="J3665" s="26">
        <v>69</v>
      </c>
      <c r="K3665" s="26">
        <v>17</v>
      </c>
      <c r="L3665" s="27">
        <v>0.31540000000000001</v>
      </c>
      <c r="M3665" s="28">
        <v>1.3622095000000001</v>
      </c>
      <c r="N3665" s="29">
        <v>1</v>
      </c>
      <c r="O3665" s="31" t="s">
        <v>12</v>
      </c>
      <c r="P3665" s="31">
        <v>0.2658985264</v>
      </c>
      <c r="Q3665" s="31">
        <v>0.25</v>
      </c>
      <c r="R3665" s="42"/>
      <c r="S3665" s="27">
        <f>IF(A3665="placement",MIN(P3665,IF(R3665="",Q3665,R3665)),"")</f>
        <v>0.25</v>
      </c>
      <c r="T3665" s="28">
        <f>IF($A3665="placement",S3665*J3665,"")</f>
        <v>17.25</v>
      </c>
      <c r="U3665" s="26">
        <f>IF($A3665="placement",T3665,IF($A3665="site",SUMIF($C:$C,$C3665,$T:$T),IF($A3665="user",SUMIF($B:$B,$B3665,$T:$T),SUM($T:$T))))</f>
        <v>17.25</v>
      </c>
      <c r="V3665" s="27">
        <f>U3665/J3665</f>
        <v>0.25</v>
      </c>
    </row>
    <row r="3666" spans="1:22" hidden="1" x14ac:dyDescent="0.3">
      <c r="A3666" s="23" t="s">
        <v>14</v>
      </c>
      <c r="B3666" s="23" t="s">
        <v>438</v>
      </c>
      <c r="C3666" s="23" t="s">
        <v>440</v>
      </c>
      <c r="D3666" s="23" t="s">
        <v>467</v>
      </c>
      <c r="E3666" s="23" t="s">
        <v>468</v>
      </c>
      <c r="F3666" s="27">
        <v>0.25</v>
      </c>
      <c r="G3666" s="24">
        <v>0</v>
      </c>
      <c r="H3666" s="25">
        <v>16.421600000000002</v>
      </c>
      <c r="I3666" s="25">
        <v>0.6401</v>
      </c>
      <c r="J3666" s="26">
        <v>68</v>
      </c>
      <c r="K3666" s="26">
        <v>11</v>
      </c>
      <c r="L3666" s="27">
        <v>3.9E-2</v>
      </c>
      <c r="M3666" s="28">
        <v>3.5510099300000002</v>
      </c>
      <c r="N3666" s="29">
        <v>3</v>
      </c>
      <c r="O3666" s="31" t="s">
        <v>42</v>
      </c>
      <c r="P3666" s="31">
        <v>0.15516992139999999</v>
      </c>
      <c r="Q3666" s="31">
        <v>0.15516992137169</v>
      </c>
      <c r="R3666" s="42"/>
      <c r="S3666" s="27">
        <f>IF(A3666="placement",MIN(P3666,IF(R3666="",Q3666,R3666)),"")</f>
        <v>0.15516992137169</v>
      </c>
      <c r="T3666" s="28">
        <f>IF($A3666="placement",S3666*J3666,"")</f>
        <v>10.55155465327492</v>
      </c>
      <c r="U3666" s="26">
        <f>IF($A3666="placement",T3666,IF($A3666="site",SUMIF($C:$C,$C3666,$T:$T),IF($A3666="user",SUMIF($B:$B,$B3666,$T:$T),SUM($T:$T))))</f>
        <v>10.55155465327492</v>
      </c>
      <c r="V3666" s="27">
        <f>U3666/J3666</f>
        <v>0.15516992137169</v>
      </c>
    </row>
    <row r="3667" spans="1:22" hidden="1" x14ac:dyDescent="0.3">
      <c r="A3667" s="23" t="s">
        <v>14</v>
      </c>
      <c r="B3667" s="23" t="s">
        <v>438</v>
      </c>
      <c r="C3667" s="23" t="s">
        <v>440</v>
      </c>
      <c r="D3667" s="23" t="s">
        <v>471</v>
      </c>
      <c r="E3667" s="23" t="s">
        <v>472</v>
      </c>
      <c r="F3667" s="27">
        <v>0.33</v>
      </c>
      <c r="G3667" s="24">
        <v>0</v>
      </c>
      <c r="H3667" s="25">
        <v>11.031000000000001</v>
      </c>
      <c r="I3667" s="25">
        <v>0.50790000000000002</v>
      </c>
      <c r="J3667" s="26">
        <v>68</v>
      </c>
      <c r="K3667" s="26">
        <v>7</v>
      </c>
      <c r="L3667" s="27">
        <v>4.5999999999999999E-2</v>
      </c>
      <c r="M3667" s="28">
        <v>4.4354008399999998</v>
      </c>
      <c r="N3667" s="29">
        <v>4</v>
      </c>
      <c r="O3667" s="31" t="s">
        <v>12</v>
      </c>
      <c r="P3667" s="31">
        <v>9.8164936899999999E-2</v>
      </c>
      <c r="Q3667" s="31">
        <v>9.8164936881058595E-2</v>
      </c>
      <c r="R3667" s="42"/>
      <c r="S3667" s="27">
        <f>IF(A3667="placement",MIN(P3667,IF(R3667="",Q3667,R3667)),"")</f>
        <v>9.8164936881058595E-2</v>
      </c>
      <c r="T3667" s="28">
        <f>IF($A3667="placement",S3667*J3667,"")</f>
        <v>6.6752157079119847</v>
      </c>
      <c r="U3667" s="26">
        <f>IF($A3667="placement",T3667,IF($A3667="site",SUMIF($C:$C,$C3667,$T:$T),IF($A3667="user",SUMIF($B:$B,$B3667,$T:$T),SUM($T:$T))))</f>
        <v>6.6752157079119847</v>
      </c>
      <c r="V3667" s="27">
        <f>U3667/J3667</f>
        <v>9.8164936881058595E-2</v>
      </c>
    </row>
    <row r="3668" spans="1:22" hidden="1" x14ac:dyDescent="0.3">
      <c r="A3668" s="23" t="s">
        <v>14</v>
      </c>
      <c r="B3668" s="23" t="s">
        <v>1708</v>
      </c>
      <c r="C3668" s="23" t="s">
        <v>1709</v>
      </c>
      <c r="D3668" s="23" t="s">
        <v>2006</v>
      </c>
      <c r="E3668" s="23" t="s">
        <v>2007</v>
      </c>
      <c r="F3668" s="27">
        <v>0.15</v>
      </c>
      <c r="G3668" s="24">
        <v>0</v>
      </c>
      <c r="H3668" s="25">
        <v>4.4147999999999996</v>
      </c>
      <c r="I3668" s="25">
        <v>1.119</v>
      </c>
      <c r="J3668" s="26">
        <v>68</v>
      </c>
      <c r="K3668" s="26">
        <v>10</v>
      </c>
      <c r="L3668" s="27">
        <v>0.2535</v>
      </c>
      <c r="M3668" s="28">
        <v>2.02649049</v>
      </c>
      <c r="N3668" s="29">
        <v>1.5</v>
      </c>
      <c r="O3668" s="31" t="s">
        <v>42</v>
      </c>
      <c r="P3668" s="31">
        <v>0.25980407599999999</v>
      </c>
      <c r="Q3668" s="31">
        <v>0.15</v>
      </c>
      <c r="R3668" s="42"/>
      <c r="S3668" s="27">
        <f>IF(A3668="placement",MIN(P3668,IF(R3668="",Q3668,R3668)),"")</f>
        <v>0.15</v>
      </c>
      <c r="T3668" s="28">
        <f>IF($A3668="placement",S3668*J3668,"")</f>
        <v>10.199999999999999</v>
      </c>
      <c r="U3668" s="26">
        <f>IF($A3668="placement",T3668,IF($A3668="site",SUMIF($C:$C,$C3668,$T:$T),IF($A3668="user",SUMIF($B:$B,$B3668,$T:$T),SUM($T:$T))))</f>
        <v>10.199999999999999</v>
      </c>
      <c r="V3668" s="27">
        <f>U3668/J3668</f>
        <v>0.15</v>
      </c>
    </row>
    <row r="3669" spans="1:22" hidden="1" x14ac:dyDescent="0.3">
      <c r="A3669" s="23" t="s">
        <v>14</v>
      </c>
      <c r="B3669" s="23" t="s">
        <v>2226</v>
      </c>
      <c r="C3669" s="23" t="s">
        <v>2228</v>
      </c>
      <c r="D3669" s="23" t="s">
        <v>2229</v>
      </c>
      <c r="E3669" s="23" t="s">
        <v>2230</v>
      </c>
      <c r="F3669" s="27">
        <v>0.33</v>
      </c>
      <c r="G3669" s="24">
        <v>0</v>
      </c>
      <c r="H3669" s="25">
        <v>16.166599999999999</v>
      </c>
      <c r="I3669" s="25">
        <v>2.8963999999999999</v>
      </c>
      <c r="J3669" s="26">
        <v>68</v>
      </c>
      <c r="K3669" s="26">
        <v>23</v>
      </c>
      <c r="L3669" s="27">
        <v>0.1792</v>
      </c>
      <c r="M3669" s="28">
        <v>0.78500616999999995</v>
      </c>
      <c r="N3669" s="29">
        <v>0.5</v>
      </c>
      <c r="O3669" s="31" t="s">
        <v>12</v>
      </c>
      <c r="P3669" s="31">
        <v>0.36306232719999998</v>
      </c>
      <c r="Q3669" s="31">
        <v>0.33</v>
      </c>
      <c r="R3669" s="42"/>
      <c r="S3669" s="27">
        <f>IF(A3669="placement",MIN(P3669,IF(R3669="",Q3669,R3669)),"")</f>
        <v>0.33</v>
      </c>
      <c r="T3669" s="28">
        <f>IF($A3669="placement",S3669*J3669,"")</f>
        <v>22.44</v>
      </c>
      <c r="U3669" s="26">
        <f>IF($A3669="placement",T3669,IF($A3669="site",SUMIF($C:$C,$C3669,$T:$T),IF($A3669="user",SUMIF($B:$B,$B3669,$T:$T),SUM($T:$T))))</f>
        <v>22.44</v>
      </c>
      <c r="V3669" s="27">
        <f>U3669/J3669</f>
        <v>0.33</v>
      </c>
    </row>
    <row r="3670" spans="1:22" hidden="1" x14ac:dyDescent="0.3">
      <c r="A3670" s="23" t="s">
        <v>14</v>
      </c>
      <c r="B3670" s="23" t="s">
        <v>2366</v>
      </c>
      <c r="C3670" s="23" t="s">
        <v>2367</v>
      </c>
      <c r="D3670" s="23" t="s">
        <v>2381</v>
      </c>
      <c r="E3670" s="23" t="s">
        <v>2382</v>
      </c>
      <c r="F3670" s="27">
        <v>0.25</v>
      </c>
      <c r="G3670" s="24">
        <v>0</v>
      </c>
      <c r="H3670" s="25">
        <v>26.494900000000001</v>
      </c>
      <c r="I3670" s="25">
        <v>2.2139000000000002</v>
      </c>
      <c r="J3670" s="26">
        <v>68</v>
      </c>
      <c r="K3670" s="26">
        <v>17</v>
      </c>
      <c r="L3670" s="27">
        <v>8.3599999999999994E-2</v>
      </c>
      <c r="M3670" s="28">
        <v>1.0286175200000001</v>
      </c>
      <c r="N3670" s="29">
        <v>0.75</v>
      </c>
      <c r="O3670" s="31" t="s">
        <v>12</v>
      </c>
      <c r="P3670" s="31">
        <v>0.27086600589999998</v>
      </c>
      <c r="Q3670" s="31">
        <v>0.25</v>
      </c>
      <c r="R3670" s="42"/>
      <c r="S3670" s="27">
        <f>IF(A3670="placement",MIN(P3670,IF(R3670="",Q3670,R3670)),"")</f>
        <v>0.25</v>
      </c>
      <c r="T3670" s="28">
        <f>IF($A3670="placement",S3670*J3670,"")</f>
        <v>17</v>
      </c>
      <c r="U3670" s="26">
        <f>IF($A3670="placement",T3670,IF($A3670="site",SUMIF($C:$C,$C3670,$T:$T),IF($A3670="user",SUMIF($B:$B,$B3670,$T:$T),SUM($T:$T))))</f>
        <v>17</v>
      </c>
      <c r="V3670" s="27">
        <f>U3670/J3670</f>
        <v>0.25</v>
      </c>
    </row>
    <row r="3671" spans="1:22" hidden="1" x14ac:dyDescent="0.3">
      <c r="A3671" s="23" t="s">
        <v>14</v>
      </c>
      <c r="B3671" s="23" t="s">
        <v>2366</v>
      </c>
      <c r="C3671" s="23" t="s">
        <v>2367</v>
      </c>
      <c r="D3671" s="23" t="s">
        <v>2406</v>
      </c>
      <c r="E3671" s="23" t="s">
        <v>2407</v>
      </c>
      <c r="F3671" s="27">
        <v>0.25</v>
      </c>
      <c r="G3671" s="24">
        <v>0</v>
      </c>
      <c r="H3671" s="25">
        <v>12.881</v>
      </c>
      <c r="I3671" s="25">
        <v>1.6867000000000001</v>
      </c>
      <c r="J3671" s="26">
        <v>68</v>
      </c>
      <c r="K3671" s="26">
        <v>17</v>
      </c>
      <c r="L3671" s="27">
        <v>0.13089999999999999</v>
      </c>
      <c r="M3671" s="28">
        <v>1.3526552000000001</v>
      </c>
      <c r="N3671" s="29">
        <v>1</v>
      </c>
      <c r="O3671" s="31" t="s">
        <v>12</v>
      </c>
      <c r="P3671" s="31">
        <v>0.26071330180000002</v>
      </c>
      <c r="Q3671" s="31">
        <v>0.25</v>
      </c>
      <c r="R3671" s="42"/>
      <c r="S3671" s="27">
        <f>IF(A3671="placement",MIN(P3671,IF(R3671="",Q3671,R3671)),"")</f>
        <v>0.25</v>
      </c>
      <c r="T3671" s="28">
        <f>IF($A3671="placement",S3671*J3671,"")</f>
        <v>17</v>
      </c>
      <c r="U3671" s="26">
        <f>IF($A3671="placement",T3671,IF($A3671="site",SUMIF($C:$C,$C3671,$T:$T),IF($A3671="user",SUMIF($B:$B,$B3671,$T:$T),SUM($T:$T))))</f>
        <v>17</v>
      </c>
      <c r="V3671" s="27">
        <f>U3671/J3671</f>
        <v>0.25</v>
      </c>
    </row>
    <row r="3672" spans="1:22" hidden="1" x14ac:dyDescent="0.3">
      <c r="A3672" s="23" t="s">
        <v>14</v>
      </c>
      <c r="B3672" s="23" t="s">
        <v>3266</v>
      </c>
      <c r="C3672" s="23" t="s">
        <v>3268</v>
      </c>
      <c r="D3672" s="23" t="s">
        <v>3352</v>
      </c>
      <c r="E3672" s="23" t="s">
        <v>3353</v>
      </c>
      <c r="F3672" s="27">
        <v>0.25</v>
      </c>
      <c r="G3672" s="24">
        <v>0</v>
      </c>
      <c r="H3672" s="25">
        <v>18.302399999999999</v>
      </c>
      <c r="I3672" s="25">
        <v>0.95660000000000001</v>
      </c>
      <c r="J3672" s="26">
        <v>68</v>
      </c>
      <c r="K3672" s="26">
        <v>8</v>
      </c>
      <c r="L3672" s="27">
        <v>5.2299999999999999E-2</v>
      </c>
      <c r="M3672" s="28">
        <v>2.36079295</v>
      </c>
      <c r="N3672" s="29">
        <v>2</v>
      </c>
      <c r="O3672" s="31" t="s">
        <v>12</v>
      </c>
      <c r="P3672" s="31">
        <v>0.15282702000000001</v>
      </c>
      <c r="Q3672" s="31">
        <v>0.15282701996641099</v>
      </c>
      <c r="R3672" s="42"/>
      <c r="S3672" s="27">
        <f>IF(A3672="placement",MIN(P3672,IF(R3672="",Q3672,R3672)),"")</f>
        <v>0.15282701996641099</v>
      </c>
      <c r="T3672" s="28">
        <f>IF($A3672="placement",S3672*J3672,"")</f>
        <v>10.392237357715947</v>
      </c>
      <c r="U3672" s="26">
        <f>IF($A3672="placement",T3672,IF($A3672="site",SUMIF($C:$C,$C3672,$T:$T),IF($A3672="user",SUMIF($B:$B,$B3672,$T:$T),SUM($T:$T))))</f>
        <v>10.392237357715947</v>
      </c>
      <c r="V3672" s="27">
        <f>U3672/J3672</f>
        <v>0.15282701996641099</v>
      </c>
    </row>
    <row r="3673" spans="1:22" hidden="1" x14ac:dyDescent="0.3">
      <c r="A3673" s="17" t="s">
        <v>13</v>
      </c>
      <c r="B3673" s="17" t="s">
        <v>10779</v>
      </c>
      <c r="C3673" s="17" t="s">
        <v>10780</v>
      </c>
      <c r="D3673" s="17" t="s">
        <v>9898</v>
      </c>
      <c r="E3673" s="17"/>
      <c r="F3673" s="18">
        <v>0.25</v>
      </c>
      <c r="G3673" s="36">
        <v>0</v>
      </c>
      <c r="H3673" s="37">
        <v>7.4588000000000001</v>
      </c>
      <c r="I3673" s="37">
        <v>1.1953</v>
      </c>
      <c r="J3673" s="19">
        <v>68</v>
      </c>
      <c r="K3673" s="19">
        <v>17</v>
      </c>
      <c r="L3673" s="18">
        <v>0.1603</v>
      </c>
      <c r="M3673" s="20">
        <v>1.9080614300000001</v>
      </c>
      <c r="N3673" s="21">
        <v>1.4230910000000001</v>
      </c>
      <c r="O3673" s="22"/>
      <c r="P3673" s="22">
        <v>0.25416919170000002</v>
      </c>
      <c r="Q3673" s="22">
        <v>0.25</v>
      </c>
      <c r="R3673" s="43"/>
      <c r="S3673" s="18" t="str">
        <f>IF(A3673="placement",MIN(P3673,IF(R3673="",Q3673,R3673)),"")</f>
        <v/>
      </c>
      <c r="T3673" s="20" t="str">
        <f>IF($A3673="placement",S3673*J3673,"")</f>
        <v/>
      </c>
      <c r="U3673" s="19">
        <f>IF($A3673="placement",T3673,IF($A3673="site",SUMIF($C:$C,$C3673,$T:$T),IF($A3673="user",SUMIF($B:$B,$B3673,$T:$T),SUM($T:$T))))</f>
        <v>14.5</v>
      </c>
      <c r="V3673" s="18">
        <f>U3673/J3673</f>
        <v>0.21323529411764705</v>
      </c>
    </row>
    <row r="3674" spans="1:22" hidden="1" x14ac:dyDescent="0.3">
      <c r="A3674" s="11" t="s">
        <v>10</v>
      </c>
      <c r="B3674" s="11" t="s">
        <v>10779</v>
      </c>
      <c r="C3674" s="11" t="s">
        <v>9898</v>
      </c>
      <c r="D3674" s="11" t="s">
        <v>9898</v>
      </c>
      <c r="E3674" s="11"/>
      <c r="F3674" s="12">
        <v>0.25</v>
      </c>
      <c r="G3674" s="33">
        <v>0</v>
      </c>
      <c r="H3674" s="34">
        <v>7.4588000000000001</v>
      </c>
      <c r="I3674" s="34">
        <v>1.1953</v>
      </c>
      <c r="J3674" s="13">
        <v>68</v>
      </c>
      <c r="K3674" s="13">
        <v>17</v>
      </c>
      <c r="L3674" s="12">
        <v>0.1603</v>
      </c>
      <c r="M3674" s="14">
        <v>1.9080614300000001</v>
      </c>
      <c r="N3674" s="15">
        <v>1.4230910000000001</v>
      </c>
      <c r="O3674" s="16"/>
      <c r="P3674" s="16">
        <v>0.25416919170000002</v>
      </c>
      <c r="Q3674" s="16">
        <v>0.25</v>
      </c>
      <c r="R3674" s="44"/>
      <c r="S3674" s="12" t="str">
        <f>IF(A3674="placement",MIN(P3674,IF(R3674="",Q3674,R3674)),"")</f>
        <v/>
      </c>
      <c r="T3674" s="14" t="str">
        <f>IF($A3674="placement",S3674*J3674,"")</f>
        <v/>
      </c>
      <c r="U3674" s="13">
        <f>IF($A3674="placement",T3674,IF($A3674="site",SUMIF($C:$C,$C3674,$T:$T),IF($A3674="user",SUMIF($B:$B,$B3674,$T:$T),SUM($T:$T))))</f>
        <v>14.5</v>
      </c>
      <c r="V3674" s="12">
        <f>U3674/J3674</f>
        <v>0.21323529411764705</v>
      </c>
    </row>
    <row r="3675" spans="1:22" hidden="1" x14ac:dyDescent="0.3">
      <c r="A3675" s="17" t="s">
        <v>13</v>
      </c>
      <c r="B3675" s="17" t="s">
        <v>3684</v>
      </c>
      <c r="C3675" s="17" t="s">
        <v>3685</v>
      </c>
      <c r="D3675" s="17" t="s">
        <v>9898</v>
      </c>
      <c r="E3675" s="17"/>
      <c r="F3675" s="18">
        <v>0.25</v>
      </c>
      <c r="G3675" s="36">
        <v>0.43360376</v>
      </c>
      <c r="H3675" s="37">
        <v>150.04939999999999</v>
      </c>
      <c r="I3675" s="37">
        <v>10.821400000000001</v>
      </c>
      <c r="J3675" s="19">
        <v>68</v>
      </c>
      <c r="K3675" s="19">
        <v>17</v>
      </c>
      <c r="L3675" s="18">
        <v>7.2099999999999997E-2</v>
      </c>
      <c r="M3675" s="20">
        <v>0.21023894000000001</v>
      </c>
      <c r="N3675" s="21">
        <v>0.03</v>
      </c>
      <c r="O3675" s="22"/>
      <c r="P3675" s="22">
        <v>0.85730521930000003</v>
      </c>
      <c r="Q3675" s="22">
        <v>0.249999999999999</v>
      </c>
      <c r="R3675" s="43"/>
      <c r="S3675" s="18" t="str">
        <f>IF(A3675="placement",MIN(P3675,IF(R3675="",Q3675,R3675)),"")</f>
        <v/>
      </c>
      <c r="T3675" s="20" t="str">
        <f>IF($A3675="placement",S3675*J3675,"")</f>
        <v/>
      </c>
      <c r="U3675" s="19">
        <f>IF($A3675="placement",T3675,IF($A3675="site",SUMIF($C:$C,$C3675,$T:$T),IF($A3675="user",SUMIF($B:$B,$B3675,$T:$T),SUM($T:$T))))</f>
        <v>17.25</v>
      </c>
      <c r="V3675" s="18">
        <f>U3675/J3675</f>
        <v>0.25367647058823528</v>
      </c>
    </row>
    <row r="3676" spans="1:22" hidden="1" x14ac:dyDescent="0.3">
      <c r="A3676" s="11" t="s">
        <v>10</v>
      </c>
      <c r="B3676" s="11" t="s">
        <v>3684</v>
      </c>
      <c r="C3676" s="11" t="s">
        <v>9898</v>
      </c>
      <c r="D3676" s="11" t="s">
        <v>9898</v>
      </c>
      <c r="E3676" s="11"/>
      <c r="F3676" s="12">
        <v>0.25</v>
      </c>
      <c r="G3676" s="33">
        <v>0.43360376</v>
      </c>
      <c r="H3676" s="34">
        <v>150.04939999999999</v>
      </c>
      <c r="I3676" s="34">
        <v>10.821400000000001</v>
      </c>
      <c r="J3676" s="13">
        <v>68</v>
      </c>
      <c r="K3676" s="13">
        <v>17</v>
      </c>
      <c r="L3676" s="12">
        <v>7.2099999999999997E-2</v>
      </c>
      <c r="M3676" s="14">
        <v>0.21023894000000001</v>
      </c>
      <c r="N3676" s="15">
        <v>0.03</v>
      </c>
      <c r="O3676" s="16"/>
      <c r="P3676" s="16">
        <v>0.85730521930000003</v>
      </c>
      <c r="Q3676" s="16">
        <v>0.249999999999999</v>
      </c>
      <c r="R3676" s="44"/>
      <c r="S3676" s="12" t="str">
        <f>IF(A3676="placement",MIN(P3676,IF(R3676="",Q3676,R3676)),"")</f>
        <v/>
      </c>
      <c r="T3676" s="14" t="str">
        <f>IF($A3676="placement",S3676*J3676,"")</f>
        <v/>
      </c>
      <c r="U3676" s="13">
        <f>IF($A3676="placement",T3676,IF($A3676="site",SUMIF($C:$C,$C3676,$T:$T),IF($A3676="user",SUMIF($B:$B,$B3676,$T:$T),SUM($T:$T))))</f>
        <v>17.25</v>
      </c>
      <c r="V3676" s="12">
        <f>U3676/J3676</f>
        <v>0.25367647058823528</v>
      </c>
    </row>
    <row r="3677" spans="1:22" hidden="1" x14ac:dyDescent="0.3">
      <c r="A3677" s="23" t="s">
        <v>14</v>
      </c>
      <c r="B3677" s="23" t="s">
        <v>6052</v>
      </c>
      <c r="C3677" s="23" t="s">
        <v>6054</v>
      </c>
      <c r="D3677" s="32" t="s">
        <v>6074</v>
      </c>
      <c r="E3677" s="23" t="s">
        <v>4492</v>
      </c>
      <c r="F3677" s="27">
        <v>0.25</v>
      </c>
      <c r="G3677" s="24">
        <v>1</v>
      </c>
      <c r="H3677" s="25">
        <v>59.9876</v>
      </c>
      <c r="I3677" s="25">
        <v>3.0981000000000001</v>
      </c>
      <c r="J3677" s="26">
        <v>68</v>
      </c>
      <c r="K3677" s="26">
        <v>17</v>
      </c>
      <c r="L3677" s="27">
        <v>5.16E-2</v>
      </c>
      <c r="M3677" s="28">
        <v>0.73662417000000002</v>
      </c>
      <c r="N3677" s="29">
        <v>0.5</v>
      </c>
      <c r="O3677" s="31" t="s">
        <v>12</v>
      </c>
      <c r="P3677" s="31">
        <v>0.32122780880000001</v>
      </c>
      <c r="Q3677" s="31">
        <v>0.25</v>
      </c>
      <c r="R3677" s="42"/>
      <c r="S3677" s="27">
        <f>IF(A3677="placement",MIN(P3677,IF(R3677="",Q3677,R3677)),"")</f>
        <v>0.25</v>
      </c>
      <c r="T3677" s="28">
        <f>IF($A3677="placement",S3677*J3677,"")</f>
        <v>17</v>
      </c>
      <c r="U3677" s="26">
        <f>IF($A3677="placement",T3677,IF($A3677="site",SUMIF($C:$C,$C3677,$T:$T),IF($A3677="user",SUMIF($B:$B,$B3677,$T:$T),SUM($T:$T))))</f>
        <v>17</v>
      </c>
      <c r="V3677" s="27">
        <f>U3677/J3677</f>
        <v>0.25</v>
      </c>
    </row>
    <row r="3678" spans="1:22" hidden="1" x14ac:dyDescent="0.3">
      <c r="A3678" s="23" t="s">
        <v>14</v>
      </c>
      <c r="B3678" s="23" t="s">
        <v>10986</v>
      </c>
      <c r="C3678" s="23" t="s">
        <v>10987</v>
      </c>
      <c r="D3678" s="23" t="s">
        <v>10990</v>
      </c>
      <c r="E3678" s="23" t="s">
        <v>10991</v>
      </c>
      <c r="F3678" s="27">
        <v>0.25</v>
      </c>
      <c r="G3678" s="24">
        <v>0</v>
      </c>
      <c r="H3678" s="25">
        <v>9.2530999999999999</v>
      </c>
      <c r="I3678" s="25">
        <v>1.83</v>
      </c>
      <c r="J3678" s="26">
        <v>68</v>
      </c>
      <c r="K3678" s="26">
        <v>17</v>
      </c>
      <c r="L3678" s="27">
        <v>0.1978</v>
      </c>
      <c r="M3678" s="28">
        <v>1.2450741599999999</v>
      </c>
      <c r="N3678" s="29">
        <v>0.8</v>
      </c>
      <c r="O3678" s="31" t="s">
        <v>12</v>
      </c>
      <c r="P3678" s="31">
        <v>0.3574679925</v>
      </c>
      <c r="Q3678" s="31">
        <v>0.25</v>
      </c>
      <c r="R3678" s="42"/>
      <c r="S3678" s="27">
        <f>IF(A3678="placement",MIN(P3678,IF(R3678="",Q3678,R3678)),"")</f>
        <v>0.25</v>
      </c>
      <c r="T3678" s="28">
        <f>IF($A3678="placement",S3678*J3678,"")</f>
        <v>17</v>
      </c>
      <c r="U3678" s="26">
        <f>IF($A3678="placement",T3678,IF($A3678="site",SUMIF($C:$C,$C3678,$T:$T),IF($A3678="user",SUMIF($B:$B,$B3678,$T:$T),SUM($T:$T))))</f>
        <v>17</v>
      </c>
      <c r="V3678" s="27">
        <f>U3678/J3678</f>
        <v>0.25</v>
      </c>
    </row>
    <row r="3679" spans="1:22" hidden="1" x14ac:dyDescent="0.3">
      <c r="A3679" s="23" t="s">
        <v>14</v>
      </c>
      <c r="B3679" s="23" t="s">
        <v>7689</v>
      </c>
      <c r="C3679" s="23" t="s">
        <v>7690</v>
      </c>
      <c r="D3679" s="23" t="s">
        <v>7783</v>
      </c>
      <c r="E3679" s="23" t="s">
        <v>7784</v>
      </c>
      <c r="F3679" s="27">
        <v>0.25</v>
      </c>
      <c r="G3679" s="24">
        <v>0</v>
      </c>
      <c r="H3679" s="25">
        <v>27.952300000000001</v>
      </c>
      <c r="I3679" s="25">
        <v>2.4100999999999999</v>
      </c>
      <c r="J3679" s="26">
        <v>68</v>
      </c>
      <c r="K3679" s="26">
        <v>17</v>
      </c>
      <c r="L3679" s="27">
        <v>8.6199999999999999E-2</v>
      </c>
      <c r="M3679" s="28">
        <v>0.93797640999999998</v>
      </c>
      <c r="N3679" s="29">
        <v>0.7</v>
      </c>
      <c r="O3679" s="31" t="s">
        <v>12</v>
      </c>
      <c r="P3679" s="31">
        <v>0.25371257409999998</v>
      </c>
      <c r="Q3679" s="31">
        <v>0.25</v>
      </c>
      <c r="R3679" s="42"/>
      <c r="S3679" s="27">
        <f>IF(A3679="placement",MIN(P3679,IF(R3679="",Q3679,R3679)),"")</f>
        <v>0.25</v>
      </c>
      <c r="T3679" s="28">
        <f>IF($A3679="placement",S3679*J3679,"")</f>
        <v>17</v>
      </c>
      <c r="U3679" s="26">
        <f>IF($A3679="placement",T3679,IF($A3679="site",SUMIF($C:$C,$C3679,$T:$T),IF($A3679="user",SUMIF($B:$B,$B3679,$T:$T),SUM($T:$T))))</f>
        <v>17</v>
      </c>
      <c r="V3679" s="27">
        <f>U3679/J3679</f>
        <v>0.25</v>
      </c>
    </row>
    <row r="3680" spans="1:22" hidden="1" x14ac:dyDescent="0.3">
      <c r="A3680" s="23" t="s">
        <v>14</v>
      </c>
      <c r="B3680" s="23" t="s">
        <v>7935</v>
      </c>
      <c r="C3680" s="23" t="s">
        <v>7937</v>
      </c>
      <c r="D3680" s="23" t="s">
        <v>7940</v>
      </c>
      <c r="E3680" s="23" t="s">
        <v>7941</v>
      </c>
      <c r="F3680" s="27">
        <v>0.25</v>
      </c>
      <c r="G3680" s="24">
        <v>0</v>
      </c>
      <c r="H3680" s="25">
        <v>6.4236000000000004</v>
      </c>
      <c r="I3680" s="25">
        <v>3.1492</v>
      </c>
      <c r="J3680" s="26">
        <v>68</v>
      </c>
      <c r="K3680" s="26">
        <v>17</v>
      </c>
      <c r="L3680" s="27">
        <v>0.49030000000000001</v>
      </c>
      <c r="M3680" s="28">
        <v>0.71896165000000001</v>
      </c>
      <c r="N3680" s="29">
        <v>0.5</v>
      </c>
      <c r="O3680" s="31" t="s">
        <v>12</v>
      </c>
      <c r="P3680" s="31">
        <v>0.30455261010000001</v>
      </c>
      <c r="Q3680" s="31">
        <v>0.25</v>
      </c>
      <c r="R3680" s="42"/>
      <c r="S3680" s="27">
        <f>IF(A3680="placement",MIN(P3680,IF(R3680="",Q3680,R3680)),"")</f>
        <v>0.25</v>
      </c>
      <c r="T3680" s="28">
        <f>IF($A3680="placement",S3680*J3680,"")</f>
        <v>17</v>
      </c>
      <c r="U3680" s="23">
        <f>IF($A3680="placement",T3680,IF($A3680="site",SUMIF($C:$C,$C3680,$T:$T),IF($A3680="user",SUMIF($B:$B,$B3680,$T:$T),SUM($T:$T))))</f>
        <v>17</v>
      </c>
      <c r="V3680" s="27">
        <f>U3680/J3680</f>
        <v>0.25</v>
      </c>
    </row>
    <row r="3681" spans="1:22" hidden="1" x14ac:dyDescent="0.3">
      <c r="A3681" s="23" t="s">
        <v>14</v>
      </c>
      <c r="B3681" s="23" t="s">
        <v>8209</v>
      </c>
      <c r="C3681" s="23" t="s">
        <v>8211</v>
      </c>
      <c r="D3681" s="32" t="s">
        <v>8223</v>
      </c>
      <c r="E3681" s="23" t="s">
        <v>8224</v>
      </c>
      <c r="F3681" s="27">
        <v>0.25</v>
      </c>
      <c r="G3681" s="24">
        <v>1</v>
      </c>
      <c r="H3681" s="25">
        <v>141.96680000000001</v>
      </c>
      <c r="I3681" s="25">
        <v>9.2256</v>
      </c>
      <c r="J3681" s="26">
        <v>68</v>
      </c>
      <c r="K3681" s="26">
        <v>11</v>
      </c>
      <c r="L3681" s="27">
        <v>6.5000000000000002E-2</v>
      </c>
      <c r="M3681" s="28">
        <v>0.24530308000000001</v>
      </c>
      <c r="N3681" s="29">
        <v>0.2</v>
      </c>
      <c r="O3681" s="31" t="s">
        <v>42</v>
      </c>
      <c r="P3681" s="31">
        <v>0.1846820545</v>
      </c>
      <c r="Q3681" s="31">
        <v>0.18468205447067901</v>
      </c>
      <c r="R3681" s="42"/>
      <c r="S3681" s="27">
        <f>IF(A3681="placement",MIN(P3681,IF(R3681="",Q3681,R3681)),"")</f>
        <v>0.18468205447067901</v>
      </c>
      <c r="T3681" s="28">
        <f>IF($A3681="placement",S3681*J3681,"")</f>
        <v>12.558379704006173</v>
      </c>
      <c r="U3681" s="26">
        <f>IF($A3681="placement",T3681,IF($A3681="site",SUMIF($C:$C,$C3681,$T:$T),IF($A3681="user",SUMIF($B:$B,$B3681,$T:$T),SUM($T:$T))))</f>
        <v>12.558379704006173</v>
      </c>
      <c r="V3681" s="27">
        <f>U3681/J3681</f>
        <v>0.18468205447067901</v>
      </c>
    </row>
    <row r="3682" spans="1:22" hidden="1" x14ac:dyDescent="0.3">
      <c r="A3682" s="23" t="s">
        <v>14</v>
      </c>
      <c r="B3682" s="23" t="s">
        <v>8615</v>
      </c>
      <c r="C3682" s="23" t="s">
        <v>8616</v>
      </c>
      <c r="D3682" s="23" t="s">
        <v>8669</v>
      </c>
      <c r="E3682" s="23" t="s">
        <v>8670</v>
      </c>
      <c r="F3682" s="27">
        <v>0.5</v>
      </c>
      <c r="G3682" s="24">
        <v>0</v>
      </c>
      <c r="H3682" s="25">
        <v>5.9903000000000004</v>
      </c>
      <c r="I3682" s="25">
        <v>1.1491</v>
      </c>
      <c r="J3682" s="26">
        <v>68</v>
      </c>
      <c r="K3682" s="26">
        <v>12</v>
      </c>
      <c r="L3682" s="27">
        <v>0.1918</v>
      </c>
      <c r="M3682" s="28">
        <v>1.96136632</v>
      </c>
      <c r="N3682" s="29">
        <v>1.6</v>
      </c>
      <c r="O3682" s="31" t="s">
        <v>12</v>
      </c>
      <c r="P3682" s="31">
        <v>0.18424213610000001</v>
      </c>
      <c r="Q3682" s="31">
        <v>0.184242136122335</v>
      </c>
      <c r="R3682" s="42"/>
      <c r="S3682" s="27">
        <f>IF(A3682="placement",MIN(P3682,IF(R3682="",Q3682,R3682)),"")</f>
        <v>0.18424213610000001</v>
      </c>
      <c r="T3682" s="28">
        <f>IF($A3682="placement",S3682*J3682,"")</f>
        <v>12.5284652548</v>
      </c>
      <c r="U3682" s="26">
        <f>IF($A3682="placement",T3682,IF($A3682="site",SUMIF($C:$C,$C3682,$T:$T),IF($A3682="user",SUMIF($B:$B,$B3682,$T:$T),SUM($T:$T))))</f>
        <v>12.5284652548</v>
      </c>
      <c r="V3682" s="27">
        <f>U3682/J3682</f>
        <v>0.18424213610000001</v>
      </c>
    </row>
    <row r="3683" spans="1:22" hidden="1" x14ac:dyDescent="0.3">
      <c r="A3683" s="23" t="s">
        <v>14</v>
      </c>
      <c r="B3683" s="23" t="s">
        <v>438</v>
      </c>
      <c r="C3683" s="23" t="s">
        <v>440</v>
      </c>
      <c r="D3683" s="23" t="s">
        <v>493</v>
      </c>
      <c r="E3683" s="23" t="s">
        <v>494</v>
      </c>
      <c r="F3683" s="27">
        <v>0.33</v>
      </c>
      <c r="G3683" s="24">
        <v>0</v>
      </c>
      <c r="H3683" s="25">
        <v>11.0273</v>
      </c>
      <c r="I3683" s="25">
        <v>0.50009999999999999</v>
      </c>
      <c r="J3683" s="26">
        <v>67</v>
      </c>
      <c r="K3683" s="26">
        <v>7</v>
      </c>
      <c r="L3683" s="27">
        <v>4.53E-2</v>
      </c>
      <c r="M3683" s="28">
        <v>4.4539351500000004</v>
      </c>
      <c r="N3683" s="29">
        <v>4</v>
      </c>
      <c r="O3683" s="31" t="s">
        <v>12</v>
      </c>
      <c r="P3683" s="31">
        <v>0.1019177731</v>
      </c>
      <c r="Q3683" s="31">
        <v>0.101917773074209</v>
      </c>
      <c r="R3683" s="42"/>
      <c r="S3683" s="27">
        <f>IF(A3683="placement",MIN(P3683,IF(R3683="",Q3683,R3683)),"")</f>
        <v>0.101917773074209</v>
      </c>
      <c r="T3683" s="28">
        <f>IF($A3683="placement",S3683*J3683,"")</f>
        <v>6.8284907959720034</v>
      </c>
      <c r="U3683" s="26">
        <f>IF($A3683="placement",T3683,IF($A3683="site",SUMIF($C:$C,$C3683,$T:$T),IF($A3683="user",SUMIF($B:$B,$B3683,$T:$T),SUM($T:$T))))</f>
        <v>6.8284907959720034</v>
      </c>
      <c r="V3683" s="27">
        <f>U3683/J3683</f>
        <v>0.101917773074209</v>
      </c>
    </row>
    <row r="3684" spans="1:22" hidden="1" x14ac:dyDescent="0.3">
      <c r="A3684" s="23" t="s">
        <v>14</v>
      </c>
      <c r="B3684" s="23" t="s">
        <v>624</v>
      </c>
      <c r="C3684" s="23" t="s">
        <v>626</v>
      </c>
      <c r="D3684" s="23" t="s">
        <v>629</v>
      </c>
      <c r="E3684" s="23" t="s">
        <v>625</v>
      </c>
      <c r="F3684" s="27">
        <v>0.25</v>
      </c>
      <c r="G3684" s="24">
        <v>1</v>
      </c>
      <c r="H3684" s="25">
        <v>29.628299999999999</v>
      </c>
      <c r="I3684" s="25">
        <v>4.3606999999999996</v>
      </c>
      <c r="J3684" s="26">
        <v>67</v>
      </c>
      <c r="K3684" s="26">
        <v>16</v>
      </c>
      <c r="L3684" s="27">
        <v>0.1472</v>
      </c>
      <c r="M3684" s="28">
        <v>0.51345127000000002</v>
      </c>
      <c r="N3684" s="29">
        <v>0.33</v>
      </c>
      <c r="O3684" s="31" t="s">
        <v>70</v>
      </c>
      <c r="P3684" s="31">
        <v>0.35729051690000002</v>
      </c>
      <c r="Q3684" s="31">
        <v>0.25</v>
      </c>
      <c r="R3684" s="42"/>
      <c r="S3684" s="27">
        <f>IF(A3684="placement",MIN(P3684,IF(R3684="",Q3684,R3684)),"")</f>
        <v>0.25</v>
      </c>
      <c r="T3684" s="28">
        <f>IF($A3684="placement",S3684*J3684,"")</f>
        <v>16.75</v>
      </c>
      <c r="U3684" s="26">
        <f>IF($A3684="placement",T3684,IF($A3684="site",SUMIF($C:$C,$C3684,$T:$T),IF($A3684="user",SUMIF($B:$B,$B3684,$T:$T),SUM($T:$T))))</f>
        <v>16.75</v>
      </c>
      <c r="V3684" s="27">
        <f>U3684/J3684</f>
        <v>0.25</v>
      </c>
    </row>
    <row r="3685" spans="1:22" hidden="1" x14ac:dyDescent="0.3">
      <c r="A3685" s="23" t="s">
        <v>14</v>
      </c>
      <c r="B3685" s="23" t="s">
        <v>678</v>
      </c>
      <c r="C3685" s="23" t="s">
        <v>680</v>
      </c>
      <c r="D3685" s="23" t="s">
        <v>884</v>
      </c>
      <c r="E3685" s="23" t="s">
        <v>885</v>
      </c>
      <c r="F3685" s="27">
        <v>0.4</v>
      </c>
      <c r="G3685" s="24">
        <v>1</v>
      </c>
      <c r="H3685" s="25">
        <v>42.3782</v>
      </c>
      <c r="I3685" s="25">
        <v>4.1909000000000001</v>
      </c>
      <c r="J3685" s="26">
        <v>67</v>
      </c>
      <c r="K3685" s="26">
        <v>27</v>
      </c>
      <c r="L3685" s="27">
        <v>9.8900000000000002E-2</v>
      </c>
      <c r="M3685" s="28">
        <v>0.53605126999999997</v>
      </c>
      <c r="N3685" s="29">
        <v>0.3</v>
      </c>
      <c r="O3685" s="31" t="s">
        <v>385</v>
      </c>
      <c r="P3685" s="31">
        <v>0.44035203740000001</v>
      </c>
      <c r="Q3685" s="31">
        <v>0.4</v>
      </c>
      <c r="R3685" s="42"/>
      <c r="S3685" s="27">
        <f>IF(A3685="placement",MIN(P3685,IF(R3685="",Q3685,R3685)),"")</f>
        <v>0.4</v>
      </c>
      <c r="T3685" s="28">
        <f>IF($A3685="placement",S3685*J3685,"")</f>
        <v>26.8</v>
      </c>
      <c r="U3685" s="26">
        <f>IF($A3685="placement",T3685,IF($A3685="site",SUMIF($C:$C,$C3685,$T:$T),IF($A3685="user",SUMIF($B:$B,$B3685,$T:$T),SUM($T:$T))))</f>
        <v>26.8</v>
      </c>
      <c r="V3685" s="27">
        <f>U3685/J3685</f>
        <v>0.4</v>
      </c>
    </row>
    <row r="3686" spans="1:22" hidden="1" x14ac:dyDescent="0.3">
      <c r="A3686" s="23" t="s">
        <v>14</v>
      </c>
      <c r="B3686" s="23" t="s">
        <v>3266</v>
      </c>
      <c r="C3686" s="23" t="s">
        <v>3268</v>
      </c>
      <c r="D3686" s="23" t="s">
        <v>3313</v>
      </c>
      <c r="E3686" s="23" t="s">
        <v>3314</v>
      </c>
      <c r="F3686" s="27">
        <v>0.25</v>
      </c>
      <c r="G3686" s="24">
        <v>0</v>
      </c>
      <c r="H3686" s="25">
        <v>34.720199999999998</v>
      </c>
      <c r="I3686" s="25">
        <v>2.9361000000000002</v>
      </c>
      <c r="J3686" s="26">
        <v>67</v>
      </c>
      <c r="K3686" s="26">
        <v>17</v>
      </c>
      <c r="L3686" s="27">
        <v>8.4599999999999995E-2</v>
      </c>
      <c r="M3686" s="28">
        <v>0.76073714000000003</v>
      </c>
      <c r="N3686" s="29">
        <v>0.45</v>
      </c>
      <c r="O3686" s="31" t="s">
        <v>12</v>
      </c>
      <c r="P3686" s="31">
        <v>0.40846847310000001</v>
      </c>
      <c r="Q3686" s="31">
        <v>0.25</v>
      </c>
      <c r="R3686" s="42"/>
      <c r="S3686" s="27">
        <f>IF(A3686="placement",MIN(P3686,IF(R3686="",Q3686,R3686)),"")</f>
        <v>0.25</v>
      </c>
      <c r="T3686" s="28">
        <f>IF($A3686="placement",S3686*J3686,"")</f>
        <v>16.75</v>
      </c>
      <c r="U3686" s="26">
        <f>IF($A3686="placement",T3686,IF($A3686="site",SUMIF($C:$C,$C3686,$T:$T),IF($A3686="user",SUMIF($B:$B,$B3686,$T:$T),SUM($T:$T))))</f>
        <v>16.75</v>
      </c>
      <c r="V3686" s="27">
        <f>U3686/J3686</f>
        <v>0.25</v>
      </c>
    </row>
    <row r="3687" spans="1:22" hidden="1" x14ac:dyDescent="0.3">
      <c r="A3687" s="23" t="s">
        <v>14</v>
      </c>
      <c r="B3687" s="23" t="s">
        <v>3266</v>
      </c>
      <c r="C3687" s="23" t="s">
        <v>3268</v>
      </c>
      <c r="D3687" s="23" t="s">
        <v>10131</v>
      </c>
      <c r="E3687" s="23" t="s">
        <v>10132</v>
      </c>
      <c r="F3687" s="27">
        <v>0.25</v>
      </c>
      <c r="G3687" s="24">
        <v>0</v>
      </c>
      <c r="H3687" s="25">
        <v>26.853899999999999</v>
      </c>
      <c r="I3687" s="25">
        <v>3.0324</v>
      </c>
      <c r="J3687" s="26">
        <v>67</v>
      </c>
      <c r="K3687" s="26">
        <v>17</v>
      </c>
      <c r="L3687" s="27">
        <v>0.1129</v>
      </c>
      <c r="M3687" s="28">
        <v>0.73898193000000001</v>
      </c>
      <c r="N3687" s="29">
        <v>0.5</v>
      </c>
      <c r="O3687" s="31" t="s">
        <v>12</v>
      </c>
      <c r="P3687" s="31">
        <v>0.32339347190000001</v>
      </c>
      <c r="Q3687" s="31">
        <v>0.25</v>
      </c>
      <c r="R3687" s="42"/>
      <c r="S3687" s="27">
        <f>IF(A3687="placement",MIN(P3687,IF(R3687="",Q3687,R3687)),"")</f>
        <v>0.25</v>
      </c>
      <c r="T3687" s="28">
        <f>IF($A3687="placement",S3687*J3687,"")</f>
        <v>16.75</v>
      </c>
      <c r="U3687" s="26">
        <f>IF($A3687="placement",T3687,IF($A3687="site",SUMIF($C:$C,$C3687,$T:$T),IF($A3687="user",SUMIF($B:$B,$B3687,$T:$T),SUM($T:$T))))</f>
        <v>16.75</v>
      </c>
      <c r="V3687" s="27">
        <f>U3687/J3687</f>
        <v>0.25</v>
      </c>
    </row>
    <row r="3688" spans="1:22" hidden="1" x14ac:dyDescent="0.3">
      <c r="A3688" s="23" t="s">
        <v>14</v>
      </c>
      <c r="B3688" s="23" t="s">
        <v>3661</v>
      </c>
      <c r="C3688" s="23" t="s">
        <v>3662</v>
      </c>
      <c r="D3688" s="32" t="s">
        <v>3672</v>
      </c>
      <c r="E3688" s="23" t="s">
        <v>10150</v>
      </c>
      <c r="F3688" s="27">
        <v>0.25</v>
      </c>
      <c r="G3688" s="24">
        <v>0</v>
      </c>
      <c r="H3688" s="25">
        <v>22.173500000000001</v>
      </c>
      <c r="I3688" s="25">
        <v>0.76390000000000002</v>
      </c>
      <c r="J3688" s="26">
        <v>67</v>
      </c>
      <c r="K3688" s="26">
        <v>15</v>
      </c>
      <c r="L3688" s="27">
        <v>3.44E-2</v>
      </c>
      <c r="M3688" s="28">
        <v>2.9268935900000002</v>
      </c>
      <c r="N3688" s="29">
        <v>2.5</v>
      </c>
      <c r="O3688" s="31" t="s">
        <v>70</v>
      </c>
      <c r="P3688" s="31">
        <v>0.1458521032</v>
      </c>
      <c r="Q3688" s="31">
        <v>0.14585210318144901</v>
      </c>
      <c r="R3688" s="42"/>
      <c r="S3688" s="27">
        <f>IF(A3688="placement",MIN(P3688,IF(R3688="",Q3688,R3688)),"")</f>
        <v>0.14585210318144901</v>
      </c>
      <c r="T3688" s="28">
        <f>IF($A3688="placement",S3688*J3688,"")</f>
        <v>9.7720909131570828</v>
      </c>
      <c r="U3688" s="26">
        <f>IF($A3688="placement",T3688,IF($A3688="site",SUMIF($C:$C,$C3688,$T:$T),IF($A3688="user",SUMIF($B:$B,$B3688,$T:$T),SUM($T:$T))))</f>
        <v>9.7720909131570828</v>
      </c>
      <c r="V3688" s="27">
        <f>U3688/J3688</f>
        <v>0.14585210318144901</v>
      </c>
    </row>
    <row r="3689" spans="1:22" hidden="1" x14ac:dyDescent="0.3">
      <c r="A3689" s="23" t="s">
        <v>14</v>
      </c>
      <c r="B3689" s="23" t="s">
        <v>6586</v>
      </c>
      <c r="C3689" s="23" t="s">
        <v>6587</v>
      </c>
      <c r="D3689" s="23" t="s">
        <v>6596</v>
      </c>
      <c r="E3689" s="23" t="s">
        <v>6597</v>
      </c>
      <c r="F3689" s="27">
        <v>0.33</v>
      </c>
      <c r="G3689" s="24">
        <v>0</v>
      </c>
      <c r="H3689" s="25">
        <v>5.7354000000000003</v>
      </c>
      <c r="I3689" s="25">
        <v>1.7637</v>
      </c>
      <c r="J3689" s="26">
        <v>67</v>
      </c>
      <c r="K3689" s="26">
        <v>22</v>
      </c>
      <c r="L3689" s="27">
        <v>0.3075</v>
      </c>
      <c r="M3689" s="28">
        <v>1.25818889</v>
      </c>
      <c r="N3689" s="29">
        <v>0.95</v>
      </c>
      <c r="O3689" s="31" t="s">
        <v>12</v>
      </c>
      <c r="P3689" s="31">
        <v>0.24494643869999999</v>
      </c>
      <c r="Q3689" s="31">
        <v>0.24494643868774699</v>
      </c>
      <c r="R3689" s="42"/>
      <c r="S3689" s="27">
        <f>IF(A3689="placement",MIN(P3689,IF(R3689="",Q3689,R3689)),"")</f>
        <v>0.24494643868774699</v>
      </c>
      <c r="T3689" s="28">
        <f>IF($A3689="placement",S3689*J3689,"")</f>
        <v>16.411411392079049</v>
      </c>
      <c r="U3689" s="26">
        <f>IF($A3689="placement",T3689,IF($A3689="site",SUMIF($C:$C,$C3689,$T:$T),IF($A3689="user",SUMIF($B:$B,$B3689,$T:$T),SUM($T:$T))))</f>
        <v>16.411411392079049</v>
      </c>
      <c r="V3689" s="27">
        <f>U3689/J3689</f>
        <v>0.24494643868774701</v>
      </c>
    </row>
    <row r="3690" spans="1:22" hidden="1" x14ac:dyDescent="0.3">
      <c r="A3690" s="23" t="s">
        <v>14</v>
      </c>
      <c r="B3690" s="23" t="s">
        <v>7438</v>
      </c>
      <c r="C3690" s="23" t="s">
        <v>7439</v>
      </c>
      <c r="D3690" s="23" t="s">
        <v>7440</v>
      </c>
      <c r="E3690" s="23" t="s">
        <v>7441</v>
      </c>
      <c r="F3690" s="27">
        <v>0.33</v>
      </c>
      <c r="G3690" s="24">
        <v>0</v>
      </c>
      <c r="H3690" s="25">
        <v>16.709199999999999</v>
      </c>
      <c r="I3690" s="25">
        <v>0.82069999999999999</v>
      </c>
      <c r="J3690" s="26">
        <v>67</v>
      </c>
      <c r="K3690" s="26">
        <v>5</v>
      </c>
      <c r="L3690" s="27">
        <v>4.9099999999999998E-2</v>
      </c>
      <c r="M3690" s="28">
        <v>2.7218102700000002</v>
      </c>
      <c r="N3690" s="29">
        <v>2.5</v>
      </c>
      <c r="O3690" s="31" t="s">
        <v>12</v>
      </c>
      <c r="P3690" s="31">
        <v>8.1493655999999998E-2</v>
      </c>
      <c r="Q3690" s="31">
        <v>8.1493655990995603E-2</v>
      </c>
      <c r="R3690" s="42"/>
      <c r="S3690" s="27">
        <f>IF(A3690="placement",MIN(P3690,IF(R3690="",Q3690,R3690)),"")</f>
        <v>8.1493655990995603E-2</v>
      </c>
      <c r="T3690" s="28">
        <f>IF($A3690="placement",S3690*J3690,"")</f>
        <v>5.4600749513967051</v>
      </c>
      <c r="U3690" s="26">
        <f>IF($A3690="placement",T3690,IF($A3690="site",SUMIF($C:$C,$C3690,$T:$T),IF($A3690="user",SUMIF($B:$B,$B3690,$T:$T),SUM($T:$T))))</f>
        <v>5.4600749513967051</v>
      </c>
      <c r="V3690" s="27">
        <f>U3690/J3690</f>
        <v>8.1493655990995603E-2</v>
      </c>
    </row>
    <row r="3691" spans="1:22" hidden="1" x14ac:dyDescent="0.3">
      <c r="A3691" s="23" t="s">
        <v>14</v>
      </c>
      <c r="B3691" s="23" t="s">
        <v>8615</v>
      </c>
      <c r="C3691" s="23" t="s">
        <v>8616</v>
      </c>
      <c r="D3691" s="23" t="s">
        <v>8677</v>
      </c>
      <c r="E3691" s="23" t="s">
        <v>8678</v>
      </c>
      <c r="F3691" s="27">
        <v>0.25</v>
      </c>
      <c r="G3691" s="24">
        <v>0</v>
      </c>
      <c r="H3691" s="25">
        <v>8.8794000000000004</v>
      </c>
      <c r="I3691" s="25">
        <v>1.0255000000000001</v>
      </c>
      <c r="J3691" s="26">
        <v>67</v>
      </c>
      <c r="K3691" s="26">
        <v>16</v>
      </c>
      <c r="L3691" s="27">
        <v>0.11550000000000001</v>
      </c>
      <c r="M3691" s="28">
        <v>2.1769102199999999</v>
      </c>
      <c r="N3691" s="29">
        <v>1.6</v>
      </c>
      <c r="O3691" s="31" t="s">
        <v>12</v>
      </c>
      <c r="P3691" s="31">
        <v>0.26501332630000002</v>
      </c>
      <c r="Q3691" s="31">
        <v>0.25</v>
      </c>
      <c r="R3691" s="42"/>
      <c r="S3691" s="27">
        <f>IF(A3691="placement",MIN(P3691,IF(R3691="",Q3691,R3691)),"")</f>
        <v>0.25</v>
      </c>
      <c r="T3691" s="28">
        <f>IF($A3691="placement",S3691*J3691,"")</f>
        <v>16.75</v>
      </c>
      <c r="U3691" s="26">
        <f>IF($A3691="placement",T3691,IF($A3691="site",SUMIF($C:$C,$C3691,$T:$T),IF($A3691="user",SUMIF($B:$B,$B3691,$T:$T),SUM($T:$T))))</f>
        <v>16.75</v>
      </c>
      <c r="V3691" s="27">
        <f>U3691/J3691</f>
        <v>0.25</v>
      </c>
    </row>
    <row r="3692" spans="1:22" hidden="1" x14ac:dyDescent="0.3">
      <c r="A3692" s="23" t="s">
        <v>14</v>
      </c>
      <c r="B3692" s="23" t="s">
        <v>9556</v>
      </c>
      <c r="C3692" s="23" t="s">
        <v>9557</v>
      </c>
      <c r="D3692" s="23" t="s">
        <v>9558</v>
      </c>
      <c r="E3692" s="23" t="s">
        <v>9559</v>
      </c>
      <c r="F3692" s="27">
        <v>0.25</v>
      </c>
      <c r="G3692" s="24">
        <v>0</v>
      </c>
      <c r="H3692" s="25">
        <v>5.1017999999999999</v>
      </c>
      <c r="I3692" s="25">
        <v>1.6428</v>
      </c>
      <c r="J3692" s="26">
        <v>67</v>
      </c>
      <c r="K3692" s="26">
        <v>17</v>
      </c>
      <c r="L3692" s="27">
        <v>0.32200000000000001</v>
      </c>
      <c r="M3692" s="28">
        <v>1.3602504500000001</v>
      </c>
      <c r="N3692" s="29">
        <v>1</v>
      </c>
      <c r="O3692" s="31" t="s">
        <v>12</v>
      </c>
      <c r="P3692" s="31">
        <v>0.26484126270000002</v>
      </c>
      <c r="Q3692" s="31">
        <v>0.249999999999999</v>
      </c>
      <c r="R3692" s="42"/>
      <c r="S3692" s="27">
        <f>IF(A3692="placement",MIN(P3692,IF(R3692="",Q3692,R3692)),"")</f>
        <v>0.249999999999999</v>
      </c>
      <c r="T3692" s="28">
        <f>IF($A3692="placement",S3692*J3692,"")</f>
        <v>16.749999999999932</v>
      </c>
      <c r="U3692" s="26">
        <f>IF($A3692="placement",T3692,IF($A3692="site",SUMIF($C:$C,$C3692,$T:$T),IF($A3692="user",SUMIF($B:$B,$B3692,$T:$T),SUM($T:$T))))</f>
        <v>16.749999999999932</v>
      </c>
      <c r="V3692" s="27">
        <f>U3692/J3692</f>
        <v>0.249999999999999</v>
      </c>
    </row>
    <row r="3693" spans="1:22" hidden="1" x14ac:dyDescent="0.3">
      <c r="A3693" s="23" t="s">
        <v>14</v>
      </c>
      <c r="B3693" s="23" t="s">
        <v>9687</v>
      </c>
      <c r="C3693" s="23" t="s">
        <v>9689</v>
      </c>
      <c r="D3693" s="23" t="s">
        <v>9690</v>
      </c>
      <c r="E3693" s="23" t="s">
        <v>9691</v>
      </c>
      <c r="F3693" s="27">
        <v>0.25</v>
      </c>
      <c r="G3693" s="24">
        <v>1</v>
      </c>
      <c r="H3693" s="25">
        <v>89.243399999999994</v>
      </c>
      <c r="I3693" s="25">
        <v>3.8429000000000002</v>
      </c>
      <c r="J3693" s="26">
        <v>67</v>
      </c>
      <c r="K3693" s="26">
        <v>17</v>
      </c>
      <c r="L3693" s="27">
        <v>4.3099999999999999E-2</v>
      </c>
      <c r="M3693" s="28">
        <v>0.58211557000000003</v>
      </c>
      <c r="N3693" s="29">
        <v>0.3</v>
      </c>
      <c r="O3693" s="31" t="s">
        <v>12</v>
      </c>
      <c r="P3693" s="31">
        <v>0.48463842340000002</v>
      </c>
      <c r="Q3693" s="31">
        <v>0.25</v>
      </c>
      <c r="R3693" s="42"/>
      <c r="S3693" s="27">
        <f>IF(A3693="placement",MIN(P3693,IF(R3693="",Q3693,R3693)),"")</f>
        <v>0.25</v>
      </c>
      <c r="T3693" s="28">
        <f>IF($A3693="placement",S3693*J3693,"")</f>
        <v>16.75</v>
      </c>
      <c r="U3693" s="26">
        <f>IF($A3693="placement",T3693,IF($A3693="site",SUMIF($C:$C,$C3693,$T:$T),IF($A3693="user",SUMIF($B:$B,$B3693,$T:$T),SUM($T:$T))))</f>
        <v>16.75</v>
      </c>
      <c r="V3693" s="27">
        <f>U3693/J3693</f>
        <v>0.25</v>
      </c>
    </row>
    <row r="3694" spans="1:22" hidden="1" x14ac:dyDescent="0.3">
      <c r="A3694" s="23" t="s">
        <v>14</v>
      </c>
      <c r="B3694" s="23" t="s">
        <v>235</v>
      </c>
      <c r="C3694" s="23" t="s">
        <v>237</v>
      </c>
      <c r="D3694" s="23" t="s">
        <v>238</v>
      </c>
      <c r="E3694" s="23" t="s">
        <v>239</v>
      </c>
      <c r="F3694" s="27">
        <v>0.33</v>
      </c>
      <c r="G3694" s="24">
        <v>0</v>
      </c>
      <c r="H3694" s="25">
        <v>11.9251</v>
      </c>
      <c r="I3694" s="25">
        <v>3.0089999999999999</v>
      </c>
      <c r="J3694" s="26">
        <v>66</v>
      </c>
      <c r="K3694" s="26">
        <v>21</v>
      </c>
      <c r="L3694" s="27">
        <v>0.25230000000000002</v>
      </c>
      <c r="M3694" s="28">
        <v>0.73151023000000004</v>
      </c>
      <c r="N3694" s="29">
        <v>0.5</v>
      </c>
      <c r="O3694" s="31" t="s">
        <v>12</v>
      </c>
      <c r="P3694" s="31">
        <v>0.31648256079999998</v>
      </c>
      <c r="Q3694" s="31">
        <v>0.31648256078090298</v>
      </c>
      <c r="R3694" s="42"/>
      <c r="S3694" s="27">
        <f>IF(A3694="placement",MIN(P3694,IF(R3694="",Q3694,R3694)),"")</f>
        <v>0.31648256078090298</v>
      </c>
      <c r="T3694" s="28">
        <f>IF($A3694="placement",S3694*J3694,"")</f>
        <v>20.887849011539597</v>
      </c>
      <c r="U3694" s="26">
        <f>IF($A3694="placement",T3694,IF($A3694="site",SUMIF($C:$C,$C3694,$T:$T),IF($A3694="user",SUMIF($B:$B,$B3694,$T:$T),SUM($T:$T))))</f>
        <v>20.887849011539597</v>
      </c>
      <c r="V3694" s="27">
        <f>U3694/J3694</f>
        <v>0.31648256078090298</v>
      </c>
    </row>
    <row r="3695" spans="1:22" hidden="1" x14ac:dyDescent="0.3">
      <c r="A3695" s="23" t="s">
        <v>14</v>
      </c>
      <c r="B3695" s="23" t="s">
        <v>438</v>
      </c>
      <c r="C3695" s="23" t="s">
        <v>440</v>
      </c>
      <c r="D3695" s="23" t="s">
        <v>445</v>
      </c>
      <c r="E3695" s="23" t="s">
        <v>446</v>
      </c>
      <c r="F3695" s="27">
        <v>0.25</v>
      </c>
      <c r="G3695" s="24">
        <v>0</v>
      </c>
      <c r="H3695" s="25">
        <v>16.543399999999998</v>
      </c>
      <c r="I3695" s="25">
        <v>0.6179</v>
      </c>
      <c r="J3695" s="26">
        <v>66</v>
      </c>
      <c r="K3695" s="26">
        <v>10</v>
      </c>
      <c r="L3695" s="27">
        <v>3.73E-2</v>
      </c>
      <c r="M3695" s="28">
        <v>3.5529711000000002</v>
      </c>
      <c r="N3695" s="29">
        <v>3</v>
      </c>
      <c r="O3695" s="31" t="s">
        <v>42</v>
      </c>
      <c r="P3695" s="31">
        <v>0.15563625</v>
      </c>
      <c r="Q3695" s="31">
        <v>0.15563625004880699</v>
      </c>
      <c r="R3695" s="42"/>
      <c r="S3695" s="27">
        <f>IF(A3695="placement",MIN(P3695,IF(R3695="",Q3695,R3695)),"")</f>
        <v>0.15563625</v>
      </c>
      <c r="T3695" s="28">
        <f>IF($A3695="placement",S3695*J3695,"")</f>
        <v>10.2719925</v>
      </c>
      <c r="U3695" s="26">
        <f>IF($A3695="placement",T3695,IF($A3695="site",SUMIF($C:$C,$C3695,$T:$T),IF($A3695="user",SUMIF($B:$B,$B3695,$T:$T),SUM($T:$T))))</f>
        <v>10.2719925</v>
      </c>
      <c r="V3695" s="27">
        <f>U3695/J3695</f>
        <v>0.15563625</v>
      </c>
    </row>
    <row r="3696" spans="1:22" hidden="1" x14ac:dyDescent="0.3">
      <c r="A3696" s="23" t="s">
        <v>14</v>
      </c>
      <c r="B3696" s="23" t="s">
        <v>438</v>
      </c>
      <c r="C3696" s="23" t="s">
        <v>440</v>
      </c>
      <c r="D3696" s="32" t="s">
        <v>451</v>
      </c>
      <c r="E3696" s="23" t="s">
        <v>452</v>
      </c>
      <c r="F3696" s="27">
        <v>0.33</v>
      </c>
      <c r="G3696" s="24">
        <v>0</v>
      </c>
      <c r="H3696" s="25">
        <v>11.0413</v>
      </c>
      <c r="I3696" s="25">
        <v>0.49340000000000001</v>
      </c>
      <c r="J3696" s="26">
        <v>66</v>
      </c>
      <c r="K3696" s="26">
        <v>7</v>
      </c>
      <c r="L3696" s="27">
        <v>4.4699999999999997E-2</v>
      </c>
      <c r="M3696" s="28">
        <v>4.4519108300000001</v>
      </c>
      <c r="N3696" s="29">
        <v>4</v>
      </c>
      <c r="O3696" s="31" t="s">
        <v>12</v>
      </c>
      <c r="P3696" s="31">
        <v>0.101509407</v>
      </c>
      <c r="Q3696" s="31">
        <v>0.101509406967594</v>
      </c>
      <c r="R3696" s="42"/>
      <c r="S3696" s="27">
        <f>IF(A3696="placement",MIN(P3696,IF(R3696="",Q3696,R3696)),"")</f>
        <v>0.101509406967594</v>
      </c>
      <c r="T3696" s="28">
        <f>IF($A3696="placement",S3696*J3696,"")</f>
        <v>6.6996208598612039</v>
      </c>
      <c r="U3696" s="26">
        <f>IF($A3696="placement",T3696,IF($A3696="site",SUMIF($C:$C,$C3696,$T:$T),IF($A3696="user",SUMIF($B:$B,$B3696,$T:$T),SUM($T:$T))))</f>
        <v>6.6996208598612039</v>
      </c>
      <c r="V3696" s="27">
        <f>U3696/J3696</f>
        <v>0.101509406967594</v>
      </c>
    </row>
    <row r="3697" spans="1:22" hidden="1" x14ac:dyDescent="0.3">
      <c r="A3697" s="23" t="s">
        <v>14</v>
      </c>
      <c r="B3697" s="23" t="s">
        <v>1501</v>
      </c>
      <c r="C3697" s="23" t="s">
        <v>1503</v>
      </c>
      <c r="D3697" s="23" t="s">
        <v>1515</v>
      </c>
      <c r="E3697" s="23" t="s">
        <v>1516</v>
      </c>
      <c r="F3697" s="27">
        <v>0.33</v>
      </c>
      <c r="G3697" s="24">
        <v>0</v>
      </c>
      <c r="H3697" s="25">
        <v>14.415699999999999</v>
      </c>
      <c r="I3697" s="25">
        <v>1.01</v>
      </c>
      <c r="J3697" s="26">
        <v>66</v>
      </c>
      <c r="K3697" s="26">
        <v>12</v>
      </c>
      <c r="L3697" s="27">
        <v>7.0099999999999996E-2</v>
      </c>
      <c r="M3697" s="28">
        <v>2.1893422899999999</v>
      </c>
      <c r="N3697" s="29">
        <v>1.8</v>
      </c>
      <c r="O3697" s="31" t="s">
        <v>12</v>
      </c>
      <c r="P3697" s="31">
        <v>0.17783527630000001</v>
      </c>
      <c r="Q3697" s="31">
        <v>0.177835276332238</v>
      </c>
      <c r="R3697" s="42"/>
      <c r="S3697" s="27">
        <f>IF(A3697="placement",MIN(P3697,IF(R3697="",Q3697,R3697)),"")</f>
        <v>0.17783527630000001</v>
      </c>
      <c r="T3697" s="28">
        <f>IF($A3697="placement",S3697*J3697,"")</f>
        <v>11.7371282358</v>
      </c>
      <c r="U3697" s="26">
        <f>IF($A3697="placement",T3697,IF($A3697="site",SUMIF($C:$C,$C3697,$T:$T),IF($A3697="user",SUMIF($B:$B,$B3697,$T:$T),SUM($T:$T))))</f>
        <v>11.7371282358</v>
      </c>
      <c r="V3697" s="27">
        <f>U3697/J3697</f>
        <v>0.17783527630000001</v>
      </c>
    </row>
    <row r="3698" spans="1:22" hidden="1" x14ac:dyDescent="0.3">
      <c r="A3698" s="23" t="s">
        <v>14</v>
      </c>
      <c r="B3698" s="23" t="s">
        <v>2619</v>
      </c>
      <c r="C3698" s="23" t="s">
        <v>2621</v>
      </c>
      <c r="D3698" s="23" t="s">
        <v>2684</v>
      </c>
      <c r="E3698" s="23" t="s">
        <v>2685</v>
      </c>
      <c r="F3698" s="27">
        <v>0.05</v>
      </c>
      <c r="G3698" s="24">
        <v>1</v>
      </c>
      <c r="H3698" s="25">
        <v>184.7354</v>
      </c>
      <c r="I3698" s="25">
        <v>7.3044000000000002</v>
      </c>
      <c r="J3698" s="26">
        <v>66</v>
      </c>
      <c r="K3698" s="26">
        <v>3</v>
      </c>
      <c r="L3698" s="27">
        <v>3.95E-2</v>
      </c>
      <c r="M3698" s="28">
        <v>0.30001662000000001</v>
      </c>
      <c r="N3698" s="29">
        <v>0.2</v>
      </c>
      <c r="O3698" s="31" t="s">
        <v>70</v>
      </c>
      <c r="P3698" s="31">
        <v>0.33337027380000001</v>
      </c>
      <c r="Q3698" s="31">
        <v>4.9999999999999899E-2</v>
      </c>
      <c r="R3698" s="42"/>
      <c r="S3698" s="27">
        <f>IF(A3698="placement",MIN(P3698,IF(R3698="",Q3698,R3698)),"")</f>
        <v>4.9999999999999899E-2</v>
      </c>
      <c r="T3698" s="28">
        <f>IF($A3698="placement",S3698*J3698,"")</f>
        <v>3.2999999999999932</v>
      </c>
      <c r="U3698" s="26">
        <f>IF($A3698="placement",T3698,IF($A3698="site",SUMIF($C:$C,$C3698,$T:$T),IF($A3698="user",SUMIF($B:$B,$B3698,$T:$T),SUM($T:$T))))</f>
        <v>3.2999999999999932</v>
      </c>
      <c r="V3698" s="27">
        <f>U3698/J3698</f>
        <v>4.9999999999999899E-2</v>
      </c>
    </row>
    <row r="3699" spans="1:22" hidden="1" x14ac:dyDescent="0.3">
      <c r="A3699" s="23" t="s">
        <v>14</v>
      </c>
      <c r="B3699" s="23" t="s">
        <v>3053</v>
      </c>
      <c r="C3699" s="23" t="s">
        <v>3055</v>
      </c>
      <c r="D3699" s="23" t="s">
        <v>3113</v>
      </c>
      <c r="E3699" s="23" t="s">
        <v>3114</v>
      </c>
      <c r="F3699" s="27">
        <v>0.1</v>
      </c>
      <c r="G3699" s="24">
        <v>0</v>
      </c>
      <c r="H3699" s="25">
        <v>9.9623000000000008</v>
      </c>
      <c r="I3699" s="25">
        <v>1.5906</v>
      </c>
      <c r="J3699" s="26">
        <v>66</v>
      </c>
      <c r="K3699" s="26">
        <v>7</v>
      </c>
      <c r="L3699" s="27">
        <v>0.15970000000000001</v>
      </c>
      <c r="M3699" s="28">
        <v>1.3788845000000001</v>
      </c>
      <c r="N3699" s="29">
        <v>1</v>
      </c>
      <c r="O3699" s="31" t="s">
        <v>304</v>
      </c>
      <c r="P3699" s="31">
        <v>0.27477609510000001</v>
      </c>
      <c r="Q3699" s="31">
        <v>0.1</v>
      </c>
      <c r="R3699" s="42"/>
      <c r="S3699" s="27">
        <f>IF(A3699="placement",MIN(P3699,IF(R3699="",Q3699,R3699)),"")</f>
        <v>0.1</v>
      </c>
      <c r="T3699" s="28">
        <f>IF($A3699="placement",S3699*J3699,"")</f>
        <v>6.6000000000000005</v>
      </c>
      <c r="U3699" s="26">
        <f>IF($A3699="placement",T3699,IF($A3699="site",SUMIF($C:$C,$C3699,$T:$T),IF($A3699="user",SUMIF($B:$B,$B3699,$T:$T),SUM($T:$T))))</f>
        <v>6.6000000000000005</v>
      </c>
      <c r="V3699" s="27">
        <f>U3699/J3699</f>
        <v>0.1</v>
      </c>
    </row>
    <row r="3700" spans="1:22" hidden="1" x14ac:dyDescent="0.3">
      <c r="A3700" s="23" t="s">
        <v>14</v>
      </c>
      <c r="B3700" s="23" t="s">
        <v>3053</v>
      </c>
      <c r="C3700" s="23" t="s">
        <v>3055</v>
      </c>
      <c r="D3700" s="23" t="s">
        <v>3121</v>
      </c>
      <c r="E3700" s="23" t="s">
        <v>3122</v>
      </c>
      <c r="F3700" s="27">
        <v>0.25</v>
      </c>
      <c r="G3700" s="24">
        <v>0</v>
      </c>
      <c r="H3700" s="25">
        <v>23.726500000000001</v>
      </c>
      <c r="I3700" s="25">
        <v>5.1074000000000002</v>
      </c>
      <c r="J3700" s="26">
        <v>66</v>
      </c>
      <c r="K3700" s="26">
        <v>17</v>
      </c>
      <c r="L3700" s="27">
        <v>0.21529999999999999</v>
      </c>
      <c r="M3700" s="28">
        <v>0.43323170999999999</v>
      </c>
      <c r="N3700" s="29">
        <v>0.25</v>
      </c>
      <c r="O3700" s="31" t="s">
        <v>12</v>
      </c>
      <c r="P3700" s="31">
        <v>0.42294159040000001</v>
      </c>
      <c r="Q3700" s="31">
        <v>0.249999999999999</v>
      </c>
      <c r="R3700" s="42"/>
      <c r="S3700" s="27">
        <f>IF(A3700="placement",MIN(P3700,IF(R3700="",Q3700,R3700)),"")</f>
        <v>0.249999999999999</v>
      </c>
      <c r="T3700" s="28">
        <f>IF($A3700="placement",S3700*J3700,"")</f>
        <v>16.499999999999932</v>
      </c>
      <c r="U3700" s="26">
        <f>IF($A3700="placement",T3700,IF($A3700="site",SUMIF($C:$C,$C3700,$T:$T),IF($A3700="user",SUMIF($B:$B,$B3700,$T:$T),SUM($T:$T))))</f>
        <v>16.499999999999932</v>
      </c>
      <c r="V3700" s="27">
        <f>U3700/J3700</f>
        <v>0.24999999999999897</v>
      </c>
    </row>
    <row r="3701" spans="1:22" hidden="1" x14ac:dyDescent="0.3">
      <c r="A3701" s="23" t="s">
        <v>14</v>
      </c>
      <c r="B3701" s="23" t="s">
        <v>3266</v>
      </c>
      <c r="C3701" s="23" t="s">
        <v>3268</v>
      </c>
      <c r="D3701" s="23" t="s">
        <v>3386</v>
      </c>
      <c r="E3701" s="23" t="s">
        <v>3387</v>
      </c>
      <c r="F3701" s="27">
        <v>0.25</v>
      </c>
      <c r="G3701" s="24">
        <v>0</v>
      </c>
      <c r="H3701" s="25">
        <v>7.4486999999999997</v>
      </c>
      <c r="I3701" s="25">
        <v>1.1574</v>
      </c>
      <c r="J3701" s="26">
        <v>66</v>
      </c>
      <c r="K3701" s="26">
        <v>15</v>
      </c>
      <c r="L3701" s="27">
        <v>0.15540000000000001</v>
      </c>
      <c r="M3701" s="28">
        <v>1.9129782799999999</v>
      </c>
      <c r="N3701" s="29">
        <v>1.35</v>
      </c>
      <c r="O3701" s="31" t="s">
        <v>42</v>
      </c>
      <c r="P3701" s="31">
        <v>0.29429412960000001</v>
      </c>
      <c r="Q3701" s="31">
        <v>0.249999999999999</v>
      </c>
      <c r="R3701" s="42"/>
      <c r="S3701" s="27">
        <f>IF(A3701="placement",MIN(P3701,IF(R3701="",Q3701,R3701)),"")</f>
        <v>0.249999999999999</v>
      </c>
      <c r="T3701" s="28">
        <f>IF($A3701="placement",S3701*J3701,"")</f>
        <v>16.499999999999932</v>
      </c>
      <c r="U3701" s="26">
        <f>IF($A3701="placement",T3701,IF($A3701="site",SUMIF($C:$C,$C3701,$T:$T),IF($A3701="user",SUMIF($B:$B,$B3701,$T:$T),SUM($T:$T))))</f>
        <v>16.499999999999932</v>
      </c>
      <c r="V3701" s="27">
        <f>U3701/J3701</f>
        <v>0.24999999999999897</v>
      </c>
    </row>
    <row r="3702" spans="1:22" hidden="1" x14ac:dyDescent="0.3">
      <c r="A3702" s="23" t="s">
        <v>14</v>
      </c>
      <c r="B3702" s="23" t="s">
        <v>3266</v>
      </c>
      <c r="C3702" s="23" t="s">
        <v>3268</v>
      </c>
      <c r="D3702" s="32" t="s">
        <v>3502</v>
      </c>
      <c r="E3702" s="23" t="s">
        <v>3503</v>
      </c>
      <c r="F3702" s="27">
        <v>0.25</v>
      </c>
      <c r="G3702" s="24">
        <v>0</v>
      </c>
      <c r="H3702" s="25">
        <v>8.8344000000000005</v>
      </c>
      <c r="I3702" s="25">
        <v>2.1111</v>
      </c>
      <c r="J3702" s="26">
        <v>66</v>
      </c>
      <c r="K3702" s="26">
        <v>16</v>
      </c>
      <c r="L3702" s="27">
        <v>0.23899999999999999</v>
      </c>
      <c r="M3702" s="28">
        <v>1.04039587</v>
      </c>
      <c r="N3702" s="29">
        <v>0.8</v>
      </c>
      <c r="O3702" s="31" t="s">
        <v>12</v>
      </c>
      <c r="P3702" s="31">
        <v>0.23106192419999999</v>
      </c>
      <c r="Q3702" s="31">
        <v>0.23106192416639201</v>
      </c>
      <c r="R3702" s="42"/>
      <c r="S3702" s="27">
        <f>IF(A3702="placement",MIN(P3702,IF(R3702="",Q3702,R3702)),"")</f>
        <v>0.23106192416639201</v>
      </c>
      <c r="T3702" s="28">
        <f>IF($A3702="placement",S3702*J3702,"")</f>
        <v>15.250086994981872</v>
      </c>
      <c r="U3702" s="26">
        <f>IF($A3702="placement",T3702,IF($A3702="site",SUMIF($C:$C,$C3702,$T:$T),IF($A3702="user",SUMIF($B:$B,$B3702,$T:$T),SUM($T:$T))))</f>
        <v>15.250086994981872</v>
      </c>
      <c r="V3702" s="27">
        <f>U3702/J3702</f>
        <v>0.23106192416639201</v>
      </c>
    </row>
    <row r="3703" spans="1:22" hidden="1" x14ac:dyDescent="0.3">
      <c r="A3703" s="23" t="s">
        <v>14</v>
      </c>
      <c r="B3703" s="23" t="s">
        <v>3266</v>
      </c>
      <c r="C3703" s="23" t="s">
        <v>3268</v>
      </c>
      <c r="D3703" s="23" t="s">
        <v>3514</v>
      </c>
      <c r="E3703" s="23" t="s">
        <v>3515</v>
      </c>
      <c r="F3703" s="27">
        <v>0.25</v>
      </c>
      <c r="G3703" s="24">
        <v>0</v>
      </c>
      <c r="H3703" s="25">
        <v>8.2876999999999992</v>
      </c>
      <c r="I3703" s="25">
        <v>1.8380000000000001</v>
      </c>
      <c r="J3703" s="26">
        <v>66</v>
      </c>
      <c r="K3703" s="26">
        <v>16</v>
      </c>
      <c r="L3703" s="27">
        <v>0.2218</v>
      </c>
      <c r="M3703" s="28">
        <v>1.19634307</v>
      </c>
      <c r="N3703" s="29">
        <v>0.75</v>
      </c>
      <c r="O3703" s="31" t="s">
        <v>12</v>
      </c>
      <c r="P3703" s="31">
        <v>0.37308952940000001</v>
      </c>
      <c r="Q3703" s="31">
        <v>0.25</v>
      </c>
      <c r="R3703" s="42"/>
      <c r="S3703" s="27">
        <f>IF(A3703="placement",MIN(P3703,IF(R3703="",Q3703,R3703)),"")</f>
        <v>0.25</v>
      </c>
      <c r="T3703" s="28">
        <f>IF($A3703="placement",S3703*J3703,"")</f>
        <v>16.5</v>
      </c>
      <c r="U3703" s="26">
        <f>IF($A3703="placement",T3703,IF($A3703="site",SUMIF($C:$C,$C3703,$T:$T),IF($A3703="user",SUMIF($B:$B,$B3703,$T:$T),SUM($T:$T))))</f>
        <v>16.5</v>
      </c>
      <c r="V3703" s="27">
        <f>U3703/J3703</f>
        <v>0.25</v>
      </c>
    </row>
    <row r="3704" spans="1:22" hidden="1" x14ac:dyDescent="0.3">
      <c r="A3704" s="23" t="s">
        <v>14</v>
      </c>
      <c r="B3704" s="23" t="s">
        <v>3266</v>
      </c>
      <c r="C3704" s="23" t="s">
        <v>3268</v>
      </c>
      <c r="D3704" s="23" t="s">
        <v>3518</v>
      </c>
      <c r="E3704" s="23" t="s">
        <v>3519</v>
      </c>
      <c r="F3704" s="27">
        <v>0.25</v>
      </c>
      <c r="G3704" s="24">
        <v>1</v>
      </c>
      <c r="H3704" s="25">
        <v>39.064700000000002</v>
      </c>
      <c r="I3704" s="25">
        <v>3.3963999999999999</v>
      </c>
      <c r="J3704" s="26">
        <v>66</v>
      </c>
      <c r="K3704" s="26">
        <v>17</v>
      </c>
      <c r="L3704" s="27">
        <v>8.6900000000000005E-2</v>
      </c>
      <c r="M3704" s="28">
        <v>0.65204105000000001</v>
      </c>
      <c r="N3704" s="29">
        <v>0.45</v>
      </c>
      <c r="O3704" s="31" t="s">
        <v>12</v>
      </c>
      <c r="P3704" s="31">
        <v>0.30985940480000002</v>
      </c>
      <c r="Q3704" s="31">
        <v>0.25</v>
      </c>
      <c r="R3704" s="42"/>
      <c r="S3704" s="27">
        <f>IF(A3704="placement",MIN(P3704,IF(R3704="",Q3704,R3704)),"")</f>
        <v>0.25</v>
      </c>
      <c r="T3704" s="28">
        <f>IF($A3704="placement",S3704*J3704,"")</f>
        <v>16.5</v>
      </c>
      <c r="U3704" s="26">
        <f>IF($A3704="placement",T3704,IF($A3704="site",SUMIF($C:$C,$C3704,$T:$T),IF($A3704="user",SUMIF($B:$B,$B3704,$T:$T),SUM($T:$T))))</f>
        <v>16.5</v>
      </c>
      <c r="V3704" s="27">
        <f>U3704/J3704</f>
        <v>0.25</v>
      </c>
    </row>
    <row r="3705" spans="1:22" hidden="1" x14ac:dyDescent="0.3">
      <c r="A3705" s="23" t="s">
        <v>14</v>
      </c>
      <c r="B3705" s="23" t="s">
        <v>4235</v>
      </c>
      <c r="C3705" s="23" t="s">
        <v>4237</v>
      </c>
      <c r="D3705" s="23" t="s">
        <v>4242</v>
      </c>
      <c r="E3705" s="23" t="s">
        <v>4236</v>
      </c>
      <c r="F3705" s="27">
        <v>0.25</v>
      </c>
      <c r="G3705" s="24">
        <v>0</v>
      </c>
      <c r="H3705" s="25">
        <v>37.665900000000001</v>
      </c>
      <c r="I3705" s="25">
        <v>4.5666000000000002</v>
      </c>
      <c r="J3705" s="26">
        <v>66</v>
      </c>
      <c r="K3705" s="26">
        <v>16</v>
      </c>
      <c r="L3705" s="27">
        <v>0.1212</v>
      </c>
      <c r="M3705" s="28">
        <v>0.47964556000000003</v>
      </c>
      <c r="N3705" s="29">
        <v>0.3</v>
      </c>
      <c r="O3705" s="31" t="s">
        <v>42</v>
      </c>
      <c r="P3705" s="31">
        <v>0.37453814969999999</v>
      </c>
      <c r="Q3705" s="31">
        <v>0.25</v>
      </c>
      <c r="R3705" s="42"/>
      <c r="S3705" s="27">
        <f>IF(A3705="placement",MIN(P3705,IF(R3705="",Q3705,R3705)),"")</f>
        <v>0.25</v>
      </c>
      <c r="T3705" s="28">
        <f>IF($A3705="placement",S3705*J3705,"")</f>
        <v>16.5</v>
      </c>
      <c r="U3705" s="26">
        <f>IF($A3705="placement",T3705,IF($A3705="site",SUMIF($C:$C,$C3705,$T:$T),IF($A3705="user",SUMIF($B:$B,$B3705,$T:$T),SUM($T:$T))))</f>
        <v>16.5</v>
      </c>
      <c r="V3705" s="27">
        <f>U3705/J3705</f>
        <v>0.25</v>
      </c>
    </row>
    <row r="3706" spans="1:22" hidden="1" x14ac:dyDescent="0.3">
      <c r="A3706" s="23" t="s">
        <v>14</v>
      </c>
      <c r="B3706" s="23" t="s">
        <v>5021</v>
      </c>
      <c r="C3706" s="23" t="s">
        <v>5023</v>
      </c>
      <c r="D3706" s="23" t="s">
        <v>5164</v>
      </c>
      <c r="E3706" s="23" t="s">
        <v>5165</v>
      </c>
      <c r="F3706" s="27">
        <v>0.25</v>
      </c>
      <c r="G3706" s="24">
        <v>1</v>
      </c>
      <c r="H3706" s="25">
        <v>89.513300000000001</v>
      </c>
      <c r="I3706" s="25">
        <v>5.2146999999999997</v>
      </c>
      <c r="J3706" s="26">
        <v>66</v>
      </c>
      <c r="K3706" s="26">
        <v>17</v>
      </c>
      <c r="L3706" s="27">
        <v>5.8299999999999998E-2</v>
      </c>
      <c r="M3706" s="28">
        <v>0.42393776</v>
      </c>
      <c r="N3706" s="29">
        <v>0.25</v>
      </c>
      <c r="O3706" s="31" t="s">
        <v>42</v>
      </c>
      <c r="P3706" s="31">
        <v>0.41029079159999998</v>
      </c>
      <c r="Q3706" s="31">
        <v>0.25</v>
      </c>
      <c r="R3706" s="42"/>
      <c r="S3706" s="27">
        <f>IF(A3706="placement",MIN(P3706,IF(R3706="",Q3706,R3706)),"")</f>
        <v>0.25</v>
      </c>
      <c r="T3706" s="28">
        <f>IF($A3706="placement",S3706*J3706,"")</f>
        <v>16.5</v>
      </c>
      <c r="U3706" s="26">
        <f>IF($A3706="placement",T3706,IF($A3706="site",SUMIF($C:$C,$C3706,$T:$T),IF($A3706="user",SUMIF($B:$B,$B3706,$T:$T),SUM($T:$T))))</f>
        <v>16.5</v>
      </c>
      <c r="V3706" s="27">
        <f>U3706/J3706</f>
        <v>0.25</v>
      </c>
    </row>
    <row r="3707" spans="1:22" hidden="1" x14ac:dyDescent="0.3">
      <c r="A3707" s="23" t="s">
        <v>14</v>
      </c>
      <c r="B3707" s="23" t="s">
        <v>5548</v>
      </c>
      <c r="C3707" s="23" t="s">
        <v>5549</v>
      </c>
      <c r="D3707" s="23" t="s">
        <v>5556</v>
      </c>
      <c r="E3707" s="23" t="s">
        <v>5557</v>
      </c>
      <c r="F3707" s="27">
        <v>0.33</v>
      </c>
      <c r="G3707" s="24">
        <v>0</v>
      </c>
      <c r="H3707" s="25">
        <v>6.0490000000000004</v>
      </c>
      <c r="I3707" s="25">
        <v>3.1968000000000001</v>
      </c>
      <c r="J3707" s="26">
        <v>66</v>
      </c>
      <c r="K3707" s="26">
        <v>22</v>
      </c>
      <c r="L3707" s="27">
        <v>0.52849999999999997</v>
      </c>
      <c r="M3707" s="28">
        <v>0.68559044000000002</v>
      </c>
      <c r="N3707" s="29">
        <v>0.3</v>
      </c>
      <c r="O3707" s="31" t="s">
        <v>12</v>
      </c>
      <c r="P3707" s="31">
        <v>0.56242096760000004</v>
      </c>
      <c r="Q3707" s="31">
        <v>0.32999999999999902</v>
      </c>
      <c r="R3707" s="42"/>
      <c r="S3707" s="27">
        <f>IF(A3707="placement",MIN(P3707,IF(R3707="",Q3707,R3707)),"")</f>
        <v>0.32999999999999902</v>
      </c>
      <c r="T3707" s="28">
        <f>IF($A3707="placement",S3707*J3707,"")</f>
        <v>21.779999999999934</v>
      </c>
      <c r="U3707" s="26">
        <f>IF($A3707="placement",T3707,IF($A3707="site",SUMIF($C:$C,$C3707,$T:$T),IF($A3707="user",SUMIF($B:$B,$B3707,$T:$T),SUM($T:$T))))</f>
        <v>21.779999999999934</v>
      </c>
      <c r="V3707" s="27">
        <f>U3707/J3707</f>
        <v>0.32999999999999902</v>
      </c>
    </row>
    <row r="3708" spans="1:22" hidden="1" x14ac:dyDescent="0.3">
      <c r="A3708" s="23" t="s">
        <v>14</v>
      </c>
      <c r="B3708" s="23" t="s">
        <v>5748</v>
      </c>
      <c r="C3708" s="23" t="s">
        <v>5749</v>
      </c>
      <c r="D3708" s="23" t="s">
        <v>5752</v>
      </c>
      <c r="E3708" s="23" t="s">
        <v>5753</v>
      </c>
      <c r="F3708" s="27">
        <v>0.25</v>
      </c>
      <c r="G3708" s="24">
        <v>0</v>
      </c>
      <c r="H3708" s="25">
        <v>4.6368</v>
      </c>
      <c r="I3708" s="25">
        <v>3.0417999999999998</v>
      </c>
      <c r="J3708" s="26">
        <v>66</v>
      </c>
      <c r="K3708" s="26">
        <v>16</v>
      </c>
      <c r="L3708" s="27">
        <v>0.65600000000000003</v>
      </c>
      <c r="M3708" s="28">
        <v>0.71788892999999998</v>
      </c>
      <c r="N3708" s="29">
        <v>0.05</v>
      </c>
      <c r="O3708" s="31" t="s">
        <v>42</v>
      </c>
      <c r="P3708" s="31">
        <v>0.93035134259999996</v>
      </c>
      <c r="Q3708" s="31">
        <v>0.249999999999999</v>
      </c>
      <c r="R3708" s="42"/>
      <c r="S3708" s="27">
        <f>IF(A3708="placement",MIN(P3708,IF(R3708="",Q3708,R3708)),"")</f>
        <v>0.249999999999999</v>
      </c>
      <c r="T3708" s="28">
        <f>IF($A3708="placement",S3708*J3708,"")</f>
        <v>16.499999999999932</v>
      </c>
      <c r="U3708" s="26">
        <f>IF($A3708="placement",T3708,IF($A3708="site",SUMIF($C:$C,$C3708,$T:$T),IF($A3708="user",SUMIF($B:$B,$B3708,$T:$T),SUM($T:$T))))</f>
        <v>16.499999999999932</v>
      </c>
      <c r="V3708" s="27">
        <f>U3708/J3708</f>
        <v>0.24999999999999897</v>
      </c>
    </row>
    <row r="3709" spans="1:22" hidden="1" x14ac:dyDescent="0.3">
      <c r="A3709" s="23" t="s">
        <v>14</v>
      </c>
      <c r="B3709" s="23" t="s">
        <v>5764</v>
      </c>
      <c r="C3709" s="23" t="s">
        <v>5766</v>
      </c>
      <c r="D3709" s="23" t="s">
        <v>5935</v>
      </c>
      <c r="E3709" s="23" t="s">
        <v>5936</v>
      </c>
      <c r="F3709" s="27">
        <v>0.25</v>
      </c>
      <c r="G3709" s="24">
        <v>0</v>
      </c>
      <c r="H3709" s="25">
        <v>7.2660999999999998</v>
      </c>
      <c r="I3709" s="25">
        <v>1.7352000000000001</v>
      </c>
      <c r="J3709" s="26">
        <v>66</v>
      </c>
      <c r="K3709" s="26">
        <v>14</v>
      </c>
      <c r="L3709" s="27">
        <v>0.23880000000000001</v>
      </c>
      <c r="M3709" s="28">
        <v>1.2737496399999999</v>
      </c>
      <c r="N3709" s="29">
        <v>1</v>
      </c>
      <c r="O3709" s="31" t="s">
        <v>42</v>
      </c>
      <c r="P3709" s="31">
        <v>0.21491636289999999</v>
      </c>
      <c r="Q3709" s="31">
        <v>0.214916362884252</v>
      </c>
      <c r="R3709" s="42"/>
      <c r="S3709" s="27">
        <f>IF(A3709="placement",MIN(P3709,IF(R3709="",Q3709,R3709)),"")</f>
        <v>0.214916362884252</v>
      </c>
      <c r="T3709" s="28">
        <f>IF($A3709="placement",S3709*J3709,"")</f>
        <v>14.184479950360632</v>
      </c>
      <c r="U3709" s="26">
        <f>IF($A3709="placement",T3709,IF($A3709="site",SUMIF($C:$C,$C3709,$T:$T),IF($A3709="user",SUMIF($B:$B,$B3709,$T:$T),SUM($T:$T))))</f>
        <v>14.184479950360632</v>
      </c>
      <c r="V3709" s="27">
        <f>U3709/J3709</f>
        <v>0.214916362884252</v>
      </c>
    </row>
    <row r="3710" spans="1:22" hidden="1" x14ac:dyDescent="0.3">
      <c r="A3710" s="23" t="s">
        <v>14</v>
      </c>
      <c r="B3710" s="23" t="s">
        <v>6285</v>
      </c>
      <c r="C3710" s="23" t="s">
        <v>6287</v>
      </c>
      <c r="D3710" s="23" t="s">
        <v>6308</v>
      </c>
      <c r="E3710" s="23" t="s">
        <v>6309</v>
      </c>
      <c r="F3710" s="27">
        <v>0.25</v>
      </c>
      <c r="G3710" s="24">
        <v>0</v>
      </c>
      <c r="H3710" s="25">
        <v>18.6509</v>
      </c>
      <c r="I3710" s="25">
        <v>1.6475</v>
      </c>
      <c r="J3710" s="26">
        <v>66</v>
      </c>
      <c r="K3710" s="26">
        <v>16</v>
      </c>
      <c r="L3710" s="27">
        <v>8.8300000000000003E-2</v>
      </c>
      <c r="M3710" s="28">
        <v>1.33605029</v>
      </c>
      <c r="N3710" s="29">
        <v>1</v>
      </c>
      <c r="O3710" s="31" t="s">
        <v>42</v>
      </c>
      <c r="P3710" s="31">
        <v>0.25152518169999999</v>
      </c>
      <c r="Q3710" s="31">
        <v>0.25</v>
      </c>
      <c r="R3710" s="42"/>
      <c r="S3710" s="27">
        <f>IF(A3710="placement",MIN(P3710,IF(R3710="",Q3710,R3710)),"")</f>
        <v>0.25</v>
      </c>
      <c r="T3710" s="28">
        <f>IF($A3710="placement",S3710*J3710,"")</f>
        <v>16.5</v>
      </c>
      <c r="U3710" s="26">
        <f>IF($A3710="placement",T3710,IF($A3710="site",SUMIF($C:$C,$C3710,$T:$T),IF($A3710="user",SUMIF($B:$B,$B3710,$T:$T),SUM($T:$T))))</f>
        <v>16.5</v>
      </c>
      <c r="V3710" s="27">
        <f>U3710/J3710</f>
        <v>0.25</v>
      </c>
    </row>
    <row r="3711" spans="1:22" hidden="1" x14ac:dyDescent="0.3">
      <c r="A3711" s="23" t="s">
        <v>14</v>
      </c>
      <c r="B3711" s="23" t="s">
        <v>6586</v>
      </c>
      <c r="C3711" s="23" t="s">
        <v>6587</v>
      </c>
      <c r="D3711" s="23" t="s">
        <v>6618</v>
      </c>
      <c r="E3711" s="23" t="s">
        <v>6619</v>
      </c>
      <c r="F3711" s="27">
        <v>0.33</v>
      </c>
      <c r="G3711" s="24">
        <v>0</v>
      </c>
      <c r="H3711" s="25">
        <v>7.1196000000000002</v>
      </c>
      <c r="I3711" s="25">
        <v>2.4754999999999998</v>
      </c>
      <c r="J3711" s="26">
        <v>66</v>
      </c>
      <c r="K3711" s="26">
        <v>19</v>
      </c>
      <c r="L3711" s="27">
        <v>0.34770000000000001</v>
      </c>
      <c r="M3711" s="28">
        <v>0.89505727999999996</v>
      </c>
      <c r="N3711" s="29">
        <v>0.85</v>
      </c>
      <c r="O3711" s="31" t="s">
        <v>12</v>
      </c>
      <c r="P3711" s="31">
        <v>5.03401032E-2</v>
      </c>
      <c r="Q3711" s="31">
        <v>5.0340103159251998E-2</v>
      </c>
      <c r="R3711" s="42"/>
      <c r="S3711" s="27">
        <f>IF(A3711="placement",MIN(P3711,IF(R3711="",Q3711,R3711)),"")</f>
        <v>5.0340103159251998E-2</v>
      </c>
      <c r="T3711" s="28">
        <f>IF($A3711="placement",S3711*J3711,"")</f>
        <v>3.322446808510632</v>
      </c>
      <c r="U3711" s="26">
        <f>IF($A3711="placement",T3711,IF($A3711="site",SUMIF($C:$C,$C3711,$T:$T),IF($A3711="user",SUMIF($B:$B,$B3711,$T:$T),SUM($T:$T))))</f>
        <v>3.322446808510632</v>
      </c>
      <c r="V3711" s="27">
        <f>U3711/J3711</f>
        <v>5.0340103159251998E-2</v>
      </c>
    </row>
    <row r="3712" spans="1:22" hidden="1" x14ac:dyDescent="0.3">
      <c r="A3712" s="23" t="s">
        <v>14</v>
      </c>
      <c r="B3712" s="23" t="s">
        <v>7081</v>
      </c>
      <c r="C3712" s="23" t="s">
        <v>7083</v>
      </c>
      <c r="D3712" s="23" t="s">
        <v>7124</v>
      </c>
      <c r="E3712" s="23" t="s">
        <v>7125</v>
      </c>
      <c r="F3712" s="27">
        <v>0.25</v>
      </c>
      <c r="G3712" s="24">
        <v>1</v>
      </c>
      <c r="H3712" s="25">
        <v>80.272099999999995</v>
      </c>
      <c r="I3712" s="25">
        <v>3.0118999999999998</v>
      </c>
      <c r="J3712" s="26">
        <v>66</v>
      </c>
      <c r="K3712" s="26">
        <v>16</v>
      </c>
      <c r="L3712" s="27">
        <v>3.7499999999999999E-2</v>
      </c>
      <c r="M3712" s="28">
        <v>0.72865342</v>
      </c>
      <c r="N3712" s="29">
        <v>0.5</v>
      </c>
      <c r="O3712" s="31" t="s">
        <v>12</v>
      </c>
      <c r="P3712" s="31">
        <v>0.31380271050000003</v>
      </c>
      <c r="Q3712" s="31">
        <v>0.25</v>
      </c>
      <c r="R3712" s="42"/>
      <c r="S3712" s="27">
        <f>IF(A3712="placement",MIN(P3712,IF(R3712="",Q3712,R3712)),"")</f>
        <v>0.25</v>
      </c>
      <c r="T3712" s="28">
        <f>IF($A3712="placement",S3712*J3712,"")</f>
        <v>16.5</v>
      </c>
      <c r="U3712" s="26">
        <f>IF($A3712="placement",T3712,IF($A3712="site",SUMIF($C:$C,$C3712,$T:$T),IF($A3712="user",SUMIF($B:$B,$B3712,$T:$T),SUM($T:$T))))</f>
        <v>16.5</v>
      </c>
      <c r="V3712" s="27">
        <f>U3712/J3712</f>
        <v>0.25</v>
      </c>
    </row>
    <row r="3713" spans="1:22" hidden="1" x14ac:dyDescent="0.3">
      <c r="A3713" s="23" t="s">
        <v>14</v>
      </c>
      <c r="B3713" s="23" t="s">
        <v>8149</v>
      </c>
      <c r="C3713" s="23" t="s">
        <v>8151</v>
      </c>
      <c r="D3713" s="23" t="s">
        <v>8174</v>
      </c>
      <c r="E3713" s="23" t="s">
        <v>8175</v>
      </c>
      <c r="F3713" s="27">
        <v>0.33</v>
      </c>
      <c r="G3713" s="24">
        <v>0</v>
      </c>
      <c r="H3713" s="25">
        <v>11.219799999999999</v>
      </c>
      <c r="I3713" s="25">
        <v>3.5571999999999999</v>
      </c>
      <c r="J3713" s="26">
        <v>66</v>
      </c>
      <c r="K3713" s="26">
        <v>22</v>
      </c>
      <c r="L3713" s="27">
        <v>0.317</v>
      </c>
      <c r="M3713" s="28">
        <v>0.62229272999999996</v>
      </c>
      <c r="N3713" s="29">
        <v>0.3</v>
      </c>
      <c r="O3713" s="31" t="s">
        <v>12</v>
      </c>
      <c r="P3713" s="31">
        <v>0.5179117674</v>
      </c>
      <c r="Q3713" s="31">
        <v>0.32999999999999902</v>
      </c>
      <c r="R3713" s="42"/>
      <c r="S3713" s="27">
        <f>IF(A3713="placement",MIN(P3713,IF(R3713="",Q3713,R3713)),"")</f>
        <v>0.32999999999999902</v>
      </c>
      <c r="T3713" s="28">
        <f>IF($A3713="placement",S3713*J3713,"")</f>
        <v>21.779999999999934</v>
      </c>
      <c r="U3713" s="26">
        <f>IF($A3713="placement",T3713,IF($A3713="site",SUMIF($C:$C,$C3713,$T:$T),IF($A3713="user",SUMIF($B:$B,$B3713,$T:$T),SUM($T:$T))))</f>
        <v>21.779999999999934</v>
      </c>
      <c r="V3713" s="27">
        <f>U3713/J3713</f>
        <v>0.32999999999999902</v>
      </c>
    </row>
    <row r="3714" spans="1:22" hidden="1" x14ac:dyDescent="0.3">
      <c r="A3714" s="23" t="s">
        <v>14</v>
      </c>
      <c r="B3714" s="23" t="s">
        <v>8615</v>
      </c>
      <c r="C3714" s="23" t="s">
        <v>8616</v>
      </c>
      <c r="D3714" s="23" t="s">
        <v>8649</v>
      </c>
      <c r="E3714" s="23" t="s">
        <v>8650</v>
      </c>
      <c r="F3714" s="27">
        <v>0.15</v>
      </c>
      <c r="G3714" s="24">
        <v>0</v>
      </c>
      <c r="H3714" s="25">
        <v>19.322199999999999</v>
      </c>
      <c r="I3714" s="25">
        <v>1.1959</v>
      </c>
      <c r="J3714" s="26">
        <v>66</v>
      </c>
      <c r="K3714" s="26">
        <v>9</v>
      </c>
      <c r="L3714" s="27">
        <v>6.1899999999999997E-2</v>
      </c>
      <c r="M3714" s="28">
        <v>1.84940572</v>
      </c>
      <c r="N3714" s="29">
        <v>1.6</v>
      </c>
      <c r="O3714" s="31" t="s">
        <v>42</v>
      </c>
      <c r="P3714" s="31">
        <v>0.13485722410000001</v>
      </c>
      <c r="Q3714" s="31">
        <v>0.13485722405585701</v>
      </c>
      <c r="R3714" s="42"/>
      <c r="S3714" s="27">
        <f>IF(A3714="placement",MIN(P3714,IF(R3714="",Q3714,R3714)),"")</f>
        <v>0.13485722405585701</v>
      </c>
      <c r="T3714" s="28">
        <f>IF($A3714="placement",S3714*J3714,"")</f>
        <v>8.9005767876865622</v>
      </c>
      <c r="U3714" s="26">
        <f>IF($A3714="placement",T3714,IF($A3714="site",SUMIF($C:$C,$C3714,$T:$T),IF($A3714="user",SUMIF($B:$B,$B3714,$T:$T),SUM($T:$T))))</f>
        <v>8.9005767876865622</v>
      </c>
      <c r="V3714" s="27">
        <f>U3714/J3714</f>
        <v>0.13485722405585701</v>
      </c>
    </row>
    <row r="3715" spans="1:22" hidden="1" x14ac:dyDescent="0.3">
      <c r="A3715" s="23" t="s">
        <v>14</v>
      </c>
      <c r="B3715" s="23" t="s">
        <v>8800</v>
      </c>
      <c r="C3715" s="23" t="s">
        <v>8802</v>
      </c>
      <c r="D3715" s="23" t="s">
        <v>8803</v>
      </c>
      <c r="E3715" s="23" t="s">
        <v>8804</v>
      </c>
      <c r="F3715" s="27">
        <v>0.15</v>
      </c>
      <c r="G3715" s="24">
        <v>0</v>
      </c>
      <c r="H3715" s="25">
        <v>14.360099999999999</v>
      </c>
      <c r="I3715" s="25">
        <v>2.8628999999999998</v>
      </c>
      <c r="J3715" s="26">
        <v>66</v>
      </c>
      <c r="K3715" s="26">
        <v>10</v>
      </c>
      <c r="L3715" s="27">
        <v>0.19939999999999999</v>
      </c>
      <c r="M3715" s="28">
        <v>0.76842144999999995</v>
      </c>
      <c r="N3715" s="29">
        <v>0.5</v>
      </c>
      <c r="O3715" s="31" t="s">
        <v>70</v>
      </c>
      <c r="P3715" s="31">
        <v>0.34931540210000001</v>
      </c>
      <c r="Q3715" s="31">
        <v>0.15</v>
      </c>
      <c r="R3715" s="42"/>
      <c r="S3715" s="27">
        <f>IF(A3715="placement",MIN(P3715,IF(R3715="",Q3715,R3715)),"")</f>
        <v>0.15</v>
      </c>
      <c r="T3715" s="28">
        <f>IF($A3715="placement",S3715*J3715,"")</f>
        <v>9.9</v>
      </c>
      <c r="U3715" s="26">
        <f>IF($A3715="placement",T3715,IF($A3715="site",SUMIF($C:$C,$C3715,$T:$T),IF($A3715="user",SUMIF($B:$B,$B3715,$T:$T),SUM($T:$T))))</f>
        <v>9.9</v>
      </c>
      <c r="V3715" s="27">
        <f>U3715/J3715</f>
        <v>0.15</v>
      </c>
    </row>
    <row r="3716" spans="1:22" hidden="1" x14ac:dyDescent="0.3">
      <c r="A3716" s="23" t="s">
        <v>14</v>
      </c>
      <c r="B3716" s="23" t="s">
        <v>118</v>
      </c>
      <c r="C3716" s="23" t="s">
        <v>120</v>
      </c>
      <c r="D3716" s="23" t="s">
        <v>121</v>
      </c>
      <c r="E3716" s="23" t="s">
        <v>122</v>
      </c>
      <c r="F3716" s="27">
        <v>0.25</v>
      </c>
      <c r="G3716" s="24">
        <v>0</v>
      </c>
      <c r="H3716" s="25">
        <v>10.2034</v>
      </c>
      <c r="I3716" s="25">
        <v>2.7363</v>
      </c>
      <c r="J3716" s="26">
        <v>65</v>
      </c>
      <c r="K3716" s="26">
        <v>16</v>
      </c>
      <c r="L3716" s="27">
        <v>0.26819999999999999</v>
      </c>
      <c r="M3716" s="28">
        <v>0.79101754000000002</v>
      </c>
      <c r="N3716" s="29">
        <v>0.5</v>
      </c>
      <c r="O3716" s="31" t="s">
        <v>12</v>
      </c>
      <c r="P3716" s="31">
        <v>0.36790276649999998</v>
      </c>
      <c r="Q3716" s="31">
        <v>0.25</v>
      </c>
      <c r="R3716" s="42"/>
      <c r="S3716" s="27">
        <f>IF(A3716="placement",MIN(P3716,IF(R3716="",Q3716,R3716)),"")</f>
        <v>0.25</v>
      </c>
      <c r="T3716" s="28">
        <f>IF($A3716="placement",S3716*J3716,"")</f>
        <v>16.25</v>
      </c>
      <c r="U3716" s="26">
        <f>IF($A3716="placement",T3716,IF($A3716="site",SUMIF($C:$C,$C3716,$T:$T),IF($A3716="user",SUMIF($B:$B,$B3716,$T:$T),SUM($T:$T))))</f>
        <v>16.25</v>
      </c>
      <c r="V3716" s="27">
        <f>U3716/J3716</f>
        <v>0.25</v>
      </c>
    </row>
    <row r="3717" spans="1:22" hidden="1" x14ac:dyDescent="0.3">
      <c r="A3717" s="23" t="s">
        <v>14</v>
      </c>
      <c r="B3717" s="23" t="s">
        <v>678</v>
      </c>
      <c r="C3717" s="23" t="s">
        <v>680</v>
      </c>
      <c r="D3717" s="32" t="s">
        <v>902</v>
      </c>
      <c r="E3717" s="23" t="s">
        <v>903</v>
      </c>
      <c r="F3717" s="27">
        <v>0.33</v>
      </c>
      <c r="G3717" s="24">
        <v>0</v>
      </c>
      <c r="H3717" s="25">
        <v>27.070900000000002</v>
      </c>
      <c r="I3717" s="25">
        <v>4.4848999999999997</v>
      </c>
      <c r="J3717" s="26">
        <v>65</v>
      </c>
      <c r="K3717" s="26">
        <v>21</v>
      </c>
      <c r="L3717" s="27">
        <v>0.16569999999999999</v>
      </c>
      <c r="M3717" s="28">
        <v>0.47953111999999998</v>
      </c>
      <c r="N3717" s="29">
        <v>0.3</v>
      </c>
      <c r="O3717" s="31" t="s">
        <v>12</v>
      </c>
      <c r="P3717" s="31">
        <v>0.37438888300000001</v>
      </c>
      <c r="Q3717" s="31">
        <v>0.33</v>
      </c>
      <c r="R3717" s="42"/>
      <c r="S3717" s="27">
        <f>IF(A3717="placement",MIN(P3717,IF(R3717="",Q3717,R3717)),"")</f>
        <v>0.33</v>
      </c>
      <c r="T3717" s="28">
        <f>IF($A3717="placement",S3717*J3717,"")</f>
        <v>21.45</v>
      </c>
      <c r="U3717" s="26">
        <f>IF($A3717="placement",T3717,IF($A3717="site",SUMIF($C:$C,$C3717,$T:$T),IF($A3717="user",SUMIF($B:$B,$B3717,$T:$T),SUM($T:$T))))</f>
        <v>21.45</v>
      </c>
      <c r="V3717" s="27">
        <f>U3717/J3717</f>
        <v>0.33</v>
      </c>
    </row>
    <row r="3718" spans="1:22" hidden="1" x14ac:dyDescent="0.3">
      <c r="A3718" s="23" t="s">
        <v>14</v>
      </c>
      <c r="B3718" s="23" t="s">
        <v>1501</v>
      </c>
      <c r="C3718" s="23" t="s">
        <v>1503</v>
      </c>
      <c r="D3718" s="23" t="s">
        <v>1517</v>
      </c>
      <c r="E3718" s="23" t="s">
        <v>1518</v>
      </c>
      <c r="F3718" s="27">
        <v>0.33</v>
      </c>
      <c r="G3718" s="24">
        <v>0</v>
      </c>
      <c r="H3718" s="25">
        <v>15.147600000000001</v>
      </c>
      <c r="I3718" s="25">
        <v>0.96150000000000002</v>
      </c>
      <c r="J3718" s="26">
        <v>65</v>
      </c>
      <c r="K3718" s="26">
        <v>13</v>
      </c>
      <c r="L3718" s="27">
        <v>6.3500000000000001E-2</v>
      </c>
      <c r="M3718" s="28">
        <v>2.2560359600000002</v>
      </c>
      <c r="N3718" s="29">
        <v>1.8</v>
      </c>
      <c r="O3718" s="31" t="s">
        <v>12</v>
      </c>
      <c r="P3718" s="31">
        <v>0.20214037570000001</v>
      </c>
      <c r="Q3718" s="31">
        <v>0.20214037571825999</v>
      </c>
      <c r="R3718" s="42"/>
      <c r="S3718" s="27">
        <f>IF(A3718="placement",MIN(P3718,IF(R3718="",Q3718,R3718)),"")</f>
        <v>0.20214037570000001</v>
      </c>
      <c r="T3718" s="28">
        <f>IF($A3718="placement",S3718*J3718,"")</f>
        <v>13.139124420500002</v>
      </c>
      <c r="U3718" s="26">
        <f>IF($A3718="placement",T3718,IF($A3718="site",SUMIF($C:$C,$C3718,$T:$T),IF($A3718="user",SUMIF($B:$B,$B3718,$T:$T),SUM($T:$T))))</f>
        <v>13.139124420500002</v>
      </c>
      <c r="V3718" s="27">
        <f>U3718/J3718</f>
        <v>0.20214037570000001</v>
      </c>
    </row>
    <row r="3719" spans="1:22" hidden="1" x14ac:dyDescent="0.3">
      <c r="A3719" s="23" t="s">
        <v>14</v>
      </c>
      <c r="B3719" s="23" t="s">
        <v>2294</v>
      </c>
      <c r="C3719" s="23" t="s">
        <v>2295</v>
      </c>
      <c r="D3719" s="23" t="s">
        <v>2354</v>
      </c>
      <c r="E3719" s="23" t="s">
        <v>2355</v>
      </c>
      <c r="F3719" s="27">
        <v>0.33</v>
      </c>
      <c r="G3719" s="24">
        <v>0</v>
      </c>
      <c r="H3719" s="25">
        <v>7.8910999999999998</v>
      </c>
      <c r="I3719" s="25">
        <v>1.4662999999999999</v>
      </c>
      <c r="J3719" s="26">
        <v>65</v>
      </c>
      <c r="K3719" s="26">
        <v>12</v>
      </c>
      <c r="L3719" s="27">
        <v>0.18579999999999999</v>
      </c>
      <c r="M3719" s="28">
        <v>1.47024552</v>
      </c>
      <c r="N3719" s="29">
        <v>1.2</v>
      </c>
      <c r="O3719" s="31" t="s">
        <v>12</v>
      </c>
      <c r="P3719" s="31">
        <v>0.18380978889999999</v>
      </c>
      <c r="Q3719" s="31">
        <v>0.183809788875193</v>
      </c>
      <c r="R3719" s="42"/>
      <c r="S3719" s="27">
        <f>IF(A3719="placement",MIN(P3719,IF(R3719="",Q3719,R3719)),"")</f>
        <v>0.183809788875193</v>
      </c>
      <c r="T3719" s="28">
        <f>IF($A3719="placement",S3719*J3719,"")</f>
        <v>11.947636276887545</v>
      </c>
      <c r="U3719" s="26">
        <f>IF($A3719="placement",T3719,IF($A3719="site",SUMIF($C:$C,$C3719,$T:$T),IF($A3719="user",SUMIF($B:$B,$B3719,$T:$T),SUM($T:$T))))</f>
        <v>11.947636276887545</v>
      </c>
      <c r="V3719" s="27">
        <f>U3719/J3719</f>
        <v>0.183809788875193</v>
      </c>
    </row>
    <row r="3720" spans="1:22" hidden="1" x14ac:dyDescent="0.3">
      <c r="A3720" s="23" t="s">
        <v>14</v>
      </c>
      <c r="B3720" s="23" t="s">
        <v>2570</v>
      </c>
      <c r="C3720" s="23" t="s">
        <v>2572</v>
      </c>
      <c r="D3720" s="23" t="s">
        <v>2573</v>
      </c>
      <c r="E3720" s="23" t="s">
        <v>2574</v>
      </c>
      <c r="F3720" s="27">
        <v>0.25</v>
      </c>
      <c r="G3720" s="24">
        <v>0</v>
      </c>
      <c r="H3720" s="25">
        <v>41.125500000000002</v>
      </c>
      <c r="I3720" s="25">
        <v>4.5567000000000002</v>
      </c>
      <c r="J3720" s="26">
        <v>65</v>
      </c>
      <c r="K3720" s="26">
        <v>16</v>
      </c>
      <c r="L3720" s="27">
        <v>0.1108</v>
      </c>
      <c r="M3720" s="28">
        <v>0.47185785000000002</v>
      </c>
      <c r="N3720" s="29">
        <v>0.28999999999999998</v>
      </c>
      <c r="O3720" s="31" t="s">
        <v>12</v>
      </c>
      <c r="P3720" s="31">
        <v>0.38540813309999999</v>
      </c>
      <c r="Q3720" s="31">
        <v>0.25</v>
      </c>
      <c r="R3720" s="42"/>
      <c r="S3720" s="27">
        <f>IF(A3720="placement",MIN(P3720,IF(R3720="",Q3720,R3720)),"")</f>
        <v>0.25</v>
      </c>
      <c r="T3720" s="28">
        <f>IF($A3720="placement",S3720*J3720,"")</f>
        <v>16.25</v>
      </c>
      <c r="U3720" s="26">
        <f>IF($A3720="placement",T3720,IF($A3720="site",SUMIF($C:$C,$C3720,$T:$T),IF($A3720="user",SUMIF($B:$B,$B3720,$T:$T),SUM($T:$T))))</f>
        <v>16.25</v>
      </c>
      <c r="V3720" s="27">
        <f>U3720/J3720</f>
        <v>0.25</v>
      </c>
    </row>
    <row r="3721" spans="1:22" hidden="1" x14ac:dyDescent="0.3">
      <c r="A3721" s="23" t="s">
        <v>14</v>
      </c>
      <c r="B3721" s="23" t="s">
        <v>2936</v>
      </c>
      <c r="C3721" s="23" t="s">
        <v>2937</v>
      </c>
      <c r="D3721" s="23" t="s">
        <v>2942</v>
      </c>
      <c r="E3721" s="23" t="s">
        <v>2943</v>
      </c>
      <c r="F3721" s="27">
        <v>0.3</v>
      </c>
      <c r="G3721" s="24">
        <v>1</v>
      </c>
      <c r="H3721" s="25">
        <v>101.0454</v>
      </c>
      <c r="I3721" s="25">
        <v>15.1793</v>
      </c>
      <c r="J3721" s="26">
        <v>65</v>
      </c>
      <c r="K3721" s="26">
        <v>20</v>
      </c>
      <c r="L3721" s="27">
        <v>0.1502</v>
      </c>
      <c r="M3721" s="28">
        <v>0.14323279</v>
      </c>
      <c r="N3721" s="29">
        <v>0.03</v>
      </c>
      <c r="O3721" s="31" t="s">
        <v>42</v>
      </c>
      <c r="P3721" s="31">
        <v>0.7905507517</v>
      </c>
      <c r="Q3721" s="31">
        <v>0.3</v>
      </c>
      <c r="R3721" s="42"/>
      <c r="S3721" s="27">
        <f>IF(A3721="placement",MIN(P3721,IF(R3721="",Q3721,R3721)),"")</f>
        <v>0.3</v>
      </c>
      <c r="T3721" s="28">
        <f>IF($A3721="placement",S3721*J3721,"")</f>
        <v>19.5</v>
      </c>
      <c r="U3721" s="26">
        <f>IF($A3721="placement",T3721,IF($A3721="site",SUMIF($C:$C,$C3721,$T:$T),IF($A3721="user",SUMIF($B:$B,$B3721,$T:$T),SUM($T:$T))))</f>
        <v>19.5</v>
      </c>
      <c r="V3721" s="27">
        <f>U3721/J3721</f>
        <v>0.3</v>
      </c>
    </row>
    <row r="3722" spans="1:22" hidden="1" x14ac:dyDescent="0.3">
      <c r="A3722" s="23" t="s">
        <v>14</v>
      </c>
      <c r="B3722" s="23" t="s">
        <v>3053</v>
      </c>
      <c r="C3722" s="23" t="s">
        <v>3055</v>
      </c>
      <c r="D3722" s="23" t="s">
        <v>3095</v>
      </c>
      <c r="E3722" s="23" t="s">
        <v>3096</v>
      </c>
      <c r="F3722" s="27">
        <v>0.1</v>
      </c>
      <c r="G3722" s="24">
        <v>0</v>
      </c>
      <c r="H3722" s="25">
        <v>9.9359000000000002</v>
      </c>
      <c r="I3722" s="25">
        <v>1.5657000000000001</v>
      </c>
      <c r="J3722" s="26">
        <v>65</v>
      </c>
      <c r="K3722" s="26">
        <v>7</v>
      </c>
      <c r="L3722" s="27">
        <v>0.15759999999999999</v>
      </c>
      <c r="M3722" s="28">
        <v>1.3856204400000001</v>
      </c>
      <c r="N3722" s="29">
        <v>1</v>
      </c>
      <c r="O3722" s="31" t="s">
        <v>304</v>
      </c>
      <c r="P3722" s="31">
        <v>0.27830163829999999</v>
      </c>
      <c r="Q3722" s="31">
        <v>9.9999999999999895E-2</v>
      </c>
      <c r="R3722" s="42"/>
      <c r="S3722" s="27">
        <f>IF(A3722="placement",MIN(P3722,IF(R3722="",Q3722,R3722)),"")</f>
        <v>9.9999999999999895E-2</v>
      </c>
      <c r="T3722" s="28">
        <f>IF($A3722="placement",S3722*J3722,"")</f>
        <v>6.4999999999999929</v>
      </c>
      <c r="U3722" s="26">
        <f>IF($A3722="placement",T3722,IF($A3722="site",SUMIF($C:$C,$C3722,$T:$T),IF($A3722="user",SUMIF($B:$B,$B3722,$T:$T),SUM($T:$T))))</f>
        <v>6.4999999999999929</v>
      </c>
      <c r="V3722" s="27">
        <f>U3722/J3722</f>
        <v>9.9999999999999895E-2</v>
      </c>
    </row>
    <row r="3723" spans="1:22" hidden="1" x14ac:dyDescent="0.3">
      <c r="A3723" s="23" t="s">
        <v>14</v>
      </c>
      <c r="B3723" s="23" t="s">
        <v>3053</v>
      </c>
      <c r="C3723" s="23" t="s">
        <v>3055</v>
      </c>
      <c r="D3723" s="23" t="s">
        <v>3126</v>
      </c>
      <c r="E3723" s="23" t="s">
        <v>3127</v>
      </c>
      <c r="F3723" s="27">
        <v>0.25</v>
      </c>
      <c r="G3723" s="24">
        <v>0</v>
      </c>
      <c r="H3723" s="25">
        <v>13.202</v>
      </c>
      <c r="I3723" s="25">
        <v>2.7873999999999999</v>
      </c>
      <c r="J3723" s="26">
        <v>65</v>
      </c>
      <c r="K3723" s="26">
        <v>16</v>
      </c>
      <c r="L3723" s="27">
        <v>0.21110000000000001</v>
      </c>
      <c r="M3723" s="28">
        <v>0.77177048999999998</v>
      </c>
      <c r="N3723" s="29">
        <v>0.5</v>
      </c>
      <c r="O3723" s="31" t="s">
        <v>12</v>
      </c>
      <c r="P3723" s="31">
        <v>0.35213900549999999</v>
      </c>
      <c r="Q3723" s="31">
        <v>0.25</v>
      </c>
      <c r="R3723" s="42"/>
      <c r="S3723" s="27">
        <f>IF(A3723="placement",MIN(P3723,IF(R3723="",Q3723,R3723)),"")</f>
        <v>0.25</v>
      </c>
      <c r="T3723" s="28">
        <f>IF($A3723="placement",S3723*J3723,"")</f>
        <v>16.25</v>
      </c>
      <c r="U3723" s="26">
        <f>IF($A3723="placement",T3723,IF($A3723="site",SUMIF($C:$C,$C3723,$T:$T),IF($A3723="user",SUMIF($B:$B,$B3723,$T:$T),SUM($T:$T))))</f>
        <v>16.25</v>
      </c>
      <c r="V3723" s="27">
        <f>U3723/J3723</f>
        <v>0.25</v>
      </c>
    </row>
    <row r="3724" spans="1:22" hidden="1" x14ac:dyDescent="0.3">
      <c r="A3724" s="23" t="s">
        <v>14</v>
      </c>
      <c r="B3724" s="23" t="s">
        <v>3266</v>
      </c>
      <c r="C3724" s="23" t="s">
        <v>3268</v>
      </c>
      <c r="D3724" s="23" t="s">
        <v>3462</v>
      </c>
      <c r="E3724" s="23" t="s">
        <v>3463</v>
      </c>
      <c r="F3724" s="27">
        <v>0.25</v>
      </c>
      <c r="G3724" s="24">
        <v>0</v>
      </c>
      <c r="H3724" s="25">
        <v>4.0903999999999998</v>
      </c>
      <c r="I3724" s="25">
        <v>1.6776</v>
      </c>
      <c r="J3724" s="26">
        <v>65</v>
      </c>
      <c r="K3724" s="26">
        <v>16</v>
      </c>
      <c r="L3724" s="27">
        <v>0.41010000000000002</v>
      </c>
      <c r="M3724" s="28">
        <v>1.2987992799999999</v>
      </c>
      <c r="N3724" s="29">
        <v>0.75</v>
      </c>
      <c r="O3724" s="31" t="s">
        <v>12</v>
      </c>
      <c r="P3724" s="31">
        <v>0.42254356859999997</v>
      </c>
      <c r="Q3724" s="31">
        <v>0.25</v>
      </c>
      <c r="R3724" s="42"/>
      <c r="S3724" s="27">
        <f>IF(A3724="placement",MIN(P3724,IF(R3724="",Q3724,R3724)),"")</f>
        <v>0.25</v>
      </c>
      <c r="T3724" s="28">
        <f>IF($A3724="placement",S3724*J3724,"")</f>
        <v>16.25</v>
      </c>
      <c r="U3724" s="26">
        <f>IF($A3724="placement",T3724,IF($A3724="site",SUMIF($C:$C,$C3724,$T:$T),IF($A3724="user",SUMIF($B:$B,$B3724,$T:$T),SUM($T:$T))))</f>
        <v>16.25</v>
      </c>
      <c r="V3724" s="27">
        <f>U3724/J3724</f>
        <v>0.25</v>
      </c>
    </row>
    <row r="3725" spans="1:22" hidden="1" x14ac:dyDescent="0.3">
      <c r="A3725" s="23" t="s">
        <v>14</v>
      </c>
      <c r="B3725" s="23" t="s">
        <v>3975</v>
      </c>
      <c r="C3725" s="23" t="s">
        <v>3976</v>
      </c>
      <c r="D3725" s="23" t="s">
        <v>10811</v>
      </c>
      <c r="E3725" s="23" t="s">
        <v>10812</v>
      </c>
      <c r="F3725" s="27">
        <v>0.25</v>
      </c>
      <c r="G3725" s="24">
        <v>1</v>
      </c>
      <c r="H3725" s="25">
        <v>27.796900000000001</v>
      </c>
      <c r="I3725" s="25">
        <v>5.6151</v>
      </c>
      <c r="J3725" s="26">
        <v>65</v>
      </c>
      <c r="K3725" s="26">
        <v>16</v>
      </c>
      <c r="L3725" s="27">
        <v>0.20200000000000001</v>
      </c>
      <c r="M3725" s="28">
        <v>0.38687732000000002</v>
      </c>
      <c r="N3725" s="29">
        <v>0.1</v>
      </c>
      <c r="O3725" s="31" t="s">
        <v>12</v>
      </c>
      <c r="P3725" s="31">
        <v>0.74152012940000001</v>
      </c>
      <c r="Q3725" s="31">
        <v>0.25</v>
      </c>
      <c r="R3725" s="42"/>
      <c r="S3725" s="27">
        <f>IF(A3725="placement",MIN(P3725,IF(R3725="",Q3725,R3725)),"")</f>
        <v>0.25</v>
      </c>
      <c r="T3725" s="28">
        <f>IF($A3725="placement",S3725*J3725,"")</f>
        <v>16.25</v>
      </c>
      <c r="U3725" s="26">
        <f>IF($A3725="placement",T3725,IF($A3725="site",SUMIF($C:$C,$C3725,$T:$T),IF($A3725="user",SUMIF($B:$B,$B3725,$T:$T),SUM($T:$T))))</f>
        <v>16.25</v>
      </c>
      <c r="V3725" s="27">
        <f>U3725/J3725</f>
        <v>0.25</v>
      </c>
    </row>
    <row r="3726" spans="1:22" x14ac:dyDescent="0.3">
      <c r="A3726" s="23" t="s">
        <v>14</v>
      </c>
      <c r="B3726" s="23" t="s">
        <v>4016</v>
      </c>
      <c r="C3726" s="23" t="s">
        <v>4018</v>
      </c>
      <c r="D3726" s="32" t="s">
        <v>4023</v>
      </c>
      <c r="E3726" s="23" t="s">
        <v>4024</v>
      </c>
      <c r="F3726" s="27">
        <v>0.15</v>
      </c>
      <c r="G3726" s="24">
        <v>1</v>
      </c>
      <c r="H3726" s="25">
        <v>32.2761</v>
      </c>
      <c r="I3726" s="25">
        <v>7.0799000000000003</v>
      </c>
      <c r="J3726" s="26">
        <v>65</v>
      </c>
      <c r="K3726" s="26">
        <v>10</v>
      </c>
      <c r="L3726" s="27">
        <v>0.21940000000000001</v>
      </c>
      <c r="M3726" s="28">
        <v>0.30404664999999997</v>
      </c>
      <c r="N3726" s="29">
        <v>0.15</v>
      </c>
      <c r="O3726" s="31" t="s">
        <v>42</v>
      </c>
      <c r="P3726" s="31">
        <v>0.50665465480000005</v>
      </c>
      <c r="Q3726" s="31">
        <v>0.15</v>
      </c>
      <c r="R3726" s="42">
        <v>0.25</v>
      </c>
      <c r="S3726" s="27">
        <f>IF(A3726="placement",MIN(P3726,IF(R3726="",Q3726,R3726)),"")</f>
        <v>0.25</v>
      </c>
      <c r="T3726" s="28">
        <f>IF($A3726="placement",S3726*J3726,"")</f>
        <v>16.25</v>
      </c>
      <c r="U3726" s="26">
        <f>IF($A3726="placement",T3726,IF($A3726="site",SUMIF($C:$C,$C3726,$T:$T),IF($A3726="user",SUMIF($B:$B,$B3726,$T:$T),SUM($T:$T))))</f>
        <v>16.25</v>
      </c>
      <c r="V3726" s="27">
        <f>U3726/J3726</f>
        <v>0.25</v>
      </c>
    </row>
    <row r="3727" spans="1:22" hidden="1" x14ac:dyDescent="0.3">
      <c r="A3727" s="23" t="s">
        <v>14</v>
      </c>
      <c r="B3727" s="23" t="s">
        <v>4914</v>
      </c>
      <c r="C3727" s="23" t="s">
        <v>4915</v>
      </c>
      <c r="D3727" s="23" t="s">
        <v>4918</v>
      </c>
      <c r="E3727" s="23" t="s">
        <v>4919</v>
      </c>
      <c r="F3727" s="27">
        <v>0.05</v>
      </c>
      <c r="G3727" s="24">
        <v>1</v>
      </c>
      <c r="H3727" s="25">
        <v>617.8999</v>
      </c>
      <c r="I3727" s="25">
        <v>11.459099999999999</v>
      </c>
      <c r="J3727" s="26">
        <v>65</v>
      </c>
      <c r="K3727" s="26">
        <v>3</v>
      </c>
      <c r="L3727" s="27">
        <v>1.8499999999999999E-2</v>
      </c>
      <c r="M3727" s="28">
        <v>0.18931482999999999</v>
      </c>
      <c r="N3727" s="29">
        <v>0.03</v>
      </c>
      <c r="O3727" s="31" t="s">
        <v>70</v>
      </c>
      <c r="P3727" s="31">
        <v>0.84153381140000005</v>
      </c>
      <c r="Q3727" s="31">
        <v>4.9999999999999899E-2</v>
      </c>
      <c r="R3727" s="42"/>
      <c r="S3727" s="27">
        <f>IF(A3727="placement",MIN(P3727,IF(R3727="",Q3727,R3727)),"")</f>
        <v>4.9999999999999899E-2</v>
      </c>
      <c r="T3727" s="28">
        <f>IF($A3727="placement",S3727*J3727,"")</f>
        <v>3.2499999999999933</v>
      </c>
      <c r="U3727" s="26">
        <f>IF($A3727="placement",T3727,IF($A3727="site",SUMIF($C:$C,$C3727,$T:$T),IF($A3727="user",SUMIF($B:$B,$B3727,$T:$T),SUM($T:$T))))</f>
        <v>3.2499999999999933</v>
      </c>
      <c r="V3727" s="27">
        <f>U3727/J3727</f>
        <v>4.9999999999999899E-2</v>
      </c>
    </row>
    <row r="3728" spans="1:22" hidden="1" x14ac:dyDescent="0.3">
      <c r="A3728" s="23" t="s">
        <v>14</v>
      </c>
      <c r="B3728" s="23" t="s">
        <v>5381</v>
      </c>
      <c r="C3728" s="23" t="s">
        <v>5383</v>
      </c>
      <c r="D3728" s="32" t="s">
        <v>5388</v>
      </c>
      <c r="E3728" s="23" t="s">
        <v>5389</v>
      </c>
      <c r="F3728" s="27">
        <v>0.25</v>
      </c>
      <c r="G3728" s="24">
        <v>0</v>
      </c>
      <c r="H3728" s="25">
        <v>35.889600000000002</v>
      </c>
      <c r="I3728" s="25">
        <v>3.1097999999999999</v>
      </c>
      <c r="J3728" s="26">
        <v>65</v>
      </c>
      <c r="K3728" s="26">
        <v>16</v>
      </c>
      <c r="L3728" s="27">
        <v>8.6599999999999996E-2</v>
      </c>
      <c r="M3728" s="28">
        <v>0.69482969000000006</v>
      </c>
      <c r="N3728" s="29">
        <v>0.5</v>
      </c>
      <c r="O3728" s="31" t="s">
        <v>42</v>
      </c>
      <c r="P3728" s="31">
        <v>0.28039919610000003</v>
      </c>
      <c r="Q3728" s="31">
        <v>0.25</v>
      </c>
      <c r="R3728" s="42"/>
      <c r="S3728" s="27">
        <f>IF(A3728="placement",MIN(P3728,IF(R3728="",Q3728,R3728)),"")</f>
        <v>0.25</v>
      </c>
      <c r="T3728" s="28">
        <f>IF($A3728="placement",S3728*J3728,"")</f>
        <v>16.25</v>
      </c>
      <c r="U3728" s="23">
        <f>IF($A3728="placement",T3728,IF($A3728="site",SUMIF($C:$C,$C3728,$T:$T),IF($A3728="user",SUMIF($B:$B,$B3728,$T:$T),SUM($T:$T))))</f>
        <v>16.25</v>
      </c>
      <c r="V3728" s="27">
        <f>U3728/J3728</f>
        <v>0.25</v>
      </c>
    </row>
    <row r="3729" spans="1:22" hidden="1" x14ac:dyDescent="0.3">
      <c r="A3729" s="23" t="s">
        <v>14</v>
      </c>
      <c r="B3729" s="23" t="s">
        <v>5678</v>
      </c>
      <c r="C3729" s="23" t="s">
        <v>5679</v>
      </c>
      <c r="D3729" s="23" t="s">
        <v>10247</v>
      </c>
      <c r="E3729" s="23" t="s">
        <v>10248</v>
      </c>
      <c r="F3729" s="27">
        <v>0.25</v>
      </c>
      <c r="G3729" s="24">
        <v>0</v>
      </c>
      <c r="H3729" s="25">
        <v>27.761900000000001</v>
      </c>
      <c r="I3729" s="25">
        <v>1.3093999999999999</v>
      </c>
      <c r="J3729" s="26">
        <v>65</v>
      </c>
      <c r="K3729" s="26">
        <v>14</v>
      </c>
      <c r="L3729" s="27">
        <v>4.7199999999999999E-2</v>
      </c>
      <c r="M3729" s="28">
        <v>1.6657811499999999</v>
      </c>
      <c r="N3729" s="29">
        <v>1.1499999999999999</v>
      </c>
      <c r="O3729" s="31" t="s">
        <v>42</v>
      </c>
      <c r="P3729" s="31">
        <v>0.30963320030000002</v>
      </c>
      <c r="Q3729" s="31">
        <v>0.249999999999999</v>
      </c>
      <c r="R3729" s="42"/>
      <c r="S3729" s="27">
        <f>IF(A3729="placement",MIN(P3729,IF(R3729="",Q3729,R3729)),"")</f>
        <v>0.249999999999999</v>
      </c>
      <c r="T3729" s="28">
        <f>IF($A3729="placement",S3729*J3729,"")</f>
        <v>16.249999999999936</v>
      </c>
      <c r="U3729" s="26">
        <f>IF($A3729="placement",T3729,IF($A3729="site",SUMIF($C:$C,$C3729,$T:$T),IF($A3729="user",SUMIF($B:$B,$B3729,$T:$T),SUM($T:$T))))</f>
        <v>16.249999999999936</v>
      </c>
      <c r="V3729" s="27">
        <f>U3729/J3729</f>
        <v>0.24999999999999903</v>
      </c>
    </row>
    <row r="3730" spans="1:22" hidden="1" x14ac:dyDescent="0.3">
      <c r="A3730" s="17" t="s">
        <v>13</v>
      </c>
      <c r="B3730" s="17" t="s">
        <v>6949</v>
      </c>
      <c r="C3730" s="17" t="s">
        <v>6950</v>
      </c>
      <c r="D3730" s="17" t="s">
        <v>9898</v>
      </c>
      <c r="E3730" s="17"/>
      <c r="F3730" s="18">
        <v>0.25</v>
      </c>
      <c r="G3730" s="36">
        <v>0.91502919000000005</v>
      </c>
      <c r="H3730" s="37">
        <v>833.16020000000003</v>
      </c>
      <c r="I3730" s="37">
        <v>21.527100000000001</v>
      </c>
      <c r="J3730" s="19">
        <v>65</v>
      </c>
      <c r="K3730" s="19">
        <v>16</v>
      </c>
      <c r="L3730" s="18">
        <v>2.58E-2</v>
      </c>
      <c r="M3730" s="20">
        <v>0.10081026999999999</v>
      </c>
      <c r="N3730" s="21">
        <v>3.8580000000000003E-2</v>
      </c>
      <c r="O3730" s="22"/>
      <c r="P3730" s="22">
        <v>0.61730090650000002</v>
      </c>
      <c r="Q3730" s="22">
        <v>0.25</v>
      </c>
      <c r="R3730" s="43"/>
      <c r="S3730" s="18" t="str">
        <f>IF(A3730="placement",MIN(P3730,IF(R3730="",Q3730,R3730)),"")</f>
        <v/>
      </c>
      <c r="T3730" s="20" t="str">
        <f>IF($A3730="placement",S3730*J3730,"")</f>
        <v/>
      </c>
      <c r="U3730" s="19">
        <f>IF($A3730="placement",T3730,IF($A3730="site",SUMIF($C:$C,$C3730,$T:$T),IF($A3730="user",SUMIF($B:$B,$B3730,$T:$T),SUM($T:$T))))</f>
        <v>14.999999999999975</v>
      </c>
      <c r="V3730" s="18">
        <f>U3730/J3730</f>
        <v>0.23076923076923039</v>
      </c>
    </row>
    <row r="3731" spans="1:22" hidden="1" x14ac:dyDescent="0.3">
      <c r="A3731" s="11" t="s">
        <v>10</v>
      </c>
      <c r="B3731" s="11" t="s">
        <v>6949</v>
      </c>
      <c r="C3731" s="11" t="s">
        <v>9898</v>
      </c>
      <c r="D3731" s="11" t="s">
        <v>9898</v>
      </c>
      <c r="E3731" s="11"/>
      <c r="F3731" s="12">
        <v>0.25</v>
      </c>
      <c r="G3731" s="33">
        <v>0.91502919000000005</v>
      </c>
      <c r="H3731" s="34">
        <v>833.16020000000003</v>
      </c>
      <c r="I3731" s="34">
        <v>21.527100000000001</v>
      </c>
      <c r="J3731" s="13">
        <v>65</v>
      </c>
      <c r="K3731" s="13">
        <v>16</v>
      </c>
      <c r="L3731" s="12">
        <v>2.58E-2</v>
      </c>
      <c r="M3731" s="14">
        <v>0.10081026999999999</v>
      </c>
      <c r="N3731" s="15">
        <v>3.8580000000000003E-2</v>
      </c>
      <c r="O3731" s="16"/>
      <c r="P3731" s="16">
        <v>0.61730090650000002</v>
      </c>
      <c r="Q3731" s="16">
        <v>0.25</v>
      </c>
      <c r="R3731" s="44"/>
      <c r="S3731" s="12" t="str">
        <f>IF(A3731="placement",MIN(P3731,IF(R3731="",Q3731,R3731)),"")</f>
        <v/>
      </c>
      <c r="T3731" s="14" t="str">
        <f>IF($A3731="placement",S3731*J3731,"")</f>
        <v/>
      </c>
      <c r="U3731" s="13">
        <f>IF($A3731="placement",T3731,IF($A3731="site",SUMIF($C:$C,$C3731,$T:$T),IF($A3731="user",SUMIF($B:$B,$B3731,$T:$T),SUM($T:$T))))</f>
        <v>14.999999999999975</v>
      </c>
      <c r="V3731" s="12">
        <f>U3731/J3731</f>
        <v>0.23076923076923039</v>
      </c>
    </row>
    <row r="3732" spans="1:22" hidden="1" x14ac:dyDescent="0.3">
      <c r="A3732" s="23" t="s">
        <v>14</v>
      </c>
      <c r="B3732" s="23" t="s">
        <v>7257</v>
      </c>
      <c r="C3732" s="23" t="s">
        <v>7258</v>
      </c>
      <c r="D3732" s="23" t="s">
        <v>7259</v>
      </c>
      <c r="E3732" s="23" t="s">
        <v>7260</v>
      </c>
      <c r="F3732" s="27">
        <v>0.25</v>
      </c>
      <c r="G3732" s="24">
        <v>0</v>
      </c>
      <c r="H3732" s="25">
        <v>21.137</v>
      </c>
      <c r="I3732" s="25">
        <v>2.2839</v>
      </c>
      <c r="J3732" s="26">
        <v>65</v>
      </c>
      <c r="K3732" s="26">
        <v>14</v>
      </c>
      <c r="L3732" s="27">
        <v>0.1081</v>
      </c>
      <c r="M3732" s="28">
        <v>0.95104460000000002</v>
      </c>
      <c r="N3732" s="29">
        <v>0.75</v>
      </c>
      <c r="O3732" s="31" t="s">
        <v>42</v>
      </c>
      <c r="P3732" s="31">
        <v>0.2113934499</v>
      </c>
      <c r="Q3732" s="31">
        <v>0.21139344990084999</v>
      </c>
      <c r="R3732" s="42"/>
      <c r="S3732" s="27">
        <f>IF(A3732="placement",MIN(P3732,IF(R3732="",Q3732,R3732)),"")</f>
        <v>0.2113934499</v>
      </c>
      <c r="T3732" s="28">
        <f>IF($A3732="placement",S3732*J3732,"")</f>
        <v>13.740574243499999</v>
      </c>
      <c r="U3732" s="26">
        <f>IF($A3732="placement",T3732,IF($A3732="site",SUMIF($C:$C,$C3732,$T:$T),IF($A3732="user",SUMIF($B:$B,$B3732,$T:$T),SUM($T:$T))))</f>
        <v>13.740574243499999</v>
      </c>
      <c r="V3732" s="27">
        <f>U3732/J3732</f>
        <v>0.2113934499</v>
      </c>
    </row>
    <row r="3733" spans="1:22" hidden="1" x14ac:dyDescent="0.3">
      <c r="A3733" s="23" t="s">
        <v>14</v>
      </c>
      <c r="B3733" s="23" t="s">
        <v>7689</v>
      </c>
      <c r="C3733" s="23" t="s">
        <v>7690</v>
      </c>
      <c r="D3733" s="23" t="s">
        <v>7751</v>
      </c>
      <c r="E3733" s="23" t="s">
        <v>7752</v>
      </c>
      <c r="F3733" s="27">
        <v>0.25</v>
      </c>
      <c r="G3733" s="24">
        <v>0</v>
      </c>
      <c r="H3733" s="25">
        <v>27.901700000000002</v>
      </c>
      <c r="I3733" s="25">
        <v>2.2989000000000002</v>
      </c>
      <c r="J3733" s="26">
        <v>65</v>
      </c>
      <c r="K3733" s="26">
        <v>16</v>
      </c>
      <c r="L3733" s="27">
        <v>8.2400000000000001E-2</v>
      </c>
      <c r="M3733" s="28">
        <v>0.93990368000000002</v>
      </c>
      <c r="N3733" s="29">
        <v>0.7</v>
      </c>
      <c r="O3733" s="31" t="s">
        <v>12</v>
      </c>
      <c r="P3733" s="31">
        <v>0.25524283660000002</v>
      </c>
      <c r="Q3733" s="31">
        <v>0.25</v>
      </c>
      <c r="R3733" s="42"/>
      <c r="S3733" s="27">
        <f>IF(A3733="placement",MIN(P3733,IF(R3733="",Q3733,R3733)),"")</f>
        <v>0.25</v>
      </c>
      <c r="T3733" s="28">
        <f>IF($A3733="placement",S3733*J3733,"")</f>
        <v>16.25</v>
      </c>
      <c r="U3733" s="26">
        <f>IF($A3733="placement",T3733,IF($A3733="site",SUMIF($C:$C,$C3733,$T:$T),IF($A3733="user",SUMIF($B:$B,$B3733,$T:$T),SUM($T:$T))))</f>
        <v>16.25</v>
      </c>
      <c r="V3733" s="27">
        <f>U3733/J3733</f>
        <v>0.25</v>
      </c>
    </row>
    <row r="3734" spans="1:22" hidden="1" x14ac:dyDescent="0.3">
      <c r="A3734" s="23" t="s">
        <v>14</v>
      </c>
      <c r="B3734" s="23" t="s">
        <v>7689</v>
      </c>
      <c r="C3734" s="23" t="s">
        <v>7690</v>
      </c>
      <c r="D3734" s="23" t="s">
        <v>7829</v>
      </c>
      <c r="E3734" s="23" t="s">
        <v>7830</v>
      </c>
      <c r="F3734" s="27">
        <v>0.1</v>
      </c>
      <c r="G3734" s="24">
        <v>0</v>
      </c>
      <c r="H3734" s="25">
        <v>3.2317</v>
      </c>
      <c r="I3734" s="25">
        <v>1.5396000000000001</v>
      </c>
      <c r="J3734" s="26">
        <v>65</v>
      </c>
      <c r="K3734" s="26">
        <v>7</v>
      </c>
      <c r="L3734" s="27">
        <v>0.47639999999999999</v>
      </c>
      <c r="M3734" s="28">
        <v>1.41524472</v>
      </c>
      <c r="N3734" s="29">
        <v>0.95</v>
      </c>
      <c r="O3734" s="31" t="s">
        <v>12</v>
      </c>
      <c r="P3734" s="31">
        <v>0.32873800219999999</v>
      </c>
      <c r="Q3734" s="31">
        <v>9.9999999999999895E-2</v>
      </c>
      <c r="R3734" s="42"/>
      <c r="S3734" s="27">
        <f>IF(A3734="placement",MIN(P3734,IF(R3734="",Q3734,R3734)),"")</f>
        <v>9.9999999999999895E-2</v>
      </c>
      <c r="T3734" s="28">
        <f>IF($A3734="placement",S3734*J3734,"")</f>
        <v>6.4999999999999929</v>
      </c>
      <c r="U3734" s="26">
        <f>IF($A3734="placement",T3734,IF($A3734="site",SUMIF($C:$C,$C3734,$T:$T),IF($A3734="user",SUMIF($B:$B,$B3734,$T:$T),SUM($T:$T))))</f>
        <v>6.4999999999999929</v>
      </c>
      <c r="V3734" s="27">
        <f>U3734/J3734</f>
        <v>9.9999999999999895E-2</v>
      </c>
    </row>
    <row r="3735" spans="1:22" hidden="1" x14ac:dyDescent="0.3">
      <c r="A3735" s="23" t="s">
        <v>14</v>
      </c>
      <c r="B3735" s="23" t="s">
        <v>7689</v>
      </c>
      <c r="C3735" s="23" t="s">
        <v>7690</v>
      </c>
      <c r="D3735" s="23" t="s">
        <v>7865</v>
      </c>
      <c r="E3735" s="23" t="s">
        <v>7866</v>
      </c>
      <c r="F3735" s="27">
        <v>0.1</v>
      </c>
      <c r="G3735" s="24">
        <v>0</v>
      </c>
      <c r="H3735" s="25">
        <v>18.098400000000002</v>
      </c>
      <c r="I3735" s="25">
        <v>2.4963000000000002</v>
      </c>
      <c r="J3735" s="26">
        <v>65</v>
      </c>
      <c r="K3735" s="26">
        <v>6</v>
      </c>
      <c r="L3735" s="27">
        <v>0.13789999999999999</v>
      </c>
      <c r="M3735" s="28">
        <v>0.86511388</v>
      </c>
      <c r="N3735" s="29">
        <v>0.65</v>
      </c>
      <c r="O3735" s="31" t="s">
        <v>12</v>
      </c>
      <c r="P3735" s="31">
        <v>0.2486538334</v>
      </c>
      <c r="Q3735" s="31">
        <v>0.1</v>
      </c>
      <c r="R3735" s="42"/>
      <c r="S3735" s="27">
        <f>IF(A3735="placement",MIN(P3735,IF(R3735="",Q3735,R3735)),"")</f>
        <v>0.1</v>
      </c>
      <c r="T3735" s="28">
        <f>IF($A3735="placement",S3735*J3735,"")</f>
        <v>6.5</v>
      </c>
      <c r="U3735" s="26">
        <f>IF($A3735="placement",T3735,IF($A3735="site",SUMIF($C:$C,$C3735,$T:$T),IF($A3735="user",SUMIF($B:$B,$B3735,$T:$T),SUM($T:$T))))</f>
        <v>6.5</v>
      </c>
      <c r="V3735" s="27">
        <f>U3735/J3735</f>
        <v>0.1</v>
      </c>
    </row>
    <row r="3736" spans="1:22" hidden="1" x14ac:dyDescent="0.3">
      <c r="A3736" s="23" t="s">
        <v>14</v>
      </c>
      <c r="B3736" s="23" t="s">
        <v>9695</v>
      </c>
      <c r="C3736" s="23" t="s">
        <v>9696</v>
      </c>
      <c r="D3736" s="23" t="s">
        <v>9725</v>
      </c>
      <c r="E3736" s="23" t="s">
        <v>9726</v>
      </c>
      <c r="F3736" s="27">
        <v>0.25</v>
      </c>
      <c r="G3736" s="24">
        <v>0</v>
      </c>
      <c r="H3736" s="25">
        <v>45.323900000000002</v>
      </c>
      <c r="I3736" s="25">
        <v>5.7454000000000001</v>
      </c>
      <c r="J3736" s="26">
        <v>65</v>
      </c>
      <c r="K3736" s="26">
        <v>16</v>
      </c>
      <c r="L3736" s="27">
        <v>0.1268</v>
      </c>
      <c r="M3736" s="28">
        <v>0.37871848000000002</v>
      </c>
      <c r="N3736" s="29">
        <v>0.15</v>
      </c>
      <c r="O3736" s="31" t="s">
        <v>42</v>
      </c>
      <c r="P3736" s="31">
        <v>0.6039274389</v>
      </c>
      <c r="Q3736" s="31">
        <v>0.25</v>
      </c>
      <c r="R3736" s="42"/>
      <c r="S3736" s="27">
        <f>IF(A3736="placement",MIN(P3736,IF(R3736="",Q3736,R3736)),"")</f>
        <v>0.25</v>
      </c>
      <c r="T3736" s="28">
        <f>IF($A3736="placement",S3736*J3736,"")</f>
        <v>16.25</v>
      </c>
      <c r="U3736" s="26">
        <f>IF($A3736="placement",T3736,IF($A3736="site",SUMIF($C:$C,$C3736,$T:$T),IF($A3736="user",SUMIF($B:$B,$B3736,$T:$T),SUM($T:$T))))</f>
        <v>16.25</v>
      </c>
      <c r="V3736" s="27">
        <f>U3736/J3736</f>
        <v>0.25</v>
      </c>
    </row>
    <row r="3737" spans="1:22" hidden="1" x14ac:dyDescent="0.3">
      <c r="A3737" s="23" t="s">
        <v>14</v>
      </c>
      <c r="B3737" s="23" t="s">
        <v>9844</v>
      </c>
      <c r="C3737" s="23" t="s">
        <v>9846</v>
      </c>
      <c r="D3737" s="23" t="s">
        <v>10407</v>
      </c>
      <c r="E3737" s="23" t="s">
        <v>10408</v>
      </c>
      <c r="F3737" s="27">
        <v>0.25</v>
      </c>
      <c r="G3737" s="24">
        <v>0</v>
      </c>
      <c r="H3737" s="25">
        <v>6.9077999999999999</v>
      </c>
      <c r="I3737" s="25">
        <v>0.81920000000000004</v>
      </c>
      <c r="J3737" s="26">
        <v>65</v>
      </c>
      <c r="K3737" s="26">
        <v>16</v>
      </c>
      <c r="L3737" s="27">
        <v>0.1186</v>
      </c>
      <c r="M3737" s="28">
        <v>2.6415554999999999</v>
      </c>
      <c r="N3737" s="29">
        <v>2</v>
      </c>
      <c r="O3737" s="31" t="s">
        <v>12</v>
      </c>
      <c r="P3737" s="31">
        <v>0.24287034590000001</v>
      </c>
      <c r="Q3737" s="31">
        <v>0.242870345920253</v>
      </c>
      <c r="R3737" s="42"/>
      <c r="S3737" s="27">
        <f>IF(A3737="placement",MIN(P3737,IF(R3737="",Q3737,R3737)),"")</f>
        <v>0.24287034590000001</v>
      </c>
      <c r="T3737" s="28">
        <f>IF($A3737="placement",S3737*J3737,"")</f>
        <v>15.786572483500001</v>
      </c>
      <c r="U3737" s="26">
        <f>IF($A3737="placement",T3737,IF($A3737="site",SUMIF($C:$C,$C3737,$T:$T),IF($A3737="user",SUMIF($B:$B,$B3737,$T:$T),SUM($T:$T))))</f>
        <v>15.786572483500001</v>
      </c>
      <c r="V3737" s="27">
        <f>U3737/J3737</f>
        <v>0.24287034590000001</v>
      </c>
    </row>
    <row r="3738" spans="1:22" hidden="1" x14ac:dyDescent="0.3">
      <c r="A3738" s="23" t="s">
        <v>14</v>
      </c>
      <c r="B3738" s="23" t="s">
        <v>1646</v>
      </c>
      <c r="C3738" s="23" t="s">
        <v>1647</v>
      </c>
      <c r="D3738" s="32" t="s">
        <v>1651</v>
      </c>
      <c r="E3738" s="23" t="s">
        <v>1647</v>
      </c>
      <c r="F3738" s="27">
        <v>0.25</v>
      </c>
      <c r="G3738" s="24">
        <v>1</v>
      </c>
      <c r="H3738" s="25">
        <v>112.7064</v>
      </c>
      <c r="I3738" s="25">
        <v>13.8575</v>
      </c>
      <c r="J3738" s="26">
        <v>64</v>
      </c>
      <c r="K3738" s="26">
        <v>16</v>
      </c>
      <c r="L3738" s="27">
        <v>0.123</v>
      </c>
      <c r="M3738" s="28">
        <v>0.15510322000000001</v>
      </c>
      <c r="N3738" s="29">
        <v>0.01</v>
      </c>
      <c r="O3738" s="31" t="s">
        <v>12</v>
      </c>
      <c r="P3738" s="31">
        <v>0.9355268055</v>
      </c>
      <c r="Q3738" s="31">
        <v>0.25</v>
      </c>
      <c r="R3738" s="42"/>
      <c r="S3738" s="27">
        <f>IF(A3738="placement",MIN(P3738,IF(R3738="",Q3738,R3738)),"")</f>
        <v>0.25</v>
      </c>
      <c r="T3738" s="28">
        <f>IF($A3738="placement",S3738*J3738,"")</f>
        <v>16</v>
      </c>
      <c r="U3738" s="26">
        <f>IF($A3738="placement",T3738,IF($A3738="site",SUMIF($C:$C,$C3738,$T:$T),IF($A3738="user",SUMIF($B:$B,$B3738,$T:$T),SUM($T:$T))))</f>
        <v>16</v>
      </c>
      <c r="V3738" s="27">
        <f>U3738/J3738</f>
        <v>0.25</v>
      </c>
    </row>
    <row r="3739" spans="1:22" hidden="1" x14ac:dyDescent="0.3">
      <c r="A3739" s="23" t="s">
        <v>14</v>
      </c>
      <c r="B3739" s="23" t="s">
        <v>1708</v>
      </c>
      <c r="C3739" s="23" t="s">
        <v>1709</v>
      </c>
      <c r="D3739" s="23" t="s">
        <v>1948</v>
      </c>
      <c r="E3739" s="23" t="s">
        <v>1949</v>
      </c>
      <c r="F3739" s="27">
        <v>0.15</v>
      </c>
      <c r="G3739" s="24">
        <v>0</v>
      </c>
      <c r="H3739" s="25">
        <v>3.8157999999999999</v>
      </c>
      <c r="I3739" s="25">
        <v>1.0476000000000001</v>
      </c>
      <c r="J3739" s="26">
        <v>64</v>
      </c>
      <c r="K3739" s="26">
        <v>10</v>
      </c>
      <c r="L3739" s="27">
        <v>0.27460000000000001</v>
      </c>
      <c r="M3739" s="28">
        <v>2.02474262</v>
      </c>
      <c r="N3739" s="29">
        <v>1.5</v>
      </c>
      <c r="O3739" s="31" t="s">
        <v>42</v>
      </c>
      <c r="P3739" s="31">
        <v>0.25916509799999998</v>
      </c>
      <c r="Q3739" s="31">
        <v>0.15</v>
      </c>
      <c r="R3739" s="42"/>
      <c r="S3739" s="27">
        <f>IF(A3739="placement",MIN(P3739,IF(R3739="",Q3739,R3739)),"")</f>
        <v>0.15</v>
      </c>
      <c r="T3739" s="28">
        <f>IF($A3739="placement",S3739*J3739,"")</f>
        <v>9.6</v>
      </c>
      <c r="U3739" s="26">
        <f>IF($A3739="placement",T3739,IF($A3739="site",SUMIF($C:$C,$C3739,$T:$T),IF($A3739="user",SUMIF($B:$B,$B3739,$T:$T),SUM($T:$T))))</f>
        <v>9.6</v>
      </c>
      <c r="V3739" s="27">
        <f>U3739/J3739</f>
        <v>0.15</v>
      </c>
    </row>
    <row r="3740" spans="1:22" hidden="1" x14ac:dyDescent="0.3">
      <c r="A3740" s="17" t="s">
        <v>13</v>
      </c>
      <c r="B3740" s="17" t="s">
        <v>2524</v>
      </c>
      <c r="C3740" s="17" t="s">
        <v>2526</v>
      </c>
      <c r="D3740" s="17" t="s">
        <v>9898</v>
      </c>
      <c r="E3740" s="17"/>
      <c r="F3740" s="18">
        <v>0.25</v>
      </c>
      <c r="G3740" s="36">
        <v>0</v>
      </c>
      <c r="H3740" s="37">
        <v>45.152200000000001</v>
      </c>
      <c r="I3740" s="37">
        <v>4.3967000000000001</v>
      </c>
      <c r="J3740" s="19">
        <v>64</v>
      </c>
      <c r="K3740" s="19">
        <v>16</v>
      </c>
      <c r="L3740" s="18">
        <v>9.74E-2</v>
      </c>
      <c r="M3740" s="20">
        <v>0.48845566000000001</v>
      </c>
      <c r="N3740" s="21">
        <v>0.137679</v>
      </c>
      <c r="O3740" s="22"/>
      <c r="P3740" s="22">
        <v>0.71813409100000003</v>
      </c>
      <c r="Q3740" s="22">
        <v>0.249999999999999</v>
      </c>
      <c r="R3740" s="43"/>
      <c r="S3740" s="18" t="str">
        <f>IF(A3740="placement",MIN(P3740,IF(R3740="",Q3740,R3740)),"")</f>
        <v/>
      </c>
      <c r="T3740" s="20" t="str">
        <f>IF($A3740="placement",S3740*J3740,"")</f>
        <v/>
      </c>
      <c r="U3740" s="19">
        <f>IF($A3740="placement",T3740,IF($A3740="site",SUMIF($C:$C,$C3740,$T:$T),IF($A3740="user",SUMIF($B:$B,$B3740,$T:$T),SUM($T:$T))))</f>
        <v>9.75</v>
      </c>
      <c r="V3740" s="18">
        <f>U3740/J3740</f>
        <v>0.15234375</v>
      </c>
    </row>
    <row r="3741" spans="1:22" hidden="1" x14ac:dyDescent="0.3">
      <c r="A3741" s="11" t="s">
        <v>10</v>
      </c>
      <c r="B3741" s="11" t="s">
        <v>2524</v>
      </c>
      <c r="C3741" s="11" t="s">
        <v>9898</v>
      </c>
      <c r="D3741" s="11" t="s">
        <v>9898</v>
      </c>
      <c r="E3741" s="11"/>
      <c r="F3741" s="12">
        <v>0.25</v>
      </c>
      <c r="G3741" s="33">
        <v>0</v>
      </c>
      <c r="H3741" s="34">
        <v>45.152200000000001</v>
      </c>
      <c r="I3741" s="34">
        <v>4.3967000000000001</v>
      </c>
      <c r="J3741" s="13">
        <v>64</v>
      </c>
      <c r="K3741" s="13">
        <v>16</v>
      </c>
      <c r="L3741" s="12">
        <v>9.74E-2</v>
      </c>
      <c r="M3741" s="14">
        <v>0.48845566000000001</v>
      </c>
      <c r="N3741" s="15">
        <v>0.137679</v>
      </c>
      <c r="O3741" s="16"/>
      <c r="P3741" s="16">
        <v>0.71813409100000003</v>
      </c>
      <c r="Q3741" s="16">
        <v>0.249999999999999</v>
      </c>
      <c r="R3741" s="44"/>
      <c r="S3741" s="12" t="str">
        <f>IF(A3741="placement",MIN(P3741,IF(R3741="",Q3741,R3741)),"")</f>
        <v/>
      </c>
      <c r="T3741" s="14" t="str">
        <f>IF($A3741="placement",S3741*J3741,"")</f>
        <v/>
      </c>
      <c r="U3741" s="13">
        <f>IF($A3741="placement",T3741,IF($A3741="site",SUMIF($C:$C,$C3741,$T:$T),IF($A3741="user",SUMIF($B:$B,$B3741,$T:$T),SUM($T:$T))))</f>
        <v>9.75</v>
      </c>
      <c r="V3741" s="12">
        <f>U3741/J3741</f>
        <v>0.15234375</v>
      </c>
    </row>
    <row r="3742" spans="1:22" hidden="1" x14ac:dyDescent="0.3">
      <c r="A3742" s="23" t="s">
        <v>14</v>
      </c>
      <c r="B3742" s="23" t="s">
        <v>3266</v>
      </c>
      <c r="C3742" s="23" t="s">
        <v>3268</v>
      </c>
      <c r="D3742" s="23" t="s">
        <v>3299</v>
      </c>
      <c r="E3742" s="23" t="s">
        <v>3300</v>
      </c>
      <c r="F3742" s="27">
        <v>0.25</v>
      </c>
      <c r="G3742" s="24">
        <v>0</v>
      </c>
      <c r="H3742" s="25">
        <v>25.5854</v>
      </c>
      <c r="I3742" s="25">
        <v>1.9348000000000001</v>
      </c>
      <c r="J3742" s="26">
        <v>64</v>
      </c>
      <c r="K3742" s="26">
        <v>16</v>
      </c>
      <c r="L3742" s="27">
        <v>7.5600000000000001E-2</v>
      </c>
      <c r="M3742" s="28">
        <v>1.10342231</v>
      </c>
      <c r="N3742" s="29">
        <v>0.75</v>
      </c>
      <c r="O3742" s="31" t="s">
        <v>12</v>
      </c>
      <c r="P3742" s="31">
        <v>0.32029650300000001</v>
      </c>
      <c r="Q3742" s="31">
        <v>0.249999999999999</v>
      </c>
      <c r="R3742" s="42"/>
      <c r="S3742" s="27">
        <f>IF(A3742="placement",MIN(P3742,IF(R3742="",Q3742,R3742)),"")</f>
        <v>0.249999999999999</v>
      </c>
      <c r="T3742" s="28">
        <f>IF($A3742="placement",S3742*J3742,"")</f>
        <v>15.999999999999936</v>
      </c>
      <c r="U3742" s="26">
        <f>IF($A3742="placement",T3742,IF($A3742="site",SUMIF($C:$C,$C3742,$T:$T),IF($A3742="user",SUMIF($B:$B,$B3742,$T:$T),SUM($T:$T))))</f>
        <v>15.999999999999936</v>
      </c>
      <c r="V3742" s="27">
        <f>U3742/J3742</f>
        <v>0.249999999999999</v>
      </c>
    </row>
    <row r="3743" spans="1:22" hidden="1" x14ac:dyDescent="0.3">
      <c r="A3743" s="23" t="s">
        <v>14</v>
      </c>
      <c r="B3743" s="23" t="s">
        <v>3593</v>
      </c>
      <c r="C3743" s="23" t="s">
        <v>3595</v>
      </c>
      <c r="D3743" s="23" t="s">
        <v>3620</v>
      </c>
      <c r="E3743" s="23" t="s">
        <v>3621</v>
      </c>
      <c r="F3743" s="27">
        <v>0.25</v>
      </c>
      <c r="G3743" s="24">
        <v>0</v>
      </c>
      <c r="H3743" s="25">
        <v>2.0448</v>
      </c>
      <c r="I3743" s="25">
        <v>1.355</v>
      </c>
      <c r="J3743" s="26">
        <v>64</v>
      </c>
      <c r="K3743" s="26">
        <v>16</v>
      </c>
      <c r="L3743" s="27">
        <v>0.66269999999999996</v>
      </c>
      <c r="M3743" s="28">
        <v>1.5682656800000001</v>
      </c>
      <c r="N3743" s="29">
        <v>0.6</v>
      </c>
      <c r="O3743" s="31" t="s">
        <v>42</v>
      </c>
      <c r="P3743" s="31">
        <v>0.61741176470000003</v>
      </c>
      <c r="Q3743" s="31">
        <v>0.25</v>
      </c>
      <c r="R3743" s="42"/>
      <c r="S3743" s="27">
        <f>IF(A3743="placement",MIN(P3743,IF(R3743="",Q3743,R3743)),"")</f>
        <v>0.25</v>
      </c>
      <c r="T3743" s="28">
        <f>IF($A3743="placement",S3743*J3743,"")</f>
        <v>16</v>
      </c>
      <c r="U3743" s="26">
        <f>IF($A3743="placement",T3743,IF($A3743="site",SUMIF($C:$C,$C3743,$T:$T),IF($A3743="user",SUMIF($B:$B,$B3743,$T:$T),SUM($T:$T))))</f>
        <v>16</v>
      </c>
      <c r="V3743" s="27">
        <f>U3743/J3743</f>
        <v>0.25</v>
      </c>
    </row>
    <row r="3744" spans="1:22" hidden="1" x14ac:dyDescent="0.3">
      <c r="A3744" s="23" t="s">
        <v>14</v>
      </c>
      <c r="B3744" s="23" t="s">
        <v>3696</v>
      </c>
      <c r="C3744" s="23" t="s">
        <v>3697</v>
      </c>
      <c r="D3744" s="23" t="s">
        <v>3700</v>
      </c>
      <c r="E3744" s="23" t="s">
        <v>3701</v>
      </c>
      <c r="F3744" s="27">
        <v>0.15</v>
      </c>
      <c r="G3744" s="24">
        <v>0</v>
      </c>
      <c r="H3744" s="25">
        <v>10.4221</v>
      </c>
      <c r="I3744" s="25">
        <v>1.6521999999999999</v>
      </c>
      <c r="J3744" s="26">
        <v>64</v>
      </c>
      <c r="K3744" s="26">
        <v>10</v>
      </c>
      <c r="L3744" s="27">
        <v>0.1585</v>
      </c>
      <c r="M3744" s="28">
        <v>1.2882322399999999</v>
      </c>
      <c r="N3744" s="29">
        <v>1</v>
      </c>
      <c r="O3744" s="31" t="s">
        <v>70</v>
      </c>
      <c r="P3744" s="31">
        <v>0.22374245340000001</v>
      </c>
      <c r="Q3744" s="31">
        <v>0.15</v>
      </c>
      <c r="R3744" s="42"/>
      <c r="S3744" s="27">
        <f>IF(A3744="placement",MIN(P3744,IF(R3744="",Q3744,R3744)),"")</f>
        <v>0.15</v>
      </c>
      <c r="T3744" s="28">
        <f>IF($A3744="placement",S3744*J3744,"")</f>
        <v>9.6</v>
      </c>
      <c r="U3744" s="26">
        <f>IF($A3744="placement",T3744,IF($A3744="site",SUMIF($C:$C,$C3744,$T:$T),IF($A3744="user",SUMIF($B:$B,$B3744,$T:$T),SUM($T:$T))))</f>
        <v>9.6</v>
      </c>
      <c r="V3744" s="27">
        <f>U3744/J3744</f>
        <v>0.15</v>
      </c>
    </row>
    <row r="3745" spans="1:22" hidden="1" x14ac:dyDescent="0.3">
      <c r="A3745" s="23" t="s">
        <v>14</v>
      </c>
      <c r="B3745" s="23" t="s">
        <v>3740</v>
      </c>
      <c r="C3745" s="23" t="s">
        <v>3742</v>
      </c>
      <c r="D3745" s="23" t="s">
        <v>3747</v>
      </c>
      <c r="E3745" s="23" t="s">
        <v>3748</v>
      </c>
      <c r="F3745" s="27">
        <v>0.35</v>
      </c>
      <c r="G3745" s="24">
        <v>1</v>
      </c>
      <c r="H3745" s="25">
        <v>91.182100000000005</v>
      </c>
      <c r="I3745" s="25">
        <v>7.8826999999999998</v>
      </c>
      <c r="J3745" s="26">
        <v>64</v>
      </c>
      <c r="K3745" s="26">
        <v>22</v>
      </c>
      <c r="L3745" s="27">
        <v>8.6499999999999994E-2</v>
      </c>
      <c r="M3745" s="28">
        <v>0.26853875999999999</v>
      </c>
      <c r="N3745" s="29">
        <v>0.14000000000000001</v>
      </c>
      <c r="O3745" s="31" t="s">
        <v>304</v>
      </c>
      <c r="P3745" s="31">
        <v>0.47865998100000001</v>
      </c>
      <c r="Q3745" s="31">
        <v>0.35</v>
      </c>
      <c r="R3745" s="42"/>
      <c r="S3745" s="27">
        <f>IF(A3745="placement",MIN(P3745,IF(R3745="",Q3745,R3745)),"")</f>
        <v>0.35</v>
      </c>
      <c r="T3745" s="28">
        <f>IF($A3745="placement",S3745*J3745,"")</f>
        <v>22.4</v>
      </c>
      <c r="U3745" s="26">
        <f>IF($A3745="placement",T3745,IF($A3745="site",SUMIF($C:$C,$C3745,$T:$T),IF($A3745="user",SUMIF($B:$B,$B3745,$T:$T),SUM($T:$T))))</f>
        <v>22.4</v>
      </c>
      <c r="V3745" s="27">
        <f>U3745/J3745</f>
        <v>0.35</v>
      </c>
    </row>
    <row r="3746" spans="1:22" hidden="1" x14ac:dyDescent="0.3">
      <c r="A3746" s="23" t="s">
        <v>14</v>
      </c>
      <c r="B3746" s="23" t="s">
        <v>3975</v>
      </c>
      <c r="C3746" s="23" t="s">
        <v>3976</v>
      </c>
      <c r="D3746" s="23" t="s">
        <v>3977</v>
      </c>
      <c r="E3746" s="23" t="s">
        <v>3978</v>
      </c>
      <c r="F3746" s="27">
        <v>0.25</v>
      </c>
      <c r="G3746" s="24">
        <v>0</v>
      </c>
      <c r="H3746" s="25">
        <v>18.305399999999999</v>
      </c>
      <c r="I3746" s="25">
        <v>1.363</v>
      </c>
      <c r="J3746" s="26">
        <v>64</v>
      </c>
      <c r="K3746" s="26">
        <v>16</v>
      </c>
      <c r="L3746" s="27">
        <v>7.4499999999999997E-2</v>
      </c>
      <c r="M3746" s="28">
        <v>1.55444922</v>
      </c>
      <c r="N3746" s="29">
        <v>1.1000000000000001</v>
      </c>
      <c r="O3746" s="31" t="s">
        <v>42</v>
      </c>
      <c r="P3746" s="31">
        <v>0.29235385339999997</v>
      </c>
      <c r="Q3746" s="31">
        <v>0.25</v>
      </c>
      <c r="R3746" s="42"/>
      <c r="S3746" s="27">
        <f>IF(A3746="placement",MIN(P3746,IF(R3746="",Q3746,R3746)),"")</f>
        <v>0.25</v>
      </c>
      <c r="T3746" s="28">
        <f>IF($A3746="placement",S3746*J3746,"")</f>
        <v>16</v>
      </c>
      <c r="U3746" s="26">
        <f>IF($A3746="placement",T3746,IF($A3746="site",SUMIF($C:$C,$C3746,$T:$T),IF($A3746="user",SUMIF($B:$B,$B3746,$T:$T),SUM($T:$T))))</f>
        <v>16</v>
      </c>
      <c r="V3746" s="27">
        <f>U3746/J3746</f>
        <v>0.25</v>
      </c>
    </row>
    <row r="3747" spans="1:22" hidden="1" x14ac:dyDescent="0.3">
      <c r="A3747" s="23" t="s">
        <v>14</v>
      </c>
      <c r="B3747" s="23" t="s">
        <v>5381</v>
      </c>
      <c r="C3747" s="23" t="s">
        <v>5383</v>
      </c>
      <c r="D3747" s="23" t="s">
        <v>5396</v>
      </c>
      <c r="E3747" s="23" t="s">
        <v>5397</v>
      </c>
      <c r="F3747" s="27">
        <v>0.25</v>
      </c>
      <c r="G3747" s="24">
        <v>0</v>
      </c>
      <c r="H3747" s="25">
        <v>31.439399999999999</v>
      </c>
      <c r="I3747" s="25">
        <v>3.3654999999999999</v>
      </c>
      <c r="J3747" s="26">
        <v>64</v>
      </c>
      <c r="K3747" s="26">
        <v>14</v>
      </c>
      <c r="L3747" s="27">
        <v>0.107</v>
      </c>
      <c r="M3747" s="28">
        <v>0.63774434000000002</v>
      </c>
      <c r="N3747" s="29">
        <v>0.4</v>
      </c>
      <c r="O3747" s="31" t="s">
        <v>12</v>
      </c>
      <c r="P3747" s="31">
        <v>0.37278941450000003</v>
      </c>
      <c r="Q3747" s="31">
        <v>0.249999999999999</v>
      </c>
      <c r="R3747" s="42"/>
      <c r="S3747" s="27">
        <f>IF(A3747="placement",MIN(P3747,IF(R3747="",Q3747,R3747)),"")</f>
        <v>0.249999999999999</v>
      </c>
      <c r="T3747" s="28">
        <f>IF($A3747="placement",S3747*J3747,"")</f>
        <v>15.999999999999936</v>
      </c>
      <c r="U3747" s="26">
        <f>IF($A3747="placement",T3747,IF($A3747="site",SUMIF($C:$C,$C3747,$T:$T),IF($A3747="user",SUMIF($B:$B,$B3747,$T:$T),SUM($T:$T))))</f>
        <v>15.999999999999936</v>
      </c>
      <c r="V3747" s="27">
        <f>U3747/J3747</f>
        <v>0.249999999999999</v>
      </c>
    </row>
    <row r="3748" spans="1:22" hidden="1" x14ac:dyDescent="0.3">
      <c r="A3748" s="23" t="s">
        <v>14</v>
      </c>
      <c r="B3748" s="23" t="s">
        <v>7472</v>
      </c>
      <c r="C3748" s="23" t="s">
        <v>7473</v>
      </c>
      <c r="D3748" s="32" t="s">
        <v>7476</v>
      </c>
      <c r="E3748" s="23" t="s">
        <v>9868</v>
      </c>
      <c r="F3748" s="27">
        <v>0.25</v>
      </c>
      <c r="G3748" s="24">
        <v>0</v>
      </c>
      <c r="H3748" s="25">
        <v>6.4500999999999999</v>
      </c>
      <c r="I3748" s="25">
        <v>0.86460000000000004</v>
      </c>
      <c r="J3748" s="26">
        <v>64</v>
      </c>
      <c r="K3748" s="26">
        <v>12</v>
      </c>
      <c r="L3748" s="27">
        <v>0.13400000000000001</v>
      </c>
      <c r="M3748" s="28">
        <v>2.4812623899999999</v>
      </c>
      <c r="N3748" s="29">
        <v>2</v>
      </c>
      <c r="O3748" s="31" t="s">
        <v>42</v>
      </c>
      <c r="P3748" s="31">
        <v>0.19395868569999999</v>
      </c>
      <c r="Q3748" s="31">
        <v>0.193958685721135</v>
      </c>
      <c r="R3748" s="42"/>
      <c r="S3748" s="27">
        <f>IF(A3748="placement",MIN(P3748,IF(R3748="",Q3748,R3748)),"")</f>
        <v>0.19395868569999999</v>
      </c>
      <c r="T3748" s="28">
        <f>IF($A3748="placement",S3748*J3748,"")</f>
        <v>12.4133558848</v>
      </c>
      <c r="U3748" s="26">
        <f>IF($A3748="placement",T3748,IF($A3748="site",SUMIF($C:$C,$C3748,$T:$T),IF($A3748="user",SUMIF($B:$B,$B3748,$T:$T),SUM($T:$T))))</f>
        <v>12.4133558848</v>
      </c>
      <c r="V3748" s="27">
        <f>U3748/J3748</f>
        <v>0.19395868569999999</v>
      </c>
    </row>
    <row r="3749" spans="1:22" hidden="1" x14ac:dyDescent="0.3">
      <c r="A3749" s="23" t="s">
        <v>14</v>
      </c>
      <c r="B3749" s="23" t="s">
        <v>7663</v>
      </c>
      <c r="C3749" s="23" t="s">
        <v>7665</v>
      </c>
      <c r="D3749" s="23" t="s">
        <v>7676</v>
      </c>
      <c r="E3749" s="23" t="s">
        <v>7664</v>
      </c>
      <c r="F3749" s="27">
        <v>0.25</v>
      </c>
      <c r="G3749" s="24">
        <v>0</v>
      </c>
      <c r="H3749" s="25">
        <v>30.809899999999999</v>
      </c>
      <c r="I3749" s="25">
        <v>5.6978999999999997</v>
      </c>
      <c r="J3749" s="26">
        <v>64</v>
      </c>
      <c r="K3749" s="26">
        <v>16</v>
      </c>
      <c r="L3749" s="27">
        <v>0.18490000000000001</v>
      </c>
      <c r="M3749" s="28">
        <v>0.37426600999999998</v>
      </c>
      <c r="N3749" s="29">
        <v>0.2</v>
      </c>
      <c r="O3749" s="31" t="s">
        <v>42</v>
      </c>
      <c r="P3749" s="31">
        <v>0.46562072939999999</v>
      </c>
      <c r="Q3749" s="31">
        <v>0.25</v>
      </c>
      <c r="R3749" s="42"/>
      <c r="S3749" s="27">
        <f>IF(A3749="placement",MIN(P3749,IF(R3749="",Q3749,R3749)),"")</f>
        <v>0.25</v>
      </c>
      <c r="T3749" s="28">
        <f>IF($A3749="placement",S3749*J3749,"")</f>
        <v>16</v>
      </c>
      <c r="U3749" s="26">
        <f>IF($A3749="placement",T3749,IF($A3749="site",SUMIF($C:$C,$C3749,$T:$T),IF($A3749="user",SUMIF($B:$B,$B3749,$T:$T),SUM($T:$T))))</f>
        <v>16</v>
      </c>
      <c r="V3749" s="27">
        <f>U3749/J3749</f>
        <v>0.25</v>
      </c>
    </row>
    <row r="3750" spans="1:22" hidden="1" x14ac:dyDescent="0.3">
      <c r="A3750" s="23" t="s">
        <v>14</v>
      </c>
      <c r="B3750" s="23" t="s">
        <v>7689</v>
      </c>
      <c r="C3750" s="23" t="s">
        <v>7690</v>
      </c>
      <c r="D3750" s="23" t="s">
        <v>7849</v>
      </c>
      <c r="E3750" s="23" t="s">
        <v>7850</v>
      </c>
      <c r="F3750" s="27">
        <v>0.1</v>
      </c>
      <c r="G3750" s="24">
        <v>0</v>
      </c>
      <c r="H3750" s="25">
        <v>17.996099999999998</v>
      </c>
      <c r="I3750" s="25">
        <v>2.4529999999999998</v>
      </c>
      <c r="J3750" s="26">
        <v>64</v>
      </c>
      <c r="K3750" s="26">
        <v>6</v>
      </c>
      <c r="L3750" s="27">
        <v>0.1363</v>
      </c>
      <c r="M3750" s="28">
        <v>0.86408479000000005</v>
      </c>
      <c r="N3750" s="29">
        <v>0.65</v>
      </c>
      <c r="O3750" s="31" t="s">
        <v>12</v>
      </c>
      <c r="P3750" s="31">
        <v>0.24775901110000001</v>
      </c>
      <c r="Q3750" s="31">
        <v>0.1</v>
      </c>
      <c r="R3750" s="42"/>
      <c r="S3750" s="27">
        <f>IF(A3750="placement",MIN(P3750,IF(R3750="",Q3750,R3750)),"")</f>
        <v>0.1</v>
      </c>
      <c r="T3750" s="28">
        <f>IF($A3750="placement",S3750*J3750,"")</f>
        <v>6.4</v>
      </c>
      <c r="U3750" s="26">
        <f>IF($A3750="placement",T3750,IF($A3750="site",SUMIF($C:$C,$C3750,$T:$T),IF($A3750="user",SUMIF($B:$B,$B3750,$T:$T),SUM($T:$T))))</f>
        <v>6.4</v>
      </c>
      <c r="V3750" s="27">
        <f>U3750/J3750</f>
        <v>0.1</v>
      </c>
    </row>
    <row r="3751" spans="1:22" hidden="1" x14ac:dyDescent="0.3">
      <c r="A3751" s="23" t="s">
        <v>14</v>
      </c>
      <c r="B3751" s="23" t="s">
        <v>7689</v>
      </c>
      <c r="C3751" s="23" t="s">
        <v>7690</v>
      </c>
      <c r="D3751" s="23" t="s">
        <v>7883</v>
      </c>
      <c r="E3751" s="23" t="s">
        <v>7884</v>
      </c>
      <c r="F3751" s="27">
        <v>0.25</v>
      </c>
      <c r="G3751" s="24">
        <v>0</v>
      </c>
      <c r="H3751" s="25">
        <v>27.883500000000002</v>
      </c>
      <c r="I3751" s="25">
        <v>2.2730999999999999</v>
      </c>
      <c r="J3751" s="26">
        <v>64</v>
      </c>
      <c r="K3751" s="26">
        <v>16</v>
      </c>
      <c r="L3751" s="27">
        <v>8.1500000000000003E-2</v>
      </c>
      <c r="M3751" s="28">
        <v>0.93528579999999994</v>
      </c>
      <c r="N3751" s="29">
        <v>0.7</v>
      </c>
      <c r="O3751" s="31" t="s">
        <v>12</v>
      </c>
      <c r="P3751" s="31">
        <v>0.25156567079999997</v>
      </c>
      <c r="Q3751" s="31">
        <v>0.249999999999999</v>
      </c>
      <c r="R3751" s="42"/>
      <c r="S3751" s="27">
        <f>IF(A3751="placement",MIN(P3751,IF(R3751="",Q3751,R3751)),"")</f>
        <v>0.249999999999999</v>
      </c>
      <c r="T3751" s="28">
        <f>IF($A3751="placement",S3751*J3751,"")</f>
        <v>15.999999999999936</v>
      </c>
      <c r="U3751" s="26">
        <f>IF($A3751="placement",T3751,IF($A3751="site",SUMIF($C:$C,$C3751,$T:$T),IF($A3751="user",SUMIF($B:$B,$B3751,$T:$T),SUM($T:$T))))</f>
        <v>15.999999999999936</v>
      </c>
      <c r="V3751" s="27">
        <f>U3751/J3751</f>
        <v>0.249999999999999</v>
      </c>
    </row>
    <row r="3752" spans="1:22" hidden="1" x14ac:dyDescent="0.3">
      <c r="A3752" s="23" t="s">
        <v>14</v>
      </c>
      <c r="B3752" s="23" t="s">
        <v>8292</v>
      </c>
      <c r="C3752" s="23" t="s">
        <v>8293</v>
      </c>
      <c r="D3752" s="23" t="s">
        <v>8296</v>
      </c>
      <c r="E3752" s="23" t="s">
        <v>8297</v>
      </c>
      <c r="F3752" s="27">
        <v>0.25</v>
      </c>
      <c r="G3752" s="24">
        <v>0</v>
      </c>
      <c r="H3752" s="25">
        <v>8.6051000000000002</v>
      </c>
      <c r="I3752" s="25">
        <v>0.89749999999999996</v>
      </c>
      <c r="J3752" s="26">
        <v>64</v>
      </c>
      <c r="K3752" s="26">
        <v>16</v>
      </c>
      <c r="L3752" s="27">
        <v>0.1043</v>
      </c>
      <c r="M3752" s="28">
        <v>2.3840191000000002</v>
      </c>
      <c r="N3752" s="29">
        <v>1.7</v>
      </c>
      <c r="O3752" s="31" t="s">
        <v>70</v>
      </c>
      <c r="P3752" s="31">
        <v>0.2869184649</v>
      </c>
      <c r="Q3752" s="31">
        <v>0.249999999999999</v>
      </c>
      <c r="R3752" s="42"/>
      <c r="S3752" s="27">
        <f>IF(A3752="placement",MIN(P3752,IF(R3752="",Q3752,R3752)),"")</f>
        <v>0.249999999999999</v>
      </c>
      <c r="T3752" s="28">
        <f>IF($A3752="placement",S3752*J3752,"")</f>
        <v>15.999999999999936</v>
      </c>
      <c r="U3752" s="26">
        <f>IF($A3752="placement",T3752,IF($A3752="site",SUMIF($C:$C,$C3752,$T:$T),IF($A3752="user",SUMIF($B:$B,$B3752,$T:$T),SUM($T:$T))))</f>
        <v>15.999999999999936</v>
      </c>
      <c r="V3752" s="27">
        <f>U3752/J3752</f>
        <v>0.249999999999999</v>
      </c>
    </row>
    <row r="3753" spans="1:22" hidden="1" x14ac:dyDescent="0.3">
      <c r="A3753" s="23" t="s">
        <v>14</v>
      </c>
      <c r="B3753" s="23" t="s">
        <v>8292</v>
      </c>
      <c r="C3753" s="23" t="s">
        <v>8293</v>
      </c>
      <c r="D3753" s="23" t="s">
        <v>8298</v>
      </c>
      <c r="E3753" s="23" t="s">
        <v>8299</v>
      </c>
      <c r="F3753" s="27">
        <v>0.25</v>
      </c>
      <c r="G3753" s="24">
        <v>0</v>
      </c>
      <c r="H3753" s="25">
        <v>7.8155999999999999</v>
      </c>
      <c r="I3753" s="25">
        <v>0.89119999999999999</v>
      </c>
      <c r="J3753" s="26">
        <v>64</v>
      </c>
      <c r="K3753" s="26">
        <v>16</v>
      </c>
      <c r="L3753" s="27">
        <v>0.114</v>
      </c>
      <c r="M3753" s="28">
        <v>2.3831369699999998</v>
      </c>
      <c r="N3753" s="29">
        <v>1.7</v>
      </c>
      <c r="O3753" s="31" t="s">
        <v>70</v>
      </c>
      <c r="P3753" s="31">
        <v>0.28665451460000002</v>
      </c>
      <c r="Q3753" s="31">
        <v>0.249999999999999</v>
      </c>
      <c r="R3753" s="42"/>
      <c r="S3753" s="27">
        <f>IF(A3753="placement",MIN(P3753,IF(R3753="",Q3753,R3753)),"")</f>
        <v>0.249999999999999</v>
      </c>
      <c r="T3753" s="28">
        <f>IF($A3753="placement",S3753*J3753,"")</f>
        <v>15.999999999999936</v>
      </c>
      <c r="U3753" s="26">
        <f>IF($A3753="placement",T3753,IF($A3753="site",SUMIF($C:$C,$C3753,$T:$T),IF($A3753="user",SUMIF($B:$B,$B3753,$T:$T),SUM($T:$T))))</f>
        <v>15.999999999999936</v>
      </c>
      <c r="V3753" s="27">
        <f>U3753/J3753</f>
        <v>0.249999999999999</v>
      </c>
    </row>
    <row r="3754" spans="1:22" hidden="1" x14ac:dyDescent="0.3">
      <c r="A3754" s="23" t="s">
        <v>14</v>
      </c>
      <c r="B3754" s="23" t="s">
        <v>9695</v>
      </c>
      <c r="C3754" s="23" t="s">
        <v>9696</v>
      </c>
      <c r="D3754" s="23" t="s">
        <v>9715</v>
      </c>
      <c r="E3754" s="23" t="s">
        <v>9716</v>
      </c>
      <c r="F3754" s="27">
        <v>0.25</v>
      </c>
      <c r="G3754" s="24">
        <v>1</v>
      </c>
      <c r="H3754" s="25">
        <v>59.699100000000001</v>
      </c>
      <c r="I3754" s="25">
        <v>6.7624000000000004</v>
      </c>
      <c r="J3754" s="26">
        <v>64</v>
      </c>
      <c r="K3754" s="26">
        <v>16</v>
      </c>
      <c r="L3754" s="27">
        <v>0.1133</v>
      </c>
      <c r="M3754" s="28">
        <v>0.31395645999999999</v>
      </c>
      <c r="N3754" s="29">
        <v>0.15</v>
      </c>
      <c r="O3754" s="31" t="s">
        <v>42</v>
      </c>
      <c r="P3754" s="31">
        <v>0.52222674540000003</v>
      </c>
      <c r="Q3754" s="31">
        <v>0.25</v>
      </c>
      <c r="R3754" s="42"/>
      <c r="S3754" s="27">
        <f>IF(A3754="placement",MIN(P3754,IF(R3754="",Q3754,R3754)),"")</f>
        <v>0.25</v>
      </c>
      <c r="T3754" s="28">
        <f>IF($A3754="placement",S3754*J3754,"")</f>
        <v>16</v>
      </c>
      <c r="U3754" s="26">
        <f>IF($A3754="placement",T3754,IF($A3754="site",SUMIF($C:$C,$C3754,$T:$T),IF($A3754="user",SUMIF($B:$B,$B3754,$T:$T),SUM($T:$T))))</f>
        <v>16</v>
      </c>
      <c r="V3754" s="27">
        <f>U3754/J3754</f>
        <v>0.25</v>
      </c>
    </row>
    <row r="3755" spans="1:22" hidden="1" x14ac:dyDescent="0.3">
      <c r="A3755" s="23" t="s">
        <v>14</v>
      </c>
      <c r="B3755" s="23" t="s">
        <v>9756</v>
      </c>
      <c r="C3755" s="23" t="s">
        <v>9758</v>
      </c>
      <c r="D3755" s="23" t="s">
        <v>9793</v>
      </c>
      <c r="E3755" s="23" t="s">
        <v>9794</v>
      </c>
      <c r="F3755" s="27">
        <v>0.25</v>
      </c>
      <c r="G3755" s="24">
        <v>1</v>
      </c>
      <c r="H3755" s="25">
        <v>68.757099999999994</v>
      </c>
      <c r="I3755" s="25">
        <v>4.5240999999999998</v>
      </c>
      <c r="J3755" s="26">
        <v>64</v>
      </c>
      <c r="K3755" s="26">
        <v>16</v>
      </c>
      <c r="L3755" s="27">
        <v>6.5799999999999997E-2</v>
      </c>
      <c r="M3755" s="28">
        <v>0.46991332000000002</v>
      </c>
      <c r="N3755" s="29">
        <v>0.17</v>
      </c>
      <c r="O3755" s="31" t="s">
        <v>12</v>
      </c>
      <c r="P3755" s="31">
        <v>0.63823115360000005</v>
      </c>
      <c r="Q3755" s="31">
        <v>0.25</v>
      </c>
      <c r="R3755" s="42"/>
      <c r="S3755" s="27">
        <f>IF(A3755="placement",MIN(P3755,IF(R3755="",Q3755,R3755)),"")</f>
        <v>0.25</v>
      </c>
      <c r="T3755" s="28">
        <f>IF($A3755="placement",S3755*J3755,"")</f>
        <v>16</v>
      </c>
      <c r="U3755" s="26">
        <f>IF($A3755="placement",T3755,IF($A3755="site",SUMIF($C:$C,$C3755,$T:$T),IF($A3755="user",SUMIF($B:$B,$B3755,$T:$T),SUM($T:$T))))</f>
        <v>16</v>
      </c>
      <c r="V3755" s="27">
        <f>U3755/J3755</f>
        <v>0.25</v>
      </c>
    </row>
    <row r="3756" spans="1:22" hidden="1" x14ac:dyDescent="0.3">
      <c r="A3756" s="23" t="s">
        <v>14</v>
      </c>
      <c r="B3756" s="23" t="s">
        <v>678</v>
      </c>
      <c r="C3756" s="23" t="s">
        <v>680</v>
      </c>
      <c r="D3756" s="23" t="s">
        <v>717</v>
      </c>
      <c r="E3756" s="23" t="s">
        <v>718</v>
      </c>
      <c r="F3756" s="27">
        <v>0.33</v>
      </c>
      <c r="G3756" s="24">
        <v>0</v>
      </c>
      <c r="H3756" s="25">
        <v>28.237500000000001</v>
      </c>
      <c r="I3756" s="25">
        <v>4.407</v>
      </c>
      <c r="J3756" s="26">
        <v>63</v>
      </c>
      <c r="K3756" s="26">
        <v>21</v>
      </c>
      <c r="L3756" s="27">
        <v>0.15609999999999999</v>
      </c>
      <c r="M3756" s="28">
        <v>0.47970436999999999</v>
      </c>
      <c r="N3756" s="29">
        <v>0.3</v>
      </c>
      <c r="O3756" s="31" t="s">
        <v>12</v>
      </c>
      <c r="P3756" s="31">
        <v>0.3746148232</v>
      </c>
      <c r="Q3756" s="31">
        <v>0.33</v>
      </c>
      <c r="R3756" s="42"/>
      <c r="S3756" s="27">
        <f>IF(A3756="placement",MIN(P3756,IF(R3756="",Q3756,R3756)),"")</f>
        <v>0.33</v>
      </c>
      <c r="T3756" s="28">
        <f>IF($A3756="placement",S3756*J3756,"")</f>
        <v>20.790000000000003</v>
      </c>
      <c r="U3756" s="26">
        <f>IF($A3756="placement",T3756,IF($A3756="site",SUMIF($C:$C,$C3756,$T:$T),IF($A3756="user",SUMIF($B:$B,$B3756,$T:$T),SUM($T:$T))))</f>
        <v>20.790000000000003</v>
      </c>
      <c r="V3756" s="27">
        <f>U3756/J3756</f>
        <v>0.33</v>
      </c>
    </row>
    <row r="3757" spans="1:22" hidden="1" x14ac:dyDescent="0.3">
      <c r="A3757" s="23" t="s">
        <v>14</v>
      </c>
      <c r="B3757" s="23" t="s">
        <v>1708</v>
      </c>
      <c r="C3757" s="23" t="s">
        <v>1709</v>
      </c>
      <c r="D3757" s="23" t="s">
        <v>1742</v>
      </c>
      <c r="E3757" s="23" t="s">
        <v>1743</v>
      </c>
      <c r="F3757" s="27">
        <v>0.15</v>
      </c>
      <c r="G3757" s="24">
        <v>0</v>
      </c>
      <c r="H3757" s="25">
        <v>2.5760999999999998</v>
      </c>
      <c r="I3757" s="25">
        <v>1.0601</v>
      </c>
      <c r="J3757" s="26">
        <v>63</v>
      </c>
      <c r="K3757" s="26">
        <v>9</v>
      </c>
      <c r="L3757" s="27">
        <v>0.41149999999999998</v>
      </c>
      <c r="M3757" s="28">
        <v>1.9869752700000001</v>
      </c>
      <c r="N3757" s="29">
        <v>1.55</v>
      </c>
      <c r="O3757" s="31" t="s">
        <v>42</v>
      </c>
      <c r="P3757" s="31">
        <v>0.21991983370000001</v>
      </c>
      <c r="Q3757" s="31">
        <v>0.15</v>
      </c>
      <c r="R3757" s="42"/>
      <c r="S3757" s="27">
        <f>IF(A3757="placement",MIN(P3757,IF(R3757="",Q3757,R3757)),"")</f>
        <v>0.15</v>
      </c>
      <c r="T3757" s="28">
        <f>IF($A3757="placement",S3757*J3757,"")</f>
        <v>9.4499999999999993</v>
      </c>
      <c r="U3757" s="26">
        <f>IF($A3757="placement",T3757,IF($A3757="site",SUMIF($C:$C,$C3757,$T:$T),IF($A3757="user",SUMIF($B:$B,$B3757,$T:$T),SUM($T:$T))))</f>
        <v>9.4499999999999993</v>
      </c>
      <c r="V3757" s="27">
        <f>U3757/J3757</f>
        <v>0.15</v>
      </c>
    </row>
    <row r="3758" spans="1:22" hidden="1" x14ac:dyDescent="0.3">
      <c r="A3758" s="23" t="s">
        <v>14</v>
      </c>
      <c r="B3758" s="23" t="s">
        <v>2294</v>
      </c>
      <c r="C3758" s="23" t="s">
        <v>2295</v>
      </c>
      <c r="D3758" s="23" t="s">
        <v>2302</v>
      </c>
      <c r="E3758" s="23" t="s">
        <v>2303</v>
      </c>
      <c r="F3758" s="27">
        <v>0.15</v>
      </c>
      <c r="G3758" s="24">
        <v>0</v>
      </c>
      <c r="H3758" s="25">
        <v>17.077200000000001</v>
      </c>
      <c r="I3758" s="25">
        <v>1.2921</v>
      </c>
      <c r="J3758" s="26">
        <v>63</v>
      </c>
      <c r="K3758" s="26">
        <v>9</v>
      </c>
      <c r="L3758" s="27">
        <v>7.5700000000000003E-2</v>
      </c>
      <c r="M3758" s="28">
        <v>1.6198242</v>
      </c>
      <c r="N3758" s="29">
        <v>1.25</v>
      </c>
      <c r="O3758" s="31" t="s">
        <v>42</v>
      </c>
      <c r="P3758" s="31">
        <v>0.22831132039999999</v>
      </c>
      <c r="Q3758" s="31">
        <v>0.15</v>
      </c>
      <c r="R3758" s="42"/>
      <c r="S3758" s="27">
        <f>IF(A3758="placement",MIN(P3758,IF(R3758="",Q3758,R3758)),"")</f>
        <v>0.15</v>
      </c>
      <c r="T3758" s="28">
        <f>IF($A3758="placement",S3758*J3758,"")</f>
        <v>9.4499999999999993</v>
      </c>
      <c r="U3758" s="26">
        <f>IF($A3758="placement",T3758,IF($A3758="site",SUMIF($C:$C,$C3758,$T:$T),IF($A3758="user",SUMIF($B:$B,$B3758,$T:$T),SUM($T:$T))))</f>
        <v>9.4499999999999993</v>
      </c>
      <c r="V3758" s="27">
        <f>U3758/J3758</f>
        <v>0.15</v>
      </c>
    </row>
    <row r="3759" spans="1:22" hidden="1" x14ac:dyDescent="0.3">
      <c r="A3759" s="23" t="s">
        <v>14</v>
      </c>
      <c r="B3759" s="23" t="s">
        <v>5548</v>
      </c>
      <c r="C3759" s="23" t="s">
        <v>5549</v>
      </c>
      <c r="D3759" s="23" t="s">
        <v>5558</v>
      </c>
      <c r="E3759" s="23" t="s">
        <v>5559</v>
      </c>
      <c r="F3759" s="27">
        <v>0.25</v>
      </c>
      <c r="G3759" s="24">
        <v>0</v>
      </c>
      <c r="H3759" s="25">
        <v>5.8593999999999999</v>
      </c>
      <c r="I3759" s="25">
        <v>2.8868999999999998</v>
      </c>
      <c r="J3759" s="26">
        <v>63</v>
      </c>
      <c r="K3759" s="26">
        <v>16</v>
      </c>
      <c r="L3759" s="27">
        <v>0.49270000000000003</v>
      </c>
      <c r="M3759" s="28">
        <v>0.72394042000000003</v>
      </c>
      <c r="N3759" s="29">
        <v>0.3</v>
      </c>
      <c r="O3759" s="31" t="s">
        <v>12</v>
      </c>
      <c r="P3759" s="31">
        <v>0.58560125770000004</v>
      </c>
      <c r="Q3759" s="31">
        <v>0.25</v>
      </c>
      <c r="R3759" s="42"/>
      <c r="S3759" s="27">
        <f>IF(A3759="placement",MIN(P3759,IF(R3759="",Q3759,R3759)),"")</f>
        <v>0.25</v>
      </c>
      <c r="T3759" s="28">
        <f>IF($A3759="placement",S3759*J3759,"")</f>
        <v>15.75</v>
      </c>
      <c r="U3759" s="26">
        <f>IF($A3759="placement",T3759,IF($A3759="site",SUMIF($C:$C,$C3759,$T:$T),IF($A3759="user",SUMIF($B:$B,$B3759,$T:$T),SUM($T:$T))))</f>
        <v>15.75</v>
      </c>
      <c r="V3759" s="27">
        <f>U3759/J3759</f>
        <v>0.25</v>
      </c>
    </row>
    <row r="3760" spans="1:22" hidden="1" x14ac:dyDescent="0.3">
      <c r="A3760" s="23" t="s">
        <v>14</v>
      </c>
      <c r="B3760" s="23" t="s">
        <v>5678</v>
      </c>
      <c r="C3760" s="23" t="s">
        <v>5679</v>
      </c>
      <c r="D3760" s="23" t="s">
        <v>10243</v>
      </c>
      <c r="E3760" s="23" t="s">
        <v>10244</v>
      </c>
      <c r="F3760" s="27">
        <v>0.25</v>
      </c>
      <c r="G3760" s="24">
        <v>0</v>
      </c>
      <c r="H3760" s="25">
        <v>27.9618</v>
      </c>
      <c r="I3760" s="25">
        <v>1.2654000000000001</v>
      </c>
      <c r="J3760" s="26">
        <v>63</v>
      </c>
      <c r="K3760" s="26">
        <v>13</v>
      </c>
      <c r="L3760" s="27">
        <v>4.53E-2</v>
      </c>
      <c r="M3760" s="28">
        <v>1.6618345999999999</v>
      </c>
      <c r="N3760" s="29">
        <v>1.1499999999999999</v>
      </c>
      <c r="O3760" s="31" t="s">
        <v>70</v>
      </c>
      <c r="P3760" s="31">
        <v>0.30799370910000001</v>
      </c>
      <c r="Q3760" s="31">
        <v>0.249999999999999</v>
      </c>
      <c r="R3760" s="42"/>
      <c r="S3760" s="27">
        <f>IF(A3760="placement",MIN(P3760,IF(R3760="",Q3760,R3760)),"")</f>
        <v>0.249999999999999</v>
      </c>
      <c r="T3760" s="28">
        <f>IF($A3760="placement",S3760*J3760,"")</f>
        <v>15.749999999999938</v>
      </c>
      <c r="U3760" s="26">
        <f>IF($A3760="placement",T3760,IF($A3760="site",SUMIF($C:$C,$C3760,$T:$T),IF($A3760="user",SUMIF($B:$B,$B3760,$T:$T),SUM($T:$T))))</f>
        <v>15.749999999999938</v>
      </c>
      <c r="V3760" s="27">
        <f>U3760/J3760</f>
        <v>0.249999999999999</v>
      </c>
    </row>
    <row r="3761" spans="1:22" hidden="1" x14ac:dyDescent="0.3">
      <c r="A3761" s="23" t="s">
        <v>14</v>
      </c>
      <c r="B3761" s="23" t="s">
        <v>5764</v>
      </c>
      <c r="C3761" s="23" t="s">
        <v>5766</v>
      </c>
      <c r="D3761" s="23" t="s">
        <v>5969</v>
      </c>
      <c r="E3761" s="23" t="s">
        <v>5970</v>
      </c>
      <c r="F3761" s="27">
        <v>0.33</v>
      </c>
      <c r="G3761" s="24">
        <v>0</v>
      </c>
      <c r="H3761" s="25">
        <v>7.4874000000000001</v>
      </c>
      <c r="I3761" s="25">
        <v>2.0291000000000001</v>
      </c>
      <c r="J3761" s="26">
        <v>63</v>
      </c>
      <c r="K3761" s="26">
        <v>21</v>
      </c>
      <c r="L3761" s="27">
        <v>0.27100000000000002</v>
      </c>
      <c r="M3761" s="28">
        <v>1.030408</v>
      </c>
      <c r="N3761" s="29">
        <v>0.65</v>
      </c>
      <c r="O3761" s="31" t="s">
        <v>12</v>
      </c>
      <c r="P3761" s="31">
        <v>0.36918191509999998</v>
      </c>
      <c r="Q3761" s="31">
        <v>0.33</v>
      </c>
      <c r="R3761" s="42"/>
      <c r="S3761" s="27">
        <f>IF(A3761="placement",MIN(P3761,IF(R3761="",Q3761,R3761)),"")</f>
        <v>0.33</v>
      </c>
      <c r="T3761" s="28">
        <f>IF($A3761="placement",S3761*J3761,"")</f>
        <v>20.790000000000003</v>
      </c>
      <c r="U3761" s="26">
        <f>IF($A3761="placement",T3761,IF($A3761="site",SUMIF($C:$C,$C3761,$T:$T),IF($A3761="user",SUMIF($B:$B,$B3761,$T:$T),SUM($T:$T))))</f>
        <v>20.790000000000003</v>
      </c>
      <c r="V3761" s="27">
        <f>U3761/J3761</f>
        <v>0.33</v>
      </c>
    </row>
    <row r="3762" spans="1:22" hidden="1" x14ac:dyDescent="0.3">
      <c r="A3762" s="23" t="s">
        <v>14</v>
      </c>
      <c r="B3762" s="23" t="s">
        <v>6500</v>
      </c>
      <c r="C3762" s="23" t="s">
        <v>6501</v>
      </c>
      <c r="D3762" s="32" t="s">
        <v>6514</v>
      </c>
      <c r="E3762" s="23" t="s">
        <v>6515</v>
      </c>
      <c r="F3762" s="27">
        <v>0.25</v>
      </c>
      <c r="G3762" s="24">
        <v>0</v>
      </c>
      <c r="H3762" s="25">
        <v>27.921099999999999</v>
      </c>
      <c r="I3762" s="25">
        <v>2.7441</v>
      </c>
      <c r="J3762" s="26">
        <v>63</v>
      </c>
      <c r="K3762" s="26">
        <v>16</v>
      </c>
      <c r="L3762" s="27">
        <v>9.8299999999999998E-2</v>
      </c>
      <c r="M3762" s="28">
        <v>0.76189708</v>
      </c>
      <c r="N3762" s="29">
        <v>0.5</v>
      </c>
      <c r="O3762" s="31" t="s">
        <v>42</v>
      </c>
      <c r="P3762" s="31">
        <v>0.34374338049999997</v>
      </c>
      <c r="Q3762" s="31">
        <v>0.249999999999999</v>
      </c>
      <c r="R3762" s="42"/>
      <c r="S3762" s="27">
        <f>IF(A3762="placement",MIN(P3762,IF(R3762="",Q3762,R3762)),"")</f>
        <v>0.249999999999999</v>
      </c>
      <c r="T3762" s="28">
        <f>IF($A3762="placement",S3762*J3762,"")</f>
        <v>15.749999999999938</v>
      </c>
      <c r="U3762" s="26">
        <f>IF($A3762="placement",T3762,IF($A3762="site",SUMIF($C:$C,$C3762,$T:$T),IF($A3762="user",SUMIF($B:$B,$B3762,$T:$T),SUM($T:$T))))</f>
        <v>15.749999999999938</v>
      </c>
      <c r="V3762" s="27">
        <f>U3762/J3762</f>
        <v>0.249999999999999</v>
      </c>
    </row>
    <row r="3763" spans="1:22" hidden="1" x14ac:dyDescent="0.3">
      <c r="A3763" s="23" t="s">
        <v>14</v>
      </c>
      <c r="B3763" s="23" t="s">
        <v>6568</v>
      </c>
      <c r="C3763" s="23" t="s">
        <v>6570</v>
      </c>
      <c r="D3763" s="23" t="s">
        <v>6573</v>
      </c>
      <c r="E3763" s="23" t="s">
        <v>6574</v>
      </c>
      <c r="F3763" s="27">
        <v>0.33</v>
      </c>
      <c r="G3763" s="24">
        <v>0</v>
      </c>
      <c r="H3763" s="25">
        <v>14.9184</v>
      </c>
      <c r="I3763" s="25">
        <v>2.1211000000000002</v>
      </c>
      <c r="J3763" s="26">
        <v>63</v>
      </c>
      <c r="K3763" s="26">
        <v>9</v>
      </c>
      <c r="L3763" s="27">
        <v>0.14219999999999999</v>
      </c>
      <c r="M3763" s="28">
        <v>0.98879983999999999</v>
      </c>
      <c r="N3763" s="29">
        <v>0.85</v>
      </c>
      <c r="O3763" s="31" t="s">
        <v>42</v>
      </c>
      <c r="P3763" s="31">
        <v>0.14037202779999999</v>
      </c>
      <c r="Q3763" s="31">
        <v>0.140372027762452</v>
      </c>
      <c r="R3763" s="42"/>
      <c r="S3763" s="27">
        <f>IF(A3763="placement",MIN(P3763,IF(R3763="",Q3763,R3763)),"")</f>
        <v>0.140372027762452</v>
      </c>
      <c r="T3763" s="28">
        <f>IF($A3763="placement",S3763*J3763,"")</f>
        <v>8.8434377490344769</v>
      </c>
      <c r="U3763" s="26">
        <f>IF($A3763="placement",T3763,IF($A3763="site",SUMIF($C:$C,$C3763,$T:$T),IF($A3763="user",SUMIF($B:$B,$B3763,$T:$T),SUM($T:$T))))</f>
        <v>8.8434377490344769</v>
      </c>
      <c r="V3763" s="27">
        <f>U3763/J3763</f>
        <v>0.140372027762452</v>
      </c>
    </row>
    <row r="3764" spans="1:22" hidden="1" x14ac:dyDescent="0.3">
      <c r="A3764" s="23" t="s">
        <v>14</v>
      </c>
      <c r="B3764" s="23" t="s">
        <v>7472</v>
      </c>
      <c r="C3764" s="23" t="s">
        <v>7473</v>
      </c>
      <c r="D3764" s="23" t="s">
        <v>7542</v>
      </c>
      <c r="E3764" s="23" t="s">
        <v>7543</v>
      </c>
      <c r="F3764" s="27">
        <v>0.05</v>
      </c>
      <c r="G3764" s="24">
        <v>0</v>
      </c>
      <c r="H3764" s="25">
        <v>15.2415</v>
      </c>
      <c r="I3764" s="25">
        <v>1.4246000000000001</v>
      </c>
      <c r="J3764" s="26">
        <v>63</v>
      </c>
      <c r="K3764" s="26">
        <v>3</v>
      </c>
      <c r="L3764" s="27">
        <v>9.35E-2</v>
      </c>
      <c r="M3764" s="28">
        <v>1.48503886</v>
      </c>
      <c r="N3764" s="29">
        <v>1</v>
      </c>
      <c r="O3764" s="31" t="s">
        <v>70</v>
      </c>
      <c r="P3764" s="31">
        <v>0.3266169465</v>
      </c>
      <c r="Q3764" s="31">
        <v>4.9999999999999899E-2</v>
      </c>
      <c r="R3764" s="42"/>
      <c r="S3764" s="27">
        <f>IF(A3764="placement",MIN(P3764,IF(R3764="",Q3764,R3764)),"")</f>
        <v>4.9999999999999899E-2</v>
      </c>
      <c r="T3764" s="28">
        <f>IF($A3764="placement",S3764*J3764,"")</f>
        <v>3.1499999999999937</v>
      </c>
      <c r="U3764" s="26">
        <f>IF($A3764="placement",T3764,IF($A3764="site",SUMIF($C:$C,$C3764,$T:$T),IF($A3764="user",SUMIF($B:$B,$B3764,$T:$T),SUM($T:$T))))</f>
        <v>3.1499999999999937</v>
      </c>
      <c r="V3764" s="27">
        <f>U3764/J3764</f>
        <v>4.9999999999999899E-2</v>
      </c>
    </row>
    <row r="3765" spans="1:22" hidden="1" x14ac:dyDescent="0.3">
      <c r="A3765" s="23" t="s">
        <v>14</v>
      </c>
      <c r="B3765" s="23" t="s">
        <v>7689</v>
      </c>
      <c r="C3765" s="23" t="s">
        <v>7690</v>
      </c>
      <c r="D3765" s="23" t="s">
        <v>7873</v>
      </c>
      <c r="E3765" s="23" t="s">
        <v>7874</v>
      </c>
      <c r="F3765" s="27">
        <v>0.25</v>
      </c>
      <c r="G3765" s="24">
        <v>0</v>
      </c>
      <c r="H3765" s="25">
        <v>27.8566</v>
      </c>
      <c r="I3765" s="25">
        <v>2.2353999999999998</v>
      </c>
      <c r="J3765" s="26">
        <v>63</v>
      </c>
      <c r="K3765" s="26">
        <v>15</v>
      </c>
      <c r="L3765" s="27">
        <v>8.0199999999999994E-2</v>
      </c>
      <c r="M3765" s="28">
        <v>0.93722320000000003</v>
      </c>
      <c r="N3765" s="29">
        <v>0.7</v>
      </c>
      <c r="O3765" s="31" t="s">
        <v>12</v>
      </c>
      <c r="P3765" s="31">
        <v>0.25311281130000002</v>
      </c>
      <c r="Q3765" s="31">
        <v>0.25</v>
      </c>
      <c r="R3765" s="42"/>
      <c r="S3765" s="27">
        <f>IF(A3765="placement",MIN(P3765,IF(R3765="",Q3765,R3765)),"")</f>
        <v>0.25</v>
      </c>
      <c r="T3765" s="28">
        <f>IF($A3765="placement",S3765*J3765,"")</f>
        <v>15.75</v>
      </c>
      <c r="U3765" s="26">
        <f>IF($A3765="placement",T3765,IF($A3765="site",SUMIF($C:$C,$C3765,$T:$T),IF($A3765="user",SUMIF($B:$B,$B3765,$T:$T),SUM($T:$T))))</f>
        <v>15.75</v>
      </c>
      <c r="V3765" s="27">
        <f>U3765/J3765</f>
        <v>0.25</v>
      </c>
    </row>
    <row r="3766" spans="1:22" hidden="1" x14ac:dyDescent="0.3">
      <c r="A3766" s="23" t="s">
        <v>14</v>
      </c>
      <c r="B3766" s="23" t="s">
        <v>8238</v>
      </c>
      <c r="C3766" s="23" t="s">
        <v>8239</v>
      </c>
      <c r="D3766" s="23" t="s">
        <v>8273</v>
      </c>
      <c r="E3766" s="23" t="s">
        <v>8274</v>
      </c>
      <c r="F3766" s="27">
        <v>0.25</v>
      </c>
      <c r="G3766" s="24">
        <v>0</v>
      </c>
      <c r="H3766" s="25">
        <v>11.430099999999999</v>
      </c>
      <c r="I3766" s="25">
        <v>1.3596999999999999</v>
      </c>
      <c r="J3766" s="26">
        <v>63</v>
      </c>
      <c r="K3766" s="26">
        <v>13</v>
      </c>
      <c r="L3766" s="27">
        <v>0.11899999999999999</v>
      </c>
      <c r="M3766" s="28">
        <v>1.5356167300000001</v>
      </c>
      <c r="N3766" s="29">
        <v>1</v>
      </c>
      <c r="O3766" s="31" t="s">
        <v>12</v>
      </c>
      <c r="P3766" s="31">
        <v>0.34879584019999998</v>
      </c>
      <c r="Q3766" s="31">
        <v>0.25</v>
      </c>
      <c r="R3766" s="42"/>
      <c r="S3766" s="27">
        <f>IF(A3766="placement",MIN(P3766,IF(R3766="",Q3766,R3766)),"")</f>
        <v>0.25</v>
      </c>
      <c r="T3766" s="28">
        <f>IF($A3766="placement",S3766*J3766,"")</f>
        <v>15.75</v>
      </c>
      <c r="U3766" s="26">
        <f>IF($A3766="placement",T3766,IF($A3766="site",SUMIF($C:$C,$C3766,$T:$T),IF($A3766="user",SUMIF($B:$B,$B3766,$T:$T),SUM($T:$T))))</f>
        <v>15.75</v>
      </c>
      <c r="V3766" s="27">
        <f>U3766/J3766</f>
        <v>0.25</v>
      </c>
    </row>
    <row r="3767" spans="1:22" hidden="1" x14ac:dyDescent="0.3">
      <c r="A3767" s="23" t="s">
        <v>14</v>
      </c>
      <c r="B3767" s="23" t="s">
        <v>1095</v>
      </c>
      <c r="C3767" s="23" t="s">
        <v>1096</v>
      </c>
      <c r="D3767" s="23" t="s">
        <v>1105</v>
      </c>
      <c r="E3767" s="23" t="s">
        <v>1106</v>
      </c>
      <c r="F3767" s="27">
        <v>0.15</v>
      </c>
      <c r="G3767" s="24">
        <v>0</v>
      </c>
      <c r="H3767" s="25">
        <v>20.388500000000001</v>
      </c>
      <c r="I3767" s="25">
        <v>2.6907000000000001</v>
      </c>
      <c r="J3767" s="26">
        <v>62</v>
      </c>
      <c r="K3767" s="26">
        <v>9</v>
      </c>
      <c r="L3767" s="27">
        <v>0.13200000000000001</v>
      </c>
      <c r="M3767" s="28">
        <v>0.76645607000000004</v>
      </c>
      <c r="N3767" s="29">
        <v>0.5</v>
      </c>
      <c r="O3767" s="31" t="s">
        <v>42</v>
      </c>
      <c r="P3767" s="31">
        <v>0.34764688770000002</v>
      </c>
      <c r="Q3767" s="31">
        <v>0.15</v>
      </c>
      <c r="R3767" s="42"/>
      <c r="S3767" s="27">
        <f>IF(A3767="placement",MIN(P3767,IF(R3767="",Q3767,R3767)),"")</f>
        <v>0.15</v>
      </c>
      <c r="T3767" s="28">
        <f>IF($A3767="placement",S3767*J3767,"")</f>
        <v>9.2999999999999989</v>
      </c>
      <c r="U3767" s="26">
        <f>IF($A3767="placement",T3767,IF($A3767="site",SUMIF($C:$C,$C3767,$T:$T),IF($A3767="user",SUMIF($B:$B,$B3767,$T:$T),SUM($T:$T))))</f>
        <v>9.2999999999999989</v>
      </c>
      <c r="V3767" s="27">
        <f>U3767/J3767</f>
        <v>0.15</v>
      </c>
    </row>
    <row r="3768" spans="1:22" hidden="1" x14ac:dyDescent="0.3">
      <c r="A3768" s="23" t="s">
        <v>14</v>
      </c>
      <c r="B3768" s="23" t="s">
        <v>1350</v>
      </c>
      <c r="C3768" s="23" t="s">
        <v>1352</v>
      </c>
      <c r="D3768" s="23" t="s">
        <v>1429</v>
      </c>
      <c r="E3768" s="23" t="s">
        <v>1430</v>
      </c>
      <c r="F3768" s="27">
        <v>0.25</v>
      </c>
      <c r="G3768" s="24">
        <v>0</v>
      </c>
      <c r="H3768" s="25">
        <v>10.9497</v>
      </c>
      <c r="I3768" s="25">
        <v>3.7698999999999998</v>
      </c>
      <c r="J3768" s="26">
        <v>62</v>
      </c>
      <c r="K3768" s="26">
        <v>15</v>
      </c>
      <c r="L3768" s="27">
        <v>0.34429999999999999</v>
      </c>
      <c r="M3768" s="28">
        <v>0.54444654999999997</v>
      </c>
      <c r="N3768" s="29">
        <v>0.35</v>
      </c>
      <c r="O3768" s="31" t="s">
        <v>42</v>
      </c>
      <c r="P3768" s="31">
        <v>0.3571453429</v>
      </c>
      <c r="Q3768" s="31">
        <v>0.249999999999999</v>
      </c>
      <c r="R3768" s="42"/>
      <c r="S3768" s="27">
        <f>IF(A3768="placement",MIN(P3768,IF(R3768="",Q3768,R3768)),"")</f>
        <v>0.249999999999999</v>
      </c>
      <c r="T3768" s="28">
        <f>IF($A3768="placement",S3768*J3768,"")</f>
        <v>15.499999999999938</v>
      </c>
      <c r="U3768" s="26">
        <f>IF($A3768="placement",T3768,IF($A3768="site",SUMIF($C:$C,$C3768,$T:$T),IF($A3768="user",SUMIF($B:$B,$B3768,$T:$T),SUM($T:$T))))</f>
        <v>15.499999999999938</v>
      </c>
      <c r="V3768" s="27">
        <f>U3768/J3768</f>
        <v>0.249999999999999</v>
      </c>
    </row>
    <row r="3769" spans="1:22" x14ac:dyDescent="0.3">
      <c r="A3769" s="23" t="s">
        <v>14</v>
      </c>
      <c r="B3769" s="23" t="s">
        <v>1576</v>
      </c>
      <c r="C3769" s="23" t="s">
        <v>1577</v>
      </c>
      <c r="D3769" s="23" t="s">
        <v>1626</v>
      </c>
      <c r="E3769" s="23" t="s">
        <v>1627</v>
      </c>
      <c r="F3769" s="27">
        <v>0.33</v>
      </c>
      <c r="G3769" s="24">
        <v>0</v>
      </c>
      <c r="H3769" s="25">
        <v>14.5161</v>
      </c>
      <c r="I3769" s="25">
        <v>6.3391000000000002</v>
      </c>
      <c r="J3769" s="26">
        <v>62</v>
      </c>
      <c r="K3769" s="26">
        <v>20</v>
      </c>
      <c r="L3769" s="27">
        <v>0.43669999999999998</v>
      </c>
      <c r="M3769" s="28">
        <v>0.32401545999999998</v>
      </c>
      <c r="N3769" s="29">
        <v>0.05</v>
      </c>
      <c r="O3769" s="31" t="s">
        <v>12</v>
      </c>
      <c r="P3769" s="31">
        <v>0.84568637540000002</v>
      </c>
      <c r="Q3769" s="31">
        <v>0.33</v>
      </c>
      <c r="R3769" s="42">
        <v>0.3</v>
      </c>
      <c r="S3769" s="27">
        <f>IF(A3769="placement",MIN(P3769,IF(R3769="",Q3769,R3769)),"")</f>
        <v>0.3</v>
      </c>
      <c r="T3769" s="28">
        <f>IF($A3769="placement",S3769*J3769,"")</f>
        <v>18.599999999999998</v>
      </c>
      <c r="U3769" s="26">
        <f>IF($A3769="placement",T3769,IF($A3769="site",SUMIF($C:$C,$C3769,$T:$T),IF($A3769="user",SUMIF($B:$B,$B3769,$T:$T),SUM($T:$T))))</f>
        <v>18.599999999999998</v>
      </c>
      <c r="V3769" s="27">
        <f>U3769/J3769</f>
        <v>0.3</v>
      </c>
    </row>
    <row r="3770" spans="1:22" hidden="1" x14ac:dyDescent="0.3">
      <c r="A3770" s="23" t="s">
        <v>14</v>
      </c>
      <c r="B3770" s="23" t="s">
        <v>2904</v>
      </c>
      <c r="C3770" s="23" t="s">
        <v>2906</v>
      </c>
      <c r="D3770" s="32" t="s">
        <v>2907</v>
      </c>
      <c r="E3770" s="23" t="s">
        <v>2908</v>
      </c>
      <c r="F3770" s="27">
        <v>0.25</v>
      </c>
      <c r="G3770" s="24">
        <v>1</v>
      </c>
      <c r="H3770" s="25">
        <v>201.39259999999999</v>
      </c>
      <c r="I3770" s="25">
        <v>1.1559999999999999</v>
      </c>
      <c r="J3770" s="26">
        <v>62</v>
      </c>
      <c r="K3770" s="26">
        <v>16</v>
      </c>
      <c r="L3770" s="27">
        <v>5.7000000000000002E-3</v>
      </c>
      <c r="M3770" s="28">
        <v>1.7903670300000001</v>
      </c>
      <c r="N3770" s="29">
        <v>1</v>
      </c>
      <c r="O3770" s="31" t="s">
        <v>42</v>
      </c>
      <c r="P3770" s="31">
        <v>0.44145530849999998</v>
      </c>
      <c r="Q3770" s="31">
        <v>0.249999999999999</v>
      </c>
      <c r="R3770" s="42"/>
      <c r="S3770" s="27">
        <f>IF(A3770="placement",MIN(P3770,IF(R3770="",Q3770,R3770)),"")</f>
        <v>0.249999999999999</v>
      </c>
      <c r="T3770" s="28">
        <f>IF($A3770="placement",S3770*J3770,"")</f>
        <v>15.499999999999938</v>
      </c>
      <c r="U3770" s="26">
        <f>IF($A3770="placement",T3770,IF($A3770="site",SUMIF($C:$C,$C3770,$T:$T),IF($A3770="user",SUMIF($B:$B,$B3770,$T:$T),SUM($T:$T))))</f>
        <v>15.499999999999938</v>
      </c>
      <c r="V3770" s="27">
        <f>U3770/J3770</f>
        <v>0.249999999999999</v>
      </c>
    </row>
    <row r="3771" spans="1:22" hidden="1" x14ac:dyDescent="0.3">
      <c r="A3771" s="23" t="s">
        <v>14</v>
      </c>
      <c r="B3771" s="23" t="s">
        <v>3772</v>
      </c>
      <c r="C3771" s="23" t="s">
        <v>3774</v>
      </c>
      <c r="D3771" s="23" t="s">
        <v>3775</v>
      </c>
      <c r="E3771" s="23" t="s">
        <v>3773</v>
      </c>
      <c r="F3771" s="27">
        <v>0.25</v>
      </c>
      <c r="G3771" s="24">
        <v>1</v>
      </c>
      <c r="H3771" s="25">
        <v>36.715699999999998</v>
      </c>
      <c r="I3771" s="25">
        <v>3.8025000000000002</v>
      </c>
      <c r="J3771" s="26">
        <v>62</v>
      </c>
      <c r="K3771" s="26">
        <v>14</v>
      </c>
      <c r="L3771" s="27">
        <v>0.1036</v>
      </c>
      <c r="M3771" s="28">
        <v>0.54078707999999998</v>
      </c>
      <c r="N3771" s="29">
        <v>0.4</v>
      </c>
      <c r="O3771" s="31" t="s">
        <v>42</v>
      </c>
      <c r="P3771" s="31">
        <v>0.26033735340000003</v>
      </c>
      <c r="Q3771" s="31">
        <v>0.25</v>
      </c>
      <c r="R3771" s="42"/>
      <c r="S3771" s="27">
        <f>IF(A3771="placement",MIN(P3771,IF(R3771="",Q3771,R3771)),"")</f>
        <v>0.25</v>
      </c>
      <c r="T3771" s="28">
        <f>IF($A3771="placement",S3771*J3771,"")</f>
        <v>15.5</v>
      </c>
      <c r="U3771" s="23">
        <f>IF($A3771="placement",T3771,IF($A3771="site",SUMIF($C:$C,$C3771,$T:$T),IF($A3771="user",SUMIF($B:$B,$B3771,$T:$T),SUM($T:$T))))</f>
        <v>15.5</v>
      </c>
      <c r="V3771" s="27">
        <f>U3771/J3771</f>
        <v>0.25</v>
      </c>
    </row>
    <row r="3772" spans="1:22" hidden="1" x14ac:dyDescent="0.3">
      <c r="A3772" s="17" t="s">
        <v>13</v>
      </c>
      <c r="B3772" s="17" t="s">
        <v>3772</v>
      </c>
      <c r="C3772" s="17" t="s">
        <v>3774</v>
      </c>
      <c r="D3772" s="17" t="s">
        <v>9898</v>
      </c>
      <c r="E3772" s="17"/>
      <c r="F3772" s="18">
        <v>0.25</v>
      </c>
      <c r="G3772" s="36">
        <v>1</v>
      </c>
      <c r="H3772" s="37">
        <v>36.715699999999998</v>
      </c>
      <c r="I3772" s="37">
        <v>3.8025000000000002</v>
      </c>
      <c r="J3772" s="19">
        <v>62</v>
      </c>
      <c r="K3772" s="19">
        <v>14</v>
      </c>
      <c r="L3772" s="18">
        <v>0.1036</v>
      </c>
      <c r="M3772" s="20">
        <v>0.54078707999999998</v>
      </c>
      <c r="N3772" s="21">
        <v>0.4</v>
      </c>
      <c r="O3772" s="22"/>
      <c r="P3772" s="22">
        <v>0.26033735340000003</v>
      </c>
      <c r="Q3772" s="22">
        <v>0.25</v>
      </c>
      <c r="R3772" s="43"/>
      <c r="S3772" s="18" t="str">
        <f>IF(A3772="placement",MIN(P3772,IF(R3772="",Q3772,R3772)),"")</f>
        <v/>
      </c>
      <c r="T3772" s="20" t="str">
        <f>IF($A3772="placement",S3772*J3772,"")</f>
        <v/>
      </c>
      <c r="U3772" s="19">
        <f>IF($A3772="placement",T3772,IF($A3772="site",SUMIF($C:$C,$C3772,$T:$T),IF($A3772="user",SUMIF($B:$B,$B3772,$T:$T),SUM($T:$T))))</f>
        <v>15.5</v>
      </c>
      <c r="V3772" s="18">
        <f>U3772/J3772</f>
        <v>0.25</v>
      </c>
    </row>
    <row r="3773" spans="1:22" hidden="1" x14ac:dyDescent="0.3">
      <c r="A3773" s="11" t="s">
        <v>10</v>
      </c>
      <c r="B3773" s="11" t="s">
        <v>3772</v>
      </c>
      <c r="C3773" s="11" t="s">
        <v>9898</v>
      </c>
      <c r="D3773" s="11" t="s">
        <v>9898</v>
      </c>
      <c r="E3773" s="11"/>
      <c r="F3773" s="12">
        <v>0.25</v>
      </c>
      <c r="G3773" s="33">
        <v>1</v>
      </c>
      <c r="H3773" s="34">
        <v>36.715699999999998</v>
      </c>
      <c r="I3773" s="34">
        <v>3.8025000000000002</v>
      </c>
      <c r="J3773" s="13">
        <v>62</v>
      </c>
      <c r="K3773" s="13">
        <v>14</v>
      </c>
      <c r="L3773" s="12">
        <v>0.1036</v>
      </c>
      <c r="M3773" s="14">
        <v>0.54078707999999998</v>
      </c>
      <c r="N3773" s="15">
        <v>0.4</v>
      </c>
      <c r="O3773" s="16"/>
      <c r="P3773" s="16">
        <v>0.26033735340000003</v>
      </c>
      <c r="Q3773" s="16">
        <v>0.25</v>
      </c>
      <c r="R3773" s="44"/>
      <c r="S3773" s="12" t="str">
        <f>IF(A3773="placement",MIN(P3773,IF(R3773="",Q3773,R3773)),"")</f>
        <v/>
      </c>
      <c r="T3773" s="14" t="str">
        <f>IF($A3773="placement",S3773*J3773,"")</f>
        <v/>
      </c>
      <c r="U3773" s="13">
        <f>IF($A3773="placement",T3773,IF($A3773="site",SUMIF($C:$C,$C3773,$T:$T),IF($A3773="user",SUMIF($B:$B,$B3773,$T:$T),SUM($T:$T))))</f>
        <v>15.5</v>
      </c>
      <c r="V3773" s="12">
        <f>U3773/J3773</f>
        <v>0.25</v>
      </c>
    </row>
    <row r="3774" spans="1:22" hidden="1" x14ac:dyDescent="0.3">
      <c r="A3774" s="23" t="s">
        <v>14</v>
      </c>
      <c r="B3774" s="23" t="s">
        <v>4012</v>
      </c>
      <c r="C3774" s="23" t="s">
        <v>4014</v>
      </c>
      <c r="D3774" s="23" t="s">
        <v>4015</v>
      </c>
      <c r="E3774" s="23" t="s">
        <v>4013</v>
      </c>
      <c r="F3774" s="27">
        <v>0.3</v>
      </c>
      <c r="G3774" s="24">
        <v>1</v>
      </c>
      <c r="H3774" s="25">
        <v>216.2397</v>
      </c>
      <c r="I3774" s="25">
        <v>24.342400000000001</v>
      </c>
      <c r="J3774" s="26">
        <v>62</v>
      </c>
      <c r="K3774" s="26">
        <v>19</v>
      </c>
      <c r="L3774" s="27">
        <v>0.11260000000000001</v>
      </c>
      <c r="M3774" s="28">
        <v>8.4659600000000002E-2</v>
      </c>
      <c r="N3774" s="29">
        <v>0.01</v>
      </c>
      <c r="O3774" s="31" t="s">
        <v>70</v>
      </c>
      <c r="P3774" s="31">
        <v>0.8818799088</v>
      </c>
      <c r="Q3774" s="31">
        <v>0.3</v>
      </c>
      <c r="R3774" s="42"/>
      <c r="S3774" s="27">
        <f>IF(A3774="placement",MIN(P3774,IF(R3774="",Q3774,R3774)),"")</f>
        <v>0.3</v>
      </c>
      <c r="T3774" s="28">
        <f>IF($A3774="placement",S3774*J3774,"")</f>
        <v>18.599999999999998</v>
      </c>
      <c r="U3774" s="26">
        <f>IF($A3774="placement",T3774,IF($A3774="site",SUMIF($C:$C,$C3774,$T:$T),IF($A3774="user",SUMIF($B:$B,$B3774,$T:$T),SUM($T:$T))))</f>
        <v>18.599999999999998</v>
      </c>
      <c r="V3774" s="27">
        <f>U3774/J3774</f>
        <v>0.3</v>
      </c>
    </row>
    <row r="3775" spans="1:22" hidden="1" x14ac:dyDescent="0.3">
      <c r="A3775" s="17" t="s">
        <v>13</v>
      </c>
      <c r="B3775" s="17" t="s">
        <v>4012</v>
      </c>
      <c r="C3775" s="17" t="s">
        <v>4014</v>
      </c>
      <c r="D3775" s="17" t="s">
        <v>9898</v>
      </c>
      <c r="E3775" s="17"/>
      <c r="F3775" s="18">
        <v>0.3</v>
      </c>
      <c r="G3775" s="36">
        <v>1</v>
      </c>
      <c r="H3775" s="37">
        <v>216.24690000000001</v>
      </c>
      <c r="I3775" s="37">
        <v>24.342400000000001</v>
      </c>
      <c r="J3775" s="19">
        <v>62</v>
      </c>
      <c r="K3775" s="19">
        <v>19</v>
      </c>
      <c r="L3775" s="18">
        <v>0.11260000000000001</v>
      </c>
      <c r="M3775" s="20">
        <v>8.4659600000000002E-2</v>
      </c>
      <c r="N3775" s="21">
        <v>0.01</v>
      </c>
      <c r="O3775" s="22"/>
      <c r="P3775" s="22">
        <v>0.8818799088</v>
      </c>
      <c r="Q3775" s="22">
        <v>0.3</v>
      </c>
      <c r="R3775" s="43"/>
      <c r="S3775" s="18" t="str">
        <f>IF(A3775="placement",MIN(P3775,IF(R3775="",Q3775,R3775)),"")</f>
        <v/>
      </c>
      <c r="T3775" s="20" t="str">
        <f>IF($A3775="placement",S3775*J3775,"")</f>
        <v/>
      </c>
      <c r="U3775" s="19">
        <f>IF($A3775="placement",T3775,IF($A3775="site",SUMIF($C:$C,$C3775,$T:$T),IF($A3775="user",SUMIF($B:$B,$B3775,$T:$T),SUM($T:$T))))</f>
        <v>18.599999999999998</v>
      </c>
      <c r="V3775" s="18">
        <f>U3775/J3775</f>
        <v>0.3</v>
      </c>
    </row>
    <row r="3776" spans="1:22" hidden="1" x14ac:dyDescent="0.3">
      <c r="A3776" s="11" t="s">
        <v>10</v>
      </c>
      <c r="B3776" s="11" t="s">
        <v>4012</v>
      </c>
      <c r="C3776" s="11" t="s">
        <v>9898</v>
      </c>
      <c r="D3776" s="11" t="s">
        <v>9898</v>
      </c>
      <c r="E3776" s="11"/>
      <c r="F3776" s="12">
        <v>0.3</v>
      </c>
      <c r="G3776" s="33">
        <v>1</v>
      </c>
      <c r="H3776" s="34">
        <v>216.24690000000001</v>
      </c>
      <c r="I3776" s="34">
        <v>24.342400000000001</v>
      </c>
      <c r="J3776" s="13">
        <v>62</v>
      </c>
      <c r="K3776" s="13">
        <v>19</v>
      </c>
      <c r="L3776" s="12">
        <v>0.11260000000000001</v>
      </c>
      <c r="M3776" s="14">
        <v>8.4659600000000002E-2</v>
      </c>
      <c r="N3776" s="15">
        <v>0.01</v>
      </c>
      <c r="O3776" s="16"/>
      <c r="P3776" s="16">
        <v>0.8818799088</v>
      </c>
      <c r="Q3776" s="16">
        <v>0.3</v>
      </c>
      <c r="R3776" s="44"/>
      <c r="S3776" s="12" t="str">
        <f>IF(A3776="placement",MIN(P3776,IF(R3776="",Q3776,R3776)),"")</f>
        <v/>
      </c>
      <c r="T3776" s="14" t="str">
        <f>IF($A3776="placement",S3776*J3776,"")</f>
        <v/>
      </c>
      <c r="U3776" s="13">
        <f>IF($A3776="placement",T3776,IF($A3776="site",SUMIF($C:$C,$C3776,$T:$T),IF($A3776="user",SUMIF($B:$B,$B3776,$T:$T),SUM($T:$T))))</f>
        <v>18.599999999999998</v>
      </c>
      <c r="V3776" s="12">
        <f>U3776/J3776</f>
        <v>0.3</v>
      </c>
    </row>
    <row r="3777" spans="1:22" hidden="1" x14ac:dyDescent="0.3">
      <c r="A3777" s="23" t="s">
        <v>14</v>
      </c>
      <c r="B3777" s="23" t="s">
        <v>4914</v>
      </c>
      <c r="C3777" s="23" t="s">
        <v>4915</v>
      </c>
      <c r="D3777" s="23" t="s">
        <v>4916</v>
      </c>
      <c r="E3777" s="23" t="s">
        <v>4917</v>
      </c>
      <c r="F3777" s="27">
        <v>0.05</v>
      </c>
      <c r="G3777" s="24">
        <v>1</v>
      </c>
      <c r="H3777" s="25">
        <v>616.23109999999997</v>
      </c>
      <c r="I3777" s="25">
        <v>11.1279</v>
      </c>
      <c r="J3777" s="26">
        <v>62</v>
      </c>
      <c r="K3777" s="26">
        <v>3</v>
      </c>
      <c r="L3777" s="27">
        <v>1.8100000000000002E-2</v>
      </c>
      <c r="M3777" s="28">
        <v>0.18477576000000001</v>
      </c>
      <c r="N3777" s="29">
        <v>0.03</v>
      </c>
      <c r="O3777" s="31" t="s">
        <v>70</v>
      </c>
      <c r="P3777" s="31">
        <v>0.83764103879999996</v>
      </c>
      <c r="Q3777" s="31">
        <v>4.9999999999999899E-2</v>
      </c>
      <c r="R3777" s="42"/>
      <c r="S3777" s="27">
        <f>IF(A3777="placement",MIN(P3777,IF(R3777="",Q3777,R3777)),"")</f>
        <v>4.9999999999999899E-2</v>
      </c>
      <c r="T3777" s="28">
        <f>IF($A3777="placement",S3777*J3777,"")</f>
        <v>3.0999999999999939</v>
      </c>
      <c r="U3777" s="26">
        <f>IF($A3777="placement",T3777,IF($A3777="site",SUMIF($C:$C,$C3777,$T:$T),IF($A3777="user",SUMIF($B:$B,$B3777,$T:$T),SUM($T:$T))))</f>
        <v>3.0999999999999939</v>
      </c>
      <c r="V3777" s="27">
        <f>U3777/J3777</f>
        <v>4.9999999999999899E-2</v>
      </c>
    </row>
    <row r="3778" spans="1:22" hidden="1" x14ac:dyDescent="0.3">
      <c r="A3778" s="23" t="s">
        <v>14</v>
      </c>
      <c r="B3778" s="23" t="s">
        <v>5211</v>
      </c>
      <c r="C3778" s="23" t="s">
        <v>5213</v>
      </c>
      <c r="D3778" s="23" t="s">
        <v>5274</v>
      </c>
      <c r="E3778" s="23" t="s">
        <v>5275</v>
      </c>
      <c r="F3778" s="27">
        <v>0.15</v>
      </c>
      <c r="G3778" s="24">
        <v>0</v>
      </c>
      <c r="H3778" s="25">
        <v>4.0918999999999999</v>
      </c>
      <c r="I3778" s="25">
        <v>1.9028</v>
      </c>
      <c r="J3778" s="26">
        <v>62</v>
      </c>
      <c r="K3778" s="26">
        <v>9</v>
      </c>
      <c r="L3778" s="27">
        <v>0.46500000000000002</v>
      </c>
      <c r="M3778" s="28">
        <v>1.08603176</v>
      </c>
      <c r="N3778" s="29">
        <v>0.8</v>
      </c>
      <c r="O3778" s="31" t="s">
        <v>42</v>
      </c>
      <c r="P3778" s="31">
        <v>0.26337329069999998</v>
      </c>
      <c r="Q3778" s="31">
        <v>0.149999999999999</v>
      </c>
      <c r="R3778" s="42"/>
      <c r="S3778" s="27">
        <f>IF(A3778="placement",MIN(P3778,IF(R3778="",Q3778,R3778)),"")</f>
        <v>0.149999999999999</v>
      </c>
      <c r="T3778" s="28">
        <f>IF($A3778="placement",S3778*J3778,"")</f>
        <v>9.2999999999999385</v>
      </c>
      <c r="U3778" s="26">
        <f>IF($A3778="placement",T3778,IF($A3778="site",SUMIF($C:$C,$C3778,$T:$T),IF($A3778="user",SUMIF($B:$B,$B3778,$T:$T),SUM($T:$T))))</f>
        <v>9.2999999999999385</v>
      </c>
      <c r="V3778" s="27">
        <f>U3778/J3778</f>
        <v>0.149999999999999</v>
      </c>
    </row>
    <row r="3779" spans="1:22" x14ac:dyDescent="0.3">
      <c r="A3779" s="23" t="s">
        <v>14</v>
      </c>
      <c r="B3779" s="23" t="s">
        <v>6391</v>
      </c>
      <c r="C3779" s="23" t="s">
        <v>6392</v>
      </c>
      <c r="D3779" s="23" t="s">
        <v>6397</v>
      </c>
      <c r="E3779" s="23" t="s">
        <v>6398</v>
      </c>
      <c r="F3779" s="27">
        <v>0.25</v>
      </c>
      <c r="G3779" s="24">
        <v>0</v>
      </c>
      <c r="H3779" s="25">
        <v>4.3826000000000001</v>
      </c>
      <c r="I3779" s="25">
        <v>1.4351</v>
      </c>
      <c r="J3779" s="26">
        <v>62</v>
      </c>
      <c r="K3779" s="26">
        <v>15</v>
      </c>
      <c r="L3779" s="27">
        <v>0.32750000000000001</v>
      </c>
      <c r="M3779" s="28">
        <v>1.4320873999999999</v>
      </c>
      <c r="N3779" s="29">
        <v>1</v>
      </c>
      <c r="O3779" s="31" t="s">
        <v>12</v>
      </c>
      <c r="P3779" s="31">
        <v>0.30171859519999999</v>
      </c>
      <c r="Q3779" s="31">
        <v>0.25</v>
      </c>
      <c r="R3779" s="42">
        <v>0.3</v>
      </c>
      <c r="S3779" s="27">
        <f>IF(A3779="placement",MIN(P3779,IF(R3779="",Q3779,R3779)),"")</f>
        <v>0.3</v>
      </c>
      <c r="T3779" s="28">
        <f>IF($A3779="placement",S3779*J3779,"")</f>
        <v>18.599999999999998</v>
      </c>
      <c r="U3779" s="26">
        <f>IF($A3779="placement",T3779,IF($A3779="site",SUMIF($C:$C,$C3779,$T:$T),IF($A3779="user",SUMIF($B:$B,$B3779,$T:$T),SUM($T:$T))))</f>
        <v>18.599999999999998</v>
      </c>
      <c r="V3779" s="27">
        <f>U3779/J3779</f>
        <v>0.3</v>
      </c>
    </row>
    <row r="3780" spans="1:22" hidden="1" x14ac:dyDescent="0.3">
      <c r="A3780" s="23" t="s">
        <v>14</v>
      </c>
      <c r="B3780" s="23" t="s">
        <v>6638</v>
      </c>
      <c r="C3780" s="23" t="s">
        <v>6639</v>
      </c>
      <c r="D3780" s="23" t="s">
        <v>6691</v>
      </c>
      <c r="E3780" s="23" t="s">
        <v>6692</v>
      </c>
      <c r="F3780" s="27">
        <v>0.25</v>
      </c>
      <c r="G3780" s="24">
        <v>0</v>
      </c>
      <c r="H3780" s="25">
        <v>27.107600000000001</v>
      </c>
      <c r="I3780" s="25">
        <v>2.4718</v>
      </c>
      <c r="J3780" s="26">
        <v>62</v>
      </c>
      <c r="K3780" s="26">
        <v>14</v>
      </c>
      <c r="L3780" s="27">
        <v>9.1200000000000003E-2</v>
      </c>
      <c r="M3780" s="28">
        <v>0.84219909999999998</v>
      </c>
      <c r="N3780" s="29">
        <v>0.65</v>
      </c>
      <c r="O3780" s="31" t="s">
        <v>42</v>
      </c>
      <c r="P3780" s="31">
        <v>0.22821100520000001</v>
      </c>
      <c r="Q3780" s="31">
        <v>0.22821100523944601</v>
      </c>
      <c r="R3780" s="42"/>
      <c r="S3780" s="27">
        <f>IF(A3780="placement",MIN(P3780,IF(R3780="",Q3780,R3780)),"")</f>
        <v>0.22821100520000001</v>
      </c>
      <c r="T3780" s="28">
        <f>IF($A3780="placement",S3780*J3780,"")</f>
        <v>14.1490823224</v>
      </c>
      <c r="U3780" s="26">
        <f>IF($A3780="placement",T3780,IF($A3780="site",SUMIF($C:$C,$C3780,$T:$T),IF($A3780="user",SUMIF($B:$B,$B3780,$T:$T),SUM($T:$T))))</f>
        <v>14.1490823224</v>
      </c>
      <c r="V3780" s="27">
        <f>U3780/J3780</f>
        <v>0.22821100520000001</v>
      </c>
    </row>
    <row r="3781" spans="1:22" hidden="1" x14ac:dyDescent="0.3">
      <c r="A3781" s="23" t="s">
        <v>14</v>
      </c>
      <c r="B3781" s="23" t="s">
        <v>7371</v>
      </c>
      <c r="C3781" s="23" t="s">
        <v>7373</v>
      </c>
      <c r="D3781" s="32" t="s">
        <v>7382</v>
      </c>
      <c r="E3781" s="23" t="s">
        <v>7383</v>
      </c>
      <c r="F3781" s="27">
        <v>0.25</v>
      </c>
      <c r="G3781" s="24">
        <v>0</v>
      </c>
      <c r="H3781" s="25">
        <v>17.236999999999998</v>
      </c>
      <c r="I3781" s="25">
        <v>4.7821999999999996</v>
      </c>
      <c r="J3781" s="26">
        <v>62</v>
      </c>
      <c r="K3781" s="26">
        <v>15</v>
      </c>
      <c r="L3781" s="27">
        <v>0.27739999999999998</v>
      </c>
      <c r="M3781" s="28">
        <v>0.43057908</v>
      </c>
      <c r="N3781" s="29">
        <v>0.2</v>
      </c>
      <c r="O3781" s="31" t="s">
        <v>12</v>
      </c>
      <c r="P3781" s="31">
        <v>0.53550924980000003</v>
      </c>
      <c r="Q3781" s="31">
        <v>0.25</v>
      </c>
      <c r="R3781" s="42"/>
      <c r="S3781" s="27">
        <f>IF(A3781="placement",MIN(P3781,IF(R3781="",Q3781,R3781)),"")</f>
        <v>0.25</v>
      </c>
      <c r="T3781" s="28">
        <f>IF($A3781="placement",S3781*J3781,"")</f>
        <v>15.5</v>
      </c>
      <c r="U3781" s="26">
        <f>IF($A3781="placement",T3781,IF($A3781="site",SUMIF($C:$C,$C3781,$T:$T),IF($A3781="user",SUMIF($B:$B,$B3781,$T:$T),SUM($T:$T))))</f>
        <v>15.5</v>
      </c>
      <c r="V3781" s="27">
        <f>U3781/J3781</f>
        <v>0.25</v>
      </c>
    </row>
    <row r="3782" spans="1:22" hidden="1" x14ac:dyDescent="0.3">
      <c r="A3782" s="23" t="s">
        <v>14</v>
      </c>
      <c r="B3782" s="23" t="s">
        <v>7417</v>
      </c>
      <c r="C3782" s="23" t="s">
        <v>7418</v>
      </c>
      <c r="D3782" s="23" t="s">
        <v>7429</v>
      </c>
      <c r="E3782" s="23" t="s">
        <v>7418</v>
      </c>
      <c r="F3782" s="27">
        <v>0.25</v>
      </c>
      <c r="G3782" s="24">
        <v>0</v>
      </c>
      <c r="H3782" s="25">
        <v>19.874099999999999</v>
      </c>
      <c r="I3782" s="25">
        <v>4.992</v>
      </c>
      <c r="J3782" s="26">
        <v>62</v>
      </c>
      <c r="K3782" s="26">
        <v>15</v>
      </c>
      <c r="L3782" s="27">
        <v>0.25119999999999998</v>
      </c>
      <c r="M3782" s="28">
        <v>0.41344437000000001</v>
      </c>
      <c r="N3782" s="29">
        <v>0.21</v>
      </c>
      <c r="O3782" s="31" t="s">
        <v>12</v>
      </c>
      <c r="P3782" s="31">
        <v>0.49207192989999998</v>
      </c>
      <c r="Q3782" s="31">
        <v>0.249999999999999</v>
      </c>
      <c r="R3782" s="42"/>
      <c r="S3782" s="27">
        <f>IF(A3782="placement",MIN(P3782,IF(R3782="",Q3782,R3782)),"")</f>
        <v>0.249999999999999</v>
      </c>
      <c r="T3782" s="28">
        <f>IF($A3782="placement",S3782*J3782,"")</f>
        <v>15.499999999999938</v>
      </c>
      <c r="U3782" s="26">
        <f>IF($A3782="placement",T3782,IF($A3782="site",SUMIF($C:$C,$C3782,$T:$T),IF($A3782="user",SUMIF($B:$B,$B3782,$T:$T),SUM($T:$T))))</f>
        <v>15.499999999999938</v>
      </c>
      <c r="V3782" s="27">
        <f>U3782/J3782</f>
        <v>0.249999999999999</v>
      </c>
    </row>
    <row r="3783" spans="1:22" hidden="1" x14ac:dyDescent="0.3">
      <c r="A3783" s="23" t="s">
        <v>14</v>
      </c>
      <c r="B3783" s="23" t="s">
        <v>8209</v>
      </c>
      <c r="C3783" s="23" t="s">
        <v>8211</v>
      </c>
      <c r="D3783" s="23" t="s">
        <v>8221</v>
      </c>
      <c r="E3783" s="23" t="s">
        <v>8222</v>
      </c>
      <c r="F3783" s="27">
        <v>0.33</v>
      </c>
      <c r="G3783" s="24">
        <v>1</v>
      </c>
      <c r="H3783" s="25">
        <v>37.143099999999997</v>
      </c>
      <c r="I3783" s="25">
        <v>2.2244999999999999</v>
      </c>
      <c r="J3783" s="26">
        <v>62</v>
      </c>
      <c r="K3783" s="26">
        <v>20</v>
      </c>
      <c r="L3783" s="27">
        <v>5.9900000000000002E-2</v>
      </c>
      <c r="M3783" s="28">
        <v>0.92214622999999996</v>
      </c>
      <c r="N3783" s="29">
        <v>0.35</v>
      </c>
      <c r="O3783" s="31" t="s">
        <v>12</v>
      </c>
      <c r="P3783" s="31">
        <v>0.62045065180000003</v>
      </c>
      <c r="Q3783" s="31">
        <v>0.32999999999999902</v>
      </c>
      <c r="R3783" s="42"/>
      <c r="S3783" s="27">
        <f>IF(A3783="placement",MIN(P3783,IF(R3783="",Q3783,R3783)),"")</f>
        <v>0.32999999999999902</v>
      </c>
      <c r="T3783" s="28">
        <f>IF($A3783="placement",S3783*J3783,"")</f>
        <v>20.45999999999994</v>
      </c>
      <c r="U3783" s="26">
        <f>IF($A3783="placement",T3783,IF($A3783="site",SUMIF($C:$C,$C3783,$T:$T),IF($A3783="user",SUMIF($B:$B,$B3783,$T:$T),SUM($T:$T))))</f>
        <v>20.45999999999994</v>
      </c>
      <c r="V3783" s="27">
        <f>U3783/J3783</f>
        <v>0.32999999999999902</v>
      </c>
    </row>
    <row r="3784" spans="1:22" hidden="1" x14ac:dyDescent="0.3">
      <c r="A3784" s="23" t="s">
        <v>14</v>
      </c>
      <c r="B3784" s="23" t="s">
        <v>8292</v>
      </c>
      <c r="C3784" s="23" t="s">
        <v>8293</v>
      </c>
      <c r="D3784" s="23" t="s">
        <v>8294</v>
      </c>
      <c r="E3784" s="23" t="s">
        <v>8295</v>
      </c>
      <c r="F3784" s="27">
        <v>0.25</v>
      </c>
      <c r="G3784" s="24">
        <v>0</v>
      </c>
      <c r="H3784" s="25">
        <v>9.0455000000000005</v>
      </c>
      <c r="I3784" s="25">
        <v>0.8841</v>
      </c>
      <c r="J3784" s="26">
        <v>62</v>
      </c>
      <c r="K3784" s="26">
        <v>16</v>
      </c>
      <c r="L3784" s="27">
        <v>9.7699999999999995E-2</v>
      </c>
      <c r="M3784" s="28">
        <v>2.3548194200000001</v>
      </c>
      <c r="N3784" s="29">
        <v>1.7</v>
      </c>
      <c r="O3784" s="31" t="s">
        <v>70</v>
      </c>
      <c r="P3784" s="31">
        <v>0.27807627909999999</v>
      </c>
      <c r="Q3784" s="31">
        <v>0.25</v>
      </c>
      <c r="R3784" s="42"/>
      <c r="S3784" s="27">
        <f>IF(A3784="placement",MIN(P3784,IF(R3784="",Q3784,R3784)),"")</f>
        <v>0.25</v>
      </c>
      <c r="T3784" s="28">
        <f>IF($A3784="placement",S3784*J3784,"")</f>
        <v>15.5</v>
      </c>
      <c r="U3784" s="26">
        <f>IF($A3784="placement",T3784,IF($A3784="site",SUMIF($C:$C,$C3784,$T:$T),IF($A3784="user",SUMIF($B:$B,$B3784,$T:$T),SUM($T:$T))))</f>
        <v>15.5</v>
      </c>
      <c r="V3784" s="27">
        <f>U3784/J3784</f>
        <v>0.25</v>
      </c>
    </row>
    <row r="3785" spans="1:22" hidden="1" x14ac:dyDescent="0.3">
      <c r="A3785" s="23" t="s">
        <v>14</v>
      </c>
      <c r="B3785" s="23" t="s">
        <v>8336</v>
      </c>
      <c r="C3785" s="23" t="s">
        <v>8338</v>
      </c>
      <c r="D3785" s="23" t="s">
        <v>8341</v>
      </c>
      <c r="E3785" s="23" t="s">
        <v>8337</v>
      </c>
      <c r="F3785" s="27">
        <v>0.2</v>
      </c>
      <c r="G3785" s="24">
        <v>0</v>
      </c>
      <c r="H3785" s="25">
        <v>13.9023</v>
      </c>
      <c r="I3785" s="25">
        <v>1.8944000000000001</v>
      </c>
      <c r="J3785" s="26">
        <v>62</v>
      </c>
      <c r="K3785" s="26">
        <v>12</v>
      </c>
      <c r="L3785" s="27">
        <v>0.1363</v>
      </c>
      <c r="M3785" s="28">
        <v>1.0851368699999999</v>
      </c>
      <c r="N3785" s="29">
        <v>0.76</v>
      </c>
      <c r="O3785" s="31" t="s">
        <v>42</v>
      </c>
      <c r="P3785" s="31">
        <v>0.29962751910000002</v>
      </c>
      <c r="Q3785" s="31">
        <v>0.2</v>
      </c>
      <c r="R3785" s="42"/>
      <c r="S3785" s="27">
        <f>IF(A3785="placement",MIN(P3785,IF(R3785="",Q3785,R3785)),"")</f>
        <v>0.2</v>
      </c>
      <c r="T3785" s="28">
        <f>IF($A3785="placement",S3785*J3785,"")</f>
        <v>12.4</v>
      </c>
      <c r="U3785" s="26">
        <f>IF($A3785="placement",T3785,IF($A3785="site",SUMIF($C:$C,$C3785,$T:$T),IF($A3785="user",SUMIF($B:$B,$B3785,$T:$T),SUM($T:$T))))</f>
        <v>12.4</v>
      </c>
      <c r="V3785" s="27">
        <f>U3785/J3785</f>
        <v>0.2</v>
      </c>
    </row>
    <row r="3786" spans="1:22" hidden="1" x14ac:dyDescent="0.3">
      <c r="A3786" s="23" t="s">
        <v>14</v>
      </c>
      <c r="B3786" s="23" t="s">
        <v>8862</v>
      </c>
      <c r="C3786" s="23" t="s">
        <v>8863</v>
      </c>
      <c r="D3786" s="23" t="s">
        <v>8872</v>
      </c>
      <c r="E3786" s="23" t="s">
        <v>8873</v>
      </c>
      <c r="F3786" s="27">
        <v>0.25</v>
      </c>
      <c r="G3786" s="24">
        <v>1</v>
      </c>
      <c r="H3786" s="25">
        <v>37.577100000000002</v>
      </c>
      <c r="I3786" s="25">
        <v>5.7671000000000001</v>
      </c>
      <c r="J3786" s="26">
        <v>62</v>
      </c>
      <c r="K3786" s="26">
        <v>15</v>
      </c>
      <c r="L3786" s="27">
        <v>0.1535</v>
      </c>
      <c r="M3786" s="28">
        <v>0.35789199999999999</v>
      </c>
      <c r="N3786" s="29">
        <v>0.1</v>
      </c>
      <c r="O3786" s="31" t="s">
        <v>42</v>
      </c>
      <c r="P3786" s="31">
        <v>0.72058609780000005</v>
      </c>
      <c r="Q3786" s="31">
        <v>0.25</v>
      </c>
      <c r="R3786" s="42"/>
      <c r="S3786" s="27">
        <f>IF(A3786="placement",MIN(P3786,IF(R3786="",Q3786,R3786)),"")</f>
        <v>0.25</v>
      </c>
      <c r="T3786" s="28">
        <f>IF($A3786="placement",S3786*J3786,"")</f>
        <v>15.5</v>
      </c>
      <c r="U3786" s="26">
        <f>IF($A3786="placement",T3786,IF($A3786="site",SUMIF($C:$C,$C3786,$T:$T),IF($A3786="user",SUMIF($B:$B,$B3786,$T:$T),SUM($T:$T))))</f>
        <v>15.5</v>
      </c>
      <c r="V3786" s="27">
        <f>U3786/J3786</f>
        <v>0.25</v>
      </c>
    </row>
    <row r="3787" spans="1:22" x14ac:dyDescent="0.3">
      <c r="A3787" s="23" t="s">
        <v>14</v>
      </c>
      <c r="B3787" s="23" t="s">
        <v>8952</v>
      </c>
      <c r="C3787" s="23" t="s">
        <v>8954</v>
      </c>
      <c r="D3787" s="23" t="s">
        <v>8967</v>
      </c>
      <c r="E3787" s="23" t="s">
        <v>8968</v>
      </c>
      <c r="F3787" s="27">
        <v>0.05</v>
      </c>
      <c r="G3787" s="24">
        <v>0</v>
      </c>
      <c r="H3787" s="25">
        <v>21.575600000000001</v>
      </c>
      <c r="I3787" s="25">
        <v>3.3812000000000002</v>
      </c>
      <c r="J3787" s="26">
        <v>62</v>
      </c>
      <c r="K3787" s="26">
        <v>2</v>
      </c>
      <c r="L3787" s="27">
        <v>0.15670000000000001</v>
      </c>
      <c r="M3787" s="28">
        <v>0.60720578000000003</v>
      </c>
      <c r="N3787" s="29">
        <v>0.45</v>
      </c>
      <c r="O3787" s="31" t="s">
        <v>70</v>
      </c>
      <c r="P3787" s="31">
        <v>0.25890033499999998</v>
      </c>
      <c r="Q3787" s="31">
        <v>0.05</v>
      </c>
      <c r="R3787" s="42">
        <v>0.1</v>
      </c>
      <c r="S3787" s="27">
        <f>IF(A3787="placement",MIN(P3787,IF(R3787="",Q3787,R3787)),"")</f>
        <v>0.1</v>
      </c>
      <c r="T3787" s="28">
        <f>IF($A3787="placement",S3787*J3787,"")</f>
        <v>6.2</v>
      </c>
      <c r="U3787" s="26">
        <f>IF($A3787="placement",T3787,IF($A3787="site",SUMIF($C:$C,$C3787,$T:$T),IF($A3787="user",SUMIF($B:$B,$B3787,$T:$T),SUM($T:$T))))</f>
        <v>6.2</v>
      </c>
      <c r="V3787" s="27">
        <f>U3787/J3787</f>
        <v>0.1</v>
      </c>
    </row>
    <row r="3788" spans="1:22" hidden="1" x14ac:dyDescent="0.3">
      <c r="A3788" s="23" t="s">
        <v>14</v>
      </c>
      <c r="B3788" s="23" t="s">
        <v>9091</v>
      </c>
      <c r="C3788" s="23" t="s">
        <v>9092</v>
      </c>
      <c r="D3788" s="23" t="s">
        <v>9095</v>
      </c>
      <c r="E3788" s="23" t="s">
        <v>6658</v>
      </c>
      <c r="F3788" s="27">
        <v>0.33</v>
      </c>
      <c r="G3788" s="24">
        <v>0</v>
      </c>
      <c r="H3788" s="25">
        <v>9.4304000000000006</v>
      </c>
      <c r="I3788" s="25">
        <v>2.8199000000000001</v>
      </c>
      <c r="J3788" s="26">
        <v>62</v>
      </c>
      <c r="K3788" s="26">
        <v>20</v>
      </c>
      <c r="L3788" s="27">
        <v>0.29899999999999999</v>
      </c>
      <c r="M3788" s="28">
        <v>0.73342114999999997</v>
      </c>
      <c r="N3788" s="29">
        <v>0.3</v>
      </c>
      <c r="O3788" s="31" t="s">
        <v>42</v>
      </c>
      <c r="P3788" s="31">
        <v>0.59095807140000001</v>
      </c>
      <c r="Q3788" s="31">
        <v>0.32999999999999902</v>
      </c>
      <c r="R3788" s="42"/>
      <c r="S3788" s="27">
        <f>IF(A3788="placement",MIN(P3788,IF(R3788="",Q3788,R3788)),"")</f>
        <v>0.32999999999999902</v>
      </c>
      <c r="T3788" s="28">
        <f>IF($A3788="placement",S3788*J3788,"")</f>
        <v>20.45999999999994</v>
      </c>
      <c r="U3788" s="26">
        <f>IF($A3788="placement",T3788,IF($A3788="site",SUMIF($C:$C,$C3788,$T:$T),IF($A3788="user",SUMIF($B:$B,$B3788,$T:$T),SUM($T:$T))))</f>
        <v>20.45999999999994</v>
      </c>
      <c r="V3788" s="27">
        <f>U3788/J3788</f>
        <v>0.32999999999999902</v>
      </c>
    </row>
    <row r="3789" spans="1:22" hidden="1" x14ac:dyDescent="0.3">
      <c r="A3789" s="23" t="s">
        <v>14</v>
      </c>
      <c r="B3789" s="23" t="s">
        <v>15</v>
      </c>
      <c r="C3789" s="23" t="s">
        <v>17</v>
      </c>
      <c r="D3789" s="32" t="s">
        <v>32</v>
      </c>
      <c r="E3789" s="23" t="s">
        <v>16</v>
      </c>
      <c r="F3789" s="27">
        <v>0.33</v>
      </c>
      <c r="G3789" s="24">
        <v>0</v>
      </c>
      <c r="H3789" s="25">
        <v>22.348299999999998</v>
      </c>
      <c r="I3789" s="25">
        <v>3.8988</v>
      </c>
      <c r="J3789" s="26">
        <v>61</v>
      </c>
      <c r="K3789" s="26">
        <v>20</v>
      </c>
      <c r="L3789" s="27">
        <v>0.17449999999999999</v>
      </c>
      <c r="M3789" s="28">
        <v>0.52473481</v>
      </c>
      <c r="N3789" s="29">
        <v>0.3</v>
      </c>
      <c r="O3789" s="31" t="s">
        <v>12</v>
      </c>
      <c r="P3789" s="31">
        <v>0.42828263779999998</v>
      </c>
      <c r="Q3789" s="31">
        <v>0.33</v>
      </c>
      <c r="R3789" s="42"/>
      <c r="S3789" s="27">
        <f>IF(A3789="placement",MIN(P3789,IF(R3789="",Q3789,R3789)),"")</f>
        <v>0.33</v>
      </c>
      <c r="T3789" s="28">
        <f>IF($A3789="placement",S3789*J3789,"")</f>
        <v>20.130000000000003</v>
      </c>
      <c r="U3789" s="26">
        <f>IF($A3789="placement",T3789,IF($A3789="site",SUMIF($C:$C,$C3789,$T:$T),IF($A3789="user",SUMIF($B:$B,$B3789,$T:$T),SUM($T:$T))))</f>
        <v>20.130000000000003</v>
      </c>
      <c r="V3789" s="27">
        <f>U3789/J3789</f>
        <v>0.33</v>
      </c>
    </row>
    <row r="3790" spans="1:22" hidden="1" x14ac:dyDescent="0.3">
      <c r="A3790" s="23" t="s">
        <v>14</v>
      </c>
      <c r="B3790" s="23" t="s">
        <v>438</v>
      </c>
      <c r="C3790" s="23" t="s">
        <v>440</v>
      </c>
      <c r="D3790" s="23" t="s">
        <v>501</v>
      </c>
      <c r="E3790" s="23" t="s">
        <v>502</v>
      </c>
      <c r="F3790" s="27">
        <v>0.33</v>
      </c>
      <c r="G3790" s="24">
        <v>0</v>
      </c>
      <c r="H3790" s="25">
        <v>18.182099999999998</v>
      </c>
      <c r="I3790" s="25">
        <v>0.34360000000000002</v>
      </c>
      <c r="J3790" s="26">
        <v>61</v>
      </c>
      <c r="K3790" s="26">
        <v>10</v>
      </c>
      <c r="L3790" s="27">
        <v>1.89E-2</v>
      </c>
      <c r="M3790" s="28">
        <v>5.9626611199999999</v>
      </c>
      <c r="N3790" s="29">
        <v>5</v>
      </c>
      <c r="O3790" s="31" t="s">
        <v>12</v>
      </c>
      <c r="P3790" s="31">
        <v>0.1614482364</v>
      </c>
      <c r="Q3790" s="31">
        <v>0.16144823642626999</v>
      </c>
      <c r="R3790" s="42"/>
      <c r="S3790" s="27">
        <f>IF(A3790="placement",MIN(P3790,IF(R3790="",Q3790,R3790)),"")</f>
        <v>0.1614482364</v>
      </c>
      <c r="T3790" s="28">
        <f>IF($A3790="placement",S3790*J3790,"")</f>
        <v>9.8483424203999999</v>
      </c>
      <c r="U3790" s="26">
        <f>IF($A3790="placement",T3790,IF($A3790="site",SUMIF($C:$C,$C3790,$T:$T),IF($A3790="user",SUMIF($B:$B,$B3790,$T:$T),SUM($T:$T))))</f>
        <v>9.8483424203999999</v>
      </c>
      <c r="V3790" s="27">
        <f>U3790/J3790</f>
        <v>0.1614482364</v>
      </c>
    </row>
    <row r="3791" spans="1:22" hidden="1" x14ac:dyDescent="0.3">
      <c r="A3791" s="23" t="s">
        <v>14</v>
      </c>
      <c r="B3791" s="23" t="s">
        <v>2969</v>
      </c>
      <c r="C3791" s="23" t="s">
        <v>2971</v>
      </c>
      <c r="D3791" s="23" t="s">
        <v>3000</v>
      </c>
      <c r="E3791" s="23" t="s">
        <v>3001</v>
      </c>
      <c r="F3791" s="27">
        <v>0.25</v>
      </c>
      <c r="G3791" s="24">
        <v>1</v>
      </c>
      <c r="H3791" s="25">
        <v>47.594099999999997</v>
      </c>
      <c r="I3791" s="25">
        <v>5.2389000000000001</v>
      </c>
      <c r="J3791" s="26">
        <v>61</v>
      </c>
      <c r="K3791" s="26">
        <v>15</v>
      </c>
      <c r="L3791" s="27">
        <v>0.1101</v>
      </c>
      <c r="M3791" s="28">
        <v>0.38796919000000002</v>
      </c>
      <c r="N3791" s="29">
        <v>0.2</v>
      </c>
      <c r="O3791" s="31" t="s">
        <v>70</v>
      </c>
      <c r="P3791" s="31">
        <v>0.48449514329999999</v>
      </c>
      <c r="Q3791" s="31">
        <v>0.25</v>
      </c>
      <c r="R3791" s="42"/>
      <c r="S3791" s="27">
        <f>IF(A3791="placement",MIN(P3791,IF(R3791="",Q3791,R3791)),"")</f>
        <v>0.25</v>
      </c>
      <c r="T3791" s="28">
        <f>IF($A3791="placement",S3791*J3791,"")</f>
        <v>15.25</v>
      </c>
      <c r="U3791" s="26">
        <f>IF($A3791="placement",T3791,IF($A3791="site",SUMIF($C:$C,$C3791,$T:$T),IF($A3791="user",SUMIF($B:$B,$B3791,$T:$T),SUM($T:$T))))</f>
        <v>15.25</v>
      </c>
      <c r="V3791" s="27">
        <f>U3791/J3791</f>
        <v>0.25</v>
      </c>
    </row>
    <row r="3792" spans="1:22" hidden="1" x14ac:dyDescent="0.3">
      <c r="A3792" s="23" t="s">
        <v>14</v>
      </c>
      <c r="B3792" s="23" t="s">
        <v>3266</v>
      </c>
      <c r="C3792" s="23" t="s">
        <v>3268</v>
      </c>
      <c r="D3792" s="23" t="s">
        <v>10119</v>
      </c>
      <c r="E3792" s="23" t="s">
        <v>10120</v>
      </c>
      <c r="F3792" s="27">
        <v>0.25</v>
      </c>
      <c r="G3792" s="24">
        <v>1</v>
      </c>
      <c r="H3792" s="25">
        <v>29.832999999999998</v>
      </c>
      <c r="I3792" s="25">
        <v>1.0835999999999999</v>
      </c>
      <c r="J3792" s="26">
        <v>61</v>
      </c>
      <c r="K3792" s="26">
        <v>14</v>
      </c>
      <c r="L3792" s="27">
        <v>3.6299999999999999E-2</v>
      </c>
      <c r="M3792" s="28">
        <v>1.8814053100000001</v>
      </c>
      <c r="N3792" s="29">
        <v>1.35</v>
      </c>
      <c r="O3792" s="31" t="s">
        <v>42</v>
      </c>
      <c r="P3792" s="31">
        <v>0.2824512662</v>
      </c>
      <c r="Q3792" s="31">
        <v>0.25</v>
      </c>
      <c r="R3792" s="42"/>
      <c r="S3792" s="27">
        <f>IF(A3792="placement",MIN(P3792,IF(R3792="",Q3792,R3792)),"")</f>
        <v>0.25</v>
      </c>
      <c r="T3792" s="28">
        <f>IF($A3792="placement",S3792*J3792,"")</f>
        <v>15.25</v>
      </c>
      <c r="U3792" s="26">
        <f>IF($A3792="placement",T3792,IF($A3792="site",SUMIF($C:$C,$C3792,$T:$T),IF($A3792="user",SUMIF($B:$B,$B3792,$T:$T),SUM($T:$T))))</f>
        <v>15.25</v>
      </c>
      <c r="V3792" s="27">
        <f>U3792/J3792</f>
        <v>0.25</v>
      </c>
    </row>
    <row r="3793" spans="1:22" hidden="1" x14ac:dyDescent="0.3">
      <c r="A3793" s="23" t="s">
        <v>14</v>
      </c>
      <c r="B3793" s="23" t="s">
        <v>3266</v>
      </c>
      <c r="C3793" s="23" t="s">
        <v>3268</v>
      </c>
      <c r="D3793" s="32" t="s">
        <v>3474</v>
      </c>
      <c r="E3793" s="23" t="s">
        <v>3475</v>
      </c>
      <c r="F3793" s="27">
        <v>0.25</v>
      </c>
      <c r="G3793" s="24">
        <v>0</v>
      </c>
      <c r="H3793" s="25">
        <v>14.087199999999999</v>
      </c>
      <c r="I3793" s="25">
        <v>2.1431</v>
      </c>
      <c r="J3793" s="26">
        <v>61</v>
      </c>
      <c r="K3793" s="26">
        <v>15</v>
      </c>
      <c r="L3793" s="27">
        <v>0.15210000000000001</v>
      </c>
      <c r="M3793" s="28">
        <v>0.95053659999999995</v>
      </c>
      <c r="N3793" s="29">
        <v>0.6</v>
      </c>
      <c r="O3793" s="31" t="s">
        <v>12</v>
      </c>
      <c r="P3793" s="31">
        <v>0.36877759040000002</v>
      </c>
      <c r="Q3793" s="31">
        <v>0.25</v>
      </c>
      <c r="R3793" s="42"/>
      <c r="S3793" s="27">
        <f>IF(A3793="placement",MIN(P3793,IF(R3793="",Q3793,R3793)),"")</f>
        <v>0.25</v>
      </c>
      <c r="T3793" s="28">
        <f>IF($A3793="placement",S3793*J3793,"")</f>
        <v>15.25</v>
      </c>
      <c r="U3793" s="26">
        <f>IF($A3793="placement",T3793,IF($A3793="site",SUMIF($C:$C,$C3793,$T:$T),IF($A3793="user",SUMIF($B:$B,$B3793,$T:$T),SUM($T:$T))))</f>
        <v>15.25</v>
      </c>
      <c r="V3793" s="27">
        <f>U3793/J3793</f>
        <v>0.25</v>
      </c>
    </row>
    <row r="3794" spans="1:22" hidden="1" x14ac:dyDescent="0.3">
      <c r="A3794" s="23" t="s">
        <v>14</v>
      </c>
      <c r="B3794" s="23" t="s">
        <v>5211</v>
      </c>
      <c r="C3794" s="23" t="s">
        <v>5213</v>
      </c>
      <c r="D3794" s="23" t="s">
        <v>5323</v>
      </c>
      <c r="E3794" s="23" t="s">
        <v>5324</v>
      </c>
      <c r="F3794" s="27">
        <v>0.33</v>
      </c>
      <c r="G3794" s="24">
        <v>0</v>
      </c>
      <c r="H3794" s="25">
        <v>4.9268999999999998</v>
      </c>
      <c r="I3794" s="25">
        <v>1.7373000000000001</v>
      </c>
      <c r="J3794" s="26">
        <v>61</v>
      </c>
      <c r="K3794" s="26">
        <v>20</v>
      </c>
      <c r="L3794" s="27">
        <v>0.35260000000000002</v>
      </c>
      <c r="M3794" s="28">
        <v>1.17399063</v>
      </c>
      <c r="N3794" s="29">
        <v>0.8</v>
      </c>
      <c r="O3794" s="31" t="s">
        <v>12</v>
      </c>
      <c r="P3794" s="31">
        <v>0.3185635537</v>
      </c>
      <c r="Q3794" s="31">
        <v>0.31856355371264</v>
      </c>
      <c r="R3794" s="42"/>
      <c r="S3794" s="27">
        <f>IF(A3794="placement",MIN(P3794,IF(R3794="",Q3794,R3794)),"")</f>
        <v>0.3185635537</v>
      </c>
      <c r="T3794" s="28">
        <f>IF($A3794="placement",S3794*J3794,"")</f>
        <v>19.4323767757</v>
      </c>
      <c r="U3794" s="26">
        <f>IF($A3794="placement",T3794,IF($A3794="site",SUMIF($C:$C,$C3794,$T:$T),IF($A3794="user",SUMIF($B:$B,$B3794,$T:$T),SUM($T:$T))))</f>
        <v>19.4323767757</v>
      </c>
      <c r="V3794" s="27">
        <f>U3794/J3794</f>
        <v>0.3185635537</v>
      </c>
    </row>
    <row r="3795" spans="1:22" hidden="1" x14ac:dyDescent="0.3">
      <c r="A3795" s="23" t="s">
        <v>14</v>
      </c>
      <c r="B3795" s="23" t="s">
        <v>5418</v>
      </c>
      <c r="C3795" s="23" t="s">
        <v>5420</v>
      </c>
      <c r="D3795" s="23" t="s">
        <v>5493</v>
      </c>
      <c r="E3795" s="23" t="s">
        <v>5494</v>
      </c>
      <c r="F3795" s="27">
        <v>0.1</v>
      </c>
      <c r="G3795" s="24">
        <v>0</v>
      </c>
      <c r="H3795" s="25">
        <v>23.635899999999999</v>
      </c>
      <c r="I3795" s="25">
        <v>1.5119</v>
      </c>
      <c r="J3795" s="26">
        <v>61</v>
      </c>
      <c r="K3795" s="26">
        <v>5</v>
      </c>
      <c r="L3795" s="27">
        <v>6.4000000000000001E-2</v>
      </c>
      <c r="M3795" s="28">
        <v>1.3552584299999999</v>
      </c>
      <c r="N3795" s="29">
        <v>1.1499999999999999</v>
      </c>
      <c r="O3795" s="31" t="s">
        <v>42</v>
      </c>
      <c r="P3795" s="31">
        <v>0.15145335260000001</v>
      </c>
      <c r="Q3795" s="31">
        <v>0.1</v>
      </c>
      <c r="R3795" s="42"/>
      <c r="S3795" s="27">
        <f>IF(A3795="placement",MIN(P3795,IF(R3795="",Q3795,R3795)),"")</f>
        <v>0.1</v>
      </c>
      <c r="T3795" s="28">
        <f>IF($A3795="placement",S3795*J3795,"")</f>
        <v>6.1000000000000005</v>
      </c>
      <c r="U3795" s="26">
        <f>IF($A3795="placement",T3795,IF($A3795="site",SUMIF($C:$C,$C3795,$T:$T),IF($A3795="user",SUMIF($B:$B,$B3795,$T:$T),SUM($T:$T))))</f>
        <v>6.1000000000000005</v>
      </c>
      <c r="V3795" s="27">
        <f>U3795/J3795</f>
        <v>0.1</v>
      </c>
    </row>
    <row r="3796" spans="1:22" hidden="1" x14ac:dyDescent="0.3">
      <c r="A3796" s="23" t="s">
        <v>14</v>
      </c>
      <c r="B3796" s="23" t="s">
        <v>5764</v>
      </c>
      <c r="C3796" s="23" t="s">
        <v>5766</v>
      </c>
      <c r="D3796" s="32" t="s">
        <v>5777</v>
      </c>
      <c r="E3796" s="23" t="s">
        <v>5778</v>
      </c>
      <c r="F3796" s="27">
        <v>0.25</v>
      </c>
      <c r="G3796" s="24">
        <v>0</v>
      </c>
      <c r="H3796" s="25">
        <v>10.7821</v>
      </c>
      <c r="I3796" s="25">
        <v>3.8485999999999998</v>
      </c>
      <c r="J3796" s="26">
        <v>61</v>
      </c>
      <c r="K3796" s="26">
        <v>15</v>
      </c>
      <c r="L3796" s="27">
        <v>0.3569</v>
      </c>
      <c r="M3796" s="28">
        <v>0.53255381999999996</v>
      </c>
      <c r="N3796" s="29">
        <v>0.3</v>
      </c>
      <c r="O3796" s="31" t="s">
        <v>12</v>
      </c>
      <c r="P3796" s="31">
        <v>0.43667665709999998</v>
      </c>
      <c r="Q3796" s="31">
        <v>0.25</v>
      </c>
      <c r="R3796" s="42"/>
      <c r="S3796" s="27">
        <f>IF(A3796="placement",MIN(P3796,IF(R3796="",Q3796,R3796)),"")</f>
        <v>0.25</v>
      </c>
      <c r="T3796" s="28">
        <f>IF($A3796="placement",S3796*J3796,"")</f>
        <v>15.25</v>
      </c>
      <c r="U3796" s="26">
        <f>IF($A3796="placement",T3796,IF($A3796="site",SUMIF($C:$C,$C3796,$T:$T),IF($A3796="user",SUMIF($B:$B,$B3796,$T:$T),SUM($T:$T))))</f>
        <v>15.25</v>
      </c>
      <c r="V3796" s="27">
        <f>U3796/J3796</f>
        <v>0.25</v>
      </c>
    </row>
    <row r="3797" spans="1:22" hidden="1" x14ac:dyDescent="0.3">
      <c r="A3797" s="23" t="s">
        <v>14</v>
      </c>
      <c r="B3797" s="23" t="s">
        <v>5764</v>
      </c>
      <c r="C3797" s="23" t="s">
        <v>5766</v>
      </c>
      <c r="D3797" s="23" t="s">
        <v>5809</v>
      </c>
      <c r="E3797" s="23" t="s">
        <v>5810</v>
      </c>
      <c r="F3797" s="27">
        <v>0.25</v>
      </c>
      <c r="G3797" s="24">
        <v>0</v>
      </c>
      <c r="H3797" s="25">
        <v>7.0243000000000002</v>
      </c>
      <c r="I3797" s="25">
        <v>2.8803999999999998</v>
      </c>
      <c r="J3797" s="26">
        <v>61</v>
      </c>
      <c r="K3797" s="26">
        <v>15</v>
      </c>
      <c r="L3797" s="27">
        <v>0.41010000000000002</v>
      </c>
      <c r="M3797" s="28">
        <v>0.70639057999999999</v>
      </c>
      <c r="N3797" s="29">
        <v>0.45</v>
      </c>
      <c r="O3797" s="31" t="s">
        <v>42</v>
      </c>
      <c r="P3797" s="31">
        <v>0.36295865919999998</v>
      </c>
      <c r="Q3797" s="31">
        <v>0.25</v>
      </c>
      <c r="R3797" s="42"/>
      <c r="S3797" s="27">
        <f>IF(A3797="placement",MIN(P3797,IF(R3797="",Q3797,R3797)),"")</f>
        <v>0.25</v>
      </c>
      <c r="T3797" s="28">
        <f>IF($A3797="placement",S3797*J3797,"")</f>
        <v>15.25</v>
      </c>
      <c r="U3797" s="26">
        <f>IF($A3797="placement",T3797,IF($A3797="site",SUMIF($C:$C,$C3797,$T:$T),IF($A3797="user",SUMIF($B:$B,$B3797,$T:$T),SUM($T:$T))))</f>
        <v>15.25</v>
      </c>
      <c r="V3797" s="27">
        <f>U3797/J3797</f>
        <v>0.25</v>
      </c>
    </row>
    <row r="3798" spans="1:22" hidden="1" x14ac:dyDescent="0.3">
      <c r="A3798" s="23" t="s">
        <v>14</v>
      </c>
      <c r="B3798" s="23" t="s">
        <v>6052</v>
      </c>
      <c r="C3798" s="23" t="s">
        <v>6054</v>
      </c>
      <c r="D3798" s="23" t="s">
        <v>6163</v>
      </c>
      <c r="E3798" s="23" t="s">
        <v>6164</v>
      </c>
      <c r="F3798" s="27">
        <v>0.15</v>
      </c>
      <c r="G3798" s="24">
        <v>1</v>
      </c>
      <c r="H3798" s="25">
        <v>56.688699999999997</v>
      </c>
      <c r="I3798" s="25">
        <v>1.2799</v>
      </c>
      <c r="J3798" s="26">
        <v>61</v>
      </c>
      <c r="K3798" s="26">
        <v>9</v>
      </c>
      <c r="L3798" s="27">
        <v>2.2599999999999999E-2</v>
      </c>
      <c r="M3798" s="28">
        <v>1.5904062999999999</v>
      </c>
      <c r="N3798" s="29">
        <v>1.25</v>
      </c>
      <c r="O3798" s="31" t="s">
        <v>42</v>
      </c>
      <c r="P3798" s="31">
        <v>0.2140373163</v>
      </c>
      <c r="Q3798" s="31">
        <v>0.15</v>
      </c>
      <c r="R3798" s="42"/>
      <c r="S3798" s="27">
        <f>IF(A3798="placement",MIN(P3798,IF(R3798="",Q3798,R3798)),"")</f>
        <v>0.15</v>
      </c>
      <c r="T3798" s="28">
        <f>IF($A3798="placement",S3798*J3798,"")</f>
        <v>9.15</v>
      </c>
      <c r="U3798" s="26">
        <f>IF($A3798="placement",T3798,IF($A3798="site",SUMIF($C:$C,$C3798,$T:$T),IF($A3798="user",SUMIF($B:$B,$B3798,$T:$T),SUM($T:$T))))</f>
        <v>9.15</v>
      </c>
      <c r="V3798" s="27">
        <f>U3798/J3798</f>
        <v>0.15</v>
      </c>
    </row>
    <row r="3799" spans="1:22" hidden="1" x14ac:dyDescent="0.3">
      <c r="A3799" s="23" t="s">
        <v>14</v>
      </c>
      <c r="B3799" s="23" t="s">
        <v>7135</v>
      </c>
      <c r="C3799" s="23" t="s">
        <v>7137</v>
      </c>
      <c r="D3799" s="23" t="s">
        <v>7148</v>
      </c>
      <c r="E3799" s="23" t="s">
        <v>7149</v>
      </c>
      <c r="F3799" s="27">
        <v>0.25</v>
      </c>
      <c r="G3799" s="24">
        <v>0</v>
      </c>
      <c r="H3799" s="25">
        <v>5.7321</v>
      </c>
      <c r="I3799" s="25">
        <v>2.5785999999999998</v>
      </c>
      <c r="J3799" s="26">
        <v>61</v>
      </c>
      <c r="K3799" s="26">
        <v>15</v>
      </c>
      <c r="L3799" s="27">
        <v>0.44979999999999998</v>
      </c>
      <c r="M3799" s="28">
        <v>0.78450138999999997</v>
      </c>
      <c r="N3799" s="29">
        <v>0.35</v>
      </c>
      <c r="O3799" s="31" t="s">
        <v>12</v>
      </c>
      <c r="P3799" s="31">
        <v>0.55385674689999997</v>
      </c>
      <c r="Q3799" s="31">
        <v>0.25</v>
      </c>
      <c r="R3799" s="42"/>
      <c r="S3799" s="27">
        <f>IF(A3799="placement",MIN(P3799,IF(R3799="",Q3799,R3799)),"")</f>
        <v>0.25</v>
      </c>
      <c r="T3799" s="28">
        <f>IF($A3799="placement",S3799*J3799,"")</f>
        <v>15.25</v>
      </c>
      <c r="U3799" s="26">
        <f>IF($A3799="placement",T3799,IF($A3799="site",SUMIF($C:$C,$C3799,$T:$T),IF($A3799="user",SUMIF($B:$B,$B3799,$T:$T),SUM($T:$T))))</f>
        <v>15.25</v>
      </c>
      <c r="V3799" s="27">
        <f>U3799/J3799</f>
        <v>0.25</v>
      </c>
    </row>
    <row r="3800" spans="1:22" hidden="1" x14ac:dyDescent="0.3">
      <c r="A3800" s="23" t="s">
        <v>14</v>
      </c>
      <c r="B3800" s="23" t="s">
        <v>7371</v>
      </c>
      <c r="C3800" s="23" t="s">
        <v>7373</v>
      </c>
      <c r="D3800" s="23" t="s">
        <v>7402</v>
      </c>
      <c r="E3800" s="23" t="s">
        <v>7403</v>
      </c>
      <c r="F3800" s="27">
        <v>0.25</v>
      </c>
      <c r="G3800" s="24">
        <v>0</v>
      </c>
      <c r="H3800" s="25">
        <v>39.214300000000001</v>
      </c>
      <c r="I3800" s="25">
        <v>5.6688999999999998</v>
      </c>
      <c r="J3800" s="26">
        <v>61</v>
      </c>
      <c r="K3800" s="26">
        <v>15</v>
      </c>
      <c r="L3800" s="27">
        <v>0.14460000000000001</v>
      </c>
      <c r="M3800" s="28">
        <v>0.35968122000000002</v>
      </c>
      <c r="N3800" s="29">
        <v>0.2</v>
      </c>
      <c r="O3800" s="31" t="s">
        <v>42</v>
      </c>
      <c r="P3800" s="31">
        <v>0.44395206349999999</v>
      </c>
      <c r="Q3800" s="31">
        <v>0.249999999999999</v>
      </c>
      <c r="R3800" s="42"/>
      <c r="S3800" s="27">
        <f>IF(A3800="placement",MIN(P3800,IF(R3800="",Q3800,R3800)),"")</f>
        <v>0.249999999999999</v>
      </c>
      <c r="T3800" s="28">
        <f>IF($A3800="placement",S3800*J3800,"")</f>
        <v>15.24999999999994</v>
      </c>
      <c r="U3800" s="26">
        <f>IF($A3800="placement",T3800,IF($A3800="site",SUMIF($C:$C,$C3800,$T:$T),IF($A3800="user",SUMIF($B:$B,$B3800,$T:$T),SUM($T:$T))))</f>
        <v>15.24999999999994</v>
      </c>
      <c r="V3800" s="27">
        <f>U3800/J3800</f>
        <v>0.249999999999999</v>
      </c>
    </row>
    <row r="3801" spans="1:22" x14ac:dyDescent="0.3">
      <c r="A3801" s="23" t="s">
        <v>14</v>
      </c>
      <c r="B3801" s="23" t="s">
        <v>8099</v>
      </c>
      <c r="C3801" s="23" t="s">
        <v>8100</v>
      </c>
      <c r="D3801" s="23" t="s">
        <v>8109</v>
      </c>
      <c r="E3801" s="23" t="s">
        <v>8110</v>
      </c>
      <c r="F3801" s="27">
        <v>0.08</v>
      </c>
      <c r="G3801" s="24">
        <v>0</v>
      </c>
      <c r="H3801" s="25">
        <v>41.300400000000003</v>
      </c>
      <c r="I3801" s="25">
        <v>10.2799</v>
      </c>
      <c r="J3801" s="26">
        <v>61</v>
      </c>
      <c r="K3801" s="26">
        <v>3</v>
      </c>
      <c r="L3801" s="27">
        <v>0.24890000000000001</v>
      </c>
      <c r="M3801" s="28">
        <v>0.19634514</v>
      </c>
      <c r="N3801" s="29">
        <v>0.03</v>
      </c>
      <c r="O3801" s="31" t="s">
        <v>70</v>
      </c>
      <c r="P3801" s="31">
        <v>0.84720783079999995</v>
      </c>
      <c r="Q3801" s="31">
        <v>0.08</v>
      </c>
      <c r="R3801" s="42">
        <v>0.15</v>
      </c>
      <c r="S3801" s="27">
        <f>IF(A3801="placement",MIN(P3801,IF(R3801="",Q3801,R3801)),"")</f>
        <v>0.15</v>
      </c>
      <c r="T3801" s="28">
        <f>IF($A3801="placement",S3801*J3801,"")</f>
        <v>9.15</v>
      </c>
      <c r="U3801" s="23">
        <f>IF($A3801="placement",T3801,IF($A3801="site",SUMIF($C:$C,$C3801,$T:$T),IF($A3801="user",SUMIF($B:$B,$B3801,$T:$T),SUM($T:$T))))</f>
        <v>9.15</v>
      </c>
      <c r="V3801" s="27">
        <f>U3801/J3801</f>
        <v>0.15</v>
      </c>
    </row>
    <row r="3802" spans="1:22" hidden="1" x14ac:dyDescent="0.3">
      <c r="A3802" s="23" t="s">
        <v>14</v>
      </c>
      <c r="B3802" s="23" t="s">
        <v>8197</v>
      </c>
      <c r="C3802" s="23" t="s">
        <v>8199</v>
      </c>
      <c r="D3802" s="23" t="s">
        <v>8202</v>
      </c>
      <c r="E3802" s="23" t="s">
        <v>8198</v>
      </c>
      <c r="F3802" s="27">
        <v>0.25</v>
      </c>
      <c r="G3802" s="24">
        <v>1</v>
      </c>
      <c r="H3802" s="25">
        <v>63.433199999999999</v>
      </c>
      <c r="I3802" s="25">
        <v>11.326599999999999</v>
      </c>
      <c r="J3802" s="26">
        <v>61</v>
      </c>
      <c r="K3802" s="26">
        <v>13</v>
      </c>
      <c r="L3802" s="27">
        <v>0.17860000000000001</v>
      </c>
      <c r="M3802" s="28">
        <v>0.17943534</v>
      </c>
      <c r="N3802" s="29">
        <v>0.12</v>
      </c>
      <c r="O3802" s="31" t="s">
        <v>42</v>
      </c>
      <c r="P3802" s="31">
        <v>0.33123541490000002</v>
      </c>
      <c r="Q3802" s="31">
        <v>0.249999999999999</v>
      </c>
      <c r="R3802" s="42"/>
      <c r="S3802" s="27">
        <f>IF(A3802="placement",MIN(P3802,IF(R3802="",Q3802,R3802)),"")</f>
        <v>0.249999999999999</v>
      </c>
      <c r="T3802" s="28">
        <f>IF($A3802="placement",S3802*J3802,"")</f>
        <v>15.24999999999994</v>
      </c>
      <c r="U3802" s="26">
        <f>IF($A3802="placement",T3802,IF($A3802="site",SUMIF($C:$C,$C3802,$T:$T),IF($A3802="user",SUMIF($B:$B,$B3802,$T:$T),SUM($T:$T))))</f>
        <v>15.24999999999994</v>
      </c>
      <c r="V3802" s="27">
        <f>U3802/J3802</f>
        <v>0.249999999999999</v>
      </c>
    </row>
    <row r="3803" spans="1:22" hidden="1" x14ac:dyDescent="0.3">
      <c r="A3803" s="23" t="s">
        <v>14</v>
      </c>
      <c r="B3803" s="23" t="s">
        <v>8300</v>
      </c>
      <c r="C3803" s="23" t="s">
        <v>8302</v>
      </c>
      <c r="D3803" s="23" t="s">
        <v>8307</v>
      </c>
      <c r="E3803" s="23" t="s">
        <v>8308</v>
      </c>
      <c r="F3803" s="27">
        <v>0.25</v>
      </c>
      <c r="G3803" s="24">
        <v>0</v>
      </c>
      <c r="H3803" s="25">
        <v>13.160299999999999</v>
      </c>
      <c r="I3803" s="25">
        <v>1.7266999999999999</v>
      </c>
      <c r="J3803" s="26">
        <v>61</v>
      </c>
      <c r="K3803" s="26">
        <v>11</v>
      </c>
      <c r="L3803" s="27">
        <v>0.13120000000000001</v>
      </c>
      <c r="M3803" s="28">
        <v>1.1753371399999999</v>
      </c>
      <c r="N3803" s="29">
        <v>1</v>
      </c>
      <c r="O3803" s="31" t="s">
        <v>12</v>
      </c>
      <c r="P3803" s="31">
        <v>0.14918029329999999</v>
      </c>
      <c r="Q3803" s="31">
        <v>0.14918029325017701</v>
      </c>
      <c r="R3803" s="42"/>
      <c r="S3803" s="27">
        <f>IF(A3803="placement",MIN(P3803,IF(R3803="",Q3803,R3803)),"")</f>
        <v>0.14918029325017701</v>
      </c>
      <c r="T3803" s="28">
        <f>IF($A3803="placement",S3803*J3803,"")</f>
        <v>9.0999978882607984</v>
      </c>
      <c r="U3803" s="26">
        <f>IF($A3803="placement",T3803,IF($A3803="site",SUMIF($C:$C,$C3803,$T:$T),IF($A3803="user",SUMIF($B:$B,$B3803,$T:$T),SUM($T:$T))))</f>
        <v>9.0999978882607984</v>
      </c>
      <c r="V3803" s="27">
        <f>U3803/J3803</f>
        <v>0.14918029325017701</v>
      </c>
    </row>
    <row r="3804" spans="1:22" hidden="1" x14ac:dyDescent="0.3">
      <c r="A3804" s="23" t="s">
        <v>14</v>
      </c>
      <c r="B3804" s="23" t="s">
        <v>8795</v>
      </c>
      <c r="C3804" s="23" t="s">
        <v>8797</v>
      </c>
      <c r="D3804" s="23" t="s">
        <v>8799</v>
      </c>
      <c r="E3804" s="23" t="s">
        <v>8796</v>
      </c>
      <c r="F3804" s="27">
        <v>0.25</v>
      </c>
      <c r="G3804" s="24">
        <v>0</v>
      </c>
      <c r="H3804" s="25">
        <v>22.284500000000001</v>
      </c>
      <c r="I3804" s="25">
        <v>2.6610999999999998</v>
      </c>
      <c r="J3804" s="26">
        <v>61</v>
      </c>
      <c r="K3804" s="26">
        <v>15</v>
      </c>
      <c r="L3804" s="27">
        <v>0.11940000000000001</v>
      </c>
      <c r="M3804" s="28">
        <v>0.76707108000000002</v>
      </c>
      <c r="N3804" s="29">
        <v>0.5</v>
      </c>
      <c r="O3804" s="31" t="s">
        <v>42</v>
      </c>
      <c r="P3804" s="31">
        <v>0.34816992089999999</v>
      </c>
      <c r="Q3804" s="31">
        <v>0.249999999999999</v>
      </c>
      <c r="R3804" s="42"/>
      <c r="S3804" s="27">
        <f>IF(A3804="placement",MIN(P3804,IF(R3804="",Q3804,R3804)),"")</f>
        <v>0.249999999999999</v>
      </c>
      <c r="T3804" s="28">
        <f>IF($A3804="placement",S3804*J3804,"")</f>
        <v>15.24999999999994</v>
      </c>
      <c r="U3804" s="26">
        <f>IF($A3804="placement",T3804,IF($A3804="site",SUMIF($C:$C,$C3804,$T:$T),IF($A3804="user",SUMIF($B:$B,$B3804,$T:$T),SUM($T:$T))))</f>
        <v>15.24999999999994</v>
      </c>
      <c r="V3804" s="27">
        <f>U3804/J3804</f>
        <v>0.249999999999999</v>
      </c>
    </row>
    <row r="3805" spans="1:22" hidden="1" x14ac:dyDescent="0.3">
      <c r="A3805" s="23" t="s">
        <v>14</v>
      </c>
      <c r="B3805" s="23" t="s">
        <v>1708</v>
      </c>
      <c r="C3805" s="23" t="s">
        <v>1709</v>
      </c>
      <c r="D3805" s="23" t="s">
        <v>2132</v>
      </c>
      <c r="E3805" s="23" t="s">
        <v>2133</v>
      </c>
      <c r="F3805" s="27">
        <v>0.15</v>
      </c>
      <c r="G3805" s="24">
        <v>0</v>
      </c>
      <c r="H3805" s="25">
        <v>3.5291000000000001</v>
      </c>
      <c r="I3805" s="25">
        <v>0.98599999999999999</v>
      </c>
      <c r="J3805" s="26">
        <v>60</v>
      </c>
      <c r="K3805" s="26">
        <v>9</v>
      </c>
      <c r="L3805" s="27">
        <v>0.27939999999999998</v>
      </c>
      <c r="M3805" s="28">
        <v>2.0227470300000001</v>
      </c>
      <c r="N3805" s="29">
        <v>1.5</v>
      </c>
      <c r="O3805" s="31" t="s">
        <v>42</v>
      </c>
      <c r="P3805" s="31">
        <v>0.25843420960000002</v>
      </c>
      <c r="Q3805" s="31">
        <v>0.15</v>
      </c>
      <c r="R3805" s="42"/>
      <c r="S3805" s="27">
        <f>IF(A3805="placement",MIN(P3805,IF(R3805="",Q3805,R3805)),"")</f>
        <v>0.15</v>
      </c>
      <c r="T3805" s="28">
        <f>IF($A3805="placement",S3805*J3805,"")</f>
        <v>9</v>
      </c>
      <c r="U3805" s="26">
        <f>IF($A3805="placement",T3805,IF($A3805="site",SUMIF($C:$C,$C3805,$T:$T),IF($A3805="user",SUMIF($B:$B,$B3805,$T:$T),SUM($T:$T))))</f>
        <v>9</v>
      </c>
      <c r="V3805" s="27">
        <f>U3805/J3805</f>
        <v>0.15</v>
      </c>
    </row>
    <row r="3806" spans="1:22" hidden="1" x14ac:dyDescent="0.3">
      <c r="A3806" s="23" t="s">
        <v>14</v>
      </c>
      <c r="B3806" s="23" t="s">
        <v>2294</v>
      </c>
      <c r="C3806" s="23" t="s">
        <v>2295</v>
      </c>
      <c r="D3806" s="23" t="s">
        <v>2296</v>
      </c>
      <c r="E3806" s="23" t="s">
        <v>2297</v>
      </c>
      <c r="F3806" s="27">
        <v>0.15</v>
      </c>
      <c r="G3806" s="24">
        <v>0</v>
      </c>
      <c r="H3806" s="25">
        <v>14.860799999999999</v>
      </c>
      <c r="I3806" s="25">
        <v>1.3940999999999999</v>
      </c>
      <c r="J3806" s="26">
        <v>60</v>
      </c>
      <c r="K3806" s="26">
        <v>9</v>
      </c>
      <c r="L3806" s="27">
        <v>9.3799999999999994E-2</v>
      </c>
      <c r="M3806" s="28">
        <v>1.43035147</v>
      </c>
      <c r="N3806" s="29">
        <v>1.1000000000000001</v>
      </c>
      <c r="O3806" s="31" t="s">
        <v>42</v>
      </c>
      <c r="P3806" s="31">
        <v>0.2309582486</v>
      </c>
      <c r="Q3806" s="31">
        <v>0.15</v>
      </c>
      <c r="R3806" s="42"/>
      <c r="S3806" s="27">
        <f>IF(A3806="placement",MIN(P3806,IF(R3806="",Q3806,R3806)),"")</f>
        <v>0.15</v>
      </c>
      <c r="T3806" s="28">
        <f>IF($A3806="placement",S3806*J3806,"")</f>
        <v>9</v>
      </c>
      <c r="U3806" s="26">
        <f>IF($A3806="placement",T3806,IF($A3806="site",SUMIF($C:$C,$C3806,$T:$T),IF($A3806="user",SUMIF($B:$B,$B3806,$T:$T),SUM($T:$T))))</f>
        <v>9</v>
      </c>
      <c r="V3806" s="27">
        <f>U3806/J3806</f>
        <v>0.15</v>
      </c>
    </row>
    <row r="3807" spans="1:22" hidden="1" x14ac:dyDescent="0.3">
      <c r="A3807" s="23" t="s">
        <v>14</v>
      </c>
      <c r="B3807" s="23" t="s">
        <v>2619</v>
      </c>
      <c r="C3807" s="23" t="s">
        <v>2621</v>
      </c>
      <c r="D3807" s="32" t="s">
        <v>2680</v>
      </c>
      <c r="E3807" s="23" t="s">
        <v>2681</v>
      </c>
      <c r="F3807" s="27">
        <v>0.15</v>
      </c>
      <c r="G3807" s="24">
        <v>1</v>
      </c>
      <c r="H3807" s="25">
        <v>53.2164</v>
      </c>
      <c r="I3807" s="25">
        <v>3.8260000000000001</v>
      </c>
      <c r="J3807" s="26">
        <v>60</v>
      </c>
      <c r="K3807" s="26">
        <v>9</v>
      </c>
      <c r="L3807" s="27">
        <v>7.1900000000000006E-2</v>
      </c>
      <c r="M3807" s="28">
        <v>0.52414307999999998</v>
      </c>
      <c r="N3807" s="29">
        <v>0.3</v>
      </c>
      <c r="O3807" s="31" t="s">
        <v>42</v>
      </c>
      <c r="P3807" s="31">
        <v>0.42763720290000001</v>
      </c>
      <c r="Q3807" s="31">
        <v>0.15</v>
      </c>
      <c r="R3807" s="42"/>
      <c r="S3807" s="27">
        <f>IF(A3807="placement",MIN(P3807,IF(R3807="",Q3807,R3807)),"")</f>
        <v>0.15</v>
      </c>
      <c r="T3807" s="28">
        <f>IF($A3807="placement",S3807*J3807,"")</f>
        <v>9</v>
      </c>
      <c r="U3807" s="26">
        <f>IF($A3807="placement",T3807,IF($A3807="site",SUMIF($C:$C,$C3807,$T:$T),IF($A3807="user",SUMIF($B:$B,$B3807,$T:$T),SUM($T:$T))))</f>
        <v>9</v>
      </c>
      <c r="V3807" s="27">
        <f>U3807/J3807</f>
        <v>0.15</v>
      </c>
    </row>
    <row r="3808" spans="1:22" hidden="1" x14ac:dyDescent="0.3">
      <c r="A3808" s="23" t="s">
        <v>14</v>
      </c>
      <c r="B3808" s="23" t="s">
        <v>3266</v>
      </c>
      <c r="C3808" s="23" t="s">
        <v>3268</v>
      </c>
      <c r="D3808" s="23" t="s">
        <v>3384</v>
      </c>
      <c r="E3808" s="23" t="s">
        <v>3385</v>
      </c>
      <c r="F3808" s="27">
        <v>0.25</v>
      </c>
      <c r="G3808" s="24">
        <v>1</v>
      </c>
      <c r="H3808" s="25">
        <v>44.650799999999997</v>
      </c>
      <c r="I3808" s="25">
        <v>3.8826000000000001</v>
      </c>
      <c r="J3808" s="26">
        <v>60</v>
      </c>
      <c r="K3808" s="26">
        <v>15</v>
      </c>
      <c r="L3808" s="27">
        <v>8.6999999999999994E-2</v>
      </c>
      <c r="M3808" s="28">
        <v>0.51489229000000003</v>
      </c>
      <c r="N3808" s="29">
        <v>0.25</v>
      </c>
      <c r="O3808" s="31" t="s">
        <v>12</v>
      </c>
      <c r="P3808" s="31">
        <v>0.51446155500000001</v>
      </c>
      <c r="Q3808" s="31">
        <v>0.25</v>
      </c>
      <c r="R3808" s="42"/>
      <c r="S3808" s="27">
        <f>IF(A3808="placement",MIN(P3808,IF(R3808="",Q3808,R3808)),"")</f>
        <v>0.25</v>
      </c>
      <c r="T3808" s="28">
        <f>IF($A3808="placement",S3808*J3808,"")</f>
        <v>15</v>
      </c>
      <c r="U3808" s="26">
        <f>IF($A3808="placement",T3808,IF($A3808="site",SUMIF($C:$C,$C3808,$T:$T),IF($A3808="user",SUMIF($B:$B,$B3808,$T:$T),SUM($T:$T))))</f>
        <v>15</v>
      </c>
      <c r="V3808" s="27">
        <f>U3808/J3808</f>
        <v>0.25</v>
      </c>
    </row>
    <row r="3809" spans="1:22" hidden="1" x14ac:dyDescent="0.3">
      <c r="A3809" s="23" t="s">
        <v>14</v>
      </c>
      <c r="B3809" s="23" t="s">
        <v>3266</v>
      </c>
      <c r="C3809" s="23" t="s">
        <v>3268</v>
      </c>
      <c r="D3809" s="23" t="s">
        <v>10765</v>
      </c>
      <c r="E3809" s="23" t="s">
        <v>10766</v>
      </c>
      <c r="F3809" s="27">
        <v>0.25</v>
      </c>
      <c r="G3809" s="24">
        <v>0</v>
      </c>
      <c r="H3809" s="25">
        <v>3.6707000000000001</v>
      </c>
      <c r="I3809" s="25">
        <v>0.37580000000000002</v>
      </c>
      <c r="J3809" s="26">
        <v>60</v>
      </c>
      <c r="K3809" s="26">
        <v>12</v>
      </c>
      <c r="L3809" s="27">
        <v>0.1024</v>
      </c>
      <c r="M3809" s="28">
        <v>5.34569473</v>
      </c>
      <c r="N3809" s="29">
        <v>4.3</v>
      </c>
      <c r="O3809" s="31" t="s">
        <v>12</v>
      </c>
      <c r="P3809" s="31">
        <v>0.19561437509999999</v>
      </c>
      <c r="Q3809" s="31">
        <v>0.19561437506444701</v>
      </c>
      <c r="R3809" s="42"/>
      <c r="S3809" s="27">
        <f>IF(A3809="placement",MIN(P3809,IF(R3809="",Q3809,R3809)),"")</f>
        <v>0.19561437506444701</v>
      </c>
      <c r="T3809" s="28">
        <f>IF($A3809="placement",S3809*J3809,"")</f>
        <v>11.736862503866821</v>
      </c>
      <c r="U3809" s="26">
        <f>IF($A3809="placement",T3809,IF($A3809="site",SUMIF($C:$C,$C3809,$T:$T),IF($A3809="user",SUMIF($B:$B,$B3809,$T:$T),SUM($T:$T))))</f>
        <v>11.736862503866821</v>
      </c>
      <c r="V3809" s="27">
        <f>U3809/J3809</f>
        <v>0.19561437506444701</v>
      </c>
    </row>
    <row r="3810" spans="1:22" x14ac:dyDescent="0.3">
      <c r="A3810" s="23" t="s">
        <v>14</v>
      </c>
      <c r="B3810" s="23" t="s">
        <v>4328</v>
      </c>
      <c r="C3810" s="23" t="s">
        <v>4329</v>
      </c>
      <c r="D3810" s="23" t="s">
        <v>4330</v>
      </c>
      <c r="E3810" s="23" t="s">
        <v>10186</v>
      </c>
      <c r="F3810" s="27">
        <v>0.25</v>
      </c>
      <c r="G3810" s="24">
        <v>1</v>
      </c>
      <c r="H3810" s="25">
        <v>96.859499999999997</v>
      </c>
      <c r="I3810" s="25">
        <v>9.0062999999999995</v>
      </c>
      <c r="J3810" s="26">
        <v>60</v>
      </c>
      <c r="K3810" s="26">
        <v>15</v>
      </c>
      <c r="L3810" s="27">
        <v>9.2999999999999999E-2</v>
      </c>
      <c r="M3810" s="28">
        <v>0.22255568000000001</v>
      </c>
      <c r="N3810" s="29">
        <v>0.1</v>
      </c>
      <c r="O3810" s="31" t="s">
        <v>12</v>
      </c>
      <c r="P3810" s="31">
        <v>0.55067423100000001</v>
      </c>
      <c r="Q3810" s="31">
        <v>0.25</v>
      </c>
      <c r="R3810" s="42">
        <v>0.3</v>
      </c>
      <c r="S3810" s="27">
        <f>IF(A3810="placement",MIN(P3810,IF(R3810="",Q3810,R3810)),"")</f>
        <v>0.3</v>
      </c>
      <c r="T3810" s="28">
        <f>IF($A3810="placement",S3810*J3810,"")</f>
        <v>18</v>
      </c>
      <c r="U3810" s="26">
        <f>IF($A3810="placement",T3810,IF($A3810="site",SUMIF($C:$C,$C3810,$T:$T),IF($A3810="user",SUMIF($B:$B,$B3810,$T:$T),SUM($T:$T))))</f>
        <v>18</v>
      </c>
      <c r="V3810" s="27">
        <f>U3810/J3810</f>
        <v>0.3</v>
      </c>
    </row>
    <row r="3811" spans="1:22" hidden="1" x14ac:dyDescent="0.3">
      <c r="A3811" s="23" t="s">
        <v>14</v>
      </c>
      <c r="B3811" s="23" t="s">
        <v>6052</v>
      </c>
      <c r="C3811" s="23" t="s">
        <v>6054</v>
      </c>
      <c r="D3811" s="23" t="s">
        <v>6172</v>
      </c>
      <c r="E3811" s="23" t="s">
        <v>6173</v>
      </c>
      <c r="F3811" s="27">
        <v>0.25</v>
      </c>
      <c r="G3811" s="24">
        <v>0</v>
      </c>
      <c r="H3811" s="25">
        <v>13.273</v>
      </c>
      <c r="I3811" s="25">
        <v>1.5593999999999999</v>
      </c>
      <c r="J3811" s="26">
        <v>60</v>
      </c>
      <c r="K3811" s="26">
        <v>13</v>
      </c>
      <c r="L3811" s="27">
        <v>0.11749999999999999</v>
      </c>
      <c r="M3811" s="28">
        <v>1.2783803600000001</v>
      </c>
      <c r="N3811" s="29">
        <v>1</v>
      </c>
      <c r="O3811" s="31" t="s">
        <v>12</v>
      </c>
      <c r="P3811" s="31">
        <v>0.21776019720000001</v>
      </c>
      <c r="Q3811" s="31">
        <v>0.217760197208129</v>
      </c>
      <c r="R3811" s="42"/>
      <c r="S3811" s="27">
        <f>IF(A3811="placement",MIN(P3811,IF(R3811="",Q3811,R3811)),"")</f>
        <v>0.21776019720000001</v>
      </c>
      <c r="T3811" s="28">
        <f>IF($A3811="placement",S3811*J3811,"")</f>
        <v>13.065611832</v>
      </c>
      <c r="U3811" s="26">
        <f>IF($A3811="placement",T3811,IF($A3811="site",SUMIF($C:$C,$C3811,$T:$T),IF($A3811="user",SUMIF($B:$B,$B3811,$T:$T),SUM($T:$T))))</f>
        <v>13.065611832</v>
      </c>
      <c r="V3811" s="27">
        <f>U3811/J3811</f>
        <v>0.21776019720000001</v>
      </c>
    </row>
    <row r="3812" spans="1:22" x14ac:dyDescent="0.3">
      <c r="A3812" s="23" t="s">
        <v>14</v>
      </c>
      <c r="B3812" s="23" t="s">
        <v>8810</v>
      </c>
      <c r="C3812" s="23" t="s">
        <v>8812</v>
      </c>
      <c r="D3812" s="23" t="s">
        <v>10381</v>
      </c>
      <c r="E3812" s="23" t="s">
        <v>10382</v>
      </c>
      <c r="F3812" s="27">
        <v>0.25</v>
      </c>
      <c r="G3812" s="24">
        <v>1</v>
      </c>
      <c r="H3812" s="25">
        <v>47.261400000000002</v>
      </c>
      <c r="I3812" s="25">
        <v>3.8445999999999998</v>
      </c>
      <c r="J3812" s="26">
        <v>60</v>
      </c>
      <c r="K3812" s="26">
        <v>15</v>
      </c>
      <c r="L3812" s="27">
        <v>8.1299999999999997E-2</v>
      </c>
      <c r="M3812" s="28">
        <v>0.52348908000000005</v>
      </c>
      <c r="N3812" s="29">
        <v>0.2</v>
      </c>
      <c r="O3812" s="31" t="s">
        <v>12</v>
      </c>
      <c r="P3812" s="31">
        <v>0.61794809910000004</v>
      </c>
      <c r="Q3812" s="31">
        <v>0.25</v>
      </c>
      <c r="R3812" s="42">
        <v>0.3</v>
      </c>
      <c r="S3812" s="27">
        <f>IF(A3812="placement",MIN(P3812,IF(R3812="",Q3812,R3812)),"")</f>
        <v>0.3</v>
      </c>
      <c r="T3812" s="28">
        <f>IF($A3812="placement",S3812*J3812,"")</f>
        <v>18</v>
      </c>
      <c r="U3812" s="26">
        <f>IF($A3812="placement",T3812,IF($A3812="site",SUMIF($C:$C,$C3812,$T:$T),IF($A3812="user",SUMIF($B:$B,$B3812,$T:$T),SUM($T:$T))))</f>
        <v>18</v>
      </c>
      <c r="V3812" s="27">
        <f>U3812/J3812</f>
        <v>0.3</v>
      </c>
    </row>
    <row r="3813" spans="1:22" hidden="1" x14ac:dyDescent="0.3">
      <c r="A3813" s="23" t="s">
        <v>14</v>
      </c>
      <c r="B3813" s="23" t="s">
        <v>10403</v>
      </c>
      <c r="C3813" s="23" t="s">
        <v>10404</v>
      </c>
      <c r="D3813" s="23" t="s">
        <v>10405</v>
      </c>
      <c r="E3813" s="23" t="s">
        <v>10406</v>
      </c>
      <c r="F3813" s="27">
        <v>0.25</v>
      </c>
      <c r="G3813" s="24">
        <v>1</v>
      </c>
      <c r="H3813" s="25">
        <v>21.242899999999999</v>
      </c>
      <c r="I3813" s="25">
        <v>2.4298999999999999</v>
      </c>
      <c r="J3813" s="26">
        <v>60</v>
      </c>
      <c r="K3813" s="26">
        <v>15</v>
      </c>
      <c r="L3813" s="27">
        <v>0.1144</v>
      </c>
      <c r="M3813" s="28">
        <v>0.82177670999999997</v>
      </c>
      <c r="N3813" s="29">
        <v>0.4</v>
      </c>
      <c r="O3813" s="31" t="s">
        <v>42</v>
      </c>
      <c r="P3813" s="31">
        <v>0.51324977110000003</v>
      </c>
      <c r="Q3813" s="31">
        <v>0.249999999999999</v>
      </c>
      <c r="R3813" s="42"/>
      <c r="S3813" s="27">
        <f>IF(A3813="placement",MIN(P3813,IF(R3813="",Q3813,R3813)),"")</f>
        <v>0.249999999999999</v>
      </c>
      <c r="T3813" s="28">
        <f>IF($A3813="placement",S3813*J3813,"")</f>
        <v>14.99999999999994</v>
      </c>
      <c r="U3813" s="26">
        <f>IF($A3813="placement",T3813,IF($A3813="site",SUMIF($C:$C,$C3813,$T:$T),IF($A3813="user",SUMIF($B:$B,$B3813,$T:$T),SUM($T:$T))))</f>
        <v>14.99999999999994</v>
      </c>
      <c r="V3813" s="27">
        <f>U3813/J3813</f>
        <v>0.249999999999999</v>
      </c>
    </row>
    <row r="3814" spans="1:22" hidden="1" x14ac:dyDescent="0.3">
      <c r="A3814" s="17" t="s">
        <v>13</v>
      </c>
      <c r="B3814" s="17" t="s">
        <v>10403</v>
      </c>
      <c r="C3814" s="17" t="s">
        <v>10404</v>
      </c>
      <c r="D3814" s="17" t="s">
        <v>9898</v>
      </c>
      <c r="E3814" s="17"/>
      <c r="F3814" s="18">
        <v>0.25</v>
      </c>
      <c r="G3814" s="36">
        <v>1</v>
      </c>
      <c r="H3814" s="37">
        <v>21.242899999999999</v>
      </c>
      <c r="I3814" s="37">
        <v>2.4298999999999999</v>
      </c>
      <c r="J3814" s="19">
        <v>60</v>
      </c>
      <c r="K3814" s="19">
        <v>15</v>
      </c>
      <c r="L3814" s="18">
        <v>0.1144</v>
      </c>
      <c r="M3814" s="20">
        <v>0.82177670999999997</v>
      </c>
      <c r="N3814" s="21">
        <v>0.4</v>
      </c>
      <c r="O3814" s="22"/>
      <c r="P3814" s="22">
        <v>0.51324977110000003</v>
      </c>
      <c r="Q3814" s="22">
        <v>0.249999999999999</v>
      </c>
      <c r="R3814" s="43"/>
      <c r="S3814" s="18" t="str">
        <f>IF(A3814="placement",MIN(P3814,IF(R3814="",Q3814,R3814)),"")</f>
        <v/>
      </c>
      <c r="T3814" s="20" t="str">
        <f>IF($A3814="placement",S3814*J3814,"")</f>
        <v/>
      </c>
      <c r="U3814" s="19">
        <f>IF($A3814="placement",T3814,IF($A3814="site",SUMIF($C:$C,$C3814,$T:$T),IF($A3814="user",SUMIF($B:$B,$B3814,$T:$T),SUM($T:$T))))</f>
        <v>14.99999999999994</v>
      </c>
      <c r="V3814" s="18">
        <f>U3814/J3814</f>
        <v>0.249999999999999</v>
      </c>
    </row>
    <row r="3815" spans="1:22" hidden="1" x14ac:dyDescent="0.3">
      <c r="A3815" s="11" t="s">
        <v>10</v>
      </c>
      <c r="B3815" s="11" t="s">
        <v>10403</v>
      </c>
      <c r="C3815" s="11" t="s">
        <v>9898</v>
      </c>
      <c r="D3815" s="11" t="s">
        <v>9898</v>
      </c>
      <c r="E3815" s="11"/>
      <c r="F3815" s="12">
        <v>0.25</v>
      </c>
      <c r="G3815" s="33">
        <v>1</v>
      </c>
      <c r="H3815" s="34">
        <v>21.242899999999999</v>
      </c>
      <c r="I3815" s="34">
        <v>2.4298999999999999</v>
      </c>
      <c r="J3815" s="13">
        <v>60</v>
      </c>
      <c r="K3815" s="13">
        <v>15</v>
      </c>
      <c r="L3815" s="12">
        <v>0.1144</v>
      </c>
      <c r="M3815" s="14">
        <v>0.82177670999999997</v>
      </c>
      <c r="N3815" s="15">
        <v>0.4</v>
      </c>
      <c r="O3815" s="16"/>
      <c r="P3815" s="16">
        <v>0.51324977110000003</v>
      </c>
      <c r="Q3815" s="16">
        <v>0.249999999999999</v>
      </c>
      <c r="R3815" s="44"/>
      <c r="S3815" s="12" t="str">
        <f>IF(A3815="placement",MIN(P3815,IF(R3815="",Q3815,R3815)),"")</f>
        <v/>
      </c>
      <c r="T3815" s="14" t="str">
        <f>IF($A3815="placement",S3815*J3815,"")</f>
        <v/>
      </c>
      <c r="U3815" s="13">
        <f>IF($A3815="placement",T3815,IF($A3815="site",SUMIF($C:$C,$C3815,$T:$T),IF($A3815="user",SUMIF($B:$B,$B3815,$T:$T),SUM($T:$T))))</f>
        <v>14.99999999999994</v>
      </c>
      <c r="V3815" s="12">
        <f>U3815/J3815</f>
        <v>0.249999999999999</v>
      </c>
    </row>
    <row r="3816" spans="1:22" hidden="1" x14ac:dyDescent="0.3">
      <c r="A3816" s="23" t="s">
        <v>14</v>
      </c>
      <c r="B3816" s="23" t="s">
        <v>624</v>
      </c>
      <c r="C3816" s="23" t="s">
        <v>626</v>
      </c>
      <c r="D3816" s="32" t="s">
        <v>627</v>
      </c>
      <c r="E3816" s="23" t="s">
        <v>628</v>
      </c>
      <c r="F3816" s="27">
        <v>0.25</v>
      </c>
      <c r="G3816" s="24">
        <v>0</v>
      </c>
      <c r="H3816" s="25">
        <v>27.708600000000001</v>
      </c>
      <c r="I3816" s="25">
        <v>3.4018999999999999</v>
      </c>
      <c r="J3816" s="26">
        <v>59</v>
      </c>
      <c r="K3816" s="26">
        <v>15</v>
      </c>
      <c r="L3816" s="27">
        <v>0.12280000000000001</v>
      </c>
      <c r="M3816" s="28">
        <v>0.57925082999999999</v>
      </c>
      <c r="N3816" s="29">
        <v>0.35</v>
      </c>
      <c r="O3816" s="31" t="s">
        <v>70</v>
      </c>
      <c r="P3816" s="31">
        <v>0.39577125790000001</v>
      </c>
      <c r="Q3816" s="31">
        <v>0.25</v>
      </c>
      <c r="R3816" s="42"/>
      <c r="S3816" s="27">
        <f>IF(A3816="placement",MIN(P3816,IF(R3816="",Q3816,R3816)),"")</f>
        <v>0.25</v>
      </c>
      <c r="T3816" s="28">
        <f>IF($A3816="placement",S3816*J3816,"")</f>
        <v>14.75</v>
      </c>
      <c r="U3816" s="26">
        <f>IF($A3816="placement",T3816,IF($A3816="site",SUMIF($C:$C,$C3816,$T:$T),IF($A3816="user",SUMIF($B:$B,$B3816,$T:$T),SUM($T:$T))))</f>
        <v>14.75</v>
      </c>
      <c r="V3816" s="27">
        <f>U3816/J3816</f>
        <v>0.25</v>
      </c>
    </row>
    <row r="3817" spans="1:22" hidden="1" x14ac:dyDescent="0.3">
      <c r="A3817" s="23" t="s">
        <v>14</v>
      </c>
      <c r="B3817" s="23" t="s">
        <v>1350</v>
      </c>
      <c r="C3817" s="23" t="s">
        <v>1352</v>
      </c>
      <c r="D3817" s="23" t="s">
        <v>1413</v>
      </c>
      <c r="E3817" s="23" t="s">
        <v>1414</v>
      </c>
      <c r="F3817" s="27">
        <v>0.15</v>
      </c>
      <c r="G3817" s="24">
        <v>1</v>
      </c>
      <c r="H3817" s="25">
        <v>30.1997</v>
      </c>
      <c r="I3817" s="25">
        <v>3.4060999999999999</v>
      </c>
      <c r="J3817" s="26">
        <v>59</v>
      </c>
      <c r="K3817" s="26">
        <v>9</v>
      </c>
      <c r="L3817" s="27">
        <v>0.1128</v>
      </c>
      <c r="M3817" s="28">
        <v>0.57291029000000004</v>
      </c>
      <c r="N3817" s="29">
        <v>0.45</v>
      </c>
      <c r="O3817" s="31" t="s">
        <v>42</v>
      </c>
      <c r="P3817" s="31">
        <v>0.21453670959999999</v>
      </c>
      <c r="Q3817" s="31">
        <v>0.15</v>
      </c>
      <c r="R3817" s="42"/>
      <c r="S3817" s="27">
        <f>IF(A3817="placement",MIN(P3817,IF(R3817="",Q3817,R3817)),"")</f>
        <v>0.15</v>
      </c>
      <c r="T3817" s="28">
        <f>IF($A3817="placement",S3817*J3817,"")</f>
        <v>8.85</v>
      </c>
      <c r="U3817" s="26">
        <f>IF($A3817="placement",T3817,IF($A3817="site",SUMIF($C:$C,$C3817,$T:$T),IF($A3817="user",SUMIF($B:$B,$B3817,$T:$T),SUM($T:$T))))</f>
        <v>8.85</v>
      </c>
      <c r="V3817" s="27">
        <f>U3817/J3817</f>
        <v>0.15</v>
      </c>
    </row>
    <row r="3818" spans="1:22" hidden="1" x14ac:dyDescent="0.3">
      <c r="A3818" s="23" t="s">
        <v>14</v>
      </c>
      <c r="B3818" s="23" t="s">
        <v>1708</v>
      </c>
      <c r="C3818" s="23" t="s">
        <v>1709</v>
      </c>
      <c r="D3818" s="23" t="s">
        <v>2140</v>
      </c>
      <c r="E3818" s="23" t="s">
        <v>2141</v>
      </c>
      <c r="F3818" s="27">
        <v>0.33</v>
      </c>
      <c r="G3818" s="24">
        <v>0</v>
      </c>
      <c r="H3818" s="25">
        <v>1.9386000000000001</v>
      </c>
      <c r="I3818" s="25">
        <v>0.97399999999999998</v>
      </c>
      <c r="J3818" s="26">
        <v>59</v>
      </c>
      <c r="K3818" s="26">
        <v>18</v>
      </c>
      <c r="L3818" s="27">
        <v>0.50239999999999996</v>
      </c>
      <c r="M3818" s="28">
        <v>2.01488706</v>
      </c>
      <c r="N3818" s="29">
        <v>1.4</v>
      </c>
      <c r="O3818" s="31" t="s">
        <v>12</v>
      </c>
      <c r="P3818" s="31">
        <v>0.3051719745</v>
      </c>
      <c r="Q3818" s="31">
        <v>0.305171974522293</v>
      </c>
      <c r="R3818" s="42"/>
      <c r="S3818" s="27">
        <f>IF(A3818="placement",MIN(P3818,IF(R3818="",Q3818,R3818)),"")</f>
        <v>0.3051719745</v>
      </c>
      <c r="T3818" s="28">
        <f>IF($A3818="placement",S3818*J3818,"")</f>
        <v>18.0051464955</v>
      </c>
      <c r="U3818" s="23">
        <f>IF($A3818="placement",T3818,IF($A3818="site",SUMIF($C:$C,$C3818,$T:$T),IF($A3818="user",SUMIF($B:$B,$B3818,$T:$T),SUM($T:$T))))</f>
        <v>18.0051464955</v>
      </c>
      <c r="V3818" s="27">
        <f>U3818/J3818</f>
        <v>0.3051719745</v>
      </c>
    </row>
    <row r="3819" spans="1:22" hidden="1" x14ac:dyDescent="0.3">
      <c r="A3819" s="23" t="s">
        <v>14</v>
      </c>
      <c r="B3819" s="23" t="s">
        <v>3266</v>
      </c>
      <c r="C3819" s="23" t="s">
        <v>3268</v>
      </c>
      <c r="D3819" s="23" t="s">
        <v>3317</v>
      </c>
      <c r="E3819" s="23" t="s">
        <v>3318</v>
      </c>
      <c r="F3819" s="27">
        <v>0.25</v>
      </c>
      <c r="G3819" s="24">
        <v>0</v>
      </c>
      <c r="H3819" s="25">
        <v>16.2181</v>
      </c>
      <c r="I3819" s="25">
        <v>1.9891000000000001</v>
      </c>
      <c r="J3819" s="26">
        <v>59</v>
      </c>
      <c r="K3819" s="26">
        <v>11</v>
      </c>
      <c r="L3819" s="27">
        <v>0.1226</v>
      </c>
      <c r="M3819" s="28">
        <v>0.98200524</v>
      </c>
      <c r="N3819" s="29">
        <v>0.8</v>
      </c>
      <c r="O3819" s="31" t="s">
        <v>42</v>
      </c>
      <c r="P3819" s="31">
        <v>0.18534039839999999</v>
      </c>
      <c r="Q3819" s="31">
        <v>0.18534039837781899</v>
      </c>
      <c r="R3819" s="42"/>
      <c r="S3819" s="27">
        <f>IF(A3819="placement",MIN(P3819,IF(R3819="",Q3819,R3819)),"")</f>
        <v>0.18534039837781899</v>
      </c>
      <c r="T3819" s="28">
        <f>IF($A3819="placement",S3819*J3819,"")</f>
        <v>10.93508350429132</v>
      </c>
      <c r="U3819" s="26">
        <f>IF($A3819="placement",T3819,IF($A3819="site",SUMIF($C:$C,$C3819,$T:$T),IF($A3819="user",SUMIF($B:$B,$B3819,$T:$T),SUM($T:$T))))</f>
        <v>10.93508350429132</v>
      </c>
      <c r="V3819" s="27">
        <f>U3819/J3819</f>
        <v>0.18534039837781899</v>
      </c>
    </row>
    <row r="3820" spans="1:22" hidden="1" x14ac:dyDescent="0.3">
      <c r="A3820" s="23" t="s">
        <v>14</v>
      </c>
      <c r="B3820" s="23" t="s">
        <v>3266</v>
      </c>
      <c r="C3820" s="23" t="s">
        <v>3268</v>
      </c>
      <c r="D3820" s="23" t="s">
        <v>3376</v>
      </c>
      <c r="E3820" s="23" t="s">
        <v>3377</v>
      </c>
      <c r="F3820" s="27">
        <v>0.25</v>
      </c>
      <c r="G3820" s="24">
        <v>0</v>
      </c>
      <c r="H3820" s="25">
        <v>17.488600000000002</v>
      </c>
      <c r="I3820" s="25">
        <v>1.3778999999999999</v>
      </c>
      <c r="J3820" s="26">
        <v>59</v>
      </c>
      <c r="K3820" s="26">
        <v>5</v>
      </c>
      <c r="L3820" s="27">
        <v>7.8799999999999995E-2</v>
      </c>
      <c r="M3820" s="28">
        <v>1.4305842099999999</v>
      </c>
      <c r="N3820" s="29">
        <v>1.3</v>
      </c>
      <c r="O3820" s="31" t="s">
        <v>12</v>
      </c>
      <c r="P3820" s="31">
        <v>9.1280338000000003E-2</v>
      </c>
      <c r="Q3820" s="31">
        <v>9.1280338002855302E-2</v>
      </c>
      <c r="R3820" s="42"/>
      <c r="S3820" s="27">
        <f>IF(A3820="placement",MIN(P3820,IF(R3820="",Q3820,R3820)),"")</f>
        <v>9.1280338000000003E-2</v>
      </c>
      <c r="T3820" s="28">
        <f>IF($A3820="placement",S3820*J3820,"")</f>
        <v>5.3855399420000003</v>
      </c>
      <c r="U3820" s="26">
        <f>IF($A3820="placement",T3820,IF($A3820="site",SUMIF($C:$C,$C3820,$T:$T),IF($A3820="user",SUMIF($B:$B,$B3820,$T:$T),SUM($T:$T))))</f>
        <v>5.3855399420000003</v>
      </c>
      <c r="V3820" s="27">
        <f>U3820/J3820</f>
        <v>9.1280338000000003E-2</v>
      </c>
    </row>
    <row r="3821" spans="1:22" hidden="1" x14ac:dyDescent="0.3">
      <c r="A3821" s="23" t="s">
        <v>14</v>
      </c>
      <c r="B3821" s="23" t="s">
        <v>3563</v>
      </c>
      <c r="C3821" s="23" t="s">
        <v>3564</v>
      </c>
      <c r="D3821" s="23" t="s">
        <v>3579</v>
      </c>
      <c r="E3821" s="23" t="s">
        <v>3580</v>
      </c>
      <c r="F3821" s="27">
        <v>0.25</v>
      </c>
      <c r="G3821" s="24">
        <v>0</v>
      </c>
      <c r="H3821" s="25">
        <v>2.9114</v>
      </c>
      <c r="I3821" s="25">
        <v>0.58550000000000002</v>
      </c>
      <c r="J3821" s="26">
        <v>59</v>
      </c>
      <c r="K3821" s="26">
        <v>15</v>
      </c>
      <c r="L3821" s="27">
        <v>0.2011</v>
      </c>
      <c r="M3821" s="28">
        <v>3.3788825199999999</v>
      </c>
      <c r="N3821" s="29">
        <v>2.5</v>
      </c>
      <c r="O3821" s="31" t="s">
        <v>304</v>
      </c>
      <c r="P3821" s="31">
        <v>0.26011041029999998</v>
      </c>
      <c r="Q3821" s="31">
        <v>0.249999999999999</v>
      </c>
      <c r="R3821" s="42"/>
      <c r="S3821" s="27">
        <f>IF(A3821="placement",MIN(P3821,IF(R3821="",Q3821,R3821)),"")</f>
        <v>0.249999999999999</v>
      </c>
      <c r="T3821" s="28">
        <f>IF($A3821="placement",S3821*J3821,"")</f>
        <v>14.749999999999941</v>
      </c>
      <c r="U3821" s="26">
        <f>IF($A3821="placement",T3821,IF($A3821="site",SUMIF($C:$C,$C3821,$T:$T),IF($A3821="user",SUMIF($B:$B,$B3821,$T:$T),SUM($T:$T))))</f>
        <v>14.749999999999941</v>
      </c>
      <c r="V3821" s="27">
        <f>U3821/J3821</f>
        <v>0.249999999999999</v>
      </c>
    </row>
    <row r="3822" spans="1:22" hidden="1" x14ac:dyDescent="0.3">
      <c r="A3822" s="23" t="s">
        <v>14</v>
      </c>
      <c r="B3822" s="23" t="s">
        <v>10787</v>
      </c>
      <c r="C3822" s="23" t="s">
        <v>10788</v>
      </c>
      <c r="D3822" s="32" t="s">
        <v>10791</v>
      </c>
      <c r="E3822" s="23" t="s">
        <v>10792</v>
      </c>
      <c r="F3822" s="27">
        <v>0.25</v>
      </c>
      <c r="G3822" s="24">
        <v>0</v>
      </c>
      <c r="H3822" s="25">
        <v>3.3536000000000001</v>
      </c>
      <c r="I3822" s="25">
        <v>0.36059999999999998</v>
      </c>
      <c r="J3822" s="26">
        <v>59</v>
      </c>
      <c r="K3822" s="26">
        <v>15</v>
      </c>
      <c r="L3822" s="27">
        <v>0.1075</v>
      </c>
      <c r="M3822" s="28">
        <v>5.4853634400000004</v>
      </c>
      <c r="N3822" s="29">
        <v>2.5</v>
      </c>
      <c r="O3822" s="31" t="s">
        <v>12</v>
      </c>
      <c r="P3822" s="31">
        <v>0.5442416846</v>
      </c>
      <c r="Q3822" s="31">
        <v>0.25</v>
      </c>
      <c r="R3822" s="42"/>
      <c r="S3822" s="27">
        <f>IF(A3822="placement",MIN(P3822,IF(R3822="",Q3822,R3822)),"")</f>
        <v>0.25</v>
      </c>
      <c r="T3822" s="28">
        <f>IF($A3822="placement",S3822*J3822,"")</f>
        <v>14.75</v>
      </c>
      <c r="U3822" s="26">
        <f>IF($A3822="placement",T3822,IF($A3822="site",SUMIF($C:$C,$C3822,$T:$T),IF($A3822="user",SUMIF($B:$B,$B3822,$T:$T),SUM($T:$T))))</f>
        <v>14.75</v>
      </c>
      <c r="V3822" s="27">
        <f>U3822/J3822</f>
        <v>0.25</v>
      </c>
    </row>
    <row r="3823" spans="1:22" hidden="1" x14ac:dyDescent="0.3">
      <c r="A3823" s="23" t="s">
        <v>14</v>
      </c>
      <c r="B3823" s="23" t="s">
        <v>10182</v>
      </c>
      <c r="C3823" s="23" t="s">
        <v>10183</v>
      </c>
      <c r="D3823" s="23" t="s">
        <v>10184</v>
      </c>
      <c r="E3823" s="23" t="s">
        <v>10185</v>
      </c>
      <c r="F3823" s="27">
        <v>0.25</v>
      </c>
      <c r="G3823" s="24">
        <v>0</v>
      </c>
      <c r="H3823" s="25">
        <v>4.0807000000000002</v>
      </c>
      <c r="I3823" s="25">
        <v>0.72940000000000005</v>
      </c>
      <c r="J3823" s="26">
        <v>59</v>
      </c>
      <c r="K3823" s="26">
        <v>14</v>
      </c>
      <c r="L3823" s="27">
        <v>0.17879999999999999</v>
      </c>
      <c r="M3823" s="28">
        <v>2.6863493900000002</v>
      </c>
      <c r="N3823" s="29">
        <v>2</v>
      </c>
      <c r="O3823" s="31" t="s">
        <v>12</v>
      </c>
      <c r="P3823" s="31">
        <v>0.25549520650000002</v>
      </c>
      <c r="Q3823" s="31">
        <v>0.25</v>
      </c>
      <c r="R3823" s="42"/>
      <c r="S3823" s="27">
        <f>IF(A3823="placement",MIN(P3823,IF(R3823="",Q3823,R3823)),"")</f>
        <v>0.25</v>
      </c>
      <c r="T3823" s="28">
        <f>IF($A3823="placement",S3823*J3823,"")</f>
        <v>14.75</v>
      </c>
      <c r="U3823" s="26">
        <f>IF($A3823="placement",T3823,IF($A3823="site",SUMIF($C:$C,$C3823,$T:$T),IF($A3823="user",SUMIF($B:$B,$B3823,$T:$T),SUM($T:$T))))</f>
        <v>14.75</v>
      </c>
      <c r="V3823" s="27">
        <f>U3823/J3823</f>
        <v>0.25</v>
      </c>
    </row>
    <row r="3824" spans="1:22" hidden="1" x14ac:dyDescent="0.3">
      <c r="A3824" s="17" t="s">
        <v>13</v>
      </c>
      <c r="B3824" s="17" t="s">
        <v>10182</v>
      </c>
      <c r="C3824" s="17" t="s">
        <v>10183</v>
      </c>
      <c r="D3824" s="17" t="s">
        <v>9898</v>
      </c>
      <c r="E3824" s="17"/>
      <c r="F3824" s="18">
        <v>0.25</v>
      </c>
      <c r="G3824" s="36">
        <v>0</v>
      </c>
      <c r="H3824" s="37">
        <v>4.1565000000000003</v>
      </c>
      <c r="I3824" s="37">
        <v>0.73660000000000003</v>
      </c>
      <c r="J3824" s="19">
        <v>59</v>
      </c>
      <c r="K3824" s="19">
        <v>14</v>
      </c>
      <c r="L3824" s="18">
        <v>0.1772</v>
      </c>
      <c r="M3824" s="20">
        <v>2.6836323100000001</v>
      </c>
      <c r="N3824" s="21">
        <v>2</v>
      </c>
      <c r="O3824" s="22"/>
      <c r="P3824" s="22">
        <v>0.2547414214</v>
      </c>
      <c r="Q3824" s="22">
        <v>0.25</v>
      </c>
      <c r="R3824" s="43"/>
      <c r="S3824" s="18" t="str">
        <f>IF(A3824="placement",MIN(P3824,IF(R3824="",Q3824,R3824)),"")</f>
        <v/>
      </c>
      <c r="T3824" s="20" t="str">
        <f>IF($A3824="placement",S3824*J3824,"")</f>
        <v/>
      </c>
      <c r="U3824" s="19">
        <f>IF($A3824="placement",T3824,IF($A3824="site",SUMIF($C:$C,$C3824,$T:$T),IF($A3824="user",SUMIF($B:$B,$B3824,$T:$T),SUM($T:$T))))</f>
        <v>14.75</v>
      </c>
      <c r="V3824" s="18">
        <f>U3824/J3824</f>
        <v>0.25</v>
      </c>
    </row>
    <row r="3825" spans="1:22" hidden="1" x14ac:dyDescent="0.3">
      <c r="A3825" s="11" t="s">
        <v>10</v>
      </c>
      <c r="B3825" s="11" t="s">
        <v>10182</v>
      </c>
      <c r="C3825" s="11" t="s">
        <v>9898</v>
      </c>
      <c r="D3825" s="11" t="s">
        <v>9898</v>
      </c>
      <c r="E3825" s="11"/>
      <c r="F3825" s="12">
        <v>0.25</v>
      </c>
      <c r="G3825" s="33">
        <v>0</v>
      </c>
      <c r="H3825" s="34">
        <v>4.1565000000000003</v>
      </c>
      <c r="I3825" s="34">
        <v>0.73660000000000003</v>
      </c>
      <c r="J3825" s="13">
        <v>59</v>
      </c>
      <c r="K3825" s="13">
        <v>14</v>
      </c>
      <c r="L3825" s="12">
        <v>0.1772</v>
      </c>
      <c r="M3825" s="14">
        <v>2.6836323100000001</v>
      </c>
      <c r="N3825" s="15">
        <v>2</v>
      </c>
      <c r="O3825" s="16"/>
      <c r="P3825" s="16">
        <v>0.2547414214</v>
      </c>
      <c r="Q3825" s="16">
        <v>0.25</v>
      </c>
      <c r="R3825" s="44"/>
      <c r="S3825" s="12" t="str">
        <f>IF(A3825="placement",MIN(P3825,IF(R3825="",Q3825,R3825)),"")</f>
        <v/>
      </c>
      <c r="T3825" s="14" t="str">
        <f>IF($A3825="placement",S3825*J3825,"")</f>
        <v/>
      </c>
      <c r="U3825" s="13">
        <f>IF($A3825="placement",T3825,IF($A3825="site",SUMIF($C:$C,$C3825,$T:$T),IF($A3825="user",SUMIF($B:$B,$B3825,$T:$T),SUM($T:$T))))</f>
        <v>14.75</v>
      </c>
      <c r="V3825" s="12">
        <f>U3825/J3825</f>
        <v>0.25</v>
      </c>
    </row>
    <row r="3826" spans="1:22" hidden="1" x14ac:dyDescent="0.3">
      <c r="A3826" s="23" t="s">
        <v>14</v>
      </c>
      <c r="B3826" s="23" t="s">
        <v>4235</v>
      </c>
      <c r="C3826" s="23" t="s">
        <v>4237</v>
      </c>
      <c r="D3826" s="23" t="s">
        <v>4240</v>
      </c>
      <c r="E3826" s="23" t="s">
        <v>4241</v>
      </c>
      <c r="F3826" s="27">
        <v>0.33</v>
      </c>
      <c r="G3826" s="24">
        <v>0</v>
      </c>
      <c r="H3826" s="25">
        <v>6.8304</v>
      </c>
      <c r="I3826" s="25">
        <v>2.1377999999999999</v>
      </c>
      <c r="J3826" s="26">
        <v>59</v>
      </c>
      <c r="K3826" s="26">
        <v>19</v>
      </c>
      <c r="L3826" s="27">
        <v>0.313</v>
      </c>
      <c r="M3826" s="28">
        <v>0.91599452000000003</v>
      </c>
      <c r="N3826" s="29">
        <v>0.5</v>
      </c>
      <c r="O3826" s="31" t="s">
        <v>12</v>
      </c>
      <c r="P3826" s="31">
        <v>0.45414520619999998</v>
      </c>
      <c r="Q3826" s="31">
        <v>0.33</v>
      </c>
      <c r="R3826" s="42"/>
      <c r="S3826" s="27">
        <f>IF(A3826="placement",MIN(P3826,IF(R3826="",Q3826,R3826)),"")</f>
        <v>0.33</v>
      </c>
      <c r="T3826" s="28">
        <f>IF($A3826="placement",S3826*J3826,"")</f>
        <v>19.470000000000002</v>
      </c>
      <c r="U3826" s="26">
        <f>IF($A3826="placement",T3826,IF($A3826="site",SUMIF($C:$C,$C3826,$T:$T),IF($A3826="user",SUMIF($B:$B,$B3826,$T:$T),SUM($T:$T))))</f>
        <v>19.470000000000002</v>
      </c>
      <c r="V3826" s="27">
        <f>U3826/J3826</f>
        <v>0.33</v>
      </c>
    </row>
    <row r="3827" spans="1:22" hidden="1" x14ac:dyDescent="0.3">
      <c r="A3827" s="23" t="s">
        <v>14</v>
      </c>
      <c r="B3827" s="23" t="s">
        <v>4271</v>
      </c>
      <c r="C3827" s="23" t="s">
        <v>4272</v>
      </c>
      <c r="D3827" s="23" t="s">
        <v>4283</v>
      </c>
      <c r="E3827" s="23" t="s">
        <v>4284</v>
      </c>
      <c r="F3827" s="27">
        <v>0.2</v>
      </c>
      <c r="G3827" s="24">
        <v>0</v>
      </c>
      <c r="H3827" s="25">
        <v>8.9969000000000001</v>
      </c>
      <c r="I3827" s="25">
        <v>2.9539</v>
      </c>
      <c r="J3827" s="26">
        <v>59</v>
      </c>
      <c r="K3827" s="26">
        <v>12</v>
      </c>
      <c r="L3827" s="27">
        <v>0.32829999999999998</v>
      </c>
      <c r="M3827" s="28">
        <v>0.66721556999999998</v>
      </c>
      <c r="N3827" s="29">
        <v>0.3</v>
      </c>
      <c r="O3827" s="31" t="s">
        <v>42</v>
      </c>
      <c r="P3827" s="31">
        <v>0.55037020660000002</v>
      </c>
      <c r="Q3827" s="31">
        <v>0.19999999999999901</v>
      </c>
      <c r="R3827" s="42"/>
      <c r="S3827" s="27">
        <f>IF(A3827="placement",MIN(P3827,IF(R3827="",Q3827,R3827)),"")</f>
        <v>0.19999999999999901</v>
      </c>
      <c r="T3827" s="28">
        <f>IF($A3827="placement",S3827*J3827,"")</f>
        <v>11.799999999999942</v>
      </c>
      <c r="U3827" s="26">
        <f>IF($A3827="placement",T3827,IF($A3827="site",SUMIF($C:$C,$C3827,$T:$T),IF($A3827="user",SUMIF($B:$B,$B3827,$T:$T),SUM($T:$T))))</f>
        <v>11.799999999999942</v>
      </c>
      <c r="V3827" s="27">
        <f>U3827/J3827</f>
        <v>0.19999999999999901</v>
      </c>
    </row>
    <row r="3828" spans="1:22" x14ac:dyDescent="0.3">
      <c r="A3828" s="23" t="s">
        <v>14</v>
      </c>
      <c r="B3828" s="23" t="s">
        <v>4328</v>
      </c>
      <c r="C3828" s="23" t="s">
        <v>4329</v>
      </c>
      <c r="D3828" s="23" t="s">
        <v>10867</v>
      </c>
      <c r="E3828" s="23" t="s">
        <v>10868</v>
      </c>
      <c r="F3828" s="27">
        <v>0.25</v>
      </c>
      <c r="G3828" s="24">
        <v>0</v>
      </c>
      <c r="H3828" s="25">
        <v>49.250900000000001</v>
      </c>
      <c r="I3828" s="25">
        <v>6.5529999999999999</v>
      </c>
      <c r="J3828" s="26">
        <v>59</v>
      </c>
      <c r="K3828" s="26">
        <v>15</v>
      </c>
      <c r="L3828" s="27">
        <v>0.1331</v>
      </c>
      <c r="M3828" s="28">
        <v>0.30212116999999999</v>
      </c>
      <c r="N3828" s="29">
        <v>0.12</v>
      </c>
      <c r="O3828" s="31" t="s">
        <v>42</v>
      </c>
      <c r="P3828" s="31">
        <v>0.60280836449999997</v>
      </c>
      <c r="Q3828" s="31">
        <v>0.25</v>
      </c>
      <c r="R3828" s="42">
        <v>0.3</v>
      </c>
      <c r="S3828" s="27">
        <f>IF(A3828="placement",MIN(P3828,IF(R3828="",Q3828,R3828)),"")</f>
        <v>0.3</v>
      </c>
      <c r="T3828" s="28">
        <f>IF($A3828="placement",S3828*J3828,"")</f>
        <v>17.7</v>
      </c>
      <c r="U3828" s="26">
        <f>IF($A3828="placement",T3828,IF($A3828="site",SUMIF($C:$C,$C3828,$T:$T),IF($A3828="user",SUMIF($B:$B,$B3828,$T:$T),SUM($T:$T))))</f>
        <v>17.7</v>
      </c>
      <c r="V3828" s="27">
        <f>U3828/J3828</f>
        <v>0.3</v>
      </c>
    </row>
    <row r="3829" spans="1:22" hidden="1" x14ac:dyDescent="0.3">
      <c r="A3829" s="23" t="s">
        <v>14</v>
      </c>
      <c r="B3829" s="23" t="s">
        <v>5764</v>
      </c>
      <c r="C3829" s="23" t="s">
        <v>5766</v>
      </c>
      <c r="D3829" s="23" t="s">
        <v>5951</v>
      </c>
      <c r="E3829" s="23" t="s">
        <v>5952</v>
      </c>
      <c r="F3829" s="27">
        <v>0.25</v>
      </c>
      <c r="G3829" s="24">
        <v>0</v>
      </c>
      <c r="H3829" s="25">
        <v>6.4194000000000004</v>
      </c>
      <c r="I3829" s="25">
        <v>2.5945999999999998</v>
      </c>
      <c r="J3829" s="26">
        <v>59</v>
      </c>
      <c r="K3829" s="26">
        <v>15</v>
      </c>
      <c r="L3829" s="27">
        <v>0.4042</v>
      </c>
      <c r="M3829" s="28">
        <v>0.75784605000000005</v>
      </c>
      <c r="N3829" s="29">
        <v>0.45</v>
      </c>
      <c r="O3829" s="31" t="s">
        <v>42</v>
      </c>
      <c r="P3829" s="31">
        <v>0.40621185700000001</v>
      </c>
      <c r="Q3829" s="31">
        <v>0.25</v>
      </c>
      <c r="R3829" s="42"/>
      <c r="S3829" s="27">
        <f>IF(A3829="placement",MIN(P3829,IF(R3829="",Q3829,R3829)),"")</f>
        <v>0.25</v>
      </c>
      <c r="T3829" s="28">
        <f>IF($A3829="placement",S3829*J3829,"")</f>
        <v>14.75</v>
      </c>
      <c r="U3829" s="26">
        <f>IF($A3829="placement",T3829,IF($A3829="site",SUMIF($C:$C,$C3829,$T:$T),IF($A3829="user",SUMIF($B:$B,$B3829,$T:$T),SUM($T:$T))))</f>
        <v>14.75</v>
      </c>
      <c r="V3829" s="27">
        <f>U3829/J3829</f>
        <v>0.25</v>
      </c>
    </row>
    <row r="3830" spans="1:22" hidden="1" x14ac:dyDescent="0.3">
      <c r="A3830" s="23" t="s">
        <v>14</v>
      </c>
      <c r="B3830" s="23" t="s">
        <v>6052</v>
      </c>
      <c r="C3830" s="23" t="s">
        <v>6054</v>
      </c>
      <c r="D3830" s="23" t="s">
        <v>6103</v>
      </c>
      <c r="E3830" s="23" t="s">
        <v>6104</v>
      </c>
      <c r="F3830" s="27">
        <v>0.15</v>
      </c>
      <c r="G3830" s="24">
        <v>1</v>
      </c>
      <c r="H3830" s="25">
        <v>29.945799999999998</v>
      </c>
      <c r="I3830" s="25">
        <v>1.2956000000000001</v>
      </c>
      <c r="J3830" s="26">
        <v>59</v>
      </c>
      <c r="K3830" s="26">
        <v>9</v>
      </c>
      <c r="L3830" s="27">
        <v>4.3299999999999998E-2</v>
      </c>
      <c r="M3830" s="28">
        <v>1.52845802</v>
      </c>
      <c r="N3830" s="29">
        <v>1.2</v>
      </c>
      <c r="O3830" s="31" t="s">
        <v>42</v>
      </c>
      <c r="P3830" s="31">
        <v>0.2148950214</v>
      </c>
      <c r="Q3830" s="31">
        <v>0.149999999999999</v>
      </c>
      <c r="R3830" s="42"/>
      <c r="S3830" s="27">
        <f>IF(A3830="placement",MIN(P3830,IF(R3830="",Q3830,R3830)),"")</f>
        <v>0.149999999999999</v>
      </c>
      <c r="T3830" s="28">
        <f>IF($A3830="placement",S3830*J3830,"")</f>
        <v>8.849999999999941</v>
      </c>
      <c r="U3830" s="26">
        <f>IF($A3830="placement",T3830,IF($A3830="site",SUMIF($C:$C,$C3830,$T:$T),IF($A3830="user",SUMIF($B:$B,$B3830,$T:$T),SUM($T:$T))))</f>
        <v>8.849999999999941</v>
      </c>
      <c r="V3830" s="27">
        <f>U3830/J3830</f>
        <v>0.149999999999999</v>
      </c>
    </row>
    <row r="3831" spans="1:22" hidden="1" x14ac:dyDescent="0.3">
      <c r="A3831" s="23" t="s">
        <v>14</v>
      </c>
      <c r="B3831" s="23" t="s">
        <v>6638</v>
      </c>
      <c r="C3831" s="23" t="s">
        <v>6639</v>
      </c>
      <c r="D3831" s="23" t="s">
        <v>6734</v>
      </c>
      <c r="E3831" s="23" t="s">
        <v>6735</v>
      </c>
      <c r="F3831" s="27">
        <v>0.25</v>
      </c>
      <c r="G3831" s="24">
        <v>0</v>
      </c>
      <c r="H3831" s="25">
        <v>10.2089</v>
      </c>
      <c r="I3831" s="25">
        <v>2.6936</v>
      </c>
      <c r="J3831" s="26">
        <v>59</v>
      </c>
      <c r="K3831" s="26">
        <v>15</v>
      </c>
      <c r="L3831" s="27">
        <v>0.26390000000000002</v>
      </c>
      <c r="M3831" s="28">
        <v>0.72588103999999998</v>
      </c>
      <c r="N3831" s="29">
        <v>0.3</v>
      </c>
      <c r="O3831" s="31" t="s">
        <v>12</v>
      </c>
      <c r="P3831" s="31">
        <v>0.5867091405</v>
      </c>
      <c r="Q3831" s="31">
        <v>0.25</v>
      </c>
      <c r="R3831" s="42"/>
      <c r="S3831" s="27">
        <f>IF(A3831="placement",MIN(P3831,IF(R3831="",Q3831,R3831)),"")</f>
        <v>0.25</v>
      </c>
      <c r="T3831" s="28">
        <f>IF($A3831="placement",S3831*J3831,"")</f>
        <v>14.75</v>
      </c>
      <c r="U3831" s="26">
        <f>IF($A3831="placement",T3831,IF($A3831="site",SUMIF($C:$C,$C3831,$T:$T),IF($A3831="user",SUMIF($B:$B,$B3831,$T:$T),SUM($T:$T))))</f>
        <v>14.75</v>
      </c>
      <c r="V3831" s="27">
        <f>U3831/J3831</f>
        <v>0.25</v>
      </c>
    </row>
    <row r="3832" spans="1:22" hidden="1" x14ac:dyDescent="0.3">
      <c r="A3832" s="23" t="s">
        <v>14</v>
      </c>
      <c r="B3832" s="23" t="s">
        <v>6638</v>
      </c>
      <c r="C3832" s="23" t="s">
        <v>6639</v>
      </c>
      <c r="D3832" s="23" t="s">
        <v>6760</v>
      </c>
      <c r="E3832" s="23" t="s">
        <v>6761</v>
      </c>
      <c r="F3832" s="27">
        <v>0.25</v>
      </c>
      <c r="G3832" s="24">
        <v>0</v>
      </c>
      <c r="H3832" s="25">
        <v>9.9825999999999997</v>
      </c>
      <c r="I3832" s="25">
        <v>2.6760999999999999</v>
      </c>
      <c r="J3832" s="26">
        <v>59</v>
      </c>
      <c r="K3832" s="26">
        <v>15</v>
      </c>
      <c r="L3832" s="27">
        <v>0.2681</v>
      </c>
      <c r="M3832" s="28">
        <v>0.73357444000000005</v>
      </c>
      <c r="N3832" s="29">
        <v>0.3</v>
      </c>
      <c r="O3832" s="31" t="s">
        <v>12</v>
      </c>
      <c r="P3832" s="31">
        <v>0.59104354879999998</v>
      </c>
      <c r="Q3832" s="31">
        <v>0.25</v>
      </c>
      <c r="R3832" s="42"/>
      <c r="S3832" s="27">
        <f>IF(A3832="placement",MIN(P3832,IF(R3832="",Q3832,R3832)),"")</f>
        <v>0.25</v>
      </c>
      <c r="T3832" s="28">
        <f>IF($A3832="placement",S3832*J3832,"")</f>
        <v>14.75</v>
      </c>
      <c r="U3832" s="26">
        <f>IF($A3832="placement",T3832,IF($A3832="site",SUMIF($C:$C,$C3832,$T:$T),IF($A3832="user",SUMIF($B:$B,$B3832,$T:$T),SUM($T:$T))))</f>
        <v>14.75</v>
      </c>
      <c r="V3832" s="27">
        <f>U3832/J3832</f>
        <v>0.25</v>
      </c>
    </row>
    <row r="3833" spans="1:22" hidden="1" x14ac:dyDescent="0.3">
      <c r="A3833" s="23" t="s">
        <v>14</v>
      </c>
      <c r="B3833" s="23" t="s">
        <v>7417</v>
      </c>
      <c r="C3833" s="23" t="s">
        <v>7418</v>
      </c>
      <c r="D3833" s="23" t="s">
        <v>7425</v>
      </c>
      <c r="E3833" s="23" t="s">
        <v>7426</v>
      </c>
      <c r="F3833" s="27">
        <v>0.25</v>
      </c>
      <c r="G3833" s="24">
        <v>0</v>
      </c>
      <c r="H3833" s="25">
        <v>19.170400000000001</v>
      </c>
      <c r="I3833" s="25">
        <v>5.9942000000000002</v>
      </c>
      <c r="J3833" s="26">
        <v>59</v>
      </c>
      <c r="K3833" s="26">
        <v>15</v>
      </c>
      <c r="L3833" s="27">
        <v>0.31269999999999998</v>
      </c>
      <c r="M3833" s="28">
        <v>0.33023749000000002</v>
      </c>
      <c r="N3833" s="29">
        <v>0.17</v>
      </c>
      <c r="O3833" s="31" t="s">
        <v>12</v>
      </c>
      <c r="P3833" s="31">
        <v>0.48521895700000001</v>
      </c>
      <c r="Q3833" s="31">
        <v>0.25</v>
      </c>
      <c r="R3833" s="42"/>
      <c r="S3833" s="27">
        <f>IF(A3833="placement",MIN(P3833,IF(R3833="",Q3833,R3833)),"")</f>
        <v>0.25</v>
      </c>
      <c r="T3833" s="28">
        <f>IF($A3833="placement",S3833*J3833,"")</f>
        <v>14.75</v>
      </c>
      <c r="U3833" s="26">
        <f>IF($A3833="placement",T3833,IF($A3833="site",SUMIF($C:$C,$C3833,$T:$T),IF($A3833="user",SUMIF($B:$B,$B3833,$T:$T),SUM($T:$T))))</f>
        <v>14.75</v>
      </c>
      <c r="V3833" s="27">
        <f>U3833/J3833</f>
        <v>0.25</v>
      </c>
    </row>
    <row r="3834" spans="1:22" hidden="1" x14ac:dyDescent="0.3">
      <c r="A3834" s="23" t="s">
        <v>14</v>
      </c>
      <c r="B3834" s="23" t="s">
        <v>7472</v>
      </c>
      <c r="C3834" s="23" t="s">
        <v>7473</v>
      </c>
      <c r="D3834" s="23" t="s">
        <v>7655</v>
      </c>
      <c r="E3834" s="23" t="s">
        <v>7656</v>
      </c>
      <c r="F3834" s="27">
        <v>0.25</v>
      </c>
      <c r="G3834" s="24">
        <v>0</v>
      </c>
      <c r="H3834" s="25">
        <v>3.3761000000000001</v>
      </c>
      <c r="I3834" s="25">
        <v>0.67310000000000003</v>
      </c>
      <c r="J3834" s="26">
        <v>59</v>
      </c>
      <c r="K3834" s="26">
        <v>14</v>
      </c>
      <c r="L3834" s="27">
        <v>0.19939999999999999</v>
      </c>
      <c r="M3834" s="28">
        <v>2.93629417</v>
      </c>
      <c r="N3834" s="29">
        <v>2.25</v>
      </c>
      <c r="O3834" s="31" t="s">
        <v>42</v>
      </c>
      <c r="P3834" s="31">
        <v>0.2337280031</v>
      </c>
      <c r="Q3834" s="31">
        <v>0.23372800312266201</v>
      </c>
      <c r="R3834" s="42"/>
      <c r="S3834" s="27">
        <f>IF(A3834="placement",MIN(P3834,IF(R3834="",Q3834,R3834)),"")</f>
        <v>0.2337280031</v>
      </c>
      <c r="T3834" s="28">
        <f>IF($A3834="placement",S3834*J3834,"")</f>
        <v>13.7899521829</v>
      </c>
      <c r="U3834" s="26">
        <f>IF($A3834="placement",T3834,IF($A3834="site",SUMIF($C:$C,$C3834,$T:$T),IF($A3834="user",SUMIF($B:$B,$B3834,$T:$T),SUM($T:$T))))</f>
        <v>13.7899521829</v>
      </c>
      <c r="V3834" s="27">
        <f>U3834/J3834</f>
        <v>0.2337280031</v>
      </c>
    </row>
    <row r="3835" spans="1:22" hidden="1" x14ac:dyDescent="0.3">
      <c r="A3835" s="23" t="s">
        <v>14</v>
      </c>
      <c r="B3835" s="23" t="s">
        <v>7969</v>
      </c>
      <c r="C3835" s="23" t="s">
        <v>7971</v>
      </c>
      <c r="D3835" s="23" t="s">
        <v>7972</v>
      </c>
      <c r="E3835" s="23" t="s">
        <v>7973</v>
      </c>
      <c r="F3835" s="27">
        <v>0.21</v>
      </c>
      <c r="G3835" s="24">
        <v>1</v>
      </c>
      <c r="H3835" s="25">
        <v>81.457899999999995</v>
      </c>
      <c r="I3835" s="25">
        <v>4.2438000000000002</v>
      </c>
      <c r="J3835" s="26">
        <v>59</v>
      </c>
      <c r="K3835" s="26">
        <v>12</v>
      </c>
      <c r="L3835" s="27">
        <v>5.21E-2</v>
      </c>
      <c r="M3835" s="28">
        <v>0.46237692000000002</v>
      </c>
      <c r="N3835" s="29">
        <v>0.3</v>
      </c>
      <c r="O3835" s="31" t="s">
        <v>70</v>
      </c>
      <c r="P3835" s="31">
        <v>0.35117868899999999</v>
      </c>
      <c r="Q3835" s="31">
        <v>0.21</v>
      </c>
      <c r="R3835" s="42"/>
      <c r="S3835" s="27">
        <f>IF(A3835="placement",MIN(P3835,IF(R3835="",Q3835,R3835)),"")</f>
        <v>0.21</v>
      </c>
      <c r="T3835" s="28">
        <f>IF($A3835="placement",S3835*J3835,"")</f>
        <v>12.389999999999999</v>
      </c>
      <c r="U3835" s="26">
        <f>IF($A3835="placement",T3835,IF($A3835="site",SUMIF($C:$C,$C3835,$T:$T),IF($A3835="user",SUMIF($B:$B,$B3835,$T:$T),SUM($T:$T))))</f>
        <v>12.389999999999999</v>
      </c>
      <c r="V3835" s="27">
        <f>U3835/J3835</f>
        <v>0.21</v>
      </c>
    </row>
    <row r="3836" spans="1:22" x14ac:dyDescent="0.3">
      <c r="A3836" s="23" t="s">
        <v>14</v>
      </c>
      <c r="B3836" s="23" t="s">
        <v>8099</v>
      </c>
      <c r="C3836" s="23" t="s">
        <v>8100</v>
      </c>
      <c r="D3836" s="23" t="s">
        <v>8105</v>
      </c>
      <c r="E3836" s="23" t="s">
        <v>8106</v>
      </c>
      <c r="F3836" s="27">
        <v>0.08</v>
      </c>
      <c r="G3836" s="24">
        <v>0</v>
      </c>
      <c r="H3836" s="25">
        <v>40.799599999999998</v>
      </c>
      <c r="I3836" s="25">
        <v>10.1439</v>
      </c>
      <c r="J3836" s="26">
        <v>59</v>
      </c>
      <c r="K3836" s="26">
        <v>3</v>
      </c>
      <c r="L3836" s="27">
        <v>0.24859999999999999</v>
      </c>
      <c r="M3836" s="28">
        <v>0.19510752000000001</v>
      </c>
      <c r="N3836" s="29">
        <v>0.03</v>
      </c>
      <c r="O3836" s="31" t="s">
        <v>70</v>
      </c>
      <c r="P3836" s="31">
        <v>0.8462386314</v>
      </c>
      <c r="Q3836" s="31">
        <v>0.08</v>
      </c>
      <c r="R3836" s="42">
        <v>0.15</v>
      </c>
      <c r="S3836" s="27">
        <f>IF(A3836="placement",MIN(P3836,IF(R3836="",Q3836,R3836)),"")</f>
        <v>0.15</v>
      </c>
      <c r="T3836" s="28">
        <f>IF($A3836="placement",S3836*J3836,"")</f>
        <v>8.85</v>
      </c>
      <c r="U3836" s="26">
        <f>IF($A3836="placement",T3836,IF($A3836="site",SUMIF($C:$C,$C3836,$T:$T),IF($A3836="user",SUMIF($B:$B,$B3836,$T:$T),SUM($T:$T))))</f>
        <v>8.85</v>
      </c>
      <c r="V3836" s="27">
        <f>U3836/J3836</f>
        <v>0.15</v>
      </c>
    </row>
    <row r="3837" spans="1:22" hidden="1" x14ac:dyDescent="0.3">
      <c r="A3837" s="23" t="s">
        <v>14</v>
      </c>
      <c r="B3837" s="23" t="s">
        <v>8209</v>
      </c>
      <c r="C3837" s="23" t="s">
        <v>8211</v>
      </c>
      <c r="D3837" s="23" t="s">
        <v>8215</v>
      </c>
      <c r="E3837" s="23" t="s">
        <v>8216</v>
      </c>
      <c r="F3837" s="27">
        <v>0.25</v>
      </c>
      <c r="G3837" s="24">
        <v>1</v>
      </c>
      <c r="H3837" s="25">
        <v>96.731700000000004</v>
      </c>
      <c r="I3837" s="25">
        <v>3.2928999999999999</v>
      </c>
      <c r="J3837" s="26">
        <v>59</v>
      </c>
      <c r="K3837" s="26">
        <v>13</v>
      </c>
      <c r="L3837" s="27">
        <v>3.4000000000000002E-2</v>
      </c>
      <c r="M3837" s="28">
        <v>0.60065292999999997</v>
      </c>
      <c r="N3837" s="29">
        <v>0.45</v>
      </c>
      <c r="O3837" s="31" t="s">
        <v>12</v>
      </c>
      <c r="P3837" s="31">
        <v>0.25081527329999997</v>
      </c>
      <c r="Q3837" s="31">
        <v>0.249999999999999</v>
      </c>
      <c r="R3837" s="42"/>
      <c r="S3837" s="27">
        <f>IF(A3837="placement",MIN(P3837,IF(R3837="",Q3837,R3837)),"")</f>
        <v>0.249999999999999</v>
      </c>
      <c r="T3837" s="28">
        <f>IF($A3837="placement",S3837*J3837,"")</f>
        <v>14.749999999999941</v>
      </c>
      <c r="U3837" s="26">
        <f>IF($A3837="placement",T3837,IF($A3837="site",SUMIF($C:$C,$C3837,$T:$T),IF($A3837="user",SUMIF($B:$B,$B3837,$T:$T),SUM($T:$T))))</f>
        <v>14.749999999999941</v>
      </c>
      <c r="V3837" s="27">
        <f>U3837/J3837</f>
        <v>0.249999999999999</v>
      </c>
    </row>
    <row r="3838" spans="1:22" hidden="1" x14ac:dyDescent="0.3">
      <c r="A3838" s="23" t="s">
        <v>14</v>
      </c>
      <c r="B3838" s="23" t="s">
        <v>8405</v>
      </c>
      <c r="C3838" s="23" t="s">
        <v>8407</v>
      </c>
      <c r="D3838" s="23" t="s">
        <v>10363</v>
      </c>
      <c r="E3838" s="23" t="s">
        <v>10364</v>
      </c>
      <c r="F3838" s="27">
        <v>0.25</v>
      </c>
      <c r="G3838" s="24">
        <v>0</v>
      </c>
      <c r="H3838" s="25">
        <v>7.3486000000000002</v>
      </c>
      <c r="I3838" s="25">
        <v>2.0666000000000002</v>
      </c>
      <c r="J3838" s="26">
        <v>59</v>
      </c>
      <c r="K3838" s="26">
        <v>12</v>
      </c>
      <c r="L3838" s="27">
        <v>0.28120000000000001</v>
      </c>
      <c r="M3838" s="28">
        <v>0.94443867999999997</v>
      </c>
      <c r="N3838" s="29">
        <v>0.75</v>
      </c>
      <c r="O3838" s="31" t="s">
        <v>12</v>
      </c>
      <c r="P3838" s="31">
        <v>0.2058775092</v>
      </c>
      <c r="Q3838" s="31">
        <v>0.205877509195044</v>
      </c>
      <c r="R3838" s="42"/>
      <c r="S3838" s="27">
        <f>IF(A3838="placement",MIN(P3838,IF(R3838="",Q3838,R3838)),"")</f>
        <v>0.205877509195044</v>
      </c>
      <c r="T3838" s="28">
        <f>IF($A3838="placement",S3838*J3838,"")</f>
        <v>12.146773042507595</v>
      </c>
      <c r="U3838" s="26">
        <f>IF($A3838="placement",T3838,IF($A3838="site",SUMIF($C:$C,$C3838,$T:$T),IF($A3838="user",SUMIF($B:$B,$B3838,$T:$T),SUM($T:$T))))</f>
        <v>12.146773042507595</v>
      </c>
      <c r="V3838" s="27">
        <f>U3838/J3838</f>
        <v>0.205877509195044</v>
      </c>
    </row>
    <row r="3839" spans="1:22" hidden="1" x14ac:dyDescent="0.3">
      <c r="A3839" s="23" t="s">
        <v>14</v>
      </c>
      <c r="B3839" s="23" t="s">
        <v>9563</v>
      </c>
      <c r="C3839" s="23" t="s">
        <v>9564</v>
      </c>
      <c r="D3839" s="23" t="s">
        <v>9565</v>
      </c>
      <c r="E3839" s="23" t="s">
        <v>9566</v>
      </c>
      <c r="F3839" s="27">
        <v>0.33</v>
      </c>
      <c r="G3839" s="24">
        <v>0</v>
      </c>
      <c r="H3839" s="25">
        <v>16.440000000000001</v>
      </c>
      <c r="I3839" s="25">
        <v>1.7153</v>
      </c>
      <c r="J3839" s="26">
        <v>59</v>
      </c>
      <c r="K3839" s="26">
        <v>18</v>
      </c>
      <c r="L3839" s="27">
        <v>0.1043</v>
      </c>
      <c r="M3839" s="28">
        <v>1.1559673500000001</v>
      </c>
      <c r="N3839" s="29">
        <v>0.8</v>
      </c>
      <c r="O3839" s="31" t="s">
        <v>12</v>
      </c>
      <c r="P3839" s="31">
        <v>0.30793893239999998</v>
      </c>
      <c r="Q3839" s="31">
        <v>0.307938932397674</v>
      </c>
      <c r="R3839" s="42"/>
      <c r="S3839" s="27">
        <f>IF(A3839="placement",MIN(P3839,IF(R3839="",Q3839,R3839)),"")</f>
        <v>0.307938932397674</v>
      </c>
      <c r="T3839" s="28">
        <f>IF($A3839="placement",S3839*J3839,"")</f>
        <v>18.168397011462766</v>
      </c>
      <c r="U3839" s="26">
        <f>IF($A3839="placement",T3839,IF($A3839="site",SUMIF($C:$C,$C3839,$T:$T),IF($A3839="user",SUMIF($B:$B,$B3839,$T:$T),SUM($T:$T))))</f>
        <v>18.168397011462766</v>
      </c>
      <c r="V3839" s="27">
        <f>U3839/J3839</f>
        <v>0.307938932397674</v>
      </c>
    </row>
    <row r="3840" spans="1:22" hidden="1" x14ac:dyDescent="0.3">
      <c r="A3840" s="23" t="s">
        <v>14</v>
      </c>
      <c r="B3840" s="23" t="s">
        <v>1708</v>
      </c>
      <c r="C3840" s="23" t="s">
        <v>1709</v>
      </c>
      <c r="D3840" s="23" t="s">
        <v>1740</v>
      </c>
      <c r="E3840" s="23" t="s">
        <v>1741</v>
      </c>
      <c r="F3840" s="27">
        <v>0.15</v>
      </c>
      <c r="G3840" s="24">
        <v>0</v>
      </c>
      <c r="H3840" s="25">
        <v>1.7904</v>
      </c>
      <c r="I3840" s="25">
        <v>0.92290000000000005</v>
      </c>
      <c r="J3840" s="26">
        <v>58</v>
      </c>
      <c r="K3840" s="26">
        <v>9</v>
      </c>
      <c r="L3840" s="27">
        <v>0.51549999999999996</v>
      </c>
      <c r="M3840" s="28">
        <v>2.0992802400000001</v>
      </c>
      <c r="N3840" s="29">
        <v>1.55</v>
      </c>
      <c r="O3840" s="31" t="s">
        <v>42</v>
      </c>
      <c r="P3840" s="31">
        <v>0.2616516988</v>
      </c>
      <c r="Q3840" s="31">
        <v>0.15</v>
      </c>
      <c r="R3840" s="42"/>
      <c r="S3840" s="27">
        <f>IF(A3840="placement",MIN(P3840,IF(R3840="",Q3840,R3840)),"")</f>
        <v>0.15</v>
      </c>
      <c r="T3840" s="28">
        <f>IF($A3840="placement",S3840*J3840,"")</f>
        <v>8.6999999999999993</v>
      </c>
      <c r="U3840" s="26">
        <f>IF($A3840="placement",T3840,IF($A3840="site",SUMIF($C:$C,$C3840,$T:$T),IF($A3840="user",SUMIF($B:$B,$B3840,$T:$T),SUM($T:$T))))</f>
        <v>8.6999999999999993</v>
      </c>
      <c r="V3840" s="27">
        <f>U3840/J3840</f>
        <v>0.15</v>
      </c>
    </row>
    <row r="3841" spans="1:22" hidden="1" x14ac:dyDescent="0.3">
      <c r="A3841" s="23" t="s">
        <v>14</v>
      </c>
      <c r="B3841" s="23" t="s">
        <v>1708</v>
      </c>
      <c r="C3841" s="23" t="s">
        <v>1709</v>
      </c>
      <c r="D3841" s="23" t="s">
        <v>2032</v>
      </c>
      <c r="E3841" s="23" t="s">
        <v>2033</v>
      </c>
      <c r="F3841" s="27">
        <v>0.15</v>
      </c>
      <c r="G3841" s="24">
        <v>0</v>
      </c>
      <c r="H3841" s="25">
        <v>2.8273999999999999</v>
      </c>
      <c r="I3841" s="25">
        <v>0.94199999999999995</v>
      </c>
      <c r="J3841" s="26">
        <v>58</v>
      </c>
      <c r="K3841" s="26">
        <v>9</v>
      </c>
      <c r="L3841" s="27">
        <v>0.3332</v>
      </c>
      <c r="M3841" s="28">
        <v>2.06748559</v>
      </c>
      <c r="N3841" s="29">
        <v>1.5</v>
      </c>
      <c r="O3841" s="31" t="s">
        <v>42</v>
      </c>
      <c r="P3841" s="31">
        <v>0.27448103870000001</v>
      </c>
      <c r="Q3841" s="31">
        <v>0.15</v>
      </c>
      <c r="R3841" s="42"/>
      <c r="S3841" s="27">
        <f>IF(A3841="placement",MIN(P3841,IF(R3841="",Q3841,R3841)),"")</f>
        <v>0.15</v>
      </c>
      <c r="T3841" s="28">
        <f>IF($A3841="placement",S3841*J3841,"")</f>
        <v>8.6999999999999993</v>
      </c>
      <c r="U3841" s="26">
        <f>IF($A3841="placement",T3841,IF($A3841="site",SUMIF($C:$C,$C3841,$T:$T),IF($A3841="user",SUMIF($B:$B,$B3841,$T:$T),SUM($T:$T))))</f>
        <v>8.6999999999999993</v>
      </c>
      <c r="V3841" s="27">
        <f>U3841/J3841</f>
        <v>0.15</v>
      </c>
    </row>
    <row r="3842" spans="1:22" hidden="1" x14ac:dyDescent="0.3">
      <c r="A3842" s="23" t="s">
        <v>14</v>
      </c>
      <c r="B3842" s="23" t="s">
        <v>3266</v>
      </c>
      <c r="C3842" s="23" t="s">
        <v>3268</v>
      </c>
      <c r="D3842" s="23" t="s">
        <v>3412</v>
      </c>
      <c r="E3842" s="23" t="s">
        <v>3413</v>
      </c>
      <c r="F3842" s="27">
        <v>0.25</v>
      </c>
      <c r="G3842" s="24">
        <v>0</v>
      </c>
      <c r="H3842" s="25">
        <v>7.3140999999999998</v>
      </c>
      <c r="I3842" s="25">
        <v>1.3692</v>
      </c>
      <c r="J3842" s="26">
        <v>58</v>
      </c>
      <c r="K3842" s="26">
        <v>14</v>
      </c>
      <c r="L3842" s="27">
        <v>0.18720000000000001</v>
      </c>
      <c r="M3842" s="28">
        <v>1.40673483</v>
      </c>
      <c r="N3842" s="29">
        <v>1</v>
      </c>
      <c r="O3842" s="31" t="s">
        <v>12</v>
      </c>
      <c r="P3842" s="31">
        <v>0.28913397390000001</v>
      </c>
      <c r="Q3842" s="31">
        <v>0.249999999999999</v>
      </c>
      <c r="R3842" s="42"/>
      <c r="S3842" s="27">
        <f>IF(A3842="placement",MIN(P3842,IF(R3842="",Q3842,R3842)),"")</f>
        <v>0.249999999999999</v>
      </c>
      <c r="T3842" s="28">
        <f>IF($A3842="placement",S3842*J3842,"")</f>
        <v>14.499999999999941</v>
      </c>
      <c r="U3842" s="26">
        <f>IF($A3842="placement",T3842,IF($A3842="site",SUMIF($C:$C,$C3842,$T:$T),IF($A3842="user",SUMIF($B:$B,$B3842,$T:$T),SUM($T:$T))))</f>
        <v>14.499999999999941</v>
      </c>
      <c r="V3842" s="27">
        <f>U3842/J3842</f>
        <v>0.249999999999999</v>
      </c>
    </row>
    <row r="3843" spans="1:22" hidden="1" x14ac:dyDescent="0.3">
      <c r="A3843" s="23" t="s">
        <v>14</v>
      </c>
      <c r="B3843" s="23" t="s">
        <v>10779</v>
      </c>
      <c r="C3843" s="23" t="s">
        <v>10780</v>
      </c>
      <c r="D3843" s="23" t="s">
        <v>10781</v>
      </c>
      <c r="E3843" s="23" t="s">
        <v>10782</v>
      </c>
      <c r="F3843" s="27">
        <v>0.25</v>
      </c>
      <c r="G3843" s="24">
        <v>0</v>
      </c>
      <c r="H3843" s="25">
        <v>5.2028999999999996</v>
      </c>
      <c r="I3843" s="25">
        <v>0.95309999999999995</v>
      </c>
      <c r="J3843" s="26">
        <v>58</v>
      </c>
      <c r="K3843" s="26">
        <v>14</v>
      </c>
      <c r="L3843" s="27">
        <v>0.1832</v>
      </c>
      <c r="M3843" s="28">
        <v>2.0165779800000001</v>
      </c>
      <c r="N3843" s="29">
        <v>1.5</v>
      </c>
      <c r="O3843" s="31" t="s">
        <v>12</v>
      </c>
      <c r="P3843" s="31">
        <v>0.25616563599999997</v>
      </c>
      <c r="Q3843" s="31">
        <v>0.25</v>
      </c>
      <c r="R3843" s="42"/>
      <c r="S3843" s="27">
        <f>IF(A3843="placement",MIN(P3843,IF(R3843="",Q3843,R3843)),"")</f>
        <v>0.25</v>
      </c>
      <c r="T3843" s="28">
        <f>IF($A3843="placement",S3843*J3843,"")</f>
        <v>14.5</v>
      </c>
      <c r="U3843" s="26">
        <f>IF($A3843="placement",T3843,IF($A3843="site",SUMIF($C:$C,$C3843,$T:$T),IF($A3843="user",SUMIF($B:$B,$B3843,$T:$T),SUM($T:$T))))</f>
        <v>14.5</v>
      </c>
      <c r="V3843" s="27">
        <f>U3843/J3843</f>
        <v>0.25</v>
      </c>
    </row>
    <row r="3844" spans="1:22" hidden="1" x14ac:dyDescent="0.3">
      <c r="A3844" s="23" t="s">
        <v>14</v>
      </c>
      <c r="B3844" s="23" t="s">
        <v>5021</v>
      </c>
      <c r="C3844" s="23" t="s">
        <v>5023</v>
      </c>
      <c r="D3844" s="23" t="s">
        <v>5182</v>
      </c>
      <c r="E3844" s="23" t="s">
        <v>5183</v>
      </c>
      <c r="F3844" s="27">
        <v>0.25</v>
      </c>
      <c r="G3844" s="24">
        <v>1</v>
      </c>
      <c r="H3844" s="25">
        <v>90.370599999999996</v>
      </c>
      <c r="I3844" s="25">
        <v>3.3498000000000001</v>
      </c>
      <c r="J3844" s="26">
        <v>58</v>
      </c>
      <c r="K3844" s="26">
        <v>14</v>
      </c>
      <c r="L3844" s="27">
        <v>3.7100000000000001E-2</v>
      </c>
      <c r="M3844" s="28">
        <v>0.57572979000000002</v>
      </c>
      <c r="N3844" s="29">
        <v>0.25</v>
      </c>
      <c r="O3844" s="31" t="s">
        <v>42</v>
      </c>
      <c r="P3844" s="31">
        <v>0.56576851849999998</v>
      </c>
      <c r="Q3844" s="31">
        <v>0.25</v>
      </c>
      <c r="R3844" s="42"/>
      <c r="S3844" s="27">
        <f>IF(A3844="placement",MIN(P3844,IF(R3844="",Q3844,R3844)),"")</f>
        <v>0.25</v>
      </c>
      <c r="T3844" s="28">
        <f>IF($A3844="placement",S3844*J3844,"")</f>
        <v>14.5</v>
      </c>
      <c r="U3844" s="26">
        <f>IF($A3844="placement",T3844,IF($A3844="site",SUMIF($C:$C,$C3844,$T:$T),IF($A3844="user",SUMIF($B:$B,$B3844,$T:$T),SUM($T:$T))))</f>
        <v>14.5</v>
      </c>
      <c r="V3844" s="27">
        <f>U3844/J3844</f>
        <v>0.25</v>
      </c>
    </row>
    <row r="3845" spans="1:22" hidden="1" x14ac:dyDescent="0.3">
      <c r="A3845" s="23" t="s">
        <v>14</v>
      </c>
      <c r="B3845" s="23" t="s">
        <v>5211</v>
      </c>
      <c r="C3845" s="23" t="s">
        <v>5213</v>
      </c>
      <c r="D3845" s="32" t="s">
        <v>5371</v>
      </c>
      <c r="E3845" s="23" t="s">
        <v>5372</v>
      </c>
      <c r="F3845" s="27">
        <v>0.15</v>
      </c>
      <c r="G3845" s="24">
        <v>0</v>
      </c>
      <c r="H3845" s="25">
        <v>4.7291999999999996</v>
      </c>
      <c r="I3845" s="25">
        <v>1.7716000000000001</v>
      </c>
      <c r="J3845" s="26">
        <v>58</v>
      </c>
      <c r="K3845" s="26">
        <v>9</v>
      </c>
      <c r="L3845" s="27">
        <v>0.37459999999999999</v>
      </c>
      <c r="M3845" s="28">
        <v>1.09458915</v>
      </c>
      <c r="N3845" s="29">
        <v>0.8</v>
      </c>
      <c r="O3845" s="31" t="s">
        <v>42</v>
      </c>
      <c r="P3845" s="31">
        <v>0.26913216439999998</v>
      </c>
      <c r="Q3845" s="31">
        <v>0.15</v>
      </c>
      <c r="R3845" s="42"/>
      <c r="S3845" s="27">
        <f>IF(A3845="placement",MIN(P3845,IF(R3845="",Q3845,R3845)),"")</f>
        <v>0.15</v>
      </c>
      <c r="T3845" s="28">
        <f>IF($A3845="placement",S3845*J3845,"")</f>
        <v>8.6999999999999993</v>
      </c>
      <c r="U3845" s="26">
        <f>IF($A3845="placement",T3845,IF($A3845="site",SUMIF($C:$C,$C3845,$T:$T),IF($A3845="user",SUMIF($B:$B,$B3845,$T:$T),SUM($T:$T))))</f>
        <v>8.6999999999999993</v>
      </c>
      <c r="V3845" s="27">
        <f>U3845/J3845</f>
        <v>0.15</v>
      </c>
    </row>
    <row r="3846" spans="1:22" hidden="1" x14ac:dyDescent="0.3">
      <c r="A3846" s="23" t="s">
        <v>14</v>
      </c>
      <c r="B3846" s="23" t="s">
        <v>6052</v>
      </c>
      <c r="C3846" s="23" t="s">
        <v>6054</v>
      </c>
      <c r="D3846" s="23" t="s">
        <v>6096</v>
      </c>
      <c r="E3846" s="23" t="s">
        <v>6097</v>
      </c>
      <c r="F3846" s="27">
        <v>0.4</v>
      </c>
      <c r="G3846" s="24">
        <v>0</v>
      </c>
      <c r="H3846" s="25">
        <v>5.9741999999999997</v>
      </c>
      <c r="I3846" s="25">
        <v>1.1809000000000001</v>
      </c>
      <c r="J3846" s="26">
        <v>58</v>
      </c>
      <c r="K3846" s="26">
        <v>14</v>
      </c>
      <c r="L3846" s="27">
        <v>0.19769999999999999</v>
      </c>
      <c r="M3846" s="28">
        <v>1.63421642</v>
      </c>
      <c r="N3846" s="29">
        <v>1.25</v>
      </c>
      <c r="O3846" s="31" t="s">
        <v>385</v>
      </c>
      <c r="P3846" s="31">
        <v>0.23510742640000001</v>
      </c>
      <c r="Q3846" s="31">
        <v>0.23510742639302701</v>
      </c>
      <c r="R3846" s="42"/>
      <c r="S3846" s="27">
        <f>IF(A3846="placement",MIN(P3846,IF(R3846="",Q3846,R3846)),"")</f>
        <v>0.23510742639302701</v>
      </c>
      <c r="T3846" s="28">
        <f>IF($A3846="placement",S3846*J3846,"")</f>
        <v>13.636230730795566</v>
      </c>
      <c r="U3846" s="26">
        <f>IF($A3846="placement",T3846,IF($A3846="site",SUMIF($C:$C,$C3846,$T:$T),IF($A3846="user",SUMIF($B:$B,$B3846,$T:$T),SUM($T:$T))))</f>
        <v>13.636230730795566</v>
      </c>
      <c r="V3846" s="27">
        <f>U3846/J3846</f>
        <v>0.23510742639302701</v>
      </c>
    </row>
    <row r="3847" spans="1:22" hidden="1" x14ac:dyDescent="0.3">
      <c r="A3847" s="17" t="s">
        <v>13</v>
      </c>
      <c r="B3847" s="17" t="s">
        <v>8111</v>
      </c>
      <c r="C3847" s="17" t="s">
        <v>8113</v>
      </c>
      <c r="D3847" s="38" t="s">
        <v>9898</v>
      </c>
      <c r="E3847" s="17"/>
      <c r="F3847" s="18">
        <v>0.25</v>
      </c>
      <c r="G3847" s="36">
        <v>0</v>
      </c>
      <c r="H3847" s="37">
        <v>123.29770000000001</v>
      </c>
      <c r="I3847" s="37">
        <v>3.8614000000000002</v>
      </c>
      <c r="J3847" s="19">
        <v>58</v>
      </c>
      <c r="K3847" s="19">
        <v>-11</v>
      </c>
      <c r="L3847" s="18">
        <v>3.1300000000000001E-2</v>
      </c>
      <c r="M3847" s="20">
        <v>0.50054754999999995</v>
      </c>
      <c r="N3847" s="21">
        <v>0.35</v>
      </c>
      <c r="O3847" s="22"/>
      <c r="P3847" s="22">
        <v>0.30076573130000001</v>
      </c>
      <c r="Q3847" s="22">
        <v>0.25</v>
      </c>
      <c r="R3847" s="43"/>
      <c r="S3847" s="18" t="str">
        <f>IF(A3847="placement",MIN(P3847,IF(R3847="",Q3847,R3847)),"")</f>
        <v/>
      </c>
      <c r="T3847" s="20" t="str">
        <f>IF($A3847="placement",S3847*J3847,"")</f>
        <v/>
      </c>
      <c r="U3847" s="19">
        <f>IF($A3847="placement",T3847,IF($A3847="site",SUMIF($C:$C,$C3847,$T:$T),IF($A3847="user",SUMIF($B:$B,$B3847,$T:$T),SUM($T:$T))))</f>
        <v>11.5</v>
      </c>
      <c r="V3847" s="18">
        <f>U3847/J3847</f>
        <v>0.19827586206896552</v>
      </c>
    </row>
    <row r="3848" spans="1:22" hidden="1" x14ac:dyDescent="0.3">
      <c r="A3848" s="11" t="s">
        <v>10</v>
      </c>
      <c r="B3848" s="11" t="s">
        <v>8111</v>
      </c>
      <c r="C3848" s="11" t="s">
        <v>9898</v>
      </c>
      <c r="D3848" s="35" t="s">
        <v>9898</v>
      </c>
      <c r="E3848" s="11"/>
      <c r="F3848" s="12">
        <v>0.25</v>
      </c>
      <c r="G3848" s="33">
        <v>0</v>
      </c>
      <c r="H3848" s="34">
        <v>123.29770000000001</v>
      </c>
      <c r="I3848" s="34">
        <v>3.8614000000000002</v>
      </c>
      <c r="J3848" s="13">
        <v>58</v>
      </c>
      <c r="K3848" s="13">
        <v>-11</v>
      </c>
      <c r="L3848" s="12">
        <v>3.1300000000000001E-2</v>
      </c>
      <c r="M3848" s="14">
        <v>0.50054754999999995</v>
      </c>
      <c r="N3848" s="15">
        <v>0.35</v>
      </c>
      <c r="O3848" s="16"/>
      <c r="P3848" s="16">
        <v>0.30076573130000001</v>
      </c>
      <c r="Q3848" s="16">
        <v>0.25</v>
      </c>
      <c r="R3848" s="44"/>
      <c r="S3848" s="12" t="str">
        <f>IF(A3848="placement",MIN(P3848,IF(R3848="",Q3848,R3848)),"")</f>
        <v/>
      </c>
      <c r="T3848" s="14" t="str">
        <f>IF($A3848="placement",S3848*J3848,"")</f>
        <v/>
      </c>
      <c r="U3848" s="13">
        <f>IF($A3848="placement",T3848,IF($A3848="site",SUMIF($C:$C,$C3848,$T:$T),IF($A3848="user",SUMIF($B:$B,$B3848,$T:$T),SUM($T:$T))))</f>
        <v>11.5</v>
      </c>
      <c r="V3848" s="12">
        <f>U3848/J3848</f>
        <v>0.19827586206896552</v>
      </c>
    </row>
    <row r="3849" spans="1:22" hidden="1" x14ac:dyDescent="0.3">
      <c r="A3849" s="23" t="s">
        <v>14</v>
      </c>
      <c r="B3849" s="23" t="s">
        <v>9013</v>
      </c>
      <c r="C3849" s="23" t="s">
        <v>9015</v>
      </c>
      <c r="D3849" s="32" t="s">
        <v>9050</v>
      </c>
      <c r="E3849" s="23" t="s">
        <v>9051</v>
      </c>
      <c r="F3849" s="27">
        <v>0.15</v>
      </c>
      <c r="G3849" s="24">
        <v>0</v>
      </c>
      <c r="H3849" s="25">
        <v>11.6739</v>
      </c>
      <c r="I3849" s="25">
        <v>1.5346</v>
      </c>
      <c r="J3849" s="26">
        <v>58</v>
      </c>
      <c r="K3849" s="26">
        <v>9</v>
      </c>
      <c r="L3849" s="27">
        <v>0.13150000000000001</v>
      </c>
      <c r="M3849" s="28">
        <v>1.25491273</v>
      </c>
      <c r="N3849" s="29">
        <v>1</v>
      </c>
      <c r="O3849" s="31" t="s">
        <v>42</v>
      </c>
      <c r="P3849" s="31">
        <v>0.20313183839999999</v>
      </c>
      <c r="Q3849" s="31">
        <v>0.149999999999999</v>
      </c>
      <c r="R3849" s="42"/>
      <c r="S3849" s="27">
        <f>IF(A3849="placement",MIN(P3849,IF(R3849="",Q3849,R3849)),"")</f>
        <v>0.149999999999999</v>
      </c>
      <c r="T3849" s="28">
        <f>IF($A3849="placement",S3849*J3849,"")</f>
        <v>8.6999999999999424</v>
      </c>
      <c r="U3849" s="26">
        <f>IF($A3849="placement",T3849,IF($A3849="site",SUMIF($C:$C,$C3849,$T:$T),IF($A3849="user",SUMIF($B:$B,$B3849,$T:$T),SUM($T:$T))))</f>
        <v>8.6999999999999424</v>
      </c>
      <c r="V3849" s="27">
        <f>U3849/J3849</f>
        <v>0.149999999999999</v>
      </c>
    </row>
    <row r="3850" spans="1:22" hidden="1" x14ac:dyDescent="0.3">
      <c r="A3850" s="23" t="s">
        <v>14</v>
      </c>
      <c r="B3850" s="23" t="s">
        <v>9421</v>
      </c>
      <c r="C3850" s="23" t="s">
        <v>9423</v>
      </c>
      <c r="D3850" s="32" t="s">
        <v>9430</v>
      </c>
      <c r="E3850" s="23" t="s">
        <v>9431</v>
      </c>
      <c r="F3850" s="27">
        <v>0.3</v>
      </c>
      <c r="G3850" s="24">
        <v>0</v>
      </c>
      <c r="H3850" s="25">
        <v>9.8229000000000006</v>
      </c>
      <c r="I3850" s="25">
        <v>2.1166999999999998</v>
      </c>
      <c r="J3850" s="26">
        <v>58</v>
      </c>
      <c r="K3850" s="26">
        <v>14</v>
      </c>
      <c r="L3850" s="27">
        <v>0.2155</v>
      </c>
      <c r="M3850" s="28">
        <v>0.91594452000000004</v>
      </c>
      <c r="N3850" s="29">
        <v>0.7</v>
      </c>
      <c r="O3850" s="31" t="s">
        <v>42</v>
      </c>
      <c r="P3850" s="31">
        <v>0.23576157480000001</v>
      </c>
      <c r="Q3850" s="31">
        <v>0.23576157476485701</v>
      </c>
      <c r="R3850" s="42"/>
      <c r="S3850" s="27">
        <f>IF(A3850="placement",MIN(P3850,IF(R3850="",Q3850,R3850)),"")</f>
        <v>0.23576157476485701</v>
      </c>
      <c r="T3850" s="28">
        <f>IF($A3850="placement",S3850*J3850,"")</f>
        <v>13.674171336361706</v>
      </c>
      <c r="U3850" s="26">
        <f>IF($A3850="placement",T3850,IF($A3850="site",SUMIF($C:$C,$C3850,$T:$T),IF($A3850="user",SUMIF($B:$B,$B3850,$T:$T),SUM($T:$T))))</f>
        <v>13.674171336361706</v>
      </c>
      <c r="V3850" s="27">
        <f>U3850/J3850</f>
        <v>0.23576157476485698</v>
      </c>
    </row>
    <row r="3851" spans="1:22" hidden="1" x14ac:dyDescent="0.3">
      <c r="A3851" s="23" t="s">
        <v>14</v>
      </c>
      <c r="B3851" s="23" t="s">
        <v>9756</v>
      </c>
      <c r="C3851" s="23" t="s">
        <v>9758</v>
      </c>
      <c r="D3851" s="23" t="s">
        <v>9801</v>
      </c>
      <c r="E3851" s="23" t="s">
        <v>9802</v>
      </c>
      <c r="F3851" s="27">
        <v>0.25</v>
      </c>
      <c r="G3851" s="24">
        <v>1</v>
      </c>
      <c r="H3851" s="25">
        <v>59.875500000000002</v>
      </c>
      <c r="I3851" s="25">
        <v>4.0949</v>
      </c>
      <c r="J3851" s="26">
        <v>58</v>
      </c>
      <c r="K3851" s="26">
        <v>15</v>
      </c>
      <c r="L3851" s="27">
        <v>6.8400000000000002E-2</v>
      </c>
      <c r="M3851" s="28">
        <v>0.47517791999999998</v>
      </c>
      <c r="N3851" s="29">
        <v>0.17</v>
      </c>
      <c r="O3851" s="31" t="s">
        <v>12</v>
      </c>
      <c r="P3851" s="31">
        <v>0.64223927169999995</v>
      </c>
      <c r="Q3851" s="31">
        <v>0.25</v>
      </c>
      <c r="R3851" s="42"/>
      <c r="S3851" s="27">
        <f>IF(A3851="placement",MIN(P3851,IF(R3851="",Q3851,R3851)),"")</f>
        <v>0.25</v>
      </c>
      <c r="T3851" s="28">
        <f>IF($A3851="placement",S3851*J3851,"")</f>
        <v>14.5</v>
      </c>
      <c r="U3851" s="26">
        <f>IF($A3851="placement",T3851,IF($A3851="site",SUMIF($C:$C,$C3851,$T:$T),IF($A3851="user",SUMIF($B:$B,$B3851,$T:$T),SUM($T:$T))))</f>
        <v>14.5</v>
      </c>
      <c r="V3851" s="27">
        <f>U3851/J3851</f>
        <v>0.25</v>
      </c>
    </row>
    <row r="3852" spans="1:22" hidden="1" x14ac:dyDescent="0.3">
      <c r="A3852" s="23" t="s">
        <v>14</v>
      </c>
      <c r="B3852" s="23" t="s">
        <v>2294</v>
      </c>
      <c r="C3852" s="23" t="s">
        <v>2295</v>
      </c>
      <c r="D3852" s="23" t="s">
        <v>2310</v>
      </c>
      <c r="E3852" s="23" t="s">
        <v>2311</v>
      </c>
      <c r="F3852" s="27">
        <v>0.33</v>
      </c>
      <c r="G3852" s="24">
        <v>0</v>
      </c>
      <c r="H3852" s="25">
        <v>6.3616999999999999</v>
      </c>
      <c r="I3852" s="25">
        <v>1.2504</v>
      </c>
      <c r="J3852" s="26">
        <v>57</v>
      </c>
      <c r="K3852" s="26">
        <v>12</v>
      </c>
      <c r="L3852" s="27">
        <v>0.1966</v>
      </c>
      <c r="M3852" s="28">
        <v>1.5114417899999999</v>
      </c>
      <c r="N3852" s="29">
        <v>1.2</v>
      </c>
      <c r="O3852" s="31" t="s">
        <v>12</v>
      </c>
      <c r="P3852" s="31">
        <v>0.2060560937</v>
      </c>
      <c r="Q3852" s="31">
        <v>0.20605609369862299</v>
      </c>
      <c r="R3852" s="42"/>
      <c r="S3852" s="27">
        <f>IF(A3852="placement",MIN(P3852,IF(R3852="",Q3852,R3852)),"")</f>
        <v>0.20605609369862299</v>
      </c>
      <c r="T3852" s="28">
        <f>IF($A3852="placement",S3852*J3852,"")</f>
        <v>11.745197340821511</v>
      </c>
      <c r="U3852" s="26">
        <f>IF($A3852="placement",T3852,IF($A3852="site",SUMIF($C:$C,$C3852,$T:$T),IF($A3852="user",SUMIF($B:$B,$B3852,$T:$T),SUM($T:$T))))</f>
        <v>11.745197340821511</v>
      </c>
      <c r="V3852" s="27">
        <f>U3852/J3852</f>
        <v>0.20605609369862299</v>
      </c>
    </row>
    <row r="3853" spans="1:22" hidden="1" x14ac:dyDescent="0.3">
      <c r="A3853" s="23" t="s">
        <v>14</v>
      </c>
      <c r="B3853" s="23" t="s">
        <v>2366</v>
      </c>
      <c r="C3853" s="23" t="s">
        <v>2367</v>
      </c>
      <c r="D3853" s="23" t="s">
        <v>2402</v>
      </c>
      <c r="E3853" s="23" t="s">
        <v>2403</v>
      </c>
      <c r="F3853" s="27">
        <v>0.25</v>
      </c>
      <c r="G3853" s="24">
        <v>0</v>
      </c>
      <c r="H3853" s="25">
        <v>14.414199999999999</v>
      </c>
      <c r="I3853" s="25">
        <v>4.2918000000000003</v>
      </c>
      <c r="J3853" s="26">
        <v>57</v>
      </c>
      <c r="K3853" s="26">
        <v>14</v>
      </c>
      <c r="L3853" s="27">
        <v>0.29770000000000002</v>
      </c>
      <c r="M3853" s="28">
        <v>0.44593493000000001</v>
      </c>
      <c r="N3853" s="29">
        <v>0.25</v>
      </c>
      <c r="O3853" s="31" t="s">
        <v>12</v>
      </c>
      <c r="P3853" s="31">
        <v>0.43938008509999998</v>
      </c>
      <c r="Q3853" s="31">
        <v>0.249999999999999</v>
      </c>
      <c r="R3853" s="42"/>
      <c r="S3853" s="27">
        <f>IF(A3853="placement",MIN(P3853,IF(R3853="",Q3853,R3853)),"")</f>
        <v>0.249999999999999</v>
      </c>
      <c r="T3853" s="28">
        <f>IF($A3853="placement",S3853*J3853,"")</f>
        <v>14.249999999999943</v>
      </c>
      <c r="U3853" s="26">
        <f>IF($A3853="placement",T3853,IF($A3853="site",SUMIF($C:$C,$C3853,$T:$T),IF($A3853="user",SUMIF($B:$B,$B3853,$T:$T),SUM($T:$T))))</f>
        <v>14.249999999999943</v>
      </c>
      <c r="V3853" s="27">
        <f>U3853/J3853</f>
        <v>0.249999999999999</v>
      </c>
    </row>
    <row r="3854" spans="1:22" hidden="1" x14ac:dyDescent="0.3">
      <c r="A3854" s="23" t="s">
        <v>14</v>
      </c>
      <c r="B3854" s="23" t="s">
        <v>2619</v>
      </c>
      <c r="C3854" s="23" t="s">
        <v>2621</v>
      </c>
      <c r="D3854" s="23" t="s">
        <v>2626</v>
      </c>
      <c r="E3854" s="23" t="s">
        <v>2627</v>
      </c>
      <c r="F3854" s="27">
        <v>0.25</v>
      </c>
      <c r="G3854" s="24">
        <v>1</v>
      </c>
      <c r="H3854" s="25">
        <v>60.5441</v>
      </c>
      <c r="I3854" s="25">
        <v>4.8628</v>
      </c>
      <c r="J3854" s="26">
        <v>57</v>
      </c>
      <c r="K3854" s="26">
        <v>14</v>
      </c>
      <c r="L3854" s="27">
        <v>8.0299999999999996E-2</v>
      </c>
      <c r="M3854" s="28">
        <v>0.38882915000000001</v>
      </c>
      <c r="N3854" s="29">
        <v>0.2</v>
      </c>
      <c r="O3854" s="31" t="s">
        <v>12</v>
      </c>
      <c r="P3854" s="31">
        <v>0.48563527769999998</v>
      </c>
      <c r="Q3854" s="31">
        <v>0.249999999999999</v>
      </c>
      <c r="R3854" s="42"/>
      <c r="S3854" s="27">
        <f>IF(A3854="placement",MIN(P3854,IF(R3854="",Q3854,R3854)),"")</f>
        <v>0.249999999999999</v>
      </c>
      <c r="T3854" s="28">
        <f>IF($A3854="placement",S3854*J3854,"")</f>
        <v>14.249999999999943</v>
      </c>
      <c r="U3854" s="26">
        <f>IF($A3854="placement",T3854,IF($A3854="site",SUMIF($C:$C,$C3854,$T:$T),IF($A3854="user",SUMIF($B:$B,$B3854,$T:$T),SUM($T:$T))))</f>
        <v>14.249999999999943</v>
      </c>
      <c r="V3854" s="27">
        <f>U3854/J3854</f>
        <v>0.249999999999999</v>
      </c>
    </row>
    <row r="3855" spans="1:22" hidden="1" x14ac:dyDescent="0.3">
      <c r="A3855" s="23" t="s">
        <v>14</v>
      </c>
      <c r="B3855" s="23" t="s">
        <v>2619</v>
      </c>
      <c r="C3855" s="23" t="s">
        <v>2621</v>
      </c>
      <c r="D3855" s="32" t="s">
        <v>2682</v>
      </c>
      <c r="E3855" s="23" t="s">
        <v>2683</v>
      </c>
      <c r="F3855" s="27">
        <v>0.25</v>
      </c>
      <c r="G3855" s="24">
        <v>0</v>
      </c>
      <c r="H3855" s="25">
        <v>48.357300000000002</v>
      </c>
      <c r="I3855" s="25">
        <v>4.1037999999999997</v>
      </c>
      <c r="J3855" s="26">
        <v>57</v>
      </c>
      <c r="K3855" s="26">
        <v>14</v>
      </c>
      <c r="L3855" s="27">
        <v>8.4900000000000003E-2</v>
      </c>
      <c r="M3855" s="28">
        <v>0.46272953999999999</v>
      </c>
      <c r="N3855" s="29">
        <v>0.3</v>
      </c>
      <c r="O3855" s="31" t="s">
        <v>12</v>
      </c>
      <c r="P3855" s="31">
        <v>0.35167311140000002</v>
      </c>
      <c r="Q3855" s="31">
        <v>0.249999999999999</v>
      </c>
      <c r="R3855" s="42"/>
      <c r="S3855" s="27">
        <f>IF(A3855="placement",MIN(P3855,IF(R3855="",Q3855,R3855)),"")</f>
        <v>0.249999999999999</v>
      </c>
      <c r="T3855" s="28">
        <f>IF($A3855="placement",S3855*J3855,"")</f>
        <v>14.249999999999943</v>
      </c>
      <c r="U3855" s="26">
        <f>IF($A3855="placement",T3855,IF($A3855="site",SUMIF($C:$C,$C3855,$T:$T),IF($A3855="user",SUMIF($B:$B,$B3855,$T:$T),SUM($T:$T))))</f>
        <v>14.249999999999943</v>
      </c>
      <c r="V3855" s="27">
        <f>U3855/J3855</f>
        <v>0.249999999999999</v>
      </c>
    </row>
    <row r="3856" spans="1:22" hidden="1" x14ac:dyDescent="0.3">
      <c r="A3856" s="23" t="s">
        <v>14</v>
      </c>
      <c r="B3856" s="23" t="s">
        <v>3266</v>
      </c>
      <c r="C3856" s="23" t="s">
        <v>3268</v>
      </c>
      <c r="D3856" s="23" t="s">
        <v>3528</v>
      </c>
      <c r="E3856" s="23" t="s">
        <v>3529</v>
      </c>
      <c r="F3856" s="27">
        <v>0.25</v>
      </c>
      <c r="G3856" s="24">
        <v>0</v>
      </c>
      <c r="H3856" s="25">
        <v>3.7742</v>
      </c>
      <c r="I3856" s="25">
        <v>1.5009999999999999</v>
      </c>
      <c r="J3856" s="26">
        <v>57</v>
      </c>
      <c r="K3856" s="26">
        <v>14</v>
      </c>
      <c r="L3856" s="27">
        <v>0.3977</v>
      </c>
      <c r="M3856" s="28">
        <v>1.2710336</v>
      </c>
      <c r="N3856" s="29">
        <v>0.75</v>
      </c>
      <c r="O3856" s="31" t="s">
        <v>12</v>
      </c>
      <c r="P3856" s="31">
        <v>0.40992905149999997</v>
      </c>
      <c r="Q3856" s="31">
        <v>0.25</v>
      </c>
      <c r="R3856" s="42"/>
      <c r="S3856" s="27">
        <f>IF(A3856="placement",MIN(P3856,IF(R3856="",Q3856,R3856)),"")</f>
        <v>0.25</v>
      </c>
      <c r="T3856" s="28">
        <f>IF($A3856="placement",S3856*J3856,"")</f>
        <v>14.25</v>
      </c>
      <c r="U3856" s="26">
        <f>IF($A3856="placement",T3856,IF($A3856="site",SUMIF($C:$C,$C3856,$T:$T),IF($A3856="user",SUMIF($B:$B,$B3856,$T:$T),SUM($T:$T))))</f>
        <v>14.25</v>
      </c>
      <c r="V3856" s="27">
        <f>U3856/J3856</f>
        <v>0.25</v>
      </c>
    </row>
    <row r="3857" spans="1:22" hidden="1" x14ac:dyDescent="0.3">
      <c r="A3857" s="17" t="s">
        <v>13</v>
      </c>
      <c r="B3857" s="17" t="s">
        <v>4193</v>
      </c>
      <c r="C3857" s="17" t="s">
        <v>4194</v>
      </c>
      <c r="D3857" s="17" t="s">
        <v>9898</v>
      </c>
      <c r="E3857" s="17"/>
      <c r="F3857" s="18">
        <v>0.28420000000000001</v>
      </c>
      <c r="G3857" s="36">
        <v>0</v>
      </c>
      <c r="H3857" s="37">
        <v>10.7143</v>
      </c>
      <c r="I3857" s="37">
        <v>1.9499</v>
      </c>
      <c r="J3857" s="19">
        <v>57</v>
      </c>
      <c r="K3857" s="19">
        <v>15</v>
      </c>
      <c r="L3857" s="18">
        <v>0.182</v>
      </c>
      <c r="M3857" s="20">
        <v>0.96739441000000004</v>
      </c>
      <c r="N3857" s="21">
        <v>0.71327200000000002</v>
      </c>
      <c r="O3857" s="22"/>
      <c r="P3857" s="22">
        <v>0.26268749070000003</v>
      </c>
      <c r="Q3857" s="22">
        <v>0.262687490656558</v>
      </c>
      <c r="R3857" s="43"/>
      <c r="S3857" s="18" t="str">
        <f>IF(A3857="placement",MIN(P3857,IF(R3857="",Q3857,R3857)),"")</f>
        <v/>
      </c>
      <c r="T3857" s="20" t="str">
        <f>IF($A3857="placement",S3857*J3857,"")</f>
        <v/>
      </c>
      <c r="U3857" s="19">
        <f>IF($A3857="placement",T3857,IF($A3857="site",SUMIF($C:$C,$C3857,$T:$T),IF($A3857="user",SUMIF($B:$B,$B3857,$T:$T),SUM($T:$T))))</f>
        <v>12.996932061500001</v>
      </c>
      <c r="V3857" s="18">
        <f>U3857/J3857</f>
        <v>0.22801635195614037</v>
      </c>
    </row>
    <row r="3858" spans="1:22" hidden="1" x14ac:dyDescent="0.3">
      <c r="A3858" s="11" t="s">
        <v>10</v>
      </c>
      <c r="B3858" s="11" t="s">
        <v>4193</v>
      </c>
      <c r="C3858" s="11" t="s">
        <v>9898</v>
      </c>
      <c r="D3858" s="35" t="s">
        <v>9898</v>
      </c>
      <c r="E3858" s="11"/>
      <c r="F3858" s="12">
        <v>0.28420000000000001</v>
      </c>
      <c r="G3858" s="33">
        <v>0</v>
      </c>
      <c r="H3858" s="34">
        <v>10.7143</v>
      </c>
      <c r="I3858" s="34">
        <v>1.9499</v>
      </c>
      <c r="J3858" s="13">
        <v>57</v>
      </c>
      <c r="K3858" s="13">
        <v>15</v>
      </c>
      <c r="L3858" s="12">
        <v>0.182</v>
      </c>
      <c r="M3858" s="14">
        <v>0.96739441000000004</v>
      </c>
      <c r="N3858" s="15">
        <v>0.71327200000000002</v>
      </c>
      <c r="O3858" s="16"/>
      <c r="P3858" s="16">
        <v>0.26268749070000003</v>
      </c>
      <c r="Q3858" s="16">
        <v>0.262687490656558</v>
      </c>
      <c r="R3858" s="44"/>
      <c r="S3858" s="12" t="str">
        <f>IF(A3858="placement",MIN(P3858,IF(R3858="",Q3858,R3858)),"")</f>
        <v/>
      </c>
      <c r="T3858" s="14" t="str">
        <f>IF($A3858="placement",S3858*J3858,"")</f>
        <v/>
      </c>
      <c r="U3858" s="13">
        <f>IF($A3858="placement",T3858,IF($A3858="site",SUMIF($C:$C,$C3858,$T:$T),IF($A3858="user",SUMIF($B:$B,$B3858,$T:$T),SUM($T:$T))))</f>
        <v>12.996932061500001</v>
      </c>
      <c r="V3858" s="12">
        <f>U3858/J3858</f>
        <v>0.22801635195614037</v>
      </c>
    </row>
    <row r="3859" spans="1:22" hidden="1" x14ac:dyDescent="0.3">
      <c r="A3859" s="23" t="s">
        <v>14</v>
      </c>
      <c r="B3859" s="23" t="s">
        <v>4528</v>
      </c>
      <c r="C3859" s="23" t="s">
        <v>4530</v>
      </c>
      <c r="D3859" s="23" t="s">
        <v>4545</v>
      </c>
      <c r="E3859" s="23" t="s">
        <v>4546</v>
      </c>
      <c r="F3859" s="27">
        <v>0.33</v>
      </c>
      <c r="G3859" s="24">
        <v>0</v>
      </c>
      <c r="H3859" s="25">
        <v>30.1601</v>
      </c>
      <c r="I3859" s="25">
        <v>1.9665999999999999</v>
      </c>
      <c r="J3859" s="26">
        <v>57</v>
      </c>
      <c r="K3859" s="26">
        <v>16</v>
      </c>
      <c r="L3859" s="27">
        <v>6.5199999999999994E-2</v>
      </c>
      <c r="M3859" s="28">
        <v>0.96358551999999997</v>
      </c>
      <c r="N3859" s="29">
        <v>0.7</v>
      </c>
      <c r="O3859" s="31" t="s">
        <v>12</v>
      </c>
      <c r="P3859" s="31">
        <v>0.27354657300000002</v>
      </c>
      <c r="Q3859" s="31">
        <v>0.27354657298796797</v>
      </c>
      <c r="R3859" s="42"/>
      <c r="S3859" s="27">
        <f>IF(A3859="placement",MIN(P3859,IF(R3859="",Q3859,R3859)),"")</f>
        <v>0.27354657298796797</v>
      </c>
      <c r="T3859" s="28">
        <f>IF($A3859="placement",S3859*J3859,"")</f>
        <v>15.592154660314174</v>
      </c>
      <c r="U3859" s="26">
        <f>IF($A3859="placement",T3859,IF($A3859="site",SUMIF($C:$C,$C3859,$T:$T),IF($A3859="user",SUMIF($B:$B,$B3859,$T:$T),SUM($T:$T))))</f>
        <v>15.592154660314174</v>
      </c>
      <c r="V3859" s="27">
        <f>U3859/J3859</f>
        <v>0.27354657298796797</v>
      </c>
    </row>
    <row r="3860" spans="1:22" hidden="1" x14ac:dyDescent="0.3">
      <c r="A3860" s="23" t="s">
        <v>14</v>
      </c>
      <c r="B3860" s="23" t="s">
        <v>4692</v>
      </c>
      <c r="C3860" s="23" t="s">
        <v>4694</v>
      </c>
      <c r="D3860" s="23" t="s">
        <v>4699</v>
      </c>
      <c r="E3860" s="23" t="s">
        <v>4693</v>
      </c>
      <c r="F3860" s="27">
        <v>0.25</v>
      </c>
      <c r="G3860" s="24">
        <v>0</v>
      </c>
      <c r="H3860" s="25">
        <v>4.5137</v>
      </c>
      <c r="I3860" s="25">
        <v>0.85170000000000001</v>
      </c>
      <c r="J3860" s="26">
        <v>57</v>
      </c>
      <c r="K3860" s="26">
        <v>14</v>
      </c>
      <c r="L3860" s="27">
        <v>0.18870000000000001</v>
      </c>
      <c r="M3860" s="28">
        <v>2.2159678</v>
      </c>
      <c r="N3860" s="29">
        <v>1.5</v>
      </c>
      <c r="O3860" s="31" t="s">
        <v>12</v>
      </c>
      <c r="P3860" s="31">
        <v>0.32309485599999999</v>
      </c>
      <c r="Q3860" s="31">
        <v>0.249999999999999</v>
      </c>
      <c r="R3860" s="42"/>
      <c r="S3860" s="27">
        <f>IF(A3860="placement",MIN(P3860,IF(R3860="",Q3860,R3860)),"")</f>
        <v>0.249999999999999</v>
      </c>
      <c r="T3860" s="28">
        <f>IF($A3860="placement",S3860*J3860,"")</f>
        <v>14.249999999999943</v>
      </c>
      <c r="U3860" s="26">
        <f>IF($A3860="placement",T3860,IF($A3860="site",SUMIF($C:$C,$C3860,$T:$T),IF($A3860="user",SUMIF($B:$B,$B3860,$T:$T),SUM($T:$T))))</f>
        <v>14.249999999999943</v>
      </c>
      <c r="V3860" s="27">
        <f>U3860/J3860</f>
        <v>0.249999999999999</v>
      </c>
    </row>
    <row r="3861" spans="1:22" hidden="1" x14ac:dyDescent="0.3">
      <c r="A3861" s="23" t="s">
        <v>14</v>
      </c>
      <c r="B3861" s="23" t="s">
        <v>5211</v>
      </c>
      <c r="C3861" s="23" t="s">
        <v>5213</v>
      </c>
      <c r="D3861" s="23" t="s">
        <v>5377</v>
      </c>
      <c r="E3861" s="23" t="s">
        <v>5378</v>
      </c>
      <c r="F3861" s="27">
        <v>0.27</v>
      </c>
      <c r="G3861" s="24">
        <v>0</v>
      </c>
      <c r="H3861" s="25">
        <v>4.6974</v>
      </c>
      <c r="I3861" s="25">
        <v>1.5879000000000001</v>
      </c>
      <c r="J3861" s="26">
        <v>57</v>
      </c>
      <c r="K3861" s="26">
        <v>15</v>
      </c>
      <c r="L3861" s="27">
        <v>0.33800000000000002</v>
      </c>
      <c r="M3861" s="28">
        <v>1.19548378</v>
      </c>
      <c r="N3861" s="29">
        <v>0.8</v>
      </c>
      <c r="O3861" s="31" t="s">
        <v>12</v>
      </c>
      <c r="P3861" s="31">
        <v>0.330814846</v>
      </c>
      <c r="Q3861" s="31">
        <v>0.27</v>
      </c>
      <c r="R3861" s="42"/>
      <c r="S3861" s="27">
        <f>IF(A3861="placement",MIN(P3861,IF(R3861="",Q3861,R3861)),"")</f>
        <v>0.27</v>
      </c>
      <c r="T3861" s="28">
        <f>IF($A3861="placement",S3861*J3861,"")</f>
        <v>15.39</v>
      </c>
      <c r="U3861" s="26">
        <f>IF($A3861="placement",T3861,IF($A3861="site",SUMIF($C:$C,$C3861,$T:$T),IF($A3861="user",SUMIF($B:$B,$B3861,$T:$T),SUM($T:$T))))</f>
        <v>15.39</v>
      </c>
      <c r="V3861" s="27">
        <f>U3861/J3861</f>
        <v>0.27</v>
      </c>
    </row>
    <row r="3862" spans="1:22" hidden="1" x14ac:dyDescent="0.3">
      <c r="A3862" s="23" t="s">
        <v>14</v>
      </c>
      <c r="B3862" s="23" t="s">
        <v>5764</v>
      </c>
      <c r="C3862" s="23" t="s">
        <v>5766</v>
      </c>
      <c r="D3862" s="32" t="s">
        <v>5975</v>
      </c>
      <c r="E3862" s="23" t="s">
        <v>5976</v>
      </c>
      <c r="F3862" s="27">
        <v>0.05</v>
      </c>
      <c r="G3862" s="24">
        <v>0</v>
      </c>
      <c r="H3862" s="25">
        <v>13.882400000000001</v>
      </c>
      <c r="I3862" s="25">
        <v>1.7194</v>
      </c>
      <c r="J3862" s="26">
        <v>57</v>
      </c>
      <c r="K3862" s="26">
        <v>3</v>
      </c>
      <c r="L3862" s="27">
        <v>0.1239</v>
      </c>
      <c r="M3862" s="28">
        <v>1.1142536700000001</v>
      </c>
      <c r="N3862" s="29">
        <v>0.85</v>
      </c>
      <c r="O3862" s="31" t="s">
        <v>70</v>
      </c>
      <c r="P3862" s="31">
        <v>0.237157547</v>
      </c>
      <c r="Q3862" s="31">
        <v>0.05</v>
      </c>
      <c r="R3862" s="42"/>
      <c r="S3862" s="27">
        <f>IF(A3862="placement",MIN(P3862,IF(R3862="",Q3862,R3862)),"")</f>
        <v>0.05</v>
      </c>
      <c r="T3862" s="28">
        <f>IF($A3862="placement",S3862*J3862,"")</f>
        <v>2.85</v>
      </c>
      <c r="U3862" s="26">
        <f>IF($A3862="placement",T3862,IF($A3862="site",SUMIF($C:$C,$C3862,$T:$T),IF($A3862="user",SUMIF($B:$B,$B3862,$T:$T),SUM($T:$T))))</f>
        <v>2.85</v>
      </c>
      <c r="V3862" s="27">
        <f>U3862/J3862</f>
        <v>0.05</v>
      </c>
    </row>
    <row r="3863" spans="1:22" hidden="1" x14ac:dyDescent="0.3">
      <c r="A3863" s="23" t="s">
        <v>14</v>
      </c>
      <c r="B3863" s="23" t="s">
        <v>6052</v>
      </c>
      <c r="C3863" s="23" t="s">
        <v>6054</v>
      </c>
      <c r="D3863" s="32" t="s">
        <v>6162</v>
      </c>
      <c r="E3863" s="23" t="s">
        <v>4450</v>
      </c>
      <c r="F3863" s="27">
        <v>0.25</v>
      </c>
      <c r="G3863" s="24">
        <v>1</v>
      </c>
      <c r="H3863" s="25">
        <v>58.107999999999997</v>
      </c>
      <c r="I3863" s="25">
        <v>2.8645</v>
      </c>
      <c r="J3863" s="26">
        <v>57</v>
      </c>
      <c r="K3863" s="26">
        <v>13</v>
      </c>
      <c r="L3863" s="27">
        <v>4.9299999999999997E-2</v>
      </c>
      <c r="M3863" s="28">
        <v>0.66352142999999997</v>
      </c>
      <c r="N3863" s="29">
        <v>0.5</v>
      </c>
      <c r="O3863" s="31" t="s">
        <v>12</v>
      </c>
      <c r="P3863" s="31">
        <v>0.24644483859999999</v>
      </c>
      <c r="Q3863" s="31">
        <v>0.24644483862724101</v>
      </c>
      <c r="R3863" s="42"/>
      <c r="S3863" s="27">
        <f>IF(A3863="placement",MIN(P3863,IF(R3863="",Q3863,R3863)),"")</f>
        <v>0.24644483859999999</v>
      </c>
      <c r="T3863" s="28">
        <f>IF($A3863="placement",S3863*J3863,"")</f>
        <v>14.0473558002</v>
      </c>
      <c r="U3863" s="26">
        <f>IF($A3863="placement",T3863,IF($A3863="site",SUMIF($C:$C,$C3863,$T:$T),IF($A3863="user",SUMIF($B:$B,$B3863,$T:$T),SUM($T:$T))))</f>
        <v>14.0473558002</v>
      </c>
      <c r="V3863" s="27">
        <f>U3863/J3863</f>
        <v>0.24644483859999999</v>
      </c>
    </row>
    <row r="3864" spans="1:22" hidden="1" x14ac:dyDescent="0.3">
      <c r="A3864" s="23" t="s">
        <v>14</v>
      </c>
      <c r="B3864" s="23" t="s">
        <v>6500</v>
      </c>
      <c r="C3864" s="23" t="s">
        <v>6501</v>
      </c>
      <c r="D3864" s="23" t="s">
        <v>6510</v>
      </c>
      <c r="E3864" s="23" t="s">
        <v>6511</v>
      </c>
      <c r="F3864" s="27">
        <v>0.25</v>
      </c>
      <c r="G3864" s="24">
        <v>0</v>
      </c>
      <c r="H3864" s="25">
        <v>24.278199999999998</v>
      </c>
      <c r="I3864" s="25">
        <v>2.3795999999999999</v>
      </c>
      <c r="J3864" s="26">
        <v>57</v>
      </c>
      <c r="K3864" s="26">
        <v>14</v>
      </c>
      <c r="L3864" s="27">
        <v>9.8000000000000004E-2</v>
      </c>
      <c r="M3864" s="28">
        <v>0.79918352999999998</v>
      </c>
      <c r="N3864" s="29">
        <v>0.5</v>
      </c>
      <c r="O3864" s="31" t="s">
        <v>42</v>
      </c>
      <c r="P3864" s="31">
        <v>0.3743614784</v>
      </c>
      <c r="Q3864" s="31">
        <v>0.25</v>
      </c>
      <c r="R3864" s="42"/>
      <c r="S3864" s="27">
        <f>IF(A3864="placement",MIN(P3864,IF(R3864="",Q3864,R3864)),"")</f>
        <v>0.25</v>
      </c>
      <c r="T3864" s="28">
        <f>IF($A3864="placement",S3864*J3864,"")</f>
        <v>14.25</v>
      </c>
      <c r="U3864" s="26">
        <f>IF($A3864="placement",T3864,IF($A3864="site",SUMIF($C:$C,$C3864,$T:$T),IF($A3864="user",SUMIF($B:$B,$B3864,$T:$T),SUM($T:$T))))</f>
        <v>14.25</v>
      </c>
      <c r="V3864" s="27">
        <f>U3864/J3864</f>
        <v>0.25</v>
      </c>
    </row>
    <row r="3865" spans="1:22" hidden="1" x14ac:dyDescent="0.3">
      <c r="A3865" s="23" t="s">
        <v>14</v>
      </c>
      <c r="B3865" s="23" t="s">
        <v>7438</v>
      </c>
      <c r="C3865" s="23" t="s">
        <v>7439</v>
      </c>
      <c r="D3865" s="32" t="s">
        <v>7442</v>
      </c>
      <c r="E3865" s="23" t="s">
        <v>7443</v>
      </c>
      <c r="F3865" s="27">
        <v>0.33</v>
      </c>
      <c r="G3865" s="24">
        <v>0</v>
      </c>
      <c r="H3865" s="25">
        <v>12.5412</v>
      </c>
      <c r="I3865" s="25">
        <v>0.57540000000000002</v>
      </c>
      <c r="J3865" s="26">
        <v>57</v>
      </c>
      <c r="K3865" s="26">
        <v>5</v>
      </c>
      <c r="L3865" s="27">
        <v>4.5900000000000003E-2</v>
      </c>
      <c r="M3865" s="28">
        <v>3.2799776600000001</v>
      </c>
      <c r="N3865" s="29">
        <v>3</v>
      </c>
      <c r="O3865" s="31" t="s">
        <v>12</v>
      </c>
      <c r="P3865" s="31">
        <v>8.5359623100000004E-2</v>
      </c>
      <c r="Q3865" s="31">
        <v>8.5359623062803897E-2</v>
      </c>
      <c r="R3865" s="42"/>
      <c r="S3865" s="27">
        <f>IF(A3865="placement",MIN(P3865,IF(R3865="",Q3865,R3865)),"")</f>
        <v>8.5359623062803897E-2</v>
      </c>
      <c r="T3865" s="28">
        <f>IF($A3865="placement",S3865*J3865,"")</f>
        <v>4.865498514579822</v>
      </c>
      <c r="U3865" s="26">
        <f>IF($A3865="placement",T3865,IF($A3865="site",SUMIF($C:$C,$C3865,$T:$T),IF($A3865="user",SUMIF($B:$B,$B3865,$T:$T),SUM($T:$T))))</f>
        <v>4.865498514579822</v>
      </c>
      <c r="V3865" s="27">
        <f>U3865/J3865</f>
        <v>8.5359623062803897E-2</v>
      </c>
    </row>
    <row r="3866" spans="1:22" hidden="1" x14ac:dyDescent="0.3">
      <c r="A3866" s="23" t="s">
        <v>14</v>
      </c>
      <c r="B3866" s="23" t="s">
        <v>8463</v>
      </c>
      <c r="C3866" s="23" t="s">
        <v>8465</v>
      </c>
      <c r="D3866" s="23" t="s">
        <v>8466</v>
      </c>
      <c r="E3866" s="23" t="s">
        <v>8467</v>
      </c>
      <c r="F3866" s="27">
        <v>0.25</v>
      </c>
      <c r="G3866" s="24">
        <v>0</v>
      </c>
      <c r="H3866" s="25">
        <v>18.6539</v>
      </c>
      <c r="I3866" s="25">
        <v>1.4379999999999999</v>
      </c>
      <c r="J3866" s="26">
        <v>57</v>
      </c>
      <c r="K3866" s="26">
        <v>14</v>
      </c>
      <c r="L3866" s="27">
        <v>7.7100000000000002E-2</v>
      </c>
      <c r="M3866" s="28">
        <v>1.32523346</v>
      </c>
      <c r="N3866" s="29">
        <v>1</v>
      </c>
      <c r="O3866" s="31" t="s">
        <v>12</v>
      </c>
      <c r="P3866" s="31">
        <v>0.24541597330000001</v>
      </c>
      <c r="Q3866" s="31">
        <v>0.24541597325297199</v>
      </c>
      <c r="R3866" s="42"/>
      <c r="S3866" s="27">
        <f>IF(A3866="placement",MIN(P3866,IF(R3866="",Q3866,R3866)),"")</f>
        <v>0.24541597325297199</v>
      </c>
      <c r="T3866" s="28">
        <f>IF($A3866="placement",S3866*J3866,"")</f>
        <v>13.988710475419403</v>
      </c>
      <c r="U3866" s="26">
        <f>IF($A3866="placement",T3866,IF($A3866="site",SUMIF($C:$C,$C3866,$T:$T),IF($A3866="user",SUMIF($B:$B,$B3866,$T:$T),SUM($T:$T))))</f>
        <v>13.988710475419403</v>
      </c>
      <c r="V3866" s="27">
        <f>U3866/J3866</f>
        <v>0.24541597325297199</v>
      </c>
    </row>
    <row r="3867" spans="1:22" hidden="1" x14ac:dyDescent="0.3">
      <c r="A3867" s="23" t="s">
        <v>14</v>
      </c>
      <c r="B3867" s="23" t="s">
        <v>8483</v>
      </c>
      <c r="C3867" s="23" t="s">
        <v>8484</v>
      </c>
      <c r="D3867" s="23" t="s">
        <v>8490</v>
      </c>
      <c r="E3867" s="23" t="s">
        <v>1572</v>
      </c>
      <c r="F3867" s="27">
        <v>0.4</v>
      </c>
      <c r="G3867" s="24">
        <v>0</v>
      </c>
      <c r="H3867" s="25">
        <v>8.9961000000000002</v>
      </c>
      <c r="I3867" s="25">
        <v>1.2999000000000001</v>
      </c>
      <c r="J3867" s="26">
        <v>57</v>
      </c>
      <c r="K3867" s="26">
        <v>18</v>
      </c>
      <c r="L3867" s="27">
        <v>0.14449999999999999</v>
      </c>
      <c r="M3867" s="28">
        <v>1.4673113900000001</v>
      </c>
      <c r="N3867" s="29">
        <v>1</v>
      </c>
      <c r="O3867" s="31" t="s">
        <v>42</v>
      </c>
      <c r="P3867" s="31">
        <v>0.31848140330000002</v>
      </c>
      <c r="Q3867" s="31">
        <v>0.31848140325648899</v>
      </c>
      <c r="R3867" s="42"/>
      <c r="S3867" s="27">
        <f>IF(A3867="placement",MIN(P3867,IF(R3867="",Q3867,R3867)),"")</f>
        <v>0.31848140325648899</v>
      </c>
      <c r="T3867" s="28">
        <f>IF($A3867="placement",S3867*J3867,"")</f>
        <v>18.153439985619872</v>
      </c>
      <c r="U3867" s="26">
        <f>IF($A3867="placement",T3867,IF($A3867="site",SUMIF($C:$C,$C3867,$T:$T),IF($A3867="user",SUMIF($B:$B,$B3867,$T:$T),SUM($T:$T))))</f>
        <v>18.153439985619872</v>
      </c>
      <c r="V3867" s="27">
        <f>U3867/J3867</f>
        <v>0.31848140325648899</v>
      </c>
    </row>
    <row r="3868" spans="1:22" hidden="1" x14ac:dyDescent="0.3">
      <c r="A3868" s="23" t="s">
        <v>14</v>
      </c>
      <c r="B3868" s="23" t="s">
        <v>8565</v>
      </c>
      <c r="C3868" s="23" t="s">
        <v>8566</v>
      </c>
      <c r="D3868" s="23" t="s">
        <v>8591</v>
      </c>
      <c r="E3868" s="23" t="s">
        <v>8592</v>
      </c>
      <c r="F3868" s="27">
        <v>0.25</v>
      </c>
      <c r="G3868" s="24">
        <v>0</v>
      </c>
      <c r="H3868" s="25">
        <v>2.2475999999999998</v>
      </c>
      <c r="I3868" s="25">
        <v>1.0793999999999999</v>
      </c>
      <c r="J3868" s="26">
        <v>57</v>
      </c>
      <c r="K3868" s="26">
        <v>14</v>
      </c>
      <c r="L3868" s="27">
        <v>0.48020000000000002</v>
      </c>
      <c r="M3868" s="28">
        <v>1.7743829</v>
      </c>
      <c r="N3868" s="29">
        <v>1.2</v>
      </c>
      <c r="O3868" s="31" t="s">
        <v>12</v>
      </c>
      <c r="P3868" s="31">
        <v>0.32370854110000002</v>
      </c>
      <c r="Q3868" s="31">
        <v>0.25</v>
      </c>
      <c r="R3868" s="42"/>
      <c r="S3868" s="27">
        <f>IF(A3868="placement",MIN(P3868,IF(R3868="",Q3868,R3868)),"")</f>
        <v>0.25</v>
      </c>
      <c r="T3868" s="28">
        <f>IF($A3868="placement",S3868*J3868,"")</f>
        <v>14.25</v>
      </c>
      <c r="U3868" s="26">
        <f>IF($A3868="placement",T3868,IF($A3868="site",SUMIF($C:$C,$C3868,$T:$T),IF($A3868="user",SUMIF($B:$B,$B3868,$T:$T),SUM($T:$T))))</f>
        <v>14.25</v>
      </c>
      <c r="V3868" s="27">
        <f>U3868/J3868</f>
        <v>0.25</v>
      </c>
    </row>
    <row r="3869" spans="1:22" hidden="1" x14ac:dyDescent="0.3">
      <c r="A3869" s="23" t="s">
        <v>14</v>
      </c>
      <c r="B3869" s="23" t="s">
        <v>277</v>
      </c>
      <c r="C3869" s="23" t="s">
        <v>279</v>
      </c>
      <c r="D3869" s="32" t="s">
        <v>420</v>
      </c>
      <c r="E3869" s="23" t="s">
        <v>421</v>
      </c>
      <c r="F3869" s="27">
        <v>0.25</v>
      </c>
      <c r="G3869" s="24">
        <v>0</v>
      </c>
      <c r="H3869" s="25">
        <v>10.0869</v>
      </c>
      <c r="I3869" s="25">
        <v>0.71250000000000002</v>
      </c>
      <c r="J3869" s="26">
        <v>56</v>
      </c>
      <c r="K3869" s="26">
        <v>14</v>
      </c>
      <c r="L3869" s="27">
        <v>7.0599999999999996E-2</v>
      </c>
      <c r="M3869" s="28">
        <v>2.6419047600000001</v>
      </c>
      <c r="N3869" s="46">
        <v>2</v>
      </c>
      <c r="O3869" s="31" t="s">
        <v>12</v>
      </c>
      <c r="P3869" s="31">
        <v>0.24297043979999999</v>
      </c>
      <c r="Q3869" s="31">
        <v>0.24297043979812499</v>
      </c>
      <c r="R3869" s="42"/>
      <c r="S3869" s="27">
        <f>IF(A3869="placement",MIN(P3869,IF(R3869="",Q3869,R3869)),"")</f>
        <v>0.24297043979812499</v>
      </c>
      <c r="T3869" s="28">
        <f>IF($A3869="placement",S3869*J3869,"")</f>
        <v>13.606344628695</v>
      </c>
      <c r="U3869" s="26">
        <f>IF($A3869="placement",T3869,IF($A3869="site",SUMIF($C:$C,$C3869,$T:$T),IF($A3869="user",SUMIF($B:$B,$B3869,$T:$T),SUM($T:$T))))</f>
        <v>13.606344628695</v>
      </c>
      <c r="V3869" s="27">
        <f>U3869/J3869</f>
        <v>0.24297043979812499</v>
      </c>
    </row>
    <row r="3870" spans="1:22" hidden="1" x14ac:dyDescent="0.3">
      <c r="A3870" s="23" t="s">
        <v>14</v>
      </c>
      <c r="B3870" s="23" t="s">
        <v>438</v>
      </c>
      <c r="C3870" s="23" t="s">
        <v>440</v>
      </c>
      <c r="D3870" s="23" t="s">
        <v>461</v>
      </c>
      <c r="E3870" s="23" t="s">
        <v>462</v>
      </c>
      <c r="F3870" s="27">
        <v>0.33</v>
      </c>
      <c r="G3870" s="24">
        <v>0</v>
      </c>
      <c r="H3870" s="25">
        <v>9.8748000000000005</v>
      </c>
      <c r="I3870" s="25">
        <v>0.55410000000000004</v>
      </c>
      <c r="J3870" s="26">
        <v>56</v>
      </c>
      <c r="K3870" s="26">
        <v>6</v>
      </c>
      <c r="L3870" s="27">
        <v>5.6099999999999997E-2</v>
      </c>
      <c r="M3870" s="28">
        <v>3.3463710199999999</v>
      </c>
      <c r="N3870" s="29">
        <v>3</v>
      </c>
      <c r="O3870" s="31" t="s">
        <v>12</v>
      </c>
      <c r="P3870" s="31">
        <v>0.10350646049999999</v>
      </c>
      <c r="Q3870" s="31">
        <v>0.103506460485865</v>
      </c>
      <c r="R3870" s="42"/>
      <c r="S3870" s="27">
        <f>IF(A3870="placement",MIN(P3870,IF(R3870="",Q3870,R3870)),"")</f>
        <v>0.103506460485865</v>
      </c>
      <c r="T3870" s="28">
        <f>IF($A3870="placement",S3870*J3870,"")</f>
        <v>5.7963617872084399</v>
      </c>
      <c r="U3870" s="26">
        <f>IF($A3870="placement",T3870,IF($A3870="site",SUMIF($C:$C,$C3870,$T:$T),IF($A3870="user",SUMIF($B:$B,$B3870,$T:$T),SUM($T:$T))))</f>
        <v>5.7963617872084399</v>
      </c>
      <c r="V3870" s="27">
        <f>U3870/J3870</f>
        <v>0.103506460485865</v>
      </c>
    </row>
    <row r="3871" spans="1:22" hidden="1" x14ac:dyDescent="0.3">
      <c r="A3871" s="23" t="s">
        <v>14</v>
      </c>
      <c r="B3871" s="23" t="s">
        <v>438</v>
      </c>
      <c r="C3871" s="23" t="s">
        <v>440</v>
      </c>
      <c r="D3871" s="23" t="s">
        <v>495</v>
      </c>
      <c r="E3871" s="23" t="s">
        <v>496</v>
      </c>
      <c r="F3871" s="27">
        <v>0.33</v>
      </c>
      <c r="G3871" s="24">
        <v>0</v>
      </c>
      <c r="H3871" s="25">
        <v>18.668399999999998</v>
      </c>
      <c r="I3871" s="25">
        <v>0.31209999999999999</v>
      </c>
      <c r="J3871" s="26">
        <v>56</v>
      </c>
      <c r="K3871" s="26">
        <v>9</v>
      </c>
      <c r="L3871" s="27">
        <v>1.67E-2</v>
      </c>
      <c r="M3871" s="28">
        <v>5.9871824199999999</v>
      </c>
      <c r="N3871" s="29">
        <v>5</v>
      </c>
      <c r="O3871" s="31" t="s">
        <v>12</v>
      </c>
      <c r="P3871" s="31">
        <v>0.1648826363</v>
      </c>
      <c r="Q3871" s="31">
        <v>0.164882636287177</v>
      </c>
      <c r="R3871" s="42"/>
      <c r="S3871" s="27">
        <f>IF(A3871="placement",MIN(P3871,IF(R3871="",Q3871,R3871)),"")</f>
        <v>0.164882636287177</v>
      </c>
      <c r="T3871" s="28">
        <f>IF($A3871="placement",S3871*J3871,"")</f>
        <v>9.2334276320819129</v>
      </c>
      <c r="U3871" s="26">
        <f>IF($A3871="placement",T3871,IF($A3871="site",SUMIF($C:$C,$C3871,$T:$T),IF($A3871="user",SUMIF($B:$B,$B3871,$T:$T),SUM($T:$T))))</f>
        <v>9.2334276320819129</v>
      </c>
      <c r="V3871" s="27">
        <f>U3871/J3871</f>
        <v>0.164882636287177</v>
      </c>
    </row>
    <row r="3872" spans="1:22" x14ac:dyDescent="0.3">
      <c r="A3872" s="23" t="s">
        <v>14</v>
      </c>
      <c r="B3872" s="23" t="s">
        <v>1576</v>
      </c>
      <c r="C3872" s="23" t="s">
        <v>1577</v>
      </c>
      <c r="D3872" s="23" t="s">
        <v>1628</v>
      </c>
      <c r="E3872" s="23" t="s">
        <v>1629</v>
      </c>
      <c r="F3872" s="27">
        <v>0.25</v>
      </c>
      <c r="G3872" s="24">
        <v>0</v>
      </c>
      <c r="H3872" s="25">
        <v>6.149</v>
      </c>
      <c r="I3872" s="25">
        <v>4.1176000000000004</v>
      </c>
      <c r="J3872" s="26">
        <v>56</v>
      </c>
      <c r="K3872" s="26">
        <v>14</v>
      </c>
      <c r="L3872" s="27">
        <v>0.66959999999999997</v>
      </c>
      <c r="M3872" s="28">
        <v>0.45123249999999998</v>
      </c>
      <c r="N3872" s="29">
        <v>0.03</v>
      </c>
      <c r="O3872" s="31" t="s">
        <v>42</v>
      </c>
      <c r="P3872" s="31">
        <v>0.93351542740000004</v>
      </c>
      <c r="Q3872" s="31">
        <v>0.25</v>
      </c>
      <c r="R3872" s="42">
        <v>0.3</v>
      </c>
      <c r="S3872" s="27">
        <f>IF(A3872="placement",MIN(P3872,IF(R3872="",Q3872,R3872)),"")</f>
        <v>0.3</v>
      </c>
      <c r="T3872" s="28">
        <f>IF($A3872="placement",S3872*J3872,"")</f>
        <v>16.8</v>
      </c>
      <c r="U3872" s="26">
        <f>IF($A3872="placement",T3872,IF($A3872="site",SUMIF($C:$C,$C3872,$T:$T),IF($A3872="user",SUMIF($B:$B,$B3872,$T:$T),SUM($T:$T))))</f>
        <v>16.8</v>
      </c>
      <c r="V3872" s="27">
        <f>U3872/J3872</f>
        <v>0.3</v>
      </c>
    </row>
    <row r="3873" spans="1:22" hidden="1" x14ac:dyDescent="0.3">
      <c r="A3873" s="23" t="s">
        <v>14</v>
      </c>
      <c r="B3873" s="23" t="s">
        <v>1708</v>
      </c>
      <c r="C3873" s="23" t="s">
        <v>1709</v>
      </c>
      <c r="D3873" s="23" t="s">
        <v>2148</v>
      </c>
      <c r="E3873" s="23" t="s">
        <v>2149</v>
      </c>
      <c r="F3873" s="27">
        <v>0.33</v>
      </c>
      <c r="G3873" s="24">
        <v>0</v>
      </c>
      <c r="H3873" s="25">
        <v>1.8584000000000001</v>
      </c>
      <c r="I3873" s="25">
        <v>0.9224</v>
      </c>
      <c r="J3873" s="26">
        <v>56</v>
      </c>
      <c r="K3873" s="26">
        <v>17</v>
      </c>
      <c r="L3873" s="27">
        <v>0.49630000000000002</v>
      </c>
      <c r="M3873" s="28">
        <v>2.0125842199999999</v>
      </c>
      <c r="N3873" s="29">
        <v>1.4</v>
      </c>
      <c r="O3873" s="31" t="s">
        <v>12</v>
      </c>
      <c r="P3873" s="31">
        <v>0.30437693599999999</v>
      </c>
      <c r="Q3873" s="31">
        <v>0.30437693595243998</v>
      </c>
      <c r="R3873" s="42"/>
      <c r="S3873" s="27">
        <f>IF(A3873="placement",MIN(P3873,IF(R3873="",Q3873,R3873)),"")</f>
        <v>0.30437693595243998</v>
      </c>
      <c r="T3873" s="28">
        <f>IF($A3873="placement",S3873*J3873,"")</f>
        <v>17.045108413336639</v>
      </c>
      <c r="U3873" s="26">
        <f>IF($A3873="placement",T3873,IF($A3873="site",SUMIF($C:$C,$C3873,$T:$T),IF($A3873="user",SUMIF($B:$B,$B3873,$T:$T),SUM($T:$T))))</f>
        <v>17.045108413336639</v>
      </c>
      <c r="V3873" s="27">
        <f>U3873/J3873</f>
        <v>0.30437693595243998</v>
      </c>
    </row>
    <row r="3874" spans="1:22" hidden="1" x14ac:dyDescent="0.3">
      <c r="A3874" s="23" t="s">
        <v>14</v>
      </c>
      <c r="B3874" s="23" t="s">
        <v>1708</v>
      </c>
      <c r="C3874" s="23" t="s">
        <v>1709</v>
      </c>
      <c r="D3874" s="23" t="s">
        <v>10633</v>
      </c>
      <c r="E3874" s="23" t="s">
        <v>10634</v>
      </c>
      <c r="F3874" s="27">
        <v>0.3</v>
      </c>
      <c r="G3874" s="24">
        <v>0</v>
      </c>
      <c r="H3874" s="25">
        <v>2.8915000000000002</v>
      </c>
      <c r="I3874" s="25">
        <v>0.91849999999999998</v>
      </c>
      <c r="J3874" s="26">
        <v>56</v>
      </c>
      <c r="K3874" s="26">
        <v>15</v>
      </c>
      <c r="L3874" s="27">
        <v>0.31769999999999998</v>
      </c>
      <c r="M3874" s="28">
        <v>2.0413251400000001</v>
      </c>
      <c r="N3874" s="29">
        <v>1.5</v>
      </c>
      <c r="O3874" s="31" t="s">
        <v>12</v>
      </c>
      <c r="P3874" s="31">
        <v>0.26518320420000002</v>
      </c>
      <c r="Q3874" s="31">
        <v>0.265183204187524</v>
      </c>
      <c r="R3874" s="42"/>
      <c r="S3874" s="27">
        <f>IF(A3874="placement",MIN(P3874,IF(R3874="",Q3874,R3874)),"")</f>
        <v>0.265183204187524</v>
      </c>
      <c r="T3874" s="28">
        <f>IF($A3874="placement",S3874*J3874,"")</f>
        <v>14.850259434501345</v>
      </c>
      <c r="U3874" s="26">
        <f>IF($A3874="placement",T3874,IF($A3874="site",SUMIF($C:$C,$C3874,$T:$T),IF($A3874="user",SUMIF($B:$B,$B3874,$T:$T),SUM($T:$T))))</f>
        <v>14.850259434501345</v>
      </c>
      <c r="V3874" s="27">
        <f>U3874/J3874</f>
        <v>0.265183204187524</v>
      </c>
    </row>
    <row r="3875" spans="1:22" hidden="1" x14ac:dyDescent="0.3">
      <c r="A3875" s="23" t="s">
        <v>14</v>
      </c>
      <c r="B3875" s="23" t="s">
        <v>2294</v>
      </c>
      <c r="C3875" s="23" t="s">
        <v>2295</v>
      </c>
      <c r="D3875" s="23" t="s">
        <v>2344</v>
      </c>
      <c r="E3875" s="23" t="s">
        <v>2345</v>
      </c>
      <c r="F3875" s="27">
        <v>0.33</v>
      </c>
      <c r="G3875" s="24">
        <v>0</v>
      </c>
      <c r="H3875" s="25">
        <v>12.398400000000001</v>
      </c>
      <c r="I3875" s="25">
        <v>1.3445</v>
      </c>
      <c r="J3875" s="26">
        <v>56</v>
      </c>
      <c r="K3875" s="26">
        <v>12</v>
      </c>
      <c r="L3875" s="27">
        <v>0.1084</v>
      </c>
      <c r="M3875" s="28">
        <v>1.3923551000000001</v>
      </c>
      <c r="N3875" s="29">
        <v>1.1000000000000001</v>
      </c>
      <c r="O3875" s="31" t="s">
        <v>12</v>
      </c>
      <c r="P3875" s="31">
        <v>0.2099716502</v>
      </c>
      <c r="Q3875" s="31">
        <v>0.20997165020241601</v>
      </c>
      <c r="R3875" s="42"/>
      <c r="S3875" s="27">
        <f>IF(A3875="placement",MIN(P3875,IF(R3875="",Q3875,R3875)),"")</f>
        <v>0.2099716502</v>
      </c>
      <c r="T3875" s="28">
        <f>IF($A3875="placement",S3875*J3875,"")</f>
        <v>11.7584124112</v>
      </c>
      <c r="U3875" s="26">
        <f>IF($A3875="placement",T3875,IF($A3875="site",SUMIF($C:$C,$C3875,$T:$T),IF($A3875="user",SUMIF($B:$B,$B3875,$T:$T),SUM($T:$T))))</f>
        <v>11.7584124112</v>
      </c>
      <c r="V3875" s="27">
        <f>U3875/J3875</f>
        <v>0.2099716502</v>
      </c>
    </row>
    <row r="3876" spans="1:22" hidden="1" x14ac:dyDescent="0.3">
      <c r="A3876" s="23" t="s">
        <v>14</v>
      </c>
      <c r="B3876" s="23" t="s">
        <v>2619</v>
      </c>
      <c r="C3876" s="23" t="s">
        <v>2621</v>
      </c>
      <c r="D3876" s="23" t="s">
        <v>2754</v>
      </c>
      <c r="E3876" s="23" t="s">
        <v>2755</v>
      </c>
      <c r="F3876" s="27">
        <v>0.05</v>
      </c>
      <c r="G3876" s="24">
        <v>1</v>
      </c>
      <c r="H3876" s="25">
        <v>143.33519999999999</v>
      </c>
      <c r="I3876" s="25">
        <v>6.5228999999999999</v>
      </c>
      <c r="J3876" s="26">
        <v>56</v>
      </c>
      <c r="K3876" s="26">
        <v>3</v>
      </c>
      <c r="L3876" s="27">
        <v>4.5499999999999999E-2</v>
      </c>
      <c r="M3876" s="28">
        <v>0.28384144</v>
      </c>
      <c r="N3876" s="29">
        <v>0.2</v>
      </c>
      <c r="O3876" s="31" t="s">
        <v>70</v>
      </c>
      <c r="P3876" s="31">
        <v>0.2953812441</v>
      </c>
      <c r="Q3876" s="31">
        <v>0.05</v>
      </c>
      <c r="R3876" s="42"/>
      <c r="S3876" s="27">
        <f>IF(A3876="placement",MIN(P3876,IF(R3876="",Q3876,R3876)),"")</f>
        <v>0.05</v>
      </c>
      <c r="T3876" s="28">
        <f>IF($A3876="placement",S3876*J3876,"")</f>
        <v>2.8000000000000003</v>
      </c>
      <c r="U3876" s="23">
        <f>IF($A3876="placement",T3876,IF($A3876="site",SUMIF($C:$C,$C3876,$T:$T),IF($A3876="user",SUMIF($B:$B,$B3876,$T:$T),SUM($T:$T))))</f>
        <v>2.8000000000000003</v>
      </c>
      <c r="V3876" s="27">
        <f>U3876/J3876</f>
        <v>0.05</v>
      </c>
    </row>
    <row r="3877" spans="1:22" hidden="1" x14ac:dyDescent="0.3">
      <c r="A3877" s="23" t="s">
        <v>14</v>
      </c>
      <c r="B3877" s="23" t="s">
        <v>3053</v>
      </c>
      <c r="C3877" s="23" t="s">
        <v>3055</v>
      </c>
      <c r="D3877" s="23" t="s">
        <v>3078</v>
      </c>
      <c r="E3877" s="23" t="s">
        <v>3079</v>
      </c>
      <c r="F3877" s="27">
        <v>0.15</v>
      </c>
      <c r="G3877" s="24">
        <v>0</v>
      </c>
      <c r="H3877" s="25">
        <v>9.1377000000000006</v>
      </c>
      <c r="I3877" s="25">
        <v>1.3533999999999999</v>
      </c>
      <c r="J3877" s="26">
        <v>56</v>
      </c>
      <c r="K3877" s="26">
        <v>8</v>
      </c>
      <c r="L3877" s="27">
        <v>0.14810000000000001</v>
      </c>
      <c r="M3877" s="28">
        <v>1.37142556</v>
      </c>
      <c r="N3877" s="29">
        <v>1</v>
      </c>
      <c r="O3877" s="31" t="s">
        <v>42</v>
      </c>
      <c r="P3877" s="31">
        <v>0.27083172979999998</v>
      </c>
      <c r="Q3877" s="31">
        <v>0.15</v>
      </c>
      <c r="R3877" s="42"/>
      <c r="S3877" s="27">
        <f>IF(A3877="placement",MIN(P3877,IF(R3877="",Q3877,R3877)),"")</f>
        <v>0.15</v>
      </c>
      <c r="T3877" s="28">
        <f>IF($A3877="placement",S3877*J3877,"")</f>
        <v>8.4</v>
      </c>
      <c r="U3877" s="26">
        <f>IF($A3877="placement",T3877,IF($A3877="site",SUMIF($C:$C,$C3877,$T:$T),IF($A3877="user",SUMIF($B:$B,$B3877,$T:$T),SUM($T:$T))))</f>
        <v>8.4</v>
      </c>
      <c r="V3877" s="27">
        <f>U3877/J3877</f>
        <v>0.15</v>
      </c>
    </row>
    <row r="3878" spans="1:22" hidden="1" x14ac:dyDescent="0.3">
      <c r="A3878" s="23" t="s">
        <v>14</v>
      </c>
      <c r="B3878" s="23" t="s">
        <v>3266</v>
      </c>
      <c r="C3878" s="23" t="s">
        <v>3268</v>
      </c>
      <c r="D3878" s="23" t="s">
        <v>10739</v>
      </c>
      <c r="E3878" s="23" t="s">
        <v>10740</v>
      </c>
      <c r="F3878" s="27">
        <v>0.25</v>
      </c>
      <c r="G3878" s="24">
        <v>0</v>
      </c>
      <c r="H3878" s="25">
        <v>3.4621</v>
      </c>
      <c r="I3878" s="25">
        <v>0.66549999999999998</v>
      </c>
      <c r="J3878" s="26">
        <v>56</v>
      </c>
      <c r="K3878" s="26">
        <v>14</v>
      </c>
      <c r="L3878" s="27">
        <v>0.19220000000000001</v>
      </c>
      <c r="M3878" s="28">
        <v>2.7806482799999999</v>
      </c>
      <c r="N3878" s="29">
        <v>2.1</v>
      </c>
      <c r="O3878" s="31" t="s">
        <v>12</v>
      </c>
      <c r="P3878" s="31">
        <v>0.2447804287</v>
      </c>
      <c r="Q3878" s="31">
        <v>0.24478042868226299</v>
      </c>
      <c r="R3878" s="42"/>
      <c r="S3878" s="27">
        <f>IF(A3878="placement",MIN(P3878,IF(R3878="",Q3878,R3878)),"")</f>
        <v>0.24478042868226299</v>
      </c>
      <c r="T3878" s="28">
        <f>IF($A3878="placement",S3878*J3878,"")</f>
        <v>13.707704006206727</v>
      </c>
      <c r="U3878" s="26">
        <f>IF($A3878="placement",T3878,IF($A3878="site",SUMIF($C:$C,$C3878,$T:$T),IF($A3878="user",SUMIF($B:$B,$B3878,$T:$T),SUM($T:$T))))</f>
        <v>13.707704006206727</v>
      </c>
      <c r="V3878" s="27">
        <f>U3878/J3878</f>
        <v>0.24478042868226299</v>
      </c>
    </row>
    <row r="3879" spans="1:22" hidden="1" x14ac:dyDescent="0.3">
      <c r="A3879" s="23" t="s">
        <v>14</v>
      </c>
      <c r="B3879" s="23" t="s">
        <v>3266</v>
      </c>
      <c r="C3879" s="23" t="s">
        <v>3268</v>
      </c>
      <c r="D3879" s="23" t="s">
        <v>3374</v>
      </c>
      <c r="E3879" s="23" t="s">
        <v>3375</v>
      </c>
      <c r="F3879" s="27">
        <v>0.4</v>
      </c>
      <c r="G3879" s="24">
        <v>0</v>
      </c>
      <c r="H3879" s="25">
        <v>7.4926000000000004</v>
      </c>
      <c r="I3879" s="25">
        <v>0.82989999999999997</v>
      </c>
      <c r="J3879" s="26">
        <v>56</v>
      </c>
      <c r="K3879" s="26">
        <v>15</v>
      </c>
      <c r="L3879" s="27">
        <v>0.1108</v>
      </c>
      <c r="M3879" s="28">
        <v>2.2609743500000001</v>
      </c>
      <c r="N3879" s="29">
        <v>1.65</v>
      </c>
      <c r="O3879" s="31" t="s">
        <v>385</v>
      </c>
      <c r="P3879" s="31">
        <v>0.27022613070000001</v>
      </c>
      <c r="Q3879" s="31">
        <v>0.27022613065326601</v>
      </c>
      <c r="R3879" s="42"/>
      <c r="S3879" s="27">
        <f>IF(A3879="placement",MIN(P3879,IF(R3879="",Q3879,R3879)),"")</f>
        <v>0.27022613065326601</v>
      </c>
      <c r="T3879" s="28">
        <f>IF($A3879="placement",S3879*J3879,"")</f>
        <v>15.132663316582896</v>
      </c>
      <c r="U3879" s="26">
        <f>IF($A3879="placement",T3879,IF($A3879="site",SUMIF($C:$C,$C3879,$T:$T),IF($A3879="user",SUMIF($B:$B,$B3879,$T:$T),SUM($T:$T))))</f>
        <v>15.132663316582896</v>
      </c>
      <c r="V3879" s="27">
        <f>U3879/J3879</f>
        <v>0.27022613065326601</v>
      </c>
    </row>
    <row r="3880" spans="1:22" hidden="1" x14ac:dyDescent="0.3">
      <c r="A3880" s="23" t="s">
        <v>14</v>
      </c>
      <c r="B3880" s="23" t="s">
        <v>3266</v>
      </c>
      <c r="C3880" s="23" t="s">
        <v>3268</v>
      </c>
      <c r="D3880" s="23" t="s">
        <v>3506</v>
      </c>
      <c r="E3880" s="23" t="s">
        <v>3507</v>
      </c>
      <c r="F3880" s="27">
        <v>0.25</v>
      </c>
      <c r="G3880" s="24">
        <v>0</v>
      </c>
      <c r="H3880" s="25">
        <v>7.5995999999999997</v>
      </c>
      <c r="I3880" s="25">
        <v>0.52400000000000002</v>
      </c>
      <c r="J3880" s="26">
        <v>56</v>
      </c>
      <c r="K3880" s="26">
        <v>11</v>
      </c>
      <c r="L3880" s="27">
        <v>6.9000000000000006E-2</v>
      </c>
      <c r="M3880" s="28">
        <v>3.5692066499999999</v>
      </c>
      <c r="N3880" s="29">
        <v>2.85</v>
      </c>
      <c r="O3880" s="31" t="s">
        <v>12</v>
      </c>
      <c r="P3880" s="31">
        <v>0.20150322530000001</v>
      </c>
      <c r="Q3880" s="31">
        <v>0.20150322528901499</v>
      </c>
      <c r="R3880" s="42"/>
      <c r="S3880" s="27">
        <f>IF(A3880="placement",MIN(P3880,IF(R3880="",Q3880,R3880)),"")</f>
        <v>0.20150322528901499</v>
      </c>
      <c r="T3880" s="28">
        <f>IF($A3880="placement",S3880*J3880,"")</f>
        <v>11.284180616184839</v>
      </c>
      <c r="U3880" s="26">
        <f>IF($A3880="placement",T3880,IF($A3880="site",SUMIF($C:$C,$C3880,$T:$T),IF($A3880="user",SUMIF($B:$B,$B3880,$T:$T),SUM($T:$T))))</f>
        <v>11.284180616184839</v>
      </c>
      <c r="V3880" s="27">
        <f>U3880/J3880</f>
        <v>0.20150322528901499</v>
      </c>
    </row>
    <row r="3881" spans="1:22" hidden="1" x14ac:dyDescent="0.3">
      <c r="A3881" s="23" t="s">
        <v>14</v>
      </c>
      <c r="B3881" s="23" t="s">
        <v>3937</v>
      </c>
      <c r="C3881" s="23" t="s">
        <v>3939</v>
      </c>
      <c r="D3881" s="23" t="s">
        <v>3940</v>
      </c>
      <c r="E3881" s="23" t="s">
        <v>3941</v>
      </c>
      <c r="F3881" s="27">
        <v>0.2</v>
      </c>
      <c r="G3881" s="24">
        <v>0</v>
      </c>
      <c r="H3881" s="25">
        <v>36.917499999999997</v>
      </c>
      <c r="I3881" s="25">
        <v>1.3684000000000001</v>
      </c>
      <c r="J3881" s="26">
        <v>56</v>
      </c>
      <c r="K3881" s="26">
        <v>11</v>
      </c>
      <c r="L3881" s="27">
        <v>3.7100000000000001E-2</v>
      </c>
      <c r="M3881" s="28">
        <v>1.35985489</v>
      </c>
      <c r="N3881" s="29">
        <v>1</v>
      </c>
      <c r="O3881" s="31" t="s">
        <v>42</v>
      </c>
      <c r="P3881" s="31">
        <v>0.26462741969999998</v>
      </c>
      <c r="Q3881" s="31">
        <v>0.2</v>
      </c>
      <c r="R3881" s="42"/>
      <c r="S3881" s="27">
        <f>IF(A3881="placement",MIN(P3881,IF(R3881="",Q3881,R3881)),"")</f>
        <v>0.2</v>
      </c>
      <c r="T3881" s="28">
        <f>IF($A3881="placement",S3881*J3881,"")</f>
        <v>11.200000000000001</v>
      </c>
      <c r="U3881" s="26">
        <f>IF($A3881="placement",T3881,IF($A3881="site",SUMIF($C:$C,$C3881,$T:$T),IF($A3881="user",SUMIF($B:$B,$B3881,$T:$T),SUM($T:$T))))</f>
        <v>11.200000000000001</v>
      </c>
      <c r="V3881" s="27">
        <f>U3881/J3881</f>
        <v>0.2</v>
      </c>
    </row>
    <row r="3882" spans="1:22" hidden="1" x14ac:dyDescent="0.3">
      <c r="A3882" s="23" t="s">
        <v>14</v>
      </c>
      <c r="B3882" s="23" t="s">
        <v>4271</v>
      </c>
      <c r="C3882" s="23" t="s">
        <v>4272</v>
      </c>
      <c r="D3882" s="23" t="s">
        <v>4279</v>
      </c>
      <c r="E3882" s="23" t="s">
        <v>4280</v>
      </c>
      <c r="F3882" s="27">
        <v>0.2</v>
      </c>
      <c r="G3882" s="24">
        <v>0</v>
      </c>
      <c r="H3882" s="25">
        <v>12.523400000000001</v>
      </c>
      <c r="I3882" s="25">
        <v>2.5438000000000001</v>
      </c>
      <c r="J3882" s="26">
        <v>56</v>
      </c>
      <c r="K3882" s="26">
        <v>11</v>
      </c>
      <c r="L3882" s="27">
        <v>0.2031</v>
      </c>
      <c r="M3882" s="28">
        <v>0.73732907000000003</v>
      </c>
      <c r="N3882" s="29">
        <v>0.3</v>
      </c>
      <c r="O3882" s="31" t="s">
        <v>42</v>
      </c>
      <c r="P3882" s="31">
        <v>0.59312603539999997</v>
      </c>
      <c r="Q3882" s="31">
        <v>0.19999999999999901</v>
      </c>
      <c r="R3882" s="42"/>
      <c r="S3882" s="27">
        <f>IF(A3882="placement",MIN(P3882,IF(R3882="",Q3882,R3882)),"")</f>
        <v>0.19999999999999901</v>
      </c>
      <c r="T3882" s="28">
        <f>IF($A3882="placement",S3882*J3882,"")</f>
        <v>11.199999999999944</v>
      </c>
      <c r="U3882" s="26">
        <f>IF($A3882="placement",T3882,IF($A3882="site",SUMIF($C:$C,$C3882,$T:$T),IF($A3882="user",SUMIF($B:$B,$B3882,$T:$T),SUM($T:$T))))</f>
        <v>11.199999999999944</v>
      </c>
      <c r="V3882" s="27">
        <f>U3882/J3882</f>
        <v>0.19999999999999901</v>
      </c>
    </row>
    <row r="3883" spans="1:22" hidden="1" x14ac:dyDescent="0.3">
      <c r="A3883" s="23" t="s">
        <v>14</v>
      </c>
      <c r="B3883" s="23" t="s">
        <v>5617</v>
      </c>
      <c r="C3883" s="23" t="s">
        <v>5619</v>
      </c>
      <c r="D3883" s="23" t="s">
        <v>5620</v>
      </c>
      <c r="E3883" s="23" t="s">
        <v>5621</v>
      </c>
      <c r="F3883" s="27">
        <v>0.25</v>
      </c>
      <c r="G3883" s="24">
        <v>0</v>
      </c>
      <c r="H3883" s="25">
        <v>2.8759000000000001</v>
      </c>
      <c r="I3883" s="25">
        <v>0.80810000000000004</v>
      </c>
      <c r="J3883" s="26">
        <v>56</v>
      </c>
      <c r="K3883" s="26">
        <v>12</v>
      </c>
      <c r="L3883" s="27">
        <v>0.28100000000000003</v>
      </c>
      <c r="M3883" s="28">
        <v>2.2980378300000002</v>
      </c>
      <c r="N3883" s="29">
        <v>1.8</v>
      </c>
      <c r="O3883" s="31" t="s">
        <v>42</v>
      </c>
      <c r="P3883" s="31">
        <v>0.21672307690000001</v>
      </c>
      <c r="Q3883" s="31">
        <v>0.21672307692307599</v>
      </c>
      <c r="R3883" s="42"/>
      <c r="S3883" s="27">
        <f>IF(A3883="placement",MIN(P3883,IF(R3883="",Q3883,R3883)),"")</f>
        <v>0.21672307690000001</v>
      </c>
      <c r="T3883" s="28">
        <f>IF($A3883="placement",S3883*J3883,"")</f>
        <v>12.136492306400001</v>
      </c>
      <c r="U3883" s="26">
        <f>IF($A3883="placement",T3883,IF($A3883="site",SUMIF($C:$C,$C3883,$T:$T),IF($A3883="user",SUMIF($B:$B,$B3883,$T:$T),SUM($T:$T))))</f>
        <v>12.136492306400001</v>
      </c>
      <c r="V3883" s="27">
        <f>U3883/J3883</f>
        <v>0.21672307690000001</v>
      </c>
    </row>
    <row r="3884" spans="1:22" hidden="1" x14ac:dyDescent="0.3">
      <c r="A3884" s="23" t="s">
        <v>14</v>
      </c>
      <c r="B3884" s="23" t="s">
        <v>7071</v>
      </c>
      <c r="C3884" s="23" t="s">
        <v>7073</v>
      </c>
      <c r="D3884" s="23" t="s">
        <v>7076</v>
      </c>
      <c r="E3884" s="23" t="s">
        <v>7072</v>
      </c>
      <c r="F3884" s="27">
        <v>0.2</v>
      </c>
      <c r="G3884" s="24">
        <v>0</v>
      </c>
      <c r="H3884" s="25">
        <v>15.9094</v>
      </c>
      <c r="I3884" s="25">
        <v>2.4699</v>
      </c>
      <c r="J3884" s="26">
        <v>56</v>
      </c>
      <c r="K3884" s="26">
        <v>11</v>
      </c>
      <c r="L3884" s="27">
        <v>0.1552</v>
      </c>
      <c r="M3884" s="28">
        <v>0.75535890000000006</v>
      </c>
      <c r="N3884" s="29">
        <v>0.5</v>
      </c>
      <c r="O3884" s="31" t="s">
        <v>42</v>
      </c>
      <c r="P3884" s="31">
        <v>0.33806300439999998</v>
      </c>
      <c r="Q3884" s="31">
        <v>0.19999999999999901</v>
      </c>
      <c r="R3884" s="42"/>
      <c r="S3884" s="27">
        <f>IF(A3884="placement",MIN(P3884,IF(R3884="",Q3884,R3884)),"")</f>
        <v>0.19999999999999901</v>
      </c>
      <c r="T3884" s="28">
        <f>IF($A3884="placement",S3884*J3884,"")</f>
        <v>11.199999999999944</v>
      </c>
      <c r="U3884" s="26">
        <f>IF($A3884="placement",T3884,IF($A3884="site",SUMIF($C:$C,$C3884,$T:$T),IF($A3884="user",SUMIF($B:$B,$B3884,$T:$T),SUM($T:$T))))</f>
        <v>11.199999999999944</v>
      </c>
      <c r="V3884" s="27">
        <f>U3884/J3884</f>
        <v>0.19999999999999901</v>
      </c>
    </row>
    <row r="3885" spans="1:22" hidden="1" x14ac:dyDescent="0.3">
      <c r="A3885" s="23" t="s">
        <v>14</v>
      </c>
      <c r="B3885" s="23" t="s">
        <v>7153</v>
      </c>
      <c r="C3885" s="23" t="s">
        <v>7155</v>
      </c>
      <c r="D3885" s="32" t="s">
        <v>7180</v>
      </c>
      <c r="E3885" s="23" t="s">
        <v>7181</v>
      </c>
      <c r="F3885" s="27">
        <v>0.35</v>
      </c>
      <c r="G3885" s="24">
        <v>0</v>
      </c>
      <c r="H3885" s="25">
        <v>9.2582000000000004</v>
      </c>
      <c r="I3885" s="25">
        <v>2.2783000000000002</v>
      </c>
      <c r="J3885" s="26">
        <v>56</v>
      </c>
      <c r="K3885" s="26">
        <v>9</v>
      </c>
      <c r="L3885" s="27">
        <v>0.24610000000000001</v>
      </c>
      <c r="M3885" s="28">
        <v>0.82633246000000005</v>
      </c>
      <c r="N3885" s="29">
        <v>0.7</v>
      </c>
      <c r="O3885" s="31" t="s">
        <v>304</v>
      </c>
      <c r="P3885" s="31">
        <v>0.15288332760000001</v>
      </c>
      <c r="Q3885" s="31">
        <v>0.15288332757894499</v>
      </c>
      <c r="R3885" s="42"/>
      <c r="S3885" s="27">
        <f>IF(A3885="placement",MIN(P3885,IF(R3885="",Q3885,R3885)),"")</f>
        <v>0.15288332757894499</v>
      </c>
      <c r="T3885" s="28">
        <f>IF($A3885="placement",S3885*J3885,"")</f>
        <v>8.5614663444209196</v>
      </c>
      <c r="U3885" s="26">
        <f>IF($A3885="placement",T3885,IF($A3885="site",SUMIF($C:$C,$C3885,$T:$T),IF($A3885="user",SUMIF($B:$B,$B3885,$T:$T),SUM($T:$T))))</f>
        <v>8.5614663444209196</v>
      </c>
      <c r="V3885" s="27">
        <f>U3885/J3885</f>
        <v>0.15288332757894499</v>
      </c>
    </row>
    <row r="3886" spans="1:22" hidden="1" x14ac:dyDescent="0.3">
      <c r="A3886" s="23" t="s">
        <v>14</v>
      </c>
      <c r="B3886" s="23" t="s">
        <v>7472</v>
      </c>
      <c r="C3886" s="23" t="s">
        <v>7473</v>
      </c>
      <c r="D3886" s="23" t="s">
        <v>7498</v>
      </c>
      <c r="E3886" s="23" t="s">
        <v>7499</v>
      </c>
      <c r="F3886" s="27">
        <v>0.05</v>
      </c>
      <c r="G3886" s="24">
        <v>0</v>
      </c>
      <c r="H3886" s="25">
        <v>7.2019000000000002</v>
      </c>
      <c r="I3886" s="25">
        <v>0.65869999999999995</v>
      </c>
      <c r="J3886" s="26">
        <v>56</v>
      </c>
      <c r="K3886" s="26">
        <v>3</v>
      </c>
      <c r="L3886" s="27">
        <v>9.1499999999999998E-2</v>
      </c>
      <c r="M3886" s="28">
        <v>2.8543266100000002</v>
      </c>
      <c r="N3886" s="29">
        <v>2.25</v>
      </c>
      <c r="O3886" s="31" t="s">
        <v>70</v>
      </c>
      <c r="P3886" s="31">
        <v>0.2117230061</v>
      </c>
      <c r="Q3886" s="31">
        <v>4.9999999999999899E-2</v>
      </c>
      <c r="R3886" s="42"/>
      <c r="S3886" s="27">
        <f>IF(A3886="placement",MIN(P3886,IF(R3886="",Q3886,R3886)),"")</f>
        <v>4.9999999999999899E-2</v>
      </c>
      <c r="T3886" s="28">
        <f>IF($A3886="placement",S3886*J3886,"")</f>
        <v>2.7999999999999945</v>
      </c>
      <c r="U3886" s="26">
        <f>IF($A3886="placement",T3886,IF($A3886="site",SUMIF($C:$C,$C3886,$T:$T),IF($A3886="user",SUMIF($B:$B,$B3886,$T:$T),SUM($T:$T))))</f>
        <v>2.7999999999999945</v>
      </c>
      <c r="V3886" s="27">
        <f>U3886/J3886</f>
        <v>4.9999999999999899E-2</v>
      </c>
    </row>
    <row r="3887" spans="1:22" hidden="1" x14ac:dyDescent="0.3">
      <c r="A3887" s="23" t="s">
        <v>14</v>
      </c>
      <c r="B3887" s="23" t="s">
        <v>7689</v>
      </c>
      <c r="C3887" s="23" t="s">
        <v>7690</v>
      </c>
      <c r="D3887" s="23" t="s">
        <v>7881</v>
      </c>
      <c r="E3887" s="23" t="s">
        <v>7882</v>
      </c>
      <c r="F3887" s="27">
        <v>0.1</v>
      </c>
      <c r="G3887" s="24">
        <v>0</v>
      </c>
      <c r="H3887" s="25">
        <v>21.209099999999999</v>
      </c>
      <c r="I3887" s="25">
        <v>3.2826</v>
      </c>
      <c r="J3887" s="26">
        <v>56</v>
      </c>
      <c r="K3887" s="26">
        <v>6</v>
      </c>
      <c r="L3887" s="27">
        <v>0.15479999999999999</v>
      </c>
      <c r="M3887" s="28">
        <v>0.56816085000000005</v>
      </c>
      <c r="N3887" s="29">
        <v>0.45</v>
      </c>
      <c r="O3887" s="31" t="s">
        <v>12</v>
      </c>
      <c r="P3887" s="31">
        <v>0.2079707703</v>
      </c>
      <c r="Q3887" s="31">
        <v>9.9999999999999895E-2</v>
      </c>
      <c r="R3887" s="42"/>
      <c r="S3887" s="27">
        <f>IF(A3887="placement",MIN(P3887,IF(R3887="",Q3887,R3887)),"")</f>
        <v>9.9999999999999895E-2</v>
      </c>
      <c r="T3887" s="28">
        <f>IF($A3887="placement",S3887*J3887,"")</f>
        <v>5.5999999999999943</v>
      </c>
      <c r="U3887" s="26">
        <f>IF($A3887="placement",T3887,IF($A3887="site",SUMIF($C:$C,$C3887,$T:$T),IF($A3887="user",SUMIF($B:$B,$B3887,$T:$T),SUM($T:$T))))</f>
        <v>5.5999999999999943</v>
      </c>
      <c r="V3887" s="27">
        <f>U3887/J3887</f>
        <v>9.9999999999999895E-2</v>
      </c>
    </row>
    <row r="3888" spans="1:22" hidden="1" x14ac:dyDescent="0.3">
      <c r="A3888" s="23" t="s">
        <v>14</v>
      </c>
      <c r="B3888" s="23" t="s">
        <v>8615</v>
      </c>
      <c r="C3888" s="23" t="s">
        <v>8616</v>
      </c>
      <c r="D3888" s="23" t="s">
        <v>8631</v>
      </c>
      <c r="E3888" s="23" t="s">
        <v>8632</v>
      </c>
      <c r="F3888" s="27">
        <v>0.15</v>
      </c>
      <c r="G3888" s="24">
        <v>0</v>
      </c>
      <c r="H3888" s="25">
        <v>7.8228</v>
      </c>
      <c r="I3888" s="25">
        <v>0.87980000000000003</v>
      </c>
      <c r="J3888" s="26">
        <v>56</v>
      </c>
      <c r="K3888" s="26">
        <v>8</v>
      </c>
      <c r="L3888" s="27">
        <v>0.1125</v>
      </c>
      <c r="M3888" s="28">
        <v>2.1161321800000001</v>
      </c>
      <c r="N3888" s="29">
        <v>1.6</v>
      </c>
      <c r="O3888" s="31" t="s">
        <v>42</v>
      </c>
      <c r="P3888" s="31">
        <v>0.24390356190000001</v>
      </c>
      <c r="Q3888" s="31">
        <v>0.149999999999999</v>
      </c>
      <c r="R3888" s="42"/>
      <c r="S3888" s="27">
        <f>IF(A3888="placement",MIN(P3888,IF(R3888="",Q3888,R3888)),"")</f>
        <v>0.149999999999999</v>
      </c>
      <c r="T3888" s="28">
        <f>IF($A3888="placement",S3888*J3888,"")</f>
        <v>8.3999999999999435</v>
      </c>
      <c r="U3888" s="26">
        <f>IF($A3888="placement",T3888,IF($A3888="site",SUMIF($C:$C,$C3888,$T:$T),IF($A3888="user",SUMIF($B:$B,$B3888,$T:$T),SUM($T:$T))))</f>
        <v>8.3999999999999435</v>
      </c>
      <c r="V3888" s="27">
        <f>U3888/J3888</f>
        <v>0.149999999999999</v>
      </c>
    </row>
    <row r="3889" spans="1:22" hidden="1" x14ac:dyDescent="0.3">
      <c r="A3889" s="23" t="s">
        <v>14</v>
      </c>
      <c r="B3889" s="23" t="s">
        <v>9138</v>
      </c>
      <c r="C3889" s="23" t="s">
        <v>9139</v>
      </c>
      <c r="D3889" s="32" t="s">
        <v>9140</v>
      </c>
      <c r="E3889" s="23" t="s">
        <v>9141</v>
      </c>
      <c r="F3889" s="27">
        <v>0.25</v>
      </c>
      <c r="G3889" s="24">
        <v>1</v>
      </c>
      <c r="H3889" s="25">
        <v>95.389700000000005</v>
      </c>
      <c r="I3889" s="25">
        <v>18.1799</v>
      </c>
      <c r="J3889" s="26">
        <v>56</v>
      </c>
      <c r="K3889" s="26">
        <v>14</v>
      </c>
      <c r="L3889" s="27">
        <v>0.19059999999999999</v>
      </c>
      <c r="M3889" s="28">
        <v>0.10251337000000001</v>
      </c>
      <c r="N3889" s="29">
        <v>0.05</v>
      </c>
      <c r="O3889" s="31" t="s">
        <v>42</v>
      </c>
      <c r="P3889" s="31">
        <v>0.51225873460000004</v>
      </c>
      <c r="Q3889" s="31">
        <v>0.25</v>
      </c>
      <c r="R3889" s="42"/>
      <c r="S3889" s="27">
        <f>IF(A3889="placement",MIN(P3889,IF(R3889="",Q3889,R3889)),"")</f>
        <v>0.25</v>
      </c>
      <c r="T3889" s="28">
        <f>IF($A3889="placement",S3889*J3889,"")</f>
        <v>14</v>
      </c>
      <c r="U3889" s="26">
        <f>IF($A3889="placement",T3889,IF($A3889="site",SUMIF($C:$C,$C3889,$T:$T),IF($A3889="user",SUMIF($B:$B,$B3889,$T:$T),SUM($T:$T))))</f>
        <v>14</v>
      </c>
      <c r="V3889" s="27">
        <f>U3889/J3889</f>
        <v>0.25</v>
      </c>
    </row>
    <row r="3890" spans="1:22" hidden="1" x14ac:dyDescent="0.3">
      <c r="A3890" s="23" t="s">
        <v>14</v>
      </c>
      <c r="B3890" s="23" t="s">
        <v>9186</v>
      </c>
      <c r="C3890" s="23" t="s">
        <v>9188</v>
      </c>
      <c r="D3890" s="23" t="s">
        <v>9205</v>
      </c>
      <c r="E3890" s="23" t="s">
        <v>9206</v>
      </c>
      <c r="F3890" s="27">
        <v>0.33</v>
      </c>
      <c r="G3890" s="24">
        <v>0</v>
      </c>
      <c r="H3890" s="25">
        <v>23.409800000000001</v>
      </c>
      <c r="I3890" s="25">
        <v>1.6384000000000001</v>
      </c>
      <c r="J3890" s="26">
        <v>56</v>
      </c>
      <c r="K3890" s="26">
        <v>11</v>
      </c>
      <c r="L3890" s="27">
        <v>7.0000000000000007E-2</v>
      </c>
      <c r="M3890" s="28">
        <v>1.14900815</v>
      </c>
      <c r="N3890" s="29">
        <v>0.93</v>
      </c>
      <c r="O3890" s="31" t="s">
        <v>12</v>
      </c>
      <c r="P3890" s="31">
        <v>0.19060626529999999</v>
      </c>
      <c r="Q3890" s="31">
        <v>0.19060626527235999</v>
      </c>
      <c r="R3890" s="42"/>
      <c r="S3890" s="27">
        <f>IF(A3890="placement",MIN(P3890,IF(R3890="",Q3890,R3890)),"")</f>
        <v>0.19060626527235999</v>
      </c>
      <c r="T3890" s="28">
        <f>IF($A3890="placement",S3890*J3890,"")</f>
        <v>10.67395085525216</v>
      </c>
      <c r="U3890" s="26">
        <f>IF($A3890="placement",T3890,IF($A3890="site",SUMIF($C:$C,$C3890,$T:$T),IF($A3890="user",SUMIF($B:$B,$B3890,$T:$T),SUM($T:$T))))</f>
        <v>10.67395085525216</v>
      </c>
      <c r="V3890" s="27">
        <f>U3890/J3890</f>
        <v>0.19060626527235999</v>
      </c>
    </row>
    <row r="3891" spans="1:22" hidden="1" x14ac:dyDescent="0.3">
      <c r="A3891" s="23" t="s">
        <v>14</v>
      </c>
      <c r="B3891" s="23" t="s">
        <v>9186</v>
      </c>
      <c r="C3891" s="23" t="s">
        <v>9188</v>
      </c>
      <c r="D3891" s="23" t="s">
        <v>9287</v>
      </c>
      <c r="E3891" s="23" t="s">
        <v>9288</v>
      </c>
      <c r="F3891" s="27">
        <v>0.25</v>
      </c>
      <c r="G3891" s="24">
        <v>0</v>
      </c>
      <c r="H3891" s="25">
        <v>30.1372</v>
      </c>
      <c r="I3891" s="25">
        <v>1.8239000000000001</v>
      </c>
      <c r="J3891" s="26">
        <v>56</v>
      </c>
      <c r="K3891" s="26">
        <v>14</v>
      </c>
      <c r="L3891" s="27">
        <v>6.0499999999999998E-2</v>
      </c>
      <c r="M3891" s="28">
        <v>1.02119527</v>
      </c>
      <c r="N3891" s="29">
        <v>0.77</v>
      </c>
      <c r="O3891" s="31" t="s">
        <v>42</v>
      </c>
      <c r="P3891" s="31">
        <v>0.24598162239999999</v>
      </c>
      <c r="Q3891" s="31">
        <v>0.24598162238448701</v>
      </c>
      <c r="R3891" s="42"/>
      <c r="S3891" s="27">
        <f>IF(A3891="placement",MIN(P3891,IF(R3891="",Q3891,R3891)),"")</f>
        <v>0.24598162238448701</v>
      </c>
      <c r="T3891" s="28">
        <f>IF($A3891="placement",S3891*J3891,"")</f>
        <v>13.774970853531272</v>
      </c>
      <c r="U3891" s="26">
        <f>IF($A3891="placement",T3891,IF($A3891="site",SUMIF($C:$C,$C3891,$T:$T),IF($A3891="user",SUMIF($B:$B,$B3891,$T:$T),SUM($T:$T))))</f>
        <v>13.774970853531272</v>
      </c>
      <c r="V3891" s="27">
        <f>U3891/J3891</f>
        <v>0.24598162238448701</v>
      </c>
    </row>
    <row r="3892" spans="1:22" hidden="1" x14ac:dyDescent="0.3">
      <c r="A3892" s="23" t="s">
        <v>14</v>
      </c>
      <c r="B3892" s="23" t="s">
        <v>9517</v>
      </c>
      <c r="C3892" s="23" t="s">
        <v>9519</v>
      </c>
      <c r="D3892" s="32" t="s">
        <v>9538</v>
      </c>
      <c r="E3892" s="23" t="s">
        <v>9539</v>
      </c>
      <c r="F3892" s="27">
        <v>0.33</v>
      </c>
      <c r="G3892" s="24">
        <v>0</v>
      </c>
      <c r="H3892" s="25">
        <v>5.8209</v>
      </c>
      <c r="I3892" s="25">
        <v>0.79059999999999997</v>
      </c>
      <c r="J3892" s="26">
        <v>56</v>
      </c>
      <c r="K3892" s="26">
        <v>14</v>
      </c>
      <c r="L3892" s="27">
        <v>0.1358</v>
      </c>
      <c r="M3892" s="28">
        <v>2.3467835199999998</v>
      </c>
      <c r="N3892" s="29">
        <v>1.75</v>
      </c>
      <c r="O3892" s="31" t="s">
        <v>42</v>
      </c>
      <c r="P3892" s="31">
        <v>0.2542984962</v>
      </c>
      <c r="Q3892" s="31">
        <v>0.254298496200075</v>
      </c>
      <c r="R3892" s="42"/>
      <c r="S3892" s="27">
        <f>IF(A3892="placement",MIN(P3892,IF(R3892="",Q3892,R3892)),"")</f>
        <v>0.2542984962</v>
      </c>
      <c r="T3892" s="28">
        <f>IF($A3892="placement",S3892*J3892,"")</f>
        <v>14.240715787199999</v>
      </c>
      <c r="U3892" s="26">
        <f>IF($A3892="placement",T3892,IF($A3892="site",SUMIF($C:$C,$C3892,$T:$T),IF($A3892="user",SUMIF($B:$B,$B3892,$T:$T),SUM($T:$T))))</f>
        <v>14.240715787199999</v>
      </c>
      <c r="V3892" s="27">
        <f>U3892/J3892</f>
        <v>0.2542984962</v>
      </c>
    </row>
    <row r="3893" spans="1:22" hidden="1" x14ac:dyDescent="0.3">
      <c r="A3893" s="23" t="s">
        <v>14</v>
      </c>
      <c r="B3893" s="23" t="s">
        <v>610</v>
      </c>
      <c r="C3893" s="23" t="s">
        <v>612</v>
      </c>
      <c r="D3893" s="23" t="s">
        <v>621</v>
      </c>
      <c r="E3893" s="23" t="s">
        <v>622</v>
      </c>
      <c r="F3893" s="27">
        <v>0.25</v>
      </c>
      <c r="G3893" s="24">
        <v>0</v>
      </c>
      <c r="H3893" s="25">
        <v>20.476400000000002</v>
      </c>
      <c r="I3893" s="25">
        <v>3.0036</v>
      </c>
      <c r="J3893" s="26">
        <v>55</v>
      </c>
      <c r="K3893" s="26">
        <v>14</v>
      </c>
      <c r="L3893" s="27">
        <v>0.1467</v>
      </c>
      <c r="M3893" s="28">
        <v>0.61586169000000002</v>
      </c>
      <c r="N3893" s="29">
        <v>0.35</v>
      </c>
      <c r="O3893" s="31" t="s">
        <v>12</v>
      </c>
      <c r="P3893" s="31">
        <v>0.4316905814</v>
      </c>
      <c r="Q3893" s="31">
        <v>0.25</v>
      </c>
      <c r="R3893" s="42"/>
      <c r="S3893" s="27">
        <f>IF(A3893="placement",MIN(P3893,IF(R3893="",Q3893,R3893)),"")</f>
        <v>0.25</v>
      </c>
      <c r="T3893" s="28">
        <f>IF($A3893="placement",S3893*J3893,"")</f>
        <v>13.75</v>
      </c>
      <c r="U3893" s="26">
        <f>IF($A3893="placement",T3893,IF($A3893="site",SUMIF($C:$C,$C3893,$T:$T),IF($A3893="user",SUMIF($B:$B,$B3893,$T:$T),SUM($T:$T))))</f>
        <v>13.75</v>
      </c>
      <c r="V3893" s="27">
        <f>U3893/J3893</f>
        <v>0.25</v>
      </c>
    </row>
    <row r="3894" spans="1:22" hidden="1" x14ac:dyDescent="0.3">
      <c r="A3894" s="23" t="s">
        <v>14</v>
      </c>
      <c r="B3894" s="23" t="s">
        <v>678</v>
      </c>
      <c r="C3894" s="23" t="s">
        <v>680</v>
      </c>
      <c r="D3894" s="23" t="s">
        <v>854</v>
      </c>
      <c r="E3894" s="23" t="s">
        <v>855</v>
      </c>
      <c r="F3894" s="27">
        <v>0.33</v>
      </c>
      <c r="G3894" s="24">
        <v>0</v>
      </c>
      <c r="H3894" s="25">
        <v>25.967099999999999</v>
      </c>
      <c r="I3894" s="25">
        <v>3.9386000000000001</v>
      </c>
      <c r="J3894" s="26">
        <v>55</v>
      </c>
      <c r="K3894" s="26">
        <v>18</v>
      </c>
      <c r="L3894" s="27">
        <v>0.1517</v>
      </c>
      <c r="M3894" s="28">
        <v>0.46449763999999999</v>
      </c>
      <c r="N3894" s="29">
        <v>0.3</v>
      </c>
      <c r="O3894" s="31" t="s">
        <v>12</v>
      </c>
      <c r="P3894" s="31">
        <v>0.35414096299999998</v>
      </c>
      <c r="Q3894" s="31">
        <v>0.33</v>
      </c>
      <c r="R3894" s="42"/>
      <c r="S3894" s="27">
        <f>IF(A3894="placement",MIN(P3894,IF(R3894="",Q3894,R3894)),"")</f>
        <v>0.33</v>
      </c>
      <c r="T3894" s="28">
        <f>IF($A3894="placement",S3894*J3894,"")</f>
        <v>18.150000000000002</v>
      </c>
      <c r="U3894" s="26">
        <f>IF($A3894="placement",T3894,IF($A3894="site",SUMIF($C:$C,$C3894,$T:$T),IF($A3894="user",SUMIF($B:$B,$B3894,$T:$T),SUM($T:$T))))</f>
        <v>18.150000000000002</v>
      </c>
      <c r="V3894" s="27">
        <f>U3894/J3894</f>
        <v>0.33</v>
      </c>
    </row>
    <row r="3895" spans="1:22" hidden="1" x14ac:dyDescent="0.3">
      <c r="A3895" s="23" t="s">
        <v>14</v>
      </c>
      <c r="B3895" s="23" t="s">
        <v>1350</v>
      </c>
      <c r="C3895" s="23" t="s">
        <v>1352</v>
      </c>
      <c r="D3895" s="23" t="s">
        <v>1387</v>
      </c>
      <c r="E3895" s="23" t="s">
        <v>1388</v>
      </c>
      <c r="F3895" s="27">
        <v>0.28000000000000003</v>
      </c>
      <c r="G3895" s="24">
        <v>0</v>
      </c>
      <c r="H3895" s="25">
        <v>19.579899999999999</v>
      </c>
      <c r="I3895" s="25">
        <v>2.6404999999999998</v>
      </c>
      <c r="J3895" s="26">
        <v>55</v>
      </c>
      <c r="K3895" s="26">
        <v>15</v>
      </c>
      <c r="L3895" s="27">
        <v>0.13489999999999999</v>
      </c>
      <c r="M3895" s="28">
        <v>0.69741660999999999</v>
      </c>
      <c r="N3895" s="29">
        <v>0.5</v>
      </c>
      <c r="O3895" s="31" t="s">
        <v>12</v>
      </c>
      <c r="P3895" s="31">
        <v>0.28306841370000002</v>
      </c>
      <c r="Q3895" s="31">
        <v>0.28000000000000003</v>
      </c>
      <c r="R3895" s="42"/>
      <c r="S3895" s="27">
        <f>IF(A3895="placement",MIN(P3895,IF(R3895="",Q3895,R3895)),"")</f>
        <v>0.28000000000000003</v>
      </c>
      <c r="T3895" s="28">
        <f>IF($A3895="placement",S3895*J3895,"")</f>
        <v>15.400000000000002</v>
      </c>
      <c r="U3895" s="26">
        <f>IF($A3895="placement",T3895,IF($A3895="site",SUMIF($C:$C,$C3895,$T:$T),IF($A3895="user",SUMIF($B:$B,$B3895,$T:$T),SUM($T:$T))))</f>
        <v>15.400000000000002</v>
      </c>
      <c r="V3895" s="27">
        <f>U3895/J3895</f>
        <v>0.28000000000000003</v>
      </c>
    </row>
    <row r="3896" spans="1:22" hidden="1" x14ac:dyDescent="0.3">
      <c r="A3896" s="17" t="s">
        <v>13</v>
      </c>
      <c r="B3896" s="17" t="s">
        <v>1556</v>
      </c>
      <c r="C3896" s="17" t="s">
        <v>1557</v>
      </c>
      <c r="D3896" s="38" t="s">
        <v>9898</v>
      </c>
      <c r="E3896" s="17"/>
      <c r="F3896" s="18">
        <v>0.25</v>
      </c>
      <c r="G3896" s="36">
        <v>0</v>
      </c>
      <c r="H3896" s="37">
        <v>50.887599999999999</v>
      </c>
      <c r="I3896" s="37">
        <v>2.9453999999999998</v>
      </c>
      <c r="J3896" s="19">
        <v>55</v>
      </c>
      <c r="K3896" s="19">
        <v>14</v>
      </c>
      <c r="L3896" s="18">
        <v>5.79E-2</v>
      </c>
      <c r="M3896" s="20">
        <v>0.62682121999999996</v>
      </c>
      <c r="N3896" s="21">
        <v>0.2</v>
      </c>
      <c r="O3896" s="22"/>
      <c r="P3896" s="22">
        <v>0.68092975749999995</v>
      </c>
      <c r="Q3896" s="22">
        <v>0.25</v>
      </c>
      <c r="R3896" s="43"/>
      <c r="S3896" s="18" t="str">
        <f>IF(A3896="placement",MIN(P3896,IF(R3896="",Q3896,R3896)),"")</f>
        <v/>
      </c>
      <c r="T3896" s="20" t="str">
        <f>IF($A3896="placement",S3896*J3896,"")</f>
        <v/>
      </c>
      <c r="U3896" s="19">
        <f>IF($A3896="placement",T3896,IF($A3896="site",SUMIF($C:$C,$C3896,$T:$T),IF($A3896="user",SUMIF($B:$B,$B3896,$T:$T),SUM($T:$T))))</f>
        <v>13.749999999999988</v>
      </c>
      <c r="V3896" s="18">
        <f>U3896/J3896</f>
        <v>0.24999999999999978</v>
      </c>
    </row>
    <row r="3897" spans="1:22" hidden="1" x14ac:dyDescent="0.3">
      <c r="A3897" s="11" t="s">
        <v>10</v>
      </c>
      <c r="B3897" s="11" t="s">
        <v>1556</v>
      </c>
      <c r="C3897" s="11" t="s">
        <v>9898</v>
      </c>
      <c r="D3897" s="11" t="s">
        <v>9898</v>
      </c>
      <c r="E3897" s="11"/>
      <c r="F3897" s="12">
        <v>0.25</v>
      </c>
      <c r="G3897" s="33">
        <v>0</v>
      </c>
      <c r="H3897" s="34">
        <v>50.887599999999999</v>
      </c>
      <c r="I3897" s="34">
        <v>2.9453999999999998</v>
      </c>
      <c r="J3897" s="13">
        <v>55</v>
      </c>
      <c r="K3897" s="13">
        <v>14</v>
      </c>
      <c r="L3897" s="12">
        <v>5.79E-2</v>
      </c>
      <c r="M3897" s="14">
        <v>0.62682121999999996</v>
      </c>
      <c r="N3897" s="15">
        <v>0.2</v>
      </c>
      <c r="O3897" s="16"/>
      <c r="P3897" s="16">
        <v>0.68092975749999995</v>
      </c>
      <c r="Q3897" s="16">
        <v>0.25</v>
      </c>
      <c r="R3897" s="44"/>
      <c r="S3897" s="12" t="str">
        <f>IF(A3897="placement",MIN(P3897,IF(R3897="",Q3897,R3897)),"")</f>
        <v/>
      </c>
      <c r="T3897" s="14" t="str">
        <f>IF($A3897="placement",S3897*J3897,"")</f>
        <v/>
      </c>
      <c r="U3897" s="13">
        <f>IF($A3897="placement",T3897,IF($A3897="site",SUMIF($C:$C,$C3897,$T:$T),IF($A3897="user",SUMIF($B:$B,$B3897,$T:$T),SUM($T:$T))))</f>
        <v>13.749999999999988</v>
      </c>
      <c r="V3897" s="12">
        <f>U3897/J3897</f>
        <v>0.24999999999999978</v>
      </c>
    </row>
    <row r="3898" spans="1:22" hidden="1" x14ac:dyDescent="0.3">
      <c r="A3898" s="23" t="s">
        <v>14</v>
      </c>
      <c r="B3898" s="23" t="s">
        <v>1708</v>
      </c>
      <c r="C3898" s="23" t="s">
        <v>1709</v>
      </c>
      <c r="D3898" s="23" t="s">
        <v>1884</v>
      </c>
      <c r="E3898" s="23" t="s">
        <v>1885</v>
      </c>
      <c r="F3898" s="27">
        <v>0.15</v>
      </c>
      <c r="G3898" s="24">
        <v>0</v>
      </c>
      <c r="H3898" s="25">
        <v>1.9599</v>
      </c>
      <c r="I3898" s="25">
        <v>0.87739999999999996</v>
      </c>
      <c r="J3898" s="26">
        <v>55</v>
      </c>
      <c r="K3898" s="26">
        <v>8</v>
      </c>
      <c r="L3898" s="27">
        <v>0.44769999999999999</v>
      </c>
      <c r="M3898" s="28">
        <v>2.08438619</v>
      </c>
      <c r="N3898" s="29">
        <v>1.55</v>
      </c>
      <c r="O3898" s="31" t="s">
        <v>42</v>
      </c>
      <c r="P3898" s="31">
        <v>0.2563758075</v>
      </c>
      <c r="Q3898" s="31">
        <v>0.15</v>
      </c>
      <c r="R3898" s="42"/>
      <c r="S3898" s="27">
        <f>IF(A3898="placement",MIN(P3898,IF(R3898="",Q3898,R3898)),"")</f>
        <v>0.15</v>
      </c>
      <c r="T3898" s="28">
        <f>IF($A3898="placement",S3898*J3898,"")</f>
        <v>8.25</v>
      </c>
      <c r="U3898" s="26">
        <f>IF($A3898="placement",T3898,IF($A3898="site",SUMIF($C:$C,$C3898,$T:$T),IF($A3898="user",SUMIF($B:$B,$B3898,$T:$T),SUM($T:$T))))</f>
        <v>8.25</v>
      </c>
      <c r="V3898" s="27">
        <f>U3898/J3898</f>
        <v>0.15</v>
      </c>
    </row>
    <row r="3899" spans="1:22" hidden="1" x14ac:dyDescent="0.3">
      <c r="A3899" s="23" t="s">
        <v>14</v>
      </c>
      <c r="B3899" s="23" t="s">
        <v>1708</v>
      </c>
      <c r="C3899" s="23" t="s">
        <v>1709</v>
      </c>
      <c r="D3899" s="23" t="s">
        <v>2216</v>
      </c>
      <c r="E3899" s="23" t="s">
        <v>2217</v>
      </c>
      <c r="F3899" s="27">
        <v>0.15</v>
      </c>
      <c r="G3899" s="24">
        <v>0</v>
      </c>
      <c r="H3899" s="25">
        <v>2.4580000000000002</v>
      </c>
      <c r="I3899" s="25">
        <v>0.92910000000000004</v>
      </c>
      <c r="J3899" s="26">
        <v>55</v>
      </c>
      <c r="K3899" s="26">
        <v>8</v>
      </c>
      <c r="L3899" s="27">
        <v>0.378</v>
      </c>
      <c r="M3899" s="28">
        <v>1.97894211</v>
      </c>
      <c r="N3899" s="29">
        <v>1.5</v>
      </c>
      <c r="O3899" s="31" t="s">
        <v>42</v>
      </c>
      <c r="P3899" s="31">
        <v>0.2420192618</v>
      </c>
      <c r="Q3899" s="31">
        <v>0.15</v>
      </c>
      <c r="R3899" s="42"/>
      <c r="S3899" s="27">
        <f>IF(A3899="placement",MIN(P3899,IF(R3899="",Q3899,R3899)),"")</f>
        <v>0.15</v>
      </c>
      <c r="T3899" s="28">
        <f>IF($A3899="placement",S3899*J3899,"")</f>
        <v>8.25</v>
      </c>
      <c r="U3899" s="26">
        <f>IF($A3899="placement",T3899,IF($A3899="site",SUMIF($C:$C,$C3899,$T:$T),IF($A3899="user",SUMIF($B:$B,$B3899,$T:$T),SUM($T:$T))))</f>
        <v>8.25</v>
      </c>
      <c r="V3899" s="27">
        <f>U3899/J3899</f>
        <v>0.15</v>
      </c>
    </row>
    <row r="3900" spans="1:22" hidden="1" x14ac:dyDescent="0.3">
      <c r="A3900" s="17" t="s">
        <v>13</v>
      </c>
      <c r="B3900" s="17" t="s">
        <v>2534</v>
      </c>
      <c r="C3900" s="17" t="s">
        <v>2535</v>
      </c>
      <c r="D3900" s="17" t="s">
        <v>9898</v>
      </c>
      <c r="E3900" s="17"/>
      <c r="F3900" s="18">
        <v>0.27839999999999998</v>
      </c>
      <c r="G3900" s="36">
        <v>0</v>
      </c>
      <c r="H3900" s="37">
        <v>7.3486000000000002</v>
      </c>
      <c r="I3900" s="37">
        <v>1.2762</v>
      </c>
      <c r="J3900" s="19">
        <v>55</v>
      </c>
      <c r="K3900" s="19">
        <v>15</v>
      </c>
      <c r="L3900" s="18">
        <v>0.17369999999999999</v>
      </c>
      <c r="M3900" s="20">
        <v>1.4422734699999999</v>
      </c>
      <c r="N3900" s="21">
        <v>0.995668</v>
      </c>
      <c r="O3900" s="22"/>
      <c r="P3900" s="22">
        <v>0.30965380409999999</v>
      </c>
      <c r="Q3900" s="22">
        <v>0.278417368088136</v>
      </c>
      <c r="R3900" s="43"/>
      <c r="S3900" s="18" t="str">
        <f>IF(A3900="placement",MIN(P3900,IF(R3900="",Q3900,R3900)),"")</f>
        <v/>
      </c>
      <c r="T3900" s="20" t="str">
        <f>IF($A3900="placement",S3900*J3900,"")</f>
        <v/>
      </c>
      <c r="U3900" s="19">
        <f>IF($A3900="placement",T3900,IF($A3900="site",SUMIF($C:$C,$C3900,$T:$T),IF($A3900="user",SUMIF($B:$B,$B3900,$T:$T),SUM($T:$T))))</f>
        <v>14.106820486063668</v>
      </c>
      <c r="V3900" s="18">
        <f>U3900/J3900</f>
        <v>0.25648764520115763</v>
      </c>
    </row>
    <row r="3901" spans="1:22" hidden="1" x14ac:dyDescent="0.3">
      <c r="A3901" s="11" t="s">
        <v>10</v>
      </c>
      <c r="B3901" s="11" t="s">
        <v>2534</v>
      </c>
      <c r="C3901" s="11" t="s">
        <v>9898</v>
      </c>
      <c r="D3901" s="11" t="s">
        <v>9898</v>
      </c>
      <c r="E3901" s="11"/>
      <c r="F3901" s="12">
        <v>0.27839999999999998</v>
      </c>
      <c r="G3901" s="33">
        <v>0</v>
      </c>
      <c r="H3901" s="34">
        <v>7.3486000000000002</v>
      </c>
      <c r="I3901" s="34">
        <v>1.2762</v>
      </c>
      <c r="J3901" s="13">
        <v>55</v>
      </c>
      <c r="K3901" s="13">
        <v>15</v>
      </c>
      <c r="L3901" s="12">
        <v>0.17369999999999999</v>
      </c>
      <c r="M3901" s="14">
        <v>1.4422734699999999</v>
      </c>
      <c r="N3901" s="15">
        <v>0.995668</v>
      </c>
      <c r="O3901" s="16"/>
      <c r="P3901" s="16">
        <v>0.30965380409999999</v>
      </c>
      <c r="Q3901" s="16">
        <v>0.278417368088136</v>
      </c>
      <c r="R3901" s="44"/>
      <c r="S3901" s="12" t="str">
        <f>IF(A3901="placement",MIN(P3901,IF(R3901="",Q3901,R3901)),"")</f>
        <v/>
      </c>
      <c r="T3901" s="14" t="str">
        <f>IF($A3901="placement",S3901*J3901,"")</f>
        <v/>
      </c>
      <c r="U3901" s="13">
        <f>IF($A3901="placement",T3901,IF($A3901="site",SUMIF($C:$C,$C3901,$T:$T),IF($A3901="user",SUMIF($B:$B,$B3901,$T:$T),SUM($T:$T))))</f>
        <v>14.106820486063668</v>
      </c>
      <c r="V3901" s="12">
        <f>U3901/J3901</f>
        <v>0.25648764520115763</v>
      </c>
    </row>
    <row r="3902" spans="1:22" hidden="1" x14ac:dyDescent="0.3">
      <c r="A3902" s="23" t="s">
        <v>14</v>
      </c>
      <c r="B3902" s="23" t="s">
        <v>10007</v>
      </c>
      <c r="C3902" s="23" t="s">
        <v>10008</v>
      </c>
      <c r="D3902" s="23" t="s">
        <v>10023</v>
      </c>
      <c r="E3902" s="23" t="s">
        <v>10024</v>
      </c>
      <c r="F3902" s="27">
        <v>0.25</v>
      </c>
      <c r="G3902" s="24">
        <v>1</v>
      </c>
      <c r="H3902" s="25">
        <v>49.2684</v>
      </c>
      <c r="I3902" s="25">
        <v>1.4386000000000001</v>
      </c>
      <c r="J3902" s="26">
        <v>55</v>
      </c>
      <c r="K3902" s="26">
        <v>12</v>
      </c>
      <c r="L3902" s="27">
        <v>2.92E-2</v>
      </c>
      <c r="M3902" s="28">
        <v>1.28419642</v>
      </c>
      <c r="N3902" s="29">
        <v>1</v>
      </c>
      <c r="O3902" s="31" t="s">
        <v>12</v>
      </c>
      <c r="P3902" s="31">
        <v>0.22130291899999999</v>
      </c>
      <c r="Q3902" s="31">
        <v>0.221302919002513</v>
      </c>
      <c r="R3902" s="42"/>
      <c r="S3902" s="27">
        <f>IF(A3902="placement",MIN(P3902,IF(R3902="",Q3902,R3902)),"")</f>
        <v>0.22130291899999999</v>
      </c>
      <c r="T3902" s="28">
        <f>IF($A3902="placement",S3902*J3902,"")</f>
        <v>12.171660545</v>
      </c>
      <c r="U3902" s="26">
        <f>IF($A3902="placement",T3902,IF($A3902="site",SUMIF($C:$C,$C3902,$T:$T),IF($A3902="user",SUMIF($B:$B,$B3902,$T:$T),SUM($T:$T))))</f>
        <v>12.171660545</v>
      </c>
      <c r="V3902" s="27">
        <f>U3902/J3902</f>
        <v>0.22130291899999999</v>
      </c>
    </row>
    <row r="3903" spans="1:22" hidden="1" x14ac:dyDescent="0.3">
      <c r="A3903" s="23" t="s">
        <v>14</v>
      </c>
      <c r="B3903" s="23" t="s">
        <v>10007</v>
      </c>
      <c r="C3903" s="23" t="s">
        <v>10008</v>
      </c>
      <c r="D3903" s="23" t="s">
        <v>10027</v>
      </c>
      <c r="E3903" s="23" t="s">
        <v>10028</v>
      </c>
      <c r="F3903" s="27">
        <v>0.25</v>
      </c>
      <c r="G3903" s="24">
        <v>0</v>
      </c>
      <c r="H3903" s="25">
        <v>13.1934</v>
      </c>
      <c r="I3903" s="25">
        <v>1.3631</v>
      </c>
      <c r="J3903" s="26">
        <v>55</v>
      </c>
      <c r="K3903" s="26">
        <v>13</v>
      </c>
      <c r="L3903" s="27">
        <v>0.1033</v>
      </c>
      <c r="M3903" s="28">
        <v>1.3364355699999999</v>
      </c>
      <c r="N3903" s="29">
        <v>1</v>
      </c>
      <c r="O3903" s="31" t="s">
        <v>12</v>
      </c>
      <c r="P3903" s="31">
        <v>0.25174095800000001</v>
      </c>
      <c r="Q3903" s="31">
        <v>0.249999999999999</v>
      </c>
      <c r="R3903" s="42"/>
      <c r="S3903" s="27">
        <f>IF(A3903="placement",MIN(P3903,IF(R3903="",Q3903,R3903)),"")</f>
        <v>0.249999999999999</v>
      </c>
      <c r="T3903" s="28">
        <f>IF($A3903="placement",S3903*J3903,"")</f>
        <v>13.749999999999945</v>
      </c>
      <c r="U3903" s="26">
        <f>IF($A3903="placement",T3903,IF($A3903="site",SUMIF($C:$C,$C3903,$T:$T),IF($A3903="user",SUMIF($B:$B,$B3903,$T:$T),SUM($T:$T))))</f>
        <v>13.749999999999945</v>
      </c>
      <c r="V3903" s="27">
        <f>U3903/J3903</f>
        <v>0.249999999999999</v>
      </c>
    </row>
    <row r="3904" spans="1:22" hidden="1" x14ac:dyDescent="0.3">
      <c r="A3904" s="23" t="s">
        <v>14</v>
      </c>
      <c r="B3904" s="23" t="s">
        <v>2619</v>
      </c>
      <c r="C3904" s="23" t="s">
        <v>2621</v>
      </c>
      <c r="D3904" s="23" t="s">
        <v>2811</v>
      </c>
      <c r="E3904" s="23" t="s">
        <v>2812</v>
      </c>
      <c r="F3904" s="27">
        <v>0.25</v>
      </c>
      <c r="G3904" s="24">
        <v>1</v>
      </c>
      <c r="H3904" s="25">
        <v>41.618600000000001</v>
      </c>
      <c r="I3904" s="25">
        <v>3.7877999999999998</v>
      </c>
      <c r="J3904" s="26">
        <v>55</v>
      </c>
      <c r="K3904" s="26">
        <v>14</v>
      </c>
      <c r="L3904" s="27">
        <v>9.0999999999999998E-2</v>
      </c>
      <c r="M3904" s="28">
        <v>0.48544004000000002</v>
      </c>
      <c r="N3904" s="29">
        <v>0.3</v>
      </c>
      <c r="O3904" s="31" t="s">
        <v>12</v>
      </c>
      <c r="P3904" s="31">
        <v>0.38200400899999998</v>
      </c>
      <c r="Q3904" s="31">
        <v>0.25</v>
      </c>
      <c r="R3904" s="42"/>
      <c r="S3904" s="27">
        <f>IF(A3904="placement",MIN(P3904,IF(R3904="",Q3904,R3904)),"")</f>
        <v>0.25</v>
      </c>
      <c r="T3904" s="28">
        <f>IF($A3904="placement",S3904*J3904,"")</f>
        <v>13.75</v>
      </c>
      <c r="U3904" s="26">
        <f>IF($A3904="placement",T3904,IF($A3904="site",SUMIF($C:$C,$C3904,$T:$T),IF($A3904="user",SUMIF($B:$B,$B3904,$T:$T),SUM($T:$T))))</f>
        <v>13.75</v>
      </c>
      <c r="V3904" s="27">
        <f>U3904/J3904</f>
        <v>0.25</v>
      </c>
    </row>
    <row r="3905" spans="1:22" hidden="1" x14ac:dyDescent="0.3">
      <c r="A3905" s="23" t="s">
        <v>14</v>
      </c>
      <c r="B3905" s="23" t="s">
        <v>3266</v>
      </c>
      <c r="C3905" s="23" t="s">
        <v>3268</v>
      </c>
      <c r="D3905" s="23" t="s">
        <v>3315</v>
      </c>
      <c r="E3905" s="23" t="s">
        <v>3316</v>
      </c>
      <c r="F3905" s="27">
        <v>0.25</v>
      </c>
      <c r="G3905" s="24">
        <v>1</v>
      </c>
      <c r="H3905" s="25">
        <v>40.121099999999998</v>
      </c>
      <c r="I3905" s="25">
        <v>2.2425999999999999</v>
      </c>
      <c r="J3905" s="26">
        <v>55</v>
      </c>
      <c r="K3905" s="26">
        <v>14</v>
      </c>
      <c r="L3905" s="27">
        <v>5.5899999999999998E-2</v>
      </c>
      <c r="M3905" s="28">
        <v>0.82339077000000005</v>
      </c>
      <c r="N3905" s="29">
        <v>0.6</v>
      </c>
      <c r="O3905" s="31" t="s">
        <v>12</v>
      </c>
      <c r="P3905" s="31">
        <v>0.27130589510000003</v>
      </c>
      <c r="Q3905" s="31">
        <v>0.25</v>
      </c>
      <c r="R3905" s="42"/>
      <c r="S3905" s="27">
        <f>IF(A3905="placement",MIN(P3905,IF(R3905="",Q3905,R3905)),"")</f>
        <v>0.25</v>
      </c>
      <c r="T3905" s="28">
        <f>IF($A3905="placement",S3905*J3905,"")</f>
        <v>13.75</v>
      </c>
      <c r="U3905" s="26">
        <f>IF($A3905="placement",T3905,IF($A3905="site",SUMIF($C:$C,$C3905,$T:$T),IF($A3905="user",SUMIF($B:$B,$B3905,$T:$T),SUM($T:$T))))</f>
        <v>13.75</v>
      </c>
      <c r="V3905" s="27">
        <f>U3905/J3905</f>
        <v>0.25</v>
      </c>
    </row>
    <row r="3906" spans="1:22" hidden="1" x14ac:dyDescent="0.3">
      <c r="A3906" s="23" t="s">
        <v>14</v>
      </c>
      <c r="B3906" s="23" t="s">
        <v>3563</v>
      </c>
      <c r="C3906" s="23" t="s">
        <v>3564</v>
      </c>
      <c r="D3906" s="23" t="s">
        <v>3569</v>
      </c>
      <c r="E3906" s="23" t="s">
        <v>3570</v>
      </c>
      <c r="F3906" s="27">
        <v>0.25</v>
      </c>
      <c r="G3906" s="24">
        <v>0</v>
      </c>
      <c r="H3906" s="25">
        <v>2.6073</v>
      </c>
      <c r="I3906" s="25">
        <v>0.54610000000000003</v>
      </c>
      <c r="J3906" s="26">
        <v>55</v>
      </c>
      <c r="K3906" s="26">
        <v>14</v>
      </c>
      <c r="L3906" s="27">
        <v>0.2094</v>
      </c>
      <c r="M3906" s="28">
        <v>3.35373447</v>
      </c>
      <c r="N3906" s="29">
        <v>2.5</v>
      </c>
      <c r="O3906" s="31" t="s">
        <v>385</v>
      </c>
      <c r="P3906" s="31">
        <v>0.254562332</v>
      </c>
      <c r="Q3906" s="31">
        <v>0.25</v>
      </c>
      <c r="R3906" s="42"/>
      <c r="S3906" s="27">
        <f>IF(A3906="placement",MIN(P3906,IF(R3906="",Q3906,R3906)),"")</f>
        <v>0.25</v>
      </c>
      <c r="T3906" s="28">
        <f>IF($A3906="placement",S3906*J3906,"")</f>
        <v>13.75</v>
      </c>
      <c r="U3906" s="26">
        <f>IF($A3906="placement",T3906,IF($A3906="site",SUMIF($C:$C,$C3906,$T:$T),IF($A3906="user",SUMIF($B:$B,$B3906,$T:$T),SUM($T:$T))))</f>
        <v>13.75</v>
      </c>
      <c r="V3906" s="27">
        <f>U3906/J3906</f>
        <v>0.25</v>
      </c>
    </row>
    <row r="3907" spans="1:22" hidden="1" x14ac:dyDescent="0.3">
      <c r="A3907" s="23" t="s">
        <v>14</v>
      </c>
      <c r="B3907" s="23" t="s">
        <v>3776</v>
      </c>
      <c r="C3907" s="23" t="s">
        <v>3778</v>
      </c>
      <c r="D3907" s="23" t="s">
        <v>3783</v>
      </c>
      <c r="E3907" s="23" t="s">
        <v>3777</v>
      </c>
      <c r="F3907" s="27">
        <v>0.25</v>
      </c>
      <c r="G3907" s="24">
        <v>0</v>
      </c>
      <c r="H3907" s="25">
        <v>28.991800000000001</v>
      </c>
      <c r="I3907" s="25">
        <v>8.2433999999999994</v>
      </c>
      <c r="J3907" s="26">
        <v>55</v>
      </c>
      <c r="K3907" s="26">
        <v>14</v>
      </c>
      <c r="L3907" s="27">
        <v>0.2843</v>
      </c>
      <c r="M3907" s="28">
        <v>0.22214750999999999</v>
      </c>
      <c r="N3907" s="29">
        <v>0.1</v>
      </c>
      <c r="O3907" s="31" t="s">
        <v>12</v>
      </c>
      <c r="P3907" s="31">
        <v>0.54984865979999997</v>
      </c>
      <c r="Q3907" s="31">
        <v>0.25</v>
      </c>
      <c r="R3907" s="42"/>
      <c r="S3907" s="27">
        <f>IF(A3907="placement",MIN(P3907,IF(R3907="",Q3907,R3907)),"")</f>
        <v>0.25</v>
      </c>
      <c r="T3907" s="28">
        <f>IF($A3907="placement",S3907*J3907,"")</f>
        <v>13.75</v>
      </c>
      <c r="U3907" s="26">
        <f>IF($A3907="placement",T3907,IF($A3907="site",SUMIF($C:$C,$C3907,$T:$T),IF($A3907="user",SUMIF($B:$B,$B3907,$T:$T),SUM($T:$T))))</f>
        <v>13.75</v>
      </c>
      <c r="V3907" s="27">
        <f>U3907/J3907</f>
        <v>0.25</v>
      </c>
    </row>
    <row r="3908" spans="1:22" x14ac:dyDescent="0.3">
      <c r="A3908" s="23" t="s">
        <v>14</v>
      </c>
      <c r="B3908" s="23" t="s">
        <v>4016</v>
      </c>
      <c r="C3908" s="23" t="s">
        <v>4018</v>
      </c>
      <c r="D3908" s="23" t="s">
        <v>4065</v>
      </c>
      <c r="E3908" s="23" t="s">
        <v>4066</v>
      </c>
      <c r="F3908" s="27">
        <v>0.25</v>
      </c>
      <c r="G3908" s="24">
        <v>0</v>
      </c>
      <c r="H3908" s="25">
        <v>8.3004999999999995</v>
      </c>
      <c r="I3908" s="25">
        <v>1.8924000000000001</v>
      </c>
      <c r="J3908" s="26">
        <v>55</v>
      </c>
      <c r="K3908" s="26">
        <v>14</v>
      </c>
      <c r="L3908" s="27">
        <v>0.22800000000000001</v>
      </c>
      <c r="M3908" s="28">
        <v>0.97107270000000001</v>
      </c>
      <c r="N3908" s="29">
        <v>0.65</v>
      </c>
      <c r="O3908" s="31" t="s">
        <v>12</v>
      </c>
      <c r="P3908" s="31">
        <v>0.33063713680000001</v>
      </c>
      <c r="Q3908" s="31">
        <v>0.25</v>
      </c>
      <c r="R3908" s="42">
        <v>0.3</v>
      </c>
      <c r="S3908" s="27">
        <f>IF(A3908="placement",MIN(P3908,IF(R3908="",Q3908,R3908)),"")</f>
        <v>0.3</v>
      </c>
      <c r="T3908" s="28">
        <f>IF($A3908="placement",S3908*J3908,"")</f>
        <v>16.5</v>
      </c>
      <c r="U3908" s="26">
        <f>IF($A3908="placement",T3908,IF($A3908="site",SUMIF($C:$C,$C3908,$T:$T),IF($A3908="user",SUMIF($B:$B,$B3908,$T:$T),SUM($T:$T))))</f>
        <v>16.5</v>
      </c>
      <c r="V3908" s="27">
        <f>U3908/J3908</f>
        <v>0.3</v>
      </c>
    </row>
    <row r="3909" spans="1:22" hidden="1" x14ac:dyDescent="0.3">
      <c r="A3909" s="23" t="s">
        <v>14</v>
      </c>
      <c r="B3909" s="23" t="s">
        <v>4090</v>
      </c>
      <c r="C3909" s="23" t="s">
        <v>4091</v>
      </c>
      <c r="D3909" s="32" t="s">
        <v>4125</v>
      </c>
      <c r="E3909" s="23" t="s">
        <v>4099</v>
      </c>
      <c r="F3909" s="27">
        <v>0.25</v>
      </c>
      <c r="G3909" s="24">
        <v>0</v>
      </c>
      <c r="H3909" s="25">
        <v>14.5764</v>
      </c>
      <c r="I3909" s="25">
        <v>1.3554999999999999</v>
      </c>
      <c r="J3909" s="26">
        <v>55</v>
      </c>
      <c r="K3909" s="26">
        <v>14</v>
      </c>
      <c r="L3909" s="27">
        <v>9.2999999999999999E-2</v>
      </c>
      <c r="M3909" s="28">
        <v>1.3605944000000001</v>
      </c>
      <c r="N3909" s="29">
        <v>0.99</v>
      </c>
      <c r="O3909" s="31" t="s">
        <v>12</v>
      </c>
      <c r="P3909" s="31">
        <v>0.27237683969999998</v>
      </c>
      <c r="Q3909" s="31">
        <v>0.25</v>
      </c>
      <c r="R3909" s="42"/>
      <c r="S3909" s="27">
        <f>IF(A3909="placement",MIN(P3909,IF(R3909="",Q3909,R3909)),"")</f>
        <v>0.25</v>
      </c>
      <c r="T3909" s="28">
        <f>IF($A3909="placement",S3909*J3909,"")</f>
        <v>13.75</v>
      </c>
      <c r="U3909" s="26">
        <f>IF($A3909="placement",T3909,IF($A3909="site",SUMIF($C:$C,$C3909,$T:$T),IF($A3909="user",SUMIF($B:$B,$B3909,$T:$T),SUM($T:$T))))</f>
        <v>13.75</v>
      </c>
      <c r="V3909" s="27">
        <f>U3909/J3909</f>
        <v>0.25</v>
      </c>
    </row>
    <row r="3910" spans="1:22" hidden="1" x14ac:dyDescent="0.3">
      <c r="A3910" s="23" t="s">
        <v>14</v>
      </c>
      <c r="B3910" s="23" t="s">
        <v>5211</v>
      </c>
      <c r="C3910" s="23" t="s">
        <v>5213</v>
      </c>
      <c r="D3910" s="23" t="s">
        <v>5291</v>
      </c>
      <c r="E3910" s="23" t="s">
        <v>5292</v>
      </c>
      <c r="F3910" s="27">
        <v>0.25</v>
      </c>
      <c r="G3910" s="24">
        <v>0</v>
      </c>
      <c r="H3910" s="25">
        <v>4.4147999999999996</v>
      </c>
      <c r="I3910" s="25">
        <v>1.5588</v>
      </c>
      <c r="J3910" s="26">
        <v>55</v>
      </c>
      <c r="K3910" s="26">
        <v>14</v>
      </c>
      <c r="L3910" s="27">
        <v>0.35310000000000002</v>
      </c>
      <c r="M3910" s="28">
        <v>1.1722861200000001</v>
      </c>
      <c r="N3910" s="29">
        <v>0.8</v>
      </c>
      <c r="O3910" s="31" t="s">
        <v>12</v>
      </c>
      <c r="P3910" s="31">
        <v>0.31757274419999998</v>
      </c>
      <c r="Q3910" s="31">
        <v>0.249999999999999</v>
      </c>
      <c r="R3910" s="42"/>
      <c r="S3910" s="27">
        <f>IF(A3910="placement",MIN(P3910,IF(R3910="",Q3910,R3910)),"")</f>
        <v>0.249999999999999</v>
      </c>
      <c r="T3910" s="28">
        <f>IF($A3910="placement",S3910*J3910,"")</f>
        <v>13.749999999999945</v>
      </c>
      <c r="U3910" s="26">
        <f>IF($A3910="placement",T3910,IF($A3910="site",SUMIF($C:$C,$C3910,$T:$T),IF($A3910="user",SUMIF($B:$B,$B3910,$T:$T),SUM($T:$T))))</f>
        <v>13.749999999999945</v>
      </c>
      <c r="V3910" s="27">
        <f>U3910/J3910</f>
        <v>0.249999999999999</v>
      </c>
    </row>
    <row r="3911" spans="1:22" hidden="1" x14ac:dyDescent="0.3">
      <c r="A3911" s="23" t="s">
        <v>14</v>
      </c>
      <c r="B3911" s="23" t="s">
        <v>5418</v>
      </c>
      <c r="C3911" s="23" t="s">
        <v>5420</v>
      </c>
      <c r="D3911" s="23" t="s">
        <v>5443</v>
      </c>
      <c r="E3911" s="23" t="s">
        <v>5444</v>
      </c>
      <c r="F3911" s="27">
        <v>0.25</v>
      </c>
      <c r="G3911" s="24">
        <v>0</v>
      </c>
      <c r="H3911" s="25">
        <v>16.885899999999999</v>
      </c>
      <c r="I3911" s="25">
        <v>1.7967</v>
      </c>
      <c r="J3911" s="26">
        <v>55</v>
      </c>
      <c r="K3911" s="26">
        <v>14</v>
      </c>
      <c r="L3911" s="27">
        <v>0.10639999999999999</v>
      </c>
      <c r="M3911" s="28">
        <v>1.02440566</v>
      </c>
      <c r="N3911" s="29">
        <v>0.75</v>
      </c>
      <c r="O3911" s="31" t="s">
        <v>42</v>
      </c>
      <c r="P3911" s="31">
        <v>0.26786816149999998</v>
      </c>
      <c r="Q3911" s="31">
        <v>0.25</v>
      </c>
      <c r="R3911" s="42"/>
      <c r="S3911" s="27">
        <f>IF(A3911="placement",MIN(P3911,IF(R3911="",Q3911,R3911)),"")</f>
        <v>0.25</v>
      </c>
      <c r="T3911" s="28">
        <f>IF($A3911="placement",S3911*J3911,"")</f>
        <v>13.75</v>
      </c>
      <c r="U3911" s="26">
        <f>IF($A3911="placement",T3911,IF($A3911="site",SUMIF($C:$C,$C3911,$T:$T),IF($A3911="user",SUMIF($B:$B,$B3911,$T:$T),SUM($T:$T))))</f>
        <v>13.75</v>
      </c>
      <c r="V3911" s="27">
        <f>U3911/J3911</f>
        <v>0.25</v>
      </c>
    </row>
    <row r="3912" spans="1:22" hidden="1" x14ac:dyDescent="0.3">
      <c r="A3912" s="23" t="s">
        <v>14</v>
      </c>
      <c r="B3912" s="23" t="s">
        <v>5764</v>
      </c>
      <c r="C3912" s="23" t="s">
        <v>5766</v>
      </c>
      <c r="D3912" s="23" t="s">
        <v>5901</v>
      </c>
      <c r="E3912" s="23" t="s">
        <v>5902</v>
      </c>
      <c r="F3912" s="27">
        <v>0.25</v>
      </c>
      <c r="G3912" s="24">
        <v>0</v>
      </c>
      <c r="H3912" s="25">
        <v>4.9297000000000004</v>
      </c>
      <c r="I3912" s="25">
        <v>1.7482</v>
      </c>
      <c r="J3912" s="26">
        <v>55</v>
      </c>
      <c r="K3912" s="26">
        <v>14</v>
      </c>
      <c r="L3912" s="27">
        <v>0.35460000000000003</v>
      </c>
      <c r="M3912" s="28">
        <v>1.05698468</v>
      </c>
      <c r="N3912" s="29">
        <v>0.71</v>
      </c>
      <c r="O3912" s="31" t="s">
        <v>12</v>
      </c>
      <c r="P3912" s="31">
        <v>0.32827786949999999</v>
      </c>
      <c r="Q3912" s="31">
        <v>0.25</v>
      </c>
      <c r="R3912" s="42"/>
      <c r="S3912" s="27">
        <f>IF(A3912="placement",MIN(P3912,IF(R3912="",Q3912,R3912)),"")</f>
        <v>0.25</v>
      </c>
      <c r="T3912" s="28">
        <f>IF($A3912="placement",S3912*J3912,"")</f>
        <v>13.75</v>
      </c>
      <c r="U3912" s="26">
        <f>IF($A3912="placement",T3912,IF($A3912="site",SUMIF($C:$C,$C3912,$T:$T),IF($A3912="user",SUMIF($B:$B,$B3912,$T:$T),SUM($T:$T))))</f>
        <v>13.75</v>
      </c>
      <c r="V3912" s="27">
        <f>U3912/J3912</f>
        <v>0.25</v>
      </c>
    </row>
    <row r="3913" spans="1:22" hidden="1" x14ac:dyDescent="0.3">
      <c r="A3913" s="23" t="s">
        <v>14</v>
      </c>
      <c r="B3913" s="23" t="s">
        <v>6530</v>
      </c>
      <c r="C3913" s="23" t="s">
        <v>6532</v>
      </c>
      <c r="D3913" s="23" t="s">
        <v>6547</v>
      </c>
      <c r="E3913" s="23" t="s">
        <v>6548</v>
      </c>
      <c r="F3913" s="27">
        <v>0.25</v>
      </c>
      <c r="G3913" s="24">
        <v>0</v>
      </c>
      <c r="H3913" s="25">
        <v>21.645399999999999</v>
      </c>
      <c r="I3913" s="25">
        <v>2.6015999999999999</v>
      </c>
      <c r="J3913" s="26">
        <v>55</v>
      </c>
      <c r="K3913" s="26">
        <v>7</v>
      </c>
      <c r="L3913" s="27">
        <v>0.1202</v>
      </c>
      <c r="M3913" s="28">
        <v>0.71088322999999998</v>
      </c>
      <c r="N3913" s="29">
        <v>0.54</v>
      </c>
      <c r="O3913" s="31" t="s">
        <v>42</v>
      </c>
      <c r="P3913" s="31">
        <v>0.24038157769999999</v>
      </c>
      <c r="Q3913" s="31">
        <v>0.24038157767693299</v>
      </c>
      <c r="R3913" s="42"/>
      <c r="S3913" s="27">
        <f>IF(A3913="placement",MIN(P3913,IF(R3913="",Q3913,R3913)),"")</f>
        <v>0.24038157767693299</v>
      </c>
      <c r="T3913" s="28">
        <f>IF($A3913="placement",S3913*J3913,"")</f>
        <v>13.220986772231315</v>
      </c>
      <c r="U3913" s="26">
        <f>IF($A3913="placement",T3913,IF($A3913="site",SUMIF($C:$C,$C3913,$T:$T),IF($A3913="user",SUMIF($B:$B,$B3913,$T:$T),SUM($T:$T))))</f>
        <v>13.220986772231315</v>
      </c>
      <c r="V3913" s="27">
        <f>U3913/J3913</f>
        <v>0.24038157767693299</v>
      </c>
    </row>
    <row r="3914" spans="1:22" hidden="1" x14ac:dyDescent="0.3">
      <c r="A3914" s="23" t="s">
        <v>14</v>
      </c>
      <c r="B3914" s="23" t="s">
        <v>6876</v>
      </c>
      <c r="C3914" s="23" t="s">
        <v>6878</v>
      </c>
      <c r="D3914" s="23" t="s">
        <v>6887</v>
      </c>
      <c r="E3914" s="23" t="s">
        <v>10304</v>
      </c>
      <c r="F3914" s="27">
        <v>0.25</v>
      </c>
      <c r="G3914" s="24">
        <v>0</v>
      </c>
      <c r="H3914" s="25">
        <v>14.5715</v>
      </c>
      <c r="I3914" s="25">
        <v>2.1339999999999999</v>
      </c>
      <c r="J3914" s="26">
        <v>55</v>
      </c>
      <c r="K3914" s="26">
        <v>14</v>
      </c>
      <c r="L3914" s="27">
        <v>0.14649999999999999</v>
      </c>
      <c r="M3914" s="28">
        <v>0.86237783000000001</v>
      </c>
      <c r="N3914" s="29">
        <v>0.6</v>
      </c>
      <c r="O3914" s="31" t="s">
        <v>42</v>
      </c>
      <c r="P3914" s="31">
        <v>0.30424927419999998</v>
      </c>
      <c r="Q3914" s="31">
        <v>0.25</v>
      </c>
      <c r="R3914" s="42"/>
      <c r="S3914" s="27">
        <f>IF(A3914="placement",MIN(P3914,IF(R3914="",Q3914,R3914)),"")</f>
        <v>0.25</v>
      </c>
      <c r="T3914" s="28">
        <f>IF($A3914="placement",S3914*J3914,"")</f>
        <v>13.75</v>
      </c>
      <c r="U3914" s="26">
        <f>IF($A3914="placement",T3914,IF($A3914="site",SUMIF($C:$C,$C3914,$T:$T),IF($A3914="user",SUMIF($B:$B,$B3914,$T:$T),SUM($T:$T))))</f>
        <v>13.75</v>
      </c>
      <c r="V3914" s="27">
        <f>U3914/J3914</f>
        <v>0.25</v>
      </c>
    </row>
    <row r="3915" spans="1:22" hidden="1" x14ac:dyDescent="0.3">
      <c r="A3915" s="23" t="s">
        <v>14</v>
      </c>
      <c r="B3915" s="23" t="s">
        <v>7351</v>
      </c>
      <c r="C3915" s="23" t="s">
        <v>7352</v>
      </c>
      <c r="D3915" s="23" t="s">
        <v>7359</v>
      </c>
      <c r="E3915" s="23" t="s">
        <v>7360</v>
      </c>
      <c r="F3915" s="27">
        <v>0.25</v>
      </c>
      <c r="G3915" s="24">
        <v>0</v>
      </c>
      <c r="H3915" s="25">
        <v>6.0355999999999996</v>
      </c>
      <c r="I3915" s="25">
        <v>3.3769999999999998</v>
      </c>
      <c r="J3915" s="26">
        <v>55</v>
      </c>
      <c r="K3915" s="26">
        <v>14</v>
      </c>
      <c r="L3915" s="27">
        <v>0.5595</v>
      </c>
      <c r="M3915" s="28">
        <v>0.54475019999999996</v>
      </c>
      <c r="N3915" s="29">
        <v>0.1</v>
      </c>
      <c r="O3915" s="31" t="s">
        <v>42</v>
      </c>
      <c r="P3915" s="31">
        <v>0.81642962259999996</v>
      </c>
      <c r="Q3915" s="31">
        <v>0.249999999999999</v>
      </c>
      <c r="R3915" s="42"/>
      <c r="S3915" s="27">
        <f>IF(A3915="placement",MIN(P3915,IF(R3915="",Q3915,R3915)),"")</f>
        <v>0.249999999999999</v>
      </c>
      <c r="T3915" s="28">
        <f>IF($A3915="placement",S3915*J3915,"")</f>
        <v>13.749999999999945</v>
      </c>
      <c r="U3915" s="26">
        <f>IF($A3915="placement",T3915,IF($A3915="site",SUMIF($C:$C,$C3915,$T:$T),IF($A3915="user",SUMIF($B:$B,$B3915,$T:$T),SUM($T:$T))))</f>
        <v>13.749999999999945</v>
      </c>
      <c r="V3915" s="27">
        <f>U3915/J3915</f>
        <v>0.249999999999999</v>
      </c>
    </row>
    <row r="3916" spans="1:22" hidden="1" x14ac:dyDescent="0.3">
      <c r="A3916" s="23" t="s">
        <v>14</v>
      </c>
      <c r="B3916" s="23" t="s">
        <v>7683</v>
      </c>
      <c r="C3916" s="23" t="s">
        <v>7685</v>
      </c>
      <c r="D3916" s="23" t="s">
        <v>7686</v>
      </c>
      <c r="E3916" s="23" t="s">
        <v>7687</v>
      </c>
      <c r="F3916" s="27">
        <v>0.25</v>
      </c>
      <c r="G3916" s="24">
        <v>0</v>
      </c>
      <c r="H3916" s="25">
        <v>14.4131</v>
      </c>
      <c r="I3916" s="25">
        <v>1.0711999999999999</v>
      </c>
      <c r="J3916" s="26">
        <v>55</v>
      </c>
      <c r="K3916" s="26">
        <v>14</v>
      </c>
      <c r="L3916" s="27">
        <v>7.4300000000000005E-2</v>
      </c>
      <c r="M3916" s="28">
        <v>1.6998333000000001</v>
      </c>
      <c r="N3916" s="29">
        <v>1.1499999999999999</v>
      </c>
      <c r="O3916" s="31" t="s">
        <v>42</v>
      </c>
      <c r="P3916" s="31">
        <v>0.32346307130000002</v>
      </c>
      <c r="Q3916" s="31">
        <v>0.25</v>
      </c>
      <c r="R3916" s="42"/>
      <c r="S3916" s="27">
        <f>IF(A3916="placement",MIN(P3916,IF(R3916="",Q3916,R3916)),"")</f>
        <v>0.25</v>
      </c>
      <c r="T3916" s="28">
        <f>IF($A3916="placement",S3916*J3916,"")</f>
        <v>13.75</v>
      </c>
      <c r="U3916" s="26">
        <f>IF($A3916="placement",T3916,IF($A3916="site",SUMIF($C:$C,$C3916,$T:$T),IF($A3916="user",SUMIF($B:$B,$B3916,$T:$T),SUM($T:$T))))</f>
        <v>13.75</v>
      </c>
      <c r="V3916" s="27">
        <f>U3916/J3916</f>
        <v>0.25</v>
      </c>
    </row>
    <row r="3917" spans="1:22" hidden="1" x14ac:dyDescent="0.3">
      <c r="A3917" s="23" t="s">
        <v>14</v>
      </c>
      <c r="B3917" s="23" t="s">
        <v>7935</v>
      </c>
      <c r="C3917" s="23" t="s">
        <v>7937</v>
      </c>
      <c r="D3917" s="23" t="s">
        <v>7942</v>
      </c>
      <c r="E3917" s="23" t="s">
        <v>7936</v>
      </c>
      <c r="F3917" s="27">
        <v>0.25</v>
      </c>
      <c r="G3917" s="24">
        <v>0</v>
      </c>
      <c r="H3917" s="25">
        <v>11.2705</v>
      </c>
      <c r="I3917" s="25">
        <v>2.5672999999999999</v>
      </c>
      <c r="J3917" s="26">
        <v>55</v>
      </c>
      <c r="K3917" s="26">
        <v>14</v>
      </c>
      <c r="L3917" s="27">
        <v>0.2278</v>
      </c>
      <c r="M3917" s="28">
        <v>0.71806800000000004</v>
      </c>
      <c r="N3917" s="29">
        <v>0.5</v>
      </c>
      <c r="O3917" s="31" t="s">
        <v>42</v>
      </c>
      <c r="P3917" s="31">
        <v>0.30368711450000002</v>
      </c>
      <c r="Q3917" s="31">
        <v>0.25</v>
      </c>
      <c r="R3917" s="42"/>
      <c r="S3917" s="27">
        <f>IF(A3917="placement",MIN(P3917,IF(R3917="",Q3917,R3917)),"")</f>
        <v>0.25</v>
      </c>
      <c r="T3917" s="28">
        <f>IF($A3917="placement",S3917*J3917,"")</f>
        <v>13.75</v>
      </c>
      <c r="U3917" s="23">
        <f>IF($A3917="placement",T3917,IF($A3917="site",SUMIF($C:$C,$C3917,$T:$T),IF($A3917="user",SUMIF($B:$B,$B3917,$T:$T),SUM($T:$T))))</f>
        <v>13.75</v>
      </c>
      <c r="V3917" s="27">
        <f>U3917/J3917</f>
        <v>0.25</v>
      </c>
    </row>
    <row r="3918" spans="1:22" hidden="1" x14ac:dyDescent="0.3">
      <c r="A3918" s="23" t="s">
        <v>14</v>
      </c>
      <c r="B3918" s="23" t="s">
        <v>8197</v>
      </c>
      <c r="C3918" s="23" t="s">
        <v>8199</v>
      </c>
      <c r="D3918" s="23" t="s">
        <v>8200</v>
      </c>
      <c r="E3918" s="23" t="s">
        <v>8201</v>
      </c>
      <c r="F3918" s="27">
        <v>0.25</v>
      </c>
      <c r="G3918" s="24">
        <v>1</v>
      </c>
      <c r="H3918" s="25">
        <v>66.734499999999997</v>
      </c>
      <c r="I3918" s="25">
        <v>12.337999999999999</v>
      </c>
      <c r="J3918" s="26">
        <v>55</v>
      </c>
      <c r="K3918" s="26">
        <v>13</v>
      </c>
      <c r="L3918" s="27">
        <v>0.18490000000000001</v>
      </c>
      <c r="M3918" s="28">
        <v>0.14908645000000001</v>
      </c>
      <c r="N3918" s="29">
        <v>0.08</v>
      </c>
      <c r="O3918" s="31" t="s">
        <v>42</v>
      </c>
      <c r="P3918" s="31">
        <v>0.46339857099999998</v>
      </c>
      <c r="Q3918" s="31">
        <v>0.25</v>
      </c>
      <c r="R3918" s="42"/>
      <c r="S3918" s="27">
        <f>IF(A3918="placement",MIN(P3918,IF(R3918="",Q3918,R3918)),"")</f>
        <v>0.25</v>
      </c>
      <c r="T3918" s="28">
        <f>IF($A3918="placement",S3918*J3918,"")</f>
        <v>13.75</v>
      </c>
      <c r="U3918" s="26">
        <f>IF($A3918="placement",T3918,IF($A3918="site",SUMIF($C:$C,$C3918,$T:$T),IF($A3918="user",SUMIF($B:$B,$B3918,$T:$T),SUM($T:$T))))</f>
        <v>13.75</v>
      </c>
      <c r="V3918" s="27">
        <f>U3918/J3918</f>
        <v>0.25</v>
      </c>
    </row>
    <row r="3919" spans="1:22" hidden="1" x14ac:dyDescent="0.3">
      <c r="A3919" s="23" t="s">
        <v>14</v>
      </c>
      <c r="B3919" s="23" t="s">
        <v>8593</v>
      </c>
      <c r="C3919" s="23" t="s">
        <v>8595</v>
      </c>
      <c r="D3919" s="23" t="s">
        <v>8600</v>
      </c>
      <c r="E3919" s="23" t="s">
        <v>8601</v>
      </c>
      <c r="F3919" s="27">
        <v>0.33</v>
      </c>
      <c r="G3919" s="24">
        <v>0</v>
      </c>
      <c r="H3919" s="25">
        <v>7.0865999999999998</v>
      </c>
      <c r="I3919" s="25">
        <v>2.3104</v>
      </c>
      <c r="J3919" s="26">
        <v>55</v>
      </c>
      <c r="K3919" s="26">
        <v>18</v>
      </c>
      <c r="L3919" s="27">
        <v>0.32600000000000001</v>
      </c>
      <c r="M3919" s="28">
        <v>0.78832930999999995</v>
      </c>
      <c r="N3919" s="29">
        <v>0.4</v>
      </c>
      <c r="O3919" s="31" t="s">
        <v>12</v>
      </c>
      <c r="P3919" s="31">
        <v>0.49259783600000001</v>
      </c>
      <c r="Q3919" s="31">
        <v>0.33</v>
      </c>
      <c r="R3919" s="42"/>
      <c r="S3919" s="27">
        <f>IF(A3919="placement",MIN(P3919,IF(R3919="",Q3919,R3919)),"")</f>
        <v>0.33</v>
      </c>
      <c r="T3919" s="28">
        <f>IF($A3919="placement",S3919*J3919,"")</f>
        <v>18.150000000000002</v>
      </c>
      <c r="U3919" s="26">
        <f>IF($A3919="placement",T3919,IF($A3919="site",SUMIF($C:$C,$C3919,$T:$T),IF($A3919="user",SUMIF($B:$B,$B3919,$T:$T),SUM($T:$T))))</f>
        <v>18.150000000000002</v>
      </c>
      <c r="V3919" s="27">
        <f>U3919/J3919</f>
        <v>0.33</v>
      </c>
    </row>
    <row r="3920" spans="1:22" x14ac:dyDescent="0.3">
      <c r="A3920" s="23" t="s">
        <v>14</v>
      </c>
      <c r="B3920" s="23" t="s">
        <v>8810</v>
      </c>
      <c r="C3920" s="23" t="s">
        <v>8812</v>
      </c>
      <c r="D3920" s="23" t="s">
        <v>10379</v>
      </c>
      <c r="E3920" s="23" t="s">
        <v>10380</v>
      </c>
      <c r="F3920" s="27">
        <v>0.25</v>
      </c>
      <c r="G3920" s="24">
        <v>1</v>
      </c>
      <c r="H3920" s="25">
        <v>47.1967</v>
      </c>
      <c r="I3920" s="25">
        <v>3.5646</v>
      </c>
      <c r="J3920" s="26">
        <v>55</v>
      </c>
      <c r="K3920" s="26">
        <v>14</v>
      </c>
      <c r="L3920" s="27">
        <v>7.5499999999999998E-2</v>
      </c>
      <c r="M3920" s="28">
        <v>0.51663994999999996</v>
      </c>
      <c r="N3920" s="29">
        <v>0.2</v>
      </c>
      <c r="O3920" s="31" t="s">
        <v>12</v>
      </c>
      <c r="P3920" s="31">
        <v>0.61288320709999999</v>
      </c>
      <c r="Q3920" s="31">
        <v>0.25</v>
      </c>
      <c r="R3920" s="42">
        <v>0.3</v>
      </c>
      <c r="S3920" s="27">
        <f>IF(A3920="placement",MIN(P3920,IF(R3920="",Q3920,R3920)),"")</f>
        <v>0.3</v>
      </c>
      <c r="T3920" s="28">
        <f>IF($A3920="placement",S3920*J3920,"")</f>
        <v>16.5</v>
      </c>
      <c r="U3920" s="26">
        <f>IF($A3920="placement",T3920,IF($A3920="site",SUMIF($C:$C,$C3920,$T:$T),IF($A3920="user",SUMIF($B:$B,$B3920,$T:$T),SUM($T:$T))))</f>
        <v>16.5</v>
      </c>
      <c r="V3920" s="27">
        <f>U3920/J3920</f>
        <v>0.3</v>
      </c>
    </row>
    <row r="3921" spans="1:22" hidden="1" x14ac:dyDescent="0.3">
      <c r="A3921" s="23" t="s">
        <v>14</v>
      </c>
      <c r="B3921" s="23" t="s">
        <v>9013</v>
      </c>
      <c r="C3921" s="23" t="s">
        <v>9015</v>
      </c>
      <c r="D3921" s="23" t="s">
        <v>9022</v>
      </c>
      <c r="E3921" s="23" t="s">
        <v>9023</v>
      </c>
      <c r="F3921" s="27">
        <v>0.15</v>
      </c>
      <c r="G3921" s="24">
        <v>0</v>
      </c>
      <c r="H3921" s="25">
        <v>15.129899999999999</v>
      </c>
      <c r="I3921" s="25">
        <v>1.4503999999999999</v>
      </c>
      <c r="J3921" s="26">
        <v>55</v>
      </c>
      <c r="K3921" s="26">
        <v>8</v>
      </c>
      <c r="L3921" s="27">
        <v>9.5899999999999999E-2</v>
      </c>
      <c r="M3921" s="28">
        <v>1.25953213</v>
      </c>
      <c r="N3921" s="29">
        <v>1</v>
      </c>
      <c r="O3921" s="31" t="s">
        <v>42</v>
      </c>
      <c r="P3921" s="31">
        <v>0.2060543973</v>
      </c>
      <c r="Q3921" s="31">
        <v>0.15</v>
      </c>
      <c r="R3921" s="42"/>
      <c r="S3921" s="27">
        <f>IF(A3921="placement",MIN(P3921,IF(R3921="",Q3921,R3921)),"")</f>
        <v>0.15</v>
      </c>
      <c r="T3921" s="28">
        <f>IF($A3921="placement",S3921*J3921,"")</f>
        <v>8.25</v>
      </c>
      <c r="U3921" s="26">
        <f>IF($A3921="placement",T3921,IF($A3921="site",SUMIF($C:$C,$C3921,$T:$T),IF($A3921="user",SUMIF($B:$B,$B3921,$T:$T),SUM($T:$T))))</f>
        <v>8.25</v>
      </c>
      <c r="V3921" s="27">
        <f>U3921/J3921</f>
        <v>0.15</v>
      </c>
    </row>
    <row r="3922" spans="1:22" hidden="1" x14ac:dyDescent="0.3">
      <c r="A3922" s="23" t="s">
        <v>14</v>
      </c>
      <c r="B3922" s="23" t="s">
        <v>678</v>
      </c>
      <c r="C3922" s="23" t="s">
        <v>680</v>
      </c>
      <c r="D3922" s="23" t="s">
        <v>950</v>
      </c>
      <c r="E3922" s="23" t="s">
        <v>951</v>
      </c>
      <c r="F3922" s="27">
        <v>0.33</v>
      </c>
      <c r="G3922" s="24">
        <v>0</v>
      </c>
      <c r="H3922" s="25">
        <v>26.4986</v>
      </c>
      <c r="I3922" s="25">
        <v>3.9519000000000002</v>
      </c>
      <c r="J3922" s="26">
        <v>54</v>
      </c>
      <c r="K3922" s="26">
        <v>18</v>
      </c>
      <c r="L3922" s="27">
        <v>0.14910000000000001</v>
      </c>
      <c r="M3922" s="28">
        <v>0.45720172999999997</v>
      </c>
      <c r="N3922" s="29">
        <v>0.3</v>
      </c>
      <c r="O3922" s="31" t="s">
        <v>12</v>
      </c>
      <c r="P3922" s="31">
        <v>0.34383450090000001</v>
      </c>
      <c r="Q3922" s="31">
        <v>0.33</v>
      </c>
      <c r="R3922" s="42"/>
      <c r="S3922" s="27">
        <f>IF(A3922="placement",MIN(P3922,IF(R3922="",Q3922,R3922)),"")</f>
        <v>0.33</v>
      </c>
      <c r="T3922" s="28">
        <f>IF($A3922="placement",S3922*J3922,"")</f>
        <v>17.82</v>
      </c>
      <c r="U3922" s="26">
        <f>IF($A3922="placement",T3922,IF($A3922="site",SUMIF($C:$C,$C3922,$T:$T),IF($A3922="user",SUMIF($B:$B,$B3922,$T:$T),SUM($T:$T))))</f>
        <v>17.82</v>
      </c>
      <c r="V3922" s="27">
        <f>U3922/J3922</f>
        <v>0.33</v>
      </c>
    </row>
    <row r="3923" spans="1:22" hidden="1" x14ac:dyDescent="0.3">
      <c r="A3923" s="23" t="s">
        <v>14</v>
      </c>
      <c r="B3923" s="23" t="s">
        <v>1268</v>
      </c>
      <c r="C3923" s="23" t="s">
        <v>1270</v>
      </c>
      <c r="D3923" s="23" t="s">
        <v>1297</v>
      </c>
      <c r="E3923" s="23" t="s">
        <v>1298</v>
      </c>
      <c r="F3923" s="27">
        <v>0.4</v>
      </c>
      <c r="G3923" s="24">
        <v>0</v>
      </c>
      <c r="H3923" s="25">
        <v>1.3827</v>
      </c>
      <c r="I3923" s="25">
        <v>0.50760000000000005</v>
      </c>
      <c r="J3923" s="26">
        <v>54</v>
      </c>
      <c r="K3923" s="26">
        <v>16</v>
      </c>
      <c r="L3923" s="27">
        <v>0.36709999999999998</v>
      </c>
      <c r="M3923" s="28">
        <v>3.5758091799999998</v>
      </c>
      <c r="N3923" s="29">
        <v>2.5</v>
      </c>
      <c r="O3923" s="31" t="s">
        <v>385</v>
      </c>
      <c r="P3923" s="31">
        <v>0.30085754650000002</v>
      </c>
      <c r="Q3923" s="31">
        <v>0.30085754652750701</v>
      </c>
      <c r="R3923" s="42"/>
      <c r="S3923" s="27">
        <f>IF(A3923="placement",MIN(P3923,IF(R3923="",Q3923,R3923)),"")</f>
        <v>0.30085754650000002</v>
      </c>
      <c r="T3923" s="28">
        <f>IF($A3923="placement",S3923*J3923,"")</f>
        <v>16.246307511000001</v>
      </c>
      <c r="U3923" s="26">
        <f>IF($A3923="placement",T3923,IF($A3923="site",SUMIF($C:$C,$C3923,$T:$T),IF($A3923="user",SUMIF($B:$B,$B3923,$T:$T),SUM($T:$T))))</f>
        <v>16.246307511000001</v>
      </c>
      <c r="V3923" s="27">
        <f>U3923/J3923</f>
        <v>0.30085754650000002</v>
      </c>
    </row>
    <row r="3924" spans="1:22" x14ac:dyDescent="0.3">
      <c r="A3924" s="23" t="s">
        <v>14</v>
      </c>
      <c r="B3924" s="23" t="s">
        <v>1576</v>
      </c>
      <c r="C3924" s="23" t="s">
        <v>1577</v>
      </c>
      <c r="D3924" s="23" t="s">
        <v>1610</v>
      </c>
      <c r="E3924" s="23" t="s">
        <v>1611</v>
      </c>
      <c r="F3924" s="27">
        <v>0.33</v>
      </c>
      <c r="G3924" s="24">
        <v>0</v>
      </c>
      <c r="H3924" s="25">
        <v>10.4617</v>
      </c>
      <c r="I3924" s="25">
        <v>4.5848000000000004</v>
      </c>
      <c r="J3924" s="26">
        <v>54</v>
      </c>
      <c r="K3924" s="26">
        <v>18</v>
      </c>
      <c r="L3924" s="27">
        <v>0.43819999999999998</v>
      </c>
      <c r="M3924" s="28">
        <v>0.39340676000000002</v>
      </c>
      <c r="N3924" s="29">
        <v>0.05</v>
      </c>
      <c r="O3924" s="31" t="s">
        <v>12</v>
      </c>
      <c r="P3924" s="31">
        <v>0.87290508320000004</v>
      </c>
      <c r="Q3924" s="31">
        <v>0.33</v>
      </c>
      <c r="R3924" s="42">
        <v>0.3</v>
      </c>
      <c r="S3924" s="27">
        <f>IF(A3924="placement",MIN(P3924,IF(R3924="",Q3924,R3924)),"")</f>
        <v>0.3</v>
      </c>
      <c r="T3924" s="28">
        <f>IF($A3924="placement",S3924*J3924,"")</f>
        <v>16.2</v>
      </c>
      <c r="U3924" s="26">
        <f>IF($A3924="placement",T3924,IF($A3924="site",SUMIF($C:$C,$C3924,$T:$T),IF($A3924="user",SUMIF($B:$B,$B3924,$T:$T),SUM($T:$T))))</f>
        <v>16.2</v>
      </c>
      <c r="V3924" s="27">
        <f>U3924/J3924</f>
        <v>0.3</v>
      </c>
    </row>
    <row r="3925" spans="1:22" hidden="1" x14ac:dyDescent="0.3">
      <c r="A3925" s="23" t="s">
        <v>14</v>
      </c>
      <c r="B3925" s="23" t="s">
        <v>1708</v>
      </c>
      <c r="C3925" s="23" t="s">
        <v>1709</v>
      </c>
      <c r="D3925" s="23" t="s">
        <v>1934</v>
      </c>
      <c r="E3925" s="23" t="s">
        <v>1935</v>
      </c>
      <c r="F3925" s="27">
        <v>0.15</v>
      </c>
      <c r="G3925" s="24">
        <v>0</v>
      </c>
      <c r="H3925" s="25">
        <v>1.9124000000000001</v>
      </c>
      <c r="I3925" s="25">
        <v>0.86040000000000005</v>
      </c>
      <c r="J3925" s="26">
        <v>54</v>
      </c>
      <c r="K3925" s="26">
        <v>8</v>
      </c>
      <c r="L3925" s="27">
        <v>0.44990000000000002</v>
      </c>
      <c r="M3925" s="28">
        <v>2.0794537599999998</v>
      </c>
      <c r="N3925" s="29">
        <v>1.55</v>
      </c>
      <c r="O3925" s="31" t="s">
        <v>42</v>
      </c>
      <c r="P3925" s="31">
        <v>0.25461194209999999</v>
      </c>
      <c r="Q3925" s="31">
        <v>0.15</v>
      </c>
      <c r="R3925" s="42"/>
      <c r="S3925" s="27">
        <f>IF(A3925="placement",MIN(P3925,IF(R3925="",Q3925,R3925)),"")</f>
        <v>0.15</v>
      </c>
      <c r="T3925" s="28">
        <f>IF($A3925="placement",S3925*J3925,"")</f>
        <v>8.1</v>
      </c>
      <c r="U3925" s="26">
        <f>IF($A3925="placement",T3925,IF($A3925="site",SUMIF($C:$C,$C3925,$T:$T),IF($A3925="user",SUMIF($B:$B,$B3925,$T:$T),SUM($T:$T))))</f>
        <v>8.1</v>
      </c>
      <c r="V3925" s="27">
        <f>U3925/J3925</f>
        <v>0.15</v>
      </c>
    </row>
    <row r="3926" spans="1:22" hidden="1" x14ac:dyDescent="0.3">
      <c r="A3926" s="23" t="s">
        <v>14</v>
      </c>
      <c r="B3926" s="23" t="s">
        <v>2599</v>
      </c>
      <c r="C3926" s="23" t="s">
        <v>2600</v>
      </c>
      <c r="D3926" s="32" t="s">
        <v>10705</v>
      </c>
      <c r="E3926" s="23" t="s">
        <v>10706</v>
      </c>
      <c r="F3926" s="27">
        <v>0.25</v>
      </c>
      <c r="G3926" s="24">
        <v>0</v>
      </c>
      <c r="H3926" s="25">
        <v>6.5213999999999999</v>
      </c>
      <c r="I3926" s="25">
        <v>1.6145</v>
      </c>
      <c r="J3926" s="26">
        <v>54</v>
      </c>
      <c r="K3926" s="26">
        <v>13</v>
      </c>
      <c r="L3926" s="27">
        <v>0.24759999999999999</v>
      </c>
      <c r="M3926" s="28">
        <v>1.1106667299999999</v>
      </c>
      <c r="N3926" s="29">
        <v>0.8</v>
      </c>
      <c r="O3926" s="31" t="s">
        <v>12</v>
      </c>
      <c r="P3926" s="31">
        <v>0.27971192299999997</v>
      </c>
      <c r="Q3926" s="31">
        <v>0.249999999999999</v>
      </c>
      <c r="R3926" s="42"/>
      <c r="S3926" s="27">
        <f>IF(A3926="placement",MIN(P3926,IF(R3926="",Q3926,R3926)),"")</f>
        <v>0.249999999999999</v>
      </c>
      <c r="T3926" s="28">
        <f>IF($A3926="placement",S3926*J3926,"")</f>
        <v>13.499999999999947</v>
      </c>
      <c r="U3926" s="26">
        <f>IF($A3926="placement",T3926,IF($A3926="site",SUMIF($C:$C,$C3926,$T:$T),IF($A3926="user",SUMIF($B:$B,$B3926,$T:$T),SUM($T:$T))))</f>
        <v>13.499999999999947</v>
      </c>
      <c r="V3926" s="27">
        <f>U3926/J3926</f>
        <v>0.249999999999999</v>
      </c>
    </row>
    <row r="3927" spans="1:22" hidden="1" x14ac:dyDescent="0.3">
      <c r="A3927" s="23" t="s">
        <v>14</v>
      </c>
      <c r="B3927" s="23" t="s">
        <v>2619</v>
      </c>
      <c r="C3927" s="23" t="s">
        <v>2621</v>
      </c>
      <c r="D3927" s="23" t="s">
        <v>2762</v>
      </c>
      <c r="E3927" s="23" t="s">
        <v>2763</v>
      </c>
      <c r="F3927" s="27">
        <v>0.25</v>
      </c>
      <c r="G3927" s="24">
        <v>0</v>
      </c>
      <c r="H3927" s="25">
        <v>34.041400000000003</v>
      </c>
      <c r="I3927" s="25">
        <v>3.7793999999999999</v>
      </c>
      <c r="J3927" s="26">
        <v>54</v>
      </c>
      <c r="K3927" s="26">
        <v>14</v>
      </c>
      <c r="L3927" s="27">
        <v>0.111</v>
      </c>
      <c r="M3927" s="28">
        <v>0.48047097999999999</v>
      </c>
      <c r="N3927" s="29">
        <v>0.3</v>
      </c>
      <c r="O3927" s="31" t="s">
        <v>12</v>
      </c>
      <c r="P3927" s="31">
        <v>0.3756126535</v>
      </c>
      <c r="Q3927" s="31">
        <v>0.25</v>
      </c>
      <c r="R3927" s="42"/>
      <c r="S3927" s="27">
        <f>IF(A3927="placement",MIN(P3927,IF(R3927="",Q3927,R3927)),"")</f>
        <v>0.25</v>
      </c>
      <c r="T3927" s="28">
        <f>IF($A3927="placement",S3927*J3927,"")</f>
        <v>13.5</v>
      </c>
      <c r="U3927" s="26">
        <f>IF($A3927="placement",T3927,IF($A3927="site",SUMIF($C:$C,$C3927,$T:$T),IF($A3927="user",SUMIF($B:$B,$B3927,$T:$T),SUM($T:$T))))</f>
        <v>13.5</v>
      </c>
      <c r="V3927" s="27">
        <f>U3927/J3927</f>
        <v>0.25</v>
      </c>
    </row>
    <row r="3928" spans="1:22" hidden="1" x14ac:dyDescent="0.3">
      <c r="A3928" s="23" t="s">
        <v>14</v>
      </c>
      <c r="B3928" s="23" t="s">
        <v>2886</v>
      </c>
      <c r="C3928" s="23" t="s">
        <v>2888</v>
      </c>
      <c r="D3928" s="32" t="s">
        <v>2889</v>
      </c>
      <c r="E3928" s="23" t="s">
        <v>2887</v>
      </c>
      <c r="F3928" s="27">
        <v>0.15</v>
      </c>
      <c r="G3928" s="24">
        <v>0</v>
      </c>
      <c r="H3928" s="25">
        <v>25.1187</v>
      </c>
      <c r="I3928" s="25">
        <v>2.0470999999999999</v>
      </c>
      <c r="J3928" s="26">
        <v>54</v>
      </c>
      <c r="K3928" s="26">
        <v>11</v>
      </c>
      <c r="L3928" s="27">
        <v>8.1500000000000003E-2</v>
      </c>
      <c r="M3928" s="28">
        <v>0.87445220000000001</v>
      </c>
      <c r="N3928" s="29">
        <v>0.3</v>
      </c>
      <c r="O3928" s="31" t="s">
        <v>70</v>
      </c>
      <c r="P3928" s="31">
        <v>0.65692807379999996</v>
      </c>
      <c r="Q3928" s="31">
        <v>0.15</v>
      </c>
      <c r="R3928" s="42"/>
      <c r="S3928" s="27">
        <f>IF(A3928="placement",MIN(P3928,IF(R3928="",Q3928,R3928)),"")</f>
        <v>0.15</v>
      </c>
      <c r="T3928" s="28">
        <f>IF($A3928="placement",S3928*J3928,"")</f>
        <v>8.1</v>
      </c>
      <c r="U3928" s="26">
        <f>IF($A3928="placement",T3928,IF($A3928="site",SUMIF($C:$C,$C3928,$T:$T),IF($A3928="user",SUMIF($B:$B,$B3928,$T:$T),SUM($T:$T))))</f>
        <v>8.1</v>
      </c>
      <c r="V3928" s="27">
        <f>U3928/J3928</f>
        <v>0.15</v>
      </c>
    </row>
    <row r="3929" spans="1:22" hidden="1" x14ac:dyDescent="0.3">
      <c r="A3929" s="17" t="s">
        <v>13</v>
      </c>
      <c r="B3929" s="17" t="s">
        <v>2886</v>
      </c>
      <c r="C3929" s="17" t="s">
        <v>2888</v>
      </c>
      <c r="D3929" s="17" t="s">
        <v>9898</v>
      </c>
      <c r="E3929" s="17"/>
      <c r="F3929" s="18">
        <v>0.15</v>
      </c>
      <c r="G3929" s="36">
        <v>0</v>
      </c>
      <c r="H3929" s="37">
        <v>25.1187</v>
      </c>
      <c r="I3929" s="37">
        <v>2.0470999999999999</v>
      </c>
      <c r="J3929" s="19">
        <v>54</v>
      </c>
      <c r="K3929" s="19">
        <v>11</v>
      </c>
      <c r="L3929" s="18">
        <v>8.1500000000000003E-2</v>
      </c>
      <c r="M3929" s="20">
        <v>0.87445220000000001</v>
      </c>
      <c r="N3929" s="21">
        <v>0.3</v>
      </c>
      <c r="O3929" s="22"/>
      <c r="P3929" s="22">
        <v>0.65692807379999996</v>
      </c>
      <c r="Q3929" s="22">
        <v>0.15</v>
      </c>
      <c r="R3929" s="43"/>
      <c r="S3929" s="18" t="str">
        <f>IF(A3929="placement",MIN(P3929,IF(R3929="",Q3929,R3929)),"")</f>
        <v/>
      </c>
      <c r="T3929" s="20" t="str">
        <f>IF($A3929="placement",S3929*J3929,"")</f>
        <v/>
      </c>
      <c r="U3929" s="19">
        <f>IF($A3929="placement",T3929,IF($A3929="site",SUMIF($C:$C,$C3929,$T:$T),IF($A3929="user",SUMIF($B:$B,$B3929,$T:$T),SUM($T:$T))))</f>
        <v>8.1</v>
      </c>
      <c r="V3929" s="18">
        <f>U3929/J3929</f>
        <v>0.15</v>
      </c>
    </row>
    <row r="3930" spans="1:22" hidden="1" x14ac:dyDescent="0.3">
      <c r="A3930" s="11" t="s">
        <v>10</v>
      </c>
      <c r="B3930" s="11" t="s">
        <v>2886</v>
      </c>
      <c r="C3930" s="11" t="s">
        <v>9898</v>
      </c>
      <c r="D3930" s="11" t="s">
        <v>9898</v>
      </c>
      <c r="E3930" s="11"/>
      <c r="F3930" s="12">
        <v>0.15</v>
      </c>
      <c r="G3930" s="33">
        <v>0</v>
      </c>
      <c r="H3930" s="34">
        <v>25.1187</v>
      </c>
      <c r="I3930" s="34">
        <v>2.0470999999999999</v>
      </c>
      <c r="J3930" s="13">
        <v>54</v>
      </c>
      <c r="K3930" s="13">
        <v>11</v>
      </c>
      <c r="L3930" s="12">
        <v>8.1500000000000003E-2</v>
      </c>
      <c r="M3930" s="14">
        <v>0.87445220000000001</v>
      </c>
      <c r="N3930" s="15">
        <v>0.3</v>
      </c>
      <c r="O3930" s="16"/>
      <c r="P3930" s="16">
        <v>0.65692807379999996</v>
      </c>
      <c r="Q3930" s="16">
        <v>0.15</v>
      </c>
      <c r="R3930" s="44"/>
      <c r="S3930" s="12" t="str">
        <f>IF(A3930="placement",MIN(P3930,IF(R3930="",Q3930,R3930)),"")</f>
        <v/>
      </c>
      <c r="T3930" s="14" t="str">
        <f>IF($A3930="placement",S3930*J3930,"")</f>
        <v/>
      </c>
      <c r="U3930" s="11">
        <f>IF($A3930="placement",T3930,IF($A3930="site",SUMIF($C:$C,$C3930,$T:$T),IF($A3930="user",SUMIF($B:$B,$B3930,$T:$T),SUM($T:$T))))</f>
        <v>8.1</v>
      </c>
      <c r="V3930" s="12">
        <f>U3930/J3930</f>
        <v>0.15</v>
      </c>
    </row>
    <row r="3931" spans="1:22" hidden="1" x14ac:dyDescent="0.3">
      <c r="A3931" s="23" t="s">
        <v>14</v>
      </c>
      <c r="B3931" s="23" t="s">
        <v>3593</v>
      </c>
      <c r="C3931" s="23" t="s">
        <v>3595</v>
      </c>
      <c r="D3931" s="23" t="s">
        <v>3618</v>
      </c>
      <c r="E3931" s="23" t="s">
        <v>3619</v>
      </c>
      <c r="F3931" s="27">
        <v>0.25</v>
      </c>
      <c r="G3931" s="24">
        <v>0</v>
      </c>
      <c r="H3931" s="25">
        <v>2.0266000000000002</v>
      </c>
      <c r="I3931" s="25">
        <v>1.3073999999999999</v>
      </c>
      <c r="J3931" s="26">
        <v>54</v>
      </c>
      <c r="K3931" s="26">
        <v>14</v>
      </c>
      <c r="L3931" s="27">
        <v>0.64510000000000001</v>
      </c>
      <c r="M3931" s="28">
        <v>1.3859531199999999</v>
      </c>
      <c r="N3931" s="29">
        <v>0.5</v>
      </c>
      <c r="O3931" s="31" t="s">
        <v>12</v>
      </c>
      <c r="P3931" s="31">
        <v>0.63923743749999995</v>
      </c>
      <c r="Q3931" s="31">
        <v>0.25</v>
      </c>
      <c r="R3931" s="42"/>
      <c r="S3931" s="27">
        <f>IF(A3931="placement",MIN(P3931,IF(R3931="",Q3931,R3931)),"")</f>
        <v>0.25</v>
      </c>
      <c r="T3931" s="28">
        <f>IF($A3931="placement",S3931*J3931,"")</f>
        <v>13.5</v>
      </c>
      <c r="U3931" s="26">
        <f>IF($A3931="placement",T3931,IF($A3931="site",SUMIF($C:$C,$C3931,$T:$T),IF($A3931="user",SUMIF($B:$B,$B3931,$T:$T),SUM($T:$T))))</f>
        <v>13.5</v>
      </c>
      <c r="V3931" s="27">
        <f>U3931/J3931</f>
        <v>0.25</v>
      </c>
    </row>
    <row r="3932" spans="1:22" hidden="1" x14ac:dyDescent="0.3">
      <c r="A3932" s="17" t="s">
        <v>13</v>
      </c>
      <c r="B3932" s="17" t="s">
        <v>10815</v>
      </c>
      <c r="C3932" s="17" t="s">
        <v>10816</v>
      </c>
      <c r="D3932" s="38" t="s">
        <v>9898</v>
      </c>
      <c r="E3932" s="17"/>
      <c r="F3932" s="18">
        <v>0.25</v>
      </c>
      <c r="G3932" s="36">
        <v>0.68044906000000005</v>
      </c>
      <c r="H3932" s="37">
        <v>21.105899999999998</v>
      </c>
      <c r="I3932" s="37">
        <v>1.6947000000000001</v>
      </c>
      <c r="J3932" s="19">
        <v>54</v>
      </c>
      <c r="K3932" s="19">
        <v>14</v>
      </c>
      <c r="L3932" s="18">
        <v>8.0299999999999996E-2</v>
      </c>
      <c r="M3932" s="20">
        <v>1.07074096</v>
      </c>
      <c r="N3932" s="21">
        <v>0.5</v>
      </c>
      <c r="O3932" s="22"/>
      <c r="P3932" s="22">
        <v>0.53303364769999995</v>
      </c>
      <c r="Q3932" s="22">
        <v>0.249999999999999</v>
      </c>
      <c r="R3932" s="43"/>
      <c r="S3932" s="18" t="str">
        <f>IF(A3932="placement",MIN(P3932,IF(R3932="",Q3932,R3932)),"")</f>
        <v/>
      </c>
      <c r="T3932" s="20" t="str">
        <f>IF($A3932="placement",S3932*J3932,"")</f>
        <v/>
      </c>
      <c r="U3932" s="19">
        <f>IF($A3932="placement",T3932,IF($A3932="site",SUMIF($C:$C,$C3932,$T:$T),IF($A3932="user",SUMIF($B:$B,$B3932,$T:$T),SUM($T:$T))))</f>
        <v>13.249999999999984</v>
      </c>
      <c r="V3932" s="18">
        <f>U3932/J3932</f>
        <v>0.24537037037037007</v>
      </c>
    </row>
    <row r="3933" spans="1:22" hidden="1" x14ac:dyDescent="0.3">
      <c r="A3933" s="11" t="s">
        <v>10</v>
      </c>
      <c r="B3933" s="11" t="s">
        <v>7961</v>
      </c>
      <c r="C3933" s="11" t="s">
        <v>9898</v>
      </c>
      <c r="D3933" s="35" t="s">
        <v>9898</v>
      </c>
      <c r="E3933" s="11"/>
      <c r="F3933" s="12">
        <v>0.25</v>
      </c>
      <c r="G3933" s="33">
        <v>0.78042648999999997</v>
      </c>
      <c r="H3933" s="34">
        <v>482.29039999999998</v>
      </c>
      <c r="I3933" s="34">
        <v>8.7205999999999992</v>
      </c>
      <c r="J3933" s="13">
        <v>54</v>
      </c>
      <c r="K3933" s="13">
        <v>14</v>
      </c>
      <c r="L3933" s="12">
        <v>1.8100000000000002E-2</v>
      </c>
      <c r="M3933" s="14">
        <v>0.20787628999999999</v>
      </c>
      <c r="N3933" s="15">
        <v>0.03</v>
      </c>
      <c r="O3933" s="16"/>
      <c r="P3933" s="16">
        <v>0.85568339429999996</v>
      </c>
      <c r="Q3933" s="16">
        <v>0.249999999999999</v>
      </c>
      <c r="R3933" s="44"/>
      <c r="S3933" s="12" t="str">
        <f>IF(A3933="placement",MIN(P3933,IF(R3933="",Q3933,R3933)),"")</f>
        <v/>
      </c>
      <c r="T3933" s="14" t="str">
        <f>IF($A3933="placement",S3933*J3933,"")</f>
        <v/>
      </c>
      <c r="U3933" s="13">
        <f>IF($A3933="placement",T3933,IF($A3933="site",SUMIF($C:$C,$C3933,$T:$T),IF($A3933="user",SUMIF($B:$B,$B3933,$T:$T),SUM($T:$T))))</f>
        <v>10.749999999999979</v>
      </c>
      <c r="V3933" s="12">
        <f>U3933/J3933</f>
        <v>0.19907407407407368</v>
      </c>
    </row>
    <row r="3934" spans="1:22" x14ac:dyDescent="0.3">
      <c r="A3934" s="23" t="s">
        <v>14</v>
      </c>
      <c r="B3934" s="23" t="s">
        <v>4016</v>
      </c>
      <c r="C3934" s="23" t="s">
        <v>4018</v>
      </c>
      <c r="D3934" s="32" t="s">
        <v>4063</v>
      </c>
      <c r="E3934" s="23" t="s">
        <v>4064</v>
      </c>
      <c r="F3934" s="27">
        <v>0.25</v>
      </c>
      <c r="G3934" s="24">
        <v>0</v>
      </c>
      <c r="H3934" s="25">
        <v>10.014900000000001</v>
      </c>
      <c r="I3934" s="25">
        <v>1.7851999999999999</v>
      </c>
      <c r="J3934" s="26">
        <v>54</v>
      </c>
      <c r="K3934" s="26">
        <v>14</v>
      </c>
      <c r="L3934" s="27">
        <v>0.17829999999999999</v>
      </c>
      <c r="M3934" s="28">
        <v>1.0151842499999999</v>
      </c>
      <c r="N3934" s="29">
        <v>0.7</v>
      </c>
      <c r="O3934" s="31" t="s">
        <v>12</v>
      </c>
      <c r="P3934" s="31">
        <v>0.310469997</v>
      </c>
      <c r="Q3934" s="31">
        <v>0.25</v>
      </c>
      <c r="R3934" s="42">
        <v>0.3</v>
      </c>
      <c r="S3934" s="27">
        <f>IF(A3934="placement",MIN(P3934,IF(R3934="",Q3934,R3934)),"")</f>
        <v>0.3</v>
      </c>
      <c r="T3934" s="28">
        <f>IF($A3934="placement",S3934*J3934,"")</f>
        <v>16.2</v>
      </c>
      <c r="U3934" s="26">
        <f>IF($A3934="placement",T3934,IF($A3934="site",SUMIF($C:$C,$C3934,$T:$T),IF($A3934="user",SUMIF($B:$B,$B3934,$T:$T),SUM($T:$T))))</f>
        <v>16.2</v>
      </c>
      <c r="V3934" s="27">
        <f>U3934/J3934</f>
        <v>0.3</v>
      </c>
    </row>
    <row r="3935" spans="1:22" hidden="1" x14ac:dyDescent="0.3">
      <c r="A3935" s="23" t="s">
        <v>14</v>
      </c>
      <c r="B3935" s="23" t="s">
        <v>4271</v>
      </c>
      <c r="C3935" s="23" t="s">
        <v>4272</v>
      </c>
      <c r="D3935" s="23" t="s">
        <v>4281</v>
      </c>
      <c r="E3935" s="23" t="s">
        <v>4282</v>
      </c>
      <c r="F3935" s="27">
        <v>0.2</v>
      </c>
      <c r="G3935" s="24">
        <v>0</v>
      </c>
      <c r="H3935" s="25">
        <v>12.5198</v>
      </c>
      <c r="I3935" s="25">
        <v>3.2543000000000002</v>
      </c>
      <c r="J3935" s="26">
        <v>54</v>
      </c>
      <c r="K3935" s="26">
        <v>11</v>
      </c>
      <c r="L3935" s="27">
        <v>0.25990000000000002</v>
      </c>
      <c r="M3935" s="28">
        <v>0.55800921999999997</v>
      </c>
      <c r="N3935" s="29">
        <v>0.3</v>
      </c>
      <c r="O3935" s="31" t="s">
        <v>42</v>
      </c>
      <c r="P3935" s="31">
        <v>0.46237447339999999</v>
      </c>
      <c r="Q3935" s="31">
        <v>0.2</v>
      </c>
      <c r="R3935" s="42"/>
      <c r="S3935" s="27">
        <f>IF(A3935="placement",MIN(P3935,IF(R3935="",Q3935,R3935)),"")</f>
        <v>0.2</v>
      </c>
      <c r="T3935" s="28">
        <f>IF($A3935="placement",S3935*J3935,"")</f>
        <v>10.8</v>
      </c>
      <c r="U3935" s="26">
        <f>IF($A3935="placement",T3935,IF($A3935="site",SUMIF($C:$C,$C3935,$T:$T),IF($A3935="user",SUMIF($B:$B,$B3935,$T:$T),SUM($T:$T))))</f>
        <v>10.8</v>
      </c>
      <c r="V3935" s="27">
        <f>U3935/J3935</f>
        <v>0.2</v>
      </c>
    </row>
    <row r="3936" spans="1:22" hidden="1" x14ac:dyDescent="0.3">
      <c r="A3936" s="23" t="s">
        <v>14</v>
      </c>
      <c r="B3936" s="23" t="s">
        <v>10249</v>
      </c>
      <c r="C3936" s="23" t="s">
        <v>10250</v>
      </c>
      <c r="D3936" s="23" t="s">
        <v>10271</v>
      </c>
      <c r="E3936" s="23" t="s">
        <v>10272</v>
      </c>
      <c r="F3936" s="27">
        <v>0.25</v>
      </c>
      <c r="G3936" s="24">
        <v>0</v>
      </c>
      <c r="H3936" s="25">
        <v>5.6519000000000004</v>
      </c>
      <c r="I3936" s="25">
        <v>0.53210000000000002</v>
      </c>
      <c r="J3936" s="26">
        <v>54</v>
      </c>
      <c r="K3936" s="26">
        <v>13</v>
      </c>
      <c r="L3936" s="27">
        <v>9.4100000000000003E-2</v>
      </c>
      <c r="M3936" s="28">
        <v>3.3699020000000002</v>
      </c>
      <c r="N3936" s="29">
        <v>2.25</v>
      </c>
      <c r="O3936" s="31" t="s">
        <v>12</v>
      </c>
      <c r="P3936" s="31">
        <v>0.3323247976</v>
      </c>
      <c r="Q3936" s="31">
        <v>0.25</v>
      </c>
      <c r="R3936" s="42"/>
      <c r="S3936" s="27">
        <f>IF(A3936="placement",MIN(P3936,IF(R3936="",Q3936,R3936)),"")</f>
        <v>0.25</v>
      </c>
      <c r="T3936" s="28">
        <f>IF($A3936="placement",S3936*J3936,"")</f>
        <v>13.5</v>
      </c>
      <c r="U3936" s="26">
        <f>IF($A3936="placement",T3936,IF($A3936="site",SUMIF($C:$C,$C3936,$T:$T),IF($A3936="user",SUMIF($B:$B,$B3936,$T:$T),SUM($T:$T))))</f>
        <v>13.5</v>
      </c>
      <c r="V3936" s="27">
        <f>U3936/J3936</f>
        <v>0.25</v>
      </c>
    </row>
    <row r="3937" spans="1:22" hidden="1" x14ac:dyDescent="0.3">
      <c r="A3937" s="17" t="s">
        <v>13</v>
      </c>
      <c r="B3937" s="17" t="s">
        <v>6405</v>
      </c>
      <c r="C3937" s="17" t="s">
        <v>6406</v>
      </c>
      <c r="D3937" s="17" t="s">
        <v>9898</v>
      </c>
      <c r="E3937" s="17"/>
      <c r="F3937" s="18">
        <v>0.27560000000000001</v>
      </c>
      <c r="G3937" s="36">
        <v>0.30909472999999998</v>
      </c>
      <c r="H3937" s="37">
        <v>188.38290000000001</v>
      </c>
      <c r="I3937" s="37">
        <v>2.7997000000000001</v>
      </c>
      <c r="J3937" s="19">
        <v>54</v>
      </c>
      <c r="K3937" s="19">
        <v>13</v>
      </c>
      <c r="L3937" s="18">
        <v>1.49E-2</v>
      </c>
      <c r="M3937" s="20">
        <v>0.64357587999999999</v>
      </c>
      <c r="N3937" s="21">
        <v>0.40587000000000001</v>
      </c>
      <c r="O3937" s="22"/>
      <c r="P3937" s="22">
        <v>0.36935174900000001</v>
      </c>
      <c r="Q3937" s="22">
        <v>0.27558543701636401</v>
      </c>
      <c r="R3937" s="43"/>
      <c r="S3937" s="18" t="str">
        <f>IF(A3937="placement",MIN(P3937,IF(R3937="",Q3937,R3937)),"")</f>
        <v/>
      </c>
      <c r="T3937" s="20" t="str">
        <f>IF($A3937="placement",S3937*J3937,"")</f>
        <v/>
      </c>
      <c r="U3937" s="19">
        <f>IF($A3937="placement",T3937,IF($A3937="site",SUMIF($C:$C,$C3937,$T:$T),IF($A3937="user",SUMIF($B:$B,$B3937,$T:$T),SUM($T:$T))))</f>
        <v>11.162325855661702</v>
      </c>
      <c r="V3937" s="18">
        <f>U3937/J3937</f>
        <v>0.20670973806780932</v>
      </c>
    </row>
    <row r="3938" spans="1:22" hidden="1" x14ac:dyDescent="0.3">
      <c r="A3938" s="11" t="s">
        <v>10</v>
      </c>
      <c r="B3938" s="11" t="s">
        <v>6405</v>
      </c>
      <c r="C3938" s="11" t="s">
        <v>9898</v>
      </c>
      <c r="D3938" s="11" t="s">
        <v>9898</v>
      </c>
      <c r="E3938" s="11"/>
      <c r="F3938" s="12">
        <v>0.27560000000000001</v>
      </c>
      <c r="G3938" s="33">
        <v>0.30909472999999998</v>
      </c>
      <c r="H3938" s="34">
        <v>188.38290000000001</v>
      </c>
      <c r="I3938" s="34">
        <v>2.7997000000000001</v>
      </c>
      <c r="J3938" s="13">
        <v>54</v>
      </c>
      <c r="K3938" s="13">
        <v>13</v>
      </c>
      <c r="L3938" s="12">
        <v>1.49E-2</v>
      </c>
      <c r="M3938" s="14">
        <v>0.64357587999999999</v>
      </c>
      <c r="N3938" s="15">
        <v>0.40587000000000001</v>
      </c>
      <c r="O3938" s="16"/>
      <c r="P3938" s="16">
        <v>0.36935174900000001</v>
      </c>
      <c r="Q3938" s="16">
        <v>0.27558543701636401</v>
      </c>
      <c r="R3938" s="44"/>
      <c r="S3938" s="12" t="str">
        <f>IF(A3938="placement",MIN(P3938,IF(R3938="",Q3938,R3938)),"")</f>
        <v/>
      </c>
      <c r="T3938" s="14" t="str">
        <f>IF($A3938="placement",S3938*J3938,"")</f>
        <v/>
      </c>
      <c r="U3938" s="13">
        <f>IF($A3938="placement",T3938,IF($A3938="site",SUMIF($C:$C,$C3938,$T:$T),IF($A3938="user",SUMIF($B:$B,$B3938,$T:$T),SUM($T:$T))))</f>
        <v>11.162325855661702</v>
      </c>
      <c r="V3938" s="12">
        <f>U3938/J3938</f>
        <v>0.20670973806780932</v>
      </c>
    </row>
    <row r="3939" spans="1:22" hidden="1" x14ac:dyDescent="0.3">
      <c r="A3939" s="17" t="s">
        <v>13</v>
      </c>
      <c r="B3939" s="17" t="s">
        <v>7464</v>
      </c>
      <c r="C3939" s="17" t="s">
        <v>7466</v>
      </c>
      <c r="D3939" s="38" t="s">
        <v>9898</v>
      </c>
      <c r="E3939" s="17"/>
      <c r="F3939" s="18">
        <v>0.33</v>
      </c>
      <c r="G3939" s="36">
        <v>0</v>
      </c>
      <c r="H3939" s="37">
        <v>6.4790999999999999</v>
      </c>
      <c r="I3939" s="37">
        <v>1.3684000000000001</v>
      </c>
      <c r="J3939" s="19">
        <v>54</v>
      </c>
      <c r="K3939" s="19">
        <v>16</v>
      </c>
      <c r="L3939" s="18">
        <v>0.2112</v>
      </c>
      <c r="M3939" s="20">
        <v>1.30411338</v>
      </c>
      <c r="N3939" s="21">
        <v>0.9</v>
      </c>
      <c r="O3939" s="22"/>
      <c r="P3939" s="22">
        <v>0.3098759552</v>
      </c>
      <c r="Q3939" s="22">
        <v>0.309875955153324</v>
      </c>
      <c r="R3939" s="43"/>
      <c r="S3939" s="18" t="str">
        <f>IF(A3939="placement",MIN(P3939,IF(R3939="",Q3939,R3939)),"")</f>
        <v/>
      </c>
      <c r="T3939" s="20" t="str">
        <f>IF($A3939="placement",S3939*J3939,"")</f>
        <v/>
      </c>
      <c r="U3939" s="19">
        <f>IF($A3939="placement",T3939,IF($A3939="site",SUMIF($C:$C,$C3939,$T:$T),IF($A3939="user",SUMIF($B:$B,$B3939,$T:$T),SUM($T:$T))))</f>
        <v>16.434562998519961</v>
      </c>
      <c r="V3939" s="18">
        <f>U3939/J3939</f>
        <v>0.30434375923185114</v>
      </c>
    </row>
    <row r="3940" spans="1:22" hidden="1" x14ac:dyDescent="0.3">
      <c r="A3940" s="11" t="s">
        <v>10</v>
      </c>
      <c r="B3940" s="11" t="s">
        <v>10815</v>
      </c>
      <c r="C3940" s="11" t="s">
        <v>9898</v>
      </c>
      <c r="D3940" s="11" t="s">
        <v>9898</v>
      </c>
      <c r="E3940" s="11"/>
      <c r="F3940" s="12">
        <v>0.25</v>
      </c>
      <c r="G3940" s="33">
        <v>0.68044906000000005</v>
      </c>
      <c r="H3940" s="34">
        <v>21.105899999999998</v>
      </c>
      <c r="I3940" s="34">
        <v>1.6947000000000001</v>
      </c>
      <c r="J3940" s="13">
        <v>54</v>
      </c>
      <c r="K3940" s="13">
        <v>14</v>
      </c>
      <c r="L3940" s="12">
        <v>8.0299999999999996E-2</v>
      </c>
      <c r="M3940" s="14">
        <v>1.07074096</v>
      </c>
      <c r="N3940" s="15">
        <v>0.5</v>
      </c>
      <c r="O3940" s="16"/>
      <c r="P3940" s="16">
        <v>0.53303364769999995</v>
      </c>
      <c r="Q3940" s="16">
        <v>0.249999999999999</v>
      </c>
      <c r="R3940" s="44"/>
      <c r="S3940" s="12" t="str">
        <f>IF(A3940="placement",MIN(P3940,IF(R3940="",Q3940,R3940)),"")</f>
        <v/>
      </c>
      <c r="T3940" s="14" t="str">
        <f>IF($A3940="placement",S3940*J3940,"")</f>
        <v/>
      </c>
      <c r="U3940" s="13">
        <f>IF($A3940="placement",T3940,IF($A3940="site",SUMIF($C:$C,$C3940,$T:$T),IF($A3940="user",SUMIF($B:$B,$B3940,$T:$T),SUM($T:$T))))</f>
        <v>13.249999999999984</v>
      </c>
      <c r="V3940" s="12">
        <f>U3940/J3940</f>
        <v>0.24537037037037007</v>
      </c>
    </row>
    <row r="3941" spans="1:22" hidden="1" x14ac:dyDescent="0.3">
      <c r="A3941" s="23" t="s">
        <v>14</v>
      </c>
      <c r="B3941" s="23" t="s">
        <v>7909</v>
      </c>
      <c r="C3941" s="23" t="s">
        <v>7910</v>
      </c>
      <c r="D3941" s="23" t="s">
        <v>7933</v>
      </c>
      <c r="E3941" s="23" t="s">
        <v>7934</v>
      </c>
      <c r="F3941" s="27">
        <v>0.15</v>
      </c>
      <c r="G3941" s="24">
        <v>1</v>
      </c>
      <c r="H3941" s="25">
        <v>369.23930000000001</v>
      </c>
      <c r="I3941" s="25">
        <v>2.7583000000000002</v>
      </c>
      <c r="J3941" s="26">
        <v>54</v>
      </c>
      <c r="K3941" s="26">
        <v>8</v>
      </c>
      <c r="L3941" s="27">
        <v>7.4999999999999997E-3</v>
      </c>
      <c r="M3941" s="28">
        <v>0.64873369000000003</v>
      </c>
      <c r="N3941" s="29">
        <v>0.45</v>
      </c>
      <c r="O3941" s="31" t="s">
        <v>42</v>
      </c>
      <c r="P3941" s="31">
        <v>0.30634093769999998</v>
      </c>
      <c r="Q3941" s="31">
        <v>0.15</v>
      </c>
      <c r="R3941" s="42"/>
      <c r="S3941" s="27">
        <f>IF(A3941="placement",MIN(P3941,IF(R3941="",Q3941,R3941)),"")</f>
        <v>0.15</v>
      </c>
      <c r="T3941" s="28">
        <f>IF($A3941="placement",S3941*J3941,"")</f>
        <v>8.1</v>
      </c>
      <c r="U3941" s="23">
        <f>IF($A3941="placement",T3941,IF($A3941="site",SUMIF($C:$C,$C3941,$T:$T),IF($A3941="user",SUMIF($B:$B,$B3941,$T:$T),SUM($T:$T))))</f>
        <v>8.1</v>
      </c>
      <c r="V3941" s="27">
        <f>U3941/J3941</f>
        <v>0.15</v>
      </c>
    </row>
    <row r="3942" spans="1:22" hidden="1" x14ac:dyDescent="0.3">
      <c r="A3942" s="17" t="s">
        <v>13</v>
      </c>
      <c r="B3942" s="17" t="s">
        <v>7961</v>
      </c>
      <c r="C3942" s="17" t="s">
        <v>7963</v>
      </c>
      <c r="D3942" s="17" t="s">
        <v>9898</v>
      </c>
      <c r="E3942" s="17"/>
      <c r="F3942" s="18">
        <v>0.25</v>
      </c>
      <c r="G3942" s="36">
        <v>0.78042648999999997</v>
      </c>
      <c r="H3942" s="37">
        <v>482.29039999999998</v>
      </c>
      <c r="I3942" s="37">
        <v>8.7205999999999992</v>
      </c>
      <c r="J3942" s="19">
        <v>54</v>
      </c>
      <c r="K3942" s="19">
        <v>14</v>
      </c>
      <c r="L3942" s="18">
        <v>1.8100000000000002E-2</v>
      </c>
      <c r="M3942" s="20">
        <v>0.20787628999999999</v>
      </c>
      <c r="N3942" s="21">
        <v>0.03</v>
      </c>
      <c r="O3942" s="22"/>
      <c r="P3942" s="22">
        <v>0.85568339429999996</v>
      </c>
      <c r="Q3942" s="22">
        <v>0.249999999999999</v>
      </c>
      <c r="R3942" s="43"/>
      <c r="S3942" s="18" t="str">
        <f>IF(A3942="placement",MIN(P3942,IF(R3942="",Q3942,R3942)),"")</f>
        <v/>
      </c>
      <c r="T3942" s="20" t="str">
        <f>IF($A3942="placement",S3942*J3942,"")</f>
        <v/>
      </c>
      <c r="U3942" s="19">
        <f>IF($A3942="placement",T3942,IF($A3942="site",SUMIF($C:$C,$C3942,$T:$T),IF($A3942="user",SUMIF($B:$B,$B3942,$T:$T),SUM($T:$T))))</f>
        <v>10.749999999999979</v>
      </c>
      <c r="V3942" s="18">
        <f>U3942/J3942</f>
        <v>0.19907407407407368</v>
      </c>
    </row>
    <row r="3943" spans="1:22" hidden="1" x14ac:dyDescent="0.3">
      <c r="A3943" s="11" t="s">
        <v>10</v>
      </c>
      <c r="B3943" s="11" t="s">
        <v>7464</v>
      </c>
      <c r="C3943" s="11" t="s">
        <v>9898</v>
      </c>
      <c r="D3943" s="35" t="s">
        <v>9898</v>
      </c>
      <c r="E3943" s="11"/>
      <c r="F3943" s="12">
        <v>0.33</v>
      </c>
      <c r="G3943" s="33">
        <v>0</v>
      </c>
      <c r="H3943" s="34">
        <v>6.4790999999999999</v>
      </c>
      <c r="I3943" s="34">
        <v>1.3684000000000001</v>
      </c>
      <c r="J3943" s="13">
        <v>54</v>
      </c>
      <c r="K3943" s="13">
        <v>16</v>
      </c>
      <c r="L3943" s="12">
        <v>0.2112</v>
      </c>
      <c r="M3943" s="14">
        <v>1.30411338</v>
      </c>
      <c r="N3943" s="15">
        <v>0.9</v>
      </c>
      <c r="O3943" s="16"/>
      <c r="P3943" s="16">
        <v>0.3098759552</v>
      </c>
      <c r="Q3943" s="16">
        <v>0.309875955153324</v>
      </c>
      <c r="R3943" s="44"/>
      <c r="S3943" s="12" t="str">
        <f>IF(A3943="placement",MIN(P3943,IF(R3943="",Q3943,R3943)),"")</f>
        <v/>
      </c>
      <c r="T3943" s="14" t="str">
        <f>IF($A3943="placement",S3943*J3943,"")</f>
        <v/>
      </c>
      <c r="U3943" s="13">
        <f>IF($A3943="placement",T3943,IF($A3943="site",SUMIF($C:$C,$C3943,$T:$T),IF($A3943="user",SUMIF($B:$B,$B3943,$T:$T),SUM($T:$T))))</f>
        <v>16.434562998519961</v>
      </c>
      <c r="V3943" s="12">
        <f>U3943/J3943</f>
        <v>0.30434375923185114</v>
      </c>
    </row>
    <row r="3944" spans="1:22" hidden="1" x14ac:dyDescent="0.3">
      <c r="A3944" s="23" t="s">
        <v>14</v>
      </c>
      <c r="B3944" s="23" t="s">
        <v>7987</v>
      </c>
      <c r="C3944" s="23" t="s">
        <v>7988</v>
      </c>
      <c r="D3944" s="23" t="s">
        <v>7991</v>
      </c>
      <c r="E3944" s="23" t="s">
        <v>7992</v>
      </c>
      <c r="F3944" s="27">
        <v>0.33</v>
      </c>
      <c r="G3944" s="24">
        <v>0</v>
      </c>
      <c r="H3944" s="25">
        <v>6.1086</v>
      </c>
      <c r="I3944" s="25">
        <v>2.6280999999999999</v>
      </c>
      <c r="J3944" s="26">
        <v>54</v>
      </c>
      <c r="K3944" s="26">
        <v>18</v>
      </c>
      <c r="L3944" s="27">
        <v>0.43020000000000003</v>
      </c>
      <c r="M3944" s="28">
        <v>0.69112899000000005</v>
      </c>
      <c r="N3944" s="29">
        <v>0.32</v>
      </c>
      <c r="O3944" s="31" t="s">
        <v>12</v>
      </c>
      <c r="P3944" s="31">
        <v>0.53698946889999999</v>
      </c>
      <c r="Q3944" s="31">
        <v>0.33</v>
      </c>
      <c r="R3944" s="42"/>
      <c r="S3944" s="27">
        <f>IF(A3944="placement",MIN(P3944,IF(R3944="",Q3944,R3944)),"")</f>
        <v>0.33</v>
      </c>
      <c r="T3944" s="28">
        <f>IF($A3944="placement",S3944*J3944,"")</f>
        <v>17.82</v>
      </c>
      <c r="U3944" s="26">
        <f>IF($A3944="placement",T3944,IF($A3944="site",SUMIF($C:$C,$C3944,$T:$T),IF($A3944="user",SUMIF($B:$B,$B3944,$T:$T),SUM($T:$T))))</f>
        <v>17.82</v>
      </c>
      <c r="V3944" s="27">
        <f>U3944/J3944</f>
        <v>0.33</v>
      </c>
    </row>
    <row r="3945" spans="1:22" hidden="1" x14ac:dyDescent="0.3">
      <c r="A3945" s="23" t="s">
        <v>14</v>
      </c>
      <c r="B3945" s="23" t="s">
        <v>9541</v>
      </c>
      <c r="C3945" s="23" t="s">
        <v>9543</v>
      </c>
      <c r="D3945" s="23" t="s">
        <v>9544</v>
      </c>
      <c r="E3945" s="23" t="s">
        <v>9545</v>
      </c>
      <c r="F3945" s="27">
        <v>0.3</v>
      </c>
      <c r="G3945" s="24">
        <v>0</v>
      </c>
      <c r="H3945" s="25">
        <v>10.985200000000001</v>
      </c>
      <c r="I3945" s="25">
        <v>5.6416000000000004</v>
      </c>
      <c r="J3945" s="26">
        <v>54</v>
      </c>
      <c r="K3945" s="26">
        <v>16</v>
      </c>
      <c r="L3945" s="27">
        <v>0.51359999999999995</v>
      </c>
      <c r="M3945" s="28">
        <v>0.31688464999999999</v>
      </c>
      <c r="N3945" s="29">
        <v>0.01</v>
      </c>
      <c r="O3945" s="31" t="s">
        <v>12</v>
      </c>
      <c r="P3945" s="31">
        <v>0.96844277519999999</v>
      </c>
      <c r="Q3945" s="31">
        <v>0.3</v>
      </c>
      <c r="R3945" s="42"/>
      <c r="S3945" s="27">
        <f>IF(A3945="placement",MIN(P3945,IF(R3945="",Q3945,R3945)),"")</f>
        <v>0.3</v>
      </c>
      <c r="T3945" s="28">
        <f>IF($A3945="placement",S3945*J3945,"")</f>
        <v>16.2</v>
      </c>
      <c r="U3945" s="26">
        <f>IF($A3945="placement",T3945,IF($A3945="site",SUMIF($C:$C,$C3945,$T:$T),IF($A3945="user",SUMIF($B:$B,$B3945,$T:$T),SUM($T:$T))))</f>
        <v>16.2</v>
      </c>
      <c r="V3945" s="27">
        <f>U3945/J3945</f>
        <v>0.3</v>
      </c>
    </row>
    <row r="3946" spans="1:22" hidden="1" x14ac:dyDescent="0.3">
      <c r="A3946" s="23" t="s">
        <v>14</v>
      </c>
      <c r="B3946" s="23" t="s">
        <v>9695</v>
      </c>
      <c r="C3946" s="23" t="s">
        <v>9696</v>
      </c>
      <c r="D3946" s="23" t="s">
        <v>9711</v>
      </c>
      <c r="E3946" s="23" t="s">
        <v>9712</v>
      </c>
      <c r="F3946" s="27">
        <v>0.25</v>
      </c>
      <c r="G3946" s="24">
        <v>0</v>
      </c>
      <c r="H3946" s="25">
        <v>44.4666</v>
      </c>
      <c r="I3946" s="25">
        <v>4.9128999999999996</v>
      </c>
      <c r="J3946" s="26">
        <v>54</v>
      </c>
      <c r="K3946" s="26">
        <v>13</v>
      </c>
      <c r="L3946" s="27">
        <v>0.1105</v>
      </c>
      <c r="M3946" s="28">
        <v>0.36623194999999997</v>
      </c>
      <c r="N3946" s="29">
        <v>0.15</v>
      </c>
      <c r="O3946" s="31" t="s">
        <v>42</v>
      </c>
      <c r="P3946" s="31">
        <v>0.59042350480000005</v>
      </c>
      <c r="Q3946" s="31">
        <v>0.25</v>
      </c>
      <c r="R3946" s="42"/>
      <c r="S3946" s="27">
        <f>IF(A3946="placement",MIN(P3946,IF(R3946="",Q3946,R3946)),"")</f>
        <v>0.25</v>
      </c>
      <c r="T3946" s="28">
        <f>IF($A3946="placement",S3946*J3946,"")</f>
        <v>13.5</v>
      </c>
      <c r="U3946" s="26">
        <f>IF($A3946="placement",T3946,IF($A3946="site",SUMIF($C:$C,$C3946,$T:$T),IF($A3946="user",SUMIF($B:$B,$B3946,$T:$T),SUM($T:$T))))</f>
        <v>13.5</v>
      </c>
      <c r="V3946" s="27">
        <f>U3946/J3946</f>
        <v>0.25</v>
      </c>
    </row>
    <row r="3947" spans="1:22" hidden="1" x14ac:dyDescent="0.3">
      <c r="A3947" s="23" t="s">
        <v>14</v>
      </c>
      <c r="B3947" s="23" t="s">
        <v>277</v>
      </c>
      <c r="C3947" s="23" t="s">
        <v>279</v>
      </c>
      <c r="D3947" s="32" t="s">
        <v>296</v>
      </c>
      <c r="E3947" s="23" t="s">
        <v>297</v>
      </c>
      <c r="F3947" s="27">
        <v>0.25</v>
      </c>
      <c r="G3947" s="24">
        <v>0</v>
      </c>
      <c r="H3947" s="25">
        <v>6.3666999999999998</v>
      </c>
      <c r="I3947" s="25">
        <v>0.71260000000000001</v>
      </c>
      <c r="J3947" s="26">
        <v>53</v>
      </c>
      <c r="K3947" s="26">
        <v>10</v>
      </c>
      <c r="L3947" s="27">
        <v>0.1119</v>
      </c>
      <c r="M3947" s="28">
        <v>2.4797614299999999</v>
      </c>
      <c r="N3947" s="46">
        <v>2</v>
      </c>
      <c r="O3947" s="31" t="s">
        <v>12</v>
      </c>
      <c r="P3947" s="31">
        <v>0.19347080010000001</v>
      </c>
      <c r="Q3947" s="31">
        <v>0.19347080010186701</v>
      </c>
      <c r="R3947" s="42"/>
      <c r="S3947" s="27">
        <f>IF(A3947="placement",MIN(P3947,IF(R3947="",Q3947,R3947)),"")</f>
        <v>0.19347080010000001</v>
      </c>
      <c r="T3947" s="28">
        <f>IF($A3947="placement",S3947*J3947,"")</f>
        <v>10.2539524053</v>
      </c>
      <c r="U3947" s="26">
        <f>IF($A3947="placement",T3947,IF($A3947="site",SUMIF($C:$C,$C3947,$T:$T),IF($A3947="user",SUMIF($B:$B,$B3947,$T:$T),SUM($T:$T))))</f>
        <v>10.2539524053</v>
      </c>
      <c r="V3947" s="27">
        <f>U3947/J3947</f>
        <v>0.19347080010000001</v>
      </c>
    </row>
    <row r="3948" spans="1:22" hidden="1" x14ac:dyDescent="0.3">
      <c r="A3948" s="23" t="s">
        <v>14</v>
      </c>
      <c r="B3948" s="23" t="s">
        <v>438</v>
      </c>
      <c r="C3948" s="23" t="s">
        <v>440</v>
      </c>
      <c r="D3948" s="23" t="s">
        <v>443</v>
      </c>
      <c r="E3948" s="23" t="s">
        <v>444</v>
      </c>
      <c r="F3948" s="27">
        <v>0.25</v>
      </c>
      <c r="G3948" s="24">
        <v>0</v>
      </c>
      <c r="H3948" s="25">
        <v>9.8956999999999997</v>
      </c>
      <c r="I3948" s="25">
        <v>0.53069999999999995</v>
      </c>
      <c r="J3948" s="26">
        <v>53</v>
      </c>
      <c r="K3948" s="26">
        <v>5</v>
      </c>
      <c r="L3948" s="27">
        <v>5.3600000000000002E-2</v>
      </c>
      <c r="M3948" s="28">
        <v>3.3380753699999999</v>
      </c>
      <c r="N3948" s="29">
        <v>3</v>
      </c>
      <c r="O3948" s="31" t="s">
        <v>42</v>
      </c>
      <c r="P3948" s="31">
        <v>0.1012785311</v>
      </c>
      <c r="Q3948" s="31">
        <v>0.10127853108028</v>
      </c>
      <c r="R3948" s="42"/>
      <c r="S3948" s="27">
        <f>IF(A3948="placement",MIN(P3948,IF(R3948="",Q3948,R3948)),"")</f>
        <v>0.10127853108028</v>
      </c>
      <c r="T3948" s="28">
        <f>IF($A3948="placement",S3948*J3948,"")</f>
        <v>5.3677621472548394</v>
      </c>
      <c r="U3948" s="26">
        <f>IF($A3948="placement",T3948,IF($A3948="site",SUMIF($C:$C,$C3948,$T:$T),IF($A3948="user",SUMIF($B:$B,$B3948,$T:$T),SUM($T:$T))))</f>
        <v>5.3677621472548394</v>
      </c>
      <c r="V3948" s="27">
        <f>U3948/J3948</f>
        <v>0.10127853108027998</v>
      </c>
    </row>
    <row r="3949" spans="1:22" hidden="1" x14ac:dyDescent="0.3">
      <c r="A3949" s="23" t="s">
        <v>14</v>
      </c>
      <c r="B3949" s="23" t="s">
        <v>438</v>
      </c>
      <c r="C3949" s="23" t="s">
        <v>440</v>
      </c>
      <c r="D3949" s="23" t="s">
        <v>449</v>
      </c>
      <c r="E3949" s="23" t="s">
        <v>450</v>
      </c>
      <c r="F3949" s="27">
        <v>0.33</v>
      </c>
      <c r="G3949" s="24">
        <v>0</v>
      </c>
      <c r="H3949" s="25">
        <v>18.609400000000001</v>
      </c>
      <c r="I3949" s="25">
        <v>0.29599999999999999</v>
      </c>
      <c r="J3949" s="26">
        <v>53</v>
      </c>
      <c r="K3949" s="26">
        <v>9</v>
      </c>
      <c r="L3949" s="27">
        <v>1.5900000000000001E-2</v>
      </c>
      <c r="M3949" s="28">
        <v>5.9919884200000002</v>
      </c>
      <c r="N3949" s="29">
        <v>5</v>
      </c>
      <c r="O3949" s="31" t="s">
        <v>12</v>
      </c>
      <c r="P3949" s="31">
        <v>0.16555245900000001</v>
      </c>
      <c r="Q3949" s="31">
        <v>0.165552459042801</v>
      </c>
      <c r="R3949" s="42"/>
      <c r="S3949" s="27">
        <f>IF(A3949="placement",MIN(P3949,IF(R3949="",Q3949,R3949)),"")</f>
        <v>0.16555245900000001</v>
      </c>
      <c r="T3949" s="28">
        <f>IF($A3949="placement",S3949*J3949,"")</f>
        <v>8.7742803270000014</v>
      </c>
      <c r="U3949" s="26">
        <f>IF($A3949="placement",T3949,IF($A3949="site",SUMIF($C:$C,$C3949,$T:$T),IF($A3949="user",SUMIF($B:$B,$B3949,$T:$T),SUM($T:$T))))</f>
        <v>8.7742803270000014</v>
      </c>
      <c r="V3949" s="27">
        <f>U3949/J3949</f>
        <v>0.16555245900000001</v>
      </c>
    </row>
    <row r="3950" spans="1:22" hidden="1" x14ac:dyDescent="0.3">
      <c r="A3950" s="23" t="s">
        <v>14</v>
      </c>
      <c r="B3950" s="23" t="s">
        <v>438</v>
      </c>
      <c r="C3950" s="23" t="s">
        <v>440</v>
      </c>
      <c r="D3950" s="23" t="s">
        <v>465</v>
      </c>
      <c r="E3950" s="23" t="s">
        <v>466</v>
      </c>
      <c r="F3950" s="27">
        <v>0.33</v>
      </c>
      <c r="G3950" s="24">
        <v>0</v>
      </c>
      <c r="H3950" s="25">
        <v>18.613299999999999</v>
      </c>
      <c r="I3950" s="25">
        <v>0.29239999999999999</v>
      </c>
      <c r="J3950" s="26">
        <v>53</v>
      </c>
      <c r="K3950" s="26">
        <v>9</v>
      </c>
      <c r="L3950" s="27">
        <v>1.5699999999999999E-2</v>
      </c>
      <c r="M3950" s="28">
        <v>5.9861260400000003</v>
      </c>
      <c r="N3950" s="29">
        <v>5</v>
      </c>
      <c r="O3950" s="31" t="s">
        <v>12</v>
      </c>
      <c r="P3950" s="31">
        <v>0.16473526150000001</v>
      </c>
      <c r="Q3950" s="31">
        <v>0.164735261474179</v>
      </c>
      <c r="R3950" s="42"/>
      <c r="S3950" s="27">
        <f>IF(A3950="placement",MIN(P3950,IF(R3950="",Q3950,R3950)),"")</f>
        <v>0.164735261474179</v>
      </c>
      <c r="T3950" s="28">
        <f>IF($A3950="placement",S3950*J3950,"")</f>
        <v>8.7309688581314866</v>
      </c>
      <c r="U3950" s="26">
        <f>IF($A3950="placement",T3950,IF($A3950="site",SUMIF($C:$C,$C3950,$T:$T),IF($A3950="user",SUMIF($B:$B,$B3950,$T:$T),SUM($T:$T))))</f>
        <v>8.7309688581314866</v>
      </c>
      <c r="V3950" s="27">
        <f>U3950/J3950</f>
        <v>0.164735261474179</v>
      </c>
    </row>
    <row r="3951" spans="1:22" hidden="1" x14ac:dyDescent="0.3">
      <c r="A3951" s="23" t="s">
        <v>14</v>
      </c>
      <c r="B3951" s="23" t="s">
        <v>1017</v>
      </c>
      <c r="C3951" s="23" t="s">
        <v>1019</v>
      </c>
      <c r="D3951" s="23" t="s">
        <v>1068</v>
      </c>
      <c r="E3951" s="23" t="s">
        <v>1069</v>
      </c>
      <c r="F3951" s="27">
        <v>0.3</v>
      </c>
      <c r="G3951" s="24">
        <v>0</v>
      </c>
      <c r="H3951" s="25">
        <v>4.0814000000000004</v>
      </c>
      <c r="I3951" s="25">
        <v>0.99429999999999996</v>
      </c>
      <c r="J3951" s="26">
        <v>53</v>
      </c>
      <c r="K3951" s="26">
        <v>16</v>
      </c>
      <c r="L3951" s="27">
        <v>0.24360000000000001</v>
      </c>
      <c r="M3951" s="28">
        <v>1.7852442500000001</v>
      </c>
      <c r="N3951" s="29">
        <v>1.25</v>
      </c>
      <c r="O3951" s="31" t="s">
        <v>42</v>
      </c>
      <c r="P3951" s="31">
        <v>0.29981569860000001</v>
      </c>
      <c r="Q3951" s="31">
        <v>0.29981569861492202</v>
      </c>
      <c r="R3951" s="42"/>
      <c r="S3951" s="27">
        <f>IF(A3951="placement",MIN(P3951,IF(R3951="",Q3951,R3951)),"")</f>
        <v>0.29981569860000001</v>
      </c>
      <c r="T3951" s="28">
        <f>IF($A3951="placement",S3951*J3951,"")</f>
        <v>15.890232025800001</v>
      </c>
      <c r="U3951" s="26">
        <f>IF($A3951="placement",T3951,IF($A3951="site",SUMIF($C:$C,$C3951,$T:$T),IF($A3951="user",SUMIF($B:$B,$B3951,$T:$T),SUM($T:$T))))</f>
        <v>15.890232025800001</v>
      </c>
      <c r="V3951" s="27">
        <f>U3951/J3951</f>
        <v>0.29981569860000001</v>
      </c>
    </row>
    <row r="3952" spans="1:22" hidden="1" x14ac:dyDescent="0.3">
      <c r="A3952" s="23" t="s">
        <v>14</v>
      </c>
      <c r="B3952" s="23" t="s">
        <v>1658</v>
      </c>
      <c r="C3952" s="23" t="s">
        <v>1659</v>
      </c>
      <c r="D3952" s="23" t="s">
        <v>1664</v>
      </c>
      <c r="E3952" s="23" t="s">
        <v>1665</v>
      </c>
      <c r="F3952" s="27">
        <v>0.15</v>
      </c>
      <c r="G3952" s="24">
        <v>0</v>
      </c>
      <c r="H3952" s="25">
        <v>20.879300000000001</v>
      </c>
      <c r="I3952" s="25">
        <v>2.0973999999999999</v>
      </c>
      <c r="J3952" s="26">
        <v>53</v>
      </c>
      <c r="K3952" s="26">
        <v>8</v>
      </c>
      <c r="L3952" s="27">
        <v>0.10050000000000001</v>
      </c>
      <c r="M3952" s="28">
        <v>0.84976331000000005</v>
      </c>
      <c r="N3952" s="29">
        <v>0.5</v>
      </c>
      <c r="O3952" s="31" t="s">
        <v>42</v>
      </c>
      <c r="P3952" s="31">
        <v>0.41160085930000001</v>
      </c>
      <c r="Q3952" s="31">
        <v>0.15</v>
      </c>
      <c r="R3952" s="42"/>
      <c r="S3952" s="27">
        <f>IF(A3952="placement",MIN(P3952,IF(R3952="",Q3952,R3952)),"")</f>
        <v>0.15</v>
      </c>
      <c r="T3952" s="28">
        <f>IF($A3952="placement",S3952*J3952,"")</f>
        <v>7.9499999999999993</v>
      </c>
      <c r="U3952" s="26">
        <f>IF($A3952="placement",T3952,IF($A3952="site",SUMIF($C:$C,$C3952,$T:$T),IF($A3952="user",SUMIF($B:$B,$B3952,$T:$T),SUM($T:$T))))</f>
        <v>7.9499999999999993</v>
      </c>
      <c r="V3952" s="27">
        <f>U3952/J3952</f>
        <v>0.15</v>
      </c>
    </row>
    <row r="3953" spans="1:22" hidden="1" x14ac:dyDescent="0.3">
      <c r="A3953" s="23" t="s">
        <v>14</v>
      </c>
      <c r="B3953" s="23" t="s">
        <v>1708</v>
      </c>
      <c r="C3953" s="23" t="s">
        <v>1709</v>
      </c>
      <c r="D3953" s="23" t="s">
        <v>1900</v>
      </c>
      <c r="E3953" s="23" t="s">
        <v>1901</v>
      </c>
      <c r="F3953" s="27">
        <v>0.33</v>
      </c>
      <c r="G3953" s="24">
        <v>0</v>
      </c>
      <c r="H3953" s="25">
        <v>3.5446</v>
      </c>
      <c r="I3953" s="25">
        <v>0.92379999999999995</v>
      </c>
      <c r="J3953" s="26">
        <v>53</v>
      </c>
      <c r="K3953" s="26">
        <v>11</v>
      </c>
      <c r="L3953" s="27">
        <v>0.2606</v>
      </c>
      <c r="M3953" s="28">
        <v>1.9062939800000001</v>
      </c>
      <c r="N3953" s="29">
        <v>1.5</v>
      </c>
      <c r="O3953" s="31" t="s">
        <v>12</v>
      </c>
      <c r="P3953" s="31">
        <v>0.2131329069</v>
      </c>
      <c r="Q3953" s="31">
        <v>0.213132906899866</v>
      </c>
      <c r="R3953" s="42"/>
      <c r="S3953" s="27">
        <f>IF(A3953="placement",MIN(P3953,IF(R3953="",Q3953,R3953)),"")</f>
        <v>0.213132906899866</v>
      </c>
      <c r="T3953" s="28">
        <f>IF($A3953="placement",S3953*J3953,"")</f>
        <v>11.296044065692898</v>
      </c>
      <c r="U3953" s="26">
        <f>IF($A3953="placement",T3953,IF($A3953="site",SUMIF($C:$C,$C3953,$T:$T),IF($A3953="user",SUMIF($B:$B,$B3953,$T:$T),SUM($T:$T))))</f>
        <v>11.296044065692898</v>
      </c>
      <c r="V3953" s="27">
        <f>U3953/J3953</f>
        <v>0.213132906899866</v>
      </c>
    </row>
    <row r="3954" spans="1:22" hidden="1" x14ac:dyDescent="0.3">
      <c r="A3954" s="23" t="s">
        <v>14</v>
      </c>
      <c r="B3954" s="23" t="s">
        <v>2284</v>
      </c>
      <c r="C3954" s="23" t="s">
        <v>2285</v>
      </c>
      <c r="D3954" s="32" t="s">
        <v>2286</v>
      </c>
      <c r="E3954" s="23" t="s">
        <v>2287</v>
      </c>
      <c r="F3954" s="27">
        <v>0.25</v>
      </c>
      <c r="G3954" s="24">
        <v>0</v>
      </c>
      <c r="H3954" s="25">
        <v>17.863399999999999</v>
      </c>
      <c r="I3954" s="25">
        <v>3.8123</v>
      </c>
      <c r="J3954" s="26">
        <v>53</v>
      </c>
      <c r="K3954" s="26">
        <v>13</v>
      </c>
      <c r="L3954" s="27">
        <v>0.21340000000000001</v>
      </c>
      <c r="M3954" s="28">
        <v>0.46735742000000002</v>
      </c>
      <c r="N3954" s="29">
        <v>0.2</v>
      </c>
      <c r="O3954" s="31" t="s">
        <v>42</v>
      </c>
      <c r="P3954" s="31">
        <v>0.57206199540000002</v>
      </c>
      <c r="Q3954" s="31">
        <v>0.25</v>
      </c>
      <c r="R3954" s="42"/>
      <c r="S3954" s="27">
        <f>IF(A3954="placement",MIN(P3954,IF(R3954="",Q3954,R3954)),"")</f>
        <v>0.25</v>
      </c>
      <c r="T3954" s="28">
        <f>IF($A3954="placement",S3954*J3954,"")</f>
        <v>13.25</v>
      </c>
      <c r="U3954" s="26">
        <f>IF($A3954="placement",T3954,IF($A3954="site",SUMIF($C:$C,$C3954,$T:$T),IF($A3954="user",SUMIF($B:$B,$B3954,$T:$T),SUM($T:$T))))</f>
        <v>13.25</v>
      </c>
      <c r="V3954" s="27">
        <f>U3954/J3954</f>
        <v>0.25</v>
      </c>
    </row>
    <row r="3955" spans="1:22" hidden="1" x14ac:dyDescent="0.3">
      <c r="A3955" s="23" t="s">
        <v>14</v>
      </c>
      <c r="B3955" s="23" t="s">
        <v>2294</v>
      </c>
      <c r="C3955" s="23" t="s">
        <v>2295</v>
      </c>
      <c r="D3955" s="23" t="s">
        <v>2314</v>
      </c>
      <c r="E3955" s="23" t="s">
        <v>2315</v>
      </c>
      <c r="F3955" s="27">
        <v>0.33</v>
      </c>
      <c r="G3955" s="24">
        <v>0</v>
      </c>
      <c r="H3955" s="25">
        <v>10.8314</v>
      </c>
      <c r="I3955" s="25">
        <v>1.4194</v>
      </c>
      <c r="J3955" s="26">
        <v>53</v>
      </c>
      <c r="K3955" s="26">
        <v>11</v>
      </c>
      <c r="L3955" s="27">
        <v>0.13100000000000001</v>
      </c>
      <c r="M3955" s="28">
        <v>1.2497232300000001</v>
      </c>
      <c r="N3955" s="29">
        <v>0.99</v>
      </c>
      <c r="O3955" s="31" t="s">
        <v>12</v>
      </c>
      <c r="P3955" s="31">
        <v>0.20782459880000001</v>
      </c>
      <c r="Q3955" s="31">
        <v>0.20782459884434901</v>
      </c>
      <c r="R3955" s="42"/>
      <c r="S3955" s="27">
        <f>IF(A3955="placement",MIN(P3955,IF(R3955="",Q3955,R3955)),"")</f>
        <v>0.20782459880000001</v>
      </c>
      <c r="T3955" s="28">
        <f>IF($A3955="placement",S3955*J3955,"")</f>
        <v>11.014703736400001</v>
      </c>
      <c r="U3955" s="26">
        <f>IF($A3955="placement",T3955,IF($A3955="site",SUMIF($C:$C,$C3955,$T:$T),IF($A3955="user",SUMIF($B:$B,$B3955,$T:$T),SUM($T:$T))))</f>
        <v>11.014703736400001</v>
      </c>
      <c r="V3955" s="27">
        <f>U3955/J3955</f>
        <v>0.20782459880000004</v>
      </c>
    </row>
    <row r="3956" spans="1:22" hidden="1" x14ac:dyDescent="0.3">
      <c r="A3956" s="23" t="s">
        <v>14</v>
      </c>
      <c r="B3956" s="23" t="s">
        <v>2969</v>
      </c>
      <c r="C3956" s="23" t="s">
        <v>2971</v>
      </c>
      <c r="D3956" s="23" t="s">
        <v>2980</v>
      </c>
      <c r="E3956" s="23" t="s">
        <v>2981</v>
      </c>
      <c r="F3956" s="27">
        <v>0.25</v>
      </c>
      <c r="G3956" s="24">
        <v>1</v>
      </c>
      <c r="H3956" s="25">
        <v>51.767400000000002</v>
      </c>
      <c r="I3956" s="25">
        <v>4.6223999999999998</v>
      </c>
      <c r="J3956" s="26">
        <v>53</v>
      </c>
      <c r="K3956" s="26">
        <v>13</v>
      </c>
      <c r="L3956" s="27">
        <v>8.9300000000000004E-2</v>
      </c>
      <c r="M3956" s="28">
        <v>0.38379949000000002</v>
      </c>
      <c r="N3956" s="29">
        <v>0.2</v>
      </c>
      <c r="O3956" s="31" t="s">
        <v>70</v>
      </c>
      <c r="P3956" s="31">
        <v>0.47889456139999997</v>
      </c>
      <c r="Q3956" s="31">
        <v>0.25</v>
      </c>
      <c r="R3956" s="42"/>
      <c r="S3956" s="27">
        <f>IF(A3956="placement",MIN(P3956,IF(R3956="",Q3956,R3956)),"")</f>
        <v>0.25</v>
      </c>
      <c r="T3956" s="28">
        <f>IF($A3956="placement",S3956*J3956,"")</f>
        <v>13.25</v>
      </c>
      <c r="U3956" s="26">
        <f>IF($A3956="placement",T3956,IF($A3956="site",SUMIF($C:$C,$C3956,$T:$T),IF($A3956="user",SUMIF($B:$B,$B3956,$T:$T),SUM($T:$T))))</f>
        <v>13.25</v>
      </c>
      <c r="V3956" s="27">
        <f>U3956/J3956</f>
        <v>0.25</v>
      </c>
    </row>
    <row r="3957" spans="1:22" hidden="1" x14ac:dyDescent="0.3">
      <c r="A3957" s="23" t="s">
        <v>14</v>
      </c>
      <c r="B3957" s="23" t="s">
        <v>3266</v>
      </c>
      <c r="C3957" s="23" t="s">
        <v>3268</v>
      </c>
      <c r="D3957" s="23" t="s">
        <v>3372</v>
      </c>
      <c r="E3957" s="23" t="s">
        <v>3373</v>
      </c>
      <c r="F3957" s="27">
        <v>0.25</v>
      </c>
      <c r="G3957" s="24">
        <v>0</v>
      </c>
      <c r="H3957" s="25">
        <v>7.4116</v>
      </c>
      <c r="I3957" s="25">
        <v>0.60970000000000002</v>
      </c>
      <c r="J3957" s="26">
        <v>53</v>
      </c>
      <c r="K3957" s="26">
        <v>13</v>
      </c>
      <c r="L3957" s="27">
        <v>8.2299999999999998E-2</v>
      </c>
      <c r="M3957" s="28">
        <v>2.8919048699999998</v>
      </c>
      <c r="N3957" s="29">
        <v>2.2000000000000002</v>
      </c>
      <c r="O3957" s="31" t="s">
        <v>12</v>
      </c>
      <c r="P3957" s="31">
        <v>0.23925575139999999</v>
      </c>
      <c r="Q3957" s="31">
        <v>0.239255751398605</v>
      </c>
      <c r="R3957" s="42"/>
      <c r="S3957" s="27">
        <f>IF(A3957="placement",MIN(P3957,IF(R3957="",Q3957,R3957)),"")</f>
        <v>0.239255751398605</v>
      </c>
      <c r="T3957" s="28">
        <f>IF($A3957="placement",S3957*J3957,"")</f>
        <v>12.680554824126064</v>
      </c>
      <c r="U3957" s="26">
        <f>IF($A3957="placement",T3957,IF($A3957="site",SUMIF($C:$C,$C3957,$T:$T),IF($A3957="user",SUMIF($B:$B,$B3957,$T:$T),SUM($T:$T))))</f>
        <v>12.680554824126064</v>
      </c>
      <c r="V3957" s="27">
        <f>U3957/J3957</f>
        <v>0.23925575139860497</v>
      </c>
    </row>
    <row r="3958" spans="1:22" hidden="1" x14ac:dyDescent="0.3">
      <c r="A3958" s="23" t="s">
        <v>14</v>
      </c>
      <c r="B3958" s="23" t="s">
        <v>3593</v>
      </c>
      <c r="C3958" s="23" t="s">
        <v>3595</v>
      </c>
      <c r="D3958" s="23" t="s">
        <v>3610</v>
      </c>
      <c r="E3958" s="23" t="s">
        <v>3611</v>
      </c>
      <c r="F3958" s="27">
        <v>0.25</v>
      </c>
      <c r="G3958" s="24">
        <v>0</v>
      </c>
      <c r="H3958" s="25">
        <v>16.084</v>
      </c>
      <c r="I3958" s="25">
        <v>5.5095000000000001</v>
      </c>
      <c r="J3958" s="26">
        <v>53</v>
      </c>
      <c r="K3958" s="26">
        <v>13</v>
      </c>
      <c r="L3958" s="27">
        <v>0.34250000000000003</v>
      </c>
      <c r="M3958" s="28">
        <v>0.31832548999999999</v>
      </c>
      <c r="N3958" s="29">
        <v>0.05</v>
      </c>
      <c r="O3958" s="31" t="s">
        <v>12</v>
      </c>
      <c r="P3958" s="31">
        <v>0.842928067</v>
      </c>
      <c r="Q3958" s="31">
        <v>0.25</v>
      </c>
      <c r="R3958" s="42"/>
      <c r="S3958" s="27">
        <f>IF(A3958="placement",MIN(P3958,IF(R3958="",Q3958,R3958)),"")</f>
        <v>0.25</v>
      </c>
      <c r="T3958" s="28">
        <f>IF($A3958="placement",S3958*J3958,"")</f>
        <v>13.25</v>
      </c>
      <c r="U3958" s="26">
        <f>IF($A3958="placement",T3958,IF($A3958="site",SUMIF($C:$C,$C3958,$T:$T),IF($A3958="user",SUMIF($B:$B,$B3958,$T:$T),SUM($T:$T))))</f>
        <v>13.25</v>
      </c>
      <c r="V3958" s="27">
        <f>U3958/J3958</f>
        <v>0.25</v>
      </c>
    </row>
    <row r="3959" spans="1:22" hidden="1" x14ac:dyDescent="0.3">
      <c r="A3959" s="23" t="s">
        <v>14</v>
      </c>
      <c r="B3959" s="23" t="s">
        <v>4090</v>
      </c>
      <c r="C3959" s="23" t="s">
        <v>4091</v>
      </c>
      <c r="D3959" s="23" t="s">
        <v>10829</v>
      </c>
      <c r="E3959" s="23" t="s">
        <v>10830</v>
      </c>
      <c r="F3959" s="27">
        <v>0.25</v>
      </c>
      <c r="G3959" s="24">
        <v>0</v>
      </c>
      <c r="H3959" s="25">
        <v>11.7628</v>
      </c>
      <c r="I3959" s="25">
        <v>2.0531000000000001</v>
      </c>
      <c r="J3959" s="26">
        <v>53</v>
      </c>
      <c r="K3959" s="26">
        <v>12</v>
      </c>
      <c r="L3959" s="27">
        <v>0.17449999999999999</v>
      </c>
      <c r="M3959" s="28">
        <v>0.86488187999999999</v>
      </c>
      <c r="N3959" s="29">
        <v>0.8</v>
      </c>
      <c r="O3959" s="31" t="s">
        <v>12</v>
      </c>
      <c r="P3959" s="31">
        <v>7.5018202399999998E-2</v>
      </c>
      <c r="Q3959" s="31">
        <v>7.5018202443351098E-2</v>
      </c>
      <c r="R3959" s="42"/>
      <c r="S3959" s="27">
        <f>IF(A3959="placement",MIN(P3959,IF(R3959="",Q3959,R3959)),"")</f>
        <v>7.5018202399999998E-2</v>
      </c>
      <c r="T3959" s="28">
        <f>IF($A3959="placement",S3959*J3959,"")</f>
        <v>3.9759647272</v>
      </c>
      <c r="U3959" s="26">
        <f>IF($A3959="placement",T3959,IF($A3959="site",SUMIF($C:$C,$C3959,$T:$T),IF($A3959="user",SUMIF($B:$B,$B3959,$T:$T),SUM($T:$T))))</f>
        <v>3.9759647272</v>
      </c>
      <c r="V3959" s="27">
        <f>U3959/J3959</f>
        <v>7.5018202399999998E-2</v>
      </c>
    </row>
    <row r="3960" spans="1:22" hidden="1" x14ac:dyDescent="0.3">
      <c r="A3960" s="23" t="s">
        <v>14</v>
      </c>
      <c r="B3960" s="23" t="s">
        <v>5764</v>
      </c>
      <c r="C3960" s="23" t="s">
        <v>5766</v>
      </c>
      <c r="D3960" s="23" t="s">
        <v>5925</v>
      </c>
      <c r="E3960" s="23" t="s">
        <v>5926</v>
      </c>
      <c r="F3960" s="27">
        <v>0.25</v>
      </c>
      <c r="G3960" s="24">
        <v>0</v>
      </c>
      <c r="H3960" s="25">
        <v>6.3033999999999999</v>
      </c>
      <c r="I3960" s="25">
        <v>1.9818</v>
      </c>
      <c r="J3960" s="26">
        <v>53</v>
      </c>
      <c r="K3960" s="26">
        <v>13</v>
      </c>
      <c r="L3960" s="27">
        <v>0.31440000000000001</v>
      </c>
      <c r="M3960" s="28">
        <v>0.89943413000000005</v>
      </c>
      <c r="N3960" s="29">
        <v>0.65</v>
      </c>
      <c r="O3960" s="31" t="s">
        <v>42</v>
      </c>
      <c r="P3960" s="31">
        <v>0.2773234007</v>
      </c>
      <c r="Q3960" s="31">
        <v>0.25</v>
      </c>
      <c r="R3960" s="42"/>
      <c r="S3960" s="27">
        <f>IF(A3960="placement",MIN(P3960,IF(R3960="",Q3960,R3960)),"")</f>
        <v>0.25</v>
      </c>
      <c r="T3960" s="28">
        <f>IF($A3960="placement",S3960*J3960,"")</f>
        <v>13.25</v>
      </c>
      <c r="U3960" s="26">
        <f>IF($A3960="placement",T3960,IF($A3960="site",SUMIF($C:$C,$C3960,$T:$T),IF($A3960="user",SUMIF($B:$B,$B3960,$T:$T),SUM($T:$T))))</f>
        <v>13.25</v>
      </c>
      <c r="V3960" s="27">
        <f>U3960/J3960</f>
        <v>0.25</v>
      </c>
    </row>
    <row r="3961" spans="1:22" hidden="1" x14ac:dyDescent="0.3">
      <c r="A3961" s="23" t="s">
        <v>14</v>
      </c>
      <c r="B3961" s="23" t="s">
        <v>6500</v>
      </c>
      <c r="C3961" s="23" t="s">
        <v>6501</v>
      </c>
      <c r="D3961" s="32" t="s">
        <v>6506</v>
      </c>
      <c r="E3961" s="23" t="s">
        <v>6507</v>
      </c>
      <c r="F3961" s="27">
        <v>0.33</v>
      </c>
      <c r="G3961" s="24">
        <v>0</v>
      </c>
      <c r="H3961" s="25">
        <v>18.1509</v>
      </c>
      <c r="I3961" s="25">
        <v>2.3315999999999999</v>
      </c>
      <c r="J3961" s="26">
        <v>53</v>
      </c>
      <c r="K3961" s="26">
        <v>17</v>
      </c>
      <c r="L3961" s="27">
        <v>0.1285</v>
      </c>
      <c r="M3961" s="28">
        <v>0.75780895999999998</v>
      </c>
      <c r="N3961" s="29">
        <v>0.5</v>
      </c>
      <c r="O3961" s="31" t="s">
        <v>12</v>
      </c>
      <c r="P3961" s="31">
        <v>0.34020310149999999</v>
      </c>
      <c r="Q3961" s="31">
        <v>0.32999999999999902</v>
      </c>
      <c r="R3961" s="42"/>
      <c r="S3961" s="27">
        <f>IF(A3961="placement",MIN(P3961,IF(R3961="",Q3961,R3961)),"")</f>
        <v>0.32999999999999902</v>
      </c>
      <c r="T3961" s="28">
        <f>IF($A3961="placement",S3961*J3961,"")</f>
        <v>17.489999999999949</v>
      </c>
      <c r="U3961" s="26">
        <f>IF($A3961="placement",T3961,IF($A3961="site",SUMIF($C:$C,$C3961,$T:$T),IF($A3961="user",SUMIF($B:$B,$B3961,$T:$T),SUM($T:$T))))</f>
        <v>17.489999999999949</v>
      </c>
      <c r="V3961" s="27">
        <f>U3961/J3961</f>
        <v>0.32999999999999902</v>
      </c>
    </row>
    <row r="3962" spans="1:22" hidden="1" x14ac:dyDescent="0.3">
      <c r="A3962" s="23" t="s">
        <v>14</v>
      </c>
      <c r="B3962" s="23" t="s">
        <v>6568</v>
      </c>
      <c r="C3962" s="23" t="s">
        <v>6570</v>
      </c>
      <c r="D3962" s="23" t="s">
        <v>6583</v>
      </c>
      <c r="E3962" s="23" t="s">
        <v>6569</v>
      </c>
      <c r="F3962" s="27">
        <v>0.25</v>
      </c>
      <c r="G3962" s="24">
        <v>0</v>
      </c>
      <c r="H3962" s="25">
        <v>5.8761000000000001</v>
      </c>
      <c r="I3962" s="25">
        <v>1.754</v>
      </c>
      <c r="J3962" s="26">
        <v>53</v>
      </c>
      <c r="K3962" s="26">
        <v>8</v>
      </c>
      <c r="L3962" s="27">
        <v>0.29849999999999999</v>
      </c>
      <c r="M3962" s="28">
        <v>1.0110237799999999</v>
      </c>
      <c r="N3962" s="29">
        <v>0.85</v>
      </c>
      <c r="O3962" s="31" t="s">
        <v>42</v>
      </c>
      <c r="P3962" s="31">
        <v>0.1592680461</v>
      </c>
      <c r="Q3962" s="31">
        <v>0.15926804609553399</v>
      </c>
      <c r="R3962" s="42"/>
      <c r="S3962" s="27">
        <f>IF(A3962="placement",MIN(P3962,IF(R3962="",Q3962,R3962)),"")</f>
        <v>0.15926804609553399</v>
      </c>
      <c r="T3962" s="28">
        <f>IF($A3962="placement",S3962*J3962,"")</f>
        <v>8.4412064430633009</v>
      </c>
      <c r="U3962" s="26">
        <f>IF($A3962="placement",T3962,IF($A3962="site",SUMIF($C:$C,$C3962,$T:$T),IF($A3962="user",SUMIF($B:$B,$B3962,$T:$T),SUM($T:$T))))</f>
        <v>8.4412064430633009</v>
      </c>
      <c r="V3962" s="27">
        <f>U3962/J3962</f>
        <v>0.15926804609553397</v>
      </c>
    </row>
    <row r="3963" spans="1:22" hidden="1" x14ac:dyDescent="0.3">
      <c r="A3963" s="23" t="s">
        <v>14</v>
      </c>
      <c r="B3963" s="23" t="s">
        <v>7417</v>
      </c>
      <c r="C3963" s="23" t="s">
        <v>7418</v>
      </c>
      <c r="D3963" s="32" t="s">
        <v>7421</v>
      </c>
      <c r="E3963" s="23" t="s">
        <v>7422</v>
      </c>
      <c r="F3963" s="27">
        <v>0.25</v>
      </c>
      <c r="G3963" s="24">
        <v>0</v>
      </c>
      <c r="H3963" s="25">
        <v>8.2043999999999997</v>
      </c>
      <c r="I3963" s="25">
        <v>5.7201000000000004</v>
      </c>
      <c r="J3963" s="26">
        <v>53</v>
      </c>
      <c r="K3963" s="26">
        <v>13</v>
      </c>
      <c r="L3963" s="27">
        <v>0.69720000000000004</v>
      </c>
      <c r="M3963" s="28">
        <v>0.30687927999999998</v>
      </c>
      <c r="N3963" s="29">
        <v>0.04</v>
      </c>
      <c r="O3963" s="31" t="s">
        <v>12</v>
      </c>
      <c r="P3963" s="31">
        <v>0.86965558769999995</v>
      </c>
      <c r="Q3963" s="31">
        <v>0.249999999999999</v>
      </c>
      <c r="R3963" s="42"/>
      <c r="S3963" s="27">
        <f>IF(A3963="placement",MIN(P3963,IF(R3963="",Q3963,R3963)),"")</f>
        <v>0.249999999999999</v>
      </c>
      <c r="T3963" s="28">
        <f>IF($A3963="placement",S3963*J3963,"")</f>
        <v>13.249999999999947</v>
      </c>
      <c r="U3963" s="26">
        <f>IF($A3963="placement",T3963,IF($A3963="site",SUMIF($C:$C,$C3963,$T:$T),IF($A3963="user",SUMIF($B:$B,$B3963,$T:$T),SUM($T:$T))))</f>
        <v>13.249999999999947</v>
      </c>
      <c r="V3963" s="27">
        <f>U3963/J3963</f>
        <v>0.249999999999999</v>
      </c>
    </row>
    <row r="3964" spans="1:22" hidden="1" x14ac:dyDescent="0.3">
      <c r="A3964" s="17" t="s">
        <v>13</v>
      </c>
      <c r="B3964" s="17" t="s">
        <v>7943</v>
      </c>
      <c r="C3964" s="17" t="s">
        <v>7945</v>
      </c>
      <c r="D3964" s="17" t="s">
        <v>9898</v>
      </c>
      <c r="E3964" s="17"/>
      <c r="F3964" s="18">
        <v>0.25</v>
      </c>
      <c r="G3964" s="36">
        <v>1</v>
      </c>
      <c r="H3964" s="37">
        <v>123.6553</v>
      </c>
      <c r="I3964" s="37">
        <v>6.3516000000000004</v>
      </c>
      <c r="J3964" s="19">
        <v>53</v>
      </c>
      <c r="K3964" s="19">
        <v>13</v>
      </c>
      <c r="L3964" s="18">
        <v>5.1400000000000001E-2</v>
      </c>
      <c r="M3964" s="20">
        <v>0.27836105</v>
      </c>
      <c r="N3964" s="21">
        <v>0.15</v>
      </c>
      <c r="O3964" s="22"/>
      <c r="P3964" s="22">
        <v>0.46113151289999998</v>
      </c>
      <c r="Q3964" s="22">
        <v>0.25</v>
      </c>
      <c r="R3964" s="43"/>
      <c r="S3964" s="18" t="str">
        <f>IF(A3964="placement",MIN(P3964,IF(R3964="",Q3964,R3964)),"")</f>
        <v/>
      </c>
      <c r="T3964" s="20" t="str">
        <f>IF($A3964="placement",S3964*J3964,"")</f>
        <v/>
      </c>
      <c r="U3964" s="17">
        <f>IF($A3964="placement",T3964,IF($A3964="site",SUMIF($C:$C,$C3964,$T:$T),IF($A3964="user",SUMIF($B:$B,$B3964,$T:$T),SUM($T:$T))))</f>
        <v>12.25</v>
      </c>
      <c r="V3964" s="18">
        <f>U3964/J3964</f>
        <v>0.23113207547169812</v>
      </c>
    </row>
    <row r="3965" spans="1:22" hidden="1" x14ac:dyDescent="0.3">
      <c r="A3965" s="11" t="s">
        <v>10</v>
      </c>
      <c r="B3965" s="11" t="s">
        <v>7943</v>
      </c>
      <c r="C3965" s="11" t="s">
        <v>9898</v>
      </c>
      <c r="D3965" s="11" t="s">
        <v>9898</v>
      </c>
      <c r="E3965" s="11"/>
      <c r="F3965" s="12">
        <v>0.25</v>
      </c>
      <c r="G3965" s="33">
        <v>1</v>
      </c>
      <c r="H3965" s="34">
        <v>123.6553</v>
      </c>
      <c r="I3965" s="34">
        <v>6.3516000000000004</v>
      </c>
      <c r="J3965" s="13">
        <v>53</v>
      </c>
      <c r="K3965" s="13">
        <v>13</v>
      </c>
      <c r="L3965" s="12">
        <v>5.1400000000000001E-2</v>
      </c>
      <c r="M3965" s="14">
        <v>0.27836105</v>
      </c>
      <c r="N3965" s="15">
        <v>0.15</v>
      </c>
      <c r="O3965" s="16"/>
      <c r="P3965" s="16">
        <v>0.46113151289999998</v>
      </c>
      <c r="Q3965" s="16">
        <v>0.25</v>
      </c>
      <c r="R3965" s="44"/>
      <c r="S3965" s="12" t="str">
        <f>IF(A3965="placement",MIN(P3965,IF(R3965="",Q3965,R3965)),"")</f>
        <v/>
      </c>
      <c r="T3965" s="14" t="str">
        <f>IF($A3965="placement",S3965*J3965,"")</f>
        <v/>
      </c>
      <c r="U3965" s="11">
        <f>IF($A3965="placement",T3965,IF($A3965="site",SUMIF($C:$C,$C3965,$T:$T),IF($A3965="user",SUMIF($B:$B,$B3965,$T:$T),SUM($T:$T))))</f>
        <v>12.25</v>
      </c>
      <c r="V3965" s="12">
        <f>U3965/J3965</f>
        <v>0.23113207547169812</v>
      </c>
    </row>
    <row r="3966" spans="1:22" hidden="1" x14ac:dyDescent="0.3">
      <c r="A3966" s="23" t="s">
        <v>14</v>
      </c>
      <c r="B3966" s="23" t="s">
        <v>9059</v>
      </c>
      <c r="C3966" s="23" t="s">
        <v>9061</v>
      </c>
      <c r="D3966" s="23" t="s">
        <v>9062</v>
      </c>
      <c r="E3966" s="23" t="s">
        <v>9063</v>
      </c>
      <c r="F3966" s="27">
        <v>0.25</v>
      </c>
      <c r="G3966" s="24">
        <v>0</v>
      </c>
      <c r="H3966" s="25">
        <v>16.5764</v>
      </c>
      <c r="I3966" s="25">
        <v>2.8673000000000002</v>
      </c>
      <c r="J3966" s="26">
        <v>53</v>
      </c>
      <c r="K3966" s="26">
        <v>13</v>
      </c>
      <c r="L3966" s="27">
        <v>0.17299999999999999</v>
      </c>
      <c r="M3966" s="28">
        <v>0.61967514999999995</v>
      </c>
      <c r="N3966" s="29">
        <v>0.4</v>
      </c>
      <c r="O3966" s="31" t="s">
        <v>42</v>
      </c>
      <c r="P3966" s="31">
        <v>0.35450050249999998</v>
      </c>
      <c r="Q3966" s="31">
        <v>0.249999999999999</v>
      </c>
      <c r="R3966" s="42"/>
      <c r="S3966" s="27">
        <f>IF(A3966="placement",MIN(P3966,IF(R3966="",Q3966,R3966)),"")</f>
        <v>0.249999999999999</v>
      </c>
      <c r="T3966" s="28">
        <f>IF($A3966="placement",S3966*J3966,"")</f>
        <v>13.249999999999947</v>
      </c>
      <c r="U3966" s="23">
        <f>IF($A3966="placement",T3966,IF($A3966="site",SUMIF($C:$C,$C3966,$T:$T),IF($A3966="user",SUMIF($B:$B,$B3966,$T:$T),SUM($T:$T))))</f>
        <v>13.249999999999947</v>
      </c>
      <c r="V3966" s="27">
        <f>U3966/J3966</f>
        <v>0.249999999999999</v>
      </c>
    </row>
    <row r="3967" spans="1:22" hidden="1" x14ac:dyDescent="0.3">
      <c r="A3967" s="23" t="s">
        <v>14</v>
      </c>
      <c r="B3967" s="23" t="s">
        <v>9844</v>
      </c>
      <c r="C3967" s="23" t="s">
        <v>9846</v>
      </c>
      <c r="D3967" s="23" t="s">
        <v>9847</v>
      </c>
      <c r="E3967" s="23" t="s">
        <v>9848</v>
      </c>
      <c r="F3967" s="27">
        <v>0.25</v>
      </c>
      <c r="G3967" s="24">
        <v>0</v>
      </c>
      <c r="H3967" s="25">
        <v>5.2205000000000004</v>
      </c>
      <c r="I3967" s="25">
        <v>0.47699999999999998</v>
      </c>
      <c r="J3967" s="26">
        <v>53</v>
      </c>
      <c r="K3967" s="26">
        <v>10</v>
      </c>
      <c r="L3967" s="27">
        <v>9.1399999999999995E-2</v>
      </c>
      <c r="M3967" s="28">
        <v>3.6781521399999999</v>
      </c>
      <c r="N3967" s="29">
        <v>3</v>
      </c>
      <c r="O3967" s="31" t="s">
        <v>12</v>
      </c>
      <c r="P3967" s="31">
        <v>0.18437305349999999</v>
      </c>
      <c r="Q3967" s="31">
        <v>0.184373053450964</v>
      </c>
      <c r="R3967" s="42"/>
      <c r="S3967" s="27">
        <f>IF(A3967="placement",MIN(P3967,IF(R3967="",Q3967,R3967)),"")</f>
        <v>0.184373053450964</v>
      </c>
      <c r="T3967" s="28">
        <f>IF($A3967="placement",S3967*J3967,"")</f>
        <v>9.7717718329010914</v>
      </c>
      <c r="U3967" s="26">
        <f>IF($A3967="placement",T3967,IF($A3967="site",SUMIF($C:$C,$C3967,$T:$T),IF($A3967="user",SUMIF($B:$B,$B3967,$T:$T),SUM($T:$T))))</f>
        <v>9.7717718329010914</v>
      </c>
      <c r="V3967" s="27">
        <f>U3967/J3967</f>
        <v>0.184373053450964</v>
      </c>
    </row>
    <row r="3968" spans="1:22" hidden="1" x14ac:dyDescent="0.3">
      <c r="A3968" s="23" t="s">
        <v>14</v>
      </c>
      <c r="B3968" s="23" t="s">
        <v>438</v>
      </c>
      <c r="C3968" s="23" t="s">
        <v>440</v>
      </c>
      <c r="D3968" s="23" t="s">
        <v>485</v>
      </c>
      <c r="E3968" s="23" t="s">
        <v>486</v>
      </c>
      <c r="F3968" s="27">
        <v>0.25</v>
      </c>
      <c r="G3968" s="24">
        <v>0</v>
      </c>
      <c r="H3968" s="25">
        <v>9.8687000000000005</v>
      </c>
      <c r="I3968" s="25">
        <v>0.51180000000000003</v>
      </c>
      <c r="J3968" s="26">
        <v>52</v>
      </c>
      <c r="K3968" s="26">
        <v>6</v>
      </c>
      <c r="L3968" s="27">
        <v>5.1900000000000002E-2</v>
      </c>
      <c r="M3968" s="28">
        <v>3.3992742499999999</v>
      </c>
      <c r="N3968" s="29">
        <v>3</v>
      </c>
      <c r="O3968" s="31" t="s">
        <v>42</v>
      </c>
      <c r="P3968" s="31">
        <v>0.11745867510000001</v>
      </c>
      <c r="Q3968" s="31">
        <v>0.117458675141034</v>
      </c>
      <c r="R3968" s="42"/>
      <c r="S3968" s="27">
        <f>IF(A3968="placement",MIN(P3968,IF(R3968="",Q3968,R3968)),"")</f>
        <v>0.11745867510000001</v>
      </c>
      <c r="T3968" s="28">
        <f>IF($A3968="placement",S3968*J3968,"")</f>
        <v>6.1078511052</v>
      </c>
      <c r="U3968" s="26">
        <f>IF($A3968="placement",T3968,IF($A3968="site",SUMIF($C:$C,$C3968,$T:$T),IF($A3968="user",SUMIF($B:$B,$B3968,$T:$T),SUM($T:$T))))</f>
        <v>6.1078511052</v>
      </c>
      <c r="V3968" s="27">
        <f>U3968/J3968</f>
        <v>0.11745867509999999</v>
      </c>
    </row>
    <row r="3969" spans="1:22" hidden="1" x14ac:dyDescent="0.3">
      <c r="A3969" s="23" t="s">
        <v>14</v>
      </c>
      <c r="B3969" s="23" t="s">
        <v>965</v>
      </c>
      <c r="C3969" s="23" t="s">
        <v>966</v>
      </c>
      <c r="D3969" s="23" t="s">
        <v>975</v>
      </c>
      <c r="E3969" s="23" t="s">
        <v>976</v>
      </c>
      <c r="F3969" s="27">
        <v>0.25</v>
      </c>
      <c r="G3969" s="24">
        <v>1</v>
      </c>
      <c r="H3969" s="25">
        <v>48.494999999999997</v>
      </c>
      <c r="I3969" s="25">
        <v>4.8989000000000003</v>
      </c>
      <c r="J3969" s="26">
        <v>52</v>
      </c>
      <c r="K3969" s="26">
        <v>13</v>
      </c>
      <c r="L3969" s="27">
        <v>0.10100000000000001</v>
      </c>
      <c r="M3969" s="28">
        <v>0.35575709</v>
      </c>
      <c r="N3969" s="29">
        <v>0.25</v>
      </c>
      <c r="O3969" s="31" t="s">
        <v>42</v>
      </c>
      <c r="P3969" s="31">
        <v>0.29727331600000001</v>
      </c>
      <c r="Q3969" s="31">
        <v>0.25</v>
      </c>
      <c r="R3969" s="42"/>
      <c r="S3969" s="27">
        <f>IF(A3969="placement",MIN(P3969,IF(R3969="",Q3969,R3969)),"")</f>
        <v>0.25</v>
      </c>
      <c r="T3969" s="28">
        <f>IF($A3969="placement",S3969*J3969,"")</f>
        <v>13</v>
      </c>
      <c r="U3969" s="26">
        <f>IF($A3969="placement",T3969,IF($A3969="site",SUMIF($C:$C,$C3969,$T:$T),IF($A3969="user",SUMIF($B:$B,$B3969,$T:$T),SUM($T:$T))))</f>
        <v>13</v>
      </c>
      <c r="V3969" s="27">
        <f>U3969/J3969</f>
        <v>0.25</v>
      </c>
    </row>
    <row r="3970" spans="1:22" hidden="1" x14ac:dyDescent="0.3">
      <c r="A3970" s="23" t="s">
        <v>14</v>
      </c>
      <c r="B3970" s="23" t="s">
        <v>1708</v>
      </c>
      <c r="C3970" s="23" t="s">
        <v>1709</v>
      </c>
      <c r="D3970" s="32" t="s">
        <v>1872</v>
      </c>
      <c r="E3970" s="23" t="s">
        <v>1873</v>
      </c>
      <c r="F3970" s="27">
        <v>0.3</v>
      </c>
      <c r="G3970" s="24">
        <v>0</v>
      </c>
      <c r="H3970" s="25">
        <v>3.0396000000000001</v>
      </c>
      <c r="I3970" s="25">
        <v>0.56210000000000004</v>
      </c>
      <c r="J3970" s="26">
        <v>52</v>
      </c>
      <c r="K3970" s="26">
        <v>10</v>
      </c>
      <c r="L3970" s="27">
        <v>0.18490000000000001</v>
      </c>
      <c r="M3970" s="28">
        <v>3.0895793600000001</v>
      </c>
      <c r="N3970" s="29">
        <v>2.5</v>
      </c>
      <c r="O3970" s="31" t="s">
        <v>385</v>
      </c>
      <c r="P3970" s="31">
        <v>0.19082835980000001</v>
      </c>
      <c r="Q3970" s="31">
        <v>0.19082835977443099</v>
      </c>
      <c r="R3970" s="42"/>
      <c r="S3970" s="27">
        <f>IF(A3970="placement",MIN(P3970,IF(R3970="",Q3970,R3970)),"")</f>
        <v>0.19082835977443099</v>
      </c>
      <c r="T3970" s="28">
        <f>IF($A3970="placement",S3970*J3970,"")</f>
        <v>9.9230747082704109</v>
      </c>
      <c r="U3970" s="26">
        <f>IF($A3970="placement",T3970,IF($A3970="site",SUMIF($C:$C,$C3970,$T:$T),IF($A3970="user",SUMIF($B:$B,$B3970,$T:$T),SUM($T:$T))))</f>
        <v>9.9230747082704109</v>
      </c>
      <c r="V3970" s="27">
        <f>U3970/J3970</f>
        <v>0.19082835977443097</v>
      </c>
    </row>
    <row r="3971" spans="1:22" hidden="1" x14ac:dyDescent="0.3">
      <c r="A3971" s="23" t="s">
        <v>14</v>
      </c>
      <c r="B3971" s="23" t="s">
        <v>1708</v>
      </c>
      <c r="C3971" s="23" t="s">
        <v>1709</v>
      </c>
      <c r="D3971" s="23" t="s">
        <v>10603</v>
      </c>
      <c r="E3971" s="23" t="s">
        <v>10604</v>
      </c>
      <c r="F3971" s="27">
        <v>0.3</v>
      </c>
      <c r="G3971" s="24">
        <v>0</v>
      </c>
      <c r="H3971" s="25">
        <v>1.9500999999999999</v>
      </c>
      <c r="I3971" s="25">
        <v>0.86109999999999998</v>
      </c>
      <c r="J3971" s="26">
        <v>52</v>
      </c>
      <c r="K3971" s="26">
        <v>14</v>
      </c>
      <c r="L3971" s="27">
        <v>0.44159999999999999</v>
      </c>
      <c r="M3971" s="28">
        <v>2.0095810900000002</v>
      </c>
      <c r="N3971" s="29">
        <v>1.5</v>
      </c>
      <c r="O3971" s="31" t="s">
        <v>12</v>
      </c>
      <c r="P3971" s="31">
        <v>0.2535757776</v>
      </c>
      <c r="Q3971" s="31">
        <v>0.25357577758972899</v>
      </c>
      <c r="R3971" s="42"/>
      <c r="S3971" s="27">
        <f>IF(A3971="placement",MIN(P3971,IF(R3971="",Q3971,R3971)),"")</f>
        <v>0.25357577758972899</v>
      </c>
      <c r="T3971" s="28">
        <f>IF($A3971="placement",S3971*J3971,"")</f>
        <v>13.185940434665907</v>
      </c>
      <c r="U3971" s="26">
        <f>IF($A3971="placement",T3971,IF($A3971="site",SUMIF($C:$C,$C3971,$T:$T),IF($A3971="user",SUMIF($B:$B,$B3971,$T:$T),SUM($T:$T))))</f>
        <v>13.185940434665907</v>
      </c>
      <c r="V3971" s="27">
        <f>U3971/J3971</f>
        <v>0.25357577758972899</v>
      </c>
    </row>
    <row r="3972" spans="1:22" hidden="1" x14ac:dyDescent="0.3">
      <c r="A3972" s="23" t="s">
        <v>14</v>
      </c>
      <c r="B3972" s="23" t="s">
        <v>3792</v>
      </c>
      <c r="C3972" s="23" t="s">
        <v>3794</v>
      </c>
      <c r="D3972" s="23" t="s">
        <v>3801</v>
      </c>
      <c r="E3972" s="23" t="s">
        <v>3802</v>
      </c>
      <c r="F3972" s="27">
        <v>0.25</v>
      </c>
      <c r="G3972" s="24">
        <v>0</v>
      </c>
      <c r="H3972" s="25">
        <v>4.8597999999999999</v>
      </c>
      <c r="I3972" s="25">
        <v>1.3889</v>
      </c>
      <c r="J3972" s="26">
        <v>52</v>
      </c>
      <c r="K3972" s="26">
        <v>13</v>
      </c>
      <c r="L3972" s="27">
        <v>0.2858</v>
      </c>
      <c r="M3972" s="28">
        <v>1.2532321900000001</v>
      </c>
      <c r="N3972" s="29">
        <v>0.9</v>
      </c>
      <c r="O3972" s="31" t="s">
        <v>12</v>
      </c>
      <c r="P3972" s="31">
        <v>0.28185694179999998</v>
      </c>
      <c r="Q3972" s="31">
        <v>0.25</v>
      </c>
      <c r="R3972" s="42"/>
      <c r="S3972" s="27">
        <f>IF(A3972="placement",MIN(P3972,IF(R3972="",Q3972,R3972)),"")</f>
        <v>0.25</v>
      </c>
      <c r="T3972" s="28">
        <f>IF($A3972="placement",S3972*J3972,"")</f>
        <v>13</v>
      </c>
      <c r="U3972" s="26">
        <f>IF($A3972="placement",T3972,IF($A3972="site",SUMIF($C:$C,$C3972,$T:$T),IF($A3972="user",SUMIF($B:$B,$B3972,$T:$T),SUM($T:$T))))</f>
        <v>13</v>
      </c>
      <c r="V3972" s="27">
        <f>U3972/J3972</f>
        <v>0.25</v>
      </c>
    </row>
    <row r="3973" spans="1:22" hidden="1" x14ac:dyDescent="0.3">
      <c r="A3973" s="23" t="s">
        <v>14</v>
      </c>
      <c r="B3973" s="23" t="s">
        <v>3850</v>
      </c>
      <c r="C3973" s="23" t="s">
        <v>10155</v>
      </c>
      <c r="D3973" s="23" t="s">
        <v>10156</v>
      </c>
      <c r="E3973" s="23" t="s">
        <v>10157</v>
      </c>
      <c r="F3973" s="27">
        <v>0.25</v>
      </c>
      <c r="G3973" s="24">
        <v>1</v>
      </c>
      <c r="H3973" s="25">
        <v>55.961300000000001</v>
      </c>
      <c r="I3973" s="25">
        <v>1.5072000000000001</v>
      </c>
      <c r="J3973" s="26">
        <v>52</v>
      </c>
      <c r="K3973" s="26">
        <v>11</v>
      </c>
      <c r="L3973" s="27">
        <v>2.69E-2</v>
      </c>
      <c r="M3973" s="28">
        <v>1.1408748399999999</v>
      </c>
      <c r="N3973" s="29">
        <v>0.9</v>
      </c>
      <c r="O3973" s="31" t="s">
        <v>42</v>
      </c>
      <c r="P3973" s="31">
        <v>0.21113169609999999</v>
      </c>
      <c r="Q3973" s="31">
        <v>0.211131696131862</v>
      </c>
      <c r="R3973" s="42"/>
      <c r="S3973" s="27">
        <f>IF(A3973="placement",MIN(P3973,IF(R3973="",Q3973,R3973)),"")</f>
        <v>0.21113169609999999</v>
      </c>
      <c r="T3973" s="28">
        <f>IF($A3973="placement",S3973*J3973,"")</f>
        <v>10.9788481972</v>
      </c>
      <c r="U3973" s="26">
        <f>IF($A3973="placement",T3973,IF($A3973="site",SUMIF($C:$C,$C3973,$T:$T),IF($A3973="user",SUMIF($B:$B,$B3973,$T:$T),SUM($T:$T))))</f>
        <v>10.9788481972</v>
      </c>
      <c r="V3973" s="27">
        <f>U3973/J3973</f>
        <v>0.21113169609999999</v>
      </c>
    </row>
    <row r="3974" spans="1:22" hidden="1" x14ac:dyDescent="0.3">
      <c r="A3974" s="23" t="s">
        <v>14</v>
      </c>
      <c r="B3974" s="23" t="s">
        <v>4090</v>
      </c>
      <c r="C3974" s="23" t="s">
        <v>4091</v>
      </c>
      <c r="D3974" s="23" t="s">
        <v>4124</v>
      </c>
      <c r="E3974" s="23" t="s">
        <v>4101</v>
      </c>
      <c r="F3974" s="27">
        <v>0.25</v>
      </c>
      <c r="G3974" s="24">
        <v>0</v>
      </c>
      <c r="H3974" s="25">
        <v>11.486599999999999</v>
      </c>
      <c r="I3974" s="25">
        <v>1.3230999999999999</v>
      </c>
      <c r="J3974" s="26">
        <v>52</v>
      </c>
      <c r="K3974" s="26">
        <v>12</v>
      </c>
      <c r="L3974" s="27">
        <v>0.1152</v>
      </c>
      <c r="M3974" s="28">
        <v>1.3032282399999999</v>
      </c>
      <c r="N3974" s="29">
        <v>0.99</v>
      </c>
      <c r="O3974" s="31" t="s">
        <v>12</v>
      </c>
      <c r="P3974" s="31">
        <v>0.24034795580000001</v>
      </c>
      <c r="Q3974" s="31">
        <v>0.24034795575991</v>
      </c>
      <c r="R3974" s="42"/>
      <c r="S3974" s="27">
        <f>IF(A3974="placement",MIN(P3974,IF(R3974="",Q3974,R3974)),"")</f>
        <v>0.24034795575991</v>
      </c>
      <c r="T3974" s="28">
        <f>IF($A3974="placement",S3974*J3974,"")</f>
        <v>12.498093699515319</v>
      </c>
      <c r="U3974" s="26">
        <f>IF($A3974="placement",T3974,IF($A3974="site",SUMIF($C:$C,$C3974,$T:$T),IF($A3974="user",SUMIF($B:$B,$B3974,$T:$T),SUM($T:$T))))</f>
        <v>12.498093699515319</v>
      </c>
      <c r="V3974" s="27">
        <f>U3974/J3974</f>
        <v>0.24034795575991</v>
      </c>
    </row>
    <row r="3975" spans="1:22" hidden="1" x14ac:dyDescent="0.3">
      <c r="A3975" s="23" t="s">
        <v>14</v>
      </c>
      <c r="B3975" s="23" t="s">
        <v>4528</v>
      </c>
      <c r="C3975" s="23" t="s">
        <v>4530</v>
      </c>
      <c r="D3975" s="23" t="s">
        <v>4613</v>
      </c>
      <c r="E3975" s="23" t="s">
        <v>4614</v>
      </c>
      <c r="F3975" s="27">
        <v>0.33</v>
      </c>
      <c r="G3975" s="24">
        <v>0</v>
      </c>
      <c r="H3975" s="25">
        <v>34.102600000000002</v>
      </c>
      <c r="I3975" s="25">
        <v>1.6102000000000001</v>
      </c>
      <c r="J3975" s="26">
        <v>52</v>
      </c>
      <c r="K3975" s="26">
        <v>14</v>
      </c>
      <c r="L3975" s="27">
        <v>4.7199999999999999E-2</v>
      </c>
      <c r="M3975" s="28">
        <v>1.0814354799999999</v>
      </c>
      <c r="N3975" s="29">
        <v>0.75</v>
      </c>
      <c r="O3975" s="31" t="s">
        <v>12</v>
      </c>
      <c r="P3975" s="31">
        <v>0.30647734920000003</v>
      </c>
      <c r="Q3975" s="31">
        <v>0.30647734917223102</v>
      </c>
      <c r="R3975" s="42"/>
      <c r="S3975" s="27">
        <f>IF(A3975="placement",MIN(P3975,IF(R3975="",Q3975,R3975)),"")</f>
        <v>0.30647734917223102</v>
      </c>
      <c r="T3975" s="28">
        <f>IF($A3975="placement",S3975*J3975,"")</f>
        <v>15.936822156956012</v>
      </c>
      <c r="U3975" s="23">
        <f>IF($A3975="placement",T3975,IF($A3975="site",SUMIF($C:$C,$C3975,$T:$T),IF($A3975="user",SUMIF($B:$B,$B3975,$T:$T),SUM($T:$T))))</f>
        <v>15.936822156956012</v>
      </c>
      <c r="V3975" s="27">
        <f>U3975/J3975</f>
        <v>0.30647734917223102</v>
      </c>
    </row>
    <row r="3976" spans="1:22" hidden="1" x14ac:dyDescent="0.3">
      <c r="A3976" s="23" t="s">
        <v>14</v>
      </c>
      <c r="B3976" s="23" t="s">
        <v>5678</v>
      </c>
      <c r="C3976" s="23" t="s">
        <v>5679</v>
      </c>
      <c r="D3976" s="23" t="s">
        <v>10235</v>
      </c>
      <c r="E3976" s="23" t="s">
        <v>10236</v>
      </c>
      <c r="F3976" s="27">
        <v>0.25</v>
      </c>
      <c r="G3976" s="24">
        <v>0</v>
      </c>
      <c r="H3976" s="25">
        <v>23.758600000000001</v>
      </c>
      <c r="I3976" s="25">
        <v>1.0228999999999999</v>
      </c>
      <c r="J3976" s="26">
        <v>52</v>
      </c>
      <c r="K3976" s="26">
        <v>11</v>
      </c>
      <c r="L3976" s="27">
        <v>4.3099999999999999E-2</v>
      </c>
      <c r="M3976" s="28">
        <v>1.69774457</v>
      </c>
      <c r="N3976" s="29">
        <v>1.1499999999999999</v>
      </c>
      <c r="O3976" s="31" t="s">
        <v>42</v>
      </c>
      <c r="P3976" s="31">
        <v>0.32263073040000001</v>
      </c>
      <c r="Q3976" s="31">
        <v>0.25</v>
      </c>
      <c r="R3976" s="42"/>
      <c r="S3976" s="27">
        <f>IF(A3976="placement",MIN(P3976,IF(R3976="",Q3976,R3976)),"")</f>
        <v>0.25</v>
      </c>
      <c r="T3976" s="28">
        <f>IF($A3976="placement",S3976*J3976,"")</f>
        <v>13</v>
      </c>
      <c r="U3976" s="26">
        <f>IF($A3976="placement",T3976,IF($A3976="site",SUMIF($C:$C,$C3976,$T:$T),IF($A3976="user",SUMIF($B:$B,$B3976,$T:$T),SUM($T:$T))))</f>
        <v>13</v>
      </c>
      <c r="V3976" s="27">
        <f>U3976/J3976</f>
        <v>0.25</v>
      </c>
    </row>
    <row r="3977" spans="1:22" hidden="1" x14ac:dyDescent="0.3">
      <c r="A3977" s="23" t="s">
        <v>14</v>
      </c>
      <c r="B3977" s="23" t="s">
        <v>6052</v>
      </c>
      <c r="C3977" s="23" t="s">
        <v>6054</v>
      </c>
      <c r="D3977" s="23" t="s">
        <v>6155</v>
      </c>
      <c r="E3977" s="23" t="s">
        <v>6156</v>
      </c>
      <c r="F3977" s="27">
        <v>0.25</v>
      </c>
      <c r="G3977" s="24">
        <v>0</v>
      </c>
      <c r="H3977" s="25">
        <v>7.9798</v>
      </c>
      <c r="I3977" s="25">
        <v>1.3726</v>
      </c>
      <c r="J3977" s="26">
        <v>52</v>
      </c>
      <c r="K3977" s="26">
        <v>11</v>
      </c>
      <c r="L3977" s="27">
        <v>0.17199999999999999</v>
      </c>
      <c r="M3977" s="28">
        <v>1.26757038</v>
      </c>
      <c r="N3977" s="29">
        <v>1</v>
      </c>
      <c r="O3977" s="31" t="s">
        <v>12</v>
      </c>
      <c r="P3977" s="31">
        <v>0.2110891707</v>
      </c>
      <c r="Q3977" s="31">
        <v>0.211089170693257</v>
      </c>
      <c r="R3977" s="42"/>
      <c r="S3977" s="27">
        <f>IF(A3977="placement",MIN(P3977,IF(R3977="",Q3977,R3977)),"")</f>
        <v>0.211089170693257</v>
      </c>
      <c r="T3977" s="28">
        <f>IF($A3977="placement",S3977*J3977,"")</f>
        <v>10.976636876049364</v>
      </c>
      <c r="U3977" s="26">
        <f>IF($A3977="placement",T3977,IF($A3977="site",SUMIF($C:$C,$C3977,$T:$T),IF($A3977="user",SUMIF($B:$B,$B3977,$T:$T),SUM($T:$T))))</f>
        <v>10.976636876049364</v>
      </c>
      <c r="V3977" s="27">
        <f>U3977/J3977</f>
        <v>0.211089170693257</v>
      </c>
    </row>
    <row r="3978" spans="1:22" hidden="1" x14ac:dyDescent="0.3">
      <c r="A3978" s="23" t="s">
        <v>14</v>
      </c>
      <c r="B3978" s="23" t="s">
        <v>7081</v>
      </c>
      <c r="C3978" s="23" t="s">
        <v>7083</v>
      </c>
      <c r="D3978" s="23" t="s">
        <v>7114</v>
      </c>
      <c r="E3978" s="23" t="s">
        <v>7115</v>
      </c>
      <c r="F3978" s="27">
        <v>0.25</v>
      </c>
      <c r="G3978" s="24">
        <v>1</v>
      </c>
      <c r="H3978" s="25">
        <v>47.515000000000001</v>
      </c>
      <c r="I3978" s="25">
        <v>2.5724</v>
      </c>
      <c r="J3978" s="26">
        <v>52</v>
      </c>
      <c r="K3978" s="26">
        <v>12</v>
      </c>
      <c r="L3978" s="27">
        <v>5.4100000000000002E-2</v>
      </c>
      <c r="M3978" s="28">
        <v>0.67957681999999997</v>
      </c>
      <c r="N3978" s="29">
        <v>0.5</v>
      </c>
      <c r="O3978" s="31" t="s">
        <v>12</v>
      </c>
      <c r="P3978" s="31">
        <v>0.26424800599999998</v>
      </c>
      <c r="Q3978" s="31">
        <v>0.25</v>
      </c>
      <c r="R3978" s="42"/>
      <c r="S3978" s="27">
        <f>IF(A3978="placement",MIN(P3978,IF(R3978="",Q3978,R3978)),"")</f>
        <v>0.25</v>
      </c>
      <c r="T3978" s="28">
        <f>IF($A3978="placement",S3978*J3978,"")</f>
        <v>13</v>
      </c>
      <c r="U3978" s="26">
        <f>IF($A3978="placement",T3978,IF($A3978="site",SUMIF($C:$C,$C3978,$T:$T),IF($A3978="user",SUMIF($B:$B,$B3978,$T:$T),SUM($T:$T))))</f>
        <v>13</v>
      </c>
      <c r="V3978" s="27">
        <f>U3978/J3978</f>
        <v>0.25</v>
      </c>
    </row>
    <row r="3979" spans="1:22" hidden="1" x14ac:dyDescent="0.3">
      <c r="A3979" s="23" t="s">
        <v>14</v>
      </c>
      <c r="B3979" s="23" t="s">
        <v>7351</v>
      </c>
      <c r="C3979" s="23" t="s">
        <v>7352</v>
      </c>
      <c r="D3979" s="23" t="s">
        <v>7367</v>
      </c>
      <c r="E3979" s="23" t="s">
        <v>7368</v>
      </c>
      <c r="F3979" s="27">
        <v>0.33</v>
      </c>
      <c r="G3979" s="24">
        <v>0</v>
      </c>
      <c r="H3979" s="25">
        <v>12.285</v>
      </c>
      <c r="I3979" s="25">
        <v>5.0022000000000002</v>
      </c>
      <c r="J3979" s="26">
        <v>52</v>
      </c>
      <c r="K3979" s="26">
        <v>17</v>
      </c>
      <c r="L3979" s="27">
        <v>0.40720000000000001</v>
      </c>
      <c r="M3979" s="28">
        <v>0.34419186000000002</v>
      </c>
      <c r="N3979" s="29">
        <v>7.0000000000000007E-2</v>
      </c>
      <c r="O3979" s="31" t="s">
        <v>12</v>
      </c>
      <c r="P3979" s="31">
        <v>0.79662505549999996</v>
      </c>
      <c r="Q3979" s="31">
        <v>0.33</v>
      </c>
      <c r="R3979" s="42"/>
      <c r="S3979" s="27">
        <f>IF(A3979="placement",MIN(P3979,IF(R3979="",Q3979,R3979)),"")</f>
        <v>0.33</v>
      </c>
      <c r="T3979" s="28">
        <f>IF($A3979="placement",S3979*J3979,"")</f>
        <v>17.16</v>
      </c>
      <c r="U3979" s="26">
        <f>IF($A3979="placement",T3979,IF($A3979="site",SUMIF($C:$C,$C3979,$T:$T),IF($A3979="user",SUMIF($B:$B,$B3979,$T:$T),SUM($T:$T))))</f>
        <v>17.16</v>
      </c>
      <c r="V3979" s="27">
        <f>U3979/J3979</f>
        <v>0.33</v>
      </c>
    </row>
    <row r="3980" spans="1:22" hidden="1" x14ac:dyDescent="0.3">
      <c r="A3980" s="23" t="s">
        <v>14</v>
      </c>
      <c r="B3980" s="23" t="s">
        <v>7472</v>
      </c>
      <c r="C3980" s="23" t="s">
        <v>7473</v>
      </c>
      <c r="D3980" s="23" t="s">
        <v>7661</v>
      </c>
      <c r="E3980" s="23" t="s">
        <v>9893</v>
      </c>
      <c r="F3980" s="27">
        <v>0.05</v>
      </c>
      <c r="G3980" s="24">
        <v>0</v>
      </c>
      <c r="H3980" s="25">
        <v>5.2545000000000002</v>
      </c>
      <c r="I3980" s="25">
        <v>0.69289999999999996</v>
      </c>
      <c r="J3980" s="26">
        <v>52</v>
      </c>
      <c r="K3980" s="26">
        <v>3</v>
      </c>
      <c r="L3980" s="27">
        <v>0.13189999999999999</v>
      </c>
      <c r="M3980" s="28">
        <v>2.4799072199999999</v>
      </c>
      <c r="N3980" s="29">
        <v>2</v>
      </c>
      <c r="O3980" s="31" t="s">
        <v>70</v>
      </c>
      <c r="P3980" s="31">
        <v>0.1935182144</v>
      </c>
      <c r="Q3980" s="31">
        <v>4.9999999999999899E-2</v>
      </c>
      <c r="R3980" s="42"/>
      <c r="S3980" s="27">
        <f>IF(A3980="placement",MIN(P3980,IF(R3980="",Q3980,R3980)),"")</f>
        <v>4.9999999999999899E-2</v>
      </c>
      <c r="T3980" s="28">
        <f>IF($A3980="placement",S3980*J3980,"")</f>
        <v>2.5999999999999948</v>
      </c>
      <c r="U3980" s="26">
        <f>IF($A3980="placement",T3980,IF($A3980="site",SUMIF($C:$C,$C3980,$T:$T),IF($A3980="user",SUMIF($B:$B,$B3980,$T:$T),SUM($T:$T))))</f>
        <v>2.5999999999999948</v>
      </c>
      <c r="V3980" s="27">
        <f>U3980/J3980</f>
        <v>4.9999999999999899E-2</v>
      </c>
    </row>
    <row r="3981" spans="1:22" hidden="1" x14ac:dyDescent="0.3">
      <c r="A3981" s="23" t="s">
        <v>14</v>
      </c>
      <c r="B3981" s="23" t="s">
        <v>7663</v>
      </c>
      <c r="C3981" s="23" t="s">
        <v>7665</v>
      </c>
      <c r="D3981" s="23" t="s">
        <v>7674</v>
      </c>
      <c r="E3981" s="23" t="s">
        <v>7675</v>
      </c>
      <c r="F3981" s="27">
        <v>0.25</v>
      </c>
      <c r="G3981" s="24">
        <v>0</v>
      </c>
      <c r="H3981" s="25">
        <v>27.613299999999999</v>
      </c>
      <c r="I3981" s="25">
        <v>4.7662000000000004</v>
      </c>
      <c r="J3981" s="26">
        <v>52</v>
      </c>
      <c r="K3981" s="26">
        <v>13</v>
      </c>
      <c r="L3981" s="27">
        <v>0.1726</v>
      </c>
      <c r="M3981" s="28">
        <v>0.36545326</v>
      </c>
      <c r="N3981" s="29">
        <v>0.2</v>
      </c>
      <c r="O3981" s="31" t="s">
        <v>42</v>
      </c>
      <c r="P3981" s="31">
        <v>0.45273440059999998</v>
      </c>
      <c r="Q3981" s="31">
        <v>0.25</v>
      </c>
      <c r="R3981" s="42"/>
      <c r="S3981" s="27">
        <f>IF(A3981="placement",MIN(P3981,IF(R3981="",Q3981,R3981)),"")</f>
        <v>0.25</v>
      </c>
      <c r="T3981" s="28">
        <f>IF($A3981="placement",S3981*J3981,"")</f>
        <v>13</v>
      </c>
      <c r="U3981" s="26">
        <f>IF($A3981="placement",T3981,IF($A3981="site",SUMIF($C:$C,$C3981,$T:$T),IF($A3981="user",SUMIF($B:$B,$B3981,$T:$T),SUM($T:$T))))</f>
        <v>13</v>
      </c>
      <c r="V3981" s="27">
        <f>U3981/J3981</f>
        <v>0.25</v>
      </c>
    </row>
    <row r="3982" spans="1:22" hidden="1" x14ac:dyDescent="0.3">
      <c r="A3982" s="23" t="s">
        <v>14</v>
      </c>
      <c r="B3982" s="23" t="s">
        <v>7689</v>
      </c>
      <c r="C3982" s="23" t="s">
        <v>7690</v>
      </c>
      <c r="D3982" s="23" t="s">
        <v>7847</v>
      </c>
      <c r="E3982" s="23" t="s">
        <v>7848</v>
      </c>
      <c r="F3982" s="27">
        <v>0.1</v>
      </c>
      <c r="G3982" s="24">
        <v>0</v>
      </c>
      <c r="H3982" s="25">
        <v>12.430400000000001</v>
      </c>
      <c r="I3982" s="25">
        <v>2.7332000000000001</v>
      </c>
      <c r="J3982" s="26">
        <v>52</v>
      </c>
      <c r="K3982" s="26">
        <v>5</v>
      </c>
      <c r="L3982" s="27">
        <v>0.21990000000000001</v>
      </c>
      <c r="M3982" s="28">
        <v>0.63247354</v>
      </c>
      <c r="N3982" s="29">
        <v>0.45</v>
      </c>
      <c r="O3982" s="31" t="s">
        <v>12</v>
      </c>
      <c r="P3982" s="31">
        <v>0.28850778459999998</v>
      </c>
      <c r="Q3982" s="31">
        <v>9.9999999999999895E-2</v>
      </c>
      <c r="R3982" s="42"/>
      <c r="S3982" s="27">
        <f>IF(A3982="placement",MIN(P3982,IF(R3982="",Q3982,R3982)),"")</f>
        <v>9.9999999999999895E-2</v>
      </c>
      <c r="T3982" s="28">
        <f>IF($A3982="placement",S3982*J3982,"")</f>
        <v>5.1999999999999948</v>
      </c>
      <c r="U3982" s="26">
        <f>IF($A3982="placement",T3982,IF($A3982="site",SUMIF($C:$C,$C3982,$T:$T),IF($A3982="user",SUMIF($B:$B,$B3982,$T:$T),SUM($T:$T))))</f>
        <v>5.1999999999999948</v>
      </c>
      <c r="V3982" s="27">
        <f>U3982/J3982</f>
        <v>9.9999999999999895E-2</v>
      </c>
    </row>
    <row r="3983" spans="1:22" hidden="1" x14ac:dyDescent="0.3">
      <c r="A3983" s="23" t="s">
        <v>14</v>
      </c>
      <c r="B3983" s="23" t="s">
        <v>8141</v>
      </c>
      <c r="C3983" s="23" t="s">
        <v>8143</v>
      </c>
      <c r="D3983" s="23" t="s">
        <v>8144</v>
      </c>
      <c r="E3983" s="23" t="s">
        <v>8142</v>
      </c>
      <c r="F3983" s="27">
        <v>0.25</v>
      </c>
      <c r="G3983" s="24">
        <v>0</v>
      </c>
      <c r="H3983" s="25">
        <v>18.737200000000001</v>
      </c>
      <c r="I3983" s="25">
        <v>2.9761000000000002</v>
      </c>
      <c r="J3983" s="26">
        <v>52</v>
      </c>
      <c r="K3983" s="26">
        <v>13</v>
      </c>
      <c r="L3983" s="27">
        <v>0.1588</v>
      </c>
      <c r="M3983" s="28">
        <v>0.58321372999999999</v>
      </c>
      <c r="N3983" s="29">
        <v>0.35</v>
      </c>
      <c r="O3983" s="31" t="s">
        <v>12</v>
      </c>
      <c r="P3983" s="31">
        <v>0.39987695270000001</v>
      </c>
      <c r="Q3983" s="31">
        <v>0.25</v>
      </c>
      <c r="R3983" s="42"/>
      <c r="S3983" s="27">
        <f>IF(A3983="placement",MIN(P3983,IF(R3983="",Q3983,R3983)),"")</f>
        <v>0.25</v>
      </c>
      <c r="T3983" s="28">
        <f>IF($A3983="placement",S3983*J3983,"")</f>
        <v>13</v>
      </c>
      <c r="U3983" s="26">
        <f>IF($A3983="placement",T3983,IF($A3983="site",SUMIF($C:$C,$C3983,$T:$T),IF($A3983="user",SUMIF($B:$B,$B3983,$T:$T),SUM($T:$T))))</f>
        <v>13</v>
      </c>
      <c r="V3983" s="27">
        <f>U3983/J3983</f>
        <v>0.25</v>
      </c>
    </row>
    <row r="3984" spans="1:22" hidden="1" x14ac:dyDescent="0.3">
      <c r="A3984" s="17" t="s">
        <v>13</v>
      </c>
      <c r="B3984" s="17" t="s">
        <v>8141</v>
      </c>
      <c r="C3984" s="17" t="s">
        <v>8143</v>
      </c>
      <c r="D3984" s="17" t="s">
        <v>9898</v>
      </c>
      <c r="E3984" s="17"/>
      <c r="F3984" s="18">
        <v>0.25</v>
      </c>
      <c r="G3984" s="36">
        <v>0</v>
      </c>
      <c r="H3984" s="37">
        <v>18.737200000000001</v>
      </c>
      <c r="I3984" s="37">
        <v>2.9761000000000002</v>
      </c>
      <c r="J3984" s="19">
        <v>52</v>
      </c>
      <c r="K3984" s="19">
        <v>13</v>
      </c>
      <c r="L3984" s="18">
        <v>0.1588</v>
      </c>
      <c r="M3984" s="20">
        <v>0.58321372999999999</v>
      </c>
      <c r="N3984" s="21">
        <v>0.35</v>
      </c>
      <c r="O3984" s="22"/>
      <c r="P3984" s="22">
        <v>0.39987695270000001</v>
      </c>
      <c r="Q3984" s="22">
        <v>0.25</v>
      </c>
      <c r="R3984" s="43"/>
      <c r="S3984" s="18" t="str">
        <f>IF(A3984="placement",MIN(P3984,IF(R3984="",Q3984,R3984)),"")</f>
        <v/>
      </c>
      <c r="T3984" s="20" t="str">
        <f>IF($A3984="placement",S3984*J3984,"")</f>
        <v/>
      </c>
      <c r="U3984" s="19">
        <f>IF($A3984="placement",T3984,IF($A3984="site",SUMIF($C:$C,$C3984,$T:$T),IF($A3984="user",SUMIF($B:$B,$B3984,$T:$T),SUM($T:$T))))</f>
        <v>13</v>
      </c>
      <c r="V3984" s="18">
        <f>U3984/J3984</f>
        <v>0.25</v>
      </c>
    </row>
    <row r="3985" spans="1:22" hidden="1" x14ac:dyDescent="0.3">
      <c r="A3985" s="11" t="s">
        <v>10</v>
      </c>
      <c r="B3985" s="11" t="s">
        <v>8141</v>
      </c>
      <c r="C3985" s="11" t="s">
        <v>9898</v>
      </c>
      <c r="D3985" s="11" t="s">
        <v>9898</v>
      </c>
      <c r="E3985" s="11"/>
      <c r="F3985" s="12">
        <v>0.25</v>
      </c>
      <c r="G3985" s="33">
        <v>0</v>
      </c>
      <c r="H3985" s="34">
        <v>18.737200000000001</v>
      </c>
      <c r="I3985" s="34">
        <v>2.9761000000000002</v>
      </c>
      <c r="J3985" s="13">
        <v>52</v>
      </c>
      <c r="K3985" s="13">
        <v>13</v>
      </c>
      <c r="L3985" s="12">
        <v>0.1588</v>
      </c>
      <c r="M3985" s="14">
        <v>0.58321372999999999</v>
      </c>
      <c r="N3985" s="15">
        <v>0.35</v>
      </c>
      <c r="O3985" s="16"/>
      <c r="P3985" s="16">
        <v>0.39987695270000001</v>
      </c>
      <c r="Q3985" s="16">
        <v>0.25</v>
      </c>
      <c r="R3985" s="44"/>
      <c r="S3985" s="12" t="str">
        <f>IF(A3985="placement",MIN(P3985,IF(R3985="",Q3985,R3985)),"")</f>
        <v/>
      </c>
      <c r="T3985" s="14" t="str">
        <f>IF($A3985="placement",S3985*J3985,"")</f>
        <v/>
      </c>
      <c r="U3985" s="13">
        <f>IF($A3985="placement",T3985,IF($A3985="site",SUMIF($C:$C,$C3985,$T:$T),IF($A3985="user",SUMIF($B:$B,$B3985,$T:$T),SUM($T:$T))))</f>
        <v>13</v>
      </c>
      <c r="V3985" s="12">
        <f>U3985/J3985</f>
        <v>0.25</v>
      </c>
    </row>
    <row r="3986" spans="1:22" hidden="1" x14ac:dyDescent="0.3">
      <c r="A3986" s="23" t="s">
        <v>14</v>
      </c>
      <c r="B3986" s="23" t="s">
        <v>8300</v>
      </c>
      <c r="C3986" s="23" t="s">
        <v>8302</v>
      </c>
      <c r="D3986" s="32" t="s">
        <v>8303</v>
      </c>
      <c r="E3986" s="23" t="s">
        <v>8304</v>
      </c>
      <c r="F3986" s="27">
        <v>0.25</v>
      </c>
      <c r="G3986" s="24">
        <v>0</v>
      </c>
      <c r="H3986" s="25">
        <v>12.039899999999999</v>
      </c>
      <c r="I3986" s="25">
        <v>1.9888999999999999</v>
      </c>
      <c r="J3986" s="26">
        <v>52</v>
      </c>
      <c r="K3986" s="26">
        <v>13</v>
      </c>
      <c r="L3986" s="27">
        <v>0.16520000000000001</v>
      </c>
      <c r="M3986" s="28">
        <v>0.86404740999999996</v>
      </c>
      <c r="N3986" s="29">
        <v>0.75</v>
      </c>
      <c r="O3986" s="31" t="s">
        <v>12</v>
      </c>
      <c r="P3986" s="31">
        <v>0.13199206960000001</v>
      </c>
      <c r="Q3986" s="31">
        <v>0.13199206962767099</v>
      </c>
      <c r="R3986" s="42"/>
      <c r="S3986" s="27">
        <f>IF(A3986="placement",MIN(P3986,IF(R3986="",Q3986,R3986)),"")</f>
        <v>0.13199206960000001</v>
      </c>
      <c r="T3986" s="28">
        <f>IF($A3986="placement",S3986*J3986,"")</f>
        <v>6.8635876192000005</v>
      </c>
      <c r="U3986" s="26">
        <f>IF($A3986="placement",T3986,IF($A3986="site",SUMIF($C:$C,$C3986,$T:$T),IF($A3986="user",SUMIF($B:$B,$B3986,$T:$T),SUM($T:$T))))</f>
        <v>6.8635876192000005</v>
      </c>
      <c r="V3986" s="27">
        <f>U3986/J3986</f>
        <v>0.13199206960000001</v>
      </c>
    </row>
    <row r="3987" spans="1:22" x14ac:dyDescent="0.3">
      <c r="A3987" s="23" t="s">
        <v>14</v>
      </c>
      <c r="B3987" s="23" t="s">
        <v>8810</v>
      </c>
      <c r="C3987" s="23" t="s">
        <v>8812</v>
      </c>
      <c r="D3987" s="23" t="s">
        <v>10383</v>
      </c>
      <c r="E3987" s="23" t="s">
        <v>10384</v>
      </c>
      <c r="F3987" s="27">
        <v>0.25</v>
      </c>
      <c r="G3987" s="24">
        <v>1</v>
      </c>
      <c r="H3987" s="25">
        <v>47.247399999999999</v>
      </c>
      <c r="I3987" s="25">
        <v>3.5472000000000001</v>
      </c>
      <c r="J3987" s="26">
        <v>52</v>
      </c>
      <c r="K3987" s="26">
        <v>13</v>
      </c>
      <c r="L3987" s="27">
        <v>7.51E-2</v>
      </c>
      <c r="M3987" s="28">
        <v>0.48974446999999999</v>
      </c>
      <c r="N3987" s="29">
        <v>0.2</v>
      </c>
      <c r="O3987" s="31" t="s">
        <v>12</v>
      </c>
      <c r="P3987" s="31">
        <v>0.59162376859999999</v>
      </c>
      <c r="Q3987" s="31">
        <v>0.25</v>
      </c>
      <c r="R3987" s="42">
        <v>0.3</v>
      </c>
      <c r="S3987" s="27">
        <f>IF(A3987="placement",MIN(P3987,IF(R3987="",Q3987,R3987)),"")</f>
        <v>0.3</v>
      </c>
      <c r="T3987" s="28">
        <f>IF($A3987="placement",S3987*J3987,"")</f>
        <v>15.6</v>
      </c>
      <c r="U3987" s="26">
        <f>IF($A3987="placement",T3987,IF($A3987="site",SUMIF($C:$C,$C3987,$T:$T),IF($A3987="user",SUMIF($B:$B,$B3987,$T:$T),SUM($T:$T))))</f>
        <v>15.6</v>
      </c>
      <c r="V3987" s="27">
        <f>U3987/J3987</f>
        <v>0.3</v>
      </c>
    </row>
    <row r="3988" spans="1:22" hidden="1" x14ac:dyDescent="0.3">
      <c r="A3988" s="23" t="s">
        <v>14</v>
      </c>
      <c r="B3988" s="23" t="s">
        <v>9186</v>
      </c>
      <c r="C3988" s="23" t="s">
        <v>9188</v>
      </c>
      <c r="D3988" s="23" t="s">
        <v>9269</v>
      </c>
      <c r="E3988" s="23" t="s">
        <v>9270</v>
      </c>
      <c r="F3988" s="27">
        <v>0.25</v>
      </c>
      <c r="G3988" s="24">
        <v>1</v>
      </c>
      <c r="H3988" s="25">
        <v>255.9374</v>
      </c>
      <c r="I3988" s="25">
        <v>2.1114000000000002</v>
      </c>
      <c r="J3988" s="26">
        <v>52</v>
      </c>
      <c r="K3988" s="26">
        <v>3</v>
      </c>
      <c r="L3988" s="27">
        <v>8.2000000000000007E-3</v>
      </c>
      <c r="M3988" s="28">
        <v>0.82259134</v>
      </c>
      <c r="N3988" s="29">
        <v>0.77</v>
      </c>
      <c r="O3988" s="31" t="s">
        <v>42</v>
      </c>
      <c r="P3988" s="31">
        <v>6.3933738599999998E-2</v>
      </c>
      <c r="Q3988" s="31">
        <v>6.3933738556823105E-2</v>
      </c>
      <c r="R3988" s="42"/>
      <c r="S3988" s="27">
        <f>IF(A3988="placement",MIN(P3988,IF(R3988="",Q3988,R3988)),"")</f>
        <v>6.3933738556823105E-2</v>
      </c>
      <c r="T3988" s="28">
        <f>IF($A3988="placement",S3988*J3988,"")</f>
        <v>3.3245544049548013</v>
      </c>
      <c r="U3988" s="26">
        <f>IF($A3988="placement",T3988,IF($A3988="site",SUMIF($C:$C,$C3988,$T:$T),IF($A3988="user",SUMIF($B:$B,$B3988,$T:$T),SUM($T:$T))))</f>
        <v>3.3245544049548013</v>
      </c>
      <c r="V3988" s="27">
        <f>U3988/J3988</f>
        <v>6.3933738556823105E-2</v>
      </c>
    </row>
    <row r="3989" spans="1:22" hidden="1" x14ac:dyDescent="0.3">
      <c r="A3989" s="23" t="s">
        <v>14</v>
      </c>
      <c r="B3989" s="23" t="s">
        <v>9541</v>
      </c>
      <c r="C3989" s="23" t="s">
        <v>9543</v>
      </c>
      <c r="D3989" s="32" t="s">
        <v>9546</v>
      </c>
      <c r="E3989" s="23" t="s">
        <v>9542</v>
      </c>
      <c r="F3989" s="27">
        <v>0.3</v>
      </c>
      <c r="G3989" s="24">
        <v>0</v>
      </c>
      <c r="H3989" s="25">
        <v>8.8156999999999996</v>
      </c>
      <c r="I3989" s="25">
        <v>5.3015999999999996</v>
      </c>
      <c r="J3989" s="26">
        <v>52</v>
      </c>
      <c r="K3989" s="26">
        <v>15</v>
      </c>
      <c r="L3989" s="27">
        <v>0.60140000000000005</v>
      </c>
      <c r="M3989" s="28">
        <v>0.32409663</v>
      </c>
      <c r="N3989" s="29">
        <v>0.01</v>
      </c>
      <c r="O3989" s="31" t="s">
        <v>12</v>
      </c>
      <c r="P3989" s="31">
        <v>0.96914500459999997</v>
      </c>
      <c r="Q3989" s="31">
        <v>0.3</v>
      </c>
      <c r="R3989" s="42"/>
      <c r="S3989" s="27">
        <f>IF(A3989="placement",MIN(P3989,IF(R3989="",Q3989,R3989)),"")</f>
        <v>0.3</v>
      </c>
      <c r="T3989" s="28">
        <f>IF($A3989="placement",S3989*J3989,"")</f>
        <v>15.6</v>
      </c>
      <c r="U3989" s="26">
        <f>IF($A3989="placement",T3989,IF($A3989="site",SUMIF($C:$C,$C3989,$T:$T),IF($A3989="user",SUMIF($B:$B,$B3989,$T:$T),SUM($T:$T))))</f>
        <v>15.6</v>
      </c>
      <c r="V3989" s="27">
        <f>U3989/J3989</f>
        <v>0.3</v>
      </c>
    </row>
    <row r="3990" spans="1:22" x14ac:dyDescent="0.3">
      <c r="A3990" s="23" t="s">
        <v>14</v>
      </c>
      <c r="B3990" s="23" t="s">
        <v>1017</v>
      </c>
      <c r="C3990" s="23" t="s">
        <v>1019</v>
      </c>
      <c r="D3990" s="23" t="s">
        <v>1020</v>
      </c>
      <c r="E3990" s="23" t="s">
        <v>1021</v>
      </c>
      <c r="F3990" s="27">
        <v>0.25</v>
      </c>
      <c r="G3990" s="24">
        <v>0</v>
      </c>
      <c r="H3990" s="25">
        <v>8.4711999999999996</v>
      </c>
      <c r="I3990" s="25">
        <v>2.0543999999999998</v>
      </c>
      <c r="J3990" s="26">
        <v>51</v>
      </c>
      <c r="K3990" s="26">
        <v>13</v>
      </c>
      <c r="L3990" s="27">
        <v>0.24249999999999999</v>
      </c>
      <c r="M3990" s="28">
        <v>0.83125064999999998</v>
      </c>
      <c r="N3990" s="29">
        <v>0.5</v>
      </c>
      <c r="O3990" s="31" t="s">
        <v>12</v>
      </c>
      <c r="P3990" s="31">
        <v>0.3984967123</v>
      </c>
      <c r="Q3990" s="31">
        <v>0.249999999999999</v>
      </c>
      <c r="R3990" s="42">
        <v>0.35</v>
      </c>
      <c r="S3990" s="27">
        <f>IF(A3990="placement",MIN(P3990,IF(R3990="",Q3990,R3990)),"")</f>
        <v>0.35</v>
      </c>
      <c r="T3990" s="28">
        <f>IF($A3990="placement",S3990*J3990,"")</f>
        <v>17.849999999999998</v>
      </c>
      <c r="U3990" s="26">
        <f>IF($A3990="placement",T3990,IF($A3990="site",SUMIF($C:$C,$C3990,$T:$T),IF($A3990="user",SUMIF($B:$B,$B3990,$T:$T),SUM($T:$T))))</f>
        <v>17.849999999999998</v>
      </c>
      <c r="V3990" s="27">
        <f>U3990/J3990</f>
        <v>0.35</v>
      </c>
    </row>
    <row r="3991" spans="1:22" hidden="1" x14ac:dyDescent="0.3">
      <c r="A3991" s="23" t="s">
        <v>14</v>
      </c>
      <c r="B3991" s="23" t="s">
        <v>1017</v>
      </c>
      <c r="C3991" s="23" t="s">
        <v>1019</v>
      </c>
      <c r="D3991" s="23" t="s">
        <v>1058</v>
      </c>
      <c r="E3991" s="23" t="s">
        <v>1059</v>
      </c>
      <c r="F3991" s="27">
        <v>0.05</v>
      </c>
      <c r="G3991" s="24">
        <v>1</v>
      </c>
      <c r="H3991" s="25">
        <v>37.9129</v>
      </c>
      <c r="I3991" s="25">
        <v>2.1894</v>
      </c>
      <c r="J3991" s="26">
        <v>51</v>
      </c>
      <c r="K3991" s="26">
        <v>3</v>
      </c>
      <c r="L3991" s="27">
        <v>5.7700000000000001E-2</v>
      </c>
      <c r="M3991" s="28">
        <v>0.78209194000000004</v>
      </c>
      <c r="N3991" s="29">
        <v>0.65</v>
      </c>
      <c r="O3991" s="31" t="s">
        <v>70</v>
      </c>
      <c r="P3991" s="31">
        <v>0.1688956653</v>
      </c>
      <c r="Q3991" s="31">
        <v>4.9999999999999899E-2</v>
      </c>
      <c r="R3991" s="42"/>
      <c r="S3991" s="27">
        <f>IF(A3991="placement",MIN(P3991,IF(R3991="",Q3991,R3991)),"")</f>
        <v>4.9999999999999899E-2</v>
      </c>
      <c r="T3991" s="28">
        <f>IF($A3991="placement",S3991*J3991,"")</f>
        <v>2.5499999999999949</v>
      </c>
      <c r="U3991" s="26">
        <f>IF($A3991="placement",T3991,IF($A3991="site",SUMIF($C:$C,$C3991,$T:$T),IF($A3991="user",SUMIF($B:$B,$B3991,$T:$T),SUM($T:$T))))</f>
        <v>2.5499999999999949</v>
      </c>
      <c r="V3991" s="27">
        <f>U3991/J3991</f>
        <v>4.9999999999999899E-2</v>
      </c>
    </row>
    <row r="3992" spans="1:22" hidden="1" x14ac:dyDescent="0.3">
      <c r="A3992" s="23" t="s">
        <v>14</v>
      </c>
      <c r="B3992" s="23" t="s">
        <v>1638</v>
      </c>
      <c r="C3992" s="23" t="s">
        <v>1640</v>
      </c>
      <c r="D3992" s="23" t="s">
        <v>1645</v>
      </c>
      <c r="E3992" s="23" t="s">
        <v>1639</v>
      </c>
      <c r="F3992" s="27">
        <v>0.25</v>
      </c>
      <c r="G3992" s="24">
        <v>1</v>
      </c>
      <c r="H3992" s="25">
        <v>167.32640000000001</v>
      </c>
      <c r="I3992" s="25">
        <v>4.0620000000000003</v>
      </c>
      <c r="J3992" s="26">
        <v>51</v>
      </c>
      <c r="K3992" s="26">
        <v>13</v>
      </c>
      <c r="L3992" s="27">
        <v>2.4299999999999999E-2</v>
      </c>
      <c r="M3992" s="28">
        <v>0.42165014000000001</v>
      </c>
      <c r="N3992" s="29">
        <v>0.2</v>
      </c>
      <c r="O3992" s="31" t="s">
        <v>12</v>
      </c>
      <c r="P3992" s="31">
        <v>0.52567310580000004</v>
      </c>
      <c r="Q3992" s="31">
        <v>0.25</v>
      </c>
      <c r="R3992" s="42"/>
      <c r="S3992" s="27">
        <f>IF(A3992="placement",MIN(P3992,IF(R3992="",Q3992,R3992)),"")</f>
        <v>0.25</v>
      </c>
      <c r="T3992" s="28">
        <f>IF($A3992="placement",S3992*J3992,"")</f>
        <v>12.75</v>
      </c>
      <c r="U3992" s="26">
        <f>IF($A3992="placement",T3992,IF($A3992="site",SUMIF($C:$C,$C3992,$T:$T),IF($A3992="user",SUMIF($B:$B,$B3992,$T:$T),SUM($T:$T))))</f>
        <v>12.75</v>
      </c>
      <c r="V3992" s="27">
        <f>U3992/J3992</f>
        <v>0.25</v>
      </c>
    </row>
    <row r="3993" spans="1:22" hidden="1" x14ac:dyDescent="0.3">
      <c r="A3993" s="23" t="s">
        <v>14</v>
      </c>
      <c r="B3993" s="23" t="s">
        <v>1708</v>
      </c>
      <c r="C3993" s="23" t="s">
        <v>1709</v>
      </c>
      <c r="D3993" s="23" t="s">
        <v>1928</v>
      </c>
      <c r="E3993" s="23" t="s">
        <v>1929</v>
      </c>
      <c r="F3993" s="27">
        <v>0.15</v>
      </c>
      <c r="G3993" s="24">
        <v>0</v>
      </c>
      <c r="H3993" s="25">
        <v>2.9735999999999998</v>
      </c>
      <c r="I3993" s="25">
        <v>0.87760000000000005</v>
      </c>
      <c r="J3993" s="26">
        <v>51</v>
      </c>
      <c r="K3993" s="26">
        <v>8</v>
      </c>
      <c r="L3993" s="27">
        <v>0.29509999999999997</v>
      </c>
      <c r="M3993" s="28">
        <v>1.92970861</v>
      </c>
      <c r="N3993" s="29">
        <v>1.5</v>
      </c>
      <c r="O3993" s="31" t="s">
        <v>42</v>
      </c>
      <c r="P3993" s="31">
        <v>0.22268056889999999</v>
      </c>
      <c r="Q3993" s="31">
        <v>0.15</v>
      </c>
      <c r="R3993" s="42"/>
      <c r="S3993" s="27">
        <f>IF(A3993="placement",MIN(P3993,IF(R3993="",Q3993,R3993)),"")</f>
        <v>0.15</v>
      </c>
      <c r="T3993" s="28">
        <f>IF($A3993="placement",S3993*J3993,"")</f>
        <v>7.6499999999999995</v>
      </c>
      <c r="U3993" s="26">
        <f>IF($A3993="placement",T3993,IF($A3993="site",SUMIF($C:$C,$C3993,$T:$T),IF($A3993="user",SUMIF($B:$B,$B3993,$T:$T),SUM($T:$T))))</f>
        <v>7.6499999999999995</v>
      </c>
      <c r="V3993" s="27">
        <f>U3993/J3993</f>
        <v>0.15</v>
      </c>
    </row>
    <row r="3994" spans="1:22" hidden="1" x14ac:dyDescent="0.3">
      <c r="A3994" s="23" t="s">
        <v>14</v>
      </c>
      <c r="B3994" s="23" t="s">
        <v>2284</v>
      </c>
      <c r="C3994" s="23" t="s">
        <v>2285</v>
      </c>
      <c r="D3994" s="23" t="s">
        <v>2292</v>
      </c>
      <c r="E3994" s="23" t="s">
        <v>2293</v>
      </c>
      <c r="F3994" s="27">
        <v>0.25</v>
      </c>
      <c r="G3994" s="24">
        <v>0</v>
      </c>
      <c r="H3994" s="25">
        <v>14.3879</v>
      </c>
      <c r="I3994" s="25">
        <v>3.7904</v>
      </c>
      <c r="J3994" s="26">
        <v>51</v>
      </c>
      <c r="K3994" s="26">
        <v>13</v>
      </c>
      <c r="L3994" s="27">
        <v>0.26340000000000002</v>
      </c>
      <c r="M3994" s="28">
        <v>0.44977668999999998</v>
      </c>
      <c r="N3994" s="29">
        <v>0.2</v>
      </c>
      <c r="O3994" s="31" t="s">
        <v>42</v>
      </c>
      <c r="P3994" s="31">
        <v>0.55533489189999996</v>
      </c>
      <c r="Q3994" s="31">
        <v>0.25</v>
      </c>
      <c r="R3994" s="42"/>
      <c r="S3994" s="27">
        <f>IF(A3994="placement",MIN(P3994,IF(R3994="",Q3994,R3994)),"")</f>
        <v>0.25</v>
      </c>
      <c r="T3994" s="28">
        <f>IF($A3994="placement",S3994*J3994,"")</f>
        <v>12.75</v>
      </c>
      <c r="U3994" s="26">
        <f>IF($A3994="placement",T3994,IF($A3994="site",SUMIF($C:$C,$C3994,$T:$T),IF($A3994="user",SUMIF($B:$B,$B3994,$T:$T),SUM($T:$T))))</f>
        <v>12.75</v>
      </c>
      <c r="V3994" s="27">
        <f>U3994/J3994</f>
        <v>0.25</v>
      </c>
    </row>
    <row r="3995" spans="1:22" hidden="1" x14ac:dyDescent="0.3">
      <c r="A3995" s="23" t="s">
        <v>14</v>
      </c>
      <c r="B3995" s="23" t="s">
        <v>2439</v>
      </c>
      <c r="C3995" s="23" t="s">
        <v>2441</v>
      </c>
      <c r="D3995" s="23" t="s">
        <v>2450</v>
      </c>
      <c r="E3995" s="23" t="s">
        <v>2451</v>
      </c>
      <c r="F3995" s="27">
        <v>0.15</v>
      </c>
      <c r="G3995" s="24">
        <v>1</v>
      </c>
      <c r="H3995" s="25">
        <v>34.680300000000003</v>
      </c>
      <c r="I3995" s="25">
        <v>5.3449</v>
      </c>
      <c r="J3995" s="26">
        <v>51</v>
      </c>
      <c r="K3995" s="26">
        <v>8</v>
      </c>
      <c r="L3995" s="27">
        <v>0.15409999999999999</v>
      </c>
      <c r="M3995" s="28">
        <v>0.31745445999999999</v>
      </c>
      <c r="N3995" s="29">
        <v>0.19</v>
      </c>
      <c r="O3995" s="31" t="s">
        <v>70</v>
      </c>
      <c r="P3995" s="31">
        <v>0.40148896220000002</v>
      </c>
      <c r="Q3995" s="31">
        <v>0.15</v>
      </c>
      <c r="R3995" s="42"/>
      <c r="S3995" s="27">
        <f>IF(A3995="placement",MIN(P3995,IF(R3995="",Q3995,R3995)),"")</f>
        <v>0.15</v>
      </c>
      <c r="T3995" s="28">
        <f>IF($A3995="placement",S3995*J3995,"")</f>
        <v>7.6499999999999995</v>
      </c>
      <c r="U3995" s="26">
        <f>IF($A3995="placement",T3995,IF($A3995="site",SUMIF($C:$C,$C3995,$T:$T),IF($A3995="user",SUMIF($B:$B,$B3995,$T:$T),SUM($T:$T))))</f>
        <v>7.6499999999999995</v>
      </c>
      <c r="V3995" s="27">
        <f>U3995/J3995</f>
        <v>0.15</v>
      </c>
    </row>
    <row r="3996" spans="1:22" hidden="1" x14ac:dyDescent="0.3">
      <c r="A3996" s="23" t="s">
        <v>14</v>
      </c>
      <c r="B3996" s="23" t="s">
        <v>10047</v>
      </c>
      <c r="C3996" s="23" t="s">
        <v>10048</v>
      </c>
      <c r="D3996" s="23" t="s">
        <v>10049</v>
      </c>
      <c r="E3996" s="23" t="s">
        <v>10050</v>
      </c>
      <c r="F3996" s="27">
        <v>0.25</v>
      </c>
      <c r="G3996" s="24">
        <v>0</v>
      </c>
      <c r="H3996" s="25">
        <v>19.2149</v>
      </c>
      <c r="I3996" s="25">
        <v>1.5464</v>
      </c>
      <c r="J3996" s="26">
        <v>51</v>
      </c>
      <c r="K3996" s="26">
        <v>13</v>
      </c>
      <c r="L3996" s="27">
        <v>8.0500000000000002E-2</v>
      </c>
      <c r="M3996" s="28">
        <v>1.10900273</v>
      </c>
      <c r="N3996" s="29">
        <v>0.8</v>
      </c>
      <c r="O3996" s="31" t="s">
        <v>42</v>
      </c>
      <c r="P3996" s="31">
        <v>0.27863116859999998</v>
      </c>
      <c r="Q3996" s="31">
        <v>0.249999999999999</v>
      </c>
      <c r="R3996" s="42"/>
      <c r="S3996" s="27">
        <f>IF(A3996="placement",MIN(P3996,IF(R3996="",Q3996,R3996)),"")</f>
        <v>0.249999999999999</v>
      </c>
      <c r="T3996" s="28">
        <f>IF($A3996="placement",S3996*J3996,"")</f>
        <v>12.749999999999948</v>
      </c>
      <c r="U3996" s="26">
        <f>IF($A3996="placement",T3996,IF($A3996="site",SUMIF($C:$C,$C3996,$T:$T),IF($A3996="user",SUMIF($B:$B,$B3996,$T:$T),SUM($T:$T))))</f>
        <v>12.749999999999948</v>
      </c>
      <c r="V3996" s="27">
        <f>U3996/J3996</f>
        <v>0.249999999999999</v>
      </c>
    </row>
    <row r="3997" spans="1:22" hidden="1" x14ac:dyDescent="0.3">
      <c r="A3997" s="17" t="s">
        <v>13</v>
      </c>
      <c r="B3997" s="17" t="s">
        <v>10047</v>
      </c>
      <c r="C3997" s="17" t="s">
        <v>10048</v>
      </c>
      <c r="D3997" s="17" t="s">
        <v>9898</v>
      </c>
      <c r="E3997" s="17"/>
      <c r="F3997" s="18">
        <v>0.25</v>
      </c>
      <c r="G3997" s="36">
        <v>0</v>
      </c>
      <c r="H3997" s="37">
        <v>19.2149</v>
      </c>
      <c r="I3997" s="37">
        <v>1.5464</v>
      </c>
      <c r="J3997" s="19">
        <v>51</v>
      </c>
      <c r="K3997" s="19">
        <v>13</v>
      </c>
      <c r="L3997" s="18">
        <v>8.0500000000000002E-2</v>
      </c>
      <c r="M3997" s="20">
        <v>1.10900273</v>
      </c>
      <c r="N3997" s="21">
        <v>0.8</v>
      </c>
      <c r="O3997" s="22"/>
      <c r="P3997" s="22">
        <v>0.27863116859999998</v>
      </c>
      <c r="Q3997" s="22">
        <v>0.249999999999999</v>
      </c>
      <c r="R3997" s="43"/>
      <c r="S3997" s="18" t="str">
        <f>IF(A3997="placement",MIN(P3997,IF(R3997="",Q3997,R3997)),"")</f>
        <v/>
      </c>
      <c r="T3997" s="20" t="str">
        <f>IF($A3997="placement",S3997*J3997,"")</f>
        <v/>
      </c>
      <c r="U3997" s="19">
        <f>IF($A3997="placement",T3997,IF($A3997="site",SUMIF($C:$C,$C3997,$T:$T),IF($A3997="user",SUMIF($B:$B,$B3997,$T:$T),SUM($T:$T))))</f>
        <v>12.749999999999948</v>
      </c>
      <c r="V3997" s="18">
        <f>U3997/J3997</f>
        <v>0.249999999999999</v>
      </c>
    </row>
    <row r="3998" spans="1:22" hidden="1" x14ac:dyDescent="0.3">
      <c r="A3998" s="11" t="s">
        <v>10</v>
      </c>
      <c r="B3998" s="11" t="s">
        <v>9461</v>
      </c>
      <c r="C3998" s="11" t="s">
        <v>9898</v>
      </c>
      <c r="D3998" s="11" t="s">
        <v>9898</v>
      </c>
      <c r="E3998" s="11"/>
      <c r="F3998" s="12">
        <v>0.34699999999999998</v>
      </c>
      <c r="G3998" s="33">
        <v>0</v>
      </c>
      <c r="H3998" s="34">
        <v>11.3109</v>
      </c>
      <c r="I3998" s="34">
        <v>3.8658000000000001</v>
      </c>
      <c r="J3998" s="13">
        <v>51</v>
      </c>
      <c r="K3998" s="13">
        <v>18</v>
      </c>
      <c r="L3998" s="12">
        <v>0.34179999999999999</v>
      </c>
      <c r="M3998" s="14">
        <v>0.44005100000000003</v>
      </c>
      <c r="N3998" s="15">
        <v>5.5267999999999998E-2</v>
      </c>
      <c r="O3998" s="16"/>
      <c r="P3998" s="16">
        <v>0.8744054657</v>
      </c>
      <c r="Q3998" s="16">
        <v>0.34697896372186698</v>
      </c>
      <c r="R3998" s="44"/>
      <c r="S3998" s="12" t="str">
        <f>IF(A3998="placement",MIN(P3998,IF(R3998="",Q3998,R3998)),"")</f>
        <v/>
      </c>
      <c r="T3998" s="14" t="str">
        <f>IF($A3998="placement",S3998*J3998,"")</f>
        <v/>
      </c>
      <c r="U3998" s="13">
        <f>IF($A3998="placement",T3998,IF($A3998="site",SUMIF($C:$C,$C3998,$T:$T),IF($A3998="user",SUMIF($B:$B,$B3998,$T:$T),SUM($T:$T))))</f>
        <v>12.599999999999994</v>
      </c>
      <c r="V3998" s="12">
        <f>U3998/J3998</f>
        <v>0.24705882352941166</v>
      </c>
    </row>
    <row r="3999" spans="1:22" hidden="1" x14ac:dyDescent="0.3">
      <c r="A3999" s="23" t="s">
        <v>14</v>
      </c>
      <c r="B3999" s="23" t="s">
        <v>3661</v>
      </c>
      <c r="C3999" s="23" t="s">
        <v>3662</v>
      </c>
      <c r="D3999" s="23" t="s">
        <v>3673</v>
      </c>
      <c r="E3999" s="23" t="s">
        <v>10151</v>
      </c>
      <c r="F3999" s="27">
        <v>0.25</v>
      </c>
      <c r="G3999" s="24">
        <v>0</v>
      </c>
      <c r="H3999" s="25">
        <v>9.1111000000000004</v>
      </c>
      <c r="I3999" s="25">
        <v>0.42759999999999998</v>
      </c>
      <c r="J3999" s="26">
        <v>51</v>
      </c>
      <c r="K3999" s="26">
        <v>12</v>
      </c>
      <c r="L3999" s="27">
        <v>4.6899999999999997E-2</v>
      </c>
      <c r="M3999" s="28">
        <v>3.9948546600000001</v>
      </c>
      <c r="N3999" s="29">
        <v>3</v>
      </c>
      <c r="O3999" s="31" t="s">
        <v>70</v>
      </c>
      <c r="P3999" s="31">
        <v>0.2490340063</v>
      </c>
      <c r="Q3999" s="31">
        <v>0.24903400632286701</v>
      </c>
      <c r="R3999" s="42"/>
      <c r="S3999" s="27">
        <f>IF(A3999="placement",MIN(P3999,IF(R3999="",Q3999,R3999)),"")</f>
        <v>0.2490340063</v>
      </c>
      <c r="T3999" s="28">
        <f>IF($A3999="placement",S3999*J3999,"")</f>
        <v>12.700734321300001</v>
      </c>
      <c r="U3999" s="26">
        <f>IF($A3999="placement",T3999,IF($A3999="site",SUMIF($C:$C,$C3999,$T:$T),IF($A3999="user",SUMIF($B:$B,$B3999,$T:$T),SUM($T:$T))))</f>
        <v>12.700734321300001</v>
      </c>
      <c r="V3999" s="27">
        <f>U3999/J3999</f>
        <v>0.2490340063</v>
      </c>
    </row>
    <row r="4000" spans="1:22" hidden="1" x14ac:dyDescent="0.3">
      <c r="A4000" s="23" t="s">
        <v>14</v>
      </c>
      <c r="B4000" s="23" t="s">
        <v>4384</v>
      </c>
      <c r="C4000" s="23" t="s">
        <v>4386</v>
      </c>
      <c r="D4000" s="23" t="s">
        <v>4405</v>
      </c>
      <c r="E4000" s="23" t="s">
        <v>4385</v>
      </c>
      <c r="F4000" s="27">
        <v>0.15</v>
      </c>
      <c r="G4000" s="24">
        <v>1</v>
      </c>
      <c r="H4000" s="25">
        <v>115.1204</v>
      </c>
      <c r="I4000" s="25">
        <v>2.9516</v>
      </c>
      <c r="J4000" s="26">
        <v>51</v>
      </c>
      <c r="K4000" s="26">
        <v>7</v>
      </c>
      <c r="L4000" s="27">
        <v>2.5600000000000001E-2</v>
      </c>
      <c r="M4000" s="28">
        <v>0.57357581999999996</v>
      </c>
      <c r="N4000" s="29">
        <v>0.5</v>
      </c>
      <c r="O4000" s="31" t="s">
        <v>42</v>
      </c>
      <c r="P4000" s="31">
        <v>0.1282756642</v>
      </c>
      <c r="Q4000" s="31">
        <v>0.12827566420407299</v>
      </c>
      <c r="R4000" s="42"/>
      <c r="S4000" s="27">
        <f>IF(A4000="placement",MIN(P4000,IF(R4000="",Q4000,R4000)),"")</f>
        <v>0.1282756642</v>
      </c>
      <c r="T4000" s="28">
        <f>IF($A4000="placement",S4000*J4000,"")</f>
        <v>6.5420588742000003</v>
      </c>
      <c r="U4000" s="26">
        <f>IF($A4000="placement",T4000,IF($A4000="site",SUMIF($C:$C,$C4000,$T:$T),IF($A4000="user",SUMIF($B:$B,$B4000,$T:$T),SUM($T:$T))))</f>
        <v>6.5420588742000003</v>
      </c>
      <c r="V4000" s="27">
        <f>U4000/J4000</f>
        <v>0.1282756642</v>
      </c>
    </row>
    <row r="4001" spans="1:22" hidden="1" x14ac:dyDescent="0.3">
      <c r="A4001" s="23" t="s">
        <v>14</v>
      </c>
      <c r="B4001" s="23" t="s">
        <v>4999</v>
      </c>
      <c r="C4001" s="23" t="s">
        <v>5000</v>
      </c>
      <c r="D4001" s="23" t="s">
        <v>5001</v>
      </c>
      <c r="E4001" s="23" t="s">
        <v>5002</v>
      </c>
      <c r="F4001" s="27">
        <v>0.25</v>
      </c>
      <c r="G4001" s="24">
        <v>0</v>
      </c>
      <c r="H4001" s="25">
        <v>7.1477000000000004</v>
      </c>
      <c r="I4001" s="25">
        <v>1.5518000000000001</v>
      </c>
      <c r="J4001" s="26">
        <v>51</v>
      </c>
      <c r="K4001" s="26">
        <v>13</v>
      </c>
      <c r="L4001" s="27">
        <v>0.21709999999999999</v>
      </c>
      <c r="M4001" s="28">
        <v>1.09120829</v>
      </c>
      <c r="N4001" s="29">
        <v>0.8</v>
      </c>
      <c r="O4001" s="31" t="s">
        <v>42</v>
      </c>
      <c r="P4001" s="31">
        <v>0.26686773670000002</v>
      </c>
      <c r="Q4001" s="31">
        <v>0.25</v>
      </c>
      <c r="R4001" s="42"/>
      <c r="S4001" s="27">
        <f>IF(A4001="placement",MIN(P4001,IF(R4001="",Q4001,R4001)),"")</f>
        <v>0.25</v>
      </c>
      <c r="T4001" s="28">
        <f>IF($A4001="placement",S4001*J4001,"")</f>
        <v>12.75</v>
      </c>
      <c r="U4001" s="26">
        <f>IF($A4001="placement",T4001,IF($A4001="site",SUMIF($C:$C,$C4001,$T:$T),IF($A4001="user",SUMIF($B:$B,$B4001,$T:$T),SUM($T:$T))))</f>
        <v>12.75</v>
      </c>
      <c r="V4001" s="27">
        <f>U4001/J4001</f>
        <v>0.25</v>
      </c>
    </row>
    <row r="4002" spans="1:22" hidden="1" x14ac:dyDescent="0.3">
      <c r="A4002" s="23" t="s">
        <v>14</v>
      </c>
      <c r="B4002" s="23" t="s">
        <v>5021</v>
      </c>
      <c r="C4002" s="23" t="s">
        <v>5023</v>
      </c>
      <c r="D4002" s="23" t="s">
        <v>5128</v>
      </c>
      <c r="E4002" s="23" t="s">
        <v>5129</v>
      </c>
      <c r="F4002" s="27">
        <v>0.25</v>
      </c>
      <c r="G4002" s="24">
        <v>1</v>
      </c>
      <c r="H4002" s="25">
        <v>89.426000000000002</v>
      </c>
      <c r="I4002" s="25">
        <v>2.9605999999999999</v>
      </c>
      <c r="J4002" s="26">
        <v>51</v>
      </c>
      <c r="K4002" s="26">
        <v>13</v>
      </c>
      <c r="L4002" s="27">
        <v>3.3099999999999997E-2</v>
      </c>
      <c r="M4002" s="28">
        <v>0.57445473999999996</v>
      </c>
      <c r="N4002" s="29">
        <v>0.25</v>
      </c>
      <c r="O4002" s="31" t="s">
        <v>42</v>
      </c>
      <c r="P4002" s="31">
        <v>0.56480470390000004</v>
      </c>
      <c r="Q4002" s="31">
        <v>0.25</v>
      </c>
      <c r="R4002" s="42"/>
      <c r="S4002" s="27">
        <f>IF(A4002="placement",MIN(P4002,IF(R4002="",Q4002,R4002)),"")</f>
        <v>0.25</v>
      </c>
      <c r="T4002" s="28">
        <f>IF($A4002="placement",S4002*J4002,"")</f>
        <v>12.75</v>
      </c>
      <c r="U4002" s="26">
        <f>IF($A4002="placement",T4002,IF($A4002="site",SUMIF($C:$C,$C4002,$T:$T),IF($A4002="user",SUMIF($B:$B,$B4002,$T:$T),SUM($T:$T))))</f>
        <v>12.75</v>
      </c>
      <c r="V4002" s="27">
        <f>U4002/J4002</f>
        <v>0.25</v>
      </c>
    </row>
    <row r="4003" spans="1:22" hidden="1" x14ac:dyDescent="0.3">
      <c r="A4003" s="23" t="s">
        <v>14</v>
      </c>
      <c r="B4003" s="23" t="s">
        <v>6052</v>
      </c>
      <c r="C4003" s="23" t="s">
        <v>6054</v>
      </c>
      <c r="D4003" s="23" t="s">
        <v>6059</v>
      </c>
      <c r="E4003" s="23" t="s">
        <v>6060</v>
      </c>
      <c r="F4003" s="27">
        <v>0.25</v>
      </c>
      <c r="G4003" s="24">
        <v>0</v>
      </c>
      <c r="H4003" s="25">
        <v>17.825199999999999</v>
      </c>
      <c r="I4003" s="25">
        <v>0.93369999999999997</v>
      </c>
      <c r="J4003" s="26">
        <v>51</v>
      </c>
      <c r="K4003" s="26">
        <v>12</v>
      </c>
      <c r="L4003" s="27">
        <v>5.2400000000000002E-2</v>
      </c>
      <c r="M4003" s="28">
        <v>1.8176866599999999</v>
      </c>
      <c r="N4003" s="29">
        <v>1.4</v>
      </c>
      <c r="O4003" s="31" t="s">
        <v>12</v>
      </c>
      <c r="P4003" s="31">
        <v>0.22979024279999999</v>
      </c>
      <c r="Q4003" s="31">
        <v>0.22979024275276899</v>
      </c>
      <c r="R4003" s="42"/>
      <c r="S4003" s="27">
        <f>IF(A4003="placement",MIN(P4003,IF(R4003="",Q4003,R4003)),"")</f>
        <v>0.22979024275276899</v>
      </c>
      <c r="T4003" s="28">
        <f>IF($A4003="placement",S4003*J4003,"")</f>
        <v>11.719302380391218</v>
      </c>
      <c r="U4003" s="26">
        <f>IF($A4003="placement",T4003,IF($A4003="site",SUMIF($C:$C,$C4003,$T:$T),IF($A4003="user",SUMIF($B:$B,$B4003,$T:$T),SUM($T:$T))))</f>
        <v>11.719302380391218</v>
      </c>
      <c r="V4003" s="27">
        <f>U4003/J4003</f>
        <v>0.22979024275276899</v>
      </c>
    </row>
    <row r="4004" spans="1:22" hidden="1" x14ac:dyDescent="0.3">
      <c r="A4004" s="23" t="s">
        <v>14</v>
      </c>
      <c r="B4004" s="23" t="s">
        <v>6052</v>
      </c>
      <c r="C4004" s="23" t="s">
        <v>6054</v>
      </c>
      <c r="D4004" s="32" t="s">
        <v>6120</v>
      </c>
      <c r="E4004" s="23" t="s">
        <v>4474</v>
      </c>
      <c r="F4004" s="27">
        <v>0.25</v>
      </c>
      <c r="G4004" s="24">
        <v>1</v>
      </c>
      <c r="H4004" s="25">
        <v>54.476199999999999</v>
      </c>
      <c r="I4004" s="25">
        <v>2.6282999999999999</v>
      </c>
      <c r="J4004" s="26">
        <v>51</v>
      </c>
      <c r="K4004" s="26">
        <v>11</v>
      </c>
      <c r="L4004" s="27">
        <v>4.82E-2</v>
      </c>
      <c r="M4004" s="28">
        <v>0.64084140000000001</v>
      </c>
      <c r="N4004" s="29">
        <v>0.5</v>
      </c>
      <c r="O4004" s="31" t="s">
        <v>12</v>
      </c>
      <c r="P4004" s="31">
        <v>0.21977574599999999</v>
      </c>
      <c r="Q4004" s="31">
        <v>0.21977574595850699</v>
      </c>
      <c r="R4004" s="42"/>
      <c r="S4004" s="27">
        <f>IF(A4004="placement",MIN(P4004,IF(R4004="",Q4004,R4004)),"")</f>
        <v>0.21977574595850699</v>
      </c>
      <c r="T4004" s="28">
        <f>IF($A4004="placement",S4004*J4004,"")</f>
        <v>11.208563043883856</v>
      </c>
      <c r="U4004" s="26">
        <f>IF($A4004="placement",T4004,IF($A4004="site",SUMIF($C:$C,$C4004,$T:$T),IF($A4004="user",SUMIF($B:$B,$B4004,$T:$T),SUM($T:$T))))</f>
        <v>11.208563043883856</v>
      </c>
      <c r="V4004" s="27">
        <f>U4004/J4004</f>
        <v>0.21977574595850699</v>
      </c>
    </row>
    <row r="4005" spans="1:22" hidden="1" x14ac:dyDescent="0.3">
      <c r="A4005" s="23" t="s">
        <v>14</v>
      </c>
      <c r="B4005" s="23" t="s">
        <v>6638</v>
      </c>
      <c r="C4005" s="23" t="s">
        <v>6639</v>
      </c>
      <c r="D4005" s="23" t="s">
        <v>6802</v>
      </c>
      <c r="E4005" s="23" t="s">
        <v>6803</v>
      </c>
      <c r="F4005" s="27">
        <v>0.25</v>
      </c>
      <c r="G4005" s="24">
        <v>0</v>
      </c>
      <c r="H4005" s="25">
        <v>10.238099999999999</v>
      </c>
      <c r="I4005" s="25">
        <v>2.7503000000000002</v>
      </c>
      <c r="J4005" s="26">
        <v>51</v>
      </c>
      <c r="K4005" s="26">
        <v>13</v>
      </c>
      <c r="L4005" s="27">
        <v>0.26860000000000001</v>
      </c>
      <c r="M4005" s="28">
        <v>0.62287813999999997</v>
      </c>
      <c r="N4005" s="29">
        <v>0.3</v>
      </c>
      <c r="O4005" s="31" t="s">
        <v>12</v>
      </c>
      <c r="P4005" s="31">
        <v>0.5183648622</v>
      </c>
      <c r="Q4005" s="31">
        <v>0.249999999999999</v>
      </c>
      <c r="R4005" s="42"/>
      <c r="S4005" s="27">
        <f>IF(A4005="placement",MIN(P4005,IF(R4005="",Q4005,R4005)),"")</f>
        <v>0.249999999999999</v>
      </c>
      <c r="T4005" s="28">
        <f>IF($A4005="placement",S4005*J4005,"")</f>
        <v>12.749999999999948</v>
      </c>
      <c r="U4005" s="26">
        <f>IF($A4005="placement",T4005,IF($A4005="site",SUMIF($C:$C,$C4005,$T:$T),IF($A4005="user",SUMIF($B:$B,$B4005,$T:$T),SUM($T:$T))))</f>
        <v>12.749999999999948</v>
      </c>
      <c r="V4005" s="27">
        <f>U4005/J4005</f>
        <v>0.249999999999999</v>
      </c>
    </row>
    <row r="4006" spans="1:22" hidden="1" x14ac:dyDescent="0.3">
      <c r="A4006" s="23" t="s">
        <v>14</v>
      </c>
      <c r="B4006" s="23" t="s">
        <v>6921</v>
      </c>
      <c r="C4006" s="23" t="s">
        <v>6922</v>
      </c>
      <c r="D4006" s="23" t="s">
        <v>6925</v>
      </c>
      <c r="E4006" s="23" t="s">
        <v>6926</v>
      </c>
      <c r="F4006" s="27">
        <v>0.25</v>
      </c>
      <c r="G4006" s="24">
        <v>0</v>
      </c>
      <c r="H4006" s="25">
        <v>4.8476999999999997</v>
      </c>
      <c r="I4006" s="25">
        <v>1.0821000000000001</v>
      </c>
      <c r="J4006" s="26">
        <v>51</v>
      </c>
      <c r="K4006" s="26">
        <v>13</v>
      </c>
      <c r="L4006" s="27">
        <v>0.22320000000000001</v>
      </c>
      <c r="M4006" s="28">
        <v>1.5714917500000001</v>
      </c>
      <c r="N4006" s="29">
        <v>1.1200000000000001</v>
      </c>
      <c r="O4006" s="31" t="s">
        <v>42</v>
      </c>
      <c r="P4006" s="31">
        <v>0.28730138059999999</v>
      </c>
      <c r="Q4006" s="31">
        <v>0.25</v>
      </c>
      <c r="R4006" s="42"/>
      <c r="S4006" s="27">
        <f>IF(A4006="placement",MIN(P4006,IF(R4006="",Q4006,R4006)),"")</f>
        <v>0.25</v>
      </c>
      <c r="T4006" s="28">
        <f>IF($A4006="placement",S4006*J4006,"")</f>
        <v>12.75</v>
      </c>
      <c r="U4006" s="26">
        <f>IF($A4006="placement",T4006,IF($A4006="site",SUMIF($C:$C,$C4006,$T:$T),IF($A4006="user",SUMIF($B:$B,$B4006,$T:$T),SUM($T:$T))))</f>
        <v>12.75</v>
      </c>
      <c r="V4006" s="27">
        <f>U4006/J4006</f>
        <v>0.25</v>
      </c>
    </row>
    <row r="4007" spans="1:22" hidden="1" x14ac:dyDescent="0.3">
      <c r="A4007" s="23" t="s">
        <v>14</v>
      </c>
      <c r="B4007" s="23" t="s">
        <v>6941</v>
      </c>
      <c r="C4007" s="23" t="s">
        <v>6943</v>
      </c>
      <c r="D4007" s="23" t="s">
        <v>6944</v>
      </c>
      <c r="E4007" s="23" t="s">
        <v>6945</v>
      </c>
      <c r="F4007" s="27">
        <v>0.25</v>
      </c>
      <c r="G4007" s="24">
        <v>0</v>
      </c>
      <c r="H4007" s="25">
        <v>21.665500000000002</v>
      </c>
      <c r="I4007" s="25">
        <v>8.4085999999999999</v>
      </c>
      <c r="J4007" s="26">
        <v>51</v>
      </c>
      <c r="K4007" s="26">
        <v>12</v>
      </c>
      <c r="L4007" s="27">
        <v>0.3881</v>
      </c>
      <c r="M4007" s="28">
        <v>0.20254842000000001</v>
      </c>
      <c r="N4007" s="29">
        <v>0.1</v>
      </c>
      <c r="O4007" s="31" t="s">
        <v>42</v>
      </c>
      <c r="P4007" s="31">
        <v>0.5062908908</v>
      </c>
      <c r="Q4007" s="31">
        <v>0.249999999999999</v>
      </c>
      <c r="R4007" s="42"/>
      <c r="S4007" s="27">
        <f>IF(A4007="placement",MIN(P4007,IF(R4007="",Q4007,R4007)),"")</f>
        <v>0.249999999999999</v>
      </c>
      <c r="T4007" s="28">
        <f>IF($A4007="placement",S4007*J4007,"")</f>
        <v>12.749999999999948</v>
      </c>
      <c r="U4007" s="26">
        <f>IF($A4007="placement",T4007,IF($A4007="site",SUMIF($C:$C,$C4007,$T:$T),IF($A4007="user",SUMIF($B:$B,$B4007,$T:$T),SUM($T:$T))))</f>
        <v>12.749999999999948</v>
      </c>
      <c r="V4007" s="27">
        <f>U4007/J4007</f>
        <v>0.249999999999999</v>
      </c>
    </row>
    <row r="4008" spans="1:22" hidden="1" x14ac:dyDescent="0.3">
      <c r="A4008" s="23" t="s">
        <v>14</v>
      </c>
      <c r="B4008" s="23" t="s">
        <v>7153</v>
      </c>
      <c r="C4008" s="23" t="s">
        <v>7155</v>
      </c>
      <c r="D4008" s="23" t="s">
        <v>7178</v>
      </c>
      <c r="E4008" s="23" t="s">
        <v>7179</v>
      </c>
      <c r="F4008" s="27">
        <v>0.35</v>
      </c>
      <c r="G4008" s="24">
        <v>0</v>
      </c>
      <c r="H4008" s="25">
        <v>10.526899999999999</v>
      </c>
      <c r="I4008" s="25">
        <v>1.8972</v>
      </c>
      <c r="J4008" s="26">
        <v>51</v>
      </c>
      <c r="K4008" s="26">
        <v>11</v>
      </c>
      <c r="L4008" s="27">
        <v>0.1802</v>
      </c>
      <c r="M4008" s="28">
        <v>0.89335492000000005</v>
      </c>
      <c r="N4008" s="29">
        <v>0.7</v>
      </c>
      <c r="O4008" s="31" t="s">
        <v>304</v>
      </c>
      <c r="P4008" s="31">
        <v>0.21643684360000001</v>
      </c>
      <c r="Q4008" s="31">
        <v>0.21643684361356</v>
      </c>
      <c r="R4008" s="42"/>
      <c r="S4008" s="27">
        <f>IF(A4008="placement",MIN(P4008,IF(R4008="",Q4008,R4008)),"")</f>
        <v>0.21643684360000001</v>
      </c>
      <c r="T4008" s="28">
        <f>IF($A4008="placement",S4008*J4008,"")</f>
        <v>11.038279023600001</v>
      </c>
      <c r="U4008" s="26">
        <f>IF($A4008="placement",T4008,IF($A4008="site",SUMIF($C:$C,$C4008,$T:$T),IF($A4008="user",SUMIF($B:$B,$B4008,$T:$T),SUM($T:$T))))</f>
        <v>11.038279023600001</v>
      </c>
      <c r="V4008" s="27">
        <f>U4008/J4008</f>
        <v>0.21643684360000001</v>
      </c>
    </row>
    <row r="4009" spans="1:22" hidden="1" x14ac:dyDescent="0.3">
      <c r="A4009" s="23" t="s">
        <v>14</v>
      </c>
      <c r="B4009" s="23" t="s">
        <v>7472</v>
      </c>
      <c r="C4009" s="23" t="s">
        <v>7473</v>
      </c>
      <c r="D4009" s="23" t="s">
        <v>7486</v>
      </c>
      <c r="E4009" s="23" t="s">
        <v>7487</v>
      </c>
      <c r="F4009" s="27">
        <v>0.25</v>
      </c>
      <c r="G4009" s="24">
        <v>0</v>
      </c>
      <c r="H4009" s="25">
        <v>15.654500000000001</v>
      </c>
      <c r="I4009" s="25">
        <v>1.0364</v>
      </c>
      <c r="J4009" s="26">
        <v>51</v>
      </c>
      <c r="K4009" s="26">
        <v>13</v>
      </c>
      <c r="L4009" s="27">
        <v>6.6199999999999995E-2</v>
      </c>
      <c r="M4009" s="28">
        <v>1.65605789</v>
      </c>
      <c r="N4009" s="29">
        <v>1.2</v>
      </c>
      <c r="O4009" s="31" t="s">
        <v>42</v>
      </c>
      <c r="P4009" s="31">
        <v>0.27538765009999999</v>
      </c>
      <c r="Q4009" s="31">
        <v>0.25</v>
      </c>
      <c r="R4009" s="42"/>
      <c r="S4009" s="27">
        <f>IF(A4009="placement",MIN(P4009,IF(R4009="",Q4009,R4009)),"")</f>
        <v>0.25</v>
      </c>
      <c r="T4009" s="28">
        <f>IF($A4009="placement",S4009*J4009,"")</f>
        <v>12.75</v>
      </c>
      <c r="U4009" s="26">
        <f>IF($A4009="placement",T4009,IF($A4009="site",SUMIF($C:$C,$C4009,$T:$T),IF($A4009="user",SUMIF($B:$B,$B4009,$T:$T),SUM($T:$T))))</f>
        <v>12.75</v>
      </c>
      <c r="V4009" s="27">
        <f>U4009/J4009</f>
        <v>0.25</v>
      </c>
    </row>
    <row r="4010" spans="1:22" hidden="1" x14ac:dyDescent="0.3">
      <c r="A4010" s="23" t="s">
        <v>14</v>
      </c>
      <c r="B4010" s="23" t="s">
        <v>7472</v>
      </c>
      <c r="C4010" s="23" t="s">
        <v>7473</v>
      </c>
      <c r="D4010" s="23" t="s">
        <v>7600</v>
      </c>
      <c r="E4010" s="23" t="s">
        <v>7601</v>
      </c>
      <c r="F4010" s="27">
        <v>0.25</v>
      </c>
      <c r="G4010" s="24">
        <v>0</v>
      </c>
      <c r="H4010" s="25">
        <v>3.2905000000000002</v>
      </c>
      <c r="I4010" s="25">
        <v>0.56469999999999998</v>
      </c>
      <c r="J4010" s="26">
        <v>51</v>
      </c>
      <c r="K4010" s="26">
        <v>12</v>
      </c>
      <c r="L4010" s="27">
        <v>0.1716</v>
      </c>
      <c r="M4010" s="28">
        <v>3.00469264</v>
      </c>
      <c r="N4010" s="29">
        <v>2.25</v>
      </c>
      <c r="O4010" s="31" t="s">
        <v>42</v>
      </c>
      <c r="P4010" s="31">
        <v>0.25117132739999998</v>
      </c>
      <c r="Q4010" s="31">
        <v>0.25</v>
      </c>
      <c r="R4010" s="42"/>
      <c r="S4010" s="27">
        <f>IF(A4010="placement",MIN(P4010,IF(R4010="",Q4010,R4010)),"")</f>
        <v>0.25</v>
      </c>
      <c r="T4010" s="28">
        <f>IF($A4010="placement",S4010*J4010,"")</f>
        <v>12.75</v>
      </c>
      <c r="U4010" s="26">
        <f>IF($A4010="placement",T4010,IF($A4010="site",SUMIF($C:$C,$C4010,$T:$T),IF($A4010="user",SUMIF($B:$B,$B4010,$T:$T),SUM($T:$T))))</f>
        <v>12.75</v>
      </c>
      <c r="V4010" s="27">
        <f>U4010/J4010</f>
        <v>0.25</v>
      </c>
    </row>
    <row r="4011" spans="1:22" hidden="1" x14ac:dyDescent="0.3">
      <c r="A4011" s="23" t="s">
        <v>14</v>
      </c>
      <c r="B4011" s="23" t="s">
        <v>7689</v>
      </c>
      <c r="C4011" s="23" t="s">
        <v>7690</v>
      </c>
      <c r="D4011" s="23" t="s">
        <v>7725</v>
      </c>
      <c r="E4011" s="23" t="s">
        <v>7726</v>
      </c>
      <c r="F4011" s="27">
        <v>0.1</v>
      </c>
      <c r="G4011" s="24">
        <v>0</v>
      </c>
      <c r="H4011" s="25">
        <v>10.4221</v>
      </c>
      <c r="I4011" s="25">
        <v>1.7755000000000001</v>
      </c>
      <c r="J4011" s="26">
        <v>51</v>
      </c>
      <c r="K4011" s="26">
        <v>5</v>
      </c>
      <c r="L4011" s="27">
        <v>0.1704</v>
      </c>
      <c r="M4011" s="28">
        <v>0.95277789000000002</v>
      </c>
      <c r="N4011" s="29">
        <v>0.7</v>
      </c>
      <c r="O4011" s="31" t="s">
        <v>12</v>
      </c>
      <c r="P4011" s="31">
        <v>0.26530620859999998</v>
      </c>
      <c r="Q4011" s="31">
        <v>0.1</v>
      </c>
      <c r="R4011" s="42"/>
      <c r="S4011" s="27">
        <f>IF(A4011="placement",MIN(P4011,IF(R4011="",Q4011,R4011)),"")</f>
        <v>0.1</v>
      </c>
      <c r="T4011" s="28">
        <f>IF($A4011="placement",S4011*J4011,"")</f>
        <v>5.1000000000000005</v>
      </c>
      <c r="U4011" s="26">
        <f>IF($A4011="placement",T4011,IF($A4011="site",SUMIF($C:$C,$C4011,$T:$T),IF($A4011="user",SUMIF($B:$B,$B4011,$T:$T),SUM($T:$T))))</f>
        <v>5.1000000000000005</v>
      </c>
      <c r="V4011" s="27">
        <f>U4011/J4011</f>
        <v>0.1</v>
      </c>
    </row>
    <row r="4012" spans="1:22" hidden="1" x14ac:dyDescent="0.3">
      <c r="A4012" s="23" t="s">
        <v>14</v>
      </c>
      <c r="B4012" s="23" t="s">
        <v>7689</v>
      </c>
      <c r="C4012" s="23" t="s">
        <v>7690</v>
      </c>
      <c r="D4012" s="32" t="s">
        <v>7755</v>
      </c>
      <c r="E4012" s="23" t="s">
        <v>7756</v>
      </c>
      <c r="F4012" s="27">
        <v>0.1</v>
      </c>
      <c r="G4012" s="24">
        <v>0</v>
      </c>
      <c r="H4012" s="25">
        <v>20.9434</v>
      </c>
      <c r="I4012" s="25">
        <v>2.9352999999999998</v>
      </c>
      <c r="J4012" s="26">
        <v>51</v>
      </c>
      <c r="K4012" s="26">
        <v>5</v>
      </c>
      <c r="L4012" s="27">
        <v>0.14019999999999999</v>
      </c>
      <c r="M4012" s="28">
        <v>0.58032802999999999</v>
      </c>
      <c r="N4012" s="29">
        <v>0.45</v>
      </c>
      <c r="O4012" s="31" t="s">
        <v>12</v>
      </c>
      <c r="P4012" s="31">
        <v>0.2245764844</v>
      </c>
      <c r="Q4012" s="31">
        <v>9.9999999999999895E-2</v>
      </c>
      <c r="R4012" s="42"/>
      <c r="S4012" s="27">
        <f>IF(A4012="placement",MIN(P4012,IF(R4012="",Q4012,R4012)),"")</f>
        <v>9.9999999999999895E-2</v>
      </c>
      <c r="T4012" s="28">
        <f>IF($A4012="placement",S4012*J4012,"")</f>
        <v>5.0999999999999943</v>
      </c>
      <c r="U4012" s="26">
        <f>IF($A4012="placement",T4012,IF($A4012="site",SUMIF($C:$C,$C4012,$T:$T),IF($A4012="user",SUMIF($B:$B,$B4012,$T:$T),SUM($T:$T))))</f>
        <v>5.0999999999999943</v>
      </c>
      <c r="V4012" s="27">
        <f>U4012/J4012</f>
        <v>9.9999999999999895E-2</v>
      </c>
    </row>
    <row r="4013" spans="1:22" hidden="1" x14ac:dyDescent="0.3">
      <c r="A4013" s="23" t="s">
        <v>14</v>
      </c>
      <c r="B4013" s="23" t="s">
        <v>7969</v>
      </c>
      <c r="C4013" s="23" t="s">
        <v>7971</v>
      </c>
      <c r="D4013" s="32" t="s">
        <v>7974</v>
      </c>
      <c r="E4013" s="23" t="s">
        <v>7970</v>
      </c>
      <c r="F4013" s="27">
        <v>0.21</v>
      </c>
      <c r="G4013" s="24">
        <v>1</v>
      </c>
      <c r="H4013" s="25">
        <v>144.46979999999999</v>
      </c>
      <c r="I4013" s="25">
        <v>3.8561000000000001</v>
      </c>
      <c r="J4013" s="26">
        <v>51</v>
      </c>
      <c r="K4013" s="26">
        <v>11</v>
      </c>
      <c r="L4013" s="27">
        <v>2.6700000000000002E-2</v>
      </c>
      <c r="M4013" s="28">
        <v>0.43746225999999999</v>
      </c>
      <c r="N4013" s="29">
        <v>0.3</v>
      </c>
      <c r="O4013" s="31" t="s">
        <v>70</v>
      </c>
      <c r="P4013" s="31">
        <v>0.31422655440000002</v>
      </c>
      <c r="Q4013" s="31">
        <v>0.21</v>
      </c>
      <c r="R4013" s="42"/>
      <c r="S4013" s="27">
        <f>IF(A4013="placement",MIN(P4013,IF(R4013="",Q4013,R4013)),"")</f>
        <v>0.21</v>
      </c>
      <c r="T4013" s="28">
        <f>IF($A4013="placement",S4013*J4013,"")</f>
        <v>10.709999999999999</v>
      </c>
      <c r="U4013" s="26">
        <f>IF($A4013="placement",T4013,IF($A4013="site",SUMIF($C:$C,$C4013,$T:$T),IF($A4013="user",SUMIF($B:$B,$B4013,$T:$T),SUM($T:$T))))</f>
        <v>10.709999999999999</v>
      </c>
      <c r="V4013" s="27">
        <f>U4013/J4013</f>
        <v>0.21</v>
      </c>
    </row>
    <row r="4014" spans="1:22" hidden="1" x14ac:dyDescent="0.3">
      <c r="A4014" s="23" t="s">
        <v>14</v>
      </c>
      <c r="B4014" s="23" t="s">
        <v>9073</v>
      </c>
      <c r="C4014" s="23" t="s">
        <v>9074</v>
      </c>
      <c r="D4014" s="23" t="s">
        <v>9083</v>
      </c>
      <c r="E4014" s="23" t="s">
        <v>9084</v>
      </c>
      <c r="F4014" s="27">
        <v>0.25</v>
      </c>
      <c r="G4014" s="24">
        <v>1</v>
      </c>
      <c r="H4014" s="25">
        <v>103.76819999999999</v>
      </c>
      <c r="I4014" s="25">
        <v>2.1943000000000001</v>
      </c>
      <c r="J4014" s="26">
        <v>51</v>
      </c>
      <c r="K4014" s="26">
        <v>11</v>
      </c>
      <c r="L4014" s="27">
        <v>2.1100000000000001E-2</v>
      </c>
      <c r="M4014" s="28">
        <v>0.76986979</v>
      </c>
      <c r="N4014" s="29">
        <v>0.6</v>
      </c>
      <c r="O4014" s="31" t="s">
        <v>12</v>
      </c>
      <c r="P4014" s="31">
        <v>0.2206474309</v>
      </c>
      <c r="Q4014" s="31">
        <v>0.22064743091025901</v>
      </c>
      <c r="R4014" s="42"/>
      <c r="S4014" s="27">
        <f>IF(A4014="placement",MIN(P4014,IF(R4014="",Q4014,R4014)),"")</f>
        <v>0.2206474309</v>
      </c>
      <c r="T4014" s="28">
        <f>IF($A4014="placement",S4014*J4014,"")</f>
        <v>11.2530189759</v>
      </c>
      <c r="U4014" s="23">
        <f>IF($A4014="placement",T4014,IF($A4014="site",SUMIF($C:$C,$C4014,$T:$T),IF($A4014="user",SUMIF($B:$B,$B4014,$T:$T),SUM($T:$T))))</f>
        <v>11.2530189759</v>
      </c>
      <c r="V4014" s="27">
        <f>U4014/J4014</f>
        <v>0.2206474309</v>
      </c>
    </row>
    <row r="4015" spans="1:22" hidden="1" x14ac:dyDescent="0.3">
      <c r="A4015" s="23" t="s">
        <v>14</v>
      </c>
      <c r="B4015" s="23" t="s">
        <v>9186</v>
      </c>
      <c r="C4015" s="23" t="s">
        <v>9188</v>
      </c>
      <c r="D4015" s="23" t="s">
        <v>9237</v>
      </c>
      <c r="E4015" s="23" t="s">
        <v>9238</v>
      </c>
      <c r="F4015" s="27">
        <v>0.25</v>
      </c>
      <c r="G4015" s="24">
        <v>1</v>
      </c>
      <c r="H4015" s="25">
        <v>32.277999999999999</v>
      </c>
      <c r="I4015" s="25">
        <v>1.7282999999999999</v>
      </c>
      <c r="J4015" s="26">
        <v>51</v>
      </c>
      <c r="K4015" s="26">
        <v>9</v>
      </c>
      <c r="L4015" s="27">
        <v>5.3499999999999999E-2</v>
      </c>
      <c r="M4015" s="28">
        <v>0.98648537000000003</v>
      </c>
      <c r="N4015" s="29">
        <v>0.82</v>
      </c>
      <c r="O4015" s="31" t="s">
        <v>42</v>
      </c>
      <c r="P4015" s="31">
        <v>0.1687661821</v>
      </c>
      <c r="Q4015" s="31">
        <v>0.16876618207717101</v>
      </c>
      <c r="R4015" s="42"/>
      <c r="S4015" s="27">
        <f>IF(A4015="placement",MIN(P4015,IF(R4015="",Q4015,R4015)),"")</f>
        <v>0.16876618207717101</v>
      </c>
      <c r="T4015" s="28">
        <f>IF($A4015="placement",S4015*J4015,"")</f>
        <v>8.6070752859357214</v>
      </c>
      <c r="U4015" s="26">
        <f>IF($A4015="placement",T4015,IF($A4015="site",SUMIF($C:$C,$C4015,$T:$T),IF($A4015="user",SUMIF($B:$B,$B4015,$T:$T),SUM($T:$T))))</f>
        <v>8.6070752859357214</v>
      </c>
      <c r="V4015" s="27">
        <f>U4015/J4015</f>
        <v>0.16876618207717101</v>
      </c>
    </row>
    <row r="4016" spans="1:22" hidden="1" x14ac:dyDescent="0.3">
      <c r="A4016" s="17" t="s">
        <v>13</v>
      </c>
      <c r="B4016" s="17" t="s">
        <v>9461</v>
      </c>
      <c r="C4016" s="17" t="s">
        <v>9463</v>
      </c>
      <c r="D4016" s="17" t="s">
        <v>9898</v>
      </c>
      <c r="E4016" s="17"/>
      <c r="F4016" s="18">
        <v>0.34699999999999998</v>
      </c>
      <c r="G4016" s="36">
        <v>0</v>
      </c>
      <c r="H4016" s="37">
        <v>11.3109</v>
      </c>
      <c r="I4016" s="37">
        <v>3.8658000000000001</v>
      </c>
      <c r="J4016" s="19">
        <v>51</v>
      </c>
      <c r="K4016" s="19">
        <v>18</v>
      </c>
      <c r="L4016" s="18">
        <v>0.34179999999999999</v>
      </c>
      <c r="M4016" s="20">
        <v>0.44005100000000003</v>
      </c>
      <c r="N4016" s="21">
        <v>5.5267999999999998E-2</v>
      </c>
      <c r="O4016" s="22"/>
      <c r="P4016" s="22">
        <v>0.8744054657</v>
      </c>
      <c r="Q4016" s="22">
        <v>0.34697896372186698</v>
      </c>
      <c r="R4016" s="43"/>
      <c r="S4016" s="18" t="str">
        <f>IF(A4016="placement",MIN(P4016,IF(R4016="",Q4016,R4016)),"")</f>
        <v/>
      </c>
      <c r="T4016" s="20" t="str">
        <f>IF($A4016="placement",S4016*J4016,"")</f>
        <v/>
      </c>
      <c r="U4016" s="19">
        <f>IF($A4016="placement",T4016,IF($A4016="site",SUMIF($C:$C,$C4016,$T:$T),IF($A4016="user",SUMIF($B:$B,$B4016,$T:$T),SUM($T:$T))))</f>
        <v>12.599999999999994</v>
      </c>
      <c r="V4016" s="18">
        <f>U4016/J4016</f>
        <v>0.24705882352941166</v>
      </c>
    </row>
    <row r="4017" spans="1:22" hidden="1" x14ac:dyDescent="0.3">
      <c r="A4017" s="11" t="s">
        <v>10</v>
      </c>
      <c r="B4017" s="11" t="s">
        <v>10047</v>
      </c>
      <c r="C4017" s="11" t="s">
        <v>9898</v>
      </c>
      <c r="D4017" s="11" t="s">
        <v>9898</v>
      </c>
      <c r="E4017" s="11"/>
      <c r="F4017" s="12">
        <v>0.25</v>
      </c>
      <c r="G4017" s="33">
        <v>0</v>
      </c>
      <c r="H4017" s="34">
        <v>19.2149</v>
      </c>
      <c r="I4017" s="34">
        <v>1.5464</v>
      </c>
      <c r="J4017" s="13">
        <v>51</v>
      </c>
      <c r="K4017" s="13">
        <v>13</v>
      </c>
      <c r="L4017" s="12">
        <v>8.0500000000000002E-2</v>
      </c>
      <c r="M4017" s="14">
        <v>1.10900273</v>
      </c>
      <c r="N4017" s="15">
        <v>0.8</v>
      </c>
      <c r="O4017" s="16"/>
      <c r="P4017" s="16">
        <v>0.27863116859999998</v>
      </c>
      <c r="Q4017" s="16">
        <v>0.249999999999999</v>
      </c>
      <c r="R4017" s="44"/>
      <c r="S4017" s="12" t="str">
        <f>IF(A4017="placement",MIN(P4017,IF(R4017="",Q4017,R4017)),"")</f>
        <v/>
      </c>
      <c r="T4017" s="14" t="str">
        <f>IF($A4017="placement",S4017*J4017,"")</f>
        <v/>
      </c>
      <c r="U4017" s="13">
        <f>IF($A4017="placement",T4017,IF($A4017="site",SUMIF($C:$C,$C4017,$T:$T),IF($A4017="user",SUMIF($B:$B,$B4017,$T:$T),SUM($T:$T))))</f>
        <v>12.749999999999948</v>
      </c>
      <c r="V4017" s="12">
        <f>U4017/J4017</f>
        <v>0.249999999999999</v>
      </c>
    </row>
    <row r="4018" spans="1:22" hidden="1" x14ac:dyDescent="0.3">
      <c r="A4018" s="23" t="s">
        <v>14</v>
      </c>
      <c r="B4018" s="23" t="s">
        <v>670</v>
      </c>
      <c r="C4018" s="23" t="s">
        <v>671</v>
      </c>
      <c r="D4018" s="23" t="s">
        <v>672</v>
      </c>
      <c r="E4018" s="23" t="s">
        <v>673</v>
      </c>
      <c r="F4018" s="27">
        <v>0.25</v>
      </c>
      <c r="G4018" s="24">
        <v>0</v>
      </c>
      <c r="H4018" s="25">
        <v>8.2637999999999998</v>
      </c>
      <c r="I4018" s="25">
        <v>0.95979999999999999</v>
      </c>
      <c r="J4018" s="26">
        <v>50</v>
      </c>
      <c r="K4018" s="26">
        <v>12</v>
      </c>
      <c r="L4018" s="27">
        <v>0.11609999999999999</v>
      </c>
      <c r="M4018" s="28">
        <v>1.7438714</v>
      </c>
      <c r="N4018" s="29">
        <v>1.3</v>
      </c>
      <c r="O4018" s="31" t="s">
        <v>70</v>
      </c>
      <c r="P4018" s="31">
        <v>0.25453218620000001</v>
      </c>
      <c r="Q4018" s="31">
        <v>0.25</v>
      </c>
      <c r="R4018" s="42"/>
      <c r="S4018" s="27">
        <f>IF(A4018="placement",MIN(P4018,IF(R4018="",Q4018,R4018)),"")</f>
        <v>0.25</v>
      </c>
      <c r="T4018" s="28">
        <f>IF($A4018="placement",S4018*J4018,"")</f>
        <v>12.5</v>
      </c>
      <c r="U4018" s="26">
        <f>IF($A4018="placement",T4018,IF($A4018="site",SUMIF($C:$C,$C4018,$T:$T),IF($A4018="user",SUMIF($B:$B,$B4018,$T:$T),SUM($T:$T))))</f>
        <v>12.5</v>
      </c>
      <c r="V4018" s="27">
        <f>U4018/J4018</f>
        <v>0.25</v>
      </c>
    </row>
    <row r="4019" spans="1:22" hidden="1" x14ac:dyDescent="0.3">
      <c r="A4019" s="23" t="s">
        <v>14</v>
      </c>
      <c r="B4019" s="23" t="s">
        <v>1708</v>
      </c>
      <c r="C4019" s="23" t="s">
        <v>1709</v>
      </c>
      <c r="D4019" s="23" t="s">
        <v>1980</v>
      </c>
      <c r="E4019" s="23" t="s">
        <v>1981</v>
      </c>
      <c r="F4019" s="27">
        <v>0.15</v>
      </c>
      <c r="G4019" s="24">
        <v>0</v>
      </c>
      <c r="H4019" s="25">
        <v>1.6489</v>
      </c>
      <c r="I4019" s="25">
        <v>0.83199999999999996</v>
      </c>
      <c r="J4019" s="26">
        <v>50</v>
      </c>
      <c r="K4019" s="26">
        <v>8</v>
      </c>
      <c r="L4019" s="27">
        <v>0.50460000000000005</v>
      </c>
      <c r="M4019" s="28">
        <v>2.0081044000000001</v>
      </c>
      <c r="N4019" s="29">
        <v>1.4</v>
      </c>
      <c r="O4019" s="31" t="s">
        <v>42</v>
      </c>
      <c r="P4019" s="31">
        <v>0.30282509060000001</v>
      </c>
      <c r="Q4019" s="31">
        <v>0.15</v>
      </c>
      <c r="R4019" s="42"/>
      <c r="S4019" s="27">
        <f>IF(A4019="placement",MIN(P4019,IF(R4019="",Q4019,R4019)),"")</f>
        <v>0.15</v>
      </c>
      <c r="T4019" s="28">
        <f>IF($A4019="placement",S4019*J4019,"")</f>
        <v>7.5</v>
      </c>
      <c r="U4019" s="23">
        <f>IF($A4019="placement",T4019,IF($A4019="site",SUMIF($C:$C,$C4019,$T:$T),IF($A4019="user",SUMIF($B:$B,$B4019,$T:$T),SUM($T:$T))))</f>
        <v>7.5</v>
      </c>
      <c r="V4019" s="27">
        <f>U4019/J4019</f>
        <v>0.15</v>
      </c>
    </row>
    <row r="4020" spans="1:22" hidden="1" x14ac:dyDescent="0.3">
      <c r="A4020" s="23" t="s">
        <v>14</v>
      </c>
      <c r="B4020" s="23" t="s">
        <v>2439</v>
      </c>
      <c r="C4020" s="23" t="s">
        <v>2441</v>
      </c>
      <c r="D4020" s="23" t="s">
        <v>2517</v>
      </c>
      <c r="E4020" s="23" t="s">
        <v>2518</v>
      </c>
      <c r="F4020" s="27">
        <v>0.25</v>
      </c>
      <c r="G4020" s="24">
        <v>1</v>
      </c>
      <c r="H4020" s="25">
        <v>34.873899999999999</v>
      </c>
      <c r="I4020" s="25">
        <v>4.4386000000000001</v>
      </c>
      <c r="J4020" s="26">
        <v>50</v>
      </c>
      <c r="K4020" s="26">
        <v>12</v>
      </c>
      <c r="L4020" s="27">
        <v>0.1273</v>
      </c>
      <c r="M4020" s="28">
        <v>0.37539265999999999</v>
      </c>
      <c r="N4020" s="29">
        <v>0.17</v>
      </c>
      <c r="O4020" s="31" t="s">
        <v>42</v>
      </c>
      <c r="P4020" s="31">
        <v>0.54714085450000005</v>
      </c>
      <c r="Q4020" s="31">
        <v>0.25</v>
      </c>
      <c r="R4020" s="42"/>
      <c r="S4020" s="27">
        <f>IF(A4020="placement",MIN(P4020,IF(R4020="",Q4020,R4020)),"")</f>
        <v>0.25</v>
      </c>
      <c r="T4020" s="28">
        <f>IF($A4020="placement",S4020*J4020,"")</f>
        <v>12.5</v>
      </c>
      <c r="U4020" s="26">
        <f>IF($A4020="placement",T4020,IF($A4020="site",SUMIF($C:$C,$C4020,$T:$T),IF($A4020="user",SUMIF($B:$B,$B4020,$T:$T),SUM($T:$T))))</f>
        <v>12.5</v>
      </c>
      <c r="V4020" s="27">
        <f>U4020/J4020</f>
        <v>0.25</v>
      </c>
    </row>
    <row r="4021" spans="1:22" hidden="1" x14ac:dyDescent="0.3">
      <c r="A4021" s="23" t="s">
        <v>14</v>
      </c>
      <c r="B4021" s="23" t="s">
        <v>2619</v>
      </c>
      <c r="C4021" s="23" t="s">
        <v>2621</v>
      </c>
      <c r="D4021" s="23" t="s">
        <v>2648</v>
      </c>
      <c r="E4021" s="23" t="s">
        <v>2649</v>
      </c>
      <c r="F4021" s="27">
        <v>0.15</v>
      </c>
      <c r="G4021" s="24">
        <v>1</v>
      </c>
      <c r="H4021" s="25">
        <v>136.14869999999999</v>
      </c>
      <c r="I4021" s="25">
        <v>5.7129000000000003</v>
      </c>
      <c r="J4021" s="26">
        <v>50</v>
      </c>
      <c r="K4021" s="26">
        <v>7</v>
      </c>
      <c r="L4021" s="27">
        <v>4.2000000000000003E-2</v>
      </c>
      <c r="M4021" s="28">
        <v>0.29108788000000002</v>
      </c>
      <c r="N4021" s="29">
        <v>0.2</v>
      </c>
      <c r="O4021" s="31" t="s">
        <v>42</v>
      </c>
      <c r="P4021" s="31">
        <v>0.3129222773</v>
      </c>
      <c r="Q4021" s="31">
        <v>0.149999999999999</v>
      </c>
      <c r="R4021" s="42"/>
      <c r="S4021" s="27">
        <f>IF(A4021="placement",MIN(P4021,IF(R4021="",Q4021,R4021)),"")</f>
        <v>0.149999999999999</v>
      </c>
      <c r="T4021" s="28">
        <f>IF($A4021="placement",S4021*J4021,"")</f>
        <v>7.4999999999999494</v>
      </c>
      <c r="U4021" s="26">
        <f>IF($A4021="placement",T4021,IF($A4021="site",SUMIF($C:$C,$C4021,$T:$T),IF($A4021="user",SUMIF($B:$B,$B4021,$T:$T),SUM($T:$T))))</f>
        <v>7.4999999999999494</v>
      </c>
      <c r="V4021" s="27">
        <f>U4021/J4021</f>
        <v>0.149999999999999</v>
      </c>
    </row>
    <row r="4022" spans="1:22" hidden="1" x14ac:dyDescent="0.3">
      <c r="A4022" s="23" t="s">
        <v>14</v>
      </c>
      <c r="B4022" s="23" t="s">
        <v>2619</v>
      </c>
      <c r="C4022" s="23" t="s">
        <v>2621</v>
      </c>
      <c r="D4022" s="23" t="s">
        <v>2769</v>
      </c>
      <c r="E4022" s="23" t="s">
        <v>2770</v>
      </c>
      <c r="F4022" s="27">
        <v>0.25</v>
      </c>
      <c r="G4022" s="24">
        <v>0</v>
      </c>
      <c r="H4022" s="25">
        <v>27.024899999999999</v>
      </c>
      <c r="I4022" s="25">
        <v>2.9739</v>
      </c>
      <c r="J4022" s="26">
        <v>50</v>
      </c>
      <c r="K4022" s="26">
        <v>13</v>
      </c>
      <c r="L4022" s="27">
        <v>0.11</v>
      </c>
      <c r="M4022" s="28">
        <v>0.56471718999999998</v>
      </c>
      <c r="N4022" s="29">
        <v>0.3</v>
      </c>
      <c r="O4022" s="31" t="s">
        <v>12</v>
      </c>
      <c r="P4022" s="31">
        <v>0.46876063289999997</v>
      </c>
      <c r="Q4022" s="31">
        <v>0.25</v>
      </c>
      <c r="R4022" s="42"/>
      <c r="S4022" s="27">
        <f>IF(A4022="placement",MIN(P4022,IF(R4022="",Q4022,R4022)),"")</f>
        <v>0.25</v>
      </c>
      <c r="T4022" s="28">
        <f>IF($A4022="placement",S4022*J4022,"")</f>
        <v>12.5</v>
      </c>
      <c r="U4022" s="26">
        <f>IF($A4022="placement",T4022,IF($A4022="site",SUMIF($C:$C,$C4022,$T:$T),IF($A4022="user",SUMIF($B:$B,$B4022,$T:$T),SUM($T:$T))))</f>
        <v>12.5</v>
      </c>
      <c r="V4022" s="27">
        <f>U4022/J4022</f>
        <v>0.25</v>
      </c>
    </row>
    <row r="4023" spans="1:22" hidden="1" x14ac:dyDescent="0.3">
      <c r="A4023" s="23" t="s">
        <v>14</v>
      </c>
      <c r="B4023" s="23" t="s">
        <v>3266</v>
      </c>
      <c r="C4023" s="23" t="s">
        <v>3268</v>
      </c>
      <c r="D4023" s="23" t="s">
        <v>3436</v>
      </c>
      <c r="E4023" s="23" t="s">
        <v>3437</v>
      </c>
      <c r="F4023" s="27">
        <v>0.25</v>
      </c>
      <c r="G4023" s="24">
        <v>0</v>
      </c>
      <c r="H4023" s="25">
        <v>5.5730000000000004</v>
      </c>
      <c r="I4023" s="25">
        <v>1.6298999999999999</v>
      </c>
      <c r="J4023" s="26">
        <v>50</v>
      </c>
      <c r="K4023" s="26">
        <v>12</v>
      </c>
      <c r="L4023" s="27">
        <v>0.29249999999999998</v>
      </c>
      <c r="M4023" s="28">
        <v>1.0256233800000001</v>
      </c>
      <c r="N4023" s="29">
        <v>0.8</v>
      </c>
      <c r="O4023" s="31" t="s">
        <v>12</v>
      </c>
      <c r="P4023" s="31">
        <v>0.21998658330000001</v>
      </c>
      <c r="Q4023" s="31">
        <v>0.21998658331802201</v>
      </c>
      <c r="R4023" s="42"/>
      <c r="S4023" s="27">
        <f>IF(A4023="placement",MIN(P4023,IF(R4023="",Q4023,R4023)),"")</f>
        <v>0.21998658330000001</v>
      </c>
      <c r="T4023" s="28">
        <f>IF($A4023="placement",S4023*J4023,"")</f>
        <v>10.999329165000001</v>
      </c>
      <c r="U4023" s="26">
        <f>IF($A4023="placement",T4023,IF($A4023="site",SUMIF($C:$C,$C4023,$T:$T),IF($A4023="user",SUMIF($B:$B,$B4023,$T:$T),SUM($T:$T))))</f>
        <v>10.999329165000001</v>
      </c>
      <c r="V4023" s="27">
        <f>U4023/J4023</f>
        <v>0.21998658330000001</v>
      </c>
    </row>
    <row r="4024" spans="1:22" hidden="1" x14ac:dyDescent="0.3">
      <c r="A4024" s="23" t="s">
        <v>14</v>
      </c>
      <c r="B4024" s="23" t="s">
        <v>3961</v>
      </c>
      <c r="C4024" s="23" t="s">
        <v>3963</v>
      </c>
      <c r="D4024" s="23" t="s">
        <v>3966</v>
      </c>
      <c r="E4024" s="23" t="s">
        <v>3962</v>
      </c>
      <c r="F4024" s="27">
        <v>0.25</v>
      </c>
      <c r="G4024" s="24">
        <v>0</v>
      </c>
      <c r="H4024" s="25">
        <v>24.176100000000002</v>
      </c>
      <c r="I4024" s="25">
        <v>4.0640000000000001</v>
      </c>
      <c r="J4024" s="26">
        <v>50</v>
      </c>
      <c r="K4024" s="26">
        <v>13</v>
      </c>
      <c r="L4024" s="27">
        <v>0.1681</v>
      </c>
      <c r="M4024" s="28">
        <v>0.41414159</v>
      </c>
      <c r="N4024" s="29">
        <v>0.2</v>
      </c>
      <c r="O4024" s="31" t="s">
        <v>42</v>
      </c>
      <c r="P4024" s="31">
        <v>0.51707337779999996</v>
      </c>
      <c r="Q4024" s="31">
        <v>0.25</v>
      </c>
      <c r="R4024" s="42"/>
      <c r="S4024" s="27">
        <f>IF(A4024="placement",MIN(P4024,IF(R4024="",Q4024,R4024)),"")</f>
        <v>0.25</v>
      </c>
      <c r="T4024" s="28">
        <f>IF($A4024="placement",S4024*J4024,"")</f>
        <v>12.5</v>
      </c>
      <c r="U4024" s="26">
        <f>IF($A4024="placement",T4024,IF($A4024="site",SUMIF($C:$C,$C4024,$T:$T),IF($A4024="user",SUMIF($B:$B,$B4024,$T:$T),SUM($T:$T))))</f>
        <v>12.5</v>
      </c>
      <c r="V4024" s="27">
        <f>U4024/J4024</f>
        <v>0.25</v>
      </c>
    </row>
    <row r="4025" spans="1:22" hidden="1" x14ac:dyDescent="0.3">
      <c r="A4025" s="23" t="s">
        <v>14</v>
      </c>
      <c r="B4025" s="23" t="s">
        <v>5021</v>
      </c>
      <c r="C4025" s="23" t="s">
        <v>5023</v>
      </c>
      <c r="D4025" s="23" t="s">
        <v>5150</v>
      </c>
      <c r="E4025" s="23" t="s">
        <v>5151</v>
      </c>
      <c r="F4025" s="27">
        <v>0.25</v>
      </c>
      <c r="G4025" s="24">
        <v>1</v>
      </c>
      <c r="H4025" s="25">
        <v>89.285200000000003</v>
      </c>
      <c r="I4025" s="25">
        <v>2.7711000000000001</v>
      </c>
      <c r="J4025" s="26">
        <v>50</v>
      </c>
      <c r="K4025" s="26">
        <v>13</v>
      </c>
      <c r="L4025" s="27">
        <v>3.1E-2</v>
      </c>
      <c r="M4025" s="28">
        <v>0.60213945000000002</v>
      </c>
      <c r="N4025" s="29">
        <v>0.25</v>
      </c>
      <c r="O4025" s="31" t="s">
        <v>42</v>
      </c>
      <c r="P4025" s="31">
        <v>0.58481378419999996</v>
      </c>
      <c r="Q4025" s="31">
        <v>0.25</v>
      </c>
      <c r="R4025" s="42"/>
      <c r="S4025" s="27">
        <f>IF(A4025="placement",MIN(P4025,IF(R4025="",Q4025,R4025)),"")</f>
        <v>0.25</v>
      </c>
      <c r="T4025" s="28">
        <f>IF($A4025="placement",S4025*J4025,"")</f>
        <v>12.5</v>
      </c>
      <c r="U4025" s="26">
        <f>IF($A4025="placement",T4025,IF($A4025="site",SUMIF($C:$C,$C4025,$T:$T),IF($A4025="user",SUMIF($B:$B,$B4025,$T:$T),SUM($T:$T))))</f>
        <v>12.5</v>
      </c>
      <c r="V4025" s="27">
        <f>U4025/J4025</f>
        <v>0.25</v>
      </c>
    </row>
    <row r="4026" spans="1:22" hidden="1" x14ac:dyDescent="0.3">
      <c r="A4026" s="23" t="s">
        <v>14</v>
      </c>
      <c r="B4026" s="23" t="s">
        <v>5764</v>
      </c>
      <c r="C4026" s="23" t="s">
        <v>5766</v>
      </c>
      <c r="D4026" s="23" t="s">
        <v>5795</v>
      </c>
      <c r="E4026" s="23" t="s">
        <v>5796</v>
      </c>
      <c r="F4026" s="27">
        <v>0.25</v>
      </c>
      <c r="G4026" s="24">
        <v>0</v>
      </c>
      <c r="H4026" s="25">
        <v>10.172499999999999</v>
      </c>
      <c r="I4026" s="25">
        <v>1.2654000000000001</v>
      </c>
      <c r="J4026" s="26">
        <v>50</v>
      </c>
      <c r="K4026" s="26">
        <v>11</v>
      </c>
      <c r="L4026" s="27">
        <v>0.1244</v>
      </c>
      <c r="M4026" s="28">
        <v>1.3135196200000001</v>
      </c>
      <c r="N4026" s="29">
        <v>1</v>
      </c>
      <c r="O4026" s="31" t="s">
        <v>42</v>
      </c>
      <c r="P4026" s="31">
        <v>0.2386866647</v>
      </c>
      <c r="Q4026" s="31">
        <v>0.238686664661137</v>
      </c>
      <c r="R4026" s="42"/>
      <c r="S4026" s="27">
        <f>IF(A4026="placement",MIN(P4026,IF(R4026="",Q4026,R4026)),"")</f>
        <v>0.238686664661137</v>
      </c>
      <c r="T4026" s="28">
        <f>IF($A4026="placement",S4026*J4026,"")</f>
        <v>11.934333233056851</v>
      </c>
      <c r="U4026" s="26">
        <f>IF($A4026="placement",T4026,IF($A4026="site",SUMIF($C:$C,$C4026,$T:$T),IF($A4026="user",SUMIF($B:$B,$B4026,$T:$T),SUM($T:$T))))</f>
        <v>11.934333233056851</v>
      </c>
      <c r="V4026" s="27">
        <f>U4026/J4026</f>
        <v>0.23868666466113703</v>
      </c>
    </row>
    <row r="4027" spans="1:22" hidden="1" x14ac:dyDescent="0.3">
      <c r="A4027" s="23" t="s">
        <v>14</v>
      </c>
      <c r="B4027" s="23" t="s">
        <v>5764</v>
      </c>
      <c r="C4027" s="23" t="s">
        <v>5766</v>
      </c>
      <c r="D4027" s="23" t="s">
        <v>5797</v>
      </c>
      <c r="E4027" s="23" t="s">
        <v>5798</v>
      </c>
      <c r="F4027" s="27">
        <v>0.25</v>
      </c>
      <c r="G4027" s="24">
        <v>0</v>
      </c>
      <c r="H4027" s="25">
        <v>7.6619999999999999</v>
      </c>
      <c r="I4027" s="25">
        <v>2.8371</v>
      </c>
      <c r="J4027" s="26">
        <v>50</v>
      </c>
      <c r="K4027" s="26">
        <v>12</v>
      </c>
      <c r="L4027" s="27">
        <v>0.37030000000000002</v>
      </c>
      <c r="M4027" s="28">
        <v>0.58670661000000002</v>
      </c>
      <c r="N4027" s="29">
        <v>0.4</v>
      </c>
      <c r="O4027" s="31" t="s">
        <v>12</v>
      </c>
      <c r="P4027" s="31">
        <v>0.3182282414</v>
      </c>
      <c r="Q4027" s="31">
        <v>0.249999999999999</v>
      </c>
      <c r="R4027" s="42"/>
      <c r="S4027" s="27">
        <f>IF(A4027="placement",MIN(P4027,IF(R4027="",Q4027,R4027)),"")</f>
        <v>0.249999999999999</v>
      </c>
      <c r="T4027" s="28">
        <f>IF($A4027="placement",S4027*J4027,"")</f>
        <v>12.49999999999995</v>
      </c>
      <c r="U4027" s="26">
        <f>IF($A4027="placement",T4027,IF($A4027="site",SUMIF($C:$C,$C4027,$T:$T),IF($A4027="user",SUMIF($B:$B,$B4027,$T:$T),SUM($T:$T))))</f>
        <v>12.49999999999995</v>
      </c>
      <c r="V4027" s="27">
        <f>U4027/J4027</f>
        <v>0.249999999999999</v>
      </c>
    </row>
    <row r="4028" spans="1:22" hidden="1" x14ac:dyDescent="0.3">
      <c r="A4028" s="23" t="s">
        <v>14</v>
      </c>
      <c r="B4028" s="23" t="s">
        <v>6638</v>
      </c>
      <c r="C4028" s="23" t="s">
        <v>6639</v>
      </c>
      <c r="D4028" s="23" t="s">
        <v>6654</v>
      </c>
      <c r="E4028" s="23" t="s">
        <v>6655</v>
      </c>
      <c r="F4028" s="27">
        <v>0.25</v>
      </c>
      <c r="G4028" s="24">
        <v>0</v>
      </c>
      <c r="H4028" s="25">
        <v>8.9598999999999993</v>
      </c>
      <c r="I4028" s="25">
        <v>2.3607</v>
      </c>
      <c r="J4028" s="26">
        <v>50</v>
      </c>
      <c r="K4028" s="26">
        <v>13</v>
      </c>
      <c r="L4028" s="27">
        <v>0.26350000000000001</v>
      </c>
      <c r="M4028" s="28">
        <v>0.70764901999999996</v>
      </c>
      <c r="N4028" s="29">
        <v>0.3</v>
      </c>
      <c r="O4028" s="31" t="s">
        <v>12</v>
      </c>
      <c r="P4028" s="31">
        <v>0.57606102329999997</v>
      </c>
      <c r="Q4028" s="31">
        <v>0.25</v>
      </c>
      <c r="R4028" s="42"/>
      <c r="S4028" s="27">
        <f>IF(A4028="placement",MIN(P4028,IF(R4028="",Q4028,R4028)),"")</f>
        <v>0.25</v>
      </c>
      <c r="T4028" s="28">
        <f>IF($A4028="placement",S4028*J4028,"")</f>
        <v>12.5</v>
      </c>
      <c r="U4028" s="26">
        <f>IF($A4028="placement",T4028,IF($A4028="site",SUMIF($C:$C,$C4028,$T:$T),IF($A4028="user",SUMIF($B:$B,$B4028,$T:$T),SUM($T:$T))))</f>
        <v>12.5</v>
      </c>
      <c r="V4028" s="27">
        <f>U4028/J4028</f>
        <v>0.25</v>
      </c>
    </row>
    <row r="4029" spans="1:22" hidden="1" x14ac:dyDescent="0.3">
      <c r="A4029" s="23" t="s">
        <v>14</v>
      </c>
      <c r="B4029" s="23" t="s">
        <v>7689</v>
      </c>
      <c r="C4029" s="23" t="s">
        <v>7690</v>
      </c>
      <c r="D4029" s="23" t="s">
        <v>7899</v>
      </c>
      <c r="E4029" s="23" t="s">
        <v>7900</v>
      </c>
      <c r="F4029" s="27">
        <v>0.25</v>
      </c>
      <c r="G4029" s="24">
        <v>0</v>
      </c>
      <c r="H4029" s="25">
        <v>28.081900000000001</v>
      </c>
      <c r="I4029" s="25">
        <v>3.1764000000000001</v>
      </c>
      <c r="J4029" s="26">
        <v>50</v>
      </c>
      <c r="K4029" s="26">
        <v>12</v>
      </c>
      <c r="L4029" s="27">
        <v>0.11310000000000001</v>
      </c>
      <c r="M4029" s="28">
        <v>0.52344780000000002</v>
      </c>
      <c r="N4029" s="29">
        <v>0.3</v>
      </c>
      <c r="O4029" s="31" t="s">
        <v>12</v>
      </c>
      <c r="P4029" s="31">
        <v>0.42687694399999998</v>
      </c>
      <c r="Q4029" s="31">
        <v>0.25</v>
      </c>
      <c r="R4029" s="42"/>
      <c r="S4029" s="27">
        <f>IF(A4029="placement",MIN(P4029,IF(R4029="",Q4029,R4029)),"")</f>
        <v>0.25</v>
      </c>
      <c r="T4029" s="28">
        <f>IF($A4029="placement",S4029*J4029,"")</f>
        <v>12.5</v>
      </c>
      <c r="U4029" s="26">
        <f>IF($A4029="placement",T4029,IF($A4029="site",SUMIF($C:$C,$C4029,$T:$T),IF($A4029="user",SUMIF($B:$B,$B4029,$T:$T),SUM($T:$T))))</f>
        <v>12.5</v>
      </c>
      <c r="V4029" s="27">
        <f>U4029/J4029</f>
        <v>0.25</v>
      </c>
    </row>
    <row r="4030" spans="1:22" hidden="1" x14ac:dyDescent="0.3">
      <c r="A4030" s="23" t="s">
        <v>14</v>
      </c>
      <c r="B4030" s="23" t="s">
        <v>8071</v>
      </c>
      <c r="C4030" s="23" t="s">
        <v>8073</v>
      </c>
      <c r="D4030" s="23" t="s">
        <v>8074</v>
      </c>
      <c r="E4030" s="23" t="s">
        <v>8075</v>
      </c>
      <c r="F4030" s="27">
        <v>0.25</v>
      </c>
      <c r="G4030" s="24">
        <v>0</v>
      </c>
      <c r="H4030" s="25">
        <v>5.6510999999999996</v>
      </c>
      <c r="I4030" s="25">
        <v>1.2730999999999999</v>
      </c>
      <c r="J4030" s="26">
        <v>50</v>
      </c>
      <c r="K4030" s="26">
        <v>12</v>
      </c>
      <c r="L4030" s="27">
        <v>0.2253</v>
      </c>
      <c r="M4030" s="28">
        <v>1.3205565500000001</v>
      </c>
      <c r="N4030" s="29">
        <v>1</v>
      </c>
      <c r="O4030" s="31" t="s">
        <v>42</v>
      </c>
      <c r="P4030" s="31">
        <v>0.24274352530000001</v>
      </c>
      <c r="Q4030" s="31">
        <v>0.242743525253211</v>
      </c>
      <c r="R4030" s="42"/>
      <c r="S4030" s="27">
        <f>IF(A4030="placement",MIN(P4030,IF(R4030="",Q4030,R4030)),"")</f>
        <v>0.242743525253211</v>
      </c>
      <c r="T4030" s="28">
        <f>IF($A4030="placement",S4030*J4030,"")</f>
        <v>12.137176262660549</v>
      </c>
      <c r="U4030" s="26">
        <f>IF($A4030="placement",T4030,IF($A4030="site",SUMIF($C:$C,$C4030,$T:$T),IF($A4030="user",SUMIF($B:$B,$B4030,$T:$T),SUM($T:$T))))</f>
        <v>12.137176262660549</v>
      </c>
      <c r="V4030" s="27">
        <f>U4030/J4030</f>
        <v>0.242743525253211</v>
      </c>
    </row>
    <row r="4031" spans="1:22" x14ac:dyDescent="0.3">
      <c r="A4031" s="23" t="s">
        <v>14</v>
      </c>
      <c r="B4031" s="23" t="s">
        <v>8099</v>
      </c>
      <c r="C4031" s="23" t="s">
        <v>8100</v>
      </c>
      <c r="D4031" s="23" t="s">
        <v>8103</v>
      </c>
      <c r="E4031" s="23" t="s">
        <v>8104</v>
      </c>
      <c r="F4031" s="27">
        <v>0.05</v>
      </c>
      <c r="G4031" s="24">
        <v>0</v>
      </c>
      <c r="H4031" s="25">
        <v>38.805</v>
      </c>
      <c r="I4031" s="25">
        <v>8.8541000000000007</v>
      </c>
      <c r="J4031" s="26">
        <v>50</v>
      </c>
      <c r="K4031" s="26">
        <v>3</v>
      </c>
      <c r="L4031" s="27">
        <v>0.22819999999999999</v>
      </c>
      <c r="M4031" s="28">
        <v>0.18942464000000001</v>
      </c>
      <c r="N4031" s="29">
        <v>0.03</v>
      </c>
      <c r="O4031" s="31" t="s">
        <v>70</v>
      </c>
      <c r="P4031" s="31">
        <v>0.84162567560000001</v>
      </c>
      <c r="Q4031" s="31">
        <v>0.05</v>
      </c>
      <c r="R4031" s="42">
        <v>0.15</v>
      </c>
      <c r="S4031" s="27">
        <f>IF(A4031="placement",MIN(P4031,IF(R4031="",Q4031,R4031)),"")</f>
        <v>0.15</v>
      </c>
      <c r="T4031" s="28">
        <f>IF($A4031="placement",S4031*J4031,"")</f>
        <v>7.5</v>
      </c>
      <c r="U4031" s="26">
        <f>IF($A4031="placement",T4031,IF($A4031="site",SUMIF($C:$C,$C4031,$T:$T),IF($A4031="user",SUMIF($B:$B,$B4031,$T:$T),SUM($T:$T))))</f>
        <v>7.5</v>
      </c>
      <c r="V4031" s="27">
        <f>U4031/J4031</f>
        <v>0.15</v>
      </c>
    </row>
    <row r="4032" spans="1:22" hidden="1" x14ac:dyDescent="0.3">
      <c r="A4032" s="23" t="s">
        <v>14</v>
      </c>
      <c r="B4032" s="23" t="s">
        <v>9073</v>
      </c>
      <c r="C4032" s="23" t="s">
        <v>9074</v>
      </c>
      <c r="D4032" s="32" t="s">
        <v>9077</v>
      </c>
      <c r="E4032" s="23" t="s">
        <v>9078</v>
      </c>
      <c r="F4032" s="27">
        <v>0.33</v>
      </c>
      <c r="G4032" s="24">
        <v>0</v>
      </c>
      <c r="H4032" s="25">
        <v>30.0228</v>
      </c>
      <c r="I4032" s="25">
        <v>2.4653999999999998</v>
      </c>
      <c r="J4032" s="26">
        <v>50</v>
      </c>
      <c r="K4032" s="26">
        <v>16</v>
      </c>
      <c r="L4032" s="27">
        <v>8.2100000000000006E-2</v>
      </c>
      <c r="M4032" s="28">
        <v>0.67151466000000004</v>
      </c>
      <c r="N4032" s="29">
        <v>0.43</v>
      </c>
      <c r="O4032" s="31" t="s">
        <v>12</v>
      </c>
      <c r="P4032" s="31">
        <v>0.35965657090000003</v>
      </c>
      <c r="Q4032" s="31">
        <v>0.33</v>
      </c>
      <c r="R4032" s="42"/>
      <c r="S4032" s="27">
        <f>IF(A4032="placement",MIN(P4032,IF(R4032="",Q4032,R4032)),"")</f>
        <v>0.33</v>
      </c>
      <c r="T4032" s="28">
        <f>IF($A4032="placement",S4032*J4032,"")</f>
        <v>16.5</v>
      </c>
      <c r="U4032" s="26">
        <f>IF($A4032="placement",T4032,IF($A4032="site",SUMIF($C:$C,$C4032,$T:$T),IF($A4032="user",SUMIF($B:$B,$B4032,$T:$T),SUM($T:$T))))</f>
        <v>16.5</v>
      </c>
      <c r="V4032" s="27">
        <f>U4032/J4032</f>
        <v>0.33</v>
      </c>
    </row>
    <row r="4033" spans="1:22" hidden="1" x14ac:dyDescent="0.3">
      <c r="A4033" s="17" t="s">
        <v>13</v>
      </c>
      <c r="B4033" s="17" t="s">
        <v>9324</v>
      </c>
      <c r="C4033" s="17" t="s">
        <v>9326</v>
      </c>
      <c r="D4033" s="17" t="s">
        <v>9898</v>
      </c>
      <c r="E4033" s="17"/>
      <c r="F4033" s="18">
        <v>0.25</v>
      </c>
      <c r="G4033" s="36">
        <v>0</v>
      </c>
      <c r="H4033" s="37">
        <v>45.313899999999997</v>
      </c>
      <c r="I4033" s="37">
        <v>2.6172</v>
      </c>
      <c r="J4033" s="19">
        <v>50</v>
      </c>
      <c r="K4033" s="19">
        <v>12</v>
      </c>
      <c r="L4033" s="18">
        <v>5.7799999999999997E-2</v>
      </c>
      <c r="M4033" s="20">
        <v>0.63674845000000002</v>
      </c>
      <c r="N4033" s="21">
        <v>0.3</v>
      </c>
      <c r="O4033" s="22"/>
      <c r="P4033" s="22">
        <v>0.52885633340000004</v>
      </c>
      <c r="Q4033" s="22">
        <v>0.249999999999999</v>
      </c>
      <c r="R4033" s="43"/>
      <c r="S4033" s="18" t="str">
        <f>IF(A4033="placement",MIN(P4033,IF(R4033="",Q4033,R4033)),"")</f>
        <v/>
      </c>
      <c r="T4033" s="20" t="str">
        <f>IF($A4033="placement",S4033*J4033,"")</f>
        <v/>
      </c>
      <c r="U4033" s="19">
        <f>IF($A4033="placement",T4033,IF($A4033="site",SUMIF($C:$C,$C4033,$T:$T),IF($A4033="user",SUMIF($B:$B,$B4033,$T:$T),SUM($T:$T))))</f>
        <v>12.5</v>
      </c>
      <c r="V4033" s="18">
        <f>U4033/J4033</f>
        <v>0.25</v>
      </c>
    </row>
    <row r="4034" spans="1:22" hidden="1" x14ac:dyDescent="0.3">
      <c r="A4034" s="11" t="s">
        <v>10</v>
      </c>
      <c r="B4034" s="11" t="s">
        <v>9324</v>
      </c>
      <c r="C4034" s="11" t="s">
        <v>9898</v>
      </c>
      <c r="D4034" s="11" t="s">
        <v>9898</v>
      </c>
      <c r="E4034" s="11"/>
      <c r="F4034" s="12">
        <v>0.25</v>
      </c>
      <c r="G4034" s="33">
        <v>0</v>
      </c>
      <c r="H4034" s="34">
        <v>45.313899999999997</v>
      </c>
      <c r="I4034" s="34">
        <v>2.6172</v>
      </c>
      <c r="J4034" s="13">
        <v>50</v>
      </c>
      <c r="K4034" s="13">
        <v>12</v>
      </c>
      <c r="L4034" s="12">
        <v>5.7799999999999997E-2</v>
      </c>
      <c r="M4034" s="14">
        <v>0.63674845000000002</v>
      </c>
      <c r="N4034" s="15">
        <v>0.3</v>
      </c>
      <c r="O4034" s="16"/>
      <c r="P4034" s="16">
        <v>0.52885633340000004</v>
      </c>
      <c r="Q4034" s="16">
        <v>0.249999999999999</v>
      </c>
      <c r="R4034" s="44"/>
      <c r="S4034" s="12" t="str">
        <f>IF(A4034="placement",MIN(P4034,IF(R4034="",Q4034,R4034)),"")</f>
        <v/>
      </c>
      <c r="T4034" s="14" t="str">
        <f>IF($A4034="placement",S4034*J4034,"")</f>
        <v/>
      </c>
      <c r="U4034" s="13">
        <f>IF($A4034="placement",T4034,IF($A4034="site",SUMIF($C:$C,$C4034,$T:$T),IF($A4034="user",SUMIF($B:$B,$B4034,$T:$T),SUM($T:$T))))</f>
        <v>12.5</v>
      </c>
      <c r="V4034" s="12">
        <f>U4034/J4034</f>
        <v>0.25</v>
      </c>
    </row>
    <row r="4035" spans="1:22" hidden="1" x14ac:dyDescent="0.3">
      <c r="A4035" s="23" t="s">
        <v>14</v>
      </c>
      <c r="B4035" s="23" t="s">
        <v>277</v>
      </c>
      <c r="C4035" s="23" t="s">
        <v>279</v>
      </c>
      <c r="D4035" s="23" t="s">
        <v>386</v>
      </c>
      <c r="E4035" s="23" t="s">
        <v>387</v>
      </c>
      <c r="F4035" s="27">
        <v>0.25</v>
      </c>
      <c r="G4035" s="24">
        <v>0</v>
      </c>
      <c r="H4035" s="25">
        <v>4.4825999999999997</v>
      </c>
      <c r="I4035" s="25">
        <v>0.59640000000000004</v>
      </c>
      <c r="J4035" s="26">
        <v>49</v>
      </c>
      <c r="K4035" s="26">
        <v>12</v>
      </c>
      <c r="L4035" s="27">
        <v>0.1331</v>
      </c>
      <c r="M4035" s="28">
        <v>2.7544191599999999</v>
      </c>
      <c r="N4035" s="46">
        <v>2</v>
      </c>
      <c r="O4035" s="31" t="s">
        <v>12</v>
      </c>
      <c r="P4035" s="31">
        <v>0.2738941016</v>
      </c>
      <c r="Q4035" s="31">
        <v>0.25</v>
      </c>
      <c r="R4035" s="42"/>
      <c r="S4035" s="27">
        <f>IF(A4035="placement",MIN(P4035,IF(R4035="",Q4035,R4035)),"")</f>
        <v>0.25</v>
      </c>
      <c r="T4035" s="28">
        <f>IF($A4035="placement",S4035*J4035,"")</f>
        <v>12.25</v>
      </c>
      <c r="U4035" s="26">
        <f>IF($A4035="placement",T4035,IF($A4035="site",SUMIF($C:$C,$C4035,$T:$T),IF($A4035="user",SUMIF($B:$B,$B4035,$T:$T),SUM($T:$T))))</f>
        <v>12.25</v>
      </c>
      <c r="V4035" s="27">
        <f>U4035/J4035</f>
        <v>0.25</v>
      </c>
    </row>
    <row r="4036" spans="1:22" hidden="1" x14ac:dyDescent="0.3">
      <c r="A4036" s="23" t="s">
        <v>14</v>
      </c>
      <c r="B4036" s="23" t="s">
        <v>438</v>
      </c>
      <c r="C4036" s="23" t="s">
        <v>440</v>
      </c>
      <c r="D4036" s="23" t="s">
        <v>491</v>
      </c>
      <c r="E4036" s="23" t="s">
        <v>492</v>
      </c>
      <c r="F4036" s="27">
        <v>0.33</v>
      </c>
      <c r="G4036" s="24">
        <v>0</v>
      </c>
      <c r="H4036" s="25">
        <v>11.2986</v>
      </c>
      <c r="I4036" s="25">
        <v>0.36430000000000001</v>
      </c>
      <c r="J4036" s="26">
        <v>49</v>
      </c>
      <c r="K4036" s="26">
        <v>5</v>
      </c>
      <c r="L4036" s="27">
        <v>3.2199999999999999E-2</v>
      </c>
      <c r="M4036" s="28">
        <v>4.44678431</v>
      </c>
      <c r="N4036" s="29">
        <v>4</v>
      </c>
      <c r="O4036" s="31" t="s">
        <v>12</v>
      </c>
      <c r="P4036" s="31">
        <v>0.1004735742</v>
      </c>
      <c r="Q4036" s="31">
        <v>0.10047357420652001</v>
      </c>
      <c r="R4036" s="42"/>
      <c r="S4036" s="27">
        <f>IF(A4036="placement",MIN(P4036,IF(R4036="",Q4036,R4036)),"")</f>
        <v>0.1004735742</v>
      </c>
      <c r="T4036" s="28">
        <f>IF($A4036="placement",S4036*J4036,"")</f>
        <v>4.9232051358</v>
      </c>
      <c r="U4036" s="26">
        <f>IF($A4036="placement",T4036,IF($A4036="site",SUMIF($C:$C,$C4036,$T:$T),IF($A4036="user",SUMIF($B:$B,$B4036,$T:$T),SUM($T:$T))))</f>
        <v>4.9232051358</v>
      </c>
      <c r="V4036" s="27">
        <f>U4036/J4036</f>
        <v>0.1004735742</v>
      </c>
    </row>
    <row r="4037" spans="1:22" hidden="1" x14ac:dyDescent="0.3">
      <c r="A4037" s="23" t="s">
        <v>14</v>
      </c>
      <c r="B4037" s="23" t="s">
        <v>965</v>
      </c>
      <c r="C4037" s="23" t="s">
        <v>966</v>
      </c>
      <c r="D4037" s="23" t="s">
        <v>1001</v>
      </c>
      <c r="E4037" s="23" t="s">
        <v>1002</v>
      </c>
      <c r="F4037" s="27">
        <v>0.25</v>
      </c>
      <c r="G4037" s="24">
        <v>1</v>
      </c>
      <c r="H4037" s="25">
        <v>79.361699999999999</v>
      </c>
      <c r="I4037" s="25">
        <v>4.7074999999999996</v>
      </c>
      <c r="J4037" s="26">
        <v>49</v>
      </c>
      <c r="K4037" s="26">
        <v>12</v>
      </c>
      <c r="L4037" s="27">
        <v>5.9299999999999999E-2</v>
      </c>
      <c r="M4037" s="28">
        <v>0.35035277999999997</v>
      </c>
      <c r="N4037" s="29">
        <v>0.2</v>
      </c>
      <c r="O4037" s="31" t="s">
        <v>42</v>
      </c>
      <c r="P4037" s="31">
        <v>0.4291468168</v>
      </c>
      <c r="Q4037" s="31">
        <v>0.25</v>
      </c>
      <c r="R4037" s="42"/>
      <c r="S4037" s="27">
        <f>IF(A4037="placement",MIN(P4037,IF(R4037="",Q4037,R4037)),"")</f>
        <v>0.25</v>
      </c>
      <c r="T4037" s="28">
        <f>IF($A4037="placement",S4037*J4037,"")</f>
        <v>12.25</v>
      </c>
      <c r="U4037" s="26">
        <f>IF($A4037="placement",T4037,IF($A4037="site",SUMIF($C:$C,$C4037,$T:$T),IF($A4037="user",SUMIF($B:$B,$B4037,$T:$T),SUM($T:$T))))</f>
        <v>12.25</v>
      </c>
      <c r="V4037" s="27">
        <f>U4037/J4037</f>
        <v>0.25</v>
      </c>
    </row>
    <row r="4038" spans="1:22" hidden="1" x14ac:dyDescent="0.3">
      <c r="A4038" s="23" t="s">
        <v>14</v>
      </c>
      <c r="B4038" s="23" t="s">
        <v>1501</v>
      </c>
      <c r="C4038" s="23" t="s">
        <v>1503</v>
      </c>
      <c r="D4038" s="23" t="s">
        <v>1519</v>
      </c>
      <c r="E4038" s="23" t="s">
        <v>1520</v>
      </c>
      <c r="F4038" s="27">
        <v>0.33</v>
      </c>
      <c r="G4038" s="24">
        <v>0</v>
      </c>
      <c r="H4038" s="25">
        <v>10.8345</v>
      </c>
      <c r="I4038" s="25">
        <v>0.67259999999999998</v>
      </c>
      <c r="J4038" s="26">
        <v>49</v>
      </c>
      <c r="K4038" s="26">
        <v>12</v>
      </c>
      <c r="L4038" s="27">
        <v>6.2100000000000002E-2</v>
      </c>
      <c r="M4038" s="28">
        <v>2.40541574</v>
      </c>
      <c r="N4038" s="29">
        <v>1.8</v>
      </c>
      <c r="O4038" s="31" t="s">
        <v>12</v>
      </c>
      <c r="P4038" s="31">
        <v>0.25168860749999999</v>
      </c>
      <c r="Q4038" s="31">
        <v>0.25168860752787803</v>
      </c>
      <c r="R4038" s="42"/>
      <c r="S4038" s="27">
        <f>IF(A4038="placement",MIN(P4038,IF(R4038="",Q4038,R4038)),"")</f>
        <v>0.25168860749999999</v>
      </c>
      <c r="T4038" s="28">
        <f>IF($A4038="placement",S4038*J4038,"")</f>
        <v>12.3327417675</v>
      </c>
      <c r="U4038" s="26">
        <f>IF($A4038="placement",T4038,IF($A4038="site",SUMIF($C:$C,$C4038,$T:$T),IF($A4038="user",SUMIF($B:$B,$B4038,$T:$T),SUM($T:$T))))</f>
        <v>12.3327417675</v>
      </c>
      <c r="V4038" s="27">
        <f>U4038/J4038</f>
        <v>0.25168860749999999</v>
      </c>
    </row>
    <row r="4039" spans="1:22" hidden="1" x14ac:dyDescent="0.3">
      <c r="A4039" s="23" t="s">
        <v>14</v>
      </c>
      <c r="B4039" s="23" t="s">
        <v>1708</v>
      </c>
      <c r="C4039" s="23" t="s">
        <v>1709</v>
      </c>
      <c r="D4039" s="32" t="s">
        <v>10535</v>
      </c>
      <c r="E4039" s="23" t="s">
        <v>10536</v>
      </c>
      <c r="F4039" s="27">
        <v>0.4</v>
      </c>
      <c r="G4039" s="24">
        <v>0</v>
      </c>
      <c r="H4039" s="25">
        <v>2.7850999999999999</v>
      </c>
      <c r="I4039" s="25">
        <v>0.8276</v>
      </c>
      <c r="J4039" s="26">
        <v>49</v>
      </c>
      <c r="K4039" s="26">
        <v>14</v>
      </c>
      <c r="L4039" s="27">
        <v>0.29709999999999998</v>
      </c>
      <c r="M4039" s="28">
        <v>1.9936388700000001</v>
      </c>
      <c r="N4039" s="29">
        <v>1.45</v>
      </c>
      <c r="O4039" s="31" t="s">
        <v>385</v>
      </c>
      <c r="P4039" s="31">
        <v>0.27268673450000003</v>
      </c>
      <c r="Q4039" s="31">
        <v>0.27268673452158798</v>
      </c>
      <c r="R4039" s="42"/>
      <c r="S4039" s="27">
        <f>IF(A4039="placement",MIN(P4039,IF(R4039="",Q4039,R4039)),"")</f>
        <v>0.27268673450000003</v>
      </c>
      <c r="T4039" s="28">
        <f>IF($A4039="placement",S4039*J4039,"")</f>
        <v>13.361649990500002</v>
      </c>
      <c r="U4039" s="26">
        <f>IF($A4039="placement",T4039,IF($A4039="site",SUMIF($C:$C,$C4039,$T:$T),IF($A4039="user",SUMIF($B:$B,$B4039,$T:$T),SUM($T:$T))))</f>
        <v>13.361649990500002</v>
      </c>
      <c r="V4039" s="27">
        <f>U4039/J4039</f>
        <v>0.27268673450000003</v>
      </c>
    </row>
    <row r="4040" spans="1:22" hidden="1" x14ac:dyDescent="0.3">
      <c r="A4040" s="23" t="s">
        <v>14</v>
      </c>
      <c r="B4040" s="23" t="s">
        <v>1708</v>
      </c>
      <c r="C4040" s="23" t="s">
        <v>1709</v>
      </c>
      <c r="D4040" s="23" t="s">
        <v>2224</v>
      </c>
      <c r="E4040" s="23" t="s">
        <v>2225</v>
      </c>
      <c r="F4040" s="27">
        <v>0.15</v>
      </c>
      <c r="G4040" s="24">
        <v>0</v>
      </c>
      <c r="H4040" s="25">
        <v>2.4887999999999999</v>
      </c>
      <c r="I4040" s="25">
        <v>0.80249999999999999</v>
      </c>
      <c r="J4040" s="26">
        <v>49</v>
      </c>
      <c r="K4040" s="26">
        <v>7</v>
      </c>
      <c r="L4040" s="27">
        <v>0.32240000000000002</v>
      </c>
      <c r="M4040" s="28">
        <v>2.0315442799999999</v>
      </c>
      <c r="N4040" s="29">
        <v>1.45</v>
      </c>
      <c r="O4040" s="31" t="s">
        <v>42</v>
      </c>
      <c r="P4040" s="31">
        <v>0.28625725099999999</v>
      </c>
      <c r="Q4040" s="31">
        <v>0.149999999999999</v>
      </c>
      <c r="R4040" s="42"/>
      <c r="S4040" s="27">
        <f>IF(A4040="placement",MIN(P4040,IF(R4040="",Q4040,R4040)),"")</f>
        <v>0.149999999999999</v>
      </c>
      <c r="T4040" s="28">
        <f>IF($A4040="placement",S4040*J4040,"")</f>
        <v>7.3499999999999508</v>
      </c>
      <c r="U4040" s="26">
        <f>IF($A4040="placement",T4040,IF($A4040="site",SUMIF($C:$C,$C4040,$T:$T),IF($A4040="user",SUMIF($B:$B,$B4040,$T:$T),SUM($T:$T))))</f>
        <v>7.3499999999999508</v>
      </c>
      <c r="V4040" s="27">
        <f>U4040/J4040</f>
        <v>0.149999999999999</v>
      </c>
    </row>
    <row r="4041" spans="1:22" hidden="1" x14ac:dyDescent="0.3">
      <c r="A4041" s="23" t="s">
        <v>14</v>
      </c>
      <c r="B4041" s="23" t="s">
        <v>2366</v>
      </c>
      <c r="C4041" s="23" t="s">
        <v>2367</v>
      </c>
      <c r="D4041" s="23" t="s">
        <v>2372</v>
      </c>
      <c r="E4041" s="23" t="s">
        <v>2373</v>
      </c>
      <c r="F4041" s="27">
        <v>0.25</v>
      </c>
      <c r="G4041" s="24">
        <v>0</v>
      </c>
      <c r="H4041" s="25">
        <v>13.035399999999999</v>
      </c>
      <c r="I4041" s="25">
        <v>2.4199000000000002</v>
      </c>
      <c r="J4041" s="26">
        <v>49</v>
      </c>
      <c r="K4041" s="26">
        <v>12</v>
      </c>
      <c r="L4041" s="27">
        <v>0.18559999999999999</v>
      </c>
      <c r="M4041" s="28">
        <v>0.66930160999999999</v>
      </c>
      <c r="N4041" s="29">
        <v>0.5</v>
      </c>
      <c r="O4041" s="31" t="s">
        <v>12</v>
      </c>
      <c r="P4041" s="31">
        <v>0.25295264299999998</v>
      </c>
      <c r="Q4041" s="31">
        <v>0.25</v>
      </c>
      <c r="R4041" s="42"/>
      <c r="S4041" s="27">
        <f>IF(A4041="placement",MIN(P4041,IF(R4041="",Q4041,R4041)),"")</f>
        <v>0.25</v>
      </c>
      <c r="T4041" s="28">
        <f>IF($A4041="placement",S4041*J4041,"")</f>
        <v>12.25</v>
      </c>
      <c r="U4041" s="26">
        <f>IF($A4041="placement",T4041,IF($A4041="site",SUMIF($C:$C,$C4041,$T:$T),IF($A4041="user",SUMIF($B:$B,$B4041,$T:$T),SUM($T:$T))))</f>
        <v>12.25</v>
      </c>
      <c r="V4041" s="27">
        <f>U4041/J4041</f>
        <v>0.25</v>
      </c>
    </row>
    <row r="4042" spans="1:22" hidden="1" x14ac:dyDescent="0.3">
      <c r="A4042" s="23" t="s">
        <v>14</v>
      </c>
      <c r="B4042" s="23" t="s">
        <v>2619</v>
      </c>
      <c r="C4042" s="23" t="s">
        <v>2621</v>
      </c>
      <c r="D4042" s="23" t="s">
        <v>2672</v>
      </c>
      <c r="E4042" s="23" t="s">
        <v>2673</v>
      </c>
      <c r="F4042" s="27">
        <v>0.25</v>
      </c>
      <c r="G4042" s="24">
        <v>0</v>
      </c>
      <c r="H4042" s="25">
        <v>29.062799999999999</v>
      </c>
      <c r="I4042" s="25">
        <v>2.9533</v>
      </c>
      <c r="J4042" s="26">
        <v>49</v>
      </c>
      <c r="K4042" s="26">
        <v>12</v>
      </c>
      <c r="L4042" s="27">
        <v>0.1016</v>
      </c>
      <c r="M4042" s="28">
        <v>0.54831905999999997</v>
      </c>
      <c r="N4042" s="29">
        <v>0.3</v>
      </c>
      <c r="O4042" s="31" t="s">
        <v>12</v>
      </c>
      <c r="P4042" s="31">
        <v>0.4528732996</v>
      </c>
      <c r="Q4042" s="31">
        <v>0.25</v>
      </c>
      <c r="R4042" s="42"/>
      <c r="S4042" s="27">
        <f>IF(A4042="placement",MIN(P4042,IF(R4042="",Q4042,R4042)),"")</f>
        <v>0.25</v>
      </c>
      <c r="T4042" s="28">
        <f>IF($A4042="placement",S4042*J4042,"")</f>
        <v>12.25</v>
      </c>
      <c r="U4042" s="26">
        <f>IF($A4042="placement",T4042,IF($A4042="site",SUMIF($C:$C,$C4042,$T:$T),IF($A4042="user",SUMIF($B:$B,$B4042,$T:$T),SUM($T:$T))))</f>
        <v>12.25</v>
      </c>
      <c r="V4042" s="27">
        <f>U4042/J4042</f>
        <v>0.25</v>
      </c>
    </row>
    <row r="4043" spans="1:22" hidden="1" x14ac:dyDescent="0.3">
      <c r="A4043" s="23" t="s">
        <v>14</v>
      </c>
      <c r="B4043" s="23" t="s">
        <v>2619</v>
      </c>
      <c r="C4043" s="23" t="s">
        <v>2621</v>
      </c>
      <c r="D4043" s="23" t="s">
        <v>2837</v>
      </c>
      <c r="E4043" s="23" t="s">
        <v>2838</v>
      </c>
      <c r="F4043" s="27">
        <v>0.33</v>
      </c>
      <c r="G4043" s="24">
        <v>0</v>
      </c>
      <c r="H4043" s="25">
        <v>31.775700000000001</v>
      </c>
      <c r="I4043" s="25">
        <v>2.6072000000000002</v>
      </c>
      <c r="J4043" s="26">
        <v>49</v>
      </c>
      <c r="K4043" s="26">
        <v>10</v>
      </c>
      <c r="L4043" s="27">
        <v>8.2100000000000006E-2</v>
      </c>
      <c r="M4043" s="28">
        <v>0.62862386999999997</v>
      </c>
      <c r="N4043" s="29">
        <v>0.5</v>
      </c>
      <c r="O4043" s="31" t="s">
        <v>12</v>
      </c>
      <c r="P4043" s="31">
        <v>0.2046118176</v>
      </c>
      <c r="Q4043" s="31">
        <v>0.20461181761921701</v>
      </c>
      <c r="R4043" s="42"/>
      <c r="S4043" s="27">
        <f>IF(A4043="placement",MIN(P4043,IF(R4043="",Q4043,R4043)),"")</f>
        <v>0.2046118176</v>
      </c>
      <c r="T4043" s="28">
        <f>IF($A4043="placement",S4043*J4043,"")</f>
        <v>10.025979062399999</v>
      </c>
      <c r="U4043" s="26">
        <f>IF($A4043="placement",T4043,IF($A4043="site",SUMIF($C:$C,$C4043,$T:$T),IF($A4043="user",SUMIF($B:$B,$B4043,$T:$T),SUM($T:$T))))</f>
        <v>10.025979062399999</v>
      </c>
      <c r="V4043" s="27">
        <f>U4043/J4043</f>
        <v>0.2046118176</v>
      </c>
    </row>
    <row r="4044" spans="1:22" hidden="1" x14ac:dyDescent="0.3">
      <c r="A4044" s="23" t="s">
        <v>14</v>
      </c>
      <c r="B4044" s="23" t="s">
        <v>5381</v>
      </c>
      <c r="C4044" s="23" t="s">
        <v>5383</v>
      </c>
      <c r="D4044" s="23" t="s">
        <v>5386</v>
      </c>
      <c r="E4044" s="23" t="s">
        <v>5387</v>
      </c>
      <c r="F4044" s="27">
        <v>0.25</v>
      </c>
      <c r="G4044" s="24">
        <v>0</v>
      </c>
      <c r="H4044" s="25">
        <v>32.420099999999998</v>
      </c>
      <c r="I4044" s="25">
        <v>2.5615000000000001</v>
      </c>
      <c r="J4044" s="26">
        <v>49</v>
      </c>
      <c r="K4044" s="26">
        <v>11</v>
      </c>
      <c r="L4044" s="27">
        <v>7.9000000000000001E-2</v>
      </c>
      <c r="M4044" s="28">
        <v>0.64301050999999998</v>
      </c>
      <c r="N4044" s="29">
        <v>0.5</v>
      </c>
      <c r="O4044" s="31" t="s">
        <v>42</v>
      </c>
      <c r="P4044" s="31">
        <v>0.2224077367</v>
      </c>
      <c r="Q4044" s="31">
        <v>0.222407736675484</v>
      </c>
      <c r="R4044" s="42"/>
      <c r="S4044" s="27">
        <f>IF(A4044="placement",MIN(P4044,IF(R4044="",Q4044,R4044)),"")</f>
        <v>0.222407736675484</v>
      </c>
      <c r="T4044" s="28">
        <f>IF($A4044="placement",S4044*J4044,"")</f>
        <v>10.897979097098716</v>
      </c>
      <c r="U4044" s="26">
        <f>IF($A4044="placement",T4044,IF($A4044="site",SUMIF($C:$C,$C4044,$T:$T),IF($A4044="user",SUMIF($B:$B,$B4044,$T:$T),SUM($T:$T))))</f>
        <v>10.897979097098716</v>
      </c>
      <c r="V4044" s="27">
        <f>U4044/J4044</f>
        <v>0.222407736675484</v>
      </c>
    </row>
    <row r="4045" spans="1:22" hidden="1" x14ac:dyDescent="0.3">
      <c r="A4045" s="23" t="s">
        <v>14</v>
      </c>
      <c r="B4045" s="23" t="s">
        <v>5586</v>
      </c>
      <c r="C4045" s="23" t="s">
        <v>5587</v>
      </c>
      <c r="D4045" s="23" t="s">
        <v>5588</v>
      </c>
      <c r="E4045" s="23" t="s">
        <v>5589</v>
      </c>
      <c r="F4045" s="27">
        <v>0.25</v>
      </c>
      <c r="G4045" s="24">
        <v>0</v>
      </c>
      <c r="H4045" s="25">
        <v>2.6059000000000001</v>
      </c>
      <c r="I4045" s="25">
        <v>0.63109999999999999</v>
      </c>
      <c r="J4045" s="26">
        <v>49</v>
      </c>
      <c r="K4045" s="26">
        <v>11</v>
      </c>
      <c r="L4045" s="27">
        <v>0.2422</v>
      </c>
      <c r="M4045" s="28">
        <v>2.5679343499999998</v>
      </c>
      <c r="N4045" s="29">
        <v>2</v>
      </c>
      <c r="O4045" s="31" t="s">
        <v>42</v>
      </c>
      <c r="P4045" s="31">
        <v>0.2211638906</v>
      </c>
      <c r="Q4045" s="31">
        <v>0.22116389056625299</v>
      </c>
      <c r="R4045" s="42"/>
      <c r="S4045" s="27">
        <f>IF(A4045="placement",MIN(P4045,IF(R4045="",Q4045,R4045)),"")</f>
        <v>0.22116389056625299</v>
      </c>
      <c r="T4045" s="28">
        <f>IF($A4045="placement",S4045*J4045,"")</f>
        <v>10.837030637746397</v>
      </c>
      <c r="U4045" s="26">
        <f>IF($A4045="placement",T4045,IF($A4045="site",SUMIF($C:$C,$C4045,$T:$T),IF($A4045="user",SUMIF($B:$B,$B4045,$T:$T),SUM($T:$T))))</f>
        <v>10.837030637746397</v>
      </c>
      <c r="V4045" s="27">
        <f>U4045/J4045</f>
        <v>0.22116389056625299</v>
      </c>
    </row>
    <row r="4046" spans="1:22" hidden="1" x14ac:dyDescent="0.3">
      <c r="A4046" s="17" t="s">
        <v>13</v>
      </c>
      <c r="B4046" s="17" t="s">
        <v>5586</v>
      </c>
      <c r="C4046" s="17" t="s">
        <v>5587</v>
      </c>
      <c r="D4046" s="17" t="s">
        <v>9898</v>
      </c>
      <c r="E4046" s="17"/>
      <c r="F4046" s="18">
        <v>0.25</v>
      </c>
      <c r="G4046" s="36">
        <v>0</v>
      </c>
      <c r="H4046" s="37">
        <v>2.6061000000000001</v>
      </c>
      <c r="I4046" s="37">
        <v>0.63109999999999999</v>
      </c>
      <c r="J4046" s="19">
        <v>49</v>
      </c>
      <c r="K4046" s="19">
        <v>11</v>
      </c>
      <c r="L4046" s="18">
        <v>0.2422</v>
      </c>
      <c r="M4046" s="20">
        <v>2.5679343499999998</v>
      </c>
      <c r="N4046" s="21">
        <v>2</v>
      </c>
      <c r="O4046" s="22"/>
      <c r="P4046" s="22">
        <v>0.2211638906</v>
      </c>
      <c r="Q4046" s="22">
        <v>0.22116389056625299</v>
      </c>
      <c r="R4046" s="43"/>
      <c r="S4046" s="18" t="str">
        <f>IF(A4046="placement",MIN(P4046,IF(R4046="",Q4046,R4046)),"")</f>
        <v/>
      </c>
      <c r="T4046" s="20" t="str">
        <f>IF($A4046="placement",S4046*J4046,"")</f>
        <v/>
      </c>
      <c r="U4046" s="19">
        <f>IF($A4046="placement",T4046,IF($A4046="site",SUMIF($C:$C,$C4046,$T:$T),IF($A4046="user",SUMIF($B:$B,$B4046,$T:$T),SUM($T:$T))))</f>
        <v>10.837030637746397</v>
      </c>
      <c r="V4046" s="18">
        <f>U4046/J4046</f>
        <v>0.22116389056625299</v>
      </c>
    </row>
    <row r="4047" spans="1:22" hidden="1" x14ac:dyDescent="0.3">
      <c r="A4047" s="11" t="s">
        <v>10</v>
      </c>
      <c r="B4047" s="11" t="s">
        <v>5586</v>
      </c>
      <c r="C4047" s="11" t="s">
        <v>9898</v>
      </c>
      <c r="D4047" s="11" t="s">
        <v>9898</v>
      </c>
      <c r="E4047" s="11"/>
      <c r="F4047" s="12">
        <v>0.25</v>
      </c>
      <c r="G4047" s="33">
        <v>0</v>
      </c>
      <c r="H4047" s="34">
        <v>2.6061000000000001</v>
      </c>
      <c r="I4047" s="34">
        <v>0.63109999999999999</v>
      </c>
      <c r="J4047" s="13">
        <v>49</v>
      </c>
      <c r="K4047" s="13">
        <v>11</v>
      </c>
      <c r="L4047" s="12">
        <v>0.2422</v>
      </c>
      <c r="M4047" s="14">
        <v>2.5679343499999998</v>
      </c>
      <c r="N4047" s="15">
        <v>2</v>
      </c>
      <c r="O4047" s="16"/>
      <c r="P4047" s="16">
        <v>0.2211638906</v>
      </c>
      <c r="Q4047" s="16">
        <v>0.22116389056625299</v>
      </c>
      <c r="R4047" s="44"/>
      <c r="S4047" s="12" t="str">
        <f>IF(A4047="placement",MIN(P4047,IF(R4047="",Q4047,R4047)),"")</f>
        <v/>
      </c>
      <c r="T4047" s="14" t="str">
        <f>IF($A4047="placement",S4047*J4047,"")</f>
        <v/>
      </c>
      <c r="U4047" s="13">
        <f>IF($A4047="placement",T4047,IF($A4047="site",SUMIF($C:$C,$C4047,$T:$T),IF($A4047="user",SUMIF($B:$B,$B4047,$T:$T),SUM($T:$T))))</f>
        <v>10.837030637746397</v>
      </c>
      <c r="V4047" s="12">
        <f>U4047/J4047</f>
        <v>0.22116389056625299</v>
      </c>
    </row>
    <row r="4048" spans="1:22" x14ac:dyDescent="0.3">
      <c r="A4048" s="23" t="s">
        <v>14</v>
      </c>
      <c r="B4048" s="23" t="s">
        <v>6391</v>
      </c>
      <c r="C4048" s="23" t="s">
        <v>6392</v>
      </c>
      <c r="D4048" s="23" t="s">
        <v>6393</v>
      </c>
      <c r="E4048" s="23" t="s">
        <v>6394</v>
      </c>
      <c r="F4048" s="27">
        <v>0.25</v>
      </c>
      <c r="G4048" s="24">
        <v>0</v>
      </c>
      <c r="H4048" s="25">
        <v>3.7968999999999999</v>
      </c>
      <c r="I4048" s="25">
        <v>1.1509</v>
      </c>
      <c r="J4048" s="26">
        <v>49</v>
      </c>
      <c r="K4048" s="26">
        <v>12</v>
      </c>
      <c r="L4048" s="27">
        <v>0.30309999999999998</v>
      </c>
      <c r="M4048" s="28">
        <v>1.4262831300000001</v>
      </c>
      <c r="N4048" s="29">
        <v>1</v>
      </c>
      <c r="O4048" s="31" t="s">
        <v>12</v>
      </c>
      <c r="P4048" s="31">
        <v>0.29887693250000003</v>
      </c>
      <c r="Q4048" s="31">
        <v>0.25</v>
      </c>
      <c r="R4048" s="42">
        <v>0.27</v>
      </c>
      <c r="S4048" s="27">
        <f>IF(A4048="placement",MIN(P4048,IF(R4048="",Q4048,R4048)),"")</f>
        <v>0.27</v>
      </c>
      <c r="T4048" s="28">
        <f>IF($A4048="placement",S4048*J4048,"")</f>
        <v>13.23</v>
      </c>
      <c r="U4048" s="26">
        <f>IF($A4048="placement",T4048,IF($A4048="site",SUMIF($C:$C,$C4048,$T:$T),IF($A4048="user",SUMIF($B:$B,$B4048,$T:$T),SUM($T:$T))))</f>
        <v>13.23</v>
      </c>
      <c r="V4048" s="27">
        <f>U4048/J4048</f>
        <v>0.27</v>
      </c>
    </row>
    <row r="4049" spans="1:22" hidden="1" x14ac:dyDescent="0.3">
      <c r="A4049" s="23" t="s">
        <v>14</v>
      </c>
      <c r="B4049" s="23" t="s">
        <v>6457</v>
      </c>
      <c r="C4049" s="23" t="s">
        <v>6458</v>
      </c>
      <c r="D4049" s="23" t="s">
        <v>6474</v>
      </c>
      <c r="E4049" s="23" t="s">
        <v>6475</v>
      </c>
      <c r="F4049" s="27">
        <v>0.35</v>
      </c>
      <c r="G4049" s="24">
        <v>1</v>
      </c>
      <c r="H4049" s="25">
        <v>66.713999999999999</v>
      </c>
      <c r="I4049" s="25">
        <v>8.4283999999999999</v>
      </c>
      <c r="J4049" s="26">
        <v>49</v>
      </c>
      <c r="K4049" s="26">
        <v>17</v>
      </c>
      <c r="L4049" s="27">
        <v>0.1263</v>
      </c>
      <c r="M4049" s="28">
        <v>0.19210319000000001</v>
      </c>
      <c r="N4049" s="29">
        <v>0.1</v>
      </c>
      <c r="O4049" s="31" t="s">
        <v>42</v>
      </c>
      <c r="P4049" s="31">
        <v>0.47944643460000003</v>
      </c>
      <c r="Q4049" s="31">
        <v>0.35</v>
      </c>
      <c r="R4049" s="42"/>
      <c r="S4049" s="27">
        <f>IF(A4049="placement",MIN(P4049,IF(R4049="",Q4049,R4049)),"")</f>
        <v>0.35</v>
      </c>
      <c r="T4049" s="28">
        <f>IF($A4049="placement",S4049*J4049,"")</f>
        <v>17.149999999999999</v>
      </c>
      <c r="U4049" s="23">
        <f>IF($A4049="placement",T4049,IF($A4049="site",SUMIF($C:$C,$C4049,$T:$T),IF($A4049="user",SUMIF($B:$B,$B4049,$T:$T),SUM($T:$T))))</f>
        <v>17.149999999999999</v>
      </c>
      <c r="V4049" s="27">
        <f>U4049/J4049</f>
        <v>0.35</v>
      </c>
    </row>
    <row r="4050" spans="1:22" hidden="1" x14ac:dyDescent="0.3">
      <c r="A4050" s="23" t="s">
        <v>14</v>
      </c>
      <c r="B4050" s="23" t="s">
        <v>6632</v>
      </c>
      <c r="C4050" s="23" t="s">
        <v>6634</v>
      </c>
      <c r="D4050" s="23" t="s">
        <v>6637</v>
      </c>
      <c r="E4050" s="23" t="s">
        <v>6633</v>
      </c>
      <c r="F4050" s="27">
        <v>0.25</v>
      </c>
      <c r="G4050" s="24">
        <v>0</v>
      </c>
      <c r="H4050" s="25">
        <v>24.989899999999999</v>
      </c>
      <c r="I4050" s="25">
        <v>2.9889000000000001</v>
      </c>
      <c r="J4050" s="26">
        <v>49</v>
      </c>
      <c r="K4050" s="26">
        <v>12</v>
      </c>
      <c r="L4050" s="27">
        <v>0.1196</v>
      </c>
      <c r="M4050" s="28">
        <v>0.54621580000000003</v>
      </c>
      <c r="N4050" s="29">
        <v>0.3</v>
      </c>
      <c r="O4050" s="31" t="s">
        <v>42</v>
      </c>
      <c r="P4050" s="31">
        <v>0.45076652490000002</v>
      </c>
      <c r="Q4050" s="31">
        <v>0.25</v>
      </c>
      <c r="R4050" s="42"/>
      <c r="S4050" s="27">
        <f>IF(A4050="placement",MIN(P4050,IF(R4050="",Q4050,R4050)),"")</f>
        <v>0.25</v>
      </c>
      <c r="T4050" s="28">
        <f>IF($A4050="placement",S4050*J4050,"")</f>
        <v>12.25</v>
      </c>
      <c r="U4050" s="26">
        <f>IF($A4050="placement",T4050,IF($A4050="site",SUMIF($C:$C,$C4050,$T:$T),IF($A4050="user",SUMIF($B:$B,$B4050,$T:$T),SUM($T:$T))))</f>
        <v>12.25</v>
      </c>
      <c r="V4050" s="27">
        <f>U4050/J4050</f>
        <v>0.25</v>
      </c>
    </row>
    <row r="4051" spans="1:22" hidden="1" x14ac:dyDescent="0.3">
      <c r="A4051" s="23" t="s">
        <v>14</v>
      </c>
      <c r="B4051" s="23" t="s">
        <v>6876</v>
      </c>
      <c r="C4051" s="23" t="s">
        <v>6878</v>
      </c>
      <c r="D4051" s="23" t="s">
        <v>6883</v>
      </c>
      <c r="E4051" s="23" t="s">
        <v>6884</v>
      </c>
      <c r="F4051" s="27">
        <v>0.25</v>
      </c>
      <c r="G4051" s="24">
        <v>0</v>
      </c>
      <c r="H4051" s="25">
        <v>5.4393000000000002</v>
      </c>
      <c r="I4051" s="25">
        <v>1.6194</v>
      </c>
      <c r="J4051" s="26">
        <v>49</v>
      </c>
      <c r="K4051" s="26">
        <v>12</v>
      </c>
      <c r="L4051" s="27">
        <v>0.29770000000000002</v>
      </c>
      <c r="M4051" s="28">
        <v>1.0038330900000001</v>
      </c>
      <c r="N4051" s="29">
        <v>0.6</v>
      </c>
      <c r="O4051" s="31" t="s">
        <v>42</v>
      </c>
      <c r="P4051" s="31">
        <v>0.40229107260000002</v>
      </c>
      <c r="Q4051" s="31">
        <v>0.25</v>
      </c>
      <c r="R4051" s="42"/>
      <c r="S4051" s="27">
        <f>IF(A4051="placement",MIN(P4051,IF(R4051="",Q4051,R4051)),"")</f>
        <v>0.25</v>
      </c>
      <c r="T4051" s="28">
        <f>IF($A4051="placement",S4051*J4051,"")</f>
        <v>12.25</v>
      </c>
      <c r="U4051" s="26">
        <f>IF($A4051="placement",T4051,IF($A4051="site",SUMIF($C:$C,$C4051,$T:$T),IF($A4051="user",SUMIF($B:$B,$B4051,$T:$T),SUM($T:$T))))</f>
        <v>12.25</v>
      </c>
      <c r="V4051" s="27">
        <f>U4051/J4051</f>
        <v>0.25</v>
      </c>
    </row>
    <row r="4052" spans="1:22" hidden="1" x14ac:dyDescent="0.3">
      <c r="A4052" s="23" t="s">
        <v>14</v>
      </c>
      <c r="B4052" s="23" t="s">
        <v>7351</v>
      </c>
      <c r="C4052" s="23" t="s">
        <v>7352</v>
      </c>
      <c r="D4052" s="23" t="s">
        <v>7353</v>
      </c>
      <c r="E4052" s="23" t="s">
        <v>7354</v>
      </c>
      <c r="F4052" s="27">
        <v>0.25</v>
      </c>
      <c r="G4052" s="24">
        <v>0</v>
      </c>
      <c r="H4052" s="25">
        <v>2.6223999999999998</v>
      </c>
      <c r="I4052" s="25">
        <v>1.6645000000000001</v>
      </c>
      <c r="J4052" s="26">
        <v>49</v>
      </c>
      <c r="K4052" s="26">
        <v>12</v>
      </c>
      <c r="L4052" s="27">
        <v>0.63470000000000004</v>
      </c>
      <c r="M4052" s="28">
        <v>0.98417370999999998</v>
      </c>
      <c r="N4052" s="29">
        <v>0.1</v>
      </c>
      <c r="O4052" s="31" t="s">
        <v>12</v>
      </c>
      <c r="P4052" s="31">
        <v>0.8983919212</v>
      </c>
      <c r="Q4052" s="31">
        <v>0.25</v>
      </c>
      <c r="R4052" s="42"/>
      <c r="S4052" s="27">
        <f>IF(A4052="placement",MIN(P4052,IF(R4052="",Q4052,R4052)),"")</f>
        <v>0.25</v>
      </c>
      <c r="T4052" s="28">
        <f>IF($A4052="placement",S4052*J4052,"")</f>
        <v>12.25</v>
      </c>
      <c r="U4052" s="26">
        <f>IF($A4052="placement",T4052,IF($A4052="site",SUMIF($C:$C,$C4052,$T:$T),IF($A4052="user",SUMIF($B:$B,$B4052,$T:$T),SUM($T:$T))))</f>
        <v>12.25</v>
      </c>
      <c r="V4052" s="27">
        <f>U4052/J4052</f>
        <v>0.25</v>
      </c>
    </row>
    <row r="4053" spans="1:22" hidden="1" x14ac:dyDescent="0.3">
      <c r="A4053" s="23" t="s">
        <v>14</v>
      </c>
      <c r="B4053" s="23" t="s">
        <v>7371</v>
      </c>
      <c r="C4053" s="23" t="s">
        <v>7373</v>
      </c>
      <c r="D4053" s="23" t="s">
        <v>7392</v>
      </c>
      <c r="E4053" s="23" t="s">
        <v>7393</v>
      </c>
      <c r="F4053" s="27">
        <v>0.25</v>
      </c>
      <c r="G4053" s="24">
        <v>0</v>
      </c>
      <c r="H4053" s="25">
        <v>8.5450999999999997</v>
      </c>
      <c r="I4053" s="25">
        <v>2.5535999999999999</v>
      </c>
      <c r="J4053" s="26">
        <v>49</v>
      </c>
      <c r="K4053" s="26">
        <v>12</v>
      </c>
      <c r="L4053" s="27">
        <v>0.29880000000000001</v>
      </c>
      <c r="M4053" s="28">
        <v>0.63388157000000001</v>
      </c>
      <c r="N4053" s="29">
        <v>0.35</v>
      </c>
      <c r="O4053" s="31" t="s">
        <v>12</v>
      </c>
      <c r="P4053" s="31">
        <v>0.44784638529999998</v>
      </c>
      <c r="Q4053" s="31">
        <v>0.249999999999999</v>
      </c>
      <c r="R4053" s="42"/>
      <c r="S4053" s="27">
        <f>IF(A4053="placement",MIN(P4053,IF(R4053="",Q4053,R4053)),"")</f>
        <v>0.249999999999999</v>
      </c>
      <c r="T4053" s="28">
        <f>IF($A4053="placement",S4053*J4053,"")</f>
        <v>12.24999999999995</v>
      </c>
      <c r="U4053" s="26">
        <f>IF($A4053="placement",T4053,IF($A4053="site",SUMIF($C:$C,$C4053,$T:$T),IF($A4053="user",SUMIF($B:$B,$B4053,$T:$T),SUM($T:$T))))</f>
        <v>12.24999999999995</v>
      </c>
      <c r="V4053" s="27">
        <f>U4053/J4053</f>
        <v>0.24999999999999897</v>
      </c>
    </row>
    <row r="4054" spans="1:22" hidden="1" x14ac:dyDescent="0.3">
      <c r="A4054" s="23" t="s">
        <v>14</v>
      </c>
      <c r="B4054" s="23" t="s">
        <v>7472</v>
      </c>
      <c r="C4054" s="23" t="s">
        <v>7473</v>
      </c>
      <c r="D4054" s="23" t="s">
        <v>7500</v>
      </c>
      <c r="E4054" s="23" t="s">
        <v>9870</v>
      </c>
      <c r="F4054" s="27">
        <v>0.25</v>
      </c>
      <c r="G4054" s="24">
        <v>0</v>
      </c>
      <c r="H4054" s="25">
        <v>11.3049</v>
      </c>
      <c r="I4054" s="25">
        <v>0.66610000000000003</v>
      </c>
      <c r="J4054" s="26">
        <v>49</v>
      </c>
      <c r="K4054" s="26">
        <v>9</v>
      </c>
      <c r="L4054" s="27">
        <v>5.8900000000000001E-2</v>
      </c>
      <c r="M4054" s="28">
        <v>2.4506755299999998</v>
      </c>
      <c r="N4054" s="29">
        <v>2</v>
      </c>
      <c r="O4054" s="31" t="s">
        <v>42</v>
      </c>
      <c r="P4054" s="31">
        <v>0.18389849050000001</v>
      </c>
      <c r="Q4054" s="31">
        <v>0.183898490483482</v>
      </c>
      <c r="R4054" s="42"/>
      <c r="S4054" s="27">
        <f>IF(A4054="placement",MIN(P4054,IF(R4054="",Q4054,R4054)),"")</f>
        <v>0.183898490483482</v>
      </c>
      <c r="T4054" s="28">
        <f>IF($A4054="placement",S4054*J4054,"")</f>
        <v>9.0110260336906176</v>
      </c>
      <c r="U4054" s="26">
        <f>IF($A4054="placement",T4054,IF($A4054="site",SUMIF($C:$C,$C4054,$T:$T),IF($A4054="user",SUMIF($B:$B,$B4054,$T:$T),SUM($T:$T))))</f>
        <v>9.0110260336906176</v>
      </c>
      <c r="V4054" s="27">
        <f>U4054/J4054</f>
        <v>0.183898490483482</v>
      </c>
    </row>
    <row r="4055" spans="1:22" hidden="1" x14ac:dyDescent="0.3">
      <c r="A4055" s="23" t="s">
        <v>14</v>
      </c>
      <c r="B4055" s="23" t="s">
        <v>7472</v>
      </c>
      <c r="C4055" s="23" t="s">
        <v>7473</v>
      </c>
      <c r="D4055" s="23" t="s">
        <v>7625</v>
      </c>
      <c r="E4055" s="23" t="s">
        <v>7626</v>
      </c>
      <c r="F4055" s="27">
        <v>0.25</v>
      </c>
      <c r="G4055" s="24">
        <v>0</v>
      </c>
      <c r="H4055" s="25">
        <v>15.6104</v>
      </c>
      <c r="I4055" s="25">
        <v>1.1321000000000001</v>
      </c>
      <c r="J4055" s="26">
        <v>49</v>
      </c>
      <c r="K4055" s="26">
        <v>12</v>
      </c>
      <c r="L4055" s="27">
        <v>7.2499999999999995E-2</v>
      </c>
      <c r="M4055" s="28">
        <v>1.4346750800000001</v>
      </c>
      <c r="N4055" s="29">
        <v>1</v>
      </c>
      <c r="O4055" s="31" t="s">
        <v>42</v>
      </c>
      <c r="P4055" s="31">
        <v>0.30297806469999999</v>
      </c>
      <c r="Q4055" s="31">
        <v>0.249999999999999</v>
      </c>
      <c r="R4055" s="42"/>
      <c r="S4055" s="27">
        <f>IF(A4055="placement",MIN(P4055,IF(R4055="",Q4055,R4055)),"")</f>
        <v>0.249999999999999</v>
      </c>
      <c r="T4055" s="28">
        <f>IF($A4055="placement",S4055*J4055,"")</f>
        <v>12.24999999999995</v>
      </c>
      <c r="U4055" s="26">
        <f>IF($A4055="placement",T4055,IF($A4055="site",SUMIF($C:$C,$C4055,$T:$T),IF($A4055="user",SUMIF($B:$B,$B4055,$T:$T),SUM($T:$T))))</f>
        <v>12.24999999999995</v>
      </c>
      <c r="V4055" s="27">
        <f>U4055/J4055</f>
        <v>0.24999999999999897</v>
      </c>
    </row>
    <row r="4056" spans="1:22" hidden="1" x14ac:dyDescent="0.3">
      <c r="A4056" s="23" t="s">
        <v>14</v>
      </c>
      <c r="B4056" s="23" t="s">
        <v>7689</v>
      </c>
      <c r="C4056" s="23" t="s">
        <v>7690</v>
      </c>
      <c r="D4056" s="23" t="s">
        <v>7815</v>
      </c>
      <c r="E4056" s="23" t="s">
        <v>7816</v>
      </c>
      <c r="F4056" s="27">
        <v>0.1</v>
      </c>
      <c r="G4056" s="24">
        <v>0</v>
      </c>
      <c r="H4056" s="25">
        <v>10.402200000000001</v>
      </c>
      <c r="I4056" s="25">
        <v>1.7605</v>
      </c>
      <c r="J4056" s="26">
        <v>49</v>
      </c>
      <c r="K4056" s="26">
        <v>5</v>
      </c>
      <c r="L4056" s="27">
        <v>0.16919999999999999</v>
      </c>
      <c r="M4056" s="28">
        <v>0.92410435000000002</v>
      </c>
      <c r="N4056" s="29">
        <v>0.7</v>
      </c>
      <c r="O4056" s="31" t="s">
        <v>12</v>
      </c>
      <c r="P4056" s="31">
        <v>0.24250979080000001</v>
      </c>
      <c r="Q4056" s="31">
        <v>0.1</v>
      </c>
      <c r="R4056" s="42"/>
      <c r="S4056" s="27">
        <f>IF(A4056="placement",MIN(P4056,IF(R4056="",Q4056,R4056)),"")</f>
        <v>0.1</v>
      </c>
      <c r="T4056" s="28">
        <f>IF($A4056="placement",S4056*J4056,"")</f>
        <v>4.9000000000000004</v>
      </c>
      <c r="U4056" s="26">
        <f>IF($A4056="placement",T4056,IF($A4056="site",SUMIF($C:$C,$C4056,$T:$T),IF($A4056="user",SUMIF($B:$B,$B4056,$T:$T),SUM($T:$T))))</f>
        <v>4.9000000000000004</v>
      </c>
      <c r="V4056" s="27">
        <f>U4056/J4056</f>
        <v>0.1</v>
      </c>
    </row>
    <row r="4057" spans="1:22" hidden="1" x14ac:dyDescent="0.3">
      <c r="A4057" s="23" t="s">
        <v>14</v>
      </c>
      <c r="B4057" s="23" t="s">
        <v>8071</v>
      </c>
      <c r="C4057" s="23" t="s">
        <v>8073</v>
      </c>
      <c r="D4057" s="23" t="s">
        <v>8076</v>
      </c>
      <c r="E4057" s="23" t="s">
        <v>8072</v>
      </c>
      <c r="F4057" s="27">
        <v>0.25</v>
      </c>
      <c r="G4057" s="24">
        <v>0</v>
      </c>
      <c r="H4057" s="25">
        <v>5.2331000000000003</v>
      </c>
      <c r="I4057" s="25">
        <v>3.1966000000000001</v>
      </c>
      <c r="J4057" s="26">
        <v>49</v>
      </c>
      <c r="K4057" s="26">
        <v>12</v>
      </c>
      <c r="L4057" s="27">
        <v>0.61080000000000001</v>
      </c>
      <c r="M4057" s="28">
        <v>0.51614417000000001</v>
      </c>
      <c r="N4057" s="29">
        <v>0.1</v>
      </c>
      <c r="O4057" s="31" t="s">
        <v>42</v>
      </c>
      <c r="P4057" s="31">
        <v>0.80625568209999998</v>
      </c>
      <c r="Q4057" s="31">
        <v>0.25</v>
      </c>
      <c r="R4057" s="42"/>
      <c r="S4057" s="27">
        <f>IF(A4057="placement",MIN(P4057,IF(R4057="",Q4057,R4057)),"")</f>
        <v>0.25</v>
      </c>
      <c r="T4057" s="28">
        <f>IF($A4057="placement",S4057*J4057,"")</f>
        <v>12.25</v>
      </c>
      <c r="U4057" s="26">
        <f>IF($A4057="placement",T4057,IF($A4057="site",SUMIF($C:$C,$C4057,$T:$T),IF($A4057="user",SUMIF($B:$B,$B4057,$T:$T),SUM($T:$T))))</f>
        <v>12.25</v>
      </c>
      <c r="V4057" s="27">
        <f>U4057/J4057</f>
        <v>0.25</v>
      </c>
    </row>
    <row r="4058" spans="1:22" hidden="1" x14ac:dyDescent="0.3">
      <c r="A4058" s="23" t="s">
        <v>14</v>
      </c>
      <c r="B4058" s="23" t="s">
        <v>8615</v>
      </c>
      <c r="C4058" s="23" t="s">
        <v>8616</v>
      </c>
      <c r="D4058" s="32" t="s">
        <v>8637</v>
      </c>
      <c r="E4058" s="23" t="s">
        <v>8638</v>
      </c>
      <c r="F4058" s="27">
        <v>0.25</v>
      </c>
      <c r="G4058" s="24">
        <v>0</v>
      </c>
      <c r="H4058" s="25">
        <v>6.8711000000000002</v>
      </c>
      <c r="I4058" s="25">
        <v>0.75160000000000005</v>
      </c>
      <c r="J4058" s="26">
        <v>49</v>
      </c>
      <c r="K4058" s="26">
        <v>12</v>
      </c>
      <c r="L4058" s="27">
        <v>0.1094</v>
      </c>
      <c r="M4058" s="28">
        <v>2.1648769400000001</v>
      </c>
      <c r="N4058" s="29">
        <v>1.6</v>
      </c>
      <c r="O4058" s="31" t="s">
        <v>12</v>
      </c>
      <c r="P4058" s="31">
        <v>0.26092796629999998</v>
      </c>
      <c r="Q4058" s="31">
        <v>0.25</v>
      </c>
      <c r="R4058" s="42"/>
      <c r="S4058" s="27">
        <f>IF(A4058="placement",MIN(P4058,IF(R4058="",Q4058,R4058)),"")</f>
        <v>0.25</v>
      </c>
      <c r="T4058" s="28">
        <f>IF($A4058="placement",S4058*J4058,"")</f>
        <v>12.25</v>
      </c>
      <c r="U4058" s="26">
        <f>IF($A4058="placement",T4058,IF($A4058="site",SUMIF($C:$C,$C4058,$T:$T),IF($A4058="user",SUMIF($B:$B,$B4058,$T:$T),SUM($T:$T))))</f>
        <v>12.25</v>
      </c>
      <c r="V4058" s="27">
        <f>U4058/J4058</f>
        <v>0.25</v>
      </c>
    </row>
    <row r="4059" spans="1:22" hidden="1" x14ac:dyDescent="0.3">
      <c r="A4059" s="23" t="s">
        <v>14</v>
      </c>
      <c r="B4059" s="23" t="s">
        <v>9186</v>
      </c>
      <c r="C4059" s="23" t="s">
        <v>9188</v>
      </c>
      <c r="D4059" s="23" t="s">
        <v>9223</v>
      </c>
      <c r="E4059" s="23" t="s">
        <v>9224</v>
      </c>
      <c r="F4059" s="27">
        <v>0.25</v>
      </c>
      <c r="G4059" s="24">
        <v>1</v>
      </c>
      <c r="H4059" s="25">
        <v>126.6601</v>
      </c>
      <c r="I4059" s="25">
        <v>1.8117000000000001</v>
      </c>
      <c r="J4059" s="26">
        <v>49</v>
      </c>
      <c r="K4059" s="26">
        <v>7</v>
      </c>
      <c r="L4059" s="27">
        <v>1.43E-2</v>
      </c>
      <c r="M4059" s="28">
        <v>0.90065446999999998</v>
      </c>
      <c r="N4059" s="29">
        <v>0.77</v>
      </c>
      <c r="O4059" s="31" t="s">
        <v>42</v>
      </c>
      <c r="P4059" s="31">
        <v>0.14506614370000001</v>
      </c>
      <c r="Q4059" s="31">
        <v>0.145066143703872</v>
      </c>
      <c r="R4059" s="42"/>
      <c r="S4059" s="27">
        <f>IF(A4059="placement",MIN(P4059,IF(R4059="",Q4059,R4059)),"")</f>
        <v>0.14506614370000001</v>
      </c>
      <c r="T4059" s="28">
        <f>IF($A4059="placement",S4059*J4059,"")</f>
        <v>7.1082410413000003</v>
      </c>
      <c r="U4059" s="26">
        <f>IF($A4059="placement",T4059,IF($A4059="site",SUMIF($C:$C,$C4059,$T:$T),IF($A4059="user",SUMIF($B:$B,$B4059,$T:$T),SUM($T:$T))))</f>
        <v>7.1082410413000003</v>
      </c>
      <c r="V4059" s="27">
        <f>U4059/J4059</f>
        <v>0.14506614370000001</v>
      </c>
    </row>
    <row r="4060" spans="1:22" hidden="1" x14ac:dyDescent="0.3">
      <c r="A4060" s="23" t="s">
        <v>14</v>
      </c>
      <c r="B4060" s="23" t="s">
        <v>438</v>
      </c>
      <c r="C4060" s="23" t="s">
        <v>440</v>
      </c>
      <c r="D4060" s="23" t="s">
        <v>477</v>
      </c>
      <c r="E4060" s="23" t="s">
        <v>478</v>
      </c>
      <c r="F4060" s="27">
        <v>0.33</v>
      </c>
      <c r="G4060" s="24">
        <v>0</v>
      </c>
      <c r="H4060" s="25">
        <v>11.404999999999999</v>
      </c>
      <c r="I4060" s="25">
        <v>0.36399999999999999</v>
      </c>
      <c r="J4060" s="26">
        <v>48</v>
      </c>
      <c r="K4060" s="26">
        <v>5</v>
      </c>
      <c r="L4060" s="27">
        <v>3.1899999999999998E-2</v>
      </c>
      <c r="M4060" s="28">
        <v>4.4364403499999998</v>
      </c>
      <c r="N4060" s="29">
        <v>4</v>
      </c>
      <c r="O4060" s="31" t="s">
        <v>12</v>
      </c>
      <c r="P4060" s="31">
        <v>9.8376245700000003E-2</v>
      </c>
      <c r="Q4060" s="31">
        <v>9.8376245681857294E-2</v>
      </c>
      <c r="R4060" s="42"/>
      <c r="S4060" s="27">
        <f>IF(A4060="placement",MIN(P4060,IF(R4060="",Q4060,R4060)),"")</f>
        <v>9.8376245681857294E-2</v>
      </c>
      <c r="T4060" s="28">
        <f>IF($A4060="placement",S4060*J4060,"")</f>
        <v>4.7220597927291497</v>
      </c>
      <c r="U4060" s="26">
        <f>IF($A4060="placement",T4060,IF($A4060="site",SUMIF($C:$C,$C4060,$T:$T),IF($A4060="user",SUMIF($B:$B,$B4060,$T:$T),SUM($T:$T))))</f>
        <v>4.7220597927291497</v>
      </c>
      <c r="V4060" s="27">
        <f>U4060/J4060</f>
        <v>9.837624568185728E-2</v>
      </c>
    </row>
    <row r="4061" spans="1:22" hidden="1" x14ac:dyDescent="0.3">
      <c r="A4061" s="23" t="s">
        <v>14</v>
      </c>
      <c r="B4061" s="23" t="s">
        <v>1708</v>
      </c>
      <c r="C4061" s="23" t="s">
        <v>1709</v>
      </c>
      <c r="D4061" s="32" t="s">
        <v>2024</v>
      </c>
      <c r="E4061" s="23" t="s">
        <v>2025</v>
      </c>
      <c r="F4061" s="27">
        <v>0.15</v>
      </c>
      <c r="G4061" s="24">
        <v>0</v>
      </c>
      <c r="H4061" s="25">
        <v>2.2799</v>
      </c>
      <c r="I4061" s="25">
        <v>0.75829999999999997</v>
      </c>
      <c r="J4061" s="26">
        <v>48</v>
      </c>
      <c r="K4061" s="26">
        <v>7</v>
      </c>
      <c r="L4061" s="27">
        <v>0.33260000000000001</v>
      </c>
      <c r="M4061" s="28">
        <v>2.0989449900000001</v>
      </c>
      <c r="N4061" s="29">
        <v>1.55</v>
      </c>
      <c r="O4061" s="31" t="s">
        <v>42</v>
      </c>
      <c r="P4061" s="31">
        <v>0.26153376659999999</v>
      </c>
      <c r="Q4061" s="31">
        <v>0.15</v>
      </c>
      <c r="R4061" s="42"/>
      <c r="S4061" s="27">
        <f>IF(A4061="placement",MIN(P4061,IF(R4061="",Q4061,R4061)),"")</f>
        <v>0.15</v>
      </c>
      <c r="T4061" s="28">
        <f>IF($A4061="placement",S4061*J4061,"")</f>
        <v>7.1999999999999993</v>
      </c>
      <c r="U4061" s="26">
        <f>IF($A4061="placement",T4061,IF($A4061="site",SUMIF($C:$C,$C4061,$T:$T),IF($A4061="user",SUMIF($B:$B,$B4061,$T:$T),SUM($T:$T))))</f>
        <v>7.1999999999999993</v>
      </c>
      <c r="V4061" s="27">
        <f>U4061/J4061</f>
        <v>0.15</v>
      </c>
    </row>
    <row r="4062" spans="1:22" hidden="1" x14ac:dyDescent="0.3">
      <c r="A4062" s="23" t="s">
        <v>14</v>
      </c>
      <c r="B4062" s="23" t="s">
        <v>3266</v>
      </c>
      <c r="C4062" s="23" t="s">
        <v>3268</v>
      </c>
      <c r="D4062" s="23" t="s">
        <v>10767</v>
      </c>
      <c r="E4062" s="23" t="s">
        <v>10768</v>
      </c>
      <c r="F4062" s="27">
        <v>0.25</v>
      </c>
      <c r="G4062" s="24">
        <v>0</v>
      </c>
      <c r="H4062" s="25">
        <v>5.0465999999999998</v>
      </c>
      <c r="I4062" s="25">
        <v>1.1861999999999999</v>
      </c>
      <c r="J4062" s="26">
        <v>48</v>
      </c>
      <c r="K4062" s="26">
        <v>10</v>
      </c>
      <c r="L4062" s="27">
        <v>0.2351</v>
      </c>
      <c r="M4062" s="28">
        <v>1.3621786</v>
      </c>
      <c r="N4062" s="29">
        <v>1.05</v>
      </c>
      <c r="O4062" s="31" t="s">
        <v>12</v>
      </c>
      <c r="P4062" s="31">
        <v>0.2291759682</v>
      </c>
      <c r="Q4062" s="31">
        <v>0.22917596820751701</v>
      </c>
      <c r="R4062" s="42"/>
      <c r="S4062" s="27">
        <f>IF(A4062="placement",MIN(P4062,IF(R4062="",Q4062,R4062)),"")</f>
        <v>0.2291759682</v>
      </c>
      <c r="T4062" s="28">
        <f>IF($A4062="placement",S4062*J4062,"")</f>
        <v>11.0004464736</v>
      </c>
      <c r="U4062" s="26">
        <f>IF($A4062="placement",T4062,IF($A4062="site",SUMIF($C:$C,$C4062,$T:$T),IF($A4062="user",SUMIF($B:$B,$B4062,$T:$T),SUM($T:$T))))</f>
        <v>11.0004464736</v>
      </c>
      <c r="V4062" s="27">
        <f>U4062/J4062</f>
        <v>0.2291759682</v>
      </c>
    </row>
    <row r="4063" spans="1:22" x14ac:dyDescent="0.3">
      <c r="A4063" s="23" t="s">
        <v>14</v>
      </c>
      <c r="B4063" s="23" t="s">
        <v>4016</v>
      </c>
      <c r="C4063" s="23" t="s">
        <v>4018</v>
      </c>
      <c r="D4063" s="23" t="s">
        <v>4047</v>
      </c>
      <c r="E4063" s="23" t="s">
        <v>4048</v>
      </c>
      <c r="F4063" s="27">
        <v>0.05</v>
      </c>
      <c r="G4063" s="24">
        <v>0</v>
      </c>
      <c r="H4063" s="25">
        <v>24.377700000000001</v>
      </c>
      <c r="I4063" s="25">
        <v>8.5029000000000003</v>
      </c>
      <c r="J4063" s="26">
        <v>48</v>
      </c>
      <c r="K4063" s="26">
        <v>2</v>
      </c>
      <c r="L4063" s="27">
        <v>0.3488</v>
      </c>
      <c r="M4063" s="28">
        <v>0.18781418</v>
      </c>
      <c r="N4063" s="29">
        <v>0.15</v>
      </c>
      <c r="O4063" s="31" t="s">
        <v>70</v>
      </c>
      <c r="P4063" s="31">
        <v>0.2013382594</v>
      </c>
      <c r="Q4063" s="31">
        <v>0.05</v>
      </c>
      <c r="R4063" s="42">
        <v>0.1</v>
      </c>
      <c r="S4063" s="27">
        <f>IF(A4063="placement",MIN(P4063,IF(R4063="",Q4063,R4063)),"")</f>
        <v>0.1</v>
      </c>
      <c r="T4063" s="28">
        <f>IF($A4063="placement",S4063*J4063,"")</f>
        <v>4.8000000000000007</v>
      </c>
      <c r="U4063" s="26">
        <f>IF($A4063="placement",T4063,IF($A4063="site",SUMIF($C:$C,$C4063,$T:$T),IF($A4063="user",SUMIF($B:$B,$B4063,$T:$T),SUM($T:$T))))</f>
        <v>4.8000000000000007</v>
      </c>
      <c r="V4063" s="27">
        <f>U4063/J4063</f>
        <v>0.10000000000000002</v>
      </c>
    </row>
    <row r="4064" spans="1:22" hidden="1" x14ac:dyDescent="0.3">
      <c r="A4064" s="23" t="s">
        <v>14</v>
      </c>
      <c r="B4064" s="23" t="s">
        <v>4152</v>
      </c>
      <c r="C4064" s="23" t="s">
        <v>4154</v>
      </c>
      <c r="D4064" s="23" t="s">
        <v>4161</v>
      </c>
      <c r="E4064" s="23" t="s">
        <v>4162</v>
      </c>
      <c r="F4064" s="27">
        <v>0.33</v>
      </c>
      <c r="G4064" s="24">
        <v>0</v>
      </c>
      <c r="H4064" s="25">
        <v>7.7877000000000001</v>
      </c>
      <c r="I4064" s="25">
        <v>1.3818999999999999</v>
      </c>
      <c r="J4064" s="26">
        <v>48</v>
      </c>
      <c r="K4064" s="26">
        <v>16</v>
      </c>
      <c r="L4064" s="27">
        <v>0.1774</v>
      </c>
      <c r="M4064" s="28">
        <v>1.1599348700000001</v>
      </c>
      <c r="N4064" s="29">
        <v>0.75</v>
      </c>
      <c r="O4064" s="31" t="s">
        <v>12</v>
      </c>
      <c r="P4064" s="31">
        <v>0.35341197229999999</v>
      </c>
      <c r="Q4064" s="31">
        <v>0.33</v>
      </c>
      <c r="R4064" s="42"/>
      <c r="S4064" s="27">
        <f>IF(A4064="placement",MIN(P4064,IF(R4064="",Q4064,R4064)),"")</f>
        <v>0.33</v>
      </c>
      <c r="T4064" s="28">
        <f>IF($A4064="placement",S4064*J4064,"")</f>
        <v>15.84</v>
      </c>
      <c r="U4064" s="26">
        <f>IF($A4064="placement",T4064,IF($A4064="site",SUMIF($C:$C,$C4064,$T:$T),IF($A4064="user",SUMIF($B:$B,$B4064,$T:$T),SUM($T:$T))))</f>
        <v>15.84</v>
      </c>
      <c r="V4064" s="27">
        <f>U4064/J4064</f>
        <v>0.33</v>
      </c>
    </row>
    <row r="4065" spans="1:22" hidden="1" x14ac:dyDescent="0.3">
      <c r="A4065" s="23" t="s">
        <v>14</v>
      </c>
      <c r="B4065" s="23" t="s">
        <v>4152</v>
      </c>
      <c r="C4065" s="23" t="s">
        <v>4154</v>
      </c>
      <c r="D4065" s="23" t="s">
        <v>4163</v>
      </c>
      <c r="E4065" s="23" t="s">
        <v>4164</v>
      </c>
      <c r="F4065" s="27">
        <v>0.25</v>
      </c>
      <c r="G4065" s="24">
        <v>0</v>
      </c>
      <c r="H4065" s="25">
        <v>5.0880999999999998</v>
      </c>
      <c r="I4065" s="25">
        <v>0.92889999999999995</v>
      </c>
      <c r="J4065" s="26">
        <v>48</v>
      </c>
      <c r="K4065" s="26">
        <v>7</v>
      </c>
      <c r="L4065" s="27">
        <v>0.18260000000000001</v>
      </c>
      <c r="M4065" s="28">
        <v>1.72986773</v>
      </c>
      <c r="N4065" s="29">
        <v>1.49</v>
      </c>
      <c r="O4065" s="31" t="s">
        <v>12</v>
      </c>
      <c r="P4065" s="31">
        <v>0.1386624702</v>
      </c>
      <c r="Q4065" s="31">
        <v>0.138662470215868</v>
      </c>
      <c r="R4065" s="42"/>
      <c r="S4065" s="27">
        <f>IF(A4065="placement",MIN(P4065,IF(R4065="",Q4065,R4065)),"")</f>
        <v>0.1386624702</v>
      </c>
      <c r="T4065" s="28">
        <f>IF($A4065="placement",S4065*J4065,"")</f>
        <v>6.6557985695999999</v>
      </c>
      <c r="U4065" s="26">
        <f>IF($A4065="placement",T4065,IF($A4065="site",SUMIF($C:$C,$C4065,$T:$T),IF($A4065="user",SUMIF($B:$B,$B4065,$T:$T),SUM($T:$T))))</f>
        <v>6.6557985695999999</v>
      </c>
      <c r="V4065" s="27">
        <f>U4065/J4065</f>
        <v>0.1386624702</v>
      </c>
    </row>
    <row r="4066" spans="1:22" hidden="1" x14ac:dyDescent="0.3">
      <c r="A4066" s="23" t="s">
        <v>14</v>
      </c>
      <c r="B4066" s="23" t="s">
        <v>5021</v>
      </c>
      <c r="C4066" s="23" t="s">
        <v>5023</v>
      </c>
      <c r="D4066" s="23" t="s">
        <v>5072</v>
      </c>
      <c r="E4066" s="23" t="s">
        <v>5073</v>
      </c>
      <c r="F4066" s="27">
        <v>0.25</v>
      </c>
      <c r="G4066" s="24">
        <v>1</v>
      </c>
      <c r="H4066" s="25">
        <v>89.509699999999995</v>
      </c>
      <c r="I4066" s="25">
        <v>3.2056</v>
      </c>
      <c r="J4066" s="26">
        <v>48</v>
      </c>
      <c r="K4066" s="26">
        <v>12</v>
      </c>
      <c r="L4066" s="27">
        <v>3.5799999999999998E-2</v>
      </c>
      <c r="M4066" s="28">
        <v>0.49510906999999998</v>
      </c>
      <c r="N4066" s="29">
        <v>0.25</v>
      </c>
      <c r="O4066" s="31" t="s">
        <v>42</v>
      </c>
      <c r="P4066" s="31">
        <v>0.4950607561</v>
      </c>
      <c r="Q4066" s="31">
        <v>0.25</v>
      </c>
      <c r="R4066" s="42"/>
      <c r="S4066" s="27">
        <f>IF(A4066="placement",MIN(P4066,IF(R4066="",Q4066,R4066)),"")</f>
        <v>0.25</v>
      </c>
      <c r="T4066" s="28">
        <f>IF($A4066="placement",S4066*J4066,"")</f>
        <v>12</v>
      </c>
      <c r="U4066" s="26">
        <f>IF($A4066="placement",T4066,IF($A4066="site",SUMIF($C:$C,$C4066,$T:$T),IF($A4066="user",SUMIF($B:$B,$B4066,$T:$T),SUM($T:$T))))</f>
        <v>12</v>
      </c>
      <c r="V4066" s="27">
        <f>U4066/J4066</f>
        <v>0.25</v>
      </c>
    </row>
    <row r="4067" spans="1:22" hidden="1" x14ac:dyDescent="0.3">
      <c r="A4067" s="23" t="s">
        <v>14</v>
      </c>
      <c r="B4067" s="23" t="s">
        <v>5211</v>
      </c>
      <c r="C4067" s="23" t="s">
        <v>5213</v>
      </c>
      <c r="D4067" s="23" t="s">
        <v>5305</v>
      </c>
      <c r="E4067" s="23" t="s">
        <v>5306</v>
      </c>
      <c r="F4067" s="27">
        <v>0.33</v>
      </c>
      <c r="G4067" s="24">
        <v>0</v>
      </c>
      <c r="H4067" s="25">
        <v>4.2206999999999999</v>
      </c>
      <c r="I4067" s="25">
        <v>1.4675</v>
      </c>
      <c r="J4067" s="26">
        <v>48</v>
      </c>
      <c r="K4067" s="26">
        <v>14</v>
      </c>
      <c r="L4067" s="27">
        <v>0.34770000000000001</v>
      </c>
      <c r="M4067" s="28">
        <v>1.08309078</v>
      </c>
      <c r="N4067" s="29">
        <v>0.8</v>
      </c>
      <c r="O4067" s="31" t="s">
        <v>12</v>
      </c>
      <c r="P4067" s="31">
        <v>0.26137308390000003</v>
      </c>
      <c r="Q4067" s="31">
        <v>0.261373083888711</v>
      </c>
      <c r="R4067" s="42"/>
      <c r="S4067" s="27">
        <f>IF(A4067="placement",MIN(P4067,IF(R4067="",Q4067,R4067)),"")</f>
        <v>0.261373083888711</v>
      </c>
      <c r="T4067" s="28">
        <f>IF($A4067="placement",S4067*J4067,"")</f>
        <v>12.545908026658129</v>
      </c>
      <c r="U4067" s="26">
        <f>IF($A4067="placement",T4067,IF($A4067="site",SUMIF($C:$C,$C4067,$T:$T),IF($A4067="user",SUMIF($B:$B,$B4067,$T:$T),SUM($T:$T))))</f>
        <v>12.545908026658129</v>
      </c>
      <c r="V4067" s="27">
        <f>U4067/J4067</f>
        <v>0.261373083888711</v>
      </c>
    </row>
    <row r="4068" spans="1:22" hidden="1" x14ac:dyDescent="0.3">
      <c r="A4068" s="23" t="s">
        <v>14</v>
      </c>
      <c r="B4068" s="23" t="s">
        <v>5764</v>
      </c>
      <c r="C4068" s="23" t="s">
        <v>5766</v>
      </c>
      <c r="D4068" s="23" t="s">
        <v>10950</v>
      </c>
      <c r="E4068" s="23" t="s">
        <v>10951</v>
      </c>
      <c r="F4068" s="27">
        <v>0.15</v>
      </c>
      <c r="G4068" s="24">
        <v>0</v>
      </c>
      <c r="H4068" s="25">
        <v>2.0669</v>
      </c>
      <c r="I4068" s="25">
        <v>0.59699999999999998</v>
      </c>
      <c r="J4068" s="26">
        <v>48</v>
      </c>
      <c r="K4068" s="26">
        <v>7</v>
      </c>
      <c r="L4068" s="27">
        <v>0.2888</v>
      </c>
      <c r="M4068" s="28">
        <v>2.68242402</v>
      </c>
      <c r="N4068" s="29">
        <v>2</v>
      </c>
      <c r="O4068" s="31" t="s">
        <v>42</v>
      </c>
      <c r="P4068" s="31">
        <v>0.25440572350000001</v>
      </c>
      <c r="Q4068" s="31">
        <v>0.15</v>
      </c>
      <c r="R4068" s="42"/>
      <c r="S4068" s="27">
        <f>IF(A4068="placement",MIN(P4068,IF(R4068="",Q4068,R4068)),"")</f>
        <v>0.15</v>
      </c>
      <c r="T4068" s="28">
        <f>IF($A4068="placement",S4068*J4068,"")</f>
        <v>7.1999999999999993</v>
      </c>
      <c r="U4068" s="26">
        <f>IF($A4068="placement",T4068,IF($A4068="site",SUMIF($C:$C,$C4068,$T:$T),IF($A4068="user",SUMIF($B:$B,$B4068,$T:$T),SUM($T:$T))))</f>
        <v>7.1999999999999993</v>
      </c>
      <c r="V4068" s="27">
        <f>U4068/J4068</f>
        <v>0.15</v>
      </c>
    </row>
    <row r="4069" spans="1:22" hidden="1" x14ac:dyDescent="0.3">
      <c r="A4069" s="23" t="s">
        <v>14</v>
      </c>
      <c r="B4069" s="23" t="s">
        <v>6052</v>
      </c>
      <c r="C4069" s="23" t="s">
        <v>6054</v>
      </c>
      <c r="D4069" s="23" t="s">
        <v>6077</v>
      </c>
      <c r="E4069" s="23" t="s">
        <v>4490</v>
      </c>
      <c r="F4069" s="27">
        <v>0.25</v>
      </c>
      <c r="G4069" s="24">
        <v>1</v>
      </c>
      <c r="H4069" s="25">
        <v>47.153799999999997</v>
      </c>
      <c r="I4069" s="25">
        <v>2.2791999999999999</v>
      </c>
      <c r="J4069" s="26">
        <v>48</v>
      </c>
      <c r="K4069" s="26">
        <v>12</v>
      </c>
      <c r="L4069" s="27">
        <v>4.8300000000000003E-2</v>
      </c>
      <c r="M4069" s="28">
        <v>0.70800088000000005</v>
      </c>
      <c r="N4069" s="29">
        <v>0.5</v>
      </c>
      <c r="O4069" s="31" t="s">
        <v>12</v>
      </c>
      <c r="P4069" s="31">
        <v>0.293786186</v>
      </c>
      <c r="Q4069" s="31">
        <v>0.25</v>
      </c>
      <c r="R4069" s="42"/>
      <c r="S4069" s="27">
        <f>IF(A4069="placement",MIN(P4069,IF(R4069="",Q4069,R4069)),"")</f>
        <v>0.25</v>
      </c>
      <c r="T4069" s="28">
        <f>IF($A4069="placement",S4069*J4069,"")</f>
        <v>12</v>
      </c>
      <c r="U4069" s="26">
        <f>IF($A4069="placement",T4069,IF($A4069="site",SUMIF($C:$C,$C4069,$T:$T),IF($A4069="user",SUMIF($B:$B,$B4069,$T:$T),SUM($T:$T))))</f>
        <v>12</v>
      </c>
      <c r="V4069" s="27">
        <f>U4069/J4069</f>
        <v>0.25</v>
      </c>
    </row>
    <row r="4070" spans="1:22" hidden="1" x14ac:dyDescent="0.3">
      <c r="A4070" s="23" t="s">
        <v>14</v>
      </c>
      <c r="B4070" s="23" t="s">
        <v>6586</v>
      </c>
      <c r="C4070" s="23" t="s">
        <v>6587</v>
      </c>
      <c r="D4070" s="23" t="s">
        <v>6594</v>
      </c>
      <c r="E4070" s="23" t="s">
        <v>6595</v>
      </c>
      <c r="F4070" s="27">
        <v>0.33</v>
      </c>
      <c r="G4070" s="24">
        <v>0</v>
      </c>
      <c r="H4070" s="25">
        <v>6.8963999999999999</v>
      </c>
      <c r="I4070" s="25">
        <v>1.8339000000000001</v>
      </c>
      <c r="J4070" s="26">
        <v>48</v>
      </c>
      <c r="K4070" s="26">
        <v>15</v>
      </c>
      <c r="L4070" s="27">
        <v>0.26590000000000003</v>
      </c>
      <c r="M4070" s="28">
        <v>0.87436417</v>
      </c>
      <c r="N4070" s="29">
        <v>0.85</v>
      </c>
      <c r="O4070" s="31" t="s">
        <v>12</v>
      </c>
      <c r="P4070" s="31">
        <v>2.78650114E-2</v>
      </c>
      <c r="Q4070" s="31">
        <v>2.78650113812011E-2</v>
      </c>
      <c r="R4070" s="42"/>
      <c r="S4070" s="27">
        <f>IF(A4070="placement",MIN(P4070,IF(R4070="",Q4070,R4070)),"")</f>
        <v>2.78650113812011E-2</v>
      </c>
      <c r="T4070" s="28">
        <f>IF($A4070="placement",S4070*J4070,"")</f>
        <v>1.3375205462976529</v>
      </c>
      <c r="U4070" s="26">
        <f>IF($A4070="placement",T4070,IF($A4070="site",SUMIF($C:$C,$C4070,$T:$T),IF($A4070="user",SUMIF($B:$B,$B4070,$T:$T),SUM($T:$T))))</f>
        <v>1.3375205462976529</v>
      </c>
      <c r="V4070" s="27">
        <f>U4070/J4070</f>
        <v>2.7865011381201104E-2</v>
      </c>
    </row>
    <row r="4071" spans="1:22" hidden="1" x14ac:dyDescent="0.3">
      <c r="A4071" s="23" t="s">
        <v>14</v>
      </c>
      <c r="B4071" s="23" t="s">
        <v>6638</v>
      </c>
      <c r="C4071" s="23" t="s">
        <v>6639</v>
      </c>
      <c r="D4071" s="32" t="s">
        <v>6675</v>
      </c>
      <c r="E4071" s="23" t="s">
        <v>6676</v>
      </c>
      <c r="F4071" s="27">
        <v>0.25</v>
      </c>
      <c r="G4071" s="24">
        <v>0</v>
      </c>
      <c r="H4071" s="25">
        <v>8.0161999999999995</v>
      </c>
      <c r="I4071" s="25">
        <v>2.0106000000000002</v>
      </c>
      <c r="J4071" s="26">
        <v>48</v>
      </c>
      <c r="K4071" s="26">
        <v>12</v>
      </c>
      <c r="L4071" s="27">
        <v>0.25080000000000002</v>
      </c>
      <c r="M4071" s="28">
        <v>0.79878143999999995</v>
      </c>
      <c r="N4071" s="29">
        <v>0.3</v>
      </c>
      <c r="O4071" s="31" t="s">
        <v>12</v>
      </c>
      <c r="P4071" s="31">
        <v>0.6244279291</v>
      </c>
      <c r="Q4071" s="31">
        <v>0.25</v>
      </c>
      <c r="R4071" s="42"/>
      <c r="S4071" s="27">
        <f>IF(A4071="placement",MIN(P4071,IF(R4071="",Q4071,R4071)),"")</f>
        <v>0.25</v>
      </c>
      <c r="T4071" s="28">
        <f>IF($A4071="placement",S4071*J4071,"")</f>
        <v>12</v>
      </c>
      <c r="U4071" s="26">
        <f>IF($A4071="placement",T4071,IF($A4071="site",SUMIF($C:$C,$C4071,$T:$T),IF($A4071="user",SUMIF($B:$B,$B4071,$T:$T),SUM($T:$T))))</f>
        <v>12</v>
      </c>
      <c r="V4071" s="27">
        <f>U4071/J4071</f>
        <v>0.25</v>
      </c>
    </row>
    <row r="4072" spans="1:22" hidden="1" x14ac:dyDescent="0.3">
      <c r="A4072" s="23" t="s">
        <v>14</v>
      </c>
      <c r="B4072" s="23" t="s">
        <v>6638</v>
      </c>
      <c r="C4072" s="23" t="s">
        <v>6639</v>
      </c>
      <c r="D4072" s="23" t="s">
        <v>6780</v>
      </c>
      <c r="E4072" s="23" t="s">
        <v>6781</v>
      </c>
      <c r="F4072" s="27">
        <v>0.25</v>
      </c>
      <c r="G4072" s="24">
        <v>0</v>
      </c>
      <c r="H4072" s="25">
        <v>11.664999999999999</v>
      </c>
      <c r="I4072" s="25">
        <v>2.3898000000000001</v>
      </c>
      <c r="J4072" s="26">
        <v>48</v>
      </c>
      <c r="K4072" s="26">
        <v>12</v>
      </c>
      <c r="L4072" s="27">
        <v>0.2049</v>
      </c>
      <c r="M4072" s="28">
        <v>0.67353019999999997</v>
      </c>
      <c r="N4072" s="29">
        <v>0.3</v>
      </c>
      <c r="O4072" s="31" t="s">
        <v>12</v>
      </c>
      <c r="P4072" s="31">
        <v>0.55458567609999998</v>
      </c>
      <c r="Q4072" s="31">
        <v>0.25</v>
      </c>
      <c r="R4072" s="42"/>
      <c r="S4072" s="27">
        <f>IF(A4072="placement",MIN(P4072,IF(R4072="",Q4072,R4072)),"")</f>
        <v>0.25</v>
      </c>
      <c r="T4072" s="28">
        <f>IF($A4072="placement",S4072*J4072,"")</f>
        <v>12</v>
      </c>
      <c r="U4072" s="26">
        <f>IF($A4072="placement",T4072,IF($A4072="site",SUMIF($C:$C,$C4072,$T:$T),IF($A4072="user",SUMIF($B:$B,$B4072,$T:$T),SUM($T:$T))))</f>
        <v>12</v>
      </c>
      <c r="V4072" s="27">
        <f>U4072/J4072</f>
        <v>0.25</v>
      </c>
    </row>
    <row r="4073" spans="1:22" hidden="1" x14ac:dyDescent="0.3">
      <c r="A4073" s="23" t="s">
        <v>14</v>
      </c>
      <c r="B4073" s="23" t="s">
        <v>7312</v>
      </c>
      <c r="C4073" s="23" t="s">
        <v>7313</v>
      </c>
      <c r="D4073" s="23" t="s">
        <v>7314</v>
      </c>
      <c r="E4073" s="23" t="s">
        <v>7315</v>
      </c>
      <c r="F4073" s="27">
        <v>0.15</v>
      </c>
      <c r="G4073" s="24">
        <v>1</v>
      </c>
      <c r="H4073" s="25">
        <v>28.155100000000001</v>
      </c>
      <c r="I4073" s="25">
        <v>0.72150000000000003</v>
      </c>
      <c r="J4073" s="26">
        <v>48</v>
      </c>
      <c r="K4073" s="26">
        <v>4</v>
      </c>
      <c r="L4073" s="27">
        <v>2.5600000000000001E-2</v>
      </c>
      <c r="M4073" s="28">
        <v>2.2014949000000001</v>
      </c>
      <c r="N4073" s="29">
        <v>2</v>
      </c>
      <c r="O4073" s="31" t="s">
        <v>70</v>
      </c>
      <c r="P4073" s="31">
        <v>9.1526399300000005E-2</v>
      </c>
      <c r="Q4073" s="31">
        <v>9.1526399338049097E-2</v>
      </c>
      <c r="R4073" s="42"/>
      <c r="S4073" s="27">
        <f>IF(A4073="placement",MIN(P4073,IF(R4073="",Q4073,R4073)),"")</f>
        <v>9.1526399300000005E-2</v>
      </c>
      <c r="T4073" s="28">
        <f>IF($A4073="placement",S4073*J4073,"")</f>
        <v>4.3932671664000003</v>
      </c>
      <c r="U4073" s="26">
        <f>IF($A4073="placement",T4073,IF($A4073="site",SUMIF($C:$C,$C4073,$T:$T),IF($A4073="user",SUMIF($B:$B,$B4073,$T:$T),SUM($T:$T))))</f>
        <v>4.3932671664000003</v>
      </c>
      <c r="V4073" s="27">
        <f>U4073/J4073</f>
        <v>9.1526399300000005E-2</v>
      </c>
    </row>
    <row r="4074" spans="1:22" hidden="1" x14ac:dyDescent="0.3">
      <c r="A4074" s="23" t="s">
        <v>14</v>
      </c>
      <c r="B4074" s="23" t="s">
        <v>7689</v>
      </c>
      <c r="C4074" s="23" t="s">
        <v>7690</v>
      </c>
      <c r="D4074" s="23" t="s">
        <v>7765</v>
      </c>
      <c r="E4074" s="23" t="s">
        <v>7766</v>
      </c>
      <c r="F4074" s="27">
        <v>0.1</v>
      </c>
      <c r="G4074" s="24">
        <v>0</v>
      </c>
      <c r="H4074" s="25">
        <v>14.765599999999999</v>
      </c>
      <c r="I4074" s="25">
        <v>1.8086</v>
      </c>
      <c r="J4074" s="26">
        <v>48</v>
      </c>
      <c r="K4074" s="26">
        <v>5</v>
      </c>
      <c r="L4074" s="27">
        <v>0.1225</v>
      </c>
      <c r="M4074" s="28">
        <v>0.88486237000000001</v>
      </c>
      <c r="N4074" s="29">
        <v>0.65</v>
      </c>
      <c r="O4074" s="31" t="s">
        <v>12</v>
      </c>
      <c r="P4074" s="31">
        <v>0.26542248369999999</v>
      </c>
      <c r="Q4074" s="31">
        <v>9.9999999999999895E-2</v>
      </c>
      <c r="R4074" s="42"/>
      <c r="S4074" s="27">
        <f>IF(A4074="placement",MIN(P4074,IF(R4074="",Q4074,R4074)),"")</f>
        <v>9.9999999999999895E-2</v>
      </c>
      <c r="T4074" s="28">
        <f>IF($A4074="placement",S4074*J4074,"")</f>
        <v>4.7999999999999954</v>
      </c>
      <c r="U4074" s="26">
        <f>IF($A4074="placement",T4074,IF($A4074="site",SUMIF($C:$C,$C4074,$T:$T),IF($A4074="user",SUMIF($B:$B,$B4074,$T:$T),SUM($T:$T))))</f>
        <v>4.7999999999999954</v>
      </c>
      <c r="V4074" s="27">
        <f>U4074/J4074</f>
        <v>9.9999999999999908E-2</v>
      </c>
    </row>
    <row r="4075" spans="1:22" hidden="1" x14ac:dyDescent="0.3">
      <c r="A4075" s="23" t="s">
        <v>14</v>
      </c>
      <c r="B4075" s="23" t="s">
        <v>7689</v>
      </c>
      <c r="C4075" s="23" t="s">
        <v>7690</v>
      </c>
      <c r="D4075" s="32" t="s">
        <v>7767</v>
      </c>
      <c r="E4075" s="23" t="s">
        <v>7768</v>
      </c>
      <c r="F4075" s="27">
        <v>0.1</v>
      </c>
      <c r="G4075" s="24">
        <v>0</v>
      </c>
      <c r="H4075" s="25">
        <v>10.408899999999999</v>
      </c>
      <c r="I4075" s="25">
        <v>1.6914</v>
      </c>
      <c r="J4075" s="26">
        <v>48</v>
      </c>
      <c r="K4075" s="26">
        <v>5</v>
      </c>
      <c r="L4075" s="27">
        <v>0.16250000000000001</v>
      </c>
      <c r="M4075" s="28">
        <v>0.94115461</v>
      </c>
      <c r="N4075" s="29">
        <v>0.7</v>
      </c>
      <c r="O4075" s="31" t="s">
        <v>12</v>
      </c>
      <c r="P4075" s="31">
        <v>0.25623272429999999</v>
      </c>
      <c r="Q4075" s="31">
        <v>9.9999999999999895E-2</v>
      </c>
      <c r="R4075" s="42"/>
      <c r="S4075" s="27">
        <f>IF(A4075="placement",MIN(P4075,IF(R4075="",Q4075,R4075)),"")</f>
        <v>9.9999999999999895E-2</v>
      </c>
      <c r="T4075" s="28">
        <f>IF($A4075="placement",S4075*J4075,"")</f>
        <v>4.7999999999999954</v>
      </c>
      <c r="U4075" s="26">
        <f>IF($A4075="placement",T4075,IF($A4075="site",SUMIF($C:$C,$C4075,$T:$T),IF($A4075="user",SUMIF($B:$B,$B4075,$T:$T),SUM($T:$T))))</f>
        <v>4.7999999999999954</v>
      </c>
      <c r="V4075" s="27">
        <f>U4075/J4075</f>
        <v>9.9999999999999908E-2</v>
      </c>
    </row>
    <row r="4076" spans="1:22" hidden="1" x14ac:dyDescent="0.3">
      <c r="A4076" s="23" t="s">
        <v>14</v>
      </c>
      <c r="B4076" s="23" t="s">
        <v>7689</v>
      </c>
      <c r="C4076" s="23" t="s">
        <v>7690</v>
      </c>
      <c r="D4076" s="23" t="s">
        <v>7811</v>
      </c>
      <c r="E4076" s="23" t="s">
        <v>7812</v>
      </c>
      <c r="F4076" s="27">
        <v>0.1</v>
      </c>
      <c r="G4076" s="24">
        <v>0</v>
      </c>
      <c r="H4076" s="25">
        <v>20.5825</v>
      </c>
      <c r="I4076" s="25">
        <v>2.7252000000000001</v>
      </c>
      <c r="J4076" s="26">
        <v>48</v>
      </c>
      <c r="K4076" s="26">
        <v>5</v>
      </c>
      <c r="L4076" s="27">
        <v>0.13239999999999999</v>
      </c>
      <c r="M4076" s="28">
        <v>0.58609283999999995</v>
      </c>
      <c r="N4076" s="29">
        <v>0.45</v>
      </c>
      <c r="O4076" s="31" t="s">
        <v>12</v>
      </c>
      <c r="P4076" s="31">
        <v>0.23220354900000001</v>
      </c>
      <c r="Q4076" s="31">
        <v>9.9999999999999895E-2</v>
      </c>
      <c r="R4076" s="42"/>
      <c r="S4076" s="27">
        <f>IF(A4076="placement",MIN(P4076,IF(R4076="",Q4076,R4076)),"")</f>
        <v>9.9999999999999895E-2</v>
      </c>
      <c r="T4076" s="28">
        <f>IF($A4076="placement",S4076*J4076,"")</f>
        <v>4.7999999999999954</v>
      </c>
      <c r="U4076" s="26">
        <f>IF($A4076="placement",T4076,IF($A4076="site",SUMIF($C:$C,$C4076,$T:$T),IF($A4076="user",SUMIF($B:$B,$B4076,$T:$T),SUM($T:$T))))</f>
        <v>4.7999999999999954</v>
      </c>
      <c r="V4076" s="27">
        <f>U4076/J4076</f>
        <v>9.9999999999999908E-2</v>
      </c>
    </row>
    <row r="4077" spans="1:22" hidden="1" x14ac:dyDescent="0.3">
      <c r="A4077" s="23" t="s">
        <v>14</v>
      </c>
      <c r="B4077" s="23" t="s">
        <v>8017</v>
      </c>
      <c r="C4077" s="23" t="s">
        <v>8019</v>
      </c>
      <c r="D4077" s="23" t="s">
        <v>8024</v>
      </c>
      <c r="E4077" s="23" t="s">
        <v>8025</v>
      </c>
      <c r="F4077" s="27">
        <v>0.25</v>
      </c>
      <c r="G4077" s="24">
        <v>0</v>
      </c>
      <c r="H4077" s="25">
        <v>2.8008000000000002</v>
      </c>
      <c r="I4077" s="25">
        <v>1.0559000000000001</v>
      </c>
      <c r="J4077" s="26">
        <v>48</v>
      </c>
      <c r="K4077" s="26">
        <v>12</v>
      </c>
      <c r="L4077" s="27">
        <v>0.377</v>
      </c>
      <c r="M4077" s="28">
        <v>1.52982682</v>
      </c>
      <c r="N4077" s="29">
        <v>1</v>
      </c>
      <c r="O4077" s="31" t="s">
        <v>12</v>
      </c>
      <c r="P4077" s="31">
        <v>0.3463312388</v>
      </c>
      <c r="Q4077" s="31">
        <v>0.25</v>
      </c>
      <c r="R4077" s="42"/>
      <c r="S4077" s="27">
        <f>IF(A4077="placement",MIN(P4077,IF(R4077="",Q4077,R4077)),"")</f>
        <v>0.25</v>
      </c>
      <c r="T4077" s="28">
        <f>IF($A4077="placement",S4077*J4077,"")</f>
        <v>12</v>
      </c>
      <c r="U4077" s="26">
        <f>IF($A4077="placement",T4077,IF($A4077="site",SUMIF($C:$C,$C4077,$T:$T),IF($A4077="user",SUMIF($B:$B,$B4077,$T:$T),SUM($T:$T))))</f>
        <v>12</v>
      </c>
      <c r="V4077" s="27">
        <f>U4077/J4077</f>
        <v>0.25</v>
      </c>
    </row>
    <row r="4078" spans="1:22" hidden="1" x14ac:dyDescent="0.3">
      <c r="A4078" s="23" t="s">
        <v>14</v>
      </c>
      <c r="B4078" s="23" t="s">
        <v>8393</v>
      </c>
      <c r="C4078" s="23" t="s">
        <v>8394</v>
      </c>
      <c r="D4078" s="23" t="s">
        <v>8403</v>
      </c>
      <c r="E4078" s="23" t="s">
        <v>8404</v>
      </c>
      <c r="F4078" s="27">
        <v>0.25</v>
      </c>
      <c r="G4078" s="24">
        <v>0</v>
      </c>
      <c r="H4078" s="25">
        <v>12.830399999999999</v>
      </c>
      <c r="I4078" s="25">
        <v>5.5415999999999999</v>
      </c>
      <c r="J4078" s="26">
        <v>48</v>
      </c>
      <c r="K4078" s="26">
        <v>12</v>
      </c>
      <c r="L4078" s="27">
        <v>0.43190000000000001</v>
      </c>
      <c r="M4078" s="28">
        <v>0.28987536000000003</v>
      </c>
      <c r="N4078" s="29">
        <v>0.1</v>
      </c>
      <c r="O4078" s="31" t="s">
        <v>42</v>
      </c>
      <c r="P4078" s="31">
        <v>0.65502414470000003</v>
      </c>
      <c r="Q4078" s="31">
        <v>0.249999999999999</v>
      </c>
      <c r="R4078" s="42"/>
      <c r="S4078" s="27">
        <f>IF(A4078="placement",MIN(P4078,IF(R4078="",Q4078,R4078)),"")</f>
        <v>0.249999999999999</v>
      </c>
      <c r="T4078" s="28">
        <f>IF($A4078="placement",S4078*J4078,"")</f>
        <v>11.999999999999952</v>
      </c>
      <c r="U4078" s="26">
        <f>IF($A4078="placement",T4078,IF($A4078="site",SUMIF($C:$C,$C4078,$T:$T),IF($A4078="user",SUMIF($B:$B,$B4078,$T:$T),SUM($T:$T))))</f>
        <v>11.999999999999952</v>
      </c>
      <c r="V4078" s="27">
        <f>U4078/J4078</f>
        <v>0.249999999999999</v>
      </c>
    </row>
    <row r="4079" spans="1:22" hidden="1" x14ac:dyDescent="0.3">
      <c r="A4079" s="23" t="s">
        <v>14</v>
      </c>
      <c r="B4079" s="23" t="s">
        <v>8405</v>
      </c>
      <c r="C4079" s="23" t="s">
        <v>8407</v>
      </c>
      <c r="D4079" s="23" t="s">
        <v>8410</v>
      </c>
      <c r="E4079" s="23" t="s">
        <v>8411</v>
      </c>
      <c r="F4079" s="27">
        <v>0.25</v>
      </c>
      <c r="G4079" s="24">
        <v>0</v>
      </c>
      <c r="H4079" s="25">
        <v>11.264900000000001</v>
      </c>
      <c r="I4079" s="25">
        <v>1.7646999999999999</v>
      </c>
      <c r="J4079" s="26">
        <v>48</v>
      </c>
      <c r="K4079" s="26">
        <v>12</v>
      </c>
      <c r="L4079" s="27">
        <v>0.15670000000000001</v>
      </c>
      <c r="M4079" s="28">
        <v>0.90921233999999995</v>
      </c>
      <c r="N4079" s="29">
        <v>0.5</v>
      </c>
      <c r="O4079" s="31" t="s">
        <v>42</v>
      </c>
      <c r="P4079" s="31">
        <v>0.45007345409999999</v>
      </c>
      <c r="Q4079" s="31">
        <v>0.25</v>
      </c>
      <c r="R4079" s="42"/>
      <c r="S4079" s="27">
        <f>IF(A4079="placement",MIN(P4079,IF(R4079="",Q4079,R4079)),"")</f>
        <v>0.25</v>
      </c>
      <c r="T4079" s="28">
        <f>IF($A4079="placement",S4079*J4079,"")</f>
        <v>12</v>
      </c>
      <c r="U4079" s="26">
        <f>IF($A4079="placement",T4079,IF($A4079="site",SUMIF($C:$C,$C4079,$T:$T),IF($A4079="user",SUMIF($B:$B,$B4079,$T:$T),SUM($T:$T))))</f>
        <v>12</v>
      </c>
      <c r="V4079" s="27">
        <f>U4079/J4079</f>
        <v>0.25</v>
      </c>
    </row>
    <row r="4080" spans="1:22" hidden="1" x14ac:dyDescent="0.3">
      <c r="A4080" s="23" t="s">
        <v>14</v>
      </c>
      <c r="B4080" s="23" t="s">
        <v>8565</v>
      </c>
      <c r="C4080" s="23" t="s">
        <v>8566</v>
      </c>
      <c r="D4080" s="23" t="s">
        <v>8589</v>
      </c>
      <c r="E4080" s="23" t="s">
        <v>8590</v>
      </c>
      <c r="F4080" s="27">
        <v>0.25</v>
      </c>
      <c r="G4080" s="24">
        <v>0</v>
      </c>
      <c r="H4080" s="25">
        <v>27.4941</v>
      </c>
      <c r="I4080" s="25">
        <v>3.3134000000000001</v>
      </c>
      <c r="J4080" s="26">
        <v>48</v>
      </c>
      <c r="K4080" s="26">
        <v>12</v>
      </c>
      <c r="L4080" s="27">
        <v>0.1205</v>
      </c>
      <c r="M4080" s="28">
        <v>0.48303225</v>
      </c>
      <c r="N4080" s="29">
        <v>0.25</v>
      </c>
      <c r="O4080" s="31" t="s">
        <v>42</v>
      </c>
      <c r="P4080" s="31">
        <v>0.48243621380000001</v>
      </c>
      <c r="Q4080" s="31">
        <v>0.25</v>
      </c>
      <c r="R4080" s="42"/>
      <c r="S4080" s="27">
        <f>IF(A4080="placement",MIN(P4080,IF(R4080="",Q4080,R4080)),"")</f>
        <v>0.25</v>
      </c>
      <c r="T4080" s="28">
        <f>IF($A4080="placement",S4080*J4080,"")</f>
        <v>12</v>
      </c>
      <c r="U4080" s="26">
        <f>IF($A4080="placement",T4080,IF($A4080="site",SUMIF($C:$C,$C4080,$T:$T),IF($A4080="user",SUMIF($B:$B,$B4080,$T:$T),SUM($T:$T))))</f>
        <v>12</v>
      </c>
      <c r="V4080" s="27">
        <f>U4080/J4080</f>
        <v>0.25</v>
      </c>
    </row>
    <row r="4081" spans="1:22" hidden="1" x14ac:dyDescent="0.3">
      <c r="A4081" s="23" t="s">
        <v>14</v>
      </c>
      <c r="B4081" s="23" t="s">
        <v>8615</v>
      </c>
      <c r="C4081" s="23" t="s">
        <v>8616</v>
      </c>
      <c r="D4081" s="23" t="s">
        <v>8675</v>
      </c>
      <c r="E4081" s="23" t="s">
        <v>8676</v>
      </c>
      <c r="F4081" s="27">
        <v>0.25</v>
      </c>
      <c r="G4081" s="24">
        <v>0</v>
      </c>
      <c r="H4081" s="25">
        <v>6.1741999999999999</v>
      </c>
      <c r="I4081" s="25">
        <v>0.72340000000000004</v>
      </c>
      <c r="J4081" s="26">
        <v>48</v>
      </c>
      <c r="K4081" s="26">
        <v>12</v>
      </c>
      <c r="L4081" s="27">
        <v>0.1172</v>
      </c>
      <c r="M4081" s="28">
        <v>2.1954971900000002</v>
      </c>
      <c r="N4081" s="29">
        <v>1.6</v>
      </c>
      <c r="O4081" s="31" t="s">
        <v>12</v>
      </c>
      <c r="P4081" s="31">
        <v>0.27123568619999999</v>
      </c>
      <c r="Q4081" s="31">
        <v>0.25</v>
      </c>
      <c r="R4081" s="42"/>
      <c r="S4081" s="27">
        <f>IF(A4081="placement",MIN(P4081,IF(R4081="",Q4081,R4081)),"")</f>
        <v>0.25</v>
      </c>
      <c r="T4081" s="28">
        <f>IF($A4081="placement",S4081*J4081,"")</f>
        <v>12</v>
      </c>
      <c r="U4081" s="26">
        <f>IF($A4081="placement",T4081,IF($A4081="site",SUMIF($C:$C,$C4081,$T:$T),IF($A4081="user",SUMIF($B:$B,$B4081,$T:$T),SUM($T:$T))))</f>
        <v>12</v>
      </c>
      <c r="V4081" s="27">
        <f>U4081/J4081</f>
        <v>0.25</v>
      </c>
    </row>
    <row r="4082" spans="1:22" hidden="1" x14ac:dyDescent="0.3">
      <c r="A4082" s="23" t="s">
        <v>14</v>
      </c>
      <c r="B4082" s="23" t="s">
        <v>8753</v>
      </c>
      <c r="C4082" s="23" t="s">
        <v>8755</v>
      </c>
      <c r="D4082" s="32" t="s">
        <v>8762</v>
      </c>
      <c r="E4082" s="23" t="s">
        <v>8763</v>
      </c>
      <c r="F4082" s="27">
        <v>0.25</v>
      </c>
      <c r="G4082" s="24">
        <v>0</v>
      </c>
      <c r="H4082" s="25">
        <v>5.1612</v>
      </c>
      <c r="I4082" s="25">
        <v>1.4722999999999999</v>
      </c>
      <c r="J4082" s="26">
        <v>48</v>
      </c>
      <c r="K4082" s="26">
        <v>12</v>
      </c>
      <c r="L4082" s="27">
        <v>0.2853</v>
      </c>
      <c r="M4082" s="28">
        <v>1.08922958</v>
      </c>
      <c r="N4082" s="29">
        <v>0.6</v>
      </c>
      <c r="O4082" s="31" t="s">
        <v>12</v>
      </c>
      <c r="P4082" s="31">
        <v>0.44915193840000001</v>
      </c>
      <c r="Q4082" s="31">
        <v>0.25</v>
      </c>
      <c r="R4082" s="42"/>
      <c r="S4082" s="27">
        <f>IF(A4082="placement",MIN(P4082,IF(R4082="",Q4082,R4082)),"")</f>
        <v>0.25</v>
      </c>
      <c r="T4082" s="28">
        <f>IF($A4082="placement",S4082*J4082,"")</f>
        <v>12</v>
      </c>
      <c r="U4082" s="26">
        <f>IF($A4082="placement",T4082,IF($A4082="site",SUMIF($C:$C,$C4082,$T:$T),IF($A4082="user",SUMIF($B:$B,$B4082,$T:$T),SUM($T:$T))))</f>
        <v>12</v>
      </c>
      <c r="V4082" s="27">
        <f>U4082/J4082</f>
        <v>0.25</v>
      </c>
    </row>
    <row r="4083" spans="1:22" hidden="1" x14ac:dyDescent="0.3">
      <c r="A4083" s="23" t="s">
        <v>14</v>
      </c>
      <c r="B4083" s="23" t="s">
        <v>8862</v>
      </c>
      <c r="C4083" s="23" t="s">
        <v>8863</v>
      </c>
      <c r="D4083" s="23" t="s">
        <v>8866</v>
      </c>
      <c r="E4083" s="23" t="s">
        <v>8867</v>
      </c>
      <c r="F4083" s="27">
        <v>0.33</v>
      </c>
      <c r="G4083" s="24">
        <v>0</v>
      </c>
      <c r="H4083" s="25">
        <v>21.903600000000001</v>
      </c>
      <c r="I4083" s="25">
        <v>4.3080999999999996</v>
      </c>
      <c r="J4083" s="26">
        <v>48</v>
      </c>
      <c r="K4083" s="26">
        <v>16</v>
      </c>
      <c r="L4083" s="27">
        <v>0.19670000000000001</v>
      </c>
      <c r="M4083" s="28">
        <v>0.36871207</v>
      </c>
      <c r="N4083" s="29">
        <v>0.1</v>
      </c>
      <c r="O4083" s="31" t="s">
        <v>42</v>
      </c>
      <c r="P4083" s="31">
        <v>0.72878566450000004</v>
      </c>
      <c r="Q4083" s="31">
        <v>0.33</v>
      </c>
      <c r="R4083" s="42"/>
      <c r="S4083" s="27">
        <f>IF(A4083="placement",MIN(P4083,IF(R4083="",Q4083,R4083)),"")</f>
        <v>0.33</v>
      </c>
      <c r="T4083" s="28">
        <f>IF($A4083="placement",S4083*J4083,"")</f>
        <v>15.84</v>
      </c>
      <c r="U4083" s="26">
        <f>IF($A4083="placement",T4083,IF($A4083="site",SUMIF($C:$C,$C4083,$T:$T),IF($A4083="user",SUMIF($B:$B,$B4083,$T:$T),SUM($T:$T))))</f>
        <v>15.84</v>
      </c>
      <c r="V4083" s="27">
        <f>U4083/J4083</f>
        <v>0.33</v>
      </c>
    </row>
    <row r="4084" spans="1:22" hidden="1" x14ac:dyDescent="0.3">
      <c r="A4084" s="23" t="s">
        <v>14</v>
      </c>
      <c r="B4084" s="23" t="s">
        <v>9013</v>
      </c>
      <c r="C4084" s="23" t="s">
        <v>9015</v>
      </c>
      <c r="D4084" s="23" t="s">
        <v>9032</v>
      </c>
      <c r="E4084" s="23" t="s">
        <v>9033</v>
      </c>
      <c r="F4084" s="27">
        <v>0.15</v>
      </c>
      <c r="G4084" s="24">
        <v>0</v>
      </c>
      <c r="H4084" s="25">
        <v>10.002000000000001</v>
      </c>
      <c r="I4084" s="25">
        <v>1.2795000000000001</v>
      </c>
      <c r="J4084" s="26">
        <v>48</v>
      </c>
      <c r="K4084" s="26">
        <v>7</v>
      </c>
      <c r="L4084" s="27">
        <v>0.12790000000000001</v>
      </c>
      <c r="M4084" s="28">
        <v>1.23797242</v>
      </c>
      <c r="N4084" s="29">
        <v>1</v>
      </c>
      <c r="O4084" s="31" t="s">
        <v>42</v>
      </c>
      <c r="P4084" s="31">
        <v>0.1922275634</v>
      </c>
      <c r="Q4084" s="31">
        <v>0.15</v>
      </c>
      <c r="R4084" s="42"/>
      <c r="S4084" s="27">
        <f>IF(A4084="placement",MIN(P4084,IF(R4084="",Q4084,R4084)),"")</f>
        <v>0.15</v>
      </c>
      <c r="T4084" s="28">
        <f>IF($A4084="placement",S4084*J4084,"")</f>
        <v>7.1999999999999993</v>
      </c>
      <c r="U4084" s="23">
        <f>IF($A4084="placement",T4084,IF($A4084="site",SUMIF($C:$C,$C4084,$T:$T),IF($A4084="user",SUMIF($B:$B,$B4084,$T:$T),SUM($T:$T))))</f>
        <v>7.1999999999999993</v>
      </c>
      <c r="V4084" s="27">
        <f>U4084/J4084</f>
        <v>0.15</v>
      </c>
    </row>
    <row r="4085" spans="1:22" hidden="1" x14ac:dyDescent="0.3">
      <c r="A4085" s="23" t="s">
        <v>14</v>
      </c>
      <c r="B4085" s="23" t="s">
        <v>592</v>
      </c>
      <c r="C4085" s="23" t="s">
        <v>594</v>
      </c>
      <c r="D4085" s="23" t="s">
        <v>595</v>
      </c>
      <c r="E4085" s="23" t="s">
        <v>596</v>
      </c>
      <c r="F4085" s="27">
        <v>0.27</v>
      </c>
      <c r="G4085" s="24">
        <v>0</v>
      </c>
      <c r="H4085" s="25">
        <v>18.495699999999999</v>
      </c>
      <c r="I4085" s="25">
        <v>2.6890000000000001</v>
      </c>
      <c r="J4085" s="26">
        <v>47</v>
      </c>
      <c r="K4085" s="26">
        <v>13</v>
      </c>
      <c r="L4085" s="27">
        <v>0.1454</v>
      </c>
      <c r="M4085" s="28">
        <v>0.57649684000000001</v>
      </c>
      <c r="N4085" s="29">
        <v>0.3</v>
      </c>
      <c r="O4085" s="31" t="s">
        <v>304</v>
      </c>
      <c r="P4085" s="31">
        <v>0.47961553350000002</v>
      </c>
      <c r="Q4085" s="31">
        <v>0.26999999999999902</v>
      </c>
      <c r="R4085" s="42"/>
      <c r="S4085" s="27">
        <f>IF(A4085="placement",MIN(P4085,IF(R4085="",Q4085,R4085)),"")</f>
        <v>0.26999999999999902</v>
      </c>
      <c r="T4085" s="28">
        <f>IF($A4085="placement",S4085*J4085,"")</f>
        <v>12.689999999999953</v>
      </c>
      <c r="U4085" s="26">
        <f>IF($A4085="placement",T4085,IF($A4085="site",SUMIF($C:$C,$C4085,$T:$T),IF($A4085="user",SUMIF($B:$B,$B4085,$T:$T),SUM($T:$T))))</f>
        <v>12.689999999999953</v>
      </c>
      <c r="V4085" s="27">
        <f>U4085/J4085</f>
        <v>0.26999999999999902</v>
      </c>
    </row>
    <row r="4086" spans="1:22" hidden="1" x14ac:dyDescent="0.3">
      <c r="A4086" s="23" t="s">
        <v>14</v>
      </c>
      <c r="B4086" s="23" t="s">
        <v>610</v>
      </c>
      <c r="C4086" s="23" t="s">
        <v>612</v>
      </c>
      <c r="D4086" s="23" t="s">
        <v>619</v>
      </c>
      <c r="E4086" s="23" t="s">
        <v>620</v>
      </c>
      <c r="F4086" s="27">
        <v>0.25</v>
      </c>
      <c r="G4086" s="24">
        <v>0</v>
      </c>
      <c r="H4086" s="25">
        <v>17.9452</v>
      </c>
      <c r="I4086" s="25">
        <v>3.0337999999999998</v>
      </c>
      <c r="J4086" s="26">
        <v>47</v>
      </c>
      <c r="K4086" s="26">
        <v>12</v>
      </c>
      <c r="L4086" s="27">
        <v>0.1691</v>
      </c>
      <c r="M4086" s="28">
        <v>0.51693546000000001</v>
      </c>
      <c r="N4086" s="29">
        <v>0.3</v>
      </c>
      <c r="O4086" s="31" t="s">
        <v>12</v>
      </c>
      <c r="P4086" s="31">
        <v>0.41965676499999999</v>
      </c>
      <c r="Q4086" s="31">
        <v>0.25</v>
      </c>
      <c r="R4086" s="42"/>
      <c r="S4086" s="27">
        <f>IF(A4086="placement",MIN(P4086,IF(R4086="",Q4086,R4086)),"")</f>
        <v>0.25</v>
      </c>
      <c r="T4086" s="28">
        <f>IF($A4086="placement",S4086*J4086,"")</f>
        <v>11.75</v>
      </c>
      <c r="U4086" s="26">
        <f>IF($A4086="placement",T4086,IF($A4086="site",SUMIF($C:$C,$C4086,$T:$T),IF($A4086="user",SUMIF($B:$B,$B4086,$T:$T),SUM($T:$T))))</f>
        <v>11.75</v>
      </c>
      <c r="V4086" s="27">
        <f>U4086/J4086</f>
        <v>0.25</v>
      </c>
    </row>
    <row r="4087" spans="1:22" x14ac:dyDescent="0.3">
      <c r="A4087" s="23" t="s">
        <v>14</v>
      </c>
      <c r="B4087" s="23" t="s">
        <v>1268</v>
      </c>
      <c r="C4087" s="23" t="s">
        <v>1270</v>
      </c>
      <c r="D4087" s="23" t="s">
        <v>1311</v>
      </c>
      <c r="E4087" s="23" t="s">
        <v>1312</v>
      </c>
      <c r="F4087" s="27">
        <v>0.25</v>
      </c>
      <c r="G4087" s="24">
        <v>0</v>
      </c>
      <c r="H4087" s="25">
        <v>1.0399</v>
      </c>
      <c r="I4087" s="25">
        <v>0.42830000000000001</v>
      </c>
      <c r="J4087" s="26">
        <v>47</v>
      </c>
      <c r="K4087" s="26">
        <v>12</v>
      </c>
      <c r="L4087" s="27">
        <v>0.4118</v>
      </c>
      <c r="M4087" s="28">
        <v>3.6298365600000002</v>
      </c>
      <c r="N4087" s="29">
        <v>2.5</v>
      </c>
      <c r="O4087" s="31" t="s">
        <v>42</v>
      </c>
      <c r="P4087" s="31">
        <v>0.31126375519999999</v>
      </c>
      <c r="Q4087" s="31">
        <v>0.25</v>
      </c>
      <c r="R4087" s="42">
        <v>0.3</v>
      </c>
      <c r="S4087" s="27">
        <f>IF(A4087="placement",MIN(P4087,IF(R4087="",Q4087,R4087)),"")</f>
        <v>0.3</v>
      </c>
      <c r="T4087" s="28">
        <f>IF($A4087="placement",S4087*J4087,"")</f>
        <v>14.1</v>
      </c>
      <c r="U4087" s="26">
        <f>IF($A4087="placement",T4087,IF($A4087="site",SUMIF($C:$C,$C4087,$T:$T),IF($A4087="user",SUMIF($B:$B,$B4087,$T:$T),SUM($T:$T))))</f>
        <v>14.1</v>
      </c>
      <c r="V4087" s="27">
        <f>U4087/J4087</f>
        <v>0.3</v>
      </c>
    </row>
    <row r="4088" spans="1:22" hidden="1" x14ac:dyDescent="0.3">
      <c r="A4088" s="23" t="s">
        <v>14</v>
      </c>
      <c r="B4088" s="23" t="s">
        <v>1708</v>
      </c>
      <c r="C4088" s="23" t="s">
        <v>1709</v>
      </c>
      <c r="D4088" s="23" t="s">
        <v>2078</v>
      </c>
      <c r="E4088" s="23" t="s">
        <v>2079</v>
      </c>
      <c r="F4088" s="27">
        <v>0.33</v>
      </c>
      <c r="G4088" s="24">
        <v>0</v>
      </c>
      <c r="H4088" s="25">
        <v>1.8619000000000001</v>
      </c>
      <c r="I4088" s="25">
        <v>0.84550000000000003</v>
      </c>
      <c r="J4088" s="26">
        <v>47</v>
      </c>
      <c r="K4088" s="26">
        <v>12</v>
      </c>
      <c r="L4088" s="27">
        <v>0.4541</v>
      </c>
      <c r="M4088" s="28">
        <v>1.856957</v>
      </c>
      <c r="N4088" s="29">
        <v>1.4</v>
      </c>
      <c r="O4088" s="31" t="s">
        <v>12</v>
      </c>
      <c r="P4088" s="31">
        <v>0.24607839570000001</v>
      </c>
      <c r="Q4088" s="31">
        <v>0.24607839569078399</v>
      </c>
      <c r="R4088" s="42"/>
      <c r="S4088" s="27">
        <f>IF(A4088="placement",MIN(P4088,IF(R4088="",Q4088,R4088)),"")</f>
        <v>0.24607839569078399</v>
      </c>
      <c r="T4088" s="28">
        <f>IF($A4088="placement",S4088*J4088,"")</f>
        <v>11.565684597466847</v>
      </c>
      <c r="U4088" s="26">
        <f>IF($A4088="placement",T4088,IF($A4088="site",SUMIF($C:$C,$C4088,$T:$T),IF($A4088="user",SUMIF($B:$B,$B4088,$T:$T),SUM($T:$T))))</f>
        <v>11.565684597466847</v>
      </c>
      <c r="V4088" s="27">
        <f>U4088/J4088</f>
        <v>0.24607839569078396</v>
      </c>
    </row>
    <row r="4089" spans="1:22" hidden="1" x14ac:dyDescent="0.3">
      <c r="A4089" s="23" t="s">
        <v>14</v>
      </c>
      <c r="B4089" s="23" t="s">
        <v>2439</v>
      </c>
      <c r="C4089" s="23" t="s">
        <v>2441</v>
      </c>
      <c r="D4089" s="23" t="s">
        <v>2496</v>
      </c>
      <c r="E4089" s="23" t="s">
        <v>2497</v>
      </c>
      <c r="F4089" s="27">
        <v>0.15</v>
      </c>
      <c r="G4089" s="24">
        <v>1</v>
      </c>
      <c r="H4089" s="25">
        <v>34.537700000000001</v>
      </c>
      <c r="I4089" s="25">
        <v>3.6976</v>
      </c>
      <c r="J4089" s="26">
        <v>47</v>
      </c>
      <c r="K4089" s="26">
        <v>7</v>
      </c>
      <c r="L4089" s="27">
        <v>0.1071</v>
      </c>
      <c r="M4089" s="28">
        <v>0.42229605999999997</v>
      </c>
      <c r="N4089" s="29">
        <v>0.22</v>
      </c>
      <c r="O4089" s="31" t="s">
        <v>70</v>
      </c>
      <c r="P4089" s="31">
        <v>0.47903847030000002</v>
      </c>
      <c r="Q4089" s="31">
        <v>0.15</v>
      </c>
      <c r="R4089" s="42"/>
      <c r="S4089" s="27">
        <f>IF(A4089="placement",MIN(P4089,IF(R4089="",Q4089,R4089)),"")</f>
        <v>0.15</v>
      </c>
      <c r="T4089" s="28">
        <f>IF($A4089="placement",S4089*J4089,"")</f>
        <v>7.05</v>
      </c>
      <c r="U4089" s="26">
        <f>IF($A4089="placement",T4089,IF($A4089="site",SUMIF($C:$C,$C4089,$T:$T),IF($A4089="user",SUMIF($B:$B,$B4089,$T:$T),SUM($T:$T))))</f>
        <v>7.05</v>
      </c>
      <c r="V4089" s="27">
        <f>U4089/J4089</f>
        <v>0.15</v>
      </c>
    </row>
    <row r="4090" spans="1:22" hidden="1" x14ac:dyDescent="0.3">
      <c r="A4090" s="23" t="s">
        <v>14</v>
      </c>
      <c r="B4090" s="23" t="s">
        <v>2619</v>
      </c>
      <c r="C4090" s="23" t="s">
        <v>2621</v>
      </c>
      <c r="D4090" s="23" t="s">
        <v>2660</v>
      </c>
      <c r="E4090" s="23" t="s">
        <v>2661</v>
      </c>
      <c r="F4090" s="27">
        <v>0.25</v>
      </c>
      <c r="G4090" s="24">
        <v>0</v>
      </c>
      <c r="H4090" s="25">
        <v>20.469899999999999</v>
      </c>
      <c r="I4090" s="25">
        <v>2.8582999999999998</v>
      </c>
      <c r="J4090" s="26">
        <v>47</v>
      </c>
      <c r="K4090" s="26">
        <v>12</v>
      </c>
      <c r="L4090" s="27">
        <v>0.1396</v>
      </c>
      <c r="M4090" s="28">
        <v>0.54439473999999999</v>
      </c>
      <c r="N4090" s="29">
        <v>0.3</v>
      </c>
      <c r="O4090" s="31" t="s">
        <v>12</v>
      </c>
      <c r="P4090" s="31">
        <v>0.44892928459999998</v>
      </c>
      <c r="Q4090" s="31">
        <v>0.25</v>
      </c>
      <c r="R4090" s="42"/>
      <c r="S4090" s="27">
        <f>IF(A4090="placement",MIN(P4090,IF(R4090="",Q4090,R4090)),"")</f>
        <v>0.25</v>
      </c>
      <c r="T4090" s="28">
        <f>IF($A4090="placement",S4090*J4090,"")</f>
        <v>11.75</v>
      </c>
      <c r="U4090" s="26">
        <f>IF($A4090="placement",T4090,IF($A4090="site",SUMIF($C:$C,$C4090,$T:$T),IF($A4090="user",SUMIF($B:$B,$B4090,$T:$T),SUM($T:$T))))</f>
        <v>11.75</v>
      </c>
      <c r="V4090" s="27">
        <f>U4090/J4090</f>
        <v>0.25</v>
      </c>
    </row>
    <row r="4091" spans="1:22" hidden="1" x14ac:dyDescent="0.3">
      <c r="A4091" s="23" t="s">
        <v>14</v>
      </c>
      <c r="B4091" s="23" t="s">
        <v>3152</v>
      </c>
      <c r="C4091" s="23" t="s">
        <v>3154</v>
      </c>
      <c r="D4091" s="23" t="s">
        <v>3172</v>
      </c>
      <c r="E4091" s="23" t="s">
        <v>3173</v>
      </c>
      <c r="F4091" s="27">
        <v>0.25</v>
      </c>
      <c r="G4091" s="24">
        <v>0</v>
      </c>
      <c r="H4091" s="25">
        <v>8.3901000000000003</v>
      </c>
      <c r="I4091" s="25">
        <v>2.1796000000000002</v>
      </c>
      <c r="J4091" s="26">
        <v>47</v>
      </c>
      <c r="K4091" s="26">
        <v>12</v>
      </c>
      <c r="L4091" s="27">
        <v>0.25979999999999998</v>
      </c>
      <c r="M4091" s="28">
        <v>0.71606422999999997</v>
      </c>
      <c r="N4091" s="29">
        <v>0.15</v>
      </c>
      <c r="O4091" s="31" t="s">
        <v>12</v>
      </c>
      <c r="P4091" s="31">
        <v>0.79052158510000003</v>
      </c>
      <c r="Q4091" s="31">
        <v>0.25</v>
      </c>
      <c r="R4091" s="42"/>
      <c r="S4091" s="27">
        <f>IF(A4091="placement",MIN(P4091,IF(R4091="",Q4091,R4091)),"")</f>
        <v>0.25</v>
      </c>
      <c r="T4091" s="28">
        <f>IF($A4091="placement",S4091*J4091,"")</f>
        <v>11.75</v>
      </c>
      <c r="U4091" s="26">
        <f>IF($A4091="placement",T4091,IF($A4091="site",SUMIF($C:$C,$C4091,$T:$T),IF($A4091="user",SUMIF($B:$B,$B4091,$T:$T),SUM($T:$T))))</f>
        <v>11.75</v>
      </c>
      <c r="V4091" s="27">
        <f>U4091/J4091</f>
        <v>0.25</v>
      </c>
    </row>
    <row r="4092" spans="1:22" hidden="1" x14ac:dyDescent="0.3">
      <c r="A4092" s="23" t="s">
        <v>14</v>
      </c>
      <c r="B4092" s="23" t="s">
        <v>4090</v>
      </c>
      <c r="C4092" s="23" t="s">
        <v>4091</v>
      </c>
      <c r="D4092" s="23" t="s">
        <v>4110</v>
      </c>
      <c r="E4092" s="23" t="s">
        <v>4098</v>
      </c>
      <c r="F4092" s="27">
        <v>0.25</v>
      </c>
      <c r="G4092" s="24">
        <v>0</v>
      </c>
      <c r="H4092" s="25">
        <v>22.4084</v>
      </c>
      <c r="I4092" s="25">
        <v>2.2347999999999999</v>
      </c>
      <c r="J4092" s="26">
        <v>47</v>
      </c>
      <c r="K4092" s="26">
        <v>12</v>
      </c>
      <c r="L4092" s="27">
        <v>9.9699999999999997E-2</v>
      </c>
      <c r="M4092" s="28">
        <v>0.70709880000000003</v>
      </c>
      <c r="N4092" s="29">
        <v>0.5</v>
      </c>
      <c r="O4092" s="31" t="s">
        <v>12</v>
      </c>
      <c r="P4092" s="31">
        <v>0.29288523259999999</v>
      </c>
      <c r="Q4092" s="31">
        <v>0.25</v>
      </c>
      <c r="R4092" s="42"/>
      <c r="S4092" s="27">
        <f>IF(A4092="placement",MIN(P4092,IF(R4092="",Q4092,R4092)),"")</f>
        <v>0.25</v>
      </c>
      <c r="T4092" s="28">
        <f>IF($A4092="placement",S4092*J4092,"")</f>
        <v>11.75</v>
      </c>
      <c r="U4092" s="26">
        <f>IF($A4092="placement",T4092,IF($A4092="site",SUMIF($C:$C,$C4092,$T:$T),IF($A4092="user",SUMIF($B:$B,$B4092,$T:$T),SUM($T:$T))))</f>
        <v>11.75</v>
      </c>
      <c r="V4092" s="27">
        <f>U4092/J4092</f>
        <v>0.25</v>
      </c>
    </row>
    <row r="4093" spans="1:22" hidden="1" x14ac:dyDescent="0.3">
      <c r="A4093" s="23" t="s">
        <v>14</v>
      </c>
      <c r="B4093" s="23" t="s">
        <v>4358</v>
      </c>
      <c r="C4093" s="23" t="s">
        <v>4359</v>
      </c>
      <c r="D4093" s="23" t="s">
        <v>10877</v>
      </c>
      <c r="E4093" s="23" t="s">
        <v>10878</v>
      </c>
      <c r="F4093" s="27">
        <v>0.25</v>
      </c>
      <c r="G4093" s="24">
        <v>1</v>
      </c>
      <c r="H4093" s="25">
        <v>20.815300000000001</v>
      </c>
      <c r="I4093" s="25">
        <v>2.9811000000000001</v>
      </c>
      <c r="J4093" s="26">
        <v>47</v>
      </c>
      <c r="K4093" s="26">
        <v>12</v>
      </c>
      <c r="L4093" s="27">
        <v>0.14319999999999999</v>
      </c>
      <c r="M4093" s="28">
        <v>0.52051227</v>
      </c>
      <c r="N4093" s="29">
        <v>0.2</v>
      </c>
      <c r="O4093" s="31" t="s">
        <v>12</v>
      </c>
      <c r="P4093" s="31">
        <v>0.61576313859999998</v>
      </c>
      <c r="Q4093" s="31">
        <v>0.25</v>
      </c>
      <c r="R4093" s="42"/>
      <c r="S4093" s="27">
        <f>IF(A4093="placement",MIN(P4093,IF(R4093="",Q4093,R4093)),"")</f>
        <v>0.25</v>
      </c>
      <c r="T4093" s="28">
        <f>IF($A4093="placement",S4093*J4093,"")</f>
        <v>11.75</v>
      </c>
      <c r="U4093" s="26">
        <f>IF($A4093="placement",T4093,IF($A4093="site",SUMIF($C:$C,$C4093,$T:$T),IF($A4093="user",SUMIF($B:$B,$B4093,$T:$T),SUM($T:$T))))</f>
        <v>11.75</v>
      </c>
      <c r="V4093" s="27">
        <f>U4093/J4093</f>
        <v>0.25</v>
      </c>
    </row>
    <row r="4094" spans="1:22" hidden="1" x14ac:dyDescent="0.3">
      <c r="A4094" s="23" t="s">
        <v>14</v>
      </c>
      <c r="B4094" s="23" t="s">
        <v>4376</v>
      </c>
      <c r="C4094" s="23" t="s">
        <v>4378</v>
      </c>
      <c r="D4094" s="23" t="s">
        <v>4383</v>
      </c>
      <c r="E4094" s="23" t="s">
        <v>4377</v>
      </c>
      <c r="F4094" s="27">
        <v>0.25</v>
      </c>
      <c r="G4094" s="24">
        <v>0</v>
      </c>
      <c r="H4094" s="25">
        <v>29.7254</v>
      </c>
      <c r="I4094" s="25">
        <v>2.8481000000000001</v>
      </c>
      <c r="J4094" s="26">
        <v>47</v>
      </c>
      <c r="K4094" s="26">
        <v>12</v>
      </c>
      <c r="L4094" s="27">
        <v>9.5799999999999996E-2</v>
      </c>
      <c r="M4094" s="28">
        <v>0.54721372000000001</v>
      </c>
      <c r="N4094" s="29">
        <v>0.3</v>
      </c>
      <c r="O4094" s="31" t="s">
        <v>12</v>
      </c>
      <c r="P4094" s="31">
        <v>0.45176813510000002</v>
      </c>
      <c r="Q4094" s="31">
        <v>0.25</v>
      </c>
      <c r="R4094" s="42"/>
      <c r="S4094" s="27">
        <f>IF(A4094="placement",MIN(P4094,IF(R4094="",Q4094,R4094)),"")</f>
        <v>0.25</v>
      </c>
      <c r="T4094" s="28">
        <f>IF($A4094="placement",S4094*J4094,"")</f>
        <v>11.75</v>
      </c>
      <c r="U4094" s="26">
        <f>IF($A4094="placement",T4094,IF($A4094="site",SUMIF($C:$C,$C4094,$T:$T),IF($A4094="user",SUMIF($B:$B,$B4094,$T:$T),SUM($T:$T))))</f>
        <v>11.75</v>
      </c>
      <c r="V4094" s="27">
        <f>U4094/J4094</f>
        <v>0.25</v>
      </c>
    </row>
    <row r="4095" spans="1:22" hidden="1" x14ac:dyDescent="0.3">
      <c r="A4095" s="23" t="s">
        <v>14</v>
      </c>
      <c r="B4095" s="23" t="s">
        <v>5540</v>
      </c>
      <c r="C4095" s="23" t="s">
        <v>5542</v>
      </c>
      <c r="D4095" s="23" t="s">
        <v>5543</v>
      </c>
      <c r="E4095" s="23" t="s">
        <v>5544</v>
      </c>
      <c r="F4095" s="27">
        <v>0.25</v>
      </c>
      <c r="G4095" s="24">
        <v>0</v>
      </c>
      <c r="H4095" s="25">
        <v>3.6915</v>
      </c>
      <c r="I4095" s="25">
        <v>0.60560000000000003</v>
      </c>
      <c r="J4095" s="26">
        <v>47</v>
      </c>
      <c r="K4095" s="26">
        <v>10</v>
      </c>
      <c r="L4095" s="27">
        <v>0.1641</v>
      </c>
      <c r="M4095" s="28">
        <v>2.5688406700000002</v>
      </c>
      <c r="N4095" s="29">
        <v>2</v>
      </c>
      <c r="O4095" s="31" t="s">
        <v>12</v>
      </c>
      <c r="P4095" s="31">
        <v>0.22143867189999999</v>
      </c>
      <c r="Q4095" s="31">
        <v>0.221438671882173</v>
      </c>
      <c r="R4095" s="42"/>
      <c r="S4095" s="27">
        <f>IF(A4095="placement",MIN(P4095,IF(R4095="",Q4095,R4095)),"")</f>
        <v>0.221438671882173</v>
      </c>
      <c r="T4095" s="28">
        <f>IF($A4095="placement",S4095*J4095,"")</f>
        <v>10.407617578462132</v>
      </c>
      <c r="U4095" s="26">
        <f>IF($A4095="placement",T4095,IF($A4095="site",SUMIF($C:$C,$C4095,$T:$T),IF($A4095="user",SUMIF($B:$B,$B4095,$T:$T),SUM($T:$T))))</f>
        <v>10.407617578462132</v>
      </c>
      <c r="V4095" s="27">
        <f>U4095/J4095</f>
        <v>0.221438671882173</v>
      </c>
    </row>
    <row r="4096" spans="1:22" hidden="1" x14ac:dyDescent="0.3">
      <c r="A4096" s="23" t="s">
        <v>14</v>
      </c>
      <c r="B4096" s="23" t="s">
        <v>6530</v>
      </c>
      <c r="C4096" s="23" t="s">
        <v>6532</v>
      </c>
      <c r="D4096" s="23" t="s">
        <v>6553</v>
      </c>
      <c r="E4096" s="23" t="s">
        <v>6554</v>
      </c>
      <c r="F4096" s="27">
        <v>0.25</v>
      </c>
      <c r="G4096" s="24">
        <v>0</v>
      </c>
      <c r="H4096" s="25">
        <v>12.6127</v>
      </c>
      <c r="I4096" s="25">
        <v>1.9742</v>
      </c>
      <c r="J4096" s="26">
        <v>47</v>
      </c>
      <c r="K4096" s="26">
        <v>9</v>
      </c>
      <c r="L4096" s="27">
        <v>0.1565</v>
      </c>
      <c r="M4096" s="28">
        <v>0.78984768000000005</v>
      </c>
      <c r="N4096" s="29">
        <v>0.54</v>
      </c>
      <c r="O4096" s="31" t="s">
        <v>42</v>
      </c>
      <c r="P4096" s="31">
        <v>0.31632387569999998</v>
      </c>
      <c r="Q4096" s="31">
        <v>0.25</v>
      </c>
      <c r="R4096" s="42"/>
      <c r="S4096" s="27">
        <f>IF(A4096="placement",MIN(P4096,IF(R4096="",Q4096,R4096)),"")</f>
        <v>0.25</v>
      </c>
      <c r="T4096" s="28">
        <f>IF($A4096="placement",S4096*J4096,"")</f>
        <v>11.75</v>
      </c>
      <c r="U4096" s="26">
        <f>IF($A4096="placement",T4096,IF($A4096="site",SUMIF($C:$C,$C4096,$T:$T),IF($A4096="user",SUMIF($B:$B,$B4096,$T:$T),SUM($T:$T))))</f>
        <v>11.75</v>
      </c>
      <c r="V4096" s="27">
        <f>U4096/J4096</f>
        <v>0.25</v>
      </c>
    </row>
    <row r="4097" spans="1:22" hidden="1" x14ac:dyDescent="0.3">
      <c r="A4097" s="23" t="s">
        <v>14</v>
      </c>
      <c r="B4097" s="23" t="s">
        <v>7341</v>
      </c>
      <c r="C4097" s="23" t="s">
        <v>7343</v>
      </c>
      <c r="D4097" s="23" t="s">
        <v>7344</v>
      </c>
      <c r="E4097" s="23" t="s">
        <v>7345</v>
      </c>
      <c r="F4097" s="27">
        <v>0.25</v>
      </c>
      <c r="G4097" s="24">
        <v>0</v>
      </c>
      <c r="H4097" s="25">
        <v>9.5587999999999997</v>
      </c>
      <c r="I4097" s="25">
        <v>2.5160999999999998</v>
      </c>
      <c r="J4097" s="26">
        <v>47</v>
      </c>
      <c r="K4097" s="26">
        <v>12</v>
      </c>
      <c r="L4097" s="27">
        <v>0.26319999999999999</v>
      </c>
      <c r="M4097" s="28">
        <v>0.61645375999999996</v>
      </c>
      <c r="N4097" s="29">
        <v>0.3</v>
      </c>
      <c r="O4097" s="31" t="s">
        <v>12</v>
      </c>
      <c r="P4097" s="31">
        <v>0.51334549070000002</v>
      </c>
      <c r="Q4097" s="31">
        <v>0.25</v>
      </c>
      <c r="R4097" s="42"/>
      <c r="S4097" s="27">
        <f>IF(A4097="placement",MIN(P4097,IF(R4097="",Q4097,R4097)),"")</f>
        <v>0.25</v>
      </c>
      <c r="T4097" s="28">
        <f>IF($A4097="placement",S4097*J4097,"")</f>
        <v>11.75</v>
      </c>
      <c r="U4097" s="26">
        <f>IF($A4097="placement",T4097,IF($A4097="site",SUMIF($C:$C,$C4097,$T:$T),IF($A4097="user",SUMIF($B:$B,$B4097,$T:$T),SUM($T:$T))))</f>
        <v>11.75</v>
      </c>
      <c r="V4097" s="27">
        <f>U4097/J4097</f>
        <v>0.25</v>
      </c>
    </row>
    <row r="4098" spans="1:22" hidden="1" x14ac:dyDescent="0.3">
      <c r="A4098" s="23" t="s">
        <v>14</v>
      </c>
      <c r="B4098" s="23" t="s">
        <v>7472</v>
      </c>
      <c r="C4098" s="23" t="s">
        <v>7473</v>
      </c>
      <c r="D4098" s="23" t="s">
        <v>7514</v>
      </c>
      <c r="E4098" s="23" t="s">
        <v>9874</v>
      </c>
      <c r="F4098" s="27">
        <v>0.25</v>
      </c>
      <c r="G4098" s="24">
        <v>0</v>
      </c>
      <c r="H4098" s="25">
        <v>11.2232</v>
      </c>
      <c r="I4098" s="25">
        <v>0.65200000000000002</v>
      </c>
      <c r="J4098" s="26">
        <v>47</v>
      </c>
      <c r="K4098" s="26">
        <v>8</v>
      </c>
      <c r="L4098" s="27">
        <v>5.8099999999999999E-2</v>
      </c>
      <c r="M4098" s="28">
        <v>2.42521911</v>
      </c>
      <c r="N4098" s="29">
        <v>2</v>
      </c>
      <c r="O4098" s="31" t="s">
        <v>42</v>
      </c>
      <c r="P4098" s="31">
        <v>0.17533224319999999</v>
      </c>
      <c r="Q4098" s="31">
        <v>0.17533224317218801</v>
      </c>
      <c r="R4098" s="42"/>
      <c r="S4098" s="27">
        <f>IF(A4098="placement",MIN(P4098,IF(R4098="",Q4098,R4098)),"")</f>
        <v>0.17533224317218801</v>
      </c>
      <c r="T4098" s="28">
        <f>IF($A4098="placement",S4098*J4098,"")</f>
        <v>8.240615429092836</v>
      </c>
      <c r="U4098" s="26">
        <f>IF($A4098="placement",T4098,IF($A4098="site",SUMIF($C:$C,$C4098,$T:$T),IF($A4098="user",SUMIF($B:$B,$B4098,$T:$T),SUM($T:$T))))</f>
        <v>8.240615429092836</v>
      </c>
      <c r="V4098" s="27">
        <f>U4098/J4098</f>
        <v>0.17533224317218801</v>
      </c>
    </row>
    <row r="4099" spans="1:22" hidden="1" x14ac:dyDescent="0.3">
      <c r="A4099" s="23" t="s">
        <v>14</v>
      </c>
      <c r="B4099" s="23" t="s">
        <v>7689</v>
      </c>
      <c r="C4099" s="23" t="s">
        <v>7690</v>
      </c>
      <c r="D4099" s="23" t="s">
        <v>7801</v>
      </c>
      <c r="E4099" s="23" t="s">
        <v>7802</v>
      </c>
      <c r="F4099" s="27">
        <v>0.1</v>
      </c>
      <c r="G4099" s="24">
        <v>0</v>
      </c>
      <c r="H4099" s="25">
        <v>17.872299999999999</v>
      </c>
      <c r="I4099" s="25">
        <v>2.9315000000000002</v>
      </c>
      <c r="J4099" s="26">
        <v>47</v>
      </c>
      <c r="K4099" s="26">
        <v>5</v>
      </c>
      <c r="L4099" s="27">
        <v>0.16400000000000001</v>
      </c>
      <c r="M4099" s="28">
        <v>0.52914402999999999</v>
      </c>
      <c r="N4099" s="29">
        <v>0.45</v>
      </c>
      <c r="O4099" s="31" t="s">
        <v>12</v>
      </c>
      <c r="P4099" s="31">
        <v>0.1495699143</v>
      </c>
      <c r="Q4099" s="31">
        <v>0.1</v>
      </c>
      <c r="R4099" s="42"/>
      <c r="S4099" s="27">
        <f>IF(A4099="placement",MIN(P4099,IF(R4099="",Q4099,R4099)),"")</f>
        <v>0.1</v>
      </c>
      <c r="T4099" s="28">
        <f>IF($A4099="placement",S4099*J4099,"")</f>
        <v>4.7</v>
      </c>
      <c r="U4099" s="26">
        <f>IF($A4099="placement",T4099,IF($A4099="site",SUMIF($C:$C,$C4099,$T:$T),IF($A4099="user",SUMIF($B:$B,$B4099,$T:$T),SUM($T:$T))))</f>
        <v>4.7</v>
      </c>
      <c r="V4099" s="27">
        <f>U4099/J4099</f>
        <v>0.1</v>
      </c>
    </row>
    <row r="4100" spans="1:22" hidden="1" x14ac:dyDescent="0.3">
      <c r="A4100" s="17" t="s">
        <v>13</v>
      </c>
      <c r="B4100" s="17" t="s">
        <v>11061</v>
      </c>
      <c r="C4100" s="17" t="s">
        <v>11062</v>
      </c>
      <c r="D4100" s="17" t="s">
        <v>9898</v>
      </c>
      <c r="E4100" s="17"/>
      <c r="F4100" s="18">
        <v>0.25</v>
      </c>
      <c r="G4100" s="36">
        <v>0</v>
      </c>
      <c r="H4100" s="37">
        <v>25.8081</v>
      </c>
      <c r="I4100" s="37">
        <v>1.1556</v>
      </c>
      <c r="J4100" s="19">
        <v>47</v>
      </c>
      <c r="K4100" s="19">
        <v>12</v>
      </c>
      <c r="L4100" s="18">
        <v>4.48E-2</v>
      </c>
      <c r="M4100" s="20">
        <v>1.35003399</v>
      </c>
      <c r="N4100" s="21">
        <v>0.97023899999999996</v>
      </c>
      <c r="O4100" s="22"/>
      <c r="P4100" s="22">
        <v>0.28132254159999998</v>
      </c>
      <c r="Q4100" s="22">
        <v>0.25</v>
      </c>
      <c r="R4100" s="43"/>
      <c r="S4100" s="18" t="str">
        <f>IF(A4100="placement",MIN(P4100,IF(R4100="",Q4100,R4100)),"")</f>
        <v/>
      </c>
      <c r="T4100" s="20" t="str">
        <f>IF($A4100="placement",S4100*J4100,"")</f>
        <v/>
      </c>
      <c r="U4100" s="19">
        <f>IF($A4100="placement",T4100,IF($A4100="site",SUMIF($C:$C,$C4100,$T:$T),IF($A4100="user",SUMIF($B:$B,$B4100,$T:$T),SUM($T:$T))))</f>
        <v>11.25</v>
      </c>
      <c r="V4100" s="18">
        <f>U4100/J4100</f>
        <v>0.23936170212765959</v>
      </c>
    </row>
    <row r="4101" spans="1:22" hidden="1" x14ac:dyDescent="0.3">
      <c r="A4101" s="11" t="s">
        <v>10</v>
      </c>
      <c r="B4101" s="11" t="s">
        <v>11061</v>
      </c>
      <c r="C4101" s="11" t="s">
        <v>9898</v>
      </c>
      <c r="D4101" s="11" t="s">
        <v>9898</v>
      </c>
      <c r="E4101" s="11"/>
      <c r="F4101" s="12">
        <v>0.25</v>
      </c>
      <c r="G4101" s="33">
        <v>0</v>
      </c>
      <c r="H4101" s="34">
        <v>25.8081</v>
      </c>
      <c r="I4101" s="34">
        <v>1.1556</v>
      </c>
      <c r="J4101" s="13">
        <v>47</v>
      </c>
      <c r="K4101" s="13">
        <v>12</v>
      </c>
      <c r="L4101" s="12">
        <v>4.48E-2</v>
      </c>
      <c r="M4101" s="14">
        <v>1.35003399</v>
      </c>
      <c r="N4101" s="15">
        <v>0.97023899999999996</v>
      </c>
      <c r="O4101" s="16"/>
      <c r="P4101" s="16">
        <v>0.28132254159999998</v>
      </c>
      <c r="Q4101" s="16">
        <v>0.25</v>
      </c>
      <c r="R4101" s="44"/>
      <c r="S4101" s="12" t="str">
        <f>IF(A4101="placement",MIN(P4101,IF(R4101="",Q4101,R4101)),"")</f>
        <v/>
      </c>
      <c r="T4101" s="14" t="str">
        <f>IF($A4101="placement",S4101*J4101,"")</f>
        <v/>
      </c>
      <c r="U4101" s="13">
        <f>IF($A4101="placement",T4101,IF($A4101="site",SUMIF($C:$C,$C4101,$T:$T),IF($A4101="user",SUMIF($B:$B,$B4101,$T:$T),SUM($T:$T))))</f>
        <v>11.25</v>
      </c>
      <c r="V4101" s="12">
        <f>U4101/J4101</f>
        <v>0.23936170212765959</v>
      </c>
    </row>
    <row r="4102" spans="1:22" hidden="1" x14ac:dyDescent="0.3">
      <c r="A4102" s="23" t="s">
        <v>14</v>
      </c>
      <c r="B4102" s="23" t="s">
        <v>8017</v>
      </c>
      <c r="C4102" s="23" t="s">
        <v>8019</v>
      </c>
      <c r="D4102" s="32" t="s">
        <v>8026</v>
      </c>
      <c r="E4102" s="23" t="s">
        <v>8018</v>
      </c>
      <c r="F4102" s="27">
        <v>0.25</v>
      </c>
      <c r="G4102" s="24">
        <v>0</v>
      </c>
      <c r="H4102" s="25">
        <v>3.1739999999999999</v>
      </c>
      <c r="I4102" s="25">
        <v>1.0709</v>
      </c>
      <c r="J4102" s="26">
        <v>47</v>
      </c>
      <c r="K4102" s="26">
        <v>12</v>
      </c>
      <c r="L4102" s="27">
        <v>0.33739999999999998</v>
      </c>
      <c r="M4102" s="28">
        <v>1.4759271599999999</v>
      </c>
      <c r="N4102" s="29">
        <v>1</v>
      </c>
      <c r="O4102" s="31" t="s">
        <v>12</v>
      </c>
      <c r="P4102" s="31">
        <v>0.3224597891</v>
      </c>
      <c r="Q4102" s="31">
        <v>0.25</v>
      </c>
      <c r="R4102" s="42"/>
      <c r="S4102" s="27">
        <f>IF(A4102="placement",MIN(P4102,IF(R4102="",Q4102,R4102)),"")</f>
        <v>0.25</v>
      </c>
      <c r="T4102" s="28">
        <f>IF($A4102="placement",S4102*J4102,"")</f>
        <v>11.75</v>
      </c>
      <c r="U4102" s="26">
        <f>IF($A4102="placement",T4102,IF($A4102="site",SUMIF($C:$C,$C4102,$T:$T),IF($A4102="user",SUMIF($B:$B,$B4102,$T:$T),SUM($T:$T))))</f>
        <v>11.75</v>
      </c>
      <c r="V4102" s="27">
        <f>U4102/J4102</f>
        <v>0.25</v>
      </c>
    </row>
    <row r="4103" spans="1:22" hidden="1" x14ac:dyDescent="0.3">
      <c r="A4103" s="23" t="s">
        <v>14</v>
      </c>
      <c r="B4103" s="23" t="s">
        <v>9138</v>
      </c>
      <c r="C4103" s="23" t="s">
        <v>9139</v>
      </c>
      <c r="D4103" s="23" t="s">
        <v>9144</v>
      </c>
      <c r="E4103" s="23" t="s">
        <v>9145</v>
      </c>
      <c r="F4103" s="27">
        <v>0.25</v>
      </c>
      <c r="G4103" s="24">
        <v>0</v>
      </c>
      <c r="H4103" s="25">
        <v>29.465599999999998</v>
      </c>
      <c r="I4103" s="25">
        <v>7.2230999999999996</v>
      </c>
      <c r="J4103" s="26">
        <v>47</v>
      </c>
      <c r="K4103" s="26">
        <v>12</v>
      </c>
      <c r="L4103" s="27">
        <v>0.24510000000000001</v>
      </c>
      <c r="M4103" s="28">
        <v>0.21556998999999999</v>
      </c>
      <c r="N4103" s="29">
        <v>0.05</v>
      </c>
      <c r="O4103" s="31" t="s">
        <v>42</v>
      </c>
      <c r="P4103" s="31">
        <v>0.76805677250000004</v>
      </c>
      <c r="Q4103" s="31">
        <v>0.25</v>
      </c>
      <c r="R4103" s="42"/>
      <c r="S4103" s="27">
        <f>IF(A4103="placement",MIN(P4103,IF(R4103="",Q4103,R4103)),"")</f>
        <v>0.25</v>
      </c>
      <c r="T4103" s="28">
        <f>IF($A4103="placement",S4103*J4103,"")</f>
        <v>11.75</v>
      </c>
      <c r="U4103" s="26">
        <f>IF($A4103="placement",T4103,IF($A4103="site",SUMIF($C:$C,$C4103,$T:$T),IF($A4103="user",SUMIF($B:$B,$B4103,$T:$T),SUM($T:$T))))</f>
        <v>11.75</v>
      </c>
      <c r="V4103" s="27">
        <f>U4103/J4103</f>
        <v>0.25</v>
      </c>
    </row>
    <row r="4104" spans="1:22" hidden="1" x14ac:dyDescent="0.3">
      <c r="A4104" s="23" t="s">
        <v>14</v>
      </c>
      <c r="B4104" s="23" t="s">
        <v>9367</v>
      </c>
      <c r="C4104" s="23" t="s">
        <v>9369</v>
      </c>
      <c r="D4104" s="23" t="s">
        <v>9370</v>
      </c>
      <c r="E4104" s="23" t="s">
        <v>9371</v>
      </c>
      <c r="F4104" s="27">
        <v>0.25</v>
      </c>
      <c r="G4104" s="24">
        <v>0</v>
      </c>
      <c r="H4104" s="25">
        <v>11.781599999999999</v>
      </c>
      <c r="I4104" s="25">
        <v>1.08</v>
      </c>
      <c r="J4104" s="26">
        <v>47</v>
      </c>
      <c r="K4104" s="26">
        <v>12</v>
      </c>
      <c r="L4104" s="27">
        <v>9.1700000000000004E-2</v>
      </c>
      <c r="M4104" s="28">
        <v>1.4555820100000001</v>
      </c>
      <c r="N4104" s="29">
        <v>1</v>
      </c>
      <c r="O4104" s="31" t="s">
        <v>42</v>
      </c>
      <c r="P4104" s="31">
        <v>0.31298958580000003</v>
      </c>
      <c r="Q4104" s="31">
        <v>0.25</v>
      </c>
      <c r="R4104" s="42"/>
      <c r="S4104" s="27">
        <f>IF(A4104="placement",MIN(P4104,IF(R4104="",Q4104,R4104)),"")</f>
        <v>0.25</v>
      </c>
      <c r="T4104" s="28">
        <f>IF($A4104="placement",S4104*J4104,"")</f>
        <v>11.75</v>
      </c>
      <c r="U4104" s="26">
        <f>IF($A4104="placement",T4104,IF($A4104="site",SUMIF($C:$C,$C4104,$T:$T),IF($A4104="user",SUMIF($B:$B,$B4104,$T:$T),SUM($T:$T))))</f>
        <v>11.75</v>
      </c>
      <c r="V4104" s="27">
        <f>U4104/J4104</f>
        <v>0.25</v>
      </c>
    </row>
    <row r="4105" spans="1:22" hidden="1" x14ac:dyDescent="0.3">
      <c r="A4105" s="23" t="s">
        <v>14</v>
      </c>
      <c r="B4105" s="23" t="s">
        <v>277</v>
      </c>
      <c r="C4105" s="23" t="s">
        <v>279</v>
      </c>
      <c r="D4105" s="32" t="s">
        <v>337</v>
      </c>
      <c r="E4105" s="23" t="s">
        <v>338</v>
      </c>
      <c r="F4105" s="27">
        <v>0.25</v>
      </c>
      <c r="G4105" s="24">
        <v>0</v>
      </c>
      <c r="H4105" s="25">
        <v>8.1891999999999996</v>
      </c>
      <c r="I4105" s="25">
        <v>0.58120000000000005</v>
      </c>
      <c r="J4105" s="26">
        <v>46</v>
      </c>
      <c r="K4105" s="26">
        <v>11</v>
      </c>
      <c r="L4105" s="27">
        <v>7.0999999999999994E-2</v>
      </c>
      <c r="M4105" s="28">
        <v>2.6107164799999998</v>
      </c>
      <c r="N4105" s="46">
        <v>2</v>
      </c>
      <c r="O4105" s="31" t="s">
        <v>12</v>
      </c>
      <c r="P4105" s="31">
        <v>0.2339267726</v>
      </c>
      <c r="Q4105" s="31">
        <v>0.23392677255053301</v>
      </c>
      <c r="R4105" s="42"/>
      <c r="S4105" s="27">
        <f>IF(A4105="placement",MIN(P4105,IF(R4105="",Q4105,R4105)),"")</f>
        <v>0.23392677255053301</v>
      </c>
      <c r="T4105" s="28">
        <f>IF($A4105="placement",S4105*J4105,"")</f>
        <v>10.760631537324519</v>
      </c>
      <c r="U4105" s="26">
        <f>IF($A4105="placement",T4105,IF($A4105="site",SUMIF($C:$C,$C4105,$T:$T),IF($A4105="user",SUMIF($B:$B,$B4105,$T:$T),SUM($T:$T))))</f>
        <v>10.760631537324519</v>
      </c>
      <c r="V4105" s="27">
        <f>U4105/J4105</f>
        <v>0.23392677255053301</v>
      </c>
    </row>
    <row r="4106" spans="1:22" hidden="1" x14ac:dyDescent="0.3">
      <c r="A4106" s="23" t="s">
        <v>14</v>
      </c>
      <c r="B4106" s="23" t="s">
        <v>438</v>
      </c>
      <c r="C4106" s="23" t="s">
        <v>440</v>
      </c>
      <c r="D4106" s="23" t="s">
        <v>459</v>
      </c>
      <c r="E4106" s="23" t="s">
        <v>460</v>
      </c>
      <c r="F4106" s="27">
        <v>0.33</v>
      </c>
      <c r="G4106" s="24">
        <v>0</v>
      </c>
      <c r="H4106" s="25">
        <v>18.642800000000001</v>
      </c>
      <c r="I4106" s="25">
        <v>0.26069999999999999</v>
      </c>
      <c r="J4106" s="26">
        <v>46</v>
      </c>
      <c r="K4106" s="26">
        <v>7</v>
      </c>
      <c r="L4106" s="27">
        <v>1.4E-2</v>
      </c>
      <c r="M4106" s="28">
        <v>5.9341917799999999</v>
      </c>
      <c r="N4106" s="29">
        <v>5</v>
      </c>
      <c r="O4106" s="31" t="s">
        <v>12</v>
      </c>
      <c r="P4106" s="31">
        <v>0.1574252763</v>
      </c>
      <c r="Q4106" s="31">
        <v>0.15742527631834</v>
      </c>
      <c r="R4106" s="42"/>
      <c r="S4106" s="27">
        <f>IF(A4106="placement",MIN(P4106,IF(R4106="",Q4106,R4106)),"")</f>
        <v>0.1574252763</v>
      </c>
      <c r="T4106" s="28">
        <f>IF($A4106="placement",S4106*J4106,"")</f>
        <v>7.2415627098000002</v>
      </c>
      <c r="U4106" s="26">
        <f>IF($A4106="placement",T4106,IF($A4106="site",SUMIF($C:$C,$C4106,$T:$T),IF($A4106="user",SUMIF($B:$B,$B4106,$T:$T),SUM($T:$T))))</f>
        <v>7.2415627098000002</v>
      </c>
      <c r="V4106" s="27">
        <f>U4106/J4106</f>
        <v>0.1574252763</v>
      </c>
    </row>
    <row r="4107" spans="1:22" hidden="1" x14ac:dyDescent="0.3">
      <c r="A4107" s="23" t="s">
        <v>14</v>
      </c>
      <c r="B4107" s="23" t="s">
        <v>1320</v>
      </c>
      <c r="C4107" s="23" t="s">
        <v>1322</v>
      </c>
      <c r="D4107" s="23" t="s">
        <v>1333</v>
      </c>
      <c r="E4107" s="23" t="s">
        <v>1334</v>
      </c>
      <c r="F4107" s="27">
        <v>0.15</v>
      </c>
      <c r="G4107" s="24">
        <v>0</v>
      </c>
      <c r="H4107" s="25">
        <v>23.851600000000001</v>
      </c>
      <c r="I4107" s="25">
        <v>0.84519999999999995</v>
      </c>
      <c r="J4107" s="26">
        <v>46</v>
      </c>
      <c r="K4107" s="26">
        <v>7</v>
      </c>
      <c r="L4107" s="27">
        <v>3.5400000000000001E-2</v>
      </c>
      <c r="M4107" s="28">
        <v>1.7951660599999999</v>
      </c>
      <c r="N4107" s="29">
        <v>1.5</v>
      </c>
      <c r="O4107" s="31" t="s">
        <v>42</v>
      </c>
      <c r="P4107" s="31">
        <v>0.1644227057</v>
      </c>
      <c r="Q4107" s="31">
        <v>0.15</v>
      </c>
      <c r="R4107" s="42"/>
      <c r="S4107" s="27">
        <f>IF(A4107="placement",MIN(P4107,IF(R4107="",Q4107,R4107)),"")</f>
        <v>0.15</v>
      </c>
      <c r="T4107" s="28">
        <f>IF($A4107="placement",S4107*J4107,"")</f>
        <v>6.8999999999999995</v>
      </c>
      <c r="U4107" s="26">
        <f>IF($A4107="placement",T4107,IF($A4107="site",SUMIF($C:$C,$C4107,$T:$T),IF($A4107="user",SUMIF($B:$B,$B4107,$T:$T),SUM($T:$T))))</f>
        <v>6.8999999999999995</v>
      </c>
      <c r="V4107" s="27">
        <f>U4107/J4107</f>
        <v>0.15</v>
      </c>
    </row>
    <row r="4108" spans="1:22" x14ac:dyDescent="0.3">
      <c r="A4108" s="23" t="s">
        <v>14</v>
      </c>
      <c r="B4108" s="23" t="s">
        <v>1576</v>
      </c>
      <c r="C4108" s="23" t="s">
        <v>1577</v>
      </c>
      <c r="D4108" s="23" t="s">
        <v>1616</v>
      </c>
      <c r="E4108" s="23" t="s">
        <v>1617</v>
      </c>
      <c r="F4108" s="27">
        <v>0.25</v>
      </c>
      <c r="G4108" s="24">
        <v>0</v>
      </c>
      <c r="H4108" s="25">
        <v>5.3775000000000004</v>
      </c>
      <c r="I4108" s="25">
        <v>3.4062999999999999</v>
      </c>
      <c r="J4108" s="26">
        <v>46</v>
      </c>
      <c r="K4108" s="26">
        <v>11</v>
      </c>
      <c r="L4108" s="27">
        <v>0.63339999999999996</v>
      </c>
      <c r="M4108" s="28">
        <v>0.44570122000000001</v>
      </c>
      <c r="N4108" s="29">
        <v>0.05</v>
      </c>
      <c r="O4108" s="31" t="s">
        <v>12</v>
      </c>
      <c r="P4108" s="31">
        <v>0.88781722539999997</v>
      </c>
      <c r="Q4108" s="31">
        <v>0.25</v>
      </c>
      <c r="R4108" s="42">
        <v>0.3</v>
      </c>
      <c r="S4108" s="27">
        <f>IF(A4108="placement",MIN(P4108,IF(R4108="",Q4108,R4108)),"")</f>
        <v>0.3</v>
      </c>
      <c r="T4108" s="28">
        <f>IF($A4108="placement",S4108*J4108,"")</f>
        <v>13.799999999999999</v>
      </c>
      <c r="U4108" s="26">
        <f>IF($A4108="placement",T4108,IF($A4108="site",SUMIF($C:$C,$C4108,$T:$T),IF($A4108="user",SUMIF($B:$B,$B4108,$T:$T),SUM($T:$T))))</f>
        <v>13.799999999999999</v>
      </c>
      <c r="V4108" s="27">
        <f>U4108/J4108</f>
        <v>0.3</v>
      </c>
    </row>
    <row r="4109" spans="1:22" hidden="1" x14ac:dyDescent="0.3">
      <c r="A4109" s="23" t="s">
        <v>14</v>
      </c>
      <c r="B4109" s="23" t="s">
        <v>1708</v>
      </c>
      <c r="C4109" s="23" t="s">
        <v>1709</v>
      </c>
      <c r="D4109" s="23" t="s">
        <v>1736</v>
      </c>
      <c r="E4109" s="23" t="s">
        <v>1737</v>
      </c>
      <c r="F4109" s="27">
        <v>0.33</v>
      </c>
      <c r="G4109" s="24">
        <v>0</v>
      </c>
      <c r="H4109" s="25">
        <v>2.1575000000000002</v>
      </c>
      <c r="I4109" s="25">
        <v>0.82010000000000005</v>
      </c>
      <c r="J4109" s="26">
        <v>46</v>
      </c>
      <c r="K4109" s="26">
        <v>11</v>
      </c>
      <c r="L4109" s="27">
        <v>0.38009999999999999</v>
      </c>
      <c r="M4109" s="28">
        <v>1.8506880299999999</v>
      </c>
      <c r="N4109" s="29">
        <v>1.4</v>
      </c>
      <c r="O4109" s="31" t="s">
        <v>12</v>
      </c>
      <c r="P4109" s="31">
        <v>0.24352458399999999</v>
      </c>
      <c r="Q4109" s="31">
        <v>0.243524583992169</v>
      </c>
      <c r="R4109" s="42"/>
      <c r="S4109" s="27">
        <f>IF(A4109="placement",MIN(P4109,IF(R4109="",Q4109,R4109)),"")</f>
        <v>0.243524583992169</v>
      </c>
      <c r="T4109" s="28">
        <f>IF($A4109="placement",S4109*J4109,"")</f>
        <v>11.202130863639773</v>
      </c>
      <c r="U4109" s="26">
        <f>IF($A4109="placement",T4109,IF($A4109="site",SUMIF($C:$C,$C4109,$T:$T),IF($A4109="user",SUMIF($B:$B,$B4109,$T:$T),SUM($T:$T))))</f>
        <v>11.202130863639773</v>
      </c>
      <c r="V4109" s="27">
        <f>U4109/J4109</f>
        <v>0.24352458399216897</v>
      </c>
    </row>
    <row r="4110" spans="1:22" hidden="1" x14ac:dyDescent="0.3">
      <c r="A4110" s="23" t="s">
        <v>14</v>
      </c>
      <c r="B4110" s="23" t="s">
        <v>1708</v>
      </c>
      <c r="C4110" s="23" t="s">
        <v>1709</v>
      </c>
      <c r="D4110" s="32" t="s">
        <v>1834</v>
      </c>
      <c r="E4110" s="23" t="s">
        <v>1835</v>
      </c>
      <c r="F4110" s="27">
        <v>0.15</v>
      </c>
      <c r="G4110" s="24">
        <v>0</v>
      </c>
      <c r="H4110" s="25">
        <v>1.4254</v>
      </c>
      <c r="I4110" s="25">
        <v>0.70220000000000005</v>
      </c>
      <c r="J4110" s="26">
        <v>46</v>
      </c>
      <c r="K4110" s="26">
        <v>7</v>
      </c>
      <c r="L4110" s="27">
        <v>0.49270000000000003</v>
      </c>
      <c r="M4110" s="28">
        <v>2.1842742300000002</v>
      </c>
      <c r="N4110" s="29">
        <v>1.55</v>
      </c>
      <c r="O4110" s="31" t="s">
        <v>42</v>
      </c>
      <c r="P4110" s="31">
        <v>0.29038214369999998</v>
      </c>
      <c r="Q4110" s="31">
        <v>0.15</v>
      </c>
      <c r="R4110" s="42"/>
      <c r="S4110" s="27">
        <f>IF(A4110="placement",MIN(P4110,IF(R4110="",Q4110,R4110)),"")</f>
        <v>0.15</v>
      </c>
      <c r="T4110" s="28">
        <f>IF($A4110="placement",S4110*J4110,"")</f>
        <v>6.8999999999999995</v>
      </c>
      <c r="U4110" s="26">
        <f>IF($A4110="placement",T4110,IF($A4110="site",SUMIF($C:$C,$C4110,$T:$T),IF($A4110="user",SUMIF($B:$B,$B4110,$T:$T),SUM($T:$T))))</f>
        <v>6.8999999999999995</v>
      </c>
      <c r="V4110" s="27">
        <f>U4110/J4110</f>
        <v>0.15</v>
      </c>
    </row>
    <row r="4111" spans="1:22" hidden="1" x14ac:dyDescent="0.3">
      <c r="A4111" s="23" t="s">
        <v>14</v>
      </c>
      <c r="B4111" s="23" t="s">
        <v>1708</v>
      </c>
      <c r="C4111" s="23" t="s">
        <v>1709</v>
      </c>
      <c r="D4111" s="23" t="s">
        <v>1938</v>
      </c>
      <c r="E4111" s="23" t="s">
        <v>1939</v>
      </c>
      <c r="F4111" s="27">
        <v>0.15</v>
      </c>
      <c r="G4111" s="24">
        <v>0</v>
      </c>
      <c r="H4111" s="25">
        <v>2.6638999999999999</v>
      </c>
      <c r="I4111" s="25">
        <v>0.77180000000000004</v>
      </c>
      <c r="J4111" s="26">
        <v>46</v>
      </c>
      <c r="K4111" s="26">
        <v>7</v>
      </c>
      <c r="L4111" s="27">
        <v>0.28970000000000001</v>
      </c>
      <c r="M4111" s="28">
        <v>2.0012771900000002</v>
      </c>
      <c r="N4111" s="29">
        <v>1.5</v>
      </c>
      <c r="O4111" s="31" t="s">
        <v>42</v>
      </c>
      <c r="P4111" s="31">
        <v>0.25047863930000003</v>
      </c>
      <c r="Q4111" s="31">
        <v>0.149999999999999</v>
      </c>
      <c r="R4111" s="42"/>
      <c r="S4111" s="27">
        <f>IF(A4111="placement",MIN(P4111,IF(R4111="",Q4111,R4111)),"")</f>
        <v>0.149999999999999</v>
      </c>
      <c r="T4111" s="28">
        <f>IF($A4111="placement",S4111*J4111,"")</f>
        <v>6.8999999999999542</v>
      </c>
      <c r="U4111" s="26">
        <f>IF($A4111="placement",T4111,IF($A4111="site",SUMIF($C:$C,$C4111,$T:$T),IF($A4111="user",SUMIF($B:$B,$B4111,$T:$T),SUM($T:$T))))</f>
        <v>6.8999999999999542</v>
      </c>
      <c r="V4111" s="27">
        <f>U4111/J4111</f>
        <v>0.149999999999999</v>
      </c>
    </row>
    <row r="4112" spans="1:22" hidden="1" x14ac:dyDescent="0.3">
      <c r="A4112" s="23" t="s">
        <v>14</v>
      </c>
      <c r="B4112" s="23" t="s">
        <v>1708</v>
      </c>
      <c r="C4112" s="23" t="s">
        <v>1709</v>
      </c>
      <c r="D4112" s="23" t="s">
        <v>2036</v>
      </c>
      <c r="E4112" s="23" t="s">
        <v>2037</v>
      </c>
      <c r="F4112" s="27">
        <v>0.15</v>
      </c>
      <c r="G4112" s="24">
        <v>0</v>
      </c>
      <c r="H4112" s="25">
        <v>1.8493999999999999</v>
      </c>
      <c r="I4112" s="25">
        <v>0.71330000000000005</v>
      </c>
      <c r="J4112" s="26">
        <v>46</v>
      </c>
      <c r="K4112" s="26">
        <v>7</v>
      </c>
      <c r="L4112" s="27">
        <v>0.38569999999999999</v>
      </c>
      <c r="M4112" s="28">
        <v>2.1346284799999999</v>
      </c>
      <c r="N4112" s="29">
        <v>1.55</v>
      </c>
      <c r="O4112" s="31" t="s">
        <v>42</v>
      </c>
      <c r="P4112" s="31">
        <v>0.27387832839999998</v>
      </c>
      <c r="Q4112" s="31">
        <v>0.15</v>
      </c>
      <c r="R4112" s="42"/>
      <c r="S4112" s="27">
        <f>IF(A4112="placement",MIN(P4112,IF(R4112="",Q4112,R4112)),"")</f>
        <v>0.15</v>
      </c>
      <c r="T4112" s="28">
        <f>IF($A4112="placement",S4112*J4112,"")</f>
        <v>6.8999999999999995</v>
      </c>
      <c r="U4112" s="26">
        <f>IF($A4112="placement",T4112,IF($A4112="site",SUMIF($C:$C,$C4112,$T:$T),IF($A4112="user",SUMIF($B:$B,$B4112,$T:$T),SUM($T:$T))))</f>
        <v>6.8999999999999995</v>
      </c>
      <c r="V4112" s="27">
        <f>U4112/J4112</f>
        <v>0.15</v>
      </c>
    </row>
    <row r="4113" spans="1:22" hidden="1" x14ac:dyDescent="0.3">
      <c r="A4113" s="17" t="s">
        <v>13</v>
      </c>
      <c r="B4113" s="17" t="s">
        <v>3246</v>
      </c>
      <c r="C4113" s="17" t="s">
        <v>3247</v>
      </c>
      <c r="D4113" s="17" t="s">
        <v>9898</v>
      </c>
      <c r="E4113" s="17"/>
      <c r="F4113" s="18">
        <v>0.25090000000000001</v>
      </c>
      <c r="G4113" s="36">
        <v>0</v>
      </c>
      <c r="H4113" s="37">
        <v>12.8018</v>
      </c>
      <c r="I4113" s="37">
        <v>2.5954999999999999</v>
      </c>
      <c r="J4113" s="19">
        <v>46</v>
      </c>
      <c r="K4113" s="19">
        <v>11</v>
      </c>
      <c r="L4113" s="18">
        <v>0.20269999999999999</v>
      </c>
      <c r="M4113" s="20">
        <v>0.59104219000000002</v>
      </c>
      <c r="N4113" s="21">
        <v>0.4</v>
      </c>
      <c r="O4113" s="22"/>
      <c r="P4113" s="22">
        <v>0.32322936019999998</v>
      </c>
      <c r="Q4113" s="22">
        <v>0.25091410691586602</v>
      </c>
      <c r="R4113" s="43"/>
      <c r="S4113" s="18" t="str">
        <f>IF(A4113="placement",MIN(P4113,IF(R4113="",Q4113,R4113)),"")</f>
        <v/>
      </c>
      <c r="T4113" s="20" t="str">
        <f>IF($A4113="placement",S4113*J4113,"")</f>
        <v/>
      </c>
      <c r="U4113" s="19">
        <f>IF($A4113="placement",T4113,IF($A4113="site",SUMIF($C:$C,$C4113,$T:$T),IF($A4113="user",SUMIF($B:$B,$B4113,$T:$T),SUM($T:$T))))</f>
        <v>9.25</v>
      </c>
      <c r="V4113" s="18">
        <f>U4113/J4113</f>
        <v>0.20108695652173914</v>
      </c>
    </row>
    <row r="4114" spans="1:22" hidden="1" x14ac:dyDescent="0.3">
      <c r="A4114" s="11" t="s">
        <v>10</v>
      </c>
      <c r="B4114" s="11" t="s">
        <v>10222</v>
      </c>
      <c r="C4114" s="11" t="s">
        <v>9898</v>
      </c>
      <c r="D4114" s="11" t="s">
        <v>9898</v>
      </c>
      <c r="E4114" s="11"/>
      <c r="F4114" s="12">
        <v>0.25</v>
      </c>
      <c r="G4114" s="33">
        <v>1</v>
      </c>
      <c r="H4114" s="34">
        <v>21.655999999999999</v>
      </c>
      <c r="I4114" s="34">
        <v>0.80130000000000001</v>
      </c>
      <c r="J4114" s="13">
        <v>46</v>
      </c>
      <c r="K4114" s="13">
        <v>7</v>
      </c>
      <c r="L4114" s="12">
        <v>3.6999999999999998E-2</v>
      </c>
      <c r="M4114" s="14">
        <v>1.9280887900000001</v>
      </c>
      <c r="N4114" s="15">
        <v>1.65</v>
      </c>
      <c r="O4114" s="16"/>
      <c r="P4114" s="16">
        <v>0.14423028020000001</v>
      </c>
      <c r="Q4114" s="16">
        <v>0.14423028022173601</v>
      </c>
      <c r="R4114" s="44"/>
      <c r="S4114" s="12" t="str">
        <f>IF(A4114="placement",MIN(P4114,IF(R4114="",Q4114,R4114)),"")</f>
        <v/>
      </c>
      <c r="T4114" s="14" t="str">
        <f>IF($A4114="placement",S4114*J4114,"")</f>
        <v/>
      </c>
      <c r="U4114" s="13">
        <f>IF($A4114="placement",T4114,IF($A4114="site",SUMIF($C:$C,$C4114,$T:$T),IF($A4114="user",SUMIF($B:$B,$B4114,$T:$T),SUM($T:$T))))</f>
        <v>6.6345928892000003</v>
      </c>
      <c r="V4114" s="12">
        <f>U4114/J4114</f>
        <v>0.14423028020000001</v>
      </c>
    </row>
    <row r="4115" spans="1:22" hidden="1" x14ac:dyDescent="0.3">
      <c r="A4115" s="23" t="s">
        <v>14</v>
      </c>
      <c r="B4115" s="23" t="s">
        <v>10222</v>
      </c>
      <c r="C4115" s="23" t="s">
        <v>10223</v>
      </c>
      <c r="D4115" s="23" t="s">
        <v>10224</v>
      </c>
      <c r="E4115" s="23" t="s">
        <v>10225</v>
      </c>
      <c r="F4115" s="27">
        <v>0.25</v>
      </c>
      <c r="G4115" s="24">
        <v>1</v>
      </c>
      <c r="H4115" s="25">
        <v>21.6556</v>
      </c>
      <c r="I4115" s="25">
        <v>0.80130000000000001</v>
      </c>
      <c r="J4115" s="26">
        <v>46</v>
      </c>
      <c r="K4115" s="26">
        <v>7</v>
      </c>
      <c r="L4115" s="27">
        <v>3.6999999999999998E-2</v>
      </c>
      <c r="M4115" s="28">
        <v>1.9280887900000001</v>
      </c>
      <c r="N4115" s="29">
        <v>1.65</v>
      </c>
      <c r="O4115" s="31" t="s">
        <v>12</v>
      </c>
      <c r="P4115" s="31">
        <v>0.14423028020000001</v>
      </c>
      <c r="Q4115" s="31">
        <v>0.14423028022173601</v>
      </c>
      <c r="R4115" s="42"/>
      <c r="S4115" s="27">
        <f>IF(A4115="placement",MIN(P4115,IF(R4115="",Q4115,R4115)),"")</f>
        <v>0.14423028020000001</v>
      </c>
      <c r="T4115" s="28">
        <f>IF($A4115="placement",S4115*J4115,"")</f>
        <v>6.6345928892000003</v>
      </c>
      <c r="U4115" s="26">
        <f>IF($A4115="placement",T4115,IF($A4115="site",SUMIF($C:$C,$C4115,$T:$T),IF($A4115="user",SUMIF($B:$B,$B4115,$T:$T),SUM($T:$T))))</f>
        <v>6.6345928892000003</v>
      </c>
      <c r="V4115" s="27">
        <f>U4115/J4115</f>
        <v>0.14423028020000001</v>
      </c>
    </row>
    <row r="4116" spans="1:22" hidden="1" x14ac:dyDescent="0.3">
      <c r="A4116" s="17" t="s">
        <v>13</v>
      </c>
      <c r="B4116" s="17" t="s">
        <v>10222</v>
      </c>
      <c r="C4116" s="17" t="s">
        <v>10223</v>
      </c>
      <c r="D4116" s="17" t="s">
        <v>9898</v>
      </c>
      <c r="E4116" s="17"/>
      <c r="F4116" s="18">
        <v>0.25</v>
      </c>
      <c r="G4116" s="36">
        <v>1</v>
      </c>
      <c r="H4116" s="37">
        <v>21.655999999999999</v>
      </c>
      <c r="I4116" s="37">
        <v>0.80130000000000001</v>
      </c>
      <c r="J4116" s="19">
        <v>46</v>
      </c>
      <c r="K4116" s="19">
        <v>7</v>
      </c>
      <c r="L4116" s="18">
        <v>3.6999999999999998E-2</v>
      </c>
      <c r="M4116" s="20">
        <v>1.9280887900000001</v>
      </c>
      <c r="N4116" s="21">
        <v>1.65</v>
      </c>
      <c r="O4116" s="22"/>
      <c r="P4116" s="22">
        <v>0.14423028020000001</v>
      </c>
      <c r="Q4116" s="22">
        <v>0.14423028022173601</v>
      </c>
      <c r="R4116" s="43"/>
      <c r="S4116" s="18" t="str">
        <f>IF(A4116="placement",MIN(P4116,IF(R4116="",Q4116,R4116)),"")</f>
        <v/>
      </c>
      <c r="T4116" s="20" t="str">
        <f>IF($A4116="placement",S4116*J4116,"")</f>
        <v/>
      </c>
      <c r="U4116" s="19">
        <f>IF($A4116="placement",T4116,IF($A4116="site",SUMIF($C:$C,$C4116,$T:$T),IF($A4116="user",SUMIF($B:$B,$B4116,$T:$T),SUM($T:$T))))</f>
        <v>6.6345928892000003</v>
      </c>
      <c r="V4116" s="18">
        <f>U4116/J4116</f>
        <v>0.14423028020000001</v>
      </c>
    </row>
    <row r="4117" spans="1:22" hidden="1" x14ac:dyDescent="0.3">
      <c r="A4117" s="11" t="s">
        <v>10</v>
      </c>
      <c r="B4117" s="11" t="s">
        <v>3246</v>
      </c>
      <c r="C4117" s="11" t="s">
        <v>9898</v>
      </c>
      <c r="D4117" s="35" t="s">
        <v>9898</v>
      </c>
      <c r="E4117" s="11"/>
      <c r="F4117" s="12">
        <v>0.25090000000000001</v>
      </c>
      <c r="G4117" s="33">
        <v>0</v>
      </c>
      <c r="H4117" s="34">
        <v>12.8018</v>
      </c>
      <c r="I4117" s="34">
        <v>2.5954999999999999</v>
      </c>
      <c r="J4117" s="13">
        <v>46</v>
      </c>
      <c r="K4117" s="13">
        <v>11</v>
      </c>
      <c r="L4117" s="12">
        <v>0.20269999999999999</v>
      </c>
      <c r="M4117" s="14">
        <v>0.59104219000000002</v>
      </c>
      <c r="N4117" s="15">
        <v>0.4</v>
      </c>
      <c r="O4117" s="16"/>
      <c r="P4117" s="16">
        <v>0.32322936019999998</v>
      </c>
      <c r="Q4117" s="16">
        <v>0.25091410691586602</v>
      </c>
      <c r="R4117" s="44"/>
      <c r="S4117" s="12" t="str">
        <f>IF(A4117="placement",MIN(P4117,IF(R4117="",Q4117,R4117)),"")</f>
        <v/>
      </c>
      <c r="T4117" s="14" t="str">
        <f>IF($A4117="placement",S4117*J4117,"")</f>
        <v/>
      </c>
      <c r="U4117" s="13">
        <f>IF($A4117="placement",T4117,IF($A4117="site",SUMIF($C:$C,$C4117,$T:$T),IF($A4117="user",SUMIF($B:$B,$B4117,$T:$T),SUM($T:$T))))</f>
        <v>9.25</v>
      </c>
      <c r="V4117" s="12">
        <f>U4117/J4117</f>
        <v>0.20108695652173914</v>
      </c>
    </row>
    <row r="4118" spans="1:22" hidden="1" x14ac:dyDescent="0.3">
      <c r="A4118" s="23" t="s">
        <v>14</v>
      </c>
      <c r="B4118" s="23" t="s">
        <v>5530</v>
      </c>
      <c r="C4118" s="23" t="s">
        <v>5531</v>
      </c>
      <c r="D4118" s="23" t="s">
        <v>5532</v>
      </c>
      <c r="E4118" s="23" t="s">
        <v>5533</v>
      </c>
      <c r="F4118" s="27">
        <v>0.25</v>
      </c>
      <c r="G4118" s="24">
        <v>0</v>
      </c>
      <c r="H4118" s="25">
        <v>16.709199999999999</v>
      </c>
      <c r="I4118" s="25">
        <v>1.6329</v>
      </c>
      <c r="J4118" s="26">
        <v>46</v>
      </c>
      <c r="K4118" s="26">
        <v>9</v>
      </c>
      <c r="L4118" s="27">
        <v>9.7699999999999995E-2</v>
      </c>
      <c r="M4118" s="28">
        <v>0.93419072999999997</v>
      </c>
      <c r="N4118" s="29">
        <v>0.75</v>
      </c>
      <c r="O4118" s="31" t="s">
        <v>42</v>
      </c>
      <c r="P4118" s="31">
        <v>0.19716608290000001</v>
      </c>
      <c r="Q4118" s="31">
        <v>0.19716608290097201</v>
      </c>
      <c r="R4118" s="42"/>
      <c r="S4118" s="27">
        <f>IF(A4118="placement",MIN(P4118,IF(R4118="",Q4118,R4118)),"")</f>
        <v>0.19716608290000001</v>
      </c>
      <c r="T4118" s="28">
        <f>IF($A4118="placement",S4118*J4118,"")</f>
        <v>9.0696398134000002</v>
      </c>
      <c r="U4118" s="26">
        <f>IF($A4118="placement",T4118,IF($A4118="site",SUMIF($C:$C,$C4118,$T:$T),IF($A4118="user",SUMIF($B:$B,$B4118,$T:$T),SUM($T:$T))))</f>
        <v>9.0696398134000002</v>
      </c>
      <c r="V4118" s="27">
        <f>U4118/J4118</f>
        <v>0.19716608290000001</v>
      </c>
    </row>
    <row r="4119" spans="1:22" hidden="1" x14ac:dyDescent="0.3">
      <c r="A4119" s="23" t="s">
        <v>14</v>
      </c>
      <c r="B4119" s="23" t="s">
        <v>5678</v>
      </c>
      <c r="C4119" s="23" t="s">
        <v>5679</v>
      </c>
      <c r="D4119" s="23" t="s">
        <v>10245</v>
      </c>
      <c r="E4119" s="23" t="s">
        <v>10246</v>
      </c>
      <c r="F4119" s="27">
        <v>0.25</v>
      </c>
      <c r="G4119" s="24">
        <v>1</v>
      </c>
      <c r="H4119" s="25">
        <v>19.812200000000001</v>
      </c>
      <c r="I4119" s="25">
        <v>0.89759999999999995</v>
      </c>
      <c r="J4119" s="26">
        <v>46</v>
      </c>
      <c r="K4119" s="26">
        <v>10</v>
      </c>
      <c r="L4119" s="27">
        <v>4.53E-2</v>
      </c>
      <c r="M4119" s="28">
        <v>1.69176349</v>
      </c>
      <c r="N4119" s="29">
        <v>1.1499999999999999</v>
      </c>
      <c r="O4119" s="31" t="s">
        <v>42</v>
      </c>
      <c r="P4119" s="31">
        <v>0.32023595049999998</v>
      </c>
      <c r="Q4119" s="31">
        <v>0.25</v>
      </c>
      <c r="R4119" s="42"/>
      <c r="S4119" s="27">
        <f>IF(A4119="placement",MIN(P4119,IF(R4119="",Q4119,R4119)),"")</f>
        <v>0.25</v>
      </c>
      <c r="T4119" s="28">
        <f>IF($A4119="placement",S4119*J4119,"")</f>
        <v>11.5</v>
      </c>
      <c r="U4119" s="26">
        <f>IF($A4119="placement",T4119,IF($A4119="site",SUMIF($C:$C,$C4119,$T:$T),IF($A4119="user",SUMIF($B:$B,$B4119,$T:$T),SUM($T:$T))))</f>
        <v>11.5</v>
      </c>
      <c r="V4119" s="27">
        <f>U4119/J4119</f>
        <v>0.25</v>
      </c>
    </row>
    <row r="4120" spans="1:22" hidden="1" x14ac:dyDescent="0.3">
      <c r="A4120" s="23" t="s">
        <v>14</v>
      </c>
      <c r="B4120" s="23" t="s">
        <v>5764</v>
      </c>
      <c r="C4120" s="23" t="s">
        <v>5766</v>
      </c>
      <c r="D4120" s="23" t="s">
        <v>5967</v>
      </c>
      <c r="E4120" s="23" t="s">
        <v>5968</v>
      </c>
      <c r="F4120" s="27">
        <v>0.25</v>
      </c>
      <c r="G4120" s="24">
        <v>0</v>
      </c>
      <c r="H4120" s="25">
        <v>3.2646999999999999</v>
      </c>
      <c r="I4120" s="25">
        <v>1.1865000000000001</v>
      </c>
      <c r="J4120" s="26">
        <v>46</v>
      </c>
      <c r="K4120" s="26">
        <v>12</v>
      </c>
      <c r="L4120" s="27">
        <v>0.3634</v>
      </c>
      <c r="M4120" s="28">
        <v>1.30140871</v>
      </c>
      <c r="N4120" s="29">
        <v>0.8</v>
      </c>
      <c r="O4120" s="31" t="s">
        <v>12</v>
      </c>
      <c r="P4120" s="31">
        <v>0.3852815054</v>
      </c>
      <c r="Q4120" s="31">
        <v>0.25</v>
      </c>
      <c r="R4120" s="42"/>
      <c r="S4120" s="27">
        <f>IF(A4120="placement",MIN(P4120,IF(R4120="",Q4120,R4120)),"")</f>
        <v>0.25</v>
      </c>
      <c r="T4120" s="28">
        <f>IF($A4120="placement",S4120*J4120,"")</f>
        <v>11.5</v>
      </c>
      <c r="U4120" s="26">
        <f>IF($A4120="placement",T4120,IF($A4120="site",SUMIF($C:$C,$C4120,$T:$T),IF($A4120="user",SUMIF($B:$B,$B4120,$T:$T),SUM($T:$T))))</f>
        <v>11.5</v>
      </c>
      <c r="V4120" s="27">
        <f>U4120/J4120</f>
        <v>0.25</v>
      </c>
    </row>
    <row r="4121" spans="1:22" hidden="1" x14ac:dyDescent="0.3">
      <c r="A4121" s="23" t="s">
        <v>14</v>
      </c>
      <c r="B4121" s="23" t="s">
        <v>6530</v>
      </c>
      <c r="C4121" s="23" t="s">
        <v>6532</v>
      </c>
      <c r="D4121" s="23" t="s">
        <v>6559</v>
      </c>
      <c r="E4121" s="23" t="s">
        <v>6560</v>
      </c>
      <c r="F4121" s="27">
        <v>0.25</v>
      </c>
      <c r="G4121" s="24">
        <v>0</v>
      </c>
      <c r="H4121" s="25">
        <v>18.355799999999999</v>
      </c>
      <c r="I4121" s="25">
        <v>2.0937999999999999</v>
      </c>
      <c r="J4121" s="26">
        <v>46</v>
      </c>
      <c r="K4121" s="26">
        <v>6</v>
      </c>
      <c r="L4121" s="27">
        <v>0.11409999999999999</v>
      </c>
      <c r="M4121" s="28">
        <v>0.72868010999999999</v>
      </c>
      <c r="N4121" s="29">
        <v>0.54</v>
      </c>
      <c r="O4121" s="31" t="s">
        <v>42</v>
      </c>
      <c r="P4121" s="31">
        <v>0.25893407239999999</v>
      </c>
      <c r="Q4121" s="31">
        <v>0.25</v>
      </c>
      <c r="R4121" s="42"/>
      <c r="S4121" s="27">
        <f>IF(A4121="placement",MIN(P4121,IF(R4121="",Q4121,R4121)),"")</f>
        <v>0.25</v>
      </c>
      <c r="T4121" s="28">
        <f>IF($A4121="placement",S4121*J4121,"")</f>
        <v>11.5</v>
      </c>
      <c r="U4121" s="26">
        <f>IF($A4121="placement",T4121,IF($A4121="site",SUMIF($C:$C,$C4121,$T:$T),IF($A4121="user",SUMIF($B:$B,$B4121,$T:$T),SUM($T:$T))))</f>
        <v>11.5</v>
      </c>
      <c r="V4121" s="27">
        <f>U4121/J4121</f>
        <v>0.25</v>
      </c>
    </row>
    <row r="4122" spans="1:22" hidden="1" x14ac:dyDescent="0.3">
      <c r="A4122" s="23" t="s">
        <v>14</v>
      </c>
      <c r="B4122" s="23" t="s">
        <v>6638</v>
      </c>
      <c r="C4122" s="23" t="s">
        <v>6639</v>
      </c>
      <c r="D4122" s="23" t="s">
        <v>6689</v>
      </c>
      <c r="E4122" s="23" t="s">
        <v>6690</v>
      </c>
      <c r="F4122" s="27">
        <v>0.25</v>
      </c>
      <c r="G4122" s="24">
        <v>0</v>
      </c>
      <c r="H4122" s="25">
        <v>26.463899999999999</v>
      </c>
      <c r="I4122" s="25">
        <v>1.7139</v>
      </c>
      <c r="J4122" s="26">
        <v>46</v>
      </c>
      <c r="K4122" s="26">
        <v>11</v>
      </c>
      <c r="L4122" s="27">
        <v>6.4799999999999996E-2</v>
      </c>
      <c r="M4122" s="28">
        <v>0.88553864999999998</v>
      </c>
      <c r="N4122" s="29">
        <v>0.65</v>
      </c>
      <c r="O4122" s="31" t="s">
        <v>42</v>
      </c>
      <c r="P4122" s="31">
        <v>0.26598348119999998</v>
      </c>
      <c r="Q4122" s="31">
        <v>0.25</v>
      </c>
      <c r="R4122" s="42"/>
      <c r="S4122" s="27">
        <f>IF(A4122="placement",MIN(P4122,IF(R4122="",Q4122,R4122)),"")</f>
        <v>0.25</v>
      </c>
      <c r="T4122" s="28">
        <f>IF($A4122="placement",S4122*J4122,"")</f>
        <v>11.5</v>
      </c>
      <c r="U4122" s="26">
        <f>IF($A4122="placement",T4122,IF($A4122="site",SUMIF($C:$C,$C4122,$T:$T),IF($A4122="user",SUMIF($B:$B,$B4122,$T:$T),SUM($T:$T))))</f>
        <v>11.5</v>
      </c>
      <c r="V4122" s="27">
        <f>U4122/J4122</f>
        <v>0.25</v>
      </c>
    </row>
    <row r="4123" spans="1:22" hidden="1" x14ac:dyDescent="0.3">
      <c r="A4123" s="23" t="s">
        <v>14</v>
      </c>
      <c r="B4123" s="23" t="s">
        <v>6638</v>
      </c>
      <c r="C4123" s="23" t="s">
        <v>6639</v>
      </c>
      <c r="D4123" s="23" t="s">
        <v>6732</v>
      </c>
      <c r="E4123" s="23" t="s">
        <v>6733</v>
      </c>
      <c r="F4123" s="27">
        <v>0.25</v>
      </c>
      <c r="G4123" s="24">
        <v>0</v>
      </c>
      <c r="H4123" s="25">
        <v>33.9816</v>
      </c>
      <c r="I4123" s="25">
        <v>1.7174</v>
      </c>
      <c r="J4123" s="26">
        <v>46</v>
      </c>
      <c r="K4123" s="26">
        <v>10</v>
      </c>
      <c r="L4123" s="27">
        <v>5.0500000000000003E-2</v>
      </c>
      <c r="M4123" s="28">
        <v>0.90016636999999999</v>
      </c>
      <c r="N4123" s="29">
        <v>0.7</v>
      </c>
      <c r="O4123" s="31" t="s">
        <v>12</v>
      </c>
      <c r="P4123" s="31">
        <v>0.222365971</v>
      </c>
      <c r="Q4123" s="31">
        <v>0.22236597097404601</v>
      </c>
      <c r="R4123" s="42"/>
      <c r="S4123" s="27">
        <f>IF(A4123="placement",MIN(P4123,IF(R4123="",Q4123,R4123)),"")</f>
        <v>0.22236597097404601</v>
      </c>
      <c r="T4123" s="28">
        <f>IF($A4123="placement",S4123*J4123,"")</f>
        <v>10.228834664806117</v>
      </c>
      <c r="U4123" s="26">
        <f>IF($A4123="placement",T4123,IF($A4123="site",SUMIF($C:$C,$C4123,$T:$T),IF($A4123="user",SUMIF($B:$B,$B4123,$T:$T),SUM($T:$T))))</f>
        <v>10.228834664806117</v>
      </c>
      <c r="V4123" s="27">
        <f>U4123/J4123</f>
        <v>0.22236597097404601</v>
      </c>
    </row>
    <row r="4124" spans="1:22" hidden="1" x14ac:dyDescent="0.3">
      <c r="A4124" s="23" t="s">
        <v>14</v>
      </c>
      <c r="B4124" s="23" t="s">
        <v>7472</v>
      </c>
      <c r="C4124" s="23" t="s">
        <v>7473</v>
      </c>
      <c r="D4124" s="23" t="s">
        <v>7527</v>
      </c>
      <c r="E4124" s="23" t="s">
        <v>7528</v>
      </c>
      <c r="F4124" s="27">
        <v>0.25</v>
      </c>
      <c r="G4124" s="24">
        <v>1</v>
      </c>
      <c r="H4124" s="25">
        <v>94.374799999999993</v>
      </c>
      <c r="I4124" s="25">
        <v>5.3333000000000004</v>
      </c>
      <c r="J4124" s="26">
        <v>46</v>
      </c>
      <c r="K4124" s="26">
        <v>6</v>
      </c>
      <c r="L4124" s="27">
        <v>5.6500000000000002E-2</v>
      </c>
      <c r="M4124" s="28">
        <v>0.28568827000000002</v>
      </c>
      <c r="N4124" s="29">
        <v>0.25</v>
      </c>
      <c r="O4124" s="31" t="s">
        <v>42</v>
      </c>
      <c r="P4124" s="31">
        <v>0.1249203045</v>
      </c>
      <c r="Q4124" s="31">
        <v>0.124920304530453</v>
      </c>
      <c r="R4124" s="42"/>
      <c r="S4124" s="27">
        <f>IF(A4124="placement",MIN(P4124,IF(R4124="",Q4124,R4124)),"")</f>
        <v>0.1249203045</v>
      </c>
      <c r="T4124" s="28">
        <f>IF($A4124="placement",S4124*J4124,"")</f>
        <v>5.7463340069999997</v>
      </c>
      <c r="U4124" s="26">
        <f>IF($A4124="placement",T4124,IF($A4124="site",SUMIF($C:$C,$C4124,$T:$T),IF($A4124="user",SUMIF($B:$B,$B4124,$T:$T),SUM($T:$T))))</f>
        <v>5.7463340069999997</v>
      </c>
      <c r="V4124" s="27">
        <f>U4124/J4124</f>
        <v>0.1249203045</v>
      </c>
    </row>
    <row r="4125" spans="1:22" hidden="1" x14ac:dyDescent="0.3">
      <c r="A4125" s="23" t="s">
        <v>14</v>
      </c>
      <c r="B4125" s="23" t="s">
        <v>15</v>
      </c>
      <c r="C4125" s="23" t="s">
        <v>17</v>
      </c>
      <c r="D4125" s="32" t="s">
        <v>22</v>
      </c>
      <c r="E4125" s="23" t="s">
        <v>23</v>
      </c>
      <c r="F4125" s="27">
        <v>0.25</v>
      </c>
      <c r="G4125" s="24">
        <v>0</v>
      </c>
      <c r="H4125" s="25">
        <v>19.7927</v>
      </c>
      <c r="I4125" s="25">
        <v>3.8845000000000001</v>
      </c>
      <c r="J4125" s="26">
        <v>45</v>
      </c>
      <c r="K4125" s="26">
        <v>11</v>
      </c>
      <c r="L4125" s="27">
        <v>0.1963</v>
      </c>
      <c r="M4125" s="28">
        <v>0.38660611</v>
      </c>
      <c r="N4125" s="29">
        <v>0.2</v>
      </c>
      <c r="O4125" s="31" t="s">
        <v>12</v>
      </c>
      <c r="P4125" s="31">
        <v>0.48267759980000002</v>
      </c>
      <c r="Q4125" s="31">
        <v>0.25</v>
      </c>
      <c r="R4125" s="42"/>
      <c r="S4125" s="27">
        <f>IF(A4125="placement",MIN(P4125,IF(R4125="",Q4125,R4125)),"")</f>
        <v>0.25</v>
      </c>
      <c r="T4125" s="28">
        <f>IF($A4125="placement",S4125*J4125,"")</f>
        <v>11.25</v>
      </c>
      <c r="U4125" s="26">
        <f>IF($A4125="placement",T4125,IF($A4125="site",SUMIF($C:$C,$C4125,$T:$T),IF($A4125="user",SUMIF($B:$B,$B4125,$T:$T),SUM($T:$T))))</f>
        <v>11.25</v>
      </c>
      <c r="V4125" s="27">
        <f>U4125/J4125</f>
        <v>0.25</v>
      </c>
    </row>
    <row r="4126" spans="1:22" hidden="1" x14ac:dyDescent="0.3">
      <c r="A4126" s="23" t="s">
        <v>14</v>
      </c>
      <c r="B4126" s="23" t="s">
        <v>277</v>
      </c>
      <c r="C4126" s="23" t="s">
        <v>279</v>
      </c>
      <c r="D4126" s="23" t="s">
        <v>313</v>
      </c>
      <c r="E4126" s="23" t="s">
        <v>314</v>
      </c>
      <c r="F4126" s="27">
        <v>0.25</v>
      </c>
      <c r="G4126" s="24">
        <v>0</v>
      </c>
      <c r="H4126" s="25">
        <v>15.0686</v>
      </c>
      <c r="I4126" s="25">
        <v>1.0767</v>
      </c>
      <c r="J4126" s="26">
        <v>45</v>
      </c>
      <c r="K4126" s="26">
        <v>11</v>
      </c>
      <c r="L4126" s="27">
        <v>7.1499999999999994E-2</v>
      </c>
      <c r="M4126" s="28">
        <v>1.4021294900000001</v>
      </c>
      <c r="N4126" s="46">
        <v>1</v>
      </c>
      <c r="O4126" s="31" t="s">
        <v>12</v>
      </c>
      <c r="P4126" s="31">
        <v>0.2867991124</v>
      </c>
      <c r="Q4126" s="31">
        <v>0.25</v>
      </c>
      <c r="R4126" s="42"/>
      <c r="S4126" s="27">
        <f>IF(A4126="placement",MIN(P4126,IF(R4126="",Q4126,R4126)),"")</f>
        <v>0.25</v>
      </c>
      <c r="T4126" s="28">
        <f>IF($A4126="placement",S4126*J4126,"")</f>
        <v>11.25</v>
      </c>
      <c r="U4126" s="26">
        <f>IF($A4126="placement",T4126,IF($A4126="site",SUMIF($C:$C,$C4126,$T:$T),IF($A4126="user",SUMIF($B:$B,$B4126,$T:$T),SUM($T:$T))))</f>
        <v>11.25</v>
      </c>
      <c r="V4126" s="27">
        <f>U4126/J4126</f>
        <v>0.25</v>
      </c>
    </row>
    <row r="4127" spans="1:22" hidden="1" x14ac:dyDescent="0.3">
      <c r="A4127" s="23" t="s">
        <v>14</v>
      </c>
      <c r="B4127" s="23" t="s">
        <v>1220</v>
      </c>
      <c r="C4127" s="23" t="s">
        <v>1222</v>
      </c>
      <c r="D4127" s="32" t="s">
        <v>1257</v>
      </c>
      <c r="E4127" s="23" t="s">
        <v>1221</v>
      </c>
      <c r="F4127" s="27">
        <v>0.25</v>
      </c>
      <c r="G4127" s="24">
        <v>0</v>
      </c>
      <c r="H4127" s="25">
        <v>15.376300000000001</v>
      </c>
      <c r="I4127" s="25">
        <v>2.5350000000000001</v>
      </c>
      <c r="J4127" s="26">
        <v>45</v>
      </c>
      <c r="K4127" s="26">
        <v>11</v>
      </c>
      <c r="L4127" s="27">
        <v>0.16489999999999999</v>
      </c>
      <c r="M4127" s="28">
        <v>0.59406029999999999</v>
      </c>
      <c r="N4127" s="29">
        <v>0.25</v>
      </c>
      <c r="O4127" s="31" t="s">
        <v>12</v>
      </c>
      <c r="P4127" s="31">
        <v>0.57916729909999998</v>
      </c>
      <c r="Q4127" s="31">
        <v>0.25</v>
      </c>
      <c r="R4127" s="42"/>
      <c r="S4127" s="27">
        <f>IF(A4127="placement",MIN(P4127,IF(R4127="",Q4127,R4127)),"")</f>
        <v>0.25</v>
      </c>
      <c r="T4127" s="28">
        <f>IF($A4127="placement",S4127*J4127,"")</f>
        <v>11.25</v>
      </c>
      <c r="U4127" s="26">
        <f>IF($A4127="placement",T4127,IF($A4127="site",SUMIF($C:$C,$C4127,$T:$T),IF($A4127="user",SUMIF($B:$B,$B4127,$T:$T),SUM($T:$T))))</f>
        <v>11.25</v>
      </c>
      <c r="V4127" s="27">
        <f>U4127/J4127</f>
        <v>0.25</v>
      </c>
    </row>
    <row r="4128" spans="1:22" hidden="1" x14ac:dyDescent="0.3">
      <c r="A4128" s="23" t="s">
        <v>14</v>
      </c>
      <c r="B4128" s="23" t="s">
        <v>1646</v>
      </c>
      <c r="C4128" s="23" t="s">
        <v>1647</v>
      </c>
      <c r="D4128" s="23" t="s">
        <v>1648</v>
      </c>
      <c r="E4128" s="23" t="s">
        <v>1649</v>
      </c>
      <c r="F4128" s="27">
        <v>0.25</v>
      </c>
      <c r="G4128" s="24">
        <v>1</v>
      </c>
      <c r="H4128" s="25">
        <v>112.87779999999999</v>
      </c>
      <c r="I4128" s="25">
        <v>3.7690999999999999</v>
      </c>
      <c r="J4128" s="26">
        <v>45</v>
      </c>
      <c r="K4128" s="26">
        <v>11</v>
      </c>
      <c r="L4128" s="27">
        <v>3.3399999999999999E-2</v>
      </c>
      <c r="M4128" s="28">
        <v>0.39669490000000002</v>
      </c>
      <c r="N4128" s="29">
        <v>0.08</v>
      </c>
      <c r="O4128" s="31" t="s">
        <v>12</v>
      </c>
      <c r="P4128" s="31">
        <v>0.79833368370000002</v>
      </c>
      <c r="Q4128" s="31">
        <v>0.25</v>
      </c>
      <c r="R4128" s="42"/>
      <c r="S4128" s="27">
        <f>IF(A4128="placement",MIN(P4128,IF(R4128="",Q4128,R4128)),"")</f>
        <v>0.25</v>
      </c>
      <c r="T4128" s="28">
        <f>IF($A4128="placement",S4128*J4128,"")</f>
        <v>11.25</v>
      </c>
      <c r="U4128" s="26">
        <f>IF($A4128="placement",T4128,IF($A4128="site",SUMIF($C:$C,$C4128,$T:$T),IF($A4128="user",SUMIF($B:$B,$B4128,$T:$T),SUM($T:$T))))</f>
        <v>11.25</v>
      </c>
      <c r="V4128" s="27">
        <f>U4128/J4128</f>
        <v>0.25</v>
      </c>
    </row>
    <row r="4129" spans="1:22" hidden="1" x14ac:dyDescent="0.3">
      <c r="A4129" s="23" t="s">
        <v>14</v>
      </c>
      <c r="B4129" s="23" t="s">
        <v>1708</v>
      </c>
      <c r="C4129" s="23" t="s">
        <v>1709</v>
      </c>
      <c r="D4129" s="23" t="s">
        <v>1762</v>
      </c>
      <c r="E4129" s="23" t="s">
        <v>1763</v>
      </c>
      <c r="F4129" s="27">
        <v>0.15</v>
      </c>
      <c r="G4129" s="24">
        <v>0</v>
      </c>
      <c r="H4129" s="25">
        <v>2.8471000000000002</v>
      </c>
      <c r="I4129" s="25">
        <v>0.72489999999999999</v>
      </c>
      <c r="J4129" s="26">
        <v>45</v>
      </c>
      <c r="K4129" s="26">
        <v>7</v>
      </c>
      <c r="L4129" s="27">
        <v>0.25459999999999999</v>
      </c>
      <c r="M4129" s="28">
        <v>2.0553015399999999</v>
      </c>
      <c r="N4129" s="29">
        <v>1.5</v>
      </c>
      <c r="O4129" s="31" t="s">
        <v>42</v>
      </c>
      <c r="P4129" s="31">
        <v>0.27018008170000002</v>
      </c>
      <c r="Q4129" s="31">
        <v>0.15</v>
      </c>
      <c r="R4129" s="42"/>
      <c r="S4129" s="27">
        <f>IF(A4129="placement",MIN(P4129,IF(R4129="",Q4129,R4129)),"")</f>
        <v>0.15</v>
      </c>
      <c r="T4129" s="28">
        <f>IF($A4129="placement",S4129*J4129,"")</f>
        <v>6.75</v>
      </c>
      <c r="U4129" s="23">
        <f>IF($A4129="placement",T4129,IF($A4129="site",SUMIF($C:$C,$C4129,$T:$T),IF($A4129="user",SUMIF($B:$B,$B4129,$T:$T),SUM($T:$T))))</f>
        <v>6.75</v>
      </c>
      <c r="V4129" s="27">
        <f>U4129/J4129</f>
        <v>0.15</v>
      </c>
    </row>
    <row r="4130" spans="1:22" hidden="1" x14ac:dyDescent="0.3">
      <c r="A4130" s="23" t="s">
        <v>14</v>
      </c>
      <c r="B4130" s="23" t="s">
        <v>1708</v>
      </c>
      <c r="C4130" s="23" t="s">
        <v>1709</v>
      </c>
      <c r="D4130" s="23" t="s">
        <v>2000</v>
      </c>
      <c r="E4130" s="23" t="s">
        <v>2001</v>
      </c>
      <c r="F4130" s="27">
        <v>0.33</v>
      </c>
      <c r="G4130" s="24">
        <v>0</v>
      </c>
      <c r="H4130" s="25">
        <v>3.1896</v>
      </c>
      <c r="I4130" s="25">
        <v>0.8105</v>
      </c>
      <c r="J4130" s="26">
        <v>45</v>
      </c>
      <c r="K4130" s="26">
        <v>9</v>
      </c>
      <c r="L4130" s="27">
        <v>0.25409999999999999</v>
      </c>
      <c r="M4130" s="28">
        <v>1.8674451400000001</v>
      </c>
      <c r="N4130" s="29">
        <v>1.5</v>
      </c>
      <c r="O4130" s="31" t="s">
        <v>12</v>
      </c>
      <c r="P4130" s="31">
        <v>0.19676355240000001</v>
      </c>
      <c r="Q4130" s="31">
        <v>0.19676355244715599</v>
      </c>
      <c r="R4130" s="42"/>
      <c r="S4130" s="27">
        <f>IF(A4130="placement",MIN(P4130,IF(R4130="",Q4130,R4130)),"")</f>
        <v>0.19676355240000001</v>
      </c>
      <c r="T4130" s="28">
        <f>IF($A4130="placement",S4130*J4130,"")</f>
        <v>8.8543598580000005</v>
      </c>
      <c r="U4130" s="23">
        <f>IF($A4130="placement",T4130,IF($A4130="site",SUMIF($C:$C,$C4130,$T:$T),IF($A4130="user",SUMIF($B:$B,$B4130,$T:$T),SUM($T:$T))))</f>
        <v>8.8543598580000005</v>
      </c>
      <c r="V4130" s="27">
        <f>U4130/J4130</f>
        <v>0.19676355240000001</v>
      </c>
    </row>
    <row r="4131" spans="1:22" hidden="1" x14ac:dyDescent="0.3">
      <c r="A4131" s="23" t="s">
        <v>14</v>
      </c>
      <c r="B4131" s="23" t="s">
        <v>1708</v>
      </c>
      <c r="C4131" s="23" t="s">
        <v>1709</v>
      </c>
      <c r="D4131" s="23" t="s">
        <v>2046</v>
      </c>
      <c r="E4131" s="23" t="s">
        <v>2047</v>
      </c>
      <c r="F4131" s="27">
        <v>0.15</v>
      </c>
      <c r="G4131" s="24">
        <v>0</v>
      </c>
      <c r="H4131" s="25">
        <v>1.9407000000000001</v>
      </c>
      <c r="I4131" s="25">
        <v>0.76390000000000002</v>
      </c>
      <c r="J4131" s="26">
        <v>45</v>
      </c>
      <c r="K4131" s="26">
        <v>7</v>
      </c>
      <c r="L4131" s="27">
        <v>0.39360000000000001</v>
      </c>
      <c r="M4131" s="28">
        <v>1.9476715899999999</v>
      </c>
      <c r="N4131" s="29">
        <v>1.45</v>
      </c>
      <c r="O4131" s="31" t="s">
        <v>42</v>
      </c>
      <c r="P4131" s="31">
        <v>0.25552130740000001</v>
      </c>
      <c r="Q4131" s="31">
        <v>0.15</v>
      </c>
      <c r="R4131" s="42"/>
      <c r="S4131" s="27">
        <f>IF(A4131="placement",MIN(P4131,IF(R4131="",Q4131,R4131)),"")</f>
        <v>0.15</v>
      </c>
      <c r="T4131" s="28">
        <f>IF($A4131="placement",S4131*J4131,"")</f>
        <v>6.75</v>
      </c>
      <c r="U4131" s="26">
        <f>IF($A4131="placement",T4131,IF($A4131="site",SUMIF($C:$C,$C4131,$T:$T),IF($A4131="user",SUMIF($B:$B,$B4131,$T:$T),SUM($T:$T))))</f>
        <v>6.75</v>
      </c>
      <c r="V4131" s="27">
        <f>U4131/J4131</f>
        <v>0.15</v>
      </c>
    </row>
    <row r="4132" spans="1:22" hidden="1" x14ac:dyDescent="0.3">
      <c r="A4132" s="23" t="s">
        <v>14</v>
      </c>
      <c r="B4132" s="23" t="s">
        <v>10691</v>
      </c>
      <c r="C4132" s="23" t="s">
        <v>10692</v>
      </c>
      <c r="D4132" s="23" t="s">
        <v>10693</v>
      </c>
      <c r="E4132" s="23" t="s">
        <v>10694</v>
      </c>
      <c r="F4132" s="27">
        <v>0.25</v>
      </c>
      <c r="G4132" s="24">
        <v>0</v>
      </c>
      <c r="H4132" s="25">
        <v>10.3939</v>
      </c>
      <c r="I4132" s="25">
        <v>2.2498</v>
      </c>
      <c r="J4132" s="26">
        <v>45</v>
      </c>
      <c r="K4132" s="26">
        <v>11</v>
      </c>
      <c r="L4132" s="27">
        <v>0.2165</v>
      </c>
      <c r="M4132" s="28">
        <v>0.65947867999999998</v>
      </c>
      <c r="N4132" s="29">
        <v>0.5</v>
      </c>
      <c r="O4132" s="31" t="s">
        <v>12</v>
      </c>
      <c r="P4132" s="31">
        <v>0.24182537700000001</v>
      </c>
      <c r="Q4132" s="31">
        <v>0.24182537695699899</v>
      </c>
      <c r="R4132" s="42"/>
      <c r="S4132" s="27">
        <f>IF(A4132="placement",MIN(P4132,IF(R4132="",Q4132,R4132)),"")</f>
        <v>0.24182537695699899</v>
      </c>
      <c r="T4132" s="28">
        <f>IF($A4132="placement",S4132*J4132,"")</f>
        <v>10.882141963064955</v>
      </c>
      <c r="U4132" s="26">
        <f>IF($A4132="placement",T4132,IF($A4132="site",SUMIF($C:$C,$C4132,$T:$T),IF($A4132="user",SUMIF($B:$B,$B4132,$T:$T),SUM($T:$T))))</f>
        <v>10.882141963064955</v>
      </c>
      <c r="V4132" s="27">
        <f>U4132/J4132</f>
        <v>0.24182537695699899</v>
      </c>
    </row>
    <row r="4133" spans="1:22" x14ac:dyDescent="0.3">
      <c r="A4133" s="23" t="s">
        <v>14</v>
      </c>
      <c r="B4133" s="23" t="s">
        <v>4016</v>
      </c>
      <c r="C4133" s="23" t="s">
        <v>4018</v>
      </c>
      <c r="D4133" s="23" t="s">
        <v>4073</v>
      </c>
      <c r="E4133" s="23" t="s">
        <v>4074</v>
      </c>
      <c r="F4133" s="27">
        <v>0.25</v>
      </c>
      <c r="G4133" s="24">
        <v>0</v>
      </c>
      <c r="H4133" s="25">
        <v>8.7771000000000008</v>
      </c>
      <c r="I4133" s="25">
        <v>1.5311999999999999</v>
      </c>
      <c r="J4133" s="26">
        <v>45</v>
      </c>
      <c r="K4133" s="26">
        <v>11</v>
      </c>
      <c r="L4133" s="27">
        <v>0.17449999999999999</v>
      </c>
      <c r="M4133" s="28">
        <v>0.97580352000000004</v>
      </c>
      <c r="N4133" s="29">
        <v>0.65</v>
      </c>
      <c r="O4133" s="31" t="s">
        <v>12</v>
      </c>
      <c r="P4133" s="31">
        <v>0.33388229450000001</v>
      </c>
      <c r="Q4133" s="31">
        <v>0.25</v>
      </c>
      <c r="R4133" s="42">
        <v>0.3</v>
      </c>
      <c r="S4133" s="27">
        <f>IF(A4133="placement",MIN(P4133,IF(R4133="",Q4133,R4133)),"")</f>
        <v>0.3</v>
      </c>
      <c r="T4133" s="28">
        <f>IF($A4133="placement",S4133*J4133,"")</f>
        <v>13.5</v>
      </c>
      <c r="U4133" s="26">
        <f>IF($A4133="placement",T4133,IF($A4133="site",SUMIF($C:$C,$C4133,$T:$T),IF($A4133="user",SUMIF($B:$B,$B4133,$T:$T),SUM($T:$T))))</f>
        <v>13.5</v>
      </c>
      <c r="V4133" s="27">
        <f>U4133/J4133</f>
        <v>0.3</v>
      </c>
    </row>
    <row r="4134" spans="1:22" hidden="1" x14ac:dyDescent="0.3">
      <c r="A4134" s="23" t="s">
        <v>14</v>
      </c>
      <c r="B4134" s="23" t="s">
        <v>4235</v>
      </c>
      <c r="C4134" s="23" t="s">
        <v>4237</v>
      </c>
      <c r="D4134" s="23" t="s">
        <v>4238</v>
      </c>
      <c r="E4134" s="23" t="s">
        <v>4239</v>
      </c>
      <c r="F4134" s="27">
        <v>0.25</v>
      </c>
      <c r="G4134" s="24">
        <v>0</v>
      </c>
      <c r="H4134" s="25">
        <v>5.7046000000000001</v>
      </c>
      <c r="I4134" s="25">
        <v>1.5773999999999999</v>
      </c>
      <c r="J4134" s="26">
        <v>45</v>
      </c>
      <c r="K4134" s="26">
        <v>11</v>
      </c>
      <c r="L4134" s="27">
        <v>0.27650000000000002</v>
      </c>
      <c r="M4134" s="28">
        <v>0.95734275000000002</v>
      </c>
      <c r="N4134" s="29">
        <v>0.5</v>
      </c>
      <c r="O4134" s="31" t="s">
        <v>42</v>
      </c>
      <c r="P4134" s="31">
        <v>0.477721016</v>
      </c>
      <c r="Q4134" s="31">
        <v>0.25</v>
      </c>
      <c r="R4134" s="42"/>
      <c r="S4134" s="27">
        <f>IF(A4134="placement",MIN(P4134,IF(R4134="",Q4134,R4134)),"")</f>
        <v>0.25</v>
      </c>
      <c r="T4134" s="28">
        <f>IF($A4134="placement",S4134*J4134,"")</f>
        <v>11.25</v>
      </c>
      <c r="U4134" s="26">
        <f>IF($A4134="placement",T4134,IF($A4134="site",SUMIF($C:$C,$C4134,$T:$T),IF($A4134="user",SUMIF($B:$B,$B4134,$T:$T),SUM($T:$T))))</f>
        <v>11.25</v>
      </c>
      <c r="V4134" s="27">
        <f>U4134/J4134</f>
        <v>0.25</v>
      </c>
    </row>
    <row r="4135" spans="1:22" hidden="1" x14ac:dyDescent="0.3">
      <c r="A4135" s="23" t="s">
        <v>14</v>
      </c>
      <c r="B4135" s="23" t="s">
        <v>4528</v>
      </c>
      <c r="C4135" s="23" t="s">
        <v>4530</v>
      </c>
      <c r="D4135" s="23" t="s">
        <v>4593</v>
      </c>
      <c r="E4135" s="23" t="s">
        <v>4594</v>
      </c>
      <c r="F4135" s="27">
        <v>0.33</v>
      </c>
      <c r="G4135" s="24">
        <v>0</v>
      </c>
      <c r="H4135" s="25">
        <v>24.177800000000001</v>
      </c>
      <c r="I4135" s="25">
        <v>1.6201000000000001</v>
      </c>
      <c r="J4135" s="26">
        <v>45</v>
      </c>
      <c r="K4135" s="26">
        <v>11</v>
      </c>
      <c r="L4135" s="27">
        <v>6.7000000000000004E-2</v>
      </c>
      <c r="M4135" s="28">
        <v>0.91610968999999998</v>
      </c>
      <c r="N4135" s="29">
        <v>0.7</v>
      </c>
      <c r="O4135" s="31" t="s">
        <v>12</v>
      </c>
      <c r="P4135" s="31">
        <v>0.23589936089999999</v>
      </c>
      <c r="Q4135" s="31">
        <v>0.23589936089936001</v>
      </c>
      <c r="R4135" s="42"/>
      <c r="S4135" s="27">
        <f>IF(A4135="placement",MIN(P4135,IF(R4135="",Q4135,R4135)),"")</f>
        <v>0.23589936089936001</v>
      </c>
      <c r="T4135" s="28">
        <f>IF($A4135="placement",S4135*J4135,"")</f>
        <v>10.6154712404712</v>
      </c>
      <c r="U4135" s="23">
        <f>IF($A4135="placement",T4135,IF($A4135="site",SUMIF($C:$C,$C4135,$T:$T),IF($A4135="user",SUMIF($B:$B,$B4135,$T:$T),SUM($T:$T))))</f>
        <v>10.6154712404712</v>
      </c>
      <c r="V4135" s="27">
        <f>U4135/J4135</f>
        <v>0.23589936089936001</v>
      </c>
    </row>
    <row r="4136" spans="1:22" x14ac:dyDescent="0.3">
      <c r="A4136" s="23" t="s">
        <v>14</v>
      </c>
      <c r="B4136" s="23" t="s">
        <v>4652</v>
      </c>
      <c r="C4136" s="23" t="s">
        <v>4653</v>
      </c>
      <c r="D4136" s="23" t="s">
        <v>4662</v>
      </c>
      <c r="E4136" s="23" t="s">
        <v>4663</v>
      </c>
      <c r="F4136" s="27">
        <v>0.33</v>
      </c>
      <c r="G4136" s="24">
        <v>0</v>
      </c>
      <c r="H4136" s="25">
        <v>22.1203</v>
      </c>
      <c r="I4136" s="25">
        <v>9.3133999999999997</v>
      </c>
      <c r="J4136" s="26">
        <v>45</v>
      </c>
      <c r="K4136" s="26">
        <v>15</v>
      </c>
      <c r="L4136" s="27">
        <v>0.42099999999999999</v>
      </c>
      <c r="M4136" s="28">
        <v>0.16225725999999999</v>
      </c>
      <c r="N4136" s="29">
        <v>0.01</v>
      </c>
      <c r="O4136" s="31" t="s">
        <v>12</v>
      </c>
      <c r="P4136" s="31">
        <v>0.93836947680000005</v>
      </c>
      <c r="Q4136" s="31">
        <v>0.32999999999999902</v>
      </c>
      <c r="R4136" s="42">
        <v>0.4</v>
      </c>
      <c r="S4136" s="27">
        <f>IF(A4136="placement",MIN(P4136,IF(R4136="",Q4136,R4136)),"")</f>
        <v>0.4</v>
      </c>
      <c r="T4136" s="28">
        <f>IF($A4136="placement",S4136*J4136,"")</f>
        <v>18</v>
      </c>
      <c r="U4136" s="26">
        <f>IF($A4136="placement",T4136,IF($A4136="site",SUMIF($C:$C,$C4136,$T:$T),IF($A4136="user",SUMIF($B:$B,$B4136,$T:$T),SUM($T:$T))))</f>
        <v>18</v>
      </c>
      <c r="V4136" s="27">
        <f>U4136/J4136</f>
        <v>0.4</v>
      </c>
    </row>
    <row r="4137" spans="1:22" hidden="1" x14ac:dyDescent="0.3">
      <c r="A4137" s="23" t="s">
        <v>14</v>
      </c>
      <c r="B4137" s="23" t="s">
        <v>5211</v>
      </c>
      <c r="C4137" s="23" t="s">
        <v>5213</v>
      </c>
      <c r="D4137" s="23" t="s">
        <v>5284</v>
      </c>
      <c r="E4137" s="23" t="s">
        <v>5285</v>
      </c>
      <c r="F4137" s="27">
        <v>0.33</v>
      </c>
      <c r="G4137" s="24">
        <v>0</v>
      </c>
      <c r="H4137" s="25">
        <v>4.3083999999999998</v>
      </c>
      <c r="I4137" s="25">
        <v>1.3026</v>
      </c>
      <c r="J4137" s="26">
        <v>45</v>
      </c>
      <c r="K4137" s="26">
        <v>14</v>
      </c>
      <c r="L4137" s="27">
        <v>0.30230000000000001</v>
      </c>
      <c r="M4137" s="28">
        <v>1.1598815499999999</v>
      </c>
      <c r="N4137" s="29">
        <v>0.8</v>
      </c>
      <c r="O4137" s="31" t="s">
        <v>12</v>
      </c>
      <c r="P4137" s="31">
        <v>0.31027440000000001</v>
      </c>
      <c r="Q4137" s="31">
        <v>0.31027440004538598</v>
      </c>
      <c r="R4137" s="42"/>
      <c r="S4137" s="27">
        <f>IF(A4137="placement",MIN(P4137,IF(R4137="",Q4137,R4137)),"")</f>
        <v>0.31027440000000001</v>
      </c>
      <c r="T4137" s="28">
        <f>IF($A4137="placement",S4137*J4137,"")</f>
        <v>13.962348</v>
      </c>
      <c r="U4137" s="26">
        <f>IF($A4137="placement",T4137,IF($A4137="site",SUMIF($C:$C,$C4137,$T:$T),IF($A4137="user",SUMIF($B:$B,$B4137,$T:$T),SUM($T:$T))))</f>
        <v>13.962348</v>
      </c>
      <c r="V4137" s="27">
        <f>U4137/J4137</f>
        <v>0.31027440000000001</v>
      </c>
    </row>
    <row r="4138" spans="1:22" hidden="1" x14ac:dyDescent="0.3">
      <c r="A4138" s="23" t="s">
        <v>14</v>
      </c>
      <c r="B4138" s="23" t="s">
        <v>5211</v>
      </c>
      <c r="C4138" s="23" t="s">
        <v>5213</v>
      </c>
      <c r="D4138" s="32" t="s">
        <v>5321</v>
      </c>
      <c r="E4138" s="23" t="s">
        <v>5322</v>
      </c>
      <c r="F4138" s="27">
        <v>0.25</v>
      </c>
      <c r="G4138" s="24">
        <v>0</v>
      </c>
      <c r="H4138" s="25">
        <v>2.9506000000000001</v>
      </c>
      <c r="I4138" s="25">
        <v>1.367</v>
      </c>
      <c r="J4138" s="26">
        <v>45</v>
      </c>
      <c r="K4138" s="26">
        <v>11</v>
      </c>
      <c r="L4138" s="27">
        <v>0.46329999999999999</v>
      </c>
      <c r="M4138" s="28">
        <v>1.08803428</v>
      </c>
      <c r="N4138" s="29">
        <v>0.8</v>
      </c>
      <c r="O4138" s="31" t="s">
        <v>12</v>
      </c>
      <c r="P4138" s="31">
        <v>0.264729047</v>
      </c>
      <c r="Q4138" s="31">
        <v>0.25</v>
      </c>
      <c r="R4138" s="42"/>
      <c r="S4138" s="27">
        <f>IF(A4138="placement",MIN(P4138,IF(R4138="",Q4138,R4138)),"")</f>
        <v>0.25</v>
      </c>
      <c r="T4138" s="28">
        <f>IF($A4138="placement",S4138*J4138,"")</f>
        <v>11.25</v>
      </c>
      <c r="U4138" s="26">
        <f>IF($A4138="placement",T4138,IF($A4138="site",SUMIF($C:$C,$C4138,$T:$T),IF($A4138="user",SUMIF($B:$B,$B4138,$T:$T),SUM($T:$T))))</f>
        <v>11.25</v>
      </c>
      <c r="V4138" s="27">
        <f>U4138/J4138</f>
        <v>0.25</v>
      </c>
    </row>
    <row r="4139" spans="1:22" hidden="1" x14ac:dyDescent="0.3">
      <c r="A4139" s="23" t="s">
        <v>14</v>
      </c>
      <c r="B4139" s="23" t="s">
        <v>5623</v>
      </c>
      <c r="C4139" s="23" t="s">
        <v>5625</v>
      </c>
      <c r="D4139" s="23" t="s">
        <v>5649</v>
      </c>
      <c r="E4139" s="23" t="s">
        <v>5650</v>
      </c>
      <c r="F4139" s="27">
        <v>0.25</v>
      </c>
      <c r="G4139" s="24">
        <v>0</v>
      </c>
      <c r="H4139" s="25">
        <v>29.422599999999999</v>
      </c>
      <c r="I4139" s="25">
        <v>19.2346</v>
      </c>
      <c r="J4139" s="26">
        <v>45</v>
      </c>
      <c r="K4139" s="26">
        <v>11</v>
      </c>
      <c r="L4139" s="27">
        <v>0.65369999999999995</v>
      </c>
      <c r="M4139" s="28">
        <v>7.7691209999999997E-2</v>
      </c>
      <c r="N4139" s="29">
        <v>0.01</v>
      </c>
      <c r="O4139" s="31" t="s">
        <v>42</v>
      </c>
      <c r="P4139" s="31">
        <v>0.87128531139999998</v>
      </c>
      <c r="Q4139" s="31">
        <v>0.25</v>
      </c>
      <c r="R4139" s="42"/>
      <c r="S4139" s="27">
        <f>IF(A4139="placement",MIN(P4139,IF(R4139="",Q4139,R4139)),"")</f>
        <v>0.25</v>
      </c>
      <c r="T4139" s="28">
        <f>IF($A4139="placement",S4139*J4139,"")</f>
        <v>11.25</v>
      </c>
      <c r="U4139" s="26">
        <f>IF($A4139="placement",T4139,IF($A4139="site",SUMIF($C:$C,$C4139,$T:$T),IF($A4139="user",SUMIF($B:$B,$B4139,$T:$T),SUM($T:$T))))</f>
        <v>11.25</v>
      </c>
      <c r="V4139" s="27">
        <f>U4139/J4139</f>
        <v>0.25</v>
      </c>
    </row>
    <row r="4140" spans="1:22" hidden="1" x14ac:dyDescent="0.3">
      <c r="A4140" s="23" t="s">
        <v>14</v>
      </c>
      <c r="B4140" s="23" t="s">
        <v>6036</v>
      </c>
      <c r="C4140" s="23" t="s">
        <v>6038</v>
      </c>
      <c r="D4140" s="23" t="s">
        <v>6039</v>
      </c>
      <c r="E4140" s="23" t="s">
        <v>6040</v>
      </c>
      <c r="F4140" s="27">
        <v>0.25</v>
      </c>
      <c r="G4140" s="24">
        <v>0</v>
      </c>
      <c r="H4140" s="25">
        <v>6.1685999999999996</v>
      </c>
      <c r="I4140" s="25">
        <v>1.2323999999999999</v>
      </c>
      <c r="J4140" s="26">
        <v>45</v>
      </c>
      <c r="K4140" s="26">
        <v>11</v>
      </c>
      <c r="L4140" s="27">
        <v>0.19980000000000001</v>
      </c>
      <c r="M4140" s="28">
        <v>1.21619429</v>
      </c>
      <c r="N4140" s="29">
        <v>0.9</v>
      </c>
      <c r="O4140" s="31" t="s">
        <v>42</v>
      </c>
      <c r="P4140" s="31">
        <v>0.25998665589999997</v>
      </c>
      <c r="Q4140" s="31">
        <v>0.25</v>
      </c>
      <c r="R4140" s="42"/>
      <c r="S4140" s="27">
        <f>IF(A4140="placement",MIN(P4140,IF(R4140="",Q4140,R4140)),"")</f>
        <v>0.25</v>
      </c>
      <c r="T4140" s="28">
        <f>IF($A4140="placement",S4140*J4140,"")</f>
        <v>11.25</v>
      </c>
      <c r="U4140" s="26">
        <f>IF($A4140="placement",T4140,IF($A4140="site",SUMIF($C:$C,$C4140,$T:$T),IF($A4140="user",SUMIF($B:$B,$B4140,$T:$T),SUM($T:$T))))</f>
        <v>11.25</v>
      </c>
      <c r="V4140" s="27">
        <f>U4140/J4140</f>
        <v>0.25</v>
      </c>
    </row>
    <row r="4141" spans="1:22" hidden="1" x14ac:dyDescent="0.3">
      <c r="A4141" s="23" t="s">
        <v>14</v>
      </c>
      <c r="B4141" s="23" t="s">
        <v>10986</v>
      </c>
      <c r="C4141" s="23" t="s">
        <v>10987</v>
      </c>
      <c r="D4141" s="23" t="s">
        <v>10988</v>
      </c>
      <c r="E4141" s="23" t="s">
        <v>10989</v>
      </c>
      <c r="F4141" s="27">
        <v>0.25</v>
      </c>
      <c r="G4141" s="24">
        <v>0</v>
      </c>
      <c r="H4141" s="25">
        <v>7.1699000000000002</v>
      </c>
      <c r="I4141" s="25">
        <v>1.1594</v>
      </c>
      <c r="J4141" s="26">
        <v>45</v>
      </c>
      <c r="K4141" s="26">
        <v>11</v>
      </c>
      <c r="L4141" s="27">
        <v>0.16170000000000001</v>
      </c>
      <c r="M4141" s="28">
        <v>1.2970798400000001</v>
      </c>
      <c r="N4141" s="29">
        <v>0.8</v>
      </c>
      <c r="O4141" s="31" t="s">
        <v>12</v>
      </c>
      <c r="P4141" s="31">
        <v>0.38322994939999999</v>
      </c>
      <c r="Q4141" s="31">
        <v>0.25</v>
      </c>
      <c r="R4141" s="42"/>
      <c r="S4141" s="27">
        <f>IF(A4141="placement",MIN(P4141,IF(R4141="",Q4141,R4141)),"")</f>
        <v>0.25</v>
      </c>
      <c r="T4141" s="28">
        <f>IF($A4141="placement",S4141*J4141,"")</f>
        <v>11.25</v>
      </c>
      <c r="U4141" s="26">
        <f>IF($A4141="placement",T4141,IF($A4141="site",SUMIF($C:$C,$C4141,$T:$T),IF($A4141="user",SUMIF($B:$B,$B4141,$T:$T),SUM($T:$T))))</f>
        <v>11.25</v>
      </c>
      <c r="V4141" s="27">
        <f>U4141/J4141</f>
        <v>0.25</v>
      </c>
    </row>
    <row r="4142" spans="1:22" hidden="1" x14ac:dyDescent="0.3">
      <c r="A4142" s="23" t="s">
        <v>14</v>
      </c>
      <c r="B4142" s="23" t="s">
        <v>6568</v>
      </c>
      <c r="C4142" s="23" t="s">
        <v>6570</v>
      </c>
      <c r="D4142" s="32" t="s">
        <v>6575</v>
      </c>
      <c r="E4142" s="23" t="s">
        <v>6576</v>
      </c>
      <c r="F4142" s="27">
        <v>0.25</v>
      </c>
      <c r="G4142" s="24">
        <v>0</v>
      </c>
      <c r="H4142" s="25">
        <v>8.7174999999999994</v>
      </c>
      <c r="I4142" s="25">
        <v>0.74670000000000003</v>
      </c>
      <c r="J4142" s="26">
        <v>45</v>
      </c>
      <c r="K4142" s="26">
        <v>0</v>
      </c>
      <c r="L4142" s="27">
        <v>8.5699999999999998E-2</v>
      </c>
      <c r="M4142" s="28">
        <v>2.0026018699999999</v>
      </c>
      <c r="N4142" s="29">
        <v>2</v>
      </c>
      <c r="O4142" s="31" t="s">
        <v>42</v>
      </c>
      <c r="P4142" s="31">
        <v>1.2992472E-3</v>
      </c>
      <c r="Q4142" s="31">
        <v>1.2992472008865399E-3</v>
      </c>
      <c r="R4142" s="42"/>
      <c r="S4142" s="27">
        <f>IF(A4142="placement",MIN(P4142,IF(R4142="",Q4142,R4142)),"")</f>
        <v>1.2992472E-3</v>
      </c>
      <c r="T4142" s="28">
        <f>IF($A4142="placement",S4142*J4142,"")</f>
        <v>5.8466124000000001E-2</v>
      </c>
      <c r="U4142" s="26">
        <f>IF($A4142="placement",T4142,IF($A4142="site",SUMIF($C:$C,$C4142,$T:$T),IF($A4142="user",SUMIF($B:$B,$B4142,$T:$T),SUM($T:$T))))</f>
        <v>5.8466124000000001E-2</v>
      </c>
      <c r="V4142" s="27">
        <f>U4142/J4142</f>
        <v>1.2992472E-3</v>
      </c>
    </row>
    <row r="4143" spans="1:22" hidden="1" x14ac:dyDescent="0.3">
      <c r="A4143" s="23" t="s">
        <v>14</v>
      </c>
      <c r="B4143" s="23" t="s">
        <v>6638</v>
      </c>
      <c r="C4143" s="23" t="s">
        <v>6639</v>
      </c>
      <c r="D4143" s="23" t="s">
        <v>6710</v>
      </c>
      <c r="E4143" s="23" t="s">
        <v>6711</v>
      </c>
      <c r="F4143" s="27">
        <v>0.25</v>
      </c>
      <c r="G4143" s="24">
        <v>0</v>
      </c>
      <c r="H4143" s="25">
        <v>41.247799999999998</v>
      </c>
      <c r="I4143" s="25">
        <v>2.6534</v>
      </c>
      <c r="J4143" s="26">
        <v>45</v>
      </c>
      <c r="K4143" s="26">
        <v>11</v>
      </c>
      <c r="L4143" s="27">
        <v>6.4299999999999996E-2</v>
      </c>
      <c r="M4143" s="28">
        <v>0.56234521000000004</v>
      </c>
      <c r="N4143" s="29">
        <v>0.4</v>
      </c>
      <c r="O4143" s="31" t="s">
        <v>12</v>
      </c>
      <c r="P4143" s="31">
        <v>0.2886931546</v>
      </c>
      <c r="Q4143" s="31">
        <v>0.25</v>
      </c>
      <c r="R4143" s="42"/>
      <c r="S4143" s="27">
        <f>IF(A4143="placement",MIN(P4143,IF(R4143="",Q4143,R4143)),"")</f>
        <v>0.25</v>
      </c>
      <c r="T4143" s="28">
        <f>IF($A4143="placement",S4143*J4143,"")</f>
        <v>11.25</v>
      </c>
      <c r="U4143" s="26">
        <f>IF($A4143="placement",T4143,IF($A4143="site",SUMIF($C:$C,$C4143,$T:$T),IF($A4143="user",SUMIF($B:$B,$B4143,$T:$T),SUM($T:$T))))</f>
        <v>11.25</v>
      </c>
      <c r="V4143" s="27">
        <f>U4143/J4143</f>
        <v>0.25</v>
      </c>
    </row>
    <row r="4144" spans="1:22" hidden="1" x14ac:dyDescent="0.3">
      <c r="A4144" s="23" t="s">
        <v>14</v>
      </c>
      <c r="B4144" s="23" t="s">
        <v>7689</v>
      </c>
      <c r="C4144" s="23" t="s">
        <v>7690</v>
      </c>
      <c r="D4144" s="23" t="s">
        <v>7721</v>
      </c>
      <c r="E4144" s="23" t="s">
        <v>7722</v>
      </c>
      <c r="F4144" s="27">
        <v>0.1</v>
      </c>
      <c r="G4144" s="24">
        <v>0</v>
      </c>
      <c r="H4144" s="25">
        <v>5.1801000000000004</v>
      </c>
      <c r="I4144" s="25">
        <v>1.0859000000000001</v>
      </c>
      <c r="J4144" s="26">
        <v>45</v>
      </c>
      <c r="K4144" s="26">
        <v>5</v>
      </c>
      <c r="L4144" s="27">
        <v>0.20960000000000001</v>
      </c>
      <c r="M4144" s="28">
        <v>1.3927904200000001</v>
      </c>
      <c r="N4144" s="29">
        <v>0.95</v>
      </c>
      <c r="O4144" s="31" t="s">
        <v>12</v>
      </c>
      <c r="P4144" s="31">
        <v>0.31791604480000002</v>
      </c>
      <c r="Q4144" s="31">
        <v>0.1</v>
      </c>
      <c r="R4144" s="42"/>
      <c r="S4144" s="27">
        <f>IF(A4144="placement",MIN(P4144,IF(R4144="",Q4144,R4144)),"")</f>
        <v>0.1</v>
      </c>
      <c r="T4144" s="28">
        <f>IF($A4144="placement",S4144*J4144,"")</f>
        <v>4.5</v>
      </c>
      <c r="U4144" s="26">
        <f>IF($A4144="placement",T4144,IF($A4144="site",SUMIF($C:$C,$C4144,$T:$T),IF($A4144="user",SUMIF($B:$B,$B4144,$T:$T),SUM($T:$T))))</f>
        <v>4.5</v>
      </c>
      <c r="V4144" s="27">
        <f>U4144/J4144</f>
        <v>0.1</v>
      </c>
    </row>
    <row r="4145" spans="1:22" hidden="1" x14ac:dyDescent="0.3">
      <c r="A4145" s="23" t="s">
        <v>14</v>
      </c>
      <c r="B4145" s="23" t="s">
        <v>11061</v>
      </c>
      <c r="C4145" s="23" t="s">
        <v>11062</v>
      </c>
      <c r="D4145" s="23" t="s">
        <v>11063</v>
      </c>
      <c r="E4145" s="23" t="s">
        <v>11064</v>
      </c>
      <c r="F4145" s="27">
        <v>0.25</v>
      </c>
      <c r="G4145" s="24">
        <v>0</v>
      </c>
      <c r="H4145" s="25">
        <v>9.8689999999999998</v>
      </c>
      <c r="I4145" s="25">
        <v>1.0869</v>
      </c>
      <c r="J4145" s="26">
        <v>45</v>
      </c>
      <c r="K4145" s="26">
        <v>11</v>
      </c>
      <c r="L4145" s="27">
        <v>0.1101</v>
      </c>
      <c r="M4145" s="28">
        <v>1.3763538399999999</v>
      </c>
      <c r="N4145" s="29">
        <v>1</v>
      </c>
      <c r="O4145" s="31" t="s">
        <v>12</v>
      </c>
      <c r="P4145" s="31">
        <v>0.27344264800000001</v>
      </c>
      <c r="Q4145" s="31">
        <v>0.25</v>
      </c>
      <c r="R4145" s="42"/>
      <c r="S4145" s="27">
        <f>IF(A4145="placement",MIN(P4145,IF(R4145="",Q4145,R4145)),"")</f>
        <v>0.25</v>
      </c>
      <c r="T4145" s="28">
        <f>IF($A4145="placement",S4145*J4145,"")</f>
        <v>11.25</v>
      </c>
      <c r="U4145" s="26">
        <f>IF($A4145="placement",T4145,IF($A4145="site",SUMIF($C:$C,$C4145,$T:$T),IF($A4145="user",SUMIF($B:$B,$B4145,$T:$T),SUM($T:$T))))</f>
        <v>11.25</v>
      </c>
      <c r="V4145" s="27">
        <f>U4145/J4145</f>
        <v>0.25</v>
      </c>
    </row>
    <row r="4146" spans="1:22" hidden="1" x14ac:dyDescent="0.3">
      <c r="A4146" s="23" t="s">
        <v>14</v>
      </c>
      <c r="B4146" s="23" t="s">
        <v>8390</v>
      </c>
      <c r="C4146" s="23" t="s">
        <v>8391</v>
      </c>
      <c r="D4146" s="23" t="s">
        <v>11094</v>
      </c>
      <c r="E4146" s="23" t="s">
        <v>11095</v>
      </c>
      <c r="F4146" s="27">
        <v>0.25</v>
      </c>
      <c r="G4146" s="24">
        <v>0</v>
      </c>
      <c r="H4146" s="25">
        <v>7.4934000000000003</v>
      </c>
      <c r="I4146" s="25">
        <v>1.3940999999999999</v>
      </c>
      <c r="J4146" s="26">
        <v>45</v>
      </c>
      <c r="K4146" s="26">
        <v>11</v>
      </c>
      <c r="L4146" s="27">
        <v>0.186</v>
      </c>
      <c r="M4146" s="28">
        <v>1.07144028</v>
      </c>
      <c r="N4146" s="29">
        <v>0.7</v>
      </c>
      <c r="O4146" s="31" t="s">
        <v>12</v>
      </c>
      <c r="P4146" s="31">
        <v>0.34667380790000002</v>
      </c>
      <c r="Q4146" s="31">
        <v>0.25</v>
      </c>
      <c r="R4146" s="42"/>
      <c r="S4146" s="27">
        <f>IF(A4146="placement",MIN(P4146,IF(R4146="",Q4146,R4146)),"")</f>
        <v>0.25</v>
      </c>
      <c r="T4146" s="28">
        <f>IF($A4146="placement",S4146*J4146,"")</f>
        <v>11.25</v>
      </c>
      <c r="U4146" s="26">
        <f>IF($A4146="placement",T4146,IF($A4146="site",SUMIF($C:$C,$C4146,$T:$T),IF($A4146="user",SUMIF($B:$B,$B4146,$T:$T),SUM($T:$T))))</f>
        <v>11.25</v>
      </c>
      <c r="V4146" s="27">
        <f>U4146/J4146</f>
        <v>0.25</v>
      </c>
    </row>
    <row r="4147" spans="1:22" hidden="1" x14ac:dyDescent="0.3">
      <c r="A4147" s="23" t="s">
        <v>14</v>
      </c>
      <c r="B4147" s="23" t="s">
        <v>9338</v>
      </c>
      <c r="C4147" s="23" t="s">
        <v>7914</v>
      </c>
      <c r="D4147" s="23" t="s">
        <v>9350</v>
      </c>
      <c r="E4147" s="23" t="s">
        <v>9351</v>
      </c>
      <c r="F4147" s="27">
        <v>0.33</v>
      </c>
      <c r="G4147" s="24">
        <v>1</v>
      </c>
      <c r="H4147" s="25">
        <v>196.31950000000001</v>
      </c>
      <c r="I4147" s="25">
        <v>5.9183000000000003</v>
      </c>
      <c r="J4147" s="26">
        <v>45</v>
      </c>
      <c r="K4147" s="26">
        <v>15</v>
      </c>
      <c r="L4147" s="27">
        <v>3.0099999999999998E-2</v>
      </c>
      <c r="M4147" s="28">
        <v>0.25549387000000001</v>
      </c>
      <c r="N4147" s="29">
        <v>0.08</v>
      </c>
      <c r="O4147" s="31" t="s">
        <v>12</v>
      </c>
      <c r="P4147" s="31">
        <v>0.68688094020000001</v>
      </c>
      <c r="Q4147" s="31">
        <v>0.33</v>
      </c>
      <c r="R4147" s="42"/>
      <c r="S4147" s="27">
        <f>IF(A4147="placement",MIN(P4147,IF(R4147="",Q4147,R4147)),"")</f>
        <v>0.33</v>
      </c>
      <c r="T4147" s="28">
        <f>IF($A4147="placement",S4147*J4147,"")</f>
        <v>14.850000000000001</v>
      </c>
      <c r="U4147" s="26">
        <f>IF($A4147="placement",T4147,IF($A4147="site",SUMIF($C:$C,$C4147,$T:$T),IF($A4147="user",SUMIF($B:$B,$B4147,$T:$T),SUM($T:$T))))</f>
        <v>14.850000000000001</v>
      </c>
      <c r="V4147" s="27">
        <f>U4147/J4147</f>
        <v>0.33</v>
      </c>
    </row>
    <row r="4148" spans="1:22" hidden="1" x14ac:dyDescent="0.3">
      <c r="A4148" s="23" t="s">
        <v>14</v>
      </c>
      <c r="B4148" s="23" t="s">
        <v>9599</v>
      </c>
      <c r="C4148" s="23" t="s">
        <v>9601</v>
      </c>
      <c r="D4148" s="32" t="s">
        <v>9632</v>
      </c>
      <c r="E4148" s="23" t="s">
        <v>9633</v>
      </c>
      <c r="F4148" s="27">
        <v>0.25</v>
      </c>
      <c r="G4148" s="24">
        <v>0</v>
      </c>
      <c r="H4148" s="25">
        <v>4.9337</v>
      </c>
      <c r="I4148" s="25">
        <v>0.70789999999999997</v>
      </c>
      <c r="J4148" s="26">
        <v>45</v>
      </c>
      <c r="K4148" s="26">
        <v>11</v>
      </c>
      <c r="L4148" s="27">
        <v>0.14349999999999999</v>
      </c>
      <c r="M4148" s="28">
        <v>2.1030471199999998</v>
      </c>
      <c r="N4148" s="29">
        <v>1.5</v>
      </c>
      <c r="O4148" s="31" t="s">
        <v>42</v>
      </c>
      <c r="P4148" s="31">
        <v>0.28674921920000002</v>
      </c>
      <c r="Q4148" s="31">
        <v>0.25</v>
      </c>
      <c r="R4148" s="42"/>
      <c r="S4148" s="27">
        <f>IF(A4148="placement",MIN(P4148,IF(R4148="",Q4148,R4148)),"")</f>
        <v>0.25</v>
      </c>
      <c r="T4148" s="28">
        <f>IF($A4148="placement",S4148*J4148,"")</f>
        <v>11.25</v>
      </c>
      <c r="U4148" s="26">
        <f>IF($A4148="placement",T4148,IF($A4148="site",SUMIF($C:$C,$C4148,$T:$T),IF($A4148="user",SUMIF($B:$B,$B4148,$T:$T),SUM($T:$T))))</f>
        <v>11.25</v>
      </c>
      <c r="V4148" s="27">
        <f>U4148/J4148</f>
        <v>0.25</v>
      </c>
    </row>
    <row r="4149" spans="1:22" hidden="1" x14ac:dyDescent="0.3">
      <c r="A4149" s="23" t="s">
        <v>14</v>
      </c>
      <c r="B4149" s="23" t="s">
        <v>9695</v>
      </c>
      <c r="C4149" s="23" t="s">
        <v>9696</v>
      </c>
      <c r="D4149" s="23" t="s">
        <v>9713</v>
      </c>
      <c r="E4149" s="23" t="s">
        <v>9714</v>
      </c>
      <c r="F4149" s="27">
        <v>0.25</v>
      </c>
      <c r="G4149" s="24">
        <v>1</v>
      </c>
      <c r="H4149" s="25">
        <v>46.128700000000002</v>
      </c>
      <c r="I4149" s="25">
        <v>4.4444999999999997</v>
      </c>
      <c r="J4149" s="26">
        <v>45</v>
      </c>
      <c r="K4149" s="26">
        <v>11</v>
      </c>
      <c r="L4149" s="27">
        <v>9.6299999999999997E-2</v>
      </c>
      <c r="M4149" s="28">
        <v>0.33567651999999998</v>
      </c>
      <c r="N4149" s="29">
        <v>0.15</v>
      </c>
      <c r="O4149" s="31" t="s">
        <v>42</v>
      </c>
      <c r="P4149" s="31">
        <v>0.55314121839999997</v>
      </c>
      <c r="Q4149" s="31">
        <v>0.25</v>
      </c>
      <c r="R4149" s="42"/>
      <c r="S4149" s="27">
        <f>IF(A4149="placement",MIN(P4149,IF(R4149="",Q4149,R4149)),"")</f>
        <v>0.25</v>
      </c>
      <c r="T4149" s="28">
        <f>IF($A4149="placement",S4149*J4149,"")</f>
        <v>11.25</v>
      </c>
      <c r="U4149" s="26">
        <f>IF($A4149="placement",T4149,IF($A4149="site",SUMIF($C:$C,$C4149,$T:$T),IF($A4149="user",SUMIF($B:$B,$B4149,$T:$T),SUM($T:$T))))</f>
        <v>11.25</v>
      </c>
      <c r="V4149" s="27">
        <f>U4149/J4149</f>
        <v>0.25</v>
      </c>
    </row>
    <row r="4150" spans="1:22" hidden="1" x14ac:dyDescent="0.3">
      <c r="A4150" s="17" t="s">
        <v>13</v>
      </c>
      <c r="B4150" s="17" t="s">
        <v>9727</v>
      </c>
      <c r="C4150" s="17" t="s">
        <v>9729</v>
      </c>
      <c r="D4150" s="17" t="s">
        <v>9898</v>
      </c>
      <c r="E4150" s="17"/>
      <c r="F4150" s="18">
        <v>0.33</v>
      </c>
      <c r="G4150" s="36">
        <v>0</v>
      </c>
      <c r="H4150" s="37">
        <v>6.4271000000000003</v>
      </c>
      <c r="I4150" s="37">
        <v>1.3871</v>
      </c>
      <c r="J4150" s="19">
        <v>45</v>
      </c>
      <c r="K4150" s="19">
        <v>14</v>
      </c>
      <c r="L4150" s="18">
        <v>0.21579999999999999</v>
      </c>
      <c r="M4150" s="20">
        <v>1.07499356</v>
      </c>
      <c r="N4150" s="21">
        <v>0.7</v>
      </c>
      <c r="O4150" s="22"/>
      <c r="P4150" s="22">
        <v>0.34883331020000002</v>
      </c>
      <c r="Q4150" s="22">
        <v>0.32999999999999902</v>
      </c>
      <c r="R4150" s="43"/>
      <c r="S4150" s="18" t="str">
        <f>IF(A4150="placement",MIN(P4150,IF(R4150="",Q4150,R4150)),"")</f>
        <v/>
      </c>
      <c r="T4150" s="20" t="str">
        <f>IF($A4150="placement",S4150*J4150,"")</f>
        <v/>
      </c>
      <c r="U4150" s="17">
        <f>IF($A4150="placement",T4150,IF($A4150="site",SUMIF($C:$C,$C4150,$T:$T),IF($A4150="user",SUMIF($B:$B,$B4150,$T:$T),SUM($T:$T))))</f>
        <v>14.520000000000001</v>
      </c>
      <c r="V4150" s="18">
        <f>U4150/J4150</f>
        <v>0.32266666666666671</v>
      </c>
    </row>
    <row r="4151" spans="1:22" hidden="1" x14ac:dyDescent="0.3">
      <c r="A4151" s="11" t="s">
        <v>10</v>
      </c>
      <c r="B4151" s="11" t="s">
        <v>9727</v>
      </c>
      <c r="C4151" s="11" t="s">
        <v>9898</v>
      </c>
      <c r="D4151" s="11" t="s">
        <v>9898</v>
      </c>
      <c r="E4151" s="11"/>
      <c r="F4151" s="12">
        <v>0.33</v>
      </c>
      <c r="G4151" s="33">
        <v>0</v>
      </c>
      <c r="H4151" s="34">
        <v>6.4271000000000003</v>
      </c>
      <c r="I4151" s="34">
        <v>1.3871</v>
      </c>
      <c r="J4151" s="13">
        <v>45</v>
      </c>
      <c r="K4151" s="13">
        <v>14</v>
      </c>
      <c r="L4151" s="12">
        <v>0.21579999999999999</v>
      </c>
      <c r="M4151" s="14">
        <v>1.07499356</v>
      </c>
      <c r="N4151" s="15">
        <v>0.7</v>
      </c>
      <c r="O4151" s="16"/>
      <c r="P4151" s="16">
        <v>0.34883331020000002</v>
      </c>
      <c r="Q4151" s="16">
        <v>0.32999999999999902</v>
      </c>
      <c r="R4151" s="44"/>
      <c r="S4151" s="12" t="str">
        <f>IF(A4151="placement",MIN(P4151,IF(R4151="",Q4151,R4151)),"")</f>
        <v/>
      </c>
      <c r="T4151" s="14" t="str">
        <f>IF($A4151="placement",S4151*J4151,"")</f>
        <v/>
      </c>
      <c r="U4151" s="13">
        <f>IF($A4151="placement",T4151,IF($A4151="site",SUMIF($C:$C,$C4151,$T:$T),IF($A4151="user",SUMIF($B:$B,$B4151,$T:$T),SUM($T:$T))))</f>
        <v>14.520000000000001</v>
      </c>
      <c r="V4151" s="12">
        <f>U4151/J4151</f>
        <v>0.32266666666666671</v>
      </c>
    </row>
    <row r="4152" spans="1:22" hidden="1" x14ac:dyDescent="0.3">
      <c r="A4152" s="23" t="s">
        <v>14</v>
      </c>
      <c r="B4152" s="23" t="s">
        <v>678</v>
      </c>
      <c r="C4152" s="23" t="s">
        <v>680</v>
      </c>
      <c r="D4152" s="23" t="s">
        <v>892</v>
      </c>
      <c r="E4152" s="23" t="s">
        <v>893</v>
      </c>
      <c r="F4152" s="27">
        <v>0.33</v>
      </c>
      <c r="G4152" s="24">
        <v>0</v>
      </c>
      <c r="H4152" s="25">
        <v>8.1486999999999998</v>
      </c>
      <c r="I4152" s="25">
        <v>2.3079999999999998</v>
      </c>
      <c r="J4152" s="26">
        <v>44</v>
      </c>
      <c r="K4152" s="26">
        <v>15</v>
      </c>
      <c r="L4152" s="27">
        <v>0.28320000000000001</v>
      </c>
      <c r="M4152" s="28">
        <v>0.64190084000000003</v>
      </c>
      <c r="N4152" s="29">
        <v>0.3</v>
      </c>
      <c r="O4152" s="31" t="s">
        <v>12</v>
      </c>
      <c r="P4152" s="31">
        <v>0.53263809539999996</v>
      </c>
      <c r="Q4152" s="31">
        <v>0.32999999999999902</v>
      </c>
      <c r="R4152" s="42"/>
      <c r="S4152" s="27">
        <f>IF(A4152="placement",MIN(P4152,IF(R4152="",Q4152,R4152)),"")</f>
        <v>0.32999999999999902</v>
      </c>
      <c r="T4152" s="28">
        <f>IF($A4152="placement",S4152*J4152,"")</f>
        <v>14.519999999999957</v>
      </c>
      <c r="U4152" s="26">
        <f>IF($A4152="placement",T4152,IF($A4152="site",SUMIF($C:$C,$C4152,$T:$T),IF($A4152="user",SUMIF($B:$B,$B4152,$T:$T),SUM($T:$T))))</f>
        <v>14.519999999999957</v>
      </c>
      <c r="V4152" s="27">
        <f>U4152/J4152</f>
        <v>0.32999999999999902</v>
      </c>
    </row>
    <row r="4153" spans="1:22" hidden="1" x14ac:dyDescent="0.3">
      <c r="A4153" s="23" t="s">
        <v>14</v>
      </c>
      <c r="B4153" s="23" t="s">
        <v>1268</v>
      </c>
      <c r="C4153" s="23" t="s">
        <v>1270</v>
      </c>
      <c r="D4153" s="23" t="s">
        <v>1281</v>
      </c>
      <c r="E4153" s="23" t="s">
        <v>1282</v>
      </c>
      <c r="F4153" s="27">
        <v>0.25</v>
      </c>
      <c r="G4153" s="24">
        <v>0</v>
      </c>
      <c r="H4153" s="25">
        <v>3.5428999999999999</v>
      </c>
      <c r="I4153" s="25">
        <v>0.4304</v>
      </c>
      <c r="J4153" s="26">
        <v>44</v>
      </c>
      <c r="K4153" s="26">
        <v>10</v>
      </c>
      <c r="L4153" s="27">
        <v>0.1215</v>
      </c>
      <c r="M4153" s="28">
        <v>3.4183538000000002</v>
      </c>
      <c r="N4153" s="29">
        <v>2.5</v>
      </c>
      <c r="O4153" s="31" t="s">
        <v>42</v>
      </c>
      <c r="P4153" s="31">
        <v>0.2686538181</v>
      </c>
      <c r="Q4153" s="31">
        <v>0.25</v>
      </c>
      <c r="R4153" s="42"/>
      <c r="S4153" s="27">
        <f>IF(A4153="placement",MIN(P4153,IF(R4153="",Q4153,R4153)),"")</f>
        <v>0.25</v>
      </c>
      <c r="T4153" s="28">
        <f>IF($A4153="placement",S4153*J4153,"")</f>
        <v>11</v>
      </c>
      <c r="U4153" s="26">
        <f>IF($A4153="placement",T4153,IF($A4153="site",SUMIF($C:$C,$C4153,$T:$T),IF($A4153="user",SUMIF($B:$B,$B4153,$T:$T),SUM($T:$T))))</f>
        <v>11</v>
      </c>
      <c r="V4153" s="27">
        <f>U4153/J4153</f>
        <v>0.25</v>
      </c>
    </row>
    <row r="4154" spans="1:22" hidden="1" x14ac:dyDescent="0.3">
      <c r="A4154" s="23" t="s">
        <v>14</v>
      </c>
      <c r="B4154" s="23" t="s">
        <v>1708</v>
      </c>
      <c r="C4154" s="23" t="s">
        <v>1709</v>
      </c>
      <c r="D4154" s="23" t="s">
        <v>1808</v>
      </c>
      <c r="E4154" s="23" t="s">
        <v>1809</v>
      </c>
      <c r="F4154" s="27">
        <v>0.15</v>
      </c>
      <c r="G4154" s="24">
        <v>0</v>
      </c>
      <c r="H4154" s="25">
        <v>2.5196000000000001</v>
      </c>
      <c r="I4154" s="25">
        <v>0.76970000000000005</v>
      </c>
      <c r="J4154" s="26">
        <v>44</v>
      </c>
      <c r="K4154" s="26">
        <v>7</v>
      </c>
      <c r="L4154" s="27">
        <v>0.30549999999999999</v>
      </c>
      <c r="M4154" s="28">
        <v>1.90256125</v>
      </c>
      <c r="N4154" s="29">
        <v>1.45</v>
      </c>
      <c r="O4154" s="31" t="s">
        <v>42</v>
      </c>
      <c r="P4154" s="31">
        <v>0.2378694761</v>
      </c>
      <c r="Q4154" s="31">
        <v>0.15</v>
      </c>
      <c r="R4154" s="42"/>
      <c r="S4154" s="27">
        <f>IF(A4154="placement",MIN(P4154,IF(R4154="",Q4154,R4154)),"")</f>
        <v>0.15</v>
      </c>
      <c r="T4154" s="28">
        <f>IF($A4154="placement",S4154*J4154,"")</f>
        <v>6.6</v>
      </c>
      <c r="U4154" s="26">
        <f>IF($A4154="placement",T4154,IF($A4154="site",SUMIF($C:$C,$C4154,$T:$T),IF($A4154="user",SUMIF($B:$B,$B4154,$T:$T),SUM($T:$T))))</f>
        <v>6.6</v>
      </c>
      <c r="V4154" s="27">
        <f>U4154/J4154</f>
        <v>0.15</v>
      </c>
    </row>
    <row r="4155" spans="1:22" hidden="1" x14ac:dyDescent="0.3">
      <c r="A4155" s="23" t="s">
        <v>14</v>
      </c>
      <c r="B4155" s="23" t="s">
        <v>1708</v>
      </c>
      <c r="C4155" s="23" t="s">
        <v>1709</v>
      </c>
      <c r="D4155" s="23" t="s">
        <v>1818</v>
      </c>
      <c r="E4155" s="23" t="s">
        <v>1819</v>
      </c>
      <c r="F4155" s="27">
        <v>0.15</v>
      </c>
      <c r="G4155" s="24">
        <v>0</v>
      </c>
      <c r="H4155" s="25">
        <v>1.6856</v>
      </c>
      <c r="I4155" s="25">
        <v>0.71760000000000002</v>
      </c>
      <c r="J4155" s="26">
        <v>44</v>
      </c>
      <c r="K4155" s="26">
        <v>7</v>
      </c>
      <c r="L4155" s="27">
        <v>0.42580000000000001</v>
      </c>
      <c r="M4155" s="28">
        <v>2.0614511800000002</v>
      </c>
      <c r="N4155" s="29">
        <v>1.45</v>
      </c>
      <c r="O4155" s="31" t="s">
        <v>42</v>
      </c>
      <c r="P4155" s="31">
        <v>0.29661201079999999</v>
      </c>
      <c r="Q4155" s="31">
        <v>0.15</v>
      </c>
      <c r="R4155" s="42"/>
      <c r="S4155" s="27">
        <f>IF(A4155="placement",MIN(P4155,IF(R4155="",Q4155,R4155)),"")</f>
        <v>0.15</v>
      </c>
      <c r="T4155" s="28">
        <f>IF($A4155="placement",S4155*J4155,"")</f>
        <v>6.6</v>
      </c>
      <c r="U4155" s="26">
        <f>IF($A4155="placement",T4155,IF($A4155="site",SUMIF($C:$C,$C4155,$T:$T),IF($A4155="user",SUMIF($B:$B,$B4155,$T:$T),SUM($T:$T))))</f>
        <v>6.6</v>
      </c>
      <c r="V4155" s="27">
        <f>U4155/J4155</f>
        <v>0.15</v>
      </c>
    </row>
    <row r="4156" spans="1:22" hidden="1" x14ac:dyDescent="0.3">
      <c r="A4156" s="23" t="s">
        <v>14</v>
      </c>
      <c r="B4156" s="23" t="s">
        <v>1708</v>
      </c>
      <c r="C4156" s="23" t="s">
        <v>1709</v>
      </c>
      <c r="D4156" s="23" t="s">
        <v>1918</v>
      </c>
      <c r="E4156" s="23" t="s">
        <v>1919</v>
      </c>
      <c r="F4156" s="27">
        <v>0.15</v>
      </c>
      <c r="G4156" s="24">
        <v>0</v>
      </c>
      <c r="H4156" s="25">
        <v>2.1214</v>
      </c>
      <c r="I4156" s="25">
        <v>0.73660000000000003</v>
      </c>
      <c r="J4156" s="26">
        <v>44</v>
      </c>
      <c r="K4156" s="26">
        <v>7</v>
      </c>
      <c r="L4156" s="27">
        <v>0.34720000000000001</v>
      </c>
      <c r="M4156" s="28">
        <v>1.9875387900000001</v>
      </c>
      <c r="N4156" s="29">
        <v>1.5</v>
      </c>
      <c r="O4156" s="31" t="s">
        <v>42</v>
      </c>
      <c r="P4156" s="31">
        <v>0.24529774830000001</v>
      </c>
      <c r="Q4156" s="31">
        <v>0.15</v>
      </c>
      <c r="R4156" s="42"/>
      <c r="S4156" s="27">
        <f>IF(A4156="placement",MIN(P4156,IF(R4156="",Q4156,R4156)),"")</f>
        <v>0.15</v>
      </c>
      <c r="T4156" s="28">
        <f>IF($A4156="placement",S4156*J4156,"")</f>
        <v>6.6</v>
      </c>
      <c r="U4156" s="26">
        <f>IF($A4156="placement",T4156,IF($A4156="site",SUMIF($C:$C,$C4156,$T:$T),IF($A4156="user",SUMIF($B:$B,$B4156,$T:$T),SUM($T:$T))))</f>
        <v>6.6</v>
      </c>
      <c r="V4156" s="27">
        <f>U4156/J4156</f>
        <v>0.15</v>
      </c>
    </row>
    <row r="4157" spans="1:22" hidden="1" x14ac:dyDescent="0.3">
      <c r="A4157" s="23" t="s">
        <v>14</v>
      </c>
      <c r="B4157" s="23" t="s">
        <v>1708</v>
      </c>
      <c r="C4157" s="23" t="s">
        <v>1709</v>
      </c>
      <c r="D4157" s="23" t="s">
        <v>1996</v>
      </c>
      <c r="E4157" s="23" t="s">
        <v>1997</v>
      </c>
      <c r="F4157" s="27">
        <v>0.15</v>
      </c>
      <c r="G4157" s="24">
        <v>0</v>
      </c>
      <c r="H4157" s="25">
        <v>1.51</v>
      </c>
      <c r="I4157" s="25">
        <v>0.6724</v>
      </c>
      <c r="J4157" s="26">
        <v>44</v>
      </c>
      <c r="K4157" s="26">
        <v>7</v>
      </c>
      <c r="L4157" s="27">
        <v>0.44529999999999997</v>
      </c>
      <c r="M4157" s="28">
        <v>2.1721342799999999</v>
      </c>
      <c r="N4157" s="29">
        <v>1.55</v>
      </c>
      <c r="O4157" s="31" t="s">
        <v>42</v>
      </c>
      <c r="P4157" s="31">
        <v>0.28641612420000001</v>
      </c>
      <c r="Q4157" s="31">
        <v>0.15</v>
      </c>
      <c r="R4157" s="42"/>
      <c r="S4157" s="27">
        <f>IF(A4157="placement",MIN(P4157,IF(R4157="",Q4157,R4157)),"")</f>
        <v>0.15</v>
      </c>
      <c r="T4157" s="28">
        <f>IF($A4157="placement",S4157*J4157,"")</f>
        <v>6.6</v>
      </c>
      <c r="U4157" s="26">
        <f>IF($A4157="placement",T4157,IF($A4157="site",SUMIF($C:$C,$C4157,$T:$T),IF($A4157="user",SUMIF($B:$B,$B4157,$T:$T),SUM($T:$T))))</f>
        <v>6.6</v>
      </c>
      <c r="V4157" s="27">
        <f>U4157/J4157</f>
        <v>0.15</v>
      </c>
    </row>
    <row r="4158" spans="1:22" hidden="1" x14ac:dyDescent="0.3">
      <c r="A4158" s="23" t="s">
        <v>14</v>
      </c>
      <c r="B4158" s="23" t="s">
        <v>1708</v>
      </c>
      <c r="C4158" s="23" t="s">
        <v>1709</v>
      </c>
      <c r="D4158" s="23" t="s">
        <v>2002</v>
      </c>
      <c r="E4158" s="23" t="s">
        <v>2003</v>
      </c>
      <c r="F4158" s="27">
        <v>0.25</v>
      </c>
      <c r="G4158" s="24">
        <v>0</v>
      </c>
      <c r="H4158" s="25">
        <v>1.3662000000000001</v>
      </c>
      <c r="I4158" s="25">
        <v>0.72270000000000001</v>
      </c>
      <c r="J4158" s="26">
        <v>44</v>
      </c>
      <c r="K4158" s="26">
        <v>11</v>
      </c>
      <c r="L4158" s="27">
        <v>0.52900000000000003</v>
      </c>
      <c r="M4158" s="28">
        <v>2.0290768899999998</v>
      </c>
      <c r="N4158" s="29">
        <v>1.4</v>
      </c>
      <c r="O4158" s="31" t="s">
        <v>12</v>
      </c>
      <c r="P4158" s="31">
        <v>0.31003107619999998</v>
      </c>
      <c r="Q4158" s="31">
        <v>0.25</v>
      </c>
      <c r="R4158" s="42"/>
      <c r="S4158" s="27">
        <f>IF(A4158="placement",MIN(P4158,IF(R4158="",Q4158,R4158)),"")</f>
        <v>0.25</v>
      </c>
      <c r="T4158" s="28">
        <f>IF($A4158="placement",S4158*J4158,"")</f>
        <v>11</v>
      </c>
      <c r="U4158" s="23">
        <f>IF($A4158="placement",T4158,IF($A4158="site",SUMIF($C:$C,$C4158,$T:$T),IF($A4158="user",SUMIF($B:$B,$B4158,$T:$T),SUM($T:$T))))</f>
        <v>11</v>
      </c>
      <c r="V4158" s="27">
        <f>U4158/J4158</f>
        <v>0.25</v>
      </c>
    </row>
    <row r="4159" spans="1:22" hidden="1" x14ac:dyDescent="0.3">
      <c r="A4159" s="23" t="s">
        <v>14</v>
      </c>
      <c r="B4159" s="23" t="s">
        <v>10679</v>
      </c>
      <c r="C4159" s="23" t="s">
        <v>10680</v>
      </c>
      <c r="D4159" s="23" t="s">
        <v>10681</v>
      </c>
      <c r="E4159" s="23" t="s">
        <v>10682</v>
      </c>
      <c r="F4159" s="27">
        <v>0.25</v>
      </c>
      <c r="G4159" s="24">
        <v>0</v>
      </c>
      <c r="H4159" s="25">
        <v>10.102600000000001</v>
      </c>
      <c r="I4159" s="25">
        <v>1.1032999999999999</v>
      </c>
      <c r="J4159" s="26">
        <v>44</v>
      </c>
      <c r="K4159" s="26">
        <v>11</v>
      </c>
      <c r="L4159" s="27">
        <v>0.10920000000000001</v>
      </c>
      <c r="M4159" s="28">
        <v>1.32890716</v>
      </c>
      <c r="N4159" s="29">
        <v>1</v>
      </c>
      <c r="O4159" s="31" t="s">
        <v>70</v>
      </c>
      <c r="P4159" s="31">
        <v>0.2475019853</v>
      </c>
      <c r="Q4159" s="31">
        <v>0.24750198525793701</v>
      </c>
      <c r="R4159" s="42"/>
      <c r="S4159" s="27">
        <f>IF(A4159="placement",MIN(P4159,IF(R4159="",Q4159,R4159)),"")</f>
        <v>0.24750198525793701</v>
      </c>
      <c r="T4159" s="28">
        <f>IF($A4159="placement",S4159*J4159,"")</f>
        <v>10.890087351349228</v>
      </c>
      <c r="U4159" s="26">
        <f>IF($A4159="placement",T4159,IF($A4159="site",SUMIF($C:$C,$C4159,$T:$T),IF($A4159="user",SUMIF($B:$B,$B4159,$T:$T),SUM($T:$T))))</f>
        <v>10.890087351349228</v>
      </c>
      <c r="V4159" s="27">
        <f>U4159/J4159</f>
        <v>0.24750198525793701</v>
      </c>
    </row>
    <row r="4160" spans="1:22" hidden="1" x14ac:dyDescent="0.3">
      <c r="A4160" s="17" t="s">
        <v>13</v>
      </c>
      <c r="B4160" s="17" t="s">
        <v>10679</v>
      </c>
      <c r="C4160" s="17" t="s">
        <v>10680</v>
      </c>
      <c r="D4160" s="17" t="s">
        <v>9898</v>
      </c>
      <c r="E4160" s="17"/>
      <c r="F4160" s="18">
        <v>0.25</v>
      </c>
      <c r="G4160" s="36">
        <v>0</v>
      </c>
      <c r="H4160" s="37">
        <v>10.102600000000001</v>
      </c>
      <c r="I4160" s="37">
        <v>1.1032999999999999</v>
      </c>
      <c r="J4160" s="19">
        <v>44</v>
      </c>
      <c r="K4160" s="19">
        <v>11</v>
      </c>
      <c r="L4160" s="18">
        <v>0.10920000000000001</v>
      </c>
      <c r="M4160" s="20">
        <v>1.32890716</v>
      </c>
      <c r="N4160" s="21">
        <v>1</v>
      </c>
      <c r="O4160" s="22"/>
      <c r="P4160" s="22">
        <v>0.2475019853</v>
      </c>
      <c r="Q4160" s="22">
        <v>0.24750198525793701</v>
      </c>
      <c r="R4160" s="43"/>
      <c r="S4160" s="18" t="str">
        <f>IF(A4160="placement",MIN(P4160,IF(R4160="",Q4160,R4160)),"")</f>
        <v/>
      </c>
      <c r="T4160" s="20" t="str">
        <f>IF($A4160="placement",S4160*J4160,"")</f>
        <v/>
      </c>
      <c r="U4160" s="19">
        <f>IF($A4160="placement",T4160,IF($A4160="site",SUMIF($C:$C,$C4160,$T:$T),IF($A4160="user",SUMIF($B:$B,$B4160,$T:$T),SUM($T:$T))))</f>
        <v>10.890087351349228</v>
      </c>
      <c r="V4160" s="18">
        <f>U4160/J4160</f>
        <v>0.24750198525793701</v>
      </c>
    </row>
    <row r="4161" spans="1:22" hidden="1" x14ac:dyDescent="0.3">
      <c r="A4161" s="11" t="s">
        <v>10</v>
      </c>
      <c r="B4161" s="11" t="s">
        <v>10679</v>
      </c>
      <c r="C4161" s="11" t="s">
        <v>9898</v>
      </c>
      <c r="D4161" s="11" t="s">
        <v>9898</v>
      </c>
      <c r="E4161" s="11"/>
      <c r="F4161" s="12">
        <v>0.25</v>
      </c>
      <c r="G4161" s="33">
        <v>0</v>
      </c>
      <c r="H4161" s="34">
        <v>10.102600000000001</v>
      </c>
      <c r="I4161" s="34">
        <v>1.1032999999999999</v>
      </c>
      <c r="J4161" s="13">
        <v>44</v>
      </c>
      <c r="K4161" s="13">
        <v>11</v>
      </c>
      <c r="L4161" s="12">
        <v>0.10920000000000001</v>
      </c>
      <c r="M4161" s="14">
        <v>1.32890716</v>
      </c>
      <c r="N4161" s="15">
        <v>1</v>
      </c>
      <c r="O4161" s="16"/>
      <c r="P4161" s="16">
        <v>0.2475019853</v>
      </c>
      <c r="Q4161" s="16">
        <v>0.24750198525793701</v>
      </c>
      <c r="R4161" s="44"/>
      <c r="S4161" s="12" t="str">
        <f>IF(A4161="placement",MIN(P4161,IF(R4161="",Q4161,R4161)),"")</f>
        <v/>
      </c>
      <c r="T4161" s="14" t="str">
        <f>IF($A4161="placement",S4161*J4161,"")</f>
        <v/>
      </c>
      <c r="U4161" s="13">
        <f>IF($A4161="placement",T4161,IF($A4161="site",SUMIF($C:$C,$C4161,$T:$T),IF($A4161="user",SUMIF($B:$B,$B4161,$T:$T),SUM($T:$T))))</f>
        <v>10.890087351349228</v>
      </c>
      <c r="V4161" s="12">
        <f>U4161/J4161</f>
        <v>0.24750198525793701</v>
      </c>
    </row>
    <row r="4162" spans="1:22" hidden="1" x14ac:dyDescent="0.3">
      <c r="A4162" s="23" t="s">
        <v>14</v>
      </c>
      <c r="B4162" s="23" t="s">
        <v>10007</v>
      </c>
      <c r="C4162" s="23" t="s">
        <v>10008</v>
      </c>
      <c r="D4162" s="23" t="s">
        <v>10013</v>
      </c>
      <c r="E4162" s="23" t="s">
        <v>10014</v>
      </c>
      <c r="F4162" s="27">
        <v>0.25</v>
      </c>
      <c r="G4162" s="24">
        <v>0</v>
      </c>
      <c r="H4162" s="25">
        <v>7.2736000000000001</v>
      </c>
      <c r="I4162" s="25">
        <v>1.0975999999999999</v>
      </c>
      <c r="J4162" s="26">
        <v>44</v>
      </c>
      <c r="K4162" s="26">
        <v>11</v>
      </c>
      <c r="L4162" s="27">
        <v>0.15090000000000001</v>
      </c>
      <c r="M4162" s="28">
        <v>1.33287778</v>
      </c>
      <c r="N4162" s="29">
        <v>1</v>
      </c>
      <c r="O4162" s="31" t="s">
        <v>12</v>
      </c>
      <c r="P4162" s="31">
        <v>0.2497436649</v>
      </c>
      <c r="Q4162" s="31">
        <v>0.24974366486011401</v>
      </c>
      <c r="R4162" s="42"/>
      <c r="S4162" s="27">
        <f>IF(A4162="placement",MIN(P4162,IF(R4162="",Q4162,R4162)),"")</f>
        <v>0.24974366486011401</v>
      </c>
      <c r="T4162" s="28">
        <f>IF($A4162="placement",S4162*J4162,"")</f>
        <v>10.988721253845016</v>
      </c>
      <c r="U4162" s="26">
        <f>IF($A4162="placement",T4162,IF($A4162="site",SUMIF($C:$C,$C4162,$T:$T),IF($A4162="user",SUMIF($B:$B,$B4162,$T:$T),SUM($T:$T))))</f>
        <v>10.988721253845016</v>
      </c>
      <c r="V4162" s="27">
        <f>U4162/J4162</f>
        <v>0.24974366486011401</v>
      </c>
    </row>
    <row r="4163" spans="1:22" hidden="1" x14ac:dyDescent="0.3">
      <c r="A4163" s="23" t="s">
        <v>14</v>
      </c>
      <c r="B4163" s="23" t="s">
        <v>10691</v>
      </c>
      <c r="C4163" s="23" t="s">
        <v>10692</v>
      </c>
      <c r="D4163" s="23" t="s">
        <v>10695</v>
      </c>
      <c r="E4163" s="23" t="s">
        <v>10696</v>
      </c>
      <c r="F4163" s="27">
        <v>0.25</v>
      </c>
      <c r="G4163" s="24">
        <v>0</v>
      </c>
      <c r="H4163" s="25">
        <v>10.316599999999999</v>
      </c>
      <c r="I4163" s="25">
        <v>2.2050999999999998</v>
      </c>
      <c r="J4163" s="26">
        <v>44</v>
      </c>
      <c r="K4163" s="26">
        <v>11</v>
      </c>
      <c r="L4163" s="27">
        <v>0.2137</v>
      </c>
      <c r="M4163" s="28">
        <v>0.66067830999999999</v>
      </c>
      <c r="N4163" s="29">
        <v>0.5</v>
      </c>
      <c r="O4163" s="31" t="s">
        <v>12</v>
      </c>
      <c r="P4163" s="31">
        <v>0.2432020318</v>
      </c>
      <c r="Q4163" s="31">
        <v>0.243202031790858</v>
      </c>
      <c r="R4163" s="42"/>
      <c r="S4163" s="27">
        <f>IF(A4163="placement",MIN(P4163,IF(R4163="",Q4163,R4163)),"")</f>
        <v>0.243202031790858</v>
      </c>
      <c r="T4163" s="28">
        <f>IF($A4163="placement",S4163*J4163,"")</f>
        <v>10.700889398797752</v>
      </c>
      <c r="U4163" s="26">
        <f>IF($A4163="placement",T4163,IF($A4163="site",SUMIF($C:$C,$C4163,$T:$T),IF($A4163="user",SUMIF($B:$B,$B4163,$T:$T),SUM($T:$T))))</f>
        <v>10.700889398797752</v>
      </c>
      <c r="V4163" s="27">
        <f>U4163/J4163</f>
        <v>0.243202031790858</v>
      </c>
    </row>
    <row r="4164" spans="1:22" hidden="1" x14ac:dyDescent="0.3">
      <c r="A4164" s="23" t="s">
        <v>14</v>
      </c>
      <c r="B4164" s="23" t="s">
        <v>10691</v>
      </c>
      <c r="C4164" s="23" t="s">
        <v>10692</v>
      </c>
      <c r="D4164" s="23" t="s">
        <v>10697</v>
      </c>
      <c r="E4164" s="23" t="s">
        <v>10698</v>
      </c>
      <c r="F4164" s="27">
        <v>0.25</v>
      </c>
      <c r="G4164" s="24">
        <v>0</v>
      </c>
      <c r="H4164" s="25">
        <v>10.294499999999999</v>
      </c>
      <c r="I4164" s="25">
        <v>2.2021000000000002</v>
      </c>
      <c r="J4164" s="26">
        <v>44</v>
      </c>
      <c r="K4164" s="26">
        <v>11</v>
      </c>
      <c r="L4164" s="27">
        <v>0.21390000000000001</v>
      </c>
      <c r="M4164" s="28">
        <v>0.66133185999999999</v>
      </c>
      <c r="N4164" s="29">
        <v>0.5</v>
      </c>
      <c r="O4164" s="31" t="s">
        <v>12</v>
      </c>
      <c r="P4164" s="31">
        <v>0.24394993179999999</v>
      </c>
      <c r="Q4164" s="31">
        <v>0.24394993182330901</v>
      </c>
      <c r="R4164" s="42"/>
      <c r="S4164" s="27">
        <f>IF(A4164="placement",MIN(P4164,IF(R4164="",Q4164,R4164)),"")</f>
        <v>0.24394993179999999</v>
      </c>
      <c r="T4164" s="28">
        <f>IF($A4164="placement",S4164*J4164,"")</f>
        <v>10.733796999199999</v>
      </c>
      <c r="U4164" s="26">
        <f>IF($A4164="placement",T4164,IF($A4164="site",SUMIF($C:$C,$C4164,$T:$T),IF($A4164="user",SUMIF($B:$B,$B4164,$T:$T),SUM($T:$T))))</f>
        <v>10.733796999199999</v>
      </c>
      <c r="V4164" s="27">
        <f>U4164/J4164</f>
        <v>0.24394993179999999</v>
      </c>
    </row>
    <row r="4165" spans="1:22" hidden="1" x14ac:dyDescent="0.3">
      <c r="A4165" s="23" t="s">
        <v>14</v>
      </c>
      <c r="B4165" s="23" t="s">
        <v>2619</v>
      </c>
      <c r="C4165" s="23" t="s">
        <v>2621</v>
      </c>
      <c r="D4165" s="23" t="s">
        <v>2849</v>
      </c>
      <c r="E4165" s="23" t="s">
        <v>2850</v>
      </c>
      <c r="F4165" s="27">
        <v>0.05</v>
      </c>
      <c r="G4165" s="24">
        <v>0</v>
      </c>
      <c r="H4165" s="25">
        <v>34.129399999999997</v>
      </c>
      <c r="I4165" s="25">
        <v>3.0756999999999999</v>
      </c>
      <c r="J4165" s="26">
        <v>44</v>
      </c>
      <c r="K4165" s="26">
        <v>2</v>
      </c>
      <c r="L4165" s="27">
        <v>9.01E-2</v>
      </c>
      <c r="M4165" s="28">
        <v>0.47859266</v>
      </c>
      <c r="N4165" s="29">
        <v>0.3</v>
      </c>
      <c r="O4165" s="31" t="s">
        <v>70</v>
      </c>
      <c r="P4165" s="31">
        <v>0.37316213929999997</v>
      </c>
      <c r="Q4165" s="31">
        <v>0.05</v>
      </c>
      <c r="R4165" s="42"/>
      <c r="S4165" s="27">
        <f>IF(A4165="placement",MIN(P4165,IF(R4165="",Q4165,R4165)),"")</f>
        <v>0.05</v>
      </c>
      <c r="T4165" s="28">
        <f>IF($A4165="placement",S4165*J4165,"")</f>
        <v>2.2000000000000002</v>
      </c>
      <c r="U4165" s="26">
        <f>IF($A4165="placement",T4165,IF($A4165="site",SUMIF($C:$C,$C4165,$T:$T),IF($A4165="user",SUMIF($B:$B,$B4165,$T:$T),SUM($T:$T))))</f>
        <v>2.2000000000000002</v>
      </c>
      <c r="V4165" s="27">
        <f>U4165/J4165</f>
        <v>0.05</v>
      </c>
    </row>
    <row r="4166" spans="1:22" hidden="1" x14ac:dyDescent="0.3">
      <c r="A4166" s="23" t="s">
        <v>14</v>
      </c>
      <c r="B4166" s="23" t="s">
        <v>3266</v>
      </c>
      <c r="C4166" s="23" t="s">
        <v>3268</v>
      </c>
      <c r="D4166" s="23" t="s">
        <v>3323</v>
      </c>
      <c r="E4166" s="23" t="s">
        <v>3324</v>
      </c>
      <c r="F4166" s="27">
        <v>0.25</v>
      </c>
      <c r="G4166" s="24">
        <v>0</v>
      </c>
      <c r="H4166" s="25">
        <v>30.583200000000001</v>
      </c>
      <c r="I4166" s="25">
        <v>2.3481000000000001</v>
      </c>
      <c r="J4166" s="26">
        <v>44</v>
      </c>
      <c r="K4166" s="26">
        <v>11</v>
      </c>
      <c r="L4166" s="27">
        <v>7.6799999999999993E-2</v>
      </c>
      <c r="M4166" s="28">
        <v>0.61827279999999996</v>
      </c>
      <c r="N4166" s="29">
        <v>0.42</v>
      </c>
      <c r="O4166" s="31" t="s">
        <v>12</v>
      </c>
      <c r="P4166" s="31">
        <v>0.32068821310000001</v>
      </c>
      <c r="Q4166" s="31">
        <v>0.25</v>
      </c>
      <c r="R4166" s="42"/>
      <c r="S4166" s="27">
        <f>IF(A4166="placement",MIN(P4166,IF(R4166="",Q4166,R4166)),"")</f>
        <v>0.25</v>
      </c>
      <c r="T4166" s="28">
        <f>IF($A4166="placement",S4166*J4166,"")</f>
        <v>11</v>
      </c>
      <c r="U4166" s="26">
        <f>IF($A4166="placement",T4166,IF($A4166="site",SUMIF($C:$C,$C4166,$T:$T),IF($A4166="user",SUMIF($B:$B,$B4166,$T:$T),SUM($T:$T))))</f>
        <v>11</v>
      </c>
      <c r="V4166" s="27">
        <f>U4166/J4166</f>
        <v>0.25</v>
      </c>
    </row>
    <row r="4167" spans="1:22" hidden="1" x14ac:dyDescent="0.3">
      <c r="A4167" s="23" t="s">
        <v>14</v>
      </c>
      <c r="B4167" s="23" t="s">
        <v>3545</v>
      </c>
      <c r="C4167" s="23" t="s">
        <v>3547</v>
      </c>
      <c r="D4167" s="23" t="s">
        <v>3552</v>
      </c>
      <c r="E4167" s="23" t="s">
        <v>3553</v>
      </c>
      <c r="F4167" s="27">
        <v>0.33</v>
      </c>
      <c r="G4167" s="24">
        <v>0</v>
      </c>
      <c r="H4167" s="25">
        <v>13.368399999999999</v>
      </c>
      <c r="I4167" s="25">
        <v>4.7926000000000002</v>
      </c>
      <c r="J4167" s="26">
        <v>44</v>
      </c>
      <c r="K4167" s="26">
        <v>14</v>
      </c>
      <c r="L4167" s="27">
        <v>0.35849999999999999</v>
      </c>
      <c r="M4167" s="28">
        <v>0.30474686000000001</v>
      </c>
      <c r="N4167" s="29">
        <v>0.09</v>
      </c>
      <c r="O4167" s="31" t="s">
        <v>12</v>
      </c>
      <c r="P4167" s="31">
        <v>0.70467292000000004</v>
      </c>
      <c r="Q4167" s="31">
        <v>0.32999999999999902</v>
      </c>
      <c r="R4167" s="42"/>
      <c r="S4167" s="27">
        <f>IF(A4167="placement",MIN(P4167,IF(R4167="",Q4167,R4167)),"")</f>
        <v>0.32999999999999902</v>
      </c>
      <c r="T4167" s="28">
        <f>IF($A4167="placement",S4167*J4167,"")</f>
        <v>14.519999999999957</v>
      </c>
      <c r="U4167" s="26">
        <f>IF($A4167="placement",T4167,IF($A4167="site",SUMIF($C:$C,$C4167,$T:$T),IF($A4167="user",SUMIF($B:$B,$B4167,$T:$T),SUM($T:$T))))</f>
        <v>14.519999999999957</v>
      </c>
      <c r="V4167" s="27">
        <f>U4167/J4167</f>
        <v>0.32999999999999902</v>
      </c>
    </row>
    <row r="4168" spans="1:22" hidden="1" x14ac:dyDescent="0.3">
      <c r="A4168" s="23" t="s">
        <v>14</v>
      </c>
      <c r="B4168" s="23" t="s">
        <v>10787</v>
      </c>
      <c r="C4168" s="23" t="s">
        <v>10788</v>
      </c>
      <c r="D4168" s="23" t="s">
        <v>10793</v>
      </c>
      <c r="E4168" s="23" t="s">
        <v>10794</v>
      </c>
      <c r="F4168" s="27">
        <v>0.25</v>
      </c>
      <c r="G4168" s="24">
        <v>0</v>
      </c>
      <c r="H4168" s="25">
        <v>2.0449000000000002</v>
      </c>
      <c r="I4168" s="25">
        <v>0.52259999999999995</v>
      </c>
      <c r="J4168" s="26">
        <v>44</v>
      </c>
      <c r="K4168" s="26">
        <v>11</v>
      </c>
      <c r="L4168" s="27">
        <v>0.25559999999999999</v>
      </c>
      <c r="M4168" s="28">
        <v>2.7975946399999998</v>
      </c>
      <c r="N4168" s="29">
        <v>2</v>
      </c>
      <c r="O4168" s="31" t="s">
        <v>12</v>
      </c>
      <c r="P4168" s="31">
        <v>0.28510014659999999</v>
      </c>
      <c r="Q4168" s="31">
        <v>0.25</v>
      </c>
      <c r="R4168" s="42"/>
      <c r="S4168" s="27">
        <f>IF(A4168="placement",MIN(P4168,IF(R4168="",Q4168,R4168)),"")</f>
        <v>0.25</v>
      </c>
      <c r="T4168" s="28">
        <f>IF($A4168="placement",S4168*J4168,"")</f>
        <v>11</v>
      </c>
      <c r="U4168" s="26">
        <f>IF($A4168="placement",T4168,IF($A4168="site",SUMIF($C:$C,$C4168,$T:$T),IF($A4168="user",SUMIF($B:$B,$B4168,$T:$T),SUM($T:$T))))</f>
        <v>11</v>
      </c>
      <c r="V4168" s="27">
        <f>U4168/J4168</f>
        <v>0.25</v>
      </c>
    </row>
    <row r="4169" spans="1:22" hidden="1" x14ac:dyDescent="0.3">
      <c r="A4169" s="23" t="s">
        <v>14</v>
      </c>
      <c r="B4169" s="23" t="s">
        <v>4016</v>
      </c>
      <c r="C4169" s="23" t="s">
        <v>4018</v>
      </c>
      <c r="D4169" s="23" t="s">
        <v>4041</v>
      </c>
      <c r="E4169" s="23" t="s">
        <v>4042</v>
      </c>
      <c r="F4169" s="27">
        <v>0.33</v>
      </c>
      <c r="G4169" s="24">
        <v>0</v>
      </c>
      <c r="H4169" s="25">
        <v>20.004799999999999</v>
      </c>
      <c r="I4169" s="25">
        <v>5.5296000000000003</v>
      </c>
      <c r="J4169" s="26">
        <v>44</v>
      </c>
      <c r="K4169" s="26">
        <v>15</v>
      </c>
      <c r="L4169" s="27">
        <v>0.27639999999999998</v>
      </c>
      <c r="M4169" s="28">
        <v>0.26799158000000001</v>
      </c>
      <c r="N4169" s="29">
        <v>0.15</v>
      </c>
      <c r="O4169" s="31" t="s">
        <v>12</v>
      </c>
      <c r="P4169" s="31">
        <v>0.44028091759999999</v>
      </c>
      <c r="Q4169" s="31">
        <v>0.32999999999999902</v>
      </c>
      <c r="R4169" s="42"/>
      <c r="S4169" s="27">
        <f>IF(A4169="placement",MIN(P4169,IF(R4169="",Q4169,R4169)),"")</f>
        <v>0.32999999999999902</v>
      </c>
      <c r="T4169" s="28">
        <f>IF($A4169="placement",S4169*J4169,"")</f>
        <v>14.519999999999957</v>
      </c>
      <c r="U4169" s="26">
        <f>IF($A4169="placement",T4169,IF($A4169="site",SUMIF($C:$C,$C4169,$T:$T),IF($A4169="user",SUMIF($B:$B,$B4169,$T:$T),SUM($T:$T))))</f>
        <v>14.519999999999957</v>
      </c>
      <c r="V4169" s="27">
        <f>U4169/J4169</f>
        <v>0.32999999999999902</v>
      </c>
    </row>
    <row r="4170" spans="1:22" hidden="1" x14ac:dyDescent="0.3">
      <c r="A4170" s="23" t="s">
        <v>14</v>
      </c>
      <c r="B4170" s="23" t="s">
        <v>4199</v>
      </c>
      <c r="C4170" s="23" t="s">
        <v>4201</v>
      </c>
      <c r="D4170" s="23" t="s">
        <v>4204</v>
      </c>
      <c r="E4170" s="23" t="s">
        <v>4205</v>
      </c>
      <c r="F4170" s="27">
        <v>0.33</v>
      </c>
      <c r="G4170" s="24">
        <v>0</v>
      </c>
      <c r="H4170" s="25">
        <v>19.121400000000001</v>
      </c>
      <c r="I4170" s="25">
        <v>1.1889000000000001</v>
      </c>
      <c r="J4170" s="26">
        <v>44</v>
      </c>
      <c r="K4170" s="26">
        <v>8</v>
      </c>
      <c r="L4170" s="27">
        <v>6.2199999999999998E-2</v>
      </c>
      <c r="M4170" s="28">
        <v>1.2280684900000001</v>
      </c>
      <c r="N4170" s="29">
        <v>1</v>
      </c>
      <c r="O4170" s="31" t="s">
        <v>12</v>
      </c>
      <c r="P4170" s="31">
        <v>0.1857131675</v>
      </c>
      <c r="Q4170" s="31">
        <v>0.185713167524411</v>
      </c>
      <c r="R4170" s="42"/>
      <c r="S4170" s="27">
        <f>IF(A4170="placement",MIN(P4170,IF(R4170="",Q4170,R4170)),"")</f>
        <v>0.1857131675</v>
      </c>
      <c r="T4170" s="28">
        <f>IF($A4170="placement",S4170*J4170,"")</f>
        <v>8.1713793700000004</v>
      </c>
      <c r="U4170" s="26">
        <f>IF($A4170="placement",T4170,IF($A4170="site",SUMIF($C:$C,$C4170,$T:$T),IF($A4170="user",SUMIF($B:$B,$B4170,$T:$T),SUM($T:$T))))</f>
        <v>8.1713793700000004</v>
      </c>
      <c r="V4170" s="27">
        <f>U4170/J4170</f>
        <v>0.1857131675</v>
      </c>
    </row>
    <row r="4171" spans="1:22" hidden="1" x14ac:dyDescent="0.3">
      <c r="A4171" s="23" t="s">
        <v>14</v>
      </c>
      <c r="B4171" s="23" t="s">
        <v>5211</v>
      </c>
      <c r="C4171" s="23" t="s">
        <v>5213</v>
      </c>
      <c r="D4171" s="23" t="s">
        <v>5349</v>
      </c>
      <c r="E4171" s="23" t="s">
        <v>5350</v>
      </c>
      <c r="F4171" s="27">
        <v>0.25</v>
      </c>
      <c r="G4171" s="24">
        <v>0</v>
      </c>
      <c r="H4171" s="25">
        <v>3.9056000000000002</v>
      </c>
      <c r="I4171" s="25">
        <v>1.3688</v>
      </c>
      <c r="J4171" s="26">
        <v>44</v>
      </c>
      <c r="K4171" s="26">
        <v>11</v>
      </c>
      <c r="L4171" s="27">
        <v>0.35049999999999998</v>
      </c>
      <c r="M4171" s="28">
        <v>1.07878725</v>
      </c>
      <c r="N4171" s="29">
        <v>0.8</v>
      </c>
      <c r="O4171" s="31" t="s">
        <v>12</v>
      </c>
      <c r="P4171" s="31">
        <v>0.2584265315</v>
      </c>
      <c r="Q4171" s="31">
        <v>0.25</v>
      </c>
      <c r="R4171" s="42"/>
      <c r="S4171" s="27">
        <f>IF(A4171="placement",MIN(P4171,IF(R4171="",Q4171,R4171)),"")</f>
        <v>0.25</v>
      </c>
      <c r="T4171" s="28">
        <f>IF($A4171="placement",S4171*J4171,"")</f>
        <v>11</v>
      </c>
      <c r="U4171" s="26">
        <f>IF($A4171="placement",T4171,IF($A4171="site",SUMIF($C:$C,$C4171,$T:$T),IF($A4171="user",SUMIF($B:$B,$B4171,$T:$T),SUM($T:$T))))</f>
        <v>11</v>
      </c>
      <c r="V4171" s="27">
        <f>U4171/J4171</f>
        <v>0.25</v>
      </c>
    </row>
    <row r="4172" spans="1:22" hidden="1" x14ac:dyDescent="0.3">
      <c r="A4172" s="23" t="s">
        <v>14</v>
      </c>
      <c r="B4172" s="23" t="s">
        <v>5418</v>
      </c>
      <c r="C4172" s="23" t="s">
        <v>5420</v>
      </c>
      <c r="D4172" s="23" t="s">
        <v>5438</v>
      </c>
      <c r="E4172" s="23" t="s">
        <v>1037</v>
      </c>
      <c r="F4172" s="27">
        <v>0.25</v>
      </c>
      <c r="G4172" s="24">
        <v>0</v>
      </c>
      <c r="H4172" s="25">
        <v>11.6639</v>
      </c>
      <c r="I4172" s="25">
        <v>4.0042</v>
      </c>
      <c r="J4172" s="26">
        <v>44</v>
      </c>
      <c r="K4172" s="26">
        <v>10</v>
      </c>
      <c r="L4172" s="27">
        <v>0.34329999999999999</v>
      </c>
      <c r="M4172" s="28">
        <v>0.36699192000000003</v>
      </c>
      <c r="N4172" s="29">
        <v>0.25</v>
      </c>
      <c r="O4172" s="31" t="s">
        <v>42</v>
      </c>
      <c r="P4172" s="31">
        <v>0.31878609060000002</v>
      </c>
      <c r="Q4172" s="31">
        <v>0.25</v>
      </c>
      <c r="R4172" s="42"/>
      <c r="S4172" s="27">
        <f>IF(A4172="placement",MIN(P4172,IF(R4172="",Q4172,R4172)),"")</f>
        <v>0.25</v>
      </c>
      <c r="T4172" s="28">
        <f>IF($A4172="placement",S4172*J4172,"")</f>
        <v>11</v>
      </c>
      <c r="U4172" s="26">
        <f>IF($A4172="placement",T4172,IF($A4172="site",SUMIF($C:$C,$C4172,$T:$T),IF($A4172="user",SUMIF($B:$B,$B4172,$T:$T),SUM($T:$T))))</f>
        <v>11</v>
      </c>
      <c r="V4172" s="27">
        <f>U4172/J4172</f>
        <v>0.25</v>
      </c>
    </row>
    <row r="4173" spans="1:22" hidden="1" x14ac:dyDescent="0.3">
      <c r="A4173" s="23" t="s">
        <v>14</v>
      </c>
      <c r="B4173" s="23" t="s">
        <v>5617</v>
      </c>
      <c r="C4173" s="23" t="s">
        <v>5619</v>
      </c>
      <c r="D4173" s="23" t="s">
        <v>5622</v>
      </c>
      <c r="E4173" s="23" t="s">
        <v>5618</v>
      </c>
      <c r="F4173" s="27">
        <v>0.25</v>
      </c>
      <c r="G4173" s="24">
        <v>0</v>
      </c>
      <c r="H4173" s="25">
        <v>2.0596000000000001</v>
      </c>
      <c r="I4173" s="25">
        <v>0.58409999999999995</v>
      </c>
      <c r="J4173" s="26">
        <v>44</v>
      </c>
      <c r="K4173" s="26">
        <v>9</v>
      </c>
      <c r="L4173" s="27">
        <v>0.28360000000000002</v>
      </c>
      <c r="M4173" s="28">
        <v>2.5222303699999999</v>
      </c>
      <c r="N4173" s="29">
        <v>2</v>
      </c>
      <c r="O4173" s="31" t="s">
        <v>42</v>
      </c>
      <c r="P4173" s="31">
        <v>0.207051021</v>
      </c>
      <c r="Q4173" s="31">
        <v>0.207051021001803</v>
      </c>
      <c r="R4173" s="42"/>
      <c r="S4173" s="27">
        <f>IF(A4173="placement",MIN(P4173,IF(R4173="",Q4173,R4173)),"")</f>
        <v>0.207051021</v>
      </c>
      <c r="T4173" s="28">
        <f>IF($A4173="placement",S4173*J4173,"")</f>
        <v>9.1102449239999999</v>
      </c>
      <c r="U4173" s="26">
        <f>IF($A4173="placement",T4173,IF($A4173="site",SUMIF($C:$C,$C4173,$T:$T),IF($A4173="user",SUMIF($B:$B,$B4173,$T:$T),SUM($T:$T))))</f>
        <v>9.1102449239999999</v>
      </c>
      <c r="V4173" s="27">
        <f>U4173/J4173</f>
        <v>0.207051021</v>
      </c>
    </row>
    <row r="4174" spans="1:22" hidden="1" x14ac:dyDescent="0.3">
      <c r="A4174" s="23" t="s">
        <v>14</v>
      </c>
      <c r="B4174" s="23" t="s">
        <v>5764</v>
      </c>
      <c r="C4174" s="23" t="s">
        <v>5766</v>
      </c>
      <c r="D4174" s="23" t="s">
        <v>5787</v>
      </c>
      <c r="E4174" s="23" t="s">
        <v>5788</v>
      </c>
      <c r="F4174" s="27">
        <v>0.05</v>
      </c>
      <c r="G4174" s="24">
        <v>0</v>
      </c>
      <c r="H4174" s="25">
        <v>10.5571</v>
      </c>
      <c r="I4174" s="25">
        <v>1.5282</v>
      </c>
      <c r="J4174" s="26">
        <v>44</v>
      </c>
      <c r="K4174" s="26">
        <v>2</v>
      </c>
      <c r="L4174" s="27">
        <v>0.14480000000000001</v>
      </c>
      <c r="M4174" s="28">
        <v>0.95637298000000004</v>
      </c>
      <c r="N4174" s="29">
        <v>0.8</v>
      </c>
      <c r="O4174" s="31" t="s">
        <v>70</v>
      </c>
      <c r="P4174" s="31">
        <v>0.1635062752</v>
      </c>
      <c r="Q4174" s="31">
        <v>0.05</v>
      </c>
      <c r="R4174" s="42"/>
      <c r="S4174" s="27">
        <f>IF(A4174="placement",MIN(P4174,IF(R4174="",Q4174,R4174)),"")</f>
        <v>0.05</v>
      </c>
      <c r="T4174" s="28">
        <f>IF($A4174="placement",S4174*J4174,"")</f>
        <v>2.2000000000000002</v>
      </c>
      <c r="U4174" s="26">
        <f>IF($A4174="placement",T4174,IF($A4174="site",SUMIF($C:$C,$C4174,$T:$T),IF($A4174="user",SUMIF($B:$B,$B4174,$T:$T),SUM($T:$T))))</f>
        <v>2.2000000000000002</v>
      </c>
      <c r="V4174" s="27">
        <f>U4174/J4174</f>
        <v>0.05</v>
      </c>
    </row>
    <row r="4175" spans="1:22" hidden="1" x14ac:dyDescent="0.3">
      <c r="A4175" s="23" t="s">
        <v>14</v>
      </c>
      <c r="B4175" s="23" t="s">
        <v>5764</v>
      </c>
      <c r="C4175" s="23" t="s">
        <v>5766</v>
      </c>
      <c r="D4175" s="23" t="s">
        <v>5793</v>
      </c>
      <c r="E4175" s="23" t="s">
        <v>5794</v>
      </c>
      <c r="F4175" s="27">
        <v>0.4</v>
      </c>
      <c r="G4175" s="24">
        <v>0</v>
      </c>
      <c r="H4175" s="25">
        <v>12.6348</v>
      </c>
      <c r="I4175" s="25">
        <v>1.1597</v>
      </c>
      <c r="J4175" s="26">
        <v>44</v>
      </c>
      <c r="K4175" s="26">
        <v>10</v>
      </c>
      <c r="L4175" s="27">
        <v>9.1800000000000007E-2</v>
      </c>
      <c r="M4175" s="28">
        <v>1.2753757100000001</v>
      </c>
      <c r="N4175" s="29">
        <v>1</v>
      </c>
      <c r="O4175" s="31" t="s">
        <v>42</v>
      </c>
      <c r="P4175" s="31">
        <v>0.21591732259999999</v>
      </c>
      <c r="Q4175" s="31">
        <v>0.21591732264451599</v>
      </c>
      <c r="R4175" s="42"/>
      <c r="S4175" s="27">
        <f>IF(A4175="placement",MIN(P4175,IF(R4175="",Q4175,R4175)),"")</f>
        <v>0.21591732259999999</v>
      </c>
      <c r="T4175" s="28">
        <f>IF($A4175="placement",S4175*J4175,"")</f>
        <v>9.5003621943999992</v>
      </c>
      <c r="U4175" s="26">
        <f>IF($A4175="placement",T4175,IF($A4175="site",SUMIF($C:$C,$C4175,$T:$T),IF($A4175="user",SUMIF($B:$B,$B4175,$T:$T),SUM($T:$T))))</f>
        <v>9.5003621943999992</v>
      </c>
      <c r="V4175" s="27">
        <f>U4175/J4175</f>
        <v>0.21591732259999999</v>
      </c>
    </row>
    <row r="4176" spans="1:22" hidden="1" x14ac:dyDescent="0.3">
      <c r="A4176" s="23" t="s">
        <v>14</v>
      </c>
      <c r="B4176" s="23" t="s">
        <v>5764</v>
      </c>
      <c r="C4176" s="23" t="s">
        <v>5766</v>
      </c>
      <c r="D4176" s="23" t="s">
        <v>5823</v>
      </c>
      <c r="E4176" s="23" t="s">
        <v>5824</v>
      </c>
      <c r="F4176" s="27">
        <v>0.25</v>
      </c>
      <c r="G4176" s="24">
        <v>0</v>
      </c>
      <c r="H4176" s="25">
        <v>16.0974</v>
      </c>
      <c r="I4176" s="25">
        <v>1.5526</v>
      </c>
      <c r="J4176" s="26">
        <v>44</v>
      </c>
      <c r="K4176" s="26">
        <v>10</v>
      </c>
      <c r="L4176" s="27">
        <v>9.6500000000000002E-2</v>
      </c>
      <c r="M4176" s="28">
        <v>0.94175829</v>
      </c>
      <c r="N4176" s="29">
        <v>0.7</v>
      </c>
      <c r="O4176" s="31" t="s">
        <v>12</v>
      </c>
      <c r="P4176" s="31">
        <v>0.2567094915</v>
      </c>
      <c r="Q4176" s="31">
        <v>0.249999999999999</v>
      </c>
      <c r="R4176" s="42"/>
      <c r="S4176" s="27">
        <f>IF(A4176="placement",MIN(P4176,IF(R4176="",Q4176,R4176)),"")</f>
        <v>0.249999999999999</v>
      </c>
      <c r="T4176" s="28">
        <f>IF($A4176="placement",S4176*J4176,"")</f>
        <v>10.999999999999956</v>
      </c>
      <c r="U4176" s="26">
        <f>IF($A4176="placement",T4176,IF($A4176="site",SUMIF($C:$C,$C4176,$T:$T),IF($A4176="user",SUMIF($B:$B,$B4176,$T:$T),SUM($T:$T))))</f>
        <v>10.999999999999956</v>
      </c>
      <c r="V4176" s="27">
        <f>U4176/J4176</f>
        <v>0.249999999999999</v>
      </c>
    </row>
    <row r="4177" spans="1:22" hidden="1" x14ac:dyDescent="0.3">
      <c r="A4177" s="23" t="s">
        <v>14</v>
      </c>
      <c r="B4177" s="23" t="s">
        <v>6335</v>
      </c>
      <c r="C4177" s="23" t="s">
        <v>6337</v>
      </c>
      <c r="D4177" s="23" t="s">
        <v>6342</v>
      </c>
      <c r="E4177" s="23" t="s">
        <v>6343</v>
      </c>
      <c r="F4177" s="27">
        <v>0.3</v>
      </c>
      <c r="G4177" s="24">
        <v>0</v>
      </c>
      <c r="H4177" s="25">
        <v>12.985900000000001</v>
      </c>
      <c r="I4177" s="25">
        <v>2.5941000000000001</v>
      </c>
      <c r="J4177" s="26">
        <v>44</v>
      </c>
      <c r="K4177" s="26">
        <v>13</v>
      </c>
      <c r="L4177" s="27">
        <v>0.19980000000000001</v>
      </c>
      <c r="M4177" s="28">
        <v>0.56965140999999997</v>
      </c>
      <c r="N4177" s="29">
        <v>0.35</v>
      </c>
      <c r="O4177" s="31" t="s">
        <v>42</v>
      </c>
      <c r="P4177" s="31">
        <v>0.38558916500000001</v>
      </c>
      <c r="Q4177" s="31">
        <v>0.3</v>
      </c>
      <c r="R4177" s="42"/>
      <c r="S4177" s="27">
        <f>IF(A4177="placement",MIN(P4177,IF(R4177="",Q4177,R4177)),"")</f>
        <v>0.3</v>
      </c>
      <c r="T4177" s="28">
        <f>IF($A4177="placement",S4177*J4177,"")</f>
        <v>13.2</v>
      </c>
      <c r="U4177" s="26">
        <f>IF($A4177="placement",T4177,IF($A4177="site",SUMIF($C:$C,$C4177,$T:$T),IF($A4177="user",SUMIF($B:$B,$B4177,$T:$T),SUM($T:$T))))</f>
        <v>13.2</v>
      </c>
      <c r="V4177" s="27">
        <f>U4177/J4177</f>
        <v>0.3</v>
      </c>
    </row>
    <row r="4178" spans="1:22" hidden="1" x14ac:dyDescent="0.3">
      <c r="A4178" s="17" t="s">
        <v>13</v>
      </c>
      <c r="B4178" s="17" t="s">
        <v>6494</v>
      </c>
      <c r="C4178" s="17" t="s">
        <v>6496</v>
      </c>
      <c r="D4178" s="17" t="s">
        <v>9898</v>
      </c>
      <c r="E4178" s="17"/>
      <c r="F4178" s="18">
        <v>0.25</v>
      </c>
      <c r="G4178" s="36">
        <v>0</v>
      </c>
      <c r="H4178" s="37">
        <v>18.013400000000001</v>
      </c>
      <c r="I4178" s="37">
        <v>5.1189</v>
      </c>
      <c r="J4178" s="19">
        <v>44</v>
      </c>
      <c r="K4178" s="19">
        <v>11</v>
      </c>
      <c r="L4178" s="18">
        <v>0.28420000000000001</v>
      </c>
      <c r="M4178" s="20">
        <v>0.28481245999999999</v>
      </c>
      <c r="N4178" s="21">
        <v>8.6097999999999994E-2</v>
      </c>
      <c r="O4178" s="22"/>
      <c r="P4178" s="22">
        <v>0.69770283030000002</v>
      </c>
      <c r="Q4178" s="22">
        <v>0.25</v>
      </c>
      <c r="R4178" s="43"/>
      <c r="S4178" s="18" t="str">
        <f>IF(A4178="placement",MIN(P4178,IF(R4178="",Q4178,R4178)),"")</f>
        <v/>
      </c>
      <c r="T4178" s="20" t="str">
        <f>IF($A4178="placement",S4178*J4178,"")</f>
        <v/>
      </c>
      <c r="U4178" s="19">
        <f>IF($A4178="placement",T4178,IF($A4178="site",SUMIF($C:$C,$C4178,$T:$T),IF($A4178="user",SUMIF($B:$B,$B4178,$T:$T),SUM($T:$T))))</f>
        <v>11</v>
      </c>
      <c r="V4178" s="18">
        <f>U4178/J4178</f>
        <v>0.25</v>
      </c>
    </row>
    <row r="4179" spans="1:22" hidden="1" x14ac:dyDescent="0.3">
      <c r="A4179" s="11" t="s">
        <v>10</v>
      </c>
      <c r="B4179" s="11" t="s">
        <v>6494</v>
      </c>
      <c r="C4179" s="11" t="s">
        <v>9898</v>
      </c>
      <c r="D4179" s="11" t="s">
        <v>9898</v>
      </c>
      <c r="E4179" s="11"/>
      <c r="F4179" s="12">
        <v>0.25</v>
      </c>
      <c r="G4179" s="33">
        <v>0</v>
      </c>
      <c r="H4179" s="34">
        <v>18.013400000000001</v>
      </c>
      <c r="I4179" s="34">
        <v>5.1189</v>
      </c>
      <c r="J4179" s="13">
        <v>44</v>
      </c>
      <c r="K4179" s="13">
        <v>11</v>
      </c>
      <c r="L4179" s="12">
        <v>0.28420000000000001</v>
      </c>
      <c r="M4179" s="14">
        <v>0.28481245999999999</v>
      </c>
      <c r="N4179" s="15">
        <v>8.6097999999999994E-2</v>
      </c>
      <c r="O4179" s="16"/>
      <c r="P4179" s="16">
        <v>0.69770283030000002</v>
      </c>
      <c r="Q4179" s="16">
        <v>0.25</v>
      </c>
      <c r="R4179" s="44"/>
      <c r="S4179" s="12" t="str">
        <f>IF(A4179="placement",MIN(P4179,IF(R4179="",Q4179,R4179)),"")</f>
        <v/>
      </c>
      <c r="T4179" s="14" t="str">
        <f>IF($A4179="placement",S4179*J4179,"")</f>
        <v/>
      </c>
      <c r="U4179" s="13">
        <f>IF($A4179="placement",T4179,IF($A4179="site",SUMIF($C:$C,$C4179,$T:$T),IF($A4179="user",SUMIF($B:$B,$B4179,$T:$T),SUM($T:$T))))</f>
        <v>11</v>
      </c>
      <c r="V4179" s="12">
        <f>U4179/J4179</f>
        <v>0.25</v>
      </c>
    </row>
    <row r="4180" spans="1:22" hidden="1" x14ac:dyDescent="0.3">
      <c r="A4180" s="23" t="s">
        <v>14</v>
      </c>
      <c r="B4180" s="23" t="s">
        <v>6638</v>
      </c>
      <c r="C4180" s="23" t="s">
        <v>6639</v>
      </c>
      <c r="D4180" s="23" t="s">
        <v>6695</v>
      </c>
      <c r="E4180" s="23" t="s">
        <v>6696</v>
      </c>
      <c r="F4180" s="27">
        <v>0.25</v>
      </c>
      <c r="G4180" s="24">
        <v>0</v>
      </c>
      <c r="H4180" s="25">
        <v>6.3315000000000001</v>
      </c>
      <c r="I4180" s="25">
        <v>1.8439000000000001</v>
      </c>
      <c r="J4180" s="26">
        <v>44</v>
      </c>
      <c r="K4180" s="26">
        <v>11</v>
      </c>
      <c r="L4180" s="27">
        <v>0.29120000000000001</v>
      </c>
      <c r="M4180" s="28">
        <v>0.80004649000000005</v>
      </c>
      <c r="N4180" s="29">
        <v>0.3</v>
      </c>
      <c r="O4180" s="31" t="s">
        <v>12</v>
      </c>
      <c r="P4180" s="31">
        <v>0.62502178919999996</v>
      </c>
      <c r="Q4180" s="31">
        <v>0.25</v>
      </c>
      <c r="R4180" s="42"/>
      <c r="S4180" s="27">
        <f>IF(A4180="placement",MIN(P4180,IF(R4180="",Q4180,R4180)),"")</f>
        <v>0.25</v>
      </c>
      <c r="T4180" s="28">
        <f>IF($A4180="placement",S4180*J4180,"")</f>
        <v>11</v>
      </c>
      <c r="U4180" s="26">
        <f>IF($A4180="placement",T4180,IF($A4180="site",SUMIF($C:$C,$C4180,$T:$T),IF($A4180="user",SUMIF($B:$B,$B4180,$T:$T),SUM($T:$T))))</f>
        <v>11</v>
      </c>
      <c r="V4180" s="27">
        <f>U4180/J4180</f>
        <v>0.25</v>
      </c>
    </row>
    <row r="4181" spans="1:22" hidden="1" x14ac:dyDescent="0.3">
      <c r="A4181" s="23" t="s">
        <v>14</v>
      </c>
      <c r="B4181" s="23" t="s">
        <v>6638</v>
      </c>
      <c r="C4181" s="23" t="s">
        <v>6639</v>
      </c>
      <c r="D4181" s="23" t="s">
        <v>6718</v>
      </c>
      <c r="E4181" s="23" t="s">
        <v>6719</v>
      </c>
      <c r="F4181" s="27">
        <v>0.25</v>
      </c>
      <c r="G4181" s="24">
        <v>0</v>
      </c>
      <c r="H4181" s="25">
        <v>5.8423999999999996</v>
      </c>
      <c r="I4181" s="25">
        <v>1.8534999999999999</v>
      </c>
      <c r="J4181" s="26">
        <v>44</v>
      </c>
      <c r="K4181" s="26">
        <v>11</v>
      </c>
      <c r="L4181" s="27">
        <v>0.31719999999999998</v>
      </c>
      <c r="M4181" s="28">
        <v>0.79968399999999995</v>
      </c>
      <c r="N4181" s="29">
        <v>0.3</v>
      </c>
      <c r="O4181" s="31" t="s">
        <v>12</v>
      </c>
      <c r="P4181" s="31">
        <v>0.62485181440000004</v>
      </c>
      <c r="Q4181" s="31">
        <v>0.25</v>
      </c>
      <c r="R4181" s="42"/>
      <c r="S4181" s="27">
        <f>IF(A4181="placement",MIN(P4181,IF(R4181="",Q4181,R4181)),"")</f>
        <v>0.25</v>
      </c>
      <c r="T4181" s="28">
        <f>IF($A4181="placement",S4181*J4181,"")</f>
        <v>11</v>
      </c>
      <c r="U4181" s="26">
        <f>IF($A4181="placement",T4181,IF($A4181="site",SUMIF($C:$C,$C4181,$T:$T),IF($A4181="user",SUMIF($B:$B,$B4181,$T:$T),SUM($T:$T))))</f>
        <v>11</v>
      </c>
      <c r="V4181" s="27">
        <f>U4181/J4181</f>
        <v>0.25</v>
      </c>
    </row>
    <row r="4182" spans="1:22" hidden="1" x14ac:dyDescent="0.3">
      <c r="A4182" s="23" t="s">
        <v>14</v>
      </c>
      <c r="B4182" s="23" t="s">
        <v>6638</v>
      </c>
      <c r="C4182" s="23" t="s">
        <v>6639</v>
      </c>
      <c r="D4182" s="32" t="s">
        <v>6720</v>
      </c>
      <c r="E4182" s="23" t="s">
        <v>6721</v>
      </c>
      <c r="F4182" s="27">
        <v>0.25</v>
      </c>
      <c r="G4182" s="24">
        <v>0</v>
      </c>
      <c r="H4182" s="25">
        <v>9.6714000000000002</v>
      </c>
      <c r="I4182" s="25">
        <v>2.3169</v>
      </c>
      <c r="J4182" s="26">
        <v>44</v>
      </c>
      <c r="K4182" s="26">
        <v>11</v>
      </c>
      <c r="L4182" s="27">
        <v>0.23960000000000001</v>
      </c>
      <c r="M4182" s="28">
        <v>0.63059160999999997</v>
      </c>
      <c r="N4182" s="29">
        <v>0.3</v>
      </c>
      <c r="O4182" s="31" t="s">
        <v>12</v>
      </c>
      <c r="P4182" s="31">
        <v>0.52425627610000003</v>
      </c>
      <c r="Q4182" s="31">
        <v>0.249999999999999</v>
      </c>
      <c r="R4182" s="42"/>
      <c r="S4182" s="27">
        <f>IF(A4182="placement",MIN(P4182,IF(R4182="",Q4182,R4182)),"")</f>
        <v>0.249999999999999</v>
      </c>
      <c r="T4182" s="28">
        <f>IF($A4182="placement",S4182*J4182,"")</f>
        <v>10.999999999999956</v>
      </c>
      <c r="U4182" s="26">
        <f>IF($A4182="placement",T4182,IF($A4182="site",SUMIF($C:$C,$C4182,$T:$T),IF($A4182="user",SUMIF($B:$B,$B4182,$T:$T),SUM($T:$T))))</f>
        <v>10.999999999999956</v>
      </c>
      <c r="V4182" s="27">
        <f>U4182/J4182</f>
        <v>0.249999999999999</v>
      </c>
    </row>
    <row r="4183" spans="1:22" hidden="1" x14ac:dyDescent="0.3">
      <c r="A4183" s="23" t="s">
        <v>14</v>
      </c>
      <c r="B4183" s="23" t="s">
        <v>6638</v>
      </c>
      <c r="C4183" s="23" t="s">
        <v>6639</v>
      </c>
      <c r="D4183" s="23" t="s">
        <v>6822</v>
      </c>
      <c r="E4183" s="23" t="s">
        <v>6823</v>
      </c>
      <c r="F4183" s="27">
        <v>0.25</v>
      </c>
      <c r="G4183" s="24">
        <v>0</v>
      </c>
      <c r="H4183" s="25">
        <v>2.6254</v>
      </c>
      <c r="I4183" s="25">
        <v>0.99539999999999995</v>
      </c>
      <c r="J4183" s="26">
        <v>44</v>
      </c>
      <c r="K4183" s="26">
        <v>11</v>
      </c>
      <c r="L4183" s="27">
        <v>0.37909999999999999</v>
      </c>
      <c r="M4183" s="28">
        <v>1.4902475799999999</v>
      </c>
      <c r="N4183" s="29">
        <v>1</v>
      </c>
      <c r="O4183" s="31" t="s">
        <v>12</v>
      </c>
      <c r="P4183" s="31">
        <v>0.32897055850000001</v>
      </c>
      <c r="Q4183" s="31">
        <v>0.25</v>
      </c>
      <c r="R4183" s="42"/>
      <c r="S4183" s="27">
        <f>IF(A4183="placement",MIN(P4183,IF(R4183="",Q4183,R4183)),"")</f>
        <v>0.25</v>
      </c>
      <c r="T4183" s="28">
        <f>IF($A4183="placement",S4183*J4183,"")</f>
        <v>11</v>
      </c>
      <c r="U4183" s="26">
        <f>IF($A4183="placement",T4183,IF($A4183="site",SUMIF($C:$C,$C4183,$T:$T),IF($A4183="user",SUMIF($B:$B,$B4183,$T:$T),SUM($T:$T))))</f>
        <v>11</v>
      </c>
      <c r="V4183" s="27">
        <f>U4183/J4183</f>
        <v>0.25</v>
      </c>
    </row>
    <row r="4184" spans="1:22" hidden="1" x14ac:dyDescent="0.3">
      <c r="A4184" s="23" t="s">
        <v>14</v>
      </c>
      <c r="B4184" s="23" t="s">
        <v>8055</v>
      </c>
      <c r="C4184" s="23" t="s">
        <v>8056</v>
      </c>
      <c r="D4184" s="23" t="s">
        <v>8063</v>
      </c>
      <c r="E4184" s="23" t="s">
        <v>8064</v>
      </c>
      <c r="F4184" s="27">
        <v>0.25</v>
      </c>
      <c r="G4184" s="24">
        <v>0</v>
      </c>
      <c r="H4184" s="25">
        <v>13.392799999999999</v>
      </c>
      <c r="I4184" s="25">
        <v>2.7970999999999999</v>
      </c>
      <c r="J4184" s="26">
        <v>44</v>
      </c>
      <c r="K4184" s="26">
        <v>11</v>
      </c>
      <c r="L4184" s="27">
        <v>0.20880000000000001</v>
      </c>
      <c r="M4184" s="28">
        <v>0.52153017000000002</v>
      </c>
      <c r="N4184" s="29">
        <v>0.2</v>
      </c>
      <c r="O4184" s="31" t="s">
        <v>12</v>
      </c>
      <c r="P4184" s="31">
        <v>0.61651307860000004</v>
      </c>
      <c r="Q4184" s="31">
        <v>0.249999999999999</v>
      </c>
      <c r="R4184" s="42"/>
      <c r="S4184" s="27">
        <f>IF(A4184="placement",MIN(P4184,IF(R4184="",Q4184,R4184)),"")</f>
        <v>0.249999999999999</v>
      </c>
      <c r="T4184" s="28">
        <f>IF($A4184="placement",S4184*J4184,"")</f>
        <v>10.999999999999956</v>
      </c>
      <c r="U4184" s="26">
        <f>IF($A4184="placement",T4184,IF($A4184="site",SUMIF($C:$C,$C4184,$T:$T),IF($A4184="user",SUMIF($B:$B,$B4184,$T:$T),SUM($T:$T))))</f>
        <v>10.999999999999956</v>
      </c>
      <c r="V4184" s="27">
        <f>U4184/J4184</f>
        <v>0.249999999999999</v>
      </c>
    </row>
    <row r="4185" spans="1:22" hidden="1" x14ac:dyDescent="0.3">
      <c r="A4185" s="23" t="s">
        <v>14</v>
      </c>
      <c r="B4185" s="23" t="s">
        <v>8405</v>
      </c>
      <c r="C4185" s="23" t="s">
        <v>8407</v>
      </c>
      <c r="D4185" s="32" t="s">
        <v>8414</v>
      </c>
      <c r="E4185" s="23" t="s">
        <v>8406</v>
      </c>
      <c r="F4185" s="27">
        <v>0.25</v>
      </c>
      <c r="G4185" s="24">
        <v>0</v>
      </c>
      <c r="H4185" s="25">
        <v>10.720700000000001</v>
      </c>
      <c r="I4185" s="25">
        <v>1.6066</v>
      </c>
      <c r="J4185" s="26">
        <v>44</v>
      </c>
      <c r="K4185" s="26">
        <v>11</v>
      </c>
      <c r="L4185" s="27">
        <v>0.14990000000000001</v>
      </c>
      <c r="M4185" s="28">
        <v>0.91823233999999998</v>
      </c>
      <c r="N4185" s="29">
        <v>0.5</v>
      </c>
      <c r="O4185" s="31" t="s">
        <v>42</v>
      </c>
      <c r="P4185" s="31">
        <v>0.45547550570000001</v>
      </c>
      <c r="Q4185" s="31">
        <v>0.25</v>
      </c>
      <c r="R4185" s="42"/>
      <c r="S4185" s="27">
        <f>IF(A4185="placement",MIN(P4185,IF(R4185="",Q4185,R4185)),"")</f>
        <v>0.25</v>
      </c>
      <c r="T4185" s="28">
        <f>IF($A4185="placement",S4185*J4185,"")</f>
        <v>11</v>
      </c>
      <c r="U4185" s="26">
        <f>IF($A4185="placement",T4185,IF($A4185="site",SUMIF($C:$C,$C4185,$T:$T),IF($A4185="user",SUMIF($B:$B,$B4185,$T:$T),SUM($T:$T))))</f>
        <v>11</v>
      </c>
      <c r="V4185" s="27">
        <f>U4185/J4185</f>
        <v>0.25</v>
      </c>
    </row>
    <row r="4186" spans="1:22" hidden="1" x14ac:dyDescent="0.3">
      <c r="A4186" s="23" t="s">
        <v>14</v>
      </c>
      <c r="B4186" s="23" t="s">
        <v>9186</v>
      </c>
      <c r="C4186" s="23" t="s">
        <v>9188</v>
      </c>
      <c r="D4186" s="23" t="s">
        <v>9215</v>
      </c>
      <c r="E4186" s="23" t="s">
        <v>9216</v>
      </c>
      <c r="F4186" s="27">
        <v>0.25</v>
      </c>
      <c r="G4186" s="24">
        <v>1</v>
      </c>
      <c r="H4186" s="25">
        <v>41.150100000000002</v>
      </c>
      <c r="I4186" s="25">
        <v>2.0491999999999999</v>
      </c>
      <c r="J4186" s="26">
        <v>44</v>
      </c>
      <c r="K4186" s="26">
        <v>10</v>
      </c>
      <c r="L4186" s="27">
        <v>4.9799999999999997E-2</v>
      </c>
      <c r="M4186" s="28">
        <v>0.71726794000000005</v>
      </c>
      <c r="N4186" s="29">
        <v>0.55000000000000004</v>
      </c>
      <c r="O4186" s="31" t="s">
        <v>42</v>
      </c>
      <c r="P4186" s="31">
        <v>0.2332014754</v>
      </c>
      <c r="Q4186" s="31">
        <v>0.23320147538354599</v>
      </c>
      <c r="R4186" s="42"/>
      <c r="S4186" s="27">
        <f>IF(A4186="placement",MIN(P4186,IF(R4186="",Q4186,R4186)),"")</f>
        <v>0.23320147538354599</v>
      </c>
      <c r="T4186" s="28">
        <f>IF($A4186="placement",S4186*J4186,"")</f>
        <v>10.260864916876024</v>
      </c>
      <c r="U4186" s="26">
        <f>IF($A4186="placement",T4186,IF($A4186="site",SUMIF($C:$C,$C4186,$T:$T),IF($A4186="user",SUMIF($B:$B,$B4186,$T:$T),SUM($T:$T))))</f>
        <v>10.260864916876024</v>
      </c>
      <c r="V4186" s="27">
        <f>U4186/J4186</f>
        <v>0.23320147538354599</v>
      </c>
    </row>
    <row r="4187" spans="1:22" hidden="1" x14ac:dyDescent="0.3">
      <c r="A4187" s="23" t="s">
        <v>14</v>
      </c>
      <c r="B4187" s="23" t="s">
        <v>9338</v>
      </c>
      <c r="C4187" s="23" t="s">
        <v>7914</v>
      </c>
      <c r="D4187" s="23" t="s">
        <v>9354</v>
      </c>
      <c r="E4187" s="23" t="s">
        <v>9355</v>
      </c>
      <c r="F4187" s="27">
        <v>0.33</v>
      </c>
      <c r="G4187" s="24">
        <v>1</v>
      </c>
      <c r="H4187" s="25">
        <v>78.267799999999994</v>
      </c>
      <c r="I4187" s="25">
        <v>11.548400000000001</v>
      </c>
      <c r="J4187" s="26">
        <v>44</v>
      </c>
      <c r="K4187" s="26">
        <v>15</v>
      </c>
      <c r="L4187" s="27">
        <v>0.14760000000000001</v>
      </c>
      <c r="M4187" s="28">
        <v>0.12746447</v>
      </c>
      <c r="N4187" s="29">
        <v>7.0000000000000007E-2</v>
      </c>
      <c r="O4187" s="31" t="s">
        <v>12</v>
      </c>
      <c r="P4187" s="31">
        <v>0.45082734060000001</v>
      </c>
      <c r="Q4187" s="31">
        <v>0.32999999999999902</v>
      </c>
      <c r="R4187" s="42"/>
      <c r="S4187" s="27">
        <f>IF(A4187="placement",MIN(P4187,IF(R4187="",Q4187,R4187)),"")</f>
        <v>0.32999999999999902</v>
      </c>
      <c r="T4187" s="28">
        <f>IF($A4187="placement",S4187*J4187,"")</f>
        <v>14.519999999999957</v>
      </c>
      <c r="U4187" s="26">
        <f>IF($A4187="placement",T4187,IF($A4187="site",SUMIF($C:$C,$C4187,$T:$T),IF($A4187="user",SUMIF($B:$B,$B4187,$T:$T),SUM($T:$T))))</f>
        <v>14.519999999999957</v>
      </c>
      <c r="V4187" s="27">
        <f>U4187/J4187</f>
        <v>0.32999999999999902</v>
      </c>
    </row>
    <row r="4188" spans="1:22" hidden="1" x14ac:dyDescent="0.3">
      <c r="A4188" s="23" t="s">
        <v>14</v>
      </c>
      <c r="B4188" s="23" t="s">
        <v>9844</v>
      </c>
      <c r="C4188" s="23" t="s">
        <v>9846</v>
      </c>
      <c r="D4188" s="23" t="s">
        <v>9849</v>
      </c>
      <c r="E4188" s="23" t="s">
        <v>9845</v>
      </c>
      <c r="F4188" s="27">
        <v>0.25</v>
      </c>
      <c r="G4188" s="24">
        <v>0</v>
      </c>
      <c r="H4188" s="25">
        <v>4.2679999999999998</v>
      </c>
      <c r="I4188" s="25">
        <v>0.39389999999999997</v>
      </c>
      <c r="J4188" s="26">
        <v>44</v>
      </c>
      <c r="K4188" s="26">
        <v>8</v>
      </c>
      <c r="L4188" s="27">
        <v>9.2299999999999993E-2</v>
      </c>
      <c r="M4188" s="28">
        <v>3.7187885399999998</v>
      </c>
      <c r="N4188" s="29">
        <v>3</v>
      </c>
      <c r="O4188" s="31" t="s">
        <v>12</v>
      </c>
      <c r="P4188" s="31">
        <v>0.1932856711</v>
      </c>
      <c r="Q4188" s="31">
        <v>0.19328567109151701</v>
      </c>
      <c r="R4188" s="42"/>
      <c r="S4188" s="27">
        <f>IF(A4188="placement",MIN(P4188,IF(R4188="",Q4188,R4188)),"")</f>
        <v>0.19328567109151701</v>
      </c>
      <c r="T4188" s="28">
        <f>IF($A4188="placement",S4188*J4188,"")</f>
        <v>8.5045695280267477</v>
      </c>
      <c r="U4188" s="26">
        <f>IF($A4188="placement",T4188,IF($A4188="site",SUMIF($C:$C,$C4188,$T:$T),IF($A4188="user",SUMIF($B:$B,$B4188,$T:$T),SUM($T:$T))))</f>
        <v>8.5045695280267477</v>
      </c>
      <c r="V4188" s="27">
        <f>U4188/J4188</f>
        <v>0.19328567109151698</v>
      </c>
    </row>
    <row r="4189" spans="1:22" hidden="1" x14ac:dyDescent="0.3">
      <c r="A4189" s="23" t="s">
        <v>14</v>
      </c>
      <c r="B4189" s="23" t="s">
        <v>277</v>
      </c>
      <c r="C4189" s="23" t="s">
        <v>279</v>
      </c>
      <c r="D4189" s="23" t="s">
        <v>329</v>
      </c>
      <c r="E4189" s="23" t="s">
        <v>330</v>
      </c>
      <c r="F4189" s="27">
        <v>0.25</v>
      </c>
      <c r="G4189" s="24">
        <v>0</v>
      </c>
      <c r="H4189" s="25">
        <v>20.188800000000001</v>
      </c>
      <c r="I4189" s="25">
        <v>0.95289999999999997</v>
      </c>
      <c r="J4189" s="26">
        <v>43</v>
      </c>
      <c r="K4189" s="26">
        <v>11</v>
      </c>
      <c r="L4189" s="27">
        <v>4.7199999999999999E-2</v>
      </c>
      <c r="M4189" s="28">
        <v>1.5097301299999999</v>
      </c>
      <c r="N4189" s="46">
        <v>1</v>
      </c>
      <c r="O4189" s="31" t="s">
        <v>12</v>
      </c>
      <c r="P4189" s="31">
        <v>0.33762996649999999</v>
      </c>
      <c r="Q4189" s="31">
        <v>0.25</v>
      </c>
      <c r="R4189" s="42"/>
      <c r="S4189" s="27">
        <f>IF(A4189="placement",MIN(P4189,IF(R4189="",Q4189,R4189)),"")</f>
        <v>0.25</v>
      </c>
      <c r="T4189" s="28">
        <f>IF($A4189="placement",S4189*J4189,"")</f>
        <v>10.75</v>
      </c>
      <c r="U4189" s="26">
        <f>IF($A4189="placement",T4189,IF($A4189="site",SUMIF($C:$C,$C4189,$T:$T),IF($A4189="user",SUMIF($B:$B,$B4189,$T:$T),SUM($T:$T))))</f>
        <v>10.75</v>
      </c>
      <c r="V4189" s="27">
        <f>U4189/J4189</f>
        <v>0.25</v>
      </c>
    </row>
    <row r="4190" spans="1:22" hidden="1" x14ac:dyDescent="0.3">
      <c r="A4190" s="23" t="s">
        <v>14</v>
      </c>
      <c r="B4190" s="23" t="s">
        <v>438</v>
      </c>
      <c r="C4190" s="23" t="s">
        <v>440</v>
      </c>
      <c r="D4190" s="23" t="s">
        <v>487</v>
      </c>
      <c r="E4190" s="23" t="s">
        <v>488</v>
      </c>
      <c r="F4190" s="27">
        <v>0.25</v>
      </c>
      <c r="G4190" s="24">
        <v>0</v>
      </c>
      <c r="H4190" s="25">
        <v>10.2011</v>
      </c>
      <c r="I4190" s="25">
        <v>0.43769999999999998</v>
      </c>
      <c r="J4190" s="26">
        <v>43</v>
      </c>
      <c r="K4190" s="26">
        <v>3</v>
      </c>
      <c r="L4190" s="27">
        <v>4.2900000000000001E-2</v>
      </c>
      <c r="M4190" s="28">
        <v>3.2622878599999998</v>
      </c>
      <c r="N4190" s="29">
        <v>3</v>
      </c>
      <c r="O4190" s="31" t="s">
        <v>42</v>
      </c>
      <c r="P4190" s="31">
        <v>8.0399973999999999E-2</v>
      </c>
      <c r="Q4190" s="31">
        <v>8.0399973988684995E-2</v>
      </c>
      <c r="R4190" s="42"/>
      <c r="S4190" s="27">
        <f>IF(A4190="placement",MIN(P4190,IF(R4190="",Q4190,R4190)),"")</f>
        <v>8.0399973988684995E-2</v>
      </c>
      <c r="T4190" s="28">
        <f>IF($A4190="placement",S4190*J4190,"")</f>
        <v>3.4571988815134547</v>
      </c>
      <c r="U4190" s="26">
        <f>IF($A4190="placement",T4190,IF($A4190="site",SUMIF($C:$C,$C4190,$T:$T),IF($A4190="user",SUMIF($B:$B,$B4190,$T:$T),SUM($T:$T))))</f>
        <v>3.4571988815134547</v>
      </c>
      <c r="V4190" s="27">
        <f>U4190/J4190</f>
        <v>8.0399973988684995E-2</v>
      </c>
    </row>
    <row r="4191" spans="1:22" hidden="1" x14ac:dyDescent="0.3">
      <c r="A4191" s="23" t="s">
        <v>14</v>
      </c>
      <c r="B4191" s="23" t="s">
        <v>634</v>
      </c>
      <c r="C4191" s="23" t="s">
        <v>635</v>
      </c>
      <c r="D4191" s="23" t="s">
        <v>638</v>
      </c>
      <c r="E4191" s="23" t="s">
        <v>639</v>
      </c>
      <c r="F4191" s="27">
        <v>0.25</v>
      </c>
      <c r="G4191" s="24">
        <v>0</v>
      </c>
      <c r="H4191" s="25">
        <v>2.5461</v>
      </c>
      <c r="I4191" s="25">
        <v>0.90920000000000001</v>
      </c>
      <c r="J4191" s="26">
        <v>43</v>
      </c>
      <c r="K4191" s="26">
        <v>11</v>
      </c>
      <c r="L4191" s="27">
        <v>0.35709999999999997</v>
      </c>
      <c r="M4191" s="28">
        <v>1.5647733500000001</v>
      </c>
      <c r="N4191" s="29">
        <v>1</v>
      </c>
      <c r="O4191" s="31" t="s">
        <v>42</v>
      </c>
      <c r="P4191" s="31">
        <v>0.36092981219999998</v>
      </c>
      <c r="Q4191" s="31">
        <v>0.25</v>
      </c>
      <c r="R4191" s="42"/>
      <c r="S4191" s="27">
        <f>IF(A4191="placement",MIN(P4191,IF(R4191="",Q4191,R4191)),"")</f>
        <v>0.25</v>
      </c>
      <c r="T4191" s="28">
        <f>IF($A4191="placement",S4191*J4191,"")</f>
        <v>10.75</v>
      </c>
      <c r="U4191" s="26">
        <f>IF($A4191="placement",T4191,IF($A4191="site",SUMIF($C:$C,$C4191,$T:$T),IF($A4191="user",SUMIF($B:$B,$B4191,$T:$T),SUM($T:$T))))</f>
        <v>10.75</v>
      </c>
      <c r="V4191" s="27">
        <f>U4191/J4191</f>
        <v>0.25</v>
      </c>
    </row>
    <row r="4192" spans="1:22" hidden="1" x14ac:dyDescent="0.3">
      <c r="A4192" s="23" t="s">
        <v>14</v>
      </c>
      <c r="B4192" s="23" t="s">
        <v>678</v>
      </c>
      <c r="C4192" s="23" t="s">
        <v>680</v>
      </c>
      <c r="D4192" s="23" t="s">
        <v>798</v>
      </c>
      <c r="E4192" s="23" t="s">
        <v>799</v>
      </c>
      <c r="F4192" s="27">
        <v>0.33</v>
      </c>
      <c r="G4192" s="24">
        <v>0</v>
      </c>
      <c r="H4192" s="25">
        <v>7.9508000000000001</v>
      </c>
      <c r="I4192" s="25">
        <v>2.2616999999999998</v>
      </c>
      <c r="J4192" s="26">
        <v>43</v>
      </c>
      <c r="K4192" s="26">
        <v>14</v>
      </c>
      <c r="L4192" s="27">
        <v>0.28449999999999998</v>
      </c>
      <c r="M4192" s="28">
        <v>0.63944542999999998</v>
      </c>
      <c r="N4192" s="29">
        <v>0.3</v>
      </c>
      <c r="O4192" s="31" t="s">
        <v>12</v>
      </c>
      <c r="P4192" s="31">
        <v>0.53084346630000001</v>
      </c>
      <c r="Q4192" s="31">
        <v>0.33</v>
      </c>
      <c r="R4192" s="42"/>
      <c r="S4192" s="27">
        <f>IF(A4192="placement",MIN(P4192,IF(R4192="",Q4192,R4192)),"")</f>
        <v>0.33</v>
      </c>
      <c r="T4192" s="28">
        <f>IF($A4192="placement",S4192*J4192,"")</f>
        <v>14.190000000000001</v>
      </c>
      <c r="U4192" s="26">
        <f>IF($A4192="placement",T4192,IF($A4192="site",SUMIF($C:$C,$C4192,$T:$T),IF($A4192="user",SUMIF($B:$B,$B4192,$T:$T),SUM($T:$T))))</f>
        <v>14.190000000000001</v>
      </c>
      <c r="V4192" s="27">
        <f>U4192/J4192</f>
        <v>0.33</v>
      </c>
    </row>
    <row r="4193" spans="1:22" hidden="1" x14ac:dyDescent="0.3">
      <c r="A4193" s="23" t="s">
        <v>14</v>
      </c>
      <c r="B4193" s="23" t="s">
        <v>1501</v>
      </c>
      <c r="C4193" s="23" t="s">
        <v>1503</v>
      </c>
      <c r="D4193" s="23" t="s">
        <v>1504</v>
      </c>
      <c r="E4193" s="23" t="s">
        <v>1505</v>
      </c>
      <c r="F4193" s="27">
        <v>0.33</v>
      </c>
      <c r="G4193" s="24">
        <v>0</v>
      </c>
      <c r="H4193" s="25">
        <v>10.101599999999999</v>
      </c>
      <c r="I4193" s="25">
        <v>0.59809999999999997</v>
      </c>
      <c r="J4193" s="26">
        <v>43</v>
      </c>
      <c r="K4193" s="26">
        <v>11</v>
      </c>
      <c r="L4193" s="27">
        <v>5.9200000000000003E-2</v>
      </c>
      <c r="M4193" s="28">
        <v>2.4078944199999999</v>
      </c>
      <c r="N4193" s="29">
        <v>1.8</v>
      </c>
      <c r="O4193" s="31" t="s">
        <v>12</v>
      </c>
      <c r="P4193" s="31">
        <v>0.25245891879999999</v>
      </c>
      <c r="Q4193" s="31">
        <v>0.25245891881971899</v>
      </c>
      <c r="R4193" s="42"/>
      <c r="S4193" s="27">
        <f>IF(A4193="placement",MIN(P4193,IF(R4193="",Q4193,R4193)),"")</f>
        <v>0.25245891879999999</v>
      </c>
      <c r="T4193" s="28">
        <f>IF($A4193="placement",S4193*J4193,"")</f>
        <v>10.8557335084</v>
      </c>
      <c r="U4193" s="26">
        <f>IF($A4193="placement",T4193,IF($A4193="site",SUMIF($C:$C,$C4193,$T:$T),IF($A4193="user",SUMIF($B:$B,$B4193,$T:$T),SUM($T:$T))))</f>
        <v>10.8557335084</v>
      </c>
      <c r="V4193" s="27">
        <f>U4193/J4193</f>
        <v>0.25245891879999999</v>
      </c>
    </row>
    <row r="4194" spans="1:22" hidden="1" x14ac:dyDescent="0.3">
      <c r="A4194" s="23" t="s">
        <v>14</v>
      </c>
      <c r="B4194" s="23" t="s">
        <v>1708</v>
      </c>
      <c r="C4194" s="23" t="s">
        <v>1709</v>
      </c>
      <c r="D4194" s="23" t="s">
        <v>2128</v>
      </c>
      <c r="E4194" s="23" t="s">
        <v>2129</v>
      </c>
      <c r="F4194" s="27">
        <v>0.15</v>
      </c>
      <c r="G4194" s="24">
        <v>0</v>
      </c>
      <c r="H4194" s="25">
        <v>1.7643</v>
      </c>
      <c r="I4194" s="25">
        <v>0.72460000000000002</v>
      </c>
      <c r="J4194" s="26">
        <v>43</v>
      </c>
      <c r="K4194" s="26">
        <v>7</v>
      </c>
      <c r="L4194" s="27">
        <v>0.41070000000000001</v>
      </c>
      <c r="M4194" s="28">
        <v>1.99431191</v>
      </c>
      <c r="N4194" s="29">
        <v>1.5</v>
      </c>
      <c r="O4194" s="31" t="s">
        <v>42</v>
      </c>
      <c r="P4194" s="31">
        <v>0.2478608819</v>
      </c>
      <c r="Q4194" s="31">
        <v>0.15</v>
      </c>
      <c r="R4194" s="42"/>
      <c r="S4194" s="27">
        <f>IF(A4194="placement",MIN(P4194,IF(R4194="",Q4194,R4194)),"")</f>
        <v>0.15</v>
      </c>
      <c r="T4194" s="28">
        <f>IF($A4194="placement",S4194*J4194,"")</f>
        <v>6.45</v>
      </c>
      <c r="U4194" s="26">
        <f>IF($A4194="placement",T4194,IF($A4194="site",SUMIF($C:$C,$C4194,$T:$T),IF($A4194="user",SUMIF($B:$B,$B4194,$T:$T),SUM($T:$T))))</f>
        <v>6.45</v>
      </c>
      <c r="V4194" s="27">
        <f>U4194/J4194</f>
        <v>0.15</v>
      </c>
    </row>
    <row r="4195" spans="1:22" hidden="1" x14ac:dyDescent="0.3">
      <c r="A4195" s="23" t="s">
        <v>14</v>
      </c>
      <c r="B4195" s="23" t="s">
        <v>2439</v>
      </c>
      <c r="C4195" s="23" t="s">
        <v>2441</v>
      </c>
      <c r="D4195" s="32" t="s">
        <v>2448</v>
      </c>
      <c r="E4195" s="23" t="s">
        <v>2449</v>
      </c>
      <c r="F4195" s="27">
        <v>0.15</v>
      </c>
      <c r="G4195" s="24">
        <v>1</v>
      </c>
      <c r="H4195" s="25">
        <v>31.640699999999999</v>
      </c>
      <c r="I4195" s="25">
        <v>3.4209000000000001</v>
      </c>
      <c r="J4195" s="26">
        <v>43</v>
      </c>
      <c r="K4195" s="26">
        <v>6</v>
      </c>
      <c r="L4195" s="27">
        <v>0.1081</v>
      </c>
      <c r="M4195" s="28">
        <v>0.42103857</v>
      </c>
      <c r="N4195" s="29">
        <v>0.19</v>
      </c>
      <c r="O4195" s="31" t="s">
        <v>70</v>
      </c>
      <c r="P4195" s="31">
        <v>0.54873492420000003</v>
      </c>
      <c r="Q4195" s="31">
        <v>0.15</v>
      </c>
      <c r="R4195" s="42"/>
      <c r="S4195" s="27">
        <f>IF(A4195="placement",MIN(P4195,IF(R4195="",Q4195,R4195)),"")</f>
        <v>0.15</v>
      </c>
      <c r="T4195" s="28">
        <f>IF($A4195="placement",S4195*J4195,"")</f>
        <v>6.45</v>
      </c>
      <c r="U4195" s="26">
        <f>IF($A4195="placement",T4195,IF($A4195="site",SUMIF($C:$C,$C4195,$T:$T),IF($A4195="user",SUMIF($B:$B,$B4195,$T:$T),SUM($T:$T))))</f>
        <v>6.45</v>
      </c>
      <c r="V4195" s="27">
        <f>U4195/J4195</f>
        <v>0.15</v>
      </c>
    </row>
    <row r="4196" spans="1:22" hidden="1" x14ac:dyDescent="0.3">
      <c r="A4196" s="23" t="s">
        <v>14</v>
      </c>
      <c r="B4196" s="23" t="s">
        <v>2619</v>
      </c>
      <c r="C4196" s="23" t="s">
        <v>2621</v>
      </c>
      <c r="D4196" s="23" t="s">
        <v>2734</v>
      </c>
      <c r="E4196" s="23" t="s">
        <v>2735</v>
      </c>
      <c r="F4196" s="27">
        <v>0.25</v>
      </c>
      <c r="G4196" s="24">
        <v>1</v>
      </c>
      <c r="H4196" s="25">
        <v>47.770699999999998</v>
      </c>
      <c r="I4196" s="25">
        <v>2.1932</v>
      </c>
      <c r="J4196" s="26">
        <v>43</v>
      </c>
      <c r="K4196" s="26">
        <v>11</v>
      </c>
      <c r="L4196" s="27">
        <v>4.5900000000000003E-2</v>
      </c>
      <c r="M4196" s="28">
        <v>0.65020681000000002</v>
      </c>
      <c r="N4196" s="29">
        <v>0.3</v>
      </c>
      <c r="O4196" s="31" t="s">
        <v>12</v>
      </c>
      <c r="P4196" s="31">
        <v>0.53860833679999998</v>
      </c>
      <c r="Q4196" s="31">
        <v>0.25</v>
      </c>
      <c r="R4196" s="42"/>
      <c r="S4196" s="27">
        <f>IF(A4196="placement",MIN(P4196,IF(R4196="",Q4196,R4196)),"")</f>
        <v>0.25</v>
      </c>
      <c r="T4196" s="28">
        <f>IF($A4196="placement",S4196*J4196,"")</f>
        <v>10.75</v>
      </c>
      <c r="U4196" s="26">
        <f>IF($A4196="placement",T4196,IF($A4196="site",SUMIF($C:$C,$C4196,$T:$T),IF($A4196="user",SUMIF($B:$B,$B4196,$T:$T),SUM($T:$T))))</f>
        <v>10.75</v>
      </c>
      <c r="V4196" s="27">
        <f>U4196/J4196</f>
        <v>0.25</v>
      </c>
    </row>
    <row r="4197" spans="1:22" hidden="1" x14ac:dyDescent="0.3">
      <c r="A4197" s="23" t="s">
        <v>14</v>
      </c>
      <c r="B4197" s="23" t="s">
        <v>3266</v>
      </c>
      <c r="C4197" s="23" t="s">
        <v>3268</v>
      </c>
      <c r="D4197" s="23" t="s">
        <v>3522</v>
      </c>
      <c r="E4197" s="23" t="s">
        <v>3523</v>
      </c>
      <c r="F4197" s="27">
        <v>0.25</v>
      </c>
      <c r="G4197" s="24">
        <v>0</v>
      </c>
      <c r="H4197" s="25">
        <v>4.2961999999999998</v>
      </c>
      <c r="I4197" s="25">
        <v>0.79830000000000001</v>
      </c>
      <c r="J4197" s="26">
        <v>43</v>
      </c>
      <c r="K4197" s="26">
        <v>7</v>
      </c>
      <c r="L4197" s="27">
        <v>0.18579999999999999</v>
      </c>
      <c r="M4197" s="28">
        <v>1.8087329999999999</v>
      </c>
      <c r="N4197" s="29">
        <v>1.5</v>
      </c>
      <c r="O4197" s="31" t="s">
        <v>12</v>
      </c>
      <c r="P4197" s="31">
        <v>0.17069020100000001</v>
      </c>
      <c r="Q4197" s="31">
        <v>0.17069020104479901</v>
      </c>
      <c r="R4197" s="42"/>
      <c r="S4197" s="27">
        <f>IF(A4197="placement",MIN(P4197,IF(R4197="",Q4197,R4197)),"")</f>
        <v>0.17069020100000001</v>
      </c>
      <c r="T4197" s="28">
        <f>IF($A4197="placement",S4197*J4197,"")</f>
        <v>7.3396786430000009</v>
      </c>
      <c r="U4197" s="26">
        <f>IF($A4197="placement",T4197,IF($A4197="site",SUMIF($C:$C,$C4197,$T:$T),IF($A4197="user",SUMIF($B:$B,$B4197,$T:$T),SUM($T:$T))))</f>
        <v>7.3396786430000009</v>
      </c>
      <c r="V4197" s="27">
        <f>U4197/J4197</f>
        <v>0.17069020100000001</v>
      </c>
    </row>
    <row r="4198" spans="1:22" hidden="1" x14ac:dyDescent="0.3">
      <c r="A4198" s="23" t="s">
        <v>14</v>
      </c>
      <c r="B4198" s="23" t="s">
        <v>5211</v>
      </c>
      <c r="C4198" s="23" t="s">
        <v>5213</v>
      </c>
      <c r="D4198" s="23" t="s">
        <v>5367</v>
      </c>
      <c r="E4198" s="23" t="s">
        <v>5368</v>
      </c>
      <c r="F4198" s="27">
        <v>0.25</v>
      </c>
      <c r="G4198" s="24">
        <v>0</v>
      </c>
      <c r="H4198" s="25">
        <v>4.0034000000000001</v>
      </c>
      <c r="I4198" s="25">
        <v>1.3043</v>
      </c>
      <c r="J4198" s="26">
        <v>43</v>
      </c>
      <c r="K4198" s="26">
        <v>11</v>
      </c>
      <c r="L4198" s="27">
        <v>0.32579999999999998</v>
      </c>
      <c r="M4198" s="28">
        <v>1.08681271</v>
      </c>
      <c r="N4198" s="29">
        <v>0.8</v>
      </c>
      <c r="O4198" s="31" t="s">
        <v>12</v>
      </c>
      <c r="P4198" s="31">
        <v>0.2639026062</v>
      </c>
      <c r="Q4198" s="31">
        <v>0.25</v>
      </c>
      <c r="R4198" s="42"/>
      <c r="S4198" s="27">
        <f>IF(A4198="placement",MIN(P4198,IF(R4198="",Q4198,R4198)),"")</f>
        <v>0.25</v>
      </c>
      <c r="T4198" s="28">
        <f>IF($A4198="placement",S4198*J4198,"")</f>
        <v>10.75</v>
      </c>
      <c r="U4198" s="26">
        <f>IF($A4198="placement",T4198,IF($A4198="site",SUMIF($C:$C,$C4198,$T:$T),IF($A4198="user",SUMIF($B:$B,$B4198,$T:$T),SUM($T:$T))))</f>
        <v>10.75</v>
      </c>
      <c r="V4198" s="27">
        <f>U4198/J4198</f>
        <v>0.25</v>
      </c>
    </row>
    <row r="4199" spans="1:22" hidden="1" x14ac:dyDescent="0.3">
      <c r="A4199" s="23" t="s">
        <v>14</v>
      </c>
      <c r="B4199" s="23" t="s">
        <v>6052</v>
      </c>
      <c r="C4199" s="23" t="s">
        <v>6054</v>
      </c>
      <c r="D4199" s="23" t="s">
        <v>6090</v>
      </c>
      <c r="E4199" s="23" t="s">
        <v>6091</v>
      </c>
      <c r="F4199" s="27">
        <v>0.15</v>
      </c>
      <c r="G4199" s="24">
        <v>0</v>
      </c>
      <c r="H4199" s="25">
        <v>39.426499999999997</v>
      </c>
      <c r="I4199" s="25">
        <v>0.93640000000000001</v>
      </c>
      <c r="J4199" s="26">
        <v>43</v>
      </c>
      <c r="K4199" s="26">
        <v>7</v>
      </c>
      <c r="L4199" s="27">
        <v>2.3699999999999999E-2</v>
      </c>
      <c r="M4199" s="28">
        <v>1.5483026900000001</v>
      </c>
      <c r="N4199" s="29">
        <v>1.25</v>
      </c>
      <c r="O4199" s="31" t="s">
        <v>42</v>
      </c>
      <c r="P4199" s="31">
        <v>0.1926643247</v>
      </c>
      <c r="Q4199" s="31">
        <v>0.15</v>
      </c>
      <c r="R4199" s="42"/>
      <c r="S4199" s="27">
        <f>IF(A4199="placement",MIN(P4199,IF(R4199="",Q4199,R4199)),"")</f>
        <v>0.15</v>
      </c>
      <c r="T4199" s="28">
        <f>IF($A4199="placement",S4199*J4199,"")</f>
        <v>6.45</v>
      </c>
      <c r="U4199" s="26">
        <f>IF($A4199="placement",T4199,IF($A4199="site",SUMIF($C:$C,$C4199,$T:$T),IF($A4199="user",SUMIF($B:$B,$B4199,$T:$T),SUM($T:$T))))</f>
        <v>6.45</v>
      </c>
      <c r="V4199" s="27">
        <f>U4199/J4199</f>
        <v>0.15</v>
      </c>
    </row>
    <row r="4200" spans="1:22" hidden="1" x14ac:dyDescent="0.3">
      <c r="A4200" s="23" t="s">
        <v>14</v>
      </c>
      <c r="B4200" s="23" t="s">
        <v>6638</v>
      </c>
      <c r="C4200" s="23" t="s">
        <v>6639</v>
      </c>
      <c r="D4200" s="23" t="s">
        <v>10284</v>
      </c>
      <c r="E4200" s="23" t="s">
        <v>10285</v>
      </c>
      <c r="F4200" s="27">
        <v>0.25</v>
      </c>
      <c r="G4200" s="24">
        <v>0</v>
      </c>
      <c r="H4200" s="25">
        <v>8.4027999999999992</v>
      </c>
      <c r="I4200" s="25">
        <v>2.109</v>
      </c>
      <c r="J4200" s="26">
        <v>43</v>
      </c>
      <c r="K4200" s="26">
        <v>11</v>
      </c>
      <c r="L4200" s="27">
        <v>0.251</v>
      </c>
      <c r="M4200" s="28">
        <v>0.68095238000000002</v>
      </c>
      <c r="N4200" s="29">
        <v>0.3</v>
      </c>
      <c r="O4200" s="31" t="s">
        <v>12</v>
      </c>
      <c r="P4200" s="31">
        <v>0.55944055940000004</v>
      </c>
      <c r="Q4200" s="31">
        <v>0.25</v>
      </c>
      <c r="R4200" s="42"/>
      <c r="S4200" s="27">
        <f>IF(A4200="placement",MIN(P4200,IF(R4200="",Q4200,R4200)),"")</f>
        <v>0.25</v>
      </c>
      <c r="T4200" s="28">
        <f>IF($A4200="placement",S4200*J4200,"")</f>
        <v>10.75</v>
      </c>
      <c r="U4200" s="26">
        <f>IF($A4200="placement",T4200,IF($A4200="site",SUMIF($C:$C,$C4200,$T:$T),IF($A4200="user",SUMIF($B:$B,$B4200,$T:$T),SUM($T:$T))))</f>
        <v>10.75</v>
      </c>
      <c r="V4200" s="27">
        <f>U4200/J4200</f>
        <v>0.25</v>
      </c>
    </row>
    <row r="4201" spans="1:22" hidden="1" x14ac:dyDescent="0.3">
      <c r="A4201" s="23" t="s">
        <v>14</v>
      </c>
      <c r="B4201" s="23" t="s">
        <v>6638</v>
      </c>
      <c r="C4201" s="23" t="s">
        <v>6639</v>
      </c>
      <c r="D4201" s="23" t="s">
        <v>6697</v>
      </c>
      <c r="E4201" s="23" t="s">
        <v>6698</v>
      </c>
      <c r="F4201" s="27">
        <v>0.25</v>
      </c>
      <c r="G4201" s="24">
        <v>0</v>
      </c>
      <c r="H4201" s="25">
        <v>9.4550999999999998</v>
      </c>
      <c r="I4201" s="25">
        <v>1.5618000000000001</v>
      </c>
      <c r="J4201" s="26">
        <v>43</v>
      </c>
      <c r="K4201" s="26">
        <v>11</v>
      </c>
      <c r="L4201" s="27">
        <v>0.16520000000000001</v>
      </c>
      <c r="M4201" s="28">
        <v>0.92047106999999995</v>
      </c>
      <c r="N4201" s="29">
        <v>0.65</v>
      </c>
      <c r="O4201" s="31" t="s">
        <v>42</v>
      </c>
      <c r="P4201" s="31">
        <v>0.2938398398</v>
      </c>
      <c r="Q4201" s="31">
        <v>0.25</v>
      </c>
      <c r="R4201" s="42"/>
      <c r="S4201" s="27">
        <f>IF(A4201="placement",MIN(P4201,IF(R4201="",Q4201,R4201)),"")</f>
        <v>0.25</v>
      </c>
      <c r="T4201" s="28">
        <f>IF($A4201="placement",S4201*J4201,"")</f>
        <v>10.75</v>
      </c>
      <c r="U4201" s="26">
        <f>IF($A4201="placement",T4201,IF($A4201="site",SUMIF($C:$C,$C4201,$T:$T),IF($A4201="user",SUMIF($B:$B,$B4201,$T:$T),SUM($T:$T))))</f>
        <v>10.75</v>
      </c>
      <c r="V4201" s="27">
        <f>U4201/J4201</f>
        <v>0.25</v>
      </c>
    </row>
    <row r="4202" spans="1:22" hidden="1" x14ac:dyDescent="0.3">
      <c r="A4202" s="23" t="s">
        <v>14</v>
      </c>
      <c r="B4202" s="23" t="s">
        <v>6638</v>
      </c>
      <c r="C4202" s="23" t="s">
        <v>6639</v>
      </c>
      <c r="D4202" s="23" t="s">
        <v>6791</v>
      </c>
      <c r="E4202" s="23" t="s">
        <v>6792</v>
      </c>
      <c r="F4202" s="27">
        <v>0.25</v>
      </c>
      <c r="G4202" s="24">
        <v>0</v>
      </c>
      <c r="H4202" s="25">
        <v>7.3954000000000004</v>
      </c>
      <c r="I4202" s="25">
        <v>1.9128000000000001</v>
      </c>
      <c r="J4202" s="26">
        <v>43</v>
      </c>
      <c r="K4202" s="26">
        <v>11</v>
      </c>
      <c r="L4202" s="27">
        <v>0.2586</v>
      </c>
      <c r="M4202" s="28">
        <v>0.75196982999999995</v>
      </c>
      <c r="N4202" s="29">
        <v>0.3</v>
      </c>
      <c r="O4202" s="31" t="s">
        <v>12</v>
      </c>
      <c r="P4202" s="31">
        <v>0.60104782239999999</v>
      </c>
      <c r="Q4202" s="31">
        <v>0.25</v>
      </c>
      <c r="R4202" s="42"/>
      <c r="S4202" s="27">
        <f>IF(A4202="placement",MIN(P4202,IF(R4202="",Q4202,R4202)),"")</f>
        <v>0.25</v>
      </c>
      <c r="T4202" s="28">
        <f>IF($A4202="placement",S4202*J4202,"")</f>
        <v>10.75</v>
      </c>
      <c r="U4202" s="26">
        <f>IF($A4202="placement",T4202,IF($A4202="site",SUMIF($C:$C,$C4202,$T:$T),IF($A4202="user",SUMIF($B:$B,$B4202,$T:$T),SUM($T:$T))))</f>
        <v>10.75</v>
      </c>
      <c r="V4202" s="27">
        <f>U4202/J4202</f>
        <v>0.25</v>
      </c>
    </row>
    <row r="4203" spans="1:22" hidden="1" x14ac:dyDescent="0.3">
      <c r="A4203" s="23" t="s">
        <v>14</v>
      </c>
      <c r="B4203" s="23" t="s">
        <v>6901</v>
      </c>
      <c r="C4203" s="23" t="s">
        <v>6902</v>
      </c>
      <c r="D4203" s="23" t="s">
        <v>11026</v>
      </c>
      <c r="E4203" s="23" t="s">
        <v>11027</v>
      </c>
      <c r="F4203" s="27">
        <v>0.25</v>
      </c>
      <c r="G4203" s="24">
        <v>0</v>
      </c>
      <c r="H4203" s="25">
        <v>2.4037000000000002</v>
      </c>
      <c r="I4203" s="25">
        <v>0.96020000000000005</v>
      </c>
      <c r="J4203" s="26">
        <v>43</v>
      </c>
      <c r="K4203" s="26">
        <v>11</v>
      </c>
      <c r="L4203" s="27">
        <v>0.39950000000000002</v>
      </c>
      <c r="M4203" s="28">
        <v>1.50674701</v>
      </c>
      <c r="N4203" s="29">
        <v>1</v>
      </c>
      <c r="O4203" s="31" t="s">
        <v>12</v>
      </c>
      <c r="P4203" s="31">
        <v>0.33631857500000001</v>
      </c>
      <c r="Q4203" s="31">
        <v>0.25</v>
      </c>
      <c r="R4203" s="42"/>
      <c r="S4203" s="27">
        <f>IF(A4203="placement",MIN(P4203,IF(R4203="",Q4203,R4203)),"")</f>
        <v>0.25</v>
      </c>
      <c r="T4203" s="28">
        <f>IF($A4203="placement",S4203*J4203,"")</f>
        <v>10.75</v>
      </c>
      <c r="U4203" s="26">
        <f>IF($A4203="placement",T4203,IF($A4203="site",SUMIF($C:$C,$C4203,$T:$T),IF($A4203="user",SUMIF($B:$B,$B4203,$T:$T),SUM($T:$T))))</f>
        <v>10.75</v>
      </c>
      <c r="V4203" s="27">
        <f>U4203/J4203</f>
        <v>0.25</v>
      </c>
    </row>
    <row r="4204" spans="1:22" hidden="1" x14ac:dyDescent="0.3">
      <c r="A4204" s="23" t="s">
        <v>14</v>
      </c>
      <c r="B4204" s="23" t="s">
        <v>7153</v>
      </c>
      <c r="C4204" s="23" t="s">
        <v>7155</v>
      </c>
      <c r="D4204" s="23" t="s">
        <v>7216</v>
      </c>
      <c r="E4204" s="23" t="s">
        <v>7217</v>
      </c>
      <c r="F4204" s="27">
        <v>0.25</v>
      </c>
      <c r="G4204" s="24">
        <v>0</v>
      </c>
      <c r="H4204" s="25">
        <v>9.0279000000000007</v>
      </c>
      <c r="I4204" s="25">
        <v>1.9309000000000001</v>
      </c>
      <c r="J4204" s="26">
        <v>43</v>
      </c>
      <c r="K4204" s="26">
        <v>11</v>
      </c>
      <c r="L4204" s="27">
        <v>0.21390000000000001</v>
      </c>
      <c r="M4204" s="28">
        <v>0.74231864999999997</v>
      </c>
      <c r="N4204" s="29">
        <v>0.5</v>
      </c>
      <c r="O4204" s="31" t="s">
        <v>12</v>
      </c>
      <c r="P4204" s="31">
        <v>0.32643481120000001</v>
      </c>
      <c r="Q4204" s="31">
        <v>0.249999999999999</v>
      </c>
      <c r="R4204" s="42"/>
      <c r="S4204" s="27">
        <f>IF(A4204="placement",MIN(P4204,IF(R4204="",Q4204,R4204)),"")</f>
        <v>0.249999999999999</v>
      </c>
      <c r="T4204" s="28">
        <f>IF($A4204="placement",S4204*J4204,"")</f>
        <v>10.749999999999957</v>
      </c>
      <c r="U4204" s="26">
        <f>IF($A4204="placement",T4204,IF($A4204="site",SUMIF($C:$C,$C4204,$T:$T),IF($A4204="user",SUMIF($B:$B,$B4204,$T:$T),SUM($T:$T))))</f>
        <v>10.749999999999957</v>
      </c>
      <c r="V4204" s="27">
        <f>U4204/J4204</f>
        <v>0.249999999999999</v>
      </c>
    </row>
    <row r="4205" spans="1:22" hidden="1" x14ac:dyDescent="0.3">
      <c r="A4205" s="23" t="s">
        <v>14</v>
      </c>
      <c r="B4205" s="23" t="s">
        <v>7318</v>
      </c>
      <c r="C4205" s="23" t="s">
        <v>7320</v>
      </c>
      <c r="D4205" s="32" t="s">
        <v>7323</v>
      </c>
      <c r="E4205" s="23" t="s">
        <v>7324</v>
      </c>
      <c r="F4205" s="27">
        <v>0.25</v>
      </c>
      <c r="G4205" s="24">
        <v>0</v>
      </c>
      <c r="H4205" s="25">
        <v>26.8874</v>
      </c>
      <c r="I4205" s="25">
        <v>2.2744</v>
      </c>
      <c r="J4205" s="26">
        <v>43</v>
      </c>
      <c r="K4205" s="26">
        <v>11</v>
      </c>
      <c r="L4205" s="27">
        <v>8.4599999999999995E-2</v>
      </c>
      <c r="M4205" s="28">
        <v>0.62880563</v>
      </c>
      <c r="N4205" s="29">
        <v>0.39</v>
      </c>
      <c r="O4205" s="31" t="s">
        <v>42</v>
      </c>
      <c r="P4205" s="31">
        <v>0.37977654360000002</v>
      </c>
      <c r="Q4205" s="31">
        <v>0.25</v>
      </c>
      <c r="R4205" s="42"/>
      <c r="S4205" s="27">
        <f>IF(A4205="placement",MIN(P4205,IF(R4205="",Q4205,R4205)),"")</f>
        <v>0.25</v>
      </c>
      <c r="T4205" s="28">
        <f>IF($A4205="placement",S4205*J4205,"")</f>
        <v>10.75</v>
      </c>
      <c r="U4205" s="26">
        <f>IF($A4205="placement",T4205,IF($A4205="site",SUMIF($C:$C,$C4205,$T:$T),IF($A4205="user",SUMIF($B:$B,$B4205,$T:$T),SUM($T:$T))))</f>
        <v>10.75</v>
      </c>
      <c r="V4205" s="27">
        <f>U4205/J4205</f>
        <v>0.25</v>
      </c>
    </row>
    <row r="4206" spans="1:22" hidden="1" x14ac:dyDescent="0.3">
      <c r="A4206" s="23" t="s">
        <v>14</v>
      </c>
      <c r="B4206" s="23" t="s">
        <v>7351</v>
      </c>
      <c r="C4206" s="23" t="s">
        <v>7352</v>
      </c>
      <c r="D4206" s="23" t="s">
        <v>7363</v>
      </c>
      <c r="E4206" s="23" t="s">
        <v>7364</v>
      </c>
      <c r="F4206" s="27">
        <v>0.25</v>
      </c>
      <c r="G4206" s="24">
        <v>0</v>
      </c>
      <c r="H4206" s="25">
        <v>3.5476000000000001</v>
      </c>
      <c r="I4206" s="25">
        <v>2.2595999999999998</v>
      </c>
      <c r="J4206" s="26">
        <v>43</v>
      </c>
      <c r="K4206" s="26">
        <v>11</v>
      </c>
      <c r="L4206" s="27">
        <v>0.63690000000000002</v>
      </c>
      <c r="M4206" s="28">
        <v>0.62784662000000002</v>
      </c>
      <c r="N4206" s="29">
        <v>0.1</v>
      </c>
      <c r="O4206" s="31" t="s">
        <v>42</v>
      </c>
      <c r="P4206" s="31">
        <v>0.84072543089999996</v>
      </c>
      <c r="Q4206" s="31">
        <v>0.25</v>
      </c>
      <c r="R4206" s="42"/>
      <c r="S4206" s="27">
        <f>IF(A4206="placement",MIN(P4206,IF(R4206="",Q4206,R4206)),"")</f>
        <v>0.25</v>
      </c>
      <c r="T4206" s="28">
        <f>IF($A4206="placement",S4206*J4206,"")</f>
        <v>10.75</v>
      </c>
      <c r="U4206" s="26">
        <f>IF($A4206="placement",T4206,IF($A4206="site",SUMIF($C:$C,$C4206,$T:$T),IF($A4206="user",SUMIF($B:$B,$B4206,$T:$T),SUM($T:$T))))</f>
        <v>10.75</v>
      </c>
      <c r="V4206" s="27">
        <f>U4206/J4206</f>
        <v>0.25</v>
      </c>
    </row>
    <row r="4207" spans="1:22" hidden="1" x14ac:dyDescent="0.3">
      <c r="A4207" s="23" t="s">
        <v>14</v>
      </c>
      <c r="B4207" s="23" t="s">
        <v>7689</v>
      </c>
      <c r="C4207" s="23" t="s">
        <v>7690</v>
      </c>
      <c r="D4207" s="23" t="s">
        <v>7769</v>
      </c>
      <c r="E4207" s="23" t="s">
        <v>7770</v>
      </c>
      <c r="F4207" s="27">
        <v>0.1</v>
      </c>
      <c r="G4207" s="24">
        <v>0</v>
      </c>
      <c r="H4207" s="25">
        <v>10.385899999999999</v>
      </c>
      <c r="I4207" s="25">
        <v>1.5414000000000001</v>
      </c>
      <c r="J4207" s="26">
        <v>43</v>
      </c>
      <c r="K4207" s="26">
        <v>4</v>
      </c>
      <c r="L4207" s="27">
        <v>0.1484</v>
      </c>
      <c r="M4207" s="28">
        <v>0.92522705999999999</v>
      </c>
      <c r="N4207" s="29">
        <v>0.7</v>
      </c>
      <c r="O4207" s="31" t="s">
        <v>12</v>
      </c>
      <c r="P4207" s="31">
        <v>0.2434289607</v>
      </c>
      <c r="Q4207" s="31">
        <v>9.9999999999999895E-2</v>
      </c>
      <c r="R4207" s="42"/>
      <c r="S4207" s="27">
        <f>IF(A4207="placement",MIN(P4207,IF(R4207="",Q4207,R4207)),"")</f>
        <v>9.9999999999999895E-2</v>
      </c>
      <c r="T4207" s="28">
        <f>IF($A4207="placement",S4207*J4207,"")</f>
        <v>4.2999999999999954</v>
      </c>
      <c r="U4207" s="26">
        <f>IF($A4207="placement",T4207,IF($A4207="site",SUMIF($C:$C,$C4207,$T:$T),IF($A4207="user",SUMIF($B:$B,$B4207,$T:$T),SUM($T:$T))))</f>
        <v>4.2999999999999954</v>
      </c>
      <c r="V4207" s="27">
        <f>U4207/J4207</f>
        <v>9.9999999999999895E-2</v>
      </c>
    </row>
    <row r="4208" spans="1:22" x14ac:dyDescent="0.3">
      <c r="A4208" s="23" t="s">
        <v>14</v>
      </c>
      <c r="B4208" s="23" t="s">
        <v>8322</v>
      </c>
      <c r="C4208" s="23" t="s">
        <v>8324</v>
      </c>
      <c r="D4208" s="23" t="s">
        <v>8325</v>
      </c>
      <c r="E4208" s="23" t="s">
        <v>8326</v>
      </c>
      <c r="F4208" s="27">
        <v>0.25</v>
      </c>
      <c r="G4208" s="24">
        <v>0</v>
      </c>
      <c r="H4208" s="25">
        <v>2.7936999999999999</v>
      </c>
      <c r="I4208" s="25">
        <v>0.83819999999999995</v>
      </c>
      <c r="J4208" s="26">
        <v>43</v>
      </c>
      <c r="K4208" s="26">
        <v>11</v>
      </c>
      <c r="L4208" s="27">
        <v>0.3</v>
      </c>
      <c r="M4208" s="28">
        <v>1.6924328900000001</v>
      </c>
      <c r="N4208" s="29">
        <v>1</v>
      </c>
      <c r="O4208" s="31" t="s">
        <v>12</v>
      </c>
      <c r="P4208" s="31">
        <v>0.4091346226</v>
      </c>
      <c r="Q4208" s="31">
        <v>0.25</v>
      </c>
      <c r="R4208" s="42">
        <v>0.35</v>
      </c>
      <c r="S4208" s="27">
        <f>IF(A4208="placement",MIN(P4208,IF(R4208="",Q4208,R4208)),"")</f>
        <v>0.35</v>
      </c>
      <c r="T4208" s="28">
        <f>IF($A4208="placement",S4208*J4208,"")</f>
        <v>15.049999999999999</v>
      </c>
      <c r="U4208" s="26">
        <f>IF($A4208="placement",T4208,IF($A4208="site",SUMIF($C:$C,$C4208,$T:$T),IF($A4208="user",SUMIF($B:$B,$B4208,$T:$T),SUM($T:$T))))</f>
        <v>15.049999999999999</v>
      </c>
      <c r="V4208" s="27">
        <f>U4208/J4208</f>
        <v>0.35</v>
      </c>
    </row>
    <row r="4209" spans="1:22" hidden="1" x14ac:dyDescent="0.3">
      <c r="A4209" s="23" t="s">
        <v>14</v>
      </c>
      <c r="B4209" s="23" t="s">
        <v>9421</v>
      </c>
      <c r="C4209" s="23" t="s">
        <v>9423</v>
      </c>
      <c r="D4209" s="23" t="s">
        <v>9426</v>
      </c>
      <c r="E4209" s="23" t="s">
        <v>9427</v>
      </c>
      <c r="F4209" s="27">
        <v>0.2</v>
      </c>
      <c r="G4209" s="24">
        <v>0</v>
      </c>
      <c r="H4209" s="25">
        <v>7.3350999999999997</v>
      </c>
      <c r="I4209" s="25">
        <v>1.4964</v>
      </c>
      <c r="J4209" s="26">
        <v>43</v>
      </c>
      <c r="K4209" s="26">
        <v>9</v>
      </c>
      <c r="L4209" s="27">
        <v>0.20399999999999999</v>
      </c>
      <c r="M4209" s="28">
        <v>0.95588333999999997</v>
      </c>
      <c r="N4209" s="29">
        <v>0.72</v>
      </c>
      <c r="O4209" s="31" t="s">
        <v>42</v>
      </c>
      <c r="P4209" s="31">
        <v>0.2467700052</v>
      </c>
      <c r="Q4209" s="31">
        <v>0.19999999999999901</v>
      </c>
      <c r="R4209" s="42"/>
      <c r="S4209" s="27">
        <f>IF(A4209="placement",MIN(P4209,IF(R4209="",Q4209,R4209)),"")</f>
        <v>0.19999999999999901</v>
      </c>
      <c r="T4209" s="28">
        <f>IF($A4209="placement",S4209*J4209,"")</f>
        <v>8.599999999999957</v>
      </c>
      <c r="U4209" s="26">
        <f>IF($A4209="placement",T4209,IF($A4209="site",SUMIF($C:$C,$C4209,$T:$T),IF($A4209="user",SUMIF($B:$B,$B4209,$T:$T),SUM($T:$T))))</f>
        <v>8.599999999999957</v>
      </c>
      <c r="V4209" s="27">
        <f>U4209/J4209</f>
        <v>0.19999999999999901</v>
      </c>
    </row>
    <row r="4210" spans="1:22" hidden="1" x14ac:dyDescent="0.3">
      <c r="A4210" s="23" t="s">
        <v>14</v>
      </c>
      <c r="B4210" s="23" t="s">
        <v>9575</v>
      </c>
      <c r="C4210" s="23" t="s">
        <v>9577</v>
      </c>
      <c r="D4210" s="23" t="s">
        <v>9590</v>
      </c>
      <c r="E4210" s="23" t="s">
        <v>9591</v>
      </c>
      <c r="F4210" s="27">
        <v>0.75</v>
      </c>
      <c r="G4210" s="24">
        <v>1</v>
      </c>
      <c r="H4210" s="25">
        <v>405.52390000000003</v>
      </c>
      <c r="I4210" s="25">
        <v>1.4617</v>
      </c>
      <c r="J4210" s="26">
        <v>43</v>
      </c>
      <c r="K4210" s="26">
        <v>32</v>
      </c>
      <c r="L4210" s="27">
        <v>3.5999999999999999E-3</v>
      </c>
      <c r="M4210" s="28">
        <v>0.98905394999999996</v>
      </c>
      <c r="N4210" s="29">
        <v>0.1</v>
      </c>
      <c r="O4210" s="31" t="s">
        <v>12</v>
      </c>
      <c r="P4210" s="31">
        <v>0.89889328059999996</v>
      </c>
      <c r="Q4210" s="31">
        <v>0.75</v>
      </c>
      <c r="R4210" s="42"/>
      <c r="S4210" s="27">
        <f>IF(A4210="placement",MIN(P4210,IF(R4210="",Q4210,R4210)),"")</f>
        <v>0.75</v>
      </c>
      <c r="T4210" s="28">
        <f>IF($A4210="placement",S4210*J4210,"")</f>
        <v>32.25</v>
      </c>
      <c r="U4210" s="26">
        <f>IF($A4210="placement",T4210,IF($A4210="site",SUMIF($C:$C,$C4210,$T:$T),IF($A4210="user",SUMIF($B:$B,$B4210,$T:$T),SUM($T:$T))))</f>
        <v>32.25</v>
      </c>
      <c r="V4210" s="27">
        <f>U4210/J4210</f>
        <v>0.75</v>
      </c>
    </row>
    <row r="4211" spans="1:22" hidden="1" x14ac:dyDescent="0.3">
      <c r="A4211" s="23" t="s">
        <v>14</v>
      </c>
      <c r="B4211" s="23" t="s">
        <v>9659</v>
      </c>
      <c r="C4211" s="23" t="s">
        <v>9661</v>
      </c>
      <c r="D4211" s="32" t="s">
        <v>9670</v>
      </c>
      <c r="E4211" s="23" t="s">
        <v>9671</v>
      </c>
      <c r="F4211" s="27">
        <v>0.15</v>
      </c>
      <c r="G4211" s="24">
        <v>1</v>
      </c>
      <c r="H4211" s="25">
        <v>149.892</v>
      </c>
      <c r="I4211" s="25">
        <v>119.0959</v>
      </c>
      <c r="J4211" s="26">
        <v>43</v>
      </c>
      <c r="K4211" s="26">
        <v>6</v>
      </c>
      <c r="L4211" s="27">
        <v>0.79449999999999998</v>
      </c>
      <c r="M4211" s="28">
        <v>1.195537E-2</v>
      </c>
      <c r="N4211" s="29">
        <v>0.01</v>
      </c>
      <c r="O4211" s="31" t="s">
        <v>70</v>
      </c>
      <c r="P4211" s="31">
        <v>0.16355568710000001</v>
      </c>
      <c r="Q4211" s="31">
        <v>0.15</v>
      </c>
      <c r="R4211" s="42"/>
      <c r="S4211" s="27">
        <f>IF(A4211="placement",MIN(P4211,IF(R4211="",Q4211,R4211)),"")</f>
        <v>0.15</v>
      </c>
      <c r="T4211" s="28">
        <f>IF($A4211="placement",S4211*J4211,"")</f>
        <v>6.45</v>
      </c>
      <c r="U4211" s="26">
        <f>IF($A4211="placement",T4211,IF($A4211="site",SUMIF($C:$C,$C4211,$T:$T),IF($A4211="user",SUMIF($B:$B,$B4211,$T:$T),SUM($T:$T))))</f>
        <v>6.45</v>
      </c>
      <c r="V4211" s="27">
        <f>U4211/J4211</f>
        <v>0.15</v>
      </c>
    </row>
    <row r="4212" spans="1:22" hidden="1" x14ac:dyDescent="0.3">
      <c r="A4212" s="23" t="s">
        <v>14</v>
      </c>
      <c r="B4212" s="23" t="s">
        <v>9659</v>
      </c>
      <c r="C4212" s="23" t="s">
        <v>9661</v>
      </c>
      <c r="D4212" s="23" t="s">
        <v>9672</v>
      </c>
      <c r="E4212" s="23" t="s">
        <v>9660</v>
      </c>
      <c r="F4212" s="27">
        <v>0.15</v>
      </c>
      <c r="G4212" s="24">
        <v>1</v>
      </c>
      <c r="H4212" s="25">
        <v>139.89519999999999</v>
      </c>
      <c r="I4212" s="25">
        <v>111.8288</v>
      </c>
      <c r="J4212" s="26">
        <v>43</v>
      </c>
      <c r="K4212" s="26">
        <v>6</v>
      </c>
      <c r="L4212" s="27">
        <v>0.7994</v>
      </c>
      <c r="M4212" s="28">
        <v>1.274934E-2</v>
      </c>
      <c r="N4212" s="29">
        <v>0.01</v>
      </c>
      <c r="O4212" s="31" t="s">
        <v>70</v>
      </c>
      <c r="P4212" s="31">
        <v>0.215645478</v>
      </c>
      <c r="Q4212" s="31">
        <v>0.149999999999999</v>
      </c>
      <c r="R4212" s="42"/>
      <c r="S4212" s="27">
        <f>IF(A4212="placement",MIN(P4212,IF(R4212="",Q4212,R4212)),"")</f>
        <v>0.149999999999999</v>
      </c>
      <c r="T4212" s="28">
        <f>IF($A4212="placement",S4212*J4212,"")</f>
        <v>6.4499999999999567</v>
      </c>
      <c r="U4212" s="26">
        <f>IF($A4212="placement",T4212,IF($A4212="site",SUMIF($C:$C,$C4212,$T:$T),IF($A4212="user",SUMIF($B:$B,$B4212,$T:$T),SUM($T:$T))))</f>
        <v>6.4499999999999567</v>
      </c>
      <c r="V4212" s="27">
        <f>U4212/J4212</f>
        <v>0.149999999999999</v>
      </c>
    </row>
    <row r="4213" spans="1:22" hidden="1" x14ac:dyDescent="0.3">
      <c r="A4213" s="23" t="s">
        <v>14</v>
      </c>
      <c r="B4213" s="23" t="s">
        <v>277</v>
      </c>
      <c r="C4213" s="23" t="s">
        <v>279</v>
      </c>
      <c r="D4213" s="32" t="s">
        <v>302</v>
      </c>
      <c r="E4213" s="23" t="s">
        <v>303</v>
      </c>
      <c r="F4213" s="27">
        <v>0.25</v>
      </c>
      <c r="G4213" s="24">
        <v>0</v>
      </c>
      <c r="H4213" s="25">
        <v>2.2197</v>
      </c>
      <c r="I4213" s="25">
        <v>0.42849999999999999</v>
      </c>
      <c r="J4213" s="26">
        <v>42</v>
      </c>
      <c r="K4213" s="26">
        <v>10</v>
      </c>
      <c r="L4213" s="27">
        <v>0.193</v>
      </c>
      <c r="M4213" s="28">
        <v>3.30340057</v>
      </c>
      <c r="N4213" s="46">
        <v>2.5</v>
      </c>
      <c r="O4213" s="31" t="s">
        <v>304</v>
      </c>
      <c r="P4213" s="31">
        <v>0.24320410149999999</v>
      </c>
      <c r="Q4213" s="31">
        <v>0.243204101508293</v>
      </c>
      <c r="R4213" s="42"/>
      <c r="S4213" s="27">
        <f>IF(A4213="placement",MIN(P4213,IF(R4213="",Q4213,R4213)),"")</f>
        <v>0.24320410149999999</v>
      </c>
      <c r="T4213" s="28">
        <f>IF($A4213="placement",S4213*J4213,"")</f>
        <v>10.214572262999999</v>
      </c>
      <c r="U4213" s="26">
        <f>IF($A4213="placement",T4213,IF($A4213="site",SUMIF($C:$C,$C4213,$T:$T),IF($A4213="user",SUMIF($B:$B,$B4213,$T:$T),SUM($T:$T))))</f>
        <v>10.214572262999999</v>
      </c>
      <c r="V4213" s="27">
        <f>U4213/J4213</f>
        <v>0.24320410149999999</v>
      </c>
    </row>
    <row r="4214" spans="1:22" hidden="1" x14ac:dyDescent="0.3">
      <c r="A4214" s="23" t="s">
        <v>14</v>
      </c>
      <c r="B4214" s="23" t="s">
        <v>1220</v>
      </c>
      <c r="C4214" s="23" t="s">
        <v>1222</v>
      </c>
      <c r="D4214" s="23" t="s">
        <v>1237</v>
      </c>
      <c r="E4214" s="23" t="s">
        <v>1238</v>
      </c>
      <c r="F4214" s="27">
        <v>0.15</v>
      </c>
      <c r="G4214" s="24">
        <v>0</v>
      </c>
      <c r="H4214" s="25">
        <v>1.4141999999999999</v>
      </c>
      <c r="I4214" s="25">
        <v>0.63419999999999999</v>
      </c>
      <c r="J4214" s="26">
        <v>42</v>
      </c>
      <c r="K4214" s="26">
        <v>6</v>
      </c>
      <c r="L4214" s="27">
        <v>0.44850000000000001</v>
      </c>
      <c r="M4214" s="28">
        <v>2.2199008899999999</v>
      </c>
      <c r="N4214" s="29">
        <v>1.25</v>
      </c>
      <c r="O4214" s="31" t="s">
        <v>42</v>
      </c>
      <c r="P4214" s="31">
        <v>0.43691179829999999</v>
      </c>
      <c r="Q4214" s="31">
        <v>0.15</v>
      </c>
      <c r="R4214" s="42"/>
      <c r="S4214" s="27">
        <f>IF(A4214="placement",MIN(P4214,IF(R4214="",Q4214,R4214)),"")</f>
        <v>0.15</v>
      </c>
      <c r="T4214" s="28">
        <f>IF($A4214="placement",S4214*J4214,"")</f>
        <v>6.3</v>
      </c>
      <c r="U4214" s="26">
        <f>IF($A4214="placement",T4214,IF($A4214="site",SUMIF($C:$C,$C4214,$T:$T),IF($A4214="user",SUMIF($B:$B,$B4214,$T:$T),SUM($T:$T))))</f>
        <v>6.3</v>
      </c>
      <c r="V4214" s="27">
        <f>U4214/J4214</f>
        <v>0.15</v>
      </c>
    </row>
    <row r="4215" spans="1:22" hidden="1" x14ac:dyDescent="0.3">
      <c r="A4215" s="23" t="s">
        <v>14</v>
      </c>
      <c r="B4215" s="23" t="s">
        <v>1268</v>
      </c>
      <c r="C4215" s="23" t="s">
        <v>1270</v>
      </c>
      <c r="D4215" s="23" t="s">
        <v>1277</v>
      </c>
      <c r="E4215" s="23" t="s">
        <v>1278</v>
      </c>
      <c r="F4215" s="27">
        <v>0.25</v>
      </c>
      <c r="G4215" s="24">
        <v>0</v>
      </c>
      <c r="H4215" s="25">
        <v>3.8092000000000001</v>
      </c>
      <c r="I4215" s="25">
        <v>0.43759999999999999</v>
      </c>
      <c r="J4215" s="26">
        <v>42</v>
      </c>
      <c r="K4215" s="26">
        <v>9</v>
      </c>
      <c r="L4215" s="27">
        <v>0.1149</v>
      </c>
      <c r="M4215" s="28">
        <v>3.1718413299999999</v>
      </c>
      <c r="N4215" s="29">
        <v>2.5</v>
      </c>
      <c r="O4215" s="31" t="s">
        <v>12</v>
      </c>
      <c r="P4215" s="31">
        <v>0.21181429390000001</v>
      </c>
      <c r="Q4215" s="31">
        <v>0.21181429387515599</v>
      </c>
      <c r="R4215" s="42"/>
      <c r="S4215" s="27">
        <f>IF(A4215="placement",MIN(P4215,IF(R4215="",Q4215,R4215)),"")</f>
        <v>0.21181429387515599</v>
      </c>
      <c r="T4215" s="28">
        <f>IF($A4215="placement",S4215*J4215,"")</f>
        <v>8.8962003427565524</v>
      </c>
      <c r="U4215" s="26">
        <f>IF($A4215="placement",T4215,IF($A4215="site",SUMIF($C:$C,$C4215,$T:$T),IF($A4215="user",SUMIF($B:$B,$B4215,$T:$T),SUM($T:$T))))</f>
        <v>8.8962003427565524</v>
      </c>
      <c r="V4215" s="27">
        <f>U4215/J4215</f>
        <v>0.21181429387515602</v>
      </c>
    </row>
    <row r="4216" spans="1:22" hidden="1" x14ac:dyDescent="0.3">
      <c r="A4216" s="23" t="s">
        <v>14</v>
      </c>
      <c r="B4216" s="23" t="s">
        <v>1268</v>
      </c>
      <c r="C4216" s="23" t="s">
        <v>1270</v>
      </c>
      <c r="D4216" s="23" t="s">
        <v>1313</v>
      </c>
      <c r="E4216" s="23" t="s">
        <v>1314</v>
      </c>
      <c r="F4216" s="27">
        <v>0.25</v>
      </c>
      <c r="G4216" s="24">
        <v>0</v>
      </c>
      <c r="H4216" s="25">
        <v>1.2497</v>
      </c>
      <c r="I4216" s="25">
        <v>0.39589999999999997</v>
      </c>
      <c r="J4216" s="26">
        <v>42</v>
      </c>
      <c r="K4216" s="26">
        <v>10</v>
      </c>
      <c r="L4216" s="27">
        <v>0.31680000000000003</v>
      </c>
      <c r="M4216" s="28">
        <v>3.4939924200000001</v>
      </c>
      <c r="N4216" s="29">
        <v>2.5</v>
      </c>
      <c r="O4216" s="31" t="s">
        <v>42</v>
      </c>
      <c r="P4216" s="31">
        <v>0.28448614150000001</v>
      </c>
      <c r="Q4216" s="31">
        <v>0.249999999999999</v>
      </c>
      <c r="R4216" s="42"/>
      <c r="S4216" s="27">
        <f>IF(A4216="placement",MIN(P4216,IF(R4216="",Q4216,R4216)),"")</f>
        <v>0.249999999999999</v>
      </c>
      <c r="T4216" s="28">
        <f>IF($A4216="placement",S4216*J4216,"")</f>
        <v>10.499999999999957</v>
      </c>
      <c r="U4216" s="26">
        <f>IF($A4216="placement",T4216,IF($A4216="site",SUMIF($C:$C,$C4216,$T:$T),IF($A4216="user",SUMIF($B:$B,$B4216,$T:$T),SUM($T:$T))))</f>
        <v>10.499999999999957</v>
      </c>
      <c r="V4216" s="27">
        <f>U4216/J4216</f>
        <v>0.24999999999999897</v>
      </c>
    </row>
    <row r="4217" spans="1:22" hidden="1" x14ac:dyDescent="0.3">
      <c r="A4217" s="23" t="s">
        <v>14</v>
      </c>
      <c r="B4217" s="23" t="s">
        <v>1268</v>
      </c>
      <c r="C4217" s="23" t="s">
        <v>1270</v>
      </c>
      <c r="D4217" s="23" t="s">
        <v>1317</v>
      </c>
      <c r="E4217" s="23" t="s">
        <v>1318</v>
      </c>
      <c r="F4217" s="27">
        <v>0.25</v>
      </c>
      <c r="G4217" s="24">
        <v>0</v>
      </c>
      <c r="H4217" s="25">
        <v>1.0961000000000001</v>
      </c>
      <c r="I4217" s="25">
        <v>0.37680000000000002</v>
      </c>
      <c r="J4217" s="26">
        <v>42</v>
      </c>
      <c r="K4217" s="26">
        <v>10</v>
      </c>
      <c r="L4217" s="27">
        <v>0.34370000000000001</v>
      </c>
      <c r="M4217" s="28">
        <v>3.6951848300000001</v>
      </c>
      <c r="N4217" s="29">
        <v>2.5</v>
      </c>
      <c r="O4217" s="31" t="s">
        <v>42</v>
      </c>
      <c r="P4217" s="31">
        <v>0.32344385669999998</v>
      </c>
      <c r="Q4217" s="31">
        <v>0.25</v>
      </c>
      <c r="R4217" s="42"/>
      <c r="S4217" s="27">
        <f>IF(A4217="placement",MIN(P4217,IF(R4217="",Q4217,R4217)),"")</f>
        <v>0.25</v>
      </c>
      <c r="T4217" s="28">
        <f>IF($A4217="placement",S4217*J4217,"")</f>
        <v>10.5</v>
      </c>
      <c r="U4217" s="26">
        <f>IF($A4217="placement",T4217,IF($A4217="site",SUMIF($C:$C,$C4217,$T:$T),IF($A4217="user",SUMIF($B:$B,$B4217,$T:$T),SUM($T:$T))))</f>
        <v>10.5</v>
      </c>
      <c r="V4217" s="27">
        <f>U4217/J4217</f>
        <v>0.25</v>
      </c>
    </row>
    <row r="4218" spans="1:22" hidden="1" x14ac:dyDescent="0.3">
      <c r="A4218" s="23" t="s">
        <v>14</v>
      </c>
      <c r="B4218" s="23" t="s">
        <v>1708</v>
      </c>
      <c r="C4218" s="23" t="s">
        <v>1709</v>
      </c>
      <c r="D4218" s="23" t="s">
        <v>1810</v>
      </c>
      <c r="E4218" s="23" t="s">
        <v>1811</v>
      </c>
      <c r="F4218" s="27">
        <v>0.15</v>
      </c>
      <c r="G4218" s="24">
        <v>0</v>
      </c>
      <c r="H4218" s="25">
        <v>1.3406</v>
      </c>
      <c r="I4218" s="25">
        <v>0.71419999999999995</v>
      </c>
      <c r="J4218" s="26">
        <v>42</v>
      </c>
      <c r="K4218" s="26">
        <v>6</v>
      </c>
      <c r="L4218" s="27">
        <v>0.53269999999999995</v>
      </c>
      <c r="M4218" s="28">
        <v>1.9536153599999999</v>
      </c>
      <c r="N4218" s="29">
        <v>1.4</v>
      </c>
      <c r="O4218" s="31" t="s">
        <v>42</v>
      </c>
      <c r="P4218" s="31">
        <v>0.28337991829999998</v>
      </c>
      <c r="Q4218" s="31">
        <v>0.15</v>
      </c>
      <c r="R4218" s="42"/>
      <c r="S4218" s="27">
        <f>IF(A4218="placement",MIN(P4218,IF(R4218="",Q4218,R4218)),"")</f>
        <v>0.15</v>
      </c>
      <c r="T4218" s="28">
        <f>IF($A4218="placement",S4218*J4218,"")</f>
        <v>6.3</v>
      </c>
      <c r="U4218" s="26">
        <f>IF($A4218="placement",T4218,IF($A4218="site",SUMIF($C:$C,$C4218,$T:$T),IF($A4218="user",SUMIF($B:$B,$B4218,$T:$T),SUM($T:$T))))</f>
        <v>6.3</v>
      </c>
      <c r="V4218" s="27">
        <f>U4218/J4218</f>
        <v>0.15</v>
      </c>
    </row>
    <row r="4219" spans="1:22" hidden="1" x14ac:dyDescent="0.3">
      <c r="A4219" s="23" t="s">
        <v>14</v>
      </c>
      <c r="B4219" s="23" t="s">
        <v>1708</v>
      </c>
      <c r="C4219" s="23" t="s">
        <v>1709</v>
      </c>
      <c r="D4219" s="23" t="s">
        <v>2020</v>
      </c>
      <c r="E4219" s="23" t="s">
        <v>2021</v>
      </c>
      <c r="F4219" s="27">
        <v>0.15</v>
      </c>
      <c r="G4219" s="24">
        <v>0</v>
      </c>
      <c r="H4219" s="25">
        <v>1.9551000000000001</v>
      </c>
      <c r="I4219" s="25">
        <v>0.73440000000000005</v>
      </c>
      <c r="J4219" s="26">
        <v>42</v>
      </c>
      <c r="K4219" s="26">
        <v>6</v>
      </c>
      <c r="L4219" s="27">
        <v>0.37559999999999999</v>
      </c>
      <c r="M4219" s="28">
        <v>1.90006809</v>
      </c>
      <c r="N4219" s="29">
        <v>1.45</v>
      </c>
      <c r="O4219" s="31" t="s">
        <v>42</v>
      </c>
      <c r="P4219" s="31">
        <v>0.2368694522</v>
      </c>
      <c r="Q4219" s="31">
        <v>0.15</v>
      </c>
      <c r="R4219" s="42"/>
      <c r="S4219" s="27">
        <f>IF(A4219="placement",MIN(P4219,IF(R4219="",Q4219,R4219)),"")</f>
        <v>0.15</v>
      </c>
      <c r="T4219" s="28">
        <f>IF($A4219="placement",S4219*J4219,"")</f>
        <v>6.3</v>
      </c>
      <c r="U4219" s="26">
        <f>IF($A4219="placement",T4219,IF($A4219="site",SUMIF($C:$C,$C4219,$T:$T),IF($A4219="user",SUMIF($B:$B,$B4219,$T:$T),SUM($T:$T))))</f>
        <v>6.3</v>
      </c>
      <c r="V4219" s="27">
        <f>U4219/J4219</f>
        <v>0.15</v>
      </c>
    </row>
    <row r="4220" spans="1:22" hidden="1" x14ac:dyDescent="0.3">
      <c r="A4220" s="23" t="s">
        <v>14</v>
      </c>
      <c r="B4220" s="23" t="s">
        <v>1708</v>
      </c>
      <c r="C4220" s="23" t="s">
        <v>1709</v>
      </c>
      <c r="D4220" s="23" t="s">
        <v>10625</v>
      </c>
      <c r="E4220" s="23" t="s">
        <v>10626</v>
      </c>
      <c r="F4220" s="27">
        <v>0.3</v>
      </c>
      <c r="G4220" s="24">
        <v>0</v>
      </c>
      <c r="H4220" s="25">
        <v>1.6632</v>
      </c>
      <c r="I4220" s="25">
        <v>0.68330000000000002</v>
      </c>
      <c r="J4220" s="26">
        <v>42</v>
      </c>
      <c r="K4220" s="26">
        <v>11</v>
      </c>
      <c r="L4220" s="27">
        <v>0.4108</v>
      </c>
      <c r="M4220" s="28">
        <v>2.0470102400000001</v>
      </c>
      <c r="N4220" s="29">
        <v>1.5</v>
      </c>
      <c r="O4220" s="31" t="s">
        <v>12</v>
      </c>
      <c r="P4220" s="31">
        <v>0.2672239897</v>
      </c>
      <c r="Q4220" s="31">
        <v>0.26722398974552702</v>
      </c>
      <c r="R4220" s="42"/>
      <c r="S4220" s="27">
        <f>IF(A4220="placement",MIN(P4220,IF(R4220="",Q4220,R4220)),"")</f>
        <v>0.2672239897</v>
      </c>
      <c r="T4220" s="28">
        <f>IF($A4220="placement",S4220*J4220,"")</f>
        <v>11.223407567400001</v>
      </c>
      <c r="U4220" s="26">
        <f>IF($A4220="placement",T4220,IF($A4220="site",SUMIF($C:$C,$C4220,$T:$T),IF($A4220="user",SUMIF($B:$B,$B4220,$T:$T),SUM($T:$T))))</f>
        <v>11.223407567400001</v>
      </c>
      <c r="V4220" s="27">
        <f>U4220/J4220</f>
        <v>0.2672239897</v>
      </c>
    </row>
    <row r="4221" spans="1:22" hidden="1" x14ac:dyDescent="0.3">
      <c r="A4221" s="23" t="s">
        <v>14</v>
      </c>
      <c r="B4221" s="23" t="s">
        <v>1708</v>
      </c>
      <c r="C4221" s="23" t="s">
        <v>1709</v>
      </c>
      <c r="D4221" s="32" t="s">
        <v>2186</v>
      </c>
      <c r="E4221" s="23" t="s">
        <v>2187</v>
      </c>
      <c r="F4221" s="27">
        <v>0.25</v>
      </c>
      <c r="G4221" s="24">
        <v>0</v>
      </c>
      <c r="H4221" s="25">
        <v>1.2710999999999999</v>
      </c>
      <c r="I4221" s="25">
        <v>0.69479999999999997</v>
      </c>
      <c r="J4221" s="26">
        <v>42</v>
      </c>
      <c r="K4221" s="26">
        <v>10</v>
      </c>
      <c r="L4221" s="27">
        <v>0.54659999999999997</v>
      </c>
      <c r="M4221" s="28">
        <v>1.9980878</v>
      </c>
      <c r="N4221" s="29">
        <v>1.4</v>
      </c>
      <c r="O4221" s="31" t="s">
        <v>12</v>
      </c>
      <c r="P4221" s="31">
        <v>0.29933008840000003</v>
      </c>
      <c r="Q4221" s="31">
        <v>0.25</v>
      </c>
      <c r="R4221" s="42"/>
      <c r="S4221" s="27">
        <f>IF(A4221="placement",MIN(P4221,IF(R4221="",Q4221,R4221)),"")</f>
        <v>0.25</v>
      </c>
      <c r="T4221" s="28">
        <f>IF($A4221="placement",S4221*J4221,"")</f>
        <v>10.5</v>
      </c>
      <c r="U4221" s="26">
        <f>IF($A4221="placement",T4221,IF($A4221="site",SUMIF($C:$C,$C4221,$T:$T),IF($A4221="user",SUMIF($B:$B,$B4221,$T:$T),SUM($T:$T))))</f>
        <v>10.5</v>
      </c>
      <c r="V4221" s="27">
        <f>U4221/J4221</f>
        <v>0.25</v>
      </c>
    </row>
    <row r="4222" spans="1:22" hidden="1" x14ac:dyDescent="0.3">
      <c r="A4222" s="23" t="s">
        <v>14</v>
      </c>
      <c r="B4222" s="23" t="s">
        <v>2439</v>
      </c>
      <c r="C4222" s="23" t="s">
        <v>2441</v>
      </c>
      <c r="D4222" s="23" t="s">
        <v>2456</v>
      </c>
      <c r="E4222" s="23" t="s">
        <v>2457</v>
      </c>
      <c r="F4222" s="27">
        <v>0.25</v>
      </c>
      <c r="G4222" s="24">
        <v>1</v>
      </c>
      <c r="H4222" s="25">
        <v>34.012999999999998</v>
      </c>
      <c r="I4222" s="25">
        <v>4.5938999999999997</v>
      </c>
      <c r="J4222" s="26">
        <v>42</v>
      </c>
      <c r="K4222" s="26">
        <v>10</v>
      </c>
      <c r="L4222" s="27">
        <v>0.1351</v>
      </c>
      <c r="M4222" s="28">
        <v>0.30261062999999999</v>
      </c>
      <c r="N4222" s="29">
        <v>0.15</v>
      </c>
      <c r="O4222" s="31" t="s">
        <v>42</v>
      </c>
      <c r="P4222" s="31">
        <v>0.50431351189999996</v>
      </c>
      <c r="Q4222" s="31">
        <v>0.25</v>
      </c>
      <c r="R4222" s="42"/>
      <c r="S4222" s="27">
        <f>IF(A4222="placement",MIN(P4222,IF(R4222="",Q4222,R4222)),"")</f>
        <v>0.25</v>
      </c>
      <c r="T4222" s="28">
        <f>IF($A4222="placement",S4222*J4222,"")</f>
        <v>10.5</v>
      </c>
      <c r="U4222" s="26">
        <f>IF($A4222="placement",T4222,IF($A4222="site",SUMIF($C:$C,$C4222,$T:$T),IF($A4222="user",SUMIF($B:$B,$B4222,$T:$T),SUM($T:$T))))</f>
        <v>10.5</v>
      </c>
      <c r="V4222" s="27">
        <f>U4222/J4222</f>
        <v>0.25</v>
      </c>
    </row>
    <row r="4223" spans="1:22" hidden="1" x14ac:dyDescent="0.3">
      <c r="A4223" s="23" t="s">
        <v>14</v>
      </c>
      <c r="B4223" s="23" t="s">
        <v>2619</v>
      </c>
      <c r="C4223" s="23" t="s">
        <v>2621</v>
      </c>
      <c r="D4223" s="23" t="s">
        <v>2688</v>
      </c>
      <c r="E4223" s="23" t="s">
        <v>2689</v>
      </c>
      <c r="F4223" s="27">
        <v>0.25</v>
      </c>
      <c r="G4223" s="24">
        <v>1</v>
      </c>
      <c r="H4223" s="25">
        <v>60.426200000000001</v>
      </c>
      <c r="I4223" s="25">
        <v>3.0124</v>
      </c>
      <c r="J4223" s="26">
        <v>42</v>
      </c>
      <c r="K4223" s="26">
        <v>11</v>
      </c>
      <c r="L4223" s="27">
        <v>4.99E-2</v>
      </c>
      <c r="M4223" s="28">
        <v>0.46691800999999999</v>
      </c>
      <c r="N4223" s="29">
        <v>0.3</v>
      </c>
      <c r="O4223" s="31" t="s">
        <v>12</v>
      </c>
      <c r="P4223" s="31">
        <v>0.357488904</v>
      </c>
      <c r="Q4223" s="31">
        <v>0.25</v>
      </c>
      <c r="R4223" s="42"/>
      <c r="S4223" s="27">
        <f>IF(A4223="placement",MIN(P4223,IF(R4223="",Q4223,R4223)),"")</f>
        <v>0.25</v>
      </c>
      <c r="T4223" s="28">
        <f>IF($A4223="placement",S4223*J4223,"")</f>
        <v>10.5</v>
      </c>
      <c r="U4223" s="26">
        <f>IF($A4223="placement",T4223,IF($A4223="site",SUMIF($C:$C,$C4223,$T:$T),IF($A4223="user",SUMIF($B:$B,$B4223,$T:$T),SUM($T:$T))))</f>
        <v>10.5</v>
      </c>
      <c r="V4223" s="27">
        <f>U4223/J4223</f>
        <v>0.25</v>
      </c>
    </row>
    <row r="4224" spans="1:22" hidden="1" x14ac:dyDescent="0.3">
      <c r="A4224" s="23" t="s">
        <v>14</v>
      </c>
      <c r="B4224" s="23" t="s">
        <v>2619</v>
      </c>
      <c r="C4224" s="23" t="s">
        <v>2621</v>
      </c>
      <c r="D4224" s="23" t="s">
        <v>2690</v>
      </c>
      <c r="E4224" s="23" t="s">
        <v>2691</v>
      </c>
      <c r="F4224" s="27">
        <v>0.25</v>
      </c>
      <c r="G4224" s="24">
        <v>1</v>
      </c>
      <c r="H4224" s="25">
        <v>109.08920000000001</v>
      </c>
      <c r="I4224" s="25">
        <v>4.0343999999999998</v>
      </c>
      <c r="J4224" s="26">
        <v>42</v>
      </c>
      <c r="K4224" s="26">
        <v>10</v>
      </c>
      <c r="L4224" s="27">
        <v>3.6999999999999998E-2</v>
      </c>
      <c r="M4224" s="28">
        <v>0.34397506999999999</v>
      </c>
      <c r="N4224" s="29">
        <v>0.2</v>
      </c>
      <c r="O4224" s="31" t="s">
        <v>12</v>
      </c>
      <c r="P4224" s="31">
        <v>0.4185625167</v>
      </c>
      <c r="Q4224" s="31">
        <v>0.249999999999999</v>
      </c>
      <c r="R4224" s="42"/>
      <c r="S4224" s="27">
        <f>IF(A4224="placement",MIN(P4224,IF(R4224="",Q4224,R4224)),"")</f>
        <v>0.249999999999999</v>
      </c>
      <c r="T4224" s="28">
        <f>IF($A4224="placement",S4224*J4224,"")</f>
        <v>10.499999999999957</v>
      </c>
      <c r="U4224" s="26">
        <f>IF($A4224="placement",T4224,IF($A4224="site",SUMIF($C:$C,$C4224,$T:$T),IF($A4224="user",SUMIF($B:$B,$B4224,$T:$T),SUM($T:$T))))</f>
        <v>10.499999999999957</v>
      </c>
      <c r="V4224" s="27">
        <f>U4224/J4224</f>
        <v>0.24999999999999897</v>
      </c>
    </row>
    <row r="4225" spans="1:22" hidden="1" x14ac:dyDescent="0.3">
      <c r="A4225" s="23" t="s">
        <v>14</v>
      </c>
      <c r="B4225" s="23" t="s">
        <v>2619</v>
      </c>
      <c r="C4225" s="23" t="s">
        <v>2621</v>
      </c>
      <c r="D4225" s="23" t="s">
        <v>2692</v>
      </c>
      <c r="E4225" s="23" t="s">
        <v>2693</v>
      </c>
      <c r="F4225" s="27">
        <v>0.33</v>
      </c>
      <c r="G4225" s="24">
        <v>0</v>
      </c>
      <c r="H4225" s="25">
        <v>40.429600000000001</v>
      </c>
      <c r="I4225" s="25">
        <v>2.1448999999999998</v>
      </c>
      <c r="J4225" s="26">
        <v>42</v>
      </c>
      <c r="K4225" s="26">
        <v>10</v>
      </c>
      <c r="L4225" s="27">
        <v>5.3100000000000001E-2</v>
      </c>
      <c r="M4225" s="28">
        <v>0.65424937000000005</v>
      </c>
      <c r="N4225" s="29">
        <v>0.5</v>
      </c>
      <c r="O4225" s="31" t="s">
        <v>12</v>
      </c>
      <c r="P4225" s="31">
        <v>0.23576540530000001</v>
      </c>
      <c r="Q4225" s="31">
        <v>0.23576540532836501</v>
      </c>
      <c r="R4225" s="42"/>
      <c r="S4225" s="27">
        <f>IF(A4225="placement",MIN(P4225,IF(R4225="",Q4225,R4225)),"")</f>
        <v>0.23576540530000001</v>
      </c>
      <c r="T4225" s="28">
        <f>IF($A4225="placement",S4225*J4225,"")</f>
        <v>9.9021470226000012</v>
      </c>
      <c r="U4225" s="26">
        <f>IF($A4225="placement",T4225,IF($A4225="site",SUMIF($C:$C,$C4225,$T:$T),IF($A4225="user",SUMIF($B:$B,$B4225,$T:$T),SUM($T:$T))))</f>
        <v>9.9021470226000012</v>
      </c>
      <c r="V4225" s="27">
        <f>U4225/J4225</f>
        <v>0.23576540530000004</v>
      </c>
    </row>
    <row r="4226" spans="1:22" hidden="1" x14ac:dyDescent="0.3">
      <c r="A4226" s="23" t="s">
        <v>14</v>
      </c>
      <c r="B4226" s="23" t="s">
        <v>3776</v>
      </c>
      <c r="C4226" s="23" t="s">
        <v>3778</v>
      </c>
      <c r="D4226" s="32" t="s">
        <v>3779</v>
      </c>
      <c r="E4226" s="23" t="s">
        <v>3780</v>
      </c>
      <c r="F4226" s="27">
        <v>0.25</v>
      </c>
      <c r="G4226" s="24">
        <v>0</v>
      </c>
      <c r="H4226" s="25">
        <v>30.031300000000002</v>
      </c>
      <c r="I4226" s="25">
        <v>7.9153000000000002</v>
      </c>
      <c r="J4226" s="26">
        <v>42</v>
      </c>
      <c r="K4226" s="26">
        <v>10</v>
      </c>
      <c r="L4226" s="27">
        <v>0.2636</v>
      </c>
      <c r="M4226" s="28">
        <v>0.17651199000000001</v>
      </c>
      <c r="N4226" s="29">
        <v>0.1</v>
      </c>
      <c r="O4226" s="31" t="s">
        <v>12</v>
      </c>
      <c r="P4226" s="31">
        <v>0.43346625770000002</v>
      </c>
      <c r="Q4226" s="31">
        <v>0.25</v>
      </c>
      <c r="R4226" s="42"/>
      <c r="S4226" s="27">
        <f>IF(A4226="placement",MIN(P4226,IF(R4226="",Q4226,R4226)),"")</f>
        <v>0.25</v>
      </c>
      <c r="T4226" s="28">
        <f>IF($A4226="placement",S4226*J4226,"")</f>
        <v>10.5</v>
      </c>
      <c r="U4226" s="26">
        <f>IF($A4226="placement",T4226,IF($A4226="site",SUMIF($C:$C,$C4226,$T:$T),IF($A4226="user",SUMIF($B:$B,$B4226,$T:$T),SUM($T:$T))))</f>
        <v>10.5</v>
      </c>
      <c r="V4226" s="27">
        <f>U4226/J4226</f>
        <v>0.25</v>
      </c>
    </row>
    <row r="4227" spans="1:22" hidden="1" x14ac:dyDescent="0.3">
      <c r="A4227" s="23" t="s">
        <v>14</v>
      </c>
      <c r="B4227" s="23" t="s">
        <v>3822</v>
      </c>
      <c r="C4227" s="23" t="s">
        <v>3824</v>
      </c>
      <c r="D4227" s="32" t="s">
        <v>3845</v>
      </c>
      <c r="E4227" s="23" t="s">
        <v>3823</v>
      </c>
      <c r="F4227" s="27">
        <v>0.25</v>
      </c>
      <c r="G4227" s="24">
        <v>0</v>
      </c>
      <c r="H4227" s="25">
        <v>14.5626</v>
      </c>
      <c r="I4227" s="25">
        <v>1.9013</v>
      </c>
      <c r="J4227" s="26">
        <v>42</v>
      </c>
      <c r="K4227" s="26">
        <v>10</v>
      </c>
      <c r="L4227" s="27">
        <v>0.13059999999999999</v>
      </c>
      <c r="M4227" s="28">
        <v>0.73235404999999998</v>
      </c>
      <c r="N4227" s="29">
        <v>0.5</v>
      </c>
      <c r="O4227" s="31" t="s">
        <v>42</v>
      </c>
      <c r="P4227" s="31">
        <v>0.31727010639999997</v>
      </c>
      <c r="Q4227" s="31">
        <v>0.249999999999999</v>
      </c>
      <c r="R4227" s="42"/>
      <c r="S4227" s="27">
        <f>IF(A4227="placement",MIN(P4227,IF(R4227="",Q4227,R4227)),"")</f>
        <v>0.249999999999999</v>
      </c>
      <c r="T4227" s="28">
        <f>IF($A4227="placement",S4227*J4227,"")</f>
        <v>10.499999999999957</v>
      </c>
      <c r="U4227" s="26">
        <f>IF($A4227="placement",T4227,IF($A4227="site",SUMIF($C:$C,$C4227,$T:$T),IF($A4227="user",SUMIF($B:$B,$B4227,$T:$T),SUM($T:$T))))</f>
        <v>10.499999999999957</v>
      </c>
      <c r="V4227" s="27">
        <f>U4227/J4227</f>
        <v>0.24999999999999897</v>
      </c>
    </row>
    <row r="4228" spans="1:22" hidden="1" x14ac:dyDescent="0.3">
      <c r="A4228" s="23" t="s">
        <v>14</v>
      </c>
      <c r="B4228" s="23" t="s">
        <v>4016</v>
      </c>
      <c r="C4228" s="23" t="s">
        <v>4018</v>
      </c>
      <c r="D4228" s="23" t="s">
        <v>4031</v>
      </c>
      <c r="E4228" s="23" t="s">
        <v>4032</v>
      </c>
      <c r="F4228" s="27">
        <v>0.25</v>
      </c>
      <c r="G4228" s="24">
        <v>0</v>
      </c>
      <c r="H4228" s="25">
        <v>6.9565999999999999</v>
      </c>
      <c r="I4228" s="25">
        <v>1.3562000000000001</v>
      </c>
      <c r="J4228" s="26">
        <v>42</v>
      </c>
      <c r="K4228" s="26">
        <v>11</v>
      </c>
      <c r="L4228" s="27">
        <v>0.19500000000000001</v>
      </c>
      <c r="M4228" s="28">
        <v>1.0407436699999999</v>
      </c>
      <c r="N4228" s="29">
        <v>0.7</v>
      </c>
      <c r="O4228" s="31" t="s">
        <v>12</v>
      </c>
      <c r="P4228" s="31">
        <v>0.32740402619999998</v>
      </c>
      <c r="Q4228" s="31">
        <v>0.25</v>
      </c>
      <c r="R4228" s="42"/>
      <c r="S4228" s="27">
        <f>IF(A4228="placement",MIN(P4228,IF(R4228="",Q4228,R4228)),"")</f>
        <v>0.25</v>
      </c>
      <c r="T4228" s="28">
        <f>IF($A4228="placement",S4228*J4228,"")</f>
        <v>10.5</v>
      </c>
      <c r="U4228" s="26">
        <f>IF($A4228="placement",T4228,IF($A4228="site",SUMIF($C:$C,$C4228,$T:$T),IF($A4228="user",SUMIF($B:$B,$B4228,$T:$T),SUM($T:$T))))</f>
        <v>10.5</v>
      </c>
      <c r="V4228" s="27">
        <f>U4228/J4228</f>
        <v>0.25</v>
      </c>
    </row>
    <row r="4229" spans="1:22" x14ac:dyDescent="0.3">
      <c r="A4229" s="23" t="s">
        <v>14</v>
      </c>
      <c r="B4229" s="23" t="s">
        <v>4868</v>
      </c>
      <c r="C4229" s="23" t="s">
        <v>4870</v>
      </c>
      <c r="D4229" s="23" t="s">
        <v>4873</v>
      </c>
      <c r="E4229" s="23" t="s">
        <v>4874</v>
      </c>
      <c r="F4229" s="27">
        <v>0.25</v>
      </c>
      <c r="G4229" s="24">
        <v>0</v>
      </c>
      <c r="H4229" s="25">
        <v>9.2208000000000006</v>
      </c>
      <c r="I4229" s="25">
        <v>1.1757</v>
      </c>
      <c r="J4229" s="26">
        <v>42</v>
      </c>
      <c r="K4229" s="26">
        <v>11</v>
      </c>
      <c r="L4229" s="27">
        <v>0.1275</v>
      </c>
      <c r="M4229" s="28">
        <v>1.1950182300000001</v>
      </c>
      <c r="N4229" s="29">
        <v>0.75</v>
      </c>
      <c r="O4229" s="31" t="s">
        <v>12</v>
      </c>
      <c r="P4229" s="31">
        <v>0.37239450940000002</v>
      </c>
      <c r="Q4229" s="31">
        <v>0.25</v>
      </c>
      <c r="R4229" s="42">
        <v>0.3</v>
      </c>
      <c r="S4229" s="27">
        <f>IF(A4229="placement",MIN(P4229,IF(R4229="",Q4229,R4229)),"")</f>
        <v>0.3</v>
      </c>
      <c r="T4229" s="28">
        <f>IF($A4229="placement",S4229*J4229,"")</f>
        <v>12.6</v>
      </c>
      <c r="U4229" s="26">
        <f>IF($A4229="placement",T4229,IF($A4229="site",SUMIF($C:$C,$C4229,$T:$T),IF($A4229="user",SUMIF($B:$B,$B4229,$T:$T),SUM($T:$T))))</f>
        <v>12.6</v>
      </c>
      <c r="V4229" s="27">
        <f>U4229/J4229</f>
        <v>0.3</v>
      </c>
    </row>
    <row r="4230" spans="1:22" hidden="1" x14ac:dyDescent="0.3">
      <c r="A4230" s="23" t="s">
        <v>14</v>
      </c>
      <c r="B4230" s="23" t="s">
        <v>5418</v>
      </c>
      <c r="C4230" s="23" t="s">
        <v>5420</v>
      </c>
      <c r="D4230" s="23" t="s">
        <v>5426</v>
      </c>
      <c r="E4230" s="23" t="s">
        <v>5427</v>
      </c>
      <c r="F4230" s="27">
        <v>0.15</v>
      </c>
      <c r="G4230" s="24">
        <v>0</v>
      </c>
      <c r="H4230" s="25">
        <v>13.1999</v>
      </c>
      <c r="I4230" s="25">
        <v>1.1839</v>
      </c>
      <c r="J4230" s="26">
        <v>42</v>
      </c>
      <c r="K4230" s="26">
        <v>1</v>
      </c>
      <c r="L4230" s="27">
        <v>8.9700000000000002E-2</v>
      </c>
      <c r="M4230" s="28">
        <v>1.17534238</v>
      </c>
      <c r="N4230" s="29">
        <v>1.1499999999999999</v>
      </c>
      <c r="O4230" s="31" t="s">
        <v>42</v>
      </c>
      <c r="P4230" s="31">
        <v>2.1561702799999999E-2</v>
      </c>
      <c r="Q4230" s="31">
        <v>2.1561702761109299E-2</v>
      </c>
      <c r="R4230" s="42"/>
      <c r="S4230" s="27">
        <f>IF(A4230="placement",MIN(P4230,IF(R4230="",Q4230,R4230)),"")</f>
        <v>2.1561702761109299E-2</v>
      </c>
      <c r="T4230" s="28">
        <f>IF($A4230="placement",S4230*J4230,"")</f>
        <v>0.9055915159665906</v>
      </c>
      <c r="U4230" s="26">
        <f>IF($A4230="placement",T4230,IF($A4230="site",SUMIF($C:$C,$C4230,$T:$T),IF($A4230="user",SUMIF($B:$B,$B4230,$T:$T),SUM($T:$T))))</f>
        <v>0.9055915159665906</v>
      </c>
      <c r="V4230" s="27">
        <f>U4230/J4230</f>
        <v>2.1561702761109299E-2</v>
      </c>
    </row>
    <row r="4231" spans="1:22" hidden="1" x14ac:dyDescent="0.3">
      <c r="A4231" s="23" t="s">
        <v>14</v>
      </c>
      <c r="B4231" s="23" t="s">
        <v>6052</v>
      </c>
      <c r="C4231" s="23" t="s">
        <v>6054</v>
      </c>
      <c r="D4231" s="23" t="s">
        <v>6150</v>
      </c>
      <c r="E4231" s="23" t="s">
        <v>6151</v>
      </c>
      <c r="F4231" s="27">
        <v>0.25</v>
      </c>
      <c r="G4231" s="24">
        <v>0</v>
      </c>
      <c r="H4231" s="25">
        <v>37.6374</v>
      </c>
      <c r="I4231" s="25">
        <v>0.84019999999999995</v>
      </c>
      <c r="J4231" s="26">
        <v>42</v>
      </c>
      <c r="K4231" s="26">
        <v>10</v>
      </c>
      <c r="L4231" s="27">
        <v>2.23E-2</v>
      </c>
      <c r="M4231" s="28">
        <v>1.66356372</v>
      </c>
      <c r="N4231" s="29">
        <v>1.25</v>
      </c>
      <c r="O4231" s="31" t="s">
        <v>12</v>
      </c>
      <c r="P4231" s="31">
        <v>0.24860106800000001</v>
      </c>
      <c r="Q4231" s="31">
        <v>0.24860106804302801</v>
      </c>
      <c r="R4231" s="42"/>
      <c r="S4231" s="27">
        <f>IF(A4231="placement",MIN(P4231,IF(R4231="",Q4231,R4231)),"")</f>
        <v>0.24860106800000001</v>
      </c>
      <c r="T4231" s="28">
        <f>IF($A4231="placement",S4231*J4231,"")</f>
        <v>10.441244856000001</v>
      </c>
      <c r="U4231" s="26">
        <f>IF($A4231="placement",T4231,IF($A4231="site",SUMIF($C:$C,$C4231,$T:$T),IF($A4231="user",SUMIF($B:$B,$B4231,$T:$T),SUM($T:$T))))</f>
        <v>10.441244856000001</v>
      </c>
      <c r="V4231" s="27">
        <f>U4231/J4231</f>
        <v>0.24860106800000001</v>
      </c>
    </row>
    <row r="4232" spans="1:22" hidden="1" x14ac:dyDescent="0.3">
      <c r="A4232" s="23" t="s">
        <v>14</v>
      </c>
      <c r="B4232" s="23" t="s">
        <v>6353</v>
      </c>
      <c r="C4232" s="23" t="s">
        <v>6355</v>
      </c>
      <c r="D4232" s="23" t="s">
        <v>6356</v>
      </c>
      <c r="E4232" s="23" t="s">
        <v>6357</v>
      </c>
      <c r="F4232" s="27">
        <v>0.2</v>
      </c>
      <c r="G4232" s="24">
        <v>0</v>
      </c>
      <c r="H4232" s="25">
        <v>5.9869000000000003</v>
      </c>
      <c r="I4232" s="25">
        <v>4.4302999999999999</v>
      </c>
      <c r="J4232" s="26">
        <v>42</v>
      </c>
      <c r="K4232" s="26">
        <v>8</v>
      </c>
      <c r="L4232" s="27">
        <v>0.74</v>
      </c>
      <c r="M4232" s="28">
        <v>0.31409292999999999</v>
      </c>
      <c r="N4232" s="29">
        <v>0.03</v>
      </c>
      <c r="O4232" s="31" t="s">
        <v>42</v>
      </c>
      <c r="P4232" s="31">
        <v>0.90448686690000002</v>
      </c>
      <c r="Q4232" s="31">
        <v>0.19999999999999901</v>
      </c>
      <c r="R4232" s="42"/>
      <c r="S4232" s="27">
        <f>IF(A4232="placement",MIN(P4232,IF(R4232="",Q4232,R4232)),"")</f>
        <v>0.19999999999999901</v>
      </c>
      <c r="T4232" s="28">
        <f>IF($A4232="placement",S4232*J4232,"")</f>
        <v>8.3999999999999577</v>
      </c>
      <c r="U4232" s="26">
        <f>IF($A4232="placement",T4232,IF($A4232="site",SUMIF($C:$C,$C4232,$T:$T),IF($A4232="user",SUMIF($B:$B,$B4232,$T:$T),SUM($T:$T))))</f>
        <v>8.3999999999999577</v>
      </c>
      <c r="V4232" s="27">
        <f>U4232/J4232</f>
        <v>0.19999999999999898</v>
      </c>
    </row>
    <row r="4233" spans="1:22" hidden="1" x14ac:dyDescent="0.3">
      <c r="A4233" s="23" t="s">
        <v>14</v>
      </c>
      <c r="B4233" s="23" t="s">
        <v>6638</v>
      </c>
      <c r="C4233" s="23" t="s">
        <v>6639</v>
      </c>
      <c r="D4233" s="23" t="s">
        <v>6646</v>
      </c>
      <c r="E4233" s="23" t="s">
        <v>6647</v>
      </c>
      <c r="F4233" s="27">
        <v>0.25</v>
      </c>
      <c r="G4233" s="24">
        <v>0</v>
      </c>
      <c r="H4233" s="25">
        <v>10.620200000000001</v>
      </c>
      <c r="I4233" s="25">
        <v>2.1288999999999998</v>
      </c>
      <c r="J4233" s="26">
        <v>42</v>
      </c>
      <c r="K4233" s="26">
        <v>10</v>
      </c>
      <c r="L4233" s="27">
        <v>0.20050000000000001</v>
      </c>
      <c r="M4233" s="28">
        <v>0.65359838999999997</v>
      </c>
      <c r="N4233" s="29">
        <v>0.3</v>
      </c>
      <c r="O4233" s="31" t="s">
        <v>12</v>
      </c>
      <c r="P4233" s="31">
        <v>0.541002541</v>
      </c>
      <c r="Q4233" s="31">
        <v>0.25</v>
      </c>
      <c r="R4233" s="42"/>
      <c r="S4233" s="27">
        <f>IF(A4233="placement",MIN(P4233,IF(R4233="",Q4233,R4233)),"")</f>
        <v>0.25</v>
      </c>
      <c r="T4233" s="28">
        <f>IF($A4233="placement",S4233*J4233,"")</f>
        <v>10.5</v>
      </c>
      <c r="U4233" s="26">
        <f>IF($A4233="placement",T4233,IF($A4233="site",SUMIF($C:$C,$C4233,$T:$T),IF($A4233="user",SUMIF($B:$B,$B4233,$T:$T),SUM($T:$T))))</f>
        <v>10.5</v>
      </c>
      <c r="V4233" s="27">
        <f>U4233/J4233</f>
        <v>0.25</v>
      </c>
    </row>
    <row r="4234" spans="1:22" hidden="1" x14ac:dyDescent="0.3">
      <c r="A4234" s="23" t="s">
        <v>14</v>
      </c>
      <c r="B4234" s="23" t="s">
        <v>6876</v>
      </c>
      <c r="C4234" s="23" t="s">
        <v>6878</v>
      </c>
      <c r="D4234" s="23" t="s">
        <v>10311</v>
      </c>
      <c r="E4234" s="23" t="s">
        <v>10312</v>
      </c>
      <c r="F4234" s="27">
        <v>0.25</v>
      </c>
      <c r="G4234" s="24">
        <v>0</v>
      </c>
      <c r="H4234" s="25">
        <v>3.7223999999999999</v>
      </c>
      <c r="I4234" s="25">
        <v>1.2809999999999999</v>
      </c>
      <c r="J4234" s="26">
        <v>42</v>
      </c>
      <c r="K4234" s="26">
        <v>10</v>
      </c>
      <c r="L4234" s="27">
        <v>0.34410000000000002</v>
      </c>
      <c r="M4234" s="28">
        <v>1.09222705</v>
      </c>
      <c r="N4234" s="29">
        <v>0.7</v>
      </c>
      <c r="O4234" s="31" t="s">
        <v>12</v>
      </c>
      <c r="P4234" s="31">
        <v>0.35910761689999998</v>
      </c>
      <c r="Q4234" s="31">
        <v>0.249999999999999</v>
      </c>
      <c r="R4234" s="42"/>
      <c r="S4234" s="27">
        <f>IF(A4234="placement",MIN(P4234,IF(R4234="",Q4234,R4234)),"")</f>
        <v>0.249999999999999</v>
      </c>
      <c r="T4234" s="28">
        <f>IF($A4234="placement",S4234*J4234,"")</f>
        <v>10.499999999999957</v>
      </c>
      <c r="U4234" s="26">
        <f>IF($A4234="placement",T4234,IF($A4234="site",SUMIF($C:$C,$C4234,$T:$T),IF($A4234="user",SUMIF($B:$B,$B4234,$T:$T),SUM($T:$T))))</f>
        <v>10.499999999999957</v>
      </c>
      <c r="V4234" s="27">
        <f>U4234/J4234</f>
        <v>0.24999999999999897</v>
      </c>
    </row>
    <row r="4235" spans="1:22" hidden="1" x14ac:dyDescent="0.3">
      <c r="A4235" s="23" t="s">
        <v>14</v>
      </c>
      <c r="B4235" s="23" t="s">
        <v>7341</v>
      </c>
      <c r="C4235" s="23" t="s">
        <v>7343</v>
      </c>
      <c r="D4235" s="23" t="s">
        <v>7350</v>
      </c>
      <c r="E4235" s="23" t="s">
        <v>7342</v>
      </c>
      <c r="F4235" s="27">
        <v>0.25</v>
      </c>
      <c r="G4235" s="24">
        <v>0</v>
      </c>
      <c r="H4235" s="25">
        <v>9.8971</v>
      </c>
      <c r="I4235" s="25">
        <v>2.3418999999999999</v>
      </c>
      <c r="J4235" s="26">
        <v>42</v>
      </c>
      <c r="K4235" s="26">
        <v>10</v>
      </c>
      <c r="L4235" s="27">
        <v>0.2366</v>
      </c>
      <c r="M4235" s="28">
        <v>0.59712072000000005</v>
      </c>
      <c r="N4235" s="29">
        <v>0.3</v>
      </c>
      <c r="O4235" s="31" t="s">
        <v>12</v>
      </c>
      <c r="P4235" s="31">
        <v>0.49758903209999999</v>
      </c>
      <c r="Q4235" s="31">
        <v>0.249999999999999</v>
      </c>
      <c r="R4235" s="42"/>
      <c r="S4235" s="27">
        <f>IF(A4235="placement",MIN(P4235,IF(R4235="",Q4235,R4235)),"")</f>
        <v>0.249999999999999</v>
      </c>
      <c r="T4235" s="28">
        <f>IF($A4235="placement",S4235*J4235,"")</f>
        <v>10.499999999999957</v>
      </c>
      <c r="U4235" s="26">
        <f>IF($A4235="placement",T4235,IF($A4235="site",SUMIF($C:$C,$C4235,$T:$T),IF($A4235="user",SUMIF($B:$B,$B4235,$T:$T),SUM($T:$T))))</f>
        <v>10.499999999999957</v>
      </c>
      <c r="V4235" s="27">
        <f>U4235/J4235</f>
        <v>0.24999999999999897</v>
      </c>
    </row>
    <row r="4236" spans="1:22" hidden="1" x14ac:dyDescent="0.3">
      <c r="A4236" s="23" t="s">
        <v>14</v>
      </c>
      <c r="B4236" s="23" t="s">
        <v>7417</v>
      </c>
      <c r="C4236" s="23" t="s">
        <v>7418</v>
      </c>
      <c r="D4236" s="23" t="s">
        <v>7419</v>
      </c>
      <c r="E4236" s="23" t="s">
        <v>7420</v>
      </c>
      <c r="F4236" s="27">
        <v>0.25</v>
      </c>
      <c r="G4236" s="24">
        <v>0</v>
      </c>
      <c r="H4236" s="25">
        <v>8.52</v>
      </c>
      <c r="I4236" s="25">
        <v>5.4058999999999999</v>
      </c>
      <c r="J4236" s="26">
        <v>42</v>
      </c>
      <c r="K4236" s="26">
        <v>10</v>
      </c>
      <c r="L4236" s="27">
        <v>0.63449999999999995</v>
      </c>
      <c r="M4236" s="28">
        <v>0.25753018999999999</v>
      </c>
      <c r="N4236" s="29">
        <v>0.03</v>
      </c>
      <c r="O4236" s="31" t="s">
        <v>12</v>
      </c>
      <c r="P4236" s="31">
        <v>0.88350880430000001</v>
      </c>
      <c r="Q4236" s="31">
        <v>0.25</v>
      </c>
      <c r="R4236" s="42"/>
      <c r="S4236" s="27">
        <f>IF(A4236="placement",MIN(P4236,IF(R4236="",Q4236,R4236)),"")</f>
        <v>0.25</v>
      </c>
      <c r="T4236" s="28">
        <f>IF($A4236="placement",S4236*J4236,"")</f>
        <v>10.5</v>
      </c>
      <c r="U4236" s="26">
        <f>IF($A4236="placement",T4236,IF($A4236="site",SUMIF($C:$C,$C4236,$T:$T),IF($A4236="user",SUMIF($B:$B,$B4236,$T:$T),SUM($T:$T))))</f>
        <v>10.5</v>
      </c>
      <c r="V4236" s="27">
        <f>U4236/J4236</f>
        <v>0.25</v>
      </c>
    </row>
    <row r="4237" spans="1:22" hidden="1" x14ac:dyDescent="0.3">
      <c r="A4237" s="23" t="s">
        <v>14</v>
      </c>
      <c r="B4237" s="23" t="s">
        <v>7689</v>
      </c>
      <c r="C4237" s="23" t="s">
        <v>7690</v>
      </c>
      <c r="D4237" s="23" t="s">
        <v>7803</v>
      </c>
      <c r="E4237" s="23" t="s">
        <v>7804</v>
      </c>
      <c r="F4237" s="27">
        <v>0.25</v>
      </c>
      <c r="G4237" s="24">
        <v>1</v>
      </c>
      <c r="H4237" s="25">
        <v>39.257399999999997</v>
      </c>
      <c r="I4237" s="25">
        <v>3.8285999999999998</v>
      </c>
      <c r="J4237" s="26">
        <v>42</v>
      </c>
      <c r="K4237" s="26">
        <v>11</v>
      </c>
      <c r="L4237" s="27">
        <v>9.7500000000000003E-2</v>
      </c>
      <c r="M4237" s="28">
        <v>0.36812746000000002</v>
      </c>
      <c r="N4237" s="29">
        <v>0.25</v>
      </c>
      <c r="O4237" s="31" t="s">
        <v>12</v>
      </c>
      <c r="P4237" s="31">
        <v>0.32088739100000002</v>
      </c>
      <c r="Q4237" s="31">
        <v>0.249999999999999</v>
      </c>
      <c r="R4237" s="42"/>
      <c r="S4237" s="27">
        <f>IF(A4237="placement",MIN(P4237,IF(R4237="",Q4237,R4237)),"")</f>
        <v>0.249999999999999</v>
      </c>
      <c r="T4237" s="28">
        <f>IF($A4237="placement",S4237*J4237,"")</f>
        <v>10.499999999999957</v>
      </c>
      <c r="U4237" s="26">
        <f>IF($A4237="placement",T4237,IF($A4237="site",SUMIF($C:$C,$C4237,$T:$T),IF($A4237="user",SUMIF($B:$B,$B4237,$T:$T),SUM($T:$T))))</f>
        <v>10.499999999999957</v>
      </c>
      <c r="V4237" s="27">
        <f>U4237/J4237</f>
        <v>0.24999999999999897</v>
      </c>
    </row>
    <row r="4238" spans="1:22" hidden="1" x14ac:dyDescent="0.3">
      <c r="A4238" s="23" t="s">
        <v>14</v>
      </c>
      <c r="B4238" s="23" t="s">
        <v>8423</v>
      </c>
      <c r="C4238" s="23" t="s">
        <v>8424</v>
      </c>
      <c r="D4238" s="23" t="s">
        <v>8433</v>
      </c>
      <c r="E4238" s="23" t="s">
        <v>8434</v>
      </c>
      <c r="F4238" s="27">
        <v>0.25</v>
      </c>
      <c r="G4238" s="24">
        <v>0</v>
      </c>
      <c r="H4238" s="25">
        <v>29.253900000000002</v>
      </c>
      <c r="I4238" s="25">
        <v>7.4218999999999999</v>
      </c>
      <c r="J4238" s="26">
        <v>42</v>
      </c>
      <c r="K4238" s="26">
        <v>11</v>
      </c>
      <c r="L4238" s="27">
        <v>0.25369999999999998</v>
      </c>
      <c r="M4238" s="28">
        <v>0.18998624</v>
      </c>
      <c r="N4238" s="29">
        <v>0.1</v>
      </c>
      <c r="O4238" s="31" t="s">
        <v>12</v>
      </c>
      <c r="P4238" s="31">
        <v>0.47364608499999999</v>
      </c>
      <c r="Q4238" s="31">
        <v>0.249999999999999</v>
      </c>
      <c r="R4238" s="42"/>
      <c r="S4238" s="27">
        <f>IF(A4238="placement",MIN(P4238,IF(R4238="",Q4238,R4238)),"")</f>
        <v>0.249999999999999</v>
      </c>
      <c r="T4238" s="28">
        <f>IF($A4238="placement",S4238*J4238,"")</f>
        <v>10.499999999999957</v>
      </c>
      <c r="U4238" s="26">
        <f>IF($A4238="placement",T4238,IF($A4238="site",SUMIF($C:$C,$C4238,$T:$T),IF($A4238="user",SUMIF($B:$B,$B4238,$T:$T),SUM($T:$T))))</f>
        <v>10.499999999999957</v>
      </c>
      <c r="V4238" s="27">
        <f>U4238/J4238</f>
        <v>0.24999999999999897</v>
      </c>
    </row>
    <row r="4239" spans="1:22" hidden="1" x14ac:dyDescent="0.3">
      <c r="A4239" s="23" t="s">
        <v>14</v>
      </c>
      <c r="B4239" s="23" t="s">
        <v>8795</v>
      </c>
      <c r="C4239" s="23" t="s">
        <v>8797</v>
      </c>
      <c r="D4239" s="32" t="s">
        <v>8798</v>
      </c>
      <c r="E4239" s="23" t="s">
        <v>8797</v>
      </c>
      <c r="F4239" s="27">
        <v>0.25</v>
      </c>
      <c r="G4239" s="24">
        <v>0</v>
      </c>
      <c r="H4239" s="25">
        <v>13.8835</v>
      </c>
      <c r="I4239" s="25">
        <v>1.8508</v>
      </c>
      <c r="J4239" s="26">
        <v>42</v>
      </c>
      <c r="K4239" s="26">
        <v>11</v>
      </c>
      <c r="L4239" s="27">
        <v>0.1333</v>
      </c>
      <c r="M4239" s="28">
        <v>0.75752383000000001</v>
      </c>
      <c r="N4239" s="29">
        <v>0.5</v>
      </c>
      <c r="O4239" s="31" t="s">
        <v>42</v>
      </c>
      <c r="P4239" s="31">
        <v>0.339954759</v>
      </c>
      <c r="Q4239" s="31">
        <v>0.25</v>
      </c>
      <c r="R4239" s="42"/>
      <c r="S4239" s="27">
        <f>IF(A4239="placement",MIN(P4239,IF(R4239="",Q4239,R4239)),"")</f>
        <v>0.25</v>
      </c>
      <c r="T4239" s="28">
        <f>IF($A4239="placement",S4239*J4239,"")</f>
        <v>10.5</v>
      </c>
      <c r="U4239" s="26">
        <f>IF($A4239="placement",T4239,IF($A4239="site",SUMIF($C:$C,$C4239,$T:$T),IF($A4239="user",SUMIF($B:$B,$B4239,$T:$T),SUM($T:$T))))</f>
        <v>10.5</v>
      </c>
      <c r="V4239" s="27">
        <f>U4239/J4239</f>
        <v>0.25</v>
      </c>
    </row>
    <row r="4240" spans="1:22" hidden="1" x14ac:dyDescent="0.3">
      <c r="A4240" s="23" t="s">
        <v>14</v>
      </c>
      <c r="B4240" s="23" t="s">
        <v>9186</v>
      </c>
      <c r="C4240" s="23" t="s">
        <v>9188</v>
      </c>
      <c r="D4240" s="23" t="s">
        <v>9235</v>
      </c>
      <c r="E4240" s="23" t="s">
        <v>9236</v>
      </c>
      <c r="F4240" s="27">
        <v>0.25</v>
      </c>
      <c r="G4240" s="24">
        <v>1</v>
      </c>
      <c r="H4240" s="25">
        <v>128.47710000000001</v>
      </c>
      <c r="I4240" s="25">
        <v>1.7183999999999999</v>
      </c>
      <c r="J4240" s="26">
        <v>42</v>
      </c>
      <c r="K4240" s="26">
        <v>8</v>
      </c>
      <c r="L4240" s="27">
        <v>1.34E-2</v>
      </c>
      <c r="M4240" s="28">
        <v>0.81679345000000003</v>
      </c>
      <c r="N4240" s="29">
        <v>0.66</v>
      </c>
      <c r="O4240" s="31" t="s">
        <v>42</v>
      </c>
      <c r="P4240" s="31">
        <v>0.19196217730000001</v>
      </c>
      <c r="Q4240" s="31">
        <v>0.19196217734712101</v>
      </c>
      <c r="R4240" s="42"/>
      <c r="S4240" s="27">
        <f>IF(A4240="placement",MIN(P4240,IF(R4240="",Q4240,R4240)),"")</f>
        <v>0.19196217730000001</v>
      </c>
      <c r="T4240" s="28">
        <f>IF($A4240="placement",S4240*J4240,"")</f>
        <v>8.0624114466000005</v>
      </c>
      <c r="U4240" s="26">
        <f>IF($A4240="placement",T4240,IF($A4240="site",SUMIF($C:$C,$C4240,$T:$T),IF($A4240="user",SUMIF($B:$B,$B4240,$T:$T),SUM($T:$T))))</f>
        <v>8.0624114466000005</v>
      </c>
      <c r="V4240" s="27">
        <f>U4240/J4240</f>
        <v>0.19196217730000001</v>
      </c>
    </row>
    <row r="4241" spans="1:22" hidden="1" x14ac:dyDescent="0.3">
      <c r="A4241" s="23" t="s">
        <v>14</v>
      </c>
      <c r="B4241" s="23" t="s">
        <v>118</v>
      </c>
      <c r="C4241" s="23" t="s">
        <v>120</v>
      </c>
      <c r="D4241" s="23" t="s">
        <v>125</v>
      </c>
      <c r="E4241" s="23" t="s">
        <v>119</v>
      </c>
      <c r="F4241" s="27">
        <v>0.2</v>
      </c>
      <c r="G4241" s="24">
        <v>0</v>
      </c>
      <c r="H4241" s="25">
        <v>7.3647999999999998</v>
      </c>
      <c r="I4241" s="25">
        <v>1.7403999999999999</v>
      </c>
      <c r="J4241" s="26">
        <v>41</v>
      </c>
      <c r="K4241" s="26">
        <v>8</v>
      </c>
      <c r="L4241" s="27">
        <v>0.23630000000000001</v>
      </c>
      <c r="M4241" s="28">
        <v>0.7890298</v>
      </c>
      <c r="N4241" s="29">
        <v>0.5</v>
      </c>
      <c r="O4241" s="31" t="s">
        <v>12</v>
      </c>
      <c r="P4241" s="31">
        <v>0.36631036900000002</v>
      </c>
      <c r="Q4241" s="31">
        <v>0.2</v>
      </c>
      <c r="R4241" s="42"/>
      <c r="S4241" s="27">
        <f>IF(A4241="placement",MIN(P4241,IF(R4241="",Q4241,R4241)),"")</f>
        <v>0.2</v>
      </c>
      <c r="T4241" s="28">
        <f>IF($A4241="placement",S4241*J4241,"")</f>
        <v>8.2000000000000011</v>
      </c>
      <c r="U4241" s="26">
        <f>IF($A4241="placement",T4241,IF($A4241="site",SUMIF($C:$C,$C4241,$T:$T),IF($A4241="user",SUMIF($B:$B,$B4241,$T:$T),SUM($T:$T))))</f>
        <v>8.2000000000000011</v>
      </c>
      <c r="V4241" s="27">
        <f>U4241/J4241</f>
        <v>0.20000000000000004</v>
      </c>
    </row>
    <row r="4242" spans="1:22" hidden="1" x14ac:dyDescent="0.3">
      <c r="A4242" s="23" t="s">
        <v>14</v>
      </c>
      <c r="B4242" s="23" t="s">
        <v>438</v>
      </c>
      <c r="C4242" s="23" t="s">
        <v>440</v>
      </c>
      <c r="D4242" s="23" t="s">
        <v>479</v>
      </c>
      <c r="E4242" s="23" t="s">
        <v>480</v>
      </c>
      <c r="F4242" s="27">
        <v>0.33</v>
      </c>
      <c r="G4242" s="24">
        <v>0</v>
      </c>
      <c r="H4242" s="25">
        <v>18.664300000000001</v>
      </c>
      <c r="I4242" s="25">
        <v>0.22969999999999999</v>
      </c>
      <c r="J4242" s="26">
        <v>41</v>
      </c>
      <c r="K4242" s="26">
        <v>7</v>
      </c>
      <c r="L4242" s="27">
        <v>1.23E-2</v>
      </c>
      <c r="M4242" s="28">
        <v>5.9566542299999998</v>
      </c>
      <c r="N4242" s="29">
        <v>5</v>
      </c>
      <c r="O4242" s="31" t="s">
        <v>12</v>
      </c>
      <c r="P4242" s="31">
        <v>0.16060261219999999</v>
      </c>
      <c r="Q4242" s="31">
        <v>0.16060261215455701</v>
      </c>
      <c r="R4242" s="42"/>
      <c r="S4242" s="27">
        <f>IF(A4242="placement",MIN(P4242,IF(R4242="",Q4242,R4242)),"")</f>
        <v>0.16060261215455701</v>
      </c>
      <c r="T4242" s="28">
        <f>IF($A4242="placement",S4242*J4242,"")</f>
        <v>6.5847070983368372</v>
      </c>
      <c r="U4242" s="26">
        <f>IF($A4242="placement",T4242,IF($A4242="site",SUMIF($C:$C,$C4242,$T:$T),IF($A4242="user",SUMIF($B:$B,$B4242,$T:$T),SUM($T:$T))))</f>
        <v>6.5847070983368372</v>
      </c>
      <c r="V4242" s="27">
        <f>U4242/J4242</f>
        <v>0.16060261215455701</v>
      </c>
    </row>
    <row r="4243" spans="1:22" hidden="1" x14ac:dyDescent="0.3">
      <c r="A4243" s="23" t="s">
        <v>14</v>
      </c>
      <c r="B4243" s="23" t="s">
        <v>438</v>
      </c>
      <c r="C4243" s="23" t="s">
        <v>440</v>
      </c>
      <c r="D4243" s="23" t="s">
        <v>507</v>
      </c>
      <c r="E4243" s="23" t="s">
        <v>508</v>
      </c>
      <c r="F4243" s="27">
        <v>0.25</v>
      </c>
      <c r="G4243" s="24">
        <v>0</v>
      </c>
      <c r="H4243" s="25">
        <v>10.259499999999999</v>
      </c>
      <c r="I4243" s="25">
        <v>0.42149999999999999</v>
      </c>
      <c r="J4243" s="26">
        <v>41</v>
      </c>
      <c r="K4243" s="26">
        <v>3</v>
      </c>
      <c r="L4243" s="27">
        <v>4.1099999999999998E-2</v>
      </c>
      <c r="M4243" s="28">
        <v>3.2734960200000001</v>
      </c>
      <c r="N4243" s="29">
        <v>3</v>
      </c>
      <c r="O4243" s="31" t="s">
        <v>42</v>
      </c>
      <c r="P4243" s="31">
        <v>8.3548602499999999E-2</v>
      </c>
      <c r="Q4243" s="31">
        <v>8.3548602519037701E-2</v>
      </c>
      <c r="R4243" s="42"/>
      <c r="S4243" s="27">
        <f>IF(A4243="placement",MIN(P4243,IF(R4243="",Q4243,R4243)),"")</f>
        <v>8.3548602499999999E-2</v>
      </c>
      <c r="T4243" s="28">
        <f>IF($A4243="placement",S4243*J4243,"")</f>
        <v>3.4254927025000002</v>
      </c>
      <c r="U4243" s="26">
        <f>IF($A4243="placement",T4243,IF($A4243="site",SUMIF($C:$C,$C4243,$T:$T),IF($A4243="user",SUMIF($B:$B,$B4243,$T:$T),SUM($T:$T))))</f>
        <v>3.4254927025000002</v>
      </c>
      <c r="V4243" s="27">
        <f>U4243/J4243</f>
        <v>8.3548602499999999E-2</v>
      </c>
    </row>
    <row r="4244" spans="1:22" hidden="1" x14ac:dyDescent="0.3">
      <c r="A4244" s="23" t="s">
        <v>14</v>
      </c>
      <c r="B4244" s="23" t="s">
        <v>610</v>
      </c>
      <c r="C4244" s="23" t="s">
        <v>612</v>
      </c>
      <c r="D4244" s="23" t="s">
        <v>623</v>
      </c>
      <c r="E4244" s="23" t="s">
        <v>611</v>
      </c>
      <c r="F4244" s="27">
        <v>0.25</v>
      </c>
      <c r="G4244" s="24">
        <v>0</v>
      </c>
      <c r="H4244" s="25">
        <v>16.9634</v>
      </c>
      <c r="I4244" s="25">
        <v>2.4752999999999998</v>
      </c>
      <c r="J4244" s="26">
        <v>41</v>
      </c>
      <c r="K4244" s="26">
        <v>10</v>
      </c>
      <c r="L4244" s="27">
        <v>0.1459</v>
      </c>
      <c r="M4244" s="28">
        <v>0.55386102999999998</v>
      </c>
      <c r="N4244" s="29">
        <v>0.3</v>
      </c>
      <c r="O4244" s="31" t="s">
        <v>12</v>
      </c>
      <c r="P4244" s="31">
        <v>0.4583478782</v>
      </c>
      <c r="Q4244" s="31">
        <v>0.25</v>
      </c>
      <c r="R4244" s="42"/>
      <c r="S4244" s="27">
        <f>IF(A4244="placement",MIN(P4244,IF(R4244="",Q4244,R4244)),"")</f>
        <v>0.25</v>
      </c>
      <c r="T4244" s="28">
        <f>IF($A4244="placement",S4244*J4244,"")</f>
        <v>10.25</v>
      </c>
      <c r="U4244" s="26">
        <f>IF($A4244="placement",T4244,IF($A4244="site",SUMIF($C:$C,$C4244,$T:$T),IF($A4244="user",SUMIF($B:$B,$B4244,$T:$T),SUM($T:$T))))</f>
        <v>10.25</v>
      </c>
      <c r="V4244" s="27">
        <f>U4244/J4244</f>
        <v>0.25</v>
      </c>
    </row>
    <row r="4245" spans="1:22" hidden="1" x14ac:dyDescent="0.3">
      <c r="A4245" s="23" t="s">
        <v>14</v>
      </c>
      <c r="B4245" s="23" t="s">
        <v>1350</v>
      </c>
      <c r="C4245" s="23" t="s">
        <v>1352</v>
      </c>
      <c r="D4245" s="23" t="s">
        <v>1421</v>
      </c>
      <c r="E4245" s="23" t="s">
        <v>1422</v>
      </c>
      <c r="F4245" s="27">
        <v>0.28999999999999998</v>
      </c>
      <c r="G4245" s="24">
        <v>0</v>
      </c>
      <c r="H4245" s="25">
        <v>17.287600000000001</v>
      </c>
      <c r="I4245" s="25">
        <v>3.4799000000000002</v>
      </c>
      <c r="J4245" s="26">
        <v>41</v>
      </c>
      <c r="K4245" s="26">
        <v>12</v>
      </c>
      <c r="L4245" s="27">
        <v>0.20130000000000001</v>
      </c>
      <c r="M4245" s="28">
        <v>0.39607134999999999</v>
      </c>
      <c r="N4245" s="29">
        <v>0.25</v>
      </c>
      <c r="O4245" s="31" t="s">
        <v>385</v>
      </c>
      <c r="P4245" s="31">
        <v>0.3688005929</v>
      </c>
      <c r="Q4245" s="31">
        <v>0.28999999999999998</v>
      </c>
      <c r="R4245" s="42"/>
      <c r="S4245" s="27">
        <f>IF(A4245="placement",MIN(P4245,IF(R4245="",Q4245,R4245)),"")</f>
        <v>0.28999999999999998</v>
      </c>
      <c r="T4245" s="28">
        <f>IF($A4245="placement",S4245*J4245,"")</f>
        <v>11.889999999999999</v>
      </c>
      <c r="U4245" s="26">
        <f>IF($A4245="placement",T4245,IF($A4245="site",SUMIF($C:$C,$C4245,$T:$T),IF($A4245="user",SUMIF($B:$B,$B4245,$T:$T),SUM($T:$T))))</f>
        <v>11.889999999999999</v>
      </c>
      <c r="V4245" s="27">
        <f>U4245/J4245</f>
        <v>0.28999999999999998</v>
      </c>
    </row>
    <row r="4246" spans="1:22" hidden="1" x14ac:dyDescent="0.3">
      <c r="A4246" s="17" t="s">
        <v>13</v>
      </c>
      <c r="B4246" s="17" t="s">
        <v>1564</v>
      </c>
      <c r="C4246" s="17" t="s">
        <v>1565</v>
      </c>
      <c r="D4246" s="17" t="s">
        <v>9898</v>
      </c>
      <c r="E4246" s="17"/>
      <c r="F4246" s="18">
        <v>0.18</v>
      </c>
      <c r="G4246" s="36">
        <v>0</v>
      </c>
      <c r="H4246" s="37">
        <v>2.7747999999999999</v>
      </c>
      <c r="I4246" s="37">
        <v>1.323</v>
      </c>
      <c r="J4246" s="19">
        <v>41</v>
      </c>
      <c r="K4246" s="19">
        <v>7</v>
      </c>
      <c r="L4246" s="18">
        <v>0.4768</v>
      </c>
      <c r="M4246" s="20">
        <v>1.04224706</v>
      </c>
      <c r="N4246" s="21">
        <v>0.73235300000000003</v>
      </c>
      <c r="O4246" s="22"/>
      <c r="P4246" s="22">
        <v>0.29733262890000001</v>
      </c>
      <c r="Q4246" s="22">
        <v>0.18</v>
      </c>
      <c r="R4246" s="43"/>
      <c r="S4246" s="18" t="str">
        <f>IF(A4246="placement",MIN(P4246,IF(R4246="",Q4246,R4246)),"")</f>
        <v/>
      </c>
      <c r="T4246" s="20" t="str">
        <f>IF($A4246="placement",S4246*J4246,"")</f>
        <v/>
      </c>
      <c r="U4246" s="19">
        <f>IF($A4246="placement",T4246,IF($A4246="site",SUMIF($C:$C,$C4246,$T:$T),IF($A4246="user",SUMIF($B:$B,$B4246,$T:$T),SUM($T:$T))))</f>
        <v>6.2999999999999989</v>
      </c>
      <c r="V4246" s="18">
        <f>U4246/J4246</f>
        <v>0.15365853658536582</v>
      </c>
    </row>
    <row r="4247" spans="1:22" hidden="1" x14ac:dyDescent="0.3">
      <c r="A4247" s="11" t="s">
        <v>10</v>
      </c>
      <c r="B4247" s="11" t="s">
        <v>1564</v>
      </c>
      <c r="C4247" s="11" t="s">
        <v>9898</v>
      </c>
      <c r="D4247" s="35" t="s">
        <v>9898</v>
      </c>
      <c r="E4247" s="11"/>
      <c r="F4247" s="12">
        <v>0.18</v>
      </c>
      <c r="G4247" s="33">
        <v>0</v>
      </c>
      <c r="H4247" s="34">
        <v>2.7747999999999999</v>
      </c>
      <c r="I4247" s="34">
        <v>1.323</v>
      </c>
      <c r="J4247" s="13">
        <v>41</v>
      </c>
      <c r="K4247" s="13">
        <v>7</v>
      </c>
      <c r="L4247" s="12">
        <v>0.4768</v>
      </c>
      <c r="M4247" s="14">
        <v>1.04224706</v>
      </c>
      <c r="N4247" s="15">
        <v>0.73235300000000003</v>
      </c>
      <c r="O4247" s="16"/>
      <c r="P4247" s="16">
        <v>0.29733262890000001</v>
      </c>
      <c r="Q4247" s="16">
        <v>0.18</v>
      </c>
      <c r="R4247" s="44"/>
      <c r="S4247" s="12" t="str">
        <f>IF(A4247="placement",MIN(P4247,IF(R4247="",Q4247,R4247)),"")</f>
        <v/>
      </c>
      <c r="T4247" s="14" t="str">
        <f>IF($A4247="placement",S4247*J4247,"")</f>
        <v/>
      </c>
      <c r="U4247" s="13">
        <f>IF($A4247="placement",T4247,IF($A4247="site",SUMIF($C:$C,$C4247,$T:$T),IF($A4247="user",SUMIF($B:$B,$B4247,$T:$T),SUM($T:$T))))</f>
        <v>6.2999999999999989</v>
      </c>
      <c r="V4247" s="12">
        <f>U4247/J4247</f>
        <v>0.15365853658536582</v>
      </c>
    </row>
    <row r="4248" spans="1:22" hidden="1" x14ac:dyDescent="0.3">
      <c r="A4248" s="23" t="s">
        <v>14</v>
      </c>
      <c r="B4248" s="23" t="s">
        <v>1708</v>
      </c>
      <c r="C4248" s="23" t="s">
        <v>1709</v>
      </c>
      <c r="D4248" s="23" t="s">
        <v>2042</v>
      </c>
      <c r="E4248" s="23" t="s">
        <v>2043</v>
      </c>
      <c r="F4248" s="27">
        <v>0.15</v>
      </c>
      <c r="G4248" s="24">
        <v>0</v>
      </c>
      <c r="H4248" s="25">
        <v>2.3801999999999999</v>
      </c>
      <c r="I4248" s="25">
        <v>0.67210000000000003</v>
      </c>
      <c r="J4248" s="26">
        <v>41</v>
      </c>
      <c r="K4248" s="26">
        <v>6</v>
      </c>
      <c r="L4248" s="27">
        <v>0.28239999999999998</v>
      </c>
      <c r="M4248" s="28">
        <v>2.0105207200000001</v>
      </c>
      <c r="N4248" s="29">
        <v>1.45</v>
      </c>
      <c r="O4248" s="31" t="s">
        <v>42</v>
      </c>
      <c r="P4248" s="31">
        <v>0.27879380520000002</v>
      </c>
      <c r="Q4248" s="31">
        <v>0.15</v>
      </c>
      <c r="R4248" s="42"/>
      <c r="S4248" s="27">
        <f>IF(A4248="placement",MIN(P4248,IF(R4248="",Q4248,R4248)),"")</f>
        <v>0.15</v>
      </c>
      <c r="T4248" s="28">
        <f>IF($A4248="placement",S4248*J4248,"")</f>
        <v>6.1499999999999995</v>
      </c>
      <c r="U4248" s="26">
        <f>IF($A4248="placement",T4248,IF($A4248="site",SUMIF($C:$C,$C4248,$T:$T),IF($A4248="user",SUMIF($B:$B,$B4248,$T:$T),SUM($T:$T))))</f>
        <v>6.1499999999999995</v>
      </c>
      <c r="V4248" s="27">
        <f>U4248/J4248</f>
        <v>0.15</v>
      </c>
    </row>
    <row r="4249" spans="1:22" hidden="1" x14ac:dyDescent="0.3">
      <c r="A4249" s="23" t="s">
        <v>14</v>
      </c>
      <c r="B4249" s="23" t="s">
        <v>1708</v>
      </c>
      <c r="C4249" s="23" t="s">
        <v>1709</v>
      </c>
      <c r="D4249" s="23" t="s">
        <v>2052</v>
      </c>
      <c r="E4249" s="23" t="s">
        <v>2053</v>
      </c>
      <c r="F4249" s="27">
        <v>0.15</v>
      </c>
      <c r="G4249" s="24">
        <v>0</v>
      </c>
      <c r="H4249" s="25">
        <v>2.9998999999999998</v>
      </c>
      <c r="I4249" s="25">
        <v>0.63970000000000005</v>
      </c>
      <c r="J4249" s="26">
        <v>41</v>
      </c>
      <c r="K4249" s="26">
        <v>6</v>
      </c>
      <c r="L4249" s="27">
        <v>0.2132</v>
      </c>
      <c r="M4249" s="28">
        <v>2.1445734700000001</v>
      </c>
      <c r="N4249" s="29">
        <v>1.5</v>
      </c>
      <c r="O4249" s="31" t="s">
        <v>42</v>
      </c>
      <c r="P4249" s="31">
        <v>0.30056021830000001</v>
      </c>
      <c r="Q4249" s="31">
        <v>0.15</v>
      </c>
      <c r="R4249" s="42"/>
      <c r="S4249" s="27">
        <f>IF(A4249="placement",MIN(P4249,IF(R4249="",Q4249,R4249)),"")</f>
        <v>0.15</v>
      </c>
      <c r="T4249" s="28">
        <f>IF($A4249="placement",S4249*J4249,"")</f>
        <v>6.1499999999999995</v>
      </c>
      <c r="U4249" s="26">
        <f>IF($A4249="placement",T4249,IF($A4249="site",SUMIF($C:$C,$C4249,$T:$T),IF($A4249="user",SUMIF($B:$B,$B4249,$T:$T),SUM($T:$T))))</f>
        <v>6.1499999999999995</v>
      </c>
      <c r="V4249" s="27">
        <f>U4249/J4249</f>
        <v>0.15</v>
      </c>
    </row>
    <row r="4250" spans="1:22" hidden="1" x14ac:dyDescent="0.3">
      <c r="A4250" s="23" t="s">
        <v>14</v>
      </c>
      <c r="B4250" s="23" t="s">
        <v>1708</v>
      </c>
      <c r="C4250" s="23" t="s">
        <v>1709</v>
      </c>
      <c r="D4250" s="23" t="s">
        <v>2206</v>
      </c>
      <c r="E4250" s="23" t="s">
        <v>2207</v>
      </c>
      <c r="F4250" s="27">
        <v>0.25</v>
      </c>
      <c r="G4250" s="24">
        <v>0</v>
      </c>
      <c r="H4250" s="25">
        <v>1.1796</v>
      </c>
      <c r="I4250" s="25">
        <v>0.67159999999999997</v>
      </c>
      <c r="J4250" s="26">
        <v>41</v>
      </c>
      <c r="K4250" s="26">
        <v>10</v>
      </c>
      <c r="L4250" s="27">
        <v>0.56930000000000003</v>
      </c>
      <c r="M4250" s="28">
        <v>2.0207190000000002</v>
      </c>
      <c r="N4250" s="29">
        <v>1.4</v>
      </c>
      <c r="O4250" s="31" t="s">
        <v>12</v>
      </c>
      <c r="P4250" s="31">
        <v>0.30717729539999999</v>
      </c>
      <c r="Q4250" s="31">
        <v>0.249999999999999</v>
      </c>
      <c r="R4250" s="42"/>
      <c r="S4250" s="27">
        <f>IF(A4250="placement",MIN(P4250,IF(R4250="",Q4250,R4250)),"")</f>
        <v>0.249999999999999</v>
      </c>
      <c r="T4250" s="28">
        <f>IF($A4250="placement",S4250*J4250,"")</f>
        <v>10.249999999999959</v>
      </c>
      <c r="U4250" s="26">
        <f>IF($A4250="placement",T4250,IF($A4250="site",SUMIF($C:$C,$C4250,$T:$T),IF($A4250="user",SUMIF($B:$B,$B4250,$T:$T),SUM($T:$T))))</f>
        <v>10.249999999999959</v>
      </c>
      <c r="V4250" s="27">
        <f>U4250/J4250</f>
        <v>0.249999999999999</v>
      </c>
    </row>
    <row r="4251" spans="1:22" hidden="1" x14ac:dyDescent="0.3">
      <c r="A4251" s="23" t="s">
        <v>14</v>
      </c>
      <c r="B4251" s="23" t="s">
        <v>2226</v>
      </c>
      <c r="C4251" s="23" t="s">
        <v>2228</v>
      </c>
      <c r="D4251" s="23" t="s">
        <v>2231</v>
      </c>
      <c r="E4251" s="23" t="s">
        <v>2232</v>
      </c>
      <c r="F4251" s="27">
        <v>0.33</v>
      </c>
      <c r="G4251" s="24">
        <v>0</v>
      </c>
      <c r="H4251" s="25">
        <v>5.6943999999999999</v>
      </c>
      <c r="I4251" s="25">
        <v>1.0115000000000001</v>
      </c>
      <c r="J4251" s="26">
        <v>41</v>
      </c>
      <c r="K4251" s="26">
        <v>13</v>
      </c>
      <c r="L4251" s="27">
        <v>0.17760000000000001</v>
      </c>
      <c r="M4251" s="28">
        <v>1.3565708599999999</v>
      </c>
      <c r="N4251" s="29">
        <v>1</v>
      </c>
      <c r="O4251" s="31" t="s">
        <v>12</v>
      </c>
      <c r="P4251" s="31">
        <v>0.26284720779999998</v>
      </c>
      <c r="Q4251" s="31">
        <v>0.26284720776246201</v>
      </c>
      <c r="R4251" s="42"/>
      <c r="S4251" s="27">
        <f>IF(A4251="placement",MIN(P4251,IF(R4251="",Q4251,R4251)),"")</f>
        <v>0.26284720776246201</v>
      </c>
      <c r="T4251" s="28">
        <f>IF($A4251="placement",S4251*J4251,"")</f>
        <v>10.776735518260942</v>
      </c>
      <c r="U4251" s="26">
        <f>IF($A4251="placement",T4251,IF($A4251="site",SUMIF($C:$C,$C4251,$T:$T),IF($A4251="user",SUMIF($B:$B,$B4251,$T:$T),SUM($T:$T))))</f>
        <v>10.776735518260942</v>
      </c>
      <c r="V4251" s="27">
        <f>U4251/J4251</f>
        <v>0.26284720776246201</v>
      </c>
    </row>
    <row r="4252" spans="1:22" hidden="1" x14ac:dyDescent="0.3">
      <c r="A4252" s="23" t="s">
        <v>14</v>
      </c>
      <c r="B4252" s="23" t="s">
        <v>2294</v>
      </c>
      <c r="C4252" s="23" t="s">
        <v>2295</v>
      </c>
      <c r="D4252" s="32" t="s">
        <v>2318</v>
      </c>
      <c r="E4252" s="23" t="s">
        <v>2319</v>
      </c>
      <c r="F4252" s="27">
        <v>0.15</v>
      </c>
      <c r="G4252" s="24">
        <v>0</v>
      </c>
      <c r="H4252" s="25">
        <v>8.8141999999999996</v>
      </c>
      <c r="I4252" s="25">
        <v>0.86719999999999997</v>
      </c>
      <c r="J4252" s="26">
        <v>41</v>
      </c>
      <c r="K4252" s="26">
        <v>6</v>
      </c>
      <c r="L4252" s="27">
        <v>9.8400000000000001E-2</v>
      </c>
      <c r="M4252" s="28">
        <v>1.5950992500000001</v>
      </c>
      <c r="N4252" s="29">
        <v>1.25</v>
      </c>
      <c r="O4252" s="31" t="s">
        <v>42</v>
      </c>
      <c r="P4252" s="31">
        <v>0.2163497039</v>
      </c>
      <c r="Q4252" s="31">
        <v>0.15</v>
      </c>
      <c r="R4252" s="42"/>
      <c r="S4252" s="27">
        <f>IF(A4252="placement",MIN(P4252,IF(R4252="",Q4252,R4252)),"")</f>
        <v>0.15</v>
      </c>
      <c r="T4252" s="28">
        <f>IF($A4252="placement",S4252*J4252,"")</f>
        <v>6.1499999999999995</v>
      </c>
      <c r="U4252" s="26">
        <f>IF($A4252="placement",T4252,IF($A4252="site",SUMIF($C:$C,$C4252,$T:$T),IF($A4252="user",SUMIF($B:$B,$B4252,$T:$T),SUM($T:$T))))</f>
        <v>6.1499999999999995</v>
      </c>
      <c r="V4252" s="27">
        <f>U4252/J4252</f>
        <v>0.15</v>
      </c>
    </row>
    <row r="4253" spans="1:22" hidden="1" x14ac:dyDescent="0.3">
      <c r="A4253" s="23" t="s">
        <v>14</v>
      </c>
      <c r="B4253" s="23" t="s">
        <v>3266</v>
      </c>
      <c r="C4253" s="23" t="s">
        <v>3268</v>
      </c>
      <c r="D4253" s="23" t="s">
        <v>3450</v>
      </c>
      <c r="E4253" s="23" t="s">
        <v>3451</v>
      </c>
      <c r="F4253" s="27">
        <v>0.25</v>
      </c>
      <c r="G4253" s="24">
        <v>0</v>
      </c>
      <c r="H4253" s="25">
        <v>3.6269999999999998</v>
      </c>
      <c r="I4253" s="25">
        <v>0.97619999999999996</v>
      </c>
      <c r="J4253" s="26">
        <v>41</v>
      </c>
      <c r="K4253" s="26">
        <v>10</v>
      </c>
      <c r="L4253" s="27">
        <v>0.26919999999999999</v>
      </c>
      <c r="M4253" s="28">
        <v>1.40555352</v>
      </c>
      <c r="N4253" s="29">
        <v>1</v>
      </c>
      <c r="O4253" s="31" t="s">
        <v>12</v>
      </c>
      <c r="P4253" s="31">
        <v>0.28853652060000001</v>
      </c>
      <c r="Q4253" s="31">
        <v>0.25</v>
      </c>
      <c r="R4253" s="42"/>
      <c r="S4253" s="27">
        <f>IF(A4253="placement",MIN(P4253,IF(R4253="",Q4253,R4253)),"")</f>
        <v>0.25</v>
      </c>
      <c r="T4253" s="28">
        <f>IF($A4253="placement",S4253*J4253,"")</f>
        <v>10.25</v>
      </c>
      <c r="U4253" s="26">
        <f>IF($A4253="placement",T4253,IF($A4253="site",SUMIF($C:$C,$C4253,$T:$T),IF($A4253="user",SUMIF($B:$B,$B4253,$T:$T),SUM($T:$T))))</f>
        <v>10.25</v>
      </c>
      <c r="V4253" s="27">
        <f>U4253/J4253</f>
        <v>0.25</v>
      </c>
    </row>
    <row r="4254" spans="1:22" hidden="1" x14ac:dyDescent="0.3">
      <c r="A4254" s="23" t="s">
        <v>14</v>
      </c>
      <c r="B4254" s="23" t="s">
        <v>4016</v>
      </c>
      <c r="C4254" s="23" t="s">
        <v>4018</v>
      </c>
      <c r="D4254" s="23" t="s">
        <v>4033</v>
      </c>
      <c r="E4254" s="23" t="s">
        <v>4034</v>
      </c>
      <c r="F4254" s="27">
        <v>0.15</v>
      </c>
      <c r="G4254" s="24">
        <v>0</v>
      </c>
      <c r="H4254" s="25">
        <v>22.9467</v>
      </c>
      <c r="I4254" s="25">
        <v>5.5731000000000002</v>
      </c>
      <c r="J4254" s="26">
        <v>41</v>
      </c>
      <c r="K4254" s="26">
        <v>6</v>
      </c>
      <c r="L4254" s="27">
        <v>0.2429</v>
      </c>
      <c r="M4254" s="28">
        <v>0.24496436999999999</v>
      </c>
      <c r="N4254" s="29">
        <v>0.15</v>
      </c>
      <c r="O4254" s="31" t="s">
        <v>42</v>
      </c>
      <c r="P4254" s="31">
        <v>0.38766605100000001</v>
      </c>
      <c r="Q4254" s="31">
        <v>0.15</v>
      </c>
      <c r="R4254" s="42"/>
      <c r="S4254" s="27">
        <f>IF(A4254="placement",MIN(P4254,IF(R4254="",Q4254,R4254)),"")</f>
        <v>0.15</v>
      </c>
      <c r="T4254" s="28">
        <f>IF($A4254="placement",S4254*J4254,"")</f>
        <v>6.1499999999999995</v>
      </c>
      <c r="U4254" s="26">
        <f>IF($A4254="placement",T4254,IF($A4254="site",SUMIF($C:$C,$C4254,$T:$T),IF($A4254="user",SUMIF($B:$B,$B4254,$T:$T),SUM($T:$T))))</f>
        <v>6.1499999999999995</v>
      </c>
      <c r="V4254" s="27">
        <f>U4254/J4254</f>
        <v>0.15</v>
      </c>
    </row>
    <row r="4255" spans="1:22" hidden="1" x14ac:dyDescent="0.3">
      <c r="A4255" s="23" t="s">
        <v>14</v>
      </c>
      <c r="B4255" s="23" t="s">
        <v>4652</v>
      </c>
      <c r="C4255" s="23" t="s">
        <v>4653</v>
      </c>
      <c r="D4255" s="23" t="s">
        <v>4670</v>
      </c>
      <c r="E4255" s="23" t="s">
        <v>4671</v>
      </c>
      <c r="F4255" s="27">
        <v>0.33</v>
      </c>
      <c r="G4255" s="24">
        <v>1</v>
      </c>
      <c r="H4255" s="25">
        <v>51.249600000000001</v>
      </c>
      <c r="I4255" s="25">
        <v>5.5667</v>
      </c>
      <c r="J4255" s="26">
        <v>41</v>
      </c>
      <c r="K4255" s="26">
        <v>13</v>
      </c>
      <c r="L4255" s="27">
        <v>0.1086</v>
      </c>
      <c r="M4255" s="28">
        <v>0.24276951999999999</v>
      </c>
      <c r="N4255" s="29">
        <v>0.01</v>
      </c>
      <c r="O4255" s="31" t="s">
        <v>12</v>
      </c>
      <c r="P4255" s="31">
        <v>0.95880866809999998</v>
      </c>
      <c r="Q4255" s="31">
        <v>0.33</v>
      </c>
      <c r="R4255" s="42"/>
      <c r="S4255" s="27">
        <f>IF(A4255="placement",MIN(P4255,IF(R4255="",Q4255,R4255)),"")</f>
        <v>0.33</v>
      </c>
      <c r="T4255" s="28">
        <f>IF($A4255="placement",S4255*J4255,"")</f>
        <v>13.530000000000001</v>
      </c>
      <c r="U4255" s="26">
        <f>IF($A4255="placement",T4255,IF($A4255="site",SUMIF($C:$C,$C4255,$T:$T),IF($A4255="user",SUMIF($B:$B,$B4255,$T:$T),SUM($T:$T))))</f>
        <v>13.530000000000001</v>
      </c>
      <c r="V4255" s="27">
        <f>U4255/J4255</f>
        <v>0.33</v>
      </c>
    </row>
    <row r="4256" spans="1:22" hidden="1" x14ac:dyDescent="0.3">
      <c r="A4256" s="23" t="s">
        <v>14</v>
      </c>
      <c r="B4256" s="23" t="s">
        <v>6457</v>
      </c>
      <c r="C4256" s="23" t="s">
        <v>6458</v>
      </c>
      <c r="D4256" s="23" t="s">
        <v>6473</v>
      </c>
      <c r="E4256" s="23" t="s">
        <v>10281</v>
      </c>
      <c r="F4256" s="27">
        <v>0.33</v>
      </c>
      <c r="G4256" s="24">
        <v>1</v>
      </c>
      <c r="H4256" s="25">
        <v>68.443399999999997</v>
      </c>
      <c r="I4256" s="25">
        <v>7.2412999999999998</v>
      </c>
      <c r="J4256" s="26">
        <v>41</v>
      </c>
      <c r="K4256" s="26">
        <v>14</v>
      </c>
      <c r="L4256" s="27">
        <v>0.10580000000000001</v>
      </c>
      <c r="M4256" s="28">
        <v>0.18969796</v>
      </c>
      <c r="N4256" s="29">
        <v>0.1</v>
      </c>
      <c r="O4256" s="31" t="s">
        <v>12</v>
      </c>
      <c r="P4256" s="31">
        <v>0.47284620820000001</v>
      </c>
      <c r="Q4256" s="31">
        <v>0.33</v>
      </c>
      <c r="R4256" s="42"/>
      <c r="S4256" s="27">
        <f>IF(A4256="placement",MIN(P4256,IF(R4256="",Q4256,R4256)),"")</f>
        <v>0.33</v>
      </c>
      <c r="T4256" s="28">
        <f>IF($A4256="placement",S4256*J4256,"")</f>
        <v>13.530000000000001</v>
      </c>
      <c r="U4256" s="23">
        <f>IF($A4256="placement",T4256,IF($A4256="site",SUMIF($C:$C,$C4256,$T:$T),IF($A4256="user",SUMIF($B:$B,$B4256,$T:$T),SUM($T:$T))))</f>
        <v>13.530000000000001</v>
      </c>
      <c r="V4256" s="27">
        <f>U4256/J4256</f>
        <v>0.33</v>
      </c>
    </row>
    <row r="4257" spans="1:22" hidden="1" x14ac:dyDescent="0.3">
      <c r="A4257" s="23" t="s">
        <v>14</v>
      </c>
      <c r="B4257" s="23" t="s">
        <v>6638</v>
      </c>
      <c r="C4257" s="23" t="s">
        <v>6639</v>
      </c>
      <c r="D4257" s="23" t="s">
        <v>6705</v>
      </c>
      <c r="E4257" s="23" t="s">
        <v>6706</v>
      </c>
      <c r="F4257" s="27">
        <v>0.25</v>
      </c>
      <c r="G4257" s="24">
        <v>0</v>
      </c>
      <c r="H4257" s="25">
        <v>6.9683999999999999</v>
      </c>
      <c r="I4257" s="25">
        <v>1.7722</v>
      </c>
      <c r="J4257" s="26">
        <v>41</v>
      </c>
      <c r="K4257" s="26">
        <v>10</v>
      </c>
      <c r="L4257" s="27">
        <v>0.25430000000000003</v>
      </c>
      <c r="M4257" s="28">
        <v>0.76210149000000005</v>
      </c>
      <c r="N4257" s="29">
        <v>0.3</v>
      </c>
      <c r="O4257" s="31" t="s">
        <v>12</v>
      </c>
      <c r="P4257" s="31">
        <v>0.60635164080000004</v>
      </c>
      <c r="Q4257" s="31">
        <v>0.25</v>
      </c>
      <c r="R4257" s="42"/>
      <c r="S4257" s="27">
        <f>IF(A4257="placement",MIN(P4257,IF(R4257="",Q4257,R4257)),"")</f>
        <v>0.25</v>
      </c>
      <c r="T4257" s="28">
        <f>IF($A4257="placement",S4257*J4257,"")</f>
        <v>10.25</v>
      </c>
      <c r="U4257" s="26">
        <f>IF($A4257="placement",T4257,IF($A4257="site",SUMIF($C:$C,$C4257,$T:$T),IF($A4257="user",SUMIF($B:$B,$B4257,$T:$T),SUM($T:$T))))</f>
        <v>10.25</v>
      </c>
      <c r="V4257" s="27">
        <f>U4257/J4257</f>
        <v>0.25</v>
      </c>
    </row>
    <row r="4258" spans="1:22" hidden="1" x14ac:dyDescent="0.3">
      <c r="A4258" s="23" t="s">
        <v>14</v>
      </c>
      <c r="B4258" s="23" t="s">
        <v>6876</v>
      </c>
      <c r="C4258" s="23" t="s">
        <v>6878</v>
      </c>
      <c r="D4258" s="23" t="s">
        <v>10309</v>
      </c>
      <c r="E4258" s="23" t="s">
        <v>10310</v>
      </c>
      <c r="F4258" s="27">
        <v>0.25</v>
      </c>
      <c r="G4258" s="24">
        <v>0</v>
      </c>
      <c r="H4258" s="25">
        <v>3.8210999999999999</v>
      </c>
      <c r="I4258" s="25">
        <v>1.2493000000000001</v>
      </c>
      <c r="J4258" s="26">
        <v>41</v>
      </c>
      <c r="K4258" s="26">
        <v>10</v>
      </c>
      <c r="L4258" s="27">
        <v>0.32690000000000002</v>
      </c>
      <c r="M4258" s="28">
        <v>1.09512293</v>
      </c>
      <c r="N4258" s="29">
        <v>0.7</v>
      </c>
      <c r="O4258" s="31" t="s">
        <v>12</v>
      </c>
      <c r="P4258" s="31">
        <v>0.36080235150000001</v>
      </c>
      <c r="Q4258" s="31">
        <v>0.25</v>
      </c>
      <c r="R4258" s="42"/>
      <c r="S4258" s="27">
        <f>IF(A4258="placement",MIN(P4258,IF(R4258="",Q4258,R4258)),"")</f>
        <v>0.25</v>
      </c>
      <c r="T4258" s="28">
        <f>IF($A4258="placement",S4258*J4258,"")</f>
        <v>10.25</v>
      </c>
      <c r="U4258" s="26">
        <f>IF($A4258="placement",T4258,IF($A4258="site",SUMIF($C:$C,$C4258,$T:$T),IF($A4258="user",SUMIF($B:$B,$B4258,$T:$T),SUM($T:$T))))</f>
        <v>10.25</v>
      </c>
      <c r="V4258" s="27">
        <f>U4258/J4258</f>
        <v>0.25</v>
      </c>
    </row>
    <row r="4259" spans="1:22" hidden="1" x14ac:dyDescent="0.3">
      <c r="A4259" s="17" t="s">
        <v>13</v>
      </c>
      <c r="B4259" s="17" t="s">
        <v>7131</v>
      </c>
      <c r="C4259" s="17" t="s">
        <v>7132</v>
      </c>
      <c r="D4259" s="17" t="s">
        <v>9898</v>
      </c>
      <c r="E4259" s="17"/>
      <c r="F4259" s="18">
        <v>0.3</v>
      </c>
      <c r="G4259" s="36">
        <v>0</v>
      </c>
      <c r="H4259" s="37">
        <v>26.303999999999998</v>
      </c>
      <c r="I4259" s="37">
        <v>10.3642</v>
      </c>
      <c r="J4259" s="19">
        <v>41</v>
      </c>
      <c r="K4259" s="19">
        <v>12</v>
      </c>
      <c r="L4259" s="18">
        <v>0.39400000000000002</v>
      </c>
      <c r="M4259" s="20">
        <v>0.13279761000000001</v>
      </c>
      <c r="N4259" s="21">
        <v>0.01</v>
      </c>
      <c r="O4259" s="22"/>
      <c r="P4259" s="22">
        <v>0.92469743829999995</v>
      </c>
      <c r="Q4259" s="22">
        <v>0.3</v>
      </c>
      <c r="R4259" s="43"/>
      <c r="S4259" s="18" t="str">
        <f>IF(A4259="placement",MIN(P4259,IF(R4259="",Q4259,R4259)),"")</f>
        <v/>
      </c>
      <c r="T4259" s="20" t="str">
        <f>IF($A4259="placement",S4259*J4259,"")</f>
        <v/>
      </c>
      <c r="U4259" s="19">
        <f>IF($A4259="placement",T4259,IF($A4259="site",SUMIF($C:$C,$C4259,$T:$T),IF($A4259="user",SUMIF($B:$B,$B4259,$T:$T),SUM($T:$T))))</f>
        <v>12</v>
      </c>
      <c r="V4259" s="18">
        <f>U4259/J4259</f>
        <v>0.29268292682926828</v>
      </c>
    </row>
    <row r="4260" spans="1:22" hidden="1" x14ac:dyDescent="0.3">
      <c r="A4260" s="11" t="s">
        <v>10</v>
      </c>
      <c r="B4260" s="11" t="s">
        <v>9148</v>
      </c>
      <c r="C4260" s="11" t="s">
        <v>9898</v>
      </c>
      <c r="D4260" s="11" t="s">
        <v>9898</v>
      </c>
      <c r="E4260" s="11"/>
      <c r="F4260" s="12">
        <v>0.2</v>
      </c>
      <c r="G4260" s="33">
        <v>0</v>
      </c>
      <c r="H4260" s="34">
        <v>4.0480999999999998</v>
      </c>
      <c r="I4260" s="34">
        <v>1.8593</v>
      </c>
      <c r="J4260" s="13">
        <v>41</v>
      </c>
      <c r="K4260" s="13">
        <v>8</v>
      </c>
      <c r="L4260" s="12">
        <v>0.45929999999999999</v>
      </c>
      <c r="M4260" s="14">
        <v>0.73265079</v>
      </c>
      <c r="N4260" s="15">
        <v>0.5</v>
      </c>
      <c r="O4260" s="16"/>
      <c r="P4260" s="16">
        <v>0.31754662859999999</v>
      </c>
      <c r="Q4260" s="16">
        <v>0.19999999999999901</v>
      </c>
      <c r="R4260" s="44"/>
      <c r="S4260" s="12" t="str">
        <f>IF(A4260="placement",MIN(P4260,IF(R4260="",Q4260,R4260)),"")</f>
        <v/>
      </c>
      <c r="T4260" s="14" t="str">
        <f>IF($A4260="placement",S4260*J4260,"")</f>
        <v/>
      </c>
      <c r="U4260" s="13">
        <f>IF($A4260="placement",T4260,IF($A4260="site",SUMIF($C:$C,$C4260,$T:$T),IF($A4260="user",SUMIF($B:$B,$B4260,$T:$T),SUM($T:$T))))</f>
        <v>7.5999999999999801</v>
      </c>
      <c r="V4260" s="12">
        <f>U4260/J4260</f>
        <v>0.18536585365853611</v>
      </c>
    </row>
    <row r="4261" spans="1:22" hidden="1" x14ac:dyDescent="0.3">
      <c r="A4261" s="23" t="s">
        <v>14</v>
      </c>
      <c r="B4261" s="23" t="s">
        <v>7341</v>
      </c>
      <c r="C4261" s="23" t="s">
        <v>7343</v>
      </c>
      <c r="D4261" s="23" t="s">
        <v>7346</v>
      </c>
      <c r="E4261" s="23" t="s">
        <v>7347</v>
      </c>
      <c r="F4261" s="27">
        <v>0.25</v>
      </c>
      <c r="G4261" s="24">
        <v>0</v>
      </c>
      <c r="H4261" s="25">
        <v>9.5174000000000003</v>
      </c>
      <c r="I4261" s="25">
        <v>2.2587999999999999</v>
      </c>
      <c r="J4261" s="26">
        <v>41</v>
      </c>
      <c r="K4261" s="26">
        <v>10</v>
      </c>
      <c r="L4261" s="27">
        <v>0.23730000000000001</v>
      </c>
      <c r="M4261" s="28">
        <v>0.59833665000000003</v>
      </c>
      <c r="N4261" s="29">
        <v>0.3</v>
      </c>
      <c r="O4261" s="31" t="s">
        <v>12</v>
      </c>
      <c r="P4261" s="31">
        <v>0.49861002469999999</v>
      </c>
      <c r="Q4261" s="31">
        <v>0.25</v>
      </c>
      <c r="R4261" s="42"/>
      <c r="S4261" s="27">
        <f>IF(A4261="placement",MIN(P4261,IF(R4261="",Q4261,R4261)),"")</f>
        <v>0.25</v>
      </c>
      <c r="T4261" s="28">
        <f>IF($A4261="placement",S4261*J4261,"")</f>
        <v>10.25</v>
      </c>
      <c r="U4261" s="26">
        <f>IF($A4261="placement",T4261,IF($A4261="site",SUMIF($C:$C,$C4261,$T:$T),IF($A4261="user",SUMIF($B:$B,$B4261,$T:$T),SUM($T:$T))))</f>
        <v>10.25</v>
      </c>
      <c r="V4261" s="27">
        <f>U4261/J4261</f>
        <v>0.25</v>
      </c>
    </row>
    <row r="4262" spans="1:22" hidden="1" x14ac:dyDescent="0.3">
      <c r="A4262" s="23" t="s">
        <v>14</v>
      </c>
      <c r="B4262" s="23" t="s">
        <v>8615</v>
      </c>
      <c r="C4262" s="23" t="s">
        <v>8616</v>
      </c>
      <c r="D4262" s="23" t="s">
        <v>8641</v>
      </c>
      <c r="E4262" s="23" t="s">
        <v>8642</v>
      </c>
      <c r="F4262" s="27">
        <v>0.25</v>
      </c>
      <c r="G4262" s="24">
        <v>0</v>
      </c>
      <c r="H4262" s="25">
        <v>4.6322999999999999</v>
      </c>
      <c r="I4262" s="25">
        <v>0.65690000000000004</v>
      </c>
      <c r="J4262" s="26">
        <v>41</v>
      </c>
      <c r="K4262" s="26">
        <v>10</v>
      </c>
      <c r="L4262" s="27">
        <v>0.14180000000000001</v>
      </c>
      <c r="M4262" s="28">
        <v>2.1035772499999998</v>
      </c>
      <c r="N4262" s="29">
        <v>1.6</v>
      </c>
      <c r="O4262" s="31" t="s">
        <v>12</v>
      </c>
      <c r="P4262" s="31">
        <v>0.23939090069999999</v>
      </c>
      <c r="Q4262" s="31">
        <v>0.23939090072674199</v>
      </c>
      <c r="R4262" s="42"/>
      <c r="S4262" s="27">
        <f>IF(A4262="placement",MIN(P4262,IF(R4262="",Q4262,R4262)),"")</f>
        <v>0.23939090069999999</v>
      </c>
      <c r="T4262" s="28">
        <f>IF($A4262="placement",S4262*J4262,"")</f>
        <v>9.8150269287</v>
      </c>
      <c r="U4262" s="26">
        <f>IF($A4262="placement",T4262,IF($A4262="site",SUMIF($C:$C,$C4262,$T:$T),IF($A4262="user",SUMIF($B:$B,$B4262,$T:$T),SUM($T:$T))))</f>
        <v>9.8150269287</v>
      </c>
      <c r="V4262" s="27">
        <f>U4262/J4262</f>
        <v>0.23939090069999999</v>
      </c>
    </row>
    <row r="4263" spans="1:22" hidden="1" x14ac:dyDescent="0.3">
      <c r="A4263" s="23" t="s">
        <v>14</v>
      </c>
      <c r="B4263" s="23" t="s">
        <v>8615</v>
      </c>
      <c r="C4263" s="23" t="s">
        <v>8616</v>
      </c>
      <c r="D4263" s="23" t="s">
        <v>8657</v>
      </c>
      <c r="E4263" s="23" t="s">
        <v>8658</v>
      </c>
      <c r="F4263" s="27">
        <v>0.25</v>
      </c>
      <c r="G4263" s="24">
        <v>0</v>
      </c>
      <c r="H4263" s="25">
        <v>6.8849</v>
      </c>
      <c r="I4263" s="25">
        <v>0.63929999999999998</v>
      </c>
      <c r="J4263" s="26">
        <v>41</v>
      </c>
      <c r="K4263" s="26">
        <v>10</v>
      </c>
      <c r="L4263" s="27">
        <v>9.2899999999999996E-2</v>
      </c>
      <c r="M4263" s="28">
        <v>2.1189608899999999</v>
      </c>
      <c r="N4263" s="29">
        <v>1.6</v>
      </c>
      <c r="O4263" s="31" t="s">
        <v>12</v>
      </c>
      <c r="P4263" s="31">
        <v>0.2449129172</v>
      </c>
      <c r="Q4263" s="31">
        <v>0.24491291715661201</v>
      </c>
      <c r="R4263" s="42"/>
      <c r="S4263" s="27">
        <f>IF(A4263="placement",MIN(P4263,IF(R4263="",Q4263,R4263)),"")</f>
        <v>0.24491291715661201</v>
      </c>
      <c r="T4263" s="28">
        <f>IF($A4263="placement",S4263*J4263,"")</f>
        <v>10.041429603421092</v>
      </c>
      <c r="U4263" s="26">
        <f>IF($A4263="placement",T4263,IF($A4263="site",SUMIF($C:$C,$C4263,$T:$T),IF($A4263="user",SUMIF($B:$B,$B4263,$T:$T),SUM($T:$T))))</f>
        <v>10.041429603421092</v>
      </c>
      <c r="V4263" s="27">
        <f>U4263/J4263</f>
        <v>0.24491291715661198</v>
      </c>
    </row>
    <row r="4264" spans="1:22" hidden="1" x14ac:dyDescent="0.3">
      <c r="A4264" s="23" t="s">
        <v>14</v>
      </c>
      <c r="B4264" s="23" t="s">
        <v>9138</v>
      </c>
      <c r="C4264" s="23" t="s">
        <v>9139</v>
      </c>
      <c r="D4264" s="23" t="s">
        <v>9142</v>
      </c>
      <c r="E4264" s="23" t="s">
        <v>9143</v>
      </c>
      <c r="F4264" s="27">
        <v>0.25</v>
      </c>
      <c r="G4264" s="24">
        <v>0</v>
      </c>
      <c r="H4264" s="25">
        <v>23.8629</v>
      </c>
      <c r="I4264" s="25">
        <v>7.0049000000000001</v>
      </c>
      <c r="J4264" s="26">
        <v>41</v>
      </c>
      <c r="K4264" s="26">
        <v>10</v>
      </c>
      <c r="L4264" s="27">
        <v>0.29349999999999998</v>
      </c>
      <c r="M4264" s="28">
        <v>0.19718767000000001</v>
      </c>
      <c r="N4264" s="29">
        <v>0.05</v>
      </c>
      <c r="O4264" s="31" t="s">
        <v>42</v>
      </c>
      <c r="P4264" s="31">
        <v>0.74643444449999996</v>
      </c>
      <c r="Q4264" s="31">
        <v>0.25</v>
      </c>
      <c r="R4264" s="42"/>
      <c r="S4264" s="27">
        <f>IF(A4264="placement",MIN(P4264,IF(R4264="",Q4264,R4264)),"")</f>
        <v>0.25</v>
      </c>
      <c r="T4264" s="28">
        <f>IF($A4264="placement",S4264*J4264,"")</f>
        <v>10.25</v>
      </c>
      <c r="U4264" s="26">
        <f>IF($A4264="placement",T4264,IF($A4264="site",SUMIF($C:$C,$C4264,$T:$T),IF($A4264="user",SUMIF($B:$B,$B4264,$T:$T),SUM($T:$T))))</f>
        <v>10.25</v>
      </c>
      <c r="V4264" s="27">
        <f>U4264/J4264</f>
        <v>0.25</v>
      </c>
    </row>
    <row r="4265" spans="1:22" hidden="1" x14ac:dyDescent="0.3">
      <c r="A4265" s="17" t="s">
        <v>13</v>
      </c>
      <c r="B4265" s="17" t="s">
        <v>9148</v>
      </c>
      <c r="C4265" s="17" t="s">
        <v>9149</v>
      </c>
      <c r="D4265" s="17" t="s">
        <v>9898</v>
      </c>
      <c r="E4265" s="17"/>
      <c r="F4265" s="18">
        <v>0.2</v>
      </c>
      <c r="G4265" s="36">
        <v>0</v>
      </c>
      <c r="H4265" s="37">
        <v>4.0480999999999998</v>
      </c>
      <c r="I4265" s="37">
        <v>1.8593</v>
      </c>
      <c r="J4265" s="19">
        <v>41</v>
      </c>
      <c r="K4265" s="19">
        <v>8</v>
      </c>
      <c r="L4265" s="18">
        <v>0.45929999999999999</v>
      </c>
      <c r="M4265" s="20">
        <v>0.73265079</v>
      </c>
      <c r="N4265" s="21">
        <v>0.5</v>
      </c>
      <c r="O4265" s="22"/>
      <c r="P4265" s="22">
        <v>0.31754662859999999</v>
      </c>
      <c r="Q4265" s="22">
        <v>0.19999999999999901</v>
      </c>
      <c r="R4265" s="43"/>
      <c r="S4265" s="18" t="str">
        <f>IF(A4265="placement",MIN(P4265,IF(R4265="",Q4265,R4265)),"")</f>
        <v/>
      </c>
      <c r="T4265" s="20" t="str">
        <f>IF($A4265="placement",S4265*J4265,"")</f>
        <v/>
      </c>
      <c r="U4265" s="19">
        <f>IF($A4265="placement",T4265,IF($A4265="site",SUMIF($C:$C,$C4265,$T:$T),IF($A4265="user",SUMIF($B:$B,$B4265,$T:$T),SUM($T:$T))))</f>
        <v>7.5999999999999801</v>
      </c>
      <c r="V4265" s="18">
        <f>U4265/J4265</f>
        <v>0.18536585365853611</v>
      </c>
    </row>
    <row r="4266" spans="1:22" hidden="1" x14ac:dyDescent="0.3">
      <c r="A4266" s="11" t="s">
        <v>10</v>
      </c>
      <c r="B4266" s="11" t="s">
        <v>7131</v>
      </c>
      <c r="C4266" s="11" t="s">
        <v>9898</v>
      </c>
      <c r="D4266" s="11" t="s">
        <v>9898</v>
      </c>
      <c r="E4266" s="11"/>
      <c r="F4266" s="12">
        <v>0.3</v>
      </c>
      <c r="G4266" s="33">
        <v>0</v>
      </c>
      <c r="H4266" s="34">
        <v>26.303999999999998</v>
      </c>
      <c r="I4266" s="34">
        <v>10.3642</v>
      </c>
      <c r="J4266" s="13">
        <v>41</v>
      </c>
      <c r="K4266" s="13">
        <v>12</v>
      </c>
      <c r="L4266" s="12">
        <v>0.39400000000000002</v>
      </c>
      <c r="M4266" s="14">
        <v>0.13279761000000001</v>
      </c>
      <c r="N4266" s="15">
        <v>0.01</v>
      </c>
      <c r="O4266" s="16"/>
      <c r="P4266" s="16">
        <v>0.92469743829999995</v>
      </c>
      <c r="Q4266" s="16">
        <v>0.3</v>
      </c>
      <c r="R4266" s="44"/>
      <c r="S4266" s="12" t="str">
        <f>IF(A4266="placement",MIN(P4266,IF(R4266="",Q4266,R4266)),"")</f>
        <v/>
      </c>
      <c r="T4266" s="14" t="str">
        <f>IF($A4266="placement",S4266*J4266,"")</f>
        <v/>
      </c>
      <c r="U4266" s="13">
        <f>IF($A4266="placement",T4266,IF($A4266="site",SUMIF($C:$C,$C4266,$T:$T),IF($A4266="user",SUMIF($B:$B,$B4266,$T:$T),SUM($T:$T))))</f>
        <v>12</v>
      </c>
      <c r="V4266" s="12">
        <f>U4266/J4266</f>
        <v>0.29268292682926828</v>
      </c>
    </row>
    <row r="4267" spans="1:22" hidden="1" x14ac:dyDescent="0.3">
      <c r="A4267" s="23" t="s">
        <v>14</v>
      </c>
      <c r="B4267" s="23" t="s">
        <v>9186</v>
      </c>
      <c r="C4267" s="23" t="s">
        <v>9188</v>
      </c>
      <c r="D4267" s="23" t="s">
        <v>9201</v>
      </c>
      <c r="E4267" s="23" t="s">
        <v>9202</v>
      </c>
      <c r="F4267" s="27">
        <v>0.33</v>
      </c>
      <c r="G4267" s="24">
        <v>0</v>
      </c>
      <c r="H4267" s="25">
        <v>18.708600000000001</v>
      </c>
      <c r="I4267" s="25">
        <v>1.1700999999999999</v>
      </c>
      <c r="J4267" s="26">
        <v>41</v>
      </c>
      <c r="K4267" s="26">
        <v>9</v>
      </c>
      <c r="L4267" s="27">
        <v>6.25E-2</v>
      </c>
      <c r="M4267" s="28">
        <v>1.1747878599999999</v>
      </c>
      <c r="N4267" s="29">
        <v>0.93</v>
      </c>
      <c r="O4267" s="31" t="s">
        <v>12</v>
      </c>
      <c r="P4267" s="31">
        <v>0.20836771600000001</v>
      </c>
      <c r="Q4267" s="31">
        <v>0.20836771598715401</v>
      </c>
      <c r="R4267" s="42"/>
      <c r="S4267" s="27">
        <f>IF(A4267="placement",MIN(P4267,IF(R4267="",Q4267,R4267)),"")</f>
        <v>0.20836771598715401</v>
      </c>
      <c r="T4267" s="28">
        <f>IF($A4267="placement",S4267*J4267,"")</f>
        <v>8.543076355473314</v>
      </c>
      <c r="U4267" s="26">
        <f>IF($A4267="placement",T4267,IF($A4267="site",SUMIF($C:$C,$C4267,$T:$T),IF($A4267="user",SUMIF($B:$B,$B4267,$T:$T),SUM($T:$T))))</f>
        <v>8.543076355473314</v>
      </c>
      <c r="V4267" s="27">
        <f>U4267/J4267</f>
        <v>0.20836771598715401</v>
      </c>
    </row>
    <row r="4268" spans="1:22" hidden="1" x14ac:dyDescent="0.3">
      <c r="A4268" s="23" t="s">
        <v>14</v>
      </c>
      <c r="B4268" s="23" t="s">
        <v>9186</v>
      </c>
      <c r="C4268" s="23" t="s">
        <v>9188</v>
      </c>
      <c r="D4268" s="23" t="s">
        <v>9289</v>
      </c>
      <c r="E4268" s="23" t="s">
        <v>9290</v>
      </c>
      <c r="F4268" s="27">
        <v>0.25</v>
      </c>
      <c r="G4268" s="24">
        <v>0</v>
      </c>
      <c r="H4268" s="25">
        <v>8.9453999999999994</v>
      </c>
      <c r="I4268" s="25">
        <v>1.4059999999999999</v>
      </c>
      <c r="J4268" s="26">
        <v>41</v>
      </c>
      <c r="K4268" s="26">
        <v>10</v>
      </c>
      <c r="L4268" s="27">
        <v>0.15720000000000001</v>
      </c>
      <c r="M4268" s="28">
        <v>0.97754521000000005</v>
      </c>
      <c r="N4268" s="29">
        <v>0.55000000000000004</v>
      </c>
      <c r="O4268" s="31" t="s">
        <v>42</v>
      </c>
      <c r="P4268" s="31">
        <v>0.43736617820000001</v>
      </c>
      <c r="Q4268" s="31">
        <v>0.249999999999999</v>
      </c>
      <c r="R4268" s="42"/>
      <c r="S4268" s="27">
        <f>IF(A4268="placement",MIN(P4268,IF(R4268="",Q4268,R4268)),"")</f>
        <v>0.249999999999999</v>
      </c>
      <c r="T4268" s="28">
        <f>IF($A4268="placement",S4268*J4268,"")</f>
        <v>10.249999999999959</v>
      </c>
      <c r="U4268" s="26">
        <f>IF($A4268="placement",T4268,IF($A4268="site",SUMIF($C:$C,$C4268,$T:$T),IF($A4268="user",SUMIF($B:$B,$B4268,$T:$T),SUM($T:$T))))</f>
        <v>10.249999999999959</v>
      </c>
      <c r="V4268" s="27">
        <f>U4268/J4268</f>
        <v>0.249999999999999</v>
      </c>
    </row>
    <row r="4269" spans="1:22" hidden="1" x14ac:dyDescent="0.3">
      <c r="A4269" s="23" t="s">
        <v>14</v>
      </c>
      <c r="B4269" s="23" t="s">
        <v>9338</v>
      </c>
      <c r="C4269" s="23" t="s">
        <v>7914</v>
      </c>
      <c r="D4269" s="23" t="s">
        <v>9364</v>
      </c>
      <c r="E4269" s="23" t="s">
        <v>9365</v>
      </c>
      <c r="F4269" s="27">
        <v>0.3</v>
      </c>
      <c r="G4269" s="24">
        <v>1</v>
      </c>
      <c r="H4269" s="25">
        <v>154.04740000000001</v>
      </c>
      <c r="I4269" s="25">
        <v>1.4814000000000001</v>
      </c>
      <c r="J4269" s="26">
        <v>41</v>
      </c>
      <c r="K4269" s="26">
        <v>7</v>
      </c>
      <c r="L4269" s="27">
        <v>9.5999999999999992E-3</v>
      </c>
      <c r="M4269" s="28">
        <v>0.92758571000000001</v>
      </c>
      <c r="N4269" s="29">
        <v>0.78</v>
      </c>
      <c r="O4269" s="31" t="s">
        <v>12</v>
      </c>
      <c r="P4269" s="31">
        <v>0.15910735449999999</v>
      </c>
      <c r="Q4269" s="31">
        <v>0.159107354500654</v>
      </c>
      <c r="R4269" s="42"/>
      <c r="S4269" s="27">
        <f>IF(A4269="placement",MIN(P4269,IF(R4269="",Q4269,R4269)),"")</f>
        <v>0.15910735449999999</v>
      </c>
      <c r="T4269" s="28">
        <f>IF($A4269="placement",S4269*J4269,"")</f>
        <v>6.5234015344999996</v>
      </c>
      <c r="U4269" s="26">
        <f>IF($A4269="placement",T4269,IF($A4269="site",SUMIF($C:$C,$C4269,$T:$T),IF($A4269="user",SUMIF($B:$B,$B4269,$T:$T),SUM($T:$T))))</f>
        <v>6.5234015344999996</v>
      </c>
      <c r="V4269" s="27">
        <f>U4269/J4269</f>
        <v>0.15910735449999999</v>
      </c>
    </row>
    <row r="4270" spans="1:22" hidden="1" x14ac:dyDescent="0.3">
      <c r="A4270" s="23" t="s">
        <v>14</v>
      </c>
      <c r="B4270" s="23" t="s">
        <v>9517</v>
      </c>
      <c r="C4270" s="23" t="s">
        <v>9519</v>
      </c>
      <c r="D4270" s="23" t="s">
        <v>9540</v>
      </c>
      <c r="E4270" s="23" t="s">
        <v>9518</v>
      </c>
      <c r="F4270" s="27">
        <v>0.25</v>
      </c>
      <c r="G4270" s="24">
        <v>0</v>
      </c>
      <c r="H4270" s="25">
        <v>4.4233000000000002</v>
      </c>
      <c r="I4270" s="25">
        <v>0.47210000000000002</v>
      </c>
      <c r="J4270" s="26">
        <v>41</v>
      </c>
      <c r="K4270" s="26">
        <v>10</v>
      </c>
      <c r="L4270" s="27">
        <v>0.1067</v>
      </c>
      <c r="M4270" s="28">
        <v>2.9068835100000001</v>
      </c>
      <c r="N4270" s="29">
        <v>2</v>
      </c>
      <c r="O4270" s="31" t="s">
        <v>12</v>
      </c>
      <c r="P4270" s="31">
        <v>0.31197793330000001</v>
      </c>
      <c r="Q4270" s="31">
        <v>0.249999999999999</v>
      </c>
      <c r="R4270" s="42"/>
      <c r="S4270" s="27">
        <f>IF(A4270="placement",MIN(P4270,IF(R4270="",Q4270,R4270)),"")</f>
        <v>0.249999999999999</v>
      </c>
      <c r="T4270" s="28">
        <f>IF($A4270="placement",S4270*J4270,"")</f>
        <v>10.249999999999959</v>
      </c>
      <c r="U4270" s="23">
        <f>IF($A4270="placement",T4270,IF($A4270="site",SUMIF($C:$C,$C4270,$T:$T),IF($A4270="user",SUMIF($B:$B,$B4270,$T:$T),SUM($T:$T))))</f>
        <v>10.249999999999959</v>
      </c>
      <c r="V4270" s="27">
        <f>U4270/J4270</f>
        <v>0.249999999999999</v>
      </c>
    </row>
    <row r="4271" spans="1:22" hidden="1" x14ac:dyDescent="0.3">
      <c r="A4271" s="23" t="s">
        <v>14</v>
      </c>
      <c r="B4271" s="23" t="s">
        <v>9850</v>
      </c>
      <c r="C4271" s="23" t="s">
        <v>9851</v>
      </c>
      <c r="D4271" s="23" t="s">
        <v>9854</v>
      </c>
      <c r="E4271" s="23" t="s">
        <v>9855</v>
      </c>
      <c r="F4271" s="27">
        <v>0.33</v>
      </c>
      <c r="G4271" s="24">
        <v>0</v>
      </c>
      <c r="H4271" s="25">
        <v>16.432099999999998</v>
      </c>
      <c r="I4271" s="25">
        <v>1.8366</v>
      </c>
      <c r="J4271" s="26">
        <v>41</v>
      </c>
      <c r="K4271" s="26">
        <v>11</v>
      </c>
      <c r="L4271" s="27">
        <v>0.1118</v>
      </c>
      <c r="M4271" s="28">
        <v>0.75063197999999998</v>
      </c>
      <c r="N4271" s="29">
        <v>0.55000000000000004</v>
      </c>
      <c r="O4271" s="31" t="s">
        <v>12</v>
      </c>
      <c r="P4271" s="31">
        <v>0.26728407850000002</v>
      </c>
      <c r="Q4271" s="31">
        <v>0.26728407854515301</v>
      </c>
      <c r="R4271" s="42"/>
      <c r="S4271" s="27">
        <f>IF(A4271="placement",MIN(P4271,IF(R4271="",Q4271,R4271)),"")</f>
        <v>0.26728407850000002</v>
      </c>
      <c r="T4271" s="28">
        <f>IF($A4271="placement",S4271*J4271,"")</f>
        <v>10.958647218500001</v>
      </c>
      <c r="U4271" s="26">
        <f>IF($A4271="placement",T4271,IF($A4271="site",SUMIF($C:$C,$C4271,$T:$T),IF($A4271="user",SUMIF($B:$B,$B4271,$T:$T),SUM($T:$T))))</f>
        <v>10.958647218500001</v>
      </c>
      <c r="V4271" s="27">
        <f>U4271/J4271</f>
        <v>0.26728407850000002</v>
      </c>
    </row>
    <row r="4272" spans="1:22" hidden="1" x14ac:dyDescent="0.3">
      <c r="A4272" s="23" t="s">
        <v>14</v>
      </c>
      <c r="B4272" s="23" t="s">
        <v>592</v>
      </c>
      <c r="C4272" s="23" t="s">
        <v>594</v>
      </c>
      <c r="D4272" s="23" t="s">
        <v>601</v>
      </c>
      <c r="E4272" s="23" t="s">
        <v>602</v>
      </c>
      <c r="F4272" s="27">
        <v>0.28000000000000003</v>
      </c>
      <c r="G4272" s="24">
        <v>0</v>
      </c>
      <c r="H4272" s="25">
        <v>18.800999999999998</v>
      </c>
      <c r="I4272" s="25">
        <v>2.3597000000000001</v>
      </c>
      <c r="J4272" s="26">
        <v>40</v>
      </c>
      <c r="K4272" s="26">
        <v>11</v>
      </c>
      <c r="L4272" s="27">
        <v>0.1255</v>
      </c>
      <c r="M4272" s="28">
        <v>0.57005691000000003</v>
      </c>
      <c r="N4272" s="29">
        <v>0.3</v>
      </c>
      <c r="O4272" s="31" t="s">
        <v>304</v>
      </c>
      <c r="P4272" s="31">
        <v>0.47373675160000001</v>
      </c>
      <c r="Q4272" s="31">
        <v>0.28000000000000003</v>
      </c>
      <c r="R4272" s="42"/>
      <c r="S4272" s="27">
        <f>IF(A4272="placement",MIN(P4272,IF(R4272="",Q4272,R4272)),"")</f>
        <v>0.28000000000000003</v>
      </c>
      <c r="T4272" s="28">
        <f>IF($A4272="placement",S4272*J4272,"")</f>
        <v>11.200000000000001</v>
      </c>
      <c r="U4272" s="26">
        <f>IF($A4272="placement",T4272,IF($A4272="site",SUMIF($C:$C,$C4272,$T:$T),IF($A4272="user",SUMIF($B:$B,$B4272,$T:$T),SUM($T:$T))))</f>
        <v>11.200000000000001</v>
      </c>
      <c r="V4272" s="27">
        <f>U4272/J4272</f>
        <v>0.28000000000000003</v>
      </c>
    </row>
    <row r="4273" spans="1:22" hidden="1" x14ac:dyDescent="0.3">
      <c r="A4273" s="23" t="s">
        <v>14</v>
      </c>
      <c r="B4273" s="23" t="s">
        <v>1708</v>
      </c>
      <c r="C4273" s="23" t="s">
        <v>1709</v>
      </c>
      <c r="D4273" s="23" t="s">
        <v>1858</v>
      </c>
      <c r="E4273" s="23" t="s">
        <v>1859</v>
      </c>
      <c r="F4273" s="27">
        <v>0.25</v>
      </c>
      <c r="G4273" s="24">
        <v>0</v>
      </c>
      <c r="H4273" s="25">
        <v>1.5630999999999999</v>
      </c>
      <c r="I4273" s="25">
        <v>0.61360000000000003</v>
      </c>
      <c r="J4273" s="26">
        <v>40</v>
      </c>
      <c r="K4273" s="26">
        <v>10</v>
      </c>
      <c r="L4273" s="27">
        <v>0.3926</v>
      </c>
      <c r="M4273" s="28">
        <v>2.1472121999999998</v>
      </c>
      <c r="N4273" s="29">
        <v>1.5</v>
      </c>
      <c r="O4273" s="31" t="s">
        <v>42</v>
      </c>
      <c r="P4273" s="31">
        <v>0.30141976609999999</v>
      </c>
      <c r="Q4273" s="31">
        <v>0.25</v>
      </c>
      <c r="R4273" s="42"/>
      <c r="S4273" s="27">
        <f>IF(A4273="placement",MIN(P4273,IF(R4273="",Q4273,R4273)),"")</f>
        <v>0.25</v>
      </c>
      <c r="T4273" s="28">
        <f>IF($A4273="placement",S4273*J4273,"")</f>
        <v>10</v>
      </c>
      <c r="U4273" s="26">
        <f>IF($A4273="placement",T4273,IF($A4273="site",SUMIF($C:$C,$C4273,$T:$T),IF($A4273="user",SUMIF($B:$B,$B4273,$T:$T),SUM($T:$T))))</f>
        <v>10</v>
      </c>
      <c r="V4273" s="27">
        <f>U4273/J4273</f>
        <v>0.25</v>
      </c>
    </row>
    <row r="4274" spans="1:22" hidden="1" x14ac:dyDescent="0.3">
      <c r="A4274" s="23" t="s">
        <v>14</v>
      </c>
      <c r="B4274" s="23" t="s">
        <v>2366</v>
      </c>
      <c r="C4274" s="23" t="s">
        <v>2367</v>
      </c>
      <c r="D4274" s="23" t="s">
        <v>2393</v>
      </c>
      <c r="E4274" s="23" t="s">
        <v>2394</v>
      </c>
      <c r="F4274" s="27">
        <v>0.25</v>
      </c>
      <c r="G4274" s="24">
        <v>0</v>
      </c>
      <c r="H4274" s="25">
        <v>9.9141999999999992</v>
      </c>
      <c r="I4274" s="25">
        <v>1.3496999999999999</v>
      </c>
      <c r="J4274" s="26">
        <v>40</v>
      </c>
      <c r="K4274" s="26">
        <v>9</v>
      </c>
      <c r="L4274" s="27">
        <v>0.1361</v>
      </c>
      <c r="M4274" s="28">
        <v>0.97878916000000005</v>
      </c>
      <c r="N4274" s="29">
        <v>0.75</v>
      </c>
      <c r="O4274" s="31" t="s">
        <v>12</v>
      </c>
      <c r="P4274" s="31">
        <v>0.2337471344</v>
      </c>
      <c r="Q4274" s="31">
        <v>0.23374713439162501</v>
      </c>
      <c r="R4274" s="42"/>
      <c r="S4274" s="27">
        <f>IF(A4274="placement",MIN(P4274,IF(R4274="",Q4274,R4274)),"")</f>
        <v>0.23374713439162501</v>
      </c>
      <c r="T4274" s="28">
        <f>IF($A4274="placement",S4274*J4274,"")</f>
        <v>9.349885375665</v>
      </c>
      <c r="U4274" s="26">
        <f>IF($A4274="placement",T4274,IF($A4274="site",SUMIF($C:$C,$C4274,$T:$T),IF($A4274="user",SUMIF($B:$B,$B4274,$T:$T),SUM($T:$T))))</f>
        <v>9.349885375665</v>
      </c>
      <c r="V4274" s="27">
        <f>U4274/J4274</f>
        <v>0.23374713439162501</v>
      </c>
    </row>
    <row r="4275" spans="1:22" hidden="1" x14ac:dyDescent="0.3">
      <c r="A4275" s="23" t="s">
        <v>14</v>
      </c>
      <c r="B4275" s="23" t="s">
        <v>3266</v>
      </c>
      <c r="C4275" s="23" t="s">
        <v>3268</v>
      </c>
      <c r="D4275" s="23" t="s">
        <v>10121</v>
      </c>
      <c r="E4275" s="23" t="s">
        <v>10122</v>
      </c>
      <c r="F4275" s="27">
        <v>0.25</v>
      </c>
      <c r="G4275" s="24">
        <v>1</v>
      </c>
      <c r="H4275" s="25">
        <v>29.013000000000002</v>
      </c>
      <c r="I4275" s="25">
        <v>1.7305999999999999</v>
      </c>
      <c r="J4275" s="26">
        <v>40</v>
      </c>
      <c r="K4275" s="26">
        <v>10</v>
      </c>
      <c r="L4275" s="27">
        <v>5.96E-2</v>
      </c>
      <c r="M4275" s="28">
        <v>0.76362885999999996</v>
      </c>
      <c r="N4275" s="29">
        <v>0.5</v>
      </c>
      <c r="O4275" s="31" t="s">
        <v>12</v>
      </c>
      <c r="P4275" s="31">
        <v>0.34523166059999999</v>
      </c>
      <c r="Q4275" s="31">
        <v>0.25</v>
      </c>
      <c r="R4275" s="42"/>
      <c r="S4275" s="27">
        <f>IF(A4275="placement",MIN(P4275,IF(R4275="",Q4275,R4275)),"")</f>
        <v>0.25</v>
      </c>
      <c r="T4275" s="28">
        <f>IF($A4275="placement",S4275*J4275,"")</f>
        <v>10</v>
      </c>
      <c r="U4275" s="26">
        <f>IF($A4275="placement",T4275,IF($A4275="site",SUMIF($C:$C,$C4275,$T:$T),IF($A4275="user",SUMIF($B:$B,$B4275,$T:$T),SUM($T:$T))))</f>
        <v>10</v>
      </c>
      <c r="V4275" s="27">
        <f>U4275/J4275</f>
        <v>0.25</v>
      </c>
    </row>
    <row r="4276" spans="1:22" hidden="1" x14ac:dyDescent="0.3">
      <c r="A4276" s="23" t="s">
        <v>14</v>
      </c>
      <c r="B4276" s="23" t="s">
        <v>3937</v>
      </c>
      <c r="C4276" s="23" t="s">
        <v>3939</v>
      </c>
      <c r="D4276" s="23" t="s">
        <v>3944</v>
      </c>
      <c r="E4276" s="23" t="s">
        <v>3938</v>
      </c>
      <c r="F4276" s="27">
        <v>0.25</v>
      </c>
      <c r="G4276" s="24">
        <v>0</v>
      </c>
      <c r="H4276" s="25">
        <v>41.883899999999997</v>
      </c>
      <c r="I4276" s="25">
        <v>0.97340000000000004</v>
      </c>
      <c r="J4276" s="26">
        <v>40</v>
      </c>
      <c r="K4276" s="26">
        <v>10</v>
      </c>
      <c r="L4276" s="27">
        <v>2.3199999999999998E-2</v>
      </c>
      <c r="M4276" s="28">
        <v>1.37067586</v>
      </c>
      <c r="N4276" s="29">
        <v>1</v>
      </c>
      <c r="O4276" s="31" t="s">
        <v>42</v>
      </c>
      <c r="P4276" s="31">
        <v>0.27043291110000001</v>
      </c>
      <c r="Q4276" s="31">
        <v>0.249999999999999</v>
      </c>
      <c r="R4276" s="42"/>
      <c r="S4276" s="27">
        <f>IF(A4276="placement",MIN(P4276,IF(R4276="",Q4276,R4276)),"")</f>
        <v>0.249999999999999</v>
      </c>
      <c r="T4276" s="28">
        <f>IF($A4276="placement",S4276*J4276,"")</f>
        <v>9.9999999999999609</v>
      </c>
      <c r="U4276" s="26">
        <f>IF($A4276="placement",T4276,IF($A4276="site",SUMIF($C:$C,$C4276,$T:$T),IF($A4276="user",SUMIF($B:$B,$B4276,$T:$T),SUM($T:$T))))</f>
        <v>9.9999999999999609</v>
      </c>
      <c r="V4276" s="27">
        <f>U4276/J4276</f>
        <v>0.24999999999999903</v>
      </c>
    </row>
    <row r="4277" spans="1:22" hidden="1" x14ac:dyDescent="0.3">
      <c r="A4277" s="23" t="s">
        <v>14</v>
      </c>
      <c r="B4277" s="23" t="s">
        <v>4134</v>
      </c>
      <c r="C4277" s="23" t="s">
        <v>4135</v>
      </c>
      <c r="D4277" s="23" t="s">
        <v>4142</v>
      </c>
      <c r="E4277" s="23" t="s">
        <v>4143</v>
      </c>
      <c r="F4277" s="27">
        <v>0.35</v>
      </c>
      <c r="G4277" s="24">
        <v>0</v>
      </c>
      <c r="H4277" s="25">
        <v>7.3646000000000003</v>
      </c>
      <c r="I4277" s="25">
        <v>3.7254</v>
      </c>
      <c r="J4277" s="26">
        <v>40</v>
      </c>
      <c r="K4277" s="26">
        <v>1</v>
      </c>
      <c r="L4277" s="27">
        <v>0.50580000000000003</v>
      </c>
      <c r="M4277" s="28">
        <v>0.36225098</v>
      </c>
      <c r="N4277" s="29">
        <v>0.35</v>
      </c>
      <c r="O4277" s="31" t="s">
        <v>304</v>
      </c>
      <c r="P4277" s="31">
        <v>3.3819045999999998E-2</v>
      </c>
      <c r="Q4277" s="31">
        <v>3.3819046005970403E-2</v>
      </c>
      <c r="R4277" s="42"/>
      <c r="S4277" s="27">
        <f>IF(A4277="placement",MIN(P4277,IF(R4277="",Q4277,R4277)),"")</f>
        <v>3.3819045999999998E-2</v>
      </c>
      <c r="T4277" s="28">
        <f>IF($A4277="placement",S4277*J4277,"")</f>
        <v>1.3527618399999999</v>
      </c>
      <c r="U4277" s="26">
        <f>IF($A4277="placement",T4277,IF($A4277="site",SUMIF($C:$C,$C4277,$T:$T),IF($A4277="user",SUMIF($B:$B,$B4277,$T:$T),SUM($T:$T))))</f>
        <v>1.3527618399999999</v>
      </c>
      <c r="V4277" s="27">
        <f>U4277/J4277</f>
        <v>3.3819045999999998E-2</v>
      </c>
    </row>
    <row r="4278" spans="1:22" hidden="1" x14ac:dyDescent="0.3">
      <c r="A4278" s="23" t="s">
        <v>14</v>
      </c>
      <c r="B4278" s="23" t="s">
        <v>4808</v>
      </c>
      <c r="C4278" s="23" t="s">
        <v>4810</v>
      </c>
      <c r="D4278" s="23" t="s">
        <v>4811</v>
      </c>
      <c r="E4278" s="23" t="s">
        <v>4812</v>
      </c>
      <c r="F4278" s="27">
        <v>0.25</v>
      </c>
      <c r="G4278" s="24">
        <v>0</v>
      </c>
      <c r="H4278" s="25">
        <v>5.0248999999999997</v>
      </c>
      <c r="I4278" s="25">
        <v>1.2588999999999999</v>
      </c>
      <c r="J4278" s="26">
        <v>40</v>
      </c>
      <c r="K4278" s="26">
        <v>10</v>
      </c>
      <c r="L4278" s="27">
        <v>0.2505</v>
      </c>
      <c r="M4278" s="28">
        <v>1.0578983200000001</v>
      </c>
      <c r="N4278" s="29">
        <v>0.7</v>
      </c>
      <c r="O4278" s="31" t="s">
        <v>42</v>
      </c>
      <c r="P4278" s="31">
        <v>0.33831069920000001</v>
      </c>
      <c r="Q4278" s="31">
        <v>0.25</v>
      </c>
      <c r="R4278" s="42"/>
      <c r="S4278" s="27">
        <f>IF(A4278="placement",MIN(P4278,IF(R4278="",Q4278,R4278)),"")</f>
        <v>0.25</v>
      </c>
      <c r="T4278" s="28">
        <f>IF($A4278="placement",S4278*J4278,"")</f>
        <v>10</v>
      </c>
      <c r="U4278" s="26">
        <f>IF($A4278="placement",T4278,IF($A4278="site",SUMIF($C:$C,$C4278,$T:$T),IF($A4278="user",SUMIF($B:$B,$B4278,$T:$T),SUM($T:$T))))</f>
        <v>10</v>
      </c>
      <c r="V4278" s="27">
        <f>U4278/J4278</f>
        <v>0.25</v>
      </c>
    </row>
    <row r="4279" spans="1:22" hidden="1" x14ac:dyDescent="0.3">
      <c r="A4279" s="23" t="s">
        <v>14</v>
      </c>
      <c r="B4279" s="23" t="s">
        <v>6052</v>
      </c>
      <c r="C4279" s="23" t="s">
        <v>6054</v>
      </c>
      <c r="D4279" s="23" t="s">
        <v>6154</v>
      </c>
      <c r="E4279" s="23" t="s">
        <v>4486</v>
      </c>
      <c r="F4279" s="27">
        <v>0.25</v>
      </c>
      <c r="G4279" s="24">
        <v>1</v>
      </c>
      <c r="H4279" s="25">
        <v>53.161700000000003</v>
      </c>
      <c r="I4279" s="25">
        <v>2.1777000000000002</v>
      </c>
      <c r="J4279" s="26">
        <v>40</v>
      </c>
      <c r="K4279" s="26">
        <v>8</v>
      </c>
      <c r="L4279" s="27">
        <v>4.1000000000000002E-2</v>
      </c>
      <c r="M4279" s="28">
        <v>0.61926004000000001</v>
      </c>
      <c r="N4279" s="29">
        <v>0.5</v>
      </c>
      <c r="O4279" s="31" t="s">
        <v>12</v>
      </c>
      <c r="P4279" s="31">
        <v>0.19258474580000001</v>
      </c>
      <c r="Q4279" s="31">
        <v>0.19258474576271101</v>
      </c>
      <c r="R4279" s="42"/>
      <c r="S4279" s="27">
        <f>IF(A4279="placement",MIN(P4279,IF(R4279="",Q4279,R4279)),"")</f>
        <v>0.19258474576271101</v>
      </c>
      <c r="T4279" s="28">
        <f>IF($A4279="placement",S4279*J4279,"")</f>
        <v>7.7033898305084403</v>
      </c>
      <c r="U4279" s="26">
        <f>IF($A4279="placement",T4279,IF($A4279="site",SUMIF($C:$C,$C4279,$T:$T),IF($A4279="user",SUMIF($B:$B,$B4279,$T:$T),SUM($T:$T))))</f>
        <v>7.7033898305084403</v>
      </c>
      <c r="V4279" s="27">
        <f>U4279/J4279</f>
        <v>0.19258474576271101</v>
      </c>
    </row>
    <row r="4280" spans="1:22" hidden="1" x14ac:dyDescent="0.3">
      <c r="A4280" s="23" t="s">
        <v>14</v>
      </c>
      <c r="B4280" s="23" t="s">
        <v>6638</v>
      </c>
      <c r="C4280" s="23" t="s">
        <v>6639</v>
      </c>
      <c r="D4280" s="23" t="s">
        <v>6665</v>
      </c>
      <c r="E4280" s="23" t="s">
        <v>6666</v>
      </c>
      <c r="F4280" s="27">
        <v>0.25</v>
      </c>
      <c r="G4280" s="24">
        <v>0</v>
      </c>
      <c r="H4280" s="25">
        <v>8.1992999999999991</v>
      </c>
      <c r="I4280" s="25">
        <v>2.1173000000000002</v>
      </c>
      <c r="J4280" s="26">
        <v>40</v>
      </c>
      <c r="K4280" s="26">
        <v>10</v>
      </c>
      <c r="L4280" s="27">
        <v>0.25819999999999999</v>
      </c>
      <c r="M4280" s="28">
        <v>0.63014641000000005</v>
      </c>
      <c r="N4280" s="29">
        <v>0.3</v>
      </c>
      <c r="O4280" s="31" t="s">
        <v>12</v>
      </c>
      <c r="P4280" s="31">
        <v>0.52392016620000004</v>
      </c>
      <c r="Q4280" s="31">
        <v>0.25</v>
      </c>
      <c r="R4280" s="42"/>
      <c r="S4280" s="27">
        <f>IF(A4280="placement",MIN(P4280,IF(R4280="",Q4280,R4280)),"")</f>
        <v>0.25</v>
      </c>
      <c r="T4280" s="28">
        <f>IF($A4280="placement",S4280*J4280,"")</f>
        <v>10</v>
      </c>
      <c r="U4280" s="26">
        <f>IF($A4280="placement",T4280,IF($A4280="site",SUMIF($C:$C,$C4280,$T:$T),IF($A4280="user",SUMIF($B:$B,$B4280,$T:$T),SUM($T:$T))))</f>
        <v>10</v>
      </c>
      <c r="V4280" s="27">
        <f>U4280/J4280</f>
        <v>0.25</v>
      </c>
    </row>
    <row r="4281" spans="1:22" hidden="1" x14ac:dyDescent="0.3">
      <c r="A4281" s="23" t="s">
        <v>14</v>
      </c>
      <c r="B4281" s="23" t="s">
        <v>6638</v>
      </c>
      <c r="C4281" s="23" t="s">
        <v>6639</v>
      </c>
      <c r="D4281" s="23" t="s">
        <v>6677</v>
      </c>
      <c r="E4281" s="23" t="s">
        <v>6678</v>
      </c>
      <c r="F4281" s="27">
        <v>0.25</v>
      </c>
      <c r="G4281" s="24">
        <v>0</v>
      </c>
      <c r="H4281" s="25">
        <v>2.6387</v>
      </c>
      <c r="I4281" s="25">
        <v>0.88849999999999996</v>
      </c>
      <c r="J4281" s="26">
        <v>40</v>
      </c>
      <c r="K4281" s="26">
        <v>10</v>
      </c>
      <c r="L4281" s="27">
        <v>0.3367</v>
      </c>
      <c r="M4281" s="28">
        <v>1.48892998</v>
      </c>
      <c r="N4281" s="29">
        <v>1</v>
      </c>
      <c r="O4281" s="31" t="s">
        <v>12</v>
      </c>
      <c r="P4281" s="31">
        <v>0.328376744</v>
      </c>
      <c r="Q4281" s="31">
        <v>0.25</v>
      </c>
      <c r="R4281" s="42"/>
      <c r="S4281" s="27">
        <f>IF(A4281="placement",MIN(P4281,IF(R4281="",Q4281,R4281)),"")</f>
        <v>0.25</v>
      </c>
      <c r="T4281" s="28">
        <f>IF($A4281="placement",S4281*J4281,"")</f>
        <v>10</v>
      </c>
      <c r="U4281" s="26">
        <f>IF($A4281="placement",T4281,IF($A4281="site",SUMIF($C:$C,$C4281,$T:$T),IF($A4281="user",SUMIF($B:$B,$B4281,$T:$T),SUM($T:$T))))</f>
        <v>10</v>
      </c>
      <c r="V4281" s="27">
        <f>U4281/J4281</f>
        <v>0.25</v>
      </c>
    </row>
    <row r="4282" spans="1:22" hidden="1" x14ac:dyDescent="0.3">
      <c r="A4282" s="23" t="s">
        <v>14</v>
      </c>
      <c r="B4282" s="23" t="s">
        <v>6954</v>
      </c>
      <c r="C4282" s="23" t="s">
        <v>6956</v>
      </c>
      <c r="D4282" s="23" t="s">
        <v>6963</v>
      </c>
      <c r="E4282" s="23" t="s">
        <v>6964</v>
      </c>
      <c r="F4282" s="27">
        <v>0.35</v>
      </c>
      <c r="G4282" s="24">
        <v>0</v>
      </c>
      <c r="H4282" s="25">
        <v>28.1419</v>
      </c>
      <c r="I4282" s="25">
        <v>4.4981</v>
      </c>
      <c r="J4282" s="26">
        <v>40</v>
      </c>
      <c r="K4282" s="26">
        <v>6</v>
      </c>
      <c r="L4282" s="27">
        <v>0.1598</v>
      </c>
      <c r="M4282" s="28">
        <v>0.29741321999999998</v>
      </c>
      <c r="N4282" s="29">
        <v>0.25</v>
      </c>
      <c r="O4282" s="31" t="s">
        <v>42</v>
      </c>
      <c r="P4282" s="31">
        <v>0.15941866490000001</v>
      </c>
      <c r="Q4282" s="31">
        <v>0.15941866487268599</v>
      </c>
      <c r="R4282" s="42"/>
      <c r="S4282" s="27">
        <f>IF(A4282="placement",MIN(P4282,IF(R4282="",Q4282,R4282)),"")</f>
        <v>0.15941866487268599</v>
      </c>
      <c r="T4282" s="28">
        <f>IF($A4282="placement",S4282*J4282,"")</f>
        <v>6.3767465949074396</v>
      </c>
      <c r="U4282" s="26">
        <f>IF($A4282="placement",T4282,IF($A4282="site",SUMIF($C:$C,$C4282,$T:$T),IF($A4282="user",SUMIF($B:$B,$B4282,$T:$T),SUM($T:$T))))</f>
        <v>6.3767465949074396</v>
      </c>
      <c r="V4282" s="27">
        <f>U4282/J4282</f>
        <v>0.15941866487268599</v>
      </c>
    </row>
    <row r="4283" spans="1:22" hidden="1" x14ac:dyDescent="0.3">
      <c r="A4283" s="23" t="s">
        <v>14</v>
      </c>
      <c r="B4283" s="23" t="s">
        <v>7351</v>
      </c>
      <c r="C4283" s="23" t="s">
        <v>7352</v>
      </c>
      <c r="D4283" s="23" t="s">
        <v>7369</v>
      </c>
      <c r="E4283" s="23" t="s">
        <v>7370</v>
      </c>
      <c r="F4283" s="27">
        <v>0.25</v>
      </c>
      <c r="G4283" s="24">
        <v>0</v>
      </c>
      <c r="H4283" s="25">
        <v>1.5338000000000001</v>
      </c>
      <c r="I4283" s="25">
        <v>1.0652999999999999</v>
      </c>
      <c r="J4283" s="26">
        <v>40</v>
      </c>
      <c r="K4283" s="26">
        <v>10</v>
      </c>
      <c r="L4283" s="27">
        <v>0.69450000000000001</v>
      </c>
      <c r="M4283" s="28">
        <v>1.2643087</v>
      </c>
      <c r="N4283" s="29">
        <v>0.1</v>
      </c>
      <c r="O4283" s="31" t="s">
        <v>12</v>
      </c>
      <c r="P4283" s="31">
        <v>0.92090539299999996</v>
      </c>
      <c r="Q4283" s="31">
        <v>0.25</v>
      </c>
      <c r="R4283" s="42"/>
      <c r="S4283" s="27">
        <f>IF(A4283="placement",MIN(P4283,IF(R4283="",Q4283,R4283)),"")</f>
        <v>0.25</v>
      </c>
      <c r="T4283" s="28">
        <f>IF($A4283="placement",S4283*J4283,"")</f>
        <v>10</v>
      </c>
      <c r="U4283" s="26">
        <f>IF($A4283="placement",T4283,IF($A4283="site",SUMIF($C:$C,$C4283,$T:$T),IF($A4283="user",SUMIF($B:$B,$B4283,$T:$T),SUM($T:$T))))</f>
        <v>10</v>
      </c>
      <c r="V4283" s="27">
        <f>U4283/J4283</f>
        <v>0.25</v>
      </c>
    </row>
    <row r="4284" spans="1:22" hidden="1" x14ac:dyDescent="0.3">
      <c r="A4284" s="23" t="s">
        <v>14</v>
      </c>
      <c r="B4284" s="23" t="s">
        <v>7987</v>
      </c>
      <c r="C4284" s="23" t="s">
        <v>7988</v>
      </c>
      <c r="D4284" s="32" t="s">
        <v>8001</v>
      </c>
      <c r="E4284" s="23" t="s">
        <v>8002</v>
      </c>
      <c r="F4284" s="27">
        <v>0.33</v>
      </c>
      <c r="G4284" s="24">
        <v>0</v>
      </c>
      <c r="H4284" s="25">
        <v>2.1859000000000002</v>
      </c>
      <c r="I4284" s="25">
        <v>1.4262999999999999</v>
      </c>
      <c r="J4284" s="26">
        <v>40</v>
      </c>
      <c r="K4284" s="26">
        <v>13</v>
      </c>
      <c r="L4284" s="27">
        <v>0.65249999999999997</v>
      </c>
      <c r="M4284" s="28">
        <v>0.94593850000000002</v>
      </c>
      <c r="N4284" s="29">
        <v>0.22</v>
      </c>
      <c r="O4284" s="31" t="s">
        <v>12</v>
      </c>
      <c r="P4284" s="31">
        <v>0.76742674109999998</v>
      </c>
      <c r="Q4284" s="31">
        <v>0.32999999999999902</v>
      </c>
      <c r="R4284" s="42"/>
      <c r="S4284" s="27">
        <f>IF(A4284="placement",MIN(P4284,IF(R4284="",Q4284,R4284)),"")</f>
        <v>0.32999999999999902</v>
      </c>
      <c r="T4284" s="28">
        <f>IF($A4284="placement",S4284*J4284,"")</f>
        <v>13.19999999999996</v>
      </c>
      <c r="U4284" s="26">
        <f>IF($A4284="placement",T4284,IF($A4284="site",SUMIF($C:$C,$C4284,$T:$T),IF($A4284="user",SUMIF($B:$B,$B4284,$T:$T),SUM($T:$T))))</f>
        <v>13.19999999999996</v>
      </c>
      <c r="V4284" s="27">
        <f>U4284/J4284</f>
        <v>0.32999999999999902</v>
      </c>
    </row>
    <row r="4285" spans="1:22" hidden="1" x14ac:dyDescent="0.3">
      <c r="A4285" s="23" t="s">
        <v>14</v>
      </c>
      <c r="B4285" s="23" t="s">
        <v>8209</v>
      </c>
      <c r="C4285" s="23" t="s">
        <v>8211</v>
      </c>
      <c r="D4285" s="23" t="s">
        <v>8233</v>
      </c>
      <c r="E4285" s="23" t="s">
        <v>8234</v>
      </c>
      <c r="F4285" s="27">
        <v>0.33</v>
      </c>
      <c r="G4285" s="24">
        <v>0</v>
      </c>
      <c r="H4285" s="25">
        <v>42.049900000000001</v>
      </c>
      <c r="I4285" s="25">
        <v>2.7250999999999999</v>
      </c>
      <c r="J4285" s="26">
        <v>40</v>
      </c>
      <c r="K4285" s="26">
        <v>13</v>
      </c>
      <c r="L4285" s="27">
        <v>6.4799999999999996E-2</v>
      </c>
      <c r="M4285" s="28">
        <v>0.48334251</v>
      </c>
      <c r="N4285" s="29">
        <v>0.3</v>
      </c>
      <c r="O4285" s="31" t="s">
        <v>12</v>
      </c>
      <c r="P4285" s="31">
        <v>0.37932212580000002</v>
      </c>
      <c r="Q4285" s="31">
        <v>0.33</v>
      </c>
      <c r="R4285" s="42"/>
      <c r="S4285" s="27">
        <f>IF(A4285="placement",MIN(P4285,IF(R4285="",Q4285,R4285)),"")</f>
        <v>0.33</v>
      </c>
      <c r="T4285" s="28">
        <f>IF($A4285="placement",S4285*J4285,"")</f>
        <v>13.200000000000001</v>
      </c>
      <c r="U4285" s="26">
        <f>IF($A4285="placement",T4285,IF($A4285="site",SUMIF($C:$C,$C4285,$T:$T),IF($A4285="user",SUMIF($B:$B,$B4285,$T:$T),SUM($T:$T))))</f>
        <v>13.200000000000001</v>
      </c>
      <c r="V4285" s="27">
        <f>U4285/J4285</f>
        <v>0.33</v>
      </c>
    </row>
    <row r="4286" spans="1:22" hidden="1" x14ac:dyDescent="0.3">
      <c r="A4286" s="23" t="s">
        <v>14</v>
      </c>
      <c r="B4286" s="23" t="s">
        <v>277</v>
      </c>
      <c r="C4286" s="23" t="s">
        <v>279</v>
      </c>
      <c r="D4286" s="23" t="s">
        <v>371</v>
      </c>
      <c r="E4286" s="23" t="s">
        <v>372</v>
      </c>
      <c r="F4286" s="27">
        <v>0.25</v>
      </c>
      <c r="G4286" s="24">
        <v>0</v>
      </c>
      <c r="H4286" s="25">
        <v>3.8938999999999999</v>
      </c>
      <c r="I4286" s="25">
        <v>0.34749999999999998</v>
      </c>
      <c r="J4286" s="26">
        <v>39</v>
      </c>
      <c r="K4286" s="26">
        <v>8</v>
      </c>
      <c r="L4286" s="27">
        <v>8.9200000000000002E-2</v>
      </c>
      <c r="M4286" s="28">
        <v>3.7732374100000001</v>
      </c>
      <c r="N4286" s="46">
        <v>3</v>
      </c>
      <c r="O4286" s="31" t="s">
        <v>12</v>
      </c>
      <c r="P4286" s="31">
        <v>0.20492678459999999</v>
      </c>
      <c r="Q4286" s="31">
        <v>0.20492678462477101</v>
      </c>
      <c r="R4286" s="42"/>
      <c r="S4286" s="27">
        <f>IF(A4286="placement",MIN(P4286,IF(R4286="",Q4286,R4286)),"")</f>
        <v>0.20492678459999999</v>
      </c>
      <c r="T4286" s="28">
        <f>IF($A4286="placement",S4286*J4286,"")</f>
        <v>7.9921445993999995</v>
      </c>
      <c r="U4286" s="26">
        <f>IF($A4286="placement",T4286,IF($A4286="site",SUMIF($C:$C,$C4286,$T:$T),IF($A4286="user",SUMIF($B:$B,$B4286,$T:$T),SUM($T:$T))))</f>
        <v>7.9921445993999995</v>
      </c>
      <c r="V4286" s="27">
        <f>U4286/J4286</f>
        <v>0.20492678459999999</v>
      </c>
    </row>
    <row r="4287" spans="1:22" hidden="1" x14ac:dyDescent="0.3">
      <c r="A4287" s="23" t="s">
        <v>14</v>
      </c>
      <c r="B4287" s="23" t="s">
        <v>1684</v>
      </c>
      <c r="C4287" s="23" t="s">
        <v>1686</v>
      </c>
      <c r="D4287" s="23" t="s">
        <v>1691</v>
      </c>
      <c r="E4287" s="23" t="s">
        <v>1692</v>
      </c>
      <c r="F4287" s="27">
        <v>0.2</v>
      </c>
      <c r="G4287" s="24">
        <v>0</v>
      </c>
      <c r="H4287" s="25">
        <v>5.4827000000000004</v>
      </c>
      <c r="I4287" s="25">
        <v>1.1255999999999999</v>
      </c>
      <c r="J4287" s="26">
        <v>39</v>
      </c>
      <c r="K4287" s="26">
        <v>8</v>
      </c>
      <c r="L4287" s="27">
        <v>0.20530000000000001</v>
      </c>
      <c r="M4287" s="28">
        <v>1.1426359500000001</v>
      </c>
      <c r="N4287" s="29">
        <v>0.75</v>
      </c>
      <c r="O4287" s="31" t="s">
        <v>42</v>
      </c>
      <c r="P4287" s="31">
        <v>0.34362296469999998</v>
      </c>
      <c r="Q4287" s="31">
        <v>0.2</v>
      </c>
      <c r="R4287" s="42"/>
      <c r="S4287" s="27">
        <f>IF(A4287="placement",MIN(P4287,IF(R4287="",Q4287,R4287)),"")</f>
        <v>0.2</v>
      </c>
      <c r="T4287" s="28">
        <f>IF($A4287="placement",S4287*J4287,"")</f>
        <v>7.8000000000000007</v>
      </c>
      <c r="U4287" s="26">
        <f>IF($A4287="placement",T4287,IF($A4287="site",SUMIF($C:$C,$C4287,$T:$T),IF($A4287="user",SUMIF($B:$B,$B4287,$T:$T),SUM($T:$T))))</f>
        <v>7.8000000000000007</v>
      </c>
      <c r="V4287" s="27">
        <f>U4287/J4287</f>
        <v>0.2</v>
      </c>
    </row>
    <row r="4288" spans="1:22" hidden="1" x14ac:dyDescent="0.3">
      <c r="A4288" s="23" t="s">
        <v>14</v>
      </c>
      <c r="B4288" s="23" t="s">
        <v>1708</v>
      </c>
      <c r="C4288" s="23" t="s">
        <v>1709</v>
      </c>
      <c r="D4288" s="23" t="s">
        <v>2176</v>
      </c>
      <c r="E4288" s="23" t="s">
        <v>2177</v>
      </c>
      <c r="F4288" s="27">
        <v>0.25</v>
      </c>
      <c r="G4288" s="24">
        <v>0</v>
      </c>
      <c r="H4288" s="25">
        <v>1.1215999999999999</v>
      </c>
      <c r="I4288" s="25">
        <v>0.63929999999999998</v>
      </c>
      <c r="J4288" s="26">
        <v>39</v>
      </c>
      <c r="K4288" s="26">
        <v>10</v>
      </c>
      <c r="L4288" s="27">
        <v>0.56999999999999995</v>
      </c>
      <c r="M4288" s="28">
        <v>2.02968715</v>
      </c>
      <c r="N4288" s="29">
        <v>1.4</v>
      </c>
      <c r="O4288" s="31" t="s">
        <v>12</v>
      </c>
      <c r="P4288" s="31">
        <v>0.3102385265</v>
      </c>
      <c r="Q4288" s="31">
        <v>0.25</v>
      </c>
      <c r="R4288" s="42"/>
      <c r="S4288" s="27">
        <f>IF(A4288="placement",MIN(P4288,IF(R4288="",Q4288,R4288)),"")</f>
        <v>0.25</v>
      </c>
      <c r="T4288" s="28">
        <f>IF($A4288="placement",S4288*J4288,"")</f>
        <v>9.75</v>
      </c>
      <c r="U4288" s="26">
        <f>IF($A4288="placement",T4288,IF($A4288="site",SUMIF($C:$C,$C4288,$T:$T),IF($A4288="user",SUMIF($B:$B,$B4288,$T:$T),SUM($T:$T))))</f>
        <v>9.75</v>
      </c>
      <c r="V4288" s="27">
        <f>U4288/J4288</f>
        <v>0.25</v>
      </c>
    </row>
    <row r="4289" spans="1:22" hidden="1" x14ac:dyDescent="0.3">
      <c r="A4289" s="23" t="s">
        <v>14</v>
      </c>
      <c r="B4289" s="23" t="s">
        <v>4528</v>
      </c>
      <c r="C4289" s="23" t="s">
        <v>4530</v>
      </c>
      <c r="D4289" s="23" t="s">
        <v>4551</v>
      </c>
      <c r="E4289" s="23" t="s">
        <v>4552</v>
      </c>
      <c r="F4289" s="27">
        <v>0.33</v>
      </c>
      <c r="G4289" s="24">
        <v>1</v>
      </c>
      <c r="H4289" s="25">
        <v>69.757199999999997</v>
      </c>
      <c r="I4289" s="25">
        <v>1.373</v>
      </c>
      <c r="J4289" s="26">
        <v>39</v>
      </c>
      <c r="K4289" s="26">
        <v>11</v>
      </c>
      <c r="L4289" s="27">
        <v>1.9699999999999999E-2</v>
      </c>
      <c r="M4289" s="28">
        <v>0.95806888000000001</v>
      </c>
      <c r="N4289" s="29">
        <v>0.7</v>
      </c>
      <c r="O4289" s="31" t="s">
        <v>12</v>
      </c>
      <c r="P4289" s="31">
        <v>0.2693635969</v>
      </c>
      <c r="Q4289" s="31">
        <v>0.26936359687228401</v>
      </c>
      <c r="R4289" s="42"/>
      <c r="S4289" s="27">
        <f>IF(A4289="placement",MIN(P4289,IF(R4289="",Q4289,R4289)),"")</f>
        <v>0.26936359687228401</v>
      </c>
      <c r="T4289" s="28">
        <f>IF($A4289="placement",S4289*J4289,"")</f>
        <v>10.505180278019076</v>
      </c>
      <c r="U4289" s="26">
        <f>IF($A4289="placement",T4289,IF($A4289="site",SUMIF($C:$C,$C4289,$T:$T),IF($A4289="user",SUMIF($B:$B,$B4289,$T:$T),SUM($T:$T))))</f>
        <v>10.505180278019076</v>
      </c>
      <c r="V4289" s="27">
        <f>U4289/J4289</f>
        <v>0.26936359687228401</v>
      </c>
    </row>
    <row r="4290" spans="1:22" hidden="1" x14ac:dyDescent="0.3">
      <c r="A4290" s="23" t="s">
        <v>14</v>
      </c>
      <c r="B4290" s="23" t="s">
        <v>4692</v>
      </c>
      <c r="C4290" s="23" t="s">
        <v>4694</v>
      </c>
      <c r="D4290" s="23" t="s">
        <v>4697</v>
      </c>
      <c r="E4290" s="23" t="s">
        <v>4698</v>
      </c>
      <c r="F4290" s="27">
        <v>0.25</v>
      </c>
      <c r="G4290" s="24">
        <v>0</v>
      </c>
      <c r="H4290" s="25">
        <v>2.9392</v>
      </c>
      <c r="I4290" s="25">
        <v>0.59689999999999999</v>
      </c>
      <c r="J4290" s="26">
        <v>39</v>
      </c>
      <c r="K4290" s="26">
        <v>10</v>
      </c>
      <c r="L4290" s="27">
        <v>0.2031</v>
      </c>
      <c r="M4290" s="28">
        <v>2.1998444199999998</v>
      </c>
      <c r="N4290" s="29">
        <v>1.5</v>
      </c>
      <c r="O4290" s="31" t="s">
        <v>12</v>
      </c>
      <c r="P4290" s="31">
        <v>0.31813359879999997</v>
      </c>
      <c r="Q4290" s="31">
        <v>0.249999999999999</v>
      </c>
      <c r="R4290" s="42"/>
      <c r="S4290" s="27">
        <f>IF(A4290="placement",MIN(P4290,IF(R4290="",Q4290,R4290)),"")</f>
        <v>0.249999999999999</v>
      </c>
      <c r="T4290" s="28">
        <f>IF($A4290="placement",S4290*J4290,"")</f>
        <v>9.7499999999999609</v>
      </c>
      <c r="U4290" s="26">
        <f>IF($A4290="placement",T4290,IF($A4290="site",SUMIF($C:$C,$C4290,$T:$T),IF($A4290="user",SUMIF($B:$B,$B4290,$T:$T),SUM($T:$T))))</f>
        <v>9.7499999999999609</v>
      </c>
      <c r="V4290" s="27">
        <f>U4290/J4290</f>
        <v>0.249999999999999</v>
      </c>
    </row>
    <row r="4291" spans="1:22" hidden="1" x14ac:dyDescent="0.3">
      <c r="A4291" s="23" t="s">
        <v>14</v>
      </c>
      <c r="B4291" s="23" t="s">
        <v>5764</v>
      </c>
      <c r="C4291" s="23" t="s">
        <v>5766</v>
      </c>
      <c r="D4291" s="23" t="s">
        <v>5859</v>
      </c>
      <c r="E4291" s="23" t="s">
        <v>5860</v>
      </c>
      <c r="F4291" s="27">
        <v>0.25</v>
      </c>
      <c r="G4291" s="24">
        <v>0</v>
      </c>
      <c r="H4291" s="25">
        <v>2.9165999999999999</v>
      </c>
      <c r="I4291" s="25">
        <v>1.0164</v>
      </c>
      <c r="J4291" s="26">
        <v>39</v>
      </c>
      <c r="K4291" s="26">
        <v>10</v>
      </c>
      <c r="L4291" s="27">
        <v>0.34849999999999998</v>
      </c>
      <c r="M4291" s="28">
        <v>1.2941879300000001</v>
      </c>
      <c r="N4291" s="29">
        <v>0.8</v>
      </c>
      <c r="O4291" s="31" t="s">
        <v>12</v>
      </c>
      <c r="P4291" s="31">
        <v>0.38185175129999999</v>
      </c>
      <c r="Q4291" s="31">
        <v>0.25</v>
      </c>
      <c r="R4291" s="42"/>
      <c r="S4291" s="27">
        <f>IF(A4291="placement",MIN(P4291,IF(R4291="",Q4291,R4291)),"")</f>
        <v>0.25</v>
      </c>
      <c r="T4291" s="28">
        <f>IF($A4291="placement",S4291*J4291,"")</f>
        <v>9.75</v>
      </c>
      <c r="U4291" s="26">
        <f>IF($A4291="placement",T4291,IF($A4291="site",SUMIF($C:$C,$C4291,$T:$T),IF($A4291="user",SUMIF($B:$B,$B4291,$T:$T),SUM($T:$T))))</f>
        <v>9.75</v>
      </c>
      <c r="V4291" s="27">
        <f>U4291/J4291</f>
        <v>0.25</v>
      </c>
    </row>
    <row r="4292" spans="1:22" hidden="1" x14ac:dyDescent="0.3">
      <c r="A4292" s="23" t="s">
        <v>14</v>
      </c>
      <c r="B4292" s="23" t="s">
        <v>6052</v>
      </c>
      <c r="C4292" s="23" t="s">
        <v>6054</v>
      </c>
      <c r="D4292" s="23" t="s">
        <v>6116</v>
      </c>
      <c r="E4292" s="23" t="s">
        <v>6117</v>
      </c>
      <c r="F4292" s="27">
        <v>0.25</v>
      </c>
      <c r="G4292" s="24">
        <v>0</v>
      </c>
      <c r="H4292" s="25">
        <v>37.700099999999999</v>
      </c>
      <c r="I4292" s="25">
        <v>0.81610000000000005</v>
      </c>
      <c r="J4292" s="26">
        <v>39</v>
      </c>
      <c r="K4292" s="26">
        <v>9</v>
      </c>
      <c r="L4292" s="27">
        <v>2.1600000000000001E-2</v>
      </c>
      <c r="M4292" s="28">
        <v>1.6075704500000001</v>
      </c>
      <c r="N4292" s="29">
        <v>1.25</v>
      </c>
      <c r="O4292" s="31" t="s">
        <v>12</v>
      </c>
      <c r="P4292" s="31">
        <v>0.22242910260000001</v>
      </c>
      <c r="Q4292" s="31">
        <v>0.222429102629014</v>
      </c>
      <c r="R4292" s="42"/>
      <c r="S4292" s="27">
        <f>IF(A4292="placement",MIN(P4292,IF(R4292="",Q4292,R4292)),"")</f>
        <v>0.22242910260000001</v>
      </c>
      <c r="T4292" s="28">
        <f>IF($A4292="placement",S4292*J4292,"")</f>
        <v>8.6747350014000002</v>
      </c>
      <c r="U4292" s="26">
        <f>IF($A4292="placement",T4292,IF($A4292="site",SUMIF($C:$C,$C4292,$T:$T),IF($A4292="user",SUMIF($B:$B,$B4292,$T:$T),SUM($T:$T))))</f>
        <v>8.6747350014000002</v>
      </c>
      <c r="V4292" s="27">
        <f>U4292/J4292</f>
        <v>0.22242910260000001</v>
      </c>
    </row>
    <row r="4293" spans="1:22" hidden="1" x14ac:dyDescent="0.3">
      <c r="A4293" s="23" t="s">
        <v>14</v>
      </c>
      <c r="B4293" s="23" t="s">
        <v>6530</v>
      </c>
      <c r="C4293" s="23" t="s">
        <v>6532</v>
      </c>
      <c r="D4293" s="23" t="s">
        <v>6555</v>
      </c>
      <c r="E4293" s="23" t="s">
        <v>6556</v>
      </c>
      <c r="F4293" s="27">
        <v>0.25</v>
      </c>
      <c r="G4293" s="24">
        <v>0</v>
      </c>
      <c r="H4293" s="25">
        <v>27.401599999999998</v>
      </c>
      <c r="I4293" s="25">
        <v>1.7052</v>
      </c>
      <c r="J4293" s="26">
        <v>39</v>
      </c>
      <c r="K4293" s="26">
        <v>7</v>
      </c>
      <c r="L4293" s="27">
        <v>6.2199999999999998E-2</v>
      </c>
      <c r="M4293" s="28">
        <v>0.7639551</v>
      </c>
      <c r="N4293" s="29">
        <v>0.54</v>
      </c>
      <c r="O4293" s="31" t="s">
        <v>42</v>
      </c>
      <c r="P4293" s="31">
        <v>0.2931521721</v>
      </c>
      <c r="Q4293" s="31">
        <v>0.25</v>
      </c>
      <c r="R4293" s="42"/>
      <c r="S4293" s="27">
        <f>IF(A4293="placement",MIN(P4293,IF(R4293="",Q4293,R4293)),"")</f>
        <v>0.25</v>
      </c>
      <c r="T4293" s="28">
        <f>IF($A4293="placement",S4293*J4293,"")</f>
        <v>9.75</v>
      </c>
      <c r="U4293" s="26">
        <f>IF($A4293="placement",T4293,IF($A4293="site",SUMIF($C:$C,$C4293,$T:$T),IF($A4293="user",SUMIF($B:$B,$B4293,$T:$T),SUM($T:$T))))</f>
        <v>9.75</v>
      </c>
      <c r="V4293" s="27">
        <f>U4293/J4293</f>
        <v>0.25</v>
      </c>
    </row>
    <row r="4294" spans="1:22" hidden="1" x14ac:dyDescent="0.3">
      <c r="A4294" s="23" t="s">
        <v>14</v>
      </c>
      <c r="B4294" s="23" t="s">
        <v>6586</v>
      </c>
      <c r="C4294" s="23" t="s">
        <v>6587</v>
      </c>
      <c r="D4294" s="23" t="s">
        <v>6626</v>
      </c>
      <c r="E4294" s="23" t="s">
        <v>6627</v>
      </c>
      <c r="F4294" s="27">
        <v>0.33</v>
      </c>
      <c r="G4294" s="24">
        <v>0</v>
      </c>
      <c r="H4294" s="25">
        <v>3.8723999999999998</v>
      </c>
      <c r="I4294" s="25">
        <v>1.6859</v>
      </c>
      <c r="J4294" s="26">
        <v>39</v>
      </c>
      <c r="K4294" s="26">
        <v>13</v>
      </c>
      <c r="L4294" s="27">
        <v>0.43540000000000001</v>
      </c>
      <c r="M4294" s="28">
        <v>0.77468117999999997</v>
      </c>
      <c r="N4294" s="29">
        <v>0.41</v>
      </c>
      <c r="O4294" s="31" t="s">
        <v>12</v>
      </c>
      <c r="P4294" s="31">
        <v>0.47075002189999998</v>
      </c>
      <c r="Q4294" s="31">
        <v>0.32999999999999902</v>
      </c>
      <c r="R4294" s="42"/>
      <c r="S4294" s="27">
        <f>IF(A4294="placement",MIN(P4294,IF(R4294="",Q4294,R4294)),"")</f>
        <v>0.32999999999999902</v>
      </c>
      <c r="T4294" s="28">
        <f>IF($A4294="placement",S4294*J4294,"")</f>
        <v>12.869999999999962</v>
      </c>
      <c r="U4294" s="26">
        <f>IF($A4294="placement",T4294,IF($A4294="site",SUMIF($C:$C,$C4294,$T:$T),IF($A4294="user",SUMIF($B:$B,$B4294,$T:$T),SUM($T:$T))))</f>
        <v>12.869999999999962</v>
      </c>
      <c r="V4294" s="27">
        <f>U4294/J4294</f>
        <v>0.32999999999999902</v>
      </c>
    </row>
    <row r="4295" spans="1:22" hidden="1" x14ac:dyDescent="0.3">
      <c r="A4295" s="23" t="s">
        <v>14</v>
      </c>
      <c r="B4295" s="23" t="s">
        <v>7077</v>
      </c>
      <c r="C4295" s="23" t="s">
        <v>7079</v>
      </c>
      <c r="D4295" s="23" t="s">
        <v>7080</v>
      </c>
      <c r="E4295" s="23" t="s">
        <v>7078</v>
      </c>
      <c r="F4295" s="27">
        <v>0.2</v>
      </c>
      <c r="G4295" s="24">
        <v>0</v>
      </c>
      <c r="H4295" s="25">
        <v>1.81</v>
      </c>
      <c r="I4295" s="25">
        <v>0.79920000000000002</v>
      </c>
      <c r="J4295" s="26">
        <v>39</v>
      </c>
      <c r="K4295" s="26">
        <v>8</v>
      </c>
      <c r="L4295" s="27">
        <v>0.44159999999999999</v>
      </c>
      <c r="M4295" s="28">
        <v>1.6179819499999999</v>
      </c>
      <c r="N4295" s="29">
        <v>1</v>
      </c>
      <c r="O4295" s="31" t="s">
        <v>42</v>
      </c>
      <c r="P4295" s="31">
        <v>0.38194613230000002</v>
      </c>
      <c r="Q4295" s="31">
        <v>0.2</v>
      </c>
      <c r="R4295" s="42"/>
      <c r="S4295" s="27">
        <f>IF(A4295="placement",MIN(P4295,IF(R4295="",Q4295,R4295)),"")</f>
        <v>0.2</v>
      </c>
      <c r="T4295" s="28">
        <f>IF($A4295="placement",S4295*J4295,"")</f>
        <v>7.8000000000000007</v>
      </c>
      <c r="U4295" s="26">
        <f>IF($A4295="placement",T4295,IF($A4295="site",SUMIF($C:$C,$C4295,$T:$T),IF($A4295="user",SUMIF($B:$B,$B4295,$T:$T),SUM($T:$T))))</f>
        <v>7.8000000000000007</v>
      </c>
      <c r="V4295" s="27">
        <f>U4295/J4295</f>
        <v>0.2</v>
      </c>
    </row>
    <row r="4296" spans="1:22" hidden="1" x14ac:dyDescent="0.3">
      <c r="A4296" s="17" t="s">
        <v>13</v>
      </c>
      <c r="B4296" s="17" t="s">
        <v>7077</v>
      </c>
      <c r="C4296" s="17" t="s">
        <v>7079</v>
      </c>
      <c r="D4296" s="17" t="s">
        <v>9898</v>
      </c>
      <c r="E4296" s="17"/>
      <c r="F4296" s="18">
        <v>0.2</v>
      </c>
      <c r="G4296" s="36">
        <v>0</v>
      </c>
      <c r="H4296" s="37">
        <v>1.81</v>
      </c>
      <c r="I4296" s="37">
        <v>0.79920000000000002</v>
      </c>
      <c r="J4296" s="19">
        <v>39</v>
      </c>
      <c r="K4296" s="19">
        <v>8</v>
      </c>
      <c r="L4296" s="18">
        <v>0.44159999999999999</v>
      </c>
      <c r="M4296" s="20">
        <v>1.6179819499999999</v>
      </c>
      <c r="N4296" s="21">
        <v>1</v>
      </c>
      <c r="O4296" s="22"/>
      <c r="P4296" s="22">
        <v>0.38194613230000002</v>
      </c>
      <c r="Q4296" s="22">
        <v>0.2</v>
      </c>
      <c r="R4296" s="43"/>
      <c r="S4296" s="18" t="str">
        <f>IF(A4296="placement",MIN(P4296,IF(R4296="",Q4296,R4296)),"")</f>
        <v/>
      </c>
      <c r="T4296" s="20" t="str">
        <f>IF($A4296="placement",S4296*J4296,"")</f>
        <v/>
      </c>
      <c r="U4296" s="19">
        <f>IF($A4296="placement",T4296,IF($A4296="site",SUMIF($C:$C,$C4296,$T:$T),IF($A4296="user",SUMIF($B:$B,$B4296,$T:$T),SUM($T:$T))))</f>
        <v>7.8000000000000007</v>
      </c>
      <c r="V4296" s="18">
        <f>U4296/J4296</f>
        <v>0.2</v>
      </c>
    </row>
    <row r="4297" spans="1:22" hidden="1" x14ac:dyDescent="0.3">
      <c r="A4297" s="11" t="s">
        <v>10</v>
      </c>
      <c r="B4297" s="11" t="s">
        <v>7077</v>
      </c>
      <c r="C4297" s="11" t="s">
        <v>9898</v>
      </c>
      <c r="D4297" s="11" t="s">
        <v>9898</v>
      </c>
      <c r="E4297" s="11"/>
      <c r="F4297" s="12">
        <v>0.2</v>
      </c>
      <c r="G4297" s="33">
        <v>0</v>
      </c>
      <c r="H4297" s="34">
        <v>1.81</v>
      </c>
      <c r="I4297" s="34">
        <v>0.79920000000000002</v>
      </c>
      <c r="J4297" s="13">
        <v>39</v>
      </c>
      <c r="K4297" s="13">
        <v>8</v>
      </c>
      <c r="L4297" s="12">
        <v>0.44159999999999999</v>
      </c>
      <c r="M4297" s="14">
        <v>1.6179819499999999</v>
      </c>
      <c r="N4297" s="15">
        <v>1</v>
      </c>
      <c r="O4297" s="16"/>
      <c r="P4297" s="16">
        <v>0.38194613230000002</v>
      </c>
      <c r="Q4297" s="16">
        <v>0.2</v>
      </c>
      <c r="R4297" s="44"/>
      <c r="S4297" s="12" t="str">
        <f>IF(A4297="placement",MIN(P4297,IF(R4297="",Q4297,R4297)),"")</f>
        <v/>
      </c>
      <c r="T4297" s="14" t="str">
        <f>IF($A4297="placement",S4297*J4297,"")</f>
        <v/>
      </c>
      <c r="U4297" s="13">
        <f>IF($A4297="placement",T4297,IF($A4297="site",SUMIF($C:$C,$C4297,$T:$T),IF($A4297="user",SUMIF($B:$B,$B4297,$T:$T),SUM($T:$T))))</f>
        <v>7.8000000000000007</v>
      </c>
      <c r="V4297" s="12">
        <f>U4297/J4297</f>
        <v>0.2</v>
      </c>
    </row>
    <row r="4298" spans="1:22" hidden="1" x14ac:dyDescent="0.3">
      <c r="A4298" s="23" t="s">
        <v>14</v>
      </c>
      <c r="B4298" s="23" t="s">
        <v>11038</v>
      </c>
      <c r="C4298" s="23" t="s">
        <v>11039</v>
      </c>
      <c r="D4298" s="23" t="s">
        <v>11042</v>
      </c>
      <c r="E4298" s="23" t="s">
        <v>11043</v>
      </c>
      <c r="F4298" s="27">
        <v>0.25</v>
      </c>
      <c r="G4298" s="24">
        <v>0</v>
      </c>
      <c r="H4298" s="25">
        <v>3.6718000000000002</v>
      </c>
      <c r="I4298" s="25">
        <v>0.93159999999999998</v>
      </c>
      <c r="J4298" s="26">
        <v>39</v>
      </c>
      <c r="K4298" s="26">
        <v>10</v>
      </c>
      <c r="L4298" s="27">
        <v>0.25369999999999998</v>
      </c>
      <c r="M4298" s="28">
        <v>1.39012497</v>
      </c>
      <c r="N4298" s="29">
        <v>0.82</v>
      </c>
      <c r="O4298" s="31" t="s">
        <v>12</v>
      </c>
      <c r="P4298" s="31">
        <v>0.41012497660000002</v>
      </c>
      <c r="Q4298" s="31">
        <v>0.249999999999999</v>
      </c>
      <c r="R4298" s="42"/>
      <c r="S4298" s="27">
        <f>IF(A4298="placement",MIN(P4298,IF(R4298="",Q4298,R4298)),"")</f>
        <v>0.249999999999999</v>
      </c>
      <c r="T4298" s="28">
        <f>IF($A4298="placement",S4298*J4298,"")</f>
        <v>9.7499999999999609</v>
      </c>
      <c r="U4298" s="26">
        <f>IF($A4298="placement",T4298,IF($A4298="site",SUMIF($C:$C,$C4298,$T:$T),IF($A4298="user",SUMIF($B:$B,$B4298,$T:$T),SUM($T:$T))))</f>
        <v>9.7499999999999609</v>
      </c>
      <c r="V4298" s="27">
        <f>U4298/J4298</f>
        <v>0.249999999999999</v>
      </c>
    </row>
    <row r="4299" spans="1:22" hidden="1" x14ac:dyDescent="0.3">
      <c r="A4299" s="23" t="s">
        <v>14</v>
      </c>
      <c r="B4299" s="23" t="s">
        <v>7371</v>
      </c>
      <c r="C4299" s="23" t="s">
        <v>7373</v>
      </c>
      <c r="D4299" s="32" t="s">
        <v>7386</v>
      </c>
      <c r="E4299" s="23" t="s">
        <v>7387</v>
      </c>
      <c r="F4299" s="27">
        <v>0.25</v>
      </c>
      <c r="G4299" s="24">
        <v>0</v>
      </c>
      <c r="H4299" s="25">
        <v>8.4661000000000008</v>
      </c>
      <c r="I4299" s="25">
        <v>2.3654000000000002</v>
      </c>
      <c r="J4299" s="26">
        <v>39</v>
      </c>
      <c r="K4299" s="26">
        <v>10</v>
      </c>
      <c r="L4299" s="27">
        <v>0.27939999999999998</v>
      </c>
      <c r="M4299" s="28">
        <v>0.55631114999999998</v>
      </c>
      <c r="N4299" s="29">
        <v>0.3</v>
      </c>
      <c r="O4299" s="31" t="s">
        <v>42</v>
      </c>
      <c r="P4299" s="31">
        <v>0.46073343900000002</v>
      </c>
      <c r="Q4299" s="31">
        <v>0.25</v>
      </c>
      <c r="R4299" s="42"/>
      <c r="S4299" s="27">
        <f>IF(A4299="placement",MIN(P4299,IF(R4299="",Q4299,R4299)),"")</f>
        <v>0.25</v>
      </c>
      <c r="T4299" s="28">
        <f>IF($A4299="placement",S4299*J4299,"")</f>
        <v>9.75</v>
      </c>
      <c r="U4299" s="26">
        <f>IF($A4299="placement",T4299,IF($A4299="site",SUMIF($C:$C,$C4299,$T:$T),IF($A4299="user",SUMIF($B:$B,$B4299,$T:$T),SUM($T:$T))))</f>
        <v>9.75</v>
      </c>
      <c r="V4299" s="27">
        <f>U4299/J4299</f>
        <v>0.25</v>
      </c>
    </row>
    <row r="4300" spans="1:22" hidden="1" x14ac:dyDescent="0.3">
      <c r="A4300" s="23" t="s">
        <v>14</v>
      </c>
      <c r="B4300" s="23" t="s">
        <v>7689</v>
      </c>
      <c r="C4300" s="23" t="s">
        <v>7690</v>
      </c>
      <c r="D4300" s="23" t="s">
        <v>7831</v>
      </c>
      <c r="E4300" s="23" t="s">
        <v>7832</v>
      </c>
      <c r="F4300" s="27">
        <v>0.25</v>
      </c>
      <c r="G4300" s="24">
        <v>0</v>
      </c>
      <c r="H4300" s="25">
        <v>22.686599999999999</v>
      </c>
      <c r="I4300" s="25">
        <v>2.3386999999999998</v>
      </c>
      <c r="J4300" s="26">
        <v>39</v>
      </c>
      <c r="K4300" s="26">
        <v>9</v>
      </c>
      <c r="L4300" s="27">
        <v>0.1031</v>
      </c>
      <c r="M4300" s="28">
        <v>0.55002748999999995</v>
      </c>
      <c r="N4300" s="29">
        <v>0.37</v>
      </c>
      <c r="O4300" s="31" t="s">
        <v>12</v>
      </c>
      <c r="P4300" s="31">
        <v>0.32730634679999998</v>
      </c>
      <c r="Q4300" s="31">
        <v>0.25</v>
      </c>
      <c r="R4300" s="42"/>
      <c r="S4300" s="27">
        <f>IF(A4300="placement",MIN(P4300,IF(R4300="",Q4300,R4300)),"")</f>
        <v>0.25</v>
      </c>
      <c r="T4300" s="28">
        <f>IF($A4300="placement",S4300*J4300,"")</f>
        <v>9.75</v>
      </c>
      <c r="U4300" s="26">
        <f>IF($A4300="placement",T4300,IF($A4300="site",SUMIF($C:$C,$C4300,$T:$T),IF($A4300="user",SUMIF($B:$B,$B4300,$T:$T),SUM($T:$T))))</f>
        <v>9.75</v>
      </c>
      <c r="V4300" s="27">
        <f>U4300/J4300</f>
        <v>0.25</v>
      </c>
    </row>
    <row r="4301" spans="1:22" hidden="1" x14ac:dyDescent="0.3">
      <c r="A4301" s="23" t="s">
        <v>14</v>
      </c>
      <c r="B4301" s="23" t="s">
        <v>8423</v>
      </c>
      <c r="C4301" s="23" t="s">
        <v>8424</v>
      </c>
      <c r="D4301" s="23" t="s">
        <v>8427</v>
      </c>
      <c r="E4301" s="23" t="s">
        <v>8428</v>
      </c>
      <c r="F4301" s="27">
        <v>0.25</v>
      </c>
      <c r="G4301" s="24">
        <v>1</v>
      </c>
      <c r="H4301" s="25">
        <v>45.149700000000003</v>
      </c>
      <c r="I4301" s="25">
        <v>3.7311999999999999</v>
      </c>
      <c r="J4301" s="26">
        <v>39</v>
      </c>
      <c r="K4301" s="26">
        <v>10</v>
      </c>
      <c r="L4301" s="27">
        <v>8.2600000000000007E-2</v>
      </c>
      <c r="M4301" s="28">
        <v>0.34484177999999999</v>
      </c>
      <c r="N4301" s="29">
        <v>0.1</v>
      </c>
      <c r="O4301" s="31" t="s">
        <v>12</v>
      </c>
      <c r="P4301" s="31">
        <v>0.71001193549999997</v>
      </c>
      <c r="Q4301" s="31">
        <v>0.25</v>
      </c>
      <c r="R4301" s="42"/>
      <c r="S4301" s="27">
        <f>IF(A4301="placement",MIN(P4301,IF(R4301="",Q4301,R4301)),"")</f>
        <v>0.25</v>
      </c>
      <c r="T4301" s="28">
        <f>IF($A4301="placement",S4301*J4301,"")</f>
        <v>9.75</v>
      </c>
      <c r="U4301" s="26">
        <f>IF($A4301="placement",T4301,IF($A4301="site",SUMIF($C:$C,$C4301,$T:$T),IF($A4301="user",SUMIF($B:$B,$B4301,$T:$T),SUM($T:$T))))</f>
        <v>9.75</v>
      </c>
      <c r="V4301" s="27">
        <f>U4301/J4301</f>
        <v>0.25</v>
      </c>
    </row>
    <row r="4302" spans="1:22" hidden="1" x14ac:dyDescent="0.3">
      <c r="A4302" s="23" t="s">
        <v>14</v>
      </c>
      <c r="B4302" s="23" t="s">
        <v>9059</v>
      </c>
      <c r="C4302" s="23" t="s">
        <v>9061</v>
      </c>
      <c r="D4302" s="23" t="s">
        <v>9072</v>
      </c>
      <c r="E4302" s="23" t="s">
        <v>9060</v>
      </c>
      <c r="F4302" s="27">
        <v>0.25</v>
      </c>
      <c r="G4302" s="24">
        <v>0</v>
      </c>
      <c r="H4302" s="25">
        <v>14.499599999999999</v>
      </c>
      <c r="I4302" s="25">
        <v>2.1951000000000001</v>
      </c>
      <c r="J4302" s="26">
        <v>39</v>
      </c>
      <c r="K4302" s="26">
        <v>10</v>
      </c>
      <c r="L4302" s="27">
        <v>0.15140000000000001</v>
      </c>
      <c r="M4302" s="28">
        <v>0.59470259000000003</v>
      </c>
      <c r="N4302" s="29">
        <v>0.4</v>
      </c>
      <c r="O4302" s="31" t="s">
        <v>42</v>
      </c>
      <c r="P4302" s="31">
        <v>0.32739489179999998</v>
      </c>
      <c r="Q4302" s="31">
        <v>0.249999999999999</v>
      </c>
      <c r="R4302" s="42"/>
      <c r="S4302" s="27">
        <f>IF(A4302="placement",MIN(P4302,IF(R4302="",Q4302,R4302)),"")</f>
        <v>0.249999999999999</v>
      </c>
      <c r="T4302" s="28">
        <f>IF($A4302="placement",S4302*J4302,"")</f>
        <v>9.7499999999999609</v>
      </c>
      <c r="U4302" s="26">
        <f>IF($A4302="placement",T4302,IF($A4302="site",SUMIF($C:$C,$C4302,$T:$T),IF($A4302="user",SUMIF($B:$B,$B4302,$T:$T),SUM($T:$T))))</f>
        <v>9.7499999999999609</v>
      </c>
      <c r="V4302" s="27">
        <f>U4302/J4302</f>
        <v>0.249999999999999</v>
      </c>
    </row>
    <row r="4303" spans="1:22" hidden="1" x14ac:dyDescent="0.3">
      <c r="A4303" s="23" t="s">
        <v>14</v>
      </c>
      <c r="B4303" s="23" t="s">
        <v>9687</v>
      </c>
      <c r="C4303" s="23" t="s">
        <v>9689</v>
      </c>
      <c r="D4303" s="23" t="s">
        <v>9694</v>
      </c>
      <c r="E4303" s="23" t="s">
        <v>9688</v>
      </c>
      <c r="F4303" s="27">
        <v>0.25</v>
      </c>
      <c r="G4303" s="24">
        <v>0</v>
      </c>
      <c r="H4303" s="25">
        <v>12.884399999999999</v>
      </c>
      <c r="I4303" s="25">
        <v>2.3193000000000001</v>
      </c>
      <c r="J4303" s="26">
        <v>39</v>
      </c>
      <c r="K4303" s="26">
        <v>10</v>
      </c>
      <c r="L4303" s="27">
        <v>0.18</v>
      </c>
      <c r="M4303" s="28">
        <v>0.55841083999999996</v>
      </c>
      <c r="N4303" s="29">
        <v>0.33</v>
      </c>
      <c r="O4303" s="31" t="s">
        <v>12</v>
      </c>
      <c r="P4303" s="31">
        <v>0.40903726089999998</v>
      </c>
      <c r="Q4303" s="31">
        <v>0.25</v>
      </c>
      <c r="R4303" s="42"/>
      <c r="S4303" s="27">
        <f>IF(A4303="placement",MIN(P4303,IF(R4303="",Q4303,R4303)),"")</f>
        <v>0.25</v>
      </c>
      <c r="T4303" s="28">
        <f>IF($A4303="placement",S4303*J4303,"")</f>
        <v>9.75</v>
      </c>
      <c r="U4303" s="26">
        <f>IF($A4303="placement",T4303,IF($A4303="site",SUMIF($C:$C,$C4303,$T:$T),IF($A4303="user",SUMIF($B:$B,$B4303,$T:$T),SUM($T:$T))))</f>
        <v>9.75</v>
      </c>
      <c r="V4303" s="27">
        <f>U4303/J4303</f>
        <v>0.25</v>
      </c>
    </row>
    <row r="4304" spans="1:22" hidden="1" x14ac:dyDescent="0.3">
      <c r="A4304" s="23" t="s">
        <v>14</v>
      </c>
      <c r="B4304" s="23" t="s">
        <v>183</v>
      </c>
      <c r="C4304" s="23" t="s">
        <v>185</v>
      </c>
      <c r="D4304" s="23" t="s">
        <v>200</v>
      </c>
      <c r="E4304" s="23" t="s">
        <v>201</v>
      </c>
      <c r="F4304" s="27">
        <v>0.25</v>
      </c>
      <c r="G4304" s="24">
        <v>0</v>
      </c>
      <c r="H4304" s="25">
        <v>4.8906999999999998</v>
      </c>
      <c r="I4304" s="25">
        <v>0.4526</v>
      </c>
      <c r="J4304" s="26">
        <v>38</v>
      </c>
      <c r="K4304" s="26">
        <v>4</v>
      </c>
      <c r="L4304" s="27">
        <v>9.2600000000000002E-2</v>
      </c>
      <c r="M4304" s="28">
        <v>2.8163326500000001</v>
      </c>
      <c r="N4304" s="29">
        <v>2.5</v>
      </c>
      <c r="O4304" s="31" t="s">
        <v>12</v>
      </c>
      <c r="P4304" s="31">
        <v>0.1123207692</v>
      </c>
      <c r="Q4304" s="31">
        <v>0.112320769200598</v>
      </c>
      <c r="R4304" s="42"/>
      <c r="S4304" s="27">
        <f>IF(A4304="placement",MIN(P4304,IF(R4304="",Q4304,R4304)),"")</f>
        <v>0.1123207692</v>
      </c>
      <c r="T4304" s="28">
        <f>IF($A4304="placement",S4304*J4304,"")</f>
        <v>4.2681892295999999</v>
      </c>
      <c r="U4304" s="26">
        <f>IF($A4304="placement",T4304,IF($A4304="site",SUMIF($C:$C,$C4304,$T:$T),IF($A4304="user",SUMIF($B:$B,$B4304,$T:$T),SUM($T:$T))))</f>
        <v>4.2681892295999999</v>
      </c>
      <c r="V4304" s="27">
        <f>U4304/J4304</f>
        <v>0.1123207692</v>
      </c>
    </row>
    <row r="4305" spans="1:22" hidden="1" x14ac:dyDescent="0.3">
      <c r="A4305" s="23" t="s">
        <v>14</v>
      </c>
      <c r="B4305" s="23" t="s">
        <v>1708</v>
      </c>
      <c r="C4305" s="23" t="s">
        <v>1709</v>
      </c>
      <c r="D4305" s="23" t="s">
        <v>1758</v>
      </c>
      <c r="E4305" s="23" t="s">
        <v>1759</v>
      </c>
      <c r="F4305" s="27">
        <v>0.15</v>
      </c>
      <c r="G4305" s="24">
        <v>0</v>
      </c>
      <c r="H4305" s="25">
        <v>1.9608000000000001</v>
      </c>
      <c r="I4305" s="25">
        <v>0.62949999999999995</v>
      </c>
      <c r="J4305" s="26">
        <v>38</v>
      </c>
      <c r="K4305" s="26">
        <v>6</v>
      </c>
      <c r="L4305" s="27">
        <v>0.32100000000000001</v>
      </c>
      <c r="M4305" s="28">
        <v>2.03777374</v>
      </c>
      <c r="N4305" s="29">
        <v>1.55</v>
      </c>
      <c r="O4305" s="31" t="s">
        <v>42</v>
      </c>
      <c r="P4305" s="31">
        <v>0.23936599680000001</v>
      </c>
      <c r="Q4305" s="31">
        <v>0.15</v>
      </c>
      <c r="R4305" s="42"/>
      <c r="S4305" s="27">
        <f>IF(A4305="placement",MIN(P4305,IF(R4305="",Q4305,R4305)),"")</f>
        <v>0.15</v>
      </c>
      <c r="T4305" s="28">
        <f>IF($A4305="placement",S4305*J4305,"")</f>
        <v>5.7</v>
      </c>
      <c r="U4305" s="23">
        <f>IF($A4305="placement",T4305,IF($A4305="site",SUMIF($C:$C,$C4305,$T:$T),IF($A4305="user",SUMIF($B:$B,$B4305,$T:$T),SUM($T:$T))))</f>
        <v>5.7</v>
      </c>
      <c r="V4305" s="27">
        <f>U4305/J4305</f>
        <v>0.15</v>
      </c>
    </row>
    <row r="4306" spans="1:22" hidden="1" x14ac:dyDescent="0.3">
      <c r="A4306" s="23" t="s">
        <v>14</v>
      </c>
      <c r="B4306" s="23" t="s">
        <v>1708</v>
      </c>
      <c r="C4306" s="23" t="s">
        <v>1709</v>
      </c>
      <c r="D4306" s="23" t="s">
        <v>1960</v>
      </c>
      <c r="E4306" s="23" t="s">
        <v>1961</v>
      </c>
      <c r="F4306" s="27">
        <v>0.15</v>
      </c>
      <c r="G4306" s="24">
        <v>0</v>
      </c>
      <c r="H4306" s="25">
        <v>2.8007</v>
      </c>
      <c r="I4306" s="25">
        <v>0.63149999999999995</v>
      </c>
      <c r="J4306" s="26">
        <v>38</v>
      </c>
      <c r="K4306" s="26">
        <v>6</v>
      </c>
      <c r="L4306" s="27">
        <v>0.22550000000000001</v>
      </c>
      <c r="M4306" s="28">
        <v>1.9847415500000001</v>
      </c>
      <c r="N4306" s="29">
        <v>1.5</v>
      </c>
      <c r="O4306" s="31" t="s">
        <v>42</v>
      </c>
      <c r="P4306" s="31">
        <v>0.24423408999999999</v>
      </c>
      <c r="Q4306" s="31">
        <v>0.15</v>
      </c>
      <c r="R4306" s="42"/>
      <c r="S4306" s="27">
        <f>IF(A4306="placement",MIN(P4306,IF(R4306="",Q4306,R4306)),"")</f>
        <v>0.15</v>
      </c>
      <c r="T4306" s="28">
        <f>IF($A4306="placement",S4306*J4306,"")</f>
        <v>5.7</v>
      </c>
      <c r="U4306" s="26">
        <f>IF($A4306="placement",T4306,IF($A4306="site",SUMIF($C:$C,$C4306,$T:$T),IF($A4306="user",SUMIF($B:$B,$B4306,$T:$T),SUM($T:$T))))</f>
        <v>5.7</v>
      </c>
      <c r="V4306" s="27">
        <f>U4306/J4306</f>
        <v>0.15</v>
      </c>
    </row>
    <row r="4307" spans="1:22" hidden="1" x14ac:dyDescent="0.3">
      <c r="A4307" s="23" t="s">
        <v>14</v>
      </c>
      <c r="B4307" s="23" t="s">
        <v>2546</v>
      </c>
      <c r="C4307" s="23" t="s">
        <v>2547</v>
      </c>
      <c r="D4307" s="23" t="s">
        <v>2554</v>
      </c>
      <c r="E4307" s="23" t="s">
        <v>2555</v>
      </c>
      <c r="F4307" s="27">
        <v>0.33</v>
      </c>
      <c r="G4307" s="24">
        <v>0</v>
      </c>
      <c r="H4307" s="25">
        <v>4.1344000000000003</v>
      </c>
      <c r="I4307" s="25">
        <v>0.6119</v>
      </c>
      <c r="J4307" s="26">
        <v>38</v>
      </c>
      <c r="K4307" s="26">
        <v>10</v>
      </c>
      <c r="L4307" s="27">
        <v>0.14799999999999999</v>
      </c>
      <c r="M4307" s="28">
        <v>2.0471110100000001</v>
      </c>
      <c r="N4307" s="29">
        <v>1.5</v>
      </c>
      <c r="O4307" s="31" t="s">
        <v>12</v>
      </c>
      <c r="P4307" s="31">
        <v>0.2672600584</v>
      </c>
      <c r="Q4307" s="31">
        <v>0.26726005838883299</v>
      </c>
      <c r="R4307" s="42"/>
      <c r="S4307" s="27">
        <f>IF(A4307="placement",MIN(P4307,IF(R4307="",Q4307,R4307)),"")</f>
        <v>0.26726005838883299</v>
      </c>
      <c r="T4307" s="28">
        <f>IF($A4307="placement",S4307*J4307,"")</f>
        <v>10.155882218775654</v>
      </c>
      <c r="U4307" s="26">
        <f>IF($A4307="placement",T4307,IF($A4307="site",SUMIF($C:$C,$C4307,$T:$T),IF($A4307="user",SUMIF($B:$B,$B4307,$T:$T),SUM($T:$T))))</f>
        <v>10.155882218775654</v>
      </c>
      <c r="V4307" s="27">
        <f>U4307/J4307</f>
        <v>0.26726005838883299</v>
      </c>
    </row>
    <row r="4308" spans="1:22" hidden="1" x14ac:dyDescent="0.3">
      <c r="A4308" s="23" t="s">
        <v>14</v>
      </c>
      <c r="B4308" s="23" t="s">
        <v>2619</v>
      </c>
      <c r="C4308" s="23" t="s">
        <v>2621</v>
      </c>
      <c r="D4308" s="32" t="s">
        <v>2698</v>
      </c>
      <c r="E4308" s="23" t="s">
        <v>2699</v>
      </c>
      <c r="F4308" s="27">
        <v>0.25</v>
      </c>
      <c r="G4308" s="24">
        <v>0</v>
      </c>
      <c r="H4308" s="25">
        <v>26.522600000000001</v>
      </c>
      <c r="I4308" s="25">
        <v>2.5758000000000001</v>
      </c>
      <c r="J4308" s="26">
        <v>38</v>
      </c>
      <c r="K4308" s="26">
        <v>9</v>
      </c>
      <c r="L4308" s="27">
        <v>9.7100000000000006E-2</v>
      </c>
      <c r="M4308" s="28">
        <v>0.49040792</v>
      </c>
      <c r="N4308" s="29">
        <v>0.3</v>
      </c>
      <c r="O4308" s="31" t="s">
        <v>12</v>
      </c>
      <c r="P4308" s="31">
        <v>0.38826436559999999</v>
      </c>
      <c r="Q4308" s="31">
        <v>0.249999999999999</v>
      </c>
      <c r="R4308" s="42"/>
      <c r="S4308" s="27">
        <f>IF(A4308="placement",MIN(P4308,IF(R4308="",Q4308,R4308)),"")</f>
        <v>0.249999999999999</v>
      </c>
      <c r="T4308" s="28">
        <f>IF($A4308="placement",S4308*J4308,"")</f>
        <v>9.4999999999999627</v>
      </c>
      <c r="U4308" s="26">
        <f>IF($A4308="placement",T4308,IF($A4308="site",SUMIF($C:$C,$C4308,$T:$T),IF($A4308="user",SUMIF($B:$B,$B4308,$T:$T),SUM($T:$T))))</f>
        <v>9.4999999999999627</v>
      </c>
      <c r="V4308" s="27">
        <f>U4308/J4308</f>
        <v>0.24999999999999903</v>
      </c>
    </row>
    <row r="4309" spans="1:22" hidden="1" x14ac:dyDescent="0.3">
      <c r="A4309" s="23" t="s">
        <v>14</v>
      </c>
      <c r="B4309" s="23" t="s">
        <v>2619</v>
      </c>
      <c r="C4309" s="23" t="s">
        <v>2621</v>
      </c>
      <c r="D4309" s="23" t="s">
        <v>2789</v>
      </c>
      <c r="E4309" s="23" t="s">
        <v>2790</v>
      </c>
      <c r="F4309" s="27">
        <v>0.05</v>
      </c>
      <c r="G4309" s="24">
        <v>1</v>
      </c>
      <c r="H4309" s="25">
        <v>74.911100000000005</v>
      </c>
      <c r="I4309" s="25">
        <v>2.9274</v>
      </c>
      <c r="J4309" s="26">
        <v>38</v>
      </c>
      <c r="K4309" s="26">
        <v>2</v>
      </c>
      <c r="L4309" s="27">
        <v>3.9100000000000003E-2</v>
      </c>
      <c r="M4309" s="28">
        <v>0.43510724000000001</v>
      </c>
      <c r="N4309" s="29">
        <v>0.3</v>
      </c>
      <c r="O4309" s="31" t="s">
        <v>70</v>
      </c>
      <c r="P4309" s="31">
        <v>0.31051480479999999</v>
      </c>
      <c r="Q4309" s="31">
        <v>4.9999999999999899E-2</v>
      </c>
      <c r="R4309" s="42"/>
      <c r="S4309" s="27">
        <f>IF(A4309="placement",MIN(P4309,IF(R4309="",Q4309,R4309)),"")</f>
        <v>4.9999999999999899E-2</v>
      </c>
      <c r="T4309" s="28">
        <f>IF($A4309="placement",S4309*J4309,"")</f>
        <v>1.8999999999999961</v>
      </c>
      <c r="U4309" s="26">
        <f>IF($A4309="placement",T4309,IF($A4309="site",SUMIF($C:$C,$C4309,$T:$T),IF($A4309="user",SUMIF($B:$B,$B4309,$T:$T),SUM($T:$T))))</f>
        <v>1.8999999999999961</v>
      </c>
      <c r="V4309" s="27">
        <f>U4309/J4309</f>
        <v>4.9999999999999899E-2</v>
      </c>
    </row>
    <row r="4310" spans="1:22" hidden="1" x14ac:dyDescent="0.3">
      <c r="A4310" s="23" t="s">
        <v>14</v>
      </c>
      <c r="B4310" s="23" t="s">
        <v>2870</v>
      </c>
      <c r="C4310" s="23" t="s">
        <v>2872</v>
      </c>
      <c r="D4310" s="23" t="s">
        <v>2877</v>
      </c>
      <c r="E4310" s="23" t="s">
        <v>2878</v>
      </c>
      <c r="F4310" s="27">
        <v>0.33</v>
      </c>
      <c r="G4310" s="24">
        <v>0</v>
      </c>
      <c r="H4310" s="25">
        <v>28.689900000000002</v>
      </c>
      <c r="I4310" s="25">
        <v>5.6797000000000004</v>
      </c>
      <c r="J4310" s="26">
        <v>38</v>
      </c>
      <c r="K4310" s="26">
        <v>12</v>
      </c>
      <c r="L4310" s="27">
        <v>0.19800000000000001</v>
      </c>
      <c r="M4310" s="28">
        <v>0.2209593</v>
      </c>
      <c r="N4310" s="29">
        <v>0.03</v>
      </c>
      <c r="O4310" s="31" t="s">
        <v>12</v>
      </c>
      <c r="P4310" s="31">
        <v>0.8642283919</v>
      </c>
      <c r="Q4310" s="31">
        <v>0.33</v>
      </c>
      <c r="R4310" s="42"/>
      <c r="S4310" s="27">
        <f>IF(A4310="placement",MIN(P4310,IF(R4310="",Q4310,R4310)),"")</f>
        <v>0.33</v>
      </c>
      <c r="T4310" s="28">
        <f>IF($A4310="placement",S4310*J4310,"")</f>
        <v>12.540000000000001</v>
      </c>
      <c r="U4310" s="26">
        <f>IF($A4310="placement",T4310,IF($A4310="site",SUMIF($C:$C,$C4310,$T:$T),IF($A4310="user",SUMIF($B:$B,$B4310,$T:$T),SUM($T:$T))))</f>
        <v>12.540000000000001</v>
      </c>
      <c r="V4310" s="27">
        <f>U4310/J4310</f>
        <v>0.33</v>
      </c>
    </row>
    <row r="4311" spans="1:22" hidden="1" x14ac:dyDescent="0.3">
      <c r="A4311" s="23" t="s">
        <v>14</v>
      </c>
      <c r="B4311" s="23" t="s">
        <v>3266</v>
      </c>
      <c r="C4311" s="23" t="s">
        <v>3268</v>
      </c>
      <c r="D4311" s="23" t="s">
        <v>3301</v>
      </c>
      <c r="E4311" s="23" t="s">
        <v>3302</v>
      </c>
      <c r="F4311" s="27">
        <v>0.25</v>
      </c>
      <c r="G4311" s="24">
        <v>0</v>
      </c>
      <c r="H4311" s="25">
        <v>21.8233</v>
      </c>
      <c r="I4311" s="25">
        <v>1.8933</v>
      </c>
      <c r="J4311" s="26">
        <v>38</v>
      </c>
      <c r="K4311" s="26">
        <v>9</v>
      </c>
      <c r="L4311" s="27">
        <v>8.6800000000000002E-2</v>
      </c>
      <c r="M4311" s="28">
        <v>0.66798460999999998</v>
      </c>
      <c r="N4311" s="29">
        <v>0.42</v>
      </c>
      <c r="O4311" s="31" t="s">
        <v>12</v>
      </c>
      <c r="P4311" s="31">
        <v>0.37124299659999999</v>
      </c>
      <c r="Q4311" s="31">
        <v>0.25</v>
      </c>
      <c r="R4311" s="42"/>
      <c r="S4311" s="27">
        <f>IF(A4311="placement",MIN(P4311,IF(R4311="",Q4311,R4311)),"")</f>
        <v>0.25</v>
      </c>
      <c r="T4311" s="28">
        <f>IF($A4311="placement",S4311*J4311,"")</f>
        <v>9.5</v>
      </c>
      <c r="U4311" s="26">
        <f>IF($A4311="placement",T4311,IF($A4311="site",SUMIF($C:$C,$C4311,$T:$T),IF($A4311="user",SUMIF($B:$B,$B4311,$T:$T),SUM($T:$T))))</f>
        <v>9.5</v>
      </c>
      <c r="V4311" s="27">
        <f>U4311/J4311</f>
        <v>0.25</v>
      </c>
    </row>
    <row r="4312" spans="1:22" hidden="1" x14ac:dyDescent="0.3">
      <c r="A4312" s="23" t="s">
        <v>14</v>
      </c>
      <c r="B4312" s="23" t="s">
        <v>3266</v>
      </c>
      <c r="C4312" s="23" t="s">
        <v>3268</v>
      </c>
      <c r="D4312" s="23" t="s">
        <v>3460</v>
      </c>
      <c r="E4312" s="23" t="s">
        <v>3461</v>
      </c>
      <c r="F4312" s="27">
        <v>0.25</v>
      </c>
      <c r="G4312" s="24">
        <v>0</v>
      </c>
      <c r="H4312" s="25">
        <v>10.0762</v>
      </c>
      <c r="I4312" s="25">
        <v>1.3779999999999999</v>
      </c>
      <c r="J4312" s="26">
        <v>38</v>
      </c>
      <c r="K4312" s="26">
        <v>9</v>
      </c>
      <c r="L4312" s="27">
        <v>0.1368</v>
      </c>
      <c r="M4312" s="28">
        <v>0.93005391000000004</v>
      </c>
      <c r="N4312" s="29">
        <v>0.6</v>
      </c>
      <c r="O4312" s="31" t="s">
        <v>12</v>
      </c>
      <c r="P4312" s="31">
        <v>0.35487610489999999</v>
      </c>
      <c r="Q4312" s="31">
        <v>0.25</v>
      </c>
      <c r="R4312" s="42"/>
      <c r="S4312" s="27">
        <f>IF(A4312="placement",MIN(P4312,IF(R4312="",Q4312,R4312)),"")</f>
        <v>0.25</v>
      </c>
      <c r="T4312" s="28">
        <f>IF($A4312="placement",S4312*J4312,"")</f>
        <v>9.5</v>
      </c>
      <c r="U4312" s="26">
        <f>IF($A4312="placement",T4312,IF($A4312="site",SUMIF($C:$C,$C4312,$T:$T),IF($A4312="user",SUMIF($B:$B,$B4312,$T:$T),SUM($T:$T))))</f>
        <v>9.5</v>
      </c>
      <c r="V4312" s="27">
        <f>U4312/J4312</f>
        <v>0.25</v>
      </c>
    </row>
    <row r="4313" spans="1:22" hidden="1" x14ac:dyDescent="0.3">
      <c r="A4313" s="23" t="s">
        <v>14</v>
      </c>
      <c r="B4313" s="23" t="s">
        <v>3740</v>
      </c>
      <c r="C4313" s="23" t="s">
        <v>3742</v>
      </c>
      <c r="D4313" s="23" t="s">
        <v>3743</v>
      </c>
      <c r="E4313" s="23" t="s">
        <v>3744</v>
      </c>
      <c r="F4313" s="27">
        <v>0.35</v>
      </c>
      <c r="G4313" s="24">
        <v>0</v>
      </c>
      <c r="H4313" s="25">
        <v>8.6989000000000001</v>
      </c>
      <c r="I4313" s="25">
        <v>1.3273999999999999</v>
      </c>
      <c r="J4313" s="26">
        <v>38</v>
      </c>
      <c r="K4313" s="26">
        <v>13</v>
      </c>
      <c r="L4313" s="27">
        <v>0.15260000000000001</v>
      </c>
      <c r="M4313" s="28">
        <v>0.95108696000000004</v>
      </c>
      <c r="N4313" s="29">
        <v>0.6</v>
      </c>
      <c r="O4313" s="31" t="s">
        <v>304</v>
      </c>
      <c r="P4313" s="31">
        <v>0.3691428571</v>
      </c>
      <c r="Q4313" s="31">
        <v>0.34999999999999898</v>
      </c>
      <c r="R4313" s="42"/>
      <c r="S4313" s="27">
        <f>IF(A4313="placement",MIN(P4313,IF(R4313="",Q4313,R4313)),"")</f>
        <v>0.34999999999999898</v>
      </c>
      <c r="T4313" s="28">
        <f>IF($A4313="placement",S4313*J4313,"")</f>
        <v>13.299999999999962</v>
      </c>
      <c r="U4313" s="26">
        <f>IF($A4313="placement",T4313,IF($A4313="site",SUMIF($C:$C,$C4313,$T:$T),IF($A4313="user",SUMIF($B:$B,$B4313,$T:$T),SUM($T:$T))))</f>
        <v>13.299999999999962</v>
      </c>
      <c r="V4313" s="27">
        <f>U4313/J4313</f>
        <v>0.34999999999999898</v>
      </c>
    </row>
    <row r="4314" spans="1:22" hidden="1" x14ac:dyDescent="0.3">
      <c r="A4314" s="23" t="s">
        <v>14</v>
      </c>
      <c r="B4314" s="23" t="s">
        <v>10787</v>
      </c>
      <c r="C4314" s="23" t="s">
        <v>10788</v>
      </c>
      <c r="D4314" s="23" t="s">
        <v>10797</v>
      </c>
      <c r="E4314" s="23" t="s">
        <v>10798</v>
      </c>
      <c r="F4314" s="27">
        <v>0.25</v>
      </c>
      <c r="G4314" s="24">
        <v>0</v>
      </c>
      <c r="H4314" s="25">
        <v>2.0920999999999998</v>
      </c>
      <c r="I4314" s="25">
        <v>0.30470000000000003</v>
      </c>
      <c r="J4314" s="26">
        <v>38</v>
      </c>
      <c r="K4314" s="26">
        <v>10</v>
      </c>
      <c r="L4314" s="27">
        <v>0.14560000000000001</v>
      </c>
      <c r="M4314" s="28">
        <v>4.1721519000000002</v>
      </c>
      <c r="N4314" s="29">
        <v>2.5</v>
      </c>
      <c r="O4314" s="31" t="s">
        <v>12</v>
      </c>
      <c r="P4314" s="31">
        <v>0.40078883500000001</v>
      </c>
      <c r="Q4314" s="31">
        <v>0.25</v>
      </c>
      <c r="R4314" s="42"/>
      <c r="S4314" s="27">
        <f>IF(A4314="placement",MIN(P4314,IF(R4314="",Q4314,R4314)),"")</f>
        <v>0.25</v>
      </c>
      <c r="T4314" s="28">
        <f>IF($A4314="placement",S4314*J4314,"")</f>
        <v>9.5</v>
      </c>
      <c r="U4314" s="26">
        <f>IF($A4314="placement",T4314,IF($A4314="site",SUMIF($C:$C,$C4314,$T:$T),IF($A4314="user",SUMIF($B:$B,$B4314,$T:$T),SUM($T:$T))))</f>
        <v>9.5</v>
      </c>
      <c r="V4314" s="27">
        <f>U4314/J4314</f>
        <v>0.25</v>
      </c>
    </row>
    <row r="4315" spans="1:22" hidden="1" x14ac:dyDescent="0.3">
      <c r="A4315" s="23" t="s">
        <v>14</v>
      </c>
      <c r="B4315" s="23" t="s">
        <v>6203</v>
      </c>
      <c r="C4315" s="23" t="s">
        <v>6205</v>
      </c>
      <c r="D4315" s="32" t="s">
        <v>6206</v>
      </c>
      <c r="E4315" s="23" t="s">
        <v>6204</v>
      </c>
      <c r="F4315" s="27">
        <v>0.25</v>
      </c>
      <c r="G4315" s="24">
        <v>0</v>
      </c>
      <c r="H4315" s="25">
        <v>3.9923999999999999</v>
      </c>
      <c r="I4315" s="25">
        <v>1.3974</v>
      </c>
      <c r="J4315" s="26">
        <v>38</v>
      </c>
      <c r="K4315" s="26">
        <v>10</v>
      </c>
      <c r="L4315" s="27">
        <v>0.35</v>
      </c>
      <c r="M4315" s="28">
        <v>0.91721529000000002</v>
      </c>
      <c r="N4315" s="29">
        <v>0.65</v>
      </c>
      <c r="O4315" s="31" t="s">
        <v>12</v>
      </c>
      <c r="P4315" s="31">
        <v>0.2913332293</v>
      </c>
      <c r="Q4315" s="31">
        <v>0.249999999999999</v>
      </c>
      <c r="R4315" s="42"/>
      <c r="S4315" s="27">
        <f>IF(A4315="placement",MIN(P4315,IF(R4315="",Q4315,R4315)),"")</f>
        <v>0.249999999999999</v>
      </c>
      <c r="T4315" s="28">
        <f>IF($A4315="placement",S4315*J4315,"")</f>
        <v>9.4999999999999627</v>
      </c>
      <c r="U4315" s="26">
        <f>IF($A4315="placement",T4315,IF($A4315="site",SUMIF($C:$C,$C4315,$T:$T),IF($A4315="user",SUMIF($B:$B,$B4315,$T:$T),SUM($T:$T))))</f>
        <v>9.4999999999999627</v>
      </c>
      <c r="V4315" s="27">
        <f>U4315/J4315</f>
        <v>0.24999999999999903</v>
      </c>
    </row>
    <row r="4316" spans="1:22" hidden="1" x14ac:dyDescent="0.3">
      <c r="A4316" s="17" t="s">
        <v>13</v>
      </c>
      <c r="B4316" s="17" t="s">
        <v>6203</v>
      </c>
      <c r="C4316" s="17" t="s">
        <v>6205</v>
      </c>
      <c r="D4316" s="17" t="s">
        <v>9898</v>
      </c>
      <c r="E4316" s="17"/>
      <c r="F4316" s="18">
        <v>0.25</v>
      </c>
      <c r="G4316" s="36">
        <v>0</v>
      </c>
      <c r="H4316" s="37">
        <v>3.9923999999999999</v>
      </c>
      <c r="I4316" s="37">
        <v>1.3974</v>
      </c>
      <c r="J4316" s="19">
        <v>38</v>
      </c>
      <c r="K4316" s="19">
        <v>10</v>
      </c>
      <c r="L4316" s="18">
        <v>0.35</v>
      </c>
      <c r="M4316" s="20">
        <v>0.91721529000000002</v>
      </c>
      <c r="N4316" s="21">
        <v>0.65</v>
      </c>
      <c r="O4316" s="22"/>
      <c r="P4316" s="22">
        <v>0.2913332293</v>
      </c>
      <c r="Q4316" s="22">
        <v>0.249999999999999</v>
      </c>
      <c r="R4316" s="43"/>
      <c r="S4316" s="18" t="str">
        <f>IF(A4316="placement",MIN(P4316,IF(R4316="",Q4316,R4316)),"")</f>
        <v/>
      </c>
      <c r="T4316" s="20" t="str">
        <f>IF($A4316="placement",S4316*J4316,"")</f>
        <v/>
      </c>
      <c r="U4316" s="19">
        <f>IF($A4316="placement",T4316,IF($A4316="site",SUMIF($C:$C,$C4316,$T:$T),IF($A4316="user",SUMIF($B:$B,$B4316,$T:$T),SUM($T:$T))))</f>
        <v>9.4999999999999627</v>
      </c>
      <c r="V4316" s="18">
        <f>U4316/J4316</f>
        <v>0.24999999999999903</v>
      </c>
    </row>
    <row r="4317" spans="1:22" hidden="1" x14ac:dyDescent="0.3">
      <c r="A4317" s="11" t="s">
        <v>10</v>
      </c>
      <c r="B4317" s="11" t="s">
        <v>6203</v>
      </c>
      <c r="C4317" s="11" t="s">
        <v>9898</v>
      </c>
      <c r="D4317" s="11" t="s">
        <v>9898</v>
      </c>
      <c r="E4317" s="11"/>
      <c r="F4317" s="12">
        <v>0.25</v>
      </c>
      <c r="G4317" s="33">
        <v>0</v>
      </c>
      <c r="H4317" s="34">
        <v>3.9923999999999999</v>
      </c>
      <c r="I4317" s="34">
        <v>1.3974</v>
      </c>
      <c r="J4317" s="13">
        <v>38</v>
      </c>
      <c r="K4317" s="13">
        <v>10</v>
      </c>
      <c r="L4317" s="12">
        <v>0.35</v>
      </c>
      <c r="M4317" s="14">
        <v>0.91721529000000002</v>
      </c>
      <c r="N4317" s="15">
        <v>0.65</v>
      </c>
      <c r="O4317" s="16"/>
      <c r="P4317" s="16">
        <v>0.2913332293</v>
      </c>
      <c r="Q4317" s="16">
        <v>0.249999999999999</v>
      </c>
      <c r="R4317" s="44"/>
      <c r="S4317" s="12" t="str">
        <f>IF(A4317="placement",MIN(P4317,IF(R4317="",Q4317,R4317)),"")</f>
        <v/>
      </c>
      <c r="T4317" s="14" t="str">
        <f>IF($A4317="placement",S4317*J4317,"")</f>
        <v/>
      </c>
      <c r="U4317" s="13">
        <f>IF($A4317="placement",T4317,IF($A4317="site",SUMIF($C:$C,$C4317,$T:$T),IF($A4317="user",SUMIF($B:$B,$B4317,$T:$T),SUM($T:$T))))</f>
        <v>9.4999999999999627</v>
      </c>
      <c r="V4317" s="12">
        <f>U4317/J4317</f>
        <v>0.24999999999999903</v>
      </c>
    </row>
    <row r="4318" spans="1:22" hidden="1" x14ac:dyDescent="0.3">
      <c r="A4318" s="23" t="s">
        <v>14</v>
      </c>
      <c r="B4318" s="23" t="s">
        <v>6457</v>
      </c>
      <c r="C4318" s="23" t="s">
        <v>6458</v>
      </c>
      <c r="D4318" s="23" t="s">
        <v>6465</v>
      </c>
      <c r="E4318" s="23" t="s">
        <v>6466</v>
      </c>
      <c r="F4318" s="27">
        <v>0.33</v>
      </c>
      <c r="G4318" s="24">
        <v>1</v>
      </c>
      <c r="H4318" s="25">
        <v>94.921999999999997</v>
      </c>
      <c r="I4318" s="25">
        <v>4.6403999999999996</v>
      </c>
      <c r="J4318" s="26">
        <v>38</v>
      </c>
      <c r="K4318" s="26">
        <v>13</v>
      </c>
      <c r="L4318" s="27">
        <v>4.8899999999999999E-2</v>
      </c>
      <c r="M4318" s="28">
        <v>0.27415685000000001</v>
      </c>
      <c r="N4318" s="29">
        <v>0.1</v>
      </c>
      <c r="O4318" s="31" t="s">
        <v>12</v>
      </c>
      <c r="P4318" s="31">
        <v>0.63524530339999996</v>
      </c>
      <c r="Q4318" s="31">
        <v>0.33</v>
      </c>
      <c r="R4318" s="42"/>
      <c r="S4318" s="27">
        <f>IF(A4318="placement",MIN(P4318,IF(R4318="",Q4318,R4318)),"")</f>
        <v>0.33</v>
      </c>
      <c r="T4318" s="28">
        <f>IF($A4318="placement",S4318*J4318,"")</f>
        <v>12.540000000000001</v>
      </c>
      <c r="U4318" s="23">
        <f>IF($A4318="placement",T4318,IF($A4318="site",SUMIF($C:$C,$C4318,$T:$T),IF($A4318="user",SUMIF($B:$B,$B4318,$T:$T),SUM($T:$T))))</f>
        <v>12.540000000000001</v>
      </c>
      <c r="V4318" s="27">
        <f>U4318/J4318</f>
        <v>0.33</v>
      </c>
    </row>
    <row r="4319" spans="1:22" hidden="1" x14ac:dyDescent="0.3">
      <c r="A4319" s="23" t="s">
        <v>14</v>
      </c>
      <c r="B4319" s="23" t="s">
        <v>7153</v>
      </c>
      <c r="C4319" s="23" t="s">
        <v>7155</v>
      </c>
      <c r="D4319" s="23" t="s">
        <v>7184</v>
      </c>
      <c r="E4319" s="23" t="s">
        <v>7185</v>
      </c>
      <c r="F4319" s="27">
        <v>0.25</v>
      </c>
      <c r="G4319" s="24">
        <v>0</v>
      </c>
      <c r="H4319" s="25">
        <v>7.8086000000000002</v>
      </c>
      <c r="I4319" s="25">
        <v>1.6946000000000001</v>
      </c>
      <c r="J4319" s="26">
        <v>38</v>
      </c>
      <c r="K4319" s="26">
        <v>10</v>
      </c>
      <c r="L4319" s="27">
        <v>0.217</v>
      </c>
      <c r="M4319" s="28">
        <v>0.75055640000000001</v>
      </c>
      <c r="N4319" s="29">
        <v>0.5</v>
      </c>
      <c r="O4319" s="31" t="s">
        <v>12</v>
      </c>
      <c r="P4319" s="31">
        <v>0.33382754320000002</v>
      </c>
      <c r="Q4319" s="31">
        <v>0.25</v>
      </c>
      <c r="R4319" s="42"/>
      <c r="S4319" s="27">
        <f>IF(A4319="placement",MIN(P4319,IF(R4319="",Q4319,R4319)),"")</f>
        <v>0.25</v>
      </c>
      <c r="T4319" s="28">
        <f>IF($A4319="placement",S4319*J4319,"")</f>
        <v>9.5</v>
      </c>
      <c r="U4319" s="26">
        <f>IF($A4319="placement",T4319,IF($A4319="site",SUMIF($C:$C,$C4319,$T:$T),IF($A4319="user",SUMIF($B:$B,$B4319,$T:$T),SUM($T:$T))))</f>
        <v>9.5</v>
      </c>
      <c r="V4319" s="27">
        <f>U4319/J4319</f>
        <v>0.25</v>
      </c>
    </row>
    <row r="4320" spans="1:22" hidden="1" x14ac:dyDescent="0.3">
      <c r="A4320" s="23" t="s">
        <v>14</v>
      </c>
      <c r="B4320" s="23" t="s">
        <v>7153</v>
      </c>
      <c r="C4320" s="23" t="s">
        <v>7155</v>
      </c>
      <c r="D4320" s="23" t="s">
        <v>7190</v>
      </c>
      <c r="E4320" s="23" t="s">
        <v>7191</v>
      </c>
      <c r="F4320" s="27">
        <v>0.25</v>
      </c>
      <c r="G4320" s="24">
        <v>0</v>
      </c>
      <c r="H4320" s="25">
        <v>9.3048999999999999</v>
      </c>
      <c r="I4320" s="25">
        <v>6.5664999999999996</v>
      </c>
      <c r="J4320" s="26">
        <v>38</v>
      </c>
      <c r="K4320" s="26">
        <v>8</v>
      </c>
      <c r="L4320" s="27">
        <v>0.70569999999999999</v>
      </c>
      <c r="M4320" s="28">
        <v>0.19100629999999999</v>
      </c>
      <c r="N4320" s="29">
        <v>0.15</v>
      </c>
      <c r="O4320" s="31" t="s">
        <v>12</v>
      </c>
      <c r="P4320" s="31">
        <v>0.2146855815</v>
      </c>
      <c r="Q4320" s="31">
        <v>0.21468558151189601</v>
      </c>
      <c r="R4320" s="42"/>
      <c r="S4320" s="27">
        <f>IF(A4320="placement",MIN(P4320,IF(R4320="",Q4320,R4320)),"")</f>
        <v>0.2146855815</v>
      </c>
      <c r="T4320" s="28">
        <f>IF($A4320="placement",S4320*J4320,"")</f>
        <v>8.1580520970000006</v>
      </c>
      <c r="U4320" s="26">
        <f>IF($A4320="placement",T4320,IF($A4320="site",SUMIF($C:$C,$C4320,$T:$T),IF($A4320="user",SUMIF($B:$B,$B4320,$T:$T),SUM($T:$T))))</f>
        <v>8.1580520970000006</v>
      </c>
      <c r="V4320" s="27">
        <f>U4320/J4320</f>
        <v>0.21468558150000003</v>
      </c>
    </row>
    <row r="4321" spans="1:22" hidden="1" x14ac:dyDescent="0.3">
      <c r="A4321" s="23" t="s">
        <v>14</v>
      </c>
      <c r="B4321" s="23" t="s">
        <v>7153</v>
      </c>
      <c r="C4321" s="23" t="s">
        <v>7155</v>
      </c>
      <c r="D4321" s="32" t="s">
        <v>7218</v>
      </c>
      <c r="E4321" s="23" t="s">
        <v>7219</v>
      </c>
      <c r="F4321" s="27">
        <v>0.35</v>
      </c>
      <c r="G4321" s="24">
        <v>0</v>
      </c>
      <c r="H4321" s="25">
        <v>9.3262</v>
      </c>
      <c r="I4321" s="25">
        <v>1.2305999999999999</v>
      </c>
      <c r="J4321" s="26">
        <v>38</v>
      </c>
      <c r="K4321" s="26">
        <v>4</v>
      </c>
      <c r="L4321" s="27">
        <v>0.13189999999999999</v>
      </c>
      <c r="M4321" s="28">
        <v>1.01612491</v>
      </c>
      <c r="N4321" s="29">
        <v>0.9</v>
      </c>
      <c r="O4321" s="31" t="s">
        <v>304</v>
      </c>
      <c r="P4321" s="31">
        <v>0.11428212359999999</v>
      </c>
      <c r="Q4321" s="31">
        <v>0.114282123639022</v>
      </c>
      <c r="R4321" s="42"/>
      <c r="S4321" s="27">
        <f>IF(A4321="placement",MIN(P4321,IF(R4321="",Q4321,R4321)),"")</f>
        <v>0.11428212359999999</v>
      </c>
      <c r="T4321" s="28">
        <f>IF($A4321="placement",S4321*J4321,"")</f>
        <v>4.3427206967999998</v>
      </c>
      <c r="U4321" s="26">
        <f>IF($A4321="placement",T4321,IF($A4321="site",SUMIF($C:$C,$C4321,$T:$T),IF($A4321="user",SUMIF($B:$B,$B4321,$T:$T),SUM($T:$T))))</f>
        <v>4.3427206967999998</v>
      </c>
      <c r="V4321" s="27">
        <f>U4321/J4321</f>
        <v>0.11428212359999999</v>
      </c>
    </row>
    <row r="4322" spans="1:22" hidden="1" x14ac:dyDescent="0.3">
      <c r="A4322" s="23" t="s">
        <v>14</v>
      </c>
      <c r="B4322" s="23" t="s">
        <v>7689</v>
      </c>
      <c r="C4322" s="23" t="s">
        <v>7690</v>
      </c>
      <c r="D4322" s="23" t="s">
        <v>7837</v>
      </c>
      <c r="E4322" s="23" t="s">
        <v>7838</v>
      </c>
      <c r="F4322" s="27">
        <v>0.1</v>
      </c>
      <c r="G4322" s="24">
        <v>0</v>
      </c>
      <c r="H4322" s="25">
        <v>16.6584</v>
      </c>
      <c r="I4322" s="25">
        <v>2.3056000000000001</v>
      </c>
      <c r="J4322" s="26">
        <v>38</v>
      </c>
      <c r="K4322" s="26">
        <v>4</v>
      </c>
      <c r="L4322" s="27">
        <v>0.1384</v>
      </c>
      <c r="M4322" s="28">
        <v>0.54816284000000004</v>
      </c>
      <c r="N4322" s="29">
        <v>0.45</v>
      </c>
      <c r="O4322" s="31" t="s">
        <v>12</v>
      </c>
      <c r="P4322" s="31">
        <v>0.17907605009999999</v>
      </c>
      <c r="Q4322" s="31">
        <v>0.1</v>
      </c>
      <c r="R4322" s="42"/>
      <c r="S4322" s="27">
        <f>IF(A4322="placement",MIN(P4322,IF(R4322="",Q4322,R4322)),"")</f>
        <v>0.1</v>
      </c>
      <c r="T4322" s="28">
        <f>IF($A4322="placement",S4322*J4322,"")</f>
        <v>3.8000000000000003</v>
      </c>
      <c r="U4322" s="26">
        <f>IF($A4322="placement",T4322,IF($A4322="site",SUMIF($C:$C,$C4322,$T:$T),IF($A4322="user",SUMIF($B:$B,$B4322,$T:$T),SUM($T:$T))))</f>
        <v>3.8000000000000003</v>
      </c>
      <c r="V4322" s="27">
        <f>U4322/J4322</f>
        <v>0.1</v>
      </c>
    </row>
    <row r="4323" spans="1:22" hidden="1" x14ac:dyDescent="0.3">
      <c r="A4323" s="23" t="s">
        <v>14</v>
      </c>
      <c r="B4323" s="23" t="s">
        <v>7689</v>
      </c>
      <c r="C4323" s="23" t="s">
        <v>7690</v>
      </c>
      <c r="D4323" s="23" t="s">
        <v>7857</v>
      </c>
      <c r="E4323" s="23" t="s">
        <v>7858</v>
      </c>
      <c r="F4323" s="27">
        <v>0.25</v>
      </c>
      <c r="G4323" s="24">
        <v>0</v>
      </c>
      <c r="H4323" s="25">
        <v>20.7834</v>
      </c>
      <c r="I4323" s="25">
        <v>2.1905000000000001</v>
      </c>
      <c r="J4323" s="26">
        <v>38</v>
      </c>
      <c r="K4323" s="26">
        <v>9</v>
      </c>
      <c r="L4323" s="27">
        <v>0.10539999999999999</v>
      </c>
      <c r="M4323" s="28">
        <v>0.57371768000000001</v>
      </c>
      <c r="N4323" s="29">
        <v>0.37</v>
      </c>
      <c r="O4323" s="31" t="s">
        <v>12</v>
      </c>
      <c r="P4323" s="31">
        <v>0.35508349340000001</v>
      </c>
      <c r="Q4323" s="31">
        <v>0.25</v>
      </c>
      <c r="R4323" s="42"/>
      <c r="S4323" s="27">
        <f>IF(A4323="placement",MIN(P4323,IF(R4323="",Q4323,R4323)),"")</f>
        <v>0.25</v>
      </c>
      <c r="T4323" s="28">
        <f>IF($A4323="placement",S4323*J4323,"")</f>
        <v>9.5</v>
      </c>
      <c r="U4323" s="26">
        <f>IF($A4323="placement",T4323,IF($A4323="site",SUMIF($C:$C,$C4323,$T:$T),IF($A4323="user",SUMIF($B:$B,$B4323,$T:$T),SUM($T:$T))))</f>
        <v>9.5</v>
      </c>
      <c r="V4323" s="27">
        <f>U4323/J4323</f>
        <v>0.25</v>
      </c>
    </row>
    <row r="4324" spans="1:22" hidden="1" x14ac:dyDescent="0.3">
      <c r="A4324" s="23" t="s">
        <v>14</v>
      </c>
      <c r="B4324" s="23" t="s">
        <v>8055</v>
      </c>
      <c r="C4324" s="23" t="s">
        <v>8056</v>
      </c>
      <c r="D4324" s="23" t="s">
        <v>8065</v>
      </c>
      <c r="E4324" s="23" t="s">
        <v>8066</v>
      </c>
      <c r="F4324" s="27">
        <v>0.25</v>
      </c>
      <c r="G4324" s="24">
        <v>0</v>
      </c>
      <c r="H4324" s="25">
        <v>8.5741999999999994</v>
      </c>
      <c r="I4324" s="25">
        <v>2.4748000000000001</v>
      </c>
      <c r="J4324" s="26">
        <v>38</v>
      </c>
      <c r="K4324" s="26">
        <v>10</v>
      </c>
      <c r="L4324" s="27">
        <v>0.28860000000000002</v>
      </c>
      <c r="M4324" s="28">
        <v>0.51504315000000001</v>
      </c>
      <c r="N4324" s="29">
        <v>0.3</v>
      </c>
      <c r="O4324" s="31" t="s">
        <v>42</v>
      </c>
      <c r="P4324" s="31">
        <v>0.41752453109999998</v>
      </c>
      <c r="Q4324" s="31">
        <v>0.25</v>
      </c>
      <c r="R4324" s="42"/>
      <c r="S4324" s="27">
        <f>IF(A4324="placement",MIN(P4324,IF(R4324="",Q4324,R4324)),"")</f>
        <v>0.25</v>
      </c>
      <c r="T4324" s="28">
        <f>IF($A4324="placement",S4324*J4324,"")</f>
        <v>9.5</v>
      </c>
      <c r="U4324" s="26">
        <f>IF($A4324="placement",T4324,IF($A4324="site",SUMIF($C:$C,$C4324,$T:$T),IF($A4324="user",SUMIF($B:$B,$B4324,$T:$T),SUM($T:$T))))</f>
        <v>9.5</v>
      </c>
      <c r="V4324" s="27">
        <f>U4324/J4324</f>
        <v>0.25</v>
      </c>
    </row>
    <row r="4325" spans="1:22" hidden="1" x14ac:dyDescent="0.3">
      <c r="A4325" s="23" t="s">
        <v>14</v>
      </c>
      <c r="B4325" s="23" t="s">
        <v>8300</v>
      </c>
      <c r="C4325" s="23" t="s">
        <v>8302</v>
      </c>
      <c r="D4325" s="23" t="s">
        <v>11092</v>
      </c>
      <c r="E4325" s="23" t="s">
        <v>11093</v>
      </c>
      <c r="F4325" s="27">
        <v>0.25</v>
      </c>
      <c r="G4325" s="24">
        <v>0</v>
      </c>
      <c r="H4325" s="25">
        <v>4.0618999999999996</v>
      </c>
      <c r="I4325" s="25">
        <v>0.99260000000000004</v>
      </c>
      <c r="J4325" s="26">
        <v>38</v>
      </c>
      <c r="K4325" s="26">
        <v>8</v>
      </c>
      <c r="L4325" s="27">
        <v>0.24440000000000001</v>
      </c>
      <c r="M4325" s="28">
        <v>1.26961934</v>
      </c>
      <c r="N4325" s="29">
        <v>1</v>
      </c>
      <c r="O4325" s="31" t="s">
        <v>12</v>
      </c>
      <c r="P4325" s="31">
        <v>0.2123623462</v>
      </c>
      <c r="Q4325" s="31">
        <v>0.21236234619330099</v>
      </c>
      <c r="R4325" s="42"/>
      <c r="S4325" s="27">
        <f>IF(A4325="placement",MIN(P4325,IF(R4325="",Q4325,R4325)),"")</f>
        <v>0.21236234619330099</v>
      </c>
      <c r="T4325" s="28">
        <f>IF($A4325="placement",S4325*J4325,"")</f>
        <v>8.0697691553454369</v>
      </c>
      <c r="U4325" s="26">
        <f>IF($A4325="placement",T4325,IF($A4325="site",SUMIF($C:$C,$C4325,$T:$T),IF($A4325="user",SUMIF($B:$B,$B4325,$T:$T),SUM($T:$T))))</f>
        <v>8.0697691553454369</v>
      </c>
      <c r="V4325" s="27">
        <f>U4325/J4325</f>
        <v>0.21236234619330097</v>
      </c>
    </row>
    <row r="4326" spans="1:22" hidden="1" x14ac:dyDescent="0.3">
      <c r="A4326" s="23" t="s">
        <v>14</v>
      </c>
      <c r="B4326" s="23" t="s">
        <v>8483</v>
      </c>
      <c r="C4326" s="23" t="s">
        <v>8484</v>
      </c>
      <c r="D4326" s="23" t="s">
        <v>8493</v>
      </c>
      <c r="E4326" s="23" t="s">
        <v>8494</v>
      </c>
      <c r="F4326" s="27">
        <v>0.2</v>
      </c>
      <c r="G4326" s="24">
        <v>0</v>
      </c>
      <c r="H4326" s="25">
        <v>14.077999999999999</v>
      </c>
      <c r="I4326" s="25">
        <v>1.3889</v>
      </c>
      <c r="J4326" s="26">
        <v>38</v>
      </c>
      <c r="K4326" s="26">
        <v>8</v>
      </c>
      <c r="L4326" s="27">
        <v>9.8699999999999996E-2</v>
      </c>
      <c r="M4326" s="28">
        <v>0.92390331999999997</v>
      </c>
      <c r="N4326" s="29">
        <v>0.6</v>
      </c>
      <c r="O4326" s="31" t="s">
        <v>42</v>
      </c>
      <c r="P4326" s="31">
        <v>0.35058139859999998</v>
      </c>
      <c r="Q4326" s="31">
        <v>0.2</v>
      </c>
      <c r="R4326" s="42"/>
      <c r="S4326" s="27">
        <f>IF(A4326="placement",MIN(P4326,IF(R4326="",Q4326,R4326)),"")</f>
        <v>0.2</v>
      </c>
      <c r="T4326" s="28">
        <f>IF($A4326="placement",S4326*J4326,"")</f>
        <v>7.6000000000000005</v>
      </c>
      <c r="U4326" s="26">
        <f>IF($A4326="placement",T4326,IF($A4326="site",SUMIF($C:$C,$C4326,$T:$T),IF($A4326="user",SUMIF($B:$B,$B4326,$T:$T),SUM($T:$T))))</f>
        <v>7.6000000000000005</v>
      </c>
      <c r="V4326" s="27">
        <f>U4326/J4326</f>
        <v>0.2</v>
      </c>
    </row>
    <row r="4327" spans="1:22" hidden="1" x14ac:dyDescent="0.3">
      <c r="A4327" s="23" t="s">
        <v>14</v>
      </c>
      <c r="B4327" s="23" t="s">
        <v>8615</v>
      </c>
      <c r="C4327" s="23" t="s">
        <v>8616</v>
      </c>
      <c r="D4327" s="23" t="s">
        <v>8619</v>
      </c>
      <c r="E4327" s="23" t="s">
        <v>8620</v>
      </c>
      <c r="F4327" s="27">
        <v>0.25</v>
      </c>
      <c r="G4327" s="24">
        <v>0</v>
      </c>
      <c r="H4327" s="25">
        <v>5.3177000000000003</v>
      </c>
      <c r="I4327" s="25">
        <v>0.58620000000000005</v>
      </c>
      <c r="J4327" s="26">
        <v>38</v>
      </c>
      <c r="K4327" s="26">
        <v>9</v>
      </c>
      <c r="L4327" s="27">
        <v>0.11020000000000001</v>
      </c>
      <c r="M4327" s="28">
        <v>2.1486292200000001</v>
      </c>
      <c r="N4327" s="29">
        <v>1.6</v>
      </c>
      <c r="O4327" s="31" t="s">
        <v>12</v>
      </c>
      <c r="P4327" s="31">
        <v>0.25533917820000002</v>
      </c>
      <c r="Q4327" s="31">
        <v>0.249999999999999</v>
      </c>
      <c r="R4327" s="42"/>
      <c r="S4327" s="27">
        <f>IF(A4327="placement",MIN(P4327,IF(R4327="",Q4327,R4327)),"")</f>
        <v>0.249999999999999</v>
      </c>
      <c r="T4327" s="28">
        <f>IF($A4327="placement",S4327*J4327,"")</f>
        <v>9.4999999999999627</v>
      </c>
      <c r="U4327" s="26">
        <f>IF($A4327="placement",T4327,IF($A4327="site",SUMIF($C:$C,$C4327,$T:$T),IF($A4327="user",SUMIF($B:$B,$B4327,$T:$T),SUM($T:$T))))</f>
        <v>9.4999999999999627</v>
      </c>
      <c r="V4327" s="27">
        <f>U4327/J4327</f>
        <v>0.24999999999999903</v>
      </c>
    </row>
    <row r="4328" spans="1:22" hidden="1" x14ac:dyDescent="0.3">
      <c r="A4328" s="17" t="s">
        <v>13</v>
      </c>
      <c r="B4328" s="17" t="s">
        <v>155</v>
      </c>
      <c r="C4328" s="17" t="s">
        <v>156</v>
      </c>
      <c r="D4328" s="17" t="s">
        <v>9898</v>
      </c>
      <c r="E4328" s="17"/>
      <c r="F4328" s="18">
        <v>0.25</v>
      </c>
      <c r="G4328" s="36">
        <v>0</v>
      </c>
      <c r="H4328" s="37">
        <v>3.7425999999999999</v>
      </c>
      <c r="I4328" s="37">
        <v>1.8224</v>
      </c>
      <c r="J4328" s="19">
        <v>37</v>
      </c>
      <c r="K4328" s="19">
        <v>9</v>
      </c>
      <c r="L4328" s="18">
        <v>0.4869</v>
      </c>
      <c r="M4328" s="20">
        <v>0.68412574000000004</v>
      </c>
      <c r="N4328" s="21">
        <v>0.3</v>
      </c>
      <c r="O4328" s="22"/>
      <c r="P4328" s="22">
        <v>0.56148412120000002</v>
      </c>
      <c r="Q4328" s="22">
        <v>0.25</v>
      </c>
      <c r="R4328" s="43"/>
      <c r="S4328" s="18" t="str">
        <f>IF(A4328="placement",MIN(P4328,IF(R4328="",Q4328,R4328)),"")</f>
        <v/>
      </c>
      <c r="T4328" s="20" t="str">
        <f>IF($A4328="placement",S4328*J4328,"")</f>
        <v/>
      </c>
      <c r="U4328" s="19">
        <f>IF($A4328="placement",T4328,IF($A4328="site",SUMIF($C:$C,$C4328,$T:$T),IF($A4328="user",SUMIF($B:$B,$B4328,$T:$T),SUM($T:$T))))</f>
        <v>5.9999999999999831</v>
      </c>
      <c r="V4328" s="18">
        <f>U4328/J4328</f>
        <v>0.1621621621621617</v>
      </c>
    </row>
    <row r="4329" spans="1:22" hidden="1" x14ac:dyDescent="0.3">
      <c r="A4329" s="11" t="s">
        <v>10</v>
      </c>
      <c r="B4329" s="11" t="s">
        <v>576</v>
      </c>
      <c r="C4329" s="11" t="s">
        <v>9898</v>
      </c>
      <c r="D4329" s="11" t="s">
        <v>9898</v>
      </c>
      <c r="E4329" s="11"/>
      <c r="F4329" s="12">
        <v>0.18379999999999999</v>
      </c>
      <c r="G4329" s="33">
        <v>0</v>
      </c>
      <c r="H4329" s="34">
        <v>13.696899999999999</v>
      </c>
      <c r="I4329" s="34">
        <v>1.2361</v>
      </c>
      <c r="J4329" s="13">
        <v>37</v>
      </c>
      <c r="K4329" s="13">
        <v>7</v>
      </c>
      <c r="L4329" s="12">
        <v>9.0200000000000002E-2</v>
      </c>
      <c r="M4329" s="14">
        <v>0.99408876000000002</v>
      </c>
      <c r="N4329" s="15">
        <v>0.53312700000000002</v>
      </c>
      <c r="O4329" s="16"/>
      <c r="P4329" s="16">
        <v>0.46370281610000003</v>
      </c>
      <c r="Q4329" s="16">
        <v>0.183839813528485</v>
      </c>
      <c r="R4329" s="44"/>
      <c r="S4329" s="12" t="str">
        <f>IF(A4329="placement",MIN(P4329,IF(R4329="",Q4329,R4329)),"")</f>
        <v/>
      </c>
      <c r="T4329" s="14" t="str">
        <f>IF($A4329="placement",S4329*J4329,"")</f>
        <v/>
      </c>
      <c r="U4329" s="13">
        <f>IF($A4329="placement",T4329,IF($A4329="site",SUMIF($C:$C,$C4329,$T:$T),IF($A4329="user",SUMIF($B:$B,$B4329,$T:$T),SUM($T:$T))))</f>
        <v>5.7499999999999778</v>
      </c>
      <c r="V4329" s="12">
        <f>U4329/J4329</f>
        <v>0.15540540540540482</v>
      </c>
    </row>
    <row r="4330" spans="1:22" hidden="1" x14ac:dyDescent="0.3">
      <c r="A4330" s="23" t="s">
        <v>14</v>
      </c>
      <c r="B4330" s="23" t="s">
        <v>438</v>
      </c>
      <c r="C4330" s="23" t="s">
        <v>440</v>
      </c>
      <c r="D4330" s="23" t="s">
        <v>497</v>
      </c>
      <c r="E4330" s="23" t="s">
        <v>498</v>
      </c>
      <c r="F4330" s="27">
        <v>0.25</v>
      </c>
      <c r="G4330" s="24">
        <v>0</v>
      </c>
      <c r="H4330" s="25">
        <v>9.1912000000000003</v>
      </c>
      <c r="I4330" s="25">
        <v>0.37480000000000002</v>
      </c>
      <c r="J4330" s="26">
        <v>37</v>
      </c>
      <c r="K4330" s="26">
        <v>4</v>
      </c>
      <c r="L4330" s="27">
        <v>4.0800000000000003E-2</v>
      </c>
      <c r="M4330" s="28">
        <v>3.3309891399999998</v>
      </c>
      <c r="N4330" s="29">
        <v>3</v>
      </c>
      <c r="O4330" s="31" t="s">
        <v>42</v>
      </c>
      <c r="P4330" s="31">
        <v>9.9366621500000002E-2</v>
      </c>
      <c r="Q4330" s="31">
        <v>9.9366621466211197E-2</v>
      </c>
      <c r="R4330" s="42"/>
      <c r="S4330" s="27">
        <f>IF(A4330="placement",MIN(P4330,IF(R4330="",Q4330,R4330)),"")</f>
        <v>9.9366621466211197E-2</v>
      </c>
      <c r="T4330" s="28">
        <f>IF($A4330="placement",S4330*J4330,"")</f>
        <v>3.6765649942498144</v>
      </c>
      <c r="U4330" s="26">
        <f>IF($A4330="placement",T4330,IF($A4330="site",SUMIF($C:$C,$C4330,$T:$T),IF($A4330="user",SUMIF($B:$B,$B4330,$T:$T),SUM($T:$T))))</f>
        <v>3.6765649942498144</v>
      </c>
      <c r="V4330" s="27">
        <f>U4330/J4330</f>
        <v>9.9366621466211197E-2</v>
      </c>
    </row>
    <row r="4331" spans="1:22" hidden="1" x14ac:dyDescent="0.3">
      <c r="A4331" s="17" t="s">
        <v>13</v>
      </c>
      <c r="B4331" s="17" t="s">
        <v>576</v>
      </c>
      <c r="C4331" s="17" t="s">
        <v>578</v>
      </c>
      <c r="D4331" s="17" t="s">
        <v>9898</v>
      </c>
      <c r="E4331" s="17"/>
      <c r="F4331" s="18">
        <v>0.18379999999999999</v>
      </c>
      <c r="G4331" s="36">
        <v>0</v>
      </c>
      <c r="H4331" s="37">
        <v>13.696899999999999</v>
      </c>
      <c r="I4331" s="37">
        <v>1.2361</v>
      </c>
      <c r="J4331" s="19">
        <v>37</v>
      </c>
      <c r="K4331" s="19">
        <v>7</v>
      </c>
      <c r="L4331" s="18">
        <v>9.0200000000000002E-2</v>
      </c>
      <c r="M4331" s="20">
        <v>0.99408876000000002</v>
      </c>
      <c r="N4331" s="21">
        <v>0.53312700000000002</v>
      </c>
      <c r="O4331" s="22"/>
      <c r="P4331" s="22">
        <v>0.46370281610000003</v>
      </c>
      <c r="Q4331" s="22">
        <v>0.183839813528485</v>
      </c>
      <c r="R4331" s="43"/>
      <c r="S4331" s="18" t="str">
        <f>IF(A4331="placement",MIN(P4331,IF(R4331="",Q4331,R4331)),"")</f>
        <v/>
      </c>
      <c r="T4331" s="20" t="str">
        <f>IF($A4331="placement",S4331*J4331,"")</f>
        <v/>
      </c>
      <c r="U4331" s="19">
        <f>IF($A4331="placement",T4331,IF($A4331="site",SUMIF($C:$C,$C4331,$T:$T),IF($A4331="user",SUMIF($B:$B,$B4331,$T:$T),SUM($T:$T))))</f>
        <v>5.7499999999999778</v>
      </c>
      <c r="V4331" s="18">
        <f>U4331/J4331</f>
        <v>0.15540540540540482</v>
      </c>
    </row>
    <row r="4332" spans="1:22" hidden="1" x14ac:dyDescent="0.3">
      <c r="A4332" s="11" t="s">
        <v>10</v>
      </c>
      <c r="B4332" s="11" t="s">
        <v>155</v>
      </c>
      <c r="C4332" s="11" t="s">
        <v>9898</v>
      </c>
      <c r="D4332" s="35" t="s">
        <v>9898</v>
      </c>
      <c r="E4332" s="11"/>
      <c r="F4332" s="12">
        <v>0.25</v>
      </c>
      <c r="G4332" s="33">
        <v>0</v>
      </c>
      <c r="H4332" s="34">
        <v>3.7425999999999999</v>
      </c>
      <c r="I4332" s="34">
        <v>1.8224</v>
      </c>
      <c r="J4332" s="13">
        <v>37</v>
      </c>
      <c r="K4332" s="13">
        <v>9</v>
      </c>
      <c r="L4332" s="12">
        <v>0.4869</v>
      </c>
      <c r="M4332" s="14">
        <v>0.68412574000000004</v>
      </c>
      <c r="N4332" s="15">
        <v>0.3</v>
      </c>
      <c r="O4332" s="16"/>
      <c r="P4332" s="16">
        <v>0.56148412120000002</v>
      </c>
      <c r="Q4332" s="16">
        <v>0.25</v>
      </c>
      <c r="R4332" s="44"/>
      <c r="S4332" s="12" t="str">
        <f>IF(A4332="placement",MIN(P4332,IF(R4332="",Q4332,R4332)),"")</f>
        <v/>
      </c>
      <c r="T4332" s="14" t="str">
        <f>IF($A4332="placement",S4332*J4332,"")</f>
        <v/>
      </c>
      <c r="U4332" s="13">
        <f>IF($A4332="placement",T4332,IF($A4332="site",SUMIF($C:$C,$C4332,$T:$T),IF($A4332="user",SUMIF($B:$B,$B4332,$T:$T),SUM($T:$T))))</f>
        <v>5.9999999999999831</v>
      </c>
      <c r="V4332" s="12">
        <f>U4332/J4332</f>
        <v>0.1621621621621617</v>
      </c>
    </row>
    <row r="4333" spans="1:22" hidden="1" x14ac:dyDescent="0.3">
      <c r="A4333" s="23" t="s">
        <v>14</v>
      </c>
      <c r="B4333" s="23" t="s">
        <v>678</v>
      </c>
      <c r="C4333" s="23" t="s">
        <v>680</v>
      </c>
      <c r="D4333" s="23" t="s">
        <v>745</v>
      </c>
      <c r="E4333" s="23" t="s">
        <v>746</v>
      </c>
      <c r="F4333" s="27">
        <v>0.25</v>
      </c>
      <c r="G4333" s="24">
        <v>0</v>
      </c>
      <c r="H4333" s="25">
        <v>4.6051000000000002</v>
      </c>
      <c r="I4333" s="25">
        <v>2.4672999999999998</v>
      </c>
      <c r="J4333" s="26">
        <v>37</v>
      </c>
      <c r="K4333" s="26">
        <v>9</v>
      </c>
      <c r="L4333" s="27">
        <v>0.53580000000000005</v>
      </c>
      <c r="M4333" s="28">
        <v>0.50112327000000001</v>
      </c>
      <c r="N4333" s="29">
        <v>0.2</v>
      </c>
      <c r="O4333" s="31" t="s">
        <v>12</v>
      </c>
      <c r="P4333" s="31">
        <v>0.60089660190000005</v>
      </c>
      <c r="Q4333" s="31">
        <v>0.25</v>
      </c>
      <c r="R4333" s="42"/>
      <c r="S4333" s="27">
        <f>IF(A4333="placement",MIN(P4333,IF(R4333="",Q4333,R4333)),"")</f>
        <v>0.25</v>
      </c>
      <c r="T4333" s="28">
        <f>IF($A4333="placement",S4333*J4333,"")</f>
        <v>9.25</v>
      </c>
      <c r="U4333" s="26">
        <f>IF($A4333="placement",T4333,IF($A4333="site",SUMIF($C:$C,$C4333,$T:$T),IF($A4333="user",SUMIF($B:$B,$B4333,$T:$T),SUM($T:$T))))</f>
        <v>9.25</v>
      </c>
      <c r="V4333" s="27">
        <f>U4333/J4333</f>
        <v>0.25</v>
      </c>
    </row>
    <row r="4334" spans="1:22" hidden="1" x14ac:dyDescent="0.3">
      <c r="A4334" s="23" t="s">
        <v>14</v>
      </c>
      <c r="B4334" s="23" t="s">
        <v>1220</v>
      </c>
      <c r="C4334" s="23" t="s">
        <v>1222</v>
      </c>
      <c r="D4334" s="23" t="s">
        <v>1223</v>
      </c>
      <c r="E4334" s="23" t="s">
        <v>1224</v>
      </c>
      <c r="F4334" s="27">
        <v>0.25</v>
      </c>
      <c r="G4334" s="24">
        <v>0</v>
      </c>
      <c r="H4334" s="25">
        <v>1.7074</v>
      </c>
      <c r="I4334" s="25">
        <v>0.94640000000000002</v>
      </c>
      <c r="J4334" s="26">
        <v>37</v>
      </c>
      <c r="K4334" s="26">
        <v>9</v>
      </c>
      <c r="L4334" s="27">
        <v>0.55430000000000001</v>
      </c>
      <c r="M4334" s="28">
        <v>1.3075622600000001</v>
      </c>
      <c r="N4334" s="29">
        <v>0.75</v>
      </c>
      <c r="O4334" s="31" t="s">
        <v>12</v>
      </c>
      <c r="P4334" s="31">
        <v>0.42641354790000002</v>
      </c>
      <c r="Q4334" s="31">
        <v>0.25</v>
      </c>
      <c r="R4334" s="42"/>
      <c r="S4334" s="27">
        <f>IF(A4334="placement",MIN(P4334,IF(R4334="",Q4334,R4334)),"")</f>
        <v>0.25</v>
      </c>
      <c r="T4334" s="28">
        <f>IF($A4334="placement",S4334*J4334,"")</f>
        <v>9.25</v>
      </c>
      <c r="U4334" s="26">
        <f>IF($A4334="placement",T4334,IF($A4334="site",SUMIF($C:$C,$C4334,$T:$T),IF($A4334="user",SUMIF($B:$B,$B4334,$T:$T),SUM($T:$T))))</f>
        <v>9.25</v>
      </c>
      <c r="V4334" s="27">
        <f>U4334/J4334</f>
        <v>0.25</v>
      </c>
    </row>
    <row r="4335" spans="1:22" hidden="1" x14ac:dyDescent="0.3">
      <c r="A4335" s="23" t="s">
        <v>14</v>
      </c>
      <c r="B4335" s="23" t="s">
        <v>1708</v>
      </c>
      <c r="C4335" s="23" t="s">
        <v>1709</v>
      </c>
      <c r="D4335" s="23" t="s">
        <v>2170</v>
      </c>
      <c r="E4335" s="23" t="s">
        <v>2171</v>
      </c>
      <c r="F4335" s="27">
        <v>0.15</v>
      </c>
      <c r="G4335" s="24">
        <v>0</v>
      </c>
      <c r="H4335" s="25">
        <v>1.794</v>
      </c>
      <c r="I4335" s="25">
        <v>0.61060000000000003</v>
      </c>
      <c r="J4335" s="26">
        <v>37</v>
      </c>
      <c r="K4335" s="26">
        <v>6</v>
      </c>
      <c r="L4335" s="27">
        <v>0.34029999999999999</v>
      </c>
      <c r="M4335" s="28">
        <v>2.0213734200000002</v>
      </c>
      <c r="N4335" s="29">
        <v>1.5</v>
      </c>
      <c r="O4335" s="31" t="s">
        <v>42</v>
      </c>
      <c r="P4335" s="31">
        <v>0.25793028410000002</v>
      </c>
      <c r="Q4335" s="31">
        <v>0.149999999999999</v>
      </c>
      <c r="R4335" s="42"/>
      <c r="S4335" s="27">
        <f>IF(A4335="placement",MIN(P4335,IF(R4335="",Q4335,R4335)),"")</f>
        <v>0.149999999999999</v>
      </c>
      <c r="T4335" s="28">
        <f>IF($A4335="placement",S4335*J4335,"")</f>
        <v>5.5499999999999625</v>
      </c>
      <c r="U4335" s="26">
        <f>IF($A4335="placement",T4335,IF($A4335="site",SUMIF($C:$C,$C4335,$T:$T),IF($A4335="user",SUMIF($B:$B,$B4335,$T:$T),SUM($T:$T))))</f>
        <v>5.5499999999999625</v>
      </c>
      <c r="V4335" s="27">
        <f>U4335/J4335</f>
        <v>0.149999999999999</v>
      </c>
    </row>
    <row r="4336" spans="1:22" hidden="1" x14ac:dyDescent="0.3">
      <c r="A4336" s="23" t="s">
        <v>14</v>
      </c>
      <c r="B4336" s="23" t="s">
        <v>1708</v>
      </c>
      <c r="C4336" s="23" t="s">
        <v>1709</v>
      </c>
      <c r="D4336" s="23" t="s">
        <v>10629</v>
      </c>
      <c r="E4336" s="23" t="s">
        <v>10630</v>
      </c>
      <c r="F4336" s="27">
        <v>0.2</v>
      </c>
      <c r="G4336" s="24">
        <v>0</v>
      </c>
      <c r="H4336" s="25">
        <v>1.7476</v>
      </c>
      <c r="I4336" s="25">
        <v>0.59930000000000005</v>
      </c>
      <c r="J4336" s="26">
        <v>37</v>
      </c>
      <c r="K4336" s="26">
        <v>7</v>
      </c>
      <c r="L4336" s="27">
        <v>0.34289999999999998</v>
      </c>
      <c r="M4336" s="28">
        <v>2.0566865299999999</v>
      </c>
      <c r="N4336" s="29">
        <v>1.45</v>
      </c>
      <c r="O4336" s="31" t="s">
        <v>42</v>
      </c>
      <c r="P4336" s="31">
        <v>0.29498249840000001</v>
      </c>
      <c r="Q4336" s="31">
        <v>0.19999999999999901</v>
      </c>
      <c r="R4336" s="42"/>
      <c r="S4336" s="27">
        <f>IF(A4336="placement",MIN(P4336,IF(R4336="",Q4336,R4336)),"")</f>
        <v>0.19999999999999901</v>
      </c>
      <c r="T4336" s="28">
        <f>IF($A4336="placement",S4336*J4336,"")</f>
        <v>7.3999999999999631</v>
      </c>
      <c r="U4336" s="26">
        <f>IF($A4336="placement",T4336,IF($A4336="site",SUMIF($C:$C,$C4336,$T:$T),IF($A4336="user",SUMIF($B:$B,$B4336,$T:$T),SUM($T:$T))))</f>
        <v>7.3999999999999631</v>
      </c>
      <c r="V4336" s="27">
        <f>U4336/J4336</f>
        <v>0.19999999999999901</v>
      </c>
    </row>
    <row r="4337" spans="1:22" hidden="1" x14ac:dyDescent="0.3">
      <c r="A4337" s="23" t="s">
        <v>14</v>
      </c>
      <c r="B4337" s="23" t="s">
        <v>2366</v>
      </c>
      <c r="C4337" s="23" t="s">
        <v>2367</v>
      </c>
      <c r="D4337" s="23" t="s">
        <v>2368</v>
      </c>
      <c r="E4337" s="23" t="s">
        <v>2369</v>
      </c>
      <c r="F4337" s="27">
        <v>0.25</v>
      </c>
      <c r="G4337" s="24">
        <v>0</v>
      </c>
      <c r="H4337" s="25">
        <v>6.9401999999999999</v>
      </c>
      <c r="I4337" s="25">
        <v>1.2142999999999999</v>
      </c>
      <c r="J4337" s="26">
        <v>37</v>
      </c>
      <c r="K4337" s="26">
        <v>9</v>
      </c>
      <c r="L4337" s="27">
        <v>0.17499999999999999</v>
      </c>
      <c r="M4337" s="28">
        <v>1.01167059</v>
      </c>
      <c r="N4337" s="29">
        <v>0.75</v>
      </c>
      <c r="O4337" s="31" t="s">
        <v>12</v>
      </c>
      <c r="P4337" s="31">
        <v>0.25865196759999998</v>
      </c>
      <c r="Q4337" s="31">
        <v>0.25</v>
      </c>
      <c r="R4337" s="42"/>
      <c r="S4337" s="27">
        <f>IF(A4337="placement",MIN(P4337,IF(R4337="",Q4337,R4337)),"")</f>
        <v>0.25</v>
      </c>
      <c r="T4337" s="28">
        <f>IF($A4337="placement",S4337*J4337,"")</f>
        <v>9.25</v>
      </c>
      <c r="U4337" s="26">
        <f>IF($A4337="placement",T4337,IF($A4337="site",SUMIF($C:$C,$C4337,$T:$T),IF($A4337="user",SUMIF($B:$B,$B4337,$T:$T),SUM($T:$T))))</f>
        <v>9.25</v>
      </c>
      <c r="V4337" s="27">
        <f>U4337/J4337</f>
        <v>0.25</v>
      </c>
    </row>
    <row r="4338" spans="1:22" hidden="1" x14ac:dyDescent="0.3">
      <c r="A4338" s="23" t="s">
        <v>14</v>
      </c>
      <c r="B4338" s="23" t="s">
        <v>2366</v>
      </c>
      <c r="C4338" s="23" t="s">
        <v>2367</v>
      </c>
      <c r="D4338" s="23" t="s">
        <v>10647</v>
      </c>
      <c r="E4338" s="23" t="s">
        <v>10648</v>
      </c>
      <c r="F4338" s="27">
        <v>0.25</v>
      </c>
      <c r="G4338" s="24">
        <v>0</v>
      </c>
      <c r="H4338" s="25">
        <v>11.648999999999999</v>
      </c>
      <c r="I4338" s="25">
        <v>2.4584999999999999</v>
      </c>
      <c r="J4338" s="26">
        <v>37</v>
      </c>
      <c r="K4338" s="26">
        <v>9</v>
      </c>
      <c r="L4338" s="27">
        <v>0.21099999999999999</v>
      </c>
      <c r="M4338" s="28">
        <v>0.49619106000000002</v>
      </c>
      <c r="N4338" s="29">
        <v>0.3</v>
      </c>
      <c r="O4338" s="31" t="s">
        <v>12</v>
      </c>
      <c r="P4338" s="31">
        <v>0.39539418209999999</v>
      </c>
      <c r="Q4338" s="31">
        <v>0.25</v>
      </c>
      <c r="R4338" s="42"/>
      <c r="S4338" s="27">
        <f>IF(A4338="placement",MIN(P4338,IF(R4338="",Q4338,R4338)),"")</f>
        <v>0.25</v>
      </c>
      <c r="T4338" s="28">
        <f>IF($A4338="placement",S4338*J4338,"")</f>
        <v>9.25</v>
      </c>
      <c r="U4338" s="26">
        <f>IF($A4338="placement",T4338,IF($A4338="site",SUMIF($C:$C,$C4338,$T:$T),IF($A4338="user",SUMIF($B:$B,$B4338,$T:$T),SUM($T:$T))))</f>
        <v>9.25</v>
      </c>
      <c r="V4338" s="27">
        <f>U4338/J4338</f>
        <v>0.25</v>
      </c>
    </row>
    <row r="4339" spans="1:22" hidden="1" x14ac:dyDescent="0.3">
      <c r="A4339" s="23" t="s">
        <v>14</v>
      </c>
      <c r="B4339" s="23" t="s">
        <v>2619</v>
      </c>
      <c r="C4339" s="23" t="s">
        <v>2621</v>
      </c>
      <c r="D4339" s="32" t="s">
        <v>2738</v>
      </c>
      <c r="E4339" s="23" t="s">
        <v>2739</v>
      </c>
      <c r="F4339" s="27">
        <v>0.05</v>
      </c>
      <c r="G4339" s="24">
        <v>1</v>
      </c>
      <c r="H4339" s="25">
        <v>99.598500000000001</v>
      </c>
      <c r="I4339" s="25">
        <v>2.6631</v>
      </c>
      <c r="J4339" s="26">
        <v>37</v>
      </c>
      <c r="K4339" s="26">
        <v>2</v>
      </c>
      <c r="L4339" s="27">
        <v>2.6700000000000002E-2</v>
      </c>
      <c r="M4339" s="28">
        <v>0.46504305000000001</v>
      </c>
      <c r="N4339" s="29">
        <v>0.3</v>
      </c>
      <c r="O4339" s="31" t="s">
        <v>70</v>
      </c>
      <c r="P4339" s="31">
        <v>0.35489843240000002</v>
      </c>
      <c r="Q4339" s="31">
        <v>0.05</v>
      </c>
      <c r="R4339" s="42"/>
      <c r="S4339" s="27">
        <f>IF(A4339="placement",MIN(P4339,IF(R4339="",Q4339,R4339)),"")</f>
        <v>0.05</v>
      </c>
      <c r="T4339" s="28">
        <f>IF($A4339="placement",S4339*J4339,"")</f>
        <v>1.85</v>
      </c>
      <c r="U4339" s="26">
        <f>IF($A4339="placement",T4339,IF($A4339="site",SUMIF($C:$C,$C4339,$T:$T),IF($A4339="user",SUMIF($B:$B,$B4339,$T:$T),SUM($T:$T))))</f>
        <v>1.85</v>
      </c>
      <c r="V4339" s="27">
        <f>U4339/J4339</f>
        <v>0.05</v>
      </c>
    </row>
    <row r="4340" spans="1:22" hidden="1" x14ac:dyDescent="0.3">
      <c r="A4340" s="23" t="s">
        <v>14</v>
      </c>
      <c r="B4340" s="23" t="s">
        <v>3152</v>
      </c>
      <c r="C4340" s="23" t="s">
        <v>3154</v>
      </c>
      <c r="D4340" s="23" t="s">
        <v>3209</v>
      </c>
      <c r="E4340" s="23" t="s">
        <v>3210</v>
      </c>
      <c r="F4340" s="27">
        <v>0.25</v>
      </c>
      <c r="G4340" s="24">
        <v>0</v>
      </c>
      <c r="H4340" s="25">
        <v>5.9821999999999997</v>
      </c>
      <c r="I4340" s="25">
        <v>3.2374000000000001</v>
      </c>
      <c r="J4340" s="26">
        <v>37</v>
      </c>
      <c r="K4340" s="26">
        <v>9</v>
      </c>
      <c r="L4340" s="27">
        <v>0.54120000000000001</v>
      </c>
      <c r="M4340" s="28">
        <v>0.37644904000000001</v>
      </c>
      <c r="N4340" s="29">
        <v>0.15</v>
      </c>
      <c r="O4340" s="31" t="s">
        <v>12</v>
      </c>
      <c r="P4340" s="31">
        <v>0.60153969689999998</v>
      </c>
      <c r="Q4340" s="31">
        <v>0.249999999999999</v>
      </c>
      <c r="R4340" s="42"/>
      <c r="S4340" s="27">
        <f>IF(A4340="placement",MIN(P4340,IF(R4340="",Q4340,R4340)),"")</f>
        <v>0.249999999999999</v>
      </c>
      <c r="T4340" s="28">
        <f>IF($A4340="placement",S4340*J4340,"")</f>
        <v>9.2499999999999627</v>
      </c>
      <c r="U4340" s="26">
        <f>IF($A4340="placement",T4340,IF($A4340="site",SUMIF($C:$C,$C4340,$T:$T),IF($A4340="user",SUMIF($B:$B,$B4340,$T:$T),SUM($T:$T))))</f>
        <v>9.2499999999999627</v>
      </c>
      <c r="V4340" s="27">
        <f>U4340/J4340</f>
        <v>0.249999999999999</v>
      </c>
    </row>
    <row r="4341" spans="1:22" hidden="1" x14ac:dyDescent="0.3">
      <c r="A4341" s="23" t="s">
        <v>14</v>
      </c>
      <c r="B4341" s="23" t="s">
        <v>3975</v>
      </c>
      <c r="C4341" s="23" t="s">
        <v>3976</v>
      </c>
      <c r="D4341" s="23" t="s">
        <v>10805</v>
      </c>
      <c r="E4341" s="23" t="s">
        <v>10806</v>
      </c>
      <c r="F4341" s="27">
        <v>0.25</v>
      </c>
      <c r="G4341" s="24">
        <v>0</v>
      </c>
      <c r="H4341" s="25">
        <v>2.2982</v>
      </c>
      <c r="I4341" s="25">
        <v>1.6223000000000001</v>
      </c>
      <c r="J4341" s="26">
        <v>37</v>
      </c>
      <c r="K4341" s="26">
        <v>9</v>
      </c>
      <c r="L4341" s="27">
        <v>0.70589999999999997</v>
      </c>
      <c r="M4341" s="28">
        <v>0.75430169000000002</v>
      </c>
      <c r="N4341" s="29">
        <v>0.1</v>
      </c>
      <c r="O4341" s="31" t="s">
        <v>12</v>
      </c>
      <c r="P4341" s="31">
        <v>0.86742705040000001</v>
      </c>
      <c r="Q4341" s="31">
        <v>0.25</v>
      </c>
      <c r="R4341" s="42"/>
      <c r="S4341" s="27">
        <f>IF(A4341="placement",MIN(P4341,IF(R4341="",Q4341,R4341)),"")</f>
        <v>0.25</v>
      </c>
      <c r="T4341" s="28">
        <f>IF($A4341="placement",S4341*J4341,"")</f>
        <v>9.25</v>
      </c>
      <c r="U4341" s="26">
        <f>IF($A4341="placement",T4341,IF($A4341="site",SUMIF($C:$C,$C4341,$T:$T),IF($A4341="user",SUMIF($B:$B,$B4341,$T:$T),SUM($T:$T))))</f>
        <v>9.25</v>
      </c>
      <c r="V4341" s="27">
        <f>U4341/J4341</f>
        <v>0.25</v>
      </c>
    </row>
    <row r="4342" spans="1:22" hidden="1" x14ac:dyDescent="0.3">
      <c r="A4342" s="23" t="s">
        <v>14</v>
      </c>
      <c r="B4342" s="23" t="s">
        <v>10815</v>
      </c>
      <c r="C4342" s="23" t="s">
        <v>10816</v>
      </c>
      <c r="D4342" s="23" t="s">
        <v>10817</v>
      </c>
      <c r="E4342" s="23" t="s">
        <v>10818</v>
      </c>
      <c r="F4342" s="27">
        <v>0.25</v>
      </c>
      <c r="G4342" s="24">
        <v>1</v>
      </c>
      <c r="H4342" s="25">
        <v>14.2822</v>
      </c>
      <c r="I4342" s="25">
        <v>1.1208</v>
      </c>
      <c r="J4342" s="26">
        <v>37</v>
      </c>
      <c r="K4342" s="26">
        <v>9</v>
      </c>
      <c r="L4342" s="27">
        <v>7.85E-2</v>
      </c>
      <c r="M4342" s="28">
        <v>1.10167612</v>
      </c>
      <c r="N4342" s="29">
        <v>0.5</v>
      </c>
      <c r="O4342" s="31" t="s">
        <v>12</v>
      </c>
      <c r="P4342" s="31">
        <v>0.54614610330000002</v>
      </c>
      <c r="Q4342" s="31">
        <v>0.25</v>
      </c>
      <c r="R4342" s="42"/>
      <c r="S4342" s="27">
        <f>IF(A4342="placement",MIN(P4342,IF(R4342="",Q4342,R4342)),"")</f>
        <v>0.25</v>
      </c>
      <c r="T4342" s="28">
        <f>IF($A4342="placement",S4342*J4342,"")</f>
        <v>9.25</v>
      </c>
      <c r="U4342" s="26">
        <f>IF($A4342="placement",T4342,IF($A4342="site",SUMIF($C:$C,$C4342,$T:$T),IF($A4342="user",SUMIF($B:$B,$B4342,$T:$T),SUM($T:$T))))</f>
        <v>9.25</v>
      </c>
      <c r="V4342" s="27">
        <f>U4342/J4342</f>
        <v>0.25</v>
      </c>
    </row>
    <row r="4343" spans="1:22" hidden="1" x14ac:dyDescent="0.3">
      <c r="A4343" s="23" t="s">
        <v>14</v>
      </c>
      <c r="B4343" s="23" t="s">
        <v>4384</v>
      </c>
      <c r="C4343" s="23" t="s">
        <v>4386</v>
      </c>
      <c r="D4343" s="23" t="s">
        <v>4387</v>
      </c>
      <c r="E4343" s="23" t="s">
        <v>4388</v>
      </c>
      <c r="F4343" s="27">
        <v>0.15</v>
      </c>
      <c r="G4343" s="24">
        <v>1</v>
      </c>
      <c r="H4343" s="25">
        <v>127.2103</v>
      </c>
      <c r="I4343" s="25">
        <v>1.0196000000000001</v>
      </c>
      <c r="J4343" s="26">
        <v>37</v>
      </c>
      <c r="K4343" s="26">
        <v>4</v>
      </c>
      <c r="L4343" s="27">
        <v>8.0000000000000002E-3</v>
      </c>
      <c r="M4343" s="28">
        <v>1.19467601</v>
      </c>
      <c r="N4343" s="29">
        <v>1</v>
      </c>
      <c r="O4343" s="31" t="s">
        <v>42</v>
      </c>
      <c r="P4343" s="31">
        <v>0.16295297289999999</v>
      </c>
      <c r="Q4343" s="31">
        <v>0.149999999999999</v>
      </c>
      <c r="R4343" s="42"/>
      <c r="S4343" s="27">
        <f>IF(A4343="placement",MIN(P4343,IF(R4343="",Q4343,R4343)),"")</f>
        <v>0.149999999999999</v>
      </c>
      <c r="T4343" s="28">
        <f>IF($A4343="placement",S4343*J4343,"")</f>
        <v>5.5499999999999625</v>
      </c>
      <c r="U4343" s="26">
        <f>IF($A4343="placement",T4343,IF($A4343="site",SUMIF($C:$C,$C4343,$T:$T),IF($A4343="user",SUMIF($B:$B,$B4343,$T:$T),SUM($T:$T))))</f>
        <v>5.5499999999999625</v>
      </c>
      <c r="V4343" s="27">
        <f>U4343/J4343</f>
        <v>0.149999999999999</v>
      </c>
    </row>
    <row r="4344" spans="1:22" hidden="1" x14ac:dyDescent="0.3">
      <c r="A4344" s="23" t="s">
        <v>14</v>
      </c>
      <c r="B4344" s="23" t="s">
        <v>4384</v>
      </c>
      <c r="C4344" s="23" t="s">
        <v>4386</v>
      </c>
      <c r="D4344" s="23" t="s">
        <v>4389</v>
      </c>
      <c r="E4344" s="23" t="s">
        <v>4390</v>
      </c>
      <c r="F4344" s="27">
        <v>0.15</v>
      </c>
      <c r="G4344" s="24">
        <v>0</v>
      </c>
      <c r="H4344" s="25">
        <v>46.026600000000002</v>
      </c>
      <c r="I4344" s="25">
        <v>2.4089</v>
      </c>
      <c r="J4344" s="26">
        <v>37</v>
      </c>
      <c r="K4344" s="26">
        <v>1</v>
      </c>
      <c r="L4344" s="27">
        <v>5.2299999999999999E-2</v>
      </c>
      <c r="M4344" s="28">
        <v>0.51092694000000005</v>
      </c>
      <c r="N4344" s="29">
        <v>0.5</v>
      </c>
      <c r="O4344" s="31" t="s">
        <v>42</v>
      </c>
      <c r="P4344" s="31">
        <v>2.1386494900000001E-2</v>
      </c>
      <c r="Q4344" s="31">
        <v>2.13864948782681E-2</v>
      </c>
      <c r="R4344" s="42"/>
      <c r="S4344" s="27">
        <f>IF(A4344="placement",MIN(P4344,IF(R4344="",Q4344,R4344)),"")</f>
        <v>2.13864948782681E-2</v>
      </c>
      <c r="T4344" s="28">
        <f>IF($A4344="placement",S4344*J4344,"")</f>
        <v>0.79130031049591965</v>
      </c>
      <c r="U4344" s="26">
        <f>IF($A4344="placement",T4344,IF($A4344="site",SUMIF($C:$C,$C4344,$T:$T),IF($A4344="user",SUMIF($B:$B,$B4344,$T:$T),SUM($T:$T))))</f>
        <v>0.79130031049591965</v>
      </c>
      <c r="V4344" s="27">
        <f>U4344/J4344</f>
        <v>2.13864948782681E-2</v>
      </c>
    </row>
    <row r="4345" spans="1:22" hidden="1" x14ac:dyDescent="0.3">
      <c r="A4345" s="23" t="s">
        <v>14</v>
      </c>
      <c r="B4345" s="23" t="s">
        <v>4528</v>
      </c>
      <c r="C4345" s="23" t="s">
        <v>4530</v>
      </c>
      <c r="D4345" s="23" t="s">
        <v>4563</v>
      </c>
      <c r="E4345" s="23" t="s">
        <v>4564</v>
      </c>
      <c r="F4345" s="27">
        <v>0.33</v>
      </c>
      <c r="G4345" s="24">
        <v>1</v>
      </c>
      <c r="H4345" s="25">
        <v>70.337900000000005</v>
      </c>
      <c r="I4345" s="25">
        <v>1.0730999999999999</v>
      </c>
      <c r="J4345" s="26">
        <v>37</v>
      </c>
      <c r="K4345" s="26">
        <v>8</v>
      </c>
      <c r="L4345" s="27">
        <v>1.5299999999999999E-2</v>
      </c>
      <c r="M4345" s="28">
        <v>1.1550852</v>
      </c>
      <c r="N4345" s="29">
        <v>0.8</v>
      </c>
      <c r="O4345" s="31" t="s">
        <v>12</v>
      </c>
      <c r="P4345" s="31">
        <v>0.30741039530000003</v>
      </c>
      <c r="Q4345" s="31">
        <v>0.30741039529791397</v>
      </c>
      <c r="R4345" s="42"/>
      <c r="S4345" s="27">
        <f>IF(A4345="placement",MIN(P4345,IF(R4345="",Q4345,R4345)),"")</f>
        <v>0.30741039529791397</v>
      </c>
      <c r="T4345" s="28">
        <f>IF($A4345="placement",S4345*J4345,"")</f>
        <v>11.374184626022817</v>
      </c>
      <c r="U4345" s="26">
        <f>IF($A4345="placement",T4345,IF($A4345="site",SUMIF($C:$C,$C4345,$T:$T),IF($A4345="user",SUMIF($B:$B,$B4345,$T:$T),SUM($T:$T))))</f>
        <v>11.374184626022817</v>
      </c>
      <c r="V4345" s="27">
        <f>U4345/J4345</f>
        <v>0.30741039529791397</v>
      </c>
    </row>
    <row r="4346" spans="1:22" hidden="1" x14ac:dyDescent="0.3">
      <c r="A4346" s="23" t="s">
        <v>14</v>
      </c>
      <c r="B4346" s="23" t="s">
        <v>4528</v>
      </c>
      <c r="C4346" s="23" t="s">
        <v>4530</v>
      </c>
      <c r="D4346" s="23" t="s">
        <v>4641</v>
      </c>
      <c r="E4346" s="23" t="s">
        <v>4642</v>
      </c>
      <c r="F4346" s="27">
        <v>0.33</v>
      </c>
      <c r="G4346" s="24">
        <v>0</v>
      </c>
      <c r="H4346" s="25">
        <v>34.918999999999997</v>
      </c>
      <c r="I4346" s="25">
        <v>1.0531999999999999</v>
      </c>
      <c r="J4346" s="26">
        <v>37</v>
      </c>
      <c r="K4346" s="26">
        <v>9</v>
      </c>
      <c r="L4346" s="27">
        <v>3.0200000000000001E-2</v>
      </c>
      <c r="M4346" s="28">
        <v>1.1796541199999999</v>
      </c>
      <c r="N4346" s="29">
        <v>0.8</v>
      </c>
      <c r="O4346" s="31" t="s">
        <v>12</v>
      </c>
      <c r="P4346" s="31">
        <v>0.3218351156</v>
      </c>
      <c r="Q4346" s="31">
        <v>0.32183511555708799</v>
      </c>
      <c r="R4346" s="42"/>
      <c r="S4346" s="27">
        <f>IF(A4346="placement",MIN(P4346,IF(R4346="",Q4346,R4346)),"")</f>
        <v>0.32183511555708799</v>
      </c>
      <c r="T4346" s="28">
        <f>IF($A4346="placement",S4346*J4346,"")</f>
        <v>11.907899275612255</v>
      </c>
      <c r="U4346" s="26">
        <f>IF($A4346="placement",T4346,IF($A4346="site",SUMIF($C:$C,$C4346,$T:$T),IF($A4346="user",SUMIF($B:$B,$B4346,$T:$T),SUM($T:$T))))</f>
        <v>11.907899275612255</v>
      </c>
      <c r="V4346" s="27">
        <f>U4346/J4346</f>
        <v>0.32183511555708799</v>
      </c>
    </row>
    <row r="4347" spans="1:22" hidden="1" x14ac:dyDescent="0.3">
      <c r="A4347" s="23" t="s">
        <v>14</v>
      </c>
      <c r="B4347" s="23" t="s">
        <v>5021</v>
      </c>
      <c r="C4347" s="23" t="s">
        <v>5023</v>
      </c>
      <c r="D4347" s="23" t="s">
        <v>5186</v>
      </c>
      <c r="E4347" s="23" t="s">
        <v>5187</v>
      </c>
      <c r="F4347" s="27">
        <v>0.25</v>
      </c>
      <c r="G4347" s="24">
        <v>1</v>
      </c>
      <c r="H4347" s="25">
        <v>89.503500000000003</v>
      </c>
      <c r="I4347" s="25">
        <v>13.515599999999999</v>
      </c>
      <c r="J4347" s="26">
        <v>37</v>
      </c>
      <c r="K4347" s="26">
        <v>9</v>
      </c>
      <c r="L4347" s="27">
        <v>0.151</v>
      </c>
      <c r="M4347" s="28">
        <v>9.1481779999999999E-2</v>
      </c>
      <c r="N4347" s="29">
        <v>0.01</v>
      </c>
      <c r="O4347" s="31" t="s">
        <v>42</v>
      </c>
      <c r="P4347" s="31">
        <v>0.89068861929999998</v>
      </c>
      <c r="Q4347" s="31">
        <v>0.25</v>
      </c>
      <c r="R4347" s="42"/>
      <c r="S4347" s="27">
        <f>IF(A4347="placement",MIN(P4347,IF(R4347="",Q4347,R4347)),"")</f>
        <v>0.25</v>
      </c>
      <c r="T4347" s="28">
        <f>IF($A4347="placement",S4347*J4347,"")</f>
        <v>9.25</v>
      </c>
      <c r="U4347" s="26">
        <f>IF($A4347="placement",T4347,IF($A4347="site",SUMIF($C:$C,$C4347,$T:$T),IF($A4347="user",SUMIF($B:$B,$B4347,$T:$T),SUM($T:$T))))</f>
        <v>9.25</v>
      </c>
      <c r="V4347" s="27">
        <f>U4347/J4347</f>
        <v>0.25</v>
      </c>
    </row>
    <row r="4348" spans="1:22" hidden="1" x14ac:dyDescent="0.3">
      <c r="A4348" s="23" t="s">
        <v>14</v>
      </c>
      <c r="B4348" s="23" t="s">
        <v>5021</v>
      </c>
      <c r="C4348" s="23" t="s">
        <v>5023</v>
      </c>
      <c r="D4348" s="23" t="s">
        <v>5188</v>
      </c>
      <c r="E4348" s="23" t="s">
        <v>5189</v>
      </c>
      <c r="F4348" s="27">
        <v>0.25</v>
      </c>
      <c r="G4348" s="24">
        <v>1</v>
      </c>
      <c r="H4348" s="25">
        <v>89.557000000000002</v>
      </c>
      <c r="I4348" s="25">
        <v>15.1426</v>
      </c>
      <c r="J4348" s="26">
        <v>37</v>
      </c>
      <c r="K4348" s="26">
        <v>9</v>
      </c>
      <c r="L4348" s="27">
        <v>0.1691</v>
      </c>
      <c r="M4348" s="28">
        <v>8.1086050000000007E-2</v>
      </c>
      <c r="N4348" s="29">
        <v>0.01</v>
      </c>
      <c r="O4348" s="31" t="s">
        <v>42</v>
      </c>
      <c r="P4348" s="31">
        <v>0.87667422920000004</v>
      </c>
      <c r="Q4348" s="31">
        <v>0.25</v>
      </c>
      <c r="R4348" s="42"/>
      <c r="S4348" s="27">
        <f>IF(A4348="placement",MIN(P4348,IF(R4348="",Q4348,R4348)),"")</f>
        <v>0.25</v>
      </c>
      <c r="T4348" s="28">
        <f>IF($A4348="placement",S4348*J4348,"")</f>
        <v>9.25</v>
      </c>
      <c r="U4348" s="26">
        <f>IF($A4348="placement",T4348,IF($A4348="site",SUMIF($C:$C,$C4348,$T:$T),IF($A4348="user",SUMIF($B:$B,$B4348,$T:$T),SUM($T:$T))))</f>
        <v>9.25</v>
      </c>
      <c r="V4348" s="27">
        <f>U4348/J4348</f>
        <v>0.25</v>
      </c>
    </row>
    <row r="4349" spans="1:22" hidden="1" x14ac:dyDescent="0.3">
      <c r="A4349" s="23" t="s">
        <v>14</v>
      </c>
      <c r="B4349" s="23" t="s">
        <v>6052</v>
      </c>
      <c r="C4349" s="23" t="s">
        <v>6054</v>
      </c>
      <c r="D4349" s="23" t="s">
        <v>6124</v>
      </c>
      <c r="E4349" s="23" t="s">
        <v>6125</v>
      </c>
      <c r="F4349" s="27">
        <v>0.25</v>
      </c>
      <c r="G4349" s="24">
        <v>0</v>
      </c>
      <c r="H4349" s="25">
        <v>6.6250999999999998</v>
      </c>
      <c r="I4349" s="25">
        <v>0.69130000000000003</v>
      </c>
      <c r="J4349" s="26">
        <v>37</v>
      </c>
      <c r="K4349" s="26">
        <v>9</v>
      </c>
      <c r="L4349" s="27">
        <v>0.1043</v>
      </c>
      <c r="M4349" s="28">
        <v>1.76561273</v>
      </c>
      <c r="N4349" s="29">
        <v>1.3</v>
      </c>
      <c r="O4349" s="31" t="s">
        <v>12</v>
      </c>
      <c r="P4349" s="31">
        <v>0.2637116974</v>
      </c>
      <c r="Q4349" s="31">
        <v>0.25</v>
      </c>
      <c r="R4349" s="42"/>
      <c r="S4349" s="27">
        <f>IF(A4349="placement",MIN(P4349,IF(R4349="",Q4349,R4349)),"")</f>
        <v>0.25</v>
      </c>
      <c r="T4349" s="28">
        <f>IF($A4349="placement",S4349*J4349,"")</f>
        <v>9.25</v>
      </c>
      <c r="U4349" s="26">
        <f>IF($A4349="placement",T4349,IF($A4349="site",SUMIF($C:$C,$C4349,$T:$T),IF($A4349="user",SUMIF($B:$B,$B4349,$T:$T),SUM($T:$T))))</f>
        <v>9.25</v>
      </c>
      <c r="V4349" s="27">
        <f>U4349/J4349</f>
        <v>0.25</v>
      </c>
    </row>
    <row r="4350" spans="1:22" hidden="1" x14ac:dyDescent="0.3">
      <c r="A4350" s="17" t="s">
        <v>13</v>
      </c>
      <c r="B4350" s="17" t="s">
        <v>6279</v>
      </c>
      <c r="C4350" s="17" t="s">
        <v>6281</v>
      </c>
      <c r="D4350" s="17" t="s">
        <v>9898</v>
      </c>
      <c r="E4350" s="17"/>
      <c r="F4350" s="18">
        <v>0.3</v>
      </c>
      <c r="G4350" s="36">
        <v>0</v>
      </c>
      <c r="H4350" s="37">
        <v>22.341899999999999</v>
      </c>
      <c r="I4350" s="37">
        <v>2.4668999999999999</v>
      </c>
      <c r="J4350" s="19">
        <v>37</v>
      </c>
      <c r="K4350" s="19">
        <v>11</v>
      </c>
      <c r="L4350" s="18">
        <v>0.1104</v>
      </c>
      <c r="M4350" s="20">
        <v>0.49681491999999999</v>
      </c>
      <c r="N4350" s="21">
        <v>0.19</v>
      </c>
      <c r="O4350" s="22"/>
      <c r="P4350" s="22">
        <v>0.61756381859999998</v>
      </c>
      <c r="Q4350" s="22">
        <v>0.3</v>
      </c>
      <c r="R4350" s="43"/>
      <c r="S4350" s="18" t="str">
        <f>IF(A4350="placement",MIN(P4350,IF(R4350="",Q4350,R4350)),"")</f>
        <v/>
      </c>
      <c r="T4350" s="20" t="str">
        <f>IF($A4350="placement",S4350*J4350,"")</f>
        <v/>
      </c>
      <c r="U4350" s="19">
        <f>IF($A4350="placement",T4350,IF($A4350="site",SUMIF($C:$C,$C4350,$T:$T),IF($A4350="user",SUMIF($B:$B,$B4350,$T:$T),SUM($T:$T))))</f>
        <v>11.1</v>
      </c>
      <c r="V4350" s="18">
        <f>U4350/J4350</f>
        <v>0.3</v>
      </c>
    </row>
    <row r="4351" spans="1:22" hidden="1" x14ac:dyDescent="0.3">
      <c r="A4351" s="11" t="s">
        <v>10</v>
      </c>
      <c r="B4351" s="11" t="s">
        <v>6279</v>
      </c>
      <c r="C4351" s="11" t="s">
        <v>9898</v>
      </c>
      <c r="D4351" s="35" t="s">
        <v>9898</v>
      </c>
      <c r="E4351" s="11"/>
      <c r="F4351" s="12">
        <v>0.3</v>
      </c>
      <c r="G4351" s="33">
        <v>0</v>
      </c>
      <c r="H4351" s="34">
        <v>22.341899999999999</v>
      </c>
      <c r="I4351" s="34">
        <v>2.4668999999999999</v>
      </c>
      <c r="J4351" s="13">
        <v>37</v>
      </c>
      <c r="K4351" s="13">
        <v>11</v>
      </c>
      <c r="L4351" s="12">
        <v>0.1104</v>
      </c>
      <c r="M4351" s="14">
        <v>0.49681491999999999</v>
      </c>
      <c r="N4351" s="15">
        <v>0.19</v>
      </c>
      <c r="O4351" s="16"/>
      <c r="P4351" s="16">
        <v>0.61756381859999998</v>
      </c>
      <c r="Q4351" s="16">
        <v>0.3</v>
      </c>
      <c r="R4351" s="44"/>
      <c r="S4351" s="12" t="str">
        <f>IF(A4351="placement",MIN(P4351,IF(R4351="",Q4351,R4351)),"")</f>
        <v/>
      </c>
      <c r="T4351" s="14" t="str">
        <f>IF($A4351="placement",S4351*J4351,"")</f>
        <v/>
      </c>
      <c r="U4351" s="13">
        <f>IF($A4351="placement",T4351,IF($A4351="site",SUMIF($C:$C,$C4351,$T:$T),IF($A4351="user",SUMIF($B:$B,$B4351,$T:$T),SUM($T:$T))))</f>
        <v>11.1</v>
      </c>
      <c r="V4351" s="12">
        <f>U4351/J4351</f>
        <v>0.3</v>
      </c>
    </row>
    <row r="4352" spans="1:22" hidden="1" x14ac:dyDescent="0.3">
      <c r="A4352" s="23" t="s">
        <v>14</v>
      </c>
      <c r="B4352" s="23" t="s">
        <v>6500</v>
      </c>
      <c r="C4352" s="23" t="s">
        <v>6501</v>
      </c>
      <c r="D4352" s="23" t="s">
        <v>6504</v>
      </c>
      <c r="E4352" s="23" t="s">
        <v>6505</v>
      </c>
      <c r="F4352" s="27">
        <v>0.25</v>
      </c>
      <c r="G4352" s="24">
        <v>0</v>
      </c>
      <c r="H4352" s="25">
        <v>29.897600000000001</v>
      </c>
      <c r="I4352" s="25">
        <v>1.4356</v>
      </c>
      <c r="J4352" s="26">
        <v>37</v>
      </c>
      <c r="K4352" s="26">
        <v>9</v>
      </c>
      <c r="L4352" s="27">
        <v>4.8000000000000001E-2</v>
      </c>
      <c r="M4352" s="28">
        <v>0.85290575999999996</v>
      </c>
      <c r="N4352" s="29">
        <v>0.5</v>
      </c>
      <c r="O4352" s="31" t="s">
        <v>42</v>
      </c>
      <c r="P4352" s="31">
        <v>0.41376876270000001</v>
      </c>
      <c r="Q4352" s="31">
        <v>0.25</v>
      </c>
      <c r="R4352" s="42"/>
      <c r="S4352" s="27">
        <f>IF(A4352="placement",MIN(P4352,IF(R4352="",Q4352,R4352)),"")</f>
        <v>0.25</v>
      </c>
      <c r="T4352" s="28">
        <f>IF($A4352="placement",S4352*J4352,"")</f>
        <v>9.25</v>
      </c>
      <c r="U4352" s="26">
        <f>IF($A4352="placement",T4352,IF($A4352="site",SUMIF($C:$C,$C4352,$T:$T),IF($A4352="user",SUMIF($B:$B,$B4352,$T:$T),SUM($T:$T))))</f>
        <v>9.25</v>
      </c>
      <c r="V4352" s="27">
        <f>U4352/J4352</f>
        <v>0.25</v>
      </c>
    </row>
    <row r="4353" spans="1:22" hidden="1" x14ac:dyDescent="0.3">
      <c r="A4353" s="23" t="s">
        <v>14</v>
      </c>
      <c r="B4353" s="23" t="s">
        <v>7987</v>
      </c>
      <c r="C4353" s="23" t="s">
        <v>7988</v>
      </c>
      <c r="D4353" s="23" t="s">
        <v>8009</v>
      </c>
      <c r="E4353" s="23" t="s">
        <v>8010</v>
      </c>
      <c r="F4353" s="27">
        <v>0.33</v>
      </c>
      <c r="G4353" s="24">
        <v>0</v>
      </c>
      <c r="H4353" s="25">
        <v>4.2060000000000004</v>
      </c>
      <c r="I4353" s="25">
        <v>1.5603</v>
      </c>
      <c r="J4353" s="26">
        <v>37</v>
      </c>
      <c r="K4353" s="26">
        <v>12</v>
      </c>
      <c r="L4353" s="27">
        <v>0.371</v>
      </c>
      <c r="M4353" s="28">
        <v>0.79577916000000004</v>
      </c>
      <c r="N4353" s="29">
        <v>0.4</v>
      </c>
      <c r="O4353" s="31" t="s">
        <v>12</v>
      </c>
      <c r="P4353" s="31">
        <v>0.4973479837</v>
      </c>
      <c r="Q4353" s="31">
        <v>0.32999999999999902</v>
      </c>
      <c r="R4353" s="42"/>
      <c r="S4353" s="27">
        <f>IF(A4353="placement",MIN(P4353,IF(R4353="",Q4353,R4353)),"")</f>
        <v>0.32999999999999902</v>
      </c>
      <c r="T4353" s="28">
        <f>IF($A4353="placement",S4353*J4353,"")</f>
        <v>12.209999999999964</v>
      </c>
      <c r="U4353" s="26">
        <f>IF($A4353="placement",T4353,IF($A4353="site",SUMIF($C:$C,$C4353,$T:$T),IF($A4353="user",SUMIF($B:$B,$B4353,$T:$T),SUM($T:$T))))</f>
        <v>12.209999999999964</v>
      </c>
      <c r="V4353" s="27">
        <f>U4353/J4353</f>
        <v>0.32999999999999902</v>
      </c>
    </row>
    <row r="4354" spans="1:22" hidden="1" x14ac:dyDescent="0.3">
      <c r="A4354" s="23" t="s">
        <v>14</v>
      </c>
      <c r="B4354" s="23" t="s">
        <v>8445</v>
      </c>
      <c r="C4354" s="23" t="s">
        <v>8447</v>
      </c>
      <c r="D4354" s="23" t="s">
        <v>8452</v>
      </c>
      <c r="E4354" s="23" t="s">
        <v>2602</v>
      </c>
      <c r="F4354" s="27">
        <v>0.25</v>
      </c>
      <c r="G4354" s="24">
        <v>0</v>
      </c>
      <c r="H4354" s="25">
        <v>18.3841</v>
      </c>
      <c r="I4354" s="25">
        <v>2.7309000000000001</v>
      </c>
      <c r="J4354" s="26">
        <v>37</v>
      </c>
      <c r="K4354" s="26">
        <v>9</v>
      </c>
      <c r="L4354" s="27">
        <v>0.14849999999999999</v>
      </c>
      <c r="M4354" s="28">
        <v>0.45040804000000001</v>
      </c>
      <c r="N4354" s="29">
        <v>0.2</v>
      </c>
      <c r="O4354" s="31" t="s">
        <v>70</v>
      </c>
      <c r="P4354" s="31">
        <v>0.55595818819999998</v>
      </c>
      <c r="Q4354" s="31">
        <v>0.249999999999999</v>
      </c>
      <c r="R4354" s="42"/>
      <c r="S4354" s="27">
        <f>IF(A4354="placement",MIN(P4354,IF(R4354="",Q4354,R4354)),"")</f>
        <v>0.249999999999999</v>
      </c>
      <c r="T4354" s="28">
        <f>IF($A4354="placement",S4354*J4354,"")</f>
        <v>9.2499999999999627</v>
      </c>
      <c r="U4354" s="26">
        <f>IF($A4354="placement",T4354,IF($A4354="site",SUMIF($C:$C,$C4354,$T:$T),IF($A4354="user",SUMIF($B:$B,$B4354,$T:$T),SUM($T:$T))))</f>
        <v>9.2499999999999627</v>
      </c>
      <c r="V4354" s="27">
        <f>U4354/J4354</f>
        <v>0.249999999999999</v>
      </c>
    </row>
    <row r="4355" spans="1:22" hidden="1" x14ac:dyDescent="0.3">
      <c r="A4355" s="23" t="s">
        <v>14</v>
      </c>
      <c r="B4355" s="23" t="s">
        <v>8952</v>
      </c>
      <c r="C4355" s="23" t="s">
        <v>8954</v>
      </c>
      <c r="D4355" s="23" t="s">
        <v>8971</v>
      </c>
      <c r="E4355" s="23" t="s">
        <v>8972</v>
      </c>
      <c r="F4355" s="27">
        <v>0.2</v>
      </c>
      <c r="G4355" s="24">
        <v>1</v>
      </c>
      <c r="H4355" s="25">
        <v>34.495800000000003</v>
      </c>
      <c r="I4355" s="25">
        <v>0.66400000000000003</v>
      </c>
      <c r="J4355" s="26">
        <v>37</v>
      </c>
      <c r="K4355" s="26">
        <v>7</v>
      </c>
      <c r="L4355" s="27">
        <v>1.9199999999999998E-2</v>
      </c>
      <c r="M4355" s="28">
        <v>1.86972892</v>
      </c>
      <c r="N4355" s="29">
        <v>1.5</v>
      </c>
      <c r="O4355" s="31" t="s">
        <v>42</v>
      </c>
      <c r="P4355" s="31">
        <v>0.19774466369999999</v>
      </c>
      <c r="Q4355" s="31">
        <v>0.19774466371325</v>
      </c>
      <c r="R4355" s="42"/>
      <c r="S4355" s="27">
        <f>IF(A4355="placement",MIN(P4355,IF(R4355="",Q4355,R4355)),"")</f>
        <v>0.19774466369999999</v>
      </c>
      <c r="T4355" s="28">
        <f>IF($A4355="placement",S4355*J4355,"")</f>
        <v>7.3165525568999996</v>
      </c>
      <c r="U4355" s="26">
        <f>IF($A4355="placement",T4355,IF($A4355="site",SUMIF($C:$C,$C4355,$T:$T),IF($A4355="user",SUMIF($B:$B,$B4355,$T:$T),SUM($T:$T))))</f>
        <v>7.3165525568999996</v>
      </c>
      <c r="V4355" s="27">
        <f>U4355/J4355</f>
        <v>0.19774466369999999</v>
      </c>
    </row>
    <row r="4356" spans="1:22" hidden="1" x14ac:dyDescent="0.3">
      <c r="A4356" s="23" t="s">
        <v>14</v>
      </c>
      <c r="B4356" s="23" t="s">
        <v>9059</v>
      </c>
      <c r="C4356" s="23" t="s">
        <v>9061</v>
      </c>
      <c r="D4356" s="23" t="s">
        <v>9068</v>
      </c>
      <c r="E4356" s="23" t="s">
        <v>9069</v>
      </c>
      <c r="F4356" s="27">
        <v>0.25</v>
      </c>
      <c r="G4356" s="24">
        <v>0</v>
      </c>
      <c r="H4356" s="25">
        <v>19.0001</v>
      </c>
      <c r="I4356" s="25">
        <v>2.0796000000000001</v>
      </c>
      <c r="J4356" s="26">
        <v>37</v>
      </c>
      <c r="K4356" s="26">
        <v>9</v>
      </c>
      <c r="L4356" s="27">
        <v>0.1095</v>
      </c>
      <c r="M4356" s="28">
        <v>0.59058871999999996</v>
      </c>
      <c r="N4356" s="29">
        <v>0.4</v>
      </c>
      <c r="O4356" s="31" t="s">
        <v>42</v>
      </c>
      <c r="P4356" s="31">
        <v>0.32270971939999998</v>
      </c>
      <c r="Q4356" s="31">
        <v>0.249999999999999</v>
      </c>
      <c r="R4356" s="42"/>
      <c r="S4356" s="27">
        <f>IF(A4356="placement",MIN(P4356,IF(R4356="",Q4356,R4356)),"")</f>
        <v>0.249999999999999</v>
      </c>
      <c r="T4356" s="28">
        <f>IF($A4356="placement",S4356*J4356,"")</f>
        <v>9.2499999999999627</v>
      </c>
      <c r="U4356" s="26">
        <f>IF($A4356="placement",T4356,IF($A4356="site",SUMIF($C:$C,$C4356,$T:$T),IF($A4356="user",SUMIF($B:$B,$B4356,$T:$T),SUM($T:$T))))</f>
        <v>9.2499999999999627</v>
      </c>
      <c r="V4356" s="27">
        <f>U4356/J4356</f>
        <v>0.249999999999999</v>
      </c>
    </row>
    <row r="4357" spans="1:22" hidden="1" x14ac:dyDescent="0.3">
      <c r="A4357" s="23" t="s">
        <v>14</v>
      </c>
      <c r="B4357" s="23" t="s">
        <v>9186</v>
      </c>
      <c r="C4357" s="23" t="s">
        <v>9188</v>
      </c>
      <c r="D4357" s="23" t="s">
        <v>9271</v>
      </c>
      <c r="E4357" s="23" t="s">
        <v>9272</v>
      </c>
      <c r="F4357" s="27">
        <v>0.25</v>
      </c>
      <c r="G4357" s="24">
        <v>0</v>
      </c>
      <c r="H4357" s="25">
        <v>7.1492000000000004</v>
      </c>
      <c r="I4357" s="25">
        <v>0.94950000000000001</v>
      </c>
      <c r="J4357" s="26">
        <v>37</v>
      </c>
      <c r="K4357" s="26">
        <v>9</v>
      </c>
      <c r="L4357" s="27">
        <v>0.1328</v>
      </c>
      <c r="M4357" s="28">
        <v>1.3150154199999999</v>
      </c>
      <c r="N4357" s="29">
        <v>0.99</v>
      </c>
      <c r="O4357" s="31" t="s">
        <v>42</v>
      </c>
      <c r="P4357" s="31">
        <v>0.2471571179</v>
      </c>
      <c r="Q4357" s="31">
        <v>0.24715711793140899</v>
      </c>
      <c r="R4357" s="42"/>
      <c r="S4357" s="27">
        <f>IF(A4357="placement",MIN(P4357,IF(R4357="",Q4357,R4357)),"")</f>
        <v>0.2471571179</v>
      </c>
      <c r="T4357" s="28">
        <f>IF($A4357="placement",S4357*J4357,"")</f>
        <v>9.1448133623000007</v>
      </c>
      <c r="U4357" s="26">
        <f>IF($A4357="placement",T4357,IF($A4357="site",SUMIF($C:$C,$C4357,$T:$T),IF($A4357="user",SUMIF($B:$B,$B4357,$T:$T),SUM($T:$T))))</f>
        <v>9.1448133623000007</v>
      </c>
      <c r="V4357" s="27">
        <f>U4357/J4357</f>
        <v>0.24715711790000003</v>
      </c>
    </row>
    <row r="4358" spans="1:22" hidden="1" x14ac:dyDescent="0.3">
      <c r="A4358" s="23" t="s">
        <v>14</v>
      </c>
      <c r="B4358" s="23" t="s">
        <v>9186</v>
      </c>
      <c r="C4358" s="23" t="s">
        <v>9188</v>
      </c>
      <c r="D4358" s="23" t="s">
        <v>9281</v>
      </c>
      <c r="E4358" s="23" t="s">
        <v>9282</v>
      </c>
      <c r="F4358" s="27">
        <v>0.33</v>
      </c>
      <c r="G4358" s="24">
        <v>0</v>
      </c>
      <c r="H4358" s="25">
        <v>23.504999999999999</v>
      </c>
      <c r="I4358" s="25">
        <v>1.1538999999999999</v>
      </c>
      <c r="J4358" s="26">
        <v>37</v>
      </c>
      <c r="K4358" s="26">
        <v>6</v>
      </c>
      <c r="L4358" s="27">
        <v>4.9099999999999998E-2</v>
      </c>
      <c r="M4358" s="28">
        <v>1.0577442100000001</v>
      </c>
      <c r="N4358" s="29">
        <v>0.88</v>
      </c>
      <c r="O4358" s="31" t="s">
        <v>12</v>
      </c>
      <c r="P4358" s="31">
        <v>0.16804082679999999</v>
      </c>
      <c r="Q4358" s="31">
        <v>0.16804082683709001</v>
      </c>
      <c r="R4358" s="42"/>
      <c r="S4358" s="27">
        <f>IF(A4358="placement",MIN(P4358,IF(R4358="",Q4358,R4358)),"")</f>
        <v>0.16804082679999999</v>
      </c>
      <c r="T4358" s="28">
        <f>IF($A4358="placement",S4358*J4358,"")</f>
        <v>6.2175105916</v>
      </c>
      <c r="U4358" s="26">
        <f>IF($A4358="placement",T4358,IF($A4358="site",SUMIF($C:$C,$C4358,$T:$T),IF($A4358="user",SUMIF($B:$B,$B4358,$T:$T),SUM($T:$T))))</f>
        <v>6.2175105916</v>
      </c>
      <c r="V4358" s="27">
        <f>U4358/J4358</f>
        <v>0.16804082679999999</v>
      </c>
    </row>
    <row r="4359" spans="1:22" hidden="1" x14ac:dyDescent="0.3">
      <c r="A4359" s="23" t="s">
        <v>14</v>
      </c>
      <c r="B4359" s="23" t="s">
        <v>9324</v>
      </c>
      <c r="C4359" s="23" t="s">
        <v>9326</v>
      </c>
      <c r="D4359" s="23" t="s">
        <v>11162</v>
      </c>
      <c r="E4359" s="23" t="s">
        <v>11163</v>
      </c>
      <c r="F4359" s="27">
        <v>0.25</v>
      </c>
      <c r="G4359" s="24">
        <v>0</v>
      </c>
      <c r="H4359" s="25">
        <v>33.2821</v>
      </c>
      <c r="I4359" s="25">
        <v>1.8489</v>
      </c>
      <c r="J4359" s="26">
        <v>37</v>
      </c>
      <c r="K4359" s="26">
        <v>9</v>
      </c>
      <c r="L4359" s="27">
        <v>5.5599999999999997E-2</v>
      </c>
      <c r="M4359" s="28">
        <v>0.66604079999999999</v>
      </c>
      <c r="N4359" s="29">
        <v>0.3</v>
      </c>
      <c r="O4359" s="31" t="s">
        <v>12</v>
      </c>
      <c r="P4359" s="31">
        <v>0.54957714130000002</v>
      </c>
      <c r="Q4359" s="31">
        <v>0.25</v>
      </c>
      <c r="R4359" s="42"/>
      <c r="S4359" s="27">
        <f>IF(A4359="placement",MIN(P4359,IF(R4359="",Q4359,R4359)),"")</f>
        <v>0.25</v>
      </c>
      <c r="T4359" s="28">
        <f>IF($A4359="placement",S4359*J4359,"")</f>
        <v>9.25</v>
      </c>
      <c r="U4359" s="26">
        <f>IF($A4359="placement",T4359,IF($A4359="site",SUMIF($C:$C,$C4359,$T:$T),IF($A4359="user",SUMIF($B:$B,$B4359,$T:$T),SUM($T:$T))))</f>
        <v>9.25</v>
      </c>
      <c r="V4359" s="27">
        <f>U4359/J4359</f>
        <v>0.25</v>
      </c>
    </row>
    <row r="4360" spans="1:22" hidden="1" x14ac:dyDescent="0.3">
      <c r="A4360" s="23" t="s">
        <v>14</v>
      </c>
      <c r="B4360" s="23" t="s">
        <v>9599</v>
      </c>
      <c r="C4360" s="23" t="s">
        <v>9601</v>
      </c>
      <c r="D4360" s="23" t="s">
        <v>9626</v>
      </c>
      <c r="E4360" s="23" t="s">
        <v>9627</v>
      </c>
      <c r="F4360" s="27">
        <v>0.25</v>
      </c>
      <c r="G4360" s="24">
        <v>0</v>
      </c>
      <c r="H4360" s="25">
        <v>2.7269000000000001</v>
      </c>
      <c r="I4360" s="25">
        <v>0.47810000000000002</v>
      </c>
      <c r="J4360" s="26">
        <v>37</v>
      </c>
      <c r="K4360" s="26">
        <v>9</v>
      </c>
      <c r="L4360" s="27">
        <v>0.17530000000000001</v>
      </c>
      <c r="M4360" s="28">
        <v>2.6141768700000001</v>
      </c>
      <c r="N4360" s="29">
        <v>2</v>
      </c>
      <c r="O4360" s="31" t="s">
        <v>42</v>
      </c>
      <c r="P4360" s="31">
        <v>0.23494082620000001</v>
      </c>
      <c r="Q4360" s="31">
        <v>0.23494082620447601</v>
      </c>
      <c r="R4360" s="42"/>
      <c r="S4360" s="27">
        <f>IF(A4360="placement",MIN(P4360,IF(R4360="",Q4360,R4360)),"")</f>
        <v>0.23494082620000001</v>
      </c>
      <c r="T4360" s="28">
        <f>IF($A4360="placement",S4360*J4360,"")</f>
        <v>8.6928105694000006</v>
      </c>
      <c r="U4360" s="26">
        <f>IF($A4360="placement",T4360,IF($A4360="site",SUMIF($C:$C,$C4360,$T:$T),IF($A4360="user",SUMIF($B:$B,$B4360,$T:$T),SUM($T:$T))))</f>
        <v>8.6928105694000006</v>
      </c>
      <c r="V4360" s="27">
        <f>U4360/J4360</f>
        <v>0.23494082620000001</v>
      </c>
    </row>
    <row r="4361" spans="1:22" hidden="1" x14ac:dyDescent="0.3">
      <c r="A4361" s="23" t="s">
        <v>14</v>
      </c>
      <c r="B4361" s="23" t="s">
        <v>9756</v>
      </c>
      <c r="C4361" s="23" t="s">
        <v>9758</v>
      </c>
      <c r="D4361" s="23" t="s">
        <v>9831</v>
      </c>
      <c r="E4361" s="23" t="s">
        <v>9832</v>
      </c>
      <c r="F4361" s="27">
        <v>0.25</v>
      </c>
      <c r="G4361" s="24">
        <v>0</v>
      </c>
      <c r="H4361" s="25">
        <v>21.6311</v>
      </c>
      <c r="I4361" s="25">
        <v>4.1132999999999997</v>
      </c>
      <c r="J4361" s="26">
        <v>37</v>
      </c>
      <c r="K4361" s="26">
        <v>9</v>
      </c>
      <c r="L4361" s="27">
        <v>0.19020000000000001</v>
      </c>
      <c r="M4361" s="28">
        <v>0.29948945999999999</v>
      </c>
      <c r="N4361" s="29">
        <v>0.2</v>
      </c>
      <c r="O4361" s="31" t="s">
        <v>42</v>
      </c>
      <c r="P4361" s="31">
        <v>0.33219686430000001</v>
      </c>
      <c r="Q4361" s="31">
        <v>0.25</v>
      </c>
      <c r="R4361" s="42"/>
      <c r="S4361" s="27">
        <f>IF(A4361="placement",MIN(P4361,IF(R4361="",Q4361,R4361)),"")</f>
        <v>0.25</v>
      </c>
      <c r="T4361" s="28">
        <f>IF($A4361="placement",S4361*J4361,"")</f>
        <v>9.25</v>
      </c>
      <c r="U4361" s="26">
        <f>IF($A4361="placement",T4361,IF($A4361="site",SUMIF($C:$C,$C4361,$T:$T),IF($A4361="user",SUMIF($B:$B,$B4361,$T:$T),SUM($T:$T))))</f>
        <v>9.25</v>
      </c>
      <c r="V4361" s="27">
        <f>U4361/J4361</f>
        <v>0.25</v>
      </c>
    </row>
    <row r="4362" spans="1:22" hidden="1" x14ac:dyDescent="0.3">
      <c r="A4362" s="23" t="s">
        <v>14</v>
      </c>
      <c r="B4362" s="23" t="s">
        <v>9836</v>
      </c>
      <c r="C4362" s="23" t="s">
        <v>9838</v>
      </c>
      <c r="D4362" s="23" t="s">
        <v>9841</v>
      </c>
      <c r="E4362" s="23" t="s">
        <v>9842</v>
      </c>
      <c r="F4362" s="27">
        <v>0.25</v>
      </c>
      <c r="G4362" s="24">
        <v>0</v>
      </c>
      <c r="H4362" s="25">
        <v>16.5991</v>
      </c>
      <c r="I4362" s="25">
        <v>0.83540000000000003</v>
      </c>
      <c r="J4362" s="26">
        <v>37</v>
      </c>
      <c r="K4362" s="26">
        <v>9</v>
      </c>
      <c r="L4362" s="27">
        <v>5.0299999999999997E-2</v>
      </c>
      <c r="M4362" s="28">
        <v>1.46946558</v>
      </c>
      <c r="N4362" s="29">
        <v>1</v>
      </c>
      <c r="O4362" s="31" t="s">
        <v>12</v>
      </c>
      <c r="P4362" s="31">
        <v>0.3194804893</v>
      </c>
      <c r="Q4362" s="31">
        <v>0.25</v>
      </c>
      <c r="R4362" s="42"/>
      <c r="S4362" s="27">
        <f>IF(A4362="placement",MIN(P4362,IF(R4362="",Q4362,R4362)),"")</f>
        <v>0.25</v>
      </c>
      <c r="T4362" s="28">
        <f>IF($A4362="placement",S4362*J4362,"")</f>
        <v>9.25</v>
      </c>
      <c r="U4362" s="26">
        <f>IF($A4362="placement",T4362,IF($A4362="site",SUMIF($C:$C,$C4362,$T:$T),IF($A4362="user",SUMIF($B:$B,$B4362,$T:$T),SUM($T:$T))))</f>
        <v>9.25</v>
      </c>
      <c r="V4362" s="27">
        <f>U4362/J4362</f>
        <v>0.25</v>
      </c>
    </row>
    <row r="4363" spans="1:22" hidden="1" x14ac:dyDescent="0.3">
      <c r="A4363" s="23" t="s">
        <v>14</v>
      </c>
      <c r="B4363" s="23" t="s">
        <v>15</v>
      </c>
      <c r="C4363" s="23" t="s">
        <v>17</v>
      </c>
      <c r="D4363" s="32" t="s">
        <v>20</v>
      </c>
      <c r="E4363" s="23" t="s">
        <v>21</v>
      </c>
      <c r="F4363" s="27">
        <v>0.33</v>
      </c>
      <c r="G4363" s="24">
        <v>0</v>
      </c>
      <c r="H4363" s="25">
        <v>15.6549</v>
      </c>
      <c r="I4363" s="25">
        <v>2.3224999999999998</v>
      </c>
      <c r="J4363" s="26">
        <v>36</v>
      </c>
      <c r="K4363" s="26">
        <v>12</v>
      </c>
      <c r="L4363" s="27">
        <v>0.1484</v>
      </c>
      <c r="M4363" s="28">
        <v>0.51315392999999998</v>
      </c>
      <c r="N4363" s="29">
        <v>0.3</v>
      </c>
      <c r="O4363" s="31" t="s">
        <v>12</v>
      </c>
      <c r="P4363" s="31">
        <v>0.41538009729999997</v>
      </c>
      <c r="Q4363" s="31">
        <v>0.32999999999999902</v>
      </c>
      <c r="R4363" s="42"/>
      <c r="S4363" s="27">
        <f>IF(A4363="placement",MIN(P4363,IF(R4363="",Q4363,R4363)),"")</f>
        <v>0.32999999999999902</v>
      </c>
      <c r="T4363" s="28">
        <f>IF($A4363="placement",S4363*J4363,"")</f>
        <v>11.879999999999965</v>
      </c>
      <c r="U4363" s="26">
        <f>IF($A4363="placement",T4363,IF($A4363="site",SUMIF($C:$C,$C4363,$T:$T),IF($A4363="user",SUMIF($B:$B,$B4363,$T:$T),SUM($T:$T))))</f>
        <v>11.879999999999965</v>
      </c>
      <c r="V4363" s="27">
        <f>U4363/J4363</f>
        <v>0.32999999999999902</v>
      </c>
    </row>
    <row r="4364" spans="1:22" hidden="1" x14ac:dyDescent="0.3">
      <c r="A4364" s="23" t="s">
        <v>14</v>
      </c>
      <c r="B4364" s="23" t="s">
        <v>227</v>
      </c>
      <c r="C4364" s="23" t="s">
        <v>229</v>
      </c>
      <c r="D4364" s="32" t="s">
        <v>232</v>
      </c>
      <c r="E4364" s="23" t="s">
        <v>233</v>
      </c>
      <c r="F4364" s="27">
        <v>0.33</v>
      </c>
      <c r="G4364" s="24">
        <v>0</v>
      </c>
      <c r="H4364" s="25">
        <v>6.8930999999999996</v>
      </c>
      <c r="I4364" s="25">
        <v>0.50360000000000005</v>
      </c>
      <c r="J4364" s="26">
        <v>36</v>
      </c>
      <c r="K4364" s="26">
        <v>9</v>
      </c>
      <c r="L4364" s="27">
        <v>7.3099999999999998E-2</v>
      </c>
      <c r="M4364" s="28">
        <v>2.4153169800000001</v>
      </c>
      <c r="N4364" s="29">
        <v>1.75</v>
      </c>
      <c r="O4364" s="31" t="s">
        <v>42</v>
      </c>
      <c r="P4364" s="31">
        <v>0.27545741730000001</v>
      </c>
      <c r="Q4364" s="31">
        <v>0.275457417324314</v>
      </c>
      <c r="R4364" s="42"/>
      <c r="S4364" s="27">
        <f>IF(A4364="placement",MIN(P4364,IF(R4364="",Q4364,R4364)),"")</f>
        <v>0.27545741730000001</v>
      </c>
      <c r="T4364" s="28">
        <f>IF($A4364="placement",S4364*J4364,"")</f>
        <v>9.9164670228000009</v>
      </c>
      <c r="U4364" s="26">
        <f>IF($A4364="placement",T4364,IF($A4364="site",SUMIF($C:$C,$C4364,$T:$T),IF($A4364="user",SUMIF($B:$B,$B4364,$T:$T),SUM($T:$T))))</f>
        <v>9.9164670228000009</v>
      </c>
      <c r="V4364" s="27">
        <f>U4364/J4364</f>
        <v>0.27545741730000001</v>
      </c>
    </row>
    <row r="4365" spans="1:22" hidden="1" x14ac:dyDescent="0.3">
      <c r="A4365" s="23" t="s">
        <v>14</v>
      </c>
      <c r="B4365" s="23" t="s">
        <v>259</v>
      </c>
      <c r="C4365" s="23" t="s">
        <v>261</v>
      </c>
      <c r="D4365" s="23" t="s">
        <v>262</v>
      </c>
      <c r="E4365" s="23" t="s">
        <v>263</v>
      </c>
      <c r="F4365" s="27">
        <v>0.25</v>
      </c>
      <c r="G4365" s="24">
        <v>0</v>
      </c>
      <c r="H4365" s="25">
        <v>20.748200000000001</v>
      </c>
      <c r="I4365" s="25">
        <v>4.1425999999999998</v>
      </c>
      <c r="J4365" s="26">
        <v>36</v>
      </c>
      <c r="K4365" s="26">
        <v>9</v>
      </c>
      <c r="L4365" s="27">
        <v>0.19969999999999999</v>
      </c>
      <c r="M4365" s="28">
        <v>0.28579211999999998</v>
      </c>
      <c r="N4365" s="29">
        <v>0.03</v>
      </c>
      <c r="O4365" s="31" t="s">
        <v>42</v>
      </c>
      <c r="P4365" s="31">
        <v>0.89502859759999998</v>
      </c>
      <c r="Q4365" s="31">
        <v>0.249999999999999</v>
      </c>
      <c r="R4365" s="42"/>
      <c r="S4365" s="27">
        <f>IF(A4365="placement",MIN(P4365,IF(R4365="",Q4365,R4365)),"")</f>
        <v>0.249999999999999</v>
      </c>
      <c r="T4365" s="28">
        <f>IF($A4365="placement",S4365*J4365,"")</f>
        <v>8.9999999999999645</v>
      </c>
      <c r="U4365" s="26">
        <f>IF($A4365="placement",T4365,IF($A4365="site",SUMIF($C:$C,$C4365,$T:$T),IF($A4365="user",SUMIF($B:$B,$B4365,$T:$T),SUM($T:$T))))</f>
        <v>8.9999999999999645</v>
      </c>
      <c r="V4365" s="27">
        <f>U4365/J4365</f>
        <v>0.249999999999999</v>
      </c>
    </row>
    <row r="4366" spans="1:22" hidden="1" x14ac:dyDescent="0.3">
      <c r="A4366" s="23" t="s">
        <v>14</v>
      </c>
      <c r="B4366" s="23" t="s">
        <v>277</v>
      </c>
      <c r="C4366" s="23" t="s">
        <v>279</v>
      </c>
      <c r="D4366" s="23" t="s">
        <v>280</v>
      </c>
      <c r="E4366" s="23" t="s">
        <v>281</v>
      </c>
      <c r="F4366" s="27">
        <v>0.25</v>
      </c>
      <c r="G4366" s="24">
        <v>0</v>
      </c>
      <c r="H4366" s="25">
        <v>9.9977999999999998</v>
      </c>
      <c r="I4366" s="25">
        <v>0.61450000000000005</v>
      </c>
      <c r="J4366" s="26">
        <v>36</v>
      </c>
      <c r="K4366" s="26">
        <v>8</v>
      </c>
      <c r="L4366" s="27">
        <v>6.1499999999999999E-2</v>
      </c>
      <c r="M4366" s="28">
        <v>1.95938626</v>
      </c>
      <c r="N4366" s="46">
        <v>1.5</v>
      </c>
      <c r="O4366" s="31" t="s">
        <v>12</v>
      </c>
      <c r="P4366" s="31">
        <v>0.2344541604</v>
      </c>
      <c r="Q4366" s="31">
        <v>0.23445416038821501</v>
      </c>
      <c r="R4366" s="42"/>
      <c r="S4366" s="27">
        <f>IF(A4366="placement",MIN(P4366,IF(R4366="",Q4366,R4366)),"")</f>
        <v>0.23445416038821501</v>
      </c>
      <c r="T4366" s="28">
        <f>IF($A4366="placement",S4366*J4366,"")</f>
        <v>8.4403497739757398</v>
      </c>
      <c r="U4366" s="26">
        <f>IF($A4366="placement",T4366,IF($A4366="site",SUMIF($C:$C,$C4366,$T:$T),IF($A4366="user",SUMIF($B:$B,$B4366,$T:$T),SUM($T:$T))))</f>
        <v>8.4403497739757398</v>
      </c>
      <c r="V4366" s="27">
        <f>U4366/J4366</f>
        <v>0.23445416038821498</v>
      </c>
    </row>
    <row r="4367" spans="1:22" hidden="1" x14ac:dyDescent="0.3">
      <c r="A4367" s="23" t="s">
        <v>14</v>
      </c>
      <c r="B4367" s="23" t="s">
        <v>678</v>
      </c>
      <c r="C4367" s="23" t="s">
        <v>680</v>
      </c>
      <c r="D4367" s="32" t="s">
        <v>838</v>
      </c>
      <c r="E4367" s="23" t="s">
        <v>839</v>
      </c>
      <c r="F4367" s="27">
        <v>0.25</v>
      </c>
      <c r="G4367" s="24">
        <v>0</v>
      </c>
      <c r="H4367" s="25">
        <v>4.8680000000000003</v>
      </c>
      <c r="I4367" s="25">
        <v>2.4407000000000001</v>
      </c>
      <c r="J4367" s="26">
        <v>36</v>
      </c>
      <c r="K4367" s="26">
        <v>9</v>
      </c>
      <c r="L4367" s="27">
        <v>0.50139999999999996</v>
      </c>
      <c r="M4367" s="28">
        <v>0.49043606000000001</v>
      </c>
      <c r="N4367" s="29">
        <v>0.2</v>
      </c>
      <c r="O4367" s="31" t="s">
        <v>12</v>
      </c>
      <c r="P4367" s="31">
        <v>0.59219963959999999</v>
      </c>
      <c r="Q4367" s="31">
        <v>0.25</v>
      </c>
      <c r="R4367" s="42"/>
      <c r="S4367" s="27">
        <f>IF(A4367="placement",MIN(P4367,IF(R4367="",Q4367,R4367)),"")</f>
        <v>0.25</v>
      </c>
      <c r="T4367" s="28">
        <f>IF($A4367="placement",S4367*J4367,"")</f>
        <v>9</v>
      </c>
      <c r="U4367" s="26">
        <f>IF($A4367="placement",T4367,IF($A4367="site",SUMIF($C:$C,$C4367,$T:$T),IF($A4367="user",SUMIF($B:$B,$B4367,$T:$T),SUM($T:$T))))</f>
        <v>9</v>
      </c>
      <c r="V4367" s="27">
        <f>U4367/J4367</f>
        <v>0.25</v>
      </c>
    </row>
    <row r="4368" spans="1:22" hidden="1" x14ac:dyDescent="0.3">
      <c r="A4368" s="23" t="s">
        <v>14</v>
      </c>
      <c r="B4368" s="23" t="s">
        <v>1220</v>
      </c>
      <c r="C4368" s="23" t="s">
        <v>1222</v>
      </c>
      <c r="D4368" s="23" t="s">
        <v>1249</v>
      </c>
      <c r="E4368" s="23" t="s">
        <v>1250</v>
      </c>
      <c r="F4368" s="27">
        <v>0.25</v>
      </c>
      <c r="G4368" s="24">
        <v>0</v>
      </c>
      <c r="H4368" s="25">
        <v>2.8990999999999998</v>
      </c>
      <c r="I4368" s="25">
        <v>0.97340000000000004</v>
      </c>
      <c r="J4368" s="26">
        <v>36</v>
      </c>
      <c r="K4368" s="26">
        <v>9</v>
      </c>
      <c r="L4368" s="27">
        <v>0.33579999999999999</v>
      </c>
      <c r="M4368" s="28">
        <v>1.24013061</v>
      </c>
      <c r="N4368" s="29">
        <v>0.75</v>
      </c>
      <c r="O4368" s="31" t="s">
        <v>12</v>
      </c>
      <c r="P4368" s="31">
        <v>0.39522499329999999</v>
      </c>
      <c r="Q4368" s="31">
        <v>0.25</v>
      </c>
      <c r="R4368" s="42"/>
      <c r="S4368" s="27">
        <f>IF(A4368="placement",MIN(P4368,IF(R4368="",Q4368,R4368)),"")</f>
        <v>0.25</v>
      </c>
      <c r="T4368" s="28">
        <f>IF($A4368="placement",S4368*J4368,"")</f>
        <v>9</v>
      </c>
      <c r="U4368" s="26">
        <f>IF($A4368="placement",T4368,IF($A4368="site",SUMIF($C:$C,$C4368,$T:$T),IF($A4368="user",SUMIF($B:$B,$B4368,$T:$T),SUM($T:$T))))</f>
        <v>9</v>
      </c>
      <c r="V4368" s="27">
        <f>U4368/J4368</f>
        <v>0.25</v>
      </c>
    </row>
    <row r="4369" spans="1:22" hidden="1" x14ac:dyDescent="0.3">
      <c r="A4369" s="23" t="s">
        <v>14</v>
      </c>
      <c r="B4369" s="23" t="s">
        <v>1501</v>
      </c>
      <c r="C4369" s="23" t="s">
        <v>1503</v>
      </c>
      <c r="D4369" s="23" t="s">
        <v>1525</v>
      </c>
      <c r="E4369" s="23" t="s">
        <v>1526</v>
      </c>
      <c r="F4369" s="27">
        <v>0.33</v>
      </c>
      <c r="G4369" s="24">
        <v>0</v>
      </c>
      <c r="H4369" s="25">
        <v>9.1859999999999999</v>
      </c>
      <c r="I4369" s="25">
        <v>0.5343</v>
      </c>
      <c r="J4369" s="26">
        <v>36</v>
      </c>
      <c r="K4369" s="26">
        <v>7</v>
      </c>
      <c r="L4369" s="27">
        <v>5.8200000000000002E-2</v>
      </c>
      <c r="M4369" s="28">
        <v>2.2163101599999999</v>
      </c>
      <c r="N4369" s="29">
        <v>1.8</v>
      </c>
      <c r="O4369" s="31" t="s">
        <v>12</v>
      </c>
      <c r="P4369" s="31">
        <v>0.18783930509999999</v>
      </c>
      <c r="Q4369" s="31">
        <v>0.187839305103148</v>
      </c>
      <c r="R4369" s="42"/>
      <c r="S4369" s="27">
        <f>IF(A4369="placement",MIN(P4369,IF(R4369="",Q4369,R4369)),"")</f>
        <v>0.18783930509999999</v>
      </c>
      <c r="T4369" s="28">
        <f>IF($A4369="placement",S4369*J4369,"")</f>
        <v>6.7622149835999998</v>
      </c>
      <c r="U4369" s="26">
        <f>IF($A4369="placement",T4369,IF($A4369="site",SUMIF($C:$C,$C4369,$T:$T),IF($A4369="user",SUMIF($B:$B,$B4369,$T:$T),SUM($T:$T))))</f>
        <v>6.7622149835999998</v>
      </c>
      <c r="V4369" s="27">
        <f>U4369/J4369</f>
        <v>0.18783930509999999</v>
      </c>
    </row>
    <row r="4370" spans="1:22" hidden="1" x14ac:dyDescent="0.3">
      <c r="A4370" s="23" t="s">
        <v>14</v>
      </c>
      <c r="B4370" s="23" t="s">
        <v>1501</v>
      </c>
      <c r="C4370" s="23" t="s">
        <v>1503</v>
      </c>
      <c r="D4370" s="23" t="s">
        <v>1533</v>
      </c>
      <c r="E4370" s="23" t="s">
        <v>1534</v>
      </c>
      <c r="F4370" s="27">
        <v>0.33</v>
      </c>
      <c r="G4370" s="24">
        <v>0</v>
      </c>
      <c r="H4370" s="25">
        <v>11.969799999999999</v>
      </c>
      <c r="I4370" s="25">
        <v>0.52259999999999995</v>
      </c>
      <c r="J4370" s="26">
        <v>36</v>
      </c>
      <c r="K4370" s="26">
        <v>8</v>
      </c>
      <c r="L4370" s="27">
        <v>4.3700000000000003E-2</v>
      </c>
      <c r="M4370" s="28">
        <v>2.3229739</v>
      </c>
      <c r="N4370" s="29">
        <v>1.8</v>
      </c>
      <c r="O4370" s="31" t="s">
        <v>12</v>
      </c>
      <c r="P4370" s="31">
        <v>0.22513119810000001</v>
      </c>
      <c r="Q4370" s="31">
        <v>0.22513119807968299</v>
      </c>
      <c r="R4370" s="42"/>
      <c r="S4370" s="27">
        <f>IF(A4370="placement",MIN(P4370,IF(R4370="",Q4370,R4370)),"")</f>
        <v>0.22513119807968299</v>
      </c>
      <c r="T4370" s="28">
        <f>IF($A4370="placement",S4370*J4370,"")</f>
        <v>8.104723130868587</v>
      </c>
      <c r="U4370" s="23">
        <f>IF($A4370="placement",T4370,IF($A4370="site",SUMIF($C:$C,$C4370,$T:$T),IF($A4370="user",SUMIF($B:$B,$B4370,$T:$T),SUM($T:$T))))</f>
        <v>8.104723130868587</v>
      </c>
      <c r="V4370" s="27">
        <f>U4370/J4370</f>
        <v>0.22513119807968296</v>
      </c>
    </row>
    <row r="4371" spans="1:22" hidden="1" x14ac:dyDescent="0.3">
      <c r="A4371" s="23" t="s">
        <v>14</v>
      </c>
      <c r="B4371" s="23" t="s">
        <v>1684</v>
      </c>
      <c r="C4371" s="23" t="s">
        <v>1686</v>
      </c>
      <c r="D4371" s="23" t="s">
        <v>1689</v>
      </c>
      <c r="E4371" s="23" t="s">
        <v>1690</v>
      </c>
      <c r="F4371" s="27">
        <v>0.25</v>
      </c>
      <c r="G4371" s="24">
        <v>0</v>
      </c>
      <c r="H4371" s="25">
        <v>4.7358000000000002</v>
      </c>
      <c r="I4371" s="25">
        <v>1.1487000000000001</v>
      </c>
      <c r="J4371" s="26">
        <v>36</v>
      </c>
      <c r="K4371" s="26">
        <v>9</v>
      </c>
      <c r="L4371" s="27">
        <v>0.24260000000000001</v>
      </c>
      <c r="M4371" s="28">
        <v>1.05649795</v>
      </c>
      <c r="N4371" s="29">
        <v>0.75</v>
      </c>
      <c r="O4371" s="31" t="s">
        <v>42</v>
      </c>
      <c r="P4371" s="31">
        <v>0.29010747120000002</v>
      </c>
      <c r="Q4371" s="31">
        <v>0.25</v>
      </c>
      <c r="R4371" s="42"/>
      <c r="S4371" s="27">
        <f>IF(A4371="placement",MIN(P4371,IF(R4371="",Q4371,R4371)),"")</f>
        <v>0.25</v>
      </c>
      <c r="T4371" s="28">
        <f>IF($A4371="placement",S4371*J4371,"")</f>
        <v>9</v>
      </c>
      <c r="U4371" s="26">
        <f>IF($A4371="placement",T4371,IF($A4371="site",SUMIF($C:$C,$C4371,$T:$T),IF($A4371="user",SUMIF($B:$B,$B4371,$T:$T),SUM($T:$T))))</f>
        <v>9</v>
      </c>
      <c r="V4371" s="27">
        <f>U4371/J4371</f>
        <v>0.25</v>
      </c>
    </row>
    <row r="4372" spans="1:22" hidden="1" x14ac:dyDescent="0.3">
      <c r="A4372" s="23" t="s">
        <v>14</v>
      </c>
      <c r="B4372" s="23" t="s">
        <v>1708</v>
      </c>
      <c r="C4372" s="23" t="s">
        <v>1709</v>
      </c>
      <c r="D4372" s="23" t="s">
        <v>2090</v>
      </c>
      <c r="E4372" s="23" t="s">
        <v>2091</v>
      </c>
      <c r="F4372" s="27">
        <v>0.25</v>
      </c>
      <c r="G4372" s="24">
        <v>0</v>
      </c>
      <c r="H4372" s="25">
        <v>0.99070000000000003</v>
      </c>
      <c r="I4372" s="25">
        <v>0.5988</v>
      </c>
      <c r="J4372" s="26">
        <v>36</v>
      </c>
      <c r="K4372" s="26">
        <v>9</v>
      </c>
      <c r="L4372" s="27">
        <v>0.60440000000000005</v>
      </c>
      <c r="M4372" s="28">
        <v>2.02939282</v>
      </c>
      <c r="N4372" s="29">
        <v>1.4</v>
      </c>
      <c r="O4372" s="31" t="s">
        <v>12</v>
      </c>
      <c r="P4372" s="31">
        <v>0.31013848719999998</v>
      </c>
      <c r="Q4372" s="31">
        <v>0.25</v>
      </c>
      <c r="R4372" s="42"/>
      <c r="S4372" s="27">
        <f>IF(A4372="placement",MIN(P4372,IF(R4372="",Q4372,R4372)),"")</f>
        <v>0.25</v>
      </c>
      <c r="T4372" s="28">
        <f>IF($A4372="placement",S4372*J4372,"")</f>
        <v>9</v>
      </c>
      <c r="U4372" s="26">
        <f>IF($A4372="placement",T4372,IF($A4372="site",SUMIF($C:$C,$C4372,$T:$T),IF($A4372="user",SUMIF($B:$B,$B4372,$T:$T),SUM($T:$T))))</f>
        <v>9</v>
      </c>
      <c r="V4372" s="27">
        <f>U4372/J4372</f>
        <v>0.25</v>
      </c>
    </row>
    <row r="4373" spans="1:22" hidden="1" x14ac:dyDescent="0.3">
      <c r="A4373" s="23" t="s">
        <v>14</v>
      </c>
      <c r="B4373" s="23" t="s">
        <v>1708</v>
      </c>
      <c r="C4373" s="23" t="s">
        <v>1709</v>
      </c>
      <c r="D4373" s="23" t="s">
        <v>2134</v>
      </c>
      <c r="E4373" s="23" t="s">
        <v>2135</v>
      </c>
      <c r="F4373" s="27">
        <v>0.15</v>
      </c>
      <c r="G4373" s="24">
        <v>0</v>
      </c>
      <c r="H4373" s="25">
        <v>2.1848999999999998</v>
      </c>
      <c r="I4373" s="25">
        <v>0.59870000000000001</v>
      </c>
      <c r="J4373" s="26">
        <v>36</v>
      </c>
      <c r="K4373" s="26">
        <v>5</v>
      </c>
      <c r="L4373" s="27">
        <v>0.27400000000000002</v>
      </c>
      <c r="M4373" s="28">
        <v>2.00787402</v>
      </c>
      <c r="N4373" s="29">
        <v>1.5</v>
      </c>
      <c r="O4373" s="31" t="s">
        <v>42</v>
      </c>
      <c r="P4373" s="31">
        <v>0.25294117649999998</v>
      </c>
      <c r="Q4373" s="31">
        <v>0.15</v>
      </c>
      <c r="R4373" s="42"/>
      <c r="S4373" s="27">
        <f>IF(A4373="placement",MIN(P4373,IF(R4373="",Q4373,R4373)),"")</f>
        <v>0.15</v>
      </c>
      <c r="T4373" s="28">
        <f>IF($A4373="placement",S4373*J4373,"")</f>
        <v>5.3999999999999995</v>
      </c>
      <c r="U4373" s="26">
        <f>IF($A4373="placement",T4373,IF($A4373="site",SUMIF($C:$C,$C4373,$T:$T),IF($A4373="user",SUMIF($B:$B,$B4373,$T:$T),SUM($T:$T))))</f>
        <v>5.3999999999999995</v>
      </c>
      <c r="V4373" s="27">
        <f>U4373/J4373</f>
        <v>0.15</v>
      </c>
    </row>
    <row r="4374" spans="1:22" hidden="1" x14ac:dyDescent="0.3">
      <c r="A4374" s="23" t="s">
        <v>14</v>
      </c>
      <c r="B4374" s="23" t="s">
        <v>2619</v>
      </c>
      <c r="C4374" s="23" t="s">
        <v>2621</v>
      </c>
      <c r="D4374" s="23" t="s">
        <v>2785</v>
      </c>
      <c r="E4374" s="23" t="s">
        <v>2786</v>
      </c>
      <c r="F4374" s="27">
        <v>0.05</v>
      </c>
      <c r="G4374" s="24">
        <v>1</v>
      </c>
      <c r="H4374" s="25">
        <v>42.819299999999998</v>
      </c>
      <c r="I4374" s="25">
        <v>3.0550999999999999</v>
      </c>
      <c r="J4374" s="26">
        <v>36</v>
      </c>
      <c r="K4374" s="26">
        <v>2</v>
      </c>
      <c r="L4374" s="27">
        <v>7.1300000000000002E-2</v>
      </c>
      <c r="M4374" s="28">
        <v>0.38951183</v>
      </c>
      <c r="N4374" s="29">
        <v>0.2</v>
      </c>
      <c r="O4374" s="31" t="s">
        <v>70</v>
      </c>
      <c r="P4374" s="31">
        <v>0.48653677629999997</v>
      </c>
      <c r="Q4374" s="31">
        <v>4.9999999999999899E-2</v>
      </c>
      <c r="R4374" s="42"/>
      <c r="S4374" s="27">
        <f>IF(A4374="placement",MIN(P4374,IF(R4374="",Q4374,R4374)),"")</f>
        <v>4.9999999999999899E-2</v>
      </c>
      <c r="T4374" s="28">
        <f>IF($A4374="placement",S4374*J4374,"")</f>
        <v>1.7999999999999963</v>
      </c>
      <c r="U4374" s="26">
        <f>IF($A4374="placement",T4374,IF($A4374="site",SUMIF($C:$C,$C4374,$T:$T),IF($A4374="user",SUMIF($B:$B,$B4374,$T:$T),SUM($T:$T))))</f>
        <v>1.7999999999999963</v>
      </c>
      <c r="V4374" s="27">
        <f>U4374/J4374</f>
        <v>4.9999999999999899E-2</v>
      </c>
    </row>
    <row r="4375" spans="1:22" hidden="1" x14ac:dyDescent="0.3">
      <c r="A4375" s="23" t="s">
        <v>14</v>
      </c>
      <c r="B4375" s="23" t="s">
        <v>2619</v>
      </c>
      <c r="C4375" s="23" t="s">
        <v>2621</v>
      </c>
      <c r="D4375" s="23" t="s">
        <v>2851</v>
      </c>
      <c r="E4375" s="23" t="s">
        <v>2852</v>
      </c>
      <c r="F4375" s="27">
        <v>0.05</v>
      </c>
      <c r="G4375" s="24">
        <v>1</v>
      </c>
      <c r="H4375" s="25">
        <v>82.668599999999998</v>
      </c>
      <c r="I4375" s="25">
        <v>3.4969999999999999</v>
      </c>
      <c r="J4375" s="26">
        <v>36</v>
      </c>
      <c r="K4375" s="26">
        <v>2</v>
      </c>
      <c r="L4375" s="27">
        <v>4.2299999999999997E-2</v>
      </c>
      <c r="M4375" s="28">
        <v>0.34320642000000001</v>
      </c>
      <c r="N4375" s="29">
        <v>0.2</v>
      </c>
      <c r="O4375" s="31" t="s">
        <v>70</v>
      </c>
      <c r="P4375" s="31">
        <v>0.41726032130000001</v>
      </c>
      <c r="Q4375" s="31">
        <v>0.05</v>
      </c>
      <c r="R4375" s="42"/>
      <c r="S4375" s="27">
        <f>IF(A4375="placement",MIN(P4375,IF(R4375="",Q4375,R4375)),"")</f>
        <v>0.05</v>
      </c>
      <c r="T4375" s="28">
        <f>IF($A4375="placement",S4375*J4375,"")</f>
        <v>1.8</v>
      </c>
      <c r="U4375" s="26">
        <f>IF($A4375="placement",T4375,IF($A4375="site",SUMIF($C:$C,$C4375,$T:$T),IF($A4375="user",SUMIF($B:$B,$B4375,$T:$T),SUM($T:$T))))</f>
        <v>1.8</v>
      </c>
      <c r="V4375" s="27">
        <f>U4375/J4375</f>
        <v>0.05</v>
      </c>
    </row>
    <row r="4376" spans="1:22" hidden="1" x14ac:dyDescent="0.3">
      <c r="A4376" s="23" t="s">
        <v>14</v>
      </c>
      <c r="B4376" s="23" t="s">
        <v>3266</v>
      </c>
      <c r="C4376" s="23" t="s">
        <v>3268</v>
      </c>
      <c r="D4376" s="23" t="s">
        <v>10099</v>
      </c>
      <c r="E4376" s="23" t="s">
        <v>10100</v>
      </c>
      <c r="F4376" s="27">
        <v>0.25</v>
      </c>
      <c r="G4376" s="24">
        <v>0</v>
      </c>
      <c r="H4376" s="25">
        <v>10.2117</v>
      </c>
      <c r="I4376" s="25">
        <v>1.6469</v>
      </c>
      <c r="J4376" s="26">
        <v>36</v>
      </c>
      <c r="K4376" s="26">
        <v>9</v>
      </c>
      <c r="L4376" s="27">
        <v>0.1613</v>
      </c>
      <c r="M4376" s="28">
        <v>0.72939670999999995</v>
      </c>
      <c r="N4376" s="29">
        <v>0.55000000000000004</v>
      </c>
      <c r="O4376" s="31" t="s">
        <v>12</v>
      </c>
      <c r="P4376" s="31">
        <v>0.24595218129999999</v>
      </c>
      <c r="Q4376" s="31">
        <v>0.245952181332762</v>
      </c>
      <c r="R4376" s="42"/>
      <c r="S4376" s="27">
        <f>IF(A4376="placement",MIN(P4376,IF(R4376="",Q4376,R4376)),"")</f>
        <v>0.24595218129999999</v>
      </c>
      <c r="T4376" s="28">
        <f>IF($A4376="placement",S4376*J4376,"")</f>
        <v>8.8542785267999999</v>
      </c>
      <c r="U4376" s="26">
        <f>IF($A4376="placement",T4376,IF($A4376="site",SUMIF($C:$C,$C4376,$T:$T),IF($A4376="user",SUMIF($B:$B,$B4376,$T:$T),SUM($T:$T))))</f>
        <v>8.8542785267999999</v>
      </c>
      <c r="V4376" s="27">
        <f>U4376/J4376</f>
        <v>0.24595218129999999</v>
      </c>
    </row>
    <row r="4377" spans="1:22" hidden="1" x14ac:dyDescent="0.3">
      <c r="A4377" s="23" t="s">
        <v>14</v>
      </c>
      <c r="B4377" s="23" t="s">
        <v>3661</v>
      </c>
      <c r="C4377" s="23" t="s">
        <v>3662</v>
      </c>
      <c r="D4377" s="23" t="s">
        <v>3665</v>
      </c>
      <c r="E4377" s="23" t="s">
        <v>10143</v>
      </c>
      <c r="F4377" s="27">
        <v>0.25</v>
      </c>
      <c r="G4377" s="24">
        <v>0</v>
      </c>
      <c r="H4377" s="25">
        <v>9.0292999999999992</v>
      </c>
      <c r="I4377" s="25">
        <v>1.4661999999999999</v>
      </c>
      <c r="J4377" s="26">
        <v>36</v>
      </c>
      <c r="K4377" s="26">
        <v>9</v>
      </c>
      <c r="L4377" s="27">
        <v>0.16239999999999999</v>
      </c>
      <c r="M4377" s="28">
        <v>0.82453354000000001</v>
      </c>
      <c r="N4377" s="29">
        <v>0.5</v>
      </c>
      <c r="O4377" s="31" t="s">
        <v>70</v>
      </c>
      <c r="P4377" s="31">
        <v>0.39359653059999999</v>
      </c>
      <c r="Q4377" s="31">
        <v>0.25</v>
      </c>
      <c r="R4377" s="42"/>
      <c r="S4377" s="27">
        <f>IF(A4377="placement",MIN(P4377,IF(R4377="",Q4377,R4377)),"")</f>
        <v>0.25</v>
      </c>
      <c r="T4377" s="28">
        <f>IF($A4377="placement",S4377*J4377,"")</f>
        <v>9</v>
      </c>
      <c r="U4377" s="26">
        <f>IF($A4377="placement",T4377,IF($A4377="site",SUMIF($C:$C,$C4377,$T:$T),IF($A4377="user",SUMIF($B:$B,$B4377,$T:$T),SUM($T:$T))))</f>
        <v>9</v>
      </c>
      <c r="V4377" s="27">
        <f>U4377/J4377</f>
        <v>0.25</v>
      </c>
    </row>
    <row r="4378" spans="1:22" hidden="1" x14ac:dyDescent="0.3">
      <c r="A4378" s="23" t="s">
        <v>14</v>
      </c>
      <c r="B4378" s="23" t="s">
        <v>3661</v>
      </c>
      <c r="C4378" s="23" t="s">
        <v>3662</v>
      </c>
      <c r="D4378" s="23" t="s">
        <v>3668</v>
      </c>
      <c r="E4378" s="23" t="s">
        <v>10146</v>
      </c>
      <c r="F4378" s="27">
        <v>0.25</v>
      </c>
      <c r="G4378" s="24">
        <v>0</v>
      </c>
      <c r="H4378" s="25">
        <v>9.2563999999999993</v>
      </c>
      <c r="I4378" s="25">
        <v>0.41120000000000001</v>
      </c>
      <c r="J4378" s="26">
        <v>36</v>
      </c>
      <c r="K4378" s="26">
        <v>6</v>
      </c>
      <c r="L4378" s="27">
        <v>4.4400000000000002E-2</v>
      </c>
      <c r="M4378" s="28">
        <v>2.93309015</v>
      </c>
      <c r="N4378" s="29">
        <v>1.5</v>
      </c>
      <c r="O4378" s="31" t="s">
        <v>70</v>
      </c>
      <c r="P4378" s="31">
        <v>0.48859396649999998</v>
      </c>
      <c r="Q4378" s="31">
        <v>0.25</v>
      </c>
      <c r="R4378" s="42"/>
      <c r="S4378" s="27">
        <f>IF(A4378="placement",MIN(P4378,IF(R4378="",Q4378,R4378)),"")</f>
        <v>0.25</v>
      </c>
      <c r="T4378" s="28">
        <f>IF($A4378="placement",S4378*J4378,"")</f>
        <v>9</v>
      </c>
      <c r="U4378" s="26">
        <f>IF($A4378="placement",T4378,IF($A4378="site",SUMIF($C:$C,$C4378,$T:$T),IF($A4378="user",SUMIF($B:$B,$B4378,$T:$T),SUM($T:$T))))</f>
        <v>9</v>
      </c>
      <c r="V4378" s="27">
        <f>U4378/J4378</f>
        <v>0.25</v>
      </c>
    </row>
    <row r="4379" spans="1:22" hidden="1" x14ac:dyDescent="0.3">
      <c r="A4379" s="17" t="s">
        <v>13</v>
      </c>
      <c r="B4379" s="17" t="s">
        <v>3680</v>
      </c>
      <c r="C4379" s="17" t="s">
        <v>3682</v>
      </c>
      <c r="D4379" s="38" t="s">
        <v>9898</v>
      </c>
      <c r="E4379" s="17"/>
      <c r="F4379" s="18">
        <v>0.25</v>
      </c>
      <c r="G4379" s="36">
        <v>0</v>
      </c>
      <c r="H4379" s="37">
        <v>34.794600000000003</v>
      </c>
      <c r="I4379" s="37">
        <v>9.1915999999999993</v>
      </c>
      <c r="J4379" s="19">
        <v>36</v>
      </c>
      <c r="K4379" s="19">
        <v>9</v>
      </c>
      <c r="L4379" s="18">
        <v>0.26419999999999999</v>
      </c>
      <c r="M4379" s="20">
        <v>0.13026375000000001</v>
      </c>
      <c r="N4379" s="21">
        <v>0.05</v>
      </c>
      <c r="O4379" s="22"/>
      <c r="P4379" s="22">
        <v>0.61616336370000002</v>
      </c>
      <c r="Q4379" s="22">
        <v>0.25</v>
      </c>
      <c r="R4379" s="43"/>
      <c r="S4379" s="18" t="str">
        <f>IF(A4379="placement",MIN(P4379,IF(R4379="",Q4379,R4379)),"")</f>
        <v/>
      </c>
      <c r="T4379" s="20" t="str">
        <f>IF($A4379="placement",S4379*J4379,"")</f>
        <v/>
      </c>
      <c r="U4379" s="19">
        <f>IF($A4379="placement",T4379,IF($A4379="site",SUMIF($C:$C,$C4379,$T:$T),IF($A4379="user",SUMIF($B:$B,$B4379,$T:$T),SUM($T:$T))))</f>
        <v>7.7499999999999813</v>
      </c>
      <c r="V4379" s="18">
        <f>U4379/J4379</f>
        <v>0.21527777777777726</v>
      </c>
    </row>
    <row r="4380" spans="1:22" hidden="1" x14ac:dyDescent="0.3">
      <c r="A4380" s="11" t="s">
        <v>10</v>
      </c>
      <c r="B4380" s="11" t="s">
        <v>3680</v>
      </c>
      <c r="C4380" s="11" t="s">
        <v>9898</v>
      </c>
      <c r="D4380" s="11" t="s">
        <v>9898</v>
      </c>
      <c r="E4380" s="11"/>
      <c r="F4380" s="12">
        <v>0.25</v>
      </c>
      <c r="G4380" s="33">
        <v>0</v>
      </c>
      <c r="H4380" s="34">
        <v>34.794600000000003</v>
      </c>
      <c r="I4380" s="34">
        <v>9.1915999999999993</v>
      </c>
      <c r="J4380" s="13">
        <v>36</v>
      </c>
      <c r="K4380" s="13">
        <v>9</v>
      </c>
      <c r="L4380" s="12">
        <v>0.26419999999999999</v>
      </c>
      <c r="M4380" s="14">
        <v>0.13026375000000001</v>
      </c>
      <c r="N4380" s="15">
        <v>0.05</v>
      </c>
      <c r="O4380" s="16"/>
      <c r="P4380" s="16">
        <v>0.61616336370000002</v>
      </c>
      <c r="Q4380" s="16">
        <v>0.25</v>
      </c>
      <c r="R4380" s="44"/>
      <c r="S4380" s="12" t="str">
        <f>IF(A4380="placement",MIN(P4380,IF(R4380="",Q4380,R4380)),"")</f>
        <v/>
      </c>
      <c r="T4380" s="14" t="str">
        <f>IF($A4380="placement",S4380*J4380,"")</f>
        <v/>
      </c>
      <c r="U4380" s="13">
        <f>IF($A4380="placement",T4380,IF($A4380="site",SUMIF($C:$C,$C4380,$T:$T),IF($A4380="user",SUMIF($B:$B,$B4380,$T:$T),SUM($T:$T))))</f>
        <v>7.7499999999999813</v>
      </c>
      <c r="V4380" s="12">
        <f>U4380/J4380</f>
        <v>0.21527777777777726</v>
      </c>
    </row>
    <row r="4381" spans="1:22" hidden="1" x14ac:dyDescent="0.3">
      <c r="A4381" s="23" t="s">
        <v>14</v>
      </c>
      <c r="B4381" s="23" t="s">
        <v>3776</v>
      </c>
      <c r="C4381" s="23" t="s">
        <v>3778</v>
      </c>
      <c r="D4381" s="32" t="s">
        <v>3781</v>
      </c>
      <c r="E4381" s="23" t="s">
        <v>3782</v>
      </c>
      <c r="F4381" s="27">
        <v>0.25</v>
      </c>
      <c r="G4381" s="24">
        <v>0</v>
      </c>
      <c r="H4381" s="25">
        <v>29.638100000000001</v>
      </c>
      <c r="I4381" s="25">
        <v>6.8852000000000002</v>
      </c>
      <c r="J4381" s="26">
        <v>36</v>
      </c>
      <c r="K4381" s="26">
        <v>9</v>
      </c>
      <c r="L4381" s="27">
        <v>0.23230000000000001</v>
      </c>
      <c r="M4381" s="28">
        <v>0.17595469</v>
      </c>
      <c r="N4381" s="29">
        <v>0.1</v>
      </c>
      <c r="O4381" s="31" t="s">
        <v>12</v>
      </c>
      <c r="P4381" s="31">
        <v>0.4316718551</v>
      </c>
      <c r="Q4381" s="31">
        <v>0.249999999999999</v>
      </c>
      <c r="R4381" s="42"/>
      <c r="S4381" s="27">
        <f>IF(A4381="placement",MIN(P4381,IF(R4381="",Q4381,R4381)),"")</f>
        <v>0.249999999999999</v>
      </c>
      <c r="T4381" s="28">
        <f>IF($A4381="placement",S4381*J4381,"")</f>
        <v>8.9999999999999645</v>
      </c>
      <c r="U4381" s="26">
        <f>IF($A4381="placement",T4381,IF($A4381="site",SUMIF($C:$C,$C4381,$T:$T),IF($A4381="user",SUMIF($B:$B,$B4381,$T:$T),SUM($T:$T))))</f>
        <v>8.9999999999999645</v>
      </c>
      <c r="V4381" s="27">
        <f>U4381/J4381</f>
        <v>0.249999999999999</v>
      </c>
    </row>
    <row r="4382" spans="1:22" hidden="1" x14ac:dyDescent="0.3">
      <c r="A4382" s="23" t="s">
        <v>14</v>
      </c>
      <c r="B4382" s="23" t="s">
        <v>4090</v>
      </c>
      <c r="C4382" s="23" t="s">
        <v>4091</v>
      </c>
      <c r="D4382" s="32" t="s">
        <v>10825</v>
      </c>
      <c r="E4382" s="23" t="s">
        <v>10826</v>
      </c>
      <c r="F4382" s="27">
        <v>0.25</v>
      </c>
      <c r="G4382" s="24">
        <v>0</v>
      </c>
      <c r="H4382" s="25">
        <v>5.3394000000000004</v>
      </c>
      <c r="I4382" s="25">
        <v>3.0089000000000001</v>
      </c>
      <c r="J4382" s="26">
        <v>36</v>
      </c>
      <c r="K4382" s="26">
        <v>9</v>
      </c>
      <c r="L4382" s="27">
        <v>0.5635</v>
      </c>
      <c r="M4382" s="28">
        <v>0.39614717999999999</v>
      </c>
      <c r="N4382" s="29">
        <v>0.35</v>
      </c>
      <c r="O4382" s="31" t="s">
        <v>12</v>
      </c>
      <c r="P4382" s="31">
        <v>0.1164899896</v>
      </c>
      <c r="Q4382" s="31">
        <v>0.116489989633083</v>
      </c>
      <c r="R4382" s="42"/>
      <c r="S4382" s="27">
        <f>IF(A4382="placement",MIN(P4382,IF(R4382="",Q4382,R4382)),"")</f>
        <v>0.1164899896</v>
      </c>
      <c r="T4382" s="28">
        <f>IF($A4382="placement",S4382*J4382,"")</f>
        <v>4.1936396255999995</v>
      </c>
      <c r="U4382" s="26">
        <f>IF($A4382="placement",T4382,IF($A4382="site",SUMIF($C:$C,$C4382,$T:$T),IF($A4382="user",SUMIF($B:$B,$B4382,$T:$T),SUM($T:$T))))</f>
        <v>4.1936396255999995</v>
      </c>
      <c r="V4382" s="27">
        <f>U4382/J4382</f>
        <v>0.11648998959999998</v>
      </c>
    </row>
    <row r="4383" spans="1:22" hidden="1" x14ac:dyDescent="0.3">
      <c r="A4383" s="23" t="s">
        <v>14</v>
      </c>
      <c r="B4383" s="23" t="s">
        <v>4406</v>
      </c>
      <c r="C4383" s="23" t="s">
        <v>4408</v>
      </c>
      <c r="D4383" s="23" t="s">
        <v>4445</v>
      </c>
      <c r="E4383" s="23" t="s">
        <v>4446</v>
      </c>
      <c r="F4383" s="27">
        <v>0.25</v>
      </c>
      <c r="G4383" s="24">
        <v>0</v>
      </c>
      <c r="H4383" s="25">
        <v>8.1784999999999997</v>
      </c>
      <c r="I4383" s="25">
        <v>1.5754999999999999</v>
      </c>
      <c r="J4383" s="26">
        <v>36</v>
      </c>
      <c r="K4383" s="26">
        <v>9</v>
      </c>
      <c r="L4383" s="27">
        <v>0.19259999999999999</v>
      </c>
      <c r="M4383" s="28">
        <v>0.75901527999999996</v>
      </c>
      <c r="N4383" s="29">
        <v>0.5</v>
      </c>
      <c r="O4383" s="31" t="s">
        <v>12</v>
      </c>
      <c r="P4383" s="31">
        <v>0.34125173219999999</v>
      </c>
      <c r="Q4383" s="31">
        <v>0.25</v>
      </c>
      <c r="R4383" s="42"/>
      <c r="S4383" s="27">
        <f>IF(A4383="placement",MIN(P4383,IF(R4383="",Q4383,R4383)),"")</f>
        <v>0.25</v>
      </c>
      <c r="T4383" s="28">
        <f>IF($A4383="placement",S4383*J4383,"")</f>
        <v>9</v>
      </c>
      <c r="U4383" s="26">
        <f>IF($A4383="placement",T4383,IF($A4383="site",SUMIF($C:$C,$C4383,$T:$T),IF($A4383="user",SUMIF($B:$B,$B4383,$T:$T),SUM($T:$T))))</f>
        <v>9</v>
      </c>
      <c r="V4383" s="27">
        <f>U4383/J4383</f>
        <v>0.25</v>
      </c>
    </row>
    <row r="4384" spans="1:22" hidden="1" x14ac:dyDescent="0.3">
      <c r="A4384" s="23" t="s">
        <v>14</v>
      </c>
      <c r="B4384" s="23" t="s">
        <v>4528</v>
      </c>
      <c r="C4384" s="23" t="s">
        <v>4530</v>
      </c>
      <c r="D4384" s="32" t="s">
        <v>4595</v>
      </c>
      <c r="E4384" s="23" t="s">
        <v>4596</v>
      </c>
      <c r="F4384" s="27">
        <v>0.25</v>
      </c>
      <c r="G4384" s="24">
        <v>0</v>
      </c>
      <c r="H4384" s="25">
        <v>16.602499999999999</v>
      </c>
      <c r="I4384" s="25">
        <v>1.2494000000000001</v>
      </c>
      <c r="J4384" s="26">
        <v>36</v>
      </c>
      <c r="K4384" s="26">
        <v>9</v>
      </c>
      <c r="L4384" s="27">
        <v>7.5300000000000006E-2</v>
      </c>
      <c r="M4384" s="28">
        <v>0.95941913000000001</v>
      </c>
      <c r="N4384" s="29">
        <v>0.7</v>
      </c>
      <c r="O4384" s="31" t="s">
        <v>12</v>
      </c>
      <c r="P4384" s="31">
        <v>0.27039186710000002</v>
      </c>
      <c r="Q4384" s="31">
        <v>0.249999999999999</v>
      </c>
      <c r="R4384" s="42"/>
      <c r="S4384" s="27">
        <f>IF(A4384="placement",MIN(P4384,IF(R4384="",Q4384,R4384)),"")</f>
        <v>0.249999999999999</v>
      </c>
      <c r="T4384" s="28">
        <f>IF($A4384="placement",S4384*J4384,"")</f>
        <v>8.9999999999999645</v>
      </c>
      <c r="U4384" s="23">
        <f>IF($A4384="placement",T4384,IF($A4384="site",SUMIF($C:$C,$C4384,$T:$T),IF($A4384="user",SUMIF($B:$B,$B4384,$T:$T),SUM($T:$T))))</f>
        <v>8.9999999999999645</v>
      </c>
      <c r="V4384" s="27">
        <f>U4384/J4384</f>
        <v>0.249999999999999</v>
      </c>
    </row>
    <row r="4385" spans="1:22" hidden="1" x14ac:dyDescent="0.3">
      <c r="A4385" s="23" t="s">
        <v>14</v>
      </c>
      <c r="B4385" s="23" t="s">
        <v>5540</v>
      </c>
      <c r="C4385" s="23" t="s">
        <v>5542</v>
      </c>
      <c r="D4385" s="23" t="s">
        <v>5547</v>
      </c>
      <c r="E4385" s="23" t="s">
        <v>5541</v>
      </c>
      <c r="F4385" s="27">
        <v>0.25</v>
      </c>
      <c r="G4385" s="24">
        <v>0</v>
      </c>
      <c r="H4385" s="25">
        <v>2.3330000000000002</v>
      </c>
      <c r="I4385" s="25">
        <v>0.46150000000000002</v>
      </c>
      <c r="J4385" s="26">
        <v>36</v>
      </c>
      <c r="K4385" s="26">
        <v>8</v>
      </c>
      <c r="L4385" s="27">
        <v>0.1978</v>
      </c>
      <c r="M4385" s="28">
        <v>2.5648042100000001</v>
      </c>
      <c r="N4385" s="29">
        <v>2</v>
      </c>
      <c r="O4385" s="31" t="s">
        <v>12</v>
      </c>
      <c r="P4385" s="31">
        <v>0.22021338230000001</v>
      </c>
      <c r="Q4385" s="31">
        <v>0.220213382253548</v>
      </c>
      <c r="R4385" s="42"/>
      <c r="S4385" s="27">
        <f>IF(A4385="placement",MIN(P4385,IF(R4385="",Q4385,R4385)),"")</f>
        <v>0.220213382253548</v>
      </c>
      <c r="T4385" s="28">
        <f>IF($A4385="placement",S4385*J4385,"")</f>
        <v>7.9276817611277277</v>
      </c>
      <c r="U4385" s="26">
        <f>IF($A4385="placement",T4385,IF($A4385="site",SUMIF($C:$C,$C4385,$T:$T),IF($A4385="user",SUMIF($B:$B,$B4385,$T:$T),SUM($T:$T))))</f>
        <v>7.9276817611277277</v>
      </c>
      <c r="V4385" s="27">
        <f>U4385/J4385</f>
        <v>0.220213382253548</v>
      </c>
    </row>
    <row r="4386" spans="1:22" hidden="1" x14ac:dyDescent="0.3">
      <c r="A4386" s="23" t="s">
        <v>14</v>
      </c>
      <c r="B4386" s="23" t="s">
        <v>5660</v>
      </c>
      <c r="C4386" s="23" t="s">
        <v>5662</v>
      </c>
      <c r="D4386" s="23" t="s">
        <v>5671</v>
      </c>
      <c r="E4386" s="23" t="s">
        <v>5672</v>
      </c>
      <c r="F4386" s="27">
        <v>0.15</v>
      </c>
      <c r="G4386" s="24">
        <v>0</v>
      </c>
      <c r="H4386" s="25">
        <v>31.142399999999999</v>
      </c>
      <c r="I4386" s="25">
        <v>2.7521</v>
      </c>
      <c r="J4386" s="26">
        <v>36</v>
      </c>
      <c r="K4386" s="26">
        <v>5</v>
      </c>
      <c r="L4386" s="27">
        <v>8.8400000000000006E-2</v>
      </c>
      <c r="M4386" s="28">
        <v>0.43543045000000002</v>
      </c>
      <c r="N4386" s="29">
        <v>0.25</v>
      </c>
      <c r="O4386" s="31" t="s">
        <v>42</v>
      </c>
      <c r="P4386" s="31">
        <v>0.425855502</v>
      </c>
      <c r="Q4386" s="31">
        <v>0.15</v>
      </c>
      <c r="R4386" s="42"/>
      <c r="S4386" s="27">
        <f>IF(A4386="placement",MIN(P4386,IF(R4386="",Q4386,R4386)),"")</f>
        <v>0.15</v>
      </c>
      <c r="T4386" s="28">
        <f>IF($A4386="placement",S4386*J4386,"")</f>
        <v>5.3999999999999995</v>
      </c>
      <c r="U4386" s="26">
        <f>IF($A4386="placement",T4386,IF($A4386="site",SUMIF($C:$C,$C4386,$T:$T),IF($A4386="user",SUMIF($B:$B,$B4386,$T:$T),SUM($T:$T))))</f>
        <v>5.3999999999999995</v>
      </c>
      <c r="V4386" s="27">
        <f>U4386/J4386</f>
        <v>0.15</v>
      </c>
    </row>
    <row r="4387" spans="1:22" hidden="1" x14ac:dyDescent="0.3">
      <c r="A4387" s="23" t="s">
        <v>14</v>
      </c>
      <c r="B4387" s="23" t="s">
        <v>6052</v>
      </c>
      <c r="C4387" s="23" t="s">
        <v>6054</v>
      </c>
      <c r="D4387" s="23" t="s">
        <v>6157</v>
      </c>
      <c r="E4387" s="23" t="s">
        <v>6158</v>
      </c>
      <c r="F4387" s="27">
        <v>0.25</v>
      </c>
      <c r="G4387" s="24">
        <v>0</v>
      </c>
      <c r="H4387" s="25">
        <v>5.0814000000000004</v>
      </c>
      <c r="I4387" s="25">
        <v>0.82740000000000002</v>
      </c>
      <c r="J4387" s="26">
        <v>36</v>
      </c>
      <c r="K4387" s="26">
        <v>9</v>
      </c>
      <c r="L4387" s="27">
        <v>0.1628</v>
      </c>
      <c r="M4387" s="28">
        <v>1.4315548600000001</v>
      </c>
      <c r="N4387" s="29">
        <v>0.85</v>
      </c>
      <c r="O4387" s="31" t="s">
        <v>12</v>
      </c>
      <c r="P4387" s="31">
        <v>0.40624001160000001</v>
      </c>
      <c r="Q4387" s="31">
        <v>0.25</v>
      </c>
      <c r="R4387" s="42"/>
      <c r="S4387" s="27">
        <f>IF(A4387="placement",MIN(P4387,IF(R4387="",Q4387,R4387)),"")</f>
        <v>0.25</v>
      </c>
      <c r="T4387" s="28">
        <f>IF($A4387="placement",S4387*J4387,"")</f>
        <v>9</v>
      </c>
      <c r="U4387" s="26">
        <f>IF($A4387="placement",T4387,IF($A4387="site",SUMIF($C:$C,$C4387,$T:$T),IF($A4387="user",SUMIF($B:$B,$B4387,$T:$T),SUM($T:$T))))</f>
        <v>9</v>
      </c>
      <c r="V4387" s="27">
        <f>U4387/J4387</f>
        <v>0.25</v>
      </c>
    </row>
    <row r="4388" spans="1:22" hidden="1" x14ac:dyDescent="0.3">
      <c r="A4388" s="23" t="s">
        <v>14</v>
      </c>
      <c r="B4388" s="23" t="s">
        <v>6413</v>
      </c>
      <c r="C4388" s="23" t="s">
        <v>6415</v>
      </c>
      <c r="D4388" s="23" t="s">
        <v>10279</v>
      </c>
      <c r="E4388" s="23" t="s">
        <v>10280</v>
      </c>
      <c r="F4388" s="27">
        <v>0.25</v>
      </c>
      <c r="G4388" s="24">
        <v>0</v>
      </c>
      <c r="H4388" s="25">
        <v>16.1675</v>
      </c>
      <c r="I4388" s="25">
        <v>1.7453000000000001</v>
      </c>
      <c r="J4388" s="26">
        <v>36</v>
      </c>
      <c r="K4388" s="26">
        <v>9</v>
      </c>
      <c r="L4388" s="27">
        <v>0.108</v>
      </c>
      <c r="M4388" s="28">
        <v>0.69020218</v>
      </c>
      <c r="N4388" s="29">
        <v>0.3</v>
      </c>
      <c r="O4388" s="31" t="s">
        <v>12</v>
      </c>
      <c r="P4388" s="31">
        <v>0.56534474990000005</v>
      </c>
      <c r="Q4388" s="31">
        <v>0.25</v>
      </c>
      <c r="R4388" s="42"/>
      <c r="S4388" s="27">
        <f>IF(A4388="placement",MIN(P4388,IF(R4388="",Q4388,R4388)),"")</f>
        <v>0.25</v>
      </c>
      <c r="T4388" s="28">
        <f>IF($A4388="placement",S4388*J4388,"")</f>
        <v>9</v>
      </c>
      <c r="U4388" s="26">
        <f>IF($A4388="placement",T4388,IF($A4388="site",SUMIF($C:$C,$C4388,$T:$T),IF($A4388="user",SUMIF($B:$B,$B4388,$T:$T),SUM($T:$T))))</f>
        <v>9</v>
      </c>
      <c r="V4388" s="27">
        <f>U4388/J4388</f>
        <v>0.25</v>
      </c>
    </row>
    <row r="4389" spans="1:22" hidden="1" x14ac:dyDescent="0.3">
      <c r="A4389" s="23" t="s">
        <v>14</v>
      </c>
      <c r="B4389" s="23" t="s">
        <v>6949</v>
      </c>
      <c r="C4389" s="23" t="s">
        <v>6950</v>
      </c>
      <c r="D4389" s="23" t="s">
        <v>6953</v>
      </c>
      <c r="E4389" s="23" t="s">
        <v>52</v>
      </c>
      <c r="F4389" s="27">
        <v>0.25</v>
      </c>
      <c r="G4389" s="24">
        <v>1</v>
      </c>
      <c r="H4389" s="25">
        <v>62.771900000000002</v>
      </c>
      <c r="I4389" s="25">
        <v>3.7845</v>
      </c>
      <c r="J4389" s="26">
        <v>36</v>
      </c>
      <c r="K4389" s="26">
        <v>9</v>
      </c>
      <c r="L4389" s="27">
        <v>6.0299999999999999E-2</v>
      </c>
      <c r="M4389" s="28">
        <v>0.31668647999999999</v>
      </c>
      <c r="N4389" s="29">
        <v>0.15</v>
      </c>
      <c r="O4389" s="31" t="s">
        <v>42</v>
      </c>
      <c r="P4389" s="31">
        <v>0.52634543180000004</v>
      </c>
      <c r="Q4389" s="31">
        <v>0.25</v>
      </c>
      <c r="R4389" s="42"/>
      <c r="S4389" s="27">
        <f>IF(A4389="placement",MIN(P4389,IF(R4389="",Q4389,R4389)),"")</f>
        <v>0.25</v>
      </c>
      <c r="T4389" s="28">
        <f>IF($A4389="placement",S4389*J4389,"")</f>
        <v>9</v>
      </c>
      <c r="U4389" s="26">
        <f>IF($A4389="placement",T4389,IF($A4389="site",SUMIF($C:$C,$C4389,$T:$T),IF($A4389="user",SUMIF($B:$B,$B4389,$T:$T),SUM($T:$T))))</f>
        <v>9</v>
      </c>
      <c r="V4389" s="27">
        <f>U4389/J4389</f>
        <v>0.25</v>
      </c>
    </row>
    <row r="4390" spans="1:22" hidden="1" x14ac:dyDescent="0.3">
      <c r="A4390" s="23" t="s">
        <v>14</v>
      </c>
      <c r="B4390" s="23" t="s">
        <v>7335</v>
      </c>
      <c r="C4390" s="23" t="s">
        <v>7337</v>
      </c>
      <c r="D4390" s="23" t="s">
        <v>7338</v>
      </c>
      <c r="E4390" s="23" t="s">
        <v>7339</v>
      </c>
      <c r="F4390" s="27">
        <v>0.35</v>
      </c>
      <c r="G4390" s="24">
        <v>0</v>
      </c>
      <c r="H4390" s="25">
        <v>2.3967999999999998</v>
      </c>
      <c r="I4390" s="25">
        <v>0.86480000000000001</v>
      </c>
      <c r="J4390" s="26">
        <v>36</v>
      </c>
      <c r="K4390" s="26">
        <v>10</v>
      </c>
      <c r="L4390" s="27">
        <v>0.36080000000000001</v>
      </c>
      <c r="M4390" s="28">
        <v>1.36999257</v>
      </c>
      <c r="N4390" s="29">
        <v>0.98</v>
      </c>
      <c r="O4390" s="31" t="s">
        <v>12</v>
      </c>
      <c r="P4390" s="31">
        <v>0.2846676514</v>
      </c>
      <c r="Q4390" s="31">
        <v>0.28466765140324901</v>
      </c>
      <c r="R4390" s="42"/>
      <c r="S4390" s="27">
        <f>IF(A4390="placement",MIN(P4390,IF(R4390="",Q4390,R4390)),"")</f>
        <v>0.2846676514</v>
      </c>
      <c r="T4390" s="28">
        <f>IF($A4390="placement",S4390*J4390,"")</f>
        <v>10.2480354504</v>
      </c>
      <c r="U4390" s="26">
        <f>IF($A4390="placement",T4390,IF($A4390="site",SUMIF($C:$C,$C4390,$T:$T),IF($A4390="user",SUMIF($B:$B,$B4390,$T:$T),SUM($T:$T))))</f>
        <v>10.2480354504</v>
      </c>
      <c r="V4390" s="27">
        <f>U4390/J4390</f>
        <v>0.2846676514</v>
      </c>
    </row>
    <row r="4391" spans="1:22" hidden="1" x14ac:dyDescent="0.3">
      <c r="A4391" s="23" t="s">
        <v>14</v>
      </c>
      <c r="B4391" s="23" t="s">
        <v>7909</v>
      </c>
      <c r="C4391" s="23" t="s">
        <v>7910</v>
      </c>
      <c r="D4391" s="23" t="s">
        <v>7927</v>
      </c>
      <c r="E4391" s="23" t="s">
        <v>7928</v>
      </c>
      <c r="F4391" s="27">
        <v>0.32</v>
      </c>
      <c r="G4391" s="24">
        <v>0</v>
      </c>
      <c r="H4391" s="25">
        <v>5.4619</v>
      </c>
      <c r="I4391" s="25">
        <v>2.1583000000000001</v>
      </c>
      <c r="J4391" s="26">
        <v>36</v>
      </c>
      <c r="K4391" s="26">
        <v>12</v>
      </c>
      <c r="L4391" s="27">
        <v>0.3952</v>
      </c>
      <c r="M4391" s="28">
        <v>0.55610603999999997</v>
      </c>
      <c r="N4391" s="29">
        <v>0.2</v>
      </c>
      <c r="O4391" s="31" t="s">
        <v>304</v>
      </c>
      <c r="P4391" s="31">
        <v>0.64035635859999995</v>
      </c>
      <c r="Q4391" s="31">
        <v>0.32</v>
      </c>
      <c r="R4391" s="42"/>
      <c r="S4391" s="27">
        <f>IF(A4391="placement",MIN(P4391,IF(R4391="",Q4391,R4391)),"")</f>
        <v>0.32</v>
      </c>
      <c r="T4391" s="28">
        <f>IF($A4391="placement",S4391*J4391,"")</f>
        <v>11.52</v>
      </c>
      <c r="U4391" s="23">
        <f>IF($A4391="placement",T4391,IF($A4391="site",SUMIF($C:$C,$C4391,$T:$T),IF($A4391="user",SUMIF($B:$B,$B4391,$T:$T),SUM($T:$T))))</f>
        <v>11.52</v>
      </c>
      <c r="V4391" s="27">
        <f>U4391/J4391</f>
        <v>0.32</v>
      </c>
    </row>
    <row r="4392" spans="1:22" hidden="1" x14ac:dyDescent="0.3">
      <c r="A4392" s="23" t="s">
        <v>14</v>
      </c>
      <c r="B4392" s="23" t="s">
        <v>8322</v>
      </c>
      <c r="C4392" s="23" t="s">
        <v>8324</v>
      </c>
      <c r="D4392" s="23" t="s">
        <v>8333</v>
      </c>
      <c r="E4392" s="23" t="s">
        <v>8334</v>
      </c>
      <c r="F4392" s="27">
        <v>0.25</v>
      </c>
      <c r="G4392" s="24">
        <v>0</v>
      </c>
      <c r="H4392" s="25">
        <v>2.8250999999999999</v>
      </c>
      <c r="I4392" s="25">
        <v>0.69810000000000005</v>
      </c>
      <c r="J4392" s="26">
        <v>36</v>
      </c>
      <c r="K4392" s="26">
        <v>9</v>
      </c>
      <c r="L4392" s="27">
        <v>0.24709999999999999</v>
      </c>
      <c r="M4392" s="28">
        <v>1.70455336</v>
      </c>
      <c r="N4392" s="29">
        <v>1</v>
      </c>
      <c r="O4392" s="31" t="s">
        <v>12</v>
      </c>
      <c r="P4392" s="31">
        <v>0.41333605470000001</v>
      </c>
      <c r="Q4392" s="31">
        <v>0.25</v>
      </c>
      <c r="R4392" s="42"/>
      <c r="S4392" s="27">
        <f>IF(A4392="placement",MIN(P4392,IF(R4392="",Q4392,R4392)),"")</f>
        <v>0.25</v>
      </c>
      <c r="T4392" s="28">
        <f>IF($A4392="placement",S4392*J4392,"")</f>
        <v>9</v>
      </c>
      <c r="U4392" s="26">
        <f>IF($A4392="placement",T4392,IF($A4392="site",SUMIF($C:$C,$C4392,$T:$T),IF($A4392="user",SUMIF($B:$B,$B4392,$T:$T),SUM($T:$T))))</f>
        <v>9</v>
      </c>
      <c r="V4392" s="27">
        <f>U4392/J4392</f>
        <v>0.25</v>
      </c>
    </row>
    <row r="4393" spans="1:22" hidden="1" x14ac:dyDescent="0.3">
      <c r="A4393" s="23" t="s">
        <v>14</v>
      </c>
      <c r="B4393" s="23" t="s">
        <v>8499</v>
      </c>
      <c r="C4393" s="23" t="s">
        <v>8500</v>
      </c>
      <c r="D4393" s="23" t="s">
        <v>8511</v>
      </c>
      <c r="E4393" s="23" t="s">
        <v>8512</v>
      </c>
      <c r="F4393" s="27">
        <v>0.25</v>
      </c>
      <c r="G4393" s="24">
        <v>0</v>
      </c>
      <c r="H4393" s="25">
        <v>19.479299999999999</v>
      </c>
      <c r="I4393" s="25">
        <v>2.8738000000000001</v>
      </c>
      <c r="J4393" s="26">
        <v>36</v>
      </c>
      <c r="K4393" s="26">
        <v>9</v>
      </c>
      <c r="L4393" s="27">
        <v>0.14749999999999999</v>
      </c>
      <c r="M4393" s="28">
        <v>0.41893470999999999</v>
      </c>
      <c r="N4393" s="29">
        <v>0.2</v>
      </c>
      <c r="O4393" s="31" t="s">
        <v>12</v>
      </c>
      <c r="P4393" s="31">
        <v>0.52259863539999996</v>
      </c>
      <c r="Q4393" s="31">
        <v>0.249999999999999</v>
      </c>
      <c r="R4393" s="42"/>
      <c r="S4393" s="27">
        <f>IF(A4393="placement",MIN(P4393,IF(R4393="",Q4393,R4393)),"")</f>
        <v>0.249999999999999</v>
      </c>
      <c r="T4393" s="28">
        <f>IF($A4393="placement",S4393*J4393,"")</f>
        <v>8.9999999999999645</v>
      </c>
      <c r="U4393" s="23">
        <f>IF($A4393="placement",T4393,IF($A4393="site",SUMIF($C:$C,$C4393,$T:$T),IF($A4393="user",SUMIF($B:$B,$B4393,$T:$T),SUM($T:$T))))</f>
        <v>8.9999999999999645</v>
      </c>
      <c r="V4393" s="27">
        <f>U4393/J4393</f>
        <v>0.249999999999999</v>
      </c>
    </row>
    <row r="4394" spans="1:22" hidden="1" x14ac:dyDescent="0.3">
      <c r="A4394" s="23" t="s">
        <v>14</v>
      </c>
      <c r="B4394" s="23" t="s">
        <v>8499</v>
      </c>
      <c r="C4394" s="23" t="s">
        <v>8500</v>
      </c>
      <c r="D4394" s="23" t="s">
        <v>8533</v>
      </c>
      <c r="E4394" s="23" t="s">
        <v>8534</v>
      </c>
      <c r="F4394" s="27">
        <v>0.25</v>
      </c>
      <c r="G4394" s="24">
        <v>0</v>
      </c>
      <c r="H4394" s="25">
        <v>19.5776</v>
      </c>
      <c r="I4394" s="25">
        <v>2.7843</v>
      </c>
      <c r="J4394" s="26">
        <v>36</v>
      </c>
      <c r="K4394" s="26">
        <v>9</v>
      </c>
      <c r="L4394" s="27">
        <v>0.14219999999999999</v>
      </c>
      <c r="M4394" s="28">
        <v>0.43635710999999999</v>
      </c>
      <c r="N4394" s="29">
        <v>0.2</v>
      </c>
      <c r="O4394" s="31" t="s">
        <v>12</v>
      </c>
      <c r="P4394" s="31">
        <v>0.54165980759999999</v>
      </c>
      <c r="Q4394" s="31">
        <v>0.25</v>
      </c>
      <c r="R4394" s="42"/>
      <c r="S4394" s="27">
        <f>IF(A4394="placement",MIN(P4394,IF(R4394="",Q4394,R4394)),"")</f>
        <v>0.25</v>
      </c>
      <c r="T4394" s="28">
        <f>IF($A4394="placement",S4394*J4394,"")</f>
        <v>9</v>
      </c>
      <c r="U4394" s="26">
        <f>IF($A4394="placement",T4394,IF($A4394="site",SUMIF($C:$C,$C4394,$T:$T),IF($A4394="user",SUMIF($B:$B,$B4394,$T:$T),SUM($T:$T))))</f>
        <v>9</v>
      </c>
      <c r="V4394" s="27">
        <f>U4394/J4394</f>
        <v>0.25</v>
      </c>
    </row>
    <row r="4395" spans="1:22" hidden="1" x14ac:dyDescent="0.3">
      <c r="A4395" s="23" t="s">
        <v>14</v>
      </c>
      <c r="B4395" s="23" t="s">
        <v>8499</v>
      </c>
      <c r="C4395" s="23" t="s">
        <v>8500</v>
      </c>
      <c r="D4395" s="23" t="s">
        <v>8553</v>
      </c>
      <c r="E4395" s="23" t="s">
        <v>8554</v>
      </c>
      <c r="F4395" s="27">
        <v>0.25</v>
      </c>
      <c r="G4395" s="24">
        <v>0</v>
      </c>
      <c r="H4395" s="25">
        <v>19.4938</v>
      </c>
      <c r="I4395" s="25">
        <v>2.7404000000000002</v>
      </c>
      <c r="J4395" s="26">
        <v>36</v>
      </c>
      <c r="K4395" s="26">
        <v>9</v>
      </c>
      <c r="L4395" s="27">
        <v>0.1406</v>
      </c>
      <c r="M4395" s="28">
        <v>0.43992702</v>
      </c>
      <c r="N4395" s="29">
        <v>0.2</v>
      </c>
      <c r="O4395" s="31" t="s">
        <v>12</v>
      </c>
      <c r="P4395" s="31">
        <v>0.54537913709999997</v>
      </c>
      <c r="Q4395" s="31">
        <v>0.25</v>
      </c>
      <c r="R4395" s="42"/>
      <c r="S4395" s="27">
        <f>IF(A4395="placement",MIN(P4395,IF(R4395="",Q4395,R4395)),"")</f>
        <v>0.25</v>
      </c>
      <c r="T4395" s="28">
        <f>IF($A4395="placement",S4395*J4395,"")</f>
        <v>9</v>
      </c>
      <c r="U4395" s="26">
        <f>IF($A4395="placement",T4395,IF($A4395="site",SUMIF($C:$C,$C4395,$T:$T),IF($A4395="user",SUMIF($B:$B,$B4395,$T:$T),SUM($T:$T))))</f>
        <v>9</v>
      </c>
      <c r="V4395" s="27">
        <f>U4395/J4395</f>
        <v>0.25</v>
      </c>
    </row>
    <row r="4396" spans="1:22" hidden="1" x14ac:dyDescent="0.3">
      <c r="A4396" s="23" t="s">
        <v>14</v>
      </c>
      <c r="B4396" s="23" t="s">
        <v>8615</v>
      </c>
      <c r="C4396" s="23" t="s">
        <v>8616</v>
      </c>
      <c r="D4396" s="23" t="s">
        <v>8699</v>
      </c>
      <c r="E4396" s="23" t="s">
        <v>8700</v>
      </c>
      <c r="F4396" s="27">
        <v>0.25</v>
      </c>
      <c r="G4396" s="24">
        <v>0</v>
      </c>
      <c r="H4396" s="25">
        <v>2.1206</v>
      </c>
      <c r="I4396" s="25">
        <v>0.56259999999999999</v>
      </c>
      <c r="J4396" s="26">
        <v>36</v>
      </c>
      <c r="K4396" s="26">
        <v>9</v>
      </c>
      <c r="L4396" s="27">
        <v>0.26529999999999998</v>
      </c>
      <c r="M4396" s="28">
        <v>2.1455053300000002</v>
      </c>
      <c r="N4396" s="29">
        <v>1.6</v>
      </c>
      <c r="O4396" s="31" t="s">
        <v>12</v>
      </c>
      <c r="P4396" s="31">
        <v>0.25425494139999999</v>
      </c>
      <c r="Q4396" s="31">
        <v>0.25</v>
      </c>
      <c r="R4396" s="42"/>
      <c r="S4396" s="27">
        <f>IF(A4396="placement",MIN(P4396,IF(R4396="",Q4396,R4396)),"")</f>
        <v>0.25</v>
      </c>
      <c r="T4396" s="28">
        <f>IF($A4396="placement",S4396*J4396,"")</f>
        <v>9</v>
      </c>
      <c r="U4396" s="26">
        <f>IF($A4396="placement",T4396,IF($A4396="site",SUMIF($C:$C,$C4396,$T:$T),IF($A4396="user",SUMIF($B:$B,$B4396,$T:$T),SUM($T:$T))))</f>
        <v>9</v>
      </c>
      <c r="V4396" s="27">
        <f>U4396/J4396</f>
        <v>0.25</v>
      </c>
    </row>
    <row r="4397" spans="1:22" hidden="1" x14ac:dyDescent="0.3">
      <c r="A4397" s="23" t="s">
        <v>14</v>
      </c>
      <c r="B4397" s="23" t="s">
        <v>8862</v>
      </c>
      <c r="C4397" s="23" t="s">
        <v>8863</v>
      </c>
      <c r="D4397" s="23" t="s">
        <v>8870</v>
      </c>
      <c r="E4397" s="23" t="s">
        <v>8871</v>
      </c>
      <c r="F4397" s="27">
        <v>0.25</v>
      </c>
      <c r="G4397" s="24">
        <v>0</v>
      </c>
      <c r="H4397" s="25">
        <v>13.6104</v>
      </c>
      <c r="I4397" s="25">
        <v>3.7989000000000002</v>
      </c>
      <c r="J4397" s="26">
        <v>36</v>
      </c>
      <c r="K4397" s="26">
        <v>9</v>
      </c>
      <c r="L4397" s="27">
        <v>0.27910000000000001</v>
      </c>
      <c r="M4397" s="28">
        <v>0.31777005000000003</v>
      </c>
      <c r="N4397" s="29">
        <v>0.1</v>
      </c>
      <c r="O4397" s="31" t="s">
        <v>42</v>
      </c>
      <c r="P4397" s="31">
        <v>0.68530703049999997</v>
      </c>
      <c r="Q4397" s="31">
        <v>0.249999999999999</v>
      </c>
      <c r="R4397" s="42"/>
      <c r="S4397" s="27">
        <f>IF(A4397="placement",MIN(P4397,IF(R4397="",Q4397,R4397)),"")</f>
        <v>0.249999999999999</v>
      </c>
      <c r="T4397" s="28">
        <f>IF($A4397="placement",S4397*J4397,"")</f>
        <v>8.9999999999999645</v>
      </c>
      <c r="U4397" s="26">
        <f>IF($A4397="placement",T4397,IF($A4397="site",SUMIF($C:$C,$C4397,$T:$T),IF($A4397="user",SUMIF($B:$B,$B4397,$T:$T),SUM($T:$T))))</f>
        <v>8.9999999999999645</v>
      </c>
      <c r="V4397" s="27">
        <f>U4397/J4397</f>
        <v>0.249999999999999</v>
      </c>
    </row>
    <row r="4398" spans="1:22" hidden="1" x14ac:dyDescent="0.3">
      <c r="A4398" s="23" t="s">
        <v>14</v>
      </c>
      <c r="B4398" s="23" t="s">
        <v>8876</v>
      </c>
      <c r="C4398" s="23" t="s">
        <v>8878</v>
      </c>
      <c r="D4398" s="23" t="s">
        <v>8879</v>
      </c>
      <c r="E4398" s="23" t="s">
        <v>8877</v>
      </c>
      <c r="F4398" s="27">
        <v>0.33</v>
      </c>
      <c r="G4398" s="24">
        <v>0</v>
      </c>
      <c r="H4398" s="25">
        <v>3.7113</v>
      </c>
      <c r="I4398" s="25">
        <v>2.0668000000000002</v>
      </c>
      <c r="J4398" s="26">
        <v>36</v>
      </c>
      <c r="K4398" s="26">
        <v>12</v>
      </c>
      <c r="L4398" s="27">
        <v>0.55689999999999995</v>
      </c>
      <c r="M4398" s="28">
        <v>0.58573699999999995</v>
      </c>
      <c r="N4398" s="29">
        <v>0.1</v>
      </c>
      <c r="O4398" s="31" t="s">
        <v>12</v>
      </c>
      <c r="P4398" s="31">
        <v>0.82927491249999996</v>
      </c>
      <c r="Q4398" s="31">
        <v>0.32999999999999902</v>
      </c>
      <c r="R4398" s="42"/>
      <c r="S4398" s="27">
        <f>IF(A4398="placement",MIN(P4398,IF(R4398="",Q4398,R4398)),"")</f>
        <v>0.32999999999999902</v>
      </c>
      <c r="T4398" s="28">
        <f>IF($A4398="placement",S4398*J4398,"")</f>
        <v>11.879999999999965</v>
      </c>
      <c r="U4398" s="26">
        <f>IF($A4398="placement",T4398,IF($A4398="site",SUMIF($C:$C,$C4398,$T:$T),IF($A4398="user",SUMIF($B:$B,$B4398,$T:$T),SUM($T:$T))))</f>
        <v>11.879999999999965</v>
      </c>
      <c r="V4398" s="27">
        <f>U4398/J4398</f>
        <v>0.32999999999999902</v>
      </c>
    </row>
    <row r="4399" spans="1:22" hidden="1" x14ac:dyDescent="0.3">
      <c r="A4399" s="17" t="s">
        <v>13</v>
      </c>
      <c r="B4399" s="17" t="s">
        <v>8876</v>
      </c>
      <c r="C4399" s="17" t="s">
        <v>8878</v>
      </c>
      <c r="D4399" s="17" t="s">
        <v>9898</v>
      </c>
      <c r="E4399" s="17"/>
      <c r="F4399" s="18">
        <v>0.33</v>
      </c>
      <c r="G4399" s="36">
        <v>0</v>
      </c>
      <c r="H4399" s="37">
        <v>3.7130000000000001</v>
      </c>
      <c r="I4399" s="37">
        <v>2.0668000000000002</v>
      </c>
      <c r="J4399" s="19">
        <v>36</v>
      </c>
      <c r="K4399" s="19">
        <v>12</v>
      </c>
      <c r="L4399" s="18">
        <v>0.55659999999999998</v>
      </c>
      <c r="M4399" s="20">
        <v>0.58573699999999995</v>
      </c>
      <c r="N4399" s="21">
        <v>0.1</v>
      </c>
      <c r="O4399" s="22"/>
      <c r="P4399" s="22">
        <v>0.82927491249999996</v>
      </c>
      <c r="Q4399" s="22">
        <v>0.32999999999999902</v>
      </c>
      <c r="R4399" s="43"/>
      <c r="S4399" s="18" t="str">
        <f>IF(A4399="placement",MIN(P4399,IF(R4399="",Q4399,R4399)),"")</f>
        <v/>
      </c>
      <c r="T4399" s="20" t="str">
        <f>IF($A4399="placement",S4399*J4399,"")</f>
        <v/>
      </c>
      <c r="U4399" s="19">
        <f>IF($A4399="placement",T4399,IF($A4399="site",SUMIF($C:$C,$C4399,$T:$T),IF($A4399="user",SUMIF($B:$B,$B4399,$T:$T),SUM($T:$T))))</f>
        <v>11.879999999999965</v>
      </c>
      <c r="V4399" s="18">
        <f>U4399/J4399</f>
        <v>0.32999999999999902</v>
      </c>
    </row>
    <row r="4400" spans="1:22" hidden="1" x14ac:dyDescent="0.3">
      <c r="A4400" s="11" t="s">
        <v>10</v>
      </c>
      <c r="B4400" s="11" t="s">
        <v>8876</v>
      </c>
      <c r="C4400" s="11" t="s">
        <v>9898</v>
      </c>
      <c r="D4400" s="35" t="s">
        <v>9898</v>
      </c>
      <c r="E4400" s="11"/>
      <c r="F4400" s="12">
        <v>0.33</v>
      </c>
      <c r="G4400" s="33">
        <v>0</v>
      </c>
      <c r="H4400" s="34">
        <v>3.7130000000000001</v>
      </c>
      <c r="I4400" s="34">
        <v>2.0668000000000002</v>
      </c>
      <c r="J4400" s="13">
        <v>36</v>
      </c>
      <c r="K4400" s="13">
        <v>12</v>
      </c>
      <c r="L4400" s="12">
        <v>0.55659999999999998</v>
      </c>
      <c r="M4400" s="14">
        <v>0.58573699999999995</v>
      </c>
      <c r="N4400" s="15">
        <v>0.1</v>
      </c>
      <c r="O4400" s="16"/>
      <c r="P4400" s="16">
        <v>0.82927491249999996</v>
      </c>
      <c r="Q4400" s="16">
        <v>0.32999999999999902</v>
      </c>
      <c r="R4400" s="44"/>
      <c r="S4400" s="12" t="str">
        <f>IF(A4400="placement",MIN(P4400,IF(R4400="",Q4400,R4400)),"")</f>
        <v/>
      </c>
      <c r="T4400" s="14" t="str">
        <f>IF($A4400="placement",S4400*J4400,"")</f>
        <v/>
      </c>
      <c r="U4400" s="13">
        <f>IF($A4400="placement",T4400,IF($A4400="site",SUMIF($C:$C,$C4400,$T:$T),IF($A4400="user",SUMIF($B:$B,$B4400,$T:$T),SUM($T:$T))))</f>
        <v>11.879999999999965</v>
      </c>
      <c r="V4400" s="12">
        <f>U4400/J4400</f>
        <v>0.32999999999999902</v>
      </c>
    </row>
    <row r="4401" spans="1:22" hidden="1" x14ac:dyDescent="0.3">
      <c r="A4401" s="23" t="s">
        <v>14</v>
      </c>
      <c r="B4401" s="23" t="s">
        <v>9599</v>
      </c>
      <c r="C4401" s="23" t="s">
        <v>9601</v>
      </c>
      <c r="D4401" s="23" t="s">
        <v>9604</v>
      </c>
      <c r="E4401" s="23" t="s">
        <v>9605</v>
      </c>
      <c r="F4401" s="27">
        <v>0.25</v>
      </c>
      <c r="G4401" s="24">
        <v>0</v>
      </c>
      <c r="H4401" s="25">
        <v>7.8277000000000001</v>
      </c>
      <c r="I4401" s="25">
        <v>0.61839999999999995</v>
      </c>
      <c r="J4401" s="26">
        <v>36</v>
      </c>
      <c r="K4401" s="26">
        <v>8</v>
      </c>
      <c r="L4401" s="27">
        <v>7.9000000000000001E-2</v>
      </c>
      <c r="M4401" s="28">
        <v>1.953003</v>
      </c>
      <c r="N4401" s="29">
        <v>1.5</v>
      </c>
      <c r="O4401" s="31" t="s">
        <v>42</v>
      </c>
      <c r="P4401" s="31">
        <v>0.23195202579999999</v>
      </c>
      <c r="Q4401" s="31">
        <v>0.231952025832244</v>
      </c>
      <c r="R4401" s="42"/>
      <c r="S4401" s="27">
        <f>IF(A4401="placement",MIN(P4401,IF(R4401="",Q4401,R4401)),"")</f>
        <v>0.23195202579999999</v>
      </c>
      <c r="T4401" s="28">
        <f>IF($A4401="placement",S4401*J4401,"")</f>
        <v>8.3502729287999991</v>
      </c>
      <c r="U4401" s="26">
        <f>IF($A4401="placement",T4401,IF($A4401="site",SUMIF($C:$C,$C4401,$T:$T),IF($A4401="user",SUMIF($B:$B,$B4401,$T:$T),SUM($T:$T))))</f>
        <v>8.3502729287999991</v>
      </c>
      <c r="V4401" s="27">
        <f>U4401/J4401</f>
        <v>0.23195202579999996</v>
      </c>
    </row>
    <row r="4402" spans="1:22" hidden="1" x14ac:dyDescent="0.3">
      <c r="A4402" s="23" t="s">
        <v>14</v>
      </c>
      <c r="B4402" s="23" t="s">
        <v>9599</v>
      </c>
      <c r="C4402" s="23" t="s">
        <v>9601</v>
      </c>
      <c r="D4402" s="23" t="s">
        <v>9628</v>
      </c>
      <c r="E4402" s="23" t="s">
        <v>9629</v>
      </c>
      <c r="F4402" s="27">
        <v>0.25</v>
      </c>
      <c r="G4402" s="24">
        <v>0</v>
      </c>
      <c r="H4402" s="25">
        <v>4.5133999999999999</v>
      </c>
      <c r="I4402" s="25">
        <v>0.55049999999999999</v>
      </c>
      <c r="J4402" s="26">
        <v>36</v>
      </c>
      <c r="K4402" s="26">
        <v>9</v>
      </c>
      <c r="L4402" s="27">
        <v>0.122</v>
      </c>
      <c r="M4402" s="28">
        <v>2.16740625</v>
      </c>
      <c r="N4402" s="29">
        <v>1.5</v>
      </c>
      <c r="O4402" s="31" t="s">
        <v>42</v>
      </c>
      <c r="P4402" s="31">
        <v>0.30792854489999999</v>
      </c>
      <c r="Q4402" s="31">
        <v>0.25</v>
      </c>
      <c r="R4402" s="42"/>
      <c r="S4402" s="27">
        <f>IF(A4402="placement",MIN(P4402,IF(R4402="",Q4402,R4402)),"")</f>
        <v>0.25</v>
      </c>
      <c r="T4402" s="28">
        <f>IF($A4402="placement",S4402*J4402,"")</f>
        <v>9</v>
      </c>
      <c r="U4402" s="26">
        <f>IF($A4402="placement",T4402,IF($A4402="site",SUMIF($C:$C,$C4402,$T:$T),IF($A4402="user",SUMIF($B:$B,$B4402,$T:$T),SUM($T:$T))))</f>
        <v>9</v>
      </c>
      <c r="V4402" s="27">
        <f>U4402/J4402</f>
        <v>0.25</v>
      </c>
    </row>
    <row r="4403" spans="1:22" hidden="1" x14ac:dyDescent="0.3">
      <c r="A4403" s="23" t="s">
        <v>14</v>
      </c>
      <c r="B4403" s="23" t="s">
        <v>1501</v>
      </c>
      <c r="C4403" s="23" t="s">
        <v>1503</v>
      </c>
      <c r="D4403" s="23" t="s">
        <v>1521</v>
      </c>
      <c r="E4403" s="23" t="s">
        <v>1522</v>
      </c>
      <c r="F4403" s="27">
        <v>0.33</v>
      </c>
      <c r="G4403" s="24">
        <v>0</v>
      </c>
      <c r="H4403" s="25">
        <v>8.9441000000000006</v>
      </c>
      <c r="I4403" s="25">
        <v>0.52559999999999996</v>
      </c>
      <c r="J4403" s="26">
        <v>35</v>
      </c>
      <c r="K4403" s="26">
        <v>6</v>
      </c>
      <c r="L4403" s="27">
        <v>5.8799999999999998E-2</v>
      </c>
      <c r="M4403" s="28">
        <v>2.2050006799999999</v>
      </c>
      <c r="N4403" s="29">
        <v>1.8</v>
      </c>
      <c r="O4403" s="31" t="s">
        <v>12</v>
      </c>
      <c r="P4403" s="31">
        <v>0.1836737209</v>
      </c>
      <c r="Q4403" s="31">
        <v>0.183673720927366</v>
      </c>
      <c r="R4403" s="42"/>
      <c r="S4403" s="27">
        <f>IF(A4403="placement",MIN(P4403,IF(R4403="",Q4403,R4403)),"")</f>
        <v>0.1836737209</v>
      </c>
      <c r="T4403" s="28">
        <f>IF($A4403="placement",S4403*J4403,"")</f>
        <v>6.4285802314999998</v>
      </c>
      <c r="U4403" s="26">
        <f>IF($A4403="placement",T4403,IF($A4403="site",SUMIF($C:$C,$C4403,$T:$T),IF($A4403="user",SUMIF($B:$B,$B4403,$T:$T),SUM($T:$T))))</f>
        <v>6.4285802314999998</v>
      </c>
      <c r="V4403" s="27">
        <f>U4403/J4403</f>
        <v>0.1836737209</v>
      </c>
    </row>
    <row r="4404" spans="1:22" hidden="1" x14ac:dyDescent="0.3">
      <c r="A4404" s="23" t="s">
        <v>14</v>
      </c>
      <c r="B4404" s="23" t="s">
        <v>1556</v>
      </c>
      <c r="C4404" s="23" t="s">
        <v>1557</v>
      </c>
      <c r="D4404" s="23" t="s">
        <v>1562</v>
      </c>
      <c r="E4404" s="23" t="s">
        <v>1563</v>
      </c>
      <c r="F4404" s="27">
        <v>0.25</v>
      </c>
      <c r="G4404" s="24">
        <v>0</v>
      </c>
      <c r="H4404" s="25">
        <v>7.3722000000000003</v>
      </c>
      <c r="I4404" s="25">
        <v>1.8093999999999999</v>
      </c>
      <c r="J4404" s="26">
        <v>35</v>
      </c>
      <c r="K4404" s="26">
        <v>9</v>
      </c>
      <c r="L4404" s="27">
        <v>0.24540000000000001</v>
      </c>
      <c r="M4404" s="28">
        <v>0.65373440999999999</v>
      </c>
      <c r="N4404" s="29">
        <v>0.2</v>
      </c>
      <c r="O4404" s="31" t="s">
        <v>12</v>
      </c>
      <c r="P4404" s="31">
        <v>0.69406536070000002</v>
      </c>
      <c r="Q4404" s="31">
        <v>0.25</v>
      </c>
      <c r="R4404" s="42"/>
      <c r="S4404" s="27">
        <f>IF(A4404="placement",MIN(P4404,IF(R4404="",Q4404,R4404)),"")</f>
        <v>0.25</v>
      </c>
      <c r="T4404" s="28">
        <f>IF($A4404="placement",S4404*J4404,"")</f>
        <v>8.75</v>
      </c>
      <c r="U4404" s="26">
        <f>IF($A4404="placement",T4404,IF($A4404="site",SUMIF($C:$C,$C4404,$T:$T),IF($A4404="user",SUMIF($B:$B,$B4404,$T:$T),SUM($T:$T))))</f>
        <v>8.75</v>
      </c>
      <c r="V4404" s="27">
        <f>U4404/J4404</f>
        <v>0.25</v>
      </c>
    </row>
    <row r="4405" spans="1:22" hidden="1" x14ac:dyDescent="0.3">
      <c r="A4405" s="23" t="s">
        <v>14</v>
      </c>
      <c r="B4405" s="23" t="s">
        <v>1708</v>
      </c>
      <c r="C4405" s="23" t="s">
        <v>1709</v>
      </c>
      <c r="D4405" s="23" t="s">
        <v>1832</v>
      </c>
      <c r="E4405" s="23" t="s">
        <v>1833</v>
      </c>
      <c r="F4405" s="27">
        <v>0.3</v>
      </c>
      <c r="G4405" s="24">
        <v>0</v>
      </c>
      <c r="H4405" s="25">
        <v>2.8309000000000002</v>
      </c>
      <c r="I4405" s="25">
        <v>0.37390000000000001</v>
      </c>
      <c r="J4405" s="26">
        <v>35</v>
      </c>
      <c r="K4405" s="26">
        <v>7</v>
      </c>
      <c r="L4405" s="27">
        <v>0.1321</v>
      </c>
      <c r="M4405" s="28">
        <v>3.09247373</v>
      </c>
      <c r="N4405" s="29">
        <v>2.5</v>
      </c>
      <c r="O4405" s="31" t="s">
        <v>385</v>
      </c>
      <c r="P4405" s="31">
        <v>0.19158569650000001</v>
      </c>
      <c r="Q4405" s="31">
        <v>0.191585696548912</v>
      </c>
      <c r="R4405" s="42"/>
      <c r="S4405" s="27">
        <f>IF(A4405="placement",MIN(P4405,IF(R4405="",Q4405,R4405)),"")</f>
        <v>0.19158569650000001</v>
      </c>
      <c r="T4405" s="28">
        <f>IF($A4405="placement",S4405*J4405,"")</f>
        <v>6.7054993775000007</v>
      </c>
      <c r="U4405" s="26">
        <f>IF($A4405="placement",T4405,IF($A4405="site",SUMIF($C:$C,$C4405,$T:$T),IF($A4405="user",SUMIF($B:$B,$B4405,$T:$T),SUM($T:$T))))</f>
        <v>6.7054993775000007</v>
      </c>
      <c r="V4405" s="27">
        <f>U4405/J4405</f>
        <v>0.19158569650000001</v>
      </c>
    </row>
    <row r="4406" spans="1:22" hidden="1" x14ac:dyDescent="0.3">
      <c r="A4406" s="23" t="s">
        <v>14</v>
      </c>
      <c r="B4406" s="23" t="s">
        <v>1708</v>
      </c>
      <c r="C4406" s="23" t="s">
        <v>1709</v>
      </c>
      <c r="D4406" s="23" t="s">
        <v>1896</v>
      </c>
      <c r="E4406" s="23" t="s">
        <v>1897</v>
      </c>
      <c r="F4406" s="27">
        <v>0.15</v>
      </c>
      <c r="G4406" s="24">
        <v>0</v>
      </c>
      <c r="H4406" s="25">
        <v>1.7204999999999999</v>
      </c>
      <c r="I4406" s="25">
        <v>0.58609999999999995</v>
      </c>
      <c r="J4406" s="26">
        <v>35</v>
      </c>
      <c r="K4406" s="26">
        <v>5</v>
      </c>
      <c r="L4406" s="27">
        <v>0.3407</v>
      </c>
      <c r="M4406" s="28">
        <v>1.97567633</v>
      </c>
      <c r="N4406" s="29">
        <v>1.45</v>
      </c>
      <c r="O4406" s="31" t="s">
        <v>42</v>
      </c>
      <c r="P4406" s="31">
        <v>0.26607411609999998</v>
      </c>
      <c r="Q4406" s="31">
        <v>0.15</v>
      </c>
      <c r="R4406" s="42"/>
      <c r="S4406" s="27">
        <f>IF(A4406="placement",MIN(P4406,IF(R4406="",Q4406,R4406)),"")</f>
        <v>0.15</v>
      </c>
      <c r="T4406" s="28">
        <f>IF($A4406="placement",S4406*J4406,"")</f>
        <v>5.25</v>
      </c>
      <c r="U4406" s="26">
        <f>IF($A4406="placement",T4406,IF($A4406="site",SUMIF($C:$C,$C4406,$T:$T),IF($A4406="user",SUMIF($B:$B,$B4406,$T:$T),SUM($T:$T))))</f>
        <v>5.25</v>
      </c>
      <c r="V4406" s="27">
        <f>U4406/J4406</f>
        <v>0.15</v>
      </c>
    </row>
    <row r="4407" spans="1:22" hidden="1" x14ac:dyDescent="0.3">
      <c r="A4407" s="23" t="s">
        <v>14</v>
      </c>
      <c r="B4407" s="23" t="s">
        <v>1708</v>
      </c>
      <c r="C4407" s="23" t="s">
        <v>1709</v>
      </c>
      <c r="D4407" s="23" t="s">
        <v>2048</v>
      </c>
      <c r="E4407" s="23" t="s">
        <v>2049</v>
      </c>
      <c r="F4407" s="27">
        <v>0.15</v>
      </c>
      <c r="G4407" s="24">
        <v>0</v>
      </c>
      <c r="H4407" s="25">
        <v>1.1597</v>
      </c>
      <c r="I4407" s="25">
        <v>0.5726</v>
      </c>
      <c r="J4407" s="26">
        <v>35</v>
      </c>
      <c r="K4407" s="26">
        <v>5</v>
      </c>
      <c r="L4407" s="27">
        <v>0.49370000000000003</v>
      </c>
      <c r="M4407" s="28">
        <v>2.0086701599999999</v>
      </c>
      <c r="N4407" s="29">
        <v>1.5</v>
      </c>
      <c r="O4407" s="31" t="s">
        <v>42</v>
      </c>
      <c r="P4407" s="31">
        <v>0.25323727600000001</v>
      </c>
      <c r="Q4407" s="31">
        <v>0.15</v>
      </c>
      <c r="R4407" s="42"/>
      <c r="S4407" s="27">
        <f>IF(A4407="placement",MIN(P4407,IF(R4407="",Q4407,R4407)),"")</f>
        <v>0.15</v>
      </c>
      <c r="T4407" s="28">
        <f>IF($A4407="placement",S4407*J4407,"")</f>
        <v>5.25</v>
      </c>
      <c r="U4407" s="26">
        <f>IF($A4407="placement",T4407,IF($A4407="site",SUMIF($C:$C,$C4407,$T:$T),IF($A4407="user",SUMIF($B:$B,$B4407,$T:$T),SUM($T:$T))))</f>
        <v>5.25</v>
      </c>
      <c r="V4407" s="27">
        <f>U4407/J4407</f>
        <v>0.15</v>
      </c>
    </row>
    <row r="4408" spans="1:22" hidden="1" x14ac:dyDescent="0.3">
      <c r="A4408" s="23" t="s">
        <v>14</v>
      </c>
      <c r="B4408" s="23" t="s">
        <v>1708</v>
      </c>
      <c r="C4408" s="23" t="s">
        <v>1709</v>
      </c>
      <c r="D4408" s="23" t="s">
        <v>2092</v>
      </c>
      <c r="E4408" s="23" t="s">
        <v>2093</v>
      </c>
      <c r="F4408" s="27">
        <v>0.15</v>
      </c>
      <c r="G4408" s="24">
        <v>0</v>
      </c>
      <c r="H4408" s="25">
        <v>1.3915999999999999</v>
      </c>
      <c r="I4408" s="25">
        <v>0.5766</v>
      </c>
      <c r="J4408" s="26">
        <v>35</v>
      </c>
      <c r="K4408" s="26">
        <v>5</v>
      </c>
      <c r="L4408" s="27">
        <v>0.4143</v>
      </c>
      <c r="M4408" s="28">
        <v>2.0033201200000001</v>
      </c>
      <c r="N4408" s="29">
        <v>1.45</v>
      </c>
      <c r="O4408" s="31" t="s">
        <v>42</v>
      </c>
      <c r="P4408" s="31">
        <v>0.2762015485</v>
      </c>
      <c r="Q4408" s="31">
        <v>0.15</v>
      </c>
      <c r="R4408" s="42"/>
      <c r="S4408" s="27">
        <f>IF(A4408="placement",MIN(P4408,IF(R4408="",Q4408,R4408)),"")</f>
        <v>0.15</v>
      </c>
      <c r="T4408" s="28">
        <f>IF($A4408="placement",S4408*J4408,"")</f>
        <v>5.25</v>
      </c>
      <c r="U4408" s="26">
        <f>IF($A4408="placement",T4408,IF($A4408="site",SUMIF($C:$C,$C4408,$T:$T),IF($A4408="user",SUMIF($B:$B,$B4408,$T:$T),SUM($T:$T))))</f>
        <v>5.25</v>
      </c>
      <c r="V4408" s="27">
        <f>U4408/J4408</f>
        <v>0.15</v>
      </c>
    </row>
    <row r="4409" spans="1:22" hidden="1" x14ac:dyDescent="0.3">
      <c r="A4409" s="23" t="s">
        <v>14</v>
      </c>
      <c r="B4409" s="23" t="s">
        <v>1708</v>
      </c>
      <c r="C4409" s="23" t="s">
        <v>1709</v>
      </c>
      <c r="D4409" s="23" t="s">
        <v>2112</v>
      </c>
      <c r="E4409" s="23" t="s">
        <v>2113</v>
      </c>
      <c r="F4409" s="27">
        <v>0.25</v>
      </c>
      <c r="G4409" s="24">
        <v>0</v>
      </c>
      <c r="H4409" s="25">
        <v>1.2283999999999999</v>
      </c>
      <c r="I4409" s="25">
        <v>0.60389999999999999</v>
      </c>
      <c r="J4409" s="26">
        <v>35</v>
      </c>
      <c r="K4409" s="26">
        <v>9</v>
      </c>
      <c r="L4409" s="27">
        <v>0.49159999999999998</v>
      </c>
      <c r="M4409" s="28">
        <v>1.9541218199999999</v>
      </c>
      <c r="N4409" s="29">
        <v>1.4</v>
      </c>
      <c r="O4409" s="31" t="s">
        <v>12</v>
      </c>
      <c r="P4409" s="31">
        <v>0.28356564839999998</v>
      </c>
      <c r="Q4409" s="31">
        <v>0.25</v>
      </c>
      <c r="R4409" s="42"/>
      <c r="S4409" s="27">
        <f>IF(A4409="placement",MIN(P4409,IF(R4409="",Q4409,R4409)),"")</f>
        <v>0.25</v>
      </c>
      <c r="T4409" s="28">
        <f>IF($A4409="placement",S4409*J4409,"")</f>
        <v>8.75</v>
      </c>
      <c r="U4409" s="26">
        <f>IF($A4409="placement",T4409,IF($A4409="site",SUMIF($C:$C,$C4409,$T:$T),IF($A4409="user",SUMIF($B:$B,$B4409,$T:$T),SUM($T:$T))))</f>
        <v>8.75</v>
      </c>
      <c r="V4409" s="27">
        <f>U4409/J4409</f>
        <v>0.25</v>
      </c>
    </row>
    <row r="4410" spans="1:22" hidden="1" x14ac:dyDescent="0.3">
      <c r="A4410" s="23" t="s">
        <v>14</v>
      </c>
      <c r="B4410" s="23" t="s">
        <v>1708</v>
      </c>
      <c r="C4410" s="23" t="s">
        <v>1709</v>
      </c>
      <c r="D4410" s="23" t="s">
        <v>2220</v>
      </c>
      <c r="E4410" s="23" t="s">
        <v>2221</v>
      </c>
      <c r="F4410" s="27">
        <v>0.35</v>
      </c>
      <c r="G4410" s="24">
        <v>0</v>
      </c>
      <c r="H4410" s="25">
        <v>2.6840000000000002</v>
      </c>
      <c r="I4410" s="25">
        <v>0.3886</v>
      </c>
      <c r="J4410" s="26">
        <v>35</v>
      </c>
      <c r="K4410" s="26">
        <v>6</v>
      </c>
      <c r="L4410" s="27">
        <v>0.14480000000000001</v>
      </c>
      <c r="M4410" s="28">
        <v>3.0394596599999999</v>
      </c>
      <c r="N4410" s="29">
        <v>2.5</v>
      </c>
      <c r="O4410" s="31" t="s">
        <v>385</v>
      </c>
      <c r="P4410" s="31">
        <v>0.17748538189999999</v>
      </c>
      <c r="Q4410" s="31">
        <v>0.17748538188502599</v>
      </c>
      <c r="R4410" s="42"/>
      <c r="S4410" s="27">
        <f>IF(A4410="placement",MIN(P4410,IF(R4410="",Q4410,R4410)),"")</f>
        <v>0.17748538188502599</v>
      </c>
      <c r="T4410" s="28">
        <f>IF($A4410="placement",S4410*J4410,"")</f>
        <v>6.2119883659759099</v>
      </c>
      <c r="U4410" s="26">
        <f>IF($A4410="placement",T4410,IF($A4410="site",SUMIF($C:$C,$C4410,$T:$T),IF($A4410="user",SUMIF($B:$B,$B4410,$T:$T),SUM($T:$T))))</f>
        <v>6.2119883659759099</v>
      </c>
      <c r="V4410" s="27">
        <f>U4410/J4410</f>
        <v>0.17748538188502599</v>
      </c>
    </row>
    <row r="4411" spans="1:22" hidden="1" x14ac:dyDescent="0.3">
      <c r="A4411" s="23" t="s">
        <v>14</v>
      </c>
      <c r="B4411" s="23" t="s">
        <v>2294</v>
      </c>
      <c r="C4411" s="23" t="s">
        <v>2295</v>
      </c>
      <c r="D4411" s="23" t="s">
        <v>2298</v>
      </c>
      <c r="E4411" s="23" t="s">
        <v>2299</v>
      </c>
      <c r="F4411" s="27">
        <v>0.33</v>
      </c>
      <c r="G4411" s="24">
        <v>0</v>
      </c>
      <c r="H4411" s="25">
        <v>7.1901999999999999</v>
      </c>
      <c r="I4411" s="25">
        <v>0.93859999999999999</v>
      </c>
      <c r="J4411" s="26">
        <v>35</v>
      </c>
      <c r="K4411" s="26">
        <v>7</v>
      </c>
      <c r="L4411" s="27">
        <v>0.1305</v>
      </c>
      <c r="M4411" s="28">
        <v>1.2427092799999999</v>
      </c>
      <c r="N4411" s="29">
        <v>1</v>
      </c>
      <c r="O4411" s="31" t="s">
        <v>12</v>
      </c>
      <c r="P4411" s="31">
        <v>0.19530656739999999</v>
      </c>
      <c r="Q4411" s="31">
        <v>0.195306567376233</v>
      </c>
      <c r="R4411" s="42"/>
      <c r="S4411" s="27">
        <f>IF(A4411="placement",MIN(P4411,IF(R4411="",Q4411,R4411)),"")</f>
        <v>0.195306567376233</v>
      </c>
      <c r="T4411" s="28">
        <f>IF($A4411="placement",S4411*J4411,"")</f>
        <v>6.8357298581681549</v>
      </c>
      <c r="U4411" s="26">
        <f>IF($A4411="placement",T4411,IF($A4411="site",SUMIF($C:$C,$C4411,$T:$T),IF($A4411="user",SUMIF($B:$B,$B4411,$T:$T),SUM($T:$T))))</f>
        <v>6.8357298581681549</v>
      </c>
      <c r="V4411" s="27">
        <f>U4411/J4411</f>
        <v>0.195306567376233</v>
      </c>
    </row>
    <row r="4412" spans="1:22" hidden="1" x14ac:dyDescent="0.3">
      <c r="A4412" s="23" t="s">
        <v>14</v>
      </c>
      <c r="B4412" s="23" t="s">
        <v>2916</v>
      </c>
      <c r="C4412" s="23" t="s">
        <v>2917</v>
      </c>
      <c r="D4412" s="23" t="s">
        <v>2918</v>
      </c>
      <c r="E4412" s="23" t="s">
        <v>2919</v>
      </c>
      <c r="F4412" s="27">
        <v>0.25</v>
      </c>
      <c r="G4412" s="24">
        <v>0</v>
      </c>
      <c r="H4412" s="25">
        <v>25.665299999999998</v>
      </c>
      <c r="I4412" s="25">
        <v>3.2940999999999998</v>
      </c>
      <c r="J4412" s="26">
        <v>35</v>
      </c>
      <c r="K4412" s="26">
        <v>9</v>
      </c>
      <c r="L4412" s="27">
        <v>0.12839999999999999</v>
      </c>
      <c r="M4412" s="28">
        <v>0.34951645999999997</v>
      </c>
      <c r="N4412" s="29">
        <v>0.2</v>
      </c>
      <c r="O4412" s="31" t="s">
        <v>12</v>
      </c>
      <c r="P4412" s="31">
        <v>0.42778087970000001</v>
      </c>
      <c r="Q4412" s="31">
        <v>0.25</v>
      </c>
      <c r="R4412" s="42"/>
      <c r="S4412" s="27">
        <f>IF(A4412="placement",MIN(P4412,IF(R4412="",Q4412,R4412)),"")</f>
        <v>0.25</v>
      </c>
      <c r="T4412" s="28">
        <f>IF($A4412="placement",S4412*J4412,"")</f>
        <v>8.75</v>
      </c>
      <c r="U4412" s="26">
        <f>IF($A4412="placement",T4412,IF($A4412="site",SUMIF($C:$C,$C4412,$T:$T),IF($A4412="user",SUMIF($B:$B,$B4412,$T:$T),SUM($T:$T))))</f>
        <v>8.75</v>
      </c>
      <c r="V4412" s="27">
        <f>U4412/J4412</f>
        <v>0.25</v>
      </c>
    </row>
    <row r="4413" spans="1:22" hidden="1" x14ac:dyDescent="0.3">
      <c r="A4413" s="23" t="s">
        <v>14</v>
      </c>
      <c r="B4413" s="23" t="s">
        <v>3266</v>
      </c>
      <c r="C4413" s="23" t="s">
        <v>3268</v>
      </c>
      <c r="D4413" s="23" t="s">
        <v>10113</v>
      </c>
      <c r="E4413" s="23" t="s">
        <v>10114</v>
      </c>
      <c r="F4413" s="27">
        <v>0.25</v>
      </c>
      <c r="G4413" s="24">
        <v>0</v>
      </c>
      <c r="H4413" s="25">
        <v>20.1646</v>
      </c>
      <c r="I4413" s="25">
        <v>1.5188999999999999</v>
      </c>
      <c r="J4413" s="26">
        <v>35</v>
      </c>
      <c r="K4413" s="26">
        <v>9</v>
      </c>
      <c r="L4413" s="27">
        <v>7.5300000000000006E-2</v>
      </c>
      <c r="M4413" s="28">
        <v>0.76403480000000001</v>
      </c>
      <c r="N4413" s="29">
        <v>0.55000000000000004</v>
      </c>
      <c r="O4413" s="31" t="s">
        <v>12</v>
      </c>
      <c r="P4413" s="31">
        <v>0.28013750059999998</v>
      </c>
      <c r="Q4413" s="31">
        <v>0.25</v>
      </c>
      <c r="R4413" s="42"/>
      <c r="S4413" s="27">
        <f>IF(A4413="placement",MIN(P4413,IF(R4413="",Q4413,R4413)),"")</f>
        <v>0.25</v>
      </c>
      <c r="T4413" s="28">
        <f>IF($A4413="placement",S4413*J4413,"")</f>
        <v>8.75</v>
      </c>
      <c r="U4413" s="26">
        <f>IF($A4413="placement",T4413,IF($A4413="site",SUMIF($C:$C,$C4413,$T:$T),IF($A4413="user",SUMIF($B:$B,$B4413,$T:$T),SUM($T:$T))))</f>
        <v>8.75</v>
      </c>
      <c r="V4413" s="27">
        <f>U4413/J4413</f>
        <v>0.25</v>
      </c>
    </row>
    <row r="4414" spans="1:22" hidden="1" x14ac:dyDescent="0.3">
      <c r="A4414" s="23" t="s">
        <v>14</v>
      </c>
      <c r="B4414" s="23" t="s">
        <v>3740</v>
      </c>
      <c r="C4414" s="23" t="s">
        <v>3742</v>
      </c>
      <c r="D4414" s="23" t="s">
        <v>3761</v>
      </c>
      <c r="E4414" s="23" t="s">
        <v>3762</v>
      </c>
      <c r="F4414" s="27">
        <v>0.35</v>
      </c>
      <c r="G4414" s="24">
        <v>0</v>
      </c>
      <c r="H4414" s="25">
        <v>8.2532999999999994</v>
      </c>
      <c r="I4414" s="25">
        <v>1.3121</v>
      </c>
      <c r="J4414" s="26">
        <v>35</v>
      </c>
      <c r="K4414" s="26">
        <v>8</v>
      </c>
      <c r="L4414" s="27">
        <v>0.159</v>
      </c>
      <c r="M4414" s="28">
        <v>0.89800206999999999</v>
      </c>
      <c r="N4414" s="29">
        <v>0.7</v>
      </c>
      <c r="O4414" s="31" t="s">
        <v>304</v>
      </c>
      <c r="P4414" s="31">
        <v>0.22049177349999999</v>
      </c>
      <c r="Q4414" s="31">
        <v>0.220491773464117</v>
      </c>
      <c r="R4414" s="42"/>
      <c r="S4414" s="27">
        <f>IF(A4414="placement",MIN(P4414,IF(R4414="",Q4414,R4414)),"")</f>
        <v>0.220491773464117</v>
      </c>
      <c r="T4414" s="28">
        <f>IF($A4414="placement",S4414*J4414,"")</f>
        <v>7.717212071244095</v>
      </c>
      <c r="U4414" s="26">
        <f>IF($A4414="placement",T4414,IF($A4414="site",SUMIF($C:$C,$C4414,$T:$T),IF($A4414="user",SUMIF($B:$B,$B4414,$T:$T),SUM($T:$T))))</f>
        <v>7.717212071244095</v>
      </c>
      <c r="V4414" s="27">
        <f>U4414/J4414</f>
        <v>0.220491773464117</v>
      </c>
    </row>
    <row r="4415" spans="1:22" hidden="1" x14ac:dyDescent="0.3">
      <c r="A4415" s="23" t="s">
        <v>14</v>
      </c>
      <c r="B4415" s="23" t="s">
        <v>4090</v>
      </c>
      <c r="C4415" s="23" t="s">
        <v>4091</v>
      </c>
      <c r="D4415" s="23" t="s">
        <v>4111</v>
      </c>
      <c r="E4415" s="23" t="s">
        <v>4112</v>
      </c>
      <c r="F4415" s="27">
        <v>0.25</v>
      </c>
      <c r="G4415" s="24">
        <v>0</v>
      </c>
      <c r="H4415" s="25">
        <v>13.342499999999999</v>
      </c>
      <c r="I4415" s="25">
        <v>1.6704000000000001</v>
      </c>
      <c r="J4415" s="26">
        <v>35</v>
      </c>
      <c r="K4415" s="26">
        <v>9</v>
      </c>
      <c r="L4415" s="27">
        <v>0.12520000000000001</v>
      </c>
      <c r="M4415" s="28">
        <v>0.70507162999999995</v>
      </c>
      <c r="N4415" s="29">
        <v>0.5</v>
      </c>
      <c r="O4415" s="31" t="s">
        <v>12</v>
      </c>
      <c r="P4415" s="31">
        <v>0.29085219039999999</v>
      </c>
      <c r="Q4415" s="31">
        <v>0.25</v>
      </c>
      <c r="R4415" s="42"/>
      <c r="S4415" s="27">
        <f>IF(A4415="placement",MIN(P4415,IF(R4415="",Q4415,R4415)),"")</f>
        <v>0.25</v>
      </c>
      <c r="T4415" s="28">
        <f>IF($A4415="placement",S4415*J4415,"")</f>
        <v>8.75</v>
      </c>
      <c r="U4415" s="26">
        <f>IF($A4415="placement",T4415,IF($A4415="site",SUMIF($C:$C,$C4415,$T:$T),IF($A4415="user",SUMIF($B:$B,$B4415,$T:$T),SUM($T:$T))))</f>
        <v>8.75</v>
      </c>
      <c r="V4415" s="27">
        <f>U4415/J4415</f>
        <v>0.25</v>
      </c>
    </row>
    <row r="4416" spans="1:22" hidden="1" x14ac:dyDescent="0.3">
      <c r="A4416" s="23" t="s">
        <v>14</v>
      </c>
      <c r="B4416" s="23" t="s">
        <v>4406</v>
      </c>
      <c r="C4416" s="23" t="s">
        <v>4408</v>
      </c>
      <c r="D4416" s="23" t="s">
        <v>4437</v>
      </c>
      <c r="E4416" s="23" t="s">
        <v>4438</v>
      </c>
      <c r="F4416" s="27">
        <v>0.33</v>
      </c>
      <c r="G4416" s="24">
        <v>0</v>
      </c>
      <c r="H4416" s="25">
        <v>17.400600000000001</v>
      </c>
      <c r="I4416" s="25">
        <v>2.5564</v>
      </c>
      <c r="J4416" s="26">
        <v>35</v>
      </c>
      <c r="K4416" s="26">
        <v>12</v>
      </c>
      <c r="L4416" s="27">
        <v>0.1469</v>
      </c>
      <c r="M4416" s="28">
        <v>0.46188320999999999</v>
      </c>
      <c r="N4416" s="29">
        <v>0.25</v>
      </c>
      <c r="O4416" s="31" t="s">
        <v>12</v>
      </c>
      <c r="P4416" s="31">
        <v>0.4587376292</v>
      </c>
      <c r="Q4416" s="31">
        <v>0.33</v>
      </c>
      <c r="R4416" s="42"/>
      <c r="S4416" s="27">
        <f>IF(A4416="placement",MIN(P4416,IF(R4416="",Q4416,R4416)),"")</f>
        <v>0.33</v>
      </c>
      <c r="T4416" s="28">
        <f>IF($A4416="placement",S4416*J4416,"")</f>
        <v>11.55</v>
      </c>
      <c r="U4416" s="26">
        <f>IF($A4416="placement",T4416,IF($A4416="site",SUMIF($C:$C,$C4416,$T:$T),IF($A4416="user",SUMIF($B:$B,$B4416,$T:$T),SUM($T:$T))))</f>
        <v>11.55</v>
      </c>
      <c r="V4416" s="27">
        <f>U4416/J4416</f>
        <v>0.33</v>
      </c>
    </row>
    <row r="4417" spans="1:22" hidden="1" x14ac:dyDescent="0.3">
      <c r="A4417" s="17" t="s">
        <v>13</v>
      </c>
      <c r="B4417" s="17" t="s">
        <v>4966</v>
      </c>
      <c r="C4417" s="17" t="s">
        <v>4967</v>
      </c>
      <c r="D4417" s="17" t="s">
        <v>9898</v>
      </c>
      <c r="E4417" s="17"/>
      <c r="F4417" s="18">
        <v>0.25</v>
      </c>
      <c r="G4417" s="36">
        <v>0</v>
      </c>
      <c r="H4417" s="37">
        <v>3.4049999999999998</v>
      </c>
      <c r="I4417" s="37">
        <v>1.3849</v>
      </c>
      <c r="J4417" s="19">
        <v>35</v>
      </c>
      <c r="K4417" s="19">
        <v>9</v>
      </c>
      <c r="L4417" s="18">
        <v>0.40670000000000001</v>
      </c>
      <c r="M4417" s="20">
        <v>0.84744171999999995</v>
      </c>
      <c r="N4417" s="21">
        <v>0.36096800000000001</v>
      </c>
      <c r="O4417" s="22"/>
      <c r="P4417" s="22">
        <v>0.57404976299999999</v>
      </c>
      <c r="Q4417" s="22">
        <v>0.249999999999999</v>
      </c>
      <c r="R4417" s="43"/>
      <c r="S4417" s="18" t="str">
        <f>IF(A4417="placement",MIN(P4417,IF(R4417="",Q4417,R4417)),"")</f>
        <v/>
      </c>
      <c r="T4417" s="20" t="str">
        <f>IF($A4417="placement",S4417*J4417,"")</f>
        <v/>
      </c>
      <c r="U4417" s="19">
        <f>IF($A4417="placement",T4417,IF($A4417="site",SUMIF($C:$C,$C4417,$T:$T),IF($A4417="user",SUMIF($B:$B,$B4417,$T:$T),SUM($T:$T))))</f>
        <v>8.7499999999999645</v>
      </c>
      <c r="V4417" s="18">
        <f>U4417/J4417</f>
        <v>0.24999999999999897</v>
      </c>
    </row>
    <row r="4418" spans="1:22" hidden="1" x14ac:dyDescent="0.3">
      <c r="A4418" s="11" t="s">
        <v>10</v>
      </c>
      <c r="B4418" s="11" t="s">
        <v>8479</v>
      </c>
      <c r="C4418" s="11" t="s">
        <v>9898</v>
      </c>
      <c r="D4418" s="11" t="s">
        <v>9898</v>
      </c>
      <c r="E4418" s="11"/>
      <c r="F4418" s="12">
        <v>0.25</v>
      </c>
      <c r="G4418" s="33">
        <v>0</v>
      </c>
      <c r="H4418" s="34">
        <v>34.425600000000003</v>
      </c>
      <c r="I4418" s="34">
        <v>0.67020000000000002</v>
      </c>
      <c r="J4418" s="13">
        <v>35</v>
      </c>
      <c r="K4418" s="13">
        <v>5</v>
      </c>
      <c r="L4418" s="12">
        <v>1.95E-2</v>
      </c>
      <c r="M4418" s="14">
        <v>1.75431099</v>
      </c>
      <c r="N4418" s="15">
        <v>1.5</v>
      </c>
      <c r="O4418" s="16"/>
      <c r="P4418" s="16">
        <v>0.14496345839999999</v>
      </c>
      <c r="Q4418" s="16">
        <v>0.14496345841914299</v>
      </c>
      <c r="R4418" s="44"/>
      <c r="S4418" s="12" t="str">
        <f>IF(A4418="placement",MIN(P4418,IF(R4418="",Q4418,R4418)),"")</f>
        <v/>
      </c>
      <c r="T4418" s="14" t="str">
        <f>IF($A4418="placement",S4418*J4418,"")</f>
        <v/>
      </c>
      <c r="U4418" s="13">
        <f>IF($A4418="placement",T4418,IF($A4418="site",SUMIF($C:$C,$C4418,$T:$T),IF($A4418="user",SUMIF($B:$B,$B4418,$T:$T),SUM($T:$T))))</f>
        <v>4.2383780195999998</v>
      </c>
      <c r="V4418" s="12">
        <f>U4418/J4418</f>
        <v>0.12109651484571428</v>
      </c>
    </row>
    <row r="4419" spans="1:22" hidden="1" x14ac:dyDescent="0.3">
      <c r="A4419" s="23" t="s">
        <v>14</v>
      </c>
      <c r="B4419" s="23" t="s">
        <v>5418</v>
      </c>
      <c r="C4419" s="23" t="s">
        <v>5420</v>
      </c>
      <c r="D4419" s="23" t="s">
        <v>5474</v>
      </c>
      <c r="E4419" s="23" t="s">
        <v>372</v>
      </c>
      <c r="F4419" s="27">
        <v>0.25</v>
      </c>
      <c r="G4419" s="24">
        <v>0</v>
      </c>
      <c r="H4419" s="25">
        <v>6.0522</v>
      </c>
      <c r="I4419" s="25">
        <v>1.7059</v>
      </c>
      <c r="J4419" s="26">
        <v>35</v>
      </c>
      <c r="K4419" s="26">
        <v>9</v>
      </c>
      <c r="L4419" s="27">
        <v>0.28189999999999998</v>
      </c>
      <c r="M4419" s="28">
        <v>0.68953187000000005</v>
      </c>
      <c r="N4419" s="29">
        <v>0.4</v>
      </c>
      <c r="O4419" s="31" t="s">
        <v>42</v>
      </c>
      <c r="P4419" s="31">
        <v>0.4198962799</v>
      </c>
      <c r="Q4419" s="31">
        <v>0.25</v>
      </c>
      <c r="R4419" s="42"/>
      <c r="S4419" s="27">
        <f>IF(A4419="placement",MIN(P4419,IF(R4419="",Q4419,R4419)),"")</f>
        <v>0.25</v>
      </c>
      <c r="T4419" s="28">
        <f>IF($A4419="placement",S4419*J4419,"")</f>
        <v>8.75</v>
      </c>
      <c r="U4419" s="26">
        <f>IF($A4419="placement",T4419,IF($A4419="site",SUMIF($C:$C,$C4419,$T:$T),IF($A4419="user",SUMIF($B:$B,$B4419,$T:$T),SUM($T:$T))))</f>
        <v>8.75</v>
      </c>
      <c r="V4419" s="27">
        <f>U4419/J4419</f>
        <v>0.25</v>
      </c>
    </row>
    <row r="4420" spans="1:22" hidden="1" x14ac:dyDescent="0.3">
      <c r="A4420" s="23" t="s">
        <v>14</v>
      </c>
      <c r="B4420" s="23" t="s">
        <v>5540</v>
      </c>
      <c r="C4420" s="23" t="s">
        <v>5542</v>
      </c>
      <c r="D4420" s="32" t="s">
        <v>5545</v>
      </c>
      <c r="E4420" s="23" t="s">
        <v>5546</v>
      </c>
      <c r="F4420" s="27">
        <v>0.25</v>
      </c>
      <c r="G4420" s="24">
        <v>0</v>
      </c>
      <c r="H4420" s="25">
        <v>2.6850999999999998</v>
      </c>
      <c r="I4420" s="25">
        <v>0.45300000000000001</v>
      </c>
      <c r="J4420" s="26">
        <v>35</v>
      </c>
      <c r="K4420" s="26">
        <v>8</v>
      </c>
      <c r="L4420" s="27">
        <v>0.16869999999999999</v>
      </c>
      <c r="M4420" s="28">
        <v>2.5809523799999998</v>
      </c>
      <c r="N4420" s="29">
        <v>2</v>
      </c>
      <c r="O4420" s="31" t="s">
        <v>12</v>
      </c>
      <c r="P4420" s="31">
        <v>0.22509225090000001</v>
      </c>
      <c r="Q4420" s="31">
        <v>0.22509225092250901</v>
      </c>
      <c r="R4420" s="42"/>
      <c r="S4420" s="27">
        <f>IF(A4420="placement",MIN(P4420,IF(R4420="",Q4420,R4420)),"")</f>
        <v>0.22509225090000001</v>
      </c>
      <c r="T4420" s="28">
        <f>IF($A4420="placement",S4420*J4420,"")</f>
        <v>7.8782287815000007</v>
      </c>
      <c r="U4420" s="26">
        <f>IF($A4420="placement",T4420,IF($A4420="site",SUMIF($C:$C,$C4420,$T:$T),IF($A4420="user",SUMIF($B:$B,$B4420,$T:$T),SUM($T:$T))))</f>
        <v>7.8782287815000007</v>
      </c>
      <c r="V4420" s="27">
        <f>U4420/J4420</f>
        <v>0.22509225090000001</v>
      </c>
    </row>
    <row r="4421" spans="1:22" hidden="1" x14ac:dyDescent="0.3">
      <c r="A4421" s="23" t="s">
        <v>14</v>
      </c>
      <c r="B4421" s="23" t="s">
        <v>5764</v>
      </c>
      <c r="C4421" s="23" t="s">
        <v>5766</v>
      </c>
      <c r="D4421" s="23" t="s">
        <v>6011</v>
      </c>
      <c r="E4421" s="23" t="s">
        <v>6012</v>
      </c>
      <c r="F4421" s="27">
        <v>0.25</v>
      </c>
      <c r="G4421" s="24">
        <v>0</v>
      </c>
      <c r="H4421" s="25">
        <v>4.1349</v>
      </c>
      <c r="I4421" s="25">
        <v>1.1086</v>
      </c>
      <c r="J4421" s="26">
        <v>35</v>
      </c>
      <c r="K4421" s="26">
        <v>9</v>
      </c>
      <c r="L4421" s="27">
        <v>0.2681</v>
      </c>
      <c r="M4421" s="28">
        <v>1.0667203599999999</v>
      </c>
      <c r="N4421" s="29">
        <v>0.74</v>
      </c>
      <c r="O4421" s="31" t="s">
        <v>42</v>
      </c>
      <c r="P4421" s="31">
        <v>0.30628492039999999</v>
      </c>
      <c r="Q4421" s="31">
        <v>0.25</v>
      </c>
      <c r="R4421" s="42"/>
      <c r="S4421" s="27">
        <f>IF(A4421="placement",MIN(P4421,IF(R4421="",Q4421,R4421)),"")</f>
        <v>0.25</v>
      </c>
      <c r="T4421" s="28">
        <f>IF($A4421="placement",S4421*J4421,"")</f>
        <v>8.75</v>
      </c>
      <c r="U4421" s="26">
        <f>IF($A4421="placement",T4421,IF($A4421="site",SUMIF($C:$C,$C4421,$T:$T),IF($A4421="user",SUMIF($B:$B,$B4421,$T:$T),SUM($T:$T))))</f>
        <v>8.75</v>
      </c>
      <c r="V4421" s="27">
        <f>U4421/J4421</f>
        <v>0.25</v>
      </c>
    </row>
    <row r="4422" spans="1:22" hidden="1" x14ac:dyDescent="0.3">
      <c r="A4422" s="23" t="s">
        <v>14</v>
      </c>
      <c r="B4422" s="23" t="s">
        <v>6530</v>
      </c>
      <c r="C4422" s="23" t="s">
        <v>6532</v>
      </c>
      <c r="D4422" s="23" t="s">
        <v>6563</v>
      </c>
      <c r="E4422" s="23" t="s">
        <v>6564</v>
      </c>
      <c r="F4422" s="27">
        <v>0.25</v>
      </c>
      <c r="G4422" s="24">
        <v>0</v>
      </c>
      <c r="H4422" s="25">
        <v>10.4323</v>
      </c>
      <c r="I4422" s="25">
        <v>1.5773999999999999</v>
      </c>
      <c r="J4422" s="26">
        <v>35</v>
      </c>
      <c r="K4422" s="26">
        <v>5</v>
      </c>
      <c r="L4422" s="27">
        <v>0.1512</v>
      </c>
      <c r="M4422" s="28">
        <v>0.73734093999999994</v>
      </c>
      <c r="N4422" s="29">
        <v>0.54</v>
      </c>
      <c r="O4422" s="31" t="s">
        <v>42</v>
      </c>
      <c r="P4422" s="31">
        <v>0.26763865939999998</v>
      </c>
      <c r="Q4422" s="31">
        <v>0.25</v>
      </c>
      <c r="R4422" s="42"/>
      <c r="S4422" s="27">
        <f>IF(A4422="placement",MIN(P4422,IF(R4422="",Q4422,R4422)),"")</f>
        <v>0.25</v>
      </c>
      <c r="T4422" s="28">
        <f>IF($A4422="placement",S4422*J4422,"")</f>
        <v>8.75</v>
      </c>
      <c r="U4422" s="26">
        <f>IF($A4422="placement",T4422,IF($A4422="site",SUMIF($C:$C,$C4422,$T:$T),IF($A4422="user",SUMIF($B:$B,$B4422,$T:$T),SUM($T:$T))))</f>
        <v>8.75</v>
      </c>
      <c r="V4422" s="27">
        <f>U4422/J4422</f>
        <v>0.25</v>
      </c>
    </row>
    <row r="4423" spans="1:22" hidden="1" x14ac:dyDescent="0.3">
      <c r="A4423" s="23" t="s">
        <v>14</v>
      </c>
      <c r="B4423" s="23" t="s">
        <v>6638</v>
      </c>
      <c r="C4423" s="23" t="s">
        <v>6639</v>
      </c>
      <c r="D4423" s="23" t="s">
        <v>6699</v>
      </c>
      <c r="E4423" s="23" t="s">
        <v>6700</v>
      </c>
      <c r="F4423" s="27">
        <v>0.25</v>
      </c>
      <c r="G4423" s="24">
        <v>0</v>
      </c>
      <c r="H4423" s="25">
        <v>5.5944000000000003</v>
      </c>
      <c r="I4423" s="25">
        <v>1.548</v>
      </c>
      <c r="J4423" s="26">
        <v>35</v>
      </c>
      <c r="K4423" s="26">
        <v>9</v>
      </c>
      <c r="L4423" s="27">
        <v>0.2767</v>
      </c>
      <c r="M4423" s="28">
        <v>0.75223329999999999</v>
      </c>
      <c r="N4423" s="29">
        <v>0.3</v>
      </c>
      <c r="O4423" s="31" t="s">
        <v>12</v>
      </c>
      <c r="P4423" s="31">
        <v>0.6011875552</v>
      </c>
      <c r="Q4423" s="31">
        <v>0.25</v>
      </c>
      <c r="R4423" s="42"/>
      <c r="S4423" s="27">
        <f>IF(A4423="placement",MIN(P4423,IF(R4423="",Q4423,R4423)),"")</f>
        <v>0.25</v>
      </c>
      <c r="T4423" s="28">
        <f>IF($A4423="placement",S4423*J4423,"")</f>
        <v>8.75</v>
      </c>
      <c r="U4423" s="26">
        <f>IF($A4423="placement",T4423,IF($A4423="site",SUMIF($C:$C,$C4423,$T:$T),IF($A4423="user",SUMIF($B:$B,$B4423,$T:$T),SUM($T:$T))))</f>
        <v>8.75</v>
      </c>
      <c r="V4423" s="27">
        <f>U4423/J4423</f>
        <v>0.25</v>
      </c>
    </row>
    <row r="4424" spans="1:22" hidden="1" x14ac:dyDescent="0.3">
      <c r="A4424" s="23" t="s">
        <v>14</v>
      </c>
      <c r="B4424" s="23" t="s">
        <v>7689</v>
      </c>
      <c r="C4424" s="23" t="s">
        <v>7690</v>
      </c>
      <c r="D4424" s="23" t="s">
        <v>7901</v>
      </c>
      <c r="E4424" s="23" t="s">
        <v>7902</v>
      </c>
      <c r="F4424" s="27">
        <v>0.25</v>
      </c>
      <c r="G4424" s="24">
        <v>0</v>
      </c>
      <c r="H4424" s="25">
        <v>22.828900000000001</v>
      </c>
      <c r="I4424" s="25">
        <v>2.0960999999999999</v>
      </c>
      <c r="J4424" s="26">
        <v>35</v>
      </c>
      <c r="K4424" s="26">
        <v>8</v>
      </c>
      <c r="L4424" s="27">
        <v>9.1800000000000007E-2</v>
      </c>
      <c r="M4424" s="28">
        <v>0.54945986999999996</v>
      </c>
      <c r="N4424" s="29">
        <v>0.37</v>
      </c>
      <c r="O4424" s="31" t="s">
        <v>12</v>
      </c>
      <c r="P4424" s="31">
        <v>0.32661142780000002</v>
      </c>
      <c r="Q4424" s="31">
        <v>0.25</v>
      </c>
      <c r="R4424" s="42"/>
      <c r="S4424" s="27">
        <f>IF(A4424="placement",MIN(P4424,IF(R4424="",Q4424,R4424)),"")</f>
        <v>0.25</v>
      </c>
      <c r="T4424" s="28">
        <f>IF($A4424="placement",S4424*J4424,"")</f>
        <v>8.75</v>
      </c>
      <c r="U4424" s="23">
        <f>IF($A4424="placement",T4424,IF($A4424="site",SUMIF($C:$C,$C4424,$T:$T),IF($A4424="user",SUMIF($B:$B,$B4424,$T:$T),SUM($T:$T))))</f>
        <v>8.75</v>
      </c>
      <c r="V4424" s="27">
        <f>U4424/J4424</f>
        <v>0.25</v>
      </c>
    </row>
    <row r="4425" spans="1:22" hidden="1" x14ac:dyDescent="0.3">
      <c r="A4425" s="23" t="s">
        <v>14</v>
      </c>
      <c r="B4425" s="23" t="s">
        <v>7951</v>
      </c>
      <c r="C4425" s="23" t="s">
        <v>7953</v>
      </c>
      <c r="D4425" s="23" t="s">
        <v>10340</v>
      </c>
      <c r="E4425" s="23" t="s">
        <v>10341</v>
      </c>
      <c r="F4425" s="27">
        <v>0.25</v>
      </c>
      <c r="G4425" s="24">
        <v>0</v>
      </c>
      <c r="H4425" s="25">
        <v>4.8592000000000004</v>
      </c>
      <c r="I4425" s="25">
        <v>2.069</v>
      </c>
      <c r="J4425" s="26">
        <v>35</v>
      </c>
      <c r="K4425" s="26">
        <v>9</v>
      </c>
      <c r="L4425" s="27">
        <v>0.42580000000000001</v>
      </c>
      <c r="M4425" s="28">
        <v>0.57098667000000003</v>
      </c>
      <c r="N4425" s="29">
        <v>0.3</v>
      </c>
      <c r="O4425" s="31" t="s">
        <v>42</v>
      </c>
      <c r="P4425" s="31">
        <v>0.47459369260000001</v>
      </c>
      <c r="Q4425" s="31">
        <v>0.249999999999999</v>
      </c>
      <c r="R4425" s="42"/>
      <c r="S4425" s="27">
        <f>IF(A4425="placement",MIN(P4425,IF(R4425="",Q4425,R4425)),"")</f>
        <v>0.249999999999999</v>
      </c>
      <c r="T4425" s="28">
        <f>IF($A4425="placement",S4425*J4425,"")</f>
        <v>8.7499999999999645</v>
      </c>
      <c r="U4425" s="23">
        <f>IF($A4425="placement",T4425,IF($A4425="site",SUMIF($C:$C,$C4425,$T:$T),IF($A4425="user",SUMIF($B:$B,$B4425,$T:$T),SUM($T:$T))))</f>
        <v>8.7499999999999645</v>
      </c>
      <c r="V4425" s="27">
        <f>U4425/J4425</f>
        <v>0.24999999999999897</v>
      </c>
    </row>
    <row r="4426" spans="1:22" hidden="1" x14ac:dyDescent="0.3">
      <c r="A4426" s="17" t="s">
        <v>13</v>
      </c>
      <c r="B4426" s="17" t="s">
        <v>8479</v>
      </c>
      <c r="C4426" s="17" t="s">
        <v>8481</v>
      </c>
      <c r="D4426" s="17" t="s">
        <v>9898</v>
      </c>
      <c r="E4426" s="17"/>
      <c r="F4426" s="18">
        <v>0.25</v>
      </c>
      <c r="G4426" s="36">
        <v>0</v>
      </c>
      <c r="H4426" s="37">
        <v>34.425600000000003</v>
      </c>
      <c r="I4426" s="37">
        <v>0.67020000000000002</v>
      </c>
      <c r="J4426" s="19">
        <v>35</v>
      </c>
      <c r="K4426" s="19">
        <v>5</v>
      </c>
      <c r="L4426" s="18">
        <v>1.95E-2</v>
      </c>
      <c r="M4426" s="20">
        <v>1.75431099</v>
      </c>
      <c r="N4426" s="21">
        <v>1.5</v>
      </c>
      <c r="O4426" s="22"/>
      <c r="P4426" s="22">
        <v>0.14496345839999999</v>
      </c>
      <c r="Q4426" s="22">
        <v>0.14496345841914299</v>
      </c>
      <c r="R4426" s="43"/>
      <c r="S4426" s="18" t="str">
        <f>IF(A4426="placement",MIN(P4426,IF(R4426="",Q4426,R4426)),"")</f>
        <v/>
      </c>
      <c r="T4426" s="20" t="str">
        <f>IF($A4426="placement",S4426*J4426,"")</f>
        <v/>
      </c>
      <c r="U4426" s="19">
        <f>IF($A4426="placement",T4426,IF($A4426="site",SUMIF($C:$C,$C4426,$T:$T),IF($A4426="user",SUMIF($B:$B,$B4426,$T:$T),SUM($T:$T))))</f>
        <v>4.2383780195999998</v>
      </c>
      <c r="V4426" s="18">
        <f>U4426/J4426</f>
        <v>0.12109651484571428</v>
      </c>
    </row>
    <row r="4427" spans="1:22" hidden="1" x14ac:dyDescent="0.3">
      <c r="A4427" s="11" t="s">
        <v>10</v>
      </c>
      <c r="B4427" s="11" t="s">
        <v>4966</v>
      </c>
      <c r="C4427" s="11" t="s">
        <v>9898</v>
      </c>
      <c r="D4427" s="11" t="s">
        <v>9898</v>
      </c>
      <c r="E4427" s="11"/>
      <c r="F4427" s="12">
        <v>0.25</v>
      </c>
      <c r="G4427" s="33">
        <v>0</v>
      </c>
      <c r="H4427" s="34">
        <v>3.4049999999999998</v>
      </c>
      <c r="I4427" s="34">
        <v>1.3849</v>
      </c>
      <c r="J4427" s="13">
        <v>35</v>
      </c>
      <c r="K4427" s="13">
        <v>9</v>
      </c>
      <c r="L4427" s="12">
        <v>0.40670000000000001</v>
      </c>
      <c r="M4427" s="14">
        <v>0.84744171999999995</v>
      </c>
      <c r="N4427" s="15">
        <v>0.36096800000000001</v>
      </c>
      <c r="O4427" s="16"/>
      <c r="P4427" s="16">
        <v>0.57404976299999999</v>
      </c>
      <c r="Q4427" s="16">
        <v>0.249999999999999</v>
      </c>
      <c r="R4427" s="44"/>
      <c r="S4427" s="12" t="str">
        <f>IF(A4427="placement",MIN(P4427,IF(R4427="",Q4427,R4427)),"")</f>
        <v/>
      </c>
      <c r="T4427" s="14" t="str">
        <f>IF($A4427="placement",S4427*J4427,"")</f>
        <v/>
      </c>
      <c r="U4427" s="13">
        <f>IF($A4427="placement",T4427,IF($A4427="site",SUMIF($C:$C,$C4427,$T:$T),IF($A4427="user",SUMIF($B:$B,$B4427,$T:$T),SUM($T:$T))))</f>
        <v>8.7499999999999645</v>
      </c>
      <c r="V4427" s="12">
        <f>U4427/J4427</f>
        <v>0.24999999999999897</v>
      </c>
    </row>
    <row r="4428" spans="1:22" hidden="1" x14ac:dyDescent="0.3">
      <c r="A4428" s="23" t="s">
        <v>14</v>
      </c>
      <c r="B4428" s="23" t="s">
        <v>8615</v>
      </c>
      <c r="C4428" s="23" t="s">
        <v>8616</v>
      </c>
      <c r="D4428" s="23" t="s">
        <v>8621</v>
      </c>
      <c r="E4428" s="23" t="s">
        <v>8622</v>
      </c>
      <c r="F4428" s="27">
        <v>0.25</v>
      </c>
      <c r="G4428" s="24">
        <v>0</v>
      </c>
      <c r="H4428" s="25">
        <v>5.0835999999999997</v>
      </c>
      <c r="I4428" s="25">
        <v>0.56889999999999996</v>
      </c>
      <c r="J4428" s="26">
        <v>35</v>
      </c>
      <c r="K4428" s="26">
        <v>7</v>
      </c>
      <c r="L4428" s="27">
        <v>0.1119</v>
      </c>
      <c r="M4428" s="28">
        <v>2.02467043</v>
      </c>
      <c r="N4428" s="29">
        <v>1.6</v>
      </c>
      <c r="O4428" s="31" t="s">
        <v>12</v>
      </c>
      <c r="P4428" s="31">
        <v>0.2097479304</v>
      </c>
      <c r="Q4428" s="31">
        <v>0.209747930425076</v>
      </c>
      <c r="R4428" s="42"/>
      <c r="S4428" s="27">
        <f>IF(A4428="placement",MIN(P4428,IF(R4428="",Q4428,R4428)),"")</f>
        <v>0.2097479304</v>
      </c>
      <c r="T4428" s="28">
        <f>IF($A4428="placement",S4428*J4428,"")</f>
        <v>7.3411775640000005</v>
      </c>
      <c r="U4428" s="26">
        <f>IF($A4428="placement",T4428,IF($A4428="site",SUMIF($C:$C,$C4428,$T:$T),IF($A4428="user",SUMIF($B:$B,$B4428,$T:$T),SUM($T:$T))))</f>
        <v>7.3411775640000005</v>
      </c>
      <c r="V4428" s="27">
        <f>U4428/J4428</f>
        <v>0.2097479304</v>
      </c>
    </row>
    <row r="4429" spans="1:22" hidden="1" x14ac:dyDescent="0.3">
      <c r="A4429" s="23" t="s">
        <v>14</v>
      </c>
      <c r="B4429" s="23" t="s">
        <v>8615</v>
      </c>
      <c r="C4429" s="23" t="s">
        <v>8616</v>
      </c>
      <c r="D4429" s="23" t="s">
        <v>8635</v>
      </c>
      <c r="E4429" s="23" t="s">
        <v>8636</v>
      </c>
      <c r="F4429" s="27">
        <v>0.15</v>
      </c>
      <c r="G4429" s="24">
        <v>0</v>
      </c>
      <c r="H4429" s="25">
        <v>9.7068999999999992</v>
      </c>
      <c r="I4429" s="25">
        <v>0.56599999999999995</v>
      </c>
      <c r="J4429" s="26">
        <v>35</v>
      </c>
      <c r="K4429" s="26">
        <v>5</v>
      </c>
      <c r="L4429" s="27">
        <v>5.8299999999999998E-2</v>
      </c>
      <c r="M4429" s="28">
        <v>2.0361055000000001</v>
      </c>
      <c r="N4429" s="29">
        <v>1.6</v>
      </c>
      <c r="O4429" s="31" t="s">
        <v>42</v>
      </c>
      <c r="P4429" s="31">
        <v>0.21418610269999999</v>
      </c>
      <c r="Q4429" s="31">
        <v>0.15</v>
      </c>
      <c r="R4429" s="42"/>
      <c r="S4429" s="27">
        <f>IF(A4429="placement",MIN(P4429,IF(R4429="",Q4429,R4429)),"")</f>
        <v>0.15</v>
      </c>
      <c r="T4429" s="28">
        <f>IF($A4429="placement",S4429*J4429,"")</f>
        <v>5.25</v>
      </c>
      <c r="U4429" s="26">
        <f>IF($A4429="placement",T4429,IF($A4429="site",SUMIF($C:$C,$C4429,$T:$T),IF($A4429="user",SUMIF($B:$B,$B4429,$T:$T),SUM($T:$T))))</f>
        <v>5.25</v>
      </c>
      <c r="V4429" s="27">
        <f>U4429/J4429</f>
        <v>0.15</v>
      </c>
    </row>
    <row r="4430" spans="1:22" hidden="1" x14ac:dyDescent="0.3">
      <c r="A4430" s="23" t="s">
        <v>14</v>
      </c>
      <c r="B4430" s="23" t="s">
        <v>9445</v>
      </c>
      <c r="C4430" s="23" t="s">
        <v>9447</v>
      </c>
      <c r="D4430" s="23" t="s">
        <v>9456</v>
      </c>
      <c r="E4430" s="23" t="s">
        <v>9457</v>
      </c>
      <c r="F4430" s="27">
        <v>0.25</v>
      </c>
      <c r="G4430" s="24">
        <v>0</v>
      </c>
      <c r="H4430" s="25">
        <v>12.015599999999999</v>
      </c>
      <c r="I4430" s="25">
        <v>3.2843</v>
      </c>
      <c r="J4430" s="26">
        <v>35</v>
      </c>
      <c r="K4430" s="26">
        <v>9</v>
      </c>
      <c r="L4430" s="27">
        <v>0.27329999999999999</v>
      </c>
      <c r="M4430" s="28">
        <v>0.36013919</v>
      </c>
      <c r="N4430" s="29">
        <v>0.15</v>
      </c>
      <c r="O4430" s="31" t="s">
        <v>42</v>
      </c>
      <c r="P4430" s="31">
        <v>0.58349437169999996</v>
      </c>
      <c r="Q4430" s="31">
        <v>0.249999999999999</v>
      </c>
      <c r="R4430" s="42"/>
      <c r="S4430" s="27">
        <f>IF(A4430="placement",MIN(P4430,IF(R4430="",Q4430,R4430)),"")</f>
        <v>0.249999999999999</v>
      </c>
      <c r="T4430" s="28">
        <f>IF($A4430="placement",S4430*J4430,"")</f>
        <v>8.7499999999999645</v>
      </c>
      <c r="U4430" s="26">
        <f>IF($A4430="placement",T4430,IF($A4430="site",SUMIF($C:$C,$C4430,$T:$T),IF($A4430="user",SUMIF($B:$B,$B4430,$T:$T),SUM($T:$T))))</f>
        <v>8.7499999999999645</v>
      </c>
      <c r="V4430" s="27">
        <f>U4430/J4430</f>
        <v>0.24999999999999897</v>
      </c>
    </row>
    <row r="4431" spans="1:22" hidden="1" x14ac:dyDescent="0.3">
      <c r="A4431" s="23" t="s">
        <v>14</v>
      </c>
      <c r="B4431" s="23" t="s">
        <v>9473</v>
      </c>
      <c r="C4431" s="23" t="s">
        <v>9475</v>
      </c>
      <c r="D4431" s="23" t="s">
        <v>9492</v>
      </c>
      <c r="E4431" s="23" t="s">
        <v>9493</v>
      </c>
      <c r="F4431" s="27">
        <v>0.25</v>
      </c>
      <c r="G4431" s="24">
        <v>0</v>
      </c>
      <c r="H4431" s="25">
        <v>5.9489999999999998</v>
      </c>
      <c r="I4431" s="25">
        <v>1.7561</v>
      </c>
      <c r="J4431" s="26">
        <v>35</v>
      </c>
      <c r="K4431" s="26">
        <v>9</v>
      </c>
      <c r="L4431" s="27">
        <v>0.29520000000000002</v>
      </c>
      <c r="M4431" s="28">
        <v>0.67367608000000001</v>
      </c>
      <c r="N4431" s="29">
        <v>0.3</v>
      </c>
      <c r="O4431" s="31" t="s">
        <v>12</v>
      </c>
      <c r="P4431" s="31">
        <v>0.55468212279999995</v>
      </c>
      <c r="Q4431" s="31">
        <v>0.249999999999999</v>
      </c>
      <c r="R4431" s="42"/>
      <c r="S4431" s="27">
        <f>IF(A4431="placement",MIN(P4431,IF(R4431="",Q4431,R4431)),"")</f>
        <v>0.249999999999999</v>
      </c>
      <c r="T4431" s="28">
        <f>IF($A4431="placement",S4431*J4431,"")</f>
        <v>8.7499999999999645</v>
      </c>
      <c r="U4431" s="26">
        <f>IF($A4431="placement",T4431,IF($A4431="site",SUMIF($C:$C,$C4431,$T:$T),IF($A4431="user",SUMIF($B:$B,$B4431,$T:$T),SUM($T:$T))))</f>
        <v>8.7499999999999645</v>
      </c>
      <c r="V4431" s="27">
        <f>U4431/J4431</f>
        <v>0.24999999999999897</v>
      </c>
    </row>
    <row r="4432" spans="1:22" hidden="1" x14ac:dyDescent="0.3">
      <c r="A4432" s="23" t="s">
        <v>14</v>
      </c>
      <c r="B4432" s="23" t="s">
        <v>660</v>
      </c>
      <c r="C4432" s="23" t="s">
        <v>662</v>
      </c>
      <c r="D4432" s="23" t="s">
        <v>665</v>
      </c>
      <c r="E4432" s="23" t="s">
        <v>666</v>
      </c>
      <c r="F4432" s="27">
        <v>0.25</v>
      </c>
      <c r="G4432" s="24">
        <v>0</v>
      </c>
      <c r="H4432" s="25">
        <v>37.4925</v>
      </c>
      <c r="I4432" s="25">
        <v>1.8667</v>
      </c>
      <c r="J4432" s="26">
        <v>34</v>
      </c>
      <c r="K4432" s="26">
        <v>6</v>
      </c>
      <c r="L4432" s="27">
        <v>4.9799999999999997E-2</v>
      </c>
      <c r="M4432" s="28">
        <v>0.60734675000000005</v>
      </c>
      <c r="N4432" s="29">
        <v>0.5</v>
      </c>
      <c r="O4432" s="31" t="s">
        <v>12</v>
      </c>
      <c r="P4432" s="31">
        <v>0.1767470578</v>
      </c>
      <c r="Q4432" s="31">
        <v>0.17674705778584199</v>
      </c>
      <c r="R4432" s="42"/>
      <c r="S4432" s="27">
        <f>IF(A4432="placement",MIN(P4432,IF(R4432="",Q4432,R4432)),"")</f>
        <v>0.17674705778584199</v>
      </c>
      <c r="T4432" s="28">
        <f>IF($A4432="placement",S4432*J4432,"")</f>
        <v>6.0093999647186278</v>
      </c>
      <c r="U4432" s="26">
        <f>IF($A4432="placement",T4432,IF($A4432="site",SUMIF($C:$C,$C4432,$T:$T),IF($A4432="user",SUMIF($B:$B,$B4432,$T:$T),SUM($T:$T))))</f>
        <v>6.0093999647186278</v>
      </c>
      <c r="V4432" s="27">
        <f>U4432/J4432</f>
        <v>0.17674705778584199</v>
      </c>
    </row>
    <row r="4433" spans="1:22" hidden="1" x14ac:dyDescent="0.3">
      <c r="A4433" s="23" t="s">
        <v>14</v>
      </c>
      <c r="B4433" s="23" t="s">
        <v>1260</v>
      </c>
      <c r="C4433" s="23" t="s">
        <v>1261</v>
      </c>
      <c r="D4433" s="23" t="s">
        <v>1262</v>
      </c>
      <c r="E4433" s="23" t="s">
        <v>1263</v>
      </c>
      <c r="F4433" s="27">
        <v>0.25</v>
      </c>
      <c r="G4433" s="24">
        <v>0</v>
      </c>
      <c r="H4433" s="25">
        <v>40.4726</v>
      </c>
      <c r="I4433" s="25">
        <v>1.6323000000000001</v>
      </c>
      <c r="J4433" s="26">
        <v>34</v>
      </c>
      <c r="K4433" s="26">
        <v>8</v>
      </c>
      <c r="L4433" s="27">
        <v>4.0300000000000002E-2</v>
      </c>
      <c r="M4433" s="28">
        <v>0.69406615999999999</v>
      </c>
      <c r="N4433" s="29">
        <v>0.5</v>
      </c>
      <c r="O4433" s="31" t="s">
        <v>42</v>
      </c>
      <c r="P4433" s="31">
        <v>0.27960758600000002</v>
      </c>
      <c r="Q4433" s="31">
        <v>0.25</v>
      </c>
      <c r="R4433" s="42"/>
      <c r="S4433" s="27">
        <f>IF(A4433="placement",MIN(P4433,IF(R4433="",Q4433,R4433)),"")</f>
        <v>0.25</v>
      </c>
      <c r="T4433" s="28">
        <f>IF($A4433="placement",S4433*J4433,"")</f>
        <v>8.5</v>
      </c>
      <c r="U4433" s="26">
        <f>IF($A4433="placement",T4433,IF($A4433="site",SUMIF($C:$C,$C4433,$T:$T),IF($A4433="user",SUMIF($B:$B,$B4433,$T:$T),SUM($T:$T))))</f>
        <v>8.5</v>
      </c>
      <c r="V4433" s="27">
        <f>U4433/J4433</f>
        <v>0.25</v>
      </c>
    </row>
    <row r="4434" spans="1:22" hidden="1" x14ac:dyDescent="0.3">
      <c r="A4434" s="23" t="s">
        <v>14</v>
      </c>
      <c r="B4434" s="23" t="s">
        <v>1708</v>
      </c>
      <c r="C4434" s="23" t="s">
        <v>1709</v>
      </c>
      <c r="D4434" s="32" t="s">
        <v>1752</v>
      </c>
      <c r="E4434" s="23" t="s">
        <v>1753</v>
      </c>
      <c r="F4434" s="27">
        <v>0.15</v>
      </c>
      <c r="G4434" s="24">
        <v>0</v>
      </c>
      <c r="H4434" s="25">
        <v>1.6851</v>
      </c>
      <c r="I4434" s="25">
        <v>0.5514</v>
      </c>
      <c r="J4434" s="26">
        <v>34</v>
      </c>
      <c r="K4434" s="26">
        <v>5</v>
      </c>
      <c r="L4434" s="27">
        <v>0.32719999999999999</v>
      </c>
      <c r="M4434" s="28">
        <v>2.0276165800000001</v>
      </c>
      <c r="N4434" s="29">
        <v>1.5</v>
      </c>
      <c r="O4434" s="31" t="s">
        <v>42</v>
      </c>
      <c r="P4434" s="31">
        <v>0.26021516369999997</v>
      </c>
      <c r="Q4434" s="31">
        <v>0.15</v>
      </c>
      <c r="R4434" s="42"/>
      <c r="S4434" s="27">
        <f>IF(A4434="placement",MIN(P4434,IF(R4434="",Q4434,R4434)),"")</f>
        <v>0.15</v>
      </c>
      <c r="T4434" s="28">
        <f>IF($A4434="placement",S4434*J4434,"")</f>
        <v>5.0999999999999996</v>
      </c>
      <c r="U4434" s="23">
        <f>IF($A4434="placement",T4434,IF($A4434="site",SUMIF($C:$C,$C4434,$T:$T),IF($A4434="user",SUMIF($B:$B,$B4434,$T:$T),SUM($T:$T))))</f>
        <v>5.0999999999999996</v>
      </c>
      <c r="V4434" s="27">
        <f>U4434/J4434</f>
        <v>0.15</v>
      </c>
    </row>
    <row r="4435" spans="1:22" hidden="1" x14ac:dyDescent="0.3">
      <c r="A4435" s="23" t="s">
        <v>14</v>
      </c>
      <c r="B4435" s="23" t="s">
        <v>1708</v>
      </c>
      <c r="C4435" s="23" t="s">
        <v>1709</v>
      </c>
      <c r="D4435" s="23" t="s">
        <v>2168</v>
      </c>
      <c r="E4435" s="23" t="s">
        <v>2169</v>
      </c>
      <c r="F4435" s="27">
        <v>0.15</v>
      </c>
      <c r="G4435" s="24">
        <v>0</v>
      </c>
      <c r="H4435" s="25">
        <v>3.0901000000000001</v>
      </c>
      <c r="I4435" s="25">
        <v>0.54300000000000004</v>
      </c>
      <c r="J4435" s="26">
        <v>34</v>
      </c>
      <c r="K4435" s="26">
        <v>5</v>
      </c>
      <c r="L4435" s="27">
        <v>0.1757</v>
      </c>
      <c r="M4435" s="28">
        <v>2.1022625599999998</v>
      </c>
      <c r="N4435" s="29">
        <v>1.5</v>
      </c>
      <c r="O4435" s="31" t="s">
        <v>42</v>
      </c>
      <c r="P4435" s="31">
        <v>0.28648303650000001</v>
      </c>
      <c r="Q4435" s="31">
        <v>0.15</v>
      </c>
      <c r="R4435" s="42"/>
      <c r="S4435" s="27">
        <f>IF(A4435="placement",MIN(P4435,IF(R4435="",Q4435,R4435)),"")</f>
        <v>0.15</v>
      </c>
      <c r="T4435" s="28">
        <f>IF($A4435="placement",S4435*J4435,"")</f>
        <v>5.0999999999999996</v>
      </c>
      <c r="U4435" s="23">
        <f>IF($A4435="placement",T4435,IF($A4435="site",SUMIF($C:$C,$C4435,$T:$T),IF($A4435="user",SUMIF($B:$B,$B4435,$T:$T),SUM($T:$T))))</f>
        <v>5.0999999999999996</v>
      </c>
      <c r="V4435" s="27">
        <f>U4435/J4435</f>
        <v>0.15</v>
      </c>
    </row>
    <row r="4436" spans="1:22" hidden="1" x14ac:dyDescent="0.3">
      <c r="A4436" s="23" t="s">
        <v>14</v>
      </c>
      <c r="B4436" s="23" t="s">
        <v>1708</v>
      </c>
      <c r="C4436" s="23" t="s">
        <v>1709</v>
      </c>
      <c r="D4436" s="32" t="s">
        <v>2198</v>
      </c>
      <c r="E4436" s="23" t="s">
        <v>2199</v>
      </c>
      <c r="F4436" s="27">
        <v>0.25</v>
      </c>
      <c r="G4436" s="24">
        <v>0</v>
      </c>
      <c r="H4436" s="25">
        <v>1.0986</v>
      </c>
      <c r="I4436" s="25">
        <v>0.54910000000000003</v>
      </c>
      <c r="J4436" s="26">
        <v>34</v>
      </c>
      <c r="K4436" s="26">
        <v>9</v>
      </c>
      <c r="L4436" s="27">
        <v>0.49980000000000002</v>
      </c>
      <c r="M4436" s="28">
        <v>2.0799271500000001</v>
      </c>
      <c r="N4436" s="29">
        <v>1.5</v>
      </c>
      <c r="O4436" s="31" t="s">
        <v>42</v>
      </c>
      <c r="P4436" s="31">
        <v>0.27882089510000002</v>
      </c>
      <c r="Q4436" s="31">
        <v>0.25</v>
      </c>
      <c r="R4436" s="42"/>
      <c r="S4436" s="27">
        <f>IF(A4436="placement",MIN(P4436,IF(R4436="",Q4436,R4436)),"")</f>
        <v>0.25</v>
      </c>
      <c r="T4436" s="28">
        <f>IF($A4436="placement",S4436*J4436,"")</f>
        <v>8.5</v>
      </c>
      <c r="U4436" s="26">
        <f>IF($A4436="placement",T4436,IF($A4436="site",SUMIF($C:$C,$C4436,$T:$T),IF($A4436="user",SUMIF($B:$B,$B4436,$T:$T),SUM($T:$T))))</f>
        <v>8.5</v>
      </c>
      <c r="V4436" s="27">
        <f>U4436/J4436</f>
        <v>0.25</v>
      </c>
    </row>
    <row r="4437" spans="1:22" hidden="1" x14ac:dyDescent="0.3">
      <c r="A4437" s="17" t="s">
        <v>13</v>
      </c>
      <c r="B4437" s="17" t="s">
        <v>2566</v>
      </c>
      <c r="C4437" s="17" t="s">
        <v>2567</v>
      </c>
      <c r="D4437" s="17" t="s">
        <v>9898</v>
      </c>
      <c r="E4437" s="17"/>
      <c r="F4437" s="18">
        <v>0.3</v>
      </c>
      <c r="G4437" s="36">
        <v>0</v>
      </c>
      <c r="H4437" s="37">
        <v>15.1089</v>
      </c>
      <c r="I4437" s="37">
        <v>1.3473999999999999</v>
      </c>
      <c r="J4437" s="19">
        <v>34</v>
      </c>
      <c r="K4437" s="19">
        <v>10</v>
      </c>
      <c r="L4437" s="18">
        <v>8.9200000000000002E-2</v>
      </c>
      <c r="M4437" s="20">
        <v>0.84305556000000004</v>
      </c>
      <c r="N4437" s="21">
        <v>0.49999500000000002</v>
      </c>
      <c r="O4437" s="22"/>
      <c r="P4437" s="22">
        <v>0.40692520589999998</v>
      </c>
      <c r="Q4437" s="22">
        <v>0.3</v>
      </c>
      <c r="R4437" s="43"/>
      <c r="S4437" s="18" t="str">
        <f>IF(A4437="placement",MIN(P4437,IF(R4437="",Q4437,R4437)),"")</f>
        <v/>
      </c>
      <c r="T4437" s="20" t="str">
        <f>IF($A4437="placement",S4437*J4437,"")</f>
        <v/>
      </c>
      <c r="U4437" s="19">
        <f>IF($A4437="placement",T4437,IF($A4437="site",SUMIF($C:$C,$C4437,$T:$T),IF($A4437="user",SUMIF($B:$B,$B4437,$T:$T),SUM($T:$T))))</f>
        <v>5.0999999999999996</v>
      </c>
      <c r="V4437" s="18">
        <f>U4437/J4437</f>
        <v>0.15</v>
      </c>
    </row>
    <row r="4438" spans="1:22" hidden="1" x14ac:dyDescent="0.3">
      <c r="A4438" s="11" t="s">
        <v>10</v>
      </c>
      <c r="B4438" s="11" t="s">
        <v>2566</v>
      </c>
      <c r="C4438" s="11" t="s">
        <v>9898</v>
      </c>
      <c r="D4438" s="11" t="s">
        <v>9898</v>
      </c>
      <c r="E4438" s="11"/>
      <c r="F4438" s="12">
        <v>0.3</v>
      </c>
      <c r="G4438" s="33">
        <v>0</v>
      </c>
      <c r="H4438" s="34">
        <v>15.1089</v>
      </c>
      <c r="I4438" s="34">
        <v>1.3473999999999999</v>
      </c>
      <c r="J4438" s="13">
        <v>34</v>
      </c>
      <c r="K4438" s="13">
        <v>10</v>
      </c>
      <c r="L4438" s="12">
        <v>8.9200000000000002E-2</v>
      </c>
      <c r="M4438" s="14">
        <v>0.84305556000000004</v>
      </c>
      <c r="N4438" s="15">
        <v>0.49999500000000002</v>
      </c>
      <c r="O4438" s="16"/>
      <c r="P4438" s="16">
        <v>0.40692520589999998</v>
      </c>
      <c r="Q4438" s="16">
        <v>0.3</v>
      </c>
      <c r="R4438" s="44"/>
      <c r="S4438" s="12" t="str">
        <f>IF(A4438="placement",MIN(P4438,IF(R4438="",Q4438,R4438)),"")</f>
        <v/>
      </c>
      <c r="T4438" s="14" t="str">
        <f>IF($A4438="placement",S4438*J4438,"")</f>
        <v/>
      </c>
      <c r="U4438" s="13">
        <f>IF($A4438="placement",T4438,IF($A4438="site",SUMIF($C:$C,$C4438,$T:$T),IF($A4438="user",SUMIF($B:$B,$B4438,$T:$T),SUM($T:$T))))</f>
        <v>5.0999999999999996</v>
      </c>
      <c r="V4438" s="12">
        <f>U4438/J4438</f>
        <v>0.15</v>
      </c>
    </row>
    <row r="4439" spans="1:22" hidden="1" x14ac:dyDescent="0.3">
      <c r="A4439" s="23" t="s">
        <v>14</v>
      </c>
      <c r="B4439" s="23" t="s">
        <v>2588</v>
      </c>
      <c r="C4439" s="23" t="s">
        <v>2590</v>
      </c>
      <c r="D4439" s="23" t="s">
        <v>2591</v>
      </c>
      <c r="E4439" s="23" t="s">
        <v>2592</v>
      </c>
      <c r="F4439" s="27">
        <v>0.25</v>
      </c>
      <c r="G4439" s="24">
        <v>0</v>
      </c>
      <c r="H4439" s="25">
        <v>22.523599999999998</v>
      </c>
      <c r="I4439" s="25">
        <v>5.0278999999999998</v>
      </c>
      <c r="J4439" s="26">
        <v>34</v>
      </c>
      <c r="K4439" s="26">
        <v>8</v>
      </c>
      <c r="L4439" s="27">
        <v>0.22320000000000001</v>
      </c>
      <c r="M4439" s="28">
        <v>0.22472759</v>
      </c>
      <c r="N4439" s="29">
        <v>0.05</v>
      </c>
      <c r="O4439" s="31" t="s">
        <v>42</v>
      </c>
      <c r="P4439" s="31">
        <v>0.77750840769999996</v>
      </c>
      <c r="Q4439" s="31">
        <v>0.249999999999999</v>
      </c>
      <c r="R4439" s="42"/>
      <c r="S4439" s="27">
        <f>IF(A4439="placement",MIN(P4439,IF(R4439="",Q4439,R4439)),"")</f>
        <v>0.249999999999999</v>
      </c>
      <c r="T4439" s="28">
        <f>IF($A4439="placement",S4439*J4439,"")</f>
        <v>8.4999999999999662</v>
      </c>
      <c r="U4439" s="26">
        <f>IF($A4439="placement",T4439,IF($A4439="site",SUMIF($C:$C,$C4439,$T:$T),IF($A4439="user",SUMIF($B:$B,$B4439,$T:$T),SUM($T:$T))))</f>
        <v>8.4999999999999662</v>
      </c>
      <c r="V4439" s="27">
        <f>U4439/J4439</f>
        <v>0.249999999999999</v>
      </c>
    </row>
    <row r="4440" spans="1:22" hidden="1" x14ac:dyDescent="0.3">
      <c r="A4440" s="23" t="s">
        <v>14</v>
      </c>
      <c r="B4440" s="23" t="s">
        <v>2619</v>
      </c>
      <c r="C4440" s="23" t="s">
        <v>2621</v>
      </c>
      <c r="D4440" s="32" t="s">
        <v>2638</v>
      </c>
      <c r="E4440" s="23" t="s">
        <v>2639</v>
      </c>
      <c r="F4440" s="27">
        <v>0.15</v>
      </c>
      <c r="G4440" s="24">
        <v>0</v>
      </c>
      <c r="H4440" s="25">
        <v>25.571400000000001</v>
      </c>
      <c r="I4440" s="25">
        <v>2.3249</v>
      </c>
      <c r="J4440" s="26">
        <v>34</v>
      </c>
      <c r="K4440" s="26">
        <v>5</v>
      </c>
      <c r="L4440" s="27">
        <v>9.0899999999999995E-2</v>
      </c>
      <c r="M4440" s="28">
        <v>0.48476757999999998</v>
      </c>
      <c r="N4440" s="29">
        <v>0.3</v>
      </c>
      <c r="O4440" s="31" t="s">
        <v>42</v>
      </c>
      <c r="P4440" s="31">
        <v>0.38114673580000002</v>
      </c>
      <c r="Q4440" s="31">
        <v>0.15</v>
      </c>
      <c r="R4440" s="42"/>
      <c r="S4440" s="27">
        <f>IF(A4440="placement",MIN(P4440,IF(R4440="",Q4440,R4440)),"")</f>
        <v>0.15</v>
      </c>
      <c r="T4440" s="28">
        <f>IF($A4440="placement",S4440*J4440,"")</f>
        <v>5.0999999999999996</v>
      </c>
      <c r="U4440" s="26">
        <f>IF($A4440="placement",T4440,IF($A4440="site",SUMIF($C:$C,$C4440,$T:$T),IF($A4440="user",SUMIF($B:$B,$B4440,$T:$T),SUM($T:$T))))</f>
        <v>5.0999999999999996</v>
      </c>
      <c r="V4440" s="27">
        <f>U4440/J4440</f>
        <v>0.15</v>
      </c>
    </row>
    <row r="4441" spans="1:22" hidden="1" x14ac:dyDescent="0.3">
      <c r="A4441" s="23" t="s">
        <v>14</v>
      </c>
      <c r="B4441" s="23" t="s">
        <v>2619</v>
      </c>
      <c r="C4441" s="23" t="s">
        <v>2621</v>
      </c>
      <c r="D4441" s="23" t="s">
        <v>2656</v>
      </c>
      <c r="E4441" s="23" t="s">
        <v>2657</v>
      </c>
      <c r="F4441" s="27">
        <v>0.15</v>
      </c>
      <c r="G4441" s="24">
        <v>0</v>
      </c>
      <c r="H4441" s="25">
        <v>40.367199999999997</v>
      </c>
      <c r="I4441" s="25">
        <v>1.7665</v>
      </c>
      <c r="J4441" s="26">
        <v>34</v>
      </c>
      <c r="K4441" s="26">
        <v>5</v>
      </c>
      <c r="L4441" s="27">
        <v>4.3799999999999999E-2</v>
      </c>
      <c r="M4441" s="28">
        <v>0.64020865000000005</v>
      </c>
      <c r="N4441" s="29">
        <v>0.5</v>
      </c>
      <c r="O4441" s="31" t="s">
        <v>42</v>
      </c>
      <c r="P4441" s="31">
        <v>0.21900461060000001</v>
      </c>
      <c r="Q4441" s="31">
        <v>0.15</v>
      </c>
      <c r="R4441" s="42"/>
      <c r="S4441" s="27">
        <f>IF(A4441="placement",MIN(P4441,IF(R4441="",Q4441,R4441)),"")</f>
        <v>0.15</v>
      </c>
      <c r="T4441" s="28">
        <f>IF($A4441="placement",S4441*J4441,"")</f>
        <v>5.0999999999999996</v>
      </c>
      <c r="U4441" s="26">
        <f>IF($A4441="placement",T4441,IF($A4441="site",SUMIF($C:$C,$C4441,$T:$T),IF($A4441="user",SUMIF($B:$B,$B4441,$T:$T),SUM($T:$T))))</f>
        <v>5.0999999999999996</v>
      </c>
      <c r="V4441" s="27">
        <f>U4441/J4441</f>
        <v>0.15</v>
      </c>
    </row>
    <row r="4442" spans="1:22" hidden="1" x14ac:dyDescent="0.3">
      <c r="A4442" s="23" t="s">
        <v>14</v>
      </c>
      <c r="B4442" s="23" t="s">
        <v>2619</v>
      </c>
      <c r="C4442" s="23" t="s">
        <v>2621</v>
      </c>
      <c r="D4442" s="32" t="s">
        <v>2855</v>
      </c>
      <c r="E4442" s="23" t="s">
        <v>2856</v>
      </c>
      <c r="F4442" s="27">
        <v>0.25</v>
      </c>
      <c r="G4442" s="24">
        <v>0</v>
      </c>
      <c r="H4442" s="25">
        <v>46.286799999999999</v>
      </c>
      <c r="I4442" s="25">
        <v>2.2210999999999999</v>
      </c>
      <c r="J4442" s="26">
        <v>34</v>
      </c>
      <c r="K4442" s="26">
        <v>8</v>
      </c>
      <c r="L4442" s="27">
        <v>4.8000000000000001E-2</v>
      </c>
      <c r="M4442" s="28">
        <v>0.51027142000000003</v>
      </c>
      <c r="N4442" s="29">
        <v>0.3</v>
      </c>
      <c r="O4442" s="31" t="s">
        <v>12</v>
      </c>
      <c r="P4442" s="31">
        <v>0.41207759309999997</v>
      </c>
      <c r="Q4442" s="31">
        <v>0.25</v>
      </c>
      <c r="R4442" s="42"/>
      <c r="S4442" s="27">
        <f>IF(A4442="placement",MIN(P4442,IF(R4442="",Q4442,R4442)),"")</f>
        <v>0.25</v>
      </c>
      <c r="T4442" s="28">
        <f>IF($A4442="placement",S4442*J4442,"")</f>
        <v>8.5</v>
      </c>
      <c r="U4442" s="26">
        <f>IF($A4442="placement",T4442,IF($A4442="site",SUMIF($C:$C,$C4442,$T:$T),IF($A4442="user",SUMIF($B:$B,$B4442,$T:$T),SUM($T:$T))))</f>
        <v>8.5</v>
      </c>
      <c r="V4442" s="27">
        <f>U4442/J4442</f>
        <v>0.25</v>
      </c>
    </row>
    <row r="4443" spans="1:22" hidden="1" x14ac:dyDescent="0.3">
      <c r="A4443" s="23" t="s">
        <v>14</v>
      </c>
      <c r="B4443" s="23" t="s">
        <v>2916</v>
      </c>
      <c r="C4443" s="23" t="s">
        <v>2917</v>
      </c>
      <c r="D4443" s="23" t="s">
        <v>2928</v>
      </c>
      <c r="E4443" s="23" t="s">
        <v>2929</v>
      </c>
      <c r="F4443" s="27">
        <v>0.25</v>
      </c>
      <c r="G4443" s="24">
        <v>0</v>
      </c>
      <c r="H4443" s="25">
        <v>18.5428</v>
      </c>
      <c r="I4443" s="25">
        <v>3.1303999999999998</v>
      </c>
      <c r="J4443" s="26">
        <v>34</v>
      </c>
      <c r="K4443" s="26">
        <v>9</v>
      </c>
      <c r="L4443" s="27">
        <v>0.16880000000000001</v>
      </c>
      <c r="M4443" s="28">
        <v>0.36619738000000002</v>
      </c>
      <c r="N4443" s="29">
        <v>0.2</v>
      </c>
      <c r="O4443" s="31" t="s">
        <v>12</v>
      </c>
      <c r="P4443" s="31">
        <v>0.45384644140000002</v>
      </c>
      <c r="Q4443" s="31">
        <v>0.25</v>
      </c>
      <c r="R4443" s="42"/>
      <c r="S4443" s="27">
        <f>IF(A4443="placement",MIN(P4443,IF(R4443="",Q4443,R4443)),"")</f>
        <v>0.25</v>
      </c>
      <c r="T4443" s="28">
        <f>IF($A4443="placement",S4443*J4443,"")</f>
        <v>8.5</v>
      </c>
      <c r="U4443" s="26">
        <f>IF($A4443="placement",T4443,IF($A4443="site",SUMIF($C:$C,$C4443,$T:$T),IF($A4443="user",SUMIF($B:$B,$B4443,$T:$T),SUM($T:$T))))</f>
        <v>8.5</v>
      </c>
      <c r="V4443" s="27">
        <f>U4443/J4443</f>
        <v>0.25</v>
      </c>
    </row>
    <row r="4444" spans="1:22" hidden="1" x14ac:dyDescent="0.3">
      <c r="A4444" s="23" t="s">
        <v>14</v>
      </c>
      <c r="B4444" s="23" t="s">
        <v>3266</v>
      </c>
      <c r="C4444" s="23" t="s">
        <v>3268</v>
      </c>
      <c r="D4444" s="23" t="s">
        <v>3329</v>
      </c>
      <c r="E4444" s="23" t="s">
        <v>3330</v>
      </c>
      <c r="F4444" s="27">
        <v>0.05</v>
      </c>
      <c r="G4444" s="24">
        <v>1</v>
      </c>
      <c r="H4444" s="25">
        <v>804.51110000000006</v>
      </c>
      <c r="I4444" s="25">
        <v>4.2415000000000003</v>
      </c>
      <c r="J4444" s="26">
        <v>34</v>
      </c>
      <c r="K4444" s="26">
        <v>2</v>
      </c>
      <c r="L4444" s="27">
        <v>5.3E-3</v>
      </c>
      <c r="M4444" s="28">
        <v>0.26344117</v>
      </c>
      <c r="N4444" s="29">
        <v>0.15</v>
      </c>
      <c r="O4444" s="31" t="s">
        <v>70</v>
      </c>
      <c r="P4444" s="31">
        <v>0.43061291019999998</v>
      </c>
      <c r="Q4444" s="31">
        <v>0.05</v>
      </c>
      <c r="R4444" s="42"/>
      <c r="S4444" s="27">
        <f>IF(A4444="placement",MIN(P4444,IF(R4444="",Q4444,R4444)),"")</f>
        <v>0.05</v>
      </c>
      <c r="T4444" s="28">
        <f>IF($A4444="placement",S4444*J4444,"")</f>
        <v>1.7000000000000002</v>
      </c>
      <c r="U4444" s="26">
        <f>IF($A4444="placement",T4444,IF($A4444="site",SUMIF($C:$C,$C4444,$T:$T),IF($A4444="user",SUMIF($B:$B,$B4444,$T:$T),SUM($T:$T))))</f>
        <v>1.7000000000000002</v>
      </c>
      <c r="V4444" s="27">
        <f>U4444/J4444</f>
        <v>0.05</v>
      </c>
    </row>
    <row r="4445" spans="1:22" hidden="1" x14ac:dyDescent="0.3">
      <c r="A4445" s="23" t="s">
        <v>14</v>
      </c>
      <c r="B4445" s="23" t="s">
        <v>3266</v>
      </c>
      <c r="C4445" s="23" t="s">
        <v>3268</v>
      </c>
      <c r="D4445" s="32" t="s">
        <v>10749</v>
      </c>
      <c r="E4445" s="23" t="s">
        <v>10750</v>
      </c>
      <c r="F4445" s="27">
        <v>0.25</v>
      </c>
      <c r="G4445" s="24">
        <v>0</v>
      </c>
      <c r="H4445" s="25">
        <v>4.1581000000000001</v>
      </c>
      <c r="I4445" s="25">
        <v>0.49209999999999998</v>
      </c>
      <c r="J4445" s="26">
        <v>34</v>
      </c>
      <c r="K4445" s="26">
        <v>8</v>
      </c>
      <c r="L4445" s="27">
        <v>0.11840000000000001</v>
      </c>
      <c r="M4445" s="28">
        <v>2.2828301899999999</v>
      </c>
      <c r="N4445" s="29">
        <v>1.9</v>
      </c>
      <c r="O4445" s="31" t="s">
        <v>12</v>
      </c>
      <c r="P4445" s="31">
        <v>0.1676998099</v>
      </c>
      <c r="Q4445" s="31">
        <v>0.16769980990164399</v>
      </c>
      <c r="R4445" s="42"/>
      <c r="S4445" s="27">
        <f>IF(A4445="placement",MIN(P4445,IF(R4445="",Q4445,R4445)),"")</f>
        <v>0.1676998099</v>
      </c>
      <c r="T4445" s="28">
        <f>IF($A4445="placement",S4445*J4445,"")</f>
        <v>5.7017935366000003</v>
      </c>
      <c r="U4445" s="26">
        <f>IF($A4445="placement",T4445,IF($A4445="site",SUMIF($C:$C,$C4445,$T:$T),IF($A4445="user",SUMIF($B:$B,$B4445,$T:$T),SUM($T:$T))))</f>
        <v>5.7017935366000003</v>
      </c>
      <c r="V4445" s="27">
        <f>U4445/J4445</f>
        <v>0.1676998099</v>
      </c>
    </row>
    <row r="4446" spans="1:22" hidden="1" x14ac:dyDescent="0.3">
      <c r="A4446" s="23" t="s">
        <v>14</v>
      </c>
      <c r="B4446" s="23" t="s">
        <v>3266</v>
      </c>
      <c r="C4446" s="23" t="s">
        <v>3268</v>
      </c>
      <c r="D4446" s="32" t="s">
        <v>10133</v>
      </c>
      <c r="E4446" s="23" t="s">
        <v>10134</v>
      </c>
      <c r="F4446" s="27">
        <v>0.25</v>
      </c>
      <c r="G4446" s="24">
        <v>0</v>
      </c>
      <c r="H4446" s="25">
        <v>4.9053000000000004</v>
      </c>
      <c r="I4446" s="25">
        <v>0.4516</v>
      </c>
      <c r="J4446" s="26">
        <v>34</v>
      </c>
      <c r="K4446" s="26">
        <v>7</v>
      </c>
      <c r="L4446" s="27">
        <v>9.2100000000000001E-2</v>
      </c>
      <c r="M4446" s="28">
        <v>2.48755338</v>
      </c>
      <c r="N4446" s="29">
        <v>1.85</v>
      </c>
      <c r="O4446" s="31" t="s">
        <v>12</v>
      </c>
      <c r="P4446" s="31">
        <v>0.25629736530000002</v>
      </c>
      <c r="Q4446" s="31">
        <v>0.25</v>
      </c>
      <c r="R4446" s="42"/>
      <c r="S4446" s="27">
        <f>IF(A4446="placement",MIN(P4446,IF(R4446="",Q4446,R4446)),"")</f>
        <v>0.25</v>
      </c>
      <c r="T4446" s="28">
        <f>IF($A4446="placement",S4446*J4446,"")</f>
        <v>8.5</v>
      </c>
      <c r="U4446" s="26">
        <f>IF($A4446="placement",T4446,IF($A4446="site",SUMIF($C:$C,$C4446,$T:$T),IF($A4446="user",SUMIF($B:$B,$B4446,$T:$T),SUM($T:$T))))</f>
        <v>8.5</v>
      </c>
      <c r="V4446" s="27">
        <f>U4446/J4446</f>
        <v>0.25</v>
      </c>
    </row>
    <row r="4447" spans="1:22" hidden="1" x14ac:dyDescent="0.3">
      <c r="A4447" s="23" t="s">
        <v>14</v>
      </c>
      <c r="B4447" s="23" t="s">
        <v>3792</v>
      </c>
      <c r="C4447" s="23" t="s">
        <v>3794</v>
      </c>
      <c r="D4447" s="32" t="s">
        <v>3797</v>
      </c>
      <c r="E4447" s="23" t="s">
        <v>3798</v>
      </c>
      <c r="F4447" s="27">
        <v>0.33</v>
      </c>
      <c r="G4447" s="24">
        <v>0</v>
      </c>
      <c r="H4447" s="25">
        <v>2.0337000000000001</v>
      </c>
      <c r="I4447" s="25">
        <v>0.94010000000000005</v>
      </c>
      <c r="J4447" s="26">
        <v>34</v>
      </c>
      <c r="K4447" s="26">
        <v>11</v>
      </c>
      <c r="L4447" s="27">
        <v>0.4622</v>
      </c>
      <c r="M4447" s="28">
        <v>1.1990882199999999</v>
      </c>
      <c r="N4447" s="29">
        <v>0.8</v>
      </c>
      <c r="O4447" s="31" t="s">
        <v>12</v>
      </c>
      <c r="P4447" s="31">
        <v>0.33282640099999999</v>
      </c>
      <c r="Q4447" s="31">
        <v>0.33</v>
      </c>
      <c r="R4447" s="42"/>
      <c r="S4447" s="27">
        <f>IF(A4447="placement",MIN(P4447,IF(R4447="",Q4447,R4447)),"")</f>
        <v>0.33</v>
      </c>
      <c r="T4447" s="28">
        <f>IF($A4447="placement",S4447*J4447,"")</f>
        <v>11.22</v>
      </c>
      <c r="U4447" s="26">
        <f>IF($A4447="placement",T4447,IF($A4447="site",SUMIF($C:$C,$C4447,$T:$T),IF($A4447="user",SUMIF($B:$B,$B4447,$T:$T),SUM($T:$T))))</f>
        <v>11.22</v>
      </c>
      <c r="V4447" s="27">
        <f>U4447/J4447</f>
        <v>0.33</v>
      </c>
    </row>
    <row r="4448" spans="1:22" x14ac:dyDescent="0.3">
      <c r="A4448" s="23" t="s">
        <v>14</v>
      </c>
      <c r="B4448" s="23" t="s">
        <v>4328</v>
      </c>
      <c r="C4448" s="23" t="s">
        <v>4329</v>
      </c>
      <c r="D4448" s="23" t="s">
        <v>10863</v>
      </c>
      <c r="E4448" s="23" t="s">
        <v>10864</v>
      </c>
      <c r="F4448" s="27">
        <v>0.25</v>
      </c>
      <c r="G4448" s="24">
        <v>1</v>
      </c>
      <c r="H4448" s="25">
        <v>49.307000000000002</v>
      </c>
      <c r="I4448" s="25">
        <v>3.2785000000000002</v>
      </c>
      <c r="J4448" s="26">
        <v>34</v>
      </c>
      <c r="K4448" s="26">
        <v>8</v>
      </c>
      <c r="L4448" s="27">
        <v>6.6500000000000004E-2</v>
      </c>
      <c r="M4448" s="28">
        <v>0.34413821999999999</v>
      </c>
      <c r="N4448" s="29">
        <v>0.15</v>
      </c>
      <c r="O4448" s="31" t="s">
        <v>12</v>
      </c>
      <c r="P4448" s="31">
        <v>0.56412861810000003</v>
      </c>
      <c r="Q4448" s="31">
        <v>0.25</v>
      </c>
      <c r="R4448" s="42">
        <v>0.3</v>
      </c>
      <c r="S4448" s="27">
        <f>IF(A4448="placement",MIN(P4448,IF(R4448="",Q4448,R4448)),"")</f>
        <v>0.3</v>
      </c>
      <c r="T4448" s="28">
        <f>IF($A4448="placement",S4448*J4448,"")</f>
        <v>10.199999999999999</v>
      </c>
      <c r="U4448" s="26">
        <f>IF($A4448="placement",T4448,IF($A4448="site",SUMIF($C:$C,$C4448,$T:$T),IF($A4448="user",SUMIF($B:$B,$B4448,$T:$T),SUM($T:$T))))</f>
        <v>10.199999999999999</v>
      </c>
      <c r="V4448" s="27">
        <f>U4448/J4448</f>
        <v>0.3</v>
      </c>
    </row>
    <row r="4449" spans="1:22" hidden="1" x14ac:dyDescent="0.3">
      <c r="A4449" s="23" t="s">
        <v>14</v>
      </c>
      <c r="B4449" s="23" t="s">
        <v>5021</v>
      </c>
      <c r="C4449" s="23" t="s">
        <v>5023</v>
      </c>
      <c r="D4449" s="23" t="s">
        <v>5162</v>
      </c>
      <c r="E4449" s="23" t="s">
        <v>5163</v>
      </c>
      <c r="F4449" s="27">
        <v>0.25</v>
      </c>
      <c r="G4449" s="24">
        <v>0</v>
      </c>
      <c r="H4449" s="25">
        <v>42.794899999999998</v>
      </c>
      <c r="I4449" s="25">
        <v>3.0072000000000001</v>
      </c>
      <c r="J4449" s="26">
        <v>34</v>
      </c>
      <c r="K4449" s="26">
        <v>8</v>
      </c>
      <c r="L4449" s="27">
        <v>7.0300000000000001E-2</v>
      </c>
      <c r="M4449" s="28">
        <v>0.37457542999999999</v>
      </c>
      <c r="N4449" s="29">
        <v>0.25</v>
      </c>
      <c r="O4449" s="31" t="s">
        <v>12</v>
      </c>
      <c r="P4449" s="31">
        <v>0.33257767910000002</v>
      </c>
      <c r="Q4449" s="31">
        <v>0.25</v>
      </c>
      <c r="R4449" s="42"/>
      <c r="S4449" s="27">
        <f>IF(A4449="placement",MIN(P4449,IF(R4449="",Q4449,R4449)),"")</f>
        <v>0.25</v>
      </c>
      <c r="T4449" s="28">
        <f>IF($A4449="placement",S4449*J4449,"")</f>
        <v>8.5</v>
      </c>
      <c r="U4449" s="26">
        <f>IF($A4449="placement",T4449,IF($A4449="site",SUMIF($C:$C,$C4449,$T:$T),IF($A4449="user",SUMIF($B:$B,$B4449,$T:$T),SUM($T:$T))))</f>
        <v>8.5</v>
      </c>
      <c r="V4449" s="27">
        <f>U4449/J4449</f>
        <v>0.25</v>
      </c>
    </row>
    <row r="4450" spans="1:22" hidden="1" x14ac:dyDescent="0.3">
      <c r="A4450" s="23" t="s">
        <v>14</v>
      </c>
      <c r="B4450" s="23" t="s">
        <v>5690</v>
      </c>
      <c r="C4450" s="23" t="s">
        <v>5692</v>
      </c>
      <c r="D4450" s="23" t="s">
        <v>5693</v>
      </c>
      <c r="E4450" s="23" t="s">
        <v>5694</v>
      </c>
      <c r="F4450" s="27">
        <v>0.33</v>
      </c>
      <c r="G4450" s="24">
        <v>0</v>
      </c>
      <c r="H4450" s="25">
        <v>23.305399999999999</v>
      </c>
      <c r="I4450" s="25">
        <v>0.87870000000000004</v>
      </c>
      <c r="J4450" s="26">
        <v>34</v>
      </c>
      <c r="K4450" s="26">
        <v>8</v>
      </c>
      <c r="L4450" s="27">
        <v>3.7699999999999997E-2</v>
      </c>
      <c r="M4450" s="28">
        <v>1.2951227400000001</v>
      </c>
      <c r="N4450" s="29">
        <v>1</v>
      </c>
      <c r="O4450" s="31" t="s">
        <v>12</v>
      </c>
      <c r="P4450" s="31">
        <v>0.22787241250000001</v>
      </c>
      <c r="Q4450" s="31">
        <v>0.22787241253781501</v>
      </c>
      <c r="R4450" s="42"/>
      <c r="S4450" s="27">
        <f>IF(A4450="placement",MIN(P4450,IF(R4450="",Q4450,R4450)),"")</f>
        <v>0.22787241250000001</v>
      </c>
      <c r="T4450" s="28">
        <f>IF($A4450="placement",S4450*J4450,"")</f>
        <v>7.7476620250000003</v>
      </c>
      <c r="U4450" s="26">
        <f>IF($A4450="placement",T4450,IF($A4450="site",SUMIF($C:$C,$C4450,$T:$T),IF($A4450="user",SUMIF($B:$B,$B4450,$T:$T),SUM($T:$T))))</f>
        <v>7.7476620250000003</v>
      </c>
      <c r="V4450" s="27">
        <f>U4450/J4450</f>
        <v>0.22787241250000001</v>
      </c>
    </row>
    <row r="4451" spans="1:22" hidden="1" x14ac:dyDescent="0.3">
      <c r="A4451" s="23" t="s">
        <v>14</v>
      </c>
      <c r="B4451" s="23" t="s">
        <v>6638</v>
      </c>
      <c r="C4451" s="23" t="s">
        <v>6639</v>
      </c>
      <c r="D4451" s="23" t="s">
        <v>10292</v>
      </c>
      <c r="E4451" s="23" t="s">
        <v>10293</v>
      </c>
      <c r="F4451" s="27">
        <v>0.25</v>
      </c>
      <c r="G4451" s="24">
        <v>0</v>
      </c>
      <c r="H4451" s="25">
        <v>7.5022000000000002</v>
      </c>
      <c r="I4451" s="25">
        <v>1.0904</v>
      </c>
      <c r="J4451" s="26">
        <v>34</v>
      </c>
      <c r="K4451" s="26">
        <v>9</v>
      </c>
      <c r="L4451" s="27">
        <v>0.14530000000000001</v>
      </c>
      <c r="M4451" s="28">
        <v>1.0466754</v>
      </c>
      <c r="N4451" s="29">
        <v>0.7</v>
      </c>
      <c r="O4451" s="31" t="s">
        <v>42</v>
      </c>
      <c r="P4451" s="31">
        <v>0.33121577219999998</v>
      </c>
      <c r="Q4451" s="31">
        <v>0.25</v>
      </c>
      <c r="R4451" s="42"/>
      <c r="S4451" s="27">
        <f>IF(A4451="placement",MIN(P4451,IF(R4451="",Q4451,R4451)),"")</f>
        <v>0.25</v>
      </c>
      <c r="T4451" s="28">
        <f>IF($A4451="placement",S4451*J4451,"")</f>
        <v>8.5</v>
      </c>
      <c r="U4451" s="26">
        <f>IF($A4451="placement",T4451,IF($A4451="site",SUMIF($C:$C,$C4451,$T:$T),IF($A4451="user",SUMIF($B:$B,$B4451,$T:$T),SUM($T:$T))))</f>
        <v>8.5</v>
      </c>
      <c r="V4451" s="27">
        <f>U4451/J4451</f>
        <v>0.25</v>
      </c>
    </row>
    <row r="4452" spans="1:22" hidden="1" x14ac:dyDescent="0.3">
      <c r="A4452" s="23" t="s">
        <v>14</v>
      </c>
      <c r="B4452" s="23" t="s">
        <v>6638</v>
      </c>
      <c r="C4452" s="23" t="s">
        <v>6639</v>
      </c>
      <c r="D4452" s="23" t="s">
        <v>6814</v>
      </c>
      <c r="E4452" s="23" t="s">
        <v>6815</v>
      </c>
      <c r="F4452" s="27">
        <v>0.25</v>
      </c>
      <c r="G4452" s="24">
        <v>0</v>
      </c>
      <c r="H4452" s="25">
        <v>5.0426000000000002</v>
      </c>
      <c r="I4452" s="25">
        <v>1.4342999999999999</v>
      </c>
      <c r="J4452" s="26">
        <v>34</v>
      </c>
      <c r="K4452" s="26">
        <v>9</v>
      </c>
      <c r="L4452" s="27">
        <v>0.28439999999999999</v>
      </c>
      <c r="M4452" s="28">
        <v>0.79416335000000005</v>
      </c>
      <c r="N4452" s="29">
        <v>0.3</v>
      </c>
      <c r="O4452" s="31" t="s">
        <v>12</v>
      </c>
      <c r="P4452" s="31">
        <v>0.62224396120000003</v>
      </c>
      <c r="Q4452" s="31">
        <v>0.249999999999999</v>
      </c>
      <c r="R4452" s="42"/>
      <c r="S4452" s="27">
        <f>IF(A4452="placement",MIN(P4452,IF(R4452="",Q4452,R4452)),"")</f>
        <v>0.249999999999999</v>
      </c>
      <c r="T4452" s="28">
        <f>IF($A4452="placement",S4452*J4452,"")</f>
        <v>8.4999999999999662</v>
      </c>
      <c r="U4452" s="26">
        <f>IF($A4452="placement",T4452,IF($A4452="site",SUMIF($C:$C,$C4452,$T:$T),IF($A4452="user",SUMIF($B:$B,$B4452,$T:$T),SUM($T:$T))))</f>
        <v>8.4999999999999662</v>
      </c>
      <c r="V4452" s="27">
        <f>U4452/J4452</f>
        <v>0.249999999999999</v>
      </c>
    </row>
    <row r="4453" spans="1:22" hidden="1" x14ac:dyDescent="0.3">
      <c r="A4453" s="23" t="s">
        <v>14</v>
      </c>
      <c r="B4453" s="23" t="s">
        <v>7351</v>
      </c>
      <c r="C4453" s="23" t="s">
        <v>7352</v>
      </c>
      <c r="D4453" s="23" t="s">
        <v>7365</v>
      </c>
      <c r="E4453" s="23" t="s">
        <v>7366</v>
      </c>
      <c r="F4453" s="27">
        <v>0.3</v>
      </c>
      <c r="G4453" s="24">
        <v>0</v>
      </c>
      <c r="H4453" s="25">
        <v>2.8365</v>
      </c>
      <c r="I4453" s="25">
        <v>2.2261000000000002</v>
      </c>
      <c r="J4453" s="26">
        <v>34</v>
      </c>
      <c r="K4453" s="26">
        <v>10</v>
      </c>
      <c r="L4453" s="27">
        <v>0.78480000000000005</v>
      </c>
      <c r="M4453" s="28">
        <v>0.51129150999999995</v>
      </c>
      <c r="N4453" s="29">
        <v>0.03</v>
      </c>
      <c r="O4453" s="31" t="s">
        <v>12</v>
      </c>
      <c r="P4453" s="31">
        <v>0.94132505769999997</v>
      </c>
      <c r="Q4453" s="31">
        <v>0.3</v>
      </c>
      <c r="R4453" s="42"/>
      <c r="S4453" s="27">
        <f>IF(A4453="placement",MIN(P4453,IF(R4453="",Q4453,R4453)),"")</f>
        <v>0.3</v>
      </c>
      <c r="T4453" s="28">
        <f>IF($A4453="placement",S4453*J4453,"")</f>
        <v>10.199999999999999</v>
      </c>
      <c r="U4453" s="26">
        <f>IF($A4453="placement",T4453,IF($A4453="site",SUMIF($C:$C,$C4453,$T:$T),IF($A4453="user",SUMIF($B:$B,$B4453,$T:$T),SUM($T:$T))))</f>
        <v>10.199999999999999</v>
      </c>
      <c r="V4453" s="27">
        <f>U4453/J4453</f>
        <v>0.3</v>
      </c>
    </row>
    <row r="4454" spans="1:22" hidden="1" x14ac:dyDescent="0.3">
      <c r="A4454" s="23" t="s">
        <v>14</v>
      </c>
      <c r="B4454" s="23" t="s">
        <v>7689</v>
      </c>
      <c r="C4454" s="23" t="s">
        <v>7690</v>
      </c>
      <c r="D4454" s="23" t="s">
        <v>7781</v>
      </c>
      <c r="E4454" s="23" t="s">
        <v>7782</v>
      </c>
      <c r="F4454" s="27">
        <v>0.25</v>
      </c>
      <c r="G4454" s="24">
        <v>0</v>
      </c>
      <c r="H4454" s="25">
        <v>24.911799999999999</v>
      </c>
      <c r="I4454" s="25">
        <v>2.0041000000000002</v>
      </c>
      <c r="J4454" s="26">
        <v>34</v>
      </c>
      <c r="K4454" s="26">
        <v>9</v>
      </c>
      <c r="L4454" s="27">
        <v>8.0399999999999999E-2</v>
      </c>
      <c r="M4454" s="28">
        <v>0.57349775000000003</v>
      </c>
      <c r="N4454" s="29">
        <v>0.37</v>
      </c>
      <c r="O4454" s="31" t="s">
        <v>12</v>
      </c>
      <c r="P4454" s="31">
        <v>0.35483618379999998</v>
      </c>
      <c r="Q4454" s="31">
        <v>0.25</v>
      </c>
      <c r="R4454" s="42"/>
      <c r="S4454" s="27">
        <f>IF(A4454="placement",MIN(P4454,IF(R4454="",Q4454,R4454)),"")</f>
        <v>0.25</v>
      </c>
      <c r="T4454" s="28">
        <f>IF($A4454="placement",S4454*J4454,"")</f>
        <v>8.5</v>
      </c>
      <c r="U4454" s="26">
        <f>IF($A4454="placement",T4454,IF($A4454="site",SUMIF($C:$C,$C4454,$T:$T),IF($A4454="user",SUMIF($B:$B,$B4454,$T:$T),SUM($T:$T))))</f>
        <v>8.5</v>
      </c>
      <c r="V4454" s="27">
        <f>U4454/J4454</f>
        <v>0.25</v>
      </c>
    </row>
    <row r="4455" spans="1:22" hidden="1" x14ac:dyDescent="0.3">
      <c r="A4455" s="23" t="s">
        <v>14</v>
      </c>
      <c r="B4455" s="23" t="s">
        <v>8862</v>
      </c>
      <c r="C4455" s="23" t="s">
        <v>8863</v>
      </c>
      <c r="D4455" s="23" t="s">
        <v>8864</v>
      </c>
      <c r="E4455" s="23" t="s">
        <v>8865</v>
      </c>
      <c r="F4455" s="27">
        <v>0.25</v>
      </c>
      <c r="G4455" s="24">
        <v>1</v>
      </c>
      <c r="H4455" s="25">
        <v>148.21680000000001</v>
      </c>
      <c r="I4455" s="25">
        <v>9.6819000000000006</v>
      </c>
      <c r="J4455" s="26">
        <v>34</v>
      </c>
      <c r="K4455" s="26">
        <v>5</v>
      </c>
      <c r="L4455" s="27">
        <v>6.5299999999999997E-2</v>
      </c>
      <c r="M4455" s="28">
        <v>0.11727827</v>
      </c>
      <c r="N4455" s="29">
        <v>0.1</v>
      </c>
      <c r="O4455" s="31" t="s">
        <v>42</v>
      </c>
      <c r="P4455" s="31">
        <v>0.14732710139999999</v>
      </c>
      <c r="Q4455" s="31">
        <v>0.14732710139274999</v>
      </c>
      <c r="R4455" s="42"/>
      <c r="S4455" s="27">
        <f>IF(A4455="placement",MIN(P4455,IF(R4455="",Q4455,R4455)),"")</f>
        <v>0.14732710139274999</v>
      </c>
      <c r="T4455" s="28">
        <f>IF($A4455="placement",S4455*J4455,"")</f>
        <v>5.0091214473534995</v>
      </c>
      <c r="U4455" s="26">
        <f>IF($A4455="placement",T4455,IF($A4455="site",SUMIF($C:$C,$C4455,$T:$T),IF($A4455="user",SUMIF($B:$B,$B4455,$T:$T),SUM($T:$T))))</f>
        <v>5.0091214473534995</v>
      </c>
      <c r="V4455" s="27">
        <f>U4455/J4455</f>
        <v>0.14732710139274999</v>
      </c>
    </row>
    <row r="4456" spans="1:22" hidden="1" x14ac:dyDescent="0.3">
      <c r="A4456" s="23" t="s">
        <v>14</v>
      </c>
      <c r="B4456" s="23" t="s">
        <v>9096</v>
      </c>
      <c r="C4456" s="23" t="s">
        <v>9097</v>
      </c>
      <c r="D4456" s="32" t="s">
        <v>9107</v>
      </c>
      <c r="E4456" s="23" t="s">
        <v>9108</v>
      </c>
      <c r="F4456" s="27">
        <v>0.4</v>
      </c>
      <c r="G4456" s="24">
        <v>0</v>
      </c>
      <c r="H4456" s="25">
        <v>27.932200000000002</v>
      </c>
      <c r="I4456" s="25">
        <v>1.869</v>
      </c>
      <c r="J4456" s="26">
        <v>34</v>
      </c>
      <c r="K4456" s="26">
        <v>11</v>
      </c>
      <c r="L4456" s="27">
        <v>6.6900000000000001E-2</v>
      </c>
      <c r="M4456" s="28">
        <v>0.60643583000000001</v>
      </c>
      <c r="N4456" s="29">
        <v>0.4</v>
      </c>
      <c r="O4456" s="31" t="s">
        <v>385</v>
      </c>
      <c r="P4456" s="31">
        <v>0.34040836899999999</v>
      </c>
      <c r="Q4456" s="31">
        <v>0.34040836904461802</v>
      </c>
      <c r="R4456" s="42"/>
      <c r="S4456" s="27">
        <f>IF(A4456="placement",MIN(P4456,IF(R4456="",Q4456,R4456)),"")</f>
        <v>0.34040836899999999</v>
      </c>
      <c r="T4456" s="28">
        <f>IF($A4456="placement",S4456*J4456,"")</f>
        <v>11.573884546</v>
      </c>
      <c r="U4456" s="26">
        <f>IF($A4456="placement",T4456,IF($A4456="site",SUMIF($C:$C,$C4456,$T:$T),IF($A4456="user",SUMIF($B:$B,$B4456,$T:$T),SUM($T:$T))))</f>
        <v>11.573884546</v>
      </c>
      <c r="V4456" s="27">
        <f>U4456/J4456</f>
        <v>0.34040836899999999</v>
      </c>
    </row>
    <row r="4457" spans="1:22" hidden="1" x14ac:dyDescent="0.3">
      <c r="A4457" s="23" t="s">
        <v>14</v>
      </c>
      <c r="B4457" s="23" t="s">
        <v>9186</v>
      </c>
      <c r="C4457" s="23" t="s">
        <v>9188</v>
      </c>
      <c r="D4457" s="23" t="s">
        <v>9245</v>
      </c>
      <c r="E4457" s="23" t="s">
        <v>9246</v>
      </c>
      <c r="F4457" s="27">
        <v>0.33</v>
      </c>
      <c r="G4457" s="24">
        <v>0</v>
      </c>
      <c r="H4457" s="25">
        <v>21.867699999999999</v>
      </c>
      <c r="I4457" s="25">
        <v>0.94879999999999998</v>
      </c>
      <c r="J4457" s="26">
        <v>34</v>
      </c>
      <c r="K4457" s="26">
        <v>6</v>
      </c>
      <c r="L4457" s="27">
        <v>4.3400000000000001E-2</v>
      </c>
      <c r="M4457" s="28">
        <v>1.2118723199999999</v>
      </c>
      <c r="N4457" s="29">
        <v>0.99</v>
      </c>
      <c r="O4457" s="31" t="s">
        <v>12</v>
      </c>
      <c r="P4457" s="31">
        <v>0.183082256</v>
      </c>
      <c r="Q4457" s="31">
        <v>0.18308225603051401</v>
      </c>
      <c r="R4457" s="42"/>
      <c r="S4457" s="27">
        <f>IF(A4457="placement",MIN(P4457,IF(R4457="",Q4457,R4457)),"")</f>
        <v>0.183082256</v>
      </c>
      <c r="T4457" s="28">
        <f>IF($A4457="placement",S4457*J4457,"")</f>
        <v>6.2247967040000001</v>
      </c>
      <c r="U4457" s="26">
        <f>IF($A4457="placement",T4457,IF($A4457="site",SUMIF($C:$C,$C4457,$T:$T),IF($A4457="user",SUMIF($B:$B,$B4457,$T:$T),SUM($T:$T))))</f>
        <v>6.2247967040000001</v>
      </c>
      <c r="V4457" s="27">
        <f>U4457/J4457</f>
        <v>0.183082256</v>
      </c>
    </row>
    <row r="4458" spans="1:22" hidden="1" x14ac:dyDescent="0.3">
      <c r="A4458" s="23" t="s">
        <v>14</v>
      </c>
      <c r="B4458" s="23" t="s">
        <v>9186</v>
      </c>
      <c r="C4458" s="23" t="s">
        <v>9188</v>
      </c>
      <c r="D4458" s="23" t="s">
        <v>9267</v>
      </c>
      <c r="E4458" s="23" t="s">
        <v>9268</v>
      </c>
      <c r="F4458" s="27">
        <v>0.25</v>
      </c>
      <c r="G4458" s="24">
        <v>0</v>
      </c>
      <c r="H4458" s="25">
        <v>14.0646</v>
      </c>
      <c r="I4458" s="25">
        <v>1.1182000000000001</v>
      </c>
      <c r="J4458" s="26">
        <v>34</v>
      </c>
      <c r="K4458" s="26">
        <v>6</v>
      </c>
      <c r="L4458" s="27">
        <v>7.9500000000000001E-2</v>
      </c>
      <c r="M4458" s="28">
        <v>1.0142191</v>
      </c>
      <c r="N4458" s="29">
        <v>0.82</v>
      </c>
      <c r="O4458" s="31" t="s">
        <v>42</v>
      </c>
      <c r="P4458" s="31">
        <v>0.1914961959</v>
      </c>
      <c r="Q4458" s="31">
        <v>0.19149619589862399</v>
      </c>
      <c r="R4458" s="42"/>
      <c r="S4458" s="27">
        <f>IF(A4458="placement",MIN(P4458,IF(R4458="",Q4458,R4458)),"")</f>
        <v>0.19149619589862399</v>
      </c>
      <c r="T4458" s="28">
        <f>IF($A4458="placement",S4458*J4458,"")</f>
        <v>6.5108706605532154</v>
      </c>
      <c r="U4458" s="26">
        <f>IF($A4458="placement",T4458,IF($A4458="site",SUMIF($C:$C,$C4458,$T:$T),IF($A4458="user",SUMIF($B:$B,$B4458,$T:$T),SUM($T:$T))))</f>
        <v>6.5108706605532154</v>
      </c>
      <c r="V4458" s="27">
        <f>U4458/J4458</f>
        <v>0.19149619589862399</v>
      </c>
    </row>
    <row r="4459" spans="1:22" hidden="1" x14ac:dyDescent="0.3">
      <c r="A4459" s="23" t="s">
        <v>14</v>
      </c>
      <c r="B4459" s="23" t="s">
        <v>9186</v>
      </c>
      <c r="C4459" s="23" t="s">
        <v>9188</v>
      </c>
      <c r="D4459" s="32" t="s">
        <v>9299</v>
      </c>
      <c r="E4459" s="23" t="s">
        <v>9300</v>
      </c>
      <c r="F4459" s="27">
        <v>0.25</v>
      </c>
      <c r="G4459" s="24">
        <v>0</v>
      </c>
      <c r="H4459" s="25">
        <v>19.554600000000001</v>
      </c>
      <c r="I4459" s="25">
        <v>1.056</v>
      </c>
      <c r="J4459" s="26">
        <v>34</v>
      </c>
      <c r="K4459" s="26">
        <v>8</v>
      </c>
      <c r="L4459" s="27">
        <v>5.3999999999999999E-2</v>
      </c>
      <c r="M4459" s="28">
        <v>1.05997024</v>
      </c>
      <c r="N4459" s="29">
        <v>0.77</v>
      </c>
      <c r="O4459" s="31" t="s">
        <v>42</v>
      </c>
      <c r="P4459" s="31">
        <v>0.27356450929999998</v>
      </c>
      <c r="Q4459" s="31">
        <v>0.25</v>
      </c>
      <c r="R4459" s="42"/>
      <c r="S4459" s="27">
        <f>IF(A4459="placement",MIN(P4459,IF(R4459="",Q4459,R4459)),"")</f>
        <v>0.25</v>
      </c>
      <c r="T4459" s="28">
        <f>IF($A4459="placement",S4459*J4459,"")</f>
        <v>8.5</v>
      </c>
      <c r="U4459" s="26">
        <f>IF($A4459="placement",T4459,IF($A4459="site",SUMIF($C:$C,$C4459,$T:$T),IF($A4459="user",SUMIF($B:$B,$B4459,$T:$T),SUM($T:$T))))</f>
        <v>8.5</v>
      </c>
      <c r="V4459" s="27">
        <f>U4459/J4459</f>
        <v>0.25</v>
      </c>
    </row>
    <row r="4460" spans="1:22" hidden="1" x14ac:dyDescent="0.3">
      <c r="A4460" s="23" t="s">
        <v>14</v>
      </c>
      <c r="B4460" s="23" t="s">
        <v>9445</v>
      </c>
      <c r="C4460" s="23" t="s">
        <v>9447</v>
      </c>
      <c r="D4460" s="23" t="s">
        <v>9452</v>
      </c>
      <c r="E4460" s="23" t="s">
        <v>9453</v>
      </c>
      <c r="F4460" s="27">
        <v>0.25</v>
      </c>
      <c r="G4460" s="24">
        <v>0</v>
      </c>
      <c r="H4460" s="25">
        <v>11.5336</v>
      </c>
      <c r="I4460" s="25">
        <v>3.0083000000000002</v>
      </c>
      <c r="J4460" s="26">
        <v>34</v>
      </c>
      <c r="K4460" s="26">
        <v>8</v>
      </c>
      <c r="L4460" s="27">
        <v>0.26079999999999998</v>
      </c>
      <c r="M4460" s="28">
        <v>0.37269446000000001</v>
      </c>
      <c r="N4460" s="29">
        <v>0.17</v>
      </c>
      <c r="O4460" s="31" t="s">
        <v>42</v>
      </c>
      <c r="P4460" s="31">
        <v>0.54386228690000005</v>
      </c>
      <c r="Q4460" s="31">
        <v>0.25</v>
      </c>
      <c r="R4460" s="42"/>
      <c r="S4460" s="27">
        <f>IF(A4460="placement",MIN(P4460,IF(R4460="",Q4460,R4460)),"")</f>
        <v>0.25</v>
      </c>
      <c r="T4460" s="28">
        <f>IF($A4460="placement",S4460*J4460,"")</f>
        <v>8.5</v>
      </c>
      <c r="U4460" s="26">
        <f>IF($A4460="placement",T4460,IF($A4460="site",SUMIF($C:$C,$C4460,$T:$T),IF($A4460="user",SUMIF($B:$B,$B4460,$T:$T),SUM($T:$T))))</f>
        <v>8.5</v>
      </c>
      <c r="V4460" s="27">
        <f>U4460/J4460</f>
        <v>0.25</v>
      </c>
    </row>
    <row r="4461" spans="1:22" hidden="1" x14ac:dyDescent="0.3">
      <c r="A4461" s="23" t="s">
        <v>14</v>
      </c>
      <c r="B4461" s="23" t="s">
        <v>9547</v>
      </c>
      <c r="C4461" s="23" t="s">
        <v>9549</v>
      </c>
      <c r="D4461" s="23" t="s">
        <v>9552</v>
      </c>
      <c r="E4461" s="23" t="s">
        <v>9553</v>
      </c>
      <c r="F4461" s="27">
        <v>0.33</v>
      </c>
      <c r="G4461" s="24">
        <v>0</v>
      </c>
      <c r="H4461" s="25">
        <v>3.1425999999999998</v>
      </c>
      <c r="I4461" s="25">
        <v>0.71389999999999998</v>
      </c>
      <c r="J4461" s="26">
        <v>34</v>
      </c>
      <c r="K4461" s="26">
        <v>8</v>
      </c>
      <c r="L4461" s="27">
        <v>0.22720000000000001</v>
      </c>
      <c r="M4461" s="28">
        <v>1.57016508</v>
      </c>
      <c r="N4461" s="29">
        <v>1.2</v>
      </c>
      <c r="O4461" s="31" t="s">
        <v>12</v>
      </c>
      <c r="P4461" s="31">
        <v>0.23574914929999999</v>
      </c>
      <c r="Q4461" s="31">
        <v>0.23574914934560101</v>
      </c>
      <c r="R4461" s="42"/>
      <c r="S4461" s="27">
        <f>IF(A4461="placement",MIN(P4461,IF(R4461="",Q4461,R4461)),"")</f>
        <v>0.23574914929999999</v>
      </c>
      <c r="T4461" s="28">
        <f>IF($A4461="placement",S4461*J4461,"")</f>
        <v>8.015471076199999</v>
      </c>
      <c r="U4461" s="26">
        <f>IF($A4461="placement",T4461,IF($A4461="site",SUMIF($C:$C,$C4461,$T:$T),IF($A4461="user",SUMIF($B:$B,$B4461,$T:$T),SUM($T:$T))))</f>
        <v>8.015471076199999</v>
      </c>
      <c r="V4461" s="27">
        <f>U4461/J4461</f>
        <v>0.23574914929999996</v>
      </c>
    </row>
    <row r="4462" spans="1:22" x14ac:dyDescent="0.3">
      <c r="A4462" s="23" t="s">
        <v>14</v>
      </c>
      <c r="B4462" s="23" t="s">
        <v>1576</v>
      </c>
      <c r="C4462" s="23" t="s">
        <v>1577</v>
      </c>
      <c r="D4462" s="23" t="s">
        <v>1592</v>
      </c>
      <c r="E4462" s="23" t="s">
        <v>1593</v>
      </c>
      <c r="F4462" s="27">
        <v>0.33</v>
      </c>
      <c r="G4462" s="24">
        <v>0</v>
      </c>
      <c r="H4462" s="25">
        <v>7.8051000000000004</v>
      </c>
      <c r="I4462" s="25">
        <v>4.5597000000000003</v>
      </c>
      <c r="J4462" s="26">
        <v>33</v>
      </c>
      <c r="K4462" s="26">
        <v>11</v>
      </c>
      <c r="L4462" s="27">
        <v>0.58420000000000005</v>
      </c>
      <c r="M4462" s="28">
        <v>0.24418197</v>
      </c>
      <c r="N4462" s="29">
        <v>0.01</v>
      </c>
      <c r="O4462" s="31" t="s">
        <v>12</v>
      </c>
      <c r="P4462" s="31">
        <v>0.95904693470000002</v>
      </c>
      <c r="Q4462" s="31">
        <v>0.33</v>
      </c>
      <c r="R4462" s="42">
        <v>0.3</v>
      </c>
      <c r="S4462" s="27">
        <f>IF(A4462="placement",MIN(P4462,IF(R4462="",Q4462,R4462)),"")</f>
        <v>0.3</v>
      </c>
      <c r="T4462" s="28">
        <f>IF($A4462="placement",S4462*J4462,"")</f>
        <v>9.9</v>
      </c>
      <c r="U4462" s="26">
        <f>IF($A4462="placement",T4462,IF($A4462="site",SUMIF($C:$C,$C4462,$T:$T),IF($A4462="user",SUMIF($B:$B,$B4462,$T:$T),SUM($T:$T))))</f>
        <v>9.9</v>
      </c>
      <c r="V4462" s="27">
        <f>U4462/J4462</f>
        <v>0.3</v>
      </c>
    </row>
    <row r="4463" spans="1:22" hidden="1" x14ac:dyDescent="0.3">
      <c r="A4463" s="23" t="s">
        <v>14</v>
      </c>
      <c r="B4463" s="23" t="s">
        <v>1708</v>
      </c>
      <c r="C4463" s="23" t="s">
        <v>1709</v>
      </c>
      <c r="D4463" s="23" t="s">
        <v>1982</v>
      </c>
      <c r="E4463" s="23" t="s">
        <v>1983</v>
      </c>
      <c r="F4463" s="27">
        <v>0.15</v>
      </c>
      <c r="G4463" s="24">
        <v>0</v>
      </c>
      <c r="H4463" s="25">
        <v>1.3479000000000001</v>
      </c>
      <c r="I4463" s="25">
        <v>0.52359999999999995</v>
      </c>
      <c r="J4463" s="26">
        <v>33</v>
      </c>
      <c r="K4463" s="26">
        <v>5</v>
      </c>
      <c r="L4463" s="27">
        <v>0.38840000000000002</v>
      </c>
      <c r="M4463" s="28">
        <v>2.1159890899999998</v>
      </c>
      <c r="N4463" s="29">
        <v>1.5</v>
      </c>
      <c r="O4463" s="31" t="s">
        <v>42</v>
      </c>
      <c r="P4463" s="31">
        <v>0.29111165560000002</v>
      </c>
      <c r="Q4463" s="31">
        <v>0.15</v>
      </c>
      <c r="R4463" s="42"/>
      <c r="S4463" s="27">
        <f>IF(A4463="placement",MIN(P4463,IF(R4463="",Q4463,R4463)),"")</f>
        <v>0.15</v>
      </c>
      <c r="T4463" s="28">
        <f>IF($A4463="placement",S4463*J4463,"")</f>
        <v>4.95</v>
      </c>
      <c r="U4463" s="26">
        <f>IF($A4463="placement",T4463,IF($A4463="site",SUMIF($C:$C,$C4463,$T:$T),IF($A4463="user",SUMIF($B:$B,$B4463,$T:$T),SUM($T:$T))))</f>
        <v>4.95</v>
      </c>
      <c r="V4463" s="27">
        <f>U4463/J4463</f>
        <v>0.15</v>
      </c>
    </row>
    <row r="4464" spans="1:22" hidden="1" x14ac:dyDescent="0.3">
      <c r="A4464" s="23" t="s">
        <v>14</v>
      </c>
      <c r="B4464" s="23" t="s">
        <v>2619</v>
      </c>
      <c r="C4464" s="23" t="s">
        <v>2621</v>
      </c>
      <c r="D4464" s="23" t="s">
        <v>2742</v>
      </c>
      <c r="E4464" s="23" t="s">
        <v>2743</v>
      </c>
      <c r="F4464" s="27">
        <v>0.15</v>
      </c>
      <c r="G4464" s="24">
        <v>1</v>
      </c>
      <c r="H4464" s="25">
        <v>119.2431</v>
      </c>
      <c r="I4464" s="25">
        <v>3.6476000000000002</v>
      </c>
      <c r="J4464" s="26">
        <v>33</v>
      </c>
      <c r="K4464" s="26">
        <v>5</v>
      </c>
      <c r="L4464" s="27">
        <v>3.0599999999999999E-2</v>
      </c>
      <c r="M4464" s="28">
        <v>0.2978538</v>
      </c>
      <c r="N4464" s="29">
        <v>0.2</v>
      </c>
      <c r="O4464" s="31" t="s">
        <v>42</v>
      </c>
      <c r="P4464" s="31">
        <v>0.32852963410000002</v>
      </c>
      <c r="Q4464" s="31">
        <v>0.15</v>
      </c>
      <c r="R4464" s="42"/>
      <c r="S4464" s="27">
        <f>IF(A4464="placement",MIN(P4464,IF(R4464="",Q4464,R4464)),"")</f>
        <v>0.15</v>
      </c>
      <c r="T4464" s="28">
        <f>IF($A4464="placement",S4464*J4464,"")</f>
        <v>4.95</v>
      </c>
      <c r="U4464" s="26">
        <f>IF($A4464="placement",T4464,IF($A4464="site",SUMIF($C:$C,$C4464,$T:$T),IF($A4464="user",SUMIF($B:$B,$B4464,$T:$T),SUM($T:$T))))</f>
        <v>4.95</v>
      </c>
      <c r="V4464" s="27">
        <f>U4464/J4464</f>
        <v>0.15</v>
      </c>
    </row>
    <row r="4465" spans="1:22" hidden="1" x14ac:dyDescent="0.3">
      <c r="A4465" s="23" t="s">
        <v>14</v>
      </c>
      <c r="B4465" s="23" t="s">
        <v>4652</v>
      </c>
      <c r="C4465" s="23" t="s">
        <v>4653</v>
      </c>
      <c r="D4465" s="23" t="s">
        <v>4682</v>
      </c>
      <c r="E4465" s="23" t="s">
        <v>4683</v>
      </c>
      <c r="F4465" s="27">
        <v>0.3</v>
      </c>
      <c r="G4465" s="24">
        <v>1</v>
      </c>
      <c r="H4465" s="25">
        <v>115.8935</v>
      </c>
      <c r="I4465" s="25">
        <v>55.494599999999998</v>
      </c>
      <c r="J4465" s="26">
        <v>33</v>
      </c>
      <c r="K4465" s="26">
        <v>10</v>
      </c>
      <c r="L4465" s="27">
        <v>0.4788</v>
      </c>
      <c r="M4465" s="28">
        <v>1.9643339999999999E-2</v>
      </c>
      <c r="N4465" s="29">
        <v>0.01</v>
      </c>
      <c r="O4465" s="31" t="s">
        <v>42</v>
      </c>
      <c r="P4465" s="31">
        <v>0.49092154059999998</v>
      </c>
      <c r="Q4465" s="31">
        <v>0.3</v>
      </c>
      <c r="R4465" s="42"/>
      <c r="S4465" s="27">
        <f>IF(A4465="placement",MIN(P4465,IF(R4465="",Q4465,R4465)),"")</f>
        <v>0.3</v>
      </c>
      <c r="T4465" s="28">
        <f>IF($A4465="placement",S4465*J4465,"")</f>
        <v>9.9</v>
      </c>
      <c r="U4465" s="26">
        <f>IF($A4465="placement",T4465,IF($A4465="site",SUMIF($C:$C,$C4465,$T:$T),IF($A4465="user",SUMIF($B:$B,$B4465,$T:$T),SUM($T:$T))))</f>
        <v>9.9</v>
      </c>
      <c r="V4465" s="27">
        <f>U4465/J4465</f>
        <v>0.3</v>
      </c>
    </row>
    <row r="4466" spans="1:22" hidden="1" x14ac:dyDescent="0.3">
      <c r="A4466" s="23" t="s">
        <v>14</v>
      </c>
      <c r="B4466" s="23" t="s">
        <v>5548</v>
      </c>
      <c r="C4466" s="23" t="s">
        <v>5549</v>
      </c>
      <c r="D4466" s="23" t="s">
        <v>5550</v>
      </c>
      <c r="E4466" s="23" t="s">
        <v>5551</v>
      </c>
      <c r="F4466" s="27">
        <v>0.25</v>
      </c>
      <c r="G4466" s="24">
        <v>0</v>
      </c>
      <c r="H4466" s="25">
        <v>2.0405000000000002</v>
      </c>
      <c r="I4466" s="25">
        <v>1.1678999999999999</v>
      </c>
      <c r="J4466" s="26">
        <v>33</v>
      </c>
      <c r="K4466" s="26">
        <v>8</v>
      </c>
      <c r="L4466" s="27">
        <v>0.57230000000000003</v>
      </c>
      <c r="M4466" s="28">
        <v>0.94433027999999997</v>
      </c>
      <c r="N4466" s="29">
        <v>0.5</v>
      </c>
      <c r="O4466" s="31" t="s">
        <v>12</v>
      </c>
      <c r="P4466" s="31">
        <v>0.47052422960000001</v>
      </c>
      <c r="Q4466" s="31">
        <v>0.25</v>
      </c>
      <c r="R4466" s="42"/>
      <c r="S4466" s="27">
        <f>IF(A4466="placement",MIN(P4466,IF(R4466="",Q4466,R4466)),"")</f>
        <v>0.25</v>
      </c>
      <c r="T4466" s="28">
        <f>IF($A4466="placement",S4466*J4466,"")</f>
        <v>8.25</v>
      </c>
      <c r="U4466" s="26">
        <f>IF($A4466="placement",T4466,IF($A4466="site",SUMIF($C:$C,$C4466,$T:$T),IF($A4466="user",SUMIF($B:$B,$B4466,$T:$T),SUM($T:$T))))</f>
        <v>8.25</v>
      </c>
      <c r="V4466" s="27">
        <f>U4466/J4466</f>
        <v>0.25</v>
      </c>
    </row>
    <row r="4467" spans="1:22" hidden="1" x14ac:dyDescent="0.3">
      <c r="A4467" s="23" t="s">
        <v>14</v>
      </c>
      <c r="B4467" s="23" t="s">
        <v>5748</v>
      </c>
      <c r="C4467" s="23" t="s">
        <v>5749</v>
      </c>
      <c r="D4467" s="23" t="s">
        <v>5756</v>
      </c>
      <c r="E4467" s="23" t="s">
        <v>5757</v>
      </c>
      <c r="F4467" s="27">
        <v>0.25</v>
      </c>
      <c r="G4467" s="24">
        <v>0</v>
      </c>
      <c r="H4467" s="25">
        <v>6.6532</v>
      </c>
      <c r="I4467" s="25">
        <v>3.1890999999999998</v>
      </c>
      <c r="J4467" s="26">
        <v>33</v>
      </c>
      <c r="K4467" s="26">
        <v>8</v>
      </c>
      <c r="L4467" s="27">
        <v>0.4793</v>
      </c>
      <c r="M4467" s="28">
        <v>0.34536372999999998</v>
      </c>
      <c r="N4467" s="29">
        <v>0.05</v>
      </c>
      <c r="O4467" s="31" t="s">
        <v>42</v>
      </c>
      <c r="P4467" s="31">
        <v>0.85522510019999998</v>
      </c>
      <c r="Q4467" s="31">
        <v>0.25</v>
      </c>
      <c r="R4467" s="42"/>
      <c r="S4467" s="27">
        <f>IF(A4467="placement",MIN(P4467,IF(R4467="",Q4467,R4467)),"")</f>
        <v>0.25</v>
      </c>
      <c r="T4467" s="28">
        <f>IF($A4467="placement",S4467*J4467,"")</f>
        <v>8.25</v>
      </c>
      <c r="U4467" s="26">
        <f>IF($A4467="placement",T4467,IF($A4467="site",SUMIF($C:$C,$C4467,$T:$T),IF($A4467="user",SUMIF($B:$B,$B4467,$T:$T),SUM($T:$T))))</f>
        <v>8.25</v>
      </c>
      <c r="V4467" s="27">
        <f>U4467/J4467</f>
        <v>0.25</v>
      </c>
    </row>
    <row r="4468" spans="1:22" hidden="1" x14ac:dyDescent="0.3">
      <c r="A4468" s="23" t="s">
        <v>14</v>
      </c>
      <c r="B4468" s="23" t="s">
        <v>6632</v>
      </c>
      <c r="C4468" s="23" t="s">
        <v>6634</v>
      </c>
      <c r="D4468" s="23" t="s">
        <v>6635</v>
      </c>
      <c r="E4468" s="23" t="s">
        <v>6636</v>
      </c>
      <c r="F4468" s="27">
        <v>0.25</v>
      </c>
      <c r="G4468" s="24">
        <v>0</v>
      </c>
      <c r="H4468" s="25">
        <v>78.587400000000002</v>
      </c>
      <c r="I4468" s="25">
        <v>13.968400000000001</v>
      </c>
      <c r="J4468" s="26">
        <v>33</v>
      </c>
      <c r="K4468" s="26">
        <v>8</v>
      </c>
      <c r="L4468" s="27">
        <v>0.1777</v>
      </c>
      <c r="M4468" s="28">
        <v>7.9137540000000006E-2</v>
      </c>
      <c r="N4468" s="29">
        <v>7.0000000000000007E-2</v>
      </c>
      <c r="O4468" s="31" t="s">
        <v>42</v>
      </c>
      <c r="P4468" s="31">
        <v>0.1154640441</v>
      </c>
      <c r="Q4468" s="31">
        <v>0.115464044094366</v>
      </c>
      <c r="R4468" s="42"/>
      <c r="S4468" s="27">
        <f>IF(A4468="placement",MIN(P4468,IF(R4468="",Q4468,R4468)),"")</f>
        <v>0.115464044094366</v>
      </c>
      <c r="T4468" s="28">
        <f>IF($A4468="placement",S4468*J4468,"")</f>
        <v>3.8103134551140783</v>
      </c>
      <c r="U4468" s="26">
        <f>IF($A4468="placement",T4468,IF($A4468="site",SUMIF($C:$C,$C4468,$T:$T),IF($A4468="user",SUMIF($B:$B,$B4468,$T:$T),SUM($T:$T))))</f>
        <v>3.8103134551140783</v>
      </c>
      <c r="V4468" s="27">
        <f>U4468/J4468</f>
        <v>0.115464044094366</v>
      </c>
    </row>
    <row r="4469" spans="1:22" hidden="1" x14ac:dyDescent="0.3">
      <c r="A4469" s="23" t="s">
        <v>14</v>
      </c>
      <c r="B4469" s="23" t="s">
        <v>6638</v>
      </c>
      <c r="C4469" s="23" t="s">
        <v>6639</v>
      </c>
      <c r="D4469" s="32" t="s">
        <v>11018</v>
      </c>
      <c r="E4469" s="23" t="s">
        <v>11019</v>
      </c>
      <c r="F4469" s="27">
        <v>0.25</v>
      </c>
      <c r="G4469" s="24">
        <v>0</v>
      </c>
      <c r="H4469" s="25">
        <v>3.8315999999999999</v>
      </c>
      <c r="I4469" s="25">
        <v>0.86439999999999995</v>
      </c>
      <c r="J4469" s="26">
        <v>33</v>
      </c>
      <c r="K4469" s="26">
        <v>6</v>
      </c>
      <c r="L4469" s="27">
        <v>0.22559999999999999</v>
      </c>
      <c r="M4469" s="28">
        <v>1.2719881</v>
      </c>
      <c r="N4469" s="29">
        <v>1.05</v>
      </c>
      <c r="O4469" s="31" t="s">
        <v>12</v>
      </c>
      <c r="P4469" s="31">
        <v>0.17452058000000001</v>
      </c>
      <c r="Q4469" s="31">
        <v>0.17452057998129</v>
      </c>
      <c r="R4469" s="42"/>
      <c r="S4469" s="27">
        <f>IF(A4469="placement",MIN(P4469,IF(R4469="",Q4469,R4469)),"")</f>
        <v>0.17452057998129</v>
      </c>
      <c r="T4469" s="28">
        <f>IF($A4469="placement",S4469*J4469,"")</f>
        <v>5.75917913938257</v>
      </c>
      <c r="U4469" s="26">
        <f>IF($A4469="placement",T4469,IF($A4469="site",SUMIF($C:$C,$C4469,$T:$T),IF($A4469="user",SUMIF($B:$B,$B4469,$T:$T),SUM($T:$T))))</f>
        <v>5.75917913938257</v>
      </c>
      <c r="V4469" s="27">
        <f>U4469/J4469</f>
        <v>0.17452057998129</v>
      </c>
    </row>
    <row r="4470" spans="1:22" hidden="1" x14ac:dyDescent="0.3">
      <c r="A4470" s="23" t="s">
        <v>14</v>
      </c>
      <c r="B4470" s="23" t="s">
        <v>7131</v>
      </c>
      <c r="C4470" s="23" t="s">
        <v>7132</v>
      </c>
      <c r="D4470" s="23" t="s">
        <v>7133</v>
      </c>
      <c r="E4470" s="23" t="s">
        <v>7134</v>
      </c>
      <c r="F4470" s="27">
        <v>0.3</v>
      </c>
      <c r="G4470" s="24">
        <v>0</v>
      </c>
      <c r="H4470" s="25">
        <v>19.984200000000001</v>
      </c>
      <c r="I4470" s="25">
        <v>8.2209000000000003</v>
      </c>
      <c r="J4470" s="26">
        <v>33</v>
      </c>
      <c r="K4470" s="26">
        <v>10</v>
      </c>
      <c r="L4470" s="27">
        <v>0.41139999999999999</v>
      </c>
      <c r="M4470" s="28">
        <v>0.13286066999999999</v>
      </c>
      <c r="N4470" s="29">
        <v>0.01</v>
      </c>
      <c r="O4470" s="31" t="s">
        <v>70</v>
      </c>
      <c r="P4470" s="31">
        <v>0.92473317990000004</v>
      </c>
      <c r="Q4470" s="31">
        <v>0.3</v>
      </c>
      <c r="R4470" s="42"/>
      <c r="S4470" s="27">
        <f>IF(A4470="placement",MIN(P4470,IF(R4470="",Q4470,R4470)),"")</f>
        <v>0.3</v>
      </c>
      <c r="T4470" s="28">
        <f>IF($A4470="placement",S4470*J4470,"")</f>
        <v>9.9</v>
      </c>
      <c r="U4470" s="26">
        <f>IF($A4470="placement",T4470,IF($A4470="site",SUMIF($C:$C,$C4470,$T:$T),IF($A4470="user",SUMIF($B:$B,$B4470,$T:$T),SUM($T:$T))))</f>
        <v>9.9</v>
      </c>
      <c r="V4470" s="27">
        <f>U4470/J4470</f>
        <v>0.3</v>
      </c>
    </row>
    <row r="4471" spans="1:22" hidden="1" x14ac:dyDescent="0.3">
      <c r="A4471" s="23" t="s">
        <v>14</v>
      </c>
      <c r="B4471" s="23" t="s">
        <v>7257</v>
      </c>
      <c r="C4471" s="23" t="s">
        <v>7258</v>
      </c>
      <c r="D4471" s="23" t="s">
        <v>7296</v>
      </c>
      <c r="E4471" s="23" t="s">
        <v>7297</v>
      </c>
      <c r="F4471" s="27">
        <v>0.25</v>
      </c>
      <c r="G4471" s="24">
        <v>1</v>
      </c>
      <c r="H4471" s="25">
        <v>48.142600000000002</v>
      </c>
      <c r="I4471" s="25">
        <v>3.8378999999999999</v>
      </c>
      <c r="J4471" s="26">
        <v>33</v>
      </c>
      <c r="K4471" s="26">
        <v>4</v>
      </c>
      <c r="L4471" s="27">
        <v>7.9699999999999993E-2</v>
      </c>
      <c r="M4471" s="28">
        <v>0.28268565000000001</v>
      </c>
      <c r="N4471" s="29">
        <v>0.25</v>
      </c>
      <c r="O4471" s="31" t="s">
        <v>42</v>
      </c>
      <c r="P4471" s="31">
        <v>0.11562543209999999</v>
      </c>
      <c r="Q4471" s="31">
        <v>0.115625432064627</v>
      </c>
      <c r="R4471" s="42"/>
      <c r="S4471" s="27">
        <f>IF(A4471="placement",MIN(P4471,IF(R4471="",Q4471,R4471)),"")</f>
        <v>0.115625432064627</v>
      </c>
      <c r="T4471" s="28">
        <f>IF($A4471="placement",S4471*J4471,"")</f>
        <v>3.8156392581326908</v>
      </c>
      <c r="U4471" s="26">
        <f>IF($A4471="placement",T4471,IF($A4471="site",SUMIF($C:$C,$C4471,$T:$T),IF($A4471="user",SUMIF($B:$B,$B4471,$T:$T),SUM($T:$T))))</f>
        <v>3.8156392581326908</v>
      </c>
      <c r="V4471" s="27">
        <f>U4471/J4471</f>
        <v>0.115625432064627</v>
      </c>
    </row>
    <row r="4472" spans="1:22" hidden="1" x14ac:dyDescent="0.3">
      <c r="A4472" s="23" t="s">
        <v>14</v>
      </c>
      <c r="B4472" s="23" t="s">
        <v>8177</v>
      </c>
      <c r="C4472" s="23" t="s">
        <v>8179</v>
      </c>
      <c r="D4472" s="23" t="s">
        <v>8180</v>
      </c>
      <c r="E4472" s="23" t="s">
        <v>8181</v>
      </c>
      <c r="F4472" s="27">
        <v>0.25</v>
      </c>
      <c r="G4472" s="24">
        <v>0</v>
      </c>
      <c r="H4472" s="25">
        <v>16.8779</v>
      </c>
      <c r="I4472" s="25">
        <v>1.5396000000000001</v>
      </c>
      <c r="J4472" s="26">
        <v>33</v>
      </c>
      <c r="K4472" s="26">
        <v>8</v>
      </c>
      <c r="L4472" s="27">
        <v>9.1200000000000003E-2</v>
      </c>
      <c r="M4472" s="28">
        <v>0.71472579999999997</v>
      </c>
      <c r="N4472" s="29">
        <v>0.5</v>
      </c>
      <c r="O4472" s="31" t="s">
        <v>12</v>
      </c>
      <c r="P4472" s="31">
        <v>0.30043102329999999</v>
      </c>
      <c r="Q4472" s="31">
        <v>0.25</v>
      </c>
      <c r="R4472" s="42"/>
      <c r="S4472" s="27">
        <f>IF(A4472="placement",MIN(P4472,IF(R4472="",Q4472,R4472)),"")</f>
        <v>0.25</v>
      </c>
      <c r="T4472" s="28">
        <f>IF($A4472="placement",S4472*J4472,"")</f>
        <v>8.25</v>
      </c>
      <c r="U4472" s="26">
        <f>IF($A4472="placement",T4472,IF($A4472="site",SUMIF($C:$C,$C4472,$T:$T),IF($A4472="user",SUMIF($B:$B,$B4472,$T:$T),SUM($T:$T))))</f>
        <v>8.25</v>
      </c>
      <c r="V4472" s="27">
        <f>U4472/J4472</f>
        <v>0.25</v>
      </c>
    </row>
    <row r="4473" spans="1:22" hidden="1" x14ac:dyDescent="0.3">
      <c r="A4473" s="23" t="s">
        <v>14</v>
      </c>
      <c r="B4473" s="23" t="s">
        <v>9013</v>
      </c>
      <c r="C4473" s="23" t="s">
        <v>9015</v>
      </c>
      <c r="D4473" s="23" t="s">
        <v>9036</v>
      </c>
      <c r="E4473" s="23" t="s">
        <v>9037</v>
      </c>
      <c r="F4473" s="27">
        <v>0.15</v>
      </c>
      <c r="G4473" s="24">
        <v>0</v>
      </c>
      <c r="H4473" s="25">
        <v>8.9916</v>
      </c>
      <c r="I4473" s="25">
        <v>0.87009999999999998</v>
      </c>
      <c r="J4473" s="26">
        <v>33</v>
      </c>
      <c r="K4473" s="26">
        <v>5</v>
      </c>
      <c r="L4473" s="27">
        <v>9.6799999999999997E-2</v>
      </c>
      <c r="M4473" s="28">
        <v>1.24736885</v>
      </c>
      <c r="N4473" s="29">
        <v>1</v>
      </c>
      <c r="O4473" s="31" t="s">
        <v>42</v>
      </c>
      <c r="P4473" s="31">
        <v>0.198312514</v>
      </c>
      <c r="Q4473" s="31">
        <v>0.15</v>
      </c>
      <c r="R4473" s="42"/>
      <c r="S4473" s="27">
        <f>IF(A4473="placement",MIN(P4473,IF(R4473="",Q4473,R4473)),"")</f>
        <v>0.15</v>
      </c>
      <c r="T4473" s="28">
        <f>IF($A4473="placement",S4473*J4473,"")</f>
        <v>4.95</v>
      </c>
      <c r="U4473" s="26">
        <f>IF($A4473="placement",T4473,IF($A4473="site",SUMIF($C:$C,$C4473,$T:$T),IF($A4473="user",SUMIF($B:$B,$B4473,$T:$T),SUM($T:$T))))</f>
        <v>4.95</v>
      </c>
      <c r="V4473" s="27">
        <f>U4473/J4473</f>
        <v>0.15</v>
      </c>
    </row>
    <row r="4474" spans="1:22" hidden="1" x14ac:dyDescent="0.3">
      <c r="A4474" s="23" t="s">
        <v>14</v>
      </c>
      <c r="B4474" s="23" t="s">
        <v>9186</v>
      </c>
      <c r="C4474" s="23" t="s">
        <v>9188</v>
      </c>
      <c r="D4474" s="32" t="s">
        <v>9207</v>
      </c>
      <c r="E4474" s="23" t="s">
        <v>9208</v>
      </c>
      <c r="F4474" s="27">
        <v>0.25</v>
      </c>
      <c r="G4474" s="24">
        <v>0</v>
      </c>
      <c r="H4474" s="25">
        <v>15.978899999999999</v>
      </c>
      <c r="I4474" s="25">
        <v>1.4246000000000001</v>
      </c>
      <c r="J4474" s="26">
        <v>33</v>
      </c>
      <c r="K4474" s="26">
        <v>7</v>
      </c>
      <c r="L4474" s="27">
        <v>8.9200000000000002E-2</v>
      </c>
      <c r="M4474" s="28">
        <v>0.77089996999999999</v>
      </c>
      <c r="N4474" s="29">
        <v>0.6</v>
      </c>
      <c r="O4474" s="31" t="s">
        <v>12</v>
      </c>
      <c r="P4474" s="31">
        <v>0.22168890969999999</v>
      </c>
      <c r="Q4474" s="31">
        <v>0.22168890970108401</v>
      </c>
      <c r="R4474" s="42"/>
      <c r="S4474" s="27">
        <f>IF(A4474="placement",MIN(P4474,IF(R4474="",Q4474,R4474)),"")</f>
        <v>0.22168890969999999</v>
      </c>
      <c r="T4474" s="28">
        <f>IF($A4474="placement",S4474*J4474,"")</f>
        <v>7.3157340200999998</v>
      </c>
      <c r="U4474" s="26">
        <f>IF($A4474="placement",T4474,IF($A4474="site",SUMIF($C:$C,$C4474,$T:$T),IF($A4474="user",SUMIF($B:$B,$B4474,$T:$T),SUM($T:$T))))</f>
        <v>7.3157340200999998</v>
      </c>
      <c r="V4474" s="27">
        <f>U4474/J4474</f>
        <v>0.22168890969999999</v>
      </c>
    </row>
    <row r="4475" spans="1:22" hidden="1" x14ac:dyDescent="0.3">
      <c r="A4475" s="23" t="s">
        <v>14</v>
      </c>
      <c r="B4475" s="23" t="s">
        <v>9186</v>
      </c>
      <c r="C4475" s="23" t="s">
        <v>9188</v>
      </c>
      <c r="D4475" s="23" t="s">
        <v>9217</v>
      </c>
      <c r="E4475" s="23" t="s">
        <v>9218</v>
      </c>
      <c r="F4475" s="27">
        <v>0.25</v>
      </c>
      <c r="G4475" s="24">
        <v>0</v>
      </c>
      <c r="H4475" s="25">
        <v>6.9302999999999999</v>
      </c>
      <c r="I4475" s="25">
        <v>0.95140000000000002</v>
      </c>
      <c r="J4475" s="26">
        <v>33</v>
      </c>
      <c r="K4475" s="26">
        <v>8</v>
      </c>
      <c r="L4475" s="27">
        <v>0.13730000000000001</v>
      </c>
      <c r="M4475" s="28">
        <v>1.16459194</v>
      </c>
      <c r="N4475" s="29">
        <v>0.88</v>
      </c>
      <c r="O4475" s="31" t="s">
        <v>42</v>
      </c>
      <c r="P4475" s="31">
        <v>0.24437051940000001</v>
      </c>
      <c r="Q4475" s="31">
        <v>0.244370519366651</v>
      </c>
      <c r="R4475" s="42"/>
      <c r="S4475" s="27">
        <f>IF(A4475="placement",MIN(P4475,IF(R4475="",Q4475,R4475)),"")</f>
        <v>0.244370519366651</v>
      </c>
      <c r="T4475" s="28">
        <f>IF($A4475="placement",S4475*J4475,"")</f>
        <v>8.0642271390994829</v>
      </c>
      <c r="U4475" s="26">
        <f>IF($A4475="placement",T4475,IF($A4475="site",SUMIF($C:$C,$C4475,$T:$T),IF($A4475="user",SUMIF($B:$B,$B4475,$T:$T),SUM($T:$T))))</f>
        <v>8.0642271390994829</v>
      </c>
      <c r="V4475" s="27">
        <f>U4475/J4475</f>
        <v>0.244370519366651</v>
      </c>
    </row>
    <row r="4476" spans="1:22" hidden="1" x14ac:dyDescent="0.3">
      <c r="A4476" s="23" t="s">
        <v>14</v>
      </c>
      <c r="B4476" s="23" t="s">
        <v>9473</v>
      </c>
      <c r="C4476" s="23" t="s">
        <v>9475</v>
      </c>
      <c r="D4476" s="23" t="s">
        <v>9486</v>
      </c>
      <c r="E4476" s="23" t="s">
        <v>9487</v>
      </c>
      <c r="F4476" s="27">
        <v>0.25</v>
      </c>
      <c r="G4476" s="24">
        <v>0</v>
      </c>
      <c r="H4476" s="25">
        <v>5.1128</v>
      </c>
      <c r="I4476" s="25">
        <v>1.5748</v>
      </c>
      <c r="J4476" s="26">
        <v>33</v>
      </c>
      <c r="K4476" s="26">
        <v>8</v>
      </c>
      <c r="L4476" s="27">
        <v>0.308</v>
      </c>
      <c r="M4476" s="28">
        <v>0.69050210999999995</v>
      </c>
      <c r="N4476" s="29">
        <v>0.3</v>
      </c>
      <c r="O4476" s="31" t="s">
        <v>12</v>
      </c>
      <c r="P4476" s="31">
        <v>0.56553355009999995</v>
      </c>
      <c r="Q4476" s="31">
        <v>0.25</v>
      </c>
      <c r="R4476" s="42"/>
      <c r="S4476" s="27">
        <f>IF(A4476="placement",MIN(P4476,IF(R4476="",Q4476,R4476)),"")</f>
        <v>0.25</v>
      </c>
      <c r="T4476" s="28">
        <f>IF($A4476="placement",S4476*J4476,"")</f>
        <v>8.25</v>
      </c>
      <c r="U4476" s="26">
        <f>IF($A4476="placement",T4476,IF($A4476="site",SUMIF($C:$C,$C4476,$T:$T),IF($A4476="user",SUMIF($B:$B,$B4476,$T:$T),SUM($T:$T))))</f>
        <v>8.25</v>
      </c>
      <c r="V4476" s="27">
        <f>U4476/J4476</f>
        <v>0.25</v>
      </c>
    </row>
    <row r="4477" spans="1:22" hidden="1" x14ac:dyDescent="0.3">
      <c r="A4477" s="23" t="s">
        <v>14</v>
      </c>
      <c r="B4477" s="23" t="s">
        <v>9695</v>
      </c>
      <c r="C4477" s="23" t="s">
        <v>9696</v>
      </c>
      <c r="D4477" s="23" t="s">
        <v>9717</v>
      </c>
      <c r="E4477" s="23" t="s">
        <v>9718</v>
      </c>
      <c r="F4477" s="27">
        <v>0.25</v>
      </c>
      <c r="G4477" s="24">
        <v>1</v>
      </c>
      <c r="H4477" s="25">
        <v>69.342299999999994</v>
      </c>
      <c r="I4477" s="25">
        <v>3.0811000000000002</v>
      </c>
      <c r="J4477" s="26">
        <v>33</v>
      </c>
      <c r="K4477" s="26">
        <v>8</v>
      </c>
      <c r="L4477" s="27">
        <v>4.4400000000000002E-2</v>
      </c>
      <c r="M4477" s="28">
        <v>0.35430034999999999</v>
      </c>
      <c r="N4477" s="29">
        <v>0.15</v>
      </c>
      <c r="O4477" s="31" t="s">
        <v>42</v>
      </c>
      <c r="P4477" s="31">
        <v>0.57663039569999996</v>
      </c>
      <c r="Q4477" s="31">
        <v>0.25</v>
      </c>
      <c r="R4477" s="42"/>
      <c r="S4477" s="27">
        <f>IF(A4477="placement",MIN(P4477,IF(R4477="",Q4477,R4477)),"")</f>
        <v>0.25</v>
      </c>
      <c r="T4477" s="28">
        <f>IF($A4477="placement",S4477*J4477,"")</f>
        <v>8.25</v>
      </c>
      <c r="U4477" s="26">
        <f>IF($A4477="placement",T4477,IF($A4477="site",SUMIF($C:$C,$C4477,$T:$T),IF($A4477="user",SUMIF($B:$B,$B4477,$T:$T),SUM($T:$T))))</f>
        <v>8.25</v>
      </c>
      <c r="V4477" s="27">
        <f>U4477/J4477</f>
        <v>0.25</v>
      </c>
    </row>
    <row r="4478" spans="1:22" x14ac:dyDescent="0.3">
      <c r="A4478" s="23" t="s">
        <v>14</v>
      </c>
      <c r="B4478" s="23" t="s">
        <v>1576</v>
      </c>
      <c r="C4478" s="23" t="s">
        <v>1577</v>
      </c>
      <c r="D4478" s="23" t="s">
        <v>1588</v>
      </c>
      <c r="E4478" s="23" t="s">
        <v>1589</v>
      </c>
      <c r="F4478" s="27">
        <v>0.33</v>
      </c>
      <c r="G4478" s="24">
        <v>0</v>
      </c>
      <c r="H4478" s="25">
        <v>8.7124000000000006</v>
      </c>
      <c r="I4478" s="25">
        <v>3.6602999999999999</v>
      </c>
      <c r="J4478" s="26">
        <v>32</v>
      </c>
      <c r="K4478" s="26">
        <v>10</v>
      </c>
      <c r="L4478" s="27">
        <v>0.42009999999999997</v>
      </c>
      <c r="M4478" s="28">
        <v>0.28857818000000002</v>
      </c>
      <c r="N4478" s="29">
        <v>0.05</v>
      </c>
      <c r="O4478" s="31" t="s">
        <v>12</v>
      </c>
      <c r="P4478" s="31">
        <v>0.82673672389999997</v>
      </c>
      <c r="Q4478" s="31">
        <v>0.32999999999999902</v>
      </c>
      <c r="R4478" s="42">
        <v>0.3</v>
      </c>
      <c r="S4478" s="27">
        <f>IF(A4478="placement",MIN(P4478,IF(R4478="",Q4478,R4478)),"")</f>
        <v>0.3</v>
      </c>
      <c r="T4478" s="28">
        <f>IF($A4478="placement",S4478*J4478,"")</f>
        <v>9.6</v>
      </c>
      <c r="U4478" s="26">
        <f>IF($A4478="placement",T4478,IF($A4478="site",SUMIF($C:$C,$C4478,$T:$T),IF($A4478="user",SUMIF($B:$B,$B4478,$T:$T),SUM($T:$T))))</f>
        <v>9.6</v>
      </c>
      <c r="V4478" s="27">
        <f>U4478/J4478</f>
        <v>0.3</v>
      </c>
    </row>
    <row r="4479" spans="1:22" hidden="1" x14ac:dyDescent="0.3">
      <c r="A4479" s="23" t="s">
        <v>14</v>
      </c>
      <c r="B4479" s="23" t="s">
        <v>1708</v>
      </c>
      <c r="C4479" s="23" t="s">
        <v>1709</v>
      </c>
      <c r="D4479" s="23" t="s">
        <v>1768</v>
      </c>
      <c r="E4479" s="23" t="s">
        <v>1769</v>
      </c>
      <c r="F4479" s="27">
        <v>0.33</v>
      </c>
      <c r="G4479" s="24">
        <v>0</v>
      </c>
      <c r="H4479" s="25">
        <v>1.6689000000000001</v>
      </c>
      <c r="I4479" s="25">
        <v>0.5544</v>
      </c>
      <c r="J4479" s="26">
        <v>32</v>
      </c>
      <c r="K4479" s="26">
        <v>6</v>
      </c>
      <c r="L4479" s="27">
        <v>0.3322</v>
      </c>
      <c r="M4479" s="28">
        <v>1.9271227900000001</v>
      </c>
      <c r="N4479" s="29">
        <v>1.55</v>
      </c>
      <c r="O4479" s="31" t="s">
        <v>304</v>
      </c>
      <c r="P4479" s="31">
        <v>0.1956921452</v>
      </c>
      <c r="Q4479" s="31">
        <v>0.19569214516862299</v>
      </c>
      <c r="R4479" s="42"/>
      <c r="S4479" s="27">
        <f>IF(A4479="placement",MIN(P4479,IF(R4479="",Q4479,R4479)),"")</f>
        <v>0.19569214516862299</v>
      </c>
      <c r="T4479" s="28">
        <f>IF($A4479="placement",S4479*J4479,"")</f>
        <v>6.2621486453959356</v>
      </c>
      <c r="U4479" s="26">
        <f>IF($A4479="placement",T4479,IF($A4479="site",SUMIF($C:$C,$C4479,$T:$T),IF($A4479="user",SUMIF($B:$B,$B4479,$T:$T),SUM($T:$T))))</f>
        <v>6.2621486453959356</v>
      </c>
      <c r="V4479" s="27">
        <f>U4479/J4479</f>
        <v>0.19569214516862299</v>
      </c>
    </row>
    <row r="4480" spans="1:22" hidden="1" x14ac:dyDescent="0.3">
      <c r="A4480" s="23" t="s">
        <v>14</v>
      </c>
      <c r="B4480" s="23" t="s">
        <v>1708</v>
      </c>
      <c r="C4480" s="23" t="s">
        <v>1709</v>
      </c>
      <c r="D4480" s="23" t="s">
        <v>2110</v>
      </c>
      <c r="E4480" s="23" t="s">
        <v>2111</v>
      </c>
      <c r="F4480" s="27">
        <v>0.15</v>
      </c>
      <c r="G4480" s="24">
        <v>0</v>
      </c>
      <c r="H4480" s="25">
        <v>1.6549</v>
      </c>
      <c r="I4480" s="25">
        <v>0.50890000000000002</v>
      </c>
      <c r="J4480" s="26">
        <v>32</v>
      </c>
      <c r="K4480" s="26">
        <v>5</v>
      </c>
      <c r="L4480" s="27">
        <v>0.3075</v>
      </c>
      <c r="M4480" s="28">
        <v>2.1116788299999998</v>
      </c>
      <c r="N4480" s="29">
        <v>1.55</v>
      </c>
      <c r="O4480" s="31" t="s">
        <v>42</v>
      </c>
      <c r="P4480" s="31">
        <v>0.2659868648</v>
      </c>
      <c r="Q4480" s="31">
        <v>0.15</v>
      </c>
      <c r="R4480" s="42"/>
      <c r="S4480" s="27">
        <f>IF(A4480="placement",MIN(P4480,IF(R4480="",Q4480,R4480)),"")</f>
        <v>0.15</v>
      </c>
      <c r="T4480" s="28">
        <f>IF($A4480="placement",S4480*J4480,"")</f>
        <v>4.8</v>
      </c>
      <c r="U4480" s="26">
        <f>IF($A4480="placement",T4480,IF($A4480="site",SUMIF($C:$C,$C4480,$T:$T),IF($A4480="user",SUMIF($B:$B,$B4480,$T:$T),SUM($T:$T))))</f>
        <v>4.8</v>
      </c>
      <c r="V4480" s="27">
        <f>U4480/J4480</f>
        <v>0.15</v>
      </c>
    </row>
    <row r="4481" spans="1:22" hidden="1" x14ac:dyDescent="0.3">
      <c r="A4481" s="23" t="s">
        <v>14</v>
      </c>
      <c r="B4481" s="23" t="s">
        <v>1708</v>
      </c>
      <c r="C4481" s="23" t="s">
        <v>1709</v>
      </c>
      <c r="D4481" s="23" t="s">
        <v>2166</v>
      </c>
      <c r="E4481" s="23" t="s">
        <v>2167</v>
      </c>
      <c r="F4481" s="27">
        <v>0.15</v>
      </c>
      <c r="G4481" s="24">
        <v>0</v>
      </c>
      <c r="H4481" s="25">
        <v>2.1835</v>
      </c>
      <c r="I4481" s="25">
        <v>0.54279999999999995</v>
      </c>
      <c r="J4481" s="26">
        <v>32</v>
      </c>
      <c r="K4481" s="26">
        <v>5</v>
      </c>
      <c r="L4481" s="27">
        <v>0.24859999999999999</v>
      </c>
      <c r="M4481" s="28">
        <v>1.9352809600000001</v>
      </c>
      <c r="N4481" s="29">
        <v>1.5</v>
      </c>
      <c r="O4481" s="31" t="s">
        <v>42</v>
      </c>
      <c r="P4481" s="31">
        <v>0.22491874179999999</v>
      </c>
      <c r="Q4481" s="31">
        <v>0.15</v>
      </c>
      <c r="R4481" s="42"/>
      <c r="S4481" s="27">
        <f>IF(A4481="placement",MIN(P4481,IF(R4481="",Q4481,R4481)),"")</f>
        <v>0.15</v>
      </c>
      <c r="T4481" s="28">
        <f>IF($A4481="placement",S4481*J4481,"")</f>
        <v>4.8</v>
      </c>
      <c r="U4481" s="26">
        <f>IF($A4481="placement",T4481,IF($A4481="site",SUMIF($C:$C,$C4481,$T:$T),IF($A4481="user",SUMIF($B:$B,$B4481,$T:$T),SUM($T:$T))))</f>
        <v>4.8</v>
      </c>
      <c r="V4481" s="27">
        <f>U4481/J4481</f>
        <v>0.15</v>
      </c>
    </row>
    <row r="4482" spans="1:22" hidden="1" x14ac:dyDescent="0.3">
      <c r="A4482" s="23" t="s">
        <v>14</v>
      </c>
      <c r="B4482" s="23" t="s">
        <v>2916</v>
      </c>
      <c r="C4482" s="23" t="s">
        <v>2917</v>
      </c>
      <c r="D4482" s="23" t="s">
        <v>2922</v>
      </c>
      <c r="E4482" s="23" t="s">
        <v>2923</v>
      </c>
      <c r="F4482" s="27">
        <v>0.25</v>
      </c>
      <c r="G4482" s="24">
        <v>0</v>
      </c>
      <c r="H4482" s="25">
        <v>20.982500000000002</v>
      </c>
      <c r="I4482" s="25">
        <v>3.0806</v>
      </c>
      <c r="J4482" s="26">
        <v>32</v>
      </c>
      <c r="K4482" s="26">
        <v>8</v>
      </c>
      <c r="L4482" s="27">
        <v>0.14680000000000001</v>
      </c>
      <c r="M4482" s="28">
        <v>0.34292802999999999</v>
      </c>
      <c r="N4482" s="29">
        <v>0.2</v>
      </c>
      <c r="O4482" s="31" t="s">
        <v>12</v>
      </c>
      <c r="P4482" s="31">
        <v>0.4167872453</v>
      </c>
      <c r="Q4482" s="31">
        <v>0.25</v>
      </c>
      <c r="R4482" s="42"/>
      <c r="S4482" s="27">
        <f>IF(A4482="placement",MIN(P4482,IF(R4482="",Q4482,R4482)),"")</f>
        <v>0.25</v>
      </c>
      <c r="T4482" s="28">
        <f>IF($A4482="placement",S4482*J4482,"")</f>
        <v>8</v>
      </c>
      <c r="U4482" s="26">
        <f>IF($A4482="placement",T4482,IF($A4482="site",SUMIF($C:$C,$C4482,$T:$T),IF($A4482="user",SUMIF($B:$B,$B4482,$T:$T),SUM($T:$T))))</f>
        <v>8</v>
      </c>
      <c r="V4482" s="27">
        <f>U4482/J4482</f>
        <v>0.25</v>
      </c>
    </row>
    <row r="4483" spans="1:22" hidden="1" x14ac:dyDescent="0.3">
      <c r="A4483" s="23" t="s">
        <v>14</v>
      </c>
      <c r="B4483" s="23" t="s">
        <v>3266</v>
      </c>
      <c r="C4483" s="23" t="s">
        <v>3268</v>
      </c>
      <c r="D4483" s="23" t="s">
        <v>3446</v>
      </c>
      <c r="E4483" s="23" t="s">
        <v>3447</v>
      </c>
      <c r="F4483" s="27">
        <v>0.25</v>
      </c>
      <c r="G4483" s="24">
        <v>0</v>
      </c>
      <c r="H4483" s="25">
        <v>3.6501000000000001</v>
      </c>
      <c r="I4483" s="25">
        <v>0.51290000000000002</v>
      </c>
      <c r="J4483" s="26">
        <v>32</v>
      </c>
      <c r="K4483" s="26">
        <v>8</v>
      </c>
      <c r="L4483" s="27">
        <v>0.14050000000000001</v>
      </c>
      <c r="M4483" s="28">
        <v>2.06372372</v>
      </c>
      <c r="N4483" s="29">
        <v>1.45</v>
      </c>
      <c r="O4483" s="31" t="s">
        <v>12</v>
      </c>
      <c r="P4483" s="31">
        <v>0.2973865691</v>
      </c>
      <c r="Q4483" s="31">
        <v>0.25</v>
      </c>
      <c r="R4483" s="42"/>
      <c r="S4483" s="27">
        <f>IF(A4483="placement",MIN(P4483,IF(R4483="",Q4483,R4483)),"")</f>
        <v>0.25</v>
      </c>
      <c r="T4483" s="28">
        <f>IF($A4483="placement",S4483*J4483,"")</f>
        <v>8</v>
      </c>
      <c r="U4483" s="26">
        <f>IF($A4483="placement",T4483,IF($A4483="site",SUMIF($C:$C,$C4483,$T:$T),IF($A4483="user",SUMIF($B:$B,$B4483,$T:$T),SUM($T:$T))))</f>
        <v>8</v>
      </c>
      <c r="V4483" s="27">
        <f>U4483/J4483</f>
        <v>0.25</v>
      </c>
    </row>
    <row r="4484" spans="1:22" hidden="1" x14ac:dyDescent="0.3">
      <c r="A4484" s="23" t="s">
        <v>14</v>
      </c>
      <c r="B4484" s="23" t="s">
        <v>4199</v>
      </c>
      <c r="C4484" s="23" t="s">
        <v>4201</v>
      </c>
      <c r="D4484" s="23" t="s">
        <v>4226</v>
      </c>
      <c r="E4484" s="23" t="s">
        <v>4227</v>
      </c>
      <c r="F4484" s="27">
        <v>0.33</v>
      </c>
      <c r="G4484" s="24">
        <v>0</v>
      </c>
      <c r="H4484" s="25">
        <v>14.110200000000001</v>
      </c>
      <c r="I4484" s="25">
        <v>0.73440000000000005</v>
      </c>
      <c r="J4484" s="26">
        <v>32</v>
      </c>
      <c r="K4484" s="26">
        <v>10</v>
      </c>
      <c r="L4484" s="27">
        <v>5.1999999999999998E-2</v>
      </c>
      <c r="M4484" s="28">
        <v>1.468612</v>
      </c>
      <c r="N4484" s="29">
        <v>1</v>
      </c>
      <c r="O4484" s="31" t="s">
        <v>12</v>
      </c>
      <c r="P4484" s="31">
        <v>0.31908496040000001</v>
      </c>
      <c r="Q4484" s="31">
        <v>0.31908496039420298</v>
      </c>
      <c r="R4484" s="42"/>
      <c r="S4484" s="27">
        <f>IF(A4484="placement",MIN(P4484,IF(R4484="",Q4484,R4484)),"")</f>
        <v>0.31908496039420298</v>
      </c>
      <c r="T4484" s="28">
        <f>IF($A4484="placement",S4484*J4484,"")</f>
        <v>10.210718732614495</v>
      </c>
      <c r="U4484" s="26">
        <f>IF($A4484="placement",T4484,IF($A4484="site",SUMIF($C:$C,$C4484,$T:$T),IF($A4484="user",SUMIF($B:$B,$B4484,$T:$T),SUM($T:$T))))</f>
        <v>10.210718732614495</v>
      </c>
      <c r="V4484" s="27">
        <f>U4484/J4484</f>
        <v>0.31908496039420298</v>
      </c>
    </row>
    <row r="4485" spans="1:22" hidden="1" x14ac:dyDescent="0.3">
      <c r="A4485" s="23" t="s">
        <v>14</v>
      </c>
      <c r="B4485" s="23" t="s">
        <v>4528</v>
      </c>
      <c r="C4485" s="23" t="s">
        <v>4530</v>
      </c>
      <c r="D4485" s="23" t="s">
        <v>4607</v>
      </c>
      <c r="E4485" s="23" t="s">
        <v>4608</v>
      </c>
      <c r="F4485" s="27">
        <v>0.33</v>
      </c>
      <c r="G4485" s="24">
        <v>1</v>
      </c>
      <c r="H4485" s="25">
        <v>43.223100000000002</v>
      </c>
      <c r="I4485" s="25">
        <v>0.92210000000000003</v>
      </c>
      <c r="J4485" s="26">
        <v>32</v>
      </c>
      <c r="K4485" s="26">
        <v>7</v>
      </c>
      <c r="L4485" s="27">
        <v>2.1299999999999999E-2</v>
      </c>
      <c r="M4485" s="28">
        <v>1.1661037999999999</v>
      </c>
      <c r="N4485" s="29">
        <v>0.85</v>
      </c>
      <c r="O4485" s="31" t="s">
        <v>12</v>
      </c>
      <c r="P4485" s="31">
        <v>0.2710768945</v>
      </c>
      <c r="Q4485" s="31">
        <v>0.27107689446274802</v>
      </c>
      <c r="R4485" s="42"/>
      <c r="S4485" s="27">
        <f>IF(A4485="placement",MIN(P4485,IF(R4485="",Q4485,R4485)),"")</f>
        <v>0.27107689446274802</v>
      </c>
      <c r="T4485" s="28">
        <f>IF($A4485="placement",S4485*J4485,"")</f>
        <v>8.6744606228079366</v>
      </c>
      <c r="U4485" s="23">
        <f>IF($A4485="placement",T4485,IF($A4485="site",SUMIF($C:$C,$C4485,$T:$T),IF($A4485="user",SUMIF($B:$B,$B4485,$T:$T),SUM($T:$T))))</f>
        <v>8.6744606228079366</v>
      </c>
      <c r="V4485" s="27">
        <f>U4485/J4485</f>
        <v>0.27107689446274802</v>
      </c>
    </row>
    <row r="4486" spans="1:22" hidden="1" x14ac:dyDescent="0.3">
      <c r="A4486" s="23" t="s">
        <v>14</v>
      </c>
      <c r="B4486" s="23" t="s">
        <v>5021</v>
      </c>
      <c r="C4486" s="23" t="s">
        <v>5023</v>
      </c>
      <c r="D4486" s="23" t="s">
        <v>5138</v>
      </c>
      <c r="E4486" s="23" t="s">
        <v>5139</v>
      </c>
      <c r="F4486" s="27">
        <v>0.25</v>
      </c>
      <c r="G4486" s="24">
        <v>1</v>
      </c>
      <c r="H4486" s="25">
        <v>89.495500000000007</v>
      </c>
      <c r="I4486" s="25">
        <v>14.5556</v>
      </c>
      <c r="J4486" s="26">
        <v>32</v>
      </c>
      <c r="K4486" s="26">
        <v>8</v>
      </c>
      <c r="L4486" s="27">
        <v>0.16259999999999999</v>
      </c>
      <c r="M4486" s="28">
        <v>7.3118790000000003E-2</v>
      </c>
      <c r="N4486" s="29">
        <v>0.01</v>
      </c>
      <c r="O4486" s="31" t="s">
        <v>42</v>
      </c>
      <c r="P4486" s="31">
        <v>0.86323624160000001</v>
      </c>
      <c r="Q4486" s="31">
        <v>0.25</v>
      </c>
      <c r="R4486" s="42"/>
      <c r="S4486" s="27">
        <f>IF(A4486="placement",MIN(P4486,IF(R4486="",Q4486,R4486)),"")</f>
        <v>0.25</v>
      </c>
      <c r="T4486" s="28">
        <f>IF($A4486="placement",S4486*J4486,"")</f>
        <v>8</v>
      </c>
      <c r="U4486" s="26">
        <f>IF($A4486="placement",T4486,IF($A4486="site",SUMIF($C:$C,$C4486,$T:$T),IF($A4486="user",SUMIF($B:$B,$B4486,$T:$T),SUM($T:$T))))</f>
        <v>8</v>
      </c>
      <c r="V4486" s="27">
        <f>U4486/J4486</f>
        <v>0.25</v>
      </c>
    </row>
    <row r="4487" spans="1:22" hidden="1" x14ac:dyDescent="0.3">
      <c r="A4487" s="23" t="s">
        <v>14</v>
      </c>
      <c r="B4487" s="23" t="s">
        <v>5211</v>
      </c>
      <c r="C4487" s="23" t="s">
        <v>5213</v>
      </c>
      <c r="D4487" s="32" t="s">
        <v>5353</v>
      </c>
      <c r="E4487" s="23" t="s">
        <v>5354</v>
      </c>
      <c r="F4487" s="27">
        <v>0.25</v>
      </c>
      <c r="G4487" s="24">
        <v>0</v>
      </c>
      <c r="H4487" s="25">
        <v>2.5141</v>
      </c>
      <c r="I4487" s="25">
        <v>0.99339999999999995</v>
      </c>
      <c r="J4487" s="26">
        <v>32</v>
      </c>
      <c r="K4487" s="26">
        <v>8</v>
      </c>
      <c r="L4487" s="27">
        <v>0.39510000000000001</v>
      </c>
      <c r="M4487" s="28">
        <v>1.06347426</v>
      </c>
      <c r="N4487" s="29">
        <v>0.8</v>
      </c>
      <c r="O4487" s="31" t="s">
        <v>12</v>
      </c>
      <c r="P4487" s="31">
        <v>0.2477486005</v>
      </c>
      <c r="Q4487" s="31">
        <v>0.24774860048138</v>
      </c>
      <c r="R4487" s="42"/>
      <c r="S4487" s="27">
        <f>IF(A4487="placement",MIN(P4487,IF(R4487="",Q4487,R4487)),"")</f>
        <v>0.24774860048138</v>
      </c>
      <c r="T4487" s="28">
        <f>IF($A4487="placement",S4487*J4487,"")</f>
        <v>7.9279552154041601</v>
      </c>
      <c r="U4487" s="26">
        <f>IF($A4487="placement",T4487,IF($A4487="site",SUMIF($C:$C,$C4487,$T:$T),IF($A4487="user",SUMIF($B:$B,$B4487,$T:$T),SUM($T:$T))))</f>
        <v>7.9279552154041601</v>
      </c>
      <c r="V4487" s="27">
        <f>U4487/J4487</f>
        <v>0.24774860048138</v>
      </c>
    </row>
    <row r="4488" spans="1:22" hidden="1" x14ac:dyDescent="0.3">
      <c r="A4488" s="23" t="s">
        <v>14</v>
      </c>
      <c r="B4488" s="23" t="s">
        <v>5418</v>
      </c>
      <c r="C4488" s="23" t="s">
        <v>5420</v>
      </c>
      <c r="D4488" s="23" t="s">
        <v>5439</v>
      </c>
      <c r="E4488" s="23" t="s">
        <v>5440</v>
      </c>
      <c r="F4488" s="27">
        <v>0.25</v>
      </c>
      <c r="G4488" s="24">
        <v>0</v>
      </c>
      <c r="H4488" s="25">
        <v>14.046099999999999</v>
      </c>
      <c r="I4488" s="25">
        <v>0.9718</v>
      </c>
      <c r="J4488" s="26">
        <v>32</v>
      </c>
      <c r="K4488" s="26">
        <v>8</v>
      </c>
      <c r="L4488" s="27">
        <v>6.9199999999999998E-2</v>
      </c>
      <c r="M4488" s="28">
        <v>1.0991326699999999</v>
      </c>
      <c r="N4488" s="29">
        <v>0.6</v>
      </c>
      <c r="O4488" s="31" t="s">
        <v>42</v>
      </c>
      <c r="P4488" s="31">
        <v>0.45411503510000001</v>
      </c>
      <c r="Q4488" s="31">
        <v>0.25</v>
      </c>
      <c r="R4488" s="42"/>
      <c r="S4488" s="27">
        <f>IF(A4488="placement",MIN(P4488,IF(R4488="",Q4488,R4488)),"")</f>
        <v>0.25</v>
      </c>
      <c r="T4488" s="28">
        <f>IF($A4488="placement",S4488*J4488,"")</f>
        <v>8</v>
      </c>
      <c r="U4488" s="26">
        <f>IF($A4488="placement",T4488,IF($A4488="site",SUMIF($C:$C,$C4488,$T:$T),IF($A4488="user",SUMIF($B:$B,$B4488,$T:$T),SUM($T:$T))))</f>
        <v>8</v>
      </c>
      <c r="V4488" s="27">
        <f>U4488/J4488</f>
        <v>0.25</v>
      </c>
    </row>
    <row r="4489" spans="1:22" hidden="1" x14ac:dyDescent="0.3">
      <c r="A4489" s="23" t="s">
        <v>14</v>
      </c>
      <c r="B4489" s="23" t="s">
        <v>5623</v>
      </c>
      <c r="C4489" s="23" t="s">
        <v>5625</v>
      </c>
      <c r="D4489" s="32" t="s">
        <v>5637</v>
      </c>
      <c r="E4489" s="23" t="s">
        <v>5638</v>
      </c>
      <c r="F4489" s="27">
        <v>0.25</v>
      </c>
      <c r="G4489" s="24">
        <v>0</v>
      </c>
      <c r="H4489" s="25">
        <v>7.8207000000000004</v>
      </c>
      <c r="I4489" s="25">
        <v>1.1517999999999999</v>
      </c>
      <c r="J4489" s="26">
        <v>32</v>
      </c>
      <c r="K4489" s="26">
        <v>7</v>
      </c>
      <c r="L4489" s="27">
        <v>0.14729999999999999</v>
      </c>
      <c r="M4489" s="28">
        <v>0.93861704999999995</v>
      </c>
      <c r="N4489" s="29">
        <v>0.71</v>
      </c>
      <c r="O4489" s="31" t="s">
        <v>42</v>
      </c>
      <c r="P4489" s="31">
        <v>0.24356797399999999</v>
      </c>
      <c r="Q4489" s="31">
        <v>0.243567973994397</v>
      </c>
      <c r="R4489" s="42"/>
      <c r="S4489" s="27">
        <f>IF(A4489="placement",MIN(P4489,IF(R4489="",Q4489,R4489)),"")</f>
        <v>0.243567973994397</v>
      </c>
      <c r="T4489" s="28">
        <f>IF($A4489="placement",S4489*J4489,"")</f>
        <v>7.7941751678207041</v>
      </c>
      <c r="U4489" s="26">
        <f>IF($A4489="placement",T4489,IF($A4489="site",SUMIF($C:$C,$C4489,$T:$T),IF($A4489="user",SUMIF($B:$B,$B4489,$T:$T),SUM($T:$T))))</f>
        <v>7.7941751678207041</v>
      </c>
      <c r="V4489" s="27">
        <f>U4489/J4489</f>
        <v>0.243567973994397</v>
      </c>
    </row>
    <row r="4490" spans="1:22" hidden="1" x14ac:dyDescent="0.3">
      <c r="A4490" s="23" t="s">
        <v>14</v>
      </c>
      <c r="B4490" s="23" t="s">
        <v>5623</v>
      </c>
      <c r="C4490" s="23" t="s">
        <v>5625</v>
      </c>
      <c r="D4490" s="32" t="s">
        <v>5651</v>
      </c>
      <c r="E4490" s="23" t="s">
        <v>5652</v>
      </c>
      <c r="F4490" s="27">
        <v>0.25</v>
      </c>
      <c r="G4490" s="24">
        <v>0</v>
      </c>
      <c r="H4490" s="25">
        <v>8.9505999999999997</v>
      </c>
      <c r="I4490" s="25">
        <v>0.51400000000000001</v>
      </c>
      <c r="J4490" s="26">
        <v>32</v>
      </c>
      <c r="K4490" s="26">
        <v>8</v>
      </c>
      <c r="L4490" s="27">
        <v>5.74E-2</v>
      </c>
      <c r="M4490" s="28">
        <v>2.0429961099999998</v>
      </c>
      <c r="N4490" s="29">
        <v>1.5</v>
      </c>
      <c r="O4490" s="31" t="s">
        <v>42</v>
      </c>
      <c r="P4490" s="31">
        <v>0.26578421099999999</v>
      </c>
      <c r="Q4490" s="31">
        <v>0.25</v>
      </c>
      <c r="R4490" s="42"/>
      <c r="S4490" s="27">
        <f>IF(A4490="placement",MIN(P4490,IF(R4490="",Q4490,R4490)),"")</f>
        <v>0.25</v>
      </c>
      <c r="T4490" s="28">
        <f>IF($A4490="placement",S4490*J4490,"")</f>
        <v>8</v>
      </c>
      <c r="U4490" s="26">
        <f>IF($A4490="placement",T4490,IF($A4490="site",SUMIF($C:$C,$C4490,$T:$T),IF($A4490="user",SUMIF($B:$B,$B4490,$T:$T),SUM($T:$T))))</f>
        <v>8</v>
      </c>
      <c r="V4490" s="27">
        <f>U4490/J4490</f>
        <v>0.25</v>
      </c>
    </row>
    <row r="4491" spans="1:22" hidden="1" x14ac:dyDescent="0.3">
      <c r="A4491" s="23" t="s">
        <v>14</v>
      </c>
      <c r="B4491" s="23" t="s">
        <v>5660</v>
      </c>
      <c r="C4491" s="23" t="s">
        <v>5662</v>
      </c>
      <c r="D4491" s="23" t="s">
        <v>5673</v>
      </c>
      <c r="E4491" s="23" t="s">
        <v>5674</v>
      </c>
      <c r="F4491" s="27">
        <v>0.25</v>
      </c>
      <c r="G4491" s="24">
        <v>0</v>
      </c>
      <c r="H4491" s="25">
        <v>31.5594</v>
      </c>
      <c r="I4491" s="25">
        <v>2.4864999999999999</v>
      </c>
      <c r="J4491" s="26">
        <v>32</v>
      </c>
      <c r="K4491" s="26">
        <v>8</v>
      </c>
      <c r="L4491" s="27">
        <v>7.8799999999999995E-2</v>
      </c>
      <c r="M4491" s="28">
        <v>0.42408720999999999</v>
      </c>
      <c r="N4491" s="29">
        <v>0.25</v>
      </c>
      <c r="O4491" s="31" t="s">
        <v>70</v>
      </c>
      <c r="P4491" s="31">
        <v>0.41049861479999999</v>
      </c>
      <c r="Q4491" s="31">
        <v>0.25</v>
      </c>
      <c r="R4491" s="42"/>
      <c r="S4491" s="27">
        <f>IF(A4491="placement",MIN(P4491,IF(R4491="",Q4491,R4491)),"")</f>
        <v>0.25</v>
      </c>
      <c r="T4491" s="28">
        <f>IF($A4491="placement",S4491*J4491,"")</f>
        <v>8</v>
      </c>
      <c r="U4491" s="26">
        <f>IF($A4491="placement",T4491,IF($A4491="site",SUMIF($C:$C,$C4491,$T:$T),IF($A4491="user",SUMIF($B:$B,$B4491,$T:$T),SUM($T:$T))))</f>
        <v>8</v>
      </c>
      <c r="V4491" s="27">
        <f>U4491/J4491</f>
        <v>0.25</v>
      </c>
    </row>
    <row r="4492" spans="1:22" hidden="1" x14ac:dyDescent="0.3">
      <c r="A4492" s="23" t="s">
        <v>14</v>
      </c>
      <c r="B4492" s="23" t="s">
        <v>6052</v>
      </c>
      <c r="C4492" s="23" t="s">
        <v>6054</v>
      </c>
      <c r="D4492" s="23" t="s">
        <v>10966</v>
      </c>
      <c r="E4492" s="23" t="s">
        <v>10967</v>
      </c>
      <c r="F4492" s="27">
        <v>0.25</v>
      </c>
      <c r="G4492" s="24">
        <v>0</v>
      </c>
      <c r="H4492" s="25">
        <v>6.3776000000000002</v>
      </c>
      <c r="I4492" s="25">
        <v>0.23069999999999999</v>
      </c>
      <c r="J4492" s="26">
        <v>32</v>
      </c>
      <c r="K4492" s="26">
        <v>6</v>
      </c>
      <c r="L4492" s="27">
        <v>3.6200000000000003E-2</v>
      </c>
      <c r="M4492" s="28">
        <v>4.5696903999999998</v>
      </c>
      <c r="N4492" s="29">
        <v>3.85</v>
      </c>
      <c r="O4492" s="31" t="s">
        <v>42</v>
      </c>
      <c r="P4492" s="31">
        <v>0.15749215790000001</v>
      </c>
      <c r="Q4492" s="31">
        <v>0.157492157912209</v>
      </c>
      <c r="R4492" s="42"/>
      <c r="S4492" s="27">
        <f>IF(A4492="placement",MIN(P4492,IF(R4492="",Q4492,R4492)),"")</f>
        <v>0.15749215790000001</v>
      </c>
      <c r="T4492" s="28">
        <f>IF($A4492="placement",S4492*J4492,"")</f>
        <v>5.0397490528000004</v>
      </c>
      <c r="U4492" s="26">
        <f>IF($A4492="placement",T4492,IF($A4492="site",SUMIF($C:$C,$C4492,$T:$T),IF($A4492="user",SUMIF($B:$B,$B4492,$T:$T),SUM($T:$T))))</f>
        <v>5.0397490528000004</v>
      </c>
      <c r="V4492" s="27">
        <f>U4492/J4492</f>
        <v>0.15749215790000001</v>
      </c>
    </row>
    <row r="4493" spans="1:22" hidden="1" x14ac:dyDescent="0.3">
      <c r="A4493" s="23" t="s">
        <v>14</v>
      </c>
      <c r="B4493" s="23" t="s">
        <v>6353</v>
      </c>
      <c r="C4493" s="23" t="s">
        <v>6355</v>
      </c>
      <c r="D4493" s="23" t="s">
        <v>6358</v>
      </c>
      <c r="E4493" s="23" t="s">
        <v>6359</v>
      </c>
      <c r="F4493" s="27">
        <v>0.2</v>
      </c>
      <c r="G4493" s="24">
        <v>0</v>
      </c>
      <c r="H4493" s="25">
        <v>2.4110999999999998</v>
      </c>
      <c r="I4493" s="25">
        <v>1.1779999999999999</v>
      </c>
      <c r="J4493" s="26">
        <v>32</v>
      </c>
      <c r="K4493" s="26">
        <v>6</v>
      </c>
      <c r="L4493" s="27">
        <v>0.48859999999999998</v>
      </c>
      <c r="M4493" s="28">
        <v>0.90463254999999998</v>
      </c>
      <c r="N4493" s="29">
        <v>0.5</v>
      </c>
      <c r="O4493" s="31" t="s">
        <v>70</v>
      </c>
      <c r="P4493" s="31">
        <v>0.44728939890000002</v>
      </c>
      <c r="Q4493" s="31">
        <v>0.19999999999999901</v>
      </c>
      <c r="R4493" s="42"/>
      <c r="S4493" s="27">
        <f>IF(A4493="placement",MIN(P4493,IF(R4493="",Q4493,R4493)),"")</f>
        <v>0.19999999999999901</v>
      </c>
      <c r="T4493" s="28">
        <f>IF($A4493="placement",S4493*J4493,"")</f>
        <v>6.3999999999999684</v>
      </c>
      <c r="U4493" s="26">
        <f>IF($A4493="placement",T4493,IF($A4493="site",SUMIF($C:$C,$C4493,$T:$T),IF($A4493="user",SUMIF($B:$B,$B4493,$T:$T),SUM($T:$T))))</f>
        <v>6.3999999999999684</v>
      </c>
      <c r="V4493" s="27">
        <f>U4493/J4493</f>
        <v>0.19999999999999901</v>
      </c>
    </row>
    <row r="4494" spans="1:22" hidden="1" x14ac:dyDescent="0.3">
      <c r="A4494" s="23" t="s">
        <v>14</v>
      </c>
      <c r="B4494" s="23" t="s">
        <v>6638</v>
      </c>
      <c r="C4494" s="23" t="s">
        <v>6639</v>
      </c>
      <c r="D4494" s="23" t="s">
        <v>10286</v>
      </c>
      <c r="E4494" s="23" t="s">
        <v>10287</v>
      </c>
      <c r="F4494" s="27">
        <v>0.25</v>
      </c>
      <c r="G4494" s="24">
        <v>0</v>
      </c>
      <c r="H4494" s="25">
        <v>7.5533000000000001</v>
      </c>
      <c r="I4494" s="25">
        <v>1.0269999999999999</v>
      </c>
      <c r="J4494" s="26">
        <v>32</v>
      </c>
      <c r="K4494" s="26">
        <v>8</v>
      </c>
      <c r="L4494" s="27">
        <v>0.13600000000000001</v>
      </c>
      <c r="M4494" s="28">
        <v>1.04926276</v>
      </c>
      <c r="N4494" s="29">
        <v>0.7</v>
      </c>
      <c r="O4494" s="31" t="s">
        <v>42</v>
      </c>
      <c r="P4494" s="31">
        <v>0.3328649172</v>
      </c>
      <c r="Q4494" s="31">
        <v>0.249999999999999</v>
      </c>
      <c r="R4494" s="42"/>
      <c r="S4494" s="27">
        <f>IF(A4494="placement",MIN(P4494,IF(R4494="",Q4494,R4494)),"")</f>
        <v>0.249999999999999</v>
      </c>
      <c r="T4494" s="28">
        <f>IF($A4494="placement",S4494*J4494,"")</f>
        <v>7.999999999999968</v>
      </c>
      <c r="U4494" s="26">
        <f>IF($A4494="placement",T4494,IF($A4494="site",SUMIF($C:$C,$C4494,$T:$T),IF($A4494="user",SUMIF($B:$B,$B4494,$T:$T),SUM($T:$T))))</f>
        <v>7.999999999999968</v>
      </c>
      <c r="V4494" s="27">
        <f>U4494/J4494</f>
        <v>0.249999999999999</v>
      </c>
    </row>
    <row r="4495" spans="1:22" hidden="1" x14ac:dyDescent="0.3">
      <c r="A4495" s="23" t="s">
        <v>14</v>
      </c>
      <c r="B4495" s="23" t="s">
        <v>6638</v>
      </c>
      <c r="C4495" s="23" t="s">
        <v>6639</v>
      </c>
      <c r="D4495" s="23" t="s">
        <v>6772</v>
      </c>
      <c r="E4495" s="23" t="s">
        <v>6773</v>
      </c>
      <c r="F4495" s="27">
        <v>0.25</v>
      </c>
      <c r="G4495" s="24">
        <v>0</v>
      </c>
      <c r="H4495" s="25">
        <v>5.8289</v>
      </c>
      <c r="I4495" s="25">
        <v>1.4975000000000001</v>
      </c>
      <c r="J4495" s="26">
        <v>32</v>
      </c>
      <c r="K4495" s="26">
        <v>8</v>
      </c>
      <c r="L4495" s="27">
        <v>0.25690000000000002</v>
      </c>
      <c r="M4495" s="28">
        <v>0.71548294999999995</v>
      </c>
      <c r="N4495" s="29">
        <v>0.3</v>
      </c>
      <c r="O4495" s="31" t="s">
        <v>12</v>
      </c>
      <c r="P4495" s="31">
        <v>0.58070279530000002</v>
      </c>
      <c r="Q4495" s="31">
        <v>0.25</v>
      </c>
      <c r="R4495" s="42"/>
      <c r="S4495" s="27">
        <f>IF(A4495="placement",MIN(P4495,IF(R4495="",Q4495,R4495)),"")</f>
        <v>0.25</v>
      </c>
      <c r="T4495" s="28">
        <f>IF($A4495="placement",S4495*J4495,"")</f>
        <v>8</v>
      </c>
      <c r="U4495" s="26">
        <f>IF($A4495="placement",T4495,IF($A4495="site",SUMIF($C:$C,$C4495,$T:$T),IF($A4495="user",SUMIF($B:$B,$B4495,$T:$T),SUM($T:$T))))</f>
        <v>8</v>
      </c>
      <c r="V4495" s="27">
        <f>U4495/J4495</f>
        <v>0.25</v>
      </c>
    </row>
    <row r="4496" spans="1:22" hidden="1" x14ac:dyDescent="0.3">
      <c r="A4496" s="23" t="s">
        <v>14</v>
      </c>
      <c r="B4496" s="23" t="s">
        <v>6638</v>
      </c>
      <c r="C4496" s="23" t="s">
        <v>6639</v>
      </c>
      <c r="D4496" s="32" t="s">
        <v>6804</v>
      </c>
      <c r="E4496" s="23" t="s">
        <v>6805</v>
      </c>
      <c r="F4496" s="27">
        <v>0.25</v>
      </c>
      <c r="G4496" s="24">
        <v>0</v>
      </c>
      <c r="H4496" s="25">
        <v>6.4569000000000001</v>
      </c>
      <c r="I4496" s="25">
        <v>1.5039</v>
      </c>
      <c r="J4496" s="26">
        <v>32</v>
      </c>
      <c r="K4496" s="26">
        <v>8</v>
      </c>
      <c r="L4496" s="27">
        <v>0.2329</v>
      </c>
      <c r="M4496" s="28">
        <v>0.69820937000000005</v>
      </c>
      <c r="N4496" s="29">
        <v>0.3</v>
      </c>
      <c r="O4496" s="31" t="s">
        <v>12</v>
      </c>
      <c r="P4496" s="31">
        <v>0.57032945349999997</v>
      </c>
      <c r="Q4496" s="31">
        <v>0.25</v>
      </c>
      <c r="R4496" s="42"/>
      <c r="S4496" s="27">
        <f>IF(A4496="placement",MIN(P4496,IF(R4496="",Q4496,R4496)),"")</f>
        <v>0.25</v>
      </c>
      <c r="T4496" s="28">
        <f>IF($A4496="placement",S4496*J4496,"")</f>
        <v>8</v>
      </c>
      <c r="U4496" s="26">
        <f>IF($A4496="placement",T4496,IF($A4496="site",SUMIF($C:$C,$C4496,$T:$T),IF($A4496="user",SUMIF($B:$B,$B4496,$T:$T),SUM($T:$T))))</f>
        <v>8</v>
      </c>
      <c r="V4496" s="27">
        <f>U4496/J4496</f>
        <v>0.25</v>
      </c>
    </row>
    <row r="4497" spans="1:22" hidden="1" x14ac:dyDescent="0.3">
      <c r="A4497" s="23" t="s">
        <v>14</v>
      </c>
      <c r="B4497" s="23" t="s">
        <v>7417</v>
      </c>
      <c r="C4497" s="23" t="s">
        <v>7418</v>
      </c>
      <c r="D4497" s="23" t="s">
        <v>7430</v>
      </c>
      <c r="E4497" s="23" t="s">
        <v>7431</v>
      </c>
      <c r="F4497" s="27">
        <v>0.25</v>
      </c>
      <c r="G4497" s="24">
        <v>0</v>
      </c>
      <c r="H4497" s="25">
        <v>9.7220999999999993</v>
      </c>
      <c r="I4497" s="25">
        <v>4.2064000000000004</v>
      </c>
      <c r="J4497" s="26">
        <v>32</v>
      </c>
      <c r="K4497" s="26">
        <v>8</v>
      </c>
      <c r="L4497" s="27">
        <v>0.43269999999999997</v>
      </c>
      <c r="M4497" s="28">
        <v>0.25106469999999997</v>
      </c>
      <c r="N4497" s="29">
        <v>0.09</v>
      </c>
      <c r="O4497" s="31" t="s">
        <v>12</v>
      </c>
      <c r="P4497" s="31">
        <v>0.64152666179999995</v>
      </c>
      <c r="Q4497" s="31">
        <v>0.25</v>
      </c>
      <c r="R4497" s="42"/>
      <c r="S4497" s="27">
        <f>IF(A4497="placement",MIN(P4497,IF(R4497="",Q4497,R4497)),"")</f>
        <v>0.25</v>
      </c>
      <c r="T4497" s="28">
        <f>IF($A4497="placement",S4497*J4497,"")</f>
        <v>8</v>
      </c>
      <c r="U4497" s="26">
        <f>IF($A4497="placement",T4497,IF($A4497="site",SUMIF($C:$C,$C4497,$T:$T),IF($A4497="user",SUMIF($B:$B,$B4497,$T:$T),SUM($T:$T))))</f>
        <v>8</v>
      </c>
      <c r="V4497" s="27">
        <f>U4497/J4497</f>
        <v>0.25</v>
      </c>
    </row>
    <row r="4498" spans="1:22" hidden="1" x14ac:dyDescent="0.3">
      <c r="A4498" s="23" t="s">
        <v>14</v>
      </c>
      <c r="B4498" s="23" t="s">
        <v>7689</v>
      </c>
      <c r="C4498" s="23" t="s">
        <v>7690</v>
      </c>
      <c r="D4498" s="23" t="s">
        <v>7711</v>
      </c>
      <c r="E4498" s="23" t="s">
        <v>7712</v>
      </c>
      <c r="F4498" s="27">
        <v>0.1</v>
      </c>
      <c r="G4498" s="24">
        <v>0</v>
      </c>
      <c r="H4498" s="25">
        <v>10.430899999999999</v>
      </c>
      <c r="I4498" s="25">
        <v>2.1911999999999998</v>
      </c>
      <c r="J4498" s="26">
        <v>32</v>
      </c>
      <c r="K4498" s="26">
        <v>3</v>
      </c>
      <c r="L4498" s="27">
        <v>0.21010000000000001</v>
      </c>
      <c r="M4498" s="28">
        <v>0.48381523999999998</v>
      </c>
      <c r="N4498" s="29">
        <v>0.3</v>
      </c>
      <c r="O4498" s="31" t="s">
        <v>12</v>
      </c>
      <c r="P4498" s="31">
        <v>0.3799285811</v>
      </c>
      <c r="Q4498" s="31">
        <v>9.9999999999999895E-2</v>
      </c>
      <c r="R4498" s="42"/>
      <c r="S4498" s="27">
        <f>IF(A4498="placement",MIN(P4498,IF(R4498="",Q4498,R4498)),"")</f>
        <v>9.9999999999999895E-2</v>
      </c>
      <c r="T4498" s="28">
        <f>IF($A4498="placement",S4498*J4498,"")</f>
        <v>3.1999999999999966</v>
      </c>
      <c r="U4498" s="26">
        <f>IF($A4498="placement",T4498,IF($A4498="site",SUMIF($C:$C,$C4498,$T:$T),IF($A4498="user",SUMIF($B:$B,$B4498,$T:$T),SUM($T:$T))))</f>
        <v>3.1999999999999966</v>
      </c>
      <c r="V4498" s="27">
        <f>U4498/J4498</f>
        <v>9.9999999999999895E-2</v>
      </c>
    </row>
    <row r="4499" spans="1:22" hidden="1" x14ac:dyDescent="0.3">
      <c r="A4499" s="23" t="s">
        <v>14</v>
      </c>
      <c r="B4499" s="23" t="s">
        <v>7689</v>
      </c>
      <c r="C4499" s="23" t="s">
        <v>7690</v>
      </c>
      <c r="D4499" s="32" t="s">
        <v>7817</v>
      </c>
      <c r="E4499" s="23" t="s">
        <v>7818</v>
      </c>
      <c r="F4499" s="27">
        <v>0.25</v>
      </c>
      <c r="G4499" s="24">
        <v>0</v>
      </c>
      <c r="H4499" s="25">
        <v>24.851900000000001</v>
      </c>
      <c r="I4499" s="25">
        <v>1.9191</v>
      </c>
      <c r="J4499" s="26">
        <v>32</v>
      </c>
      <c r="K4499" s="26">
        <v>7</v>
      </c>
      <c r="L4499" s="27">
        <v>7.7200000000000005E-2</v>
      </c>
      <c r="M4499" s="28">
        <v>0.55152416999999998</v>
      </c>
      <c r="N4499" s="29">
        <v>0.37</v>
      </c>
      <c r="O4499" s="31" t="s">
        <v>12</v>
      </c>
      <c r="P4499" s="31">
        <v>0.32913185490000002</v>
      </c>
      <c r="Q4499" s="31">
        <v>0.25</v>
      </c>
      <c r="R4499" s="42"/>
      <c r="S4499" s="27">
        <f>IF(A4499="placement",MIN(P4499,IF(R4499="",Q4499,R4499)),"")</f>
        <v>0.25</v>
      </c>
      <c r="T4499" s="28">
        <f>IF($A4499="placement",S4499*J4499,"")</f>
        <v>8</v>
      </c>
      <c r="U4499" s="26">
        <f>IF($A4499="placement",T4499,IF($A4499="site",SUMIF($C:$C,$C4499,$T:$T),IF($A4499="user",SUMIF($B:$B,$B4499,$T:$T),SUM($T:$T))))</f>
        <v>8</v>
      </c>
      <c r="V4499" s="27">
        <f>U4499/J4499</f>
        <v>0.25</v>
      </c>
    </row>
    <row r="4500" spans="1:22" hidden="1" x14ac:dyDescent="0.3">
      <c r="A4500" s="23" t="s">
        <v>14</v>
      </c>
      <c r="B4500" s="23" t="s">
        <v>7987</v>
      </c>
      <c r="C4500" s="23" t="s">
        <v>7988</v>
      </c>
      <c r="D4500" s="23" t="s">
        <v>8013</v>
      </c>
      <c r="E4500" s="23" t="s">
        <v>8014</v>
      </c>
      <c r="F4500" s="27">
        <v>0.33</v>
      </c>
      <c r="G4500" s="24">
        <v>0</v>
      </c>
      <c r="H4500" s="25">
        <v>4.3464</v>
      </c>
      <c r="I4500" s="25">
        <v>1.5522</v>
      </c>
      <c r="J4500" s="26">
        <v>32</v>
      </c>
      <c r="K4500" s="26">
        <v>11</v>
      </c>
      <c r="L4500" s="27">
        <v>0.35709999999999997</v>
      </c>
      <c r="M4500" s="28">
        <v>0.69385209999999997</v>
      </c>
      <c r="N4500" s="29">
        <v>0.34</v>
      </c>
      <c r="O4500" s="31" t="s">
        <v>12</v>
      </c>
      <c r="P4500" s="31">
        <v>0.50998202690000005</v>
      </c>
      <c r="Q4500" s="31">
        <v>0.33</v>
      </c>
      <c r="R4500" s="42"/>
      <c r="S4500" s="27">
        <f>IF(A4500="placement",MIN(P4500,IF(R4500="",Q4500,R4500)),"")</f>
        <v>0.33</v>
      </c>
      <c r="T4500" s="28">
        <f>IF($A4500="placement",S4500*J4500,"")</f>
        <v>10.56</v>
      </c>
      <c r="U4500" s="26">
        <f>IF($A4500="placement",T4500,IF($A4500="site",SUMIF($C:$C,$C4500,$T:$T),IF($A4500="user",SUMIF($B:$B,$B4500,$T:$T),SUM($T:$T))))</f>
        <v>10.56</v>
      </c>
      <c r="V4500" s="27">
        <f>U4500/J4500</f>
        <v>0.33</v>
      </c>
    </row>
    <row r="4501" spans="1:22" hidden="1" x14ac:dyDescent="0.3">
      <c r="A4501" s="23" t="s">
        <v>14</v>
      </c>
      <c r="B4501" s="23" t="s">
        <v>8615</v>
      </c>
      <c r="C4501" s="23" t="s">
        <v>8616</v>
      </c>
      <c r="D4501" s="32" t="s">
        <v>8633</v>
      </c>
      <c r="E4501" s="23" t="s">
        <v>8634</v>
      </c>
      <c r="F4501" s="27">
        <v>0.25</v>
      </c>
      <c r="G4501" s="24">
        <v>0</v>
      </c>
      <c r="H4501" s="25">
        <v>4.0506000000000002</v>
      </c>
      <c r="I4501" s="25">
        <v>0.51659999999999995</v>
      </c>
      <c r="J4501" s="26">
        <v>32</v>
      </c>
      <c r="K4501" s="26">
        <v>7</v>
      </c>
      <c r="L4501" s="27">
        <v>0.1275</v>
      </c>
      <c r="M4501" s="28">
        <v>2.0521083899999999</v>
      </c>
      <c r="N4501" s="29">
        <v>1.6</v>
      </c>
      <c r="O4501" s="31" t="s">
        <v>12</v>
      </c>
      <c r="P4501" s="31">
        <v>0.22031408960000001</v>
      </c>
      <c r="Q4501" s="31">
        <v>0.22031408956470699</v>
      </c>
      <c r="R4501" s="42"/>
      <c r="S4501" s="27">
        <f>IF(A4501="placement",MIN(P4501,IF(R4501="",Q4501,R4501)),"")</f>
        <v>0.22031408956470699</v>
      </c>
      <c r="T4501" s="28">
        <f>IF($A4501="placement",S4501*J4501,"")</f>
        <v>7.0500508660706238</v>
      </c>
      <c r="U4501" s="26">
        <f>IF($A4501="placement",T4501,IF($A4501="site",SUMIF($C:$C,$C4501,$T:$T),IF($A4501="user",SUMIF($B:$B,$B4501,$T:$T),SUM($T:$T))))</f>
        <v>7.0500508660706238</v>
      </c>
      <c r="V4501" s="27">
        <f>U4501/J4501</f>
        <v>0.22031408956470699</v>
      </c>
    </row>
    <row r="4502" spans="1:22" hidden="1" x14ac:dyDescent="0.3">
      <c r="A4502" s="23" t="s">
        <v>14</v>
      </c>
      <c r="B4502" s="23" t="s">
        <v>8753</v>
      </c>
      <c r="C4502" s="23" t="s">
        <v>8755</v>
      </c>
      <c r="D4502" s="23" t="s">
        <v>11142</v>
      </c>
      <c r="E4502" s="23" t="s">
        <v>11143</v>
      </c>
      <c r="F4502" s="27">
        <v>0.25</v>
      </c>
      <c r="G4502" s="24">
        <v>0</v>
      </c>
      <c r="H4502" s="25">
        <v>3.3538999999999999</v>
      </c>
      <c r="I4502" s="25">
        <v>0.96260000000000001</v>
      </c>
      <c r="J4502" s="26">
        <v>32</v>
      </c>
      <c r="K4502" s="26">
        <v>8</v>
      </c>
      <c r="L4502" s="27">
        <v>0.28699999999999998</v>
      </c>
      <c r="M4502" s="28">
        <v>1.10210729</v>
      </c>
      <c r="N4502" s="29">
        <v>0.66</v>
      </c>
      <c r="O4502" s="31" t="s">
        <v>12</v>
      </c>
      <c r="P4502" s="31">
        <v>0.40114723530000002</v>
      </c>
      <c r="Q4502" s="31">
        <v>0.25</v>
      </c>
      <c r="R4502" s="42"/>
      <c r="S4502" s="27">
        <f>IF(A4502="placement",MIN(P4502,IF(R4502="",Q4502,R4502)),"")</f>
        <v>0.25</v>
      </c>
      <c r="T4502" s="28">
        <f>IF($A4502="placement",S4502*J4502,"")</f>
        <v>8</v>
      </c>
      <c r="U4502" s="26">
        <f>IF($A4502="placement",T4502,IF($A4502="site",SUMIF($C:$C,$C4502,$T:$T),IF($A4502="user",SUMIF($B:$B,$B4502,$T:$T),SUM($T:$T))))</f>
        <v>8</v>
      </c>
      <c r="V4502" s="27">
        <f>U4502/J4502</f>
        <v>0.25</v>
      </c>
    </row>
    <row r="4503" spans="1:22" hidden="1" x14ac:dyDescent="0.3">
      <c r="A4503" s="23" t="s">
        <v>14</v>
      </c>
      <c r="B4503" s="23" t="s">
        <v>9186</v>
      </c>
      <c r="C4503" s="23" t="s">
        <v>9188</v>
      </c>
      <c r="D4503" s="23" t="s">
        <v>9195</v>
      </c>
      <c r="E4503" s="23" t="s">
        <v>9196</v>
      </c>
      <c r="F4503" s="27">
        <v>0.25</v>
      </c>
      <c r="G4503" s="24">
        <v>0</v>
      </c>
      <c r="H4503" s="25">
        <v>17.826699999999999</v>
      </c>
      <c r="I4503" s="25">
        <v>0.99060000000000004</v>
      </c>
      <c r="J4503" s="26">
        <v>32</v>
      </c>
      <c r="K4503" s="26">
        <v>8</v>
      </c>
      <c r="L4503" s="27">
        <v>5.5599999999999997E-2</v>
      </c>
      <c r="M4503" s="28">
        <v>1.0744826599999999</v>
      </c>
      <c r="N4503" s="29">
        <v>0.77</v>
      </c>
      <c r="O4503" s="31" t="s">
        <v>42</v>
      </c>
      <c r="P4503" s="31">
        <v>0.28337605690000001</v>
      </c>
      <c r="Q4503" s="31">
        <v>0.25</v>
      </c>
      <c r="R4503" s="42"/>
      <c r="S4503" s="27">
        <f>IF(A4503="placement",MIN(P4503,IF(R4503="",Q4503,R4503)),"")</f>
        <v>0.25</v>
      </c>
      <c r="T4503" s="28">
        <f>IF($A4503="placement",S4503*J4503,"")</f>
        <v>8</v>
      </c>
      <c r="U4503" s="26">
        <f>IF($A4503="placement",T4503,IF($A4503="site",SUMIF($C:$C,$C4503,$T:$T),IF($A4503="user",SUMIF($B:$B,$B4503,$T:$T),SUM($T:$T))))</f>
        <v>8</v>
      </c>
      <c r="V4503" s="27">
        <f>U4503/J4503</f>
        <v>0.25</v>
      </c>
    </row>
    <row r="4504" spans="1:22" hidden="1" x14ac:dyDescent="0.3">
      <c r="A4504" s="23" t="s">
        <v>14</v>
      </c>
      <c r="B4504" s="23" t="s">
        <v>9186</v>
      </c>
      <c r="C4504" s="23" t="s">
        <v>9188</v>
      </c>
      <c r="D4504" s="23" t="s">
        <v>9219</v>
      </c>
      <c r="E4504" s="23" t="s">
        <v>9220</v>
      </c>
      <c r="F4504" s="27">
        <v>0.33</v>
      </c>
      <c r="G4504" s="24">
        <v>0</v>
      </c>
      <c r="H4504" s="25">
        <v>17.526900000000001</v>
      </c>
      <c r="I4504" s="25">
        <v>0.99270000000000003</v>
      </c>
      <c r="J4504" s="26">
        <v>32</v>
      </c>
      <c r="K4504" s="26">
        <v>7</v>
      </c>
      <c r="L4504" s="27">
        <v>5.6599999999999998E-2</v>
      </c>
      <c r="M4504" s="28">
        <v>1.0629155299999999</v>
      </c>
      <c r="N4504" s="29">
        <v>0.82</v>
      </c>
      <c r="O4504" s="31" t="s">
        <v>12</v>
      </c>
      <c r="P4504" s="31">
        <v>0.22853700139999999</v>
      </c>
      <c r="Q4504" s="31">
        <v>0.22853700143510799</v>
      </c>
      <c r="R4504" s="42"/>
      <c r="S4504" s="27">
        <f>IF(A4504="placement",MIN(P4504,IF(R4504="",Q4504,R4504)),"")</f>
        <v>0.22853700139999999</v>
      </c>
      <c r="T4504" s="28">
        <f>IF($A4504="placement",S4504*J4504,"")</f>
        <v>7.3131840447999998</v>
      </c>
      <c r="U4504" s="26">
        <f>IF($A4504="placement",T4504,IF($A4504="site",SUMIF($C:$C,$C4504,$T:$T),IF($A4504="user",SUMIF($B:$B,$B4504,$T:$T),SUM($T:$T))))</f>
        <v>7.3131840447999998</v>
      </c>
      <c r="V4504" s="27">
        <f>U4504/J4504</f>
        <v>0.22853700139999999</v>
      </c>
    </row>
    <row r="4505" spans="1:22" hidden="1" x14ac:dyDescent="0.3">
      <c r="A4505" s="23" t="s">
        <v>14</v>
      </c>
      <c r="B4505" s="23" t="s">
        <v>9186</v>
      </c>
      <c r="C4505" s="23" t="s">
        <v>9188</v>
      </c>
      <c r="D4505" s="32" t="s">
        <v>9259</v>
      </c>
      <c r="E4505" s="23" t="s">
        <v>9260</v>
      </c>
      <c r="F4505" s="27">
        <v>0.25</v>
      </c>
      <c r="G4505" s="24">
        <v>0</v>
      </c>
      <c r="H4505" s="25">
        <v>25.0182</v>
      </c>
      <c r="I4505" s="25">
        <v>1.0613999999999999</v>
      </c>
      <c r="J4505" s="26">
        <v>32</v>
      </c>
      <c r="K4505" s="26">
        <v>7</v>
      </c>
      <c r="L4505" s="27">
        <v>4.24E-2</v>
      </c>
      <c r="M4505" s="28">
        <v>1.00588196</v>
      </c>
      <c r="N4505" s="29">
        <v>0.77</v>
      </c>
      <c r="O4505" s="31" t="s">
        <v>42</v>
      </c>
      <c r="P4505" s="31">
        <v>0.2345026227</v>
      </c>
      <c r="Q4505" s="31">
        <v>0.234502622705133</v>
      </c>
      <c r="R4505" s="42"/>
      <c r="S4505" s="27">
        <f>IF(A4505="placement",MIN(P4505,IF(R4505="",Q4505,R4505)),"")</f>
        <v>0.2345026227</v>
      </c>
      <c r="T4505" s="28">
        <f>IF($A4505="placement",S4505*J4505,"")</f>
        <v>7.5040839263999999</v>
      </c>
      <c r="U4505" s="26">
        <f>IF($A4505="placement",T4505,IF($A4505="site",SUMIF($C:$C,$C4505,$T:$T),IF($A4505="user",SUMIF($B:$B,$B4505,$T:$T),SUM($T:$T))))</f>
        <v>7.5040839263999999</v>
      </c>
      <c r="V4505" s="27">
        <f>U4505/J4505</f>
        <v>0.2345026227</v>
      </c>
    </row>
    <row r="4506" spans="1:22" hidden="1" x14ac:dyDescent="0.3">
      <c r="A4506" s="23" t="s">
        <v>14</v>
      </c>
      <c r="B4506" s="23" t="s">
        <v>9186</v>
      </c>
      <c r="C4506" s="23" t="s">
        <v>9188</v>
      </c>
      <c r="D4506" s="23" t="s">
        <v>9273</v>
      </c>
      <c r="E4506" s="23" t="s">
        <v>9274</v>
      </c>
      <c r="F4506" s="27">
        <v>0.25</v>
      </c>
      <c r="G4506" s="24">
        <v>0</v>
      </c>
      <c r="H4506" s="25">
        <v>6.8438999999999997</v>
      </c>
      <c r="I4506" s="25">
        <v>0.95940000000000003</v>
      </c>
      <c r="J4506" s="26">
        <v>32</v>
      </c>
      <c r="K4506" s="26">
        <v>8</v>
      </c>
      <c r="L4506" s="27">
        <v>0.14019999999999999</v>
      </c>
      <c r="M4506" s="28">
        <v>1.11808503</v>
      </c>
      <c r="N4506" s="29">
        <v>0.82</v>
      </c>
      <c r="O4506" s="31" t="s">
        <v>42</v>
      </c>
      <c r="P4506" s="31">
        <v>0.26660318309999997</v>
      </c>
      <c r="Q4506" s="31">
        <v>0.25</v>
      </c>
      <c r="R4506" s="42"/>
      <c r="S4506" s="27">
        <f>IF(A4506="placement",MIN(P4506,IF(R4506="",Q4506,R4506)),"")</f>
        <v>0.25</v>
      </c>
      <c r="T4506" s="28">
        <f>IF($A4506="placement",S4506*J4506,"")</f>
        <v>8</v>
      </c>
      <c r="U4506" s="26">
        <f>IF($A4506="placement",T4506,IF($A4506="site",SUMIF($C:$C,$C4506,$T:$T),IF($A4506="user",SUMIF($B:$B,$B4506,$T:$T),SUM($T:$T))))</f>
        <v>8</v>
      </c>
      <c r="V4506" s="27">
        <f>U4506/J4506</f>
        <v>0.25</v>
      </c>
    </row>
    <row r="4507" spans="1:22" hidden="1" x14ac:dyDescent="0.3">
      <c r="A4507" s="23" t="s">
        <v>14</v>
      </c>
      <c r="B4507" s="23" t="s">
        <v>9186</v>
      </c>
      <c r="C4507" s="23" t="s">
        <v>9188</v>
      </c>
      <c r="D4507" s="23" t="s">
        <v>9283</v>
      </c>
      <c r="E4507" s="23" t="s">
        <v>9284</v>
      </c>
      <c r="F4507" s="27">
        <v>0.33</v>
      </c>
      <c r="G4507" s="24">
        <v>0</v>
      </c>
      <c r="H4507" s="25">
        <v>18.8018</v>
      </c>
      <c r="I4507" s="25">
        <v>0.92369999999999997</v>
      </c>
      <c r="J4507" s="26">
        <v>32</v>
      </c>
      <c r="K4507" s="26">
        <v>6</v>
      </c>
      <c r="L4507" s="27">
        <v>4.9099999999999998E-2</v>
      </c>
      <c r="M4507" s="28">
        <v>1.13889576</v>
      </c>
      <c r="N4507" s="29">
        <v>0.93</v>
      </c>
      <c r="O4507" s="31" t="s">
        <v>12</v>
      </c>
      <c r="P4507" s="31">
        <v>0.18341956249999999</v>
      </c>
      <c r="Q4507" s="31">
        <v>0.18341956247199201</v>
      </c>
      <c r="R4507" s="42"/>
      <c r="S4507" s="27">
        <f>IF(A4507="placement",MIN(P4507,IF(R4507="",Q4507,R4507)),"")</f>
        <v>0.18341956247199201</v>
      </c>
      <c r="T4507" s="28">
        <f>IF($A4507="placement",S4507*J4507,"")</f>
        <v>5.8694259991037443</v>
      </c>
      <c r="U4507" s="26">
        <f>IF($A4507="placement",T4507,IF($A4507="site",SUMIF($C:$C,$C4507,$T:$T),IF($A4507="user",SUMIF($B:$B,$B4507,$T:$T),SUM($T:$T))))</f>
        <v>5.8694259991037443</v>
      </c>
      <c r="V4507" s="27">
        <f>U4507/J4507</f>
        <v>0.18341956247199201</v>
      </c>
    </row>
    <row r="4508" spans="1:22" hidden="1" x14ac:dyDescent="0.3">
      <c r="A4508" s="23" t="s">
        <v>14</v>
      </c>
      <c r="B4508" s="23" t="s">
        <v>126</v>
      </c>
      <c r="C4508" s="23" t="s">
        <v>128</v>
      </c>
      <c r="D4508" s="23" t="s">
        <v>133</v>
      </c>
      <c r="E4508" s="23" t="s">
        <v>134</v>
      </c>
      <c r="F4508" s="27">
        <v>0.25</v>
      </c>
      <c r="G4508" s="24">
        <v>0</v>
      </c>
      <c r="H4508" s="25">
        <v>4.5579999999999998</v>
      </c>
      <c r="I4508" s="25">
        <v>0.57999999999999996</v>
      </c>
      <c r="J4508" s="26">
        <v>31</v>
      </c>
      <c r="K4508" s="26">
        <v>7</v>
      </c>
      <c r="L4508" s="27">
        <v>0.12720000000000001</v>
      </c>
      <c r="M4508" s="28">
        <v>1.7721921199999999</v>
      </c>
      <c r="N4508" s="29">
        <v>1.3</v>
      </c>
      <c r="O4508" s="31" t="s">
        <v>12</v>
      </c>
      <c r="P4508" s="31">
        <v>0.26644521970000001</v>
      </c>
      <c r="Q4508" s="31">
        <v>0.249999999999999</v>
      </c>
      <c r="R4508" s="42"/>
      <c r="S4508" s="27">
        <f>IF(A4508="placement",MIN(P4508,IF(R4508="",Q4508,R4508)),"")</f>
        <v>0.249999999999999</v>
      </c>
      <c r="T4508" s="28">
        <f>IF($A4508="placement",S4508*J4508,"")</f>
        <v>7.7499999999999689</v>
      </c>
      <c r="U4508" s="26">
        <f>IF($A4508="placement",T4508,IF($A4508="site",SUMIF($C:$C,$C4508,$T:$T),IF($A4508="user",SUMIF($B:$B,$B4508,$T:$T),SUM($T:$T))))</f>
        <v>7.7499999999999689</v>
      </c>
      <c r="V4508" s="27">
        <f>U4508/J4508</f>
        <v>0.249999999999999</v>
      </c>
    </row>
    <row r="4509" spans="1:22" hidden="1" x14ac:dyDescent="0.3">
      <c r="A4509" s="23" t="s">
        <v>14</v>
      </c>
      <c r="B4509" s="23" t="s">
        <v>251</v>
      </c>
      <c r="C4509" s="23" t="s">
        <v>252</v>
      </c>
      <c r="D4509" s="23" t="s">
        <v>257</v>
      </c>
      <c r="E4509" s="23" t="s">
        <v>258</v>
      </c>
      <c r="F4509" s="27">
        <v>0.25</v>
      </c>
      <c r="G4509" s="24">
        <v>0</v>
      </c>
      <c r="H4509" s="25">
        <v>3.6968999999999999</v>
      </c>
      <c r="I4509" s="25">
        <v>0.66620000000000001</v>
      </c>
      <c r="J4509" s="26">
        <v>31</v>
      </c>
      <c r="K4509" s="26">
        <v>8</v>
      </c>
      <c r="L4509" s="27">
        <v>0.1802</v>
      </c>
      <c r="M4509" s="28">
        <v>1.5529323500000001</v>
      </c>
      <c r="N4509" s="29">
        <v>1</v>
      </c>
      <c r="O4509" s="31" t="s">
        <v>12</v>
      </c>
      <c r="P4509" s="31">
        <v>0.3560569448</v>
      </c>
      <c r="Q4509" s="31">
        <v>0.25</v>
      </c>
      <c r="R4509" s="42"/>
      <c r="S4509" s="27">
        <f>IF(A4509="placement",MIN(P4509,IF(R4509="",Q4509,R4509)),"")</f>
        <v>0.25</v>
      </c>
      <c r="T4509" s="28">
        <f>IF($A4509="placement",S4509*J4509,"")</f>
        <v>7.75</v>
      </c>
      <c r="U4509" s="26">
        <f>IF($A4509="placement",T4509,IF($A4509="site",SUMIF($C:$C,$C4509,$T:$T),IF($A4509="user",SUMIF($B:$B,$B4509,$T:$T),SUM($T:$T))))</f>
        <v>7.75</v>
      </c>
      <c r="V4509" s="27">
        <f>U4509/J4509</f>
        <v>0.25</v>
      </c>
    </row>
    <row r="4510" spans="1:22" hidden="1" x14ac:dyDescent="0.3">
      <c r="A4510" s="23" t="s">
        <v>14</v>
      </c>
      <c r="B4510" s="23" t="s">
        <v>1017</v>
      </c>
      <c r="C4510" s="23" t="s">
        <v>1019</v>
      </c>
      <c r="D4510" s="23" t="s">
        <v>1036</v>
      </c>
      <c r="E4510" s="23" t="s">
        <v>1037</v>
      </c>
      <c r="F4510" s="27">
        <v>0.25</v>
      </c>
      <c r="G4510" s="24">
        <v>0</v>
      </c>
      <c r="H4510" s="25">
        <v>11.132300000000001</v>
      </c>
      <c r="I4510" s="25">
        <v>1.3021</v>
      </c>
      <c r="J4510" s="26">
        <v>31</v>
      </c>
      <c r="K4510" s="26">
        <v>8</v>
      </c>
      <c r="L4510" s="27">
        <v>0.11700000000000001</v>
      </c>
      <c r="M4510" s="28">
        <v>0.79765770999999996</v>
      </c>
      <c r="N4510" s="29">
        <v>0.6</v>
      </c>
      <c r="O4510" s="31" t="s">
        <v>12</v>
      </c>
      <c r="P4510" s="31">
        <v>0.2477976522</v>
      </c>
      <c r="Q4510" s="31">
        <v>0.24779765220441</v>
      </c>
      <c r="R4510" s="42"/>
      <c r="S4510" s="27">
        <f>IF(A4510="placement",MIN(P4510,IF(R4510="",Q4510,R4510)),"")</f>
        <v>0.2477976522</v>
      </c>
      <c r="T4510" s="28">
        <f>IF($A4510="placement",S4510*J4510,"")</f>
        <v>7.6817272181999998</v>
      </c>
      <c r="U4510" s="26">
        <f>IF($A4510="placement",T4510,IF($A4510="site",SUMIF($C:$C,$C4510,$T:$T),IF($A4510="user",SUMIF($B:$B,$B4510,$T:$T),SUM($T:$T))))</f>
        <v>7.6817272181999998</v>
      </c>
      <c r="V4510" s="27">
        <f>U4510/J4510</f>
        <v>0.2477976522</v>
      </c>
    </row>
    <row r="4511" spans="1:22" hidden="1" x14ac:dyDescent="0.3">
      <c r="A4511" s="23" t="s">
        <v>14</v>
      </c>
      <c r="B4511" s="23" t="s">
        <v>1220</v>
      </c>
      <c r="C4511" s="23" t="s">
        <v>1222</v>
      </c>
      <c r="D4511" s="23" t="s">
        <v>1225</v>
      </c>
      <c r="E4511" s="23" t="s">
        <v>1226</v>
      </c>
      <c r="F4511" s="27">
        <v>0.15</v>
      </c>
      <c r="G4511" s="24">
        <v>0</v>
      </c>
      <c r="H4511" s="25">
        <v>1.3136000000000001</v>
      </c>
      <c r="I4511" s="25">
        <v>0.4985</v>
      </c>
      <c r="J4511" s="26">
        <v>31</v>
      </c>
      <c r="K4511" s="26">
        <v>5</v>
      </c>
      <c r="L4511" s="27">
        <v>0.3795</v>
      </c>
      <c r="M4511" s="28">
        <v>2.0695945</v>
      </c>
      <c r="N4511" s="29">
        <v>1.25</v>
      </c>
      <c r="O4511" s="31" t="s">
        <v>42</v>
      </c>
      <c r="P4511" s="31">
        <v>0.39601694859999997</v>
      </c>
      <c r="Q4511" s="31">
        <v>0.15</v>
      </c>
      <c r="R4511" s="42"/>
      <c r="S4511" s="27">
        <f>IF(A4511="placement",MIN(P4511,IF(R4511="",Q4511,R4511)),"")</f>
        <v>0.15</v>
      </c>
      <c r="T4511" s="28">
        <f>IF($A4511="placement",S4511*J4511,"")</f>
        <v>4.6499999999999995</v>
      </c>
      <c r="U4511" s="26">
        <f>IF($A4511="placement",T4511,IF($A4511="site",SUMIF($C:$C,$C4511,$T:$T),IF($A4511="user",SUMIF($B:$B,$B4511,$T:$T),SUM($T:$T))))</f>
        <v>4.6499999999999995</v>
      </c>
      <c r="V4511" s="27">
        <f>U4511/J4511</f>
        <v>0.15</v>
      </c>
    </row>
    <row r="4512" spans="1:22" hidden="1" x14ac:dyDescent="0.3">
      <c r="A4512" s="23" t="s">
        <v>14</v>
      </c>
      <c r="B4512" s="23" t="s">
        <v>1350</v>
      </c>
      <c r="C4512" s="23" t="s">
        <v>1352</v>
      </c>
      <c r="D4512" s="23" t="s">
        <v>1389</v>
      </c>
      <c r="E4512" s="23" t="s">
        <v>1390</v>
      </c>
      <c r="F4512" s="27">
        <v>0.25</v>
      </c>
      <c r="G4512" s="24">
        <v>0</v>
      </c>
      <c r="H4512" s="25">
        <v>9.4345999999999997</v>
      </c>
      <c r="I4512" s="25">
        <v>2.2269000000000001</v>
      </c>
      <c r="J4512" s="26">
        <v>31</v>
      </c>
      <c r="K4512" s="26">
        <v>8</v>
      </c>
      <c r="L4512" s="27">
        <v>0.23599999999999999</v>
      </c>
      <c r="M4512" s="28">
        <v>0.46120092000000001</v>
      </c>
      <c r="N4512" s="29">
        <v>0.3</v>
      </c>
      <c r="O4512" s="31" t="s">
        <v>42</v>
      </c>
      <c r="P4512" s="31">
        <v>0.34952428639999999</v>
      </c>
      <c r="Q4512" s="31">
        <v>0.25</v>
      </c>
      <c r="R4512" s="42"/>
      <c r="S4512" s="27">
        <f>IF(A4512="placement",MIN(P4512,IF(R4512="",Q4512,R4512)),"")</f>
        <v>0.25</v>
      </c>
      <c r="T4512" s="28">
        <f>IF($A4512="placement",S4512*J4512,"")</f>
        <v>7.75</v>
      </c>
      <c r="U4512" s="26">
        <f>IF($A4512="placement",T4512,IF($A4512="site",SUMIF($C:$C,$C4512,$T:$T),IF($A4512="user",SUMIF($B:$B,$B4512,$T:$T),SUM($T:$T))))</f>
        <v>7.75</v>
      </c>
      <c r="V4512" s="27">
        <f>U4512/J4512</f>
        <v>0.25</v>
      </c>
    </row>
    <row r="4513" spans="1:22" x14ac:dyDescent="0.3">
      <c r="A4513" s="23" t="s">
        <v>14</v>
      </c>
      <c r="B4513" s="23" t="s">
        <v>1576</v>
      </c>
      <c r="C4513" s="23" t="s">
        <v>1577</v>
      </c>
      <c r="D4513" s="23" t="s">
        <v>1582</v>
      </c>
      <c r="E4513" s="23" t="s">
        <v>1583</v>
      </c>
      <c r="F4513" s="27">
        <v>0.25</v>
      </c>
      <c r="G4513" s="24">
        <v>0</v>
      </c>
      <c r="H4513" s="25">
        <v>8.8861000000000008</v>
      </c>
      <c r="I4513" s="25">
        <v>5.5467000000000004</v>
      </c>
      <c r="J4513" s="26">
        <v>31</v>
      </c>
      <c r="K4513" s="26">
        <v>8</v>
      </c>
      <c r="L4513" s="27">
        <v>0.62419999999999998</v>
      </c>
      <c r="M4513" s="28">
        <v>0.18834187999999999</v>
      </c>
      <c r="N4513" s="29">
        <v>0.01</v>
      </c>
      <c r="O4513" s="31" t="s">
        <v>12</v>
      </c>
      <c r="P4513" s="31">
        <v>0.9469050631</v>
      </c>
      <c r="Q4513" s="31">
        <v>0.25</v>
      </c>
      <c r="R4513" s="42">
        <v>0.3</v>
      </c>
      <c r="S4513" s="27">
        <f>IF(A4513="placement",MIN(P4513,IF(R4513="",Q4513,R4513)),"")</f>
        <v>0.3</v>
      </c>
      <c r="T4513" s="28">
        <f>IF($A4513="placement",S4513*J4513,"")</f>
        <v>9.2999999999999989</v>
      </c>
      <c r="U4513" s="26">
        <f>IF($A4513="placement",T4513,IF($A4513="site",SUMIF($C:$C,$C4513,$T:$T),IF($A4513="user",SUMIF($B:$B,$B4513,$T:$T),SUM($T:$T))))</f>
        <v>9.2999999999999989</v>
      </c>
      <c r="V4513" s="27">
        <f>U4513/J4513</f>
        <v>0.3</v>
      </c>
    </row>
    <row r="4514" spans="1:22" hidden="1" x14ac:dyDescent="0.3">
      <c r="A4514" s="23" t="s">
        <v>14</v>
      </c>
      <c r="B4514" s="23" t="s">
        <v>1708</v>
      </c>
      <c r="C4514" s="23" t="s">
        <v>1709</v>
      </c>
      <c r="D4514" s="23" t="s">
        <v>1734</v>
      </c>
      <c r="E4514" s="23" t="s">
        <v>1735</v>
      </c>
      <c r="F4514" s="27">
        <v>0.15</v>
      </c>
      <c r="G4514" s="24">
        <v>0</v>
      </c>
      <c r="H4514" s="25">
        <v>2.4453999999999998</v>
      </c>
      <c r="I4514" s="25">
        <v>0.50239999999999996</v>
      </c>
      <c r="J4514" s="26">
        <v>31</v>
      </c>
      <c r="K4514" s="26">
        <v>5</v>
      </c>
      <c r="L4514" s="27">
        <v>0.20549999999999999</v>
      </c>
      <c r="M4514" s="28">
        <v>2.0478959300000001</v>
      </c>
      <c r="N4514" s="29">
        <v>1.5</v>
      </c>
      <c r="O4514" s="31" t="s">
        <v>42</v>
      </c>
      <c r="P4514" s="31">
        <v>0.26754090619999998</v>
      </c>
      <c r="Q4514" s="31">
        <v>0.15</v>
      </c>
      <c r="R4514" s="42"/>
      <c r="S4514" s="27">
        <f>IF(A4514="placement",MIN(P4514,IF(R4514="",Q4514,R4514)),"")</f>
        <v>0.15</v>
      </c>
      <c r="T4514" s="28">
        <f>IF($A4514="placement",S4514*J4514,"")</f>
        <v>4.6499999999999995</v>
      </c>
      <c r="U4514" s="26">
        <f>IF($A4514="placement",T4514,IF($A4514="site",SUMIF($C:$C,$C4514,$T:$T),IF($A4514="user",SUMIF($B:$B,$B4514,$T:$T),SUM($T:$T))))</f>
        <v>4.6499999999999995</v>
      </c>
      <c r="V4514" s="27">
        <f>U4514/J4514</f>
        <v>0.15</v>
      </c>
    </row>
    <row r="4515" spans="1:22" hidden="1" x14ac:dyDescent="0.3">
      <c r="A4515" s="23" t="s">
        <v>14</v>
      </c>
      <c r="B4515" s="23" t="s">
        <v>1708</v>
      </c>
      <c r="C4515" s="23" t="s">
        <v>1709</v>
      </c>
      <c r="D4515" s="23" t="s">
        <v>2060</v>
      </c>
      <c r="E4515" s="23" t="s">
        <v>2061</v>
      </c>
      <c r="F4515" s="27">
        <v>0.33</v>
      </c>
      <c r="G4515" s="24">
        <v>0</v>
      </c>
      <c r="H4515" s="25">
        <v>1.9269000000000001</v>
      </c>
      <c r="I4515" s="25">
        <v>0.56010000000000004</v>
      </c>
      <c r="J4515" s="26">
        <v>31</v>
      </c>
      <c r="K4515" s="26">
        <v>6</v>
      </c>
      <c r="L4515" s="27">
        <v>0.29070000000000001</v>
      </c>
      <c r="M4515" s="28">
        <v>1.81849254</v>
      </c>
      <c r="N4515" s="29">
        <v>1.45</v>
      </c>
      <c r="O4515" s="31" t="s">
        <v>12</v>
      </c>
      <c r="P4515" s="31">
        <v>0.20263626670000001</v>
      </c>
      <c r="Q4515" s="31">
        <v>0.202636266726512</v>
      </c>
      <c r="R4515" s="42"/>
      <c r="S4515" s="27">
        <f>IF(A4515="placement",MIN(P4515,IF(R4515="",Q4515,R4515)),"")</f>
        <v>0.20263626670000001</v>
      </c>
      <c r="T4515" s="28">
        <f>IF($A4515="placement",S4515*J4515,"")</f>
        <v>6.2817242677000005</v>
      </c>
      <c r="U4515" s="26">
        <f>IF($A4515="placement",T4515,IF($A4515="site",SUMIF($C:$C,$C4515,$T:$T),IF($A4515="user",SUMIF($B:$B,$B4515,$T:$T),SUM($T:$T))))</f>
        <v>6.2817242677000005</v>
      </c>
      <c r="V4515" s="27">
        <f>U4515/J4515</f>
        <v>0.20263626670000001</v>
      </c>
    </row>
    <row r="4516" spans="1:22" hidden="1" x14ac:dyDescent="0.3">
      <c r="A4516" s="23" t="s">
        <v>14</v>
      </c>
      <c r="B4516" s="23" t="s">
        <v>2866</v>
      </c>
      <c r="C4516" s="23" t="s">
        <v>2868</v>
      </c>
      <c r="D4516" s="23" t="s">
        <v>10713</v>
      </c>
      <c r="E4516" s="23" t="s">
        <v>10714</v>
      </c>
      <c r="F4516" s="27">
        <v>0.25</v>
      </c>
      <c r="G4516" s="24">
        <v>0</v>
      </c>
      <c r="H4516" s="25">
        <v>6.9542999999999999</v>
      </c>
      <c r="I4516" s="25">
        <v>3.6488999999999998</v>
      </c>
      <c r="J4516" s="26">
        <v>31</v>
      </c>
      <c r="K4516" s="26">
        <v>8</v>
      </c>
      <c r="L4516" s="27">
        <v>0.52470000000000006</v>
      </c>
      <c r="M4516" s="28">
        <v>0.28484064999999997</v>
      </c>
      <c r="N4516" s="29">
        <v>0.03</v>
      </c>
      <c r="O4516" s="31" t="s">
        <v>42</v>
      </c>
      <c r="P4516" s="31">
        <v>0.89467795589999999</v>
      </c>
      <c r="Q4516" s="31">
        <v>0.25</v>
      </c>
      <c r="R4516" s="42"/>
      <c r="S4516" s="27">
        <f>IF(A4516="placement",MIN(P4516,IF(R4516="",Q4516,R4516)),"")</f>
        <v>0.25</v>
      </c>
      <c r="T4516" s="28">
        <f>IF($A4516="placement",S4516*J4516,"")</f>
        <v>7.75</v>
      </c>
      <c r="U4516" s="26">
        <f>IF($A4516="placement",T4516,IF($A4516="site",SUMIF($C:$C,$C4516,$T:$T),IF($A4516="user",SUMIF($B:$B,$B4516,$T:$T),SUM($T:$T))))</f>
        <v>7.75</v>
      </c>
      <c r="V4516" s="27">
        <f>U4516/J4516</f>
        <v>0.25</v>
      </c>
    </row>
    <row r="4517" spans="1:22" hidden="1" x14ac:dyDescent="0.3">
      <c r="A4517" s="23" t="s">
        <v>14</v>
      </c>
      <c r="B4517" s="23" t="s">
        <v>3266</v>
      </c>
      <c r="C4517" s="23" t="s">
        <v>3268</v>
      </c>
      <c r="D4517" s="32" t="s">
        <v>10101</v>
      </c>
      <c r="E4517" s="23" t="s">
        <v>10102</v>
      </c>
      <c r="F4517" s="27">
        <v>0.25</v>
      </c>
      <c r="G4517" s="24">
        <v>1</v>
      </c>
      <c r="H4517" s="25">
        <v>43.033200000000001</v>
      </c>
      <c r="I4517" s="25">
        <v>1.1061000000000001</v>
      </c>
      <c r="J4517" s="26">
        <v>31</v>
      </c>
      <c r="K4517" s="26">
        <v>7</v>
      </c>
      <c r="L4517" s="27">
        <v>2.5700000000000001E-2</v>
      </c>
      <c r="M4517" s="28">
        <v>0.93104940000000003</v>
      </c>
      <c r="N4517" s="29">
        <v>0.4</v>
      </c>
      <c r="O4517" s="31" t="s">
        <v>12</v>
      </c>
      <c r="P4517" s="31">
        <v>0.57037725510000004</v>
      </c>
      <c r="Q4517" s="31">
        <v>0.249999999999999</v>
      </c>
      <c r="R4517" s="42"/>
      <c r="S4517" s="27">
        <f>IF(A4517="placement",MIN(P4517,IF(R4517="",Q4517,R4517)),"")</f>
        <v>0.249999999999999</v>
      </c>
      <c r="T4517" s="28">
        <f>IF($A4517="placement",S4517*J4517,"")</f>
        <v>7.7499999999999689</v>
      </c>
      <c r="U4517" s="26">
        <f>IF($A4517="placement",T4517,IF($A4517="site",SUMIF($C:$C,$C4517,$T:$T),IF($A4517="user",SUMIF($B:$B,$B4517,$T:$T),SUM($T:$T))))</f>
        <v>7.7499999999999689</v>
      </c>
      <c r="V4517" s="27">
        <f>U4517/J4517</f>
        <v>0.249999999999999</v>
      </c>
    </row>
    <row r="4518" spans="1:22" hidden="1" x14ac:dyDescent="0.3">
      <c r="A4518" s="23" t="s">
        <v>14</v>
      </c>
      <c r="B4518" s="23" t="s">
        <v>3266</v>
      </c>
      <c r="C4518" s="23" t="s">
        <v>3268</v>
      </c>
      <c r="D4518" s="23" t="s">
        <v>10107</v>
      </c>
      <c r="E4518" s="23" t="s">
        <v>10108</v>
      </c>
      <c r="F4518" s="27">
        <v>0.25</v>
      </c>
      <c r="G4518" s="24">
        <v>1</v>
      </c>
      <c r="H4518" s="25">
        <v>51.623100000000001</v>
      </c>
      <c r="I4518" s="25">
        <v>1.0721000000000001</v>
      </c>
      <c r="J4518" s="26">
        <v>31</v>
      </c>
      <c r="K4518" s="26">
        <v>7</v>
      </c>
      <c r="L4518" s="27">
        <v>2.0799999999999999E-2</v>
      </c>
      <c r="M4518" s="28">
        <v>0.94881738000000004</v>
      </c>
      <c r="N4518" s="29">
        <v>0.4</v>
      </c>
      <c r="O4518" s="31" t="s">
        <v>12</v>
      </c>
      <c r="P4518" s="31">
        <v>0.57842256049999996</v>
      </c>
      <c r="Q4518" s="31">
        <v>0.25</v>
      </c>
      <c r="R4518" s="42"/>
      <c r="S4518" s="27">
        <f>IF(A4518="placement",MIN(P4518,IF(R4518="",Q4518,R4518)),"")</f>
        <v>0.25</v>
      </c>
      <c r="T4518" s="28">
        <f>IF($A4518="placement",S4518*J4518,"")</f>
        <v>7.75</v>
      </c>
      <c r="U4518" s="26">
        <f>IF($A4518="placement",T4518,IF($A4518="site",SUMIF($C:$C,$C4518,$T:$T),IF($A4518="user",SUMIF($B:$B,$B4518,$T:$T),SUM($T:$T))))</f>
        <v>7.75</v>
      </c>
      <c r="V4518" s="27">
        <f>U4518/J4518</f>
        <v>0.25</v>
      </c>
    </row>
    <row r="4519" spans="1:22" hidden="1" x14ac:dyDescent="0.3">
      <c r="A4519" s="23" t="s">
        <v>14</v>
      </c>
      <c r="B4519" s="23" t="s">
        <v>3545</v>
      </c>
      <c r="C4519" s="23" t="s">
        <v>3547</v>
      </c>
      <c r="D4519" s="32" t="s">
        <v>3556</v>
      </c>
      <c r="E4519" s="23" t="s">
        <v>3557</v>
      </c>
      <c r="F4519" s="27">
        <v>0.33</v>
      </c>
      <c r="G4519" s="24">
        <v>0</v>
      </c>
      <c r="H4519" s="25">
        <v>11.025499999999999</v>
      </c>
      <c r="I4519" s="25">
        <v>3.5264000000000002</v>
      </c>
      <c r="J4519" s="26">
        <v>31</v>
      </c>
      <c r="K4519" s="26">
        <v>10</v>
      </c>
      <c r="L4519" s="27">
        <v>0.31979999999999997</v>
      </c>
      <c r="M4519" s="28">
        <v>0.29654446000000001</v>
      </c>
      <c r="N4519" s="29">
        <v>0.14000000000000001</v>
      </c>
      <c r="O4519" s="31" t="s">
        <v>12</v>
      </c>
      <c r="P4519" s="31">
        <v>0.52789541269999996</v>
      </c>
      <c r="Q4519" s="31">
        <v>0.33</v>
      </c>
      <c r="R4519" s="42"/>
      <c r="S4519" s="27">
        <f>IF(A4519="placement",MIN(P4519,IF(R4519="",Q4519,R4519)),"")</f>
        <v>0.33</v>
      </c>
      <c r="T4519" s="28">
        <f>IF($A4519="placement",S4519*J4519,"")</f>
        <v>10.23</v>
      </c>
      <c r="U4519" s="26">
        <f>IF($A4519="placement",T4519,IF($A4519="site",SUMIF($C:$C,$C4519,$T:$T),IF($A4519="user",SUMIF($B:$B,$B4519,$T:$T),SUM($T:$T))))</f>
        <v>10.23</v>
      </c>
      <c r="V4519" s="27">
        <f>U4519/J4519</f>
        <v>0.33</v>
      </c>
    </row>
    <row r="4520" spans="1:22" hidden="1" x14ac:dyDescent="0.3">
      <c r="A4520" s="23" t="s">
        <v>14</v>
      </c>
      <c r="B4520" s="23" t="s">
        <v>3975</v>
      </c>
      <c r="C4520" s="23" t="s">
        <v>3976</v>
      </c>
      <c r="D4520" s="23" t="s">
        <v>3981</v>
      </c>
      <c r="E4520" s="23" t="s">
        <v>3982</v>
      </c>
      <c r="F4520" s="27">
        <v>0.33</v>
      </c>
      <c r="G4520" s="24">
        <v>0</v>
      </c>
      <c r="H4520" s="25">
        <v>1.0461</v>
      </c>
      <c r="I4520" s="25">
        <v>0.60489999999999999</v>
      </c>
      <c r="J4520" s="26">
        <v>31</v>
      </c>
      <c r="K4520" s="26">
        <v>10</v>
      </c>
      <c r="L4520" s="27">
        <v>0.57830000000000004</v>
      </c>
      <c r="M4520" s="28">
        <v>1.7032943700000001</v>
      </c>
      <c r="N4520" s="29">
        <v>1.1000000000000001</v>
      </c>
      <c r="O4520" s="31" t="s">
        <v>12</v>
      </c>
      <c r="P4520" s="31">
        <v>0.3541926628</v>
      </c>
      <c r="Q4520" s="31">
        <v>0.33</v>
      </c>
      <c r="R4520" s="42"/>
      <c r="S4520" s="27">
        <f>IF(A4520="placement",MIN(P4520,IF(R4520="",Q4520,R4520)),"")</f>
        <v>0.33</v>
      </c>
      <c r="T4520" s="28">
        <f>IF($A4520="placement",S4520*J4520,"")</f>
        <v>10.23</v>
      </c>
      <c r="U4520" s="26">
        <f>IF($A4520="placement",T4520,IF($A4520="site",SUMIF($C:$C,$C4520,$T:$T),IF($A4520="user",SUMIF($B:$B,$B4520,$T:$T),SUM($T:$T))))</f>
        <v>10.23</v>
      </c>
      <c r="V4520" s="27">
        <f>U4520/J4520</f>
        <v>0.33</v>
      </c>
    </row>
    <row r="4521" spans="1:22" hidden="1" x14ac:dyDescent="0.3">
      <c r="A4521" s="23" t="s">
        <v>14</v>
      </c>
      <c r="B4521" s="23" t="s">
        <v>4016</v>
      </c>
      <c r="C4521" s="23" t="s">
        <v>4018</v>
      </c>
      <c r="D4521" s="23" t="s">
        <v>4067</v>
      </c>
      <c r="E4521" s="23" t="s">
        <v>4068</v>
      </c>
      <c r="F4521" s="27">
        <v>0.33</v>
      </c>
      <c r="G4521" s="24">
        <v>0</v>
      </c>
      <c r="H4521" s="25">
        <v>17.7516</v>
      </c>
      <c r="I4521" s="25">
        <v>1.5931</v>
      </c>
      <c r="J4521" s="26">
        <v>31</v>
      </c>
      <c r="K4521" s="26">
        <v>7</v>
      </c>
      <c r="L4521" s="27">
        <v>8.9700000000000002E-2</v>
      </c>
      <c r="M4521" s="28">
        <v>0.65037661000000002</v>
      </c>
      <c r="N4521" s="29">
        <v>0.5</v>
      </c>
      <c r="O4521" s="31" t="s">
        <v>12</v>
      </c>
      <c r="P4521" s="31">
        <v>0.23121466979999999</v>
      </c>
      <c r="Q4521" s="31">
        <v>0.23121466979180999</v>
      </c>
      <c r="R4521" s="42"/>
      <c r="S4521" s="27">
        <f>IF(A4521="placement",MIN(P4521,IF(R4521="",Q4521,R4521)),"")</f>
        <v>0.23121466979180999</v>
      </c>
      <c r="T4521" s="28">
        <f>IF($A4521="placement",S4521*J4521,"")</f>
        <v>7.1676547635461096</v>
      </c>
      <c r="U4521" s="26">
        <f>IF($A4521="placement",T4521,IF($A4521="site",SUMIF($C:$C,$C4521,$T:$T),IF($A4521="user",SUMIF($B:$B,$B4521,$T:$T),SUM($T:$T))))</f>
        <v>7.1676547635461096</v>
      </c>
      <c r="V4521" s="27">
        <f>U4521/J4521</f>
        <v>0.23121466979180999</v>
      </c>
    </row>
    <row r="4522" spans="1:22" hidden="1" x14ac:dyDescent="0.3">
      <c r="A4522" s="23" t="s">
        <v>14</v>
      </c>
      <c r="B4522" s="23" t="s">
        <v>4090</v>
      </c>
      <c r="C4522" s="23" t="s">
        <v>4091</v>
      </c>
      <c r="D4522" s="23" t="s">
        <v>4103</v>
      </c>
      <c r="E4522" s="23" t="s">
        <v>4101</v>
      </c>
      <c r="F4522" s="27">
        <v>0.25</v>
      </c>
      <c r="G4522" s="24">
        <v>0</v>
      </c>
      <c r="H4522" s="25">
        <v>9.5063999999999993</v>
      </c>
      <c r="I4522" s="25">
        <v>0.77439999999999998</v>
      </c>
      <c r="J4522" s="26">
        <v>31</v>
      </c>
      <c r="K4522" s="26">
        <v>7</v>
      </c>
      <c r="L4522" s="27">
        <v>8.1500000000000003E-2</v>
      </c>
      <c r="M4522" s="28">
        <v>1.3302896099999999</v>
      </c>
      <c r="N4522" s="29">
        <v>0.99</v>
      </c>
      <c r="O4522" s="31" t="s">
        <v>12</v>
      </c>
      <c r="P4522" s="31">
        <v>0.2558011509</v>
      </c>
      <c r="Q4522" s="31">
        <v>0.25</v>
      </c>
      <c r="R4522" s="42"/>
      <c r="S4522" s="27">
        <f>IF(A4522="placement",MIN(P4522,IF(R4522="",Q4522,R4522)),"")</f>
        <v>0.25</v>
      </c>
      <c r="T4522" s="28">
        <f>IF($A4522="placement",S4522*J4522,"")</f>
        <v>7.75</v>
      </c>
      <c r="U4522" s="26">
        <f>IF($A4522="placement",T4522,IF($A4522="site",SUMIF($C:$C,$C4522,$T:$T),IF($A4522="user",SUMIF($B:$B,$B4522,$T:$T),SUM($T:$T))))</f>
        <v>7.75</v>
      </c>
      <c r="V4522" s="27">
        <f>U4522/J4522</f>
        <v>0.25</v>
      </c>
    </row>
    <row r="4523" spans="1:22" hidden="1" x14ac:dyDescent="0.3">
      <c r="A4523" s="23" t="s">
        <v>14</v>
      </c>
      <c r="B4523" s="23" t="s">
        <v>4193</v>
      </c>
      <c r="C4523" s="23" t="s">
        <v>4194</v>
      </c>
      <c r="D4523" s="32" t="s">
        <v>4195</v>
      </c>
      <c r="E4523" s="23" t="s">
        <v>4196</v>
      </c>
      <c r="F4523" s="27">
        <v>0.25</v>
      </c>
      <c r="G4523" s="24">
        <v>0</v>
      </c>
      <c r="H4523" s="25">
        <v>5.5450999999999997</v>
      </c>
      <c r="I4523" s="25">
        <v>0.99129999999999996</v>
      </c>
      <c r="J4523" s="26">
        <v>31</v>
      </c>
      <c r="K4523" s="26">
        <v>7</v>
      </c>
      <c r="L4523" s="27">
        <v>0.17879999999999999</v>
      </c>
      <c r="M4523" s="28">
        <v>1.03816112</v>
      </c>
      <c r="N4523" s="29">
        <v>0.8</v>
      </c>
      <c r="O4523" s="31" t="s">
        <v>12</v>
      </c>
      <c r="P4523" s="31">
        <v>0.22940670199999999</v>
      </c>
      <c r="Q4523" s="31">
        <v>0.22940670201837901</v>
      </c>
      <c r="R4523" s="42"/>
      <c r="S4523" s="27">
        <f>IF(A4523="placement",MIN(P4523,IF(R4523="",Q4523,R4523)),"")</f>
        <v>0.22940670199999999</v>
      </c>
      <c r="T4523" s="28">
        <f>IF($A4523="placement",S4523*J4523,"")</f>
        <v>7.1116077619999993</v>
      </c>
      <c r="U4523" s="26">
        <f>IF($A4523="placement",T4523,IF($A4523="site",SUMIF($C:$C,$C4523,$T:$T),IF($A4523="user",SUMIF($B:$B,$B4523,$T:$T),SUM($T:$T))))</f>
        <v>7.1116077619999993</v>
      </c>
      <c r="V4523" s="27">
        <f>U4523/J4523</f>
        <v>0.22940670199999999</v>
      </c>
    </row>
    <row r="4524" spans="1:22" hidden="1" x14ac:dyDescent="0.3">
      <c r="A4524" s="23" t="s">
        <v>14</v>
      </c>
      <c r="B4524" s="23" t="s">
        <v>4528</v>
      </c>
      <c r="C4524" s="23" t="s">
        <v>4530</v>
      </c>
      <c r="D4524" s="23" t="s">
        <v>4549</v>
      </c>
      <c r="E4524" s="23" t="s">
        <v>4550</v>
      </c>
      <c r="F4524" s="27">
        <v>0.25</v>
      </c>
      <c r="G4524" s="24">
        <v>0</v>
      </c>
      <c r="H4524" s="25">
        <v>10.659000000000001</v>
      </c>
      <c r="I4524" s="25">
        <v>1.0415000000000001</v>
      </c>
      <c r="J4524" s="26">
        <v>31</v>
      </c>
      <c r="K4524" s="26">
        <v>8</v>
      </c>
      <c r="L4524" s="27">
        <v>9.7699999999999995E-2</v>
      </c>
      <c r="M4524" s="28">
        <v>0.98703792999999995</v>
      </c>
      <c r="N4524" s="29">
        <v>0.7</v>
      </c>
      <c r="O4524" s="31" t="s">
        <v>12</v>
      </c>
      <c r="P4524" s="31">
        <v>0.29080739300000003</v>
      </c>
      <c r="Q4524" s="31">
        <v>0.25</v>
      </c>
      <c r="R4524" s="42"/>
      <c r="S4524" s="27">
        <f>IF(A4524="placement",MIN(P4524,IF(R4524="",Q4524,R4524)),"")</f>
        <v>0.25</v>
      </c>
      <c r="T4524" s="28">
        <f>IF($A4524="placement",S4524*J4524,"")</f>
        <v>7.75</v>
      </c>
      <c r="U4524" s="26">
        <f>IF($A4524="placement",T4524,IF($A4524="site",SUMIF($C:$C,$C4524,$T:$T),IF($A4524="user",SUMIF($B:$B,$B4524,$T:$T),SUM($T:$T))))</f>
        <v>7.75</v>
      </c>
      <c r="V4524" s="27">
        <f>U4524/J4524</f>
        <v>0.25</v>
      </c>
    </row>
    <row r="4525" spans="1:22" hidden="1" x14ac:dyDescent="0.3">
      <c r="A4525" s="23" t="s">
        <v>14</v>
      </c>
      <c r="B4525" s="23" t="s">
        <v>5211</v>
      </c>
      <c r="C4525" s="23" t="s">
        <v>5213</v>
      </c>
      <c r="D4525" s="23" t="s">
        <v>5295</v>
      </c>
      <c r="E4525" s="23" t="s">
        <v>5296</v>
      </c>
      <c r="F4525" s="27">
        <v>0.25</v>
      </c>
      <c r="G4525" s="24">
        <v>0</v>
      </c>
      <c r="H4525" s="25">
        <v>2.1387999999999998</v>
      </c>
      <c r="I4525" s="25">
        <v>0.94299999999999995</v>
      </c>
      <c r="J4525" s="26">
        <v>31</v>
      </c>
      <c r="K4525" s="26">
        <v>8</v>
      </c>
      <c r="L4525" s="27">
        <v>0.44090000000000001</v>
      </c>
      <c r="M4525" s="28">
        <v>1.0799575800000001</v>
      </c>
      <c r="N4525" s="29">
        <v>0.8</v>
      </c>
      <c r="O4525" s="31" t="s">
        <v>12</v>
      </c>
      <c r="P4525" s="31">
        <v>0.25923016500000001</v>
      </c>
      <c r="Q4525" s="31">
        <v>0.25</v>
      </c>
      <c r="R4525" s="42"/>
      <c r="S4525" s="27">
        <f>IF(A4525="placement",MIN(P4525,IF(R4525="",Q4525,R4525)),"")</f>
        <v>0.25</v>
      </c>
      <c r="T4525" s="28">
        <f>IF($A4525="placement",S4525*J4525,"")</f>
        <v>7.75</v>
      </c>
      <c r="U4525" s="26">
        <f>IF($A4525="placement",T4525,IF($A4525="site",SUMIF($C:$C,$C4525,$T:$T),IF($A4525="user",SUMIF($B:$B,$B4525,$T:$T),SUM($T:$T))))</f>
        <v>7.75</v>
      </c>
      <c r="V4525" s="27">
        <f>U4525/J4525</f>
        <v>0.25</v>
      </c>
    </row>
    <row r="4526" spans="1:22" hidden="1" x14ac:dyDescent="0.3">
      <c r="A4526" s="23" t="s">
        <v>14</v>
      </c>
      <c r="B4526" s="23" t="s">
        <v>5211</v>
      </c>
      <c r="C4526" s="23" t="s">
        <v>5213</v>
      </c>
      <c r="D4526" s="23" t="s">
        <v>5365</v>
      </c>
      <c r="E4526" s="23" t="s">
        <v>5366</v>
      </c>
      <c r="F4526" s="27">
        <v>0.33</v>
      </c>
      <c r="G4526" s="24">
        <v>0</v>
      </c>
      <c r="H4526" s="25">
        <v>3.6648999999999998</v>
      </c>
      <c r="I4526" s="25">
        <v>1.0078</v>
      </c>
      <c r="J4526" s="26">
        <v>31</v>
      </c>
      <c r="K4526" s="26">
        <v>8</v>
      </c>
      <c r="L4526" s="27">
        <v>0.27500000000000002</v>
      </c>
      <c r="M4526" s="28">
        <v>1.0398681700000001</v>
      </c>
      <c r="N4526" s="29">
        <v>0.8</v>
      </c>
      <c r="O4526" s="31" t="s">
        <v>12</v>
      </c>
      <c r="P4526" s="31">
        <v>0.23067171049999999</v>
      </c>
      <c r="Q4526" s="31">
        <v>0.23067171045905299</v>
      </c>
      <c r="R4526" s="42"/>
      <c r="S4526" s="27">
        <f>IF(A4526="placement",MIN(P4526,IF(R4526="",Q4526,R4526)),"")</f>
        <v>0.23067171045905299</v>
      </c>
      <c r="T4526" s="28">
        <f>IF($A4526="placement",S4526*J4526,"")</f>
        <v>7.1508230242306432</v>
      </c>
      <c r="U4526" s="26">
        <f>IF($A4526="placement",T4526,IF($A4526="site",SUMIF($C:$C,$C4526,$T:$T),IF($A4526="user",SUMIF($B:$B,$B4526,$T:$T),SUM($T:$T))))</f>
        <v>7.1508230242306432</v>
      </c>
      <c r="V4526" s="27">
        <f>U4526/J4526</f>
        <v>0.23067171045905302</v>
      </c>
    </row>
    <row r="4527" spans="1:22" hidden="1" x14ac:dyDescent="0.3">
      <c r="A4527" s="23" t="s">
        <v>14</v>
      </c>
      <c r="B4527" s="23" t="s">
        <v>6244</v>
      </c>
      <c r="C4527" s="23" t="s">
        <v>6245</v>
      </c>
      <c r="D4527" s="23" t="s">
        <v>6265</v>
      </c>
      <c r="E4527" s="23" t="s">
        <v>10444</v>
      </c>
      <c r="F4527" s="27">
        <v>0.25</v>
      </c>
      <c r="G4527" s="24">
        <v>0</v>
      </c>
      <c r="H4527" s="25">
        <v>4.6001000000000003</v>
      </c>
      <c r="I4527" s="25">
        <v>0.5292</v>
      </c>
      <c r="J4527" s="26">
        <v>31</v>
      </c>
      <c r="K4527" s="26">
        <v>7</v>
      </c>
      <c r="L4527" s="27">
        <v>0.115</v>
      </c>
      <c r="M4527" s="28">
        <v>1.9275610700000001</v>
      </c>
      <c r="N4527" s="29">
        <v>1</v>
      </c>
      <c r="O4527" s="31" t="s">
        <v>12</v>
      </c>
      <c r="P4527" s="31">
        <v>0.4812096938</v>
      </c>
      <c r="Q4527" s="31">
        <v>0.25</v>
      </c>
      <c r="R4527" s="42"/>
      <c r="S4527" s="27">
        <f>IF(A4527="placement",MIN(P4527,IF(R4527="",Q4527,R4527)),"")</f>
        <v>0.25</v>
      </c>
      <c r="T4527" s="28">
        <f>IF($A4527="placement",S4527*J4527,"")</f>
        <v>7.75</v>
      </c>
      <c r="U4527" s="26">
        <f>IF($A4527="placement",T4527,IF($A4527="site",SUMIF($C:$C,$C4527,$T:$T),IF($A4527="user",SUMIF($B:$B,$B4527,$T:$T),SUM($T:$T))))</f>
        <v>7.75</v>
      </c>
      <c r="V4527" s="27">
        <f>U4527/J4527</f>
        <v>0.25</v>
      </c>
    </row>
    <row r="4528" spans="1:22" hidden="1" x14ac:dyDescent="0.3">
      <c r="A4528" s="23" t="s">
        <v>14</v>
      </c>
      <c r="B4528" s="23" t="s">
        <v>6425</v>
      </c>
      <c r="C4528" s="23" t="s">
        <v>6426</v>
      </c>
      <c r="D4528" s="23" t="s">
        <v>6427</v>
      </c>
      <c r="E4528" s="23" t="s">
        <v>6428</v>
      </c>
      <c r="F4528" s="27">
        <v>0.33</v>
      </c>
      <c r="G4528" s="24">
        <v>0</v>
      </c>
      <c r="H4528" s="25">
        <v>8.9174000000000007</v>
      </c>
      <c r="I4528" s="25">
        <v>2.3715999999999999</v>
      </c>
      <c r="J4528" s="26">
        <v>31</v>
      </c>
      <c r="K4528" s="26">
        <v>10</v>
      </c>
      <c r="L4528" s="27">
        <v>0.26600000000000001</v>
      </c>
      <c r="M4528" s="28">
        <v>0.44171434999999998</v>
      </c>
      <c r="N4528" s="29">
        <v>0.28000000000000003</v>
      </c>
      <c r="O4528" s="31" t="s">
        <v>12</v>
      </c>
      <c r="P4528" s="31">
        <v>0.36610617899999998</v>
      </c>
      <c r="Q4528" s="31">
        <v>0.33</v>
      </c>
      <c r="R4528" s="42"/>
      <c r="S4528" s="27">
        <f>IF(A4528="placement",MIN(P4528,IF(R4528="",Q4528,R4528)),"")</f>
        <v>0.33</v>
      </c>
      <c r="T4528" s="28">
        <f>IF($A4528="placement",S4528*J4528,"")</f>
        <v>10.23</v>
      </c>
      <c r="U4528" s="26">
        <f>IF($A4528="placement",T4528,IF($A4528="site",SUMIF($C:$C,$C4528,$T:$T),IF($A4528="user",SUMIF($B:$B,$B4528,$T:$T),SUM($T:$T))))</f>
        <v>10.23</v>
      </c>
      <c r="V4528" s="27">
        <f>U4528/J4528</f>
        <v>0.33</v>
      </c>
    </row>
    <row r="4529" spans="1:22" hidden="1" x14ac:dyDescent="0.3">
      <c r="A4529" s="23" t="s">
        <v>14</v>
      </c>
      <c r="B4529" s="23" t="s">
        <v>6425</v>
      </c>
      <c r="C4529" s="23" t="s">
        <v>6426</v>
      </c>
      <c r="D4529" s="23" t="s">
        <v>6429</v>
      </c>
      <c r="E4529" s="23" t="s">
        <v>6430</v>
      </c>
      <c r="F4529" s="27">
        <v>0.2</v>
      </c>
      <c r="G4529" s="24">
        <v>0</v>
      </c>
      <c r="H4529" s="25">
        <v>12.5017</v>
      </c>
      <c r="I4529" s="25">
        <v>2.4135</v>
      </c>
      <c r="J4529" s="26">
        <v>31</v>
      </c>
      <c r="K4529" s="26">
        <v>6</v>
      </c>
      <c r="L4529" s="27">
        <v>0.19309999999999999</v>
      </c>
      <c r="M4529" s="28">
        <v>0.43203408999999998</v>
      </c>
      <c r="N4529" s="29">
        <v>0.28000000000000003</v>
      </c>
      <c r="O4529" s="31" t="s">
        <v>42</v>
      </c>
      <c r="P4529" s="31">
        <v>0.3519030004</v>
      </c>
      <c r="Q4529" s="31">
        <v>0.2</v>
      </c>
      <c r="R4529" s="42"/>
      <c r="S4529" s="27">
        <f>IF(A4529="placement",MIN(P4529,IF(R4529="",Q4529,R4529)),"")</f>
        <v>0.2</v>
      </c>
      <c r="T4529" s="28">
        <f>IF($A4529="placement",S4529*J4529,"")</f>
        <v>6.2</v>
      </c>
      <c r="U4529" s="26">
        <f>IF($A4529="placement",T4529,IF($A4529="site",SUMIF($C:$C,$C4529,$T:$T),IF($A4529="user",SUMIF($B:$B,$B4529,$T:$T),SUM($T:$T))))</f>
        <v>6.2</v>
      </c>
      <c r="V4529" s="27">
        <f>U4529/J4529</f>
        <v>0.2</v>
      </c>
    </row>
    <row r="4530" spans="1:22" hidden="1" x14ac:dyDescent="0.3">
      <c r="A4530" s="23" t="s">
        <v>14</v>
      </c>
      <c r="B4530" s="23" t="s">
        <v>6530</v>
      </c>
      <c r="C4530" s="23" t="s">
        <v>6532</v>
      </c>
      <c r="D4530" s="23" t="s">
        <v>6533</v>
      </c>
      <c r="E4530" s="23" t="s">
        <v>6534</v>
      </c>
      <c r="F4530" s="27">
        <v>0.25</v>
      </c>
      <c r="G4530" s="24">
        <v>0</v>
      </c>
      <c r="H4530" s="25">
        <v>20.158799999999999</v>
      </c>
      <c r="I4530" s="25">
        <v>1.1427</v>
      </c>
      <c r="J4530" s="26">
        <v>31</v>
      </c>
      <c r="K4530" s="26">
        <v>3</v>
      </c>
      <c r="L4530" s="27">
        <v>5.67E-2</v>
      </c>
      <c r="M4530" s="28">
        <v>0.91632079</v>
      </c>
      <c r="N4530" s="29">
        <v>0.82</v>
      </c>
      <c r="O4530" s="31" t="s">
        <v>42</v>
      </c>
      <c r="P4530" s="31">
        <v>0.1051168883</v>
      </c>
      <c r="Q4530" s="31">
        <v>0.105116888255237</v>
      </c>
      <c r="R4530" s="42"/>
      <c r="S4530" s="27">
        <f>IF(A4530="placement",MIN(P4530,IF(R4530="",Q4530,R4530)),"")</f>
        <v>0.105116888255237</v>
      </c>
      <c r="T4530" s="28">
        <f>IF($A4530="placement",S4530*J4530,"")</f>
        <v>3.258623535912347</v>
      </c>
      <c r="U4530" s="26">
        <f>IF($A4530="placement",T4530,IF($A4530="site",SUMIF($C:$C,$C4530,$T:$T),IF($A4530="user",SUMIF($B:$B,$B4530,$T:$T),SUM($T:$T))))</f>
        <v>3.258623535912347</v>
      </c>
      <c r="V4530" s="27">
        <f>U4530/J4530</f>
        <v>0.105116888255237</v>
      </c>
    </row>
    <row r="4531" spans="1:22" hidden="1" x14ac:dyDescent="0.3">
      <c r="A4531" s="23" t="s">
        <v>14</v>
      </c>
      <c r="B4531" s="23" t="s">
        <v>6638</v>
      </c>
      <c r="C4531" s="23" t="s">
        <v>6639</v>
      </c>
      <c r="D4531" s="23" t="s">
        <v>6650</v>
      </c>
      <c r="E4531" s="23" t="s">
        <v>6651</v>
      </c>
      <c r="F4531" s="27">
        <v>0.25</v>
      </c>
      <c r="G4531" s="24">
        <v>0</v>
      </c>
      <c r="H4531" s="25">
        <v>6.9736000000000002</v>
      </c>
      <c r="I4531" s="25">
        <v>1.4907999999999999</v>
      </c>
      <c r="J4531" s="26">
        <v>31</v>
      </c>
      <c r="K4531" s="26">
        <v>8</v>
      </c>
      <c r="L4531" s="27">
        <v>0.21379999999999999</v>
      </c>
      <c r="M4531" s="28">
        <v>0.68504145000000005</v>
      </c>
      <c r="N4531" s="29">
        <v>0.3</v>
      </c>
      <c r="O4531" s="31" t="s">
        <v>12</v>
      </c>
      <c r="P4531" s="31">
        <v>0.56207029200000003</v>
      </c>
      <c r="Q4531" s="31">
        <v>0.25</v>
      </c>
      <c r="R4531" s="42"/>
      <c r="S4531" s="27">
        <f>IF(A4531="placement",MIN(P4531,IF(R4531="",Q4531,R4531)),"")</f>
        <v>0.25</v>
      </c>
      <c r="T4531" s="28">
        <f>IF($A4531="placement",S4531*J4531,"")</f>
        <v>7.75</v>
      </c>
      <c r="U4531" s="26">
        <f>IF($A4531="placement",T4531,IF($A4531="site",SUMIF($C:$C,$C4531,$T:$T),IF($A4531="user",SUMIF($B:$B,$B4531,$T:$T),SUM($T:$T))))</f>
        <v>7.75</v>
      </c>
      <c r="V4531" s="27">
        <f>U4531/J4531</f>
        <v>0.25</v>
      </c>
    </row>
    <row r="4532" spans="1:22" hidden="1" x14ac:dyDescent="0.3">
      <c r="A4532" s="23" t="s">
        <v>14</v>
      </c>
      <c r="B4532" s="23" t="s">
        <v>6638</v>
      </c>
      <c r="C4532" s="23" t="s">
        <v>6639</v>
      </c>
      <c r="D4532" s="23" t="s">
        <v>10296</v>
      </c>
      <c r="E4532" s="23" t="s">
        <v>10297</v>
      </c>
      <c r="F4532" s="27">
        <v>0.25</v>
      </c>
      <c r="G4532" s="24">
        <v>0</v>
      </c>
      <c r="H4532" s="25">
        <v>7.6311</v>
      </c>
      <c r="I4532" s="25">
        <v>1.0105999999999999</v>
      </c>
      <c r="J4532" s="26">
        <v>31</v>
      </c>
      <c r="K4532" s="26">
        <v>8</v>
      </c>
      <c r="L4532" s="27">
        <v>0.13239999999999999</v>
      </c>
      <c r="M4532" s="28">
        <v>1.01938653</v>
      </c>
      <c r="N4532" s="29">
        <v>0.7</v>
      </c>
      <c r="O4532" s="31" t="s">
        <v>42</v>
      </c>
      <c r="P4532" s="31">
        <v>0.31331248740000001</v>
      </c>
      <c r="Q4532" s="31">
        <v>0.25</v>
      </c>
      <c r="R4532" s="42"/>
      <c r="S4532" s="27">
        <f>IF(A4532="placement",MIN(P4532,IF(R4532="",Q4532,R4532)),"")</f>
        <v>0.25</v>
      </c>
      <c r="T4532" s="28">
        <f>IF($A4532="placement",S4532*J4532,"")</f>
        <v>7.75</v>
      </c>
      <c r="U4532" s="26">
        <f>IF($A4532="placement",T4532,IF($A4532="site",SUMIF($C:$C,$C4532,$T:$T),IF($A4532="user",SUMIF($B:$B,$B4532,$T:$T),SUM($T:$T))))</f>
        <v>7.75</v>
      </c>
      <c r="V4532" s="27">
        <f>U4532/J4532</f>
        <v>0.25</v>
      </c>
    </row>
    <row r="4533" spans="1:22" hidden="1" x14ac:dyDescent="0.3">
      <c r="A4533" s="23" t="s">
        <v>14</v>
      </c>
      <c r="B4533" s="23" t="s">
        <v>6638</v>
      </c>
      <c r="C4533" s="23" t="s">
        <v>6639</v>
      </c>
      <c r="D4533" s="23" t="s">
        <v>6829</v>
      </c>
      <c r="E4533" s="23" t="s">
        <v>6830</v>
      </c>
      <c r="F4533" s="27">
        <v>0.25</v>
      </c>
      <c r="G4533" s="24">
        <v>0</v>
      </c>
      <c r="H4533" s="25">
        <v>7.4138999999999999</v>
      </c>
      <c r="I4533" s="25">
        <v>1.6412</v>
      </c>
      <c r="J4533" s="26">
        <v>31</v>
      </c>
      <c r="K4533" s="26">
        <v>8</v>
      </c>
      <c r="L4533" s="27">
        <v>0.22140000000000001</v>
      </c>
      <c r="M4533" s="28">
        <v>0.63687165000000001</v>
      </c>
      <c r="N4533" s="29">
        <v>0.3</v>
      </c>
      <c r="O4533" s="31" t="s">
        <v>12</v>
      </c>
      <c r="P4533" s="31">
        <v>0.52894747630000005</v>
      </c>
      <c r="Q4533" s="31">
        <v>0.25</v>
      </c>
      <c r="R4533" s="42"/>
      <c r="S4533" s="27">
        <f>IF(A4533="placement",MIN(P4533,IF(R4533="",Q4533,R4533)),"")</f>
        <v>0.25</v>
      </c>
      <c r="T4533" s="28">
        <f>IF($A4533="placement",S4533*J4533,"")</f>
        <v>7.75</v>
      </c>
      <c r="U4533" s="26">
        <f>IF($A4533="placement",T4533,IF($A4533="site",SUMIF($C:$C,$C4533,$T:$T),IF($A4533="user",SUMIF($B:$B,$B4533,$T:$T),SUM($T:$T))))</f>
        <v>7.75</v>
      </c>
      <c r="V4533" s="27">
        <f>U4533/J4533</f>
        <v>0.25</v>
      </c>
    </row>
    <row r="4534" spans="1:22" hidden="1" x14ac:dyDescent="0.3">
      <c r="A4534" s="23" t="s">
        <v>14</v>
      </c>
      <c r="B4534" s="23" t="s">
        <v>7153</v>
      </c>
      <c r="C4534" s="23" t="s">
        <v>7155</v>
      </c>
      <c r="D4534" s="23" t="s">
        <v>7166</v>
      </c>
      <c r="E4534" s="23" t="s">
        <v>7167</v>
      </c>
      <c r="F4534" s="27">
        <v>0.25</v>
      </c>
      <c r="G4534" s="24">
        <v>0</v>
      </c>
      <c r="H4534" s="25">
        <v>9.2222000000000008</v>
      </c>
      <c r="I4534" s="25">
        <v>3.3993000000000002</v>
      </c>
      <c r="J4534" s="26">
        <v>31</v>
      </c>
      <c r="K4534" s="26">
        <v>8</v>
      </c>
      <c r="L4534" s="27">
        <v>0.36859999999999998</v>
      </c>
      <c r="M4534" s="28">
        <v>0.30380121999999998</v>
      </c>
      <c r="N4534" s="29">
        <v>0.15</v>
      </c>
      <c r="O4534" s="31" t="s">
        <v>12</v>
      </c>
      <c r="P4534" s="31">
        <v>0.50625609530000004</v>
      </c>
      <c r="Q4534" s="31">
        <v>0.25</v>
      </c>
      <c r="R4534" s="42"/>
      <c r="S4534" s="27">
        <f>IF(A4534="placement",MIN(P4534,IF(R4534="",Q4534,R4534)),"")</f>
        <v>0.25</v>
      </c>
      <c r="T4534" s="28">
        <f>IF($A4534="placement",S4534*J4534,"")</f>
        <v>7.75</v>
      </c>
      <c r="U4534" s="26">
        <f>IF($A4534="placement",T4534,IF($A4534="site",SUMIF($C:$C,$C4534,$T:$T),IF($A4534="user",SUMIF($B:$B,$B4534,$T:$T),SUM($T:$T))))</f>
        <v>7.75</v>
      </c>
      <c r="V4534" s="27">
        <f>U4534/J4534</f>
        <v>0.25</v>
      </c>
    </row>
    <row r="4535" spans="1:22" hidden="1" x14ac:dyDescent="0.3">
      <c r="A4535" s="23" t="s">
        <v>14</v>
      </c>
      <c r="B4535" s="23" t="s">
        <v>7371</v>
      </c>
      <c r="C4535" s="23" t="s">
        <v>7373</v>
      </c>
      <c r="D4535" s="23" t="s">
        <v>7376</v>
      </c>
      <c r="E4535" s="23" t="s">
        <v>7377</v>
      </c>
      <c r="F4535" s="27">
        <v>0.33</v>
      </c>
      <c r="G4535" s="24">
        <v>0</v>
      </c>
      <c r="H4535" s="25">
        <v>14.5931</v>
      </c>
      <c r="I4535" s="25">
        <v>2.9794</v>
      </c>
      <c r="J4535" s="26">
        <v>31</v>
      </c>
      <c r="K4535" s="26">
        <v>10</v>
      </c>
      <c r="L4535" s="27">
        <v>0.20419999999999999</v>
      </c>
      <c r="M4535" s="28">
        <v>0.35115794</v>
      </c>
      <c r="N4535" s="29">
        <v>0.15</v>
      </c>
      <c r="O4535" s="31" t="s">
        <v>12</v>
      </c>
      <c r="P4535" s="31">
        <v>0.57284178190000001</v>
      </c>
      <c r="Q4535" s="31">
        <v>0.33</v>
      </c>
      <c r="R4535" s="42"/>
      <c r="S4535" s="27">
        <f>IF(A4535="placement",MIN(P4535,IF(R4535="",Q4535,R4535)),"")</f>
        <v>0.33</v>
      </c>
      <c r="T4535" s="28">
        <f>IF($A4535="placement",S4535*J4535,"")</f>
        <v>10.23</v>
      </c>
      <c r="U4535" s="26">
        <f>IF($A4535="placement",T4535,IF($A4535="site",SUMIF($C:$C,$C4535,$T:$T),IF($A4535="user",SUMIF($B:$B,$B4535,$T:$T),SUM($T:$T))))</f>
        <v>10.23</v>
      </c>
      <c r="V4535" s="27">
        <f>U4535/J4535</f>
        <v>0.33</v>
      </c>
    </row>
    <row r="4536" spans="1:22" hidden="1" x14ac:dyDescent="0.3">
      <c r="A4536" s="23" t="s">
        <v>14</v>
      </c>
      <c r="B4536" s="23" t="s">
        <v>7689</v>
      </c>
      <c r="C4536" s="23" t="s">
        <v>7690</v>
      </c>
      <c r="D4536" s="23" t="s">
        <v>7827</v>
      </c>
      <c r="E4536" s="23" t="s">
        <v>7828</v>
      </c>
      <c r="F4536" s="27">
        <v>0.25</v>
      </c>
      <c r="G4536" s="24">
        <v>0</v>
      </c>
      <c r="H4536" s="25">
        <v>24.872399999999999</v>
      </c>
      <c r="I4536" s="25">
        <v>1.9126000000000001</v>
      </c>
      <c r="J4536" s="26">
        <v>31</v>
      </c>
      <c r="K4536" s="26">
        <v>7</v>
      </c>
      <c r="L4536" s="27">
        <v>7.6899999999999996E-2</v>
      </c>
      <c r="M4536" s="28">
        <v>0.54899536999999998</v>
      </c>
      <c r="N4536" s="29">
        <v>0.37</v>
      </c>
      <c r="O4536" s="31" t="s">
        <v>12</v>
      </c>
      <c r="P4536" s="31">
        <v>0.32604167379999999</v>
      </c>
      <c r="Q4536" s="31">
        <v>0.25</v>
      </c>
      <c r="R4536" s="42"/>
      <c r="S4536" s="27">
        <f>IF(A4536="placement",MIN(P4536,IF(R4536="",Q4536,R4536)),"")</f>
        <v>0.25</v>
      </c>
      <c r="T4536" s="28">
        <f>IF($A4536="placement",S4536*J4536,"")</f>
        <v>7.75</v>
      </c>
      <c r="U4536" s="26">
        <f>IF($A4536="placement",T4536,IF($A4536="site",SUMIF($C:$C,$C4536,$T:$T),IF($A4536="user",SUMIF($B:$B,$B4536,$T:$T),SUM($T:$T))))</f>
        <v>7.75</v>
      </c>
      <c r="V4536" s="27">
        <f>U4536/J4536</f>
        <v>0.25</v>
      </c>
    </row>
    <row r="4537" spans="1:22" hidden="1" x14ac:dyDescent="0.3">
      <c r="A4537" s="23" t="s">
        <v>14</v>
      </c>
      <c r="B4537" s="23" t="s">
        <v>7935</v>
      </c>
      <c r="C4537" s="23" t="s">
        <v>7937</v>
      </c>
      <c r="D4537" s="23" t="s">
        <v>7938</v>
      </c>
      <c r="E4537" s="23" t="s">
        <v>7939</v>
      </c>
      <c r="F4537" s="27">
        <v>0.25</v>
      </c>
      <c r="G4537" s="24">
        <v>0</v>
      </c>
      <c r="H4537" s="25">
        <v>2.7381000000000002</v>
      </c>
      <c r="I4537" s="25">
        <v>0.96299999999999997</v>
      </c>
      <c r="J4537" s="26">
        <v>31</v>
      </c>
      <c r="K4537" s="26">
        <v>8</v>
      </c>
      <c r="L4537" s="27">
        <v>0.35170000000000001</v>
      </c>
      <c r="M4537" s="28">
        <v>1.06920338</v>
      </c>
      <c r="N4537" s="29">
        <v>0.79</v>
      </c>
      <c r="O4537" s="31" t="s">
        <v>42</v>
      </c>
      <c r="P4537" s="31">
        <v>0.26113215400000001</v>
      </c>
      <c r="Q4537" s="31">
        <v>0.25</v>
      </c>
      <c r="R4537" s="42"/>
      <c r="S4537" s="27">
        <f>IF(A4537="placement",MIN(P4537,IF(R4537="",Q4537,R4537)),"")</f>
        <v>0.25</v>
      </c>
      <c r="T4537" s="28">
        <f>IF($A4537="placement",S4537*J4537,"")</f>
        <v>7.75</v>
      </c>
      <c r="U4537" s="23">
        <f>IF($A4537="placement",T4537,IF($A4537="site",SUMIF($C:$C,$C4537,$T:$T),IF($A4537="user",SUMIF($B:$B,$B4537,$T:$T),SUM($T:$T))))</f>
        <v>7.75</v>
      </c>
      <c r="V4537" s="27">
        <f>U4537/J4537</f>
        <v>0.25</v>
      </c>
    </row>
    <row r="4538" spans="1:22" hidden="1" x14ac:dyDescent="0.3">
      <c r="A4538" s="23" t="s">
        <v>14</v>
      </c>
      <c r="B4538" s="23" t="s">
        <v>8479</v>
      </c>
      <c r="C4538" s="23" t="s">
        <v>8481</v>
      </c>
      <c r="D4538" s="23" t="s">
        <v>8482</v>
      </c>
      <c r="E4538" s="23" t="s">
        <v>8480</v>
      </c>
      <c r="F4538" s="27">
        <v>0.25</v>
      </c>
      <c r="G4538" s="24">
        <v>0</v>
      </c>
      <c r="H4538" s="25">
        <v>29.0916</v>
      </c>
      <c r="I4538" s="25">
        <v>0.59670000000000001</v>
      </c>
      <c r="J4538" s="26">
        <v>31</v>
      </c>
      <c r="K4538" s="26">
        <v>4</v>
      </c>
      <c r="L4538" s="27">
        <v>2.0500000000000001E-2</v>
      </c>
      <c r="M4538" s="28">
        <v>1.7375628400000001</v>
      </c>
      <c r="N4538" s="29">
        <v>1.5</v>
      </c>
      <c r="O4538" s="31" t="s">
        <v>12</v>
      </c>
      <c r="P4538" s="31">
        <v>0.13672187159999999</v>
      </c>
      <c r="Q4538" s="31">
        <v>0.13672187164154401</v>
      </c>
      <c r="R4538" s="42"/>
      <c r="S4538" s="27">
        <f>IF(A4538="placement",MIN(P4538,IF(R4538="",Q4538,R4538)),"")</f>
        <v>0.13672187159999999</v>
      </c>
      <c r="T4538" s="28">
        <f>IF($A4538="placement",S4538*J4538,"")</f>
        <v>4.2383780195999998</v>
      </c>
      <c r="U4538" s="26">
        <f>IF($A4538="placement",T4538,IF($A4538="site",SUMIF($C:$C,$C4538,$T:$T),IF($A4538="user",SUMIF($B:$B,$B4538,$T:$T),SUM($T:$T))))</f>
        <v>4.2383780195999998</v>
      </c>
      <c r="V4538" s="27">
        <f>U4538/J4538</f>
        <v>0.13672187159999999</v>
      </c>
    </row>
    <row r="4539" spans="1:22" hidden="1" x14ac:dyDescent="0.3">
      <c r="A4539" s="23" t="s">
        <v>14</v>
      </c>
      <c r="B4539" s="23" t="s">
        <v>8565</v>
      </c>
      <c r="C4539" s="23" t="s">
        <v>8566</v>
      </c>
      <c r="D4539" s="23" t="s">
        <v>8573</v>
      </c>
      <c r="E4539" s="23" t="s">
        <v>8574</v>
      </c>
      <c r="F4539" s="27">
        <v>0.25</v>
      </c>
      <c r="G4539" s="24">
        <v>0</v>
      </c>
      <c r="H4539" s="25">
        <v>1.3391999999999999</v>
      </c>
      <c r="I4539" s="25">
        <v>0.43559999999999999</v>
      </c>
      <c r="J4539" s="26">
        <v>31</v>
      </c>
      <c r="K4539" s="26">
        <v>7</v>
      </c>
      <c r="L4539" s="27">
        <v>0.32519999999999999</v>
      </c>
      <c r="M4539" s="28">
        <v>2.3668087899999999</v>
      </c>
      <c r="N4539" s="29">
        <v>1.75</v>
      </c>
      <c r="O4539" s="31" t="s">
        <v>12</v>
      </c>
      <c r="P4539" s="31">
        <v>0.26060778229999998</v>
      </c>
      <c r="Q4539" s="31">
        <v>0.25</v>
      </c>
      <c r="R4539" s="42"/>
      <c r="S4539" s="27">
        <f>IF(A4539="placement",MIN(P4539,IF(R4539="",Q4539,R4539)),"")</f>
        <v>0.25</v>
      </c>
      <c r="T4539" s="28">
        <f>IF($A4539="placement",S4539*J4539,"")</f>
        <v>7.75</v>
      </c>
      <c r="U4539" s="26">
        <f>IF($A4539="placement",T4539,IF($A4539="site",SUMIF($C:$C,$C4539,$T:$T),IF($A4539="user",SUMIF($B:$B,$B4539,$T:$T),SUM($T:$T))))</f>
        <v>7.75</v>
      </c>
      <c r="V4539" s="27">
        <f>U4539/J4539</f>
        <v>0.25</v>
      </c>
    </row>
    <row r="4540" spans="1:22" hidden="1" x14ac:dyDescent="0.3">
      <c r="A4540" s="23" t="s">
        <v>14</v>
      </c>
      <c r="B4540" s="23" t="s">
        <v>8593</v>
      </c>
      <c r="C4540" s="23" t="s">
        <v>8595</v>
      </c>
      <c r="D4540" s="23" t="s">
        <v>8596</v>
      </c>
      <c r="E4540" s="23" t="s">
        <v>8597</v>
      </c>
      <c r="F4540" s="27">
        <v>0.33</v>
      </c>
      <c r="G4540" s="24">
        <v>0</v>
      </c>
      <c r="H4540" s="25">
        <v>5.3982999999999999</v>
      </c>
      <c r="I4540" s="25">
        <v>2.7818000000000001</v>
      </c>
      <c r="J4540" s="26">
        <v>31</v>
      </c>
      <c r="K4540" s="26">
        <v>10</v>
      </c>
      <c r="L4540" s="27">
        <v>0.51529999999999998</v>
      </c>
      <c r="M4540" s="28">
        <v>0.37444087999999998</v>
      </c>
      <c r="N4540" s="29">
        <v>0.03</v>
      </c>
      <c r="O4540" s="31" t="s">
        <v>12</v>
      </c>
      <c r="P4540" s="31">
        <v>0.91988054259999996</v>
      </c>
      <c r="Q4540" s="31">
        <v>0.33</v>
      </c>
      <c r="R4540" s="42"/>
      <c r="S4540" s="27">
        <f>IF(A4540="placement",MIN(P4540,IF(R4540="",Q4540,R4540)),"")</f>
        <v>0.33</v>
      </c>
      <c r="T4540" s="28">
        <f>IF($A4540="placement",S4540*J4540,"")</f>
        <v>10.23</v>
      </c>
      <c r="U4540" s="26">
        <f>IF($A4540="placement",T4540,IF($A4540="site",SUMIF($C:$C,$C4540,$T:$T),IF($A4540="user",SUMIF($B:$B,$B4540,$T:$T),SUM($T:$T))))</f>
        <v>10.23</v>
      </c>
      <c r="V4540" s="27">
        <f>U4540/J4540</f>
        <v>0.33</v>
      </c>
    </row>
    <row r="4541" spans="1:22" hidden="1" x14ac:dyDescent="0.3">
      <c r="A4541" s="23" t="s">
        <v>14</v>
      </c>
      <c r="B4541" s="23" t="s">
        <v>9186</v>
      </c>
      <c r="C4541" s="23" t="s">
        <v>9188</v>
      </c>
      <c r="D4541" s="23" t="s">
        <v>9189</v>
      </c>
      <c r="E4541" s="23" t="s">
        <v>9190</v>
      </c>
      <c r="F4541" s="27">
        <v>0.25</v>
      </c>
      <c r="G4541" s="24">
        <v>0</v>
      </c>
      <c r="H4541" s="25">
        <v>18.593399999999999</v>
      </c>
      <c r="I4541" s="25">
        <v>1.0311999999999999</v>
      </c>
      <c r="J4541" s="26">
        <v>31</v>
      </c>
      <c r="K4541" s="26">
        <v>8</v>
      </c>
      <c r="L4541" s="27">
        <v>5.5500000000000001E-2</v>
      </c>
      <c r="M4541" s="28">
        <v>1.00430837</v>
      </c>
      <c r="N4541" s="29">
        <v>0.71</v>
      </c>
      <c r="O4541" s="31" t="s">
        <v>42</v>
      </c>
      <c r="P4541" s="31">
        <v>0.2930458232</v>
      </c>
      <c r="Q4541" s="31">
        <v>0.249999999999999</v>
      </c>
      <c r="R4541" s="42"/>
      <c r="S4541" s="27">
        <f>IF(A4541="placement",MIN(P4541,IF(R4541="",Q4541,R4541)),"")</f>
        <v>0.249999999999999</v>
      </c>
      <c r="T4541" s="28">
        <f>IF($A4541="placement",S4541*J4541,"")</f>
        <v>7.7499999999999689</v>
      </c>
      <c r="U4541" s="23">
        <f>IF($A4541="placement",T4541,IF($A4541="site",SUMIF($C:$C,$C4541,$T:$T),IF($A4541="user",SUMIF($B:$B,$B4541,$T:$T),SUM($T:$T))))</f>
        <v>7.7499999999999689</v>
      </c>
      <c r="V4541" s="27">
        <f>U4541/J4541</f>
        <v>0.249999999999999</v>
      </c>
    </row>
    <row r="4542" spans="1:22" hidden="1" x14ac:dyDescent="0.3">
      <c r="A4542" s="23" t="s">
        <v>14</v>
      </c>
      <c r="B4542" s="23" t="s">
        <v>9338</v>
      </c>
      <c r="C4542" s="23" t="s">
        <v>7914</v>
      </c>
      <c r="D4542" s="23" t="s">
        <v>9342</v>
      </c>
      <c r="E4542" s="23" t="s">
        <v>9343</v>
      </c>
      <c r="F4542" s="27">
        <v>0.33</v>
      </c>
      <c r="G4542" s="24">
        <v>0</v>
      </c>
      <c r="H4542" s="25">
        <v>18.049800000000001</v>
      </c>
      <c r="I4542" s="25">
        <v>4.6669</v>
      </c>
      <c r="J4542" s="26">
        <v>31</v>
      </c>
      <c r="K4542" s="26">
        <v>10</v>
      </c>
      <c r="L4542" s="27">
        <v>0.2586</v>
      </c>
      <c r="M4542" s="28">
        <v>0.22096088</v>
      </c>
      <c r="N4542" s="29">
        <v>0.1</v>
      </c>
      <c r="O4542" s="31" t="s">
        <v>12</v>
      </c>
      <c r="P4542" s="31">
        <v>0.54743119969999998</v>
      </c>
      <c r="Q4542" s="31">
        <v>0.32999999999999902</v>
      </c>
      <c r="R4542" s="42"/>
      <c r="S4542" s="27">
        <f>IF(A4542="placement",MIN(P4542,IF(R4542="",Q4542,R4542)),"")</f>
        <v>0.32999999999999902</v>
      </c>
      <c r="T4542" s="28">
        <f>IF($A4542="placement",S4542*J4542,"")</f>
        <v>10.22999999999997</v>
      </c>
      <c r="U4542" s="26">
        <f>IF($A4542="placement",T4542,IF($A4542="site",SUMIF($C:$C,$C4542,$T:$T),IF($A4542="user",SUMIF($B:$B,$B4542,$T:$T),SUM($T:$T))))</f>
        <v>10.22999999999997</v>
      </c>
      <c r="V4542" s="27">
        <f>U4542/J4542</f>
        <v>0.32999999999999902</v>
      </c>
    </row>
    <row r="4543" spans="1:22" hidden="1" x14ac:dyDescent="0.3">
      <c r="A4543" s="23" t="s">
        <v>14</v>
      </c>
      <c r="B4543" s="23" t="s">
        <v>9599</v>
      </c>
      <c r="C4543" s="23" t="s">
        <v>9601</v>
      </c>
      <c r="D4543" s="23" t="s">
        <v>9640</v>
      </c>
      <c r="E4543" s="23" t="s">
        <v>9600</v>
      </c>
      <c r="F4543" s="27">
        <v>0.25</v>
      </c>
      <c r="G4543" s="24">
        <v>0</v>
      </c>
      <c r="H4543" s="25">
        <v>3.1008</v>
      </c>
      <c r="I4543" s="25">
        <v>0.40200000000000002</v>
      </c>
      <c r="J4543" s="26">
        <v>31</v>
      </c>
      <c r="K4543" s="26">
        <v>7</v>
      </c>
      <c r="L4543" s="27">
        <v>0.12959999999999999</v>
      </c>
      <c r="M4543" s="28">
        <v>2.5720149299999999</v>
      </c>
      <c r="N4543" s="29">
        <v>2</v>
      </c>
      <c r="O4543" s="31" t="s">
        <v>42</v>
      </c>
      <c r="P4543" s="31">
        <v>0.22239953579999999</v>
      </c>
      <c r="Q4543" s="31">
        <v>0.22239953576091601</v>
      </c>
      <c r="R4543" s="42"/>
      <c r="S4543" s="27">
        <f>IF(A4543="placement",MIN(P4543,IF(R4543="",Q4543,R4543)),"")</f>
        <v>0.22239953576091601</v>
      </c>
      <c r="T4543" s="28">
        <f>IF($A4543="placement",S4543*J4543,"")</f>
        <v>6.8943856085883963</v>
      </c>
      <c r="U4543" s="26">
        <f>IF($A4543="placement",T4543,IF($A4543="site",SUMIF($C:$C,$C4543,$T:$T),IF($A4543="user",SUMIF($B:$B,$B4543,$T:$T),SUM($T:$T))))</f>
        <v>6.8943856085883963</v>
      </c>
      <c r="V4543" s="27">
        <f>U4543/J4543</f>
        <v>0.22239953576091601</v>
      </c>
    </row>
    <row r="4544" spans="1:22" hidden="1" x14ac:dyDescent="0.3">
      <c r="A4544" s="23" t="s">
        <v>14</v>
      </c>
      <c r="B4544" s="23" t="s">
        <v>9850</v>
      </c>
      <c r="C4544" s="23" t="s">
        <v>9851</v>
      </c>
      <c r="D4544" s="23" t="s">
        <v>9852</v>
      </c>
      <c r="E4544" s="23" t="s">
        <v>9853</v>
      </c>
      <c r="F4544" s="27">
        <v>0.33</v>
      </c>
      <c r="G4544" s="24">
        <v>0</v>
      </c>
      <c r="H4544" s="25">
        <v>21.992000000000001</v>
      </c>
      <c r="I4544" s="25">
        <v>2.2585999999999999</v>
      </c>
      <c r="J4544" s="26">
        <v>31</v>
      </c>
      <c r="K4544" s="26">
        <v>10</v>
      </c>
      <c r="L4544" s="27">
        <v>0.1027</v>
      </c>
      <c r="M4544" s="28">
        <v>0.45417141</v>
      </c>
      <c r="N4544" s="29">
        <v>0.25</v>
      </c>
      <c r="O4544" s="31" t="s">
        <v>12</v>
      </c>
      <c r="P4544" s="31">
        <v>0.44954703400000001</v>
      </c>
      <c r="Q4544" s="31">
        <v>0.33</v>
      </c>
      <c r="R4544" s="42"/>
      <c r="S4544" s="27">
        <f>IF(A4544="placement",MIN(P4544,IF(R4544="",Q4544,R4544)),"")</f>
        <v>0.33</v>
      </c>
      <c r="T4544" s="28">
        <f>IF($A4544="placement",S4544*J4544,"")</f>
        <v>10.23</v>
      </c>
      <c r="U4544" s="26">
        <f>IF($A4544="placement",T4544,IF($A4544="site",SUMIF($C:$C,$C4544,$T:$T),IF($A4544="user",SUMIF($B:$B,$B4544,$T:$T),SUM($T:$T))))</f>
        <v>10.23</v>
      </c>
      <c r="V4544" s="27">
        <f>U4544/J4544</f>
        <v>0.33</v>
      </c>
    </row>
    <row r="4545" spans="1:22" hidden="1" x14ac:dyDescent="0.3">
      <c r="A4545" s="23" t="s">
        <v>14</v>
      </c>
      <c r="B4545" s="23" t="s">
        <v>165</v>
      </c>
      <c r="C4545" s="23" t="s">
        <v>167</v>
      </c>
      <c r="D4545" s="23" t="s">
        <v>168</v>
      </c>
      <c r="E4545" s="23" t="s">
        <v>166</v>
      </c>
      <c r="F4545" s="27">
        <v>0.25</v>
      </c>
      <c r="G4545" s="24">
        <v>0</v>
      </c>
      <c r="H4545" s="25">
        <v>13.7439</v>
      </c>
      <c r="I4545" s="25">
        <v>2.8561999999999999</v>
      </c>
      <c r="J4545" s="26">
        <v>30</v>
      </c>
      <c r="K4545" s="26">
        <v>7</v>
      </c>
      <c r="L4545" s="27">
        <v>0.20780000000000001</v>
      </c>
      <c r="M4545" s="28">
        <v>0.34682022000000001</v>
      </c>
      <c r="N4545" s="29">
        <v>0.2</v>
      </c>
      <c r="O4545" s="31" t="s">
        <v>42</v>
      </c>
      <c r="P4545" s="31">
        <v>0.42333234790000002</v>
      </c>
      <c r="Q4545" s="31">
        <v>0.25</v>
      </c>
      <c r="R4545" s="42"/>
      <c r="S4545" s="27">
        <f>IF(A4545="placement",MIN(P4545,IF(R4545="",Q4545,R4545)),"")</f>
        <v>0.25</v>
      </c>
      <c r="T4545" s="28">
        <f>IF($A4545="placement",S4545*J4545,"")</f>
        <v>7.5</v>
      </c>
      <c r="U4545" s="26">
        <f>IF($A4545="placement",T4545,IF($A4545="site",SUMIF($C:$C,$C4545,$T:$T),IF($A4545="user",SUMIF($B:$B,$B4545,$T:$T),SUM($T:$T))))</f>
        <v>7.5</v>
      </c>
      <c r="V4545" s="27">
        <f>U4545/J4545</f>
        <v>0.25</v>
      </c>
    </row>
    <row r="4546" spans="1:22" hidden="1" x14ac:dyDescent="0.3">
      <c r="A4546" s="17" t="s">
        <v>13</v>
      </c>
      <c r="B4546" s="17" t="s">
        <v>165</v>
      </c>
      <c r="C4546" s="17" t="s">
        <v>167</v>
      </c>
      <c r="D4546" s="17" t="s">
        <v>9898</v>
      </c>
      <c r="E4546" s="17"/>
      <c r="F4546" s="18">
        <v>0.25</v>
      </c>
      <c r="G4546" s="36">
        <v>0</v>
      </c>
      <c r="H4546" s="37">
        <v>14.068899999999999</v>
      </c>
      <c r="I4546" s="37">
        <v>2.9931000000000001</v>
      </c>
      <c r="J4546" s="19">
        <v>30</v>
      </c>
      <c r="K4546" s="19">
        <v>8</v>
      </c>
      <c r="L4546" s="18">
        <v>0.2127</v>
      </c>
      <c r="M4546" s="20">
        <v>0.33456711</v>
      </c>
      <c r="N4546" s="21">
        <v>0.19130800000000001</v>
      </c>
      <c r="O4546" s="22"/>
      <c r="P4546" s="22">
        <v>0.4281924412</v>
      </c>
      <c r="Q4546" s="22">
        <v>0.249999999999999</v>
      </c>
      <c r="R4546" s="43"/>
      <c r="S4546" s="18" t="str">
        <f>IF(A4546="placement",MIN(P4546,IF(R4546="",Q4546,R4546)),"")</f>
        <v/>
      </c>
      <c r="T4546" s="20" t="str">
        <f>IF($A4546="placement",S4546*J4546,"")</f>
        <v/>
      </c>
      <c r="U4546" s="19">
        <f>IF($A4546="placement",T4546,IF($A4546="site",SUMIF($C:$C,$C4546,$T:$T),IF($A4546="user",SUMIF($B:$B,$B4546,$T:$T),SUM($T:$T))))</f>
        <v>7.5</v>
      </c>
      <c r="V4546" s="18">
        <f>U4546/J4546</f>
        <v>0.25</v>
      </c>
    </row>
    <row r="4547" spans="1:22" hidden="1" x14ac:dyDescent="0.3">
      <c r="A4547" s="11" t="s">
        <v>10</v>
      </c>
      <c r="B4547" s="11" t="s">
        <v>165</v>
      </c>
      <c r="C4547" s="11" t="s">
        <v>9898</v>
      </c>
      <c r="D4547" s="11" t="s">
        <v>9898</v>
      </c>
      <c r="E4547" s="11"/>
      <c r="F4547" s="12">
        <v>0.25</v>
      </c>
      <c r="G4547" s="33">
        <v>0</v>
      </c>
      <c r="H4547" s="34">
        <v>14.068899999999999</v>
      </c>
      <c r="I4547" s="34">
        <v>2.9931000000000001</v>
      </c>
      <c r="J4547" s="13">
        <v>30</v>
      </c>
      <c r="K4547" s="13">
        <v>8</v>
      </c>
      <c r="L4547" s="12">
        <v>0.2127</v>
      </c>
      <c r="M4547" s="14">
        <v>0.33456711</v>
      </c>
      <c r="N4547" s="15">
        <v>0.19130800000000001</v>
      </c>
      <c r="O4547" s="16"/>
      <c r="P4547" s="16">
        <v>0.4281924412</v>
      </c>
      <c r="Q4547" s="16">
        <v>0.249999999999999</v>
      </c>
      <c r="R4547" s="44"/>
      <c r="S4547" s="12" t="str">
        <f>IF(A4547="placement",MIN(P4547,IF(R4547="",Q4547,R4547)),"")</f>
        <v/>
      </c>
      <c r="T4547" s="14" t="str">
        <f>IF($A4547="placement",S4547*J4547,"")</f>
        <v/>
      </c>
      <c r="U4547" s="11">
        <f>IF($A4547="placement",T4547,IF($A4547="site",SUMIF($C:$C,$C4547,$T:$T),IF($A4547="user",SUMIF($B:$B,$B4547,$T:$T),SUM($T:$T))))</f>
        <v>7.5</v>
      </c>
      <c r="V4547" s="12">
        <f>U4547/J4547</f>
        <v>0.25</v>
      </c>
    </row>
    <row r="4548" spans="1:22" hidden="1" x14ac:dyDescent="0.3">
      <c r="A4548" s="23" t="s">
        <v>14</v>
      </c>
      <c r="B4548" s="23" t="s">
        <v>1350</v>
      </c>
      <c r="C4548" s="23" t="s">
        <v>1352</v>
      </c>
      <c r="D4548" s="32" t="s">
        <v>1457</v>
      </c>
      <c r="E4548" s="23" t="s">
        <v>1458</v>
      </c>
      <c r="F4548" s="27">
        <v>0.25</v>
      </c>
      <c r="G4548" s="24">
        <v>0</v>
      </c>
      <c r="H4548" s="25">
        <v>7.5529999999999999</v>
      </c>
      <c r="I4548" s="25">
        <v>2.1877</v>
      </c>
      <c r="J4548" s="26">
        <v>30</v>
      </c>
      <c r="K4548" s="26">
        <v>7</v>
      </c>
      <c r="L4548" s="27">
        <v>0.28960000000000002</v>
      </c>
      <c r="M4548" s="28">
        <v>0.45112969000000003</v>
      </c>
      <c r="N4548" s="29">
        <v>0.25</v>
      </c>
      <c r="O4548" s="31" t="s">
        <v>42</v>
      </c>
      <c r="P4548" s="31">
        <v>0.44583562519999997</v>
      </c>
      <c r="Q4548" s="31">
        <v>0.249999999999999</v>
      </c>
      <c r="R4548" s="42"/>
      <c r="S4548" s="27">
        <f>IF(A4548="placement",MIN(P4548,IF(R4548="",Q4548,R4548)),"")</f>
        <v>0.249999999999999</v>
      </c>
      <c r="T4548" s="28">
        <f>IF($A4548="placement",S4548*J4548,"")</f>
        <v>7.4999999999999698</v>
      </c>
      <c r="U4548" s="26">
        <f>IF($A4548="placement",T4548,IF($A4548="site",SUMIF($C:$C,$C4548,$T:$T),IF($A4548="user",SUMIF($B:$B,$B4548,$T:$T),SUM($T:$T))))</f>
        <v>7.4999999999999698</v>
      </c>
      <c r="V4548" s="27">
        <f>U4548/J4548</f>
        <v>0.249999999999999</v>
      </c>
    </row>
    <row r="4549" spans="1:22" hidden="1" x14ac:dyDescent="0.3">
      <c r="A4549" s="23" t="s">
        <v>14</v>
      </c>
      <c r="B4549" s="23" t="s">
        <v>1501</v>
      </c>
      <c r="C4549" s="23" t="s">
        <v>1503</v>
      </c>
      <c r="D4549" s="23" t="s">
        <v>1531</v>
      </c>
      <c r="E4549" s="23" t="s">
        <v>1532</v>
      </c>
      <c r="F4549" s="27">
        <v>0.33</v>
      </c>
      <c r="G4549" s="24">
        <v>0</v>
      </c>
      <c r="H4549" s="25">
        <v>10.2522</v>
      </c>
      <c r="I4549" s="25">
        <v>0.44729999999999998</v>
      </c>
      <c r="J4549" s="26">
        <v>30</v>
      </c>
      <c r="K4549" s="26">
        <v>6</v>
      </c>
      <c r="L4549" s="27">
        <v>4.36E-2</v>
      </c>
      <c r="M4549" s="28">
        <v>2.21884382</v>
      </c>
      <c r="N4549" s="29">
        <v>1.8</v>
      </c>
      <c r="O4549" s="31" t="s">
        <v>12</v>
      </c>
      <c r="P4549" s="31">
        <v>0.18876669739999999</v>
      </c>
      <c r="Q4549" s="31">
        <v>0.18876669737448101</v>
      </c>
      <c r="R4549" s="42"/>
      <c r="S4549" s="27">
        <f>IF(A4549="placement",MIN(P4549,IF(R4549="",Q4549,R4549)),"")</f>
        <v>0.18876669737448101</v>
      </c>
      <c r="T4549" s="28">
        <f>IF($A4549="placement",S4549*J4549,"")</f>
        <v>5.6630009212344303</v>
      </c>
      <c r="U4549" s="23">
        <f>IF($A4549="placement",T4549,IF($A4549="site",SUMIF($C:$C,$C4549,$T:$T),IF($A4549="user",SUMIF($B:$B,$B4549,$T:$T),SUM($T:$T))))</f>
        <v>5.6630009212344303</v>
      </c>
      <c r="V4549" s="27">
        <f>U4549/J4549</f>
        <v>0.18876669737448101</v>
      </c>
    </row>
    <row r="4550" spans="1:22" hidden="1" x14ac:dyDescent="0.3">
      <c r="A4550" s="23" t="s">
        <v>14</v>
      </c>
      <c r="B4550" s="23" t="s">
        <v>1501</v>
      </c>
      <c r="C4550" s="23" t="s">
        <v>1503</v>
      </c>
      <c r="D4550" s="23" t="s">
        <v>1537</v>
      </c>
      <c r="E4550" s="23" t="s">
        <v>1538</v>
      </c>
      <c r="F4550" s="27">
        <v>0.33</v>
      </c>
      <c r="G4550" s="24">
        <v>0</v>
      </c>
      <c r="H4550" s="25">
        <v>10.3271</v>
      </c>
      <c r="I4550" s="25">
        <v>0.44650000000000001</v>
      </c>
      <c r="J4550" s="26">
        <v>30</v>
      </c>
      <c r="K4550" s="26">
        <v>6</v>
      </c>
      <c r="L4550" s="27">
        <v>4.3200000000000002E-2</v>
      </c>
      <c r="M4550" s="28">
        <v>2.2169252899999998</v>
      </c>
      <c r="N4550" s="29">
        <v>1.8</v>
      </c>
      <c r="O4550" s="31" t="s">
        <v>12</v>
      </c>
      <c r="P4550" s="31">
        <v>0.18806465580000001</v>
      </c>
      <c r="Q4550" s="31">
        <v>0.188064655794486</v>
      </c>
      <c r="R4550" s="42"/>
      <c r="S4550" s="27">
        <f>IF(A4550="placement",MIN(P4550,IF(R4550="",Q4550,R4550)),"")</f>
        <v>0.188064655794486</v>
      </c>
      <c r="T4550" s="28">
        <f>IF($A4550="placement",S4550*J4550,"")</f>
        <v>5.6419396738345799</v>
      </c>
      <c r="U4550" s="23">
        <f>IF($A4550="placement",T4550,IF($A4550="site",SUMIF($C:$C,$C4550,$T:$T),IF($A4550="user",SUMIF($B:$B,$B4550,$T:$T),SUM($T:$T))))</f>
        <v>5.6419396738345799</v>
      </c>
      <c r="V4550" s="27">
        <f>U4550/J4550</f>
        <v>0.188064655794486</v>
      </c>
    </row>
    <row r="4551" spans="1:22" hidden="1" x14ac:dyDescent="0.3">
      <c r="A4551" s="23" t="s">
        <v>14</v>
      </c>
      <c r="B4551" s="23" t="s">
        <v>1708</v>
      </c>
      <c r="C4551" s="23" t="s">
        <v>1709</v>
      </c>
      <c r="D4551" s="23" t="s">
        <v>1972</v>
      </c>
      <c r="E4551" s="23" t="s">
        <v>1973</v>
      </c>
      <c r="F4551" s="27">
        <v>0.25</v>
      </c>
      <c r="G4551" s="24">
        <v>0</v>
      </c>
      <c r="H4551" s="25">
        <v>1.2092000000000001</v>
      </c>
      <c r="I4551" s="25">
        <v>0.47189999999999999</v>
      </c>
      <c r="J4551" s="26">
        <v>30</v>
      </c>
      <c r="K4551" s="26">
        <v>8</v>
      </c>
      <c r="L4551" s="27">
        <v>0.39019999999999999</v>
      </c>
      <c r="M4551" s="28">
        <v>2.1193914600000001</v>
      </c>
      <c r="N4551" s="29">
        <v>1.5</v>
      </c>
      <c r="O4551" s="31" t="s">
        <v>42</v>
      </c>
      <c r="P4551" s="31">
        <v>0.2922496732</v>
      </c>
      <c r="Q4551" s="31">
        <v>0.25</v>
      </c>
      <c r="R4551" s="42"/>
      <c r="S4551" s="27">
        <f>IF(A4551="placement",MIN(P4551,IF(R4551="",Q4551,R4551)),"")</f>
        <v>0.25</v>
      </c>
      <c r="T4551" s="28">
        <f>IF($A4551="placement",S4551*J4551,"")</f>
        <v>7.5</v>
      </c>
      <c r="U4551" s="26">
        <f>IF($A4551="placement",T4551,IF($A4551="site",SUMIF($C:$C,$C4551,$T:$T),IF($A4551="user",SUMIF($B:$B,$B4551,$T:$T),SUM($T:$T))))</f>
        <v>7.5</v>
      </c>
      <c r="V4551" s="27">
        <f>U4551/J4551</f>
        <v>0.25</v>
      </c>
    </row>
    <row r="4552" spans="1:22" hidden="1" x14ac:dyDescent="0.3">
      <c r="A4552" s="23" t="s">
        <v>14</v>
      </c>
      <c r="B4552" s="23" t="s">
        <v>2410</v>
      </c>
      <c r="C4552" s="23" t="s">
        <v>2411</v>
      </c>
      <c r="D4552" s="23" t="s">
        <v>2421</v>
      </c>
      <c r="E4552" s="23" t="s">
        <v>2422</v>
      </c>
      <c r="F4552" s="27">
        <v>0.33</v>
      </c>
      <c r="G4552" s="24">
        <v>0</v>
      </c>
      <c r="H4552" s="25">
        <v>3.5171000000000001</v>
      </c>
      <c r="I4552" s="25">
        <v>1.8864000000000001</v>
      </c>
      <c r="J4552" s="26">
        <v>30</v>
      </c>
      <c r="K4552" s="26">
        <v>10</v>
      </c>
      <c r="L4552" s="27">
        <v>0.5363</v>
      </c>
      <c r="M4552" s="28">
        <v>0.52741868000000003</v>
      </c>
      <c r="N4552" s="29">
        <v>0.22</v>
      </c>
      <c r="O4552" s="31" t="s">
        <v>12</v>
      </c>
      <c r="P4552" s="31">
        <v>0.58287408640000005</v>
      </c>
      <c r="Q4552" s="31">
        <v>0.33</v>
      </c>
      <c r="R4552" s="42"/>
      <c r="S4552" s="27">
        <f>IF(A4552="placement",MIN(P4552,IF(R4552="",Q4552,R4552)),"")</f>
        <v>0.33</v>
      </c>
      <c r="T4552" s="28">
        <f>IF($A4552="placement",S4552*J4552,"")</f>
        <v>9.9</v>
      </c>
      <c r="U4552" s="26">
        <f>IF($A4552="placement",T4552,IF($A4552="site",SUMIF($C:$C,$C4552,$T:$T),IF($A4552="user",SUMIF($B:$B,$B4552,$T:$T),SUM($T:$T))))</f>
        <v>9.9</v>
      </c>
      <c r="V4552" s="27">
        <f>U4552/J4552</f>
        <v>0.33</v>
      </c>
    </row>
    <row r="4553" spans="1:22" hidden="1" x14ac:dyDescent="0.3">
      <c r="A4553" s="23" t="s">
        <v>14</v>
      </c>
      <c r="B4553" s="23" t="s">
        <v>2619</v>
      </c>
      <c r="C4553" s="23" t="s">
        <v>2621</v>
      </c>
      <c r="D4553" s="23" t="s">
        <v>2710</v>
      </c>
      <c r="E4553" s="23" t="s">
        <v>2711</v>
      </c>
      <c r="F4553" s="27">
        <v>0.33</v>
      </c>
      <c r="G4553" s="24">
        <v>1</v>
      </c>
      <c r="H4553" s="25">
        <v>65.722200000000001</v>
      </c>
      <c r="I4553" s="25">
        <v>1.3146</v>
      </c>
      <c r="J4553" s="26">
        <v>30</v>
      </c>
      <c r="K4553" s="26">
        <v>10</v>
      </c>
      <c r="L4553" s="27">
        <v>0.02</v>
      </c>
      <c r="M4553" s="28">
        <v>0.75416463</v>
      </c>
      <c r="N4553" s="29">
        <v>0.3</v>
      </c>
      <c r="O4553" s="31" t="s">
        <v>12</v>
      </c>
      <c r="P4553" s="31">
        <v>0.60220887010000002</v>
      </c>
      <c r="Q4553" s="31">
        <v>0.32999999999999902</v>
      </c>
      <c r="R4553" s="42"/>
      <c r="S4553" s="27">
        <f>IF(A4553="placement",MIN(P4553,IF(R4553="",Q4553,R4553)),"")</f>
        <v>0.32999999999999902</v>
      </c>
      <c r="T4553" s="28">
        <f>IF($A4553="placement",S4553*J4553,"")</f>
        <v>9.8999999999999702</v>
      </c>
      <c r="U4553" s="26">
        <f>IF($A4553="placement",T4553,IF($A4553="site",SUMIF($C:$C,$C4553,$T:$T),IF($A4553="user",SUMIF($B:$B,$B4553,$T:$T),SUM($T:$T))))</f>
        <v>9.8999999999999702</v>
      </c>
      <c r="V4553" s="27">
        <f>U4553/J4553</f>
        <v>0.32999999999999902</v>
      </c>
    </row>
    <row r="4554" spans="1:22" hidden="1" x14ac:dyDescent="0.3">
      <c r="A4554" s="23" t="s">
        <v>14</v>
      </c>
      <c r="B4554" s="23" t="s">
        <v>3138</v>
      </c>
      <c r="C4554" s="23" t="s">
        <v>3140</v>
      </c>
      <c r="D4554" s="23" t="s">
        <v>3147</v>
      </c>
      <c r="E4554" s="23" t="s">
        <v>3139</v>
      </c>
      <c r="F4554" s="27">
        <v>0.33</v>
      </c>
      <c r="G4554" s="24">
        <v>0</v>
      </c>
      <c r="H4554" s="25">
        <v>17.983499999999999</v>
      </c>
      <c r="I4554" s="25">
        <v>3.8675000000000002</v>
      </c>
      <c r="J4554" s="26">
        <v>30</v>
      </c>
      <c r="K4554" s="26">
        <v>10</v>
      </c>
      <c r="L4554" s="27">
        <v>0.21510000000000001</v>
      </c>
      <c r="M4554" s="28">
        <v>0.25606057999999998</v>
      </c>
      <c r="N4554" s="29">
        <v>0.02</v>
      </c>
      <c r="O4554" s="31" t="s">
        <v>12</v>
      </c>
      <c r="P4554" s="31">
        <v>0.92189348260000004</v>
      </c>
      <c r="Q4554" s="31">
        <v>0.33</v>
      </c>
      <c r="R4554" s="42"/>
      <c r="S4554" s="27">
        <f>IF(A4554="placement",MIN(P4554,IF(R4554="",Q4554,R4554)),"")</f>
        <v>0.33</v>
      </c>
      <c r="T4554" s="28">
        <f>IF($A4554="placement",S4554*J4554,"")</f>
        <v>9.9</v>
      </c>
      <c r="U4554" s="26">
        <f>IF($A4554="placement",T4554,IF($A4554="site",SUMIF($C:$C,$C4554,$T:$T),IF($A4554="user",SUMIF($B:$B,$B4554,$T:$T),SUM($T:$T))))</f>
        <v>9.9</v>
      </c>
      <c r="V4554" s="27">
        <f>U4554/J4554</f>
        <v>0.33</v>
      </c>
    </row>
    <row r="4555" spans="1:22" hidden="1" x14ac:dyDescent="0.3">
      <c r="A4555" s="23" t="s">
        <v>14</v>
      </c>
      <c r="B4555" s="23" t="s">
        <v>3266</v>
      </c>
      <c r="C4555" s="23" t="s">
        <v>3268</v>
      </c>
      <c r="D4555" s="23" t="s">
        <v>10771</v>
      </c>
      <c r="E4555" s="23" t="s">
        <v>10772</v>
      </c>
      <c r="F4555" s="27">
        <v>0.25</v>
      </c>
      <c r="G4555" s="24">
        <v>0</v>
      </c>
      <c r="H4555" s="25">
        <v>7.5389999999999997</v>
      </c>
      <c r="I4555" s="25">
        <v>1.0032000000000001</v>
      </c>
      <c r="J4555" s="26">
        <v>30</v>
      </c>
      <c r="K4555" s="26">
        <v>7</v>
      </c>
      <c r="L4555" s="27">
        <v>0.1331</v>
      </c>
      <c r="M4555" s="28">
        <v>0.98558917999999995</v>
      </c>
      <c r="N4555" s="29">
        <v>0.65</v>
      </c>
      <c r="O4555" s="31" t="s">
        <v>12</v>
      </c>
      <c r="P4555" s="31">
        <v>0.3404960051</v>
      </c>
      <c r="Q4555" s="31">
        <v>0.25</v>
      </c>
      <c r="R4555" s="42"/>
      <c r="S4555" s="27">
        <f>IF(A4555="placement",MIN(P4555,IF(R4555="",Q4555,R4555)),"")</f>
        <v>0.25</v>
      </c>
      <c r="T4555" s="28">
        <f>IF($A4555="placement",S4555*J4555,"")</f>
        <v>7.5</v>
      </c>
      <c r="U4555" s="26">
        <f>IF($A4555="placement",T4555,IF($A4555="site",SUMIF($C:$C,$C4555,$T:$T),IF($A4555="user",SUMIF($B:$B,$B4555,$T:$T),SUM($T:$T))))</f>
        <v>7.5</v>
      </c>
      <c r="V4555" s="27">
        <f>U4555/J4555</f>
        <v>0.25</v>
      </c>
    </row>
    <row r="4556" spans="1:22" x14ac:dyDescent="0.3">
      <c r="A4556" s="23" t="s">
        <v>14</v>
      </c>
      <c r="B4556" s="23" t="s">
        <v>3563</v>
      </c>
      <c r="C4556" s="23" t="s">
        <v>3564</v>
      </c>
      <c r="D4556" s="32" t="s">
        <v>3573</v>
      </c>
      <c r="E4556" s="23" t="s">
        <v>3574</v>
      </c>
      <c r="F4556" s="27">
        <v>0.25</v>
      </c>
      <c r="G4556" s="24">
        <v>0</v>
      </c>
      <c r="H4556" s="25">
        <v>2.7566000000000002</v>
      </c>
      <c r="I4556" s="25">
        <v>0.53710000000000002</v>
      </c>
      <c r="J4556" s="26">
        <v>30</v>
      </c>
      <c r="K4556" s="26">
        <v>8</v>
      </c>
      <c r="L4556" s="27">
        <v>0.1948</v>
      </c>
      <c r="M4556" s="28">
        <v>1.8700226099999999</v>
      </c>
      <c r="N4556" s="29">
        <v>1.25</v>
      </c>
      <c r="O4556" s="31" t="s">
        <v>385</v>
      </c>
      <c r="P4556" s="31">
        <v>0.331558884</v>
      </c>
      <c r="Q4556" s="31">
        <v>0.25</v>
      </c>
      <c r="R4556" s="42">
        <v>0.3</v>
      </c>
      <c r="S4556" s="27">
        <f>IF(A4556="placement",MIN(P4556,IF(R4556="",Q4556,R4556)),"")</f>
        <v>0.3</v>
      </c>
      <c r="T4556" s="28">
        <f>IF($A4556="placement",S4556*J4556,"")</f>
        <v>9</v>
      </c>
      <c r="U4556" s="26">
        <f>IF($A4556="placement",T4556,IF($A4556="site",SUMIF($C:$C,$C4556,$T:$T),IF($A4556="user",SUMIF($B:$B,$B4556,$T:$T),SUM($T:$T))))</f>
        <v>9</v>
      </c>
      <c r="V4556" s="27">
        <f>U4556/J4556</f>
        <v>0.3</v>
      </c>
    </row>
    <row r="4557" spans="1:22" hidden="1" x14ac:dyDescent="0.3">
      <c r="A4557" s="23" t="s">
        <v>14</v>
      </c>
      <c r="B4557" s="23" t="s">
        <v>4199</v>
      </c>
      <c r="C4557" s="23" t="s">
        <v>4201</v>
      </c>
      <c r="D4557" s="23" t="s">
        <v>4214</v>
      </c>
      <c r="E4557" s="23" t="s">
        <v>4215</v>
      </c>
      <c r="F4557" s="27">
        <v>0.33</v>
      </c>
      <c r="G4557" s="24">
        <v>0</v>
      </c>
      <c r="H4557" s="25">
        <v>15.4701</v>
      </c>
      <c r="I4557" s="25">
        <v>1.5893999999999999</v>
      </c>
      <c r="J4557" s="26">
        <v>30</v>
      </c>
      <c r="K4557" s="26">
        <v>6</v>
      </c>
      <c r="L4557" s="27">
        <v>0.1027</v>
      </c>
      <c r="M4557" s="28">
        <v>0.62575948000000003</v>
      </c>
      <c r="N4557" s="29">
        <v>0.5</v>
      </c>
      <c r="O4557" s="31" t="s">
        <v>12</v>
      </c>
      <c r="P4557" s="31">
        <v>0.20097095749999999</v>
      </c>
      <c r="Q4557" s="31">
        <v>0.20097095745597601</v>
      </c>
      <c r="R4557" s="42"/>
      <c r="S4557" s="27">
        <f>IF(A4557="placement",MIN(P4557,IF(R4557="",Q4557,R4557)),"")</f>
        <v>0.20097095745597601</v>
      </c>
      <c r="T4557" s="28">
        <f>IF($A4557="placement",S4557*J4557,"")</f>
        <v>6.0291287236792801</v>
      </c>
      <c r="U4557" s="26">
        <f>IF($A4557="placement",T4557,IF($A4557="site",SUMIF($C:$C,$C4557,$T:$T),IF($A4557="user",SUMIF($B:$B,$B4557,$T:$T),SUM($T:$T))))</f>
        <v>6.0291287236792801</v>
      </c>
      <c r="V4557" s="27">
        <f>U4557/J4557</f>
        <v>0.20097095745597601</v>
      </c>
    </row>
    <row r="4558" spans="1:22" hidden="1" x14ac:dyDescent="0.3">
      <c r="A4558" s="23" t="s">
        <v>14</v>
      </c>
      <c r="B4558" s="23" t="s">
        <v>5021</v>
      </c>
      <c r="C4558" s="23" t="s">
        <v>5023</v>
      </c>
      <c r="D4558" s="23" t="s">
        <v>5074</v>
      </c>
      <c r="E4558" s="23" t="s">
        <v>5075</v>
      </c>
      <c r="F4558" s="27">
        <v>0.25</v>
      </c>
      <c r="G4558" s="24">
        <v>0</v>
      </c>
      <c r="H4558" s="25">
        <v>12.4832</v>
      </c>
      <c r="I4558" s="25">
        <v>4.2084999999999999</v>
      </c>
      <c r="J4558" s="26">
        <v>30</v>
      </c>
      <c r="K4558" s="26">
        <v>8</v>
      </c>
      <c r="L4558" s="27">
        <v>0.33710000000000001</v>
      </c>
      <c r="M4558" s="28">
        <v>0.23820838999999999</v>
      </c>
      <c r="N4558" s="29">
        <v>0.1</v>
      </c>
      <c r="O4558" s="31" t="s">
        <v>12</v>
      </c>
      <c r="P4558" s="31">
        <v>0.58019950119999997</v>
      </c>
      <c r="Q4558" s="31">
        <v>0.25</v>
      </c>
      <c r="R4558" s="42"/>
      <c r="S4558" s="27">
        <f>IF(A4558="placement",MIN(P4558,IF(R4558="",Q4558,R4558)),"")</f>
        <v>0.25</v>
      </c>
      <c r="T4558" s="28">
        <f>IF($A4558="placement",S4558*J4558,"")</f>
        <v>7.5</v>
      </c>
      <c r="U4558" s="26">
        <f>IF($A4558="placement",T4558,IF($A4558="site",SUMIF($C:$C,$C4558,$T:$T),IF($A4558="user",SUMIF($B:$B,$B4558,$T:$T),SUM($T:$T))))</f>
        <v>7.5</v>
      </c>
      <c r="V4558" s="27">
        <f>U4558/J4558</f>
        <v>0.25</v>
      </c>
    </row>
    <row r="4559" spans="1:22" hidden="1" x14ac:dyDescent="0.3">
      <c r="A4559" s="23" t="s">
        <v>14</v>
      </c>
      <c r="B4559" s="23" t="s">
        <v>5660</v>
      </c>
      <c r="C4559" s="23" t="s">
        <v>5662</v>
      </c>
      <c r="D4559" s="23" t="s">
        <v>5675</v>
      </c>
      <c r="E4559" s="23" t="s">
        <v>5661</v>
      </c>
      <c r="F4559" s="27">
        <v>0.15</v>
      </c>
      <c r="G4559" s="24">
        <v>0</v>
      </c>
      <c r="H4559" s="25">
        <v>41.857999999999997</v>
      </c>
      <c r="I4559" s="25">
        <v>1.2884</v>
      </c>
      <c r="J4559" s="26">
        <v>30</v>
      </c>
      <c r="K4559" s="26">
        <v>4</v>
      </c>
      <c r="L4559" s="27">
        <v>3.0800000000000001E-2</v>
      </c>
      <c r="M4559" s="28">
        <v>0.77258967999999995</v>
      </c>
      <c r="N4559" s="29">
        <v>0.5</v>
      </c>
      <c r="O4559" s="31" t="s">
        <v>42</v>
      </c>
      <c r="P4559" s="31">
        <v>0.35282593719999999</v>
      </c>
      <c r="Q4559" s="31">
        <v>0.15</v>
      </c>
      <c r="R4559" s="42"/>
      <c r="S4559" s="27">
        <f>IF(A4559="placement",MIN(P4559,IF(R4559="",Q4559,R4559)),"")</f>
        <v>0.15</v>
      </c>
      <c r="T4559" s="28">
        <f>IF($A4559="placement",S4559*J4559,"")</f>
        <v>4.5</v>
      </c>
      <c r="U4559" s="26">
        <f>IF($A4559="placement",T4559,IF($A4559="site",SUMIF($C:$C,$C4559,$T:$T),IF($A4559="user",SUMIF($B:$B,$B4559,$T:$T),SUM($T:$T))))</f>
        <v>4.5</v>
      </c>
      <c r="V4559" s="27">
        <f>U4559/J4559</f>
        <v>0.15</v>
      </c>
    </row>
    <row r="4560" spans="1:22" hidden="1" x14ac:dyDescent="0.3">
      <c r="A4560" s="23" t="s">
        <v>14</v>
      </c>
      <c r="B4560" s="23" t="s">
        <v>6244</v>
      </c>
      <c r="C4560" s="23" t="s">
        <v>6245</v>
      </c>
      <c r="D4560" s="23" t="s">
        <v>6246</v>
      </c>
      <c r="E4560" s="23" t="s">
        <v>6247</v>
      </c>
      <c r="F4560" s="27">
        <v>0.25</v>
      </c>
      <c r="G4560" s="24">
        <v>0</v>
      </c>
      <c r="H4560" s="25">
        <v>5.5955000000000004</v>
      </c>
      <c r="I4560" s="25">
        <v>0.49130000000000001</v>
      </c>
      <c r="J4560" s="26">
        <v>30</v>
      </c>
      <c r="K4560" s="26">
        <v>7</v>
      </c>
      <c r="L4560" s="27">
        <v>8.7800000000000003E-2</v>
      </c>
      <c r="M4560" s="28">
        <v>2.0145972699999999</v>
      </c>
      <c r="N4560" s="29">
        <v>1.5</v>
      </c>
      <c r="O4560" s="31" t="s">
        <v>12</v>
      </c>
      <c r="P4560" s="31">
        <v>0.25543431189999999</v>
      </c>
      <c r="Q4560" s="31">
        <v>0.249999999999999</v>
      </c>
      <c r="R4560" s="42"/>
      <c r="S4560" s="27">
        <f>IF(A4560="placement",MIN(P4560,IF(R4560="",Q4560,R4560)),"")</f>
        <v>0.249999999999999</v>
      </c>
      <c r="T4560" s="28">
        <f>IF($A4560="placement",S4560*J4560,"")</f>
        <v>7.4999999999999698</v>
      </c>
      <c r="U4560" s="26">
        <f>IF($A4560="placement",T4560,IF($A4560="site",SUMIF($C:$C,$C4560,$T:$T),IF($A4560="user",SUMIF($B:$B,$B4560,$T:$T),SUM($T:$T))))</f>
        <v>7.4999999999999698</v>
      </c>
      <c r="V4560" s="27">
        <f>U4560/J4560</f>
        <v>0.249999999999999</v>
      </c>
    </row>
    <row r="4561" spans="1:22" hidden="1" x14ac:dyDescent="0.3">
      <c r="A4561" s="23" t="s">
        <v>14</v>
      </c>
      <c r="B4561" s="23" t="s">
        <v>6244</v>
      </c>
      <c r="C4561" s="23" t="s">
        <v>6245</v>
      </c>
      <c r="D4561" s="23" t="s">
        <v>6251</v>
      </c>
      <c r="E4561" s="23" t="s">
        <v>6252</v>
      </c>
      <c r="F4561" s="27">
        <v>0.25</v>
      </c>
      <c r="G4561" s="24">
        <v>0</v>
      </c>
      <c r="H4561" s="25">
        <v>5.6059999999999999</v>
      </c>
      <c r="I4561" s="25">
        <v>0.4874</v>
      </c>
      <c r="J4561" s="26">
        <v>30</v>
      </c>
      <c r="K4561" s="26">
        <v>7</v>
      </c>
      <c r="L4561" s="27">
        <v>8.6900000000000005E-2</v>
      </c>
      <c r="M4561" s="28">
        <v>2.0274366100000001</v>
      </c>
      <c r="N4561" s="29">
        <v>1.5</v>
      </c>
      <c r="O4561" s="31" t="s">
        <v>12</v>
      </c>
      <c r="P4561" s="31">
        <v>0.26014949539999999</v>
      </c>
      <c r="Q4561" s="31">
        <v>0.25</v>
      </c>
      <c r="R4561" s="42"/>
      <c r="S4561" s="27">
        <f>IF(A4561="placement",MIN(P4561,IF(R4561="",Q4561,R4561)),"")</f>
        <v>0.25</v>
      </c>
      <c r="T4561" s="28">
        <f>IF($A4561="placement",S4561*J4561,"")</f>
        <v>7.5</v>
      </c>
      <c r="U4561" s="26">
        <f>IF($A4561="placement",T4561,IF($A4561="site",SUMIF($C:$C,$C4561,$T:$T),IF($A4561="user",SUMIF($B:$B,$B4561,$T:$T),SUM($T:$T))))</f>
        <v>7.5</v>
      </c>
      <c r="V4561" s="27">
        <f>U4561/J4561</f>
        <v>0.25</v>
      </c>
    </row>
    <row r="4562" spans="1:22" hidden="1" x14ac:dyDescent="0.3">
      <c r="A4562" s="23" t="s">
        <v>14</v>
      </c>
      <c r="B4562" s="23" t="s">
        <v>6244</v>
      </c>
      <c r="C4562" s="23" t="s">
        <v>6245</v>
      </c>
      <c r="D4562" s="23" t="s">
        <v>6253</v>
      </c>
      <c r="E4562" s="23" t="s">
        <v>10442</v>
      </c>
      <c r="F4562" s="27">
        <v>0.25</v>
      </c>
      <c r="G4562" s="24">
        <v>0</v>
      </c>
      <c r="H4562" s="25">
        <v>4.6318999999999999</v>
      </c>
      <c r="I4562" s="25">
        <v>0.51959999999999995</v>
      </c>
      <c r="J4562" s="26">
        <v>30</v>
      </c>
      <c r="K4562" s="26">
        <v>7</v>
      </c>
      <c r="L4562" s="27">
        <v>0.11219999999999999</v>
      </c>
      <c r="M4562" s="28">
        <v>1.9404948500000001</v>
      </c>
      <c r="N4562" s="29">
        <v>1</v>
      </c>
      <c r="O4562" s="31" t="s">
        <v>12</v>
      </c>
      <c r="P4562" s="31">
        <v>0.48466753089999998</v>
      </c>
      <c r="Q4562" s="31">
        <v>0.25</v>
      </c>
      <c r="R4562" s="42"/>
      <c r="S4562" s="27">
        <f>IF(A4562="placement",MIN(P4562,IF(R4562="",Q4562,R4562)),"")</f>
        <v>0.25</v>
      </c>
      <c r="T4562" s="28">
        <f>IF($A4562="placement",S4562*J4562,"")</f>
        <v>7.5</v>
      </c>
      <c r="U4562" s="26">
        <f>IF($A4562="placement",T4562,IF($A4562="site",SUMIF($C:$C,$C4562,$T:$T),IF($A4562="user",SUMIF($B:$B,$B4562,$T:$T),SUM($T:$T))))</f>
        <v>7.5</v>
      </c>
      <c r="V4562" s="27">
        <f>U4562/J4562</f>
        <v>0.25</v>
      </c>
    </row>
    <row r="4563" spans="1:22" hidden="1" x14ac:dyDescent="0.3">
      <c r="A4563" s="23" t="s">
        <v>14</v>
      </c>
      <c r="B4563" s="23" t="s">
        <v>6638</v>
      </c>
      <c r="C4563" s="23" t="s">
        <v>6639</v>
      </c>
      <c r="D4563" s="23" t="s">
        <v>6752</v>
      </c>
      <c r="E4563" s="23" t="s">
        <v>6753</v>
      </c>
      <c r="F4563" s="27">
        <v>0.25</v>
      </c>
      <c r="G4563" s="24">
        <v>0</v>
      </c>
      <c r="H4563" s="25">
        <v>6.5921000000000003</v>
      </c>
      <c r="I4563" s="25">
        <v>1.4963</v>
      </c>
      <c r="J4563" s="26">
        <v>30</v>
      </c>
      <c r="K4563" s="26">
        <v>8</v>
      </c>
      <c r="L4563" s="27">
        <v>0.22700000000000001</v>
      </c>
      <c r="M4563" s="28">
        <v>0.66927630000000005</v>
      </c>
      <c r="N4563" s="29">
        <v>0.3</v>
      </c>
      <c r="O4563" s="31" t="s">
        <v>12</v>
      </c>
      <c r="P4563" s="31">
        <v>0.55175463619999998</v>
      </c>
      <c r="Q4563" s="31">
        <v>0.249999999999999</v>
      </c>
      <c r="R4563" s="42"/>
      <c r="S4563" s="27">
        <f>IF(A4563="placement",MIN(P4563,IF(R4563="",Q4563,R4563)),"")</f>
        <v>0.249999999999999</v>
      </c>
      <c r="T4563" s="28">
        <f>IF($A4563="placement",S4563*J4563,"")</f>
        <v>7.4999999999999698</v>
      </c>
      <c r="U4563" s="26">
        <f>IF($A4563="placement",T4563,IF($A4563="site",SUMIF($C:$C,$C4563,$T:$T),IF($A4563="user",SUMIF($B:$B,$B4563,$T:$T),SUM($T:$T))))</f>
        <v>7.4999999999999698</v>
      </c>
      <c r="V4563" s="27">
        <f>U4563/J4563</f>
        <v>0.249999999999999</v>
      </c>
    </row>
    <row r="4564" spans="1:22" hidden="1" x14ac:dyDescent="0.3">
      <c r="A4564" s="23" t="s">
        <v>14</v>
      </c>
      <c r="B4564" s="23" t="s">
        <v>6638</v>
      </c>
      <c r="C4564" s="23" t="s">
        <v>6639</v>
      </c>
      <c r="D4564" s="23" t="s">
        <v>6770</v>
      </c>
      <c r="E4564" s="23" t="s">
        <v>6771</v>
      </c>
      <c r="F4564" s="27">
        <v>0.25</v>
      </c>
      <c r="G4564" s="24">
        <v>0</v>
      </c>
      <c r="H4564" s="25">
        <v>4.8287000000000004</v>
      </c>
      <c r="I4564" s="25">
        <v>1.1431</v>
      </c>
      <c r="J4564" s="26">
        <v>30</v>
      </c>
      <c r="K4564" s="26">
        <v>6</v>
      </c>
      <c r="L4564" s="27">
        <v>0.23669999999999999</v>
      </c>
      <c r="M4564" s="28">
        <v>0.86694576000000001</v>
      </c>
      <c r="N4564" s="29">
        <v>0.7</v>
      </c>
      <c r="O4564" s="31" t="s">
        <v>12</v>
      </c>
      <c r="P4564" s="31">
        <v>0.1925677137</v>
      </c>
      <c r="Q4564" s="31">
        <v>0.192567713663817</v>
      </c>
      <c r="R4564" s="42"/>
      <c r="S4564" s="27">
        <f>IF(A4564="placement",MIN(P4564,IF(R4564="",Q4564,R4564)),"")</f>
        <v>0.192567713663817</v>
      </c>
      <c r="T4564" s="28">
        <f>IF($A4564="placement",S4564*J4564,"")</f>
        <v>5.7770314099145104</v>
      </c>
      <c r="U4564" s="26">
        <f>IF($A4564="placement",T4564,IF($A4564="site",SUMIF($C:$C,$C4564,$T:$T),IF($A4564="user",SUMIF($B:$B,$B4564,$T:$T),SUM($T:$T))))</f>
        <v>5.7770314099145104</v>
      </c>
      <c r="V4564" s="27">
        <f>U4564/J4564</f>
        <v>0.192567713663817</v>
      </c>
    </row>
    <row r="4565" spans="1:22" hidden="1" x14ac:dyDescent="0.3">
      <c r="A4565" s="23" t="s">
        <v>14</v>
      </c>
      <c r="B4565" s="23" t="s">
        <v>6638</v>
      </c>
      <c r="C4565" s="23" t="s">
        <v>6639</v>
      </c>
      <c r="D4565" s="32" t="s">
        <v>6786</v>
      </c>
      <c r="E4565" s="23" t="s">
        <v>6222</v>
      </c>
      <c r="F4565" s="27">
        <v>0.25</v>
      </c>
      <c r="G4565" s="24">
        <v>0</v>
      </c>
      <c r="H4565" s="25">
        <v>13.0731</v>
      </c>
      <c r="I4565" s="25">
        <v>1.0551999999999999</v>
      </c>
      <c r="J4565" s="26">
        <v>30</v>
      </c>
      <c r="K4565" s="26">
        <v>8</v>
      </c>
      <c r="L4565" s="27">
        <v>8.0699999999999994E-2</v>
      </c>
      <c r="M4565" s="28">
        <v>0.96024503999999999</v>
      </c>
      <c r="N4565" s="29">
        <v>0.65</v>
      </c>
      <c r="O4565" s="31" t="s">
        <v>42</v>
      </c>
      <c r="P4565" s="31">
        <v>0.32308944919999999</v>
      </c>
      <c r="Q4565" s="31">
        <v>0.25</v>
      </c>
      <c r="R4565" s="42"/>
      <c r="S4565" s="27">
        <f>IF(A4565="placement",MIN(P4565,IF(R4565="",Q4565,R4565)),"")</f>
        <v>0.25</v>
      </c>
      <c r="T4565" s="28">
        <f>IF($A4565="placement",S4565*J4565,"")</f>
        <v>7.5</v>
      </c>
      <c r="U4565" s="26">
        <f>IF($A4565="placement",T4565,IF($A4565="site",SUMIF($C:$C,$C4565,$T:$T),IF($A4565="user",SUMIF($B:$B,$B4565,$T:$T),SUM($T:$T))))</f>
        <v>7.5</v>
      </c>
      <c r="V4565" s="27">
        <f>U4565/J4565</f>
        <v>0.25</v>
      </c>
    </row>
    <row r="4566" spans="1:22" hidden="1" x14ac:dyDescent="0.3">
      <c r="A4566" s="23" t="s">
        <v>14</v>
      </c>
      <c r="B4566" s="23" t="s">
        <v>6876</v>
      </c>
      <c r="C4566" s="23" t="s">
        <v>6878</v>
      </c>
      <c r="D4566" s="23" t="s">
        <v>10305</v>
      </c>
      <c r="E4566" s="23" t="s">
        <v>10306</v>
      </c>
      <c r="F4566" s="27">
        <v>0.25</v>
      </c>
      <c r="G4566" s="24">
        <v>0</v>
      </c>
      <c r="H4566" s="25">
        <v>1.1919</v>
      </c>
      <c r="I4566" s="25">
        <v>0.67579999999999996</v>
      </c>
      <c r="J4566" s="26">
        <v>30</v>
      </c>
      <c r="K4566" s="26">
        <v>7</v>
      </c>
      <c r="L4566" s="27">
        <v>0.56699999999999995</v>
      </c>
      <c r="M4566" s="28">
        <v>1.47804672</v>
      </c>
      <c r="N4566" s="29">
        <v>0.9</v>
      </c>
      <c r="O4566" s="31" t="s">
        <v>12</v>
      </c>
      <c r="P4566" s="31">
        <v>0.39108825930000002</v>
      </c>
      <c r="Q4566" s="31">
        <v>0.249999999999999</v>
      </c>
      <c r="R4566" s="42"/>
      <c r="S4566" s="27">
        <f>IF(A4566="placement",MIN(P4566,IF(R4566="",Q4566,R4566)),"")</f>
        <v>0.249999999999999</v>
      </c>
      <c r="T4566" s="28">
        <f>IF($A4566="placement",S4566*J4566,"")</f>
        <v>7.4999999999999698</v>
      </c>
      <c r="U4566" s="26">
        <f>IF($A4566="placement",T4566,IF($A4566="site",SUMIF($C:$C,$C4566,$T:$T),IF($A4566="user",SUMIF($B:$B,$B4566,$T:$T),SUM($T:$T))))</f>
        <v>7.4999999999999698</v>
      </c>
      <c r="V4566" s="27">
        <f>U4566/J4566</f>
        <v>0.249999999999999</v>
      </c>
    </row>
    <row r="4567" spans="1:22" hidden="1" x14ac:dyDescent="0.3">
      <c r="A4567" s="23" t="s">
        <v>14</v>
      </c>
      <c r="B4567" s="23" t="s">
        <v>6901</v>
      </c>
      <c r="C4567" s="23" t="s">
        <v>6902</v>
      </c>
      <c r="D4567" s="23" t="s">
        <v>11030</v>
      </c>
      <c r="E4567" s="23" t="s">
        <v>11031</v>
      </c>
      <c r="F4567" s="27">
        <v>0.25</v>
      </c>
      <c r="G4567" s="24">
        <v>0</v>
      </c>
      <c r="H4567" s="25">
        <v>0.91190000000000004</v>
      </c>
      <c r="I4567" s="25">
        <v>0.30790000000000001</v>
      </c>
      <c r="J4567" s="26">
        <v>30</v>
      </c>
      <c r="K4567" s="26">
        <v>8</v>
      </c>
      <c r="L4567" s="27">
        <v>0.3377</v>
      </c>
      <c r="M4567" s="28">
        <v>3.2488981699999999</v>
      </c>
      <c r="N4567" s="29">
        <v>2.4</v>
      </c>
      <c r="O4567" s="31" t="s">
        <v>12</v>
      </c>
      <c r="P4567" s="31">
        <v>0.26128801940000002</v>
      </c>
      <c r="Q4567" s="31">
        <v>0.25</v>
      </c>
      <c r="R4567" s="42"/>
      <c r="S4567" s="27">
        <f>IF(A4567="placement",MIN(P4567,IF(R4567="",Q4567,R4567)),"")</f>
        <v>0.25</v>
      </c>
      <c r="T4567" s="28">
        <f>IF($A4567="placement",S4567*J4567,"")</f>
        <v>7.5</v>
      </c>
      <c r="U4567" s="26">
        <f>IF($A4567="placement",T4567,IF($A4567="site",SUMIF($C:$C,$C4567,$T:$T),IF($A4567="user",SUMIF($B:$B,$B4567,$T:$T),SUM($T:$T))))</f>
        <v>7.5</v>
      </c>
      <c r="V4567" s="27">
        <f>U4567/J4567</f>
        <v>0.25</v>
      </c>
    </row>
    <row r="4568" spans="1:22" hidden="1" x14ac:dyDescent="0.3">
      <c r="A4568" s="23" t="s">
        <v>14</v>
      </c>
      <c r="B4568" s="23" t="s">
        <v>7472</v>
      </c>
      <c r="C4568" s="23" t="s">
        <v>7473</v>
      </c>
      <c r="D4568" s="32" t="s">
        <v>7538</v>
      </c>
      <c r="E4568" s="23" t="s">
        <v>7539</v>
      </c>
      <c r="F4568" s="27">
        <v>0.25</v>
      </c>
      <c r="G4568" s="24">
        <v>0</v>
      </c>
      <c r="H4568" s="25">
        <v>11.370200000000001</v>
      </c>
      <c r="I4568" s="25">
        <v>0.78169999999999995</v>
      </c>
      <c r="J4568" s="26">
        <v>30</v>
      </c>
      <c r="K4568" s="26">
        <v>7</v>
      </c>
      <c r="L4568" s="27">
        <v>6.88E-2</v>
      </c>
      <c r="M4568" s="28">
        <v>1.28123173</v>
      </c>
      <c r="N4568" s="29">
        <v>1</v>
      </c>
      <c r="O4568" s="31" t="s">
        <v>42</v>
      </c>
      <c r="P4568" s="31">
        <v>0.21950106259999999</v>
      </c>
      <c r="Q4568" s="31">
        <v>0.21950106263104499</v>
      </c>
      <c r="R4568" s="42"/>
      <c r="S4568" s="27">
        <f>IF(A4568="placement",MIN(P4568,IF(R4568="",Q4568,R4568)),"")</f>
        <v>0.21950106259999999</v>
      </c>
      <c r="T4568" s="28">
        <f>IF($A4568="placement",S4568*J4568,"")</f>
        <v>6.5850318779999997</v>
      </c>
      <c r="U4568" s="26">
        <f>IF($A4568="placement",T4568,IF($A4568="site",SUMIF($C:$C,$C4568,$T:$T),IF($A4568="user",SUMIF($B:$B,$B4568,$T:$T),SUM($T:$T))))</f>
        <v>6.5850318779999997</v>
      </c>
      <c r="V4568" s="27">
        <f>U4568/J4568</f>
        <v>0.21950106259999999</v>
      </c>
    </row>
    <row r="4569" spans="1:22" hidden="1" x14ac:dyDescent="0.3">
      <c r="A4569" s="23" t="s">
        <v>14</v>
      </c>
      <c r="B4569" s="23" t="s">
        <v>7909</v>
      </c>
      <c r="C4569" s="23" t="s">
        <v>7910</v>
      </c>
      <c r="D4569" s="23" t="s">
        <v>7917</v>
      </c>
      <c r="E4569" s="23" t="s">
        <v>7918</v>
      </c>
      <c r="F4569" s="27">
        <v>0.25</v>
      </c>
      <c r="G4569" s="24">
        <v>0</v>
      </c>
      <c r="H4569" s="25">
        <v>8.5378000000000007</v>
      </c>
      <c r="I4569" s="25">
        <v>2.0099</v>
      </c>
      <c r="J4569" s="26">
        <v>30</v>
      </c>
      <c r="K4569" s="26">
        <v>8</v>
      </c>
      <c r="L4569" s="27">
        <v>0.2354</v>
      </c>
      <c r="M4569" s="28">
        <v>0.49902270999999998</v>
      </c>
      <c r="N4569" s="29">
        <v>0.3</v>
      </c>
      <c r="O4569" s="31" t="s">
        <v>12</v>
      </c>
      <c r="P4569" s="31">
        <v>0.39882495369999998</v>
      </c>
      <c r="Q4569" s="31">
        <v>0.25</v>
      </c>
      <c r="R4569" s="42"/>
      <c r="S4569" s="27">
        <f>IF(A4569="placement",MIN(P4569,IF(R4569="",Q4569,R4569)),"")</f>
        <v>0.25</v>
      </c>
      <c r="T4569" s="28">
        <f>IF($A4569="placement",S4569*J4569,"")</f>
        <v>7.5</v>
      </c>
      <c r="U4569" s="23">
        <f>IF($A4569="placement",T4569,IF($A4569="site",SUMIF($C:$C,$C4569,$T:$T),IF($A4569="user",SUMIF($B:$B,$B4569,$T:$T),SUM($T:$T))))</f>
        <v>7.5</v>
      </c>
      <c r="V4569" s="27">
        <f>U4569/J4569</f>
        <v>0.25</v>
      </c>
    </row>
    <row r="4570" spans="1:22" hidden="1" x14ac:dyDescent="0.3">
      <c r="A4570" s="23" t="s">
        <v>14</v>
      </c>
      <c r="B4570" s="23" t="s">
        <v>8111</v>
      </c>
      <c r="C4570" s="23" t="s">
        <v>8113</v>
      </c>
      <c r="D4570" s="23" t="s">
        <v>8114</v>
      </c>
      <c r="E4570" s="23" t="s">
        <v>8112</v>
      </c>
      <c r="F4570" s="27">
        <v>0.25</v>
      </c>
      <c r="G4570" s="24">
        <v>0</v>
      </c>
      <c r="H4570" s="25">
        <v>36.885100000000001</v>
      </c>
      <c r="I4570" s="25">
        <v>1.4154</v>
      </c>
      <c r="J4570" s="26">
        <v>30</v>
      </c>
      <c r="K4570" s="26">
        <v>5</v>
      </c>
      <c r="L4570" s="27">
        <v>3.8399999999999997E-2</v>
      </c>
      <c r="M4570" s="28">
        <v>0.69863242000000003</v>
      </c>
      <c r="N4570" s="29">
        <v>0.35</v>
      </c>
      <c r="O4570" s="31" t="s">
        <v>12</v>
      </c>
      <c r="P4570" s="31">
        <v>0.49902124370000001</v>
      </c>
      <c r="Q4570" s="31">
        <v>0.25</v>
      </c>
      <c r="R4570" s="42"/>
      <c r="S4570" s="27">
        <f>IF(A4570="placement",MIN(P4570,IF(R4570="",Q4570,R4570)),"")</f>
        <v>0.25</v>
      </c>
      <c r="T4570" s="28">
        <f>IF($A4570="placement",S4570*J4570,"")</f>
        <v>7.5</v>
      </c>
      <c r="U4570" s="26">
        <f>IF($A4570="placement",T4570,IF($A4570="site",SUMIF($C:$C,$C4570,$T:$T),IF($A4570="user",SUMIF($B:$B,$B4570,$T:$T),SUM($T:$T))))</f>
        <v>7.5</v>
      </c>
      <c r="V4570" s="27">
        <f>U4570/J4570</f>
        <v>0.25</v>
      </c>
    </row>
    <row r="4571" spans="1:22" hidden="1" x14ac:dyDescent="0.3">
      <c r="A4571" s="23" t="s">
        <v>14</v>
      </c>
      <c r="B4571" s="23" t="s">
        <v>8565</v>
      </c>
      <c r="C4571" s="23" t="s">
        <v>8566</v>
      </c>
      <c r="D4571" s="32" t="s">
        <v>8575</v>
      </c>
      <c r="E4571" s="23" t="s">
        <v>8576</v>
      </c>
      <c r="F4571" s="27">
        <v>0.25</v>
      </c>
      <c r="G4571" s="24">
        <v>0</v>
      </c>
      <c r="H4571" s="25">
        <v>16.4925</v>
      </c>
      <c r="I4571" s="25">
        <v>2.4557000000000002</v>
      </c>
      <c r="J4571" s="26">
        <v>30</v>
      </c>
      <c r="K4571" s="26">
        <v>7</v>
      </c>
      <c r="L4571" s="27">
        <v>0.1489</v>
      </c>
      <c r="M4571" s="28">
        <v>0.40273997</v>
      </c>
      <c r="N4571" s="29">
        <v>0.15</v>
      </c>
      <c r="O4571" s="31" t="s">
        <v>42</v>
      </c>
      <c r="P4571" s="31">
        <v>0.62755124149999997</v>
      </c>
      <c r="Q4571" s="31">
        <v>0.25</v>
      </c>
      <c r="R4571" s="42"/>
      <c r="S4571" s="27">
        <f>IF(A4571="placement",MIN(P4571,IF(R4571="",Q4571,R4571)),"")</f>
        <v>0.25</v>
      </c>
      <c r="T4571" s="28">
        <f>IF($A4571="placement",S4571*J4571,"")</f>
        <v>7.5</v>
      </c>
      <c r="U4571" s="26">
        <f>IF($A4571="placement",T4571,IF($A4571="site",SUMIF($C:$C,$C4571,$T:$T),IF($A4571="user",SUMIF($B:$B,$B4571,$T:$T),SUM($T:$T))))</f>
        <v>7.5</v>
      </c>
      <c r="V4571" s="27">
        <f>U4571/J4571</f>
        <v>0.25</v>
      </c>
    </row>
    <row r="4572" spans="1:22" hidden="1" x14ac:dyDescent="0.3">
      <c r="A4572" s="23" t="s">
        <v>14</v>
      </c>
      <c r="B4572" s="23" t="s">
        <v>8701</v>
      </c>
      <c r="C4572" s="23" t="s">
        <v>8703</v>
      </c>
      <c r="D4572" s="23" t="s">
        <v>8734</v>
      </c>
      <c r="E4572" s="23" t="s">
        <v>8735</v>
      </c>
      <c r="F4572" s="27">
        <v>0.33</v>
      </c>
      <c r="G4572" s="24">
        <v>1</v>
      </c>
      <c r="H4572" s="25">
        <v>55.788499999999999</v>
      </c>
      <c r="I4572" s="25">
        <v>0.67710000000000004</v>
      </c>
      <c r="J4572" s="26">
        <v>30</v>
      </c>
      <c r="K4572" s="26">
        <v>4</v>
      </c>
      <c r="L4572" s="27">
        <v>1.21E-2</v>
      </c>
      <c r="M4572" s="28">
        <v>1.4558919699999999</v>
      </c>
      <c r="N4572" s="29">
        <v>1.25</v>
      </c>
      <c r="O4572" s="31" t="s">
        <v>12</v>
      </c>
      <c r="P4572" s="31">
        <v>0.1414198139</v>
      </c>
      <c r="Q4572" s="31">
        <v>0.141419813918437</v>
      </c>
      <c r="R4572" s="42"/>
      <c r="S4572" s="27">
        <f>IF(A4572="placement",MIN(P4572,IF(R4572="",Q4572,R4572)),"")</f>
        <v>0.1414198139</v>
      </c>
      <c r="T4572" s="28">
        <f>IF($A4572="placement",S4572*J4572,"")</f>
        <v>4.2425944170000003</v>
      </c>
      <c r="U4572" s="26">
        <f>IF($A4572="placement",T4572,IF($A4572="site",SUMIF($C:$C,$C4572,$T:$T),IF($A4572="user",SUMIF($B:$B,$B4572,$T:$T),SUM($T:$T))))</f>
        <v>4.2425944170000003</v>
      </c>
      <c r="V4572" s="27">
        <f>U4572/J4572</f>
        <v>0.1414198139</v>
      </c>
    </row>
    <row r="4573" spans="1:22" hidden="1" x14ac:dyDescent="0.3">
      <c r="A4573" s="23" t="s">
        <v>14</v>
      </c>
      <c r="B4573" s="23" t="s">
        <v>9695</v>
      </c>
      <c r="C4573" s="23" t="s">
        <v>9696</v>
      </c>
      <c r="D4573" s="23" t="s">
        <v>9709</v>
      </c>
      <c r="E4573" s="23" t="s">
        <v>9710</v>
      </c>
      <c r="F4573" s="27">
        <v>0.25</v>
      </c>
      <c r="G4573" s="24">
        <v>0</v>
      </c>
      <c r="H4573" s="25">
        <v>10.0258</v>
      </c>
      <c r="I4573" s="25">
        <v>1.1872</v>
      </c>
      <c r="J4573" s="26">
        <v>30</v>
      </c>
      <c r="K4573" s="26">
        <v>8</v>
      </c>
      <c r="L4573" s="27">
        <v>0.11840000000000001</v>
      </c>
      <c r="M4573" s="28">
        <v>0.84840864000000005</v>
      </c>
      <c r="N4573" s="29">
        <v>0.45</v>
      </c>
      <c r="O4573" s="31" t="s">
        <v>42</v>
      </c>
      <c r="P4573" s="31">
        <v>0.4695952175</v>
      </c>
      <c r="Q4573" s="31">
        <v>0.25</v>
      </c>
      <c r="R4573" s="42"/>
      <c r="S4573" s="27">
        <f>IF(A4573="placement",MIN(P4573,IF(R4573="",Q4573,R4573)),"")</f>
        <v>0.25</v>
      </c>
      <c r="T4573" s="28">
        <f>IF($A4573="placement",S4573*J4573,"")</f>
        <v>7.5</v>
      </c>
      <c r="U4573" s="26">
        <f>IF($A4573="placement",T4573,IF($A4573="site",SUMIF($C:$C,$C4573,$T:$T),IF($A4573="user",SUMIF($B:$B,$B4573,$T:$T),SUM($T:$T))))</f>
        <v>7.5</v>
      </c>
      <c r="V4573" s="27">
        <f>U4573/J4573</f>
        <v>0.25</v>
      </c>
    </row>
    <row r="4574" spans="1:22" hidden="1" x14ac:dyDescent="0.3">
      <c r="A4574" s="23" t="s">
        <v>14</v>
      </c>
      <c r="B4574" s="23" t="s">
        <v>670</v>
      </c>
      <c r="C4574" s="23" t="s">
        <v>671</v>
      </c>
      <c r="D4574" s="23" t="s">
        <v>674</v>
      </c>
      <c r="E4574" s="23" t="s">
        <v>675</v>
      </c>
      <c r="F4574" s="27">
        <v>0.25</v>
      </c>
      <c r="G4574" s="24">
        <v>0</v>
      </c>
      <c r="H4574" s="25">
        <v>7.5035999999999996</v>
      </c>
      <c r="I4574" s="25">
        <v>0.65859999999999996</v>
      </c>
      <c r="J4574" s="26">
        <v>29</v>
      </c>
      <c r="K4574" s="26">
        <v>7</v>
      </c>
      <c r="L4574" s="27">
        <v>8.7800000000000003E-2</v>
      </c>
      <c r="M4574" s="28">
        <v>1.4776705299999999</v>
      </c>
      <c r="N4574" s="29">
        <v>1.1000000000000001</v>
      </c>
      <c r="O4574" s="31" t="s">
        <v>70</v>
      </c>
      <c r="P4574" s="31">
        <v>0.25558507520000001</v>
      </c>
      <c r="Q4574" s="31">
        <v>0.25</v>
      </c>
      <c r="R4574" s="42"/>
      <c r="S4574" s="27">
        <f>IF(A4574="placement",MIN(P4574,IF(R4574="",Q4574,R4574)),"")</f>
        <v>0.25</v>
      </c>
      <c r="T4574" s="28">
        <f>IF($A4574="placement",S4574*J4574,"")</f>
        <v>7.25</v>
      </c>
      <c r="U4574" s="26">
        <f>IF($A4574="placement",T4574,IF($A4574="site",SUMIF($C:$C,$C4574,$T:$T),IF($A4574="user",SUMIF($B:$B,$B4574,$T:$T),SUM($T:$T))))</f>
        <v>7.25</v>
      </c>
      <c r="V4574" s="27">
        <f>U4574/J4574</f>
        <v>0.25</v>
      </c>
    </row>
    <row r="4575" spans="1:22" hidden="1" x14ac:dyDescent="0.3">
      <c r="A4575" s="23" t="s">
        <v>14</v>
      </c>
      <c r="B4575" s="23" t="s">
        <v>670</v>
      </c>
      <c r="C4575" s="23" t="s">
        <v>671</v>
      </c>
      <c r="D4575" s="23" t="s">
        <v>676</v>
      </c>
      <c r="E4575" s="23" t="s">
        <v>677</v>
      </c>
      <c r="F4575" s="27">
        <v>0.33</v>
      </c>
      <c r="G4575" s="24">
        <v>0</v>
      </c>
      <c r="H4575" s="25">
        <v>6.7152000000000003</v>
      </c>
      <c r="I4575" s="25">
        <v>0.63939999999999997</v>
      </c>
      <c r="J4575" s="26">
        <v>29</v>
      </c>
      <c r="K4575" s="26">
        <v>8</v>
      </c>
      <c r="L4575" s="27">
        <v>9.5200000000000007E-2</v>
      </c>
      <c r="M4575" s="28">
        <v>1.52795218</v>
      </c>
      <c r="N4575" s="29">
        <v>1.1000000000000001</v>
      </c>
      <c r="O4575" s="31" t="s">
        <v>12</v>
      </c>
      <c r="P4575" s="31">
        <v>0.28008218359999998</v>
      </c>
      <c r="Q4575" s="31">
        <v>0.280082183567673</v>
      </c>
      <c r="R4575" s="42"/>
      <c r="S4575" s="27">
        <f>IF(A4575="placement",MIN(P4575,IF(R4575="",Q4575,R4575)),"")</f>
        <v>0.280082183567673</v>
      </c>
      <c r="T4575" s="28">
        <f>IF($A4575="placement",S4575*J4575,"")</f>
        <v>8.1223833234625165</v>
      </c>
      <c r="U4575" s="26">
        <f>IF($A4575="placement",T4575,IF($A4575="site",SUMIF($C:$C,$C4575,$T:$T),IF($A4575="user",SUMIF($B:$B,$B4575,$T:$T),SUM($T:$T))))</f>
        <v>8.1223833234625165</v>
      </c>
      <c r="V4575" s="27">
        <f>U4575/J4575</f>
        <v>0.280082183567673</v>
      </c>
    </row>
    <row r="4576" spans="1:22" hidden="1" x14ac:dyDescent="0.3">
      <c r="A4576" s="23" t="s">
        <v>14</v>
      </c>
      <c r="B4576" s="23" t="s">
        <v>1268</v>
      </c>
      <c r="C4576" s="23" t="s">
        <v>1270</v>
      </c>
      <c r="D4576" s="23" t="s">
        <v>1307</v>
      </c>
      <c r="E4576" s="23" t="s">
        <v>1308</v>
      </c>
      <c r="F4576" s="27">
        <v>0.25</v>
      </c>
      <c r="G4576" s="24">
        <v>0</v>
      </c>
      <c r="H4576" s="25">
        <v>1.0476000000000001</v>
      </c>
      <c r="I4576" s="25">
        <v>0.27829999999999999</v>
      </c>
      <c r="J4576" s="26">
        <v>29</v>
      </c>
      <c r="K4576" s="26">
        <v>7</v>
      </c>
      <c r="L4576" s="27">
        <v>0.2656</v>
      </c>
      <c r="M4576" s="28">
        <v>3.49271047</v>
      </c>
      <c r="N4576" s="29">
        <v>2.5</v>
      </c>
      <c r="O4576" s="31" t="s">
        <v>42</v>
      </c>
      <c r="P4576" s="31">
        <v>0.28422352210000001</v>
      </c>
      <c r="Q4576" s="31">
        <v>0.25</v>
      </c>
      <c r="R4576" s="42"/>
      <c r="S4576" s="27">
        <f>IF(A4576="placement",MIN(P4576,IF(R4576="",Q4576,R4576)),"")</f>
        <v>0.25</v>
      </c>
      <c r="T4576" s="28">
        <f>IF($A4576="placement",S4576*J4576,"")</f>
        <v>7.25</v>
      </c>
      <c r="U4576" s="26">
        <f>IF($A4576="placement",T4576,IF($A4576="site",SUMIF($C:$C,$C4576,$T:$T),IF($A4576="user",SUMIF($B:$B,$B4576,$T:$T),SUM($T:$T))))</f>
        <v>7.25</v>
      </c>
      <c r="V4576" s="27">
        <f>U4576/J4576</f>
        <v>0.25</v>
      </c>
    </row>
    <row r="4577" spans="1:22" hidden="1" x14ac:dyDescent="0.3">
      <c r="A4577" s="17" t="s">
        <v>13</v>
      </c>
      <c r="B4577" s="17" t="s">
        <v>1550</v>
      </c>
      <c r="C4577" s="17" t="s">
        <v>1551</v>
      </c>
      <c r="D4577" s="17" t="s">
        <v>9898</v>
      </c>
      <c r="E4577" s="17"/>
      <c r="F4577" s="18">
        <v>0.4</v>
      </c>
      <c r="G4577" s="36">
        <v>0</v>
      </c>
      <c r="H4577" s="37">
        <v>11.370900000000001</v>
      </c>
      <c r="I4577" s="37">
        <v>1.2174</v>
      </c>
      <c r="J4577" s="19">
        <v>29</v>
      </c>
      <c r="K4577" s="19">
        <v>10</v>
      </c>
      <c r="L4577" s="18">
        <v>0.1071</v>
      </c>
      <c r="M4577" s="20">
        <v>0.78295488000000002</v>
      </c>
      <c r="N4577" s="21">
        <v>0.5</v>
      </c>
      <c r="O4577" s="22"/>
      <c r="P4577" s="22">
        <v>0.36139359560000001</v>
      </c>
      <c r="Q4577" s="22">
        <v>0.36139359557550599</v>
      </c>
      <c r="R4577" s="43"/>
      <c r="S4577" s="18" t="str">
        <f>IF(A4577="placement",MIN(P4577,IF(R4577="",Q4577,R4577)),"")</f>
        <v/>
      </c>
      <c r="T4577" s="20" t="str">
        <f>IF($A4577="placement",S4577*J4577,"")</f>
        <v/>
      </c>
      <c r="U4577" s="19">
        <f>IF($A4577="placement",T4577,IF($A4577="site",SUMIF($C:$C,$C4577,$T:$T),IF($A4577="user",SUMIF($B:$B,$B4577,$T:$T),SUM($T:$T))))</f>
        <v>8.6486735742142677</v>
      </c>
      <c r="V4577" s="18">
        <f>U4577/J4577</f>
        <v>0.29823012324876785</v>
      </c>
    </row>
    <row r="4578" spans="1:22" hidden="1" x14ac:dyDescent="0.3">
      <c r="A4578" s="11" t="s">
        <v>10</v>
      </c>
      <c r="B4578" s="11" t="s">
        <v>10701</v>
      </c>
      <c r="C4578" s="11" t="s">
        <v>9898</v>
      </c>
      <c r="D4578" s="11" t="s">
        <v>9898</v>
      </c>
      <c r="E4578" s="11"/>
      <c r="F4578" s="12">
        <v>0.32990000000000003</v>
      </c>
      <c r="G4578" s="33">
        <v>0</v>
      </c>
      <c r="H4578" s="34">
        <v>1.0599000000000001</v>
      </c>
      <c r="I4578" s="34">
        <v>0.3024</v>
      </c>
      <c r="J4578" s="13">
        <v>29</v>
      </c>
      <c r="K4578" s="13">
        <v>6</v>
      </c>
      <c r="L4578" s="12">
        <v>0.2853</v>
      </c>
      <c r="M4578" s="14">
        <v>3.14435522</v>
      </c>
      <c r="N4578" s="15">
        <v>2.4992909999999999</v>
      </c>
      <c r="O4578" s="16"/>
      <c r="P4578" s="16">
        <v>0.20514991930000001</v>
      </c>
      <c r="Q4578" s="16">
        <v>0.20514991932818499</v>
      </c>
      <c r="R4578" s="44"/>
      <c r="S4578" s="12" t="str">
        <f>IF(A4578="placement",MIN(P4578,IF(R4578="",Q4578,R4578)),"")</f>
        <v/>
      </c>
      <c r="T4578" s="14" t="str">
        <f>IF($A4578="placement",S4578*J4578,"")</f>
        <v/>
      </c>
      <c r="U4578" s="13">
        <f>IF($A4578="placement",T4578,IF($A4578="site",SUMIF($C:$C,$C4578,$T:$T),IF($A4578="user",SUMIF($B:$B,$B4578,$T:$T),SUM($T:$T))))</f>
        <v>5.7426826688000006</v>
      </c>
      <c r="V4578" s="12">
        <f>U4578/J4578</f>
        <v>0.19802354030344829</v>
      </c>
    </row>
    <row r="4579" spans="1:22" hidden="1" x14ac:dyDescent="0.3">
      <c r="A4579" s="23" t="s">
        <v>14</v>
      </c>
      <c r="B4579" s="23" t="s">
        <v>1696</v>
      </c>
      <c r="C4579" s="23" t="s">
        <v>1697</v>
      </c>
      <c r="D4579" s="32" t="s">
        <v>1704</v>
      </c>
      <c r="E4579" s="23" t="s">
        <v>1705</v>
      </c>
      <c r="F4579" s="27">
        <v>0.33</v>
      </c>
      <c r="G4579" s="24">
        <v>1</v>
      </c>
      <c r="H4579" s="25">
        <v>33.880400000000002</v>
      </c>
      <c r="I4579" s="25">
        <v>5.4596999999999998</v>
      </c>
      <c r="J4579" s="26">
        <v>29</v>
      </c>
      <c r="K4579" s="26">
        <v>9</v>
      </c>
      <c r="L4579" s="27">
        <v>0.16109999999999999</v>
      </c>
      <c r="M4579" s="28">
        <v>0.17563190000000001</v>
      </c>
      <c r="N4579" s="29">
        <v>0.01</v>
      </c>
      <c r="O4579" s="31" t="s">
        <v>12</v>
      </c>
      <c r="P4579" s="31">
        <v>0.94306273559999998</v>
      </c>
      <c r="Q4579" s="31">
        <v>0.33</v>
      </c>
      <c r="R4579" s="42"/>
      <c r="S4579" s="27">
        <f>IF(A4579="placement",MIN(P4579,IF(R4579="",Q4579,R4579)),"")</f>
        <v>0.33</v>
      </c>
      <c r="T4579" s="28">
        <f>IF($A4579="placement",S4579*J4579,"")</f>
        <v>9.57</v>
      </c>
      <c r="U4579" s="26">
        <f>IF($A4579="placement",T4579,IF($A4579="site",SUMIF($C:$C,$C4579,$T:$T),IF($A4579="user",SUMIF($B:$B,$B4579,$T:$T),SUM($T:$T))))</f>
        <v>9.57</v>
      </c>
      <c r="V4579" s="27">
        <f>U4579/J4579</f>
        <v>0.33</v>
      </c>
    </row>
    <row r="4580" spans="1:22" hidden="1" x14ac:dyDescent="0.3">
      <c r="A4580" s="23" t="s">
        <v>14</v>
      </c>
      <c r="B4580" s="23" t="s">
        <v>1708</v>
      </c>
      <c r="C4580" s="23" t="s">
        <v>1709</v>
      </c>
      <c r="D4580" s="23" t="s">
        <v>10573</v>
      </c>
      <c r="E4580" s="23" t="s">
        <v>10574</v>
      </c>
      <c r="F4580" s="27">
        <v>0.3</v>
      </c>
      <c r="G4580" s="24">
        <v>0</v>
      </c>
      <c r="H4580" s="25">
        <v>1.4771000000000001</v>
      </c>
      <c r="I4580" s="25">
        <v>0.47870000000000001</v>
      </c>
      <c r="J4580" s="26">
        <v>29</v>
      </c>
      <c r="K4580" s="26">
        <v>7</v>
      </c>
      <c r="L4580" s="27">
        <v>0.3241</v>
      </c>
      <c r="M4580" s="28">
        <v>1.9955684899999999</v>
      </c>
      <c r="N4580" s="29">
        <v>1.5</v>
      </c>
      <c r="O4580" s="31" t="s">
        <v>12</v>
      </c>
      <c r="P4580" s="31">
        <v>0.24833449229999999</v>
      </c>
      <c r="Q4580" s="31">
        <v>0.24833449227249199</v>
      </c>
      <c r="R4580" s="42"/>
      <c r="S4580" s="27">
        <f>IF(A4580="placement",MIN(P4580,IF(R4580="",Q4580,R4580)),"")</f>
        <v>0.24833449227249199</v>
      </c>
      <c r="T4580" s="28">
        <f>IF($A4580="placement",S4580*J4580,"")</f>
        <v>7.2017002759022679</v>
      </c>
      <c r="U4580" s="26">
        <f>IF($A4580="placement",T4580,IF($A4580="site",SUMIF($C:$C,$C4580,$T:$T),IF($A4580="user",SUMIF($B:$B,$B4580,$T:$T),SUM($T:$T))))</f>
        <v>7.2017002759022679</v>
      </c>
      <c r="V4580" s="27">
        <f>U4580/J4580</f>
        <v>0.24833449227249199</v>
      </c>
    </row>
    <row r="4581" spans="1:22" hidden="1" x14ac:dyDescent="0.3">
      <c r="A4581" s="23" t="s">
        <v>14</v>
      </c>
      <c r="B4581" s="23" t="s">
        <v>1708</v>
      </c>
      <c r="C4581" s="23" t="s">
        <v>1709</v>
      </c>
      <c r="D4581" s="23" t="s">
        <v>2184</v>
      </c>
      <c r="E4581" s="23" t="s">
        <v>2185</v>
      </c>
      <c r="F4581" s="27">
        <v>0.15</v>
      </c>
      <c r="G4581" s="24">
        <v>0</v>
      </c>
      <c r="H4581" s="25">
        <v>1.3843000000000001</v>
      </c>
      <c r="I4581" s="25">
        <v>0.48630000000000001</v>
      </c>
      <c r="J4581" s="26">
        <v>29</v>
      </c>
      <c r="K4581" s="26">
        <v>4</v>
      </c>
      <c r="L4581" s="27">
        <v>0.3513</v>
      </c>
      <c r="M4581" s="28">
        <v>1.95937133</v>
      </c>
      <c r="N4581" s="29">
        <v>1.55</v>
      </c>
      <c r="O4581" s="31" t="s">
        <v>42</v>
      </c>
      <c r="P4581" s="31">
        <v>0.2089299369</v>
      </c>
      <c r="Q4581" s="31">
        <v>0.15</v>
      </c>
      <c r="R4581" s="42"/>
      <c r="S4581" s="27">
        <f>IF(A4581="placement",MIN(P4581,IF(R4581="",Q4581,R4581)),"")</f>
        <v>0.15</v>
      </c>
      <c r="T4581" s="28">
        <f>IF($A4581="placement",S4581*J4581,"")</f>
        <v>4.3499999999999996</v>
      </c>
      <c r="U4581" s="26">
        <f>IF($A4581="placement",T4581,IF($A4581="site",SUMIF($C:$C,$C4581,$T:$T),IF($A4581="user",SUMIF($B:$B,$B4581,$T:$T),SUM($T:$T))))</f>
        <v>4.3499999999999996</v>
      </c>
      <c r="V4581" s="27">
        <f>U4581/J4581</f>
        <v>0.15</v>
      </c>
    </row>
    <row r="4582" spans="1:22" hidden="1" x14ac:dyDescent="0.3">
      <c r="A4582" s="23" t="s">
        <v>14</v>
      </c>
      <c r="B4582" s="23" t="s">
        <v>2258</v>
      </c>
      <c r="C4582" s="23" t="s">
        <v>2260</v>
      </c>
      <c r="D4582" s="23" t="s">
        <v>2267</v>
      </c>
      <c r="E4582" s="23" t="s">
        <v>2268</v>
      </c>
      <c r="F4582" s="27">
        <v>0.33</v>
      </c>
      <c r="G4582" s="24">
        <v>0</v>
      </c>
      <c r="H4582" s="25">
        <v>14.1203</v>
      </c>
      <c r="I4582" s="25">
        <v>4.8247</v>
      </c>
      <c r="J4582" s="26">
        <v>29</v>
      </c>
      <c r="K4582" s="26">
        <v>9</v>
      </c>
      <c r="L4582" s="27">
        <v>0.3417</v>
      </c>
      <c r="M4582" s="28">
        <v>0.19882747000000001</v>
      </c>
      <c r="N4582" s="29">
        <v>0.03</v>
      </c>
      <c r="O4582" s="31" t="s">
        <v>12</v>
      </c>
      <c r="P4582" s="31">
        <v>0.84911541329999995</v>
      </c>
      <c r="Q4582" s="31">
        <v>0.32999999999999902</v>
      </c>
      <c r="R4582" s="42"/>
      <c r="S4582" s="27">
        <f>IF(A4582="placement",MIN(P4582,IF(R4582="",Q4582,R4582)),"")</f>
        <v>0.32999999999999902</v>
      </c>
      <c r="T4582" s="28">
        <f>IF($A4582="placement",S4582*J4582,"")</f>
        <v>9.5699999999999719</v>
      </c>
      <c r="U4582" s="26">
        <f>IF($A4582="placement",T4582,IF($A4582="site",SUMIF($C:$C,$C4582,$T:$T),IF($A4582="user",SUMIF($B:$B,$B4582,$T:$T),SUM($T:$T))))</f>
        <v>9.5699999999999719</v>
      </c>
      <c r="V4582" s="27">
        <f>U4582/J4582</f>
        <v>0.32999999999999902</v>
      </c>
    </row>
    <row r="4583" spans="1:22" hidden="1" x14ac:dyDescent="0.3">
      <c r="A4583" s="23" t="s">
        <v>14</v>
      </c>
      <c r="B4583" s="23" t="s">
        <v>2366</v>
      </c>
      <c r="C4583" s="23" t="s">
        <v>2367</v>
      </c>
      <c r="D4583" s="23" t="s">
        <v>2395</v>
      </c>
      <c r="E4583" s="23" t="s">
        <v>10004</v>
      </c>
      <c r="F4583" s="27">
        <v>0.2</v>
      </c>
      <c r="G4583" s="24">
        <v>1</v>
      </c>
      <c r="H4583" s="25">
        <v>84.277699999999996</v>
      </c>
      <c r="I4583" s="25">
        <v>6.1300999999999997</v>
      </c>
      <c r="J4583" s="26">
        <v>29</v>
      </c>
      <c r="K4583" s="26">
        <v>6</v>
      </c>
      <c r="L4583" s="27">
        <v>7.2700000000000001E-2</v>
      </c>
      <c r="M4583" s="28">
        <v>0.15625829999999999</v>
      </c>
      <c r="N4583" s="29">
        <v>0.05</v>
      </c>
      <c r="O4583" s="31" t="s">
        <v>42</v>
      </c>
      <c r="P4583" s="31">
        <v>0.68001700170000001</v>
      </c>
      <c r="Q4583" s="31">
        <v>0.19999999999999901</v>
      </c>
      <c r="R4583" s="42"/>
      <c r="S4583" s="27">
        <f>IF(A4583="placement",MIN(P4583,IF(R4583="",Q4583,R4583)),"")</f>
        <v>0.19999999999999901</v>
      </c>
      <c r="T4583" s="28">
        <f>IF($A4583="placement",S4583*J4583,"")</f>
        <v>5.7999999999999714</v>
      </c>
      <c r="U4583" s="26">
        <f>IF($A4583="placement",T4583,IF($A4583="site",SUMIF($C:$C,$C4583,$T:$T),IF($A4583="user",SUMIF($B:$B,$B4583,$T:$T),SUM($T:$T))))</f>
        <v>5.7999999999999714</v>
      </c>
      <c r="V4583" s="27">
        <f>U4583/J4583</f>
        <v>0.19999999999999901</v>
      </c>
    </row>
    <row r="4584" spans="1:22" hidden="1" x14ac:dyDescent="0.3">
      <c r="A4584" s="23" t="s">
        <v>14</v>
      </c>
      <c r="B4584" s="23" t="s">
        <v>10007</v>
      </c>
      <c r="C4584" s="23" t="s">
        <v>10008</v>
      </c>
      <c r="D4584" s="23" t="s">
        <v>10683</v>
      </c>
      <c r="E4584" s="23" t="s">
        <v>10684</v>
      </c>
      <c r="F4584" s="27">
        <v>0.25</v>
      </c>
      <c r="G4584" s="24">
        <v>0</v>
      </c>
      <c r="H4584" s="25">
        <v>5.7763999999999998</v>
      </c>
      <c r="I4584" s="25">
        <v>0.70789999999999997</v>
      </c>
      <c r="J4584" s="26">
        <v>29</v>
      </c>
      <c r="K4584" s="26">
        <v>7</v>
      </c>
      <c r="L4584" s="27">
        <v>0.1225</v>
      </c>
      <c r="M4584" s="28">
        <v>1.3606256299999999</v>
      </c>
      <c r="N4584" s="29">
        <v>1</v>
      </c>
      <c r="O4584" s="31" t="s">
        <v>12</v>
      </c>
      <c r="P4584" s="31">
        <v>0.26504397870000002</v>
      </c>
      <c r="Q4584" s="31">
        <v>0.249999999999999</v>
      </c>
      <c r="R4584" s="42"/>
      <c r="S4584" s="27">
        <f>IF(A4584="placement",MIN(P4584,IF(R4584="",Q4584,R4584)),"")</f>
        <v>0.249999999999999</v>
      </c>
      <c r="T4584" s="28">
        <f>IF($A4584="placement",S4584*J4584,"")</f>
        <v>7.2499999999999707</v>
      </c>
      <c r="U4584" s="26">
        <f>IF($A4584="placement",T4584,IF($A4584="site",SUMIF($C:$C,$C4584,$T:$T),IF($A4584="user",SUMIF($B:$B,$B4584,$T:$T),SUM($T:$T))))</f>
        <v>7.2499999999999707</v>
      </c>
      <c r="V4584" s="27">
        <f>U4584/J4584</f>
        <v>0.249999999999999</v>
      </c>
    </row>
    <row r="4585" spans="1:22" hidden="1" x14ac:dyDescent="0.3">
      <c r="A4585" s="17" t="s">
        <v>13</v>
      </c>
      <c r="B4585" s="17" t="s">
        <v>10701</v>
      </c>
      <c r="C4585" s="17" t="s">
        <v>10702</v>
      </c>
      <c r="D4585" s="17" t="s">
        <v>9898</v>
      </c>
      <c r="E4585" s="17"/>
      <c r="F4585" s="18">
        <v>0.32990000000000003</v>
      </c>
      <c r="G4585" s="36">
        <v>0</v>
      </c>
      <c r="H4585" s="37">
        <v>1.0599000000000001</v>
      </c>
      <c r="I4585" s="37">
        <v>0.3024</v>
      </c>
      <c r="J4585" s="19">
        <v>29</v>
      </c>
      <c r="K4585" s="19">
        <v>6</v>
      </c>
      <c r="L4585" s="18">
        <v>0.2853</v>
      </c>
      <c r="M4585" s="20">
        <v>3.14435522</v>
      </c>
      <c r="N4585" s="21">
        <v>2.4992909999999999</v>
      </c>
      <c r="O4585" s="22"/>
      <c r="P4585" s="22">
        <v>0.20514991930000001</v>
      </c>
      <c r="Q4585" s="22">
        <v>0.20514991932818499</v>
      </c>
      <c r="R4585" s="43"/>
      <c r="S4585" s="18" t="str">
        <f>IF(A4585="placement",MIN(P4585,IF(R4585="",Q4585,R4585)),"")</f>
        <v/>
      </c>
      <c r="T4585" s="20" t="str">
        <f>IF($A4585="placement",S4585*J4585,"")</f>
        <v/>
      </c>
      <c r="U4585" s="19">
        <f>IF($A4585="placement",T4585,IF($A4585="site",SUMIF($C:$C,$C4585,$T:$T),IF($A4585="user",SUMIF($B:$B,$B4585,$T:$T),SUM($T:$T))))</f>
        <v>5.7426826688000006</v>
      </c>
      <c r="V4585" s="18">
        <f>U4585/J4585</f>
        <v>0.19802354030344829</v>
      </c>
    </row>
    <row r="4586" spans="1:22" hidden="1" x14ac:dyDescent="0.3">
      <c r="A4586" s="11" t="s">
        <v>10</v>
      </c>
      <c r="B4586" s="11" t="s">
        <v>7028</v>
      </c>
      <c r="C4586" s="11" t="s">
        <v>9898</v>
      </c>
      <c r="D4586" s="35" t="s">
        <v>9898</v>
      </c>
      <c r="E4586" s="11"/>
      <c r="F4586" s="12">
        <v>0.25</v>
      </c>
      <c r="G4586" s="33">
        <v>0</v>
      </c>
      <c r="H4586" s="34">
        <v>4.5694999999999997</v>
      </c>
      <c r="I4586" s="34">
        <v>0.88349999999999995</v>
      </c>
      <c r="J4586" s="13">
        <v>29</v>
      </c>
      <c r="K4586" s="13">
        <v>7</v>
      </c>
      <c r="L4586" s="12">
        <v>0.1933</v>
      </c>
      <c r="M4586" s="14">
        <v>1.099046</v>
      </c>
      <c r="N4586" s="15">
        <v>0.64726300000000003</v>
      </c>
      <c r="O4586" s="16"/>
      <c r="P4586" s="16">
        <v>0.41106832770000001</v>
      </c>
      <c r="Q4586" s="16">
        <v>0.25</v>
      </c>
      <c r="R4586" s="44"/>
      <c r="S4586" s="12" t="str">
        <f>IF(A4586="placement",MIN(P4586,IF(R4586="",Q4586,R4586)),"")</f>
        <v/>
      </c>
      <c r="T4586" s="14" t="str">
        <f>IF($A4586="placement",S4586*J4586,"")</f>
        <v/>
      </c>
      <c r="U4586" s="13">
        <f>IF($A4586="placement",T4586,IF($A4586="site",SUMIF($C:$C,$C4586,$T:$T),IF($A4586="user",SUMIF($B:$B,$B4586,$T:$T),SUM($T:$T))))</f>
        <v>6.2499999999999751</v>
      </c>
      <c r="V4586" s="12">
        <f>U4586/J4586</f>
        <v>0.2155172413793095</v>
      </c>
    </row>
    <row r="4587" spans="1:22" hidden="1" x14ac:dyDescent="0.3">
      <c r="A4587" s="23" t="s">
        <v>14</v>
      </c>
      <c r="B4587" s="23" t="s">
        <v>2619</v>
      </c>
      <c r="C4587" s="23" t="s">
        <v>2621</v>
      </c>
      <c r="D4587" s="32" t="s">
        <v>2622</v>
      </c>
      <c r="E4587" s="23" t="s">
        <v>2623</v>
      </c>
      <c r="F4587" s="27">
        <v>0.25</v>
      </c>
      <c r="G4587" s="24">
        <v>0</v>
      </c>
      <c r="H4587" s="25">
        <v>15.6867</v>
      </c>
      <c r="I4587" s="25">
        <v>1.8431</v>
      </c>
      <c r="J4587" s="26">
        <v>29</v>
      </c>
      <c r="K4587" s="26">
        <v>7</v>
      </c>
      <c r="L4587" s="27">
        <v>0.11749999999999999</v>
      </c>
      <c r="M4587" s="28">
        <v>0.52283842999999997</v>
      </c>
      <c r="N4587" s="29">
        <v>0.3</v>
      </c>
      <c r="O4587" s="31" t="s">
        <v>12</v>
      </c>
      <c r="P4587" s="31">
        <v>0.42620897200000002</v>
      </c>
      <c r="Q4587" s="31">
        <v>0.25</v>
      </c>
      <c r="R4587" s="42"/>
      <c r="S4587" s="27">
        <f>IF(A4587="placement",MIN(P4587,IF(R4587="",Q4587,R4587)),"")</f>
        <v>0.25</v>
      </c>
      <c r="T4587" s="28">
        <f>IF($A4587="placement",S4587*J4587,"")</f>
        <v>7.25</v>
      </c>
      <c r="U4587" s="26">
        <f>IF($A4587="placement",T4587,IF($A4587="site",SUMIF($C:$C,$C4587,$T:$T),IF($A4587="user",SUMIF($B:$B,$B4587,$T:$T),SUM($T:$T))))</f>
        <v>7.25</v>
      </c>
      <c r="V4587" s="27">
        <f>U4587/J4587</f>
        <v>0.25</v>
      </c>
    </row>
    <row r="4588" spans="1:22" hidden="1" x14ac:dyDescent="0.3">
      <c r="A4588" s="23" t="s">
        <v>14</v>
      </c>
      <c r="B4588" s="23" t="s">
        <v>2619</v>
      </c>
      <c r="C4588" s="23" t="s">
        <v>2621</v>
      </c>
      <c r="D4588" s="23" t="s">
        <v>2865</v>
      </c>
      <c r="E4588" s="23" t="s">
        <v>2620</v>
      </c>
      <c r="F4588" s="27">
        <v>0.05</v>
      </c>
      <c r="G4588" s="24">
        <v>0</v>
      </c>
      <c r="H4588" s="25">
        <v>25.141400000000001</v>
      </c>
      <c r="I4588" s="25">
        <v>2.0232000000000001</v>
      </c>
      <c r="J4588" s="26">
        <v>29</v>
      </c>
      <c r="K4588" s="26">
        <v>1</v>
      </c>
      <c r="L4588" s="27">
        <v>8.0500000000000002E-2</v>
      </c>
      <c r="M4588" s="28">
        <v>0.48513327000000001</v>
      </c>
      <c r="N4588" s="29">
        <v>0.3</v>
      </c>
      <c r="O4588" s="31" t="s">
        <v>70</v>
      </c>
      <c r="P4588" s="31">
        <v>0.38161322720000002</v>
      </c>
      <c r="Q4588" s="31">
        <v>4.9999999999999899E-2</v>
      </c>
      <c r="R4588" s="42"/>
      <c r="S4588" s="27">
        <f>IF(A4588="placement",MIN(P4588,IF(R4588="",Q4588,R4588)),"")</f>
        <v>4.9999999999999899E-2</v>
      </c>
      <c r="T4588" s="28">
        <f>IF($A4588="placement",S4588*J4588,"")</f>
        <v>1.4499999999999971</v>
      </c>
      <c r="U4588" s="26">
        <f>IF($A4588="placement",T4588,IF($A4588="site",SUMIF($C:$C,$C4588,$T:$T),IF($A4588="user",SUMIF($B:$B,$B4588,$T:$T),SUM($T:$T))))</f>
        <v>1.4499999999999971</v>
      </c>
      <c r="V4588" s="27">
        <f>U4588/J4588</f>
        <v>4.9999999999999899E-2</v>
      </c>
    </row>
    <row r="4589" spans="1:22" hidden="1" x14ac:dyDescent="0.3">
      <c r="A4589" s="23" t="s">
        <v>14</v>
      </c>
      <c r="B4589" s="23" t="s">
        <v>3661</v>
      </c>
      <c r="C4589" s="23" t="s">
        <v>3662</v>
      </c>
      <c r="D4589" s="23" t="s">
        <v>3671</v>
      </c>
      <c r="E4589" s="23" t="s">
        <v>10149</v>
      </c>
      <c r="F4589" s="27">
        <v>0.25</v>
      </c>
      <c r="G4589" s="24">
        <v>0</v>
      </c>
      <c r="H4589" s="25">
        <v>8.2899999999999991</v>
      </c>
      <c r="I4589" s="25">
        <v>1.2546999999999999</v>
      </c>
      <c r="J4589" s="26">
        <v>29</v>
      </c>
      <c r="K4589" s="26">
        <v>7</v>
      </c>
      <c r="L4589" s="27">
        <v>0.15140000000000001</v>
      </c>
      <c r="M4589" s="28">
        <v>0.77995559999999997</v>
      </c>
      <c r="N4589" s="29">
        <v>0.5</v>
      </c>
      <c r="O4589" s="31" t="s">
        <v>70</v>
      </c>
      <c r="P4589" s="31">
        <v>0.35893786449999998</v>
      </c>
      <c r="Q4589" s="31">
        <v>0.25</v>
      </c>
      <c r="R4589" s="42"/>
      <c r="S4589" s="27">
        <f>IF(A4589="placement",MIN(P4589,IF(R4589="",Q4589,R4589)),"")</f>
        <v>0.25</v>
      </c>
      <c r="T4589" s="28">
        <f>IF($A4589="placement",S4589*J4589,"")</f>
        <v>7.25</v>
      </c>
      <c r="U4589" s="26">
        <f>IF($A4589="placement",T4589,IF($A4589="site",SUMIF($C:$C,$C4589,$T:$T),IF($A4589="user",SUMIF($B:$B,$B4589,$T:$T),SUM($T:$T))))</f>
        <v>7.25</v>
      </c>
      <c r="V4589" s="27">
        <f>U4589/J4589</f>
        <v>0.25</v>
      </c>
    </row>
    <row r="4590" spans="1:22" hidden="1" x14ac:dyDescent="0.3">
      <c r="A4590" s="23" t="s">
        <v>14</v>
      </c>
      <c r="B4590" s="23" t="s">
        <v>3784</v>
      </c>
      <c r="C4590" s="23" t="s">
        <v>3786</v>
      </c>
      <c r="D4590" s="23" t="s">
        <v>3787</v>
      </c>
      <c r="E4590" s="23" t="s">
        <v>3788</v>
      </c>
      <c r="F4590" s="27">
        <v>0.28000000000000003</v>
      </c>
      <c r="G4590" s="24">
        <v>0</v>
      </c>
      <c r="H4590" s="25">
        <v>10.276300000000001</v>
      </c>
      <c r="I4590" s="25">
        <v>1.0366</v>
      </c>
      <c r="J4590" s="26">
        <v>29</v>
      </c>
      <c r="K4590" s="26">
        <v>7</v>
      </c>
      <c r="L4590" s="27">
        <v>0.1009</v>
      </c>
      <c r="M4590" s="28">
        <v>0.93446803000000001</v>
      </c>
      <c r="N4590" s="29">
        <v>0.7</v>
      </c>
      <c r="O4590" s="31" t="s">
        <v>70</v>
      </c>
      <c r="P4590" s="31">
        <v>0.25091069980000003</v>
      </c>
      <c r="Q4590" s="31">
        <v>0.25091069980089897</v>
      </c>
      <c r="R4590" s="42"/>
      <c r="S4590" s="27">
        <f>IF(A4590="placement",MIN(P4590,IF(R4590="",Q4590,R4590)),"")</f>
        <v>0.25091069980000003</v>
      </c>
      <c r="T4590" s="28">
        <f>IF($A4590="placement",S4590*J4590,"")</f>
        <v>7.2764102942000006</v>
      </c>
      <c r="U4590" s="26">
        <f>IF($A4590="placement",T4590,IF($A4590="site",SUMIF($C:$C,$C4590,$T:$T),IF($A4590="user",SUMIF($B:$B,$B4590,$T:$T),SUM($T:$T))))</f>
        <v>7.2764102942000006</v>
      </c>
      <c r="V4590" s="27">
        <f>U4590/J4590</f>
        <v>0.25091069980000003</v>
      </c>
    </row>
    <row r="4591" spans="1:22" hidden="1" x14ac:dyDescent="0.3">
      <c r="A4591" s="23" t="s">
        <v>14</v>
      </c>
      <c r="B4591" s="23" t="s">
        <v>4090</v>
      </c>
      <c r="C4591" s="23" t="s">
        <v>4091</v>
      </c>
      <c r="D4591" s="23" t="s">
        <v>10164</v>
      </c>
      <c r="E4591" s="23" t="s">
        <v>10165</v>
      </c>
      <c r="F4591" s="27">
        <v>0.25</v>
      </c>
      <c r="G4591" s="24">
        <v>0</v>
      </c>
      <c r="H4591" s="25">
        <v>32.643599999999999</v>
      </c>
      <c r="I4591" s="25">
        <v>1.2630999999999999</v>
      </c>
      <c r="J4591" s="26">
        <v>29</v>
      </c>
      <c r="K4591" s="26">
        <v>7</v>
      </c>
      <c r="L4591" s="27">
        <v>3.8699999999999998E-2</v>
      </c>
      <c r="M4591" s="28">
        <v>0.77294010999999996</v>
      </c>
      <c r="N4591" s="29">
        <v>0.5</v>
      </c>
      <c r="O4591" s="31" t="s">
        <v>12</v>
      </c>
      <c r="P4591" s="31">
        <v>0.35311935259999999</v>
      </c>
      <c r="Q4591" s="31">
        <v>0.249999999999999</v>
      </c>
      <c r="R4591" s="42"/>
      <c r="S4591" s="27">
        <f>IF(A4591="placement",MIN(P4591,IF(R4591="",Q4591,R4591)),"")</f>
        <v>0.249999999999999</v>
      </c>
      <c r="T4591" s="28">
        <f>IF($A4591="placement",S4591*J4591,"")</f>
        <v>7.2499999999999707</v>
      </c>
      <c r="U4591" s="26">
        <f>IF($A4591="placement",T4591,IF($A4591="site",SUMIF($C:$C,$C4591,$T:$T),IF($A4591="user",SUMIF($B:$B,$B4591,$T:$T),SUM($T:$T))))</f>
        <v>7.2499999999999707</v>
      </c>
      <c r="V4591" s="27">
        <f>U4591/J4591</f>
        <v>0.249999999999999</v>
      </c>
    </row>
    <row r="4592" spans="1:22" hidden="1" x14ac:dyDescent="0.3">
      <c r="A4592" s="23" t="s">
        <v>14</v>
      </c>
      <c r="B4592" s="23" t="s">
        <v>10893</v>
      </c>
      <c r="C4592" s="23" t="s">
        <v>10894</v>
      </c>
      <c r="D4592" s="23" t="s">
        <v>10895</v>
      </c>
      <c r="E4592" s="23" t="s">
        <v>10896</v>
      </c>
      <c r="F4592" s="27">
        <v>0.25</v>
      </c>
      <c r="G4592" s="24">
        <v>0</v>
      </c>
      <c r="H4592" s="25">
        <v>4.0320999999999998</v>
      </c>
      <c r="I4592" s="25">
        <v>0.88819999999999999</v>
      </c>
      <c r="J4592" s="26">
        <v>29</v>
      </c>
      <c r="K4592" s="26">
        <v>7</v>
      </c>
      <c r="L4592" s="27">
        <v>0.2203</v>
      </c>
      <c r="M4592" s="28">
        <v>1.1005388</v>
      </c>
      <c r="N4592" s="29">
        <v>0.8</v>
      </c>
      <c r="O4592" s="31" t="s">
        <v>12</v>
      </c>
      <c r="P4592" s="31">
        <v>0.27308333089999998</v>
      </c>
      <c r="Q4592" s="31">
        <v>0.25</v>
      </c>
      <c r="R4592" s="42"/>
      <c r="S4592" s="27">
        <f>IF(A4592="placement",MIN(P4592,IF(R4592="",Q4592,R4592)),"")</f>
        <v>0.25</v>
      </c>
      <c r="T4592" s="28">
        <f>IF($A4592="placement",S4592*J4592,"")</f>
        <v>7.25</v>
      </c>
      <c r="U4592" s="26">
        <f>IF($A4592="placement",T4592,IF($A4592="site",SUMIF($C:$C,$C4592,$T:$T),IF($A4592="user",SUMIF($B:$B,$B4592,$T:$T),SUM($T:$T))))</f>
        <v>7.25</v>
      </c>
      <c r="V4592" s="27">
        <f>U4592/J4592</f>
        <v>0.25</v>
      </c>
    </row>
    <row r="4593" spans="1:22" hidden="1" x14ac:dyDescent="0.3">
      <c r="A4593" s="17" t="s">
        <v>13</v>
      </c>
      <c r="B4593" s="17" t="s">
        <v>10893</v>
      </c>
      <c r="C4593" s="17" t="s">
        <v>10894</v>
      </c>
      <c r="D4593" s="38" t="s">
        <v>9898</v>
      </c>
      <c r="E4593" s="17"/>
      <c r="F4593" s="18">
        <v>0.25</v>
      </c>
      <c r="G4593" s="36">
        <v>0</v>
      </c>
      <c r="H4593" s="37">
        <v>4.0320999999999998</v>
      </c>
      <c r="I4593" s="37">
        <v>0.88819999999999999</v>
      </c>
      <c r="J4593" s="19">
        <v>29</v>
      </c>
      <c r="K4593" s="19">
        <v>7</v>
      </c>
      <c r="L4593" s="18">
        <v>0.2203</v>
      </c>
      <c r="M4593" s="20">
        <v>1.1005388</v>
      </c>
      <c r="N4593" s="21">
        <v>0.8</v>
      </c>
      <c r="O4593" s="22"/>
      <c r="P4593" s="22">
        <v>0.27308333089999998</v>
      </c>
      <c r="Q4593" s="22">
        <v>0.25</v>
      </c>
      <c r="R4593" s="43"/>
      <c r="S4593" s="18" t="str">
        <f>IF(A4593="placement",MIN(P4593,IF(R4593="",Q4593,R4593)),"")</f>
        <v/>
      </c>
      <c r="T4593" s="20" t="str">
        <f>IF($A4593="placement",S4593*J4593,"")</f>
        <v/>
      </c>
      <c r="U4593" s="19">
        <f>IF($A4593="placement",T4593,IF($A4593="site",SUMIF($C:$C,$C4593,$T:$T),IF($A4593="user",SUMIF($B:$B,$B4593,$T:$T),SUM($T:$T))))</f>
        <v>7.25</v>
      </c>
      <c r="V4593" s="18">
        <f>U4593/J4593</f>
        <v>0.25</v>
      </c>
    </row>
    <row r="4594" spans="1:22" hidden="1" x14ac:dyDescent="0.3">
      <c r="A4594" s="11" t="s">
        <v>10</v>
      </c>
      <c r="B4594" s="11" t="s">
        <v>10893</v>
      </c>
      <c r="C4594" s="11" t="s">
        <v>9898</v>
      </c>
      <c r="D4594" s="11" t="s">
        <v>9898</v>
      </c>
      <c r="E4594" s="11"/>
      <c r="F4594" s="12">
        <v>0.25</v>
      </c>
      <c r="G4594" s="33">
        <v>0</v>
      </c>
      <c r="H4594" s="34">
        <v>4.0320999999999998</v>
      </c>
      <c r="I4594" s="34">
        <v>0.88819999999999999</v>
      </c>
      <c r="J4594" s="13">
        <v>29</v>
      </c>
      <c r="K4594" s="13">
        <v>7</v>
      </c>
      <c r="L4594" s="12">
        <v>0.2203</v>
      </c>
      <c r="M4594" s="14">
        <v>1.1005388</v>
      </c>
      <c r="N4594" s="15">
        <v>0.8</v>
      </c>
      <c r="O4594" s="16"/>
      <c r="P4594" s="16">
        <v>0.27308333089999998</v>
      </c>
      <c r="Q4594" s="16">
        <v>0.25</v>
      </c>
      <c r="R4594" s="44"/>
      <c r="S4594" s="12" t="str">
        <f>IF(A4594="placement",MIN(P4594,IF(R4594="",Q4594,R4594)),"")</f>
        <v/>
      </c>
      <c r="T4594" s="14" t="str">
        <f>IF($A4594="placement",S4594*J4594,"")</f>
        <v/>
      </c>
      <c r="U4594" s="13">
        <f>IF($A4594="placement",T4594,IF($A4594="site",SUMIF($C:$C,$C4594,$T:$T),IF($A4594="user",SUMIF($B:$B,$B4594,$T:$T),SUM($T:$T))))</f>
        <v>7.25</v>
      </c>
      <c r="V4594" s="12">
        <f>U4594/J4594</f>
        <v>0.25</v>
      </c>
    </row>
    <row r="4595" spans="1:22" hidden="1" x14ac:dyDescent="0.3">
      <c r="A4595" s="23" t="s">
        <v>14</v>
      </c>
      <c r="B4595" s="23" t="s">
        <v>4692</v>
      </c>
      <c r="C4595" s="23" t="s">
        <v>4694</v>
      </c>
      <c r="D4595" s="23" t="s">
        <v>4695</v>
      </c>
      <c r="E4595" s="23" t="s">
        <v>4696</v>
      </c>
      <c r="F4595" s="27">
        <v>0.25</v>
      </c>
      <c r="G4595" s="24">
        <v>0</v>
      </c>
      <c r="H4595" s="25">
        <v>2.2326000000000001</v>
      </c>
      <c r="I4595" s="25">
        <v>0.43219999999999997</v>
      </c>
      <c r="J4595" s="26">
        <v>29</v>
      </c>
      <c r="K4595" s="26">
        <v>7</v>
      </c>
      <c r="L4595" s="27">
        <v>0.19359999999999999</v>
      </c>
      <c r="M4595" s="28">
        <v>2.2212857399999999</v>
      </c>
      <c r="N4595" s="29">
        <v>1.5</v>
      </c>
      <c r="O4595" s="31" t="s">
        <v>12</v>
      </c>
      <c r="P4595" s="31">
        <v>0.324715423</v>
      </c>
      <c r="Q4595" s="31">
        <v>0.25</v>
      </c>
      <c r="R4595" s="42"/>
      <c r="S4595" s="27">
        <f>IF(A4595="placement",MIN(P4595,IF(R4595="",Q4595,R4595)),"")</f>
        <v>0.25</v>
      </c>
      <c r="T4595" s="28">
        <f>IF($A4595="placement",S4595*J4595,"")</f>
        <v>7.25</v>
      </c>
      <c r="U4595" s="26">
        <f>IF($A4595="placement",T4595,IF($A4595="site",SUMIF($C:$C,$C4595,$T:$T),IF($A4595="user",SUMIF($B:$B,$B4595,$T:$T),SUM($T:$T))))</f>
        <v>7.25</v>
      </c>
      <c r="V4595" s="27">
        <f>U4595/J4595</f>
        <v>0.25</v>
      </c>
    </row>
    <row r="4596" spans="1:22" hidden="1" x14ac:dyDescent="0.3">
      <c r="A4596" s="23" t="s">
        <v>14</v>
      </c>
      <c r="B4596" s="23" t="s">
        <v>4914</v>
      </c>
      <c r="C4596" s="23" t="s">
        <v>4915</v>
      </c>
      <c r="D4596" s="23" t="s">
        <v>4950</v>
      </c>
      <c r="E4596" s="23" t="s">
        <v>4951</v>
      </c>
      <c r="F4596" s="27">
        <v>0.05</v>
      </c>
      <c r="G4596" s="24">
        <v>1</v>
      </c>
      <c r="H4596" s="25">
        <v>432.20519999999999</v>
      </c>
      <c r="I4596" s="25">
        <v>30.538399999999999</v>
      </c>
      <c r="J4596" s="26">
        <v>29</v>
      </c>
      <c r="K4596" s="26">
        <v>1</v>
      </c>
      <c r="L4596" s="27">
        <v>7.0699999999999999E-2</v>
      </c>
      <c r="M4596" s="28">
        <v>3.1983119999999997E-2</v>
      </c>
      <c r="N4596" s="29">
        <v>0.01</v>
      </c>
      <c r="O4596" s="31" t="s">
        <v>70</v>
      </c>
      <c r="P4596" s="31">
        <v>0.68733508850000002</v>
      </c>
      <c r="Q4596" s="31">
        <v>4.9999999999999899E-2</v>
      </c>
      <c r="R4596" s="42"/>
      <c r="S4596" s="27">
        <f>IF(A4596="placement",MIN(P4596,IF(R4596="",Q4596,R4596)),"")</f>
        <v>4.9999999999999899E-2</v>
      </c>
      <c r="T4596" s="28">
        <f>IF($A4596="placement",S4596*J4596,"")</f>
        <v>1.4499999999999971</v>
      </c>
      <c r="U4596" s="26">
        <f>IF($A4596="placement",T4596,IF($A4596="site",SUMIF($C:$C,$C4596,$T:$T),IF($A4596="user",SUMIF($B:$B,$B4596,$T:$T),SUM($T:$T))))</f>
        <v>1.4499999999999971</v>
      </c>
      <c r="V4596" s="27">
        <f>U4596/J4596</f>
        <v>4.9999999999999899E-2</v>
      </c>
    </row>
    <row r="4597" spans="1:22" hidden="1" x14ac:dyDescent="0.3">
      <c r="A4597" s="23" t="s">
        <v>14</v>
      </c>
      <c r="B4597" s="23" t="s">
        <v>5021</v>
      </c>
      <c r="C4597" s="23" t="s">
        <v>5023</v>
      </c>
      <c r="D4597" s="23" t="s">
        <v>5028</v>
      </c>
      <c r="E4597" s="23" t="s">
        <v>5029</v>
      </c>
      <c r="F4597" s="27">
        <v>0.25</v>
      </c>
      <c r="G4597" s="24">
        <v>1</v>
      </c>
      <c r="H4597" s="25">
        <v>48.479399999999998</v>
      </c>
      <c r="I4597" s="25">
        <v>2.8969</v>
      </c>
      <c r="J4597" s="26">
        <v>29</v>
      </c>
      <c r="K4597" s="26">
        <v>7</v>
      </c>
      <c r="L4597" s="27">
        <v>5.9799999999999999E-2</v>
      </c>
      <c r="M4597" s="28">
        <v>0.33065391</v>
      </c>
      <c r="N4597" s="29">
        <v>0.25</v>
      </c>
      <c r="O4597" s="31" t="s">
        <v>12</v>
      </c>
      <c r="P4597" s="31">
        <v>0.24392244590000001</v>
      </c>
      <c r="Q4597" s="31">
        <v>0.24392244593586801</v>
      </c>
      <c r="R4597" s="42"/>
      <c r="S4597" s="27">
        <f>IF(A4597="placement",MIN(P4597,IF(R4597="",Q4597,R4597)),"")</f>
        <v>0.24392244590000001</v>
      </c>
      <c r="T4597" s="28">
        <f>IF($A4597="placement",S4597*J4597,"")</f>
        <v>7.0737509311000002</v>
      </c>
      <c r="U4597" s="26">
        <f>IF($A4597="placement",T4597,IF($A4597="site",SUMIF($C:$C,$C4597,$T:$T),IF($A4597="user",SUMIF($B:$B,$B4597,$T:$T),SUM($T:$T))))</f>
        <v>7.0737509311000002</v>
      </c>
      <c r="V4597" s="27">
        <f>U4597/J4597</f>
        <v>0.24392244590000001</v>
      </c>
    </row>
    <row r="4598" spans="1:22" hidden="1" x14ac:dyDescent="0.3">
      <c r="A4598" s="23" t="s">
        <v>14</v>
      </c>
      <c r="B4598" s="23" t="s">
        <v>5021</v>
      </c>
      <c r="C4598" s="23" t="s">
        <v>5023</v>
      </c>
      <c r="D4598" s="23" t="s">
        <v>5140</v>
      </c>
      <c r="E4598" s="23" t="s">
        <v>5141</v>
      </c>
      <c r="F4598" s="27">
        <v>0.25</v>
      </c>
      <c r="G4598" s="24">
        <v>0</v>
      </c>
      <c r="H4598" s="25">
        <v>12.5503</v>
      </c>
      <c r="I4598" s="25">
        <v>3.4923000000000002</v>
      </c>
      <c r="J4598" s="26">
        <v>29</v>
      </c>
      <c r="K4598" s="26">
        <v>7</v>
      </c>
      <c r="L4598" s="27">
        <v>0.27829999999999999</v>
      </c>
      <c r="M4598" s="28">
        <v>0.27620061000000001</v>
      </c>
      <c r="N4598" s="29">
        <v>0.1</v>
      </c>
      <c r="O4598" s="31" t="s">
        <v>12</v>
      </c>
      <c r="P4598" s="31">
        <v>0.63794431279999997</v>
      </c>
      <c r="Q4598" s="31">
        <v>0.25</v>
      </c>
      <c r="R4598" s="42"/>
      <c r="S4598" s="27">
        <f>IF(A4598="placement",MIN(P4598,IF(R4598="",Q4598,R4598)),"")</f>
        <v>0.25</v>
      </c>
      <c r="T4598" s="28">
        <f>IF($A4598="placement",S4598*J4598,"")</f>
        <v>7.25</v>
      </c>
      <c r="U4598" s="26">
        <f>IF($A4598="placement",T4598,IF($A4598="site",SUMIF($C:$C,$C4598,$T:$T),IF($A4598="user",SUMIF($B:$B,$B4598,$T:$T),SUM($T:$T))))</f>
        <v>7.25</v>
      </c>
      <c r="V4598" s="27">
        <f>U4598/J4598</f>
        <v>0.25</v>
      </c>
    </row>
    <row r="4599" spans="1:22" hidden="1" x14ac:dyDescent="0.3">
      <c r="A4599" s="23" t="s">
        <v>14</v>
      </c>
      <c r="B4599" s="23" t="s">
        <v>5381</v>
      </c>
      <c r="C4599" s="23" t="s">
        <v>5383</v>
      </c>
      <c r="D4599" s="23" t="s">
        <v>5394</v>
      </c>
      <c r="E4599" s="23" t="s">
        <v>5395</v>
      </c>
      <c r="F4599" s="27">
        <v>0.25</v>
      </c>
      <c r="G4599" s="24">
        <v>0</v>
      </c>
      <c r="H4599" s="25">
        <v>15.271000000000001</v>
      </c>
      <c r="I4599" s="25">
        <v>1.4556</v>
      </c>
      <c r="J4599" s="26">
        <v>29</v>
      </c>
      <c r="K4599" s="26">
        <v>7</v>
      </c>
      <c r="L4599" s="27">
        <v>9.5299999999999996E-2</v>
      </c>
      <c r="M4599" s="28">
        <v>0.65280925999999995</v>
      </c>
      <c r="N4599" s="29">
        <v>0.4</v>
      </c>
      <c r="O4599" s="31" t="s">
        <v>12</v>
      </c>
      <c r="P4599" s="31">
        <v>0.38726359780000003</v>
      </c>
      <c r="Q4599" s="31">
        <v>0.25</v>
      </c>
      <c r="R4599" s="42"/>
      <c r="S4599" s="27">
        <f>IF(A4599="placement",MIN(P4599,IF(R4599="",Q4599,R4599)),"")</f>
        <v>0.25</v>
      </c>
      <c r="T4599" s="28">
        <f>IF($A4599="placement",S4599*J4599,"")</f>
        <v>7.25</v>
      </c>
      <c r="U4599" s="26">
        <f>IF($A4599="placement",T4599,IF($A4599="site",SUMIF($C:$C,$C4599,$T:$T),IF($A4599="user",SUMIF($B:$B,$B4599,$T:$T),SUM($T:$T))))</f>
        <v>7.25</v>
      </c>
      <c r="V4599" s="27">
        <f>U4599/J4599</f>
        <v>0.25</v>
      </c>
    </row>
    <row r="4600" spans="1:22" hidden="1" x14ac:dyDescent="0.3">
      <c r="A4600" s="23" t="s">
        <v>14</v>
      </c>
      <c r="B4600" s="23" t="s">
        <v>6052</v>
      </c>
      <c r="C4600" s="23" t="s">
        <v>6054</v>
      </c>
      <c r="D4600" s="23" t="s">
        <v>10970</v>
      </c>
      <c r="E4600" s="23" t="s">
        <v>10971</v>
      </c>
      <c r="F4600" s="27">
        <v>0.25</v>
      </c>
      <c r="G4600" s="24">
        <v>0</v>
      </c>
      <c r="H4600" s="25">
        <v>3.0609000000000002</v>
      </c>
      <c r="I4600" s="25">
        <v>0.5071</v>
      </c>
      <c r="J4600" s="26">
        <v>29</v>
      </c>
      <c r="K4600" s="26">
        <v>7</v>
      </c>
      <c r="L4600" s="27">
        <v>0.16569999999999999</v>
      </c>
      <c r="M4600" s="28">
        <v>1.92751092</v>
      </c>
      <c r="N4600" s="29">
        <v>1.5</v>
      </c>
      <c r="O4600" s="31" t="s">
        <v>12</v>
      </c>
      <c r="P4600" s="31">
        <v>0.2217942909</v>
      </c>
      <c r="Q4600" s="31">
        <v>0.22179429089261399</v>
      </c>
      <c r="R4600" s="42"/>
      <c r="S4600" s="27">
        <f>IF(A4600="placement",MIN(P4600,IF(R4600="",Q4600,R4600)),"")</f>
        <v>0.22179429089261399</v>
      </c>
      <c r="T4600" s="28">
        <f>IF($A4600="placement",S4600*J4600,"")</f>
        <v>6.4320344358858055</v>
      </c>
      <c r="U4600" s="26">
        <f>IF($A4600="placement",T4600,IF($A4600="site",SUMIF($C:$C,$C4600,$T:$T),IF($A4600="user",SUMIF($B:$B,$B4600,$T:$T),SUM($T:$T))))</f>
        <v>6.4320344358858055</v>
      </c>
      <c r="V4600" s="27">
        <f>U4600/J4600</f>
        <v>0.22179429089261399</v>
      </c>
    </row>
    <row r="4601" spans="1:22" hidden="1" x14ac:dyDescent="0.3">
      <c r="A4601" s="23" t="s">
        <v>14</v>
      </c>
      <c r="B4601" s="23" t="s">
        <v>6244</v>
      </c>
      <c r="C4601" s="23" t="s">
        <v>6245</v>
      </c>
      <c r="D4601" s="32" t="s">
        <v>6273</v>
      </c>
      <c r="E4601" s="23" t="s">
        <v>6274</v>
      </c>
      <c r="F4601" s="27">
        <v>0.25</v>
      </c>
      <c r="G4601" s="24">
        <v>0</v>
      </c>
      <c r="H4601" s="25">
        <v>5.5907999999999998</v>
      </c>
      <c r="I4601" s="25">
        <v>0.48309999999999997</v>
      </c>
      <c r="J4601" s="26">
        <v>29</v>
      </c>
      <c r="K4601" s="26">
        <v>7</v>
      </c>
      <c r="L4601" s="27">
        <v>8.6400000000000005E-2</v>
      </c>
      <c r="M4601" s="28">
        <v>2.0024841000000002</v>
      </c>
      <c r="N4601" s="29">
        <v>1.5</v>
      </c>
      <c r="O4601" s="31" t="s">
        <v>12</v>
      </c>
      <c r="P4601" s="31">
        <v>0.25093038369999998</v>
      </c>
      <c r="Q4601" s="31">
        <v>0.249999999999999</v>
      </c>
      <c r="R4601" s="42"/>
      <c r="S4601" s="27">
        <f>IF(A4601="placement",MIN(P4601,IF(R4601="",Q4601,R4601)),"")</f>
        <v>0.249999999999999</v>
      </c>
      <c r="T4601" s="28">
        <f>IF($A4601="placement",S4601*J4601,"")</f>
        <v>7.2499999999999707</v>
      </c>
      <c r="U4601" s="26">
        <f>IF($A4601="placement",T4601,IF($A4601="site",SUMIF($C:$C,$C4601,$T:$T),IF($A4601="user",SUMIF($B:$B,$B4601,$T:$T),SUM($T:$T))))</f>
        <v>7.2499999999999707</v>
      </c>
      <c r="V4601" s="27">
        <f>U4601/J4601</f>
        <v>0.249999999999999</v>
      </c>
    </row>
    <row r="4602" spans="1:22" hidden="1" x14ac:dyDescent="0.3">
      <c r="A4602" s="17" t="s">
        <v>13</v>
      </c>
      <c r="B4602" s="17" t="s">
        <v>7028</v>
      </c>
      <c r="C4602" s="17" t="s">
        <v>7029</v>
      </c>
      <c r="D4602" s="17" t="s">
        <v>9898</v>
      </c>
      <c r="E4602" s="17"/>
      <c r="F4602" s="18">
        <v>0.25</v>
      </c>
      <c r="G4602" s="36">
        <v>0</v>
      </c>
      <c r="H4602" s="37">
        <v>4.5694999999999997</v>
      </c>
      <c r="I4602" s="37">
        <v>0.88349999999999995</v>
      </c>
      <c r="J4602" s="19">
        <v>29</v>
      </c>
      <c r="K4602" s="19">
        <v>7</v>
      </c>
      <c r="L4602" s="18">
        <v>0.1933</v>
      </c>
      <c r="M4602" s="20">
        <v>1.099046</v>
      </c>
      <c r="N4602" s="21">
        <v>0.64726300000000003</v>
      </c>
      <c r="O4602" s="22"/>
      <c r="P4602" s="22">
        <v>0.41106832770000001</v>
      </c>
      <c r="Q4602" s="22">
        <v>0.25</v>
      </c>
      <c r="R4602" s="43"/>
      <c r="S4602" s="18" t="str">
        <f>IF(A4602="placement",MIN(P4602,IF(R4602="",Q4602,R4602)),"")</f>
        <v/>
      </c>
      <c r="T4602" s="20" t="str">
        <f>IF($A4602="placement",S4602*J4602,"")</f>
        <v/>
      </c>
      <c r="U4602" s="19">
        <f>IF($A4602="placement",T4602,IF($A4602="site",SUMIF($C:$C,$C4602,$T:$T),IF($A4602="user",SUMIF($B:$B,$B4602,$T:$T),SUM($T:$T))))</f>
        <v>6.2499999999999751</v>
      </c>
      <c r="V4602" s="18">
        <f>U4602/J4602</f>
        <v>0.2155172413793095</v>
      </c>
    </row>
    <row r="4603" spans="1:22" hidden="1" x14ac:dyDescent="0.3">
      <c r="A4603" s="11" t="s">
        <v>10</v>
      </c>
      <c r="B4603" s="11" t="s">
        <v>1550</v>
      </c>
      <c r="C4603" s="11" t="s">
        <v>9898</v>
      </c>
      <c r="D4603" s="11" t="s">
        <v>9898</v>
      </c>
      <c r="E4603" s="11"/>
      <c r="F4603" s="12">
        <v>0.4</v>
      </c>
      <c r="G4603" s="33">
        <v>0</v>
      </c>
      <c r="H4603" s="34">
        <v>11.370900000000001</v>
      </c>
      <c r="I4603" s="34">
        <v>1.2174</v>
      </c>
      <c r="J4603" s="13">
        <v>29</v>
      </c>
      <c r="K4603" s="13">
        <v>10</v>
      </c>
      <c r="L4603" s="12">
        <v>0.1071</v>
      </c>
      <c r="M4603" s="14">
        <v>0.78295488000000002</v>
      </c>
      <c r="N4603" s="15">
        <v>0.5</v>
      </c>
      <c r="O4603" s="16"/>
      <c r="P4603" s="16">
        <v>0.36139359560000001</v>
      </c>
      <c r="Q4603" s="16">
        <v>0.36139359557550599</v>
      </c>
      <c r="R4603" s="44"/>
      <c r="S4603" s="12" t="str">
        <f>IF(A4603="placement",MIN(P4603,IF(R4603="",Q4603,R4603)),"")</f>
        <v/>
      </c>
      <c r="T4603" s="14" t="str">
        <f>IF($A4603="placement",S4603*J4603,"")</f>
        <v/>
      </c>
      <c r="U4603" s="13">
        <f>IF($A4603="placement",T4603,IF($A4603="site",SUMIF($C:$C,$C4603,$T:$T),IF($A4603="user",SUMIF($B:$B,$B4603,$T:$T),SUM($T:$T))))</f>
        <v>8.6486735742142677</v>
      </c>
      <c r="V4603" s="12">
        <f>U4603/J4603</f>
        <v>0.29823012324876785</v>
      </c>
    </row>
    <row r="4604" spans="1:22" hidden="1" x14ac:dyDescent="0.3">
      <c r="A4604" s="23" t="s">
        <v>14</v>
      </c>
      <c r="B4604" s="23" t="s">
        <v>7472</v>
      </c>
      <c r="C4604" s="23" t="s">
        <v>7473</v>
      </c>
      <c r="D4604" s="23" t="s">
        <v>7640</v>
      </c>
      <c r="E4604" s="23" t="s">
        <v>7641</v>
      </c>
      <c r="F4604" s="27">
        <v>0.25</v>
      </c>
      <c r="G4604" s="24">
        <v>0</v>
      </c>
      <c r="H4604" s="25">
        <v>7.6323999999999996</v>
      </c>
      <c r="I4604" s="25">
        <v>0.49209999999999998</v>
      </c>
      <c r="J4604" s="26">
        <v>29</v>
      </c>
      <c r="K4604" s="26">
        <v>7</v>
      </c>
      <c r="L4604" s="27">
        <v>6.4500000000000002E-2</v>
      </c>
      <c r="M4604" s="28">
        <v>1.9773552000000001</v>
      </c>
      <c r="N4604" s="29">
        <v>1.5</v>
      </c>
      <c r="O4604" s="31" t="s">
        <v>42</v>
      </c>
      <c r="P4604" s="31">
        <v>0.2414109529</v>
      </c>
      <c r="Q4604" s="31">
        <v>0.24141095287035599</v>
      </c>
      <c r="R4604" s="42"/>
      <c r="S4604" s="27">
        <f>IF(A4604="placement",MIN(P4604,IF(R4604="",Q4604,R4604)),"")</f>
        <v>0.24141095287035599</v>
      </c>
      <c r="T4604" s="28">
        <f>IF($A4604="placement",S4604*J4604,"")</f>
        <v>7.0009176332403236</v>
      </c>
      <c r="U4604" s="26">
        <f>IF($A4604="placement",T4604,IF($A4604="site",SUMIF($C:$C,$C4604,$T:$T),IF($A4604="user",SUMIF($B:$B,$B4604,$T:$T),SUM($T:$T))))</f>
        <v>7.0009176332403236</v>
      </c>
      <c r="V4604" s="27">
        <f>U4604/J4604</f>
        <v>0.24141095287035599</v>
      </c>
    </row>
    <row r="4605" spans="1:22" hidden="1" x14ac:dyDescent="0.3">
      <c r="A4605" s="23" t="s">
        <v>14</v>
      </c>
      <c r="B4605" s="23" t="s">
        <v>9096</v>
      </c>
      <c r="C4605" s="23" t="s">
        <v>9097</v>
      </c>
      <c r="D4605" s="32" t="s">
        <v>9103</v>
      </c>
      <c r="E4605" s="23" t="s">
        <v>9104</v>
      </c>
      <c r="F4605" s="27">
        <v>0.25</v>
      </c>
      <c r="G4605" s="24">
        <v>0</v>
      </c>
      <c r="H4605" s="25">
        <v>17.620200000000001</v>
      </c>
      <c r="I4605" s="25">
        <v>1.5681</v>
      </c>
      <c r="J4605" s="26">
        <v>29</v>
      </c>
      <c r="K4605" s="26">
        <v>7</v>
      </c>
      <c r="L4605" s="27">
        <v>8.8999999999999996E-2</v>
      </c>
      <c r="M4605" s="28">
        <v>0.62580851000000004</v>
      </c>
      <c r="N4605" s="29">
        <v>0.4</v>
      </c>
      <c r="O4605" s="31" t="s">
        <v>12</v>
      </c>
      <c r="P4605" s="31">
        <v>0.36082684329999998</v>
      </c>
      <c r="Q4605" s="31">
        <v>0.249999999999999</v>
      </c>
      <c r="R4605" s="42"/>
      <c r="S4605" s="27">
        <f>IF(A4605="placement",MIN(P4605,IF(R4605="",Q4605,R4605)),"")</f>
        <v>0.249999999999999</v>
      </c>
      <c r="T4605" s="28">
        <f>IF($A4605="placement",S4605*J4605,"")</f>
        <v>7.2499999999999707</v>
      </c>
      <c r="U4605" s="26">
        <f>IF($A4605="placement",T4605,IF($A4605="site",SUMIF($C:$C,$C4605,$T:$T),IF($A4605="user",SUMIF($B:$B,$B4605,$T:$T),SUM($T:$T))))</f>
        <v>7.2499999999999707</v>
      </c>
      <c r="V4605" s="27">
        <f>U4605/J4605</f>
        <v>0.249999999999999</v>
      </c>
    </row>
    <row r="4606" spans="1:22" hidden="1" x14ac:dyDescent="0.3">
      <c r="A4606" s="23" t="s">
        <v>14</v>
      </c>
      <c r="B4606" s="23" t="s">
        <v>9186</v>
      </c>
      <c r="C4606" s="23" t="s">
        <v>9188</v>
      </c>
      <c r="D4606" s="23" t="s">
        <v>9229</v>
      </c>
      <c r="E4606" s="23" t="s">
        <v>9230</v>
      </c>
      <c r="F4606" s="27">
        <v>0.25</v>
      </c>
      <c r="G4606" s="24">
        <v>0</v>
      </c>
      <c r="H4606" s="25">
        <v>10.1898</v>
      </c>
      <c r="I4606" s="25">
        <v>1.1791</v>
      </c>
      <c r="J4606" s="26">
        <v>29</v>
      </c>
      <c r="K4606" s="26">
        <v>7</v>
      </c>
      <c r="L4606" s="27">
        <v>0.1157</v>
      </c>
      <c r="M4606" s="28">
        <v>0.80889266000000004</v>
      </c>
      <c r="N4606" s="29">
        <v>0.55000000000000004</v>
      </c>
      <c r="O4606" s="31" t="s">
        <v>12</v>
      </c>
      <c r="P4606" s="31">
        <v>0.32005811340000001</v>
      </c>
      <c r="Q4606" s="31">
        <v>0.25</v>
      </c>
      <c r="R4606" s="42"/>
      <c r="S4606" s="27">
        <f>IF(A4606="placement",MIN(P4606,IF(R4606="",Q4606,R4606)),"")</f>
        <v>0.25</v>
      </c>
      <c r="T4606" s="28">
        <f>IF($A4606="placement",S4606*J4606,"")</f>
        <v>7.25</v>
      </c>
      <c r="U4606" s="26">
        <f>IF($A4606="placement",T4606,IF($A4606="site",SUMIF($C:$C,$C4606,$T:$T),IF($A4606="user",SUMIF($B:$B,$B4606,$T:$T),SUM($T:$T))))</f>
        <v>7.25</v>
      </c>
      <c r="V4606" s="27">
        <f>U4606/J4606</f>
        <v>0.25</v>
      </c>
    </row>
    <row r="4607" spans="1:22" hidden="1" x14ac:dyDescent="0.3">
      <c r="A4607" s="23" t="s">
        <v>14</v>
      </c>
      <c r="B4607" s="23" t="s">
        <v>9338</v>
      </c>
      <c r="C4607" s="23" t="s">
        <v>7914</v>
      </c>
      <c r="D4607" s="23" t="s">
        <v>9344</v>
      </c>
      <c r="E4607" s="23" t="s">
        <v>9345</v>
      </c>
      <c r="F4607" s="27">
        <v>0.33</v>
      </c>
      <c r="G4607" s="24">
        <v>0</v>
      </c>
      <c r="H4607" s="25">
        <v>16.493600000000001</v>
      </c>
      <c r="I4607" s="25">
        <v>4.1881000000000004</v>
      </c>
      <c r="J4607" s="26">
        <v>29</v>
      </c>
      <c r="K4607" s="26">
        <v>10</v>
      </c>
      <c r="L4607" s="27">
        <v>0.25390000000000001</v>
      </c>
      <c r="M4607" s="28">
        <v>0.23380972999999999</v>
      </c>
      <c r="N4607" s="29">
        <v>0.1</v>
      </c>
      <c r="O4607" s="31" t="s">
        <v>12</v>
      </c>
      <c r="P4607" s="31">
        <v>0.57230181189999996</v>
      </c>
      <c r="Q4607" s="31">
        <v>0.33</v>
      </c>
      <c r="R4607" s="42"/>
      <c r="S4607" s="27">
        <f>IF(A4607="placement",MIN(P4607,IF(R4607="",Q4607,R4607)),"")</f>
        <v>0.33</v>
      </c>
      <c r="T4607" s="28">
        <f>IF($A4607="placement",S4607*J4607,"")</f>
        <v>9.57</v>
      </c>
      <c r="U4607" s="26">
        <f>IF($A4607="placement",T4607,IF($A4607="site",SUMIF($C:$C,$C4607,$T:$T),IF($A4607="user",SUMIF($B:$B,$B4607,$T:$T),SUM($T:$T))))</f>
        <v>9.57</v>
      </c>
      <c r="V4607" s="27">
        <f>U4607/J4607</f>
        <v>0.33</v>
      </c>
    </row>
    <row r="4608" spans="1:22" hidden="1" x14ac:dyDescent="0.3">
      <c r="A4608" s="23" t="s">
        <v>14</v>
      </c>
      <c r="B4608" s="23" t="s">
        <v>9517</v>
      </c>
      <c r="C4608" s="23" t="s">
        <v>9519</v>
      </c>
      <c r="D4608" s="23" t="s">
        <v>9524</v>
      </c>
      <c r="E4608" s="23" t="s">
        <v>9525</v>
      </c>
      <c r="F4608" s="27">
        <v>0.25</v>
      </c>
      <c r="G4608" s="24">
        <v>0</v>
      </c>
      <c r="H4608" s="25">
        <v>2.2315</v>
      </c>
      <c r="I4608" s="25">
        <v>0.39019999999999999</v>
      </c>
      <c r="J4608" s="26">
        <v>29</v>
      </c>
      <c r="K4608" s="26">
        <v>7</v>
      </c>
      <c r="L4608" s="27">
        <v>0.1749</v>
      </c>
      <c r="M4608" s="28">
        <v>2.4811825000000001</v>
      </c>
      <c r="N4608" s="29">
        <v>1.75</v>
      </c>
      <c r="O4608" s="31" t="s">
        <v>42</v>
      </c>
      <c r="P4608" s="31">
        <v>0.29469114029999999</v>
      </c>
      <c r="Q4608" s="31">
        <v>0.25</v>
      </c>
      <c r="R4608" s="42"/>
      <c r="S4608" s="27">
        <f>IF(A4608="placement",MIN(P4608,IF(R4608="",Q4608,R4608)),"")</f>
        <v>0.25</v>
      </c>
      <c r="T4608" s="28">
        <f>IF($A4608="placement",S4608*J4608,"")</f>
        <v>7.25</v>
      </c>
      <c r="U4608" s="26">
        <f>IF($A4608="placement",T4608,IF($A4608="site",SUMIF($C:$C,$C4608,$T:$T),IF($A4608="user",SUMIF($B:$B,$B4608,$T:$T),SUM($T:$T))))</f>
        <v>7.25</v>
      </c>
      <c r="V4608" s="27">
        <f>U4608/J4608</f>
        <v>0.25</v>
      </c>
    </row>
    <row r="4609" spans="1:22" hidden="1" x14ac:dyDescent="0.3">
      <c r="A4609" s="23" t="s">
        <v>14</v>
      </c>
      <c r="B4609" s="23" t="s">
        <v>9695</v>
      </c>
      <c r="C4609" s="23" t="s">
        <v>9696</v>
      </c>
      <c r="D4609" s="23" t="s">
        <v>9699</v>
      </c>
      <c r="E4609" s="23" t="s">
        <v>9700</v>
      </c>
      <c r="F4609" s="27">
        <v>0.25</v>
      </c>
      <c r="G4609" s="24">
        <v>0</v>
      </c>
      <c r="H4609" s="25">
        <v>12.6868</v>
      </c>
      <c r="I4609" s="25">
        <v>1.1567000000000001</v>
      </c>
      <c r="J4609" s="26">
        <v>29</v>
      </c>
      <c r="K4609" s="26">
        <v>7</v>
      </c>
      <c r="L4609" s="27">
        <v>9.1200000000000003E-2</v>
      </c>
      <c r="M4609" s="28">
        <v>0.84836977000000002</v>
      </c>
      <c r="N4609" s="29">
        <v>0.45</v>
      </c>
      <c r="O4609" s="31" t="s">
        <v>42</v>
      </c>
      <c r="P4609" s="31">
        <v>0.4695709139</v>
      </c>
      <c r="Q4609" s="31">
        <v>0.25</v>
      </c>
      <c r="R4609" s="42"/>
      <c r="S4609" s="27">
        <f>IF(A4609="placement",MIN(P4609,IF(R4609="",Q4609,R4609)),"")</f>
        <v>0.25</v>
      </c>
      <c r="T4609" s="28">
        <f>IF($A4609="placement",S4609*J4609,"")</f>
        <v>7.25</v>
      </c>
      <c r="U4609" s="26">
        <f>IF($A4609="placement",T4609,IF($A4609="site",SUMIF($C:$C,$C4609,$T:$T),IF($A4609="user",SUMIF($B:$B,$B4609,$T:$T),SUM($T:$T))))</f>
        <v>7.25</v>
      </c>
      <c r="V4609" s="27">
        <f>U4609/J4609</f>
        <v>0.25</v>
      </c>
    </row>
    <row r="4610" spans="1:22" hidden="1" x14ac:dyDescent="0.3">
      <c r="A4610" s="23" t="s">
        <v>14</v>
      </c>
      <c r="B4610" s="23" t="s">
        <v>9695</v>
      </c>
      <c r="C4610" s="23" t="s">
        <v>9696</v>
      </c>
      <c r="D4610" s="23" t="s">
        <v>9707</v>
      </c>
      <c r="E4610" s="23" t="s">
        <v>9708</v>
      </c>
      <c r="F4610" s="27">
        <v>0.25</v>
      </c>
      <c r="G4610" s="24">
        <v>1</v>
      </c>
      <c r="H4610" s="25">
        <v>51.570399999999999</v>
      </c>
      <c r="I4610" s="25">
        <v>2.6408999999999998</v>
      </c>
      <c r="J4610" s="26">
        <v>29</v>
      </c>
      <c r="K4610" s="26">
        <v>7</v>
      </c>
      <c r="L4610" s="27">
        <v>5.1200000000000002E-2</v>
      </c>
      <c r="M4610" s="28">
        <v>0.36297198000000003</v>
      </c>
      <c r="N4610" s="29">
        <v>0.15</v>
      </c>
      <c r="O4610" s="31" t="s">
        <v>42</v>
      </c>
      <c r="P4610" s="31">
        <v>0.5867449589</v>
      </c>
      <c r="Q4610" s="31">
        <v>0.249999999999999</v>
      </c>
      <c r="R4610" s="42"/>
      <c r="S4610" s="27">
        <f>IF(A4610="placement",MIN(P4610,IF(R4610="",Q4610,R4610)),"")</f>
        <v>0.249999999999999</v>
      </c>
      <c r="T4610" s="28">
        <f>IF($A4610="placement",S4610*J4610,"")</f>
        <v>7.2499999999999707</v>
      </c>
      <c r="U4610" s="26">
        <f>IF($A4610="placement",T4610,IF($A4610="site",SUMIF($C:$C,$C4610,$T:$T),IF($A4610="user",SUMIF($B:$B,$B4610,$T:$T),SUM($T:$T))))</f>
        <v>7.2499999999999707</v>
      </c>
      <c r="V4610" s="27">
        <f>U4610/J4610</f>
        <v>0.249999999999999</v>
      </c>
    </row>
    <row r="4611" spans="1:22" hidden="1" x14ac:dyDescent="0.3">
      <c r="A4611" s="23" t="s">
        <v>14</v>
      </c>
      <c r="B4611" s="23" t="s">
        <v>183</v>
      </c>
      <c r="C4611" s="23" t="s">
        <v>185</v>
      </c>
      <c r="D4611" s="23" t="s">
        <v>220</v>
      </c>
      <c r="E4611" s="23" t="s">
        <v>221</v>
      </c>
      <c r="F4611" s="27">
        <v>0.25</v>
      </c>
      <c r="G4611" s="24">
        <v>0</v>
      </c>
      <c r="H4611" s="25">
        <v>3.7694000000000001</v>
      </c>
      <c r="I4611" s="25">
        <v>0.53120000000000001</v>
      </c>
      <c r="J4611" s="26">
        <v>28</v>
      </c>
      <c r="K4611" s="26">
        <v>4</v>
      </c>
      <c r="L4611" s="27">
        <v>0.1409</v>
      </c>
      <c r="M4611" s="28">
        <v>1.7482856</v>
      </c>
      <c r="N4611" s="29">
        <v>1.5</v>
      </c>
      <c r="O4611" s="31" t="s">
        <v>12</v>
      </c>
      <c r="P4611" s="31">
        <v>0.1420166128</v>
      </c>
      <c r="Q4611" s="31">
        <v>0.14201661282879499</v>
      </c>
      <c r="R4611" s="42"/>
      <c r="S4611" s="27">
        <f>IF(A4611="placement",MIN(P4611,IF(R4611="",Q4611,R4611)),"")</f>
        <v>0.1420166128</v>
      </c>
      <c r="T4611" s="28">
        <f>IF($A4611="placement",S4611*J4611,"")</f>
        <v>3.9764651583999999</v>
      </c>
      <c r="U4611" s="26">
        <f>IF($A4611="placement",T4611,IF($A4611="site",SUMIF($C:$C,$C4611,$T:$T),IF($A4611="user",SUMIF($B:$B,$B4611,$T:$T),SUM($T:$T))))</f>
        <v>3.9764651583999999</v>
      </c>
      <c r="V4611" s="27">
        <f>U4611/J4611</f>
        <v>0.1420166128</v>
      </c>
    </row>
    <row r="4612" spans="1:22" hidden="1" x14ac:dyDescent="0.3">
      <c r="A4612" s="23" t="s">
        <v>14</v>
      </c>
      <c r="B4612" s="23" t="s">
        <v>277</v>
      </c>
      <c r="C4612" s="23" t="s">
        <v>279</v>
      </c>
      <c r="D4612" s="23" t="s">
        <v>367</v>
      </c>
      <c r="E4612" s="23" t="s">
        <v>368</v>
      </c>
      <c r="F4612" s="27">
        <v>0.25</v>
      </c>
      <c r="G4612" s="24">
        <v>0</v>
      </c>
      <c r="H4612" s="25">
        <v>4.2854999999999999</v>
      </c>
      <c r="I4612" s="25">
        <v>0.34239999999999998</v>
      </c>
      <c r="J4612" s="26">
        <v>28</v>
      </c>
      <c r="K4612" s="26">
        <v>7</v>
      </c>
      <c r="L4612" s="27">
        <v>7.9899999999999999E-2</v>
      </c>
      <c r="M4612" s="28">
        <v>2.7051324800000001</v>
      </c>
      <c r="N4612" s="46">
        <v>2</v>
      </c>
      <c r="O4612" s="31" t="s">
        <v>12</v>
      </c>
      <c r="P4612" s="31">
        <v>0.26066467679999999</v>
      </c>
      <c r="Q4612" s="31">
        <v>0.25</v>
      </c>
      <c r="R4612" s="42"/>
      <c r="S4612" s="27">
        <f>IF(A4612="placement",MIN(P4612,IF(R4612="",Q4612,R4612)),"")</f>
        <v>0.25</v>
      </c>
      <c r="T4612" s="28">
        <f>IF($A4612="placement",S4612*J4612,"")</f>
        <v>7</v>
      </c>
      <c r="U4612" s="26">
        <f>IF($A4612="placement",T4612,IF($A4612="site",SUMIF($C:$C,$C4612,$T:$T),IF($A4612="user",SUMIF($B:$B,$B4612,$T:$T),SUM($T:$T))))</f>
        <v>7</v>
      </c>
      <c r="V4612" s="27">
        <f>U4612/J4612</f>
        <v>0.25</v>
      </c>
    </row>
    <row r="4613" spans="1:22" hidden="1" x14ac:dyDescent="0.3">
      <c r="A4613" s="23" t="s">
        <v>14</v>
      </c>
      <c r="B4613" s="23" t="s">
        <v>965</v>
      </c>
      <c r="C4613" s="23" t="s">
        <v>966</v>
      </c>
      <c r="D4613" s="23" t="s">
        <v>967</v>
      </c>
      <c r="E4613" s="23" t="s">
        <v>968</v>
      </c>
      <c r="F4613" s="27">
        <v>0.25</v>
      </c>
      <c r="G4613" s="24">
        <v>1</v>
      </c>
      <c r="H4613" s="25">
        <v>66.476500000000001</v>
      </c>
      <c r="I4613" s="25">
        <v>2.8226</v>
      </c>
      <c r="J4613" s="26">
        <v>28</v>
      </c>
      <c r="K4613" s="26">
        <v>6</v>
      </c>
      <c r="L4613" s="27">
        <v>4.2500000000000003E-2</v>
      </c>
      <c r="M4613" s="28">
        <v>0.33528607999999999</v>
      </c>
      <c r="N4613" s="29">
        <v>0.25</v>
      </c>
      <c r="O4613" s="31" t="s">
        <v>42</v>
      </c>
      <c r="P4613" s="31">
        <v>0.2543680894</v>
      </c>
      <c r="Q4613" s="31">
        <v>0.25</v>
      </c>
      <c r="R4613" s="42"/>
      <c r="S4613" s="27">
        <f>IF(A4613="placement",MIN(P4613,IF(R4613="",Q4613,R4613)),"")</f>
        <v>0.25</v>
      </c>
      <c r="T4613" s="28">
        <f>IF($A4613="placement",S4613*J4613,"")</f>
        <v>7</v>
      </c>
      <c r="U4613" s="26">
        <f>IF($A4613="placement",T4613,IF($A4613="site",SUMIF($C:$C,$C4613,$T:$T),IF($A4613="user",SUMIF($B:$B,$B4613,$T:$T),SUM($T:$T))))</f>
        <v>7</v>
      </c>
      <c r="V4613" s="27">
        <f>U4613/J4613</f>
        <v>0.25</v>
      </c>
    </row>
    <row r="4614" spans="1:22" hidden="1" x14ac:dyDescent="0.3">
      <c r="A4614" s="23" t="s">
        <v>14</v>
      </c>
      <c r="B4614" s="23" t="s">
        <v>1350</v>
      </c>
      <c r="C4614" s="23" t="s">
        <v>1352</v>
      </c>
      <c r="D4614" s="23" t="s">
        <v>1437</v>
      </c>
      <c r="E4614" s="23" t="s">
        <v>1438</v>
      </c>
      <c r="F4614" s="27">
        <v>0.25</v>
      </c>
      <c r="G4614" s="24">
        <v>0</v>
      </c>
      <c r="H4614" s="25">
        <v>9.4809999999999999</v>
      </c>
      <c r="I4614" s="25">
        <v>2.3267000000000002</v>
      </c>
      <c r="J4614" s="26">
        <v>28</v>
      </c>
      <c r="K4614" s="26">
        <v>7</v>
      </c>
      <c r="L4614" s="27">
        <v>0.24540000000000001</v>
      </c>
      <c r="M4614" s="28">
        <v>0.39820716</v>
      </c>
      <c r="N4614" s="29">
        <v>0.25</v>
      </c>
      <c r="O4614" s="31" t="s">
        <v>42</v>
      </c>
      <c r="P4614" s="31">
        <v>0.37218607380000002</v>
      </c>
      <c r="Q4614" s="31">
        <v>0.25</v>
      </c>
      <c r="R4614" s="42"/>
      <c r="S4614" s="27">
        <f>IF(A4614="placement",MIN(P4614,IF(R4614="",Q4614,R4614)),"")</f>
        <v>0.25</v>
      </c>
      <c r="T4614" s="28">
        <f>IF($A4614="placement",S4614*J4614,"")</f>
        <v>7</v>
      </c>
      <c r="U4614" s="26">
        <f>IF($A4614="placement",T4614,IF($A4614="site",SUMIF($C:$C,$C4614,$T:$T),IF($A4614="user",SUMIF($B:$B,$B4614,$T:$T),SUM($T:$T))))</f>
        <v>7</v>
      </c>
      <c r="V4614" s="27">
        <f>U4614/J4614</f>
        <v>0.25</v>
      </c>
    </row>
    <row r="4615" spans="1:22" hidden="1" x14ac:dyDescent="0.3">
      <c r="A4615" s="23" t="s">
        <v>14</v>
      </c>
      <c r="B4615" s="23" t="s">
        <v>1708</v>
      </c>
      <c r="C4615" s="23" t="s">
        <v>1709</v>
      </c>
      <c r="D4615" s="23" t="s">
        <v>1886</v>
      </c>
      <c r="E4615" s="23" t="s">
        <v>1887</v>
      </c>
      <c r="F4615" s="27">
        <v>0.15</v>
      </c>
      <c r="G4615" s="24">
        <v>0</v>
      </c>
      <c r="H4615" s="25">
        <v>1.7089000000000001</v>
      </c>
      <c r="I4615" s="25">
        <v>0.46210000000000001</v>
      </c>
      <c r="J4615" s="26">
        <v>28</v>
      </c>
      <c r="K4615" s="26">
        <v>4</v>
      </c>
      <c r="L4615" s="27">
        <v>0.27039999999999997</v>
      </c>
      <c r="M4615" s="28">
        <v>2.0147140600000002</v>
      </c>
      <c r="N4615" s="29">
        <v>1.5</v>
      </c>
      <c r="O4615" s="31" t="s">
        <v>42</v>
      </c>
      <c r="P4615" s="31">
        <v>0.25547747640000001</v>
      </c>
      <c r="Q4615" s="31">
        <v>0.15</v>
      </c>
      <c r="R4615" s="42"/>
      <c r="S4615" s="27">
        <f>IF(A4615="placement",MIN(P4615,IF(R4615="",Q4615,R4615)),"")</f>
        <v>0.15</v>
      </c>
      <c r="T4615" s="28">
        <f>IF($A4615="placement",S4615*J4615,"")</f>
        <v>4.2</v>
      </c>
      <c r="U4615" s="26">
        <f>IF($A4615="placement",T4615,IF($A4615="site",SUMIF($C:$C,$C4615,$T:$T),IF($A4615="user",SUMIF($B:$B,$B4615,$T:$T),SUM($T:$T))))</f>
        <v>4.2</v>
      </c>
      <c r="V4615" s="27">
        <f>U4615/J4615</f>
        <v>0.15</v>
      </c>
    </row>
    <row r="4616" spans="1:22" hidden="1" x14ac:dyDescent="0.3">
      <c r="A4616" s="23" t="s">
        <v>14</v>
      </c>
      <c r="B4616" s="23" t="s">
        <v>1708</v>
      </c>
      <c r="C4616" s="23" t="s">
        <v>1709</v>
      </c>
      <c r="D4616" s="23" t="s">
        <v>1922</v>
      </c>
      <c r="E4616" s="23" t="s">
        <v>1923</v>
      </c>
      <c r="F4616" s="27">
        <v>0.15</v>
      </c>
      <c r="G4616" s="24">
        <v>0</v>
      </c>
      <c r="H4616" s="25">
        <v>1.9081999999999999</v>
      </c>
      <c r="I4616" s="25">
        <v>0.4491</v>
      </c>
      <c r="J4616" s="26">
        <v>28</v>
      </c>
      <c r="K4616" s="26">
        <v>4</v>
      </c>
      <c r="L4616" s="27">
        <v>0.2354</v>
      </c>
      <c r="M4616" s="28">
        <v>2.0536418599999999</v>
      </c>
      <c r="N4616" s="29">
        <v>1.5</v>
      </c>
      <c r="O4616" s="31" t="s">
        <v>42</v>
      </c>
      <c r="P4616" s="31">
        <v>0.26959026740000003</v>
      </c>
      <c r="Q4616" s="31">
        <v>0.15</v>
      </c>
      <c r="R4616" s="42"/>
      <c r="S4616" s="27">
        <f>IF(A4616="placement",MIN(P4616,IF(R4616="",Q4616,R4616)),"")</f>
        <v>0.15</v>
      </c>
      <c r="T4616" s="28">
        <f>IF($A4616="placement",S4616*J4616,"")</f>
        <v>4.2</v>
      </c>
      <c r="U4616" s="26">
        <f>IF($A4616="placement",T4616,IF($A4616="site",SUMIF($C:$C,$C4616,$T:$T),IF($A4616="user",SUMIF($B:$B,$B4616,$T:$T),SUM($T:$T))))</f>
        <v>4.2</v>
      </c>
      <c r="V4616" s="27">
        <f>U4616/J4616</f>
        <v>0.15</v>
      </c>
    </row>
    <row r="4617" spans="1:22" hidden="1" x14ac:dyDescent="0.3">
      <c r="A4617" s="23" t="s">
        <v>14</v>
      </c>
      <c r="B4617" s="23" t="s">
        <v>1708</v>
      </c>
      <c r="C4617" s="23" t="s">
        <v>1709</v>
      </c>
      <c r="D4617" s="23" t="s">
        <v>2162</v>
      </c>
      <c r="E4617" s="23" t="s">
        <v>2163</v>
      </c>
      <c r="F4617" s="27">
        <v>0.15</v>
      </c>
      <c r="G4617" s="24">
        <v>0</v>
      </c>
      <c r="H4617" s="25">
        <v>1.6926000000000001</v>
      </c>
      <c r="I4617" s="25">
        <v>0.51719999999999999</v>
      </c>
      <c r="J4617" s="26">
        <v>28</v>
      </c>
      <c r="K4617" s="26">
        <v>4</v>
      </c>
      <c r="L4617" s="27">
        <v>0.30559999999999998</v>
      </c>
      <c r="M4617" s="28">
        <v>1.7923353099999999</v>
      </c>
      <c r="N4617" s="29">
        <v>1.45</v>
      </c>
      <c r="O4617" s="31" t="s">
        <v>42</v>
      </c>
      <c r="P4617" s="31">
        <v>0.19099959159999999</v>
      </c>
      <c r="Q4617" s="31">
        <v>0.15</v>
      </c>
      <c r="R4617" s="42"/>
      <c r="S4617" s="27">
        <f>IF(A4617="placement",MIN(P4617,IF(R4617="",Q4617,R4617)),"")</f>
        <v>0.15</v>
      </c>
      <c r="T4617" s="28">
        <f>IF($A4617="placement",S4617*J4617,"")</f>
        <v>4.2</v>
      </c>
      <c r="U4617" s="26">
        <f>IF($A4617="placement",T4617,IF($A4617="site",SUMIF($C:$C,$C4617,$T:$T),IF($A4617="user",SUMIF($B:$B,$B4617,$T:$T),SUM($T:$T))))</f>
        <v>4.2</v>
      </c>
      <c r="V4617" s="27">
        <f>U4617/J4617</f>
        <v>0.15</v>
      </c>
    </row>
    <row r="4618" spans="1:22" hidden="1" x14ac:dyDescent="0.3">
      <c r="A4618" s="23" t="s">
        <v>14</v>
      </c>
      <c r="B4618" s="23" t="s">
        <v>10701</v>
      </c>
      <c r="C4618" s="23" t="s">
        <v>10702</v>
      </c>
      <c r="D4618" s="23" t="s">
        <v>10703</v>
      </c>
      <c r="E4618" s="23" t="s">
        <v>10704</v>
      </c>
      <c r="F4618" s="27">
        <v>0.33</v>
      </c>
      <c r="G4618" s="24">
        <v>0</v>
      </c>
      <c r="H4618" s="25">
        <v>1.0124</v>
      </c>
      <c r="I4618" s="25">
        <v>0.30199999999999999</v>
      </c>
      <c r="J4618" s="26">
        <v>28</v>
      </c>
      <c r="K4618" s="26">
        <v>6</v>
      </c>
      <c r="L4618" s="27">
        <v>0.29830000000000001</v>
      </c>
      <c r="M4618" s="28">
        <v>3.14503311</v>
      </c>
      <c r="N4618" s="29">
        <v>2.5</v>
      </c>
      <c r="O4618" s="31" t="s">
        <v>12</v>
      </c>
      <c r="P4618" s="31">
        <v>0.20509580960000001</v>
      </c>
      <c r="Q4618" s="31">
        <v>0.20509580964413501</v>
      </c>
      <c r="R4618" s="42"/>
      <c r="S4618" s="27">
        <f>IF(A4618="placement",MIN(P4618,IF(R4618="",Q4618,R4618)),"")</f>
        <v>0.20509580960000001</v>
      </c>
      <c r="T4618" s="28">
        <f>IF($A4618="placement",S4618*J4618,"")</f>
        <v>5.7426826688000006</v>
      </c>
      <c r="U4618" s="26">
        <f>IF($A4618="placement",T4618,IF($A4618="site",SUMIF($C:$C,$C4618,$T:$T),IF($A4618="user",SUMIF($B:$B,$B4618,$T:$T),SUM($T:$T))))</f>
        <v>5.7426826688000006</v>
      </c>
      <c r="V4618" s="27">
        <f>U4618/J4618</f>
        <v>0.20509580960000001</v>
      </c>
    </row>
    <row r="4619" spans="1:22" hidden="1" x14ac:dyDescent="0.3">
      <c r="A4619" s="23" t="s">
        <v>14</v>
      </c>
      <c r="B4619" s="23" t="s">
        <v>2619</v>
      </c>
      <c r="C4619" s="23" t="s">
        <v>2621</v>
      </c>
      <c r="D4619" s="23" t="s">
        <v>2819</v>
      </c>
      <c r="E4619" s="23" t="s">
        <v>2820</v>
      </c>
      <c r="F4619" s="27">
        <v>0.25</v>
      </c>
      <c r="G4619" s="24">
        <v>0</v>
      </c>
      <c r="H4619" s="25">
        <v>25.471499999999999</v>
      </c>
      <c r="I4619" s="25">
        <v>2.7795999999999998</v>
      </c>
      <c r="J4619" s="26">
        <v>28</v>
      </c>
      <c r="K4619" s="26">
        <v>7</v>
      </c>
      <c r="L4619" s="27">
        <v>0.1091</v>
      </c>
      <c r="M4619" s="28">
        <v>0.33942283000000001</v>
      </c>
      <c r="N4619" s="29">
        <v>0.2</v>
      </c>
      <c r="O4619" s="31" t="s">
        <v>12</v>
      </c>
      <c r="P4619" s="31">
        <v>0.41076444359999997</v>
      </c>
      <c r="Q4619" s="31">
        <v>0.25</v>
      </c>
      <c r="R4619" s="42"/>
      <c r="S4619" s="27">
        <f>IF(A4619="placement",MIN(P4619,IF(R4619="",Q4619,R4619)),"")</f>
        <v>0.25</v>
      </c>
      <c r="T4619" s="28">
        <f>IF($A4619="placement",S4619*J4619,"")</f>
        <v>7</v>
      </c>
      <c r="U4619" s="26">
        <f>IF($A4619="placement",T4619,IF($A4619="site",SUMIF($C:$C,$C4619,$T:$T),IF($A4619="user",SUMIF($B:$B,$B4619,$T:$T),SUM($T:$T))))</f>
        <v>7</v>
      </c>
      <c r="V4619" s="27">
        <f>U4619/J4619</f>
        <v>0.25</v>
      </c>
    </row>
    <row r="4620" spans="1:22" hidden="1" x14ac:dyDescent="0.3">
      <c r="A4620" s="23" t="s">
        <v>14</v>
      </c>
      <c r="B4620" s="23" t="s">
        <v>10787</v>
      </c>
      <c r="C4620" s="23" t="s">
        <v>10788</v>
      </c>
      <c r="D4620" s="23" t="s">
        <v>10789</v>
      </c>
      <c r="E4620" s="23" t="s">
        <v>10790</v>
      </c>
      <c r="F4620" s="27">
        <v>0.25</v>
      </c>
      <c r="G4620" s="24">
        <v>0</v>
      </c>
      <c r="H4620" s="25">
        <v>2.3673999999999999</v>
      </c>
      <c r="I4620" s="25">
        <v>0.14530000000000001</v>
      </c>
      <c r="J4620" s="26">
        <v>28</v>
      </c>
      <c r="K4620" s="26">
        <v>7</v>
      </c>
      <c r="L4620" s="27">
        <v>6.1400000000000003E-2</v>
      </c>
      <c r="M4620" s="28">
        <v>6.4818092399999996</v>
      </c>
      <c r="N4620" s="29">
        <v>3</v>
      </c>
      <c r="O4620" s="31" t="s">
        <v>12</v>
      </c>
      <c r="P4620" s="31">
        <v>0.53716626209999996</v>
      </c>
      <c r="Q4620" s="31">
        <v>0.25</v>
      </c>
      <c r="R4620" s="42"/>
      <c r="S4620" s="27">
        <f>IF(A4620="placement",MIN(P4620,IF(R4620="",Q4620,R4620)),"")</f>
        <v>0.25</v>
      </c>
      <c r="T4620" s="28">
        <f>IF($A4620="placement",S4620*J4620,"")</f>
        <v>7</v>
      </c>
      <c r="U4620" s="26">
        <f>IF($A4620="placement",T4620,IF($A4620="site",SUMIF($C:$C,$C4620,$T:$T),IF($A4620="user",SUMIF($B:$B,$B4620,$T:$T),SUM($T:$T))))</f>
        <v>7</v>
      </c>
      <c r="V4620" s="27">
        <f>U4620/J4620</f>
        <v>0.25</v>
      </c>
    </row>
    <row r="4621" spans="1:22" hidden="1" x14ac:dyDescent="0.3">
      <c r="A4621" s="23" t="s">
        <v>14</v>
      </c>
      <c r="B4621" s="23" t="s">
        <v>4528</v>
      </c>
      <c r="C4621" s="23" t="s">
        <v>4530</v>
      </c>
      <c r="D4621" s="23" t="s">
        <v>4565</v>
      </c>
      <c r="E4621" s="23" t="s">
        <v>4566</v>
      </c>
      <c r="F4621" s="27">
        <v>0.25</v>
      </c>
      <c r="G4621" s="24">
        <v>0</v>
      </c>
      <c r="H4621" s="25">
        <v>18.900400000000001</v>
      </c>
      <c r="I4621" s="25">
        <v>0.82169999999999999</v>
      </c>
      <c r="J4621" s="26">
        <v>28</v>
      </c>
      <c r="K4621" s="26">
        <v>7</v>
      </c>
      <c r="L4621" s="27">
        <v>4.3499999999999997E-2</v>
      </c>
      <c r="M4621" s="28">
        <v>1.1554328899999999</v>
      </c>
      <c r="N4621" s="29">
        <v>0.85</v>
      </c>
      <c r="O4621" s="31" t="s">
        <v>12</v>
      </c>
      <c r="P4621" s="31">
        <v>0.26434498690000002</v>
      </c>
      <c r="Q4621" s="31">
        <v>0.25</v>
      </c>
      <c r="R4621" s="42"/>
      <c r="S4621" s="27">
        <f>IF(A4621="placement",MIN(P4621,IF(R4621="",Q4621,R4621)),"")</f>
        <v>0.25</v>
      </c>
      <c r="T4621" s="28">
        <f>IF($A4621="placement",S4621*J4621,"")</f>
        <v>7</v>
      </c>
      <c r="U4621" s="26">
        <f>IF($A4621="placement",T4621,IF($A4621="site",SUMIF($C:$C,$C4621,$T:$T),IF($A4621="user",SUMIF($B:$B,$B4621,$T:$T),SUM($T:$T))))</f>
        <v>7</v>
      </c>
      <c r="V4621" s="27">
        <f>U4621/J4621</f>
        <v>0.25</v>
      </c>
    </row>
    <row r="4622" spans="1:22" hidden="1" x14ac:dyDescent="0.3">
      <c r="A4622" s="23" t="s">
        <v>14</v>
      </c>
      <c r="B4622" s="23" t="s">
        <v>5021</v>
      </c>
      <c r="C4622" s="23" t="s">
        <v>5023</v>
      </c>
      <c r="D4622" s="23" t="s">
        <v>5034</v>
      </c>
      <c r="E4622" s="23" t="s">
        <v>5035</v>
      </c>
      <c r="F4622" s="27">
        <v>0.25</v>
      </c>
      <c r="G4622" s="24">
        <v>1</v>
      </c>
      <c r="H4622" s="25">
        <v>48.773600000000002</v>
      </c>
      <c r="I4622" s="25">
        <v>2.8431000000000002</v>
      </c>
      <c r="J4622" s="26">
        <v>28</v>
      </c>
      <c r="K4622" s="26">
        <v>7</v>
      </c>
      <c r="L4622" s="27">
        <v>5.8299999999999998E-2</v>
      </c>
      <c r="M4622" s="28">
        <v>0.33138378000000002</v>
      </c>
      <c r="N4622" s="29">
        <v>0.25</v>
      </c>
      <c r="O4622" s="31" t="s">
        <v>12</v>
      </c>
      <c r="P4622" s="31">
        <v>0.2455877001</v>
      </c>
      <c r="Q4622" s="31">
        <v>0.24558770014556</v>
      </c>
      <c r="R4622" s="42"/>
      <c r="S4622" s="27">
        <f>IF(A4622="placement",MIN(P4622,IF(R4622="",Q4622,R4622)),"")</f>
        <v>0.2455877001</v>
      </c>
      <c r="T4622" s="28">
        <f>IF($A4622="placement",S4622*J4622,"")</f>
        <v>6.8764556028000001</v>
      </c>
      <c r="U4622" s="26">
        <f>IF($A4622="placement",T4622,IF($A4622="site",SUMIF($C:$C,$C4622,$T:$T),IF($A4622="user",SUMIF($B:$B,$B4622,$T:$T),SUM($T:$T))))</f>
        <v>6.8764556028000001</v>
      </c>
      <c r="V4622" s="27">
        <f>U4622/J4622</f>
        <v>0.2455877001</v>
      </c>
    </row>
    <row r="4623" spans="1:22" hidden="1" x14ac:dyDescent="0.3">
      <c r="A4623" s="23" t="s">
        <v>14</v>
      </c>
      <c r="B4623" s="23" t="s">
        <v>5021</v>
      </c>
      <c r="C4623" s="23" t="s">
        <v>5023</v>
      </c>
      <c r="D4623" s="23" t="s">
        <v>5120</v>
      </c>
      <c r="E4623" s="23" t="s">
        <v>5121</v>
      </c>
      <c r="F4623" s="27">
        <v>0.25</v>
      </c>
      <c r="G4623" s="24">
        <v>0</v>
      </c>
      <c r="H4623" s="25">
        <v>12.632199999999999</v>
      </c>
      <c r="I4623" s="25">
        <v>3.4014000000000002</v>
      </c>
      <c r="J4623" s="26">
        <v>28</v>
      </c>
      <c r="K4623" s="26">
        <v>7</v>
      </c>
      <c r="L4623" s="27">
        <v>0.26929999999999998</v>
      </c>
      <c r="M4623" s="28">
        <v>0.27567408999999998</v>
      </c>
      <c r="N4623" s="29">
        <v>0.1</v>
      </c>
      <c r="O4623" s="31" t="s">
        <v>12</v>
      </c>
      <c r="P4623" s="31">
        <v>0.63725281089999997</v>
      </c>
      <c r="Q4623" s="31">
        <v>0.25</v>
      </c>
      <c r="R4623" s="42"/>
      <c r="S4623" s="27">
        <f>IF(A4623="placement",MIN(P4623,IF(R4623="",Q4623,R4623)),"")</f>
        <v>0.25</v>
      </c>
      <c r="T4623" s="28">
        <f>IF($A4623="placement",S4623*J4623,"")</f>
        <v>7</v>
      </c>
      <c r="U4623" s="26">
        <f>IF($A4623="placement",T4623,IF($A4623="site",SUMIF($C:$C,$C4623,$T:$T),IF($A4623="user",SUMIF($B:$B,$B4623,$T:$T),SUM($T:$T))))</f>
        <v>7</v>
      </c>
      <c r="V4623" s="27">
        <f>U4623/J4623</f>
        <v>0.25</v>
      </c>
    </row>
    <row r="4624" spans="1:22" hidden="1" x14ac:dyDescent="0.3">
      <c r="A4624" s="23" t="s">
        <v>14</v>
      </c>
      <c r="B4624" s="23" t="s">
        <v>5021</v>
      </c>
      <c r="C4624" s="23" t="s">
        <v>5023</v>
      </c>
      <c r="D4624" s="23" t="s">
        <v>5154</v>
      </c>
      <c r="E4624" s="23" t="s">
        <v>5155</v>
      </c>
      <c r="F4624" s="27">
        <v>0.25</v>
      </c>
      <c r="G4624" s="24">
        <v>1</v>
      </c>
      <c r="H4624" s="25">
        <v>48.540599999999998</v>
      </c>
      <c r="I4624" s="25">
        <v>2.3087</v>
      </c>
      <c r="J4624" s="26">
        <v>28</v>
      </c>
      <c r="K4624" s="26">
        <v>7</v>
      </c>
      <c r="L4624" s="27">
        <v>4.7600000000000003E-2</v>
      </c>
      <c r="M4624" s="28">
        <v>0.40900934</v>
      </c>
      <c r="N4624" s="29">
        <v>0.25</v>
      </c>
      <c r="O4624" s="31" t="s">
        <v>12</v>
      </c>
      <c r="P4624" s="31">
        <v>0.38876701969999999</v>
      </c>
      <c r="Q4624" s="31">
        <v>0.25</v>
      </c>
      <c r="R4624" s="42"/>
      <c r="S4624" s="27">
        <f>IF(A4624="placement",MIN(P4624,IF(R4624="",Q4624,R4624)),"")</f>
        <v>0.25</v>
      </c>
      <c r="T4624" s="28">
        <f>IF($A4624="placement",S4624*J4624,"")</f>
        <v>7</v>
      </c>
      <c r="U4624" s="26">
        <f>IF($A4624="placement",T4624,IF($A4624="site",SUMIF($C:$C,$C4624,$T:$T),IF($A4624="user",SUMIF($B:$B,$B4624,$T:$T),SUM($T:$T))))</f>
        <v>7</v>
      </c>
      <c r="V4624" s="27">
        <f>U4624/J4624</f>
        <v>0.25</v>
      </c>
    </row>
    <row r="4625" spans="1:22" hidden="1" x14ac:dyDescent="0.3">
      <c r="A4625" s="23" t="s">
        <v>14</v>
      </c>
      <c r="B4625" s="23" t="s">
        <v>5021</v>
      </c>
      <c r="C4625" s="23" t="s">
        <v>5023</v>
      </c>
      <c r="D4625" s="32" t="s">
        <v>5192</v>
      </c>
      <c r="E4625" s="23" t="s">
        <v>5193</v>
      </c>
      <c r="F4625" s="27">
        <v>0.25</v>
      </c>
      <c r="G4625" s="24">
        <v>1</v>
      </c>
      <c r="H4625" s="25">
        <v>48.5623</v>
      </c>
      <c r="I4625" s="25">
        <v>11.1044</v>
      </c>
      <c r="J4625" s="26">
        <v>28</v>
      </c>
      <c r="K4625" s="26">
        <v>7</v>
      </c>
      <c r="L4625" s="27">
        <v>0.22869999999999999</v>
      </c>
      <c r="M4625" s="28">
        <v>8.2592529999999997E-2</v>
      </c>
      <c r="N4625" s="29">
        <v>0.01</v>
      </c>
      <c r="O4625" s="31" t="s">
        <v>12</v>
      </c>
      <c r="P4625" s="31">
        <v>0.87892367599999999</v>
      </c>
      <c r="Q4625" s="31">
        <v>0.25</v>
      </c>
      <c r="R4625" s="42"/>
      <c r="S4625" s="27">
        <f>IF(A4625="placement",MIN(P4625,IF(R4625="",Q4625,R4625)),"")</f>
        <v>0.25</v>
      </c>
      <c r="T4625" s="28">
        <f>IF($A4625="placement",S4625*J4625,"")</f>
        <v>7</v>
      </c>
      <c r="U4625" s="26">
        <f>IF($A4625="placement",T4625,IF($A4625="site",SUMIF($C:$C,$C4625,$T:$T),IF($A4625="user",SUMIF($B:$B,$B4625,$T:$T),SUM($T:$T))))</f>
        <v>7</v>
      </c>
      <c r="V4625" s="27">
        <f>U4625/J4625</f>
        <v>0.25</v>
      </c>
    </row>
    <row r="4626" spans="1:22" hidden="1" x14ac:dyDescent="0.3">
      <c r="A4626" s="23" t="s">
        <v>14</v>
      </c>
      <c r="B4626" s="23" t="s">
        <v>5381</v>
      </c>
      <c r="C4626" s="23" t="s">
        <v>5383</v>
      </c>
      <c r="D4626" s="23" t="s">
        <v>5384</v>
      </c>
      <c r="E4626" s="23" t="s">
        <v>5385</v>
      </c>
      <c r="F4626" s="27">
        <v>0.25</v>
      </c>
      <c r="G4626" s="24">
        <v>0</v>
      </c>
      <c r="H4626" s="25">
        <v>35.9193</v>
      </c>
      <c r="I4626" s="25">
        <v>1.2846</v>
      </c>
      <c r="J4626" s="26">
        <v>28</v>
      </c>
      <c r="K4626" s="26">
        <v>7</v>
      </c>
      <c r="L4626" s="27">
        <v>3.5799999999999998E-2</v>
      </c>
      <c r="M4626" s="28">
        <v>0.72941504000000001</v>
      </c>
      <c r="N4626" s="29">
        <v>0.5</v>
      </c>
      <c r="O4626" s="31" t="s">
        <v>42</v>
      </c>
      <c r="P4626" s="31">
        <v>0.31451920290000002</v>
      </c>
      <c r="Q4626" s="31">
        <v>0.25</v>
      </c>
      <c r="R4626" s="42"/>
      <c r="S4626" s="27">
        <f>IF(A4626="placement",MIN(P4626,IF(R4626="",Q4626,R4626)),"")</f>
        <v>0.25</v>
      </c>
      <c r="T4626" s="28">
        <f>IF($A4626="placement",S4626*J4626,"")</f>
        <v>7</v>
      </c>
      <c r="U4626" s="26">
        <f>IF($A4626="placement",T4626,IF($A4626="site",SUMIF($C:$C,$C4626,$T:$T),IF($A4626="user",SUMIF($B:$B,$B4626,$T:$T),SUM($T:$T))))</f>
        <v>7</v>
      </c>
      <c r="V4626" s="27">
        <f>U4626/J4626</f>
        <v>0.25</v>
      </c>
    </row>
    <row r="4627" spans="1:22" hidden="1" x14ac:dyDescent="0.3">
      <c r="A4627" s="23" t="s">
        <v>14</v>
      </c>
      <c r="B4627" s="23" t="s">
        <v>6052</v>
      </c>
      <c r="C4627" s="23" t="s">
        <v>6054</v>
      </c>
      <c r="D4627" s="23" t="s">
        <v>6130</v>
      </c>
      <c r="E4627" s="23" t="s">
        <v>6131</v>
      </c>
      <c r="F4627" s="27">
        <v>0.25</v>
      </c>
      <c r="G4627" s="24">
        <v>0</v>
      </c>
      <c r="H4627" s="25">
        <v>7.0579000000000001</v>
      </c>
      <c r="I4627" s="25">
        <v>0.4299</v>
      </c>
      <c r="J4627" s="26">
        <v>28</v>
      </c>
      <c r="K4627" s="26">
        <v>6</v>
      </c>
      <c r="L4627" s="27">
        <v>6.0900000000000003E-2</v>
      </c>
      <c r="M4627" s="28">
        <v>2.1407112000000001</v>
      </c>
      <c r="N4627" s="29">
        <v>1.7</v>
      </c>
      <c r="O4627" s="31" t="s">
        <v>12</v>
      </c>
      <c r="P4627" s="31">
        <v>0.20587139439999999</v>
      </c>
      <c r="Q4627" s="31">
        <v>0.20587139441736199</v>
      </c>
      <c r="R4627" s="42"/>
      <c r="S4627" s="27">
        <f>IF(A4627="placement",MIN(P4627,IF(R4627="",Q4627,R4627)),"")</f>
        <v>0.20587139439999999</v>
      </c>
      <c r="T4627" s="28">
        <f>IF($A4627="placement",S4627*J4627,"")</f>
        <v>5.7643990432000001</v>
      </c>
      <c r="U4627" s="26">
        <f>IF($A4627="placement",T4627,IF($A4627="site",SUMIF($C:$C,$C4627,$T:$T),IF($A4627="user",SUMIF($B:$B,$B4627,$T:$T),SUM($T:$T))))</f>
        <v>5.7643990432000001</v>
      </c>
      <c r="V4627" s="27">
        <f>U4627/J4627</f>
        <v>0.20587139439999999</v>
      </c>
    </row>
    <row r="4628" spans="1:22" x14ac:dyDescent="0.3">
      <c r="A4628" s="23" t="s">
        <v>14</v>
      </c>
      <c r="B4628" s="23" t="s">
        <v>6373</v>
      </c>
      <c r="C4628" s="23" t="s">
        <v>6374</v>
      </c>
      <c r="D4628" s="23" t="s">
        <v>6375</v>
      </c>
      <c r="E4628" s="23" t="s">
        <v>6376</v>
      </c>
      <c r="F4628" s="27">
        <v>0.05</v>
      </c>
      <c r="G4628" s="24">
        <v>1</v>
      </c>
      <c r="H4628" s="25">
        <v>99.340900000000005</v>
      </c>
      <c r="I4628" s="25">
        <v>4.0434999999999999</v>
      </c>
      <c r="J4628" s="26">
        <v>28</v>
      </c>
      <c r="K4628" s="26">
        <v>1</v>
      </c>
      <c r="L4628" s="27">
        <v>4.07E-2</v>
      </c>
      <c r="M4628" s="28">
        <v>0.23310251000000001</v>
      </c>
      <c r="N4628" s="29">
        <v>0.15</v>
      </c>
      <c r="O4628" s="31" t="s">
        <v>70</v>
      </c>
      <c r="P4628" s="31">
        <v>0.35650628610000001</v>
      </c>
      <c r="Q4628" s="31">
        <v>0.05</v>
      </c>
      <c r="R4628" s="42">
        <v>0.15</v>
      </c>
      <c r="S4628" s="27">
        <f>IF(A4628="placement",MIN(P4628,IF(R4628="",Q4628,R4628)),"")</f>
        <v>0.15</v>
      </c>
      <c r="T4628" s="28">
        <f>IF($A4628="placement",S4628*J4628,"")</f>
        <v>4.2</v>
      </c>
      <c r="U4628" s="26">
        <f>IF($A4628="placement",T4628,IF($A4628="site",SUMIF($C:$C,$C4628,$T:$T),IF($A4628="user",SUMIF($B:$B,$B4628,$T:$T),SUM($T:$T))))</f>
        <v>4.2</v>
      </c>
      <c r="V4628" s="27">
        <f>U4628/J4628</f>
        <v>0.15</v>
      </c>
    </row>
    <row r="4629" spans="1:22" hidden="1" x14ac:dyDescent="0.3">
      <c r="A4629" s="23" t="s">
        <v>14</v>
      </c>
      <c r="B4629" s="23" t="s">
        <v>6494</v>
      </c>
      <c r="C4629" s="23" t="s">
        <v>6496</v>
      </c>
      <c r="D4629" s="23" t="s">
        <v>6499</v>
      </c>
      <c r="E4629" s="23" t="s">
        <v>6495</v>
      </c>
      <c r="F4629" s="27">
        <v>0.25</v>
      </c>
      <c r="G4629" s="24">
        <v>0</v>
      </c>
      <c r="H4629" s="25">
        <v>9.0813000000000006</v>
      </c>
      <c r="I4629" s="25">
        <v>3.1214</v>
      </c>
      <c r="J4629" s="26">
        <v>28</v>
      </c>
      <c r="K4629" s="26">
        <v>7</v>
      </c>
      <c r="L4629" s="27">
        <v>0.34370000000000001</v>
      </c>
      <c r="M4629" s="28">
        <v>0.29829058000000003</v>
      </c>
      <c r="N4629" s="29">
        <v>0.09</v>
      </c>
      <c r="O4629" s="31" t="s">
        <v>42</v>
      </c>
      <c r="P4629" s="31">
        <v>0.69828078250000003</v>
      </c>
      <c r="Q4629" s="31">
        <v>0.25</v>
      </c>
      <c r="R4629" s="42"/>
      <c r="S4629" s="27">
        <f>IF(A4629="placement",MIN(P4629,IF(R4629="",Q4629,R4629)),"")</f>
        <v>0.25</v>
      </c>
      <c r="T4629" s="28">
        <f>IF($A4629="placement",S4629*J4629,"")</f>
        <v>7</v>
      </c>
      <c r="U4629" s="26">
        <f>IF($A4629="placement",T4629,IF($A4629="site",SUMIF($C:$C,$C4629,$T:$T),IF($A4629="user",SUMIF($B:$B,$B4629,$T:$T),SUM($T:$T))))</f>
        <v>7</v>
      </c>
      <c r="V4629" s="27">
        <f>U4629/J4629</f>
        <v>0.25</v>
      </c>
    </row>
    <row r="4630" spans="1:22" hidden="1" x14ac:dyDescent="0.3">
      <c r="A4630" s="23" t="s">
        <v>14</v>
      </c>
      <c r="B4630" s="23" t="s">
        <v>6638</v>
      </c>
      <c r="C4630" s="23" t="s">
        <v>6639</v>
      </c>
      <c r="D4630" s="23" t="s">
        <v>6681</v>
      </c>
      <c r="E4630" s="23" t="s">
        <v>6682</v>
      </c>
      <c r="F4630" s="27">
        <v>0.25</v>
      </c>
      <c r="G4630" s="24">
        <v>0</v>
      </c>
      <c r="H4630" s="25">
        <v>6.0183999999999997</v>
      </c>
      <c r="I4630" s="25">
        <v>1.2890999999999999</v>
      </c>
      <c r="J4630" s="26">
        <v>28</v>
      </c>
      <c r="K4630" s="26">
        <v>7</v>
      </c>
      <c r="L4630" s="27">
        <v>0.2142</v>
      </c>
      <c r="M4630" s="28">
        <v>0.72019725999999995</v>
      </c>
      <c r="N4630" s="29">
        <v>0.3</v>
      </c>
      <c r="O4630" s="31" t="s">
        <v>12</v>
      </c>
      <c r="P4630" s="31">
        <v>0.58344745870000003</v>
      </c>
      <c r="Q4630" s="31">
        <v>0.25</v>
      </c>
      <c r="R4630" s="42"/>
      <c r="S4630" s="27">
        <f>IF(A4630="placement",MIN(P4630,IF(R4630="",Q4630,R4630)),"")</f>
        <v>0.25</v>
      </c>
      <c r="T4630" s="28">
        <f>IF($A4630="placement",S4630*J4630,"")</f>
        <v>7</v>
      </c>
      <c r="U4630" s="26">
        <f>IF($A4630="placement",T4630,IF($A4630="site",SUMIF($C:$C,$C4630,$T:$T),IF($A4630="user",SUMIF($B:$B,$B4630,$T:$T),SUM($T:$T))))</f>
        <v>7</v>
      </c>
      <c r="V4630" s="27">
        <f>U4630/J4630</f>
        <v>0.25</v>
      </c>
    </row>
    <row r="4631" spans="1:22" hidden="1" x14ac:dyDescent="0.3">
      <c r="A4631" s="23" t="s">
        <v>14</v>
      </c>
      <c r="B4631" s="23" t="s">
        <v>6638</v>
      </c>
      <c r="C4631" s="23" t="s">
        <v>6639</v>
      </c>
      <c r="D4631" s="23" t="s">
        <v>10294</v>
      </c>
      <c r="E4631" s="23" t="s">
        <v>10295</v>
      </c>
      <c r="F4631" s="27">
        <v>0.25</v>
      </c>
      <c r="G4631" s="24">
        <v>0</v>
      </c>
      <c r="H4631" s="25">
        <v>4.9135</v>
      </c>
      <c r="I4631" s="25">
        <v>1.417</v>
      </c>
      <c r="J4631" s="26">
        <v>28</v>
      </c>
      <c r="K4631" s="26">
        <v>7</v>
      </c>
      <c r="L4631" s="27">
        <v>0.28839999999999999</v>
      </c>
      <c r="M4631" s="28">
        <v>0.66598952</v>
      </c>
      <c r="N4631" s="29">
        <v>0.3</v>
      </c>
      <c r="O4631" s="31" t="s">
        <v>12</v>
      </c>
      <c r="P4631" s="31">
        <v>0.5495424579</v>
      </c>
      <c r="Q4631" s="31">
        <v>0.25</v>
      </c>
      <c r="R4631" s="42"/>
      <c r="S4631" s="27">
        <f>IF(A4631="placement",MIN(P4631,IF(R4631="",Q4631,R4631)),"")</f>
        <v>0.25</v>
      </c>
      <c r="T4631" s="28">
        <f>IF($A4631="placement",S4631*J4631,"")</f>
        <v>7</v>
      </c>
      <c r="U4631" s="26">
        <f>IF($A4631="placement",T4631,IF($A4631="site",SUMIF($C:$C,$C4631,$T:$T),IF($A4631="user",SUMIF($B:$B,$B4631,$T:$T),SUM($T:$T))))</f>
        <v>7</v>
      </c>
      <c r="V4631" s="27">
        <f>U4631/J4631</f>
        <v>0.25</v>
      </c>
    </row>
    <row r="4632" spans="1:22" hidden="1" x14ac:dyDescent="0.3">
      <c r="A4632" s="23" t="s">
        <v>14</v>
      </c>
      <c r="B4632" s="23" t="s">
        <v>7371</v>
      </c>
      <c r="C4632" s="23" t="s">
        <v>7373</v>
      </c>
      <c r="D4632" s="23" t="s">
        <v>7390</v>
      </c>
      <c r="E4632" s="23" t="s">
        <v>7391</v>
      </c>
      <c r="F4632" s="27">
        <v>0.25</v>
      </c>
      <c r="G4632" s="24">
        <v>0</v>
      </c>
      <c r="H4632" s="25">
        <v>14.755000000000001</v>
      </c>
      <c r="I4632" s="25">
        <v>1.4489000000000001</v>
      </c>
      <c r="J4632" s="26">
        <v>28</v>
      </c>
      <c r="K4632" s="26">
        <v>7</v>
      </c>
      <c r="L4632" s="27">
        <v>9.8199999999999996E-2</v>
      </c>
      <c r="M4632" s="28">
        <v>0.63855255</v>
      </c>
      <c r="N4632" s="29">
        <v>0.33</v>
      </c>
      <c r="O4632" s="31" t="s">
        <v>42</v>
      </c>
      <c r="P4632" s="31">
        <v>0.48320620120000002</v>
      </c>
      <c r="Q4632" s="31">
        <v>0.25</v>
      </c>
      <c r="R4632" s="42"/>
      <c r="S4632" s="27">
        <f>IF(A4632="placement",MIN(P4632,IF(R4632="",Q4632,R4632)),"")</f>
        <v>0.25</v>
      </c>
      <c r="T4632" s="28">
        <f>IF($A4632="placement",S4632*J4632,"")</f>
        <v>7</v>
      </c>
      <c r="U4632" s="26">
        <f>IF($A4632="placement",T4632,IF($A4632="site",SUMIF($C:$C,$C4632,$T:$T),IF($A4632="user",SUMIF($B:$B,$B4632,$T:$T),SUM($T:$T))))</f>
        <v>7</v>
      </c>
      <c r="V4632" s="27">
        <f>U4632/J4632</f>
        <v>0.25</v>
      </c>
    </row>
    <row r="4633" spans="1:22" hidden="1" x14ac:dyDescent="0.3">
      <c r="A4633" s="23" t="s">
        <v>14</v>
      </c>
      <c r="B4633" s="23" t="s">
        <v>7371</v>
      </c>
      <c r="C4633" s="23" t="s">
        <v>7373</v>
      </c>
      <c r="D4633" s="23" t="s">
        <v>7396</v>
      </c>
      <c r="E4633" s="23" t="s">
        <v>7397</v>
      </c>
      <c r="F4633" s="27">
        <v>0.15</v>
      </c>
      <c r="G4633" s="24">
        <v>0</v>
      </c>
      <c r="H4633" s="25">
        <v>17.295400000000001</v>
      </c>
      <c r="I4633" s="25">
        <v>2.9681999999999999</v>
      </c>
      <c r="J4633" s="26">
        <v>28</v>
      </c>
      <c r="K4633" s="26">
        <v>4</v>
      </c>
      <c r="L4633" s="27">
        <v>0.1716</v>
      </c>
      <c r="M4633" s="28">
        <v>0.31215737999999998</v>
      </c>
      <c r="N4633" s="29">
        <v>0.15</v>
      </c>
      <c r="O4633" s="31" t="s">
        <v>42</v>
      </c>
      <c r="P4633" s="31">
        <v>0.51947316079999994</v>
      </c>
      <c r="Q4633" s="31">
        <v>0.15</v>
      </c>
      <c r="R4633" s="42"/>
      <c r="S4633" s="27">
        <f>IF(A4633="placement",MIN(P4633,IF(R4633="",Q4633,R4633)),"")</f>
        <v>0.15</v>
      </c>
      <c r="T4633" s="28">
        <f>IF($A4633="placement",S4633*J4633,"")</f>
        <v>4.2</v>
      </c>
      <c r="U4633" s="26">
        <f>IF($A4633="placement",T4633,IF($A4633="site",SUMIF($C:$C,$C4633,$T:$T),IF($A4633="user",SUMIF($B:$B,$B4633,$T:$T),SUM($T:$T))))</f>
        <v>4.2</v>
      </c>
      <c r="V4633" s="27">
        <f>U4633/J4633</f>
        <v>0.15</v>
      </c>
    </row>
    <row r="4634" spans="1:22" hidden="1" x14ac:dyDescent="0.3">
      <c r="A4634" s="23" t="s">
        <v>14</v>
      </c>
      <c r="B4634" s="23" t="s">
        <v>7417</v>
      </c>
      <c r="C4634" s="23" t="s">
        <v>7418</v>
      </c>
      <c r="D4634" s="23" t="s">
        <v>7423</v>
      </c>
      <c r="E4634" s="23" t="s">
        <v>7424</v>
      </c>
      <c r="F4634" s="27">
        <v>0.25</v>
      </c>
      <c r="G4634" s="24">
        <v>0</v>
      </c>
      <c r="H4634" s="25">
        <v>8.1394000000000002</v>
      </c>
      <c r="I4634" s="25">
        <v>2.4043999999999999</v>
      </c>
      <c r="J4634" s="26">
        <v>28</v>
      </c>
      <c r="K4634" s="26">
        <v>7</v>
      </c>
      <c r="L4634" s="27">
        <v>0.2954</v>
      </c>
      <c r="M4634" s="28">
        <v>0.38175931000000002</v>
      </c>
      <c r="N4634" s="29">
        <v>0.24</v>
      </c>
      <c r="O4634" s="31" t="s">
        <v>12</v>
      </c>
      <c r="P4634" s="31">
        <v>0.3713316317</v>
      </c>
      <c r="Q4634" s="31">
        <v>0.25</v>
      </c>
      <c r="R4634" s="42"/>
      <c r="S4634" s="27">
        <f>IF(A4634="placement",MIN(P4634,IF(R4634="",Q4634,R4634)),"")</f>
        <v>0.25</v>
      </c>
      <c r="T4634" s="28">
        <f>IF($A4634="placement",S4634*J4634,"")</f>
        <v>7</v>
      </c>
      <c r="U4634" s="26">
        <f>IF($A4634="placement",T4634,IF($A4634="site",SUMIF($C:$C,$C4634,$T:$T),IF($A4634="user",SUMIF($B:$B,$B4634,$T:$T),SUM($T:$T))))</f>
        <v>7</v>
      </c>
      <c r="V4634" s="27">
        <f>U4634/J4634</f>
        <v>0.25</v>
      </c>
    </row>
    <row r="4635" spans="1:22" hidden="1" x14ac:dyDescent="0.3">
      <c r="A4635" s="23" t="s">
        <v>14</v>
      </c>
      <c r="B4635" s="23" t="s">
        <v>7663</v>
      </c>
      <c r="C4635" s="23" t="s">
        <v>7665</v>
      </c>
      <c r="D4635" s="23" t="s">
        <v>7666</v>
      </c>
      <c r="E4635" s="23" t="s">
        <v>7667</v>
      </c>
      <c r="F4635" s="27">
        <v>0.25</v>
      </c>
      <c r="G4635" s="24">
        <v>0</v>
      </c>
      <c r="H4635" s="25">
        <v>18.672499999999999</v>
      </c>
      <c r="I4635" s="25">
        <v>2.4491999999999998</v>
      </c>
      <c r="J4635" s="26">
        <v>28</v>
      </c>
      <c r="K4635" s="26">
        <v>7</v>
      </c>
      <c r="L4635" s="27">
        <v>0.13120000000000001</v>
      </c>
      <c r="M4635" s="28">
        <v>0.37958529000000002</v>
      </c>
      <c r="N4635" s="29">
        <v>0.2</v>
      </c>
      <c r="O4635" s="31" t="s">
        <v>42</v>
      </c>
      <c r="P4635" s="31">
        <v>0.47310919200000001</v>
      </c>
      <c r="Q4635" s="31">
        <v>0.25</v>
      </c>
      <c r="R4635" s="42"/>
      <c r="S4635" s="27">
        <f>IF(A4635="placement",MIN(P4635,IF(R4635="",Q4635,R4635)),"")</f>
        <v>0.25</v>
      </c>
      <c r="T4635" s="28">
        <f>IF($A4635="placement",S4635*J4635,"")</f>
        <v>7</v>
      </c>
      <c r="U4635" s="26">
        <f>IF($A4635="placement",T4635,IF($A4635="site",SUMIF($C:$C,$C4635,$T:$T),IF($A4635="user",SUMIF($B:$B,$B4635,$T:$T),SUM($T:$T))))</f>
        <v>7</v>
      </c>
      <c r="V4635" s="27">
        <f>U4635/J4635</f>
        <v>0.25</v>
      </c>
    </row>
    <row r="4636" spans="1:22" hidden="1" x14ac:dyDescent="0.3">
      <c r="A4636" s="23" t="s">
        <v>14</v>
      </c>
      <c r="B4636" s="23" t="s">
        <v>8393</v>
      </c>
      <c r="C4636" s="23" t="s">
        <v>8394</v>
      </c>
      <c r="D4636" s="23" t="s">
        <v>11098</v>
      </c>
      <c r="E4636" s="23" t="s">
        <v>11099</v>
      </c>
      <c r="F4636" s="27">
        <v>0.25</v>
      </c>
      <c r="G4636" s="24">
        <v>0</v>
      </c>
      <c r="H4636" s="25">
        <v>1.6956</v>
      </c>
      <c r="I4636" s="25">
        <v>1.1106</v>
      </c>
      <c r="J4636" s="26">
        <v>28</v>
      </c>
      <c r="K4636" s="26">
        <v>7</v>
      </c>
      <c r="L4636" s="27">
        <v>0.65500000000000003</v>
      </c>
      <c r="M4636" s="28">
        <v>0.83123029999999998</v>
      </c>
      <c r="N4636" s="29">
        <v>0.4</v>
      </c>
      <c r="O4636" s="31" t="s">
        <v>12</v>
      </c>
      <c r="P4636" s="31">
        <v>0.51878559049999995</v>
      </c>
      <c r="Q4636" s="31">
        <v>0.25</v>
      </c>
      <c r="R4636" s="42"/>
      <c r="S4636" s="27">
        <f>IF(A4636="placement",MIN(P4636,IF(R4636="",Q4636,R4636)),"")</f>
        <v>0.25</v>
      </c>
      <c r="T4636" s="28">
        <f>IF($A4636="placement",S4636*J4636,"")</f>
        <v>7</v>
      </c>
      <c r="U4636" s="26">
        <f>IF($A4636="placement",T4636,IF($A4636="site",SUMIF($C:$C,$C4636,$T:$T),IF($A4636="user",SUMIF($B:$B,$B4636,$T:$T),SUM($T:$T))))</f>
        <v>7</v>
      </c>
      <c r="V4636" s="27">
        <f>U4636/J4636</f>
        <v>0.25</v>
      </c>
    </row>
    <row r="4637" spans="1:22" hidden="1" x14ac:dyDescent="0.3">
      <c r="A4637" s="23" t="s">
        <v>14</v>
      </c>
      <c r="B4637" s="23" t="s">
        <v>8499</v>
      </c>
      <c r="C4637" s="23" t="s">
        <v>8500</v>
      </c>
      <c r="D4637" s="23" t="s">
        <v>8539</v>
      </c>
      <c r="E4637" s="23" t="s">
        <v>8540</v>
      </c>
      <c r="F4637" s="27">
        <v>0.25</v>
      </c>
      <c r="G4637" s="24">
        <v>0</v>
      </c>
      <c r="H4637" s="25">
        <v>19.636500000000002</v>
      </c>
      <c r="I4637" s="25">
        <v>2.3216999999999999</v>
      </c>
      <c r="J4637" s="26">
        <v>28</v>
      </c>
      <c r="K4637" s="26">
        <v>7</v>
      </c>
      <c r="L4637" s="27">
        <v>0.1182</v>
      </c>
      <c r="M4637" s="28">
        <v>0.39857248000000001</v>
      </c>
      <c r="N4637" s="29">
        <v>0.2</v>
      </c>
      <c r="O4637" s="31" t="s">
        <v>12</v>
      </c>
      <c r="P4637" s="31">
        <v>0.49820921330000001</v>
      </c>
      <c r="Q4637" s="31">
        <v>0.25</v>
      </c>
      <c r="R4637" s="42"/>
      <c r="S4637" s="27">
        <f>IF(A4637="placement",MIN(P4637,IF(R4637="",Q4637,R4637)),"")</f>
        <v>0.25</v>
      </c>
      <c r="T4637" s="28">
        <f>IF($A4637="placement",S4637*J4637,"")</f>
        <v>7</v>
      </c>
      <c r="U4637" s="26">
        <f>IF($A4637="placement",T4637,IF($A4637="site",SUMIF($C:$C,$C4637,$T:$T),IF($A4637="user",SUMIF($B:$B,$B4637,$T:$T),SUM($T:$T))))</f>
        <v>7</v>
      </c>
      <c r="V4637" s="27">
        <f>U4637/J4637</f>
        <v>0.25</v>
      </c>
    </row>
    <row r="4638" spans="1:22" hidden="1" x14ac:dyDescent="0.3">
      <c r="A4638" s="23" t="s">
        <v>14</v>
      </c>
      <c r="B4638" s="23" t="s">
        <v>8701</v>
      </c>
      <c r="C4638" s="23" t="s">
        <v>8703</v>
      </c>
      <c r="D4638" s="23" t="s">
        <v>8726</v>
      </c>
      <c r="E4638" s="23" t="s">
        <v>8727</v>
      </c>
      <c r="F4638" s="27">
        <v>0.33</v>
      </c>
      <c r="G4638" s="24">
        <v>0</v>
      </c>
      <c r="H4638" s="25">
        <v>48.697600000000001</v>
      </c>
      <c r="I4638" s="25">
        <v>1.8016000000000001</v>
      </c>
      <c r="J4638" s="26">
        <v>28</v>
      </c>
      <c r="K4638" s="26">
        <v>9</v>
      </c>
      <c r="L4638" s="27">
        <v>3.6999999999999998E-2</v>
      </c>
      <c r="M4638" s="28">
        <v>0.52333187999999997</v>
      </c>
      <c r="N4638" s="29">
        <v>0.25</v>
      </c>
      <c r="O4638" s="31" t="s">
        <v>12</v>
      </c>
      <c r="P4638" s="31">
        <v>0.52229166670000005</v>
      </c>
      <c r="Q4638" s="31">
        <v>0.33</v>
      </c>
      <c r="R4638" s="42"/>
      <c r="S4638" s="27">
        <f>IF(A4638="placement",MIN(P4638,IF(R4638="",Q4638,R4638)),"")</f>
        <v>0.33</v>
      </c>
      <c r="T4638" s="28">
        <f>IF($A4638="placement",S4638*J4638,"")</f>
        <v>9.24</v>
      </c>
      <c r="U4638" s="26">
        <f>IF($A4638="placement",T4638,IF($A4638="site",SUMIF($C:$C,$C4638,$T:$T),IF($A4638="user",SUMIF($B:$B,$B4638,$T:$T),SUM($T:$T))))</f>
        <v>9.24</v>
      </c>
      <c r="V4638" s="27">
        <f>U4638/J4638</f>
        <v>0.33</v>
      </c>
    </row>
    <row r="4639" spans="1:22" hidden="1" x14ac:dyDescent="0.3">
      <c r="A4639" s="23" t="s">
        <v>14</v>
      </c>
      <c r="B4639" s="23" t="s">
        <v>8753</v>
      </c>
      <c r="C4639" s="23" t="s">
        <v>8755</v>
      </c>
      <c r="D4639" s="23" t="s">
        <v>8768</v>
      </c>
      <c r="E4639" s="23" t="s">
        <v>8769</v>
      </c>
      <c r="F4639" s="27">
        <v>0.25</v>
      </c>
      <c r="G4639" s="24">
        <v>0</v>
      </c>
      <c r="H4639" s="25">
        <v>10.6919</v>
      </c>
      <c r="I4639" s="25">
        <v>0.99390000000000001</v>
      </c>
      <c r="J4639" s="26">
        <v>28</v>
      </c>
      <c r="K4639" s="26">
        <v>6</v>
      </c>
      <c r="L4639" s="27">
        <v>9.2999999999999999E-2</v>
      </c>
      <c r="M4639" s="28">
        <v>0.93734819000000003</v>
      </c>
      <c r="N4639" s="29">
        <v>0.72</v>
      </c>
      <c r="O4639" s="31" t="s">
        <v>12</v>
      </c>
      <c r="P4639" s="31">
        <v>0.23187561330000001</v>
      </c>
      <c r="Q4639" s="31">
        <v>0.23187561334641801</v>
      </c>
      <c r="R4639" s="42"/>
      <c r="S4639" s="27">
        <f>IF(A4639="placement",MIN(P4639,IF(R4639="",Q4639,R4639)),"")</f>
        <v>0.23187561330000001</v>
      </c>
      <c r="T4639" s="28">
        <f>IF($A4639="placement",S4639*J4639,"")</f>
        <v>6.4925171724000004</v>
      </c>
      <c r="U4639" s="26">
        <f>IF($A4639="placement",T4639,IF($A4639="site",SUMIF($C:$C,$C4639,$T:$T),IF($A4639="user",SUMIF($B:$B,$B4639,$T:$T),SUM($T:$T))))</f>
        <v>6.4925171724000004</v>
      </c>
      <c r="V4639" s="27">
        <f>U4639/J4639</f>
        <v>0.23187561330000001</v>
      </c>
    </row>
    <row r="4640" spans="1:22" hidden="1" x14ac:dyDescent="0.3">
      <c r="A4640" s="23" t="s">
        <v>14</v>
      </c>
      <c r="B4640" s="23" t="s">
        <v>9186</v>
      </c>
      <c r="C4640" s="23" t="s">
        <v>9188</v>
      </c>
      <c r="D4640" s="32" t="s">
        <v>9197</v>
      </c>
      <c r="E4640" s="23" t="s">
        <v>9198</v>
      </c>
      <c r="F4640" s="27">
        <v>0.33</v>
      </c>
      <c r="G4640" s="24">
        <v>0</v>
      </c>
      <c r="H4640" s="25">
        <v>16.935500000000001</v>
      </c>
      <c r="I4640" s="25">
        <v>0.88619999999999999</v>
      </c>
      <c r="J4640" s="26">
        <v>28</v>
      </c>
      <c r="K4640" s="26">
        <v>6</v>
      </c>
      <c r="L4640" s="27">
        <v>5.2299999999999999E-2</v>
      </c>
      <c r="M4640" s="28">
        <v>1.06040139</v>
      </c>
      <c r="N4640" s="29">
        <v>0.82</v>
      </c>
      <c r="O4640" s="31" t="s">
        <v>12</v>
      </c>
      <c r="P4640" s="31">
        <v>0.22670791400000001</v>
      </c>
      <c r="Q4640" s="31">
        <v>0.22670791401903201</v>
      </c>
      <c r="R4640" s="42"/>
      <c r="S4640" s="27">
        <f>IF(A4640="placement",MIN(P4640,IF(R4640="",Q4640,R4640)),"")</f>
        <v>0.22670791400000001</v>
      </c>
      <c r="T4640" s="28">
        <f>IF($A4640="placement",S4640*J4640,"")</f>
        <v>6.3478215920000007</v>
      </c>
      <c r="U4640" s="26">
        <f>IF($A4640="placement",T4640,IF($A4640="site",SUMIF($C:$C,$C4640,$T:$T),IF($A4640="user",SUMIF($B:$B,$B4640,$T:$T),SUM($T:$T))))</f>
        <v>6.3478215920000007</v>
      </c>
      <c r="V4640" s="27">
        <f>U4640/J4640</f>
        <v>0.22670791400000004</v>
      </c>
    </row>
    <row r="4641" spans="1:22" hidden="1" x14ac:dyDescent="0.3">
      <c r="A4641" s="23" t="s">
        <v>14</v>
      </c>
      <c r="B4641" s="23" t="s">
        <v>9186</v>
      </c>
      <c r="C4641" s="23" t="s">
        <v>9188</v>
      </c>
      <c r="D4641" s="23" t="s">
        <v>11154</v>
      </c>
      <c r="E4641" s="23" t="s">
        <v>11155</v>
      </c>
      <c r="F4641" s="27">
        <v>0.25</v>
      </c>
      <c r="G4641" s="24">
        <v>0</v>
      </c>
      <c r="H4641" s="25">
        <v>5.8106</v>
      </c>
      <c r="I4641" s="25">
        <v>0.78159999999999996</v>
      </c>
      <c r="J4641" s="26">
        <v>28</v>
      </c>
      <c r="K4641" s="26">
        <v>7</v>
      </c>
      <c r="L4641" s="27">
        <v>0.13450000000000001</v>
      </c>
      <c r="M4641" s="28">
        <v>1.1781778300000001</v>
      </c>
      <c r="N4641" s="29">
        <v>0.8</v>
      </c>
      <c r="O4641" s="31" t="s">
        <v>12</v>
      </c>
      <c r="P4641" s="31">
        <v>0.32098535620000002</v>
      </c>
      <c r="Q4641" s="31">
        <v>0.25</v>
      </c>
      <c r="R4641" s="42"/>
      <c r="S4641" s="27">
        <f>IF(A4641="placement",MIN(P4641,IF(R4641="",Q4641,R4641)),"")</f>
        <v>0.25</v>
      </c>
      <c r="T4641" s="28">
        <f>IF($A4641="placement",S4641*J4641,"")</f>
        <v>7</v>
      </c>
      <c r="U4641" s="26">
        <f>IF($A4641="placement",T4641,IF($A4641="site",SUMIF($C:$C,$C4641,$T:$T),IF($A4641="user",SUMIF($B:$B,$B4641,$T:$T),SUM($T:$T))))</f>
        <v>7</v>
      </c>
      <c r="V4641" s="27">
        <f>U4641/J4641</f>
        <v>0.25</v>
      </c>
    </row>
    <row r="4642" spans="1:22" hidden="1" x14ac:dyDescent="0.3">
      <c r="A4642" s="23" t="s">
        <v>14</v>
      </c>
      <c r="B4642" s="23" t="s">
        <v>9756</v>
      </c>
      <c r="C4642" s="23" t="s">
        <v>9758</v>
      </c>
      <c r="D4642" s="32" t="s">
        <v>9807</v>
      </c>
      <c r="E4642" s="23" t="s">
        <v>9808</v>
      </c>
      <c r="F4642" s="27">
        <v>0.25</v>
      </c>
      <c r="G4642" s="24">
        <v>1</v>
      </c>
      <c r="H4642" s="25">
        <v>54.104300000000002</v>
      </c>
      <c r="I4642" s="25">
        <v>2.0270000000000001</v>
      </c>
      <c r="J4642" s="26">
        <v>28</v>
      </c>
      <c r="K4642" s="26">
        <v>7</v>
      </c>
      <c r="L4642" s="27">
        <v>3.7499999999999999E-2</v>
      </c>
      <c r="M4642" s="28">
        <v>0.46834872</v>
      </c>
      <c r="N4642" s="29">
        <v>0.17</v>
      </c>
      <c r="O4642" s="31" t="s">
        <v>42</v>
      </c>
      <c r="P4642" s="31">
        <v>0.63702260209999995</v>
      </c>
      <c r="Q4642" s="31">
        <v>0.25</v>
      </c>
      <c r="R4642" s="42"/>
      <c r="S4642" s="27">
        <f>IF(A4642="placement",MIN(P4642,IF(R4642="",Q4642,R4642)),"")</f>
        <v>0.25</v>
      </c>
      <c r="T4642" s="28">
        <f>IF($A4642="placement",S4642*J4642,"")</f>
        <v>7</v>
      </c>
      <c r="U4642" s="26">
        <f>IF($A4642="placement",T4642,IF($A4642="site",SUMIF($C:$C,$C4642,$T:$T),IF($A4642="user",SUMIF($B:$B,$B4642,$T:$T),SUM($T:$T))))</f>
        <v>7</v>
      </c>
      <c r="V4642" s="27">
        <f>U4642/J4642</f>
        <v>0.25</v>
      </c>
    </row>
    <row r="4643" spans="1:22" hidden="1" x14ac:dyDescent="0.3">
      <c r="A4643" s="17" t="s">
        <v>13</v>
      </c>
      <c r="B4643" s="17" t="s">
        <v>110</v>
      </c>
      <c r="C4643" s="17" t="s">
        <v>112</v>
      </c>
      <c r="D4643" s="17" t="s">
        <v>9898</v>
      </c>
      <c r="E4643" s="17"/>
      <c r="F4643" s="18">
        <v>0.28589999999999999</v>
      </c>
      <c r="G4643" s="36">
        <v>0</v>
      </c>
      <c r="H4643" s="37">
        <v>3.8214999999999999</v>
      </c>
      <c r="I4643" s="37">
        <v>2.1596000000000002</v>
      </c>
      <c r="J4643" s="19">
        <v>27</v>
      </c>
      <c r="K4643" s="19">
        <v>8</v>
      </c>
      <c r="L4643" s="18">
        <v>0.56510000000000005</v>
      </c>
      <c r="M4643" s="20">
        <v>0.41602499999999998</v>
      </c>
      <c r="N4643" s="21">
        <v>0.01</v>
      </c>
      <c r="O4643" s="22"/>
      <c r="P4643" s="22">
        <v>0.97596298329999998</v>
      </c>
      <c r="Q4643" s="22">
        <v>0.28590764900899102</v>
      </c>
      <c r="R4643" s="43"/>
      <c r="S4643" s="18" t="str">
        <f>IF(A4643="placement",MIN(P4643,IF(R4643="",Q4643,R4643)),"")</f>
        <v/>
      </c>
      <c r="T4643" s="20" t="str">
        <f>IF($A4643="placement",S4643*J4643,"")</f>
        <v/>
      </c>
      <c r="U4643" s="19">
        <f>IF($A4643="placement",T4643,IF($A4643="site",SUMIF($C:$C,$C4643,$T:$T),IF($A4643="user",SUMIF($B:$B,$B4643,$T:$T),SUM($T:$T))))</f>
        <v>8</v>
      </c>
      <c r="V4643" s="18">
        <f>U4643/J4643</f>
        <v>0.29629629629629628</v>
      </c>
    </row>
    <row r="4644" spans="1:22" hidden="1" x14ac:dyDescent="0.3">
      <c r="A4644" s="11" t="s">
        <v>10</v>
      </c>
      <c r="B4644" s="11" t="s">
        <v>4908</v>
      </c>
      <c r="C4644" s="11" t="s">
        <v>9898</v>
      </c>
      <c r="D4644" s="11" t="s">
        <v>9898</v>
      </c>
      <c r="E4644" s="11"/>
      <c r="F4644" s="12">
        <v>0.25</v>
      </c>
      <c r="G4644" s="33">
        <v>0</v>
      </c>
      <c r="H4644" s="34">
        <v>22.329699999999999</v>
      </c>
      <c r="I4644" s="34">
        <v>4.1253000000000002</v>
      </c>
      <c r="J4644" s="13">
        <v>27</v>
      </c>
      <c r="K4644" s="13">
        <v>7</v>
      </c>
      <c r="L4644" s="12">
        <v>0.1847</v>
      </c>
      <c r="M4644" s="14">
        <v>0.21755722999999999</v>
      </c>
      <c r="N4644" s="15">
        <v>0.03</v>
      </c>
      <c r="O4644" s="16"/>
      <c r="P4644" s="16">
        <v>0.86210524639999997</v>
      </c>
      <c r="Q4644" s="16">
        <v>0.25</v>
      </c>
      <c r="R4644" s="44"/>
      <c r="S4644" s="12" t="str">
        <f>IF(A4644="placement",MIN(P4644,IF(R4644="",Q4644,R4644)),"")</f>
        <v/>
      </c>
      <c r="T4644" s="14" t="str">
        <f>IF($A4644="placement",S4644*J4644,"")</f>
        <v/>
      </c>
      <c r="U4644" s="13">
        <f>IF($A4644="placement",T4644,IF($A4644="site",SUMIF($C:$C,$C4644,$T:$T),IF($A4644="user",SUMIF($B:$B,$B4644,$T:$T),SUM($T:$T))))</f>
        <v>6.7499999999999911</v>
      </c>
      <c r="V4644" s="12">
        <f>U4644/J4644</f>
        <v>0.24999999999999967</v>
      </c>
    </row>
    <row r="4645" spans="1:22" hidden="1" x14ac:dyDescent="0.3">
      <c r="A4645" s="23" t="s">
        <v>14</v>
      </c>
      <c r="B4645" s="23" t="s">
        <v>678</v>
      </c>
      <c r="C4645" s="23" t="s">
        <v>680</v>
      </c>
      <c r="D4645" s="23" t="s">
        <v>772</v>
      </c>
      <c r="E4645" s="23" t="s">
        <v>773</v>
      </c>
      <c r="F4645" s="27">
        <v>0.25</v>
      </c>
      <c r="G4645" s="24">
        <v>1</v>
      </c>
      <c r="H4645" s="25">
        <v>31.450900000000001</v>
      </c>
      <c r="I4645" s="25">
        <v>2.2496</v>
      </c>
      <c r="J4645" s="26">
        <v>27</v>
      </c>
      <c r="K4645" s="26">
        <v>6</v>
      </c>
      <c r="L4645" s="27">
        <v>7.1499999999999994E-2</v>
      </c>
      <c r="M4645" s="28">
        <v>0.40407696999999998</v>
      </c>
      <c r="N4645" s="29">
        <v>0.3</v>
      </c>
      <c r="O4645" s="31" t="s">
        <v>385</v>
      </c>
      <c r="P4645" s="31">
        <v>0.2575671853</v>
      </c>
      <c r="Q4645" s="31">
        <v>0.25</v>
      </c>
      <c r="R4645" s="42"/>
      <c r="S4645" s="27">
        <f>IF(A4645="placement",MIN(P4645,IF(R4645="",Q4645,R4645)),"")</f>
        <v>0.25</v>
      </c>
      <c r="T4645" s="28">
        <f>IF($A4645="placement",S4645*J4645,"")</f>
        <v>6.75</v>
      </c>
      <c r="U4645" s="23">
        <f>IF($A4645="placement",T4645,IF($A4645="site",SUMIF($C:$C,$C4645,$T:$T),IF($A4645="user",SUMIF($B:$B,$B4645,$T:$T),SUM($T:$T))))</f>
        <v>6.75</v>
      </c>
      <c r="V4645" s="27">
        <f>U4645/J4645</f>
        <v>0.25</v>
      </c>
    </row>
    <row r="4646" spans="1:22" hidden="1" x14ac:dyDescent="0.3">
      <c r="A4646" s="23" t="s">
        <v>14</v>
      </c>
      <c r="B4646" s="23" t="s">
        <v>1501</v>
      </c>
      <c r="C4646" s="23" t="s">
        <v>1503</v>
      </c>
      <c r="D4646" s="23" t="s">
        <v>1506</v>
      </c>
      <c r="E4646" s="23" t="s">
        <v>1507</v>
      </c>
      <c r="F4646" s="27">
        <v>0.33</v>
      </c>
      <c r="G4646" s="24">
        <v>0</v>
      </c>
      <c r="H4646" s="25">
        <v>19.6221</v>
      </c>
      <c r="I4646" s="25">
        <v>0.41789999999999999</v>
      </c>
      <c r="J4646" s="26">
        <v>27</v>
      </c>
      <c r="K4646" s="26">
        <v>4</v>
      </c>
      <c r="L4646" s="27">
        <v>2.1299999999999999E-2</v>
      </c>
      <c r="M4646" s="28">
        <v>2.1481025599999999</v>
      </c>
      <c r="N4646" s="29">
        <v>1.8</v>
      </c>
      <c r="O4646" s="31" t="s">
        <v>1508</v>
      </c>
      <c r="P4646" s="31">
        <v>0.1620511841</v>
      </c>
      <c r="Q4646" s="31">
        <v>0.16205118411000699</v>
      </c>
      <c r="R4646" s="42"/>
      <c r="S4646" s="27">
        <f>IF(A4646="placement",MIN(P4646,IF(R4646="",Q4646,R4646)),"")</f>
        <v>0.1620511841</v>
      </c>
      <c r="T4646" s="28">
        <f>IF($A4646="placement",S4646*J4646,"")</f>
        <v>4.3753819706999995</v>
      </c>
      <c r="U4646" s="26">
        <f>IF($A4646="placement",T4646,IF($A4646="site",SUMIF($C:$C,$C4646,$T:$T),IF($A4646="user",SUMIF($B:$B,$B4646,$T:$T),SUM($T:$T))))</f>
        <v>4.3753819706999995</v>
      </c>
      <c r="V4646" s="27">
        <f>U4646/J4646</f>
        <v>0.16205118409999997</v>
      </c>
    </row>
    <row r="4647" spans="1:22" hidden="1" x14ac:dyDescent="0.3">
      <c r="A4647" s="23" t="s">
        <v>14</v>
      </c>
      <c r="B4647" s="23" t="s">
        <v>1564</v>
      </c>
      <c r="C4647" s="23" t="s">
        <v>1565</v>
      </c>
      <c r="D4647" s="23" t="s">
        <v>1568</v>
      </c>
      <c r="E4647" s="23" t="s">
        <v>1569</v>
      </c>
      <c r="F4647" s="27">
        <v>0.18</v>
      </c>
      <c r="G4647" s="24">
        <v>0</v>
      </c>
      <c r="H4647" s="25">
        <v>1.8638999999999999</v>
      </c>
      <c r="I4647" s="25">
        <v>0.85609999999999997</v>
      </c>
      <c r="J4647" s="26">
        <v>27</v>
      </c>
      <c r="K4647" s="26">
        <v>5</v>
      </c>
      <c r="L4647" s="27">
        <v>0.45929999999999999</v>
      </c>
      <c r="M4647" s="28">
        <v>1.0643471</v>
      </c>
      <c r="N4647" s="29">
        <v>0.75</v>
      </c>
      <c r="O4647" s="31" t="s">
        <v>42</v>
      </c>
      <c r="P4647" s="31">
        <v>0.2953426569</v>
      </c>
      <c r="Q4647" s="31">
        <v>0.18</v>
      </c>
      <c r="R4647" s="42"/>
      <c r="S4647" s="27">
        <f>IF(A4647="placement",MIN(P4647,IF(R4647="",Q4647,R4647)),"")</f>
        <v>0.18</v>
      </c>
      <c r="T4647" s="28">
        <f>IF($A4647="placement",S4647*J4647,"")</f>
        <v>4.8599999999999994</v>
      </c>
      <c r="U4647" s="26">
        <f>IF($A4647="placement",T4647,IF($A4647="site",SUMIF($C:$C,$C4647,$T:$T),IF($A4647="user",SUMIF($B:$B,$B4647,$T:$T),SUM($T:$T))))</f>
        <v>4.8599999999999994</v>
      </c>
      <c r="V4647" s="27">
        <f>U4647/J4647</f>
        <v>0.17999999999999997</v>
      </c>
    </row>
    <row r="4648" spans="1:22" hidden="1" x14ac:dyDescent="0.3">
      <c r="A4648" s="23" t="s">
        <v>14</v>
      </c>
      <c r="B4648" s="23" t="s">
        <v>1708</v>
      </c>
      <c r="C4648" s="23" t="s">
        <v>1709</v>
      </c>
      <c r="D4648" s="23" t="s">
        <v>1714</v>
      </c>
      <c r="E4648" s="23" t="s">
        <v>1715</v>
      </c>
      <c r="F4648" s="27">
        <v>0.25</v>
      </c>
      <c r="G4648" s="24">
        <v>0</v>
      </c>
      <c r="H4648" s="25">
        <v>1.1024</v>
      </c>
      <c r="I4648" s="25">
        <v>0.45040000000000002</v>
      </c>
      <c r="J4648" s="26">
        <v>27</v>
      </c>
      <c r="K4648" s="26">
        <v>7</v>
      </c>
      <c r="L4648" s="27">
        <v>0.40849999999999997</v>
      </c>
      <c r="M4648" s="28">
        <v>1.9940206199999999</v>
      </c>
      <c r="N4648" s="29">
        <v>1.4</v>
      </c>
      <c r="O4648" s="31" t="s">
        <v>12</v>
      </c>
      <c r="P4648" s="31">
        <v>0.29790094099999997</v>
      </c>
      <c r="Q4648" s="31">
        <v>0.25</v>
      </c>
      <c r="R4648" s="42"/>
      <c r="S4648" s="27">
        <f>IF(A4648="placement",MIN(P4648,IF(R4648="",Q4648,R4648)),"")</f>
        <v>0.25</v>
      </c>
      <c r="T4648" s="28">
        <f>IF($A4648="placement",S4648*J4648,"")</f>
        <v>6.75</v>
      </c>
      <c r="U4648" s="26">
        <f>IF($A4648="placement",T4648,IF($A4648="site",SUMIF($C:$C,$C4648,$T:$T),IF($A4648="user",SUMIF($B:$B,$B4648,$T:$T),SUM($T:$T))))</f>
        <v>6.75</v>
      </c>
      <c r="V4648" s="27">
        <f>U4648/J4648</f>
        <v>0.25</v>
      </c>
    </row>
    <row r="4649" spans="1:22" hidden="1" x14ac:dyDescent="0.3">
      <c r="A4649" s="23" t="s">
        <v>14</v>
      </c>
      <c r="B4649" s="23" t="s">
        <v>1708</v>
      </c>
      <c r="C4649" s="23" t="s">
        <v>1709</v>
      </c>
      <c r="D4649" s="23" t="s">
        <v>2076</v>
      </c>
      <c r="E4649" s="23" t="s">
        <v>2077</v>
      </c>
      <c r="F4649" s="27">
        <v>0.15</v>
      </c>
      <c r="G4649" s="24">
        <v>0</v>
      </c>
      <c r="H4649" s="25">
        <v>1.1678999999999999</v>
      </c>
      <c r="I4649" s="25">
        <v>0.43619999999999998</v>
      </c>
      <c r="J4649" s="26">
        <v>27</v>
      </c>
      <c r="K4649" s="26">
        <v>4</v>
      </c>
      <c r="L4649" s="27">
        <v>0.3735</v>
      </c>
      <c r="M4649" s="28">
        <v>2.0846405799999999</v>
      </c>
      <c r="N4649" s="29">
        <v>1.45</v>
      </c>
      <c r="O4649" s="31" t="s">
        <v>42</v>
      </c>
      <c r="P4649" s="31">
        <v>0.30443644990000002</v>
      </c>
      <c r="Q4649" s="31">
        <v>0.15</v>
      </c>
      <c r="R4649" s="42"/>
      <c r="S4649" s="27">
        <f>IF(A4649="placement",MIN(P4649,IF(R4649="",Q4649,R4649)),"")</f>
        <v>0.15</v>
      </c>
      <c r="T4649" s="28">
        <f>IF($A4649="placement",S4649*J4649,"")</f>
        <v>4.05</v>
      </c>
      <c r="U4649" s="26">
        <f>IF($A4649="placement",T4649,IF($A4649="site",SUMIF($C:$C,$C4649,$T:$T),IF($A4649="user",SUMIF($B:$B,$B4649,$T:$T),SUM($T:$T))))</f>
        <v>4.05</v>
      </c>
      <c r="V4649" s="27">
        <f>U4649/J4649</f>
        <v>0.15</v>
      </c>
    </row>
    <row r="4650" spans="1:22" hidden="1" x14ac:dyDescent="0.3">
      <c r="A4650" s="23" t="s">
        <v>14</v>
      </c>
      <c r="B4650" s="23" t="s">
        <v>1708</v>
      </c>
      <c r="C4650" s="23" t="s">
        <v>1709</v>
      </c>
      <c r="D4650" s="23" t="s">
        <v>2108</v>
      </c>
      <c r="E4650" s="23" t="s">
        <v>2109</v>
      </c>
      <c r="F4650" s="27">
        <v>0.4</v>
      </c>
      <c r="G4650" s="24">
        <v>0</v>
      </c>
      <c r="H4650" s="25">
        <v>1.8105</v>
      </c>
      <c r="I4650" s="25">
        <v>0.47160000000000002</v>
      </c>
      <c r="J4650" s="26">
        <v>27</v>
      </c>
      <c r="K4650" s="26">
        <v>5</v>
      </c>
      <c r="L4650" s="27">
        <v>0.26050000000000001</v>
      </c>
      <c r="M4650" s="28">
        <v>1.90216601</v>
      </c>
      <c r="N4650" s="29">
        <v>1.55</v>
      </c>
      <c r="O4650" s="31" t="s">
        <v>385</v>
      </c>
      <c r="P4650" s="31">
        <v>0.1851394717</v>
      </c>
      <c r="Q4650" s="31">
        <v>0.18513947173537301</v>
      </c>
      <c r="R4650" s="42"/>
      <c r="S4650" s="27">
        <f>IF(A4650="placement",MIN(P4650,IF(R4650="",Q4650,R4650)),"")</f>
        <v>0.1851394717</v>
      </c>
      <c r="T4650" s="28">
        <f>IF($A4650="placement",S4650*J4650,"")</f>
        <v>4.9987657359000002</v>
      </c>
      <c r="U4650" s="26">
        <f>IF($A4650="placement",T4650,IF($A4650="site",SUMIF($C:$C,$C4650,$T:$T),IF($A4650="user",SUMIF($B:$B,$B4650,$T:$T),SUM($T:$T))))</f>
        <v>4.9987657359000002</v>
      </c>
      <c r="V4650" s="27">
        <f>U4650/J4650</f>
        <v>0.1851394717</v>
      </c>
    </row>
    <row r="4651" spans="1:22" hidden="1" x14ac:dyDescent="0.3">
      <c r="A4651" s="23" t="s">
        <v>14</v>
      </c>
      <c r="B4651" s="23" t="s">
        <v>1708</v>
      </c>
      <c r="C4651" s="23" t="s">
        <v>1709</v>
      </c>
      <c r="D4651" s="23" t="s">
        <v>2152</v>
      </c>
      <c r="E4651" s="23" t="s">
        <v>2153</v>
      </c>
      <c r="F4651" s="27">
        <v>0.25</v>
      </c>
      <c r="G4651" s="24">
        <v>0</v>
      </c>
      <c r="H4651" s="25">
        <v>0.86970000000000003</v>
      </c>
      <c r="I4651" s="25">
        <v>0.44090000000000001</v>
      </c>
      <c r="J4651" s="26">
        <v>27</v>
      </c>
      <c r="K4651" s="26">
        <v>7</v>
      </c>
      <c r="L4651" s="27">
        <v>0.50700000000000001</v>
      </c>
      <c r="M4651" s="28">
        <v>2.07856796</v>
      </c>
      <c r="N4651" s="29">
        <v>1.5</v>
      </c>
      <c r="O4651" s="31" t="s">
        <v>12</v>
      </c>
      <c r="P4651" s="31">
        <v>0.27834931029999999</v>
      </c>
      <c r="Q4651" s="31">
        <v>0.25</v>
      </c>
      <c r="R4651" s="42"/>
      <c r="S4651" s="27">
        <f>IF(A4651="placement",MIN(P4651,IF(R4651="",Q4651,R4651)),"")</f>
        <v>0.25</v>
      </c>
      <c r="T4651" s="28">
        <f>IF($A4651="placement",S4651*J4651,"")</f>
        <v>6.75</v>
      </c>
      <c r="U4651" s="26">
        <f>IF($A4651="placement",T4651,IF($A4651="site",SUMIF($C:$C,$C4651,$T:$T),IF($A4651="user",SUMIF($B:$B,$B4651,$T:$T),SUM($T:$T))))</f>
        <v>6.75</v>
      </c>
      <c r="V4651" s="27">
        <f>U4651/J4651</f>
        <v>0.25</v>
      </c>
    </row>
    <row r="4652" spans="1:22" hidden="1" x14ac:dyDescent="0.3">
      <c r="A4652" s="23" t="s">
        <v>14</v>
      </c>
      <c r="B4652" s="23" t="s">
        <v>1708</v>
      </c>
      <c r="C4652" s="23" t="s">
        <v>1709</v>
      </c>
      <c r="D4652" s="23" t="s">
        <v>2164</v>
      </c>
      <c r="E4652" s="23" t="s">
        <v>2165</v>
      </c>
      <c r="F4652" s="27">
        <v>0.15</v>
      </c>
      <c r="G4652" s="24">
        <v>0</v>
      </c>
      <c r="H4652" s="25">
        <v>1.3579000000000001</v>
      </c>
      <c r="I4652" s="25">
        <v>0.46889999999999998</v>
      </c>
      <c r="J4652" s="26">
        <v>27</v>
      </c>
      <c r="K4652" s="26">
        <v>4</v>
      </c>
      <c r="L4652" s="27">
        <v>0.3453</v>
      </c>
      <c r="M4652" s="28">
        <v>1.9267215099999999</v>
      </c>
      <c r="N4652" s="29">
        <v>1.45</v>
      </c>
      <c r="O4652" s="31" t="s">
        <v>42</v>
      </c>
      <c r="P4652" s="31">
        <v>0.24742626710000001</v>
      </c>
      <c r="Q4652" s="31">
        <v>0.15</v>
      </c>
      <c r="R4652" s="42"/>
      <c r="S4652" s="27">
        <f>IF(A4652="placement",MIN(P4652,IF(R4652="",Q4652,R4652)),"")</f>
        <v>0.15</v>
      </c>
      <c r="T4652" s="28">
        <f>IF($A4652="placement",S4652*J4652,"")</f>
        <v>4.05</v>
      </c>
      <c r="U4652" s="26">
        <f>IF($A4652="placement",T4652,IF($A4652="site",SUMIF($C:$C,$C4652,$T:$T),IF($A4652="user",SUMIF($B:$B,$B4652,$T:$T),SUM($T:$T))))</f>
        <v>4.05</v>
      </c>
      <c r="V4652" s="27">
        <f>U4652/J4652</f>
        <v>0.15</v>
      </c>
    </row>
    <row r="4653" spans="1:22" hidden="1" x14ac:dyDescent="0.3">
      <c r="A4653" s="23" t="s">
        <v>14</v>
      </c>
      <c r="B4653" s="23" t="s">
        <v>1708</v>
      </c>
      <c r="C4653" s="23" t="s">
        <v>1709</v>
      </c>
      <c r="D4653" s="23" t="s">
        <v>2174</v>
      </c>
      <c r="E4653" s="23" t="s">
        <v>2175</v>
      </c>
      <c r="F4653" s="27">
        <v>0.15</v>
      </c>
      <c r="G4653" s="24">
        <v>0</v>
      </c>
      <c r="H4653" s="25">
        <v>1.4315</v>
      </c>
      <c r="I4653" s="25">
        <v>0.4698</v>
      </c>
      <c r="J4653" s="26">
        <v>27</v>
      </c>
      <c r="K4653" s="26">
        <v>4</v>
      </c>
      <c r="L4653" s="27">
        <v>0.32819999999999999</v>
      </c>
      <c r="M4653" s="28">
        <v>1.8983123</v>
      </c>
      <c r="N4653" s="29">
        <v>1.5</v>
      </c>
      <c r="O4653" s="31" t="s">
        <v>42</v>
      </c>
      <c r="P4653" s="31">
        <v>0.20982443210000001</v>
      </c>
      <c r="Q4653" s="31">
        <v>0.15</v>
      </c>
      <c r="R4653" s="42"/>
      <c r="S4653" s="27">
        <f>IF(A4653="placement",MIN(P4653,IF(R4653="",Q4653,R4653)),"")</f>
        <v>0.15</v>
      </c>
      <c r="T4653" s="28">
        <f>IF($A4653="placement",S4653*J4653,"")</f>
        <v>4.05</v>
      </c>
      <c r="U4653" s="26">
        <f>IF($A4653="placement",T4653,IF($A4653="site",SUMIF($C:$C,$C4653,$T:$T),IF($A4653="user",SUMIF($B:$B,$B4653,$T:$T),SUM($T:$T))))</f>
        <v>4.05</v>
      </c>
      <c r="V4653" s="27">
        <f>U4653/J4653</f>
        <v>0.15</v>
      </c>
    </row>
    <row r="4654" spans="1:22" hidden="1" x14ac:dyDescent="0.3">
      <c r="A4654" s="23" t="s">
        <v>14</v>
      </c>
      <c r="B4654" s="23" t="s">
        <v>2258</v>
      </c>
      <c r="C4654" s="23" t="s">
        <v>2260</v>
      </c>
      <c r="D4654" s="23" t="s">
        <v>2261</v>
      </c>
      <c r="E4654" s="23" t="s">
        <v>2262</v>
      </c>
      <c r="F4654" s="27">
        <v>0.33</v>
      </c>
      <c r="G4654" s="24">
        <v>0</v>
      </c>
      <c r="H4654" s="25">
        <v>32.454300000000003</v>
      </c>
      <c r="I4654" s="25">
        <v>4.5548999999999999</v>
      </c>
      <c r="J4654" s="26">
        <v>27</v>
      </c>
      <c r="K4654" s="26">
        <v>9</v>
      </c>
      <c r="L4654" s="27">
        <v>0.14030000000000001</v>
      </c>
      <c r="M4654" s="28">
        <v>0.20056767</v>
      </c>
      <c r="N4654" s="29">
        <v>0.03</v>
      </c>
      <c r="O4654" s="31" t="s">
        <v>12</v>
      </c>
      <c r="P4654" s="31">
        <v>0.85042455039999998</v>
      </c>
      <c r="Q4654" s="31">
        <v>0.33</v>
      </c>
      <c r="R4654" s="42"/>
      <c r="S4654" s="27">
        <f>IF(A4654="placement",MIN(P4654,IF(R4654="",Q4654,R4654)),"")</f>
        <v>0.33</v>
      </c>
      <c r="T4654" s="28">
        <f>IF($A4654="placement",S4654*J4654,"")</f>
        <v>8.91</v>
      </c>
      <c r="U4654" s="26">
        <f>IF($A4654="placement",T4654,IF($A4654="site",SUMIF($C:$C,$C4654,$T:$T),IF($A4654="user",SUMIF($B:$B,$B4654,$T:$T),SUM($T:$T))))</f>
        <v>8.91</v>
      </c>
      <c r="V4654" s="27">
        <f>U4654/J4654</f>
        <v>0.33</v>
      </c>
    </row>
    <row r="4655" spans="1:22" hidden="1" x14ac:dyDescent="0.3">
      <c r="A4655" s="23" t="s">
        <v>14</v>
      </c>
      <c r="B4655" s="23" t="s">
        <v>2258</v>
      </c>
      <c r="C4655" s="23" t="s">
        <v>2260</v>
      </c>
      <c r="D4655" s="23" t="s">
        <v>2269</v>
      </c>
      <c r="E4655" s="23" t="s">
        <v>2270</v>
      </c>
      <c r="F4655" s="27">
        <v>0.33</v>
      </c>
      <c r="G4655" s="24">
        <v>0</v>
      </c>
      <c r="H4655" s="25">
        <v>27.6875</v>
      </c>
      <c r="I4655" s="25">
        <v>3.5672000000000001</v>
      </c>
      <c r="J4655" s="26">
        <v>27</v>
      </c>
      <c r="K4655" s="26">
        <v>9</v>
      </c>
      <c r="L4655" s="27">
        <v>0.1288</v>
      </c>
      <c r="M4655" s="28">
        <v>0.25014317000000003</v>
      </c>
      <c r="N4655" s="29">
        <v>0.03</v>
      </c>
      <c r="O4655" s="31" t="s">
        <v>12</v>
      </c>
      <c r="P4655" s="31">
        <v>0.88006868179999997</v>
      </c>
      <c r="Q4655" s="31">
        <v>0.33</v>
      </c>
      <c r="R4655" s="42"/>
      <c r="S4655" s="27">
        <f>IF(A4655="placement",MIN(P4655,IF(R4655="",Q4655,R4655)),"")</f>
        <v>0.33</v>
      </c>
      <c r="T4655" s="28">
        <f>IF($A4655="placement",S4655*J4655,"")</f>
        <v>8.91</v>
      </c>
      <c r="U4655" s="26">
        <f>IF($A4655="placement",T4655,IF($A4655="site",SUMIF($C:$C,$C4655,$T:$T),IF($A4655="user",SUMIF($B:$B,$B4655,$T:$T),SUM($T:$T))))</f>
        <v>8.91</v>
      </c>
      <c r="V4655" s="27">
        <f>U4655/J4655</f>
        <v>0.33</v>
      </c>
    </row>
    <row r="4656" spans="1:22" hidden="1" x14ac:dyDescent="0.3">
      <c r="A4656" s="23" t="s">
        <v>14</v>
      </c>
      <c r="B4656" s="23" t="s">
        <v>2294</v>
      </c>
      <c r="C4656" s="23" t="s">
        <v>2295</v>
      </c>
      <c r="D4656" s="23" t="s">
        <v>2364</v>
      </c>
      <c r="E4656" s="23" t="s">
        <v>2365</v>
      </c>
      <c r="F4656" s="27">
        <v>0.33</v>
      </c>
      <c r="G4656" s="24">
        <v>0</v>
      </c>
      <c r="H4656" s="25">
        <v>3.2044000000000001</v>
      </c>
      <c r="I4656" s="25">
        <v>0.58909999999999996</v>
      </c>
      <c r="J4656" s="26">
        <v>27</v>
      </c>
      <c r="K4656" s="26">
        <v>4</v>
      </c>
      <c r="L4656" s="27">
        <v>0.18390000000000001</v>
      </c>
      <c r="M4656" s="28">
        <v>1.55249758</v>
      </c>
      <c r="N4656" s="29">
        <v>1.3</v>
      </c>
      <c r="O4656" s="31" t="s">
        <v>12</v>
      </c>
      <c r="P4656" s="31">
        <v>0.16263959389999999</v>
      </c>
      <c r="Q4656" s="31">
        <v>0.162639593908629</v>
      </c>
      <c r="R4656" s="42"/>
      <c r="S4656" s="27">
        <f>IF(A4656="placement",MIN(P4656,IF(R4656="",Q4656,R4656)),"")</f>
        <v>0.16263959389999999</v>
      </c>
      <c r="T4656" s="28">
        <f>IF($A4656="placement",S4656*J4656,"")</f>
        <v>4.3912690352999997</v>
      </c>
      <c r="U4656" s="26">
        <f>IF($A4656="placement",T4656,IF($A4656="site",SUMIF($C:$C,$C4656,$T:$T),IF($A4656="user",SUMIF($B:$B,$B4656,$T:$T),SUM($T:$T))))</f>
        <v>4.3912690352999997</v>
      </c>
      <c r="V4656" s="27">
        <f>U4656/J4656</f>
        <v>0.16263959389999999</v>
      </c>
    </row>
    <row r="4657" spans="1:22" hidden="1" x14ac:dyDescent="0.3">
      <c r="A4657" s="23" t="s">
        <v>14</v>
      </c>
      <c r="B4657" s="23" t="s">
        <v>9993</v>
      </c>
      <c r="C4657" s="23" t="s">
        <v>9994</v>
      </c>
      <c r="D4657" s="23" t="s">
        <v>10641</v>
      </c>
      <c r="E4657" s="23" t="s">
        <v>10642</v>
      </c>
      <c r="F4657" s="27">
        <v>0.25</v>
      </c>
      <c r="G4657" s="24">
        <v>0</v>
      </c>
      <c r="H4657" s="25">
        <v>1.3404</v>
      </c>
      <c r="I4657" s="25">
        <v>0.56659999999999999</v>
      </c>
      <c r="J4657" s="26">
        <v>27</v>
      </c>
      <c r="K4657" s="26">
        <v>7</v>
      </c>
      <c r="L4657" s="27">
        <v>0.42270000000000002</v>
      </c>
      <c r="M4657" s="28">
        <v>1.5993949300000001</v>
      </c>
      <c r="N4657" s="29">
        <v>1</v>
      </c>
      <c r="O4657" s="31" t="s">
        <v>42</v>
      </c>
      <c r="P4657" s="31">
        <v>0.37476355610000001</v>
      </c>
      <c r="Q4657" s="31">
        <v>0.25</v>
      </c>
      <c r="R4657" s="42"/>
      <c r="S4657" s="27">
        <f>IF(A4657="placement",MIN(P4657,IF(R4657="",Q4657,R4657)),"")</f>
        <v>0.25</v>
      </c>
      <c r="T4657" s="28">
        <f>IF($A4657="placement",S4657*J4657,"")</f>
        <v>6.75</v>
      </c>
      <c r="U4657" s="26">
        <f>IF($A4657="placement",T4657,IF($A4657="site",SUMIF($C:$C,$C4657,$T:$T),IF($A4657="user",SUMIF($B:$B,$B4657,$T:$T),SUM($T:$T))))</f>
        <v>6.75</v>
      </c>
      <c r="V4657" s="27">
        <f>U4657/J4657</f>
        <v>0.25</v>
      </c>
    </row>
    <row r="4658" spans="1:22" hidden="1" x14ac:dyDescent="0.3">
      <c r="A4658" s="23" t="s">
        <v>14</v>
      </c>
      <c r="B4658" s="23" t="s">
        <v>9993</v>
      </c>
      <c r="C4658" s="23" t="s">
        <v>9994</v>
      </c>
      <c r="D4658" s="32" t="s">
        <v>10643</v>
      </c>
      <c r="E4658" s="23" t="s">
        <v>10644</v>
      </c>
      <c r="F4658" s="27">
        <v>0.25</v>
      </c>
      <c r="G4658" s="24">
        <v>0</v>
      </c>
      <c r="H4658" s="25">
        <v>1.3807</v>
      </c>
      <c r="I4658" s="25">
        <v>0.56710000000000005</v>
      </c>
      <c r="J4658" s="26">
        <v>27</v>
      </c>
      <c r="K4658" s="26">
        <v>7</v>
      </c>
      <c r="L4658" s="27">
        <v>0.41070000000000001</v>
      </c>
      <c r="M4658" s="28">
        <v>1.5659151</v>
      </c>
      <c r="N4658" s="29">
        <v>1</v>
      </c>
      <c r="O4658" s="31" t="s">
        <v>42</v>
      </c>
      <c r="P4658" s="31">
        <v>0.36139577540000001</v>
      </c>
      <c r="Q4658" s="31">
        <v>0.25</v>
      </c>
      <c r="R4658" s="42"/>
      <c r="S4658" s="27">
        <f>IF(A4658="placement",MIN(P4658,IF(R4658="",Q4658,R4658)),"")</f>
        <v>0.25</v>
      </c>
      <c r="T4658" s="28">
        <f>IF($A4658="placement",S4658*J4658,"")</f>
        <v>6.75</v>
      </c>
      <c r="U4658" s="26">
        <f>IF($A4658="placement",T4658,IF($A4658="site",SUMIF($C:$C,$C4658,$T:$T),IF($A4658="user",SUMIF($B:$B,$B4658,$T:$T),SUM($T:$T))))</f>
        <v>6.75</v>
      </c>
      <c r="V4658" s="27">
        <f>U4658/J4658</f>
        <v>0.25</v>
      </c>
    </row>
    <row r="4659" spans="1:22" hidden="1" x14ac:dyDescent="0.3">
      <c r="A4659" s="23" t="s">
        <v>14</v>
      </c>
      <c r="B4659" s="23" t="s">
        <v>2366</v>
      </c>
      <c r="C4659" s="23" t="s">
        <v>2367</v>
      </c>
      <c r="D4659" s="23" t="s">
        <v>10651</v>
      </c>
      <c r="E4659" s="23" t="s">
        <v>10652</v>
      </c>
      <c r="F4659" s="27">
        <v>0.25</v>
      </c>
      <c r="G4659" s="24">
        <v>0</v>
      </c>
      <c r="H4659" s="25">
        <v>7.7826000000000004</v>
      </c>
      <c r="I4659" s="25">
        <v>0.71640000000000004</v>
      </c>
      <c r="J4659" s="26">
        <v>27</v>
      </c>
      <c r="K4659" s="26">
        <v>5</v>
      </c>
      <c r="L4659" s="27">
        <v>9.1999999999999998E-2</v>
      </c>
      <c r="M4659" s="28">
        <v>1.2381294199999999</v>
      </c>
      <c r="N4659" s="29">
        <v>1</v>
      </c>
      <c r="O4659" s="31" t="s">
        <v>12</v>
      </c>
      <c r="P4659" s="31">
        <v>0.1923299939</v>
      </c>
      <c r="Q4659" s="31">
        <v>0.19232999387945701</v>
      </c>
      <c r="R4659" s="42"/>
      <c r="S4659" s="27">
        <f>IF(A4659="placement",MIN(P4659,IF(R4659="",Q4659,R4659)),"")</f>
        <v>0.19232999387945701</v>
      </c>
      <c r="T4659" s="28">
        <f>IF($A4659="placement",S4659*J4659,"")</f>
        <v>5.1929098347453397</v>
      </c>
      <c r="U4659" s="26">
        <f>IF($A4659="placement",T4659,IF($A4659="site",SUMIF($C:$C,$C4659,$T:$T),IF($A4659="user",SUMIF($B:$B,$B4659,$T:$T),SUM($T:$T))))</f>
        <v>5.1929098347453397</v>
      </c>
      <c r="V4659" s="27">
        <f>U4659/J4659</f>
        <v>0.19232999387945704</v>
      </c>
    </row>
    <row r="4660" spans="1:22" hidden="1" x14ac:dyDescent="0.3">
      <c r="A4660" s="23" t="s">
        <v>14</v>
      </c>
      <c r="B4660" s="23" t="s">
        <v>10007</v>
      </c>
      <c r="C4660" s="23" t="s">
        <v>10008</v>
      </c>
      <c r="D4660" s="23" t="s">
        <v>10687</v>
      </c>
      <c r="E4660" s="23" t="s">
        <v>10688</v>
      </c>
      <c r="F4660" s="27">
        <v>0.25</v>
      </c>
      <c r="G4660" s="24">
        <v>0</v>
      </c>
      <c r="H4660" s="25">
        <v>4.8587999999999996</v>
      </c>
      <c r="I4660" s="25">
        <v>0.66720000000000002</v>
      </c>
      <c r="J4660" s="26">
        <v>27</v>
      </c>
      <c r="K4660" s="26">
        <v>7</v>
      </c>
      <c r="L4660" s="27">
        <v>0.13730000000000001</v>
      </c>
      <c r="M4660" s="28">
        <v>1.3409271</v>
      </c>
      <c r="N4660" s="29">
        <v>1</v>
      </c>
      <c r="O4660" s="31" t="s">
        <v>12</v>
      </c>
      <c r="P4660" s="31">
        <v>0.25424730150000002</v>
      </c>
      <c r="Q4660" s="31">
        <v>0.25</v>
      </c>
      <c r="R4660" s="42"/>
      <c r="S4660" s="27">
        <f>IF(A4660="placement",MIN(P4660,IF(R4660="",Q4660,R4660)),"")</f>
        <v>0.25</v>
      </c>
      <c r="T4660" s="28">
        <f>IF($A4660="placement",S4660*J4660,"")</f>
        <v>6.75</v>
      </c>
      <c r="U4660" s="26">
        <f>IF($A4660="placement",T4660,IF($A4660="site",SUMIF($C:$C,$C4660,$T:$T),IF($A4660="user",SUMIF($B:$B,$B4660,$T:$T),SUM($T:$T))))</f>
        <v>6.75</v>
      </c>
      <c r="V4660" s="27">
        <f>U4660/J4660</f>
        <v>0.25</v>
      </c>
    </row>
    <row r="4661" spans="1:22" hidden="1" x14ac:dyDescent="0.3">
      <c r="A4661" s="23" t="s">
        <v>14</v>
      </c>
      <c r="B4661" s="23" t="s">
        <v>2619</v>
      </c>
      <c r="C4661" s="23" t="s">
        <v>2621</v>
      </c>
      <c r="D4661" s="23" t="s">
        <v>2771</v>
      </c>
      <c r="E4661" s="23" t="s">
        <v>2772</v>
      </c>
      <c r="F4661" s="27">
        <v>0.25</v>
      </c>
      <c r="G4661" s="24">
        <v>1</v>
      </c>
      <c r="H4661" s="25">
        <v>33.339399999999998</v>
      </c>
      <c r="I4661" s="25">
        <v>3.2519</v>
      </c>
      <c r="J4661" s="26">
        <v>27</v>
      </c>
      <c r="K4661" s="26">
        <v>7</v>
      </c>
      <c r="L4661" s="27">
        <v>9.7500000000000003E-2</v>
      </c>
      <c r="M4661" s="28">
        <v>0.28054738000000001</v>
      </c>
      <c r="N4661" s="29">
        <v>0.2</v>
      </c>
      <c r="O4661" s="31" t="s">
        <v>12</v>
      </c>
      <c r="P4661" s="31">
        <v>0.28710793759999997</v>
      </c>
      <c r="Q4661" s="31">
        <v>0.25</v>
      </c>
      <c r="R4661" s="42"/>
      <c r="S4661" s="27">
        <f>IF(A4661="placement",MIN(P4661,IF(R4661="",Q4661,R4661)),"")</f>
        <v>0.25</v>
      </c>
      <c r="T4661" s="28">
        <f>IF($A4661="placement",S4661*J4661,"")</f>
        <v>6.75</v>
      </c>
      <c r="U4661" s="26">
        <f>IF($A4661="placement",T4661,IF($A4661="site",SUMIF($C:$C,$C4661,$T:$T),IF($A4661="user",SUMIF($B:$B,$B4661,$T:$T),SUM($T:$T))))</f>
        <v>6.75</v>
      </c>
      <c r="V4661" s="27">
        <f>U4661/J4661</f>
        <v>0.25</v>
      </c>
    </row>
    <row r="4662" spans="1:22" hidden="1" x14ac:dyDescent="0.3">
      <c r="A4662" s="23" t="s">
        <v>14</v>
      </c>
      <c r="B4662" s="23" t="s">
        <v>2619</v>
      </c>
      <c r="C4662" s="23" t="s">
        <v>2621</v>
      </c>
      <c r="D4662" s="32" t="s">
        <v>2783</v>
      </c>
      <c r="E4662" s="23" t="s">
        <v>2784</v>
      </c>
      <c r="F4662" s="27">
        <v>0.05</v>
      </c>
      <c r="G4662" s="24">
        <v>1</v>
      </c>
      <c r="H4662" s="25">
        <v>65.067800000000005</v>
      </c>
      <c r="I4662" s="25">
        <v>1.8875</v>
      </c>
      <c r="J4662" s="26">
        <v>27</v>
      </c>
      <c r="K4662" s="26">
        <v>1</v>
      </c>
      <c r="L4662" s="27">
        <v>2.9000000000000001E-2</v>
      </c>
      <c r="M4662" s="28">
        <v>0.47125071000000002</v>
      </c>
      <c r="N4662" s="29">
        <v>0.2</v>
      </c>
      <c r="O4662" s="31" t="s">
        <v>70</v>
      </c>
      <c r="P4662" s="31">
        <v>0.57559745600000001</v>
      </c>
      <c r="Q4662" s="31">
        <v>4.9999999999999899E-2</v>
      </c>
      <c r="R4662" s="42"/>
      <c r="S4662" s="27">
        <f>IF(A4662="placement",MIN(P4662,IF(R4662="",Q4662,R4662)),"")</f>
        <v>4.9999999999999899E-2</v>
      </c>
      <c r="T4662" s="28">
        <f>IF($A4662="placement",S4662*J4662,"")</f>
        <v>1.3499999999999972</v>
      </c>
      <c r="U4662" s="26">
        <f>IF($A4662="placement",T4662,IF($A4662="site",SUMIF($C:$C,$C4662,$T:$T),IF($A4662="user",SUMIF($B:$B,$B4662,$T:$T),SUM($T:$T))))</f>
        <v>1.3499999999999972</v>
      </c>
      <c r="V4662" s="27">
        <f>U4662/J4662</f>
        <v>4.9999999999999899E-2</v>
      </c>
    </row>
    <row r="4663" spans="1:22" hidden="1" x14ac:dyDescent="0.3">
      <c r="A4663" s="23" t="s">
        <v>14</v>
      </c>
      <c r="B4663" s="23" t="s">
        <v>3266</v>
      </c>
      <c r="C4663" s="23" t="s">
        <v>3268</v>
      </c>
      <c r="D4663" s="23" t="s">
        <v>3281</v>
      </c>
      <c r="E4663" s="23" t="s">
        <v>3282</v>
      </c>
      <c r="F4663" s="27">
        <v>0.25</v>
      </c>
      <c r="G4663" s="24">
        <v>0</v>
      </c>
      <c r="H4663" s="25">
        <v>3.8961000000000001</v>
      </c>
      <c r="I4663" s="25">
        <v>0.55820000000000003</v>
      </c>
      <c r="J4663" s="26">
        <v>27</v>
      </c>
      <c r="K4663" s="26">
        <v>7</v>
      </c>
      <c r="L4663" s="27">
        <v>0.14330000000000001</v>
      </c>
      <c r="M4663" s="28">
        <v>1.6149584100000001</v>
      </c>
      <c r="N4663" s="29">
        <v>1.1000000000000001</v>
      </c>
      <c r="O4663" s="31" t="s">
        <v>12</v>
      </c>
      <c r="P4663" s="31">
        <v>0.3188679096</v>
      </c>
      <c r="Q4663" s="31">
        <v>0.25</v>
      </c>
      <c r="R4663" s="42"/>
      <c r="S4663" s="27">
        <f>IF(A4663="placement",MIN(P4663,IF(R4663="",Q4663,R4663)),"")</f>
        <v>0.25</v>
      </c>
      <c r="T4663" s="28">
        <f>IF($A4663="placement",S4663*J4663,"")</f>
        <v>6.75</v>
      </c>
      <c r="U4663" s="26">
        <f>IF($A4663="placement",T4663,IF($A4663="site",SUMIF($C:$C,$C4663,$T:$T),IF($A4663="user",SUMIF($B:$B,$B4663,$T:$T),SUM($T:$T))))</f>
        <v>6.75</v>
      </c>
      <c r="V4663" s="27">
        <f>U4663/J4663</f>
        <v>0.25</v>
      </c>
    </row>
    <row r="4664" spans="1:22" hidden="1" x14ac:dyDescent="0.3">
      <c r="A4664" s="23" t="s">
        <v>14</v>
      </c>
      <c r="B4664" s="23" t="s">
        <v>3266</v>
      </c>
      <c r="C4664" s="23" t="s">
        <v>3268</v>
      </c>
      <c r="D4664" s="23" t="s">
        <v>3331</v>
      </c>
      <c r="E4664" s="23" t="s">
        <v>3332</v>
      </c>
      <c r="F4664" s="27">
        <v>0.25</v>
      </c>
      <c r="G4664" s="24">
        <v>0</v>
      </c>
      <c r="H4664" s="25">
        <v>2.4218999999999999</v>
      </c>
      <c r="I4664" s="25">
        <v>0.64319999999999999</v>
      </c>
      <c r="J4664" s="26">
        <v>27</v>
      </c>
      <c r="K4664" s="26">
        <v>7</v>
      </c>
      <c r="L4664" s="27">
        <v>0.2656</v>
      </c>
      <c r="M4664" s="28">
        <v>1.3847195999999999</v>
      </c>
      <c r="N4664" s="29">
        <v>0.95</v>
      </c>
      <c r="O4664" s="31" t="s">
        <v>12</v>
      </c>
      <c r="P4664" s="31">
        <v>0.31394052639999998</v>
      </c>
      <c r="Q4664" s="31">
        <v>0.25</v>
      </c>
      <c r="R4664" s="42"/>
      <c r="S4664" s="27">
        <f>IF(A4664="placement",MIN(P4664,IF(R4664="",Q4664,R4664)),"")</f>
        <v>0.25</v>
      </c>
      <c r="T4664" s="28">
        <f>IF($A4664="placement",S4664*J4664,"")</f>
        <v>6.75</v>
      </c>
      <c r="U4664" s="26">
        <f>IF($A4664="placement",T4664,IF($A4664="site",SUMIF($C:$C,$C4664,$T:$T),IF($A4664="user",SUMIF($B:$B,$B4664,$T:$T),SUM($T:$T))))</f>
        <v>6.75</v>
      </c>
      <c r="V4664" s="27">
        <f>U4664/J4664</f>
        <v>0.25</v>
      </c>
    </row>
    <row r="4665" spans="1:22" hidden="1" x14ac:dyDescent="0.3">
      <c r="A4665" s="23" t="s">
        <v>14</v>
      </c>
      <c r="B4665" s="23" t="s">
        <v>3266</v>
      </c>
      <c r="C4665" s="23" t="s">
        <v>3268</v>
      </c>
      <c r="D4665" s="23" t="s">
        <v>3434</v>
      </c>
      <c r="E4665" s="23" t="s">
        <v>3435</v>
      </c>
      <c r="F4665" s="27">
        <v>0.25</v>
      </c>
      <c r="G4665" s="24">
        <v>0</v>
      </c>
      <c r="H4665" s="25">
        <v>4.0095000000000001</v>
      </c>
      <c r="I4665" s="25">
        <v>0.86909999999999998</v>
      </c>
      <c r="J4665" s="26">
        <v>27</v>
      </c>
      <c r="K4665" s="26">
        <v>7</v>
      </c>
      <c r="L4665" s="27">
        <v>0.21679999999999999</v>
      </c>
      <c r="M4665" s="28">
        <v>1.0388560200000001</v>
      </c>
      <c r="N4665" s="29">
        <v>0.7</v>
      </c>
      <c r="O4665" s="31" t="s">
        <v>42</v>
      </c>
      <c r="P4665" s="31">
        <v>0.32618188720000002</v>
      </c>
      <c r="Q4665" s="31">
        <v>0.25</v>
      </c>
      <c r="R4665" s="42"/>
      <c r="S4665" s="27">
        <f>IF(A4665="placement",MIN(P4665,IF(R4665="",Q4665,R4665)),"")</f>
        <v>0.25</v>
      </c>
      <c r="T4665" s="28">
        <f>IF($A4665="placement",S4665*J4665,"")</f>
        <v>6.75</v>
      </c>
      <c r="U4665" s="26">
        <f>IF($A4665="placement",T4665,IF($A4665="site",SUMIF($C:$C,$C4665,$T:$T),IF($A4665="user",SUMIF($B:$B,$B4665,$T:$T),SUM($T:$T))))</f>
        <v>6.75</v>
      </c>
      <c r="V4665" s="27">
        <f>U4665/J4665</f>
        <v>0.25</v>
      </c>
    </row>
    <row r="4666" spans="1:22" hidden="1" x14ac:dyDescent="0.3">
      <c r="A4666" s="23" t="s">
        <v>14</v>
      </c>
      <c r="B4666" s="23" t="s">
        <v>3266</v>
      </c>
      <c r="C4666" s="23" t="s">
        <v>3268</v>
      </c>
      <c r="D4666" s="23" t="s">
        <v>3454</v>
      </c>
      <c r="E4666" s="23" t="s">
        <v>3455</v>
      </c>
      <c r="F4666" s="27">
        <v>0.25</v>
      </c>
      <c r="G4666" s="24">
        <v>0</v>
      </c>
      <c r="H4666" s="25">
        <v>6.4333999999999998</v>
      </c>
      <c r="I4666" s="25">
        <v>0.61360000000000003</v>
      </c>
      <c r="J4666" s="26">
        <v>27</v>
      </c>
      <c r="K4666" s="26">
        <v>3</v>
      </c>
      <c r="L4666" s="27">
        <v>9.5399999999999999E-2</v>
      </c>
      <c r="M4666" s="28">
        <v>1.4591967400000001</v>
      </c>
      <c r="N4666" s="29">
        <v>1.3</v>
      </c>
      <c r="O4666" s="31" t="s">
        <v>12</v>
      </c>
      <c r="P4666" s="31">
        <v>0.1090988871</v>
      </c>
      <c r="Q4666" s="31">
        <v>0.109098887071682</v>
      </c>
      <c r="R4666" s="42"/>
      <c r="S4666" s="27">
        <f>IF(A4666="placement",MIN(P4666,IF(R4666="",Q4666,R4666)),"")</f>
        <v>0.109098887071682</v>
      </c>
      <c r="T4666" s="28">
        <f>IF($A4666="placement",S4666*J4666,"")</f>
        <v>2.9456699509354141</v>
      </c>
      <c r="U4666" s="26">
        <f>IF($A4666="placement",T4666,IF($A4666="site",SUMIF($C:$C,$C4666,$T:$T),IF($A4666="user",SUMIF($B:$B,$B4666,$T:$T),SUM($T:$T))))</f>
        <v>2.9456699509354141</v>
      </c>
      <c r="V4666" s="27">
        <f>U4666/J4666</f>
        <v>0.109098887071682</v>
      </c>
    </row>
    <row r="4667" spans="1:22" hidden="1" x14ac:dyDescent="0.3">
      <c r="A4667" s="23" t="s">
        <v>14</v>
      </c>
      <c r="B4667" s="23" t="s">
        <v>4016</v>
      </c>
      <c r="C4667" s="23" t="s">
        <v>4018</v>
      </c>
      <c r="D4667" s="23" t="s">
        <v>4071</v>
      </c>
      <c r="E4667" s="23" t="s">
        <v>4072</v>
      </c>
      <c r="F4667" s="27">
        <v>0.25</v>
      </c>
      <c r="G4667" s="24">
        <v>0</v>
      </c>
      <c r="H4667" s="25">
        <v>5.4763000000000002</v>
      </c>
      <c r="I4667" s="25">
        <v>0.96960000000000002</v>
      </c>
      <c r="J4667" s="26">
        <v>27</v>
      </c>
      <c r="K4667" s="26">
        <v>7</v>
      </c>
      <c r="L4667" s="27">
        <v>0.17710000000000001</v>
      </c>
      <c r="M4667" s="28">
        <v>0.91753222999999995</v>
      </c>
      <c r="N4667" s="29">
        <v>0.65</v>
      </c>
      <c r="O4667" s="31" t="s">
        <v>12</v>
      </c>
      <c r="P4667" s="31">
        <v>0.29157801770000003</v>
      </c>
      <c r="Q4667" s="31">
        <v>0.25</v>
      </c>
      <c r="R4667" s="42"/>
      <c r="S4667" s="27">
        <f>IF(A4667="placement",MIN(P4667,IF(R4667="",Q4667,R4667)),"")</f>
        <v>0.25</v>
      </c>
      <c r="T4667" s="28">
        <f>IF($A4667="placement",S4667*J4667,"")</f>
        <v>6.75</v>
      </c>
      <c r="U4667" s="23">
        <f>IF($A4667="placement",T4667,IF($A4667="site",SUMIF($C:$C,$C4667,$T:$T),IF($A4667="user",SUMIF($B:$B,$B4667,$T:$T),SUM($T:$T))))</f>
        <v>6.75</v>
      </c>
      <c r="V4667" s="27">
        <f>U4667/J4667</f>
        <v>0.25</v>
      </c>
    </row>
    <row r="4668" spans="1:22" hidden="1" x14ac:dyDescent="0.3">
      <c r="A4668" s="23" t="s">
        <v>14</v>
      </c>
      <c r="B4668" s="23" t="s">
        <v>4134</v>
      </c>
      <c r="C4668" s="23" t="s">
        <v>4135</v>
      </c>
      <c r="D4668" s="23" t="s">
        <v>4140</v>
      </c>
      <c r="E4668" s="23" t="s">
        <v>4141</v>
      </c>
      <c r="F4668" s="27">
        <v>0.35</v>
      </c>
      <c r="G4668" s="24">
        <v>0</v>
      </c>
      <c r="H4668" s="25">
        <v>4.0076000000000001</v>
      </c>
      <c r="I4668" s="25">
        <v>1.4729000000000001</v>
      </c>
      <c r="J4668" s="26">
        <v>27</v>
      </c>
      <c r="K4668" s="26">
        <v>9</v>
      </c>
      <c r="L4668" s="27">
        <v>0.36749999999999999</v>
      </c>
      <c r="M4668" s="28">
        <v>0.60536345999999996</v>
      </c>
      <c r="N4668" s="29">
        <v>0.4</v>
      </c>
      <c r="O4668" s="31" t="s">
        <v>304</v>
      </c>
      <c r="P4668" s="31">
        <v>0.3392399385</v>
      </c>
      <c r="Q4668" s="31">
        <v>0.33923993847731299</v>
      </c>
      <c r="R4668" s="42"/>
      <c r="S4668" s="27">
        <f>IF(A4668="placement",MIN(P4668,IF(R4668="",Q4668,R4668)),"")</f>
        <v>0.33923993847731299</v>
      </c>
      <c r="T4668" s="28">
        <f>IF($A4668="placement",S4668*J4668,"")</f>
        <v>9.1594783388874514</v>
      </c>
      <c r="U4668" s="26">
        <f>IF($A4668="placement",T4668,IF($A4668="site",SUMIF($C:$C,$C4668,$T:$T),IF($A4668="user",SUMIF($B:$B,$B4668,$T:$T),SUM($T:$T))))</f>
        <v>9.1594783388874514</v>
      </c>
      <c r="V4668" s="27">
        <f>U4668/J4668</f>
        <v>0.33923993847731304</v>
      </c>
    </row>
    <row r="4669" spans="1:22" hidden="1" x14ac:dyDescent="0.3">
      <c r="A4669" s="17" t="s">
        <v>13</v>
      </c>
      <c r="B4669" s="17" t="s">
        <v>4908</v>
      </c>
      <c r="C4669" s="17" t="s">
        <v>4910</v>
      </c>
      <c r="D4669" s="17" t="s">
        <v>9898</v>
      </c>
      <c r="E4669" s="17"/>
      <c r="F4669" s="18">
        <v>0.25</v>
      </c>
      <c r="G4669" s="36">
        <v>0</v>
      </c>
      <c r="H4669" s="37">
        <v>22.329699999999999</v>
      </c>
      <c r="I4669" s="37">
        <v>4.1253000000000002</v>
      </c>
      <c r="J4669" s="19">
        <v>27</v>
      </c>
      <c r="K4669" s="19">
        <v>7</v>
      </c>
      <c r="L4669" s="18">
        <v>0.1847</v>
      </c>
      <c r="M4669" s="20">
        <v>0.21755722999999999</v>
      </c>
      <c r="N4669" s="21">
        <v>0.03</v>
      </c>
      <c r="O4669" s="22"/>
      <c r="P4669" s="22">
        <v>0.86210524639999997</v>
      </c>
      <c r="Q4669" s="22">
        <v>0.25</v>
      </c>
      <c r="R4669" s="43"/>
      <c r="S4669" s="18" t="str">
        <f>IF(A4669="placement",MIN(P4669,IF(R4669="",Q4669,R4669)),"")</f>
        <v/>
      </c>
      <c r="T4669" s="20" t="str">
        <f>IF($A4669="placement",S4669*J4669,"")</f>
        <v/>
      </c>
      <c r="U4669" s="19">
        <f>IF($A4669="placement",T4669,IF($A4669="site",SUMIF($C:$C,$C4669,$T:$T),IF($A4669="user",SUMIF($B:$B,$B4669,$T:$T),SUM($T:$T))))</f>
        <v>6.7499999999999911</v>
      </c>
      <c r="V4669" s="18">
        <f>U4669/J4669</f>
        <v>0.24999999999999967</v>
      </c>
    </row>
    <row r="4670" spans="1:22" hidden="1" x14ac:dyDescent="0.3">
      <c r="A4670" s="11" t="s">
        <v>10</v>
      </c>
      <c r="B4670" s="11" t="s">
        <v>110</v>
      </c>
      <c r="C4670" s="11" t="s">
        <v>9898</v>
      </c>
      <c r="D4670" s="35" t="s">
        <v>9898</v>
      </c>
      <c r="E4670" s="11"/>
      <c r="F4670" s="12">
        <v>0.28589999999999999</v>
      </c>
      <c r="G4670" s="33">
        <v>0</v>
      </c>
      <c r="H4670" s="34">
        <v>3.8214999999999999</v>
      </c>
      <c r="I4670" s="34">
        <v>2.1596000000000002</v>
      </c>
      <c r="J4670" s="13">
        <v>27</v>
      </c>
      <c r="K4670" s="13">
        <v>8</v>
      </c>
      <c r="L4670" s="12">
        <v>0.56510000000000005</v>
      </c>
      <c r="M4670" s="14">
        <v>0.41602499999999998</v>
      </c>
      <c r="N4670" s="15">
        <v>0.01</v>
      </c>
      <c r="O4670" s="16"/>
      <c r="P4670" s="16">
        <v>0.97596298329999998</v>
      </c>
      <c r="Q4670" s="16">
        <v>0.28590764900899102</v>
      </c>
      <c r="R4670" s="44"/>
      <c r="S4670" s="12" t="str">
        <f>IF(A4670="placement",MIN(P4670,IF(R4670="",Q4670,R4670)),"")</f>
        <v/>
      </c>
      <c r="T4670" s="14" t="str">
        <f>IF($A4670="placement",S4670*J4670,"")</f>
        <v/>
      </c>
      <c r="U4670" s="13">
        <f>IF($A4670="placement",T4670,IF($A4670="site",SUMIF($C:$C,$C4670,$T:$T),IF($A4670="user",SUMIF($B:$B,$B4670,$T:$T),SUM($T:$T))))</f>
        <v>8</v>
      </c>
      <c r="V4670" s="12">
        <f>U4670/J4670</f>
        <v>0.29629629629629628</v>
      </c>
    </row>
    <row r="4671" spans="1:22" hidden="1" x14ac:dyDescent="0.3">
      <c r="A4671" s="23" t="s">
        <v>14</v>
      </c>
      <c r="B4671" s="23" t="s">
        <v>5021</v>
      </c>
      <c r="C4671" s="23" t="s">
        <v>5023</v>
      </c>
      <c r="D4671" s="23" t="s">
        <v>5134</v>
      </c>
      <c r="E4671" s="23" t="s">
        <v>5135</v>
      </c>
      <c r="F4671" s="27">
        <v>0.25</v>
      </c>
      <c r="G4671" s="24">
        <v>1</v>
      </c>
      <c r="H4671" s="25">
        <v>48.447699999999998</v>
      </c>
      <c r="I4671" s="25">
        <v>10.867100000000001</v>
      </c>
      <c r="J4671" s="26">
        <v>27</v>
      </c>
      <c r="K4671" s="26">
        <v>7</v>
      </c>
      <c r="L4671" s="27">
        <v>0.2243</v>
      </c>
      <c r="M4671" s="28">
        <v>8.3213380000000003E-2</v>
      </c>
      <c r="N4671" s="29">
        <v>0.01</v>
      </c>
      <c r="O4671" s="31" t="s">
        <v>42</v>
      </c>
      <c r="P4671" s="31">
        <v>0.87982701419999998</v>
      </c>
      <c r="Q4671" s="31">
        <v>0.25</v>
      </c>
      <c r="R4671" s="42"/>
      <c r="S4671" s="27">
        <f>IF(A4671="placement",MIN(P4671,IF(R4671="",Q4671,R4671)),"")</f>
        <v>0.25</v>
      </c>
      <c r="T4671" s="28">
        <f>IF($A4671="placement",S4671*J4671,"")</f>
        <v>6.75</v>
      </c>
      <c r="U4671" s="26">
        <f>IF($A4671="placement",T4671,IF($A4671="site",SUMIF($C:$C,$C4671,$T:$T),IF($A4671="user",SUMIF($B:$B,$B4671,$T:$T),SUM($T:$T))))</f>
        <v>6.75</v>
      </c>
      <c r="V4671" s="27">
        <f>U4671/J4671</f>
        <v>0.25</v>
      </c>
    </row>
    <row r="4672" spans="1:22" hidden="1" x14ac:dyDescent="0.3">
      <c r="A4672" s="23" t="s">
        <v>14</v>
      </c>
      <c r="B4672" s="23" t="s">
        <v>5021</v>
      </c>
      <c r="C4672" s="23" t="s">
        <v>5023</v>
      </c>
      <c r="D4672" s="23" t="s">
        <v>5160</v>
      </c>
      <c r="E4672" s="23" t="s">
        <v>5161</v>
      </c>
      <c r="F4672" s="27">
        <v>0.25</v>
      </c>
      <c r="G4672" s="24">
        <v>0</v>
      </c>
      <c r="H4672" s="25">
        <v>12.5768</v>
      </c>
      <c r="I4672" s="25">
        <v>3.4220000000000002</v>
      </c>
      <c r="J4672" s="26">
        <v>27</v>
      </c>
      <c r="K4672" s="26">
        <v>7</v>
      </c>
      <c r="L4672" s="27">
        <v>0.27210000000000001</v>
      </c>
      <c r="M4672" s="28">
        <v>0.26586374000000002</v>
      </c>
      <c r="N4672" s="29">
        <v>0.1</v>
      </c>
      <c r="O4672" s="31" t="s">
        <v>12</v>
      </c>
      <c r="P4672" s="31">
        <v>0.62386747269999998</v>
      </c>
      <c r="Q4672" s="31">
        <v>0.249999999999999</v>
      </c>
      <c r="R4672" s="42"/>
      <c r="S4672" s="27">
        <f>IF(A4672="placement",MIN(P4672,IF(R4672="",Q4672,R4672)),"")</f>
        <v>0.249999999999999</v>
      </c>
      <c r="T4672" s="28">
        <f>IF($A4672="placement",S4672*J4672,"")</f>
        <v>6.7499999999999734</v>
      </c>
      <c r="U4672" s="26">
        <f>IF($A4672="placement",T4672,IF($A4672="site",SUMIF($C:$C,$C4672,$T:$T),IF($A4672="user",SUMIF($B:$B,$B4672,$T:$T),SUM($T:$T))))</f>
        <v>6.7499999999999734</v>
      </c>
      <c r="V4672" s="27">
        <f>U4672/J4672</f>
        <v>0.249999999999999</v>
      </c>
    </row>
    <row r="4673" spans="1:22" hidden="1" x14ac:dyDescent="0.3">
      <c r="A4673" s="23" t="s">
        <v>14</v>
      </c>
      <c r="B4673" s="23" t="s">
        <v>5548</v>
      </c>
      <c r="C4673" s="23" t="s">
        <v>5549</v>
      </c>
      <c r="D4673" s="23" t="s">
        <v>5552</v>
      </c>
      <c r="E4673" s="23" t="s">
        <v>5553</v>
      </c>
      <c r="F4673" s="27">
        <v>0.25</v>
      </c>
      <c r="G4673" s="24">
        <v>0</v>
      </c>
      <c r="H4673" s="25">
        <v>2.0743999999999998</v>
      </c>
      <c r="I4673" s="25">
        <v>1.0697000000000001</v>
      </c>
      <c r="J4673" s="26">
        <v>27</v>
      </c>
      <c r="K4673" s="26">
        <v>7</v>
      </c>
      <c r="L4673" s="27">
        <v>0.51570000000000005</v>
      </c>
      <c r="M4673" s="28">
        <v>0.84612045999999996</v>
      </c>
      <c r="N4673" s="29">
        <v>0.5</v>
      </c>
      <c r="O4673" s="31" t="s">
        <v>12</v>
      </c>
      <c r="P4673" s="31">
        <v>0.40906759259999997</v>
      </c>
      <c r="Q4673" s="31">
        <v>0.249999999999999</v>
      </c>
      <c r="R4673" s="42"/>
      <c r="S4673" s="27">
        <f>IF(A4673="placement",MIN(P4673,IF(R4673="",Q4673,R4673)),"")</f>
        <v>0.249999999999999</v>
      </c>
      <c r="T4673" s="28">
        <f>IF($A4673="placement",S4673*J4673,"")</f>
        <v>6.7499999999999734</v>
      </c>
      <c r="U4673" s="26">
        <f>IF($A4673="placement",T4673,IF($A4673="site",SUMIF($C:$C,$C4673,$T:$T),IF($A4673="user",SUMIF($B:$B,$B4673,$T:$T),SUM($T:$T))))</f>
        <v>6.7499999999999734</v>
      </c>
      <c r="V4673" s="27">
        <f>U4673/J4673</f>
        <v>0.249999999999999</v>
      </c>
    </row>
    <row r="4674" spans="1:22" hidden="1" x14ac:dyDescent="0.3">
      <c r="A4674" s="23" t="s">
        <v>14</v>
      </c>
      <c r="B4674" s="23" t="s">
        <v>5623</v>
      </c>
      <c r="C4674" s="23" t="s">
        <v>5625</v>
      </c>
      <c r="D4674" s="23" t="s">
        <v>5630</v>
      </c>
      <c r="E4674" s="23" t="s">
        <v>5631</v>
      </c>
      <c r="F4674" s="27">
        <v>0.25</v>
      </c>
      <c r="G4674" s="24">
        <v>0</v>
      </c>
      <c r="H4674" s="25">
        <v>2.2212999999999998</v>
      </c>
      <c r="I4674" s="25">
        <v>0.66859999999999997</v>
      </c>
      <c r="J4674" s="26">
        <v>27</v>
      </c>
      <c r="K4674" s="26">
        <v>7</v>
      </c>
      <c r="L4674" s="27">
        <v>0.30099999999999999</v>
      </c>
      <c r="M4674" s="28">
        <v>1.35130342</v>
      </c>
      <c r="N4674" s="29">
        <v>0.9</v>
      </c>
      <c r="O4674" s="31" t="s">
        <v>42</v>
      </c>
      <c r="P4674" s="31">
        <v>0.33397637610000003</v>
      </c>
      <c r="Q4674" s="31">
        <v>0.25</v>
      </c>
      <c r="R4674" s="42"/>
      <c r="S4674" s="27">
        <f>IF(A4674="placement",MIN(P4674,IF(R4674="",Q4674,R4674)),"")</f>
        <v>0.25</v>
      </c>
      <c r="T4674" s="28">
        <f>IF($A4674="placement",S4674*J4674,"")</f>
        <v>6.75</v>
      </c>
      <c r="U4674" s="26">
        <f>IF($A4674="placement",T4674,IF($A4674="site",SUMIF($C:$C,$C4674,$T:$T),IF($A4674="user",SUMIF($B:$B,$B4674,$T:$T),SUM($T:$T))))</f>
        <v>6.75</v>
      </c>
      <c r="V4674" s="27">
        <f>U4674/J4674</f>
        <v>0.25</v>
      </c>
    </row>
    <row r="4675" spans="1:22" hidden="1" x14ac:dyDescent="0.3">
      <c r="A4675" s="23" t="s">
        <v>14</v>
      </c>
      <c r="B4675" s="23" t="s">
        <v>5623</v>
      </c>
      <c r="C4675" s="23" t="s">
        <v>5625</v>
      </c>
      <c r="D4675" s="23" t="s">
        <v>5645</v>
      </c>
      <c r="E4675" s="23" t="s">
        <v>5646</v>
      </c>
      <c r="F4675" s="27">
        <v>0.33</v>
      </c>
      <c r="G4675" s="24">
        <v>0</v>
      </c>
      <c r="H4675" s="25">
        <v>11.2864</v>
      </c>
      <c r="I4675" s="25">
        <v>0.71099999999999997</v>
      </c>
      <c r="J4675" s="26">
        <v>27</v>
      </c>
      <c r="K4675" s="26">
        <v>5</v>
      </c>
      <c r="L4675" s="27">
        <v>6.3E-2</v>
      </c>
      <c r="M4675" s="28">
        <v>1.2638838699999999</v>
      </c>
      <c r="N4675" s="29">
        <v>0.97</v>
      </c>
      <c r="O4675" s="31" t="s">
        <v>12</v>
      </c>
      <c r="P4675" s="31">
        <v>0.23252442230000001</v>
      </c>
      <c r="Q4675" s="31">
        <v>0.23252442232944101</v>
      </c>
      <c r="R4675" s="42"/>
      <c r="S4675" s="27">
        <f>IF(A4675="placement",MIN(P4675,IF(R4675="",Q4675,R4675)),"")</f>
        <v>0.23252442230000001</v>
      </c>
      <c r="T4675" s="28">
        <f>IF($A4675="placement",S4675*J4675,"")</f>
        <v>6.2781594021</v>
      </c>
      <c r="U4675" s="26">
        <f>IF($A4675="placement",T4675,IF($A4675="site",SUMIF($C:$C,$C4675,$T:$T),IF($A4675="user",SUMIF($B:$B,$B4675,$T:$T),SUM($T:$T))))</f>
        <v>6.2781594021</v>
      </c>
      <c r="V4675" s="27">
        <f>U4675/J4675</f>
        <v>0.23252442230000001</v>
      </c>
    </row>
    <row r="4676" spans="1:22" hidden="1" x14ac:dyDescent="0.3">
      <c r="A4676" s="23" t="s">
        <v>14</v>
      </c>
      <c r="B4676" s="23" t="s">
        <v>5764</v>
      </c>
      <c r="C4676" s="23" t="s">
        <v>5766</v>
      </c>
      <c r="D4676" s="32" t="s">
        <v>5769</v>
      </c>
      <c r="E4676" s="23" t="s">
        <v>5770</v>
      </c>
      <c r="F4676" s="27">
        <v>0.27</v>
      </c>
      <c r="G4676" s="24">
        <v>0</v>
      </c>
      <c r="H4676" s="25">
        <v>11.7897</v>
      </c>
      <c r="I4676" s="25">
        <v>0.87609999999999999</v>
      </c>
      <c r="J4676" s="26">
        <v>27</v>
      </c>
      <c r="K4676" s="26">
        <v>7</v>
      </c>
      <c r="L4676" s="27">
        <v>7.4300000000000005E-2</v>
      </c>
      <c r="M4676" s="28">
        <v>1.0214658400000001</v>
      </c>
      <c r="N4676" s="29">
        <v>0.7</v>
      </c>
      <c r="O4676" s="31" t="s">
        <v>42</v>
      </c>
      <c r="P4676" s="31">
        <v>0.31471031900000002</v>
      </c>
      <c r="Q4676" s="31">
        <v>0.27</v>
      </c>
      <c r="R4676" s="42"/>
      <c r="S4676" s="27">
        <f>IF(A4676="placement",MIN(P4676,IF(R4676="",Q4676,R4676)),"")</f>
        <v>0.27</v>
      </c>
      <c r="T4676" s="28">
        <f>IF($A4676="placement",S4676*J4676,"")</f>
        <v>7.2900000000000009</v>
      </c>
      <c r="U4676" s="26">
        <f>IF($A4676="placement",T4676,IF($A4676="site",SUMIF($C:$C,$C4676,$T:$T),IF($A4676="user",SUMIF($B:$B,$B4676,$T:$T),SUM($T:$T))))</f>
        <v>7.2900000000000009</v>
      </c>
      <c r="V4676" s="27">
        <f>U4676/J4676</f>
        <v>0.27</v>
      </c>
    </row>
    <row r="4677" spans="1:22" hidden="1" x14ac:dyDescent="0.3">
      <c r="A4677" s="23" t="s">
        <v>14</v>
      </c>
      <c r="B4677" s="23" t="s">
        <v>6052</v>
      </c>
      <c r="C4677" s="23" t="s">
        <v>6054</v>
      </c>
      <c r="D4677" s="23" t="s">
        <v>10968</v>
      </c>
      <c r="E4677" s="23" t="s">
        <v>10969</v>
      </c>
      <c r="F4677" s="27">
        <v>0.25</v>
      </c>
      <c r="G4677" s="24">
        <v>0</v>
      </c>
      <c r="H4677" s="25">
        <v>13.4788</v>
      </c>
      <c r="I4677" s="25">
        <v>0.65059999999999996</v>
      </c>
      <c r="J4677" s="26">
        <v>27</v>
      </c>
      <c r="K4677" s="26">
        <v>7</v>
      </c>
      <c r="L4677" s="27">
        <v>4.8300000000000003E-2</v>
      </c>
      <c r="M4677" s="28">
        <v>1.3734987400000001</v>
      </c>
      <c r="N4677" s="29">
        <v>1</v>
      </c>
      <c r="O4677" s="31" t="s">
        <v>12</v>
      </c>
      <c r="P4677" s="31">
        <v>0.27193234859999998</v>
      </c>
      <c r="Q4677" s="31">
        <v>0.25</v>
      </c>
      <c r="R4677" s="42"/>
      <c r="S4677" s="27">
        <f>IF(A4677="placement",MIN(P4677,IF(R4677="",Q4677,R4677)),"")</f>
        <v>0.25</v>
      </c>
      <c r="T4677" s="28">
        <f>IF($A4677="placement",S4677*J4677,"")</f>
        <v>6.75</v>
      </c>
      <c r="U4677" s="26">
        <f>IF($A4677="placement",T4677,IF($A4677="site",SUMIF($C:$C,$C4677,$T:$T),IF($A4677="user",SUMIF($B:$B,$B4677,$T:$T),SUM($T:$T))))</f>
        <v>6.75</v>
      </c>
      <c r="V4677" s="27">
        <f>U4677/J4677</f>
        <v>0.25</v>
      </c>
    </row>
    <row r="4678" spans="1:22" hidden="1" x14ac:dyDescent="0.3">
      <c r="A4678" s="23" t="s">
        <v>14</v>
      </c>
      <c r="B4678" s="23" t="s">
        <v>6500</v>
      </c>
      <c r="C4678" s="23" t="s">
        <v>6501</v>
      </c>
      <c r="D4678" s="32" t="s">
        <v>6508</v>
      </c>
      <c r="E4678" s="23" t="s">
        <v>6509</v>
      </c>
      <c r="F4678" s="27">
        <v>0.25</v>
      </c>
      <c r="G4678" s="24">
        <v>0</v>
      </c>
      <c r="H4678" s="25">
        <v>29.934699999999999</v>
      </c>
      <c r="I4678" s="25">
        <v>1.0264</v>
      </c>
      <c r="J4678" s="26">
        <v>27</v>
      </c>
      <c r="K4678" s="26">
        <v>7</v>
      </c>
      <c r="L4678" s="27">
        <v>3.4299999999999997E-2</v>
      </c>
      <c r="M4678" s="28">
        <v>0.8727608</v>
      </c>
      <c r="N4678" s="29">
        <v>0.5</v>
      </c>
      <c r="O4678" s="31" t="s">
        <v>42</v>
      </c>
      <c r="P4678" s="31">
        <v>0.42710534500000003</v>
      </c>
      <c r="Q4678" s="31">
        <v>0.25</v>
      </c>
      <c r="R4678" s="42"/>
      <c r="S4678" s="27">
        <f>IF(A4678="placement",MIN(P4678,IF(R4678="",Q4678,R4678)),"")</f>
        <v>0.25</v>
      </c>
      <c r="T4678" s="28">
        <f>IF($A4678="placement",S4678*J4678,"")</f>
        <v>6.75</v>
      </c>
      <c r="U4678" s="26">
        <f>IF($A4678="placement",T4678,IF($A4678="site",SUMIF($C:$C,$C4678,$T:$T),IF($A4678="user",SUMIF($B:$B,$B4678,$T:$T),SUM($T:$T))))</f>
        <v>6.75</v>
      </c>
      <c r="V4678" s="27">
        <f>U4678/J4678</f>
        <v>0.25</v>
      </c>
    </row>
    <row r="4679" spans="1:22" hidden="1" x14ac:dyDescent="0.3">
      <c r="A4679" s="23" t="s">
        <v>14</v>
      </c>
      <c r="B4679" s="23" t="s">
        <v>6500</v>
      </c>
      <c r="C4679" s="23" t="s">
        <v>6501</v>
      </c>
      <c r="D4679" s="23" t="s">
        <v>6526</v>
      </c>
      <c r="E4679" s="23" t="s">
        <v>6527</v>
      </c>
      <c r="F4679" s="27">
        <v>0.25</v>
      </c>
      <c r="G4679" s="24">
        <v>0</v>
      </c>
      <c r="H4679" s="25">
        <v>11.157299999999999</v>
      </c>
      <c r="I4679" s="25">
        <v>1.1758999999999999</v>
      </c>
      <c r="J4679" s="26">
        <v>27</v>
      </c>
      <c r="K4679" s="26">
        <v>7</v>
      </c>
      <c r="L4679" s="27">
        <v>0.10539999999999999</v>
      </c>
      <c r="M4679" s="28">
        <v>0.76357286000000002</v>
      </c>
      <c r="N4679" s="29">
        <v>0.5</v>
      </c>
      <c r="O4679" s="31" t="s">
        <v>42</v>
      </c>
      <c r="P4679" s="31">
        <v>0.34518364130000001</v>
      </c>
      <c r="Q4679" s="31">
        <v>0.25</v>
      </c>
      <c r="R4679" s="42"/>
      <c r="S4679" s="27">
        <f>IF(A4679="placement",MIN(P4679,IF(R4679="",Q4679,R4679)),"")</f>
        <v>0.25</v>
      </c>
      <c r="T4679" s="28">
        <f>IF($A4679="placement",S4679*J4679,"")</f>
        <v>6.75</v>
      </c>
      <c r="U4679" s="26">
        <f>IF($A4679="placement",T4679,IF($A4679="site",SUMIF($C:$C,$C4679,$T:$T),IF($A4679="user",SUMIF($B:$B,$B4679,$T:$T),SUM($T:$T))))</f>
        <v>6.75</v>
      </c>
      <c r="V4679" s="27">
        <f>U4679/J4679</f>
        <v>0.25</v>
      </c>
    </row>
    <row r="4680" spans="1:22" hidden="1" x14ac:dyDescent="0.3">
      <c r="A4680" s="23" t="s">
        <v>14</v>
      </c>
      <c r="B4680" s="23" t="s">
        <v>6638</v>
      </c>
      <c r="C4680" s="23" t="s">
        <v>6639</v>
      </c>
      <c r="D4680" s="23" t="s">
        <v>6669</v>
      </c>
      <c r="E4680" s="23" t="s">
        <v>6670</v>
      </c>
      <c r="F4680" s="27">
        <v>0.25</v>
      </c>
      <c r="G4680" s="24">
        <v>0</v>
      </c>
      <c r="H4680" s="25">
        <v>13.313499999999999</v>
      </c>
      <c r="I4680" s="25">
        <v>1.1412</v>
      </c>
      <c r="J4680" s="26">
        <v>27</v>
      </c>
      <c r="K4680" s="26">
        <v>7</v>
      </c>
      <c r="L4680" s="27">
        <v>8.5699999999999998E-2</v>
      </c>
      <c r="M4680" s="28">
        <v>0.78370156999999996</v>
      </c>
      <c r="N4680" s="29">
        <v>0.5</v>
      </c>
      <c r="O4680" s="31" t="s">
        <v>12</v>
      </c>
      <c r="P4680" s="31">
        <v>0.36200204450000001</v>
      </c>
      <c r="Q4680" s="31">
        <v>0.25</v>
      </c>
      <c r="R4680" s="42"/>
      <c r="S4680" s="27">
        <f>IF(A4680="placement",MIN(P4680,IF(R4680="",Q4680,R4680)),"")</f>
        <v>0.25</v>
      </c>
      <c r="T4680" s="28">
        <f>IF($A4680="placement",S4680*J4680,"")</f>
        <v>6.75</v>
      </c>
      <c r="U4680" s="26">
        <f>IF($A4680="placement",T4680,IF($A4680="site",SUMIF($C:$C,$C4680,$T:$T),IF($A4680="user",SUMIF($B:$B,$B4680,$T:$T),SUM($T:$T))))</f>
        <v>6.75</v>
      </c>
      <c r="V4680" s="27">
        <f>U4680/J4680</f>
        <v>0.25</v>
      </c>
    </row>
    <row r="4681" spans="1:22" hidden="1" x14ac:dyDescent="0.3">
      <c r="A4681" s="23" t="s">
        <v>14</v>
      </c>
      <c r="B4681" s="23" t="s">
        <v>6638</v>
      </c>
      <c r="C4681" s="23" t="s">
        <v>6639</v>
      </c>
      <c r="D4681" s="23" t="s">
        <v>6831</v>
      </c>
      <c r="E4681" s="23" t="s">
        <v>6832</v>
      </c>
      <c r="F4681" s="27">
        <v>0.25</v>
      </c>
      <c r="G4681" s="24">
        <v>0</v>
      </c>
      <c r="H4681" s="25">
        <v>5.8723000000000001</v>
      </c>
      <c r="I4681" s="25">
        <v>1.3084</v>
      </c>
      <c r="J4681" s="26">
        <v>27</v>
      </c>
      <c r="K4681" s="26">
        <v>7</v>
      </c>
      <c r="L4681" s="27">
        <v>0.2228</v>
      </c>
      <c r="M4681" s="28">
        <v>0.69919750999999997</v>
      </c>
      <c r="N4681" s="29">
        <v>0.3</v>
      </c>
      <c r="O4681" s="31" t="s">
        <v>12</v>
      </c>
      <c r="P4681" s="31">
        <v>0.57093668750000004</v>
      </c>
      <c r="Q4681" s="31">
        <v>0.25</v>
      </c>
      <c r="R4681" s="42"/>
      <c r="S4681" s="27">
        <f>IF(A4681="placement",MIN(P4681,IF(R4681="",Q4681,R4681)),"")</f>
        <v>0.25</v>
      </c>
      <c r="T4681" s="28">
        <f>IF($A4681="placement",S4681*J4681,"")</f>
        <v>6.75</v>
      </c>
      <c r="U4681" s="26">
        <f>IF($A4681="placement",T4681,IF($A4681="site",SUMIF($C:$C,$C4681,$T:$T),IF($A4681="user",SUMIF($B:$B,$B4681,$T:$T),SUM($T:$T))))</f>
        <v>6.75</v>
      </c>
      <c r="V4681" s="27">
        <f>U4681/J4681</f>
        <v>0.25</v>
      </c>
    </row>
    <row r="4682" spans="1:22" hidden="1" x14ac:dyDescent="0.3">
      <c r="A4682" s="23" t="s">
        <v>14</v>
      </c>
      <c r="B4682" s="23" t="s">
        <v>7153</v>
      </c>
      <c r="C4682" s="23" t="s">
        <v>7155</v>
      </c>
      <c r="D4682" s="32" t="s">
        <v>7198</v>
      </c>
      <c r="E4682" s="23" t="s">
        <v>7199</v>
      </c>
      <c r="F4682" s="27">
        <v>0.25</v>
      </c>
      <c r="G4682" s="24">
        <v>0</v>
      </c>
      <c r="H4682" s="25">
        <v>9.1988000000000003</v>
      </c>
      <c r="I4682" s="25">
        <v>2.8683999999999998</v>
      </c>
      <c r="J4682" s="26">
        <v>27</v>
      </c>
      <c r="K4682" s="26">
        <v>7</v>
      </c>
      <c r="L4682" s="27">
        <v>0.31180000000000002</v>
      </c>
      <c r="M4682" s="28">
        <v>0.31651227999999998</v>
      </c>
      <c r="N4682" s="29">
        <v>0.15</v>
      </c>
      <c r="O4682" s="31" t="s">
        <v>12</v>
      </c>
      <c r="P4682" s="31">
        <v>0.52608473310000003</v>
      </c>
      <c r="Q4682" s="31">
        <v>0.25</v>
      </c>
      <c r="R4682" s="42"/>
      <c r="S4682" s="27">
        <f>IF(A4682="placement",MIN(P4682,IF(R4682="",Q4682,R4682)),"")</f>
        <v>0.25</v>
      </c>
      <c r="T4682" s="28">
        <f>IF($A4682="placement",S4682*J4682,"")</f>
        <v>6.75</v>
      </c>
      <c r="U4682" s="26">
        <f>IF($A4682="placement",T4682,IF($A4682="site",SUMIF($C:$C,$C4682,$T:$T),IF($A4682="user",SUMIF($B:$B,$B4682,$T:$T),SUM($T:$T))))</f>
        <v>6.75</v>
      </c>
      <c r="V4682" s="27">
        <f>U4682/J4682</f>
        <v>0.25</v>
      </c>
    </row>
    <row r="4683" spans="1:22" hidden="1" x14ac:dyDescent="0.3">
      <c r="A4683" s="23" t="s">
        <v>14</v>
      </c>
      <c r="B4683" s="23" t="s">
        <v>7446</v>
      </c>
      <c r="C4683" s="23" t="s">
        <v>7448</v>
      </c>
      <c r="D4683" s="32" t="s">
        <v>7453</v>
      </c>
      <c r="E4683" s="23" t="s">
        <v>7454</v>
      </c>
      <c r="F4683" s="27">
        <v>0.25</v>
      </c>
      <c r="G4683" s="24">
        <v>0</v>
      </c>
      <c r="H4683" s="25">
        <v>25.390999999999998</v>
      </c>
      <c r="I4683" s="25">
        <v>1.0575000000000001</v>
      </c>
      <c r="J4683" s="26">
        <v>27</v>
      </c>
      <c r="K4683" s="26">
        <v>6</v>
      </c>
      <c r="L4683" s="27">
        <v>4.1599999999999998E-2</v>
      </c>
      <c r="M4683" s="28">
        <v>0.83624451</v>
      </c>
      <c r="N4683" s="29">
        <v>0.6</v>
      </c>
      <c r="O4683" s="31" t="s">
        <v>42</v>
      </c>
      <c r="P4683" s="31">
        <v>0.2825065021</v>
      </c>
      <c r="Q4683" s="31">
        <v>0.25</v>
      </c>
      <c r="R4683" s="42"/>
      <c r="S4683" s="27">
        <f>IF(A4683="placement",MIN(P4683,IF(R4683="",Q4683,R4683)),"")</f>
        <v>0.25</v>
      </c>
      <c r="T4683" s="28">
        <f>IF($A4683="placement",S4683*J4683,"")</f>
        <v>6.75</v>
      </c>
      <c r="U4683" s="26">
        <f>IF($A4683="placement",T4683,IF($A4683="site",SUMIF($C:$C,$C4683,$T:$T),IF($A4683="user",SUMIF($B:$B,$B4683,$T:$T),SUM($T:$T))))</f>
        <v>6.75</v>
      </c>
      <c r="V4683" s="27">
        <f>U4683/J4683</f>
        <v>0.25</v>
      </c>
    </row>
    <row r="4684" spans="1:22" hidden="1" x14ac:dyDescent="0.3">
      <c r="A4684" s="23" t="s">
        <v>14</v>
      </c>
      <c r="B4684" s="23" t="s">
        <v>8238</v>
      </c>
      <c r="C4684" s="23" t="s">
        <v>8239</v>
      </c>
      <c r="D4684" s="32" t="s">
        <v>10352</v>
      </c>
      <c r="E4684" s="23" t="s">
        <v>4190</v>
      </c>
      <c r="F4684" s="27">
        <v>0.25</v>
      </c>
      <c r="G4684" s="24">
        <v>1</v>
      </c>
      <c r="H4684" s="25">
        <v>46.008899999999997</v>
      </c>
      <c r="I4684" s="25">
        <v>1.2831999999999999</v>
      </c>
      <c r="J4684" s="26">
        <v>27</v>
      </c>
      <c r="K4684" s="26">
        <v>7</v>
      </c>
      <c r="L4684" s="27">
        <v>2.7900000000000001E-2</v>
      </c>
      <c r="M4684" s="28">
        <v>0.69874756000000005</v>
      </c>
      <c r="N4684" s="29">
        <v>0.5</v>
      </c>
      <c r="O4684" s="31" t="s">
        <v>12</v>
      </c>
      <c r="P4684" s="31">
        <v>0.2844339998</v>
      </c>
      <c r="Q4684" s="31">
        <v>0.25</v>
      </c>
      <c r="R4684" s="42"/>
      <c r="S4684" s="27">
        <f>IF(A4684="placement",MIN(P4684,IF(R4684="",Q4684,R4684)),"")</f>
        <v>0.25</v>
      </c>
      <c r="T4684" s="28">
        <f>IF($A4684="placement",S4684*J4684,"")</f>
        <v>6.75</v>
      </c>
      <c r="U4684" s="26">
        <f>IF($A4684="placement",T4684,IF($A4684="site",SUMIF($C:$C,$C4684,$T:$T),IF($A4684="user",SUMIF($B:$B,$B4684,$T:$T),SUM($T:$T))))</f>
        <v>6.75</v>
      </c>
      <c r="V4684" s="27">
        <f>U4684/J4684</f>
        <v>0.25</v>
      </c>
    </row>
    <row r="4685" spans="1:22" hidden="1" x14ac:dyDescent="0.3">
      <c r="A4685" s="23" t="s">
        <v>14</v>
      </c>
      <c r="B4685" s="23" t="s">
        <v>8278</v>
      </c>
      <c r="C4685" s="23" t="s">
        <v>8279</v>
      </c>
      <c r="D4685" s="23" t="s">
        <v>8282</v>
      </c>
      <c r="E4685" s="23" t="s">
        <v>8283</v>
      </c>
      <c r="F4685" s="27">
        <v>0.25</v>
      </c>
      <c r="G4685" s="24">
        <v>1</v>
      </c>
      <c r="H4685" s="25">
        <v>84.4255</v>
      </c>
      <c r="I4685" s="25">
        <v>16.639099999999999</v>
      </c>
      <c r="J4685" s="26">
        <v>27</v>
      </c>
      <c r="K4685" s="26">
        <v>7</v>
      </c>
      <c r="L4685" s="27">
        <v>0.1971</v>
      </c>
      <c r="M4685" s="28">
        <v>5.3587299999999997E-2</v>
      </c>
      <c r="N4685" s="29">
        <v>0.01</v>
      </c>
      <c r="O4685" s="31" t="s">
        <v>42</v>
      </c>
      <c r="P4685" s="31">
        <v>0.81338860850000005</v>
      </c>
      <c r="Q4685" s="31">
        <v>0.25</v>
      </c>
      <c r="R4685" s="42"/>
      <c r="S4685" s="27">
        <f>IF(A4685="placement",MIN(P4685,IF(R4685="",Q4685,R4685)),"")</f>
        <v>0.25</v>
      </c>
      <c r="T4685" s="28">
        <f>IF($A4685="placement",S4685*J4685,"")</f>
        <v>6.75</v>
      </c>
      <c r="U4685" s="23">
        <f>IF($A4685="placement",T4685,IF($A4685="site",SUMIF($C:$C,$C4685,$T:$T),IF($A4685="user",SUMIF($B:$B,$B4685,$T:$T),SUM($T:$T))))</f>
        <v>6.75</v>
      </c>
      <c r="V4685" s="27">
        <f>U4685/J4685</f>
        <v>0.25</v>
      </c>
    </row>
    <row r="4686" spans="1:22" hidden="1" x14ac:dyDescent="0.3">
      <c r="A4686" s="23" t="s">
        <v>14</v>
      </c>
      <c r="B4686" s="23" t="s">
        <v>8336</v>
      </c>
      <c r="C4686" s="23" t="s">
        <v>8338</v>
      </c>
      <c r="D4686" s="32" t="s">
        <v>8339</v>
      </c>
      <c r="E4686" s="23" t="s">
        <v>8340</v>
      </c>
      <c r="F4686" s="27">
        <v>0.25</v>
      </c>
      <c r="G4686" s="24">
        <v>0</v>
      </c>
      <c r="H4686" s="25">
        <v>8.3054000000000006</v>
      </c>
      <c r="I4686" s="25">
        <v>1.4641</v>
      </c>
      <c r="J4686" s="26">
        <v>27</v>
      </c>
      <c r="K4686" s="26">
        <v>7</v>
      </c>
      <c r="L4686" s="27">
        <v>0.17630000000000001</v>
      </c>
      <c r="M4686" s="28">
        <v>0.61664633999999996</v>
      </c>
      <c r="N4686" s="29">
        <v>0.4</v>
      </c>
      <c r="O4686" s="31" t="s">
        <v>42</v>
      </c>
      <c r="P4686" s="31">
        <v>0.35132996820000001</v>
      </c>
      <c r="Q4686" s="31">
        <v>0.25</v>
      </c>
      <c r="R4686" s="42"/>
      <c r="S4686" s="27">
        <f>IF(A4686="placement",MIN(P4686,IF(R4686="",Q4686,R4686)),"")</f>
        <v>0.25</v>
      </c>
      <c r="T4686" s="28">
        <f>IF($A4686="placement",S4686*J4686,"")</f>
        <v>6.75</v>
      </c>
      <c r="U4686" s="26">
        <f>IF($A4686="placement",T4686,IF($A4686="site",SUMIF($C:$C,$C4686,$T:$T),IF($A4686="user",SUMIF($B:$B,$B4686,$T:$T),SUM($T:$T))))</f>
        <v>6.75</v>
      </c>
      <c r="V4686" s="27">
        <f>U4686/J4686</f>
        <v>0.25</v>
      </c>
    </row>
    <row r="4687" spans="1:22" hidden="1" x14ac:dyDescent="0.3">
      <c r="A4687" s="23" t="s">
        <v>14</v>
      </c>
      <c r="B4687" s="23" t="s">
        <v>8393</v>
      </c>
      <c r="C4687" s="23" t="s">
        <v>8394</v>
      </c>
      <c r="D4687" s="23" t="s">
        <v>8395</v>
      </c>
      <c r="E4687" s="23" t="s">
        <v>8396</v>
      </c>
      <c r="F4687" s="27">
        <v>0.25</v>
      </c>
      <c r="G4687" s="24">
        <v>0</v>
      </c>
      <c r="H4687" s="25">
        <v>4.5296000000000003</v>
      </c>
      <c r="I4687" s="25">
        <v>2.4184000000000001</v>
      </c>
      <c r="J4687" s="26">
        <v>27</v>
      </c>
      <c r="K4687" s="26">
        <v>7</v>
      </c>
      <c r="L4687" s="27">
        <v>0.53390000000000004</v>
      </c>
      <c r="M4687" s="28">
        <v>0.37178721999999997</v>
      </c>
      <c r="N4687" s="29">
        <v>0.22</v>
      </c>
      <c r="O4687" s="31" t="s">
        <v>42</v>
      </c>
      <c r="P4687" s="31">
        <v>0.40826368810000002</v>
      </c>
      <c r="Q4687" s="31">
        <v>0.25</v>
      </c>
      <c r="R4687" s="42"/>
      <c r="S4687" s="27">
        <f>IF(A4687="placement",MIN(P4687,IF(R4687="",Q4687,R4687)),"")</f>
        <v>0.25</v>
      </c>
      <c r="T4687" s="28">
        <f>IF($A4687="placement",S4687*J4687,"")</f>
        <v>6.75</v>
      </c>
      <c r="U4687" s="26">
        <f>IF($A4687="placement",T4687,IF($A4687="site",SUMIF($C:$C,$C4687,$T:$T),IF($A4687="user",SUMIF($B:$B,$B4687,$T:$T),SUM($T:$T))))</f>
        <v>6.75</v>
      </c>
      <c r="V4687" s="27">
        <f>U4687/J4687</f>
        <v>0.25</v>
      </c>
    </row>
    <row r="4688" spans="1:22" hidden="1" x14ac:dyDescent="0.3">
      <c r="A4688" s="23" t="s">
        <v>14</v>
      </c>
      <c r="B4688" s="23" t="s">
        <v>118</v>
      </c>
      <c r="C4688" s="23" t="s">
        <v>120</v>
      </c>
      <c r="D4688" s="23" t="s">
        <v>123</v>
      </c>
      <c r="E4688" s="23" t="s">
        <v>124</v>
      </c>
      <c r="F4688" s="27">
        <v>0.25</v>
      </c>
      <c r="G4688" s="24">
        <v>0</v>
      </c>
      <c r="H4688" s="25">
        <v>6.5175999999999998</v>
      </c>
      <c r="I4688" s="25">
        <v>1.7954000000000001</v>
      </c>
      <c r="J4688" s="26">
        <v>26</v>
      </c>
      <c r="K4688" s="26">
        <v>7</v>
      </c>
      <c r="L4688" s="27">
        <v>0.27550000000000002</v>
      </c>
      <c r="M4688" s="28">
        <v>0.48911918999999998</v>
      </c>
      <c r="N4688" s="29">
        <v>0.2</v>
      </c>
      <c r="O4688" s="31" t="s">
        <v>12</v>
      </c>
      <c r="P4688" s="31">
        <v>0.59110171209999995</v>
      </c>
      <c r="Q4688" s="31">
        <v>0.25</v>
      </c>
      <c r="R4688" s="42"/>
      <c r="S4688" s="27">
        <f>IF(A4688="placement",MIN(P4688,IF(R4688="",Q4688,R4688)),"")</f>
        <v>0.25</v>
      </c>
      <c r="T4688" s="28">
        <f>IF($A4688="placement",S4688*J4688,"")</f>
        <v>6.5</v>
      </c>
      <c r="U4688" s="26">
        <f>IF($A4688="placement",T4688,IF($A4688="site",SUMIF($C:$C,$C4688,$T:$T),IF($A4688="user",SUMIF($B:$B,$B4688,$T:$T),SUM($T:$T))))</f>
        <v>6.5</v>
      </c>
      <c r="V4688" s="27">
        <f>U4688/J4688</f>
        <v>0.25</v>
      </c>
    </row>
    <row r="4689" spans="1:22" hidden="1" x14ac:dyDescent="0.3">
      <c r="A4689" s="23" t="s">
        <v>14</v>
      </c>
      <c r="B4689" s="23" t="s">
        <v>126</v>
      </c>
      <c r="C4689" s="23" t="s">
        <v>128</v>
      </c>
      <c r="D4689" s="23" t="s">
        <v>137</v>
      </c>
      <c r="E4689" s="23" t="s">
        <v>127</v>
      </c>
      <c r="F4689" s="27">
        <v>0.25</v>
      </c>
      <c r="G4689" s="24">
        <v>0</v>
      </c>
      <c r="H4689" s="25">
        <v>9.7362000000000002</v>
      </c>
      <c r="I4689" s="25">
        <v>0.4516</v>
      </c>
      <c r="J4689" s="26">
        <v>26</v>
      </c>
      <c r="K4689" s="26">
        <v>6</v>
      </c>
      <c r="L4689" s="27">
        <v>4.6399999999999997E-2</v>
      </c>
      <c r="M4689" s="28">
        <v>1.89906675</v>
      </c>
      <c r="N4689" s="29">
        <v>1.3</v>
      </c>
      <c r="O4689" s="31" t="s">
        <v>12</v>
      </c>
      <c r="P4689" s="31">
        <v>0.31545323549999998</v>
      </c>
      <c r="Q4689" s="31">
        <v>0.25</v>
      </c>
      <c r="R4689" s="42"/>
      <c r="S4689" s="27">
        <f>IF(A4689="placement",MIN(P4689,IF(R4689="",Q4689,R4689)),"")</f>
        <v>0.25</v>
      </c>
      <c r="T4689" s="28">
        <f>IF($A4689="placement",S4689*J4689,"")</f>
        <v>6.5</v>
      </c>
      <c r="U4689" s="26">
        <f>IF($A4689="placement",T4689,IF($A4689="site",SUMIF($C:$C,$C4689,$T:$T),IF($A4689="user",SUMIF($B:$B,$B4689,$T:$T),SUM($T:$T))))</f>
        <v>6.5</v>
      </c>
      <c r="V4689" s="27">
        <f>U4689/J4689</f>
        <v>0.25</v>
      </c>
    </row>
    <row r="4690" spans="1:22" hidden="1" x14ac:dyDescent="0.3">
      <c r="A4690" s="23" t="s">
        <v>14</v>
      </c>
      <c r="B4690" s="23" t="s">
        <v>1350</v>
      </c>
      <c r="C4690" s="23" t="s">
        <v>1352</v>
      </c>
      <c r="D4690" s="23" t="s">
        <v>1391</v>
      </c>
      <c r="E4690" s="23" t="s">
        <v>1392</v>
      </c>
      <c r="F4690" s="27">
        <v>0.25</v>
      </c>
      <c r="G4690" s="24">
        <v>0</v>
      </c>
      <c r="H4690" s="25">
        <v>7.7164999999999999</v>
      </c>
      <c r="I4690" s="25">
        <v>1.3396999999999999</v>
      </c>
      <c r="J4690" s="26">
        <v>26</v>
      </c>
      <c r="K4690" s="26">
        <v>5</v>
      </c>
      <c r="L4690" s="27">
        <v>0.1736</v>
      </c>
      <c r="M4690" s="28">
        <v>0.63550863999999996</v>
      </c>
      <c r="N4690" s="29">
        <v>0.5</v>
      </c>
      <c r="O4690" s="31" t="s">
        <v>42</v>
      </c>
      <c r="P4690" s="31">
        <v>0.21322863180000001</v>
      </c>
      <c r="Q4690" s="31">
        <v>0.213228631833283</v>
      </c>
      <c r="R4690" s="42"/>
      <c r="S4690" s="27">
        <f>IF(A4690="placement",MIN(P4690,IF(R4690="",Q4690,R4690)),"")</f>
        <v>0.21322863180000001</v>
      </c>
      <c r="T4690" s="28">
        <f>IF($A4690="placement",S4690*J4690,"")</f>
        <v>5.5439444268000004</v>
      </c>
      <c r="U4690" s="26">
        <f>IF($A4690="placement",T4690,IF($A4690="site",SUMIF($C:$C,$C4690,$T:$T),IF($A4690="user",SUMIF($B:$B,$B4690,$T:$T),SUM($T:$T))))</f>
        <v>5.5439444268000004</v>
      </c>
      <c r="V4690" s="27">
        <f>U4690/J4690</f>
        <v>0.21322863180000001</v>
      </c>
    </row>
    <row r="4691" spans="1:22" hidden="1" x14ac:dyDescent="0.3">
      <c r="A4691" s="23" t="s">
        <v>14</v>
      </c>
      <c r="B4691" s="23" t="s">
        <v>1708</v>
      </c>
      <c r="C4691" s="23" t="s">
        <v>1709</v>
      </c>
      <c r="D4691" s="23" t="s">
        <v>1782</v>
      </c>
      <c r="E4691" s="23" t="s">
        <v>1783</v>
      </c>
      <c r="F4691" s="27">
        <v>0.15</v>
      </c>
      <c r="G4691" s="24">
        <v>0</v>
      </c>
      <c r="H4691" s="25">
        <v>1.0135000000000001</v>
      </c>
      <c r="I4691" s="25">
        <v>0.43230000000000002</v>
      </c>
      <c r="J4691" s="26">
        <v>26</v>
      </c>
      <c r="K4691" s="26">
        <v>4</v>
      </c>
      <c r="L4691" s="27">
        <v>0.42649999999999999</v>
      </c>
      <c r="M4691" s="28">
        <v>2.0407964299999999</v>
      </c>
      <c r="N4691" s="29">
        <v>1.55</v>
      </c>
      <c r="O4691" s="31" t="s">
        <v>42</v>
      </c>
      <c r="P4691" s="31">
        <v>0.24049259570000001</v>
      </c>
      <c r="Q4691" s="31">
        <v>0.15</v>
      </c>
      <c r="R4691" s="42"/>
      <c r="S4691" s="27">
        <f>IF(A4691="placement",MIN(P4691,IF(R4691="",Q4691,R4691)),"")</f>
        <v>0.15</v>
      </c>
      <c r="T4691" s="28">
        <f>IF($A4691="placement",S4691*J4691,"")</f>
        <v>3.9</v>
      </c>
      <c r="U4691" s="26">
        <f>IF($A4691="placement",T4691,IF($A4691="site",SUMIF($C:$C,$C4691,$T:$T),IF($A4691="user",SUMIF($B:$B,$B4691,$T:$T),SUM($T:$T))))</f>
        <v>3.9</v>
      </c>
      <c r="V4691" s="27">
        <f>U4691/J4691</f>
        <v>0.15</v>
      </c>
    </row>
    <row r="4692" spans="1:22" hidden="1" x14ac:dyDescent="0.3">
      <c r="A4692" s="23" t="s">
        <v>14</v>
      </c>
      <c r="B4692" s="23" t="s">
        <v>1708</v>
      </c>
      <c r="C4692" s="23" t="s">
        <v>1709</v>
      </c>
      <c r="D4692" s="23" t="s">
        <v>1874</v>
      </c>
      <c r="E4692" s="23" t="s">
        <v>1875</v>
      </c>
      <c r="F4692" s="27">
        <v>0.15</v>
      </c>
      <c r="G4692" s="24">
        <v>0</v>
      </c>
      <c r="H4692" s="25">
        <v>1.3419000000000001</v>
      </c>
      <c r="I4692" s="25">
        <v>0.47889999999999999</v>
      </c>
      <c r="J4692" s="26">
        <v>26</v>
      </c>
      <c r="K4692" s="26">
        <v>4</v>
      </c>
      <c r="L4692" s="27">
        <v>0.3569</v>
      </c>
      <c r="M4692" s="28">
        <v>1.8208233899999999</v>
      </c>
      <c r="N4692" s="29">
        <v>1.45</v>
      </c>
      <c r="O4692" s="31" t="s">
        <v>42</v>
      </c>
      <c r="P4692" s="31">
        <v>0.2036569781</v>
      </c>
      <c r="Q4692" s="31">
        <v>0.15</v>
      </c>
      <c r="R4692" s="42"/>
      <c r="S4692" s="27">
        <f>IF(A4692="placement",MIN(P4692,IF(R4692="",Q4692,R4692)),"")</f>
        <v>0.15</v>
      </c>
      <c r="T4692" s="28">
        <f>IF($A4692="placement",S4692*J4692,"")</f>
        <v>3.9</v>
      </c>
      <c r="U4692" s="26">
        <f>IF($A4692="placement",T4692,IF($A4692="site",SUMIF($C:$C,$C4692,$T:$T),IF($A4692="user",SUMIF($B:$B,$B4692,$T:$T),SUM($T:$T))))</f>
        <v>3.9</v>
      </c>
      <c r="V4692" s="27">
        <f>U4692/J4692</f>
        <v>0.15</v>
      </c>
    </row>
    <row r="4693" spans="1:22" hidden="1" x14ac:dyDescent="0.3">
      <c r="A4693" s="23" t="s">
        <v>14</v>
      </c>
      <c r="B4693" s="23" t="s">
        <v>1708</v>
      </c>
      <c r="C4693" s="23" t="s">
        <v>1709</v>
      </c>
      <c r="D4693" s="23" t="s">
        <v>2106</v>
      </c>
      <c r="E4693" s="23" t="s">
        <v>2107</v>
      </c>
      <c r="F4693" s="27">
        <v>0.33</v>
      </c>
      <c r="G4693" s="24">
        <v>0</v>
      </c>
      <c r="H4693" s="25">
        <v>0.82969999999999999</v>
      </c>
      <c r="I4693" s="25">
        <v>0.43690000000000001</v>
      </c>
      <c r="J4693" s="26">
        <v>26</v>
      </c>
      <c r="K4693" s="26">
        <v>6</v>
      </c>
      <c r="L4693" s="27">
        <v>0.52659999999999996</v>
      </c>
      <c r="M4693" s="28">
        <v>1.99261076</v>
      </c>
      <c r="N4693" s="29">
        <v>1.5</v>
      </c>
      <c r="O4693" s="31" t="s">
        <v>12</v>
      </c>
      <c r="P4693" s="31">
        <v>0.2472187582</v>
      </c>
      <c r="Q4693" s="31">
        <v>0.24721875820425299</v>
      </c>
      <c r="R4693" s="42"/>
      <c r="S4693" s="27">
        <f>IF(A4693="placement",MIN(P4693,IF(R4693="",Q4693,R4693)),"")</f>
        <v>0.2472187582</v>
      </c>
      <c r="T4693" s="28">
        <f>IF($A4693="placement",S4693*J4693,"")</f>
        <v>6.4276877132000001</v>
      </c>
      <c r="U4693" s="26">
        <f>IF($A4693="placement",T4693,IF($A4693="site",SUMIF($C:$C,$C4693,$T:$T),IF($A4693="user",SUMIF($B:$B,$B4693,$T:$T),SUM($T:$T))))</f>
        <v>6.4276877132000001</v>
      </c>
      <c r="V4693" s="27">
        <f>U4693/J4693</f>
        <v>0.2472187582</v>
      </c>
    </row>
    <row r="4694" spans="1:22" hidden="1" x14ac:dyDescent="0.3">
      <c r="A4694" s="23" t="s">
        <v>14</v>
      </c>
      <c r="B4694" s="23" t="s">
        <v>1708</v>
      </c>
      <c r="C4694" s="23" t="s">
        <v>1709</v>
      </c>
      <c r="D4694" s="23" t="s">
        <v>2214</v>
      </c>
      <c r="E4694" s="23" t="s">
        <v>2215</v>
      </c>
      <c r="F4694" s="27">
        <v>0.33</v>
      </c>
      <c r="G4694" s="24">
        <v>0</v>
      </c>
      <c r="H4694" s="25">
        <v>1.0995999999999999</v>
      </c>
      <c r="I4694" s="25">
        <v>0.41909999999999997</v>
      </c>
      <c r="J4694" s="26">
        <v>26</v>
      </c>
      <c r="K4694" s="26">
        <v>6</v>
      </c>
      <c r="L4694" s="27">
        <v>0.38109999999999999</v>
      </c>
      <c r="M4694" s="28">
        <v>2.0442474900000001</v>
      </c>
      <c r="N4694" s="29">
        <v>1.55</v>
      </c>
      <c r="O4694" s="31" t="s">
        <v>12</v>
      </c>
      <c r="P4694" s="31">
        <v>0.24177477989999999</v>
      </c>
      <c r="Q4694" s="31">
        <v>0.24177477988260401</v>
      </c>
      <c r="R4694" s="42"/>
      <c r="S4694" s="27">
        <f>IF(A4694="placement",MIN(P4694,IF(R4694="",Q4694,R4694)),"")</f>
        <v>0.24177477988260401</v>
      </c>
      <c r="T4694" s="28">
        <f>IF($A4694="placement",S4694*J4694,"")</f>
        <v>6.2861442769477041</v>
      </c>
      <c r="U4694" s="26">
        <f>IF($A4694="placement",T4694,IF($A4694="site",SUMIF($C:$C,$C4694,$T:$T),IF($A4694="user",SUMIF($B:$B,$B4694,$T:$T),SUM($T:$T))))</f>
        <v>6.2861442769477041</v>
      </c>
      <c r="V4694" s="27">
        <f>U4694/J4694</f>
        <v>0.24177477988260401</v>
      </c>
    </row>
    <row r="4695" spans="1:22" hidden="1" x14ac:dyDescent="0.3">
      <c r="A4695" s="23" t="s">
        <v>14</v>
      </c>
      <c r="B4695" s="23" t="s">
        <v>2294</v>
      </c>
      <c r="C4695" s="23" t="s">
        <v>2295</v>
      </c>
      <c r="D4695" s="23" t="s">
        <v>2362</v>
      </c>
      <c r="E4695" s="23" t="s">
        <v>2363</v>
      </c>
      <c r="F4695" s="27">
        <v>0.15</v>
      </c>
      <c r="G4695" s="24">
        <v>0</v>
      </c>
      <c r="H4695" s="25">
        <v>6.8582000000000001</v>
      </c>
      <c r="I4695" s="25">
        <v>0.60540000000000005</v>
      </c>
      <c r="J4695" s="26">
        <v>26</v>
      </c>
      <c r="K4695" s="26">
        <v>4</v>
      </c>
      <c r="L4695" s="27">
        <v>8.8300000000000003E-2</v>
      </c>
      <c r="M4695" s="28">
        <v>1.4489911499999999</v>
      </c>
      <c r="N4695" s="29">
        <v>1.2</v>
      </c>
      <c r="O4695" s="31" t="s">
        <v>42</v>
      </c>
      <c r="P4695" s="31">
        <v>0.1718375922</v>
      </c>
      <c r="Q4695" s="31">
        <v>0.15</v>
      </c>
      <c r="R4695" s="42"/>
      <c r="S4695" s="27">
        <f>IF(A4695="placement",MIN(P4695,IF(R4695="",Q4695,R4695)),"")</f>
        <v>0.15</v>
      </c>
      <c r="T4695" s="28">
        <f>IF($A4695="placement",S4695*J4695,"")</f>
        <v>3.9</v>
      </c>
      <c r="U4695" s="26">
        <f>IF($A4695="placement",T4695,IF($A4695="site",SUMIF($C:$C,$C4695,$T:$T),IF($A4695="user",SUMIF($B:$B,$B4695,$T:$T),SUM($T:$T))))</f>
        <v>3.9</v>
      </c>
      <c r="V4695" s="27">
        <f>U4695/J4695</f>
        <v>0.15</v>
      </c>
    </row>
    <row r="4696" spans="1:22" hidden="1" x14ac:dyDescent="0.3">
      <c r="A4696" s="23" t="s">
        <v>14</v>
      </c>
      <c r="B4696" s="23" t="s">
        <v>10007</v>
      </c>
      <c r="C4696" s="23" t="s">
        <v>10008</v>
      </c>
      <c r="D4696" s="23" t="s">
        <v>10685</v>
      </c>
      <c r="E4696" s="23" t="s">
        <v>10686</v>
      </c>
      <c r="F4696" s="27">
        <v>0.25</v>
      </c>
      <c r="G4696" s="24">
        <v>0</v>
      </c>
      <c r="H4696" s="25">
        <v>6.0815999999999999</v>
      </c>
      <c r="I4696" s="25">
        <v>0.64790000000000003</v>
      </c>
      <c r="J4696" s="26">
        <v>26</v>
      </c>
      <c r="K4696" s="26">
        <v>6</v>
      </c>
      <c r="L4696" s="27">
        <v>0.1065</v>
      </c>
      <c r="M4696" s="28">
        <v>1.33973539</v>
      </c>
      <c r="N4696" s="29">
        <v>1</v>
      </c>
      <c r="O4696" s="31" t="s">
        <v>12</v>
      </c>
      <c r="P4696" s="31">
        <v>0.25358394919999999</v>
      </c>
      <c r="Q4696" s="31">
        <v>0.249999999999999</v>
      </c>
      <c r="R4696" s="42"/>
      <c r="S4696" s="27">
        <f>IF(A4696="placement",MIN(P4696,IF(R4696="",Q4696,R4696)),"")</f>
        <v>0.249999999999999</v>
      </c>
      <c r="T4696" s="28">
        <f>IF($A4696="placement",S4696*J4696,"")</f>
        <v>6.4999999999999742</v>
      </c>
      <c r="U4696" s="26">
        <f>IF($A4696="placement",T4696,IF($A4696="site",SUMIF($C:$C,$C4696,$T:$T),IF($A4696="user",SUMIF($B:$B,$B4696,$T:$T),SUM($T:$T))))</f>
        <v>6.4999999999999742</v>
      </c>
      <c r="V4696" s="27">
        <f>U4696/J4696</f>
        <v>0.249999999999999</v>
      </c>
    </row>
    <row r="4697" spans="1:22" hidden="1" x14ac:dyDescent="0.3">
      <c r="A4697" s="23" t="s">
        <v>14</v>
      </c>
      <c r="B4697" s="23" t="s">
        <v>2619</v>
      </c>
      <c r="C4697" s="23" t="s">
        <v>2621</v>
      </c>
      <c r="D4697" s="23" t="s">
        <v>2805</v>
      </c>
      <c r="E4697" s="23" t="s">
        <v>2806</v>
      </c>
      <c r="F4697" s="27">
        <v>0.25</v>
      </c>
      <c r="G4697" s="24">
        <v>1</v>
      </c>
      <c r="H4697" s="25">
        <v>51.540700000000001</v>
      </c>
      <c r="I4697" s="25">
        <v>1.8068</v>
      </c>
      <c r="J4697" s="26">
        <v>26</v>
      </c>
      <c r="K4697" s="26">
        <v>7</v>
      </c>
      <c r="L4697" s="27">
        <v>3.5099999999999999E-2</v>
      </c>
      <c r="M4697" s="28">
        <v>0.48136785999999998</v>
      </c>
      <c r="N4697" s="29">
        <v>0.3</v>
      </c>
      <c r="O4697" s="31" t="s">
        <v>12</v>
      </c>
      <c r="P4697" s="31">
        <v>0.37677600570000003</v>
      </c>
      <c r="Q4697" s="31">
        <v>0.25</v>
      </c>
      <c r="R4697" s="42"/>
      <c r="S4697" s="27">
        <f>IF(A4697="placement",MIN(P4697,IF(R4697="",Q4697,R4697)),"")</f>
        <v>0.25</v>
      </c>
      <c r="T4697" s="28">
        <f>IF($A4697="placement",S4697*J4697,"")</f>
        <v>6.5</v>
      </c>
      <c r="U4697" s="26">
        <f>IF($A4697="placement",T4697,IF($A4697="site",SUMIF($C:$C,$C4697,$T:$T),IF($A4697="user",SUMIF($B:$B,$B4697,$T:$T),SUM($T:$T))))</f>
        <v>6.5</v>
      </c>
      <c r="V4697" s="27">
        <f>U4697/J4697</f>
        <v>0.25</v>
      </c>
    </row>
    <row r="4698" spans="1:22" hidden="1" x14ac:dyDescent="0.3">
      <c r="A4698" s="23" t="s">
        <v>14</v>
      </c>
      <c r="B4698" s="23" t="s">
        <v>3011</v>
      </c>
      <c r="C4698" s="23" t="s">
        <v>3013</v>
      </c>
      <c r="D4698" s="23" t="s">
        <v>3014</v>
      </c>
      <c r="E4698" s="23" t="s">
        <v>3012</v>
      </c>
      <c r="F4698" s="27">
        <v>0.25</v>
      </c>
      <c r="G4698" s="24">
        <v>0</v>
      </c>
      <c r="H4698" s="25">
        <v>1.4340999999999999</v>
      </c>
      <c r="I4698" s="25">
        <v>0.93610000000000004</v>
      </c>
      <c r="J4698" s="26">
        <v>26</v>
      </c>
      <c r="K4698" s="26">
        <v>7</v>
      </c>
      <c r="L4698" s="27">
        <v>0.65269999999999995</v>
      </c>
      <c r="M4698" s="28">
        <v>0.93543686000000004</v>
      </c>
      <c r="N4698" s="29">
        <v>0.52</v>
      </c>
      <c r="O4698" s="31" t="s">
        <v>12</v>
      </c>
      <c r="P4698" s="31">
        <v>0.44410999359999997</v>
      </c>
      <c r="Q4698" s="31">
        <v>0.249999999999999</v>
      </c>
      <c r="R4698" s="42"/>
      <c r="S4698" s="27">
        <f>IF(A4698="placement",MIN(P4698,IF(R4698="",Q4698,R4698)),"")</f>
        <v>0.249999999999999</v>
      </c>
      <c r="T4698" s="28">
        <f>IF($A4698="placement",S4698*J4698,"")</f>
        <v>6.4999999999999742</v>
      </c>
      <c r="U4698" s="26">
        <f>IF($A4698="placement",T4698,IF($A4698="site",SUMIF($C:$C,$C4698,$T:$T),IF($A4698="user",SUMIF($B:$B,$B4698,$T:$T),SUM($T:$T))))</f>
        <v>6.4999999999999742</v>
      </c>
      <c r="V4698" s="27">
        <f>U4698/J4698</f>
        <v>0.249999999999999</v>
      </c>
    </row>
    <row r="4699" spans="1:22" hidden="1" x14ac:dyDescent="0.3">
      <c r="A4699" s="17" t="s">
        <v>13</v>
      </c>
      <c r="B4699" s="17" t="s">
        <v>3011</v>
      </c>
      <c r="C4699" s="17" t="s">
        <v>3013</v>
      </c>
      <c r="D4699" s="17" t="s">
        <v>9898</v>
      </c>
      <c r="E4699" s="17"/>
      <c r="F4699" s="18">
        <v>0.25</v>
      </c>
      <c r="G4699" s="36">
        <v>0</v>
      </c>
      <c r="H4699" s="37">
        <v>1.4349000000000001</v>
      </c>
      <c r="I4699" s="37">
        <v>0.93610000000000004</v>
      </c>
      <c r="J4699" s="19">
        <v>26</v>
      </c>
      <c r="K4699" s="19">
        <v>7</v>
      </c>
      <c r="L4699" s="18">
        <v>0.65239999999999998</v>
      </c>
      <c r="M4699" s="20">
        <v>0.93543686000000004</v>
      </c>
      <c r="N4699" s="21">
        <v>0.52</v>
      </c>
      <c r="O4699" s="22"/>
      <c r="P4699" s="22">
        <v>0.44410999359999997</v>
      </c>
      <c r="Q4699" s="22">
        <v>0.249999999999999</v>
      </c>
      <c r="R4699" s="43"/>
      <c r="S4699" s="18" t="str">
        <f>IF(A4699="placement",MIN(P4699,IF(R4699="",Q4699,R4699)),"")</f>
        <v/>
      </c>
      <c r="T4699" s="20" t="str">
        <f>IF($A4699="placement",S4699*J4699,"")</f>
        <v/>
      </c>
      <c r="U4699" s="19">
        <f>IF($A4699="placement",T4699,IF($A4699="site",SUMIF($C:$C,$C4699,$T:$T),IF($A4699="user",SUMIF($B:$B,$B4699,$T:$T),SUM($T:$T))))</f>
        <v>6.4999999999999742</v>
      </c>
      <c r="V4699" s="18">
        <f>U4699/J4699</f>
        <v>0.249999999999999</v>
      </c>
    </row>
    <row r="4700" spans="1:22" hidden="1" x14ac:dyDescent="0.3">
      <c r="A4700" s="11" t="s">
        <v>10</v>
      </c>
      <c r="B4700" s="11" t="s">
        <v>3923</v>
      </c>
      <c r="C4700" s="11" t="s">
        <v>9898</v>
      </c>
      <c r="D4700" s="11" t="s">
        <v>9898</v>
      </c>
      <c r="E4700" s="11"/>
      <c r="F4700" s="12">
        <v>0.25</v>
      </c>
      <c r="G4700" s="33">
        <v>0</v>
      </c>
      <c r="H4700" s="34">
        <v>57.518999999999998</v>
      </c>
      <c r="I4700" s="34">
        <v>0.75839999999999996</v>
      </c>
      <c r="J4700" s="13">
        <v>26</v>
      </c>
      <c r="K4700" s="13">
        <v>6</v>
      </c>
      <c r="L4700" s="12">
        <v>1.32E-2</v>
      </c>
      <c r="M4700" s="14">
        <v>1.13976641</v>
      </c>
      <c r="N4700" s="15">
        <v>0.74432500000000001</v>
      </c>
      <c r="O4700" s="16"/>
      <c r="P4700" s="16">
        <v>0.34694952229999998</v>
      </c>
      <c r="Q4700" s="16">
        <v>0.25</v>
      </c>
      <c r="R4700" s="44"/>
      <c r="S4700" s="12" t="str">
        <f>IF(A4700="placement",MIN(P4700,IF(R4700="",Q4700,R4700)),"")</f>
        <v/>
      </c>
      <c r="T4700" s="14" t="str">
        <f>IF($A4700="placement",S4700*J4700,"")</f>
        <v/>
      </c>
      <c r="U4700" s="13">
        <f>IF($A4700="placement",T4700,IF($A4700="site",SUMIF($C:$C,$C4700,$T:$T),IF($A4700="user",SUMIF($B:$B,$B4700,$T:$T),SUM($T:$T))))</f>
        <v>4.5</v>
      </c>
      <c r="V4700" s="12">
        <f>U4700/J4700</f>
        <v>0.17307692307692307</v>
      </c>
    </row>
    <row r="4701" spans="1:22" hidden="1" x14ac:dyDescent="0.3">
      <c r="A4701" s="23" t="s">
        <v>14</v>
      </c>
      <c r="B4701" s="23" t="s">
        <v>3692</v>
      </c>
      <c r="C4701" s="23" t="s">
        <v>3693</v>
      </c>
      <c r="D4701" s="23" t="s">
        <v>3694</v>
      </c>
      <c r="E4701" s="23" t="s">
        <v>3695</v>
      </c>
      <c r="F4701" s="27">
        <v>0.25</v>
      </c>
      <c r="G4701" s="24">
        <v>0</v>
      </c>
      <c r="H4701" s="25">
        <v>3.0935999999999999</v>
      </c>
      <c r="I4701" s="25">
        <v>0.1411</v>
      </c>
      <c r="J4701" s="26">
        <v>26</v>
      </c>
      <c r="K4701" s="26">
        <v>5</v>
      </c>
      <c r="L4701" s="27">
        <v>4.5600000000000002E-2</v>
      </c>
      <c r="M4701" s="28">
        <v>6.0720506299999997</v>
      </c>
      <c r="N4701" s="29">
        <v>4.8499999999999996</v>
      </c>
      <c r="O4701" s="31" t="s">
        <v>12</v>
      </c>
      <c r="P4701" s="31">
        <v>0.2012583074</v>
      </c>
      <c r="Q4701" s="31">
        <v>0.201258307413923</v>
      </c>
      <c r="R4701" s="42"/>
      <c r="S4701" s="27">
        <f>IF(A4701="placement",MIN(P4701,IF(R4701="",Q4701,R4701)),"")</f>
        <v>0.2012583074</v>
      </c>
      <c r="T4701" s="28">
        <f>IF($A4701="placement",S4701*J4701,"")</f>
        <v>5.2327159924000002</v>
      </c>
      <c r="U4701" s="26">
        <f>IF($A4701="placement",T4701,IF($A4701="site",SUMIF($C:$C,$C4701,$T:$T),IF($A4701="user",SUMIF($B:$B,$B4701,$T:$T),SUM($T:$T))))</f>
        <v>5.2327159924000002</v>
      </c>
      <c r="V4701" s="27">
        <f>U4701/J4701</f>
        <v>0.2012583074</v>
      </c>
    </row>
    <row r="4702" spans="1:22" hidden="1" x14ac:dyDescent="0.3">
      <c r="A4702" s="17" t="s">
        <v>13</v>
      </c>
      <c r="B4702" s="17" t="s">
        <v>3692</v>
      </c>
      <c r="C4702" s="17" t="s">
        <v>3693</v>
      </c>
      <c r="D4702" s="17" t="s">
        <v>9898</v>
      </c>
      <c r="E4702" s="17"/>
      <c r="F4702" s="18">
        <v>0.25</v>
      </c>
      <c r="G4702" s="36">
        <v>0</v>
      </c>
      <c r="H4702" s="37">
        <v>3.0958000000000001</v>
      </c>
      <c r="I4702" s="37">
        <v>0.1411</v>
      </c>
      <c r="J4702" s="19">
        <v>26</v>
      </c>
      <c r="K4702" s="19">
        <v>5</v>
      </c>
      <c r="L4702" s="18">
        <v>4.5600000000000002E-2</v>
      </c>
      <c r="M4702" s="20">
        <v>6.0720506299999997</v>
      </c>
      <c r="N4702" s="21">
        <v>4.8499999999999996</v>
      </c>
      <c r="O4702" s="22"/>
      <c r="P4702" s="22">
        <v>0.2012583074</v>
      </c>
      <c r="Q4702" s="22">
        <v>0.201258307413923</v>
      </c>
      <c r="R4702" s="43"/>
      <c r="S4702" s="18" t="str">
        <f>IF(A4702="placement",MIN(P4702,IF(R4702="",Q4702,R4702)),"")</f>
        <v/>
      </c>
      <c r="T4702" s="20" t="str">
        <f>IF($A4702="placement",S4702*J4702,"")</f>
        <v/>
      </c>
      <c r="U4702" s="19">
        <f>IF($A4702="placement",T4702,IF($A4702="site",SUMIF($C:$C,$C4702,$T:$T),IF($A4702="user",SUMIF($B:$B,$B4702,$T:$T),SUM($T:$T))))</f>
        <v>5.2327159924000002</v>
      </c>
      <c r="V4702" s="18">
        <f>U4702/J4702</f>
        <v>0.2012583074</v>
      </c>
    </row>
    <row r="4703" spans="1:22" hidden="1" x14ac:dyDescent="0.3">
      <c r="A4703" s="11" t="s">
        <v>10</v>
      </c>
      <c r="B4703" s="11" t="s">
        <v>3692</v>
      </c>
      <c r="C4703" s="11" t="s">
        <v>9898</v>
      </c>
      <c r="D4703" s="11" t="s">
        <v>9898</v>
      </c>
      <c r="E4703" s="11"/>
      <c r="F4703" s="12">
        <v>0.25</v>
      </c>
      <c r="G4703" s="33">
        <v>0</v>
      </c>
      <c r="H4703" s="34">
        <v>3.0958000000000001</v>
      </c>
      <c r="I4703" s="34">
        <v>0.1411</v>
      </c>
      <c r="J4703" s="13">
        <v>26</v>
      </c>
      <c r="K4703" s="13">
        <v>5</v>
      </c>
      <c r="L4703" s="12">
        <v>4.5600000000000002E-2</v>
      </c>
      <c r="M4703" s="14">
        <v>6.0720506299999997</v>
      </c>
      <c r="N4703" s="15">
        <v>4.8499999999999996</v>
      </c>
      <c r="O4703" s="16"/>
      <c r="P4703" s="16">
        <v>0.2012583074</v>
      </c>
      <c r="Q4703" s="16">
        <v>0.201258307413923</v>
      </c>
      <c r="R4703" s="44"/>
      <c r="S4703" s="12" t="str">
        <f>IF(A4703="placement",MIN(P4703,IF(R4703="",Q4703,R4703)),"")</f>
        <v/>
      </c>
      <c r="T4703" s="14" t="str">
        <f>IF($A4703="placement",S4703*J4703,"")</f>
        <v/>
      </c>
      <c r="U4703" s="13">
        <f>IF($A4703="placement",T4703,IF($A4703="site",SUMIF($C:$C,$C4703,$T:$T),IF($A4703="user",SUMIF($B:$B,$B4703,$T:$T),SUM($T:$T))))</f>
        <v>5.2327159924000002</v>
      </c>
      <c r="V4703" s="12">
        <f>U4703/J4703</f>
        <v>0.2012583074</v>
      </c>
    </row>
    <row r="4704" spans="1:22" hidden="1" x14ac:dyDescent="0.3">
      <c r="A4704" s="23" t="s">
        <v>14</v>
      </c>
      <c r="B4704" s="23" t="s">
        <v>3822</v>
      </c>
      <c r="C4704" s="23" t="s">
        <v>3824</v>
      </c>
      <c r="D4704" s="23" t="s">
        <v>3835</v>
      </c>
      <c r="E4704" s="23" t="s">
        <v>3836</v>
      </c>
      <c r="F4704" s="27">
        <v>0.25</v>
      </c>
      <c r="G4704" s="24">
        <v>0</v>
      </c>
      <c r="H4704" s="25">
        <v>14.6167</v>
      </c>
      <c r="I4704" s="25">
        <v>5.4985999999999997</v>
      </c>
      <c r="J4704" s="26">
        <v>26</v>
      </c>
      <c r="K4704" s="26">
        <v>7</v>
      </c>
      <c r="L4704" s="27">
        <v>0.37619999999999998</v>
      </c>
      <c r="M4704" s="28">
        <v>0.15996103</v>
      </c>
      <c r="N4704" s="29">
        <v>0.01</v>
      </c>
      <c r="O4704" s="31" t="s">
        <v>42</v>
      </c>
      <c r="P4704" s="31">
        <v>0.93748477320000001</v>
      </c>
      <c r="Q4704" s="31">
        <v>0.249999999999999</v>
      </c>
      <c r="R4704" s="42"/>
      <c r="S4704" s="27">
        <f>IF(A4704="placement",MIN(P4704,IF(R4704="",Q4704,R4704)),"")</f>
        <v>0.249999999999999</v>
      </c>
      <c r="T4704" s="28">
        <f>IF($A4704="placement",S4704*J4704,"")</f>
        <v>6.4999999999999742</v>
      </c>
      <c r="U4704" s="26">
        <f>IF($A4704="placement",T4704,IF($A4704="site",SUMIF($C:$C,$C4704,$T:$T),IF($A4704="user",SUMIF($B:$B,$B4704,$T:$T),SUM($T:$T))))</f>
        <v>6.4999999999999742</v>
      </c>
      <c r="V4704" s="27">
        <f>U4704/J4704</f>
        <v>0.249999999999999</v>
      </c>
    </row>
    <row r="4705" spans="1:22" hidden="1" x14ac:dyDescent="0.3">
      <c r="A4705" s="23" t="s">
        <v>14</v>
      </c>
      <c r="B4705" s="23" t="s">
        <v>3879</v>
      </c>
      <c r="C4705" s="23" t="s">
        <v>3881</v>
      </c>
      <c r="D4705" s="23" t="s">
        <v>3882</v>
      </c>
      <c r="E4705" s="23" t="s">
        <v>3883</v>
      </c>
      <c r="F4705" s="27">
        <v>0.3</v>
      </c>
      <c r="G4705" s="24">
        <v>0</v>
      </c>
      <c r="H4705" s="25">
        <v>2.1375999999999999</v>
      </c>
      <c r="I4705" s="25">
        <v>0.87939999999999996</v>
      </c>
      <c r="J4705" s="26">
        <v>26</v>
      </c>
      <c r="K4705" s="26">
        <v>8</v>
      </c>
      <c r="L4705" s="27">
        <v>0.41139999999999999</v>
      </c>
      <c r="M4705" s="28">
        <v>1.0023150000000001</v>
      </c>
      <c r="N4705" s="29">
        <v>0.5</v>
      </c>
      <c r="O4705" s="31" t="s">
        <v>12</v>
      </c>
      <c r="P4705" s="31">
        <v>0.501154828</v>
      </c>
      <c r="Q4705" s="31">
        <v>0.29999999999999899</v>
      </c>
      <c r="R4705" s="42"/>
      <c r="S4705" s="27">
        <f>IF(A4705="placement",MIN(P4705,IF(R4705="",Q4705,R4705)),"")</f>
        <v>0.29999999999999899</v>
      </c>
      <c r="T4705" s="28">
        <f>IF($A4705="placement",S4705*J4705,"")</f>
        <v>7.7999999999999741</v>
      </c>
      <c r="U4705" s="26">
        <f>IF($A4705="placement",T4705,IF($A4705="site",SUMIF($C:$C,$C4705,$T:$T),IF($A4705="user",SUMIF($B:$B,$B4705,$T:$T),SUM($T:$T))))</f>
        <v>7.7999999999999741</v>
      </c>
      <c r="V4705" s="27">
        <f>U4705/J4705</f>
        <v>0.29999999999999899</v>
      </c>
    </row>
    <row r="4706" spans="1:22" hidden="1" x14ac:dyDescent="0.3">
      <c r="A4706" s="17" t="s">
        <v>13</v>
      </c>
      <c r="B4706" s="17" t="s">
        <v>3923</v>
      </c>
      <c r="C4706" s="17" t="s">
        <v>3924</v>
      </c>
      <c r="D4706" s="17" t="s">
        <v>9898</v>
      </c>
      <c r="E4706" s="17"/>
      <c r="F4706" s="18">
        <v>0.25</v>
      </c>
      <c r="G4706" s="36">
        <v>0</v>
      </c>
      <c r="H4706" s="37">
        <v>57.518999999999998</v>
      </c>
      <c r="I4706" s="37">
        <v>0.75839999999999996</v>
      </c>
      <c r="J4706" s="19">
        <v>26</v>
      </c>
      <c r="K4706" s="19">
        <v>6</v>
      </c>
      <c r="L4706" s="18">
        <v>1.32E-2</v>
      </c>
      <c r="M4706" s="20">
        <v>1.13976641</v>
      </c>
      <c r="N4706" s="21">
        <v>0.74432500000000001</v>
      </c>
      <c r="O4706" s="22"/>
      <c r="P4706" s="22">
        <v>0.34694952229999998</v>
      </c>
      <c r="Q4706" s="22">
        <v>0.25</v>
      </c>
      <c r="R4706" s="43"/>
      <c r="S4706" s="18" t="str">
        <f>IF(A4706="placement",MIN(P4706,IF(R4706="",Q4706,R4706)),"")</f>
        <v/>
      </c>
      <c r="T4706" s="20" t="str">
        <f>IF($A4706="placement",S4706*J4706,"")</f>
        <v/>
      </c>
      <c r="U4706" s="19">
        <f>IF($A4706="placement",T4706,IF($A4706="site",SUMIF($C:$C,$C4706,$T:$T),IF($A4706="user",SUMIF($B:$B,$B4706,$T:$T),SUM($T:$T))))</f>
        <v>4.5</v>
      </c>
      <c r="V4706" s="18">
        <f>U4706/J4706</f>
        <v>0.17307692307692307</v>
      </c>
    </row>
    <row r="4707" spans="1:22" hidden="1" x14ac:dyDescent="0.3">
      <c r="A4707" s="11" t="s">
        <v>10</v>
      </c>
      <c r="B4707" s="11" t="s">
        <v>3011</v>
      </c>
      <c r="C4707" s="11" t="s">
        <v>9898</v>
      </c>
      <c r="D4707" s="11" t="s">
        <v>9898</v>
      </c>
      <c r="E4707" s="11"/>
      <c r="F4707" s="12">
        <v>0.25</v>
      </c>
      <c r="G4707" s="33">
        <v>0</v>
      </c>
      <c r="H4707" s="34">
        <v>1.4349000000000001</v>
      </c>
      <c r="I4707" s="34">
        <v>0.93610000000000004</v>
      </c>
      <c r="J4707" s="13">
        <v>26</v>
      </c>
      <c r="K4707" s="13">
        <v>7</v>
      </c>
      <c r="L4707" s="12">
        <v>0.65239999999999998</v>
      </c>
      <c r="M4707" s="14">
        <v>0.93543686000000004</v>
      </c>
      <c r="N4707" s="15">
        <v>0.52</v>
      </c>
      <c r="O4707" s="16"/>
      <c r="P4707" s="16">
        <v>0.44410999359999997</v>
      </c>
      <c r="Q4707" s="16">
        <v>0.249999999999999</v>
      </c>
      <c r="R4707" s="44"/>
      <c r="S4707" s="12" t="str">
        <f>IF(A4707="placement",MIN(P4707,IF(R4707="",Q4707,R4707)),"")</f>
        <v/>
      </c>
      <c r="T4707" s="14" t="str">
        <f>IF($A4707="placement",S4707*J4707,"")</f>
        <v/>
      </c>
      <c r="U4707" s="13">
        <f>IF($A4707="placement",T4707,IF($A4707="site",SUMIF($C:$C,$C4707,$T:$T),IF($A4707="user",SUMIF($B:$B,$B4707,$T:$T),SUM($T:$T))))</f>
        <v>6.4999999999999742</v>
      </c>
      <c r="V4707" s="12">
        <f>U4707/J4707</f>
        <v>0.249999999999999</v>
      </c>
    </row>
    <row r="4708" spans="1:22" hidden="1" x14ac:dyDescent="0.3">
      <c r="A4708" s="23" t="s">
        <v>14</v>
      </c>
      <c r="B4708" s="23" t="s">
        <v>5021</v>
      </c>
      <c r="C4708" s="23" t="s">
        <v>5023</v>
      </c>
      <c r="D4708" s="32" t="s">
        <v>5070</v>
      </c>
      <c r="E4708" s="23" t="s">
        <v>5071</v>
      </c>
      <c r="F4708" s="27">
        <v>0.25</v>
      </c>
      <c r="G4708" s="24">
        <v>0</v>
      </c>
      <c r="H4708" s="25">
        <v>42.602699999999999</v>
      </c>
      <c r="I4708" s="25">
        <v>2.1991000000000001</v>
      </c>
      <c r="J4708" s="26">
        <v>26</v>
      </c>
      <c r="K4708" s="26">
        <v>6</v>
      </c>
      <c r="L4708" s="27">
        <v>5.16E-2</v>
      </c>
      <c r="M4708" s="28">
        <v>0.39334784</v>
      </c>
      <c r="N4708" s="29">
        <v>0.25</v>
      </c>
      <c r="O4708" s="31" t="s">
        <v>12</v>
      </c>
      <c r="P4708" s="31">
        <v>0.364430223</v>
      </c>
      <c r="Q4708" s="31">
        <v>0.25</v>
      </c>
      <c r="R4708" s="42"/>
      <c r="S4708" s="27">
        <f>IF(A4708="placement",MIN(P4708,IF(R4708="",Q4708,R4708)),"")</f>
        <v>0.25</v>
      </c>
      <c r="T4708" s="28">
        <f>IF($A4708="placement",S4708*J4708,"")</f>
        <v>6.5</v>
      </c>
      <c r="U4708" s="26">
        <f>IF($A4708="placement",T4708,IF($A4708="site",SUMIF($C:$C,$C4708,$T:$T),IF($A4708="user",SUMIF($B:$B,$B4708,$T:$T),SUM($T:$T))))</f>
        <v>6.5</v>
      </c>
      <c r="V4708" s="27">
        <f>U4708/J4708</f>
        <v>0.25</v>
      </c>
    </row>
    <row r="4709" spans="1:22" hidden="1" x14ac:dyDescent="0.3">
      <c r="A4709" s="23" t="s">
        <v>14</v>
      </c>
      <c r="B4709" s="23" t="s">
        <v>5021</v>
      </c>
      <c r="C4709" s="23" t="s">
        <v>5023</v>
      </c>
      <c r="D4709" s="23" t="s">
        <v>5110</v>
      </c>
      <c r="E4709" s="23" t="s">
        <v>5111</v>
      </c>
      <c r="F4709" s="27">
        <v>0.25</v>
      </c>
      <c r="G4709" s="24">
        <v>0</v>
      </c>
      <c r="H4709" s="25">
        <v>12.5124</v>
      </c>
      <c r="I4709" s="25">
        <v>3.2784</v>
      </c>
      <c r="J4709" s="26">
        <v>26</v>
      </c>
      <c r="K4709" s="26">
        <v>6</v>
      </c>
      <c r="L4709" s="27">
        <v>0.26200000000000001</v>
      </c>
      <c r="M4709" s="28">
        <v>0.26362071999999998</v>
      </c>
      <c r="N4709" s="29">
        <v>0.1</v>
      </c>
      <c r="O4709" s="31" t="s">
        <v>12</v>
      </c>
      <c r="P4709" s="31">
        <v>0.62066714050000005</v>
      </c>
      <c r="Q4709" s="31">
        <v>0.25</v>
      </c>
      <c r="R4709" s="42"/>
      <c r="S4709" s="27">
        <f>IF(A4709="placement",MIN(P4709,IF(R4709="",Q4709,R4709)),"")</f>
        <v>0.25</v>
      </c>
      <c r="T4709" s="28">
        <f>IF($A4709="placement",S4709*J4709,"")</f>
        <v>6.5</v>
      </c>
      <c r="U4709" s="26">
        <f>IF($A4709="placement",T4709,IF($A4709="site",SUMIF($C:$C,$C4709,$T:$T),IF($A4709="user",SUMIF($B:$B,$B4709,$T:$T),SUM($T:$T))))</f>
        <v>6.5</v>
      </c>
      <c r="V4709" s="27">
        <f>U4709/J4709</f>
        <v>0.25</v>
      </c>
    </row>
    <row r="4710" spans="1:22" hidden="1" x14ac:dyDescent="0.3">
      <c r="A4710" s="23" t="s">
        <v>14</v>
      </c>
      <c r="B4710" s="23" t="s">
        <v>5623</v>
      </c>
      <c r="C4710" s="23" t="s">
        <v>5625</v>
      </c>
      <c r="D4710" s="32" t="s">
        <v>5628</v>
      </c>
      <c r="E4710" s="23" t="s">
        <v>5629</v>
      </c>
      <c r="F4710" s="27">
        <v>0.25</v>
      </c>
      <c r="G4710" s="24">
        <v>0</v>
      </c>
      <c r="H4710" s="25">
        <v>3.5600999999999998</v>
      </c>
      <c r="I4710" s="25">
        <v>0.96040000000000003</v>
      </c>
      <c r="J4710" s="26">
        <v>26</v>
      </c>
      <c r="K4710" s="26">
        <v>6</v>
      </c>
      <c r="L4710" s="27">
        <v>0.26979999999999998</v>
      </c>
      <c r="M4710" s="28">
        <v>0.89686896000000005</v>
      </c>
      <c r="N4710" s="29">
        <v>0.6</v>
      </c>
      <c r="O4710" s="31" t="s">
        <v>42</v>
      </c>
      <c r="P4710" s="31">
        <v>0.33100594560000002</v>
      </c>
      <c r="Q4710" s="31">
        <v>0.25</v>
      </c>
      <c r="R4710" s="42"/>
      <c r="S4710" s="27">
        <f>IF(A4710="placement",MIN(P4710,IF(R4710="",Q4710,R4710)),"")</f>
        <v>0.25</v>
      </c>
      <c r="T4710" s="28">
        <f>IF($A4710="placement",S4710*J4710,"")</f>
        <v>6.5</v>
      </c>
      <c r="U4710" s="26">
        <f>IF($A4710="placement",T4710,IF($A4710="site",SUMIF($C:$C,$C4710,$T:$T),IF($A4710="user",SUMIF($B:$B,$B4710,$T:$T),SUM($T:$T))))</f>
        <v>6.5</v>
      </c>
      <c r="V4710" s="27">
        <f>U4710/J4710</f>
        <v>0.25</v>
      </c>
    </row>
    <row r="4711" spans="1:22" hidden="1" x14ac:dyDescent="0.3">
      <c r="A4711" s="23" t="s">
        <v>14</v>
      </c>
      <c r="B4711" s="23" t="s">
        <v>5764</v>
      </c>
      <c r="C4711" s="23" t="s">
        <v>5766</v>
      </c>
      <c r="D4711" s="23" t="s">
        <v>5947</v>
      </c>
      <c r="E4711" s="23" t="s">
        <v>5948</v>
      </c>
      <c r="F4711" s="27">
        <v>0.25</v>
      </c>
      <c r="G4711" s="24">
        <v>0</v>
      </c>
      <c r="H4711" s="25">
        <v>3.5099</v>
      </c>
      <c r="I4711" s="25">
        <v>0.71630000000000005</v>
      </c>
      <c r="J4711" s="26">
        <v>26</v>
      </c>
      <c r="K4711" s="26">
        <v>6</v>
      </c>
      <c r="L4711" s="27">
        <v>0.2041</v>
      </c>
      <c r="M4711" s="28">
        <v>1.2074591100000001</v>
      </c>
      <c r="N4711" s="29">
        <v>0.8</v>
      </c>
      <c r="O4711" s="31" t="s">
        <v>12</v>
      </c>
      <c r="P4711" s="31">
        <v>0.33745168640000001</v>
      </c>
      <c r="Q4711" s="31">
        <v>0.25</v>
      </c>
      <c r="R4711" s="42"/>
      <c r="S4711" s="27">
        <f>IF(A4711="placement",MIN(P4711,IF(R4711="",Q4711,R4711)),"")</f>
        <v>0.25</v>
      </c>
      <c r="T4711" s="28">
        <f>IF($A4711="placement",S4711*J4711,"")</f>
        <v>6.5</v>
      </c>
      <c r="U4711" s="26">
        <f>IF($A4711="placement",T4711,IF($A4711="site",SUMIF($C:$C,$C4711,$T:$T),IF($A4711="user",SUMIF($B:$B,$B4711,$T:$T),SUM($T:$T))))</f>
        <v>6.5</v>
      </c>
      <c r="V4711" s="27">
        <f>U4711/J4711</f>
        <v>0.25</v>
      </c>
    </row>
    <row r="4712" spans="1:22" hidden="1" x14ac:dyDescent="0.3">
      <c r="A4712" s="23" t="s">
        <v>14</v>
      </c>
      <c r="B4712" s="23" t="s">
        <v>6244</v>
      </c>
      <c r="C4712" s="23" t="s">
        <v>6245</v>
      </c>
      <c r="D4712" s="32" t="s">
        <v>6271</v>
      </c>
      <c r="E4712" s="23" t="s">
        <v>6272</v>
      </c>
      <c r="F4712" s="27">
        <v>0.25</v>
      </c>
      <c r="G4712" s="24">
        <v>0</v>
      </c>
      <c r="H4712" s="25">
        <v>3.1974</v>
      </c>
      <c r="I4712" s="25">
        <v>0.44209999999999999</v>
      </c>
      <c r="J4712" s="26">
        <v>26</v>
      </c>
      <c r="K4712" s="26">
        <v>6</v>
      </c>
      <c r="L4712" s="27">
        <v>0.13830000000000001</v>
      </c>
      <c r="M4712" s="28">
        <v>1.9280775400000001</v>
      </c>
      <c r="N4712" s="29">
        <v>0.5</v>
      </c>
      <c r="O4712" s="31" t="s">
        <v>12</v>
      </c>
      <c r="P4712" s="31">
        <v>0.74067433049999998</v>
      </c>
      <c r="Q4712" s="31">
        <v>0.249999999999999</v>
      </c>
      <c r="R4712" s="42"/>
      <c r="S4712" s="27">
        <f>IF(A4712="placement",MIN(P4712,IF(R4712="",Q4712,R4712)),"")</f>
        <v>0.249999999999999</v>
      </c>
      <c r="T4712" s="28">
        <f>IF($A4712="placement",S4712*J4712,"")</f>
        <v>6.4999999999999742</v>
      </c>
      <c r="U4712" s="26">
        <f>IF($A4712="placement",T4712,IF($A4712="site",SUMIF($C:$C,$C4712,$T:$T),IF($A4712="user",SUMIF($B:$B,$B4712,$T:$T),SUM($T:$T))))</f>
        <v>6.4999999999999742</v>
      </c>
      <c r="V4712" s="27">
        <f>U4712/J4712</f>
        <v>0.249999999999999</v>
      </c>
    </row>
    <row r="4713" spans="1:22" hidden="1" x14ac:dyDescent="0.3">
      <c r="A4713" s="23" t="s">
        <v>14</v>
      </c>
      <c r="B4713" s="23" t="s">
        <v>6451</v>
      </c>
      <c r="C4713" s="23" t="s">
        <v>6453</v>
      </c>
      <c r="D4713" s="23" t="s">
        <v>6454</v>
      </c>
      <c r="E4713" s="23" t="s">
        <v>6455</v>
      </c>
      <c r="F4713" s="27">
        <v>0.25</v>
      </c>
      <c r="G4713" s="24">
        <v>0</v>
      </c>
      <c r="H4713" s="25">
        <v>12.0037</v>
      </c>
      <c r="I4713" s="25">
        <v>1.9362999999999999</v>
      </c>
      <c r="J4713" s="26">
        <v>26</v>
      </c>
      <c r="K4713" s="26">
        <v>7</v>
      </c>
      <c r="L4713" s="27">
        <v>0.1613</v>
      </c>
      <c r="M4713" s="28">
        <v>0.45015494</v>
      </c>
      <c r="N4713" s="29">
        <v>0.27</v>
      </c>
      <c r="O4713" s="31" t="s">
        <v>42</v>
      </c>
      <c r="P4713" s="31">
        <v>0.40020651000000002</v>
      </c>
      <c r="Q4713" s="31">
        <v>0.25</v>
      </c>
      <c r="R4713" s="42"/>
      <c r="S4713" s="27">
        <f>IF(A4713="placement",MIN(P4713,IF(R4713="",Q4713,R4713)),"")</f>
        <v>0.25</v>
      </c>
      <c r="T4713" s="28">
        <f>IF($A4713="placement",S4713*J4713,"")</f>
        <v>6.5</v>
      </c>
      <c r="U4713" s="26">
        <f>IF($A4713="placement",T4713,IF($A4713="site",SUMIF($C:$C,$C4713,$T:$T),IF($A4713="user",SUMIF($B:$B,$B4713,$T:$T),SUM($T:$T))))</f>
        <v>6.5</v>
      </c>
      <c r="V4713" s="27">
        <f>U4713/J4713</f>
        <v>0.25</v>
      </c>
    </row>
    <row r="4714" spans="1:22" hidden="1" x14ac:dyDescent="0.3">
      <c r="A4714" s="23" t="s">
        <v>14</v>
      </c>
      <c r="B4714" s="23" t="s">
        <v>6638</v>
      </c>
      <c r="C4714" s="23" t="s">
        <v>6639</v>
      </c>
      <c r="D4714" s="23" t="s">
        <v>11012</v>
      </c>
      <c r="E4714" s="23" t="s">
        <v>11013</v>
      </c>
      <c r="F4714" s="27">
        <v>0.25</v>
      </c>
      <c r="G4714" s="24">
        <v>0</v>
      </c>
      <c r="H4714" s="25">
        <v>4.8117999999999999</v>
      </c>
      <c r="I4714" s="25">
        <v>0.68140000000000001</v>
      </c>
      <c r="J4714" s="26">
        <v>26</v>
      </c>
      <c r="K4714" s="26">
        <v>4</v>
      </c>
      <c r="L4714" s="27">
        <v>0.1416</v>
      </c>
      <c r="M4714" s="28">
        <v>1.26513261</v>
      </c>
      <c r="N4714" s="29">
        <v>1.05</v>
      </c>
      <c r="O4714" s="31" t="s">
        <v>12</v>
      </c>
      <c r="P4714" s="31">
        <v>0.17004748049999999</v>
      </c>
      <c r="Q4714" s="31">
        <v>0.17004748054789001</v>
      </c>
      <c r="R4714" s="42"/>
      <c r="S4714" s="27">
        <f>IF(A4714="placement",MIN(P4714,IF(R4714="",Q4714,R4714)),"")</f>
        <v>0.17004748049999999</v>
      </c>
      <c r="T4714" s="28">
        <f>IF($A4714="placement",S4714*J4714,"")</f>
        <v>4.421234493</v>
      </c>
      <c r="U4714" s="26">
        <f>IF($A4714="placement",T4714,IF($A4714="site",SUMIF($C:$C,$C4714,$T:$T),IF($A4714="user",SUMIF($B:$B,$B4714,$T:$T),SUM($T:$T))))</f>
        <v>4.421234493</v>
      </c>
      <c r="V4714" s="27">
        <f>U4714/J4714</f>
        <v>0.17004748050000001</v>
      </c>
    </row>
    <row r="4715" spans="1:22" hidden="1" x14ac:dyDescent="0.3">
      <c r="A4715" s="23" t="s">
        <v>14</v>
      </c>
      <c r="B4715" s="23" t="s">
        <v>7153</v>
      </c>
      <c r="C4715" s="23" t="s">
        <v>7155</v>
      </c>
      <c r="D4715" s="23" t="s">
        <v>7188</v>
      </c>
      <c r="E4715" s="23" t="s">
        <v>7189</v>
      </c>
      <c r="F4715" s="27">
        <v>0.25</v>
      </c>
      <c r="G4715" s="24">
        <v>0</v>
      </c>
      <c r="H4715" s="25">
        <v>6.6744000000000003</v>
      </c>
      <c r="I4715" s="25">
        <v>2.3237000000000001</v>
      </c>
      <c r="J4715" s="26">
        <v>26</v>
      </c>
      <c r="K4715" s="26">
        <v>6</v>
      </c>
      <c r="L4715" s="27">
        <v>0.34820000000000001</v>
      </c>
      <c r="M4715" s="28">
        <v>0.36735828999999998</v>
      </c>
      <c r="N4715" s="29">
        <v>0.15</v>
      </c>
      <c r="O4715" s="31" t="s">
        <v>12</v>
      </c>
      <c r="P4715" s="31">
        <v>0.59167928780000001</v>
      </c>
      <c r="Q4715" s="31">
        <v>0.25</v>
      </c>
      <c r="R4715" s="42"/>
      <c r="S4715" s="27">
        <f>IF(A4715="placement",MIN(P4715,IF(R4715="",Q4715,R4715)),"")</f>
        <v>0.25</v>
      </c>
      <c r="T4715" s="28">
        <f>IF($A4715="placement",S4715*J4715,"")</f>
        <v>6.5</v>
      </c>
      <c r="U4715" s="26">
        <f>IF($A4715="placement",T4715,IF($A4715="site",SUMIF($C:$C,$C4715,$T:$T),IF($A4715="user",SUMIF($B:$B,$B4715,$T:$T),SUM($T:$T))))</f>
        <v>6.5</v>
      </c>
      <c r="V4715" s="27">
        <f>U4715/J4715</f>
        <v>0.25</v>
      </c>
    </row>
    <row r="4716" spans="1:22" hidden="1" x14ac:dyDescent="0.3">
      <c r="A4716" s="23" t="s">
        <v>14</v>
      </c>
      <c r="B4716" s="23" t="s">
        <v>7446</v>
      </c>
      <c r="C4716" s="23" t="s">
        <v>7448</v>
      </c>
      <c r="D4716" s="23" t="s">
        <v>7457</v>
      </c>
      <c r="E4716" s="23" t="s">
        <v>7447</v>
      </c>
      <c r="F4716" s="27">
        <v>0.25</v>
      </c>
      <c r="G4716" s="24">
        <v>0</v>
      </c>
      <c r="H4716" s="25">
        <v>25.343599999999999</v>
      </c>
      <c r="I4716" s="25">
        <v>1.0005999999999999</v>
      </c>
      <c r="J4716" s="26">
        <v>26</v>
      </c>
      <c r="K4716" s="26">
        <v>7</v>
      </c>
      <c r="L4716" s="27">
        <v>3.95E-2</v>
      </c>
      <c r="M4716" s="28">
        <v>0.88236722000000001</v>
      </c>
      <c r="N4716" s="29">
        <v>0.6</v>
      </c>
      <c r="O4716" s="31" t="s">
        <v>42</v>
      </c>
      <c r="P4716" s="31">
        <v>0.32001100310000002</v>
      </c>
      <c r="Q4716" s="31">
        <v>0.25</v>
      </c>
      <c r="R4716" s="42"/>
      <c r="S4716" s="27">
        <f>IF(A4716="placement",MIN(P4716,IF(R4716="",Q4716,R4716)),"")</f>
        <v>0.25</v>
      </c>
      <c r="T4716" s="28">
        <f>IF($A4716="placement",S4716*J4716,"")</f>
        <v>6.5</v>
      </c>
      <c r="U4716" s="26">
        <f>IF($A4716="placement",T4716,IF($A4716="site",SUMIF($C:$C,$C4716,$T:$T),IF($A4716="user",SUMIF($B:$B,$B4716,$T:$T),SUM($T:$T))))</f>
        <v>6.5</v>
      </c>
      <c r="V4716" s="27">
        <f>U4716/J4716</f>
        <v>0.25</v>
      </c>
    </row>
    <row r="4717" spans="1:22" hidden="1" x14ac:dyDescent="0.3">
      <c r="A4717" s="23" t="s">
        <v>14</v>
      </c>
      <c r="B4717" s="23" t="s">
        <v>7472</v>
      </c>
      <c r="C4717" s="23" t="s">
        <v>7473</v>
      </c>
      <c r="D4717" s="23" t="s">
        <v>7602</v>
      </c>
      <c r="E4717" s="23" t="s">
        <v>7603</v>
      </c>
      <c r="F4717" s="27">
        <v>0.25</v>
      </c>
      <c r="G4717" s="24">
        <v>0</v>
      </c>
      <c r="H4717" s="25">
        <v>2.1076000000000001</v>
      </c>
      <c r="I4717" s="25">
        <v>0.32769999999999999</v>
      </c>
      <c r="J4717" s="26">
        <v>26</v>
      </c>
      <c r="K4717" s="26">
        <v>4</v>
      </c>
      <c r="L4717" s="27">
        <v>0.1555</v>
      </c>
      <c r="M4717" s="28">
        <v>2.67288579</v>
      </c>
      <c r="N4717" s="29">
        <v>2.25</v>
      </c>
      <c r="O4717" s="31" t="s">
        <v>42</v>
      </c>
      <c r="P4717" s="31">
        <v>0.15821319070000001</v>
      </c>
      <c r="Q4717" s="31">
        <v>0.15821319068432299</v>
      </c>
      <c r="R4717" s="42"/>
      <c r="S4717" s="27">
        <f>IF(A4717="placement",MIN(P4717,IF(R4717="",Q4717,R4717)),"")</f>
        <v>0.15821319068432299</v>
      </c>
      <c r="T4717" s="28">
        <f>IF($A4717="placement",S4717*J4717,"")</f>
        <v>4.1135429577923981</v>
      </c>
      <c r="U4717" s="26">
        <f>IF($A4717="placement",T4717,IF($A4717="site",SUMIF($C:$C,$C4717,$T:$T),IF($A4717="user",SUMIF($B:$B,$B4717,$T:$T),SUM($T:$T))))</f>
        <v>4.1135429577923981</v>
      </c>
      <c r="V4717" s="27">
        <f>U4717/J4717</f>
        <v>0.15821319068432299</v>
      </c>
    </row>
    <row r="4718" spans="1:22" hidden="1" x14ac:dyDescent="0.3">
      <c r="A4718" s="23" t="s">
        <v>14</v>
      </c>
      <c r="B4718" s="23" t="s">
        <v>7689</v>
      </c>
      <c r="C4718" s="23" t="s">
        <v>7690</v>
      </c>
      <c r="D4718" s="23" t="s">
        <v>7797</v>
      </c>
      <c r="E4718" s="23" t="s">
        <v>7798</v>
      </c>
      <c r="F4718" s="27">
        <v>0.1</v>
      </c>
      <c r="G4718" s="24">
        <v>0</v>
      </c>
      <c r="H4718" s="25">
        <v>8.3925000000000001</v>
      </c>
      <c r="I4718" s="25">
        <v>1.3261000000000001</v>
      </c>
      <c r="J4718" s="26">
        <v>26</v>
      </c>
      <c r="K4718" s="26">
        <v>3</v>
      </c>
      <c r="L4718" s="27">
        <v>0.158</v>
      </c>
      <c r="M4718" s="28">
        <v>0.64328574999999999</v>
      </c>
      <c r="N4718" s="29">
        <v>0.45</v>
      </c>
      <c r="O4718" s="31" t="s">
        <v>42</v>
      </c>
      <c r="P4718" s="31">
        <v>0.30046639759999999</v>
      </c>
      <c r="Q4718" s="31">
        <v>9.9999999999999895E-2</v>
      </c>
      <c r="R4718" s="42"/>
      <c r="S4718" s="27">
        <f>IF(A4718="placement",MIN(P4718,IF(R4718="",Q4718,R4718)),"")</f>
        <v>9.9999999999999895E-2</v>
      </c>
      <c r="T4718" s="28">
        <f>IF($A4718="placement",S4718*J4718,"")</f>
        <v>2.5999999999999974</v>
      </c>
      <c r="U4718" s="26">
        <f>IF($A4718="placement",T4718,IF($A4718="site",SUMIF($C:$C,$C4718,$T:$T),IF($A4718="user",SUMIF($B:$B,$B4718,$T:$T),SUM($T:$T))))</f>
        <v>2.5999999999999974</v>
      </c>
      <c r="V4718" s="27">
        <f>U4718/J4718</f>
        <v>9.9999999999999895E-2</v>
      </c>
    </row>
    <row r="4719" spans="1:22" hidden="1" x14ac:dyDescent="0.3">
      <c r="A4719" s="23" t="s">
        <v>14</v>
      </c>
      <c r="B4719" s="23" t="s">
        <v>7987</v>
      </c>
      <c r="C4719" s="23" t="s">
        <v>7988</v>
      </c>
      <c r="D4719" s="23" t="s">
        <v>8003</v>
      </c>
      <c r="E4719" s="23" t="s">
        <v>8004</v>
      </c>
      <c r="F4719" s="27">
        <v>0.33</v>
      </c>
      <c r="G4719" s="24">
        <v>0</v>
      </c>
      <c r="H4719" s="25">
        <v>1.8994</v>
      </c>
      <c r="I4719" s="25">
        <v>1.1282000000000001</v>
      </c>
      <c r="J4719" s="26">
        <v>26</v>
      </c>
      <c r="K4719" s="26">
        <v>8</v>
      </c>
      <c r="L4719" s="27">
        <v>0.59399999999999997</v>
      </c>
      <c r="M4719" s="28">
        <v>0.75816397999999996</v>
      </c>
      <c r="N4719" s="29">
        <v>0.34</v>
      </c>
      <c r="O4719" s="31" t="s">
        <v>12</v>
      </c>
      <c r="P4719" s="31">
        <v>0.55154819960000001</v>
      </c>
      <c r="Q4719" s="31">
        <v>0.32999999999999902</v>
      </c>
      <c r="R4719" s="42"/>
      <c r="S4719" s="27">
        <f>IF(A4719="placement",MIN(P4719,IF(R4719="",Q4719,R4719)),"")</f>
        <v>0.32999999999999902</v>
      </c>
      <c r="T4719" s="28">
        <f>IF($A4719="placement",S4719*J4719,"")</f>
        <v>8.5799999999999752</v>
      </c>
      <c r="U4719" s="26">
        <f>IF($A4719="placement",T4719,IF($A4719="site",SUMIF($C:$C,$C4719,$T:$T),IF($A4719="user",SUMIF($B:$B,$B4719,$T:$T),SUM($T:$T))))</f>
        <v>8.5799999999999752</v>
      </c>
      <c r="V4719" s="27">
        <f>U4719/J4719</f>
        <v>0.32999999999999907</v>
      </c>
    </row>
    <row r="4720" spans="1:22" hidden="1" x14ac:dyDescent="0.3">
      <c r="A4720" s="23" t="s">
        <v>14</v>
      </c>
      <c r="B4720" s="23" t="s">
        <v>8149</v>
      </c>
      <c r="C4720" s="23" t="s">
        <v>8151</v>
      </c>
      <c r="D4720" s="23" t="s">
        <v>8156</v>
      </c>
      <c r="E4720" s="23" t="s">
        <v>8157</v>
      </c>
      <c r="F4720" s="27">
        <v>0.25</v>
      </c>
      <c r="G4720" s="24">
        <v>0</v>
      </c>
      <c r="H4720" s="25">
        <v>6.7297000000000002</v>
      </c>
      <c r="I4720" s="25">
        <v>1.5333000000000001</v>
      </c>
      <c r="J4720" s="26">
        <v>26</v>
      </c>
      <c r="K4720" s="26">
        <v>7</v>
      </c>
      <c r="L4720" s="27">
        <v>0.2278</v>
      </c>
      <c r="M4720" s="28">
        <v>0.56787478000000002</v>
      </c>
      <c r="N4720" s="29">
        <v>0.3</v>
      </c>
      <c r="O4720" s="31" t="s">
        <v>12</v>
      </c>
      <c r="P4720" s="31">
        <v>0.47171452009999998</v>
      </c>
      <c r="Q4720" s="31">
        <v>0.25</v>
      </c>
      <c r="R4720" s="42"/>
      <c r="S4720" s="27">
        <f>IF(A4720="placement",MIN(P4720,IF(R4720="",Q4720,R4720)),"")</f>
        <v>0.25</v>
      </c>
      <c r="T4720" s="28">
        <f>IF($A4720="placement",S4720*J4720,"")</f>
        <v>6.5</v>
      </c>
      <c r="U4720" s="26">
        <f>IF($A4720="placement",T4720,IF($A4720="site",SUMIF($C:$C,$C4720,$T:$T),IF($A4720="user",SUMIF($B:$B,$B4720,$T:$T),SUM($T:$T))))</f>
        <v>6.5</v>
      </c>
      <c r="V4720" s="27">
        <f>U4720/J4720</f>
        <v>0.25</v>
      </c>
    </row>
    <row r="4721" spans="1:22" hidden="1" x14ac:dyDescent="0.3">
      <c r="A4721" s="23" t="s">
        <v>14</v>
      </c>
      <c r="B4721" s="23" t="s">
        <v>8149</v>
      </c>
      <c r="C4721" s="23" t="s">
        <v>8151</v>
      </c>
      <c r="D4721" s="23" t="s">
        <v>8164</v>
      </c>
      <c r="E4721" s="23" t="s">
        <v>8165</v>
      </c>
      <c r="F4721" s="27">
        <v>0.25</v>
      </c>
      <c r="G4721" s="24">
        <v>0</v>
      </c>
      <c r="H4721" s="25">
        <v>6.1806999999999999</v>
      </c>
      <c r="I4721" s="25">
        <v>1.5421</v>
      </c>
      <c r="J4721" s="26">
        <v>26</v>
      </c>
      <c r="K4721" s="26">
        <v>6</v>
      </c>
      <c r="L4721" s="27">
        <v>0.2495</v>
      </c>
      <c r="M4721" s="28">
        <v>0.56037797</v>
      </c>
      <c r="N4721" s="29">
        <v>0.3</v>
      </c>
      <c r="O4721" s="31" t="s">
        <v>12</v>
      </c>
      <c r="P4721" s="31">
        <v>0.46464704909999999</v>
      </c>
      <c r="Q4721" s="31">
        <v>0.25</v>
      </c>
      <c r="R4721" s="42"/>
      <c r="S4721" s="27">
        <f>IF(A4721="placement",MIN(P4721,IF(R4721="",Q4721,R4721)),"")</f>
        <v>0.25</v>
      </c>
      <c r="T4721" s="28">
        <f>IF($A4721="placement",S4721*J4721,"")</f>
        <v>6.5</v>
      </c>
      <c r="U4721" s="26">
        <f>IF($A4721="placement",T4721,IF($A4721="site",SUMIF($C:$C,$C4721,$T:$T),IF($A4721="user",SUMIF($B:$B,$B4721,$T:$T),SUM($T:$T))))</f>
        <v>6.5</v>
      </c>
      <c r="V4721" s="27">
        <f>U4721/J4721</f>
        <v>0.25</v>
      </c>
    </row>
    <row r="4722" spans="1:22" hidden="1" x14ac:dyDescent="0.3">
      <c r="A4722" s="23" t="s">
        <v>14</v>
      </c>
      <c r="B4722" s="23" t="s">
        <v>8183</v>
      </c>
      <c r="C4722" s="23" t="s">
        <v>8184</v>
      </c>
      <c r="D4722" s="23" t="s">
        <v>8187</v>
      </c>
      <c r="E4722" s="23" t="s">
        <v>8188</v>
      </c>
      <c r="F4722" s="27">
        <v>0.33</v>
      </c>
      <c r="G4722" s="24">
        <v>0</v>
      </c>
      <c r="H4722" s="25">
        <v>5.1222000000000003</v>
      </c>
      <c r="I4722" s="25">
        <v>2.7081</v>
      </c>
      <c r="J4722" s="26">
        <v>26</v>
      </c>
      <c r="K4722" s="26">
        <v>9</v>
      </c>
      <c r="L4722" s="27">
        <v>0.52869999999999995</v>
      </c>
      <c r="M4722" s="28">
        <v>0.32293347999999999</v>
      </c>
      <c r="N4722" s="29">
        <v>0.2</v>
      </c>
      <c r="O4722" s="31" t="s">
        <v>12</v>
      </c>
      <c r="P4722" s="31">
        <v>0.38067740960000002</v>
      </c>
      <c r="Q4722" s="31">
        <v>0.33</v>
      </c>
      <c r="R4722" s="42"/>
      <c r="S4722" s="27">
        <f>IF(A4722="placement",MIN(P4722,IF(R4722="",Q4722,R4722)),"")</f>
        <v>0.33</v>
      </c>
      <c r="T4722" s="28">
        <f>IF($A4722="placement",S4722*J4722,"")</f>
        <v>8.58</v>
      </c>
      <c r="U4722" s="26">
        <f>IF($A4722="placement",T4722,IF($A4722="site",SUMIF($C:$C,$C4722,$T:$T),IF($A4722="user",SUMIF($B:$B,$B4722,$T:$T),SUM($T:$T))))</f>
        <v>8.58</v>
      </c>
      <c r="V4722" s="27">
        <f>U4722/J4722</f>
        <v>0.33</v>
      </c>
    </row>
    <row r="4723" spans="1:22" hidden="1" x14ac:dyDescent="0.3">
      <c r="A4723" s="23" t="s">
        <v>14</v>
      </c>
      <c r="B4723" s="23" t="s">
        <v>8390</v>
      </c>
      <c r="C4723" s="23" t="s">
        <v>8391</v>
      </c>
      <c r="D4723" s="23" t="s">
        <v>11096</v>
      </c>
      <c r="E4723" s="23" t="s">
        <v>11097</v>
      </c>
      <c r="F4723" s="27">
        <v>0.25</v>
      </c>
      <c r="G4723" s="24">
        <v>0</v>
      </c>
      <c r="H4723" s="25">
        <v>3.806</v>
      </c>
      <c r="I4723" s="25">
        <v>1.0797000000000001</v>
      </c>
      <c r="J4723" s="26">
        <v>26</v>
      </c>
      <c r="K4723" s="26">
        <v>7</v>
      </c>
      <c r="L4723" s="27">
        <v>0.28370000000000001</v>
      </c>
      <c r="M4723" s="28">
        <v>0.81313840000000004</v>
      </c>
      <c r="N4723" s="29">
        <v>0.55000000000000004</v>
      </c>
      <c r="O4723" s="31" t="s">
        <v>12</v>
      </c>
      <c r="P4723" s="31">
        <v>0.32360837660000003</v>
      </c>
      <c r="Q4723" s="31">
        <v>0.25</v>
      </c>
      <c r="R4723" s="42"/>
      <c r="S4723" s="27">
        <f>IF(A4723="placement",MIN(P4723,IF(R4723="",Q4723,R4723)),"")</f>
        <v>0.25</v>
      </c>
      <c r="T4723" s="28">
        <f>IF($A4723="placement",S4723*J4723,"")</f>
        <v>6.5</v>
      </c>
      <c r="U4723" s="26">
        <f>IF($A4723="placement",T4723,IF($A4723="site",SUMIF($C:$C,$C4723,$T:$T),IF($A4723="user",SUMIF($B:$B,$B4723,$T:$T),SUM($T:$T))))</f>
        <v>6.5</v>
      </c>
      <c r="V4723" s="27">
        <f>U4723/J4723</f>
        <v>0.25</v>
      </c>
    </row>
    <row r="4724" spans="1:22" hidden="1" x14ac:dyDescent="0.3">
      <c r="A4724" s="23" t="s">
        <v>14</v>
      </c>
      <c r="B4724" s="23" t="s">
        <v>8445</v>
      </c>
      <c r="C4724" s="23" t="s">
        <v>8447</v>
      </c>
      <c r="D4724" s="23" t="s">
        <v>8457</v>
      </c>
      <c r="E4724" s="23" t="s">
        <v>2601</v>
      </c>
      <c r="F4724" s="27">
        <v>0.25</v>
      </c>
      <c r="G4724" s="24">
        <v>0</v>
      </c>
      <c r="H4724" s="25">
        <v>18.2439</v>
      </c>
      <c r="I4724" s="25">
        <v>2.0352999999999999</v>
      </c>
      <c r="J4724" s="26">
        <v>26</v>
      </c>
      <c r="K4724" s="26">
        <v>6</v>
      </c>
      <c r="L4724" s="27">
        <v>0.1116</v>
      </c>
      <c r="M4724" s="28">
        <v>0.42091667999999999</v>
      </c>
      <c r="N4724" s="29">
        <v>0.2</v>
      </c>
      <c r="O4724" s="31" t="s">
        <v>70</v>
      </c>
      <c r="P4724" s="31">
        <v>0.52484658480000002</v>
      </c>
      <c r="Q4724" s="31">
        <v>0.25</v>
      </c>
      <c r="R4724" s="42"/>
      <c r="S4724" s="27">
        <f>IF(A4724="placement",MIN(P4724,IF(R4724="",Q4724,R4724)),"")</f>
        <v>0.25</v>
      </c>
      <c r="T4724" s="28">
        <f>IF($A4724="placement",S4724*J4724,"")</f>
        <v>6.5</v>
      </c>
      <c r="U4724" s="26">
        <f>IF($A4724="placement",T4724,IF($A4724="site",SUMIF($C:$C,$C4724,$T:$T),IF($A4724="user",SUMIF($B:$B,$B4724,$T:$T),SUM($T:$T))))</f>
        <v>6.5</v>
      </c>
      <c r="V4724" s="27">
        <f>U4724/J4724</f>
        <v>0.25</v>
      </c>
    </row>
    <row r="4725" spans="1:22" hidden="1" x14ac:dyDescent="0.3">
      <c r="A4725" s="23" t="s">
        <v>14</v>
      </c>
      <c r="B4725" s="23" t="s">
        <v>8499</v>
      </c>
      <c r="C4725" s="23" t="s">
        <v>8500</v>
      </c>
      <c r="D4725" s="23" t="s">
        <v>8501</v>
      </c>
      <c r="E4725" s="23" t="s">
        <v>8502</v>
      </c>
      <c r="F4725" s="27">
        <v>0.25</v>
      </c>
      <c r="G4725" s="24">
        <v>0</v>
      </c>
      <c r="H4725" s="25">
        <v>19.700900000000001</v>
      </c>
      <c r="I4725" s="25">
        <v>2.2004000000000001</v>
      </c>
      <c r="J4725" s="26">
        <v>26</v>
      </c>
      <c r="K4725" s="26">
        <v>7</v>
      </c>
      <c r="L4725" s="27">
        <v>0.11169999999999999</v>
      </c>
      <c r="M4725" s="28">
        <v>0.39904563999999998</v>
      </c>
      <c r="N4725" s="29">
        <v>0.2</v>
      </c>
      <c r="O4725" s="31" t="s">
        <v>12</v>
      </c>
      <c r="P4725" s="31">
        <v>0.49880419749999999</v>
      </c>
      <c r="Q4725" s="31">
        <v>0.25</v>
      </c>
      <c r="R4725" s="42"/>
      <c r="S4725" s="27">
        <f>IF(A4725="placement",MIN(P4725,IF(R4725="",Q4725,R4725)),"")</f>
        <v>0.25</v>
      </c>
      <c r="T4725" s="28">
        <f>IF($A4725="placement",S4725*J4725,"")</f>
        <v>6.5</v>
      </c>
      <c r="U4725" s="26">
        <f>IF($A4725="placement",T4725,IF($A4725="site",SUMIF($C:$C,$C4725,$T:$T),IF($A4725="user",SUMIF($B:$B,$B4725,$T:$T),SUM($T:$T))))</f>
        <v>6.5</v>
      </c>
      <c r="V4725" s="27">
        <f>U4725/J4725</f>
        <v>0.25</v>
      </c>
    </row>
    <row r="4726" spans="1:22" hidden="1" x14ac:dyDescent="0.3">
      <c r="A4726" s="23" t="s">
        <v>14</v>
      </c>
      <c r="B4726" s="23" t="s">
        <v>8499</v>
      </c>
      <c r="C4726" s="23" t="s">
        <v>8500</v>
      </c>
      <c r="D4726" s="23" t="s">
        <v>8555</v>
      </c>
      <c r="E4726" s="23" t="s">
        <v>8556</v>
      </c>
      <c r="F4726" s="27">
        <v>0.25</v>
      </c>
      <c r="G4726" s="24">
        <v>0</v>
      </c>
      <c r="H4726" s="25">
        <v>19.520299999999999</v>
      </c>
      <c r="I4726" s="25">
        <v>2.1804000000000001</v>
      </c>
      <c r="J4726" s="26">
        <v>26</v>
      </c>
      <c r="K4726" s="26">
        <v>7</v>
      </c>
      <c r="L4726" s="27">
        <v>0.11169999999999999</v>
      </c>
      <c r="M4726" s="28">
        <v>0.39875516</v>
      </c>
      <c r="N4726" s="29">
        <v>0.2</v>
      </c>
      <c r="O4726" s="31" t="s">
        <v>12</v>
      </c>
      <c r="P4726" s="31">
        <v>0.4984390917</v>
      </c>
      <c r="Q4726" s="31">
        <v>0.25</v>
      </c>
      <c r="R4726" s="42"/>
      <c r="S4726" s="27">
        <f>IF(A4726="placement",MIN(P4726,IF(R4726="",Q4726,R4726)),"")</f>
        <v>0.25</v>
      </c>
      <c r="T4726" s="28">
        <f>IF($A4726="placement",S4726*J4726,"")</f>
        <v>6.5</v>
      </c>
      <c r="U4726" s="26">
        <f>IF($A4726="placement",T4726,IF($A4726="site",SUMIF($C:$C,$C4726,$T:$T),IF($A4726="user",SUMIF($B:$B,$B4726,$T:$T),SUM($T:$T))))</f>
        <v>6.5</v>
      </c>
      <c r="V4726" s="27">
        <f>U4726/J4726</f>
        <v>0.25</v>
      </c>
    </row>
    <row r="4727" spans="1:22" hidden="1" x14ac:dyDescent="0.3">
      <c r="A4727" s="23" t="s">
        <v>14</v>
      </c>
      <c r="B4727" s="23" t="s">
        <v>8615</v>
      </c>
      <c r="C4727" s="23" t="s">
        <v>8616</v>
      </c>
      <c r="D4727" s="23" t="s">
        <v>8661</v>
      </c>
      <c r="E4727" s="23" t="s">
        <v>8662</v>
      </c>
      <c r="F4727" s="27">
        <v>0.5</v>
      </c>
      <c r="G4727" s="24">
        <v>0</v>
      </c>
      <c r="H4727" s="25">
        <v>2.7522000000000002</v>
      </c>
      <c r="I4727" s="25">
        <v>0.4294</v>
      </c>
      <c r="J4727" s="26">
        <v>26</v>
      </c>
      <c r="K4727" s="26">
        <v>5</v>
      </c>
      <c r="L4727" s="27">
        <v>0.156</v>
      </c>
      <c r="M4727" s="28">
        <v>2.0004658100000001</v>
      </c>
      <c r="N4727" s="29">
        <v>1.6</v>
      </c>
      <c r="O4727" s="31" t="s">
        <v>12</v>
      </c>
      <c r="P4727" s="31">
        <v>0.2001862817</v>
      </c>
      <c r="Q4727" s="31">
        <v>0.20018628168451799</v>
      </c>
      <c r="R4727" s="42"/>
      <c r="S4727" s="27">
        <f>IF(A4727="placement",MIN(P4727,IF(R4727="",Q4727,R4727)),"")</f>
        <v>0.20018628168451799</v>
      </c>
      <c r="T4727" s="28">
        <f>IF($A4727="placement",S4727*J4727,"")</f>
        <v>5.2048433237974674</v>
      </c>
      <c r="U4727" s="26">
        <f>IF($A4727="placement",T4727,IF($A4727="site",SUMIF($C:$C,$C4727,$T:$T),IF($A4727="user",SUMIF($B:$B,$B4727,$T:$T),SUM($T:$T))))</f>
        <v>5.2048433237974674</v>
      </c>
      <c r="V4727" s="27">
        <f>U4727/J4727</f>
        <v>0.20018628168451796</v>
      </c>
    </row>
    <row r="4728" spans="1:22" hidden="1" x14ac:dyDescent="0.3">
      <c r="A4728" s="23" t="s">
        <v>14</v>
      </c>
      <c r="B4728" s="23" t="s">
        <v>9174</v>
      </c>
      <c r="C4728" s="23" t="s">
        <v>9176</v>
      </c>
      <c r="D4728" s="23" t="s">
        <v>9179</v>
      </c>
      <c r="E4728" s="23" t="s">
        <v>9180</v>
      </c>
      <c r="F4728" s="27">
        <v>0.25</v>
      </c>
      <c r="G4728" s="24">
        <v>0</v>
      </c>
      <c r="H4728" s="25">
        <v>17.875399999999999</v>
      </c>
      <c r="I4728" s="25">
        <v>2.3331</v>
      </c>
      <c r="J4728" s="26">
        <v>26</v>
      </c>
      <c r="K4728" s="26">
        <v>6</v>
      </c>
      <c r="L4728" s="27">
        <v>0.1305</v>
      </c>
      <c r="M4728" s="28">
        <v>0.36792186999999998</v>
      </c>
      <c r="N4728" s="29">
        <v>0.15</v>
      </c>
      <c r="O4728" s="31" t="s">
        <v>12</v>
      </c>
      <c r="P4728" s="31">
        <v>0.59230474799999999</v>
      </c>
      <c r="Q4728" s="31">
        <v>0.25</v>
      </c>
      <c r="R4728" s="42"/>
      <c r="S4728" s="27">
        <f>IF(A4728="placement",MIN(P4728,IF(R4728="",Q4728,R4728)),"")</f>
        <v>0.25</v>
      </c>
      <c r="T4728" s="28">
        <f>IF($A4728="placement",S4728*J4728,"")</f>
        <v>6.5</v>
      </c>
      <c r="U4728" s="26">
        <f>IF($A4728="placement",T4728,IF($A4728="site",SUMIF($C:$C,$C4728,$T:$T),IF($A4728="user",SUMIF($B:$B,$B4728,$T:$T),SUM($T:$T))))</f>
        <v>6.5</v>
      </c>
      <c r="V4728" s="27">
        <f>U4728/J4728</f>
        <v>0.25</v>
      </c>
    </row>
    <row r="4729" spans="1:22" hidden="1" x14ac:dyDescent="0.3">
      <c r="A4729" s="23" t="s">
        <v>14</v>
      </c>
      <c r="B4729" s="23" t="s">
        <v>9186</v>
      </c>
      <c r="C4729" s="23" t="s">
        <v>9188</v>
      </c>
      <c r="D4729" s="23" t="s">
        <v>9225</v>
      </c>
      <c r="E4729" s="23" t="s">
        <v>9226</v>
      </c>
      <c r="F4729" s="27">
        <v>0.25</v>
      </c>
      <c r="G4729" s="24">
        <v>0</v>
      </c>
      <c r="H4729" s="25">
        <v>9.1165000000000003</v>
      </c>
      <c r="I4729" s="25">
        <v>0.81159999999999999</v>
      </c>
      <c r="J4729" s="26">
        <v>26</v>
      </c>
      <c r="K4729" s="26">
        <v>7</v>
      </c>
      <c r="L4729" s="27">
        <v>8.8999999999999996E-2</v>
      </c>
      <c r="M4729" s="28">
        <v>1.08016194</v>
      </c>
      <c r="N4729" s="29">
        <v>0.77</v>
      </c>
      <c r="O4729" s="31" t="s">
        <v>42</v>
      </c>
      <c r="P4729" s="31">
        <v>0.28714392799999999</v>
      </c>
      <c r="Q4729" s="31">
        <v>0.25</v>
      </c>
      <c r="R4729" s="42"/>
      <c r="S4729" s="27">
        <f>IF(A4729="placement",MIN(P4729,IF(R4729="",Q4729,R4729)),"")</f>
        <v>0.25</v>
      </c>
      <c r="T4729" s="28">
        <f>IF($A4729="placement",S4729*J4729,"")</f>
        <v>6.5</v>
      </c>
      <c r="U4729" s="26">
        <f>IF($A4729="placement",T4729,IF($A4729="site",SUMIF($C:$C,$C4729,$T:$T),IF($A4729="user",SUMIF($B:$B,$B4729,$T:$T),SUM($T:$T))))</f>
        <v>6.5</v>
      </c>
      <c r="V4729" s="27">
        <f>U4729/J4729</f>
        <v>0.25</v>
      </c>
    </row>
    <row r="4730" spans="1:22" hidden="1" x14ac:dyDescent="0.3">
      <c r="A4730" s="23" t="s">
        <v>14</v>
      </c>
      <c r="B4730" s="23" t="s">
        <v>9659</v>
      </c>
      <c r="C4730" s="23" t="s">
        <v>9661</v>
      </c>
      <c r="D4730" s="23" t="s">
        <v>9662</v>
      </c>
      <c r="E4730" s="23" t="s">
        <v>9663</v>
      </c>
      <c r="F4730" s="27">
        <v>0.33</v>
      </c>
      <c r="G4730" s="24">
        <v>0</v>
      </c>
      <c r="H4730" s="25">
        <v>49.249899999999997</v>
      </c>
      <c r="I4730" s="25">
        <v>18.999300000000002</v>
      </c>
      <c r="J4730" s="26">
        <v>26</v>
      </c>
      <c r="K4730" s="26">
        <v>8</v>
      </c>
      <c r="L4730" s="27">
        <v>0.38579999999999998</v>
      </c>
      <c r="M4730" s="28">
        <v>4.474943E-2</v>
      </c>
      <c r="N4730" s="29">
        <v>0.01</v>
      </c>
      <c r="O4730" s="31" t="s">
        <v>42</v>
      </c>
      <c r="P4730" s="31">
        <v>0.77653344980000005</v>
      </c>
      <c r="Q4730" s="31">
        <v>0.33</v>
      </c>
      <c r="R4730" s="42"/>
      <c r="S4730" s="27">
        <f>IF(A4730="placement",MIN(P4730,IF(R4730="",Q4730,R4730)),"")</f>
        <v>0.33</v>
      </c>
      <c r="T4730" s="28">
        <f>IF($A4730="placement",S4730*J4730,"")</f>
        <v>8.58</v>
      </c>
      <c r="U4730" s="26">
        <f>IF($A4730="placement",T4730,IF($A4730="site",SUMIF($C:$C,$C4730,$T:$T),IF($A4730="user",SUMIF($B:$B,$B4730,$T:$T),SUM($T:$T))))</f>
        <v>8.58</v>
      </c>
      <c r="V4730" s="27">
        <f>U4730/J4730</f>
        <v>0.33</v>
      </c>
    </row>
    <row r="4731" spans="1:22" hidden="1" x14ac:dyDescent="0.3">
      <c r="A4731" s="23" t="s">
        <v>14</v>
      </c>
      <c r="B4731" s="23" t="s">
        <v>9756</v>
      </c>
      <c r="C4731" s="23" t="s">
        <v>9758</v>
      </c>
      <c r="D4731" s="23" t="s">
        <v>9825</v>
      </c>
      <c r="E4731" s="23" t="s">
        <v>9826</v>
      </c>
      <c r="F4731" s="27">
        <v>0.25</v>
      </c>
      <c r="G4731" s="24">
        <v>1</v>
      </c>
      <c r="H4731" s="25">
        <v>44.250500000000002</v>
      </c>
      <c r="I4731" s="25">
        <v>2.5346000000000002</v>
      </c>
      <c r="J4731" s="26">
        <v>26</v>
      </c>
      <c r="K4731" s="26">
        <v>7</v>
      </c>
      <c r="L4731" s="27">
        <v>5.7299999999999997E-2</v>
      </c>
      <c r="M4731" s="28">
        <v>0.34715928000000001</v>
      </c>
      <c r="N4731" s="29">
        <v>0.2</v>
      </c>
      <c r="O4731" s="31" t="s">
        <v>42</v>
      </c>
      <c r="P4731" s="31">
        <v>0.42389557249999998</v>
      </c>
      <c r="Q4731" s="31">
        <v>0.25</v>
      </c>
      <c r="R4731" s="42"/>
      <c r="S4731" s="27">
        <f>IF(A4731="placement",MIN(P4731,IF(R4731="",Q4731,R4731)),"")</f>
        <v>0.25</v>
      </c>
      <c r="T4731" s="28">
        <f>IF($A4731="placement",S4731*J4731,"")</f>
        <v>6.5</v>
      </c>
      <c r="U4731" s="26">
        <f>IF($A4731="placement",T4731,IF($A4731="site",SUMIF($C:$C,$C4731,$T:$T),IF($A4731="user",SUMIF($B:$B,$B4731,$T:$T),SUM($T:$T))))</f>
        <v>6.5</v>
      </c>
      <c r="V4731" s="27">
        <f>U4731/J4731</f>
        <v>0.25</v>
      </c>
    </row>
    <row r="4732" spans="1:22" hidden="1" x14ac:dyDescent="0.3">
      <c r="A4732" s="23" t="s">
        <v>14</v>
      </c>
      <c r="B4732" s="23" t="s">
        <v>9836</v>
      </c>
      <c r="C4732" s="23" t="s">
        <v>9838</v>
      </c>
      <c r="D4732" s="23" t="s">
        <v>9843</v>
      </c>
      <c r="E4732" s="23" t="s">
        <v>9837</v>
      </c>
      <c r="F4732" s="27">
        <v>0.25</v>
      </c>
      <c r="G4732" s="24">
        <v>0</v>
      </c>
      <c r="H4732" s="25">
        <v>15.5351</v>
      </c>
      <c r="I4732" s="25">
        <v>0.59119999999999995</v>
      </c>
      <c r="J4732" s="26">
        <v>26</v>
      </c>
      <c r="K4732" s="26">
        <v>7</v>
      </c>
      <c r="L4732" s="27">
        <v>3.8100000000000002E-2</v>
      </c>
      <c r="M4732" s="28">
        <v>1.48744714</v>
      </c>
      <c r="N4732" s="29">
        <v>1</v>
      </c>
      <c r="O4732" s="31" t="s">
        <v>12</v>
      </c>
      <c r="P4732" s="31">
        <v>0.327707203</v>
      </c>
      <c r="Q4732" s="31">
        <v>0.25</v>
      </c>
      <c r="R4732" s="42"/>
      <c r="S4732" s="27">
        <f>IF(A4732="placement",MIN(P4732,IF(R4732="",Q4732,R4732)),"")</f>
        <v>0.25</v>
      </c>
      <c r="T4732" s="28">
        <f>IF($A4732="placement",S4732*J4732,"")</f>
        <v>6.5</v>
      </c>
      <c r="U4732" s="26">
        <f>IF($A4732="placement",T4732,IF($A4732="site",SUMIF($C:$C,$C4732,$T:$T),IF($A4732="user",SUMIF($B:$B,$B4732,$T:$T),SUM($T:$T))))</f>
        <v>6.5</v>
      </c>
      <c r="V4732" s="27">
        <f>U4732/J4732</f>
        <v>0.25</v>
      </c>
    </row>
    <row r="4733" spans="1:22" hidden="1" x14ac:dyDescent="0.3">
      <c r="A4733" s="23" t="s">
        <v>14</v>
      </c>
      <c r="B4733" s="23" t="s">
        <v>660</v>
      </c>
      <c r="C4733" s="23" t="s">
        <v>662</v>
      </c>
      <c r="D4733" s="23" t="s">
        <v>663</v>
      </c>
      <c r="E4733" s="23" t="s">
        <v>664</v>
      </c>
      <c r="F4733" s="27">
        <v>0.25</v>
      </c>
      <c r="G4733" s="24">
        <v>0</v>
      </c>
      <c r="H4733" s="25">
        <v>29.547599999999999</v>
      </c>
      <c r="I4733" s="25">
        <v>1.1821999999999999</v>
      </c>
      <c r="J4733" s="26">
        <v>25</v>
      </c>
      <c r="K4733" s="26">
        <v>6</v>
      </c>
      <c r="L4733" s="27">
        <v>0.04</v>
      </c>
      <c r="M4733" s="28">
        <v>0.69566793999999998</v>
      </c>
      <c r="N4733" s="29">
        <v>0.5</v>
      </c>
      <c r="O4733" s="31" t="s">
        <v>12</v>
      </c>
      <c r="P4733" s="31">
        <v>0.28126628450000002</v>
      </c>
      <c r="Q4733" s="31">
        <v>0.249999999999999</v>
      </c>
      <c r="R4733" s="42"/>
      <c r="S4733" s="27">
        <f>IF(A4733="placement",MIN(P4733,IF(R4733="",Q4733,R4733)),"")</f>
        <v>0.249999999999999</v>
      </c>
      <c r="T4733" s="28">
        <f>IF($A4733="placement",S4733*J4733,"")</f>
        <v>6.2499999999999751</v>
      </c>
      <c r="U4733" s="26">
        <f>IF($A4733="placement",T4733,IF($A4733="site",SUMIF($C:$C,$C4733,$T:$T),IF($A4733="user",SUMIF($B:$B,$B4733,$T:$T),SUM($T:$T))))</f>
        <v>6.2499999999999751</v>
      </c>
      <c r="V4733" s="27">
        <f>U4733/J4733</f>
        <v>0.249999999999999</v>
      </c>
    </row>
    <row r="4734" spans="1:22" hidden="1" x14ac:dyDescent="0.3">
      <c r="A4734" s="23" t="s">
        <v>14</v>
      </c>
      <c r="B4734" s="23" t="s">
        <v>678</v>
      </c>
      <c r="C4734" s="23" t="s">
        <v>680</v>
      </c>
      <c r="D4734" s="23" t="s">
        <v>794</v>
      </c>
      <c r="E4734" s="23" t="s">
        <v>795</v>
      </c>
      <c r="F4734" s="27">
        <v>0.25</v>
      </c>
      <c r="G4734" s="24">
        <v>0</v>
      </c>
      <c r="H4734" s="25">
        <v>2.2504</v>
      </c>
      <c r="I4734" s="25">
        <v>1.5392999999999999</v>
      </c>
      <c r="J4734" s="26">
        <v>25</v>
      </c>
      <c r="K4734" s="26">
        <v>6</v>
      </c>
      <c r="L4734" s="27">
        <v>0.68400000000000005</v>
      </c>
      <c r="M4734" s="28">
        <v>0.54768444999999999</v>
      </c>
      <c r="N4734" s="29">
        <v>0.2</v>
      </c>
      <c r="O4734" s="31" t="s">
        <v>12</v>
      </c>
      <c r="P4734" s="31">
        <v>0.63482622470000005</v>
      </c>
      <c r="Q4734" s="31">
        <v>0.25</v>
      </c>
      <c r="R4734" s="42"/>
      <c r="S4734" s="27">
        <f>IF(A4734="placement",MIN(P4734,IF(R4734="",Q4734,R4734)),"")</f>
        <v>0.25</v>
      </c>
      <c r="T4734" s="28">
        <f>IF($A4734="placement",S4734*J4734,"")</f>
        <v>6.25</v>
      </c>
      <c r="U4734" s="26">
        <f>IF($A4734="placement",T4734,IF($A4734="site",SUMIF($C:$C,$C4734,$T:$T),IF($A4734="user",SUMIF($B:$B,$B4734,$T:$T),SUM($T:$T))))</f>
        <v>6.25</v>
      </c>
      <c r="V4734" s="27">
        <f>U4734/J4734</f>
        <v>0.25</v>
      </c>
    </row>
    <row r="4735" spans="1:22" hidden="1" x14ac:dyDescent="0.3">
      <c r="A4735" s="23" t="s">
        <v>14</v>
      </c>
      <c r="B4735" s="23" t="s">
        <v>678</v>
      </c>
      <c r="C4735" s="23" t="s">
        <v>680</v>
      </c>
      <c r="D4735" s="23" t="s">
        <v>862</v>
      </c>
      <c r="E4735" s="23" t="s">
        <v>863</v>
      </c>
      <c r="F4735" s="27">
        <v>0.25</v>
      </c>
      <c r="G4735" s="24">
        <v>0</v>
      </c>
      <c r="H4735" s="25">
        <v>2.0880000000000001</v>
      </c>
      <c r="I4735" s="25">
        <v>1.4298999999999999</v>
      </c>
      <c r="J4735" s="26">
        <v>25</v>
      </c>
      <c r="K4735" s="26">
        <v>6</v>
      </c>
      <c r="L4735" s="27">
        <v>0.68479999999999996</v>
      </c>
      <c r="M4735" s="28">
        <v>0.57981815999999997</v>
      </c>
      <c r="N4735" s="29">
        <v>0.2</v>
      </c>
      <c r="O4735" s="31" t="s">
        <v>12</v>
      </c>
      <c r="P4735" s="31">
        <v>0.65506427270000001</v>
      </c>
      <c r="Q4735" s="31">
        <v>0.25</v>
      </c>
      <c r="R4735" s="42"/>
      <c r="S4735" s="27">
        <f>IF(A4735="placement",MIN(P4735,IF(R4735="",Q4735,R4735)),"")</f>
        <v>0.25</v>
      </c>
      <c r="T4735" s="28">
        <f>IF($A4735="placement",S4735*J4735,"")</f>
        <v>6.25</v>
      </c>
      <c r="U4735" s="26">
        <f>IF($A4735="placement",T4735,IF($A4735="site",SUMIF($C:$C,$C4735,$T:$T),IF($A4735="user",SUMIF($B:$B,$B4735,$T:$T),SUM($T:$T))))</f>
        <v>6.25</v>
      </c>
      <c r="V4735" s="27">
        <f>U4735/J4735</f>
        <v>0.25</v>
      </c>
    </row>
    <row r="4736" spans="1:22" hidden="1" x14ac:dyDescent="0.3">
      <c r="A4736" s="23" t="s">
        <v>14</v>
      </c>
      <c r="B4736" s="23" t="s">
        <v>1350</v>
      </c>
      <c r="C4736" s="23" t="s">
        <v>1352</v>
      </c>
      <c r="D4736" s="32" t="s">
        <v>1359</v>
      </c>
      <c r="E4736" s="23" t="s">
        <v>1360</v>
      </c>
      <c r="F4736" s="27">
        <v>0.25</v>
      </c>
      <c r="G4736" s="24">
        <v>0</v>
      </c>
      <c r="H4736" s="25">
        <v>7.5490000000000004</v>
      </c>
      <c r="I4736" s="25">
        <v>1.8101</v>
      </c>
      <c r="J4736" s="26">
        <v>25</v>
      </c>
      <c r="K4736" s="26">
        <v>6</v>
      </c>
      <c r="L4736" s="27">
        <v>0.23980000000000001</v>
      </c>
      <c r="M4736" s="28">
        <v>0.46261788999999998</v>
      </c>
      <c r="N4736" s="29">
        <v>0.3</v>
      </c>
      <c r="O4736" s="31" t="s">
        <v>42</v>
      </c>
      <c r="P4736" s="31">
        <v>0.35151665069999999</v>
      </c>
      <c r="Q4736" s="31">
        <v>0.25</v>
      </c>
      <c r="R4736" s="42"/>
      <c r="S4736" s="27">
        <f>IF(A4736="placement",MIN(P4736,IF(R4736="",Q4736,R4736)),"")</f>
        <v>0.25</v>
      </c>
      <c r="T4736" s="28">
        <f>IF($A4736="placement",S4736*J4736,"")</f>
        <v>6.25</v>
      </c>
      <c r="U4736" s="26">
        <f>IF($A4736="placement",T4736,IF($A4736="site",SUMIF($C:$C,$C4736,$T:$T),IF($A4736="user",SUMIF($B:$B,$B4736,$T:$T),SUM($T:$T))))</f>
        <v>6.25</v>
      </c>
      <c r="V4736" s="27">
        <f>U4736/J4736</f>
        <v>0.25</v>
      </c>
    </row>
    <row r="4737" spans="1:22" hidden="1" x14ac:dyDescent="0.3">
      <c r="A4737" s="23" t="s">
        <v>14</v>
      </c>
      <c r="B4737" s="23" t="s">
        <v>1638</v>
      </c>
      <c r="C4737" s="23" t="s">
        <v>1640</v>
      </c>
      <c r="D4737" s="23" t="s">
        <v>1643</v>
      </c>
      <c r="E4737" s="23" t="s">
        <v>1644</v>
      </c>
      <c r="F4737" s="27">
        <v>0.25</v>
      </c>
      <c r="G4737" s="24">
        <v>1</v>
      </c>
      <c r="H4737" s="25">
        <v>77.299400000000006</v>
      </c>
      <c r="I4737" s="25">
        <v>2.0274000000000001</v>
      </c>
      <c r="J4737" s="26">
        <v>25</v>
      </c>
      <c r="K4737" s="26">
        <v>6</v>
      </c>
      <c r="L4737" s="27">
        <v>2.6200000000000001E-2</v>
      </c>
      <c r="M4737" s="28">
        <v>0.41266955999999999</v>
      </c>
      <c r="N4737" s="29">
        <v>0.2</v>
      </c>
      <c r="O4737" s="31" t="s">
        <v>12</v>
      </c>
      <c r="P4737" s="31">
        <v>0.51535072739999999</v>
      </c>
      <c r="Q4737" s="31">
        <v>0.25</v>
      </c>
      <c r="R4737" s="42"/>
      <c r="S4737" s="27">
        <f>IF(A4737="placement",MIN(P4737,IF(R4737="",Q4737,R4737)),"")</f>
        <v>0.25</v>
      </c>
      <c r="T4737" s="28">
        <f>IF($A4737="placement",S4737*J4737,"")</f>
        <v>6.25</v>
      </c>
      <c r="U4737" s="26">
        <f>IF($A4737="placement",T4737,IF($A4737="site",SUMIF($C:$C,$C4737,$T:$T),IF($A4737="user",SUMIF($B:$B,$B4737,$T:$T),SUM($T:$T))))</f>
        <v>6.25</v>
      </c>
      <c r="V4737" s="27">
        <f>U4737/J4737</f>
        <v>0.25</v>
      </c>
    </row>
    <row r="4738" spans="1:22" hidden="1" x14ac:dyDescent="0.3">
      <c r="A4738" s="23" t="s">
        <v>14</v>
      </c>
      <c r="B4738" s="23" t="s">
        <v>1708</v>
      </c>
      <c r="C4738" s="23" t="s">
        <v>1709</v>
      </c>
      <c r="D4738" s="23" t="s">
        <v>1724</v>
      </c>
      <c r="E4738" s="23" t="s">
        <v>1725</v>
      </c>
      <c r="F4738" s="27">
        <v>0.25</v>
      </c>
      <c r="G4738" s="24">
        <v>0</v>
      </c>
      <c r="H4738" s="25">
        <v>1.9401999999999999</v>
      </c>
      <c r="I4738" s="25">
        <v>0.41760000000000003</v>
      </c>
      <c r="J4738" s="26">
        <v>25</v>
      </c>
      <c r="K4738" s="26">
        <v>6</v>
      </c>
      <c r="L4738" s="27">
        <v>0.2152</v>
      </c>
      <c r="M4738" s="28">
        <v>2.0131885</v>
      </c>
      <c r="N4738" s="29">
        <v>1.5</v>
      </c>
      <c r="O4738" s="31" t="s">
        <v>42</v>
      </c>
      <c r="P4738" s="31">
        <v>0.25491328990000001</v>
      </c>
      <c r="Q4738" s="31">
        <v>0.25</v>
      </c>
      <c r="R4738" s="42"/>
      <c r="S4738" s="27">
        <f>IF(A4738="placement",MIN(P4738,IF(R4738="",Q4738,R4738)),"")</f>
        <v>0.25</v>
      </c>
      <c r="T4738" s="28">
        <f>IF($A4738="placement",S4738*J4738,"")</f>
        <v>6.25</v>
      </c>
      <c r="U4738" s="26">
        <f>IF($A4738="placement",T4738,IF($A4738="site",SUMIF($C:$C,$C4738,$T:$T),IF($A4738="user",SUMIF($B:$B,$B4738,$T:$T),SUM($T:$T))))</f>
        <v>6.25</v>
      </c>
      <c r="V4738" s="27">
        <f>U4738/J4738</f>
        <v>0.25</v>
      </c>
    </row>
    <row r="4739" spans="1:22" hidden="1" x14ac:dyDescent="0.3">
      <c r="A4739" s="23" t="s">
        <v>14</v>
      </c>
      <c r="B4739" s="23" t="s">
        <v>1708</v>
      </c>
      <c r="C4739" s="23" t="s">
        <v>1709</v>
      </c>
      <c r="D4739" s="32" t="s">
        <v>1916</v>
      </c>
      <c r="E4739" s="23" t="s">
        <v>1917</v>
      </c>
      <c r="F4739" s="27">
        <v>0.25</v>
      </c>
      <c r="G4739" s="24">
        <v>0</v>
      </c>
      <c r="H4739" s="25">
        <v>1.0494000000000001</v>
      </c>
      <c r="I4739" s="25">
        <v>0.43269999999999997</v>
      </c>
      <c r="J4739" s="26">
        <v>25</v>
      </c>
      <c r="K4739" s="26">
        <v>6</v>
      </c>
      <c r="L4739" s="27">
        <v>0.4123</v>
      </c>
      <c r="M4739" s="28">
        <v>1.9079564200000001</v>
      </c>
      <c r="N4739" s="29">
        <v>1.4</v>
      </c>
      <c r="O4739" s="31" t="s">
        <v>12</v>
      </c>
      <c r="P4739" s="31">
        <v>0.26623062019999999</v>
      </c>
      <c r="Q4739" s="31">
        <v>0.25</v>
      </c>
      <c r="R4739" s="42"/>
      <c r="S4739" s="27">
        <f>IF(A4739="placement",MIN(P4739,IF(R4739="",Q4739,R4739)),"")</f>
        <v>0.25</v>
      </c>
      <c r="T4739" s="28">
        <f>IF($A4739="placement",S4739*J4739,"")</f>
        <v>6.25</v>
      </c>
      <c r="U4739" s="26">
        <f>IF($A4739="placement",T4739,IF($A4739="site",SUMIF($C:$C,$C4739,$T:$T),IF($A4739="user",SUMIF($B:$B,$B4739,$T:$T),SUM($T:$T))))</f>
        <v>6.25</v>
      </c>
      <c r="V4739" s="27">
        <f>U4739/J4739</f>
        <v>0.25</v>
      </c>
    </row>
    <row r="4740" spans="1:22" hidden="1" x14ac:dyDescent="0.3">
      <c r="A4740" s="23" t="s">
        <v>14</v>
      </c>
      <c r="B4740" s="23" t="s">
        <v>1708</v>
      </c>
      <c r="C4740" s="23" t="s">
        <v>1709</v>
      </c>
      <c r="D4740" s="23" t="s">
        <v>2116</v>
      </c>
      <c r="E4740" s="23" t="s">
        <v>2117</v>
      </c>
      <c r="F4740" s="27">
        <v>0.25</v>
      </c>
      <c r="G4740" s="24">
        <v>0</v>
      </c>
      <c r="H4740" s="25">
        <v>0.78320000000000001</v>
      </c>
      <c r="I4740" s="25">
        <v>0.42630000000000001</v>
      </c>
      <c r="J4740" s="26">
        <v>25</v>
      </c>
      <c r="K4740" s="26">
        <v>6</v>
      </c>
      <c r="L4740" s="27">
        <v>0.54430000000000001</v>
      </c>
      <c r="M4740" s="28">
        <v>1.9232406200000001</v>
      </c>
      <c r="N4740" s="29">
        <v>1.4</v>
      </c>
      <c r="O4740" s="31" t="s">
        <v>12</v>
      </c>
      <c r="P4740" s="31">
        <v>0.27206196259999998</v>
      </c>
      <c r="Q4740" s="31">
        <v>0.25</v>
      </c>
      <c r="R4740" s="42"/>
      <c r="S4740" s="27">
        <f>IF(A4740="placement",MIN(P4740,IF(R4740="",Q4740,R4740)),"")</f>
        <v>0.25</v>
      </c>
      <c r="T4740" s="28">
        <f>IF($A4740="placement",S4740*J4740,"")</f>
        <v>6.25</v>
      </c>
      <c r="U4740" s="26">
        <f>IF($A4740="placement",T4740,IF($A4740="site",SUMIF($C:$C,$C4740,$T:$T),IF($A4740="user",SUMIF($B:$B,$B4740,$T:$T),SUM($T:$T))))</f>
        <v>6.25</v>
      </c>
      <c r="V4740" s="27">
        <f>U4740/J4740</f>
        <v>0.25</v>
      </c>
    </row>
    <row r="4741" spans="1:22" hidden="1" x14ac:dyDescent="0.3">
      <c r="A4741" s="23" t="s">
        <v>14</v>
      </c>
      <c r="B4741" s="23" t="s">
        <v>2284</v>
      </c>
      <c r="C4741" s="23" t="s">
        <v>2285</v>
      </c>
      <c r="D4741" s="23" t="s">
        <v>2288</v>
      </c>
      <c r="E4741" s="23" t="s">
        <v>2289</v>
      </c>
      <c r="F4741" s="27">
        <v>0.25</v>
      </c>
      <c r="G4741" s="24">
        <v>0</v>
      </c>
      <c r="H4741" s="25">
        <v>7.1687000000000003</v>
      </c>
      <c r="I4741" s="25">
        <v>1.8951</v>
      </c>
      <c r="J4741" s="26">
        <v>25</v>
      </c>
      <c r="K4741" s="26">
        <v>6</v>
      </c>
      <c r="L4741" s="27">
        <v>0.26440000000000002</v>
      </c>
      <c r="M4741" s="28">
        <v>0.44800241000000002</v>
      </c>
      <c r="N4741" s="29">
        <v>0.2</v>
      </c>
      <c r="O4741" s="31" t="s">
        <v>42</v>
      </c>
      <c r="P4741" s="31">
        <v>0.55357383230000001</v>
      </c>
      <c r="Q4741" s="31">
        <v>0.249999999999999</v>
      </c>
      <c r="R4741" s="42"/>
      <c r="S4741" s="27">
        <f>IF(A4741="placement",MIN(P4741,IF(R4741="",Q4741,R4741)),"")</f>
        <v>0.249999999999999</v>
      </c>
      <c r="T4741" s="28">
        <f>IF($A4741="placement",S4741*J4741,"")</f>
        <v>6.2499999999999751</v>
      </c>
      <c r="U4741" s="26">
        <f>IF($A4741="placement",T4741,IF($A4741="site",SUMIF($C:$C,$C4741,$T:$T),IF($A4741="user",SUMIF($B:$B,$B4741,$T:$T),SUM($T:$T))))</f>
        <v>6.2499999999999751</v>
      </c>
      <c r="V4741" s="27">
        <f>U4741/J4741</f>
        <v>0.249999999999999</v>
      </c>
    </row>
    <row r="4742" spans="1:22" hidden="1" x14ac:dyDescent="0.3">
      <c r="A4742" s="23" t="s">
        <v>14</v>
      </c>
      <c r="B4742" s="23" t="s">
        <v>2619</v>
      </c>
      <c r="C4742" s="23" t="s">
        <v>2621</v>
      </c>
      <c r="D4742" s="23" t="s">
        <v>2650</v>
      </c>
      <c r="E4742" s="23" t="s">
        <v>2651</v>
      </c>
      <c r="F4742" s="27">
        <v>0.15</v>
      </c>
      <c r="G4742" s="24">
        <v>0</v>
      </c>
      <c r="H4742" s="25">
        <v>18.608599999999999</v>
      </c>
      <c r="I4742" s="25">
        <v>1.7191000000000001</v>
      </c>
      <c r="J4742" s="26">
        <v>25</v>
      </c>
      <c r="K4742" s="26">
        <v>4</v>
      </c>
      <c r="L4742" s="27">
        <v>9.2399999999999996E-2</v>
      </c>
      <c r="M4742" s="28">
        <v>0.48378759999999998</v>
      </c>
      <c r="N4742" s="29">
        <v>0.3</v>
      </c>
      <c r="O4742" s="31" t="s">
        <v>42</v>
      </c>
      <c r="P4742" s="31">
        <v>0.37989316200000001</v>
      </c>
      <c r="Q4742" s="31">
        <v>0.149999999999999</v>
      </c>
      <c r="R4742" s="42"/>
      <c r="S4742" s="27">
        <f>IF(A4742="placement",MIN(P4742,IF(R4742="",Q4742,R4742)),"")</f>
        <v>0.149999999999999</v>
      </c>
      <c r="T4742" s="28">
        <f>IF($A4742="placement",S4742*J4742,"")</f>
        <v>3.7499999999999747</v>
      </c>
      <c r="U4742" s="26">
        <f>IF($A4742="placement",T4742,IF($A4742="site",SUMIF($C:$C,$C4742,$T:$T),IF($A4742="user",SUMIF($B:$B,$B4742,$T:$T),SUM($T:$T))))</f>
        <v>3.7499999999999747</v>
      </c>
      <c r="V4742" s="27">
        <f>U4742/J4742</f>
        <v>0.149999999999999</v>
      </c>
    </row>
    <row r="4743" spans="1:22" hidden="1" x14ac:dyDescent="0.3">
      <c r="A4743" s="23" t="s">
        <v>14</v>
      </c>
      <c r="B4743" s="23" t="s">
        <v>2619</v>
      </c>
      <c r="C4743" s="23" t="s">
        <v>2621</v>
      </c>
      <c r="D4743" s="23" t="s">
        <v>2797</v>
      </c>
      <c r="E4743" s="23" t="s">
        <v>2798</v>
      </c>
      <c r="F4743" s="27">
        <v>0.15</v>
      </c>
      <c r="G4743" s="24">
        <v>1</v>
      </c>
      <c r="H4743" s="25">
        <v>33.068600000000004</v>
      </c>
      <c r="I4743" s="25">
        <v>2.5550999999999999</v>
      </c>
      <c r="J4743" s="26">
        <v>25</v>
      </c>
      <c r="K4743" s="26">
        <v>4</v>
      </c>
      <c r="L4743" s="27">
        <v>7.7299999999999994E-2</v>
      </c>
      <c r="M4743" s="28">
        <v>0.32508946</v>
      </c>
      <c r="N4743" s="29">
        <v>0.2</v>
      </c>
      <c r="O4743" s="31" t="s">
        <v>42</v>
      </c>
      <c r="P4743" s="31">
        <v>0.3847847211</v>
      </c>
      <c r="Q4743" s="31">
        <v>0.15</v>
      </c>
      <c r="R4743" s="42"/>
      <c r="S4743" s="27">
        <f>IF(A4743="placement",MIN(P4743,IF(R4743="",Q4743,R4743)),"")</f>
        <v>0.15</v>
      </c>
      <c r="T4743" s="28">
        <f>IF($A4743="placement",S4743*J4743,"")</f>
        <v>3.75</v>
      </c>
      <c r="U4743" s="26">
        <f>IF($A4743="placement",T4743,IF($A4743="site",SUMIF($C:$C,$C4743,$T:$T),IF($A4743="user",SUMIF($B:$B,$B4743,$T:$T),SUM($T:$T))))</f>
        <v>3.75</v>
      </c>
      <c r="V4743" s="27">
        <f>U4743/J4743</f>
        <v>0.15</v>
      </c>
    </row>
    <row r="4744" spans="1:22" hidden="1" x14ac:dyDescent="0.3">
      <c r="A4744" s="23" t="s">
        <v>14</v>
      </c>
      <c r="B4744" s="23" t="s">
        <v>3266</v>
      </c>
      <c r="C4744" s="23" t="s">
        <v>3268</v>
      </c>
      <c r="D4744" s="23" t="s">
        <v>10125</v>
      </c>
      <c r="E4744" s="23" t="s">
        <v>10126</v>
      </c>
      <c r="F4744" s="27">
        <v>0.25</v>
      </c>
      <c r="G4744" s="24">
        <v>0</v>
      </c>
      <c r="H4744" s="25">
        <v>29.298500000000001</v>
      </c>
      <c r="I4744" s="25">
        <v>0.57030000000000003</v>
      </c>
      <c r="J4744" s="26">
        <v>25</v>
      </c>
      <c r="K4744" s="26">
        <v>6</v>
      </c>
      <c r="L4744" s="27">
        <v>1.95E-2</v>
      </c>
      <c r="M4744" s="28">
        <v>1.4714554099999999</v>
      </c>
      <c r="N4744" s="29">
        <v>1.05</v>
      </c>
      <c r="O4744" s="31" t="s">
        <v>12</v>
      </c>
      <c r="P4744" s="31">
        <v>0.2864207829</v>
      </c>
      <c r="Q4744" s="31">
        <v>0.25</v>
      </c>
      <c r="R4744" s="42"/>
      <c r="S4744" s="27">
        <f>IF(A4744="placement",MIN(P4744,IF(R4744="",Q4744,R4744)),"")</f>
        <v>0.25</v>
      </c>
      <c r="T4744" s="28">
        <f>IF($A4744="placement",S4744*J4744,"")</f>
        <v>6.25</v>
      </c>
      <c r="U4744" s="26">
        <f>IF($A4744="placement",T4744,IF($A4744="site",SUMIF($C:$C,$C4744,$T:$T),IF($A4744="user",SUMIF($B:$B,$B4744,$T:$T),SUM($T:$T))))</f>
        <v>6.25</v>
      </c>
      <c r="V4744" s="27">
        <f>U4744/J4744</f>
        <v>0.25</v>
      </c>
    </row>
    <row r="4745" spans="1:22" hidden="1" x14ac:dyDescent="0.3">
      <c r="A4745" s="23" t="s">
        <v>14</v>
      </c>
      <c r="B4745" s="23" t="s">
        <v>3792</v>
      </c>
      <c r="C4745" s="23" t="s">
        <v>3794</v>
      </c>
      <c r="D4745" s="23" t="s">
        <v>3795</v>
      </c>
      <c r="E4745" s="23" t="s">
        <v>3796</v>
      </c>
      <c r="F4745" s="27">
        <v>0.33</v>
      </c>
      <c r="G4745" s="24">
        <v>0</v>
      </c>
      <c r="H4745" s="25">
        <v>2.2081</v>
      </c>
      <c r="I4745" s="25">
        <v>0.64139999999999997</v>
      </c>
      <c r="J4745" s="26">
        <v>25</v>
      </c>
      <c r="K4745" s="26">
        <v>6</v>
      </c>
      <c r="L4745" s="27">
        <v>0.29049999999999998</v>
      </c>
      <c r="M4745" s="28">
        <v>1.32335449</v>
      </c>
      <c r="N4745" s="29">
        <v>1</v>
      </c>
      <c r="O4745" s="31" t="s">
        <v>12</v>
      </c>
      <c r="P4745" s="31">
        <v>0.2443445769</v>
      </c>
      <c r="Q4745" s="31">
        <v>0.24434457685315999</v>
      </c>
      <c r="R4745" s="42"/>
      <c r="S4745" s="27">
        <f>IF(A4745="placement",MIN(P4745,IF(R4745="",Q4745,R4745)),"")</f>
        <v>0.24434457685315999</v>
      </c>
      <c r="T4745" s="28">
        <f>IF($A4745="placement",S4745*J4745,"")</f>
        <v>6.1086144213289995</v>
      </c>
      <c r="U4745" s="26">
        <f>IF($A4745="placement",T4745,IF($A4745="site",SUMIF($C:$C,$C4745,$T:$T),IF($A4745="user",SUMIF($B:$B,$B4745,$T:$T),SUM($T:$T))))</f>
        <v>6.1086144213289995</v>
      </c>
      <c r="V4745" s="27">
        <f>U4745/J4745</f>
        <v>0.24434457685315997</v>
      </c>
    </row>
    <row r="4746" spans="1:22" hidden="1" x14ac:dyDescent="0.3">
      <c r="A4746" s="23" t="s">
        <v>14</v>
      </c>
      <c r="B4746" s="23" t="s">
        <v>3967</v>
      </c>
      <c r="C4746" s="23" t="s">
        <v>3969</v>
      </c>
      <c r="D4746" s="23" t="s">
        <v>3970</v>
      </c>
      <c r="E4746" s="23" t="s">
        <v>3968</v>
      </c>
      <c r="F4746" s="27">
        <v>0.33</v>
      </c>
      <c r="G4746" s="24">
        <v>0</v>
      </c>
      <c r="H4746" s="25">
        <v>11.103999999999999</v>
      </c>
      <c r="I4746" s="25">
        <v>9.4600000000000004E-2</v>
      </c>
      <c r="J4746" s="26">
        <v>25</v>
      </c>
      <c r="K4746" s="26">
        <v>7</v>
      </c>
      <c r="L4746" s="27">
        <v>8.5000000000000006E-3</v>
      </c>
      <c r="M4746" s="28">
        <v>8.9583396200000003</v>
      </c>
      <c r="N4746" s="29">
        <v>6.81</v>
      </c>
      <c r="O4746" s="31" t="s">
        <v>12</v>
      </c>
      <c r="P4746" s="31">
        <v>0.23981448720000001</v>
      </c>
      <c r="Q4746" s="31">
        <v>0.23981448718596701</v>
      </c>
      <c r="R4746" s="42"/>
      <c r="S4746" s="27">
        <f>IF(A4746="placement",MIN(P4746,IF(R4746="",Q4746,R4746)),"")</f>
        <v>0.23981448718596701</v>
      </c>
      <c r="T4746" s="28">
        <f>IF($A4746="placement",S4746*J4746,"")</f>
        <v>5.9953621796491756</v>
      </c>
      <c r="U4746" s="23">
        <f>IF($A4746="placement",T4746,IF($A4746="site",SUMIF($C:$C,$C4746,$T:$T),IF($A4746="user",SUMIF($B:$B,$B4746,$T:$T),SUM($T:$T))))</f>
        <v>5.9953621796491756</v>
      </c>
      <c r="V4746" s="27">
        <f>U4746/J4746</f>
        <v>0.23981448718596701</v>
      </c>
    </row>
    <row r="4747" spans="1:22" hidden="1" x14ac:dyDescent="0.3">
      <c r="A4747" s="17" t="s">
        <v>13</v>
      </c>
      <c r="B4747" s="17" t="s">
        <v>3967</v>
      </c>
      <c r="C4747" s="17" t="s">
        <v>3969</v>
      </c>
      <c r="D4747" s="17" t="s">
        <v>9898</v>
      </c>
      <c r="E4747" s="17"/>
      <c r="F4747" s="18">
        <v>0.33</v>
      </c>
      <c r="G4747" s="36">
        <v>0</v>
      </c>
      <c r="H4747" s="37">
        <v>11.103999999999999</v>
      </c>
      <c r="I4747" s="37">
        <v>9.4600000000000004E-2</v>
      </c>
      <c r="J4747" s="19">
        <v>25</v>
      </c>
      <c r="K4747" s="19">
        <v>7</v>
      </c>
      <c r="L4747" s="18">
        <v>8.5000000000000006E-3</v>
      </c>
      <c r="M4747" s="20">
        <v>8.9583396200000003</v>
      </c>
      <c r="N4747" s="21">
        <v>6.81</v>
      </c>
      <c r="O4747" s="22"/>
      <c r="P4747" s="22">
        <v>0.23981448720000001</v>
      </c>
      <c r="Q4747" s="22">
        <v>0.23981448718596701</v>
      </c>
      <c r="R4747" s="43"/>
      <c r="S4747" s="18" t="str">
        <f>IF(A4747="placement",MIN(P4747,IF(R4747="",Q4747,R4747)),"")</f>
        <v/>
      </c>
      <c r="T4747" s="20" t="str">
        <f>IF($A4747="placement",S4747*J4747,"")</f>
        <v/>
      </c>
      <c r="U4747" s="19">
        <f>IF($A4747="placement",T4747,IF($A4747="site",SUMIF($C:$C,$C4747,$T:$T),IF($A4747="user",SUMIF($B:$B,$B4747,$T:$T),SUM($T:$T))))</f>
        <v>5.9953621796491756</v>
      </c>
      <c r="V4747" s="18">
        <f>U4747/J4747</f>
        <v>0.23981448718596701</v>
      </c>
    </row>
    <row r="4748" spans="1:22" hidden="1" x14ac:dyDescent="0.3">
      <c r="A4748" s="11" t="s">
        <v>10</v>
      </c>
      <c r="B4748" s="11" t="s">
        <v>3967</v>
      </c>
      <c r="C4748" s="11" t="s">
        <v>9898</v>
      </c>
      <c r="D4748" s="11" t="s">
        <v>9898</v>
      </c>
      <c r="E4748" s="11"/>
      <c r="F4748" s="12">
        <v>0.33</v>
      </c>
      <c r="G4748" s="33">
        <v>0</v>
      </c>
      <c r="H4748" s="34">
        <v>11.103999999999999</v>
      </c>
      <c r="I4748" s="34">
        <v>9.4600000000000004E-2</v>
      </c>
      <c r="J4748" s="13">
        <v>25</v>
      </c>
      <c r="K4748" s="13">
        <v>7</v>
      </c>
      <c r="L4748" s="12">
        <v>8.5000000000000006E-3</v>
      </c>
      <c r="M4748" s="14">
        <v>8.9583396200000003</v>
      </c>
      <c r="N4748" s="15">
        <v>6.81</v>
      </c>
      <c r="O4748" s="16"/>
      <c r="P4748" s="16">
        <v>0.23981448720000001</v>
      </c>
      <c r="Q4748" s="16">
        <v>0.23981448718596701</v>
      </c>
      <c r="R4748" s="44"/>
      <c r="S4748" s="12" t="str">
        <f>IF(A4748="placement",MIN(P4748,IF(R4748="",Q4748,R4748)),"")</f>
        <v/>
      </c>
      <c r="T4748" s="14" t="str">
        <f>IF($A4748="placement",S4748*J4748,"")</f>
        <v/>
      </c>
      <c r="U4748" s="13">
        <f>IF($A4748="placement",T4748,IF($A4748="site",SUMIF($C:$C,$C4748,$T:$T),IF($A4748="user",SUMIF($B:$B,$B4748,$T:$T),SUM($T:$T))))</f>
        <v>5.9953621796491756</v>
      </c>
      <c r="V4748" s="12">
        <f>U4748/J4748</f>
        <v>0.23981448718596701</v>
      </c>
    </row>
    <row r="4749" spans="1:22" hidden="1" x14ac:dyDescent="0.3">
      <c r="A4749" s="23" t="s">
        <v>14</v>
      </c>
      <c r="B4749" s="23" t="s">
        <v>4528</v>
      </c>
      <c r="C4749" s="23" t="s">
        <v>4530</v>
      </c>
      <c r="D4749" s="23" t="s">
        <v>4601</v>
      </c>
      <c r="E4749" s="23" t="s">
        <v>4602</v>
      </c>
      <c r="F4749" s="27">
        <v>0.25</v>
      </c>
      <c r="G4749" s="24">
        <v>1</v>
      </c>
      <c r="H4749" s="25">
        <v>77.294499999999999</v>
      </c>
      <c r="I4749" s="25">
        <v>0.80389999999999995</v>
      </c>
      <c r="J4749" s="26">
        <v>25</v>
      </c>
      <c r="K4749" s="26">
        <v>6</v>
      </c>
      <c r="L4749" s="27">
        <v>1.04E-2</v>
      </c>
      <c r="M4749" s="28">
        <v>1.0286983599999999</v>
      </c>
      <c r="N4749" s="29">
        <v>0.8</v>
      </c>
      <c r="O4749" s="31" t="s">
        <v>12</v>
      </c>
      <c r="P4749" s="31">
        <v>0.2223181897</v>
      </c>
      <c r="Q4749" s="31">
        <v>0.222318189670063</v>
      </c>
      <c r="R4749" s="42"/>
      <c r="S4749" s="27">
        <f>IF(A4749="placement",MIN(P4749,IF(R4749="",Q4749,R4749)),"")</f>
        <v>0.222318189670063</v>
      </c>
      <c r="T4749" s="28">
        <f>IF($A4749="placement",S4749*J4749,"")</f>
        <v>5.5579547417515753</v>
      </c>
      <c r="U4749" s="23">
        <f>IF($A4749="placement",T4749,IF($A4749="site",SUMIF($C:$C,$C4749,$T:$T),IF($A4749="user",SUMIF($B:$B,$B4749,$T:$T),SUM($T:$T))))</f>
        <v>5.5579547417515753</v>
      </c>
      <c r="V4749" s="27">
        <f>U4749/J4749</f>
        <v>0.222318189670063</v>
      </c>
    </row>
    <row r="4750" spans="1:22" hidden="1" x14ac:dyDescent="0.3">
      <c r="A4750" s="23" t="s">
        <v>14</v>
      </c>
      <c r="B4750" s="23" t="s">
        <v>4652</v>
      </c>
      <c r="C4750" s="23" t="s">
        <v>4653</v>
      </c>
      <c r="D4750" s="23" t="s">
        <v>4658</v>
      </c>
      <c r="E4750" s="23" t="s">
        <v>4659</v>
      </c>
      <c r="F4750" s="27">
        <v>0.25</v>
      </c>
      <c r="G4750" s="24">
        <v>0</v>
      </c>
      <c r="H4750" s="25">
        <v>8.2284000000000006</v>
      </c>
      <c r="I4750" s="25">
        <v>2.9699</v>
      </c>
      <c r="J4750" s="26">
        <v>25</v>
      </c>
      <c r="K4750" s="26">
        <v>6</v>
      </c>
      <c r="L4750" s="27">
        <v>0.3609</v>
      </c>
      <c r="M4750" s="28">
        <v>0.28073787</v>
      </c>
      <c r="N4750" s="29">
        <v>0.03</v>
      </c>
      <c r="O4750" s="31" t="s">
        <v>12</v>
      </c>
      <c r="P4750" s="31">
        <v>0.89313874989999997</v>
      </c>
      <c r="Q4750" s="31">
        <v>0.25</v>
      </c>
      <c r="R4750" s="42"/>
      <c r="S4750" s="27">
        <f>IF(A4750="placement",MIN(P4750,IF(R4750="",Q4750,R4750)),"")</f>
        <v>0.25</v>
      </c>
      <c r="T4750" s="28">
        <f>IF($A4750="placement",S4750*J4750,"")</f>
        <v>6.25</v>
      </c>
      <c r="U4750" s="26">
        <f>IF($A4750="placement",T4750,IF($A4750="site",SUMIF($C:$C,$C4750,$T:$T),IF($A4750="user",SUMIF($B:$B,$B4750,$T:$T),SUM($T:$T))))</f>
        <v>6.25</v>
      </c>
      <c r="V4750" s="27">
        <f>U4750/J4750</f>
        <v>0.25</v>
      </c>
    </row>
    <row r="4751" spans="1:22" hidden="1" x14ac:dyDescent="0.3">
      <c r="A4751" s="23" t="s">
        <v>14</v>
      </c>
      <c r="B4751" s="23" t="s">
        <v>5021</v>
      </c>
      <c r="C4751" s="23" t="s">
        <v>5023</v>
      </c>
      <c r="D4751" s="23" t="s">
        <v>5030</v>
      </c>
      <c r="E4751" s="23" t="s">
        <v>5031</v>
      </c>
      <c r="F4751" s="27">
        <v>0.25</v>
      </c>
      <c r="G4751" s="24">
        <v>1</v>
      </c>
      <c r="H4751" s="25">
        <v>48.540300000000002</v>
      </c>
      <c r="I4751" s="25">
        <v>11.0838</v>
      </c>
      <c r="J4751" s="26">
        <v>25</v>
      </c>
      <c r="K4751" s="26">
        <v>6</v>
      </c>
      <c r="L4751" s="27">
        <v>0.2283</v>
      </c>
      <c r="M4751" s="28">
        <v>7.5593049999999995E-2</v>
      </c>
      <c r="N4751" s="29">
        <v>0.01</v>
      </c>
      <c r="O4751" s="31" t="s">
        <v>12</v>
      </c>
      <c r="P4751" s="31">
        <v>0.86771270249999999</v>
      </c>
      <c r="Q4751" s="31">
        <v>0.25</v>
      </c>
      <c r="R4751" s="42"/>
      <c r="S4751" s="27">
        <f>IF(A4751="placement",MIN(P4751,IF(R4751="",Q4751,R4751)),"")</f>
        <v>0.25</v>
      </c>
      <c r="T4751" s="28">
        <f>IF($A4751="placement",S4751*J4751,"")</f>
        <v>6.25</v>
      </c>
      <c r="U4751" s="26">
        <f>IF($A4751="placement",T4751,IF($A4751="site",SUMIF($C:$C,$C4751,$T:$T),IF($A4751="user",SUMIF($B:$B,$B4751,$T:$T),SUM($T:$T))))</f>
        <v>6.25</v>
      </c>
      <c r="V4751" s="27">
        <f>U4751/J4751</f>
        <v>0.25</v>
      </c>
    </row>
    <row r="4752" spans="1:22" hidden="1" x14ac:dyDescent="0.3">
      <c r="A4752" s="23" t="s">
        <v>14</v>
      </c>
      <c r="B4752" s="23" t="s">
        <v>5021</v>
      </c>
      <c r="C4752" s="23" t="s">
        <v>5023</v>
      </c>
      <c r="D4752" s="32" t="s">
        <v>5044</v>
      </c>
      <c r="E4752" s="23" t="s">
        <v>5045</v>
      </c>
      <c r="F4752" s="27">
        <v>0.25</v>
      </c>
      <c r="G4752" s="24">
        <v>0</v>
      </c>
      <c r="H4752" s="25">
        <v>42.6646</v>
      </c>
      <c r="I4752" s="25">
        <v>10.26</v>
      </c>
      <c r="J4752" s="26">
        <v>25</v>
      </c>
      <c r="K4752" s="26">
        <v>6</v>
      </c>
      <c r="L4752" s="27">
        <v>0.24049999999999999</v>
      </c>
      <c r="M4752" s="28">
        <v>8.1105540000000004E-2</v>
      </c>
      <c r="N4752" s="29">
        <v>0.01</v>
      </c>
      <c r="O4752" s="31" t="s">
        <v>12</v>
      </c>
      <c r="P4752" s="31">
        <v>0.8767038627</v>
      </c>
      <c r="Q4752" s="31">
        <v>0.25</v>
      </c>
      <c r="R4752" s="42"/>
      <c r="S4752" s="27">
        <f>IF(A4752="placement",MIN(P4752,IF(R4752="",Q4752,R4752)),"")</f>
        <v>0.25</v>
      </c>
      <c r="T4752" s="28">
        <f>IF($A4752="placement",S4752*J4752,"")</f>
        <v>6.25</v>
      </c>
      <c r="U4752" s="26">
        <f>IF($A4752="placement",T4752,IF($A4752="site",SUMIF($C:$C,$C4752,$T:$T),IF($A4752="user",SUMIF($B:$B,$B4752,$T:$T),SUM($T:$T))))</f>
        <v>6.25</v>
      </c>
      <c r="V4752" s="27">
        <f>U4752/J4752</f>
        <v>0.25</v>
      </c>
    </row>
    <row r="4753" spans="1:22" hidden="1" x14ac:dyDescent="0.3">
      <c r="A4753" s="23" t="s">
        <v>14</v>
      </c>
      <c r="B4753" s="23" t="s">
        <v>5021</v>
      </c>
      <c r="C4753" s="23" t="s">
        <v>5023</v>
      </c>
      <c r="D4753" s="23" t="s">
        <v>5102</v>
      </c>
      <c r="E4753" s="23" t="s">
        <v>5103</v>
      </c>
      <c r="F4753" s="27">
        <v>0.15</v>
      </c>
      <c r="G4753" s="24">
        <v>1</v>
      </c>
      <c r="H4753" s="25">
        <v>48.469200000000001</v>
      </c>
      <c r="I4753" s="25">
        <v>2.5019999999999998</v>
      </c>
      <c r="J4753" s="26">
        <v>25</v>
      </c>
      <c r="K4753" s="26">
        <v>4</v>
      </c>
      <c r="L4753" s="27">
        <v>5.16E-2</v>
      </c>
      <c r="M4753" s="28">
        <v>0.33573141000000001</v>
      </c>
      <c r="N4753" s="29">
        <v>0.25</v>
      </c>
      <c r="O4753" s="31" t="s">
        <v>42</v>
      </c>
      <c r="P4753" s="31">
        <v>0.2553571429</v>
      </c>
      <c r="Q4753" s="31">
        <v>0.15</v>
      </c>
      <c r="R4753" s="42"/>
      <c r="S4753" s="27">
        <f>IF(A4753="placement",MIN(P4753,IF(R4753="",Q4753,R4753)),"")</f>
        <v>0.15</v>
      </c>
      <c r="T4753" s="28">
        <f>IF($A4753="placement",S4753*J4753,"")</f>
        <v>3.75</v>
      </c>
      <c r="U4753" s="23">
        <f>IF($A4753="placement",T4753,IF($A4753="site",SUMIF($C:$C,$C4753,$T:$T),IF($A4753="user",SUMIF($B:$B,$B4753,$T:$T),SUM($T:$T))))</f>
        <v>3.75</v>
      </c>
      <c r="V4753" s="27">
        <f>U4753/J4753</f>
        <v>0.15</v>
      </c>
    </row>
    <row r="4754" spans="1:22" hidden="1" x14ac:dyDescent="0.3">
      <c r="A4754" s="23" t="s">
        <v>14</v>
      </c>
      <c r="B4754" s="23" t="s">
        <v>5021</v>
      </c>
      <c r="C4754" s="23" t="s">
        <v>5023</v>
      </c>
      <c r="D4754" s="23" t="s">
        <v>5122</v>
      </c>
      <c r="E4754" s="23" t="s">
        <v>5123</v>
      </c>
      <c r="F4754" s="27">
        <v>0.25</v>
      </c>
      <c r="G4754" s="24">
        <v>1</v>
      </c>
      <c r="H4754" s="25">
        <v>92.441999999999993</v>
      </c>
      <c r="I4754" s="25">
        <v>27.511500000000002</v>
      </c>
      <c r="J4754" s="26">
        <v>25</v>
      </c>
      <c r="K4754" s="26">
        <v>6</v>
      </c>
      <c r="L4754" s="27">
        <v>0.29759999999999998</v>
      </c>
      <c r="M4754" s="28">
        <v>3.0584610000000002E-2</v>
      </c>
      <c r="N4754" s="29">
        <v>0.01</v>
      </c>
      <c r="O4754" s="31" t="s">
        <v>42</v>
      </c>
      <c r="P4754" s="31">
        <v>0.67303820029999994</v>
      </c>
      <c r="Q4754" s="31">
        <v>0.25</v>
      </c>
      <c r="R4754" s="42"/>
      <c r="S4754" s="27">
        <f>IF(A4754="placement",MIN(P4754,IF(R4754="",Q4754,R4754)),"")</f>
        <v>0.25</v>
      </c>
      <c r="T4754" s="28">
        <f>IF($A4754="placement",S4754*J4754,"")</f>
        <v>6.25</v>
      </c>
      <c r="U4754" s="26">
        <f>IF($A4754="placement",T4754,IF($A4754="site",SUMIF($C:$C,$C4754,$T:$T),IF($A4754="user",SUMIF($B:$B,$B4754,$T:$T),SUM($T:$T))))</f>
        <v>6.25</v>
      </c>
      <c r="V4754" s="27">
        <f>U4754/J4754</f>
        <v>0.25</v>
      </c>
    </row>
    <row r="4755" spans="1:22" hidden="1" x14ac:dyDescent="0.3">
      <c r="A4755" s="23" t="s">
        <v>14</v>
      </c>
      <c r="B4755" s="23" t="s">
        <v>5021</v>
      </c>
      <c r="C4755" s="23" t="s">
        <v>5023</v>
      </c>
      <c r="D4755" s="23" t="s">
        <v>5142</v>
      </c>
      <c r="E4755" s="23" t="s">
        <v>5143</v>
      </c>
      <c r="F4755" s="27">
        <v>0.25</v>
      </c>
      <c r="G4755" s="24">
        <v>1</v>
      </c>
      <c r="H4755" s="25">
        <v>48.480800000000002</v>
      </c>
      <c r="I4755" s="25">
        <v>2.0537000000000001</v>
      </c>
      <c r="J4755" s="26">
        <v>25</v>
      </c>
      <c r="K4755" s="26">
        <v>6</v>
      </c>
      <c r="L4755" s="27">
        <v>4.24E-2</v>
      </c>
      <c r="M4755" s="28">
        <v>0.41144964000000001</v>
      </c>
      <c r="N4755" s="29">
        <v>0.25</v>
      </c>
      <c r="O4755" s="31" t="s">
        <v>12</v>
      </c>
      <c r="P4755" s="31">
        <v>0.3923922232</v>
      </c>
      <c r="Q4755" s="31">
        <v>0.25</v>
      </c>
      <c r="R4755" s="42"/>
      <c r="S4755" s="27">
        <f>IF(A4755="placement",MIN(P4755,IF(R4755="",Q4755,R4755)),"")</f>
        <v>0.25</v>
      </c>
      <c r="T4755" s="28">
        <f>IF($A4755="placement",S4755*J4755,"")</f>
        <v>6.25</v>
      </c>
      <c r="U4755" s="26">
        <f>IF($A4755="placement",T4755,IF($A4755="site",SUMIF($C:$C,$C4755,$T:$T),IF($A4755="user",SUMIF($B:$B,$B4755,$T:$T),SUM($T:$T))))</f>
        <v>6.25</v>
      </c>
      <c r="V4755" s="27">
        <f>U4755/J4755</f>
        <v>0.25</v>
      </c>
    </row>
    <row r="4756" spans="1:22" hidden="1" x14ac:dyDescent="0.3">
      <c r="A4756" s="23" t="s">
        <v>14</v>
      </c>
      <c r="B4756" s="23" t="s">
        <v>5021</v>
      </c>
      <c r="C4756" s="23" t="s">
        <v>5023</v>
      </c>
      <c r="D4756" s="23" t="s">
        <v>5158</v>
      </c>
      <c r="E4756" s="23" t="s">
        <v>5159</v>
      </c>
      <c r="F4756" s="27">
        <v>0.25</v>
      </c>
      <c r="G4756" s="24">
        <v>1</v>
      </c>
      <c r="H4756" s="25">
        <v>48.592599999999997</v>
      </c>
      <c r="I4756" s="25">
        <v>11.1837</v>
      </c>
      <c r="J4756" s="26">
        <v>25</v>
      </c>
      <c r="K4756" s="26">
        <v>6</v>
      </c>
      <c r="L4756" s="27">
        <v>0.23019999999999999</v>
      </c>
      <c r="M4756" s="28">
        <v>7.4598269999999994E-2</v>
      </c>
      <c r="N4756" s="29">
        <v>0.01</v>
      </c>
      <c r="O4756" s="31" t="s">
        <v>12</v>
      </c>
      <c r="P4756" s="31">
        <v>0.86594863010000001</v>
      </c>
      <c r="Q4756" s="31">
        <v>0.25</v>
      </c>
      <c r="R4756" s="42"/>
      <c r="S4756" s="27">
        <f>IF(A4756="placement",MIN(P4756,IF(R4756="",Q4756,R4756)),"")</f>
        <v>0.25</v>
      </c>
      <c r="T4756" s="28">
        <f>IF($A4756="placement",S4756*J4756,"")</f>
        <v>6.25</v>
      </c>
      <c r="U4756" s="26">
        <f>IF($A4756="placement",T4756,IF($A4756="site",SUMIF($C:$C,$C4756,$T:$T),IF($A4756="user",SUMIF($B:$B,$B4756,$T:$T),SUM($T:$T))))</f>
        <v>6.25</v>
      </c>
      <c r="V4756" s="27">
        <f>U4756/J4756</f>
        <v>0.25</v>
      </c>
    </row>
    <row r="4757" spans="1:22" hidden="1" x14ac:dyDescent="0.3">
      <c r="A4757" s="23" t="s">
        <v>14</v>
      </c>
      <c r="B4757" s="23" t="s">
        <v>5021</v>
      </c>
      <c r="C4757" s="23" t="s">
        <v>5023</v>
      </c>
      <c r="D4757" s="23" t="s">
        <v>5176</v>
      </c>
      <c r="E4757" s="23" t="s">
        <v>5177</v>
      </c>
      <c r="F4757" s="27">
        <v>0.25</v>
      </c>
      <c r="G4757" s="24">
        <v>0</v>
      </c>
      <c r="H4757" s="25">
        <v>42.519300000000001</v>
      </c>
      <c r="I4757" s="25">
        <v>2.3056000000000001</v>
      </c>
      <c r="J4757" s="26">
        <v>25</v>
      </c>
      <c r="K4757" s="26">
        <v>6</v>
      </c>
      <c r="L4757" s="27">
        <v>5.4199999999999998E-2</v>
      </c>
      <c r="M4757" s="28">
        <v>0.36464465000000001</v>
      </c>
      <c r="N4757" s="29">
        <v>0.25</v>
      </c>
      <c r="O4757" s="31" t="s">
        <v>12</v>
      </c>
      <c r="P4757" s="31">
        <v>0.31440101949999999</v>
      </c>
      <c r="Q4757" s="31">
        <v>0.25</v>
      </c>
      <c r="R4757" s="42"/>
      <c r="S4757" s="27">
        <f>IF(A4757="placement",MIN(P4757,IF(R4757="",Q4757,R4757)),"")</f>
        <v>0.25</v>
      </c>
      <c r="T4757" s="28">
        <f>IF($A4757="placement",S4757*J4757,"")</f>
        <v>6.25</v>
      </c>
      <c r="U4757" s="26">
        <f>IF($A4757="placement",T4757,IF($A4757="site",SUMIF($C:$C,$C4757,$T:$T),IF($A4757="user",SUMIF($B:$B,$B4757,$T:$T),SUM($T:$T))))</f>
        <v>6.25</v>
      </c>
      <c r="V4757" s="27">
        <f>U4757/J4757</f>
        <v>0.25</v>
      </c>
    </row>
    <row r="4758" spans="1:22" hidden="1" x14ac:dyDescent="0.3">
      <c r="A4758" s="23" t="s">
        <v>14</v>
      </c>
      <c r="B4758" s="23" t="s">
        <v>5211</v>
      </c>
      <c r="C4758" s="23" t="s">
        <v>5213</v>
      </c>
      <c r="D4758" s="23" t="s">
        <v>5280</v>
      </c>
      <c r="E4758" s="23" t="s">
        <v>5281</v>
      </c>
      <c r="F4758" s="27">
        <v>0.25</v>
      </c>
      <c r="G4758" s="24">
        <v>0</v>
      </c>
      <c r="H4758" s="25">
        <v>3.2057000000000002</v>
      </c>
      <c r="I4758" s="25">
        <v>0.80689999999999995</v>
      </c>
      <c r="J4758" s="26">
        <v>25</v>
      </c>
      <c r="K4758" s="26">
        <v>6</v>
      </c>
      <c r="L4758" s="27">
        <v>0.25169999999999998</v>
      </c>
      <c r="M4758" s="28">
        <v>1.0206426500000001</v>
      </c>
      <c r="N4758" s="29">
        <v>0.8</v>
      </c>
      <c r="O4758" s="31" t="s">
        <v>12</v>
      </c>
      <c r="P4758" s="31">
        <v>0.2161801183</v>
      </c>
      <c r="Q4758" s="31">
        <v>0.21618011829803399</v>
      </c>
      <c r="R4758" s="42"/>
      <c r="S4758" s="27">
        <f>IF(A4758="placement",MIN(P4758,IF(R4758="",Q4758,R4758)),"")</f>
        <v>0.21618011829803399</v>
      </c>
      <c r="T4758" s="28">
        <f>IF($A4758="placement",S4758*J4758,"")</f>
        <v>5.4045029574508501</v>
      </c>
      <c r="U4758" s="26">
        <f>IF($A4758="placement",T4758,IF($A4758="site",SUMIF($C:$C,$C4758,$T:$T),IF($A4758="user",SUMIF($B:$B,$B4758,$T:$T),SUM($T:$T))))</f>
        <v>5.4045029574508501</v>
      </c>
      <c r="V4758" s="27">
        <f>U4758/J4758</f>
        <v>0.21618011829803399</v>
      </c>
    </row>
    <row r="4759" spans="1:22" hidden="1" x14ac:dyDescent="0.3">
      <c r="A4759" s="23" t="s">
        <v>14</v>
      </c>
      <c r="B4759" s="23" t="s">
        <v>5211</v>
      </c>
      <c r="C4759" s="23" t="s">
        <v>5213</v>
      </c>
      <c r="D4759" s="23" t="s">
        <v>5313</v>
      </c>
      <c r="E4759" s="23" t="s">
        <v>5314</v>
      </c>
      <c r="F4759" s="27">
        <v>0.25</v>
      </c>
      <c r="G4759" s="24">
        <v>0</v>
      </c>
      <c r="H4759" s="25">
        <v>1.9856</v>
      </c>
      <c r="I4759" s="25">
        <v>0.77139999999999997</v>
      </c>
      <c r="J4759" s="26">
        <v>25</v>
      </c>
      <c r="K4759" s="26">
        <v>6</v>
      </c>
      <c r="L4759" s="27">
        <v>0.38850000000000001</v>
      </c>
      <c r="M4759" s="28">
        <v>1.0615427399999999</v>
      </c>
      <c r="N4759" s="29">
        <v>0.8</v>
      </c>
      <c r="O4759" s="31" t="s">
        <v>12</v>
      </c>
      <c r="P4759" s="31">
        <v>0.2463798458</v>
      </c>
      <c r="Q4759" s="31">
        <v>0.246379845772706</v>
      </c>
      <c r="R4759" s="42"/>
      <c r="S4759" s="27">
        <f>IF(A4759="placement",MIN(P4759,IF(R4759="",Q4759,R4759)),"")</f>
        <v>0.246379845772706</v>
      </c>
      <c r="T4759" s="28">
        <f>IF($A4759="placement",S4759*J4759,"")</f>
        <v>6.1594961443176501</v>
      </c>
      <c r="U4759" s="26">
        <f>IF($A4759="placement",T4759,IF($A4759="site",SUMIF($C:$C,$C4759,$T:$T),IF($A4759="user",SUMIF($B:$B,$B4759,$T:$T),SUM($T:$T))))</f>
        <v>6.1594961443176501</v>
      </c>
      <c r="V4759" s="27">
        <f>U4759/J4759</f>
        <v>0.246379845772706</v>
      </c>
    </row>
    <row r="4760" spans="1:22" hidden="1" x14ac:dyDescent="0.3">
      <c r="A4760" s="23" t="s">
        <v>14</v>
      </c>
      <c r="B4760" s="23" t="s">
        <v>5764</v>
      </c>
      <c r="C4760" s="23" t="s">
        <v>5766</v>
      </c>
      <c r="D4760" s="23" t="s">
        <v>10956</v>
      </c>
      <c r="E4760" s="23" t="s">
        <v>10957</v>
      </c>
      <c r="F4760" s="27">
        <v>0.25</v>
      </c>
      <c r="G4760" s="24">
        <v>0</v>
      </c>
      <c r="H4760" s="25">
        <v>2.9790999999999999</v>
      </c>
      <c r="I4760" s="25">
        <v>0.51170000000000004</v>
      </c>
      <c r="J4760" s="26">
        <v>25</v>
      </c>
      <c r="K4760" s="26">
        <v>6</v>
      </c>
      <c r="L4760" s="27">
        <v>0.17180000000000001</v>
      </c>
      <c r="M4760" s="28">
        <v>1.6065326600000001</v>
      </c>
      <c r="N4760" s="29">
        <v>0.9</v>
      </c>
      <c r="O4760" s="31" t="s">
        <v>12</v>
      </c>
      <c r="P4760" s="31">
        <v>0.43978730059999999</v>
      </c>
      <c r="Q4760" s="31">
        <v>0.25</v>
      </c>
      <c r="R4760" s="42"/>
      <c r="S4760" s="27">
        <f>IF(A4760="placement",MIN(P4760,IF(R4760="",Q4760,R4760)),"")</f>
        <v>0.25</v>
      </c>
      <c r="T4760" s="28">
        <f>IF($A4760="placement",S4760*J4760,"")</f>
        <v>6.25</v>
      </c>
      <c r="U4760" s="26">
        <f>IF($A4760="placement",T4760,IF($A4760="site",SUMIF($C:$C,$C4760,$T:$T),IF($A4760="user",SUMIF($B:$B,$B4760,$T:$T),SUM($T:$T))))</f>
        <v>6.25</v>
      </c>
      <c r="V4760" s="27">
        <f>U4760/J4760</f>
        <v>0.25</v>
      </c>
    </row>
    <row r="4761" spans="1:22" hidden="1" x14ac:dyDescent="0.3">
      <c r="A4761" s="23" t="s">
        <v>14</v>
      </c>
      <c r="B4761" s="23" t="s">
        <v>6052</v>
      </c>
      <c r="C4761" s="23" t="s">
        <v>6054</v>
      </c>
      <c r="D4761" s="23" t="s">
        <v>10978</v>
      </c>
      <c r="E4761" s="23" t="s">
        <v>10979</v>
      </c>
      <c r="F4761" s="27">
        <v>0.25</v>
      </c>
      <c r="G4761" s="24">
        <v>0</v>
      </c>
      <c r="H4761" s="25">
        <v>2.8481999999999998</v>
      </c>
      <c r="I4761" s="25">
        <v>0.43809999999999999</v>
      </c>
      <c r="J4761" s="26">
        <v>25</v>
      </c>
      <c r="K4761" s="26">
        <v>6</v>
      </c>
      <c r="L4761" s="27">
        <v>0.15379999999999999</v>
      </c>
      <c r="M4761" s="28">
        <v>1.92999674</v>
      </c>
      <c r="N4761" s="29">
        <v>1.5</v>
      </c>
      <c r="O4761" s="31" t="s">
        <v>12</v>
      </c>
      <c r="P4761" s="31">
        <v>0.22279661449999999</v>
      </c>
      <c r="Q4761" s="31">
        <v>0.22279661446454799</v>
      </c>
      <c r="R4761" s="42"/>
      <c r="S4761" s="27">
        <f>IF(A4761="placement",MIN(P4761,IF(R4761="",Q4761,R4761)),"")</f>
        <v>0.22279661446454799</v>
      </c>
      <c r="T4761" s="28">
        <f>IF($A4761="placement",S4761*J4761,"")</f>
        <v>5.5699153616136998</v>
      </c>
      <c r="U4761" s="26">
        <f>IF($A4761="placement",T4761,IF($A4761="site",SUMIF($C:$C,$C4761,$T:$T),IF($A4761="user",SUMIF($B:$B,$B4761,$T:$T),SUM($T:$T))))</f>
        <v>5.5699153616136998</v>
      </c>
      <c r="V4761" s="27">
        <f>U4761/J4761</f>
        <v>0.22279661446454799</v>
      </c>
    </row>
    <row r="4762" spans="1:22" hidden="1" x14ac:dyDescent="0.3">
      <c r="A4762" s="23" t="s">
        <v>14</v>
      </c>
      <c r="B4762" s="23" t="s">
        <v>6244</v>
      </c>
      <c r="C4762" s="23" t="s">
        <v>6245</v>
      </c>
      <c r="D4762" s="32" t="s">
        <v>6275</v>
      </c>
      <c r="E4762" s="23" t="s">
        <v>6276</v>
      </c>
      <c r="F4762" s="27">
        <v>0.25</v>
      </c>
      <c r="G4762" s="24">
        <v>0</v>
      </c>
      <c r="H4762" s="25">
        <v>3.2012999999999998</v>
      </c>
      <c r="I4762" s="25">
        <v>0.43709999999999999</v>
      </c>
      <c r="J4762" s="26">
        <v>25</v>
      </c>
      <c r="K4762" s="26">
        <v>6</v>
      </c>
      <c r="L4762" s="27">
        <v>0.13650000000000001</v>
      </c>
      <c r="M4762" s="28">
        <v>1.92593561</v>
      </c>
      <c r="N4762" s="29">
        <v>0.5</v>
      </c>
      <c r="O4762" s="31" t="s">
        <v>12</v>
      </c>
      <c r="P4762" s="31">
        <v>0.74038592079999999</v>
      </c>
      <c r="Q4762" s="31">
        <v>0.25</v>
      </c>
      <c r="R4762" s="42"/>
      <c r="S4762" s="27">
        <f>IF(A4762="placement",MIN(P4762,IF(R4762="",Q4762,R4762)),"")</f>
        <v>0.25</v>
      </c>
      <c r="T4762" s="28">
        <f>IF($A4762="placement",S4762*J4762,"")</f>
        <v>6.25</v>
      </c>
      <c r="U4762" s="26">
        <f>IF($A4762="placement",T4762,IF($A4762="site",SUMIF($C:$C,$C4762,$T:$T),IF($A4762="user",SUMIF($B:$B,$B4762,$T:$T),SUM($T:$T))))</f>
        <v>6.25</v>
      </c>
      <c r="V4762" s="27">
        <f>U4762/J4762</f>
        <v>0.25</v>
      </c>
    </row>
    <row r="4763" spans="1:22" hidden="1" x14ac:dyDescent="0.3">
      <c r="A4763" s="23" t="s">
        <v>14</v>
      </c>
      <c r="B4763" s="23" t="s">
        <v>6244</v>
      </c>
      <c r="C4763" s="23" t="s">
        <v>6245</v>
      </c>
      <c r="D4763" s="23" t="s">
        <v>6277</v>
      </c>
      <c r="E4763" s="23" t="s">
        <v>6278</v>
      </c>
      <c r="F4763" s="27">
        <v>0.25</v>
      </c>
      <c r="G4763" s="24">
        <v>0</v>
      </c>
      <c r="H4763" s="25">
        <v>3.1941000000000002</v>
      </c>
      <c r="I4763" s="25">
        <v>0.43819999999999998</v>
      </c>
      <c r="J4763" s="26">
        <v>25</v>
      </c>
      <c r="K4763" s="26">
        <v>6</v>
      </c>
      <c r="L4763" s="27">
        <v>0.13719999999999999</v>
      </c>
      <c r="M4763" s="28">
        <v>1.9212061899999999</v>
      </c>
      <c r="N4763" s="29">
        <v>0.5</v>
      </c>
      <c r="O4763" s="31" t="s">
        <v>12</v>
      </c>
      <c r="P4763" s="31">
        <v>0.73974683109999995</v>
      </c>
      <c r="Q4763" s="31">
        <v>0.25</v>
      </c>
      <c r="R4763" s="42"/>
      <c r="S4763" s="27">
        <f>IF(A4763="placement",MIN(P4763,IF(R4763="",Q4763,R4763)),"")</f>
        <v>0.25</v>
      </c>
      <c r="T4763" s="28">
        <f>IF($A4763="placement",S4763*J4763,"")</f>
        <v>6.25</v>
      </c>
      <c r="U4763" s="26">
        <f>IF($A4763="placement",T4763,IF($A4763="site",SUMIF($C:$C,$C4763,$T:$T),IF($A4763="user",SUMIF($B:$B,$B4763,$T:$T),SUM($T:$T))))</f>
        <v>6.25</v>
      </c>
      <c r="V4763" s="27">
        <f>U4763/J4763</f>
        <v>0.25</v>
      </c>
    </row>
    <row r="4764" spans="1:22" hidden="1" x14ac:dyDescent="0.3">
      <c r="A4764" s="23" t="s">
        <v>14</v>
      </c>
      <c r="B4764" s="23" t="s">
        <v>6638</v>
      </c>
      <c r="C4764" s="23" t="s">
        <v>6639</v>
      </c>
      <c r="D4764" s="23" t="s">
        <v>10290</v>
      </c>
      <c r="E4764" s="23" t="s">
        <v>10291</v>
      </c>
      <c r="F4764" s="27">
        <v>0.25</v>
      </c>
      <c r="G4764" s="24">
        <v>0</v>
      </c>
      <c r="H4764" s="25">
        <v>5.8095999999999997</v>
      </c>
      <c r="I4764" s="25">
        <v>1.1923999999999999</v>
      </c>
      <c r="J4764" s="26">
        <v>25</v>
      </c>
      <c r="K4764" s="26">
        <v>6</v>
      </c>
      <c r="L4764" s="27">
        <v>0.20519999999999999</v>
      </c>
      <c r="M4764" s="28">
        <v>0.70352842999999998</v>
      </c>
      <c r="N4764" s="29">
        <v>0.3</v>
      </c>
      <c r="O4764" s="31" t="s">
        <v>12</v>
      </c>
      <c r="P4764" s="31">
        <v>0.57357799730000003</v>
      </c>
      <c r="Q4764" s="31">
        <v>0.25</v>
      </c>
      <c r="R4764" s="42"/>
      <c r="S4764" s="27">
        <f>IF(A4764="placement",MIN(P4764,IF(R4764="",Q4764,R4764)),"")</f>
        <v>0.25</v>
      </c>
      <c r="T4764" s="28">
        <f>IF($A4764="placement",S4764*J4764,"")</f>
        <v>6.25</v>
      </c>
      <c r="U4764" s="26">
        <f>IF($A4764="placement",T4764,IF($A4764="site",SUMIF($C:$C,$C4764,$T:$T),IF($A4764="user",SUMIF($B:$B,$B4764,$T:$T),SUM($T:$T))))</f>
        <v>6.25</v>
      </c>
      <c r="V4764" s="27">
        <f>U4764/J4764</f>
        <v>0.25</v>
      </c>
    </row>
    <row r="4765" spans="1:22" hidden="1" x14ac:dyDescent="0.3">
      <c r="A4765" s="23" t="s">
        <v>14</v>
      </c>
      <c r="B4765" s="23" t="s">
        <v>6638</v>
      </c>
      <c r="C4765" s="23" t="s">
        <v>6639</v>
      </c>
      <c r="D4765" s="23" t="s">
        <v>6728</v>
      </c>
      <c r="E4765" s="23" t="s">
        <v>6729</v>
      </c>
      <c r="F4765" s="27">
        <v>0.25</v>
      </c>
      <c r="G4765" s="24">
        <v>0</v>
      </c>
      <c r="H4765" s="25">
        <v>4.0937000000000001</v>
      </c>
      <c r="I4765" s="25">
        <v>0.99250000000000005</v>
      </c>
      <c r="J4765" s="26">
        <v>25</v>
      </c>
      <c r="K4765" s="26">
        <v>6</v>
      </c>
      <c r="L4765" s="27">
        <v>0.2424</v>
      </c>
      <c r="M4765" s="28">
        <v>0.85299027999999999</v>
      </c>
      <c r="N4765" s="29">
        <v>0.3</v>
      </c>
      <c r="O4765" s="31" t="s">
        <v>12</v>
      </c>
      <c r="P4765" s="31">
        <v>0.64829611129999998</v>
      </c>
      <c r="Q4765" s="31">
        <v>0.249999999999999</v>
      </c>
      <c r="R4765" s="42"/>
      <c r="S4765" s="27">
        <f>IF(A4765="placement",MIN(P4765,IF(R4765="",Q4765,R4765)),"")</f>
        <v>0.249999999999999</v>
      </c>
      <c r="T4765" s="28">
        <f>IF($A4765="placement",S4765*J4765,"")</f>
        <v>6.2499999999999751</v>
      </c>
      <c r="U4765" s="26">
        <f>IF($A4765="placement",T4765,IF($A4765="site",SUMIF($C:$C,$C4765,$T:$T),IF($A4765="user",SUMIF($B:$B,$B4765,$T:$T),SUM($T:$T))))</f>
        <v>6.2499999999999751</v>
      </c>
      <c r="V4765" s="27">
        <f>U4765/J4765</f>
        <v>0.249999999999999</v>
      </c>
    </row>
    <row r="4766" spans="1:22" hidden="1" x14ac:dyDescent="0.3">
      <c r="A4766" s="23" t="s">
        <v>14</v>
      </c>
      <c r="B4766" s="23" t="s">
        <v>7028</v>
      </c>
      <c r="C4766" s="23" t="s">
        <v>7029</v>
      </c>
      <c r="D4766" s="23" t="s">
        <v>7030</v>
      </c>
      <c r="E4766" s="23" t="s">
        <v>7031</v>
      </c>
      <c r="F4766" s="27">
        <v>0.25</v>
      </c>
      <c r="G4766" s="24">
        <v>0</v>
      </c>
      <c r="H4766" s="25">
        <v>2.7305999999999999</v>
      </c>
      <c r="I4766" s="25">
        <v>0.80820000000000003</v>
      </c>
      <c r="J4766" s="26">
        <v>25</v>
      </c>
      <c r="K4766" s="26">
        <v>6</v>
      </c>
      <c r="L4766" s="27">
        <v>0.29599999999999999</v>
      </c>
      <c r="M4766" s="28">
        <v>1.0444631</v>
      </c>
      <c r="N4766" s="29">
        <v>0.6</v>
      </c>
      <c r="O4766" s="31" t="s">
        <v>12</v>
      </c>
      <c r="P4766" s="31">
        <v>0.4255421768</v>
      </c>
      <c r="Q4766" s="31">
        <v>0.249999999999999</v>
      </c>
      <c r="R4766" s="42"/>
      <c r="S4766" s="27">
        <f>IF(A4766="placement",MIN(P4766,IF(R4766="",Q4766,R4766)),"")</f>
        <v>0.249999999999999</v>
      </c>
      <c r="T4766" s="28">
        <f>IF($A4766="placement",S4766*J4766,"")</f>
        <v>6.2499999999999751</v>
      </c>
      <c r="U4766" s="26">
        <f>IF($A4766="placement",T4766,IF($A4766="site",SUMIF($C:$C,$C4766,$T:$T),IF($A4766="user",SUMIF($B:$B,$B4766,$T:$T),SUM($T:$T))))</f>
        <v>6.2499999999999751</v>
      </c>
      <c r="V4766" s="27">
        <f>U4766/J4766</f>
        <v>0.249999999999999</v>
      </c>
    </row>
    <row r="4767" spans="1:22" hidden="1" x14ac:dyDescent="0.3">
      <c r="A4767" s="23" t="s">
        <v>14</v>
      </c>
      <c r="B4767" s="23" t="s">
        <v>7312</v>
      </c>
      <c r="C4767" s="23" t="s">
        <v>7313</v>
      </c>
      <c r="D4767" s="23" t="s">
        <v>7316</v>
      </c>
      <c r="E4767" s="23" t="s">
        <v>7317</v>
      </c>
      <c r="F4767" s="27">
        <v>0.15</v>
      </c>
      <c r="G4767" s="24">
        <v>0</v>
      </c>
      <c r="H4767" s="25">
        <v>18.782399999999999</v>
      </c>
      <c r="I4767" s="25">
        <v>0.38179999999999997</v>
      </c>
      <c r="J4767" s="26">
        <v>25</v>
      </c>
      <c r="K4767" s="26">
        <v>3</v>
      </c>
      <c r="L4767" s="27">
        <v>2.0299999999999999E-2</v>
      </c>
      <c r="M4767" s="28">
        <v>2.2217773599999999</v>
      </c>
      <c r="N4767" s="29">
        <v>2</v>
      </c>
      <c r="O4767" s="31" t="s">
        <v>70</v>
      </c>
      <c r="P4767" s="31">
        <v>9.9819795500000003E-2</v>
      </c>
      <c r="Q4767" s="31">
        <v>9.9819795543728995E-2</v>
      </c>
      <c r="R4767" s="42"/>
      <c r="S4767" s="27">
        <f>IF(A4767="placement",MIN(P4767,IF(R4767="",Q4767,R4767)),"")</f>
        <v>9.9819795500000003E-2</v>
      </c>
      <c r="T4767" s="28">
        <f>IF($A4767="placement",S4767*J4767,"")</f>
        <v>2.4954948875</v>
      </c>
      <c r="U4767" s="26">
        <f>IF($A4767="placement",T4767,IF($A4767="site",SUMIF($C:$C,$C4767,$T:$T),IF($A4767="user",SUMIF($B:$B,$B4767,$T:$T),SUM($T:$T))))</f>
        <v>2.4954948875</v>
      </c>
      <c r="V4767" s="27">
        <f>U4767/J4767</f>
        <v>9.9819795500000003E-2</v>
      </c>
    </row>
    <row r="4768" spans="1:22" hidden="1" x14ac:dyDescent="0.3">
      <c r="A4768" s="23" t="s">
        <v>14</v>
      </c>
      <c r="B4768" s="23" t="s">
        <v>7472</v>
      </c>
      <c r="C4768" s="23" t="s">
        <v>7473</v>
      </c>
      <c r="D4768" s="23" t="s">
        <v>7558</v>
      </c>
      <c r="E4768" s="23" t="s">
        <v>7559</v>
      </c>
      <c r="F4768" s="27">
        <v>0.25</v>
      </c>
      <c r="G4768" s="24">
        <v>0</v>
      </c>
      <c r="H4768" s="25">
        <v>7.0083000000000002</v>
      </c>
      <c r="I4768" s="25">
        <v>0.7077</v>
      </c>
      <c r="J4768" s="26">
        <v>25</v>
      </c>
      <c r="K4768" s="26">
        <v>4</v>
      </c>
      <c r="L4768" s="27">
        <v>0.10100000000000001</v>
      </c>
      <c r="M4768" s="28">
        <v>1.18974566</v>
      </c>
      <c r="N4768" s="29">
        <v>1</v>
      </c>
      <c r="O4768" s="31" t="s">
        <v>42</v>
      </c>
      <c r="P4768" s="31">
        <v>0.1594842212</v>
      </c>
      <c r="Q4768" s="31">
        <v>0.15948422124194001</v>
      </c>
      <c r="R4768" s="42"/>
      <c r="S4768" s="27">
        <f>IF(A4768="placement",MIN(P4768,IF(R4768="",Q4768,R4768)),"")</f>
        <v>0.1594842212</v>
      </c>
      <c r="T4768" s="28">
        <f>IF($A4768="placement",S4768*J4768,"")</f>
        <v>3.98710553</v>
      </c>
      <c r="U4768" s="26">
        <f>IF($A4768="placement",T4768,IF($A4768="site",SUMIF($C:$C,$C4768,$T:$T),IF($A4768="user",SUMIF($B:$B,$B4768,$T:$T),SUM($T:$T))))</f>
        <v>3.98710553</v>
      </c>
      <c r="V4768" s="27">
        <f>U4768/J4768</f>
        <v>0.1594842212</v>
      </c>
    </row>
    <row r="4769" spans="1:22" hidden="1" x14ac:dyDescent="0.3">
      <c r="A4769" s="23" t="s">
        <v>14</v>
      </c>
      <c r="B4769" s="23" t="s">
        <v>7689</v>
      </c>
      <c r="C4769" s="23" t="s">
        <v>7690</v>
      </c>
      <c r="D4769" s="23" t="s">
        <v>7707</v>
      </c>
      <c r="E4769" s="23" t="s">
        <v>7708</v>
      </c>
      <c r="F4769" s="27">
        <v>0.1</v>
      </c>
      <c r="G4769" s="24">
        <v>0</v>
      </c>
      <c r="H4769" s="25">
        <v>3.9901</v>
      </c>
      <c r="I4769" s="25">
        <v>0.68789999999999996</v>
      </c>
      <c r="J4769" s="26">
        <v>25</v>
      </c>
      <c r="K4769" s="26">
        <v>2</v>
      </c>
      <c r="L4769" s="27">
        <v>0.1724</v>
      </c>
      <c r="M4769" s="28">
        <v>1.1923164799999999</v>
      </c>
      <c r="N4769" s="29">
        <v>0.95</v>
      </c>
      <c r="O4769" s="31" t="s">
        <v>12</v>
      </c>
      <c r="P4769" s="31">
        <v>0.20323167759999999</v>
      </c>
      <c r="Q4769" s="31">
        <v>0.1</v>
      </c>
      <c r="R4769" s="42"/>
      <c r="S4769" s="27">
        <f>IF(A4769="placement",MIN(P4769,IF(R4769="",Q4769,R4769)),"")</f>
        <v>0.1</v>
      </c>
      <c r="T4769" s="28">
        <f>IF($A4769="placement",S4769*J4769,"")</f>
        <v>2.5</v>
      </c>
      <c r="U4769" s="26">
        <f>IF($A4769="placement",T4769,IF($A4769="site",SUMIF($C:$C,$C4769,$T:$T),IF($A4769="user",SUMIF($B:$B,$B4769,$T:$T),SUM($T:$T))))</f>
        <v>2.5</v>
      </c>
      <c r="V4769" s="27">
        <f>U4769/J4769</f>
        <v>0.1</v>
      </c>
    </row>
    <row r="4770" spans="1:22" hidden="1" x14ac:dyDescent="0.3">
      <c r="A4770" s="23" t="s">
        <v>14</v>
      </c>
      <c r="B4770" s="23" t="s">
        <v>7689</v>
      </c>
      <c r="C4770" s="23" t="s">
        <v>7690</v>
      </c>
      <c r="D4770" s="23" t="s">
        <v>7805</v>
      </c>
      <c r="E4770" s="23" t="s">
        <v>7806</v>
      </c>
      <c r="F4770" s="27">
        <v>0.1</v>
      </c>
      <c r="G4770" s="24">
        <v>0</v>
      </c>
      <c r="H4770" s="25">
        <v>8.6265000000000001</v>
      </c>
      <c r="I4770" s="25">
        <v>1.2724</v>
      </c>
      <c r="J4770" s="26">
        <v>25</v>
      </c>
      <c r="K4770" s="26">
        <v>2</v>
      </c>
      <c r="L4770" s="27">
        <v>0.14749999999999999</v>
      </c>
      <c r="M4770" s="28">
        <v>0.65502413999999998</v>
      </c>
      <c r="N4770" s="29">
        <v>0.45</v>
      </c>
      <c r="O4770" s="31" t="s">
        <v>42</v>
      </c>
      <c r="P4770" s="31">
        <v>0.31300241670000001</v>
      </c>
      <c r="Q4770" s="31">
        <v>0.1</v>
      </c>
      <c r="R4770" s="42"/>
      <c r="S4770" s="27">
        <f>IF(A4770="placement",MIN(P4770,IF(R4770="",Q4770,R4770)),"")</f>
        <v>0.1</v>
      </c>
      <c r="T4770" s="28">
        <f>IF($A4770="placement",S4770*J4770,"")</f>
        <v>2.5</v>
      </c>
      <c r="U4770" s="26">
        <f>IF($A4770="placement",T4770,IF($A4770="site",SUMIF($C:$C,$C4770,$T:$T),IF($A4770="user",SUMIF($B:$B,$B4770,$T:$T),SUM($T:$T))))</f>
        <v>2.5</v>
      </c>
      <c r="V4770" s="27">
        <f>U4770/J4770</f>
        <v>0.1</v>
      </c>
    </row>
    <row r="4771" spans="1:22" hidden="1" x14ac:dyDescent="0.3">
      <c r="A4771" s="23" t="s">
        <v>14</v>
      </c>
      <c r="B4771" s="23" t="s">
        <v>8393</v>
      </c>
      <c r="C4771" s="23" t="s">
        <v>8394</v>
      </c>
      <c r="D4771" s="23" t="s">
        <v>11104</v>
      </c>
      <c r="E4771" s="23" t="s">
        <v>11105</v>
      </c>
      <c r="F4771" s="27">
        <v>0.25</v>
      </c>
      <c r="G4771" s="24">
        <v>0</v>
      </c>
      <c r="H4771" s="25">
        <v>3.7481</v>
      </c>
      <c r="I4771" s="25">
        <v>1.3774</v>
      </c>
      <c r="J4771" s="26">
        <v>25</v>
      </c>
      <c r="K4771" s="26">
        <v>6</v>
      </c>
      <c r="L4771" s="27">
        <v>0.36749999999999999</v>
      </c>
      <c r="M4771" s="28">
        <v>0.60758181</v>
      </c>
      <c r="N4771" s="29">
        <v>0.26</v>
      </c>
      <c r="O4771" s="31" t="s">
        <v>12</v>
      </c>
      <c r="P4771" s="31">
        <v>0.57207408670000004</v>
      </c>
      <c r="Q4771" s="31">
        <v>0.25</v>
      </c>
      <c r="R4771" s="42"/>
      <c r="S4771" s="27">
        <f>IF(A4771="placement",MIN(P4771,IF(R4771="",Q4771,R4771)),"")</f>
        <v>0.25</v>
      </c>
      <c r="T4771" s="28">
        <f>IF($A4771="placement",S4771*J4771,"")</f>
        <v>6.25</v>
      </c>
      <c r="U4771" s="26">
        <f>IF($A4771="placement",T4771,IF($A4771="site",SUMIF($C:$C,$C4771,$T:$T),IF($A4771="user",SUMIF($B:$B,$B4771,$T:$T),SUM($T:$T))))</f>
        <v>6.25</v>
      </c>
      <c r="V4771" s="27">
        <f>U4771/J4771</f>
        <v>0.25</v>
      </c>
    </row>
    <row r="4772" spans="1:22" hidden="1" x14ac:dyDescent="0.3">
      <c r="A4772" s="23" t="s">
        <v>14</v>
      </c>
      <c r="B4772" s="23" t="s">
        <v>8499</v>
      </c>
      <c r="C4772" s="23" t="s">
        <v>8500</v>
      </c>
      <c r="D4772" s="23" t="s">
        <v>8543</v>
      </c>
      <c r="E4772" s="23" t="s">
        <v>8544</v>
      </c>
      <c r="F4772" s="27">
        <v>0.25</v>
      </c>
      <c r="G4772" s="24">
        <v>0</v>
      </c>
      <c r="H4772" s="25">
        <v>16.721900000000002</v>
      </c>
      <c r="I4772" s="25">
        <v>2.0931999999999999</v>
      </c>
      <c r="J4772" s="26">
        <v>25</v>
      </c>
      <c r="K4772" s="26">
        <v>6</v>
      </c>
      <c r="L4772" s="27">
        <v>0.12520000000000001</v>
      </c>
      <c r="M4772" s="28">
        <v>0.39928340000000001</v>
      </c>
      <c r="N4772" s="29">
        <v>0.2</v>
      </c>
      <c r="O4772" s="31" t="s">
        <v>12</v>
      </c>
      <c r="P4772" s="31">
        <v>0.4991026408</v>
      </c>
      <c r="Q4772" s="31">
        <v>0.25</v>
      </c>
      <c r="R4772" s="42"/>
      <c r="S4772" s="27">
        <f>IF(A4772="placement",MIN(P4772,IF(R4772="",Q4772,R4772)),"")</f>
        <v>0.25</v>
      </c>
      <c r="T4772" s="28">
        <f>IF($A4772="placement",S4772*J4772,"")</f>
        <v>6.25</v>
      </c>
      <c r="U4772" s="26">
        <f>IF($A4772="placement",T4772,IF($A4772="site",SUMIF($C:$C,$C4772,$T:$T),IF($A4772="user",SUMIF($B:$B,$B4772,$T:$T),SUM($T:$T))))</f>
        <v>6.25</v>
      </c>
      <c r="V4772" s="27">
        <f>U4772/J4772</f>
        <v>0.25</v>
      </c>
    </row>
    <row r="4773" spans="1:22" hidden="1" x14ac:dyDescent="0.3">
      <c r="A4773" s="23" t="s">
        <v>14</v>
      </c>
      <c r="B4773" s="23" t="s">
        <v>8615</v>
      </c>
      <c r="C4773" s="23" t="s">
        <v>8616</v>
      </c>
      <c r="D4773" s="23" t="s">
        <v>8671</v>
      </c>
      <c r="E4773" s="23" t="s">
        <v>8672</v>
      </c>
      <c r="F4773" s="27">
        <v>0.25</v>
      </c>
      <c r="G4773" s="24">
        <v>0</v>
      </c>
      <c r="H4773" s="25">
        <v>3.6511999999999998</v>
      </c>
      <c r="I4773" s="25">
        <v>0.39839999999999998</v>
      </c>
      <c r="J4773" s="26">
        <v>25</v>
      </c>
      <c r="K4773" s="26">
        <v>6</v>
      </c>
      <c r="L4773" s="27">
        <v>0.1091</v>
      </c>
      <c r="M4773" s="28">
        <v>2.0776981000000001</v>
      </c>
      <c r="N4773" s="29">
        <v>1.6</v>
      </c>
      <c r="O4773" s="31" t="s">
        <v>12</v>
      </c>
      <c r="P4773" s="31">
        <v>0.22991699309999999</v>
      </c>
      <c r="Q4773" s="31">
        <v>0.22991699311439701</v>
      </c>
      <c r="R4773" s="42"/>
      <c r="S4773" s="27">
        <f>IF(A4773="placement",MIN(P4773,IF(R4773="",Q4773,R4773)),"")</f>
        <v>0.22991699309999999</v>
      </c>
      <c r="T4773" s="28">
        <f>IF($A4773="placement",S4773*J4773,"")</f>
        <v>5.7479248274999994</v>
      </c>
      <c r="U4773" s="26">
        <f>IF($A4773="placement",T4773,IF($A4773="site",SUMIF($C:$C,$C4773,$T:$T),IF($A4773="user",SUMIF($B:$B,$B4773,$T:$T),SUM($T:$T))))</f>
        <v>5.7479248274999994</v>
      </c>
      <c r="V4773" s="27">
        <f>U4773/J4773</f>
        <v>0.22991699309999997</v>
      </c>
    </row>
    <row r="4774" spans="1:22" hidden="1" x14ac:dyDescent="0.3">
      <c r="A4774" s="23" t="s">
        <v>14</v>
      </c>
      <c r="B4774" s="23" t="s">
        <v>8753</v>
      </c>
      <c r="C4774" s="23" t="s">
        <v>8755</v>
      </c>
      <c r="D4774" s="32" t="s">
        <v>11134</v>
      </c>
      <c r="E4774" s="23" t="s">
        <v>11135</v>
      </c>
      <c r="F4774" s="27">
        <v>0.25</v>
      </c>
      <c r="G4774" s="24">
        <v>0</v>
      </c>
      <c r="H4774" s="25">
        <v>5.2317</v>
      </c>
      <c r="I4774" s="25">
        <v>0.7621</v>
      </c>
      <c r="J4774" s="26">
        <v>25</v>
      </c>
      <c r="K4774" s="26">
        <v>6</v>
      </c>
      <c r="L4774" s="27">
        <v>0.1457</v>
      </c>
      <c r="M4774" s="28">
        <v>1.1092417299999999</v>
      </c>
      <c r="N4774" s="29">
        <v>0.66</v>
      </c>
      <c r="O4774" s="31" t="s">
        <v>12</v>
      </c>
      <c r="P4774" s="31">
        <v>0.40499894380000001</v>
      </c>
      <c r="Q4774" s="31">
        <v>0.249999999999999</v>
      </c>
      <c r="R4774" s="42"/>
      <c r="S4774" s="27">
        <f>IF(A4774="placement",MIN(P4774,IF(R4774="",Q4774,R4774)),"")</f>
        <v>0.249999999999999</v>
      </c>
      <c r="T4774" s="28">
        <f>IF($A4774="placement",S4774*J4774,"")</f>
        <v>6.2499999999999751</v>
      </c>
      <c r="U4774" s="26">
        <f>IF($A4774="placement",T4774,IF($A4774="site",SUMIF($C:$C,$C4774,$T:$T),IF($A4774="user",SUMIF($B:$B,$B4774,$T:$T),SUM($T:$T))))</f>
        <v>6.2499999999999751</v>
      </c>
      <c r="V4774" s="27">
        <f>U4774/J4774</f>
        <v>0.249999999999999</v>
      </c>
    </row>
    <row r="4775" spans="1:22" hidden="1" x14ac:dyDescent="0.3">
      <c r="A4775" s="23" t="s">
        <v>14</v>
      </c>
      <c r="B4775" s="23" t="s">
        <v>9186</v>
      </c>
      <c r="C4775" s="23" t="s">
        <v>9188</v>
      </c>
      <c r="D4775" s="23" t="s">
        <v>9209</v>
      </c>
      <c r="E4775" s="23" t="s">
        <v>9210</v>
      </c>
      <c r="F4775" s="27">
        <v>0.25</v>
      </c>
      <c r="G4775" s="24">
        <v>0</v>
      </c>
      <c r="H4775" s="25">
        <v>17.819400000000002</v>
      </c>
      <c r="I4775" s="25">
        <v>0.78990000000000005</v>
      </c>
      <c r="J4775" s="26">
        <v>25</v>
      </c>
      <c r="K4775" s="26">
        <v>6</v>
      </c>
      <c r="L4775" s="27">
        <v>4.4299999999999999E-2</v>
      </c>
      <c r="M4775" s="28">
        <v>1.0546704</v>
      </c>
      <c r="N4775" s="29">
        <v>0.77</v>
      </c>
      <c r="O4775" s="31" t="s">
        <v>42</v>
      </c>
      <c r="P4775" s="31">
        <v>0.26991409170000003</v>
      </c>
      <c r="Q4775" s="31">
        <v>0.25</v>
      </c>
      <c r="R4775" s="42"/>
      <c r="S4775" s="27">
        <f>IF(A4775="placement",MIN(P4775,IF(R4775="",Q4775,R4775)),"")</f>
        <v>0.25</v>
      </c>
      <c r="T4775" s="28">
        <f>IF($A4775="placement",S4775*J4775,"")</f>
        <v>6.25</v>
      </c>
      <c r="U4775" s="26">
        <f>IF($A4775="placement",T4775,IF($A4775="site",SUMIF($C:$C,$C4775,$T:$T),IF($A4775="user",SUMIF($B:$B,$B4775,$T:$T),SUM($T:$T))))</f>
        <v>6.25</v>
      </c>
      <c r="V4775" s="27">
        <f>U4775/J4775</f>
        <v>0.25</v>
      </c>
    </row>
    <row r="4776" spans="1:22" hidden="1" x14ac:dyDescent="0.3">
      <c r="A4776" s="23" t="s">
        <v>14</v>
      </c>
      <c r="B4776" s="23" t="s">
        <v>9338</v>
      </c>
      <c r="C4776" s="23" t="s">
        <v>7914</v>
      </c>
      <c r="D4776" s="23" t="s">
        <v>9356</v>
      </c>
      <c r="E4776" s="23" t="s">
        <v>9357</v>
      </c>
      <c r="F4776" s="27">
        <v>0.33</v>
      </c>
      <c r="G4776" s="24">
        <v>0</v>
      </c>
      <c r="H4776" s="25">
        <v>21.554500000000001</v>
      </c>
      <c r="I4776" s="25">
        <v>3.8212999999999999</v>
      </c>
      <c r="J4776" s="26">
        <v>25</v>
      </c>
      <c r="K4776" s="26">
        <v>8</v>
      </c>
      <c r="L4776" s="27">
        <v>0.17730000000000001</v>
      </c>
      <c r="M4776" s="28">
        <v>0.21949231999999999</v>
      </c>
      <c r="N4776" s="29">
        <v>0.1</v>
      </c>
      <c r="O4776" s="31" t="s">
        <v>12</v>
      </c>
      <c r="P4776" s="31">
        <v>0.54440318840000002</v>
      </c>
      <c r="Q4776" s="31">
        <v>0.33</v>
      </c>
      <c r="R4776" s="42"/>
      <c r="S4776" s="27">
        <f>IF(A4776="placement",MIN(P4776,IF(R4776="",Q4776,R4776)),"")</f>
        <v>0.33</v>
      </c>
      <c r="T4776" s="28">
        <f>IF($A4776="placement",S4776*J4776,"")</f>
        <v>8.25</v>
      </c>
      <c r="U4776" s="26">
        <f>IF($A4776="placement",T4776,IF($A4776="site",SUMIF($C:$C,$C4776,$T:$T),IF($A4776="user",SUMIF($B:$B,$B4776,$T:$T),SUM($T:$T))))</f>
        <v>8.25</v>
      </c>
      <c r="V4776" s="27">
        <f>U4776/J4776</f>
        <v>0.33</v>
      </c>
    </row>
    <row r="4777" spans="1:22" hidden="1" x14ac:dyDescent="0.3">
      <c r="A4777" s="23" t="s">
        <v>14</v>
      </c>
      <c r="B4777" s="23" t="s">
        <v>9383</v>
      </c>
      <c r="C4777" s="23" t="s">
        <v>9385</v>
      </c>
      <c r="D4777" s="23" t="s">
        <v>9400</v>
      </c>
      <c r="E4777" s="23" t="s">
        <v>9401</v>
      </c>
      <c r="F4777" s="27">
        <v>0.25</v>
      </c>
      <c r="G4777" s="24">
        <v>0</v>
      </c>
      <c r="H4777" s="25">
        <v>6.2159000000000004</v>
      </c>
      <c r="I4777" s="25">
        <v>0.6079</v>
      </c>
      <c r="J4777" s="26">
        <v>25</v>
      </c>
      <c r="K4777" s="26">
        <v>6</v>
      </c>
      <c r="L4777" s="27">
        <v>9.7799999999999998E-2</v>
      </c>
      <c r="M4777" s="28">
        <v>1.3950417100000001</v>
      </c>
      <c r="N4777" s="29">
        <v>1.2</v>
      </c>
      <c r="O4777" s="31" t="s">
        <v>12</v>
      </c>
      <c r="P4777" s="31">
        <v>0.139810666</v>
      </c>
      <c r="Q4777" s="31">
        <v>0.13981066603779899</v>
      </c>
      <c r="R4777" s="42"/>
      <c r="S4777" s="27">
        <f>IF(A4777="placement",MIN(P4777,IF(R4777="",Q4777,R4777)),"")</f>
        <v>0.139810666</v>
      </c>
      <c r="T4777" s="28">
        <f>IF($A4777="placement",S4777*J4777,"")</f>
        <v>3.49526665</v>
      </c>
      <c r="U4777" s="26">
        <f>IF($A4777="placement",T4777,IF($A4777="site",SUMIF($C:$C,$C4777,$T:$T),IF($A4777="user",SUMIF($B:$B,$B4777,$T:$T),SUM($T:$T))))</f>
        <v>3.49526665</v>
      </c>
      <c r="V4777" s="27">
        <f>U4777/J4777</f>
        <v>0.139810666</v>
      </c>
    </row>
    <row r="4778" spans="1:22" hidden="1" x14ac:dyDescent="0.3">
      <c r="A4778" s="23" t="s">
        <v>14</v>
      </c>
      <c r="B4778" s="23" t="s">
        <v>9599</v>
      </c>
      <c r="C4778" s="23" t="s">
        <v>9601</v>
      </c>
      <c r="D4778" s="23" t="s">
        <v>9608</v>
      </c>
      <c r="E4778" s="23" t="s">
        <v>9609</v>
      </c>
      <c r="F4778" s="27">
        <v>0.25</v>
      </c>
      <c r="G4778" s="24">
        <v>0</v>
      </c>
      <c r="H4778" s="25">
        <v>2.9098999999999999</v>
      </c>
      <c r="I4778" s="25">
        <v>0.32800000000000001</v>
      </c>
      <c r="J4778" s="26">
        <v>25</v>
      </c>
      <c r="K4778" s="26">
        <v>5</v>
      </c>
      <c r="L4778" s="27">
        <v>0.11269999999999999</v>
      </c>
      <c r="M4778" s="28">
        <v>2.49912892</v>
      </c>
      <c r="N4778" s="29">
        <v>2</v>
      </c>
      <c r="O4778" s="31" t="s">
        <v>42</v>
      </c>
      <c r="P4778" s="31">
        <v>0.1997211572</v>
      </c>
      <c r="Q4778" s="31">
        <v>0.19972115719762901</v>
      </c>
      <c r="R4778" s="42"/>
      <c r="S4778" s="27">
        <f>IF(A4778="placement",MIN(P4778,IF(R4778="",Q4778,R4778)),"")</f>
        <v>0.19972115719762901</v>
      </c>
      <c r="T4778" s="28">
        <f>IF($A4778="placement",S4778*J4778,"")</f>
        <v>4.9930289299407251</v>
      </c>
      <c r="U4778" s="26">
        <f>IF($A4778="placement",T4778,IF($A4778="site",SUMIF($C:$C,$C4778,$T:$T),IF($A4778="user",SUMIF($B:$B,$B4778,$T:$T),SUM($T:$T))))</f>
        <v>4.9930289299407251</v>
      </c>
      <c r="V4778" s="27">
        <f>U4778/J4778</f>
        <v>0.19972115719762901</v>
      </c>
    </row>
    <row r="4779" spans="1:22" hidden="1" x14ac:dyDescent="0.3">
      <c r="A4779" s="23" t="s">
        <v>14</v>
      </c>
      <c r="B4779" s="23" t="s">
        <v>9599</v>
      </c>
      <c r="C4779" s="23" t="s">
        <v>9601</v>
      </c>
      <c r="D4779" s="23" t="s">
        <v>9624</v>
      </c>
      <c r="E4779" s="23" t="s">
        <v>9625</v>
      </c>
      <c r="F4779" s="27">
        <v>0.15</v>
      </c>
      <c r="G4779" s="24">
        <v>0</v>
      </c>
      <c r="H4779" s="25">
        <v>1.4879</v>
      </c>
      <c r="I4779" s="25">
        <v>0.21079999999999999</v>
      </c>
      <c r="J4779" s="26">
        <v>25</v>
      </c>
      <c r="K4779" s="26">
        <v>4</v>
      </c>
      <c r="L4779" s="27">
        <v>0.14169999999999999</v>
      </c>
      <c r="M4779" s="28">
        <v>3.9953236200000002</v>
      </c>
      <c r="N4779" s="29">
        <v>3</v>
      </c>
      <c r="O4779" s="31" t="s">
        <v>42</v>
      </c>
      <c r="P4779" s="31">
        <v>0.24912215230000001</v>
      </c>
      <c r="Q4779" s="31">
        <v>0.15</v>
      </c>
      <c r="R4779" s="42"/>
      <c r="S4779" s="27">
        <f>IF(A4779="placement",MIN(P4779,IF(R4779="",Q4779,R4779)),"")</f>
        <v>0.15</v>
      </c>
      <c r="T4779" s="28">
        <f>IF($A4779="placement",S4779*J4779,"")</f>
        <v>3.75</v>
      </c>
      <c r="U4779" s="26">
        <f>IF($A4779="placement",T4779,IF($A4779="site",SUMIF($C:$C,$C4779,$T:$T),IF($A4779="user",SUMIF($B:$B,$B4779,$T:$T),SUM($T:$T))))</f>
        <v>3.75</v>
      </c>
      <c r="V4779" s="27">
        <f>U4779/J4779</f>
        <v>0.15</v>
      </c>
    </row>
    <row r="4780" spans="1:22" hidden="1" x14ac:dyDescent="0.3">
      <c r="A4780" s="23" t="s">
        <v>14</v>
      </c>
      <c r="B4780" s="23" t="s">
        <v>9659</v>
      </c>
      <c r="C4780" s="23" t="s">
        <v>9661</v>
      </c>
      <c r="D4780" s="23" t="s">
        <v>9666</v>
      </c>
      <c r="E4780" s="23" t="s">
        <v>9667</v>
      </c>
      <c r="F4780" s="27">
        <v>0.25</v>
      </c>
      <c r="G4780" s="24">
        <v>0</v>
      </c>
      <c r="H4780" s="25">
        <v>21.854700000000001</v>
      </c>
      <c r="I4780" s="25">
        <v>15.2271</v>
      </c>
      <c r="J4780" s="26">
        <v>25</v>
      </c>
      <c r="K4780" s="26">
        <v>6</v>
      </c>
      <c r="L4780" s="27">
        <v>0.69669999999999999</v>
      </c>
      <c r="M4780" s="28">
        <v>5.5166779999999999E-2</v>
      </c>
      <c r="N4780" s="29">
        <v>0.01</v>
      </c>
      <c r="O4780" s="31" t="s">
        <v>42</v>
      </c>
      <c r="P4780" s="31">
        <v>0.81873150569999997</v>
      </c>
      <c r="Q4780" s="31">
        <v>0.25</v>
      </c>
      <c r="R4780" s="42"/>
      <c r="S4780" s="27">
        <f>IF(A4780="placement",MIN(P4780,IF(R4780="",Q4780,R4780)),"")</f>
        <v>0.25</v>
      </c>
      <c r="T4780" s="28">
        <f>IF($A4780="placement",S4780*J4780,"")</f>
        <v>6.25</v>
      </c>
      <c r="U4780" s="26">
        <f>IF($A4780="placement",T4780,IF($A4780="site",SUMIF($C:$C,$C4780,$T:$T),IF($A4780="user",SUMIF($B:$B,$B4780,$T:$T),SUM($T:$T))))</f>
        <v>6.25</v>
      </c>
      <c r="V4780" s="27">
        <f>U4780/J4780</f>
        <v>0.25</v>
      </c>
    </row>
    <row r="4781" spans="1:22" hidden="1" x14ac:dyDescent="0.3">
      <c r="A4781" s="23" t="s">
        <v>14</v>
      </c>
      <c r="B4781" s="23" t="s">
        <v>9850</v>
      </c>
      <c r="C4781" s="23" t="s">
        <v>9851</v>
      </c>
      <c r="D4781" s="23" t="s">
        <v>9856</v>
      </c>
      <c r="E4781" s="23" t="s">
        <v>9857</v>
      </c>
      <c r="F4781" s="27">
        <v>0.33</v>
      </c>
      <c r="G4781" s="24">
        <v>0</v>
      </c>
      <c r="H4781" s="25">
        <v>6.9709000000000003</v>
      </c>
      <c r="I4781" s="25">
        <v>1.1404000000000001</v>
      </c>
      <c r="J4781" s="26">
        <v>25</v>
      </c>
      <c r="K4781" s="26">
        <v>8</v>
      </c>
      <c r="L4781" s="27">
        <v>0.1636</v>
      </c>
      <c r="M4781" s="28">
        <v>0.72372689999999995</v>
      </c>
      <c r="N4781" s="29">
        <v>0.5</v>
      </c>
      <c r="O4781" s="31" t="s">
        <v>12</v>
      </c>
      <c r="P4781" s="31">
        <v>0.30913166530000002</v>
      </c>
      <c r="Q4781" s="31">
        <v>0.30913166526747599</v>
      </c>
      <c r="R4781" s="42"/>
      <c r="S4781" s="27">
        <f>IF(A4781="placement",MIN(P4781,IF(R4781="",Q4781,R4781)),"")</f>
        <v>0.30913166526747599</v>
      </c>
      <c r="T4781" s="28">
        <f>IF($A4781="placement",S4781*J4781,"")</f>
        <v>7.7282916316868997</v>
      </c>
      <c r="U4781" s="26">
        <f>IF($A4781="placement",T4781,IF($A4781="site",SUMIF($C:$C,$C4781,$T:$T),IF($A4781="user",SUMIF($B:$B,$B4781,$T:$T),SUM($T:$T))))</f>
        <v>7.7282916316868997</v>
      </c>
      <c r="V4781" s="27">
        <f>U4781/J4781</f>
        <v>0.30913166526747599</v>
      </c>
    </row>
    <row r="4782" spans="1:22" hidden="1" x14ac:dyDescent="0.3">
      <c r="A4782" s="23" t="s">
        <v>14</v>
      </c>
      <c r="B4782" s="23" t="s">
        <v>126</v>
      </c>
      <c r="C4782" s="23" t="s">
        <v>128</v>
      </c>
      <c r="D4782" s="23" t="s">
        <v>129</v>
      </c>
      <c r="E4782" s="23" t="s">
        <v>130</v>
      </c>
      <c r="F4782" s="27">
        <v>0.25</v>
      </c>
      <c r="G4782" s="24">
        <v>0</v>
      </c>
      <c r="H4782" s="25">
        <v>0.80689999999999995</v>
      </c>
      <c r="I4782" s="25">
        <v>0.45440000000000003</v>
      </c>
      <c r="J4782" s="26">
        <v>24</v>
      </c>
      <c r="K4782" s="26">
        <v>6</v>
      </c>
      <c r="L4782" s="27">
        <v>0.56320000000000003</v>
      </c>
      <c r="M4782" s="28">
        <v>1.7759824</v>
      </c>
      <c r="N4782" s="29">
        <v>1.3</v>
      </c>
      <c r="O4782" s="31" t="s">
        <v>42</v>
      </c>
      <c r="P4782" s="31">
        <v>0.26801076219999997</v>
      </c>
      <c r="Q4782" s="31">
        <v>0.25</v>
      </c>
      <c r="R4782" s="42"/>
      <c r="S4782" s="27">
        <f>IF(A4782="placement",MIN(P4782,IF(R4782="",Q4782,R4782)),"")</f>
        <v>0.25</v>
      </c>
      <c r="T4782" s="28">
        <f>IF($A4782="placement",S4782*J4782,"")</f>
        <v>6</v>
      </c>
      <c r="U4782" s="26">
        <f>IF($A4782="placement",T4782,IF($A4782="site",SUMIF($C:$C,$C4782,$T:$T),IF($A4782="user",SUMIF($B:$B,$B4782,$T:$T),SUM($T:$T))))</f>
        <v>6</v>
      </c>
      <c r="V4782" s="27">
        <f>U4782/J4782</f>
        <v>0.25</v>
      </c>
    </row>
    <row r="4783" spans="1:22" hidden="1" x14ac:dyDescent="0.3">
      <c r="A4783" s="23" t="s">
        <v>14</v>
      </c>
      <c r="B4783" s="23" t="s">
        <v>660</v>
      </c>
      <c r="C4783" s="23" t="s">
        <v>662</v>
      </c>
      <c r="D4783" s="23" t="s">
        <v>667</v>
      </c>
      <c r="E4783" s="23" t="s">
        <v>668</v>
      </c>
      <c r="F4783" s="27">
        <v>0.25</v>
      </c>
      <c r="G4783" s="24">
        <v>0</v>
      </c>
      <c r="H4783" s="25">
        <v>29.516400000000001</v>
      </c>
      <c r="I4783" s="25">
        <v>1.1574</v>
      </c>
      <c r="J4783" s="26">
        <v>24</v>
      </c>
      <c r="K4783" s="26">
        <v>6</v>
      </c>
      <c r="L4783" s="27">
        <v>3.9199999999999999E-2</v>
      </c>
      <c r="M4783" s="28">
        <v>0.69520459000000001</v>
      </c>
      <c r="N4783" s="29">
        <v>0.5</v>
      </c>
      <c r="O4783" s="31" t="s">
        <v>12</v>
      </c>
      <c r="P4783" s="31">
        <v>0.28078725900000001</v>
      </c>
      <c r="Q4783" s="31">
        <v>0.25</v>
      </c>
      <c r="R4783" s="42"/>
      <c r="S4783" s="27">
        <f>IF(A4783="placement",MIN(P4783,IF(R4783="",Q4783,R4783)),"")</f>
        <v>0.25</v>
      </c>
      <c r="T4783" s="28">
        <f>IF($A4783="placement",S4783*J4783,"")</f>
        <v>6</v>
      </c>
      <c r="U4783" s="26">
        <f>IF($A4783="placement",T4783,IF($A4783="site",SUMIF($C:$C,$C4783,$T:$T),IF($A4783="user",SUMIF($B:$B,$B4783,$T:$T),SUM($T:$T))))</f>
        <v>6</v>
      </c>
      <c r="V4783" s="27">
        <f>U4783/J4783</f>
        <v>0.25</v>
      </c>
    </row>
    <row r="4784" spans="1:22" hidden="1" x14ac:dyDescent="0.3">
      <c r="A4784" s="23" t="s">
        <v>14</v>
      </c>
      <c r="B4784" s="23" t="s">
        <v>660</v>
      </c>
      <c r="C4784" s="23" t="s">
        <v>662</v>
      </c>
      <c r="D4784" s="32" t="s">
        <v>669</v>
      </c>
      <c r="E4784" s="23" t="s">
        <v>661</v>
      </c>
      <c r="F4784" s="27">
        <v>0.25</v>
      </c>
      <c r="G4784" s="24">
        <v>0</v>
      </c>
      <c r="H4784" s="25">
        <v>29.499300000000002</v>
      </c>
      <c r="I4784" s="25">
        <v>1.1722999999999999</v>
      </c>
      <c r="J4784" s="26">
        <v>24</v>
      </c>
      <c r="K4784" s="26">
        <v>6</v>
      </c>
      <c r="L4784" s="27">
        <v>3.9699999999999999E-2</v>
      </c>
      <c r="M4784" s="28">
        <v>0.69356567999999996</v>
      </c>
      <c r="N4784" s="29">
        <v>0.5</v>
      </c>
      <c r="O4784" s="31" t="s">
        <v>12</v>
      </c>
      <c r="P4784" s="31">
        <v>0.2790877464</v>
      </c>
      <c r="Q4784" s="31">
        <v>0.25</v>
      </c>
      <c r="R4784" s="42"/>
      <c r="S4784" s="27">
        <f>IF(A4784="placement",MIN(P4784,IF(R4784="",Q4784,R4784)),"")</f>
        <v>0.25</v>
      </c>
      <c r="T4784" s="28">
        <f>IF($A4784="placement",S4784*J4784,"")</f>
        <v>6</v>
      </c>
      <c r="U4784" s="26">
        <f>IF($A4784="placement",T4784,IF($A4784="site",SUMIF($C:$C,$C4784,$T:$T),IF($A4784="user",SUMIF($B:$B,$B4784,$T:$T),SUM($T:$T))))</f>
        <v>6</v>
      </c>
      <c r="V4784" s="27">
        <f>U4784/J4784</f>
        <v>0.25</v>
      </c>
    </row>
    <row r="4785" spans="1:22" hidden="1" x14ac:dyDescent="0.3">
      <c r="A4785" s="23" t="s">
        <v>14</v>
      </c>
      <c r="B4785" s="23" t="s">
        <v>1017</v>
      </c>
      <c r="C4785" s="23" t="s">
        <v>1019</v>
      </c>
      <c r="D4785" s="32" t="s">
        <v>1054</v>
      </c>
      <c r="E4785" s="23" t="s">
        <v>1055</v>
      </c>
      <c r="F4785" s="27">
        <v>0.1</v>
      </c>
      <c r="G4785" s="24">
        <v>0</v>
      </c>
      <c r="H4785" s="25">
        <v>6.0117000000000003</v>
      </c>
      <c r="I4785" s="25">
        <v>0.60060000000000002</v>
      </c>
      <c r="J4785" s="26">
        <v>24</v>
      </c>
      <c r="K4785" s="26">
        <v>2</v>
      </c>
      <c r="L4785" s="27">
        <v>9.9900000000000003E-2</v>
      </c>
      <c r="M4785" s="28">
        <v>1.3458135099999999</v>
      </c>
      <c r="N4785" s="29">
        <v>1.05</v>
      </c>
      <c r="O4785" s="31" t="s">
        <v>42</v>
      </c>
      <c r="P4785" s="31">
        <v>0.21980275020000001</v>
      </c>
      <c r="Q4785" s="31">
        <v>9.9999999999999895E-2</v>
      </c>
      <c r="R4785" s="42"/>
      <c r="S4785" s="27">
        <f>IF(A4785="placement",MIN(P4785,IF(R4785="",Q4785,R4785)),"")</f>
        <v>9.9999999999999895E-2</v>
      </c>
      <c r="T4785" s="28">
        <f>IF($A4785="placement",S4785*J4785,"")</f>
        <v>2.3999999999999977</v>
      </c>
      <c r="U4785" s="26">
        <f>IF($A4785="placement",T4785,IF($A4785="site",SUMIF($C:$C,$C4785,$T:$T),IF($A4785="user",SUMIF($B:$B,$B4785,$T:$T),SUM($T:$T))))</f>
        <v>2.3999999999999977</v>
      </c>
      <c r="V4785" s="27">
        <f>U4785/J4785</f>
        <v>9.9999999999999908E-2</v>
      </c>
    </row>
    <row r="4786" spans="1:22" hidden="1" x14ac:dyDescent="0.3">
      <c r="A4786" s="23" t="s">
        <v>14</v>
      </c>
      <c r="B4786" s="23" t="s">
        <v>1095</v>
      </c>
      <c r="C4786" s="23" t="s">
        <v>1096</v>
      </c>
      <c r="D4786" s="23" t="s">
        <v>1137</v>
      </c>
      <c r="E4786" s="23" t="s">
        <v>1138</v>
      </c>
      <c r="F4786" s="27">
        <v>0.05</v>
      </c>
      <c r="G4786" s="24">
        <v>0</v>
      </c>
      <c r="H4786" s="25">
        <v>18.983000000000001</v>
      </c>
      <c r="I4786" s="25">
        <v>0.92559999999999998</v>
      </c>
      <c r="J4786" s="26">
        <v>24</v>
      </c>
      <c r="K4786" s="26">
        <v>1</v>
      </c>
      <c r="L4786" s="27">
        <v>4.8800000000000003E-2</v>
      </c>
      <c r="M4786" s="28">
        <v>0.84895438999999995</v>
      </c>
      <c r="N4786" s="29">
        <v>0.6</v>
      </c>
      <c r="O4786" s="31" t="s">
        <v>70</v>
      </c>
      <c r="P4786" s="31">
        <v>0.2932482548</v>
      </c>
      <c r="Q4786" s="31">
        <v>4.9999999999999899E-2</v>
      </c>
      <c r="R4786" s="42"/>
      <c r="S4786" s="27">
        <f>IF(A4786="placement",MIN(P4786,IF(R4786="",Q4786,R4786)),"")</f>
        <v>4.9999999999999899E-2</v>
      </c>
      <c r="T4786" s="28">
        <f>IF($A4786="placement",S4786*J4786,"")</f>
        <v>1.1999999999999975</v>
      </c>
      <c r="U4786" s="26">
        <f>IF($A4786="placement",T4786,IF($A4786="site",SUMIF($C:$C,$C4786,$T:$T),IF($A4786="user",SUMIF($B:$B,$B4786,$T:$T),SUM($T:$T))))</f>
        <v>1.1999999999999975</v>
      </c>
      <c r="V4786" s="27">
        <f>U4786/J4786</f>
        <v>4.9999999999999899E-2</v>
      </c>
    </row>
    <row r="4787" spans="1:22" hidden="1" x14ac:dyDescent="0.3">
      <c r="A4787" s="23" t="s">
        <v>14</v>
      </c>
      <c r="B4787" s="23" t="s">
        <v>1220</v>
      </c>
      <c r="C4787" s="23" t="s">
        <v>1222</v>
      </c>
      <c r="D4787" s="23" t="s">
        <v>1235</v>
      </c>
      <c r="E4787" s="23" t="s">
        <v>1236</v>
      </c>
      <c r="F4787" s="27">
        <v>0.15</v>
      </c>
      <c r="G4787" s="24">
        <v>0</v>
      </c>
      <c r="H4787" s="25">
        <v>0.94710000000000005</v>
      </c>
      <c r="I4787" s="25">
        <v>0.45300000000000001</v>
      </c>
      <c r="J4787" s="26">
        <v>24</v>
      </c>
      <c r="K4787" s="26">
        <v>4</v>
      </c>
      <c r="L4787" s="27">
        <v>0.4783</v>
      </c>
      <c r="M4787" s="28">
        <v>1.8013087400000001</v>
      </c>
      <c r="N4787" s="29">
        <v>0.75</v>
      </c>
      <c r="O4787" s="31" t="s">
        <v>42</v>
      </c>
      <c r="P4787" s="31">
        <v>0.5836360612</v>
      </c>
      <c r="Q4787" s="31">
        <v>0.15</v>
      </c>
      <c r="R4787" s="42"/>
      <c r="S4787" s="27">
        <f>IF(A4787="placement",MIN(P4787,IF(R4787="",Q4787,R4787)),"")</f>
        <v>0.15</v>
      </c>
      <c r="T4787" s="28">
        <f>IF($A4787="placement",S4787*J4787,"")</f>
        <v>3.5999999999999996</v>
      </c>
      <c r="U4787" s="26">
        <f>IF($A4787="placement",T4787,IF($A4787="site",SUMIF($C:$C,$C4787,$T:$T),IF($A4787="user",SUMIF($B:$B,$B4787,$T:$T),SUM($T:$T))))</f>
        <v>3.5999999999999996</v>
      </c>
      <c r="V4787" s="27">
        <f>U4787/J4787</f>
        <v>0.15</v>
      </c>
    </row>
    <row r="4788" spans="1:22" hidden="1" x14ac:dyDescent="0.3">
      <c r="A4788" s="17" t="s">
        <v>13</v>
      </c>
      <c r="B4788" s="17" t="s">
        <v>1258</v>
      </c>
      <c r="C4788" s="17" t="s">
        <v>1259</v>
      </c>
      <c r="D4788" s="17" t="s">
        <v>9898</v>
      </c>
      <c r="E4788" s="17"/>
      <c r="F4788" s="18">
        <v>0.2903</v>
      </c>
      <c r="G4788" s="36">
        <v>0</v>
      </c>
      <c r="H4788" s="37">
        <v>6.3018999999999998</v>
      </c>
      <c r="I4788" s="37">
        <v>0.7681</v>
      </c>
      <c r="J4788" s="19">
        <v>24</v>
      </c>
      <c r="K4788" s="19">
        <v>6</v>
      </c>
      <c r="L4788" s="18">
        <v>0.12189999999999999</v>
      </c>
      <c r="M4788" s="20">
        <v>1.02269853</v>
      </c>
      <c r="N4788" s="21">
        <v>0.77443700000000004</v>
      </c>
      <c r="O4788" s="22"/>
      <c r="P4788" s="22">
        <v>0.24275142999999999</v>
      </c>
      <c r="Q4788" s="22">
        <v>0.24275142997426799</v>
      </c>
      <c r="R4788" s="43"/>
      <c r="S4788" s="18" t="str">
        <f>IF(A4788="placement",MIN(P4788,IF(R4788="",Q4788,R4788)),"")</f>
        <v/>
      </c>
      <c r="T4788" s="20" t="str">
        <f>IF($A4788="placement",S4788*J4788,"")</f>
        <v/>
      </c>
      <c r="U4788" s="19">
        <f>IF($A4788="placement",T4788,IF($A4788="site",SUMIF($C:$C,$C4788,$T:$T),IF($A4788="user",SUMIF($B:$B,$B4788,$T:$T),SUM($T:$T))))</f>
        <v>0</v>
      </c>
      <c r="V4788" s="18">
        <f>U4788/J4788</f>
        <v>0</v>
      </c>
    </row>
    <row r="4789" spans="1:22" hidden="1" x14ac:dyDescent="0.3">
      <c r="A4789" s="11" t="s">
        <v>10</v>
      </c>
      <c r="B4789" s="11" t="s">
        <v>1258</v>
      </c>
      <c r="C4789" s="11" t="s">
        <v>9898</v>
      </c>
      <c r="D4789" s="11" t="s">
        <v>9898</v>
      </c>
      <c r="E4789" s="11"/>
      <c r="F4789" s="12">
        <v>0.2903</v>
      </c>
      <c r="G4789" s="33">
        <v>0</v>
      </c>
      <c r="H4789" s="34">
        <v>6.3018999999999998</v>
      </c>
      <c r="I4789" s="34">
        <v>0.7681</v>
      </c>
      <c r="J4789" s="13">
        <v>24</v>
      </c>
      <c r="K4789" s="13">
        <v>6</v>
      </c>
      <c r="L4789" s="12">
        <v>0.12189999999999999</v>
      </c>
      <c r="M4789" s="14">
        <v>1.02269853</v>
      </c>
      <c r="N4789" s="15">
        <v>0.77443700000000004</v>
      </c>
      <c r="O4789" s="16"/>
      <c r="P4789" s="16">
        <v>0.24275142999999999</v>
      </c>
      <c r="Q4789" s="16">
        <v>0.24275142997426799</v>
      </c>
      <c r="R4789" s="44"/>
      <c r="S4789" s="12" t="str">
        <f>IF(A4789="placement",MIN(P4789,IF(R4789="",Q4789,R4789)),"")</f>
        <v/>
      </c>
      <c r="T4789" s="14" t="str">
        <f>IF($A4789="placement",S4789*J4789,"")</f>
        <v/>
      </c>
      <c r="U4789" s="13">
        <f>IF($A4789="placement",T4789,IF($A4789="site",SUMIF($C:$C,$C4789,$T:$T),IF($A4789="user",SUMIF($B:$B,$B4789,$T:$T),SUM($T:$T))))</f>
        <v>0</v>
      </c>
      <c r="V4789" s="12">
        <f>U4789/J4789</f>
        <v>0</v>
      </c>
    </row>
    <row r="4790" spans="1:22" hidden="1" x14ac:dyDescent="0.3">
      <c r="A4790" s="23" t="s">
        <v>14</v>
      </c>
      <c r="B4790" s="23" t="s">
        <v>1708</v>
      </c>
      <c r="C4790" s="23" t="s">
        <v>1709</v>
      </c>
      <c r="D4790" s="23" t="s">
        <v>1814</v>
      </c>
      <c r="E4790" s="23" t="s">
        <v>1815</v>
      </c>
      <c r="F4790" s="27">
        <v>0.15</v>
      </c>
      <c r="G4790" s="24">
        <v>0</v>
      </c>
      <c r="H4790" s="25">
        <v>1.6939</v>
      </c>
      <c r="I4790" s="25">
        <v>0.39660000000000001</v>
      </c>
      <c r="J4790" s="26">
        <v>24</v>
      </c>
      <c r="K4790" s="26">
        <v>4</v>
      </c>
      <c r="L4790" s="27">
        <v>0.23419999999999999</v>
      </c>
      <c r="M4790" s="28">
        <v>2.04970286</v>
      </c>
      <c r="N4790" s="29">
        <v>1.5</v>
      </c>
      <c r="O4790" s="31" t="s">
        <v>42</v>
      </c>
      <c r="P4790" s="31">
        <v>0.26818661040000003</v>
      </c>
      <c r="Q4790" s="31">
        <v>0.15</v>
      </c>
      <c r="R4790" s="42"/>
      <c r="S4790" s="27">
        <f>IF(A4790="placement",MIN(P4790,IF(R4790="",Q4790,R4790)),"")</f>
        <v>0.15</v>
      </c>
      <c r="T4790" s="28">
        <f>IF($A4790="placement",S4790*J4790,"")</f>
        <v>3.5999999999999996</v>
      </c>
      <c r="U4790" s="26">
        <f>IF($A4790="placement",T4790,IF($A4790="site",SUMIF($C:$C,$C4790,$T:$T),IF($A4790="user",SUMIF($B:$B,$B4790,$T:$T),SUM($T:$T))))</f>
        <v>3.5999999999999996</v>
      </c>
      <c r="V4790" s="27">
        <f>U4790/J4790</f>
        <v>0.15</v>
      </c>
    </row>
    <row r="4791" spans="1:22" hidden="1" x14ac:dyDescent="0.3">
      <c r="A4791" s="23" t="s">
        <v>14</v>
      </c>
      <c r="B4791" s="23" t="s">
        <v>1708</v>
      </c>
      <c r="C4791" s="23" t="s">
        <v>1709</v>
      </c>
      <c r="D4791" s="23" t="s">
        <v>1970</v>
      </c>
      <c r="E4791" s="23" t="s">
        <v>1971</v>
      </c>
      <c r="F4791" s="27">
        <v>0.15</v>
      </c>
      <c r="G4791" s="24">
        <v>0</v>
      </c>
      <c r="H4791" s="25">
        <v>1.1233</v>
      </c>
      <c r="I4791" s="25">
        <v>0.41010000000000002</v>
      </c>
      <c r="J4791" s="26">
        <v>24</v>
      </c>
      <c r="K4791" s="26">
        <v>4</v>
      </c>
      <c r="L4791" s="27">
        <v>0.36509999999999998</v>
      </c>
      <c r="M4791" s="28">
        <v>1.98455242</v>
      </c>
      <c r="N4791" s="29">
        <v>1.5</v>
      </c>
      <c r="O4791" s="31" t="s">
        <v>42</v>
      </c>
      <c r="P4791" s="31">
        <v>0.24416206679999999</v>
      </c>
      <c r="Q4791" s="31">
        <v>0.15</v>
      </c>
      <c r="R4791" s="42"/>
      <c r="S4791" s="27">
        <f>IF(A4791="placement",MIN(P4791,IF(R4791="",Q4791,R4791)),"")</f>
        <v>0.15</v>
      </c>
      <c r="T4791" s="28">
        <f>IF($A4791="placement",S4791*J4791,"")</f>
        <v>3.5999999999999996</v>
      </c>
      <c r="U4791" s="26">
        <f>IF($A4791="placement",T4791,IF($A4791="site",SUMIF($C:$C,$C4791,$T:$T),IF($A4791="user",SUMIF($B:$B,$B4791,$T:$T),SUM($T:$T))))</f>
        <v>3.5999999999999996</v>
      </c>
      <c r="V4791" s="27">
        <f>U4791/J4791</f>
        <v>0.15</v>
      </c>
    </row>
    <row r="4792" spans="1:22" hidden="1" x14ac:dyDescent="0.3">
      <c r="A4792" s="23" t="s">
        <v>14</v>
      </c>
      <c r="B4792" s="23" t="s">
        <v>2534</v>
      </c>
      <c r="C4792" s="23" t="s">
        <v>2535</v>
      </c>
      <c r="D4792" s="23" t="s">
        <v>2536</v>
      </c>
      <c r="E4792" s="23" t="s">
        <v>2537</v>
      </c>
      <c r="F4792" s="27">
        <v>0.33</v>
      </c>
      <c r="G4792" s="24">
        <v>0</v>
      </c>
      <c r="H4792" s="25">
        <v>2.6339000000000001</v>
      </c>
      <c r="I4792" s="25">
        <v>0.55389999999999995</v>
      </c>
      <c r="J4792" s="26">
        <v>24</v>
      </c>
      <c r="K4792" s="26">
        <v>8</v>
      </c>
      <c r="L4792" s="27">
        <v>0.21029999999999999</v>
      </c>
      <c r="M4792" s="28">
        <v>1.46867423</v>
      </c>
      <c r="N4792" s="29">
        <v>1</v>
      </c>
      <c r="O4792" s="31" t="s">
        <v>12</v>
      </c>
      <c r="P4792" s="31">
        <v>0.31911381179999998</v>
      </c>
      <c r="Q4792" s="31">
        <v>0.31911381178598702</v>
      </c>
      <c r="R4792" s="42"/>
      <c r="S4792" s="27">
        <f>IF(A4792="placement",MIN(P4792,IF(R4792="",Q4792,R4792)),"")</f>
        <v>0.31911381178598702</v>
      </c>
      <c r="T4792" s="28">
        <f>IF($A4792="placement",S4792*J4792,"")</f>
        <v>7.6587314828636881</v>
      </c>
      <c r="U4792" s="26">
        <f>IF($A4792="placement",T4792,IF($A4792="site",SUMIF($C:$C,$C4792,$T:$T),IF($A4792="user",SUMIF($B:$B,$B4792,$T:$T),SUM($T:$T))))</f>
        <v>7.6587314828636881</v>
      </c>
      <c r="V4792" s="27">
        <f>U4792/J4792</f>
        <v>0.31911381178598702</v>
      </c>
    </row>
    <row r="4793" spans="1:22" hidden="1" x14ac:dyDescent="0.3">
      <c r="A4793" s="23" t="s">
        <v>14</v>
      </c>
      <c r="B4793" s="23" t="s">
        <v>2916</v>
      </c>
      <c r="C4793" s="23" t="s">
        <v>2917</v>
      </c>
      <c r="D4793" s="32" t="s">
        <v>2920</v>
      </c>
      <c r="E4793" s="23" t="s">
        <v>2921</v>
      </c>
      <c r="F4793" s="27">
        <v>0.25</v>
      </c>
      <c r="G4793" s="24">
        <v>0</v>
      </c>
      <c r="H4793" s="25">
        <v>14.617100000000001</v>
      </c>
      <c r="I4793" s="25">
        <v>2.6823000000000001</v>
      </c>
      <c r="J4793" s="26">
        <v>24</v>
      </c>
      <c r="K4793" s="26">
        <v>6</v>
      </c>
      <c r="L4793" s="27">
        <v>0.1835</v>
      </c>
      <c r="M4793" s="28">
        <v>0.29308691999999997</v>
      </c>
      <c r="N4793" s="29">
        <v>0.15</v>
      </c>
      <c r="O4793" s="31" t="s">
        <v>12</v>
      </c>
      <c r="P4793" s="31">
        <v>0.48820643289999999</v>
      </c>
      <c r="Q4793" s="31">
        <v>0.25</v>
      </c>
      <c r="R4793" s="42"/>
      <c r="S4793" s="27">
        <f>IF(A4793="placement",MIN(P4793,IF(R4793="",Q4793,R4793)),"")</f>
        <v>0.25</v>
      </c>
      <c r="T4793" s="28">
        <f>IF($A4793="placement",S4793*J4793,"")</f>
        <v>6</v>
      </c>
      <c r="U4793" s="26">
        <f>IF($A4793="placement",T4793,IF($A4793="site",SUMIF($C:$C,$C4793,$T:$T),IF($A4793="user",SUMIF($B:$B,$B4793,$T:$T),SUM($T:$T))))</f>
        <v>6</v>
      </c>
      <c r="V4793" s="27">
        <f>U4793/J4793</f>
        <v>0.25</v>
      </c>
    </row>
    <row r="4794" spans="1:22" hidden="1" x14ac:dyDescent="0.3">
      <c r="A4794" s="23" t="s">
        <v>14</v>
      </c>
      <c r="B4794" s="23" t="s">
        <v>2916</v>
      </c>
      <c r="C4794" s="23" t="s">
        <v>2917</v>
      </c>
      <c r="D4794" s="23" t="s">
        <v>2926</v>
      </c>
      <c r="E4794" s="23" t="s">
        <v>2927</v>
      </c>
      <c r="F4794" s="27">
        <v>0.25</v>
      </c>
      <c r="G4794" s="24">
        <v>0</v>
      </c>
      <c r="H4794" s="25">
        <v>12.8468</v>
      </c>
      <c r="I4794" s="25">
        <v>2.694</v>
      </c>
      <c r="J4794" s="26">
        <v>24</v>
      </c>
      <c r="K4794" s="26">
        <v>6</v>
      </c>
      <c r="L4794" s="27">
        <v>0.2097</v>
      </c>
      <c r="M4794" s="28">
        <v>0.30221125999999998</v>
      </c>
      <c r="N4794" s="29">
        <v>0.15</v>
      </c>
      <c r="O4794" s="31" t="s">
        <v>12</v>
      </c>
      <c r="P4794" s="31">
        <v>0.50365847239999995</v>
      </c>
      <c r="Q4794" s="31">
        <v>0.25</v>
      </c>
      <c r="R4794" s="42"/>
      <c r="S4794" s="27">
        <f>IF(A4794="placement",MIN(P4794,IF(R4794="",Q4794,R4794)),"")</f>
        <v>0.25</v>
      </c>
      <c r="T4794" s="28">
        <f>IF($A4794="placement",S4794*J4794,"")</f>
        <v>6</v>
      </c>
      <c r="U4794" s="26">
        <f>IF($A4794="placement",T4794,IF($A4794="site",SUMIF($C:$C,$C4794,$T:$T),IF($A4794="user",SUMIF($B:$B,$B4794,$T:$T),SUM($T:$T))))</f>
        <v>6</v>
      </c>
      <c r="V4794" s="27">
        <f>U4794/J4794</f>
        <v>0.25</v>
      </c>
    </row>
    <row r="4795" spans="1:22" hidden="1" x14ac:dyDescent="0.3">
      <c r="A4795" s="23" t="s">
        <v>14</v>
      </c>
      <c r="B4795" s="23" t="s">
        <v>3266</v>
      </c>
      <c r="C4795" s="23" t="s">
        <v>3268</v>
      </c>
      <c r="D4795" s="32" t="s">
        <v>10419</v>
      </c>
      <c r="E4795" s="23" t="s">
        <v>10420</v>
      </c>
      <c r="F4795" s="27">
        <v>0.05</v>
      </c>
      <c r="G4795" s="24">
        <v>1</v>
      </c>
      <c r="H4795" s="25">
        <v>66.604699999999994</v>
      </c>
      <c r="I4795" s="25">
        <v>1.8295999999999999</v>
      </c>
      <c r="J4795" s="26">
        <v>24</v>
      </c>
      <c r="K4795" s="26">
        <v>-17</v>
      </c>
      <c r="L4795" s="27">
        <v>2.75E-2</v>
      </c>
      <c r="M4795" s="28">
        <v>0.43815882</v>
      </c>
      <c r="N4795" s="29">
        <v>0.3</v>
      </c>
      <c r="O4795" s="31" t="s">
        <v>70</v>
      </c>
      <c r="P4795" s="31">
        <v>0.31531676019999999</v>
      </c>
      <c r="Q4795" s="31">
        <v>0.05</v>
      </c>
      <c r="R4795" s="42"/>
      <c r="S4795" s="27">
        <f>IF(A4795="placement",MIN(P4795,IF(R4795="",Q4795,R4795)),"")</f>
        <v>0.05</v>
      </c>
      <c r="T4795" s="28">
        <f>IF($A4795="placement",S4795*J4795,"")</f>
        <v>1.2000000000000002</v>
      </c>
      <c r="U4795" s="26">
        <f>IF($A4795="placement",T4795,IF($A4795="site",SUMIF($C:$C,$C4795,$T:$T),IF($A4795="user",SUMIF($B:$B,$B4795,$T:$T),SUM($T:$T))))</f>
        <v>1.2000000000000002</v>
      </c>
      <c r="V4795" s="27">
        <f>U4795/J4795</f>
        <v>5.000000000000001E-2</v>
      </c>
    </row>
    <row r="4796" spans="1:22" hidden="1" x14ac:dyDescent="0.3">
      <c r="A4796" s="23" t="s">
        <v>14</v>
      </c>
      <c r="B4796" s="23" t="s">
        <v>3266</v>
      </c>
      <c r="C4796" s="23" t="s">
        <v>3268</v>
      </c>
      <c r="D4796" s="23" t="s">
        <v>10111</v>
      </c>
      <c r="E4796" s="23" t="s">
        <v>10112</v>
      </c>
      <c r="F4796" s="27">
        <v>0.25</v>
      </c>
      <c r="G4796" s="24">
        <v>0</v>
      </c>
      <c r="H4796" s="25">
        <v>23.3094</v>
      </c>
      <c r="I4796" s="25">
        <v>1.4859</v>
      </c>
      <c r="J4796" s="26">
        <v>24</v>
      </c>
      <c r="K4796" s="26">
        <v>6</v>
      </c>
      <c r="L4796" s="27">
        <v>6.3700000000000007E-2</v>
      </c>
      <c r="M4796" s="28">
        <v>0.53849630000000004</v>
      </c>
      <c r="N4796" s="29">
        <v>0.35</v>
      </c>
      <c r="O4796" s="31" t="s">
        <v>12</v>
      </c>
      <c r="P4796" s="31">
        <v>0.3500419575</v>
      </c>
      <c r="Q4796" s="31">
        <v>0.249999999999999</v>
      </c>
      <c r="R4796" s="42"/>
      <c r="S4796" s="27">
        <f>IF(A4796="placement",MIN(P4796,IF(R4796="",Q4796,R4796)),"")</f>
        <v>0.249999999999999</v>
      </c>
      <c r="T4796" s="28">
        <f>IF($A4796="placement",S4796*J4796,"")</f>
        <v>5.999999999999976</v>
      </c>
      <c r="U4796" s="26">
        <f>IF($A4796="placement",T4796,IF($A4796="site",SUMIF($C:$C,$C4796,$T:$T),IF($A4796="user",SUMIF($B:$B,$B4796,$T:$T),SUM($T:$T))))</f>
        <v>5.999999999999976</v>
      </c>
      <c r="V4796" s="27">
        <f>U4796/J4796</f>
        <v>0.249999999999999</v>
      </c>
    </row>
    <row r="4797" spans="1:22" hidden="1" x14ac:dyDescent="0.3">
      <c r="A4797" s="23" t="s">
        <v>14</v>
      </c>
      <c r="B4797" s="23" t="s">
        <v>10787</v>
      </c>
      <c r="C4797" s="23" t="s">
        <v>10788</v>
      </c>
      <c r="D4797" s="32" t="s">
        <v>10795</v>
      </c>
      <c r="E4797" s="23" t="s">
        <v>10796</v>
      </c>
      <c r="F4797" s="27">
        <v>0.25</v>
      </c>
      <c r="G4797" s="24">
        <v>0</v>
      </c>
      <c r="H4797" s="25">
        <v>2.42</v>
      </c>
      <c r="I4797" s="25">
        <v>0.10780000000000001</v>
      </c>
      <c r="J4797" s="26">
        <v>24</v>
      </c>
      <c r="K4797" s="26">
        <v>6</v>
      </c>
      <c r="L4797" s="27">
        <v>4.4499999999999998E-2</v>
      </c>
      <c r="M4797" s="28">
        <v>7.41815772</v>
      </c>
      <c r="N4797" s="29">
        <v>3.5</v>
      </c>
      <c r="O4797" s="31" t="s">
        <v>12</v>
      </c>
      <c r="P4797" s="31">
        <v>0.52818474179999997</v>
      </c>
      <c r="Q4797" s="31">
        <v>0.25</v>
      </c>
      <c r="R4797" s="42"/>
      <c r="S4797" s="27">
        <f>IF(A4797="placement",MIN(P4797,IF(R4797="",Q4797,R4797)),"")</f>
        <v>0.25</v>
      </c>
      <c r="T4797" s="28">
        <f>IF($A4797="placement",S4797*J4797,"")</f>
        <v>6</v>
      </c>
      <c r="U4797" s="26">
        <f>IF($A4797="placement",T4797,IF($A4797="site",SUMIF($C:$C,$C4797,$T:$T),IF($A4797="user",SUMIF($B:$B,$B4797,$T:$T),SUM($T:$T))))</f>
        <v>6</v>
      </c>
      <c r="V4797" s="27">
        <f>U4797/J4797</f>
        <v>0.25</v>
      </c>
    </row>
    <row r="4798" spans="1:22" hidden="1" x14ac:dyDescent="0.3">
      <c r="A4798" s="23" t="s">
        <v>14</v>
      </c>
      <c r="B4798" s="23" t="s">
        <v>3945</v>
      </c>
      <c r="C4798" s="23" t="s">
        <v>3946</v>
      </c>
      <c r="D4798" s="23" t="s">
        <v>10799</v>
      </c>
      <c r="E4798" s="23" t="s">
        <v>10800</v>
      </c>
      <c r="F4798" s="27">
        <v>0.25</v>
      </c>
      <c r="G4798" s="24">
        <v>0</v>
      </c>
      <c r="H4798" s="25">
        <v>3.1372</v>
      </c>
      <c r="I4798" s="25">
        <v>1.0094000000000001</v>
      </c>
      <c r="J4798" s="26">
        <v>24</v>
      </c>
      <c r="K4798" s="26">
        <v>6</v>
      </c>
      <c r="L4798" s="27">
        <v>0.32169999999999999</v>
      </c>
      <c r="M4798" s="28">
        <v>0.77877715999999997</v>
      </c>
      <c r="N4798" s="29">
        <v>0.4</v>
      </c>
      <c r="O4798" s="31" t="s">
        <v>12</v>
      </c>
      <c r="P4798" s="31">
        <v>0.48637425150000002</v>
      </c>
      <c r="Q4798" s="31">
        <v>0.249999999999999</v>
      </c>
      <c r="R4798" s="42"/>
      <c r="S4798" s="27">
        <f>IF(A4798="placement",MIN(P4798,IF(R4798="",Q4798,R4798)),"")</f>
        <v>0.249999999999999</v>
      </c>
      <c r="T4798" s="28">
        <f>IF($A4798="placement",S4798*J4798,"")</f>
        <v>5.999999999999976</v>
      </c>
      <c r="U4798" s="26">
        <f>IF($A4798="placement",T4798,IF($A4798="site",SUMIF($C:$C,$C4798,$T:$T),IF($A4798="user",SUMIF($B:$B,$B4798,$T:$T),SUM($T:$T))))</f>
        <v>5.999999999999976</v>
      </c>
      <c r="V4798" s="27">
        <f>U4798/J4798</f>
        <v>0.249999999999999</v>
      </c>
    </row>
    <row r="4799" spans="1:22" hidden="1" x14ac:dyDescent="0.3">
      <c r="A4799" s="23" t="s">
        <v>14</v>
      </c>
      <c r="B4799" s="23" t="s">
        <v>3975</v>
      </c>
      <c r="C4799" s="23" t="s">
        <v>3976</v>
      </c>
      <c r="D4799" s="23" t="s">
        <v>3979</v>
      </c>
      <c r="E4799" s="23" t="s">
        <v>3980</v>
      </c>
      <c r="F4799" s="27">
        <v>0.25</v>
      </c>
      <c r="G4799" s="24">
        <v>0</v>
      </c>
      <c r="H4799" s="25">
        <v>6.1045999999999996</v>
      </c>
      <c r="I4799" s="25">
        <v>0.53110000000000002</v>
      </c>
      <c r="J4799" s="26">
        <v>24</v>
      </c>
      <c r="K4799" s="26">
        <v>6</v>
      </c>
      <c r="L4799" s="27">
        <v>8.6999999999999994E-2</v>
      </c>
      <c r="M4799" s="28">
        <v>1.49917967</v>
      </c>
      <c r="N4799" s="29">
        <v>1.1000000000000001</v>
      </c>
      <c r="O4799" s="31" t="s">
        <v>42</v>
      </c>
      <c r="P4799" s="31">
        <v>0.26626539529999999</v>
      </c>
      <c r="Q4799" s="31">
        <v>0.25</v>
      </c>
      <c r="R4799" s="42"/>
      <c r="S4799" s="27">
        <f>IF(A4799="placement",MIN(P4799,IF(R4799="",Q4799,R4799)),"")</f>
        <v>0.25</v>
      </c>
      <c r="T4799" s="28">
        <f>IF($A4799="placement",S4799*J4799,"")</f>
        <v>6</v>
      </c>
      <c r="U4799" s="26">
        <f>IF($A4799="placement",T4799,IF($A4799="site",SUMIF($C:$C,$C4799,$T:$T),IF($A4799="user",SUMIF($B:$B,$B4799,$T:$T),SUM($T:$T))))</f>
        <v>6</v>
      </c>
      <c r="V4799" s="27">
        <f>U4799/J4799</f>
        <v>0.25</v>
      </c>
    </row>
    <row r="4800" spans="1:22" hidden="1" x14ac:dyDescent="0.3">
      <c r="A4800" s="23" t="s">
        <v>14</v>
      </c>
      <c r="B4800" s="23" t="s">
        <v>4257</v>
      </c>
      <c r="C4800" s="23" t="s">
        <v>4259</v>
      </c>
      <c r="D4800" s="23" t="s">
        <v>4268</v>
      </c>
      <c r="E4800" s="23" t="s">
        <v>4269</v>
      </c>
      <c r="F4800" s="27">
        <v>0.3</v>
      </c>
      <c r="G4800" s="24">
        <v>0</v>
      </c>
      <c r="H4800" s="25">
        <v>1.4721</v>
      </c>
      <c r="I4800" s="25">
        <v>0.47889999999999999</v>
      </c>
      <c r="J4800" s="26">
        <v>24</v>
      </c>
      <c r="K4800" s="26">
        <v>7</v>
      </c>
      <c r="L4800" s="27">
        <v>0.32529999999999998</v>
      </c>
      <c r="M4800" s="28">
        <v>1.6733035000000001</v>
      </c>
      <c r="N4800" s="29">
        <v>1</v>
      </c>
      <c r="O4800" s="31" t="s">
        <v>42</v>
      </c>
      <c r="P4800" s="31">
        <v>0.40237978520000001</v>
      </c>
      <c r="Q4800" s="31">
        <v>0.3</v>
      </c>
      <c r="R4800" s="42"/>
      <c r="S4800" s="27">
        <f>IF(A4800="placement",MIN(P4800,IF(R4800="",Q4800,R4800)),"")</f>
        <v>0.3</v>
      </c>
      <c r="T4800" s="28">
        <f>IF($A4800="placement",S4800*J4800,"")</f>
        <v>7.1999999999999993</v>
      </c>
      <c r="U4800" s="26">
        <f>IF($A4800="placement",T4800,IF($A4800="site",SUMIF($C:$C,$C4800,$T:$T),IF($A4800="user",SUMIF($B:$B,$B4800,$T:$T),SUM($T:$T))))</f>
        <v>7.1999999999999993</v>
      </c>
      <c r="V4800" s="27">
        <f>U4800/J4800</f>
        <v>0.3</v>
      </c>
    </row>
    <row r="4801" spans="1:22" hidden="1" x14ac:dyDescent="0.3">
      <c r="A4801" s="23" t="s">
        <v>14</v>
      </c>
      <c r="B4801" s="23" t="s">
        <v>4406</v>
      </c>
      <c r="C4801" s="23" t="s">
        <v>4408</v>
      </c>
      <c r="D4801" s="23" t="s">
        <v>4417</v>
      </c>
      <c r="E4801" s="23" t="s">
        <v>4418</v>
      </c>
      <c r="F4801" s="27">
        <v>0.33</v>
      </c>
      <c r="G4801" s="24">
        <v>0</v>
      </c>
      <c r="H4801" s="25">
        <v>9.6409000000000002</v>
      </c>
      <c r="I4801" s="25">
        <v>1.6378999999999999</v>
      </c>
      <c r="J4801" s="26">
        <v>24</v>
      </c>
      <c r="K4801" s="26">
        <v>8</v>
      </c>
      <c r="L4801" s="27">
        <v>0.1699</v>
      </c>
      <c r="M4801" s="28">
        <v>0.49100740999999998</v>
      </c>
      <c r="N4801" s="29">
        <v>0.25</v>
      </c>
      <c r="O4801" s="31" t="s">
        <v>12</v>
      </c>
      <c r="P4801" s="31">
        <v>0.49084271860000001</v>
      </c>
      <c r="Q4801" s="31">
        <v>0.32999999999999902</v>
      </c>
      <c r="R4801" s="42"/>
      <c r="S4801" s="27">
        <f>IF(A4801="placement",MIN(P4801,IF(R4801="",Q4801,R4801)),"")</f>
        <v>0.32999999999999902</v>
      </c>
      <c r="T4801" s="28">
        <f>IF($A4801="placement",S4801*J4801,"")</f>
        <v>7.9199999999999768</v>
      </c>
      <c r="U4801" s="26">
        <f>IF($A4801="placement",T4801,IF($A4801="site",SUMIF($C:$C,$C4801,$T:$T),IF($A4801="user",SUMIF($B:$B,$B4801,$T:$T),SUM($T:$T))))</f>
        <v>7.9199999999999768</v>
      </c>
      <c r="V4801" s="27">
        <f>U4801/J4801</f>
        <v>0.32999999999999902</v>
      </c>
    </row>
    <row r="4802" spans="1:22" hidden="1" x14ac:dyDescent="0.3">
      <c r="A4802" s="23" t="s">
        <v>14</v>
      </c>
      <c r="B4802" s="23" t="s">
        <v>4406</v>
      </c>
      <c r="C4802" s="23" t="s">
        <v>4408</v>
      </c>
      <c r="D4802" s="23" t="s">
        <v>4427</v>
      </c>
      <c r="E4802" s="23" t="s">
        <v>4428</v>
      </c>
      <c r="F4802" s="27">
        <v>0.4</v>
      </c>
      <c r="G4802" s="24">
        <v>0</v>
      </c>
      <c r="H4802" s="25">
        <v>18.736599999999999</v>
      </c>
      <c r="I4802" s="25">
        <v>1.6626000000000001</v>
      </c>
      <c r="J4802" s="26">
        <v>24</v>
      </c>
      <c r="K4802" s="26">
        <v>6</v>
      </c>
      <c r="L4802" s="27">
        <v>8.8700000000000001E-2</v>
      </c>
      <c r="M4802" s="28">
        <v>0.47811574000000001</v>
      </c>
      <c r="N4802" s="29">
        <v>0.35</v>
      </c>
      <c r="O4802" s="31" t="s">
        <v>385</v>
      </c>
      <c r="P4802" s="31">
        <v>0.26795967329999998</v>
      </c>
      <c r="Q4802" s="31">
        <v>0.26795967328894499</v>
      </c>
      <c r="R4802" s="42"/>
      <c r="S4802" s="27">
        <f>IF(A4802="placement",MIN(P4802,IF(R4802="",Q4802,R4802)),"")</f>
        <v>0.26795967328894499</v>
      </c>
      <c r="T4802" s="28">
        <f>IF($A4802="placement",S4802*J4802,"")</f>
        <v>6.4310321589346797</v>
      </c>
      <c r="U4802" s="26">
        <f>IF($A4802="placement",T4802,IF($A4802="site",SUMIF($C:$C,$C4802,$T:$T),IF($A4802="user",SUMIF($B:$B,$B4802,$T:$T),SUM($T:$T))))</f>
        <v>6.4310321589346797</v>
      </c>
      <c r="V4802" s="27">
        <f>U4802/J4802</f>
        <v>0.26795967328894499</v>
      </c>
    </row>
    <row r="4803" spans="1:22" hidden="1" x14ac:dyDescent="0.3">
      <c r="A4803" s="23" t="s">
        <v>14</v>
      </c>
      <c r="B4803" s="23" t="s">
        <v>4528</v>
      </c>
      <c r="C4803" s="23" t="s">
        <v>4530</v>
      </c>
      <c r="D4803" s="23" t="s">
        <v>4617</v>
      </c>
      <c r="E4803" s="23" t="s">
        <v>4618</v>
      </c>
      <c r="F4803" s="27">
        <v>0.25</v>
      </c>
      <c r="G4803" s="24">
        <v>0</v>
      </c>
      <c r="H4803" s="25">
        <v>11.664300000000001</v>
      </c>
      <c r="I4803" s="25">
        <v>0.70489999999999997</v>
      </c>
      <c r="J4803" s="26">
        <v>24</v>
      </c>
      <c r="K4803" s="26">
        <v>6</v>
      </c>
      <c r="L4803" s="27">
        <v>6.0400000000000002E-2</v>
      </c>
      <c r="M4803" s="28">
        <v>1.15516822</v>
      </c>
      <c r="N4803" s="29">
        <v>0.85</v>
      </c>
      <c r="O4803" s="31" t="s">
        <v>12</v>
      </c>
      <c r="P4803" s="31">
        <v>0.26417643340000002</v>
      </c>
      <c r="Q4803" s="31">
        <v>0.25</v>
      </c>
      <c r="R4803" s="42"/>
      <c r="S4803" s="27">
        <f>IF(A4803="placement",MIN(P4803,IF(R4803="",Q4803,R4803)),"")</f>
        <v>0.25</v>
      </c>
      <c r="T4803" s="28">
        <f>IF($A4803="placement",S4803*J4803,"")</f>
        <v>6</v>
      </c>
      <c r="U4803" s="26">
        <f>IF($A4803="placement",T4803,IF($A4803="site",SUMIF($C:$C,$C4803,$T:$T),IF($A4803="user",SUMIF($B:$B,$B4803,$T:$T),SUM($T:$T))))</f>
        <v>6</v>
      </c>
      <c r="V4803" s="27">
        <f>U4803/J4803</f>
        <v>0.25</v>
      </c>
    </row>
    <row r="4804" spans="1:22" hidden="1" x14ac:dyDescent="0.3">
      <c r="A4804" s="23" t="s">
        <v>14</v>
      </c>
      <c r="B4804" s="23" t="s">
        <v>4999</v>
      </c>
      <c r="C4804" s="23" t="s">
        <v>5000</v>
      </c>
      <c r="D4804" s="23" t="s">
        <v>5005</v>
      </c>
      <c r="E4804" s="23" t="s">
        <v>5006</v>
      </c>
      <c r="F4804" s="27">
        <v>0.25</v>
      </c>
      <c r="G4804" s="24">
        <v>0</v>
      </c>
      <c r="H4804" s="25">
        <v>9.2225999999999999</v>
      </c>
      <c r="I4804" s="25">
        <v>0.91110000000000002</v>
      </c>
      <c r="J4804" s="26">
        <v>24</v>
      </c>
      <c r="K4804" s="26">
        <v>6</v>
      </c>
      <c r="L4804" s="27">
        <v>9.8799999999999999E-2</v>
      </c>
      <c r="M4804" s="28">
        <v>0.89051427000000005</v>
      </c>
      <c r="N4804" s="29">
        <v>0.6</v>
      </c>
      <c r="O4804" s="31" t="s">
        <v>42</v>
      </c>
      <c r="P4804" s="31">
        <v>0.32623201930000001</v>
      </c>
      <c r="Q4804" s="31">
        <v>0.249999999999999</v>
      </c>
      <c r="R4804" s="42"/>
      <c r="S4804" s="27">
        <f>IF(A4804="placement",MIN(P4804,IF(R4804="",Q4804,R4804)),"")</f>
        <v>0.249999999999999</v>
      </c>
      <c r="T4804" s="28">
        <f>IF($A4804="placement",S4804*J4804,"")</f>
        <v>5.999999999999976</v>
      </c>
      <c r="U4804" s="26">
        <f>IF($A4804="placement",T4804,IF($A4804="site",SUMIF($C:$C,$C4804,$T:$T),IF($A4804="user",SUMIF($B:$B,$B4804,$T:$T),SUM($T:$T))))</f>
        <v>5.999999999999976</v>
      </c>
      <c r="V4804" s="27">
        <f>U4804/J4804</f>
        <v>0.249999999999999</v>
      </c>
    </row>
    <row r="4805" spans="1:22" hidden="1" x14ac:dyDescent="0.3">
      <c r="A4805" s="23" t="s">
        <v>14</v>
      </c>
      <c r="B4805" s="23" t="s">
        <v>4999</v>
      </c>
      <c r="C4805" s="23" t="s">
        <v>5000</v>
      </c>
      <c r="D4805" s="23" t="s">
        <v>5011</v>
      </c>
      <c r="E4805" s="23" t="s">
        <v>5012</v>
      </c>
      <c r="F4805" s="27">
        <v>0.25</v>
      </c>
      <c r="G4805" s="24">
        <v>0</v>
      </c>
      <c r="H4805" s="25">
        <v>9.8968000000000007</v>
      </c>
      <c r="I4805" s="25">
        <v>0.92610000000000003</v>
      </c>
      <c r="J4805" s="26">
        <v>24</v>
      </c>
      <c r="K4805" s="26">
        <v>6</v>
      </c>
      <c r="L4805" s="27">
        <v>9.3600000000000003E-2</v>
      </c>
      <c r="M4805" s="28">
        <v>0.87765523000000001</v>
      </c>
      <c r="N4805" s="29">
        <v>0.6</v>
      </c>
      <c r="O4805" s="31" t="s">
        <v>42</v>
      </c>
      <c r="P4805" s="31">
        <v>0.31636024889999997</v>
      </c>
      <c r="Q4805" s="31">
        <v>0.249999999999999</v>
      </c>
      <c r="R4805" s="42"/>
      <c r="S4805" s="27">
        <f>IF(A4805="placement",MIN(P4805,IF(R4805="",Q4805,R4805)),"")</f>
        <v>0.249999999999999</v>
      </c>
      <c r="T4805" s="28">
        <f>IF($A4805="placement",S4805*J4805,"")</f>
        <v>5.999999999999976</v>
      </c>
      <c r="U4805" s="26">
        <f>IF($A4805="placement",T4805,IF($A4805="site",SUMIF($C:$C,$C4805,$T:$T),IF($A4805="user",SUMIF($B:$B,$B4805,$T:$T),SUM($T:$T))))</f>
        <v>5.999999999999976</v>
      </c>
      <c r="V4805" s="27">
        <f>U4805/J4805</f>
        <v>0.249999999999999</v>
      </c>
    </row>
    <row r="4806" spans="1:22" hidden="1" x14ac:dyDescent="0.3">
      <c r="A4806" s="23" t="s">
        <v>14</v>
      </c>
      <c r="B4806" s="23" t="s">
        <v>5418</v>
      </c>
      <c r="C4806" s="23" t="s">
        <v>5420</v>
      </c>
      <c r="D4806" s="23" t="s">
        <v>5432</v>
      </c>
      <c r="E4806" s="23" t="s">
        <v>5433</v>
      </c>
      <c r="F4806" s="27">
        <v>0.25</v>
      </c>
      <c r="G4806" s="24">
        <v>0</v>
      </c>
      <c r="H4806" s="25">
        <v>7.6074999999999999</v>
      </c>
      <c r="I4806" s="25">
        <v>0.78010000000000002</v>
      </c>
      <c r="J4806" s="26">
        <v>24</v>
      </c>
      <c r="K4806" s="26">
        <v>6</v>
      </c>
      <c r="L4806" s="27">
        <v>0.10249999999999999</v>
      </c>
      <c r="M4806" s="28">
        <v>1.02624062</v>
      </c>
      <c r="N4806" s="29">
        <v>0.75</v>
      </c>
      <c r="O4806" s="31" t="s">
        <v>42</v>
      </c>
      <c r="P4806" s="31">
        <v>0.2691772389</v>
      </c>
      <c r="Q4806" s="31">
        <v>0.249999999999999</v>
      </c>
      <c r="R4806" s="42"/>
      <c r="S4806" s="27">
        <f>IF(A4806="placement",MIN(P4806,IF(R4806="",Q4806,R4806)),"")</f>
        <v>0.249999999999999</v>
      </c>
      <c r="T4806" s="28">
        <f>IF($A4806="placement",S4806*J4806,"")</f>
        <v>5.999999999999976</v>
      </c>
      <c r="U4806" s="26">
        <f>IF($A4806="placement",T4806,IF($A4806="site",SUMIF($C:$C,$C4806,$T:$T),IF($A4806="user",SUMIF($B:$B,$B4806,$T:$T),SUM($T:$T))))</f>
        <v>5.999999999999976</v>
      </c>
      <c r="V4806" s="27">
        <f>U4806/J4806</f>
        <v>0.249999999999999</v>
      </c>
    </row>
    <row r="4807" spans="1:22" hidden="1" x14ac:dyDescent="0.3">
      <c r="A4807" s="23" t="s">
        <v>14</v>
      </c>
      <c r="B4807" s="23" t="s">
        <v>5418</v>
      </c>
      <c r="C4807" s="23" t="s">
        <v>5420</v>
      </c>
      <c r="D4807" s="23" t="s">
        <v>5451</v>
      </c>
      <c r="E4807" s="23" t="s">
        <v>5452</v>
      </c>
      <c r="F4807" s="27">
        <v>0.25</v>
      </c>
      <c r="G4807" s="24">
        <v>0</v>
      </c>
      <c r="H4807" s="25">
        <v>2.5356999999999998</v>
      </c>
      <c r="I4807" s="25">
        <v>1.0206</v>
      </c>
      <c r="J4807" s="26">
        <v>24</v>
      </c>
      <c r="K4807" s="26">
        <v>6</v>
      </c>
      <c r="L4807" s="27">
        <v>0.40250000000000002</v>
      </c>
      <c r="M4807" s="28">
        <v>0.77845196000000005</v>
      </c>
      <c r="N4807" s="29">
        <v>0.5</v>
      </c>
      <c r="O4807" s="31" t="s">
        <v>42</v>
      </c>
      <c r="P4807" s="31">
        <v>0.35769960350000002</v>
      </c>
      <c r="Q4807" s="31">
        <v>0.25</v>
      </c>
      <c r="R4807" s="42"/>
      <c r="S4807" s="27">
        <f>IF(A4807="placement",MIN(P4807,IF(R4807="",Q4807,R4807)),"")</f>
        <v>0.25</v>
      </c>
      <c r="T4807" s="28">
        <f>IF($A4807="placement",S4807*J4807,"")</f>
        <v>6</v>
      </c>
      <c r="U4807" s="26">
        <f>IF($A4807="placement",T4807,IF($A4807="site",SUMIF($C:$C,$C4807,$T:$T),IF($A4807="user",SUMIF($B:$B,$B4807,$T:$T),SUM($T:$T))))</f>
        <v>6</v>
      </c>
      <c r="V4807" s="27">
        <f>U4807/J4807</f>
        <v>0.25</v>
      </c>
    </row>
    <row r="4808" spans="1:22" hidden="1" x14ac:dyDescent="0.3">
      <c r="A4808" s="23" t="s">
        <v>14</v>
      </c>
      <c r="B4808" s="23" t="s">
        <v>5623</v>
      </c>
      <c r="C4808" s="23" t="s">
        <v>5625</v>
      </c>
      <c r="D4808" s="23" t="s">
        <v>5643</v>
      </c>
      <c r="E4808" s="23" t="s">
        <v>5644</v>
      </c>
      <c r="F4808" s="27">
        <v>0.25</v>
      </c>
      <c r="G4808" s="24">
        <v>0</v>
      </c>
      <c r="H4808" s="25">
        <v>1.3323</v>
      </c>
      <c r="I4808" s="25">
        <v>0.5998</v>
      </c>
      <c r="J4808" s="26">
        <v>24</v>
      </c>
      <c r="K4808" s="26">
        <v>5</v>
      </c>
      <c r="L4808" s="27">
        <v>0.45019999999999999</v>
      </c>
      <c r="M4808" s="28">
        <v>1.3065142300000001</v>
      </c>
      <c r="N4808" s="29">
        <v>0.97</v>
      </c>
      <c r="O4808" s="31" t="s">
        <v>42</v>
      </c>
      <c r="P4808" s="31">
        <v>0.25756644909999998</v>
      </c>
      <c r="Q4808" s="31">
        <v>0.25</v>
      </c>
      <c r="R4808" s="42"/>
      <c r="S4808" s="27">
        <f>IF(A4808="placement",MIN(P4808,IF(R4808="",Q4808,R4808)),"")</f>
        <v>0.25</v>
      </c>
      <c r="T4808" s="28">
        <f>IF($A4808="placement",S4808*J4808,"")</f>
        <v>6</v>
      </c>
      <c r="U4808" s="26">
        <f>IF($A4808="placement",T4808,IF($A4808="site",SUMIF($C:$C,$C4808,$T:$T),IF($A4808="user",SUMIF($B:$B,$B4808,$T:$T),SUM($T:$T))))</f>
        <v>6</v>
      </c>
      <c r="V4808" s="27">
        <f>U4808/J4808</f>
        <v>0.25</v>
      </c>
    </row>
    <row r="4809" spans="1:22" hidden="1" x14ac:dyDescent="0.3">
      <c r="A4809" s="23" t="s">
        <v>14</v>
      </c>
      <c r="B4809" s="23" t="s">
        <v>5764</v>
      </c>
      <c r="C4809" s="23" t="s">
        <v>5766</v>
      </c>
      <c r="D4809" s="23" t="s">
        <v>5829</v>
      </c>
      <c r="E4809" s="23" t="s">
        <v>5830</v>
      </c>
      <c r="F4809" s="27">
        <v>0.25</v>
      </c>
      <c r="G4809" s="24">
        <v>0</v>
      </c>
      <c r="H4809" s="25">
        <v>3.4392999999999998</v>
      </c>
      <c r="I4809" s="25">
        <v>0.73209999999999997</v>
      </c>
      <c r="J4809" s="26">
        <v>24</v>
      </c>
      <c r="K4809" s="26">
        <v>6</v>
      </c>
      <c r="L4809" s="27">
        <v>0.21290000000000001</v>
      </c>
      <c r="M4809" s="28">
        <v>1.0808975599999999</v>
      </c>
      <c r="N4809" s="29">
        <v>0.7</v>
      </c>
      <c r="O4809" s="31" t="s">
        <v>12</v>
      </c>
      <c r="P4809" s="31">
        <v>0.35239006430000003</v>
      </c>
      <c r="Q4809" s="31">
        <v>0.25</v>
      </c>
      <c r="R4809" s="42"/>
      <c r="S4809" s="27">
        <f>IF(A4809="placement",MIN(P4809,IF(R4809="",Q4809,R4809)),"")</f>
        <v>0.25</v>
      </c>
      <c r="T4809" s="28">
        <f>IF($A4809="placement",S4809*J4809,"")</f>
        <v>6</v>
      </c>
      <c r="U4809" s="26">
        <f>IF($A4809="placement",T4809,IF($A4809="site",SUMIF($C:$C,$C4809,$T:$T),IF($A4809="user",SUMIF($B:$B,$B4809,$T:$T),SUM($T:$T))))</f>
        <v>6</v>
      </c>
      <c r="V4809" s="27">
        <f>U4809/J4809</f>
        <v>0.25</v>
      </c>
    </row>
    <row r="4810" spans="1:22" hidden="1" x14ac:dyDescent="0.3">
      <c r="A4810" s="23" t="s">
        <v>14</v>
      </c>
      <c r="B4810" s="23" t="s">
        <v>6638</v>
      </c>
      <c r="C4810" s="23" t="s">
        <v>6639</v>
      </c>
      <c r="D4810" s="23" t="s">
        <v>6750</v>
      </c>
      <c r="E4810" s="23" t="s">
        <v>6751</v>
      </c>
      <c r="F4810" s="27">
        <v>0.25</v>
      </c>
      <c r="G4810" s="24">
        <v>0</v>
      </c>
      <c r="H4810" s="25">
        <v>31.462299999999999</v>
      </c>
      <c r="I4810" s="25">
        <v>0.82089999999999996</v>
      </c>
      <c r="J4810" s="26">
        <v>24</v>
      </c>
      <c r="K4810" s="26">
        <v>6</v>
      </c>
      <c r="L4810" s="27">
        <v>2.6100000000000002E-2</v>
      </c>
      <c r="M4810" s="28">
        <v>0.98576525000000004</v>
      </c>
      <c r="N4810" s="29">
        <v>0.65</v>
      </c>
      <c r="O4810" s="31" t="s">
        <v>42</v>
      </c>
      <c r="P4810" s="31">
        <v>0.34061380130000002</v>
      </c>
      <c r="Q4810" s="31">
        <v>0.25</v>
      </c>
      <c r="R4810" s="42"/>
      <c r="S4810" s="27">
        <f>IF(A4810="placement",MIN(P4810,IF(R4810="",Q4810,R4810)),"")</f>
        <v>0.25</v>
      </c>
      <c r="T4810" s="28">
        <f>IF($A4810="placement",S4810*J4810,"")</f>
        <v>6</v>
      </c>
      <c r="U4810" s="26">
        <f>IF($A4810="placement",T4810,IF($A4810="site",SUMIF($C:$C,$C4810,$T:$T),IF($A4810="user",SUMIF($B:$B,$B4810,$T:$T),SUM($T:$T))))</f>
        <v>6</v>
      </c>
      <c r="V4810" s="27">
        <f>U4810/J4810</f>
        <v>0.25</v>
      </c>
    </row>
    <row r="4811" spans="1:22" hidden="1" x14ac:dyDescent="0.3">
      <c r="A4811" s="23" t="s">
        <v>14</v>
      </c>
      <c r="B4811" s="23" t="s">
        <v>6638</v>
      </c>
      <c r="C4811" s="23" t="s">
        <v>6639</v>
      </c>
      <c r="D4811" s="23" t="s">
        <v>6758</v>
      </c>
      <c r="E4811" s="23" t="s">
        <v>6759</v>
      </c>
      <c r="F4811" s="27">
        <v>0.25</v>
      </c>
      <c r="G4811" s="24">
        <v>0</v>
      </c>
      <c r="H4811" s="25">
        <v>4.5879000000000003</v>
      </c>
      <c r="I4811" s="25">
        <v>1.1838</v>
      </c>
      <c r="J4811" s="26">
        <v>24</v>
      </c>
      <c r="K4811" s="26">
        <v>6</v>
      </c>
      <c r="L4811" s="27">
        <v>0.25800000000000001</v>
      </c>
      <c r="M4811" s="28">
        <v>0.67822362000000003</v>
      </c>
      <c r="N4811" s="29">
        <v>0.3</v>
      </c>
      <c r="O4811" s="31" t="s">
        <v>12</v>
      </c>
      <c r="P4811" s="31">
        <v>0.55766801300000002</v>
      </c>
      <c r="Q4811" s="31">
        <v>0.25</v>
      </c>
      <c r="R4811" s="42"/>
      <c r="S4811" s="27">
        <f>IF(A4811="placement",MIN(P4811,IF(R4811="",Q4811,R4811)),"")</f>
        <v>0.25</v>
      </c>
      <c r="T4811" s="28">
        <f>IF($A4811="placement",S4811*J4811,"")</f>
        <v>6</v>
      </c>
      <c r="U4811" s="26">
        <f>IF($A4811="placement",T4811,IF($A4811="site",SUMIF($C:$C,$C4811,$T:$T),IF($A4811="user",SUMIF($B:$B,$B4811,$T:$T),SUM($T:$T))))</f>
        <v>6</v>
      </c>
      <c r="V4811" s="27">
        <f>U4811/J4811</f>
        <v>0.25</v>
      </c>
    </row>
    <row r="4812" spans="1:22" hidden="1" x14ac:dyDescent="0.3">
      <c r="A4812" s="23" t="s">
        <v>14</v>
      </c>
      <c r="B4812" s="23" t="s">
        <v>6638</v>
      </c>
      <c r="C4812" s="23" t="s">
        <v>6639</v>
      </c>
      <c r="D4812" s="23" t="s">
        <v>11014</v>
      </c>
      <c r="E4812" s="23" t="s">
        <v>11015</v>
      </c>
      <c r="F4812" s="27">
        <v>0.25</v>
      </c>
      <c r="G4812" s="24">
        <v>0</v>
      </c>
      <c r="H4812" s="25">
        <v>5.5301999999999998</v>
      </c>
      <c r="I4812" s="25">
        <v>0.73209999999999997</v>
      </c>
      <c r="J4812" s="26">
        <v>24</v>
      </c>
      <c r="K4812" s="26">
        <v>6</v>
      </c>
      <c r="L4812" s="27">
        <v>0.13239999999999999</v>
      </c>
      <c r="M4812" s="28">
        <v>1.08446829</v>
      </c>
      <c r="N4812" s="29">
        <v>0.7</v>
      </c>
      <c r="O4812" s="31" t="s">
        <v>42</v>
      </c>
      <c r="P4812" s="31">
        <v>0.35452239159999999</v>
      </c>
      <c r="Q4812" s="31">
        <v>0.25</v>
      </c>
      <c r="R4812" s="42"/>
      <c r="S4812" s="27">
        <f>IF(A4812="placement",MIN(P4812,IF(R4812="",Q4812,R4812)),"")</f>
        <v>0.25</v>
      </c>
      <c r="T4812" s="28">
        <f>IF($A4812="placement",S4812*J4812,"")</f>
        <v>6</v>
      </c>
      <c r="U4812" s="26">
        <f>IF($A4812="placement",T4812,IF($A4812="site",SUMIF($C:$C,$C4812,$T:$T),IF($A4812="user",SUMIF($B:$B,$B4812,$T:$T),SUM($T:$T))))</f>
        <v>6</v>
      </c>
      <c r="V4812" s="27">
        <f>U4812/J4812</f>
        <v>0.25</v>
      </c>
    </row>
    <row r="4813" spans="1:22" hidden="1" x14ac:dyDescent="0.3">
      <c r="A4813" s="23" t="s">
        <v>14</v>
      </c>
      <c r="B4813" s="23" t="s">
        <v>6941</v>
      </c>
      <c r="C4813" s="23" t="s">
        <v>6943</v>
      </c>
      <c r="D4813" s="32" t="s">
        <v>6948</v>
      </c>
      <c r="E4813" s="23" t="s">
        <v>6942</v>
      </c>
      <c r="F4813" s="27">
        <v>0.25</v>
      </c>
      <c r="G4813" s="24">
        <v>0</v>
      </c>
      <c r="H4813" s="25">
        <v>10.388500000000001</v>
      </c>
      <c r="I4813" s="25">
        <v>3.9327000000000001</v>
      </c>
      <c r="J4813" s="26">
        <v>24</v>
      </c>
      <c r="K4813" s="26">
        <v>6</v>
      </c>
      <c r="L4813" s="27">
        <v>0.37859999999999999</v>
      </c>
      <c r="M4813" s="28">
        <v>0.20300592000000001</v>
      </c>
      <c r="N4813" s="29">
        <v>0.1</v>
      </c>
      <c r="O4813" s="31" t="s">
        <v>42</v>
      </c>
      <c r="P4813" s="31">
        <v>0.50740353039999997</v>
      </c>
      <c r="Q4813" s="31">
        <v>0.249999999999999</v>
      </c>
      <c r="R4813" s="42"/>
      <c r="S4813" s="27">
        <f>IF(A4813="placement",MIN(P4813,IF(R4813="",Q4813,R4813)),"")</f>
        <v>0.249999999999999</v>
      </c>
      <c r="T4813" s="28">
        <f>IF($A4813="placement",S4813*J4813,"")</f>
        <v>5.999999999999976</v>
      </c>
      <c r="U4813" s="26">
        <f>IF($A4813="placement",T4813,IF($A4813="site",SUMIF($C:$C,$C4813,$T:$T),IF($A4813="user",SUMIF($B:$B,$B4813,$T:$T),SUM($T:$T))))</f>
        <v>5.999999999999976</v>
      </c>
      <c r="V4813" s="27">
        <f>U4813/J4813</f>
        <v>0.249999999999999</v>
      </c>
    </row>
    <row r="4814" spans="1:22" hidden="1" x14ac:dyDescent="0.3">
      <c r="A4814" s="23" t="s">
        <v>14</v>
      </c>
      <c r="B4814" s="23" t="s">
        <v>6949</v>
      </c>
      <c r="C4814" s="23" t="s">
        <v>6950</v>
      </c>
      <c r="D4814" s="23" t="s">
        <v>6951</v>
      </c>
      <c r="E4814" s="23" t="s">
        <v>6952</v>
      </c>
      <c r="F4814" s="27">
        <v>0.25</v>
      </c>
      <c r="G4814" s="24">
        <v>1</v>
      </c>
      <c r="H4814" s="25">
        <v>762.47389999999996</v>
      </c>
      <c r="I4814" s="25">
        <v>17.025600000000001</v>
      </c>
      <c r="J4814" s="26">
        <v>24</v>
      </c>
      <c r="K4814" s="26">
        <v>6</v>
      </c>
      <c r="L4814" s="27">
        <v>2.23E-2</v>
      </c>
      <c r="M4814" s="28">
        <v>4.623969E-2</v>
      </c>
      <c r="N4814" s="29">
        <v>0.01</v>
      </c>
      <c r="O4814" s="31" t="s">
        <v>42</v>
      </c>
      <c r="P4814" s="31">
        <v>0.78373557380000003</v>
      </c>
      <c r="Q4814" s="31">
        <v>0.249999999999999</v>
      </c>
      <c r="R4814" s="42"/>
      <c r="S4814" s="27">
        <f>IF(A4814="placement",MIN(P4814,IF(R4814="",Q4814,R4814)),"")</f>
        <v>0.249999999999999</v>
      </c>
      <c r="T4814" s="28">
        <f>IF($A4814="placement",S4814*J4814,"")</f>
        <v>5.999999999999976</v>
      </c>
      <c r="U4814" s="26">
        <f>IF($A4814="placement",T4814,IF($A4814="site",SUMIF($C:$C,$C4814,$T:$T),IF($A4814="user",SUMIF($B:$B,$B4814,$T:$T),SUM($T:$T))))</f>
        <v>5.999999999999976</v>
      </c>
      <c r="V4814" s="27">
        <f>U4814/J4814</f>
        <v>0.249999999999999</v>
      </c>
    </row>
    <row r="4815" spans="1:22" hidden="1" x14ac:dyDescent="0.3">
      <c r="A4815" s="23" t="s">
        <v>14</v>
      </c>
      <c r="B4815" s="23" t="s">
        <v>7472</v>
      </c>
      <c r="C4815" s="23" t="s">
        <v>7473</v>
      </c>
      <c r="D4815" s="23" t="s">
        <v>7496</v>
      </c>
      <c r="E4815" s="23" t="s">
        <v>7497</v>
      </c>
      <c r="F4815" s="27">
        <v>0.25</v>
      </c>
      <c r="G4815" s="24">
        <v>0</v>
      </c>
      <c r="H4815" s="25">
        <v>7.6501999999999999</v>
      </c>
      <c r="I4815" s="25">
        <v>0.4032</v>
      </c>
      <c r="J4815" s="26">
        <v>24</v>
      </c>
      <c r="K4815" s="26">
        <v>5</v>
      </c>
      <c r="L4815" s="27">
        <v>5.2699999999999997E-2</v>
      </c>
      <c r="M4815" s="28">
        <v>1.96246236</v>
      </c>
      <c r="N4815" s="29">
        <v>1.5</v>
      </c>
      <c r="O4815" s="31" t="s">
        <v>42</v>
      </c>
      <c r="P4815" s="31">
        <v>0.2356541284</v>
      </c>
      <c r="Q4815" s="31">
        <v>0.235654128415522</v>
      </c>
      <c r="R4815" s="42"/>
      <c r="S4815" s="27">
        <f>IF(A4815="placement",MIN(P4815,IF(R4815="",Q4815,R4815)),"")</f>
        <v>0.2356541284</v>
      </c>
      <c r="T4815" s="28">
        <f>IF($A4815="placement",S4815*J4815,"")</f>
        <v>5.6556990815999999</v>
      </c>
      <c r="U4815" s="26">
        <f>IF($A4815="placement",T4815,IF($A4815="site",SUMIF($C:$C,$C4815,$T:$T),IF($A4815="user",SUMIF($B:$B,$B4815,$T:$T),SUM($T:$T))))</f>
        <v>5.6556990815999999</v>
      </c>
      <c r="V4815" s="27">
        <f>U4815/J4815</f>
        <v>0.2356541284</v>
      </c>
    </row>
    <row r="4816" spans="1:22" hidden="1" x14ac:dyDescent="0.3">
      <c r="A4816" s="23" t="s">
        <v>14</v>
      </c>
      <c r="B4816" s="23" t="s">
        <v>7472</v>
      </c>
      <c r="C4816" s="23" t="s">
        <v>7473</v>
      </c>
      <c r="D4816" s="23" t="s">
        <v>7621</v>
      </c>
      <c r="E4816" s="23" t="s">
        <v>7622</v>
      </c>
      <c r="F4816" s="27">
        <v>0.25</v>
      </c>
      <c r="G4816" s="24">
        <v>0</v>
      </c>
      <c r="H4816" s="25">
        <v>8.4549000000000003</v>
      </c>
      <c r="I4816" s="25">
        <v>0.61060000000000003</v>
      </c>
      <c r="J4816" s="26">
        <v>24</v>
      </c>
      <c r="K4816" s="26">
        <v>5</v>
      </c>
      <c r="L4816" s="27">
        <v>7.22E-2</v>
      </c>
      <c r="M4816" s="28">
        <v>1.30659803</v>
      </c>
      <c r="N4816" s="29">
        <v>1</v>
      </c>
      <c r="O4816" s="31" t="s">
        <v>42</v>
      </c>
      <c r="P4816" s="31">
        <v>0.23465367810000001</v>
      </c>
      <c r="Q4816" s="31">
        <v>0.23465367810328699</v>
      </c>
      <c r="R4816" s="42"/>
      <c r="S4816" s="27">
        <f>IF(A4816="placement",MIN(P4816,IF(R4816="",Q4816,R4816)),"")</f>
        <v>0.23465367810000001</v>
      </c>
      <c r="T4816" s="28">
        <f>IF($A4816="placement",S4816*J4816,"")</f>
        <v>5.6316882744000001</v>
      </c>
      <c r="U4816" s="26">
        <f>IF($A4816="placement",T4816,IF($A4816="site",SUMIF($C:$C,$C4816,$T:$T),IF($A4816="user",SUMIF($B:$B,$B4816,$T:$T),SUM($T:$T))))</f>
        <v>5.6316882744000001</v>
      </c>
      <c r="V4816" s="27">
        <f>U4816/J4816</f>
        <v>0.23465367810000001</v>
      </c>
    </row>
    <row r="4817" spans="1:22" hidden="1" x14ac:dyDescent="0.3">
      <c r="A4817" s="23" t="s">
        <v>14</v>
      </c>
      <c r="B4817" s="23" t="s">
        <v>7689</v>
      </c>
      <c r="C4817" s="23" t="s">
        <v>7690</v>
      </c>
      <c r="D4817" s="23" t="s">
        <v>7851</v>
      </c>
      <c r="E4817" s="23" t="s">
        <v>7852</v>
      </c>
      <c r="F4817" s="27">
        <v>0.1</v>
      </c>
      <c r="G4817" s="24">
        <v>0</v>
      </c>
      <c r="H4817" s="25">
        <v>8.5620999999999992</v>
      </c>
      <c r="I4817" s="25">
        <v>1.2584</v>
      </c>
      <c r="J4817" s="26">
        <v>24</v>
      </c>
      <c r="K4817" s="26">
        <v>2</v>
      </c>
      <c r="L4817" s="27">
        <v>0.14699999999999999</v>
      </c>
      <c r="M4817" s="28">
        <v>0.62596207999999998</v>
      </c>
      <c r="N4817" s="29">
        <v>0.45</v>
      </c>
      <c r="O4817" s="31" t="s">
        <v>304</v>
      </c>
      <c r="P4817" s="31">
        <v>0.2811066176</v>
      </c>
      <c r="Q4817" s="31">
        <v>0.1</v>
      </c>
      <c r="R4817" s="42"/>
      <c r="S4817" s="27">
        <f>IF(A4817="placement",MIN(P4817,IF(R4817="",Q4817,R4817)),"")</f>
        <v>0.1</v>
      </c>
      <c r="T4817" s="28">
        <f>IF($A4817="placement",S4817*J4817,"")</f>
        <v>2.4000000000000004</v>
      </c>
      <c r="U4817" s="26">
        <f>IF($A4817="placement",T4817,IF($A4817="site",SUMIF($C:$C,$C4817,$T:$T),IF($A4817="user",SUMIF($B:$B,$B4817,$T:$T),SUM($T:$T))))</f>
        <v>2.4000000000000004</v>
      </c>
      <c r="V4817" s="27">
        <f>U4817/J4817</f>
        <v>0.10000000000000002</v>
      </c>
    </row>
    <row r="4818" spans="1:22" hidden="1" x14ac:dyDescent="0.3">
      <c r="A4818" s="23" t="s">
        <v>14</v>
      </c>
      <c r="B4818" s="23" t="s">
        <v>8423</v>
      </c>
      <c r="C4818" s="23" t="s">
        <v>8424</v>
      </c>
      <c r="D4818" s="23" t="s">
        <v>8425</v>
      </c>
      <c r="E4818" s="23" t="s">
        <v>8426</v>
      </c>
      <c r="F4818" s="27">
        <v>0.25</v>
      </c>
      <c r="G4818" s="24">
        <v>0</v>
      </c>
      <c r="H4818" s="25">
        <v>18.1251</v>
      </c>
      <c r="I4818" s="25">
        <v>3.2812000000000001</v>
      </c>
      <c r="J4818" s="26">
        <v>24</v>
      </c>
      <c r="K4818" s="26">
        <v>6</v>
      </c>
      <c r="L4818" s="27">
        <v>0.18099999999999999</v>
      </c>
      <c r="M4818" s="28">
        <v>0.24555805</v>
      </c>
      <c r="N4818" s="29">
        <v>0.1</v>
      </c>
      <c r="O4818" s="31" t="s">
        <v>12</v>
      </c>
      <c r="P4818" s="31">
        <v>0.59276431269999996</v>
      </c>
      <c r="Q4818" s="31">
        <v>0.25</v>
      </c>
      <c r="R4818" s="42"/>
      <c r="S4818" s="27">
        <f>IF(A4818="placement",MIN(P4818,IF(R4818="",Q4818,R4818)),"")</f>
        <v>0.25</v>
      </c>
      <c r="T4818" s="28">
        <f>IF($A4818="placement",S4818*J4818,"")</f>
        <v>6</v>
      </c>
      <c r="U4818" s="26">
        <f>IF($A4818="placement",T4818,IF($A4818="site",SUMIF($C:$C,$C4818,$T:$T),IF($A4818="user",SUMIF($B:$B,$B4818,$T:$T),SUM($T:$T))))</f>
        <v>6</v>
      </c>
      <c r="V4818" s="27">
        <f>U4818/J4818</f>
        <v>0.25</v>
      </c>
    </row>
    <row r="4819" spans="1:22" hidden="1" x14ac:dyDescent="0.3">
      <c r="A4819" s="23" t="s">
        <v>14</v>
      </c>
      <c r="B4819" s="23" t="s">
        <v>8483</v>
      </c>
      <c r="C4819" s="23" t="s">
        <v>8484</v>
      </c>
      <c r="D4819" s="23" t="s">
        <v>8485</v>
      </c>
      <c r="E4819" s="23" t="s">
        <v>1572</v>
      </c>
      <c r="F4819" s="27">
        <v>0.4</v>
      </c>
      <c r="G4819" s="24">
        <v>0</v>
      </c>
      <c r="H4819" s="25">
        <v>7.5174000000000003</v>
      </c>
      <c r="I4819" s="25">
        <v>0.57299999999999995</v>
      </c>
      <c r="J4819" s="26">
        <v>24</v>
      </c>
      <c r="K4819" s="26">
        <v>7</v>
      </c>
      <c r="L4819" s="27">
        <v>7.6200000000000004E-2</v>
      </c>
      <c r="M4819" s="28">
        <v>1.3899651</v>
      </c>
      <c r="N4819" s="29">
        <v>1</v>
      </c>
      <c r="O4819" s="31" t="s">
        <v>42</v>
      </c>
      <c r="P4819" s="31">
        <v>0.28055747380000001</v>
      </c>
      <c r="Q4819" s="31">
        <v>0.280557473789942</v>
      </c>
      <c r="R4819" s="42"/>
      <c r="S4819" s="27">
        <f>IF(A4819="placement",MIN(P4819,IF(R4819="",Q4819,R4819)),"")</f>
        <v>0.280557473789942</v>
      </c>
      <c r="T4819" s="28">
        <f>IF($A4819="placement",S4819*J4819,"")</f>
        <v>6.7333793709586081</v>
      </c>
      <c r="U4819" s="26">
        <f>IF($A4819="placement",T4819,IF($A4819="site",SUMIF($C:$C,$C4819,$T:$T),IF($A4819="user",SUMIF($B:$B,$B4819,$T:$T),SUM($T:$T))))</f>
        <v>6.7333793709586081</v>
      </c>
      <c r="V4819" s="27">
        <f>U4819/J4819</f>
        <v>0.280557473789942</v>
      </c>
    </row>
    <row r="4820" spans="1:22" hidden="1" x14ac:dyDescent="0.3">
      <c r="A4820" s="17" t="s">
        <v>13</v>
      </c>
      <c r="B4820" s="17" t="s">
        <v>9593</v>
      </c>
      <c r="C4820" s="17" t="s">
        <v>9594</v>
      </c>
      <c r="D4820" s="17" t="s">
        <v>9898</v>
      </c>
      <c r="E4820" s="17"/>
      <c r="F4820" s="18">
        <v>0.25</v>
      </c>
      <c r="G4820" s="36">
        <v>0</v>
      </c>
      <c r="H4820" s="37">
        <v>20.330100000000002</v>
      </c>
      <c r="I4820" s="37">
        <v>1.3962000000000001</v>
      </c>
      <c r="J4820" s="19">
        <v>24</v>
      </c>
      <c r="K4820" s="19">
        <v>6</v>
      </c>
      <c r="L4820" s="18">
        <v>6.8699999999999997E-2</v>
      </c>
      <c r="M4820" s="20">
        <v>0.57690693999999998</v>
      </c>
      <c r="N4820" s="21">
        <v>0.34806199999999998</v>
      </c>
      <c r="O4820" s="22"/>
      <c r="P4820" s="22">
        <v>0.39667566030000001</v>
      </c>
      <c r="Q4820" s="22">
        <v>0.249999999999999</v>
      </c>
      <c r="R4820" s="43"/>
      <c r="S4820" s="18" t="str">
        <f>IF(A4820="placement",MIN(P4820,IF(R4820="",Q4820,R4820)),"")</f>
        <v/>
      </c>
      <c r="T4820" s="20" t="str">
        <f>IF($A4820="placement",S4820*J4820,"")</f>
        <v/>
      </c>
      <c r="U4820" s="19">
        <f>IF($A4820="placement",T4820,IF($A4820="site",SUMIF($C:$C,$C4820,$T:$T),IF($A4820="user",SUMIF($B:$B,$B4820,$T:$T),SUM($T:$T))))</f>
        <v>5.75</v>
      </c>
      <c r="V4820" s="18">
        <f>U4820/J4820</f>
        <v>0.23958333333333334</v>
      </c>
    </row>
    <row r="4821" spans="1:22" hidden="1" x14ac:dyDescent="0.3">
      <c r="A4821" s="11" t="s">
        <v>10</v>
      </c>
      <c r="B4821" s="11" t="s">
        <v>9593</v>
      </c>
      <c r="C4821" s="11" t="s">
        <v>9898</v>
      </c>
      <c r="D4821" s="11" t="s">
        <v>9898</v>
      </c>
      <c r="E4821" s="11"/>
      <c r="F4821" s="12">
        <v>0.25</v>
      </c>
      <c r="G4821" s="33">
        <v>0</v>
      </c>
      <c r="H4821" s="34">
        <v>20.330100000000002</v>
      </c>
      <c r="I4821" s="34">
        <v>1.3962000000000001</v>
      </c>
      <c r="J4821" s="13">
        <v>24</v>
      </c>
      <c r="K4821" s="13">
        <v>6</v>
      </c>
      <c r="L4821" s="12">
        <v>6.8699999999999997E-2</v>
      </c>
      <c r="M4821" s="14">
        <v>0.57690693999999998</v>
      </c>
      <c r="N4821" s="15">
        <v>0.34806199999999998</v>
      </c>
      <c r="O4821" s="16"/>
      <c r="P4821" s="16">
        <v>0.39667566030000001</v>
      </c>
      <c r="Q4821" s="16">
        <v>0.249999999999999</v>
      </c>
      <c r="R4821" s="44"/>
      <c r="S4821" s="12" t="str">
        <f>IF(A4821="placement",MIN(P4821,IF(R4821="",Q4821,R4821)),"")</f>
        <v/>
      </c>
      <c r="T4821" s="14" t="str">
        <f>IF($A4821="placement",S4821*J4821,"")</f>
        <v/>
      </c>
      <c r="U4821" s="13">
        <f>IF($A4821="placement",T4821,IF($A4821="site",SUMIF($C:$C,$C4821,$T:$T),IF($A4821="user",SUMIF($B:$B,$B4821,$T:$T),SUM($T:$T))))</f>
        <v>5.75</v>
      </c>
      <c r="V4821" s="12">
        <f>U4821/J4821</f>
        <v>0.23958333333333334</v>
      </c>
    </row>
    <row r="4822" spans="1:22" hidden="1" x14ac:dyDescent="0.3">
      <c r="A4822" s="23" t="s">
        <v>14</v>
      </c>
      <c r="B4822" s="23" t="s">
        <v>9599</v>
      </c>
      <c r="C4822" s="23" t="s">
        <v>9601</v>
      </c>
      <c r="D4822" s="23" t="s">
        <v>9618</v>
      </c>
      <c r="E4822" s="23" t="s">
        <v>9619</v>
      </c>
      <c r="F4822" s="27">
        <v>0.25</v>
      </c>
      <c r="G4822" s="24">
        <v>0</v>
      </c>
      <c r="H4822" s="25">
        <v>7.5538999999999996</v>
      </c>
      <c r="I4822" s="25">
        <v>0.4133</v>
      </c>
      <c r="J4822" s="26">
        <v>24</v>
      </c>
      <c r="K4822" s="26">
        <v>6</v>
      </c>
      <c r="L4822" s="27">
        <v>5.4699999999999999E-2</v>
      </c>
      <c r="M4822" s="28">
        <v>1.97355686</v>
      </c>
      <c r="N4822" s="29">
        <v>1.5</v>
      </c>
      <c r="O4822" s="31" t="s">
        <v>42</v>
      </c>
      <c r="P4822" s="31">
        <v>0.23995095890000001</v>
      </c>
      <c r="Q4822" s="31">
        <v>0.239950958928102</v>
      </c>
      <c r="R4822" s="42"/>
      <c r="S4822" s="27">
        <f>IF(A4822="placement",MIN(P4822,IF(R4822="",Q4822,R4822)),"")</f>
        <v>0.23995095890000001</v>
      </c>
      <c r="T4822" s="28">
        <f>IF($A4822="placement",S4822*J4822,"")</f>
        <v>5.7588230136000007</v>
      </c>
      <c r="U4822" s="26">
        <f>IF($A4822="placement",T4822,IF($A4822="site",SUMIF($C:$C,$C4822,$T:$T),IF($A4822="user",SUMIF($B:$B,$B4822,$T:$T),SUM($T:$T))))</f>
        <v>5.7588230136000007</v>
      </c>
      <c r="V4822" s="27">
        <f>U4822/J4822</f>
        <v>0.23995095890000004</v>
      </c>
    </row>
    <row r="4823" spans="1:22" hidden="1" x14ac:dyDescent="0.3">
      <c r="A4823" s="23" t="s">
        <v>14</v>
      </c>
      <c r="B4823" s="23" t="s">
        <v>9756</v>
      </c>
      <c r="C4823" s="23" t="s">
        <v>9758</v>
      </c>
      <c r="D4823" s="23" t="s">
        <v>9775</v>
      </c>
      <c r="E4823" s="23" t="s">
        <v>9776</v>
      </c>
      <c r="F4823" s="27">
        <v>0.25</v>
      </c>
      <c r="G4823" s="24">
        <v>0</v>
      </c>
      <c r="H4823" s="25">
        <v>19.528099999999998</v>
      </c>
      <c r="I4823" s="25">
        <v>2.2341000000000002</v>
      </c>
      <c r="J4823" s="26">
        <v>24</v>
      </c>
      <c r="K4823" s="26">
        <v>6</v>
      </c>
      <c r="L4823" s="27">
        <v>0.1144</v>
      </c>
      <c r="M4823" s="28">
        <v>0.35505963000000001</v>
      </c>
      <c r="N4823" s="29">
        <v>0.2</v>
      </c>
      <c r="O4823" s="31" t="s">
        <v>12</v>
      </c>
      <c r="P4823" s="31">
        <v>0.43671433199999998</v>
      </c>
      <c r="Q4823" s="31">
        <v>0.249999999999999</v>
      </c>
      <c r="R4823" s="42"/>
      <c r="S4823" s="27">
        <f>IF(A4823="placement",MIN(P4823,IF(R4823="",Q4823,R4823)),"")</f>
        <v>0.249999999999999</v>
      </c>
      <c r="T4823" s="28">
        <f>IF($A4823="placement",S4823*J4823,"")</f>
        <v>5.999999999999976</v>
      </c>
      <c r="U4823" s="26">
        <f>IF($A4823="placement",T4823,IF($A4823="site",SUMIF($C:$C,$C4823,$T:$T),IF($A4823="user",SUMIF($B:$B,$B4823,$T:$T),SUM($T:$T))))</f>
        <v>5.999999999999976</v>
      </c>
      <c r="V4823" s="27">
        <f>U4823/J4823</f>
        <v>0.249999999999999</v>
      </c>
    </row>
    <row r="4824" spans="1:22" hidden="1" x14ac:dyDescent="0.3">
      <c r="A4824" s="23" t="s">
        <v>14</v>
      </c>
      <c r="B4824" s="23" t="s">
        <v>1708</v>
      </c>
      <c r="C4824" s="23" t="s">
        <v>1709</v>
      </c>
      <c r="D4824" s="23" t="s">
        <v>10545</v>
      </c>
      <c r="E4824" s="23" t="s">
        <v>10546</v>
      </c>
      <c r="F4824" s="27">
        <v>0.33</v>
      </c>
      <c r="G4824" s="24">
        <v>0</v>
      </c>
      <c r="H4824" s="25">
        <v>1.0424</v>
      </c>
      <c r="I4824" s="25">
        <v>0.39119999999999999</v>
      </c>
      <c r="J4824" s="26">
        <v>23</v>
      </c>
      <c r="K4824" s="26">
        <v>6</v>
      </c>
      <c r="L4824" s="27">
        <v>0.37530000000000002</v>
      </c>
      <c r="M4824" s="28">
        <v>1.93098412</v>
      </c>
      <c r="N4824" s="29">
        <v>1.45</v>
      </c>
      <c r="O4824" s="31" t="s">
        <v>12</v>
      </c>
      <c r="P4824" s="31">
        <v>0.24908755669999999</v>
      </c>
      <c r="Q4824" s="31">
        <v>0.24908755673222299</v>
      </c>
      <c r="R4824" s="42"/>
      <c r="S4824" s="27">
        <f>IF(A4824="placement",MIN(P4824,IF(R4824="",Q4824,R4824)),"")</f>
        <v>0.24908755669999999</v>
      </c>
      <c r="T4824" s="28">
        <f>IF($A4824="placement",S4824*J4824,"")</f>
        <v>5.7290138041000001</v>
      </c>
      <c r="U4824" s="26">
        <f>IF($A4824="placement",T4824,IF($A4824="site",SUMIF($C:$C,$C4824,$T:$T),IF($A4824="user",SUMIF($B:$B,$B4824,$T:$T),SUM($T:$T))))</f>
        <v>5.7290138041000001</v>
      </c>
      <c r="V4824" s="27">
        <f>U4824/J4824</f>
        <v>0.24908755669999999</v>
      </c>
    </row>
    <row r="4825" spans="1:22" hidden="1" x14ac:dyDescent="0.3">
      <c r="A4825" s="23" t="s">
        <v>14</v>
      </c>
      <c r="B4825" s="23" t="s">
        <v>1708</v>
      </c>
      <c r="C4825" s="23" t="s">
        <v>1709</v>
      </c>
      <c r="D4825" s="23" t="s">
        <v>10549</v>
      </c>
      <c r="E4825" s="23" t="s">
        <v>10550</v>
      </c>
      <c r="F4825" s="27">
        <v>0.3</v>
      </c>
      <c r="G4825" s="24">
        <v>0</v>
      </c>
      <c r="H4825" s="25">
        <v>1.1181000000000001</v>
      </c>
      <c r="I4825" s="25">
        <v>0.39369999999999999</v>
      </c>
      <c r="J4825" s="26">
        <v>23</v>
      </c>
      <c r="K4825" s="26">
        <v>6</v>
      </c>
      <c r="L4825" s="27">
        <v>0.35210000000000002</v>
      </c>
      <c r="M4825" s="28">
        <v>1.9347061000000001</v>
      </c>
      <c r="N4825" s="29">
        <v>1.5</v>
      </c>
      <c r="O4825" s="31" t="s">
        <v>12</v>
      </c>
      <c r="P4825" s="31">
        <v>0.22468844069999999</v>
      </c>
      <c r="Q4825" s="31">
        <v>0.224688440656032</v>
      </c>
      <c r="R4825" s="42"/>
      <c r="S4825" s="27">
        <f>IF(A4825="placement",MIN(P4825,IF(R4825="",Q4825,R4825)),"")</f>
        <v>0.224688440656032</v>
      </c>
      <c r="T4825" s="28">
        <f>IF($A4825="placement",S4825*J4825,"")</f>
        <v>5.1678341350887358</v>
      </c>
      <c r="U4825" s="26">
        <f>IF($A4825="placement",T4825,IF($A4825="site",SUMIF($C:$C,$C4825,$T:$T),IF($A4825="user",SUMIF($B:$B,$B4825,$T:$T),SUM($T:$T))))</f>
        <v>5.1678341350887358</v>
      </c>
      <c r="V4825" s="27">
        <f>U4825/J4825</f>
        <v>0.224688440656032</v>
      </c>
    </row>
    <row r="4826" spans="1:22" hidden="1" x14ac:dyDescent="0.3">
      <c r="A4826" s="23" t="s">
        <v>14</v>
      </c>
      <c r="B4826" s="23" t="s">
        <v>1708</v>
      </c>
      <c r="C4826" s="23" t="s">
        <v>1709</v>
      </c>
      <c r="D4826" s="23" t="s">
        <v>1854</v>
      </c>
      <c r="E4826" s="23" t="s">
        <v>1855</v>
      </c>
      <c r="F4826" s="27">
        <v>0.15</v>
      </c>
      <c r="G4826" s="24">
        <v>0</v>
      </c>
      <c r="H4826" s="25">
        <v>1.1279999999999999</v>
      </c>
      <c r="I4826" s="25">
        <v>0.40010000000000001</v>
      </c>
      <c r="J4826" s="26">
        <v>23</v>
      </c>
      <c r="K4826" s="26">
        <v>3</v>
      </c>
      <c r="L4826" s="27">
        <v>0.35470000000000002</v>
      </c>
      <c r="M4826" s="28">
        <v>1.8860917699999999</v>
      </c>
      <c r="N4826" s="29">
        <v>1.5</v>
      </c>
      <c r="O4826" s="31" t="s">
        <v>42</v>
      </c>
      <c r="P4826" s="31">
        <v>0.20470465730000001</v>
      </c>
      <c r="Q4826" s="31">
        <v>0.15</v>
      </c>
      <c r="R4826" s="42"/>
      <c r="S4826" s="27">
        <f>IF(A4826="placement",MIN(P4826,IF(R4826="",Q4826,R4826)),"")</f>
        <v>0.15</v>
      </c>
      <c r="T4826" s="28">
        <f>IF($A4826="placement",S4826*J4826,"")</f>
        <v>3.4499999999999997</v>
      </c>
      <c r="U4826" s="26">
        <f>IF($A4826="placement",T4826,IF($A4826="site",SUMIF($C:$C,$C4826,$T:$T),IF($A4826="user",SUMIF($B:$B,$B4826,$T:$T),SUM($T:$T))))</f>
        <v>3.4499999999999997</v>
      </c>
      <c r="V4826" s="27">
        <f>U4826/J4826</f>
        <v>0.15</v>
      </c>
    </row>
    <row r="4827" spans="1:22" hidden="1" x14ac:dyDescent="0.3">
      <c r="A4827" s="23" t="s">
        <v>14</v>
      </c>
      <c r="B4827" s="23" t="s">
        <v>1708</v>
      </c>
      <c r="C4827" s="23" t="s">
        <v>1709</v>
      </c>
      <c r="D4827" s="23" t="s">
        <v>2210</v>
      </c>
      <c r="E4827" s="23" t="s">
        <v>2211</v>
      </c>
      <c r="F4827" s="27">
        <v>0.25</v>
      </c>
      <c r="G4827" s="24">
        <v>0</v>
      </c>
      <c r="H4827" s="25">
        <v>1.0021</v>
      </c>
      <c r="I4827" s="25">
        <v>0.38579999999999998</v>
      </c>
      <c r="J4827" s="26">
        <v>23</v>
      </c>
      <c r="K4827" s="26">
        <v>6</v>
      </c>
      <c r="L4827" s="27">
        <v>0.38500000000000001</v>
      </c>
      <c r="M4827" s="28">
        <v>1.9597852200000001</v>
      </c>
      <c r="N4827" s="29">
        <v>1.4</v>
      </c>
      <c r="O4827" s="31" t="s">
        <v>12</v>
      </c>
      <c r="P4827" s="31">
        <v>0.28563600630000002</v>
      </c>
      <c r="Q4827" s="31">
        <v>0.25</v>
      </c>
      <c r="R4827" s="42"/>
      <c r="S4827" s="27">
        <f>IF(A4827="placement",MIN(P4827,IF(R4827="",Q4827,R4827)),"")</f>
        <v>0.25</v>
      </c>
      <c r="T4827" s="28">
        <f>IF($A4827="placement",S4827*J4827,"")</f>
        <v>5.75</v>
      </c>
      <c r="U4827" s="26">
        <f>IF($A4827="placement",T4827,IF($A4827="site",SUMIF($C:$C,$C4827,$T:$T),IF($A4827="user",SUMIF($B:$B,$B4827,$T:$T),SUM($T:$T))))</f>
        <v>5.75</v>
      </c>
      <c r="V4827" s="27">
        <f>U4827/J4827</f>
        <v>0.25</v>
      </c>
    </row>
    <row r="4828" spans="1:22" hidden="1" x14ac:dyDescent="0.3">
      <c r="A4828" s="17" t="s">
        <v>13</v>
      </c>
      <c r="B4828" s="17" t="s">
        <v>2252</v>
      </c>
      <c r="C4828" s="17" t="s">
        <v>2253</v>
      </c>
      <c r="D4828" s="17" t="s">
        <v>9898</v>
      </c>
      <c r="E4828" s="17"/>
      <c r="F4828" s="18">
        <v>0.25</v>
      </c>
      <c r="G4828" s="36">
        <v>0</v>
      </c>
      <c r="H4828" s="37">
        <v>23.967400000000001</v>
      </c>
      <c r="I4828" s="37">
        <v>3.5655000000000001</v>
      </c>
      <c r="J4828" s="19">
        <v>23</v>
      </c>
      <c r="K4828" s="19">
        <v>6</v>
      </c>
      <c r="L4828" s="18">
        <v>0.14879999999999999</v>
      </c>
      <c r="M4828" s="20">
        <v>0.21867300000000001</v>
      </c>
      <c r="N4828" s="21">
        <v>0.05</v>
      </c>
      <c r="O4828" s="22"/>
      <c r="P4828" s="22">
        <v>0.77134808300000002</v>
      </c>
      <c r="Q4828" s="22">
        <v>0.25</v>
      </c>
      <c r="R4828" s="43"/>
      <c r="S4828" s="18" t="str">
        <f>IF(A4828="placement",MIN(P4828,IF(R4828="",Q4828,R4828)),"")</f>
        <v/>
      </c>
      <c r="T4828" s="20" t="str">
        <f>IF($A4828="placement",S4828*J4828,"")</f>
        <v/>
      </c>
      <c r="U4828" s="19">
        <f>IF($A4828="placement",T4828,IF($A4828="site",SUMIF($C:$C,$C4828,$T:$T),IF($A4828="user",SUMIF($B:$B,$B4828,$T:$T),SUM($T:$T))))</f>
        <v>5.9999999999999893</v>
      </c>
      <c r="V4828" s="18">
        <f>U4828/J4828</f>
        <v>0.26086956521739085</v>
      </c>
    </row>
    <row r="4829" spans="1:22" hidden="1" x14ac:dyDescent="0.3">
      <c r="A4829" s="11" t="s">
        <v>10</v>
      </c>
      <c r="B4829" s="11" t="s">
        <v>2252</v>
      </c>
      <c r="C4829" s="11" t="s">
        <v>9898</v>
      </c>
      <c r="D4829" s="11" t="s">
        <v>9898</v>
      </c>
      <c r="E4829" s="11"/>
      <c r="F4829" s="12">
        <v>0.25</v>
      </c>
      <c r="G4829" s="33">
        <v>0</v>
      </c>
      <c r="H4829" s="34">
        <v>23.967400000000001</v>
      </c>
      <c r="I4829" s="34">
        <v>3.5655000000000001</v>
      </c>
      <c r="J4829" s="13">
        <v>23</v>
      </c>
      <c r="K4829" s="13">
        <v>6</v>
      </c>
      <c r="L4829" s="12">
        <v>0.14879999999999999</v>
      </c>
      <c r="M4829" s="14">
        <v>0.21867300000000001</v>
      </c>
      <c r="N4829" s="15">
        <v>0.05</v>
      </c>
      <c r="O4829" s="16"/>
      <c r="P4829" s="16">
        <v>0.77134808300000002</v>
      </c>
      <c r="Q4829" s="16">
        <v>0.25</v>
      </c>
      <c r="R4829" s="44"/>
      <c r="S4829" s="12" t="str">
        <f>IF(A4829="placement",MIN(P4829,IF(R4829="",Q4829,R4829)),"")</f>
        <v/>
      </c>
      <c r="T4829" s="14" t="str">
        <f>IF($A4829="placement",S4829*J4829,"")</f>
        <v/>
      </c>
      <c r="U4829" s="13">
        <f>IF($A4829="placement",T4829,IF($A4829="site",SUMIF($C:$C,$C4829,$T:$T),IF($A4829="user",SUMIF($B:$B,$B4829,$T:$T),SUM($T:$T))))</f>
        <v>5.9999999999999893</v>
      </c>
      <c r="V4829" s="12">
        <f>U4829/J4829</f>
        <v>0.26086956521739085</v>
      </c>
    </row>
    <row r="4830" spans="1:22" hidden="1" x14ac:dyDescent="0.3">
      <c r="A4830" s="23" t="s">
        <v>14</v>
      </c>
      <c r="B4830" s="23" t="s">
        <v>2294</v>
      </c>
      <c r="C4830" s="23" t="s">
        <v>2295</v>
      </c>
      <c r="D4830" s="23" t="s">
        <v>2320</v>
      </c>
      <c r="E4830" s="23" t="s">
        <v>2321</v>
      </c>
      <c r="F4830" s="27">
        <v>0.25</v>
      </c>
      <c r="G4830" s="24">
        <v>0</v>
      </c>
      <c r="H4830" s="25">
        <v>5.2919</v>
      </c>
      <c r="I4830" s="25">
        <v>0.5524</v>
      </c>
      <c r="J4830" s="26">
        <v>23</v>
      </c>
      <c r="K4830" s="26">
        <v>5</v>
      </c>
      <c r="L4830" s="27">
        <v>0.10440000000000001</v>
      </c>
      <c r="M4830" s="28">
        <v>1.4041763599999999</v>
      </c>
      <c r="N4830" s="29">
        <v>1.1000000000000001</v>
      </c>
      <c r="O4830" s="31" t="s">
        <v>12</v>
      </c>
      <c r="P4830" s="31">
        <v>0.2166226208</v>
      </c>
      <c r="Q4830" s="31">
        <v>0.216622620834446</v>
      </c>
      <c r="R4830" s="42"/>
      <c r="S4830" s="27">
        <f>IF(A4830="placement",MIN(P4830,IF(R4830="",Q4830,R4830)),"")</f>
        <v>0.2166226208</v>
      </c>
      <c r="T4830" s="28">
        <f>IF($A4830="placement",S4830*J4830,"")</f>
        <v>4.9823202783999996</v>
      </c>
      <c r="U4830" s="26">
        <f>IF($A4830="placement",T4830,IF($A4830="site",SUMIF($C:$C,$C4830,$T:$T),IF($A4830="user",SUMIF($B:$B,$B4830,$T:$T),SUM($T:$T))))</f>
        <v>4.9823202783999996</v>
      </c>
      <c r="V4830" s="27">
        <f>U4830/J4830</f>
        <v>0.21662262079999997</v>
      </c>
    </row>
    <row r="4831" spans="1:22" hidden="1" x14ac:dyDescent="0.3">
      <c r="A4831" s="23" t="s">
        <v>14</v>
      </c>
      <c r="B4831" s="23" t="s">
        <v>2294</v>
      </c>
      <c r="C4831" s="23" t="s">
        <v>2295</v>
      </c>
      <c r="D4831" s="23" t="s">
        <v>2358</v>
      </c>
      <c r="E4831" s="23" t="s">
        <v>2359</v>
      </c>
      <c r="F4831" s="27">
        <v>0.33</v>
      </c>
      <c r="G4831" s="24">
        <v>0</v>
      </c>
      <c r="H4831" s="25">
        <v>2.6408999999999998</v>
      </c>
      <c r="I4831" s="25">
        <v>0.40789999999999998</v>
      </c>
      <c r="J4831" s="26">
        <v>23</v>
      </c>
      <c r="K4831" s="26">
        <v>6</v>
      </c>
      <c r="L4831" s="27">
        <v>0.1545</v>
      </c>
      <c r="M4831" s="28">
        <v>1.9022237799999999</v>
      </c>
      <c r="N4831" s="29">
        <v>1.4</v>
      </c>
      <c r="O4831" s="31" t="s">
        <v>12</v>
      </c>
      <c r="P4831" s="31">
        <v>0.2640192938</v>
      </c>
      <c r="Q4831" s="31">
        <v>0.26401929378843098</v>
      </c>
      <c r="R4831" s="42"/>
      <c r="S4831" s="27">
        <f>IF(A4831="placement",MIN(P4831,IF(R4831="",Q4831,R4831)),"")</f>
        <v>0.26401929378843098</v>
      </c>
      <c r="T4831" s="28">
        <f>IF($A4831="placement",S4831*J4831,"")</f>
        <v>6.0724437571339127</v>
      </c>
      <c r="U4831" s="26">
        <f>IF($A4831="placement",T4831,IF($A4831="site",SUMIF($C:$C,$C4831,$T:$T),IF($A4831="user",SUMIF($B:$B,$B4831,$T:$T),SUM($T:$T))))</f>
        <v>6.0724437571339127</v>
      </c>
      <c r="V4831" s="27">
        <f>U4831/J4831</f>
        <v>0.26401929378843098</v>
      </c>
    </row>
    <row r="4832" spans="1:22" hidden="1" x14ac:dyDescent="0.3">
      <c r="A4832" s="23" t="s">
        <v>14</v>
      </c>
      <c r="B4832" s="23" t="s">
        <v>2366</v>
      </c>
      <c r="C4832" s="23" t="s">
        <v>2367</v>
      </c>
      <c r="D4832" s="32" t="s">
        <v>2398</v>
      </c>
      <c r="E4832" s="23" t="s">
        <v>2399</v>
      </c>
      <c r="F4832" s="27">
        <v>0.2</v>
      </c>
      <c r="G4832" s="24">
        <v>1</v>
      </c>
      <c r="H4832" s="25">
        <v>54.893099999999997</v>
      </c>
      <c r="I4832" s="25">
        <v>11.655099999999999</v>
      </c>
      <c r="J4832" s="26">
        <v>23</v>
      </c>
      <c r="K4832" s="26">
        <v>4</v>
      </c>
      <c r="L4832" s="27">
        <v>0.21229999999999999</v>
      </c>
      <c r="M4832" s="28">
        <v>6.504915E-2</v>
      </c>
      <c r="N4832" s="29">
        <v>0.05</v>
      </c>
      <c r="O4832" s="31" t="s">
        <v>42</v>
      </c>
      <c r="P4832" s="31">
        <v>0.23135045509999999</v>
      </c>
      <c r="Q4832" s="31">
        <v>0.19999999999999901</v>
      </c>
      <c r="R4832" s="42"/>
      <c r="S4832" s="27">
        <f>IF(A4832="placement",MIN(P4832,IF(R4832="",Q4832,R4832)),"")</f>
        <v>0.19999999999999901</v>
      </c>
      <c r="T4832" s="28">
        <f>IF($A4832="placement",S4832*J4832,"")</f>
        <v>4.5999999999999774</v>
      </c>
      <c r="U4832" s="26">
        <f>IF($A4832="placement",T4832,IF($A4832="site",SUMIF($C:$C,$C4832,$T:$T),IF($A4832="user",SUMIF($B:$B,$B4832,$T:$T),SUM($T:$T))))</f>
        <v>4.5999999999999774</v>
      </c>
      <c r="V4832" s="27">
        <f>U4832/J4832</f>
        <v>0.19999999999999901</v>
      </c>
    </row>
    <row r="4833" spans="1:22" hidden="1" x14ac:dyDescent="0.3">
      <c r="A4833" s="23" t="s">
        <v>14</v>
      </c>
      <c r="B4833" s="23" t="s">
        <v>2619</v>
      </c>
      <c r="C4833" s="23" t="s">
        <v>2621</v>
      </c>
      <c r="D4833" s="23" t="s">
        <v>2644</v>
      </c>
      <c r="E4833" s="23" t="s">
        <v>2645</v>
      </c>
      <c r="F4833" s="27">
        <v>0.25</v>
      </c>
      <c r="G4833" s="24">
        <v>0</v>
      </c>
      <c r="H4833" s="25">
        <v>27.109200000000001</v>
      </c>
      <c r="I4833" s="25">
        <v>1.6180000000000001</v>
      </c>
      <c r="J4833" s="26">
        <v>23</v>
      </c>
      <c r="K4833" s="26">
        <v>6</v>
      </c>
      <c r="L4833" s="27">
        <v>5.9700000000000003E-2</v>
      </c>
      <c r="M4833" s="28">
        <v>0.48354228999999999</v>
      </c>
      <c r="N4833" s="29">
        <v>0.3</v>
      </c>
      <c r="O4833" s="31" t="s">
        <v>12</v>
      </c>
      <c r="P4833" s="31">
        <v>0.3795785706</v>
      </c>
      <c r="Q4833" s="31">
        <v>0.25</v>
      </c>
      <c r="R4833" s="42"/>
      <c r="S4833" s="27">
        <f>IF(A4833="placement",MIN(P4833,IF(R4833="",Q4833,R4833)),"")</f>
        <v>0.25</v>
      </c>
      <c r="T4833" s="28">
        <f>IF($A4833="placement",S4833*J4833,"")</f>
        <v>5.75</v>
      </c>
      <c r="U4833" s="26">
        <f>IF($A4833="placement",T4833,IF($A4833="site",SUMIF($C:$C,$C4833,$T:$T),IF($A4833="user",SUMIF($B:$B,$B4833,$T:$T),SUM($T:$T))))</f>
        <v>5.75</v>
      </c>
      <c r="V4833" s="27">
        <f>U4833/J4833</f>
        <v>0.25</v>
      </c>
    </row>
    <row r="4834" spans="1:22" hidden="1" x14ac:dyDescent="0.3">
      <c r="A4834" s="23" t="s">
        <v>14</v>
      </c>
      <c r="B4834" s="23" t="s">
        <v>2619</v>
      </c>
      <c r="C4834" s="23" t="s">
        <v>2621</v>
      </c>
      <c r="D4834" s="23" t="s">
        <v>2668</v>
      </c>
      <c r="E4834" s="23" t="s">
        <v>2669</v>
      </c>
      <c r="F4834" s="27">
        <v>0.15</v>
      </c>
      <c r="G4834" s="24">
        <v>0</v>
      </c>
      <c r="H4834" s="25">
        <v>31.281099999999999</v>
      </c>
      <c r="I4834" s="25">
        <v>2.0432999999999999</v>
      </c>
      <c r="J4834" s="26">
        <v>23</v>
      </c>
      <c r="K4834" s="26">
        <v>4</v>
      </c>
      <c r="L4834" s="27">
        <v>6.5299999999999997E-2</v>
      </c>
      <c r="M4834" s="28">
        <v>0.38257359000000002</v>
      </c>
      <c r="N4834" s="29">
        <v>0.2</v>
      </c>
      <c r="O4834" s="31" t="s">
        <v>42</v>
      </c>
      <c r="P4834" s="31">
        <v>0.47722475530000003</v>
      </c>
      <c r="Q4834" s="31">
        <v>0.15</v>
      </c>
      <c r="R4834" s="42"/>
      <c r="S4834" s="27">
        <f>IF(A4834="placement",MIN(P4834,IF(R4834="",Q4834,R4834)),"")</f>
        <v>0.15</v>
      </c>
      <c r="T4834" s="28">
        <f>IF($A4834="placement",S4834*J4834,"")</f>
        <v>3.4499999999999997</v>
      </c>
      <c r="U4834" s="26">
        <f>IF($A4834="placement",T4834,IF($A4834="site",SUMIF($C:$C,$C4834,$T:$T),IF($A4834="user",SUMIF($B:$B,$B4834,$T:$T),SUM($T:$T))))</f>
        <v>3.4499999999999997</v>
      </c>
      <c r="V4834" s="27">
        <f>U4834/J4834</f>
        <v>0.15</v>
      </c>
    </row>
    <row r="4835" spans="1:22" hidden="1" x14ac:dyDescent="0.3">
      <c r="A4835" s="23" t="s">
        <v>14</v>
      </c>
      <c r="B4835" s="23" t="s">
        <v>3266</v>
      </c>
      <c r="C4835" s="23" t="s">
        <v>3268</v>
      </c>
      <c r="D4835" s="23" t="s">
        <v>3468</v>
      </c>
      <c r="E4835" s="23" t="s">
        <v>3469</v>
      </c>
      <c r="F4835" s="27">
        <v>0.25</v>
      </c>
      <c r="G4835" s="24">
        <v>0</v>
      </c>
      <c r="H4835" s="25">
        <v>25.807500000000001</v>
      </c>
      <c r="I4835" s="25">
        <v>2.7473999999999998</v>
      </c>
      <c r="J4835" s="26">
        <v>23</v>
      </c>
      <c r="K4835" s="26">
        <v>6</v>
      </c>
      <c r="L4835" s="27">
        <v>0.1065</v>
      </c>
      <c r="M4835" s="28">
        <v>0.27671788000000003</v>
      </c>
      <c r="N4835" s="29">
        <v>0.2</v>
      </c>
      <c r="O4835" s="31" t="s">
        <v>12</v>
      </c>
      <c r="P4835" s="31">
        <v>0.27724223460000003</v>
      </c>
      <c r="Q4835" s="31">
        <v>0.25</v>
      </c>
      <c r="R4835" s="42"/>
      <c r="S4835" s="27">
        <f>IF(A4835="placement",MIN(P4835,IF(R4835="",Q4835,R4835)),"")</f>
        <v>0.25</v>
      </c>
      <c r="T4835" s="28">
        <f>IF($A4835="placement",S4835*J4835,"")</f>
        <v>5.75</v>
      </c>
      <c r="U4835" s="26">
        <f>IF($A4835="placement",T4835,IF($A4835="site",SUMIF($C:$C,$C4835,$T:$T),IF($A4835="user",SUMIF($B:$B,$B4835,$T:$T),SUM($T:$T))))</f>
        <v>5.75</v>
      </c>
      <c r="V4835" s="27">
        <f>U4835/J4835</f>
        <v>0.25</v>
      </c>
    </row>
    <row r="4836" spans="1:22" hidden="1" x14ac:dyDescent="0.3">
      <c r="A4836" s="23" t="s">
        <v>14</v>
      </c>
      <c r="B4836" s="23" t="s">
        <v>3661</v>
      </c>
      <c r="C4836" s="23" t="s">
        <v>3662</v>
      </c>
      <c r="D4836" s="23" t="s">
        <v>3664</v>
      </c>
      <c r="E4836" s="23" t="s">
        <v>10142</v>
      </c>
      <c r="F4836" s="27">
        <v>0.25</v>
      </c>
      <c r="G4836" s="24">
        <v>0</v>
      </c>
      <c r="H4836" s="25">
        <v>5.5548999999999999</v>
      </c>
      <c r="I4836" s="25">
        <v>0.76049999999999995</v>
      </c>
      <c r="J4836" s="26">
        <v>23</v>
      </c>
      <c r="K4836" s="26">
        <v>6</v>
      </c>
      <c r="L4836" s="27">
        <v>0.13689999999999999</v>
      </c>
      <c r="M4836" s="28">
        <v>1.0038414600000001</v>
      </c>
      <c r="N4836" s="29">
        <v>0.5</v>
      </c>
      <c r="O4836" s="31" t="s">
        <v>70</v>
      </c>
      <c r="P4836" s="31">
        <v>0.50191337869999997</v>
      </c>
      <c r="Q4836" s="31">
        <v>0.25</v>
      </c>
      <c r="R4836" s="42"/>
      <c r="S4836" s="27">
        <f>IF(A4836="placement",MIN(P4836,IF(R4836="",Q4836,R4836)),"")</f>
        <v>0.25</v>
      </c>
      <c r="T4836" s="28">
        <f>IF($A4836="placement",S4836*J4836,"")</f>
        <v>5.75</v>
      </c>
      <c r="U4836" s="26">
        <f>IF($A4836="placement",T4836,IF($A4836="site",SUMIF($C:$C,$C4836,$T:$T),IF($A4836="user",SUMIF($B:$B,$B4836,$T:$T),SUM($T:$T))))</f>
        <v>5.75</v>
      </c>
      <c r="V4836" s="27">
        <f>U4836/J4836</f>
        <v>0.25</v>
      </c>
    </row>
    <row r="4837" spans="1:22" hidden="1" x14ac:dyDescent="0.3">
      <c r="A4837" s="23" t="s">
        <v>14</v>
      </c>
      <c r="B4837" s="23" t="s">
        <v>3696</v>
      </c>
      <c r="C4837" s="23" t="s">
        <v>3697</v>
      </c>
      <c r="D4837" s="32" t="s">
        <v>3698</v>
      </c>
      <c r="E4837" s="23" t="s">
        <v>3699</v>
      </c>
      <c r="F4837" s="27">
        <v>0.15</v>
      </c>
      <c r="G4837" s="24">
        <v>0</v>
      </c>
      <c r="H4837" s="25">
        <v>6.7144000000000004</v>
      </c>
      <c r="I4837" s="25">
        <v>0.43790000000000001</v>
      </c>
      <c r="J4837" s="26">
        <v>23</v>
      </c>
      <c r="K4837" s="26">
        <v>3</v>
      </c>
      <c r="L4837" s="27">
        <v>6.5199999999999994E-2</v>
      </c>
      <c r="M4837" s="28">
        <v>1.7627793199999999</v>
      </c>
      <c r="N4837" s="29">
        <v>1.5</v>
      </c>
      <c r="O4837" s="31" t="s">
        <v>70</v>
      </c>
      <c r="P4837" s="31">
        <v>0.1490710241</v>
      </c>
      <c r="Q4837" s="31">
        <v>0.14907102409415501</v>
      </c>
      <c r="R4837" s="42"/>
      <c r="S4837" s="27">
        <f>IF(A4837="placement",MIN(P4837,IF(R4837="",Q4837,R4837)),"")</f>
        <v>0.14907102409415501</v>
      </c>
      <c r="T4837" s="28">
        <f>IF($A4837="placement",S4837*J4837,"")</f>
        <v>3.4286335541655655</v>
      </c>
      <c r="U4837" s="26">
        <f>IF($A4837="placement",T4837,IF($A4837="site",SUMIF($C:$C,$C4837,$T:$T),IF($A4837="user",SUMIF($B:$B,$B4837,$T:$T),SUM($T:$T))))</f>
        <v>3.4286335541655655</v>
      </c>
      <c r="V4837" s="27">
        <f>U4837/J4837</f>
        <v>0.14907102409415501</v>
      </c>
    </row>
    <row r="4838" spans="1:22" hidden="1" x14ac:dyDescent="0.3">
      <c r="A4838" s="23" t="s">
        <v>14</v>
      </c>
      <c r="B4838" s="23" t="s">
        <v>3740</v>
      </c>
      <c r="C4838" s="23" t="s">
        <v>3742</v>
      </c>
      <c r="D4838" s="23" t="s">
        <v>3753</v>
      </c>
      <c r="E4838" s="23" t="s">
        <v>3754</v>
      </c>
      <c r="F4838" s="27">
        <v>0.35</v>
      </c>
      <c r="G4838" s="24">
        <v>0</v>
      </c>
      <c r="H4838" s="25">
        <v>15.773899999999999</v>
      </c>
      <c r="I4838" s="25">
        <v>1.8726</v>
      </c>
      <c r="J4838" s="26">
        <v>23</v>
      </c>
      <c r="K4838" s="26">
        <v>8</v>
      </c>
      <c r="L4838" s="27">
        <v>0.1187</v>
      </c>
      <c r="M4838" s="28">
        <v>0.41796544000000002</v>
      </c>
      <c r="N4838" s="29">
        <v>0.19</v>
      </c>
      <c r="O4838" s="31" t="s">
        <v>304</v>
      </c>
      <c r="P4838" s="31">
        <v>0.5454169633</v>
      </c>
      <c r="Q4838" s="31">
        <v>0.35</v>
      </c>
      <c r="R4838" s="42"/>
      <c r="S4838" s="27">
        <f>IF(A4838="placement",MIN(P4838,IF(R4838="",Q4838,R4838)),"")</f>
        <v>0.35</v>
      </c>
      <c r="T4838" s="28">
        <f>IF($A4838="placement",S4838*J4838,"")</f>
        <v>8.0499999999999989</v>
      </c>
      <c r="U4838" s="26">
        <f>IF($A4838="placement",T4838,IF($A4838="site",SUMIF($C:$C,$C4838,$T:$T),IF($A4838="user",SUMIF($B:$B,$B4838,$T:$T),SUM($T:$T))))</f>
        <v>8.0499999999999989</v>
      </c>
      <c r="V4838" s="27">
        <f>U4838/J4838</f>
        <v>0.35</v>
      </c>
    </row>
    <row r="4839" spans="1:22" hidden="1" x14ac:dyDescent="0.3">
      <c r="A4839" s="23" t="s">
        <v>14</v>
      </c>
      <c r="B4839" s="23" t="s">
        <v>3792</v>
      </c>
      <c r="C4839" s="23" t="s">
        <v>3794</v>
      </c>
      <c r="D4839" s="23" t="s">
        <v>3803</v>
      </c>
      <c r="E4839" s="23" t="s">
        <v>3793</v>
      </c>
      <c r="F4839" s="27">
        <v>0.25</v>
      </c>
      <c r="G4839" s="24">
        <v>0</v>
      </c>
      <c r="H4839" s="25">
        <v>2.6686999999999999</v>
      </c>
      <c r="I4839" s="25">
        <v>0.64059999999999995</v>
      </c>
      <c r="J4839" s="26">
        <v>23</v>
      </c>
      <c r="K4839" s="26">
        <v>6</v>
      </c>
      <c r="L4839" s="27">
        <v>0.24</v>
      </c>
      <c r="M4839" s="28">
        <v>1.2214429099999999</v>
      </c>
      <c r="N4839" s="29">
        <v>0.9</v>
      </c>
      <c r="O4839" s="31" t="s">
        <v>12</v>
      </c>
      <c r="P4839" s="31">
        <v>0.26316654340000001</v>
      </c>
      <c r="Q4839" s="31">
        <v>0.25</v>
      </c>
      <c r="R4839" s="42"/>
      <c r="S4839" s="27">
        <f>IF(A4839="placement",MIN(P4839,IF(R4839="",Q4839,R4839)),"")</f>
        <v>0.25</v>
      </c>
      <c r="T4839" s="28">
        <f>IF($A4839="placement",S4839*J4839,"")</f>
        <v>5.75</v>
      </c>
      <c r="U4839" s="26">
        <f>IF($A4839="placement",T4839,IF($A4839="site",SUMIF($C:$C,$C4839,$T:$T),IF($A4839="user",SUMIF($B:$B,$B4839,$T:$T),SUM($T:$T))))</f>
        <v>5.75</v>
      </c>
      <c r="V4839" s="27">
        <f>U4839/J4839</f>
        <v>0.25</v>
      </c>
    </row>
    <row r="4840" spans="1:22" hidden="1" x14ac:dyDescent="0.3">
      <c r="A4840" s="23" t="s">
        <v>14</v>
      </c>
      <c r="B4840" s="23" t="s">
        <v>3945</v>
      </c>
      <c r="C4840" s="23" t="s">
        <v>3946</v>
      </c>
      <c r="D4840" s="23" t="s">
        <v>10803</v>
      </c>
      <c r="E4840" s="23" t="s">
        <v>10804</v>
      </c>
      <c r="F4840" s="27">
        <v>0.25</v>
      </c>
      <c r="G4840" s="24">
        <v>0</v>
      </c>
      <c r="H4840" s="25">
        <v>3.1865000000000001</v>
      </c>
      <c r="I4840" s="25">
        <v>0.98109999999999997</v>
      </c>
      <c r="J4840" s="26">
        <v>23</v>
      </c>
      <c r="K4840" s="26">
        <v>6</v>
      </c>
      <c r="L4840" s="27">
        <v>0.30790000000000001</v>
      </c>
      <c r="M4840" s="28">
        <v>0.78366217999999999</v>
      </c>
      <c r="N4840" s="29">
        <v>0.4</v>
      </c>
      <c r="O4840" s="31" t="s">
        <v>12</v>
      </c>
      <c r="P4840" s="31">
        <v>0.48957597829999999</v>
      </c>
      <c r="Q4840" s="31">
        <v>0.25</v>
      </c>
      <c r="R4840" s="42"/>
      <c r="S4840" s="27">
        <f>IF(A4840="placement",MIN(P4840,IF(R4840="",Q4840,R4840)),"")</f>
        <v>0.25</v>
      </c>
      <c r="T4840" s="28">
        <f>IF($A4840="placement",S4840*J4840,"")</f>
        <v>5.75</v>
      </c>
      <c r="U4840" s="26">
        <f>IF($A4840="placement",T4840,IF($A4840="site",SUMIF($C:$C,$C4840,$T:$T),IF($A4840="user",SUMIF($B:$B,$B4840,$T:$T),SUM($T:$T))))</f>
        <v>5.75</v>
      </c>
      <c r="V4840" s="27">
        <f>U4840/J4840</f>
        <v>0.25</v>
      </c>
    </row>
    <row r="4841" spans="1:22" hidden="1" x14ac:dyDescent="0.3">
      <c r="A4841" s="23" t="s">
        <v>14</v>
      </c>
      <c r="B4841" s="23" t="s">
        <v>3975</v>
      </c>
      <c r="C4841" s="23" t="s">
        <v>3976</v>
      </c>
      <c r="D4841" s="32" t="s">
        <v>10813</v>
      </c>
      <c r="E4841" s="23" t="s">
        <v>10814</v>
      </c>
      <c r="F4841" s="27">
        <v>0.25</v>
      </c>
      <c r="G4841" s="24">
        <v>0</v>
      </c>
      <c r="H4841" s="25">
        <v>1.4300999999999999</v>
      </c>
      <c r="I4841" s="25">
        <v>0.97370000000000001</v>
      </c>
      <c r="J4841" s="26">
        <v>23</v>
      </c>
      <c r="K4841" s="26">
        <v>6</v>
      </c>
      <c r="L4841" s="27">
        <v>0.68089999999999995</v>
      </c>
      <c r="M4841" s="28">
        <v>0.79765258000000006</v>
      </c>
      <c r="N4841" s="29">
        <v>0.1</v>
      </c>
      <c r="O4841" s="31" t="s">
        <v>12</v>
      </c>
      <c r="P4841" s="31">
        <v>0.87463213660000005</v>
      </c>
      <c r="Q4841" s="31">
        <v>0.25</v>
      </c>
      <c r="R4841" s="42"/>
      <c r="S4841" s="27">
        <f>IF(A4841="placement",MIN(P4841,IF(R4841="",Q4841,R4841)),"")</f>
        <v>0.25</v>
      </c>
      <c r="T4841" s="28">
        <f>IF($A4841="placement",S4841*J4841,"")</f>
        <v>5.75</v>
      </c>
      <c r="U4841" s="26">
        <f>IF($A4841="placement",T4841,IF($A4841="site",SUMIF($C:$C,$C4841,$T:$T),IF($A4841="user",SUMIF($B:$B,$B4841,$T:$T),SUM($T:$T))))</f>
        <v>5.75</v>
      </c>
      <c r="V4841" s="27">
        <f>U4841/J4841</f>
        <v>0.25</v>
      </c>
    </row>
    <row r="4842" spans="1:22" hidden="1" x14ac:dyDescent="0.3">
      <c r="A4842" s="23" t="s">
        <v>14</v>
      </c>
      <c r="B4842" s="23" t="s">
        <v>4134</v>
      </c>
      <c r="C4842" s="23" t="s">
        <v>4135</v>
      </c>
      <c r="D4842" s="23" t="s">
        <v>4146</v>
      </c>
      <c r="E4842" s="23" t="s">
        <v>4147</v>
      </c>
      <c r="F4842" s="27">
        <v>0.35</v>
      </c>
      <c r="G4842" s="24">
        <v>0</v>
      </c>
      <c r="H4842" s="25">
        <v>9.0701000000000001</v>
      </c>
      <c r="I4842" s="25">
        <v>2.5169999999999999</v>
      </c>
      <c r="J4842" s="26">
        <v>23</v>
      </c>
      <c r="K4842" s="26">
        <v>8</v>
      </c>
      <c r="L4842" s="27">
        <v>0.27750000000000002</v>
      </c>
      <c r="M4842" s="28">
        <v>0.31067597000000002</v>
      </c>
      <c r="N4842" s="29">
        <v>0.2</v>
      </c>
      <c r="O4842" s="31" t="s">
        <v>304</v>
      </c>
      <c r="P4842" s="31">
        <v>0.35624246409999999</v>
      </c>
      <c r="Q4842" s="31">
        <v>0.35</v>
      </c>
      <c r="R4842" s="42"/>
      <c r="S4842" s="27">
        <f>IF(A4842="placement",MIN(P4842,IF(R4842="",Q4842,R4842)),"")</f>
        <v>0.35</v>
      </c>
      <c r="T4842" s="28">
        <f>IF($A4842="placement",S4842*J4842,"")</f>
        <v>8.0499999999999989</v>
      </c>
      <c r="U4842" s="26">
        <f>IF($A4842="placement",T4842,IF($A4842="site",SUMIF($C:$C,$C4842,$T:$T),IF($A4842="user",SUMIF($B:$B,$B4842,$T:$T),SUM($T:$T))))</f>
        <v>8.0499999999999989</v>
      </c>
      <c r="V4842" s="27">
        <f>U4842/J4842</f>
        <v>0.35</v>
      </c>
    </row>
    <row r="4843" spans="1:22" hidden="1" x14ac:dyDescent="0.3">
      <c r="A4843" s="23" t="s">
        <v>14</v>
      </c>
      <c r="B4843" s="23" t="s">
        <v>4406</v>
      </c>
      <c r="C4843" s="23" t="s">
        <v>4408</v>
      </c>
      <c r="D4843" s="23" t="s">
        <v>4501</v>
      </c>
      <c r="E4843" s="23" t="s">
        <v>4407</v>
      </c>
      <c r="F4843" s="27">
        <v>0.4</v>
      </c>
      <c r="G4843" s="24">
        <v>0</v>
      </c>
      <c r="H4843" s="25">
        <v>21.3995</v>
      </c>
      <c r="I4843" s="25">
        <v>1.6174999999999999</v>
      </c>
      <c r="J4843" s="26">
        <v>23</v>
      </c>
      <c r="K4843" s="26">
        <v>6</v>
      </c>
      <c r="L4843" s="27">
        <v>7.5600000000000001E-2</v>
      </c>
      <c r="M4843" s="28">
        <v>0.47999557999999998</v>
      </c>
      <c r="N4843" s="29">
        <v>0.35</v>
      </c>
      <c r="O4843" s="31" t="s">
        <v>385</v>
      </c>
      <c r="P4843" s="31">
        <v>0.27082662499999999</v>
      </c>
      <c r="Q4843" s="31">
        <v>0.27082662495974902</v>
      </c>
      <c r="R4843" s="42"/>
      <c r="S4843" s="27">
        <f>IF(A4843="placement",MIN(P4843,IF(R4843="",Q4843,R4843)),"")</f>
        <v>0.27082662495974902</v>
      </c>
      <c r="T4843" s="28">
        <f>IF($A4843="placement",S4843*J4843,"")</f>
        <v>6.2290123740742276</v>
      </c>
      <c r="U4843" s="26">
        <f>IF($A4843="placement",T4843,IF($A4843="site",SUMIF($C:$C,$C4843,$T:$T),IF($A4843="user",SUMIF($B:$B,$B4843,$T:$T),SUM($T:$T))))</f>
        <v>6.2290123740742276</v>
      </c>
      <c r="V4843" s="27">
        <f>U4843/J4843</f>
        <v>0.27082662495974902</v>
      </c>
    </row>
    <row r="4844" spans="1:22" hidden="1" x14ac:dyDescent="0.3">
      <c r="A4844" s="23" t="s">
        <v>14</v>
      </c>
      <c r="B4844" s="23" t="s">
        <v>4528</v>
      </c>
      <c r="C4844" s="23" t="s">
        <v>4530</v>
      </c>
      <c r="D4844" s="23" t="s">
        <v>4637</v>
      </c>
      <c r="E4844" s="23" t="s">
        <v>4638</v>
      </c>
      <c r="F4844" s="27">
        <v>0.25</v>
      </c>
      <c r="G4844" s="24">
        <v>0</v>
      </c>
      <c r="H4844" s="25">
        <v>8.2393999999999998</v>
      </c>
      <c r="I4844" s="25">
        <v>0.68969999999999998</v>
      </c>
      <c r="J4844" s="26">
        <v>23</v>
      </c>
      <c r="K4844" s="26">
        <v>6</v>
      </c>
      <c r="L4844" s="27">
        <v>8.3699999999999997E-2</v>
      </c>
      <c r="M4844" s="28">
        <v>1.0923778</v>
      </c>
      <c r="N4844" s="29">
        <v>0.8</v>
      </c>
      <c r="O4844" s="31" t="s">
        <v>12</v>
      </c>
      <c r="P4844" s="31">
        <v>0.26765263560000002</v>
      </c>
      <c r="Q4844" s="31">
        <v>0.25</v>
      </c>
      <c r="R4844" s="42"/>
      <c r="S4844" s="27">
        <f>IF(A4844="placement",MIN(P4844,IF(R4844="",Q4844,R4844)),"")</f>
        <v>0.25</v>
      </c>
      <c r="T4844" s="28">
        <f>IF($A4844="placement",S4844*J4844,"")</f>
        <v>5.75</v>
      </c>
      <c r="U4844" s="26">
        <f>IF($A4844="placement",T4844,IF($A4844="site",SUMIF($C:$C,$C4844,$T:$T),IF($A4844="user",SUMIF($B:$B,$B4844,$T:$T),SUM($T:$T))))</f>
        <v>5.75</v>
      </c>
      <c r="V4844" s="27">
        <f>U4844/J4844</f>
        <v>0.25</v>
      </c>
    </row>
    <row r="4845" spans="1:22" hidden="1" x14ac:dyDescent="0.3">
      <c r="A4845" s="23" t="s">
        <v>14</v>
      </c>
      <c r="B4845" s="23" t="s">
        <v>5021</v>
      </c>
      <c r="C4845" s="23" t="s">
        <v>5023</v>
      </c>
      <c r="D4845" s="23" t="s">
        <v>5056</v>
      </c>
      <c r="E4845" s="23" t="s">
        <v>5057</v>
      </c>
      <c r="F4845" s="27">
        <v>0.25</v>
      </c>
      <c r="G4845" s="24">
        <v>0</v>
      </c>
      <c r="H4845" s="25">
        <v>12.565200000000001</v>
      </c>
      <c r="I4845" s="25">
        <v>2.8744000000000001</v>
      </c>
      <c r="J4845" s="26">
        <v>23</v>
      </c>
      <c r="K4845" s="26">
        <v>6</v>
      </c>
      <c r="L4845" s="27">
        <v>0.2288</v>
      </c>
      <c r="M4845" s="28">
        <v>0.27108670000000001</v>
      </c>
      <c r="N4845" s="29">
        <v>0.1</v>
      </c>
      <c r="O4845" s="31" t="s">
        <v>12</v>
      </c>
      <c r="P4845" s="31">
        <v>0.63111432970000003</v>
      </c>
      <c r="Q4845" s="31">
        <v>0.25</v>
      </c>
      <c r="R4845" s="42"/>
      <c r="S4845" s="27">
        <f>IF(A4845="placement",MIN(P4845,IF(R4845="",Q4845,R4845)),"")</f>
        <v>0.25</v>
      </c>
      <c r="T4845" s="28">
        <f>IF($A4845="placement",S4845*J4845,"")</f>
        <v>5.75</v>
      </c>
      <c r="U4845" s="26">
        <f>IF($A4845="placement",T4845,IF($A4845="site",SUMIF($C:$C,$C4845,$T:$T),IF($A4845="user",SUMIF($B:$B,$B4845,$T:$T),SUM($T:$T))))</f>
        <v>5.75</v>
      </c>
      <c r="V4845" s="27">
        <f>U4845/J4845</f>
        <v>0.25</v>
      </c>
    </row>
    <row r="4846" spans="1:22" hidden="1" x14ac:dyDescent="0.3">
      <c r="A4846" s="23" t="s">
        <v>14</v>
      </c>
      <c r="B4846" s="23" t="s">
        <v>5021</v>
      </c>
      <c r="C4846" s="23" t="s">
        <v>5023</v>
      </c>
      <c r="D4846" s="32" t="s">
        <v>5166</v>
      </c>
      <c r="E4846" s="23" t="s">
        <v>5167</v>
      </c>
      <c r="F4846" s="27">
        <v>0.25</v>
      </c>
      <c r="G4846" s="24">
        <v>0</v>
      </c>
      <c r="H4846" s="25">
        <v>42.722099999999998</v>
      </c>
      <c r="I4846" s="25">
        <v>2.0737000000000001</v>
      </c>
      <c r="J4846" s="26">
        <v>23</v>
      </c>
      <c r="K4846" s="26">
        <v>6</v>
      </c>
      <c r="L4846" s="27">
        <v>4.8500000000000001E-2</v>
      </c>
      <c r="M4846" s="28">
        <v>0.36580669999999998</v>
      </c>
      <c r="N4846" s="29">
        <v>0.25</v>
      </c>
      <c r="O4846" s="31" t="s">
        <v>12</v>
      </c>
      <c r="P4846" s="31">
        <v>0.31657893990000002</v>
      </c>
      <c r="Q4846" s="31">
        <v>0.25</v>
      </c>
      <c r="R4846" s="42"/>
      <c r="S4846" s="27">
        <f>IF(A4846="placement",MIN(P4846,IF(R4846="",Q4846,R4846)),"")</f>
        <v>0.25</v>
      </c>
      <c r="T4846" s="28">
        <f>IF($A4846="placement",S4846*J4846,"")</f>
        <v>5.75</v>
      </c>
      <c r="U4846" s="26">
        <f>IF($A4846="placement",T4846,IF($A4846="site",SUMIF($C:$C,$C4846,$T:$T),IF($A4846="user",SUMIF($B:$B,$B4846,$T:$T),SUM($T:$T))))</f>
        <v>5.75</v>
      </c>
      <c r="V4846" s="27">
        <f>U4846/J4846</f>
        <v>0.25</v>
      </c>
    </row>
    <row r="4847" spans="1:22" hidden="1" x14ac:dyDescent="0.3">
      <c r="A4847" s="23" t="s">
        <v>14</v>
      </c>
      <c r="B4847" s="23" t="s">
        <v>5211</v>
      </c>
      <c r="C4847" s="23" t="s">
        <v>5213</v>
      </c>
      <c r="D4847" s="32" t="s">
        <v>5355</v>
      </c>
      <c r="E4847" s="23" t="s">
        <v>5356</v>
      </c>
      <c r="F4847" s="27">
        <v>0.25</v>
      </c>
      <c r="G4847" s="24">
        <v>0</v>
      </c>
      <c r="H4847" s="25">
        <v>1.7039</v>
      </c>
      <c r="I4847" s="25">
        <v>0.71399999999999997</v>
      </c>
      <c r="J4847" s="26">
        <v>23</v>
      </c>
      <c r="K4847" s="26">
        <v>6</v>
      </c>
      <c r="L4847" s="27">
        <v>0.41899999999999998</v>
      </c>
      <c r="M4847" s="28">
        <v>1.0686274499999999</v>
      </c>
      <c r="N4847" s="29">
        <v>0.8</v>
      </c>
      <c r="O4847" s="31" t="s">
        <v>12</v>
      </c>
      <c r="P4847" s="31">
        <v>0.25137614679999998</v>
      </c>
      <c r="Q4847" s="31">
        <v>0.25</v>
      </c>
      <c r="R4847" s="42"/>
      <c r="S4847" s="27">
        <f>IF(A4847="placement",MIN(P4847,IF(R4847="",Q4847,R4847)),"")</f>
        <v>0.25</v>
      </c>
      <c r="T4847" s="28">
        <f>IF($A4847="placement",S4847*J4847,"")</f>
        <v>5.75</v>
      </c>
      <c r="U4847" s="26">
        <f>IF($A4847="placement",T4847,IF($A4847="site",SUMIF($C:$C,$C4847,$T:$T),IF($A4847="user",SUMIF($B:$B,$B4847,$T:$T),SUM($T:$T))))</f>
        <v>5.75</v>
      </c>
      <c r="V4847" s="27">
        <f>U4847/J4847</f>
        <v>0.25</v>
      </c>
    </row>
    <row r="4848" spans="1:22" hidden="1" x14ac:dyDescent="0.3">
      <c r="A4848" s="23" t="s">
        <v>14</v>
      </c>
      <c r="B4848" s="23" t="s">
        <v>5418</v>
      </c>
      <c r="C4848" s="23" t="s">
        <v>5420</v>
      </c>
      <c r="D4848" s="23" t="s">
        <v>5428</v>
      </c>
      <c r="E4848" s="23" t="s">
        <v>5429</v>
      </c>
      <c r="F4848" s="27">
        <v>0.25</v>
      </c>
      <c r="G4848" s="24">
        <v>0</v>
      </c>
      <c r="H4848" s="25">
        <v>38.645400000000002</v>
      </c>
      <c r="I4848" s="25">
        <v>1.5658000000000001</v>
      </c>
      <c r="J4848" s="26">
        <v>23</v>
      </c>
      <c r="K4848" s="26">
        <v>6</v>
      </c>
      <c r="L4848" s="27">
        <v>4.0500000000000001E-2</v>
      </c>
      <c r="M4848" s="28">
        <v>0.49601751999999999</v>
      </c>
      <c r="N4848" s="29">
        <v>0.25</v>
      </c>
      <c r="O4848" s="31" t="s">
        <v>42</v>
      </c>
      <c r="P4848" s="31">
        <v>0.49598554239999998</v>
      </c>
      <c r="Q4848" s="31">
        <v>0.25</v>
      </c>
      <c r="R4848" s="42"/>
      <c r="S4848" s="27">
        <f>IF(A4848="placement",MIN(P4848,IF(R4848="",Q4848,R4848)),"")</f>
        <v>0.25</v>
      </c>
      <c r="T4848" s="28">
        <f>IF($A4848="placement",S4848*J4848,"")</f>
        <v>5.75</v>
      </c>
      <c r="U4848" s="26">
        <f>IF($A4848="placement",T4848,IF($A4848="site",SUMIF($C:$C,$C4848,$T:$T),IF($A4848="user",SUMIF($B:$B,$B4848,$T:$T),SUM($T:$T))))</f>
        <v>5.75</v>
      </c>
      <c r="V4848" s="27">
        <f>U4848/J4848</f>
        <v>0.25</v>
      </c>
    </row>
    <row r="4849" spans="1:22" hidden="1" x14ac:dyDescent="0.3">
      <c r="A4849" s="23" t="s">
        <v>14</v>
      </c>
      <c r="B4849" s="23" t="s">
        <v>5418</v>
      </c>
      <c r="C4849" s="23" t="s">
        <v>5420</v>
      </c>
      <c r="D4849" s="23" t="s">
        <v>5468</v>
      </c>
      <c r="E4849" s="23" t="s">
        <v>5469</v>
      </c>
      <c r="F4849" s="27">
        <v>0.25</v>
      </c>
      <c r="G4849" s="24">
        <v>0</v>
      </c>
      <c r="H4849" s="25">
        <v>3.6511</v>
      </c>
      <c r="I4849" s="25">
        <v>1.1289</v>
      </c>
      <c r="J4849" s="26">
        <v>23</v>
      </c>
      <c r="K4849" s="26">
        <v>6</v>
      </c>
      <c r="L4849" s="27">
        <v>0.30919999999999997</v>
      </c>
      <c r="M4849" s="28">
        <v>0.69113572000000001</v>
      </c>
      <c r="N4849" s="29">
        <v>0.4</v>
      </c>
      <c r="O4849" s="31" t="s">
        <v>42</v>
      </c>
      <c r="P4849" s="31">
        <v>0.4212424703</v>
      </c>
      <c r="Q4849" s="31">
        <v>0.25</v>
      </c>
      <c r="R4849" s="42"/>
      <c r="S4849" s="27">
        <f>IF(A4849="placement",MIN(P4849,IF(R4849="",Q4849,R4849)),"")</f>
        <v>0.25</v>
      </c>
      <c r="T4849" s="28">
        <f>IF($A4849="placement",S4849*J4849,"")</f>
        <v>5.75</v>
      </c>
      <c r="U4849" s="26">
        <f>IF($A4849="placement",T4849,IF($A4849="site",SUMIF($C:$C,$C4849,$T:$T),IF($A4849="user",SUMIF($B:$B,$B4849,$T:$T),SUM($T:$T))))</f>
        <v>5.75</v>
      </c>
      <c r="V4849" s="27">
        <f>U4849/J4849</f>
        <v>0.25</v>
      </c>
    </row>
    <row r="4850" spans="1:22" hidden="1" x14ac:dyDescent="0.3">
      <c r="A4850" s="23" t="s">
        <v>14</v>
      </c>
      <c r="B4850" s="23" t="s">
        <v>5418</v>
      </c>
      <c r="C4850" s="23" t="s">
        <v>5420</v>
      </c>
      <c r="D4850" s="23" t="s">
        <v>5481</v>
      </c>
      <c r="E4850" s="23" t="s">
        <v>5482</v>
      </c>
      <c r="F4850" s="27">
        <v>0.2</v>
      </c>
      <c r="G4850" s="24">
        <v>0</v>
      </c>
      <c r="H4850" s="25">
        <v>2.1051000000000002</v>
      </c>
      <c r="I4850" s="25">
        <v>0.52969999999999995</v>
      </c>
      <c r="J4850" s="26">
        <v>23</v>
      </c>
      <c r="K4850" s="26">
        <v>5</v>
      </c>
      <c r="L4850" s="27">
        <v>0.25159999999999999</v>
      </c>
      <c r="M4850" s="28">
        <v>1.4264428300000001</v>
      </c>
      <c r="N4850" s="29">
        <v>1.1000000000000001</v>
      </c>
      <c r="O4850" s="31" t="s">
        <v>42</v>
      </c>
      <c r="P4850" s="31">
        <v>0.22885097130000001</v>
      </c>
      <c r="Q4850" s="31">
        <v>0.2</v>
      </c>
      <c r="R4850" s="42"/>
      <c r="S4850" s="27">
        <f>IF(A4850="placement",MIN(P4850,IF(R4850="",Q4850,R4850)),"")</f>
        <v>0.2</v>
      </c>
      <c r="T4850" s="28">
        <f>IF($A4850="placement",S4850*J4850,"")</f>
        <v>4.6000000000000005</v>
      </c>
      <c r="U4850" s="26">
        <f>IF($A4850="placement",T4850,IF($A4850="site",SUMIF($C:$C,$C4850,$T:$T),IF($A4850="user",SUMIF($B:$B,$B4850,$T:$T),SUM($T:$T))))</f>
        <v>4.6000000000000005</v>
      </c>
      <c r="V4850" s="27">
        <f>U4850/J4850</f>
        <v>0.2</v>
      </c>
    </row>
    <row r="4851" spans="1:22" hidden="1" x14ac:dyDescent="0.3">
      <c r="A4851" s="23" t="s">
        <v>14</v>
      </c>
      <c r="B4851" s="23" t="s">
        <v>5660</v>
      </c>
      <c r="C4851" s="23" t="s">
        <v>5662</v>
      </c>
      <c r="D4851" s="23" t="s">
        <v>5663</v>
      </c>
      <c r="E4851" s="23" t="s">
        <v>5664</v>
      </c>
      <c r="F4851" s="27">
        <v>0.15</v>
      </c>
      <c r="G4851" s="24">
        <v>0</v>
      </c>
      <c r="H4851" s="25">
        <v>20.990600000000001</v>
      </c>
      <c r="I4851" s="25">
        <v>1.8978999999999999</v>
      </c>
      <c r="J4851" s="26">
        <v>23</v>
      </c>
      <c r="K4851" s="26">
        <v>3</v>
      </c>
      <c r="L4851" s="27">
        <v>9.0399999999999994E-2</v>
      </c>
      <c r="M4851" s="28">
        <v>0.40015054</v>
      </c>
      <c r="N4851" s="29">
        <v>0.25</v>
      </c>
      <c r="O4851" s="31" t="s">
        <v>42</v>
      </c>
      <c r="P4851" s="31">
        <v>0.37523513040000001</v>
      </c>
      <c r="Q4851" s="31">
        <v>0.15</v>
      </c>
      <c r="R4851" s="42"/>
      <c r="S4851" s="27">
        <f>IF(A4851="placement",MIN(P4851,IF(R4851="",Q4851,R4851)),"")</f>
        <v>0.15</v>
      </c>
      <c r="T4851" s="28">
        <f>IF($A4851="placement",S4851*J4851,"")</f>
        <v>3.4499999999999997</v>
      </c>
      <c r="U4851" s="26">
        <f>IF($A4851="placement",T4851,IF($A4851="site",SUMIF($C:$C,$C4851,$T:$T),IF($A4851="user",SUMIF($B:$B,$B4851,$T:$T),SUM($T:$T))))</f>
        <v>3.4499999999999997</v>
      </c>
      <c r="V4851" s="27">
        <f>U4851/J4851</f>
        <v>0.15</v>
      </c>
    </row>
    <row r="4852" spans="1:22" hidden="1" x14ac:dyDescent="0.3">
      <c r="A4852" s="23" t="s">
        <v>14</v>
      </c>
      <c r="B4852" s="23" t="s">
        <v>6036</v>
      </c>
      <c r="C4852" s="23" t="s">
        <v>6038</v>
      </c>
      <c r="D4852" s="23" t="s">
        <v>6045</v>
      </c>
      <c r="E4852" s="23" t="s">
        <v>6046</v>
      </c>
      <c r="F4852" s="27">
        <v>0.25</v>
      </c>
      <c r="G4852" s="24">
        <v>0</v>
      </c>
      <c r="H4852" s="25">
        <v>13.787599999999999</v>
      </c>
      <c r="I4852" s="25">
        <v>0.27829999999999999</v>
      </c>
      <c r="J4852" s="26">
        <v>23</v>
      </c>
      <c r="K4852" s="26">
        <v>5</v>
      </c>
      <c r="L4852" s="27">
        <v>2.0199999999999999E-2</v>
      </c>
      <c r="M4852" s="28">
        <v>2.8112423</v>
      </c>
      <c r="N4852" s="29">
        <v>2.2000000000000002</v>
      </c>
      <c r="O4852" s="31" t="s">
        <v>42</v>
      </c>
      <c r="P4852" s="31">
        <v>0.2174278254</v>
      </c>
      <c r="Q4852" s="31">
        <v>0.21742782535653599</v>
      </c>
      <c r="R4852" s="42"/>
      <c r="S4852" s="27">
        <f>IF(A4852="placement",MIN(P4852,IF(R4852="",Q4852,R4852)),"")</f>
        <v>0.21742782535653599</v>
      </c>
      <c r="T4852" s="28">
        <f>IF($A4852="placement",S4852*J4852,"")</f>
        <v>5.0008399832003274</v>
      </c>
      <c r="U4852" s="26">
        <f>IF($A4852="placement",T4852,IF($A4852="site",SUMIF($C:$C,$C4852,$T:$T),IF($A4852="user",SUMIF($B:$B,$B4852,$T:$T),SUM($T:$T))))</f>
        <v>5.0008399832003274</v>
      </c>
      <c r="V4852" s="27">
        <f>U4852/J4852</f>
        <v>0.21742782535653599</v>
      </c>
    </row>
    <row r="4853" spans="1:22" hidden="1" x14ac:dyDescent="0.3">
      <c r="A4853" s="23" t="s">
        <v>14</v>
      </c>
      <c r="B4853" s="23" t="s">
        <v>6036</v>
      </c>
      <c r="C4853" s="23" t="s">
        <v>6038</v>
      </c>
      <c r="D4853" s="23" t="s">
        <v>6047</v>
      </c>
      <c r="E4853" s="23" t="s">
        <v>6048</v>
      </c>
      <c r="F4853" s="27">
        <v>0.33</v>
      </c>
      <c r="G4853" s="24">
        <v>0</v>
      </c>
      <c r="H4853" s="25">
        <v>11.9602</v>
      </c>
      <c r="I4853" s="25">
        <v>0.27450000000000002</v>
      </c>
      <c r="J4853" s="26">
        <v>23</v>
      </c>
      <c r="K4853" s="26">
        <v>4</v>
      </c>
      <c r="L4853" s="27">
        <v>2.3E-2</v>
      </c>
      <c r="M4853" s="28">
        <v>2.7323965700000001</v>
      </c>
      <c r="N4853" s="29">
        <v>2.2000000000000002</v>
      </c>
      <c r="O4853" s="31" t="s">
        <v>12</v>
      </c>
      <c r="P4853" s="31">
        <v>0.1948460088</v>
      </c>
      <c r="Q4853" s="31">
        <v>0.19484600879949701</v>
      </c>
      <c r="R4853" s="42"/>
      <c r="S4853" s="27">
        <f>IF(A4853="placement",MIN(P4853,IF(R4853="",Q4853,R4853)),"")</f>
        <v>0.19484600879949701</v>
      </c>
      <c r="T4853" s="28">
        <f>IF($A4853="placement",S4853*J4853,"")</f>
        <v>4.4814582023884313</v>
      </c>
      <c r="U4853" s="26">
        <f>IF($A4853="placement",T4853,IF($A4853="site",SUMIF($C:$C,$C4853,$T:$T),IF($A4853="user",SUMIF($B:$B,$B4853,$T:$T),SUM($T:$T))))</f>
        <v>4.4814582023884313</v>
      </c>
      <c r="V4853" s="27">
        <f>U4853/J4853</f>
        <v>0.19484600879949701</v>
      </c>
    </row>
    <row r="4854" spans="1:22" hidden="1" x14ac:dyDescent="0.3">
      <c r="A4854" s="23" t="s">
        <v>14</v>
      </c>
      <c r="B4854" s="23" t="s">
        <v>6036</v>
      </c>
      <c r="C4854" s="23" t="s">
        <v>6038</v>
      </c>
      <c r="D4854" s="23" t="s">
        <v>6051</v>
      </c>
      <c r="E4854" s="23" t="s">
        <v>6037</v>
      </c>
      <c r="F4854" s="27">
        <v>0.25</v>
      </c>
      <c r="G4854" s="24">
        <v>0</v>
      </c>
      <c r="H4854" s="25">
        <v>11.960100000000001</v>
      </c>
      <c r="I4854" s="25">
        <v>0.27739999999999998</v>
      </c>
      <c r="J4854" s="26">
        <v>23</v>
      </c>
      <c r="K4854" s="26">
        <v>4</v>
      </c>
      <c r="L4854" s="27">
        <v>2.3199999999999998E-2</v>
      </c>
      <c r="M4854" s="28">
        <v>2.7155252299999999</v>
      </c>
      <c r="N4854" s="29">
        <v>2.2000000000000002</v>
      </c>
      <c r="O4854" s="31" t="s">
        <v>42</v>
      </c>
      <c r="P4854" s="31">
        <v>0.1898436537</v>
      </c>
      <c r="Q4854" s="31">
        <v>0.18984365370575701</v>
      </c>
      <c r="R4854" s="42"/>
      <c r="S4854" s="27">
        <f>IF(A4854="placement",MIN(P4854,IF(R4854="",Q4854,R4854)),"")</f>
        <v>0.1898436537</v>
      </c>
      <c r="T4854" s="28">
        <f>IF($A4854="placement",S4854*J4854,"")</f>
        <v>4.3664040351000004</v>
      </c>
      <c r="U4854" s="26">
        <f>IF($A4854="placement",T4854,IF($A4854="site",SUMIF($C:$C,$C4854,$T:$T),IF($A4854="user",SUMIF($B:$B,$B4854,$T:$T),SUM($T:$T))))</f>
        <v>4.3664040351000004</v>
      </c>
      <c r="V4854" s="27">
        <f>U4854/J4854</f>
        <v>0.18984365370000003</v>
      </c>
    </row>
    <row r="4855" spans="1:22" hidden="1" x14ac:dyDescent="0.3">
      <c r="A4855" s="23" t="s">
        <v>14</v>
      </c>
      <c r="B4855" s="23" t="s">
        <v>6052</v>
      </c>
      <c r="C4855" s="23" t="s">
        <v>6054</v>
      </c>
      <c r="D4855" s="23" t="s">
        <v>6142</v>
      </c>
      <c r="E4855" s="23" t="s">
        <v>6143</v>
      </c>
      <c r="F4855" s="27">
        <v>0.25</v>
      </c>
      <c r="G4855" s="24">
        <v>0</v>
      </c>
      <c r="H4855" s="25">
        <v>6.7925000000000004</v>
      </c>
      <c r="I4855" s="25">
        <v>0.59350000000000003</v>
      </c>
      <c r="J4855" s="26">
        <v>23</v>
      </c>
      <c r="K4855" s="26">
        <v>5</v>
      </c>
      <c r="L4855" s="27">
        <v>8.7400000000000005E-2</v>
      </c>
      <c r="M4855" s="28">
        <v>1.28554579</v>
      </c>
      <c r="N4855" s="29">
        <v>1</v>
      </c>
      <c r="O4855" s="31" t="s">
        <v>12</v>
      </c>
      <c r="P4855" s="31">
        <v>0.2221202816</v>
      </c>
      <c r="Q4855" s="31">
        <v>0.22212028160575101</v>
      </c>
      <c r="R4855" s="42"/>
      <c r="S4855" s="27">
        <f>IF(A4855="placement",MIN(P4855,IF(R4855="",Q4855,R4855)),"")</f>
        <v>0.2221202816</v>
      </c>
      <c r="T4855" s="28">
        <f>IF($A4855="placement",S4855*J4855,"")</f>
        <v>5.1087664767999996</v>
      </c>
      <c r="U4855" s="26">
        <f>IF($A4855="placement",T4855,IF($A4855="site",SUMIF($C:$C,$C4855,$T:$T),IF($A4855="user",SUMIF($B:$B,$B4855,$T:$T),SUM($T:$T))))</f>
        <v>5.1087664767999996</v>
      </c>
      <c r="V4855" s="27">
        <f>U4855/J4855</f>
        <v>0.2221202816</v>
      </c>
    </row>
    <row r="4856" spans="1:22" hidden="1" x14ac:dyDescent="0.3">
      <c r="A4856" s="23" t="s">
        <v>14</v>
      </c>
      <c r="B4856" s="23" t="s">
        <v>6052</v>
      </c>
      <c r="C4856" s="23" t="s">
        <v>6054</v>
      </c>
      <c r="D4856" s="23" t="s">
        <v>10976</v>
      </c>
      <c r="E4856" s="23" t="s">
        <v>10977</v>
      </c>
      <c r="F4856" s="27">
        <v>0.25</v>
      </c>
      <c r="G4856" s="24">
        <v>0</v>
      </c>
      <c r="H4856" s="25">
        <v>9.8313000000000006</v>
      </c>
      <c r="I4856" s="25">
        <v>0.44769999999999999</v>
      </c>
      <c r="J4856" s="26">
        <v>23</v>
      </c>
      <c r="K4856" s="26">
        <v>6</v>
      </c>
      <c r="L4856" s="27">
        <v>4.5499999999999999E-2</v>
      </c>
      <c r="M4856" s="28">
        <v>1.74167198</v>
      </c>
      <c r="N4856" s="29">
        <v>1.25</v>
      </c>
      <c r="O4856" s="31" t="s">
        <v>12</v>
      </c>
      <c r="P4856" s="31">
        <v>0.28229884220000001</v>
      </c>
      <c r="Q4856" s="31">
        <v>0.25</v>
      </c>
      <c r="R4856" s="42"/>
      <c r="S4856" s="27">
        <f>IF(A4856="placement",MIN(P4856,IF(R4856="",Q4856,R4856)),"")</f>
        <v>0.25</v>
      </c>
      <c r="T4856" s="28">
        <f>IF($A4856="placement",S4856*J4856,"")</f>
        <v>5.75</v>
      </c>
      <c r="U4856" s="26">
        <f>IF($A4856="placement",T4856,IF($A4856="site",SUMIF($C:$C,$C4856,$T:$T),IF($A4856="user",SUMIF($B:$B,$B4856,$T:$T),SUM($T:$T))))</f>
        <v>5.75</v>
      </c>
      <c r="V4856" s="27">
        <f>U4856/J4856</f>
        <v>0.25</v>
      </c>
    </row>
    <row r="4857" spans="1:22" hidden="1" x14ac:dyDescent="0.3">
      <c r="A4857" s="23" t="s">
        <v>14</v>
      </c>
      <c r="B4857" s="23" t="s">
        <v>6335</v>
      </c>
      <c r="C4857" s="23" t="s">
        <v>6337</v>
      </c>
      <c r="D4857" s="32" t="s">
        <v>6344</v>
      </c>
      <c r="E4857" s="23" t="s">
        <v>6336</v>
      </c>
      <c r="F4857" s="27">
        <v>0.33</v>
      </c>
      <c r="G4857" s="24">
        <v>0</v>
      </c>
      <c r="H4857" s="25">
        <v>12.5779</v>
      </c>
      <c r="I4857" s="25">
        <v>0.48139999999999999</v>
      </c>
      <c r="J4857" s="26">
        <v>23</v>
      </c>
      <c r="K4857" s="26">
        <v>4</v>
      </c>
      <c r="L4857" s="27">
        <v>3.8300000000000001E-2</v>
      </c>
      <c r="M4857" s="28">
        <v>1.59452441</v>
      </c>
      <c r="N4857" s="29">
        <v>1.34</v>
      </c>
      <c r="O4857" s="31" t="s">
        <v>42</v>
      </c>
      <c r="P4857" s="31">
        <v>0.1596240287</v>
      </c>
      <c r="Q4857" s="31">
        <v>0.159624028663161</v>
      </c>
      <c r="R4857" s="42"/>
      <c r="S4857" s="27">
        <f>IF(A4857="placement",MIN(P4857,IF(R4857="",Q4857,R4857)),"")</f>
        <v>0.159624028663161</v>
      </c>
      <c r="T4857" s="28">
        <f>IF($A4857="placement",S4857*J4857,"")</f>
        <v>3.6713526592527028</v>
      </c>
      <c r="U4857" s="26">
        <f>IF($A4857="placement",T4857,IF($A4857="site",SUMIF($C:$C,$C4857,$T:$T),IF($A4857="user",SUMIF($B:$B,$B4857,$T:$T),SUM($T:$T))))</f>
        <v>3.6713526592527028</v>
      </c>
      <c r="V4857" s="27">
        <f>U4857/J4857</f>
        <v>0.159624028663161</v>
      </c>
    </row>
    <row r="4858" spans="1:22" hidden="1" x14ac:dyDescent="0.3">
      <c r="A4858" s="23" t="s">
        <v>14</v>
      </c>
      <c r="B4858" s="23" t="s">
        <v>6638</v>
      </c>
      <c r="C4858" s="23" t="s">
        <v>6639</v>
      </c>
      <c r="D4858" s="23" t="s">
        <v>11010</v>
      </c>
      <c r="E4858" s="23" t="s">
        <v>11011</v>
      </c>
      <c r="F4858" s="27">
        <v>0.25</v>
      </c>
      <c r="G4858" s="24">
        <v>0</v>
      </c>
      <c r="H4858" s="25">
        <v>5.9065000000000003</v>
      </c>
      <c r="I4858" s="25">
        <v>0.72440000000000004</v>
      </c>
      <c r="J4858" s="26">
        <v>23</v>
      </c>
      <c r="K4858" s="26">
        <v>6</v>
      </c>
      <c r="L4858" s="27">
        <v>0.1226</v>
      </c>
      <c r="M4858" s="28">
        <v>1.05983041</v>
      </c>
      <c r="N4858" s="29">
        <v>0.7</v>
      </c>
      <c r="O4858" s="31" t="s">
        <v>42</v>
      </c>
      <c r="P4858" s="31">
        <v>0.33951696930000003</v>
      </c>
      <c r="Q4858" s="31">
        <v>0.25</v>
      </c>
      <c r="R4858" s="42"/>
      <c r="S4858" s="27">
        <f>IF(A4858="placement",MIN(P4858,IF(R4858="",Q4858,R4858)),"")</f>
        <v>0.25</v>
      </c>
      <c r="T4858" s="28">
        <f>IF($A4858="placement",S4858*J4858,"")</f>
        <v>5.75</v>
      </c>
      <c r="U4858" s="26">
        <f>IF($A4858="placement",T4858,IF($A4858="site",SUMIF($C:$C,$C4858,$T:$T),IF($A4858="user",SUMIF($B:$B,$B4858,$T:$T),SUM($T:$T))))</f>
        <v>5.75</v>
      </c>
      <c r="V4858" s="27">
        <f>U4858/J4858</f>
        <v>0.25</v>
      </c>
    </row>
    <row r="4859" spans="1:22" hidden="1" x14ac:dyDescent="0.3">
      <c r="A4859" s="23" t="s">
        <v>14</v>
      </c>
      <c r="B4859" s="23" t="s">
        <v>7153</v>
      </c>
      <c r="C4859" s="23" t="s">
        <v>7155</v>
      </c>
      <c r="D4859" s="23" t="s">
        <v>7156</v>
      </c>
      <c r="E4859" s="23" t="s">
        <v>7157</v>
      </c>
      <c r="F4859" s="27">
        <v>0.25</v>
      </c>
      <c r="G4859" s="24">
        <v>0</v>
      </c>
      <c r="H4859" s="25">
        <v>5.3000999999999996</v>
      </c>
      <c r="I4859" s="25">
        <v>1.0190999999999999</v>
      </c>
      <c r="J4859" s="26">
        <v>23</v>
      </c>
      <c r="K4859" s="26">
        <v>6</v>
      </c>
      <c r="L4859" s="27">
        <v>0.1923</v>
      </c>
      <c r="M4859" s="28">
        <v>0.74109195000000005</v>
      </c>
      <c r="N4859" s="29">
        <v>0.5</v>
      </c>
      <c r="O4859" s="31" t="s">
        <v>12</v>
      </c>
      <c r="P4859" s="31">
        <v>0.32531989140000001</v>
      </c>
      <c r="Q4859" s="31">
        <v>0.25</v>
      </c>
      <c r="R4859" s="42"/>
      <c r="S4859" s="27">
        <f>IF(A4859="placement",MIN(P4859,IF(R4859="",Q4859,R4859)),"")</f>
        <v>0.25</v>
      </c>
      <c r="T4859" s="28">
        <f>IF($A4859="placement",S4859*J4859,"")</f>
        <v>5.75</v>
      </c>
      <c r="U4859" s="26">
        <f>IF($A4859="placement",T4859,IF($A4859="site",SUMIF($C:$C,$C4859,$T:$T),IF($A4859="user",SUMIF($B:$B,$B4859,$T:$T),SUM($T:$T))))</f>
        <v>5.75</v>
      </c>
      <c r="V4859" s="27">
        <f>U4859/J4859</f>
        <v>0.25</v>
      </c>
    </row>
    <row r="4860" spans="1:22" hidden="1" x14ac:dyDescent="0.3">
      <c r="A4860" s="23" t="s">
        <v>14</v>
      </c>
      <c r="B4860" s="23" t="s">
        <v>7472</v>
      </c>
      <c r="C4860" s="23" t="s">
        <v>7473</v>
      </c>
      <c r="D4860" s="23" t="s">
        <v>7555</v>
      </c>
      <c r="E4860" s="23" t="s">
        <v>9881</v>
      </c>
      <c r="F4860" s="27">
        <v>0.25</v>
      </c>
      <c r="G4860" s="24">
        <v>0</v>
      </c>
      <c r="H4860" s="25">
        <v>7.6070000000000002</v>
      </c>
      <c r="I4860" s="25">
        <v>0.59470000000000001</v>
      </c>
      <c r="J4860" s="26">
        <v>23</v>
      </c>
      <c r="K4860" s="26">
        <v>5</v>
      </c>
      <c r="L4860" s="27">
        <v>7.8200000000000006E-2</v>
      </c>
      <c r="M4860" s="28">
        <v>1.2934422299999999</v>
      </c>
      <c r="N4860" s="29">
        <v>1</v>
      </c>
      <c r="O4860" s="31" t="s">
        <v>42</v>
      </c>
      <c r="P4860" s="31">
        <v>0.2268692196</v>
      </c>
      <c r="Q4860" s="31">
        <v>0.22686921962634099</v>
      </c>
      <c r="R4860" s="42"/>
      <c r="S4860" s="27">
        <f>IF(A4860="placement",MIN(P4860,IF(R4860="",Q4860,R4860)),"")</f>
        <v>0.2268692196</v>
      </c>
      <c r="T4860" s="28">
        <f>IF($A4860="placement",S4860*J4860,"")</f>
        <v>5.2179920508000004</v>
      </c>
      <c r="U4860" s="26">
        <f>IF($A4860="placement",T4860,IF($A4860="site",SUMIF($C:$C,$C4860,$T:$T),IF($A4860="user",SUMIF($B:$B,$B4860,$T:$T),SUM($T:$T))))</f>
        <v>5.2179920508000004</v>
      </c>
      <c r="V4860" s="27">
        <f>U4860/J4860</f>
        <v>0.2268692196</v>
      </c>
    </row>
    <row r="4861" spans="1:22" hidden="1" x14ac:dyDescent="0.3">
      <c r="A4861" s="23" t="s">
        <v>14</v>
      </c>
      <c r="B4861" s="23" t="s">
        <v>8209</v>
      </c>
      <c r="C4861" s="23" t="s">
        <v>8211</v>
      </c>
      <c r="D4861" s="23" t="s">
        <v>8237</v>
      </c>
      <c r="E4861" s="23" t="s">
        <v>8210</v>
      </c>
      <c r="F4861" s="27">
        <v>0.33</v>
      </c>
      <c r="G4861" s="24">
        <v>0</v>
      </c>
      <c r="H4861" s="25">
        <v>18.671099999999999</v>
      </c>
      <c r="I4861" s="25">
        <v>1.6019000000000001</v>
      </c>
      <c r="J4861" s="26">
        <v>23</v>
      </c>
      <c r="K4861" s="26">
        <v>8</v>
      </c>
      <c r="L4861" s="27">
        <v>8.5800000000000001E-2</v>
      </c>
      <c r="M4861" s="28">
        <v>0.48113795999999998</v>
      </c>
      <c r="N4861" s="29">
        <v>0.3</v>
      </c>
      <c r="O4861" s="31" t="s">
        <v>12</v>
      </c>
      <c r="P4861" s="31">
        <v>0.37647822060000002</v>
      </c>
      <c r="Q4861" s="31">
        <v>0.33</v>
      </c>
      <c r="R4861" s="42"/>
      <c r="S4861" s="27">
        <f>IF(A4861="placement",MIN(P4861,IF(R4861="",Q4861,R4861)),"")</f>
        <v>0.33</v>
      </c>
      <c r="T4861" s="28">
        <f>IF($A4861="placement",S4861*J4861,"")</f>
        <v>7.5900000000000007</v>
      </c>
      <c r="U4861" s="26">
        <f>IF($A4861="placement",T4861,IF($A4861="site",SUMIF($C:$C,$C4861,$T:$T),IF($A4861="user",SUMIF($B:$B,$B4861,$T:$T),SUM($T:$T))))</f>
        <v>7.5900000000000007</v>
      </c>
      <c r="V4861" s="27">
        <f>U4861/J4861</f>
        <v>0.33</v>
      </c>
    </row>
    <row r="4862" spans="1:22" hidden="1" x14ac:dyDescent="0.3">
      <c r="A4862" s="23" t="s">
        <v>14</v>
      </c>
      <c r="B4862" s="23" t="s">
        <v>8499</v>
      </c>
      <c r="C4862" s="23" t="s">
        <v>8500</v>
      </c>
      <c r="D4862" s="23" t="s">
        <v>8507</v>
      </c>
      <c r="E4862" s="23" t="s">
        <v>8508</v>
      </c>
      <c r="F4862" s="27">
        <v>0.25</v>
      </c>
      <c r="G4862" s="24">
        <v>0</v>
      </c>
      <c r="H4862" s="25">
        <v>23.0381</v>
      </c>
      <c r="I4862" s="25">
        <v>1.6749000000000001</v>
      </c>
      <c r="J4862" s="26">
        <v>23</v>
      </c>
      <c r="K4862" s="26">
        <v>6</v>
      </c>
      <c r="L4862" s="27">
        <v>7.2700000000000001E-2</v>
      </c>
      <c r="M4862" s="28">
        <v>0.46168543000000001</v>
      </c>
      <c r="N4862" s="29">
        <v>0.2</v>
      </c>
      <c r="O4862" s="31" t="s">
        <v>12</v>
      </c>
      <c r="P4862" s="31">
        <v>0.56680461130000004</v>
      </c>
      <c r="Q4862" s="31">
        <v>0.25</v>
      </c>
      <c r="R4862" s="42"/>
      <c r="S4862" s="27">
        <f>IF(A4862="placement",MIN(P4862,IF(R4862="",Q4862,R4862)),"")</f>
        <v>0.25</v>
      </c>
      <c r="T4862" s="28">
        <f>IF($A4862="placement",S4862*J4862,"")</f>
        <v>5.75</v>
      </c>
      <c r="U4862" s="26">
        <f>IF($A4862="placement",T4862,IF($A4862="site",SUMIF($C:$C,$C4862,$T:$T),IF($A4862="user",SUMIF($B:$B,$B4862,$T:$T),SUM($T:$T))))</f>
        <v>5.75</v>
      </c>
      <c r="V4862" s="27">
        <f>U4862/J4862</f>
        <v>0.25</v>
      </c>
    </row>
    <row r="4863" spans="1:22" hidden="1" x14ac:dyDescent="0.3">
      <c r="A4863" s="23" t="s">
        <v>14</v>
      </c>
      <c r="B4863" s="23" t="s">
        <v>8499</v>
      </c>
      <c r="C4863" s="23" t="s">
        <v>8500</v>
      </c>
      <c r="D4863" s="23" t="s">
        <v>8531</v>
      </c>
      <c r="E4863" s="23" t="s">
        <v>8532</v>
      </c>
      <c r="F4863" s="27">
        <v>0.25</v>
      </c>
      <c r="G4863" s="24">
        <v>0</v>
      </c>
      <c r="H4863" s="25">
        <v>23.068899999999999</v>
      </c>
      <c r="I4863" s="25">
        <v>1.6600999999999999</v>
      </c>
      <c r="J4863" s="26">
        <v>23</v>
      </c>
      <c r="K4863" s="26">
        <v>6</v>
      </c>
      <c r="L4863" s="27">
        <v>7.1999999999999995E-2</v>
      </c>
      <c r="M4863" s="28">
        <v>0.464306</v>
      </c>
      <c r="N4863" s="29">
        <v>0.2</v>
      </c>
      <c r="O4863" s="31" t="s">
        <v>12</v>
      </c>
      <c r="P4863" s="31">
        <v>0.5692495876</v>
      </c>
      <c r="Q4863" s="31">
        <v>0.25</v>
      </c>
      <c r="R4863" s="42"/>
      <c r="S4863" s="27">
        <f>IF(A4863="placement",MIN(P4863,IF(R4863="",Q4863,R4863)),"")</f>
        <v>0.25</v>
      </c>
      <c r="T4863" s="28">
        <f>IF($A4863="placement",S4863*J4863,"")</f>
        <v>5.75</v>
      </c>
      <c r="U4863" s="26">
        <f>IF($A4863="placement",T4863,IF($A4863="site",SUMIF($C:$C,$C4863,$T:$T),IF($A4863="user",SUMIF($B:$B,$B4863,$T:$T),SUM($T:$T))))</f>
        <v>5.75</v>
      </c>
      <c r="V4863" s="27">
        <f>U4863/J4863</f>
        <v>0.25</v>
      </c>
    </row>
    <row r="4864" spans="1:22" hidden="1" x14ac:dyDescent="0.3">
      <c r="A4864" s="23" t="s">
        <v>14</v>
      </c>
      <c r="B4864" s="23" t="s">
        <v>8615</v>
      </c>
      <c r="C4864" s="23" t="s">
        <v>8616</v>
      </c>
      <c r="D4864" s="23" t="s">
        <v>8683</v>
      </c>
      <c r="E4864" s="23" t="s">
        <v>8684</v>
      </c>
      <c r="F4864" s="27">
        <v>0.25</v>
      </c>
      <c r="G4864" s="24">
        <v>0</v>
      </c>
      <c r="H4864" s="25">
        <v>2.7033999999999998</v>
      </c>
      <c r="I4864" s="25">
        <v>0.3836</v>
      </c>
      <c r="J4864" s="26">
        <v>23</v>
      </c>
      <c r="K4864" s="26">
        <v>5</v>
      </c>
      <c r="L4864" s="27">
        <v>0.1419</v>
      </c>
      <c r="M4864" s="28">
        <v>2.0172067</v>
      </c>
      <c r="N4864" s="29">
        <v>1.6</v>
      </c>
      <c r="O4864" s="31" t="s">
        <v>12</v>
      </c>
      <c r="P4864" s="31">
        <v>0.20682397250000001</v>
      </c>
      <c r="Q4864" s="31">
        <v>0.20682397252686299</v>
      </c>
      <c r="R4864" s="42"/>
      <c r="S4864" s="27">
        <f>IF(A4864="placement",MIN(P4864,IF(R4864="",Q4864,R4864)),"")</f>
        <v>0.20682397250000001</v>
      </c>
      <c r="T4864" s="28">
        <f>IF($A4864="placement",S4864*J4864,"")</f>
        <v>4.7569513675000001</v>
      </c>
      <c r="U4864" s="26">
        <f>IF($A4864="placement",T4864,IF($A4864="site",SUMIF($C:$C,$C4864,$T:$T),IF($A4864="user",SUMIF($B:$B,$B4864,$T:$T),SUM($T:$T))))</f>
        <v>4.7569513675000001</v>
      </c>
      <c r="V4864" s="27">
        <f>U4864/J4864</f>
        <v>0.20682397250000001</v>
      </c>
    </row>
    <row r="4865" spans="1:22" hidden="1" x14ac:dyDescent="0.3">
      <c r="A4865" s="23" t="s">
        <v>14</v>
      </c>
      <c r="B4865" s="23" t="s">
        <v>8701</v>
      </c>
      <c r="C4865" s="23" t="s">
        <v>8703</v>
      </c>
      <c r="D4865" s="23" t="s">
        <v>8714</v>
      </c>
      <c r="E4865" s="23" t="s">
        <v>8715</v>
      </c>
      <c r="F4865" s="27">
        <v>0.33</v>
      </c>
      <c r="G4865" s="24">
        <v>0</v>
      </c>
      <c r="H4865" s="25">
        <v>40.810099999999998</v>
      </c>
      <c r="I4865" s="25">
        <v>2.1739000000000002</v>
      </c>
      <c r="J4865" s="26">
        <v>23</v>
      </c>
      <c r="K4865" s="26">
        <v>7</v>
      </c>
      <c r="L4865" s="27">
        <v>5.33E-2</v>
      </c>
      <c r="M4865" s="28">
        <v>0.35618530999999998</v>
      </c>
      <c r="N4865" s="29">
        <v>0.25</v>
      </c>
      <c r="O4865" s="31" t="s">
        <v>12</v>
      </c>
      <c r="P4865" s="31">
        <v>0.29811816800000002</v>
      </c>
      <c r="Q4865" s="31">
        <v>0.29811816798118101</v>
      </c>
      <c r="R4865" s="42"/>
      <c r="S4865" s="27">
        <f>IF(A4865="placement",MIN(P4865,IF(R4865="",Q4865,R4865)),"")</f>
        <v>0.29811816798118101</v>
      </c>
      <c r="T4865" s="28">
        <f>IF($A4865="placement",S4865*J4865,"")</f>
        <v>6.8567178635671633</v>
      </c>
      <c r="U4865" s="26">
        <f>IF($A4865="placement",T4865,IF($A4865="site",SUMIF($C:$C,$C4865,$T:$T),IF($A4865="user",SUMIF($B:$B,$B4865,$T:$T),SUM($T:$T))))</f>
        <v>6.8567178635671633</v>
      </c>
      <c r="V4865" s="27">
        <f>U4865/J4865</f>
        <v>0.29811816798118101</v>
      </c>
    </row>
    <row r="4866" spans="1:22" hidden="1" x14ac:dyDescent="0.3">
      <c r="A4866" s="23" t="s">
        <v>14</v>
      </c>
      <c r="B4866" s="23" t="s">
        <v>9186</v>
      </c>
      <c r="C4866" s="23" t="s">
        <v>9188</v>
      </c>
      <c r="D4866" s="23" t="s">
        <v>9233</v>
      </c>
      <c r="E4866" s="23" t="s">
        <v>9234</v>
      </c>
      <c r="F4866" s="27">
        <v>0.25</v>
      </c>
      <c r="G4866" s="24">
        <v>0</v>
      </c>
      <c r="H4866" s="25">
        <v>10.673500000000001</v>
      </c>
      <c r="I4866" s="25">
        <v>0.7621</v>
      </c>
      <c r="J4866" s="26">
        <v>23</v>
      </c>
      <c r="K4866" s="26">
        <v>5</v>
      </c>
      <c r="L4866" s="27">
        <v>7.1400000000000005E-2</v>
      </c>
      <c r="M4866" s="28">
        <v>1.00723524</v>
      </c>
      <c r="N4866" s="29">
        <v>0.77</v>
      </c>
      <c r="O4866" s="31" t="s">
        <v>42</v>
      </c>
      <c r="P4866" s="31">
        <v>0.23553111509999999</v>
      </c>
      <c r="Q4866" s="31">
        <v>0.235531115081137</v>
      </c>
      <c r="R4866" s="42"/>
      <c r="S4866" s="27">
        <f>IF(A4866="placement",MIN(P4866,IF(R4866="",Q4866,R4866)),"")</f>
        <v>0.235531115081137</v>
      </c>
      <c r="T4866" s="28">
        <f>IF($A4866="placement",S4866*J4866,"")</f>
        <v>5.4172156468661505</v>
      </c>
      <c r="U4866" s="26">
        <f>IF($A4866="placement",T4866,IF($A4866="site",SUMIF($C:$C,$C4866,$T:$T),IF($A4866="user",SUMIF($B:$B,$B4866,$T:$T),SUM($T:$T))))</f>
        <v>5.4172156468661505</v>
      </c>
      <c r="V4866" s="27">
        <f>U4866/J4866</f>
        <v>0.23553111508113697</v>
      </c>
    </row>
    <row r="4867" spans="1:22" hidden="1" x14ac:dyDescent="0.3">
      <c r="A4867" s="23" t="s">
        <v>14</v>
      </c>
      <c r="B4867" s="23" t="s">
        <v>9186</v>
      </c>
      <c r="C4867" s="23" t="s">
        <v>9188</v>
      </c>
      <c r="D4867" s="32" t="s">
        <v>9297</v>
      </c>
      <c r="E4867" s="23" t="s">
        <v>9298</v>
      </c>
      <c r="F4867" s="27">
        <v>0.33</v>
      </c>
      <c r="G4867" s="24">
        <v>0</v>
      </c>
      <c r="H4867" s="25">
        <v>16.794599999999999</v>
      </c>
      <c r="I4867" s="25">
        <v>0.73499999999999999</v>
      </c>
      <c r="J4867" s="26">
        <v>23</v>
      </c>
      <c r="K4867" s="26">
        <v>5</v>
      </c>
      <c r="L4867" s="27">
        <v>4.3799999999999999E-2</v>
      </c>
      <c r="M4867" s="28">
        <v>1.0459475199999999</v>
      </c>
      <c r="N4867" s="29">
        <v>0.82</v>
      </c>
      <c r="O4867" s="31" t="s">
        <v>12</v>
      </c>
      <c r="P4867" s="31">
        <v>0.21602185300000001</v>
      </c>
      <c r="Q4867" s="31">
        <v>0.216021853049392</v>
      </c>
      <c r="R4867" s="42"/>
      <c r="S4867" s="27">
        <f>IF(A4867="placement",MIN(P4867,IF(R4867="",Q4867,R4867)),"")</f>
        <v>0.21602185300000001</v>
      </c>
      <c r="T4867" s="28">
        <f>IF($A4867="placement",S4867*J4867,"")</f>
        <v>4.9685026190000006</v>
      </c>
      <c r="U4867" s="26">
        <f>IF($A4867="placement",T4867,IF($A4867="site",SUMIF($C:$C,$C4867,$T:$T),IF($A4867="user",SUMIF($B:$B,$B4867,$T:$T),SUM($T:$T))))</f>
        <v>4.9685026190000006</v>
      </c>
      <c r="V4867" s="27">
        <f>U4867/J4867</f>
        <v>0.21602185300000001</v>
      </c>
    </row>
    <row r="4868" spans="1:22" hidden="1" x14ac:dyDescent="0.3">
      <c r="A4868" s="23" t="s">
        <v>14</v>
      </c>
      <c r="B4868" s="23" t="s">
        <v>9338</v>
      </c>
      <c r="C4868" s="23" t="s">
        <v>7914</v>
      </c>
      <c r="D4868" s="23" t="s">
        <v>9362</v>
      </c>
      <c r="E4868" s="23" t="s">
        <v>9363</v>
      </c>
      <c r="F4868" s="27">
        <v>0.33</v>
      </c>
      <c r="G4868" s="24">
        <v>0</v>
      </c>
      <c r="H4868" s="25">
        <v>18.8931</v>
      </c>
      <c r="I4868" s="25">
        <v>3.1055999999999999</v>
      </c>
      <c r="J4868" s="26">
        <v>23</v>
      </c>
      <c r="K4868" s="26">
        <v>7</v>
      </c>
      <c r="L4868" s="27">
        <v>0.16439999999999999</v>
      </c>
      <c r="M4868" s="28">
        <v>0.24372685999999999</v>
      </c>
      <c r="N4868" s="29">
        <v>0.1</v>
      </c>
      <c r="O4868" s="31" t="s">
        <v>12</v>
      </c>
      <c r="P4868" s="31">
        <v>0.58970463340000001</v>
      </c>
      <c r="Q4868" s="31">
        <v>0.33</v>
      </c>
      <c r="R4868" s="42"/>
      <c r="S4868" s="27">
        <f>IF(A4868="placement",MIN(P4868,IF(R4868="",Q4868,R4868)),"")</f>
        <v>0.33</v>
      </c>
      <c r="T4868" s="28">
        <f>IF($A4868="placement",S4868*J4868,"")</f>
        <v>7.5900000000000007</v>
      </c>
      <c r="U4868" s="26">
        <f>IF($A4868="placement",T4868,IF($A4868="site",SUMIF($C:$C,$C4868,$T:$T),IF($A4868="user",SUMIF($B:$B,$B4868,$T:$T),SUM($T:$T))))</f>
        <v>7.5900000000000007</v>
      </c>
      <c r="V4868" s="27">
        <f>U4868/J4868</f>
        <v>0.33</v>
      </c>
    </row>
    <row r="4869" spans="1:22" hidden="1" x14ac:dyDescent="0.3">
      <c r="A4869" s="23" t="s">
        <v>14</v>
      </c>
      <c r="B4869" s="23" t="s">
        <v>9367</v>
      </c>
      <c r="C4869" s="23" t="s">
        <v>9369</v>
      </c>
      <c r="D4869" s="32" t="s">
        <v>9374</v>
      </c>
      <c r="E4869" s="23" t="s">
        <v>9375</v>
      </c>
      <c r="F4869" s="27">
        <v>0.25</v>
      </c>
      <c r="G4869" s="24">
        <v>0</v>
      </c>
      <c r="H4869" s="25">
        <v>1.7996000000000001</v>
      </c>
      <c r="I4869" s="25">
        <v>0.39589999999999997</v>
      </c>
      <c r="J4869" s="26">
        <v>23</v>
      </c>
      <c r="K4869" s="26">
        <v>6</v>
      </c>
      <c r="L4869" s="27">
        <v>0.22</v>
      </c>
      <c r="M4869" s="28">
        <v>1.9447952399999999</v>
      </c>
      <c r="N4869" s="29">
        <v>1.25</v>
      </c>
      <c r="O4869" s="31" t="s">
        <v>12</v>
      </c>
      <c r="P4869" s="31">
        <v>0.35725881259999998</v>
      </c>
      <c r="Q4869" s="31">
        <v>0.25</v>
      </c>
      <c r="R4869" s="42"/>
      <c r="S4869" s="27">
        <f>IF(A4869="placement",MIN(P4869,IF(R4869="",Q4869,R4869)),"")</f>
        <v>0.25</v>
      </c>
      <c r="T4869" s="28">
        <f>IF($A4869="placement",S4869*J4869,"")</f>
        <v>5.75</v>
      </c>
      <c r="U4869" s="26">
        <f>IF($A4869="placement",T4869,IF($A4869="site",SUMIF($C:$C,$C4869,$T:$T),IF($A4869="user",SUMIF($B:$B,$B4869,$T:$T),SUM($T:$T))))</f>
        <v>5.75</v>
      </c>
      <c r="V4869" s="27">
        <f>U4869/J4869</f>
        <v>0.25</v>
      </c>
    </row>
    <row r="4870" spans="1:22" hidden="1" x14ac:dyDescent="0.3">
      <c r="A4870" s="23" t="s">
        <v>14</v>
      </c>
      <c r="B4870" s="23" t="s">
        <v>9367</v>
      </c>
      <c r="C4870" s="23" t="s">
        <v>9369</v>
      </c>
      <c r="D4870" s="23" t="s">
        <v>9378</v>
      </c>
      <c r="E4870" s="23" t="s">
        <v>9368</v>
      </c>
      <c r="F4870" s="27">
        <v>0.25</v>
      </c>
      <c r="G4870" s="24">
        <v>0</v>
      </c>
      <c r="H4870" s="25">
        <v>1.5541</v>
      </c>
      <c r="I4870" s="25">
        <v>0.39700000000000002</v>
      </c>
      <c r="J4870" s="26">
        <v>23</v>
      </c>
      <c r="K4870" s="26">
        <v>6</v>
      </c>
      <c r="L4870" s="27">
        <v>0.25540000000000002</v>
      </c>
      <c r="M4870" s="28">
        <v>1.9098956499999999</v>
      </c>
      <c r="N4870" s="29">
        <v>1.25</v>
      </c>
      <c r="O4870" s="31" t="s">
        <v>12</v>
      </c>
      <c r="P4870" s="31">
        <v>0.34551398</v>
      </c>
      <c r="Q4870" s="31">
        <v>0.25</v>
      </c>
      <c r="R4870" s="42"/>
      <c r="S4870" s="27">
        <f>IF(A4870="placement",MIN(P4870,IF(R4870="",Q4870,R4870)),"")</f>
        <v>0.25</v>
      </c>
      <c r="T4870" s="28">
        <f>IF($A4870="placement",S4870*J4870,"")</f>
        <v>5.75</v>
      </c>
      <c r="U4870" s="26">
        <f>IF($A4870="placement",T4870,IF($A4870="site",SUMIF($C:$C,$C4870,$T:$T),IF($A4870="user",SUMIF($B:$B,$B4870,$T:$T),SUM($T:$T))))</f>
        <v>5.75</v>
      </c>
      <c r="V4870" s="27">
        <f>U4870/J4870</f>
        <v>0.25</v>
      </c>
    </row>
    <row r="4871" spans="1:22" hidden="1" x14ac:dyDescent="0.3">
      <c r="A4871" s="23" t="s">
        <v>14</v>
      </c>
      <c r="B4871" s="23" t="s">
        <v>9599</v>
      </c>
      <c r="C4871" s="23" t="s">
        <v>9601</v>
      </c>
      <c r="D4871" s="23" t="s">
        <v>9614</v>
      </c>
      <c r="E4871" s="23" t="s">
        <v>9615</v>
      </c>
      <c r="F4871" s="27">
        <v>0.25</v>
      </c>
      <c r="G4871" s="24">
        <v>0</v>
      </c>
      <c r="H4871" s="25">
        <v>2.2555999999999998</v>
      </c>
      <c r="I4871" s="25">
        <v>0.20710000000000001</v>
      </c>
      <c r="J4871" s="26">
        <v>23</v>
      </c>
      <c r="K4871" s="26">
        <v>4</v>
      </c>
      <c r="L4871" s="27">
        <v>9.1800000000000007E-2</v>
      </c>
      <c r="M4871" s="28">
        <v>3.68527586</v>
      </c>
      <c r="N4871" s="29">
        <v>3</v>
      </c>
      <c r="O4871" s="31" t="s">
        <v>42</v>
      </c>
      <c r="P4871" s="31">
        <v>0.1859496786</v>
      </c>
      <c r="Q4871" s="31">
        <v>0.18594967859047601</v>
      </c>
      <c r="R4871" s="42"/>
      <c r="S4871" s="27">
        <f>IF(A4871="placement",MIN(P4871,IF(R4871="",Q4871,R4871)),"")</f>
        <v>0.18594967859047601</v>
      </c>
      <c r="T4871" s="28">
        <f>IF($A4871="placement",S4871*J4871,"")</f>
        <v>4.2768426075809485</v>
      </c>
      <c r="U4871" s="26">
        <f>IF($A4871="placement",T4871,IF($A4871="site",SUMIF($C:$C,$C4871,$T:$T),IF($A4871="user",SUMIF($B:$B,$B4871,$T:$T),SUM($T:$T))))</f>
        <v>4.2768426075809485</v>
      </c>
      <c r="V4871" s="27">
        <f>U4871/J4871</f>
        <v>0.18594967859047601</v>
      </c>
    </row>
    <row r="4872" spans="1:22" hidden="1" x14ac:dyDescent="0.3">
      <c r="A4872" s="23" t="s">
        <v>14</v>
      </c>
      <c r="B4872" s="23" t="s">
        <v>9727</v>
      </c>
      <c r="C4872" s="23" t="s">
        <v>9729</v>
      </c>
      <c r="D4872" s="23" t="s">
        <v>9730</v>
      </c>
      <c r="E4872" s="23" t="s">
        <v>9731</v>
      </c>
      <c r="F4872" s="27">
        <v>0.33</v>
      </c>
      <c r="G4872" s="24">
        <v>0</v>
      </c>
      <c r="H4872" s="25">
        <v>3.4657</v>
      </c>
      <c r="I4872" s="25">
        <v>0.74099999999999999</v>
      </c>
      <c r="J4872" s="26">
        <v>23</v>
      </c>
      <c r="K4872" s="26">
        <v>7</v>
      </c>
      <c r="L4872" s="27">
        <v>0.21379999999999999</v>
      </c>
      <c r="M4872" s="28">
        <v>1.05003856</v>
      </c>
      <c r="N4872" s="29">
        <v>0.7</v>
      </c>
      <c r="O4872" s="31" t="s">
        <v>12</v>
      </c>
      <c r="P4872" s="31">
        <v>0.33335781370000001</v>
      </c>
      <c r="Q4872" s="31">
        <v>0.33</v>
      </c>
      <c r="R4872" s="42"/>
      <c r="S4872" s="27">
        <f>IF(A4872="placement",MIN(P4872,IF(R4872="",Q4872,R4872)),"")</f>
        <v>0.33</v>
      </c>
      <c r="T4872" s="28">
        <f>IF($A4872="placement",S4872*J4872,"")</f>
        <v>7.5900000000000007</v>
      </c>
      <c r="U4872" s="26">
        <f>IF($A4872="placement",T4872,IF($A4872="site",SUMIF($C:$C,$C4872,$T:$T),IF($A4872="user",SUMIF($B:$B,$B4872,$T:$T),SUM($T:$T))))</f>
        <v>7.5900000000000007</v>
      </c>
      <c r="V4872" s="27">
        <f>U4872/J4872</f>
        <v>0.33</v>
      </c>
    </row>
    <row r="4873" spans="1:22" hidden="1" x14ac:dyDescent="0.3">
      <c r="A4873" s="23" t="s">
        <v>14</v>
      </c>
      <c r="B4873" s="23" t="s">
        <v>9756</v>
      </c>
      <c r="C4873" s="23" t="s">
        <v>9758</v>
      </c>
      <c r="D4873" s="23" t="s">
        <v>9773</v>
      </c>
      <c r="E4873" s="23" t="s">
        <v>9774</v>
      </c>
      <c r="F4873" s="27">
        <v>0.25</v>
      </c>
      <c r="G4873" s="24">
        <v>0</v>
      </c>
      <c r="H4873" s="25">
        <v>22.779599999999999</v>
      </c>
      <c r="I4873" s="25">
        <v>1.9811000000000001</v>
      </c>
      <c r="J4873" s="26">
        <v>23</v>
      </c>
      <c r="K4873" s="26">
        <v>6</v>
      </c>
      <c r="L4873" s="27">
        <v>8.6999999999999994E-2</v>
      </c>
      <c r="M4873" s="28">
        <v>0.39138665</v>
      </c>
      <c r="N4873" s="29">
        <v>0.2</v>
      </c>
      <c r="O4873" s="31" t="s">
        <v>12</v>
      </c>
      <c r="P4873" s="31">
        <v>0.48899636130000002</v>
      </c>
      <c r="Q4873" s="31">
        <v>0.25</v>
      </c>
      <c r="R4873" s="42"/>
      <c r="S4873" s="27">
        <f>IF(A4873="placement",MIN(P4873,IF(R4873="",Q4873,R4873)),"")</f>
        <v>0.25</v>
      </c>
      <c r="T4873" s="28">
        <f>IF($A4873="placement",S4873*J4873,"")</f>
        <v>5.75</v>
      </c>
      <c r="U4873" s="26">
        <f>IF($A4873="placement",T4873,IF($A4873="site",SUMIF($C:$C,$C4873,$T:$T),IF($A4873="user",SUMIF($B:$B,$B4873,$T:$T),SUM($T:$T))))</f>
        <v>5.75</v>
      </c>
      <c r="V4873" s="27">
        <f>U4873/J4873</f>
        <v>0.25</v>
      </c>
    </row>
    <row r="4874" spans="1:22" hidden="1" x14ac:dyDescent="0.3">
      <c r="A4874" s="23" t="s">
        <v>14</v>
      </c>
      <c r="B4874" s="23" t="s">
        <v>576</v>
      </c>
      <c r="C4874" s="23" t="s">
        <v>578</v>
      </c>
      <c r="D4874" s="23" t="s">
        <v>579</v>
      </c>
      <c r="E4874" s="23" t="s">
        <v>580</v>
      </c>
      <c r="F4874" s="27">
        <v>0.2</v>
      </c>
      <c r="G4874" s="24">
        <v>0</v>
      </c>
      <c r="H4874" s="25">
        <v>9.4435000000000002</v>
      </c>
      <c r="I4874" s="25">
        <v>0.56840000000000002</v>
      </c>
      <c r="J4874" s="26">
        <v>22</v>
      </c>
      <c r="K4874" s="26">
        <v>4</v>
      </c>
      <c r="L4874" s="27">
        <v>6.0199999999999997E-2</v>
      </c>
      <c r="M4874" s="28">
        <v>1.2952877599999999</v>
      </c>
      <c r="N4874" s="29">
        <v>0.65</v>
      </c>
      <c r="O4874" s="31" t="s">
        <v>42</v>
      </c>
      <c r="P4874" s="31">
        <v>0.49818100679999999</v>
      </c>
      <c r="Q4874" s="31">
        <v>0.19999999999999901</v>
      </c>
      <c r="R4874" s="42"/>
      <c r="S4874" s="27">
        <f>IF(A4874="placement",MIN(P4874,IF(R4874="",Q4874,R4874)),"")</f>
        <v>0.19999999999999901</v>
      </c>
      <c r="T4874" s="28">
        <f>IF($A4874="placement",S4874*J4874,"")</f>
        <v>4.3999999999999782</v>
      </c>
      <c r="U4874" s="26">
        <f>IF($A4874="placement",T4874,IF($A4874="site",SUMIF($C:$C,$C4874,$T:$T),IF($A4874="user",SUMIF($B:$B,$B4874,$T:$T),SUM($T:$T))))</f>
        <v>4.3999999999999782</v>
      </c>
      <c r="V4874" s="27">
        <f>U4874/J4874</f>
        <v>0.19999999999999901</v>
      </c>
    </row>
    <row r="4875" spans="1:22" hidden="1" x14ac:dyDescent="0.3">
      <c r="A4875" s="23" t="s">
        <v>14</v>
      </c>
      <c r="B4875" s="23" t="s">
        <v>630</v>
      </c>
      <c r="C4875" s="23" t="s">
        <v>632</v>
      </c>
      <c r="D4875" s="23" t="s">
        <v>633</v>
      </c>
      <c r="E4875" s="23" t="s">
        <v>631</v>
      </c>
      <c r="F4875" s="27">
        <v>0.25</v>
      </c>
      <c r="G4875" s="24">
        <v>0</v>
      </c>
      <c r="H4875" s="25">
        <v>2.0937999999999999</v>
      </c>
      <c r="I4875" s="25">
        <v>0.1162</v>
      </c>
      <c r="J4875" s="26">
        <v>22</v>
      </c>
      <c r="K4875" s="26">
        <v>5</v>
      </c>
      <c r="L4875" s="27">
        <v>5.5500000000000001E-2</v>
      </c>
      <c r="M4875" s="28">
        <v>6.3786724000000001</v>
      </c>
      <c r="N4875" s="29">
        <v>5</v>
      </c>
      <c r="O4875" s="31" t="s">
        <v>42</v>
      </c>
      <c r="P4875" s="31">
        <v>0.21613782870000001</v>
      </c>
      <c r="Q4875" s="31">
        <v>0.21613782869696699</v>
      </c>
      <c r="R4875" s="42"/>
      <c r="S4875" s="27">
        <f>IF(A4875="placement",MIN(P4875,IF(R4875="",Q4875,R4875)),"")</f>
        <v>0.21613782869696699</v>
      </c>
      <c r="T4875" s="28">
        <f>IF($A4875="placement",S4875*J4875,"")</f>
        <v>4.7550322313332734</v>
      </c>
      <c r="U4875" s="26">
        <f>IF($A4875="placement",T4875,IF($A4875="site",SUMIF($C:$C,$C4875,$T:$T),IF($A4875="user",SUMIF($B:$B,$B4875,$T:$T),SUM($T:$T))))</f>
        <v>4.7550322313332734</v>
      </c>
      <c r="V4875" s="27">
        <f>U4875/J4875</f>
        <v>0.21613782869696696</v>
      </c>
    </row>
    <row r="4876" spans="1:22" hidden="1" x14ac:dyDescent="0.3">
      <c r="A4876" s="17" t="s">
        <v>13</v>
      </c>
      <c r="B4876" s="17" t="s">
        <v>630</v>
      </c>
      <c r="C4876" s="17" t="s">
        <v>632</v>
      </c>
      <c r="D4876" s="17" t="s">
        <v>9898</v>
      </c>
      <c r="E4876" s="17"/>
      <c r="F4876" s="18">
        <v>0.25</v>
      </c>
      <c r="G4876" s="36">
        <v>0</v>
      </c>
      <c r="H4876" s="37">
        <v>2.0975000000000001</v>
      </c>
      <c r="I4876" s="37">
        <v>0.1164</v>
      </c>
      <c r="J4876" s="19">
        <v>22</v>
      </c>
      <c r="K4876" s="19">
        <v>5</v>
      </c>
      <c r="L4876" s="18">
        <v>5.5500000000000001E-2</v>
      </c>
      <c r="M4876" s="20">
        <v>6.3708410100000004</v>
      </c>
      <c r="N4876" s="21">
        <v>4.9950890000000001</v>
      </c>
      <c r="O4876" s="22"/>
      <c r="P4876" s="22">
        <v>0.21594511699999999</v>
      </c>
      <c r="Q4876" s="22">
        <v>0.215945117025274</v>
      </c>
      <c r="R4876" s="43"/>
      <c r="S4876" s="18" t="str">
        <f>IF(A4876="placement",MIN(P4876,IF(R4876="",Q4876,R4876)),"")</f>
        <v/>
      </c>
      <c r="T4876" s="20" t="str">
        <f>IF($A4876="placement",S4876*J4876,"")</f>
        <v/>
      </c>
      <c r="U4876" s="19">
        <f>IF($A4876="placement",T4876,IF($A4876="site",SUMIF($C:$C,$C4876,$T:$T),IF($A4876="user",SUMIF($B:$B,$B4876,$T:$T),SUM($T:$T))))</f>
        <v>4.7550322313332734</v>
      </c>
      <c r="V4876" s="18">
        <f>U4876/J4876</f>
        <v>0.21613782869696696</v>
      </c>
    </row>
    <row r="4877" spans="1:22" hidden="1" x14ac:dyDescent="0.3">
      <c r="A4877" s="11" t="s">
        <v>10</v>
      </c>
      <c r="B4877" s="11" t="s">
        <v>5676</v>
      </c>
      <c r="C4877" s="11" t="s">
        <v>9898</v>
      </c>
      <c r="D4877" s="11" t="s">
        <v>9898</v>
      </c>
      <c r="E4877" s="11"/>
      <c r="F4877" s="12">
        <v>0.25</v>
      </c>
      <c r="G4877" s="33">
        <v>0</v>
      </c>
      <c r="H4877" s="34">
        <v>4.3319000000000001</v>
      </c>
      <c r="I4877" s="34">
        <v>0.57289999999999996</v>
      </c>
      <c r="J4877" s="13">
        <v>22</v>
      </c>
      <c r="K4877" s="13">
        <v>6</v>
      </c>
      <c r="L4877" s="12">
        <v>0.13220000000000001</v>
      </c>
      <c r="M4877" s="14">
        <v>1.2970324200000001</v>
      </c>
      <c r="N4877" s="15">
        <v>0.922288</v>
      </c>
      <c r="O4877" s="16"/>
      <c r="P4877" s="16">
        <v>0.28892448139999999</v>
      </c>
      <c r="Q4877" s="16">
        <v>0.249999999999999</v>
      </c>
      <c r="R4877" s="44"/>
      <c r="S4877" s="12" t="str">
        <f>IF(A4877="placement",MIN(P4877,IF(R4877="",Q4877,R4877)),"")</f>
        <v/>
      </c>
      <c r="T4877" s="14" t="str">
        <f>IF($A4877="placement",S4877*J4877,"")</f>
        <v/>
      </c>
      <c r="U4877" s="13">
        <f>IF($A4877="placement",T4877,IF($A4877="site",SUMIF($C:$C,$C4877,$T:$T),IF($A4877="user",SUMIF($B:$B,$B4877,$T:$T),SUM($T:$T))))</f>
        <v>0</v>
      </c>
      <c r="V4877" s="12">
        <f>U4877/J4877</f>
        <v>0</v>
      </c>
    </row>
    <row r="4878" spans="1:22" hidden="1" x14ac:dyDescent="0.3">
      <c r="A4878" s="23" t="s">
        <v>14</v>
      </c>
      <c r="B4878" s="23" t="s">
        <v>678</v>
      </c>
      <c r="C4878" s="23" t="s">
        <v>680</v>
      </c>
      <c r="D4878" s="32" t="s">
        <v>780</v>
      </c>
      <c r="E4878" s="23" t="s">
        <v>781</v>
      </c>
      <c r="F4878" s="27">
        <v>0.25</v>
      </c>
      <c r="G4878" s="24">
        <v>0</v>
      </c>
      <c r="H4878" s="25">
        <v>15.394299999999999</v>
      </c>
      <c r="I4878" s="25">
        <v>1.6006</v>
      </c>
      <c r="J4878" s="26">
        <v>22</v>
      </c>
      <c r="K4878" s="26">
        <v>6</v>
      </c>
      <c r="L4878" s="27">
        <v>0.104</v>
      </c>
      <c r="M4878" s="28">
        <v>0.46267124999999998</v>
      </c>
      <c r="N4878" s="29">
        <v>0.3</v>
      </c>
      <c r="O4878" s="31" t="s">
        <v>42</v>
      </c>
      <c r="P4878" s="31">
        <v>0.35159143520000002</v>
      </c>
      <c r="Q4878" s="31">
        <v>0.25</v>
      </c>
      <c r="R4878" s="42"/>
      <c r="S4878" s="27">
        <f>IF(A4878="placement",MIN(P4878,IF(R4878="",Q4878,R4878)),"")</f>
        <v>0.25</v>
      </c>
      <c r="T4878" s="28">
        <f>IF($A4878="placement",S4878*J4878,"")</f>
        <v>5.5</v>
      </c>
      <c r="U4878" s="26">
        <f>IF($A4878="placement",T4878,IF($A4878="site",SUMIF($C:$C,$C4878,$T:$T),IF($A4878="user",SUMIF($B:$B,$B4878,$T:$T),SUM($T:$T))))</f>
        <v>5.5</v>
      </c>
      <c r="V4878" s="27">
        <f>U4878/J4878</f>
        <v>0.25</v>
      </c>
    </row>
    <row r="4879" spans="1:22" hidden="1" x14ac:dyDescent="0.3">
      <c r="A4879" s="23" t="s">
        <v>14</v>
      </c>
      <c r="B4879" s="23" t="s">
        <v>1017</v>
      </c>
      <c r="C4879" s="23" t="s">
        <v>1019</v>
      </c>
      <c r="D4879" s="32" t="s">
        <v>1022</v>
      </c>
      <c r="E4879" s="23" t="s">
        <v>1023</v>
      </c>
      <c r="F4879" s="27">
        <v>0.1</v>
      </c>
      <c r="G4879" s="24">
        <v>0</v>
      </c>
      <c r="H4879" s="25">
        <v>3.8277000000000001</v>
      </c>
      <c r="I4879" s="25">
        <v>0.53169999999999995</v>
      </c>
      <c r="J4879" s="26">
        <v>22</v>
      </c>
      <c r="K4879" s="26">
        <v>2</v>
      </c>
      <c r="L4879" s="27">
        <v>0.1389</v>
      </c>
      <c r="M4879" s="28">
        <v>1.38315422</v>
      </c>
      <c r="N4879" s="29">
        <v>1.05</v>
      </c>
      <c r="O4879" s="31" t="s">
        <v>42</v>
      </c>
      <c r="P4879" s="31">
        <v>0.24086556210000001</v>
      </c>
      <c r="Q4879" s="31">
        <v>0.1</v>
      </c>
      <c r="R4879" s="42"/>
      <c r="S4879" s="27">
        <f>IF(A4879="placement",MIN(P4879,IF(R4879="",Q4879,R4879)),"")</f>
        <v>0.1</v>
      </c>
      <c r="T4879" s="28">
        <f>IF($A4879="placement",S4879*J4879,"")</f>
        <v>2.2000000000000002</v>
      </c>
      <c r="U4879" s="26">
        <f>IF($A4879="placement",T4879,IF($A4879="site",SUMIF($C:$C,$C4879,$T:$T),IF($A4879="user",SUMIF($B:$B,$B4879,$T:$T),SUM($T:$T))))</f>
        <v>2.2000000000000002</v>
      </c>
      <c r="V4879" s="27">
        <f>U4879/J4879</f>
        <v>0.1</v>
      </c>
    </row>
    <row r="4880" spans="1:22" hidden="1" x14ac:dyDescent="0.3">
      <c r="A4880" s="23" t="s">
        <v>14</v>
      </c>
      <c r="B4880" s="23" t="s">
        <v>1708</v>
      </c>
      <c r="C4880" s="23" t="s">
        <v>1709</v>
      </c>
      <c r="D4880" s="23" t="s">
        <v>1728</v>
      </c>
      <c r="E4880" s="23" t="s">
        <v>1729</v>
      </c>
      <c r="F4880" s="27">
        <v>0.25</v>
      </c>
      <c r="G4880" s="24">
        <v>0</v>
      </c>
      <c r="H4880" s="25">
        <v>0.61670000000000003</v>
      </c>
      <c r="I4880" s="25">
        <v>0.34060000000000001</v>
      </c>
      <c r="J4880" s="26">
        <v>22</v>
      </c>
      <c r="K4880" s="26">
        <v>6</v>
      </c>
      <c r="L4880" s="27">
        <v>0.5524</v>
      </c>
      <c r="M4880" s="28">
        <v>2.1583770200000001</v>
      </c>
      <c r="N4880" s="29">
        <v>1.5</v>
      </c>
      <c r="O4880" s="31" t="s">
        <v>12</v>
      </c>
      <c r="P4880" s="31">
        <v>0.30503337120000001</v>
      </c>
      <c r="Q4880" s="31">
        <v>0.25</v>
      </c>
      <c r="R4880" s="42"/>
      <c r="S4880" s="27">
        <f>IF(A4880="placement",MIN(P4880,IF(R4880="",Q4880,R4880)),"")</f>
        <v>0.25</v>
      </c>
      <c r="T4880" s="28">
        <f>IF($A4880="placement",S4880*J4880,"")</f>
        <v>5.5</v>
      </c>
      <c r="U4880" s="26">
        <f>IF($A4880="placement",T4880,IF($A4880="site",SUMIF($C:$C,$C4880,$T:$T),IF($A4880="user",SUMIF($B:$B,$B4880,$T:$T),SUM($T:$T))))</f>
        <v>5.5</v>
      </c>
      <c r="V4880" s="27">
        <f>U4880/J4880</f>
        <v>0.25</v>
      </c>
    </row>
    <row r="4881" spans="1:22" hidden="1" x14ac:dyDescent="0.3">
      <c r="A4881" s="23" t="s">
        <v>14</v>
      </c>
      <c r="B4881" s="23" t="s">
        <v>1708</v>
      </c>
      <c r="C4881" s="23" t="s">
        <v>1709</v>
      </c>
      <c r="D4881" s="23" t="s">
        <v>1770</v>
      </c>
      <c r="E4881" s="23" t="s">
        <v>1771</v>
      </c>
      <c r="F4881" s="27">
        <v>0.25</v>
      </c>
      <c r="G4881" s="24">
        <v>0</v>
      </c>
      <c r="H4881" s="25">
        <v>0.6381</v>
      </c>
      <c r="I4881" s="25">
        <v>0.37690000000000001</v>
      </c>
      <c r="J4881" s="26">
        <v>22</v>
      </c>
      <c r="K4881" s="26">
        <v>5</v>
      </c>
      <c r="L4881" s="27">
        <v>0.5907</v>
      </c>
      <c r="M4881" s="28">
        <v>1.9440970200000001</v>
      </c>
      <c r="N4881" s="29">
        <v>1.4</v>
      </c>
      <c r="O4881" s="31" t="s">
        <v>12</v>
      </c>
      <c r="P4881" s="31">
        <v>0.27987133250000001</v>
      </c>
      <c r="Q4881" s="31">
        <v>0.25</v>
      </c>
      <c r="R4881" s="42"/>
      <c r="S4881" s="27">
        <f>IF(A4881="placement",MIN(P4881,IF(R4881="",Q4881,R4881)),"")</f>
        <v>0.25</v>
      </c>
      <c r="T4881" s="28">
        <f>IF($A4881="placement",S4881*J4881,"")</f>
        <v>5.5</v>
      </c>
      <c r="U4881" s="26">
        <f>IF($A4881="placement",T4881,IF($A4881="site",SUMIF($C:$C,$C4881,$T:$T),IF($A4881="user",SUMIF($B:$B,$B4881,$T:$T),SUM($T:$T))))</f>
        <v>5.5</v>
      </c>
      <c r="V4881" s="27">
        <f>U4881/J4881</f>
        <v>0.25</v>
      </c>
    </row>
    <row r="4882" spans="1:22" hidden="1" x14ac:dyDescent="0.3">
      <c r="A4882" s="23" t="s">
        <v>14</v>
      </c>
      <c r="B4882" s="23" t="s">
        <v>1708</v>
      </c>
      <c r="C4882" s="23" t="s">
        <v>1709</v>
      </c>
      <c r="D4882" s="23" t="s">
        <v>1788</v>
      </c>
      <c r="E4882" s="23" t="s">
        <v>1789</v>
      </c>
      <c r="F4882" s="27">
        <v>0.15</v>
      </c>
      <c r="G4882" s="24">
        <v>0</v>
      </c>
      <c r="H4882" s="25">
        <v>1.7475000000000001</v>
      </c>
      <c r="I4882" s="25">
        <v>0.36559999999999998</v>
      </c>
      <c r="J4882" s="26">
        <v>22</v>
      </c>
      <c r="K4882" s="26">
        <v>3</v>
      </c>
      <c r="L4882" s="27">
        <v>0.2092</v>
      </c>
      <c r="M4882" s="28">
        <v>2.0169011299999999</v>
      </c>
      <c r="N4882" s="29">
        <v>1.5</v>
      </c>
      <c r="O4882" s="31" t="s">
        <v>42</v>
      </c>
      <c r="P4882" s="31">
        <v>0.25628481469999997</v>
      </c>
      <c r="Q4882" s="31">
        <v>0.149999999999999</v>
      </c>
      <c r="R4882" s="42"/>
      <c r="S4882" s="27">
        <f>IF(A4882="placement",MIN(P4882,IF(R4882="",Q4882,R4882)),"")</f>
        <v>0.149999999999999</v>
      </c>
      <c r="T4882" s="28">
        <f>IF($A4882="placement",S4882*J4882,"")</f>
        <v>3.2999999999999781</v>
      </c>
      <c r="U4882" s="26">
        <f>IF($A4882="placement",T4882,IF($A4882="site",SUMIF($C:$C,$C4882,$T:$T),IF($A4882="user",SUMIF($B:$B,$B4882,$T:$T),SUM($T:$T))))</f>
        <v>3.2999999999999781</v>
      </c>
      <c r="V4882" s="27">
        <f>U4882/J4882</f>
        <v>0.149999999999999</v>
      </c>
    </row>
    <row r="4883" spans="1:22" hidden="1" x14ac:dyDescent="0.3">
      <c r="A4883" s="23" t="s">
        <v>14</v>
      </c>
      <c r="B4883" s="23" t="s">
        <v>1708</v>
      </c>
      <c r="C4883" s="23" t="s">
        <v>1709</v>
      </c>
      <c r="D4883" s="32" t="s">
        <v>1926</v>
      </c>
      <c r="E4883" s="23" t="s">
        <v>1927</v>
      </c>
      <c r="F4883" s="27">
        <v>0.15</v>
      </c>
      <c r="G4883" s="24">
        <v>0</v>
      </c>
      <c r="H4883" s="25">
        <v>1.0929</v>
      </c>
      <c r="I4883" s="25">
        <v>0.37790000000000001</v>
      </c>
      <c r="J4883" s="26">
        <v>22</v>
      </c>
      <c r="K4883" s="26">
        <v>3</v>
      </c>
      <c r="L4883" s="27">
        <v>0.3458</v>
      </c>
      <c r="M4883" s="28">
        <v>1.93890359</v>
      </c>
      <c r="N4883" s="29">
        <v>1.45</v>
      </c>
      <c r="O4883" s="31" t="s">
        <v>42</v>
      </c>
      <c r="P4883" s="31">
        <v>0.25215466809999998</v>
      </c>
      <c r="Q4883" s="31">
        <v>0.15</v>
      </c>
      <c r="R4883" s="42"/>
      <c r="S4883" s="27">
        <f>IF(A4883="placement",MIN(P4883,IF(R4883="",Q4883,R4883)),"")</f>
        <v>0.15</v>
      </c>
      <c r="T4883" s="28">
        <f>IF($A4883="placement",S4883*J4883,"")</f>
        <v>3.3</v>
      </c>
      <c r="U4883" s="26">
        <f>IF($A4883="placement",T4883,IF($A4883="site",SUMIF($C:$C,$C4883,$T:$T),IF($A4883="user",SUMIF($B:$B,$B4883,$T:$T),SUM($T:$T))))</f>
        <v>3.3</v>
      </c>
      <c r="V4883" s="27">
        <f>U4883/J4883</f>
        <v>0.15</v>
      </c>
    </row>
    <row r="4884" spans="1:22" hidden="1" x14ac:dyDescent="0.3">
      <c r="A4884" s="23" t="s">
        <v>14</v>
      </c>
      <c r="B4884" s="23" t="s">
        <v>1708</v>
      </c>
      <c r="C4884" s="23" t="s">
        <v>1709</v>
      </c>
      <c r="D4884" s="32" t="s">
        <v>2050</v>
      </c>
      <c r="E4884" s="23" t="s">
        <v>2051</v>
      </c>
      <c r="F4884" s="27">
        <v>0.15</v>
      </c>
      <c r="G4884" s="24">
        <v>0</v>
      </c>
      <c r="H4884" s="25">
        <v>1.0712999999999999</v>
      </c>
      <c r="I4884" s="25">
        <v>0.37640000000000001</v>
      </c>
      <c r="J4884" s="26">
        <v>22</v>
      </c>
      <c r="K4884" s="26">
        <v>3</v>
      </c>
      <c r="L4884" s="27">
        <v>0.3513</v>
      </c>
      <c r="M4884" s="28">
        <v>1.97375214</v>
      </c>
      <c r="N4884" s="29">
        <v>1.5</v>
      </c>
      <c r="O4884" s="31" t="s">
        <v>42</v>
      </c>
      <c r="P4884" s="31">
        <v>0.24002615460000001</v>
      </c>
      <c r="Q4884" s="31">
        <v>0.15</v>
      </c>
      <c r="R4884" s="42"/>
      <c r="S4884" s="27">
        <f>IF(A4884="placement",MIN(P4884,IF(R4884="",Q4884,R4884)),"")</f>
        <v>0.15</v>
      </c>
      <c r="T4884" s="28">
        <f>IF($A4884="placement",S4884*J4884,"")</f>
        <v>3.3</v>
      </c>
      <c r="U4884" s="26">
        <f>IF($A4884="placement",T4884,IF($A4884="site",SUMIF($C:$C,$C4884,$T:$T),IF($A4884="user",SUMIF($B:$B,$B4884,$T:$T),SUM($T:$T))))</f>
        <v>3.3</v>
      </c>
      <c r="V4884" s="27">
        <f>U4884/J4884</f>
        <v>0.15</v>
      </c>
    </row>
    <row r="4885" spans="1:22" hidden="1" x14ac:dyDescent="0.3">
      <c r="A4885" s="23" t="s">
        <v>14</v>
      </c>
      <c r="B4885" s="23" t="s">
        <v>1708</v>
      </c>
      <c r="C4885" s="23" t="s">
        <v>1709</v>
      </c>
      <c r="D4885" s="32" t="s">
        <v>10605</v>
      </c>
      <c r="E4885" s="23" t="s">
        <v>10606</v>
      </c>
      <c r="F4885" s="27">
        <v>0.33</v>
      </c>
      <c r="G4885" s="24">
        <v>0</v>
      </c>
      <c r="H4885" s="25">
        <v>1.1195999999999999</v>
      </c>
      <c r="I4885" s="25">
        <v>0.38540000000000002</v>
      </c>
      <c r="J4885" s="26">
        <v>22</v>
      </c>
      <c r="K4885" s="26">
        <v>5</v>
      </c>
      <c r="L4885" s="27">
        <v>0.34420000000000001</v>
      </c>
      <c r="M4885" s="28">
        <v>1.8659562599999999</v>
      </c>
      <c r="N4885" s="29">
        <v>1.45</v>
      </c>
      <c r="O4885" s="31" t="s">
        <v>12</v>
      </c>
      <c r="P4885" s="31">
        <v>0.22291854959999999</v>
      </c>
      <c r="Q4885" s="31">
        <v>0.222918549564491</v>
      </c>
      <c r="R4885" s="42"/>
      <c r="S4885" s="27">
        <f>IF(A4885="placement",MIN(P4885,IF(R4885="",Q4885,R4885)),"")</f>
        <v>0.222918549564491</v>
      </c>
      <c r="T4885" s="28">
        <f>IF($A4885="placement",S4885*J4885,"")</f>
        <v>4.9042080904188019</v>
      </c>
      <c r="U4885" s="26">
        <f>IF($A4885="placement",T4885,IF($A4885="site",SUMIF($C:$C,$C4885,$T:$T),IF($A4885="user",SUMIF($B:$B,$B4885,$T:$T),SUM($T:$T))))</f>
        <v>4.9042080904188019</v>
      </c>
      <c r="V4885" s="27">
        <f>U4885/J4885</f>
        <v>0.222918549564491</v>
      </c>
    </row>
    <row r="4886" spans="1:22" hidden="1" x14ac:dyDescent="0.3">
      <c r="A4886" s="23" t="s">
        <v>14</v>
      </c>
      <c r="B4886" s="23" t="s">
        <v>1708</v>
      </c>
      <c r="C4886" s="23" t="s">
        <v>1709</v>
      </c>
      <c r="D4886" s="23" t="s">
        <v>2102</v>
      </c>
      <c r="E4886" s="23" t="s">
        <v>2103</v>
      </c>
      <c r="F4886" s="27">
        <v>0.33</v>
      </c>
      <c r="G4886" s="24">
        <v>0</v>
      </c>
      <c r="H4886" s="25">
        <v>0.83330000000000004</v>
      </c>
      <c r="I4886" s="25">
        <v>0.36870000000000003</v>
      </c>
      <c r="J4886" s="26">
        <v>22</v>
      </c>
      <c r="K4886" s="26">
        <v>6</v>
      </c>
      <c r="L4886" s="27">
        <v>0.4425</v>
      </c>
      <c r="M4886" s="28">
        <v>2.0090081400000002</v>
      </c>
      <c r="N4886" s="29">
        <v>1.5</v>
      </c>
      <c r="O4886" s="31" t="s">
        <v>12</v>
      </c>
      <c r="P4886" s="31">
        <v>0.25336290439999998</v>
      </c>
      <c r="Q4886" s="31">
        <v>0.253362904392266</v>
      </c>
      <c r="R4886" s="42"/>
      <c r="S4886" s="27">
        <f>IF(A4886="placement",MIN(P4886,IF(R4886="",Q4886,R4886)),"")</f>
        <v>0.253362904392266</v>
      </c>
      <c r="T4886" s="28">
        <f>IF($A4886="placement",S4886*J4886,"")</f>
        <v>5.5739838966298523</v>
      </c>
      <c r="U4886" s="26">
        <f>IF($A4886="placement",T4886,IF($A4886="site",SUMIF($C:$C,$C4886,$T:$T),IF($A4886="user",SUMIF($B:$B,$B4886,$T:$T),SUM($T:$T))))</f>
        <v>5.5739838966298523</v>
      </c>
      <c r="V4886" s="27">
        <f>U4886/J4886</f>
        <v>0.253362904392266</v>
      </c>
    </row>
    <row r="4887" spans="1:22" hidden="1" x14ac:dyDescent="0.3">
      <c r="A4887" s="23" t="s">
        <v>14</v>
      </c>
      <c r="B4887" s="23" t="s">
        <v>1708</v>
      </c>
      <c r="C4887" s="23" t="s">
        <v>1709</v>
      </c>
      <c r="D4887" s="32" t="s">
        <v>2192</v>
      </c>
      <c r="E4887" s="23" t="s">
        <v>2193</v>
      </c>
      <c r="F4887" s="27">
        <v>0.15</v>
      </c>
      <c r="G4887" s="24">
        <v>0</v>
      </c>
      <c r="H4887" s="25">
        <v>1.3066</v>
      </c>
      <c r="I4887" s="25">
        <v>0.38080000000000003</v>
      </c>
      <c r="J4887" s="26">
        <v>22</v>
      </c>
      <c r="K4887" s="26">
        <v>3</v>
      </c>
      <c r="L4887" s="27">
        <v>0.29139999999999999</v>
      </c>
      <c r="M4887" s="28">
        <v>1.9599137099999999</v>
      </c>
      <c r="N4887" s="29">
        <v>1.5</v>
      </c>
      <c r="O4887" s="31" t="s">
        <v>42</v>
      </c>
      <c r="P4887" s="31">
        <v>0.23466018399999999</v>
      </c>
      <c r="Q4887" s="31">
        <v>0.15</v>
      </c>
      <c r="R4887" s="42"/>
      <c r="S4887" s="27">
        <f>IF(A4887="placement",MIN(P4887,IF(R4887="",Q4887,R4887)),"")</f>
        <v>0.15</v>
      </c>
      <c r="T4887" s="28">
        <f>IF($A4887="placement",S4887*J4887,"")</f>
        <v>3.3</v>
      </c>
      <c r="U4887" s="26">
        <f>IF($A4887="placement",T4887,IF($A4887="site",SUMIF($C:$C,$C4887,$T:$T),IF($A4887="user",SUMIF($B:$B,$B4887,$T:$T),SUM($T:$T))))</f>
        <v>3.3</v>
      </c>
      <c r="V4887" s="27">
        <f>U4887/J4887</f>
        <v>0.15</v>
      </c>
    </row>
    <row r="4888" spans="1:22" hidden="1" x14ac:dyDescent="0.3">
      <c r="A4888" s="23" t="s">
        <v>14</v>
      </c>
      <c r="B4888" s="23" t="s">
        <v>2274</v>
      </c>
      <c r="C4888" s="23" t="s">
        <v>2275</v>
      </c>
      <c r="D4888" s="23" t="s">
        <v>2282</v>
      </c>
      <c r="E4888" s="23" t="s">
        <v>2283</v>
      </c>
      <c r="F4888" s="27">
        <v>0.15</v>
      </c>
      <c r="G4888" s="24">
        <v>0</v>
      </c>
      <c r="H4888" s="25">
        <v>1.4892000000000001</v>
      </c>
      <c r="I4888" s="25">
        <v>0.83250000000000002</v>
      </c>
      <c r="J4888" s="26">
        <v>22</v>
      </c>
      <c r="K4888" s="26">
        <v>3</v>
      </c>
      <c r="L4888" s="27">
        <v>0.55900000000000005</v>
      </c>
      <c r="M4888" s="28">
        <v>0.88882883000000001</v>
      </c>
      <c r="N4888" s="29">
        <v>0.35</v>
      </c>
      <c r="O4888" s="31" t="s">
        <v>70</v>
      </c>
      <c r="P4888" s="31">
        <v>0.60622339349999999</v>
      </c>
      <c r="Q4888" s="31">
        <v>0.15</v>
      </c>
      <c r="R4888" s="42"/>
      <c r="S4888" s="27">
        <f>IF(A4888="placement",MIN(P4888,IF(R4888="",Q4888,R4888)),"")</f>
        <v>0.15</v>
      </c>
      <c r="T4888" s="28">
        <f>IF($A4888="placement",S4888*J4888,"")</f>
        <v>3.3</v>
      </c>
      <c r="U4888" s="26">
        <f>IF($A4888="placement",T4888,IF($A4888="site",SUMIF($C:$C,$C4888,$T:$T),IF($A4888="user",SUMIF($B:$B,$B4888,$T:$T),SUM($T:$T))))</f>
        <v>3.3</v>
      </c>
      <c r="V4888" s="27">
        <f>U4888/J4888</f>
        <v>0.15</v>
      </c>
    </row>
    <row r="4889" spans="1:22" hidden="1" x14ac:dyDescent="0.3">
      <c r="A4889" s="23" t="s">
        <v>14</v>
      </c>
      <c r="B4889" s="23" t="s">
        <v>2619</v>
      </c>
      <c r="C4889" s="23" t="s">
        <v>2621</v>
      </c>
      <c r="D4889" s="23" t="s">
        <v>2636</v>
      </c>
      <c r="E4889" s="23" t="s">
        <v>2637</v>
      </c>
      <c r="F4889" s="27">
        <v>0.25</v>
      </c>
      <c r="G4889" s="24">
        <v>0</v>
      </c>
      <c r="H4889" s="25">
        <v>40.241399999999999</v>
      </c>
      <c r="I4889" s="25">
        <v>1.5365</v>
      </c>
      <c r="J4889" s="26">
        <v>22</v>
      </c>
      <c r="K4889" s="26">
        <v>5</v>
      </c>
      <c r="L4889" s="27">
        <v>3.8199999999999998E-2</v>
      </c>
      <c r="M4889" s="28">
        <v>0.47159128</v>
      </c>
      <c r="N4889" s="29">
        <v>0.3</v>
      </c>
      <c r="O4889" s="31" t="s">
        <v>12</v>
      </c>
      <c r="P4889" s="31">
        <v>0.36385592049999999</v>
      </c>
      <c r="Q4889" s="31">
        <v>0.25</v>
      </c>
      <c r="R4889" s="42"/>
      <c r="S4889" s="27">
        <f>IF(A4889="placement",MIN(P4889,IF(R4889="",Q4889,R4889)),"")</f>
        <v>0.25</v>
      </c>
      <c r="T4889" s="28">
        <f>IF($A4889="placement",S4889*J4889,"")</f>
        <v>5.5</v>
      </c>
      <c r="U4889" s="26">
        <f>IF($A4889="placement",T4889,IF($A4889="site",SUMIF($C:$C,$C4889,$T:$T),IF($A4889="user",SUMIF($B:$B,$B4889,$T:$T),SUM($T:$T))))</f>
        <v>5.5</v>
      </c>
      <c r="V4889" s="27">
        <f>U4889/J4889</f>
        <v>0.25</v>
      </c>
    </row>
    <row r="4890" spans="1:22" hidden="1" x14ac:dyDescent="0.3">
      <c r="A4890" s="23" t="s">
        <v>14</v>
      </c>
      <c r="B4890" s="23" t="s">
        <v>2619</v>
      </c>
      <c r="C4890" s="23" t="s">
        <v>2621</v>
      </c>
      <c r="D4890" s="23" t="s">
        <v>2728</v>
      </c>
      <c r="E4890" s="23" t="s">
        <v>2729</v>
      </c>
      <c r="F4890" s="27">
        <v>0.25</v>
      </c>
      <c r="G4890" s="24">
        <v>0</v>
      </c>
      <c r="H4890" s="25">
        <v>17.581499999999998</v>
      </c>
      <c r="I4890" s="25">
        <v>2.3157000000000001</v>
      </c>
      <c r="J4890" s="26">
        <v>22</v>
      </c>
      <c r="K4890" s="26">
        <v>5</v>
      </c>
      <c r="L4890" s="27">
        <v>0.13170000000000001</v>
      </c>
      <c r="M4890" s="28">
        <v>0.31343306999999998</v>
      </c>
      <c r="N4890" s="29">
        <v>0.2</v>
      </c>
      <c r="O4890" s="31" t="s">
        <v>12</v>
      </c>
      <c r="P4890" s="31">
        <v>0.36190523050000001</v>
      </c>
      <c r="Q4890" s="31">
        <v>0.25</v>
      </c>
      <c r="R4890" s="42"/>
      <c r="S4890" s="27">
        <f>IF(A4890="placement",MIN(P4890,IF(R4890="",Q4890,R4890)),"")</f>
        <v>0.25</v>
      </c>
      <c r="T4890" s="28">
        <f>IF($A4890="placement",S4890*J4890,"")</f>
        <v>5.5</v>
      </c>
      <c r="U4890" s="26">
        <f>IF($A4890="placement",T4890,IF($A4890="site",SUMIF($C:$C,$C4890,$T:$T),IF($A4890="user",SUMIF($B:$B,$B4890,$T:$T),SUM($T:$T))))</f>
        <v>5.5</v>
      </c>
      <c r="V4890" s="27">
        <f>U4890/J4890</f>
        <v>0.25</v>
      </c>
    </row>
    <row r="4891" spans="1:22" hidden="1" x14ac:dyDescent="0.3">
      <c r="A4891" s="23" t="s">
        <v>14</v>
      </c>
      <c r="B4891" s="23" t="s">
        <v>2619</v>
      </c>
      <c r="C4891" s="23" t="s">
        <v>2621</v>
      </c>
      <c r="D4891" s="32" t="s">
        <v>2809</v>
      </c>
      <c r="E4891" s="23" t="s">
        <v>2810</v>
      </c>
      <c r="F4891" s="27">
        <v>0.15</v>
      </c>
      <c r="G4891" s="24">
        <v>0</v>
      </c>
      <c r="H4891" s="25">
        <v>39.896599999999999</v>
      </c>
      <c r="I4891" s="25">
        <v>2.2002000000000002</v>
      </c>
      <c r="J4891" s="26">
        <v>22</v>
      </c>
      <c r="K4891" s="26">
        <v>3</v>
      </c>
      <c r="L4891" s="27">
        <v>5.5100000000000003E-2</v>
      </c>
      <c r="M4891" s="28">
        <v>0.33507775000000001</v>
      </c>
      <c r="N4891" s="29">
        <v>0.2</v>
      </c>
      <c r="O4891" s="31" t="s">
        <v>42</v>
      </c>
      <c r="P4891" s="31">
        <v>0.40312360730000002</v>
      </c>
      <c r="Q4891" s="31">
        <v>0.149999999999999</v>
      </c>
      <c r="R4891" s="42"/>
      <c r="S4891" s="27">
        <f>IF(A4891="placement",MIN(P4891,IF(R4891="",Q4891,R4891)),"")</f>
        <v>0.149999999999999</v>
      </c>
      <c r="T4891" s="28">
        <f>IF($A4891="placement",S4891*J4891,"")</f>
        <v>3.2999999999999781</v>
      </c>
      <c r="U4891" s="26">
        <f>IF($A4891="placement",T4891,IF($A4891="site",SUMIF($C:$C,$C4891,$T:$T),IF($A4891="user",SUMIF($B:$B,$B4891,$T:$T),SUM($T:$T))))</f>
        <v>3.2999999999999781</v>
      </c>
      <c r="V4891" s="27">
        <f>U4891/J4891</f>
        <v>0.149999999999999</v>
      </c>
    </row>
    <row r="4892" spans="1:22" hidden="1" x14ac:dyDescent="0.3">
      <c r="A4892" s="23" t="s">
        <v>14</v>
      </c>
      <c r="B4892" s="23" t="s">
        <v>2619</v>
      </c>
      <c r="C4892" s="23" t="s">
        <v>2621</v>
      </c>
      <c r="D4892" s="23" t="s">
        <v>2841</v>
      </c>
      <c r="E4892" s="23" t="s">
        <v>2842</v>
      </c>
      <c r="F4892" s="27">
        <v>0.25</v>
      </c>
      <c r="G4892" s="24">
        <v>1</v>
      </c>
      <c r="H4892" s="25">
        <v>33.185099999999998</v>
      </c>
      <c r="I4892" s="25">
        <v>2.0343</v>
      </c>
      <c r="J4892" s="26">
        <v>22</v>
      </c>
      <c r="K4892" s="26">
        <v>5</v>
      </c>
      <c r="L4892" s="27">
        <v>6.13E-2</v>
      </c>
      <c r="M4892" s="28">
        <v>0.35505267000000001</v>
      </c>
      <c r="N4892" s="29">
        <v>0.2</v>
      </c>
      <c r="O4892" s="31" t="s">
        <v>12</v>
      </c>
      <c r="P4892" s="31">
        <v>0.43670329019999998</v>
      </c>
      <c r="Q4892" s="31">
        <v>0.249999999999999</v>
      </c>
      <c r="R4892" s="42"/>
      <c r="S4892" s="27">
        <f>IF(A4892="placement",MIN(P4892,IF(R4892="",Q4892,R4892)),"")</f>
        <v>0.249999999999999</v>
      </c>
      <c r="T4892" s="28">
        <f>IF($A4892="placement",S4892*J4892,"")</f>
        <v>5.4999999999999778</v>
      </c>
      <c r="U4892" s="26">
        <f>IF($A4892="placement",T4892,IF($A4892="site",SUMIF($C:$C,$C4892,$T:$T),IF($A4892="user",SUMIF($B:$B,$B4892,$T:$T),SUM($T:$T))))</f>
        <v>5.4999999999999778</v>
      </c>
      <c r="V4892" s="27">
        <f>U4892/J4892</f>
        <v>0.249999999999999</v>
      </c>
    </row>
    <row r="4893" spans="1:22" hidden="1" x14ac:dyDescent="0.3">
      <c r="A4893" s="23" t="s">
        <v>14</v>
      </c>
      <c r="B4893" s="23" t="s">
        <v>3138</v>
      </c>
      <c r="C4893" s="23" t="s">
        <v>3140</v>
      </c>
      <c r="D4893" s="23" t="s">
        <v>3146</v>
      </c>
      <c r="E4893" s="23" t="s">
        <v>10086</v>
      </c>
      <c r="F4893" s="27">
        <v>0.33</v>
      </c>
      <c r="G4893" s="24">
        <v>0</v>
      </c>
      <c r="H4893" s="25">
        <v>13.6534</v>
      </c>
      <c r="I4893" s="25">
        <v>4.7953999999999999</v>
      </c>
      <c r="J4893" s="26">
        <v>22</v>
      </c>
      <c r="K4893" s="26">
        <v>7</v>
      </c>
      <c r="L4893" s="27">
        <v>0.35120000000000001</v>
      </c>
      <c r="M4893" s="28">
        <v>0.15610932999999999</v>
      </c>
      <c r="N4893" s="29">
        <v>0.02</v>
      </c>
      <c r="O4893" s="31" t="s">
        <v>12</v>
      </c>
      <c r="P4893" s="31">
        <v>0.87188466090000005</v>
      </c>
      <c r="Q4893" s="31">
        <v>0.33</v>
      </c>
      <c r="R4893" s="42"/>
      <c r="S4893" s="27">
        <f>IF(A4893="placement",MIN(P4893,IF(R4893="",Q4893,R4893)),"")</f>
        <v>0.33</v>
      </c>
      <c r="T4893" s="28">
        <f>IF($A4893="placement",S4893*J4893,"")</f>
        <v>7.2600000000000007</v>
      </c>
      <c r="U4893" s="26">
        <f>IF($A4893="placement",T4893,IF($A4893="site",SUMIF($C:$C,$C4893,$T:$T),IF($A4893="user",SUMIF($B:$B,$B4893,$T:$T),SUM($T:$T))))</f>
        <v>7.2600000000000007</v>
      </c>
      <c r="V4893" s="27">
        <f>U4893/J4893</f>
        <v>0.33</v>
      </c>
    </row>
    <row r="4894" spans="1:22" hidden="1" x14ac:dyDescent="0.3">
      <c r="A4894" s="23" t="s">
        <v>14</v>
      </c>
      <c r="B4894" s="23" t="s">
        <v>3152</v>
      </c>
      <c r="C4894" s="23" t="s">
        <v>3154</v>
      </c>
      <c r="D4894" s="23" t="s">
        <v>10731</v>
      </c>
      <c r="E4894" s="23" t="s">
        <v>10732</v>
      </c>
      <c r="F4894" s="27">
        <v>0.25</v>
      </c>
      <c r="G4894" s="24">
        <v>0</v>
      </c>
      <c r="H4894" s="25">
        <v>1.1595</v>
      </c>
      <c r="I4894" s="25">
        <v>0.34370000000000001</v>
      </c>
      <c r="J4894" s="26">
        <v>22</v>
      </c>
      <c r="K4894" s="26">
        <v>6</v>
      </c>
      <c r="L4894" s="27">
        <v>0.2964</v>
      </c>
      <c r="M4894" s="28">
        <v>2.1793848699999998</v>
      </c>
      <c r="N4894" s="29">
        <v>1</v>
      </c>
      <c r="O4894" s="31" t="s">
        <v>12</v>
      </c>
      <c r="P4894" s="31">
        <v>0.54115493169999995</v>
      </c>
      <c r="Q4894" s="31">
        <v>0.25</v>
      </c>
      <c r="R4894" s="42"/>
      <c r="S4894" s="27">
        <f>IF(A4894="placement",MIN(P4894,IF(R4894="",Q4894,R4894)),"")</f>
        <v>0.25</v>
      </c>
      <c r="T4894" s="28">
        <f>IF($A4894="placement",S4894*J4894,"")</f>
        <v>5.5</v>
      </c>
      <c r="U4894" s="26">
        <f>IF($A4894="placement",T4894,IF($A4894="site",SUMIF($C:$C,$C4894,$T:$T),IF($A4894="user",SUMIF($B:$B,$B4894,$T:$T),SUM($T:$T))))</f>
        <v>5.5</v>
      </c>
      <c r="V4894" s="27">
        <f>U4894/J4894</f>
        <v>0.25</v>
      </c>
    </row>
    <row r="4895" spans="1:22" hidden="1" x14ac:dyDescent="0.3">
      <c r="A4895" s="23" t="s">
        <v>14</v>
      </c>
      <c r="B4895" s="23" t="s">
        <v>3266</v>
      </c>
      <c r="C4895" s="23" t="s">
        <v>3268</v>
      </c>
      <c r="D4895" s="23" t="s">
        <v>3400</v>
      </c>
      <c r="E4895" s="23" t="s">
        <v>3401</v>
      </c>
      <c r="F4895" s="27">
        <v>0.15</v>
      </c>
      <c r="G4895" s="24">
        <v>0</v>
      </c>
      <c r="H4895" s="25">
        <v>38.397599999999997</v>
      </c>
      <c r="I4895" s="25">
        <v>1.1952</v>
      </c>
      <c r="J4895" s="26">
        <v>22</v>
      </c>
      <c r="K4895" s="26">
        <v>3</v>
      </c>
      <c r="L4895" s="27">
        <v>3.1099999999999999E-2</v>
      </c>
      <c r="M4895" s="28">
        <v>0.61648239999999999</v>
      </c>
      <c r="N4895" s="29">
        <v>0.45</v>
      </c>
      <c r="O4895" s="31" t="s">
        <v>42</v>
      </c>
      <c r="P4895" s="31">
        <v>0.27005215399999999</v>
      </c>
      <c r="Q4895" s="31">
        <v>0.15</v>
      </c>
      <c r="R4895" s="42"/>
      <c r="S4895" s="27">
        <f>IF(A4895="placement",MIN(P4895,IF(R4895="",Q4895,R4895)),"")</f>
        <v>0.15</v>
      </c>
      <c r="T4895" s="28">
        <f>IF($A4895="placement",S4895*J4895,"")</f>
        <v>3.3</v>
      </c>
      <c r="U4895" s="26">
        <f>IF($A4895="placement",T4895,IF($A4895="site",SUMIF($C:$C,$C4895,$T:$T),IF($A4895="user",SUMIF($B:$B,$B4895,$T:$T),SUM($T:$T))))</f>
        <v>3.3</v>
      </c>
      <c r="V4895" s="27">
        <f>U4895/J4895</f>
        <v>0.15</v>
      </c>
    </row>
    <row r="4896" spans="1:22" hidden="1" x14ac:dyDescent="0.3">
      <c r="A4896" s="23" t="s">
        <v>14</v>
      </c>
      <c r="B4896" s="23" t="s">
        <v>3266</v>
      </c>
      <c r="C4896" s="23" t="s">
        <v>3268</v>
      </c>
      <c r="D4896" s="23" t="s">
        <v>3406</v>
      </c>
      <c r="E4896" s="23" t="s">
        <v>3407</v>
      </c>
      <c r="F4896" s="27">
        <v>0.25</v>
      </c>
      <c r="G4896" s="24">
        <v>0</v>
      </c>
      <c r="H4896" s="25">
        <v>1.7779</v>
      </c>
      <c r="I4896" s="25">
        <v>0.4531</v>
      </c>
      <c r="J4896" s="26">
        <v>22</v>
      </c>
      <c r="K4896" s="26">
        <v>6</v>
      </c>
      <c r="L4896" s="27">
        <v>0.25490000000000002</v>
      </c>
      <c r="M4896" s="28">
        <v>1.6199401</v>
      </c>
      <c r="N4896" s="29">
        <v>1.1000000000000001</v>
      </c>
      <c r="O4896" s="31" t="s">
        <v>12</v>
      </c>
      <c r="P4896" s="31">
        <v>0.3209625471</v>
      </c>
      <c r="Q4896" s="31">
        <v>0.25</v>
      </c>
      <c r="R4896" s="42"/>
      <c r="S4896" s="27">
        <f>IF(A4896="placement",MIN(P4896,IF(R4896="",Q4896,R4896)),"")</f>
        <v>0.25</v>
      </c>
      <c r="T4896" s="28">
        <f>IF($A4896="placement",S4896*J4896,"")</f>
        <v>5.5</v>
      </c>
      <c r="U4896" s="26">
        <f>IF($A4896="placement",T4896,IF($A4896="site",SUMIF($C:$C,$C4896,$T:$T),IF($A4896="user",SUMIF($B:$B,$B4896,$T:$T),SUM($T:$T))))</f>
        <v>5.5</v>
      </c>
      <c r="V4896" s="27">
        <f>U4896/J4896</f>
        <v>0.25</v>
      </c>
    </row>
    <row r="4897" spans="1:22" hidden="1" x14ac:dyDescent="0.3">
      <c r="A4897" s="23" t="s">
        <v>14</v>
      </c>
      <c r="B4897" s="23" t="s">
        <v>3266</v>
      </c>
      <c r="C4897" s="23" t="s">
        <v>3268</v>
      </c>
      <c r="D4897" s="23" t="s">
        <v>10763</v>
      </c>
      <c r="E4897" s="23" t="s">
        <v>10764</v>
      </c>
      <c r="F4897" s="27">
        <v>0.25</v>
      </c>
      <c r="G4897" s="24">
        <v>0</v>
      </c>
      <c r="H4897" s="25">
        <v>3.4382999999999999</v>
      </c>
      <c r="I4897" s="25">
        <v>0.40960000000000002</v>
      </c>
      <c r="J4897" s="26">
        <v>22</v>
      </c>
      <c r="K4897" s="26">
        <v>5</v>
      </c>
      <c r="L4897" s="27">
        <v>0.1191</v>
      </c>
      <c r="M4897" s="28">
        <v>1.77506104</v>
      </c>
      <c r="N4897" s="29">
        <v>1.35</v>
      </c>
      <c r="O4897" s="31" t="s">
        <v>12</v>
      </c>
      <c r="P4897" s="31">
        <v>0.2394627734</v>
      </c>
      <c r="Q4897" s="31">
        <v>0.239462773378396</v>
      </c>
      <c r="R4897" s="42"/>
      <c r="S4897" s="27">
        <f>IF(A4897="placement",MIN(P4897,IF(R4897="",Q4897,R4897)),"")</f>
        <v>0.239462773378396</v>
      </c>
      <c r="T4897" s="28">
        <f>IF($A4897="placement",S4897*J4897,"")</f>
        <v>5.2681810143247123</v>
      </c>
      <c r="U4897" s="26">
        <f>IF($A4897="placement",T4897,IF($A4897="site",SUMIF($C:$C,$C4897,$T:$T),IF($A4897="user",SUMIF($B:$B,$B4897,$T:$T),SUM($T:$T))))</f>
        <v>5.2681810143247123</v>
      </c>
      <c r="V4897" s="27">
        <f>U4897/J4897</f>
        <v>0.23946277337839603</v>
      </c>
    </row>
    <row r="4898" spans="1:22" hidden="1" x14ac:dyDescent="0.3">
      <c r="A4898" s="23" t="s">
        <v>14</v>
      </c>
      <c r="B4898" s="23" t="s">
        <v>3266</v>
      </c>
      <c r="C4898" s="23" t="s">
        <v>3268</v>
      </c>
      <c r="D4898" s="23" t="s">
        <v>3498</v>
      </c>
      <c r="E4898" s="23" t="s">
        <v>3499</v>
      </c>
      <c r="F4898" s="27">
        <v>0.25</v>
      </c>
      <c r="G4898" s="24">
        <v>0</v>
      </c>
      <c r="H4898" s="25">
        <v>13.0807</v>
      </c>
      <c r="I4898" s="25">
        <v>1.0709</v>
      </c>
      <c r="J4898" s="26">
        <v>22</v>
      </c>
      <c r="K4898" s="26">
        <v>6</v>
      </c>
      <c r="L4898" s="27">
        <v>8.1900000000000001E-2</v>
      </c>
      <c r="M4898" s="28">
        <v>0.69106917000000001</v>
      </c>
      <c r="N4898" s="29">
        <v>0.42</v>
      </c>
      <c r="O4898" s="31" t="s">
        <v>12</v>
      </c>
      <c r="P4898" s="31">
        <v>0.39224607189999999</v>
      </c>
      <c r="Q4898" s="31">
        <v>0.25</v>
      </c>
      <c r="R4898" s="42"/>
      <c r="S4898" s="27">
        <f>IF(A4898="placement",MIN(P4898,IF(R4898="",Q4898,R4898)),"")</f>
        <v>0.25</v>
      </c>
      <c r="T4898" s="28">
        <f>IF($A4898="placement",S4898*J4898,"")</f>
        <v>5.5</v>
      </c>
      <c r="U4898" s="26">
        <f>IF($A4898="placement",T4898,IF($A4898="site",SUMIF($C:$C,$C4898,$T:$T),IF($A4898="user",SUMIF($B:$B,$B4898,$T:$T),SUM($T:$T))))</f>
        <v>5.5</v>
      </c>
      <c r="V4898" s="27">
        <f>U4898/J4898</f>
        <v>0.25</v>
      </c>
    </row>
    <row r="4899" spans="1:22" hidden="1" x14ac:dyDescent="0.3">
      <c r="A4899" s="23" t="s">
        <v>14</v>
      </c>
      <c r="B4899" s="23" t="s">
        <v>3879</v>
      </c>
      <c r="C4899" s="23" t="s">
        <v>3881</v>
      </c>
      <c r="D4899" s="23" t="s">
        <v>3888</v>
      </c>
      <c r="E4899" s="23" t="s">
        <v>3880</v>
      </c>
      <c r="F4899" s="27">
        <v>0.3</v>
      </c>
      <c r="G4899" s="24">
        <v>0</v>
      </c>
      <c r="H4899" s="25">
        <v>1.8411</v>
      </c>
      <c r="I4899" s="25">
        <v>0.60089999999999999</v>
      </c>
      <c r="J4899" s="26">
        <v>22</v>
      </c>
      <c r="K4899" s="26">
        <v>7</v>
      </c>
      <c r="L4899" s="27">
        <v>0.32640000000000002</v>
      </c>
      <c r="M4899" s="28">
        <v>1.22311898</v>
      </c>
      <c r="N4899" s="29">
        <v>0.75</v>
      </c>
      <c r="O4899" s="31" t="s">
        <v>12</v>
      </c>
      <c r="P4899" s="31">
        <v>0.3868135392</v>
      </c>
      <c r="Q4899" s="31">
        <v>0.3</v>
      </c>
      <c r="R4899" s="42"/>
      <c r="S4899" s="27">
        <f>IF(A4899="placement",MIN(P4899,IF(R4899="",Q4899,R4899)),"")</f>
        <v>0.3</v>
      </c>
      <c r="T4899" s="28">
        <f>IF($A4899="placement",S4899*J4899,"")</f>
        <v>6.6</v>
      </c>
      <c r="U4899" s="26">
        <f>IF($A4899="placement",T4899,IF($A4899="site",SUMIF($C:$C,$C4899,$T:$T),IF($A4899="user",SUMIF($B:$B,$B4899,$T:$T),SUM($T:$T))))</f>
        <v>6.6</v>
      </c>
      <c r="V4899" s="27">
        <f>U4899/J4899</f>
        <v>0.3</v>
      </c>
    </row>
    <row r="4900" spans="1:22" hidden="1" x14ac:dyDescent="0.3">
      <c r="A4900" s="23" t="s">
        <v>14</v>
      </c>
      <c r="B4900" s="23" t="s">
        <v>4257</v>
      </c>
      <c r="C4900" s="23" t="s">
        <v>4259</v>
      </c>
      <c r="D4900" s="23" t="s">
        <v>4270</v>
      </c>
      <c r="E4900" s="23" t="s">
        <v>4258</v>
      </c>
      <c r="F4900" s="27">
        <v>0.3</v>
      </c>
      <c r="G4900" s="24">
        <v>0</v>
      </c>
      <c r="H4900" s="25">
        <v>1.1262000000000001</v>
      </c>
      <c r="I4900" s="25">
        <v>0.44240000000000002</v>
      </c>
      <c r="J4900" s="26">
        <v>22</v>
      </c>
      <c r="K4900" s="26">
        <v>7</v>
      </c>
      <c r="L4900" s="27">
        <v>0.39279999999999998</v>
      </c>
      <c r="M4900" s="28">
        <v>1.68911674</v>
      </c>
      <c r="N4900" s="29">
        <v>1</v>
      </c>
      <c r="O4900" s="31" t="s">
        <v>42</v>
      </c>
      <c r="P4900" s="31">
        <v>0.40797460969999999</v>
      </c>
      <c r="Q4900" s="31">
        <v>0.29999999999999899</v>
      </c>
      <c r="R4900" s="42"/>
      <c r="S4900" s="27">
        <f>IF(A4900="placement",MIN(P4900,IF(R4900="",Q4900,R4900)),"")</f>
        <v>0.29999999999999899</v>
      </c>
      <c r="T4900" s="28">
        <f>IF($A4900="placement",S4900*J4900,"")</f>
        <v>6.5999999999999774</v>
      </c>
      <c r="U4900" s="26">
        <f>IF($A4900="placement",T4900,IF($A4900="site",SUMIF($C:$C,$C4900,$T:$T),IF($A4900="user",SUMIF($B:$B,$B4900,$T:$T),SUM($T:$T))))</f>
        <v>6.5999999999999774</v>
      </c>
      <c r="V4900" s="27">
        <f>U4900/J4900</f>
        <v>0.29999999999999899</v>
      </c>
    </row>
    <row r="4901" spans="1:22" hidden="1" x14ac:dyDescent="0.3">
      <c r="A4901" s="23" t="s">
        <v>14</v>
      </c>
      <c r="B4901" s="23" t="s">
        <v>4384</v>
      </c>
      <c r="C4901" s="23" t="s">
        <v>4386</v>
      </c>
      <c r="D4901" s="23" t="s">
        <v>4397</v>
      </c>
      <c r="E4901" s="23" t="s">
        <v>4398</v>
      </c>
      <c r="F4901" s="27">
        <v>0.15</v>
      </c>
      <c r="G4901" s="24">
        <v>0</v>
      </c>
      <c r="H4901" s="25">
        <v>36.866700000000002</v>
      </c>
      <c r="I4901" s="25">
        <v>0.6774</v>
      </c>
      <c r="J4901" s="26">
        <v>22</v>
      </c>
      <c r="K4901" s="26">
        <v>2</v>
      </c>
      <c r="L4901" s="27">
        <v>1.84E-2</v>
      </c>
      <c r="M4901" s="28">
        <v>1.0924812800000001</v>
      </c>
      <c r="N4901" s="29">
        <v>1</v>
      </c>
      <c r="O4901" s="31" t="s">
        <v>42</v>
      </c>
      <c r="P4901" s="31">
        <v>8.4652509700000003E-2</v>
      </c>
      <c r="Q4901" s="31">
        <v>8.4652509652509603E-2</v>
      </c>
      <c r="R4901" s="42"/>
      <c r="S4901" s="27">
        <f>IF(A4901="placement",MIN(P4901,IF(R4901="",Q4901,R4901)),"")</f>
        <v>8.4652509652509603E-2</v>
      </c>
      <c r="T4901" s="28">
        <f>IF($A4901="placement",S4901*J4901,"")</f>
        <v>1.8623552123552112</v>
      </c>
      <c r="U4901" s="26">
        <f>IF($A4901="placement",T4901,IF($A4901="site",SUMIF($C:$C,$C4901,$T:$T),IF($A4901="user",SUMIF($B:$B,$B4901,$T:$T),SUM($T:$T))))</f>
        <v>1.8623552123552112</v>
      </c>
      <c r="V4901" s="27">
        <f>U4901/J4901</f>
        <v>8.4652509652509603E-2</v>
      </c>
    </row>
    <row r="4902" spans="1:22" hidden="1" x14ac:dyDescent="0.3">
      <c r="A4902" s="23" t="s">
        <v>14</v>
      </c>
      <c r="B4902" s="23" t="s">
        <v>4528</v>
      </c>
      <c r="C4902" s="23" t="s">
        <v>4530</v>
      </c>
      <c r="D4902" s="23" t="s">
        <v>4603</v>
      </c>
      <c r="E4902" s="23" t="s">
        <v>4604</v>
      </c>
      <c r="F4902" s="27">
        <v>0.4</v>
      </c>
      <c r="G4902" s="24">
        <v>0</v>
      </c>
      <c r="H4902" s="25">
        <v>14.9229</v>
      </c>
      <c r="I4902" s="25">
        <v>0.7651</v>
      </c>
      <c r="J4902" s="26">
        <v>22</v>
      </c>
      <c r="K4902" s="26">
        <v>6</v>
      </c>
      <c r="L4902" s="27">
        <v>5.1299999999999998E-2</v>
      </c>
      <c r="M4902" s="28">
        <v>0.95291261999999999</v>
      </c>
      <c r="N4902" s="29">
        <v>0.7</v>
      </c>
      <c r="O4902" s="31" t="s">
        <v>12</v>
      </c>
      <c r="P4902" s="31">
        <v>0.26541008659999998</v>
      </c>
      <c r="Q4902" s="31">
        <v>0.26541008660213899</v>
      </c>
      <c r="R4902" s="42"/>
      <c r="S4902" s="27">
        <f>IF(A4902="placement",MIN(P4902,IF(R4902="",Q4902,R4902)),"")</f>
        <v>0.26541008659999998</v>
      </c>
      <c r="T4902" s="28">
        <f>IF($A4902="placement",S4902*J4902,"")</f>
        <v>5.8390219051999992</v>
      </c>
      <c r="U4902" s="23">
        <f>IF($A4902="placement",T4902,IF($A4902="site",SUMIF($C:$C,$C4902,$T:$T),IF($A4902="user",SUMIF($B:$B,$B4902,$T:$T),SUM($T:$T))))</f>
        <v>5.8390219051999992</v>
      </c>
      <c r="V4902" s="27">
        <f>U4902/J4902</f>
        <v>0.26541008659999998</v>
      </c>
    </row>
    <row r="4903" spans="1:22" hidden="1" x14ac:dyDescent="0.3">
      <c r="A4903" s="23" t="s">
        <v>14</v>
      </c>
      <c r="B4903" s="23" t="s">
        <v>10204</v>
      </c>
      <c r="C4903" s="23" t="s">
        <v>10205</v>
      </c>
      <c r="D4903" s="23" t="s">
        <v>10937</v>
      </c>
      <c r="E4903" s="23" t="s">
        <v>10938</v>
      </c>
      <c r="F4903" s="27">
        <v>0.25</v>
      </c>
      <c r="G4903" s="24">
        <v>1</v>
      </c>
      <c r="H4903" s="25">
        <v>35.743600000000001</v>
      </c>
      <c r="I4903" s="25">
        <v>0.52790000000000004</v>
      </c>
      <c r="J4903" s="26">
        <v>22</v>
      </c>
      <c r="K4903" s="26">
        <v>6</v>
      </c>
      <c r="L4903" s="27">
        <v>1.4800000000000001E-2</v>
      </c>
      <c r="M4903" s="28">
        <v>1.4066837999999999</v>
      </c>
      <c r="N4903" s="29">
        <v>1</v>
      </c>
      <c r="O4903" s="31" t="s">
        <v>12</v>
      </c>
      <c r="P4903" s="31">
        <v>0.28910818710000002</v>
      </c>
      <c r="Q4903" s="31">
        <v>0.25</v>
      </c>
      <c r="R4903" s="42"/>
      <c r="S4903" s="27">
        <f>IF(A4903="placement",MIN(P4903,IF(R4903="",Q4903,R4903)),"")</f>
        <v>0.25</v>
      </c>
      <c r="T4903" s="28">
        <f>IF($A4903="placement",S4903*J4903,"")</f>
        <v>5.5</v>
      </c>
      <c r="U4903" s="26">
        <f>IF($A4903="placement",T4903,IF($A4903="site",SUMIF($C:$C,$C4903,$T:$T),IF($A4903="user",SUMIF($B:$B,$B4903,$T:$T),SUM($T:$T))))</f>
        <v>5.5</v>
      </c>
      <c r="V4903" s="27">
        <f>U4903/J4903</f>
        <v>0.25</v>
      </c>
    </row>
    <row r="4904" spans="1:22" hidden="1" x14ac:dyDescent="0.3">
      <c r="A4904" s="23" t="s">
        <v>14</v>
      </c>
      <c r="B4904" s="23" t="s">
        <v>5021</v>
      </c>
      <c r="C4904" s="23" t="s">
        <v>5023</v>
      </c>
      <c r="D4904" s="23" t="s">
        <v>5172</v>
      </c>
      <c r="E4904" s="23" t="s">
        <v>5173</v>
      </c>
      <c r="F4904" s="27">
        <v>0.25</v>
      </c>
      <c r="G4904" s="24">
        <v>0</v>
      </c>
      <c r="H4904" s="25">
        <v>42.5364</v>
      </c>
      <c r="I4904" s="25">
        <v>10.208600000000001</v>
      </c>
      <c r="J4904" s="26">
        <v>22</v>
      </c>
      <c r="K4904" s="26">
        <v>5</v>
      </c>
      <c r="L4904" s="27">
        <v>0.24</v>
      </c>
      <c r="M4904" s="28">
        <v>7.0668910000000001E-2</v>
      </c>
      <c r="N4904" s="29">
        <v>0.01</v>
      </c>
      <c r="O4904" s="31" t="s">
        <v>12</v>
      </c>
      <c r="P4904" s="31">
        <v>0.8584950495</v>
      </c>
      <c r="Q4904" s="31">
        <v>0.25</v>
      </c>
      <c r="R4904" s="42"/>
      <c r="S4904" s="27">
        <f>IF(A4904="placement",MIN(P4904,IF(R4904="",Q4904,R4904)),"")</f>
        <v>0.25</v>
      </c>
      <c r="T4904" s="28">
        <f>IF($A4904="placement",S4904*J4904,"")</f>
        <v>5.5</v>
      </c>
      <c r="U4904" s="26">
        <f>IF($A4904="placement",T4904,IF($A4904="site",SUMIF($C:$C,$C4904,$T:$T),IF($A4904="user",SUMIF($B:$B,$B4904,$T:$T),SUM($T:$T))))</f>
        <v>5.5</v>
      </c>
      <c r="V4904" s="27">
        <f>U4904/J4904</f>
        <v>0.25</v>
      </c>
    </row>
    <row r="4905" spans="1:22" hidden="1" x14ac:dyDescent="0.3">
      <c r="A4905" s="23" t="s">
        <v>14</v>
      </c>
      <c r="B4905" s="23" t="s">
        <v>5021</v>
      </c>
      <c r="C4905" s="23" t="s">
        <v>5023</v>
      </c>
      <c r="D4905" s="23" t="s">
        <v>5210</v>
      </c>
      <c r="E4905" s="23" t="s">
        <v>5022</v>
      </c>
      <c r="F4905" s="27">
        <v>0.25</v>
      </c>
      <c r="G4905" s="24">
        <v>0</v>
      </c>
      <c r="H4905" s="25">
        <v>42.679400000000001</v>
      </c>
      <c r="I4905" s="25">
        <v>7.9226999999999999</v>
      </c>
      <c r="J4905" s="26">
        <v>22</v>
      </c>
      <c r="K4905" s="26">
        <v>6</v>
      </c>
      <c r="L4905" s="27">
        <v>0.18559999999999999</v>
      </c>
      <c r="M4905" s="28">
        <v>9.3853119999999998E-2</v>
      </c>
      <c r="N4905" s="29">
        <v>0.01</v>
      </c>
      <c r="O4905" s="31" t="s">
        <v>12</v>
      </c>
      <c r="P4905" s="31">
        <v>0.89345052830000005</v>
      </c>
      <c r="Q4905" s="31">
        <v>0.25</v>
      </c>
      <c r="R4905" s="42"/>
      <c r="S4905" s="27">
        <f>IF(A4905="placement",MIN(P4905,IF(R4905="",Q4905,R4905)),"")</f>
        <v>0.25</v>
      </c>
      <c r="T4905" s="28">
        <f>IF($A4905="placement",S4905*J4905,"")</f>
        <v>5.5</v>
      </c>
      <c r="U4905" s="26">
        <f>IF($A4905="placement",T4905,IF($A4905="site",SUMIF($C:$C,$C4905,$T:$T),IF($A4905="user",SUMIF($B:$B,$B4905,$T:$T),SUM($T:$T))))</f>
        <v>5.5</v>
      </c>
      <c r="V4905" s="27">
        <f>U4905/J4905</f>
        <v>0.25</v>
      </c>
    </row>
    <row r="4906" spans="1:22" hidden="1" x14ac:dyDescent="0.3">
      <c r="A4906" s="17" t="s">
        <v>13</v>
      </c>
      <c r="B4906" s="17" t="s">
        <v>5676</v>
      </c>
      <c r="C4906" s="17" t="s">
        <v>5677</v>
      </c>
      <c r="D4906" s="17" t="s">
        <v>9898</v>
      </c>
      <c r="E4906" s="17"/>
      <c r="F4906" s="18">
        <v>0.25</v>
      </c>
      <c r="G4906" s="36">
        <v>0</v>
      </c>
      <c r="H4906" s="37">
        <v>4.3319000000000001</v>
      </c>
      <c r="I4906" s="37">
        <v>0.57289999999999996</v>
      </c>
      <c r="J4906" s="19">
        <v>22</v>
      </c>
      <c r="K4906" s="19">
        <v>6</v>
      </c>
      <c r="L4906" s="18">
        <v>0.13220000000000001</v>
      </c>
      <c r="M4906" s="20">
        <v>1.2970324200000001</v>
      </c>
      <c r="N4906" s="21">
        <v>0.922288</v>
      </c>
      <c r="O4906" s="22"/>
      <c r="P4906" s="22">
        <v>0.28892448139999999</v>
      </c>
      <c r="Q4906" s="22">
        <v>0.249999999999999</v>
      </c>
      <c r="R4906" s="43"/>
      <c r="S4906" s="18" t="str">
        <f>IF(A4906="placement",MIN(P4906,IF(R4906="",Q4906,R4906)),"")</f>
        <v/>
      </c>
      <c r="T4906" s="20" t="str">
        <f>IF($A4906="placement",S4906*J4906,"")</f>
        <v/>
      </c>
      <c r="U4906" s="19">
        <f>IF($A4906="placement",T4906,IF($A4906="site",SUMIF($C:$C,$C4906,$T:$T),IF($A4906="user",SUMIF($B:$B,$B4906,$T:$T),SUM($T:$T))))</f>
        <v>0</v>
      </c>
      <c r="V4906" s="18">
        <f>U4906/J4906</f>
        <v>0</v>
      </c>
    </row>
    <row r="4907" spans="1:22" hidden="1" x14ac:dyDescent="0.3">
      <c r="A4907" s="11" t="s">
        <v>10</v>
      </c>
      <c r="B4907" s="11" t="s">
        <v>630</v>
      </c>
      <c r="C4907" s="11" t="s">
        <v>9898</v>
      </c>
      <c r="D4907" s="11" t="s">
        <v>9898</v>
      </c>
      <c r="E4907" s="11"/>
      <c r="F4907" s="12">
        <v>0.25</v>
      </c>
      <c r="G4907" s="33">
        <v>0</v>
      </c>
      <c r="H4907" s="34">
        <v>2.0975000000000001</v>
      </c>
      <c r="I4907" s="34">
        <v>0.1164</v>
      </c>
      <c r="J4907" s="13">
        <v>22</v>
      </c>
      <c r="K4907" s="13">
        <v>5</v>
      </c>
      <c r="L4907" s="12">
        <v>5.5500000000000001E-2</v>
      </c>
      <c r="M4907" s="14">
        <v>6.3708410100000004</v>
      </c>
      <c r="N4907" s="15">
        <v>4.9950890000000001</v>
      </c>
      <c r="O4907" s="16"/>
      <c r="P4907" s="16">
        <v>0.21594511699999999</v>
      </c>
      <c r="Q4907" s="16">
        <v>0.215945117025274</v>
      </c>
      <c r="R4907" s="44"/>
      <c r="S4907" s="12" t="str">
        <f>IF(A4907="placement",MIN(P4907,IF(R4907="",Q4907,R4907)),"")</f>
        <v/>
      </c>
      <c r="T4907" s="14" t="str">
        <f>IF($A4907="placement",S4907*J4907,"")</f>
        <v/>
      </c>
      <c r="U4907" s="13">
        <f>IF($A4907="placement",T4907,IF($A4907="site",SUMIF($C:$C,$C4907,$T:$T),IF($A4907="user",SUMIF($B:$B,$B4907,$T:$T),SUM($T:$T))))</f>
        <v>4.7550322313332734</v>
      </c>
      <c r="V4907" s="12">
        <f>U4907/J4907</f>
        <v>0.21613782869696696</v>
      </c>
    </row>
    <row r="4908" spans="1:22" hidden="1" x14ac:dyDescent="0.3">
      <c r="A4908" s="23" t="s">
        <v>14</v>
      </c>
      <c r="B4908" s="23" t="s">
        <v>6052</v>
      </c>
      <c r="C4908" s="23" t="s">
        <v>6054</v>
      </c>
      <c r="D4908" s="23" t="s">
        <v>6070</v>
      </c>
      <c r="E4908" s="23" t="s">
        <v>6071</v>
      </c>
      <c r="F4908" s="27">
        <v>0.25</v>
      </c>
      <c r="G4908" s="24">
        <v>0</v>
      </c>
      <c r="H4908" s="25">
        <v>5.9572000000000003</v>
      </c>
      <c r="I4908" s="25">
        <v>0.33810000000000001</v>
      </c>
      <c r="J4908" s="26">
        <v>22</v>
      </c>
      <c r="K4908" s="26">
        <v>5</v>
      </c>
      <c r="L4908" s="27">
        <v>5.67E-2</v>
      </c>
      <c r="M4908" s="28">
        <v>2.1549123200000002</v>
      </c>
      <c r="N4908" s="29">
        <v>1.7</v>
      </c>
      <c r="O4908" s="31" t="s">
        <v>12</v>
      </c>
      <c r="P4908" s="31">
        <v>0.2111047925</v>
      </c>
      <c r="Q4908" s="31">
        <v>0.211104792532747</v>
      </c>
      <c r="R4908" s="42"/>
      <c r="S4908" s="27">
        <f>IF(A4908="placement",MIN(P4908,IF(R4908="",Q4908,R4908)),"")</f>
        <v>0.2111047925</v>
      </c>
      <c r="T4908" s="28">
        <f>IF($A4908="placement",S4908*J4908,"")</f>
        <v>4.6443054349999997</v>
      </c>
      <c r="U4908" s="26">
        <f>IF($A4908="placement",T4908,IF($A4908="site",SUMIF($C:$C,$C4908,$T:$T),IF($A4908="user",SUMIF($B:$B,$B4908,$T:$T),SUM($T:$T))))</f>
        <v>4.6443054349999997</v>
      </c>
      <c r="V4908" s="27">
        <f>U4908/J4908</f>
        <v>0.2111047925</v>
      </c>
    </row>
    <row r="4909" spans="1:22" hidden="1" x14ac:dyDescent="0.3">
      <c r="A4909" s="23" t="s">
        <v>14</v>
      </c>
      <c r="B4909" s="23" t="s">
        <v>6457</v>
      </c>
      <c r="C4909" s="23" t="s">
        <v>6458</v>
      </c>
      <c r="D4909" s="23" t="s">
        <v>6459</v>
      </c>
      <c r="E4909" s="23" t="s">
        <v>6460</v>
      </c>
      <c r="F4909" s="27">
        <v>0.25</v>
      </c>
      <c r="G4909" s="24">
        <v>0</v>
      </c>
      <c r="H4909" s="25">
        <v>16.2044</v>
      </c>
      <c r="I4909" s="25">
        <v>1.8206</v>
      </c>
      <c r="J4909" s="26">
        <v>22</v>
      </c>
      <c r="K4909" s="26">
        <v>6</v>
      </c>
      <c r="L4909" s="27">
        <v>0.1124</v>
      </c>
      <c r="M4909" s="28">
        <v>0.40580643</v>
      </c>
      <c r="N4909" s="29">
        <v>0.25</v>
      </c>
      <c r="O4909" s="31" t="s">
        <v>12</v>
      </c>
      <c r="P4909" s="31">
        <v>0.3839427279</v>
      </c>
      <c r="Q4909" s="31">
        <v>0.25</v>
      </c>
      <c r="R4909" s="42"/>
      <c r="S4909" s="27">
        <f>IF(A4909="placement",MIN(P4909,IF(R4909="",Q4909,R4909)),"")</f>
        <v>0.25</v>
      </c>
      <c r="T4909" s="28">
        <f>IF($A4909="placement",S4909*J4909,"")</f>
        <v>5.5</v>
      </c>
      <c r="U4909" s="26">
        <f>IF($A4909="placement",T4909,IF($A4909="site",SUMIF($C:$C,$C4909,$T:$T),IF($A4909="user",SUMIF($B:$B,$B4909,$T:$T),SUM($T:$T))))</f>
        <v>5.5</v>
      </c>
      <c r="V4909" s="27">
        <f>U4909/J4909</f>
        <v>0.25</v>
      </c>
    </row>
    <row r="4910" spans="1:22" hidden="1" x14ac:dyDescent="0.3">
      <c r="A4910" s="23" t="s">
        <v>14</v>
      </c>
      <c r="B4910" s="23" t="s">
        <v>7135</v>
      </c>
      <c r="C4910" s="23" t="s">
        <v>7137</v>
      </c>
      <c r="D4910" s="23" t="s">
        <v>7150</v>
      </c>
      <c r="E4910" s="23" t="s">
        <v>7151</v>
      </c>
      <c r="F4910" s="27">
        <v>0.25</v>
      </c>
      <c r="G4910" s="24">
        <v>0</v>
      </c>
      <c r="H4910" s="25">
        <v>4.4196</v>
      </c>
      <c r="I4910" s="25">
        <v>2.8256000000000001</v>
      </c>
      <c r="J4910" s="26">
        <v>22</v>
      </c>
      <c r="K4910" s="26">
        <v>5</v>
      </c>
      <c r="L4910" s="27">
        <v>0.63929999999999998</v>
      </c>
      <c r="M4910" s="28">
        <v>0.25471460000000001</v>
      </c>
      <c r="N4910" s="29">
        <v>0.01</v>
      </c>
      <c r="O4910" s="31" t="s">
        <v>12</v>
      </c>
      <c r="P4910" s="31">
        <v>0.96074037320000005</v>
      </c>
      <c r="Q4910" s="31">
        <v>0.249999999999999</v>
      </c>
      <c r="R4910" s="42"/>
      <c r="S4910" s="27">
        <f>IF(A4910="placement",MIN(P4910,IF(R4910="",Q4910,R4910)),"")</f>
        <v>0.249999999999999</v>
      </c>
      <c r="T4910" s="28">
        <f>IF($A4910="placement",S4910*J4910,"")</f>
        <v>5.4999999999999778</v>
      </c>
      <c r="U4910" s="26">
        <f>IF($A4910="placement",T4910,IF($A4910="site",SUMIF($C:$C,$C4910,$T:$T),IF($A4910="user",SUMIF($B:$B,$B4910,$T:$T),SUM($T:$T))))</f>
        <v>5.4999999999999778</v>
      </c>
      <c r="V4910" s="27">
        <f>U4910/J4910</f>
        <v>0.249999999999999</v>
      </c>
    </row>
    <row r="4911" spans="1:22" hidden="1" x14ac:dyDescent="0.3">
      <c r="A4911" s="23" t="s">
        <v>14</v>
      </c>
      <c r="B4911" s="23" t="s">
        <v>7153</v>
      </c>
      <c r="C4911" s="23" t="s">
        <v>7155</v>
      </c>
      <c r="D4911" s="23" t="s">
        <v>7206</v>
      </c>
      <c r="E4911" s="23" t="s">
        <v>7207</v>
      </c>
      <c r="F4911" s="27">
        <v>0.25</v>
      </c>
      <c r="G4911" s="24">
        <v>0</v>
      </c>
      <c r="H4911" s="25">
        <v>7.8552</v>
      </c>
      <c r="I4911" s="25">
        <v>2.2841</v>
      </c>
      <c r="J4911" s="26">
        <v>22</v>
      </c>
      <c r="K4911" s="26">
        <v>5</v>
      </c>
      <c r="L4911" s="27">
        <v>0.2908</v>
      </c>
      <c r="M4911" s="28">
        <v>0.31495450000000003</v>
      </c>
      <c r="N4911" s="29">
        <v>0.15</v>
      </c>
      <c r="O4911" s="31" t="s">
        <v>12</v>
      </c>
      <c r="P4911" s="31">
        <v>0.52374072859999998</v>
      </c>
      <c r="Q4911" s="31">
        <v>0.249999999999999</v>
      </c>
      <c r="R4911" s="42"/>
      <c r="S4911" s="27">
        <f>IF(A4911="placement",MIN(P4911,IF(R4911="",Q4911,R4911)),"")</f>
        <v>0.249999999999999</v>
      </c>
      <c r="T4911" s="28">
        <f>IF($A4911="placement",S4911*J4911,"")</f>
        <v>5.4999999999999778</v>
      </c>
      <c r="U4911" s="26">
        <f>IF($A4911="placement",T4911,IF($A4911="site",SUMIF($C:$C,$C4911,$T:$T),IF($A4911="user",SUMIF($B:$B,$B4911,$T:$T),SUM($T:$T))))</f>
        <v>5.4999999999999778</v>
      </c>
      <c r="V4911" s="27">
        <f>U4911/J4911</f>
        <v>0.249999999999999</v>
      </c>
    </row>
    <row r="4912" spans="1:22" hidden="1" x14ac:dyDescent="0.3">
      <c r="A4912" s="23" t="s">
        <v>14</v>
      </c>
      <c r="B4912" s="23" t="s">
        <v>11038</v>
      </c>
      <c r="C4912" s="23" t="s">
        <v>11039</v>
      </c>
      <c r="D4912" s="23" t="s">
        <v>11044</v>
      </c>
      <c r="E4912" s="23" t="s">
        <v>11045</v>
      </c>
      <c r="F4912" s="27">
        <v>0.25</v>
      </c>
      <c r="G4912" s="24">
        <v>0</v>
      </c>
      <c r="H4912" s="25">
        <v>3.3174000000000001</v>
      </c>
      <c r="I4912" s="25">
        <v>0.50319999999999998</v>
      </c>
      <c r="J4912" s="26">
        <v>22</v>
      </c>
      <c r="K4912" s="26">
        <v>5</v>
      </c>
      <c r="L4912" s="27">
        <v>0.1517</v>
      </c>
      <c r="M4912" s="28">
        <v>1.4490418700000001</v>
      </c>
      <c r="N4912" s="29">
        <v>1.02</v>
      </c>
      <c r="O4912" s="31" t="s">
        <v>12</v>
      </c>
      <c r="P4912" s="31">
        <v>0.29608659450000002</v>
      </c>
      <c r="Q4912" s="31">
        <v>0.25</v>
      </c>
      <c r="R4912" s="42"/>
      <c r="S4912" s="27">
        <f>IF(A4912="placement",MIN(P4912,IF(R4912="",Q4912,R4912)),"")</f>
        <v>0.25</v>
      </c>
      <c r="T4912" s="28">
        <f>IF($A4912="placement",S4912*J4912,"")</f>
        <v>5.5</v>
      </c>
      <c r="U4912" s="26">
        <f>IF($A4912="placement",T4912,IF($A4912="site",SUMIF($C:$C,$C4912,$T:$T),IF($A4912="user",SUMIF($B:$B,$B4912,$T:$T),SUM($T:$T))))</f>
        <v>5.5</v>
      </c>
      <c r="V4912" s="27">
        <f>U4912/J4912</f>
        <v>0.25</v>
      </c>
    </row>
    <row r="4913" spans="1:22" hidden="1" x14ac:dyDescent="0.3">
      <c r="A4913" s="23" t="s">
        <v>14</v>
      </c>
      <c r="B4913" s="23" t="s">
        <v>7472</v>
      </c>
      <c r="C4913" s="23" t="s">
        <v>7473</v>
      </c>
      <c r="D4913" s="32" t="s">
        <v>7521</v>
      </c>
      <c r="E4913" s="23" t="s">
        <v>7522</v>
      </c>
      <c r="F4913" s="27">
        <v>0.25</v>
      </c>
      <c r="G4913" s="24">
        <v>0</v>
      </c>
      <c r="H4913" s="25">
        <v>6.3181000000000003</v>
      </c>
      <c r="I4913" s="25">
        <v>0.45290000000000002</v>
      </c>
      <c r="J4913" s="26">
        <v>22</v>
      </c>
      <c r="K4913" s="26">
        <v>5</v>
      </c>
      <c r="L4913" s="27">
        <v>7.17E-2</v>
      </c>
      <c r="M4913" s="28">
        <v>1.6046522599999999</v>
      </c>
      <c r="N4913" s="29">
        <v>1.2</v>
      </c>
      <c r="O4913" s="31" t="s">
        <v>42</v>
      </c>
      <c r="P4913" s="31">
        <v>0.25217442579999999</v>
      </c>
      <c r="Q4913" s="31">
        <v>0.25</v>
      </c>
      <c r="R4913" s="42"/>
      <c r="S4913" s="27">
        <f>IF(A4913="placement",MIN(P4913,IF(R4913="",Q4913,R4913)),"")</f>
        <v>0.25</v>
      </c>
      <c r="T4913" s="28">
        <f>IF($A4913="placement",S4913*J4913,"")</f>
        <v>5.5</v>
      </c>
      <c r="U4913" s="26">
        <f>IF($A4913="placement",T4913,IF($A4913="site",SUMIF($C:$C,$C4913,$T:$T),IF($A4913="user",SUMIF($B:$B,$B4913,$T:$T),SUM($T:$T))))</f>
        <v>5.5</v>
      </c>
      <c r="V4913" s="27">
        <f>U4913/J4913</f>
        <v>0.25</v>
      </c>
    </row>
    <row r="4914" spans="1:22" hidden="1" x14ac:dyDescent="0.3">
      <c r="A4914" s="23" t="s">
        <v>14</v>
      </c>
      <c r="B4914" s="23" t="s">
        <v>7472</v>
      </c>
      <c r="C4914" s="23" t="s">
        <v>7473</v>
      </c>
      <c r="D4914" s="23" t="s">
        <v>7549</v>
      </c>
      <c r="E4914" s="23" t="s">
        <v>9879</v>
      </c>
      <c r="F4914" s="27">
        <v>0.25</v>
      </c>
      <c r="G4914" s="24">
        <v>0</v>
      </c>
      <c r="H4914" s="25">
        <v>2.9051</v>
      </c>
      <c r="I4914" s="25">
        <v>0.26729999999999998</v>
      </c>
      <c r="J4914" s="26">
        <v>22</v>
      </c>
      <c r="K4914" s="26">
        <v>4</v>
      </c>
      <c r="L4914" s="27">
        <v>9.1999999999999998E-2</v>
      </c>
      <c r="M4914" s="28">
        <v>2.7456440400000002</v>
      </c>
      <c r="N4914" s="29">
        <v>2.25</v>
      </c>
      <c r="O4914" s="31" t="s">
        <v>42</v>
      </c>
      <c r="P4914" s="31">
        <v>0.18052013780000001</v>
      </c>
      <c r="Q4914" s="31">
        <v>0.180520137820949</v>
      </c>
      <c r="R4914" s="42"/>
      <c r="S4914" s="27">
        <f>IF(A4914="placement",MIN(P4914,IF(R4914="",Q4914,R4914)),"")</f>
        <v>0.18052013780000001</v>
      </c>
      <c r="T4914" s="28">
        <f>IF($A4914="placement",S4914*J4914,"")</f>
        <v>3.9714430316000002</v>
      </c>
      <c r="U4914" s="26">
        <f>IF($A4914="placement",T4914,IF($A4914="site",SUMIF($C:$C,$C4914,$T:$T),IF($A4914="user",SUMIF($B:$B,$B4914,$T:$T),SUM($T:$T))))</f>
        <v>3.9714430316000002</v>
      </c>
      <c r="V4914" s="27">
        <f>U4914/J4914</f>
        <v>0.18052013780000001</v>
      </c>
    </row>
    <row r="4915" spans="1:22" hidden="1" x14ac:dyDescent="0.3">
      <c r="A4915" s="23" t="s">
        <v>14</v>
      </c>
      <c r="B4915" s="23" t="s">
        <v>7472</v>
      </c>
      <c r="C4915" s="23" t="s">
        <v>7473</v>
      </c>
      <c r="D4915" s="23" t="s">
        <v>7644</v>
      </c>
      <c r="E4915" s="23" t="s">
        <v>7645</v>
      </c>
      <c r="F4915" s="27">
        <v>0.25</v>
      </c>
      <c r="G4915" s="24">
        <v>0</v>
      </c>
      <c r="H4915" s="25">
        <v>5.7142999999999997</v>
      </c>
      <c r="I4915" s="25">
        <v>0.47339999999999999</v>
      </c>
      <c r="J4915" s="26">
        <v>22</v>
      </c>
      <c r="K4915" s="26">
        <v>5</v>
      </c>
      <c r="L4915" s="27">
        <v>8.2900000000000001E-2</v>
      </c>
      <c r="M4915" s="28">
        <v>1.58209113</v>
      </c>
      <c r="N4915" s="29">
        <v>1.2</v>
      </c>
      <c r="O4915" s="31" t="s">
        <v>42</v>
      </c>
      <c r="P4915" s="31">
        <v>0.24151018969999999</v>
      </c>
      <c r="Q4915" s="31">
        <v>0.241510189679671</v>
      </c>
      <c r="R4915" s="42"/>
      <c r="S4915" s="27">
        <f>IF(A4915="placement",MIN(P4915,IF(R4915="",Q4915,R4915)),"")</f>
        <v>0.241510189679671</v>
      </c>
      <c r="T4915" s="28">
        <f>IF($A4915="placement",S4915*J4915,"")</f>
        <v>5.3132241729527623</v>
      </c>
      <c r="U4915" s="26">
        <f>IF($A4915="placement",T4915,IF($A4915="site",SUMIF($C:$C,$C4915,$T:$T),IF($A4915="user",SUMIF($B:$B,$B4915,$T:$T),SUM($T:$T))))</f>
        <v>5.3132241729527623</v>
      </c>
      <c r="V4915" s="27">
        <f>U4915/J4915</f>
        <v>0.241510189679671</v>
      </c>
    </row>
    <row r="4916" spans="1:22" hidden="1" x14ac:dyDescent="0.3">
      <c r="A4916" s="23" t="s">
        <v>14</v>
      </c>
      <c r="B4916" s="23" t="s">
        <v>7689</v>
      </c>
      <c r="C4916" s="23" t="s">
        <v>7690</v>
      </c>
      <c r="D4916" s="23" t="s">
        <v>7813</v>
      </c>
      <c r="E4916" s="23" t="s">
        <v>7814</v>
      </c>
      <c r="F4916" s="27">
        <v>0.1</v>
      </c>
      <c r="G4916" s="24">
        <v>0</v>
      </c>
      <c r="H4916" s="25">
        <v>10.1149</v>
      </c>
      <c r="I4916" s="25">
        <v>1.2324999999999999</v>
      </c>
      <c r="J4916" s="26">
        <v>22</v>
      </c>
      <c r="K4916" s="26">
        <v>2</v>
      </c>
      <c r="L4916" s="27">
        <v>0.12189999999999999</v>
      </c>
      <c r="M4916" s="28">
        <v>0.58570849000000003</v>
      </c>
      <c r="N4916" s="29">
        <v>0.4</v>
      </c>
      <c r="O4916" s="31" t="s">
        <v>12</v>
      </c>
      <c r="P4916" s="31">
        <v>0.31706641340000002</v>
      </c>
      <c r="Q4916" s="31">
        <v>9.9999999999999895E-2</v>
      </c>
      <c r="R4916" s="42"/>
      <c r="S4916" s="27">
        <f>IF(A4916="placement",MIN(P4916,IF(R4916="",Q4916,R4916)),"")</f>
        <v>9.9999999999999895E-2</v>
      </c>
      <c r="T4916" s="28">
        <f>IF($A4916="placement",S4916*J4916,"")</f>
        <v>2.1999999999999975</v>
      </c>
      <c r="U4916" s="26">
        <f>IF($A4916="placement",T4916,IF($A4916="site",SUMIF($C:$C,$C4916,$T:$T),IF($A4916="user",SUMIF($B:$B,$B4916,$T:$T),SUM($T:$T))))</f>
        <v>2.1999999999999975</v>
      </c>
      <c r="V4916" s="27">
        <f>U4916/J4916</f>
        <v>9.9999999999999881E-2</v>
      </c>
    </row>
    <row r="4917" spans="1:22" hidden="1" x14ac:dyDescent="0.3">
      <c r="A4917" s="23" t="s">
        <v>14</v>
      </c>
      <c r="B4917" s="23" t="s">
        <v>7689</v>
      </c>
      <c r="C4917" s="23" t="s">
        <v>7690</v>
      </c>
      <c r="D4917" s="23" t="s">
        <v>7875</v>
      </c>
      <c r="E4917" s="23" t="s">
        <v>7876</v>
      </c>
      <c r="F4917" s="27">
        <v>0.1</v>
      </c>
      <c r="G4917" s="24">
        <v>0</v>
      </c>
      <c r="H4917" s="25">
        <v>3.6408999999999998</v>
      </c>
      <c r="I4917" s="25">
        <v>0.59889999999999999</v>
      </c>
      <c r="J4917" s="26">
        <v>22</v>
      </c>
      <c r="K4917" s="26">
        <v>2</v>
      </c>
      <c r="L4917" s="27">
        <v>0.16450000000000001</v>
      </c>
      <c r="M4917" s="28">
        <v>1.20748956</v>
      </c>
      <c r="N4917" s="29">
        <v>0.95</v>
      </c>
      <c r="O4917" s="31" t="s">
        <v>12</v>
      </c>
      <c r="P4917" s="31">
        <v>0.2132437184</v>
      </c>
      <c r="Q4917" s="31">
        <v>0.1</v>
      </c>
      <c r="R4917" s="42"/>
      <c r="S4917" s="27">
        <f>IF(A4917="placement",MIN(P4917,IF(R4917="",Q4917,R4917)),"")</f>
        <v>0.1</v>
      </c>
      <c r="T4917" s="28">
        <f>IF($A4917="placement",S4917*J4917,"")</f>
        <v>2.2000000000000002</v>
      </c>
      <c r="U4917" s="26">
        <f>IF($A4917="placement",T4917,IF($A4917="site",SUMIF($C:$C,$C4917,$T:$T),IF($A4917="user",SUMIF($B:$B,$B4917,$T:$T),SUM($T:$T))))</f>
        <v>2.2000000000000002</v>
      </c>
      <c r="V4917" s="27">
        <f>U4917/J4917</f>
        <v>0.1</v>
      </c>
    </row>
    <row r="4918" spans="1:22" hidden="1" x14ac:dyDescent="0.3">
      <c r="A4918" s="23" t="s">
        <v>14</v>
      </c>
      <c r="B4918" s="23" t="s">
        <v>8499</v>
      </c>
      <c r="C4918" s="23" t="s">
        <v>8500</v>
      </c>
      <c r="D4918" s="23" t="s">
        <v>8561</v>
      </c>
      <c r="E4918" s="23" t="s">
        <v>8562</v>
      </c>
      <c r="F4918" s="27">
        <v>0.25</v>
      </c>
      <c r="G4918" s="24">
        <v>0</v>
      </c>
      <c r="H4918" s="25">
        <v>12.094200000000001</v>
      </c>
      <c r="I4918" s="25">
        <v>1.6740999999999999</v>
      </c>
      <c r="J4918" s="26">
        <v>22</v>
      </c>
      <c r="K4918" s="26">
        <v>5</v>
      </c>
      <c r="L4918" s="27">
        <v>0.1384</v>
      </c>
      <c r="M4918" s="28">
        <v>0.43520075000000003</v>
      </c>
      <c r="N4918" s="29">
        <v>0.2</v>
      </c>
      <c r="O4918" s="31" t="s">
        <v>12</v>
      </c>
      <c r="P4918" s="31">
        <v>0.54044196950000001</v>
      </c>
      <c r="Q4918" s="31">
        <v>0.249999999999999</v>
      </c>
      <c r="R4918" s="42"/>
      <c r="S4918" s="27">
        <f>IF(A4918="placement",MIN(P4918,IF(R4918="",Q4918,R4918)),"")</f>
        <v>0.249999999999999</v>
      </c>
      <c r="T4918" s="28">
        <f>IF($A4918="placement",S4918*J4918,"")</f>
        <v>5.4999999999999778</v>
      </c>
      <c r="U4918" s="26">
        <f>IF($A4918="placement",T4918,IF($A4918="site",SUMIF($C:$C,$C4918,$T:$T),IF($A4918="user",SUMIF($B:$B,$B4918,$T:$T),SUM($T:$T))))</f>
        <v>5.4999999999999778</v>
      </c>
      <c r="V4918" s="27">
        <f>U4918/J4918</f>
        <v>0.249999999999999</v>
      </c>
    </row>
    <row r="4919" spans="1:22" hidden="1" x14ac:dyDescent="0.3">
      <c r="A4919" s="23" t="s">
        <v>14</v>
      </c>
      <c r="B4919" s="23" t="s">
        <v>9186</v>
      </c>
      <c r="C4919" s="23" t="s">
        <v>9188</v>
      </c>
      <c r="D4919" s="23" t="s">
        <v>9249</v>
      </c>
      <c r="E4919" s="23" t="s">
        <v>9250</v>
      </c>
      <c r="F4919" s="27">
        <v>0.33</v>
      </c>
      <c r="G4919" s="24">
        <v>0</v>
      </c>
      <c r="H4919" s="25">
        <v>14.077199999999999</v>
      </c>
      <c r="I4919" s="25">
        <v>0.76290000000000002</v>
      </c>
      <c r="J4919" s="26">
        <v>22</v>
      </c>
      <c r="K4919" s="26">
        <v>4</v>
      </c>
      <c r="L4919" s="27">
        <v>5.4199999999999998E-2</v>
      </c>
      <c r="M4919" s="28">
        <v>0.96552433999999998</v>
      </c>
      <c r="N4919" s="29">
        <v>0.77</v>
      </c>
      <c r="O4919" s="31" t="s">
        <v>12</v>
      </c>
      <c r="P4919" s="31">
        <v>0.20250586709999999</v>
      </c>
      <c r="Q4919" s="31">
        <v>0.202505867064915</v>
      </c>
      <c r="R4919" s="42"/>
      <c r="S4919" s="27">
        <f>IF(A4919="placement",MIN(P4919,IF(R4919="",Q4919,R4919)),"")</f>
        <v>0.202505867064915</v>
      </c>
      <c r="T4919" s="28">
        <f>IF($A4919="placement",S4919*J4919,"")</f>
        <v>4.4551290754281299</v>
      </c>
      <c r="U4919" s="26">
        <f>IF($A4919="placement",T4919,IF($A4919="site",SUMIF($C:$C,$C4919,$T:$T),IF($A4919="user",SUMIF($B:$B,$B4919,$T:$T),SUM($T:$T))))</f>
        <v>4.4551290754281299</v>
      </c>
      <c r="V4919" s="27">
        <f>U4919/J4919</f>
        <v>0.202505867064915</v>
      </c>
    </row>
    <row r="4920" spans="1:22" hidden="1" x14ac:dyDescent="0.3">
      <c r="A4920" s="23" t="s">
        <v>14</v>
      </c>
      <c r="B4920" s="23" t="s">
        <v>9186</v>
      </c>
      <c r="C4920" s="23" t="s">
        <v>9188</v>
      </c>
      <c r="D4920" s="23" t="s">
        <v>9255</v>
      </c>
      <c r="E4920" s="23" t="s">
        <v>9256</v>
      </c>
      <c r="F4920" s="27">
        <v>0.25</v>
      </c>
      <c r="G4920" s="24">
        <v>0</v>
      </c>
      <c r="H4920" s="25">
        <v>15.8714</v>
      </c>
      <c r="I4920" s="25">
        <v>0.6331</v>
      </c>
      <c r="J4920" s="26">
        <v>22</v>
      </c>
      <c r="K4920" s="26">
        <v>5</v>
      </c>
      <c r="L4920" s="27">
        <v>3.9899999999999998E-2</v>
      </c>
      <c r="M4920" s="28">
        <v>1.1421640500000001</v>
      </c>
      <c r="N4920" s="29">
        <v>0.82</v>
      </c>
      <c r="O4920" s="31" t="s">
        <v>42</v>
      </c>
      <c r="P4920" s="31">
        <v>0.2820646054</v>
      </c>
      <c r="Q4920" s="31">
        <v>0.25</v>
      </c>
      <c r="R4920" s="42"/>
      <c r="S4920" s="27">
        <f>IF(A4920="placement",MIN(P4920,IF(R4920="",Q4920,R4920)),"")</f>
        <v>0.25</v>
      </c>
      <c r="T4920" s="28">
        <f>IF($A4920="placement",S4920*J4920,"")</f>
        <v>5.5</v>
      </c>
      <c r="U4920" s="26">
        <f>IF($A4920="placement",T4920,IF($A4920="site",SUMIF($C:$C,$C4920,$T:$T),IF($A4920="user",SUMIF($B:$B,$B4920,$T:$T),SUM($T:$T))))</f>
        <v>5.5</v>
      </c>
      <c r="V4920" s="27">
        <f>U4920/J4920</f>
        <v>0.25</v>
      </c>
    </row>
    <row r="4921" spans="1:22" hidden="1" x14ac:dyDescent="0.3">
      <c r="A4921" s="23" t="s">
        <v>14</v>
      </c>
      <c r="B4921" s="23" t="s">
        <v>9186</v>
      </c>
      <c r="C4921" s="23" t="s">
        <v>9188</v>
      </c>
      <c r="D4921" s="32" t="s">
        <v>9293</v>
      </c>
      <c r="E4921" s="23" t="s">
        <v>9294</v>
      </c>
      <c r="F4921" s="27">
        <v>0.25</v>
      </c>
      <c r="G4921" s="24">
        <v>0</v>
      </c>
      <c r="H4921" s="25">
        <v>13.2014</v>
      </c>
      <c r="I4921" s="25">
        <v>0.64039999999999997</v>
      </c>
      <c r="J4921" s="26">
        <v>22</v>
      </c>
      <c r="K4921" s="26">
        <v>5</v>
      </c>
      <c r="L4921" s="27">
        <v>4.8500000000000001E-2</v>
      </c>
      <c r="M4921" s="28">
        <v>1.14131162</v>
      </c>
      <c r="N4921" s="29">
        <v>0.88</v>
      </c>
      <c r="O4921" s="31" t="s">
        <v>42</v>
      </c>
      <c r="P4921" s="31">
        <v>0.22895729500000001</v>
      </c>
      <c r="Q4921" s="31">
        <v>0.22895729502589601</v>
      </c>
      <c r="R4921" s="42"/>
      <c r="S4921" s="27">
        <f>IF(A4921="placement",MIN(P4921,IF(R4921="",Q4921,R4921)),"")</f>
        <v>0.22895729500000001</v>
      </c>
      <c r="T4921" s="28">
        <f>IF($A4921="placement",S4921*J4921,"")</f>
        <v>5.03706049</v>
      </c>
      <c r="U4921" s="26">
        <f>IF($A4921="placement",T4921,IF($A4921="site",SUMIF($C:$C,$C4921,$T:$T),IF($A4921="user",SUMIF($B:$B,$B4921,$T:$T),SUM($T:$T))))</f>
        <v>5.03706049</v>
      </c>
      <c r="V4921" s="27">
        <f>U4921/J4921</f>
        <v>0.22895729500000001</v>
      </c>
    </row>
    <row r="4922" spans="1:22" hidden="1" x14ac:dyDescent="0.3">
      <c r="A4922" s="23" t="s">
        <v>14</v>
      </c>
      <c r="B4922" s="23" t="s">
        <v>9445</v>
      </c>
      <c r="C4922" s="23" t="s">
        <v>9447</v>
      </c>
      <c r="D4922" s="23" t="s">
        <v>9450</v>
      </c>
      <c r="E4922" s="23" t="s">
        <v>9451</v>
      </c>
      <c r="F4922" s="27">
        <v>0.25</v>
      </c>
      <c r="G4922" s="24">
        <v>0</v>
      </c>
      <c r="H4922" s="25">
        <v>11.461600000000001</v>
      </c>
      <c r="I4922" s="25">
        <v>3.4756999999999998</v>
      </c>
      <c r="J4922" s="26">
        <v>22</v>
      </c>
      <c r="K4922" s="26">
        <v>5</v>
      </c>
      <c r="L4922" s="27">
        <v>0.30320000000000003</v>
      </c>
      <c r="M4922" s="28">
        <v>0.20928894000000001</v>
      </c>
      <c r="N4922" s="29">
        <v>0.05</v>
      </c>
      <c r="O4922" s="31" t="s">
        <v>42</v>
      </c>
      <c r="P4922" s="31">
        <v>0.76109583660000002</v>
      </c>
      <c r="Q4922" s="31">
        <v>0.25</v>
      </c>
      <c r="R4922" s="42"/>
      <c r="S4922" s="27">
        <f>IF(A4922="placement",MIN(P4922,IF(R4922="",Q4922,R4922)),"")</f>
        <v>0.25</v>
      </c>
      <c r="T4922" s="28">
        <f>IF($A4922="placement",S4922*J4922,"")</f>
        <v>5.5</v>
      </c>
      <c r="U4922" s="26">
        <f>IF($A4922="placement",T4922,IF($A4922="site",SUMIF($C:$C,$C4922,$T:$T),IF($A4922="user",SUMIF($B:$B,$B4922,$T:$T),SUM($T:$T))))</f>
        <v>5.5</v>
      </c>
      <c r="V4922" s="27">
        <f>U4922/J4922</f>
        <v>0.25</v>
      </c>
    </row>
    <row r="4923" spans="1:22" hidden="1" x14ac:dyDescent="0.3">
      <c r="A4923" s="23" t="s">
        <v>14</v>
      </c>
      <c r="B4923" s="23" t="s">
        <v>9599</v>
      </c>
      <c r="C4923" s="23" t="s">
        <v>9601</v>
      </c>
      <c r="D4923" s="32" t="s">
        <v>9612</v>
      </c>
      <c r="E4923" s="23" t="s">
        <v>9613</v>
      </c>
      <c r="F4923" s="27">
        <v>0.25</v>
      </c>
      <c r="G4923" s="24">
        <v>0</v>
      </c>
      <c r="H4923" s="25">
        <v>2.5952000000000002</v>
      </c>
      <c r="I4923" s="25">
        <v>0.34</v>
      </c>
      <c r="J4923" s="26">
        <v>22</v>
      </c>
      <c r="K4923" s="26">
        <v>6</v>
      </c>
      <c r="L4923" s="27">
        <v>0.13100000000000001</v>
      </c>
      <c r="M4923" s="28">
        <v>2.1946428600000001</v>
      </c>
      <c r="N4923" s="29">
        <v>1.5</v>
      </c>
      <c r="O4923" s="31" t="s">
        <v>42</v>
      </c>
      <c r="P4923" s="31">
        <v>0.3165174939</v>
      </c>
      <c r="Q4923" s="31">
        <v>0.25</v>
      </c>
      <c r="R4923" s="42"/>
      <c r="S4923" s="27">
        <f>IF(A4923="placement",MIN(P4923,IF(R4923="",Q4923,R4923)),"")</f>
        <v>0.25</v>
      </c>
      <c r="T4923" s="28">
        <f>IF($A4923="placement",S4923*J4923,"")</f>
        <v>5.5</v>
      </c>
      <c r="U4923" s="26">
        <f>IF($A4923="placement",T4923,IF($A4923="site",SUMIF($C:$C,$C4923,$T:$T),IF($A4923="user",SUMIF($B:$B,$B4923,$T:$T),SUM($T:$T))))</f>
        <v>5.5</v>
      </c>
      <c r="V4923" s="27">
        <f>U4923/J4923</f>
        <v>0.25</v>
      </c>
    </row>
    <row r="4924" spans="1:22" hidden="1" x14ac:dyDescent="0.3">
      <c r="A4924" s="23" t="s">
        <v>14</v>
      </c>
      <c r="B4924" s="23" t="s">
        <v>9695</v>
      </c>
      <c r="C4924" s="23" t="s">
        <v>9696</v>
      </c>
      <c r="D4924" s="23" t="s">
        <v>9703</v>
      </c>
      <c r="E4924" s="23" t="s">
        <v>9704</v>
      </c>
      <c r="F4924" s="27">
        <v>0.25</v>
      </c>
      <c r="G4924" s="24">
        <v>0</v>
      </c>
      <c r="H4924" s="25">
        <v>9.0177999999999994</v>
      </c>
      <c r="I4924" s="25">
        <v>0.90139999999999998</v>
      </c>
      <c r="J4924" s="26">
        <v>22</v>
      </c>
      <c r="K4924" s="26">
        <v>5</v>
      </c>
      <c r="L4924" s="27">
        <v>0.1</v>
      </c>
      <c r="M4924" s="28">
        <v>0.81272582999999998</v>
      </c>
      <c r="N4924" s="29">
        <v>0.45</v>
      </c>
      <c r="O4924" s="31" t="s">
        <v>42</v>
      </c>
      <c r="P4924" s="31">
        <v>0.4463077433</v>
      </c>
      <c r="Q4924" s="31">
        <v>0.25</v>
      </c>
      <c r="R4924" s="42"/>
      <c r="S4924" s="27">
        <f>IF(A4924="placement",MIN(P4924,IF(R4924="",Q4924,R4924)),"")</f>
        <v>0.25</v>
      </c>
      <c r="T4924" s="28">
        <f>IF($A4924="placement",S4924*J4924,"")</f>
        <v>5.5</v>
      </c>
      <c r="U4924" s="26">
        <f>IF($A4924="placement",T4924,IF($A4924="site",SUMIF($C:$C,$C4924,$T:$T),IF($A4924="user",SUMIF($B:$B,$B4924,$T:$T),SUM($T:$T))))</f>
        <v>5.5</v>
      </c>
      <c r="V4924" s="27">
        <f>U4924/J4924</f>
        <v>0.25</v>
      </c>
    </row>
    <row r="4925" spans="1:22" hidden="1" x14ac:dyDescent="0.3">
      <c r="A4925" s="23" t="s">
        <v>14</v>
      </c>
      <c r="B4925" s="23" t="s">
        <v>9756</v>
      </c>
      <c r="C4925" s="23" t="s">
        <v>9758</v>
      </c>
      <c r="D4925" s="23" t="s">
        <v>9781</v>
      </c>
      <c r="E4925" s="23" t="s">
        <v>9782</v>
      </c>
      <c r="F4925" s="27">
        <v>0.25</v>
      </c>
      <c r="G4925" s="24">
        <v>0</v>
      </c>
      <c r="H4925" s="25">
        <v>24.801200000000001</v>
      </c>
      <c r="I4925" s="25">
        <v>1.9763999999999999</v>
      </c>
      <c r="J4925" s="26">
        <v>22</v>
      </c>
      <c r="K4925" s="26">
        <v>6</v>
      </c>
      <c r="L4925" s="27">
        <v>7.9699999999999993E-2</v>
      </c>
      <c r="M4925" s="28">
        <v>0.37718106000000001</v>
      </c>
      <c r="N4925" s="29">
        <v>0.2</v>
      </c>
      <c r="O4925" s="31" t="s">
        <v>12</v>
      </c>
      <c r="P4925" s="31">
        <v>0.46975068510000001</v>
      </c>
      <c r="Q4925" s="31">
        <v>0.25</v>
      </c>
      <c r="R4925" s="42"/>
      <c r="S4925" s="27">
        <f>IF(A4925="placement",MIN(P4925,IF(R4925="",Q4925,R4925)),"")</f>
        <v>0.25</v>
      </c>
      <c r="T4925" s="28">
        <f>IF($A4925="placement",S4925*J4925,"")</f>
        <v>5.5</v>
      </c>
      <c r="U4925" s="26">
        <f>IF($A4925="placement",T4925,IF($A4925="site",SUMIF($C:$C,$C4925,$T:$T),IF($A4925="user",SUMIF($B:$B,$B4925,$T:$T),SUM($T:$T))))</f>
        <v>5.5</v>
      </c>
      <c r="V4925" s="27">
        <f>U4925/J4925</f>
        <v>0.25</v>
      </c>
    </row>
    <row r="4926" spans="1:22" hidden="1" x14ac:dyDescent="0.3">
      <c r="A4926" s="23" t="s">
        <v>14</v>
      </c>
      <c r="B4926" s="23" t="s">
        <v>9756</v>
      </c>
      <c r="C4926" s="23" t="s">
        <v>9758</v>
      </c>
      <c r="D4926" s="23" t="s">
        <v>9805</v>
      </c>
      <c r="E4926" s="23" t="s">
        <v>9806</v>
      </c>
      <c r="F4926" s="27">
        <v>0.25</v>
      </c>
      <c r="G4926" s="24">
        <v>0</v>
      </c>
      <c r="H4926" s="25">
        <v>28.932200000000002</v>
      </c>
      <c r="I4926" s="25">
        <v>2.0038999999999998</v>
      </c>
      <c r="J4926" s="26">
        <v>22</v>
      </c>
      <c r="K4926" s="26">
        <v>6</v>
      </c>
      <c r="L4926" s="27">
        <v>6.93E-2</v>
      </c>
      <c r="M4926" s="28">
        <v>0.36617950999999999</v>
      </c>
      <c r="N4926" s="29">
        <v>0.17</v>
      </c>
      <c r="O4926" s="31" t="s">
        <v>12</v>
      </c>
      <c r="P4926" s="31">
        <v>0.53574682659999995</v>
      </c>
      <c r="Q4926" s="31">
        <v>0.25</v>
      </c>
      <c r="R4926" s="42"/>
      <c r="S4926" s="27">
        <f>IF(A4926="placement",MIN(P4926,IF(R4926="",Q4926,R4926)),"")</f>
        <v>0.25</v>
      </c>
      <c r="T4926" s="28">
        <f>IF($A4926="placement",S4926*J4926,"")</f>
        <v>5.5</v>
      </c>
      <c r="U4926" s="26">
        <f>IF($A4926="placement",T4926,IF($A4926="site",SUMIF($C:$C,$C4926,$T:$T),IF($A4926="user",SUMIF($B:$B,$B4926,$T:$T),SUM($T:$T))))</f>
        <v>5.5</v>
      </c>
      <c r="V4926" s="27">
        <f>U4926/J4926</f>
        <v>0.25</v>
      </c>
    </row>
    <row r="4927" spans="1:22" hidden="1" x14ac:dyDescent="0.3">
      <c r="A4927" s="23" t="s">
        <v>14</v>
      </c>
      <c r="B4927" s="23" t="s">
        <v>15</v>
      </c>
      <c r="C4927" s="23" t="s">
        <v>17</v>
      </c>
      <c r="D4927" s="23" t="s">
        <v>26</v>
      </c>
      <c r="E4927" s="23" t="s">
        <v>27</v>
      </c>
      <c r="F4927" s="27">
        <v>0.33</v>
      </c>
      <c r="G4927" s="24">
        <v>0</v>
      </c>
      <c r="H4927" s="25">
        <v>8.0526</v>
      </c>
      <c r="I4927" s="25">
        <v>1.3459000000000001</v>
      </c>
      <c r="J4927" s="26">
        <v>21</v>
      </c>
      <c r="K4927" s="26">
        <v>7</v>
      </c>
      <c r="L4927" s="27">
        <v>0.1671</v>
      </c>
      <c r="M4927" s="28">
        <v>0.50819932999999995</v>
      </c>
      <c r="N4927" s="29">
        <v>0.3</v>
      </c>
      <c r="O4927" s="31" t="s">
        <v>12</v>
      </c>
      <c r="P4927" s="31">
        <v>0.40968045110000001</v>
      </c>
      <c r="Q4927" s="31">
        <v>0.33</v>
      </c>
      <c r="R4927" s="42"/>
      <c r="S4927" s="27">
        <f>IF(A4927="placement",MIN(P4927,IF(R4927="",Q4927,R4927)),"")</f>
        <v>0.33</v>
      </c>
      <c r="T4927" s="28">
        <f>IF($A4927="placement",S4927*J4927,"")</f>
        <v>6.9300000000000006</v>
      </c>
      <c r="U4927" s="26">
        <f>IF($A4927="placement",T4927,IF($A4927="site",SUMIF($C:$C,$C4927,$T:$T),IF($A4927="user",SUMIF($B:$B,$B4927,$T:$T),SUM($T:$T))))</f>
        <v>6.9300000000000006</v>
      </c>
      <c r="V4927" s="27">
        <f>U4927/J4927</f>
        <v>0.33</v>
      </c>
    </row>
    <row r="4928" spans="1:22" hidden="1" x14ac:dyDescent="0.3">
      <c r="A4928" s="23" t="s">
        <v>14</v>
      </c>
      <c r="B4928" s="23" t="s">
        <v>1220</v>
      </c>
      <c r="C4928" s="23" t="s">
        <v>1222</v>
      </c>
      <c r="D4928" s="23" t="s">
        <v>1253</v>
      </c>
      <c r="E4928" s="23" t="s">
        <v>1254</v>
      </c>
      <c r="F4928" s="27">
        <v>0.15</v>
      </c>
      <c r="G4928" s="24">
        <v>0</v>
      </c>
      <c r="H4928" s="25">
        <v>2.2273999999999998</v>
      </c>
      <c r="I4928" s="25">
        <v>0.79469999999999996</v>
      </c>
      <c r="J4928" s="26">
        <v>21</v>
      </c>
      <c r="K4928" s="26">
        <v>3</v>
      </c>
      <c r="L4928" s="27">
        <v>0.35680000000000001</v>
      </c>
      <c r="M4928" s="28">
        <v>0.86202588999999996</v>
      </c>
      <c r="N4928" s="29">
        <v>0.5</v>
      </c>
      <c r="O4928" s="31" t="s">
        <v>42</v>
      </c>
      <c r="P4928" s="31">
        <v>0.41997101419999999</v>
      </c>
      <c r="Q4928" s="31">
        <v>0.15</v>
      </c>
      <c r="R4928" s="42"/>
      <c r="S4928" s="27">
        <f>IF(A4928="placement",MIN(P4928,IF(R4928="",Q4928,R4928)),"")</f>
        <v>0.15</v>
      </c>
      <c r="T4928" s="28">
        <f>IF($A4928="placement",S4928*J4928,"")</f>
        <v>3.15</v>
      </c>
      <c r="U4928" s="26">
        <f>IF($A4928="placement",T4928,IF($A4928="site",SUMIF($C:$C,$C4928,$T:$T),IF($A4928="user",SUMIF($B:$B,$B4928,$T:$T),SUM($T:$T))))</f>
        <v>3.15</v>
      </c>
      <c r="V4928" s="27">
        <f>U4928/J4928</f>
        <v>0.15</v>
      </c>
    </row>
    <row r="4929" spans="1:22" hidden="1" x14ac:dyDescent="0.3">
      <c r="A4929" s="23" t="s">
        <v>14</v>
      </c>
      <c r="B4929" s="23" t="s">
        <v>1708</v>
      </c>
      <c r="C4929" s="23" t="s">
        <v>1709</v>
      </c>
      <c r="D4929" s="23" t="s">
        <v>1756</v>
      </c>
      <c r="E4929" s="23" t="s">
        <v>1757</v>
      </c>
      <c r="F4929" s="27">
        <v>0.15</v>
      </c>
      <c r="G4929" s="24">
        <v>0</v>
      </c>
      <c r="H4929" s="25">
        <v>0.96989999999999998</v>
      </c>
      <c r="I4929" s="25">
        <v>0.35659999999999997</v>
      </c>
      <c r="J4929" s="26">
        <v>21</v>
      </c>
      <c r="K4929" s="26">
        <v>3</v>
      </c>
      <c r="L4929" s="27">
        <v>0.36770000000000003</v>
      </c>
      <c r="M4929" s="28">
        <v>2.0033246500000002</v>
      </c>
      <c r="N4929" s="29">
        <v>1.5</v>
      </c>
      <c r="O4929" s="31" t="s">
        <v>42</v>
      </c>
      <c r="P4929" s="31">
        <v>0.25124467639999998</v>
      </c>
      <c r="Q4929" s="31">
        <v>0.149999999999999</v>
      </c>
      <c r="R4929" s="42"/>
      <c r="S4929" s="27">
        <f>IF(A4929="placement",MIN(P4929,IF(R4929="",Q4929,R4929)),"")</f>
        <v>0.149999999999999</v>
      </c>
      <c r="T4929" s="28">
        <f>IF($A4929="placement",S4929*J4929,"")</f>
        <v>3.149999999999979</v>
      </c>
      <c r="U4929" s="23">
        <f>IF($A4929="placement",T4929,IF($A4929="site",SUMIF($C:$C,$C4929,$T:$T),IF($A4929="user",SUMIF($B:$B,$B4929,$T:$T),SUM($T:$T))))</f>
        <v>3.149999999999979</v>
      </c>
      <c r="V4929" s="27">
        <f>U4929/J4929</f>
        <v>0.149999999999999</v>
      </c>
    </row>
    <row r="4930" spans="1:22" hidden="1" x14ac:dyDescent="0.3">
      <c r="A4930" s="23" t="s">
        <v>14</v>
      </c>
      <c r="B4930" s="23" t="s">
        <v>1708</v>
      </c>
      <c r="C4930" s="23" t="s">
        <v>1709</v>
      </c>
      <c r="D4930" s="23" t="s">
        <v>2028</v>
      </c>
      <c r="E4930" s="23" t="s">
        <v>2029</v>
      </c>
      <c r="F4930" s="27">
        <v>0.15</v>
      </c>
      <c r="G4930" s="24">
        <v>0</v>
      </c>
      <c r="H4930" s="25">
        <v>1.2803</v>
      </c>
      <c r="I4930" s="25">
        <v>0.34510000000000002</v>
      </c>
      <c r="J4930" s="26">
        <v>21</v>
      </c>
      <c r="K4930" s="26">
        <v>3</v>
      </c>
      <c r="L4930" s="27">
        <v>0.26960000000000001</v>
      </c>
      <c r="M4930" s="28">
        <v>2.0547806300000002</v>
      </c>
      <c r="N4930" s="29">
        <v>1.55</v>
      </c>
      <c r="O4930" s="31" t="s">
        <v>42</v>
      </c>
      <c r="P4930" s="31">
        <v>0.245661567</v>
      </c>
      <c r="Q4930" s="31">
        <v>0.15</v>
      </c>
      <c r="R4930" s="42"/>
      <c r="S4930" s="27">
        <f>IF(A4930="placement",MIN(P4930,IF(R4930="",Q4930,R4930)),"")</f>
        <v>0.15</v>
      </c>
      <c r="T4930" s="28">
        <f>IF($A4930="placement",S4930*J4930,"")</f>
        <v>3.15</v>
      </c>
      <c r="U4930" s="26">
        <f>IF($A4930="placement",T4930,IF($A4930="site",SUMIF($C:$C,$C4930,$T:$T),IF($A4930="user",SUMIF($B:$B,$B4930,$T:$T),SUM($T:$T))))</f>
        <v>3.15</v>
      </c>
      <c r="V4930" s="27">
        <f>U4930/J4930</f>
        <v>0.15</v>
      </c>
    </row>
    <row r="4931" spans="1:22" hidden="1" x14ac:dyDescent="0.3">
      <c r="A4931" s="23" t="s">
        <v>14</v>
      </c>
      <c r="B4931" s="23" t="s">
        <v>2366</v>
      </c>
      <c r="C4931" s="23" t="s">
        <v>2367</v>
      </c>
      <c r="D4931" s="32" t="s">
        <v>10665</v>
      </c>
      <c r="E4931" s="23" t="s">
        <v>10666</v>
      </c>
      <c r="F4931" s="27">
        <v>0.25</v>
      </c>
      <c r="G4931" s="24">
        <v>0</v>
      </c>
      <c r="H4931" s="25">
        <v>11.0563</v>
      </c>
      <c r="I4931" s="25">
        <v>2.4514</v>
      </c>
      <c r="J4931" s="26">
        <v>21</v>
      </c>
      <c r="K4931" s="26">
        <v>5</v>
      </c>
      <c r="L4931" s="27">
        <v>0.22170000000000001</v>
      </c>
      <c r="M4931" s="28">
        <v>0.29096737</v>
      </c>
      <c r="N4931" s="29">
        <v>0.1</v>
      </c>
      <c r="O4931" s="31" t="s">
        <v>12</v>
      </c>
      <c r="P4931" s="31">
        <v>0.65631884640000004</v>
      </c>
      <c r="Q4931" s="31">
        <v>0.25</v>
      </c>
      <c r="R4931" s="42"/>
      <c r="S4931" s="27">
        <f>IF(A4931="placement",MIN(P4931,IF(R4931="",Q4931,R4931)),"")</f>
        <v>0.25</v>
      </c>
      <c r="T4931" s="28">
        <f>IF($A4931="placement",S4931*J4931,"")</f>
        <v>5.25</v>
      </c>
      <c r="U4931" s="26">
        <f>IF($A4931="placement",T4931,IF($A4931="site",SUMIF($C:$C,$C4931,$T:$T),IF($A4931="user",SUMIF($B:$B,$B4931,$T:$T),SUM($T:$T))))</f>
        <v>5.25</v>
      </c>
      <c r="V4931" s="27">
        <f>U4931/J4931</f>
        <v>0.25</v>
      </c>
    </row>
    <row r="4932" spans="1:22" hidden="1" x14ac:dyDescent="0.3">
      <c r="A4932" s="23" t="s">
        <v>14</v>
      </c>
      <c r="B4932" s="23" t="s">
        <v>2366</v>
      </c>
      <c r="C4932" s="23" t="s">
        <v>2367</v>
      </c>
      <c r="D4932" s="23" t="s">
        <v>10667</v>
      </c>
      <c r="E4932" s="23" t="s">
        <v>10668</v>
      </c>
      <c r="F4932" s="27">
        <v>0.05</v>
      </c>
      <c r="G4932" s="24">
        <v>0</v>
      </c>
      <c r="H4932" s="25">
        <v>7.3209</v>
      </c>
      <c r="I4932" s="25">
        <v>0.56730000000000003</v>
      </c>
      <c r="J4932" s="26">
        <v>21</v>
      </c>
      <c r="K4932" s="26">
        <v>1</v>
      </c>
      <c r="L4932" s="27">
        <v>7.7499999999999999E-2</v>
      </c>
      <c r="M4932" s="28">
        <v>1.21657013</v>
      </c>
      <c r="N4932" s="29">
        <v>1</v>
      </c>
      <c r="O4932" s="31" t="s">
        <v>70</v>
      </c>
      <c r="P4932" s="31">
        <v>0.1780169737</v>
      </c>
      <c r="Q4932" s="31">
        <v>0.05</v>
      </c>
      <c r="R4932" s="42"/>
      <c r="S4932" s="27">
        <f>IF(A4932="placement",MIN(P4932,IF(R4932="",Q4932,R4932)),"")</f>
        <v>0.05</v>
      </c>
      <c r="T4932" s="28">
        <f>IF($A4932="placement",S4932*J4932,"")</f>
        <v>1.05</v>
      </c>
      <c r="U4932" s="26">
        <f>IF($A4932="placement",T4932,IF($A4932="site",SUMIF($C:$C,$C4932,$T:$T),IF($A4932="user",SUMIF($B:$B,$B4932,$T:$T),SUM($T:$T))))</f>
        <v>1.05</v>
      </c>
      <c r="V4932" s="27">
        <f>U4932/J4932</f>
        <v>0.05</v>
      </c>
    </row>
    <row r="4933" spans="1:22" hidden="1" x14ac:dyDescent="0.3">
      <c r="A4933" s="23" t="s">
        <v>14</v>
      </c>
      <c r="B4933" s="23" t="s">
        <v>2534</v>
      </c>
      <c r="C4933" s="23" t="s">
        <v>2535</v>
      </c>
      <c r="D4933" s="23" t="s">
        <v>2538</v>
      </c>
      <c r="E4933" s="23" t="s">
        <v>2539</v>
      </c>
      <c r="F4933" s="27">
        <v>0.2</v>
      </c>
      <c r="G4933" s="24">
        <v>0</v>
      </c>
      <c r="H4933" s="25">
        <v>2.9331</v>
      </c>
      <c r="I4933" s="25">
        <v>0.4819</v>
      </c>
      <c r="J4933" s="26">
        <v>21</v>
      </c>
      <c r="K4933" s="26">
        <v>4</v>
      </c>
      <c r="L4933" s="27">
        <v>0.1643</v>
      </c>
      <c r="M4933" s="28">
        <v>1.46989773</v>
      </c>
      <c r="N4933" s="29">
        <v>1</v>
      </c>
      <c r="O4933" s="31" t="s">
        <v>42</v>
      </c>
      <c r="P4933" s="31">
        <v>0.31968056140000001</v>
      </c>
      <c r="Q4933" s="31">
        <v>0.19999999999999901</v>
      </c>
      <c r="R4933" s="42"/>
      <c r="S4933" s="27">
        <f>IF(A4933="placement",MIN(P4933,IF(R4933="",Q4933,R4933)),"")</f>
        <v>0.19999999999999901</v>
      </c>
      <c r="T4933" s="28">
        <f>IF($A4933="placement",S4933*J4933,"")</f>
        <v>4.1999999999999789</v>
      </c>
      <c r="U4933" s="26">
        <f>IF($A4933="placement",T4933,IF($A4933="site",SUMIF($C:$C,$C4933,$T:$T),IF($A4933="user",SUMIF($B:$B,$B4933,$T:$T),SUM($T:$T))))</f>
        <v>4.1999999999999789</v>
      </c>
      <c r="V4933" s="27">
        <f>U4933/J4933</f>
        <v>0.19999999999999898</v>
      </c>
    </row>
    <row r="4934" spans="1:22" hidden="1" x14ac:dyDescent="0.3">
      <c r="A4934" s="23" t="s">
        <v>14</v>
      </c>
      <c r="B4934" s="23" t="s">
        <v>3266</v>
      </c>
      <c r="C4934" s="23" t="s">
        <v>3268</v>
      </c>
      <c r="D4934" s="23" t="s">
        <v>10775</v>
      </c>
      <c r="E4934" s="23" t="s">
        <v>10776</v>
      </c>
      <c r="F4934" s="27">
        <v>0.25</v>
      </c>
      <c r="G4934" s="24">
        <v>0</v>
      </c>
      <c r="H4934" s="25">
        <v>5.4333</v>
      </c>
      <c r="I4934" s="25">
        <v>0.51800000000000002</v>
      </c>
      <c r="J4934" s="26">
        <v>21</v>
      </c>
      <c r="K4934" s="26">
        <v>4</v>
      </c>
      <c r="L4934" s="27">
        <v>9.5299999999999996E-2</v>
      </c>
      <c r="M4934" s="28">
        <v>1.3669056799999999</v>
      </c>
      <c r="N4934" s="29">
        <v>1.05</v>
      </c>
      <c r="O4934" s="31" t="s">
        <v>12</v>
      </c>
      <c r="P4934" s="31">
        <v>0.2318416593</v>
      </c>
      <c r="Q4934" s="31">
        <v>0.231841659268824</v>
      </c>
      <c r="R4934" s="42"/>
      <c r="S4934" s="27">
        <f>IF(A4934="placement",MIN(P4934,IF(R4934="",Q4934,R4934)),"")</f>
        <v>0.231841659268824</v>
      </c>
      <c r="T4934" s="28">
        <f>IF($A4934="placement",S4934*J4934,"")</f>
        <v>4.8686748446453043</v>
      </c>
      <c r="U4934" s="26">
        <f>IF($A4934="placement",T4934,IF($A4934="site",SUMIF($C:$C,$C4934,$T:$T),IF($A4934="user",SUMIF($B:$B,$B4934,$T:$T),SUM($T:$T))))</f>
        <v>4.8686748446453043</v>
      </c>
      <c r="V4934" s="27">
        <f>U4934/J4934</f>
        <v>0.23184165926882402</v>
      </c>
    </row>
    <row r="4935" spans="1:22" hidden="1" x14ac:dyDescent="0.3">
      <c r="A4935" s="23" t="s">
        <v>14</v>
      </c>
      <c r="B4935" s="23" t="s">
        <v>3975</v>
      </c>
      <c r="C4935" s="23" t="s">
        <v>3976</v>
      </c>
      <c r="D4935" s="23" t="s">
        <v>3987</v>
      </c>
      <c r="E4935" s="23" t="s">
        <v>3988</v>
      </c>
      <c r="F4935" s="27">
        <v>0.25</v>
      </c>
      <c r="G4935" s="24">
        <v>0</v>
      </c>
      <c r="H4935" s="25">
        <v>8.0536999999999992</v>
      </c>
      <c r="I4935" s="25">
        <v>0.46739999999999998</v>
      </c>
      <c r="J4935" s="26">
        <v>21</v>
      </c>
      <c r="K4935" s="26">
        <v>5</v>
      </c>
      <c r="L4935" s="27">
        <v>5.8000000000000003E-2</v>
      </c>
      <c r="M4935" s="28">
        <v>1.51346271</v>
      </c>
      <c r="N4935" s="29">
        <v>1.1000000000000001</v>
      </c>
      <c r="O4935" s="31" t="s">
        <v>42</v>
      </c>
      <c r="P4935" s="31">
        <v>0.27318989110000003</v>
      </c>
      <c r="Q4935" s="31">
        <v>0.25</v>
      </c>
      <c r="R4935" s="42"/>
      <c r="S4935" s="27">
        <f>IF(A4935="placement",MIN(P4935,IF(R4935="",Q4935,R4935)),"")</f>
        <v>0.25</v>
      </c>
      <c r="T4935" s="28">
        <f>IF($A4935="placement",S4935*J4935,"")</f>
        <v>5.25</v>
      </c>
      <c r="U4935" s="26">
        <f>IF($A4935="placement",T4935,IF($A4935="site",SUMIF($C:$C,$C4935,$T:$T),IF($A4935="user",SUMIF($B:$B,$B4935,$T:$T),SUM($T:$T))))</f>
        <v>5.25</v>
      </c>
      <c r="V4935" s="27">
        <f>U4935/J4935</f>
        <v>0.25</v>
      </c>
    </row>
    <row r="4936" spans="1:22" hidden="1" x14ac:dyDescent="0.3">
      <c r="A4936" s="23" t="s">
        <v>14</v>
      </c>
      <c r="B4936" s="23" t="s">
        <v>4358</v>
      </c>
      <c r="C4936" s="23" t="s">
        <v>4359</v>
      </c>
      <c r="D4936" s="23" t="s">
        <v>4364</v>
      </c>
      <c r="E4936" s="23" t="s">
        <v>4365</v>
      </c>
      <c r="F4936" s="27">
        <v>0.33</v>
      </c>
      <c r="G4936" s="24">
        <v>0</v>
      </c>
      <c r="H4936" s="25">
        <v>2.7654000000000001</v>
      </c>
      <c r="I4936" s="25">
        <v>1.2643</v>
      </c>
      <c r="J4936" s="26">
        <v>21</v>
      </c>
      <c r="K4936" s="26">
        <v>7</v>
      </c>
      <c r="L4936" s="27">
        <v>0.4572</v>
      </c>
      <c r="M4936" s="28">
        <v>0.54390959999999999</v>
      </c>
      <c r="N4936" s="29">
        <v>0.2</v>
      </c>
      <c r="O4936" s="31" t="s">
        <v>12</v>
      </c>
      <c r="P4936" s="31">
        <v>0.63229183980000003</v>
      </c>
      <c r="Q4936" s="31">
        <v>0.32999999999999902</v>
      </c>
      <c r="R4936" s="42"/>
      <c r="S4936" s="27">
        <f>IF(A4936="placement",MIN(P4936,IF(R4936="",Q4936,R4936)),"")</f>
        <v>0.32999999999999902</v>
      </c>
      <c r="T4936" s="28">
        <f>IF($A4936="placement",S4936*J4936,"")</f>
        <v>6.9299999999999793</v>
      </c>
      <c r="U4936" s="26">
        <f>IF($A4936="placement",T4936,IF($A4936="site",SUMIF($C:$C,$C4936,$T:$T),IF($A4936="user",SUMIF($B:$B,$B4936,$T:$T),SUM($T:$T))))</f>
        <v>6.9299999999999793</v>
      </c>
      <c r="V4936" s="27">
        <f>U4936/J4936</f>
        <v>0.32999999999999902</v>
      </c>
    </row>
    <row r="4937" spans="1:22" hidden="1" x14ac:dyDescent="0.3">
      <c r="A4937" s="23" t="s">
        <v>14</v>
      </c>
      <c r="B4937" s="23" t="s">
        <v>4528</v>
      </c>
      <c r="C4937" s="23" t="s">
        <v>4530</v>
      </c>
      <c r="D4937" s="23" t="s">
        <v>4589</v>
      </c>
      <c r="E4937" s="23" t="s">
        <v>4590</v>
      </c>
      <c r="F4937" s="27">
        <v>0.33</v>
      </c>
      <c r="G4937" s="24">
        <v>0</v>
      </c>
      <c r="H4937" s="25">
        <v>11.1065</v>
      </c>
      <c r="I4937" s="25">
        <v>0.72509999999999997</v>
      </c>
      <c r="J4937" s="26">
        <v>21</v>
      </c>
      <c r="K4937" s="26">
        <v>6</v>
      </c>
      <c r="L4937" s="27">
        <v>6.5299999999999997E-2</v>
      </c>
      <c r="M4937" s="28">
        <v>0.97604413000000001</v>
      </c>
      <c r="N4937" s="29">
        <v>0.7</v>
      </c>
      <c r="O4937" s="31" t="s">
        <v>12</v>
      </c>
      <c r="P4937" s="31">
        <v>0.2828193121</v>
      </c>
      <c r="Q4937" s="31">
        <v>0.282819312126594</v>
      </c>
      <c r="R4937" s="42"/>
      <c r="S4937" s="27">
        <f>IF(A4937="placement",MIN(P4937,IF(R4937="",Q4937,R4937)),"")</f>
        <v>0.2828193121</v>
      </c>
      <c r="T4937" s="28">
        <f>IF($A4937="placement",S4937*J4937,"")</f>
        <v>5.9392055541</v>
      </c>
      <c r="U4937" s="26">
        <f>IF($A4937="placement",T4937,IF($A4937="site",SUMIF($C:$C,$C4937,$T:$T),IF($A4937="user",SUMIF($B:$B,$B4937,$T:$T),SUM($T:$T))))</f>
        <v>5.9392055541</v>
      </c>
      <c r="V4937" s="27">
        <f>U4937/J4937</f>
        <v>0.2828193121</v>
      </c>
    </row>
    <row r="4938" spans="1:22" hidden="1" x14ac:dyDescent="0.3">
      <c r="A4938" s="23" t="s">
        <v>14</v>
      </c>
      <c r="B4938" s="23" t="s">
        <v>4528</v>
      </c>
      <c r="C4938" s="23" t="s">
        <v>4530</v>
      </c>
      <c r="D4938" s="23" t="s">
        <v>4615</v>
      </c>
      <c r="E4938" s="23" t="s">
        <v>4616</v>
      </c>
      <c r="F4938" s="27">
        <v>0.25</v>
      </c>
      <c r="G4938" s="24">
        <v>0</v>
      </c>
      <c r="H4938" s="25">
        <v>10.2601</v>
      </c>
      <c r="I4938" s="25">
        <v>0.74409999999999998</v>
      </c>
      <c r="J4938" s="26">
        <v>21</v>
      </c>
      <c r="K4938" s="26">
        <v>5</v>
      </c>
      <c r="L4938" s="27">
        <v>7.2499999999999995E-2</v>
      </c>
      <c r="M4938" s="28">
        <v>0.95628299999999999</v>
      </c>
      <c r="N4938" s="29">
        <v>0.7</v>
      </c>
      <c r="O4938" s="31" t="s">
        <v>12</v>
      </c>
      <c r="P4938" s="31">
        <v>0.26799911659999998</v>
      </c>
      <c r="Q4938" s="31">
        <v>0.25</v>
      </c>
      <c r="R4938" s="42"/>
      <c r="S4938" s="27">
        <f>IF(A4938="placement",MIN(P4938,IF(R4938="",Q4938,R4938)),"")</f>
        <v>0.25</v>
      </c>
      <c r="T4938" s="28">
        <f>IF($A4938="placement",S4938*J4938,"")</f>
        <v>5.25</v>
      </c>
      <c r="U4938" s="26">
        <f>IF($A4938="placement",T4938,IF($A4938="site",SUMIF($C:$C,$C4938,$T:$T),IF($A4938="user",SUMIF($B:$B,$B4938,$T:$T),SUM($T:$T))))</f>
        <v>5.25</v>
      </c>
      <c r="V4938" s="27">
        <f>U4938/J4938</f>
        <v>0.25</v>
      </c>
    </row>
    <row r="4939" spans="1:22" hidden="1" x14ac:dyDescent="0.3">
      <c r="A4939" s="23" t="s">
        <v>14</v>
      </c>
      <c r="B4939" s="23" t="s">
        <v>10204</v>
      </c>
      <c r="C4939" s="23" t="s">
        <v>10205</v>
      </c>
      <c r="D4939" s="23" t="s">
        <v>10939</v>
      </c>
      <c r="E4939" s="23" t="s">
        <v>10940</v>
      </c>
      <c r="F4939" s="27">
        <v>0.25</v>
      </c>
      <c r="G4939" s="24">
        <v>1</v>
      </c>
      <c r="H4939" s="25">
        <v>41.595700000000001</v>
      </c>
      <c r="I4939" s="25">
        <v>0.44890000000000002</v>
      </c>
      <c r="J4939" s="26">
        <v>21</v>
      </c>
      <c r="K4939" s="26">
        <v>5</v>
      </c>
      <c r="L4939" s="27">
        <v>1.0800000000000001E-2</v>
      </c>
      <c r="M4939" s="28">
        <v>1.5360916600000001</v>
      </c>
      <c r="N4939" s="29">
        <v>1.1000000000000001</v>
      </c>
      <c r="O4939" s="31" t="s">
        <v>42</v>
      </c>
      <c r="P4939" s="31">
        <v>0.28389690039999999</v>
      </c>
      <c r="Q4939" s="31">
        <v>0.25</v>
      </c>
      <c r="R4939" s="42"/>
      <c r="S4939" s="27">
        <f>IF(A4939="placement",MIN(P4939,IF(R4939="",Q4939,R4939)),"")</f>
        <v>0.25</v>
      </c>
      <c r="T4939" s="28">
        <f>IF($A4939="placement",S4939*J4939,"")</f>
        <v>5.25</v>
      </c>
      <c r="U4939" s="26">
        <f>IF($A4939="placement",T4939,IF($A4939="site",SUMIF($C:$C,$C4939,$T:$T),IF($A4939="user",SUMIF($B:$B,$B4939,$T:$T),SUM($T:$T))))</f>
        <v>5.25</v>
      </c>
      <c r="V4939" s="27">
        <f>U4939/J4939</f>
        <v>0.25</v>
      </c>
    </row>
    <row r="4940" spans="1:22" hidden="1" x14ac:dyDescent="0.3">
      <c r="A4940" s="23" t="s">
        <v>14</v>
      </c>
      <c r="B4940" s="23" t="s">
        <v>4966</v>
      </c>
      <c r="C4940" s="23" t="s">
        <v>4967</v>
      </c>
      <c r="D4940" s="32" t="s">
        <v>4968</v>
      </c>
      <c r="E4940" s="23" t="s">
        <v>4969</v>
      </c>
      <c r="F4940" s="27">
        <v>0.25</v>
      </c>
      <c r="G4940" s="24">
        <v>0</v>
      </c>
      <c r="H4940" s="25">
        <v>0.98480000000000001</v>
      </c>
      <c r="I4940" s="25">
        <v>0.66839999999999999</v>
      </c>
      <c r="J4940" s="26">
        <v>21</v>
      </c>
      <c r="K4940" s="26">
        <v>5</v>
      </c>
      <c r="L4940" s="27">
        <v>0.67869999999999997</v>
      </c>
      <c r="M4940" s="28">
        <v>1.0226033999999999</v>
      </c>
      <c r="N4940" s="29">
        <v>0.33</v>
      </c>
      <c r="O4940" s="31" t="s">
        <v>42</v>
      </c>
      <c r="P4940" s="31">
        <v>0.67729424670000005</v>
      </c>
      <c r="Q4940" s="31">
        <v>0.249999999999999</v>
      </c>
      <c r="R4940" s="42"/>
      <c r="S4940" s="27">
        <f>IF(A4940="placement",MIN(P4940,IF(R4940="",Q4940,R4940)),"")</f>
        <v>0.249999999999999</v>
      </c>
      <c r="T4940" s="28">
        <f>IF($A4940="placement",S4940*J4940,"")</f>
        <v>5.2499999999999787</v>
      </c>
      <c r="U4940" s="26">
        <f>IF($A4940="placement",T4940,IF($A4940="site",SUMIF($C:$C,$C4940,$T:$T),IF($A4940="user",SUMIF($B:$B,$B4940,$T:$T),SUM($T:$T))))</f>
        <v>5.2499999999999787</v>
      </c>
      <c r="V4940" s="27">
        <f>U4940/J4940</f>
        <v>0.24999999999999897</v>
      </c>
    </row>
    <row r="4941" spans="1:22" hidden="1" x14ac:dyDescent="0.3">
      <c r="A4941" s="23" t="s">
        <v>14</v>
      </c>
      <c r="B4941" s="23" t="s">
        <v>5623</v>
      </c>
      <c r="C4941" s="23" t="s">
        <v>5625</v>
      </c>
      <c r="D4941" s="32" t="s">
        <v>5647</v>
      </c>
      <c r="E4941" s="23" t="s">
        <v>5648</v>
      </c>
      <c r="F4941" s="27">
        <v>0.25</v>
      </c>
      <c r="G4941" s="24">
        <v>0</v>
      </c>
      <c r="H4941" s="25">
        <v>2.4339</v>
      </c>
      <c r="I4941" s="25">
        <v>0.7399</v>
      </c>
      <c r="J4941" s="26">
        <v>21</v>
      </c>
      <c r="K4941" s="26">
        <v>5</v>
      </c>
      <c r="L4941" s="27">
        <v>0.30399999999999999</v>
      </c>
      <c r="M4941" s="28">
        <v>0.93994014000000004</v>
      </c>
      <c r="N4941" s="29">
        <v>0.6</v>
      </c>
      <c r="O4941" s="31" t="s">
        <v>42</v>
      </c>
      <c r="P4941" s="31">
        <v>0.36166147970000001</v>
      </c>
      <c r="Q4941" s="31">
        <v>0.249999999999999</v>
      </c>
      <c r="R4941" s="42"/>
      <c r="S4941" s="27">
        <f>IF(A4941="placement",MIN(P4941,IF(R4941="",Q4941,R4941)),"")</f>
        <v>0.249999999999999</v>
      </c>
      <c r="T4941" s="28">
        <f>IF($A4941="placement",S4941*J4941,"")</f>
        <v>5.2499999999999787</v>
      </c>
      <c r="U4941" s="26">
        <f>IF($A4941="placement",T4941,IF($A4941="site",SUMIF($C:$C,$C4941,$T:$T),IF($A4941="user",SUMIF($B:$B,$B4941,$T:$T),SUM($T:$T))))</f>
        <v>5.2499999999999787</v>
      </c>
      <c r="V4941" s="27">
        <f>U4941/J4941</f>
        <v>0.24999999999999897</v>
      </c>
    </row>
    <row r="4942" spans="1:22" hidden="1" x14ac:dyDescent="0.3">
      <c r="A4942" s="23" t="s">
        <v>14</v>
      </c>
      <c r="B4942" s="23" t="s">
        <v>6052</v>
      </c>
      <c r="C4942" s="23" t="s">
        <v>6054</v>
      </c>
      <c r="D4942" s="23" t="s">
        <v>10960</v>
      </c>
      <c r="E4942" s="23" t="s">
        <v>10961</v>
      </c>
      <c r="F4942" s="27">
        <v>0.25</v>
      </c>
      <c r="G4942" s="24">
        <v>0</v>
      </c>
      <c r="H4942" s="25">
        <v>2.2965</v>
      </c>
      <c r="I4942" s="25">
        <v>0.35010000000000002</v>
      </c>
      <c r="J4942" s="26">
        <v>21</v>
      </c>
      <c r="K4942" s="26">
        <v>5</v>
      </c>
      <c r="L4942" s="27">
        <v>0.15240000000000001</v>
      </c>
      <c r="M4942" s="28">
        <v>1.95325444</v>
      </c>
      <c r="N4942" s="29">
        <v>1.5</v>
      </c>
      <c r="O4942" s="31" t="s">
        <v>12</v>
      </c>
      <c r="P4942" s="31">
        <v>0.23205089370000001</v>
      </c>
      <c r="Q4942" s="31">
        <v>0.232050893668585</v>
      </c>
      <c r="R4942" s="42"/>
      <c r="S4942" s="27">
        <f>IF(A4942="placement",MIN(P4942,IF(R4942="",Q4942,R4942)),"")</f>
        <v>0.232050893668585</v>
      </c>
      <c r="T4942" s="28">
        <f>IF($A4942="placement",S4942*J4942,"")</f>
        <v>4.8730687670402855</v>
      </c>
      <c r="U4942" s="26">
        <f>IF($A4942="placement",T4942,IF($A4942="site",SUMIF($C:$C,$C4942,$T:$T),IF($A4942="user",SUMIF($B:$B,$B4942,$T:$T),SUM($T:$T))))</f>
        <v>4.8730687670402855</v>
      </c>
      <c r="V4942" s="27">
        <f>U4942/J4942</f>
        <v>0.23205089366858503</v>
      </c>
    </row>
    <row r="4943" spans="1:22" hidden="1" x14ac:dyDescent="0.3">
      <c r="A4943" s="23" t="s">
        <v>14</v>
      </c>
      <c r="B4943" s="23" t="s">
        <v>6052</v>
      </c>
      <c r="C4943" s="23" t="s">
        <v>6054</v>
      </c>
      <c r="D4943" s="23" t="s">
        <v>6064</v>
      </c>
      <c r="E4943" s="23" t="s">
        <v>6065</v>
      </c>
      <c r="F4943" s="27">
        <v>0.15</v>
      </c>
      <c r="G4943" s="24">
        <v>0</v>
      </c>
      <c r="H4943" s="25">
        <v>9.1219000000000001</v>
      </c>
      <c r="I4943" s="25">
        <v>0.44409999999999999</v>
      </c>
      <c r="J4943" s="26">
        <v>21</v>
      </c>
      <c r="K4943" s="26">
        <v>3</v>
      </c>
      <c r="L4943" s="27">
        <v>4.87E-2</v>
      </c>
      <c r="M4943" s="28">
        <v>1.5492602099999999</v>
      </c>
      <c r="N4943" s="29">
        <v>1.25</v>
      </c>
      <c r="O4943" s="31" t="s">
        <v>42</v>
      </c>
      <c r="P4943" s="31">
        <v>0.19316329809999999</v>
      </c>
      <c r="Q4943" s="31">
        <v>0.149999999999999</v>
      </c>
      <c r="R4943" s="42"/>
      <c r="S4943" s="27">
        <f>IF(A4943="placement",MIN(P4943,IF(R4943="",Q4943,R4943)),"")</f>
        <v>0.149999999999999</v>
      </c>
      <c r="T4943" s="28">
        <f>IF($A4943="placement",S4943*J4943,"")</f>
        <v>3.149999999999979</v>
      </c>
      <c r="U4943" s="26">
        <f>IF($A4943="placement",T4943,IF($A4943="site",SUMIF($C:$C,$C4943,$T:$T),IF($A4943="user",SUMIF($B:$B,$B4943,$T:$T),SUM($T:$T))))</f>
        <v>3.149999999999979</v>
      </c>
      <c r="V4943" s="27">
        <f>U4943/J4943</f>
        <v>0.149999999999999</v>
      </c>
    </row>
    <row r="4944" spans="1:22" hidden="1" x14ac:dyDescent="0.3">
      <c r="A4944" s="23" t="s">
        <v>14</v>
      </c>
      <c r="B4944" s="23" t="s">
        <v>6425</v>
      </c>
      <c r="C4944" s="23" t="s">
        <v>6426</v>
      </c>
      <c r="D4944" s="23" t="s">
        <v>6431</v>
      </c>
      <c r="E4944" s="23" t="s">
        <v>6432</v>
      </c>
      <c r="F4944" s="27">
        <v>0.33</v>
      </c>
      <c r="G4944" s="24">
        <v>0</v>
      </c>
      <c r="H4944" s="25">
        <v>6.8586</v>
      </c>
      <c r="I4944" s="25">
        <v>1.5971</v>
      </c>
      <c r="J4944" s="26">
        <v>21</v>
      </c>
      <c r="K4944" s="26">
        <v>7</v>
      </c>
      <c r="L4944" s="27">
        <v>0.2329</v>
      </c>
      <c r="M4944" s="28">
        <v>0.42938282999999999</v>
      </c>
      <c r="N4944" s="29">
        <v>0.28000000000000003</v>
      </c>
      <c r="O4944" s="31" t="s">
        <v>12</v>
      </c>
      <c r="P4944" s="31">
        <v>0.34790126030000001</v>
      </c>
      <c r="Q4944" s="31">
        <v>0.32999999999999902</v>
      </c>
      <c r="R4944" s="42"/>
      <c r="S4944" s="27">
        <f>IF(A4944="placement",MIN(P4944,IF(R4944="",Q4944,R4944)),"")</f>
        <v>0.32999999999999902</v>
      </c>
      <c r="T4944" s="28">
        <f>IF($A4944="placement",S4944*J4944,"")</f>
        <v>6.9299999999999793</v>
      </c>
      <c r="U4944" s="26">
        <f>IF($A4944="placement",T4944,IF($A4944="site",SUMIF($C:$C,$C4944,$T:$T),IF($A4944="user",SUMIF($B:$B,$B4944,$T:$T),SUM($T:$T))))</f>
        <v>6.9299999999999793</v>
      </c>
      <c r="V4944" s="27">
        <f>U4944/J4944</f>
        <v>0.32999999999999902</v>
      </c>
    </row>
    <row r="4945" spans="1:22" hidden="1" x14ac:dyDescent="0.3">
      <c r="A4945" s="23" t="s">
        <v>14</v>
      </c>
      <c r="B4945" s="23" t="s">
        <v>6638</v>
      </c>
      <c r="C4945" s="23" t="s">
        <v>6639</v>
      </c>
      <c r="D4945" s="23" t="s">
        <v>11008</v>
      </c>
      <c r="E4945" s="23" t="s">
        <v>11009</v>
      </c>
      <c r="F4945" s="27">
        <v>0.25</v>
      </c>
      <c r="G4945" s="24">
        <v>0</v>
      </c>
      <c r="H4945" s="25">
        <v>3.5129999999999999</v>
      </c>
      <c r="I4945" s="25">
        <v>0.59789999999999999</v>
      </c>
      <c r="J4945" s="26">
        <v>21</v>
      </c>
      <c r="K4945" s="26">
        <v>5</v>
      </c>
      <c r="L4945" s="27">
        <v>0.17019999999999999</v>
      </c>
      <c r="M4945" s="28">
        <v>1.1792378400000001</v>
      </c>
      <c r="N4945" s="29">
        <v>0.7</v>
      </c>
      <c r="O4945" s="31" t="s">
        <v>42</v>
      </c>
      <c r="P4945" s="31">
        <v>0.4063962559</v>
      </c>
      <c r="Q4945" s="31">
        <v>0.25</v>
      </c>
      <c r="R4945" s="42"/>
      <c r="S4945" s="27">
        <f>IF(A4945="placement",MIN(P4945,IF(R4945="",Q4945,R4945)),"")</f>
        <v>0.25</v>
      </c>
      <c r="T4945" s="28">
        <f>IF($A4945="placement",S4945*J4945,"")</f>
        <v>5.25</v>
      </c>
      <c r="U4945" s="26">
        <f>IF($A4945="placement",T4945,IF($A4945="site",SUMIF($C:$C,$C4945,$T:$T),IF($A4945="user",SUMIF($B:$B,$B4945,$T:$T),SUM($T:$T))))</f>
        <v>5.25</v>
      </c>
      <c r="V4945" s="27">
        <f>U4945/J4945</f>
        <v>0.25</v>
      </c>
    </row>
    <row r="4946" spans="1:22" hidden="1" x14ac:dyDescent="0.3">
      <c r="A4946" s="23" t="s">
        <v>14</v>
      </c>
      <c r="B4946" s="23" t="s">
        <v>6638</v>
      </c>
      <c r="C4946" s="23" t="s">
        <v>6639</v>
      </c>
      <c r="D4946" s="23" t="s">
        <v>6683</v>
      </c>
      <c r="E4946" s="23" t="s">
        <v>6684</v>
      </c>
      <c r="F4946" s="27">
        <v>0.25</v>
      </c>
      <c r="G4946" s="24">
        <v>0</v>
      </c>
      <c r="H4946" s="25">
        <v>11.490500000000001</v>
      </c>
      <c r="I4946" s="25">
        <v>0.87060000000000004</v>
      </c>
      <c r="J4946" s="26">
        <v>21</v>
      </c>
      <c r="K4946" s="26">
        <v>5</v>
      </c>
      <c r="L4946" s="27">
        <v>7.5800000000000006E-2</v>
      </c>
      <c r="M4946" s="28">
        <v>0.81975714</v>
      </c>
      <c r="N4946" s="29">
        <v>0.5</v>
      </c>
      <c r="O4946" s="31" t="s">
        <v>12</v>
      </c>
      <c r="P4946" s="31">
        <v>0.3900632557</v>
      </c>
      <c r="Q4946" s="31">
        <v>0.25</v>
      </c>
      <c r="R4946" s="42"/>
      <c r="S4946" s="27">
        <f>IF(A4946="placement",MIN(P4946,IF(R4946="",Q4946,R4946)),"")</f>
        <v>0.25</v>
      </c>
      <c r="T4946" s="28">
        <f>IF($A4946="placement",S4946*J4946,"")</f>
        <v>5.25</v>
      </c>
      <c r="U4946" s="26">
        <f>IF($A4946="placement",T4946,IF($A4946="site",SUMIF($C:$C,$C4946,$T:$T),IF($A4946="user",SUMIF($B:$B,$B4946,$T:$T),SUM($T:$T))))</f>
        <v>5.25</v>
      </c>
      <c r="V4946" s="27">
        <f>U4946/J4946</f>
        <v>0.25</v>
      </c>
    </row>
    <row r="4947" spans="1:22" hidden="1" x14ac:dyDescent="0.3">
      <c r="A4947" s="23" t="s">
        <v>14</v>
      </c>
      <c r="B4947" s="23" t="s">
        <v>6638</v>
      </c>
      <c r="C4947" s="23" t="s">
        <v>6639</v>
      </c>
      <c r="D4947" s="23" t="s">
        <v>11016</v>
      </c>
      <c r="E4947" s="23" t="s">
        <v>11017</v>
      </c>
      <c r="F4947" s="27">
        <v>0.25</v>
      </c>
      <c r="G4947" s="24">
        <v>0</v>
      </c>
      <c r="H4947" s="25">
        <v>3.7305000000000001</v>
      </c>
      <c r="I4947" s="25">
        <v>0.60309999999999997</v>
      </c>
      <c r="J4947" s="26">
        <v>21</v>
      </c>
      <c r="K4947" s="26">
        <v>5</v>
      </c>
      <c r="L4947" s="27">
        <v>0.16170000000000001</v>
      </c>
      <c r="M4947" s="28">
        <v>1.15371862</v>
      </c>
      <c r="N4947" s="29">
        <v>0.7</v>
      </c>
      <c r="O4947" s="31" t="s">
        <v>42</v>
      </c>
      <c r="P4947" s="31">
        <v>0.39326626980000001</v>
      </c>
      <c r="Q4947" s="31">
        <v>0.25</v>
      </c>
      <c r="R4947" s="42"/>
      <c r="S4947" s="27">
        <f>IF(A4947="placement",MIN(P4947,IF(R4947="",Q4947,R4947)),"")</f>
        <v>0.25</v>
      </c>
      <c r="T4947" s="28">
        <f>IF($A4947="placement",S4947*J4947,"")</f>
        <v>5.25</v>
      </c>
      <c r="U4947" s="26">
        <f>IF($A4947="placement",T4947,IF($A4947="site",SUMIF($C:$C,$C4947,$T:$T),IF($A4947="user",SUMIF($B:$B,$B4947,$T:$T),SUM($T:$T))))</f>
        <v>5.25</v>
      </c>
      <c r="V4947" s="27">
        <f>U4947/J4947</f>
        <v>0.25</v>
      </c>
    </row>
    <row r="4948" spans="1:22" hidden="1" x14ac:dyDescent="0.3">
      <c r="A4948" s="23" t="s">
        <v>14</v>
      </c>
      <c r="B4948" s="23" t="s">
        <v>7153</v>
      </c>
      <c r="C4948" s="23" t="s">
        <v>7155</v>
      </c>
      <c r="D4948" s="32" t="s">
        <v>7158</v>
      </c>
      <c r="E4948" s="23" t="s">
        <v>7159</v>
      </c>
      <c r="F4948" s="27">
        <v>0.25</v>
      </c>
      <c r="G4948" s="24">
        <v>0</v>
      </c>
      <c r="H4948" s="25">
        <v>4.9001999999999999</v>
      </c>
      <c r="I4948" s="25">
        <v>2.1044</v>
      </c>
      <c r="J4948" s="26">
        <v>21</v>
      </c>
      <c r="K4948" s="26">
        <v>5</v>
      </c>
      <c r="L4948" s="27">
        <v>0.4294</v>
      </c>
      <c r="M4948" s="28">
        <v>0.32950680999999998</v>
      </c>
      <c r="N4948" s="29">
        <v>0.15</v>
      </c>
      <c r="O4948" s="31" t="s">
        <v>12</v>
      </c>
      <c r="P4948" s="31">
        <v>0.5447741975</v>
      </c>
      <c r="Q4948" s="31">
        <v>0.25</v>
      </c>
      <c r="R4948" s="42"/>
      <c r="S4948" s="27">
        <f>IF(A4948="placement",MIN(P4948,IF(R4948="",Q4948,R4948)),"")</f>
        <v>0.25</v>
      </c>
      <c r="T4948" s="28">
        <f>IF($A4948="placement",S4948*J4948,"")</f>
        <v>5.25</v>
      </c>
      <c r="U4948" s="26">
        <f>IF($A4948="placement",T4948,IF($A4948="site",SUMIF($C:$C,$C4948,$T:$T),IF($A4948="user",SUMIF($B:$B,$B4948,$T:$T),SUM($T:$T))))</f>
        <v>5.25</v>
      </c>
      <c r="V4948" s="27">
        <f>U4948/J4948</f>
        <v>0.25</v>
      </c>
    </row>
    <row r="4949" spans="1:22" hidden="1" x14ac:dyDescent="0.3">
      <c r="A4949" s="23" t="s">
        <v>14</v>
      </c>
      <c r="B4949" s="23" t="s">
        <v>7472</v>
      </c>
      <c r="C4949" s="23" t="s">
        <v>7473</v>
      </c>
      <c r="D4949" s="23" t="s">
        <v>7525</v>
      </c>
      <c r="E4949" s="23" t="s">
        <v>7526</v>
      </c>
      <c r="F4949" s="27">
        <v>0.25</v>
      </c>
      <c r="G4949" s="24">
        <v>0</v>
      </c>
      <c r="H4949" s="25">
        <v>7.3395999999999999</v>
      </c>
      <c r="I4949" s="25">
        <v>0.44040000000000001</v>
      </c>
      <c r="J4949" s="26">
        <v>21</v>
      </c>
      <c r="K4949" s="26">
        <v>5</v>
      </c>
      <c r="L4949" s="27">
        <v>0.06</v>
      </c>
      <c r="M4949" s="28">
        <v>1.5843471200000001</v>
      </c>
      <c r="N4949" s="29">
        <v>1.2</v>
      </c>
      <c r="O4949" s="31" t="s">
        <v>42</v>
      </c>
      <c r="P4949" s="31">
        <v>0.2425902227</v>
      </c>
      <c r="Q4949" s="31">
        <v>0.242590222677245</v>
      </c>
      <c r="R4949" s="42"/>
      <c r="S4949" s="27">
        <f>IF(A4949="placement",MIN(P4949,IF(R4949="",Q4949,R4949)),"")</f>
        <v>0.242590222677245</v>
      </c>
      <c r="T4949" s="28">
        <f>IF($A4949="placement",S4949*J4949,"")</f>
        <v>5.0943946762221453</v>
      </c>
      <c r="U4949" s="26">
        <f>IF($A4949="placement",T4949,IF($A4949="site",SUMIF($C:$C,$C4949,$T:$T),IF($A4949="user",SUMIF($B:$B,$B4949,$T:$T),SUM($T:$T))))</f>
        <v>5.0943946762221453</v>
      </c>
      <c r="V4949" s="27">
        <f>U4949/J4949</f>
        <v>0.242590222677245</v>
      </c>
    </row>
    <row r="4950" spans="1:22" hidden="1" x14ac:dyDescent="0.3">
      <c r="A4950" s="23" t="s">
        <v>14</v>
      </c>
      <c r="B4950" s="23" t="s">
        <v>7472</v>
      </c>
      <c r="C4950" s="23" t="s">
        <v>7473</v>
      </c>
      <c r="D4950" s="23" t="s">
        <v>7545</v>
      </c>
      <c r="E4950" s="23" t="s">
        <v>7546</v>
      </c>
      <c r="F4950" s="27">
        <v>0.25</v>
      </c>
      <c r="G4950" s="24">
        <v>0</v>
      </c>
      <c r="H4950" s="25">
        <v>7.056</v>
      </c>
      <c r="I4950" s="25">
        <v>0.56089999999999995</v>
      </c>
      <c r="J4950" s="26">
        <v>21</v>
      </c>
      <c r="K4950" s="26">
        <v>4</v>
      </c>
      <c r="L4950" s="27">
        <v>7.9500000000000001E-2</v>
      </c>
      <c r="M4950" s="28">
        <v>1.26597045</v>
      </c>
      <c r="N4950" s="29">
        <v>1</v>
      </c>
      <c r="O4950" s="31" t="s">
        <v>42</v>
      </c>
      <c r="P4950" s="31">
        <v>0.21009214919999999</v>
      </c>
      <c r="Q4950" s="31">
        <v>0.21009214920928701</v>
      </c>
      <c r="R4950" s="42"/>
      <c r="S4950" s="27">
        <f>IF(A4950="placement",MIN(P4950,IF(R4950="",Q4950,R4950)),"")</f>
        <v>0.21009214919999999</v>
      </c>
      <c r="T4950" s="28">
        <f>IF($A4950="placement",S4950*J4950,"")</f>
        <v>4.4119351332000001</v>
      </c>
      <c r="U4950" s="26">
        <f>IF($A4950="placement",T4950,IF($A4950="site",SUMIF($C:$C,$C4950,$T:$T),IF($A4950="user",SUMIF($B:$B,$B4950,$T:$T),SUM($T:$T))))</f>
        <v>4.4119351332000001</v>
      </c>
      <c r="V4950" s="27">
        <f>U4950/J4950</f>
        <v>0.21009214919999999</v>
      </c>
    </row>
    <row r="4951" spans="1:22" hidden="1" x14ac:dyDescent="0.3">
      <c r="A4951" s="23" t="s">
        <v>14</v>
      </c>
      <c r="B4951" s="23" t="s">
        <v>7689</v>
      </c>
      <c r="C4951" s="23" t="s">
        <v>7690</v>
      </c>
      <c r="D4951" s="23" t="s">
        <v>7713</v>
      </c>
      <c r="E4951" s="23" t="s">
        <v>7714</v>
      </c>
      <c r="F4951" s="27">
        <v>0.1</v>
      </c>
      <c r="G4951" s="24">
        <v>0</v>
      </c>
      <c r="H4951" s="25">
        <v>7.0651999999999999</v>
      </c>
      <c r="I4951" s="25">
        <v>1.2029000000000001</v>
      </c>
      <c r="J4951" s="26">
        <v>21</v>
      </c>
      <c r="K4951" s="26">
        <v>2</v>
      </c>
      <c r="L4951" s="27">
        <v>0.17030000000000001</v>
      </c>
      <c r="M4951" s="28">
        <v>0.59087940000000005</v>
      </c>
      <c r="N4951" s="29">
        <v>0.45</v>
      </c>
      <c r="O4951" s="31" t="s">
        <v>42</v>
      </c>
      <c r="P4951" s="31">
        <v>0.23842327399999999</v>
      </c>
      <c r="Q4951" s="31">
        <v>0.1</v>
      </c>
      <c r="R4951" s="42"/>
      <c r="S4951" s="27">
        <f>IF(A4951="placement",MIN(P4951,IF(R4951="",Q4951,R4951)),"")</f>
        <v>0.1</v>
      </c>
      <c r="T4951" s="28">
        <f>IF($A4951="placement",S4951*J4951,"")</f>
        <v>2.1</v>
      </c>
      <c r="U4951" s="26">
        <f>IF($A4951="placement",T4951,IF($A4951="site",SUMIF($C:$C,$C4951,$T:$T),IF($A4951="user",SUMIF($B:$B,$B4951,$T:$T),SUM($T:$T))))</f>
        <v>2.1</v>
      </c>
      <c r="V4951" s="27">
        <f>U4951/J4951</f>
        <v>0.1</v>
      </c>
    </row>
    <row r="4952" spans="1:22" hidden="1" x14ac:dyDescent="0.3">
      <c r="A4952" s="23" t="s">
        <v>14</v>
      </c>
      <c r="B4952" s="23" t="s">
        <v>7689</v>
      </c>
      <c r="C4952" s="23" t="s">
        <v>7690</v>
      </c>
      <c r="D4952" s="32" t="s">
        <v>7819</v>
      </c>
      <c r="E4952" s="23" t="s">
        <v>7820</v>
      </c>
      <c r="F4952" s="27">
        <v>0.1</v>
      </c>
      <c r="G4952" s="24">
        <v>0</v>
      </c>
      <c r="H4952" s="25">
        <v>3.7366000000000001</v>
      </c>
      <c r="I4952" s="25">
        <v>0.58960000000000001</v>
      </c>
      <c r="J4952" s="26">
        <v>21</v>
      </c>
      <c r="K4952" s="26">
        <v>2</v>
      </c>
      <c r="L4952" s="27">
        <v>0.1578</v>
      </c>
      <c r="M4952" s="28">
        <v>1.21017565</v>
      </c>
      <c r="N4952" s="29">
        <v>0.95</v>
      </c>
      <c r="O4952" s="31" t="s">
        <v>12</v>
      </c>
      <c r="P4952" s="31">
        <v>0.21498998999999999</v>
      </c>
      <c r="Q4952" s="31">
        <v>9.9999999999999895E-2</v>
      </c>
      <c r="R4952" s="42"/>
      <c r="S4952" s="27">
        <f>IF(A4952="placement",MIN(P4952,IF(R4952="",Q4952,R4952)),"")</f>
        <v>9.9999999999999895E-2</v>
      </c>
      <c r="T4952" s="28">
        <f>IF($A4952="placement",S4952*J4952,"")</f>
        <v>2.0999999999999979</v>
      </c>
      <c r="U4952" s="26">
        <f>IF($A4952="placement",T4952,IF($A4952="site",SUMIF($C:$C,$C4952,$T:$T),IF($A4952="user",SUMIF($B:$B,$B4952,$T:$T),SUM($T:$T))))</f>
        <v>2.0999999999999979</v>
      </c>
      <c r="V4952" s="27">
        <f>U4952/J4952</f>
        <v>9.9999999999999895E-2</v>
      </c>
    </row>
    <row r="4953" spans="1:22" hidden="1" x14ac:dyDescent="0.3">
      <c r="A4953" s="23" t="s">
        <v>14</v>
      </c>
      <c r="B4953" s="23" t="s">
        <v>7689</v>
      </c>
      <c r="C4953" s="23" t="s">
        <v>7690</v>
      </c>
      <c r="D4953" s="23" t="s">
        <v>7823</v>
      </c>
      <c r="E4953" s="23" t="s">
        <v>7824</v>
      </c>
      <c r="F4953" s="27">
        <v>0.1</v>
      </c>
      <c r="G4953" s="24">
        <v>0</v>
      </c>
      <c r="H4953" s="25">
        <v>10.8042</v>
      </c>
      <c r="I4953" s="25">
        <v>1.2129000000000001</v>
      </c>
      <c r="J4953" s="26">
        <v>21</v>
      </c>
      <c r="K4953" s="26">
        <v>2</v>
      </c>
      <c r="L4953" s="27">
        <v>0.1123</v>
      </c>
      <c r="M4953" s="28">
        <v>0.58500677000000001</v>
      </c>
      <c r="N4953" s="29">
        <v>0.4</v>
      </c>
      <c r="O4953" s="31" t="s">
        <v>12</v>
      </c>
      <c r="P4953" s="31">
        <v>0.31624723170000002</v>
      </c>
      <c r="Q4953" s="31">
        <v>9.9999999999999895E-2</v>
      </c>
      <c r="R4953" s="42"/>
      <c r="S4953" s="27">
        <f>IF(A4953="placement",MIN(P4953,IF(R4953="",Q4953,R4953)),"")</f>
        <v>9.9999999999999895E-2</v>
      </c>
      <c r="T4953" s="28">
        <f>IF($A4953="placement",S4953*J4953,"")</f>
        <v>2.0999999999999979</v>
      </c>
      <c r="U4953" s="26">
        <f>IF($A4953="placement",T4953,IF($A4953="site",SUMIF($C:$C,$C4953,$T:$T),IF($A4953="user",SUMIF($B:$B,$B4953,$T:$T),SUM($T:$T))))</f>
        <v>2.0999999999999979</v>
      </c>
      <c r="V4953" s="27">
        <f>U4953/J4953</f>
        <v>9.9999999999999895E-2</v>
      </c>
    </row>
    <row r="4954" spans="1:22" hidden="1" x14ac:dyDescent="0.3">
      <c r="A4954" s="23" t="s">
        <v>14</v>
      </c>
      <c r="B4954" s="23" t="s">
        <v>7689</v>
      </c>
      <c r="C4954" s="23" t="s">
        <v>7690</v>
      </c>
      <c r="D4954" s="32" t="s">
        <v>7871</v>
      </c>
      <c r="E4954" s="23" t="s">
        <v>7872</v>
      </c>
      <c r="F4954" s="27">
        <v>0.1</v>
      </c>
      <c r="G4954" s="24">
        <v>0</v>
      </c>
      <c r="H4954" s="25">
        <v>12.3217</v>
      </c>
      <c r="I4954" s="25">
        <v>1.1821999999999999</v>
      </c>
      <c r="J4954" s="26">
        <v>21</v>
      </c>
      <c r="K4954" s="26">
        <v>2</v>
      </c>
      <c r="L4954" s="27">
        <v>9.5899999999999999E-2</v>
      </c>
      <c r="M4954" s="28">
        <v>0.59447768000000001</v>
      </c>
      <c r="N4954" s="29">
        <v>0.4</v>
      </c>
      <c r="O4954" s="31" t="s">
        <v>12</v>
      </c>
      <c r="P4954" s="31">
        <v>0.32714041789999998</v>
      </c>
      <c r="Q4954" s="31">
        <v>0.1</v>
      </c>
      <c r="R4954" s="42"/>
      <c r="S4954" s="27">
        <f>IF(A4954="placement",MIN(P4954,IF(R4954="",Q4954,R4954)),"")</f>
        <v>0.1</v>
      </c>
      <c r="T4954" s="28">
        <f>IF($A4954="placement",S4954*J4954,"")</f>
        <v>2.1</v>
      </c>
      <c r="U4954" s="26">
        <f>IF($A4954="placement",T4954,IF($A4954="site",SUMIF($C:$C,$C4954,$T:$T),IF($A4954="user",SUMIF($B:$B,$B4954,$T:$T),SUM($T:$T))))</f>
        <v>2.1</v>
      </c>
      <c r="V4954" s="27">
        <f>U4954/J4954</f>
        <v>0.1</v>
      </c>
    </row>
    <row r="4955" spans="1:22" hidden="1" x14ac:dyDescent="0.3">
      <c r="A4955" s="23" t="s">
        <v>14</v>
      </c>
      <c r="B4955" s="23" t="s">
        <v>8499</v>
      </c>
      <c r="C4955" s="23" t="s">
        <v>8500</v>
      </c>
      <c r="D4955" s="23" t="s">
        <v>8549</v>
      </c>
      <c r="E4955" s="23" t="s">
        <v>8550</v>
      </c>
      <c r="F4955" s="27">
        <v>0.25</v>
      </c>
      <c r="G4955" s="24">
        <v>0</v>
      </c>
      <c r="H4955" s="25">
        <v>23.008500000000002</v>
      </c>
      <c r="I4955" s="25">
        <v>1.7311000000000001</v>
      </c>
      <c r="J4955" s="26">
        <v>21</v>
      </c>
      <c r="K4955" s="26">
        <v>5</v>
      </c>
      <c r="L4955" s="27">
        <v>7.5200000000000003E-2</v>
      </c>
      <c r="M4955" s="28">
        <v>0.40007427000000001</v>
      </c>
      <c r="N4955" s="29">
        <v>0.2</v>
      </c>
      <c r="O4955" s="31" t="s">
        <v>12</v>
      </c>
      <c r="P4955" s="31">
        <v>0.50009281989999999</v>
      </c>
      <c r="Q4955" s="31">
        <v>0.249999999999999</v>
      </c>
      <c r="R4955" s="42"/>
      <c r="S4955" s="27">
        <f>IF(A4955="placement",MIN(P4955,IF(R4955="",Q4955,R4955)),"")</f>
        <v>0.249999999999999</v>
      </c>
      <c r="T4955" s="28">
        <f>IF($A4955="placement",S4955*J4955,"")</f>
        <v>5.2499999999999787</v>
      </c>
      <c r="U4955" s="26">
        <f>IF($A4955="placement",T4955,IF($A4955="site",SUMIF($C:$C,$C4955,$T:$T),IF($A4955="user",SUMIF($B:$B,$B4955,$T:$T),SUM($T:$T))))</f>
        <v>5.2499999999999787</v>
      </c>
      <c r="V4955" s="27">
        <f>U4955/J4955</f>
        <v>0.24999999999999897</v>
      </c>
    </row>
    <row r="4956" spans="1:22" hidden="1" x14ac:dyDescent="0.3">
      <c r="A4956" s="23" t="s">
        <v>14</v>
      </c>
      <c r="B4956" s="23" t="s">
        <v>9186</v>
      </c>
      <c r="C4956" s="23" t="s">
        <v>9188</v>
      </c>
      <c r="D4956" s="23" t="s">
        <v>9253</v>
      </c>
      <c r="E4956" s="23" t="s">
        <v>9254</v>
      </c>
      <c r="F4956" s="27">
        <v>0.25</v>
      </c>
      <c r="G4956" s="24">
        <v>0</v>
      </c>
      <c r="H4956" s="25">
        <v>16.765899999999998</v>
      </c>
      <c r="I4956" s="25">
        <v>0.67510000000000003</v>
      </c>
      <c r="J4956" s="26">
        <v>21</v>
      </c>
      <c r="K4956" s="26">
        <v>5</v>
      </c>
      <c r="L4956" s="27">
        <v>4.0300000000000002E-2</v>
      </c>
      <c r="M4956" s="28">
        <v>1.04056284</v>
      </c>
      <c r="N4956" s="29">
        <v>0.77</v>
      </c>
      <c r="O4956" s="31" t="s">
        <v>42</v>
      </c>
      <c r="P4956" s="31">
        <v>0.26001586110000002</v>
      </c>
      <c r="Q4956" s="31">
        <v>0.25</v>
      </c>
      <c r="R4956" s="42"/>
      <c r="S4956" s="27">
        <f>IF(A4956="placement",MIN(P4956,IF(R4956="",Q4956,R4956)),"")</f>
        <v>0.25</v>
      </c>
      <c r="T4956" s="28">
        <f>IF($A4956="placement",S4956*J4956,"")</f>
        <v>5.25</v>
      </c>
      <c r="U4956" s="26">
        <f>IF($A4956="placement",T4956,IF($A4956="site",SUMIF($C:$C,$C4956,$T:$T),IF($A4956="user",SUMIF($B:$B,$B4956,$T:$T),SUM($T:$T))))</f>
        <v>5.25</v>
      </c>
      <c r="V4956" s="27">
        <f>U4956/J4956</f>
        <v>0.25</v>
      </c>
    </row>
    <row r="4957" spans="1:22" hidden="1" x14ac:dyDescent="0.3">
      <c r="A4957" s="23" t="s">
        <v>14</v>
      </c>
      <c r="B4957" s="23" t="s">
        <v>9186</v>
      </c>
      <c r="C4957" s="23" t="s">
        <v>9188</v>
      </c>
      <c r="D4957" s="23" t="s">
        <v>9265</v>
      </c>
      <c r="E4957" s="23" t="s">
        <v>9266</v>
      </c>
      <c r="F4957" s="27">
        <v>0.25</v>
      </c>
      <c r="G4957" s="24">
        <v>0</v>
      </c>
      <c r="H4957" s="25">
        <v>12.379200000000001</v>
      </c>
      <c r="I4957" s="25">
        <v>0.68669999999999998</v>
      </c>
      <c r="J4957" s="26">
        <v>21</v>
      </c>
      <c r="K4957" s="26">
        <v>4</v>
      </c>
      <c r="L4957" s="27">
        <v>5.5500000000000001E-2</v>
      </c>
      <c r="M4957" s="28">
        <v>1.0072186400000001</v>
      </c>
      <c r="N4957" s="29">
        <v>0.82</v>
      </c>
      <c r="O4957" s="31" t="s">
        <v>42</v>
      </c>
      <c r="P4957" s="31">
        <v>0.18587686140000001</v>
      </c>
      <c r="Q4957" s="31">
        <v>0.185876861432967</v>
      </c>
      <c r="R4957" s="42"/>
      <c r="S4957" s="27">
        <f>IF(A4957="placement",MIN(P4957,IF(R4957="",Q4957,R4957)),"")</f>
        <v>0.18587686140000001</v>
      </c>
      <c r="T4957" s="28">
        <f>IF($A4957="placement",S4957*J4957,"")</f>
        <v>3.9034140894</v>
      </c>
      <c r="U4957" s="26">
        <f>IF($A4957="placement",T4957,IF($A4957="site",SUMIF($C:$C,$C4957,$T:$T),IF($A4957="user",SUMIF($B:$B,$B4957,$T:$T),SUM($T:$T))))</f>
        <v>3.9034140894</v>
      </c>
      <c r="V4957" s="27">
        <f>U4957/J4957</f>
        <v>0.18587686140000001</v>
      </c>
    </row>
    <row r="4958" spans="1:22" hidden="1" x14ac:dyDescent="0.3">
      <c r="A4958" s="23" t="s">
        <v>14</v>
      </c>
      <c r="B4958" s="23" t="s">
        <v>9338</v>
      </c>
      <c r="C4958" s="23" t="s">
        <v>7914</v>
      </c>
      <c r="D4958" s="32" t="s">
        <v>9346</v>
      </c>
      <c r="E4958" s="23" t="s">
        <v>9347</v>
      </c>
      <c r="F4958" s="27">
        <v>0.25</v>
      </c>
      <c r="G4958" s="24">
        <v>0</v>
      </c>
      <c r="H4958" s="25">
        <v>3.4458000000000002</v>
      </c>
      <c r="I4958" s="25">
        <v>1.075</v>
      </c>
      <c r="J4958" s="26">
        <v>21</v>
      </c>
      <c r="K4958" s="26">
        <v>5</v>
      </c>
      <c r="L4958" s="27">
        <v>0.312</v>
      </c>
      <c r="M4958" s="28">
        <v>0.65043854000000001</v>
      </c>
      <c r="N4958" s="29">
        <v>0.5</v>
      </c>
      <c r="O4958" s="31" t="s">
        <v>42</v>
      </c>
      <c r="P4958" s="31">
        <v>0.23128786100000001</v>
      </c>
      <c r="Q4958" s="31">
        <v>0.231287860988242</v>
      </c>
      <c r="R4958" s="42"/>
      <c r="S4958" s="27">
        <f>IF(A4958="placement",MIN(P4958,IF(R4958="",Q4958,R4958)),"")</f>
        <v>0.231287860988242</v>
      </c>
      <c r="T4958" s="28">
        <f>IF($A4958="placement",S4958*J4958,"")</f>
        <v>4.8570450807530818</v>
      </c>
      <c r="U4958" s="26">
        <f>IF($A4958="placement",T4958,IF($A4958="site",SUMIF($C:$C,$C4958,$T:$T),IF($A4958="user",SUMIF($B:$B,$B4958,$T:$T),SUM($T:$T))))</f>
        <v>4.8570450807530818</v>
      </c>
      <c r="V4958" s="27">
        <f>U4958/J4958</f>
        <v>0.231287860988242</v>
      </c>
    </row>
    <row r="4959" spans="1:22" hidden="1" x14ac:dyDescent="0.3">
      <c r="A4959" s="23" t="s">
        <v>14</v>
      </c>
      <c r="B4959" s="23" t="s">
        <v>9379</v>
      </c>
      <c r="C4959" s="23" t="s">
        <v>9381</v>
      </c>
      <c r="D4959" s="32" t="s">
        <v>9382</v>
      </c>
      <c r="E4959" s="23" t="s">
        <v>9380</v>
      </c>
      <c r="F4959" s="27">
        <v>0.25</v>
      </c>
      <c r="G4959" s="24">
        <v>0</v>
      </c>
      <c r="H4959" s="25">
        <v>16.063400000000001</v>
      </c>
      <c r="I4959" s="25">
        <v>0.53310000000000002</v>
      </c>
      <c r="J4959" s="26">
        <v>21</v>
      </c>
      <c r="K4959" s="26">
        <v>5</v>
      </c>
      <c r="L4959" s="27">
        <v>3.32E-2</v>
      </c>
      <c r="M4959" s="28">
        <v>1.2951500499999999</v>
      </c>
      <c r="N4959" s="29">
        <v>1</v>
      </c>
      <c r="O4959" s="31" t="s">
        <v>42</v>
      </c>
      <c r="P4959" s="31">
        <v>0.22788869349999999</v>
      </c>
      <c r="Q4959" s="31">
        <v>0.22788869349332699</v>
      </c>
      <c r="R4959" s="42"/>
      <c r="S4959" s="27">
        <f>IF(A4959="placement",MIN(P4959,IF(R4959="",Q4959,R4959)),"")</f>
        <v>0.22788869349332699</v>
      </c>
      <c r="T4959" s="28">
        <f>IF($A4959="placement",S4959*J4959,"")</f>
        <v>4.7856625633598666</v>
      </c>
      <c r="U4959" s="26">
        <f>IF($A4959="placement",T4959,IF($A4959="site",SUMIF($C:$C,$C4959,$T:$T),IF($A4959="user",SUMIF($B:$B,$B4959,$T:$T),SUM($T:$T))))</f>
        <v>4.7856625633598666</v>
      </c>
      <c r="V4959" s="27">
        <f>U4959/J4959</f>
        <v>0.22788869349332699</v>
      </c>
    </row>
    <row r="4960" spans="1:22" hidden="1" x14ac:dyDescent="0.3">
      <c r="A4960" s="17" t="s">
        <v>13</v>
      </c>
      <c r="B4960" s="17" t="s">
        <v>9379</v>
      </c>
      <c r="C4960" s="17" t="s">
        <v>9381</v>
      </c>
      <c r="D4960" s="17" t="s">
        <v>9898</v>
      </c>
      <c r="E4960" s="17"/>
      <c r="F4960" s="18">
        <v>0.25</v>
      </c>
      <c r="G4960" s="36">
        <v>0</v>
      </c>
      <c r="H4960" s="37">
        <v>16.063400000000001</v>
      </c>
      <c r="I4960" s="37">
        <v>0.53310000000000002</v>
      </c>
      <c r="J4960" s="19">
        <v>21</v>
      </c>
      <c r="K4960" s="19">
        <v>5</v>
      </c>
      <c r="L4960" s="18">
        <v>3.32E-2</v>
      </c>
      <c r="M4960" s="20">
        <v>1.2951500499999999</v>
      </c>
      <c r="N4960" s="21">
        <v>1</v>
      </c>
      <c r="O4960" s="22"/>
      <c r="P4960" s="22">
        <v>0.22788869349999999</v>
      </c>
      <c r="Q4960" s="22">
        <v>0.22788869349332699</v>
      </c>
      <c r="R4960" s="43"/>
      <c r="S4960" s="18" t="str">
        <f>IF(A4960="placement",MIN(P4960,IF(R4960="",Q4960,R4960)),"")</f>
        <v/>
      </c>
      <c r="T4960" s="20" t="str">
        <f>IF($A4960="placement",S4960*J4960,"")</f>
        <v/>
      </c>
      <c r="U4960" s="19">
        <f>IF($A4960="placement",T4960,IF($A4960="site",SUMIF($C:$C,$C4960,$T:$T),IF($A4960="user",SUMIF($B:$B,$B4960,$T:$T),SUM($T:$T))))</f>
        <v>4.7856625633598666</v>
      </c>
      <c r="V4960" s="18">
        <f>U4960/J4960</f>
        <v>0.22788869349332699</v>
      </c>
    </row>
    <row r="4961" spans="1:22" hidden="1" x14ac:dyDescent="0.3">
      <c r="A4961" s="11" t="s">
        <v>10</v>
      </c>
      <c r="B4961" s="11" t="s">
        <v>9379</v>
      </c>
      <c r="C4961" s="11" t="s">
        <v>9898</v>
      </c>
      <c r="D4961" s="11" t="s">
        <v>9898</v>
      </c>
      <c r="E4961" s="11"/>
      <c r="F4961" s="12">
        <v>0.25</v>
      </c>
      <c r="G4961" s="33">
        <v>0</v>
      </c>
      <c r="H4961" s="34">
        <v>16.063400000000001</v>
      </c>
      <c r="I4961" s="34">
        <v>0.53310000000000002</v>
      </c>
      <c r="J4961" s="13">
        <v>21</v>
      </c>
      <c r="K4961" s="13">
        <v>5</v>
      </c>
      <c r="L4961" s="12">
        <v>3.32E-2</v>
      </c>
      <c r="M4961" s="14">
        <v>1.2951500499999999</v>
      </c>
      <c r="N4961" s="15">
        <v>1</v>
      </c>
      <c r="O4961" s="16"/>
      <c r="P4961" s="16">
        <v>0.22788869349999999</v>
      </c>
      <c r="Q4961" s="16">
        <v>0.22788869349332699</v>
      </c>
      <c r="R4961" s="44"/>
      <c r="S4961" s="12" t="str">
        <f>IF(A4961="placement",MIN(P4961,IF(R4961="",Q4961,R4961)),"")</f>
        <v/>
      </c>
      <c r="T4961" s="14" t="str">
        <f>IF($A4961="placement",S4961*J4961,"")</f>
        <v/>
      </c>
      <c r="U4961" s="13">
        <f>IF($A4961="placement",T4961,IF($A4961="site",SUMIF($C:$C,$C4961,$T:$T),IF($A4961="user",SUMIF($B:$B,$B4961,$T:$T),SUM($T:$T))))</f>
        <v>4.7856625633598666</v>
      </c>
      <c r="V4961" s="12">
        <f>U4961/J4961</f>
        <v>0.22788869349332699</v>
      </c>
    </row>
    <row r="4962" spans="1:22" hidden="1" x14ac:dyDescent="0.3">
      <c r="A4962" s="23" t="s">
        <v>14</v>
      </c>
      <c r="B4962" s="23" t="s">
        <v>9727</v>
      </c>
      <c r="C4962" s="23" t="s">
        <v>9729</v>
      </c>
      <c r="D4962" s="23" t="s">
        <v>9732</v>
      </c>
      <c r="E4962" s="23" t="s">
        <v>9728</v>
      </c>
      <c r="F4962" s="27">
        <v>0.33</v>
      </c>
      <c r="G4962" s="24">
        <v>0</v>
      </c>
      <c r="H4962" s="25">
        <v>2.9119999999999999</v>
      </c>
      <c r="I4962" s="25">
        <v>0.64610000000000001</v>
      </c>
      <c r="J4962" s="26">
        <v>21</v>
      </c>
      <c r="K4962" s="26">
        <v>7</v>
      </c>
      <c r="L4962" s="27">
        <v>0.22189999999999999</v>
      </c>
      <c r="M4962" s="28">
        <v>1.10361526</v>
      </c>
      <c r="N4962" s="29">
        <v>0.7</v>
      </c>
      <c r="O4962" s="31" t="s">
        <v>12</v>
      </c>
      <c r="P4962" s="31">
        <v>0.36572098339999998</v>
      </c>
      <c r="Q4962" s="31">
        <v>0.33</v>
      </c>
      <c r="R4962" s="42"/>
      <c r="S4962" s="27">
        <f>IF(A4962="placement",MIN(P4962,IF(R4962="",Q4962,R4962)),"")</f>
        <v>0.33</v>
      </c>
      <c r="T4962" s="28">
        <f>IF($A4962="placement",S4962*J4962,"")</f>
        <v>6.9300000000000006</v>
      </c>
      <c r="U4962" s="23">
        <f>IF($A4962="placement",T4962,IF($A4962="site",SUMIF($C:$C,$C4962,$T:$T),IF($A4962="user",SUMIF($B:$B,$B4962,$T:$T),SUM($T:$T))))</f>
        <v>6.9300000000000006</v>
      </c>
      <c r="V4962" s="27">
        <f>U4962/J4962</f>
        <v>0.33</v>
      </c>
    </row>
    <row r="4963" spans="1:22" hidden="1" x14ac:dyDescent="0.3">
      <c r="A4963" s="23" t="s">
        <v>14</v>
      </c>
      <c r="B4963" s="23" t="s">
        <v>965</v>
      </c>
      <c r="C4963" s="23" t="s">
        <v>966</v>
      </c>
      <c r="D4963" s="23" t="s">
        <v>985</v>
      </c>
      <c r="E4963" s="23" t="s">
        <v>986</v>
      </c>
      <c r="F4963" s="27">
        <v>0.25</v>
      </c>
      <c r="G4963" s="24">
        <v>0</v>
      </c>
      <c r="H4963" s="25">
        <v>2.4674</v>
      </c>
      <c r="I4963" s="25">
        <v>0.30549999999999999</v>
      </c>
      <c r="J4963" s="26">
        <v>20</v>
      </c>
      <c r="K4963" s="26">
        <v>4</v>
      </c>
      <c r="L4963" s="27">
        <v>0.12379999999999999</v>
      </c>
      <c r="M4963" s="28">
        <v>2.2236614399999999</v>
      </c>
      <c r="N4963" s="29">
        <v>1.75</v>
      </c>
      <c r="O4963" s="31" t="s">
        <v>42</v>
      </c>
      <c r="P4963" s="31">
        <v>0.2130096944</v>
      </c>
      <c r="Q4963" s="31">
        <v>0.213009694446196</v>
      </c>
      <c r="R4963" s="42"/>
      <c r="S4963" s="27">
        <f>IF(A4963="placement",MIN(P4963,IF(R4963="",Q4963,R4963)),"")</f>
        <v>0.2130096944</v>
      </c>
      <c r="T4963" s="28">
        <f>IF($A4963="placement",S4963*J4963,"")</f>
        <v>4.2601938879999999</v>
      </c>
      <c r="U4963" s="26">
        <f>IF($A4963="placement",T4963,IF($A4963="site",SUMIF($C:$C,$C4963,$T:$T),IF($A4963="user",SUMIF($B:$B,$B4963,$T:$T),SUM($T:$T))))</f>
        <v>4.2601938879999999</v>
      </c>
      <c r="V4963" s="27">
        <f>U4963/J4963</f>
        <v>0.2130096944</v>
      </c>
    </row>
    <row r="4964" spans="1:22" hidden="1" x14ac:dyDescent="0.3">
      <c r="A4964" s="23" t="s">
        <v>14</v>
      </c>
      <c r="B4964" s="23" t="s">
        <v>1017</v>
      </c>
      <c r="C4964" s="23" t="s">
        <v>1019</v>
      </c>
      <c r="D4964" s="23" t="s">
        <v>1042</v>
      </c>
      <c r="E4964" s="23" t="s">
        <v>1043</v>
      </c>
      <c r="F4964" s="27">
        <v>0.05</v>
      </c>
      <c r="G4964" s="24">
        <v>0</v>
      </c>
      <c r="H4964" s="25">
        <v>11.8513</v>
      </c>
      <c r="I4964" s="25">
        <v>1.0287999999999999</v>
      </c>
      <c r="J4964" s="26">
        <v>20</v>
      </c>
      <c r="K4964" s="26">
        <v>1</v>
      </c>
      <c r="L4964" s="27">
        <v>8.6800000000000002E-2</v>
      </c>
      <c r="M4964" s="28">
        <v>0.64692771999999998</v>
      </c>
      <c r="N4964" s="29">
        <v>0.6</v>
      </c>
      <c r="O4964" s="31" t="s">
        <v>70</v>
      </c>
      <c r="P4964" s="31">
        <v>7.2539360600000005E-2</v>
      </c>
      <c r="Q4964" s="31">
        <v>0.05</v>
      </c>
      <c r="R4964" s="42"/>
      <c r="S4964" s="27">
        <f>IF(A4964="placement",MIN(P4964,IF(R4964="",Q4964,R4964)),"")</f>
        <v>0.05</v>
      </c>
      <c r="T4964" s="28">
        <f>IF($A4964="placement",S4964*J4964,"")</f>
        <v>1</v>
      </c>
      <c r="U4964" s="26">
        <f>IF($A4964="placement",T4964,IF($A4964="site",SUMIF($C:$C,$C4964,$T:$T),IF($A4964="user",SUMIF($B:$B,$B4964,$T:$T),SUM($T:$T))))</f>
        <v>1</v>
      </c>
      <c r="V4964" s="27">
        <f>U4964/J4964</f>
        <v>0.05</v>
      </c>
    </row>
    <row r="4965" spans="1:22" hidden="1" x14ac:dyDescent="0.3">
      <c r="A4965" s="23" t="s">
        <v>14</v>
      </c>
      <c r="B4965" s="23" t="s">
        <v>1501</v>
      </c>
      <c r="C4965" s="23" t="s">
        <v>1503</v>
      </c>
      <c r="D4965" s="23" t="s">
        <v>1539</v>
      </c>
      <c r="E4965" s="23" t="s">
        <v>1540</v>
      </c>
      <c r="F4965" s="27">
        <v>0.33</v>
      </c>
      <c r="G4965" s="24">
        <v>0</v>
      </c>
      <c r="H4965" s="25">
        <v>17.8371</v>
      </c>
      <c r="I4965" s="25">
        <v>0.29320000000000002</v>
      </c>
      <c r="J4965" s="26">
        <v>20</v>
      </c>
      <c r="K4965" s="26">
        <v>4</v>
      </c>
      <c r="L4965" s="27">
        <v>1.6400000000000001E-2</v>
      </c>
      <c r="M4965" s="28">
        <v>2.2469183899999998</v>
      </c>
      <c r="N4965" s="29">
        <v>1.8</v>
      </c>
      <c r="O4965" s="31" t="s">
        <v>12</v>
      </c>
      <c r="P4965" s="31">
        <v>0.1989028145</v>
      </c>
      <c r="Q4965" s="31">
        <v>0.19890281451927599</v>
      </c>
      <c r="R4965" s="42"/>
      <c r="S4965" s="27">
        <f>IF(A4965="placement",MIN(P4965,IF(R4965="",Q4965,R4965)),"")</f>
        <v>0.1989028145</v>
      </c>
      <c r="T4965" s="28">
        <f>IF($A4965="placement",S4965*J4965,"")</f>
        <v>3.9780562900000001</v>
      </c>
      <c r="U4965" s="26">
        <f>IF($A4965="placement",T4965,IF($A4965="site",SUMIF($C:$C,$C4965,$T:$T),IF($A4965="user",SUMIF($B:$B,$B4965,$T:$T),SUM($T:$T))))</f>
        <v>3.9780562900000001</v>
      </c>
      <c r="V4965" s="27">
        <f>U4965/J4965</f>
        <v>0.1989028145</v>
      </c>
    </row>
    <row r="4966" spans="1:22" hidden="1" x14ac:dyDescent="0.3">
      <c r="A4966" s="23" t="s">
        <v>14</v>
      </c>
      <c r="B4966" s="23" t="s">
        <v>1708</v>
      </c>
      <c r="C4966" s="23" t="s">
        <v>1709</v>
      </c>
      <c r="D4966" s="23" t="s">
        <v>1710</v>
      </c>
      <c r="E4966" s="23" t="s">
        <v>1711</v>
      </c>
      <c r="F4966" s="27">
        <v>0.15</v>
      </c>
      <c r="G4966" s="24">
        <v>0</v>
      </c>
      <c r="H4966" s="25">
        <v>0.84470000000000001</v>
      </c>
      <c r="I4966" s="25">
        <v>0.33389999999999997</v>
      </c>
      <c r="J4966" s="26">
        <v>20</v>
      </c>
      <c r="K4966" s="26">
        <v>3</v>
      </c>
      <c r="L4966" s="27">
        <v>0.39529999999999998</v>
      </c>
      <c r="M4966" s="28">
        <v>1.9659465199999999</v>
      </c>
      <c r="N4966" s="29">
        <v>1.55</v>
      </c>
      <c r="O4966" s="31" t="s">
        <v>42</v>
      </c>
      <c r="P4966" s="31">
        <v>0.21157570610000001</v>
      </c>
      <c r="Q4966" s="31">
        <v>0.15</v>
      </c>
      <c r="R4966" s="42"/>
      <c r="S4966" s="27">
        <f>IF(A4966="placement",MIN(P4966,IF(R4966="",Q4966,R4966)),"")</f>
        <v>0.15</v>
      </c>
      <c r="T4966" s="28">
        <f>IF($A4966="placement",S4966*J4966,"")</f>
        <v>3</v>
      </c>
      <c r="U4966" s="26">
        <f>IF($A4966="placement",T4966,IF($A4966="site",SUMIF($C:$C,$C4966,$T:$T),IF($A4966="user",SUMIF($B:$B,$B4966,$T:$T),SUM($T:$T))))</f>
        <v>3</v>
      </c>
      <c r="V4966" s="27">
        <f>U4966/J4966</f>
        <v>0.15</v>
      </c>
    </row>
    <row r="4967" spans="1:22" hidden="1" x14ac:dyDescent="0.3">
      <c r="A4967" s="23" t="s">
        <v>14</v>
      </c>
      <c r="B4967" s="23" t="s">
        <v>1708</v>
      </c>
      <c r="C4967" s="23" t="s">
        <v>1709</v>
      </c>
      <c r="D4967" s="23" t="s">
        <v>2096</v>
      </c>
      <c r="E4967" s="23" t="s">
        <v>2097</v>
      </c>
      <c r="F4967" s="27">
        <v>0.33</v>
      </c>
      <c r="G4967" s="24">
        <v>0</v>
      </c>
      <c r="H4967" s="25">
        <v>0.73660000000000003</v>
      </c>
      <c r="I4967" s="25">
        <v>0.3463</v>
      </c>
      <c r="J4967" s="26">
        <v>20</v>
      </c>
      <c r="K4967" s="26">
        <v>5</v>
      </c>
      <c r="L4967" s="27">
        <v>0.47010000000000002</v>
      </c>
      <c r="M4967" s="28">
        <v>1.96615099</v>
      </c>
      <c r="N4967" s="29">
        <v>1.5</v>
      </c>
      <c r="O4967" s="31" t="s">
        <v>12</v>
      </c>
      <c r="P4967" s="31">
        <v>0.2370880937</v>
      </c>
      <c r="Q4967" s="31">
        <v>0.23708809366443201</v>
      </c>
      <c r="R4967" s="42"/>
      <c r="S4967" s="27">
        <f>IF(A4967="placement",MIN(P4967,IF(R4967="",Q4967,R4967)),"")</f>
        <v>0.23708809366443201</v>
      </c>
      <c r="T4967" s="28">
        <f>IF($A4967="placement",S4967*J4967,"")</f>
        <v>4.74176187328864</v>
      </c>
      <c r="U4967" s="26">
        <f>IF($A4967="placement",T4967,IF($A4967="site",SUMIF($C:$C,$C4967,$T:$T),IF($A4967="user",SUMIF($B:$B,$B4967,$T:$T),SUM($T:$T))))</f>
        <v>4.74176187328864</v>
      </c>
      <c r="V4967" s="27">
        <f>U4967/J4967</f>
        <v>0.23708809366443201</v>
      </c>
    </row>
    <row r="4968" spans="1:22" hidden="1" x14ac:dyDescent="0.3">
      <c r="A4968" s="23" t="s">
        <v>14</v>
      </c>
      <c r="B4968" s="23" t="s">
        <v>2439</v>
      </c>
      <c r="C4968" s="23" t="s">
        <v>2441</v>
      </c>
      <c r="D4968" s="23" t="s">
        <v>2492</v>
      </c>
      <c r="E4968" s="23" t="s">
        <v>2493</v>
      </c>
      <c r="F4968" s="27">
        <v>0.25</v>
      </c>
      <c r="G4968" s="24">
        <v>0</v>
      </c>
      <c r="H4968" s="25">
        <v>3.8429000000000002</v>
      </c>
      <c r="I4968" s="25">
        <v>0.36430000000000001</v>
      </c>
      <c r="J4968" s="26">
        <v>20</v>
      </c>
      <c r="K4968" s="26">
        <v>4</v>
      </c>
      <c r="L4968" s="27">
        <v>9.4799999999999995E-2</v>
      </c>
      <c r="M4968" s="28">
        <v>1.8452549</v>
      </c>
      <c r="N4968" s="29">
        <v>1.5</v>
      </c>
      <c r="O4968" s="31" t="s">
        <v>42</v>
      </c>
      <c r="P4968" s="31">
        <v>0.1871041782</v>
      </c>
      <c r="Q4968" s="31">
        <v>0.187104178178263</v>
      </c>
      <c r="R4968" s="42"/>
      <c r="S4968" s="27">
        <f>IF(A4968="placement",MIN(P4968,IF(R4968="",Q4968,R4968)),"")</f>
        <v>0.187104178178263</v>
      </c>
      <c r="T4968" s="28">
        <f>IF($A4968="placement",S4968*J4968,"")</f>
        <v>3.7420835635652598</v>
      </c>
      <c r="U4968" s="26">
        <f>IF($A4968="placement",T4968,IF($A4968="site",SUMIF($C:$C,$C4968,$T:$T),IF($A4968="user",SUMIF($B:$B,$B4968,$T:$T),SUM($T:$T))))</f>
        <v>3.7420835635652598</v>
      </c>
      <c r="V4968" s="27">
        <f>U4968/J4968</f>
        <v>0.187104178178263</v>
      </c>
    </row>
    <row r="4969" spans="1:22" hidden="1" x14ac:dyDescent="0.3">
      <c r="A4969" s="23" t="s">
        <v>14</v>
      </c>
      <c r="B4969" s="23" t="s">
        <v>10037</v>
      </c>
      <c r="C4969" s="23" t="s">
        <v>10038</v>
      </c>
      <c r="D4969" s="23" t="s">
        <v>10045</v>
      </c>
      <c r="E4969" s="23" t="s">
        <v>10046</v>
      </c>
      <c r="F4969" s="27">
        <v>0.25</v>
      </c>
      <c r="G4969" s="24">
        <v>1</v>
      </c>
      <c r="H4969" s="25">
        <v>128.36340000000001</v>
      </c>
      <c r="I4969" s="25">
        <v>1.7030000000000001</v>
      </c>
      <c r="J4969" s="26">
        <v>20</v>
      </c>
      <c r="K4969" s="26">
        <v>5</v>
      </c>
      <c r="L4969" s="27">
        <v>1.3299999999999999E-2</v>
      </c>
      <c r="M4969" s="28">
        <v>0.39449710999999998</v>
      </c>
      <c r="N4969" s="29">
        <v>0.05</v>
      </c>
      <c r="O4969" s="31" t="s">
        <v>12</v>
      </c>
      <c r="P4969" s="31">
        <v>0.8732563579</v>
      </c>
      <c r="Q4969" s="31">
        <v>0.25</v>
      </c>
      <c r="R4969" s="42"/>
      <c r="S4969" s="27">
        <f>IF(A4969="placement",MIN(P4969,IF(R4969="",Q4969,R4969)),"")</f>
        <v>0.25</v>
      </c>
      <c r="T4969" s="28">
        <f>IF($A4969="placement",S4969*J4969,"")</f>
        <v>5</v>
      </c>
      <c r="U4969" s="26">
        <f>IF($A4969="placement",T4969,IF($A4969="site",SUMIF($C:$C,$C4969,$T:$T),IF($A4969="user",SUMIF($B:$B,$B4969,$T:$T),SUM($T:$T))))</f>
        <v>5</v>
      </c>
      <c r="V4969" s="27">
        <f>U4969/J4969</f>
        <v>0.25</v>
      </c>
    </row>
    <row r="4970" spans="1:22" hidden="1" x14ac:dyDescent="0.3">
      <c r="A4970" s="23" t="s">
        <v>14</v>
      </c>
      <c r="B4970" s="23" t="s">
        <v>2619</v>
      </c>
      <c r="C4970" s="23" t="s">
        <v>2621</v>
      </c>
      <c r="D4970" s="23" t="s">
        <v>2801</v>
      </c>
      <c r="E4970" s="23" t="s">
        <v>2802</v>
      </c>
      <c r="F4970" s="27">
        <v>0.25</v>
      </c>
      <c r="G4970" s="24">
        <v>1</v>
      </c>
      <c r="H4970" s="25">
        <v>34.473700000000001</v>
      </c>
      <c r="I4970" s="25">
        <v>1.5430999999999999</v>
      </c>
      <c r="J4970" s="26">
        <v>20</v>
      </c>
      <c r="K4970" s="26">
        <v>5</v>
      </c>
      <c r="L4970" s="27">
        <v>4.48E-2</v>
      </c>
      <c r="M4970" s="28">
        <v>0.42559829999999998</v>
      </c>
      <c r="N4970" s="29">
        <v>0.2</v>
      </c>
      <c r="O4970" s="31" t="s">
        <v>12</v>
      </c>
      <c r="P4970" s="31">
        <v>0.5300733071</v>
      </c>
      <c r="Q4970" s="31">
        <v>0.25</v>
      </c>
      <c r="R4970" s="42"/>
      <c r="S4970" s="27">
        <f>IF(A4970="placement",MIN(P4970,IF(R4970="",Q4970,R4970)),"")</f>
        <v>0.25</v>
      </c>
      <c r="T4970" s="28">
        <f>IF($A4970="placement",S4970*J4970,"")</f>
        <v>5</v>
      </c>
      <c r="U4970" s="26">
        <f>IF($A4970="placement",T4970,IF($A4970="site",SUMIF($C:$C,$C4970,$T:$T),IF($A4970="user",SUMIF($B:$B,$B4970,$T:$T),SUM($T:$T))))</f>
        <v>5</v>
      </c>
      <c r="V4970" s="27">
        <f>U4970/J4970</f>
        <v>0.25</v>
      </c>
    </row>
    <row r="4971" spans="1:22" hidden="1" x14ac:dyDescent="0.3">
      <c r="A4971" s="23" t="s">
        <v>14</v>
      </c>
      <c r="B4971" s="23" t="s">
        <v>2619</v>
      </c>
      <c r="C4971" s="23" t="s">
        <v>2621</v>
      </c>
      <c r="D4971" s="23" t="s">
        <v>2813</v>
      </c>
      <c r="E4971" s="23" t="s">
        <v>2814</v>
      </c>
      <c r="F4971" s="27">
        <v>0.25</v>
      </c>
      <c r="G4971" s="24">
        <v>0</v>
      </c>
      <c r="H4971" s="25">
        <v>28.090599999999998</v>
      </c>
      <c r="I4971" s="25">
        <v>1.2958000000000001</v>
      </c>
      <c r="J4971" s="26">
        <v>20</v>
      </c>
      <c r="K4971" s="26">
        <v>5</v>
      </c>
      <c r="L4971" s="27">
        <v>4.6100000000000002E-2</v>
      </c>
      <c r="M4971" s="28">
        <v>0.52559396000000003</v>
      </c>
      <c r="N4971" s="29">
        <v>0.3</v>
      </c>
      <c r="O4971" s="31" t="s">
        <v>12</v>
      </c>
      <c r="P4971" s="31">
        <v>0.42921718339999998</v>
      </c>
      <c r="Q4971" s="31">
        <v>0.249999999999999</v>
      </c>
      <c r="R4971" s="42"/>
      <c r="S4971" s="27">
        <f>IF(A4971="placement",MIN(P4971,IF(R4971="",Q4971,R4971)),"")</f>
        <v>0.249999999999999</v>
      </c>
      <c r="T4971" s="28">
        <f>IF($A4971="placement",S4971*J4971,"")</f>
        <v>4.9999999999999805</v>
      </c>
      <c r="U4971" s="26">
        <f>IF($A4971="placement",T4971,IF($A4971="site",SUMIF($C:$C,$C4971,$T:$T),IF($A4971="user",SUMIF($B:$B,$B4971,$T:$T),SUM($T:$T))))</f>
        <v>4.9999999999999805</v>
      </c>
      <c r="V4971" s="27">
        <f>U4971/J4971</f>
        <v>0.24999999999999903</v>
      </c>
    </row>
    <row r="4972" spans="1:22" hidden="1" x14ac:dyDescent="0.3">
      <c r="A4972" s="23" t="s">
        <v>14</v>
      </c>
      <c r="B4972" s="23" t="s">
        <v>2619</v>
      </c>
      <c r="C4972" s="23" t="s">
        <v>2621</v>
      </c>
      <c r="D4972" s="23" t="s">
        <v>2829</v>
      </c>
      <c r="E4972" s="23" t="s">
        <v>2830</v>
      </c>
      <c r="F4972" s="27">
        <v>0.25</v>
      </c>
      <c r="G4972" s="24">
        <v>0</v>
      </c>
      <c r="H4972" s="25">
        <v>35.947299999999998</v>
      </c>
      <c r="I4972" s="25">
        <v>2.1084000000000001</v>
      </c>
      <c r="J4972" s="26">
        <v>20</v>
      </c>
      <c r="K4972" s="26">
        <v>5</v>
      </c>
      <c r="L4972" s="27">
        <v>5.8700000000000002E-2</v>
      </c>
      <c r="M4972" s="28">
        <v>0.31674571000000001</v>
      </c>
      <c r="N4972" s="29">
        <v>0.2</v>
      </c>
      <c r="O4972" s="31" t="s">
        <v>12</v>
      </c>
      <c r="P4972" s="31">
        <v>0.36857867100000002</v>
      </c>
      <c r="Q4972" s="31">
        <v>0.25</v>
      </c>
      <c r="R4972" s="42"/>
      <c r="S4972" s="27">
        <f>IF(A4972="placement",MIN(P4972,IF(R4972="",Q4972,R4972)),"")</f>
        <v>0.25</v>
      </c>
      <c r="T4972" s="28">
        <f>IF($A4972="placement",S4972*J4972,"")</f>
        <v>5</v>
      </c>
      <c r="U4972" s="26">
        <f>IF($A4972="placement",T4972,IF($A4972="site",SUMIF($C:$C,$C4972,$T:$T),IF($A4972="user",SUMIF($B:$B,$B4972,$T:$T),SUM($T:$T))))</f>
        <v>5</v>
      </c>
      <c r="V4972" s="27">
        <f>U4972/J4972</f>
        <v>0.25</v>
      </c>
    </row>
    <row r="4973" spans="1:22" hidden="1" x14ac:dyDescent="0.3">
      <c r="A4973" s="23" t="s">
        <v>14</v>
      </c>
      <c r="B4973" s="23" t="s">
        <v>3152</v>
      </c>
      <c r="C4973" s="23" t="s">
        <v>3154</v>
      </c>
      <c r="D4973" s="32" t="s">
        <v>10729</v>
      </c>
      <c r="E4973" s="23" t="s">
        <v>10730</v>
      </c>
      <c r="F4973" s="27">
        <v>0.25</v>
      </c>
      <c r="G4973" s="24">
        <v>0</v>
      </c>
      <c r="H4973" s="25">
        <v>1.0250999999999999</v>
      </c>
      <c r="I4973" s="25">
        <v>0.33489999999999998</v>
      </c>
      <c r="J4973" s="26">
        <v>20</v>
      </c>
      <c r="K4973" s="26">
        <v>5</v>
      </c>
      <c r="L4973" s="27">
        <v>0.32669999999999999</v>
      </c>
      <c r="M4973" s="28">
        <v>2.0290040500000002</v>
      </c>
      <c r="N4973" s="29">
        <v>1</v>
      </c>
      <c r="O4973" s="31" t="s">
        <v>12</v>
      </c>
      <c r="P4973" s="31">
        <v>0.50714736179999997</v>
      </c>
      <c r="Q4973" s="31">
        <v>0.25</v>
      </c>
      <c r="R4973" s="42"/>
      <c r="S4973" s="27">
        <f>IF(A4973="placement",MIN(P4973,IF(R4973="",Q4973,R4973)),"")</f>
        <v>0.25</v>
      </c>
      <c r="T4973" s="28">
        <f>IF($A4973="placement",S4973*J4973,"")</f>
        <v>5</v>
      </c>
      <c r="U4973" s="26">
        <f>IF($A4973="placement",T4973,IF($A4973="site",SUMIF($C:$C,$C4973,$T:$T),IF($A4973="user",SUMIF($B:$B,$B4973,$T:$T),SUM($T:$T))))</f>
        <v>5</v>
      </c>
      <c r="V4973" s="27">
        <f>U4973/J4973</f>
        <v>0.25</v>
      </c>
    </row>
    <row r="4974" spans="1:22" hidden="1" x14ac:dyDescent="0.3">
      <c r="A4974" s="23" t="s">
        <v>14</v>
      </c>
      <c r="B4974" s="23" t="s">
        <v>3266</v>
      </c>
      <c r="C4974" s="23" t="s">
        <v>3268</v>
      </c>
      <c r="D4974" s="23" t="s">
        <v>3305</v>
      </c>
      <c r="E4974" s="23" t="s">
        <v>3306</v>
      </c>
      <c r="F4974" s="27">
        <v>0.05</v>
      </c>
      <c r="G4974" s="24">
        <v>1</v>
      </c>
      <c r="H4974" s="25">
        <v>906.05060000000003</v>
      </c>
      <c r="I4974" s="25">
        <v>0.8498</v>
      </c>
      <c r="J4974" s="26">
        <v>20</v>
      </c>
      <c r="K4974" s="26">
        <v>1</v>
      </c>
      <c r="L4974" s="27">
        <v>8.9999999999999998E-4</v>
      </c>
      <c r="M4974" s="28">
        <v>0.76985795000000001</v>
      </c>
      <c r="N4974" s="29">
        <v>0.28999999999999998</v>
      </c>
      <c r="O4974" s="31" t="s">
        <v>70</v>
      </c>
      <c r="P4974" s="31">
        <v>0.62330712960000001</v>
      </c>
      <c r="Q4974" s="31">
        <v>0.05</v>
      </c>
      <c r="R4974" s="42"/>
      <c r="S4974" s="27">
        <f>IF(A4974="placement",MIN(P4974,IF(R4974="",Q4974,R4974)),"")</f>
        <v>0.05</v>
      </c>
      <c r="T4974" s="28">
        <f>IF($A4974="placement",S4974*J4974,"")</f>
        <v>1</v>
      </c>
      <c r="U4974" s="26">
        <f>IF($A4974="placement",T4974,IF($A4974="site",SUMIF($C:$C,$C4974,$T:$T),IF($A4974="user",SUMIF($B:$B,$B4974,$T:$T),SUM($T:$T))))</f>
        <v>1</v>
      </c>
      <c r="V4974" s="27">
        <f>U4974/J4974</f>
        <v>0.05</v>
      </c>
    </row>
    <row r="4975" spans="1:22" hidden="1" x14ac:dyDescent="0.3">
      <c r="A4975" s="23" t="s">
        <v>14</v>
      </c>
      <c r="B4975" s="23" t="s">
        <v>3266</v>
      </c>
      <c r="C4975" s="23" t="s">
        <v>3268</v>
      </c>
      <c r="D4975" s="23" t="s">
        <v>10769</v>
      </c>
      <c r="E4975" s="23" t="s">
        <v>10770</v>
      </c>
      <c r="F4975" s="27">
        <v>0.25</v>
      </c>
      <c r="G4975" s="24">
        <v>0</v>
      </c>
      <c r="H4975" s="25">
        <v>5.6791999999999998</v>
      </c>
      <c r="I4975" s="25">
        <v>0.46650000000000003</v>
      </c>
      <c r="J4975" s="26">
        <v>20</v>
      </c>
      <c r="K4975" s="26">
        <v>5</v>
      </c>
      <c r="L4975" s="27">
        <v>8.2100000000000006E-2</v>
      </c>
      <c r="M4975" s="28">
        <v>1.44936457</v>
      </c>
      <c r="N4975" s="29">
        <v>1.05</v>
      </c>
      <c r="O4975" s="31" t="s">
        <v>12</v>
      </c>
      <c r="P4975" s="31">
        <v>0.27554459209999999</v>
      </c>
      <c r="Q4975" s="31">
        <v>0.25</v>
      </c>
      <c r="R4975" s="42"/>
      <c r="S4975" s="27">
        <f>IF(A4975="placement",MIN(P4975,IF(R4975="",Q4975,R4975)),"")</f>
        <v>0.25</v>
      </c>
      <c r="T4975" s="28">
        <f>IF($A4975="placement",S4975*J4975,"")</f>
        <v>5</v>
      </c>
      <c r="U4975" s="26">
        <f>IF($A4975="placement",T4975,IF($A4975="site",SUMIF($C:$C,$C4975,$T:$T),IF($A4975="user",SUMIF($B:$B,$B4975,$T:$T),SUM($T:$T))))</f>
        <v>5</v>
      </c>
      <c r="V4975" s="27">
        <f>U4975/J4975</f>
        <v>0.25</v>
      </c>
    </row>
    <row r="4976" spans="1:22" hidden="1" x14ac:dyDescent="0.3">
      <c r="A4976" s="23" t="s">
        <v>14</v>
      </c>
      <c r="B4976" s="23" t="s">
        <v>3266</v>
      </c>
      <c r="C4976" s="23" t="s">
        <v>3268</v>
      </c>
      <c r="D4976" s="23" t="s">
        <v>10773</v>
      </c>
      <c r="E4976" s="23" t="s">
        <v>10774</v>
      </c>
      <c r="F4976" s="27">
        <v>0.25</v>
      </c>
      <c r="G4976" s="24">
        <v>0</v>
      </c>
      <c r="H4976" s="25">
        <v>7.1016000000000004</v>
      </c>
      <c r="I4976" s="25">
        <v>0.96489999999999998</v>
      </c>
      <c r="J4976" s="26">
        <v>20</v>
      </c>
      <c r="K4976" s="26">
        <v>5</v>
      </c>
      <c r="L4976" s="27">
        <v>0.13589999999999999</v>
      </c>
      <c r="M4976" s="28">
        <v>0.68516544999999995</v>
      </c>
      <c r="N4976" s="29">
        <v>0.5</v>
      </c>
      <c r="O4976" s="31" t="s">
        <v>12</v>
      </c>
      <c r="P4976" s="31">
        <v>0.27024924639999998</v>
      </c>
      <c r="Q4976" s="31">
        <v>0.249999999999999</v>
      </c>
      <c r="R4976" s="42"/>
      <c r="S4976" s="27">
        <f>IF(A4976="placement",MIN(P4976,IF(R4976="",Q4976,R4976)),"")</f>
        <v>0.249999999999999</v>
      </c>
      <c r="T4976" s="28">
        <f>IF($A4976="placement",S4976*J4976,"")</f>
        <v>4.9999999999999805</v>
      </c>
      <c r="U4976" s="26">
        <f>IF($A4976="placement",T4976,IF($A4976="site",SUMIF($C:$C,$C4976,$T:$T),IF($A4976="user",SUMIF($B:$B,$B4976,$T:$T),SUM($T:$T))))</f>
        <v>4.9999999999999805</v>
      </c>
      <c r="V4976" s="27">
        <f>U4976/J4976</f>
        <v>0.24999999999999903</v>
      </c>
    </row>
    <row r="4977" spans="1:22" hidden="1" x14ac:dyDescent="0.3">
      <c r="A4977" s="23" t="s">
        <v>14</v>
      </c>
      <c r="B4977" s="23" t="s">
        <v>3545</v>
      </c>
      <c r="C4977" s="23" t="s">
        <v>3547</v>
      </c>
      <c r="D4977" s="23" t="s">
        <v>3554</v>
      </c>
      <c r="E4977" s="23" t="s">
        <v>3555</v>
      </c>
      <c r="F4977" s="27">
        <v>0.25</v>
      </c>
      <c r="G4977" s="24">
        <v>0</v>
      </c>
      <c r="H4977" s="25">
        <v>13.6274</v>
      </c>
      <c r="I4977" s="25">
        <v>3.0171000000000001</v>
      </c>
      <c r="J4977" s="26">
        <v>20</v>
      </c>
      <c r="K4977" s="26">
        <v>5</v>
      </c>
      <c r="L4977" s="27">
        <v>0.22140000000000001</v>
      </c>
      <c r="M4977" s="28">
        <v>0.22418144000000001</v>
      </c>
      <c r="N4977" s="29">
        <v>0.14000000000000001</v>
      </c>
      <c r="O4977" s="31" t="s">
        <v>12</v>
      </c>
      <c r="P4977" s="31">
        <v>0.37550585050000002</v>
      </c>
      <c r="Q4977" s="31">
        <v>0.25</v>
      </c>
      <c r="R4977" s="42"/>
      <c r="S4977" s="27">
        <f>IF(A4977="placement",MIN(P4977,IF(R4977="",Q4977,R4977)),"")</f>
        <v>0.25</v>
      </c>
      <c r="T4977" s="28">
        <f>IF($A4977="placement",S4977*J4977,"")</f>
        <v>5</v>
      </c>
      <c r="U4977" s="26">
        <f>IF($A4977="placement",T4977,IF($A4977="site",SUMIF($C:$C,$C4977,$T:$T),IF($A4977="user",SUMIF($B:$B,$B4977,$T:$T),SUM($T:$T))))</f>
        <v>5</v>
      </c>
      <c r="V4977" s="27">
        <f>U4977/J4977</f>
        <v>0.25</v>
      </c>
    </row>
    <row r="4978" spans="1:22" hidden="1" x14ac:dyDescent="0.3">
      <c r="A4978" s="23" t="s">
        <v>14</v>
      </c>
      <c r="B4978" s="23" t="s">
        <v>3704</v>
      </c>
      <c r="C4978" s="23" t="s">
        <v>3705</v>
      </c>
      <c r="D4978" s="23" t="s">
        <v>3706</v>
      </c>
      <c r="E4978" s="23" t="s">
        <v>3707</v>
      </c>
      <c r="F4978" s="27">
        <v>0.33</v>
      </c>
      <c r="G4978" s="24">
        <v>0</v>
      </c>
      <c r="H4978" s="25">
        <v>5.8853</v>
      </c>
      <c r="I4978" s="25">
        <v>2.6884000000000001</v>
      </c>
      <c r="J4978" s="26">
        <v>20</v>
      </c>
      <c r="K4978" s="26">
        <v>6</v>
      </c>
      <c r="L4978" s="27">
        <v>0.45679999999999998</v>
      </c>
      <c r="M4978" s="28">
        <v>0.24257398999999999</v>
      </c>
      <c r="N4978" s="29">
        <v>0.1</v>
      </c>
      <c r="O4978" s="31" t="s">
        <v>12</v>
      </c>
      <c r="P4978" s="31">
        <v>0.58775465500000001</v>
      </c>
      <c r="Q4978" s="31">
        <v>0.33</v>
      </c>
      <c r="R4978" s="42"/>
      <c r="S4978" s="27">
        <f>IF(A4978="placement",MIN(P4978,IF(R4978="",Q4978,R4978)),"")</f>
        <v>0.33</v>
      </c>
      <c r="T4978" s="28">
        <f>IF($A4978="placement",S4978*J4978,"")</f>
        <v>6.6000000000000005</v>
      </c>
      <c r="U4978" s="23">
        <f>IF($A4978="placement",T4978,IF($A4978="site",SUMIF($C:$C,$C4978,$T:$T),IF($A4978="user",SUMIF($B:$B,$B4978,$T:$T),SUM($T:$T))))</f>
        <v>6.6000000000000005</v>
      </c>
      <c r="V4978" s="27">
        <f>U4978/J4978</f>
        <v>0.33</v>
      </c>
    </row>
    <row r="4979" spans="1:22" hidden="1" x14ac:dyDescent="0.3">
      <c r="A4979" s="23" t="s">
        <v>14</v>
      </c>
      <c r="B4979" s="23" t="s">
        <v>3822</v>
      </c>
      <c r="C4979" s="23" t="s">
        <v>3824</v>
      </c>
      <c r="D4979" s="23" t="s">
        <v>3827</v>
      </c>
      <c r="E4979" s="23" t="s">
        <v>3828</v>
      </c>
      <c r="F4979" s="27">
        <v>0.25</v>
      </c>
      <c r="G4979" s="24">
        <v>0</v>
      </c>
      <c r="H4979" s="25">
        <v>8.2385999999999999</v>
      </c>
      <c r="I4979" s="25">
        <v>1.2844</v>
      </c>
      <c r="J4979" s="26">
        <v>20</v>
      </c>
      <c r="K4979" s="26">
        <v>5</v>
      </c>
      <c r="L4979" s="27">
        <v>0.15590000000000001</v>
      </c>
      <c r="M4979" s="28">
        <v>0.52125021000000005</v>
      </c>
      <c r="N4979" s="29">
        <v>0.3</v>
      </c>
      <c r="O4979" s="31" t="s">
        <v>42</v>
      </c>
      <c r="P4979" s="31">
        <v>0.42446066189999998</v>
      </c>
      <c r="Q4979" s="31">
        <v>0.25</v>
      </c>
      <c r="R4979" s="42"/>
      <c r="S4979" s="27">
        <f>IF(A4979="placement",MIN(P4979,IF(R4979="",Q4979,R4979)),"")</f>
        <v>0.25</v>
      </c>
      <c r="T4979" s="28">
        <f>IF($A4979="placement",S4979*J4979,"")</f>
        <v>5</v>
      </c>
      <c r="U4979" s="26">
        <f>IF($A4979="placement",T4979,IF($A4979="site",SUMIF($C:$C,$C4979,$T:$T),IF($A4979="user",SUMIF($B:$B,$B4979,$T:$T),SUM($T:$T))))</f>
        <v>5</v>
      </c>
      <c r="V4979" s="27">
        <f>U4979/J4979</f>
        <v>0.25</v>
      </c>
    </row>
    <row r="4980" spans="1:22" hidden="1" x14ac:dyDescent="0.3">
      <c r="A4980" s="23" t="s">
        <v>14</v>
      </c>
      <c r="B4980" s="23" t="s">
        <v>3822</v>
      </c>
      <c r="C4980" s="23" t="s">
        <v>3824</v>
      </c>
      <c r="D4980" s="23" t="s">
        <v>3833</v>
      </c>
      <c r="E4980" s="23" t="s">
        <v>3834</v>
      </c>
      <c r="F4980" s="27">
        <v>0.25</v>
      </c>
      <c r="G4980" s="24">
        <v>0</v>
      </c>
      <c r="H4980" s="25">
        <v>11.9724</v>
      </c>
      <c r="I4980" s="25">
        <v>2.0874000000000001</v>
      </c>
      <c r="J4980" s="26">
        <v>20</v>
      </c>
      <c r="K4980" s="26">
        <v>5</v>
      </c>
      <c r="L4980" s="27">
        <v>0.17430000000000001</v>
      </c>
      <c r="M4980" s="28">
        <v>0.31923485000000001</v>
      </c>
      <c r="N4980" s="29">
        <v>0.1</v>
      </c>
      <c r="O4980" s="31" t="s">
        <v>42</v>
      </c>
      <c r="P4980" s="31">
        <v>0.68675099149999996</v>
      </c>
      <c r="Q4980" s="31">
        <v>0.25</v>
      </c>
      <c r="R4980" s="42"/>
      <c r="S4980" s="27">
        <f>IF(A4980="placement",MIN(P4980,IF(R4980="",Q4980,R4980)),"")</f>
        <v>0.25</v>
      </c>
      <c r="T4980" s="28">
        <f>IF($A4980="placement",S4980*J4980,"")</f>
        <v>5</v>
      </c>
      <c r="U4980" s="26">
        <f>IF($A4980="placement",T4980,IF($A4980="site",SUMIF($C:$C,$C4980,$T:$T),IF($A4980="user",SUMIF($B:$B,$B4980,$T:$T),SUM($T:$T))))</f>
        <v>5</v>
      </c>
      <c r="V4980" s="27">
        <f>U4980/J4980</f>
        <v>0.25</v>
      </c>
    </row>
    <row r="4981" spans="1:22" hidden="1" x14ac:dyDescent="0.3">
      <c r="A4981" s="23" t="s">
        <v>14</v>
      </c>
      <c r="B4981" s="23" t="s">
        <v>10833</v>
      </c>
      <c r="C4981" s="23" t="s">
        <v>10834</v>
      </c>
      <c r="D4981" s="23" t="s">
        <v>10841</v>
      </c>
      <c r="E4981" s="23" t="s">
        <v>10842</v>
      </c>
      <c r="F4981" s="27">
        <v>0.25</v>
      </c>
      <c r="G4981" s="24">
        <v>0</v>
      </c>
      <c r="H4981" s="25">
        <v>2.9558</v>
      </c>
      <c r="I4981" s="25">
        <v>0.80789999999999995</v>
      </c>
      <c r="J4981" s="26">
        <v>20</v>
      </c>
      <c r="K4981" s="26">
        <v>5</v>
      </c>
      <c r="L4981" s="27">
        <v>0.27329999999999999</v>
      </c>
      <c r="M4981" s="28">
        <v>0.81658708999999996</v>
      </c>
      <c r="N4981" s="29">
        <v>0.5</v>
      </c>
      <c r="O4981" s="31" t="s">
        <v>12</v>
      </c>
      <c r="P4981" s="31">
        <v>0.38769543940000001</v>
      </c>
      <c r="Q4981" s="31">
        <v>0.25</v>
      </c>
      <c r="R4981" s="42"/>
      <c r="S4981" s="27">
        <f>IF(A4981="placement",MIN(P4981,IF(R4981="",Q4981,R4981)),"")</f>
        <v>0.25</v>
      </c>
      <c r="T4981" s="28">
        <f>IF($A4981="placement",S4981*J4981,"")</f>
        <v>5</v>
      </c>
      <c r="U4981" s="26">
        <f>IF($A4981="placement",T4981,IF($A4981="site",SUMIF($C:$C,$C4981,$T:$T),IF($A4981="user",SUMIF($B:$B,$B4981,$T:$T),SUM($T:$T))))</f>
        <v>5</v>
      </c>
      <c r="V4981" s="27">
        <f>U4981/J4981</f>
        <v>0.25</v>
      </c>
    </row>
    <row r="4982" spans="1:22" hidden="1" x14ac:dyDescent="0.3">
      <c r="A4982" s="23" t="s">
        <v>14</v>
      </c>
      <c r="B4982" s="23" t="s">
        <v>4528</v>
      </c>
      <c r="C4982" s="23" t="s">
        <v>4530</v>
      </c>
      <c r="D4982" s="23" t="s">
        <v>4555</v>
      </c>
      <c r="E4982" s="23" t="s">
        <v>4556</v>
      </c>
      <c r="F4982" s="27">
        <v>0.25</v>
      </c>
      <c r="G4982" s="24">
        <v>0</v>
      </c>
      <c r="H4982" s="25">
        <v>11.6434</v>
      </c>
      <c r="I4982" s="25">
        <v>0.59709999999999996</v>
      </c>
      <c r="J4982" s="26">
        <v>20</v>
      </c>
      <c r="K4982" s="26">
        <v>5</v>
      </c>
      <c r="L4982" s="27">
        <v>5.1299999999999998E-2</v>
      </c>
      <c r="M4982" s="28">
        <v>1.1041512099999999</v>
      </c>
      <c r="N4982" s="29">
        <v>0.8</v>
      </c>
      <c r="O4982" s="31" t="s">
        <v>12</v>
      </c>
      <c r="P4982" s="31">
        <v>0.27546155849999998</v>
      </c>
      <c r="Q4982" s="31">
        <v>0.249999999999999</v>
      </c>
      <c r="R4982" s="42"/>
      <c r="S4982" s="27">
        <f>IF(A4982="placement",MIN(P4982,IF(R4982="",Q4982,R4982)),"")</f>
        <v>0.249999999999999</v>
      </c>
      <c r="T4982" s="28">
        <f>IF($A4982="placement",S4982*J4982,"")</f>
        <v>4.9999999999999805</v>
      </c>
      <c r="U4982" s="26">
        <f>IF($A4982="placement",T4982,IF($A4982="site",SUMIF($C:$C,$C4982,$T:$T),IF($A4982="user",SUMIF($B:$B,$B4982,$T:$T),SUM($T:$T))))</f>
        <v>4.9999999999999805</v>
      </c>
      <c r="V4982" s="27">
        <f>U4982/J4982</f>
        <v>0.24999999999999903</v>
      </c>
    </row>
    <row r="4983" spans="1:22" hidden="1" x14ac:dyDescent="0.3">
      <c r="A4983" s="23" t="s">
        <v>14</v>
      </c>
      <c r="B4983" s="23" t="s">
        <v>4528</v>
      </c>
      <c r="C4983" s="23" t="s">
        <v>4530</v>
      </c>
      <c r="D4983" s="23" t="s">
        <v>4585</v>
      </c>
      <c r="E4983" s="23" t="s">
        <v>4586</v>
      </c>
      <c r="F4983" s="27">
        <v>0.25</v>
      </c>
      <c r="G4983" s="24">
        <v>0</v>
      </c>
      <c r="H4983" s="25">
        <v>6.1303999999999998</v>
      </c>
      <c r="I4983" s="25">
        <v>0.67659999999999998</v>
      </c>
      <c r="J4983" s="26">
        <v>20</v>
      </c>
      <c r="K4983" s="26">
        <v>5</v>
      </c>
      <c r="L4983" s="27">
        <v>0.1104</v>
      </c>
      <c r="M4983" s="28">
        <v>0.96387628000000003</v>
      </c>
      <c r="N4983" s="29">
        <v>0.7</v>
      </c>
      <c r="O4983" s="31" t="s">
        <v>12</v>
      </c>
      <c r="P4983" s="31">
        <v>0.27376571599999999</v>
      </c>
      <c r="Q4983" s="31">
        <v>0.25</v>
      </c>
      <c r="R4983" s="42"/>
      <c r="S4983" s="27">
        <f>IF(A4983="placement",MIN(P4983,IF(R4983="",Q4983,R4983)),"")</f>
        <v>0.25</v>
      </c>
      <c r="T4983" s="28">
        <f>IF($A4983="placement",S4983*J4983,"")</f>
        <v>5</v>
      </c>
      <c r="U4983" s="26">
        <f>IF($A4983="placement",T4983,IF($A4983="site",SUMIF($C:$C,$C4983,$T:$T),IF($A4983="user",SUMIF($B:$B,$B4983,$T:$T),SUM($T:$T))))</f>
        <v>5</v>
      </c>
      <c r="V4983" s="27">
        <f>U4983/J4983</f>
        <v>0.25</v>
      </c>
    </row>
    <row r="4984" spans="1:22" hidden="1" x14ac:dyDescent="0.3">
      <c r="A4984" s="23" t="s">
        <v>14</v>
      </c>
      <c r="B4984" s="23" t="s">
        <v>4528</v>
      </c>
      <c r="C4984" s="23" t="s">
        <v>4530</v>
      </c>
      <c r="D4984" s="23" t="s">
        <v>4587</v>
      </c>
      <c r="E4984" s="23" t="s">
        <v>4588</v>
      </c>
      <c r="F4984" s="27">
        <v>0.25</v>
      </c>
      <c r="G4984" s="24">
        <v>0</v>
      </c>
      <c r="H4984" s="25">
        <v>14.7859</v>
      </c>
      <c r="I4984" s="25">
        <v>0.67459999999999998</v>
      </c>
      <c r="J4984" s="26">
        <v>20</v>
      </c>
      <c r="K4984" s="26">
        <v>5</v>
      </c>
      <c r="L4984" s="27">
        <v>4.5600000000000002E-2</v>
      </c>
      <c r="M4984" s="28">
        <v>0.96539602000000002</v>
      </c>
      <c r="N4984" s="29">
        <v>0.7</v>
      </c>
      <c r="O4984" s="31" t="s">
        <v>12</v>
      </c>
      <c r="P4984" s="31">
        <v>0.27490896329999998</v>
      </c>
      <c r="Q4984" s="31">
        <v>0.25</v>
      </c>
      <c r="R4984" s="42"/>
      <c r="S4984" s="27">
        <f>IF(A4984="placement",MIN(P4984,IF(R4984="",Q4984,R4984)),"")</f>
        <v>0.25</v>
      </c>
      <c r="T4984" s="28">
        <f>IF($A4984="placement",S4984*J4984,"")</f>
        <v>5</v>
      </c>
      <c r="U4984" s="26">
        <f>IF($A4984="placement",T4984,IF($A4984="site",SUMIF($C:$C,$C4984,$T:$T),IF($A4984="user",SUMIF($B:$B,$B4984,$T:$T),SUM($T:$T))))</f>
        <v>5</v>
      </c>
      <c r="V4984" s="27">
        <f>U4984/J4984</f>
        <v>0.25</v>
      </c>
    </row>
    <row r="4985" spans="1:22" hidden="1" x14ac:dyDescent="0.3">
      <c r="A4985" s="23" t="s">
        <v>14</v>
      </c>
      <c r="B4985" s="23" t="s">
        <v>4528</v>
      </c>
      <c r="C4985" s="23" t="s">
        <v>4530</v>
      </c>
      <c r="D4985" s="32" t="s">
        <v>4591</v>
      </c>
      <c r="E4985" s="23" t="s">
        <v>4592</v>
      </c>
      <c r="F4985" s="27">
        <v>0.33</v>
      </c>
      <c r="G4985" s="24">
        <v>0</v>
      </c>
      <c r="H4985" s="25">
        <v>29.669</v>
      </c>
      <c r="I4985" s="25">
        <v>0.62719999999999998</v>
      </c>
      <c r="J4985" s="26">
        <v>20</v>
      </c>
      <c r="K4985" s="26">
        <v>5</v>
      </c>
      <c r="L4985" s="27">
        <v>2.1100000000000001E-2</v>
      </c>
      <c r="M4985" s="28">
        <v>1.07641499</v>
      </c>
      <c r="N4985" s="29">
        <v>0.8</v>
      </c>
      <c r="O4985" s="31" t="s">
        <v>12</v>
      </c>
      <c r="P4985" s="31">
        <v>0.25679221330000002</v>
      </c>
      <c r="Q4985" s="31">
        <v>0.25679221328819202</v>
      </c>
      <c r="R4985" s="42"/>
      <c r="S4985" s="27">
        <f>IF(A4985="placement",MIN(P4985,IF(R4985="",Q4985,R4985)),"")</f>
        <v>0.25679221328819202</v>
      </c>
      <c r="T4985" s="28">
        <f>IF($A4985="placement",S4985*J4985,"")</f>
        <v>5.1358442657638399</v>
      </c>
      <c r="U4985" s="26">
        <f>IF($A4985="placement",T4985,IF($A4985="site",SUMIF($C:$C,$C4985,$T:$T),IF($A4985="user",SUMIF($B:$B,$B4985,$T:$T),SUM($T:$T))))</f>
        <v>5.1358442657638399</v>
      </c>
      <c r="V4985" s="27">
        <f>U4985/J4985</f>
        <v>0.25679221328819202</v>
      </c>
    </row>
    <row r="4986" spans="1:22" hidden="1" x14ac:dyDescent="0.3">
      <c r="A4986" s="23" t="s">
        <v>14</v>
      </c>
      <c r="B4986" s="23" t="s">
        <v>5021</v>
      </c>
      <c r="C4986" s="23" t="s">
        <v>5023</v>
      </c>
      <c r="D4986" s="23" t="s">
        <v>5082</v>
      </c>
      <c r="E4986" s="23" t="s">
        <v>5083</v>
      </c>
      <c r="F4986" s="27">
        <v>0.25</v>
      </c>
      <c r="G4986" s="24">
        <v>1</v>
      </c>
      <c r="H4986" s="25">
        <v>59.698</v>
      </c>
      <c r="I4986" s="25">
        <v>1.6596</v>
      </c>
      <c r="J4986" s="26">
        <v>20</v>
      </c>
      <c r="K4986" s="26">
        <v>5</v>
      </c>
      <c r="L4986" s="27">
        <v>2.7799999999999998E-2</v>
      </c>
      <c r="M4986" s="28">
        <v>0.39597142000000002</v>
      </c>
      <c r="N4986" s="29">
        <v>0.25</v>
      </c>
      <c r="O4986" s="31" t="s">
        <v>42</v>
      </c>
      <c r="P4986" s="31">
        <v>0.36864130429999997</v>
      </c>
      <c r="Q4986" s="31">
        <v>0.25</v>
      </c>
      <c r="R4986" s="42"/>
      <c r="S4986" s="27">
        <f>IF(A4986="placement",MIN(P4986,IF(R4986="",Q4986,R4986)),"")</f>
        <v>0.25</v>
      </c>
      <c r="T4986" s="28">
        <f>IF($A4986="placement",S4986*J4986,"")</f>
        <v>5</v>
      </c>
      <c r="U4986" s="26">
        <f>IF($A4986="placement",T4986,IF($A4986="site",SUMIF($C:$C,$C4986,$T:$T),IF($A4986="user",SUMIF($B:$B,$B4986,$T:$T),SUM($T:$T))))</f>
        <v>5</v>
      </c>
      <c r="V4986" s="27">
        <f>U4986/J4986</f>
        <v>0.25</v>
      </c>
    </row>
    <row r="4987" spans="1:22" hidden="1" x14ac:dyDescent="0.3">
      <c r="A4987" s="23" t="s">
        <v>14</v>
      </c>
      <c r="B4987" s="23" t="s">
        <v>5021</v>
      </c>
      <c r="C4987" s="23" t="s">
        <v>5023</v>
      </c>
      <c r="D4987" s="23" t="s">
        <v>5116</v>
      </c>
      <c r="E4987" s="23" t="s">
        <v>5117</v>
      </c>
      <c r="F4987" s="27">
        <v>0.25</v>
      </c>
      <c r="G4987" s="24">
        <v>1</v>
      </c>
      <c r="H4987" s="25">
        <v>59.0946</v>
      </c>
      <c r="I4987" s="25">
        <v>1.6233</v>
      </c>
      <c r="J4987" s="26">
        <v>20</v>
      </c>
      <c r="K4987" s="26">
        <v>5</v>
      </c>
      <c r="L4987" s="27">
        <v>2.75E-2</v>
      </c>
      <c r="M4987" s="28">
        <v>0.40922291999999999</v>
      </c>
      <c r="N4987" s="29">
        <v>0.25</v>
      </c>
      <c r="O4987" s="31" t="s">
        <v>42</v>
      </c>
      <c r="P4987" s="31">
        <v>0.38908602149999999</v>
      </c>
      <c r="Q4987" s="31">
        <v>0.25</v>
      </c>
      <c r="R4987" s="42"/>
      <c r="S4987" s="27">
        <f>IF(A4987="placement",MIN(P4987,IF(R4987="",Q4987,R4987)),"")</f>
        <v>0.25</v>
      </c>
      <c r="T4987" s="28">
        <f>IF($A4987="placement",S4987*J4987,"")</f>
        <v>5</v>
      </c>
      <c r="U4987" s="26">
        <f>IF($A4987="placement",T4987,IF($A4987="site",SUMIF($C:$C,$C4987,$T:$T),IF($A4987="user",SUMIF($B:$B,$B4987,$T:$T),SUM($T:$T))))</f>
        <v>5</v>
      </c>
      <c r="V4987" s="27">
        <f>U4987/J4987</f>
        <v>0.25</v>
      </c>
    </row>
    <row r="4988" spans="1:22" hidden="1" x14ac:dyDescent="0.3">
      <c r="A4988" s="23" t="s">
        <v>14</v>
      </c>
      <c r="B4988" s="23" t="s">
        <v>5021</v>
      </c>
      <c r="C4988" s="23" t="s">
        <v>5023</v>
      </c>
      <c r="D4988" s="23" t="s">
        <v>5132</v>
      </c>
      <c r="E4988" s="23" t="s">
        <v>5133</v>
      </c>
      <c r="F4988" s="27">
        <v>0.25</v>
      </c>
      <c r="G4988" s="24">
        <v>1</v>
      </c>
      <c r="H4988" s="25">
        <v>59.265900000000002</v>
      </c>
      <c r="I4988" s="25">
        <v>1.6836</v>
      </c>
      <c r="J4988" s="26">
        <v>20</v>
      </c>
      <c r="K4988" s="26">
        <v>5</v>
      </c>
      <c r="L4988" s="27">
        <v>2.8400000000000002E-2</v>
      </c>
      <c r="M4988" s="28">
        <v>0.39117521999999999</v>
      </c>
      <c r="N4988" s="29">
        <v>0.25</v>
      </c>
      <c r="O4988" s="31" t="s">
        <v>42</v>
      </c>
      <c r="P4988" s="31">
        <v>0.36090021690000001</v>
      </c>
      <c r="Q4988" s="31">
        <v>0.25</v>
      </c>
      <c r="R4988" s="42"/>
      <c r="S4988" s="27">
        <f>IF(A4988="placement",MIN(P4988,IF(R4988="",Q4988,R4988)),"")</f>
        <v>0.25</v>
      </c>
      <c r="T4988" s="28">
        <f>IF($A4988="placement",S4988*J4988,"")</f>
        <v>5</v>
      </c>
      <c r="U4988" s="26">
        <f>IF($A4988="placement",T4988,IF($A4988="site",SUMIF($C:$C,$C4988,$T:$T),IF($A4988="user",SUMIF($B:$B,$B4988,$T:$T),SUM($T:$T))))</f>
        <v>5</v>
      </c>
      <c r="V4988" s="27">
        <f>U4988/J4988</f>
        <v>0.25</v>
      </c>
    </row>
    <row r="4989" spans="1:22" hidden="1" x14ac:dyDescent="0.3">
      <c r="A4989" s="23" t="s">
        <v>14</v>
      </c>
      <c r="B4989" s="23" t="s">
        <v>5021</v>
      </c>
      <c r="C4989" s="23" t="s">
        <v>5023</v>
      </c>
      <c r="D4989" s="23" t="s">
        <v>5194</v>
      </c>
      <c r="E4989" s="23" t="s">
        <v>5195</v>
      </c>
      <c r="F4989" s="27">
        <v>0.25</v>
      </c>
      <c r="G4989" s="24">
        <v>1</v>
      </c>
      <c r="H4989" s="25">
        <v>48.542000000000002</v>
      </c>
      <c r="I4989" s="25">
        <v>9.4582999999999995</v>
      </c>
      <c r="J4989" s="26">
        <v>20</v>
      </c>
      <c r="K4989" s="26">
        <v>5</v>
      </c>
      <c r="L4989" s="27">
        <v>0.1948</v>
      </c>
      <c r="M4989" s="28">
        <v>6.8798330000000005E-2</v>
      </c>
      <c r="N4989" s="29">
        <v>0.01</v>
      </c>
      <c r="O4989" s="31" t="s">
        <v>12</v>
      </c>
      <c r="P4989" s="31">
        <v>0.85464764000000004</v>
      </c>
      <c r="Q4989" s="31">
        <v>0.25</v>
      </c>
      <c r="R4989" s="42"/>
      <c r="S4989" s="27">
        <f>IF(A4989="placement",MIN(P4989,IF(R4989="",Q4989,R4989)),"")</f>
        <v>0.25</v>
      </c>
      <c r="T4989" s="28">
        <f>IF($A4989="placement",S4989*J4989,"")</f>
        <v>5</v>
      </c>
      <c r="U4989" s="26">
        <f>IF($A4989="placement",T4989,IF($A4989="site",SUMIF($C:$C,$C4989,$T:$T),IF($A4989="user",SUMIF($B:$B,$B4989,$T:$T),SUM($T:$T))))</f>
        <v>5</v>
      </c>
      <c r="V4989" s="27">
        <f>U4989/J4989</f>
        <v>0.25</v>
      </c>
    </row>
    <row r="4990" spans="1:22" hidden="1" x14ac:dyDescent="0.3">
      <c r="A4990" s="23" t="s">
        <v>14</v>
      </c>
      <c r="B4990" s="23" t="s">
        <v>5418</v>
      </c>
      <c r="C4990" s="23" t="s">
        <v>5420</v>
      </c>
      <c r="D4990" s="23" t="s">
        <v>5477</v>
      </c>
      <c r="E4990" s="23" t="s">
        <v>5478</v>
      </c>
      <c r="F4990" s="27">
        <v>0.25</v>
      </c>
      <c r="G4990" s="24">
        <v>0</v>
      </c>
      <c r="H4990" s="25">
        <v>37.683999999999997</v>
      </c>
      <c r="I4990" s="25">
        <v>1.3761000000000001</v>
      </c>
      <c r="J4990" s="26">
        <v>20</v>
      </c>
      <c r="K4990" s="26">
        <v>5</v>
      </c>
      <c r="L4990" s="27">
        <v>3.6499999999999998E-2</v>
      </c>
      <c r="M4990" s="28">
        <v>0.49369874000000002</v>
      </c>
      <c r="N4990" s="29">
        <v>0.25</v>
      </c>
      <c r="O4990" s="31" t="s">
        <v>42</v>
      </c>
      <c r="P4990" s="31">
        <v>0.4936183187</v>
      </c>
      <c r="Q4990" s="31">
        <v>0.25</v>
      </c>
      <c r="R4990" s="42"/>
      <c r="S4990" s="27">
        <f>IF(A4990="placement",MIN(P4990,IF(R4990="",Q4990,R4990)),"")</f>
        <v>0.25</v>
      </c>
      <c r="T4990" s="28">
        <f>IF($A4990="placement",S4990*J4990,"")</f>
        <v>5</v>
      </c>
      <c r="U4990" s="23">
        <f>IF($A4990="placement",T4990,IF($A4990="site",SUMIF($C:$C,$C4990,$T:$T),IF($A4990="user",SUMIF($B:$B,$B4990,$T:$T),SUM($T:$T))))</f>
        <v>5</v>
      </c>
      <c r="V4990" s="27">
        <f>U4990/J4990</f>
        <v>0.25</v>
      </c>
    </row>
    <row r="4991" spans="1:22" hidden="1" x14ac:dyDescent="0.3">
      <c r="A4991" s="23" t="s">
        <v>14</v>
      </c>
      <c r="B4991" s="23" t="s">
        <v>5530</v>
      </c>
      <c r="C4991" s="23" t="s">
        <v>5531</v>
      </c>
      <c r="D4991" s="23" t="s">
        <v>5534</v>
      </c>
      <c r="E4991" s="23" t="s">
        <v>5535</v>
      </c>
      <c r="F4991" s="27">
        <v>0.25</v>
      </c>
      <c r="G4991" s="24">
        <v>0</v>
      </c>
      <c r="H4991" s="25">
        <v>6.8705999999999996</v>
      </c>
      <c r="I4991" s="25">
        <v>0.72660000000000002</v>
      </c>
      <c r="J4991" s="26">
        <v>20</v>
      </c>
      <c r="K4991" s="26">
        <v>4</v>
      </c>
      <c r="L4991" s="27">
        <v>0.10580000000000001</v>
      </c>
      <c r="M4991" s="28">
        <v>0.93249778999999999</v>
      </c>
      <c r="N4991" s="29">
        <v>0.75</v>
      </c>
      <c r="O4991" s="31" t="s">
        <v>42</v>
      </c>
      <c r="P4991" s="31">
        <v>0.19570854809999999</v>
      </c>
      <c r="Q4991" s="31">
        <v>0.195708548116757</v>
      </c>
      <c r="R4991" s="42"/>
      <c r="S4991" s="27">
        <f>IF(A4991="placement",MIN(P4991,IF(R4991="",Q4991,R4991)),"")</f>
        <v>0.19570854809999999</v>
      </c>
      <c r="T4991" s="28">
        <f>IF($A4991="placement",S4991*J4991,"")</f>
        <v>3.914170962</v>
      </c>
      <c r="U4991" s="26">
        <f>IF($A4991="placement",T4991,IF($A4991="site",SUMIF($C:$C,$C4991,$T:$T),IF($A4991="user",SUMIF($B:$B,$B4991,$T:$T),SUM($T:$T))))</f>
        <v>3.914170962</v>
      </c>
      <c r="V4991" s="27">
        <f>U4991/J4991</f>
        <v>0.19570854809999999</v>
      </c>
    </row>
    <row r="4992" spans="1:22" hidden="1" x14ac:dyDescent="0.3">
      <c r="A4992" s="23" t="s">
        <v>14</v>
      </c>
      <c r="B4992" s="23" t="s">
        <v>6052</v>
      </c>
      <c r="C4992" s="23" t="s">
        <v>6054</v>
      </c>
      <c r="D4992" s="23" t="s">
        <v>6084</v>
      </c>
      <c r="E4992" s="23" t="s">
        <v>6085</v>
      </c>
      <c r="F4992" s="27">
        <v>0.25</v>
      </c>
      <c r="G4992" s="24">
        <v>0</v>
      </c>
      <c r="H4992" s="25">
        <v>5.8121</v>
      </c>
      <c r="I4992" s="25">
        <v>0.35659999999999997</v>
      </c>
      <c r="J4992" s="26">
        <v>20</v>
      </c>
      <c r="K4992" s="26">
        <v>4</v>
      </c>
      <c r="L4992" s="27">
        <v>6.1400000000000003E-2</v>
      </c>
      <c r="M4992" s="28">
        <v>1.8978569999999999</v>
      </c>
      <c r="N4992" s="29">
        <v>1.5</v>
      </c>
      <c r="O4992" s="31" t="s">
        <v>12</v>
      </c>
      <c r="P4992" s="31">
        <v>0.209634867</v>
      </c>
      <c r="Q4992" s="31">
        <v>0.209634867032503</v>
      </c>
      <c r="R4992" s="42"/>
      <c r="S4992" s="27">
        <f>IF(A4992="placement",MIN(P4992,IF(R4992="",Q4992,R4992)),"")</f>
        <v>0.209634867</v>
      </c>
      <c r="T4992" s="28">
        <f>IF($A4992="placement",S4992*J4992,"")</f>
        <v>4.1926973400000005</v>
      </c>
      <c r="U4992" s="26">
        <f>IF($A4992="placement",T4992,IF($A4992="site",SUMIF($C:$C,$C4992,$T:$T),IF($A4992="user",SUMIF($B:$B,$B4992,$T:$T),SUM($T:$T))))</f>
        <v>4.1926973400000005</v>
      </c>
      <c r="V4992" s="27">
        <f>U4992/J4992</f>
        <v>0.20963486700000003</v>
      </c>
    </row>
    <row r="4993" spans="1:22" hidden="1" x14ac:dyDescent="0.3">
      <c r="A4993" s="23" t="s">
        <v>14</v>
      </c>
      <c r="B4993" s="23" t="s">
        <v>6052</v>
      </c>
      <c r="C4993" s="23" t="s">
        <v>6054</v>
      </c>
      <c r="D4993" s="23" t="s">
        <v>10972</v>
      </c>
      <c r="E4993" s="23" t="s">
        <v>10973</v>
      </c>
      <c r="F4993" s="27">
        <v>0.25</v>
      </c>
      <c r="G4993" s="24">
        <v>0</v>
      </c>
      <c r="H4993" s="25">
        <v>2.3161</v>
      </c>
      <c r="I4993" s="25">
        <v>0.34610000000000002</v>
      </c>
      <c r="J4993" s="26">
        <v>20</v>
      </c>
      <c r="K4993" s="26">
        <v>5</v>
      </c>
      <c r="L4993" s="27">
        <v>0.14949999999999999</v>
      </c>
      <c r="M4993" s="28">
        <v>1.9557986000000001</v>
      </c>
      <c r="N4993" s="29">
        <v>1.5</v>
      </c>
      <c r="O4993" s="31" t="s">
        <v>12</v>
      </c>
      <c r="P4993" s="31">
        <v>0.23304986389999999</v>
      </c>
      <c r="Q4993" s="31">
        <v>0.23304986389246399</v>
      </c>
      <c r="R4993" s="42"/>
      <c r="S4993" s="27">
        <f>IF(A4993="placement",MIN(P4993,IF(R4993="",Q4993,R4993)),"")</f>
        <v>0.23304986389246399</v>
      </c>
      <c r="T4993" s="28">
        <f>IF($A4993="placement",S4993*J4993,"")</f>
        <v>4.6609972778492796</v>
      </c>
      <c r="U4993" s="26">
        <f>IF($A4993="placement",T4993,IF($A4993="site",SUMIF($C:$C,$C4993,$T:$T),IF($A4993="user",SUMIF($B:$B,$B4993,$T:$T),SUM($T:$T))))</f>
        <v>4.6609972778492796</v>
      </c>
      <c r="V4993" s="27">
        <f>U4993/J4993</f>
        <v>0.23304986389246399</v>
      </c>
    </row>
    <row r="4994" spans="1:22" hidden="1" x14ac:dyDescent="0.3">
      <c r="A4994" s="23" t="s">
        <v>14</v>
      </c>
      <c r="B4994" s="23" t="s">
        <v>6457</v>
      </c>
      <c r="C4994" s="23" t="s">
        <v>6458</v>
      </c>
      <c r="D4994" s="23" t="s">
        <v>6467</v>
      </c>
      <c r="E4994" s="23" t="s">
        <v>6468</v>
      </c>
      <c r="F4994" s="27">
        <v>0.25</v>
      </c>
      <c r="G4994" s="24">
        <v>0</v>
      </c>
      <c r="H4994" s="25">
        <v>13.153600000000001</v>
      </c>
      <c r="I4994" s="25">
        <v>1.5702</v>
      </c>
      <c r="J4994" s="26">
        <v>20</v>
      </c>
      <c r="K4994" s="26">
        <v>5</v>
      </c>
      <c r="L4994" s="27">
        <v>0.11940000000000001</v>
      </c>
      <c r="M4994" s="28">
        <v>0.41825046999999999</v>
      </c>
      <c r="N4994" s="29">
        <v>0.25</v>
      </c>
      <c r="O4994" s="31" t="s">
        <v>12</v>
      </c>
      <c r="P4994" s="31">
        <v>0.40227203519999999</v>
      </c>
      <c r="Q4994" s="31">
        <v>0.249999999999999</v>
      </c>
      <c r="R4994" s="42"/>
      <c r="S4994" s="27">
        <f>IF(A4994="placement",MIN(P4994,IF(R4994="",Q4994,R4994)),"")</f>
        <v>0.249999999999999</v>
      </c>
      <c r="T4994" s="28">
        <f>IF($A4994="placement",S4994*J4994,"")</f>
        <v>4.9999999999999805</v>
      </c>
      <c r="U4994" s="23">
        <f>IF($A4994="placement",T4994,IF($A4994="site",SUMIF($C:$C,$C4994,$T:$T),IF($A4994="user",SUMIF($B:$B,$B4994,$T:$T),SUM($T:$T))))</f>
        <v>4.9999999999999805</v>
      </c>
      <c r="V4994" s="27">
        <f>U4994/J4994</f>
        <v>0.24999999999999903</v>
      </c>
    </row>
    <row r="4995" spans="1:22" hidden="1" x14ac:dyDescent="0.3">
      <c r="A4995" s="23" t="s">
        <v>14</v>
      </c>
      <c r="B4995" s="23" t="s">
        <v>6500</v>
      </c>
      <c r="C4995" s="23" t="s">
        <v>6501</v>
      </c>
      <c r="D4995" s="23" t="s">
        <v>6522</v>
      </c>
      <c r="E4995" s="23" t="s">
        <v>6523</v>
      </c>
      <c r="F4995" s="27">
        <v>0.25</v>
      </c>
      <c r="G4995" s="24">
        <v>0</v>
      </c>
      <c r="H4995" s="25">
        <v>4.5900999999999996</v>
      </c>
      <c r="I4995" s="25">
        <v>1.0298</v>
      </c>
      <c r="J4995" s="26">
        <v>20</v>
      </c>
      <c r="K4995" s="26">
        <v>1</v>
      </c>
      <c r="L4995" s="27">
        <v>0.22439999999999999</v>
      </c>
      <c r="M4995" s="28">
        <v>0.63250329000000005</v>
      </c>
      <c r="N4995" s="29">
        <v>0.6</v>
      </c>
      <c r="O4995" s="31" t="s">
        <v>42</v>
      </c>
      <c r="P4995" s="31">
        <v>5.1388340599999999E-2</v>
      </c>
      <c r="Q4995" s="31">
        <v>5.1388340571127698E-2</v>
      </c>
      <c r="R4995" s="42"/>
      <c r="S4995" s="27">
        <f>IF(A4995="placement",MIN(P4995,IF(R4995="",Q4995,R4995)),"")</f>
        <v>5.1388340571127698E-2</v>
      </c>
      <c r="T4995" s="28">
        <f>IF($A4995="placement",S4995*J4995,"")</f>
        <v>1.027766811422554</v>
      </c>
      <c r="U4995" s="26">
        <f>IF($A4995="placement",T4995,IF($A4995="site",SUMIF($C:$C,$C4995,$T:$T),IF($A4995="user",SUMIF($B:$B,$B4995,$T:$T),SUM($T:$T))))</f>
        <v>1.027766811422554</v>
      </c>
      <c r="V4995" s="27">
        <f>U4995/J4995</f>
        <v>5.1388340571127698E-2</v>
      </c>
    </row>
    <row r="4996" spans="1:22" hidden="1" x14ac:dyDescent="0.3">
      <c r="A4996" s="23" t="s">
        <v>14</v>
      </c>
      <c r="B4996" s="23" t="s">
        <v>6530</v>
      </c>
      <c r="C4996" s="23" t="s">
        <v>6532</v>
      </c>
      <c r="D4996" s="23" t="s">
        <v>6539</v>
      </c>
      <c r="E4996" s="23" t="s">
        <v>6540</v>
      </c>
      <c r="F4996" s="27">
        <v>0.33</v>
      </c>
      <c r="G4996" s="24">
        <v>0</v>
      </c>
      <c r="H4996" s="25">
        <v>6.5259</v>
      </c>
      <c r="I4996" s="25">
        <v>0.90490000000000004</v>
      </c>
      <c r="J4996" s="26">
        <v>20</v>
      </c>
      <c r="K4996" s="26">
        <v>2</v>
      </c>
      <c r="L4996" s="27">
        <v>0.13869999999999999</v>
      </c>
      <c r="M4996" s="28">
        <v>0.74331833999999997</v>
      </c>
      <c r="N4996" s="29">
        <v>0.66</v>
      </c>
      <c r="O4996" s="31" t="s">
        <v>12</v>
      </c>
      <c r="P4996" s="31">
        <v>0.1120897091</v>
      </c>
      <c r="Q4996" s="31">
        <v>0.112089709146127</v>
      </c>
      <c r="R4996" s="42"/>
      <c r="S4996" s="27">
        <f>IF(A4996="placement",MIN(P4996,IF(R4996="",Q4996,R4996)),"")</f>
        <v>0.1120897091</v>
      </c>
      <c r="T4996" s="28">
        <f>IF($A4996="placement",S4996*J4996,"")</f>
        <v>2.241794182</v>
      </c>
      <c r="U4996" s="26">
        <f>IF($A4996="placement",T4996,IF($A4996="site",SUMIF($C:$C,$C4996,$T:$T),IF($A4996="user",SUMIF($B:$B,$B4996,$T:$T),SUM($T:$T))))</f>
        <v>2.241794182</v>
      </c>
      <c r="V4996" s="27">
        <f>U4996/J4996</f>
        <v>0.1120897091</v>
      </c>
    </row>
    <row r="4997" spans="1:22" hidden="1" x14ac:dyDescent="0.3">
      <c r="A4997" s="23" t="s">
        <v>14</v>
      </c>
      <c r="B4997" s="23" t="s">
        <v>7464</v>
      </c>
      <c r="C4997" s="23" t="s">
        <v>7466</v>
      </c>
      <c r="D4997" s="23" t="s">
        <v>7471</v>
      </c>
      <c r="E4997" s="23" t="s">
        <v>7465</v>
      </c>
      <c r="F4997" s="27">
        <v>0.33</v>
      </c>
      <c r="G4997" s="24">
        <v>0</v>
      </c>
      <c r="H4997" s="25">
        <v>2.6049000000000002</v>
      </c>
      <c r="I4997" s="25">
        <v>0.50760000000000005</v>
      </c>
      <c r="J4997" s="26">
        <v>20</v>
      </c>
      <c r="K4997" s="26">
        <v>6</v>
      </c>
      <c r="L4997" s="27">
        <v>0.19489999999999999</v>
      </c>
      <c r="M4997" s="28">
        <v>1.3324891000000001</v>
      </c>
      <c r="N4997" s="29">
        <v>0.9</v>
      </c>
      <c r="O4997" s="31" t="s">
        <v>12</v>
      </c>
      <c r="P4997" s="31">
        <v>0.32457233369999999</v>
      </c>
      <c r="Q4997" s="31">
        <v>0.32457233368532201</v>
      </c>
      <c r="R4997" s="42"/>
      <c r="S4997" s="27">
        <f>IF(A4997="placement",MIN(P4997,IF(R4997="",Q4997,R4997)),"")</f>
        <v>0.32457233368532201</v>
      </c>
      <c r="T4997" s="28">
        <f>IF($A4997="placement",S4997*J4997,"")</f>
        <v>6.4914466737064398</v>
      </c>
      <c r="U4997" s="26">
        <f>IF($A4997="placement",T4997,IF($A4997="site",SUMIF($C:$C,$C4997,$T:$T),IF($A4997="user",SUMIF($B:$B,$B4997,$T:$T),SUM($T:$T))))</f>
        <v>6.4914466737064398</v>
      </c>
      <c r="V4997" s="27">
        <f>U4997/J4997</f>
        <v>0.32457233368532201</v>
      </c>
    </row>
    <row r="4998" spans="1:22" hidden="1" x14ac:dyDescent="0.3">
      <c r="A4998" s="23" t="s">
        <v>14</v>
      </c>
      <c r="B4998" s="23" t="s">
        <v>7689</v>
      </c>
      <c r="C4998" s="23" t="s">
        <v>7690</v>
      </c>
      <c r="D4998" s="32" t="s">
        <v>7693</v>
      </c>
      <c r="E4998" s="23" t="s">
        <v>7694</v>
      </c>
      <c r="F4998" s="27">
        <v>0.1</v>
      </c>
      <c r="G4998" s="24">
        <v>0</v>
      </c>
      <c r="H4998" s="25">
        <v>6.9837999999999996</v>
      </c>
      <c r="I4998" s="25">
        <v>1.1268</v>
      </c>
      <c r="J4998" s="26">
        <v>20</v>
      </c>
      <c r="K4998" s="26">
        <v>2</v>
      </c>
      <c r="L4998" s="27">
        <v>0.1613</v>
      </c>
      <c r="M4998" s="28">
        <v>0.59334390000000004</v>
      </c>
      <c r="N4998" s="29">
        <v>0.45</v>
      </c>
      <c r="O4998" s="31" t="s">
        <v>42</v>
      </c>
      <c r="P4998" s="31">
        <v>0.2415865385</v>
      </c>
      <c r="Q4998" s="31">
        <v>9.9999999999999895E-2</v>
      </c>
      <c r="R4998" s="42"/>
      <c r="S4998" s="27">
        <f>IF(A4998="placement",MIN(P4998,IF(R4998="",Q4998,R4998)),"")</f>
        <v>9.9999999999999895E-2</v>
      </c>
      <c r="T4998" s="28">
        <f>IF($A4998="placement",S4998*J4998,"")</f>
        <v>1.9999999999999978</v>
      </c>
      <c r="U4998" s="26">
        <f>IF($A4998="placement",T4998,IF($A4998="site",SUMIF($C:$C,$C4998,$T:$T),IF($A4998="user",SUMIF($B:$B,$B4998,$T:$T),SUM($T:$T))))</f>
        <v>1.9999999999999978</v>
      </c>
      <c r="V4998" s="27">
        <f>U4998/J4998</f>
        <v>9.9999999999999895E-2</v>
      </c>
    </row>
    <row r="4999" spans="1:22" hidden="1" x14ac:dyDescent="0.3">
      <c r="A4999" s="23" t="s">
        <v>14</v>
      </c>
      <c r="B4999" s="23" t="s">
        <v>7689</v>
      </c>
      <c r="C4999" s="23" t="s">
        <v>7690</v>
      </c>
      <c r="D4999" s="23" t="s">
        <v>10320</v>
      </c>
      <c r="E4999" s="23" t="s">
        <v>10321</v>
      </c>
      <c r="F4999" s="27">
        <v>0.25</v>
      </c>
      <c r="G4999" s="24">
        <v>0</v>
      </c>
      <c r="H4999" s="25">
        <v>9.6923999999999992</v>
      </c>
      <c r="I4999" s="25">
        <v>1.1517999999999999</v>
      </c>
      <c r="J4999" s="26">
        <v>20</v>
      </c>
      <c r="K4999" s="26">
        <v>4</v>
      </c>
      <c r="L4999" s="27">
        <v>0.1188</v>
      </c>
      <c r="M4999" s="28">
        <v>0.57642170999999998</v>
      </c>
      <c r="N4999" s="29">
        <v>0.45</v>
      </c>
      <c r="O4999" s="31" t="s">
        <v>12</v>
      </c>
      <c r="P4999" s="31">
        <v>0.21932155610000001</v>
      </c>
      <c r="Q4999" s="31">
        <v>0.21932155613891599</v>
      </c>
      <c r="R4999" s="42"/>
      <c r="S4999" s="27">
        <f>IF(A4999="placement",MIN(P4999,IF(R4999="",Q4999,R4999)),"")</f>
        <v>0.21932155610000001</v>
      </c>
      <c r="T4999" s="28">
        <f>IF($A4999="placement",S4999*J4999,"")</f>
        <v>4.3864311220000003</v>
      </c>
      <c r="U4999" s="26">
        <f>IF($A4999="placement",T4999,IF($A4999="site",SUMIF($C:$C,$C4999,$T:$T),IF($A4999="user",SUMIF($B:$B,$B4999,$T:$T),SUM($T:$T))))</f>
        <v>4.3864311220000003</v>
      </c>
      <c r="V4999" s="27">
        <f>U4999/J4999</f>
        <v>0.21932155610000001</v>
      </c>
    </row>
    <row r="5000" spans="1:22" hidden="1" x14ac:dyDescent="0.3">
      <c r="A5000" s="23" t="s">
        <v>14</v>
      </c>
      <c r="B5000" s="23" t="s">
        <v>7689</v>
      </c>
      <c r="C5000" s="23" t="s">
        <v>7690</v>
      </c>
      <c r="D5000" s="23" t="s">
        <v>7737</v>
      </c>
      <c r="E5000" s="23" t="s">
        <v>7738</v>
      </c>
      <c r="F5000" s="27">
        <v>0.25</v>
      </c>
      <c r="G5000" s="24">
        <v>0</v>
      </c>
      <c r="H5000" s="25">
        <v>19.7531</v>
      </c>
      <c r="I5000" s="25">
        <v>1.8303</v>
      </c>
      <c r="J5000" s="26">
        <v>20</v>
      </c>
      <c r="K5000" s="26">
        <v>5</v>
      </c>
      <c r="L5000" s="27">
        <v>9.2700000000000005E-2</v>
      </c>
      <c r="M5000" s="28">
        <v>0.37261941999999998</v>
      </c>
      <c r="N5000" s="29">
        <v>0.25</v>
      </c>
      <c r="O5000" s="31" t="s">
        <v>12</v>
      </c>
      <c r="P5000" s="31">
        <v>0.32907415169999998</v>
      </c>
      <c r="Q5000" s="31">
        <v>0.25</v>
      </c>
      <c r="R5000" s="42"/>
      <c r="S5000" s="27">
        <f>IF(A5000="placement",MIN(P5000,IF(R5000="",Q5000,R5000)),"")</f>
        <v>0.25</v>
      </c>
      <c r="T5000" s="28">
        <f>IF($A5000="placement",S5000*J5000,"")</f>
        <v>5</v>
      </c>
      <c r="U5000" s="26">
        <f>IF($A5000="placement",T5000,IF($A5000="site",SUMIF($C:$C,$C5000,$T:$T),IF($A5000="user",SUMIF($B:$B,$B5000,$T:$T),SUM($T:$T))))</f>
        <v>5</v>
      </c>
      <c r="V5000" s="27">
        <f>U5000/J5000</f>
        <v>0.25</v>
      </c>
    </row>
    <row r="5001" spans="1:22" hidden="1" x14ac:dyDescent="0.3">
      <c r="A5001" s="23" t="s">
        <v>14</v>
      </c>
      <c r="B5001" s="23" t="s">
        <v>7689</v>
      </c>
      <c r="C5001" s="23" t="s">
        <v>7690</v>
      </c>
      <c r="D5001" s="23" t="s">
        <v>10336</v>
      </c>
      <c r="E5001" s="23" t="s">
        <v>10337</v>
      </c>
      <c r="F5001" s="27">
        <v>0.25</v>
      </c>
      <c r="G5001" s="24">
        <v>0</v>
      </c>
      <c r="H5001" s="25">
        <v>9.6669999999999998</v>
      </c>
      <c r="I5001" s="25">
        <v>1.169</v>
      </c>
      <c r="J5001" s="26">
        <v>20</v>
      </c>
      <c r="K5001" s="26">
        <v>4</v>
      </c>
      <c r="L5001" s="27">
        <v>0.12089999999999999</v>
      </c>
      <c r="M5001" s="28">
        <v>0.55838933999999996</v>
      </c>
      <c r="N5001" s="29">
        <v>0.45</v>
      </c>
      <c r="O5001" s="31" t="s">
        <v>12</v>
      </c>
      <c r="P5001" s="31">
        <v>0.1941106953</v>
      </c>
      <c r="Q5001" s="31">
        <v>0.194110695292495</v>
      </c>
      <c r="R5001" s="42"/>
      <c r="S5001" s="27">
        <f>IF(A5001="placement",MIN(P5001,IF(R5001="",Q5001,R5001)),"")</f>
        <v>0.194110695292495</v>
      </c>
      <c r="T5001" s="28">
        <f>IF($A5001="placement",S5001*J5001,"")</f>
        <v>3.8822139058499001</v>
      </c>
      <c r="U5001" s="26">
        <f>IF($A5001="placement",T5001,IF($A5001="site",SUMIF($C:$C,$C5001,$T:$T),IF($A5001="user",SUMIF($B:$B,$B5001,$T:$T),SUM($T:$T))))</f>
        <v>3.8822139058499001</v>
      </c>
      <c r="V5001" s="27">
        <f>U5001/J5001</f>
        <v>0.194110695292495</v>
      </c>
    </row>
    <row r="5002" spans="1:22" hidden="1" x14ac:dyDescent="0.3">
      <c r="A5002" s="23" t="s">
        <v>14</v>
      </c>
      <c r="B5002" s="23" t="s">
        <v>7689</v>
      </c>
      <c r="C5002" s="23" t="s">
        <v>7690</v>
      </c>
      <c r="D5002" s="23" t="s">
        <v>7821</v>
      </c>
      <c r="E5002" s="23" t="s">
        <v>7822</v>
      </c>
      <c r="F5002" s="27">
        <v>0.1</v>
      </c>
      <c r="G5002" s="24">
        <v>0</v>
      </c>
      <c r="H5002" s="25">
        <v>3.7063999999999999</v>
      </c>
      <c r="I5002" s="25">
        <v>0.55420000000000003</v>
      </c>
      <c r="J5002" s="26">
        <v>20</v>
      </c>
      <c r="K5002" s="26">
        <v>2</v>
      </c>
      <c r="L5002" s="27">
        <v>0.14949999999999999</v>
      </c>
      <c r="M5002" s="28">
        <v>1.2055677300000001</v>
      </c>
      <c r="N5002" s="29">
        <v>0.95</v>
      </c>
      <c r="O5002" s="31" t="s">
        <v>12</v>
      </c>
      <c r="P5002" s="31">
        <v>0.2119895232</v>
      </c>
      <c r="Q5002" s="31">
        <v>0.1</v>
      </c>
      <c r="R5002" s="42"/>
      <c r="S5002" s="27">
        <f>IF(A5002="placement",MIN(P5002,IF(R5002="",Q5002,R5002)),"")</f>
        <v>0.1</v>
      </c>
      <c r="T5002" s="28">
        <f>IF($A5002="placement",S5002*J5002,"")</f>
        <v>2</v>
      </c>
      <c r="U5002" s="26">
        <f>IF($A5002="placement",T5002,IF($A5002="site",SUMIF($C:$C,$C5002,$T:$T),IF($A5002="user",SUMIF($B:$B,$B5002,$T:$T),SUM($T:$T))))</f>
        <v>2</v>
      </c>
      <c r="V5002" s="27">
        <f>U5002/J5002</f>
        <v>0.1</v>
      </c>
    </row>
    <row r="5003" spans="1:22" hidden="1" x14ac:dyDescent="0.3">
      <c r="A5003" s="23" t="s">
        <v>14</v>
      </c>
      <c r="B5003" s="23" t="s">
        <v>7909</v>
      </c>
      <c r="C5003" s="23" t="s">
        <v>7910</v>
      </c>
      <c r="D5003" s="23" t="s">
        <v>7919</v>
      </c>
      <c r="E5003" s="23" t="s">
        <v>7920</v>
      </c>
      <c r="F5003" s="27">
        <v>0.15</v>
      </c>
      <c r="G5003" s="24">
        <v>1</v>
      </c>
      <c r="H5003" s="25">
        <v>26.3703</v>
      </c>
      <c r="I5003" s="25">
        <v>1.3684000000000001</v>
      </c>
      <c r="J5003" s="26">
        <v>20</v>
      </c>
      <c r="K5003" s="26">
        <v>3</v>
      </c>
      <c r="L5003" s="27">
        <v>5.1900000000000002E-2</v>
      </c>
      <c r="M5003" s="28">
        <v>0.49090718999999999</v>
      </c>
      <c r="N5003" s="29">
        <v>0.4</v>
      </c>
      <c r="O5003" s="31" t="s">
        <v>42</v>
      </c>
      <c r="P5003" s="31">
        <v>0.1851820347</v>
      </c>
      <c r="Q5003" s="31">
        <v>0.15</v>
      </c>
      <c r="R5003" s="42"/>
      <c r="S5003" s="27">
        <f>IF(A5003="placement",MIN(P5003,IF(R5003="",Q5003,R5003)),"")</f>
        <v>0.15</v>
      </c>
      <c r="T5003" s="28">
        <f>IF($A5003="placement",S5003*J5003,"")</f>
        <v>3</v>
      </c>
      <c r="U5003" s="23">
        <f>IF($A5003="placement",T5003,IF($A5003="site",SUMIF($C:$C,$C5003,$T:$T),IF($A5003="user",SUMIF($B:$B,$B5003,$T:$T),SUM($T:$T))))</f>
        <v>3</v>
      </c>
      <c r="V5003" s="27">
        <f>U5003/J5003</f>
        <v>0.15</v>
      </c>
    </row>
    <row r="5004" spans="1:22" hidden="1" x14ac:dyDescent="0.3">
      <c r="A5004" s="23" t="s">
        <v>14</v>
      </c>
      <c r="B5004" s="23" t="s">
        <v>8145</v>
      </c>
      <c r="C5004" s="23" t="s">
        <v>8147</v>
      </c>
      <c r="D5004" s="23" t="s">
        <v>8148</v>
      </c>
      <c r="E5004" s="23" t="s">
        <v>8146</v>
      </c>
      <c r="F5004" s="27">
        <v>0.25</v>
      </c>
      <c r="G5004" s="24">
        <v>0</v>
      </c>
      <c r="H5004" s="25">
        <v>4.6230000000000002</v>
      </c>
      <c r="I5004" s="25">
        <v>0.4617</v>
      </c>
      <c r="J5004" s="26">
        <v>20</v>
      </c>
      <c r="K5004" s="26">
        <v>5</v>
      </c>
      <c r="L5004" s="27">
        <v>9.9900000000000003E-2</v>
      </c>
      <c r="M5004" s="28">
        <v>1.4157487600000001</v>
      </c>
      <c r="N5004" s="29">
        <v>1</v>
      </c>
      <c r="O5004" s="31" t="s">
        <v>42</v>
      </c>
      <c r="P5004" s="31">
        <v>0.29365998650000003</v>
      </c>
      <c r="Q5004" s="31">
        <v>0.25</v>
      </c>
      <c r="R5004" s="42"/>
      <c r="S5004" s="27">
        <f>IF(A5004="placement",MIN(P5004,IF(R5004="",Q5004,R5004)),"")</f>
        <v>0.25</v>
      </c>
      <c r="T5004" s="28">
        <f>IF($A5004="placement",S5004*J5004,"")</f>
        <v>5</v>
      </c>
      <c r="U5004" s="26">
        <f>IF($A5004="placement",T5004,IF($A5004="site",SUMIF($C:$C,$C5004,$T:$T),IF($A5004="user",SUMIF($B:$B,$B5004,$T:$T),SUM($T:$T))))</f>
        <v>5</v>
      </c>
      <c r="V5004" s="27">
        <f>U5004/J5004</f>
        <v>0.25</v>
      </c>
    </row>
    <row r="5005" spans="1:22" hidden="1" x14ac:dyDescent="0.3">
      <c r="A5005" s="17" t="s">
        <v>13</v>
      </c>
      <c r="B5005" s="17" t="s">
        <v>8145</v>
      </c>
      <c r="C5005" s="17" t="s">
        <v>8147</v>
      </c>
      <c r="D5005" s="38" t="s">
        <v>9898</v>
      </c>
      <c r="E5005" s="17"/>
      <c r="F5005" s="18">
        <v>0.25</v>
      </c>
      <c r="G5005" s="36">
        <v>0</v>
      </c>
      <c r="H5005" s="37">
        <v>4.6230000000000002</v>
      </c>
      <c r="I5005" s="37">
        <v>0.4617</v>
      </c>
      <c r="J5005" s="19">
        <v>20</v>
      </c>
      <c r="K5005" s="19">
        <v>5</v>
      </c>
      <c r="L5005" s="18">
        <v>9.9900000000000003E-2</v>
      </c>
      <c r="M5005" s="20">
        <v>1.4157487600000001</v>
      </c>
      <c r="N5005" s="21">
        <v>1</v>
      </c>
      <c r="O5005" s="22"/>
      <c r="P5005" s="22">
        <v>0.29365998650000003</v>
      </c>
      <c r="Q5005" s="22">
        <v>0.25</v>
      </c>
      <c r="R5005" s="43"/>
      <c r="S5005" s="18" t="str">
        <f>IF(A5005="placement",MIN(P5005,IF(R5005="",Q5005,R5005)),"")</f>
        <v/>
      </c>
      <c r="T5005" s="20" t="str">
        <f>IF($A5005="placement",S5005*J5005,"")</f>
        <v/>
      </c>
      <c r="U5005" s="19">
        <f>IF($A5005="placement",T5005,IF($A5005="site",SUMIF($C:$C,$C5005,$T:$T),IF($A5005="user",SUMIF($B:$B,$B5005,$T:$T),SUM($T:$T))))</f>
        <v>5</v>
      </c>
      <c r="V5005" s="18">
        <f>U5005/J5005</f>
        <v>0.25</v>
      </c>
    </row>
    <row r="5006" spans="1:22" hidden="1" x14ac:dyDescent="0.3">
      <c r="A5006" s="11" t="s">
        <v>10</v>
      </c>
      <c r="B5006" s="11" t="s">
        <v>8145</v>
      </c>
      <c r="C5006" s="11" t="s">
        <v>9898</v>
      </c>
      <c r="D5006" s="11" t="s">
        <v>9898</v>
      </c>
      <c r="E5006" s="11"/>
      <c r="F5006" s="12">
        <v>0.25</v>
      </c>
      <c r="G5006" s="33">
        <v>0</v>
      </c>
      <c r="H5006" s="34">
        <v>4.6230000000000002</v>
      </c>
      <c r="I5006" s="34">
        <v>0.4617</v>
      </c>
      <c r="J5006" s="13">
        <v>20</v>
      </c>
      <c r="K5006" s="13">
        <v>5</v>
      </c>
      <c r="L5006" s="12">
        <v>9.9900000000000003E-2</v>
      </c>
      <c r="M5006" s="14">
        <v>1.4157487600000001</v>
      </c>
      <c r="N5006" s="15">
        <v>1</v>
      </c>
      <c r="O5006" s="16"/>
      <c r="P5006" s="16">
        <v>0.29365998650000003</v>
      </c>
      <c r="Q5006" s="16">
        <v>0.25</v>
      </c>
      <c r="R5006" s="44"/>
      <c r="S5006" s="12" t="str">
        <f>IF(A5006="placement",MIN(P5006,IF(R5006="",Q5006,R5006)),"")</f>
        <v/>
      </c>
      <c r="T5006" s="14" t="str">
        <f>IF($A5006="placement",S5006*J5006,"")</f>
        <v/>
      </c>
      <c r="U5006" s="13">
        <f>IF($A5006="placement",T5006,IF($A5006="site",SUMIF($C:$C,$C5006,$T:$T),IF($A5006="user",SUMIF($B:$B,$B5006,$T:$T),SUM($T:$T))))</f>
        <v>5</v>
      </c>
      <c r="V5006" s="12">
        <f>U5006/J5006</f>
        <v>0.25</v>
      </c>
    </row>
    <row r="5007" spans="1:22" hidden="1" x14ac:dyDescent="0.3">
      <c r="A5007" s="23" t="s">
        <v>14</v>
      </c>
      <c r="B5007" s="23" t="s">
        <v>8183</v>
      </c>
      <c r="C5007" s="23" t="s">
        <v>8184</v>
      </c>
      <c r="D5007" s="23" t="s">
        <v>8189</v>
      </c>
      <c r="E5007" s="23" t="s">
        <v>8190</v>
      </c>
      <c r="F5007" s="27">
        <v>0.33</v>
      </c>
      <c r="G5007" s="24">
        <v>0</v>
      </c>
      <c r="H5007" s="25">
        <v>1.6789000000000001</v>
      </c>
      <c r="I5007" s="25">
        <v>0.92989999999999995</v>
      </c>
      <c r="J5007" s="26">
        <v>20</v>
      </c>
      <c r="K5007" s="26">
        <v>7</v>
      </c>
      <c r="L5007" s="27">
        <v>0.55389999999999995</v>
      </c>
      <c r="M5007" s="28">
        <v>0.71424840999999994</v>
      </c>
      <c r="N5007" s="29">
        <v>0.4</v>
      </c>
      <c r="O5007" s="31" t="s">
        <v>12</v>
      </c>
      <c r="P5007" s="31">
        <v>0.43997074889999999</v>
      </c>
      <c r="Q5007" s="31">
        <v>0.32999999999999902</v>
      </c>
      <c r="R5007" s="42"/>
      <c r="S5007" s="27">
        <f>IF(A5007="placement",MIN(P5007,IF(R5007="",Q5007,R5007)),"")</f>
        <v>0.32999999999999902</v>
      </c>
      <c r="T5007" s="28">
        <f>IF($A5007="placement",S5007*J5007,"")</f>
        <v>6.5999999999999801</v>
      </c>
      <c r="U5007" s="26">
        <f>IF($A5007="placement",T5007,IF($A5007="site",SUMIF($C:$C,$C5007,$T:$T),IF($A5007="user",SUMIF($B:$B,$B5007,$T:$T),SUM($T:$T))))</f>
        <v>6.5999999999999801</v>
      </c>
      <c r="V5007" s="27">
        <f>U5007/J5007</f>
        <v>0.32999999999999902</v>
      </c>
    </row>
    <row r="5008" spans="1:22" hidden="1" x14ac:dyDescent="0.3">
      <c r="A5008" s="23" t="s">
        <v>14</v>
      </c>
      <c r="B5008" s="23" t="s">
        <v>8499</v>
      </c>
      <c r="C5008" s="23" t="s">
        <v>8500</v>
      </c>
      <c r="D5008" s="23" t="s">
        <v>8537</v>
      </c>
      <c r="E5008" s="23" t="s">
        <v>8538</v>
      </c>
      <c r="F5008" s="27">
        <v>0.25</v>
      </c>
      <c r="G5008" s="24">
        <v>0</v>
      </c>
      <c r="H5008" s="25">
        <v>23.0807</v>
      </c>
      <c r="I5008" s="25">
        <v>3.4819</v>
      </c>
      <c r="J5008" s="26">
        <v>20</v>
      </c>
      <c r="K5008" s="26">
        <v>5</v>
      </c>
      <c r="L5008" s="27">
        <v>0.15090000000000001</v>
      </c>
      <c r="M5008" s="28">
        <v>0.19191728999999999</v>
      </c>
      <c r="N5008" s="29">
        <v>0.01</v>
      </c>
      <c r="O5008" s="31" t="s">
        <v>12</v>
      </c>
      <c r="P5008" s="31">
        <v>0.94789421929999995</v>
      </c>
      <c r="Q5008" s="31">
        <v>0.25</v>
      </c>
      <c r="R5008" s="42"/>
      <c r="S5008" s="27">
        <f>IF(A5008="placement",MIN(P5008,IF(R5008="",Q5008,R5008)),"")</f>
        <v>0.25</v>
      </c>
      <c r="T5008" s="28">
        <f>IF($A5008="placement",S5008*J5008,"")</f>
        <v>5</v>
      </c>
      <c r="U5008" s="26">
        <f>IF($A5008="placement",T5008,IF($A5008="site",SUMIF($C:$C,$C5008,$T:$T),IF($A5008="user",SUMIF($B:$B,$B5008,$T:$T),SUM($T:$T))))</f>
        <v>5</v>
      </c>
      <c r="V5008" s="27">
        <f>U5008/J5008</f>
        <v>0.25</v>
      </c>
    </row>
    <row r="5009" spans="1:22" hidden="1" x14ac:dyDescent="0.3">
      <c r="A5009" s="23" t="s">
        <v>14</v>
      </c>
      <c r="B5009" s="23" t="s">
        <v>8499</v>
      </c>
      <c r="C5009" s="23" t="s">
        <v>8500</v>
      </c>
      <c r="D5009" s="23" t="s">
        <v>8541</v>
      </c>
      <c r="E5009" s="23" t="s">
        <v>8542</v>
      </c>
      <c r="F5009" s="27">
        <v>0.25</v>
      </c>
      <c r="G5009" s="24">
        <v>0</v>
      </c>
      <c r="H5009" s="25">
        <v>11.917999999999999</v>
      </c>
      <c r="I5009" s="25">
        <v>1.6334</v>
      </c>
      <c r="J5009" s="26">
        <v>20</v>
      </c>
      <c r="K5009" s="26">
        <v>5</v>
      </c>
      <c r="L5009" s="27">
        <v>0.13700000000000001</v>
      </c>
      <c r="M5009" s="28">
        <v>0.41419513000000002</v>
      </c>
      <c r="N5009" s="29">
        <v>0.2</v>
      </c>
      <c r="O5009" s="31" t="s">
        <v>12</v>
      </c>
      <c r="P5009" s="31">
        <v>0.5171357983</v>
      </c>
      <c r="Q5009" s="31">
        <v>0.25</v>
      </c>
      <c r="R5009" s="42"/>
      <c r="S5009" s="27">
        <f>IF(A5009="placement",MIN(P5009,IF(R5009="",Q5009,R5009)),"")</f>
        <v>0.25</v>
      </c>
      <c r="T5009" s="28">
        <f>IF($A5009="placement",S5009*J5009,"")</f>
        <v>5</v>
      </c>
      <c r="U5009" s="26">
        <f>IF($A5009="placement",T5009,IF($A5009="site",SUMIF($C:$C,$C5009,$T:$T),IF($A5009="user",SUMIF($B:$B,$B5009,$T:$T),SUM($T:$T))))</f>
        <v>5</v>
      </c>
      <c r="V5009" s="27">
        <f>U5009/J5009</f>
        <v>0.25</v>
      </c>
    </row>
    <row r="5010" spans="1:22" hidden="1" x14ac:dyDescent="0.3">
      <c r="A5010" s="23" t="s">
        <v>14</v>
      </c>
      <c r="B5010" s="23" t="s">
        <v>8615</v>
      </c>
      <c r="C5010" s="23" t="s">
        <v>8616</v>
      </c>
      <c r="D5010" s="23" t="s">
        <v>8617</v>
      </c>
      <c r="E5010" s="23" t="s">
        <v>8618</v>
      </c>
      <c r="F5010" s="27">
        <v>0.25</v>
      </c>
      <c r="G5010" s="24">
        <v>0</v>
      </c>
      <c r="H5010" s="25">
        <v>1.974</v>
      </c>
      <c r="I5010" s="25">
        <v>0.30759999999999998</v>
      </c>
      <c r="J5010" s="26">
        <v>20</v>
      </c>
      <c r="K5010" s="26">
        <v>5</v>
      </c>
      <c r="L5010" s="27">
        <v>0.15579999999999999</v>
      </c>
      <c r="M5010" s="28">
        <v>2.1453447899999998</v>
      </c>
      <c r="N5010" s="29">
        <v>1.6</v>
      </c>
      <c r="O5010" s="31" t="s">
        <v>12</v>
      </c>
      <c r="P5010" s="31">
        <v>0.25419913420000001</v>
      </c>
      <c r="Q5010" s="31">
        <v>0.249999999999999</v>
      </c>
      <c r="R5010" s="42"/>
      <c r="S5010" s="27">
        <f>IF(A5010="placement",MIN(P5010,IF(R5010="",Q5010,R5010)),"")</f>
        <v>0.249999999999999</v>
      </c>
      <c r="T5010" s="28">
        <f>IF($A5010="placement",S5010*J5010,"")</f>
        <v>4.9999999999999805</v>
      </c>
      <c r="U5010" s="26">
        <f>IF($A5010="placement",T5010,IF($A5010="site",SUMIF($C:$C,$C5010,$T:$T),IF($A5010="user",SUMIF($B:$B,$B5010,$T:$T),SUM($T:$T))))</f>
        <v>4.9999999999999805</v>
      </c>
      <c r="V5010" s="27">
        <f>U5010/J5010</f>
        <v>0.24999999999999903</v>
      </c>
    </row>
    <row r="5011" spans="1:22" hidden="1" x14ac:dyDescent="0.3">
      <c r="A5011" s="23" t="s">
        <v>14</v>
      </c>
      <c r="B5011" s="23" t="s">
        <v>8615</v>
      </c>
      <c r="C5011" s="23" t="s">
        <v>8616</v>
      </c>
      <c r="D5011" s="32" t="s">
        <v>8625</v>
      </c>
      <c r="E5011" s="23" t="s">
        <v>8626</v>
      </c>
      <c r="F5011" s="27">
        <v>0.25</v>
      </c>
      <c r="G5011" s="24">
        <v>0</v>
      </c>
      <c r="H5011" s="25">
        <v>2.1011000000000002</v>
      </c>
      <c r="I5011" s="25">
        <v>0.31680000000000003</v>
      </c>
      <c r="J5011" s="26">
        <v>20</v>
      </c>
      <c r="K5011" s="26">
        <v>5</v>
      </c>
      <c r="L5011" s="27">
        <v>0.15079999999999999</v>
      </c>
      <c r="M5011" s="28">
        <v>2.0982863599999999</v>
      </c>
      <c r="N5011" s="29">
        <v>1.6</v>
      </c>
      <c r="O5011" s="31" t="s">
        <v>12</v>
      </c>
      <c r="P5011" s="31">
        <v>0.23747300099999999</v>
      </c>
      <c r="Q5011" s="31">
        <v>0.237473000999366</v>
      </c>
      <c r="R5011" s="42"/>
      <c r="S5011" s="27">
        <f>IF(A5011="placement",MIN(P5011,IF(R5011="",Q5011,R5011)),"")</f>
        <v>0.237473000999366</v>
      </c>
      <c r="T5011" s="28">
        <f>IF($A5011="placement",S5011*J5011,"")</f>
        <v>4.7494600199873203</v>
      </c>
      <c r="U5011" s="26">
        <f>IF($A5011="placement",T5011,IF($A5011="site",SUMIF($C:$C,$C5011,$T:$T),IF($A5011="user",SUMIF($B:$B,$B5011,$T:$T),SUM($T:$T))))</f>
        <v>4.7494600199873203</v>
      </c>
      <c r="V5011" s="27">
        <f>U5011/J5011</f>
        <v>0.23747300099936602</v>
      </c>
    </row>
    <row r="5012" spans="1:22" hidden="1" x14ac:dyDescent="0.3">
      <c r="A5012" s="23" t="s">
        <v>14</v>
      </c>
      <c r="B5012" s="23" t="s">
        <v>8615</v>
      </c>
      <c r="C5012" s="23" t="s">
        <v>8616</v>
      </c>
      <c r="D5012" s="23" t="s">
        <v>8643</v>
      </c>
      <c r="E5012" s="23" t="s">
        <v>8644</v>
      </c>
      <c r="F5012" s="27">
        <v>0.25</v>
      </c>
      <c r="G5012" s="24">
        <v>0</v>
      </c>
      <c r="H5012" s="25">
        <v>1.0285</v>
      </c>
      <c r="I5012" s="25">
        <v>0.32340000000000002</v>
      </c>
      <c r="J5012" s="26">
        <v>20</v>
      </c>
      <c r="K5012" s="26">
        <v>5</v>
      </c>
      <c r="L5012" s="27">
        <v>0.3145</v>
      </c>
      <c r="M5012" s="28">
        <v>2.0713780900000001</v>
      </c>
      <c r="N5012" s="29">
        <v>1.6</v>
      </c>
      <c r="O5012" s="31" t="s">
        <v>12</v>
      </c>
      <c r="P5012" s="31">
        <v>0.22756738309999999</v>
      </c>
      <c r="Q5012" s="31">
        <v>0.227567383145684</v>
      </c>
      <c r="R5012" s="42"/>
      <c r="S5012" s="27">
        <f>IF(A5012="placement",MIN(P5012,IF(R5012="",Q5012,R5012)),"")</f>
        <v>0.22756738309999999</v>
      </c>
      <c r="T5012" s="28">
        <f>IF($A5012="placement",S5012*J5012,"")</f>
        <v>4.5513476619999995</v>
      </c>
      <c r="U5012" s="26">
        <f>IF($A5012="placement",T5012,IF($A5012="site",SUMIF($C:$C,$C5012,$T:$T),IF($A5012="user",SUMIF($B:$B,$B5012,$T:$T),SUM($T:$T))))</f>
        <v>4.5513476619999995</v>
      </c>
      <c r="V5012" s="27">
        <f>U5012/J5012</f>
        <v>0.22756738309999996</v>
      </c>
    </row>
    <row r="5013" spans="1:22" hidden="1" x14ac:dyDescent="0.3">
      <c r="A5013" s="23" t="s">
        <v>14</v>
      </c>
      <c r="B5013" s="23" t="s">
        <v>8701</v>
      </c>
      <c r="C5013" s="23" t="s">
        <v>8703</v>
      </c>
      <c r="D5013" s="23" t="s">
        <v>8736</v>
      </c>
      <c r="E5013" s="23" t="s">
        <v>8737</v>
      </c>
      <c r="F5013" s="27">
        <v>0.33</v>
      </c>
      <c r="G5013" s="24">
        <v>1</v>
      </c>
      <c r="H5013" s="25">
        <v>44.139699999999998</v>
      </c>
      <c r="I5013" s="25">
        <v>0.48149999999999998</v>
      </c>
      <c r="J5013" s="26">
        <v>20</v>
      </c>
      <c r="K5013" s="26">
        <v>2</v>
      </c>
      <c r="L5013" s="27">
        <v>1.09E-2</v>
      </c>
      <c r="M5013" s="28">
        <v>1.37228898</v>
      </c>
      <c r="N5013" s="29">
        <v>1.25</v>
      </c>
      <c r="O5013" s="31" t="s">
        <v>12</v>
      </c>
      <c r="P5013" s="31">
        <v>8.9113138600000003E-2</v>
      </c>
      <c r="Q5013" s="31">
        <v>8.9113138607225403E-2</v>
      </c>
      <c r="R5013" s="42"/>
      <c r="S5013" s="27">
        <f>IF(A5013="placement",MIN(P5013,IF(R5013="",Q5013,R5013)),"")</f>
        <v>8.9113138600000003E-2</v>
      </c>
      <c r="T5013" s="28">
        <f>IF($A5013="placement",S5013*J5013,"")</f>
        <v>1.7822627720000002</v>
      </c>
      <c r="U5013" s="26">
        <f>IF($A5013="placement",T5013,IF($A5013="site",SUMIF($C:$C,$C5013,$T:$T),IF($A5013="user",SUMIF($B:$B,$B5013,$T:$T),SUM($T:$T))))</f>
        <v>1.7822627720000002</v>
      </c>
      <c r="V5013" s="27">
        <f>U5013/J5013</f>
        <v>8.9113138600000003E-2</v>
      </c>
    </row>
    <row r="5014" spans="1:22" hidden="1" x14ac:dyDescent="0.3">
      <c r="A5014" s="23" t="s">
        <v>14</v>
      </c>
      <c r="B5014" s="23" t="s">
        <v>8888</v>
      </c>
      <c r="C5014" s="23" t="s">
        <v>8890</v>
      </c>
      <c r="D5014" s="23" t="s">
        <v>8896</v>
      </c>
      <c r="E5014" s="23" t="s">
        <v>8897</v>
      </c>
      <c r="F5014" s="27">
        <v>0.33</v>
      </c>
      <c r="G5014" s="24">
        <v>0</v>
      </c>
      <c r="H5014" s="25">
        <v>4.4287999999999998</v>
      </c>
      <c r="I5014" s="25">
        <v>1.0052000000000001</v>
      </c>
      <c r="J5014" s="26">
        <v>20</v>
      </c>
      <c r="K5014" s="26">
        <v>6</v>
      </c>
      <c r="L5014" s="27">
        <v>0.22700000000000001</v>
      </c>
      <c r="M5014" s="28">
        <v>0.65206423999999996</v>
      </c>
      <c r="N5014" s="29">
        <v>0.4</v>
      </c>
      <c r="O5014" s="31" t="s">
        <v>12</v>
      </c>
      <c r="P5014" s="31">
        <v>0.3865635046</v>
      </c>
      <c r="Q5014" s="31">
        <v>0.33</v>
      </c>
      <c r="R5014" s="42"/>
      <c r="S5014" s="27">
        <f>IF(A5014="placement",MIN(P5014,IF(R5014="",Q5014,R5014)),"")</f>
        <v>0.33</v>
      </c>
      <c r="T5014" s="28">
        <f>IF($A5014="placement",S5014*J5014,"")</f>
        <v>6.6000000000000005</v>
      </c>
      <c r="U5014" s="26">
        <f>IF($A5014="placement",T5014,IF($A5014="site",SUMIF($C:$C,$C5014,$T:$T),IF($A5014="user",SUMIF($B:$B,$B5014,$T:$T),SUM($T:$T))))</f>
        <v>6.6000000000000005</v>
      </c>
      <c r="V5014" s="27">
        <f>U5014/J5014</f>
        <v>0.33</v>
      </c>
    </row>
    <row r="5015" spans="1:22" hidden="1" x14ac:dyDescent="0.3">
      <c r="A5015" s="23" t="s">
        <v>14</v>
      </c>
      <c r="B5015" s="23" t="s">
        <v>9148</v>
      </c>
      <c r="C5015" s="23" t="s">
        <v>9149</v>
      </c>
      <c r="D5015" s="23" t="s">
        <v>9152</v>
      </c>
      <c r="E5015" s="23" t="s">
        <v>9153</v>
      </c>
      <c r="F5015" s="27">
        <v>0.2</v>
      </c>
      <c r="G5015" s="24">
        <v>0</v>
      </c>
      <c r="H5015" s="25">
        <v>1.3864000000000001</v>
      </c>
      <c r="I5015" s="25">
        <v>0.89500000000000002</v>
      </c>
      <c r="J5015" s="26">
        <v>20</v>
      </c>
      <c r="K5015" s="26">
        <v>4</v>
      </c>
      <c r="L5015" s="27">
        <v>0.64549999999999996</v>
      </c>
      <c r="M5015" s="28">
        <v>0.75588986000000002</v>
      </c>
      <c r="N5015" s="29">
        <v>0.5</v>
      </c>
      <c r="O5015" s="31" t="s">
        <v>70</v>
      </c>
      <c r="P5015" s="31">
        <v>0.33852797400000001</v>
      </c>
      <c r="Q5015" s="31">
        <v>0.19999999999999901</v>
      </c>
      <c r="R5015" s="42"/>
      <c r="S5015" s="27">
        <f>IF(A5015="placement",MIN(P5015,IF(R5015="",Q5015,R5015)),"")</f>
        <v>0.19999999999999901</v>
      </c>
      <c r="T5015" s="28">
        <f>IF($A5015="placement",S5015*J5015,"")</f>
        <v>3.9999999999999805</v>
      </c>
      <c r="U5015" s="26">
        <f>IF($A5015="placement",T5015,IF($A5015="site",SUMIF($C:$C,$C5015,$T:$T),IF($A5015="user",SUMIF($B:$B,$B5015,$T:$T),SUM($T:$T))))</f>
        <v>3.9999999999999805</v>
      </c>
      <c r="V5015" s="27">
        <f>U5015/J5015</f>
        <v>0.19999999999999901</v>
      </c>
    </row>
    <row r="5016" spans="1:22" hidden="1" x14ac:dyDescent="0.3">
      <c r="A5016" s="23" t="s">
        <v>14</v>
      </c>
      <c r="B5016" s="23" t="s">
        <v>9367</v>
      </c>
      <c r="C5016" s="23" t="s">
        <v>9369</v>
      </c>
      <c r="D5016" s="32" t="s">
        <v>9376</v>
      </c>
      <c r="E5016" s="23" t="s">
        <v>9377</v>
      </c>
      <c r="F5016" s="27">
        <v>0.25</v>
      </c>
      <c r="G5016" s="24">
        <v>0</v>
      </c>
      <c r="H5016" s="25">
        <v>2.0726</v>
      </c>
      <c r="I5016" s="25">
        <v>0.36270000000000002</v>
      </c>
      <c r="J5016" s="26">
        <v>20</v>
      </c>
      <c r="K5016" s="26">
        <v>5</v>
      </c>
      <c r="L5016" s="27">
        <v>0.17499999999999999</v>
      </c>
      <c r="M5016" s="28">
        <v>1.85884206</v>
      </c>
      <c r="N5016" s="29">
        <v>1.25</v>
      </c>
      <c r="O5016" s="31" t="s">
        <v>12</v>
      </c>
      <c r="P5016" s="31">
        <v>0.32753835069999998</v>
      </c>
      <c r="Q5016" s="31">
        <v>0.25</v>
      </c>
      <c r="R5016" s="42"/>
      <c r="S5016" s="27">
        <f>IF(A5016="placement",MIN(P5016,IF(R5016="",Q5016,R5016)),"")</f>
        <v>0.25</v>
      </c>
      <c r="T5016" s="28">
        <f>IF($A5016="placement",S5016*J5016,"")</f>
        <v>5</v>
      </c>
      <c r="U5016" s="26">
        <f>IF($A5016="placement",T5016,IF($A5016="site",SUMIF($C:$C,$C5016,$T:$T),IF($A5016="user",SUMIF($B:$B,$B5016,$T:$T),SUM($T:$T))))</f>
        <v>5</v>
      </c>
      <c r="V5016" s="27">
        <f>U5016/J5016</f>
        <v>0.25</v>
      </c>
    </row>
    <row r="5017" spans="1:22" hidden="1" x14ac:dyDescent="0.3">
      <c r="A5017" s="23" t="s">
        <v>14</v>
      </c>
      <c r="B5017" s="23" t="s">
        <v>9383</v>
      </c>
      <c r="C5017" s="23" t="s">
        <v>9385</v>
      </c>
      <c r="D5017" s="23" t="s">
        <v>9394</v>
      </c>
      <c r="E5017" s="23" t="s">
        <v>9395</v>
      </c>
      <c r="F5017" s="27">
        <v>0.25</v>
      </c>
      <c r="G5017" s="24">
        <v>0</v>
      </c>
      <c r="H5017" s="25">
        <v>5.0411000000000001</v>
      </c>
      <c r="I5017" s="25">
        <v>0.88439999999999996</v>
      </c>
      <c r="J5017" s="26">
        <v>20</v>
      </c>
      <c r="K5017" s="26">
        <v>5</v>
      </c>
      <c r="L5017" s="27">
        <v>0.1754</v>
      </c>
      <c r="M5017" s="28">
        <v>0.75919884000000004</v>
      </c>
      <c r="N5017" s="29">
        <v>0.5</v>
      </c>
      <c r="O5017" s="31" t="s">
        <v>12</v>
      </c>
      <c r="P5017" s="31">
        <v>0.3414110038</v>
      </c>
      <c r="Q5017" s="31">
        <v>0.25</v>
      </c>
      <c r="R5017" s="42"/>
      <c r="S5017" s="27">
        <f>IF(A5017="placement",MIN(P5017,IF(R5017="",Q5017,R5017)),"")</f>
        <v>0.25</v>
      </c>
      <c r="T5017" s="28">
        <f>IF($A5017="placement",S5017*J5017,"")</f>
        <v>5</v>
      </c>
      <c r="U5017" s="26">
        <f>IF($A5017="placement",T5017,IF($A5017="site",SUMIF($C:$C,$C5017,$T:$T),IF($A5017="user",SUMIF($B:$B,$B5017,$T:$T),SUM($T:$T))))</f>
        <v>5</v>
      </c>
      <c r="V5017" s="27">
        <f>U5017/J5017</f>
        <v>0.25</v>
      </c>
    </row>
    <row r="5018" spans="1:22" hidden="1" x14ac:dyDescent="0.3">
      <c r="A5018" s="23" t="s">
        <v>14</v>
      </c>
      <c r="B5018" s="23" t="s">
        <v>9461</v>
      </c>
      <c r="C5018" s="23" t="s">
        <v>9463</v>
      </c>
      <c r="D5018" s="23" t="s">
        <v>9466</v>
      </c>
      <c r="E5018" s="23" t="s">
        <v>9467</v>
      </c>
      <c r="F5018" s="27">
        <v>0.33</v>
      </c>
      <c r="G5018" s="24">
        <v>0</v>
      </c>
      <c r="H5018" s="25">
        <v>3.7122999999999999</v>
      </c>
      <c r="I5018" s="25">
        <v>1.4519</v>
      </c>
      <c r="J5018" s="26">
        <v>20</v>
      </c>
      <c r="K5018" s="26">
        <v>7</v>
      </c>
      <c r="L5018" s="27">
        <v>0.3911</v>
      </c>
      <c r="M5018" s="28">
        <v>0.46755879</v>
      </c>
      <c r="N5018" s="29">
        <v>0.05</v>
      </c>
      <c r="O5018" s="31" t="s">
        <v>12</v>
      </c>
      <c r="P5018" s="31">
        <v>0.89306157669999997</v>
      </c>
      <c r="Q5018" s="31">
        <v>0.33</v>
      </c>
      <c r="R5018" s="42"/>
      <c r="S5018" s="27">
        <f>IF(A5018="placement",MIN(P5018,IF(R5018="",Q5018,R5018)),"")</f>
        <v>0.33</v>
      </c>
      <c r="T5018" s="28">
        <f>IF($A5018="placement",S5018*J5018,"")</f>
        <v>6.6000000000000005</v>
      </c>
      <c r="U5018" s="26">
        <f>IF($A5018="placement",T5018,IF($A5018="site",SUMIF($C:$C,$C5018,$T:$T),IF($A5018="user",SUMIF($B:$B,$B5018,$T:$T),SUM($T:$T))))</f>
        <v>6.6000000000000005</v>
      </c>
      <c r="V5018" s="27">
        <f>U5018/J5018</f>
        <v>0.33</v>
      </c>
    </row>
    <row r="5019" spans="1:22" hidden="1" x14ac:dyDescent="0.3">
      <c r="A5019" s="23" t="s">
        <v>14</v>
      </c>
      <c r="B5019" s="23" t="s">
        <v>9659</v>
      </c>
      <c r="C5019" s="23" t="s">
        <v>9661</v>
      </c>
      <c r="D5019" s="32" t="s">
        <v>9664</v>
      </c>
      <c r="E5019" s="23" t="s">
        <v>9665</v>
      </c>
      <c r="F5019" s="27">
        <v>0.25</v>
      </c>
      <c r="G5019" s="24">
        <v>1</v>
      </c>
      <c r="H5019" s="25">
        <v>35.4983</v>
      </c>
      <c r="I5019" s="25">
        <v>20.9895</v>
      </c>
      <c r="J5019" s="26">
        <v>20</v>
      </c>
      <c r="K5019" s="26">
        <v>5</v>
      </c>
      <c r="L5019" s="27">
        <v>0.59130000000000005</v>
      </c>
      <c r="M5019" s="28">
        <v>3.10298E-2</v>
      </c>
      <c r="N5019" s="29">
        <v>0.01</v>
      </c>
      <c r="O5019" s="31" t="s">
        <v>42</v>
      </c>
      <c r="P5019" s="31">
        <v>0.67772915710000003</v>
      </c>
      <c r="Q5019" s="31">
        <v>0.249999999999999</v>
      </c>
      <c r="R5019" s="42"/>
      <c r="S5019" s="27">
        <f>IF(A5019="placement",MIN(P5019,IF(R5019="",Q5019,R5019)),"")</f>
        <v>0.249999999999999</v>
      </c>
      <c r="T5019" s="28">
        <f>IF($A5019="placement",S5019*J5019,"")</f>
        <v>4.9999999999999805</v>
      </c>
      <c r="U5019" s="26">
        <f>IF($A5019="placement",T5019,IF($A5019="site",SUMIF($C:$C,$C5019,$T:$T),IF($A5019="user",SUMIF($B:$B,$B5019,$T:$T),SUM($T:$T))))</f>
        <v>4.9999999999999805</v>
      </c>
      <c r="V5019" s="27">
        <f>U5019/J5019</f>
        <v>0.24999999999999903</v>
      </c>
    </row>
    <row r="5020" spans="1:22" hidden="1" x14ac:dyDescent="0.3">
      <c r="A5020" s="23" t="s">
        <v>14</v>
      </c>
      <c r="B5020" s="23" t="s">
        <v>1350</v>
      </c>
      <c r="C5020" s="23" t="s">
        <v>1352</v>
      </c>
      <c r="D5020" s="23" t="s">
        <v>1393</v>
      </c>
      <c r="E5020" s="23" t="s">
        <v>1394</v>
      </c>
      <c r="F5020" s="27">
        <v>0.28000000000000003</v>
      </c>
      <c r="G5020" s="24">
        <v>0</v>
      </c>
      <c r="H5020" s="25">
        <v>4.6379999999999999</v>
      </c>
      <c r="I5020" s="25">
        <v>0.87439999999999996</v>
      </c>
      <c r="J5020" s="26">
        <v>19</v>
      </c>
      <c r="K5020" s="26">
        <v>5</v>
      </c>
      <c r="L5020" s="27">
        <v>0.1885</v>
      </c>
      <c r="M5020" s="28">
        <v>0.71801322999999995</v>
      </c>
      <c r="N5020" s="29">
        <v>0.5</v>
      </c>
      <c r="O5020" s="31" t="s">
        <v>42</v>
      </c>
      <c r="P5020" s="31">
        <v>0.30363400540000002</v>
      </c>
      <c r="Q5020" s="31">
        <v>0.28000000000000003</v>
      </c>
      <c r="R5020" s="42"/>
      <c r="S5020" s="27">
        <f>IF(A5020="placement",MIN(P5020,IF(R5020="",Q5020,R5020)),"")</f>
        <v>0.28000000000000003</v>
      </c>
      <c r="T5020" s="28">
        <f>IF($A5020="placement",S5020*J5020,"")</f>
        <v>5.32</v>
      </c>
      <c r="U5020" s="26">
        <f>IF($A5020="placement",T5020,IF($A5020="site",SUMIF($C:$C,$C5020,$T:$T),IF($A5020="user",SUMIF($B:$B,$B5020,$T:$T),SUM($T:$T))))</f>
        <v>5.32</v>
      </c>
      <c r="V5020" s="27">
        <f>U5020/J5020</f>
        <v>0.28000000000000003</v>
      </c>
    </row>
    <row r="5021" spans="1:22" hidden="1" x14ac:dyDescent="0.3">
      <c r="A5021" s="23" t="s">
        <v>14</v>
      </c>
      <c r="B5021" s="23" t="s">
        <v>1501</v>
      </c>
      <c r="C5021" s="23" t="s">
        <v>1503</v>
      </c>
      <c r="D5021" s="23" t="s">
        <v>1529</v>
      </c>
      <c r="E5021" s="23" t="s">
        <v>1530</v>
      </c>
      <c r="F5021" s="27">
        <v>0.33</v>
      </c>
      <c r="G5021" s="24">
        <v>0</v>
      </c>
      <c r="H5021" s="25">
        <v>15.6623</v>
      </c>
      <c r="I5021" s="25">
        <v>0.26989999999999997</v>
      </c>
      <c r="J5021" s="26">
        <v>19</v>
      </c>
      <c r="K5021" s="26">
        <v>5</v>
      </c>
      <c r="L5021" s="27">
        <v>1.72E-2</v>
      </c>
      <c r="M5021" s="28">
        <v>2.3721545800000001</v>
      </c>
      <c r="N5021" s="29">
        <v>1.8</v>
      </c>
      <c r="O5021" s="31" t="s">
        <v>1508</v>
      </c>
      <c r="P5021" s="31">
        <v>0.24119616159999999</v>
      </c>
      <c r="Q5021" s="31">
        <v>0.24119616157107701</v>
      </c>
      <c r="R5021" s="42"/>
      <c r="S5021" s="27">
        <f>IF(A5021="placement",MIN(P5021,IF(R5021="",Q5021,R5021)),"")</f>
        <v>0.24119616157107701</v>
      </c>
      <c r="T5021" s="28">
        <f>IF($A5021="placement",S5021*J5021,"")</f>
        <v>4.5827270698504634</v>
      </c>
      <c r="U5021" s="26">
        <f>IF($A5021="placement",T5021,IF($A5021="site",SUMIF($C:$C,$C5021,$T:$T),IF($A5021="user",SUMIF($B:$B,$B5021,$T:$T),SUM($T:$T))))</f>
        <v>4.5827270698504634</v>
      </c>
      <c r="V5021" s="27">
        <f>U5021/J5021</f>
        <v>0.24119616157107701</v>
      </c>
    </row>
    <row r="5022" spans="1:22" x14ac:dyDescent="0.3">
      <c r="A5022" s="23" t="s">
        <v>14</v>
      </c>
      <c r="B5022" s="23" t="s">
        <v>1576</v>
      </c>
      <c r="C5022" s="23" t="s">
        <v>1577</v>
      </c>
      <c r="D5022" s="23" t="s">
        <v>1602</v>
      </c>
      <c r="E5022" s="23" t="s">
        <v>1603</v>
      </c>
      <c r="F5022" s="27">
        <v>0.33</v>
      </c>
      <c r="G5022" s="24">
        <v>0</v>
      </c>
      <c r="H5022" s="25">
        <v>4.6562999999999999</v>
      </c>
      <c r="I5022" s="25">
        <v>2.0428000000000002</v>
      </c>
      <c r="J5022" s="26">
        <v>19</v>
      </c>
      <c r="K5022" s="26">
        <v>6</v>
      </c>
      <c r="L5022" s="27">
        <v>0.43869999999999998</v>
      </c>
      <c r="M5022" s="28">
        <v>0.30914367999999998</v>
      </c>
      <c r="N5022" s="29">
        <v>0.05</v>
      </c>
      <c r="O5022" s="31" t="s">
        <v>12</v>
      </c>
      <c r="P5022" s="31">
        <v>0.83826290550000004</v>
      </c>
      <c r="Q5022" s="31">
        <v>0.33</v>
      </c>
      <c r="R5022" s="42">
        <v>0.3</v>
      </c>
      <c r="S5022" s="27">
        <f>IF(A5022="placement",MIN(P5022,IF(R5022="",Q5022,R5022)),"")</f>
        <v>0.3</v>
      </c>
      <c r="T5022" s="28">
        <f>IF($A5022="placement",S5022*J5022,"")</f>
        <v>5.7</v>
      </c>
      <c r="U5022" s="26">
        <f>IF($A5022="placement",T5022,IF($A5022="site",SUMIF($C:$C,$C5022,$T:$T),IF($A5022="user",SUMIF($B:$B,$B5022,$T:$T),SUM($T:$T))))</f>
        <v>5.7</v>
      </c>
      <c r="V5022" s="27">
        <f>U5022/J5022</f>
        <v>0.3</v>
      </c>
    </row>
    <row r="5023" spans="1:22" hidden="1" x14ac:dyDescent="0.3">
      <c r="A5023" s="23" t="s">
        <v>14</v>
      </c>
      <c r="B5023" s="23" t="s">
        <v>1708</v>
      </c>
      <c r="C5023" s="23" t="s">
        <v>1709</v>
      </c>
      <c r="D5023" s="23" t="s">
        <v>1746</v>
      </c>
      <c r="E5023" s="23" t="s">
        <v>1747</v>
      </c>
      <c r="F5023" s="27">
        <v>0.15</v>
      </c>
      <c r="G5023" s="24">
        <v>0</v>
      </c>
      <c r="H5023" s="25">
        <v>1.1543000000000001</v>
      </c>
      <c r="I5023" s="25">
        <v>0.33910000000000001</v>
      </c>
      <c r="J5023" s="26">
        <v>19</v>
      </c>
      <c r="K5023" s="26">
        <v>3</v>
      </c>
      <c r="L5023" s="27">
        <v>0.29380000000000001</v>
      </c>
      <c r="M5023" s="28">
        <v>1.89321677</v>
      </c>
      <c r="N5023" s="29">
        <v>1.5</v>
      </c>
      <c r="O5023" s="31" t="s">
        <v>42</v>
      </c>
      <c r="P5023" s="31">
        <v>0.20769770000000001</v>
      </c>
      <c r="Q5023" s="31">
        <v>0.15</v>
      </c>
      <c r="R5023" s="42"/>
      <c r="S5023" s="27">
        <f>IF(A5023="placement",MIN(P5023,IF(R5023="",Q5023,R5023)),"")</f>
        <v>0.15</v>
      </c>
      <c r="T5023" s="28">
        <f>IF($A5023="placement",S5023*J5023,"")</f>
        <v>2.85</v>
      </c>
      <c r="U5023" s="26">
        <f>IF($A5023="placement",T5023,IF($A5023="site",SUMIF($C:$C,$C5023,$T:$T),IF($A5023="user",SUMIF($B:$B,$B5023,$T:$T),SUM($T:$T))))</f>
        <v>2.85</v>
      </c>
      <c r="V5023" s="27">
        <f>U5023/J5023</f>
        <v>0.15</v>
      </c>
    </row>
    <row r="5024" spans="1:22" hidden="1" x14ac:dyDescent="0.3">
      <c r="A5024" s="23" t="s">
        <v>14</v>
      </c>
      <c r="B5024" s="23" t="s">
        <v>1708</v>
      </c>
      <c r="C5024" s="23" t="s">
        <v>1709</v>
      </c>
      <c r="D5024" s="23" t="s">
        <v>1772</v>
      </c>
      <c r="E5024" s="23" t="s">
        <v>1773</v>
      </c>
      <c r="F5024" s="27">
        <v>0.15</v>
      </c>
      <c r="G5024" s="24">
        <v>0</v>
      </c>
      <c r="H5024" s="25">
        <v>1.3965000000000001</v>
      </c>
      <c r="I5024" s="25">
        <v>0.31540000000000001</v>
      </c>
      <c r="J5024" s="26">
        <v>19</v>
      </c>
      <c r="K5024" s="26">
        <v>3</v>
      </c>
      <c r="L5024" s="27">
        <v>0.22589999999999999</v>
      </c>
      <c r="M5024" s="28">
        <v>2.0190217399999999</v>
      </c>
      <c r="N5024" s="29">
        <v>1.5</v>
      </c>
      <c r="O5024" s="31" t="s">
        <v>42</v>
      </c>
      <c r="P5024" s="31">
        <v>0.25706594890000001</v>
      </c>
      <c r="Q5024" s="31">
        <v>0.15</v>
      </c>
      <c r="R5024" s="42"/>
      <c r="S5024" s="27">
        <f>IF(A5024="placement",MIN(P5024,IF(R5024="",Q5024,R5024)),"")</f>
        <v>0.15</v>
      </c>
      <c r="T5024" s="28">
        <f>IF($A5024="placement",S5024*J5024,"")</f>
        <v>2.85</v>
      </c>
      <c r="U5024" s="26">
        <f>IF($A5024="placement",T5024,IF($A5024="site",SUMIF($C:$C,$C5024,$T:$T),IF($A5024="user",SUMIF($B:$B,$B5024,$T:$T),SUM($T:$T))))</f>
        <v>2.85</v>
      </c>
      <c r="V5024" s="27">
        <f>U5024/J5024</f>
        <v>0.15</v>
      </c>
    </row>
    <row r="5025" spans="1:22" hidden="1" x14ac:dyDescent="0.3">
      <c r="A5025" s="23" t="s">
        <v>14</v>
      </c>
      <c r="B5025" s="23" t="s">
        <v>1708</v>
      </c>
      <c r="C5025" s="23" t="s">
        <v>1709</v>
      </c>
      <c r="D5025" s="23" t="s">
        <v>2084</v>
      </c>
      <c r="E5025" s="23" t="s">
        <v>2085</v>
      </c>
      <c r="F5025" s="27">
        <v>0.15</v>
      </c>
      <c r="G5025" s="24">
        <v>0</v>
      </c>
      <c r="H5025" s="25">
        <v>0.83799999999999997</v>
      </c>
      <c r="I5025" s="25">
        <v>0.309</v>
      </c>
      <c r="J5025" s="26">
        <v>19</v>
      </c>
      <c r="K5025" s="26">
        <v>3</v>
      </c>
      <c r="L5025" s="27">
        <v>0.36870000000000003</v>
      </c>
      <c r="M5025" s="28">
        <v>2.0837956499999999</v>
      </c>
      <c r="N5025" s="29">
        <v>1.45</v>
      </c>
      <c r="O5025" s="31" t="s">
        <v>42</v>
      </c>
      <c r="P5025" s="31">
        <v>0.30415441789999997</v>
      </c>
      <c r="Q5025" s="31">
        <v>0.15</v>
      </c>
      <c r="R5025" s="42"/>
      <c r="S5025" s="27">
        <f>IF(A5025="placement",MIN(P5025,IF(R5025="",Q5025,R5025)),"")</f>
        <v>0.15</v>
      </c>
      <c r="T5025" s="28">
        <f>IF($A5025="placement",S5025*J5025,"")</f>
        <v>2.85</v>
      </c>
      <c r="U5025" s="26">
        <f>IF($A5025="placement",T5025,IF($A5025="site",SUMIF($C:$C,$C5025,$T:$T),IF($A5025="user",SUMIF($B:$B,$B5025,$T:$T),SUM($T:$T))))</f>
        <v>2.85</v>
      </c>
      <c r="V5025" s="27">
        <f>U5025/J5025</f>
        <v>0.15</v>
      </c>
    </row>
    <row r="5026" spans="1:22" hidden="1" x14ac:dyDescent="0.3">
      <c r="A5026" s="23" t="s">
        <v>14</v>
      </c>
      <c r="B5026" s="23" t="s">
        <v>1708</v>
      </c>
      <c r="C5026" s="23" t="s">
        <v>1709</v>
      </c>
      <c r="D5026" s="23" t="s">
        <v>2088</v>
      </c>
      <c r="E5026" s="23" t="s">
        <v>2089</v>
      </c>
      <c r="F5026" s="27">
        <v>0.15</v>
      </c>
      <c r="G5026" s="24">
        <v>0</v>
      </c>
      <c r="H5026" s="25">
        <v>0.91859999999999997</v>
      </c>
      <c r="I5026" s="25">
        <v>0.30769999999999997</v>
      </c>
      <c r="J5026" s="26">
        <v>19</v>
      </c>
      <c r="K5026" s="26">
        <v>3</v>
      </c>
      <c r="L5026" s="27">
        <v>0.33500000000000002</v>
      </c>
      <c r="M5026" s="28">
        <v>2.00450325</v>
      </c>
      <c r="N5026" s="29">
        <v>1.55</v>
      </c>
      <c r="O5026" s="31" t="s">
        <v>42</v>
      </c>
      <c r="P5026" s="31">
        <v>0.22674108900000001</v>
      </c>
      <c r="Q5026" s="31">
        <v>0.15</v>
      </c>
      <c r="R5026" s="42"/>
      <c r="S5026" s="27">
        <f>IF(A5026="placement",MIN(P5026,IF(R5026="",Q5026,R5026)),"")</f>
        <v>0.15</v>
      </c>
      <c r="T5026" s="28">
        <f>IF($A5026="placement",S5026*J5026,"")</f>
        <v>2.85</v>
      </c>
      <c r="U5026" s="26">
        <f>IF($A5026="placement",T5026,IF($A5026="site",SUMIF($C:$C,$C5026,$T:$T),IF($A5026="user",SUMIF($B:$B,$B5026,$T:$T),SUM($T:$T))))</f>
        <v>2.85</v>
      </c>
      <c r="V5026" s="27">
        <f>U5026/J5026</f>
        <v>0.15</v>
      </c>
    </row>
    <row r="5027" spans="1:22" hidden="1" x14ac:dyDescent="0.3">
      <c r="A5027" s="23" t="s">
        <v>14</v>
      </c>
      <c r="B5027" s="23" t="s">
        <v>2274</v>
      </c>
      <c r="C5027" s="23" t="s">
        <v>2275</v>
      </c>
      <c r="D5027" s="23" t="s">
        <v>2278</v>
      </c>
      <c r="E5027" s="23" t="s">
        <v>2279</v>
      </c>
      <c r="F5027" s="27">
        <v>0.2</v>
      </c>
      <c r="G5027" s="24">
        <v>0</v>
      </c>
      <c r="H5027" s="25">
        <v>12.567299999999999</v>
      </c>
      <c r="I5027" s="25">
        <v>3.9338000000000002</v>
      </c>
      <c r="J5027" s="26">
        <v>19</v>
      </c>
      <c r="K5027" s="26">
        <v>4</v>
      </c>
      <c r="L5027" s="27">
        <v>0.313</v>
      </c>
      <c r="M5027" s="28">
        <v>0.16289107</v>
      </c>
      <c r="N5027" s="29">
        <v>0.05</v>
      </c>
      <c r="O5027" s="31" t="s">
        <v>42</v>
      </c>
      <c r="P5027" s="31">
        <v>0.69304640559999997</v>
      </c>
      <c r="Q5027" s="31">
        <v>0.2</v>
      </c>
      <c r="R5027" s="42"/>
      <c r="S5027" s="27">
        <f>IF(A5027="placement",MIN(P5027,IF(R5027="",Q5027,R5027)),"")</f>
        <v>0.2</v>
      </c>
      <c r="T5027" s="28">
        <f>IF($A5027="placement",S5027*J5027,"")</f>
        <v>3.8000000000000003</v>
      </c>
      <c r="U5027" s="26">
        <f>IF($A5027="placement",T5027,IF($A5027="site",SUMIF($C:$C,$C5027,$T:$T),IF($A5027="user",SUMIF($B:$B,$B5027,$T:$T),SUM($T:$T))))</f>
        <v>3.8000000000000003</v>
      </c>
      <c r="V5027" s="27">
        <f>U5027/J5027</f>
        <v>0.2</v>
      </c>
    </row>
    <row r="5028" spans="1:22" hidden="1" x14ac:dyDescent="0.3">
      <c r="A5028" s="17" t="s">
        <v>13</v>
      </c>
      <c r="B5028" s="17" t="s">
        <v>10699</v>
      </c>
      <c r="C5028" s="17" t="s">
        <v>10700</v>
      </c>
      <c r="D5028" s="17" t="s">
        <v>9898</v>
      </c>
      <c r="E5028" s="17"/>
      <c r="F5028" s="18">
        <v>0.4864</v>
      </c>
      <c r="G5028" s="36">
        <v>0</v>
      </c>
      <c r="H5028" s="37">
        <v>24.0334</v>
      </c>
      <c r="I5028" s="37">
        <v>0.90849999999999997</v>
      </c>
      <c r="J5028" s="19">
        <v>19</v>
      </c>
      <c r="K5028" s="19">
        <v>6</v>
      </c>
      <c r="L5028" s="18">
        <v>3.78E-2</v>
      </c>
      <c r="M5028" s="20">
        <v>0.68596588000000003</v>
      </c>
      <c r="N5028" s="21">
        <v>0.48362300000000003</v>
      </c>
      <c r="O5028" s="22"/>
      <c r="P5028" s="22">
        <v>0.29497513559999999</v>
      </c>
      <c r="Q5028" s="22">
        <v>0.29497513559049998</v>
      </c>
      <c r="R5028" s="43"/>
      <c r="S5028" s="18" t="str">
        <f>IF(A5028="placement",MIN(P5028,IF(R5028="",Q5028,R5028)),"")</f>
        <v/>
      </c>
      <c r="T5028" s="20" t="str">
        <f>IF($A5028="placement",S5028*J5028,"")</f>
        <v/>
      </c>
      <c r="U5028" s="19">
        <f>IF($A5028="placement",T5028,IF($A5028="site",SUMIF($C:$C,$C5028,$T:$T),IF($A5028="user",SUMIF($B:$B,$B5028,$T:$T),SUM($T:$T))))</f>
        <v>0</v>
      </c>
      <c r="V5028" s="18">
        <f>U5028/J5028</f>
        <v>0</v>
      </c>
    </row>
    <row r="5029" spans="1:22" hidden="1" x14ac:dyDescent="0.3">
      <c r="A5029" s="11" t="s">
        <v>10</v>
      </c>
      <c r="B5029" s="11" t="s">
        <v>10699</v>
      </c>
      <c r="C5029" s="11" t="s">
        <v>9898</v>
      </c>
      <c r="D5029" s="11" t="s">
        <v>9898</v>
      </c>
      <c r="E5029" s="11"/>
      <c r="F5029" s="12">
        <v>0.4864</v>
      </c>
      <c r="G5029" s="33">
        <v>0</v>
      </c>
      <c r="H5029" s="34">
        <v>24.0334</v>
      </c>
      <c r="I5029" s="34">
        <v>0.90849999999999997</v>
      </c>
      <c r="J5029" s="13">
        <v>19</v>
      </c>
      <c r="K5029" s="13">
        <v>6</v>
      </c>
      <c r="L5029" s="12">
        <v>3.78E-2</v>
      </c>
      <c r="M5029" s="14">
        <v>0.68596588000000003</v>
      </c>
      <c r="N5029" s="15">
        <v>0.48362300000000003</v>
      </c>
      <c r="O5029" s="16"/>
      <c r="P5029" s="16">
        <v>0.29497513559999999</v>
      </c>
      <c r="Q5029" s="16">
        <v>0.29497513559049998</v>
      </c>
      <c r="R5029" s="44"/>
      <c r="S5029" s="12" t="str">
        <f>IF(A5029="placement",MIN(P5029,IF(R5029="",Q5029,R5029)),"")</f>
        <v/>
      </c>
      <c r="T5029" s="14" t="str">
        <f>IF($A5029="placement",S5029*J5029,"")</f>
        <v/>
      </c>
      <c r="U5029" s="13">
        <f>IF($A5029="placement",T5029,IF($A5029="site",SUMIF($C:$C,$C5029,$T:$T),IF($A5029="user",SUMIF($B:$B,$B5029,$T:$T),SUM($T:$T))))</f>
        <v>0</v>
      </c>
      <c r="V5029" s="12">
        <f>U5029/J5029</f>
        <v>0</v>
      </c>
    </row>
    <row r="5030" spans="1:22" hidden="1" x14ac:dyDescent="0.3">
      <c r="A5030" s="23" t="s">
        <v>14</v>
      </c>
      <c r="B5030" s="23" t="s">
        <v>2619</v>
      </c>
      <c r="C5030" s="23" t="s">
        <v>2621</v>
      </c>
      <c r="D5030" s="23" t="s">
        <v>2694</v>
      </c>
      <c r="E5030" s="23" t="s">
        <v>2695</v>
      </c>
      <c r="F5030" s="27">
        <v>0.25</v>
      </c>
      <c r="G5030" s="24">
        <v>1</v>
      </c>
      <c r="H5030" s="25">
        <v>53.312199999999997</v>
      </c>
      <c r="I5030" s="25">
        <v>1.2749999999999999</v>
      </c>
      <c r="J5030" s="26">
        <v>19</v>
      </c>
      <c r="K5030" s="26">
        <v>5</v>
      </c>
      <c r="L5030" s="27">
        <v>2.3900000000000001E-2</v>
      </c>
      <c r="M5030" s="28">
        <v>0.49913724999999998</v>
      </c>
      <c r="N5030" s="29">
        <v>0.3</v>
      </c>
      <c r="O5030" s="31" t="s">
        <v>12</v>
      </c>
      <c r="P5030" s="31">
        <v>0.39896291639999998</v>
      </c>
      <c r="Q5030" s="31">
        <v>0.25</v>
      </c>
      <c r="R5030" s="42"/>
      <c r="S5030" s="27">
        <f>IF(A5030="placement",MIN(P5030,IF(R5030="",Q5030,R5030)),"")</f>
        <v>0.25</v>
      </c>
      <c r="T5030" s="28">
        <f>IF($A5030="placement",S5030*J5030,"")</f>
        <v>4.75</v>
      </c>
      <c r="U5030" s="26">
        <f>IF($A5030="placement",T5030,IF($A5030="site",SUMIF($C:$C,$C5030,$T:$T),IF($A5030="user",SUMIF($B:$B,$B5030,$T:$T),SUM($T:$T))))</f>
        <v>4.75</v>
      </c>
      <c r="V5030" s="27">
        <f>U5030/J5030</f>
        <v>0.25</v>
      </c>
    </row>
    <row r="5031" spans="1:22" hidden="1" x14ac:dyDescent="0.3">
      <c r="A5031" s="23" t="s">
        <v>14</v>
      </c>
      <c r="B5031" s="23" t="s">
        <v>2619</v>
      </c>
      <c r="C5031" s="23" t="s">
        <v>2621</v>
      </c>
      <c r="D5031" s="23" t="s">
        <v>2764</v>
      </c>
      <c r="E5031" s="23" t="s">
        <v>2765</v>
      </c>
      <c r="F5031" s="27">
        <v>0.25</v>
      </c>
      <c r="G5031" s="24">
        <v>0</v>
      </c>
      <c r="H5031" s="25">
        <v>20.4528</v>
      </c>
      <c r="I5031" s="25">
        <v>1.2784</v>
      </c>
      <c r="J5031" s="26">
        <v>19</v>
      </c>
      <c r="K5031" s="26">
        <v>5</v>
      </c>
      <c r="L5031" s="27">
        <v>6.25E-2</v>
      </c>
      <c r="M5031" s="28">
        <v>0.48262836999999997</v>
      </c>
      <c r="N5031" s="29">
        <v>0.3</v>
      </c>
      <c r="O5031" s="31" t="s">
        <v>12</v>
      </c>
      <c r="P5031" s="31">
        <v>0.37840372329999999</v>
      </c>
      <c r="Q5031" s="31">
        <v>0.25</v>
      </c>
      <c r="R5031" s="42"/>
      <c r="S5031" s="27">
        <f>IF(A5031="placement",MIN(P5031,IF(R5031="",Q5031,R5031)),"")</f>
        <v>0.25</v>
      </c>
      <c r="T5031" s="28">
        <f>IF($A5031="placement",S5031*J5031,"")</f>
        <v>4.75</v>
      </c>
      <c r="U5031" s="26">
        <f>IF($A5031="placement",T5031,IF($A5031="site",SUMIF($C:$C,$C5031,$T:$T),IF($A5031="user",SUMIF($B:$B,$B5031,$T:$T),SUM($T:$T))))</f>
        <v>4.75</v>
      </c>
      <c r="V5031" s="27">
        <f>U5031/J5031</f>
        <v>0.25</v>
      </c>
    </row>
    <row r="5032" spans="1:22" hidden="1" x14ac:dyDescent="0.3">
      <c r="A5032" s="23" t="s">
        <v>14</v>
      </c>
      <c r="B5032" s="23" t="s">
        <v>3266</v>
      </c>
      <c r="C5032" s="23" t="s">
        <v>3268</v>
      </c>
      <c r="D5032" s="23" t="s">
        <v>3295</v>
      </c>
      <c r="E5032" s="23" t="s">
        <v>3296</v>
      </c>
      <c r="F5032" s="27">
        <v>0.15</v>
      </c>
      <c r="G5032" s="24">
        <v>0</v>
      </c>
      <c r="H5032" s="25">
        <v>2.6494</v>
      </c>
      <c r="I5032" s="25">
        <v>0.45500000000000002</v>
      </c>
      <c r="J5032" s="26">
        <v>19</v>
      </c>
      <c r="K5032" s="26">
        <v>3</v>
      </c>
      <c r="L5032" s="27">
        <v>0.17169999999999999</v>
      </c>
      <c r="M5032" s="28">
        <v>1.4076923100000001</v>
      </c>
      <c r="N5032" s="29">
        <v>1</v>
      </c>
      <c r="O5032" s="31" t="s">
        <v>42</v>
      </c>
      <c r="P5032" s="31">
        <v>0.2896174863</v>
      </c>
      <c r="Q5032" s="31">
        <v>0.15</v>
      </c>
      <c r="R5032" s="42"/>
      <c r="S5032" s="27">
        <f>IF(A5032="placement",MIN(P5032,IF(R5032="",Q5032,R5032)),"")</f>
        <v>0.15</v>
      </c>
      <c r="T5032" s="28">
        <f>IF($A5032="placement",S5032*J5032,"")</f>
        <v>2.85</v>
      </c>
      <c r="U5032" s="26">
        <f>IF($A5032="placement",T5032,IF($A5032="site",SUMIF($C:$C,$C5032,$T:$T),IF($A5032="user",SUMIF($B:$B,$B5032,$T:$T),SUM($T:$T))))</f>
        <v>2.85</v>
      </c>
      <c r="V5032" s="27">
        <f>U5032/J5032</f>
        <v>0.15</v>
      </c>
    </row>
    <row r="5033" spans="1:22" hidden="1" x14ac:dyDescent="0.3">
      <c r="A5033" s="23" t="s">
        <v>14</v>
      </c>
      <c r="B5033" s="23" t="s">
        <v>3680</v>
      </c>
      <c r="C5033" s="23" t="s">
        <v>3682</v>
      </c>
      <c r="D5033" s="23" t="s">
        <v>3683</v>
      </c>
      <c r="E5033" s="23" t="s">
        <v>3681</v>
      </c>
      <c r="F5033" s="27">
        <v>0.25</v>
      </c>
      <c r="G5033" s="24">
        <v>0</v>
      </c>
      <c r="H5033" s="25">
        <v>16.055199999999999</v>
      </c>
      <c r="I5033" s="25">
        <v>3.9904000000000002</v>
      </c>
      <c r="J5033" s="26">
        <v>19</v>
      </c>
      <c r="K5033" s="26">
        <v>5</v>
      </c>
      <c r="L5033" s="27">
        <v>0.2485</v>
      </c>
      <c r="M5033" s="28">
        <v>0.16005011999999999</v>
      </c>
      <c r="N5033" s="29">
        <v>0.05</v>
      </c>
      <c r="O5033" s="31" t="s">
        <v>12</v>
      </c>
      <c r="P5033" s="31">
        <v>0.68759786160000003</v>
      </c>
      <c r="Q5033" s="31">
        <v>0.249999999999999</v>
      </c>
      <c r="R5033" s="42"/>
      <c r="S5033" s="27">
        <f>IF(A5033="placement",MIN(P5033,IF(R5033="",Q5033,R5033)),"")</f>
        <v>0.249999999999999</v>
      </c>
      <c r="T5033" s="28">
        <f>IF($A5033="placement",S5033*J5033,"")</f>
        <v>4.7499999999999813</v>
      </c>
      <c r="U5033" s="26">
        <f>IF($A5033="placement",T5033,IF($A5033="site",SUMIF($C:$C,$C5033,$T:$T),IF($A5033="user",SUMIF($B:$B,$B5033,$T:$T),SUM($T:$T))))</f>
        <v>4.7499999999999813</v>
      </c>
      <c r="V5033" s="27">
        <f>U5033/J5033</f>
        <v>0.24999999999999903</v>
      </c>
    </row>
    <row r="5034" spans="1:22" hidden="1" x14ac:dyDescent="0.3">
      <c r="A5034" s="23" t="s">
        <v>14</v>
      </c>
      <c r="B5034" s="23" t="s">
        <v>3879</v>
      </c>
      <c r="C5034" s="23" t="s">
        <v>3881</v>
      </c>
      <c r="D5034" s="23" t="s">
        <v>3886</v>
      </c>
      <c r="E5034" s="23" t="s">
        <v>3887</v>
      </c>
      <c r="F5034" s="27">
        <v>0.3</v>
      </c>
      <c r="G5034" s="24">
        <v>0</v>
      </c>
      <c r="H5034" s="25">
        <v>1.4493</v>
      </c>
      <c r="I5034" s="25">
        <v>0.4703</v>
      </c>
      <c r="J5034" s="26">
        <v>19</v>
      </c>
      <c r="K5034" s="26">
        <v>6</v>
      </c>
      <c r="L5034" s="27">
        <v>0.32450000000000001</v>
      </c>
      <c r="M5034" s="28">
        <v>1.37247874</v>
      </c>
      <c r="N5034" s="29">
        <v>0.75</v>
      </c>
      <c r="O5034" s="31" t="s">
        <v>12</v>
      </c>
      <c r="P5034" s="31">
        <v>0.4535434465</v>
      </c>
      <c r="Q5034" s="31">
        <v>0.3</v>
      </c>
      <c r="R5034" s="42"/>
      <c r="S5034" s="27">
        <f>IF(A5034="placement",MIN(P5034,IF(R5034="",Q5034,R5034)),"")</f>
        <v>0.3</v>
      </c>
      <c r="T5034" s="28">
        <f>IF($A5034="placement",S5034*J5034,"")</f>
        <v>5.7</v>
      </c>
      <c r="U5034" s="26">
        <f>IF($A5034="placement",T5034,IF($A5034="site",SUMIF($C:$C,$C5034,$T:$T),IF($A5034="user",SUMIF($B:$B,$B5034,$T:$T),SUM($T:$T))))</f>
        <v>5.7</v>
      </c>
      <c r="V5034" s="27">
        <f>U5034/J5034</f>
        <v>0.3</v>
      </c>
    </row>
    <row r="5035" spans="1:22" hidden="1" x14ac:dyDescent="0.3">
      <c r="A5035" s="23" t="s">
        <v>14</v>
      </c>
      <c r="B5035" s="23" t="s">
        <v>4193</v>
      </c>
      <c r="C5035" s="23" t="s">
        <v>4194</v>
      </c>
      <c r="D5035" s="23" t="s">
        <v>4197</v>
      </c>
      <c r="E5035" s="23" t="s">
        <v>4198</v>
      </c>
      <c r="F5035" s="27">
        <v>0.35</v>
      </c>
      <c r="G5035" s="24">
        <v>0</v>
      </c>
      <c r="H5035" s="25">
        <v>3.6909000000000001</v>
      </c>
      <c r="I5035" s="25">
        <v>0.74229999999999996</v>
      </c>
      <c r="J5035" s="26">
        <v>19</v>
      </c>
      <c r="K5035" s="26">
        <v>6</v>
      </c>
      <c r="L5035" s="27">
        <v>0.2011</v>
      </c>
      <c r="M5035" s="28">
        <v>0.86925520000000001</v>
      </c>
      <c r="N5035" s="29">
        <v>0.6</v>
      </c>
      <c r="O5035" s="31" t="s">
        <v>42</v>
      </c>
      <c r="P5035" s="31">
        <v>0.30975391050000001</v>
      </c>
      <c r="Q5035" s="31">
        <v>0.30975391053103501</v>
      </c>
      <c r="R5035" s="42"/>
      <c r="S5035" s="27">
        <f>IF(A5035="placement",MIN(P5035,IF(R5035="",Q5035,R5035)),"")</f>
        <v>0.30975391050000001</v>
      </c>
      <c r="T5035" s="28">
        <f>IF($A5035="placement",S5035*J5035,"")</f>
        <v>5.8853242995000006</v>
      </c>
      <c r="U5035" s="26">
        <f>IF($A5035="placement",T5035,IF($A5035="site",SUMIF($C:$C,$C5035,$T:$T),IF($A5035="user",SUMIF($B:$B,$B5035,$T:$T),SUM($T:$T))))</f>
        <v>5.8853242995000006</v>
      </c>
      <c r="V5035" s="27">
        <f>U5035/J5035</f>
        <v>0.30975391050000001</v>
      </c>
    </row>
    <row r="5036" spans="1:22" hidden="1" x14ac:dyDescent="0.3">
      <c r="A5036" s="23" t="s">
        <v>14</v>
      </c>
      <c r="B5036" s="23" t="s">
        <v>4199</v>
      </c>
      <c r="C5036" s="23" t="s">
        <v>4201</v>
      </c>
      <c r="D5036" s="23" t="s">
        <v>4208</v>
      </c>
      <c r="E5036" s="23" t="s">
        <v>4209</v>
      </c>
      <c r="F5036" s="27">
        <v>0.33</v>
      </c>
      <c r="G5036" s="24">
        <v>0</v>
      </c>
      <c r="H5036" s="25">
        <v>12.3721</v>
      </c>
      <c r="I5036" s="25">
        <v>0.93269999999999997</v>
      </c>
      <c r="J5036" s="26">
        <v>19</v>
      </c>
      <c r="K5036" s="26">
        <v>5</v>
      </c>
      <c r="L5036" s="27">
        <v>7.5399999999999995E-2</v>
      </c>
      <c r="M5036" s="28">
        <v>0.69235718000000002</v>
      </c>
      <c r="N5036" s="29">
        <v>0.5</v>
      </c>
      <c r="O5036" s="31" t="s">
        <v>12</v>
      </c>
      <c r="P5036" s="31">
        <v>0.27782939559999997</v>
      </c>
      <c r="Q5036" s="31">
        <v>0.27782939562870501</v>
      </c>
      <c r="R5036" s="42"/>
      <c r="S5036" s="27">
        <f>IF(A5036="placement",MIN(P5036,IF(R5036="",Q5036,R5036)),"")</f>
        <v>0.27782939559999997</v>
      </c>
      <c r="T5036" s="28">
        <f>IF($A5036="placement",S5036*J5036,"")</f>
        <v>5.2787585163999999</v>
      </c>
      <c r="U5036" s="26">
        <f>IF($A5036="placement",T5036,IF($A5036="site",SUMIF($C:$C,$C5036,$T:$T),IF($A5036="user",SUMIF($B:$B,$B5036,$T:$T),SUM($T:$T))))</f>
        <v>5.2787585163999999</v>
      </c>
      <c r="V5036" s="27">
        <f>U5036/J5036</f>
        <v>0.27782939559999997</v>
      </c>
    </row>
    <row r="5037" spans="1:22" hidden="1" x14ac:dyDescent="0.3">
      <c r="A5037" s="23" t="s">
        <v>14</v>
      </c>
      <c r="B5037" s="23" t="s">
        <v>4199</v>
      </c>
      <c r="C5037" s="23" t="s">
        <v>4201</v>
      </c>
      <c r="D5037" s="23" t="s">
        <v>4230</v>
      </c>
      <c r="E5037" s="23" t="s">
        <v>4231</v>
      </c>
      <c r="F5037" s="27">
        <v>0.33</v>
      </c>
      <c r="G5037" s="24">
        <v>0</v>
      </c>
      <c r="H5037" s="25">
        <v>8.9954000000000001</v>
      </c>
      <c r="I5037" s="25">
        <v>0.51259999999999994</v>
      </c>
      <c r="J5037" s="26">
        <v>19</v>
      </c>
      <c r="K5037" s="26">
        <v>4</v>
      </c>
      <c r="L5037" s="27">
        <v>5.7000000000000002E-2</v>
      </c>
      <c r="M5037" s="28">
        <v>1.2553991900000001</v>
      </c>
      <c r="N5037" s="29">
        <v>1</v>
      </c>
      <c r="O5037" s="31" t="s">
        <v>1508</v>
      </c>
      <c r="P5037" s="31">
        <v>0.2034406215</v>
      </c>
      <c r="Q5037" s="31">
        <v>0.20344062153163101</v>
      </c>
      <c r="R5037" s="42"/>
      <c r="S5037" s="27">
        <f>IF(A5037="placement",MIN(P5037,IF(R5037="",Q5037,R5037)),"")</f>
        <v>0.2034406215</v>
      </c>
      <c r="T5037" s="28">
        <f>IF($A5037="placement",S5037*J5037,"")</f>
        <v>3.8653718085</v>
      </c>
      <c r="U5037" s="26">
        <f>IF($A5037="placement",T5037,IF($A5037="site",SUMIF($C:$C,$C5037,$T:$T),IF($A5037="user",SUMIF($B:$B,$B5037,$T:$T),SUM($T:$T))))</f>
        <v>3.8653718085</v>
      </c>
      <c r="V5037" s="27">
        <f>U5037/J5037</f>
        <v>0.2034406215</v>
      </c>
    </row>
    <row r="5038" spans="1:22" hidden="1" x14ac:dyDescent="0.3">
      <c r="A5038" s="23" t="s">
        <v>14</v>
      </c>
      <c r="B5038" s="23" t="s">
        <v>4528</v>
      </c>
      <c r="C5038" s="23" t="s">
        <v>4530</v>
      </c>
      <c r="D5038" s="23" t="s">
        <v>4579</v>
      </c>
      <c r="E5038" s="23" t="s">
        <v>4580</v>
      </c>
      <c r="F5038" s="27">
        <v>0.25</v>
      </c>
      <c r="G5038" s="24">
        <v>0</v>
      </c>
      <c r="H5038" s="25">
        <v>5.1601999999999997</v>
      </c>
      <c r="I5038" s="25">
        <v>0.63739999999999997</v>
      </c>
      <c r="J5038" s="26">
        <v>19</v>
      </c>
      <c r="K5038" s="26">
        <v>5</v>
      </c>
      <c r="L5038" s="27">
        <v>0.1235</v>
      </c>
      <c r="M5038" s="28">
        <v>0.98072612999999997</v>
      </c>
      <c r="N5038" s="29">
        <v>0.7</v>
      </c>
      <c r="O5038" s="31" t="s">
        <v>12</v>
      </c>
      <c r="P5038" s="31">
        <v>0.28624314439999998</v>
      </c>
      <c r="Q5038" s="31">
        <v>0.25</v>
      </c>
      <c r="R5038" s="42"/>
      <c r="S5038" s="27">
        <f>IF(A5038="placement",MIN(P5038,IF(R5038="",Q5038,R5038)),"")</f>
        <v>0.25</v>
      </c>
      <c r="T5038" s="28">
        <f>IF($A5038="placement",S5038*J5038,"")</f>
        <v>4.75</v>
      </c>
      <c r="U5038" s="26">
        <f>IF($A5038="placement",T5038,IF($A5038="site",SUMIF($C:$C,$C5038,$T:$T),IF($A5038="user",SUMIF($B:$B,$B5038,$T:$T),SUM($T:$T))))</f>
        <v>4.75</v>
      </c>
      <c r="V5038" s="27">
        <f>U5038/J5038</f>
        <v>0.25</v>
      </c>
    </row>
    <row r="5039" spans="1:22" hidden="1" x14ac:dyDescent="0.3">
      <c r="A5039" s="23" t="s">
        <v>14</v>
      </c>
      <c r="B5039" s="23" t="s">
        <v>4528</v>
      </c>
      <c r="C5039" s="23" t="s">
        <v>4530</v>
      </c>
      <c r="D5039" s="23" t="s">
        <v>4597</v>
      </c>
      <c r="E5039" s="23" t="s">
        <v>4598</v>
      </c>
      <c r="F5039" s="27">
        <v>0.25</v>
      </c>
      <c r="G5039" s="24">
        <v>0</v>
      </c>
      <c r="H5039" s="25">
        <v>10.170999999999999</v>
      </c>
      <c r="I5039" s="25">
        <v>0.57279999999999998</v>
      </c>
      <c r="J5039" s="26">
        <v>19</v>
      </c>
      <c r="K5039" s="26">
        <v>5</v>
      </c>
      <c r="L5039" s="27">
        <v>5.6300000000000003E-2</v>
      </c>
      <c r="M5039" s="28">
        <v>1.08247911</v>
      </c>
      <c r="N5039" s="29">
        <v>0.8</v>
      </c>
      <c r="O5039" s="31" t="s">
        <v>12</v>
      </c>
      <c r="P5039" s="31">
        <v>0.26095571629999997</v>
      </c>
      <c r="Q5039" s="31">
        <v>0.25</v>
      </c>
      <c r="R5039" s="42"/>
      <c r="S5039" s="27">
        <f>IF(A5039="placement",MIN(P5039,IF(R5039="",Q5039,R5039)),"")</f>
        <v>0.25</v>
      </c>
      <c r="T5039" s="28">
        <f>IF($A5039="placement",S5039*J5039,"")</f>
        <v>4.75</v>
      </c>
      <c r="U5039" s="23">
        <f>IF($A5039="placement",T5039,IF($A5039="site",SUMIF($C:$C,$C5039,$T:$T),IF($A5039="user",SUMIF($B:$B,$B5039,$T:$T),SUM($T:$T))))</f>
        <v>4.75</v>
      </c>
      <c r="V5039" s="27">
        <f>U5039/J5039</f>
        <v>0.25</v>
      </c>
    </row>
    <row r="5040" spans="1:22" hidden="1" x14ac:dyDescent="0.3">
      <c r="A5040" s="23" t="s">
        <v>14</v>
      </c>
      <c r="B5040" s="23" t="s">
        <v>4528</v>
      </c>
      <c r="C5040" s="23" t="s">
        <v>4530</v>
      </c>
      <c r="D5040" s="23" t="s">
        <v>4633</v>
      </c>
      <c r="E5040" s="23" t="s">
        <v>4634</v>
      </c>
      <c r="F5040" s="27">
        <v>0.33</v>
      </c>
      <c r="G5040" s="24">
        <v>0</v>
      </c>
      <c r="H5040" s="25">
        <v>23.1129</v>
      </c>
      <c r="I5040" s="25">
        <v>0.6421</v>
      </c>
      <c r="J5040" s="26">
        <v>19</v>
      </c>
      <c r="K5040" s="26">
        <v>5</v>
      </c>
      <c r="L5040" s="27">
        <v>2.7799999999999998E-2</v>
      </c>
      <c r="M5040" s="28">
        <v>0.96814237999999997</v>
      </c>
      <c r="N5040" s="29">
        <v>0.7</v>
      </c>
      <c r="O5040" s="31" t="s">
        <v>12</v>
      </c>
      <c r="P5040" s="31">
        <v>0.2769658532</v>
      </c>
      <c r="Q5040" s="31">
        <v>0.27696585321016498</v>
      </c>
      <c r="R5040" s="42"/>
      <c r="S5040" s="27">
        <f>IF(A5040="placement",MIN(P5040,IF(R5040="",Q5040,R5040)),"")</f>
        <v>0.2769658532</v>
      </c>
      <c r="T5040" s="28">
        <f>IF($A5040="placement",S5040*J5040,"")</f>
        <v>5.2623512108000003</v>
      </c>
      <c r="U5040" s="26">
        <f>IF($A5040="placement",T5040,IF($A5040="site",SUMIF($C:$C,$C5040,$T:$T),IF($A5040="user",SUMIF($B:$B,$B5040,$T:$T),SUM($T:$T))))</f>
        <v>5.2623512108000003</v>
      </c>
      <c r="V5040" s="27">
        <f>U5040/J5040</f>
        <v>0.2769658532</v>
      </c>
    </row>
    <row r="5041" spans="1:22" hidden="1" x14ac:dyDescent="0.3">
      <c r="A5041" s="23" t="s">
        <v>14</v>
      </c>
      <c r="B5041" s="23" t="s">
        <v>4652</v>
      </c>
      <c r="C5041" s="23" t="s">
        <v>4653</v>
      </c>
      <c r="D5041" s="23" t="s">
        <v>4676</v>
      </c>
      <c r="E5041" s="23" t="s">
        <v>4677</v>
      </c>
      <c r="F5041" s="27">
        <v>0.25</v>
      </c>
      <c r="G5041" s="24">
        <v>1</v>
      </c>
      <c r="H5041" s="25">
        <v>64.715199999999996</v>
      </c>
      <c r="I5041" s="25">
        <v>31.391999999999999</v>
      </c>
      <c r="J5041" s="26">
        <v>19</v>
      </c>
      <c r="K5041" s="26">
        <v>5</v>
      </c>
      <c r="L5041" s="27">
        <v>0.48509999999999998</v>
      </c>
      <c r="M5041" s="28">
        <v>2.0068809999999999E-2</v>
      </c>
      <c r="N5041" s="29">
        <v>0.01</v>
      </c>
      <c r="O5041" s="31" t="s">
        <v>42</v>
      </c>
      <c r="P5041" s="31">
        <v>0.50171428569999998</v>
      </c>
      <c r="Q5041" s="31">
        <v>0.249999999999999</v>
      </c>
      <c r="R5041" s="42"/>
      <c r="S5041" s="27">
        <f>IF(A5041="placement",MIN(P5041,IF(R5041="",Q5041,R5041)),"")</f>
        <v>0.249999999999999</v>
      </c>
      <c r="T5041" s="28">
        <f>IF($A5041="placement",S5041*J5041,"")</f>
        <v>4.7499999999999813</v>
      </c>
      <c r="U5041" s="26">
        <f>IF($A5041="placement",T5041,IF($A5041="site",SUMIF($C:$C,$C5041,$T:$T),IF($A5041="user",SUMIF($B:$B,$B5041,$T:$T),SUM($T:$T))))</f>
        <v>4.7499999999999813</v>
      </c>
      <c r="V5041" s="27">
        <f>U5041/J5041</f>
        <v>0.24999999999999903</v>
      </c>
    </row>
    <row r="5042" spans="1:22" hidden="1" x14ac:dyDescent="0.3">
      <c r="A5042" s="23" t="s">
        <v>14</v>
      </c>
      <c r="B5042" s="23" t="s">
        <v>5211</v>
      </c>
      <c r="C5042" s="23" t="s">
        <v>5213</v>
      </c>
      <c r="D5042" s="23" t="s">
        <v>5359</v>
      </c>
      <c r="E5042" s="23" t="s">
        <v>5360</v>
      </c>
      <c r="F5042" s="27">
        <v>0.25</v>
      </c>
      <c r="G5042" s="24">
        <v>0</v>
      </c>
      <c r="H5042" s="25">
        <v>2.4201999999999999</v>
      </c>
      <c r="I5042" s="25">
        <v>0.6179</v>
      </c>
      <c r="J5042" s="26">
        <v>19</v>
      </c>
      <c r="K5042" s="26">
        <v>5</v>
      </c>
      <c r="L5042" s="27">
        <v>0.25530000000000003</v>
      </c>
      <c r="M5042" s="28">
        <v>1.05137572</v>
      </c>
      <c r="N5042" s="29">
        <v>0.8</v>
      </c>
      <c r="O5042" s="31" t="s">
        <v>12</v>
      </c>
      <c r="P5042" s="31">
        <v>0.23909218860000001</v>
      </c>
      <c r="Q5042" s="31">
        <v>0.23909218859957701</v>
      </c>
      <c r="R5042" s="42"/>
      <c r="S5042" s="27">
        <f>IF(A5042="placement",MIN(P5042,IF(R5042="",Q5042,R5042)),"")</f>
        <v>0.23909218859957701</v>
      </c>
      <c r="T5042" s="28">
        <f>IF($A5042="placement",S5042*J5042,"")</f>
        <v>4.5427515833919632</v>
      </c>
      <c r="U5042" s="26">
        <f>IF($A5042="placement",T5042,IF($A5042="site",SUMIF($C:$C,$C5042,$T:$T),IF($A5042="user",SUMIF($B:$B,$B5042,$T:$T),SUM($T:$T))))</f>
        <v>4.5427515833919632</v>
      </c>
      <c r="V5042" s="27">
        <f>U5042/J5042</f>
        <v>0.23909218859957701</v>
      </c>
    </row>
    <row r="5043" spans="1:22" hidden="1" x14ac:dyDescent="0.3">
      <c r="A5043" s="23" t="s">
        <v>14</v>
      </c>
      <c r="B5043" s="23" t="s">
        <v>5764</v>
      </c>
      <c r="C5043" s="23" t="s">
        <v>5766</v>
      </c>
      <c r="D5043" s="23" t="s">
        <v>5989</v>
      </c>
      <c r="E5043" s="23" t="s">
        <v>5990</v>
      </c>
      <c r="F5043" s="27">
        <v>0.25</v>
      </c>
      <c r="G5043" s="24">
        <v>0</v>
      </c>
      <c r="H5043" s="25">
        <v>2.4474</v>
      </c>
      <c r="I5043" s="25">
        <v>0.68110000000000004</v>
      </c>
      <c r="J5043" s="26">
        <v>19</v>
      </c>
      <c r="K5043" s="26">
        <v>5</v>
      </c>
      <c r="L5043" s="27">
        <v>0.27829999999999999</v>
      </c>
      <c r="M5043" s="28">
        <v>0.90554798000000003</v>
      </c>
      <c r="N5043" s="29">
        <v>0.65</v>
      </c>
      <c r="O5043" s="31" t="s">
        <v>42</v>
      </c>
      <c r="P5043" s="31">
        <v>0.28220258500000001</v>
      </c>
      <c r="Q5043" s="31">
        <v>0.25</v>
      </c>
      <c r="R5043" s="42"/>
      <c r="S5043" s="27">
        <f>IF(A5043="placement",MIN(P5043,IF(R5043="",Q5043,R5043)),"")</f>
        <v>0.25</v>
      </c>
      <c r="T5043" s="28">
        <f>IF($A5043="placement",S5043*J5043,"")</f>
        <v>4.75</v>
      </c>
      <c r="U5043" s="26">
        <f>IF($A5043="placement",T5043,IF($A5043="site",SUMIF($C:$C,$C5043,$T:$T),IF($A5043="user",SUMIF($B:$B,$B5043,$T:$T),SUM($T:$T))))</f>
        <v>4.75</v>
      </c>
      <c r="V5043" s="27">
        <f>U5043/J5043</f>
        <v>0.25</v>
      </c>
    </row>
    <row r="5044" spans="1:22" hidden="1" x14ac:dyDescent="0.3">
      <c r="A5044" s="23" t="s">
        <v>14</v>
      </c>
      <c r="B5044" s="23" t="s">
        <v>6279</v>
      </c>
      <c r="C5044" s="23" t="s">
        <v>6281</v>
      </c>
      <c r="D5044" s="32" t="s">
        <v>6284</v>
      </c>
      <c r="E5044" s="23" t="s">
        <v>6280</v>
      </c>
      <c r="F5044" s="27">
        <v>0.3</v>
      </c>
      <c r="G5044" s="24">
        <v>0</v>
      </c>
      <c r="H5044" s="25">
        <v>5.9603999999999999</v>
      </c>
      <c r="I5044" s="25">
        <v>1.1894</v>
      </c>
      <c r="J5044" s="26">
        <v>19</v>
      </c>
      <c r="K5044" s="26">
        <v>6</v>
      </c>
      <c r="L5044" s="27">
        <v>0.1996</v>
      </c>
      <c r="M5044" s="28">
        <v>0.52541435999999997</v>
      </c>
      <c r="N5044" s="29">
        <v>0.19</v>
      </c>
      <c r="O5044" s="31" t="s">
        <v>12</v>
      </c>
      <c r="P5044" s="31">
        <v>0.63838065190000004</v>
      </c>
      <c r="Q5044" s="31">
        <v>0.3</v>
      </c>
      <c r="R5044" s="42"/>
      <c r="S5044" s="27">
        <f>IF(A5044="placement",MIN(P5044,IF(R5044="",Q5044,R5044)),"")</f>
        <v>0.3</v>
      </c>
      <c r="T5044" s="28">
        <f>IF($A5044="placement",S5044*J5044,"")</f>
        <v>5.7</v>
      </c>
      <c r="U5044" s="26">
        <f>IF($A5044="placement",T5044,IF($A5044="site",SUMIF($C:$C,$C5044,$T:$T),IF($A5044="user",SUMIF($B:$B,$B5044,$T:$T),SUM($T:$T))))</f>
        <v>5.7</v>
      </c>
      <c r="V5044" s="27">
        <f>U5044/J5044</f>
        <v>0.3</v>
      </c>
    </row>
    <row r="5045" spans="1:22" hidden="1" x14ac:dyDescent="0.3">
      <c r="A5045" s="23" t="s">
        <v>14</v>
      </c>
      <c r="B5045" s="23" t="s">
        <v>6373</v>
      </c>
      <c r="C5045" s="23" t="s">
        <v>6374</v>
      </c>
      <c r="D5045" s="23" t="s">
        <v>6389</v>
      </c>
      <c r="E5045" s="23" t="s">
        <v>6390</v>
      </c>
      <c r="F5045" s="27">
        <v>0.25</v>
      </c>
      <c r="G5045" s="24">
        <v>0</v>
      </c>
      <c r="H5045" s="25">
        <v>6.2073999999999998</v>
      </c>
      <c r="I5045" s="25">
        <v>2.008</v>
      </c>
      <c r="J5045" s="26">
        <v>19</v>
      </c>
      <c r="K5045" s="26">
        <v>5</v>
      </c>
      <c r="L5045" s="27">
        <v>0.32350000000000001</v>
      </c>
      <c r="M5045" s="28">
        <v>0.31580464000000003</v>
      </c>
      <c r="N5045" s="29">
        <v>0.15</v>
      </c>
      <c r="O5045" s="31" t="s">
        <v>42</v>
      </c>
      <c r="P5045" s="31">
        <v>0.52502280940000001</v>
      </c>
      <c r="Q5045" s="31">
        <v>0.25</v>
      </c>
      <c r="R5045" s="42"/>
      <c r="S5045" s="27">
        <f>IF(A5045="placement",MIN(P5045,IF(R5045="",Q5045,R5045)),"")</f>
        <v>0.25</v>
      </c>
      <c r="T5045" s="28">
        <f>IF($A5045="placement",S5045*J5045,"")</f>
        <v>4.75</v>
      </c>
      <c r="U5045" s="26">
        <f>IF($A5045="placement",T5045,IF($A5045="site",SUMIF($C:$C,$C5045,$T:$T),IF($A5045="user",SUMIF($B:$B,$B5045,$T:$T),SUM($T:$T))))</f>
        <v>4.75</v>
      </c>
      <c r="V5045" s="27">
        <f>U5045/J5045</f>
        <v>0.25</v>
      </c>
    </row>
    <row r="5046" spans="1:22" hidden="1" x14ac:dyDescent="0.3">
      <c r="A5046" s="23" t="s">
        <v>14</v>
      </c>
      <c r="B5046" s="23" t="s">
        <v>6405</v>
      </c>
      <c r="C5046" s="23" t="s">
        <v>6406</v>
      </c>
      <c r="D5046" s="23" t="s">
        <v>6411</v>
      </c>
      <c r="E5046" s="23" t="s">
        <v>6412</v>
      </c>
      <c r="F5046" s="27">
        <v>0.25</v>
      </c>
      <c r="G5046" s="24">
        <v>0</v>
      </c>
      <c r="H5046" s="25">
        <v>47.268500000000003</v>
      </c>
      <c r="I5046" s="25">
        <v>0.4889</v>
      </c>
      <c r="J5046" s="26">
        <v>19</v>
      </c>
      <c r="K5046" s="26">
        <v>4</v>
      </c>
      <c r="L5046" s="27">
        <v>1.03E-2</v>
      </c>
      <c r="M5046" s="28">
        <v>1.2944484999999999</v>
      </c>
      <c r="N5046" s="29">
        <v>1</v>
      </c>
      <c r="O5046" s="31" t="s">
        <v>12</v>
      </c>
      <c r="P5046" s="31">
        <v>0.2274702331</v>
      </c>
      <c r="Q5046" s="31">
        <v>0.22747023305682501</v>
      </c>
      <c r="R5046" s="42"/>
      <c r="S5046" s="27">
        <f>IF(A5046="placement",MIN(P5046,IF(R5046="",Q5046,R5046)),"")</f>
        <v>0.22747023305682501</v>
      </c>
      <c r="T5046" s="28">
        <f>IF($A5046="placement",S5046*J5046,"")</f>
        <v>4.3219344280796754</v>
      </c>
      <c r="U5046" s="26">
        <f>IF($A5046="placement",T5046,IF($A5046="site",SUMIF($C:$C,$C5046,$T:$T),IF($A5046="user",SUMIF($B:$B,$B5046,$T:$T),SUM($T:$T))))</f>
        <v>4.3219344280796754</v>
      </c>
      <c r="V5046" s="27">
        <f>U5046/J5046</f>
        <v>0.22747023305682501</v>
      </c>
    </row>
    <row r="5047" spans="1:22" hidden="1" x14ac:dyDescent="0.3">
      <c r="A5047" s="23" t="s">
        <v>14</v>
      </c>
      <c r="B5047" s="23" t="s">
        <v>7153</v>
      </c>
      <c r="C5047" s="23" t="s">
        <v>7155</v>
      </c>
      <c r="D5047" s="23" t="s">
        <v>7238</v>
      </c>
      <c r="E5047" s="23" t="s">
        <v>7239</v>
      </c>
      <c r="F5047" s="27">
        <v>0.25</v>
      </c>
      <c r="G5047" s="24">
        <v>0</v>
      </c>
      <c r="H5047" s="25">
        <v>3.3197000000000001</v>
      </c>
      <c r="I5047" s="25">
        <v>0.71779999999999999</v>
      </c>
      <c r="J5047" s="26">
        <v>19</v>
      </c>
      <c r="K5047" s="26">
        <v>4</v>
      </c>
      <c r="L5047" s="27">
        <v>0.2162</v>
      </c>
      <c r="M5047" s="28">
        <v>0.90251766</v>
      </c>
      <c r="N5047" s="29">
        <v>0.7</v>
      </c>
      <c r="O5047" s="31" t="s">
        <v>12</v>
      </c>
      <c r="P5047" s="31">
        <v>0.2243919113</v>
      </c>
      <c r="Q5047" s="31">
        <v>0.224391911262046</v>
      </c>
      <c r="R5047" s="42"/>
      <c r="S5047" s="27">
        <f>IF(A5047="placement",MIN(P5047,IF(R5047="",Q5047,R5047)),"")</f>
        <v>0.224391911262046</v>
      </c>
      <c r="T5047" s="28">
        <f>IF($A5047="placement",S5047*J5047,"")</f>
        <v>4.2634463139788741</v>
      </c>
      <c r="U5047" s="26">
        <f>IF($A5047="placement",T5047,IF($A5047="site",SUMIF($C:$C,$C5047,$T:$T),IF($A5047="user",SUMIF($B:$B,$B5047,$T:$T),SUM($T:$T))))</f>
        <v>4.2634463139788741</v>
      </c>
      <c r="V5047" s="27">
        <f>U5047/J5047</f>
        <v>0.224391911262046</v>
      </c>
    </row>
    <row r="5048" spans="1:22" hidden="1" x14ac:dyDescent="0.3">
      <c r="A5048" s="23" t="s">
        <v>14</v>
      </c>
      <c r="B5048" s="23" t="s">
        <v>7446</v>
      </c>
      <c r="C5048" s="23" t="s">
        <v>7448</v>
      </c>
      <c r="D5048" s="23" t="s">
        <v>7449</v>
      </c>
      <c r="E5048" s="23" t="s">
        <v>7450</v>
      </c>
      <c r="F5048" s="27">
        <v>0.35</v>
      </c>
      <c r="G5048" s="24">
        <v>0</v>
      </c>
      <c r="H5048" s="25">
        <v>9.6580999999999992</v>
      </c>
      <c r="I5048" s="25">
        <v>0.7944</v>
      </c>
      <c r="J5048" s="26">
        <v>19</v>
      </c>
      <c r="K5048" s="26">
        <v>4</v>
      </c>
      <c r="L5048" s="27">
        <v>8.2299999999999998E-2</v>
      </c>
      <c r="M5048" s="28">
        <v>0.77731523000000002</v>
      </c>
      <c r="N5048" s="29">
        <v>0.6</v>
      </c>
      <c r="O5048" s="31" t="s">
        <v>42</v>
      </c>
      <c r="P5048" s="31">
        <v>0.22811238480000001</v>
      </c>
      <c r="Q5048" s="31">
        <v>0.228112384763975</v>
      </c>
      <c r="R5048" s="42"/>
      <c r="S5048" s="27">
        <f>IF(A5048="placement",MIN(P5048,IF(R5048="",Q5048,R5048)),"")</f>
        <v>0.228112384763975</v>
      </c>
      <c r="T5048" s="28">
        <f>IF($A5048="placement",S5048*J5048,"")</f>
        <v>4.3341353105155251</v>
      </c>
      <c r="U5048" s="26">
        <f>IF($A5048="placement",T5048,IF($A5048="site",SUMIF($C:$C,$C5048,$T:$T),IF($A5048="user",SUMIF($B:$B,$B5048,$T:$T),SUM($T:$T))))</f>
        <v>4.3341353105155251</v>
      </c>
      <c r="V5048" s="27">
        <f>U5048/J5048</f>
        <v>0.228112384763975</v>
      </c>
    </row>
    <row r="5049" spans="1:22" hidden="1" x14ac:dyDescent="0.3">
      <c r="A5049" s="23" t="s">
        <v>14</v>
      </c>
      <c r="B5049" s="23" t="s">
        <v>7446</v>
      </c>
      <c r="C5049" s="23" t="s">
        <v>7448</v>
      </c>
      <c r="D5049" s="23" t="s">
        <v>7451</v>
      </c>
      <c r="E5049" s="23" t="s">
        <v>7452</v>
      </c>
      <c r="F5049" s="27">
        <v>0.25</v>
      </c>
      <c r="G5049" s="24">
        <v>0</v>
      </c>
      <c r="H5049" s="25">
        <v>9.0540000000000003</v>
      </c>
      <c r="I5049" s="25">
        <v>0.80959999999999999</v>
      </c>
      <c r="J5049" s="26">
        <v>19</v>
      </c>
      <c r="K5049" s="26">
        <v>4</v>
      </c>
      <c r="L5049" s="27">
        <v>8.9399999999999993E-2</v>
      </c>
      <c r="M5049" s="28">
        <v>0.77598376999999996</v>
      </c>
      <c r="N5049" s="29">
        <v>0.6</v>
      </c>
      <c r="O5049" s="31" t="s">
        <v>42</v>
      </c>
      <c r="P5049" s="31">
        <v>0.22678794769999999</v>
      </c>
      <c r="Q5049" s="31">
        <v>0.226787947697555</v>
      </c>
      <c r="R5049" s="42"/>
      <c r="S5049" s="27">
        <f>IF(A5049="placement",MIN(P5049,IF(R5049="",Q5049,R5049)),"")</f>
        <v>0.226787947697555</v>
      </c>
      <c r="T5049" s="28">
        <f>IF($A5049="placement",S5049*J5049,"")</f>
        <v>4.3089710062535449</v>
      </c>
      <c r="U5049" s="26">
        <f>IF($A5049="placement",T5049,IF($A5049="site",SUMIF($C:$C,$C5049,$T:$T),IF($A5049="user",SUMIF($B:$B,$B5049,$T:$T),SUM($T:$T))))</f>
        <v>4.3089710062535449</v>
      </c>
      <c r="V5049" s="27">
        <f>U5049/J5049</f>
        <v>0.226787947697555</v>
      </c>
    </row>
    <row r="5050" spans="1:22" hidden="1" x14ac:dyDescent="0.3">
      <c r="A5050" s="23" t="s">
        <v>14</v>
      </c>
      <c r="B5050" s="23" t="s">
        <v>7472</v>
      </c>
      <c r="C5050" s="23" t="s">
        <v>7473</v>
      </c>
      <c r="D5050" s="23" t="s">
        <v>7580</v>
      </c>
      <c r="E5050" s="23" t="s">
        <v>7581</v>
      </c>
      <c r="F5050" s="27">
        <v>0.25</v>
      </c>
      <c r="G5050" s="24">
        <v>0</v>
      </c>
      <c r="H5050" s="25">
        <v>2.2361</v>
      </c>
      <c r="I5050" s="25">
        <v>0.23549999999999999</v>
      </c>
      <c r="J5050" s="26">
        <v>19</v>
      </c>
      <c r="K5050" s="26">
        <v>3</v>
      </c>
      <c r="L5050" s="27">
        <v>0.1053</v>
      </c>
      <c r="M5050" s="28">
        <v>2.6187139799999999</v>
      </c>
      <c r="N5050" s="29">
        <v>2.25</v>
      </c>
      <c r="O5050" s="31" t="s">
        <v>42</v>
      </c>
      <c r="P5050" s="31">
        <v>0.1407996386</v>
      </c>
      <c r="Q5050" s="31">
        <v>0.140799638633757</v>
      </c>
      <c r="R5050" s="42"/>
      <c r="S5050" s="27">
        <f>IF(A5050="placement",MIN(P5050,IF(R5050="",Q5050,R5050)),"")</f>
        <v>0.1407996386</v>
      </c>
      <c r="T5050" s="28">
        <f>IF($A5050="placement",S5050*J5050,"")</f>
        <v>2.6751931334000001</v>
      </c>
      <c r="U5050" s="26">
        <f>IF($A5050="placement",T5050,IF($A5050="site",SUMIF($C:$C,$C5050,$T:$T),IF($A5050="user",SUMIF($B:$B,$B5050,$T:$T),SUM($T:$T))))</f>
        <v>2.6751931334000001</v>
      </c>
      <c r="V5050" s="27">
        <f>U5050/J5050</f>
        <v>0.1407996386</v>
      </c>
    </row>
    <row r="5051" spans="1:22" hidden="1" x14ac:dyDescent="0.3">
      <c r="A5051" s="23" t="s">
        <v>14</v>
      </c>
      <c r="B5051" s="23" t="s">
        <v>7689</v>
      </c>
      <c r="C5051" s="23" t="s">
        <v>7690</v>
      </c>
      <c r="D5051" s="23" t="s">
        <v>7833</v>
      </c>
      <c r="E5051" s="23" t="s">
        <v>7834</v>
      </c>
      <c r="F5051" s="27">
        <v>0.25</v>
      </c>
      <c r="G5051" s="24">
        <v>0</v>
      </c>
      <c r="H5051" s="25">
        <v>19.2425</v>
      </c>
      <c r="I5051" s="25">
        <v>1.7039</v>
      </c>
      <c r="J5051" s="26">
        <v>19</v>
      </c>
      <c r="K5051" s="26">
        <v>5</v>
      </c>
      <c r="L5051" s="27">
        <v>8.8499999999999995E-2</v>
      </c>
      <c r="M5051" s="28">
        <v>0.3705039</v>
      </c>
      <c r="N5051" s="29">
        <v>0.25</v>
      </c>
      <c r="O5051" s="31" t="s">
        <v>12</v>
      </c>
      <c r="P5051" s="31">
        <v>0.3252432677</v>
      </c>
      <c r="Q5051" s="31">
        <v>0.25</v>
      </c>
      <c r="R5051" s="42"/>
      <c r="S5051" s="27">
        <f>IF(A5051="placement",MIN(P5051,IF(R5051="",Q5051,R5051)),"")</f>
        <v>0.25</v>
      </c>
      <c r="T5051" s="28">
        <f>IF($A5051="placement",S5051*J5051,"")</f>
        <v>4.75</v>
      </c>
      <c r="U5051" s="26">
        <f>IF($A5051="placement",T5051,IF($A5051="site",SUMIF($C:$C,$C5051,$T:$T),IF($A5051="user",SUMIF($B:$B,$B5051,$T:$T),SUM($T:$T))))</f>
        <v>4.75</v>
      </c>
      <c r="V5051" s="27">
        <f>U5051/J5051</f>
        <v>0.25</v>
      </c>
    </row>
    <row r="5052" spans="1:22" hidden="1" x14ac:dyDescent="0.3">
      <c r="A5052" s="23" t="s">
        <v>14</v>
      </c>
      <c r="B5052" s="23" t="s">
        <v>7689</v>
      </c>
      <c r="C5052" s="23" t="s">
        <v>7690</v>
      </c>
      <c r="D5052" s="23" t="s">
        <v>7845</v>
      </c>
      <c r="E5052" s="23" t="s">
        <v>7846</v>
      </c>
      <c r="F5052" s="27">
        <v>0.25</v>
      </c>
      <c r="G5052" s="24">
        <v>0</v>
      </c>
      <c r="H5052" s="25">
        <v>19.241599999999998</v>
      </c>
      <c r="I5052" s="25">
        <v>1.6685000000000001</v>
      </c>
      <c r="J5052" s="26">
        <v>19</v>
      </c>
      <c r="K5052" s="26">
        <v>5</v>
      </c>
      <c r="L5052" s="27">
        <v>8.6699999999999999E-2</v>
      </c>
      <c r="M5052" s="28">
        <v>0.36998159000000003</v>
      </c>
      <c r="N5052" s="29">
        <v>0.25</v>
      </c>
      <c r="O5052" s="31" t="s">
        <v>12</v>
      </c>
      <c r="P5052" s="31">
        <v>0.32429070630000001</v>
      </c>
      <c r="Q5052" s="31">
        <v>0.25</v>
      </c>
      <c r="R5052" s="42"/>
      <c r="S5052" s="27">
        <f>IF(A5052="placement",MIN(P5052,IF(R5052="",Q5052,R5052)),"")</f>
        <v>0.25</v>
      </c>
      <c r="T5052" s="28">
        <f>IF($A5052="placement",S5052*J5052,"")</f>
        <v>4.75</v>
      </c>
      <c r="U5052" s="26">
        <f>IF($A5052="placement",T5052,IF($A5052="site",SUMIF($C:$C,$C5052,$T:$T),IF($A5052="user",SUMIF($B:$B,$B5052,$T:$T),SUM($T:$T))))</f>
        <v>4.75</v>
      </c>
      <c r="V5052" s="27">
        <f>U5052/J5052</f>
        <v>0.25</v>
      </c>
    </row>
    <row r="5053" spans="1:22" hidden="1" x14ac:dyDescent="0.3">
      <c r="A5053" s="23" t="s">
        <v>14</v>
      </c>
      <c r="B5053" s="23" t="s">
        <v>8115</v>
      </c>
      <c r="C5053" s="23" t="s">
        <v>8117</v>
      </c>
      <c r="D5053" s="23" t="s">
        <v>8124</v>
      </c>
      <c r="E5053" s="23" t="s">
        <v>8125</v>
      </c>
      <c r="F5053" s="27">
        <v>0.25</v>
      </c>
      <c r="G5053" s="24">
        <v>0</v>
      </c>
      <c r="H5053" s="25">
        <v>1.2564</v>
      </c>
      <c r="I5053" s="25">
        <v>0.24460000000000001</v>
      </c>
      <c r="J5053" s="26">
        <v>19</v>
      </c>
      <c r="K5053" s="26">
        <v>3</v>
      </c>
      <c r="L5053" s="27">
        <v>0.19470000000000001</v>
      </c>
      <c r="M5053" s="28">
        <v>2.6298189299999999</v>
      </c>
      <c r="N5053" s="29">
        <v>2.25</v>
      </c>
      <c r="O5053" s="31" t="s">
        <v>12</v>
      </c>
      <c r="P5053" s="31">
        <v>0.14442778610000001</v>
      </c>
      <c r="Q5053" s="31">
        <v>0.14442778610694601</v>
      </c>
      <c r="R5053" s="42"/>
      <c r="S5053" s="27">
        <f>IF(A5053="placement",MIN(P5053,IF(R5053="",Q5053,R5053)),"")</f>
        <v>0.14442778610000001</v>
      </c>
      <c r="T5053" s="28">
        <f>IF($A5053="placement",S5053*J5053,"")</f>
        <v>2.7441279359000004</v>
      </c>
      <c r="U5053" s="26">
        <f>IF($A5053="placement",T5053,IF($A5053="site",SUMIF($C:$C,$C5053,$T:$T),IF($A5053="user",SUMIF($B:$B,$B5053,$T:$T),SUM($T:$T))))</f>
        <v>2.7441279359000004</v>
      </c>
      <c r="V5053" s="27">
        <f>U5053/J5053</f>
        <v>0.14442778610000001</v>
      </c>
    </row>
    <row r="5054" spans="1:22" hidden="1" x14ac:dyDescent="0.3">
      <c r="A5054" s="23" t="s">
        <v>14</v>
      </c>
      <c r="B5054" s="23" t="s">
        <v>8499</v>
      </c>
      <c r="C5054" s="23" t="s">
        <v>8500</v>
      </c>
      <c r="D5054" s="23" t="s">
        <v>8521</v>
      </c>
      <c r="E5054" s="23" t="s">
        <v>8522</v>
      </c>
      <c r="F5054" s="27">
        <v>0.25</v>
      </c>
      <c r="G5054" s="24">
        <v>0</v>
      </c>
      <c r="H5054" s="25">
        <v>16.7089</v>
      </c>
      <c r="I5054" s="25">
        <v>1.6102000000000001</v>
      </c>
      <c r="J5054" s="26">
        <v>19</v>
      </c>
      <c r="K5054" s="26">
        <v>5</v>
      </c>
      <c r="L5054" s="27">
        <v>9.64E-2</v>
      </c>
      <c r="M5054" s="28">
        <v>0.40032825999999999</v>
      </c>
      <c r="N5054" s="29">
        <v>0.2</v>
      </c>
      <c r="O5054" s="31" t="s">
        <v>12</v>
      </c>
      <c r="P5054" s="31">
        <v>0.50040999050000001</v>
      </c>
      <c r="Q5054" s="31">
        <v>0.25</v>
      </c>
      <c r="R5054" s="42"/>
      <c r="S5054" s="27">
        <f>IF(A5054="placement",MIN(P5054,IF(R5054="",Q5054,R5054)),"")</f>
        <v>0.25</v>
      </c>
      <c r="T5054" s="28">
        <f>IF($A5054="placement",S5054*J5054,"")</f>
        <v>4.75</v>
      </c>
      <c r="U5054" s="26">
        <f>IF($A5054="placement",T5054,IF($A5054="site",SUMIF($C:$C,$C5054,$T:$T),IF($A5054="user",SUMIF($B:$B,$B5054,$T:$T),SUM($T:$T))))</f>
        <v>4.75</v>
      </c>
      <c r="V5054" s="27">
        <f>U5054/J5054</f>
        <v>0.25</v>
      </c>
    </row>
    <row r="5055" spans="1:22" hidden="1" x14ac:dyDescent="0.3">
      <c r="A5055" s="23" t="s">
        <v>14</v>
      </c>
      <c r="B5055" s="23" t="s">
        <v>8499</v>
      </c>
      <c r="C5055" s="23" t="s">
        <v>8500</v>
      </c>
      <c r="D5055" s="23" t="s">
        <v>8559</v>
      </c>
      <c r="E5055" s="23" t="s">
        <v>8560</v>
      </c>
      <c r="F5055" s="27">
        <v>0.25</v>
      </c>
      <c r="G5055" s="24">
        <v>0</v>
      </c>
      <c r="H5055" s="25">
        <v>16.659800000000001</v>
      </c>
      <c r="I5055" s="25">
        <v>1.6063000000000001</v>
      </c>
      <c r="J5055" s="26">
        <v>19</v>
      </c>
      <c r="K5055" s="26">
        <v>5</v>
      </c>
      <c r="L5055" s="27">
        <v>9.64E-2</v>
      </c>
      <c r="M5055" s="28">
        <v>0.39634471999999998</v>
      </c>
      <c r="N5055" s="29">
        <v>0.2</v>
      </c>
      <c r="O5055" s="31" t="s">
        <v>12</v>
      </c>
      <c r="P5055" s="31">
        <v>0.49538875799999998</v>
      </c>
      <c r="Q5055" s="31">
        <v>0.25</v>
      </c>
      <c r="R5055" s="42"/>
      <c r="S5055" s="27">
        <f>IF(A5055="placement",MIN(P5055,IF(R5055="",Q5055,R5055)),"")</f>
        <v>0.25</v>
      </c>
      <c r="T5055" s="28">
        <f>IF($A5055="placement",S5055*J5055,"")</f>
        <v>4.75</v>
      </c>
      <c r="U5055" s="23">
        <f>IF($A5055="placement",T5055,IF($A5055="site",SUMIF($C:$C,$C5055,$T:$T),IF($A5055="user",SUMIF($B:$B,$B5055,$T:$T),SUM($T:$T))))</f>
        <v>4.75</v>
      </c>
      <c r="V5055" s="27">
        <f>U5055/J5055</f>
        <v>0.25</v>
      </c>
    </row>
    <row r="5056" spans="1:22" hidden="1" x14ac:dyDescent="0.3">
      <c r="A5056" s="23" t="s">
        <v>14</v>
      </c>
      <c r="B5056" s="23" t="s">
        <v>8615</v>
      </c>
      <c r="C5056" s="23" t="s">
        <v>8616</v>
      </c>
      <c r="D5056" s="23" t="s">
        <v>8639</v>
      </c>
      <c r="E5056" s="23" t="s">
        <v>8640</v>
      </c>
      <c r="F5056" s="27">
        <v>0.25</v>
      </c>
      <c r="G5056" s="24">
        <v>0</v>
      </c>
      <c r="H5056" s="25">
        <v>1.5716000000000001</v>
      </c>
      <c r="I5056" s="25">
        <v>0.29730000000000001</v>
      </c>
      <c r="J5056" s="26">
        <v>19</v>
      </c>
      <c r="K5056" s="26">
        <v>4</v>
      </c>
      <c r="L5056" s="27">
        <v>0.18920000000000001</v>
      </c>
      <c r="M5056" s="28">
        <v>2.0756367099999999</v>
      </c>
      <c r="N5056" s="29">
        <v>1.6</v>
      </c>
      <c r="O5056" s="31" t="s">
        <v>12</v>
      </c>
      <c r="P5056" s="31">
        <v>0.22915219710000001</v>
      </c>
      <c r="Q5056" s="31">
        <v>0.22915219706440701</v>
      </c>
      <c r="R5056" s="42"/>
      <c r="S5056" s="27">
        <f>IF(A5056="placement",MIN(P5056,IF(R5056="",Q5056,R5056)),"")</f>
        <v>0.22915219706440701</v>
      </c>
      <c r="T5056" s="28">
        <f>IF($A5056="placement",S5056*J5056,"")</f>
        <v>4.3538917442237333</v>
      </c>
      <c r="U5056" s="26">
        <f>IF($A5056="placement",T5056,IF($A5056="site",SUMIF($C:$C,$C5056,$T:$T),IF($A5056="user",SUMIF($B:$B,$B5056,$T:$T),SUM($T:$T))))</f>
        <v>4.3538917442237333</v>
      </c>
      <c r="V5056" s="27">
        <f>U5056/J5056</f>
        <v>0.22915219706440701</v>
      </c>
    </row>
    <row r="5057" spans="1:22" hidden="1" x14ac:dyDescent="0.3">
      <c r="A5057" s="23" t="s">
        <v>14</v>
      </c>
      <c r="B5057" s="23" t="s">
        <v>8615</v>
      </c>
      <c r="C5057" s="23" t="s">
        <v>8616</v>
      </c>
      <c r="D5057" s="32" t="s">
        <v>8659</v>
      </c>
      <c r="E5057" s="23" t="s">
        <v>8660</v>
      </c>
      <c r="F5057" s="27">
        <v>0.25</v>
      </c>
      <c r="G5057" s="24">
        <v>0</v>
      </c>
      <c r="H5057" s="25">
        <v>1.8392999999999999</v>
      </c>
      <c r="I5057" s="25">
        <v>0.30309999999999998</v>
      </c>
      <c r="J5057" s="26">
        <v>19</v>
      </c>
      <c r="K5057" s="26">
        <v>4</v>
      </c>
      <c r="L5057" s="27">
        <v>0.1648</v>
      </c>
      <c r="M5057" s="28">
        <v>2.0692670299999998</v>
      </c>
      <c r="N5057" s="29">
        <v>1.6</v>
      </c>
      <c r="O5057" s="31" t="s">
        <v>12</v>
      </c>
      <c r="P5057" s="31">
        <v>0.22677934829999999</v>
      </c>
      <c r="Q5057" s="31">
        <v>0.226779348284149</v>
      </c>
      <c r="R5057" s="42"/>
      <c r="S5057" s="27">
        <f>IF(A5057="placement",MIN(P5057,IF(R5057="",Q5057,R5057)),"")</f>
        <v>0.226779348284149</v>
      </c>
      <c r="T5057" s="28">
        <f>IF($A5057="placement",S5057*J5057,"")</f>
        <v>4.3088076173988314</v>
      </c>
      <c r="U5057" s="26">
        <f>IF($A5057="placement",T5057,IF($A5057="site",SUMIF($C:$C,$C5057,$T:$T),IF($A5057="user",SUMIF($B:$B,$B5057,$T:$T),SUM($T:$T))))</f>
        <v>4.3088076173988314</v>
      </c>
      <c r="V5057" s="27">
        <f>U5057/J5057</f>
        <v>0.22677934828414903</v>
      </c>
    </row>
    <row r="5058" spans="1:22" hidden="1" x14ac:dyDescent="0.3">
      <c r="A5058" s="23" t="s">
        <v>14</v>
      </c>
      <c r="B5058" s="23" t="s">
        <v>9170</v>
      </c>
      <c r="C5058" s="23" t="s">
        <v>9172</v>
      </c>
      <c r="D5058" s="23" t="s">
        <v>11150</v>
      </c>
      <c r="E5058" s="23" t="s">
        <v>11151</v>
      </c>
      <c r="F5058" s="27">
        <v>0.25</v>
      </c>
      <c r="G5058" s="24">
        <v>0</v>
      </c>
      <c r="H5058" s="25">
        <v>3.2570999999999999</v>
      </c>
      <c r="I5058" s="25">
        <v>0.33589999999999998</v>
      </c>
      <c r="J5058" s="26">
        <v>19</v>
      </c>
      <c r="K5058" s="26">
        <v>4</v>
      </c>
      <c r="L5058" s="27">
        <v>0.1031</v>
      </c>
      <c r="M5058" s="28">
        <v>1.87437806</v>
      </c>
      <c r="N5058" s="29">
        <v>1.5</v>
      </c>
      <c r="O5058" s="31" t="s">
        <v>12</v>
      </c>
      <c r="P5058" s="31">
        <v>0.19973454939999999</v>
      </c>
      <c r="Q5058" s="31">
        <v>0.19973454941464699</v>
      </c>
      <c r="R5058" s="42"/>
      <c r="S5058" s="27">
        <f>IF(A5058="placement",MIN(P5058,IF(R5058="",Q5058,R5058)),"")</f>
        <v>0.19973454939999999</v>
      </c>
      <c r="T5058" s="28">
        <f>IF($A5058="placement",S5058*J5058,"")</f>
        <v>3.7949564385999999</v>
      </c>
      <c r="U5058" s="26">
        <f>IF($A5058="placement",T5058,IF($A5058="site",SUMIF($C:$C,$C5058,$T:$T),IF($A5058="user",SUMIF($B:$B,$B5058,$T:$T),SUM($T:$T))))</f>
        <v>3.7949564385999999</v>
      </c>
      <c r="V5058" s="27">
        <f>U5058/J5058</f>
        <v>0.19973454939999999</v>
      </c>
    </row>
    <row r="5059" spans="1:22" hidden="1" x14ac:dyDescent="0.3">
      <c r="A5059" s="23" t="s">
        <v>14</v>
      </c>
      <c r="B5059" s="23" t="s">
        <v>9186</v>
      </c>
      <c r="C5059" s="23" t="s">
        <v>9188</v>
      </c>
      <c r="D5059" s="32" t="s">
        <v>9221</v>
      </c>
      <c r="E5059" s="23" t="s">
        <v>9222</v>
      </c>
      <c r="F5059" s="27">
        <v>0.33</v>
      </c>
      <c r="G5059" s="24">
        <v>0</v>
      </c>
      <c r="H5059" s="25">
        <v>10.813499999999999</v>
      </c>
      <c r="I5059" s="25">
        <v>0.74070000000000003</v>
      </c>
      <c r="J5059" s="26">
        <v>19</v>
      </c>
      <c r="K5059" s="26">
        <v>3</v>
      </c>
      <c r="L5059" s="27">
        <v>6.8500000000000005E-2</v>
      </c>
      <c r="M5059" s="28">
        <v>0.84307617999999995</v>
      </c>
      <c r="N5059" s="29">
        <v>0.71</v>
      </c>
      <c r="O5059" s="31" t="s">
        <v>12</v>
      </c>
      <c r="P5059" s="31">
        <v>0.15784597440000001</v>
      </c>
      <c r="Q5059" s="31">
        <v>0.15784597435574799</v>
      </c>
      <c r="R5059" s="42"/>
      <c r="S5059" s="27">
        <f>IF(A5059="placement",MIN(P5059,IF(R5059="",Q5059,R5059)),"")</f>
        <v>0.15784597435574799</v>
      </c>
      <c r="T5059" s="28">
        <f>IF($A5059="placement",S5059*J5059,"")</f>
        <v>2.9990735127592116</v>
      </c>
      <c r="U5059" s="26">
        <f>IF($A5059="placement",T5059,IF($A5059="site",SUMIF($C:$C,$C5059,$T:$T),IF($A5059="user",SUMIF($B:$B,$B5059,$T:$T),SUM($T:$T))))</f>
        <v>2.9990735127592116</v>
      </c>
      <c r="V5059" s="27">
        <f>U5059/J5059</f>
        <v>0.15784597435574799</v>
      </c>
    </row>
    <row r="5060" spans="1:22" hidden="1" x14ac:dyDescent="0.3">
      <c r="A5060" s="23" t="s">
        <v>14</v>
      </c>
      <c r="B5060" s="23" t="s">
        <v>9186</v>
      </c>
      <c r="C5060" s="23" t="s">
        <v>9188</v>
      </c>
      <c r="D5060" s="23" t="s">
        <v>9243</v>
      </c>
      <c r="E5060" s="23" t="s">
        <v>9244</v>
      </c>
      <c r="F5060" s="27">
        <v>0.25</v>
      </c>
      <c r="G5060" s="24">
        <v>0</v>
      </c>
      <c r="H5060" s="25">
        <v>13.8146</v>
      </c>
      <c r="I5060" s="25">
        <v>0.54710000000000003</v>
      </c>
      <c r="J5060" s="26">
        <v>19</v>
      </c>
      <c r="K5060" s="26">
        <v>4</v>
      </c>
      <c r="L5060" s="27">
        <v>3.9600000000000003E-2</v>
      </c>
      <c r="M5060" s="28">
        <v>1.1656396899999999</v>
      </c>
      <c r="N5060" s="29">
        <v>0.93</v>
      </c>
      <c r="O5060" s="31" t="s">
        <v>42</v>
      </c>
      <c r="P5060" s="31">
        <v>0.20215482479999999</v>
      </c>
      <c r="Q5060" s="31">
        <v>0.202154824836484</v>
      </c>
      <c r="R5060" s="42"/>
      <c r="S5060" s="27">
        <f>IF(A5060="placement",MIN(P5060,IF(R5060="",Q5060,R5060)),"")</f>
        <v>0.20215482479999999</v>
      </c>
      <c r="T5060" s="28">
        <f>IF($A5060="placement",S5060*J5060,"")</f>
        <v>3.8409416712</v>
      </c>
      <c r="U5060" s="26">
        <f>IF($A5060="placement",T5060,IF($A5060="site",SUMIF($C:$C,$C5060,$T:$T),IF($A5060="user",SUMIF($B:$B,$B5060,$T:$T),SUM($T:$T))))</f>
        <v>3.8409416712</v>
      </c>
      <c r="V5060" s="27">
        <f>U5060/J5060</f>
        <v>0.20215482479999999</v>
      </c>
    </row>
    <row r="5061" spans="1:22" hidden="1" x14ac:dyDescent="0.3">
      <c r="A5061" s="23" t="s">
        <v>14</v>
      </c>
      <c r="B5061" s="23" t="s">
        <v>9547</v>
      </c>
      <c r="C5061" s="23" t="s">
        <v>9549</v>
      </c>
      <c r="D5061" s="23" t="s">
        <v>9554</v>
      </c>
      <c r="E5061" s="23" t="s">
        <v>9553</v>
      </c>
      <c r="F5061" s="27">
        <v>0.33</v>
      </c>
      <c r="G5061" s="24">
        <v>0</v>
      </c>
      <c r="H5061" s="25">
        <v>1.8653999999999999</v>
      </c>
      <c r="I5061" s="25">
        <v>0.40210000000000001</v>
      </c>
      <c r="J5061" s="26">
        <v>19</v>
      </c>
      <c r="K5061" s="26">
        <v>4</v>
      </c>
      <c r="L5061" s="27">
        <v>0.2155</v>
      </c>
      <c r="M5061" s="28">
        <v>1.5432226</v>
      </c>
      <c r="N5061" s="29">
        <v>1.2</v>
      </c>
      <c r="O5061" s="31" t="s">
        <v>12</v>
      </c>
      <c r="P5061" s="31">
        <v>0.2224064097</v>
      </c>
      <c r="Q5061" s="31">
        <v>0.22240640972510001</v>
      </c>
      <c r="R5061" s="42"/>
      <c r="S5061" s="27">
        <f>IF(A5061="placement",MIN(P5061,IF(R5061="",Q5061,R5061)),"")</f>
        <v>0.2224064097</v>
      </c>
      <c r="T5061" s="28">
        <f>IF($A5061="placement",S5061*J5061,"")</f>
        <v>4.2257217843000001</v>
      </c>
      <c r="U5061" s="26">
        <f>IF($A5061="placement",T5061,IF($A5061="site",SUMIF($C:$C,$C5061,$T:$T),IF($A5061="user",SUMIF($B:$B,$B5061,$T:$T),SUM($T:$T))))</f>
        <v>4.2257217843000001</v>
      </c>
      <c r="V5061" s="27">
        <f>U5061/J5061</f>
        <v>0.2224064097</v>
      </c>
    </row>
    <row r="5062" spans="1:22" hidden="1" x14ac:dyDescent="0.3">
      <c r="A5062" s="23" t="s">
        <v>14</v>
      </c>
      <c r="B5062" s="23" t="s">
        <v>9756</v>
      </c>
      <c r="C5062" s="23" t="s">
        <v>9758</v>
      </c>
      <c r="D5062" s="23" t="s">
        <v>9815</v>
      </c>
      <c r="E5062" s="23" t="s">
        <v>9816</v>
      </c>
      <c r="F5062" s="27">
        <v>0.25</v>
      </c>
      <c r="G5062" s="24">
        <v>0</v>
      </c>
      <c r="H5062" s="25">
        <v>23.177800000000001</v>
      </c>
      <c r="I5062" s="25">
        <v>1.7291000000000001</v>
      </c>
      <c r="J5062" s="26">
        <v>19</v>
      </c>
      <c r="K5062" s="26">
        <v>5</v>
      </c>
      <c r="L5062" s="27">
        <v>7.46E-2</v>
      </c>
      <c r="M5062" s="28">
        <v>0.35976123999999998</v>
      </c>
      <c r="N5062" s="29">
        <v>0.2</v>
      </c>
      <c r="O5062" s="31" t="s">
        <v>12</v>
      </c>
      <c r="P5062" s="31">
        <v>0.44407573690000002</v>
      </c>
      <c r="Q5062" s="31">
        <v>0.25</v>
      </c>
      <c r="R5062" s="42"/>
      <c r="S5062" s="27">
        <f>IF(A5062="placement",MIN(P5062,IF(R5062="",Q5062,R5062)),"")</f>
        <v>0.25</v>
      </c>
      <c r="T5062" s="28">
        <f>IF($A5062="placement",S5062*J5062,"")</f>
        <v>4.75</v>
      </c>
      <c r="U5062" s="26">
        <f>IF($A5062="placement",T5062,IF($A5062="site",SUMIF($C:$C,$C5062,$T:$T),IF($A5062="user",SUMIF($B:$B,$B5062,$T:$T),SUM($T:$T))))</f>
        <v>4.75</v>
      </c>
      <c r="V5062" s="27">
        <f>U5062/J5062</f>
        <v>0.25</v>
      </c>
    </row>
    <row r="5063" spans="1:22" hidden="1" x14ac:dyDescent="0.3">
      <c r="A5063" s="23" t="s">
        <v>14</v>
      </c>
      <c r="B5063" s="23" t="s">
        <v>15</v>
      </c>
      <c r="C5063" s="23" t="s">
        <v>17</v>
      </c>
      <c r="D5063" s="23" t="s">
        <v>24</v>
      </c>
      <c r="E5063" s="23" t="s">
        <v>25</v>
      </c>
      <c r="F5063" s="27">
        <v>0.25</v>
      </c>
      <c r="G5063" s="24">
        <v>0</v>
      </c>
      <c r="H5063" s="25">
        <v>4.7214</v>
      </c>
      <c r="I5063" s="25">
        <v>1.3715999999999999</v>
      </c>
      <c r="J5063" s="26">
        <v>18</v>
      </c>
      <c r="K5063" s="26">
        <v>4</v>
      </c>
      <c r="L5063" s="27">
        <v>0.29049999999999998</v>
      </c>
      <c r="M5063" s="28">
        <v>0.43647868000000001</v>
      </c>
      <c r="N5063" s="29">
        <v>0.1</v>
      </c>
      <c r="O5063" s="31" t="s">
        <v>12</v>
      </c>
      <c r="P5063" s="31">
        <v>0.77089373279999995</v>
      </c>
      <c r="Q5063" s="31">
        <v>0.25</v>
      </c>
      <c r="R5063" s="42"/>
      <c r="S5063" s="27">
        <f>IF(A5063="placement",MIN(P5063,IF(R5063="",Q5063,R5063)),"")</f>
        <v>0.25</v>
      </c>
      <c r="T5063" s="28">
        <f>IF($A5063="placement",S5063*J5063,"")</f>
        <v>4.5</v>
      </c>
      <c r="U5063" s="26">
        <f>IF($A5063="placement",T5063,IF($A5063="site",SUMIF($C:$C,$C5063,$T:$T),IF($A5063="user",SUMIF($B:$B,$B5063,$T:$T),SUM($T:$T))))</f>
        <v>4.5</v>
      </c>
      <c r="V5063" s="27">
        <f>U5063/J5063</f>
        <v>0.25</v>
      </c>
    </row>
    <row r="5064" spans="1:22" hidden="1" x14ac:dyDescent="0.3">
      <c r="A5064" s="23" t="s">
        <v>14</v>
      </c>
      <c r="B5064" s="23" t="s">
        <v>277</v>
      </c>
      <c r="C5064" s="23" t="s">
        <v>279</v>
      </c>
      <c r="D5064" s="32" t="s">
        <v>9957</v>
      </c>
      <c r="E5064" s="23" t="s">
        <v>5469</v>
      </c>
      <c r="F5064" s="27">
        <v>0.25</v>
      </c>
      <c r="G5064" s="24">
        <v>0</v>
      </c>
      <c r="H5064" s="25">
        <v>1.4753000000000001</v>
      </c>
      <c r="I5064" s="25">
        <v>0.16320000000000001</v>
      </c>
      <c r="J5064" s="26">
        <v>18</v>
      </c>
      <c r="K5064" s="26">
        <v>4</v>
      </c>
      <c r="L5064" s="27">
        <v>0.1106</v>
      </c>
      <c r="M5064" s="28">
        <v>3.75658643</v>
      </c>
      <c r="N5064" s="46">
        <v>3</v>
      </c>
      <c r="O5064" s="31" t="s">
        <v>12</v>
      </c>
      <c r="P5064" s="31">
        <v>0.20140264220000001</v>
      </c>
      <c r="Q5064" s="31">
        <v>0.20140264218644399</v>
      </c>
      <c r="R5064" s="42"/>
      <c r="S5064" s="27">
        <f>IF(A5064="placement",MIN(P5064,IF(R5064="",Q5064,R5064)),"")</f>
        <v>0.20140264218644399</v>
      </c>
      <c r="T5064" s="28">
        <f>IF($A5064="placement",S5064*J5064,"")</f>
        <v>3.6252475593559916</v>
      </c>
      <c r="U5064" s="26">
        <f>IF($A5064="placement",T5064,IF($A5064="site",SUMIF($C:$C,$C5064,$T:$T),IF($A5064="user",SUMIF($B:$B,$B5064,$T:$T),SUM($T:$T))))</f>
        <v>3.6252475593559916</v>
      </c>
      <c r="V5064" s="27">
        <f>U5064/J5064</f>
        <v>0.20140264218644399</v>
      </c>
    </row>
    <row r="5065" spans="1:22" hidden="1" x14ac:dyDescent="0.3">
      <c r="A5065" s="17" t="s">
        <v>13</v>
      </c>
      <c r="B5065" s="17" t="s">
        <v>540</v>
      </c>
      <c r="C5065" s="17" t="s">
        <v>541</v>
      </c>
      <c r="D5065" s="17" t="s">
        <v>9898</v>
      </c>
      <c r="E5065" s="17"/>
      <c r="F5065" s="18">
        <v>0.25</v>
      </c>
      <c r="G5065" s="36">
        <v>0</v>
      </c>
      <c r="H5065" s="37">
        <v>24.637599999999999</v>
      </c>
      <c r="I5065" s="37">
        <v>0.44409999999999999</v>
      </c>
      <c r="J5065" s="19">
        <v>18</v>
      </c>
      <c r="K5065" s="19">
        <v>5</v>
      </c>
      <c r="L5065" s="18">
        <v>1.7999999999999999E-2</v>
      </c>
      <c r="M5065" s="20">
        <v>1.3700868399999999</v>
      </c>
      <c r="N5065" s="21">
        <v>0.94823400000000002</v>
      </c>
      <c r="O5065" s="22"/>
      <c r="P5065" s="22">
        <v>0.30790226640000001</v>
      </c>
      <c r="Q5065" s="22">
        <v>0.25</v>
      </c>
      <c r="R5065" s="43"/>
      <c r="S5065" s="18" t="str">
        <f>IF(A5065="placement",MIN(P5065,IF(R5065="",Q5065,R5065)),"")</f>
        <v/>
      </c>
      <c r="T5065" s="20" t="str">
        <f>IF($A5065="placement",S5065*J5065,"")</f>
        <v/>
      </c>
      <c r="U5065" s="19">
        <f>IF($A5065="placement",T5065,IF($A5065="site",SUMIF($C:$C,$C5065,$T:$T),IF($A5065="user",SUMIF($B:$B,$B5065,$T:$T),SUM($T:$T))))</f>
        <v>2.5</v>
      </c>
      <c r="V5065" s="18">
        <f>U5065/J5065</f>
        <v>0.1388888888888889</v>
      </c>
    </row>
    <row r="5066" spans="1:22" hidden="1" x14ac:dyDescent="0.3">
      <c r="A5066" s="11" t="s">
        <v>10</v>
      </c>
      <c r="B5066" s="11" t="s">
        <v>540</v>
      </c>
      <c r="C5066" s="11" t="s">
        <v>9898</v>
      </c>
      <c r="D5066" s="11" t="s">
        <v>9898</v>
      </c>
      <c r="E5066" s="11"/>
      <c r="F5066" s="12">
        <v>0.25</v>
      </c>
      <c r="G5066" s="33">
        <v>0</v>
      </c>
      <c r="H5066" s="34">
        <v>24.637599999999999</v>
      </c>
      <c r="I5066" s="34">
        <v>0.44409999999999999</v>
      </c>
      <c r="J5066" s="13">
        <v>18</v>
      </c>
      <c r="K5066" s="13">
        <v>5</v>
      </c>
      <c r="L5066" s="12">
        <v>1.7999999999999999E-2</v>
      </c>
      <c r="M5066" s="14">
        <v>1.3700868399999999</v>
      </c>
      <c r="N5066" s="15">
        <v>0.94823400000000002</v>
      </c>
      <c r="O5066" s="16"/>
      <c r="P5066" s="16">
        <v>0.30790226640000001</v>
      </c>
      <c r="Q5066" s="16">
        <v>0.25</v>
      </c>
      <c r="R5066" s="44"/>
      <c r="S5066" s="12" t="str">
        <f>IF(A5066="placement",MIN(P5066,IF(R5066="",Q5066,R5066)),"")</f>
        <v/>
      </c>
      <c r="T5066" s="14" t="str">
        <f>IF($A5066="placement",S5066*J5066,"")</f>
        <v/>
      </c>
      <c r="U5066" s="13">
        <f>IF($A5066="placement",T5066,IF($A5066="site",SUMIF($C:$C,$C5066,$T:$T),IF($A5066="user",SUMIF($B:$B,$B5066,$T:$T),SUM($T:$T))))</f>
        <v>2.5</v>
      </c>
      <c r="V5066" s="12">
        <f>U5066/J5066</f>
        <v>0.1388888888888889</v>
      </c>
    </row>
    <row r="5067" spans="1:22" hidden="1" x14ac:dyDescent="0.3">
      <c r="A5067" s="23" t="s">
        <v>14</v>
      </c>
      <c r="B5067" s="23" t="s">
        <v>965</v>
      </c>
      <c r="C5067" s="23" t="s">
        <v>966</v>
      </c>
      <c r="D5067" s="23" t="s">
        <v>999</v>
      </c>
      <c r="E5067" s="23" t="s">
        <v>1000</v>
      </c>
      <c r="F5067" s="27">
        <v>0.25</v>
      </c>
      <c r="G5067" s="24">
        <v>0</v>
      </c>
      <c r="H5067" s="25">
        <v>4.3319999999999999</v>
      </c>
      <c r="I5067" s="25">
        <v>0.27579999999999999</v>
      </c>
      <c r="J5067" s="26">
        <v>18</v>
      </c>
      <c r="K5067" s="26">
        <v>4</v>
      </c>
      <c r="L5067" s="27">
        <v>6.3700000000000007E-2</v>
      </c>
      <c r="M5067" s="28">
        <v>2.1791504800000001</v>
      </c>
      <c r="N5067" s="29">
        <v>1.75</v>
      </c>
      <c r="O5067" s="31" t="s">
        <v>42</v>
      </c>
      <c r="P5067" s="31">
        <v>0.1969347612</v>
      </c>
      <c r="Q5067" s="31">
        <v>0.19693476116333999</v>
      </c>
      <c r="R5067" s="42"/>
      <c r="S5067" s="27">
        <f>IF(A5067="placement",MIN(P5067,IF(R5067="",Q5067,R5067)),"")</f>
        <v>0.19693476116333999</v>
      </c>
      <c r="T5067" s="28">
        <f>IF($A5067="placement",S5067*J5067,"")</f>
        <v>3.5448257009401201</v>
      </c>
      <c r="U5067" s="26">
        <f>IF($A5067="placement",T5067,IF($A5067="site",SUMIF($C:$C,$C5067,$T:$T),IF($A5067="user",SUMIF($B:$B,$B5067,$T:$T),SUM($T:$T))))</f>
        <v>3.5448257009401201</v>
      </c>
      <c r="V5067" s="27">
        <f>U5067/J5067</f>
        <v>0.19693476116333999</v>
      </c>
    </row>
    <row r="5068" spans="1:22" hidden="1" x14ac:dyDescent="0.3">
      <c r="A5068" s="23" t="s">
        <v>14</v>
      </c>
      <c r="B5068" s="23" t="s">
        <v>1017</v>
      </c>
      <c r="C5068" s="23" t="s">
        <v>1019</v>
      </c>
      <c r="D5068" s="23" t="s">
        <v>1038</v>
      </c>
      <c r="E5068" s="23" t="s">
        <v>1039</v>
      </c>
      <c r="F5068" s="27">
        <v>0.35</v>
      </c>
      <c r="G5068" s="24">
        <v>0</v>
      </c>
      <c r="H5068" s="25">
        <v>1.7047000000000001</v>
      </c>
      <c r="I5068" s="25">
        <v>0.59489999999999998</v>
      </c>
      <c r="J5068" s="26">
        <v>18</v>
      </c>
      <c r="K5068" s="26">
        <v>5</v>
      </c>
      <c r="L5068" s="27">
        <v>0.34899999999999998</v>
      </c>
      <c r="M5068" s="28">
        <v>1.01465962</v>
      </c>
      <c r="N5068" s="29">
        <v>0.75</v>
      </c>
      <c r="O5068" s="31" t="s">
        <v>304</v>
      </c>
      <c r="P5068" s="31">
        <v>0.26083586749999998</v>
      </c>
      <c r="Q5068" s="31">
        <v>0.26083586752020399</v>
      </c>
      <c r="R5068" s="42"/>
      <c r="S5068" s="27">
        <f>IF(A5068="placement",MIN(P5068,IF(R5068="",Q5068,R5068)),"")</f>
        <v>0.26083586749999998</v>
      </c>
      <c r="T5068" s="28">
        <f>IF($A5068="placement",S5068*J5068,"")</f>
        <v>4.6950456149999997</v>
      </c>
      <c r="U5068" s="26">
        <f>IF($A5068="placement",T5068,IF($A5068="site",SUMIF($C:$C,$C5068,$T:$T),IF($A5068="user",SUMIF($B:$B,$B5068,$T:$T),SUM($T:$T))))</f>
        <v>4.6950456149999997</v>
      </c>
      <c r="V5068" s="27">
        <f>U5068/J5068</f>
        <v>0.26083586749999998</v>
      </c>
    </row>
    <row r="5069" spans="1:22" hidden="1" x14ac:dyDescent="0.3">
      <c r="A5069" s="23" t="s">
        <v>14</v>
      </c>
      <c r="B5069" s="23" t="s">
        <v>1708</v>
      </c>
      <c r="C5069" s="23" t="s">
        <v>1709</v>
      </c>
      <c r="D5069" s="23" t="s">
        <v>1712</v>
      </c>
      <c r="E5069" s="23" t="s">
        <v>1713</v>
      </c>
      <c r="F5069" s="27">
        <v>0.15</v>
      </c>
      <c r="G5069" s="24">
        <v>0</v>
      </c>
      <c r="H5069" s="25">
        <v>1.1278999999999999</v>
      </c>
      <c r="I5069" s="25">
        <v>0.30299999999999999</v>
      </c>
      <c r="J5069" s="26">
        <v>18</v>
      </c>
      <c r="K5069" s="26">
        <v>3</v>
      </c>
      <c r="L5069" s="27">
        <v>0.26869999999999999</v>
      </c>
      <c r="M5069" s="28">
        <v>2.0100660100000001</v>
      </c>
      <c r="N5069" s="29">
        <v>1.55</v>
      </c>
      <c r="O5069" s="31" t="s">
        <v>42</v>
      </c>
      <c r="P5069" s="31">
        <v>0.22888104419999999</v>
      </c>
      <c r="Q5069" s="31">
        <v>0.15</v>
      </c>
      <c r="R5069" s="42"/>
      <c r="S5069" s="27">
        <f>IF(A5069="placement",MIN(P5069,IF(R5069="",Q5069,R5069)),"")</f>
        <v>0.15</v>
      </c>
      <c r="T5069" s="28">
        <f>IF($A5069="placement",S5069*J5069,"")</f>
        <v>2.6999999999999997</v>
      </c>
      <c r="U5069" s="26">
        <f>IF($A5069="placement",T5069,IF($A5069="site",SUMIF($C:$C,$C5069,$T:$T),IF($A5069="user",SUMIF($B:$B,$B5069,$T:$T),SUM($T:$T))))</f>
        <v>2.6999999999999997</v>
      </c>
      <c r="V5069" s="27">
        <f>U5069/J5069</f>
        <v>0.15</v>
      </c>
    </row>
    <row r="5070" spans="1:22" hidden="1" x14ac:dyDescent="0.3">
      <c r="A5070" s="23" t="s">
        <v>14</v>
      </c>
      <c r="B5070" s="23" t="s">
        <v>1708</v>
      </c>
      <c r="C5070" s="23" t="s">
        <v>1709</v>
      </c>
      <c r="D5070" s="23" t="s">
        <v>2124</v>
      </c>
      <c r="E5070" s="23" t="s">
        <v>2125</v>
      </c>
      <c r="F5070" s="27">
        <v>0.25</v>
      </c>
      <c r="G5070" s="24">
        <v>0</v>
      </c>
      <c r="H5070" s="25">
        <v>0.63890000000000002</v>
      </c>
      <c r="I5070" s="25">
        <v>0.309</v>
      </c>
      <c r="J5070" s="26">
        <v>18</v>
      </c>
      <c r="K5070" s="26">
        <v>5</v>
      </c>
      <c r="L5070" s="27">
        <v>0.48370000000000002</v>
      </c>
      <c r="M5070" s="28">
        <v>1.9717522000000001</v>
      </c>
      <c r="N5070" s="29">
        <v>1.4</v>
      </c>
      <c r="O5070" s="31" t="s">
        <v>12</v>
      </c>
      <c r="P5070" s="31">
        <v>0.2899716289</v>
      </c>
      <c r="Q5070" s="31">
        <v>0.25</v>
      </c>
      <c r="R5070" s="42"/>
      <c r="S5070" s="27">
        <f>IF(A5070="placement",MIN(P5070,IF(R5070="",Q5070,R5070)),"")</f>
        <v>0.25</v>
      </c>
      <c r="T5070" s="28">
        <f>IF($A5070="placement",S5070*J5070,"")</f>
        <v>4.5</v>
      </c>
      <c r="U5070" s="26">
        <f>IF($A5070="placement",T5070,IF($A5070="site",SUMIF($C:$C,$C5070,$T:$T),IF($A5070="user",SUMIF($B:$B,$B5070,$T:$T),SUM($T:$T))))</f>
        <v>4.5</v>
      </c>
      <c r="V5070" s="27">
        <f>U5070/J5070</f>
        <v>0.25</v>
      </c>
    </row>
    <row r="5071" spans="1:22" hidden="1" x14ac:dyDescent="0.3">
      <c r="A5071" s="23" t="s">
        <v>14</v>
      </c>
      <c r="B5071" s="23" t="s">
        <v>2294</v>
      </c>
      <c r="C5071" s="23" t="s">
        <v>2295</v>
      </c>
      <c r="D5071" s="23" t="s">
        <v>2336</v>
      </c>
      <c r="E5071" s="23" t="s">
        <v>2337</v>
      </c>
      <c r="F5071" s="27">
        <v>0.15</v>
      </c>
      <c r="G5071" s="24">
        <v>0</v>
      </c>
      <c r="H5071" s="25">
        <v>5.0853000000000002</v>
      </c>
      <c r="I5071" s="25">
        <v>0.37440000000000001</v>
      </c>
      <c r="J5071" s="26">
        <v>18</v>
      </c>
      <c r="K5071" s="26">
        <v>3</v>
      </c>
      <c r="L5071" s="27">
        <v>7.3599999999999999E-2</v>
      </c>
      <c r="M5071" s="28">
        <v>1.5607708499999999</v>
      </c>
      <c r="N5071" s="29">
        <v>1.2</v>
      </c>
      <c r="O5071" s="31" t="s">
        <v>42</v>
      </c>
      <c r="P5071" s="31">
        <v>0.2311491443</v>
      </c>
      <c r="Q5071" s="31">
        <v>0.15</v>
      </c>
      <c r="R5071" s="42"/>
      <c r="S5071" s="27">
        <f>IF(A5071="placement",MIN(P5071,IF(R5071="",Q5071,R5071)),"")</f>
        <v>0.15</v>
      </c>
      <c r="T5071" s="28">
        <f>IF($A5071="placement",S5071*J5071,"")</f>
        <v>2.6999999999999997</v>
      </c>
      <c r="U5071" s="26">
        <f>IF($A5071="placement",T5071,IF($A5071="site",SUMIF($C:$C,$C5071,$T:$T),IF($A5071="user",SUMIF($B:$B,$B5071,$T:$T),SUM($T:$T))))</f>
        <v>2.6999999999999997</v>
      </c>
      <c r="V5071" s="27">
        <f>U5071/J5071</f>
        <v>0.15</v>
      </c>
    </row>
    <row r="5072" spans="1:22" hidden="1" x14ac:dyDescent="0.3">
      <c r="A5072" s="23" t="s">
        <v>14</v>
      </c>
      <c r="B5072" s="23" t="s">
        <v>2439</v>
      </c>
      <c r="C5072" s="23" t="s">
        <v>2441</v>
      </c>
      <c r="D5072" s="23" t="s">
        <v>2509</v>
      </c>
      <c r="E5072" s="23" t="s">
        <v>2510</v>
      </c>
      <c r="F5072" s="27">
        <v>0.25</v>
      </c>
      <c r="G5072" s="24">
        <v>0</v>
      </c>
      <c r="H5072" s="25">
        <v>9.3265999999999991</v>
      </c>
      <c r="I5072" s="25">
        <v>1.5960000000000001</v>
      </c>
      <c r="J5072" s="26">
        <v>18</v>
      </c>
      <c r="K5072" s="26">
        <v>4</v>
      </c>
      <c r="L5072" s="27">
        <v>0.1711</v>
      </c>
      <c r="M5072" s="28">
        <v>0.3672261</v>
      </c>
      <c r="N5072" s="29">
        <v>0.25</v>
      </c>
      <c r="O5072" s="31" t="s">
        <v>42</v>
      </c>
      <c r="P5072" s="31">
        <v>0.3192205038</v>
      </c>
      <c r="Q5072" s="31">
        <v>0.25</v>
      </c>
      <c r="R5072" s="42"/>
      <c r="S5072" s="27">
        <f>IF(A5072="placement",MIN(P5072,IF(R5072="",Q5072,R5072)),"")</f>
        <v>0.25</v>
      </c>
      <c r="T5072" s="28">
        <f>IF($A5072="placement",S5072*J5072,"")</f>
        <v>4.5</v>
      </c>
      <c r="U5072" s="26">
        <f>IF($A5072="placement",T5072,IF($A5072="site",SUMIF($C:$C,$C5072,$T:$T),IF($A5072="user",SUMIF($B:$B,$B5072,$T:$T),SUM($T:$T))))</f>
        <v>4.5</v>
      </c>
      <c r="V5072" s="27">
        <f>U5072/J5072</f>
        <v>0.25</v>
      </c>
    </row>
    <row r="5073" spans="1:22" hidden="1" x14ac:dyDescent="0.3">
      <c r="A5073" s="23" t="s">
        <v>14</v>
      </c>
      <c r="B5073" s="23" t="s">
        <v>2546</v>
      </c>
      <c r="C5073" s="23" t="s">
        <v>2547</v>
      </c>
      <c r="D5073" s="23" t="s">
        <v>2552</v>
      </c>
      <c r="E5073" s="23" t="s">
        <v>2553</v>
      </c>
      <c r="F5073" s="27">
        <v>0.25</v>
      </c>
      <c r="G5073" s="24">
        <v>0</v>
      </c>
      <c r="H5073" s="25">
        <v>3.5871</v>
      </c>
      <c r="I5073" s="25">
        <v>0.28260000000000002</v>
      </c>
      <c r="J5073" s="26">
        <v>18</v>
      </c>
      <c r="K5073" s="26">
        <v>5</v>
      </c>
      <c r="L5073" s="27">
        <v>7.8799999999999995E-2</v>
      </c>
      <c r="M5073" s="28">
        <v>2.1421278699999999</v>
      </c>
      <c r="N5073" s="29">
        <v>1.5</v>
      </c>
      <c r="O5073" s="31" t="s">
        <v>42</v>
      </c>
      <c r="P5073" s="31">
        <v>0.29976169130000002</v>
      </c>
      <c r="Q5073" s="31">
        <v>0.25</v>
      </c>
      <c r="R5073" s="42"/>
      <c r="S5073" s="27">
        <f>IF(A5073="placement",MIN(P5073,IF(R5073="",Q5073,R5073)),"")</f>
        <v>0.25</v>
      </c>
      <c r="T5073" s="28">
        <f>IF($A5073="placement",S5073*J5073,"")</f>
        <v>4.5</v>
      </c>
      <c r="U5073" s="26">
        <f>IF($A5073="placement",T5073,IF($A5073="site",SUMIF($C:$C,$C5073,$T:$T),IF($A5073="user",SUMIF($B:$B,$B5073,$T:$T),SUM($T:$T))))</f>
        <v>4.5</v>
      </c>
      <c r="V5073" s="27">
        <f>U5073/J5073</f>
        <v>0.25</v>
      </c>
    </row>
    <row r="5074" spans="1:22" hidden="1" x14ac:dyDescent="0.3">
      <c r="A5074" s="23" t="s">
        <v>14</v>
      </c>
      <c r="B5074" s="23" t="s">
        <v>2619</v>
      </c>
      <c r="C5074" s="23" t="s">
        <v>2621</v>
      </c>
      <c r="D5074" s="23" t="s">
        <v>2654</v>
      </c>
      <c r="E5074" s="23" t="s">
        <v>2655</v>
      </c>
      <c r="F5074" s="27">
        <v>0.25</v>
      </c>
      <c r="G5074" s="24">
        <v>0</v>
      </c>
      <c r="H5074" s="25">
        <v>16.622299999999999</v>
      </c>
      <c r="I5074" s="25">
        <v>1.6896</v>
      </c>
      <c r="J5074" s="26">
        <v>18</v>
      </c>
      <c r="K5074" s="26">
        <v>5</v>
      </c>
      <c r="L5074" s="27">
        <v>0.1016</v>
      </c>
      <c r="M5074" s="28">
        <v>0.35793100999999999</v>
      </c>
      <c r="N5074" s="29">
        <v>0.2</v>
      </c>
      <c r="O5074" s="31" t="s">
        <v>12</v>
      </c>
      <c r="P5074" s="31">
        <v>0.44123309509999997</v>
      </c>
      <c r="Q5074" s="31">
        <v>0.25</v>
      </c>
      <c r="R5074" s="42"/>
      <c r="S5074" s="27">
        <f>IF(A5074="placement",MIN(P5074,IF(R5074="",Q5074,R5074)),"")</f>
        <v>0.25</v>
      </c>
      <c r="T5074" s="28">
        <f>IF($A5074="placement",S5074*J5074,"")</f>
        <v>4.5</v>
      </c>
      <c r="U5074" s="26">
        <f>IF($A5074="placement",T5074,IF($A5074="site",SUMIF($C:$C,$C5074,$T:$T),IF($A5074="user",SUMIF($B:$B,$B5074,$T:$T),SUM($T:$T))))</f>
        <v>4.5</v>
      </c>
      <c r="V5074" s="27">
        <f>U5074/J5074</f>
        <v>0.25</v>
      </c>
    </row>
    <row r="5075" spans="1:22" hidden="1" x14ac:dyDescent="0.3">
      <c r="A5075" s="23" t="s">
        <v>14</v>
      </c>
      <c r="B5075" s="23" t="s">
        <v>3152</v>
      </c>
      <c r="C5075" s="23" t="s">
        <v>3154</v>
      </c>
      <c r="D5075" s="23" t="s">
        <v>10717</v>
      </c>
      <c r="E5075" s="23" t="s">
        <v>10718</v>
      </c>
      <c r="F5075" s="27">
        <v>0.25</v>
      </c>
      <c r="G5075" s="24">
        <v>0</v>
      </c>
      <c r="H5075" s="25">
        <v>0.93310000000000004</v>
      </c>
      <c r="I5075" s="25">
        <v>0.30649999999999999</v>
      </c>
      <c r="J5075" s="26">
        <v>18</v>
      </c>
      <c r="K5075" s="26">
        <v>4</v>
      </c>
      <c r="L5075" s="27">
        <v>0.32850000000000001</v>
      </c>
      <c r="M5075" s="28">
        <v>1.9421113999999999</v>
      </c>
      <c r="N5075" s="29">
        <v>1</v>
      </c>
      <c r="O5075" s="31" t="s">
        <v>12</v>
      </c>
      <c r="P5075" s="31">
        <v>0.48509647690000002</v>
      </c>
      <c r="Q5075" s="31">
        <v>0.25</v>
      </c>
      <c r="R5075" s="42"/>
      <c r="S5075" s="27">
        <f>IF(A5075="placement",MIN(P5075,IF(R5075="",Q5075,R5075)),"")</f>
        <v>0.25</v>
      </c>
      <c r="T5075" s="28">
        <f>IF($A5075="placement",S5075*J5075,"")</f>
        <v>4.5</v>
      </c>
      <c r="U5075" s="26">
        <f>IF($A5075="placement",T5075,IF($A5075="site",SUMIF($C:$C,$C5075,$T:$T),IF($A5075="user",SUMIF($B:$B,$B5075,$T:$T),SUM($T:$T))))</f>
        <v>4.5</v>
      </c>
      <c r="V5075" s="27">
        <f>U5075/J5075</f>
        <v>0.25</v>
      </c>
    </row>
    <row r="5076" spans="1:22" hidden="1" x14ac:dyDescent="0.3">
      <c r="A5076" s="23" t="s">
        <v>14</v>
      </c>
      <c r="B5076" s="23" t="s">
        <v>3152</v>
      </c>
      <c r="C5076" s="23" t="s">
        <v>3154</v>
      </c>
      <c r="D5076" s="23" t="s">
        <v>3199</v>
      </c>
      <c r="E5076" s="23" t="s">
        <v>3200</v>
      </c>
      <c r="F5076" s="27">
        <v>0.25</v>
      </c>
      <c r="G5076" s="24">
        <v>0</v>
      </c>
      <c r="H5076" s="25">
        <v>4.0909000000000004</v>
      </c>
      <c r="I5076" s="25">
        <v>1.8016000000000001</v>
      </c>
      <c r="J5076" s="26">
        <v>18</v>
      </c>
      <c r="K5076" s="26">
        <v>5</v>
      </c>
      <c r="L5076" s="27">
        <v>0.44040000000000001</v>
      </c>
      <c r="M5076" s="28">
        <v>0.33587599000000001</v>
      </c>
      <c r="N5076" s="29">
        <v>0.15</v>
      </c>
      <c r="O5076" s="31" t="s">
        <v>12</v>
      </c>
      <c r="P5076" s="31">
        <v>0.55340659599999997</v>
      </c>
      <c r="Q5076" s="31">
        <v>0.25</v>
      </c>
      <c r="R5076" s="42"/>
      <c r="S5076" s="27">
        <f>IF(A5076="placement",MIN(P5076,IF(R5076="",Q5076,R5076)),"")</f>
        <v>0.25</v>
      </c>
      <c r="T5076" s="28">
        <f>IF($A5076="placement",S5076*J5076,"")</f>
        <v>4.5</v>
      </c>
      <c r="U5076" s="26">
        <f>IF($A5076="placement",T5076,IF($A5076="site",SUMIF($C:$C,$C5076,$T:$T),IF($A5076="user",SUMIF($B:$B,$B5076,$T:$T),SUM($T:$T))))</f>
        <v>4.5</v>
      </c>
      <c r="V5076" s="27">
        <f>U5076/J5076</f>
        <v>0.25</v>
      </c>
    </row>
    <row r="5077" spans="1:22" hidden="1" x14ac:dyDescent="0.3">
      <c r="A5077" s="23" t="s">
        <v>14</v>
      </c>
      <c r="B5077" s="23" t="s">
        <v>3266</v>
      </c>
      <c r="C5077" s="23" t="s">
        <v>3268</v>
      </c>
      <c r="D5077" s="23" t="s">
        <v>3275</v>
      </c>
      <c r="E5077" s="23" t="s">
        <v>3276</v>
      </c>
      <c r="F5077" s="27">
        <v>0.25</v>
      </c>
      <c r="G5077" s="24">
        <v>0</v>
      </c>
      <c r="H5077" s="25">
        <v>21.537099999999999</v>
      </c>
      <c r="I5077" s="25">
        <v>1.8048999999999999</v>
      </c>
      <c r="J5077" s="26">
        <v>18</v>
      </c>
      <c r="K5077" s="26">
        <v>5</v>
      </c>
      <c r="L5077" s="27">
        <v>8.3799999999999999E-2</v>
      </c>
      <c r="M5077" s="28">
        <v>0.34067434000000002</v>
      </c>
      <c r="N5077" s="29">
        <v>0.2</v>
      </c>
      <c r="O5077" s="31" t="s">
        <v>12</v>
      </c>
      <c r="P5077" s="31">
        <v>0.41292908169999998</v>
      </c>
      <c r="Q5077" s="31">
        <v>0.25</v>
      </c>
      <c r="R5077" s="42"/>
      <c r="S5077" s="27">
        <f>IF(A5077="placement",MIN(P5077,IF(R5077="",Q5077,R5077)),"")</f>
        <v>0.25</v>
      </c>
      <c r="T5077" s="28">
        <f>IF($A5077="placement",S5077*J5077,"")</f>
        <v>4.5</v>
      </c>
      <c r="U5077" s="26">
        <f>IF($A5077="placement",T5077,IF($A5077="site",SUMIF($C:$C,$C5077,$T:$T),IF($A5077="user",SUMIF($B:$B,$B5077,$T:$T),SUM($T:$T))))</f>
        <v>4.5</v>
      </c>
      <c r="V5077" s="27">
        <f>U5077/J5077</f>
        <v>0.25</v>
      </c>
    </row>
    <row r="5078" spans="1:22" hidden="1" x14ac:dyDescent="0.3">
      <c r="A5078" s="23" t="s">
        <v>14</v>
      </c>
      <c r="B5078" s="23" t="s">
        <v>3531</v>
      </c>
      <c r="C5078" s="23" t="s">
        <v>3532</v>
      </c>
      <c r="D5078" s="23" t="s">
        <v>3537</v>
      </c>
      <c r="E5078" s="23" t="s">
        <v>3538</v>
      </c>
      <c r="F5078" s="27">
        <v>0.33</v>
      </c>
      <c r="G5078" s="24">
        <v>0</v>
      </c>
      <c r="H5078" s="25">
        <v>6.1821000000000002</v>
      </c>
      <c r="I5078" s="25">
        <v>0.47570000000000001</v>
      </c>
      <c r="J5078" s="26">
        <v>18</v>
      </c>
      <c r="K5078" s="26">
        <v>3</v>
      </c>
      <c r="L5078" s="27">
        <v>7.6999999999999999E-2</v>
      </c>
      <c r="M5078" s="28">
        <v>1.2444594600000001</v>
      </c>
      <c r="N5078" s="29">
        <v>1</v>
      </c>
      <c r="O5078" s="31" t="s">
        <v>12</v>
      </c>
      <c r="P5078" s="31">
        <v>0.19643826689999999</v>
      </c>
      <c r="Q5078" s="31">
        <v>0.196438266912802</v>
      </c>
      <c r="R5078" s="42"/>
      <c r="S5078" s="27">
        <f>IF(A5078="placement",MIN(P5078,IF(R5078="",Q5078,R5078)),"")</f>
        <v>0.19643826689999999</v>
      </c>
      <c r="T5078" s="28">
        <f>IF($A5078="placement",S5078*J5078,"")</f>
        <v>3.5358888041999998</v>
      </c>
      <c r="U5078" s="26">
        <f>IF($A5078="placement",T5078,IF($A5078="site",SUMIF($C:$C,$C5078,$T:$T),IF($A5078="user",SUMIF($B:$B,$B5078,$T:$T),SUM($T:$T))))</f>
        <v>3.5358888041999998</v>
      </c>
      <c r="V5078" s="27">
        <f>U5078/J5078</f>
        <v>0.19643826689999999</v>
      </c>
    </row>
    <row r="5079" spans="1:22" hidden="1" x14ac:dyDescent="0.3">
      <c r="A5079" s="23" t="s">
        <v>14</v>
      </c>
      <c r="B5079" s="23" t="s">
        <v>3531</v>
      </c>
      <c r="C5079" s="23" t="s">
        <v>3532</v>
      </c>
      <c r="D5079" s="23" t="s">
        <v>3541</v>
      </c>
      <c r="E5079" s="23" t="s">
        <v>3542</v>
      </c>
      <c r="F5079" s="27">
        <v>0.33</v>
      </c>
      <c r="G5079" s="24">
        <v>0</v>
      </c>
      <c r="H5079" s="25">
        <v>7.1300999999999997</v>
      </c>
      <c r="I5079" s="25">
        <v>0.49909999999999999</v>
      </c>
      <c r="J5079" s="26">
        <v>18</v>
      </c>
      <c r="K5079" s="26">
        <v>3</v>
      </c>
      <c r="L5079" s="27">
        <v>7.0000000000000007E-2</v>
      </c>
      <c r="M5079" s="28">
        <v>1.20243309</v>
      </c>
      <c r="N5079" s="29">
        <v>1</v>
      </c>
      <c r="O5079" s="31" t="s">
        <v>12</v>
      </c>
      <c r="P5079" s="31">
        <v>0.1683528936</v>
      </c>
      <c r="Q5079" s="31">
        <v>0.16835289356535801</v>
      </c>
      <c r="R5079" s="42"/>
      <c r="S5079" s="27">
        <f>IF(A5079="placement",MIN(P5079,IF(R5079="",Q5079,R5079)),"")</f>
        <v>0.16835289356535801</v>
      </c>
      <c r="T5079" s="28">
        <f>IF($A5079="placement",S5079*J5079,"")</f>
        <v>3.0303520841764442</v>
      </c>
      <c r="U5079" s="26">
        <f>IF($A5079="placement",T5079,IF($A5079="site",SUMIF($C:$C,$C5079,$T:$T),IF($A5079="user",SUMIF($B:$B,$B5079,$T:$T),SUM($T:$T))))</f>
        <v>3.0303520841764442</v>
      </c>
      <c r="V5079" s="27">
        <f>U5079/J5079</f>
        <v>0.16835289356535801</v>
      </c>
    </row>
    <row r="5080" spans="1:22" hidden="1" x14ac:dyDescent="0.3">
      <c r="A5080" s="23" t="s">
        <v>14</v>
      </c>
      <c r="B5080" s="23" t="s">
        <v>3545</v>
      </c>
      <c r="C5080" s="23" t="s">
        <v>3547</v>
      </c>
      <c r="D5080" s="32" t="s">
        <v>10139</v>
      </c>
      <c r="E5080" s="23" t="s">
        <v>10140</v>
      </c>
      <c r="F5080" s="27">
        <v>0.25</v>
      </c>
      <c r="G5080" s="24">
        <v>0</v>
      </c>
      <c r="H5080" s="25">
        <v>8.8752999999999993</v>
      </c>
      <c r="I5080" s="25">
        <v>1.2756000000000001</v>
      </c>
      <c r="J5080" s="26">
        <v>18</v>
      </c>
      <c r="K5080" s="26">
        <v>4</v>
      </c>
      <c r="L5080" s="27">
        <v>0.14369999999999999</v>
      </c>
      <c r="M5080" s="28">
        <v>0.46943667</v>
      </c>
      <c r="N5080" s="29">
        <v>0.19</v>
      </c>
      <c r="O5080" s="31" t="s">
        <v>12</v>
      </c>
      <c r="P5080" s="31">
        <v>0.59525956680000003</v>
      </c>
      <c r="Q5080" s="31">
        <v>0.25</v>
      </c>
      <c r="R5080" s="42"/>
      <c r="S5080" s="27">
        <f>IF(A5080="placement",MIN(P5080,IF(R5080="",Q5080,R5080)),"")</f>
        <v>0.25</v>
      </c>
      <c r="T5080" s="28">
        <f>IF($A5080="placement",S5080*J5080,"")</f>
        <v>4.5</v>
      </c>
      <c r="U5080" s="26">
        <f>IF($A5080="placement",T5080,IF($A5080="site",SUMIF($C:$C,$C5080,$T:$T),IF($A5080="user",SUMIF($B:$B,$B5080,$T:$T),SUM($T:$T))))</f>
        <v>4.5</v>
      </c>
      <c r="V5080" s="27">
        <f>U5080/J5080</f>
        <v>0.25</v>
      </c>
    </row>
    <row r="5081" spans="1:22" hidden="1" x14ac:dyDescent="0.3">
      <c r="A5081" s="23" t="s">
        <v>14</v>
      </c>
      <c r="B5081" s="23" t="s">
        <v>3784</v>
      </c>
      <c r="C5081" s="23" t="s">
        <v>3786</v>
      </c>
      <c r="D5081" s="23" t="s">
        <v>3791</v>
      </c>
      <c r="E5081" s="23" t="s">
        <v>3785</v>
      </c>
      <c r="F5081" s="27">
        <v>0.28999999999999998</v>
      </c>
      <c r="G5081" s="24">
        <v>0</v>
      </c>
      <c r="H5081" s="25">
        <v>8.3762000000000008</v>
      </c>
      <c r="I5081" s="25">
        <v>0.60860000000000003</v>
      </c>
      <c r="J5081" s="26">
        <v>18</v>
      </c>
      <c r="K5081" s="26">
        <v>5</v>
      </c>
      <c r="L5081" s="27">
        <v>7.2700000000000001E-2</v>
      </c>
      <c r="M5081" s="28">
        <v>0.99369717999999996</v>
      </c>
      <c r="N5081" s="29">
        <v>0.7</v>
      </c>
      <c r="O5081" s="31" t="s">
        <v>42</v>
      </c>
      <c r="P5081" s="31">
        <v>0.29556004390000001</v>
      </c>
      <c r="Q5081" s="31">
        <v>0.28999999999999998</v>
      </c>
      <c r="R5081" s="42"/>
      <c r="S5081" s="27">
        <f>IF(A5081="placement",MIN(P5081,IF(R5081="",Q5081,R5081)),"")</f>
        <v>0.28999999999999998</v>
      </c>
      <c r="T5081" s="28">
        <f>IF($A5081="placement",S5081*J5081,"")</f>
        <v>5.22</v>
      </c>
      <c r="U5081" s="26">
        <f>IF($A5081="placement",T5081,IF($A5081="site",SUMIF($C:$C,$C5081,$T:$T),IF($A5081="user",SUMIF($B:$B,$B5081,$T:$T),SUM($T:$T))))</f>
        <v>5.22</v>
      </c>
      <c r="V5081" s="27">
        <f>U5081/J5081</f>
        <v>0.28999999999999998</v>
      </c>
    </row>
    <row r="5082" spans="1:22" hidden="1" x14ac:dyDescent="0.3">
      <c r="A5082" s="23" t="s">
        <v>14</v>
      </c>
      <c r="B5082" s="23" t="s">
        <v>3923</v>
      </c>
      <c r="C5082" s="23" t="s">
        <v>3924</v>
      </c>
      <c r="D5082" s="23" t="s">
        <v>3925</v>
      </c>
      <c r="E5082" s="23" t="s">
        <v>3926</v>
      </c>
      <c r="F5082" s="27">
        <v>0.25</v>
      </c>
      <c r="G5082" s="24">
        <v>0</v>
      </c>
      <c r="H5082" s="25">
        <v>13.8621</v>
      </c>
      <c r="I5082" s="25">
        <v>0.41139999999999999</v>
      </c>
      <c r="J5082" s="26">
        <v>18</v>
      </c>
      <c r="K5082" s="26">
        <v>4</v>
      </c>
      <c r="L5082" s="27">
        <v>2.9700000000000001E-2</v>
      </c>
      <c r="M5082" s="28">
        <v>1.4355555600000001</v>
      </c>
      <c r="N5082" s="29">
        <v>1</v>
      </c>
      <c r="O5082" s="31" t="s">
        <v>42</v>
      </c>
      <c r="P5082" s="31">
        <v>0.30340557280000002</v>
      </c>
      <c r="Q5082" s="31">
        <v>0.25</v>
      </c>
      <c r="R5082" s="42"/>
      <c r="S5082" s="27">
        <f>IF(A5082="placement",MIN(P5082,IF(R5082="",Q5082,R5082)),"")</f>
        <v>0.25</v>
      </c>
      <c r="T5082" s="28">
        <f>IF($A5082="placement",S5082*J5082,"")</f>
        <v>4.5</v>
      </c>
      <c r="U5082" s="26">
        <f>IF($A5082="placement",T5082,IF($A5082="site",SUMIF($C:$C,$C5082,$T:$T),IF($A5082="user",SUMIF($B:$B,$B5082,$T:$T),SUM($T:$T))))</f>
        <v>4.5</v>
      </c>
      <c r="V5082" s="27">
        <f>U5082/J5082</f>
        <v>0.25</v>
      </c>
    </row>
    <row r="5083" spans="1:22" hidden="1" x14ac:dyDescent="0.3">
      <c r="A5083" s="23" t="s">
        <v>14</v>
      </c>
      <c r="B5083" s="23" t="s">
        <v>3975</v>
      </c>
      <c r="C5083" s="23" t="s">
        <v>3976</v>
      </c>
      <c r="D5083" s="23" t="s">
        <v>3983</v>
      </c>
      <c r="E5083" s="23" t="s">
        <v>3984</v>
      </c>
      <c r="F5083" s="27">
        <v>0.25</v>
      </c>
      <c r="G5083" s="24">
        <v>0</v>
      </c>
      <c r="H5083" s="25">
        <v>5.5938999999999997</v>
      </c>
      <c r="I5083" s="25">
        <v>0.36049999999999999</v>
      </c>
      <c r="J5083" s="26">
        <v>18</v>
      </c>
      <c r="K5083" s="26">
        <v>4</v>
      </c>
      <c r="L5083" s="27">
        <v>6.4399999999999999E-2</v>
      </c>
      <c r="M5083" s="28">
        <v>1.65327918</v>
      </c>
      <c r="N5083" s="29">
        <v>1.1000000000000001</v>
      </c>
      <c r="O5083" s="31" t="s">
        <v>42</v>
      </c>
      <c r="P5083" s="31">
        <v>0.3346556249</v>
      </c>
      <c r="Q5083" s="31">
        <v>0.25</v>
      </c>
      <c r="R5083" s="42"/>
      <c r="S5083" s="27">
        <f>IF(A5083="placement",MIN(P5083,IF(R5083="",Q5083,R5083)),"")</f>
        <v>0.25</v>
      </c>
      <c r="T5083" s="28">
        <f>IF($A5083="placement",S5083*J5083,"")</f>
        <v>4.5</v>
      </c>
      <c r="U5083" s="26">
        <f>IF($A5083="placement",T5083,IF($A5083="site",SUMIF($C:$C,$C5083,$T:$T),IF($A5083="user",SUMIF($B:$B,$B5083,$T:$T),SUM($T:$T))))</f>
        <v>4.5</v>
      </c>
      <c r="V5083" s="27">
        <f>U5083/J5083</f>
        <v>0.25</v>
      </c>
    </row>
    <row r="5084" spans="1:22" hidden="1" x14ac:dyDescent="0.3">
      <c r="A5084" s="23" t="s">
        <v>14</v>
      </c>
      <c r="B5084" s="23" t="s">
        <v>4199</v>
      </c>
      <c r="C5084" s="23" t="s">
        <v>4201</v>
      </c>
      <c r="D5084" s="23" t="s">
        <v>4228</v>
      </c>
      <c r="E5084" s="23" t="s">
        <v>4229</v>
      </c>
      <c r="F5084" s="27">
        <v>0.33</v>
      </c>
      <c r="G5084" s="24">
        <v>0</v>
      </c>
      <c r="H5084" s="25">
        <v>7.9196999999999997</v>
      </c>
      <c r="I5084" s="25">
        <v>0.99309999999999998</v>
      </c>
      <c r="J5084" s="26">
        <v>18</v>
      </c>
      <c r="K5084" s="26">
        <v>4</v>
      </c>
      <c r="L5084" s="27">
        <v>0.12540000000000001</v>
      </c>
      <c r="M5084" s="28">
        <v>0.61636939000000002</v>
      </c>
      <c r="N5084" s="29">
        <v>0.5</v>
      </c>
      <c r="O5084" s="31" t="s">
        <v>12</v>
      </c>
      <c r="P5084" s="31">
        <v>0.18879813300000001</v>
      </c>
      <c r="Q5084" s="31">
        <v>0.18879813302216999</v>
      </c>
      <c r="R5084" s="42"/>
      <c r="S5084" s="27">
        <f>IF(A5084="placement",MIN(P5084,IF(R5084="",Q5084,R5084)),"")</f>
        <v>0.18879813300000001</v>
      </c>
      <c r="T5084" s="28">
        <f>IF($A5084="placement",S5084*J5084,"")</f>
        <v>3.398366394</v>
      </c>
      <c r="U5084" s="26">
        <f>IF($A5084="placement",T5084,IF($A5084="site",SUMIF($C:$C,$C5084,$T:$T),IF($A5084="user",SUMIF($B:$B,$B5084,$T:$T),SUM($T:$T))))</f>
        <v>3.398366394</v>
      </c>
      <c r="V5084" s="27">
        <f>U5084/J5084</f>
        <v>0.18879813300000001</v>
      </c>
    </row>
    <row r="5085" spans="1:22" hidden="1" x14ac:dyDescent="0.3">
      <c r="A5085" s="23" t="s">
        <v>14</v>
      </c>
      <c r="B5085" s="23" t="s">
        <v>4348</v>
      </c>
      <c r="C5085" s="23" t="s">
        <v>4350</v>
      </c>
      <c r="D5085" s="23" t="s">
        <v>4357</v>
      </c>
      <c r="E5085" s="23" t="s">
        <v>4349</v>
      </c>
      <c r="F5085" s="27">
        <v>0.2</v>
      </c>
      <c r="G5085" s="24">
        <v>0</v>
      </c>
      <c r="H5085" s="25">
        <v>5.2778999999999998</v>
      </c>
      <c r="I5085" s="25">
        <v>1.3321000000000001</v>
      </c>
      <c r="J5085" s="26">
        <v>18</v>
      </c>
      <c r="K5085" s="26">
        <v>4</v>
      </c>
      <c r="L5085" s="27">
        <v>0.25240000000000001</v>
      </c>
      <c r="M5085" s="28">
        <v>0.45934365999999999</v>
      </c>
      <c r="N5085" s="29">
        <v>0.15</v>
      </c>
      <c r="O5085" s="31" t="s">
        <v>42</v>
      </c>
      <c r="P5085" s="31">
        <v>0.6734471125</v>
      </c>
      <c r="Q5085" s="31">
        <v>0.2</v>
      </c>
      <c r="R5085" s="42"/>
      <c r="S5085" s="27">
        <f>IF(A5085="placement",MIN(P5085,IF(R5085="",Q5085,R5085)),"")</f>
        <v>0.2</v>
      </c>
      <c r="T5085" s="28">
        <f>IF($A5085="placement",S5085*J5085,"")</f>
        <v>3.6</v>
      </c>
      <c r="U5085" s="26">
        <f>IF($A5085="placement",T5085,IF($A5085="site",SUMIF($C:$C,$C5085,$T:$T),IF($A5085="user",SUMIF($B:$B,$B5085,$T:$T),SUM($T:$T))))</f>
        <v>3.6</v>
      </c>
      <c r="V5085" s="27">
        <f>U5085/J5085</f>
        <v>0.2</v>
      </c>
    </row>
    <row r="5086" spans="1:22" hidden="1" x14ac:dyDescent="0.3">
      <c r="A5086" s="23" t="s">
        <v>14</v>
      </c>
      <c r="B5086" s="23" t="s">
        <v>4406</v>
      </c>
      <c r="C5086" s="23" t="s">
        <v>4408</v>
      </c>
      <c r="D5086" s="23" t="s">
        <v>4457</v>
      </c>
      <c r="E5086" s="23" t="s">
        <v>4458</v>
      </c>
      <c r="F5086" s="27">
        <v>0.25</v>
      </c>
      <c r="G5086" s="24">
        <v>0</v>
      </c>
      <c r="H5086" s="25">
        <v>7.6718000000000002</v>
      </c>
      <c r="I5086" s="25">
        <v>0.94510000000000005</v>
      </c>
      <c r="J5086" s="26">
        <v>18</v>
      </c>
      <c r="K5086" s="26">
        <v>4</v>
      </c>
      <c r="L5086" s="27">
        <v>0.1232</v>
      </c>
      <c r="M5086" s="28">
        <v>0.64310761999999999</v>
      </c>
      <c r="N5086" s="29">
        <v>0.5</v>
      </c>
      <c r="O5086" s="31" t="s">
        <v>12</v>
      </c>
      <c r="P5086" s="31">
        <v>0.22252514809999999</v>
      </c>
      <c r="Q5086" s="31">
        <v>0.222525148068064</v>
      </c>
      <c r="R5086" s="42"/>
      <c r="S5086" s="27">
        <f>IF(A5086="placement",MIN(P5086,IF(R5086="",Q5086,R5086)),"")</f>
        <v>0.222525148068064</v>
      </c>
      <c r="T5086" s="28">
        <f>IF($A5086="placement",S5086*J5086,"")</f>
        <v>4.0054526652251523</v>
      </c>
      <c r="U5086" s="26">
        <f>IF($A5086="placement",T5086,IF($A5086="site",SUMIF($C:$C,$C5086,$T:$T),IF($A5086="user",SUMIF($B:$B,$B5086,$T:$T),SUM($T:$T))))</f>
        <v>4.0054526652251523</v>
      </c>
      <c r="V5086" s="27">
        <f>U5086/J5086</f>
        <v>0.222525148068064</v>
      </c>
    </row>
    <row r="5087" spans="1:22" hidden="1" x14ac:dyDescent="0.3">
      <c r="A5087" s="23" t="s">
        <v>14</v>
      </c>
      <c r="B5087" s="23" t="s">
        <v>4744</v>
      </c>
      <c r="C5087" s="23" t="s">
        <v>4746</v>
      </c>
      <c r="D5087" s="23" t="s">
        <v>4747</v>
      </c>
      <c r="E5087" s="23" t="s">
        <v>4745</v>
      </c>
      <c r="F5087" s="27">
        <v>0.33</v>
      </c>
      <c r="G5087" s="24">
        <v>0</v>
      </c>
      <c r="H5087" s="25">
        <v>4.2667999999999999</v>
      </c>
      <c r="I5087" s="25">
        <v>1.6049</v>
      </c>
      <c r="J5087" s="26">
        <v>18</v>
      </c>
      <c r="K5087" s="26">
        <v>4</v>
      </c>
      <c r="L5087" s="27">
        <v>0.37609999999999999</v>
      </c>
      <c r="M5087" s="28">
        <v>0.36575129000000001</v>
      </c>
      <c r="N5087" s="29">
        <v>0.28999999999999998</v>
      </c>
      <c r="O5087" s="31" t="s">
        <v>12</v>
      </c>
      <c r="P5087" s="31">
        <v>0.20711147890000001</v>
      </c>
      <c r="Q5087" s="31">
        <v>0.20711147888095199</v>
      </c>
      <c r="R5087" s="42"/>
      <c r="S5087" s="27">
        <f>IF(A5087="placement",MIN(P5087,IF(R5087="",Q5087,R5087)),"")</f>
        <v>0.20711147888095199</v>
      </c>
      <c r="T5087" s="28">
        <f>IF($A5087="placement",S5087*J5087,"")</f>
        <v>3.728006619857136</v>
      </c>
      <c r="U5087" s="26">
        <f>IF($A5087="placement",T5087,IF($A5087="site",SUMIF($C:$C,$C5087,$T:$T),IF($A5087="user",SUMIF($B:$B,$B5087,$T:$T),SUM($T:$T))))</f>
        <v>3.728006619857136</v>
      </c>
      <c r="V5087" s="27">
        <f>U5087/J5087</f>
        <v>0.20711147888095199</v>
      </c>
    </row>
    <row r="5088" spans="1:22" hidden="1" x14ac:dyDescent="0.3">
      <c r="A5088" s="17" t="s">
        <v>13</v>
      </c>
      <c r="B5088" s="17" t="s">
        <v>4744</v>
      </c>
      <c r="C5088" s="17" t="s">
        <v>4746</v>
      </c>
      <c r="D5088" s="17" t="s">
        <v>9898</v>
      </c>
      <c r="E5088" s="17"/>
      <c r="F5088" s="18">
        <v>0.33</v>
      </c>
      <c r="G5088" s="36">
        <v>0</v>
      </c>
      <c r="H5088" s="37">
        <v>4.2667999999999999</v>
      </c>
      <c r="I5088" s="37">
        <v>1.6049</v>
      </c>
      <c r="J5088" s="19">
        <v>18</v>
      </c>
      <c r="K5088" s="19">
        <v>4</v>
      </c>
      <c r="L5088" s="18">
        <v>0.37609999999999999</v>
      </c>
      <c r="M5088" s="20">
        <v>0.36575129000000001</v>
      </c>
      <c r="N5088" s="21">
        <v>0.28999999999999998</v>
      </c>
      <c r="O5088" s="22"/>
      <c r="P5088" s="22">
        <v>0.20711147890000001</v>
      </c>
      <c r="Q5088" s="22">
        <v>0.20711147888095199</v>
      </c>
      <c r="R5088" s="43"/>
      <c r="S5088" s="18" t="str">
        <f>IF(A5088="placement",MIN(P5088,IF(R5088="",Q5088,R5088)),"")</f>
        <v/>
      </c>
      <c r="T5088" s="20" t="str">
        <f>IF($A5088="placement",S5088*J5088,"")</f>
        <v/>
      </c>
      <c r="U5088" s="17">
        <f>IF($A5088="placement",T5088,IF($A5088="site",SUMIF($C:$C,$C5088,$T:$T),IF($A5088="user",SUMIF($B:$B,$B5088,$T:$T),SUM($T:$T))))</f>
        <v>3.728006619857136</v>
      </c>
      <c r="V5088" s="18">
        <f>U5088/J5088</f>
        <v>0.20711147888095199</v>
      </c>
    </row>
    <row r="5089" spans="1:22" hidden="1" x14ac:dyDescent="0.3">
      <c r="A5089" s="11" t="s">
        <v>10</v>
      </c>
      <c r="B5089" s="11" t="s">
        <v>4744</v>
      </c>
      <c r="C5089" s="11" t="s">
        <v>9898</v>
      </c>
      <c r="D5089" s="11" t="s">
        <v>9898</v>
      </c>
      <c r="E5089" s="11"/>
      <c r="F5089" s="12">
        <v>0.33</v>
      </c>
      <c r="G5089" s="33">
        <v>0</v>
      </c>
      <c r="H5089" s="34">
        <v>4.2667999999999999</v>
      </c>
      <c r="I5089" s="34">
        <v>1.6049</v>
      </c>
      <c r="J5089" s="13">
        <v>18</v>
      </c>
      <c r="K5089" s="13">
        <v>4</v>
      </c>
      <c r="L5089" s="12">
        <v>0.37609999999999999</v>
      </c>
      <c r="M5089" s="14">
        <v>0.36575129000000001</v>
      </c>
      <c r="N5089" s="15">
        <v>0.28999999999999998</v>
      </c>
      <c r="O5089" s="16"/>
      <c r="P5089" s="16">
        <v>0.20711147890000001</v>
      </c>
      <c r="Q5089" s="16">
        <v>0.20711147888095199</v>
      </c>
      <c r="R5089" s="44"/>
      <c r="S5089" s="12" t="str">
        <f>IF(A5089="placement",MIN(P5089,IF(R5089="",Q5089,R5089)),"")</f>
        <v/>
      </c>
      <c r="T5089" s="14" t="str">
        <f>IF($A5089="placement",S5089*J5089,"")</f>
        <v/>
      </c>
      <c r="U5089" s="11">
        <f>IF($A5089="placement",T5089,IF($A5089="site",SUMIF($C:$C,$C5089,$T:$T),IF($A5089="user",SUMIF($B:$B,$B5089,$T:$T),SUM($T:$T))))</f>
        <v>3.728006619857136</v>
      </c>
      <c r="V5089" s="12">
        <f>U5089/J5089</f>
        <v>0.20711147888095199</v>
      </c>
    </row>
    <row r="5090" spans="1:22" hidden="1" x14ac:dyDescent="0.3">
      <c r="A5090" s="23" t="s">
        <v>14</v>
      </c>
      <c r="B5090" s="23" t="s">
        <v>4908</v>
      </c>
      <c r="C5090" s="23" t="s">
        <v>4910</v>
      </c>
      <c r="D5090" s="32" t="s">
        <v>4911</v>
      </c>
      <c r="E5090" s="23" t="s">
        <v>4912</v>
      </c>
      <c r="F5090" s="27">
        <v>0.25</v>
      </c>
      <c r="G5090" s="24">
        <v>0</v>
      </c>
      <c r="H5090" s="25">
        <v>13.3194</v>
      </c>
      <c r="I5090" s="25">
        <v>2.6459000000000001</v>
      </c>
      <c r="J5090" s="26">
        <v>18</v>
      </c>
      <c r="K5090" s="26">
        <v>4</v>
      </c>
      <c r="L5090" s="27">
        <v>0.19869999999999999</v>
      </c>
      <c r="M5090" s="28">
        <v>0.22220123</v>
      </c>
      <c r="N5090" s="29">
        <v>0.03</v>
      </c>
      <c r="O5090" s="31" t="s">
        <v>42</v>
      </c>
      <c r="P5090" s="31">
        <v>0.86498724329999999</v>
      </c>
      <c r="Q5090" s="31">
        <v>0.25</v>
      </c>
      <c r="R5090" s="42"/>
      <c r="S5090" s="27">
        <f>IF(A5090="placement",MIN(P5090,IF(R5090="",Q5090,R5090)),"")</f>
        <v>0.25</v>
      </c>
      <c r="T5090" s="28">
        <f>IF($A5090="placement",S5090*J5090,"")</f>
        <v>4.5</v>
      </c>
      <c r="U5090" s="26">
        <f>IF($A5090="placement",T5090,IF($A5090="site",SUMIF($C:$C,$C5090,$T:$T),IF($A5090="user",SUMIF($B:$B,$B5090,$T:$T),SUM($T:$T))))</f>
        <v>4.5</v>
      </c>
      <c r="V5090" s="27">
        <f>U5090/J5090</f>
        <v>0.25</v>
      </c>
    </row>
    <row r="5091" spans="1:22" hidden="1" x14ac:dyDescent="0.3">
      <c r="A5091" s="23" t="s">
        <v>14</v>
      </c>
      <c r="B5091" s="23" t="s">
        <v>5021</v>
      </c>
      <c r="C5091" s="23" t="s">
        <v>5023</v>
      </c>
      <c r="D5091" s="23" t="s">
        <v>5058</v>
      </c>
      <c r="E5091" s="23" t="s">
        <v>5059</v>
      </c>
      <c r="F5091" s="27">
        <v>0.25</v>
      </c>
      <c r="G5091" s="24">
        <v>1</v>
      </c>
      <c r="H5091" s="25">
        <v>59.260100000000001</v>
      </c>
      <c r="I5091" s="25">
        <v>8.8033999999999999</v>
      </c>
      <c r="J5091" s="26">
        <v>18</v>
      </c>
      <c r="K5091" s="26">
        <v>4</v>
      </c>
      <c r="L5091" s="27">
        <v>0.14860000000000001</v>
      </c>
      <c r="M5091" s="28">
        <v>6.7993540000000005E-2</v>
      </c>
      <c r="N5091" s="29">
        <v>0.01</v>
      </c>
      <c r="O5091" s="31" t="s">
        <v>42</v>
      </c>
      <c r="P5091" s="31">
        <v>0.85292720759999996</v>
      </c>
      <c r="Q5091" s="31">
        <v>0.25</v>
      </c>
      <c r="R5091" s="42"/>
      <c r="S5091" s="27">
        <f>IF(A5091="placement",MIN(P5091,IF(R5091="",Q5091,R5091)),"")</f>
        <v>0.25</v>
      </c>
      <c r="T5091" s="28">
        <f>IF($A5091="placement",S5091*J5091,"")</f>
        <v>4.5</v>
      </c>
      <c r="U5091" s="26">
        <f>IF($A5091="placement",T5091,IF($A5091="site",SUMIF($C:$C,$C5091,$T:$T),IF($A5091="user",SUMIF($B:$B,$B5091,$T:$T),SUM($T:$T))))</f>
        <v>4.5</v>
      </c>
      <c r="V5091" s="27">
        <f>U5091/J5091</f>
        <v>0.25</v>
      </c>
    </row>
    <row r="5092" spans="1:22" hidden="1" x14ac:dyDescent="0.3">
      <c r="A5092" s="23" t="s">
        <v>14</v>
      </c>
      <c r="B5092" s="23" t="s">
        <v>5021</v>
      </c>
      <c r="C5092" s="23" t="s">
        <v>5023</v>
      </c>
      <c r="D5092" s="23" t="s">
        <v>5080</v>
      </c>
      <c r="E5092" s="23" t="s">
        <v>5081</v>
      </c>
      <c r="F5092" s="27">
        <v>0.25</v>
      </c>
      <c r="G5092" s="24">
        <v>1</v>
      </c>
      <c r="H5092" s="25">
        <v>59.018099999999997</v>
      </c>
      <c r="I5092" s="25">
        <v>1.4896</v>
      </c>
      <c r="J5092" s="26">
        <v>18</v>
      </c>
      <c r="K5092" s="26">
        <v>5</v>
      </c>
      <c r="L5092" s="27">
        <v>2.52E-2</v>
      </c>
      <c r="M5092" s="28">
        <v>0.40280041999999999</v>
      </c>
      <c r="N5092" s="29">
        <v>0.25</v>
      </c>
      <c r="O5092" s="31" t="s">
        <v>42</v>
      </c>
      <c r="P5092" s="31">
        <v>0.37934523809999998</v>
      </c>
      <c r="Q5092" s="31">
        <v>0.25</v>
      </c>
      <c r="R5092" s="42"/>
      <c r="S5092" s="27">
        <f>IF(A5092="placement",MIN(P5092,IF(R5092="",Q5092,R5092)),"")</f>
        <v>0.25</v>
      </c>
      <c r="T5092" s="28">
        <f>IF($A5092="placement",S5092*J5092,"")</f>
        <v>4.5</v>
      </c>
      <c r="U5092" s="26">
        <f>IF($A5092="placement",T5092,IF($A5092="site",SUMIF($C:$C,$C5092,$T:$T),IF($A5092="user",SUMIF($B:$B,$B5092,$T:$T),SUM($T:$T))))</f>
        <v>4.5</v>
      </c>
      <c r="V5092" s="27">
        <f>U5092/J5092</f>
        <v>0.25</v>
      </c>
    </row>
    <row r="5093" spans="1:22" hidden="1" x14ac:dyDescent="0.3">
      <c r="A5093" s="23" t="s">
        <v>14</v>
      </c>
      <c r="B5093" s="23" t="s">
        <v>5021</v>
      </c>
      <c r="C5093" s="23" t="s">
        <v>5023</v>
      </c>
      <c r="D5093" s="23" t="s">
        <v>5094</v>
      </c>
      <c r="E5093" s="23" t="s">
        <v>5095</v>
      </c>
      <c r="F5093" s="27">
        <v>0.15</v>
      </c>
      <c r="G5093" s="24">
        <v>1</v>
      </c>
      <c r="H5093" s="25">
        <v>58.435699999999997</v>
      </c>
      <c r="I5093" s="25">
        <v>1.5394000000000001</v>
      </c>
      <c r="J5093" s="26">
        <v>18</v>
      </c>
      <c r="K5093" s="26">
        <v>3</v>
      </c>
      <c r="L5093" s="27">
        <v>2.63E-2</v>
      </c>
      <c r="M5093" s="28">
        <v>0.38650705000000002</v>
      </c>
      <c r="N5093" s="29">
        <v>0.25</v>
      </c>
      <c r="O5093" s="31" t="s">
        <v>42</v>
      </c>
      <c r="P5093" s="31">
        <v>0.35318127249999998</v>
      </c>
      <c r="Q5093" s="31">
        <v>0.15</v>
      </c>
      <c r="R5093" s="42"/>
      <c r="S5093" s="27">
        <f>IF(A5093="placement",MIN(P5093,IF(R5093="",Q5093,R5093)),"")</f>
        <v>0.15</v>
      </c>
      <c r="T5093" s="28">
        <f>IF($A5093="placement",S5093*J5093,"")</f>
        <v>2.6999999999999997</v>
      </c>
      <c r="U5093" s="26">
        <f>IF($A5093="placement",T5093,IF($A5093="site",SUMIF($C:$C,$C5093,$T:$T),IF($A5093="user",SUMIF($B:$B,$B5093,$T:$T),SUM($T:$T))))</f>
        <v>2.6999999999999997</v>
      </c>
      <c r="V5093" s="27">
        <f>U5093/J5093</f>
        <v>0.15</v>
      </c>
    </row>
    <row r="5094" spans="1:22" hidden="1" x14ac:dyDescent="0.3">
      <c r="A5094" s="23" t="s">
        <v>14</v>
      </c>
      <c r="B5094" s="23" t="s">
        <v>5021</v>
      </c>
      <c r="C5094" s="23" t="s">
        <v>5023</v>
      </c>
      <c r="D5094" s="23" t="s">
        <v>5180</v>
      </c>
      <c r="E5094" s="23" t="s">
        <v>5181</v>
      </c>
      <c r="F5094" s="27">
        <v>0.25</v>
      </c>
      <c r="G5094" s="24">
        <v>0</v>
      </c>
      <c r="H5094" s="25">
        <v>42.511099999999999</v>
      </c>
      <c r="I5094" s="25">
        <v>8.7573000000000008</v>
      </c>
      <c r="J5094" s="26">
        <v>18</v>
      </c>
      <c r="K5094" s="26">
        <v>4</v>
      </c>
      <c r="L5094" s="27">
        <v>0.20599999999999999</v>
      </c>
      <c r="M5094" s="28">
        <v>6.8106559999999997E-2</v>
      </c>
      <c r="N5094" s="29">
        <v>0.01</v>
      </c>
      <c r="O5094" s="31" t="s">
        <v>12</v>
      </c>
      <c r="P5094" s="31">
        <v>0.8531712575</v>
      </c>
      <c r="Q5094" s="31">
        <v>0.25</v>
      </c>
      <c r="R5094" s="42"/>
      <c r="S5094" s="27">
        <f>IF(A5094="placement",MIN(P5094,IF(R5094="",Q5094,R5094)),"")</f>
        <v>0.25</v>
      </c>
      <c r="T5094" s="28">
        <f>IF($A5094="placement",S5094*J5094,"")</f>
        <v>4.5</v>
      </c>
      <c r="U5094" s="26">
        <f>IF($A5094="placement",T5094,IF($A5094="site",SUMIF($C:$C,$C5094,$T:$T),IF($A5094="user",SUMIF($B:$B,$B5094,$T:$T),SUM($T:$T))))</f>
        <v>4.5</v>
      </c>
      <c r="V5094" s="27">
        <f>U5094/J5094</f>
        <v>0.25</v>
      </c>
    </row>
    <row r="5095" spans="1:22" hidden="1" x14ac:dyDescent="0.3">
      <c r="A5095" s="23" t="s">
        <v>14</v>
      </c>
      <c r="B5095" s="23" t="s">
        <v>5021</v>
      </c>
      <c r="C5095" s="23" t="s">
        <v>5023</v>
      </c>
      <c r="D5095" s="32" t="s">
        <v>5184</v>
      </c>
      <c r="E5095" s="23" t="s">
        <v>5185</v>
      </c>
      <c r="F5095" s="27">
        <v>0.25</v>
      </c>
      <c r="G5095" s="24">
        <v>1</v>
      </c>
      <c r="H5095" s="25">
        <v>59.076099999999997</v>
      </c>
      <c r="I5095" s="25">
        <v>9.6952999999999996</v>
      </c>
      <c r="J5095" s="26">
        <v>18</v>
      </c>
      <c r="K5095" s="26">
        <v>4</v>
      </c>
      <c r="L5095" s="27">
        <v>0.1641</v>
      </c>
      <c r="M5095" s="28">
        <v>6.1075339999999999E-2</v>
      </c>
      <c r="N5095" s="29">
        <v>0.01</v>
      </c>
      <c r="O5095" s="31" t="s">
        <v>42</v>
      </c>
      <c r="P5095" s="31">
        <v>0.83626779250000005</v>
      </c>
      <c r="Q5095" s="31">
        <v>0.25</v>
      </c>
      <c r="R5095" s="42"/>
      <c r="S5095" s="27">
        <f>IF(A5095="placement",MIN(P5095,IF(R5095="",Q5095,R5095)),"")</f>
        <v>0.25</v>
      </c>
      <c r="T5095" s="28">
        <f>IF($A5095="placement",S5095*J5095,"")</f>
        <v>4.5</v>
      </c>
      <c r="U5095" s="26">
        <f>IF($A5095="placement",T5095,IF($A5095="site",SUMIF($C:$C,$C5095,$T:$T),IF($A5095="user",SUMIF($B:$B,$B5095,$T:$T),SUM($T:$T))))</f>
        <v>4.5</v>
      </c>
      <c r="V5095" s="27">
        <f>U5095/J5095</f>
        <v>0.25</v>
      </c>
    </row>
    <row r="5096" spans="1:22" hidden="1" x14ac:dyDescent="0.3">
      <c r="A5096" s="23" t="s">
        <v>14</v>
      </c>
      <c r="B5096" s="23" t="s">
        <v>5211</v>
      </c>
      <c r="C5096" s="23" t="s">
        <v>5213</v>
      </c>
      <c r="D5096" s="23" t="s">
        <v>5361</v>
      </c>
      <c r="E5096" s="23" t="s">
        <v>5362</v>
      </c>
      <c r="F5096" s="27">
        <v>0.05</v>
      </c>
      <c r="G5096" s="24">
        <v>0</v>
      </c>
      <c r="H5096" s="25">
        <v>2.0152000000000001</v>
      </c>
      <c r="I5096" s="25">
        <v>0.6321</v>
      </c>
      <c r="J5096" s="26">
        <v>18</v>
      </c>
      <c r="K5096" s="26">
        <v>1</v>
      </c>
      <c r="L5096" s="27">
        <v>0.31359999999999999</v>
      </c>
      <c r="M5096" s="28">
        <v>0.96069612000000004</v>
      </c>
      <c r="N5096" s="29">
        <v>0.8</v>
      </c>
      <c r="O5096" s="31" t="s">
        <v>70</v>
      </c>
      <c r="P5096" s="31">
        <v>0.16727050299999999</v>
      </c>
      <c r="Q5096" s="31">
        <v>0.05</v>
      </c>
      <c r="R5096" s="42"/>
      <c r="S5096" s="27">
        <f>IF(A5096="placement",MIN(P5096,IF(R5096="",Q5096,R5096)),"")</f>
        <v>0.05</v>
      </c>
      <c r="T5096" s="28">
        <f>IF($A5096="placement",S5096*J5096,"")</f>
        <v>0.9</v>
      </c>
      <c r="U5096" s="26">
        <f>IF($A5096="placement",T5096,IF($A5096="site",SUMIF($C:$C,$C5096,$T:$T),IF($A5096="user",SUMIF($B:$B,$B5096,$T:$T),SUM($T:$T))))</f>
        <v>0.9</v>
      </c>
      <c r="V5096" s="27">
        <f>U5096/J5096</f>
        <v>0.05</v>
      </c>
    </row>
    <row r="5097" spans="1:22" hidden="1" x14ac:dyDescent="0.3">
      <c r="A5097" s="23" t="s">
        <v>14</v>
      </c>
      <c r="B5097" s="23" t="s">
        <v>5595</v>
      </c>
      <c r="C5097" s="23" t="s">
        <v>5596</v>
      </c>
      <c r="D5097" s="23" t="s">
        <v>10946</v>
      </c>
      <c r="E5097" s="23" t="s">
        <v>10947</v>
      </c>
      <c r="F5097" s="27">
        <v>0.25</v>
      </c>
      <c r="G5097" s="24">
        <v>0</v>
      </c>
      <c r="H5097" s="25">
        <v>4.9930000000000003</v>
      </c>
      <c r="I5097" s="25">
        <v>2.0701999999999998</v>
      </c>
      <c r="J5097" s="26">
        <v>18</v>
      </c>
      <c r="K5097" s="26">
        <v>4</v>
      </c>
      <c r="L5097" s="27">
        <v>0.41460000000000002</v>
      </c>
      <c r="M5097" s="28">
        <v>0.28254838999999998</v>
      </c>
      <c r="N5097" s="29">
        <v>0.1</v>
      </c>
      <c r="O5097" s="31" t="s">
        <v>12</v>
      </c>
      <c r="P5097" s="31">
        <v>0.64607832359999995</v>
      </c>
      <c r="Q5097" s="31">
        <v>0.25</v>
      </c>
      <c r="R5097" s="42"/>
      <c r="S5097" s="27">
        <f>IF(A5097="placement",MIN(P5097,IF(R5097="",Q5097,R5097)),"")</f>
        <v>0.25</v>
      </c>
      <c r="T5097" s="28">
        <f>IF($A5097="placement",S5097*J5097,"")</f>
        <v>4.5</v>
      </c>
      <c r="U5097" s="26">
        <f>IF($A5097="placement",T5097,IF($A5097="site",SUMIF($C:$C,$C5097,$T:$T),IF($A5097="user",SUMIF($B:$B,$B5097,$T:$T),SUM($T:$T))))</f>
        <v>4.5</v>
      </c>
      <c r="V5097" s="27">
        <f>U5097/J5097</f>
        <v>0.25</v>
      </c>
    </row>
    <row r="5098" spans="1:22" hidden="1" x14ac:dyDescent="0.3">
      <c r="A5098" s="23" t="s">
        <v>14</v>
      </c>
      <c r="B5098" s="23" t="s">
        <v>5764</v>
      </c>
      <c r="C5098" s="23" t="s">
        <v>5766</v>
      </c>
      <c r="D5098" s="23" t="s">
        <v>5767</v>
      </c>
      <c r="E5098" s="23" t="s">
        <v>5768</v>
      </c>
      <c r="F5098" s="27">
        <v>0.25</v>
      </c>
      <c r="G5098" s="24">
        <v>0</v>
      </c>
      <c r="H5098" s="25">
        <v>4.5780000000000003</v>
      </c>
      <c r="I5098" s="25">
        <v>0.97119999999999995</v>
      </c>
      <c r="J5098" s="26">
        <v>18</v>
      </c>
      <c r="K5098" s="26">
        <v>5</v>
      </c>
      <c r="L5098" s="27">
        <v>0.21210000000000001</v>
      </c>
      <c r="M5098" s="28">
        <v>0.63062439999999997</v>
      </c>
      <c r="N5098" s="29">
        <v>0.4</v>
      </c>
      <c r="O5098" s="31" t="s">
        <v>42</v>
      </c>
      <c r="P5098" s="31">
        <v>0.36570802140000003</v>
      </c>
      <c r="Q5098" s="31">
        <v>0.249999999999999</v>
      </c>
      <c r="R5098" s="42"/>
      <c r="S5098" s="27">
        <f>IF(A5098="placement",MIN(P5098,IF(R5098="",Q5098,R5098)),"")</f>
        <v>0.249999999999999</v>
      </c>
      <c r="T5098" s="28">
        <f>IF($A5098="placement",S5098*J5098,"")</f>
        <v>4.4999999999999822</v>
      </c>
      <c r="U5098" s="26">
        <f>IF($A5098="placement",T5098,IF($A5098="site",SUMIF($C:$C,$C5098,$T:$T),IF($A5098="user",SUMIF($B:$B,$B5098,$T:$T),SUM($T:$T))))</f>
        <v>4.4999999999999822</v>
      </c>
      <c r="V5098" s="27">
        <f>U5098/J5098</f>
        <v>0.249999999999999</v>
      </c>
    </row>
    <row r="5099" spans="1:22" hidden="1" x14ac:dyDescent="0.3">
      <c r="A5099" s="23" t="s">
        <v>14</v>
      </c>
      <c r="B5099" s="23" t="s">
        <v>5764</v>
      </c>
      <c r="C5099" s="23" t="s">
        <v>5766</v>
      </c>
      <c r="D5099" s="23" t="s">
        <v>5821</v>
      </c>
      <c r="E5099" s="23" t="s">
        <v>5822</v>
      </c>
      <c r="F5099" s="27">
        <v>0.25</v>
      </c>
      <c r="G5099" s="24">
        <v>0</v>
      </c>
      <c r="H5099" s="25">
        <v>4.9272999999999998</v>
      </c>
      <c r="I5099" s="25">
        <v>0.76359999999999995</v>
      </c>
      <c r="J5099" s="26">
        <v>18</v>
      </c>
      <c r="K5099" s="26">
        <v>4</v>
      </c>
      <c r="L5099" s="27">
        <v>0.155</v>
      </c>
      <c r="M5099" s="28">
        <v>0.76864359000000004</v>
      </c>
      <c r="N5099" s="29">
        <v>0.6</v>
      </c>
      <c r="O5099" s="31" t="s">
        <v>42</v>
      </c>
      <c r="P5099" s="31">
        <v>0.21940414759999999</v>
      </c>
      <c r="Q5099" s="31">
        <v>0.21940414760003801</v>
      </c>
      <c r="R5099" s="42"/>
      <c r="S5099" s="27">
        <f>IF(A5099="placement",MIN(P5099,IF(R5099="",Q5099,R5099)),"")</f>
        <v>0.21940414759999999</v>
      </c>
      <c r="T5099" s="28">
        <f>IF($A5099="placement",S5099*J5099,"")</f>
        <v>3.9492746567999997</v>
      </c>
      <c r="U5099" s="26">
        <f>IF($A5099="placement",T5099,IF($A5099="site",SUMIF($C:$C,$C5099,$T:$T),IF($A5099="user",SUMIF($B:$B,$B5099,$T:$T),SUM($T:$T))))</f>
        <v>3.9492746567999997</v>
      </c>
      <c r="V5099" s="27">
        <f>U5099/J5099</f>
        <v>0.21940414759999999</v>
      </c>
    </row>
    <row r="5100" spans="1:22" hidden="1" x14ac:dyDescent="0.3">
      <c r="A5100" s="23" t="s">
        <v>14</v>
      </c>
      <c r="B5100" s="23" t="s">
        <v>5764</v>
      </c>
      <c r="C5100" s="23" t="s">
        <v>5766</v>
      </c>
      <c r="D5100" s="23" t="s">
        <v>5845</v>
      </c>
      <c r="E5100" s="23" t="s">
        <v>5846</v>
      </c>
      <c r="F5100" s="27">
        <v>0.25</v>
      </c>
      <c r="G5100" s="24">
        <v>0</v>
      </c>
      <c r="H5100" s="25">
        <v>3.1271</v>
      </c>
      <c r="I5100" s="25">
        <v>0.90029999999999999</v>
      </c>
      <c r="J5100" s="26">
        <v>18</v>
      </c>
      <c r="K5100" s="26">
        <v>4</v>
      </c>
      <c r="L5100" s="27">
        <v>0.28789999999999999</v>
      </c>
      <c r="M5100" s="28">
        <v>0.64950808999999998</v>
      </c>
      <c r="N5100" s="29">
        <v>0.4</v>
      </c>
      <c r="O5100" s="31" t="s">
        <v>42</v>
      </c>
      <c r="P5100" s="31">
        <v>0.38414932080000003</v>
      </c>
      <c r="Q5100" s="31">
        <v>0.25</v>
      </c>
      <c r="R5100" s="42"/>
      <c r="S5100" s="27">
        <f>IF(A5100="placement",MIN(P5100,IF(R5100="",Q5100,R5100)),"")</f>
        <v>0.25</v>
      </c>
      <c r="T5100" s="28">
        <f>IF($A5100="placement",S5100*J5100,"")</f>
        <v>4.5</v>
      </c>
      <c r="U5100" s="26">
        <f>IF($A5100="placement",T5100,IF($A5100="site",SUMIF($C:$C,$C5100,$T:$T),IF($A5100="user",SUMIF($B:$B,$B5100,$T:$T),SUM($T:$T))))</f>
        <v>4.5</v>
      </c>
      <c r="V5100" s="27">
        <f>U5100/J5100</f>
        <v>0.25</v>
      </c>
    </row>
    <row r="5101" spans="1:22" hidden="1" x14ac:dyDescent="0.3">
      <c r="A5101" s="23" t="s">
        <v>14</v>
      </c>
      <c r="B5101" s="23" t="s">
        <v>6052</v>
      </c>
      <c r="C5101" s="23" t="s">
        <v>6054</v>
      </c>
      <c r="D5101" s="32" t="s">
        <v>6138</v>
      </c>
      <c r="E5101" s="23" t="s">
        <v>6139</v>
      </c>
      <c r="F5101" s="27">
        <v>0.25</v>
      </c>
      <c r="G5101" s="24">
        <v>0</v>
      </c>
      <c r="H5101" s="25">
        <v>5.5902000000000003</v>
      </c>
      <c r="I5101" s="25">
        <v>0.31609999999999999</v>
      </c>
      <c r="J5101" s="26">
        <v>18</v>
      </c>
      <c r="K5101" s="26">
        <v>4</v>
      </c>
      <c r="L5101" s="27">
        <v>5.6500000000000002E-2</v>
      </c>
      <c r="M5101" s="28">
        <v>1.88185311</v>
      </c>
      <c r="N5101" s="29">
        <v>1.5</v>
      </c>
      <c r="O5101" s="31" t="s">
        <v>12</v>
      </c>
      <c r="P5101" s="31">
        <v>0.20291334420000001</v>
      </c>
      <c r="Q5101" s="31">
        <v>0.20291334422134599</v>
      </c>
      <c r="R5101" s="42"/>
      <c r="S5101" s="27">
        <f>IF(A5101="placement",MIN(P5101,IF(R5101="",Q5101,R5101)),"")</f>
        <v>0.20291334420000001</v>
      </c>
      <c r="T5101" s="28">
        <f>IF($A5101="placement",S5101*J5101,"")</f>
        <v>3.6524401956000001</v>
      </c>
      <c r="U5101" s="26">
        <f>IF($A5101="placement",T5101,IF($A5101="site",SUMIF($C:$C,$C5101,$T:$T),IF($A5101="user",SUMIF($B:$B,$B5101,$T:$T),SUM($T:$T))))</f>
        <v>3.6524401956000001</v>
      </c>
      <c r="V5101" s="27">
        <f>U5101/J5101</f>
        <v>0.20291334420000001</v>
      </c>
    </row>
    <row r="5102" spans="1:22" hidden="1" x14ac:dyDescent="0.3">
      <c r="A5102" s="23" t="s">
        <v>14</v>
      </c>
      <c r="B5102" s="23" t="s">
        <v>6207</v>
      </c>
      <c r="C5102" s="23" t="s">
        <v>6208</v>
      </c>
      <c r="D5102" s="23" t="s">
        <v>6215</v>
      </c>
      <c r="E5102" s="23" t="s">
        <v>6216</v>
      </c>
      <c r="F5102" s="27">
        <v>0.25</v>
      </c>
      <c r="G5102" s="24">
        <v>0</v>
      </c>
      <c r="H5102" s="25">
        <v>9.4806000000000008</v>
      </c>
      <c r="I5102" s="25">
        <v>2.4363000000000001</v>
      </c>
      <c r="J5102" s="26">
        <v>18</v>
      </c>
      <c r="K5102" s="26">
        <v>5</v>
      </c>
      <c r="L5102" s="27">
        <v>0.25700000000000001</v>
      </c>
      <c r="M5102" s="28">
        <v>0.24638794</v>
      </c>
      <c r="N5102" s="29">
        <v>0.05</v>
      </c>
      <c r="O5102" s="31" t="s">
        <v>42</v>
      </c>
      <c r="P5102" s="31">
        <v>0.79706799309999998</v>
      </c>
      <c r="Q5102" s="31">
        <v>0.25</v>
      </c>
      <c r="R5102" s="42"/>
      <c r="S5102" s="27">
        <f>IF(A5102="placement",MIN(P5102,IF(R5102="",Q5102,R5102)),"")</f>
        <v>0.25</v>
      </c>
      <c r="T5102" s="28">
        <f>IF($A5102="placement",S5102*J5102,"")</f>
        <v>4.5</v>
      </c>
      <c r="U5102" s="26">
        <f>IF($A5102="placement",T5102,IF($A5102="site",SUMIF($C:$C,$C5102,$T:$T),IF($A5102="user",SUMIF($B:$B,$B5102,$T:$T),SUM($T:$T))))</f>
        <v>4.5</v>
      </c>
      <c r="V5102" s="27">
        <f>U5102/J5102</f>
        <v>0.25</v>
      </c>
    </row>
    <row r="5103" spans="1:22" hidden="1" x14ac:dyDescent="0.3">
      <c r="A5103" s="23" t="s">
        <v>14</v>
      </c>
      <c r="B5103" s="23" t="s">
        <v>6279</v>
      </c>
      <c r="C5103" s="23" t="s">
        <v>6281</v>
      </c>
      <c r="D5103" s="23" t="s">
        <v>6282</v>
      </c>
      <c r="E5103" s="23" t="s">
        <v>6283</v>
      </c>
      <c r="F5103" s="27">
        <v>0.3</v>
      </c>
      <c r="G5103" s="24">
        <v>0</v>
      </c>
      <c r="H5103" s="25">
        <v>9.5343999999999998</v>
      </c>
      <c r="I5103" s="25">
        <v>1.2774000000000001</v>
      </c>
      <c r="J5103" s="26">
        <v>18</v>
      </c>
      <c r="K5103" s="26">
        <v>5</v>
      </c>
      <c r="L5103" s="27">
        <v>0.13400000000000001</v>
      </c>
      <c r="M5103" s="28">
        <v>0.47018564000000002</v>
      </c>
      <c r="N5103" s="29">
        <v>0.19</v>
      </c>
      <c r="O5103" s="31" t="s">
        <v>12</v>
      </c>
      <c r="P5103" s="31">
        <v>0.59590429069999995</v>
      </c>
      <c r="Q5103" s="31">
        <v>0.3</v>
      </c>
      <c r="R5103" s="42"/>
      <c r="S5103" s="27">
        <f>IF(A5103="placement",MIN(P5103,IF(R5103="",Q5103,R5103)),"")</f>
        <v>0.3</v>
      </c>
      <c r="T5103" s="28">
        <f>IF($A5103="placement",S5103*J5103,"")</f>
        <v>5.3999999999999995</v>
      </c>
      <c r="U5103" s="26">
        <f>IF($A5103="placement",T5103,IF($A5103="site",SUMIF($C:$C,$C5103,$T:$T),IF($A5103="user",SUMIF($B:$B,$B5103,$T:$T),SUM($T:$T))))</f>
        <v>5.3999999999999995</v>
      </c>
      <c r="V5103" s="27">
        <f>U5103/J5103</f>
        <v>0.3</v>
      </c>
    </row>
    <row r="5104" spans="1:22" hidden="1" x14ac:dyDescent="0.3">
      <c r="A5104" s="23" t="s">
        <v>14</v>
      </c>
      <c r="B5104" s="23" t="s">
        <v>6373</v>
      </c>
      <c r="C5104" s="23" t="s">
        <v>6374</v>
      </c>
      <c r="D5104" s="23" t="s">
        <v>6379</v>
      </c>
      <c r="E5104" s="23" t="s">
        <v>6380</v>
      </c>
      <c r="F5104" s="27">
        <v>0.25</v>
      </c>
      <c r="G5104" s="24">
        <v>0</v>
      </c>
      <c r="H5104" s="25">
        <v>4.3795999999999999</v>
      </c>
      <c r="I5104" s="25">
        <v>1.5888</v>
      </c>
      <c r="J5104" s="26">
        <v>18</v>
      </c>
      <c r="K5104" s="26">
        <v>5</v>
      </c>
      <c r="L5104" s="27">
        <v>0.36280000000000001</v>
      </c>
      <c r="M5104" s="28">
        <v>0.37869891999999999</v>
      </c>
      <c r="N5104" s="29">
        <v>0.15</v>
      </c>
      <c r="O5104" s="31" t="s">
        <v>42</v>
      </c>
      <c r="P5104" s="31">
        <v>0.60390697339999999</v>
      </c>
      <c r="Q5104" s="31">
        <v>0.25</v>
      </c>
      <c r="R5104" s="42"/>
      <c r="S5104" s="27">
        <f>IF(A5104="placement",MIN(P5104,IF(R5104="",Q5104,R5104)),"")</f>
        <v>0.25</v>
      </c>
      <c r="T5104" s="28">
        <f>IF($A5104="placement",S5104*J5104,"")</f>
        <v>4.5</v>
      </c>
      <c r="U5104" s="26">
        <f>IF($A5104="placement",T5104,IF($A5104="site",SUMIF($C:$C,$C5104,$T:$T),IF($A5104="user",SUMIF($B:$B,$B5104,$T:$T),SUM($T:$T))))</f>
        <v>4.5</v>
      </c>
      <c r="V5104" s="27">
        <f>U5104/J5104</f>
        <v>0.25</v>
      </c>
    </row>
    <row r="5105" spans="1:22" hidden="1" x14ac:dyDescent="0.3">
      <c r="A5105" s="23" t="s">
        <v>14</v>
      </c>
      <c r="B5105" s="23" t="s">
        <v>6457</v>
      </c>
      <c r="C5105" s="23" t="s">
        <v>6458</v>
      </c>
      <c r="D5105" s="23" t="s">
        <v>6471</v>
      </c>
      <c r="E5105" s="23" t="s">
        <v>6472</v>
      </c>
      <c r="F5105" s="27">
        <v>0.25</v>
      </c>
      <c r="G5105" s="24">
        <v>1</v>
      </c>
      <c r="H5105" s="25">
        <v>68.680999999999997</v>
      </c>
      <c r="I5105" s="25">
        <v>2.2511000000000001</v>
      </c>
      <c r="J5105" s="26">
        <v>18</v>
      </c>
      <c r="K5105" s="26">
        <v>4</v>
      </c>
      <c r="L5105" s="27">
        <v>3.2800000000000003E-2</v>
      </c>
      <c r="M5105" s="28">
        <v>0.26156433000000001</v>
      </c>
      <c r="N5105" s="29">
        <v>0.1</v>
      </c>
      <c r="O5105" s="31" t="s">
        <v>42</v>
      </c>
      <c r="P5105" s="31">
        <v>0.61768487969999997</v>
      </c>
      <c r="Q5105" s="31">
        <v>0.25</v>
      </c>
      <c r="R5105" s="42"/>
      <c r="S5105" s="27">
        <f>IF(A5105="placement",MIN(P5105,IF(R5105="",Q5105,R5105)),"")</f>
        <v>0.25</v>
      </c>
      <c r="T5105" s="28">
        <f>IF($A5105="placement",S5105*J5105,"")</f>
        <v>4.5</v>
      </c>
      <c r="U5105" s="23">
        <f>IF($A5105="placement",T5105,IF($A5105="site",SUMIF($C:$C,$C5105,$T:$T),IF($A5105="user",SUMIF($B:$B,$B5105,$T:$T),SUM($T:$T))))</f>
        <v>4.5</v>
      </c>
      <c r="V5105" s="27">
        <f>U5105/J5105</f>
        <v>0.25</v>
      </c>
    </row>
    <row r="5106" spans="1:22" hidden="1" x14ac:dyDescent="0.3">
      <c r="A5106" s="23" t="s">
        <v>14</v>
      </c>
      <c r="B5106" s="23" t="s">
        <v>6876</v>
      </c>
      <c r="C5106" s="23" t="s">
        <v>6878</v>
      </c>
      <c r="D5106" s="23" t="s">
        <v>6892</v>
      </c>
      <c r="E5106" s="23" t="s">
        <v>6877</v>
      </c>
      <c r="F5106" s="27">
        <v>0.25</v>
      </c>
      <c r="G5106" s="24">
        <v>0</v>
      </c>
      <c r="H5106" s="25">
        <v>5.0008999999999997</v>
      </c>
      <c r="I5106" s="25">
        <v>1.0246</v>
      </c>
      <c r="J5106" s="26">
        <v>18</v>
      </c>
      <c r="K5106" s="26">
        <v>4</v>
      </c>
      <c r="L5106" s="27">
        <v>0.2049</v>
      </c>
      <c r="M5106" s="28">
        <v>0.58439068999999999</v>
      </c>
      <c r="N5106" s="29">
        <v>0.3</v>
      </c>
      <c r="O5106" s="31" t="s">
        <v>42</v>
      </c>
      <c r="P5106" s="31">
        <v>0.48664479570000002</v>
      </c>
      <c r="Q5106" s="31">
        <v>0.25</v>
      </c>
      <c r="R5106" s="42"/>
      <c r="S5106" s="27">
        <f>IF(A5106="placement",MIN(P5106,IF(R5106="",Q5106,R5106)),"")</f>
        <v>0.25</v>
      </c>
      <c r="T5106" s="28">
        <f>IF($A5106="placement",S5106*J5106,"")</f>
        <v>4.5</v>
      </c>
      <c r="U5106" s="26">
        <f>IF($A5106="placement",T5106,IF($A5106="site",SUMIF($C:$C,$C5106,$T:$T),IF($A5106="user",SUMIF($B:$B,$B5106,$T:$T),SUM($T:$T))))</f>
        <v>4.5</v>
      </c>
      <c r="V5106" s="27">
        <f>U5106/J5106</f>
        <v>0.25</v>
      </c>
    </row>
    <row r="5107" spans="1:22" hidden="1" x14ac:dyDescent="0.3">
      <c r="A5107" s="23" t="s">
        <v>14</v>
      </c>
      <c r="B5107" s="23" t="s">
        <v>7135</v>
      </c>
      <c r="C5107" s="23" t="s">
        <v>7137</v>
      </c>
      <c r="D5107" s="23" t="s">
        <v>7138</v>
      </c>
      <c r="E5107" s="23" t="s">
        <v>7139</v>
      </c>
      <c r="F5107" s="27">
        <v>0.25</v>
      </c>
      <c r="G5107" s="24">
        <v>0</v>
      </c>
      <c r="H5107" s="25">
        <v>3.6894</v>
      </c>
      <c r="I5107" s="25">
        <v>2.4769000000000001</v>
      </c>
      <c r="J5107" s="26">
        <v>18</v>
      </c>
      <c r="K5107" s="26">
        <v>5</v>
      </c>
      <c r="L5107" s="27">
        <v>0.6714</v>
      </c>
      <c r="M5107" s="28">
        <v>0.24482639</v>
      </c>
      <c r="N5107" s="29">
        <v>0.01</v>
      </c>
      <c r="O5107" s="31" t="s">
        <v>12</v>
      </c>
      <c r="P5107" s="31">
        <v>0.9591547305</v>
      </c>
      <c r="Q5107" s="31">
        <v>0.249999999999999</v>
      </c>
      <c r="R5107" s="42"/>
      <c r="S5107" s="27">
        <f>IF(A5107="placement",MIN(P5107,IF(R5107="",Q5107,R5107)),"")</f>
        <v>0.249999999999999</v>
      </c>
      <c r="T5107" s="28">
        <f>IF($A5107="placement",S5107*J5107,"")</f>
        <v>4.4999999999999822</v>
      </c>
      <c r="U5107" s="26">
        <f>IF($A5107="placement",T5107,IF($A5107="site",SUMIF($C:$C,$C5107,$T:$T),IF($A5107="user",SUMIF($B:$B,$B5107,$T:$T),SUM($T:$T))))</f>
        <v>4.4999999999999822</v>
      </c>
      <c r="V5107" s="27">
        <f>U5107/J5107</f>
        <v>0.249999999999999</v>
      </c>
    </row>
    <row r="5108" spans="1:22" hidden="1" x14ac:dyDescent="0.3">
      <c r="A5108" s="23" t="s">
        <v>14</v>
      </c>
      <c r="B5108" s="23" t="s">
        <v>7371</v>
      </c>
      <c r="C5108" s="23" t="s">
        <v>7373</v>
      </c>
      <c r="D5108" s="23" t="s">
        <v>7388</v>
      </c>
      <c r="E5108" s="23" t="s">
        <v>7389</v>
      </c>
      <c r="F5108" s="27">
        <v>0.25</v>
      </c>
      <c r="G5108" s="24">
        <v>0</v>
      </c>
      <c r="H5108" s="25">
        <v>10.802899999999999</v>
      </c>
      <c r="I5108" s="25">
        <v>1.4863999999999999</v>
      </c>
      <c r="J5108" s="26">
        <v>18</v>
      </c>
      <c r="K5108" s="26">
        <v>5</v>
      </c>
      <c r="L5108" s="27">
        <v>0.1376</v>
      </c>
      <c r="M5108" s="28">
        <v>0.40400288000000001</v>
      </c>
      <c r="N5108" s="29">
        <v>0.25</v>
      </c>
      <c r="O5108" s="31" t="s">
        <v>12</v>
      </c>
      <c r="P5108" s="31">
        <v>0.38119253510000001</v>
      </c>
      <c r="Q5108" s="31">
        <v>0.25</v>
      </c>
      <c r="R5108" s="42"/>
      <c r="S5108" s="27">
        <f>IF(A5108="placement",MIN(P5108,IF(R5108="",Q5108,R5108)),"")</f>
        <v>0.25</v>
      </c>
      <c r="T5108" s="28">
        <f>IF($A5108="placement",S5108*J5108,"")</f>
        <v>4.5</v>
      </c>
      <c r="U5108" s="26">
        <f>IF($A5108="placement",T5108,IF($A5108="site",SUMIF($C:$C,$C5108,$T:$T),IF($A5108="user",SUMIF($B:$B,$B5108,$T:$T),SUM($T:$T))))</f>
        <v>4.5</v>
      </c>
      <c r="V5108" s="27">
        <f>U5108/J5108</f>
        <v>0.25</v>
      </c>
    </row>
    <row r="5109" spans="1:22" hidden="1" x14ac:dyDescent="0.3">
      <c r="A5109" s="23" t="s">
        <v>14</v>
      </c>
      <c r="B5109" s="23" t="s">
        <v>7371</v>
      </c>
      <c r="C5109" s="23" t="s">
        <v>7373</v>
      </c>
      <c r="D5109" s="23" t="s">
        <v>7410</v>
      </c>
      <c r="E5109" s="23" t="s">
        <v>7411</v>
      </c>
      <c r="F5109" s="27">
        <v>0.25</v>
      </c>
      <c r="G5109" s="24">
        <v>0</v>
      </c>
      <c r="H5109" s="25">
        <v>21.1386</v>
      </c>
      <c r="I5109" s="25">
        <v>1.3489</v>
      </c>
      <c r="J5109" s="26">
        <v>18</v>
      </c>
      <c r="K5109" s="26">
        <v>4</v>
      </c>
      <c r="L5109" s="27">
        <v>6.3799999999999996E-2</v>
      </c>
      <c r="M5109" s="28">
        <v>0.43370048999999999</v>
      </c>
      <c r="N5109" s="29">
        <v>0.3</v>
      </c>
      <c r="O5109" s="31" t="s">
        <v>12</v>
      </c>
      <c r="P5109" s="31">
        <v>0.30827838829999998</v>
      </c>
      <c r="Q5109" s="31">
        <v>0.25</v>
      </c>
      <c r="R5109" s="42"/>
      <c r="S5109" s="27">
        <f>IF(A5109="placement",MIN(P5109,IF(R5109="",Q5109,R5109)),"")</f>
        <v>0.25</v>
      </c>
      <c r="T5109" s="28">
        <f>IF($A5109="placement",S5109*J5109,"")</f>
        <v>4.5</v>
      </c>
      <c r="U5109" s="26">
        <f>IF($A5109="placement",T5109,IF($A5109="site",SUMIF($C:$C,$C5109,$T:$T),IF($A5109="user",SUMIF($B:$B,$B5109,$T:$T),SUM($T:$T))))</f>
        <v>4.5</v>
      </c>
      <c r="V5109" s="27">
        <f>U5109/J5109</f>
        <v>0.25</v>
      </c>
    </row>
    <row r="5110" spans="1:22" hidden="1" x14ac:dyDescent="0.3">
      <c r="A5110" s="23" t="s">
        <v>14</v>
      </c>
      <c r="B5110" s="23" t="s">
        <v>7464</v>
      </c>
      <c r="C5110" s="23" t="s">
        <v>7466</v>
      </c>
      <c r="D5110" s="32" t="s">
        <v>7469</v>
      </c>
      <c r="E5110" s="23" t="s">
        <v>7470</v>
      </c>
      <c r="F5110" s="27">
        <v>0.33</v>
      </c>
      <c r="G5110" s="24">
        <v>0</v>
      </c>
      <c r="H5110" s="25">
        <v>2.4249999999999998</v>
      </c>
      <c r="I5110" s="25">
        <v>0.44740000000000002</v>
      </c>
      <c r="J5110" s="26">
        <v>18</v>
      </c>
      <c r="K5110" s="26">
        <v>6</v>
      </c>
      <c r="L5110" s="27">
        <v>0.1845</v>
      </c>
      <c r="M5110" s="28">
        <v>1.3304757300000001</v>
      </c>
      <c r="N5110" s="29">
        <v>0.9</v>
      </c>
      <c r="O5110" s="31" t="s">
        <v>12</v>
      </c>
      <c r="P5110" s="31">
        <v>0.3235502334</v>
      </c>
      <c r="Q5110" s="31">
        <v>0.32355023337852901</v>
      </c>
      <c r="R5110" s="42"/>
      <c r="S5110" s="27">
        <f>IF(A5110="placement",MIN(P5110,IF(R5110="",Q5110,R5110)),"")</f>
        <v>0.32355023337852901</v>
      </c>
      <c r="T5110" s="28">
        <f>IF($A5110="placement",S5110*J5110,"")</f>
        <v>5.823904200813522</v>
      </c>
      <c r="U5110" s="26">
        <f>IF($A5110="placement",T5110,IF($A5110="site",SUMIF($C:$C,$C5110,$T:$T),IF($A5110="user",SUMIF($B:$B,$B5110,$T:$T),SUM($T:$T))))</f>
        <v>5.823904200813522</v>
      </c>
      <c r="V5110" s="27">
        <f>U5110/J5110</f>
        <v>0.32355023337852901</v>
      </c>
    </row>
    <row r="5111" spans="1:22" hidden="1" x14ac:dyDescent="0.3">
      <c r="A5111" s="23" t="s">
        <v>14</v>
      </c>
      <c r="B5111" s="23" t="s">
        <v>7472</v>
      </c>
      <c r="C5111" s="23" t="s">
        <v>7473</v>
      </c>
      <c r="D5111" s="23" t="s">
        <v>7629</v>
      </c>
      <c r="E5111" s="23" t="s">
        <v>9889</v>
      </c>
      <c r="F5111" s="27">
        <v>0.25</v>
      </c>
      <c r="G5111" s="24">
        <v>0</v>
      </c>
      <c r="H5111" s="25">
        <v>6.9678000000000004</v>
      </c>
      <c r="I5111" s="25">
        <v>0.45590000000000003</v>
      </c>
      <c r="J5111" s="26">
        <v>18</v>
      </c>
      <c r="K5111" s="26">
        <v>4</v>
      </c>
      <c r="L5111" s="27">
        <v>6.54E-2</v>
      </c>
      <c r="M5111" s="28">
        <v>1.2969602</v>
      </c>
      <c r="N5111" s="29">
        <v>1</v>
      </c>
      <c r="O5111" s="31" t="s">
        <v>42</v>
      </c>
      <c r="P5111" s="31">
        <v>0.22896631710000001</v>
      </c>
      <c r="Q5111" s="31">
        <v>0.228966317112066</v>
      </c>
      <c r="R5111" s="42"/>
      <c r="S5111" s="27">
        <f>IF(A5111="placement",MIN(P5111,IF(R5111="",Q5111,R5111)),"")</f>
        <v>0.22896631710000001</v>
      </c>
      <c r="T5111" s="28">
        <f>IF($A5111="placement",S5111*J5111,"")</f>
        <v>4.1213937078000003</v>
      </c>
      <c r="U5111" s="26">
        <f>IF($A5111="placement",T5111,IF($A5111="site",SUMIF($C:$C,$C5111,$T:$T),IF($A5111="user",SUMIF($B:$B,$B5111,$T:$T),SUM($T:$T))))</f>
        <v>4.1213937078000003</v>
      </c>
      <c r="V5111" s="27">
        <f>U5111/J5111</f>
        <v>0.22896631710000001</v>
      </c>
    </row>
    <row r="5112" spans="1:22" hidden="1" x14ac:dyDescent="0.3">
      <c r="A5112" s="23" t="s">
        <v>14</v>
      </c>
      <c r="B5112" s="23" t="s">
        <v>7689</v>
      </c>
      <c r="C5112" s="23" t="s">
        <v>7690</v>
      </c>
      <c r="D5112" s="23" t="s">
        <v>10326</v>
      </c>
      <c r="E5112" s="23" t="s">
        <v>10327</v>
      </c>
      <c r="F5112" s="27">
        <v>0.25</v>
      </c>
      <c r="G5112" s="24">
        <v>0</v>
      </c>
      <c r="H5112" s="25">
        <v>8.5419</v>
      </c>
      <c r="I5112" s="25">
        <v>1.0262</v>
      </c>
      <c r="J5112" s="26">
        <v>18</v>
      </c>
      <c r="K5112" s="26">
        <v>4</v>
      </c>
      <c r="L5112" s="27">
        <v>0.1201</v>
      </c>
      <c r="M5112" s="28">
        <v>0.57174776000000005</v>
      </c>
      <c r="N5112" s="29">
        <v>0.45</v>
      </c>
      <c r="O5112" s="31" t="s">
        <v>12</v>
      </c>
      <c r="P5112" s="31">
        <v>0.21293962969999999</v>
      </c>
      <c r="Q5112" s="31">
        <v>0.21293962967020899</v>
      </c>
      <c r="R5112" s="42"/>
      <c r="S5112" s="27">
        <f>IF(A5112="placement",MIN(P5112,IF(R5112="",Q5112,R5112)),"")</f>
        <v>0.21293962967020899</v>
      </c>
      <c r="T5112" s="28">
        <f>IF($A5112="placement",S5112*J5112,"")</f>
        <v>3.832913334063762</v>
      </c>
      <c r="U5112" s="26">
        <f>IF($A5112="placement",T5112,IF($A5112="site",SUMIF($C:$C,$C5112,$T:$T),IF($A5112="user",SUMIF($B:$B,$B5112,$T:$T),SUM($T:$T))))</f>
        <v>3.832913334063762</v>
      </c>
      <c r="V5112" s="27">
        <f>U5112/J5112</f>
        <v>0.21293962967020899</v>
      </c>
    </row>
    <row r="5113" spans="1:22" hidden="1" x14ac:dyDescent="0.3">
      <c r="A5113" s="23" t="s">
        <v>14</v>
      </c>
      <c r="B5113" s="23" t="s">
        <v>7689</v>
      </c>
      <c r="C5113" s="23" t="s">
        <v>7690</v>
      </c>
      <c r="D5113" s="23" t="s">
        <v>10332</v>
      </c>
      <c r="E5113" s="23" t="s">
        <v>10333</v>
      </c>
      <c r="F5113" s="27">
        <v>0.25</v>
      </c>
      <c r="G5113" s="24">
        <v>0</v>
      </c>
      <c r="H5113" s="25">
        <v>9.3459000000000003</v>
      </c>
      <c r="I5113" s="25">
        <v>1.0448999999999999</v>
      </c>
      <c r="J5113" s="26">
        <v>18</v>
      </c>
      <c r="K5113" s="26">
        <v>4</v>
      </c>
      <c r="L5113" s="27">
        <v>0.1118</v>
      </c>
      <c r="M5113" s="28">
        <v>0.57278507000000001</v>
      </c>
      <c r="N5113" s="29">
        <v>0.45</v>
      </c>
      <c r="O5113" s="31" t="s">
        <v>12</v>
      </c>
      <c r="P5113" s="31">
        <v>0.214364997</v>
      </c>
      <c r="Q5113" s="31">
        <v>0.21436499695656799</v>
      </c>
      <c r="R5113" s="42"/>
      <c r="S5113" s="27">
        <f>IF(A5113="placement",MIN(P5113,IF(R5113="",Q5113,R5113)),"")</f>
        <v>0.21436499695656799</v>
      </c>
      <c r="T5113" s="28">
        <f>IF($A5113="placement",S5113*J5113,"")</f>
        <v>3.8585699452182238</v>
      </c>
      <c r="U5113" s="26">
        <f>IF($A5113="placement",T5113,IF($A5113="site",SUMIF($C:$C,$C5113,$T:$T),IF($A5113="user",SUMIF($B:$B,$B5113,$T:$T),SUM($T:$T))))</f>
        <v>3.8585699452182238</v>
      </c>
      <c r="V5113" s="27">
        <f>U5113/J5113</f>
        <v>0.21436499695656799</v>
      </c>
    </row>
    <row r="5114" spans="1:22" hidden="1" x14ac:dyDescent="0.3">
      <c r="A5114" s="23" t="s">
        <v>14</v>
      </c>
      <c r="B5114" s="23" t="s">
        <v>7943</v>
      </c>
      <c r="C5114" s="23" t="s">
        <v>7945</v>
      </c>
      <c r="D5114" s="23" t="s">
        <v>7946</v>
      </c>
      <c r="E5114" s="23" t="s">
        <v>7947</v>
      </c>
      <c r="F5114" s="27">
        <v>0.25</v>
      </c>
      <c r="G5114" s="24">
        <v>1</v>
      </c>
      <c r="H5114" s="25">
        <v>29.468599999999999</v>
      </c>
      <c r="I5114" s="25">
        <v>2.5343</v>
      </c>
      <c r="J5114" s="26">
        <v>18</v>
      </c>
      <c r="K5114" s="26">
        <v>5</v>
      </c>
      <c r="L5114" s="27">
        <v>8.5999999999999993E-2</v>
      </c>
      <c r="M5114" s="28">
        <v>0.23695603000000001</v>
      </c>
      <c r="N5114" s="29">
        <v>0.15</v>
      </c>
      <c r="O5114" s="31" t="s">
        <v>12</v>
      </c>
      <c r="P5114" s="31">
        <v>0.36697116759999998</v>
      </c>
      <c r="Q5114" s="31">
        <v>0.25</v>
      </c>
      <c r="R5114" s="42"/>
      <c r="S5114" s="27">
        <f>IF(A5114="placement",MIN(P5114,IF(R5114="",Q5114,R5114)),"")</f>
        <v>0.25</v>
      </c>
      <c r="T5114" s="28">
        <f>IF($A5114="placement",S5114*J5114,"")</f>
        <v>4.5</v>
      </c>
      <c r="U5114" s="23">
        <f>IF($A5114="placement",T5114,IF($A5114="site",SUMIF($C:$C,$C5114,$T:$T),IF($A5114="user",SUMIF($B:$B,$B5114,$T:$T),SUM($T:$T))))</f>
        <v>4.5</v>
      </c>
      <c r="V5114" s="27">
        <f>U5114/J5114</f>
        <v>0.25</v>
      </c>
    </row>
    <row r="5115" spans="1:22" hidden="1" x14ac:dyDescent="0.3">
      <c r="A5115" s="23" t="s">
        <v>14</v>
      </c>
      <c r="B5115" s="23" t="s">
        <v>8133</v>
      </c>
      <c r="C5115" s="23" t="s">
        <v>8135</v>
      </c>
      <c r="D5115" s="23" t="s">
        <v>8138</v>
      </c>
      <c r="E5115" s="23" t="s">
        <v>8139</v>
      </c>
      <c r="F5115" s="27">
        <v>0.15</v>
      </c>
      <c r="G5115" s="24">
        <v>0</v>
      </c>
      <c r="H5115" s="25">
        <v>16.150099999999998</v>
      </c>
      <c r="I5115" s="25">
        <v>2.3020999999999998</v>
      </c>
      <c r="J5115" s="26">
        <v>18</v>
      </c>
      <c r="K5115" s="26">
        <v>3</v>
      </c>
      <c r="L5115" s="27">
        <v>0.14249999999999999</v>
      </c>
      <c r="M5115" s="28">
        <v>0.25467266999999999</v>
      </c>
      <c r="N5115" s="29">
        <v>7.0000000000000007E-2</v>
      </c>
      <c r="O5115" s="31" t="s">
        <v>70</v>
      </c>
      <c r="P5115" s="31">
        <v>0.72513736429999998</v>
      </c>
      <c r="Q5115" s="31">
        <v>0.15</v>
      </c>
      <c r="R5115" s="42"/>
      <c r="S5115" s="27">
        <f>IF(A5115="placement",MIN(P5115,IF(R5115="",Q5115,R5115)),"")</f>
        <v>0.15</v>
      </c>
      <c r="T5115" s="28">
        <f>IF($A5115="placement",S5115*J5115,"")</f>
        <v>2.6999999999999997</v>
      </c>
      <c r="U5115" s="26">
        <f>IF($A5115="placement",T5115,IF($A5115="site",SUMIF($C:$C,$C5115,$T:$T),IF($A5115="user",SUMIF($B:$B,$B5115,$T:$T),SUM($T:$T))))</f>
        <v>2.6999999999999997</v>
      </c>
      <c r="V5115" s="27">
        <f>U5115/J5115</f>
        <v>0.15</v>
      </c>
    </row>
    <row r="5116" spans="1:22" hidden="1" x14ac:dyDescent="0.3">
      <c r="A5116" s="23" t="s">
        <v>14</v>
      </c>
      <c r="B5116" s="23" t="s">
        <v>8183</v>
      </c>
      <c r="C5116" s="23" t="s">
        <v>8184</v>
      </c>
      <c r="D5116" s="23" t="s">
        <v>8185</v>
      </c>
      <c r="E5116" s="23" t="s">
        <v>8186</v>
      </c>
      <c r="F5116" s="27">
        <v>0.33</v>
      </c>
      <c r="G5116" s="24">
        <v>0</v>
      </c>
      <c r="H5116" s="25">
        <v>2.1680999999999999</v>
      </c>
      <c r="I5116" s="25">
        <v>1.0946</v>
      </c>
      <c r="J5116" s="26">
        <v>18</v>
      </c>
      <c r="K5116" s="26">
        <v>6</v>
      </c>
      <c r="L5116" s="27">
        <v>0.50490000000000002</v>
      </c>
      <c r="M5116" s="28">
        <v>0.55408157000000002</v>
      </c>
      <c r="N5116" s="29">
        <v>0.3</v>
      </c>
      <c r="O5116" s="31" t="s">
        <v>12</v>
      </c>
      <c r="P5116" s="31">
        <v>0.45856347079999998</v>
      </c>
      <c r="Q5116" s="31">
        <v>0.33</v>
      </c>
      <c r="R5116" s="42"/>
      <c r="S5116" s="27">
        <f>IF(A5116="placement",MIN(P5116,IF(R5116="",Q5116,R5116)),"")</f>
        <v>0.33</v>
      </c>
      <c r="T5116" s="28">
        <f>IF($A5116="placement",S5116*J5116,"")</f>
        <v>5.94</v>
      </c>
      <c r="U5116" s="26">
        <f>IF($A5116="placement",T5116,IF($A5116="site",SUMIF($C:$C,$C5116,$T:$T),IF($A5116="user",SUMIF($B:$B,$B5116,$T:$T),SUM($T:$T))))</f>
        <v>5.94</v>
      </c>
      <c r="V5116" s="27">
        <f>U5116/J5116</f>
        <v>0.33</v>
      </c>
    </row>
    <row r="5117" spans="1:22" hidden="1" x14ac:dyDescent="0.3">
      <c r="A5117" s="23" t="s">
        <v>14</v>
      </c>
      <c r="B5117" s="23" t="s">
        <v>8209</v>
      </c>
      <c r="C5117" s="23" t="s">
        <v>8211</v>
      </c>
      <c r="D5117" s="23" t="s">
        <v>8235</v>
      </c>
      <c r="E5117" s="23" t="s">
        <v>8236</v>
      </c>
      <c r="F5117" s="27">
        <v>0.25</v>
      </c>
      <c r="G5117" s="24">
        <v>0</v>
      </c>
      <c r="H5117" s="25">
        <v>24.505099999999999</v>
      </c>
      <c r="I5117" s="25">
        <v>1.7629999999999999</v>
      </c>
      <c r="J5117" s="26">
        <v>18</v>
      </c>
      <c r="K5117" s="26">
        <v>5</v>
      </c>
      <c r="L5117" s="27">
        <v>7.1900000000000006E-2</v>
      </c>
      <c r="M5117" s="28">
        <v>0.34555952000000001</v>
      </c>
      <c r="N5117" s="29">
        <v>0.2</v>
      </c>
      <c r="O5117" s="31" t="s">
        <v>42</v>
      </c>
      <c r="P5117" s="31">
        <v>0.42122850010000001</v>
      </c>
      <c r="Q5117" s="31">
        <v>0.249999999999999</v>
      </c>
      <c r="R5117" s="42"/>
      <c r="S5117" s="27">
        <f>IF(A5117="placement",MIN(P5117,IF(R5117="",Q5117,R5117)),"")</f>
        <v>0.249999999999999</v>
      </c>
      <c r="T5117" s="28">
        <f>IF($A5117="placement",S5117*J5117,"")</f>
        <v>4.4999999999999822</v>
      </c>
      <c r="U5117" s="26">
        <f>IF($A5117="placement",T5117,IF($A5117="site",SUMIF($C:$C,$C5117,$T:$T),IF($A5117="user",SUMIF($B:$B,$B5117,$T:$T),SUM($T:$T))))</f>
        <v>4.4999999999999822</v>
      </c>
      <c r="V5117" s="27">
        <f>U5117/J5117</f>
        <v>0.249999999999999</v>
      </c>
    </row>
    <row r="5118" spans="1:22" hidden="1" x14ac:dyDescent="0.3">
      <c r="A5118" s="23" t="s">
        <v>14</v>
      </c>
      <c r="B5118" s="23" t="s">
        <v>8445</v>
      </c>
      <c r="C5118" s="23" t="s">
        <v>8447</v>
      </c>
      <c r="D5118" s="23" t="s">
        <v>8453</v>
      </c>
      <c r="E5118" s="23" t="s">
        <v>8454</v>
      </c>
      <c r="F5118" s="27">
        <v>0.25</v>
      </c>
      <c r="G5118" s="24">
        <v>0</v>
      </c>
      <c r="H5118" s="25">
        <v>10.2773</v>
      </c>
      <c r="I5118" s="25">
        <v>1.9351</v>
      </c>
      <c r="J5118" s="26">
        <v>18</v>
      </c>
      <c r="K5118" s="26">
        <v>5</v>
      </c>
      <c r="L5118" s="27">
        <v>0.1883</v>
      </c>
      <c r="M5118" s="28">
        <v>0.31855598000000002</v>
      </c>
      <c r="N5118" s="29">
        <v>0.2</v>
      </c>
      <c r="O5118" s="31" t="s">
        <v>70</v>
      </c>
      <c r="P5118" s="31">
        <v>0.37216685980000003</v>
      </c>
      <c r="Q5118" s="31">
        <v>0.25</v>
      </c>
      <c r="R5118" s="42"/>
      <c r="S5118" s="27">
        <f>IF(A5118="placement",MIN(P5118,IF(R5118="",Q5118,R5118)),"")</f>
        <v>0.25</v>
      </c>
      <c r="T5118" s="28">
        <f>IF($A5118="placement",S5118*J5118,"")</f>
        <v>4.5</v>
      </c>
      <c r="U5118" s="26">
        <f>IF($A5118="placement",T5118,IF($A5118="site",SUMIF($C:$C,$C5118,$T:$T),IF($A5118="user",SUMIF($B:$B,$B5118,$T:$T),SUM($T:$T))))</f>
        <v>4.5</v>
      </c>
      <c r="V5118" s="27">
        <f>U5118/J5118</f>
        <v>0.25</v>
      </c>
    </row>
    <row r="5119" spans="1:22" hidden="1" x14ac:dyDescent="0.3">
      <c r="A5119" s="23" t="s">
        <v>14</v>
      </c>
      <c r="B5119" s="23" t="s">
        <v>8483</v>
      </c>
      <c r="C5119" s="23" t="s">
        <v>8484</v>
      </c>
      <c r="D5119" s="23" t="s">
        <v>11108</v>
      </c>
      <c r="E5119" s="23" t="s">
        <v>11109</v>
      </c>
      <c r="F5119" s="27">
        <v>0.1</v>
      </c>
      <c r="G5119" s="24">
        <v>0</v>
      </c>
      <c r="H5119" s="25">
        <v>9.2344000000000008</v>
      </c>
      <c r="I5119" s="25">
        <v>0.68799999999999994</v>
      </c>
      <c r="J5119" s="26">
        <v>18</v>
      </c>
      <c r="K5119" s="26">
        <v>2</v>
      </c>
      <c r="L5119" s="27">
        <v>7.4499999999999997E-2</v>
      </c>
      <c r="M5119" s="28">
        <v>0.85707018000000001</v>
      </c>
      <c r="N5119" s="29">
        <v>0.4</v>
      </c>
      <c r="O5119" s="31" t="s">
        <v>42</v>
      </c>
      <c r="P5119" s="31">
        <v>0.53329376279999996</v>
      </c>
      <c r="Q5119" s="31">
        <v>0.1</v>
      </c>
      <c r="R5119" s="42"/>
      <c r="S5119" s="27">
        <f>IF(A5119="placement",MIN(P5119,IF(R5119="",Q5119,R5119)),"")</f>
        <v>0.1</v>
      </c>
      <c r="T5119" s="28">
        <f>IF($A5119="placement",S5119*J5119,"")</f>
        <v>1.8</v>
      </c>
      <c r="U5119" s="26">
        <f>IF($A5119="placement",T5119,IF($A5119="site",SUMIF($C:$C,$C5119,$T:$T),IF($A5119="user",SUMIF($B:$B,$B5119,$T:$T),SUM($T:$T))))</f>
        <v>1.8</v>
      </c>
      <c r="V5119" s="27">
        <f>U5119/J5119</f>
        <v>0.1</v>
      </c>
    </row>
    <row r="5120" spans="1:22" hidden="1" x14ac:dyDescent="0.3">
      <c r="A5120" s="23" t="s">
        <v>14</v>
      </c>
      <c r="B5120" s="23" t="s">
        <v>8499</v>
      </c>
      <c r="C5120" s="23" t="s">
        <v>8500</v>
      </c>
      <c r="D5120" s="23" t="s">
        <v>8505</v>
      </c>
      <c r="E5120" s="23" t="s">
        <v>8506</v>
      </c>
      <c r="F5120" s="27">
        <v>0.25</v>
      </c>
      <c r="G5120" s="24">
        <v>0</v>
      </c>
      <c r="H5120" s="25">
        <v>19.6998</v>
      </c>
      <c r="I5120" s="25">
        <v>4.3032000000000004</v>
      </c>
      <c r="J5120" s="26">
        <v>18</v>
      </c>
      <c r="K5120" s="26">
        <v>5</v>
      </c>
      <c r="L5120" s="27">
        <v>0.21840000000000001</v>
      </c>
      <c r="M5120" s="28">
        <v>0.14283675000000001</v>
      </c>
      <c r="N5120" s="29">
        <v>0.01</v>
      </c>
      <c r="O5120" s="31" t="s">
        <v>12</v>
      </c>
      <c r="P5120" s="31">
        <v>0.92999000600000004</v>
      </c>
      <c r="Q5120" s="31">
        <v>0.25</v>
      </c>
      <c r="R5120" s="42"/>
      <c r="S5120" s="27">
        <f>IF(A5120="placement",MIN(P5120,IF(R5120="",Q5120,R5120)),"")</f>
        <v>0.25</v>
      </c>
      <c r="T5120" s="28">
        <f>IF($A5120="placement",S5120*J5120,"")</f>
        <v>4.5</v>
      </c>
      <c r="U5120" s="26">
        <f>IF($A5120="placement",T5120,IF($A5120="site",SUMIF($C:$C,$C5120,$T:$T),IF($A5120="user",SUMIF($B:$B,$B5120,$T:$T),SUM($T:$T))))</f>
        <v>4.5</v>
      </c>
      <c r="V5120" s="27">
        <f>U5120/J5120</f>
        <v>0.25</v>
      </c>
    </row>
    <row r="5121" spans="1:22" hidden="1" x14ac:dyDescent="0.3">
      <c r="A5121" s="23" t="s">
        <v>14</v>
      </c>
      <c r="B5121" s="23" t="s">
        <v>8499</v>
      </c>
      <c r="C5121" s="23" t="s">
        <v>8500</v>
      </c>
      <c r="D5121" s="23" t="s">
        <v>8529</v>
      </c>
      <c r="E5121" s="23" t="s">
        <v>8530</v>
      </c>
      <c r="F5121" s="27">
        <v>0.25</v>
      </c>
      <c r="G5121" s="24">
        <v>0</v>
      </c>
      <c r="H5121" s="25">
        <v>19.647600000000001</v>
      </c>
      <c r="I5121" s="25">
        <v>4.3025000000000002</v>
      </c>
      <c r="J5121" s="26">
        <v>18</v>
      </c>
      <c r="K5121" s="26">
        <v>5</v>
      </c>
      <c r="L5121" s="27">
        <v>0.219</v>
      </c>
      <c r="M5121" s="28">
        <v>0.14235244999999999</v>
      </c>
      <c r="N5121" s="29">
        <v>0.01</v>
      </c>
      <c r="O5121" s="31" t="s">
        <v>12</v>
      </c>
      <c r="P5121" s="31">
        <v>0.92975182519999999</v>
      </c>
      <c r="Q5121" s="31">
        <v>0.25</v>
      </c>
      <c r="R5121" s="42"/>
      <c r="S5121" s="27">
        <f>IF(A5121="placement",MIN(P5121,IF(R5121="",Q5121,R5121)),"")</f>
        <v>0.25</v>
      </c>
      <c r="T5121" s="28">
        <f>IF($A5121="placement",S5121*J5121,"")</f>
        <v>4.5</v>
      </c>
      <c r="U5121" s="26">
        <f>IF($A5121="placement",T5121,IF($A5121="site",SUMIF($C:$C,$C5121,$T:$T),IF($A5121="user",SUMIF($B:$B,$B5121,$T:$T),SUM($T:$T))))</f>
        <v>4.5</v>
      </c>
      <c r="V5121" s="27">
        <f>U5121/J5121</f>
        <v>0.25</v>
      </c>
    </row>
    <row r="5122" spans="1:22" hidden="1" x14ac:dyDescent="0.3">
      <c r="A5122" s="23" t="s">
        <v>14</v>
      </c>
      <c r="B5122" s="23" t="s">
        <v>8927</v>
      </c>
      <c r="C5122" s="23" t="s">
        <v>8928</v>
      </c>
      <c r="D5122" s="32" t="s">
        <v>8932</v>
      </c>
      <c r="E5122" s="23" t="s">
        <v>8933</v>
      </c>
      <c r="F5122" s="27">
        <v>0.25</v>
      </c>
      <c r="G5122" s="24">
        <v>0</v>
      </c>
      <c r="H5122" s="25">
        <v>38.507800000000003</v>
      </c>
      <c r="I5122" s="25">
        <v>1.9549000000000001</v>
      </c>
      <c r="J5122" s="26">
        <v>18</v>
      </c>
      <c r="K5122" s="26">
        <v>4</v>
      </c>
      <c r="L5122" s="27">
        <v>5.0799999999999998E-2</v>
      </c>
      <c r="M5122" s="28">
        <v>0.30275859999999999</v>
      </c>
      <c r="N5122" s="29">
        <v>0.03</v>
      </c>
      <c r="O5122" s="31" t="s">
        <v>12</v>
      </c>
      <c r="P5122" s="31">
        <v>0.90091115349999995</v>
      </c>
      <c r="Q5122" s="31">
        <v>0.25</v>
      </c>
      <c r="R5122" s="42"/>
      <c r="S5122" s="27">
        <f>IF(A5122="placement",MIN(P5122,IF(R5122="",Q5122,R5122)),"")</f>
        <v>0.25</v>
      </c>
      <c r="T5122" s="28">
        <f>IF($A5122="placement",S5122*J5122,"")</f>
        <v>4.5</v>
      </c>
      <c r="U5122" s="26">
        <f>IF($A5122="placement",T5122,IF($A5122="site",SUMIF($C:$C,$C5122,$T:$T),IF($A5122="user",SUMIF($B:$B,$B5122,$T:$T),SUM($T:$T))))</f>
        <v>4.5</v>
      </c>
      <c r="V5122" s="27">
        <f>U5122/J5122</f>
        <v>0.25</v>
      </c>
    </row>
    <row r="5123" spans="1:22" hidden="1" x14ac:dyDescent="0.3">
      <c r="A5123" s="23" t="s">
        <v>14</v>
      </c>
      <c r="B5123" s="23" t="s">
        <v>9148</v>
      </c>
      <c r="C5123" s="23" t="s">
        <v>9149</v>
      </c>
      <c r="D5123" s="23" t="s">
        <v>9150</v>
      </c>
      <c r="E5123" s="23" t="s">
        <v>9151</v>
      </c>
      <c r="F5123" s="27">
        <v>0.2</v>
      </c>
      <c r="G5123" s="24">
        <v>0</v>
      </c>
      <c r="H5123" s="25">
        <v>2.2429000000000001</v>
      </c>
      <c r="I5123" s="25">
        <v>0.84050000000000002</v>
      </c>
      <c r="J5123" s="26">
        <v>18</v>
      </c>
      <c r="K5123" s="26">
        <v>4</v>
      </c>
      <c r="L5123" s="27">
        <v>0.37469999999999998</v>
      </c>
      <c r="M5123" s="28">
        <v>0.70875328999999998</v>
      </c>
      <c r="N5123" s="29">
        <v>0.5</v>
      </c>
      <c r="O5123" s="31" t="s">
        <v>70</v>
      </c>
      <c r="P5123" s="31">
        <v>0.29453590569999999</v>
      </c>
      <c r="Q5123" s="31">
        <v>0.2</v>
      </c>
      <c r="R5123" s="42"/>
      <c r="S5123" s="27">
        <f>IF(A5123="placement",MIN(P5123,IF(R5123="",Q5123,R5123)),"")</f>
        <v>0.2</v>
      </c>
      <c r="T5123" s="28">
        <f>IF($A5123="placement",S5123*J5123,"")</f>
        <v>3.6</v>
      </c>
      <c r="U5123" s="26">
        <f>IF($A5123="placement",T5123,IF($A5123="site",SUMIF($C:$C,$C5123,$T:$T),IF($A5123="user",SUMIF($B:$B,$B5123,$T:$T),SUM($T:$T))))</f>
        <v>3.6</v>
      </c>
      <c r="V5123" s="27">
        <f>U5123/J5123</f>
        <v>0.2</v>
      </c>
    </row>
    <row r="5124" spans="1:22" hidden="1" x14ac:dyDescent="0.3">
      <c r="A5124" s="23" t="s">
        <v>14</v>
      </c>
      <c r="B5124" s="23" t="s">
        <v>9186</v>
      </c>
      <c r="C5124" s="23" t="s">
        <v>9188</v>
      </c>
      <c r="D5124" s="23" t="s">
        <v>9191</v>
      </c>
      <c r="E5124" s="23" t="s">
        <v>9192</v>
      </c>
      <c r="F5124" s="27">
        <v>0.25</v>
      </c>
      <c r="G5124" s="24">
        <v>0</v>
      </c>
      <c r="H5124" s="25">
        <v>4.9317000000000002</v>
      </c>
      <c r="I5124" s="25">
        <v>0.67889999999999995</v>
      </c>
      <c r="J5124" s="26">
        <v>18</v>
      </c>
      <c r="K5124" s="26">
        <v>4</v>
      </c>
      <c r="L5124" s="27">
        <v>0.13769999999999999</v>
      </c>
      <c r="M5124" s="28">
        <v>0.87671752000000003</v>
      </c>
      <c r="N5124" s="29">
        <v>0.6</v>
      </c>
      <c r="O5124" s="31" t="s">
        <v>42</v>
      </c>
      <c r="P5124" s="31">
        <v>0.31562905009999997</v>
      </c>
      <c r="Q5124" s="31">
        <v>0.25</v>
      </c>
      <c r="R5124" s="42"/>
      <c r="S5124" s="27">
        <f>IF(A5124="placement",MIN(P5124,IF(R5124="",Q5124,R5124)),"")</f>
        <v>0.25</v>
      </c>
      <c r="T5124" s="28">
        <f>IF($A5124="placement",S5124*J5124,"")</f>
        <v>4.5</v>
      </c>
      <c r="U5124" s="26">
        <f>IF($A5124="placement",T5124,IF($A5124="site",SUMIF($C:$C,$C5124,$T:$T),IF($A5124="user",SUMIF($B:$B,$B5124,$T:$T),SUM($T:$T))))</f>
        <v>4.5</v>
      </c>
      <c r="V5124" s="27">
        <f>U5124/J5124</f>
        <v>0.25</v>
      </c>
    </row>
    <row r="5125" spans="1:22" hidden="1" x14ac:dyDescent="0.3">
      <c r="A5125" s="23" t="s">
        <v>14</v>
      </c>
      <c r="B5125" s="23" t="s">
        <v>9383</v>
      </c>
      <c r="C5125" s="23" t="s">
        <v>9385</v>
      </c>
      <c r="D5125" s="23" t="s">
        <v>9392</v>
      </c>
      <c r="E5125" s="23" t="s">
        <v>9393</v>
      </c>
      <c r="F5125" s="27">
        <v>0.25</v>
      </c>
      <c r="G5125" s="24">
        <v>0</v>
      </c>
      <c r="H5125" s="25">
        <v>4.6417999999999999</v>
      </c>
      <c r="I5125" s="25">
        <v>0.80940000000000001</v>
      </c>
      <c r="J5125" s="26">
        <v>18</v>
      </c>
      <c r="K5125" s="26">
        <v>5</v>
      </c>
      <c r="L5125" s="27">
        <v>0.1744</v>
      </c>
      <c r="M5125" s="28">
        <v>0.74980142999999999</v>
      </c>
      <c r="N5125" s="29">
        <v>0.5</v>
      </c>
      <c r="O5125" s="31" t="s">
        <v>12</v>
      </c>
      <c r="P5125" s="31">
        <v>0.33315677970000002</v>
      </c>
      <c r="Q5125" s="31">
        <v>0.25</v>
      </c>
      <c r="R5125" s="42"/>
      <c r="S5125" s="27">
        <f>IF(A5125="placement",MIN(P5125,IF(R5125="",Q5125,R5125)),"")</f>
        <v>0.25</v>
      </c>
      <c r="T5125" s="28">
        <f>IF($A5125="placement",S5125*J5125,"")</f>
        <v>4.5</v>
      </c>
      <c r="U5125" s="26">
        <f>IF($A5125="placement",T5125,IF($A5125="site",SUMIF($C:$C,$C5125,$T:$T),IF($A5125="user",SUMIF($B:$B,$B5125,$T:$T),SUM($T:$T))))</f>
        <v>4.5</v>
      </c>
      <c r="V5125" s="27">
        <f>U5125/J5125</f>
        <v>0.25</v>
      </c>
    </row>
    <row r="5126" spans="1:22" hidden="1" x14ac:dyDescent="0.3">
      <c r="A5126" s="23" t="s">
        <v>14</v>
      </c>
      <c r="B5126" s="23" t="s">
        <v>9756</v>
      </c>
      <c r="C5126" s="23" t="s">
        <v>9758</v>
      </c>
      <c r="D5126" s="23" t="s">
        <v>9795</v>
      </c>
      <c r="E5126" s="23" t="s">
        <v>9796</v>
      </c>
      <c r="F5126" s="27">
        <v>0.25</v>
      </c>
      <c r="G5126" s="24">
        <v>0</v>
      </c>
      <c r="H5126" s="25">
        <v>27.402200000000001</v>
      </c>
      <c r="I5126" s="25">
        <v>1.6689000000000001</v>
      </c>
      <c r="J5126" s="26">
        <v>18</v>
      </c>
      <c r="K5126" s="26">
        <v>4</v>
      </c>
      <c r="L5126" s="27">
        <v>6.0900000000000003E-2</v>
      </c>
      <c r="M5126" s="28">
        <v>0.35255092999999998</v>
      </c>
      <c r="N5126" s="29">
        <v>0.17</v>
      </c>
      <c r="O5126" s="31" t="s">
        <v>12</v>
      </c>
      <c r="P5126" s="31">
        <v>0.51780017</v>
      </c>
      <c r="Q5126" s="31">
        <v>0.25</v>
      </c>
      <c r="R5126" s="42"/>
      <c r="S5126" s="27">
        <f>IF(A5126="placement",MIN(P5126,IF(R5126="",Q5126,R5126)),"")</f>
        <v>0.25</v>
      </c>
      <c r="T5126" s="28">
        <f>IF($A5126="placement",S5126*J5126,"")</f>
        <v>4.5</v>
      </c>
      <c r="U5126" s="26">
        <f>IF($A5126="placement",T5126,IF($A5126="site",SUMIF($C:$C,$C5126,$T:$T),IF($A5126="user",SUMIF($B:$B,$B5126,$T:$T),SUM($T:$T))))</f>
        <v>4.5</v>
      </c>
      <c r="V5126" s="27">
        <f>U5126/J5126</f>
        <v>0.25</v>
      </c>
    </row>
    <row r="5127" spans="1:22" hidden="1" x14ac:dyDescent="0.3">
      <c r="A5127" s="23" t="s">
        <v>14</v>
      </c>
      <c r="B5127" s="23" t="s">
        <v>9756</v>
      </c>
      <c r="C5127" s="23" t="s">
        <v>9758</v>
      </c>
      <c r="D5127" s="23" t="s">
        <v>9811</v>
      </c>
      <c r="E5127" s="23" t="s">
        <v>9812</v>
      </c>
      <c r="F5127" s="27">
        <v>0.25</v>
      </c>
      <c r="G5127" s="24">
        <v>0</v>
      </c>
      <c r="H5127" s="25">
        <v>28.624099999999999</v>
      </c>
      <c r="I5127" s="25">
        <v>1.2499</v>
      </c>
      <c r="J5127" s="26">
        <v>18</v>
      </c>
      <c r="K5127" s="26">
        <v>5</v>
      </c>
      <c r="L5127" s="27">
        <v>4.3700000000000003E-2</v>
      </c>
      <c r="M5127" s="28">
        <v>0.48068921999999997</v>
      </c>
      <c r="N5127" s="29">
        <v>0.17</v>
      </c>
      <c r="O5127" s="31" t="s">
        <v>42</v>
      </c>
      <c r="P5127" s="31">
        <v>0.64634114440000001</v>
      </c>
      <c r="Q5127" s="31">
        <v>0.25</v>
      </c>
      <c r="R5127" s="42"/>
      <c r="S5127" s="27">
        <f>IF(A5127="placement",MIN(P5127,IF(R5127="",Q5127,R5127)),"")</f>
        <v>0.25</v>
      </c>
      <c r="T5127" s="28">
        <f>IF($A5127="placement",S5127*J5127,"")</f>
        <v>4.5</v>
      </c>
      <c r="U5127" s="26">
        <f>IF($A5127="placement",T5127,IF($A5127="site",SUMIF($C:$C,$C5127,$T:$T),IF($A5127="user",SUMIF($B:$B,$B5127,$T:$T),SUM($T:$T))))</f>
        <v>4.5</v>
      </c>
      <c r="V5127" s="27">
        <f>U5127/J5127</f>
        <v>0.25</v>
      </c>
    </row>
    <row r="5128" spans="1:22" hidden="1" x14ac:dyDescent="0.3">
      <c r="A5128" s="23" t="s">
        <v>14</v>
      </c>
      <c r="B5128" s="23" t="s">
        <v>9756</v>
      </c>
      <c r="C5128" s="23" t="s">
        <v>9758</v>
      </c>
      <c r="D5128" s="23" t="s">
        <v>9823</v>
      </c>
      <c r="E5128" s="23" t="s">
        <v>9824</v>
      </c>
      <c r="F5128" s="27">
        <v>0.25</v>
      </c>
      <c r="G5128" s="24">
        <v>0</v>
      </c>
      <c r="H5128" s="25">
        <v>28.237500000000001</v>
      </c>
      <c r="I5128" s="25">
        <v>1.6708000000000001</v>
      </c>
      <c r="J5128" s="26">
        <v>18</v>
      </c>
      <c r="K5128" s="26">
        <v>4</v>
      </c>
      <c r="L5128" s="27">
        <v>5.9200000000000003E-2</v>
      </c>
      <c r="M5128" s="28">
        <v>0.35727843999999997</v>
      </c>
      <c r="N5128" s="29">
        <v>0.2</v>
      </c>
      <c r="O5128" s="31" t="s">
        <v>12</v>
      </c>
      <c r="P5128" s="31">
        <v>0.44021251389999999</v>
      </c>
      <c r="Q5128" s="31">
        <v>0.25</v>
      </c>
      <c r="R5128" s="42"/>
      <c r="S5128" s="27">
        <f>IF(A5128="placement",MIN(P5128,IF(R5128="",Q5128,R5128)),"")</f>
        <v>0.25</v>
      </c>
      <c r="T5128" s="28">
        <f>IF($A5128="placement",S5128*J5128,"")</f>
        <v>4.5</v>
      </c>
      <c r="U5128" s="26">
        <f>IF($A5128="placement",T5128,IF($A5128="site",SUMIF($C:$C,$C5128,$T:$T),IF($A5128="user",SUMIF($B:$B,$B5128,$T:$T),SUM($T:$T))))</f>
        <v>4.5</v>
      </c>
      <c r="V5128" s="27">
        <f>U5128/J5128</f>
        <v>0.25</v>
      </c>
    </row>
    <row r="5129" spans="1:22" hidden="1" x14ac:dyDescent="0.3">
      <c r="A5129" s="23" t="s">
        <v>14</v>
      </c>
      <c r="B5129" s="23" t="s">
        <v>155</v>
      </c>
      <c r="C5129" s="23" t="s">
        <v>156</v>
      </c>
      <c r="D5129" s="23" t="s">
        <v>159</v>
      </c>
      <c r="E5129" s="23" t="s">
        <v>160</v>
      </c>
      <c r="F5129" s="27">
        <v>0.25</v>
      </c>
      <c r="G5129" s="24">
        <v>0</v>
      </c>
      <c r="H5129" s="25">
        <v>1.1967000000000001</v>
      </c>
      <c r="I5129" s="25">
        <v>0.73529999999999995</v>
      </c>
      <c r="J5129" s="26">
        <v>17</v>
      </c>
      <c r="K5129" s="26">
        <v>4</v>
      </c>
      <c r="L5129" s="27">
        <v>0.61439999999999995</v>
      </c>
      <c r="M5129" s="28">
        <v>0.76870992999999999</v>
      </c>
      <c r="N5129" s="29">
        <v>0.3</v>
      </c>
      <c r="O5129" s="31" t="s">
        <v>42</v>
      </c>
      <c r="P5129" s="31">
        <v>0.60973575459999996</v>
      </c>
      <c r="Q5129" s="31">
        <v>0.249999999999999</v>
      </c>
      <c r="R5129" s="42"/>
      <c r="S5129" s="27">
        <f>IF(A5129="placement",MIN(P5129,IF(R5129="",Q5129,R5129)),"")</f>
        <v>0.249999999999999</v>
      </c>
      <c r="T5129" s="28">
        <f>IF($A5129="placement",S5129*J5129,"")</f>
        <v>4.2499999999999831</v>
      </c>
      <c r="U5129" s="26">
        <f>IF($A5129="placement",T5129,IF($A5129="site",SUMIF($C:$C,$C5129,$T:$T),IF($A5129="user",SUMIF($B:$B,$B5129,$T:$T),SUM($T:$T))))</f>
        <v>4.2499999999999831</v>
      </c>
      <c r="V5129" s="27">
        <f>U5129/J5129</f>
        <v>0.249999999999999</v>
      </c>
    </row>
    <row r="5130" spans="1:22" hidden="1" x14ac:dyDescent="0.3">
      <c r="A5130" s="23" t="s">
        <v>14</v>
      </c>
      <c r="B5130" s="23" t="s">
        <v>634</v>
      </c>
      <c r="C5130" s="23" t="s">
        <v>635</v>
      </c>
      <c r="D5130" s="23" t="s">
        <v>640</v>
      </c>
      <c r="E5130" s="23" t="s">
        <v>641</v>
      </c>
      <c r="F5130" s="27">
        <v>0.25</v>
      </c>
      <c r="G5130" s="24">
        <v>0</v>
      </c>
      <c r="H5130" s="25">
        <v>1.0620000000000001</v>
      </c>
      <c r="I5130" s="25">
        <v>0.37840000000000001</v>
      </c>
      <c r="J5130" s="26">
        <v>17</v>
      </c>
      <c r="K5130" s="26">
        <v>4</v>
      </c>
      <c r="L5130" s="27">
        <v>0.35630000000000001</v>
      </c>
      <c r="M5130" s="28">
        <v>1.4589390200000001</v>
      </c>
      <c r="N5130" s="29">
        <v>1</v>
      </c>
      <c r="O5130" s="31" t="s">
        <v>42</v>
      </c>
      <c r="P5130" s="31">
        <v>0.31457039339999998</v>
      </c>
      <c r="Q5130" s="31">
        <v>0.249999999999999</v>
      </c>
      <c r="R5130" s="42"/>
      <c r="S5130" s="27">
        <f>IF(A5130="placement",MIN(P5130,IF(R5130="",Q5130,R5130)),"")</f>
        <v>0.249999999999999</v>
      </c>
      <c r="T5130" s="28">
        <f>IF($A5130="placement",S5130*J5130,"")</f>
        <v>4.2499999999999831</v>
      </c>
      <c r="U5130" s="26">
        <f>IF($A5130="placement",T5130,IF($A5130="site",SUMIF($C:$C,$C5130,$T:$T),IF($A5130="user",SUMIF($B:$B,$B5130,$T:$T),SUM($T:$T))))</f>
        <v>4.2499999999999831</v>
      </c>
      <c r="V5130" s="27">
        <f>U5130/J5130</f>
        <v>0.249999999999999</v>
      </c>
    </row>
    <row r="5131" spans="1:22" hidden="1" x14ac:dyDescent="0.3">
      <c r="A5131" s="23" t="s">
        <v>14</v>
      </c>
      <c r="B5131" s="23" t="s">
        <v>678</v>
      </c>
      <c r="C5131" s="23" t="s">
        <v>680</v>
      </c>
      <c r="D5131" s="32" t="s">
        <v>10499</v>
      </c>
      <c r="E5131" s="23" t="s">
        <v>10500</v>
      </c>
      <c r="F5131" s="27">
        <v>0.25</v>
      </c>
      <c r="G5131" s="24">
        <v>0</v>
      </c>
      <c r="H5131" s="25">
        <v>2.3172999999999999</v>
      </c>
      <c r="I5131" s="25">
        <v>1.1504000000000001</v>
      </c>
      <c r="J5131" s="26">
        <v>17</v>
      </c>
      <c r="K5131" s="26">
        <v>4</v>
      </c>
      <c r="L5131" s="27">
        <v>0.49640000000000001</v>
      </c>
      <c r="M5131" s="28">
        <v>0.48589258000000002</v>
      </c>
      <c r="N5131" s="29">
        <v>0.2</v>
      </c>
      <c r="O5131" s="31" t="s">
        <v>12</v>
      </c>
      <c r="P5131" s="31">
        <v>0.58838638769999996</v>
      </c>
      <c r="Q5131" s="31">
        <v>0.25</v>
      </c>
      <c r="R5131" s="42"/>
      <c r="S5131" s="27">
        <f>IF(A5131="placement",MIN(P5131,IF(R5131="",Q5131,R5131)),"")</f>
        <v>0.25</v>
      </c>
      <c r="T5131" s="28">
        <f>IF($A5131="placement",S5131*J5131,"")</f>
        <v>4.25</v>
      </c>
      <c r="U5131" s="26">
        <f>IF($A5131="placement",T5131,IF($A5131="site",SUMIF($C:$C,$C5131,$T:$T),IF($A5131="user",SUMIF($B:$B,$B5131,$T:$T),SUM($T:$T))))</f>
        <v>4.25</v>
      </c>
      <c r="V5131" s="27">
        <f>U5131/J5131</f>
        <v>0.25</v>
      </c>
    </row>
    <row r="5132" spans="1:22" hidden="1" x14ac:dyDescent="0.3">
      <c r="A5132" s="23" t="s">
        <v>14</v>
      </c>
      <c r="B5132" s="23" t="s">
        <v>965</v>
      </c>
      <c r="C5132" s="23" t="s">
        <v>966</v>
      </c>
      <c r="D5132" s="32" t="s">
        <v>989</v>
      </c>
      <c r="E5132" s="23" t="s">
        <v>990</v>
      </c>
      <c r="F5132" s="27">
        <v>0.25</v>
      </c>
      <c r="G5132" s="24">
        <v>0</v>
      </c>
      <c r="H5132" s="25">
        <v>4.2259000000000002</v>
      </c>
      <c r="I5132" s="25">
        <v>0.25790000000000002</v>
      </c>
      <c r="J5132" s="26">
        <v>17</v>
      </c>
      <c r="K5132" s="26">
        <v>3</v>
      </c>
      <c r="L5132" s="27">
        <v>6.0999999999999999E-2</v>
      </c>
      <c r="M5132" s="28">
        <v>2.1496815300000001</v>
      </c>
      <c r="N5132" s="29">
        <v>1.75</v>
      </c>
      <c r="O5132" s="31" t="s">
        <v>42</v>
      </c>
      <c r="P5132" s="31">
        <v>0.18592592590000001</v>
      </c>
      <c r="Q5132" s="31">
        <v>0.185925925925925</v>
      </c>
      <c r="R5132" s="42"/>
      <c r="S5132" s="27">
        <f>IF(A5132="placement",MIN(P5132,IF(R5132="",Q5132,R5132)),"")</f>
        <v>0.18592592590000001</v>
      </c>
      <c r="T5132" s="28">
        <f>IF($A5132="placement",S5132*J5132,"")</f>
        <v>3.1607407403000001</v>
      </c>
      <c r="U5132" s="26">
        <f>IF($A5132="placement",T5132,IF($A5132="site",SUMIF($C:$C,$C5132,$T:$T),IF($A5132="user",SUMIF($B:$B,$B5132,$T:$T),SUM($T:$T))))</f>
        <v>3.1607407403000001</v>
      </c>
      <c r="V5132" s="27">
        <f>U5132/J5132</f>
        <v>0.18592592590000001</v>
      </c>
    </row>
    <row r="5133" spans="1:22" hidden="1" x14ac:dyDescent="0.3">
      <c r="A5133" s="23" t="s">
        <v>14</v>
      </c>
      <c r="B5133" s="23" t="s">
        <v>1708</v>
      </c>
      <c r="C5133" s="23" t="s">
        <v>1709</v>
      </c>
      <c r="D5133" s="23" t="s">
        <v>10527</v>
      </c>
      <c r="E5133" s="23" t="s">
        <v>10528</v>
      </c>
      <c r="F5133" s="27">
        <v>0.25</v>
      </c>
      <c r="G5133" s="24">
        <v>0</v>
      </c>
      <c r="H5133" s="25">
        <v>0.79330000000000001</v>
      </c>
      <c r="I5133" s="25">
        <v>0.26640000000000003</v>
      </c>
      <c r="J5133" s="26">
        <v>17</v>
      </c>
      <c r="K5133" s="26">
        <v>4</v>
      </c>
      <c r="L5133" s="27">
        <v>0.33579999999999999</v>
      </c>
      <c r="M5133" s="28">
        <v>2.0888173800000001</v>
      </c>
      <c r="N5133" s="29">
        <v>1.5</v>
      </c>
      <c r="O5133" s="31" t="s">
        <v>12</v>
      </c>
      <c r="P5133" s="31">
        <v>0.28189030970000001</v>
      </c>
      <c r="Q5133" s="31">
        <v>0.25</v>
      </c>
      <c r="R5133" s="42"/>
      <c r="S5133" s="27">
        <f>IF(A5133="placement",MIN(P5133,IF(R5133="",Q5133,R5133)),"")</f>
        <v>0.25</v>
      </c>
      <c r="T5133" s="28">
        <f>IF($A5133="placement",S5133*J5133,"")</f>
        <v>4.25</v>
      </c>
      <c r="U5133" s="26">
        <f>IF($A5133="placement",T5133,IF($A5133="site",SUMIF($C:$C,$C5133,$T:$T),IF($A5133="user",SUMIF($B:$B,$B5133,$T:$T),SUM($T:$T))))</f>
        <v>4.25</v>
      </c>
      <c r="V5133" s="27">
        <f>U5133/J5133</f>
        <v>0.25</v>
      </c>
    </row>
    <row r="5134" spans="1:22" hidden="1" x14ac:dyDescent="0.3">
      <c r="A5134" s="23" t="s">
        <v>14</v>
      </c>
      <c r="B5134" s="23" t="s">
        <v>1708</v>
      </c>
      <c r="C5134" s="23" t="s">
        <v>1709</v>
      </c>
      <c r="D5134" s="32" t="s">
        <v>1726</v>
      </c>
      <c r="E5134" s="23" t="s">
        <v>1727</v>
      </c>
      <c r="F5134" s="27">
        <v>0.15</v>
      </c>
      <c r="G5134" s="24">
        <v>0</v>
      </c>
      <c r="H5134" s="25">
        <v>0.96819999999999995</v>
      </c>
      <c r="I5134" s="25">
        <v>0.30690000000000001</v>
      </c>
      <c r="J5134" s="26">
        <v>17</v>
      </c>
      <c r="K5134" s="26">
        <v>3</v>
      </c>
      <c r="L5134" s="27">
        <v>0.317</v>
      </c>
      <c r="M5134" s="28">
        <v>1.8826623199999999</v>
      </c>
      <c r="N5134" s="29">
        <v>1.45</v>
      </c>
      <c r="O5134" s="31" t="s">
        <v>42</v>
      </c>
      <c r="P5134" s="31">
        <v>0.22981408689999999</v>
      </c>
      <c r="Q5134" s="31">
        <v>0.15</v>
      </c>
      <c r="R5134" s="42"/>
      <c r="S5134" s="27">
        <f>IF(A5134="placement",MIN(P5134,IF(R5134="",Q5134,R5134)),"")</f>
        <v>0.15</v>
      </c>
      <c r="T5134" s="28">
        <f>IF($A5134="placement",S5134*J5134,"")</f>
        <v>2.5499999999999998</v>
      </c>
      <c r="U5134" s="26">
        <f>IF($A5134="placement",T5134,IF($A5134="site",SUMIF($C:$C,$C5134,$T:$T),IF($A5134="user",SUMIF($B:$B,$B5134,$T:$T),SUM($T:$T))))</f>
        <v>2.5499999999999998</v>
      </c>
      <c r="V5134" s="27">
        <f>U5134/J5134</f>
        <v>0.15</v>
      </c>
    </row>
    <row r="5135" spans="1:22" hidden="1" x14ac:dyDescent="0.3">
      <c r="A5135" s="23" t="s">
        <v>14</v>
      </c>
      <c r="B5135" s="23" t="s">
        <v>1708</v>
      </c>
      <c r="C5135" s="23" t="s">
        <v>1709</v>
      </c>
      <c r="D5135" s="23" t="s">
        <v>1908</v>
      </c>
      <c r="E5135" s="23" t="s">
        <v>1909</v>
      </c>
      <c r="F5135" s="27">
        <v>0.15</v>
      </c>
      <c r="G5135" s="24">
        <v>0</v>
      </c>
      <c r="H5135" s="25">
        <v>0.63339999999999996</v>
      </c>
      <c r="I5135" s="25">
        <v>0.26950000000000002</v>
      </c>
      <c r="J5135" s="26">
        <v>17</v>
      </c>
      <c r="K5135" s="26">
        <v>3</v>
      </c>
      <c r="L5135" s="27">
        <v>0.42549999999999999</v>
      </c>
      <c r="M5135" s="28">
        <v>2.06069441</v>
      </c>
      <c r="N5135" s="29">
        <v>1.5</v>
      </c>
      <c r="O5135" s="31" t="s">
        <v>42</v>
      </c>
      <c r="P5135" s="31">
        <v>0.2720900322</v>
      </c>
      <c r="Q5135" s="31">
        <v>0.15</v>
      </c>
      <c r="R5135" s="42"/>
      <c r="S5135" s="27">
        <f>IF(A5135="placement",MIN(P5135,IF(R5135="",Q5135,R5135)),"")</f>
        <v>0.15</v>
      </c>
      <c r="T5135" s="28">
        <f>IF($A5135="placement",S5135*J5135,"")</f>
        <v>2.5499999999999998</v>
      </c>
      <c r="U5135" s="26">
        <f>IF($A5135="placement",T5135,IF($A5135="site",SUMIF($C:$C,$C5135,$T:$T),IF($A5135="user",SUMIF($B:$B,$B5135,$T:$T),SUM($T:$T))))</f>
        <v>2.5499999999999998</v>
      </c>
      <c r="V5135" s="27">
        <f>U5135/J5135</f>
        <v>0.15</v>
      </c>
    </row>
    <row r="5136" spans="1:22" hidden="1" x14ac:dyDescent="0.3">
      <c r="A5136" s="23" t="s">
        <v>14</v>
      </c>
      <c r="B5136" s="23" t="s">
        <v>1708</v>
      </c>
      <c r="C5136" s="23" t="s">
        <v>1709</v>
      </c>
      <c r="D5136" s="23" t="s">
        <v>1912</v>
      </c>
      <c r="E5136" s="23" t="s">
        <v>1913</v>
      </c>
      <c r="F5136" s="27">
        <v>0.33</v>
      </c>
      <c r="G5136" s="24">
        <v>0</v>
      </c>
      <c r="H5136" s="25">
        <v>1.3309</v>
      </c>
      <c r="I5136" s="25">
        <v>0.29909999999999998</v>
      </c>
      <c r="J5136" s="26">
        <v>17</v>
      </c>
      <c r="K5136" s="26">
        <v>3</v>
      </c>
      <c r="L5136" s="27">
        <v>0.2248</v>
      </c>
      <c r="M5136" s="28">
        <v>1.8643505300000001</v>
      </c>
      <c r="N5136" s="29">
        <v>1.5</v>
      </c>
      <c r="O5136" s="31" t="s">
        <v>12</v>
      </c>
      <c r="P5136" s="31">
        <v>0.19543026929999999</v>
      </c>
      <c r="Q5136" s="31">
        <v>0.195430269342588</v>
      </c>
      <c r="R5136" s="42"/>
      <c r="S5136" s="27">
        <f>IF(A5136="placement",MIN(P5136,IF(R5136="",Q5136,R5136)),"")</f>
        <v>0.19543026929999999</v>
      </c>
      <c r="T5136" s="28">
        <f>IF($A5136="placement",S5136*J5136,"")</f>
        <v>3.3223145780999999</v>
      </c>
      <c r="U5136" s="26">
        <f>IF($A5136="placement",T5136,IF($A5136="site",SUMIF($C:$C,$C5136,$T:$T),IF($A5136="user",SUMIF($B:$B,$B5136,$T:$T),SUM($T:$T))))</f>
        <v>3.3223145780999999</v>
      </c>
      <c r="V5136" s="27">
        <f>U5136/J5136</f>
        <v>0.19543026929999999</v>
      </c>
    </row>
    <row r="5137" spans="1:22" hidden="1" x14ac:dyDescent="0.3">
      <c r="A5137" s="23" t="s">
        <v>14</v>
      </c>
      <c r="B5137" s="23" t="s">
        <v>1708</v>
      </c>
      <c r="C5137" s="23" t="s">
        <v>1709</v>
      </c>
      <c r="D5137" s="32" t="s">
        <v>2018</v>
      </c>
      <c r="E5137" s="23" t="s">
        <v>2019</v>
      </c>
      <c r="F5137" s="27">
        <v>0.33</v>
      </c>
      <c r="G5137" s="24">
        <v>0</v>
      </c>
      <c r="H5137" s="25">
        <v>0.62749999999999995</v>
      </c>
      <c r="I5137" s="25">
        <v>0.2979</v>
      </c>
      <c r="J5137" s="26">
        <v>17</v>
      </c>
      <c r="K5137" s="26">
        <v>5</v>
      </c>
      <c r="L5137" s="27">
        <v>0.47470000000000001</v>
      </c>
      <c r="M5137" s="28">
        <v>1.91721823</v>
      </c>
      <c r="N5137" s="29">
        <v>1.4</v>
      </c>
      <c r="O5137" s="31" t="s">
        <v>12</v>
      </c>
      <c r="P5137" s="31">
        <v>0.26977535400000002</v>
      </c>
      <c r="Q5137" s="31">
        <v>0.26977535398008701</v>
      </c>
      <c r="R5137" s="42"/>
      <c r="S5137" s="27">
        <f>IF(A5137="placement",MIN(P5137,IF(R5137="",Q5137,R5137)),"")</f>
        <v>0.26977535398008701</v>
      </c>
      <c r="T5137" s="28">
        <f>IF($A5137="placement",S5137*J5137,"")</f>
        <v>4.5861810176614792</v>
      </c>
      <c r="U5137" s="26">
        <f>IF($A5137="placement",T5137,IF($A5137="site",SUMIF($C:$C,$C5137,$T:$T),IF($A5137="user",SUMIF($B:$B,$B5137,$T:$T),SUM($T:$T))))</f>
        <v>4.5861810176614792</v>
      </c>
      <c r="V5137" s="27">
        <f>U5137/J5137</f>
        <v>0.26977535398008701</v>
      </c>
    </row>
    <row r="5138" spans="1:22" hidden="1" x14ac:dyDescent="0.3">
      <c r="A5138" s="23" t="s">
        <v>14</v>
      </c>
      <c r="B5138" s="23" t="s">
        <v>1708</v>
      </c>
      <c r="C5138" s="23" t="s">
        <v>1709</v>
      </c>
      <c r="D5138" s="23" t="s">
        <v>2074</v>
      </c>
      <c r="E5138" s="23" t="s">
        <v>2075</v>
      </c>
      <c r="F5138" s="27">
        <v>0.15</v>
      </c>
      <c r="G5138" s="24">
        <v>0</v>
      </c>
      <c r="H5138" s="25">
        <v>1.0853999999999999</v>
      </c>
      <c r="I5138" s="25">
        <v>0.30990000000000001</v>
      </c>
      <c r="J5138" s="26">
        <v>17</v>
      </c>
      <c r="K5138" s="26">
        <v>3</v>
      </c>
      <c r="L5138" s="27">
        <v>0.28560000000000002</v>
      </c>
      <c r="M5138" s="28">
        <v>1.88001844</v>
      </c>
      <c r="N5138" s="29">
        <v>1.45</v>
      </c>
      <c r="O5138" s="31" t="s">
        <v>42</v>
      </c>
      <c r="P5138" s="31">
        <v>0.2287309682</v>
      </c>
      <c r="Q5138" s="31">
        <v>0.15</v>
      </c>
      <c r="R5138" s="42"/>
      <c r="S5138" s="27">
        <f>IF(A5138="placement",MIN(P5138,IF(R5138="",Q5138,R5138)),"")</f>
        <v>0.15</v>
      </c>
      <c r="T5138" s="28">
        <f>IF($A5138="placement",S5138*J5138,"")</f>
        <v>2.5499999999999998</v>
      </c>
      <c r="U5138" s="26">
        <f>IF($A5138="placement",T5138,IF($A5138="site",SUMIF($C:$C,$C5138,$T:$T),IF($A5138="user",SUMIF($B:$B,$B5138,$T:$T),SUM($T:$T))))</f>
        <v>2.5499999999999998</v>
      </c>
      <c r="V5138" s="27">
        <f>U5138/J5138</f>
        <v>0.15</v>
      </c>
    </row>
    <row r="5139" spans="1:22" hidden="1" x14ac:dyDescent="0.3">
      <c r="A5139" s="23" t="s">
        <v>14</v>
      </c>
      <c r="B5139" s="23" t="s">
        <v>1708</v>
      </c>
      <c r="C5139" s="23" t="s">
        <v>1709</v>
      </c>
      <c r="D5139" s="23" t="s">
        <v>2130</v>
      </c>
      <c r="E5139" s="23" t="s">
        <v>2131</v>
      </c>
      <c r="F5139" s="27">
        <v>0.25</v>
      </c>
      <c r="G5139" s="24">
        <v>0</v>
      </c>
      <c r="H5139" s="25">
        <v>0.50109999999999999</v>
      </c>
      <c r="I5139" s="25">
        <v>0.28789999999999999</v>
      </c>
      <c r="J5139" s="26">
        <v>17</v>
      </c>
      <c r="K5139" s="26">
        <v>4</v>
      </c>
      <c r="L5139" s="27">
        <v>0.57450000000000001</v>
      </c>
      <c r="M5139" s="28">
        <v>1.9805210900000001</v>
      </c>
      <c r="N5139" s="29">
        <v>1.4</v>
      </c>
      <c r="O5139" s="31" t="s">
        <v>12</v>
      </c>
      <c r="P5139" s="31">
        <v>0.2931153292</v>
      </c>
      <c r="Q5139" s="31">
        <v>0.249999999999999</v>
      </c>
      <c r="R5139" s="42"/>
      <c r="S5139" s="27">
        <f>IF(A5139="placement",MIN(P5139,IF(R5139="",Q5139,R5139)),"")</f>
        <v>0.249999999999999</v>
      </c>
      <c r="T5139" s="28">
        <f>IF($A5139="placement",S5139*J5139,"")</f>
        <v>4.2499999999999831</v>
      </c>
      <c r="U5139" s="26">
        <f>IF($A5139="placement",T5139,IF($A5139="site",SUMIF($C:$C,$C5139,$T:$T),IF($A5139="user",SUMIF($B:$B,$B5139,$T:$T),SUM($T:$T))))</f>
        <v>4.2499999999999831</v>
      </c>
      <c r="V5139" s="27">
        <f>U5139/J5139</f>
        <v>0.249999999999999</v>
      </c>
    </row>
    <row r="5140" spans="1:22" hidden="1" x14ac:dyDescent="0.3">
      <c r="A5140" s="23" t="s">
        <v>14</v>
      </c>
      <c r="B5140" s="23" t="s">
        <v>2366</v>
      </c>
      <c r="C5140" s="23" t="s">
        <v>2367</v>
      </c>
      <c r="D5140" s="23" t="s">
        <v>10663</v>
      </c>
      <c r="E5140" s="23" t="s">
        <v>10664</v>
      </c>
      <c r="F5140" s="27">
        <v>0.25</v>
      </c>
      <c r="G5140" s="24">
        <v>0</v>
      </c>
      <c r="H5140" s="25">
        <v>13.4025</v>
      </c>
      <c r="I5140" s="25">
        <v>2.1196000000000002</v>
      </c>
      <c r="J5140" s="26">
        <v>17</v>
      </c>
      <c r="K5140" s="26">
        <v>4</v>
      </c>
      <c r="L5140" s="27">
        <v>0.15809999999999999</v>
      </c>
      <c r="M5140" s="28">
        <v>0.27443552999999998</v>
      </c>
      <c r="N5140" s="29">
        <v>0.1</v>
      </c>
      <c r="O5140" s="31" t="s">
        <v>12</v>
      </c>
      <c r="P5140" s="31">
        <v>0.63561569819999997</v>
      </c>
      <c r="Q5140" s="31">
        <v>0.25</v>
      </c>
      <c r="R5140" s="42"/>
      <c r="S5140" s="27">
        <f>IF(A5140="placement",MIN(P5140,IF(R5140="",Q5140,R5140)),"")</f>
        <v>0.25</v>
      </c>
      <c r="T5140" s="28">
        <f>IF($A5140="placement",S5140*J5140,"")</f>
        <v>4.25</v>
      </c>
      <c r="U5140" s="26">
        <f>IF($A5140="placement",T5140,IF($A5140="site",SUMIF($C:$C,$C5140,$T:$T),IF($A5140="user",SUMIF($B:$B,$B5140,$T:$T),SUM($T:$T))))</f>
        <v>4.25</v>
      </c>
      <c r="V5140" s="27">
        <f>U5140/J5140</f>
        <v>0.25</v>
      </c>
    </row>
    <row r="5141" spans="1:22" hidden="1" x14ac:dyDescent="0.3">
      <c r="A5141" s="23" t="s">
        <v>14</v>
      </c>
      <c r="B5141" s="23" t="s">
        <v>2439</v>
      </c>
      <c r="C5141" s="23" t="s">
        <v>2441</v>
      </c>
      <c r="D5141" s="32" t="s">
        <v>2502</v>
      </c>
      <c r="E5141" s="23" t="s">
        <v>2503</v>
      </c>
      <c r="F5141" s="27">
        <v>0.25</v>
      </c>
      <c r="G5141" s="24">
        <v>0</v>
      </c>
      <c r="H5141" s="25">
        <v>9.5578000000000003</v>
      </c>
      <c r="I5141" s="25">
        <v>0.99739999999999995</v>
      </c>
      <c r="J5141" s="26">
        <v>17</v>
      </c>
      <c r="K5141" s="26">
        <v>4</v>
      </c>
      <c r="L5141" s="27">
        <v>0.10440000000000001</v>
      </c>
      <c r="M5141" s="28">
        <v>0.55886564999999999</v>
      </c>
      <c r="N5141" s="29">
        <v>0.25</v>
      </c>
      <c r="O5141" s="31" t="s">
        <v>42</v>
      </c>
      <c r="P5141" s="31">
        <v>0.55266529980000001</v>
      </c>
      <c r="Q5141" s="31">
        <v>0.25</v>
      </c>
      <c r="R5141" s="42"/>
      <c r="S5141" s="27">
        <f>IF(A5141="placement",MIN(P5141,IF(R5141="",Q5141,R5141)),"")</f>
        <v>0.25</v>
      </c>
      <c r="T5141" s="28">
        <f>IF($A5141="placement",S5141*J5141,"")</f>
        <v>4.25</v>
      </c>
      <c r="U5141" s="26">
        <f>IF($A5141="placement",T5141,IF($A5141="site",SUMIF($C:$C,$C5141,$T:$T),IF($A5141="user",SUMIF($B:$B,$B5141,$T:$T),SUM($T:$T))))</f>
        <v>4.25</v>
      </c>
      <c r="V5141" s="27">
        <f>U5141/J5141</f>
        <v>0.25</v>
      </c>
    </row>
    <row r="5142" spans="1:22" hidden="1" x14ac:dyDescent="0.3">
      <c r="A5142" s="23" t="s">
        <v>14</v>
      </c>
      <c r="B5142" s="23" t="s">
        <v>2566</v>
      </c>
      <c r="C5142" s="23" t="s">
        <v>2567</v>
      </c>
      <c r="D5142" s="32" t="s">
        <v>2568</v>
      </c>
      <c r="E5142" s="23" t="s">
        <v>2569</v>
      </c>
      <c r="F5142" s="27">
        <v>0.3</v>
      </c>
      <c r="G5142" s="24">
        <v>0</v>
      </c>
      <c r="H5142" s="25">
        <v>3.3016999999999999</v>
      </c>
      <c r="I5142" s="25">
        <v>0.5766</v>
      </c>
      <c r="J5142" s="26">
        <v>17</v>
      </c>
      <c r="K5142" s="26">
        <v>5</v>
      </c>
      <c r="L5142" s="27">
        <v>0.17460000000000001</v>
      </c>
      <c r="M5142" s="28">
        <v>0.96638177000000003</v>
      </c>
      <c r="N5142" s="29">
        <v>0.5</v>
      </c>
      <c r="O5142" s="31" t="s">
        <v>304</v>
      </c>
      <c r="P5142" s="31">
        <v>0.48260613209999997</v>
      </c>
      <c r="Q5142" s="31">
        <v>0.3</v>
      </c>
      <c r="R5142" s="42"/>
      <c r="S5142" s="27">
        <f>IF(A5142="placement",MIN(P5142,IF(R5142="",Q5142,R5142)),"")</f>
        <v>0.3</v>
      </c>
      <c r="T5142" s="28">
        <f>IF($A5142="placement",S5142*J5142,"")</f>
        <v>5.0999999999999996</v>
      </c>
      <c r="U5142" s="26">
        <f>IF($A5142="placement",T5142,IF($A5142="site",SUMIF($C:$C,$C5142,$T:$T),IF($A5142="user",SUMIF($B:$B,$B5142,$T:$T),SUM($T:$T))))</f>
        <v>5.0999999999999996</v>
      </c>
      <c r="V5142" s="27">
        <f>U5142/J5142</f>
        <v>0.3</v>
      </c>
    </row>
    <row r="5143" spans="1:22" hidden="1" x14ac:dyDescent="0.3">
      <c r="A5143" s="23" t="s">
        <v>14</v>
      </c>
      <c r="B5143" s="23" t="s">
        <v>2619</v>
      </c>
      <c r="C5143" s="23" t="s">
        <v>2621</v>
      </c>
      <c r="D5143" s="23" t="s">
        <v>2714</v>
      </c>
      <c r="E5143" s="23" t="s">
        <v>2715</v>
      </c>
      <c r="F5143" s="27">
        <v>0.25</v>
      </c>
      <c r="G5143" s="24">
        <v>0</v>
      </c>
      <c r="H5143" s="25">
        <v>32.589700000000001</v>
      </c>
      <c r="I5143" s="25">
        <v>1.6738999999999999</v>
      </c>
      <c r="J5143" s="26">
        <v>17</v>
      </c>
      <c r="K5143" s="26">
        <v>4</v>
      </c>
      <c r="L5143" s="27">
        <v>5.1400000000000001E-2</v>
      </c>
      <c r="M5143" s="28">
        <v>0.34226338000000001</v>
      </c>
      <c r="N5143" s="29">
        <v>0.2</v>
      </c>
      <c r="O5143" s="31" t="s">
        <v>12</v>
      </c>
      <c r="P5143" s="31">
        <v>0.41565468919999998</v>
      </c>
      <c r="Q5143" s="31">
        <v>0.25</v>
      </c>
      <c r="R5143" s="42"/>
      <c r="S5143" s="27">
        <f>IF(A5143="placement",MIN(P5143,IF(R5143="",Q5143,R5143)),"")</f>
        <v>0.25</v>
      </c>
      <c r="T5143" s="28">
        <f>IF($A5143="placement",S5143*J5143,"")</f>
        <v>4.25</v>
      </c>
      <c r="U5143" s="26">
        <f>IF($A5143="placement",T5143,IF($A5143="site",SUMIF($C:$C,$C5143,$T:$T),IF($A5143="user",SUMIF($B:$B,$B5143,$T:$T),SUM($T:$T))))</f>
        <v>4.25</v>
      </c>
      <c r="V5143" s="27">
        <f>U5143/J5143</f>
        <v>0.25</v>
      </c>
    </row>
    <row r="5144" spans="1:22" hidden="1" x14ac:dyDescent="0.3">
      <c r="A5144" s="23" t="s">
        <v>14</v>
      </c>
      <c r="B5144" s="23" t="s">
        <v>2619</v>
      </c>
      <c r="C5144" s="23" t="s">
        <v>2621</v>
      </c>
      <c r="D5144" s="23" t="s">
        <v>2758</v>
      </c>
      <c r="E5144" s="23" t="s">
        <v>2759</v>
      </c>
      <c r="F5144" s="27">
        <v>0.25</v>
      </c>
      <c r="G5144" s="24">
        <v>0</v>
      </c>
      <c r="H5144" s="25">
        <v>18.9587</v>
      </c>
      <c r="I5144" s="25">
        <v>1.0489999999999999</v>
      </c>
      <c r="J5144" s="26">
        <v>17</v>
      </c>
      <c r="K5144" s="26">
        <v>4</v>
      </c>
      <c r="L5144" s="27">
        <v>5.5300000000000002E-2</v>
      </c>
      <c r="M5144" s="28">
        <v>0.53713060000000001</v>
      </c>
      <c r="N5144" s="29">
        <v>0.3</v>
      </c>
      <c r="O5144" s="31" t="s">
        <v>12</v>
      </c>
      <c r="P5144" s="31">
        <v>0.44147661729999998</v>
      </c>
      <c r="Q5144" s="31">
        <v>0.25</v>
      </c>
      <c r="R5144" s="42"/>
      <c r="S5144" s="27">
        <f>IF(A5144="placement",MIN(P5144,IF(R5144="",Q5144,R5144)),"")</f>
        <v>0.25</v>
      </c>
      <c r="T5144" s="28">
        <f>IF($A5144="placement",S5144*J5144,"")</f>
        <v>4.25</v>
      </c>
      <c r="U5144" s="26">
        <f>IF($A5144="placement",T5144,IF($A5144="site",SUMIF($C:$C,$C5144,$T:$T),IF($A5144="user",SUMIF($B:$B,$B5144,$T:$T),SUM($T:$T))))</f>
        <v>4.25</v>
      </c>
      <c r="V5144" s="27">
        <f>U5144/J5144</f>
        <v>0.25</v>
      </c>
    </row>
    <row r="5145" spans="1:22" hidden="1" x14ac:dyDescent="0.3">
      <c r="A5145" s="23" t="s">
        <v>14</v>
      </c>
      <c r="B5145" s="23" t="s">
        <v>2870</v>
      </c>
      <c r="C5145" s="23" t="s">
        <v>2872</v>
      </c>
      <c r="D5145" s="23" t="s">
        <v>2873</v>
      </c>
      <c r="E5145" s="23" t="s">
        <v>2874</v>
      </c>
      <c r="F5145" s="27">
        <v>0.25</v>
      </c>
      <c r="G5145" s="24">
        <v>0</v>
      </c>
      <c r="H5145" s="25">
        <v>20.0871</v>
      </c>
      <c r="I5145" s="25">
        <v>5.1448999999999998</v>
      </c>
      <c r="J5145" s="26">
        <v>17</v>
      </c>
      <c r="K5145" s="26">
        <v>4</v>
      </c>
      <c r="L5145" s="27">
        <v>0.25609999999999999</v>
      </c>
      <c r="M5145" s="28">
        <v>0.11092075</v>
      </c>
      <c r="N5145" s="29">
        <v>0.03</v>
      </c>
      <c r="O5145" s="31" t="s">
        <v>42</v>
      </c>
      <c r="P5145" s="31">
        <v>0.72953663599999996</v>
      </c>
      <c r="Q5145" s="31">
        <v>0.249999999999999</v>
      </c>
      <c r="R5145" s="42"/>
      <c r="S5145" s="27">
        <f>IF(A5145="placement",MIN(P5145,IF(R5145="",Q5145,R5145)),"")</f>
        <v>0.249999999999999</v>
      </c>
      <c r="T5145" s="28">
        <f>IF($A5145="placement",S5145*J5145,"")</f>
        <v>4.2499999999999831</v>
      </c>
      <c r="U5145" s="26">
        <f>IF($A5145="placement",T5145,IF($A5145="site",SUMIF($C:$C,$C5145,$T:$T),IF($A5145="user",SUMIF($B:$B,$B5145,$T:$T),SUM($T:$T))))</f>
        <v>4.2499999999999831</v>
      </c>
      <c r="V5145" s="27">
        <f>U5145/J5145</f>
        <v>0.249999999999999</v>
      </c>
    </row>
    <row r="5146" spans="1:22" hidden="1" x14ac:dyDescent="0.3">
      <c r="A5146" s="23" t="s">
        <v>14</v>
      </c>
      <c r="B5146" s="23" t="s">
        <v>2904</v>
      </c>
      <c r="C5146" s="23" t="s">
        <v>2906</v>
      </c>
      <c r="D5146" s="23" t="s">
        <v>2909</v>
      </c>
      <c r="E5146" s="23" t="s">
        <v>2905</v>
      </c>
      <c r="F5146" s="27">
        <v>0.25</v>
      </c>
      <c r="G5146" s="24">
        <v>0</v>
      </c>
      <c r="H5146" s="25">
        <v>36.6449</v>
      </c>
      <c r="I5146" s="25">
        <v>0.219</v>
      </c>
      <c r="J5146" s="26">
        <v>17</v>
      </c>
      <c r="K5146" s="26">
        <v>4</v>
      </c>
      <c r="L5146" s="27">
        <v>6.0000000000000001E-3</v>
      </c>
      <c r="M5146" s="28">
        <v>2.5297129800000002</v>
      </c>
      <c r="N5146" s="29">
        <v>1</v>
      </c>
      <c r="O5146" s="31" t="s">
        <v>42</v>
      </c>
      <c r="P5146" s="31">
        <v>0.60469823749999996</v>
      </c>
      <c r="Q5146" s="31">
        <v>0.249999999999999</v>
      </c>
      <c r="R5146" s="42"/>
      <c r="S5146" s="27">
        <f>IF(A5146="placement",MIN(P5146,IF(R5146="",Q5146,R5146)),"")</f>
        <v>0.249999999999999</v>
      </c>
      <c r="T5146" s="28">
        <f>IF($A5146="placement",S5146*J5146,"")</f>
        <v>4.2499999999999831</v>
      </c>
      <c r="U5146" s="26">
        <f>IF($A5146="placement",T5146,IF($A5146="site",SUMIF($C:$C,$C5146,$T:$T),IF($A5146="user",SUMIF($B:$B,$B5146,$T:$T),SUM($T:$T))))</f>
        <v>4.2499999999999831</v>
      </c>
      <c r="V5146" s="27">
        <f>U5146/J5146</f>
        <v>0.249999999999999</v>
      </c>
    </row>
    <row r="5147" spans="1:22" hidden="1" x14ac:dyDescent="0.3">
      <c r="A5147" s="23" t="s">
        <v>14</v>
      </c>
      <c r="B5147" s="23" t="s">
        <v>3152</v>
      </c>
      <c r="C5147" s="23" t="s">
        <v>3154</v>
      </c>
      <c r="D5147" s="23" t="s">
        <v>10723</v>
      </c>
      <c r="E5147" s="23" t="s">
        <v>10724</v>
      </c>
      <c r="F5147" s="27">
        <v>0.25</v>
      </c>
      <c r="G5147" s="24">
        <v>0</v>
      </c>
      <c r="H5147" s="25">
        <v>0.87160000000000004</v>
      </c>
      <c r="I5147" s="25">
        <v>0.28910000000000002</v>
      </c>
      <c r="J5147" s="26">
        <v>17</v>
      </c>
      <c r="K5147" s="26">
        <v>4</v>
      </c>
      <c r="L5147" s="27">
        <v>0.33169999999999999</v>
      </c>
      <c r="M5147" s="28">
        <v>1.9292490099999999</v>
      </c>
      <c r="N5147" s="29">
        <v>1</v>
      </c>
      <c r="O5147" s="31" t="s">
        <v>12</v>
      </c>
      <c r="P5147" s="31">
        <v>0.48166359349999999</v>
      </c>
      <c r="Q5147" s="31">
        <v>0.25</v>
      </c>
      <c r="R5147" s="42"/>
      <c r="S5147" s="27">
        <f>IF(A5147="placement",MIN(P5147,IF(R5147="",Q5147,R5147)),"")</f>
        <v>0.25</v>
      </c>
      <c r="T5147" s="28">
        <f>IF($A5147="placement",S5147*J5147,"")</f>
        <v>4.25</v>
      </c>
      <c r="U5147" s="23">
        <f>IF($A5147="placement",T5147,IF($A5147="site",SUMIF($C:$C,$C5147,$T:$T),IF($A5147="user",SUMIF($B:$B,$B5147,$T:$T),SUM($T:$T))))</f>
        <v>4.25</v>
      </c>
      <c r="V5147" s="27">
        <f>U5147/J5147</f>
        <v>0.25</v>
      </c>
    </row>
    <row r="5148" spans="1:22" hidden="1" x14ac:dyDescent="0.3">
      <c r="A5148" s="23" t="s">
        <v>14</v>
      </c>
      <c r="B5148" s="23" t="s">
        <v>3266</v>
      </c>
      <c r="C5148" s="23" t="s">
        <v>3268</v>
      </c>
      <c r="D5148" s="23" t="s">
        <v>3356</v>
      </c>
      <c r="E5148" s="23" t="s">
        <v>3357</v>
      </c>
      <c r="F5148" s="27">
        <v>0.25</v>
      </c>
      <c r="G5148" s="24">
        <v>0</v>
      </c>
      <c r="H5148" s="25">
        <v>26.401700000000002</v>
      </c>
      <c r="I5148" s="25">
        <v>1.7637</v>
      </c>
      <c r="J5148" s="26">
        <v>17</v>
      </c>
      <c r="K5148" s="26">
        <v>3</v>
      </c>
      <c r="L5148" s="27">
        <v>6.6799999999999998E-2</v>
      </c>
      <c r="M5148" s="28">
        <v>0.31694475999999999</v>
      </c>
      <c r="N5148" s="29">
        <v>0.25</v>
      </c>
      <c r="O5148" s="31" t="s">
        <v>12</v>
      </c>
      <c r="P5148" s="31">
        <v>0.2112190135</v>
      </c>
      <c r="Q5148" s="31">
        <v>0.21121901354459399</v>
      </c>
      <c r="R5148" s="42"/>
      <c r="S5148" s="27">
        <f>IF(A5148="placement",MIN(P5148,IF(R5148="",Q5148,R5148)),"")</f>
        <v>0.2112190135</v>
      </c>
      <c r="T5148" s="28">
        <f>IF($A5148="placement",S5148*J5148,"")</f>
        <v>3.5907232295</v>
      </c>
      <c r="U5148" s="26">
        <f>IF($A5148="placement",T5148,IF($A5148="site",SUMIF($C:$C,$C5148,$T:$T),IF($A5148="user",SUMIF($B:$B,$B5148,$T:$T),SUM($T:$T))))</f>
        <v>3.5907232295</v>
      </c>
      <c r="V5148" s="27">
        <f>U5148/J5148</f>
        <v>0.2112190135</v>
      </c>
    </row>
    <row r="5149" spans="1:22" hidden="1" x14ac:dyDescent="0.3">
      <c r="A5149" s="23" t="s">
        <v>14</v>
      </c>
      <c r="B5149" s="23" t="s">
        <v>3266</v>
      </c>
      <c r="C5149" s="23" t="s">
        <v>3268</v>
      </c>
      <c r="D5149" s="32" t="s">
        <v>10753</v>
      </c>
      <c r="E5149" s="23" t="s">
        <v>10754</v>
      </c>
      <c r="F5149" s="27">
        <v>0.25</v>
      </c>
      <c r="G5149" s="24">
        <v>0</v>
      </c>
      <c r="H5149" s="25">
        <v>5.6105999999999998</v>
      </c>
      <c r="I5149" s="25">
        <v>0.23949999999999999</v>
      </c>
      <c r="J5149" s="26">
        <v>17</v>
      </c>
      <c r="K5149" s="26">
        <v>4</v>
      </c>
      <c r="L5149" s="27">
        <v>4.2700000000000002E-2</v>
      </c>
      <c r="M5149" s="28">
        <v>2.4234118699999998</v>
      </c>
      <c r="N5149" s="29">
        <v>1.85</v>
      </c>
      <c r="O5149" s="31" t="s">
        <v>12</v>
      </c>
      <c r="P5149" s="31">
        <v>0.236613461</v>
      </c>
      <c r="Q5149" s="31">
        <v>0.236613460994129</v>
      </c>
      <c r="R5149" s="42"/>
      <c r="S5149" s="27">
        <f>IF(A5149="placement",MIN(P5149,IF(R5149="",Q5149,R5149)),"")</f>
        <v>0.236613460994129</v>
      </c>
      <c r="T5149" s="28">
        <f>IF($A5149="placement",S5149*J5149,"")</f>
        <v>4.0224288369001933</v>
      </c>
      <c r="U5149" s="26">
        <f>IF($A5149="placement",T5149,IF($A5149="site",SUMIF($C:$C,$C5149,$T:$T),IF($A5149="user",SUMIF($B:$B,$B5149,$T:$T),SUM($T:$T))))</f>
        <v>4.0224288369001933</v>
      </c>
      <c r="V5149" s="27">
        <f>U5149/J5149</f>
        <v>0.23661346099412903</v>
      </c>
    </row>
    <row r="5150" spans="1:22" hidden="1" x14ac:dyDescent="0.3">
      <c r="A5150" s="23" t="s">
        <v>14</v>
      </c>
      <c r="B5150" s="23" t="s">
        <v>3704</v>
      </c>
      <c r="C5150" s="23" t="s">
        <v>3705</v>
      </c>
      <c r="D5150" s="23" t="s">
        <v>3712</v>
      </c>
      <c r="E5150" s="23" t="s">
        <v>3713</v>
      </c>
      <c r="F5150" s="27">
        <v>0.33</v>
      </c>
      <c r="G5150" s="24">
        <v>0</v>
      </c>
      <c r="H5150" s="25">
        <v>6.1257999999999999</v>
      </c>
      <c r="I5150" s="25">
        <v>1.6404000000000001</v>
      </c>
      <c r="J5150" s="26">
        <v>17</v>
      </c>
      <c r="K5150" s="26">
        <v>5</v>
      </c>
      <c r="L5150" s="27">
        <v>0.26779999999999998</v>
      </c>
      <c r="M5150" s="28">
        <v>0.33571366000000002</v>
      </c>
      <c r="N5150" s="29">
        <v>0.15</v>
      </c>
      <c r="O5150" s="31" t="s">
        <v>12</v>
      </c>
      <c r="P5150" s="31">
        <v>0.55319066149999996</v>
      </c>
      <c r="Q5150" s="31">
        <v>0.33</v>
      </c>
      <c r="R5150" s="42"/>
      <c r="S5150" s="27">
        <f>IF(A5150="placement",MIN(P5150,IF(R5150="",Q5150,R5150)),"")</f>
        <v>0.33</v>
      </c>
      <c r="T5150" s="28">
        <f>IF($A5150="placement",S5150*J5150,"")</f>
        <v>5.61</v>
      </c>
      <c r="U5150" s="26">
        <f>IF($A5150="placement",T5150,IF($A5150="site",SUMIF($C:$C,$C5150,$T:$T),IF($A5150="user",SUMIF($B:$B,$B5150,$T:$T),SUM($T:$T))))</f>
        <v>5.61</v>
      </c>
      <c r="V5150" s="27">
        <f>U5150/J5150</f>
        <v>0.33</v>
      </c>
    </row>
    <row r="5151" spans="1:22" hidden="1" x14ac:dyDescent="0.3">
      <c r="A5151" s="23" t="s">
        <v>14</v>
      </c>
      <c r="B5151" s="23" t="s">
        <v>4016</v>
      </c>
      <c r="C5151" s="23" t="s">
        <v>4018</v>
      </c>
      <c r="D5151" s="32" t="s">
        <v>4027</v>
      </c>
      <c r="E5151" s="23" t="s">
        <v>4028</v>
      </c>
      <c r="F5151" s="27">
        <v>0.25</v>
      </c>
      <c r="G5151" s="24">
        <v>0</v>
      </c>
      <c r="H5151" s="25">
        <v>4.1489000000000003</v>
      </c>
      <c r="I5151" s="25">
        <v>0.62050000000000005</v>
      </c>
      <c r="J5151" s="26">
        <v>17</v>
      </c>
      <c r="K5151" s="26">
        <v>4</v>
      </c>
      <c r="L5151" s="27">
        <v>0.14960000000000001</v>
      </c>
      <c r="M5151" s="28">
        <v>0.91349142000000005</v>
      </c>
      <c r="N5151" s="29">
        <v>0.65</v>
      </c>
      <c r="O5151" s="31" t="s">
        <v>12</v>
      </c>
      <c r="P5151" s="31">
        <v>0.2884443324</v>
      </c>
      <c r="Q5151" s="31">
        <v>0.25</v>
      </c>
      <c r="R5151" s="42"/>
      <c r="S5151" s="27">
        <f>IF(A5151="placement",MIN(P5151,IF(R5151="",Q5151,R5151)),"")</f>
        <v>0.25</v>
      </c>
      <c r="T5151" s="28">
        <f>IF($A5151="placement",S5151*J5151,"")</f>
        <v>4.25</v>
      </c>
      <c r="U5151" s="26">
        <f>IF($A5151="placement",T5151,IF($A5151="site",SUMIF($C:$C,$C5151,$T:$T),IF($A5151="user",SUMIF($B:$B,$B5151,$T:$T),SUM($T:$T))))</f>
        <v>4.25</v>
      </c>
      <c r="V5151" s="27">
        <f>U5151/J5151</f>
        <v>0.25</v>
      </c>
    </row>
    <row r="5152" spans="1:22" hidden="1" x14ac:dyDescent="0.3">
      <c r="A5152" s="23" t="s">
        <v>14</v>
      </c>
      <c r="B5152" s="23" t="s">
        <v>4199</v>
      </c>
      <c r="C5152" s="23" t="s">
        <v>4201</v>
      </c>
      <c r="D5152" s="23" t="s">
        <v>4234</v>
      </c>
      <c r="E5152" s="23" t="s">
        <v>4200</v>
      </c>
      <c r="F5152" s="27">
        <v>0.33</v>
      </c>
      <c r="G5152" s="24">
        <v>0</v>
      </c>
      <c r="H5152" s="25">
        <v>20.119499999999999</v>
      </c>
      <c r="I5152" s="25">
        <v>0.48010000000000003</v>
      </c>
      <c r="J5152" s="26">
        <v>17</v>
      </c>
      <c r="K5152" s="26">
        <v>2</v>
      </c>
      <c r="L5152" s="27">
        <v>2.3900000000000001E-2</v>
      </c>
      <c r="M5152" s="28">
        <v>1.1531022200000001</v>
      </c>
      <c r="N5152" s="29">
        <v>1</v>
      </c>
      <c r="O5152" s="31" t="s">
        <v>12</v>
      </c>
      <c r="P5152" s="31">
        <v>0.1327741935</v>
      </c>
      <c r="Q5152" s="31">
        <v>0.13277419354838699</v>
      </c>
      <c r="R5152" s="42"/>
      <c r="S5152" s="27">
        <f>IF(A5152="placement",MIN(P5152,IF(R5152="",Q5152,R5152)),"")</f>
        <v>0.1327741935</v>
      </c>
      <c r="T5152" s="28">
        <f>IF($A5152="placement",S5152*J5152,"")</f>
        <v>2.2571612894999999</v>
      </c>
      <c r="U5152" s="26">
        <f>IF($A5152="placement",T5152,IF($A5152="site",SUMIF($C:$C,$C5152,$T:$T),IF($A5152="user",SUMIF($B:$B,$B5152,$T:$T),SUM($T:$T))))</f>
        <v>2.2571612894999999</v>
      </c>
      <c r="V5152" s="27">
        <f>U5152/J5152</f>
        <v>0.1327741935</v>
      </c>
    </row>
    <row r="5153" spans="1:22" hidden="1" x14ac:dyDescent="0.3">
      <c r="A5153" s="23" t="s">
        <v>14</v>
      </c>
      <c r="B5153" s="23" t="s">
        <v>10833</v>
      </c>
      <c r="C5153" s="23" t="s">
        <v>10834</v>
      </c>
      <c r="D5153" s="23" t="s">
        <v>10847</v>
      </c>
      <c r="E5153" s="23" t="s">
        <v>10848</v>
      </c>
      <c r="F5153" s="27">
        <v>0.25</v>
      </c>
      <c r="G5153" s="24">
        <v>0</v>
      </c>
      <c r="H5153" s="25">
        <v>2.8996</v>
      </c>
      <c r="I5153" s="25">
        <v>0.73760000000000003</v>
      </c>
      <c r="J5153" s="26">
        <v>17</v>
      </c>
      <c r="K5153" s="26">
        <v>4</v>
      </c>
      <c r="L5153" s="27">
        <v>0.25440000000000002</v>
      </c>
      <c r="M5153" s="28">
        <v>0.77447220999999999</v>
      </c>
      <c r="N5153" s="29">
        <v>0.5</v>
      </c>
      <c r="O5153" s="31" t="s">
        <v>12</v>
      </c>
      <c r="P5153" s="31">
        <v>0.35439903969999997</v>
      </c>
      <c r="Q5153" s="31">
        <v>0.25</v>
      </c>
      <c r="R5153" s="42"/>
      <c r="S5153" s="27">
        <f>IF(A5153="placement",MIN(P5153,IF(R5153="",Q5153,R5153)),"")</f>
        <v>0.25</v>
      </c>
      <c r="T5153" s="28">
        <f>IF($A5153="placement",S5153*J5153,"")</f>
        <v>4.25</v>
      </c>
      <c r="U5153" s="26">
        <f>IF($A5153="placement",T5153,IF($A5153="site",SUMIF($C:$C,$C5153,$T:$T),IF($A5153="user",SUMIF($B:$B,$B5153,$T:$T),SUM($T:$T))))</f>
        <v>4.25</v>
      </c>
      <c r="V5153" s="27">
        <f>U5153/J5153</f>
        <v>0.25</v>
      </c>
    </row>
    <row r="5154" spans="1:22" hidden="1" x14ac:dyDescent="0.3">
      <c r="A5154" s="23" t="s">
        <v>14</v>
      </c>
      <c r="B5154" s="23" t="s">
        <v>10833</v>
      </c>
      <c r="C5154" s="23" t="s">
        <v>10834</v>
      </c>
      <c r="D5154" s="23" t="s">
        <v>10849</v>
      </c>
      <c r="E5154" s="23" t="s">
        <v>10850</v>
      </c>
      <c r="F5154" s="27">
        <v>0.25</v>
      </c>
      <c r="G5154" s="24">
        <v>0</v>
      </c>
      <c r="H5154" s="25">
        <v>3.0324</v>
      </c>
      <c r="I5154" s="25">
        <v>0.68659999999999999</v>
      </c>
      <c r="J5154" s="26">
        <v>17</v>
      </c>
      <c r="K5154" s="26">
        <v>4</v>
      </c>
      <c r="L5154" s="27">
        <v>0.22639999999999999</v>
      </c>
      <c r="M5154" s="28">
        <v>0.81880786000000005</v>
      </c>
      <c r="N5154" s="29">
        <v>0.5</v>
      </c>
      <c r="O5154" s="31" t="s">
        <v>12</v>
      </c>
      <c r="P5154" s="31">
        <v>0.3893561338</v>
      </c>
      <c r="Q5154" s="31">
        <v>0.25</v>
      </c>
      <c r="R5154" s="42"/>
      <c r="S5154" s="27">
        <f>IF(A5154="placement",MIN(P5154,IF(R5154="",Q5154,R5154)),"")</f>
        <v>0.25</v>
      </c>
      <c r="T5154" s="28">
        <f>IF($A5154="placement",S5154*J5154,"")</f>
        <v>4.25</v>
      </c>
      <c r="U5154" s="26">
        <f>IF($A5154="placement",T5154,IF($A5154="site",SUMIF($C:$C,$C5154,$T:$T),IF($A5154="user",SUMIF($B:$B,$B5154,$T:$T),SUM($T:$T))))</f>
        <v>4.25</v>
      </c>
      <c r="V5154" s="27">
        <f>U5154/J5154</f>
        <v>0.25</v>
      </c>
    </row>
    <row r="5155" spans="1:22" hidden="1" x14ac:dyDescent="0.3">
      <c r="A5155" s="23" t="s">
        <v>14</v>
      </c>
      <c r="B5155" s="23" t="s">
        <v>4358</v>
      </c>
      <c r="C5155" s="23" t="s">
        <v>4359</v>
      </c>
      <c r="D5155" s="23" t="s">
        <v>10885</v>
      </c>
      <c r="E5155" s="23" t="s">
        <v>10886</v>
      </c>
      <c r="F5155" s="27">
        <v>0.33</v>
      </c>
      <c r="G5155" s="24">
        <v>0</v>
      </c>
      <c r="H5155" s="25">
        <v>7.0693999999999999</v>
      </c>
      <c r="I5155" s="25">
        <v>1.2494000000000001</v>
      </c>
      <c r="J5155" s="26">
        <v>17</v>
      </c>
      <c r="K5155" s="26">
        <v>6</v>
      </c>
      <c r="L5155" s="27">
        <v>0.1767</v>
      </c>
      <c r="M5155" s="28">
        <v>0.45447061999999999</v>
      </c>
      <c r="N5155" s="29">
        <v>0.2</v>
      </c>
      <c r="O5155" s="31" t="s">
        <v>12</v>
      </c>
      <c r="P5155" s="31">
        <v>0.55992754349999996</v>
      </c>
      <c r="Q5155" s="31">
        <v>0.32999999999999902</v>
      </c>
      <c r="R5155" s="42"/>
      <c r="S5155" s="27">
        <f>IF(A5155="placement",MIN(P5155,IF(R5155="",Q5155,R5155)),"")</f>
        <v>0.32999999999999902</v>
      </c>
      <c r="T5155" s="28">
        <f>IF($A5155="placement",S5155*J5155,"")</f>
        <v>5.6099999999999834</v>
      </c>
      <c r="U5155" s="26">
        <f>IF($A5155="placement",T5155,IF($A5155="site",SUMIF($C:$C,$C5155,$T:$T),IF($A5155="user",SUMIF($B:$B,$B5155,$T:$T),SUM($T:$T))))</f>
        <v>5.6099999999999834</v>
      </c>
      <c r="V5155" s="27">
        <f>U5155/J5155</f>
        <v>0.32999999999999902</v>
      </c>
    </row>
    <row r="5156" spans="1:22" hidden="1" x14ac:dyDescent="0.3">
      <c r="A5156" s="23" t="s">
        <v>14</v>
      </c>
      <c r="B5156" s="23" t="s">
        <v>4406</v>
      </c>
      <c r="C5156" s="23" t="s">
        <v>4408</v>
      </c>
      <c r="D5156" s="32" t="s">
        <v>4413</v>
      </c>
      <c r="E5156" s="23" t="s">
        <v>4414</v>
      </c>
      <c r="F5156" s="27">
        <v>0.33</v>
      </c>
      <c r="G5156" s="24">
        <v>0</v>
      </c>
      <c r="H5156" s="25">
        <v>9.2841000000000005</v>
      </c>
      <c r="I5156" s="25">
        <v>1.1493</v>
      </c>
      <c r="J5156" s="26">
        <v>17</v>
      </c>
      <c r="K5156" s="26">
        <v>6</v>
      </c>
      <c r="L5156" s="27">
        <v>0.12379999999999999</v>
      </c>
      <c r="M5156" s="28">
        <v>0.49655686999999998</v>
      </c>
      <c r="N5156" s="29">
        <v>0.25</v>
      </c>
      <c r="O5156" s="31" t="s">
        <v>12</v>
      </c>
      <c r="P5156" s="31">
        <v>0.49653299290000003</v>
      </c>
      <c r="Q5156" s="31">
        <v>0.32999999999999902</v>
      </c>
      <c r="R5156" s="42"/>
      <c r="S5156" s="27">
        <f>IF(A5156="placement",MIN(P5156,IF(R5156="",Q5156,R5156)),"")</f>
        <v>0.32999999999999902</v>
      </c>
      <c r="T5156" s="28">
        <f>IF($A5156="placement",S5156*J5156,"")</f>
        <v>5.6099999999999834</v>
      </c>
      <c r="U5156" s="26">
        <f>IF($A5156="placement",T5156,IF($A5156="site",SUMIF($C:$C,$C5156,$T:$T),IF($A5156="user",SUMIF($B:$B,$B5156,$T:$T),SUM($T:$T))))</f>
        <v>5.6099999999999834</v>
      </c>
      <c r="V5156" s="27">
        <f>U5156/J5156</f>
        <v>0.32999999999999902</v>
      </c>
    </row>
    <row r="5157" spans="1:22" hidden="1" x14ac:dyDescent="0.3">
      <c r="A5157" s="23" t="s">
        <v>14</v>
      </c>
      <c r="B5157" s="23" t="s">
        <v>4528</v>
      </c>
      <c r="C5157" s="23" t="s">
        <v>4530</v>
      </c>
      <c r="D5157" s="32" t="s">
        <v>4649</v>
      </c>
      <c r="E5157" s="23" t="s">
        <v>4650</v>
      </c>
      <c r="F5157" s="27">
        <v>0.25</v>
      </c>
      <c r="G5157" s="24">
        <v>0</v>
      </c>
      <c r="H5157" s="25">
        <v>11.7616</v>
      </c>
      <c r="I5157" s="25">
        <v>0.59660000000000002</v>
      </c>
      <c r="J5157" s="26">
        <v>17</v>
      </c>
      <c r="K5157" s="26">
        <v>4</v>
      </c>
      <c r="L5157" s="27">
        <v>5.0700000000000002E-2</v>
      </c>
      <c r="M5157" s="28">
        <v>0.95464559000000004</v>
      </c>
      <c r="N5157" s="29">
        <v>0.7</v>
      </c>
      <c r="O5157" s="31" t="s">
        <v>12</v>
      </c>
      <c r="P5157" s="31">
        <v>0.266743591</v>
      </c>
      <c r="Q5157" s="31">
        <v>0.25</v>
      </c>
      <c r="R5157" s="42"/>
      <c r="S5157" s="27">
        <f>IF(A5157="placement",MIN(P5157,IF(R5157="",Q5157,R5157)),"")</f>
        <v>0.25</v>
      </c>
      <c r="T5157" s="28">
        <f>IF($A5157="placement",S5157*J5157,"")</f>
        <v>4.25</v>
      </c>
      <c r="U5157" s="26">
        <f>IF($A5157="placement",T5157,IF($A5157="site",SUMIF($C:$C,$C5157,$T:$T),IF($A5157="user",SUMIF($B:$B,$B5157,$T:$T),SUM($T:$T))))</f>
        <v>4.25</v>
      </c>
      <c r="V5157" s="27">
        <f>U5157/J5157</f>
        <v>0.25</v>
      </c>
    </row>
    <row r="5158" spans="1:22" hidden="1" x14ac:dyDescent="0.3">
      <c r="A5158" s="23" t="s">
        <v>14</v>
      </c>
      <c r="B5158" s="23" t="s">
        <v>4652</v>
      </c>
      <c r="C5158" s="23" t="s">
        <v>4653</v>
      </c>
      <c r="D5158" s="23" t="s">
        <v>4680</v>
      </c>
      <c r="E5158" s="23" t="s">
        <v>4681</v>
      </c>
      <c r="F5158" s="27">
        <v>0.35</v>
      </c>
      <c r="G5158" s="24">
        <v>1</v>
      </c>
      <c r="H5158" s="25">
        <v>92.131399999999999</v>
      </c>
      <c r="I5158" s="25">
        <v>7.0544000000000002</v>
      </c>
      <c r="J5158" s="26">
        <v>17</v>
      </c>
      <c r="K5158" s="26">
        <v>6</v>
      </c>
      <c r="L5158" s="27">
        <v>7.6600000000000001E-2</v>
      </c>
      <c r="M5158" s="28">
        <v>7.802191E-2</v>
      </c>
      <c r="N5158" s="29">
        <v>0.01</v>
      </c>
      <c r="O5158" s="31" t="s">
        <v>42</v>
      </c>
      <c r="P5158" s="31">
        <v>0.87183087619999999</v>
      </c>
      <c r="Q5158" s="31">
        <v>0.35</v>
      </c>
      <c r="R5158" s="42"/>
      <c r="S5158" s="27">
        <f>IF(A5158="placement",MIN(P5158,IF(R5158="",Q5158,R5158)),"")</f>
        <v>0.35</v>
      </c>
      <c r="T5158" s="28">
        <f>IF($A5158="placement",S5158*J5158,"")</f>
        <v>5.9499999999999993</v>
      </c>
      <c r="U5158" s="26">
        <f>IF($A5158="placement",T5158,IF($A5158="site",SUMIF($C:$C,$C5158,$T:$T),IF($A5158="user",SUMIF($B:$B,$B5158,$T:$T),SUM($T:$T))))</f>
        <v>5.9499999999999993</v>
      </c>
      <c r="V5158" s="27">
        <f>U5158/J5158</f>
        <v>0.35</v>
      </c>
    </row>
    <row r="5159" spans="1:22" hidden="1" x14ac:dyDescent="0.3">
      <c r="A5159" s="23" t="s">
        <v>14</v>
      </c>
      <c r="B5159" s="23" t="s">
        <v>5021</v>
      </c>
      <c r="C5159" s="23" t="s">
        <v>5023</v>
      </c>
      <c r="D5159" s="32" t="s">
        <v>5106</v>
      </c>
      <c r="E5159" s="23" t="s">
        <v>5107</v>
      </c>
      <c r="F5159" s="27">
        <v>0.15</v>
      </c>
      <c r="G5159" s="24">
        <v>1</v>
      </c>
      <c r="H5159" s="25">
        <v>58.860599999999998</v>
      </c>
      <c r="I5159" s="25">
        <v>1.7363999999999999</v>
      </c>
      <c r="J5159" s="26">
        <v>17</v>
      </c>
      <c r="K5159" s="26">
        <v>3</v>
      </c>
      <c r="L5159" s="27">
        <v>2.9499999999999998E-2</v>
      </c>
      <c r="M5159" s="28">
        <v>0.32620321000000002</v>
      </c>
      <c r="N5159" s="29">
        <v>0.25</v>
      </c>
      <c r="O5159" s="31" t="s">
        <v>42</v>
      </c>
      <c r="P5159" s="31">
        <v>0.2336065574</v>
      </c>
      <c r="Q5159" s="31">
        <v>0.15</v>
      </c>
      <c r="R5159" s="42"/>
      <c r="S5159" s="27">
        <f>IF(A5159="placement",MIN(P5159,IF(R5159="",Q5159,R5159)),"")</f>
        <v>0.15</v>
      </c>
      <c r="T5159" s="28">
        <f>IF($A5159="placement",S5159*J5159,"")</f>
        <v>2.5499999999999998</v>
      </c>
      <c r="U5159" s="26">
        <f>IF($A5159="placement",T5159,IF($A5159="site",SUMIF($C:$C,$C5159,$T:$T),IF($A5159="user",SUMIF($B:$B,$B5159,$T:$T),SUM($T:$T))))</f>
        <v>2.5499999999999998</v>
      </c>
      <c r="V5159" s="27">
        <f>U5159/J5159</f>
        <v>0.15</v>
      </c>
    </row>
    <row r="5160" spans="1:22" hidden="1" x14ac:dyDescent="0.3">
      <c r="A5160" s="23" t="s">
        <v>14</v>
      </c>
      <c r="B5160" s="23" t="s">
        <v>5021</v>
      </c>
      <c r="C5160" s="23" t="s">
        <v>5023</v>
      </c>
      <c r="D5160" s="23" t="s">
        <v>5178</v>
      </c>
      <c r="E5160" s="23" t="s">
        <v>5179</v>
      </c>
      <c r="F5160" s="27">
        <v>0.25</v>
      </c>
      <c r="G5160" s="24">
        <v>1</v>
      </c>
      <c r="H5160" s="25">
        <v>89.568100000000001</v>
      </c>
      <c r="I5160" s="25">
        <v>14.5844</v>
      </c>
      <c r="J5160" s="26">
        <v>17</v>
      </c>
      <c r="K5160" s="26">
        <v>4</v>
      </c>
      <c r="L5160" s="27">
        <v>0.1628</v>
      </c>
      <c r="M5160" s="28">
        <v>3.9866390000000002E-2</v>
      </c>
      <c r="N5160" s="29">
        <v>0.01</v>
      </c>
      <c r="O5160" s="31" t="s">
        <v>42</v>
      </c>
      <c r="P5160" s="31">
        <v>0.74916216219999998</v>
      </c>
      <c r="Q5160" s="31">
        <v>0.25</v>
      </c>
      <c r="R5160" s="42"/>
      <c r="S5160" s="27">
        <f>IF(A5160="placement",MIN(P5160,IF(R5160="",Q5160,R5160)),"")</f>
        <v>0.25</v>
      </c>
      <c r="T5160" s="28">
        <f>IF($A5160="placement",S5160*J5160,"")</f>
        <v>4.25</v>
      </c>
      <c r="U5160" s="26">
        <f>IF($A5160="placement",T5160,IF($A5160="site",SUMIF($C:$C,$C5160,$T:$T),IF($A5160="user",SUMIF($B:$B,$B5160,$T:$T),SUM($T:$T))))</f>
        <v>4.25</v>
      </c>
      <c r="V5160" s="27">
        <f>U5160/J5160</f>
        <v>0.25</v>
      </c>
    </row>
    <row r="5161" spans="1:22" hidden="1" x14ac:dyDescent="0.3">
      <c r="A5161" s="23" t="s">
        <v>14</v>
      </c>
      <c r="B5161" s="23" t="s">
        <v>5211</v>
      </c>
      <c r="C5161" s="23" t="s">
        <v>5213</v>
      </c>
      <c r="D5161" s="23" t="s">
        <v>5214</v>
      </c>
      <c r="E5161" s="23" t="s">
        <v>5215</v>
      </c>
      <c r="F5161" s="27">
        <v>0.15</v>
      </c>
      <c r="G5161" s="24">
        <v>0</v>
      </c>
      <c r="H5161" s="25">
        <v>1.9429000000000001</v>
      </c>
      <c r="I5161" s="25">
        <v>0.51239999999999997</v>
      </c>
      <c r="J5161" s="26">
        <v>17</v>
      </c>
      <c r="K5161" s="26">
        <v>3</v>
      </c>
      <c r="L5161" s="27">
        <v>0.26369999999999999</v>
      </c>
      <c r="M5161" s="28">
        <v>1.11218288</v>
      </c>
      <c r="N5161" s="29">
        <v>0.8</v>
      </c>
      <c r="O5161" s="31" t="s">
        <v>42</v>
      </c>
      <c r="P5161" s="31">
        <v>0.28069383869999998</v>
      </c>
      <c r="Q5161" s="31">
        <v>0.15</v>
      </c>
      <c r="R5161" s="42"/>
      <c r="S5161" s="27">
        <f>IF(A5161="placement",MIN(P5161,IF(R5161="",Q5161,R5161)),"")</f>
        <v>0.15</v>
      </c>
      <c r="T5161" s="28">
        <f>IF($A5161="placement",S5161*J5161,"")</f>
        <v>2.5499999999999998</v>
      </c>
      <c r="U5161" s="26">
        <f>IF($A5161="placement",T5161,IF($A5161="site",SUMIF($C:$C,$C5161,$T:$T),IF($A5161="user",SUMIF($B:$B,$B5161,$T:$T),SUM($T:$T))))</f>
        <v>2.5499999999999998</v>
      </c>
      <c r="V5161" s="27">
        <f>U5161/J5161</f>
        <v>0.15</v>
      </c>
    </row>
    <row r="5162" spans="1:22" hidden="1" x14ac:dyDescent="0.3">
      <c r="A5162" s="23" t="s">
        <v>14</v>
      </c>
      <c r="B5162" s="23" t="s">
        <v>5418</v>
      </c>
      <c r="C5162" s="23" t="s">
        <v>5420</v>
      </c>
      <c r="D5162" s="23" t="s">
        <v>5421</v>
      </c>
      <c r="E5162" s="23" t="s">
        <v>5422</v>
      </c>
      <c r="F5162" s="27">
        <v>0.25</v>
      </c>
      <c r="G5162" s="24">
        <v>0</v>
      </c>
      <c r="H5162" s="25">
        <v>5.1093999999999999</v>
      </c>
      <c r="I5162" s="25">
        <v>0.53739999999999999</v>
      </c>
      <c r="J5162" s="26">
        <v>17</v>
      </c>
      <c r="K5162" s="26">
        <v>4</v>
      </c>
      <c r="L5162" s="27">
        <v>0.1052</v>
      </c>
      <c r="M5162" s="28">
        <v>1.0439984</v>
      </c>
      <c r="N5162" s="29">
        <v>0.75</v>
      </c>
      <c r="O5162" s="31" t="s">
        <v>42</v>
      </c>
      <c r="P5162" s="31">
        <v>0.28160809780000001</v>
      </c>
      <c r="Q5162" s="31">
        <v>0.25</v>
      </c>
      <c r="R5162" s="42"/>
      <c r="S5162" s="27">
        <f>IF(A5162="placement",MIN(P5162,IF(R5162="",Q5162,R5162)),"")</f>
        <v>0.25</v>
      </c>
      <c r="T5162" s="28">
        <f>IF($A5162="placement",S5162*J5162,"")</f>
        <v>4.25</v>
      </c>
      <c r="U5162" s="26">
        <f>IF($A5162="placement",T5162,IF($A5162="site",SUMIF($C:$C,$C5162,$T:$T),IF($A5162="user",SUMIF($B:$B,$B5162,$T:$T),SUM($T:$T))))</f>
        <v>4.25</v>
      </c>
      <c r="V5162" s="27">
        <f>U5162/J5162</f>
        <v>0.25</v>
      </c>
    </row>
    <row r="5163" spans="1:22" hidden="1" x14ac:dyDescent="0.3">
      <c r="A5163" s="23" t="s">
        <v>14</v>
      </c>
      <c r="B5163" s="23" t="s">
        <v>5548</v>
      </c>
      <c r="C5163" s="23" t="s">
        <v>5549</v>
      </c>
      <c r="D5163" s="23" t="s">
        <v>5554</v>
      </c>
      <c r="E5163" s="23" t="s">
        <v>5555</v>
      </c>
      <c r="F5163" s="27">
        <v>0.33</v>
      </c>
      <c r="G5163" s="24">
        <v>0</v>
      </c>
      <c r="H5163" s="25">
        <v>3.6661000000000001</v>
      </c>
      <c r="I5163" s="25">
        <v>0.65159999999999996</v>
      </c>
      <c r="J5163" s="26">
        <v>17</v>
      </c>
      <c r="K5163" s="26">
        <v>6</v>
      </c>
      <c r="L5163" s="27">
        <v>0.1777</v>
      </c>
      <c r="M5163" s="28">
        <v>0.88856610000000003</v>
      </c>
      <c r="N5163" s="29">
        <v>0.5</v>
      </c>
      <c r="O5163" s="31" t="s">
        <v>12</v>
      </c>
      <c r="P5163" s="31">
        <v>0.43729566339999998</v>
      </c>
      <c r="Q5163" s="31">
        <v>0.33</v>
      </c>
      <c r="R5163" s="42"/>
      <c r="S5163" s="27">
        <f>IF(A5163="placement",MIN(P5163,IF(R5163="",Q5163,R5163)),"")</f>
        <v>0.33</v>
      </c>
      <c r="T5163" s="28">
        <f>IF($A5163="placement",S5163*J5163,"")</f>
        <v>5.61</v>
      </c>
      <c r="U5163" s="26">
        <f>IF($A5163="placement",T5163,IF($A5163="site",SUMIF($C:$C,$C5163,$T:$T),IF($A5163="user",SUMIF($B:$B,$B5163,$T:$T),SUM($T:$T))))</f>
        <v>5.61</v>
      </c>
      <c r="V5163" s="27">
        <f>U5163/J5163</f>
        <v>0.33</v>
      </c>
    </row>
    <row r="5164" spans="1:22" hidden="1" x14ac:dyDescent="0.3">
      <c r="A5164" s="23" t="s">
        <v>14</v>
      </c>
      <c r="B5164" s="23" t="s">
        <v>5623</v>
      </c>
      <c r="C5164" s="23" t="s">
        <v>5625</v>
      </c>
      <c r="D5164" s="23" t="s">
        <v>10229</v>
      </c>
      <c r="E5164" s="23" t="s">
        <v>10230</v>
      </c>
      <c r="F5164" s="27">
        <v>0.25</v>
      </c>
      <c r="G5164" s="24">
        <v>0</v>
      </c>
      <c r="H5164" s="25">
        <v>9.0231999999999992</v>
      </c>
      <c r="I5164" s="25">
        <v>1.5139</v>
      </c>
      <c r="J5164" s="26">
        <v>17</v>
      </c>
      <c r="K5164" s="26">
        <v>4</v>
      </c>
      <c r="L5164" s="27">
        <v>0.1678</v>
      </c>
      <c r="M5164" s="28">
        <v>0.38498159999999998</v>
      </c>
      <c r="N5164" s="29">
        <v>0.2</v>
      </c>
      <c r="O5164" s="31" t="s">
        <v>42</v>
      </c>
      <c r="P5164" s="31">
        <v>0.48049465029999999</v>
      </c>
      <c r="Q5164" s="31">
        <v>0.25</v>
      </c>
      <c r="R5164" s="42"/>
      <c r="S5164" s="27">
        <f>IF(A5164="placement",MIN(P5164,IF(R5164="",Q5164,R5164)),"")</f>
        <v>0.25</v>
      </c>
      <c r="T5164" s="28">
        <f>IF($A5164="placement",S5164*J5164,"")</f>
        <v>4.25</v>
      </c>
      <c r="U5164" s="26">
        <f>IF($A5164="placement",T5164,IF($A5164="site",SUMIF($C:$C,$C5164,$T:$T),IF($A5164="user",SUMIF($B:$B,$B5164,$T:$T),SUM($T:$T))))</f>
        <v>4.25</v>
      </c>
      <c r="V5164" s="27">
        <f>U5164/J5164</f>
        <v>0.25</v>
      </c>
    </row>
    <row r="5165" spans="1:22" hidden="1" x14ac:dyDescent="0.3">
      <c r="A5165" s="23" t="s">
        <v>14</v>
      </c>
      <c r="B5165" s="23" t="s">
        <v>5623</v>
      </c>
      <c r="C5165" s="23" t="s">
        <v>5625</v>
      </c>
      <c r="D5165" s="23" t="s">
        <v>10231</v>
      </c>
      <c r="E5165" s="23" t="s">
        <v>10232</v>
      </c>
      <c r="F5165" s="27">
        <v>0.25</v>
      </c>
      <c r="G5165" s="24">
        <v>0</v>
      </c>
      <c r="H5165" s="25">
        <v>9.6694999999999993</v>
      </c>
      <c r="I5165" s="25">
        <v>1.7000999999999999</v>
      </c>
      <c r="J5165" s="26">
        <v>17</v>
      </c>
      <c r="K5165" s="26">
        <v>4</v>
      </c>
      <c r="L5165" s="27">
        <v>0.17580000000000001</v>
      </c>
      <c r="M5165" s="28">
        <v>0.34296877999999997</v>
      </c>
      <c r="N5165" s="29">
        <v>0.2</v>
      </c>
      <c r="O5165" s="31" t="s">
        <v>42</v>
      </c>
      <c r="P5165" s="31">
        <v>0.41685654779999998</v>
      </c>
      <c r="Q5165" s="31">
        <v>0.25</v>
      </c>
      <c r="R5165" s="42"/>
      <c r="S5165" s="27">
        <f>IF(A5165="placement",MIN(P5165,IF(R5165="",Q5165,R5165)),"")</f>
        <v>0.25</v>
      </c>
      <c r="T5165" s="28">
        <f>IF($A5165="placement",S5165*J5165,"")</f>
        <v>4.25</v>
      </c>
      <c r="U5165" s="26">
        <f>IF($A5165="placement",T5165,IF($A5165="site",SUMIF($C:$C,$C5165,$T:$T),IF($A5165="user",SUMIF($B:$B,$B5165,$T:$T),SUM($T:$T))))</f>
        <v>4.25</v>
      </c>
      <c r="V5165" s="27">
        <f>U5165/J5165</f>
        <v>0.25</v>
      </c>
    </row>
    <row r="5166" spans="1:22" hidden="1" x14ac:dyDescent="0.3">
      <c r="A5166" s="23" t="s">
        <v>14</v>
      </c>
      <c r="B5166" s="23" t="s">
        <v>6405</v>
      </c>
      <c r="C5166" s="23" t="s">
        <v>6406</v>
      </c>
      <c r="D5166" s="23" t="s">
        <v>6409</v>
      </c>
      <c r="E5166" s="23" t="s">
        <v>6410</v>
      </c>
      <c r="F5166" s="27">
        <v>0.25</v>
      </c>
      <c r="G5166" s="24">
        <v>1</v>
      </c>
      <c r="H5166" s="25">
        <v>79.486900000000006</v>
      </c>
      <c r="I5166" s="25">
        <v>0.46260000000000001</v>
      </c>
      <c r="J5166" s="26">
        <v>17</v>
      </c>
      <c r="K5166" s="26">
        <v>3</v>
      </c>
      <c r="L5166" s="27">
        <v>5.7999999999999996E-3</v>
      </c>
      <c r="M5166" s="28">
        <v>1.20399938</v>
      </c>
      <c r="N5166" s="29">
        <v>1</v>
      </c>
      <c r="O5166" s="31" t="s">
        <v>12</v>
      </c>
      <c r="P5166" s="31">
        <v>0.16943478989999999</v>
      </c>
      <c r="Q5166" s="31">
        <v>0.169434789857767</v>
      </c>
      <c r="R5166" s="42"/>
      <c r="S5166" s="27">
        <f>IF(A5166="placement",MIN(P5166,IF(R5166="",Q5166,R5166)),"")</f>
        <v>0.169434789857767</v>
      </c>
      <c r="T5166" s="28">
        <f>IF($A5166="placement",S5166*J5166,"")</f>
        <v>2.880391427582039</v>
      </c>
      <c r="U5166" s="26">
        <f>IF($A5166="placement",T5166,IF($A5166="site",SUMIF($C:$C,$C5166,$T:$T),IF($A5166="user",SUMIF($B:$B,$B5166,$T:$T),SUM($T:$T))))</f>
        <v>2.880391427582039</v>
      </c>
      <c r="V5166" s="27">
        <f>U5166/J5166</f>
        <v>0.169434789857767</v>
      </c>
    </row>
    <row r="5167" spans="1:22" hidden="1" x14ac:dyDescent="0.3">
      <c r="A5167" s="23" t="s">
        <v>14</v>
      </c>
      <c r="B5167" s="23" t="s">
        <v>6638</v>
      </c>
      <c r="C5167" s="23" t="s">
        <v>6639</v>
      </c>
      <c r="D5167" s="23" t="s">
        <v>6833</v>
      </c>
      <c r="E5167" s="23" t="s">
        <v>6834</v>
      </c>
      <c r="F5167" s="27">
        <v>0.25</v>
      </c>
      <c r="G5167" s="24">
        <v>0</v>
      </c>
      <c r="H5167" s="25">
        <v>3.9034</v>
      </c>
      <c r="I5167" s="25">
        <v>0.92889999999999995</v>
      </c>
      <c r="J5167" s="26">
        <v>17</v>
      </c>
      <c r="K5167" s="26">
        <v>4</v>
      </c>
      <c r="L5167" s="27">
        <v>0.23799999999999999</v>
      </c>
      <c r="M5167" s="28">
        <v>0.60944251999999999</v>
      </c>
      <c r="N5167" s="29">
        <v>0.3</v>
      </c>
      <c r="O5167" s="31" t="s">
        <v>12</v>
      </c>
      <c r="P5167" s="31">
        <v>0.50774685210000003</v>
      </c>
      <c r="Q5167" s="31">
        <v>0.25</v>
      </c>
      <c r="R5167" s="42"/>
      <c r="S5167" s="27">
        <f>IF(A5167="placement",MIN(P5167,IF(R5167="",Q5167,R5167)),"")</f>
        <v>0.25</v>
      </c>
      <c r="T5167" s="28">
        <f>IF($A5167="placement",S5167*J5167,"")</f>
        <v>4.25</v>
      </c>
      <c r="U5167" s="26">
        <f>IF($A5167="placement",T5167,IF($A5167="site",SUMIF($C:$C,$C5167,$T:$T),IF($A5167="user",SUMIF($B:$B,$B5167,$T:$T),SUM($T:$T))))</f>
        <v>4.25</v>
      </c>
      <c r="V5167" s="27">
        <f>U5167/J5167</f>
        <v>0.25</v>
      </c>
    </row>
    <row r="5168" spans="1:22" hidden="1" x14ac:dyDescent="0.3">
      <c r="A5168" s="23" t="s">
        <v>14</v>
      </c>
      <c r="B5168" s="23" t="s">
        <v>7153</v>
      </c>
      <c r="C5168" s="23" t="s">
        <v>7155</v>
      </c>
      <c r="D5168" s="23" t="s">
        <v>7182</v>
      </c>
      <c r="E5168" s="23" t="s">
        <v>7183</v>
      </c>
      <c r="F5168" s="27">
        <v>0.25</v>
      </c>
      <c r="G5168" s="24">
        <v>0</v>
      </c>
      <c r="H5168" s="25">
        <v>4.9386000000000001</v>
      </c>
      <c r="I5168" s="25">
        <v>1.8795999999999999</v>
      </c>
      <c r="J5168" s="26">
        <v>17</v>
      </c>
      <c r="K5168" s="26">
        <v>4</v>
      </c>
      <c r="L5168" s="27">
        <v>0.38059999999999999</v>
      </c>
      <c r="M5168" s="28">
        <v>0.30162271000000002</v>
      </c>
      <c r="N5168" s="29">
        <v>0.15</v>
      </c>
      <c r="O5168" s="31" t="s">
        <v>12</v>
      </c>
      <c r="P5168" s="31">
        <v>0.50268996710000002</v>
      </c>
      <c r="Q5168" s="31">
        <v>0.249999999999999</v>
      </c>
      <c r="R5168" s="42"/>
      <c r="S5168" s="27">
        <f>IF(A5168="placement",MIN(P5168,IF(R5168="",Q5168,R5168)),"")</f>
        <v>0.249999999999999</v>
      </c>
      <c r="T5168" s="28">
        <f>IF($A5168="placement",S5168*J5168,"")</f>
        <v>4.2499999999999831</v>
      </c>
      <c r="U5168" s="26">
        <f>IF($A5168="placement",T5168,IF($A5168="site",SUMIF($C:$C,$C5168,$T:$T),IF($A5168="user",SUMIF($B:$B,$B5168,$T:$T),SUM($T:$T))))</f>
        <v>4.2499999999999831</v>
      </c>
      <c r="V5168" s="27">
        <f>U5168/J5168</f>
        <v>0.249999999999999</v>
      </c>
    </row>
    <row r="5169" spans="1:22" hidden="1" x14ac:dyDescent="0.3">
      <c r="A5169" s="23" t="s">
        <v>14</v>
      </c>
      <c r="B5169" s="23" t="s">
        <v>7472</v>
      </c>
      <c r="C5169" s="23" t="s">
        <v>7473</v>
      </c>
      <c r="D5169" s="23" t="s">
        <v>7647</v>
      </c>
      <c r="E5169" s="23" t="s">
        <v>7648</v>
      </c>
      <c r="F5169" s="27">
        <v>0.25</v>
      </c>
      <c r="G5169" s="24">
        <v>0</v>
      </c>
      <c r="H5169" s="25">
        <v>8.4877000000000002</v>
      </c>
      <c r="I5169" s="25">
        <v>0.36159999999999998</v>
      </c>
      <c r="J5169" s="26">
        <v>17</v>
      </c>
      <c r="K5169" s="26">
        <v>4</v>
      </c>
      <c r="L5169" s="27">
        <v>4.2599999999999999E-2</v>
      </c>
      <c r="M5169" s="28">
        <v>1.5911497400000001</v>
      </c>
      <c r="N5169" s="29">
        <v>1.2</v>
      </c>
      <c r="O5169" s="31" t="s">
        <v>42</v>
      </c>
      <c r="P5169" s="31">
        <v>0.2458283671</v>
      </c>
      <c r="Q5169" s="31">
        <v>0.24582836710369399</v>
      </c>
      <c r="R5169" s="42"/>
      <c r="S5169" s="27">
        <f>IF(A5169="placement",MIN(P5169,IF(R5169="",Q5169,R5169)),"")</f>
        <v>0.2458283671</v>
      </c>
      <c r="T5169" s="28">
        <f>IF($A5169="placement",S5169*J5169,"")</f>
        <v>4.1790822406999997</v>
      </c>
      <c r="U5169" s="26">
        <f>IF($A5169="placement",T5169,IF($A5169="site",SUMIF($C:$C,$C5169,$T:$T),IF($A5169="user",SUMIF($B:$B,$B5169,$T:$T),SUM($T:$T))))</f>
        <v>4.1790822406999997</v>
      </c>
      <c r="V5169" s="27">
        <f>U5169/J5169</f>
        <v>0.24582836709999997</v>
      </c>
    </row>
    <row r="5170" spans="1:22" hidden="1" x14ac:dyDescent="0.3">
      <c r="A5170" s="23" t="s">
        <v>14</v>
      </c>
      <c r="B5170" s="23" t="s">
        <v>7472</v>
      </c>
      <c r="C5170" s="23" t="s">
        <v>7473</v>
      </c>
      <c r="D5170" s="23" t="s">
        <v>7652</v>
      </c>
      <c r="E5170" s="23" t="s">
        <v>7653</v>
      </c>
      <c r="F5170" s="27">
        <v>0.25</v>
      </c>
      <c r="G5170" s="24">
        <v>0</v>
      </c>
      <c r="H5170" s="25">
        <v>11.422599999999999</v>
      </c>
      <c r="I5170" s="25">
        <v>0.45839999999999997</v>
      </c>
      <c r="J5170" s="26">
        <v>17</v>
      </c>
      <c r="K5170" s="26">
        <v>3</v>
      </c>
      <c r="L5170" s="27">
        <v>4.0099999999999997E-2</v>
      </c>
      <c r="M5170" s="28">
        <v>1.2356864599999999</v>
      </c>
      <c r="N5170" s="29">
        <v>1</v>
      </c>
      <c r="O5170" s="31" t="s">
        <v>42</v>
      </c>
      <c r="P5170" s="31">
        <v>0.19073322070000001</v>
      </c>
      <c r="Q5170" s="31">
        <v>0.19073322067243401</v>
      </c>
      <c r="R5170" s="42"/>
      <c r="S5170" s="27">
        <f>IF(A5170="placement",MIN(P5170,IF(R5170="",Q5170,R5170)),"")</f>
        <v>0.19073322067243401</v>
      </c>
      <c r="T5170" s="28">
        <f>IF($A5170="placement",S5170*J5170,"")</f>
        <v>3.242464751431378</v>
      </c>
      <c r="U5170" s="26">
        <f>IF($A5170="placement",T5170,IF($A5170="site",SUMIF($C:$C,$C5170,$T:$T),IF($A5170="user",SUMIF($B:$B,$B5170,$T:$T),SUM($T:$T))))</f>
        <v>3.242464751431378</v>
      </c>
      <c r="V5170" s="27">
        <f>U5170/J5170</f>
        <v>0.19073322067243401</v>
      </c>
    </row>
    <row r="5171" spans="1:22" hidden="1" x14ac:dyDescent="0.3">
      <c r="A5171" s="23" t="s">
        <v>14</v>
      </c>
      <c r="B5171" s="23" t="s">
        <v>7689</v>
      </c>
      <c r="C5171" s="23" t="s">
        <v>7690</v>
      </c>
      <c r="D5171" s="23" t="s">
        <v>7887</v>
      </c>
      <c r="E5171" s="23" t="s">
        <v>7888</v>
      </c>
      <c r="F5171" s="27">
        <v>0.1</v>
      </c>
      <c r="G5171" s="24">
        <v>0</v>
      </c>
      <c r="H5171" s="25">
        <v>8.4887999999999995</v>
      </c>
      <c r="I5171" s="25">
        <v>0.98939999999999995</v>
      </c>
      <c r="J5171" s="26">
        <v>17</v>
      </c>
      <c r="K5171" s="26">
        <v>2</v>
      </c>
      <c r="L5171" s="27">
        <v>0.11650000000000001</v>
      </c>
      <c r="M5171" s="28">
        <v>0.58768319999999996</v>
      </c>
      <c r="N5171" s="29">
        <v>0.4</v>
      </c>
      <c r="O5171" s="31" t="s">
        <v>12</v>
      </c>
      <c r="P5171" s="31">
        <v>0.31936117939999997</v>
      </c>
      <c r="Q5171" s="31">
        <v>0.1</v>
      </c>
      <c r="R5171" s="42"/>
      <c r="S5171" s="27">
        <f>IF(A5171="placement",MIN(P5171,IF(R5171="",Q5171,R5171)),"")</f>
        <v>0.1</v>
      </c>
      <c r="T5171" s="28">
        <f>IF($A5171="placement",S5171*J5171,"")</f>
        <v>1.7000000000000002</v>
      </c>
      <c r="U5171" s="26">
        <f>IF($A5171="placement",T5171,IF($A5171="site",SUMIF($C:$C,$C5171,$T:$T),IF($A5171="user",SUMIF($B:$B,$B5171,$T:$T),SUM($T:$T))))</f>
        <v>1.7000000000000002</v>
      </c>
      <c r="V5171" s="27">
        <f>U5171/J5171</f>
        <v>0.1</v>
      </c>
    </row>
    <row r="5172" spans="1:22" hidden="1" x14ac:dyDescent="0.3">
      <c r="A5172" s="23" t="s">
        <v>14</v>
      </c>
      <c r="B5172" s="23" t="s">
        <v>8133</v>
      </c>
      <c r="C5172" s="23" t="s">
        <v>8135</v>
      </c>
      <c r="D5172" s="32" t="s">
        <v>8136</v>
      </c>
      <c r="E5172" s="23" t="s">
        <v>8137</v>
      </c>
      <c r="F5172" s="27">
        <v>0.15</v>
      </c>
      <c r="G5172" s="24">
        <v>0</v>
      </c>
      <c r="H5172" s="25">
        <v>16.193100000000001</v>
      </c>
      <c r="I5172" s="25">
        <v>1.5104</v>
      </c>
      <c r="J5172" s="26">
        <v>17</v>
      </c>
      <c r="K5172" s="26">
        <v>3</v>
      </c>
      <c r="L5172" s="27">
        <v>9.3299999999999994E-2</v>
      </c>
      <c r="M5172" s="28">
        <v>0.37605221</v>
      </c>
      <c r="N5172" s="29">
        <v>0.2</v>
      </c>
      <c r="O5172" s="31" t="s">
        <v>70</v>
      </c>
      <c r="P5172" s="31">
        <v>0.46815895369999999</v>
      </c>
      <c r="Q5172" s="31">
        <v>0.15</v>
      </c>
      <c r="R5172" s="42"/>
      <c r="S5172" s="27">
        <f>IF(A5172="placement",MIN(P5172,IF(R5172="",Q5172,R5172)),"")</f>
        <v>0.15</v>
      </c>
      <c r="T5172" s="28">
        <f>IF($A5172="placement",S5172*J5172,"")</f>
        <v>2.5499999999999998</v>
      </c>
      <c r="U5172" s="26">
        <f>IF($A5172="placement",T5172,IF($A5172="site",SUMIF($C:$C,$C5172,$T:$T),IF($A5172="user",SUMIF($B:$B,$B5172,$T:$T),SUM($T:$T))))</f>
        <v>2.5499999999999998</v>
      </c>
      <c r="V5172" s="27">
        <f>U5172/J5172</f>
        <v>0.15</v>
      </c>
    </row>
    <row r="5173" spans="1:22" hidden="1" x14ac:dyDescent="0.3">
      <c r="A5173" s="23" t="s">
        <v>14</v>
      </c>
      <c r="B5173" s="23" t="s">
        <v>8382</v>
      </c>
      <c r="C5173" s="23" t="s">
        <v>8384</v>
      </c>
      <c r="D5173" s="23" t="s">
        <v>8387</v>
      </c>
      <c r="E5173" s="23" t="s">
        <v>8388</v>
      </c>
      <c r="F5173" s="27">
        <v>0.3</v>
      </c>
      <c r="G5173" s="24">
        <v>0</v>
      </c>
      <c r="H5173" s="25">
        <v>1.3384</v>
      </c>
      <c r="I5173" s="25">
        <v>0.39300000000000002</v>
      </c>
      <c r="J5173" s="26">
        <v>17</v>
      </c>
      <c r="K5173" s="26">
        <v>5</v>
      </c>
      <c r="L5173" s="27">
        <v>0.29360000000000003</v>
      </c>
      <c r="M5173" s="28">
        <v>1.4820974200000001</v>
      </c>
      <c r="N5173" s="29">
        <v>1</v>
      </c>
      <c r="O5173" s="31" t="s">
        <v>42</v>
      </c>
      <c r="P5173" s="31">
        <v>0.32528052000000002</v>
      </c>
      <c r="Q5173" s="31">
        <v>0.3</v>
      </c>
      <c r="R5173" s="42"/>
      <c r="S5173" s="27">
        <f>IF(A5173="placement",MIN(P5173,IF(R5173="",Q5173,R5173)),"")</f>
        <v>0.3</v>
      </c>
      <c r="T5173" s="28">
        <f>IF($A5173="placement",S5173*J5173,"")</f>
        <v>5.0999999999999996</v>
      </c>
      <c r="U5173" s="26">
        <f>IF($A5173="placement",T5173,IF($A5173="site",SUMIF($C:$C,$C5173,$T:$T),IF($A5173="user",SUMIF($B:$B,$B5173,$T:$T),SUM($T:$T))))</f>
        <v>5.0999999999999996</v>
      </c>
      <c r="V5173" s="27">
        <f>U5173/J5173</f>
        <v>0.3</v>
      </c>
    </row>
    <row r="5174" spans="1:22" hidden="1" x14ac:dyDescent="0.3">
      <c r="A5174" s="23" t="s">
        <v>14</v>
      </c>
      <c r="B5174" s="23" t="s">
        <v>8499</v>
      </c>
      <c r="C5174" s="23" t="s">
        <v>8500</v>
      </c>
      <c r="D5174" s="23" t="s">
        <v>8509</v>
      </c>
      <c r="E5174" s="23" t="s">
        <v>8510</v>
      </c>
      <c r="F5174" s="27">
        <v>0.25</v>
      </c>
      <c r="G5174" s="24">
        <v>0</v>
      </c>
      <c r="H5174" s="25">
        <v>22.915500000000002</v>
      </c>
      <c r="I5174" s="25">
        <v>3.5081000000000002</v>
      </c>
      <c r="J5174" s="26">
        <v>17</v>
      </c>
      <c r="K5174" s="26">
        <v>4</v>
      </c>
      <c r="L5174" s="27">
        <v>0.15310000000000001</v>
      </c>
      <c r="M5174" s="28">
        <v>0.15928165999999999</v>
      </c>
      <c r="N5174" s="29">
        <v>0.01</v>
      </c>
      <c r="O5174" s="31" t="s">
        <v>12</v>
      </c>
      <c r="P5174" s="31">
        <v>0.9372181316</v>
      </c>
      <c r="Q5174" s="31">
        <v>0.249999999999999</v>
      </c>
      <c r="R5174" s="42"/>
      <c r="S5174" s="27">
        <f>IF(A5174="placement",MIN(P5174,IF(R5174="",Q5174,R5174)),"")</f>
        <v>0.249999999999999</v>
      </c>
      <c r="T5174" s="28">
        <f>IF($A5174="placement",S5174*J5174,"")</f>
        <v>4.2499999999999831</v>
      </c>
      <c r="U5174" s="26">
        <f>IF($A5174="placement",T5174,IF($A5174="site",SUMIF($C:$C,$C5174,$T:$T),IF($A5174="user",SUMIF($B:$B,$B5174,$T:$T),SUM($T:$T))))</f>
        <v>4.2499999999999831</v>
      </c>
      <c r="V5174" s="27">
        <f>U5174/J5174</f>
        <v>0.249999999999999</v>
      </c>
    </row>
    <row r="5175" spans="1:22" hidden="1" x14ac:dyDescent="0.3">
      <c r="A5175" s="23" t="s">
        <v>14</v>
      </c>
      <c r="B5175" s="23" t="s">
        <v>8499</v>
      </c>
      <c r="C5175" s="23" t="s">
        <v>8500</v>
      </c>
      <c r="D5175" s="32" t="s">
        <v>8535</v>
      </c>
      <c r="E5175" s="23" t="s">
        <v>8536</v>
      </c>
      <c r="F5175" s="27">
        <v>0.25</v>
      </c>
      <c r="G5175" s="24">
        <v>0</v>
      </c>
      <c r="H5175" s="25">
        <v>16.7286</v>
      </c>
      <c r="I5175" s="25">
        <v>3.8778000000000001</v>
      </c>
      <c r="J5175" s="26">
        <v>17</v>
      </c>
      <c r="K5175" s="26">
        <v>4</v>
      </c>
      <c r="L5175" s="27">
        <v>0.23180000000000001</v>
      </c>
      <c r="M5175" s="28">
        <v>0.14503490999999999</v>
      </c>
      <c r="N5175" s="29">
        <v>0.01</v>
      </c>
      <c r="O5175" s="31" t="s">
        <v>12</v>
      </c>
      <c r="P5175" s="31">
        <v>0.93105108079999999</v>
      </c>
      <c r="Q5175" s="31">
        <v>0.25</v>
      </c>
      <c r="R5175" s="42"/>
      <c r="S5175" s="27">
        <f>IF(A5175="placement",MIN(P5175,IF(R5175="",Q5175,R5175)),"")</f>
        <v>0.25</v>
      </c>
      <c r="T5175" s="28">
        <f>IF($A5175="placement",S5175*J5175,"")</f>
        <v>4.25</v>
      </c>
      <c r="U5175" s="26">
        <f>IF($A5175="placement",T5175,IF($A5175="site",SUMIF($C:$C,$C5175,$T:$T),IF($A5175="user",SUMIF($B:$B,$B5175,$T:$T),SUM($T:$T))))</f>
        <v>4.25</v>
      </c>
      <c r="V5175" s="27">
        <f>U5175/J5175</f>
        <v>0.25</v>
      </c>
    </row>
    <row r="5176" spans="1:22" hidden="1" x14ac:dyDescent="0.3">
      <c r="A5176" s="23" t="s">
        <v>14</v>
      </c>
      <c r="B5176" s="23" t="s">
        <v>8927</v>
      </c>
      <c r="C5176" s="23" t="s">
        <v>8928</v>
      </c>
      <c r="D5176" s="23" t="s">
        <v>8930</v>
      </c>
      <c r="E5176" s="23" t="s">
        <v>8931</v>
      </c>
      <c r="F5176" s="27">
        <v>0.33</v>
      </c>
      <c r="G5176" s="24">
        <v>0</v>
      </c>
      <c r="H5176" s="25">
        <v>33.6877</v>
      </c>
      <c r="I5176" s="25">
        <v>2.0901999999999998</v>
      </c>
      <c r="J5176" s="26">
        <v>17</v>
      </c>
      <c r="K5176" s="26">
        <v>6</v>
      </c>
      <c r="L5176" s="27">
        <v>6.2E-2</v>
      </c>
      <c r="M5176" s="28">
        <v>0.27418583000000002</v>
      </c>
      <c r="N5176" s="29">
        <v>0.03</v>
      </c>
      <c r="O5176" s="31" t="s">
        <v>12</v>
      </c>
      <c r="P5176" s="31">
        <v>0.8905851561</v>
      </c>
      <c r="Q5176" s="31">
        <v>0.32999999999999902</v>
      </c>
      <c r="R5176" s="42"/>
      <c r="S5176" s="27">
        <f>IF(A5176="placement",MIN(P5176,IF(R5176="",Q5176,R5176)),"")</f>
        <v>0.32999999999999902</v>
      </c>
      <c r="T5176" s="28">
        <f>IF($A5176="placement",S5176*J5176,"")</f>
        <v>5.6099999999999834</v>
      </c>
      <c r="U5176" s="26">
        <f>IF($A5176="placement",T5176,IF($A5176="site",SUMIF($C:$C,$C5176,$T:$T),IF($A5176="user",SUMIF($B:$B,$B5176,$T:$T),SUM($T:$T))))</f>
        <v>5.6099999999999834</v>
      </c>
      <c r="V5176" s="27">
        <f>U5176/J5176</f>
        <v>0.32999999999999902</v>
      </c>
    </row>
    <row r="5177" spans="1:22" hidden="1" x14ac:dyDescent="0.3">
      <c r="A5177" s="23" t="s">
        <v>14</v>
      </c>
      <c r="B5177" s="23" t="s">
        <v>9186</v>
      </c>
      <c r="C5177" s="23" t="s">
        <v>9188</v>
      </c>
      <c r="D5177" s="23" t="s">
        <v>11160</v>
      </c>
      <c r="E5177" s="23" t="s">
        <v>11161</v>
      </c>
      <c r="F5177" s="27">
        <v>0.25</v>
      </c>
      <c r="G5177" s="24">
        <v>0</v>
      </c>
      <c r="H5177" s="25">
        <v>2.8553999999999999</v>
      </c>
      <c r="I5177" s="25">
        <v>0.4864</v>
      </c>
      <c r="J5177" s="26">
        <v>17</v>
      </c>
      <c r="K5177" s="26">
        <v>4</v>
      </c>
      <c r="L5177" s="27">
        <v>0.1704</v>
      </c>
      <c r="M5177" s="28">
        <v>1.1913656399999999</v>
      </c>
      <c r="N5177" s="29">
        <v>0.8</v>
      </c>
      <c r="O5177" s="31" t="s">
        <v>12</v>
      </c>
      <c r="P5177" s="31">
        <v>0.32850170090000003</v>
      </c>
      <c r="Q5177" s="31">
        <v>0.25</v>
      </c>
      <c r="R5177" s="42"/>
      <c r="S5177" s="27">
        <f>IF(A5177="placement",MIN(P5177,IF(R5177="",Q5177,R5177)),"")</f>
        <v>0.25</v>
      </c>
      <c r="T5177" s="28">
        <f>IF($A5177="placement",S5177*J5177,"")</f>
        <v>4.25</v>
      </c>
      <c r="U5177" s="26">
        <f>IF($A5177="placement",T5177,IF($A5177="site",SUMIF($C:$C,$C5177,$T:$T),IF($A5177="user",SUMIF($B:$B,$B5177,$T:$T),SUM($T:$T))))</f>
        <v>4.25</v>
      </c>
      <c r="V5177" s="27">
        <f>U5177/J5177</f>
        <v>0.25</v>
      </c>
    </row>
    <row r="5178" spans="1:22" hidden="1" x14ac:dyDescent="0.3">
      <c r="A5178" s="23" t="s">
        <v>14</v>
      </c>
      <c r="B5178" s="23" t="s">
        <v>9547</v>
      </c>
      <c r="C5178" s="23" t="s">
        <v>9549</v>
      </c>
      <c r="D5178" s="23" t="s">
        <v>9550</v>
      </c>
      <c r="E5178" s="23" t="s">
        <v>9551</v>
      </c>
      <c r="F5178" s="27">
        <v>0.33</v>
      </c>
      <c r="G5178" s="24">
        <v>0</v>
      </c>
      <c r="H5178" s="25">
        <v>1.5019</v>
      </c>
      <c r="I5178" s="25">
        <v>0.3604</v>
      </c>
      <c r="J5178" s="26">
        <v>17</v>
      </c>
      <c r="K5178" s="26">
        <v>4</v>
      </c>
      <c r="L5178" s="27">
        <v>0.24</v>
      </c>
      <c r="M5178" s="28">
        <v>1.5837494999999999</v>
      </c>
      <c r="N5178" s="29">
        <v>1.2</v>
      </c>
      <c r="O5178" s="31" t="s">
        <v>12</v>
      </c>
      <c r="P5178" s="31">
        <v>0.24230441959999999</v>
      </c>
      <c r="Q5178" s="31">
        <v>0.24230441964062199</v>
      </c>
      <c r="R5178" s="42"/>
      <c r="S5178" s="27">
        <f>IF(A5178="placement",MIN(P5178,IF(R5178="",Q5178,R5178)),"")</f>
        <v>0.24230441959999999</v>
      </c>
      <c r="T5178" s="28">
        <f>IF($A5178="placement",S5178*J5178,"")</f>
        <v>4.1191751331999997</v>
      </c>
      <c r="U5178" s="26">
        <f>IF($A5178="placement",T5178,IF($A5178="site",SUMIF($C:$C,$C5178,$T:$T),IF($A5178="user",SUMIF($B:$B,$B5178,$T:$T),SUM($T:$T))))</f>
        <v>4.1191751331999997</v>
      </c>
      <c r="V5178" s="27">
        <f>U5178/J5178</f>
        <v>0.24230441959999999</v>
      </c>
    </row>
    <row r="5179" spans="1:22" hidden="1" x14ac:dyDescent="0.3">
      <c r="A5179" s="23" t="s">
        <v>14</v>
      </c>
      <c r="B5179" s="23" t="s">
        <v>9756</v>
      </c>
      <c r="C5179" s="23" t="s">
        <v>9758</v>
      </c>
      <c r="D5179" s="23" t="s">
        <v>9763</v>
      </c>
      <c r="E5179" s="23" t="s">
        <v>9764</v>
      </c>
      <c r="F5179" s="27">
        <v>0.25</v>
      </c>
      <c r="G5179" s="24">
        <v>0</v>
      </c>
      <c r="H5179" s="25">
        <v>30.816600000000001</v>
      </c>
      <c r="I5179" s="25">
        <v>1.4584999999999999</v>
      </c>
      <c r="J5179" s="26">
        <v>17</v>
      </c>
      <c r="K5179" s="26">
        <v>4</v>
      </c>
      <c r="L5179" s="27">
        <v>4.7300000000000002E-2</v>
      </c>
      <c r="M5179" s="28">
        <v>0.39633675000000002</v>
      </c>
      <c r="N5179" s="29">
        <v>0.2</v>
      </c>
      <c r="O5179" s="31" t="s">
        <v>12</v>
      </c>
      <c r="P5179" s="31">
        <v>0.49537860810000001</v>
      </c>
      <c r="Q5179" s="31">
        <v>0.25</v>
      </c>
      <c r="R5179" s="42"/>
      <c r="S5179" s="27">
        <f>IF(A5179="placement",MIN(P5179,IF(R5179="",Q5179,R5179)),"")</f>
        <v>0.25</v>
      </c>
      <c r="T5179" s="28">
        <f>IF($A5179="placement",S5179*J5179,"")</f>
        <v>4.25</v>
      </c>
      <c r="U5179" s="26">
        <f>IF($A5179="placement",T5179,IF($A5179="site",SUMIF($C:$C,$C5179,$T:$T),IF($A5179="user",SUMIF($B:$B,$B5179,$T:$T),SUM($T:$T))))</f>
        <v>4.25</v>
      </c>
      <c r="V5179" s="27">
        <f>U5179/J5179</f>
        <v>0.25</v>
      </c>
    </row>
    <row r="5180" spans="1:22" hidden="1" x14ac:dyDescent="0.3">
      <c r="A5180" s="23" t="s">
        <v>14</v>
      </c>
      <c r="B5180" s="23" t="s">
        <v>1095</v>
      </c>
      <c r="C5180" s="23" t="s">
        <v>1096</v>
      </c>
      <c r="D5180" s="23" t="s">
        <v>1099</v>
      </c>
      <c r="E5180" s="23" t="s">
        <v>1100</v>
      </c>
      <c r="F5180" s="27">
        <v>0.05</v>
      </c>
      <c r="G5180" s="24">
        <v>0</v>
      </c>
      <c r="H5180" s="25">
        <v>23.4983</v>
      </c>
      <c r="I5180" s="25">
        <v>0.90590000000000004</v>
      </c>
      <c r="J5180" s="26">
        <v>16</v>
      </c>
      <c r="K5180" s="26">
        <v>1</v>
      </c>
      <c r="L5180" s="27">
        <v>3.85E-2</v>
      </c>
      <c r="M5180" s="28">
        <v>0.59807600999999999</v>
      </c>
      <c r="N5180" s="29">
        <v>0.4</v>
      </c>
      <c r="O5180" s="31" t="s">
        <v>70</v>
      </c>
      <c r="P5180" s="31">
        <v>0.3311886932</v>
      </c>
      <c r="Q5180" s="31">
        <v>4.9999999999999899E-2</v>
      </c>
      <c r="R5180" s="42"/>
      <c r="S5180" s="27">
        <f>IF(A5180="placement",MIN(P5180,IF(R5180="",Q5180,R5180)),"")</f>
        <v>4.9999999999999899E-2</v>
      </c>
      <c r="T5180" s="28">
        <f>IF($A5180="placement",S5180*J5180,"")</f>
        <v>0.79999999999999838</v>
      </c>
      <c r="U5180" s="26">
        <f>IF($A5180="placement",T5180,IF($A5180="site",SUMIF($C:$C,$C5180,$T:$T),IF($A5180="user",SUMIF($B:$B,$B5180,$T:$T),SUM($T:$T))))</f>
        <v>0.79999999999999838</v>
      </c>
      <c r="V5180" s="27">
        <f>U5180/J5180</f>
        <v>4.9999999999999899E-2</v>
      </c>
    </row>
    <row r="5181" spans="1:22" hidden="1" x14ac:dyDescent="0.3">
      <c r="A5181" s="23" t="s">
        <v>14</v>
      </c>
      <c r="B5181" s="23" t="s">
        <v>1220</v>
      </c>
      <c r="C5181" s="23" t="s">
        <v>1222</v>
      </c>
      <c r="D5181" s="23" t="s">
        <v>1255</v>
      </c>
      <c r="E5181" s="23" t="s">
        <v>1256</v>
      </c>
      <c r="F5181" s="27">
        <v>0.25</v>
      </c>
      <c r="G5181" s="24">
        <v>0</v>
      </c>
      <c r="H5181" s="25">
        <v>1.1351</v>
      </c>
      <c r="I5181" s="25">
        <v>0.27789999999999998</v>
      </c>
      <c r="J5181" s="26">
        <v>16</v>
      </c>
      <c r="K5181" s="26">
        <v>4</v>
      </c>
      <c r="L5181" s="27">
        <v>0.24490000000000001</v>
      </c>
      <c r="M5181" s="28">
        <v>1.97828322</v>
      </c>
      <c r="N5181" s="29">
        <v>1.25</v>
      </c>
      <c r="O5181" s="31" t="s">
        <v>12</v>
      </c>
      <c r="P5181" s="31">
        <v>0.36813900620000001</v>
      </c>
      <c r="Q5181" s="31">
        <v>0.25</v>
      </c>
      <c r="R5181" s="42"/>
      <c r="S5181" s="27">
        <f>IF(A5181="placement",MIN(P5181,IF(R5181="",Q5181,R5181)),"")</f>
        <v>0.25</v>
      </c>
      <c r="T5181" s="28">
        <f>IF($A5181="placement",S5181*J5181,"")</f>
        <v>4</v>
      </c>
      <c r="U5181" s="26">
        <f>IF($A5181="placement",T5181,IF($A5181="site",SUMIF($C:$C,$C5181,$T:$T),IF($A5181="user",SUMIF($B:$B,$B5181,$T:$T),SUM($T:$T))))</f>
        <v>4</v>
      </c>
      <c r="V5181" s="27">
        <f>U5181/J5181</f>
        <v>0.25</v>
      </c>
    </row>
    <row r="5182" spans="1:22" hidden="1" x14ac:dyDescent="0.3">
      <c r="A5182" s="23" t="s">
        <v>14</v>
      </c>
      <c r="B5182" s="23" t="s">
        <v>1350</v>
      </c>
      <c r="C5182" s="23" t="s">
        <v>1352</v>
      </c>
      <c r="D5182" s="23" t="s">
        <v>1411</v>
      </c>
      <c r="E5182" s="23" t="s">
        <v>1412</v>
      </c>
      <c r="F5182" s="27">
        <v>0.28000000000000003</v>
      </c>
      <c r="G5182" s="24">
        <v>0</v>
      </c>
      <c r="H5182" s="25">
        <v>3.8472</v>
      </c>
      <c r="I5182" s="25">
        <v>0.72540000000000004</v>
      </c>
      <c r="J5182" s="26">
        <v>16</v>
      </c>
      <c r="K5182" s="26">
        <v>5</v>
      </c>
      <c r="L5182" s="27">
        <v>0.18859999999999999</v>
      </c>
      <c r="M5182" s="28">
        <v>0.74722332000000002</v>
      </c>
      <c r="N5182" s="29">
        <v>0.5</v>
      </c>
      <c r="O5182" s="31" t="s">
        <v>42</v>
      </c>
      <c r="P5182" s="31">
        <v>0.33085599830000001</v>
      </c>
      <c r="Q5182" s="31">
        <v>0.28000000000000003</v>
      </c>
      <c r="R5182" s="42"/>
      <c r="S5182" s="27">
        <f>IF(A5182="placement",MIN(P5182,IF(R5182="",Q5182,R5182)),"")</f>
        <v>0.28000000000000003</v>
      </c>
      <c r="T5182" s="28">
        <f>IF($A5182="placement",S5182*J5182,"")</f>
        <v>4.4800000000000004</v>
      </c>
      <c r="U5182" s="26">
        <f>IF($A5182="placement",T5182,IF($A5182="site",SUMIF($C:$C,$C5182,$T:$T),IF($A5182="user",SUMIF($B:$B,$B5182,$T:$T),SUM($T:$T))))</f>
        <v>4.4800000000000004</v>
      </c>
      <c r="V5182" s="27">
        <f>U5182/J5182</f>
        <v>0.28000000000000003</v>
      </c>
    </row>
    <row r="5183" spans="1:22" hidden="1" x14ac:dyDescent="0.3">
      <c r="A5183" s="23" t="s">
        <v>14</v>
      </c>
      <c r="B5183" s="23" t="s">
        <v>1708</v>
      </c>
      <c r="C5183" s="23" t="s">
        <v>1709</v>
      </c>
      <c r="D5183" s="23" t="s">
        <v>1716</v>
      </c>
      <c r="E5183" s="23" t="s">
        <v>1717</v>
      </c>
      <c r="F5183" s="27">
        <v>0.15</v>
      </c>
      <c r="G5183" s="24">
        <v>0</v>
      </c>
      <c r="H5183" s="25">
        <v>0.96550000000000002</v>
      </c>
      <c r="I5183" s="25">
        <v>0.27589999999999998</v>
      </c>
      <c r="J5183" s="26">
        <v>16</v>
      </c>
      <c r="K5183" s="26">
        <v>2</v>
      </c>
      <c r="L5183" s="27">
        <v>0.2858</v>
      </c>
      <c r="M5183" s="28">
        <v>1.87954957</v>
      </c>
      <c r="N5183" s="29">
        <v>1.45</v>
      </c>
      <c r="O5183" s="31" t="s">
        <v>42</v>
      </c>
      <c r="P5183" s="31">
        <v>0.2285385707</v>
      </c>
      <c r="Q5183" s="31">
        <v>0.15</v>
      </c>
      <c r="R5183" s="42"/>
      <c r="S5183" s="27">
        <f>IF(A5183="placement",MIN(P5183,IF(R5183="",Q5183,R5183)),"")</f>
        <v>0.15</v>
      </c>
      <c r="T5183" s="28">
        <f>IF($A5183="placement",S5183*J5183,"")</f>
        <v>2.4</v>
      </c>
      <c r="U5183" s="26">
        <f>IF($A5183="placement",T5183,IF($A5183="site",SUMIF($C:$C,$C5183,$T:$T),IF($A5183="user",SUMIF($B:$B,$B5183,$T:$T),SUM($T:$T))))</f>
        <v>2.4</v>
      </c>
      <c r="V5183" s="27">
        <f>U5183/J5183</f>
        <v>0.15</v>
      </c>
    </row>
    <row r="5184" spans="1:22" hidden="1" x14ac:dyDescent="0.3">
      <c r="A5184" s="23" t="s">
        <v>14</v>
      </c>
      <c r="B5184" s="23" t="s">
        <v>1708</v>
      </c>
      <c r="C5184" s="23" t="s">
        <v>1709</v>
      </c>
      <c r="D5184" s="23" t="s">
        <v>1780</v>
      </c>
      <c r="E5184" s="23" t="s">
        <v>1781</v>
      </c>
      <c r="F5184" s="27">
        <v>0.33</v>
      </c>
      <c r="G5184" s="24">
        <v>0</v>
      </c>
      <c r="H5184" s="25">
        <v>0.54190000000000005</v>
      </c>
      <c r="I5184" s="25">
        <v>0.24759999999999999</v>
      </c>
      <c r="J5184" s="26">
        <v>16</v>
      </c>
      <c r="K5184" s="26">
        <v>5</v>
      </c>
      <c r="L5184" s="27">
        <v>0.45679999999999998</v>
      </c>
      <c r="M5184" s="28">
        <v>2.1118869</v>
      </c>
      <c r="N5184" s="29">
        <v>1.5</v>
      </c>
      <c r="O5184" s="31" t="s">
        <v>12</v>
      </c>
      <c r="P5184" s="31">
        <v>0.28973469219999998</v>
      </c>
      <c r="Q5184" s="31">
        <v>0.28973469220470499</v>
      </c>
      <c r="R5184" s="42"/>
      <c r="S5184" s="27">
        <f>IF(A5184="placement",MIN(P5184,IF(R5184="",Q5184,R5184)),"")</f>
        <v>0.28973469219999998</v>
      </c>
      <c r="T5184" s="28">
        <f>IF($A5184="placement",S5184*J5184,"")</f>
        <v>4.6357550751999996</v>
      </c>
      <c r="U5184" s="26">
        <f>IF($A5184="placement",T5184,IF($A5184="site",SUMIF($C:$C,$C5184,$T:$T),IF($A5184="user",SUMIF($B:$B,$B5184,$T:$T),SUM($T:$T))))</f>
        <v>4.6357550751999996</v>
      </c>
      <c r="V5184" s="27">
        <f>U5184/J5184</f>
        <v>0.28973469219999998</v>
      </c>
    </row>
    <row r="5185" spans="1:22" hidden="1" x14ac:dyDescent="0.3">
      <c r="A5185" s="23" t="s">
        <v>14</v>
      </c>
      <c r="B5185" s="23" t="s">
        <v>1708</v>
      </c>
      <c r="C5185" s="23" t="s">
        <v>1709</v>
      </c>
      <c r="D5185" s="23" t="s">
        <v>1812</v>
      </c>
      <c r="E5185" s="23" t="s">
        <v>1813</v>
      </c>
      <c r="F5185" s="27">
        <v>0.15</v>
      </c>
      <c r="G5185" s="24">
        <v>0</v>
      </c>
      <c r="H5185" s="25">
        <v>1.1429</v>
      </c>
      <c r="I5185" s="25">
        <v>0.2601</v>
      </c>
      <c r="J5185" s="26">
        <v>16</v>
      </c>
      <c r="K5185" s="26">
        <v>2</v>
      </c>
      <c r="L5185" s="27">
        <v>0.2276</v>
      </c>
      <c r="M5185" s="28">
        <v>2.0574842100000001</v>
      </c>
      <c r="N5185" s="29">
        <v>1.5</v>
      </c>
      <c r="O5185" s="31" t="s">
        <v>42</v>
      </c>
      <c r="P5185" s="31">
        <v>0.27095430700000001</v>
      </c>
      <c r="Q5185" s="31">
        <v>0.15</v>
      </c>
      <c r="R5185" s="42"/>
      <c r="S5185" s="27">
        <f>IF(A5185="placement",MIN(P5185,IF(R5185="",Q5185,R5185)),"")</f>
        <v>0.15</v>
      </c>
      <c r="T5185" s="28">
        <f>IF($A5185="placement",S5185*J5185,"")</f>
        <v>2.4</v>
      </c>
      <c r="U5185" s="26">
        <f>IF($A5185="placement",T5185,IF($A5185="site",SUMIF($C:$C,$C5185,$T:$T),IF($A5185="user",SUMIF($B:$B,$B5185,$T:$T),SUM($T:$T))))</f>
        <v>2.4</v>
      </c>
      <c r="V5185" s="27">
        <f>U5185/J5185</f>
        <v>0.15</v>
      </c>
    </row>
    <row r="5186" spans="1:22" hidden="1" x14ac:dyDescent="0.3">
      <c r="A5186" s="23" t="s">
        <v>14</v>
      </c>
      <c r="B5186" s="23" t="s">
        <v>1708</v>
      </c>
      <c r="C5186" s="23" t="s">
        <v>1709</v>
      </c>
      <c r="D5186" s="23" t="s">
        <v>1826</v>
      </c>
      <c r="E5186" s="23" t="s">
        <v>1827</v>
      </c>
      <c r="F5186" s="27">
        <v>0.25</v>
      </c>
      <c r="G5186" s="24">
        <v>0</v>
      </c>
      <c r="H5186" s="25">
        <v>0.51590000000000003</v>
      </c>
      <c r="I5186" s="25">
        <v>0.26540000000000002</v>
      </c>
      <c r="J5186" s="26">
        <v>16</v>
      </c>
      <c r="K5186" s="26">
        <v>4</v>
      </c>
      <c r="L5186" s="27">
        <v>0.51449999999999996</v>
      </c>
      <c r="M5186" s="28">
        <v>2.0641550099999999</v>
      </c>
      <c r="N5186" s="29">
        <v>1.4</v>
      </c>
      <c r="O5186" s="31" t="s">
        <v>12</v>
      </c>
      <c r="P5186" s="31">
        <v>0.32175636210000003</v>
      </c>
      <c r="Q5186" s="31">
        <v>0.25</v>
      </c>
      <c r="R5186" s="42"/>
      <c r="S5186" s="27">
        <f>IF(A5186="placement",MIN(P5186,IF(R5186="",Q5186,R5186)),"")</f>
        <v>0.25</v>
      </c>
      <c r="T5186" s="28">
        <f>IF($A5186="placement",S5186*J5186,"")</f>
        <v>4</v>
      </c>
      <c r="U5186" s="26">
        <f>IF($A5186="placement",T5186,IF($A5186="site",SUMIF($C:$C,$C5186,$T:$T),IF($A5186="user",SUMIF($B:$B,$B5186,$T:$T),SUM($T:$T))))</f>
        <v>4</v>
      </c>
      <c r="V5186" s="27">
        <f>U5186/J5186</f>
        <v>0.25</v>
      </c>
    </row>
    <row r="5187" spans="1:22" hidden="1" x14ac:dyDescent="0.3">
      <c r="A5187" s="23" t="s">
        <v>14</v>
      </c>
      <c r="B5187" s="23" t="s">
        <v>1708</v>
      </c>
      <c r="C5187" s="23" t="s">
        <v>1709</v>
      </c>
      <c r="D5187" s="23" t="s">
        <v>1954</v>
      </c>
      <c r="E5187" s="23" t="s">
        <v>1955</v>
      </c>
      <c r="F5187" s="27">
        <v>0.25</v>
      </c>
      <c r="G5187" s="24">
        <v>0</v>
      </c>
      <c r="H5187" s="25">
        <v>0.4541</v>
      </c>
      <c r="I5187" s="25">
        <v>0.24909999999999999</v>
      </c>
      <c r="J5187" s="26">
        <v>16</v>
      </c>
      <c r="K5187" s="26">
        <v>4</v>
      </c>
      <c r="L5187" s="27">
        <v>0.54849999999999999</v>
      </c>
      <c r="M5187" s="28">
        <v>2.0918554600000001</v>
      </c>
      <c r="N5187" s="29">
        <v>1.5</v>
      </c>
      <c r="O5187" s="31" t="s">
        <v>12</v>
      </c>
      <c r="P5187" s="31">
        <v>0.28293324920000001</v>
      </c>
      <c r="Q5187" s="31">
        <v>0.25</v>
      </c>
      <c r="R5187" s="42"/>
      <c r="S5187" s="27">
        <f>IF(A5187="placement",MIN(P5187,IF(R5187="",Q5187,R5187)),"")</f>
        <v>0.25</v>
      </c>
      <c r="T5187" s="28">
        <f>IF($A5187="placement",S5187*J5187,"")</f>
        <v>4</v>
      </c>
      <c r="U5187" s="26">
        <f>IF($A5187="placement",T5187,IF($A5187="site",SUMIF($C:$C,$C5187,$T:$T),IF($A5187="user",SUMIF($B:$B,$B5187,$T:$T),SUM($T:$T))))</f>
        <v>4</v>
      </c>
      <c r="V5187" s="27">
        <f>U5187/J5187</f>
        <v>0.25</v>
      </c>
    </row>
    <row r="5188" spans="1:22" hidden="1" x14ac:dyDescent="0.3">
      <c r="A5188" s="23" t="s">
        <v>14</v>
      </c>
      <c r="B5188" s="23" t="s">
        <v>1708</v>
      </c>
      <c r="C5188" s="23" t="s">
        <v>1709</v>
      </c>
      <c r="D5188" s="23" t="s">
        <v>1978</v>
      </c>
      <c r="E5188" s="23" t="s">
        <v>1979</v>
      </c>
      <c r="F5188" s="27">
        <v>0.25</v>
      </c>
      <c r="G5188" s="24">
        <v>0</v>
      </c>
      <c r="H5188" s="25">
        <v>0.46779999999999999</v>
      </c>
      <c r="I5188" s="25">
        <v>0.25879999999999997</v>
      </c>
      <c r="J5188" s="26">
        <v>16</v>
      </c>
      <c r="K5188" s="26">
        <v>4</v>
      </c>
      <c r="L5188" s="27">
        <v>0.55320000000000003</v>
      </c>
      <c r="M5188" s="28">
        <v>2.0577146000000002</v>
      </c>
      <c r="N5188" s="29">
        <v>1.4</v>
      </c>
      <c r="O5188" s="31" t="s">
        <v>12</v>
      </c>
      <c r="P5188" s="31">
        <v>0.31963353950000001</v>
      </c>
      <c r="Q5188" s="31">
        <v>0.25</v>
      </c>
      <c r="R5188" s="42"/>
      <c r="S5188" s="27">
        <f>IF(A5188="placement",MIN(P5188,IF(R5188="",Q5188,R5188)),"")</f>
        <v>0.25</v>
      </c>
      <c r="T5188" s="28">
        <f>IF($A5188="placement",S5188*J5188,"")</f>
        <v>4</v>
      </c>
      <c r="U5188" s="23">
        <f>IF($A5188="placement",T5188,IF($A5188="site",SUMIF($C:$C,$C5188,$T:$T),IF($A5188="user",SUMIF($B:$B,$B5188,$T:$T),SUM($T:$T))))</f>
        <v>4</v>
      </c>
      <c r="V5188" s="27">
        <f>U5188/J5188</f>
        <v>0.25</v>
      </c>
    </row>
    <row r="5189" spans="1:22" hidden="1" x14ac:dyDescent="0.3">
      <c r="A5189" s="23" t="s">
        <v>14</v>
      </c>
      <c r="B5189" s="23" t="s">
        <v>1708</v>
      </c>
      <c r="C5189" s="23" t="s">
        <v>1709</v>
      </c>
      <c r="D5189" s="32" t="s">
        <v>2156</v>
      </c>
      <c r="E5189" s="23" t="s">
        <v>2157</v>
      </c>
      <c r="F5189" s="27">
        <v>0.15</v>
      </c>
      <c r="G5189" s="24">
        <v>0</v>
      </c>
      <c r="H5189" s="25">
        <v>1.0759000000000001</v>
      </c>
      <c r="I5189" s="25">
        <v>0.27860000000000001</v>
      </c>
      <c r="J5189" s="26">
        <v>16</v>
      </c>
      <c r="K5189" s="26">
        <v>2</v>
      </c>
      <c r="L5189" s="27">
        <v>0.25890000000000002</v>
      </c>
      <c r="M5189" s="28">
        <v>1.97133333</v>
      </c>
      <c r="N5189" s="29">
        <v>1.5</v>
      </c>
      <c r="O5189" s="31" t="s">
        <v>42</v>
      </c>
      <c r="P5189" s="31">
        <v>0.239093676</v>
      </c>
      <c r="Q5189" s="31">
        <v>0.149999999999999</v>
      </c>
      <c r="R5189" s="42"/>
      <c r="S5189" s="27">
        <f>IF(A5189="placement",MIN(P5189,IF(R5189="",Q5189,R5189)),"")</f>
        <v>0.149999999999999</v>
      </c>
      <c r="T5189" s="28">
        <f>IF($A5189="placement",S5189*J5189,"")</f>
        <v>2.3999999999999839</v>
      </c>
      <c r="U5189" s="26">
        <f>IF($A5189="placement",T5189,IF($A5189="site",SUMIF($C:$C,$C5189,$T:$T),IF($A5189="user",SUMIF($B:$B,$B5189,$T:$T),SUM($T:$T))))</f>
        <v>2.3999999999999839</v>
      </c>
      <c r="V5189" s="27">
        <f>U5189/J5189</f>
        <v>0.149999999999999</v>
      </c>
    </row>
    <row r="5190" spans="1:22" hidden="1" x14ac:dyDescent="0.3">
      <c r="A5190" s="23" t="s">
        <v>14</v>
      </c>
      <c r="B5190" s="23" t="s">
        <v>1708</v>
      </c>
      <c r="C5190" s="23" t="s">
        <v>1709</v>
      </c>
      <c r="D5190" s="32" t="s">
        <v>2208</v>
      </c>
      <c r="E5190" s="23" t="s">
        <v>2209</v>
      </c>
      <c r="F5190" s="27">
        <v>0.15</v>
      </c>
      <c r="G5190" s="24">
        <v>0</v>
      </c>
      <c r="H5190" s="25">
        <v>0.57989999999999997</v>
      </c>
      <c r="I5190" s="25">
        <v>0.25509999999999999</v>
      </c>
      <c r="J5190" s="26">
        <v>16</v>
      </c>
      <c r="K5190" s="26">
        <v>2</v>
      </c>
      <c r="L5190" s="27">
        <v>0.44</v>
      </c>
      <c r="M5190" s="28">
        <v>2.0607782800000001</v>
      </c>
      <c r="N5190" s="29">
        <v>1.5</v>
      </c>
      <c r="O5190" s="31" t="s">
        <v>42</v>
      </c>
      <c r="P5190" s="31">
        <v>0.27211965599999999</v>
      </c>
      <c r="Q5190" s="31">
        <v>0.149999999999999</v>
      </c>
      <c r="R5190" s="42"/>
      <c r="S5190" s="27">
        <f>IF(A5190="placement",MIN(P5190,IF(R5190="",Q5190,R5190)),"")</f>
        <v>0.149999999999999</v>
      </c>
      <c r="T5190" s="28">
        <f>IF($A5190="placement",S5190*J5190,"")</f>
        <v>2.3999999999999839</v>
      </c>
      <c r="U5190" s="26">
        <f>IF($A5190="placement",T5190,IF($A5190="site",SUMIF($C:$C,$C5190,$T:$T),IF($A5190="user",SUMIF($B:$B,$B5190,$T:$T),SUM($T:$T))))</f>
        <v>2.3999999999999839</v>
      </c>
      <c r="V5190" s="27">
        <f>U5190/J5190</f>
        <v>0.149999999999999</v>
      </c>
    </row>
    <row r="5191" spans="1:22" hidden="1" x14ac:dyDescent="0.3">
      <c r="A5191" s="23" t="s">
        <v>14</v>
      </c>
      <c r="B5191" s="23" t="s">
        <v>2439</v>
      </c>
      <c r="C5191" s="23" t="s">
        <v>2441</v>
      </c>
      <c r="D5191" s="23" t="s">
        <v>2506</v>
      </c>
      <c r="E5191" s="23" t="s">
        <v>2445</v>
      </c>
      <c r="F5191" s="27">
        <v>0.25</v>
      </c>
      <c r="G5191" s="24">
        <v>0</v>
      </c>
      <c r="H5191" s="25">
        <v>9.5454000000000008</v>
      </c>
      <c r="I5191" s="25">
        <v>1.8516999999999999</v>
      </c>
      <c r="J5191" s="26">
        <v>16</v>
      </c>
      <c r="K5191" s="26">
        <v>4</v>
      </c>
      <c r="L5191" s="27">
        <v>0.19400000000000001</v>
      </c>
      <c r="M5191" s="28">
        <v>0.28626754999999998</v>
      </c>
      <c r="N5191" s="29">
        <v>0.2</v>
      </c>
      <c r="O5191" s="31" t="s">
        <v>42</v>
      </c>
      <c r="P5191" s="31">
        <v>0.30135288090000001</v>
      </c>
      <c r="Q5191" s="31">
        <v>0.25</v>
      </c>
      <c r="R5191" s="42"/>
      <c r="S5191" s="27">
        <f>IF(A5191="placement",MIN(P5191,IF(R5191="",Q5191,R5191)),"")</f>
        <v>0.25</v>
      </c>
      <c r="T5191" s="28">
        <f>IF($A5191="placement",S5191*J5191,"")</f>
        <v>4</v>
      </c>
      <c r="U5191" s="26">
        <f>IF($A5191="placement",T5191,IF($A5191="site",SUMIF($C:$C,$C5191,$T:$T),IF($A5191="user",SUMIF($B:$B,$B5191,$T:$T),SUM($T:$T))))</f>
        <v>4</v>
      </c>
      <c r="V5191" s="27">
        <f>U5191/J5191</f>
        <v>0.25</v>
      </c>
    </row>
    <row r="5192" spans="1:22" hidden="1" x14ac:dyDescent="0.3">
      <c r="A5192" s="23" t="s">
        <v>14</v>
      </c>
      <c r="B5192" s="23" t="s">
        <v>2619</v>
      </c>
      <c r="C5192" s="23" t="s">
        <v>2621</v>
      </c>
      <c r="D5192" s="23" t="s">
        <v>2716</v>
      </c>
      <c r="E5192" s="23" t="s">
        <v>2717</v>
      </c>
      <c r="F5192" s="27">
        <v>0.25</v>
      </c>
      <c r="G5192" s="24">
        <v>1</v>
      </c>
      <c r="H5192" s="25">
        <v>57.3035</v>
      </c>
      <c r="I5192" s="25">
        <v>1.4180999999999999</v>
      </c>
      <c r="J5192" s="26">
        <v>16</v>
      </c>
      <c r="K5192" s="26">
        <v>4</v>
      </c>
      <c r="L5192" s="27">
        <v>2.47E-2</v>
      </c>
      <c r="M5192" s="28">
        <v>0.37636628999999999</v>
      </c>
      <c r="N5192" s="29">
        <v>0.2</v>
      </c>
      <c r="O5192" s="31" t="s">
        <v>12</v>
      </c>
      <c r="P5192" s="31">
        <v>0.46860278370000003</v>
      </c>
      <c r="Q5192" s="31">
        <v>0.25</v>
      </c>
      <c r="R5192" s="42"/>
      <c r="S5192" s="27">
        <f>IF(A5192="placement",MIN(P5192,IF(R5192="",Q5192,R5192)),"")</f>
        <v>0.25</v>
      </c>
      <c r="T5192" s="28">
        <f>IF($A5192="placement",S5192*J5192,"")</f>
        <v>4</v>
      </c>
      <c r="U5192" s="26">
        <f>IF($A5192="placement",T5192,IF($A5192="site",SUMIF($C:$C,$C5192,$T:$T),IF($A5192="user",SUMIF($B:$B,$B5192,$T:$T),SUM($T:$T))))</f>
        <v>4</v>
      </c>
      <c r="V5192" s="27">
        <f>U5192/J5192</f>
        <v>0.25</v>
      </c>
    </row>
    <row r="5193" spans="1:22" hidden="1" x14ac:dyDescent="0.3">
      <c r="A5193" s="23" t="s">
        <v>14</v>
      </c>
      <c r="B5193" s="23" t="s">
        <v>2619</v>
      </c>
      <c r="C5193" s="23" t="s">
        <v>2621</v>
      </c>
      <c r="D5193" s="23" t="s">
        <v>2807</v>
      </c>
      <c r="E5193" s="23" t="s">
        <v>2808</v>
      </c>
      <c r="F5193" s="27">
        <v>0.25</v>
      </c>
      <c r="G5193" s="24">
        <v>0</v>
      </c>
      <c r="H5193" s="25">
        <v>19.090299999999999</v>
      </c>
      <c r="I5193" s="25">
        <v>1.1168</v>
      </c>
      <c r="J5193" s="26">
        <v>16</v>
      </c>
      <c r="K5193" s="26">
        <v>4</v>
      </c>
      <c r="L5193" s="27">
        <v>5.8500000000000003E-2</v>
      </c>
      <c r="M5193" s="28">
        <v>0.48221937999999998</v>
      </c>
      <c r="N5193" s="29">
        <v>0.3</v>
      </c>
      <c r="O5193" s="31" t="s">
        <v>12</v>
      </c>
      <c r="P5193" s="31">
        <v>0.37787651700000002</v>
      </c>
      <c r="Q5193" s="31">
        <v>0.25</v>
      </c>
      <c r="R5193" s="42"/>
      <c r="S5193" s="27">
        <f>IF(A5193="placement",MIN(P5193,IF(R5193="",Q5193,R5193)),"")</f>
        <v>0.25</v>
      </c>
      <c r="T5193" s="28">
        <f>IF($A5193="placement",S5193*J5193,"")</f>
        <v>4</v>
      </c>
      <c r="U5193" s="26">
        <f>IF($A5193="placement",T5193,IF($A5193="site",SUMIF($C:$C,$C5193,$T:$T),IF($A5193="user",SUMIF($B:$B,$B5193,$T:$T),SUM($T:$T))))</f>
        <v>4</v>
      </c>
      <c r="V5193" s="27">
        <f>U5193/J5193</f>
        <v>0.25</v>
      </c>
    </row>
    <row r="5194" spans="1:22" hidden="1" x14ac:dyDescent="0.3">
      <c r="A5194" s="23" t="s">
        <v>14</v>
      </c>
      <c r="B5194" s="23" t="s">
        <v>2870</v>
      </c>
      <c r="C5194" s="23" t="s">
        <v>2872</v>
      </c>
      <c r="D5194" s="23" t="s">
        <v>2881</v>
      </c>
      <c r="E5194" s="23" t="s">
        <v>2882</v>
      </c>
      <c r="F5194" s="27">
        <v>0.33</v>
      </c>
      <c r="G5194" s="24">
        <v>0</v>
      </c>
      <c r="H5194" s="25">
        <v>28.3294</v>
      </c>
      <c r="I5194" s="25">
        <v>5.2709000000000001</v>
      </c>
      <c r="J5194" s="26">
        <v>16</v>
      </c>
      <c r="K5194" s="26">
        <v>5</v>
      </c>
      <c r="L5194" s="27">
        <v>0.18609999999999999</v>
      </c>
      <c r="M5194" s="28">
        <v>0.10430528999999999</v>
      </c>
      <c r="N5194" s="29">
        <v>0.03</v>
      </c>
      <c r="O5194" s="31" t="s">
        <v>12</v>
      </c>
      <c r="P5194" s="31">
        <v>0.7123827465</v>
      </c>
      <c r="Q5194" s="31">
        <v>0.33</v>
      </c>
      <c r="R5194" s="42"/>
      <c r="S5194" s="27">
        <f>IF(A5194="placement",MIN(P5194,IF(R5194="",Q5194,R5194)),"")</f>
        <v>0.33</v>
      </c>
      <c r="T5194" s="28">
        <f>IF($A5194="placement",S5194*J5194,"")</f>
        <v>5.28</v>
      </c>
      <c r="U5194" s="26">
        <f>IF($A5194="placement",T5194,IF($A5194="site",SUMIF($C:$C,$C5194,$T:$T),IF($A5194="user",SUMIF($B:$B,$B5194,$T:$T),SUM($T:$T))))</f>
        <v>5.28</v>
      </c>
      <c r="V5194" s="27">
        <f>U5194/J5194</f>
        <v>0.33</v>
      </c>
    </row>
    <row r="5195" spans="1:22" hidden="1" x14ac:dyDescent="0.3">
      <c r="A5195" s="23" t="s">
        <v>14</v>
      </c>
      <c r="B5195" s="23" t="s">
        <v>2936</v>
      </c>
      <c r="C5195" s="23" t="s">
        <v>2937</v>
      </c>
      <c r="D5195" s="23" t="s">
        <v>2940</v>
      </c>
      <c r="E5195" s="23" t="s">
        <v>2941</v>
      </c>
      <c r="F5195" s="27">
        <v>0.3</v>
      </c>
      <c r="G5195" s="24">
        <v>0</v>
      </c>
      <c r="H5195" s="25">
        <v>2.1179000000000001</v>
      </c>
      <c r="I5195" s="25">
        <v>0.93479999999999996</v>
      </c>
      <c r="J5195" s="26">
        <v>16</v>
      </c>
      <c r="K5195" s="26">
        <v>5</v>
      </c>
      <c r="L5195" s="27">
        <v>0.44140000000000001</v>
      </c>
      <c r="M5195" s="28">
        <v>0.57715289999999997</v>
      </c>
      <c r="N5195" s="29">
        <v>0.2</v>
      </c>
      <c r="O5195" s="31" t="s">
        <v>12</v>
      </c>
      <c r="P5195" s="31">
        <v>0.65347137639999997</v>
      </c>
      <c r="Q5195" s="31">
        <v>0.3</v>
      </c>
      <c r="R5195" s="42"/>
      <c r="S5195" s="27">
        <f>IF(A5195="placement",MIN(P5195,IF(R5195="",Q5195,R5195)),"")</f>
        <v>0.3</v>
      </c>
      <c r="T5195" s="28">
        <f>IF($A5195="placement",S5195*J5195,"")</f>
        <v>4.8</v>
      </c>
      <c r="U5195" s="26">
        <f>IF($A5195="placement",T5195,IF($A5195="site",SUMIF($C:$C,$C5195,$T:$T),IF($A5195="user",SUMIF($B:$B,$B5195,$T:$T),SUM($T:$T))))</f>
        <v>4.8</v>
      </c>
      <c r="V5195" s="27">
        <f>U5195/J5195</f>
        <v>0.3</v>
      </c>
    </row>
    <row r="5196" spans="1:22" hidden="1" x14ac:dyDescent="0.3">
      <c r="A5196" s="23" t="s">
        <v>14</v>
      </c>
      <c r="B5196" s="23" t="s">
        <v>3266</v>
      </c>
      <c r="C5196" s="23" t="s">
        <v>3268</v>
      </c>
      <c r="D5196" s="23" t="s">
        <v>3456</v>
      </c>
      <c r="E5196" s="23" t="s">
        <v>3457</v>
      </c>
      <c r="F5196" s="27">
        <v>0.25</v>
      </c>
      <c r="G5196" s="24">
        <v>0</v>
      </c>
      <c r="H5196" s="25">
        <v>25.1266</v>
      </c>
      <c r="I5196" s="25">
        <v>0.9284</v>
      </c>
      <c r="J5196" s="26">
        <v>16</v>
      </c>
      <c r="K5196" s="26">
        <v>4</v>
      </c>
      <c r="L5196" s="27">
        <v>3.6999999999999998E-2</v>
      </c>
      <c r="M5196" s="28">
        <v>0.58112786999999999</v>
      </c>
      <c r="N5196" s="29">
        <v>0.25</v>
      </c>
      <c r="O5196" s="31" t="s">
        <v>12</v>
      </c>
      <c r="P5196" s="31">
        <v>0.56980207849999998</v>
      </c>
      <c r="Q5196" s="31">
        <v>0.249999999999999</v>
      </c>
      <c r="R5196" s="42"/>
      <c r="S5196" s="27">
        <f>IF(A5196="placement",MIN(P5196,IF(R5196="",Q5196,R5196)),"")</f>
        <v>0.249999999999999</v>
      </c>
      <c r="T5196" s="28">
        <f>IF($A5196="placement",S5196*J5196,"")</f>
        <v>3.999999999999984</v>
      </c>
      <c r="U5196" s="26">
        <f>IF($A5196="placement",T5196,IF($A5196="site",SUMIF($C:$C,$C5196,$T:$T),IF($A5196="user",SUMIF($B:$B,$B5196,$T:$T),SUM($T:$T))))</f>
        <v>3.999999999999984</v>
      </c>
      <c r="V5196" s="27">
        <f>U5196/J5196</f>
        <v>0.249999999999999</v>
      </c>
    </row>
    <row r="5197" spans="1:22" hidden="1" x14ac:dyDescent="0.3">
      <c r="A5197" s="23" t="s">
        <v>14</v>
      </c>
      <c r="B5197" s="23" t="s">
        <v>3266</v>
      </c>
      <c r="C5197" s="23" t="s">
        <v>3268</v>
      </c>
      <c r="D5197" s="23" t="s">
        <v>3508</v>
      </c>
      <c r="E5197" s="23" t="s">
        <v>3509</v>
      </c>
      <c r="F5197" s="27">
        <v>0.4</v>
      </c>
      <c r="G5197" s="24">
        <v>0</v>
      </c>
      <c r="H5197" s="25">
        <v>2.9462000000000002</v>
      </c>
      <c r="I5197" s="25">
        <v>0.50339999999999996</v>
      </c>
      <c r="J5197" s="26">
        <v>16</v>
      </c>
      <c r="K5197" s="26">
        <v>5</v>
      </c>
      <c r="L5197" s="27">
        <v>0.17080000000000001</v>
      </c>
      <c r="M5197" s="28">
        <v>1.0453810100000001</v>
      </c>
      <c r="N5197" s="29">
        <v>0.7</v>
      </c>
      <c r="O5197" s="31" t="s">
        <v>385</v>
      </c>
      <c r="P5197" s="31">
        <v>0.33038768530000001</v>
      </c>
      <c r="Q5197" s="31">
        <v>0.33038768529076301</v>
      </c>
      <c r="R5197" s="42"/>
      <c r="S5197" s="27">
        <f>IF(A5197="placement",MIN(P5197,IF(R5197="",Q5197,R5197)),"")</f>
        <v>0.33038768529076301</v>
      </c>
      <c r="T5197" s="28">
        <f>IF($A5197="placement",S5197*J5197,"")</f>
        <v>5.2862029646522082</v>
      </c>
      <c r="U5197" s="23">
        <f>IF($A5197="placement",T5197,IF($A5197="site",SUMIF($C:$C,$C5197,$T:$T),IF($A5197="user",SUMIF($B:$B,$B5197,$T:$T),SUM($T:$T))))</f>
        <v>5.2862029646522082</v>
      </c>
      <c r="V5197" s="27">
        <f>U5197/J5197</f>
        <v>0.33038768529076301</v>
      </c>
    </row>
    <row r="5198" spans="1:22" hidden="1" x14ac:dyDescent="0.3">
      <c r="A5198" s="23" t="s">
        <v>14</v>
      </c>
      <c r="B5198" s="23" t="s">
        <v>3740</v>
      </c>
      <c r="C5198" s="23" t="s">
        <v>3742</v>
      </c>
      <c r="D5198" s="23" t="s">
        <v>3759</v>
      </c>
      <c r="E5198" s="23" t="s">
        <v>3760</v>
      </c>
      <c r="F5198" s="27">
        <v>0.3</v>
      </c>
      <c r="G5198" s="24">
        <v>0</v>
      </c>
      <c r="H5198" s="25">
        <v>5.9246999999999996</v>
      </c>
      <c r="I5198" s="25">
        <v>0.80500000000000005</v>
      </c>
      <c r="J5198" s="26">
        <v>16</v>
      </c>
      <c r="K5198" s="26">
        <v>4</v>
      </c>
      <c r="L5198" s="27">
        <v>0.13589999999999999</v>
      </c>
      <c r="M5198" s="28">
        <v>0.65118900000000002</v>
      </c>
      <c r="N5198" s="29">
        <v>0.5</v>
      </c>
      <c r="O5198" s="31" t="s">
        <v>42</v>
      </c>
      <c r="P5198" s="31">
        <v>0.23217375900000001</v>
      </c>
      <c r="Q5198" s="31">
        <v>0.23217375901020501</v>
      </c>
      <c r="R5198" s="42"/>
      <c r="S5198" s="27">
        <f>IF(A5198="placement",MIN(P5198,IF(R5198="",Q5198,R5198)),"")</f>
        <v>0.23217375900000001</v>
      </c>
      <c r="T5198" s="28">
        <f>IF($A5198="placement",S5198*J5198,"")</f>
        <v>3.7147801440000001</v>
      </c>
      <c r="U5198" s="26">
        <f>IF($A5198="placement",T5198,IF($A5198="site",SUMIF($C:$C,$C5198,$T:$T),IF($A5198="user",SUMIF($B:$B,$B5198,$T:$T),SUM($T:$T))))</f>
        <v>3.7147801440000001</v>
      </c>
      <c r="V5198" s="27">
        <f>U5198/J5198</f>
        <v>0.23217375900000001</v>
      </c>
    </row>
    <row r="5199" spans="1:22" hidden="1" x14ac:dyDescent="0.3">
      <c r="A5199" s="23" t="s">
        <v>14</v>
      </c>
      <c r="B5199" s="23" t="s">
        <v>10815</v>
      </c>
      <c r="C5199" s="23" t="s">
        <v>10816</v>
      </c>
      <c r="D5199" s="32" t="s">
        <v>10819</v>
      </c>
      <c r="E5199" s="23" t="s">
        <v>10820</v>
      </c>
      <c r="F5199" s="27">
        <v>0.25</v>
      </c>
      <c r="G5199" s="24">
        <v>0</v>
      </c>
      <c r="H5199" s="25">
        <v>5.2126000000000001</v>
      </c>
      <c r="I5199" s="25">
        <v>0.48499999999999999</v>
      </c>
      <c r="J5199" s="26">
        <v>16</v>
      </c>
      <c r="K5199" s="26">
        <v>4</v>
      </c>
      <c r="L5199" s="27">
        <v>9.2999999999999999E-2</v>
      </c>
      <c r="M5199" s="28">
        <v>1.06639175</v>
      </c>
      <c r="N5199" s="29">
        <v>0.5</v>
      </c>
      <c r="O5199" s="31" t="s">
        <v>12</v>
      </c>
      <c r="P5199" s="31">
        <v>0.53112915699999996</v>
      </c>
      <c r="Q5199" s="31">
        <v>0.249999999999999</v>
      </c>
      <c r="R5199" s="42"/>
      <c r="S5199" s="27">
        <f>IF(A5199="placement",MIN(P5199,IF(R5199="",Q5199,R5199)),"")</f>
        <v>0.249999999999999</v>
      </c>
      <c r="T5199" s="28">
        <f>IF($A5199="placement",S5199*J5199,"")</f>
        <v>3.999999999999984</v>
      </c>
      <c r="U5199" s="26">
        <f>IF($A5199="placement",T5199,IF($A5199="site",SUMIF($C:$C,$C5199,$T:$T),IF($A5199="user",SUMIF($B:$B,$B5199,$T:$T),SUM($T:$T))))</f>
        <v>3.999999999999984</v>
      </c>
      <c r="V5199" s="27">
        <f>U5199/J5199</f>
        <v>0.249999999999999</v>
      </c>
    </row>
    <row r="5200" spans="1:22" hidden="1" x14ac:dyDescent="0.3">
      <c r="A5200" s="23" t="s">
        <v>14</v>
      </c>
      <c r="B5200" s="23" t="s">
        <v>4016</v>
      </c>
      <c r="C5200" s="23" t="s">
        <v>4018</v>
      </c>
      <c r="D5200" s="32" t="s">
        <v>4037</v>
      </c>
      <c r="E5200" s="23" t="s">
        <v>4038</v>
      </c>
      <c r="F5200" s="27">
        <v>0.05</v>
      </c>
      <c r="G5200" s="24">
        <v>0</v>
      </c>
      <c r="H5200" s="25">
        <v>6.0669000000000004</v>
      </c>
      <c r="I5200" s="25">
        <v>2.3414000000000001</v>
      </c>
      <c r="J5200" s="26">
        <v>16</v>
      </c>
      <c r="K5200" s="26">
        <v>0</v>
      </c>
      <c r="L5200" s="27">
        <v>0.38590000000000002</v>
      </c>
      <c r="M5200" s="28">
        <v>0.22069617999999999</v>
      </c>
      <c r="N5200" s="29">
        <v>0.2</v>
      </c>
      <c r="O5200" s="31" t="s">
        <v>70</v>
      </c>
      <c r="P5200" s="31">
        <v>9.3776782500000003E-2</v>
      </c>
      <c r="Q5200" s="31">
        <v>4.9999999999999899E-2</v>
      </c>
      <c r="R5200" s="42"/>
      <c r="S5200" s="27">
        <f>IF(A5200="placement",MIN(P5200,IF(R5200="",Q5200,R5200)),"")</f>
        <v>4.9999999999999899E-2</v>
      </c>
      <c r="T5200" s="28">
        <f>IF($A5200="placement",S5200*J5200,"")</f>
        <v>0.79999999999999838</v>
      </c>
      <c r="U5200" s="26">
        <f>IF($A5200="placement",T5200,IF($A5200="site",SUMIF($C:$C,$C5200,$T:$T),IF($A5200="user",SUMIF($B:$B,$B5200,$T:$T),SUM($T:$T))))</f>
        <v>0.79999999999999838</v>
      </c>
      <c r="V5200" s="27">
        <f>U5200/J5200</f>
        <v>4.9999999999999899E-2</v>
      </c>
    </row>
    <row r="5201" spans="1:22" hidden="1" x14ac:dyDescent="0.3">
      <c r="A5201" s="23" t="s">
        <v>14</v>
      </c>
      <c r="B5201" s="23" t="s">
        <v>4016</v>
      </c>
      <c r="C5201" s="23" t="s">
        <v>4018</v>
      </c>
      <c r="D5201" s="23" t="s">
        <v>4049</v>
      </c>
      <c r="E5201" s="23" t="s">
        <v>4050</v>
      </c>
      <c r="F5201" s="27">
        <v>0.25</v>
      </c>
      <c r="G5201" s="24">
        <v>0</v>
      </c>
      <c r="H5201" s="25">
        <v>12.977600000000001</v>
      </c>
      <c r="I5201" s="25">
        <v>2.4451000000000001</v>
      </c>
      <c r="J5201" s="26">
        <v>16</v>
      </c>
      <c r="K5201" s="26">
        <v>4</v>
      </c>
      <c r="L5201" s="27">
        <v>0.18840000000000001</v>
      </c>
      <c r="M5201" s="28">
        <v>0.22100434999999999</v>
      </c>
      <c r="N5201" s="29">
        <v>0.1</v>
      </c>
      <c r="O5201" s="31" t="s">
        <v>12</v>
      </c>
      <c r="P5201" s="31">
        <v>0.54752022420000002</v>
      </c>
      <c r="Q5201" s="31">
        <v>0.25</v>
      </c>
      <c r="R5201" s="42"/>
      <c r="S5201" s="27">
        <f>IF(A5201="placement",MIN(P5201,IF(R5201="",Q5201,R5201)),"")</f>
        <v>0.25</v>
      </c>
      <c r="T5201" s="28">
        <f>IF($A5201="placement",S5201*J5201,"")</f>
        <v>4</v>
      </c>
      <c r="U5201" s="26">
        <f>IF($A5201="placement",T5201,IF($A5201="site",SUMIF($C:$C,$C5201,$T:$T),IF($A5201="user",SUMIF($B:$B,$B5201,$T:$T),SUM($T:$T))))</f>
        <v>4</v>
      </c>
      <c r="V5201" s="27">
        <f>U5201/J5201</f>
        <v>0.25</v>
      </c>
    </row>
    <row r="5202" spans="1:22" hidden="1" x14ac:dyDescent="0.3">
      <c r="A5202" s="23" t="s">
        <v>14</v>
      </c>
      <c r="B5202" s="23" t="s">
        <v>4086</v>
      </c>
      <c r="C5202" s="23" t="s">
        <v>4088</v>
      </c>
      <c r="D5202" s="23" t="s">
        <v>4089</v>
      </c>
      <c r="E5202" s="23" t="s">
        <v>4087</v>
      </c>
      <c r="F5202" s="27">
        <v>0.33</v>
      </c>
      <c r="G5202" s="24">
        <v>0</v>
      </c>
      <c r="H5202" s="25">
        <v>11.307</v>
      </c>
      <c r="I5202" s="25">
        <v>1.3050999999999999</v>
      </c>
      <c r="J5202" s="26">
        <v>16</v>
      </c>
      <c r="K5202" s="26">
        <v>5</v>
      </c>
      <c r="L5202" s="27">
        <v>0.1154</v>
      </c>
      <c r="M5202" s="28">
        <v>0.41204027999999998</v>
      </c>
      <c r="N5202" s="29">
        <v>0.2</v>
      </c>
      <c r="O5202" s="31" t="s">
        <v>12</v>
      </c>
      <c r="P5202" s="31">
        <v>0.5146105621</v>
      </c>
      <c r="Q5202" s="31">
        <v>0.33</v>
      </c>
      <c r="R5202" s="42"/>
      <c r="S5202" s="27">
        <f>IF(A5202="placement",MIN(P5202,IF(R5202="",Q5202,R5202)),"")</f>
        <v>0.33</v>
      </c>
      <c r="T5202" s="28">
        <f>IF($A5202="placement",S5202*J5202,"")</f>
        <v>5.28</v>
      </c>
      <c r="U5202" s="26">
        <f>IF($A5202="placement",T5202,IF($A5202="site",SUMIF($C:$C,$C5202,$T:$T),IF($A5202="user",SUMIF($B:$B,$B5202,$T:$T),SUM($T:$T))))</f>
        <v>5.28</v>
      </c>
      <c r="V5202" s="27">
        <f>U5202/J5202</f>
        <v>0.33</v>
      </c>
    </row>
    <row r="5203" spans="1:22" hidden="1" x14ac:dyDescent="0.3">
      <c r="A5203" s="17" t="s">
        <v>13</v>
      </c>
      <c r="B5203" s="17" t="s">
        <v>4086</v>
      </c>
      <c r="C5203" s="17" t="s">
        <v>4088</v>
      </c>
      <c r="D5203" s="17" t="s">
        <v>9898</v>
      </c>
      <c r="E5203" s="17"/>
      <c r="F5203" s="18">
        <v>0.33</v>
      </c>
      <c r="G5203" s="36">
        <v>0</v>
      </c>
      <c r="H5203" s="37">
        <v>11.307399999999999</v>
      </c>
      <c r="I5203" s="37">
        <v>1.3050999999999999</v>
      </c>
      <c r="J5203" s="19">
        <v>16</v>
      </c>
      <c r="K5203" s="19">
        <v>5</v>
      </c>
      <c r="L5203" s="18">
        <v>0.1154</v>
      </c>
      <c r="M5203" s="20">
        <v>0.41204027999999998</v>
      </c>
      <c r="N5203" s="21">
        <v>0.2</v>
      </c>
      <c r="O5203" s="22"/>
      <c r="P5203" s="22">
        <v>0.5146105621</v>
      </c>
      <c r="Q5203" s="22">
        <v>0.33</v>
      </c>
      <c r="R5203" s="43"/>
      <c r="S5203" s="18" t="str">
        <f>IF(A5203="placement",MIN(P5203,IF(R5203="",Q5203,R5203)),"")</f>
        <v/>
      </c>
      <c r="T5203" s="20" t="str">
        <f>IF($A5203="placement",S5203*J5203,"")</f>
        <v/>
      </c>
      <c r="U5203" s="19">
        <f>IF($A5203="placement",T5203,IF($A5203="site",SUMIF($C:$C,$C5203,$T:$T),IF($A5203="user",SUMIF($B:$B,$B5203,$T:$T),SUM($T:$T))))</f>
        <v>5.28</v>
      </c>
      <c r="V5203" s="18">
        <f>U5203/J5203</f>
        <v>0.33</v>
      </c>
    </row>
    <row r="5204" spans="1:22" hidden="1" x14ac:dyDescent="0.3">
      <c r="A5204" s="11" t="s">
        <v>10</v>
      </c>
      <c r="B5204" s="11" t="s">
        <v>4086</v>
      </c>
      <c r="C5204" s="11" t="s">
        <v>9898</v>
      </c>
      <c r="D5204" s="11" t="s">
        <v>9898</v>
      </c>
      <c r="E5204" s="11"/>
      <c r="F5204" s="12">
        <v>0.33</v>
      </c>
      <c r="G5204" s="33">
        <v>0</v>
      </c>
      <c r="H5204" s="34">
        <v>11.307399999999999</v>
      </c>
      <c r="I5204" s="34">
        <v>1.3050999999999999</v>
      </c>
      <c r="J5204" s="13">
        <v>16</v>
      </c>
      <c r="K5204" s="13">
        <v>5</v>
      </c>
      <c r="L5204" s="12">
        <v>0.1154</v>
      </c>
      <c r="M5204" s="14">
        <v>0.41204027999999998</v>
      </c>
      <c r="N5204" s="15">
        <v>0.2</v>
      </c>
      <c r="O5204" s="16"/>
      <c r="P5204" s="16">
        <v>0.5146105621</v>
      </c>
      <c r="Q5204" s="16">
        <v>0.33</v>
      </c>
      <c r="R5204" s="44"/>
      <c r="S5204" s="12" t="str">
        <f>IF(A5204="placement",MIN(P5204,IF(R5204="",Q5204,R5204)),"")</f>
        <v/>
      </c>
      <c r="T5204" s="14" t="str">
        <f>IF($A5204="placement",S5204*J5204,"")</f>
        <v/>
      </c>
      <c r="U5204" s="13">
        <f>IF($A5204="placement",T5204,IF($A5204="site",SUMIF($C:$C,$C5204,$T:$T),IF($A5204="user",SUMIF($B:$B,$B5204,$T:$T),SUM($T:$T))))</f>
        <v>5.28</v>
      </c>
      <c r="V5204" s="12">
        <f>U5204/J5204</f>
        <v>0.33</v>
      </c>
    </row>
    <row r="5205" spans="1:22" hidden="1" x14ac:dyDescent="0.3">
      <c r="A5205" s="23" t="s">
        <v>14</v>
      </c>
      <c r="B5205" s="23" t="s">
        <v>4090</v>
      </c>
      <c r="C5205" s="23" t="s">
        <v>4091</v>
      </c>
      <c r="D5205" s="23" t="s">
        <v>10180</v>
      </c>
      <c r="E5205" s="23" t="s">
        <v>10181</v>
      </c>
      <c r="F5205" s="27">
        <v>0.25</v>
      </c>
      <c r="G5205" s="24">
        <v>0</v>
      </c>
      <c r="H5205" s="25">
        <v>7.8009000000000004</v>
      </c>
      <c r="I5205" s="25">
        <v>0.67469999999999997</v>
      </c>
      <c r="J5205" s="26">
        <v>16</v>
      </c>
      <c r="K5205" s="26">
        <v>4</v>
      </c>
      <c r="L5205" s="27">
        <v>8.6499999999999994E-2</v>
      </c>
      <c r="M5205" s="28">
        <v>0.78572940999999996</v>
      </c>
      <c r="N5205" s="29">
        <v>0.5</v>
      </c>
      <c r="O5205" s="31" t="s">
        <v>12</v>
      </c>
      <c r="P5205" s="31">
        <v>0.3636486122</v>
      </c>
      <c r="Q5205" s="31">
        <v>0.249999999999999</v>
      </c>
      <c r="R5205" s="42"/>
      <c r="S5205" s="27">
        <f>IF(A5205="placement",MIN(P5205,IF(R5205="",Q5205,R5205)),"")</f>
        <v>0.249999999999999</v>
      </c>
      <c r="T5205" s="28">
        <f>IF($A5205="placement",S5205*J5205,"")</f>
        <v>3.999999999999984</v>
      </c>
      <c r="U5205" s="26">
        <f>IF($A5205="placement",T5205,IF($A5205="site",SUMIF($C:$C,$C5205,$T:$T),IF($A5205="user",SUMIF($B:$B,$B5205,$T:$T),SUM($T:$T))))</f>
        <v>3.999999999999984</v>
      </c>
      <c r="V5205" s="27">
        <f>U5205/J5205</f>
        <v>0.249999999999999</v>
      </c>
    </row>
    <row r="5206" spans="1:22" hidden="1" x14ac:dyDescent="0.3">
      <c r="A5206" s="23" t="s">
        <v>14</v>
      </c>
      <c r="B5206" s="23" t="s">
        <v>4384</v>
      </c>
      <c r="C5206" s="23" t="s">
        <v>4386</v>
      </c>
      <c r="D5206" s="32" t="s">
        <v>4393</v>
      </c>
      <c r="E5206" s="23" t="s">
        <v>4394</v>
      </c>
      <c r="F5206" s="27">
        <v>0.15</v>
      </c>
      <c r="G5206" s="24">
        <v>0</v>
      </c>
      <c r="H5206" s="25">
        <v>34.898400000000002</v>
      </c>
      <c r="I5206" s="25">
        <v>0.86539999999999995</v>
      </c>
      <c r="J5206" s="26">
        <v>16</v>
      </c>
      <c r="K5206" s="26">
        <v>2</v>
      </c>
      <c r="L5206" s="27">
        <v>2.4799999999999999E-2</v>
      </c>
      <c r="M5206" s="28">
        <v>0.61819082000000003</v>
      </c>
      <c r="N5206" s="29">
        <v>0.5</v>
      </c>
      <c r="O5206" s="31" t="s">
        <v>42</v>
      </c>
      <c r="P5206" s="31">
        <v>0.191188251</v>
      </c>
      <c r="Q5206" s="31">
        <v>0.15</v>
      </c>
      <c r="R5206" s="42"/>
      <c r="S5206" s="27">
        <f>IF(A5206="placement",MIN(P5206,IF(R5206="",Q5206,R5206)),"")</f>
        <v>0.15</v>
      </c>
      <c r="T5206" s="28">
        <f>IF($A5206="placement",S5206*J5206,"")</f>
        <v>2.4</v>
      </c>
      <c r="U5206" s="26">
        <f>IF($A5206="placement",T5206,IF($A5206="site",SUMIF($C:$C,$C5206,$T:$T),IF($A5206="user",SUMIF($B:$B,$B5206,$T:$T),SUM($T:$T))))</f>
        <v>2.4</v>
      </c>
      <c r="V5206" s="27">
        <f>U5206/J5206</f>
        <v>0.15</v>
      </c>
    </row>
    <row r="5207" spans="1:22" hidden="1" x14ac:dyDescent="0.3">
      <c r="A5207" s="23" t="s">
        <v>14</v>
      </c>
      <c r="B5207" s="23" t="s">
        <v>4406</v>
      </c>
      <c r="C5207" s="23" t="s">
        <v>4408</v>
      </c>
      <c r="D5207" s="23" t="s">
        <v>4493</v>
      </c>
      <c r="E5207" s="23" t="s">
        <v>4494</v>
      </c>
      <c r="F5207" s="27">
        <v>0.35</v>
      </c>
      <c r="G5207" s="24">
        <v>0</v>
      </c>
      <c r="H5207" s="25">
        <v>9.1821000000000002</v>
      </c>
      <c r="I5207" s="25">
        <v>1.0823</v>
      </c>
      <c r="J5207" s="26">
        <v>16</v>
      </c>
      <c r="K5207" s="26">
        <v>6</v>
      </c>
      <c r="L5207" s="27">
        <v>0.1179</v>
      </c>
      <c r="M5207" s="28">
        <v>0.50393346999999999</v>
      </c>
      <c r="N5207" s="29">
        <v>0.25</v>
      </c>
      <c r="O5207" s="31" t="s">
        <v>12</v>
      </c>
      <c r="P5207" s="31">
        <v>0.50390277120000004</v>
      </c>
      <c r="Q5207" s="31">
        <v>0.35</v>
      </c>
      <c r="R5207" s="42"/>
      <c r="S5207" s="27">
        <f>IF(A5207="placement",MIN(P5207,IF(R5207="",Q5207,R5207)),"")</f>
        <v>0.35</v>
      </c>
      <c r="T5207" s="28">
        <f>IF($A5207="placement",S5207*J5207,"")</f>
        <v>5.6</v>
      </c>
      <c r="U5207" s="26">
        <f>IF($A5207="placement",T5207,IF($A5207="site",SUMIF($C:$C,$C5207,$T:$T),IF($A5207="user",SUMIF($B:$B,$B5207,$T:$T),SUM($T:$T))))</f>
        <v>5.6</v>
      </c>
      <c r="V5207" s="27">
        <f>U5207/J5207</f>
        <v>0.35</v>
      </c>
    </row>
    <row r="5208" spans="1:22" hidden="1" x14ac:dyDescent="0.3">
      <c r="A5208" s="23" t="s">
        <v>14</v>
      </c>
      <c r="B5208" s="23" t="s">
        <v>4528</v>
      </c>
      <c r="C5208" s="23" t="s">
        <v>4530</v>
      </c>
      <c r="D5208" s="23" t="s">
        <v>4553</v>
      </c>
      <c r="E5208" s="23" t="s">
        <v>4554</v>
      </c>
      <c r="F5208" s="27">
        <v>0.25</v>
      </c>
      <c r="G5208" s="24">
        <v>0</v>
      </c>
      <c r="H5208" s="25">
        <v>6.9501999999999997</v>
      </c>
      <c r="I5208" s="25">
        <v>0.47260000000000002</v>
      </c>
      <c r="J5208" s="26">
        <v>16</v>
      </c>
      <c r="K5208" s="26">
        <v>4</v>
      </c>
      <c r="L5208" s="27">
        <v>6.8000000000000005E-2</v>
      </c>
      <c r="M5208" s="28">
        <v>1.1546017799999999</v>
      </c>
      <c r="N5208" s="29">
        <v>0.85</v>
      </c>
      <c r="O5208" s="31" t="s">
        <v>12</v>
      </c>
      <c r="P5208" s="31">
        <v>0.26381544499999998</v>
      </c>
      <c r="Q5208" s="31">
        <v>0.25</v>
      </c>
      <c r="R5208" s="42"/>
      <c r="S5208" s="27">
        <f>IF(A5208="placement",MIN(P5208,IF(R5208="",Q5208,R5208)),"")</f>
        <v>0.25</v>
      </c>
      <c r="T5208" s="28">
        <f>IF($A5208="placement",S5208*J5208,"")</f>
        <v>4</v>
      </c>
      <c r="U5208" s="26">
        <f>IF($A5208="placement",T5208,IF($A5208="site",SUMIF($C:$C,$C5208,$T:$T),IF($A5208="user",SUMIF($B:$B,$B5208,$T:$T),SUM($T:$T))))</f>
        <v>4</v>
      </c>
      <c r="V5208" s="27">
        <f>U5208/J5208</f>
        <v>0.25</v>
      </c>
    </row>
    <row r="5209" spans="1:22" hidden="1" x14ac:dyDescent="0.3">
      <c r="A5209" s="23" t="s">
        <v>14</v>
      </c>
      <c r="B5209" s="23" t="s">
        <v>4528</v>
      </c>
      <c r="C5209" s="23" t="s">
        <v>4530</v>
      </c>
      <c r="D5209" s="32" t="s">
        <v>4569</v>
      </c>
      <c r="E5209" s="23" t="s">
        <v>4570</v>
      </c>
      <c r="F5209" s="27">
        <v>0.4</v>
      </c>
      <c r="G5209" s="24">
        <v>0</v>
      </c>
      <c r="H5209" s="25">
        <v>11.5708</v>
      </c>
      <c r="I5209" s="25">
        <v>0.56159999999999999</v>
      </c>
      <c r="J5209" s="26">
        <v>16</v>
      </c>
      <c r="K5209" s="26">
        <v>4</v>
      </c>
      <c r="L5209" s="27">
        <v>4.8500000000000001E-2</v>
      </c>
      <c r="M5209" s="28">
        <v>0.95770062</v>
      </c>
      <c r="N5209" s="29">
        <v>0.7</v>
      </c>
      <c r="O5209" s="31" t="s">
        <v>385</v>
      </c>
      <c r="P5209" s="31">
        <v>0.26908265170000001</v>
      </c>
      <c r="Q5209" s="31">
        <v>0.26908265165196998</v>
      </c>
      <c r="R5209" s="42"/>
      <c r="S5209" s="27">
        <f>IF(A5209="placement",MIN(P5209,IF(R5209="",Q5209,R5209)),"")</f>
        <v>0.26908265165196998</v>
      </c>
      <c r="T5209" s="28">
        <f>IF($A5209="placement",S5209*J5209,"")</f>
        <v>4.3053224264315197</v>
      </c>
      <c r="U5209" s="26">
        <f>IF($A5209="placement",T5209,IF($A5209="site",SUMIF($C:$C,$C5209,$T:$T),IF($A5209="user",SUMIF($B:$B,$B5209,$T:$T),SUM($T:$T))))</f>
        <v>4.3053224264315197</v>
      </c>
      <c r="V5209" s="27">
        <f>U5209/J5209</f>
        <v>0.26908265165196998</v>
      </c>
    </row>
    <row r="5210" spans="1:22" hidden="1" x14ac:dyDescent="0.3">
      <c r="A5210" s="23" t="s">
        <v>14</v>
      </c>
      <c r="B5210" s="23" t="s">
        <v>4528</v>
      </c>
      <c r="C5210" s="23" t="s">
        <v>4530</v>
      </c>
      <c r="D5210" s="23" t="s">
        <v>4573</v>
      </c>
      <c r="E5210" s="23" t="s">
        <v>4574</v>
      </c>
      <c r="F5210" s="27">
        <v>0.25</v>
      </c>
      <c r="G5210" s="24">
        <v>0</v>
      </c>
      <c r="H5210" s="25">
        <v>13.082599999999999</v>
      </c>
      <c r="I5210" s="25">
        <v>0.50049999999999994</v>
      </c>
      <c r="J5210" s="26">
        <v>16</v>
      </c>
      <c r="K5210" s="26">
        <v>4</v>
      </c>
      <c r="L5210" s="27">
        <v>3.8300000000000001E-2</v>
      </c>
      <c r="M5210" s="28">
        <v>1.0822891400000001</v>
      </c>
      <c r="N5210" s="29">
        <v>0.8</v>
      </c>
      <c r="O5210" s="31" t="s">
        <v>12</v>
      </c>
      <c r="P5210" s="31">
        <v>0.26082599290000003</v>
      </c>
      <c r="Q5210" s="31">
        <v>0.25</v>
      </c>
      <c r="R5210" s="42"/>
      <c r="S5210" s="27">
        <f>IF(A5210="placement",MIN(P5210,IF(R5210="",Q5210,R5210)),"")</f>
        <v>0.25</v>
      </c>
      <c r="T5210" s="28">
        <f>IF($A5210="placement",S5210*J5210,"")</f>
        <v>4</v>
      </c>
      <c r="U5210" s="26">
        <f>IF($A5210="placement",T5210,IF($A5210="site",SUMIF($C:$C,$C5210,$T:$T),IF($A5210="user",SUMIF($B:$B,$B5210,$T:$T),SUM($T:$T))))</f>
        <v>4</v>
      </c>
      <c r="V5210" s="27">
        <f>U5210/J5210</f>
        <v>0.25</v>
      </c>
    </row>
    <row r="5211" spans="1:22" hidden="1" x14ac:dyDescent="0.3">
      <c r="A5211" s="23" t="s">
        <v>14</v>
      </c>
      <c r="B5211" s="23" t="s">
        <v>4528</v>
      </c>
      <c r="C5211" s="23" t="s">
        <v>4530</v>
      </c>
      <c r="D5211" s="32" t="s">
        <v>4621</v>
      </c>
      <c r="E5211" s="23" t="s">
        <v>4622</v>
      </c>
      <c r="F5211" s="27">
        <v>0.25</v>
      </c>
      <c r="G5211" s="24">
        <v>0</v>
      </c>
      <c r="H5211" s="25">
        <v>11.5146</v>
      </c>
      <c r="I5211" s="25">
        <v>0.4914</v>
      </c>
      <c r="J5211" s="26">
        <v>16</v>
      </c>
      <c r="K5211" s="26">
        <v>4</v>
      </c>
      <c r="L5211" s="27">
        <v>4.2700000000000002E-2</v>
      </c>
      <c r="M5211" s="28">
        <v>1.0984154699999999</v>
      </c>
      <c r="N5211" s="29">
        <v>0.8</v>
      </c>
      <c r="O5211" s="31" t="s">
        <v>12</v>
      </c>
      <c r="P5211" s="31">
        <v>0.27167813660000001</v>
      </c>
      <c r="Q5211" s="31">
        <v>0.25</v>
      </c>
      <c r="R5211" s="42"/>
      <c r="S5211" s="27">
        <f>IF(A5211="placement",MIN(P5211,IF(R5211="",Q5211,R5211)),"")</f>
        <v>0.25</v>
      </c>
      <c r="T5211" s="28">
        <f>IF($A5211="placement",S5211*J5211,"")</f>
        <v>4</v>
      </c>
      <c r="U5211" s="26">
        <f>IF($A5211="placement",T5211,IF($A5211="site",SUMIF($C:$C,$C5211,$T:$T),IF($A5211="user",SUMIF($B:$B,$B5211,$T:$T),SUM($T:$T))))</f>
        <v>4</v>
      </c>
      <c r="V5211" s="27">
        <f>U5211/J5211</f>
        <v>0.25</v>
      </c>
    </row>
    <row r="5212" spans="1:22" hidden="1" x14ac:dyDescent="0.3">
      <c r="A5212" s="23" t="s">
        <v>14</v>
      </c>
      <c r="B5212" s="23" t="s">
        <v>4528</v>
      </c>
      <c r="C5212" s="23" t="s">
        <v>4530</v>
      </c>
      <c r="D5212" s="23" t="s">
        <v>4647</v>
      </c>
      <c r="E5212" s="23" t="s">
        <v>4648</v>
      </c>
      <c r="F5212" s="27">
        <v>0.33</v>
      </c>
      <c r="G5212" s="24">
        <v>0</v>
      </c>
      <c r="H5212" s="25">
        <v>23.757999999999999</v>
      </c>
      <c r="I5212" s="25">
        <v>0.45700000000000002</v>
      </c>
      <c r="J5212" s="26">
        <v>16</v>
      </c>
      <c r="K5212" s="26">
        <v>4</v>
      </c>
      <c r="L5212" s="27">
        <v>1.9199999999999998E-2</v>
      </c>
      <c r="M5212" s="28">
        <v>1.1859956199999999</v>
      </c>
      <c r="N5212" s="29">
        <v>0.8</v>
      </c>
      <c r="O5212" s="31" t="s">
        <v>12</v>
      </c>
      <c r="P5212" s="31">
        <v>0.32546125460000003</v>
      </c>
      <c r="Q5212" s="31">
        <v>0.32546125461254599</v>
      </c>
      <c r="R5212" s="42"/>
      <c r="S5212" s="27">
        <f>IF(A5212="placement",MIN(P5212,IF(R5212="",Q5212,R5212)),"")</f>
        <v>0.32546125460000003</v>
      </c>
      <c r="T5212" s="28">
        <f>IF($A5212="placement",S5212*J5212,"")</f>
        <v>5.2073800736000004</v>
      </c>
      <c r="U5212" s="26">
        <f>IF($A5212="placement",T5212,IF($A5212="site",SUMIF($C:$C,$C5212,$T:$T),IF($A5212="user",SUMIF($B:$B,$B5212,$T:$T),SUM($T:$T))))</f>
        <v>5.2073800736000004</v>
      </c>
      <c r="V5212" s="27">
        <f>U5212/J5212</f>
        <v>0.32546125460000003</v>
      </c>
    </row>
    <row r="5213" spans="1:22" hidden="1" x14ac:dyDescent="0.3">
      <c r="A5213" s="23" t="s">
        <v>14</v>
      </c>
      <c r="B5213" s="23" t="s">
        <v>4652</v>
      </c>
      <c r="C5213" s="23" t="s">
        <v>4653</v>
      </c>
      <c r="D5213" s="32" t="s">
        <v>4674</v>
      </c>
      <c r="E5213" s="23" t="s">
        <v>4675</v>
      </c>
      <c r="F5213" s="27">
        <v>0.05</v>
      </c>
      <c r="G5213" s="24">
        <v>1</v>
      </c>
      <c r="H5213" s="25">
        <v>84.212800000000001</v>
      </c>
      <c r="I5213" s="25">
        <v>5.6927000000000003</v>
      </c>
      <c r="J5213" s="26">
        <v>16</v>
      </c>
      <c r="K5213" s="26">
        <v>1</v>
      </c>
      <c r="L5213" s="27">
        <v>6.7599999999999993E-2</v>
      </c>
      <c r="M5213" s="28">
        <v>9.2476600000000006E-2</v>
      </c>
      <c r="N5213" s="29">
        <v>0.01</v>
      </c>
      <c r="O5213" s="31" t="s">
        <v>70</v>
      </c>
      <c r="P5213" s="31">
        <v>0.89186453560000001</v>
      </c>
      <c r="Q5213" s="31">
        <v>0.05</v>
      </c>
      <c r="R5213" s="42"/>
      <c r="S5213" s="27">
        <f>IF(A5213="placement",MIN(P5213,IF(R5213="",Q5213,R5213)),"")</f>
        <v>0.05</v>
      </c>
      <c r="T5213" s="28">
        <f>IF($A5213="placement",S5213*J5213,"")</f>
        <v>0.8</v>
      </c>
      <c r="U5213" s="26">
        <f>IF($A5213="placement",T5213,IF($A5213="site",SUMIF($C:$C,$C5213,$T:$T),IF($A5213="user",SUMIF($B:$B,$B5213,$T:$T),SUM($T:$T))))</f>
        <v>0.8</v>
      </c>
      <c r="V5213" s="27">
        <f>U5213/J5213</f>
        <v>0.05</v>
      </c>
    </row>
    <row r="5214" spans="1:22" hidden="1" x14ac:dyDescent="0.3">
      <c r="A5214" s="23" t="s">
        <v>14</v>
      </c>
      <c r="B5214" s="23" t="s">
        <v>4652</v>
      </c>
      <c r="C5214" s="23" t="s">
        <v>4653</v>
      </c>
      <c r="D5214" s="23" t="s">
        <v>4686</v>
      </c>
      <c r="E5214" s="23" t="s">
        <v>4663</v>
      </c>
      <c r="F5214" s="27">
        <v>0.33</v>
      </c>
      <c r="G5214" s="24">
        <v>0</v>
      </c>
      <c r="H5214" s="25">
        <v>5.5529999999999999</v>
      </c>
      <c r="I5214" s="25">
        <v>3.2806999999999999</v>
      </c>
      <c r="J5214" s="26">
        <v>16</v>
      </c>
      <c r="K5214" s="26">
        <v>5</v>
      </c>
      <c r="L5214" s="27">
        <v>0.59079999999999999</v>
      </c>
      <c r="M5214" s="28">
        <v>0.16162857</v>
      </c>
      <c r="N5214" s="29">
        <v>0.01</v>
      </c>
      <c r="O5214" s="31" t="s">
        <v>12</v>
      </c>
      <c r="P5214" s="31">
        <v>0.93812974839999996</v>
      </c>
      <c r="Q5214" s="31">
        <v>0.33</v>
      </c>
      <c r="R5214" s="42"/>
      <c r="S5214" s="27">
        <f>IF(A5214="placement",MIN(P5214,IF(R5214="",Q5214,R5214)),"")</f>
        <v>0.33</v>
      </c>
      <c r="T5214" s="28">
        <f>IF($A5214="placement",S5214*J5214,"")</f>
        <v>5.28</v>
      </c>
      <c r="U5214" s="26">
        <f>IF($A5214="placement",T5214,IF($A5214="site",SUMIF($C:$C,$C5214,$T:$T),IF($A5214="user",SUMIF($B:$B,$B5214,$T:$T),SUM($T:$T))))</f>
        <v>5.28</v>
      </c>
      <c r="V5214" s="27">
        <f>U5214/J5214</f>
        <v>0.33</v>
      </c>
    </row>
    <row r="5215" spans="1:22" hidden="1" x14ac:dyDescent="0.3">
      <c r="A5215" s="23" t="s">
        <v>14</v>
      </c>
      <c r="B5215" s="23" t="s">
        <v>4999</v>
      </c>
      <c r="C5215" s="23" t="s">
        <v>5000</v>
      </c>
      <c r="D5215" s="23" t="s">
        <v>5013</v>
      </c>
      <c r="E5215" s="23" t="s">
        <v>5014</v>
      </c>
      <c r="F5215" s="27">
        <v>0.25</v>
      </c>
      <c r="G5215" s="24">
        <v>0</v>
      </c>
      <c r="H5215" s="25">
        <v>7.2272999999999996</v>
      </c>
      <c r="I5215" s="25">
        <v>0.66739999999999999</v>
      </c>
      <c r="J5215" s="26">
        <v>16</v>
      </c>
      <c r="K5215" s="26">
        <v>4</v>
      </c>
      <c r="L5215" s="27">
        <v>9.2299999999999993E-2</v>
      </c>
      <c r="M5215" s="28">
        <v>0.80596104000000002</v>
      </c>
      <c r="N5215" s="29">
        <v>0.6</v>
      </c>
      <c r="O5215" s="31" t="s">
        <v>42</v>
      </c>
      <c r="P5215" s="31">
        <v>0.25554714579999999</v>
      </c>
      <c r="Q5215" s="31">
        <v>0.249999999999999</v>
      </c>
      <c r="R5215" s="42"/>
      <c r="S5215" s="27">
        <f>IF(A5215="placement",MIN(P5215,IF(R5215="",Q5215,R5215)),"")</f>
        <v>0.249999999999999</v>
      </c>
      <c r="T5215" s="28">
        <f>IF($A5215="placement",S5215*J5215,"")</f>
        <v>3.999999999999984</v>
      </c>
      <c r="U5215" s="26">
        <f>IF($A5215="placement",T5215,IF($A5215="site",SUMIF($C:$C,$C5215,$T:$T),IF($A5215="user",SUMIF($B:$B,$B5215,$T:$T),SUM($T:$T))))</f>
        <v>3.999999999999984</v>
      </c>
      <c r="V5215" s="27">
        <f>U5215/J5215</f>
        <v>0.249999999999999</v>
      </c>
    </row>
    <row r="5216" spans="1:22" hidden="1" x14ac:dyDescent="0.3">
      <c r="A5216" s="23" t="s">
        <v>14</v>
      </c>
      <c r="B5216" s="23" t="s">
        <v>4999</v>
      </c>
      <c r="C5216" s="23" t="s">
        <v>5000</v>
      </c>
      <c r="D5216" s="23" t="s">
        <v>5015</v>
      </c>
      <c r="E5216" s="23" t="s">
        <v>5016</v>
      </c>
      <c r="F5216" s="27">
        <v>0.25</v>
      </c>
      <c r="G5216" s="24">
        <v>0</v>
      </c>
      <c r="H5216" s="25">
        <v>4.4234999999999998</v>
      </c>
      <c r="I5216" s="25">
        <v>0.53669999999999995</v>
      </c>
      <c r="J5216" s="26">
        <v>16</v>
      </c>
      <c r="K5216" s="26">
        <v>3</v>
      </c>
      <c r="L5216" s="27">
        <v>0.12130000000000001</v>
      </c>
      <c r="M5216" s="28">
        <v>1.01694171</v>
      </c>
      <c r="N5216" s="29">
        <v>0.8</v>
      </c>
      <c r="O5216" s="31" t="s">
        <v>42</v>
      </c>
      <c r="P5216" s="31">
        <v>0.21332757520000001</v>
      </c>
      <c r="Q5216" s="31">
        <v>0.21332757515082501</v>
      </c>
      <c r="R5216" s="42"/>
      <c r="S5216" s="27">
        <f>IF(A5216="placement",MIN(P5216,IF(R5216="",Q5216,R5216)),"")</f>
        <v>0.21332757515082501</v>
      </c>
      <c r="T5216" s="28">
        <f>IF($A5216="placement",S5216*J5216,"")</f>
        <v>3.4132412024132002</v>
      </c>
      <c r="U5216" s="26">
        <f>IF($A5216="placement",T5216,IF($A5216="site",SUMIF($C:$C,$C5216,$T:$T),IF($A5216="user",SUMIF($B:$B,$B5216,$T:$T),SUM($T:$T))))</f>
        <v>3.4132412024132002</v>
      </c>
      <c r="V5216" s="27">
        <f>U5216/J5216</f>
        <v>0.21332757515082501</v>
      </c>
    </row>
    <row r="5217" spans="1:22" hidden="1" x14ac:dyDescent="0.3">
      <c r="A5217" s="23" t="s">
        <v>14</v>
      </c>
      <c r="B5217" s="23" t="s">
        <v>5021</v>
      </c>
      <c r="C5217" s="23" t="s">
        <v>5023</v>
      </c>
      <c r="D5217" s="23" t="s">
        <v>5048</v>
      </c>
      <c r="E5217" s="23" t="s">
        <v>5049</v>
      </c>
      <c r="F5217" s="27">
        <v>0.25</v>
      </c>
      <c r="G5217" s="24">
        <v>1</v>
      </c>
      <c r="H5217" s="25">
        <v>58.967399999999998</v>
      </c>
      <c r="I5217" s="25">
        <v>1.2543</v>
      </c>
      <c r="J5217" s="26">
        <v>16</v>
      </c>
      <c r="K5217" s="26">
        <v>4</v>
      </c>
      <c r="L5217" s="27">
        <v>2.1299999999999999E-2</v>
      </c>
      <c r="M5217" s="28">
        <v>0.41457859000000002</v>
      </c>
      <c r="N5217" s="29">
        <v>0.25</v>
      </c>
      <c r="O5217" s="31" t="s">
        <v>42</v>
      </c>
      <c r="P5217" s="31">
        <v>0.39697802199999999</v>
      </c>
      <c r="Q5217" s="31">
        <v>0.25</v>
      </c>
      <c r="R5217" s="42"/>
      <c r="S5217" s="27">
        <f>IF(A5217="placement",MIN(P5217,IF(R5217="",Q5217,R5217)),"")</f>
        <v>0.25</v>
      </c>
      <c r="T5217" s="28">
        <f>IF($A5217="placement",S5217*J5217,"")</f>
        <v>4</v>
      </c>
      <c r="U5217" s="26">
        <f>IF($A5217="placement",T5217,IF($A5217="site",SUMIF($C:$C,$C5217,$T:$T),IF($A5217="user",SUMIF($B:$B,$B5217,$T:$T),SUM($T:$T))))</f>
        <v>4</v>
      </c>
      <c r="V5217" s="27">
        <f>U5217/J5217</f>
        <v>0.25</v>
      </c>
    </row>
    <row r="5218" spans="1:22" hidden="1" x14ac:dyDescent="0.3">
      <c r="A5218" s="23" t="s">
        <v>14</v>
      </c>
      <c r="B5218" s="23" t="s">
        <v>5021</v>
      </c>
      <c r="C5218" s="23" t="s">
        <v>5023</v>
      </c>
      <c r="D5218" s="23" t="s">
        <v>5170</v>
      </c>
      <c r="E5218" s="23" t="s">
        <v>5171</v>
      </c>
      <c r="F5218" s="27">
        <v>0.25</v>
      </c>
      <c r="G5218" s="24">
        <v>1</v>
      </c>
      <c r="H5218" s="25">
        <v>58.458399999999997</v>
      </c>
      <c r="I5218" s="25">
        <v>1.5539000000000001</v>
      </c>
      <c r="J5218" s="26">
        <v>16</v>
      </c>
      <c r="K5218" s="26">
        <v>4</v>
      </c>
      <c r="L5218" s="27">
        <v>2.6599999999999999E-2</v>
      </c>
      <c r="M5218" s="28">
        <v>0.34109128999999999</v>
      </c>
      <c r="N5218" s="29">
        <v>0.25</v>
      </c>
      <c r="O5218" s="31" t="s">
        <v>42</v>
      </c>
      <c r="P5218" s="31">
        <v>0.26705839539999998</v>
      </c>
      <c r="Q5218" s="31">
        <v>0.25</v>
      </c>
      <c r="R5218" s="42"/>
      <c r="S5218" s="27">
        <f>IF(A5218="placement",MIN(P5218,IF(R5218="",Q5218,R5218)),"")</f>
        <v>0.25</v>
      </c>
      <c r="T5218" s="28">
        <f>IF($A5218="placement",S5218*J5218,"")</f>
        <v>4</v>
      </c>
      <c r="U5218" s="26">
        <f>IF($A5218="placement",T5218,IF($A5218="site",SUMIF($C:$C,$C5218,$T:$T),IF($A5218="user",SUMIF($B:$B,$B5218,$T:$T),SUM($T:$T))))</f>
        <v>4</v>
      </c>
      <c r="V5218" s="27">
        <f>U5218/J5218</f>
        <v>0.25</v>
      </c>
    </row>
    <row r="5219" spans="1:22" hidden="1" x14ac:dyDescent="0.3">
      <c r="A5219" s="23" t="s">
        <v>14</v>
      </c>
      <c r="B5219" s="23" t="s">
        <v>5211</v>
      </c>
      <c r="C5219" s="23" t="s">
        <v>5213</v>
      </c>
      <c r="D5219" s="23" t="s">
        <v>5242</v>
      </c>
      <c r="E5219" s="23" t="s">
        <v>5243</v>
      </c>
      <c r="F5219" s="27">
        <v>0.15</v>
      </c>
      <c r="G5219" s="24">
        <v>0</v>
      </c>
      <c r="H5219" s="25">
        <v>1.7801</v>
      </c>
      <c r="I5219" s="25">
        <v>0.48830000000000001</v>
      </c>
      <c r="J5219" s="26">
        <v>16</v>
      </c>
      <c r="K5219" s="26">
        <v>2</v>
      </c>
      <c r="L5219" s="27">
        <v>0.27429999999999999</v>
      </c>
      <c r="M5219" s="28">
        <v>1.0595084800000001</v>
      </c>
      <c r="N5219" s="29">
        <v>0.8</v>
      </c>
      <c r="O5219" s="31" t="s">
        <v>42</v>
      </c>
      <c r="P5219" s="31">
        <v>0.2449328989</v>
      </c>
      <c r="Q5219" s="31">
        <v>0.149999999999999</v>
      </c>
      <c r="R5219" s="42"/>
      <c r="S5219" s="27">
        <f>IF(A5219="placement",MIN(P5219,IF(R5219="",Q5219,R5219)),"")</f>
        <v>0.149999999999999</v>
      </c>
      <c r="T5219" s="28">
        <f>IF($A5219="placement",S5219*J5219,"")</f>
        <v>2.3999999999999839</v>
      </c>
      <c r="U5219" s="26">
        <f>IF($A5219="placement",T5219,IF($A5219="site",SUMIF($C:$C,$C5219,$T:$T),IF($A5219="user",SUMIF($B:$B,$B5219,$T:$T),SUM($T:$T))))</f>
        <v>2.3999999999999839</v>
      </c>
      <c r="V5219" s="27">
        <f>U5219/J5219</f>
        <v>0.149999999999999</v>
      </c>
    </row>
    <row r="5220" spans="1:22" hidden="1" x14ac:dyDescent="0.3">
      <c r="A5220" s="23" t="s">
        <v>14</v>
      </c>
      <c r="B5220" s="23" t="s">
        <v>5623</v>
      </c>
      <c r="C5220" s="23" t="s">
        <v>5625</v>
      </c>
      <c r="D5220" s="23" t="s">
        <v>5641</v>
      </c>
      <c r="E5220" s="23" t="s">
        <v>5642</v>
      </c>
      <c r="F5220" s="27">
        <v>0.33</v>
      </c>
      <c r="G5220" s="24">
        <v>0</v>
      </c>
      <c r="H5220" s="25">
        <v>3.9266999999999999</v>
      </c>
      <c r="I5220" s="25">
        <v>0.58720000000000006</v>
      </c>
      <c r="J5220" s="26">
        <v>16</v>
      </c>
      <c r="K5220" s="26">
        <v>3</v>
      </c>
      <c r="L5220" s="27">
        <v>0.14949999999999999</v>
      </c>
      <c r="M5220" s="28">
        <v>0.89312736000000004</v>
      </c>
      <c r="N5220" s="29">
        <v>0.71</v>
      </c>
      <c r="O5220" s="31" t="s">
        <v>12</v>
      </c>
      <c r="P5220" s="31">
        <v>0.20504058620000001</v>
      </c>
      <c r="Q5220" s="31">
        <v>0.205040586184353</v>
      </c>
      <c r="R5220" s="42"/>
      <c r="S5220" s="27">
        <f>IF(A5220="placement",MIN(P5220,IF(R5220="",Q5220,R5220)),"")</f>
        <v>0.205040586184353</v>
      </c>
      <c r="T5220" s="28">
        <f>IF($A5220="placement",S5220*J5220,"")</f>
        <v>3.280649378949648</v>
      </c>
      <c r="U5220" s="26">
        <f>IF($A5220="placement",T5220,IF($A5220="site",SUMIF($C:$C,$C5220,$T:$T),IF($A5220="user",SUMIF($B:$B,$B5220,$T:$T),SUM($T:$T))))</f>
        <v>3.280649378949648</v>
      </c>
      <c r="V5220" s="27">
        <f>U5220/J5220</f>
        <v>0.205040586184353</v>
      </c>
    </row>
    <row r="5221" spans="1:22" hidden="1" x14ac:dyDescent="0.3">
      <c r="A5221" s="23" t="s">
        <v>14</v>
      </c>
      <c r="B5221" s="23" t="s">
        <v>5764</v>
      </c>
      <c r="C5221" s="23" t="s">
        <v>5766</v>
      </c>
      <c r="D5221" s="23" t="s">
        <v>5985</v>
      </c>
      <c r="E5221" s="23" t="s">
        <v>5986</v>
      </c>
      <c r="F5221" s="27">
        <v>0.25</v>
      </c>
      <c r="G5221" s="24">
        <v>0</v>
      </c>
      <c r="H5221" s="25">
        <v>2.5265</v>
      </c>
      <c r="I5221" s="25">
        <v>0.59389999999999998</v>
      </c>
      <c r="J5221" s="26">
        <v>16</v>
      </c>
      <c r="K5221" s="26">
        <v>4</v>
      </c>
      <c r="L5221" s="27">
        <v>0.2351</v>
      </c>
      <c r="M5221" s="28">
        <v>0.89619963999999996</v>
      </c>
      <c r="N5221" s="29">
        <v>0.6</v>
      </c>
      <c r="O5221" s="31" t="s">
        <v>42</v>
      </c>
      <c r="P5221" s="31">
        <v>0.33050631380000001</v>
      </c>
      <c r="Q5221" s="31">
        <v>0.249999999999999</v>
      </c>
      <c r="R5221" s="42"/>
      <c r="S5221" s="27">
        <f>IF(A5221="placement",MIN(P5221,IF(R5221="",Q5221,R5221)),"")</f>
        <v>0.249999999999999</v>
      </c>
      <c r="T5221" s="28">
        <f>IF($A5221="placement",S5221*J5221,"")</f>
        <v>3.999999999999984</v>
      </c>
      <c r="U5221" s="26">
        <f>IF($A5221="placement",T5221,IF($A5221="site",SUMIF($C:$C,$C5221,$T:$T),IF($A5221="user",SUMIF($B:$B,$B5221,$T:$T),SUM($T:$T))))</f>
        <v>3.999999999999984</v>
      </c>
      <c r="V5221" s="27">
        <f>U5221/J5221</f>
        <v>0.249999999999999</v>
      </c>
    </row>
    <row r="5222" spans="1:22" hidden="1" x14ac:dyDescent="0.3">
      <c r="A5222" s="23" t="s">
        <v>14</v>
      </c>
      <c r="B5222" s="23" t="s">
        <v>6052</v>
      </c>
      <c r="C5222" s="23" t="s">
        <v>6054</v>
      </c>
      <c r="D5222" s="32" t="s">
        <v>6075</v>
      </c>
      <c r="E5222" s="23" t="s">
        <v>6076</v>
      </c>
      <c r="F5222" s="27">
        <v>0.15</v>
      </c>
      <c r="G5222" s="24">
        <v>0</v>
      </c>
      <c r="H5222" s="25">
        <v>16.4939</v>
      </c>
      <c r="I5222" s="25">
        <v>0.63039999999999996</v>
      </c>
      <c r="J5222" s="26">
        <v>16</v>
      </c>
      <c r="K5222" s="26">
        <v>2</v>
      </c>
      <c r="L5222" s="27">
        <v>3.8199999999999998E-2</v>
      </c>
      <c r="M5222" s="28">
        <v>0.83172805000000005</v>
      </c>
      <c r="N5222" s="29">
        <v>0.65</v>
      </c>
      <c r="O5222" s="31" t="s">
        <v>42</v>
      </c>
      <c r="P5222" s="31">
        <v>0.21849455039999999</v>
      </c>
      <c r="Q5222" s="31">
        <v>0.15</v>
      </c>
      <c r="R5222" s="42"/>
      <c r="S5222" s="27">
        <f>IF(A5222="placement",MIN(P5222,IF(R5222="",Q5222,R5222)),"")</f>
        <v>0.15</v>
      </c>
      <c r="T5222" s="28">
        <f>IF($A5222="placement",S5222*J5222,"")</f>
        <v>2.4</v>
      </c>
      <c r="U5222" s="26">
        <f>IF($A5222="placement",T5222,IF($A5222="site",SUMIF($C:$C,$C5222,$T:$T),IF($A5222="user",SUMIF($B:$B,$B5222,$T:$T),SUM($T:$T))))</f>
        <v>2.4</v>
      </c>
      <c r="V5222" s="27">
        <f>U5222/J5222</f>
        <v>0.15</v>
      </c>
    </row>
    <row r="5223" spans="1:22" hidden="1" x14ac:dyDescent="0.3">
      <c r="A5223" s="23" t="s">
        <v>14</v>
      </c>
      <c r="B5223" s="23" t="s">
        <v>6207</v>
      </c>
      <c r="C5223" s="23" t="s">
        <v>6208</v>
      </c>
      <c r="D5223" s="23" t="s">
        <v>6211</v>
      </c>
      <c r="E5223" s="23" t="s">
        <v>6212</v>
      </c>
      <c r="F5223" s="27">
        <v>0.25</v>
      </c>
      <c r="G5223" s="24">
        <v>0</v>
      </c>
      <c r="H5223" s="25">
        <v>7.5213999999999999</v>
      </c>
      <c r="I5223" s="25">
        <v>1.4862</v>
      </c>
      <c r="J5223" s="26">
        <v>16</v>
      </c>
      <c r="K5223" s="26">
        <v>4</v>
      </c>
      <c r="L5223" s="27">
        <v>0.1976</v>
      </c>
      <c r="M5223" s="28">
        <v>0.35319844</v>
      </c>
      <c r="N5223" s="29">
        <v>0.1</v>
      </c>
      <c r="O5223" s="31" t="s">
        <v>42</v>
      </c>
      <c r="P5223" s="31">
        <v>0.71687304399999996</v>
      </c>
      <c r="Q5223" s="31">
        <v>0.25</v>
      </c>
      <c r="R5223" s="42"/>
      <c r="S5223" s="27">
        <f>IF(A5223="placement",MIN(P5223,IF(R5223="",Q5223,R5223)),"")</f>
        <v>0.25</v>
      </c>
      <c r="T5223" s="28">
        <f>IF($A5223="placement",S5223*J5223,"")</f>
        <v>4</v>
      </c>
      <c r="U5223" s="26">
        <f>IF($A5223="placement",T5223,IF($A5223="site",SUMIF($C:$C,$C5223,$T:$T),IF($A5223="user",SUMIF($B:$B,$B5223,$T:$T),SUM($T:$T))))</f>
        <v>4</v>
      </c>
      <c r="V5223" s="27">
        <f>U5223/J5223</f>
        <v>0.25</v>
      </c>
    </row>
    <row r="5224" spans="1:22" hidden="1" x14ac:dyDescent="0.3">
      <c r="A5224" s="23" t="s">
        <v>14</v>
      </c>
      <c r="B5224" s="23" t="s">
        <v>6373</v>
      </c>
      <c r="C5224" s="23" t="s">
        <v>6374</v>
      </c>
      <c r="D5224" s="23" t="s">
        <v>6383</v>
      </c>
      <c r="E5224" s="23" t="s">
        <v>6384</v>
      </c>
      <c r="F5224" s="27">
        <v>0.2</v>
      </c>
      <c r="G5224" s="24">
        <v>0</v>
      </c>
      <c r="H5224" s="25">
        <v>4.4926000000000004</v>
      </c>
      <c r="I5224" s="25">
        <v>1.3226</v>
      </c>
      <c r="J5224" s="26">
        <v>16</v>
      </c>
      <c r="K5224" s="26">
        <v>3</v>
      </c>
      <c r="L5224" s="27">
        <v>0.2944</v>
      </c>
      <c r="M5224" s="28">
        <v>0.40367249999999999</v>
      </c>
      <c r="N5224" s="29">
        <v>0.15</v>
      </c>
      <c r="O5224" s="31" t="s">
        <v>42</v>
      </c>
      <c r="P5224" s="31">
        <v>0.62841164510000003</v>
      </c>
      <c r="Q5224" s="31">
        <v>0.19999999999999901</v>
      </c>
      <c r="R5224" s="42"/>
      <c r="S5224" s="27">
        <f>IF(A5224="placement",MIN(P5224,IF(R5224="",Q5224,R5224)),"")</f>
        <v>0.19999999999999901</v>
      </c>
      <c r="T5224" s="28">
        <f>IF($A5224="placement",S5224*J5224,"")</f>
        <v>3.1999999999999842</v>
      </c>
      <c r="U5224" s="26">
        <f>IF($A5224="placement",T5224,IF($A5224="site",SUMIF($C:$C,$C5224,$T:$T),IF($A5224="user",SUMIF($B:$B,$B5224,$T:$T),SUM($T:$T))))</f>
        <v>3.1999999999999842</v>
      </c>
      <c r="V5224" s="27">
        <f>U5224/J5224</f>
        <v>0.19999999999999901</v>
      </c>
    </row>
    <row r="5225" spans="1:22" hidden="1" x14ac:dyDescent="0.3">
      <c r="A5225" s="23" t="s">
        <v>14</v>
      </c>
      <c r="B5225" s="23" t="s">
        <v>6494</v>
      </c>
      <c r="C5225" s="23" t="s">
        <v>6496</v>
      </c>
      <c r="D5225" s="23" t="s">
        <v>6497</v>
      </c>
      <c r="E5225" s="23" t="s">
        <v>6498</v>
      </c>
      <c r="F5225" s="27">
        <v>0.25</v>
      </c>
      <c r="G5225" s="24">
        <v>0</v>
      </c>
      <c r="H5225" s="25">
        <v>8.9321000000000002</v>
      </c>
      <c r="I5225" s="25">
        <v>1.9975000000000001</v>
      </c>
      <c r="J5225" s="26">
        <v>16</v>
      </c>
      <c r="K5225" s="26">
        <v>4</v>
      </c>
      <c r="L5225" s="27">
        <v>0.22359999999999999</v>
      </c>
      <c r="M5225" s="28">
        <v>0.26375112000000001</v>
      </c>
      <c r="N5225" s="29">
        <v>0.08</v>
      </c>
      <c r="O5225" s="31" t="s">
        <v>42</v>
      </c>
      <c r="P5225" s="31">
        <v>0.69668374960000001</v>
      </c>
      <c r="Q5225" s="31">
        <v>0.25</v>
      </c>
      <c r="R5225" s="42"/>
      <c r="S5225" s="27">
        <f>IF(A5225="placement",MIN(P5225,IF(R5225="",Q5225,R5225)),"")</f>
        <v>0.25</v>
      </c>
      <c r="T5225" s="28">
        <f>IF($A5225="placement",S5225*J5225,"")</f>
        <v>4</v>
      </c>
      <c r="U5225" s="26">
        <f>IF($A5225="placement",T5225,IF($A5225="site",SUMIF($C:$C,$C5225,$T:$T),IF($A5225="user",SUMIF($B:$B,$B5225,$T:$T),SUM($T:$T))))</f>
        <v>4</v>
      </c>
      <c r="V5225" s="27">
        <f>U5225/J5225</f>
        <v>0.25</v>
      </c>
    </row>
    <row r="5226" spans="1:22" hidden="1" x14ac:dyDescent="0.3">
      <c r="A5226" s="23" t="s">
        <v>14</v>
      </c>
      <c r="B5226" s="23" t="s">
        <v>6530</v>
      </c>
      <c r="C5226" s="23" t="s">
        <v>6532</v>
      </c>
      <c r="D5226" s="23" t="s">
        <v>6537</v>
      </c>
      <c r="E5226" s="23" t="s">
        <v>6538</v>
      </c>
      <c r="F5226" s="27">
        <v>0.25</v>
      </c>
      <c r="G5226" s="24">
        <v>0</v>
      </c>
      <c r="H5226" s="25">
        <v>4.3605999999999998</v>
      </c>
      <c r="I5226" s="25">
        <v>0.67630000000000001</v>
      </c>
      <c r="J5226" s="26">
        <v>16</v>
      </c>
      <c r="K5226" s="26">
        <v>3</v>
      </c>
      <c r="L5226" s="27">
        <v>0.15509999999999999</v>
      </c>
      <c r="M5226" s="28">
        <v>0.77964723000000002</v>
      </c>
      <c r="N5226" s="29">
        <v>0.54</v>
      </c>
      <c r="O5226" s="31" t="s">
        <v>42</v>
      </c>
      <c r="P5226" s="31">
        <v>0.30737905900000001</v>
      </c>
      <c r="Q5226" s="31">
        <v>0.25</v>
      </c>
      <c r="R5226" s="42"/>
      <c r="S5226" s="27">
        <f>IF(A5226="placement",MIN(P5226,IF(R5226="",Q5226,R5226)),"")</f>
        <v>0.25</v>
      </c>
      <c r="T5226" s="28">
        <f>IF($A5226="placement",S5226*J5226,"")</f>
        <v>4</v>
      </c>
      <c r="U5226" s="26">
        <f>IF($A5226="placement",T5226,IF($A5226="site",SUMIF($C:$C,$C5226,$T:$T),IF($A5226="user",SUMIF($B:$B,$B5226,$T:$T),SUM($T:$T))))</f>
        <v>4</v>
      </c>
      <c r="V5226" s="27">
        <f>U5226/J5226</f>
        <v>0.25</v>
      </c>
    </row>
    <row r="5227" spans="1:22" hidden="1" x14ac:dyDescent="0.3">
      <c r="A5227" s="23" t="s">
        <v>14</v>
      </c>
      <c r="B5227" s="23" t="s">
        <v>6586</v>
      </c>
      <c r="C5227" s="23" t="s">
        <v>6587</v>
      </c>
      <c r="D5227" s="23" t="s">
        <v>6598</v>
      </c>
      <c r="E5227" s="23" t="s">
        <v>6599</v>
      </c>
      <c r="F5227" s="27">
        <v>0.25</v>
      </c>
      <c r="G5227" s="24">
        <v>0</v>
      </c>
      <c r="H5227" s="25">
        <v>1.4074</v>
      </c>
      <c r="I5227" s="25">
        <v>0.45960000000000001</v>
      </c>
      <c r="J5227" s="26">
        <v>16</v>
      </c>
      <c r="K5227" s="26">
        <v>4</v>
      </c>
      <c r="L5227" s="27">
        <v>0.3266</v>
      </c>
      <c r="M5227" s="28">
        <v>1.16531469</v>
      </c>
      <c r="N5227" s="29">
        <v>0.95</v>
      </c>
      <c r="O5227" s="31" t="s">
        <v>12</v>
      </c>
      <c r="P5227" s="31">
        <v>0.18476956310000001</v>
      </c>
      <c r="Q5227" s="31">
        <v>0.18476956313010001</v>
      </c>
      <c r="R5227" s="42"/>
      <c r="S5227" s="27">
        <f>IF(A5227="placement",MIN(P5227,IF(R5227="",Q5227,R5227)),"")</f>
        <v>0.18476956310000001</v>
      </c>
      <c r="T5227" s="28">
        <f>IF($A5227="placement",S5227*J5227,"")</f>
        <v>2.9563130096000001</v>
      </c>
      <c r="U5227" s="26">
        <f>IF($A5227="placement",T5227,IF($A5227="site",SUMIF($C:$C,$C5227,$T:$T),IF($A5227="user",SUMIF($B:$B,$B5227,$T:$T),SUM($T:$T))))</f>
        <v>2.9563130096000001</v>
      </c>
      <c r="V5227" s="27">
        <f>U5227/J5227</f>
        <v>0.18476956310000001</v>
      </c>
    </row>
    <row r="5228" spans="1:22" hidden="1" x14ac:dyDescent="0.3">
      <c r="A5228" s="23" t="s">
        <v>14</v>
      </c>
      <c r="B5228" s="23" t="s">
        <v>6586</v>
      </c>
      <c r="C5228" s="23" t="s">
        <v>6587</v>
      </c>
      <c r="D5228" s="23" t="s">
        <v>6624</v>
      </c>
      <c r="E5228" s="23" t="s">
        <v>6625</v>
      </c>
      <c r="F5228" s="27">
        <v>0.25</v>
      </c>
      <c r="G5228" s="24">
        <v>0</v>
      </c>
      <c r="H5228" s="25">
        <v>0.86890000000000001</v>
      </c>
      <c r="I5228" s="25">
        <v>0.52459999999999996</v>
      </c>
      <c r="J5228" s="26">
        <v>16</v>
      </c>
      <c r="K5228" s="26">
        <v>4</v>
      </c>
      <c r="L5228" s="27">
        <v>0.6038</v>
      </c>
      <c r="M5228" s="28">
        <v>0.99458135000000003</v>
      </c>
      <c r="N5228" s="29">
        <v>0.5</v>
      </c>
      <c r="O5228" s="31" t="s">
        <v>12</v>
      </c>
      <c r="P5228" s="31">
        <v>0.49727591300000001</v>
      </c>
      <c r="Q5228" s="31">
        <v>0.25</v>
      </c>
      <c r="R5228" s="42"/>
      <c r="S5228" s="27">
        <f>IF(A5228="placement",MIN(P5228,IF(R5228="",Q5228,R5228)),"")</f>
        <v>0.25</v>
      </c>
      <c r="T5228" s="28">
        <f>IF($A5228="placement",S5228*J5228,"")</f>
        <v>4</v>
      </c>
      <c r="U5228" s="26">
        <f>IF($A5228="placement",T5228,IF($A5228="site",SUMIF($C:$C,$C5228,$T:$T),IF($A5228="user",SUMIF($B:$B,$B5228,$T:$T),SUM($T:$T))))</f>
        <v>4</v>
      </c>
      <c r="V5228" s="27">
        <f>U5228/J5228</f>
        <v>0.25</v>
      </c>
    </row>
    <row r="5229" spans="1:22" hidden="1" x14ac:dyDescent="0.3">
      <c r="A5229" s="23" t="s">
        <v>14</v>
      </c>
      <c r="B5229" s="23" t="s">
        <v>6638</v>
      </c>
      <c r="C5229" s="23" t="s">
        <v>6639</v>
      </c>
      <c r="D5229" s="23" t="s">
        <v>6640</v>
      </c>
      <c r="E5229" s="23" t="s">
        <v>6641</v>
      </c>
      <c r="F5229" s="27">
        <v>0.25</v>
      </c>
      <c r="G5229" s="24">
        <v>1</v>
      </c>
      <c r="H5229" s="25">
        <v>99.503799999999998</v>
      </c>
      <c r="I5229" s="25">
        <v>0.63319999999999999</v>
      </c>
      <c r="J5229" s="26">
        <v>16</v>
      </c>
      <c r="K5229" s="26">
        <v>3</v>
      </c>
      <c r="L5229" s="27">
        <v>6.4000000000000003E-3</v>
      </c>
      <c r="M5229" s="28">
        <v>0.82279751999999995</v>
      </c>
      <c r="N5229" s="29">
        <v>0.65</v>
      </c>
      <c r="O5229" s="31" t="s">
        <v>42</v>
      </c>
      <c r="P5229" s="31">
        <v>0.2100122016</v>
      </c>
      <c r="Q5229" s="31">
        <v>0.21001220164242301</v>
      </c>
      <c r="R5229" s="42"/>
      <c r="S5229" s="27">
        <f>IF(A5229="placement",MIN(P5229,IF(R5229="",Q5229,R5229)),"")</f>
        <v>0.2100122016</v>
      </c>
      <c r="T5229" s="28">
        <f>IF($A5229="placement",S5229*J5229,"")</f>
        <v>3.3601952256000001</v>
      </c>
      <c r="U5229" s="26">
        <f>IF($A5229="placement",T5229,IF($A5229="site",SUMIF($C:$C,$C5229,$T:$T),IF($A5229="user",SUMIF($B:$B,$B5229,$T:$T),SUM($T:$T))))</f>
        <v>3.3601952256000001</v>
      </c>
      <c r="V5229" s="27">
        <f>U5229/J5229</f>
        <v>0.2100122016</v>
      </c>
    </row>
    <row r="5230" spans="1:22" hidden="1" x14ac:dyDescent="0.3">
      <c r="A5230" s="23" t="s">
        <v>14</v>
      </c>
      <c r="B5230" s="23" t="s">
        <v>6638</v>
      </c>
      <c r="C5230" s="23" t="s">
        <v>6639</v>
      </c>
      <c r="D5230" s="23" t="s">
        <v>6798</v>
      </c>
      <c r="E5230" s="23" t="s">
        <v>6799</v>
      </c>
      <c r="F5230" s="27">
        <v>0.25</v>
      </c>
      <c r="G5230" s="24">
        <v>0</v>
      </c>
      <c r="H5230" s="25">
        <v>8.7393999999999998</v>
      </c>
      <c r="I5230" s="25">
        <v>0.58230000000000004</v>
      </c>
      <c r="J5230" s="26">
        <v>16</v>
      </c>
      <c r="K5230" s="26">
        <v>4</v>
      </c>
      <c r="L5230" s="27">
        <v>6.6600000000000006E-2</v>
      </c>
      <c r="M5230" s="28">
        <v>0.88938910999999998</v>
      </c>
      <c r="N5230" s="29">
        <v>0.65</v>
      </c>
      <c r="O5230" s="31" t="s">
        <v>42</v>
      </c>
      <c r="P5230" s="31">
        <v>0.26916127610000001</v>
      </c>
      <c r="Q5230" s="31">
        <v>0.25</v>
      </c>
      <c r="R5230" s="42"/>
      <c r="S5230" s="27">
        <f>IF(A5230="placement",MIN(P5230,IF(R5230="",Q5230,R5230)),"")</f>
        <v>0.25</v>
      </c>
      <c r="T5230" s="28">
        <f>IF($A5230="placement",S5230*J5230,"")</f>
        <v>4</v>
      </c>
      <c r="U5230" s="26">
        <f>IF($A5230="placement",T5230,IF($A5230="site",SUMIF($C:$C,$C5230,$T:$T),IF($A5230="user",SUMIF($B:$B,$B5230,$T:$T),SUM($T:$T))))</f>
        <v>4</v>
      </c>
      <c r="V5230" s="27">
        <f>U5230/J5230</f>
        <v>0.25</v>
      </c>
    </row>
    <row r="5231" spans="1:22" hidden="1" x14ac:dyDescent="0.3">
      <c r="A5231" s="23" t="s">
        <v>14</v>
      </c>
      <c r="B5231" s="23" t="s">
        <v>6876</v>
      </c>
      <c r="C5231" s="23" t="s">
        <v>6878</v>
      </c>
      <c r="D5231" s="23" t="s">
        <v>10307</v>
      </c>
      <c r="E5231" s="23" t="s">
        <v>10308</v>
      </c>
      <c r="F5231" s="27">
        <v>0.25</v>
      </c>
      <c r="G5231" s="24">
        <v>0</v>
      </c>
      <c r="H5231" s="25">
        <v>0.51259999999999994</v>
      </c>
      <c r="I5231" s="25">
        <v>0.36840000000000001</v>
      </c>
      <c r="J5231" s="26">
        <v>16</v>
      </c>
      <c r="K5231" s="26">
        <v>4</v>
      </c>
      <c r="L5231" s="27">
        <v>0.71860000000000002</v>
      </c>
      <c r="M5231" s="28">
        <v>1.40581734</v>
      </c>
      <c r="N5231" s="29">
        <v>0.9</v>
      </c>
      <c r="O5231" s="31" t="s">
        <v>12</v>
      </c>
      <c r="P5231" s="31">
        <v>0.359803029</v>
      </c>
      <c r="Q5231" s="31">
        <v>0.25</v>
      </c>
      <c r="R5231" s="42"/>
      <c r="S5231" s="27">
        <f>IF(A5231="placement",MIN(P5231,IF(R5231="",Q5231,R5231)),"")</f>
        <v>0.25</v>
      </c>
      <c r="T5231" s="28">
        <f>IF($A5231="placement",S5231*J5231,"")</f>
        <v>4</v>
      </c>
      <c r="U5231" s="26">
        <f>IF($A5231="placement",T5231,IF($A5231="site",SUMIF($C:$C,$C5231,$T:$T),IF($A5231="user",SUMIF($B:$B,$B5231,$T:$T),SUM($T:$T))))</f>
        <v>4</v>
      </c>
      <c r="V5231" s="27">
        <f>U5231/J5231</f>
        <v>0.25</v>
      </c>
    </row>
    <row r="5232" spans="1:22" hidden="1" x14ac:dyDescent="0.3">
      <c r="A5232" s="23" t="s">
        <v>14</v>
      </c>
      <c r="B5232" s="23" t="s">
        <v>7153</v>
      </c>
      <c r="C5232" s="23" t="s">
        <v>7155</v>
      </c>
      <c r="D5232" s="23" t="s">
        <v>7228</v>
      </c>
      <c r="E5232" s="23" t="s">
        <v>7229</v>
      </c>
      <c r="F5232" s="27">
        <v>0.25</v>
      </c>
      <c r="G5232" s="24">
        <v>0</v>
      </c>
      <c r="H5232" s="25">
        <v>3.6040999999999999</v>
      </c>
      <c r="I5232" s="25">
        <v>1.5379</v>
      </c>
      <c r="J5232" s="26">
        <v>16</v>
      </c>
      <c r="K5232" s="26">
        <v>4</v>
      </c>
      <c r="L5232" s="27">
        <v>0.42670000000000002</v>
      </c>
      <c r="M5232" s="28">
        <v>0.33755051000000003</v>
      </c>
      <c r="N5232" s="29">
        <v>0.15</v>
      </c>
      <c r="O5232" s="31" t="s">
        <v>12</v>
      </c>
      <c r="P5232" s="31">
        <v>0.55562205890000005</v>
      </c>
      <c r="Q5232" s="31">
        <v>0.25</v>
      </c>
      <c r="R5232" s="42"/>
      <c r="S5232" s="27">
        <f>IF(A5232="placement",MIN(P5232,IF(R5232="",Q5232,R5232)),"")</f>
        <v>0.25</v>
      </c>
      <c r="T5232" s="28">
        <f>IF($A5232="placement",S5232*J5232,"")</f>
        <v>4</v>
      </c>
      <c r="U5232" s="26">
        <f>IF($A5232="placement",T5232,IF($A5232="site",SUMIF($C:$C,$C5232,$T:$T),IF($A5232="user",SUMIF($B:$B,$B5232,$T:$T),SUM($T:$T))))</f>
        <v>4</v>
      </c>
      <c r="V5232" s="27">
        <f>U5232/J5232</f>
        <v>0.25</v>
      </c>
    </row>
    <row r="5233" spans="1:22" hidden="1" x14ac:dyDescent="0.3">
      <c r="A5233" s="23" t="s">
        <v>14</v>
      </c>
      <c r="B5233" s="23" t="s">
        <v>7341</v>
      </c>
      <c r="C5233" s="23" t="s">
        <v>7343</v>
      </c>
      <c r="D5233" s="23" t="s">
        <v>7348</v>
      </c>
      <c r="E5233" s="23" t="s">
        <v>7349</v>
      </c>
      <c r="F5233" s="27">
        <v>0.25</v>
      </c>
      <c r="G5233" s="24">
        <v>0</v>
      </c>
      <c r="H5233" s="25">
        <v>4.7336</v>
      </c>
      <c r="I5233" s="25">
        <v>0.95450000000000002</v>
      </c>
      <c r="J5233" s="26">
        <v>16</v>
      </c>
      <c r="K5233" s="26">
        <v>4</v>
      </c>
      <c r="L5233" s="27">
        <v>0.2016</v>
      </c>
      <c r="M5233" s="28">
        <v>0.54927786000000001</v>
      </c>
      <c r="N5233" s="29">
        <v>0.3</v>
      </c>
      <c r="O5233" s="31" t="s">
        <v>12</v>
      </c>
      <c r="P5233" s="31">
        <v>0.45382833789999999</v>
      </c>
      <c r="Q5233" s="31">
        <v>0.25</v>
      </c>
      <c r="R5233" s="42"/>
      <c r="S5233" s="27">
        <f>IF(A5233="placement",MIN(P5233,IF(R5233="",Q5233,R5233)),"")</f>
        <v>0.25</v>
      </c>
      <c r="T5233" s="28">
        <f>IF($A5233="placement",S5233*J5233,"")</f>
        <v>4</v>
      </c>
      <c r="U5233" s="26">
        <f>IF($A5233="placement",T5233,IF($A5233="site",SUMIF($C:$C,$C5233,$T:$T),IF($A5233="user",SUMIF($B:$B,$B5233,$T:$T),SUM($T:$T))))</f>
        <v>4</v>
      </c>
      <c r="V5233" s="27">
        <f>U5233/J5233</f>
        <v>0.25</v>
      </c>
    </row>
    <row r="5234" spans="1:22" hidden="1" x14ac:dyDescent="0.3">
      <c r="A5234" s="23" t="s">
        <v>14</v>
      </c>
      <c r="B5234" s="23" t="s">
        <v>7943</v>
      </c>
      <c r="C5234" s="23" t="s">
        <v>7945</v>
      </c>
      <c r="D5234" s="23" t="s">
        <v>7948</v>
      </c>
      <c r="E5234" s="23" t="s">
        <v>7949</v>
      </c>
      <c r="F5234" s="27">
        <v>0.25</v>
      </c>
      <c r="G5234" s="24">
        <v>1</v>
      </c>
      <c r="H5234" s="25">
        <v>34.847700000000003</v>
      </c>
      <c r="I5234" s="25">
        <v>1.5088999999999999</v>
      </c>
      <c r="J5234" s="26">
        <v>16</v>
      </c>
      <c r="K5234" s="26">
        <v>4</v>
      </c>
      <c r="L5234" s="27">
        <v>4.3299999999999998E-2</v>
      </c>
      <c r="M5234" s="28">
        <v>0.35148876000000001</v>
      </c>
      <c r="N5234" s="29">
        <v>0.15</v>
      </c>
      <c r="O5234" s="31" t="s">
        <v>12</v>
      </c>
      <c r="P5234" s="31">
        <v>0.57324381830000004</v>
      </c>
      <c r="Q5234" s="31">
        <v>0.25</v>
      </c>
      <c r="R5234" s="42"/>
      <c r="S5234" s="27">
        <f>IF(A5234="placement",MIN(P5234,IF(R5234="",Q5234,R5234)),"")</f>
        <v>0.25</v>
      </c>
      <c r="T5234" s="28">
        <f>IF($A5234="placement",S5234*J5234,"")</f>
        <v>4</v>
      </c>
      <c r="U5234" s="23">
        <f>IF($A5234="placement",T5234,IF($A5234="site",SUMIF($C:$C,$C5234,$T:$T),IF($A5234="user",SUMIF($B:$B,$B5234,$T:$T),SUM($T:$T))))</f>
        <v>4</v>
      </c>
      <c r="V5234" s="27">
        <f>U5234/J5234</f>
        <v>0.25</v>
      </c>
    </row>
    <row r="5235" spans="1:22" hidden="1" x14ac:dyDescent="0.3">
      <c r="A5235" s="23" t="s">
        <v>14</v>
      </c>
      <c r="B5235" s="23" t="s">
        <v>8077</v>
      </c>
      <c r="C5235" s="23" t="s">
        <v>8079</v>
      </c>
      <c r="D5235" s="23" t="s">
        <v>8080</v>
      </c>
      <c r="E5235" s="23" t="s">
        <v>8081</v>
      </c>
      <c r="F5235" s="27">
        <v>0.25</v>
      </c>
      <c r="G5235" s="24">
        <v>0</v>
      </c>
      <c r="H5235" s="25">
        <v>3.5983000000000001</v>
      </c>
      <c r="I5235" s="25">
        <v>1.9198</v>
      </c>
      <c r="J5235" s="26">
        <v>16</v>
      </c>
      <c r="K5235" s="26">
        <v>4</v>
      </c>
      <c r="L5235" s="27">
        <v>0.53349999999999997</v>
      </c>
      <c r="M5235" s="28">
        <v>0.27290248</v>
      </c>
      <c r="N5235" s="29">
        <v>0.05</v>
      </c>
      <c r="O5235" s="31" t="s">
        <v>12</v>
      </c>
      <c r="P5235" s="31">
        <v>0.81678437039999996</v>
      </c>
      <c r="Q5235" s="31">
        <v>0.25</v>
      </c>
      <c r="R5235" s="42"/>
      <c r="S5235" s="27">
        <f>IF(A5235="placement",MIN(P5235,IF(R5235="",Q5235,R5235)),"")</f>
        <v>0.25</v>
      </c>
      <c r="T5235" s="28">
        <f>IF($A5235="placement",S5235*J5235,"")</f>
        <v>4</v>
      </c>
      <c r="U5235" s="26">
        <f>IF($A5235="placement",T5235,IF($A5235="site",SUMIF($C:$C,$C5235,$T:$T),IF($A5235="user",SUMIF($B:$B,$B5235,$T:$T),SUM($T:$T))))</f>
        <v>4</v>
      </c>
      <c r="V5235" s="27">
        <f>U5235/J5235</f>
        <v>0.25</v>
      </c>
    </row>
    <row r="5236" spans="1:22" hidden="1" x14ac:dyDescent="0.3">
      <c r="A5236" s="23" t="s">
        <v>14</v>
      </c>
      <c r="B5236" s="23" t="s">
        <v>8111</v>
      </c>
      <c r="C5236" s="23" t="s">
        <v>8113</v>
      </c>
      <c r="D5236" s="23" t="s">
        <v>11071</v>
      </c>
      <c r="E5236" s="23" t="s">
        <v>11072</v>
      </c>
      <c r="F5236" s="27">
        <v>0.25</v>
      </c>
      <c r="G5236" s="24">
        <v>0</v>
      </c>
      <c r="H5236" s="25">
        <v>37.374099999999999</v>
      </c>
      <c r="I5236" s="25">
        <v>1.0275000000000001</v>
      </c>
      <c r="J5236" s="26">
        <v>16</v>
      </c>
      <c r="K5236" s="26">
        <v>-2</v>
      </c>
      <c r="L5236" s="27">
        <v>2.75E-2</v>
      </c>
      <c r="M5236" s="28">
        <v>0.51071255000000004</v>
      </c>
      <c r="N5236" s="29">
        <v>0.35</v>
      </c>
      <c r="O5236" s="31" t="s">
        <v>12</v>
      </c>
      <c r="P5236" s="31">
        <v>0.31468298259999999</v>
      </c>
      <c r="Q5236" s="31">
        <v>0.25</v>
      </c>
      <c r="R5236" s="42"/>
      <c r="S5236" s="27">
        <f>IF(A5236="placement",MIN(P5236,IF(R5236="",Q5236,R5236)),"")</f>
        <v>0.25</v>
      </c>
      <c r="T5236" s="28">
        <f>IF($A5236="placement",S5236*J5236,"")</f>
        <v>4</v>
      </c>
      <c r="U5236" s="26">
        <f>IF($A5236="placement",T5236,IF($A5236="site",SUMIF($C:$C,$C5236,$T:$T),IF($A5236="user",SUMIF($B:$B,$B5236,$T:$T),SUM($T:$T))))</f>
        <v>4</v>
      </c>
      <c r="V5236" s="27">
        <f>U5236/J5236</f>
        <v>0.25</v>
      </c>
    </row>
    <row r="5237" spans="1:22" hidden="1" x14ac:dyDescent="0.3">
      <c r="A5237" s="23" t="s">
        <v>14</v>
      </c>
      <c r="B5237" s="23" t="s">
        <v>8278</v>
      </c>
      <c r="C5237" s="23" t="s">
        <v>8279</v>
      </c>
      <c r="D5237" s="23" t="s">
        <v>8284</v>
      </c>
      <c r="E5237" s="23" t="s">
        <v>8285</v>
      </c>
      <c r="F5237" s="27">
        <v>0.25</v>
      </c>
      <c r="G5237" s="24">
        <v>1</v>
      </c>
      <c r="H5237" s="25">
        <v>65.889799999999994</v>
      </c>
      <c r="I5237" s="25">
        <v>11.6974</v>
      </c>
      <c r="J5237" s="26">
        <v>16</v>
      </c>
      <c r="K5237" s="26">
        <v>4</v>
      </c>
      <c r="L5237" s="27">
        <v>0.17749999999999999</v>
      </c>
      <c r="M5237" s="28">
        <v>4.4656950000000001E-2</v>
      </c>
      <c r="N5237" s="29">
        <v>0.01</v>
      </c>
      <c r="O5237" s="31" t="s">
        <v>42</v>
      </c>
      <c r="P5237" s="31">
        <v>0.77607066670000002</v>
      </c>
      <c r="Q5237" s="31">
        <v>0.25</v>
      </c>
      <c r="R5237" s="42"/>
      <c r="S5237" s="27">
        <f>IF(A5237="placement",MIN(P5237,IF(R5237="",Q5237,R5237)),"")</f>
        <v>0.25</v>
      </c>
      <c r="T5237" s="28">
        <f>IF($A5237="placement",S5237*J5237,"")</f>
        <v>4</v>
      </c>
      <c r="U5237" s="23">
        <f>IF($A5237="placement",T5237,IF($A5237="site",SUMIF($C:$C,$C5237,$T:$T),IF($A5237="user",SUMIF($B:$B,$B5237,$T:$T),SUM($T:$T))))</f>
        <v>4</v>
      </c>
      <c r="V5237" s="27">
        <f>U5237/J5237</f>
        <v>0.25</v>
      </c>
    </row>
    <row r="5238" spans="1:22" hidden="1" x14ac:dyDescent="0.3">
      <c r="A5238" s="23" t="s">
        <v>14</v>
      </c>
      <c r="B5238" s="23" t="s">
        <v>8499</v>
      </c>
      <c r="C5238" s="23" t="s">
        <v>8500</v>
      </c>
      <c r="D5238" s="23" t="s">
        <v>8517</v>
      </c>
      <c r="E5238" s="23" t="s">
        <v>8518</v>
      </c>
      <c r="F5238" s="27">
        <v>0.25</v>
      </c>
      <c r="G5238" s="24">
        <v>0</v>
      </c>
      <c r="H5238" s="25">
        <v>12.083399999999999</v>
      </c>
      <c r="I5238" s="25">
        <v>1.1886000000000001</v>
      </c>
      <c r="J5238" s="26">
        <v>16</v>
      </c>
      <c r="K5238" s="26">
        <v>4</v>
      </c>
      <c r="L5238" s="27">
        <v>9.8400000000000001E-2</v>
      </c>
      <c r="M5238" s="28">
        <v>0.44553812999999998</v>
      </c>
      <c r="N5238" s="29">
        <v>0.2</v>
      </c>
      <c r="O5238" s="31" t="s">
        <v>12</v>
      </c>
      <c r="P5238" s="31">
        <v>0.55110463700000001</v>
      </c>
      <c r="Q5238" s="31">
        <v>0.25</v>
      </c>
      <c r="R5238" s="42"/>
      <c r="S5238" s="27">
        <f>IF(A5238="placement",MIN(P5238,IF(R5238="",Q5238,R5238)),"")</f>
        <v>0.25</v>
      </c>
      <c r="T5238" s="28">
        <f>IF($A5238="placement",S5238*J5238,"")</f>
        <v>4</v>
      </c>
      <c r="U5238" s="26">
        <f>IF($A5238="placement",T5238,IF($A5238="site",SUMIF($C:$C,$C5238,$T:$T),IF($A5238="user",SUMIF($B:$B,$B5238,$T:$T),SUM($T:$T))))</f>
        <v>4</v>
      </c>
      <c r="V5238" s="27">
        <f>U5238/J5238</f>
        <v>0.25</v>
      </c>
    </row>
    <row r="5239" spans="1:22" hidden="1" x14ac:dyDescent="0.3">
      <c r="A5239" s="23" t="s">
        <v>14</v>
      </c>
      <c r="B5239" s="23" t="s">
        <v>8565</v>
      </c>
      <c r="C5239" s="23" t="s">
        <v>8566</v>
      </c>
      <c r="D5239" s="23" t="s">
        <v>8569</v>
      </c>
      <c r="E5239" s="23" t="s">
        <v>8570</v>
      </c>
      <c r="F5239" s="27">
        <v>0.25</v>
      </c>
      <c r="G5239" s="24">
        <v>0</v>
      </c>
      <c r="H5239" s="25">
        <v>28.513400000000001</v>
      </c>
      <c r="I5239" s="25">
        <v>2.0446</v>
      </c>
      <c r="J5239" s="26">
        <v>16</v>
      </c>
      <c r="K5239" s="26">
        <v>4</v>
      </c>
      <c r="L5239" s="27">
        <v>7.17E-2</v>
      </c>
      <c r="M5239" s="28">
        <v>0.26101522999999999</v>
      </c>
      <c r="N5239" s="29">
        <v>0.1</v>
      </c>
      <c r="O5239" s="31" t="s">
        <v>42</v>
      </c>
      <c r="P5239" s="31">
        <v>0.61688059640000004</v>
      </c>
      <c r="Q5239" s="31">
        <v>0.25</v>
      </c>
      <c r="R5239" s="42"/>
      <c r="S5239" s="27">
        <f>IF(A5239="placement",MIN(P5239,IF(R5239="",Q5239,R5239)),"")</f>
        <v>0.25</v>
      </c>
      <c r="T5239" s="28">
        <f>IF($A5239="placement",S5239*J5239,"")</f>
        <v>4</v>
      </c>
      <c r="U5239" s="26">
        <f>IF($A5239="placement",T5239,IF($A5239="site",SUMIF($C:$C,$C5239,$T:$T),IF($A5239="user",SUMIF($B:$B,$B5239,$T:$T),SUM($T:$T))))</f>
        <v>4</v>
      </c>
      <c r="V5239" s="27">
        <f>U5239/J5239</f>
        <v>0.25</v>
      </c>
    </row>
    <row r="5240" spans="1:22" hidden="1" x14ac:dyDescent="0.3">
      <c r="A5240" s="23" t="s">
        <v>14</v>
      </c>
      <c r="B5240" s="23" t="s">
        <v>8615</v>
      </c>
      <c r="C5240" s="23" t="s">
        <v>8616</v>
      </c>
      <c r="D5240" s="23" t="s">
        <v>8665</v>
      </c>
      <c r="E5240" s="23" t="s">
        <v>8666</v>
      </c>
      <c r="F5240" s="27">
        <v>0.25</v>
      </c>
      <c r="G5240" s="24">
        <v>0</v>
      </c>
      <c r="H5240" s="25">
        <v>2.4765000000000001</v>
      </c>
      <c r="I5240" s="25">
        <v>0.25740000000000002</v>
      </c>
      <c r="J5240" s="26">
        <v>16</v>
      </c>
      <c r="K5240" s="26">
        <v>4</v>
      </c>
      <c r="L5240" s="27">
        <v>0.10390000000000001</v>
      </c>
      <c r="M5240" s="28">
        <v>2.05435627</v>
      </c>
      <c r="N5240" s="29">
        <v>1.6</v>
      </c>
      <c r="O5240" s="31" t="s">
        <v>12</v>
      </c>
      <c r="P5240" s="31">
        <v>0.2211672227</v>
      </c>
      <c r="Q5240" s="31">
        <v>0.22116722267993799</v>
      </c>
      <c r="R5240" s="42"/>
      <c r="S5240" s="27">
        <f>IF(A5240="placement",MIN(P5240,IF(R5240="",Q5240,R5240)),"")</f>
        <v>0.22116722267993799</v>
      </c>
      <c r="T5240" s="28">
        <f>IF($A5240="placement",S5240*J5240,"")</f>
        <v>3.5386755628790079</v>
      </c>
      <c r="U5240" s="26">
        <f>IF($A5240="placement",T5240,IF($A5240="site",SUMIF($C:$C,$C5240,$T:$T),IF($A5240="user",SUMIF($B:$B,$B5240,$T:$T),SUM($T:$T))))</f>
        <v>3.5386755628790079</v>
      </c>
      <c r="V5240" s="27">
        <f>U5240/J5240</f>
        <v>0.22116722267993799</v>
      </c>
    </row>
    <row r="5241" spans="1:22" hidden="1" x14ac:dyDescent="0.3">
      <c r="A5241" s="23" t="s">
        <v>14</v>
      </c>
      <c r="B5241" s="23" t="s">
        <v>8615</v>
      </c>
      <c r="C5241" s="23" t="s">
        <v>8616</v>
      </c>
      <c r="D5241" s="23" t="s">
        <v>8693</v>
      </c>
      <c r="E5241" s="23" t="s">
        <v>8694</v>
      </c>
      <c r="F5241" s="27">
        <v>0.25</v>
      </c>
      <c r="G5241" s="24">
        <v>0</v>
      </c>
      <c r="H5241" s="25">
        <v>1.1923999999999999</v>
      </c>
      <c r="I5241" s="25">
        <v>0.25900000000000001</v>
      </c>
      <c r="J5241" s="26">
        <v>16</v>
      </c>
      <c r="K5241" s="26">
        <v>3</v>
      </c>
      <c r="L5241" s="27">
        <v>0.2172</v>
      </c>
      <c r="M5241" s="28">
        <v>1.9987313799999999</v>
      </c>
      <c r="N5241" s="29">
        <v>1.6</v>
      </c>
      <c r="O5241" s="31" t="s">
        <v>12</v>
      </c>
      <c r="P5241" s="31">
        <v>0.19949223169999999</v>
      </c>
      <c r="Q5241" s="31">
        <v>0.19949223169688399</v>
      </c>
      <c r="R5241" s="42"/>
      <c r="S5241" s="27">
        <f>IF(A5241="placement",MIN(P5241,IF(R5241="",Q5241,R5241)),"")</f>
        <v>0.19949223169688399</v>
      </c>
      <c r="T5241" s="28">
        <f>IF($A5241="placement",S5241*J5241,"")</f>
        <v>3.1918757071501438</v>
      </c>
      <c r="U5241" s="26">
        <f>IF($A5241="placement",T5241,IF($A5241="site",SUMIF($C:$C,$C5241,$T:$T),IF($A5241="user",SUMIF($B:$B,$B5241,$T:$T),SUM($T:$T))))</f>
        <v>3.1918757071501438</v>
      </c>
      <c r="V5241" s="27">
        <f>U5241/J5241</f>
        <v>0.19949223169688399</v>
      </c>
    </row>
    <row r="5242" spans="1:22" hidden="1" x14ac:dyDescent="0.3">
      <c r="A5242" s="23" t="s">
        <v>14</v>
      </c>
      <c r="B5242" s="23" t="s">
        <v>8927</v>
      </c>
      <c r="C5242" s="23" t="s">
        <v>8928</v>
      </c>
      <c r="D5242" s="23" t="s">
        <v>8929</v>
      </c>
      <c r="E5242" s="23" t="s">
        <v>8232</v>
      </c>
      <c r="F5242" s="27">
        <v>0.25</v>
      </c>
      <c r="G5242" s="24">
        <v>0</v>
      </c>
      <c r="H5242" s="25">
        <v>30.368300000000001</v>
      </c>
      <c r="I5242" s="25">
        <v>1.6517999999999999</v>
      </c>
      <c r="J5242" s="26">
        <v>16</v>
      </c>
      <c r="K5242" s="26">
        <v>4</v>
      </c>
      <c r="L5242" s="27">
        <v>5.4399999999999997E-2</v>
      </c>
      <c r="M5242" s="28">
        <v>0.32369297000000002</v>
      </c>
      <c r="N5242" s="29">
        <v>0.03</v>
      </c>
      <c r="O5242" s="31" t="s">
        <v>12</v>
      </c>
      <c r="P5242" s="31">
        <v>0.90731958209999997</v>
      </c>
      <c r="Q5242" s="31">
        <v>0.25</v>
      </c>
      <c r="R5242" s="42"/>
      <c r="S5242" s="27">
        <f>IF(A5242="placement",MIN(P5242,IF(R5242="",Q5242,R5242)),"")</f>
        <v>0.25</v>
      </c>
      <c r="T5242" s="28">
        <f>IF($A5242="placement",S5242*J5242,"")</f>
        <v>4</v>
      </c>
      <c r="U5242" s="26">
        <f>IF($A5242="placement",T5242,IF($A5242="site",SUMIF($C:$C,$C5242,$T:$T),IF($A5242="user",SUMIF($B:$B,$B5242,$T:$T),SUM($T:$T))))</f>
        <v>4</v>
      </c>
      <c r="V5242" s="27">
        <f>U5242/J5242</f>
        <v>0.25</v>
      </c>
    </row>
    <row r="5243" spans="1:22" hidden="1" x14ac:dyDescent="0.3">
      <c r="A5243" s="23" t="s">
        <v>14</v>
      </c>
      <c r="B5243" s="23" t="s">
        <v>9096</v>
      </c>
      <c r="C5243" s="23" t="s">
        <v>9097</v>
      </c>
      <c r="D5243" s="23" t="s">
        <v>9105</v>
      </c>
      <c r="E5243" s="23" t="s">
        <v>9106</v>
      </c>
      <c r="F5243" s="27">
        <v>0.25</v>
      </c>
      <c r="G5243" s="24">
        <v>0</v>
      </c>
      <c r="H5243" s="25">
        <v>2.4533</v>
      </c>
      <c r="I5243" s="25">
        <v>0.44190000000000002</v>
      </c>
      <c r="J5243" s="26">
        <v>16</v>
      </c>
      <c r="K5243" s="26">
        <v>4</v>
      </c>
      <c r="L5243" s="27">
        <v>0.18010000000000001</v>
      </c>
      <c r="M5243" s="28">
        <v>1.1818005499999999</v>
      </c>
      <c r="N5243" s="29">
        <v>0.9</v>
      </c>
      <c r="O5243" s="31" t="s">
        <v>42</v>
      </c>
      <c r="P5243" s="31">
        <v>0.23845017639999999</v>
      </c>
      <c r="Q5243" s="31">
        <v>0.238450176427145</v>
      </c>
      <c r="R5243" s="42"/>
      <c r="S5243" s="27">
        <f>IF(A5243="placement",MIN(P5243,IF(R5243="",Q5243,R5243)),"")</f>
        <v>0.23845017639999999</v>
      </c>
      <c r="T5243" s="28">
        <f>IF($A5243="placement",S5243*J5243,"")</f>
        <v>3.8152028223999999</v>
      </c>
      <c r="U5243" s="26">
        <f>IF($A5243="placement",T5243,IF($A5243="site",SUMIF($C:$C,$C5243,$T:$T),IF($A5243="user",SUMIF($B:$B,$B5243,$T:$T),SUM($T:$T))))</f>
        <v>3.8152028223999999</v>
      </c>
      <c r="V5243" s="27">
        <f>U5243/J5243</f>
        <v>0.23845017639999999</v>
      </c>
    </row>
    <row r="5244" spans="1:22" hidden="1" x14ac:dyDescent="0.3">
      <c r="A5244" s="23" t="s">
        <v>14</v>
      </c>
      <c r="B5244" s="23" t="s">
        <v>9174</v>
      </c>
      <c r="C5244" s="23" t="s">
        <v>9176</v>
      </c>
      <c r="D5244" s="23" t="s">
        <v>9181</v>
      </c>
      <c r="E5244" s="23" t="s">
        <v>9182</v>
      </c>
      <c r="F5244" s="27">
        <v>0.25</v>
      </c>
      <c r="G5244" s="24">
        <v>0</v>
      </c>
      <c r="H5244" s="25">
        <v>19.264900000000001</v>
      </c>
      <c r="I5244" s="25">
        <v>2.7206000000000001</v>
      </c>
      <c r="J5244" s="26">
        <v>16</v>
      </c>
      <c r="K5244" s="26">
        <v>4</v>
      </c>
      <c r="L5244" s="27">
        <v>0.14119999999999999</v>
      </c>
      <c r="M5244" s="28">
        <v>0.19851400999999999</v>
      </c>
      <c r="N5244" s="29">
        <v>0.05</v>
      </c>
      <c r="O5244" s="31" t="s">
        <v>12</v>
      </c>
      <c r="P5244" s="31">
        <v>0.74812860390000002</v>
      </c>
      <c r="Q5244" s="31">
        <v>0.249999999999999</v>
      </c>
      <c r="R5244" s="42"/>
      <c r="S5244" s="27">
        <f>IF(A5244="placement",MIN(P5244,IF(R5244="",Q5244,R5244)),"")</f>
        <v>0.249999999999999</v>
      </c>
      <c r="T5244" s="28">
        <f>IF($A5244="placement",S5244*J5244,"")</f>
        <v>3.999999999999984</v>
      </c>
      <c r="U5244" s="26">
        <f>IF($A5244="placement",T5244,IF($A5244="site",SUMIF($C:$C,$C5244,$T:$T),IF($A5244="user",SUMIF($B:$B,$B5244,$T:$T),SUM($T:$T))))</f>
        <v>3.999999999999984</v>
      </c>
      <c r="V5244" s="27">
        <f>U5244/J5244</f>
        <v>0.249999999999999</v>
      </c>
    </row>
    <row r="5245" spans="1:22" hidden="1" x14ac:dyDescent="0.3">
      <c r="A5245" s="23" t="s">
        <v>14</v>
      </c>
      <c r="B5245" s="23" t="s">
        <v>9186</v>
      </c>
      <c r="C5245" s="23" t="s">
        <v>9188</v>
      </c>
      <c r="D5245" s="23" t="s">
        <v>11158</v>
      </c>
      <c r="E5245" s="23" t="s">
        <v>11159</v>
      </c>
      <c r="F5245" s="27">
        <v>0.25</v>
      </c>
      <c r="G5245" s="24">
        <v>0</v>
      </c>
      <c r="H5245" s="25">
        <v>2.8946999999999998</v>
      </c>
      <c r="I5245" s="25">
        <v>0.45340000000000003</v>
      </c>
      <c r="J5245" s="26">
        <v>16</v>
      </c>
      <c r="K5245" s="26">
        <v>4</v>
      </c>
      <c r="L5245" s="27">
        <v>0.15659999999999999</v>
      </c>
      <c r="M5245" s="28">
        <v>1.1550094500000001</v>
      </c>
      <c r="N5245" s="29">
        <v>0.8</v>
      </c>
      <c r="O5245" s="31" t="s">
        <v>12</v>
      </c>
      <c r="P5245" s="31">
        <v>0.30736497550000003</v>
      </c>
      <c r="Q5245" s="31">
        <v>0.25</v>
      </c>
      <c r="R5245" s="42"/>
      <c r="S5245" s="27">
        <f>IF(A5245="placement",MIN(P5245,IF(R5245="",Q5245,R5245)),"")</f>
        <v>0.25</v>
      </c>
      <c r="T5245" s="28">
        <f>IF($A5245="placement",S5245*J5245,"")</f>
        <v>4</v>
      </c>
      <c r="U5245" s="26">
        <f>IF($A5245="placement",T5245,IF($A5245="site",SUMIF($C:$C,$C5245,$T:$T),IF($A5245="user",SUMIF($B:$B,$B5245,$T:$T),SUM($T:$T))))</f>
        <v>4</v>
      </c>
      <c r="V5245" s="27">
        <f>U5245/J5245</f>
        <v>0.25</v>
      </c>
    </row>
    <row r="5246" spans="1:22" hidden="1" x14ac:dyDescent="0.3">
      <c r="A5246" s="23" t="s">
        <v>14</v>
      </c>
      <c r="B5246" s="23" t="s">
        <v>9383</v>
      </c>
      <c r="C5246" s="23" t="s">
        <v>9385</v>
      </c>
      <c r="D5246" s="23" t="s">
        <v>9408</v>
      </c>
      <c r="E5246" s="23" t="s">
        <v>9409</v>
      </c>
      <c r="F5246" s="27">
        <v>0.25</v>
      </c>
      <c r="G5246" s="24">
        <v>0</v>
      </c>
      <c r="H5246" s="25">
        <v>4.3068999999999997</v>
      </c>
      <c r="I5246" s="25">
        <v>0.71450000000000002</v>
      </c>
      <c r="J5246" s="26">
        <v>16</v>
      </c>
      <c r="K5246" s="26">
        <v>4</v>
      </c>
      <c r="L5246" s="27">
        <v>0.16589999999999999</v>
      </c>
      <c r="M5246" s="28">
        <v>0.74749575000000001</v>
      </c>
      <c r="N5246" s="29">
        <v>0.5</v>
      </c>
      <c r="O5246" s="31" t="s">
        <v>12</v>
      </c>
      <c r="P5246" s="31">
        <v>0.33109987699999999</v>
      </c>
      <c r="Q5246" s="31">
        <v>0.25</v>
      </c>
      <c r="R5246" s="42"/>
      <c r="S5246" s="27">
        <f>IF(A5246="placement",MIN(P5246,IF(R5246="",Q5246,R5246)),"")</f>
        <v>0.25</v>
      </c>
      <c r="T5246" s="28">
        <f>IF($A5246="placement",S5246*J5246,"")</f>
        <v>4</v>
      </c>
      <c r="U5246" s="26">
        <f>IF($A5246="placement",T5246,IF($A5246="site",SUMIF($C:$C,$C5246,$T:$T),IF($A5246="user",SUMIF($B:$B,$B5246,$T:$T),SUM($T:$T))))</f>
        <v>4</v>
      </c>
      <c r="V5246" s="27">
        <f>U5246/J5246</f>
        <v>0.25</v>
      </c>
    </row>
    <row r="5247" spans="1:22" hidden="1" x14ac:dyDescent="0.3">
      <c r="A5247" s="23" t="s">
        <v>14</v>
      </c>
      <c r="B5247" s="23" t="s">
        <v>9445</v>
      </c>
      <c r="C5247" s="23" t="s">
        <v>9447</v>
      </c>
      <c r="D5247" s="23" t="s">
        <v>9454</v>
      </c>
      <c r="E5247" s="23" t="s">
        <v>9455</v>
      </c>
      <c r="F5247" s="27">
        <v>0.25</v>
      </c>
      <c r="G5247" s="24">
        <v>0</v>
      </c>
      <c r="H5247" s="25">
        <v>9.6460000000000008</v>
      </c>
      <c r="I5247" s="25">
        <v>2.4257</v>
      </c>
      <c r="J5247" s="26">
        <v>16</v>
      </c>
      <c r="K5247" s="26">
        <v>4</v>
      </c>
      <c r="L5247" s="27">
        <v>0.2515</v>
      </c>
      <c r="M5247" s="28">
        <v>0.22289753000000001</v>
      </c>
      <c r="N5247" s="29">
        <v>0.05</v>
      </c>
      <c r="O5247" s="31" t="s">
        <v>42</v>
      </c>
      <c r="P5247" s="31">
        <v>0.7756816741</v>
      </c>
      <c r="Q5247" s="31">
        <v>0.25</v>
      </c>
      <c r="R5247" s="42"/>
      <c r="S5247" s="27">
        <f>IF(A5247="placement",MIN(P5247,IF(R5247="",Q5247,R5247)),"")</f>
        <v>0.25</v>
      </c>
      <c r="T5247" s="28">
        <f>IF($A5247="placement",S5247*J5247,"")</f>
        <v>4</v>
      </c>
      <c r="U5247" s="26">
        <f>IF($A5247="placement",T5247,IF($A5247="site",SUMIF($C:$C,$C5247,$T:$T),IF($A5247="user",SUMIF($B:$B,$B5247,$T:$T),SUM($T:$T))))</f>
        <v>4</v>
      </c>
      <c r="V5247" s="27">
        <f>U5247/J5247</f>
        <v>0.25</v>
      </c>
    </row>
    <row r="5248" spans="1:22" hidden="1" x14ac:dyDescent="0.3">
      <c r="A5248" s="23" t="s">
        <v>14</v>
      </c>
      <c r="B5248" s="23" t="s">
        <v>9593</v>
      </c>
      <c r="C5248" s="23" t="s">
        <v>9594</v>
      </c>
      <c r="D5248" s="23" t="s">
        <v>9597</v>
      </c>
      <c r="E5248" s="23" t="s">
        <v>9598</v>
      </c>
      <c r="F5248" s="27">
        <v>0.25</v>
      </c>
      <c r="G5248" s="24">
        <v>0</v>
      </c>
      <c r="H5248" s="25">
        <v>18.2484</v>
      </c>
      <c r="I5248" s="25">
        <v>1.1681999999999999</v>
      </c>
      <c r="J5248" s="26">
        <v>16</v>
      </c>
      <c r="K5248" s="26">
        <v>4</v>
      </c>
      <c r="L5248" s="27">
        <v>6.4000000000000001E-2</v>
      </c>
      <c r="M5248" s="28">
        <v>0.45368999999999998</v>
      </c>
      <c r="N5248" s="29">
        <v>0.27</v>
      </c>
      <c r="O5248" s="31" t="s">
        <v>12</v>
      </c>
      <c r="P5248" s="31">
        <v>0.40487998809999998</v>
      </c>
      <c r="Q5248" s="31">
        <v>0.25</v>
      </c>
      <c r="R5248" s="42"/>
      <c r="S5248" s="27">
        <f>IF(A5248="placement",MIN(P5248,IF(R5248="",Q5248,R5248)),"")</f>
        <v>0.25</v>
      </c>
      <c r="T5248" s="28">
        <f>IF($A5248="placement",S5248*J5248,"")</f>
        <v>4</v>
      </c>
      <c r="U5248" s="26">
        <f>IF($A5248="placement",T5248,IF($A5248="site",SUMIF($C:$C,$C5248,$T:$T),IF($A5248="user",SUMIF($B:$B,$B5248,$T:$T),SUM($T:$T))))</f>
        <v>4</v>
      </c>
      <c r="V5248" s="27">
        <f>U5248/J5248</f>
        <v>0.25</v>
      </c>
    </row>
    <row r="5249" spans="1:22" hidden="1" x14ac:dyDescent="0.3">
      <c r="A5249" s="23" t="s">
        <v>14</v>
      </c>
      <c r="B5249" s="23" t="s">
        <v>9599</v>
      </c>
      <c r="C5249" s="23" t="s">
        <v>9601</v>
      </c>
      <c r="D5249" s="23" t="s">
        <v>9622</v>
      </c>
      <c r="E5249" s="23" t="s">
        <v>9623</v>
      </c>
      <c r="F5249" s="27">
        <v>0.25</v>
      </c>
      <c r="G5249" s="24">
        <v>0</v>
      </c>
      <c r="H5249" s="25">
        <v>30.531199999999998</v>
      </c>
      <c r="I5249" s="25">
        <v>0.8579</v>
      </c>
      <c r="J5249" s="26">
        <v>16</v>
      </c>
      <c r="K5249" s="26">
        <v>3</v>
      </c>
      <c r="L5249" s="27">
        <v>2.81E-2</v>
      </c>
      <c r="M5249" s="28">
        <v>0.63439634</v>
      </c>
      <c r="N5249" s="29">
        <v>0.5</v>
      </c>
      <c r="O5249" s="31" t="s">
        <v>42</v>
      </c>
      <c r="P5249" s="31">
        <v>0.21184916849999999</v>
      </c>
      <c r="Q5249" s="31">
        <v>0.211849168536966</v>
      </c>
      <c r="R5249" s="42"/>
      <c r="S5249" s="27">
        <f>IF(A5249="placement",MIN(P5249,IF(R5249="",Q5249,R5249)),"")</f>
        <v>0.21184916849999999</v>
      </c>
      <c r="T5249" s="28">
        <f>IF($A5249="placement",S5249*J5249,"")</f>
        <v>3.3895866959999998</v>
      </c>
      <c r="U5249" s="26">
        <f>IF($A5249="placement",T5249,IF($A5249="site",SUMIF($C:$C,$C5249,$T:$T),IF($A5249="user",SUMIF($B:$B,$B5249,$T:$T),SUM($T:$T))))</f>
        <v>3.3895866959999998</v>
      </c>
      <c r="V5249" s="27">
        <f>U5249/J5249</f>
        <v>0.21184916849999999</v>
      </c>
    </row>
    <row r="5250" spans="1:22" hidden="1" x14ac:dyDescent="0.3">
      <c r="A5250" s="23" t="s">
        <v>14</v>
      </c>
      <c r="B5250" s="23" t="s">
        <v>9651</v>
      </c>
      <c r="C5250" s="23" t="s">
        <v>9653</v>
      </c>
      <c r="D5250" s="23" t="s">
        <v>9658</v>
      </c>
      <c r="E5250" s="23" t="s">
        <v>9652</v>
      </c>
      <c r="F5250" s="27">
        <v>0.33</v>
      </c>
      <c r="G5250" s="24">
        <v>0</v>
      </c>
      <c r="H5250" s="25">
        <v>5.3807999999999998</v>
      </c>
      <c r="I5250" s="25">
        <v>1.4457</v>
      </c>
      <c r="J5250" s="26">
        <v>16</v>
      </c>
      <c r="K5250" s="26">
        <v>5</v>
      </c>
      <c r="L5250" s="27">
        <v>0.26869999999999999</v>
      </c>
      <c r="M5250" s="28">
        <v>0.37692688000000002</v>
      </c>
      <c r="N5250" s="29">
        <v>0.17</v>
      </c>
      <c r="O5250" s="31" t="s">
        <v>12</v>
      </c>
      <c r="P5250" s="31">
        <v>0.54898413950000002</v>
      </c>
      <c r="Q5250" s="31">
        <v>0.32999999999999902</v>
      </c>
      <c r="R5250" s="42"/>
      <c r="S5250" s="27">
        <f>IF(A5250="placement",MIN(P5250,IF(R5250="",Q5250,R5250)),"")</f>
        <v>0.32999999999999902</v>
      </c>
      <c r="T5250" s="28">
        <f>IF($A5250="placement",S5250*J5250,"")</f>
        <v>5.2799999999999843</v>
      </c>
      <c r="U5250" s="26">
        <f>IF($A5250="placement",T5250,IF($A5250="site",SUMIF($C:$C,$C5250,$T:$T),IF($A5250="user",SUMIF($B:$B,$B5250,$T:$T),SUM($T:$T))))</f>
        <v>5.2799999999999843</v>
      </c>
      <c r="V5250" s="27">
        <f>U5250/J5250</f>
        <v>0.32999999999999902</v>
      </c>
    </row>
    <row r="5251" spans="1:22" hidden="1" x14ac:dyDescent="0.3">
      <c r="A5251" s="23" t="s">
        <v>14</v>
      </c>
      <c r="B5251" s="23" t="s">
        <v>9756</v>
      </c>
      <c r="C5251" s="23" t="s">
        <v>9758</v>
      </c>
      <c r="D5251" s="23" t="s">
        <v>9833</v>
      </c>
      <c r="E5251" s="23" t="s">
        <v>9834</v>
      </c>
      <c r="F5251" s="27">
        <v>0.25</v>
      </c>
      <c r="G5251" s="24">
        <v>0</v>
      </c>
      <c r="H5251" s="25">
        <v>21.776700000000002</v>
      </c>
      <c r="I5251" s="25">
        <v>1.4782999999999999</v>
      </c>
      <c r="J5251" s="26">
        <v>16</v>
      </c>
      <c r="K5251" s="26">
        <v>4</v>
      </c>
      <c r="L5251" s="27">
        <v>6.7900000000000002E-2</v>
      </c>
      <c r="M5251" s="28">
        <v>0.36149497000000003</v>
      </c>
      <c r="N5251" s="29">
        <v>0.17</v>
      </c>
      <c r="O5251" s="31" t="s">
        <v>12</v>
      </c>
      <c r="P5251" s="31">
        <v>0.52973066899999999</v>
      </c>
      <c r="Q5251" s="31">
        <v>0.249999999999999</v>
      </c>
      <c r="R5251" s="42"/>
      <c r="S5251" s="27">
        <f>IF(A5251="placement",MIN(P5251,IF(R5251="",Q5251,R5251)),"")</f>
        <v>0.249999999999999</v>
      </c>
      <c r="T5251" s="28">
        <f>IF($A5251="placement",S5251*J5251,"")</f>
        <v>3.999999999999984</v>
      </c>
      <c r="U5251" s="26">
        <f>IF($A5251="placement",T5251,IF($A5251="site",SUMIF($C:$C,$C5251,$T:$T),IF($A5251="user",SUMIF($B:$B,$B5251,$T:$T),SUM($T:$T))))</f>
        <v>3.999999999999984</v>
      </c>
      <c r="V5251" s="27">
        <f>U5251/J5251</f>
        <v>0.249999999999999</v>
      </c>
    </row>
    <row r="5252" spans="1:22" hidden="1" x14ac:dyDescent="0.3">
      <c r="A5252" s="23" t="s">
        <v>14</v>
      </c>
      <c r="B5252" s="23" t="s">
        <v>161</v>
      </c>
      <c r="C5252" s="23" t="s">
        <v>162</v>
      </c>
      <c r="D5252" s="23" t="s">
        <v>10453</v>
      </c>
      <c r="E5252" s="23" t="s">
        <v>10454</v>
      </c>
      <c r="F5252" s="27">
        <v>0.25</v>
      </c>
      <c r="G5252" s="24">
        <v>0</v>
      </c>
      <c r="H5252" s="25">
        <v>12.5336</v>
      </c>
      <c r="I5252" s="25">
        <v>1.5981000000000001</v>
      </c>
      <c r="J5252" s="26">
        <v>15</v>
      </c>
      <c r="K5252" s="26">
        <v>4</v>
      </c>
      <c r="L5252" s="27">
        <v>0.1275</v>
      </c>
      <c r="M5252" s="28">
        <v>0.31719036</v>
      </c>
      <c r="N5252" s="29">
        <v>0.03</v>
      </c>
      <c r="O5252" s="31" t="s">
        <v>12</v>
      </c>
      <c r="P5252" s="31">
        <v>0.90541957299999998</v>
      </c>
      <c r="Q5252" s="31">
        <v>0.25</v>
      </c>
      <c r="R5252" s="42"/>
      <c r="S5252" s="27">
        <f>IF(A5252="placement",MIN(P5252,IF(R5252="",Q5252,R5252)),"")</f>
        <v>0.25</v>
      </c>
      <c r="T5252" s="28">
        <f>IF($A5252="placement",S5252*J5252,"")</f>
        <v>3.75</v>
      </c>
      <c r="U5252" s="26">
        <f>IF($A5252="placement",T5252,IF($A5252="site",SUMIF($C:$C,$C5252,$T:$T),IF($A5252="user",SUMIF($B:$B,$B5252,$T:$T),SUM($T:$T))))</f>
        <v>3.75</v>
      </c>
      <c r="V5252" s="27">
        <f>U5252/J5252</f>
        <v>0.25</v>
      </c>
    </row>
    <row r="5253" spans="1:22" hidden="1" x14ac:dyDescent="0.3">
      <c r="A5253" s="23" t="s">
        <v>14</v>
      </c>
      <c r="B5253" s="23" t="s">
        <v>277</v>
      </c>
      <c r="C5253" s="23" t="s">
        <v>279</v>
      </c>
      <c r="D5253" s="23" t="s">
        <v>10491</v>
      </c>
      <c r="E5253" s="23" t="s">
        <v>10492</v>
      </c>
      <c r="F5253" s="27">
        <v>0.25</v>
      </c>
      <c r="G5253" s="24">
        <v>0</v>
      </c>
      <c r="H5253" s="25">
        <v>5.4663000000000004</v>
      </c>
      <c r="I5253" s="25">
        <v>0.1474</v>
      </c>
      <c r="J5253" s="26">
        <v>15</v>
      </c>
      <c r="K5253" s="26">
        <v>2</v>
      </c>
      <c r="L5253" s="27">
        <v>2.7E-2</v>
      </c>
      <c r="M5253" s="28">
        <v>3.4519379799999999</v>
      </c>
      <c r="N5253" s="46">
        <v>3</v>
      </c>
      <c r="O5253" s="31" t="s">
        <v>12</v>
      </c>
      <c r="P5253" s="31">
        <v>0.1309229733</v>
      </c>
      <c r="Q5253" s="31">
        <v>0.13092297327644201</v>
      </c>
      <c r="R5253" s="42"/>
      <c r="S5253" s="27">
        <f>IF(A5253="placement",MIN(P5253,IF(R5253="",Q5253,R5253)),"")</f>
        <v>0.13092297327644201</v>
      </c>
      <c r="T5253" s="28">
        <f>IF($A5253="placement",S5253*J5253,"")</f>
        <v>1.96384459914663</v>
      </c>
      <c r="U5253" s="26">
        <f>IF($A5253="placement",T5253,IF($A5253="site",SUMIF($C:$C,$C5253,$T:$T),IF($A5253="user",SUMIF($B:$B,$B5253,$T:$T),SUM($T:$T))))</f>
        <v>1.96384459914663</v>
      </c>
      <c r="V5253" s="27">
        <f>U5253/J5253</f>
        <v>0.13092297327644201</v>
      </c>
    </row>
    <row r="5254" spans="1:22" hidden="1" x14ac:dyDescent="0.3">
      <c r="A5254" s="23" t="s">
        <v>14</v>
      </c>
      <c r="B5254" s="23" t="s">
        <v>678</v>
      </c>
      <c r="C5254" s="23" t="s">
        <v>680</v>
      </c>
      <c r="D5254" s="23" t="s">
        <v>10503</v>
      </c>
      <c r="E5254" s="23" t="s">
        <v>10504</v>
      </c>
      <c r="F5254" s="27">
        <v>0.25</v>
      </c>
      <c r="G5254" s="24">
        <v>0</v>
      </c>
      <c r="H5254" s="25">
        <v>2.1534</v>
      </c>
      <c r="I5254" s="25">
        <v>0.99399999999999999</v>
      </c>
      <c r="J5254" s="26">
        <v>15</v>
      </c>
      <c r="K5254" s="26">
        <v>4</v>
      </c>
      <c r="L5254" s="27">
        <v>0.46160000000000001</v>
      </c>
      <c r="M5254" s="28">
        <v>0.49646449999999998</v>
      </c>
      <c r="N5254" s="29">
        <v>0.2</v>
      </c>
      <c r="O5254" s="31" t="s">
        <v>12</v>
      </c>
      <c r="P5254" s="31">
        <v>0.597151459</v>
      </c>
      <c r="Q5254" s="31">
        <v>0.25</v>
      </c>
      <c r="R5254" s="42"/>
      <c r="S5254" s="27">
        <f>IF(A5254="placement",MIN(P5254,IF(R5254="",Q5254,R5254)),"")</f>
        <v>0.25</v>
      </c>
      <c r="T5254" s="28">
        <f>IF($A5254="placement",S5254*J5254,"")</f>
        <v>3.75</v>
      </c>
      <c r="U5254" s="26">
        <f>IF($A5254="placement",T5254,IF($A5254="site",SUMIF($C:$C,$C5254,$T:$T),IF($A5254="user",SUMIF($B:$B,$B5254,$T:$T),SUM($T:$T))))</f>
        <v>3.75</v>
      </c>
      <c r="V5254" s="27">
        <f>U5254/J5254</f>
        <v>0.25</v>
      </c>
    </row>
    <row r="5255" spans="1:22" hidden="1" x14ac:dyDescent="0.3">
      <c r="A5255" s="23" t="s">
        <v>14</v>
      </c>
      <c r="B5255" s="23" t="s">
        <v>1017</v>
      </c>
      <c r="C5255" s="23" t="s">
        <v>1019</v>
      </c>
      <c r="D5255" s="23" t="s">
        <v>1030</v>
      </c>
      <c r="E5255" s="23" t="s">
        <v>1031</v>
      </c>
      <c r="F5255" s="27">
        <v>0.25</v>
      </c>
      <c r="G5255" s="24">
        <v>0</v>
      </c>
      <c r="H5255" s="25">
        <v>5.3541999999999996</v>
      </c>
      <c r="I5255" s="25">
        <v>0.58520000000000005</v>
      </c>
      <c r="J5255" s="26">
        <v>15</v>
      </c>
      <c r="K5255" s="26">
        <v>4</v>
      </c>
      <c r="L5255" s="27">
        <v>0.10929999999999999</v>
      </c>
      <c r="M5255" s="28">
        <v>0.85195898999999997</v>
      </c>
      <c r="N5255" s="29">
        <v>0.6</v>
      </c>
      <c r="O5255" s="31" t="s">
        <v>12</v>
      </c>
      <c r="P5255" s="31">
        <v>0.2957407487</v>
      </c>
      <c r="Q5255" s="31">
        <v>0.25</v>
      </c>
      <c r="R5255" s="42"/>
      <c r="S5255" s="27">
        <f>IF(A5255="placement",MIN(P5255,IF(R5255="",Q5255,R5255)),"")</f>
        <v>0.25</v>
      </c>
      <c r="T5255" s="28">
        <f>IF($A5255="placement",S5255*J5255,"")</f>
        <v>3.75</v>
      </c>
      <c r="U5255" s="26">
        <f>IF($A5255="placement",T5255,IF($A5255="site",SUMIF($C:$C,$C5255,$T:$T),IF($A5255="user",SUMIF($B:$B,$B5255,$T:$T),SUM($T:$T))))</f>
        <v>3.75</v>
      </c>
      <c r="V5255" s="27">
        <f>U5255/J5255</f>
        <v>0.25</v>
      </c>
    </row>
    <row r="5256" spans="1:22" hidden="1" x14ac:dyDescent="0.3">
      <c r="A5256" s="23" t="s">
        <v>14</v>
      </c>
      <c r="B5256" s="23" t="s">
        <v>1017</v>
      </c>
      <c r="C5256" s="23" t="s">
        <v>1019</v>
      </c>
      <c r="D5256" s="23" t="s">
        <v>1040</v>
      </c>
      <c r="E5256" s="23" t="s">
        <v>1041</v>
      </c>
      <c r="F5256" s="27">
        <v>0.25</v>
      </c>
      <c r="G5256" s="24">
        <v>0</v>
      </c>
      <c r="H5256" s="25">
        <v>1.2364999999999999</v>
      </c>
      <c r="I5256" s="25">
        <v>0.2969</v>
      </c>
      <c r="J5256" s="26">
        <v>15</v>
      </c>
      <c r="K5256" s="26">
        <v>4</v>
      </c>
      <c r="L5256" s="27">
        <v>0.24010000000000001</v>
      </c>
      <c r="M5256" s="28">
        <v>1.70262271</v>
      </c>
      <c r="N5256" s="29">
        <v>1.25</v>
      </c>
      <c r="O5256" s="31" t="s">
        <v>42</v>
      </c>
      <c r="P5256" s="31">
        <v>0.26583852689999998</v>
      </c>
      <c r="Q5256" s="31">
        <v>0.25</v>
      </c>
      <c r="R5256" s="42"/>
      <c r="S5256" s="27">
        <f>IF(A5256="placement",MIN(P5256,IF(R5256="",Q5256,R5256)),"")</f>
        <v>0.25</v>
      </c>
      <c r="T5256" s="28">
        <f>IF($A5256="placement",S5256*J5256,"")</f>
        <v>3.75</v>
      </c>
      <c r="U5256" s="26">
        <f>IF($A5256="placement",T5256,IF($A5256="site",SUMIF($C:$C,$C5256,$T:$T),IF($A5256="user",SUMIF($B:$B,$B5256,$T:$T),SUM($T:$T))))</f>
        <v>3.75</v>
      </c>
      <c r="V5256" s="27">
        <f>U5256/J5256</f>
        <v>0.25</v>
      </c>
    </row>
    <row r="5257" spans="1:22" hidden="1" x14ac:dyDescent="0.3">
      <c r="A5257" s="23" t="s">
        <v>14</v>
      </c>
      <c r="B5257" s="23" t="s">
        <v>1220</v>
      </c>
      <c r="C5257" s="23" t="s">
        <v>1222</v>
      </c>
      <c r="D5257" s="23" t="s">
        <v>1229</v>
      </c>
      <c r="E5257" s="23" t="s">
        <v>1230</v>
      </c>
      <c r="F5257" s="27">
        <v>0.15</v>
      </c>
      <c r="G5257" s="24">
        <v>0</v>
      </c>
      <c r="H5257" s="25">
        <v>0.68840000000000001</v>
      </c>
      <c r="I5257" s="25">
        <v>0.31509999999999999</v>
      </c>
      <c r="J5257" s="26">
        <v>15</v>
      </c>
      <c r="K5257" s="26">
        <v>2</v>
      </c>
      <c r="L5257" s="27">
        <v>0.45779999999999998</v>
      </c>
      <c r="M5257" s="28">
        <v>1.5621713500000001</v>
      </c>
      <c r="N5257" s="29">
        <v>0.75</v>
      </c>
      <c r="O5257" s="31" t="s">
        <v>42</v>
      </c>
      <c r="P5257" s="31">
        <v>0.51989901770000002</v>
      </c>
      <c r="Q5257" s="31">
        <v>0.15</v>
      </c>
      <c r="R5257" s="42"/>
      <c r="S5257" s="27">
        <f>IF(A5257="placement",MIN(P5257,IF(R5257="",Q5257,R5257)),"")</f>
        <v>0.15</v>
      </c>
      <c r="T5257" s="28">
        <f>IF($A5257="placement",S5257*J5257,"")</f>
        <v>2.25</v>
      </c>
      <c r="U5257" s="26">
        <f>IF($A5257="placement",T5257,IF($A5257="site",SUMIF($C:$C,$C5257,$T:$T),IF($A5257="user",SUMIF($B:$B,$B5257,$T:$T),SUM($T:$T))))</f>
        <v>2.25</v>
      </c>
      <c r="V5257" s="27">
        <f>U5257/J5257</f>
        <v>0.15</v>
      </c>
    </row>
    <row r="5258" spans="1:22" hidden="1" x14ac:dyDescent="0.3">
      <c r="A5258" s="23" t="s">
        <v>14</v>
      </c>
      <c r="B5258" s="23" t="s">
        <v>1220</v>
      </c>
      <c r="C5258" s="23" t="s">
        <v>1222</v>
      </c>
      <c r="D5258" s="23" t="s">
        <v>1231</v>
      </c>
      <c r="E5258" s="23" t="s">
        <v>1232</v>
      </c>
      <c r="F5258" s="27">
        <v>0.15</v>
      </c>
      <c r="G5258" s="24">
        <v>0</v>
      </c>
      <c r="H5258" s="25">
        <v>1.6803999999999999</v>
      </c>
      <c r="I5258" s="25">
        <v>0.57530000000000003</v>
      </c>
      <c r="J5258" s="26">
        <v>15</v>
      </c>
      <c r="K5258" s="26">
        <v>2</v>
      </c>
      <c r="L5258" s="27">
        <v>0.34229999999999999</v>
      </c>
      <c r="M5258" s="28">
        <v>0.88392103</v>
      </c>
      <c r="N5258" s="29">
        <v>0.5</v>
      </c>
      <c r="O5258" s="31" t="s">
        <v>42</v>
      </c>
      <c r="P5258" s="31">
        <v>0.43433861019999997</v>
      </c>
      <c r="Q5258" s="31">
        <v>0.15</v>
      </c>
      <c r="R5258" s="42"/>
      <c r="S5258" s="27">
        <f>IF(A5258="placement",MIN(P5258,IF(R5258="",Q5258,R5258)),"")</f>
        <v>0.15</v>
      </c>
      <c r="T5258" s="28">
        <f>IF($A5258="placement",S5258*J5258,"")</f>
        <v>2.25</v>
      </c>
      <c r="U5258" s="26">
        <f>IF($A5258="placement",T5258,IF($A5258="site",SUMIF($C:$C,$C5258,$T:$T),IF($A5258="user",SUMIF($B:$B,$B5258,$T:$T),SUM($T:$T))))</f>
        <v>2.25</v>
      </c>
      <c r="V5258" s="27">
        <f>U5258/J5258</f>
        <v>0.15</v>
      </c>
    </row>
    <row r="5259" spans="1:22" hidden="1" x14ac:dyDescent="0.3">
      <c r="A5259" s="23" t="s">
        <v>14</v>
      </c>
      <c r="B5259" s="23" t="s">
        <v>1220</v>
      </c>
      <c r="C5259" s="23" t="s">
        <v>1222</v>
      </c>
      <c r="D5259" s="32" t="s">
        <v>1241</v>
      </c>
      <c r="E5259" s="23" t="s">
        <v>1242</v>
      </c>
      <c r="F5259" s="27">
        <v>0.15</v>
      </c>
      <c r="G5259" s="24">
        <v>0</v>
      </c>
      <c r="H5259" s="25">
        <v>2.1053000000000002</v>
      </c>
      <c r="I5259" s="25">
        <v>0.86319999999999997</v>
      </c>
      <c r="J5259" s="26">
        <v>15</v>
      </c>
      <c r="K5259" s="26">
        <v>2</v>
      </c>
      <c r="L5259" s="27">
        <v>0.41</v>
      </c>
      <c r="M5259" s="28">
        <v>0.59231277999999998</v>
      </c>
      <c r="N5259" s="29">
        <v>0.25</v>
      </c>
      <c r="O5259" s="31" t="s">
        <v>42</v>
      </c>
      <c r="P5259" s="31">
        <v>0.57792570649999997</v>
      </c>
      <c r="Q5259" s="31">
        <v>0.15</v>
      </c>
      <c r="R5259" s="42"/>
      <c r="S5259" s="27">
        <f>IF(A5259="placement",MIN(P5259,IF(R5259="",Q5259,R5259)),"")</f>
        <v>0.15</v>
      </c>
      <c r="T5259" s="28">
        <f>IF($A5259="placement",S5259*J5259,"")</f>
        <v>2.25</v>
      </c>
      <c r="U5259" s="26">
        <f>IF($A5259="placement",T5259,IF($A5259="site",SUMIF($C:$C,$C5259,$T:$T),IF($A5259="user",SUMIF($B:$B,$B5259,$T:$T),SUM($T:$T))))</f>
        <v>2.25</v>
      </c>
      <c r="V5259" s="27">
        <f>U5259/J5259</f>
        <v>0.15</v>
      </c>
    </row>
    <row r="5260" spans="1:22" hidden="1" x14ac:dyDescent="0.3">
      <c r="A5260" s="23" t="s">
        <v>14</v>
      </c>
      <c r="B5260" s="23" t="s">
        <v>1350</v>
      </c>
      <c r="C5260" s="23" t="s">
        <v>1352</v>
      </c>
      <c r="D5260" s="32" t="s">
        <v>1383</v>
      </c>
      <c r="E5260" s="23" t="s">
        <v>1384</v>
      </c>
      <c r="F5260" s="27">
        <v>0.28000000000000003</v>
      </c>
      <c r="G5260" s="24">
        <v>0</v>
      </c>
      <c r="H5260" s="25">
        <v>4.3429000000000002</v>
      </c>
      <c r="I5260" s="25">
        <v>0.71540000000000004</v>
      </c>
      <c r="J5260" s="26">
        <v>15</v>
      </c>
      <c r="K5260" s="26">
        <v>4</v>
      </c>
      <c r="L5260" s="27">
        <v>0.16470000000000001</v>
      </c>
      <c r="M5260" s="28">
        <v>0.71133299999999999</v>
      </c>
      <c r="N5260" s="29">
        <v>0.5</v>
      </c>
      <c r="O5260" s="31" t="s">
        <v>42</v>
      </c>
      <c r="P5260" s="31">
        <v>0.29709432899999999</v>
      </c>
      <c r="Q5260" s="31">
        <v>0.28000000000000003</v>
      </c>
      <c r="R5260" s="42"/>
      <c r="S5260" s="27">
        <f>IF(A5260="placement",MIN(P5260,IF(R5260="",Q5260,R5260)),"")</f>
        <v>0.28000000000000003</v>
      </c>
      <c r="T5260" s="28">
        <f>IF($A5260="placement",S5260*J5260,"")</f>
        <v>4.2</v>
      </c>
      <c r="U5260" s="26">
        <f>IF($A5260="placement",T5260,IF($A5260="site",SUMIF($C:$C,$C5260,$T:$T),IF($A5260="user",SUMIF($B:$B,$B5260,$T:$T),SUM($T:$T))))</f>
        <v>4.2</v>
      </c>
      <c r="V5260" s="27">
        <f>U5260/J5260</f>
        <v>0.28000000000000003</v>
      </c>
    </row>
    <row r="5261" spans="1:22" x14ac:dyDescent="0.3">
      <c r="A5261" s="23" t="s">
        <v>14</v>
      </c>
      <c r="B5261" s="23" t="s">
        <v>1576</v>
      </c>
      <c r="C5261" s="23" t="s">
        <v>1577</v>
      </c>
      <c r="D5261" s="23" t="s">
        <v>1612</v>
      </c>
      <c r="E5261" s="23" t="s">
        <v>1613</v>
      </c>
      <c r="F5261" s="27">
        <v>0.33</v>
      </c>
      <c r="G5261" s="24">
        <v>0</v>
      </c>
      <c r="H5261" s="25">
        <v>6.1341000000000001</v>
      </c>
      <c r="I5261" s="25">
        <v>2.2479</v>
      </c>
      <c r="J5261" s="26">
        <v>15</v>
      </c>
      <c r="K5261" s="26">
        <v>5</v>
      </c>
      <c r="L5261" s="27">
        <v>0.36649999999999999</v>
      </c>
      <c r="M5261" s="28">
        <v>0.22540752</v>
      </c>
      <c r="N5261" s="29">
        <v>0.05</v>
      </c>
      <c r="O5261" s="31" t="s">
        <v>12</v>
      </c>
      <c r="P5261" s="31">
        <v>0.77817953709999999</v>
      </c>
      <c r="Q5261" s="31">
        <v>0.32999999999999902</v>
      </c>
      <c r="R5261" s="42">
        <v>0.3</v>
      </c>
      <c r="S5261" s="27">
        <f>IF(A5261="placement",MIN(P5261,IF(R5261="",Q5261,R5261)),"")</f>
        <v>0.3</v>
      </c>
      <c r="T5261" s="28">
        <f>IF($A5261="placement",S5261*J5261,"")</f>
        <v>4.5</v>
      </c>
      <c r="U5261" s="26">
        <f>IF($A5261="placement",T5261,IF($A5261="site",SUMIF($C:$C,$C5261,$T:$T),IF($A5261="user",SUMIF($B:$B,$B5261,$T:$T),SUM($T:$T))))</f>
        <v>4.5</v>
      </c>
      <c r="V5261" s="27">
        <f>U5261/J5261</f>
        <v>0.3</v>
      </c>
    </row>
    <row r="5262" spans="1:22" x14ac:dyDescent="0.3">
      <c r="A5262" s="23" t="s">
        <v>14</v>
      </c>
      <c r="B5262" s="23" t="s">
        <v>1576</v>
      </c>
      <c r="C5262" s="23" t="s">
        <v>1577</v>
      </c>
      <c r="D5262" s="23" t="s">
        <v>1614</v>
      </c>
      <c r="E5262" s="23" t="s">
        <v>1615</v>
      </c>
      <c r="F5262" s="27">
        <v>0.33</v>
      </c>
      <c r="G5262" s="24">
        <v>0</v>
      </c>
      <c r="H5262" s="25">
        <v>5.2504</v>
      </c>
      <c r="I5262" s="25">
        <v>1.9224000000000001</v>
      </c>
      <c r="J5262" s="26">
        <v>15</v>
      </c>
      <c r="K5262" s="26">
        <v>5</v>
      </c>
      <c r="L5262" s="27">
        <v>0.36620000000000003</v>
      </c>
      <c r="M5262" s="28">
        <v>0.26100541999999999</v>
      </c>
      <c r="N5262" s="29">
        <v>0.05</v>
      </c>
      <c r="O5262" s="31" t="s">
        <v>12</v>
      </c>
      <c r="P5262" s="31">
        <v>0.80843310030000004</v>
      </c>
      <c r="Q5262" s="31">
        <v>0.33</v>
      </c>
      <c r="R5262" s="42">
        <v>0.3</v>
      </c>
      <c r="S5262" s="27">
        <f>IF(A5262="placement",MIN(P5262,IF(R5262="",Q5262,R5262)),"")</f>
        <v>0.3</v>
      </c>
      <c r="T5262" s="28">
        <f>IF($A5262="placement",S5262*J5262,"")</f>
        <v>4.5</v>
      </c>
      <c r="U5262" s="26">
        <f>IF($A5262="placement",T5262,IF($A5262="site",SUMIF($C:$C,$C5262,$T:$T),IF($A5262="user",SUMIF($B:$B,$B5262,$T:$T),SUM($T:$T))))</f>
        <v>4.5</v>
      </c>
      <c r="V5262" s="27">
        <f>U5262/J5262</f>
        <v>0.3</v>
      </c>
    </row>
    <row r="5263" spans="1:22" x14ac:dyDescent="0.3">
      <c r="A5263" s="23" t="s">
        <v>14</v>
      </c>
      <c r="B5263" s="23" t="s">
        <v>1576</v>
      </c>
      <c r="C5263" s="23" t="s">
        <v>1577</v>
      </c>
      <c r="D5263" s="23" t="s">
        <v>1622</v>
      </c>
      <c r="E5263" s="23" t="s">
        <v>1623</v>
      </c>
      <c r="F5263" s="27">
        <v>0.25</v>
      </c>
      <c r="G5263" s="24">
        <v>0</v>
      </c>
      <c r="H5263" s="25">
        <v>3.3186</v>
      </c>
      <c r="I5263" s="25">
        <v>2.1322000000000001</v>
      </c>
      <c r="J5263" s="26">
        <v>15</v>
      </c>
      <c r="K5263" s="26">
        <v>4</v>
      </c>
      <c r="L5263" s="27">
        <v>0.64249999999999996</v>
      </c>
      <c r="M5263" s="28">
        <v>0.23757998</v>
      </c>
      <c r="N5263" s="29">
        <v>0.01</v>
      </c>
      <c r="O5263" s="31" t="s">
        <v>12</v>
      </c>
      <c r="P5263" s="31">
        <v>0.95790891140000001</v>
      </c>
      <c r="Q5263" s="31">
        <v>0.249999999999999</v>
      </c>
      <c r="R5263" s="42">
        <v>0.3</v>
      </c>
      <c r="S5263" s="27">
        <f>IF(A5263="placement",MIN(P5263,IF(R5263="",Q5263,R5263)),"")</f>
        <v>0.3</v>
      </c>
      <c r="T5263" s="28">
        <f>IF($A5263="placement",S5263*J5263,"")</f>
        <v>4.5</v>
      </c>
      <c r="U5263" s="26">
        <f>IF($A5263="placement",T5263,IF($A5263="site",SUMIF($C:$C,$C5263,$T:$T),IF($A5263="user",SUMIF($B:$B,$B5263,$T:$T),SUM($T:$T))))</f>
        <v>4.5</v>
      </c>
      <c r="V5263" s="27">
        <f>U5263/J5263</f>
        <v>0.3</v>
      </c>
    </row>
    <row r="5264" spans="1:22" hidden="1" x14ac:dyDescent="0.3">
      <c r="A5264" s="23" t="s">
        <v>14</v>
      </c>
      <c r="B5264" s="23" t="s">
        <v>1708</v>
      </c>
      <c r="C5264" s="23" t="s">
        <v>1709</v>
      </c>
      <c r="D5264" s="23" t="s">
        <v>10543</v>
      </c>
      <c r="E5264" s="23" t="s">
        <v>10544</v>
      </c>
      <c r="F5264" s="27">
        <v>0.15</v>
      </c>
      <c r="G5264" s="24">
        <v>0</v>
      </c>
      <c r="H5264" s="25">
        <v>0.68789999999999996</v>
      </c>
      <c r="I5264" s="25">
        <v>0.28689999999999999</v>
      </c>
      <c r="J5264" s="26">
        <v>15</v>
      </c>
      <c r="K5264" s="26">
        <v>2</v>
      </c>
      <c r="L5264" s="27">
        <v>0.41710000000000003</v>
      </c>
      <c r="M5264" s="28">
        <v>1.7479711200000001</v>
      </c>
      <c r="N5264" s="29">
        <v>1.45</v>
      </c>
      <c r="O5264" s="31" t="s">
        <v>42</v>
      </c>
      <c r="P5264" s="31">
        <v>0.17046684519999999</v>
      </c>
      <c r="Q5264" s="31">
        <v>0.15</v>
      </c>
      <c r="R5264" s="42"/>
      <c r="S5264" s="27">
        <f>IF(A5264="placement",MIN(P5264,IF(R5264="",Q5264,R5264)),"")</f>
        <v>0.15</v>
      </c>
      <c r="T5264" s="28">
        <f>IF($A5264="placement",S5264*J5264,"")</f>
        <v>2.25</v>
      </c>
      <c r="U5264" s="26">
        <f>IF($A5264="placement",T5264,IF($A5264="site",SUMIF($C:$C,$C5264,$T:$T),IF($A5264="user",SUMIF($B:$B,$B5264,$T:$T),SUM($T:$T))))</f>
        <v>2.25</v>
      </c>
      <c r="V5264" s="27">
        <f>U5264/J5264</f>
        <v>0.15</v>
      </c>
    </row>
    <row r="5265" spans="1:22" hidden="1" x14ac:dyDescent="0.3">
      <c r="A5265" s="23" t="s">
        <v>14</v>
      </c>
      <c r="B5265" s="23" t="s">
        <v>1708</v>
      </c>
      <c r="C5265" s="23" t="s">
        <v>1709</v>
      </c>
      <c r="D5265" s="23" t="s">
        <v>10575</v>
      </c>
      <c r="E5265" s="23" t="s">
        <v>10576</v>
      </c>
      <c r="F5265" s="27">
        <v>0.3</v>
      </c>
      <c r="G5265" s="24">
        <v>0</v>
      </c>
      <c r="H5265" s="25">
        <v>0.66739999999999999</v>
      </c>
      <c r="I5265" s="25">
        <v>0.23760000000000001</v>
      </c>
      <c r="J5265" s="26">
        <v>15</v>
      </c>
      <c r="K5265" s="26">
        <v>5</v>
      </c>
      <c r="L5265" s="27">
        <v>0.35610000000000003</v>
      </c>
      <c r="M5265" s="28">
        <v>2.1617974200000001</v>
      </c>
      <c r="N5265" s="29">
        <v>1.5</v>
      </c>
      <c r="O5265" s="31" t="s">
        <v>12</v>
      </c>
      <c r="P5265" s="31">
        <v>0.30613294769999999</v>
      </c>
      <c r="Q5265" s="31">
        <v>0.3</v>
      </c>
      <c r="R5265" s="42"/>
      <c r="S5265" s="27">
        <f>IF(A5265="placement",MIN(P5265,IF(R5265="",Q5265,R5265)),"")</f>
        <v>0.3</v>
      </c>
      <c r="T5265" s="28">
        <f>IF($A5265="placement",S5265*J5265,"")</f>
        <v>4.5</v>
      </c>
      <c r="U5265" s="26">
        <f>IF($A5265="placement",T5265,IF($A5265="site",SUMIF($C:$C,$C5265,$T:$T),IF($A5265="user",SUMIF($B:$B,$B5265,$T:$T),SUM($T:$T))))</f>
        <v>4.5</v>
      </c>
      <c r="V5265" s="27">
        <f>U5265/J5265</f>
        <v>0.3</v>
      </c>
    </row>
    <row r="5266" spans="1:22" hidden="1" x14ac:dyDescent="0.3">
      <c r="A5266" s="23" t="s">
        <v>14</v>
      </c>
      <c r="B5266" s="23" t="s">
        <v>2258</v>
      </c>
      <c r="C5266" s="23" t="s">
        <v>2260</v>
      </c>
      <c r="D5266" s="23" t="s">
        <v>2263</v>
      </c>
      <c r="E5266" s="23" t="s">
        <v>2264</v>
      </c>
      <c r="F5266" s="27">
        <v>0.33</v>
      </c>
      <c r="G5266" s="24">
        <v>0</v>
      </c>
      <c r="H5266" s="25">
        <v>21.275400000000001</v>
      </c>
      <c r="I5266" s="25">
        <v>2.2025999999999999</v>
      </c>
      <c r="J5266" s="26">
        <v>15</v>
      </c>
      <c r="K5266" s="26">
        <v>5</v>
      </c>
      <c r="L5266" s="27">
        <v>0.10349999999999999</v>
      </c>
      <c r="M5266" s="28">
        <v>0.22821934999999999</v>
      </c>
      <c r="N5266" s="29">
        <v>0.03</v>
      </c>
      <c r="O5266" s="31" t="s">
        <v>12</v>
      </c>
      <c r="P5266" s="31">
        <v>0.86854751620000004</v>
      </c>
      <c r="Q5266" s="31">
        <v>0.32999999999999902</v>
      </c>
      <c r="R5266" s="42"/>
      <c r="S5266" s="27">
        <f>IF(A5266="placement",MIN(P5266,IF(R5266="",Q5266,R5266)),"")</f>
        <v>0.32999999999999902</v>
      </c>
      <c r="T5266" s="28">
        <f>IF($A5266="placement",S5266*J5266,"")</f>
        <v>4.9499999999999851</v>
      </c>
      <c r="U5266" s="26">
        <f>IF($A5266="placement",T5266,IF($A5266="site",SUMIF($C:$C,$C5266,$T:$T),IF($A5266="user",SUMIF($B:$B,$B5266,$T:$T),SUM($T:$T))))</f>
        <v>4.9499999999999851</v>
      </c>
      <c r="V5266" s="27">
        <f>U5266/J5266</f>
        <v>0.32999999999999902</v>
      </c>
    </row>
    <row r="5267" spans="1:22" hidden="1" x14ac:dyDescent="0.3">
      <c r="A5267" s="23" t="s">
        <v>14</v>
      </c>
      <c r="B5267" s="23" t="s">
        <v>2294</v>
      </c>
      <c r="C5267" s="23" t="s">
        <v>2295</v>
      </c>
      <c r="D5267" s="23" t="s">
        <v>2334</v>
      </c>
      <c r="E5267" s="23" t="s">
        <v>2335</v>
      </c>
      <c r="F5267" s="27">
        <v>0.25</v>
      </c>
      <c r="G5267" s="24">
        <v>0</v>
      </c>
      <c r="H5267" s="25">
        <v>1.6788000000000001</v>
      </c>
      <c r="I5267" s="25">
        <v>0.33650000000000002</v>
      </c>
      <c r="J5267" s="26">
        <v>15</v>
      </c>
      <c r="K5267" s="26">
        <v>3</v>
      </c>
      <c r="L5267" s="27">
        <v>0.20039999999999999</v>
      </c>
      <c r="M5267" s="28">
        <v>1.49310125</v>
      </c>
      <c r="N5267" s="29">
        <v>1.2</v>
      </c>
      <c r="O5267" s="31" t="s">
        <v>12</v>
      </c>
      <c r="P5267" s="31">
        <v>0.19630366790000001</v>
      </c>
      <c r="Q5267" s="31">
        <v>0.19630366789877701</v>
      </c>
      <c r="R5267" s="42"/>
      <c r="S5267" s="27">
        <f>IF(A5267="placement",MIN(P5267,IF(R5267="",Q5267,R5267)),"")</f>
        <v>0.19630366789877701</v>
      </c>
      <c r="T5267" s="28">
        <f>IF($A5267="placement",S5267*J5267,"")</f>
        <v>2.9445550184816551</v>
      </c>
      <c r="U5267" s="26">
        <f>IF($A5267="placement",T5267,IF($A5267="site",SUMIF($C:$C,$C5267,$T:$T),IF($A5267="user",SUMIF($B:$B,$B5267,$T:$T),SUM($T:$T))))</f>
        <v>2.9445550184816551</v>
      </c>
      <c r="V5267" s="27">
        <f>U5267/J5267</f>
        <v>0.19630366789877701</v>
      </c>
    </row>
    <row r="5268" spans="1:22" hidden="1" x14ac:dyDescent="0.3">
      <c r="A5268" s="23" t="s">
        <v>14</v>
      </c>
      <c r="B5268" s="23" t="s">
        <v>2366</v>
      </c>
      <c r="C5268" s="23" t="s">
        <v>2367</v>
      </c>
      <c r="D5268" s="23" t="s">
        <v>2378</v>
      </c>
      <c r="E5268" s="23" t="s">
        <v>10003</v>
      </c>
      <c r="F5268" s="27">
        <v>0.05</v>
      </c>
      <c r="G5268" s="24">
        <v>0</v>
      </c>
      <c r="H5268" s="25">
        <v>17.671299999999999</v>
      </c>
      <c r="I5268" s="25">
        <v>0.87460000000000004</v>
      </c>
      <c r="J5268" s="26">
        <v>15</v>
      </c>
      <c r="K5268" s="26">
        <v>1</v>
      </c>
      <c r="L5268" s="27">
        <v>4.9500000000000002E-2</v>
      </c>
      <c r="M5268" s="28">
        <v>0.57927317</v>
      </c>
      <c r="N5268" s="29">
        <v>0.25</v>
      </c>
      <c r="O5268" s="31" t="s">
        <v>70</v>
      </c>
      <c r="P5268" s="31">
        <v>0.56842468840000004</v>
      </c>
      <c r="Q5268" s="31">
        <v>4.9999999999999899E-2</v>
      </c>
      <c r="R5268" s="42"/>
      <c r="S5268" s="27">
        <f>IF(A5268="placement",MIN(P5268,IF(R5268="",Q5268,R5268)),"")</f>
        <v>4.9999999999999899E-2</v>
      </c>
      <c r="T5268" s="28">
        <f>IF($A5268="placement",S5268*J5268,"")</f>
        <v>0.74999999999999845</v>
      </c>
      <c r="U5268" s="26">
        <f>IF($A5268="placement",T5268,IF($A5268="site",SUMIF($C:$C,$C5268,$T:$T),IF($A5268="user",SUMIF($B:$B,$B5268,$T:$T),SUM($T:$T))))</f>
        <v>0.74999999999999845</v>
      </c>
      <c r="V5268" s="27">
        <f>U5268/J5268</f>
        <v>4.9999999999999899E-2</v>
      </c>
    </row>
    <row r="5269" spans="1:22" hidden="1" x14ac:dyDescent="0.3">
      <c r="A5269" s="23" t="s">
        <v>14</v>
      </c>
      <c r="B5269" s="23" t="s">
        <v>2439</v>
      </c>
      <c r="C5269" s="23" t="s">
        <v>2441</v>
      </c>
      <c r="D5269" s="23" t="s">
        <v>2444</v>
      </c>
      <c r="E5269" s="23" t="s">
        <v>2445</v>
      </c>
      <c r="F5269" s="27">
        <v>0.25</v>
      </c>
      <c r="G5269" s="24">
        <v>0</v>
      </c>
      <c r="H5269" s="25">
        <v>9.5624000000000002</v>
      </c>
      <c r="I5269" s="25">
        <v>2.0108000000000001</v>
      </c>
      <c r="J5269" s="26">
        <v>15</v>
      </c>
      <c r="K5269" s="26">
        <v>3</v>
      </c>
      <c r="L5269" s="27">
        <v>0.21029999999999999</v>
      </c>
      <c r="M5269" s="28">
        <v>0.25678662000000002</v>
      </c>
      <c r="N5269" s="29">
        <v>0.2</v>
      </c>
      <c r="O5269" s="31" t="s">
        <v>42</v>
      </c>
      <c r="P5269" s="31">
        <v>0.22114320500000001</v>
      </c>
      <c r="Q5269" s="31">
        <v>0.22114320495794501</v>
      </c>
      <c r="R5269" s="42"/>
      <c r="S5269" s="27">
        <f>IF(A5269="placement",MIN(P5269,IF(R5269="",Q5269,R5269)),"")</f>
        <v>0.22114320495794501</v>
      </c>
      <c r="T5269" s="28">
        <f>IF($A5269="placement",S5269*J5269,"")</f>
        <v>3.3171480743691752</v>
      </c>
      <c r="U5269" s="26">
        <f>IF($A5269="placement",T5269,IF($A5269="site",SUMIF($C:$C,$C5269,$T:$T),IF($A5269="user",SUMIF($B:$B,$B5269,$T:$T),SUM($T:$T))))</f>
        <v>3.3171480743691752</v>
      </c>
      <c r="V5269" s="27">
        <f>U5269/J5269</f>
        <v>0.22114320495794501</v>
      </c>
    </row>
    <row r="5270" spans="1:22" hidden="1" x14ac:dyDescent="0.3">
      <c r="A5270" s="23" t="s">
        <v>14</v>
      </c>
      <c r="B5270" s="23" t="s">
        <v>2588</v>
      </c>
      <c r="C5270" s="23" t="s">
        <v>2590</v>
      </c>
      <c r="D5270" s="23" t="s">
        <v>2595</v>
      </c>
      <c r="E5270" s="23" t="s">
        <v>2589</v>
      </c>
      <c r="F5270" s="27">
        <v>0.25</v>
      </c>
      <c r="G5270" s="24">
        <v>0</v>
      </c>
      <c r="H5270" s="25">
        <v>5.3869999999999996</v>
      </c>
      <c r="I5270" s="25">
        <v>1.8646</v>
      </c>
      <c r="J5270" s="26">
        <v>15</v>
      </c>
      <c r="K5270" s="26">
        <v>4</v>
      </c>
      <c r="L5270" s="27">
        <v>0.34610000000000002</v>
      </c>
      <c r="M5270" s="28">
        <v>0.26123731</v>
      </c>
      <c r="N5270" s="29">
        <v>0.05</v>
      </c>
      <c r="O5270" s="31" t="s">
        <v>42</v>
      </c>
      <c r="P5270" s="31">
        <v>0.80860314389999999</v>
      </c>
      <c r="Q5270" s="31">
        <v>0.249999999999999</v>
      </c>
      <c r="R5270" s="42"/>
      <c r="S5270" s="27">
        <f>IF(A5270="placement",MIN(P5270,IF(R5270="",Q5270,R5270)),"")</f>
        <v>0.249999999999999</v>
      </c>
      <c r="T5270" s="28">
        <f>IF($A5270="placement",S5270*J5270,"")</f>
        <v>3.7499999999999849</v>
      </c>
      <c r="U5270" s="26">
        <f>IF($A5270="placement",T5270,IF($A5270="site",SUMIF($C:$C,$C5270,$T:$T),IF($A5270="user",SUMIF($B:$B,$B5270,$T:$T),SUM($T:$T))))</f>
        <v>3.7499999999999849</v>
      </c>
      <c r="V5270" s="27">
        <f>U5270/J5270</f>
        <v>0.249999999999999</v>
      </c>
    </row>
    <row r="5271" spans="1:22" hidden="1" x14ac:dyDescent="0.3">
      <c r="A5271" s="23" t="s">
        <v>14</v>
      </c>
      <c r="B5271" s="23" t="s">
        <v>2619</v>
      </c>
      <c r="C5271" s="23" t="s">
        <v>2621</v>
      </c>
      <c r="D5271" s="23" t="s">
        <v>2708</v>
      </c>
      <c r="E5271" s="23" t="s">
        <v>2709</v>
      </c>
      <c r="F5271" s="27">
        <v>0.25</v>
      </c>
      <c r="G5271" s="24">
        <v>0</v>
      </c>
      <c r="H5271" s="25">
        <v>24.767900000000001</v>
      </c>
      <c r="I5271" s="25">
        <v>1.0743</v>
      </c>
      <c r="J5271" s="26">
        <v>15</v>
      </c>
      <c r="K5271" s="26">
        <v>4</v>
      </c>
      <c r="L5271" s="27">
        <v>4.3400000000000001E-2</v>
      </c>
      <c r="M5271" s="28">
        <v>0.45486702000000001</v>
      </c>
      <c r="N5271" s="29">
        <v>0.3</v>
      </c>
      <c r="O5271" s="31" t="s">
        <v>12</v>
      </c>
      <c r="P5271" s="31">
        <v>0.34046658480000003</v>
      </c>
      <c r="Q5271" s="31">
        <v>0.249999999999999</v>
      </c>
      <c r="R5271" s="42"/>
      <c r="S5271" s="27">
        <f>IF(A5271="placement",MIN(P5271,IF(R5271="",Q5271,R5271)),"")</f>
        <v>0.249999999999999</v>
      </c>
      <c r="T5271" s="28">
        <f>IF($A5271="placement",S5271*J5271,"")</f>
        <v>3.7499999999999849</v>
      </c>
      <c r="U5271" s="26">
        <f>IF($A5271="placement",T5271,IF($A5271="site",SUMIF($C:$C,$C5271,$T:$T),IF($A5271="user",SUMIF($B:$B,$B5271,$T:$T),SUM($T:$T))))</f>
        <v>3.7499999999999849</v>
      </c>
      <c r="V5271" s="27">
        <f>U5271/J5271</f>
        <v>0.249999999999999</v>
      </c>
    </row>
    <row r="5272" spans="1:22" hidden="1" x14ac:dyDescent="0.3">
      <c r="A5272" s="23" t="s">
        <v>14</v>
      </c>
      <c r="B5272" s="23" t="s">
        <v>2619</v>
      </c>
      <c r="C5272" s="23" t="s">
        <v>2621</v>
      </c>
      <c r="D5272" s="32" t="s">
        <v>2787</v>
      </c>
      <c r="E5272" s="23" t="s">
        <v>2788</v>
      </c>
      <c r="F5272" s="27">
        <v>0.25</v>
      </c>
      <c r="G5272" s="24">
        <v>0</v>
      </c>
      <c r="H5272" s="25">
        <v>20.132300000000001</v>
      </c>
      <c r="I5272" s="25">
        <v>1.5559000000000001</v>
      </c>
      <c r="J5272" s="26">
        <v>15</v>
      </c>
      <c r="K5272" s="26">
        <v>4</v>
      </c>
      <c r="L5272" s="27">
        <v>7.7299999999999994E-2</v>
      </c>
      <c r="M5272" s="28">
        <v>0.31838674</v>
      </c>
      <c r="N5272" s="29">
        <v>0.2</v>
      </c>
      <c r="O5272" s="31" t="s">
        <v>12</v>
      </c>
      <c r="P5272" s="31">
        <v>0.37183313870000001</v>
      </c>
      <c r="Q5272" s="31">
        <v>0.25</v>
      </c>
      <c r="R5272" s="42"/>
      <c r="S5272" s="27">
        <f>IF(A5272="placement",MIN(P5272,IF(R5272="",Q5272,R5272)),"")</f>
        <v>0.25</v>
      </c>
      <c r="T5272" s="28">
        <f>IF($A5272="placement",S5272*J5272,"")</f>
        <v>3.75</v>
      </c>
      <c r="U5272" s="26">
        <f>IF($A5272="placement",T5272,IF($A5272="site",SUMIF($C:$C,$C5272,$T:$T),IF($A5272="user",SUMIF($B:$B,$B5272,$T:$T),SUM($T:$T))))</f>
        <v>3.75</v>
      </c>
      <c r="V5272" s="27">
        <f>U5272/J5272</f>
        <v>0.25</v>
      </c>
    </row>
    <row r="5273" spans="1:22" hidden="1" x14ac:dyDescent="0.3">
      <c r="A5273" s="23" t="s">
        <v>14</v>
      </c>
      <c r="B5273" s="23" t="s">
        <v>2870</v>
      </c>
      <c r="C5273" s="23" t="s">
        <v>2872</v>
      </c>
      <c r="D5273" s="32" t="s">
        <v>2875</v>
      </c>
      <c r="E5273" s="23" t="s">
        <v>2876</v>
      </c>
      <c r="F5273" s="27">
        <v>0.25</v>
      </c>
      <c r="G5273" s="24">
        <v>0</v>
      </c>
      <c r="H5273" s="25">
        <v>29.3962</v>
      </c>
      <c r="I5273" s="25">
        <v>2.3151000000000002</v>
      </c>
      <c r="J5273" s="26">
        <v>15</v>
      </c>
      <c r="K5273" s="26">
        <v>4</v>
      </c>
      <c r="L5273" s="27">
        <v>7.8799999999999995E-2</v>
      </c>
      <c r="M5273" s="28">
        <v>0.22301071</v>
      </c>
      <c r="N5273" s="29">
        <v>0.1</v>
      </c>
      <c r="O5273" s="31" t="s">
        <v>42</v>
      </c>
      <c r="P5273" s="31">
        <v>0.55159103490000005</v>
      </c>
      <c r="Q5273" s="31">
        <v>0.25</v>
      </c>
      <c r="R5273" s="42"/>
      <c r="S5273" s="27">
        <f>IF(A5273="placement",MIN(P5273,IF(R5273="",Q5273,R5273)),"")</f>
        <v>0.25</v>
      </c>
      <c r="T5273" s="28">
        <f>IF($A5273="placement",S5273*J5273,"")</f>
        <v>3.75</v>
      </c>
      <c r="U5273" s="26">
        <f>IF($A5273="placement",T5273,IF($A5273="site",SUMIF($C:$C,$C5273,$T:$T),IF($A5273="user",SUMIF($B:$B,$B5273,$T:$T),SUM($T:$T))))</f>
        <v>3.75</v>
      </c>
      <c r="V5273" s="27">
        <f>U5273/J5273</f>
        <v>0.25</v>
      </c>
    </row>
    <row r="5274" spans="1:22" hidden="1" x14ac:dyDescent="0.3">
      <c r="A5274" s="23" t="s">
        <v>14</v>
      </c>
      <c r="B5274" s="23" t="s">
        <v>3152</v>
      </c>
      <c r="C5274" s="23" t="s">
        <v>3154</v>
      </c>
      <c r="D5274" s="32" t="s">
        <v>3193</v>
      </c>
      <c r="E5274" s="23" t="s">
        <v>3194</v>
      </c>
      <c r="F5274" s="27">
        <v>0.25</v>
      </c>
      <c r="G5274" s="24">
        <v>0</v>
      </c>
      <c r="H5274" s="25">
        <v>3.3479000000000001</v>
      </c>
      <c r="I5274" s="25">
        <v>1.4791000000000001</v>
      </c>
      <c r="J5274" s="26">
        <v>15</v>
      </c>
      <c r="K5274" s="26">
        <v>4</v>
      </c>
      <c r="L5274" s="27">
        <v>0.44180000000000003</v>
      </c>
      <c r="M5274" s="28">
        <v>0.33153370999999998</v>
      </c>
      <c r="N5274" s="29">
        <v>0.15</v>
      </c>
      <c r="O5274" s="31" t="s">
        <v>12</v>
      </c>
      <c r="P5274" s="31">
        <v>0.54755731640000005</v>
      </c>
      <c r="Q5274" s="31">
        <v>0.25</v>
      </c>
      <c r="R5274" s="42"/>
      <c r="S5274" s="27">
        <f>IF(A5274="placement",MIN(P5274,IF(R5274="",Q5274,R5274)),"")</f>
        <v>0.25</v>
      </c>
      <c r="T5274" s="28">
        <f>IF($A5274="placement",S5274*J5274,"")</f>
        <v>3.75</v>
      </c>
      <c r="U5274" s="26">
        <f>IF($A5274="placement",T5274,IF($A5274="site",SUMIF($C:$C,$C5274,$T:$T),IF($A5274="user",SUMIF($B:$B,$B5274,$T:$T),SUM($T:$T))))</f>
        <v>3.75</v>
      </c>
      <c r="V5274" s="27">
        <f>U5274/J5274</f>
        <v>0.25</v>
      </c>
    </row>
    <row r="5275" spans="1:22" hidden="1" x14ac:dyDescent="0.3">
      <c r="A5275" s="23" t="s">
        <v>14</v>
      </c>
      <c r="B5275" s="23" t="s">
        <v>3266</v>
      </c>
      <c r="C5275" s="23" t="s">
        <v>3268</v>
      </c>
      <c r="D5275" s="23" t="s">
        <v>10755</v>
      </c>
      <c r="E5275" s="23" t="s">
        <v>10756</v>
      </c>
      <c r="F5275" s="27">
        <v>0.25</v>
      </c>
      <c r="G5275" s="24">
        <v>0</v>
      </c>
      <c r="H5275" s="25">
        <v>2.5859000000000001</v>
      </c>
      <c r="I5275" s="25">
        <v>0.2238</v>
      </c>
      <c r="J5275" s="26">
        <v>15</v>
      </c>
      <c r="K5275" s="26">
        <v>4</v>
      </c>
      <c r="L5275" s="27">
        <v>8.6499999999999994E-2</v>
      </c>
      <c r="M5275" s="28">
        <v>2.2604532399999999</v>
      </c>
      <c r="N5275" s="29">
        <v>1.72</v>
      </c>
      <c r="O5275" s="31" t="s">
        <v>12</v>
      </c>
      <c r="P5275" s="31">
        <v>0.23909065239999999</v>
      </c>
      <c r="Q5275" s="31">
        <v>0.23909065235808999</v>
      </c>
      <c r="R5275" s="42"/>
      <c r="S5275" s="27">
        <f>IF(A5275="placement",MIN(P5275,IF(R5275="",Q5275,R5275)),"")</f>
        <v>0.23909065235808999</v>
      </c>
      <c r="T5275" s="28">
        <f>IF($A5275="placement",S5275*J5275,"")</f>
        <v>3.58635978537135</v>
      </c>
      <c r="U5275" s="26">
        <f>IF($A5275="placement",T5275,IF($A5275="site",SUMIF($C:$C,$C5275,$T:$T),IF($A5275="user",SUMIF($B:$B,$B5275,$T:$T),SUM($T:$T))))</f>
        <v>3.58635978537135</v>
      </c>
      <c r="V5275" s="27">
        <f>U5275/J5275</f>
        <v>0.23909065235808999</v>
      </c>
    </row>
    <row r="5276" spans="1:22" hidden="1" x14ac:dyDescent="0.3">
      <c r="A5276" s="23" t="s">
        <v>14</v>
      </c>
      <c r="B5276" s="23" t="s">
        <v>3266</v>
      </c>
      <c r="C5276" s="23" t="s">
        <v>3268</v>
      </c>
      <c r="D5276" s="23" t="s">
        <v>3430</v>
      </c>
      <c r="E5276" s="23" t="s">
        <v>3431</v>
      </c>
      <c r="F5276" s="27">
        <v>0.25</v>
      </c>
      <c r="G5276" s="24">
        <v>0</v>
      </c>
      <c r="H5276" s="25">
        <v>9.2910000000000004</v>
      </c>
      <c r="I5276" s="25">
        <v>0.56210000000000004</v>
      </c>
      <c r="J5276" s="26">
        <v>15</v>
      </c>
      <c r="K5276" s="26">
        <v>4</v>
      </c>
      <c r="L5276" s="27">
        <v>6.0499999999999998E-2</v>
      </c>
      <c r="M5276" s="28">
        <v>0.89722999000000003</v>
      </c>
      <c r="N5276" s="29">
        <v>0.6</v>
      </c>
      <c r="O5276" s="31" t="s">
        <v>12</v>
      </c>
      <c r="P5276" s="31">
        <v>0.33127513739999997</v>
      </c>
      <c r="Q5276" s="31">
        <v>0.25</v>
      </c>
      <c r="R5276" s="42"/>
      <c r="S5276" s="27">
        <f>IF(A5276="placement",MIN(P5276,IF(R5276="",Q5276,R5276)),"")</f>
        <v>0.25</v>
      </c>
      <c r="T5276" s="28">
        <f>IF($A5276="placement",S5276*J5276,"")</f>
        <v>3.75</v>
      </c>
      <c r="U5276" s="26">
        <f>IF($A5276="placement",T5276,IF($A5276="site",SUMIF($C:$C,$C5276,$T:$T),IF($A5276="user",SUMIF($B:$B,$B5276,$T:$T),SUM($T:$T))))</f>
        <v>3.75</v>
      </c>
      <c r="V5276" s="27">
        <f>U5276/J5276</f>
        <v>0.25</v>
      </c>
    </row>
    <row r="5277" spans="1:22" hidden="1" x14ac:dyDescent="0.3">
      <c r="A5277" s="23" t="s">
        <v>14</v>
      </c>
      <c r="B5277" s="23" t="s">
        <v>3266</v>
      </c>
      <c r="C5277" s="23" t="s">
        <v>3268</v>
      </c>
      <c r="D5277" s="23" t="s">
        <v>10761</v>
      </c>
      <c r="E5277" s="23" t="s">
        <v>10762</v>
      </c>
      <c r="F5277" s="27">
        <v>0.25</v>
      </c>
      <c r="G5277" s="24">
        <v>0</v>
      </c>
      <c r="H5277" s="25">
        <v>5.3490000000000002</v>
      </c>
      <c r="I5277" s="25">
        <v>0.20810000000000001</v>
      </c>
      <c r="J5277" s="26">
        <v>15</v>
      </c>
      <c r="K5277" s="26">
        <v>3</v>
      </c>
      <c r="L5277" s="27">
        <v>3.8899999999999997E-2</v>
      </c>
      <c r="M5277" s="28">
        <v>2.3668153699999999</v>
      </c>
      <c r="N5277" s="29">
        <v>1.85</v>
      </c>
      <c r="O5277" s="31" t="s">
        <v>12</v>
      </c>
      <c r="P5277" s="31">
        <v>0.2183589729</v>
      </c>
      <c r="Q5277" s="31">
        <v>0.21835897287186901</v>
      </c>
      <c r="R5277" s="42"/>
      <c r="S5277" s="27">
        <f>IF(A5277="placement",MIN(P5277,IF(R5277="",Q5277,R5277)),"")</f>
        <v>0.21835897287186901</v>
      </c>
      <c r="T5277" s="28">
        <f>IF($A5277="placement",S5277*J5277,"")</f>
        <v>3.275384593078035</v>
      </c>
      <c r="U5277" s="26">
        <f>IF($A5277="placement",T5277,IF($A5277="site",SUMIF($C:$C,$C5277,$T:$T),IF($A5277="user",SUMIF($B:$B,$B5277,$T:$T),SUM($T:$T))))</f>
        <v>3.275384593078035</v>
      </c>
      <c r="V5277" s="27">
        <f>U5277/J5277</f>
        <v>0.21835897287186901</v>
      </c>
    </row>
    <row r="5278" spans="1:22" hidden="1" x14ac:dyDescent="0.3">
      <c r="A5278" s="23" t="s">
        <v>14</v>
      </c>
      <c r="B5278" s="23" t="s">
        <v>3545</v>
      </c>
      <c r="C5278" s="23" t="s">
        <v>3547</v>
      </c>
      <c r="D5278" s="23" t="s">
        <v>3548</v>
      </c>
      <c r="E5278" s="23" t="s">
        <v>3549</v>
      </c>
      <c r="F5278" s="27">
        <v>0.33</v>
      </c>
      <c r="G5278" s="24">
        <v>0</v>
      </c>
      <c r="H5278" s="25">
        <v>4.7610999999999999</v>
      </c>
      <c r="I5278" s="25">
        <v>0.65759999999999996</v>
      </c>
      <c r="J5278" s="26">
        <v>15</v>
      </c>
      <c r="K5278" s="26">
        <v>5</v>
      </c>
      <c r="L5278" s="27">
        <v>0.1381</v>
      </c>
      <c r="M5278" s="28">
        <v>0.77158375000000001</v>
      </c>
      <c r="N5278" s="29">
        <v>0.5</v>
      </c>
      <c r="O5278" s="31" t="s">
        <v>12</v>
      </c>
      <c r="P5278" s="31">
        <v>0.35198220520000001</v>
      </c>
      <c r="Q5278" s="31">
        <v>0.33</v>
      </c>
      <c r="R5278" s="42"/>
      <c r="S5278" s="27">
        <f>IF(A5278="placement",MIN(P5278,IF(R5278="",Q5278,R5278)),"")</f>
        <v>0.33</v>
      </c>
      <c r="T5278" s="28">
        <f>IF($A5278="placement",S5278*J5278,"")</f>
        <v>4.95</v>
      </c>
      <c r="U5278" s="26">
        <f>IF($A5278="placement",T5278,IF($A5278="site",SUMIF($C:$C,$C5278,$T:$T),IF($A5278="user",SUMIF($B:$B,$B5278,$T:$T),SUM($T:$T))))</f>
        <v>4.95</v>
      </c>
      <c r="V5278" s="27">
        <f>U5278/J5278</f>
        <v>0.33</v>
      </c>
    </row>
    <row r="5279" spans="1:22" hidden="1" x14ac:dyDescent="0.3">
      <c r="A5279" s="23" t="s">
        <v>14</v>
      </c>
      <c r="B5279" s="23" t="s">
        <v>3684</v>
      </c>
      <c r="C5279" s="23" t="s">
        <v>3685</v>
      </c>
      <c r="D5279" s="23" t="s">
        <v>10783</v>
      </c>
      <c r="E5279" s="23" t="s">
        <v>10784</v>
      </c>
      <c r="F5279" s="27">
        <v>0.25</v>
      </c>
      <c r="G5279" s="24">
        <v>1</v>
      </c>
      <c r="H5279" s="25">
        <v>60.9071</v>
      </c>
      <c r="I5279" s="25">
        <v>2.5265</v>
      </c>
      <c r="J5279" s="26">
        <v>15</v>
      </c>
      <c r="K5279" s="26">
        <v>4</v>
      </c>
      <c r="L5279" s="27">
        <v>4.1500000000000002E-2</v>
      </c>
      <c r="M5279" s="28">
        <v>0.19531254000000001</v>
      </c>
      <c r="N5279" s="29">
        <v>0.03</v>
      </c>
      <c r="O5279" s="31" t="s">
        <v>42</v>
      </c>
      <c r="P5279" s="31">
        <v>0.84640003470000003</v>
      </c>
      <c r="Q5279" s="31">
        <v>0.25</v>
      </c>
      <c r="R5279" s="42"/>
      <c r="S5279" s="27">
        <f>IF(A5279="placement",MIN(P5279,IF(R5279="",Q5279,R5279)),"")</f>
        <v>0.25</v>
      </c>
      <c r="T5279" s="28">
        <f>IF($A5279="placement",S5279*J5279,"")</f>
        <v>3.75</v>
      </c>
      <c r="U5279" s="26">
        <f>IF($A5279="placement",T5279,IF($A5279="site",SUMIF($C:$C,$C5279,$T:$T),IF($A5279="user",SUMIF($B:$B,$B5279,$T:$T),SUM($T:$T))))</f>
        <v>3.75</v>
      </c>
      <c r="V5279" s="27">
        <f>U5279/J5279</f>
        <v>0.25</v>
      </c>
    </row>
    <row r="5280" spans="1:22" hidden="1" x14ac:dyDescent="0.3">
      <c r="A5280" s="23" t="s">
        <v>14</v>
      </c>
      <c r="B5280" s="23" t="s">
        <v>3684</v>
      </c>
      <c r="C5280" s="23" t="s">
        <v>3685</v>
      </c>
      <c r="D5280" s="32" t="s">
        <v>10785</v>
      </c>
      <c r="E5280" s="23" t="s">
        <v>10786</v>
      </c>
      <c r="F5280" s="27">
        <v>0.25</v>
      </c>
      <c r="G5280" s="24">
        <v>1</v>
      </c>
      <c r="H5280" s="25">
        <v>62.134399999999999</v>
      </c>
      <c r="I5280" s="25">
        <v>2.6932</v>
      </c>
      <c r="J5280" s="26">
        <v>15</v>
      </c>
      <c r="K5280" s="26">
        <v>4</v>
      </c>
      <c r="L5280" s="27">
        <v>4.3299999999999998E-2</v>
      </c>
      <c r="M5280" s="28">
        <v>0.18306325000000001</v>
      </c>
      <c r="N5280" s="29">
        <v>0.03</v>
      </c>
      <c r="O5280" s="31" t="s">
        <v>42</v>
      </c>
      <c r="P5280" s="31">
        <v>0.83612221840000001</v>
      </c>
      <c r="Q5280" s="31">
        <v>0.25</v>
      </c>
      <c r="R5280" s="42"/>
      <c r="S5280" s="27">
        <f>IF(A5280="placement",MIN(P5280,IF(R5280="",Q5280,R5280)),"")</f>
        <v>0.25</v>
      </c>
      <c r="T5280" s="28">
        <f>IF($A5280="placement",S5280*J5280,"")</f>
        <v>3.75</v>
      </c>
      <c r="U5280" s="26">
        <f>IF($A5280="placement",T5280,IF($A5280="site",SUMIF($C:$C,$C5280,$T:$T),IF($A5280="user",SUMIF($B:$B,$B5280,$T:$T),SUM($T:$T))))</f>
        <v>3.75</v>
      </c>
      <c r="V5280" s="27">
        <f>U5280/J5280</f>
        <v>0.25</v>
      </c>
    </row>
    <row r="5281" spans="1:22" hidden="1" x14ac:dyDescent="0.3">
      <c r="A5281" s="23" t="s">
        <v>14</v>
      </c>
      <c r="B5281" s="23" t="s">
        <v>4243</v>
      </c>
      <c r="C5281" s="23" t="s">
        <v>4245</v>
      </c>
      <c r="D5281" s="23" t="s">
        <v>10855</v>
      </c>
      <c r="E5281" s="23" t="s">
        <v>10856</v>
      </c>
      <c r="F5281" s="27">
        <v>0.33</v>
      </c>
      <c r="G5281" s="24">
        <v>0</v>
      </c>
      <c r="H5281" s="25">
        <v>2.1385999999999998</v>
      </c>
      <c r="I5281" s="25">
        <v>1.4613</v>
      </c>
      <c r="J5281" s="26">
        <v>15</v>
      </c>
      <c r="K5281" s="26">
        <v>5</v>
      </c>
      <c r="L5281" s="27">
        <v>0.68330000000000002</v>
      </c>
      <c r="M5281" s="28">
        <v>0.35143219999999997</v>
      </c>
      <c r="N5281" s="29">
        <v>0.03</v>
      </c>
      <c r="O5281" s="31" t="s">
        <v>12</v>
      </c>
      <c r="P5281" s="31">
        <v>0.91463502839999999</v>
      </c>
      <c r="Q5281" s="31">
        <v>0.33</v>
      </c>
      <c r="R5281" s="42"/>
      <c r="S5281" s="27">
        <f>IF(A5281="placement",MIN(P5281,IF(R5281="",Q5281,R5281)),"")</f>
        <v>0.33</v>
      </c>
      <c r="T5281" s="28">
        <f>IF($A5281="placement",S5281*J5281,"")</f>
        <v>4.95</v>
      </c>
      <c r="U5281" s="26">
        <f>IF($A5281="placement",T5281,IF($A5281="site",SUMIF($C:$C,$C5281,$T:$T),IF($A5281="user",SUMIF($B:$B,$B5281,$T:$T),SUM($T:$T))))</f>
        <v>4.95</v>
      </c>
      <c r="V5281" s="27">
        <f>U5281/J5281</f>
        <v>0.33</v>
      </c>
    </row>
    <row r="5282" spans="1:22" hidden="1" x14ac:dyDescent="0.3">
      <c r="A5282" s="23" t="s">
        <v>14</v>
      </c>
      <c r="B5282" s="23" t="s">
        <v>4384</v>
      </c>
      <c r="C5282" s="23" t="s">
        <v>4386</v>
      </c>
      <c r="D5282" s="23" t="s">
        <v>4399</v>
      </c>
      <c r="E5282" s="23" t="s">
        <v>4400</v>
      </c>
      <c r="F5282" s="27">
        <v>0.15</v>
      </c>
      <c r="G5282" s="24">
        <v>0</v>
      </c>
      <c r="H5282" s="25">
        <v>49.389600000000002</v>
      </c>
      <c r="I5282" s="25">
        <v>0.48820000000000002</v>
      </c>
      <c r="J5282" s="26">
        <v>15</v>
      </c>
      <c r="K5282" s="26">
        <v>1</v>
      </c>
      <c r="L5282" s="27">
        <v>9.9000000000000008E-3</v>
      </c>
      <c r="M5282" s="28">
        <v>1.0416971500000001</v>
      </c>
      <c r="N5282" s="29">
        <v>1</v>
      </c>
      <c r="O5282" s="31" t="s">
        <v>42</v>
      </c>
      <c r="P5282" s="31">
        <v>4.0028089900000001E-2</v>
      </c>
      <c r="Q5282" s="31">
        <v>4.0028089887640401E-2</v>
      </c>
      <c r="R5282" s="42"/>
      <c r="S5282" s="27">
        <f>IF(A5282="placement",MIN(P5282,IF(R5282="",Q5282,R5282)),"")</f>
        <v>4.0028089887640401E-2</v>
      </c>
      <c r="T5282" s="28">
        <f>IF($A5282="placement",S5282*J5282,"")</f>
        <v>0.60042134831460603</v>
      </c>
      <c r="U5282" s="26">
        <f>IF($A5282="placement",T5282,IF($A5282="site",SUMIF($C:$C,$C5282,$T:$T),IF($A5282="user",SUMIF($B:$B,$B5282,$T:$T),SUM($T:$T))))</f>
        <v>0.60042134831460603</v>
      </c>
      <c r="V5282" s="27">
        <f>U5282/J5282</f>
        <v>4.0028089887640401E-2</v>
      </c>
    </row>
    <row r="5283" spans="1:22" hidden="1" x14ac:dyDescent="0.3">
      <c r="A5283" s="23" t="s">
        <v>14</v>
      </c>
      <c r="B5283" s="23" t="s">
        <v>4406</v>
      </c>
      <c r="C5283" s="23" t="s">
        <v>4408</v>
      </c>
      <c r="D5283" s="23" t="s">
        <v>4425</v>
      </c>
      <c r="E5283" s="23" t="s">
        <v>4426</v>
      </c>
      <c r="F5283" s="27">
        <v>0.25</v>
      </c>
      <c r="G5283" s="24">
        <v>0</v>
      </c>
      <c r="H5283" s="25">
        <v>6.4851999999999999</v>
      </c>
      <c r="I5283" s="25">
        <v>0.6744</v>
      </c>
      <c r="J5283" s="26">
        <v>15</v>
      </c>
      <c r="K5283" s="26">
        <v>4</v>
      </c>
      <c r="L5283" s="27">
        <v>0.104</v>
      </c>
      <c r="M5283" s="28">
        <v>0.72555873000000004</v>
      </c>
      <c r="N5283" s="29">
        <v>0.5</v>
      </c>
      <c r="O5283" s="31" t="s">
        <v>12</v>
      </c>
      <c r="P5283" s="31">
        <v>0.31087591240000001</v>
      </c>
      <c r="Q5283" s="31">
        <v>0.25</v>
      </c>
      <c r="R5283" s="42"/>
      <c r="S5283" s="27">
        <f>IF(A5283="placement",MIN(P5283,IF(R5283="",Q5283,R5283)),"")</f>
        <v>0.25</v>
      </c>
      <c r="T5283" s="28">
        <f>IF($A5283="placement",S5283*J5283,"")</f>
        <v>3.75</v>
      </c>
      <c r="U5283" s="26">
        <f>IF($A5283="placement",T5283,IF($A5283="site",SUMIF($C:$C,$C5283,$T:$T),IF($A5283="user",SUMIF($B:$B,$B5283,$T:$T),SUM($T:$T))))</f>
        <v>3.75</v>
      </c>
      <c r="V5283" s="27">
        <f>U5283/J5283</f>
        <v>0.25</v>
      </c>
    </row>
    <row r="5284" spans="1:22" hidden="1" x14ac:dyDescent="0.3">
      <c r="A5284" s="23" t="s">
        <v>14</v>
      </c>
      <c r="B5284" s="23" t="s">
        <v>4406</v>
      </c>
      <c r="C5284" s="23" t="s">
        <v>4408</v>
      </c>
      <c r="D5284" s="23" t="s">
        <v>4465</v>
      </c>
      <c r="E5284" s="23" t="s">
        <v>4466</v>
      </c>
      <c r="F5284" s="27">
        <v>0.25</v>
      </c>
      <c r="G5284" s="24">
        <v>0</v>
      </c>
      <c r="H5284" s="25">
        <v>9.7058999999999997</v>
      </c>
      <c r="I5284" s="25">
        <v>0.66959999999999997</v>
      </c>
      <c r="J5284" s="26">
        <v>15</v>
      </c>
      <c r="K5284" s="26">
        <v>4</v>
      </c>
      <c r="L5284" s="27">
        <v>6.9000000000000006E-2</v>
      </c>
      <c r="M5284" s="28">
        <v>0.72656282999999999</v>
      </c>
      <c r="N5284" s="29">
        <v>0.5</v>
      </c>
      <c r="O5284" s="31" t="s">
        <v>12</v>
      </c>
      <c r="P5284" s="31">
        <v>0.31182827270000002</v>
      </c>
      <c r="Q5284" s="31">
        <v>0.25</v>
      </c>
      <c r="R5284" s="42"/>
      <c r="S5284" s="27">
        <f>IF(A5284="placement",MIN(P5284,IF(R5284="",Q5284,R5284)),"")</f>
        <v>0.25</v>
      </c>
      <c r="T5284" s="28">
        <f>IF($A5284="placement",S5284*J5284,"")</f>
        <v>3.75</v>
      </c>
      <c r="U5284" s="26">
        <f>IF($A5284="placement",T5284,IF($A5284="site",SUMIF($C:$C,$C5284,$T:$T),IF($A5284="user",SUMIF($B:$B,$B5284,$T:$T),SUM($T:$T))))</f>
        <v>3.75</v>
      </c>
      <c r="V5284" s="27">
        <f>U5284/J5284</f>
        <v>0.25</v>
      </c>
    </row>
    <row r="5285" spans="1:22" hidden="1" x14ac:dyDescent="0.3">
      <c r="A5285" s="23" t="s">
        <v>14</v>
      </c>
      <c r="B5285" s="23" t="s">
        <v>4528</v>
      </c>
      <c r="C5285" s="23" t="s">
        <v>4530</v>
      </c>
      <c r="D5285" s="23" t="s">
        <v>4543</v>
      </c>
      <c r="E5285" s="23" t="s">
        <v>4544</v>
      </c>
      <c r="F5285" s="27">
        <v>0.25</v>
      </c>
      <c r="G5285" s="24">
        <v>0</v>
      </c>
      <c r="H5285" s="25">
        <v>6.2375999999999996</v>
      </c>
      <c r="I5285" s="25">
        <v>0.45269999999999999</v>
      </c>
      <c r="J5285" s="26">
        <v>15</v>
      </c>
      <c r="K5285" s="26">
        <v>4</v>
      </c>
      <c r="L5285" s="27">
        <v>7.2599999999999998E-2</v>
      </c>
      <c r="M5285" s="28">
        <v>1.07522878</v>
      </c>
      <c r="N5285" s="29">
        <v>0.8</v>
      </c>
      <c r="O5285" s="31" t="s">
        <v>12</v>
      </c>
      <c r="P5285" s="31">
        <v>0.25597229560000001</v>
      </c>
      <c r="Q5285" s="31">
        <v>0.25</v>
      </c>
      <c r="R5285" s="42"/>
      <c r="S5285" s="27">
        <f>IF(A5285="placement",MIN(P5285,IF(R5285="",Q5285,R5285)),"")</f>
        <v>0.25</v>
      </c>
      <c r="T5285" s="28">
        <f>IF($A5285="placement",S5285*J5285,"")</f>
        <v>3.75</v>
      </c>
      <c r="U5285" s="26">
        <f>IF($A5285="placement",T5285,IF($A5285="site",SUMIF($C:$C,$C5285,$T:$T),IF($A5285="user",SUMIF($B:$B,$B5285,$T:$T),SUM($T:$T))))</f>
        <v>3.75</v>
      </c>
      <c r="V5285" s="27">
        <f>U5285/J5285</f>
        <v>0.25</v>
      </c>
    </row>
    <row r="5286" spans="1:22" hidden="1" x14ac:dyDescent="0.3">
      <c r="A5286" s="23" t="s">
        <v>14</v>
      </c>
      <c r="B5286" s="23" t="s">
        <v>4528</v>
      </c>
      <c r="C5286" s="23" t="s">
        <v>4530</v>
      </c>
      <c r="D5286" s="23" t="s">
        <v>4635</v>
      </c>
      <c r="E5286" s="23" t="s">
        <v>4636</v>
      </c>
      <c r="F5286" s="27">
        <v>0.25</v>
      </c>
      <c r="G5286" s="24">
        <v>0</v>
      </c>
      <c r="H5286" s="25">
        <v>5.5593000000000004</v>
      </c>
      <c r="I5286" s="25">
        <v>0.41749999999999998</v>
      </c>
      <c r="J5286" s="26">
        <v>15</v>
      </c>
      <c r="K5286" s="26">
        <v>4</v>
      </c>
      <c r="L5286" s="27">
        <v>7.51E-2</v>
      </c>
      <c r="M5286" s="28">
        <v>1.1906244699999999</v>
      </c>
      <c r="N5286" s="29">
        <v>0.85</v>
      </c>
      <c r="O5286" s="31" t="s">
        <v>12</v>
      </c>
      <c r="P5286" s="31">
        <v>0.28608891829999999</v>
      </c>
      <c r="Q5286" s="31">
        <v>0.25</v>
      </c>
      <c r="R5286" s="42"/>
      <c r="S5286" s="27">
        <f>IF(A5286="placement",MIN(P5286,IF(R5286="",Q5286,R5286)),"")</f>
        <v>0.25</v>
      </c>
      <c r="T5286" s="28">
        <f>IF($A5286="placement",S5286*J5286,"")</f>
        <v>3.75</v>
      </c>
      <c r="U5286" s="26">
        <f>IF($A5286="placement",T5286,IF($A5286="site",SUMIF($C:$C,$C5286,$T:$T),IF($A5286="user",SUMIF($B:$B,$B5286,$T:$T),SUM($T:$T))))</f>
        <v>3.75</v>
      </c>
      <c r="V5286" s="27">
        <f>U5286/J5286</f>
        <v>0.25</v>
      </c>
    </row>
    <row r="5287" spans="1:22" hidden="1" x14ac:dyDescent="0.3">
      <c r="A5287" s="23" t="s">
        <v>14</v>
      </c>
      <c r="B5287" s="23" t="s">
        <v>4652</v>
      </c>
      <c r="C5287" s="23" t="s">
        <v>4653</v>
      </c>
      <c r="D5287" s="23" t="s">
        <v>4660</v>
      </c>
      <c r="E5287" s="23" t="s">
        <v>4661</v>
      </c>
      <c r="F5287" s="27">
        <v>0.25</v>
      </c>
      <c r="G5287" s="24">
        <v>1</v>
      </c>
      <c r="H5287" s="25">
        <v>192.44229999999999</v>
      </c>
      <c r="I5287" s="25">
        <v>29.376300000000001</v>
      </c>
      <c r="J5287" s="26">
        <v>15</v>
      </c>
      <c r="K5287" s="26">
        <v>4</v>
      </c>
      <c r="L5287" s="27">
        <v>0.15260000000000001</v>
      </c>
      <c r="M5287" s="28">
        <v>1.7146970000000001E-2</v>
      </c>
      <c r="N5287" s="29">
        <v>0.01</v>
      </c>
      <c r="O5287" s="31" t="s">
        <v>42</v>
      </c>
      <c r="P5287" s="31">
        <v>0.41680657970000001</v>
      </c>
      <c r="Q5287" s="31">
        <v>0.25</v>
      </c>
      <c r="R5287" s="42"/>
      <c r="S5287" s="27">
        <f>IF(A5287="placement",MIN(P5287,IF(R5287="",Q5287,R5287)),"")</f>
        <v>0.25</v>
      </c>
      <c r="T5287" s="28">
        <f>IF($A5287="placement",S5287*J5287,"")</f>
        <v>3.75</v>
      </c>
      <c r="U5287" s="26">
        <f>IF($A5287="placement",T5287,IF($A5287="site",SUMIF($C:$C,$C5287,$T:$T),IF($A5287="user",SUMIF($B:$B,$B5287,$T:$T),SUM($T:$T))))</f>
        <v>3.75</v>
      </c>
      <c r="V5287" s="27">
        <f>U5287/J5287</f>
        <v>0.25</v>
      </c>
    </row>
    <row r="5288" spans="1:22" hidden="1" x14ac:dyDescent="0.3">
      <c r="A5288" s="23" t="s">
        <v>14</v>
      </c>
      <c r="B5288" s="23" t="s">
        <v>5021</v>
      </c>
      <c r="C5288" s="23" t="s">
        <v>5023</v>
      </c>
      <c r="D5288" s="32" t="s">
        <v>5036</v>
      </c>
      <c r="E5288" s="23" t="s">
        <v>5037</v>
      </c>
      <c r="F5288" s="27">
        <v>0.15</v>
      </c>
      <c r="G5288" s="24">
        <v>1</v>
      </c>
      <c r="H5288" s="25">
        <v>58.5169</v>
      </c>
      <c r="I5288" s="25">
        <v>1.1952</v>
      </c>
      <c r="J5288" s="26">
        <v>15</v>
      </c>
      <c r="K5288" s="26">
        <v>2</v>
      </c>
      <c r="L5288" s="27">
        <v>2.0400000000000001E-2</v>
      </c>
      <c r="M5288" s="28">
        <v>0.40578498000000002</v>
      </c>
      <c r="N5288" s="29">
        <v>0.25</v>
      </c>
      <c r="O5288" s="31" t="s">
        <v>42</v>
      </c>
      <c r="P5288" s="31">
        <v>0.383910162</v>
      </c>
      <c r="Q5288" s="31">
        <v>0.15</v>
      </c>
      <c r="R5288" s="42"/>
      <c r="S5288" s="27">
        <f>IF(A5288="placement",MIN(P5288,IF(R5288="",Q5288,R5288)),"")</f>
        <v>0.15</v>
      </c>
      <c r="T5288" s="28">
        <f>IF($A5288="placement",S5288*J5288,"")</f>
        <v>2.25</v>
      </c>
      <c r="U5288" s="26">
        <f>IF($A5288="placement",T5288,IF($A5288="site",SUMIF($C:$C,$C5288,$T:$T),IF($A5288="user",SUMIF($B:$B,$B5288,$T:$T),SUM($T:$T))))</f>
        <v>2.25</v>
      </c>
      <c r="V5288" s="27">
        <f>U5288/J5288</f>
        <v>0.15</v>
      </c>
    </row>
    <row r="5289" spans="1:22" hidden="1" x14ac:dyDescent="0.3">
      <c r="A5289" s="23" t="s">
        <v>14</v>
      </c>
      <c r="B5289" s="23" t="s">
        <v>5021</v>
      </c>
      <c r="C5289" s="23" t="s">
        <v>5023</v>
      </c>
      <c r="D5289" s="23" t="s">
        <v>5038</v>
      </c>
      <c r="E5289" s="23" t="s">
        <v>5039</v>
      </c>
      <c r="F5289" s="27">
        <v>0.25</v>
      </c>
      <c r="G5289" s="24">
        <v>0</v>
      </c>
      <c r="H5289" s="25">
        <v>9.7995999999999999</v>
      </c>
      <c r="I5289" s="25">
        <v>2.9136000000000002</v>
      </c>
      <c r="J5289" s="26">
        <v>15</v>
      </c>
      <c r="K5289" s="26">
        <v>4</v>
      </c>
      <c r="L5289" s="27">
        <v>0.29730000000000001</v>
      </c>
      <c r="M5289" s="28">
        <v>0.17704338999999999</v>
      </c>
      <c r="N5289" s="29">
        <v>0.01</v>
      </c>
      <c r="O5289" s="31" t="s">
        <v>12</v>
      </c>
      <c r="P5289" s="31">
        <v>0.94351667220000002</v>
      </c>
      <c r="Q5289" s="31">
        <v>0.25</v>
      </c>
      <c r="R5289" s="42"/>
      <c r="S5289" s="27">
        <f>IF(A5289="placement",MIN(P5289,IF(R5289="",Q5289,R5289)),"")</f>
        <v>0.25</v>
      </c>
      <c r="T5289" s="28">
        <f>IF($A5289="placement",S5289*J5289,"")</f>
        <v>3.75</v>
      </c>
      <c r="U5289" s="26">
        <f>IF($A5289="placement",T5289,IF($A5289="site",SUMIF($C:$C,$C5289,$T:$T),IF($A5289="user",SUMIF($B:$B,$B5289,$T:$T),SUM($T:$T))))</f>
        <v>3.75</v>
      </c>
      <c r="V5289" s="27">
        <f>U5289/J5289</f>
        <v>0.25</v>
      </c>
    </row>
    <row r="5290" spans="1:22" hidden="1" x14ac:dyDescent="0.3">
      <c r="A5290" s="23" t="s">
        <v>14</v>
      </c>
      <c r="B5290" s="23" t="s">
        <v>5021</v>
      </c>
      <c r="C5290" s="23" t="s">
        <v>5023</v>
      </c>
      <c r="D5290" s="32" t="s">
        <v>5060</v>
      </c>
      <c r="E5290" s="23" t="s">
        <v>5061</v>
      </c>
      <c r="F5290" s="27">
        <v>0.25</v>
      </c>
      <c r="G5290" s="24">
        <v>1</v>
      </c>
      <c r="H5290" s="25">
        <v>59.205599999999997</v>
      </c>
      <c r="I5290" s="25">
        <v>8.7970000000000006</v>
      </c>
      <c r="J5290" s="26">
        <v>15</v>
      </c>
      <c r="K5290" s="26">
        <v>4</v>
      </c>
      <c r="L5290" s="27">
        <v>0.14860000000000001</v>
      </c>
      <c r="M5290" s="28">
        <v>5.5700810000000003E-2</v>
      </c>
      <c r="N5290" s="29">
        <v>0.01</v>
      </c>
      <c r="O5290" s="31" t="s">
        <v>42</v>
      </c>
      <c r="P5290" s="31">
        <v>0.82046938780000001</v>
      </c>
      <c r="Q5290" s="31">
        <v>0.25</v>
      </c>
      <c r="R5290" s="42"/>
      <c r="S5290" s="27">
        <f>IF(A5290="placement",MIN(P5290,IF(R5290="",Q5290,R5290)),"")</f>
        <v>0.25</v>
      </c>
      <c r="T5290" s="28">
        <f>IF($A5290="placement",S5290*J5290,"")</f>
        <v>3.75</v>
      </c>
      <c r="U5290" s="26">
        <f>IF($A5290="placement",T5290,IF($A5290="site",SUMIF($C:$C,$C5290,$T:$T),IF($A5290="user",SUMIF($B:$B,$B5290,$T:$T),SUM($T:$T))))</f>
        <v>3.75</v>
      </c>
      <c r="V5290" s="27">
        <f>U5290/J5290</f>
        <v>0.25</v>
      </c>
    </row>
    <row r="5291" spans="1:22" hidden="1" x14ac:dyDescent="0.3">
      <c r="A5291" s="23" t="s">
        <v>14</v>
      </c>
      <c r="B5291" s="23" t="s">
        <v>5021</v>
      </c>
      <c r="C5291" s="23" t="s">
        <v>5023</v>
      </c>
      <c r="D5291" s="23" t="s">
        <v>5076</v>
      </c>
      <c r="E5291" s="23" t="s">
        <v>5077</v>
      </c>
      <c r="F5291" s="27">
        <v>0.25</v>
      </c>
      <c r="G5291" s="24">
        <v>1</v>
      </c>
      <c r="H5291" s="25">
        <v>58.538400000000003</v>
      </c>
      <c r="I5291" s="25">
        <v>10.4057</v>
      </c>
      <c r="J5291" s="26">
        <v>15</v>
      </c>
      <c r="K5291" s="26">
        <v>4</v>
      </c>
      <c r="L5291" s="27">
        <v>0.17780000000000001</v>
      </c>
      <c r="M5291" s="28">
        <v>4.9354750000000003E-2</v>
      </c>
      <c r="N5291" s="29">
        <v>0.01</v>
      </c>
      <c r="O5291" s="31" t="s">
        <v>42</v>
      </c>
      <c r="P5291" s="31">
        <v>0.79738525729999998</v>
      </c>
      <c r="Q5291" s="31">
        <v>0.25</v>
      </c>
      <c r="R5291" s="42"/>
      <c r="S5291" s="27">
        <f>IF(A5291="placement",MIN(P5291,IF(R5291="",Q5291,R5291)),"")</f>
        <v>0.25</v>
      </c>
      <c r="T5291" s="28">
        <f>IF($A5291="placement",S5291*J5291,"")</f>
        <v>3.75</v>
      </c>
      <c r="U5291" s="26">
        <f>IF($A5291="placement",T5291,IF($A5291="site",SUMIF($C:$C,$C5291,$T:$T),IF($A5291="user",SUMIF($B:$B,$B5291,$T:$T),SUM($T:$T))))</f>
        <v>3.75</v>
      </c>
      <c r="V5291" s="27">
        <f>U5291/J5291</f>
        <v>0.25</v>
      </c>
    </row>
    <row r="5292" spans="1:22" hidden="1" x14ac:dyDescent="0.3">
      <c r="A5292" s="23" t="s">
        <v>14</v>
      </c>
      <c r="B5292" s="23" t="s">
        <v>5021</v>
      </c>
      <c r="C5292" s="23" t="s">
        <v>5023</v>
      </c>
      <c r="D5292" s="23" t="s">
        <v>5208</v>
      </c>
      <c r="E5292" s="23" t="s">
        <v>5209</v>
      </c>
      <c r="F5292" s="27">
        <v>0.25</v>
      </c>
      <c r="G5292" s="24">
        <v>1</v>
      </c>
      <c r="H5292" s="25">
        <v>59.219200000000001</v>
      </c>
      <c r="I5292" s="25">
        <v>8.5517000000000003</v>
      </c>
      <c r="J5292" s="26">
        <v>15</v>
      </c>
      <c r="K5292" s="26">
        <v>4</v>
      </c>
      <c r="L5292" s="27">
        <v>0.1444</v>
      </c>
      <c r="M5292" s="28">
        <v>5.947011E-2</v>
      </c>
      <c r="N5292" s="29">
        <v>0.01</v>
      </c>
      <c r="O5292" s="31" t="s">
        <v>42</v>
      </c>
      <c r="P5292" s="31">
        <v>0.83184831459999997</v>
      </c>
      <c r="Q5292" s="31">
        <v>0.25</v>
      </c>
      <c r="R5292" s="42"/>
      <c r="S5292" s="27">
        <f>IF(A5292="placement",MIN(P5292,IF(R5292="",Q5292,R5292)),"")</f>
        <v>0.25</v>
      </c>
      <c r="T5292" s="28">
        <f>IF($A5292="placement",S5292*J5292,"")</f>
        <v>3.75</v>
      </c>
      <c r="U5292" s="26">
        <f>IF($A5292="placement",T5292,IF($A5292="site",SUMIF($C:$C,$C5292,$T:$T),IF($A5292="user",SUMIF($B:$B,$B5292,$T:$T),SUM($T:$T))))</f>
        <v>3.75</v>
      </c>
      <c r="V5292" s="27">
        <f>U5292/J5292</f>
        <v>0.25</v>
      </c>
    </row>
    <row r="5293" spans="1:22" hidden="1" x14ac:dyDescent="0.3">
      <c r="A5293" s="23" t="s">
        <v>14</v>
      </c>
      <c r="B5293" s="23" t="s">
        <v>5418</v>
      </c>
      <c r="C5293" s="23" t="s">
        <v>5420</v>
      </c>
      <c r="D5293" s="23" t="s">
        <v>5464</v>
      </c>
      <c r="E5293" s="23" t="s">
        <v>5465</v>
      </c>
      <c r="F5293" s="27">
        <v>0.25</v>
      </c>
      <c r="G5293" s="24">
        <v>0</v>
      </c>
      <c r="H5293" s="25">
        <v>5.5359999999999996</v>
      </c>
      <c r="I5293" s="25">
        <v>0.86080000000000001</v>
      </c>
      <c r="J5293" s="26">
        <v>15</v>
      </c>
      <c r="K5293" s="26">
        <v>4</v>
      </c>
      <c r="L5293" s="27">
        <v>0.1555</v>
      </c>
      <c r="M5293" s="28">
        <v>0.56915609</v>
      </c>
      <c r="N5293" s="29">
        <v>0.25</v>
      </c>
      <c r="O5293" s="31" t="s">
        <v>42</v>
      </c>
      <c r="P5293" s="31">
        <v>0.56075318200000002</v>
      </c>
      <c r="Q5293" s="31">
        <v>0.25</v>
      </c>
      <c r="R5293" s="42"/>
      <c r="S5293" s="27">
        <f>IF(A5293="placement",MIN(P5293,IF(R5293="",Q5293,R5293)),"")</f>
        <v>0.25</v>
      </c>
      <c r="T5293" s="28">
        <f>IF($A5293="placement",S5293*J5293,"")</f>
        <v>3.75</v>
      </c>
      <c r="U5293" s="26">
        <f>IF($A5293="placement",T5293,IF($A5293="site",SUMIF($C:$C,$C5293,$T:$T),IF($A5293="user",SUMIF($B:$B,$B5293,$T:$T),SUM($T:$T))))</f>
        <v>3.75</v>
      </c>
      <c r="V5293" s="27">
        <f>U5293/J5293</f>
        <v>0.25</v>
      </c>
    </row>
    <row r="5294" spans="1:22" hidden="1" x14ac:dyDescent="0.3">
      <c r="A5294" s="23" t="s">
        <v>14</v>
      </c>
      <c r="B5294" s="23" t="s">
        <v>6052</v>
      </c>
      <c r="C5294" s="23" t="s">
        <v>6054</v>
      </c>
      <c r="D5294" s="23" t="s">
        <v>10964</v>
      </c>
      <c r="E5294" s="23" t="s">
        <v>10965</v>
      </c>
      <c r="F5294" s="27">
        <v>0.25</v>
      </c>
      <c r="G5294" s="24">
        <v>0</v>
      </c>
      <c r="H5294" s="25">
        <v>10.712300000000001</v>
      </c>
      <c r="I5294" s="25">
        <v>0.55669999999999997</v>
      </c>
      <c r="J5294" s="26">
        <v>15</v>
      </c>
      <c r="K5294" s="26">
        <v>4</v>
      </c>
      <c r="L5294" s="27">
        <v>5.1999999999999998E-2</v>
      </c>
      <c r="M5294" s="28">
        <v>0.90187324000000002</v>
      </c>
      <c r="N5294" s="29">
        <v>0.65</v>
      </c>
      <c r="O5294" s="31" t="s">
        <v>12</v>
      </c>
      <c r="P5294" s="31">
        <v>0.2792778695</v>
      </c>
      <c r="Q5294" s="31">
        <v>0.25</v>
      </c>
      <c r="R5294" s="42"/>
      <c r="S5294" s="27">
        <f>IF(A5294="placement",MIN(P5294,IF(R5294="",Q5294,R5294)),"")</f>
        <v>0.25</v>
      </c>
      <c r="T5294" s="28">
        <f>IF($A5294="placement",S5294*J5294,"")</f>
        <v>3.75</v>
      </c>
      <c r="U5294" s="26">
        <f>IF($A5294="placement",T5294,IF($A5294="site",SUMIF($C:$C,$C5294,$T:$T),IF($A5294="user",SUMIF($B:$B,$B5294,$T:$T),SUM($T:$T))))</f>
        <v>3.75</v>
      </c>
      <c r="V5294" s="27">
        <f>U5294/J5294</f>
        <v>0.25</v>
      </c>
    </row>
    <row r="5295" spans="1:22" hidden="1" x14ac:dyDescent="0.3">
      <c r="A5295" s="23" t="s">
        <v>14</v>
      </c>
      <c r="B5295" s="23" t="s">
        <v>6052</v>
      </c>
      <c r="C5295" s="23" t="s">
        <v>6054</v>
      </c>
      <c r="D5295" s="23" t="s">
        <v>6088</v>
      </c>
      <c r="E5295" s="23" t="s">
        <v>6089</v>
      </c>
      <c r="F5295" s="27">
        <v>0.15</v>
      </c>
      <c r="G5295" s="24">
        <v>0</v>
      </c>
      <c r="H5295" s="25">
        <v>14.673</v>
      </c>
      <c r="I5295" s="25">
        <v>0.61919999999999997</v>
      </c>
      <c r="J5295" s="26">
        <v>15</v>
      </c>
      <c r="K5295" s="26">
        <v>2</v>
      </c>
      <c r="L5295" s="27">
        <v>4.2200000000000001E-2</v>
      </c>
      <c r="M5295" s="28">
        <v>0.78787633999999995</v>
      </c>
      <c r="N5295" s="29">
        <v>0.65</v>
      </c>
      <c r="O5295" s="31" t="s">
        <v>42</v>
      </c>
      <c r="P5295" s="31">
        <v>0.17499743779999999</v>
      </c>
      <c r="Q5295" s="31">
        <v>0.15</v>
      </c>
      <c r="R5295" s="42"/>
      <c r="S5295" s="27">
        <f>IF(A5295="placement",MIN(P5295,IF(R5295="",Q5295,R5295)),"")</f>
        <v>0.15</v>
      </c>
      <c r="T5295" s="28">
        <f>IF($A5295="placement",S5295*J5295,"")</f>
        <v>2.25</v>
      </c>
      <c r="U5295" s="26">
        <f>IF($A5295="placement",T5295,IF($A5295="site",SUMIF($C:$C,$C5295,$T:$T),IF($A5295="user",SUMIF($B:$B,$B5295,$T:$T),SUM($T:$T))))</f>
        <v>2.25</v>
      </c>
      <c r="V5295" s="27">
        <f>U5295/J5295</f>
        <v>0.15</v>
      </c>
    </row>
    <row r="5296" spans="1:22" hidden="1" x14ac:dyDescent="0.3">
      <c r="A5296" s="23" t="s">
        <v>14</v>
      </c>
      <c r="B5296" s="23" t="s">
        <v>6207</v>
      </c>
      <c r="C5296" s="23" t="s">
        <v>6208</v>
      </c>
      <c r="D5296" s="23" t="s">
        <v>6217</v>
      </c>
      <c r="E5296" s="23" t="s">
        <v>6218</v>
      </c>
      <c r="F5296" s="27">
        <v>0.25</v>
      </c>
      <c r="G5296" s="24">
        <v>0</v>
      </c>
      <c r="H5296" s="25">
        <v>7.2877000000000001</v>
      </c>
      <c r="I5296" s="25">
        <v>2.0084</v>
      </c>
      <c r="J5296" s="26">
        <v>15</v>
      </c>
      <c r="K5296" s="26">
        <v>4</v>
      </c>
      <c r="L5296" s="27">
        <v>0.27560000000000001</v>
      </c>
      <c r="M5296" s="28">
        <v>0.24720987</v>
      </c>
      <c r="N5296" s="29">
        <v>0.05</v>
      </c>
      <c r="O5296" s="31" t="s">
        <v>42</v>
      </c>
      <c r="P5296" s="31">
        <v>0.79774270589999996</v>
      </c>
      <c r="Q5296" s="31">
        <v>0.249999999999999</v>
      </c>
      <c r="R5296" s="42"/>
      <c r="S5296" s="27">
        <f>IF(A5296="placement",MIN(P5296,IF(R5296="",Q5296,R5296)),"")</f>
        <v>0.249999999999999</v>
      </c>
      <c r="T5296" s="28">
        <f>IF($A5296="placement",S5296*J5296,"")</f>
        <v>3.7499999999999849</v>
      </c>
      <c r="U5296" s="26">
        <f>IF($A5296="placement",T5296,IF($A5296="site",SUMIF($C:$C,$C5296,$T:$T),IF($A5296="user",SUMIF($B:$B,$B5296,$T:$T),SUM($T:$T))))</f>
        <v>3.7499999999999849</v>
      </c>
      <c r="V5296" s="27">
        <f>U5296/J5296</f>
        <v>0.249999999999999</v>
      </c>
    </row>
    <row r="5297" spans="1:22" hidden="1" x14ac:dyDescent="0.3">
      <c r="A5297" s="23" t="s">
        <v>14</v>
      </c>
      <c r="B5297" s="23" t="s">
        <v>6207</v>
      </c>
      <c r="C5297" s="23" t="s">
        <v>6208</v>
      </c>
      <c r="D5297" s="23" t="s">
        <v>6219</v>
      </c>
      <c r="E5297" s="23" t="s">
        <v>6220</v>
      </c>
      <c r="F5297" s="27">
        <v>0.25</v>
      </c>
      <c r="G5297" s="24">
        <v>0</v>
      </c>
      <c r="H5297" s="25">
        <v>7.4553000000000003</v>
      </c>
      <c r="I5297" s="25">
        <v>1.9437</v>
      </c>
      <c r="J5297" s="26">
        <v>15</v>
      </c>
      <c r="K5297" s="26">
        <v>4</v>
      </c>
      <c r="L5297" s="27">
        <v>0.26069999999999999</v>
      </c>
      <c r="M5297" s="28">
        <v>0.25587976000000001</v>
      </c>
      <c r="N5297" s="29">
        <v>0.05</v>
      </c>
      <c r="O5297" s="31" t="s">
        <v>42</v>
      </c>
      <c r="P5297" s="31">
        <v>0.80459572020000003</v>
      </c>
      <c r="Q5297" s="31">
        <v>0.249999999999999</v>
      </c>
      <c r="R5297" s="42"/>
      <c r="S5297" s="27">
        <f>IF(A5297="placement",MIN(P5297,IF(R5297="",Q5297,R5297)),"")</f>
        <v>0.249999999999999</v>
      </c>
      <c r="T5297" s="28">
        <f>IF($A5297="placement",S5297*J5297,"")</f>
        <v>3.7499999999999849</v>
      </c>
      <c r="U5297" s="26">
        <f>IF($A5297="placement",T5297,IF($A5297="site",SUMIF($C:$C,$C5297,$T:$T),IF($A5297="user",SUMIF($B:$B,$B5297,$T:$T),SUM($T:$T))))</f>
        <v>3.7499999999999849</v>
      </c>
      <c r="V5297" s="27">
        <f>U5297/J5297</f>
        <v>0.249999999999999</v>
      </c>
    </row>
    <row r="5298" spans="1:22" hidden="1" x14ac:dyDescent="0.3">
      <c r="A5298" s="23" t="s">
        <v>14</v>
      </c>
      <c r="B5298" s="23" t="s">
        <v>6457</v>
      </c>
      <c r="C5298" s="23" t="s">
        <v>6458</v>
      </c>
      <c r="D5298" s="23" t="s">
        <v>6469</v>
      </c>
      <c r="E5298" s="23" t="s">
        <v>6470</v>
      </c>
      <c r="F5298" s="27">
        <v>0.25</v>
      </c>
      <c r="G5298" s="24">
        <v>0</v>
      </c>
      <c r="H5298" s="25">
        <v>10.397600000000001</v>
      </c>
      <c r="I5298" s="25">
        <v>1.2178</v>
      </c>
      <c r="J5298" s="26">
        <v>15</v>
      </c>
      <c r="K5298" s="26">
        <v>4</v>
      </c>
      <c r="L5298" s="27">
        <v>0.1171</v>
      </c>
      <c r="M5298" s="28">
        <v>0.41632940000000002</v>
      </c>
      <c r="N5298" s="29">
        <v>0.25</v>
      </c>
      <c r="O5298" s="31" t="s">
        <v>12</v>
      </c>
      <c r="P5298" s="31">
        <v>0.39951394759999997</v>
      </c>
      <c r="Q5298" s="31">
        <v>0.249999999999999</v>
      </c>
      <c r="R5298" s="42"/>
      <c r="S5298" s="27">
        <f>IF(A5298="placement",MIN(P5298,IF(R5298="",Q5298,R5298)),"")</f>
        <v>0.249999999999999</v>
      </c>
      <c r="T5298" s="28">
        <f>IF($A5298="placement",S5298*J5298,"")</f>
        <v>3.7499999999999849</v>
      </c>
      <c r="U5298" s="23">
        <f>IF($A5298="placement",T5298,IF($A5298="site",SUMIF($C:$C,$C5298,$T:$T),IF($A5298="user",SUMIF($B:$B,$B5298,$T:$T),SUM($T:$T))))</f>
        <v>3.7499999999999849</v>
      </c>
      <c r="V5298" s="27">
        <f>U5298/J5298</f>
        <v>0.249999999999999</v>
      </c>
    </row>
    <row r="5299" spans="1:22" hidden="1" x14ac:dyDescent="0.3">
      <c r="A5299" s="23" t="s">
        <v>14</v>
      </c>
      <c r="B5299" s="23" t="s">
        <v>6457</v>
      </c>
      <c r="C5299" s="23" t="s">
        <v>6458</v>
      </c>
      <c r="D5299" s="23" t="s">
        <v>6480</v>
      </c>
      <c r="E5299" s="23" t="s">
        <v>6481</v>
      </c>
      <c r="F5299" s="27">
        <v>0.33</v>
      </c>
      <c r="G5299" s="24">
        <v>1</v>
      </c>
      <c r="H5299" s="25">
        <v>54.488100000000003</v>
      </c>
      <c r="I5299" s="25">
        <v>3.2343999999999999</v>
      </c>
      <c r="J5299" s="26">
        <v>15</v>
      </c>
      <c r="K5299" s="26">
        <v>5</v>
      </c>
      <c r="L5299" s="27">
        <v>5.9400000000000001E-2</v>
      </c>
      <c r="M5299" s="28">
        <v>0.15928624999999999</v>
      </c>
      <c r="N5299" s="29">
        <v>0.1</v>
      </c>
      <c r="O5299" s="31" t="s">
        <v>12</v>
      </c>
      <c r="P5299" s="31">
        <v>0.37219942319999999</v>
      </c>
      <c r="Q5299" s="31">
        <v>0.33</v>
      </c>
      <c r="R5299" s="42"/>
      <c r="S5299" s="27">
        <f>IF(A5299="placement",MIN(P5299,IF(R5299="",Q5299,R5299)),"")</f>
        <v>0.33</v>
      </c>
      <c r="T5299" s="28">
        <f>IF($A5299="placement",S5299*J5299,"")</f>
        <v>4.95</v>
      </c>
      <c r="U5299" s="26">
        <f>IF($A5299="placement",T5299,IF($A5299="site",SUMIF($C:$C,$C5299,$T:$T),IF($A5299="user",SUMIF($B:$B,$B5299,$T:$T),SUM($T:$T))))</f>
        <v>4.95</v>
      </c>
      <c r="V5299" s="27">
        <f>U5299/J5299</f>
        <v>0.33</v>
      </c>
    </row>
    <row r="5300" spans="1:22" hidden="1" x14ac:dyDescent="0.3">
      <c r="A5300" s="23" t="s">
        <v>14</v>
      </c>
      <c r="B5300" s="23" t="s">
        <v>6500</v>
      </c>
      <c r="C5300" s="23" t="s">
        <v>6501</v>
      </c>
      <c r="D5300" s="23" t="s">
        <v>6528</v>
      </c>
      <c r="E5300" s="23" t="s">
        <v>6529</v>
      </c>
      <c r="F5300" s="27">
        <v>0.25</v>
      </c>
      <c r="G5300" s="24">
        <v>0</v>
      </c>
      <c r="H5300" s="25">
        <v>15.8619</v>
      </c>
      <c r="I5300" s="25">
        <v>0.58460000000000001</v>
      </c>
      <c r="J5300" s="26">
        <v>15</v>
      </c>
      <c r="K5300" s="26">
        <v>4</v>
      </c>
      <c r="L5300" s="27">
        <v>3.6900000000000002E-2</v>
      </c>
      <c r="M5300" s="28">
        <v>0.83264508000000004</v>
      </c>
      <c r="N5300" s="29">
        <v>0.5</v>
      </c>
      <c r="O5300" s="31" t="s">
        <v>42</v>
      </c>
      <c r="P5300" s="31">
        <v>0.39950404979999998</v>
      </c>
      <c r="Q5300" s="31">
        <v>0.25</v>
      </c>
      <c r="R5300" s="42"/>
      <c r="S5300" s="27">
        <f>IF(A5300="placement",MIN(P5300,IF(R5300="",Q5300,R5300)),"")</f>
        <v>0.25</v>
      </c>
      <c r="T5300" s="28">
        <f>IF($A5300="placement",S5300*J5300,"")</f>
        <v>3.75</v>
      </c>
      <c r="U5300" s="26">
        <f>IF($A5300="placement",T5300,IF($A5300="site",SUMIF($C:$C,$C5300,$T:$T),IF($A5300="user",SUMIF($B:$B,$B5300,$T:$T),SUM($T:$T))))</f>
        <v>3.75</v>
      </c>
      <c r="V5300" s="27">
        <f>U5300/J5300</f>
        <v>0.25</v>
      </c>
    </row>
    <row r="5301" spans="1:22" hidden="1" x14ac:dyDescent="0.3">
      <c r="A5301" s="23" t="s">
        <v>14</v>
      </c>
      <c r="B5301" s="23" t="s">
        <v>6638</v>
      </c>
      <c r="C5301" s="23" t="s">
        <v>6639</v>
      </c>
      <c r="D5301" s="23" t="s">
        <v>6762</v>
      </c>
      <c r="E5301" s="23" t="s">
        <v>6763</v>
      </c>
      <c r="F5301" s="27">
        <v>0.25</v>
      </c>
      <c r="G5301" s="24">
        <v>0</v>
      </c>
      <c r="H5301" s="25">
        <v>27.69</v>
      </c>
      <c r="I5301" s="25">
        <v>0.48509999999999998</v>
      </c>
      <c r="J5301" s="26">
        <v>15</v>
      </c>
      <c r="K5301" s="26">
        <v>4</v>
      </c>
      <c r="L5301" s="27">
        <v>1.7500000000000002E-2</v>
      </c>
      <c r="M5301" s="28">
        <v>1.0345259099999999</v>
      </c>
      <c r="N5301" s="29">
        <v>0.65</v>
      </c>
      <c r="O5301" s="31" t="s">
        <v>42</v>
      </c>
      <c r="P5301" s="31">
        <v>0.37169287699999998</v>
      </c>
      <c r="Q5301" s="31">
        <v>0.25</v>
      </c>
      <c r="R5301" s="42"/>
      <c r="S5301" s="27">
        <f>IF(A5301="placement",MIN(P5301,IF(R5301="",Q5301,R5301)),"")</f>
        <v>0.25</v>
      </c>
      <c r="T5301" s="28">
        <f>IF($A5301="placement",S5301*J5301,"")</f>
        <v>3.75</v>
      </c>
      <c r="U5301" s="26">
        <f>IF($A5301="placement",T5301,IF($A5301="site",SUMIF($C:$C,$C5301,$T:$T),IF($A5301="user",SUMIF($B:$B,$B5301,$T:$T),SUM($T:$T))))</f>
        <v>3.75</v>
      </c>
      <c r="V5301" s="27">
        <f>U5301/J5301</f>
        <v>0.25</v>
      </c>
    </row>
    <row r="5302" spans="1:22" hidden="1" x14ac:dyDescent="0.3">
      <c r="A5302" s="23" t="s">
        <v>14</v>
      </c>
      <c r="B5302" s="23" t="s">
        <v>6931</v>
      </c>
      <c r="C5302" s="23" t="s">
        <v>6933</v>
      </c>
      <c r="D5302" s="23" t="s">
        <v>6940</v>
      </c>
      <c r="E5302" s="23" t="s">
        <v>6932</v>
      </c>
      <c r="F5302" s="27">
        <v>0.25</v>
      </c>
      <c r="G5302" s="24">
        <v>0</v>
      </c>
      <c r="H5302" s="25">
        <v>3.2183999999999999</v>
      </c>
      <c r="I5302" s="25">
        <v>0.79810000000000003</v>
      </c>
      <c r="J5302" s="26">
        <v>15</v>
      </c>
      <c r="K5302" s="26">
        <v>4</v>
      </c>
      <c r="L5302" s="27">
        <v>0.248</v>
      </c>
      <c r="M5302" s="28">
        <v>0.60816179999999997</v>
      </c>
      <c r="N5302" s="29">
        <v>0.4</v>
      </c>
      <c r="O5302" s="31" t="s">
        <v>42</v>
      </c>
      <c r="P5302" s="31">
        <v>0.34228029900000001</v>
      </c>
      <c r="Q5302" s="31">
        <v>0.25</v>
      </c>
      <c r="R5302" s="42"/>
      <c r="S5302" s="27">
        <f>IF(A5302="placement",MIN(P5302,IF(R5302="",Q5302,R5302)),"")</f>
        <v>0.25</v>
      </c>
      <c r="T5302" s="28">
        <f>IF($A5302="placement",S5302*J5302,"")</f>
        <v>3.75</v>
      </c>
      <c r="U5302" s="26">
        <f>IF($A5302="placement",T5302,IF($A5302="site",SUMIF($C:$C,$C5302,$T:$T),IF($A5302="user",SUMIF($B:$B,$B5302,$T:$T),SUM($T:$T))))</f>
        <v>3.75</v>
      </c>
      <c r="V5302" s="27">
        <f>U5302/J5302</f>
        <v>0.25</v>
      </c>
    </row>
    <row r="5303" spans="1:22" hidden="1" x14ac:dyDescent="0.3">
      <c r="A5303" s="23" t="s">
        <v>14</v>
      </c>
      <c r="B5303" s="23" t="s">
        <v>7464</v>
      </c>
      <c r="C5303" s="23" t="s">
        <v>7466</v>
      </c>
      <c r="D5303" s="23" t="s">
        <v>7467</v>
      </c>
      <c r="E5303" s="23" t="s">
        <v>7468</v>
      </c>
      <c r="F5303" s="27">
        <v>0.33</v>
      </c>
      <c r="G5303" s="24">
        <v>0</v>
      </c>
      <c r="H5303" s="25">
        <v>1.4493</v>
      </c>
      <c r="I5303" s="25">
        <v>0.4133</v>
      </c>
      <c r="J5303" s="26">
        <v>15</v>
      </c>
      <c r="K5303" s="26">
        <v>4</v>
      </c>
      <c r="L5303" s="27">
        <v>0.28520000000000001</v>
      </c>
      <c r="M5303" s="28">
        <v>1.24071898</v>
      </c>
      <c r="N5303" s="29">
        <v>0.9</v>
      </c>
      <c r="O5303" s="31" t="s">
        <v>12</v>
      </c>
      <c r="P5303" s="31">
        <v>0.27461414159999997</v>
      </c>
      <c r="Q5303" s="31">
        <v>0.274614141639271</v>
      </c>
      <c r="R5303" s="42"/>
      <c r="S5303" s="27">
        <f>IF(A5303="placement",MIN(P5303,IF(R5303="",Q5303,R5303)),"")</f>
        <v>0.27461414159999997</v>
      </c>
      <c r="T5303" s="28">
        <f>IF($A5303="placement",S5303*J5303,"")</f>
        <v>4.1192121239999997</v>
      </c>
      <c r="U5303" s="26">
        <f>IF($A5303="placement",T5303,IF($A5303="site",SUMIF($C:$C,$C5303,$T:$T),IF($A5303="user",SUMIF($B:$B,$B5303,$T:$T),SUM($T:$T))))</f>
        <v>4.1192121239999997</v>
      </c>
      <c r="V5303" s="27">
        <f>U5303/J5303</f>
        <v>0.27461414159999997</v>
      </c>
    </row>
    <row r="5304" spans="1:22" hidden="1" x14ac:dyDescent="0.3">
      <c r="A5304" s="23" t="s">
        <v>14</v>
      </c>
      <c r="B5304" s="23" t="s">
        <v>7689</v>
      </c>
      <c r="C5304" s="23" t="s">
        <v>7690</v>
      </c>
      <c r="D5304" s="23" t="s">
        <v>7749</v>
      </c>
      <c r="E5304" s="23" t="s">
        <v>7750</v>
      </c>
      <c r="F5304" s="27">
        <v>0.1</v>
      </c>
      <c r="G5304" s="24">
        <v>0</v>
      </c>
      <c r="H5304" s="25">
        <v>6.7</v>
      </c>
      <c r="I5304" s="25">
        <v>0.80600000000000005</v>
      </c>
      <c r="J5304" s="26">
        <v>15</v>
      </c>
      <c r="K5304" s="26">
        <v>2</v>
      </c>
      <c r="L5304" s="27">
        <v>0.1203</v>
      </c>
      <c r="M5304" s="28">
        <v>0.63133640999999996</v>
      </c>
      <c r="N5304" s="29">
        <v>0.45</v>
      </c>
      <c r="O5304" s="31" t="s">
        <v>42</v>
      </c>
      <c r="P5304" s="31">
        <v>0.28722627740000001</v>
      </c>
      <c r="Q5304" s="31">
        <v>9.9999999999999895E-2</v>
      </c>
      <c r="R5304" s="42"/>
      <c r="S5304" s="27">
        <f>IF(A5304="placement",MIN(P5304,IF(R5304="",Q5304,R5304)),"")</f>
        <v>9.9999999999999895E-2</v>
      </c>
      <c r="T5304" s="28">
        <f>IF($A5304="placement",S5304*J5304,"")</f>
        <v>1.4999999999999984</v>
      </c>
      <c r="U5304" s="26">
        <f>IF($A5304="placement",T5304,IF($A5304="site",SUMIF($C:$C,$C5304,$T:$T),IF($A5304="user",SUMIF($B:$B,$B5304,$T:$T),SUM($T:$T))))</f>
        <v>1.4999999999999984</v>
      </c>
      <c r="V5304" s="27">
        <f>U5304/J5304</f>
        <v>9.9999999999999895E-2</v>
      </c>
    </row>
    <row r="5305" spans="1:22" hidden="1" x14ac:dyDescent="0.3">
      <c r="A5305" s="23" t="s">
        <v>14</v>
      </c>
      <c r="B5305" s="23" t="s">
        <v>7689</v>
      </c>
      <c r="C5305" s="23" t="s">
        <v>7690</v>
      </c>
      <c r="D5305" s="23" t="s">
        <v>7853</v>
      </c>
      <c r="E5305" s="23" t="s">
        <v>7854</v>
      </c>
      <c r="F5305" s="27">
        <v>0.1</v>
      </c>
      <c r="G5305" s="24">
        <v>0</v>
      </c>
      <c r="H5305" s="25">
        <v>19.6905</v>
      </c>
      <c r="I5305" s="25">
        <v>0.76290000000000002</v>
      </c>
      <c r="J5305" s="26">
        <v>15</v>
      </c>
      <c r="K5305" s="26">
        <v>1</v>
      </c>
      <c r="L5305" s="27">
        <v>3.8699999999999998E-2</v>
      </c>
      <c r="M5305" s="28">
        <v>0.64881564999999997</v>
      </c>
      <c r="N5305" s="29">
        <v>0.5</v>
      </c>
      <c r="O5305" s="31" t="s">
        <v>42</v>
      </c>
      <c r="P5305" s="31">
        <v>0.2293650794</v>
      </c>
      <c r="Q5305" s="31">
        <v>9.9999999999999895E-2</v>
      </c>
      <c r="R5305" s="42"/>
      <c r="S5305" s="27">
        <f>IF(A5305="placement",MIN(P5305,IF(R5305="",Q5305,R5305)),"")</f>
        <v>9.9999999999999895E-2</v>
      </c>
      <c r="T5305" s="28">
        <f>IF($A5305="placement",S5305*J5305,"")</f>
        <v>1.4999999999999984</v>
      </c>
      <c r="U5305" s="26">
        <f>IF($A5305="placement",T5305,IF($A5305="site",SUMIF($C:$C,$C5305,$T:$T),IF($A5305="user",SUMIF($B:$B,$B5305,$T:$T),SUM($T:$T))))</f>
        <v>1.4999999999999984</v>
      </c>
      <c r="V5305" s="27">
        <f>U5305/J5305</f>
        <v>9.9999999999999895E-2</v>
      </c>
    </row>
    <row r="5306" spans="1:22" hidden="1" x14ac:dyDescent="0.3">
      <c r="A5306" s="23" t="s">
        <v>14</v>
      </c>
      <c r="B5306" s="23" t="s">
        <v>7943</v>
      </c>
      <c r="C5306" s="23" t="s">
        <v>7945</v>
      </c>
      <c r="D5306" s="23" t="s">
        <v>7950</v>
      </c>
      <c r="E5306" s="23" t="s">
        <v>7944</v>
      </c>
      <c r="F5306" s="27">
        <v>0.25</v>
      </c>
      <c r="G5306" s="24">
        <v>1</v>
      </c>
      <c r="H5306" s="25">
        <v>29.585100000000001</v>
      </c>
      <c r="I5306" s="25">
        <v>1.5949</v>
      </c>
      <c r="J5306" s="26">
        <v>15</v>
      </c>
      <c r="K5306" s="26">
        <v>4</v>
      </c>
      <c r="L5306" s="27">
        <v>5.3900000000000003E-2</v>
      </c>
      <c r="M5306" s="28">
        <v>0.32049801</v>
      </c>
      <c r="N5306" s="29">
        <v>0.15</v>
      </c>
      <c r="O5306" s="31" t="s">
        <v>12</v>
      </c>
      <c r="P5306" s="31">
        <v>0.53197836899999995</v>
      </c>
      <c r="Q5306" s="31">
        <v>0.25</v>
      </c>
      <c r="R5306" s="42"/>
      <c r="S5306" s="27">
        <f>IF(A5306="placement",MIN(P5306,IF(R5306="",Q5306,R5306)),"")</f>
        <v>0.25</v>
      </c>
      <c r="T5306" s="28">
        <f>IF($A5306="placement",S5306*J5306,"")</f>
        <v>3.75</v>
      </c>
      <c r="U5306" s="23">
        <f>IF($A5306="placement",T5306,IF($A5306="site",SUMIF($C:$C,$C5306,$T:$T),IF($A5306="user",SUMIF($B:$B,$B5306,$T:$T),SUM($T:$T))))</f>
        <v>3.75</v>
      </c>
      <c r="V5306" s="27">
        <f>U5306/J5306</f>
        <v>0.25</v>
      </c>
    </row>
    <row r="5307" spans="1:22" hidden="1" x14ac:dyDescent="0.3">
      <c r="A5307" s="23" t="s">
        <v>14</v>
      </c>
      <c r="B5307" s="23" t="s">
        <v>8077</v>
      </c>
      <c r="C5307" s="23" t="s">
        <v>8079</v>
      </c>
      <c r="D5307" s="32" t="s">
        <v>8082</v>
      </c>
      <c r="E5307" s="23" t="s">
        <v>8083</v>
      </c>
      <c r="F5307" s="27">
        <v>0.25</v>
      </c>
      <c r="G5307" s="24">
        <v>0</v>
      </c>
      <c r="H5307" s="25">
        <v>3.5897999999999999</v>
      </c>
      <c r="I5307" s="25">
        <v>1.8486</v>
      </c>
      <c r="J5307" s="26">
        <v>15</v>
      </c>
      <c r="K5307" s="26">
        <v>4</v>
      </c>
      <c r="L5307" s="27">
        <v>0.51500000000000001</v>
      </c>
      <c r="M5307" s="28">
        <v>0.26696031999999997</v>
      </c>
      <c r="N5307" s="29">
        <v>0.05</v>
      </c>
      <c r="O5307" s="31" t="s">
        <v>12</v>
      </c>
      <c r="P5307" s="31">
        <v>0.81270624670000002</v>
      </c>
      <c r="Q5307" s="31">
        <v>0.25</v>
      </c>
      <c r="R5307" s="42"/>
      <c r="S5307" s="27">
        <f>IF(A5307="placement",MIN(P5307,IF(R5307="",Q5307,R5307)),"")</f>
        <v>0.25</v>
      </c>
      <c r="T5307" s="28">
        <f>IF($A5307="placement",S5307*J5307,"")</f>
        <v>3.75</v>
      </c>
      <c r="U5307" s="26">
        <f>IF($A5307="placement",T5307,IF($A5307="site",SUMIF($C:$C,$C5307,$T:$T),IF($A5307="user",SUMIF($B:$B,$B5307,$T:$T),SUM($T:$T))))</f>
        <v>3.75</v>
      </c>
      <c r="V5307" s="27">
        <f>U5307/J5307</f>
        <v>0.25</v>
      </c>
    </row>
    <row r="5308" spans="1:22" hidden="1" x14ac:dyDescent="0.3">
      <c r="A5308" s="23" t="s">
        <v>14</v>
      </c>
      <c r="B5308" s="23" t="s">
        <v>8077</v>
      </c>
      <c r="C5308" s="23" t="s">
        <v>8079</v>
      </c>
      <c r="D5308" s="23" t="s">
        <v>8084</v>
      </c>
      <c r="E5308" s="23" t="s">
        <v>8085</v>
      </c>
      <c r="F5308" s="27">
        <v>0.25</v>
      </c>
      <c r="G5308" s="24">
        <v>0</v>
      </c>
      <c r="H5308" s="25">
        <v>3.6063999999999998</v>
      </c>
      <c r="I5308" s="25">
        <v>1.3145</v>
      </c>
      <c r="J5308" s="26">
        <v>15</v>
      </c>
      <c r="K5308" s="26">
        <v>4</v>
      </c>
      <c r="L5308" s="27">
        <v>0.36449999999999999</v>
      </c>
      <c r="M5308" s="28">
        <v>0.36770091999999999</v>
      </c>
      <c r="N5308" s="29">
        <v>0.1</v>
      </c>
      <c r="O5308" s="31" t="s">
        <v>12</v>
      </c>
      <c r="P5308" s="31">
        <v>0.72803984160000002</v>
      </c>
      <c r="Q5308" s="31">
        <v>0.249999999999999</v>
      </c>
      <c r="R5308" s="42"/>
      <c r="S5308" s="27">
        <f>IF(A5308="placement",MIN(P5308,IF(R5308="",Q5308,R5308)),"")</f>
        <v>0.249999999999999</v>
      </c>
      <c r="T5308" s="28">
        <f>IF($A5308="placement",S5308*J5308,"")</f>
        <v>3.7499999999999849</v>
      </c>
      <c r="U5308" s="26">
        <f>IF($A5308="placement",T5308,IF($A5308="site",SUMIF($C:$C,$C5308,$T:$T),IF($A5308="user",SUMIF($B:$B,$B5308,$T:$T),SUM($T:$T))))</f>
        <v>3.7499999999999849</v>
      </c>
      <c r="V5308" s="27">
        <f>U5308/J5308</f>
        <v>0.249999999999999</v>
      </c>
    </row>
    <row r="5309" spans="1:22" hidden="1" x14ac:dyDescent="0.3">
      <c r="A5309" s="23" t="s">
        <v>14</v>
      </c>
      <c r="B5309" s="23" t="s">
        <v>8077</v>
      </c>
      <c r="C5309" s="23" t="s">
        <v>8079</v>
      </c>
      <c r="D5309" s="23" t="s">
        <v>8086</v>
      </c>
      <c r="E5309" s="23" t="s">
        <v>8087</v>
      </c>
      <c r="F5309" s="27">
        <v>0.25</v>
      </c>
      <c r="G5309" s="24">
        <v>0</v>
      </c>
      <c r="H5309" s="25">
        <v>3.5836000000000001</v>
      </c>
      <c r="I5309" s="25">
        <v>1.3176000000000001</v>
      </c>
      <c r="J5309" s="26">
        <v>15</v>
      </c>
      <c r="K5309" s="26">
        <v>4</v>
      </c>
      <c r="L5309" s="27">
        <v>0.36770000000000003</v>
      </c>
      <c r="M5309" s="28">
        <v>0.37081367999999998</v>
      </c>
      <c r="N5309" s="29">
        <v>0.1</v>
      </c>
      <c r="O5309" s="31" t="s">
        <v>12</v>
      </c>
      <c r="P5309" s="31">
        <v>0.73032278809999995</v>
      </c>
      <c r="Q5309" s="31">
        <v>0.25</v>
      </c>
      <c r="R5309" s="42"/>
      <c r="S5309" s="27">
        <f>IF(A5309="placement",MIN(P5309,IF(R5309="",Q5309,R5309)),"")</f>
        <v>0.25</v>
      </c>
      <c r="T5309" s="28">
        <f>IF($A5309="placement",S5309*J5309,"")</f>
        <v>3.75</v>
      </c>
      <c r="U5309" s="26">
        <f>IF($A5309="placement",T5309,IF($A5309="site",SUMIF($C:$C,$C5309,$T:$T),IF($A5309="user",SUMIF($B:$B,$B5309,$T:$T),SUM($T:$T))))</f>
        <v>3.75</v>
      </c>
      <c r="V5309" s="27">
        <f>U5309/J5309</f>
        <v>0.25</v>
      </c>
    </row>
    <row r="5310" spans="1:22" hidden="1" x14ac:dyDescent="0.3">
      <c r="A5310" s="23" t="s">
        <v>14</v>
      </c>
      <c r="B5310" s="23" t="s">
        <v>8077</v>
      </c>
      <c r="C5310" s="23" t="s">
        <v>8079</v>
      </c>
      <c r="D5310" s="23" t="s">
        <v>8088</v>
      </c>
      <c r="E5310" s="23" t="s">
        <v>8078</v>
      </c>
      <c r="F5310" s="27">
        <v>0.25</v>
      </c>
      <c r="G5310" s="24">
        <v>0</v>
      </c>
      <c r="H5310" s="25">
        <v>3.5895999999999999</v>
      </c>
      <c r="I5310" s="25">
        <v>1.3186</v>
      </c>
      <c r="J5310" s="26">
        <v>15</v>
      </c>
      <c r="K5310" s="26">
        <v>4</v>
      </c>
      <c r="L5310" s="27">
        <v>0.36730000000000002</v>
      </c>
      <c r="M5310" s="28">
        <v>0.36877573000000002</v>
      </c>
      <c r="N5310" s="29">
        <v>0.1</v>
      </c>
      <c r="O5310" s="31" t="s">
        <v>12</v>
      </c>
      <c r="P5310" s="31">
        <v>0.7288324813</v>
      </c>
      <c r="Q5310" s="31">
        <v>0.25</v>
      </c>
      <c r="R5310" s="42"/>
      <c r="S5310" s="27">
        <f>IF(A5310="placement",MIN(P5310,IF(R5310="",Q5310,R5310)),"")</f>
        <v>0.25</v>
      </c>
      <c r="T5310" s="28">
        <f>IF($A5310="placement",S5310*J5310,"")</f>
        <v>3.75</v>
      </c>
      <c r="U5310" s="26">
        <f>IF($A5310="placement",T5310,IF($A5310="site",SUMIF($C:$C,$C5310,$T:$T),IF($A5310="user",SUMIF($B:$B,$B5310,$T:$T),SUM($T:$T))))</f>
        <v>3.75</v>
      </c>
      <c r="V5310" s="27">
        <f>U5310/J5310</f>
        <v>0.25</v>
      </c>
    </row>
    <row r="5311" spans="1:22" hidden="1" x14ac:dyDescent="0.3">
      <c r="A5311" s="23" t="s">
        <v>14</v>
      </c>
      <c r="B5311" s="23" t="s">
        <v>8423</v>
      </c>
      <c r="C5311" s="23" t="s">
        <v>8424</v>
      </c>
      <c r="D5311" s="23" t="s">
        <v>8429</v>
      </c>
      <c r="E5311" s="23" t="s">
        <v>8430</v>
      </c>
      <c r="F5311" s="27">
        <v>0.25</v>
      </c>
      <c r="G5311" s="24">
        <v>0</v>
      </c>
      <c r="H5311" s="25">
        <v>28.161100000000001</v>
      </c>
      <c r="I5311" s="25">
        <v>1.9213</v>
      </c>
      <c r="J5311" s="26">
        <v>15</v>
      </c>
      <c r="K5311" s="26">
        <v>4</v>
      </c>
      <c r="L5311" s="27">
        <v>6.8199999999999997E-2</v>
      </c>
      <c r="M5311" s="28">
        <v>0.25965127999999998</v>
      </c>
      <c r="N5311" s="29">
        <v>0.1</v>
      </c>
      <c r="O5311" s="31" t="s">
        <v>12</v>
      </c>
      <c r="P5311" s="31">
        <v>0.61486805739999995</v>
      </c>
      <c r="Q5311" s="31">
        <v>0.25</v>
      </c>
      <c r="R5311" s="42"/>
      <c r="S5311" s="27">
        <f>IF(A5311="placement",MIN(P5311,IF(R5311="",Q5311,R5311)),"")</f>
        <v>0.25</v>
      </c>
      <c r="T5311" s="28">
        <f>IF($A5311="placement",S5311*J5311,"")</f>
        <v>3.75</v>
      </c>
      <c r="U5311" s="26">
        <f>IF($A5311="placement",T5311,IF($A5311="site",SUMIF($C:$C,$C5311,$T:$T),IF($A5311="user",SUMIF($B:$B,$B5311,$T:$T),SUM($T:$T))))</f>
        <v>3.75</v>
      </c>
      <c r="V5311" s="27">
        <f>U5311/J5311</f>
        <v>0.25</v>
      </c>
    </row>
    <row r="5312" spans="1:22" hidden="1" x14ac:dyDescent="0.3">
      <c r="A5312" s="23" t="s">
        <v>14</v>
      </c>
      <c r="B5312" s="23" t="s">
        <v>8499</v>
      </c>
      <c r="C5312" s="23" t="s">
        <v>8500</v>
      </c>
      <c r="D5312" s="32" t="s">
        <v>8513</v>
      </c>
      <c r="E5312" s="23" t="s">
        <v>8514</v>
      </c>
      <c r="F5312" s="27">
        <v>0.25</v>
      </c>
      <c r="G5312" s="24">
        <v>0</v>
      </c>
      <c r="H5312" s="25">
        <v>19.437899999999999</v>
      </c>
      <c r="I5312" s="25">
        <v>5.0965999999999996</v>
      </c>
      <c r="J5312" s="26">
        <v>15</v>
      </c>
      <c r="K5312" s="26">
        <v>4</v>
      </c>
      <c r="L5312" s="27">
        <v>0.26219999999999999</v>
      </c>
      <c r="M5312" s="28">
        <v>9.8155619999999999E-2</v>
      </c>
      <c r="N5312" s="29">
        <v>0.01</v>
      </c>
      <c r="O5312" s="31" t="s">
        <v>12</v>
      </c>
      <c r="P5312" s="31">
        <v>0.89812096640000005</v>
      </c>
      <c r="Q5312" s="31">
        <v>0.25</v>
      </c>
      <c r="R5312" s="42"/>
      <c r="S5312" s="27">
        <f>IF(A5312="placement",MIN(P5312,IF(R5312="",Q5312,R5312)),"")</f>
        <v>0.25</v>
      </c>
      <c r="T5312" s="28">
        <f>IF($A5312="placement",S5312*J5312,"")</f>
        <v>3.75</v>
      </c>
      <c r="U5312" s="26">
        <f>IF($A5312="placement",T5312,IF($A5312="site",SUMIF($C:$C,$C5312,$T:$T),IF($A5312="user",SUMIF($B:$B,$B5312,$T:$T),SUM($T:$T))))</f>
        <v>3.75</v>
      </c>
      <c r="V5312" s="27">
        <f>U5312/J5312</f>
        <v>0.25</v>
      </c>
    </row>
    <row r="5313" spans="1:22" hidden="1" x14ac:dyDescent="0.3">
      <c r="A5313" s="23" t="s">
        <v>14</v>
      </c>
      <c r="B5313" s="23" t="s">
        <v>8499</v>
      </c>
      <c r="C5313" s="23" t="s">
        <v>8500</v>
      </c>
      <c r="D5313" s="23" t="s">
        <v>8527</v>
      </c>
      <c r="E5313" s="23" t="s">
        <v>8528</v>
      </c>
      <c r="F5313" s="27">
        <v>0.25</v>
      </c>
      <c r="G5313" s="24">
        <v>0</v>
      </c>
      <c r="H5313" s="25">
        <v>19.474900000000002</v>
      </c>
      <c r="I5313" s="25">
        <v>2.7410999999999999</v>
      </c>
      <c r="J5313" s="26">
        <v>15</v>
      </c>
      <c r="K5313" s="26">
        <v>4</v>
      </c>
      <c r="L5313" s="27">
        <v>0.14080000000000001</v>
      </c>
      <c r="M5313" s="28">
        <v>0.18477694</v>
      </c>
      <c r="N5313" s="29">
        <v>0.01</v>
      </c>
      <c r="O5313" s="31" t="s">
        <v>12</v>
      </c>
      <c r="P5313" s="31">
        <v>0.94588069379999995</v>
      </c>
      <c r="Q5313" s="31">
        <v>0.249999999999999</v>
      </c>
      <c r="R5313" s="42"/>
      <c r="S5313" s="27">
        <f>IF(A5313="placement",MIN(P5313,IF(R5313="",Q5313,R5313)),"")</f>
        <v>0.249999999999999</v>
      </c>
      <c r="T5313" s="28">
        <f>IF($A5313="placement",S5313*J5313,"")</f>
        <v>3.7499999999999849</v>
      </c>
      <c r="U5313" s="26">
        <f>IF($A5313="placement",T5313,IF($A5313="site",SUMIF($C:$C,$C5313,$T:$T),IF($A5313="user",SUMIF($B:$B,$B5313,$T:$T),SUM($T:$T))))</f>
        <v>3.7499999999999849</v>
      </c>
      <c r="V5313" s="27">
        <f>U5313/J5313</f>
        <v>0.249999999999999</v>
      </c>
    </row>
    <row r="5314" spans="1:22" hidden="1" x14ac:dyDescent="0.3">
      <c r="A5314" s="23" t="s">
        <v>14</v>
      </c>
      <c r="B5314" s="23" t="s">
        <v>8499</v>
      </c>
      <c r="C5314" s="23" t="s">
        <v>8500</v>
      </c>
      <c r="D5314" s="23" t="s">
        <v>8563</v>
      </c>
      <c r="E5314" s="23" t="s">
        <v>8564</v>
      </c>
      <c r="F5314" s="27">
        <v>0.25</v>
      </c>
      <c r="G5314" s="24">
        <v>0</v>
      </c>
      <c r="H5314" s="25">
        <v>11.888500000000001</v>
      </c>
      <c r="I5314" s="25">
        <v>1.1632</v>
      </c>
      <c r="J5314" s="26">
        <v>15</v>
      </c>
      <c r="K5314" s="26">
        <v>4</v>
      </c>
      <c r="L5314" s="27">
        <v>9.7799999999999998E-2</v>
      </c>
      <c r="M5314" s="28">
        <v>0.42150444999999997</v>
      </c>
      <c r="N5314" s="29">
        <v>0.2</v>
      </c>
      <c r="O5314" s="31" t="s">
        <v>12</v>
      </c>
      <c r="P5314" s="31">
        <v>0.52550916349999999</v>
      </c>
      <c r="Q5314" s="31">
        <v>0.25</v>
      </c>
      <c r="R5314" s="42"/>
      <c r="S5314" s="27">
        <f>IF(A5314="placement",MIN(P5314,IF(R5314="",Q5314,R5314)),"")</f>
        <v>0.25</v>
      </c>
      <c r="T5314" s="28">
        <f>IF($A5314="placement",S5314*J5314,"")</f>
        <v>3.75</v>
      </c>
      <c r="U5314" s="23">
        <f>IF($A5314="placement",T5314,IF($A5314="site",SUMIF($C:$C,$C5314,$T:$T),IF($A5314="user",SUMIF($B:$B,$B5314,$T:$T),SUM($T:$T))))</f>
        <v>3.75</v>
      </c>
      <c r="V5314" s="27">
        <f>U5314/J5314</f>
        <v>0.25</v>
      </c>
    </row>
    <row r="5315" spans="1:22" hidden="1" x14ac:dyDescent="0.3">
      <c r="A5315" s="23" t="s">
        <v>14</v>
      </c>
      <c r="B5315" s="23" t="s">
        <v>8565</v>
      </c>
      <c r="C5315" s="23" t="s">
        <v>8566</v>
      </c>
      <c r="D5315" s="23" t="s">
        <v>8571</v>
      </c>
      <c r="E5315" s="23" t="s">
        <v>8572</v>
      </c>
      <c r="F5315" s="27">
        <v>0.25</v>
      </c>
      <c r="G5315" s="24">
        <v>0</v>
      </c>
      <c r="H5315" s="25">
        <v>0.70789999999999997</v>
      </c>
      <c r="I5315" s="25">
        <v>0.2656</v>
      </c>
      <c r="J5315" s="26">
        <v>15</v>
      </c>
      <c r="K5315" s="26">
        <v>4</v>
      </c>
      <c r="L5315" s="27">
        <v>0.37519999999999998</v>
      </c>
      <c r="M5315" s="28">
        <v>1.92417967</v>
      </c>
      <c r="N5315" s="29">
        <v>1.3</v>
      </c>
      <c r="O5315" s="31" t="s">
        <v>12</v>
      </c>
      <c r="P5315" s="31">
        <v>0.3243874142</v>
      </c>
      <c r="Q5315" s="31">
        <v>0.25</v>
      </c>
      <c r="R5315" s="42"/>
      <c r="S5315" s="27">
        <f>IF(A5315="placement",MIN(P5315,IF(R5315="",Q5315,R5315)),"")</f>
        <v>0.25</v>
      </c>
      <c r="T5315" s="28">
        <f>IF($A5315="placement",S5315*J5315,"")</f>
        <v>3.75</v>
      </c>
      <c r="U5315" s="26">
        <f>IF($A5315="placement",T5315,IF($A5315="site",SUMIF($C:$C,$C5315,$T:$T),IF($A5315="user",SUMIF($B:$B,$B5315,$T:$T),SUM($T:$T))))</f>
        <v>3.75</v>
      </c>
      <c r="V5315" s="27">
        <f>U5315/J5315</f>
        <v>0.25</v>
      </c>
    </row>
    <row r="5316" spans="1:22" hidden="1" x14ac:dyDescent="0.3">
      <c r="A5316" s="23" t="s">
        <v>14</v>
      </c>
      <c r="B5316" s="23" t="s">
        <v>8615</v>
      </c>
      <c r="C5316" s="23" t="s">
        <v>8616</v>
      </c>
      <c r="D5316" s="23" t="s">
        <v>8627</v>
      </c>
      <c r="E5316" s="23" t="s">
        <v>8628</v>
      </c>
      <c r="F5316" s="27">
        <v>0.25</v>
      </c>
      <c r="G5316" s="24">
        <v>0</v>
      </c>
      <c r="H5316" s="25">
        <v>3.9131999999999998</v>
      </c>
      <c r="I5316" s="25">
        <v>0.25330000000000003</v>
      </c>
      <c r="J5316" s="26">
        <v>15</v>
      </c>
      <c r="K5316" s="26">
        <v>3</v>
      </c>
      <c r="L5316" s="27">
        <v>6.4699999999999994E-2</v>
      </c>
      <c r="M5316" s="28">
        <v>1.9540045100000001</v>
      </c>
      <c r="N5316" s="29">
        <v>1.6</v>
      </c>
      <c r="O5316" s="31" t="s">
        <v>12</v>
      </c>
      <c r="P5316" s="31">
        <v>0.18116872810000001</v>
      </c>
      <c r="Q5316" s="31">
        <v>0.18116872808093601</v>
      </c>
      <c r="R5316" s="42"/>
      <c r="S5316" s="27">
        <f>IF(A5316="placement",MIN(P5316,IF(R5316="",Q5316,R5316)),"")</f>
        <v>0.18116872808093601</v>
      </c>
      <c r="T5316" s="28">
        <f>IF($A5316="placement",S5316*J5316,"")</f>
        <v>2.7175309212140402</v>
      </c>
      <c r="U5316" s="26">
        <f>IF($A5316="placement",T5316,IF($A5316="site",SUMIF($C:$C,$C5316,$T:$T),IF($A5316="user",SUMIF($B:$B,$B5316,$T:$T),SUM($T:$T))))</f>
        <v>2.7175309212140402</v>
      </c>
      <c r="V5316" s="27">
        <f>U5316/J5316</f>
        <v>0.18116872808093601</v>
      </c>
    </row>
    <row r="5317" spans="1:22" hidden="1" x14ac:dyDescent="0.3">
      <c r="A5317" s="23" t="s">
        <v>14</v>
      </c>
      <c r="B5317" s="23" t="s">
        <v>8927</v>
      </c>
      <c r="C5317" s="23" t="s">
        <v>8928</v>
      </c>
      <c r="D5317" s="23" t="s">
        <v>8934</v>
      </c>
      <c r="E5317" s="23" t="s">
        <v>8935</v>
      </c>
      <c r="F5317" s="27">
        <v>0.25</v>
      </c>
      <c r="G5317" s="24">
        <v>0</v>
      </c>
      <c r="H5317" s="25">
        <v>27.294899999999998</v>
      </c>
      <c r="I5317" s="25">
        <v>2.1049000000000002</v>
      </c>
      <c r="J5317" s="26">
        <v>15</v>
      </c>
      <c r="K5317" s="26">
        <v>4</v>
      </c>
      <c r="L5317" s="27">
        <v>7.7100000000000002E-2</v>
      </c>
      <c r="M5317" s="28">
        <v>0.24515253000000001</v>
      </c>
      <c r="N5317" s="29">
        <v>0.03</v>
      </c>
      <c r="O5317" s="31" t="s">
        <v>12</v>
      </c>
      <c r="P5317" s="31">
        <v>0.87762720780000003</v>
      </c>
      <c r="Q5317" s="31">
        <v>0.25</v>
      </c>
      <c r="R5317" s="42"/>
      <c r="S5317" s="27">
        <f>IF(A5317="placement",MIN(P5317,IF(R5317="",Q5317,R5317)),"")</f>
        <v>0.25</v>
      </c>
      <c r="T5317" s="28">
        <f>IF($A5317="placement",S5317*J5317,"")</f>
        <v>3.75</v>
      </c>
      <c r="U5317" s="26">
        <f>IF($A5317="placement",T5317,IF($A5317="site",SUMIF($C:$C,$C5317,$T:$T),IF($A5317="user",SUMIF($B:$B,$B5317,$T:$T),SUM($T:$T))))</f>
        <v>3.75</v>
      </c>
      <c r="V5317" s="27">
        <f>U5317/J5317</f>
        <v>0.25</v>
      </c>
    </row>
    <row r="5318" spans="1:22" hidden="1" x14ac:dyDescent="0.3">
      <c r="A5318" s="23" t="s">
        <v>14</v>
      </c>
      <c r="B5318" s="23" t="s">
        <v>9186</v>
      </c>
      <c r="C5318" s="23" t="s">
        <v>9188</v>
      </c>
      <c r="D5318" s="23" t="s">
        <v>9203</v>
      </c>
      <c r="E5318" s="23" t="s">
        <v>9204</v>
      </c>
      <c r="F5318" s="27">
        <v>0.25</v>
      </c>
      <c r="G5318" s="24">
        <v>0</v>
      </c>
      <c r="H5318" s="25">
        <v>6.6546000000000003</v>
      </c>
      <c r="I5318" s="25">
        <v>0.61980000000000002</v>
      </c>
      <c r="J5318" s="26">
        <v>15</v>
      </c>
      <c r="K5318" s="26">
        <v>4</v>
      </c>
      <c r="L5318" s="27">
        <v>9.3100000000000002E-2</v>
      </c>
      <c r="M5318" s="28">
        <v>0.82650685999999995</v>
      </c>
      <c r="N5318" s="29">
        <v>0.6</v>
      </c>
      <c r="O5318" s="31" t="s">
        <v>42</v>
      </c>
      <c r="P5318" s="31">
        <v>0.27405320989999998</v>
      </c>
      <c r="Q5318" s="31">
        <v>0.25</v>
      </c>
      <c r="R5318" s="42"/>
      <c r="S5318" s="27">
        <f>IF(A5318="placement",MIN(P5318,IF(R5318="",Q5318,R5318)),"")</f>
        <v>0.25</v>
      </c>
      <c r="T5318" s="28">
        <f>IF($A5318="placement",S5318*J5318,"")</f>
        <v>3.75</v>
      </c>
      <c r="U5318" s="26">
        <f>IF($A5318="placement",T5318,IF($A5318="site",SUMIF($C:$C,$C5318,$T:$T),IF($A5318="user",SUMIF($B:$B,$B5318,$T:$T),SUM($T:$T))))</f>
        <v>3.75</v>
      </c>
      <c r="V5318" s="27">
        <f>U5318/J5318</f>
        <v>0.25</v>
      </c>
    </row>
    <row r="5319" spans="1:22" hidden="1" x14ac:dyDescent="0.3">
      <c r="A5319" s="23" t="s">
        <v>14</v>
      </c>
      <c r="B5319" s="23" t="s">
        <v>9186</v>
      </c>
      <c r="C5319" s="23" t="s">
        <v>9188</v>
      </c>
      <c r="D5319" s="23" t="s">
        <v>11152</v>
      </c>
      <c r="E5319" s="23" t="s">
        <v>11153</v>
      </c>
      <c r="F5319" s="27">
        <v>0.25</v>
      </c>
      <c r="G5319" s="24">
        <v>0</v>
      </c>
      <c r="H5319" s="25">
        <v>3.0400999999999998</v>
      </c>
      <c r="I5319" s="25">
        <v>0.43240000000000001</v>
      </c>
      <c r="J5319" s="26">
        <v>15</v>
      </c>
      <c r="K5319" s="26">
        <v>4</v>
      </c>
      <c r="L5319" s="27">
        <v>0.14219999999999999</v>
      </c>
      <c r="M5319" s="28">
        <v>1.1544688599999999</v>
      </c>
      <c r="N5319" s="29">
        <v>0.8</v>
      </c>
      <c r="O5319" s="31" t="s">
        <v>12</v>
      </c>
      <c r="P5319" s="31">
        <v>0.30704064110000001</v>
      </c>
      <c r="Q5319" s="31">
        <v>0.25</v>
      </c>
      <c r="R5319" s="42"/>
      <c r="S5319" s="27">
        <f>IF(A5319="placement",MIN(P5319,IF(R5319="",Q5319,R5319)),"")</f>
        <v>0.25</v>
      </c>
      <c r="T5319" s="28">
        <f>IF($A5319="placement",S5319*J5319,"")</f>
        <v>3.75</v>
      </c>
      <c r="U5319" s="26">
        <f>IF($A5319="placement",T5319,IF($A5319="site",SUMIF($C:$C,$C5319,$T:$T),IF($A5319="user",SUMIF($B:$B,$B5319,$T:$T),SUM($T:$T))))</f>
        <v>3.75</v>
      </c>
      <c r="V5319" s="27">
        <f>U5319/J5319</f>
        <v>0.25</v>
      </c>
    </row>
    <row r="5320" spans="1:22" hidden="1" x14ac:dyDescent="0.3">
      <c r="A5320" s="23" t="s">
        <v>14</v>
      </c>
      <c r="B5320" s="23" t="s">
        <v>9186</v>
      </c>
      <c r="C5320" s="23" t="s">
        <v>9188</v>
      </c>
      <c r="D5320" s="23" t="s">
        <v>9263</v>
      </c>
      <c r="E5320" s="23" t="s">
        <v>9264</v>
      </c>
      <c r="F5320" s="27">
        <v>0.33</v>
      </c>
      <c r="G5320" s="24">
        <v>0</v>
      </c>
      <c r="H5320" s="25">
        <v>4.8304999999999998</v>
      </c>
      <c r="I5320" s="25">
        <v>0.51959999999999995</v>
      </c>
      <c r="J5320" s="26">
        <v>15</v>
      </c>
      <c r="K5320" s="26">
        <v>3</v>
      </c>
      <c r="L5320" s="27">
        <v>0.1076</v>
      </c>
      <c r="M5320" s="28">
        <v>0.98485014999999998</v>
      </c>
      <c r="N5320" s="29">
        <v>0.77</v>
      </c>
      <c r="O5320" s="31" t="s">
        <v>12</v>
      </c>
      <c r="P5320" s="31">
        <v>0.21815516900000001</v>
      </c>
      <c r="Q5320" s="31">
        <v>0.218155169044361</v>
      </c>
      <c r="R5320" s="42"/>
      <c r="S5320" s="27">
        <f>IF(A5320="placement",MIN(P5320,IF(R5320="",Q5320,R5320)),"")</f>
        <v>0.21815516900000001</v>
      </c>
      <c r="T5320" s="28">
        <f>IF($A5320="placement",S5320*J5320,"")</f>
        <v>3.2723275350000001</v>
      </c>
      <c r="U5320" s="26">
        <f>IF($A5320="placement",T5320,IF($A5320="site",SUMIF($C:$C,$C5320,$T:$T),IF($A5320="user",SUMIF($B:$B,$B5320,$T:$T),SUM($T:$T))))</f>
        <v>3.2723275350000001</v>
      </c>
      <c r="V5320" s="27">
        <f>U5320/J5320</f>
        <v>0.21815516900000001</v>
      </c>
    </row>
    <row r="5321" spans="1:22" hidden="1" x14ac:dyDescent="0.3">
      <c r="A5321" s="23" t="s">
        <v>14</v>
      </c>
      <c r="B5321" s="23" t="s">
        <v>9445</v>
      </c>
      <c r="C5321" s="23" t="s">
        <v>9447</v>
      </c>
      <c r="D5321" s="23" t="s">
        <v>9448</v>
      </c>
      <c r="E5321" s="23" t="s">
        <v>9449</v>
      </c>
      <c r="F5321" s="27">
        <v>0.25</v>
      </c>
      <c r="G5321" s="24">
        <v>0</v>
      </c>
      <c r="H5321" s="25">
        <v>7.9107000000000003</v>
      </c>
      <c r="I5321" s="25">
        <v>1.5588</v>
      </c>
      <c r="J5321" s="26">
        <v>15</v>
      </c>
      <c r="K5321" s="26">
        <v>4</v>
      </c>
      <c r="L5321" s="27">
        <v>0.19700000000000001</v>
      </c>
      <c r="M5321" s="28">
        <v>0.32979883999999998</v>
      </c>
      <c r="N5321" s="29">
        <v>0.15</v>
      </c>
      <c r="O5321" s="31" t="s">
        <v>42</v>
      </c>
      <c r="P5321" s="31">
        <v>0.54517729120000002</v>
      </c>
      <c r="Q5321" s="31">
        <v>0.25</v>
      </c>
      <c r="R5321" s="42"/>
      <c r="S5321" s="27">
        <f>IF(A5321="placement",MIN(P5321,IF(R5321="",Q5321,R5321)),"")</f>
        <v>0.25</v>
      </c>
      <c r="T5321" s="28">
        <f>IF($A5321="placement",S5321*J5321,"")</f>
        <v>3.75</v>
      </c>
      <c r="U5321" s="26">
        <f>IF($A5321="placement",T5321,IF($A5321="site",SUMIF($C:$C,$C5321,$T:$T),IF($A5321="user",SUMIF($B:$B,$B5321,$T:$T),SUM($T:$T))))</f>
        <v>3.75</v>
      </c>
      <c r="V5321" s="27">
        <f>U5321/J5321</f>
        <v>0.25</v>
      </c>
    </row>
    <row r="5322" spans="1:22" hidden="1" x14ac:dyDescent="0.3">
      <c r="A5322" s="23" t="s">
        <v>14</v>
      </c>
      <c r="B5322" s="23" t="s">
        <v>9445</v>
      </c>
      <c r="C5322" s="23" t="s">
        <v>9447</v>
      </c>
      <c r="D5322" s="23" t="s">
        <v>9460</v>
      </c>
      <c r="E5322" s="23" t="s">
        <v>9446</v>
      </c>
      <c r="F5322" s="27">
        <v>0.25</v>
      </c>
      <c r="G5322" s="24">
        <v>0</v>
      </c>
      <c r="H5322" s="25">
        <v>6.1092000000000004</v>
      </c>
      <c r="I5322" s="25">
        <v>1.4459</v>
      </c>
      <c r="J5322" s="26">
        <v>15</v>
      </c>
      <c r="K5322" s="26">
        <v>4</v>
      </c>
      <c r="L5322" s="27">
        <v>0.23669999999999999</v>
      </c>
      <c r="M5322" s="28">
        <v>0.33878377999999998</v>
      </c>
      <c r="N5322" s="29">
        <v>0.15</v>
      </c>
      <c r="O5322" s="31" t="s">
        <v>42</v>
      </c>
      <c r="P5322" s="31">
        <v>0.55723971999999999</v>
      </c>
      <c r="Q5322" s="31">
        <v>0.25</v>
      </c>
      <c r="R5322" s="42"/>
      <c r="S5322" s="27">
        <f>IF(A5322="placement",MIN(P5322,IF(R5322="",Q5322,R5322)),"")</f>
        <v>0.25</v>
      </c>
      <c r="T5322" s="28">
        <f>IF($A5322="placement",S5322*J5322,"")</f>
        <v>3.75</v>
      </c>
      <c r="U5322" s="26">
        <f>IF($A5322="placement",T5322,IF($A5322="site",SUMIF($C:$C,$C5322,$T:$T),IF($A5322="user",SUMIF($B:$B,$B5322,$T:$T),SUM($T:$T))))</f>
        <v>3.75</v>
      </c>
      <c r="V5322" s="27">
        <f>U5322/J5322</f>
        <v>0.25</v>
      </c>
    </row>
    <row r="5323" spans="1:22" hidden="1" x14ac:dyDescent="0.3">
      <c r="A5323" s="23" t="s">
        <v>14</v>
      </c>
      <c r="B5323" s="23" t="s">
        <v>9756</v>
      </c>
      <c r="C5323" s="23" t="s">
        <v>9758</v>
      </c>
      <c r="D5323" s="32" t="s">
        <v>9783</v>
      </c>
      <c r="E5323" s="23" t="s">
        <v>9784</v>
      </c>
      <c r="F5323" s="27">
        <v>0.25</v>
      </c>
      <c r="G5323" s="24">
        <v>0</v>
      </c>
      <c r="H5323" s="25">
        <v>21.199200000000001</v>
      </c>
      <c r="I5323" s="25">
        <v>1.3842000000000001</v>
      </c>
      <c r="J5323" s="26">
        <v>15</v>
      </c>
      <c r="K5323" s="26">
        <v>4</v>
      </c>
      <c r="L5323" s="27">
        <v>6.5299999999999997E-2</v>
      </c>
      <c r="M5323" s="28">
        <v>0.35083853999999998</v>
      </c>
      <c r="N5323" s="29">
        <v>0.17</v>
      </c>
      <c r="O5323" s="31" t="s">
        <v>12</v>
      </c>
      <c r="P5323" s="31">
        <v>0.5154466164</v>
      </c>
      <c r="Q5323" s="31">
        <v>0.25</v>
      </c>
      <c r="R5323" s="42"/>
      <c r="S5323" s="27">
        <f>IF(A5323="placement",MIN(P5323,IF(R5323="",Q5323,R5323)),"")</f>
        <v>0.25</v>
      </c>
      <c r="T5323" s="28">
        <f>IF($A5323="placement",S5323*J5323,"")</f>
        <v>3.75</v>
      </c>
      <c r="U5323" s="26">
        <f>IF($A5323="placement",T5323,IF($A5323="site",SUMIF($C:$C,$C5323,$T:$T),IF($A5323="user",SUMIF($B:$B,$B5323,$T:$T),SUM($T:$T))))</f>
        <v>3.75</v>
      </c>
      <c r="V5323" s="27">
        <f>U5323/J5323</f>
        <v>0.25</v>
      </c>
    </row>
    <row r="5324" spans="1:22" hidden="1" x14ac:dyDescent="0.3">
      <c r="A5324" s="23" t="s">
        <v>14</v>
      </c>
      <c r="B5324" s="23" t="s">
        <v>9756</v>
      </c>
      <c r="C5324" s="23" t="s">
        <v>9758</v>
      </c>
      <c r="D5324" s="23" t="s">
        <v>9787</v>
      </c>
      <c r="E5324" s="23" t="s">
        <v>9788</v>
      </c>
      <c r="F5324" s="27">
        <v>0.25</v>
      </c>
      <c r="G5324" s="24">
        <v>1</v>
      </c>
      <c r="H5324" s="25">
        <v>31.7986</v>
      </c>
      <c r="I5324" s="25">
        <v>1.5568</v>
      </c>
      <c r="J5324" s="26">
        <v>15</v>
      </c>
      <c r="K5324" s="26">
        <v>4</v>
      </c>
      <c r="L5324" s="27">
        <v>4.9000000000000002E-2</v>
      </c>
      <c r="M5324" s="28">
        <v>0.32373021000000002</v>
      </c>
      <c r="N5324" s="29">
        <v>0.17</v>
      </c>
      <c r="O5324" s="31" t="s">
        <v>42</v>
      </c>
      <c r="P5324" s="31">
        <v>0.4748713806</v>
      </c>
      <c r="Q5324" s="31">
        <v>0.25</v>
      </c>
      <c r="R5324" s="42"/>
      <c r="S5324" s="27">
        <f>IF(A5324="placement",MIN(P5324,IF(R5324="",Q5324,R5324)),"")</f>
        <v>0.25</v>
      </c>
      <c r="T5324" s="28">
        <f>IF($A5324="placement",S5324*J5324,"")</f>
        <v>3.75</v>
      </c>
      <c r="U5324" s="26">
        <f>IF($A5324="placement",T5324,IF($A5324="site",SUMIF($C:$C,$C5324,$T:$T),IF($A5324="user",SUMIF($B:$B,$B5324,$T:$T),SUM($T:$T))))</f>
        <v>3.75</v>
      </c>
      <c r="V5324" s="27">
        <f>U5324/J5324</f>
        <v>0.25</v>
      </c>
    </row>
    <row r="5325" spans="1:22" hidden="1" x14ac:dyDescent="0.3">
      <c r="A5325" s="23" t="s">
        <v>14</v>
      </c>
      <c r="B5325" s="23" t="s">
        <v>9756</v>
      </c>
      <c r="C5325" s="23" t="s">
        <v>9758</v>
      </c>
      <c r="D5325" s="23" t="s">
        <v>9789</v>
      </c>
      <c r="E5325" s="23" t="s">
        <v>9790</v>
      </c>
      <c r="F5325" s="27">
        <v>0.25</v>
      </c>
      <c r="G5325" s="24">
        <v>0</v>
      </c>
      <c r="H5325" s="25">
        <v>20.323599999999999</v>
      </c>
      <c r="I5325" s="25">
        <v>1.4390000000000001</v>
      </c>
      <c r="J5325" s="26">
        <v>15</v>
      </c>
      <c r="K5325" s="26">
        <v>4</v>
      </c>
      <c r="L5325" s="27">
        <v>7.0800000000000002E-2</v>
      </c>
      <c r="M5325" s="28">
        <v>0.35611535999999999</v>
      </c>
      <c r="N5325" s="29">
        <v>0.2</v>
      </c>
      <c r="O5325" s="31" t="s">
        <v>12</v>
      </c>
      <c r="P5325" s="31">
        <v>0.43838423259999998</v>
      </c>
      <c r="Q5325" s="31">
        <v>0.25</v>
      </c>
      <c r="R5325" s="42"/>
      <c r="S5325" s="27">
        <f>IF(A5325="placement",MIN(P5325,IF(R5325="",Q5325,R5325)),"")</f>
        <v>0.25</v>
      </c>
      <c r="T5325" s="28">
        <f>IF($A5325="placement",S5325*J5325,"")</f>
        <v>3.75</v>
      </c>
      <c r="U5325" s="26">
        <f>IF($A5325="placement",T5325,IF($A5325="site",SUMIF($C:$C,$C5325,$T:$T),IF($A5325="user",SUMIF($B:$B,$B5325,$T:$T),SUM($T:$T))))</f>
        <v>3.75</v>
      </c>
      <c r="V5325" s="27">
        <f>U5325/J5325</f>
        <v>0.25</v>
      </c>
    </row>
    <row r="5326" spans="1:22" hidden="1" x14ac:dyDescent="0.3">
      <c r="A5326" s="23" t="s">
        <v>14</v>
      </c>
      <c r="B5326" s="23" t="s">
        <v>9756</v>
      </c>
      <c r="C5326" s="23" t="s">
        <v>9758</v>
      </c>
      <c r="D5326" s="23" t="s">
        <v>9819</v>
      </c>
      <c r="E5326" s="23" t="s">
        <v>9820</v>
      </c>
      <c r="F5326" s="27">
        <v>0.25</v>
      </c>
      <c r="G5326" s="24">
        <v>0</v>
      </c>
      <c r="H5326" s="25">
        <v>14.449</v>
      </c>
      <c r="I5326" s="25">
        <v>1.2615000000000001</v>
      </c>
      <c r="J5326" s="26">
        <v>15</v>
      </c>
      <c r="K5326" s="26">
        <v>4</v>
      </c>
      <c r="L5326" s="27">
        <v>8.7300000000000003E-2</v>
      </c>
      <c r="M5326" s="28">
        <v>0.39806919000000002</v>
      </c>
      <c r="N5326" s="29">
        <v>0.2</v>
      </c>
      <c r="O5326" s="31" t="s">
        <v>12</v>
      </c>
      <c r="P5326" s="31">
        <v>0.4975747834</v>
      </c>
      <c r="Q5326" s="31">
        <v>0.25</v>
      </c>
      <c r="R5326" s="42"/>
      <c r="S5326" s="27">
        <f>IF(A5326="placement",MIN(P5326,IF(R5326="",Q5326,R5326)),"")</f>
        <v>0.25</v>
      </c>
      <c r="T5326" s="28">
        <f>IF($A5326="placement",S5326*J5326,"")</f>
        <v>3.75</v>
      </c>
      <c r="U5326" s="26">
        <f>IF($A5326="placement",T5326,IF($A5326="site",SUMIF($C:$C,$C5326,$T:$T),IF($A5326="user",SUMIF($B:$B,$B5326,$T:$T),SUM($T:$T))))</f>
        <v>3.75</v>
      </c>
      <c r="V5326" s="27">
        <f>U5326/J5326</f>
        <v>0.25</v>
      </c>
    </row>
    <row r="5327" spans="1:22" hidden="1" x14ac:dyDescent="0.3">
      <c r="A5327" s="23" t="s">
        <v>14</v>
      </c>
      <c r="B5327" s="23" t="s">
        <v>277</v>
      </c>
      <c r="C5327" s="23" t="s">
        <v>279</v>
      </c>
      <c r="D5327" s="23" t="s">
        <v>10497</v>
      </c>
      <c r="E5327" s="23" t="s">
        <v>10498</v>
      </c>
      <c r="F5327" s="27">
        <v>0.25</v>
      </c>
      <c r="G5327" s="24">
        <v>0</v>
      </c>
      <c r="H5327" s="25">
        <v>3.4895999999999998</v>
      </c>
      <c r="I5327" s="25">
        <v>0.12570000000000001</v>
      </c>
      <c r="J5327" s="26">
        <v>14</v>
      </c>
      <c r="K5327" s="26">
        <v>3</v>
      </c>
      <c r="L5327" s="27">
        <v>3.5999999999999997E-2</v>
      </c>
      <c r="M5327" s="28">
        <v>3.6545454500000001</v>
      </c>
      <c r="N5327" s="46">
        <v>2.5</v>
      </c>
      <c r="O5327" s="31" t="s">
        <v>12</v>
      </c>
      <c r="P5327" s="31">
        <v>0.31592039799999999</v>
      </c>
      <c r="Q5327" s="31">
        <v>0.25</v>
      </c>
      <c r="R5327" s="42"/>
      <c r="S5327" s="27">
        <f>IF(A5327="placement",MIN(P5327,IF(R5327="",Q5327,R5327)),"")</f>
        <v>0.25</v>
      </c>
      <c r="T5327" s="28">
        <f>IF($A5327="placement",S5327*J5327,"")</f>
        <v>3.5</v>
      </c>
      <c r="U5327" s="26">
        <f>IF($A5327="placement",T5327,IF($A5327="site",SUMIF($C:$C,$C5327,$T:$T),IF($A5327="user",SUMIF($B:$B,$B5327,$T:$T),SUM($T:$T))))</f>
        <v>3.5</v>
      </c>
      <c r="V5327" s="27">
        <f>U5327/J5327</f>
        <v>0.25</v>
      </c>
    </row>
    <row r="5328" spans="1:22" hidden="1" x14ac:dyDescent="0.3">
      <c r="A5328" s="23" t="s">
        <v>14</v>
      </c>
      <c r="B5328" s="23" t="s">
        <v>277</v>
      </c>
      <c r="C5328" s="23" t="s">
        <v>279</v>
      </c>
      <c r="D5328" s="23" t="s">
        <v>422</v>
      </c>
      <c r="E5328" s="23" t="s">
        <v>278</v>
      </c>
      <c r="F5328" s="27">
        <v>0.25</v>
      </c>
      <c r="G5328" s="24">
        <v>0</v>
      </c>
      <c r="H5328" s="25">
        <v>5.7698999999999998</v>
      </c>
      <c r="I5328" s="25">
        <v>0.25669999999999998</v>
      </c>
      <c r="J5328" s="26">
        <v>14</v>
      </c>
      <c r="K5328" s="26">
        <v>3</v>
      </c>
      <c r="L5328" s="27">
        <v>4.4499999999999998E-2</v>
      </c>
      <c r="M5328" s="28">
        <v>1.86633278</v>
      </c>
      <c r="N5328" s="46">
        <v>1.5</v>
      </c>
      <c r="O5328" s="31" t="s">
        <v>12</v>
      </c>
      <c r="P5328" s="31">
        <v>0.1962848113</v>
      </c>
      <c r="Q5328" s="31">
        <v>0.19628481125887001</v>
      </c>
      <c r="R5328" s="42"/>
      <c r="S5328" s="27">
        <f>IF(A5328="placement",MIN(P5328,IF(R5328="",Q5328,R5328)),"")</f>
        <v>0.19628481125887001</v>
      </c>
      <c r="T5328" s="28">
        <f>IF($A5328="placement",S5328*J5328,"")</f>
        <v>2.7479873576241802</v>
      </c>
      <c r="U5328" s="26">
        <f>IF($A5328="placement",T5328,IF($A5328="site",SUMIF($C:$C,$C5328,$T:$T),IF($A5328="user",SUMIF($B:$B,$B5328,$T:$T),SUM($T:$T))))</f>
        <v>2.7479873576241802</v>
      </c>
      <c r="V5328" s="27">
        <f>U5328/J5328</f>
        <v>0.19628481125887001</v>
      </c>
    </row>
    <row r="5329" spans="1:22" hidden="1" x14ac:dyDescent="0.3">
      <c r="A5329" s="23" t="s">
        <v>14</v>
      </c>
      <c r="B5329" s="23" t="s">
        <v>678</v>
      </c>
      <c r="C5329" s="23" t="s">
        <v>680</v>
      </c>
      <c r="D5329" s="23" t="s">
        <v>792</v>
      </c>
      <c r="E5329" s="23" t="s">
        <v>793</v>
      </c>
      <c r="F5329" s="27">
        <v>0.4</v>
      </c>
      <c r="G5329" s="24">
        <v>0</v>
      </c>
      <c r="H5329" s="25">
        <v>13.991300000000001</v>
      </c>
      <c r="I5329" s="25">
        <v>0.98470000000000002</v>
      </c>
      <c r="J5329" s="26">
        <v>14</v>
      </c>
      <c r="K5329" s="26">
        <v>5</v>
      </c>
      <c r="L5329" s="27">
        <v>7.0400000000000004E-2</v>
      </c>
      <c r="M5329" s="28">
        <v>0.48730595999999998</v>
      </c>
      <c r="N5329" s="29">
        <v>0.3</v>
      </c>
      <c r="O5329" s="31" t="s">
        <v>385</v>
      </c>
      <c r="P5329" s="31">
        <v>0.3843703483</v>
      </c>
      <c r="Q5329" s="31">
        <v>0.38437034831795103</v>
      </c>
      <c r="R5329" s="42"/>
      <c r="S5329" s="27">
        <f>IF(A5329="placement",MIN(P5329,IF(R5329="",Q5329,R5329)),"")</f>
        <v>0.3843703483</v>
      </c>
      <c r="T5329" s="28">
        <f>IF($A5329="placement",S5329*J5329,"")</f>
        <v>5.3811848761999999</v>
      </c>
      <c r="U5329" s="26">
        <f>IF($A5329="placement",T5329,IF($A5329="site",SUMIF($C:$C,$C5329,$T:$T),IF($A5329="user",SUMIF($B:$B,$B5329,$T:$T),SUM($T:$T))))</f>
        <v>5.3811848761999999</v>
      </c>
      <c r="V5329" s="27">
        <f>U5329/J5329</f>
        <v>0.3843703483</v>
      </c>
    </row>
    <row r="5330" spans="1:22" hidden="1" x14ac:dyDescent="0.3">
      <c r="A5330" s="23" t="s">
        <v>14</v>
      </c>
      <c r="B5330" s="23" t="s">
        <v>1207</v>
      </c>
      <c r="C5330" s="23" t="s">
        <v>1208</v>
      </c>
      <c r="D5330" s="23" t="s">
        <v>1212</v>
      </c>
      <c r="E5330" s="23" t="s">
        <v>1213</v>
      </c>
      <c r="F5330" s="27">
        <v>0.25</v>
      </c>
      <c r="G5330" s="24">
        <v>0</v>
      </c>
      <c r="H5330" s="25">
        <v>2.8586</v>
      </c>
      <c r="I5330" s="25">
        <v>1.2269000000000001</v>
      </c>
      <c r="J5330" s="26">
        <v>14</v>
      </c>
      <c r="K5330" s="26">
        <v>3</v>
      </c>
      <c r="L5330" s="27">
        <v>0.42920000000000003</v>
      </c>
      <c r="M5330" s="28">
        <v>0.36864228999999998</v>
      </c>
      <c r="N5330" s="29">
        <v>0.03</v>
      </c>
      <c r="O5330" s="31" t="s">
        <v>12</v>
      </c>
      <c r="P5330" s="31">
        <v>0.91862029749999996</v>
      </c>
      <c r="Q5330" s="31">
        <v>0.25</v>
      </c>
      <c r="R5330" s="42"/>
      <c r="S5330" s="27">
        <f>IF(A5330="placement",MIN(P5330,IF(R5330="",Q5330,R5330)),"")</f>
        <v>0.25</v>
      </c>
      <c r="T5330" s="28">
        <f>IF($A5330="placement",S5330*J5330,"")</f>
        <v>3.5</v>
      </c>
      <c r="U5330" s="26">
        <f>IF($A5330="placement",T5330,IF($A5330="site",SUMIF($C:$C,$C5330,$T:$T),IF($A5330="user",SUMIF($B:$B,$B5330,$T:$T),SUM($T:$T))))</f>
        <v>3.5</v>
      </c>
      <c r="V5330" s="27">
        <f>U5330/J5330</f>
        <v>0.25</v>
      </c>
    </row>
    <row r="5331" spans="1:22" hidden="1" x14ac:dyDescent="0.3">
      <c r="A5331" s="23" t="s">
        <v>14</v>
      </c>
      <c r="B5331" s="23" t="s">
        <v>1350</v>
      </c>
      <c r="C5331" s="23" t="s">
        <v>1352</v>
      </c>
      <c r="D5331" s="23" t="s">
        <v>1401</v>
      </c>
      <c r="E5331" s="23" t="s">
        <v>1402</v>
      </c>
      <c r="F5331" s="27">
        <v>0.25</v>
      </c>
      <c r="G5331" s="24">
        <v>0</v>
      </c>
      <c r="H5331" s="25">
        <v>3.3795999999999999</v>
      </c>
      <c r="I5331" s="25">
        <v>0.6744</v>
      </c>
      <c r="J5331" s="26">
        <v>14</v>
      </c>
      <c r="K5331" s="26">
        <v>4</v>
      </c>
      <c r="L5331" s="27">
        <v>0.1996</v>
      </c>
      <c r="M5331" s="28">
        <v>0.71184071000000004</v>
      </c>
      <c r="N5331" s="29">
        <v>0.5</v>
      </c>
      <c r="O5331" s="31" t="s">
        <v>42</v>
      </c>
      <c r="P5331" s="31">
        <v>0.29759566739999999</v>
      </c>
      <c r="Q5331" s="31">
        <v>0.249999999999999</v>
      </c>
      <c r="R5331" s="42"/>
      <c r="S5331" s="27">
        <f>IF(A5331="placement",MIN(P5331,IF(R5331="",Q5331,R5331)),"")</f>
        <v>0.249999999999999</v>
      </c>
      <c r="T5331" s="28">
        <f>IF($A5331="placement",S5331*J5331,"")</f>
        <v>3.4999999999999858</v>
      </c>
      <c r="U5331" s="26">
        <f>IF($A5331="placement",T5331,IF($A5331="site",SUMIF($C:$C,$C5331,$T:$T),IF($A5331="user",SUMIF($B:$B,$B5331,$T:$T),SUM($T:$T))))</f>
        <v>3.4999999999999858</v>
      </c>
      <c r="V5331" s="27">
        <f>U5331/J5331</f>
        <v>0.24999999999999897</v>
      </c>
    </row>
    <row r="5332" spans="1:22" x14ac:dyDescent="0.3">
      <c r="A5332" s="23" t="s">
        <v>14</v>
      </c>
      <c r="B5332" s="23" t="s">
        <v>1576</v>
      </c>
      <c r="C5332" s="23" t="s">
        <v>1577</v>
      </c>
      <c r="D5332" s="23" t="s">
        <v>1580</v>
      </c>
      <c r="E5332" s="23" t="s">
        <v>1581</v>
      </c>
      <c r="F5332" s="27">
        <v>0.25</v>
      </c>
      <c r="G5332" s="24">
        <v>0</v>
      </c>
      <c r="H5332" s="25">
        <v>3.8426</v>
      </c>
      <c r="I5332" s="25">
        <v>1.6929000000000001</v>
      </c>
      <c r="J5332" s="26">
        <v>14</v>
      </c>
      <c r="K5332" s="26">
        <v>4</v>
      </c>
      <c r="L5332" s="27">
        <v>0.44059999999999999</v>
      </c>
      <c r="M5332" s="28">
        <v>0.28387341999999999</v>
      </c>
      <c r="N5332" s="29">
        <v>0.05</v>
      </c>
      <c r="O5332" s="31" t="s">
        <v>42</v>
      </c>
      <c r="P5332" s="31">
        <v>0.82386515650000003</v>
      </c>
      <c r="Q5332" s="31">
        <v>0.25</v>
      </c>
      <c r="R5332" s="42">
        <v>0.3</v>
      </c>
      <c r="S5332" s="27">
        <f>IF(A5332="placement",MIN(P5332,IF(R5332="",Q5332,R5332)),"")</f>
        <v>0.3</v>
      </c>
      <c r="T5332" s="28">
        <f>IF($A5332="placement",S5332*J5332,"")</f>
        <v>4.2</v>
      </c>
      <c r="U5332" s="26">
        <f>IF($A5332="placement",T5332,IF($A5332="site",SUMIF($C:$C,$C5332,$T:$T),IF($A5332="user",SUMIF($B:$B,$B5332,$T:$T),SUM($T:$T))))</f>
        <v>4.2</v>
      </c>
      <c r="V5332" s="27">
        <f>U5332/J5332</f>
        <v>0.3</v>
      </c>
    </row>
    <row r="5333" spans="1:22" hidden="1" x14ac:dyDescent="0.3">
      <c r="A5333" s="23" t="s">
        <v>14</v>
      </c>
      <c r="B5333" s="23" t="s">
        <v>1708</v>
      </c>
      <c r="C5333" s="23" t="s">
        <v>1709</v>
      </c>
      <c r="D5333" s="23" t="s">
        <v>1732</v>
      </c>
      <c r="E5333" s="23" t="s">
        <v>1733</v>
      </c>
      <c r="F5333" s="27">
        <v>0.15</v>
      </c>
      <c r="G5333" s="24">
        <v>0</v>
      </c>
      <c r="H5333" s="25">
        <v>0.85709999999999997</v>
      </c>
      <c r="I5333" s="25">
        <v>0.2576</v>
      </c>
      <c r="J5333" s="26">
        <v>14</v>
      </c>
      <c r="K5333" s="26">
        <v>2</v>
      </c>
      <c r="L5333" s="27">
        <v>0.30059999999999998</v>
      </c>
      <c r="M5333" s="28">
        <v>1.81352925</v>
      </c>
      <c r="N5333" s="29">
        <v>1.5</v>
      </c>
      <c r="O5333" s="31" t="s">
        <v>42</v>
      </c>
      <c r="P5333" s="31">
        <v>0.1728834806</v>
      </c>
      <c r="Q5333" s="31">
        <v>0.15</v>
      </c>
      <c r="R5333" s="42"/>
      <c r="S5333" s="27">
        <f>IF(A5333="placement",MIN(P5333,IF(R5333="",Q5333,R5333)),"")</f>
        <v>0.15</v>
      </c>
      <c r="T5333" s="28">
        <f>IF($A5333="placement",S5333*J5333,"")</f>
        <v>2.1</v>
      </c>
      <c r="U5333" s="26">
        <f>IF($A5333="placement",T5333,IF($A5333="site",SUMIF($C:$C,$C5333,$T:$T),IF($A5333="user",SUMIF($B:$B,$B5333,$T:$T),SUM($T:$T))))</f>
        <v>2.1</v>
      </c>
      <c r="V5333" s="27">
        <f>U5333/J5333</f>
        <v>0.15</v>
      </c>
    </row>
    <row r="5334" spans="1:22" hidden="1" x14ac:dyDescent="0.3">
      <c r="A5334" s="23" t="s">
        <v>14</v>
      </c>
      <c r="B5334" s="23" t="s">
        <v>1708</v>
      </c>
      <c r="C5334" s="23" t="s">
        <v>1709</v>
      </c>
      <c r="D5334" s="23" t="s">
        <v>1766</v>
      </c>
      <c r="E5334" s="23" t="s">
        <v>1767</v>
      </c>
      <c r="F5334" s="27">
        <v>0.33</v>
      </c>
      <c r="G5334" s="24">
        <v>0</v>
      </c>
      <c r="H5334" s="25">
        <v>0.52029999999999998</v>
      </c>
      <c r="I5334" s="25">
        <v>0.22009999999999999</v>
      </c>
      <c r="J5334" s="26">
        <v>14</v>
      </c>
      <c r="K5334" s="26">
        <v>4</v>
      </c>
      <c r="L5334" s="27">
        <v>0.42299999999999999</v>
      </c>
      <c r="M5334" s="28">
        <v>2.07026939</v>
      </c>
      <c r="N5334" s="29">
        <v>1.5</v>
      </c>
      <c r="O5334" s="31" t="s">
        <v>12</v>
      </c>
      <c r="P5334" s="31">
        <v>0.2754566121</v>
      </c>
      <c r="Q5334" s="31">
        <v>0.27545661205612598</v>
      </c>
      <c r="R5334" s="42"/>
      <c r="S5334" s="27">
        <f>IF(A5334="placement",MIN(P5334,IF(R5334="",Q5334,R5334)),"")</f>
        <v>0.27545661205612598</v>
      </c>
      <c r="T5334" s="28">
        <f>IF($A5334="placement",S5334*J5334,"")</f>
        <v>3.8563925687857639</v>
      </c>
      <c r="U5334" s="26">
        <f>IF($A5334="placement",T5334,IF($A5334="site",SUMIF($C:$C,$C5334,$T:$T),IF($A5334="user",SUMIF($B:$B,$B5334,$T:$T),SUM($T:$T))))</f>
        <v>3.8563925687857639</v>
      </c>
      <c r="V5334" s="27">
        <f>U5334/J5334</f>
        <v>0.27545661205612598</v>
      </c>
    </row>
    <row r="5335" spans="1:22" hidden="1" x14ac:dyDescent="0.3">
      <c r="A5335" s="23" t="s">
        <v>14</v>
      </c>
      <c r="B5335" s="23" t="s">
        <v>1708</v>
      </c>
      <c r="C5335" s="23" t="s">
        <v>1709</v>
      </c>
      <c r="D5335" s="23" t="s">
        <v>1790</v>
      </c>
      <c r="E5335" s="23" t="s">
        <v>1791</v>
      </c>
      <c r="F5335" s="27">
        <v>0.25</v>
      </c>
      <c r="G5335" s="24">
        <v>0</v>
      </c>
      <c r="H5335" s="25">
        <v>0.4551</v>
      </c>
      <c r="I5335" s="25">
        <v>0.245</v>
      </c>
      <c r="J5335" s="26">
        <v>14</v>
      </c>
      <c r="K5335" s="26">
        <v>3</v>
      </c>
      <c r="L5335" s="27">
        <v>0.5383</v>
      </c>
      <c r="M5335" s="28">
        <v>1.9022157399999999</v>
      </c>
      <c r="N5335" s="29">
        <v>1.4</v>
      </c>
      <c r="O5335" s="31" t="s">
        <v>12</v>
      </c>
      <c r="P5335" s="31">
        <v>0.26401618490000001</v>
      </c>
      <c r="Q5335" s="31">
        <v>0.25</v>
      </c>
      <c r="R5335" s="42"/>
      <c r="S5335" s="27">
        <f>IF(A5335="placement",MIN(P5335,IF(R5335="",Q5335,R5335)),"")</f>
        <v>0.25</v>
      </c>
      <c r="T5335" s="28">
        <f>IF($A5335="placement",S5335*J5335,"")</f>
        <v>3.5</v>
      </c>
      <c r="U5335" s="26">
        <f>IF($A5335="placement",T5335,IF($A5335="site",SUMIF($C:$C,$C5335,$T:$T),IF($A5335="user",SUMIF($B:$B,$B5335,$T:$T),SUM($T:$T))))</f>
        <v>3.5</v>
      </c>
      <c r="V5335" s="27">
        <f>U5335/J5335</f>
        <v>0.25</v>
      </c>
    </row>
    <row r="5336" spans="1:22" hidden="1" x14ac:dyDescent="0.3">
      <c r="A5336" s="23" t="s">
        <v>14</v>
      </c>
      <c r="B5336" s="23" t="s">
        <v>1708</v>
      </c>
      <c r="C5336" s="23" t="s">
        <v>1709</v>
      </c>
      <c r="D5336" s="23" t="s">
        <v>1878</v>
      </c>
      <c r="E5336" s="23" t="s">
        <v>1879</v>
      </c>
      <c r="F5336" s="27">
        <v>0.15</v>
      </c>
      <c r="G5336" s="24">
        <v>0</v>
      </c>
      <c r="H5336" s="25">
        <v>1.0223</v>
      </c>
      <c r="I5336" s="25">
        <v>0.24490000000000001</v>
      </c>
      <c r="J5336" s="26">
        <v>14</v>
      </c>
      <c r="K5336" s="26">
        <v>2</v>
      </c>
      <c r="L5336" s="27">
        <v>0.23949999999999999</v>
      </c>
      <c r="M5336" s="28">
        <v>1.91878646</v>
      </c>
      <c r="N5336" s="29">
        <v>1.5</v>
      </c>
      <c r="O5336" s="31" t="s">
        <v>42</v>
      </c>
      <c r="P5336" s="31">
        <v>0.21825589879999999</v>
      </c>
      <c r="Q5336" s="31">
        <v>0.15</v>
      </c>
      <c r="R5336" s="42"/>
      <c r="S5336" s="27">
        <f>IF(A5336="placement",MIN(P5336,IF(R5336="",Q5336,R5336)),"")</f>
        <v>0.15</v>
      </c>
      <c r="T5336" s="28">
        <f>IF($A5336="placement",S5336*J5336,"")</f>
        <v>2.1</v>
      </c>
      <c r="U5336" s="26">
        <f>IF($A5336="placement",T5336,IF($A5336="site",SUMIF($C:$C,$C5336,$T:$T),IF($A5336="user",SUMIF($B:$B,$B5336,$T:$T),SUM($T:$T))))</f>
        <v>2.1</v>
      </c>
      <c r="V5336" s="27">
        <f>U5336/J5336</f>
        <v>0.15</v>
      </c>
    </row>
    <row r="5337" spans="1:22" hidden="1" x14ac:dyDescent="0.3">
      <c r="A5337" s="23" t="s">
        <v>14</v>
      </c>
      <c r="B5337" s="23" t="s">
        <v>1708</v>
      </c>
      <c r="C5337" s="23" t="s">
        <v>1709</v>
      </c>
      <c r="D5337" s="32" t="s">
        <v>10571</v>
      </c>
      <c r="E5337" s="23" t="s">
        <v>10572</v>
      </c>
      <c r="F5337" s="27">
        <v>0.25</v>
      </c>
      <c r="G5337" s="24">
        <v>0</v>
      </c>
      <c r="H5337" s="25">
        <v>0.71589999999999998</v>
      </c>
      <c r="I5337" s="25">
        <v>0.2228</v>
      </c>
      <c r="J5337" s="26">
        <v>14</v>
      </c>
      <c r="K5337" s="26">
        <v>4</v>
      </c>
      <c r="L5337" s="27">
        <v>0.31119999999999998</v>
      </c>
      <c r="M5337" s="28">
        <v>2.1435396</v>
      </c>
      <c r="N5337" s="29">
        <v>1.5</v>
      </c>
      <c r="O5337" s="31" t="s">
        <v>12</v>
      </c>
      <c r="P5337" s="31">
        <v>0.30022286370000001</v>
      </c>
      <c r="Q5337" s="31">
        <v>0.25</v>
      </c>
      <c r="R5337" s="42"/>
      <c r="S5337" s="27">
        <f>IF(A5337="placement",MIN(P5337,IF(R5337="",Q5337,R5337)),"")</f>
        <v>0.25</v>
      </c>
      <c r="T5337" s="28">
        <f>IF($A5337="placement",S5337*J5337,"")</f>
        <v>3.5</v>
      </c>
      <c r="U5337" s="26">
        <f>IF($A5337="placement",T5337,IF($A5337="site",SUMIF($C:$C,$C5337,$T:$T),IF($A5337="user",SUMIF($B:$B,$B5337,$T:$T),SUM($T:$T))))</f>
        <v>3.5</v>
      </c>
      <c r="V5337" s="27">
        <f>U5337/J5337</f>
        <v>0.25</v>
      </c>
    </row>
    <row r="5338" spans="1:22" hidden="1" x14ac:dyDescent="0.3">
      <c r="A5338" s="23" t="s">
        <v>14</v>
      </c>
      <c r="B5338" s="23" t="s">
        <v>1708</v>
      </c>
      <c r="C5338" s="23" t="s">
        <v>1709</v>
      </c>
      <c r="D5338" s="23" t="s">
        <v>1956</v>
      </c>
      <c r="E5338" s="23" t="s">
        <v>1957</v>
      </c>
      <c r="F5338" s="27">
        <v>0.25</v>
      </c>
      <c r="G5338" s="24">
        <v>0</v>
      </c>
      <c r="H5338" s="25">
        <v>0.46139999999999998</v>
      </c>
      <c r="I5338" s="25">
        <v>0.22040000000000001</v>
      </c>
      <c r="J5338" s="26">
        <v>14</v>
      </c>
      <c r="K5338" s="26">
        <v>4</v>
      </c>
      <c r="L5338" s="27">
        <v>0.47760000000000002</v>
      </c>
      <c r="M5338" s="28">
        <v>2.1740032399999998</v>
      </c>
      <c r="N5338" s="29">
        <v>1.5</v>
      </c>
      <c r="O5338" s="31" t="s">
        <v>12</v>
      </c>
      <c r="P5338" s="31">
        <v>0.3100286277</v>
      </c>
      <c r="Q5338" s="31">
        <v>0.25</v>
      </c>
      <c r="R5338" s="42"/>
      <c r="S5338" s="27">
        <f>IF(A5338="placement",MIN(P5338,IF(R5338="",Q5338,R5338)),"")</f>
        <v>0.25</v>
      </c>
      <c r="T5338" s="28">
        <f>IF($A5338="placement",S5338*J5338,"")</f>
        <v>3.5</v>
      </c>
      <c r="U5338" s="26">
        <f>IF($A5338="placement",T5338,IF($A5338="site",SUMIF($C:$C,$C5338,$T:$T),IF($A5338="user",SUMIF($B:$B,$B5338,$T:$T),SUM($T:$T))))</f>
        <v>3.5</v>
      </c>
      <c r="V5338" s="27">
        <f>U5338/J5338</f>
        <v>0.25</v>
      </c>
    </row>
    <row r="5339" spans="1:22" hidden="1" x14ac:dyDescent="0.3">
      <c r="A5339" s="23" t="s">
        <v>14</v>
      </c>
      <c r="B5339" s="23" t="s">
        <v>1708</v>
      </c>
      <c r="C5339" s="23" t="s">
        <v>1709</v>
      </c>
      <c r="D5339" s="23" t="s">
        <v>2058</v>
      </c>
      <c r="E5339" s="23" t="s">
        <v>2059</v>
      </c>
      <c r="F5339" s="27">
        <v>0.15</v>
      </c>
      <c r="G5339" s="24">
        <v>0</v>
      </c>
      <c r="H5339" s="25">
        <v>1.3117000000000001</v>
      </c>
      <c r="I5339" s="25">
        <v>0.22289999999999999</v>
      </c>
      <c r="J5339" s="26">
        <v>14</v>
      </c>
      <c r="K5339" s="26">
        <v>2</v>
      </c>
      <c r="L5339" s="27">
        <v>0.17</v>
      </c>
      <c r="M5339" s="28">
        <v>2.1018263400000001</v>
      </c>
      <c r="N5339" s="29">
        <v>1.5</v>
      </c>
      <c r="O5339" s="31" t="s">
        <v>42</v>
      </c>
      <c r="P5339" s="31">
        <v>0.28633494920000002</v>
      </c>
      <c r="Q5339" s="31">
        <v>0.149999999999999</v>
      </c>
      <c r="R5339" s="42"/>
      <c r="S5339" s="27">
        <f>IF(A5339="placement",MIN(P5339,IF(R5339="",Q5339,R5339)),"")</f>
        <v>0.149999999999999</v>
      </c>
      <c r="T5339" s="28">
        <f>IF($A5339="placement",S5339*J5339,"")</f>
        <v>2.0999999999999859</v>
      </c>
      <c r="U5339" s="26">
        <f>IF($A5339="placement",T5339,IF($A5339="site",SUMIF($C:$C,$C5339,$T:$T),IF($A5339="user",SUMIF($B:$B,$B5339,$T:$T),SUM($T:$T))))</f>
        <v>2.0999999999999859</v>
      </c>
      <c r="V5339" s="27">
        <f>U5339/J5339</f>
        <v>0.149999999999999</v>
      </c>
    </row>
    <row r="5340" spans="1:22" hidden="1" x14ac:dyDescent="0.3">
      <c r="A5340" s="23" t="s">
        <v>14</v>
      </c>
      <c r="B5340" s="23" t="s">
        <v>1708</v>
      </c>
      <c r="C5340" s="23" t="s">
        <v>1709</v>
      </c>
      <c r="D5340" s="23" t="s">
        <v>2062</v>
      </c>
      <c r="E5340" s="23" t="s">
        <v>2063</v>
      </c>
      <c r="F5340" s="27">
        <v>0.15</v>
      </c>
      <c r="G5340" s="24">
        <v>0</v>
      </c>
      <c r="H5340" s="25">
        <v>0.50629999999999997</v>
      </c>
      <c r="I5340" s="25">
        <v>0.25509999999999999</v>
      </c>
      <c r="J5340" s="26">
        <v>14</v>
      </c>
      <c r="K5340" s="26">
        <v>2</v>
      </c>
      <c r="L5340" s="27">
        <v>0.504</v>
      </c>
      <c r="M5340" s="28">
        <v>1.7720324700000001</v>
      </c>
      <c r="N5340" s="29">
        <v>1.55</v>
      </c>
      <c r="O5340" s="31" t="s">
        <v>42</v>
      </c>
      <c r="P5340" s="31">
        <v>0.12529819740000001</v>
      </c>
      <c r="Q5340" s="31">
        <v>0.125298197386921</v>
      </c>
      <c r="R5340" s="42"/>
      <c r="S5340" s="27">
        <f>IF(A5340="placement",MIN(P5340,IF(R5340="",Q5340,R5340)),"")</f>
        <v>0.125298197386921</v>
      </c>
      <c r="T5340" s="28">
        <f>IF($A5340="placement",S5340*J5340,"")</f>
        <v>1.754174763416894</v>
      </c>
      <c r="U5340" s="23">
        <f>IF($A5340="placement",T5340,IF($A5340="site",SUMIF($C:$C,$C5340,$T:$T),IF($A5340="user",SUMIF($B:$B,$B5340,$T:$T),SUM($T:$T))))</f>
        <v>1.754174763416894</v>
      </c>
      <c r="V5340" s="27">
        <f>U5340/J5340</f>
        <v>0.125298197386921</v>
      </c>
    </row>
    <row r="5341" spans="1:22" hidden="1" x14ac:dyDescent="0.3">
      <c r="A5341" s="23" t="s">
        <v>14</v>
      </c>
      <c r="B5341" s="23" t="s">
        <v>1708</v>
      </c>
      <c r="C5341" s="23" t="s">
        <v>1709</v>
      </c>
      <c r="D5341" s="23" t="s">
        <v>10609</v>
      </c>
      <c r="E5341" s="23" t="s">
        <v>10610</v>
      </c>
      <c r="F5341" s="27">
        <v>0.3</v>
      </c>
      <c r="G5341" s="24">
        <v>0</v>
      </c>
      <c r="H5341" s="25">
        <v>0.69159999999999999</v>
      </c>
      <c r="I5341" s="25">
        <v>0.2268</v>
      </c>
      <c r="J5341" s="26">
        <v>14</v>
      </c>
      <c r="K5341" s="26">
        <v>3</v>
      </c>
      <c r="L5341" s="27">
        <v>0.32790000000000002</v>
      </c>
      <c r="M5341" s="28">
        <v>2.0068031500000001</v>
      </c>
      <c r="N5341" s="29">
        <v>1.5</v>
      </c>
      <c r="O5341" s="31" t="s">
        <v>12</v>
      </c>
      <c r="P5341" s="31">
        <v>0.25254253250000003</v>
      </c>
      <c r="Q5341" s="31">
        <v>0.25254253248791497</v>
      </c>
      <c r="R5341" s="42"/>
      <c r="S5341" s="27">
        <f>IF(A5341="placement",MIN(P5341,IF(R5341="",Q5341,R5341)),"")</f>
        <v>0.25254253248791497</v>
      </c>
      <c r="T5341" s="28">
        <f>IF($A5341="placement",S5341*J5341,"")</f>
        <v>3.5355954548308097</v>
      </c>
      <c r="U5341" s="26">
        <f>IF($A5341="placement",T5341,IF($A5341="site",SUMIF($C:$C,$C5341,$T:$T),IF($A5341="user",SUMIF($B:$B,$B5341,$T:$T),SUM($T:$T))))</f>
        <v>3.5355954548308097</v>
      </c>
      <c r="V5341" s="27">
        <f>U5341/J5341</f>
        <v>0.25254253248791497</v>
      </c>
    </row>
    <row r="5342" spans="1:22" hidden="1" x14ac:dyDescent="0.3">
      <c r="A5342" s="23" t="s">
        <v>14</v>
      </c>
      <c r="B5342" s="23" t="s">
        <v>1708</v>
      </c>
      <c r="C5342" s="23" t="s">
        <v>1709</v>
      </c>
      <c r="D5342" s="23" t="s">
        <v>2098</v>
      </c>
      <c r="E5342" s="23" t="s">
        <v>2099</v>
      </c>
      <c r="F5342" s="27">
        <v>0.25</v>
      </c>
      <c r="G5342" s="24">
        <v>0</v>
      </c>
      <c r="H5342" s="25">
        <v>0.37659999999999999</v>
      </c>
      <c r="I5342" s="25">
        <v>0.22140000000000001</v>
      </c>
      <c r="J5342" s="26">
        <v>14</v>
      </c>
      <c r="K5342" s="26">
        <v>3</v>
      </c>
      <c r="L5342" s="27">
        <v>0.58789999999999998</v>
      </c>
      <c r="M5342" s="28">
        <v>2.0461290299999999</v>
      </c>
      <c r="N5342" s="29">
        <v>1.4</v>
      </c>
      <c r="O5342" s="31" t="s">
        <v>12</v>
      </c>
      <c r="P5342" s="31">
        <v>0.31578117610000001</v>
      </c>
      <c r="Q5342" s="31">
        <v>0.25</v>
      </c>
      <c r="R5342" s="42"/>
      <c r="S5342" s="27">
        <f>IF(A5342="placement",MIN(P5342,IF(R5342="",Q5342,R5342)),"")</f>
        <v>0.25</v>
      </c>
      <c r="T5342" s="28">
        <f>IF($A5342="placement",S5342*J5342,"")</f>
        <v>3.5</v>
      </c>
      <c r="U5342" s="26">
        <f>IF($A5342="placement",T5342,IF($A5342="site",SUMIF($C:$C,$C5342,$T:$T),IF($A5342="user",SUMIF($B:$B,$B5342,$T:$T),SUM($T:$T))))</f>
        <v>3.5</v>
      </c>
      <c r="V5342" s="27">
        <f>U5342/J5342</f>
        <v>0.25</v>
      </c>
    </row>
    <row r="5343" spans="1:22" hidden="1" x14ac:dyDescent="0.3">
      <c r="A5343" s="23" t="s">
        <v>14</v>
      </c>
      <c r="B5343" s="23" t="s">
        <v>1708</v>
      </c>
      <c r="C5343" s="23" t="s">
        <v>1709</v>
      </c>
      <c r="D5343" s="23" t="s">
        <v>10615</v>
      </c>
      <c r="E5343" s="23" t="s">
        <v>10616</v>
      </c>
      <c r="F5343" s="27">
        <v>0.3</v>
      </c>
      <c r="G5343" s="24">
        <v>0</v>
      </c>
      <c r="H5343" s="25">
        <v>0.84409999999999996</v>
      </c>
      <c r="I5343" s="25">
        <v>0.24199999999999999</v>
      </c>
      <c r="J5343" s="26">
        <v>14</v>
      </c>
      <c r="K5343" s="26">
        <v>4</v>
      </c>
      <c r="L5343" s="27">
        <v>0.28670000000000001</v>
      </c>
      <c r="M5343" s="28">
        <v>1.9739669399999999</v>
      </c>
      <c r="N5343" s="29">
        <v>1.5</v>
      </c>
      <c r="O5343" s="31" t="s">
        <v>12</v>
      </c>
      <c r="P5343" s="31">
        <v>0.2401088549</v>
      </c>
      <c r="Q5343" s="31">
        <v>0.240108854929872</v>
      </c>
      <c r="R5343" s="42"/>
      <c r="S5343" s="27">
        <f>IF(A5343="placement",MIN(P5343,IF(R5343="",Q5343,R5343)),"")</f>
        <v>0.2401088549</v>
      </c>
      <c r="T5343" s="28">
        <f>IF($A5343="placement",S5343*J5343,"")</f>
        <v>3.3615239686000002</v>
      </c>
      <c r="U5343" s="26">
        <f>IF($A5343="placement",T5343,IF($A5343="site",SUMIF($C:$C,$C5343,$T:$T),IF($A5343="user",SUMIF($B:$B,$B5343,$T:$T),SUM($T:$T))))</f>
        <v>3.3615239686000002</v>
      </c>
      <c r="V5343" s="27">
        <f>U5343/J5343</f>
        <v>0.24010885490000003</v>
      </c>
    </row>
    <row r="5344" spans="1:22" hidden="1" x14ac:dyDescent="0.3">
      <c r="A5344" s="23" t="s">
        <v>14</v>
      </c>
      <c r="B5344" s="23" t="s">
        <v>1708</v>
      </c>
      <c r="C5344" s="23" t="s">
        <v>1709</v>
      </c>
      <c r="D5344" s="23" t="s">
        <v>2122</v>
      </c>
      <c r="E5344" s="23" t="s">
        <v>2123</v>
      </c>
      <c r="F5344" s="27">
        <v>0.15</v>
      </c>
      <c r="G5344" s="24">
        <v>0</v>
      </c>
      <c r="H5344" s="25">
        <v>0.7621</v>
      </c>
      <c r="I5344" s="25">
        <v>0.2334</v>
      </c>
      <c r="J5344" s="26">
        <v>14</v>
      </c>
      <c r="K5344" s="26">
        <v>2</v>
      </c>
      <c r="L5344" s="27">
        <v>0.30630000000000002</v>
      </c>
      <c r="M5344" s="28">
        <v>2.0403304800000002</v>
      </c>
      <c r="N5344" s="29">
        <v>1.55</v>
      </c>
      <c r="O5344" s="31" t="s">
        <v>42</v>
      </c>
      <c r="P5344" s="31">
        <v>0.24031914569999999</v>
      </c>
      <c r="Q5344" s="31">
        <v>0.15</v>
      </c>
      <c r="R5344" s="42"/>
      <c r="S5344" s="27">
        <f>IF(A5344="placement",MIN(P5344,IF(R5344="",Q5344,R5344)),"")</f>
        <v>0.15</v>
      </c>
      <c r="T5344" s="28">
        <f>IF($A5344="placement",S5344*J5344,"")</f>
        <v>2.1</v>
      </c>
      <c r="U5344" s="26">
        <f>IF($A5344="placement",T5344,IF($A5344="site",SUMIF($C:$C,$C5344,$T:$T),IF($A5344="user",SUMIF($B:$B,$B5344,$T:$T),SUM($T:$T))))</f>
        <v>2.1</v>
      </c>
      <c r="V5344" s="27">
        <f>U5344/J5344</f>
        <v>0.15</v>
      </c>
    </row>
    <row r="5345" spans="1:22" hidden="1" x14ac:dyDescent="0.3">
      <c r="A5345" s="23" t="s">
        <v>14</v>
      </c>
      <c r="B5345" s="23" t="s">
        <v>1708</v>
      </c>
      <c r="C5345" s="23" t="s">
        <v>1709</v>
      </c>
      <c r="D5345" s="23" t="s">
        <v>2172</v>
      </c>
      <c r="E5345" s="23" t="s">
        <v>2173</v>
      </c>
      <c r="F5345" s="27">
        <v>0.25</v>
      </c>
      <c r="G5345" s="24">
        <v>0</v>
      </c>
      <c r="H5345" s="25">
        <v>0.41599999999999998</v>
      </c>
      <c r="I5345" s="25">
        <v>0.21440000000000001</v>
      </c>
      <c r="J5345" s="26">
        <v>14</v>
      </c>
      <c r="K5345" s="26">
        <v>4</v>
      </c>
      <c r="L5345" s="27">
        <v>0.51529999999999998</v>
      </c>
      <c r="M5345" s="28">
        <v>2.20356548</v>
      </c>
      <c r="N5345" s="29">
        <v>1.5</v>
      </c>
      <c r="O5345" s="31" t="s">
        <v>12</v>
      </c>
      <c r="P5345" s="31">
        <v>0.31928503380000001</v>
      </c>
      <c r="Q5345" s="31">
        <v>0.25</v>
      </c>
      <c r="R5345" s="42"/>
      <c r="S5345" s="27">
        <f>IF(A5345="placement",MIN(P5345,IF(R5345="",Q5345,R5345)),"")</f>
        <v>0.25</v>
      </c>
      <c r="T5345" s="28">
        <f>IF($A5345="placement",S5345*J5345,"")</f>
        <v>3.5</v>
      </c>
      <c r="U5345" s="26">
        <f>IF($A5345="placement",T5345,IF($A5345="site",SUMIF($C:$C,$C5345,$T:$T),IF($A5345="user",SUMIF($B:$B,$B5345,$T:$T),SUM($T:$T))))</f>
        <v>3.5</v>
      </c>
      <c r="V5345" s="27">
        <f>U5345/J5345</f>
        <v>0.25</v>
      </c>
    </row>
    <row r="5346" spans="1:22" hidden="1" x14ac:dyDescent="0.3">
      <c r="A5346" s="23" t="s">
        <v>14</v>
      </c>
      <c r="B5346" s="23" t="s">
        <v>1708</v>
      </c>
      <c r="C5346" s="23" t="s">
        <v>1709</v>
      </c>
      <c r="D5346" s="23" t="s">
        <v>2204</v>
      </c>
      <c r="E5346" s="23" t="s">
        <v>2205</v>
      </c>
      <c r="F5346" s="27">
        <v>0.15</v>
      </c>
      <c r="G5346" s="24">
        <v>0</v>
      </c>
      <c r="H5346" s="25">
        <v>0.52869999999999995</v>
      </c>
      <c r="I5346" s="25">
        <v>0.22459999999999999</v>
      </c>
      <c r="J5346" s="26">
        <v>14</v>
      </c>
      <c r="K5346" s="26">
        <v>2</v>
      </c>
      <c r="L5346" s="27">
        <v>0.4249</v>
      </c>
      <c r="M5346" s="28">
        <v>2.01201908</v>
      </c>
      <c r="N5346" s="29">
        <v>1.45</v>
      </c>
      <c r="O5346" s="31" t="s">
        <v>42</v>
      </c>
      <c r="P5346" s="31">
        <v>0.27933088909999998</v>
      </c>
      <c r="Q5346" s="31">
        <v>0.149999999999999</v>
      </c>
      <c r="R5346" s="42"/>
      <c r="S5346" s="27">
        <f>IF(A5346="placement",MIN(P5346,IF(R5346="",Q5346,R5346)),"")</f>
        <v>0.149999999999999</v>
      </c>
      <c r="T5346" s="28">
        <f>IF($A5346="placement",S5346*J5346,"")</f>
        <v>2.0999999999999859</v>
      </c>
      <c r="U5346" s="26">
        <f>IF($A5346="placement",T5346,IF($A5346="site",SUMIF($C:$C,$C5346,$T:$T),IF($A5346="user",SUMIF($B:$B,$B5346,$T:$T),SUM($T:$T))))</f>
        <v>2.0999999999999859</v>
      </c>
      <c r="V5346" s="27">
        <f>U5346/J5346</f>
        <v>0.149999999999999</v>
      </c>
    </row>
    <row r="5347" spans="1:22" hidden="1" x14ac:dyDescent="0.3">
      <c r="A5347" s="23" t="s">
        <v>14</v>
      </c>
      <c r="B5347" s="23" t="s">
        <v>2258</v>
      </c>
      <c r="C5347" s="23" t="s">
        <v>2260</v>
      </c>
      <c r="D5347" s="23" t="s">
        <v>2265</v>
      </c>
      <c r="E5347" s="23" t="s">
        <v>2266</v>
      </c>
      <c r="F5347" s="27">
        <v>0.33</v>
      </c>
      <c r="G5347" s="24">
        <v>0</v>
      </c>
      <c r="H5347" s="25">
        <v>6.9846000000000004</v>
      </c>
      <c r="I5347" s="25">
        <v>2.1758999999999999</v>
      </c>
      <c r="J5347" s="26">
        <v>14</v>
      </c>
      <c r="K5347" s="26">
        <v>4</v>
      </c>
      <c r="L5347" s="27">
        <v>0.3115</v>
      </c>
      <c r="M5347" s="28">
        <v>0.20877786000000001</v>
      </c>
      <c r="N5347" s="29">
        <v>0.03</v>
      </c>
      <c r="O5347" s="31" t="s">
        <v>12</v>
      </c>
      <c r="P5347" s="31">
        <v>0.85630660380000001</v>
      </c>
      <c r="Q5347" s="31">
        <v>0.33</v>
      </c>
      <c r="R5347" s="42"/>
      <c r="S5347" s="27">
        <f>IF(A5347="placement",MIN(P5347,IF(R5347="",Q5347,R5347)),"")</f>
        <v>0.33</v>
      </c>
      <c r="T5347" s="28">
        <f>IF($A5347="placement",S5347*J5347,"")</f>
        <v>4.62</v>
      </c>
      <c r="U5347" s="26">
        <f>IF($A5347="placement",T5347,IF($A5347="site",SUMIF($C:$C,$C5347,$T:$T),IF($A5347="user",SUMIF($B:$B,$B5347,$T:$T),SUM($T:$T))))</f>
        <v>4.62</v>
      </c>
      <c r="V5347" s="27">
        <f>U5347/J5347</f>
        <v>0.33</v>
      </c>
    </row>
    <row r="5348" spans="1:22" hidden="1" x14ac:dyDescent="0.3">
      <c r="A5348" s="23" t="s">
        <v>14</v>
      </c>
      <c r="B5348" s="23" t="s">
        <v>2366</v>
      </c>
      <c r="C5348" s="23" t="s">
        <v>2367</v>
      </c>
      <c r="D5348" s="23" t="s">
        <v>2389</v>
      </c>
      <c r="E5348" s="23" t="s">
        <v>2390</v>
      </c>
      <c r="F5348" s="27">
        <v>0.05</v>
      </c>
      <c r="G5348" s="24">
        <v>1</v>
      </c>
      <c r="H5348" s="25">
        <v>73.355900000000005</v>
      </c>
      <c r="I5348" s="25">
        <v>2.0613999999999999</v>
      </c>
      <c r="J5348" s="26">
        <v>14</v>
      </c>
      <c r="K5348" s="26">
        <v>1</v>
      </c>
      <c r="L5348" s="27">
        <v>2.81E-2</v>
      </c>
      <c r="M5348" s="28">
        <v>0.23181676000000001</v>
      </c>
      <c r="N5348" s="29">
        <v>0.15</v>
      </c>
      <c r="O5348" s="31" t="s">
        <v>70</v>
      </c>
      <c r="P5348" s="31">
        <v>0.35293721970000003</v>
      </c>
      <c r="Q5348" s="31">
        <v>0.05</v>
      </c>
      <c r="R5348" s="42"/>
      <c r="S5348" s="27">
        <f>IF(A5348="placement",MIN(P5348,IF(R5348="",Q5348,R5348)),"")</f>
        <v>0.05</v>
      </c>
      <c r="T5348" s="28">
        <f>IF($A5348="placement",S5348*J5348,"")</f>
        <v>0.70000000000000007</v>
      </c>
      <c r="U5348" s="26">
        <f>IF($A5348="placement",T5348,IF($A5348="site",SUMIF($C:$C,$C5348,$T:$T),IF($A5348="user",SUMIF($B:$B,$B5348,$T:$T),SUM($T:$T))))</f>
        <v>0.70000000000000007</v>
      </c>
      <c r="V5348" s="27">
        <f>U5348/J5348</f>
        <v>0.05</v>
      </c>
    </row>
    <row r="5349" spans="1:22" hidden="1" x14ac:dyDescent="0.3">
      <c r="A5349" s="23" t="s">
        <v>14</v>
      </c>
      <c r="B5349" s="23" t="s">
        <v>2366</v>
      </c>
      <c r="C5349" s="23" t="s">
        <v>2367</v>
      </c>
      <c r="D5349" s="23" t="s">
        <v>2400</v>
      </c>
      <c r="E5349" s="23" t="s">
        <v>2401</v>
      </c>
      <c r="F5349" s="27">
        <v>0.05</v>
      </c>
      <c r="G5349" s="24">
        <v>0</v>
      </c>
      <c r="H5349" s="25">
        <v>11.3926</v>
      </c>
      <c r="I5349" s="25">
        <v>0.98650000000000004</v>
      </c>
      <c r="J5349" s="26">
        <v>14</v>
      </c>
      <c r="K5349" s="26">
        <v>1</v>
      </c>
      <c r="L5349" s="27">
        <v>8.6599999999999996E-2</v>
      </c>
      <c r="M5349" s="28">
        <v>0.45669394000000002</v>
      </c>
      <c r="N5349" s="29">
        <v>0.1</v>
      </c>
      <c r="O5349" s="31" t="s">
        <v>70</v>
      </c>
      <c r="P5349" s="31">
        <v>0.78103497479999995</v>
      </c>
      <c r="Q5349" s="31">
        <v>4.9999999999999899E-2</v>
      </c>
      <c r="R5349" s="42"/>
      <c r="S5349" s="27">
        <f>IF(A5349="placement",MIN(P5349,IF(R5349="",Q5349,R5349)),"")</f>
        <v>4.9999999999999899E-2</v>
      </c>
      <c r="T5349" s="28">
        <f>IF($A5349="placement",S5349*J5349,"")</f>
        <v>0.69999999999999862</v>
      </c>
      <c r="U5349" s="26">
        <f>IF($A5349="placement",T5349,IF($A5349="site",SUMIF($C:$C,$C5349,$T:$T),IF($A5349="user",SUMIF($B:$B,$B5349,$T:$T),SUM($T:$T))))</f>
        <v>0.69999999999999862</v>
      </c>
      <c r="V5349" s="27">
        <f>U5349/J5349</f>
        <v>4.9999999999999899E-2</v>
      </c>
    </row>
    <row r="5350" spans="1:22" hidden="1" x14ac:dyDescent="0.3">
      <c r="A5350" s="17" t="s">
        <v>13</v>
      </c>
      <c r="B5350" s="17" t="s">
        <v>10669</v>
      </c>
      <c r="C5350" s="17" t="s">
        <v>10670</v>
      </c>
      <c r="D5350" s="17" t="s">
        <v>9898</v>
      </c>
      <c r="E5350" s="17"/>
      <c r="F5350" s="18">
        <v>0.25</v>
      </c>
      <c r="G5350" s="36">
        <v>0</v>
      </c>
      <c r="H5350" s="37">
        <v>33.298900000000003</v>
      </c>
      <c r="I5350" s="37">
        <v>0.38929999999999998</v>
      </c>
      <c r="J5350" s="19">
        <v>14</v>
      </c>
      <c r="K5350" s="19">
        <v>4</v>
      </c>
      <c r="L5350" s="18">
        <v>1.17E-2</v>
      </c>
      <c r="M5350" s="20">
        <v>1.2322935800000001</v>
      </c>
      <c r="N5350" s="21">
        <v>0.5</v>
      </c>
      <c r="O5350" s="22"/>
      <c r="P5350" s="22">
        <v>0.5942525313</v>
      </c>
      <c r="Q5350" s="22">
        <v>0.25</v>
      </c>
      <c r="R5350" s="43"/>
      <c r="S5350" s="18" t="str">
        <f>IF(A5350="placement",MIN(P5350,IF(R5350="",Q5350,R5350)),"")</f>
        <v/>
      </c>
      <c r="T5350" s="20" t="str">
        <f>IF($A5350="placement",S5350*J5350,"")</f>
        <v/>
      </c>
      <c r="U5350" s="19">
        <f>IF($A5350="placement",T5350,IF($A5350="site",SUMIF($C:$C,$C5350,$T:$T),IF($A5350="user",SUMIF($B:$B,$B5350,$T:$T),SUM($T:$T))))</f>
        <v>0</v>
      </c>
      <c r="V5350" s="18">
        <f>U5350/J5350</f>
        <v>0</v>
      </c>
    </row>
    <row r="5351" spans="1:22" hidden="1" x14ac:dyDescent="0.3">
      <c r="A5351" s="11" t="s">
        <v>10</v>
      </c>
      <c r="B5351" s="11" t="s">
        <v>10669</v>
      </c>
      <c r="C5351" s="11" t="s">
        <v>9898</v>
      </c>
      <c r="D5351" s="11" t="s">
        <v>9898</v>
      </c>
      <c r="E5351" s="11"/>
      <c r="F5351" s="12">
        <v>0.25</v>
      </c>
      <c r="G5351" s="33">
        <v>0</v>
      </c>
      <c r="H5351" s="34">
        <v>33.298900000000003</v>
      </c>
      <c r="I5351" s="34">
        <v>0.38929999999999998</v>
      </c>
      <c r="J5351" s="13">
        <v>14</v>
      </c>
      <c r="K5351" s="13">
        <v>4</v>
      </c>
      <c r="L5351" s="12">
        <v>1.17E-2</v>
      </c>
      <c r="M5351" s="14">
        <v>1.2322935800000001</v>
      </c>
      <c r="N5351" s="15">
        <v>0.5</v>
      </c>
      <c r="O5351" s="16"/>
      <c r="P5351" s="16">
        <v>0.5942525313</v>
      </c>
      <c r="Q5351" s="16">
        <v>0.25</v>
      </c>
      <c r="R5351" s="44"/>
      <c r="S5351" s="12" t="str">
        <f>IF(A5351="placement",MIN(P5351,IF(R5351="",Q5351,R5351)),"")</f>
        <v/>
      </c>
      <c r="T5351" s="14" t="str">
        <f>IF($A5351="placement",S5351*J5351,"")</f>
        <v/>
      </c>
      <c r="U5351" s="13">
        <f>IF($A5351="placement",T5351,IF($A5351="site",SUMIF($C:$C,$C5351,$T:$T),IF($A5351="user",SUMIF($B:$B,$B5351,$T:$T),SUM($T:$T))))</f>
        <v>0</v>
      </c>
      <c r="V5351" s="12">
        <f>U5351/J5351</f>
        <v>0</v>
      </c>
    </row>
    <row r="5352" spans="1:22" hidden="1" x14ac:dyDescent="0.3">
      <c r="A5352" s="23" t="s">
        <v>14</v>
      </c>
      <c r="B5352" s="23" t="s">
        <v>2410</v>
      </c>
      <c r="C5352" s="23" t="s">
        <v>2411</v>
      </c>
      <c r="D5352" s="23" t="s">
        <v>2414</v>
      </c>
      <c r="E5352" s="23" t="s">
        <v>9861</v>
      </c>
      <c r="F5352" s="27">
        <v>0.33</v>
      </c>
      <c r="G5352" s="24">
        <v>0</v>
      </c>
      <c r="H5352" s="25">
        <v>2.3115999999999999</v>
      </c>
      <c r="I5352" s="25">
        <v>0.47610000000000002</v>
      </c>
      <c r="J5352" s="26">
        <v>14</v>
      </c>
      <c r="K5352" s="26">
        <v>4</v>
      </c>
      <c r="L5352" s="27">
        <v>0.20599999999999999</v>
      </c>
      <c r="M5352" s="28">
        <v>0.94653465000000003</v>
      </c>
      <c r="N5352" s="29">
        <v>0.7</v>
      </c>
      <c r="O5352" s="31" t="s">
        <v>12</v>
      </c>
      <c r="P5352" s="31">
        <v>0.26046025099999998</v>
      </c>
      <c r="Q5352" s="31">
        <v>0.26046025104602499</v>
      </c>
      <c r="R5352" s="42"/>
      <c r="S5352" s="27">
        <f>IF(A5352="placement",MIN(P5352,IF(R5352="",Q5352,R5352)),"")</f>
        <v>0.26046025099999998</v>
      </c>
      <c r="T5352" s="28">
        <f>IF($A5352="placement",S5352*J5352,"")</f>
        <v>3.6464435139999996</v>
      </c>
      <c r="U5352" s="26">
        <f>IF($A5352="placement",T5352,IF($A5352="site",SUMIF($C:$C,$C5352,$T:$T),IF($A5352="user",SUMIF($B:$B,$B5352,$T:$T),SUM($T:$T))))</f>
        <v>3.6464435139999996</v>
      </c>
      <c r="V5352" s="27">
        <f>U5352/J5352</f>
        <v>0.26046025099999998</v>
      </c>
    </row>
    <row r="5353" spans="1:22" hidden="1" x14ac:dyDescent="0.3">
      <c r="A5353" s="23" t="s">
        <v>14</v>
      </c>
      <c r="B5353" s="23" t="s">
        <v>2619</v>
      </c>
      <c r="C5353" s="23" t="s">
        <v>2621</v>
      </c>
      <c r="D5353" s="23" t="s">
        <v>2767</v>
      </c>
      <c r="E5353" s="23" t="s">
        <v>2768</v>
      </c>
      <c r="F5353" s="27">
        <v>0.25</v>
      </c>
      <c r="G5353" s="24">
        <v>0</v>
      </c>
      <c r="H5353" s="25">
        <v>14.8672</v>
      </c>
      <c r="I5353" s="25">
        <v>1.2986</v>
      </c>
      <c r="J5353" s="26">
        <v>14</v>
      </c>
      <c r="K5353" s="26">
        <v>3</v>
      </c>
      <c r="L5353" s="27">
        <v>8.7300000000000003E-2</v>
      </c>
      <c r="M5353" s="28">
        <v>0.35108080000000003</v>
      </c>
      <c r="N5353" s="29">
        <v>0.2</v>
      </c>
      <c r="O5353" s="31" t="s">
        <v>12</v>
      </c>
      <c r="P5353" s="31">
        <v>0.43033056559999999</v>
      </c>
      <c r="Q5353" s="31">
        <v>0.25</v>
      </c>
      <c r="R5353" s="42"/>
      <c r="S5353" s="27">
        <f>IF(A5353="placement",MIN(P5353,IF(R5353="",Q5353,R5353)),"")</f>
        <v>0.25</v>
      </c>
      <c r="T5353" s="28">
        <f>IF($A5353="placement",S5353*J5353,"")</f>
        <v>3.5</v>
      </c>
      <c r="U5353" s="26">
        <f>IF($A5353="placement",T5353,IF($A5353="site",SUMIF($C:$C,$C5353,$T:$T),IF($A5353="user",SUMIF($B:$B,$B5353,$T:$T),SUM($T:$T))))</f>
        <v>3.5</v>
      </c>
      <c r="V5353" s="27">
        <f>U5353/J5353</f>
        <v>0.25</v>
      </c>
    </row>
    <row r="5354" spans="1:22" hidden="1" x14ac:dyDescent="0.3">
      <c r="A5354" s="23" t="s">
        <v>14</v>
      </c>
      <c r="B5354" s="23" t="s">
        <v>2910</v>
      </c>
      <c r="C5354" s="23" t="s">
        <v>2911</v>
      </c>
      <c r="D5354" s="32" t="s">
        <v>2912</v>
      </c>
      <c r="E5354" s="23" t="s">
        <v>2913</v>
      </c>
      <c r="F5354" s="27">
        <v>0.14000000000000001</v>
      </c>
      <c r="G5354" s="24">
        <v>0</v>
      </c>
      <c r="H5354" s="25">
        <v>0.4274</v>
      </c>
      <c r="I5354" s="25">
        <v>0.1507</v>
      </c>
      <c r="J5354" s="26">
        <v>14</v>
      </c>
      <c r="K5354" s="26">
        <v>2</v>
      </c>
      <c r="L5354" s="27">
        <v>0.35260000000000002</v>
      </c>
      <c r="M5354" s="28">
        <v>3.1345497600000001</v>
      </c>
      <c r="N5354" s="29">
        <v>2.5</v>
      </c>
      <c r="O5354" s="31" t="s">
        <v>70</v>
      </c>
      <c r="P5354" s="31">
        <v>0.20243729120000001</v>
      </c>
      <c r="Q5354" s="31">
        <v>0.14000000000000001</v>
      </c>
      <c r="R5354" s="42"/>
      <c r="S5354" s="27">
        <f>IF(A5354="placement",MIN(P5354,IF(R5354="",Q5354,R5354)),"")</f>
        <v>0.14000000000000001</v>
      </c>
      <c r="T5354" s="28">
        <f>IF($A5354="placement",S5354*J5354,"")</f>
        <v>1.9600000000000002</v>
      </c>
      <c r="U5354" s="26">
        <f>IF($A5354="placement",T5354,IF($A5354="site",SUMIF($C:$C,$C5354,$T:$T),IF($A5354="user",SUMIF($B:$B,$B5354,$T:$T),SUM($T:$T))))</f>
        <v>1.9600000000000002</v>
      </c>
      <c r="V5354" s="27">
        <f>U5354/J5354</f>
        <v>0.14000000000000001</v>
      </c>
    </row>
    <row r="5355" spans="1:22" hidden="1" x14ac:dyDescent="0.3">
      <c r="A5355" s="23" t="s">
        <v>14</v>
      </c>
      <c r="B5355" s="23" t="s">
        <v>3152</v>
      </c>
      <c r="C5355" s="23" t="s">
        <v>3154</v>
      </c>
      <c r="D5355" s="32" t="s">
        <v>3174</v>
      </c>
      <c r="E5355" s="23" t="s">
        <v>3175</v>
      </c>
      <c r="F5355" s="27">
        <v>0.25</v>
      </c>
      <c r="G5355" s="24">
        <v>0</v>
      </c>
      <c r="H5355" s="25">
        <v>3.7629000000000001</v>
      </c>
      <c r="I5355" s="25">
        <v>1.3940999999999999</v>
      </c>
      <c r="J5355" s="26">
        <v>14</v>
      </c>
      <c r="K5355" s="26">
        <v>3</v>
      </c>
      <c r="L5355" s="27">
        <v>0.3705</v>
      </c>
      <c r="M5355" s="28">
        <v>0.33115073</v>
      </c>
      <c r="N5355" s="29">
        <v>0.15</v>
      </c>
      <c r="O5355" s="31" t="s">
        <v>12</v>
      </c>
      <c r="P5355" s="31">
        <v>0.54703406880000005</v>
      </c>
      <c r="Q5355" s="31">
        <v>0.25</v>
      </c>
      <c r="R5355" s="42"/>
      <c r="S5355" s="27">
        <f>IF(A5355="placement",MIN(P5355,IF(R5355="",Q5355,R5355)),"")</f>
        <v>0.25</v>
      </c>
      <c r="T5355" s="28">
        <f>IF($A5355="placement",S5355*J5355,"")</f>
        <v>3.5</v>
      </c>
      <c r="U5355" s="26">
        <f>IF($A5355="placement",T5355,IF($A5355="site",SUMIF($C:$C,$C5355,$T:$T),IF($A5355="user",SUMIF($B:$B,$B5355,$T:$T),SUM($T:$T))))</f>
        <v>3.5</v>
      </c>
      <c r="V5355" s="27">
        <f>U5355/J5355</f>
        <v>0.25</v>
      </c>
    </row>
    <row r="5356" spans="1:22" hidden="1" x14ac:dyDescent="0.3">
      <c r="A5356" s="23" t="s">
        <v>14</v>
      </c>
      <c r="B5356" s="23" t="s">
        <v>3545</v>
      </c>
      <c r="C5356" s="23" t="s">
        <v>3547</v>
      </c>
      <c r="D5356" s="23" t="s">
        <v>3550</v>
      </c>
      <c r="E5356" s="23" t="s">
        <v>3551</v>
      </c>
      <c r="F5356" s="27">
        <v>0.33</v>
      </c>
      <c r="G5356" s="24">
        <v>0</v>
      </c>
      <c r="H5356" s="25">
        <v>12.834899999999999</v>
      </c>
      <c r="I5356" s="25">
        <v>2.3144999999999998</v>
      </c>
      <c r="J5356" s="26">
        <v>14</v>
      </c>
      <c r="K5356" s="26">
        <v>5</v>
      </c>
      <c r="L5356" s="27">
        <v>0.18029999999999999</v>
      </c>
      <c r="M5356" s="28">
        <v>0.19757430000000001</v>
      </c>
      <c r="N5356" s="29">
        <v>0.14000000000000001</v>
      </c>
      <c r="O5356" s="31" t="s">
        <v>12</v>
      </c>
      <c r="P5356" s="31">
        <v>0.29140581069999999</v>
      </c>
      <c r="Q5356" s="31">
        <v>0.29140581068416099</v>
      </c>
      <c r="R5356" s="42"/>
      <c r="S5356" s="27">
        <f>IF(A5356="placement",MIN(P5356,IF(R5356="",Q5356,R5356)),"")</f>
        <v>0.29140581068416099</v>
      </c>
      <c r="T5356" s="28">
        <f>IF($A5356="placement",S5356*J5356,"")</f>
        <v>4.0796813495782542</v>
      </c>
      <c r="U5356" s="26">
        <f>IF($A5356="placement",T5356,IF($A5356="site",SUMIF($C:$C,$C5356,$T:$T),IF($A5356="user",SUMIF($B:$B,$B5356,$T:$T),SUM($T:$T))))</f>
        <v>4.0796813495782542</v>
      </c>
      <c r="V5356" s="27">
        <f>U5356/J5356</f>
        <v>0.29140581068416099</v>
      </c>
    </row>
    <row r="5357" spans="1:22" hidden="1" x14ac:dyDescent="0.3">
      <c r="A5357" s="23" t="s">
        <v>14</v>
      </c>
      <c r="B5357" s="23" t="s">
        <v>3684</v>
      </c>
      <c r="C5357" s="23" t="s">
        <v>3685</v>
      </c>
      <c r="D5357" s="23" t="s">
        <v>3686</v>
      </c>
      <c r="E5357" s="23" t="s">
        <v>3687</v>
      </c>
      <c r="F5357" s="27">
        <v>0.25</v>
      </c>
      <c r="G5357" s="24">
        <v>0</v>
      </c>
      <c r="H5357" s="25">
        <v>9.0305999999999997</v>
      </c>
      <c r="I5357" s="25">
        <v>1.9892000000000001</v>
      </c>
      <c r="J5357" s="26">
        <v>14</v>
      </c>
      <c r="K5357" s="26">
        <v>4</v>
      </c>
      <c r="L5357" s="27">
        <v>0.2203</v>
      </c>
      <c r="M5357" s="28">
        <v>0.24062623</v>
      </c>
      <c r="N5357" s="29">
        <v>0.03</v>
      </c>
      <c r="O5357" s="31" t="s">
        <v>42</v>
      </c>
      <c r="P5357" s="31">
        <v>0.87532531489999998</v>
      </c>
      <c r="Q5357" s="31">
        <v>0.25</v>
      </c>
      <c r="R5357" s="42"/>
      <c r="S5357" s="27">
        <f>IF(A5357="placement",MIN(P5357,IF(R5357="",Q5357,R5357)),"")</f>
        <v>0.25</v>
      </c>
      <c r="T5357" s="28">
        <f>IF($A5357="placement",S5357*J5357,"")</f>
        <v>3.5</v>
      </c>
      <c r="U5357" s="26">
        <f>IF($A5357="placement",T5357,IF($A5357="site",SUMIF($C:$C,$C5357,$T:$T),IF($A5357="user",SUMIF($B:$B,$B5357,$T:$T),SUM($T:$T))))</f>
        <v>3.5</v>
      </c>
      <c r="V5357" s="27">
        <f>U5357/J5357</f>
        <v>0.25</v>
      </c>
    </row>
    <row r="5358" spans="1:22" hidden="1" x14ac:dyDescent="0.3">
      <c r="A5358" s="23" t="s">
        <v>14</v>
      </c>
      <c r="B5358" s="23" t="s">
        <v>4090</v>
      </c>
      <c r="C5358" s="23" t="s">
        <v>4091</v>
      </c>
      <c r="D5358" s="32" t="s">
        <v>4092</v>
      </c>
      <c r="E5358" s="23" t="s">
        <v>4093</v>
      </c>
      <c r="F5358" s="27">
        <v>0.25</v>
      </c>
      <c r="G5358" s="24">
        <v>0</v>
      </c>
      <c r="H5358" s="25">
        <v>5.5186999999999999</v>
      </c>
      <c r="I5358" s="25">
        <v>0.70009999999999994</v>
      </c>
      <c r="J5358" s="26">
        <v>14</v>
      </c>
      <c r="K5358" s="26">
        <v>4</v>
      </c>
      <c r="L5358" s="27">
        <v>0.12690000000000001</v>
      </c>
      <c r="M5358" s="28">
        <v>0.66701694</v>
      </c>
      <c r="N5358" s="29">
        <v>0.4</v>
      </c>
      <c r="O5358" s="31" t="s">
        <v>12</v>
      </c>
      <c r="P5358" s="31">
        <v>0.40031507620000001</v>
      </c>
      <c r="Q5358" s="31">
        <v>0.25</v>
      </c>
      <c r="R5358" s="42"/>
      <c r="S5358" s="27">
        <f>IF(A5358="placement",MIN(P5358,IF(R5358="",Q5358,R5358)),"")</f>
        <v>0.25</v>
      </c>
      <c r="T5358" s="28">
        <f>IF($A5358="placement",S5358*J5358,"")</f>
        <v>3.5</v>
      </c>
      <c r="U5358" s="26">
        <f>IF($A5358="placement",T5358,IF($A5358="site",SUMIF($C:$C,$C5358,$T:$T),IF($A5358="user",SUMIF($B:$B,$B5358,$T:$T),SUM($T:$T))))</f>
        <v>3.5</v>
      </c>
      <c r="V5358" s="27">
        <f>U5358/J5358</f>
        <v>0.25</v>
      </c>
    </row>
    <row r="5359" spans="1:22" hidden="1" x14ac:dyDescent="0.3">
      <c r="A5359" s="23" t="s">
        <v>14</v>
      </c>
      <c r="B5359" s="23" t="s">
        <v>4090</v>
      </c>
      <c r="C5359" s="23" t="s">
        <v>4091</v>
      </c>
      <c r="D5359" s="23" t="s">
        <v>4120</v>
      </c>
      <c r="E5359" s="23" t="s">
        <v>4099</v>
      </c>
      <c r="F5359" s="27">
        <v>0.25</v>
      </c>
      <c r="G5359" s="24">
        <v>0</v>
      </c>
      <c r="H5359" s="25">
        <v>4.6230000000000002</v>
      </c>
      <c r="I5359" s="25">
        <v>0.3377</v>
      </c>
      <c r="J5359" s="26">
        <v>14</v>
      </c>
      <c r="K5359" s="26">
        <v>3</v>
      </c>
      <c r="L5359" s="27">
        <v>7.3099999999999998E-2</v>
      </c>
      <c r="M5359" s="28">
        <v>1.3604272399999999</v>
      </c>
      <c r="N5359" s="29">
        <v>0.99</v>
      </c>
      <c r="O5359" s="31" t="s">
        <v>12</v>
      </c>
      <c r="P5359" s="31">
        <v>0.27228743329999999</v>
      </c>
      <c r="Q5359" s="31">
        <v>0.25</v>
      </c>
      <c r="R5359" s="42"/>
      <c r="S5359" s="27">
        <f>IF(A5359="placement",MIN(P5359,IF(R5359="",Q5359,R5359)),"")</f>
        <v>0.25</v>
      </c>
      <c r="T5359" s="28">
        <f>IF($A5359="placement",S5359*J5359,"")</f>
        <v>3.5</v>
      </c>
      <c r="U5359" s="26">
        <f>IF($A5359="placement",T5359,IF($A5359="site",SUMIF($C:$C,$C5359,$T:$T),IF($A5359="user",SUMIF($B:$B,$B5359,$T:$T),SUM($T:$T))))</f>
        <v>3.5</v>
      </c>
      <c r="V5359" s="27">
        <f>U5359/J5359</f>
        <v>0.25</v>
      </c>
    </row>
    <row r="5360" spans="1:22" hidden="1" x14ac:dyDescent="0.3">
      <c r="A5360" s="23" t="s">
        <v>14</v>
      </c>
      <c r="B5360" s="23" t="s">
        <v>4090</v>
      </c>
      <c r="C5360" s="23" t="s">
        <v>4091</v>
      </c>
      <c r="D5360" s="32" t="s">
        <v>10178</v>
      </c>
      <c r="E5360" s="23" t="s">
        <v>10179</v>
      </c>
      <c r="F5360" s="27">
        <v>0.25</v>
      </c>
      <c r="G5360" s="24">
        <v>0</v>
      </c>
      <c r="H5360" s="25">
        <v>6.0293999999999999</v>
      </c>
      <c r="I5360" s="25">
        <v>0.40660000000000002</v>
      </c>
      <c r="J5360" s="26">
        <v>14</v>
      </c>
      <c r="K5360" s="26">
        <v>3</v>
      </c>
      <c r="L5360" s="27">
        <v>6.7400000000000002E-2</v>
      </c>
      <c r="M5360" s="28">
        <v>1.16362199</v>
      </c>
      <c r="N5360" s="29">
        <v>0.9</v>
      </c>
      <c r="O5360" s="31" t="s">
        <v>12</v>
      </c>
      <c r="P5360" s="31">
        <v>0.22655294740000001</v>
      </c>
      <c r="Q5360" s="31">
        <v>0.22655294739225601</v>
      </c>
      <c r="R5360" s="42"/>
      <c r="S5360" s="27">
        <f>IF(A5360="placement",MIN(P5360,IF(R5360="",Q5360,R5360)),"")</f>
        <v>0.22655294739225601</v>
      </c>
      <c r="T5360" s="28">
        <f>IF($A5360="placement",S5360*J5360,"")</f>
        <v>3.171741263491584</v>
      </c>
      <c r="U5360" s="26">
        <f>IF($A5360="placement",T5360,IF($A5360="site",SUMIF($C:$C,$C5360,$T:$T),IF($A5360="user",SUMIF($B:$B,$B5360,$T:$T),SUM($T:$T))))</f>
        <v>3.171741263491584</v>
      </c>
      <c r="V5360" s="27">
        <f>U5360/J5360</f>
        <v>0.22655294739225601</v>
      </c>
    </row>
    <row r="5361" spans="1:22" hidden="1" x14ac:dyDescent="0.3">
      <c r="A5361" s="23" t="s">
        <v>14</v>
      </c>
      <c r="B5361" s="23" t="s">
        <v>4199</v>
      </c>
      <c r="C5361" s="23" t="s">
        <v>4201</v>
      </c>
      <c r="D5361" s="23" t="s">
        <v>4218</v>
      </c>
      <c r="E5361" s="23" t="s">
        <v>4219</v>
      </c>
      <c r="F5361" s="27">
        <v>0.33</v>
      </c>
      <c r="G5361" s="24">
        <v>0</v>
      </c>
      <c r="H5361" s="25">
        <v>17.3901</v>
      </c>
      <c r="I5361" s="25">
        <v>0.59160000000000001</v>
      </c>
      <c r="J5361" s="26">
        <v>14</v>
      </c>
      <c r="K5361" s="26">
        <v>4</v>
      </c>
      <c r="L5361" s="27">
        <v>3.4000000000000002E-2</v>
      </c>
      <c r="M5361" s="28">
        <v>0.80294615000000003</v>
      </c>
      <c r="N5361" s="29">
        <v>0.5</v>
      </c>
      <c r="O5361" s="31" t="s">
        <v>12</v>
      </c>
      <c r="P5361" s="31">
        <v>0.37729323310000001</v>
      </c>
      <c r="Q5361" s="31">
        <v>0.33</v>
      </c>
      <c r="R5361" s="42"/>
      <c r="S5361" s="27">
        <f>IF(A5361="placement",MIN(P5361,IF(R5361="",Q5361,R5361)),"")</f>
        <v>0.33</v>
      </c>
      <c r="T5361" s="28">
        <f>IF($A5361="placement",S5361*J5361,"")</f>
        <v>4.62</v>
      </c>
      <c r="U5361" s="26">
        <f>IF($A5361="placement",T5361,IF($A5361="site",SUMIF($C:$C,$C5361,$T:$T),IF($A5361="user",SUMIF($B:$B,$B5361,$T:$T),SUM($T:$T))))</f>
        <v>4.62</v>
      </c>
      <c r="V5361" s="27">
        <f>U5361/J5361</f>
        <v>0.33</v>
      </c>
    </row>
    <row r="5362" spans="1:22" hidden="1" x14ac:dyDescent="0.3">
      <c r="A5362" s="23" t="s">
        <v>14</v>
      </c>
      <c r="B5362" s="23" t="s">
        <v>10833</v>
      </c>
      <c r="C5362" s="23" t="s">
        <v>10834</v>
      </c>
      <c r="D5362" s="23" t="s">
        <v>10843</v>
      </c>
      <c r="E5362" s="23" t="s">
        <v>10844</v>
      </c>
      <c r="F5362" s="27">
        <v>0.25</v>
      </c>
      <c r="G5362" s="24">
        <v>0</v>
      </c>
      <c r="H5362" s="25">
        <v>2.8557000000000001</v>
      </c>
      <c r="I5362" s="25">
        <v>0.59950000000000003</v>
      </c>
      <c r="J5362" s="26">
        <v>14</v>
      </c>
      <c r="K5362" s="26">
        <v>4</v>
      </c>
      <c r="L5362" s="27">
        <v>0.2099</v>
      </c>
      <c r="M5362" s="28">
        <v>0.79094483000000004</v>
      </c>
      <c r="N5362" s="29">
        <v>0.5</v>
      </c>
      <c r="O5362" s="31" t="s">
        <v>12</v>
      </c>
      <c r="P5362" s="31">
        <v>0.36784466139999999</v>
      </c>
      <c r="Q5362" s="31">
        <v>0.25</v>
      </c>
      <c r="R5362" s="42"/>
      <c r="S5362" s="27">
        <f>IF(A5362="placement",MIN(P5362,IF(R5362="",Q5362,R5362)),"")</f>
        <v>0.25</v>
      </c>
      <c r="T5362" s="28">
        <f>IF($A5362="placement",S5362*J5362,"")</f>
        <v>3.5</v>
      </c>
      <c r="U5362" s="26">
        <f>IF($A5362="placement",T5362,IF($A5362="site",SUMIF($C:$C,$C5362,$T:$T),IF($A5362="user",SUMIF($B:$B,$B5362,$T:$T),SUM($T:$T))))</f>
        <v>3.5</v>
      </c>
      <c r="V5362" s="27">
        <f>U5362/J5362</f>
        <v>0.25</v>
      </c>
    </row>
    <row r="5363" spans="1:22" hidden="1" x14ac:dyDescent="0.3">
      <c r="A5363" s="23" t="s">
        <v>14</v>
      </c>
      <c r="B5363" s="23" t="s">
        <v>4528</v>
      </c>
      <c r="C5363" s="23" t="s">
        <v>4530</v>
      </c>
      <c r="D5363" s="23" t="s">
        <v>4535</v>
      </c>
      <c r="E5363" s="23" t="s">
        <v>4536</v>
      </c>
      <c r="F5363" s="27">
        <v>0.25</v>
      </c>
      <c r="G5363" s="24">
        <v>0</v>
      </c>
      <c r="H5363" s="25">
        <v>12.622400000000001</v>
      </c>
      <c r="I5363" s="25">
        <v>0.49659999999999999</v>
      </c>
      <c r="J5363" s="26">
        <v>14</v>
      </c>
      <c r="K5363" s="26">
        <v>3</v>
      </c>
      <c r="L5363" s="27">
        <v>3.9300000000000002E-2</v>
      </c>
      <c r="M5363" s="28">
        <v>0.93958573000000001</v>
      </c>
      <c r="N5363" s="29">
        <v>0.7</v>
      </c>
      <c r="O5363" s="31" t="s">
        <v>12</v>
      </c>
      <c r="P5363" s="31">
        <v>0.2549908145</v>
      </c>
      <c r="Q5363" s="31">
        <v>0.249999999999999</v>
      </c>
      <c r="R5363" s="42"/>
      <c r="S5363" s="27">
        <f>IF(A5363="placement",MIN(P5363,IF(R5363="",Q5363,R5363)),"")</f>
        <v>0.249999999999999</v>
      </c>
      <c r="T5363" s="28">
        <f>IF($A5363="placement",S5363*J5363,"")</f>
        <v>3.4999999999999858</v>
      </c>
      <c r="U5363" s="26">
        <f>IF($A5363="placement",T5363,IF($A5363="site",SUMIF($C:$C,$C5363,$T:$T),IF($A5363="user",SUMIF($B:$B,$B5363,$T:$T),SUM($T:$T))))</f>
        <v>3.4999999999999858</v>
      </c>
      <c r="V5363" s="27">
        <f>U5363/J5363</f>
        <v>0.24999999999999897</v>
      </c>
    </row>
    <row r="5364" spans="1:22" hidden="1" x14ac:dyDescent="0.3">
      <c r="A5364" s="23" t="s">
        <v>14</v>
      </c>
      <c r="B5364" s="23" t="s">
        <v>4528</v>
      </c>
      <c r="C5364" s="23" t="s">
        <v>4530</v>
      </c>
      <c r="D5364" s="23" t="s">
        <v>4547</v>
      </c>
      <c r="E5364" s="23" t="s">
        <v>4548</v>
      </c>
      <c r="F5364" s="27">
        <v>0.25</v>
      </c>
      <c r="G5364" s="24">
        <v>0</v>
      </c>
      <c r="H5364" s="25">
        <v>12.021100000000001</v>
      </c>
      <c r="I5364" s="25">
        <v>0.46750000000000003</v>
      </c>
      <c r="J5364" s="26">
        <v>14</v>
      </c>
      <c r="K5364" s="26">
        <v>3</v>
      </c>
      <c r="L5364" s="27">
        <v>3.8899999999999997E-2</v>
      </c>
      <c r="M5364" s="28">
        <v>0.96403360999999999</v>
      </c>
      <c r="N5364" s="29">
        <v>0.7</v>
      </c>
      <c r="O5364" s="31" t="s">
        <v>12</v>
      </c>
      <c r="P5364" s="31">
        <v>0.27388423989999999</v>
      </c>
      <c r="Q5364" s="31">
        <v>0.25</v>
      </c>
      <c r="R5364" s="42"/>
      <c r="S5364" s="27">
        <f>IF(A5364="placement",MIN(P5364,IF(R5364="",Q5364,R5364)),"")</f>
        <v>0.25</v>
      </c>
      <c r="T5364" s="28">
        <f>IF($A5364="placement",S5364*J5364,"")</f>
        <v>3.5</v>
      </c>
      <c r="U5364" s="26">
        <f>IF($A5364="placement",T5364,IF($A5364="site",SUMIF($C:$C,$C5364,$T:$T),IF($A5364="user",SUMIF($B:$B,$B5364,$T:$T),SUM($T:$T))))</f>
        <v>3.5</v>
      </c>
      <c r="V5364" s="27">
        <f>U5364/J5364</f>
        <v>0.25</v>
      </c>
    </row>
    <row r="5365" spans="1:22" hidden="1" x14ac:dyDescent="0.3">
      <c r="A5365" s="23" t="s">
        <v>14</v>
      </c>
      <c r="B5365" s="23" t="s">
        <v>4528</v>
      </c>
      <c r="C5365" s="23" t="s">
        <v>4530</v>
      </c>
      <c r="D5365" s="32" t="s">
        <v>4571</v>
      </c>
      <c r="E5365" s="23" t="s">
        <v>4572</v>
      </c>
      <c r="F5365" s="27">
        <v>0.25</v>
      </c>
      <c r="G5365" s="24">
        <v>0</v>
      </c>
      <c r="H5365" s="25">
        <v>12.553100000000001</v>
      </c>
      <c r="I5365" s="25">
        <v>0.49</v>
      </c>
      <c r="J5365" s="26">
        <v>14</v>
      </c>
      <c r="K5365" s="26">
        <v>4</v>
      </c>
      <c r="L5365" s="27">
        <v>3.9E-2</v>
      </c>
      <c r="M5365" s="28">
        <v>0.97900874999999998</v>
      </c>
      <c r="N5365" s="29">
        <v>0.7</v>
      </c>
      <c r="O5365" s="31" t="s">
        <v>12</v>
      </c>
      <c r="P5365" s="31">
        <v>0.28499106610000002</v>
      </c>
      <c r="Q5365" s="31">
        <v>0.25</v>
      </c>
      <c r="R5365" s="42"/>
      <c r="S5365" s="27">
        <f>IF(A5365="placement",MIN(P5365,IF(R5365="",Q5365,R5365)),"")</f>
        <v>0.25</v>
      </c>
      <c r="T5365" s="28">
        <f>IF($A5365="placement",S5365*J5365,"")</f>
        <v>3.5</v>
      </c>
      <c r="U5365" s="26">
        <f>IF($A5365="placement",T5365,IF($A5365="site",SUMIF($C:$C,$C5365,$T:$T),IF($A5365="user",SUMIF($B:$B,$B5365,$T:$T),SUM($T:$T))))</f>
        <v>3.5</v>
      </c>
      <c r="V5365" s="27">
        <f>U5365/J5365</f>
        <v>0.25</v>
      </c>
    </row>
    <row r="5366" spans="1:22" hidden="1" x14ac:dyDescent="0.3">
      <c r="A5366" s="23" t="s">
        <v>14</v>
      </c>
      <c r="B5366" s="23" t="s">
        <v>4528</v>
      </c>
      <c r="C5366" s="23" t="s">
        <v>4530</v>
      </c>
      <c r="D5366" s="23" t="s">
        <v>4577</v>
      </c>
      <c r="E5366" s="23" t="s">
        <v>4578</v>
      </c>
      <c r="F5366" s="27">
        <v>0.25</v>
      </c>
      <c r="G5366" s="24">
        <v>0</v>
      </c>
      <c r="H5366" s="25">
        <v>7.0721999999999996</v>
      </c>
      <c r="I5366" s="25">
        <v>0.42709999999999998</v>
      </c>
      <c r="J5366" s="26">
        <v>14</v>
      </c>
      <c r="K5366" s="26">
        <v>3</v>
      </c>
      <c r="L5366" s="27">
        <v>6.0400000000000002E-2</v>
      </c>
      <c r="M5366" s="28">
        <v>1.08105034</v>
      </c>
      <c r="N5366" s="29">
        <v>0.8</v>
      </c>
      <c r="O5366" s="31" t="s">
        <v>12</v>
      </c>
      <c r="P5366" s="31">
        <v>0.25997895910000002</v>
      </c>
      <c r="Q5366" s="31">
        <v>0.25</v>
      </c>
      <c r="R5366" s="42"/>
      <c r="S5366" s="27">
        <f>IF(A5366="placement",MIN(P5366,IF(R5366="",Q5366,R5366)),"")</f>
        <v>0.25</v>
      </c>
      <c r="T5366" s="28">
        <f>IF($A5366="placement",S5366*J5366,"")</f>
        <v>3.5</v>
      </c>
      <c r="U5366" s="26">
        <f>IF($A5366="placement",T5366,IF($A5366="site",SUMIF($C:$C,$C5366,$T:$T),IF($A5366="user",SUMIF($B:$B,$B5366,$T:$T),SUM($T:$T))))</f>
        <v>3.5</v>
      </c>
      <c r="V5366" s="27">
        <f>U5366/J5366</f>
        <v>0.25</v>
      </c>
    </row>
    <row r="5367" spans="1:22" hidden="1" x14ac:dyDescent="0.3">
      <c r="A5367" s="23" t="s">
        <v>14</v>
      </c>
      <c r="B5367" s="23" t="s">
        <v>4528</v>
      </c>
      <c r="C5367" s="23" t="s">
        <v>4530</v>
      </c>
      <c r="D5367" s="23" t="s">
        <v>4619</v>
      </c>
      <c r="E5367" s="23" t="s">
        <v>4620</v>
      </c>
      <c r="F5367" s="27">
        <v>0.33</v>
      </c>
      <c r="G5367" s="24">
        <v>0</v>
      </c>
      <c r="H5367" s="25">
        <v>11.9678</v>
      </c>
      <c r="I5367" s="25">
        <v>0.3911</v>
      </c>
      <c r="J5367" s="26">
        <v>14</v>
      </c>
      <c r="K5367" s="26">
        <v>4</v>
      </c>
      <c r="L5367" s="27">
        <v>3.27E-2</v>
      </c>
      <c r="M5367" s="28">
        <v>1.2028493200000001</v>
      </c>
      <c r="N5367" s="29">
        <v>0.8</v>
      </c>
      <c r="O5367" s="31" t="s">
        <v>12</v>
      </c>
      <c r="P5367" s="31">
        <v>0.33491253640000002</v>
      </c>
      <c r="Q5367" s="31">
        <v>0.33</v>
      </c>
      <c r="R5367" s="42"/>
      <c r="S5367" s="27">
        <f>IF(A5367="placement",MIN(P5367,IF(R5367="",Q5367,R5367)),"")</f>
        <v>0.33</v>
      </c>
      <c r="T5367" s="28">
        <f>IF($A5367="placement",S5367*J5367,"")</f>
        <v>4.62</v>
      </c>
      <c r="U5367" s="26">
        <f>IF($A5367="placement",T5367,IF($A5367="site",SUMIF($C:$C,$C5367,$T:$T),IF($A5367="user",SUMIF($B:$B,$B5367,$T:$T),SUM($T:$T))))</f>
        <v>4.62</v>
      </c>
      <c r="V5367" s="27">
        <f>U5367/J5367</f>
        <v>0.33</v>
      </c>
    </row>
    <row r="5368" spans="1:22" hidden="1" x14ac:dyDescent="0.3">
      <c r="A5368" s="23" t="s">
        <v>14</v>
      </c>
      <c r="B5368" s="23" t="s">
        <v>4528</v>
      </c>
      <c r="C5368" s="23" t="s">
        <v>4530</v>
      </c>
      <c r="D5368" s="23" t="s">
        <v>4623</v>
      </c>
      <c r="E5368" s="23" t="s">
        <v>4624</v>
      </c>
      <c r="F5368" s="27">
        <v>0.25</v>
      </c>
      <c r="G5368" s="24">
        <v>0</v>
      </c>
      <c r="H5368" s="25">
        <v>10.236800000000001</v>
      </c>
      <c r="I5368" s="25">
        <v>0.42880000000000001</v>
      </c>
      <c r="J5368" s="26">
        <v>14</v>
      </c>
      <c r="K5368" s="26">
        <v>3</v>
      </c>
      <c r="L5368" s="27">
        <v>4.19E-2</v>
      </c>
      <c r="M5368" s="28">
        <v>1.0789272000000001</v>
      </c>
      <c r="N5368" s="29">
        <v>0.8</v>
      </c>
      <c r="O5368" s="31" t="s">
        <v>12</v>
      </c>
      <c r="P5368" s="31">
        <v>0.25852272729999998</v>
      </c>
      <c r="Q5368" s="31">
        <v>0.25</v>
      </c>
      <c r="R5368" s="42"/>
      <c r="S5368" s="27">
        <f>IF(A5368="placement",MIN(P5368,IF(R5368="",Q5368,R5368)),"")</f>
        <v>0.25</v>
      </c>
      <c r="T5368" s="28">
        <f>IF($A5368="placement",S5368*J5368,"")</f>
        <v>3.5</v>
      </c>
      <c r="U5368" s="26">
        <f>IF($A5368="placement",T5368,IF($A5368="site",SUMIF($C:$C,$C5368,$T:$T),IF($A5368="user",SUMIF($B:$B,$B5368,$T:$T),SUM($T:$T))))</f>
        <v>3.5</v>
      </c>
      <c r="V5368" s="27">
        <f>U5368/J5368</f>
        <v>0.25</v>
      </c>
    </row>
    <row r="5369" spans="1:22" hidden="1" x14ac:dyDescent="0.3">
      <c r="A5369" s="23" t="s">
        <v>14</v>
      </c>
      <c r="B5369" s="23" t="s">
        <v>4528</v>
      </c>
      <c r="C5369" s="23" t="s">
        <v>4530</v>
      </c>
      <c r="D5369" s="23" t="s">
        <v>4625</v>
      </c>
      <c r="E5369" s="23" t="s">
        <v>4626</v>
      </c>
      <c r="F5369" s="27">
        <v>0.33</v>
      </c>
      <c r="G5369" s="24">
        <v>0</v>
      </c>
      <c r="H5369" s="25">
        <v>9.2359000000000009</v>
      </c>
      <c r="I5369" s="25">
        <v>0.42659999999999998</v>
      </c>
      <c r="J5369" s="26">
        <v>14</v>
      </c>
      <c r="K5369" s="26">
        <v>4</v>
      </c>
      <c r="L5369" s="27">
        <v>4.6199999999999998E-2</v>
      </c>
      <c r="M5369" s="28">
        <v>1.1131279300000001</v>
      </c>
      <c r="N5369" s="29">
        <v>0.8</v>
      </c>
      <c r="O5369" s="31" t="s">
        <v>12</v>
      </c>
      <c r="P5369" s="31">
        <v>0.28130453100000002</v>
      </c>
      <c r="Q5369" s="31">
        <v>0.28130453095854102</v>
      </c>
      <c r="R5369" s="42"/>
      <c r="S5369" s="27">
        <f>IF(A5369="placement",MIN(P5369,IF(R5369="",Q5369,R5369)),"")</f>
        <v>0.28130453095854102</v>
      </c>
      <c r="T5369" s="28">
        <f>IF($A5369="placement",S5369*J5369,"")</f>
        <v>3.9382634334195741</v>
      </c>
      <c r="U5369" s="26">
        <f>IF($A5369="placement",T5369,IF($A5369="site",SUMIF($C:$C,$C5369,$T:$T),IF($A5369="user",SUMIF($B:$B,$B5369,$T:$T),SUM($T:$T))))</f>
        <v>3.9382634334195741</v>
      </c>
      <c r="V5369" s="27">
        <f>U5369/J5369</f>
        <v>0.28130453095854102</v>
      </c>
    </row>
    <row r="5370" spans="1:22" hidden="1" x14ac:dyDescent="0.3">
      <c r="A5370" s="23" t="s">
        <v>14</v>
      </c>
      <c r="B5370" s="23" t="s">
        <v>4528</v>
      </c>
      <c r="C5370" s="23" t="s">
        <v>4530</v>
      </c>
      <c r="D5370" s="32" t="s">
        <v>4639</v>
      </c>
      <c r="E5370" s="23" t="s">
        <v>4640</v>
      </c>
      <c r="F5370" s="27">
        <v>0.25</v>
      </c>
      <c r="G5370" s="24">
        <v>0</v>
      </c>
      <c r="H5370" s="25">
        <v>15.532400000000001</v>
      </c>
      <c r="I5370" s="25">
        <v>0.50529999999999997</v>
      </c>
      <c r="J5370" s="26">
        <v>14</v>
      </c>
      <c r="K5370" s="26">
        <v>4</v>
      </c>
      <c r="L5370" s="27">
        <v>3.2500000000000001E-2</v>
      </c>
      <c r="M5370" s="28">
        <v>0.95459428999999996</v>
      </c>
      <c r="N5370" s="29">
        <v>0.7</v>
      </c>
      <c r="O5370" s="31" t="s">
        <v>12</v>
      </c>
      <c r="P5370" s="31">
        <v>0.26670418200000001</v>
      </c>
      <c r="Q5370" s="31">
        <v>0.25</v>
      </c>
      <c r="R5370" s="42"/>
      <c r="S5370" s="27">
        <f>IF(A5370="placement",MIN(P5370,IF(R5370="",Q5370,R5370)),"")</f>
        <v>0.25</v>
      </c>
      <c r="T5370" s="28">
        <f>IF($A5370="placement",S5370*J5370,"")</f>
        <v>3.5</v>
      </c>
      <c r="U5370" s="26">
        <f>IF($A5370="placement",T5370,IF($A5370="site",SUMIF($C:$C,$C5370,$T:$T),IF($A5370="user",SUMIF($B:$B,$B5370,$T:$T),SUM($T:$T))))</f>
        <v>3.5</v>
      </c>
      <c r="V5370" s="27">
        <f>U5370/J5370</f>
        <v>0.25</v>
      </c>
    </row>
    <row r="5371" spans="1:22" hidden="1" x14ac:dyDescent="0.3">
      <c r="A5371" s="17" t="s">
        <v>13</v>
      </c>
      <c r="B5371" s="17" t="s">
        <v>4892</v>
      </c>
      <c r="C5371" s="17" t="s">
        <v>4893</v>
      </c>
      <c r="D5371" s="17" t="s">
        <v>9898</v>
      </c>
      <c r="E5371" s="17"/>
      <c r="F5371" s="18">
        <v>0.25</v>
      </c>
      <c r="G5371" s="36">
        <v>0</v>
      </c>
      <c r="H5371" s="37">
        <v>14.117800000000001</v>
      </c>
      <c r="I5371" s="37">
        <v>1.9503999999999999</v>
      </c>
      <c r="J5371" s="19">
        <v>14</v>
      </c>
      <c r="K5371" s="19">
        <v>3</v>
      </c>
      <c r="L5371" s="18">
        <v>0.1381</v>
      </c>
      <c r="M5371" s="20">
        <v>0.23586889</v>
      </c>
      <c r="N5371" s="21">
        <v>3.4764999999999997E-2</v>
      </c>
      <c r="O5371" s="22"/>
      <c r="P5371" s="22">
        <v>0.85260879369999998</v>
      </c>
      <c r="Q5371" s="22">
        <v>0.249999999999999</v>
      </c>
      <c r="R5371" s="43"/>
      <c r="S5371" s="18" t="str">
        <f>IF(A5371="placement",MIN(P5371,IF(R5371="",Q5371,R5371)),"")</f>
        <v/>
      </c>
      <c r="T5371" s="20" t="str">
        <f>IF($A5371="placement",S5371*J5371,"")</f>
        <v/>
      </c>
      <c r="U5371" s="19">
        <f>IF($A5371="placement",T5371,IF($A5371="site",SUMIF($C:$C,$C5371,$T:$T),IF($A5371="user",SUMIF($B:$B,$B5371,$T:$T),SUM($T:$T))))</f>
        <v>0</v>
      </c>
      <c r="V5371" s="18">
        <f>U5371/J5371</f>
        <v>0</v>
      </c>
    </row>
    <row r="5372" spans="1:22" hidden="1" x14ac:dyDescent="0.3">
      <c r="A5372" s="11" t="s">
        <v>10</v>
      </c>
      <c r="B5372" s="11" t="s">
        <v>4892</v>
      </c>
      <c r="C5372" s="11" t="s">
        <v>9898</v>
      </c>
      <c r="D5372" s="11" t="s">
        <v>9898</v>
      </c>
      <c r="E5372" s="11"/>
      <c r="F5372" s="12">
        <v>0.25</v>
      </c>
      <c r="G5372" s="33">
        <v>0</v>
      </c>
      <c r="H5372" s="34">
        <v>14.117800000000001</v>
      </c>
      <c r="I5372" s="34">
        <v>1.9503999999999999</v>
      </c>
      <c r="J5372" s="13">
        <v>14</v>
      </c>
      <c r="K5372" s="13">
        <v>3</v>
      </c>
      <c r="L5372" s="12">
        <v>0.1381</v>
      </c>
      <c r="M5372" s="14">
        <v>0.23586889</v>
      </c>
      <c r="N5372" s="15">
        <v>3.4764999999999997E-2</v>
      </c>
      <c r="O5372" s="16"/>
      <c r="P5372" s="16">
        <v>0.85260879369999998</v>
      </c>
      <c r="Q5372" s="16">
        <v>0.249999999999999</v>
      </c>
      <c r="R5372" s="44"/>
      <c r="S5372" s="12" t="str">
        <f>IF(A5372="placement",MIN(P5372,IF(R5372="",Q5372,R5372)),"")</f>
        <v/>
      </c>
      <c r="T5372" s="14" t="str">
        <f>IF($A5372="placement",S5372*J5372,"")</f>
        <v/>
      </c>
      <c r="U5372" s="13">
        <f>IF($A5372="placement",T5372,IF($A5372="site",SUMIF($C:$C,$C5372,$T:$T),IF($A5372="user",SUMIF($B:$B,$B5372,$T:$T),SUM($T:$T))))</f>
        <v>0</v>
      </c>
      <c r="V5372" s="12">
        <f>U5372/J5372</f>
        <v>0</v>
      </c>
    </row>
    <row r="5373" spans="1:22" hidden="1" x14ac:dyDescent="0.3">
      <c r="A5373" s="23" t="s">
        <v>14</v>
      </c>
      <c r="B5373" s="23" t="s">
        <v>4966</v>
      </c>
      <c r="C5373" s="23" t="s">
        <v>4967</v>
      </c>
      <c r="D5373" s="23" t="s">
        <v>4970</v>
      </c>
      <c r="E5373" s="23" t="s">
        <v>4971</v>
      </c>
      <c r="F5373" s="27">
        <v>0.25</v>
      </c>
      <c r="G5373" s="24">
        <v>0</v>
      </c>
      <c r="H5373" s="25">
        <v>2.1377999999999999</v>
      </c>
      <c r="I5373" s="25">
        <v>0.68969999999999998</v>
      </c>
      <c r="J5373" s="26">
        <v>14</v>
      </c>
      <c r="K5373" s="26">
        <v>4</v>
      </c>
      <c r="L5373" s="27">
        <v>0.3226</v>
      </c>
      <c r="M5373" s="28">
        <v>0.68905344000000002</v>
      </c>
      <c r="N5373" s="29">
        <v>0.39</v>
      </c>
      <c r="O5373" s="31" t="s">
        <v>42</v>
      </c>
      <c r="P5373" s="31">
        <v>0.43400616219999999</v>
      </c>
      <c r="Q5373" s="31">
        <v>0.249999999999999</v>
      </c>
      <c r="R5373" s="42"/>
      <c r="S5373" s="27">
        <f>IF(A5373="placement",MIN(P5373,IF(R5373="",Q5373,R5373)),"")</f>
        <v>0.249999999999999</v>
      </c>
      <c r="T5373" s="28">
        <f>IF($A5373="placement",S5373*J5373,"")</f>
        <v>3.4999999999999858</v>
      </c>
      <c r="U5373" s="26">
        <f>IF($A5373="placement",T5373,IF($A5373="site",SUMIF($C:$C,$C5373,$T:$T),IF($A5373="user",SUMIF($B:$B,$B5373,$T:$T),SUM($T:$T))))</f>
        <v>3.4999999999999858</v>
      </c>
      <c r="V5373" s="27">
        <f>U5373/J5373</f>
        <v>0.24999999999999897</v>
      </c>
    </row>
    <row r="5374" spans="1:22" hidden="1" x14ac:dyDescent="0.3">
      <c r="A5374" s="23" t="s">
        <v>14</v>
      </c>
      <c r="B5374" s="23" t="s">
        <v>5381</v>
      </c>
      <c r="C5374" s="23" t="s">
        <v>5383</v>
      </c>
      <c r="D5374" s="23" t="s">
        <v>5390</v>
      </c>
      <c r="E5374" s="23" t="s">
        <v>5391</v>
      </c>
      <c r="F5374" s="27">
        <v>0.25</v>
      </c>
      <c r="G5374" s="24">
        <v>0</v>
      </c>
      <c r="H5374" s="25">
        <v>33.462400000000002</v>
      </c>
      <c r="I5374" s="25">
        <v>0.60509999999999997</v>
      </c>
      <c r="J5374" s="26">
        <v>14</v>
      </c>
      <c r="K5374" s="26">
        <v>3</v>
      </c>
      <c r="L5374" s="27">
        <v>1.8100000000000002E-2</v>
      </c>
      <c r="M5374" s="28">
        <v>0.74573250000000002</v>
      </c>
      <c r="N5374" s="29">
        <v>0.5</v>
      </c>
      <c r="O5374" s="31" t="s">
        <v>12</v>
      </c>
      <c r="P5374" s="31">
        <v>0.32951829160000001</v>
      </c>
      <c r="Q5374" s="31">
        <v>0.25</v>
      </c>
      <c r="R5374" s="42"/>
      <c r="S5374" s="27">
        <f>IF(A5374="placement",MIN(P5374,IF(R5374="",Q5374,R5374)),"")</f>
        <v>0.25</v>
      </c>
      <c r="T5374" s="28">
        <f>IF($A5374="placement",S5374*J5374,"")</f>
        <v>3.5</v>
      </c>
      <c r="U5374" s="26">
        <f>IF($A5374="placement",T5374,IF($A5374="site",SUMIF($C:$C,$C5374,$T:$T),IF($A5374="user",SUMIF($B:$B,$B5374,$T:$T),SUM($T:$T))))</f>
        <v>3.5</v>
      </c>
      <c r="V5374" s="27">
        <f>U5374/J5374</f>
        <v>0.25</v>
      </c>
    </row>
    <row r="5375" spans="1:22" hidden="1" x14ac:dyDescent="0.3">
      <c r="A5375" s="23" t="s">
        <v>14</v>
      </c>
      <c r="B5375" s="23" t="s">
        <v>5764</v>
      </c>
      <c r="C5375" s="23" t="s">
        <v>5766</v>
      </c>
      <c r="D5375" s="23" t="s">
        <v>5907</v>
      </c>
      <c r="E5375" s="23" t="s">
        <v>5908</v>
      </c>
      <c r="F5375" s="27">
        <v>0.25</v>
      </c>
      <c r="G5375" s="24">
        <v>0</v>
      </c>
      <c r="H5375" s="25">
        <v>1.8089</v>
      </c>
      <c r="I5375" s="25">
        <v>0.35160000000000002</v>
      </c>
      <c r="J5375" s="26">
        <v>14</v>
      </c>
      <c r="K5375" s="26">
        <v>4</v>
      </c>
      <c r="L5375" s="27">
        <v>0.19439999999999999</v>
      </c>
      <c r="M5375" s="28">
        <v>1.3696526499999999</v>
      </c>
      <c r="N5375" s="29">
        <v>1</v>
      </c>
      <c r="O5375" s="31" t="s">
        <v>12</v>
      </c>
      <c r="P5375" s="31">
        <v>0.2698878804</v>
      </c>
      <c r="Q5375" s="31">
        <v>0.25</v>
      </c>
      <c r="R5375" s="42"/>
      <c r="S5375" s="27">
        <f>IF(A5375="placement",MIN(P5375,IF(R5375="",Q5375,R5375)),"")</f>
        <v>0.25</v>
      </c>
      <c r="T5375" s="28">
        <f>IF($A5375="placement",S5375*J5375,"")</f>
        <v>3.5</v>
      </c>
      <c r="U5375" s="26">
        <f>IF($A5375="placement",T5375,IF($A5375="site",SUMIF($C:$C,$C5375,$T:$T),IF($A5375="user",SUMIF($B:$B,$B5375,$T:$T),SUM($T:$T))))</f>
        <v>3.5</v>
      </c>
      <c r="V5375" s="27">
        <f>U5375/J5375</f>
        <v>0.25</v>
      </c>
    </row>
    <row r="5376" spans="1:22" hidden="1" x14ac:dyDescent="0.3">
      <c r="A5376" s="23" t="s">
        <v>14</v>
      </c>
      <c r="B5376" s="23" t="s">
        <v>6244</v>
      </c>
      <c r="C5376" s="23" t="s">
        <v>6245</v>
      </c>
      <c r="D5376" s="23" t="s">
        <v>6254</v>
      </c>
      <c r="E5376" s="23" t="s">
        <v>6255</v>
      </c>
      <c r="F5376" s="27">
        <v>0.25</v>
      </c>
      <c r="G5376" s="24">
        <v>0</v>
      </c>
      <c r="H5376" s="25">
        <v>1.5198</v>
      </c>
      <c r="I5376" s="25">
        <v>0.2384</v>
      </c>
      <c r="J5376" s="26">
        <v>14</v>
      </c>
      <c r="K5376" s="26">
        <v>4</v>
      </c>
      <c r="L5376" s="27">
        <v>0.15679999999999999</v>
      </c>
      <c r="M5376" s="28">
        <v>2.0212766000000002</v>
      </c>
      <c r="N5376" s="29">
        <v>0.5</v>
      </c>
      <c r="O5376" s="31" t="s">
        <v>12</v>
      </c>
      <c r="P5376" s="31">
        <v>0.75263157889999999</v>
      </c>
      <c r="Q5376" s="31">
        <v>0.25</v>
      </c>
      <c r="R5376" s="42"/>
      <c r="S5376" s="27">
        <f>IF(A5376="placement",MIN(P5376,IF(R5376="",Q5376,R5376)),"")</f>
        <v>0.25</v>
      </c>
      <c r="T5376" s="28">
        <f>IF($A5376="placement",S5376*J5376,"")</f>
        <v>3.5</v>
      </c>
      <c r="U5376" s="26">
        <f>IF($A5376="placement",T5376,IF($A5376="site",SUMIF($C:$C,$C5376,$T:$T),IF($A5376="user",SUMIF($B:$B,$B5376,$T:$T),SUM($T:$T))))</f>
        <v>3.5</v>
      </c>
      <c r="V5376" s="27">
        <f>U5376/J5376</f>
        <v>0.25</v>
      </c>
    </row>
    <row r="5377" spans="1:22" hidden="1" x14ac:dyDescent="0.3">
      <c r="A5377" s="23" t="s">
        <v>14</v>
      </c>
      <c r="B5377" s="23" t="s">
        <v>6244</v>
      </c>
      <c r="C5377" s="23" t="s">
        <v>6245</v>
      </c>
      <c r="D5377" s="23" t="s">
        <v>6261</v>
      </c>
      <c r="E5377" s="23" t="s">
        <v>6262</v>
      </c>
      <c r="F5377" s="27">
        <v>0.25</v>
      </c>
      <c r="G5377" s="24">
        <v>0</v>
      </c>
      <c r="H5377" s="25">
        <v>1.52</v>
      </c>
      <c r="I5377" s="25">
        <v>0.22559999999999999</v>
      </c>
      <c r="J5377" s="26">
        <v>14</v>
      </c>
      <c r="K5377" s="26">
        <v>3</v>
      </c>
      <c r="L5377" s="27">
        <v>0.1484</v>
      </c>
      <c r="M5377" s="28">
        <v>2.01373852</v>
      </c>
      <c r="N5377" s="29">
        <v>0.5</v>
      </c>
      <c r="O5377" s="31" t="s">
        <v>12</v>
      </c>
      <c r="P5377" s="31">
        <v>0.75170559940000004</v>
      </c>
      <c r="Q5377" s="31">
        <v>0.25</v>
      </c>
      <c r="R5377" s="42"/>
      <c r="S5377" s="27">
        <f>IF(A5377="placement",MIN(P5377,IF(R5377="",Q5377,R5377)),"")</f>
        <v>0.25</v>
      </c>
      <c r="T5377" s="28">
        <f>IF($A5377="placement",S5377*J5377,"")</f>
        <v>3.5</v>
      </c>
      <c r="U5377" s="26">
        <f>IF($A5377="placement",T5377,IF($A5377="site",SUMIF($C:$C,$C5377,$T:$T),IF($A5377="user",SUMIF($B:$B,$B5377,$T:$T),SUM($T:$T))))</f>
        <v>3.5</v>
      </c>
      <c r="V5377" s="27">
        <f>U5377/J5377</f>
        <v>0.25</v>
      </c>
    </row>
    <row r="5378" spans="1:22" hidden="1" x14ac:dyDescent="0.3">
      <c r="A5378" s="23" t="s">
        <v>14</v>
      </c>
      <c r="B5378" s="23" t="s">
        <v>6443</v>
      </c>
      <c r="C5378" s="23" t="s">
        <v>6444</v>
      </c>
      <c r="D5378" s="23" t="s">
        <v>6445</v>
      </c>
      <c r="E5378" s="23" t="s">
        <v>6446</v>
      </c>
      <c r="F5378" s="27">
        <v>0.25</v>
      </c>
      <c r="G5378" s="24">
        <v>0</v>
      </c>
      <c r="H5378" s="25">
        <v>3.8711000000000002</v>
      </c>
      <c r="I5378" s="25">
        <v>0.71040000000000003</v>
      </c>
      <c r="J5378" s="26">
        <v>14</v>
      </c>
      <c r="K5378" s="26">
        <v>4</v>
      </c>
      <c r="L5378" s="27">
        <v>0.1835</v>
      </c>
      <c r="M5378" s="28">
        <v>0.66184012000000003</v>
      </c>
      <c r="N5378" s="29">
        <v>0.35</v>
      </c>
      <c r="O5378" s="31" t="s">
        <v>42</v>
      </c>
      <c r="P5378" s="31">
        <v>0.47117137650000002</v>
      </c>
      <c r="Q5378" s="31">
        <v>0.25</v>
      </c>
      <c r="R5378" s="42"/>
      <c r="S5378" s="27">
        <f>IF(A5378="placement",MIN(P5378,IF(R5378="",Q5378,R5378)),"")</f>
        <v>0.25</v>
      </c>
      <c r="T5378" s="28">
        <f>IF($A5378="placement",S5378*J5378,"")</f>
        <v>3.5</v>
      </c>
      <c r="U5378" s="26">
        <f>IF($A5378="placement",T5378,IF($A5378="site",SUMIF($C:$C,$C5378,$T:$T),IF($A5378="user",SUMIF($B:$B,$B5378,$T:$T),SUM($T:$T))))</f>
        <v>3.5</v>
      </c>
      <c r="V5378" s="27">
        <f>U5378/J5378</f>
        <v>0.25</v>
      </c>
    </row>
    <row r="5379" spans="1:22" hidden="1" x14ac:dyDescent="0.3">
      <c r="A5379" s="23" t="s">
        <v>14</v>
      </c>
      <c r="B5379" s="23" t="s">
        <v>6457</v>
      </c>
      <c r="C5379" s="23" t="s">
        <v>6458</v>
      </c>
      <c r="D5379" s="23" t="s">
        <v>6463</v>
      </c>
      <c r="E5379" s="23" t="s">
        <v>6464</v>
      </c>
      <c r="F5379" s="27">
        <v>0.25</v>
      </c>
      <c r="G5379" s="24">
        <v>0</v>
      </c>
      <c r="H5379" s="25">
        <v>9.6785999999999994</v>
      </c>
      <c r="I5379" s="25">
        <v>1.1052999999999999</v>
      </c>
      <c r="J5379" s="26">
        <v>14</v>
      </c>
      <c r="K5379" s="26">
        <v>3</v>
      </c>
      <c r="L5379" s="27">
        <v>0.1142</v>
      </c>
      <c r="M5379" s="28">
        <v>0.41245960999999998</v>
      </c>
      <c r="N5379" s="29">
        <v>0.25</v>
      </c>
      <c r="O5379" s="31" t="s">
        <v>12</v>
      </c>
      <c r="P5379" s="31">
        <v>0.39388004510000002</v>
      </c>
      <c r="Q5379" s="31">
        <v>0.249999999999999</v>
      </c>
      <c r="R5379" s="42"/>
      <c r="S5379" s="27">
        <f>IF(A5379="placement",MIN(P5379,IF(R5379="",Q5379,R5379)),"")</f>
        <v>0.249999999999999</v>
      </c>
      <c r="T5379" s="28">
        <f>IF($A5379="placement",S5379*J5379,"")</f>
        <v>3.4999999999999858</v>
      </c>
      <c r="U5379" s="26">
        <f>IF($A5379="placement",T5379,IF($A5379="site",SUMIF($C:$C,$C5379,$T:$T),IF($A5379="user",SUMIF($B:$B,$B5379,$T:$T),SUM($T:$T))))</f>
        <v>3.4999999999999858</v>
      </c>
      <c r="V5379" s="27">
        <f>U5379/J5379</f>
        <v>0.24999999999999897</v>
      </c>
    </row>
    <row r="5380" spans="1:22" hidden="1" x14ac:dyDescent="0.3">
      <c r="A5380" s="23" t="s">
        <v>14</v>
      </c>
      <c r="B5380" s="23" t="s">
        <v>6530</v>
      </c>
      <c r="C5380" s="23" t="s">
        <v>6532</v>
      </c>
      <c r="D5380" s="32" t="s">
        <v>6565</v>
      </c>
      <c r="E5380" s="23" t="s">
        <v>6566</v>
      </c>
      <c r="F5380" s="27">
        <v>0.25</v>
      </c>
      <c r="G5380" s="24">
        <v>0</v>
      </c>
      <c r="H5380" s="25">
        <v>6.6576000000000004</v>
      </c>
      <c r="I5380" s="25">
        <v>0.63649999999999995</v>
      </c>
      <c r="J5380" s="26">
        <v>14</v>
      </c>
      <c r="K5380" s="26">
        <v>3</v>
      </c>
      <c r="L5380" s="27">
        <v>9.5600000000000004E-2</v>
      </c>
      <c r="M5380" s="28">
        <v>0.74665020999999998</v>
      </c>
      <c r="N5380" s="29">
        <v>0.54</v>
      </c>
      <c r="O5380" s="31" t="s">
        <v>42</v>
      </c>
      <c r="P5380" s="31">
        <v>0.27676977180000001</v>
      </c>
      <c r="Q5380" s="31">
        <v>0.25</v>
      </c>
      <c r="R5380" s="42"/>
      <c r="S5380" s="27">
        <f>IF(A5380="placement",MIN(P5380,IF(R5380="",Q5380,R5380)),"")</f>
        <v>0.25</v>
      </c>
      <c r="T5380" s="28">
        <f>IF($A5380="placement",S5380*J5380,"")</f>
        <v>3.5</v>
      </c>
      <c r="U5380" s="26">
        <f>IF($A5380="placement",T5380,IF($A5380="site",SUMIF($C:$C,$C5380,$T:$T),IF($A5380="user",SUMIF($B:$B,$B5380,$T:$T),SUM($T:$T))))</f>
        <v>3.5</v>
      </c>
      <c r="V5380" s="27">
        <f>U5380/J5380</f>
        <v>0.25</v>
      </c>
    </row>
    <row r="5381" spans="1:22" hidden="1" x14ac:dyDescent="0.3">
      <c r="A5381" s="23" t="s">
        <v>14</v>
      </c>
      <c r="B5381" s="23" t="s">
        <v>6986</v>
      </c>
      <c r="C5381" s="23" t="s">
        <v>6987</v>
      </c>
      <c r="D5381" s="23" t="s">
        <v>7016</v>
      </c>
      <c r="E5381" s="23" t="s">
        <v>7017</v>
      </c>
      <c r="F5381" s="27">
        <v>0.25</v>
      </c>
      <c r="G5381" s="24">
        <v>0</v>
      </c>
      <c r="H5381" s="25">
        <v>1.4533</v>
      </c>
      <c r="I5381" s="25">
        <v>0.37330000000000002</v>
      </c>
      <c r="J5381" s="26">
        <v>14</v>
      </c>
      <c r="K5381" s="26">
        <v>3</v>
      </c>
      <c r="L5381" s="27">
        <v>0.25690000000000002</v>
      </c>
      <c r="M5381" s="28">
        <v>1.2749330299999999</v>
      </c>
      <c r="N5381" s="29">
        <v>1</v>
      </c>
      <c r="O5381" s="31" t="s">
        <v>12</v>
      </c>
      <c r="P5381" s="31">
        <v>0.2156450741</v>
      </c>
      <c r="Q5381" s="31">
        <v>0.21564507414300199</v>
      </c>
      <c r="R5381" s="42"/>
      <c r="S5381" s="27">
        <f>IF(A5381="placement",MIN(P5381,IF(R5381="",Q5381,R5381)),"")</f>
        <v>0.2156450741</v>
      </c>
      <c r="T5381" s="28">
        <f>IF($A5381="placement",S5381*J5381,"")</f>
        <v>3.0190310374</v>
      </c>
      <c r="U5381" s="26">
        <f>IF($A5381="placement",T5381,IF($A5381="site",SUMIF($C:$C,$C5381,$T:$T),IF($A5381="user",SUMIF($B:$B,$B5381,$T:$T),SUM($T:$T))))</f>
        <v>3.0190310374</v>
      </c>
      <c r="V5381" s="27">
        <f>U5381/J5381</f>
        <v>0.2156450741</v>
      </c>
    </row>
    <row r="5382" spans="1:22" hidden="1" x14ac:dyDescent="0.3">
      <c r="A5382" s="23" t="s">
        <v>14</v>
      </c>
      <c r="B5382" s="23" t="s">
        <v>11038</v>
      </c>
      <c r="C5382" s="23" t="s">
        <v>11039</v>
      </c>
      <c r="D5382" s="23" t="s">
        <v>11040</v>
      </c>
      <c r="E5382" s="23" t="s">
        <v>11041</v>
      </c>
      <c r="F5382" s="27">
        <v>0.25</v>
      </c>
      <c r="G5382" s="24">
        <v>0</v>
      </c>
      <c r="H5382" s="25">
        <v>0.85599999999999998</v>
      </c>
      <c r="I5382" s="25">
        <v>0.25390000000000001</v>
      </c>
      <c r="J5382" s="26">
        <v>14</v>
      </c>
      <c r="K5382" s="26">
        <v>3</v>
      </c>
      <c r="L5382" s="27">
        <v>0.29659999999999997</v>
      </c>
      <c r="M5382" s="28">
        <v>1.8039673599999999</v>
      </c>
      <c r="N5382" s="29">
        <v>1.26</v>
      </c>
      <c r="O5382" s="31" t="s">
        <v>12</v>
      </c>
      <c r="P5382" s="31">
        <v>0.30153946939999998</v>
      </c>
      <c r="Q5382" s="31">
        <v>0.25</v>
      </c>
      <c r="R5382" s="42"/>
      <c r="S5382" s="27">
        <f>IF(A5382="placement",MIN(P5382,IF(R5382="",Q5382,R5382)),"")</f>
        <v>0.25</v>
      </c>
      <c r="T5382" s="28">
        <f>IF($A5382="placement",S5382*J5382,"")</f>
        <v>3.5</v>
      </c>
      <c r="U5382" s="26">
        <f>IF($A5382="placement",T5382,IF($A5382="site",SUMIF($C:$C,$C5382,$T:$T),IF($A5382="user",SUMIF($B:$B,$B5382,$T:$T),SUM($T:$T))))</f>
        <v>3.5</v>
      </c>
      <c r="V5382" s="27">
        <f>U5382/J5382</f>
        <v>0.25</v>
      </c>
    </row>
    <row r="5383" spans="1:22" hidden="1" x14ac:dyDescent="0.3">
      <c r="A5383" s="23" t="s">
        <v>14</v>
      </c>
      <c r="B5383" s="23" t="s">
        <v>7472</v>
      </c>
      <c r="C5383" s="23" t="s">
        <v>7473</v>
      </c>
      <c r="D5383" s="23" t="s">
        <v>7483</v>
      </c>
      <c r="E5383" s="23" t="s">
        <v>7484</v>
      </c>
      <c r="F5383" s="27">
        <v>0.25</v>
      </c>
      <c r="G5383" s="24">
        <v>0</v>
      </c>
      <c r="H5383" s="25">
        <v>0.90090000000000003</v>
      </c>
      <c r="I5383" s="25">
        <v>0.14940000000000001</v>
      </c>
      <c r="J5383" s="26">
        <v>14</v>
      </c>
      <c r="K5383" s="26">
        <v>2</v>
      </c>
      <c r="L5383" s="27">
        <v>0.16589999999999999</v>
      </c>
      <c r="M5383" s="28">
        <v>3.0453154900000001</v>
      </c>
      <c r="N5383" s="29">
        <v>2.5</v>
      </c>
      <c r="O5383" s="31" t="s">
        <v>42</v>
      </c>
      <c r="P5383" s="31">
        <v>0.1790669932</v>
      </c>
      <c r="Q5383" s="31">
        <v>0.179066993156275</v>
      </c>
      <c r="R5383" s="42"/>
      <c r="S5383" s="27">
        <f>IF(A5383="placement",MIN(P5383,IF(R5383="",Q5383,R5383)),"")</f>
        <v>0.179066993156275</v>
      </c>
      <c r="T5383" s="28">
        <f>IF($A5383="placement",S5383*J5383,"")</f>
        <v>2.5069379041878501</v>
      </c>
      <c r="U5383" s="26">
        <f>IF($A5383="placement",T5383,IF($A5383="site",SUMIF($C:$C,$C5383,$T:$T),IF($A5383="user",SUMIF($B:$B,$B5383,$T:$T),SUM($T:$T))))</f>
        <v>2.5069379041878501</v>
      </c>
      <c r="V5383" s="27">
        <f>U5383/J5383</f>
        <v>0.179066993156275</v>
      </c>
    </row>
    <row r="5384" spans="1:22" hidden="1" x14ac:dyDescent="0.3">
      <c r="A5384" s="23" t="s">
        <v>14</v>
      </c>
      <c r="B5384" s="23" t="s">
        <v>7472</v>
      </c>
      <c r="C5384" s="23" t="s">
        <v>7473</v>
      </c>
      <c r="D5384" s="23" t="s">
        <v>7578</v>
      </c>
      <c r="E5384" s="23" t="s">
        <v>7579</v>
      </c>
      <c r="F5384" s="27">
        <v>0.25</v>
      </c>
      <c r="G5384" s="24">
        <v>0</v>
      </c>
      <c r="H5384" s="25">
        <v>0.93740000000000001</v>
      </c>
      <c r="I5384" s="25">
        <v>0.18429999999999999</v>
      </c>
      <c r="J5384" s="26">
        <v>14</v>
      </c>
      <c r="K5384" s="26">
        <v>3</v>
      </c>
      <c r="L5384" s="27">
        <v>0.1966</v>
      </c>
      <c r="M5384" s="28">
        <v>2.6157751899999999</v>
      </c>
      <c r="N5384" s="29">
        <v>2</v>
      </c>
      <c r="O5384" s="31" t="s">
        <v>42</v>
      </c>
      <c r="P5384" s="31">
        <v>0.23540830090000001</v>
      </c>
      <c r="Q5384" s="31">
        <v>0.23540830085794301</v>
      </c>
      <c r="R5384" s="42"/>
      <c r="S5384" s="27">
        <f>IF(A5384="placement",MIN(P5384,IF(R5384="",Q5384,R5384)),"")</f>
        <v>0.23540830085794301</v>
      </c>
      <c r="T5384" s="28">
        <f>IF($A5384="placement",S5384*J5384,"")</f>
        <v>3.295716212011202</v>
      </c>
      <c r="U5384" s="26">
        <f>IF($A5384="placement",T5384,IF($A5384="site",SUMIF($C:$C,$C5384,$T:$T),IF($A5384="user",SUMIF($B:$B,$B5384,$T:$T),SUM($T:$T))))</f>
        <v>3.295716212011202</v>
      </c>
      <c r="V5384" s="27">
        <f>U5384/J5384</f>
        <v>0.23540830085794301</v>
      </c>
    </row>
    <row r="5385" spans="1:22" hidden="1" x14ac:dyDescent="0.3">
      <c r="A5385" s="23" t="s">
        <v>14</v>
      </c>
      <c r="B5385" s="23" t="s">
        <v>7472</v>
      </c>
      <c r="C5385" s="23" t="s">
        <v>7473</v>
      </c>
      <c r="D5385" s="23" t="s">
        <v>7588</v>
      </c>
      <c r="E5385" s="23" t="s">
        <v>7589</v>
      </c>
      <c r="F5385" s="27">
        <v>0.25</v>
      </c>
      <c r="G5385" s="24">
        <v>0</v>
      </c>
      <c r="H5385" s="25">
        <v>4.2408000000000001</v>
      </c>
      <c r="I5385" s="25">
        <v>0.33910000000000001</v>
      </c>
      <c r="J5385" s="26">
        <v>14</v>
      </c>
      <c r="K5385" s="26">
        <v>3</v>
      </c>
      <c r="L5385" s="27">
        <v>0.08</v>
      </c>
      <c r="M5385" s="28">
        <v>1.3305602400000001</v>
      </c>
      <c r="N5385" s="29">
        <v>1</v>
      </c>
      <c r="O5385" s="31" t="s">
        <v>42</v>
      </c>
      <c r="P5385" s="31">
        <v>0.2484368817</v>
      </c>
      <c r="Q5385" s="31">
        <v>0.248436881677878</v>
      </c>
      <c r="R5385" s="42"/>
      <c r="S5385" s="27">
        <f>IF(A5385="placement",MIN(P5385,IF(R5385="",Q5385,R5385)),"")</f>
        <v>0.248436881677878</v>
      </c>
      <c r="T5385" s="28">
        <f>IF($A5385="placement",S5385*J5385,"")</f>
        <v>3.4781163434902922</v>
      </c>
      <c r="U5385" s="26">
        <f>IF($A5385="placement",T5385,IF($A5385="site",SUMIF($C:$C,$C5385,$T:$T),IF($A5385="user",SUMIF($B:$B,$B5385,$T:$T),SUM($T:$T))))</f>
        <v>3.4781163434902922</v>
      </c>
      <c r="V5385" s="27">
        <f>U5385/J5385</f>
        <v>0.248436881677878</v>
      </c>
    </row>
    <row r="5386" spans="1:22" hidden="1" x14ac:dyDescent="0.3">
      <c r="A5386" s="23" t="s">
        <v>14</v>
      </c>
      <c r="B5386" s="23" t="s">
        <v>7961</v>
      </c>
      <c r="C5386" s="23" t="s">
        <v>7963</v>
      </c>
      <c r="D5386" s="23" t="s">
        <v>7966</v>
      </c>
      <c r="E5386" s="23" t="s">
        <v>7967</v>
      </c>
      <c r="F5386" s="27">
        <v>0.25</v>
      </c>
      <c r="G5386" s="24">
        <v>1</v>
      </c>
      <c r="H5386" s="25">
        <v>122.9451</v>
      </c>
      <c r="I5386" s="25">
        <v>1.3197000000000001</v>
      </c>
      <c r="J5386" s="26">
        <v>14</v>
      </c>
      <c r="K5386" s="26">
        <v>3</v>
      </c>
      <c r="L5386" s="27">
        <v>1.0699999999999999E-2</v>
      </c>
      <c r="M5386" s="28">
        <v>0.35276034000000001</v>
      </c>
      <c r="N5386" s="29">
        <v>0.03</v>
      </c>
      <c r="O5386" s="31" t="s">
        <v>12</v>
      </c>
      <c r="P5386" s="31">
        <v>0.91495642570000002</v>
      </c>
      <c r="Q5386" s="31">
        <v>0.249999999999999</v>
      </c>
      <c r="R5386" s="42"/>
      <c r="S5386" s="27">
        <f>IF(A5386="placement",MIN(P5386,IF(R5386="",Q5386,R5386)),"")</f>
        <v>0.249999999999999</v>
      </c>
      <c r="T5386" s="28">
        <f>IF($A5386="placement",S5386*J5386,"")</f>
        <v>3.4999999999999858</v>
      </c>
      <c r="U5386" s="26">
        <f>IF($A5386="placement",T5386,IF($A5386="site",SUMIF($C:$C,$C5386,$T:$T),IF($A5386="user",SUMIF($B:$B,$B5386,$T:$T),SUM($T:$T))))</f>
        <v>3.4999999999999858</v>
      </c>
      <c r="V5386" s="27">
        <f>U5386/J5386</f>
        <v>0.24999999999999897</v>
      </c>
    </row>
    <row r="5387" spans="1:22" hidden="1" x14ac:dyDescent="0.3">
      <c r="A5387" s="23" t="s">
        <v>14</v>
      </c>
      <c r="B5387" s="23" t="s">
        <v>8055</v>
      </c>
      <c r="C5387" s="23" t="s">
        <v>8056</v>
      </c>
      <c r="D5387" s="23" t="s">
        <v>8061</v>
      </c>
      <c r="E5387" s="23" t="s">
        <v>8062</v>
      </c>
      <c r="F5387" s="27">
        <v>0.33</v>
      </c>
      <c r="G5387" s="24">
        <v>0</v>
      </c>
      <c r="H5387" s="25">
        <v>4.6862000000000004</v>
      </c>
      <c r="I5387" s="25">
        <v>0.93859999999999999</v>
      </c>
      <c r="J5387" s="26">
        <v>14</v>
      </c>
      <c r="K5387" s="26">
        <v>5</v>
      </c>
      <c r="L5387" s="27">
        <v>0.20030000000000001</v>
      </c>
      <c r="M5387" s="28">
        <v>0.50974125000000003</v>
      </c>
      <c r="N5387" s="29">
        <v>0.2</v>
      </c>
      <c r="O5387" s="31" t="s">
        <v>12</v>
      </c>
      <c r="P5387" s="31">
        <v>0.6076440729</v>
      </c>
      <c r="Q5387" s="31">
        <v>0.33</v>
      </c>
      <c r="R5387" s="42"/>
      <c r="S5387" s="27">
        <f>IF(A5387="placement",MIN(P5387,IF(R5387="",Q5387,R5387)),"")</f>
        <v>0.33</v>
      </c>
      <c r="T5387" s="28">
        <f>IF($A5387="placement",S5387*J5387,"")</f>
        <v>4.62</v>
      </c>
      <c r="U5387" s="26">
        <f>IF($A5387="placement",T5387,IF($A5387="site",SUMIF($C:$C,$C5387,$T:$T),IF($A5387="user",SUMIF($B:$B,$B5387,$T:$T),SUM($T:$T))))</f>
        <v>4.62</v>
      </c>
      <c r="V5387" s="27">
        <f>U5387/J5387</f>
        <v>0.33</v>
      </c>
    </row>
    <row r="5388" spans="1:22" hidden="1" x14ac:dyDescent="0.3">
      <c r="A5388" s="23" t="s">
        <v>14</v>
      </c>
      <c r="B5388" s="23" t="s">
        <v>8423</v>
      </c>
      <c r="C5388" s="23" t="s">
        <v>8424</v>
      </c>
      <c r="D5388" s="23" t="s">
        <v>8431</v>
      </c>
      <c r="E5388" s="23" t="s">
        <v>8432</v>
      </c>
      <c r="F5388" s="27">
        <v>0.25</v>
      </c>
      <c r="G5388" s="24">
        <v>0</v>
      </c>
      <c r="H5388" s="25">
        <v>15.3466</v>
      </c>
      <c r="I5388" s="25">
        <v>1.8401000000000001</v>
      </c>
      <c r="J5388" s="26">
        <v>14</v>
      </c>
      <c r="K5388" s="26">
        <v>4</v>
      </c>
      <c r="L5388" s="27">
        <v>0.11990000000000001</v>
      </c>
      <c r="M5388" s="28">
        <v>0.26063428999999999</v>
      </c>
      <c r="N5388" s="29">
        <v>0.1</v>
      </c>
      <c r="O5388" s="31" t="s">
        <v>12</v>
      </c>
      <c r="P5388" s="31">
        <v>0.61632063390000003</v>
      </c>
      <c r="Q5388" s="31">
        <v>0.25</v>
      </c>
      <c r="R5388" s="42"/>
      <c r="S5388" s="27">
        <f>IF(A5388="placement",MIN(P5388,IF(R5388="",Q5388,R5388)),"")</f>
        <v>0.25</v>
      </c>
      <c r="T5388" s="28">
        <f>IF($A5388="placement",S5388*J5388,"")</f>
        <v>3.5</v>
      </c>
      <c r="U5388" s="26">
        <f>IF($A5388="placement",T5388,IF($A5388="site",SUMIF($C:$C,$C5388,$T:$T),IF($A5388="user",SUMIF($B:$B,$B5388,$T:$T),SUM($T:$T))))</f>
        <v>3.5</v>
      </c>
      <c r="V5388" s="27">
        <f>U5388/J5388</f>
        <v>0.25</v>
      </c>
    </row>
    <row r="5389" spans="1:22" hidden="1" x14ac:dyDescent="0.3">
      <c r="A5389" s="23" t="s">
        <v>14</v>
      </c>
      <c r="B5389" s="23" t="s">
        <v>8423</v>
      </c>
      <c r="C5389" s="23" t="s">
        <v>8424</v>
      </c>
      <c r="D5389" s="32" t="s">
        <v>8435</v>
      </c>
      <c r="E5389" s="23" t="s">
        <v>8436</v>
      </c>
      <c r="F5389" s="27">
        <v>0.25</v>
      </c>
      <c r="G5389" s="24">
        <v>0</v>
      </c>
      <c r="H5389" s="25">
        <v>28.135999999999999</v>
      </c>
      <c r="I5389" s="25">
        <v>2.0202</v>
      </c>
      <c r="J5389" s="26">
        <v>14</v>
      </c>
      <c r="K5389" s="26">
        <v>3</v>
      </c>
      <c r="L5389" s="27">
        <v>7.1800000000000003E-2</v>
      </c>
      <c r="M5389" s="28">
        <v>0.22629141</v>
      </c>
      <c r="N5389" s="29">
        <v>0.1</v>
      </c>
      <c r="O5389" s="31" t="s">
        <v>12</v>
      </c>
      <c r="P5389" s="31">
        <v>0.55809193459999995</v>
      </c>
      <c r="Q5389" s="31">
        <v>0.25</v>
      </c>
      <c r="R5389" s="42"/>
      <c r="S5389" s="27">
        <f>IF(A5389="placement",MIN(P5389,IF(R5389="",Q5389,R5389)),"")</f>
        <v>0.25</v>
      </c>
      <c r="T5389" s="28">
        <f>IF($A5389="placement",S5389*J5389,"")</f>
        <v>3.5</v>
      </c>
      <c r="U5389" s="26">
        <f>IF($A5389="placement",T5389,IF($A5389="site",SUMIF($C:$C,$C5389,$T:$T),IF($A5389="user",SUMIF($B:$B,$B5389,$T:$T),SUM($T:$T))))</f>
        <v>3.5</v>
      </c>
      <c r="V5389" s="27">
        <f>U5389/J5389</f>
        <v>0.25</v>
      </c>
    </row>
    <row r="5390" spans="1:22" hidden="1" x14ac:dyDescent="0.3">
      <c r="A5390" s="23" t="s">
        <v>14</v>
      </c>
      <c r="B5390" s="23" t="s">
        <v>8439</v>
      </c>
      <c r="C5390" s="23" t="s">
        <v>8441</v>
      </c>
      <c r="D5390" s="23" t="s">
        <v>8444</v>
      </c>
      <c r="E5390" s="23" t="s">
        <v>8440</v>
      </c>
      <c r="F5390" s="27">
        <v>0.25</v>
      </c>
      <c r="G5390" s="24">
        <v>0</v>
      </c>
      <c r="H5390" s="25">
        <v>6.4108999999999998</v>
      </c>
      <c r="I5390" s="25">
        <v>1.8366</v>
      </c>
      <c r="J5390" s="26">
        <v>14</v>
      </c>
      <c r="K5390" s="26">
        <v>3</v>
      </c>
      <c r="L5390" s="27">
        <v>0.28649999999999998</v>
      </c>
      <c r="M5390" s="28">
        <v>0.25349433999999998</v>
      </c>
      <c r="N5390" s="29">
        <v>0.1</v>
      </c>
      <c r="O5390" s="31" t="s">
        <v>12</v>
      </c>
      <c r="P5390" s="31">
        <v>0.60551387670000001</v>
      </c>
      <c r="Q5390" s="31">
        <v>0.25</v>
      </c>
      <c r="R5390" s="42"/>
      <c r="S5390" s="27">
        <f>IF(A5390="placement",MIN(P5390,IF(R5390="",Q5390,R5390)),"")</f>
        <v>0.25</v>
      </c>
      <c r="T5390" s="28">
        <f>IF($A5390="placement",S5390*J5390,"")</f>
        <v>3.5</v>
      </c>
      <c r="U5390" s="26">
        <f>IF($A5390="placement",T5390,IF($A5390="site",SUMIF($C:$C,$C5390,$T:$T),IF($A5390="user",SUMIF($B:$B,$B5390,$T:$T),SUM($T:$T))))</f>
        <v>3.5</v>
      </c>
      <c r="V5390" s="27">
        <f>U5390/J5390</f>
        <v>0.25</v>
      </c>
    </row>
    <row r="5391" spans="1:22" hidden="1" x14ac:dyDescent="0.3">
      <c r="A5391" s="23" t="s">
        <v>14</v>
      </c>
      <c r="B5391" s="23" t="s">
        <v>8483</v>
      </c>
      <c r="C5391" s="23" t="s">
        <v>8484</v>
      </c>
      <c r="D5391" s="23" t="s">
        <v>8496</v>
      </c>
      <c r="E5391" s="23" t="s">
        <v>8491</v>
      </c>
      <c r="F5391" s="27">
        <v>0.25</v>
      </c>
      <c r="G5391" s="24">
        <v>0</v>
      </c>
      <c r="H5391" s="25">
        <v>3.4918999999999998</v>
      </c>
      <c r="I5391" s="25">
        <v>0.17280000000000001</v>
      </c>
      <c r="J5391" s="26">
        <v>14</v>
      </c>
      <c r="K5391" s="26">
        <v>3</v>
      </c>
      <c r="L5391" s="27">
        <v>4.9500000000000002E-2</v>
      </c>
      <c r="M5391" s="28">
        <v>2.6690367899999998</v>
      </c>
      <c r="N5391" s="29">
        <v>2.1</v>
      </c>
      <c r="O5391" s="31" t="s">
        <v>42</v>
      </c>
      <c r="P5391" s="31">
        <v>0.21319930610000001</v>
      </c>
      <c r="Q5391" s="31">
        <v>0.21319930611486199</v>
      </c>
      <c r="R5391" s="42"/>
      <c r="S5391" s="27">
        <f>IF(A5391="placement",MIN(P5391,IF(R5391="",Q5391,R5391)),"")</f>
        <v>0.21319930610000001</v>
      </c>
      <c r="T5391" s="28">
        <f>IF($A5391="placement",S5391*J5391,"")</f>
        <v>2.9847902854000004</v>
      </c>
      <c r="U5391" s="26">
        <f>IF($A5391="placement",T5391,IF($A5391="site",SUMIF($C:$C,$C5391,$T:$T),IF($A5391="user",SUMIF($B:$B,$B5391,$T:$T),SUM($T:$T))))</f>
        <v>2.9847902854000004</v>
      </c>
      <c r="V5391" s="27">
        <f>U5391/J5391</f>
        <v>0.21319930610000001</v>
      </c>
    </row>
    <row r="5392" spans="1:22" hidden="1" x14ac:dyDescent="0.3">
      <c r="A5392" s="23" t="s">
        <v>14</v>
      </c>
      <c r="B5392" s="23" t="s">
        <v>8499</v>
      </c>
      <c r="C5392" s="23" t="s">
        <v>8500</v>
      </c>
      <c r="D5392" s="23" t="s">
        <v>8515</v>
      </c>
      <c r="E5392" s="23" t="s">
        <v>8516</v>
      </c>
      <c r="F5392" s="27">
        <v>0.25</v>
      </c>
      <c r="G5392" s="24">
        <v>0</v>
      </c>
      <c r="H5392" s="25">
        <v>11.868399999999999</v>
      </c>
      <c r="I5392" s="25">
        <v>2.1966000000000001</v>
      </c>
      <c r="J5392" s="26">
        <v>14</v>
      </c>
      <c r="K5392" s="26">
        <v>3</v>
      </c>
      <c r="L5392" s="27">
        <v>0.18509999999999999</v>
      </c>
      <c r="M5392" s="28">
        <v>0.20667901999999999</v>
      </c>
      <c r="N5392" s="29">
        <v>0.01</v>
      </c>
      <c r="O5392" s="31" t="s">
        <v>12</v>
      </c>
      <c r="P5392" s="31">
        <v>0.95161579610000002</v>
      </c>
      <c r="Q5392" s="31">
        <v>0.25</v>
      </c>
      <c r="R5392" s="42"/>
      <c r="S5392" s="27">
        <f>IF(A5392="placement",MIN(P5392,IF(R5392="",Q5392,R5392)),"")</f>
        <v>0.25</v>
      </c>
      <c r="T5392" s="28">
        <f>IF($A5392="placement",S5392*J5392,"")</f>
        <v>3.5</v>
      </c>
      <c r="U5392" s="26">
        <f>IF($A5392="placement",T5392,IF($A5392="site",SUMIF($C:$C,$C5392,$T:$T),IF($A5392="user",SUMIF($B:$B,$B5392,$T:$T),SUM($T:$T))))</f>
        <v>3.5</v>
      </c>
      <c r="V5392" s="27">
        <f>U5392/J5392</f>
        <v>0.25</v>
      </c>
    </row>
    <row r="5393" spans="1:22" hidden="1" x14ac:dyDescent="0.3">
      <c r="A5393" s="23" t="s">
        <v>14</v>
      </c>
      <c r="B5393" s="23" t="s">
        <v>8615</v>
      </c>
      <c r="C5393" s="23" t="s">
        <v>8616</v>
      </c>
      <c r="D5393" s="32" t="s">
        <v>8629</v>
      </c>
      <c r="E5393" s="23" t="s">
        <v>8630</v>
      </c>
      <c r="F5393" s="27">
        <v>0.25</v>
      </c>
      <c r="G5393" s="24">
        <v>0</v>
      </c>
      <c r="H5393" s="25">
        <v>1.9127000000000001</v>
      </c>
      <c r="I5393" s="25">
        <v>0.23369999999999999</v>
      </c>
      <c r="J5393" s="26">
        <v>14</v>
      </c>
      <c r="K5393" s="26">
        <v>3</v>
      </c>
      <c r="L5393" s="27">
        <v>0.1222</v>
      </c>
      <c r="M5393" s="28">
        <v>2.0679706599999998</v>
      </c>
      <c r="N5393" s="29">
        <v>1.6</v>
      </c>
      <c r="O5393" s="31" t="s">
        <v>12</v>
      </c>
      <c r="P5393" s="31">
        <v>0.22629463229999999</v>
      </c>
      <c r="Q5393" s="31">
        <v>0.22629463230078001</v>
      </c>
      <c r="R5393" s="42"/>
      <c r="S5393" s="27">
        <f>IF(A5393="placement",MIN(P5393,IF(R5393="",Q5393,R5393)),"")</f>
        <v>0.22629463229999999</v>
      </c>
      <c r="T5393" s="28">
        <f>IF($A5393="placement",S5393*J5393,"")</f>
        <v>3.1681248522000001</v>
      </c>
      <c r="U5393" s="26">
        <f>IF($A5393="placement",T5393,IF($A5393="site",SUMIF($C:$C,$C5393,$T:$T),IF($A5393="user",SUMIF($B:$B,$B5393,$T:$T),SUM($T:$T))))</f>
        <v>3.1681248522000001</v>
      </c>
      <c r="V5393" s="27">
        <f>U5393/J5393</f>
        <v>0.22629463229999999</v>
      </c>
    </row>
    <row r="5394" spans="1:22" hidden="1" x14ac:dyDescent="0.3">
      <c r="A5394" s="23" t="s">
        <v>14</v>
      </c>
      <c r="B5394" s="23" t="s">
        <v>8615</v>
      </c>
      <c r="C5394" s="23" t="s">
        <v>8616</v>
      </c>
      <c r="D5394" s="23" t="s">
        <v>8691</v>
      </c>
      <c r="E5394" s="23" t="s">
        <v>8692</v>
      </c>
      <c r="F5394" s="27">
        <v>0.25</v>
      </c>
      <c r="G5394" s="24">
        <v>0</v>
      </c>
      <c r="H5394" s="25">
        <v>0.70409999999999995</v>
      </c>
      <c r="I5394" s="25">
        <v>0.22359999999999999</v>
      </c>
      <c r="J5394" s="26">
        <v>14</v>
      </c>
      <c r="K5394" s="26">
        <v>3</v>
      </c>
      <c r="L5394" s="27">
        <v>0.31759999999999999</v>
      </c>
      <c r="M5394" s="28">
        <v>2.1271159399999999</v>
      </c>
      <c r="N5394" s="29">
        <v>1.6</v>
      </c>
      <c r="O5394" s="31" t="s">
        <v>12</v>
      </c>
      <c r="P5394" s="31">
        <v>0.2478078078</v>
      </c>
      <c r="Q5394" s="31">
        <v>0.24780780780780701</v>
      </c>
      <c r="R5394" s="42"/>
      <c r="S5394" s="27">
        <f>IF(A5394="placement",MIN(P5394,IF(R5394="",Q5394,R5394)),"")</f>
        <v>0.2478078078</v>
      </c>
      <c r="T5394" s="28">
        <f>IF($A5394="placement",S5394*J5394,"")</f>
        <v>3.4693093091999998</v>
      </c>
      <c r="U5394" s="26">
        <f>IF($A5394="placement",T5394,IF($A5394="site",SUMIF($C:$C,$C5394,$T:$T),IF($A5394="user",SUMIF($B:$B,$B5394,$T:$T),SUM($T:$T))))</f>
        <v>3.4693093091999998</v>
      </c>
      <c r="V5394" s="27">
        <f>U5394/J5394</f>
        <v>0.24780780779999997</v>
      </c>
    </row>
    <row r="5395" spans="1:22" hidden="1" x14ac:dyDescent="0.3">
      <c r="A5395" s="23" t="s">
        <v>14</v>
      </c>
      <c r="B5395" s="23" t="s">
        <v>8753</v>
      </c>
      <c r="C5395" s="23" t="s">
        <v>8755</v>
      </c>
      <c r="D5395" s="23" t="s">
        <v>11138</v>
      </c>
      <c r="E5395" s="23" t="s">
        <v>11139</v>
      </c>
      <c r="F5395" s="27">
        <v>0.25</v>
      </c>
      <c r="G5395" s="24">
        <v>0</v>
      </c>
      <c r="H5395" s="25">
        <v>1.9249000000000001</v>
      </c>
      <c r="I5395" s="25">
        <v>0.4289</v>
      </c>
      <c r="J5395" s="26">
        <v>14</v>
      </c>
      <c r="K5395" s="26">
        <v>4</v>
      </c>
      <c r="L5395" s="27">
        <v>0.2228</v>
      </c>
      <c r="M5395" s="28">
        <v>1.10103247</v>
      </c>
      <c r="N5395" s="29">
        <v>0.66</v>
      </c>
      <c r="O5395" s="31" t="s">
        <v>12</v>
      </c>
      <c r="P5395" s="31">
        <v>0.400562639</v>
      </c>
      <c r="Q5395" s="31">
        <v>0.25</v>
      </c>
      <c r="R5395" s="42"/>
      <c r="S5395" s="27">
        <f>IF(A5395="placement",MIN(P5395,IF(R5395="",Q5395,R5395)),"")</f>
        <v>0.25</v>
      </c>
      <c r="T5395" s="28">
        <f>IF($A5395="placement",S5395*J5395,"")</f>
        <v>3.5</v>
      </c>
      <c r="U5395" s="26">
        <f>IF($A5395="placement",T5395,IF($A5395="site",SUMIF($C:$C,$C5395,$T:$T),IF($A5395="user",SUMIF($B:$B,$B5395,$T:$T),SUM($T:$T))))</f>
        <v>3.5</v>
      </c>
      <c r="V5395" s="27">
        <f>U5395/J5395</f>
        <v>0.25</v>
      </c>
    </row>
    <row r="5396" spans="1:22" hidden="1" x14ac:dyDescent="0.3">
      <c r="A5396" s="23" t="s">
        <v>14</v>
      </c>
      <c r="B5396" s="23" t="s">
        <v>8880</v>
      </c>
      <c r="C5396" s="23" t="s">
        <v>8881</v>
      </c>
      <c r="D5396" s="23" t="s">
        <v>8882</v>
      </c>
      <c r="E5396" s="23" t="s">
        <v>8883</v>
      </c>
      <c r="F5396" s="27">
        <v>0.25</v>
      </c>
      <c r="G5396" s="24">
        <v>0</v>
      </c>
      <c r="H5396" s="25">
        <v>5.1525999999999996</v>
      </c>
      <c r="I5396" s="25">
        <v>2.9361999999999999</v>
      </c>
      <c r="J5396" s="26">
        <v>14</v>
      </c>
      <c r="K5396" s="26">
        <v>4</v>
      </c>
      <c r="L5396" s="27">
        <v>0.56989999999999996</v>
      </c>
      <c r="M5396" s="28">
        <v>0.16184104999999999</v>
      </c>
      <c r="N5396" s="29">
        <v>0.01</v>
      </c>
      <c r="O5396" s="31" t="s">
        <v>42</v>
      </c>
      <c r="P5396" s="31">
        <v>0.93821097880000004</v>
      </c>
      <c r="Q5396" s="31">
        <v>0.25</v>
      </c>
      <c r="R5396" s="42"/>
      <c r="S5396" s="27">
        <f>IF(A5396="placement",MIN(P5396,IF(R5396="",Q5396,R5396)),"")</f>
        <v>0.25</v>
      </c>
      <c r="T5396" s="28">
        <f>IF($A5396="placement",S5396*J5396,"")</f>
        <v>3.5</v>
      </c>
      <c r="U5396" s="26">
        <f>IF($A5396="placement",T5396,IF($A5396="site",SUMIF($C:$C,$C5396,$T:$T),IF($A5396="user",SUMIF($B:$B,$B5396,$T:$T),SUM($T:$T))))</f>
        <v>3.5</v>
      </c>
      <c r="V5396" s="27">
        <f>U5396/J5396</f>
        <v>0.25</v>
      </c>
    </row>
    <row r="5397" spans="1:22" hidden="1" x14ac:dyDescent="0.3">
      <c r="A5397" s="17" t="s">
        <v>13</v>
      </c>
      <c r="B5397" s="17" t="s">
        <v>8880</v>
      </c>
      <c r="C5397" s="17" t="s">
        <v>8881</v>
      </c>
      <c r="D5397" s="38" t="s">
        <v>9898</v>
      </c>
      <c r="E5397" s="17"/>
      <c r="F5397" s="18">
        <v>0.25</v>
      </c>
      <c r="G5397" s="36">
        <v>0</v>
      </c>
      <c r="H5397" s="37">
        <v>9.9268999999999998</v>
      </c>
      <c r="I5397" s="37">
        <v>2.9363000000000001</v>
      </c>
      <c r="J5397" s="19">
        <v>14</v>
      </c>
      <c r="K5397" s="19">
        <v>4</v>
      </c>
      <c r="L5397" s="18">
        <v>0.29580000000000001</v>
      </c>
      <c r="M5397" s="20">
        <v>0.16183711000000001</v>
      </c>
      <c r="N5397" s="21">
        <v>1.0007E-2</v>
      </c>
      <c r="O5397" s="22"/>
      <c r="P5397" s="22">
        <v>0.93816622230000002</v>
      </c>
      <c r="Q5397" s="22">
        <v>0.25</v>
      </c>
      <c r="R5397" s="43"/>
      <c r="S5397" s="18" t="str">
        <f>IF(A5397="placement",MIN(P5397,IF(R5397="",Q5397,R5397)),"")</f>
        <v/>
      </c>
      <c r="T5397" s="20" t="str">
        <f>IF($A5397="placement",S5397*J5397,"")</f>
        <v/>
      </c>
      <c r="U5397" s="19">
        <f>IF($A5397="placement",T5397,IF($A5397="site",SUMIF($C:$C,$C5397,$T:$T),IF($A5397="user",SUMIF($B:$B,$B5397,$T:$T),SUM($T:$T))))</f>
        <v>3.5</v>
      </c>
      <c r="V5397" s="18">
        <f>U5397/J5397</f>
        <v>0.25</v>
      </c>
    </row>
    <row r="5398" spans="1:22" hidden="1" x14ac:dyDescent="0.3">
      <c r="A5398" s="11" t="s">
        <v>10</v>
      </c>
      <c r="B5398" s="11" t="s">
        <v>9683</v>
      </c>
      <c r="C5398" s="11" t="s">
        <v>9898</v>
      </c>
      <c r="D5398" s="11" t="s">
        <v>9898</v>
      </c>
      <c r="E5398" s="11"/>
      <c r="F5398" s="12">
        <v>0.25</v>
      </c>
      <c r="G5398" s="33">
        <v>1</v>
      </c>
      <c r="H5398" s="34">
        <v>83.8005</v>
      </c>
      <c r="I5398" s="34">
        <v>45.888300000000001</v>
      </c>
      <c r="J5398" s="13">
        <v>14</v>
      </c>
      <c r="K5398" s="13">
        <v>3</v>
      </c>
      <c r="L5398" s="12">
        <v>0.54759999999999998</v>
      </c>
      <c r="M5398" s="14">
        <v>1.000878E-2</v>
      </c>
      <c r="N5398" s="15">
        <v>0.01</v>
      </c>
      <c r="O5398" s="16"/>
      <c r="P5398" s="16">
        <v>8.7713839999999999E-4</v>
      </c>
      <c r="Q5398" s="16">
        <v>8.7713841368584802E-4</v>
      </c>
      <c r="R5398" s="44"/>
      <c r="S5398" s="12" t="str">
        <f>IF(A5398="placement",MIN(P5398,IF(R5398="",Q5398,R5398)),"")</f>
        <v/>
      </c>
      <c r="T5398" s="14" t="str">
        <f>IF($A5398="placement",S5398*J5398,"")</f>
        <v/>
      </c>
      <c r="U5398" s="13">
        <f>IF($A5398="placement",T5398,IF($A5398="site",SUMIF($C:$C,$C5398,$T:$T),IF($A5398="user",SUMIF($B:$B,$B5398,$T:$T),SUM($T:$T))))</f>
        <v>1.2279937600000001E-2</v>
      </c>
      <c r="V5398" s="12">
        <f>U5398/J5398</f>
        <v>8.7713839999999999E-4</v>
      </c>
    </row>
    <row r="5399" spans="1:22" hidden="1" x14ac:dyDescent="0.3">
      <c r="A5399" s="23" t="s">
        <v>14</v>
      </c>
      <c r="B5399" s="23" t="s">
        <v>8888</v>
      </c>
      <c r="C5399" s="23" t="s">
        <v>8890</v>
      </c>
      <c r="D5399" s="23" t="s">
        <v>8895</v>
      </c>
      <c r="E5399" s="23" t="s">
        <v>2766</v>
      </c>
      <c r="F5399" s="27">
        <v>0.33</v>
      </c>
      <c r="G5399" s="24">
        <v>0</v>
      </c>
      <c r="H5399" s="25">
        <v>2.8391999999999999</v>
      </c>
      <c r="I5399" s="25">
        <v>0.39689999999999998</v>
      </c>
      <c r="J5399" s="26">
        <v>14</v>
      </c>
      <c r="K5399" s="26">
        <v>4</v>
      </c>
      <c r="L5399" s="27">
        <v>0.13980000000000001</v>
      </c>
      <c r="M5399" s="28">
        <v>1.1922260200000001</v>
      </c>
      <c r="N5399" s="29">
        <v>0.8</v>
      </c>
      <c r="O5399" s="31" t="s">
        <v>12</v>
      </c>
      <c r="P5399" s="31">
        <v>0.32898629480000002</v>
      </c>
      <c r="Q5399" s="31">
        <v>0.32898629475336499</v>
      </c>
      <c r="R5399" s="42"/>
      <c r="S5399" s="27">
        <f>IF(A5399="placement",MIN(P5399,IF(R5399="",Q5399,R5399)),"")</f>
        <v>0.32898629475336499</v>
      </c>
      <c r="T5399" s="28">
        <f>IF($A5399="placement",S5399*J5399,"")</f>
        <v>4.6058081265471102</v>
      </c>
      <c r="U5399" s="26">
        <f>IF($A5399="placement",T5399,IF($A5399="site",SUMIF($C:$C,$C5399,$T:$T),IF($A5399="user",SUMIF($B:$B,$B5399,$T:$T),SUM($T:$T))))</f>
        <v>4.6058081265471102</v>
      </c>
      <c r="V5399" s="27">
        <f>U5399/J5399</f>
        <v>0.32898629475336499</v>
      </c>
    </row>
    <row r="5400" spans="1:22" hidden="1" x14ac:dyDescent="0.3">
      <c r="A5400" s="23" t="s">
        <v>14</v>
      </c>
      <c r="B5400" s="23" t="s">
        <v>9186</v>
      </c>
      <c r="C5400" s="23" t="s">
        <v>9188</v>
      </c>
      <c r="D5400" s="23" t="s">
        <v>9257</v>
      </c>
      <c r="E5400" s="23" t="s">
        <v>9258</v>
      </c>
      <c r="F5400" s="27">
        <v>0.25</v>
      </c>
      <c r="G5400" s="24">
        <v>0</v>
      </c>
      <c r="H5400" s="25">
        <v>6.2803000000000004</v>
      </c>
      <c r="I5400" s="25">
        <v>0.54949999999999999</v>
      </c>
      <c r="J5400" s="26">
        <v>14</v>
      </c>
      <c r="K5400" s="26">
        <v>4</v>
      </c>
      <c r="L5400" s="27">
        <v>8.7499999999999994E-2</v>
      </c>
      <c r="M5400" s="28">
        <v>0.86898478999999995</v>
      </c>
      <c r="N5400" s="29">
        <v>0.6</v>
      </c>
      <c r="O5400" s="31" t="s">
        <v>42</v>
      </c>
      <c r="P5400" s="31">
        <v>0.30953912430000002</v>
      </c>
      <c r="Q5400" s="31">
        <v>0.25</v>
      </c>
      <c r="R5400" s="42"/>
      <c r="S5400" s="27">
        <f>IF(A5400="placement",MIN(P5400,IF(R5400="",Q5400,R5400)),"")</f>
        <v>0.25</v>
      </c>
      <c r="T5400" s="28">
        <f>IF($A5400="placement",S5400*J5400,"")</f>
        <v>3.5</v>
      </c>
      <c r="U5400" s="26">
        <f>IF($A5400="placement",T5400,IF($A5400="site",SUMIF($C:$C,$C5400,$T:$T),IF($A5400="user",SUMIF($B:$B,$B5400,$T:$T),SUM($T:$T))))</f>
        <v>3.5</v>
      </c>
      <c r="V5400" s="27">
        <f>U5400/J5400</f>
        <v>0.25</v>
      </c>
    </row>
    <row r="5401" spans="1:22" hidden="1" x14ac:dyDescent="0.3">
      <c r="A5401" s="23" t="s">
        <v>14</v>
      </c>
      <c r="B5401" s="23" t="s">
        <v>9186</v>
      </c>
      <c r="C5401" s="23" t="s">
        <v>9188</v>
      </c>
      <c r="D5401" s="23" t="s">
        <v>9275</v>
      </c>
      <c r="E5401" s="23" t="s">
        <v>9276</v>
      </c>
      <c r="F5401" s="27">
        <v>0.33</v>
      </c>
      <c r="G5401" s="24">
        <v>0</v>
      </c>
      <c r="H5401" s="25">
        <v>9.9193999999999996</v>
      </c>
      <c r="I5401" s="25">
        <v>0.43</v>
      </c>
      <c r="J5401" s="26">
        <v>14</v>
      </c>
      <c r="K5401" s="26">
        <v>2</v>
      </c>
      <c r="L5401" s="27">
        <v>4.3299999999999998E-2</v>
      </c>
      <c r="M5401" s="28">
        <v>1.049701</v>
      </c>
      <c r="N5401" s="29">
        <v>0.88</v>
      </c>
      <c r="O5401" s="31" t="s">
        <v>12</v>
      </c>
      <c r="P5401" s="31">
        <v>0.16166603369999999</v>
      </c>
      <c r="Q5401" s="31">
        <v>0.16166603367514801</v>
      </c>
      <c r="R5401" s="42"/>
      <c r="S5401" s="27">
        <f>IF(A5401="placement",MIN(P5401,IF(R5401="",Q5401,R5401)),"")</f>
        <v>0.16166603367514801</v>
      </c>
      <c r="T5401" s="28">
        <f>IF($A5401="placement",S5401*J5401,"")</f>
        <v>2.2633244714520719</v>
      </c>
      <c r="U5401" s="26">
        <f>IF($A5401="placement",T5401,IF($A5401="site",SUMIF($C:$C,$C5401,$T:$T),IF($A5401="user",SUMIF($B:$B,$B5401,$T:$T),SUM($T:$T))))</f>
        <v>2.2633244714520719</v>
      </c>
      <c r="V5401" s="27">
        <f>U5401/J5401</f>
        <v>0.16166603367514801</v>
      </c>
    </row>
    <row r="5402" spans="1:22" hidden="1" x14ac:dyDescent="0.3">
      <c r="A5402" s="23" t="s">
        <v>14</v>
      </c>
      <c r="B5402" s="23" t="s">
        <v>9186</v>
      </c>
      <c r="C5402" s="23" t="s">
        <v>9188</v>
      </c>
      <c r="D5402" s="32" t="s">
        <v>9277</v>
      </c>
      <c r="E5402" s="23" t="s">
        <v>9278</v>
      </c>
      <c r="F5402" s="27">
        <v>0.25</v>
      </c>
      <c r="G5402" s="24">
        <v>0</v>
      </c>
      <c r="H5402" s="25">
        <v>2.8473999999999999</v>
      </c>
      <c r="I5402" s="25">
        <v>0.46379999999999999</v>
      </c>
      <c r="J5402" s="26">
        <v>14</v>
      </c>
      <c r="K5402" s="26">
        <v>3</v>
      </c>
      <c r="L5402" s="27">
        <v>0.16289999999999999</v>
      </c>
      <c r="M5402" s="28">
        <v>0.97486523999999997</v>
      </c>
      <c r="N5402" s="29">
        <v>0.66</v>
      </c>
      <c r="O5402" s="31" t="s">
        <v>42</v>
      </c>
      <c r="P5402" s="31">
        <v>0.3229833486</v>
      </c>
      <c r="Q5402" s="31">
        <v>0.25</v>
      </c>
      <c r="R5402" s="42"/>
      <c r="S5402" s="27">
        <f>IF(A5402="placement",MIN(P5402,IF(R5402="",Q5402,R5402)),"")</f>
        <v>0.25</v>
      </c>
      <c r="T5402" s="28">
        <f>IF($A5402="placement",S5402*J5402,"")</f>
        <v>3.5</v>
      </c>
      <c r="U5402" s="26">
        <f>IF($A5402="placement",T5402,IF($A5402="site",SUMIF($C:$C,$C5402,$T:$T),IF($A5402="user",SUMIF($B:$B,$B5402,$T:$T),SUM($T:$T))))</f>
        <v>3.5</v>
      </c>
      <c r="V5402" s="27">
        <f>U5402/J5402</f>
        <v>0.25</v>
      </c>
    </row>
    <row r="5403" spans="1:22" hidden="1" x14ac:dyDescent="0.3">
      <c r="A5403" s="23" t="s">
        <v>14</v>
      </c>
      <c r="B5403" s="23" t="s">
        <v>9383</v>
      </c>
      <c r="C5403" s="23" t="s">
        <v>9385</v>
      </c>
      <c r="D5403" s="23" t="s">
        <v>9388</v>
      </c>
      <c r="E5403" s="23" t="s">
        <v>9389</v>
      </c>
      <c r="F5403" s="27">
        <v>0.25</v>
      </c>
      <c r="G5403" s="24">
        <v>0</v>
      </c>
      <c r="H5403" s="25">
        <v>4.0808999999999997</v>
      </c>
      <c r="I5403" s="25">
        <v>0.64710000000000001</v>
      </c>
      <c r="J5403" s="26">
        <v>14</v>
      </c>
      <c r="K5403" s="26">
        <v>4</v>
      </c>
      <c r="L5403" s="27">
        <v>0.15859999999999999</v>
      </c>
      <c r="M5403" s="28">
        <v>0.73726269</v>
      </c>
      <c r="N5403" s="29">
        <v>0.5</v>
      </c>
      <c r="O5403" s="31" t="s">
        <v>12</v>
      </c>
      <c r="P5403" s="31">
        <v>0.32181567760000002</v>
      </c>
      <c r="Q5403" s="31">
        <v>0.25</v>
      </c>
      <c r="R5403" s="42"/>
      <c r="S5403" s="27">
        <f>IF(A5403="placement",MIN(P5403,IF(R5403="",Q5403,R5403)),"")</f>
        <v>0.25</v>
      </c>
      <c r="T5403" s="28">
        <f>IF($A5403="placement",S5403*J5403,"")</f>
        <v>3.5</v>
      </c>
      <c r="U5403" s="26">
        <f>IF($A5403="placement",T5403,IF($A5403="site",SUMIF($C:$C,$C5403,$T:$T),IF($A5403="user",SUMIF($B:$B,$B5403,$T:$T),SUM($T:$T))))</f>
        <v>3.5</v>
      </c>
      <c r="V5403" s="27">
        <f>U5403/J5403</f>
        <v>0.25</v>
      </c>
    </row>
    <row r="5404" spans="1:22" hidden="1" x14ac:dyDescent="0.3">
      <c r="A5404" s="23" t="s">
        <v>14</v>
      </c>
      <c r="B5404" s="23" t="s">
        <v>9683</v>
      </c>
      <c r="C5404" s="23" t="s">
        <v>9685</v>
      </c>
      <c r="D5404" s="23" t="s">
        <v>9686</v>
      </c>
      <c r="E5404" s="23" t="s">
        <v>9684</v>
      </c>
      <c r="F5404" s="27">
        <v>0.25</v>
      </c>
      <c r="G5404" s="24">
        <v>1</v>
      </c>
      <c r="H5404" s="25">
        <v>83.8005</v>
      </c>
      <c r="I5404" s="25">
        <v>45.888300000000001</v>
      </c>
      <c r="J5404" s="26">
        <v>14</v>
      </c>
      <c r="K5404" s="26">
        <v>3</v>
      </c>
      <c r="L5404" s="27">
        <v>0.54759999999999998</v>
      </c>
      <c r="M5404" s="28">
        <v>1.000878E-2</v>
      </c>
      <c r="N5404" s="29">
        <v>0.01</v>
      </c>
      <c r="O5404" s="31" t="s">
        <v>12</v>
      </c>
      <c r="P5404" s="31">
        <v>8.7713839999999999E-4</v>
      </c>
      <c r="Q5404" s="31">
        <v>8.7713841368584802E-4</v>
      </c>
      <c r="R5404" s="42"/>
      <c r="S5404" s="27">
        <f>IF(A5404="placement",MIN(P5404,IF(R5404="",Q5404,R5404)),"")</f>
        <v>8.7713839999999999E-4</v>
      </c>
      <c r="T5404" s="28">
        <f>IF($A5404="placement",S5404*J5404,"")</f>
        <v>1.2279937600000001E-2</v>
      </c>
      <c r="U5404" s="26">
        <f>IF($A5404="placement",T5404,IF($A5404="site",SUMIF($C:$C,$C5404,$T:$T),IF($A5404="user",SUMIF($B:$B,$B5404,$T:$T),SUM($T:$T))))</f>
        <v>1.2279937600000001E-2</v>
      </c>
      <c r="V5404" s="27">
        <f>U5404/J5404</f>
        <v>8.7713839999999999E-4</v>
      </c>
    </row>
    <row r="5405" spans="1:22" hidden="1" x14ac:dyDescent="0.3">
      <c r="A5405" s="17" t="s">
        <v>13</v>
      </c>
      <c r="B5405" s="17" t="s">
        <v>9683</v>
      </c>
      <c r="C5405" s="17" t="s">
        <v>9685</v>
      </c>
      <c r="D5405" s="17" t="s">
        <v>9898</v>
      </c>
      <c r="E5405" s="17"/>
      <c r="F5405" s="18">
        <v>0.25</v>
      </c>
      <c r="G5405" s="36">
        <v>1</v>
      </c>
      <c r="H5405" s="37">
        <v>83.8005</v>
      </c>
      <c r="I5405" s="37">
        <v>45.888300000000001</v>
      </c>
      <c r="J5405" s="19">
        <v>14</v>
      </c>
      <c r="K5405" s="19">
        <v>3</v>
      </c>
      <c r="L5405" s="18">
        <v>0.54759999999999998</v>
      </c>
      <c r="M5405" s="20">
        <v>1.000878E-2</v>
      </c>
      <c r="N5405" s="21">
        <v>0.01</v>
      </c>
      <c r="O5405" s="22"/>
      <c r="P5405" s="22">
        <v>8.7713839999999999E-4</v>
      </c>
      <c r="Q5405" s="22">
        <v>8.7713841368584802E-4</v>
      </c>
      <c r="R5405" s="43"/>
      <c r="S5405" s="18" t="str">
        <f>IF(A5405="placement",MIN(P5405,IF(R5405="",Q5405,R5405)),"")</f>
        <v/>
      </c>
      <c r="T5405" s="20" t="str">
        <f>IF($A5405="placement",S5405*J5405,"")</f>
        <v/>
      </c>
      <c r="U5405" s="19">
        <f>IF($A5405="placement",T5405,IF($A5405="site",SUMIF($C:$C,$C5405,$T:$T),IF($A5405="user",SUMIF($B:$B,$B5405,$T:$T),SUM($T:$T))))</f>
        <v>1.2279937600000001E-2</v>
      </c>
      <c r="V5405" s="18">
        <f>U5405/J5405</f>
        <v>8.7713839999999999E-4</v>
      </c>
    </row>
    <row r="5406" spans="1:22" hidden="1" x14ac:dyDescent="0.3">
      <c r="A5406" s="11" t="s">
        <v>10</v>
      </c>
      <c r="B5406" s="11" t="s">
        <v>8880</v>
      </c>
      <c r="C5406" s="11" t="s">
        <v>9898</v>
      </c>
      <c r="D5406" s="11" t="s">
        <v>9898</v>
      </c>
      <c r="E5406" s="11"/>
      <c r="F5406" s="12">
        <v>0.25</v>
      </c>
      <c r="G5406" s="33">
        <v>0</v>
      </c>
      <c r="H5406" s="34">
        <v>9.9268999999999998</v>
      </c>
      <c r="I5406" s="34">
        <v>2.9363000000000001</v>
      </c>
      <c r="J5406" s="13">
        <v>14</v>
      </c>
      <c r="K5406" s="13">
        <v>4</v>
      </c>
      <c r="L5406" s="12">
        <v>0.29580000000000001</v>
      </c>
      <c r="M5406" s="14">
        <v>0.16183711000000001</v>
      </c>
      <c r="N5406" s="15">
        <v>1.0007E-2</v>
      </c>
      <c r="O5406" s="16"/>
      <c r="P5406" s="16">
        <v>0.93816622230000002</v>
      </c>
      <c r="Q5406" s="16">
        <v>0.25</v>
      </c>
      <c r="R5406" s="44"/>
      <c r="S5406" s="12" t="str">
        <f>IF(A5406="placement",MIN(P5406,IF(R5406="",Q5406,R5406)),"")</f>
        <v/>
      </c>
      <c r="T5406" s="14" t="str">
        <f>IF($A5406="placement",S5406*J5406,"")</f>
        <v/>
      </c>
      <c r="U5406" s="13">
        <f>IF($A5406="placement",T5406,IF($A5406="site",SUMIF($C:$C,$C5406,$T:$T),IF($A5406="user",SUMIF($B:$B,$B5406,$T:$T),SUM($T:$T))))</f>
        <v>3.5</v>
      </c>
      <c r="V5406" s="12">
        <f>U5406/J5406</f>
        <v>0.25</v>
      </c>
    </row>
    <row r="5407" spans="1:22" hidden="1" x14ac:dyDescent="0.3">
      <c r="A5407" s="23" t="s">
        <v>14</v>
      </c>
      <c r="B5407" s="23" t="s">
        <v>9756</v>
      </c>
      <c r="C5407" s="23" t="s">
        <v>9758</v>
      </c>
      <c r="D5407" s="23" t="s">
        <v>9767</v>
      </c>
      <c r="E5407" s="23" t="s">
        <v>9768</v>
      </c>
      <c r="F5407" s="27">
        <v>0.25</v>
      </c>
      <c r="G5407" s="24">
        <v>1</v>
      </c>
      <c r="H5407" s="25">
        <v>29.384599999999999</v>
      </c>
      <c r="I5407" s="25">
        <v>1.0652999999999999</v>
      </c>
      <c r="J5407" s="26">
        <v>14</v>
      </c>
      <c r="K5407" s="26">
        <v>4</v>
      </c>
      <c r="L5407" s="27">
        <v>3.6299999999999999E-2</v>
      </c>
      <c r="M5407" s="28">
        <v>0.45193778000000001</v>
      </c>
      <c r="N5407" s="29">
        <v>0.17</v>
      </c>
      <c r="O5407" s="31" t="s">
        <v>42</v>
      </c>
      <c r="P5407" s="31">
        <v>0.62384202249999998</v>
      </c>
      <c r="Q5407" s="31">
        <v>0.25</v>
      </c>
      <c r="R5407" s="42"/>
      <c r="S5407" s="27">
        <f>IF(A5407="placement",MIN(P5407,IF(R5407="",Q5407,R5407)),"")</f>
        <v>0.25</v>
      </c>
      <c r="T5407" s="28">
        <f>IF($A5407="placement",S5407*J5407,"")</f>
        <v>3.5</v>
      </c>
      <c r="U5407" s="26">
        <f>IF($A5407="placement",T5407,IF($A5407="site",SUMIF($C:$C,$C5407,$T:$T),IF($A5407="user",SUMIF($B:$B,$B5407,$T:$T),SUM($T:$T))))</f>
        <v>3.5</v>
      </c>
      <c r="V5407" s="27">
        <f>U5407/J5407</f>
        <v>0.25</v>
      </c>
    </row>
    <row r="5408" spans="1:22" hidden="1" x14ac:dyDescent="0.3">
      <c r="A5408" s="23" t="s">
        <v>14</v>
      </c>
      <c r="B5408" s="23" t="s">
        <v>9756</v>
      </c>
      <c r="C5408" s="23" t="s">
        <v>9758</v>
      </c>
      <c r="D5408" s="23" t="s">
        <v>9803</v>
      </c>
      <c r="E5408" s="23" t="s">
        <v>9804</v>
      </c>
      <c r="F5408" s="27">
        <v>0.25</v>
      </c>
      <c r="G5408" s="24">
        <v>0</v>
      </c>
      <c r="H5408" s="25">
        <v>17.869199999999999</v>
      </c>
      <c r="I5408" s="25">
        <v>1.2131000000000001</v>
      </c>
      <c r="J5408" s="26">
        <v>14</v>
      </c>
      <c r="K5408" s="26">
        <v>3</v>
      </c>
      <c r="L5408" s="27">
        <v>6.7900000000000002E-2</v>
      </c>
      <c r="M5408" s="28">
        <v>0.37608336999999997</v>
      </c>
      <c r="N5408" s="29">
        <v>0.2</v>
      </c>
      <c r="O5408" s="31" t="s">
        <v>12</v>
      </c>
      <c r="P5408" s="31">
        <v>0.46820302470000003</v>
      </c>
      <c r="Q5408" s="31">
        <v>0.249999999999999</v>
      </c>
      <c r="R5408" s="42"/>
      <c r="S5408" s="27">
        <f>IF(A5408="placement",MIN(P5408,IF(R5408="",Q5408,R5408)),"")</f>
        <v>0.249999999999999</v>
      </c>
      <c r="T5408" s="28">
        <f>IF($A5408="placement",S5408*J5408,"")</f>
        <v>3.4999999999999858</v>
      </c>
      <c r="U5408" s="26">
        <f>IF($A5408="placement",T5408,IF($A5408="site",SUMIF($C:$C,$C5408,$T:$T),IF($A5408="user",SUMIF($B:$B,$B5408,$T:$T),SUM($T:$T))))</f>
        <v>3.4999999999999858</v>
      </c>
      <c r="V5408" s="27">
        <f>U5408/J5408</f>
        <v>0.24999999999999897</v>
      </c>
    </row>
    <row r="5409" spans="1:22" hidden="1" x14ac:dyDescent="0.3">
      <c r="A5409" s="23" t="s">
        <v>14</v>
      </c>
      <c r="B5409" s="23" t="s">
        <v>138</v>
      </c>
      <c r="C5409" s="23" t="s">
        <v>140</v>
      </c>
      <c r="D5409" s="23" t="s">
        <v>149</v>
      </c>
      <c r="E5409" s="23" t="s">
        <v>150</v>
      </c>
      <c r="F5409" s="27">
        <v>0.25</v>
      </c>
      <c r="G5409" s="24">
        <v>0</v>
      </c>
      <c r="H5409" s="25">
        <v>1.0921000000000001</v>
      </c>
      <c r="I5409" s="25">
        <v>0.1192</v>
      </c>
      <c r="J5409" s="26">
        <v>13</v>
      </c>
      <c r="K5409" s="26">
        <v>3</v>
      </c>
      <c r="L5409" s="27">
        <v>0.10920000000000001</v>
      </c>
      <c r="M5409" s="28">
        <v>3.7035350500000002</v>
      </c>
      <c r="N5409" s="29">
        <v>2.9</v>
      </c>
      <c r="O5409" s="31" t="s">
        <v>42</v>
      </c>
      <c r="P5409" s="31">
        <v>0.21696434349999999</v>
      </c>
      <c r="Q5409" s="31">
        <v>0.21696434349317201</v>
      </c>
      <c r="R5409" s="42"/>
      <c r="S5409" s="27">
        <f>IF(A5409="placement",MIN(P5409,IF(R5409="",Q5409,R5409)),"")</f>
        <v>0.21696434349317201</v>
      </c>
      <c r="T5409" s="28">
        <f>IF($A5409="placement",S5409*J5409,"")</f>
        <v>2.8205364654112359</v>
      </c>
      <c r="U5409" s="26">
        <f>IF($A5409="placement",T5409,IF($A5409="site",SUMIF($C:$C,$C5409,$T:$T),IF($A5409="user",SUMIF($B:$B,$B5409,$T:$T),SUM($T:$T))))</f>
        <v>2.8205364654112359</v>
      </c>
      <c r="V5409" s="27">
        <f>U5409/J5409</f>
        <v>0.21696434349317201</v>
      </c>
    </row>
    <row r="5410" spans="1:22" hidden="1" x14ac:dyDescent="0.3">
      <c r="A5410" s="23" t="s">
        <v>14</v>
      </c>
      <c r="B5410" s="23" t="s">
        <v>277</v>
      </c>
      <c r="C5410" s="23" t="s">
        <v>279</v>
      </c>
      <c r="D5410" s="32" t="s">
        <v>10483</v>
      </c>
      <c r="E5410" s="23" t="s">
        <v>10484</v>
      </c>
      <c r="F5410" s="27">
        <v>0.25</v>
      </c>
      <c r="G5410" s="24">
        <v>0</v>
      </c>
      <c r="H5410" s="25">
        <v>3.3986000000000001</v>
      </c>
      <c r="I5410" s="25">
        <v>0.30030000000000001</v>
      </c>
      <c r="J5410" s="26">
        <v>13</v>
      </c>
      <c r="K5410" s="26">
        <v>3</v>
      </c>
      <c r="L5410" s="27">
        <v>8.8400000000000006E-2</v>
      </c>
      <c r="M5410" s="28">
        <v>1.4005708800000001</v>
      </c>
      <c r="N5410" s="46">
        <v>1</v>
      </c>
      <c r="O5410" s="31" t="s">
        <v>12</v>
      </c>
      <c r="P5410" s="31">
        <v>0.28600543480000001</v>
      </c>
      <c r="Q5410" s="31">
        <v>0.25</v>
      </c>
      <c r="R5410" s="42"/>
      <c r="S5410" s="27">
        <f>IF(A5410="placement",MIN(P5410,IF(R5410="",Q5410,R5410)),"")</f>
        <v>0.25</v>
      </c>
      <c r="T5410" s="28">
        <f>IF($A5410="placement",S5410*J5410,"")</f>
        <v>3.25</v>
      </c>
      <c r="U5410" s="26">
        <f>IF($A5410="placement",T5410,IF($A5410="site",SUMIF($C:$C,$C5410,$T:$T),IF($A5410="user",SUMIF($B:$B,$B5410,$T:$T),SUM($T:$T))))</f>
        <v>3.25</v>
      </c>
      <c r="V5410" s="27">
        <f>U5410/J5410</f>
        <v>0.25</v>
      </c>
    </row>
    <row r="5411" spans="1:22" hidden="1" x14ac:dyDescent="0.3">
      <c r="A5411" s="23" t="s">
        <v>14</v>
      </c>
      <c r="B5411" s="23" t="s">
        <v>610</v>
      </c>
      <c r="C5411" s="23" t="s">
        <v>612</v>
      </c>
      <c r="D5411" s="23" t="s">
        <v>613</v>
      </c>
      <c r="E5411" s="23" t="s">
        <v>614</v>
      </c>
      <c r="F5411" s="27">
        <v>0.25</v>
      </c>
      <c r="G5411" s="24">
        <v>0</v>
      </c>
      <c r="H5411" s="25">
        <v>0.78900000000000003</v>
      </c>
      <c r="I5411" s="25">
        <v>0.16250000000000001</v>
      </c>
      <c r="J5411" s="26">
        <v>13</v>
      </c>
      <c r="K5411" s="26">
        <v>3</v>
      </c>
      <c r="L5411" s="27">
        <v>0.20599999999999999</v>
      </c>
      <c r="M5411" s="28">
        <v>2.59362637</v>
      </c>
      <c r="N5411" s="29">
        <v>1.9</v>
      </c>
      <c r="O5411" s="31" t="s">
        <v>12</v>
      </c>
      <c r="P5411" s="31">
        <v>0.26743496309999998</v>
      </c>
      <c r="Q5411" s="31">
        <v>0.25</v>
      </c>
      <c r="R5411" s="42"/>
      <c r="S5411" s="27">
        <f>IF(A5411="placement",MIN(P5411,IF(R5411="",Q5411,R5411)),"")</f>
        <v>0.25</v>
      </c>
      <c r="T5411" s="28">
        <f>IF($A5411="placement",S5411*J5411,"")</f>
        <v>3.25</v>
      </c>
      <c r="U5411" s="26">
        <f>IF($A5411="placement",T5411,IF($A5411="site",SUMIF($C:$C,$C5411,$T:$T),IF($A5411="user",SUMIF($B:$B,$B5411,$T:$T),SUM($T:$T))))</f>
        <v>3.25</v>
      </c>
      <c r="V5411" s="27">
        <f>U5411/J5411</f>
        <v>0.25</v>
      </c>
    </row>
    <row r="5412" spans="1:22" hidden="1" x14ac:dyDescent="0.3">
      <c r="A5412" s="23" t="s">
        <v>14</v>
      </c>
      <c r="B5412" s="23" t="s">
        <v>965</v>
      </c>
      <c r="C5412" s="23" t="s">
        <v>966</v>
      </c>
      <c r="D5412" s="32" t="s">
        <v>969</v>
      </c>
      <c r="E5412" s="23" t="s">
        <v>970</v>
      </c>
      <c r="F5412" s="27">
        <v>0.25</v>
      </c>
      <c r="G5412" s="24">
        <v>0</v>
      </c>
      <c r="H5412" s="25">
        <v>3.6063999999999998</v>
      </c>
      <c r="I5412" s="25">
        <v>0.20469999999999999</v>
      </c>
      <c r="J5412" s="26">
        <v>13</v>
      </c>
      <c r="K5412" s="26">
        <v>2</v>
      </c>
      <c r="L5412" s="27">
        <v>5.6800000000000003E-2</v>
      </c>
      <c r="M5412" s="28">
        <v>2.1447313299999999</v>
      </c>
      <c r="N5412" s="29">
        <v>1.75</v>
      </c>
      <c r="O5412" s="31" t="s">
        <v>42</v>
      </c>
      <c r="P5412" s="31">
        <v>0.18404698380000001</v>
      </c>
      <c r="Q5412" s="31">
        <v>0.18404698379644599</v>
      </c>
      <c r="R5412" s="42"/>
      <c r="S5412" s="27">
        <f>IF(A5412="placement",MIN(P5412,IF(R5412="",Q5412,R5412)),"")</f>
        <v>0.18404698379644599</v>
      </c>
      <c r="T5412" s="28">
        <f>IF($A5412="placement",S5412*J5412,"")</f>
        <v>2.3926107893537978</v>
      </c>
      <c r="U5412" s="26">
        <f>IF($A5412="placement",T5412,IF($A5412="site",SUMIF($C:$C,$C5412,$T:$T),IF($A5412="user",SUMIF($B:$B,$B5412,$T:$T),SUM($T:$T))))</f>
        <v>2.3926107893537978</v>
      </c>
      <c r="V5412" s="27">
        <f>U5412/J5412</f>
        <v>0.18404698379644599</v>
      </c>
    </row>
    <row r="5413" spans="1:22" hidden="1" x14ac:dyDescent="0.3">
      <c r="A5413" s="23" t="s">
        <v>14</v>
      </c>
      <c r="B5413" s="23" t="s">
        <v>965</v>
      </c>
      <c r="C5413" s="23" t="s">
        <v>966</v>
      </c>
      <c r="D5413" s="23" t="s">
        <v>979</v>
      </c>
      <c r="E5413" s="23" t="s">
        <v>980</v>
      </c>
      <c r="F5413" s="27">
        <v>0.25</v>
      </c>
      <c r="G5413" s="24">
        <v>0</v>
      </c>
      <c r="H5413" s="25">
        <v>6.6910999999999996</v>
      </c>
      <c r="I5413" s="25">
        <v>0.32190000000000002</v>
      </c>
      <c r="J5413" s="26">
        <v>13</v>
      </c>
      <c r="K5413" s="26">
        <v>2</v>
      </c>
      <c r="L5413" s="27">
        <v>4.8099999999999997E-2</v>
      </c>
      <c r="M5413" s="28">
        <v>1.3359964499999999</v>
      </c>
      <c r="N5413" s="29">
        <v>1.1000000000000001</v>
      </c>
      <c r="O5413" s="31" t="s">
        <v>42</v>
      </c>
      <c r="P5413" s="31">
        <v>0.1766445183</v>
      </c>
      <c r="Q5413" s="31">
        <v>0.176644518272425</v>
      </c>
      <c r="R5413" s="42"/>
      <c r="S5413" s="27">
        <f>IF(A5413="placement",MIN(P5413,IF(R5413="",Q5413,R5413)),"")</f>
        <v>0.176644518272425</v>
      </c>
      <c r="T5413" s="28">
        <f>IF($A5413="placement",S5413*J5413,"")</f>
        <v>2.296378737541525</v>
      </c>
      <c r="U5413" s="26">
        <f>IF($A5413="placement",T5413,IF($A5413="site",SUMIF($C:$C,$C5413,$T:$T),IF($A5413="user",SUMIF($B:$B,$B5413,$T:$T),SUM($T:$T))))</f>
        <v>2.296378737541525</v>
      </c>
      <c r="V5413" s="27">
        <f>U5413/J5413</f>
        <v>0.176644518272425</v>
      </c>
    </row>
    <row r="5414" spans="1:22" hidden="1" x14ac:dyDescent="0.3">
      <c r="A5414" s="23" t="s">
        <v>14</v>
      </c>
      <c r="B5414" s="23" t="s">
        <v>965</v>
      </c>
      <c r="C5414" s="23" t="s">
        <v>966</v>
      </c>
      <c r="D5414" s="23" t="s">
        <v>981</v>
      </c>
      <c r="E5414" s="23" t="s">
        <v>982</v>
      </c>
      <c r="F5414" s="27">
        <v>0.25</v>
      </c>
      <c r="G5414" s="24">
        <v>0</v>
      </c>
      <c r="H5414" s="25">
        <v>3.5870000000000002</v>
      </c>
      <c r="I5414" s="25">
        <v>0.19409999999999999</v>
      </c>
      <c r="J5414" s="26">
        <v>13</v>
      </c>
      <c r="K5414" s="26">
        <v>3</v>
      </c>
      <c r="L5414" s="27">
        <v>5.4100000000000002E-2</v>
      </c>
      <c r="M5414" s="28">
        <v>2.19433407</v>
      </c>
      <c r="N5414" s="29">
        <v>1.75</v>
      </c>
      <c r="O5414" s="31" t="s">
        <v>42</v>
      </c>
      <c r="P5414" s="31">
        <v>0.20249153280000001</v>
      </c>
      <c r="Q5414" s="31">
        <v>0.202491532812447</v>
      </c>
      <c r="R5414" s="42"/>
      <c r="S5414" s="27">
        <f>IF(A5414="placement",MIN(P5414,IF(R5414="",Q5414,R5414)),"")</f>
        <v>0.20249153280000001</v>
      </c>
      <c r="T5414" s="28">
        <f>IF($A5414="placement",S5414*J5414,"")</f>
        <v>2.6323899264000001</v>
      </c>
      <c r="U5414" s="26">
        <f>IF($A5414="placement",T5414,IF($A5414="site",SUMIF($C:$C,$C5414,$T:$T),IF($A5414="user",SUMIF($B:$B,$B5414,$T:$T),SUM($T:$T))))</f>
        <v>2.6323899264000001</v>
      </c>
      <c r="V5414" s="27">
        <f>U5414/J5414</f>
        <v>0.20249153280000001</v>
      </c>
    </row>
    <row r="5415" spans="1:22" hidden="1" x14ac:dyDescent="0.3">
      <c r="A5415" s="23" t="s">
        <v>14</v>
      </c>
      <c r="B5415" s="23" t="s">
        <v>1017</v>
      </c>
      <c r="C5415" s="23" t="s">
        <v>1019</v>
      </c>
      <c r="D5415" s="23" t="s">
        <v>9972</v>
      </c>
      <c r="E5415" s="23" t="s">
        <v>9973</v>
      </c>
      <c r="F5415" s="27">
        <v>0.25</v>
      </c>
      <c r="G5415" s="24">
        <v>0</v>
      </c>
      <c r="H5415" s="25">
        <v>8.4855999999999998</v>
      </c>
      <c r="I5415" s="25">
        <v>2.7671000000000001</v>
      </c>
      <c r="J5415" s="26">
        <v>13</v>
      </c>
      <c r="K5415" s="26">
        <v>3</v>
      </c>
      <c r="L5415" s="27">
        <v>0.3261</v>
      </c>
      <c r="M5415" s="28">
        <v>0.16019773000000001</v>
      </c>
      <c r="N5415" s="29">
        <v>0.03</v>
      </c>
      <c r="O5415" s="31" t="s">
        <v>12</v>
      </c>
      <c r="P5415" s="31">
        <v>0.81273143299999995</v>
      </c>
      <c r="Q5415" s="31">
        <v>0.25</v>
      </c>
      <c r="R5415" s="42"/>
      <c r="S5415" s="27">
        <f>IF(A5415="placement",MIN(P5415,IF(R5415="",Q5415,R5415)),"")</f>
        <v>0.25</v>
      </c>
      <c r="T5415" s="28">
        <f>IF($A5415="placement",S5415*J5415,"")</f>
        <v>3.25</v>
      </c>
      <c r="U5415" s="26">
        <f>IF($A5415="placement",T5415,IF($A5415="site",SUMIF($C:$C,$C5415,$T:$T),IF($A5415="user",SUMIF($B:$B,$B5415,$T:$T),SUM($T:$T))))</f>
        <v>3.25</v>
      </c>
      <c r="V5415" s="27">
        <f>U5415/J5415</f>
        <v>0.25</v>
      </c>
    </row>
    <row r="5416" spans="1:22" hidden="1" x14ac:dyDescent="0.3">
      <c r="A5416" s="23" t="s">
        <v>14</v>
      </c>
      <c r="B5416" s="23" t="s">
        <v>1494</v>
      </c>
      <c r="C5416" s="23" t="s">
        <v>1495</v>
      </c>
      <c r="D5416" s="23" t="s">
        <v>1496</v>
      </c>
      <c r="E5416" s="23" t="s">
        <v>1497</v>
      </c>
      <c r="F5416" s="27">
        <v>0.25</v>
      </c>
      <c r="G5416" s="24">
        <v>0</v>
      </c>
      <c r="H5416" s="25">
        <v>0.36370000000000002</v>
      </c>
      <c r="I5416" s="25">
        <v>0.1148</v>
      </c>
      <c r="J5416" s="26">
        <v>13</v>
      </c>
      <c r="K5416" s="26">
        <v>3</v>
      </c>
      <c r="L5416" s="27">
        <v>0.31559999999999999</v>
      </c>
      <c r="M5416" s="28">
        <v>3.6363410100000002</v>
      </c>
      <c r="N5416" s="29">
        <v>2.75</v>
      </c>
      <c r="O5416" s="31" t="s">
        <v>12</v>
      </c>
      <c r="P5416" s="31">
        <v>0.243745294</v>
      </c>
      <c r="Q5416" s="31">
        <v>0.24374529399685099</v>
      </c>
      <c r="R5416" s="42"/>
      <c r="S5416" s="27">
        <f>IF(A5416="placement",MIN(P5416,IF(R5416="",Q5416,R5416)),"")</f>
        <v>0.24374529399685099</v>
      </c>
      <c r="T5416" s="28">
        <f>IF($A5416="placement",S5416*J5416,"")</f>
        <v>3.168688821959063</v>
      </c>
      <c r="U5416" s="26">
        <f>IF($A5416="placement",T5416,IF($A5416="site",SUMIF($C:$C,$C5416,$T:$T),IF($A5416="user",SUMIF($B:$B,$B5416,$T:$T),SUM($T:$T))))</f>
        <v>3.168688821959063</v>
      </c>
      <c r="V5416" s="27">
        <f>U5416/J5416</f>
        <v>0.24374529399685099</v>
      </c>
    </row>
    <row r="5417" spans="1:22" hidden="1" x14ac:dyDescent="0.3">
      <c r="A5417" s="23" t="s">
        <v>14</v>
      </c>
      <c r="B5417" s="23" t="s">
        <v>1708</v>
      </c>
      <c r="C5417" s="23" t="s">
        <v>1709</v>
      </c>
      <c r="D5417" s="23" t="s">
        <v>10523</v>
      </c>
      <c r="E5417" s="23" t="s">
        <v>10524</v>
      </c>
      <c r="F5417" s="27">
        <v>0.3</v>
      </c>
      <c r="G5417" s="24">
        <v>0</v>
      </c>
      <c r="H5417" s="25">
        <v>0.66090000000000004</v>
      </c>
      <c r="I5417" s="25">
        <v>0.22090000000000001</v>
      </c>
      <c r="J5417" s="26">
        <v>13</v>
      </c>
      <c r="K5417" s="26">
        <v>4</v>
      </c>
      <c r="L5417" s="27">
        <v>0.33429999999999999</v>
      </c>
      <c r="M5417" s="28">
        <v>2.0232783699999999</v>
      </c>
      <c r="N5417" s="29">
        <v>1.5</v>
      </c>
      <c r="O5417" s="31" t="s">
        <v>12</v>
      </c>
      <c r="P5417" s="31">
        <v>0.25862895489999999</v>
      </c>
      <c r="Q5417" s="31">
        <v>0.25862895493767901</v>
      </c>
      <c r="R5417" s="42"/>
      <c r="S5417" s="27">
        <f>IF(A5417="placement",MIN(P5417,IF(R5417="",Q5417,R5417)),"")</f>
        <v>0.25862895489999999</v>
      </c>
      <c r="T5417" s="28">
        <f>IF($A5417="placement",S5417*J5417,"")</f>
        <v>3.3621764136999999</v>
      </c>
      <c r="U5417" s="26">
        <f>IF($A5417="placement",T5417,IF($A5417="site",SUMIF($C:$C,$C5417,$T:$T),IF($A5417="user",SUMIF($B:$B,$B5417,$T:$T),SUM($T:$T))))</f>
        <v>3.3621764136999999</v>
      </c>
      <c r="V5417" s="27">
        <f>U5417/J5417</f>
        <v>0.25862895489999999</v>
      </c>
    </row>
    <row r="5418" spans="1:22" hidden="1" x14ac:dyDescent="0.3">
      <c r="A5418" s="23" t="s">
        <v>14</v>
      </c>
      <c r="B5418" s="23" t="s">
        <v>1708</v>
      </c>
      <c r="C5418" s="23" t="s">
        <v>1709</v>
      </c>
      <c r="D5418" s="23" t="s">
        <v>1786</v>
      </c>
      <c r="E5418" s="23" t="s">
        <v>1787</v>
      </c>
      <c r="F5418" s="27">
        <v>0.15</v>
      </c>
      <c r="G5418" s="24">
        <v>0</v>
      </c>
      <c r="H5418" s="25">
        <v>0.49930000000000002</v>
      </c>
      <c r="I5418" s="25">
        <v>0.24279999999999999</v>
      </c>
      <c r="J5418" s="26">
        <v>13</v>
      </c>
      <c r="K5418" s="26">
        <v>2</v>
      </c>
      <c r="L5418" s="27">
        <v>0.48630000000000001</v>
      </c>
      <c r="M5418" s="28">
        <v>1.7324212999999999</v>
      </c>
      <c r="N5418" s="29">
        <v>1.5</v>
      </c>
      <c r="O5418" s="31" t="s">
        <v>42</v>
      </c>
      <c r="P5418" s="31">
        <v>0.13415980299999999</v>
      </c>
      <c r="Q5418" s="31">
        <v>0.134159803005858</v>
      </c>
      <c r="R5418" s="42"/>
      <c r="S5418" s="27">
        <f>IF(A5418="placement",MIN(P5418,IF(R5418="",Q5418,R5418)),"")</f>
        <v>0.13415980299999999</v>
      </c>
      <c r="T5418" s="28">
        <f>IF($A5418="placement",S5418*J5418,"")</f>
        <v>1.744077439</v>
      </c>
      <c r="U5418" s="26">
        <f>IF($A5418="placement",T5418,IF($A5418="site",SUMIF($C:$C,$C5418,$T:$T),IF($A5418="user",SUMIF($B:$B,$B5418,$T:$T),SUM($T:$T))))</f>
        <v>1.744077439</v>
      </c>
      <c r="V5418" s="27">
        <f>U5418/J5418</f>
        <v>0.13415980299999999</v>
      </c>
    </row>
    <row r="5419" spans="1:22" hidden="1" x14ac:dyDescent="0.3">
      <c r="A5419" s="23" t="s">
        <v>14</v>
      </c>
      <c r="B5419" s="23" t="s">
        <v>1708</v>
      </c>
      <c r="C5419" s="23" t="s">
        <v>1709</v>
      </c>
      <c r="D5419" s="23" t="s">
        <v>1822</v>
      </c>
      <c r="E5419" s="23" t="s">
        <v>1823</v>
      </c>
      <c r="F5419" s="27">
        <v>0.15</v>
      </c>
      <c r="G5419" s="24">
        <v>0</v>
      </c>
      <c r="H5419" s="25">
        <v>0.44259999999999999</v>
      </c>
      <c r="I5419" s="25">
        <v>0.2402</v>
      </c>
      <c r="J5419" s="26">
        <v>13</v>
      </c>
      <c r="K5419" s="26">
        <v>2</v>
      </c>
      <c r="L5419" s="27">
        <v>0.54279999999999995</v>
      </c>
      <c r="M5419" s="28">
        <v>1.84855784</v>
      </c>
      <c r="N5419" s="29">
        <v>1.45</v>
      </c>
      <c r="O5419" s="31" t="s">
        <v>42</v>
      </c>
      <c r="P5419" s="31">
        <v>0.2156047421</v>
      </c>
      <c r="Q5419" s="31">
        <v>0.15</v>
      </c>
      <c r="R5419" s="42"/>
      <c r="S5419" s="27">
        <f>IF(A5419="placement",MIN(P5419,IF(R5419="",Q5419,R5419)),"")</f>
        <v>0.15</v>
      </c>
      <c r="T5419" s="28">
        <f>IF($A5419="placement",S5419*J5419,"")</f>
        <v>1.95</v>
      </c>
      <c r="U5419" s="26">
        <f>IF($A5419="placement",T5419,IF($A5419="site",SUMIF($C:$C,$C5419,$T:$T),IF($A5419="user",SUMIF($B:$B,$B5419,$T:$T),SUM($T:$T))))</f>
        <v>1.95</v>
      </c>
      <c r="V5419" s="27">
        <f>U5419/J5419</f>
        <v>0.15</v>
      </c>
    </row>
    <row r="5420" spans="1:22" hidden="1" x14ac:dyDescent="0.3">
      <c r="A5420" s="23" t="s">
        <v>14</v>
      </c>
      <c r="B5420" s="23" t="s">
        <v>1708</v>
      </c>
      <c r="C5420" s="23" t="s">
        <v>1709</v>
      </c>
      <c r="D5420" s="23" t="s">
        <v>1894</v>
      </c>
      <c r="E5420" s="23" t="s">
        <v>1895</v>
      </c>
      <c r="F5420" s="27">
        <v>0.15</v>
      </c>
      <c r="G5420" s="24">
        <v>0</v>
      </c>
      <c r="H5420" s="25">
        <v>0.68310000000000004</v>
      </c>
      <c r="I5420" s="25">
        <v>0.2676</v>
      </c>
      <c r="J5420" s="26">
        <v>13</v>
      </c>
      <c r="K5420" s="26">
        <v>1</v>
      </c>
      <c r="L5420" s="27">
        <v>0.39169999999999999</v>
      </c>
      <c r="M5420" s="28">
        <v>1.65432461</v>
      </c>
      <c r="N5420" s="29">
        <v>1.5</v>
      </c>
      <c r="O5420" s="31" t="s">
        <v>42</v>
      </c>
      <c r="P5420" s="31">
        <v>9.3285569099999993E-2</v>
      </c>
      <c r="Q5420" s="31">
        <v>9.32855690564941E-2</v>
      </c>
      <c r="R5420" s="42"/>
      <c r="S5420" s="27">
        <f>IF(A5420="placement",MIN(P5420,IF(R5420="",Q5420,R5420)),"")</f>
        <v>9.32855690564941E-2</v>
      </c>
      <c r="T5420" s="28">
        <f>IF($A5420="placement",S5420*J5420,"")</f>
        <v>1.2127123977344234</v>
      </c>
      <c r="U5420" s="26">
        <f>IF($A5420="placement",T5420,IF($A5420="site",SUMIF($C:$C,$C5420,$T:$T),IF($A5420="user",SUMIF($B:$B,$B5420,$T:$T),SUM($T:$T))))</f>
        <v>1.2127123977344234</v>
      </c>
      <c r="V5420" s="27">
        <f>U5420/J5420</f>
        <v>9.3285569056494114E-2</v>
      </c>
    </row>
    <row r="5421" spans="1:22" hidden="1" x14ac:dyDescent="0.3">
      <c r="A5421" s="23" t="s">
        <v>14</v>
      </c>
      <c r="B5421" s="23" t="s">
        <v>1708</v>
      </c>
      <c r="C5421" s="23" t="s">
        <v>1709</v>
      </c>
      <c r="D5421" s="23" t="s">
        <v>1920</v>
      </c>
      <c r="E5421" s="23" t="s">
        <v>1921</v>
      </c>
      <c r="F5421" s="27">
        <v>0.15</v>
      </c>
      <c r="G5421" s="24">
        <v>0</v>
      </c>
      <c r="H5421" s="25">
        <v>0.8569</v>
      </c>
      <c r="I5421" s="25">
        <v>0.21709999999999999</v>
      </c>
      <c r="J5421" s="26">
        <v>13</v>
      </c>
      <c r="K5421" s="26">
        <v>2</v>
      </c>
      <c r="L5421" s="27">
        <v>0.25340000000000001</v>
      </c>
      <c r="M5421" s="28">
        <v>2.0191776300000002</v>
      </c>
      <c r="N5421" s="29">
        <v>1.55</v>
      </c>
      <c r="O5421" s="31" t="s">
        <v>42</v>
      </c>
      <c r="P5421" s="31">
        <v>0.2323607513</v>
      </c>
      <c r="Q5421" s="31">
        <v>0.15</v>
      </c>
      <c r="R5421" s="42"/>
      <c r="S5421" s="27">
        <f>IF(A5421="placement",MIN(P5421,IF(R5421="",Q5421,R5421)),"")</f>
        <v>0.15</v>
      </c>
      <c r="T5421" s="28">
        <f>IF($A5421="placement",S5421*J5421,"")</f>
        <v>1.95</v>
      </c>
      <c r="U5421" s="26">
        <f>IF($A5421="placement",T5421,IF($A5421="site",SUMIF($C:$C,$C5421,$T:$T),IF($A5421="user",SUMIF($B:$B,$B5421,$T:$T),SUM($T:$T))))</f>
        <v>1.95</v>
      </c>
      <c r="V5421" s="27">
        <f>U5421/J5421</f>
        <v>0.15</v>
      </c>
    </row>
    <row r="5422" spans="1:22" hidden="1" x14ac:dyDescent="0.3">
      <c r="A5422" s="23" t="s">
        <v>14</v>
      </c>
      <c r="B5422" s="23" t="s">
        <v>1708</v>
      </c>
      <c r="C5422" s="23" t="s">
        <v>1709</v>
      </c>
      <c r="D5422" s="23" t="s">
        <v>2014</v>
      </c>
      <c r="E5422" s="23" t="s">
        <v>2015</v>
      </c>
      <c r="F5422" s="27">
        <v>0.15</v>
      </c>
      <c r="G5422" s="24">
        <v>0</v>
      </c>
      <c r="H5422" s="25">
        <v>0.89649999999999996</v>
      </c>
      <c r="I5422" s="25">
        <v>0.20760000000000001</v>
      </c>
      <c r="J5422" s="26">
        <v>13</v>
      </c>
      <c r="K5422" s="26">
        <v>2</v>
      </c>
      <c r="L5422" s="27">
        <v>0.23150000000000001</v>
      </c>
      <c r="M5422" s="28">
        <v>2.0556435</v>
      </c>
      <c r="N5422" s="29">
        <v>1.5</v>
      </c>
      <c r="O5422" s="31" t="s">
        <v>42</v>
      </c>
      <c r="P5422" s="31">
        <v>0.2703014882</v>
      </c>
      <c r="Q5422" s="31">
        <v>0.15</v>
      </c>
      <c r="R5422" s="42"/>
      <c r="S5422" s="27">
        <f>IF(A5422="placement",MIN(P5422,IF(R5422="",Q5422,R5422)),"")</f>
        <v>0.15</v>
      </c>
      <c r="T5422" s="28">
        <f>IF($A5422="placement",S5422*J5422,"")</f>
        <v>1.95</v>
      </c>
      <c r="U5422" s="26">
        <f>IF($A5422="placement",T5422,IF($A5422="site",SUMIF($C:$C,$C5422,$T:$T),IF($A5422="user",SUMIF($B:$B,$B5422,$T:$T),SUM($T:$T))))</f>
        <v>1.95</v>
      </c>
      <c r="V5422" s="27">
        <f>U5422/J5422</f>
        <v>0.15</v>
      </c>
    </row>
    <row r="5423" spans="1:22" hidden="1" x14ac:dyDescent="0.3">
      <c r="A5423" s="23" t="s">
        <v>14</v>
      </c>
      <c r="B5423" s="23" t="s">
        <v>1708</v>
      </c>
      <c r="C5423" s="23" t="s">
        <v>1709</v>
      </c>
      <c r="D5423" s="23" t="s">
        <v>2026</v>
      </c>
      <c r="E5423" s="23" t="s">
        <v>2027</v>
      </c>
      <c r="F5423" s="27">
        <v>0.33</v>
      </c>
      <c r="G5423" s="24">
        <v>0</v>
      </c>
      <c r="H5423" s="25">
        <v>0.73609999999999998</v>
      </c>
      <c r="I5423" s="25">
        <v>0.22409999999999999</v>
      </c>
      <c r="J5423" s="26">
        <v>13</v>
      </c>
      <c r="K5423" s="26">
        <v>3</v>
      </c>
      <c r="L5423" s="27">
        <v>0.3044</v>
      </c>
      <c r="M5423" s="28">
        <v>1.9968760000000001</v>
      </c>
      <c r="N5423" s="29">
        <v>1.5</v>
      </c>
      <c r="O5423" s="31" t="s">
        <v>12</v>
      </c>
      <c r="P5423" s="31">
        <v>0.24882666580000001</v>
      </c>
      <c r="Q5423" s="31">
        <v>0.248826665815267</v>
      </c>
      <c r="R5423" s="42"/>
      <c r="S5423" s="27">
        <f>IF(A5423="placement",MIN(P5423,IF(R5423="",Q5423,R5423)),"")</f>
        <v>0.24882666580000001</v>
      </c>
      <c r="T5423" s="28">
        <f>IF($A5423="placement",S5423*J5423,"")</f>
        <v>3.2347466554000004</v>
      </c>
      <c r="U5423" s="26">
        <f>IF($A5423="placement",T5423,IF($A5423="site",SUMIF($C:$C,$C5423,$T:$T),IF($A5423="user",SUMIF($B:$B,$B5423,$T:$T),SUM($T:$T))))</f>
        <v>3.2347466554000004</v>
      </c>
      <c r="V5423" s="27">
        <f>U5423/J5423</f>
        <v>0.24882666580000004</v>
      </c>
    </row>
    <row r="5424" spans="1:22" hidden="1" x14ac:dyDescent="0.3">
      <c r="A5424" s="23" t="s">
        <v>14</v>
      </c>
      <c r="B5424" s="23" t="s">
        <v>1708</v>
      </c>
      <c r="C5424" s="23" t="s">
        <v>1709</v>
      </c>
      <c r="D5424" s="23" t="s">
        <v>2038</v>
      </c>
      <c r="E5424" s="23" t="s">
        <v>2039</v>
      </c>
      <c r="F5424" s="27">
        <v>0.15</v>
      </c>
      <c r="G5424" s="24">
        <v>0</v>
      </c>
      <c r="H5424" s="25">
        <v>0.53800000000000003</v>
      </c>
      <c r="I5424" s="25">
        <v>0.21360000000000001</v>
      </c>
      <c r="J5424" s="26">
        <v>13</v>
      </c>
      <c r="K5424" s="26">
        <v>2</v>
      </c>
      <c r="L5424" s="27">
        <v>0.39700000000000002</v>
      </c>
      <c r="M5424" s="28">
        <v>2.05551839</v>
      </c>
      <c r="N5424" s="29">
        <v>1.45</v>
      </c>
      <c r="O5424" s="31" t="s">
        <v>42</v>
      </c>
      <c r="P5424" s="31">
        <v>0.29458184180000002</v>
      </c>
      <c r="Q5424" s="31">
        <v>0.15</v>
      </c>
      <c r="R5424" s="42"/>
      <c r="S5424" s="27">
        <f>IF(A5424="placement",MIN(P5424,IF(R5424="",Q5424,R5424)),"")</f>
        <v>0.15</v>
      </c>
      <c r="T5424" s="28">
        <f>IF($A5424="placement",S5424*J5424,"")</f>
        <v>1.95</v>
      </c>
      <c r="U5424" s="26">
        <f>IF($A5424="placement",T5424,IF($A5424="site",SUMIF($C:$C,$C5424,$T:$T),IF($A5424="user",SUMIF($B:$B,$B5424,$T:$T),SUM($T:$T))))</f>
        <v>1.95</v>
      </c>
      <c r="V5424" s="27">
        <f>U5424/J5424</f>
        <v>0.15</v>
      </c>
    </row>
    <row r="5425" spans="1:22" hidden="1" x14ac:dyDescent="0.3">
      <c r="A5425" s="23" t="s">
        <v>14</v>
      </c>
      <c r="B5425" s="23" t="s">
        <v>1708</v>
      </c>
      <c r="C5425" s="23" t="s">
        <v>1709</v>
      </c>
      <c r="D5425" s="23" t="s">
        <v>2064</v>
      </c>
      <c r="E5425" s="23" t="s">
        <v>2065</v>
      </c>
      <c r="F5425" s="27">
        <v>0.25</v>
      </c>
      <c r="G5425" s="24">
        <v>0</v>
      </c>
      <c r="H5425" s="25">
        <v>0.4098</v>
      </c>
      <c r="I5425" s="25">
        <v>0.21640000000000001</v>
      </c>
      <c r="J5425" s="26">
        <v>13</v>
      </c>
      <c r="K5425" s="26">
        <v>3</v>
      </c>
      <c r="L5425" s="27">
        <v>0.5282</v>
      </c>
      <c r="M5425" s="28">
        <v>2.0265346499999999</v>
      </c>
      <c r="N5425" s="29">
        <v>1.4</v>
      </c>
      <c r="O5425" s="31" t="s">
        <v>12</v>
      </c>
      <c r="P5425" s="31">
        <v>0.30916552670000003</v>
      </c>
      <c r="Q5425" s="31">
        <v>0.25</v>
      </c>
      <c r="R5425" s="42"/>
      <c r="S5425" s="27">
        <f>IF(A5425="placement",MIN(P5425,IF(R5425="",Q5425,R5425)),"")</f>
        <v>0.25</v>
      </c>
      <c r="T5425" s="28">
        <f>IF($A5425="placement",S5425*J5425,"")</f>
        <v>3.25</v>
      </c>
      <c r="U5425" s="26">
        <f>IF($A5425="placement",T5425,IF($A5425="site",SUMIF($C:$C,$C5425,$T:$T),IF($A5425="user",SUMIF($B:$B,$B5425,$T:$T),SUM($T:$T))))</f>
        <v>3.25</v>
      </c>
      <c r="V5425" s="27">
        <f>U5425/J5425</f>
        <v>0.25</v>
      </c>
    </row>
    <row r="5426" spans="1:22" hidden="1" x14ac:dyDescent="0.3">
      <c r="A5426" s="23" t="s">
        <v>14</v>
      </c>
      <c r="B5426" s="23" t="s">
        <v>1708</v>
      </c>
      <c r="C5426" s="23" t="s">
        <v>1709</v>
      </c>
      <c r="D5426" s="32" t="s">
        <v>10617</v>
      </c>
      <c r="E5426" s="23" t="s">
        <v>10618</v>
      </c>
      <c r="F5426" s="27">
        <v>0.3</v>
      </c>
      <c r="G5426" s="24">
        <v>0</v>
      </c>
      <c r="H5426" s="25">
        <v>0.62939999999999996</v>
      </c>
      <c r="I5426" s="25">
        <v>0.21390000000000001</v>
      </c>
      <c r="J5426" s="26">
        <v>13</v>
      </c>
      <c r="K5426" s="26">
        <v>3</v>
      </c>
      <c r="L5426" s="27">
        <v>0.33989999999999998</v>
      </c>
      <c r="M5426" s="28">
        <v>1.99105175</v>
      </c>
      <c r="N5426" s="29">
        <v>1.5</v>
      </c>
      <c r="O5426" s="31" t="s">
        <v>12</v>
      </c>
      <c r="P5426" s="31">
        <v>0.2466293265</v>
      </c>
      <c r="Q5426" s="31">
        <v>0.24662932653608799</v>
      </c>
      <c r="R5426" s="42"/>
      <c r="S5426" s="27">
        <f>IF(A5426="placement",MIN(P5426,IF(R5426="",Q5426,R5426)),"")</f>
        <v>0.2466293265</v>
      </c>
      <c r="T5426" s="28">
        <f>IF($A5426="placement",S5426*J5426,"")</f>
        <v>3.2061812444999997</v>
      </c>
      <c r="U5426" s="26">
        <f>IF($A5426="placement",T5426,IF($A5426="site",SUMIF($C:$C,$C5426,$T:$T),IF($A5426="user",SUMIF($B:$B,$B5426,$T:$T),SUM($T:$T))))</f>
        <v>3.2061812444999997</v>
      </c>
      <c r="V5426" s="27">
        <f>U5426/J5426</f>
        <v>0.24662932649999997</v>
      </c>
    </row>
    <row r="5427" spans="1:22" hidden="1" x14ac:dyDescent="0.3">
      <c r="A5427" s="23" t="s">
        <v>14</v>
      </c>
      <c r="B5427" s="23" t="s">
        <v>1708</v>
      </c>
      <c r="C5427" s="23" t="s">
        <v>1709</v>
      </c>
      <c r="D5427" s="23" t="s">
        <v>2144</v>
      </c>
      <c r="E5427" s="23" t="s">
        <v>2145</v>
      </c>
      <c r="F5427" s="27">
        <v>0.15</v>
      </c>
      <c r="G5427" s="24">
        <v>0</v>
      </c>
      <c r="H5427" s="25">
        <v>0.69520000000000004</v>
      </c>
      <c r="I5427" s="25">
        <v>0.2334</v>
      </c>
      <c r="J5427" s="26">
        <v>13</v>
      </c>
      <c r="K5427" s="26">
        <v>2</v>
      </c>
      <c r="L5427" s="27">
        <v>0.3357</v>
      </c>
      <c r="M5427" s="28">
        <v>1.8936945199999999</v>
      </c>
      <c r="N5427" s="29">
        <v>1.45</v>
      </c>
      <c r="O5427" s="31" t="s">
        <v>42</v>
      </c>
      <c r="P5427" s="31">
        <v>0.2343010005</v>
      </c>
      <c r="Q5427" s="31">
        <v>0.15</v>
      </c>
      <c r="R5427" s="42"/>
      <c r="S5427" s="27">
        <f>IF(A5427="placement",MIN(P5427,IF(R5427="",Q5427,R5427)),"")</f>
        <v>0.15</v>
      </c>
      <c r="T5427" s="28">
        <f>IF($A5427="placement",S5427*J5427,"")</f>
        <v>1.95</v>
      </c>
      <c r="U5427" s="26">
        <f>IF($A5427="placement",T5427,IF($A5427="site",SUMIF($C:$C,$C5427,$T:$T),IF($A5427="user",SUMIF($B:$B,$B5427,$T:$T),SUM($T:$T))))</f>
        <v>1.95</v>
      </c>
      <c r="V5427" s="27">
        <f>U5427/J5427</f>
        <v>0.15</v>
      </c>
    </row>
    <row r="5428" spans="1:22" hidden="1" x14ac:dyDescent="0.3">
      <c r="A5428" s="23" t="s">
        <v>14</v>
      </c>
      <c r="B5428" s="23" t="s">
        <v>2252</v>
      </c>
      <c r="C5428" s="23" t="s">
        <v>2253</v>
      </c>
      <c r="D5428" s="23" t="s">
        <v>2254</v>
      </c>
      <c r="E5428" s="23" t="s">
        <v>2255</v>
      </c>
      <c r="F5428" s="27">
        <v>0.25</v>
      </c>
      <c r="G5428" s="24">
        <v>0</v>
      </c>
      <c r="H5428" s="25">
        <v>15.276199999999999</v>
      </c>
      <c r="I5428" s="25">
        <v>1.8259000000000001</v>
      </c>
      <c r="J5428" s="26">
        <v>13</v>
      </c>
      <c r="K5428" s="26">
        <v>3</v>
      </c>
      <c r="L5428" s="27">
        <v>0.1195</v>
      </c>
      <c r="M5428" s="28">
        <v>0.22850996000000001</v>
      </c>
      <c r="N5428" s="29">
        <v>0.05</v>
      </c>
      <c r="O5428" s="31" t="s">
        <v>12</v>
      </c>
      <c r="P5428" s="31">
        <v>0.78119115279999995</v>
      </c>
      <c r="Q5428" s="31">
        <v>0.25</v>
      </c>
      <c r="R5428" s="42"/>
      <c r="S5428" s="27">
        <f>IF(A5428="placement",MIN(P5428,IF(R5428="",Q5428,R5428)),"")</f>
        <v>0.25</v>
      </c>
      <c r="T5428" s="28">
        <f>IF($A5428="placement",S5428*J5428,"")</f>
        <v>3.25</v>
      </c>
      <c r="U5428" s="26">
        <f>IF($A5428="placement",T5428,IF($A5428="site",SUMIF($C:$C,$C5428,$T:$T),IF($A5428="user",SUMIF($B:$B,$B5428,$T:$T),SUM($T:$T))))</f>
        <v>3.25</v>
      </c>
      <c r="V5428" s="27">
        <f>U5428/J5428</f>
        <v>0.25</v>
      </c>
    </row>
    <row r="5429" spans="1:22" hidden="1" x14ac:dyDescent="0.3">
      <c r="A5429" s="23" t="s">
        <v>14</v>
      </c>
      <c r="B5429" s="23" t="s">
        <v>2294</v>
      </c>
      <c r="C5429" s="23" t="s">
        <v>2295</v>
      </c>
      <c r="D5429" s="32" t="s">
        <v>2308</v>
      </c>
      <c r="E5429" s="23" t="s">
        <v>2309</v>
      </c>
      <c r="F5429" s="27">
        <v>0.15</v>
      </c>
      <c r="G5429" s="24">
        <v>0</v>
      </c>
      <c r="H5429" s="25">
        <v>4.2896000000000001</v>
      </c>
      <c r="I5429" s="25">
        <v>0.26229999999999998</v>
      </c>
      <c r="J5429" s="26">
        <v>13</v>
      </c>
      <c r="K5429" s="26">
        <v>2</v>
      </c>
      <c r="L5429" s="27">
        <v>6.1100000000000002E-2</v>
      </c>
      <c r="M5429" s="28">
        <v>1.66672113</v>
      </c>
      <c r="N5429" s="29">
        <v>1.3</v>
      </c>
      <c r="O5429" s="31" t="s">
        <v>42</v>
      </c>
      <c r="P5429" s="31">
        <v>0.2200254894</v>
      </c>
      <c r="Q5429" s="31">
        <v>0.15</v>
      </c>
      <c r="R5429" s="42"/>
      <c r="S5429" s="27">
        <f>IF(A5429="placement",MIN(P5429,IF(R5429="",Q5429,R5429)),"")</f>
        <v>0.15</v>
      </c>
      <c r="T5429" s="28">
        <f>IF($A5429="placement",S5429*J5429,"")</f>
        <v>1.95</v>
      </c>
      <c r="U5429" s="26">
        <f>IF($A5429="placement",T5429,IF($A5429="site",SUMIF($C:$C,$C5429,$T:$T),IF($A5429="user",SUMIF($B:$B,$B5429,$T:$T),SUM($T:$T))))</f>
        <v>1.95</v>
      </c>
      <c r="V5429" s="27">
        <f>U5429/J5429</f>
        <v>0.15</v>
      </c>
    </row>
    <row r="5430" spans="1:22" hidden="1" x14ac:dyDescent="0.3">
      <c r="A5430" s="23" t="s">
        <v>14</v>
      </c>
      <c r="B5430" s="23" t="s">
        <v>2366</v>
      </c>
      <c r="C5430" s="23" t="s">
        <v>2367</v>
      </c>
      <c r="D5430" s="23" t="s">
        <v>10653</v>
      </c>
      <c r="E5430" s="23" t="s">
        <v>10654</v>
      </c>
      <c r="F5430" s="27">
        <v>0.2</v>
      </c>
      <c r="G5430" s="24">
        <v>1</v>
      </c>
      <c r="H5430" s="25">
        <v>44.239899999999999</v>
      </c>
      <c r="I5430" s="25">
        <v>0.80310000000000004</v>
      </c>
      <c r="J5430" s="26">
        <v>13</v>
      </c>
      <c r="K5430" s="26">
        <v>3</v>
      </c>
      <c r="L5430" s="27">
        <v>1.8200000000000001E-2</v>
      </c>
      <c r="M5430" s="28">
        <v>0.54988881999999994</v>
      </c>
      <c r="N5430" s="29">
        <v>0.25</v>
      </c>
      <c r="O5430" s="31" t="s">
        <v>42</v>
      </c>
      <c r="P5430" s="31">
        <v>0.54536264229999998</v>
      </c>
      <c r="Q5430" s="31">
        <v>0.19999999999999901</v>
      </c>
      <c r="R5430" s="42"/>
      <c r="S5430" s="27">
        <f>IF(A5430="placement",MIN(P5430,IF(R5430="",Q5430,R5430)),"")</f>
        <v>0.19999999999999901</v>
      </c>
      <c r="T5430" s="28">
        <f>IF($A5430="placement",S5430*J5430,"")</f>
        <v>2.5999999999999872</v>
      </c>
      <c r="U5430" s="26">
        <f>IF($A5430="placement",T5430,IF($A5430="site",SUMIF($C:$C,$C5430,$T:$T),IF($A5430="user",SUMIF($B:$B,$B5430,$T:$T),SUM($T:$T))))</f>
        <v>2.5999999999999872</v>
      </c>
      <c r="V5430" s="27">
        <f>U5430/J5430</f>
        <v>0.19999999999999901</v>
      </c>
    </row>
    <row r="5431" spans="1:22" hidden="1" x14ac:dyDescent="0.3">
      <c r="A5431" s="23" t="s">
        <v>14</v>
      </c>
      <c r="B5431" s="23" t="s">
        <v>2439</v>
      </c>
      <c r="C5431" s="23" t="s">
        <v>2441</v>
      </c>
      <c r="D5431" s="23" t="s">
        <v>2507</v>
      </c>
      <c r="E5431" s="23" t="s">
        <v>2508</v>
      </c>
      <c r="F5431" s="27">
        <v>0.25</v>
      </c>
      <c r="G5431" s="24">
        <v>0</v>
      </c>
      <c r="H5431" s="25">
        <v>9.5539000000000005</v>
      </c>
      <c r="I5431" s="25">
        <v>1.2541</v>
      </c>
      <c r="J5431" s="26">
        <v>13</v>
      </c>
      <c r="K5431" s="26">
        <v>3</v>
      </c>
      <c r="L5431" s="27">
        <v>0.1313</v>
      </c>
      <c r="M5431" s="28">
        <v>0.35471009999999997</v>
      </c>
      <c r="N5431" s="29">
        <v>0.25</v>
      </c>
      <c r="O5431" s="31" t="s">
        <v>42</v>
      </c>
      <c r="P5431" s="31">
        <v>0.2951991008</v>
      </c>
      <c r="Q5431" s="31">
        <v>0.25</v>
      </c>
      <c r="R5431" s="42"/>
      <c r="S5431" s="27">
        <f>IF(A5431="placement",MIN(P5431,IF(R5431="",Q5431,R5431)),"")</f>
        <v>0.25</v>
      </c>
      <c r="T5431" s="28">
        <f>IF($A5431="placement",S5431*J5431,"")</f>
        <v>3.25</v>
      </c>
      <c r="U5431" s="26">
        <f>IF($A5431="placement",T5431,IF($A5431="site",SUMIF($C:$C,$C5431,$T:$T),IF($A5431="user",SUMIF($B:$B,$B5431,$T:$T),SUM($T:$T))))</f>
        <v>3.25</v>
      </c>
      <c r="V5431" s="27">
        <f>U5431/J5431</f>
        <v>0.25</v>
      </c>
    </row>
    <row r="5432" spans="1:22" hidden="1" x14ac:dyDescent="0.3">
      <c r="A5432" s="23" t="s">
        <v>14</v>
      </c>
      <c r="B5432" s="23" t="s">
        <v>10007</v>
      </c>
      <c r="C5432" s="23" t="s">
        <v>10008</v>
      </c>
      <c r="D5432" s="23" t="s">
        <v>10689</v>
      </c>
      <c r="E5432" s="23" t="s">
        <v>10690</v>
      </c>
      <c r="F5432" s="27">
        <v>0.25</v>
      </c>
      <c r="G5432" s="24">
        <v>0</v>
      </c>
      <c r="H5432" s="25">
        <v>3.7848999999999999</v>
      </c>
      <c r="I5432" s="25">
        <v>0.31259999999999999</v>
      </c>
      <c r="J5432" s="26">
        <v>13</v>
      </c>
      <c r="K5432" s="26">
        <v>3</v>
      </c>
      <c r="L5432" s="27">
        <v>8.2600000000000007E-2</v>
      </c>
      <c r="M5432" s="28">
        <v>1.34186472</v>
      </c>
      <c r="N5432" s="29">
        <v>1</v>
      </c>
      <c r="O5432" s="31" t="s">
        <v>12</v>
      </c>
      <c r="P5432" s="31">
        <v>0.25476839239999999</v>
      </c>
      <c r="Q5432" s="31">
        <v>0.249999999999999</v>
      </c>
      <c r="R5432" s="42"/>
      <c r="S5432" s="27">
        <f>IF(A5432="placement",MIN(P5432,IF(R5432="",Q5432,R5432)),"")</f>
        <v>0.249999999999999</v>
      </c>
      <c r="T5432" s="28">
        <f>IF($A5432="placement",S5432*J5432,"")</f>
        <v>3.2499999999999871</v>
      </c>
      <c r="U5432" s="26">
        <f>IF($A5432="placement",T5432,IF($A5432="site",SUMIF($C:$C,$C5432,$T:$T),IF($A5432="user",SUMIF($B:$B,$B5432,$T:$T),SUM($T:$T))))</f>
        <v>3.2499999999999871</v>
      </c>
      <c r="V5432" s="27">
        <f>U5432/J5432</f>
        <v>0.249999999999999</v>
      </c>
    </row>
    <row r="5433" spans="1:22" hidden="1" x14ac:dyDescent="0.3">
      <c r="A5433" s="23" t="s">
        <v>14</v>
      </c>
      <c r="B5433" s="23" t="s">
        <v>2619</v>
      </c>
      <c r="C5433" s="23" t="s">
        <v>2621</v>
      </c>
      <c r="D5433" s="23" t="s">
        <v>2696</v>
      </c>
      <c r="E5433" s="23" t="s">
        <v>2697</v>
      </c>
      <c r="F5433" s="27">
        <v>0.25</v>
      </c>
      <c r="G5433" s="24">
        <v>0</v>
      </c>
      <c r="H5433" s="25">
        <v>14.6305</v>
      </c>
      <c r="I5433" s="25">
        <v>0.90100000000000002</v>
      </c>
      <c r="J5433" s="26">
        <v>13</v>
      </c>
      <c r="K5433" s="26">
        <v>3</v>
      </c>
      <c r="L5433" s="27">
        <v>6.1600000000000002E-2</v>
      </c>
      <c r="M5433" s="28">
        <v>0.47455207999999999</v>
      </c>
      <c r="N5433" s="29">
        <v>0.3</v>
      </c>
      <c r="O5433" s="31" t="s">
        <v>12</v>
      </c>
      <c r="P5433" s="31">
        <v>0.36782492480000001</v>
      </c>
      <c r="Q5433" s="31">
        <v>0.25</v>
      </c>
      <c r="R5433" s="42"/>
      <c r="S5433" s="27">
        <f>IF(A5433="placement",MIN(P5433,IF(R5433="",Q5433,R5433)),"")</f>
        <v>0.25</v>
      </c>
      <c r="T5433" s="28">
        <f>IF($A5433="placement",S5433*J5433,"")</f>
        <v>3.25</v>
      </c>
      <c r="U5433" s="26">
        <f>IF($A5433="placement",T5433,IF($A5433="site",SUMIF($C:$C,$C5433,$T:$T),IF($A5433="user",SUMIF($B:$B,$B5433,$T:$T),SUM($T:$T))))</f>
        <v>3.25</v>
      </c>
      <c r="V5433" s="27">
        <f>U5433/J5433</f>
        <v>0.25</v>
      </c>
    </row>
    <row r="5434" spans="1:22" hidden="1" x14ac:dyDescent="0.3">
      <c r="A5434" s="23" t="s">
        <v>14</v>
      </c>
      <c r="B5434" s="23" t="s">
        <v>2936</v>
      </c>
      <c r="C5434" s="23" t="s">
        <v>2937</v>
      </c>
      <c r="D5434" s="23" t="s">
        <v>10715</v>
      </c>
      <c r="E5434" s="23" t="s">
        <v>10716</v>
      </c>
      <c r="F5434" s="27">
        <v>0.33</v>
      </c>
      <c r="G5434" s="24">
        <v>0</v>
      </c>
      <c r="H5434" s="25">
        <v>4.7455999999999996</v>
      </c>
      <c r="I5434" s="25">
        <v>1.6391</v>
      </c>
      <c r="J5434" s="26">
        <v>13</v>
      </c>
      <c r="K5434" s="26">
        <v>4</v>
      </c>
      <c r="L5434" s="27">
        <v>0.34539999999999998</v>
      </c>
      <c r="M5434" s="28">
        <v>0.27322642000000003</v>
      </c>
      <c r="N5434" s="29">
        <v>0.03</v>
      </c>
      <c r="O5434" s="31" t="s">
        <v>12</v>
      </c>
      <c r="P5434" s="31">
        <v>0.89020095690000001</v>
      </c>
      <c r="Q5434" s="31">
        <v>0.33</v>
      </c>
      <c r="R5434" s="42"/>
      <c r="S5434" s="27">
        <f>IF(A5434="placement",MIN(P5434,IF(R5434="",Q5434,R5434)),"")</f>
        <v>0.33</v>
      </c>
      <c r="T5434" s="28">
        <f>IF($A5434="placement",S5434*J5434,"")</f>
        <v>4.29</v>
      </c>
      <c r="U5434" s="26">
        <f>IF($A5434="placement",T5434,IF($A5434="site",SUMIF($C:$C,$C5434,$T:$T),IF($A5434="user",SUMIF($B:$B,$B5434,$T:$T),SUM($T:$T))))</f>
        <v>4.29</v>
      </c>
      <c r="V5434" s="27">
        <f>U5434/J5434</f>
        <v>0.33</v>
      </c>
    </row>
    <row r="5435" spans="1:22" hidden="1" x14ac:dyDescent="0.3">
      <c r="A5435" s="23" t="s">
        <v>14</v>
      </c>
      <c r="B5435" s="23" t="s">
        <v>3133</v>
      </c>
      <c r="C5435" s="23" t="s">
        <v>3135</v>
      </c>
      <c r="D5435" s="23" t="s">
        <v>3136</v>
      </c>
      <c r="E5435" s="23" t="s">
        <v>3134</v>
      </c>
      <c r="F5435" s="27">
        <v>0.2</v>
      </c>
      <c r="G5435" s="24">
        <v>0</v>
      </c>
      <c r="H5435" s="25">
        <v>3.6053000000000002</v>
      </c>
      <c r="I5435" s="25">
        <v>2.4076</v>
      </c>
      <c r="J5435" s="26">
        <v>13</v>
      </c>
      <c r="K5435" s="26">
        <v>3</v>
      </c>
      <c r="L5435" s="27">
        <v>0.66779999999999995</v>
      </c>
      <c r="M5435" s="28">
        <v>0.18003382000000001</v>
      </c>
      <c r="N5435" s="29">
        <v>0.01</v>
      </c>
      <c r="O5435" s="31" t="s">
        <v>42</v>
      </c>
      <c r="P5435" s="31">
        <v>0.94445488099999997</v>
      </c>
      <c r="Q5435" s="31">
        <v>0.2</v>
      </c>
      <c r="R5435" s="42"/>
      <c r="S5435" s="27">
        <f>IF(A5435="placement",MIN(P5435,IF(R5435="",Q5435,R5435)),"")</f>
        <v>0.2</v>
      </c>
      <c r="T5435" s="28">
        <f>IF($A5435="placement",S5435*J5435,"")</f>
        <v>2.6</v>
      </c>
      <c r="U5435" s="26">
        <f>IF($A5435="placement",T5435,IF($A5435="site",SUMIF($C:$C,$C5435,$T:$T),IF($A5435="user",SUMIF($B:$B,$B5435,$T:$T),SUM($T:$T))))</f>
        <v>2.6</v>
      </c>
      <c r="V5435" s="27">
        <f>U5435/J5435</f>
        <v>0.2</v>
      </c>
    </row>
    <row r="5436" spans="1:22" hidden="1" x14ac:dyDescent="0.3">
      <c r="A5436" s="17" t="s">
        <v>13</v>
      </c>
      <c r="B5436" s="17" t="s">
        <v>3133</v>
      </c>
      <c r="C5436" s="17" t="s">
        <v>3135</v>
      </c>
      <c r="D5436" s="17" t="s">
        <v>9898</v>
      </c>
      <c r="E5436" s="17"/>
      <c r="F5436" s="18">
        <v>0.2</v>
      </c>
      <c r="G5436" s="36">
        <v>0</v>
      </c>
      <c r="H5436" s="37">
        <v>3.6053000000000002</v>
      </c>
      <c r="I5436" s="37">
        <v>2.4076</v>
      </c>
      <c r="J5436" s="19">
        <v>13</v>
      </c>
      <c r="K5436" s="19">
        <v>3</v>
      </c>
      <c r="L5436" s="18">
        <v>0.66779999999999995</v>
      </c>
      <c r="M5436" s="20">
        <v>0.18003382000000001</v>
      </c>
      <c r="N5436" s="21">
        <v>0.01</v>
      </c>
      <c r="O5436" s="22"/>
      <c r="P5436" s="22">
        <v>0.94445488099999997</v>
      </c>
      <c r="Q5436" s="22">
        <v>0.2</v>
      </c>
      <c r="R5436" s="43"/>
      <c r="S5436" s="18" t="str">
        <f>IF(A5436="placement",MIN(P5436,IF(R5436="",Q5436,R5436)),"")</f>
        <v/>
      </c>
      <c r="T5436" s="20" t="str">
        <f>IF($A5436="placement",S5436*J5436,"")</f>
        <v/>
      </c>
      <c r="U5436" s="19">
        <f>IF($A5436="placement",T5436,IF($A5436="site",SUMIF($C:$C,$C5436,$T:$T),IF($A5436="user",SUMIF($B:$B,$B5436,$T:$T),SUM($T:$T))))</f>
        <v>2.6</v>
      </c>
      <c r="V5436" s="18">
        <f>U5436/J5436</f>
        <v>0.2</v>
      </c>
    </row>
    <row r="5437" spans="1:22" hidden="1" x14ac:dyDescent="0.3">
      <c r="A5437" s="11" t="s">
        <v>10</v>
      </c>
      <c r="B5437" s="11" t="s">
        <v>6584</v>
      </c>
      <c r="C5437" s="11" t="s">
        <v>9898</v>
      </c>
      <c r="D5437" s="11" t="s">
        <v>9898</v>
      </c>
      <c r="E5437" s="11"/>
      <c r="F5437" s="12">
        <v>0.25</v>
      </c>
      <c r="G5437" s="33">
        <v>0</v>
      </c>
      <c r="H5437" s="34">
        <v>2.0987</v>
      </c>
      <c r="I5437" s="34">
        <v>1.5704</v>
      </c>
      <c r="J5437" s="13">
        <v>13</v>
      </c>
      <c r="K5437" s="13">
        <v>3</v>
      </c>
      <c r="L5437" s="12">
        <v>0.74819999999999998</v>
      </c>
      <c r="M5437" s="14">
        <v>0.26890607</v>
      </c>
      <c r="N5437" s="15">
        <v>0.01</v>
      </c>
      <c r="O5437" s="16"/>
      <c r="P5437" s="16">
        <v>0.9628122938</v>
      </c>
      <c r="Q5437" s="16">
        <v>0.249999999999999</v>
      </c>
      <c r="R5437" s="44"/>
      <c r="S5437" s="12" t="str">
        <f>IF(A5437="placement",MIN(P5437,IF(R5437="",Q5437,R5437)),"")</f>
        <v/>
      </c>
      <c r="T5437" s="14" t="str">
        <f>IF($A5437="placement",S5437*J5437,"")</f>
        <v/>
      </c>
      <c r="U5437" s="13">
        <f>IF($A5437="placement",T5437,IF($A5437="site",SUMIF($C:$C,$C5437,$T:$T),IF($A5437="user",SUMIF($B:$B,$B5437,$T:$T),SUM($T:$T))))</f>
        <v>0</v>
      </c>
      <c r="V5437" s="12">
        <f>U5437/J5437</f>
        <v>0</v>
      </c>
    </row>
    <row r="5438" spans="1:22" hidden="1" x14ac:dyDescent="0.3">
      <c r="A5438" s="23" t="s">
        <v>14</v>
      </c>
      <c r="B5438" s="23" t="s">
        <v>3266</v>
      </c>
      <c r="C5438" s="23" t="s">
        <v>3268</v>
      </c>
      <c r="D5438" s="32" t="s">
        <v>10745</v>
      </c>
      <c r="E5438" s="23" t="s">
        <v>10746</v>
      </c>
      <c r="F5438" s="27">
        <v>0.25</v>
      </c>
      <c r="G5438" s="24">
        <v>0</v>
      </c>
      <c r="H5438" s="25">
        <v>2.8944000000000001</v>
      </c>
      <c r="I5438" s="25">
        <v>0.1014</v>
      </c>
      <c r="J5438" s="26">
        <v>13</v>
      </c>
      <c r="K5438" s="26">
        <v>1</v>
      </c>
      <c r="L5438" s="27">
        <v>3.5000000000000003E-2</v>
      </c>
      <c r="M5438" s="28">
        <v>4.1620859799999996</v>
      </c>
      <c r="N5438" s="29">
        <v>3.7</v>
      </c>
      <c r="O5438" s="31" t="s">
        <v>12</v>
      </c>
      <c r="P5438" s="31">
        <v>0.11102268880000001</v>
      </c>
      <c r="Q5438" s="31">
        <v>0.111022688791059</v>
      </c>
      <c r="R5438" s="42"/>
      <c r="S5438" s="27">
        <f>IF(A5438="placement",MIN(P5438,IF(R5438="",Q5438,R5438)),"")</f>
        <v>0.111022688791059</v>
      </c>
      <c r="T5438" s="28">
        <f>IF($A5438="placement",S5438*J5438,"")</f>
        <v>1.443294954283767</v>
      </c>
      <c r="U5438" s="26">
        <f>IF($A5438="placement",T5438,IF($A5438="site",SUMIF($C:$C,$C5438,$T:$T),IF($A5438="user",SUMIF($B:$B,$B5438,$T:$T),SUM($T:$T))))</f>
        <v>1.443294954283767</v>
      </c>
      <c r="V5438" s="27">
        <f>U5438/J5438</f>
        <v>0.111022688791059</v>
      </c>
    </row>
    <row r="5439" spans="1:22" hidden="1" x14ac:dyDescent="0.3">
      <c r="A5439" s="23" t="s">
        <v>14</v>
      </c>
      <c r="B5439" s="23" t="s">
        <v>3266</v>
      </c>
      <c r="C5439" s="23" t="s">
        <v>3268</v>
      </c>
      <c r="D5439" s="32" t="s">
        <v>10757</v>
      </c>
      <c r="E5439" s="23" t="s">
        <v>10758</v>
      </c>
      <c r="F5439" s="27">
        <v>0.25</v>
      </c>
      <c r="G5439" s="24">
        <v>0</v>
      </c>
      <c r="H5439" s="25">
        <v>4.5595999999999997</v>
      </c>
      <c r="I5439" s="25">
        <v>0.44419999999999998</v>
      </c>
      <c r="J5439" s="26">
        <v>13</v>
      </c>
      <c r="K5439" s="26">
        <v>3</v>
      </c>
      <c r="L5439" s="27">
        <v>9.74E-2</v>
      </c>
      <c r="M5439" s="28">
        <v>0.99779706999999995</v>
      </c>
      <c r="N5439" s="29">
        <v>0.62</v>
      </c>
      <c r="O5439" s="31" t="s">
        <v>12</v>
      </c>
      <c r="P5439" s="31">
        <v>0.37863117010000003</v>
      </c>
      <c r="Q5439" s="31">
        <v>0.25</v>
      </c>
      <c r="R5439" s="42"/>
      <c r="S5439" s="27">
        <f>IF(A5439="placement",MIN(P5439,IF(R5439="",Q5439,R5439)),"")</f>
        <v>0.25</v>
      </c>
      <c r="T5439" s="28">
        <f>IF($A5439="placement",S5439*J5439,"")</f>
        <v>3.25</v>
      </c>
      <c r="U5439" s="26">
        <f>IF($A5439="placement",T5439,IF($A5439="site",SUMIF($C:$C,$C5439,$T:$T),IF($A5439="user",SUMIF($B:$B,$B5439,$T:$T),SUM($T:$T))))</f>
        <v>3.25</v>
      </c>
      <c r="V5439" s="27">
        <f>U5439/J5439</f>
        <v>0.25</v>
      </c>
    </row>
    <row r="5440" spans="1:22" hidden="1" x14ac:dyDescent="0.3">
      <c r="A5440" s="23" t="s">
        <v>14</v>
      </c>
      <c r="B5440" s="23" t="s">
        <v>3266</v>
      </c>
      <c r="C5440" s="23" t="s">
        <v>3268</v>
      </c>
      <c r="D5440" s="23" t="s">
        <v>3422</v>
      </c>
      <c r="E5440" s="23" t="s">
        <v>3423</v>
      </c>
      <c r="F5440" s="27">
        <v>0.25</v>
      </c>
      <c r="G5440" s="24">
        <v>0</v>
      </c>
      <c r="H5440" s="25">
        <v>17.982399999999998</v>
      </c>
      <c r="I5440" s="25">
        <v>1.1938</v>
      </c>
      <c r="J5440" s="26">
        <v>13</v>
      </c>
      <c r="K5440" s="26">
        <v>3</v>
      </c>
      <c r="L5440" s="27">
        <v>6.6400000000000001E-2</v>
      </c>
      <c r="M5440" s="28">
        <v>0.36230478999999999</v>
      </c>
      <c r="N5440" s="29">
        <v>0.2</v>
      </c>
      <c r="O5440" s="31" t="s">
        <v>12</v>
      </c>
      <c r="P5440" s="31">
        <v>0.44797859690000003</v>
      </c>
      <c r="Q5440" s="31">
        <v>0.25</v>
      </c>
      <c r="R5440" s="42"/>
      <c r="S5440" s="27">
        <f>IF(A5440="placement",MIN(P5440,IF(R5440="",Q5440,R5440)),"")</f>
        <v>0.25</v>
      </c>
      <c r="T5440" s="28">
        <f>IF($A5440="placement",S5440*J5440,"")</f>
        <v>3.25</v>
      </c>
      <c r="U5440" s="26">
        <f>IF($A5440="placement",T5440,IF($A5440="site",SUMIF($C:$C,$C5440,$T:$T),IF($A5440="user",SUMIF($B:$B,$B5440,$T:$T),SUM($T:$T))))</f>
        <v>3.25</v>
      </c>
      <c r="V5440" s="27">
        <f>U5440/J5440</f>
        <v>0.25</v>
      </c>
    </row>
    <row r="5441" spans="1:22" hidden="1" x14ac:dyDescent="0.3">
      <c r="A5441" s="23" t="s">
        <v>14</v>
      </c>
      <c r="B5441" s="23" t="s">
        <v>3266</v>
      </c>
      <c r="C5441" s="23" t="s">
        <v>3268</v>
      </c>
      <c r="D5441" s="23" t="s">
        <v>3428</v>
      </c>
      <c r="E5441" s="23" t="s">
        <v>3429</v>
      </c>
      <c r="F5441" s="27">
        <v>0.05</v>
      </c>
      <c r="G5441" s="24">
        <v>1</v>
      </c>
      <c r="H5441" s="25">
        <v>43.633800000000001</v>
      </c>
      <c r="I5441" s="25">
        <v>1.1786000000000001</v>
      </c>
      <c r="J5441" s="26">
        <v>13</v>
      </c>
      <c r="K5441" s="26">
        <v>1</v>
      </c>
      <c r="L5441" s="27">
        <v>2.7E-2</v>
      </c>
      <c r="M5441" s="28">
        <v>0.36693333</v>
      </c>
      <c r="N5441" s="29">
        <v>0.3</v>
      </c>
      <c r="O5441" s="31" t="s">
        <v>70</v>
      </c>
      <c r="P5441" s="31">
        <v>0.18241279069999999</v>
      </c>
      <c r="Q5441" s="31">
        <v>4.9999999999999899E-2</v>
      </c>
      <c r="R5441" s="42"/>
      <c r="S5441" s="27">
        <f>IF(A5441="placement",MIN(P5441,IF(R5441="",Q5441,R5441)),"")</f>
        <v>4.9999999999999899E-2</v>
      </c>
      <c r="T5441" s="28">
        <f>IF($A5441="placement",S5441*J5441,"")</f>
        <v>0.64999999999999869</v>
      </c>
      <c r="U5441" s="26">
        <f>IF($A5441="placement",T5441,IF($A5441="site",SUMIF($C:$C,$C5441,$T:$T),IF($A5441="user",SUMIF($B:$B,$B5441,$T:$T),SUM($T:$T))))</f>
        <v>0.64999999999999869</v>
      </c>
      <c r="V5441" s="27">
        <f>U5441/J5441</f>
        <v>4.9999999999999899E-2</v>
      </c>
    </row>
    <row r="5442" spans="1:22" hidden="1" x14ac:dyDescent="0.3">
      <c r="A5442" s="23" t="s">
        <v>14</v>
      </c>
      <c r="B5442" s="23" t="s">
        <v>3684</v>
      </c>
      <c r="C5442" s="23" t="s">
        <v>3685</v>
      </c>
      <c r="D5442" s="23" t="s">
        <v>3688</v>
      </c>
      <c r="E5442" s="23" t="s">
        <v>3689</v>
      </c>
      <c r="F5442" s="27">
        <v>0.25</v>
      </c>
      <c r="G5442" s="24">
        <v>0</v>
      </c>
      <c r="H5442" s="25">
        <v>9.0083000000000002</v>
      </c>
      <c r="I5442" s="25">
        <v>1.9053</v>
      </c>
      <c r="J5442" s="26">
        <v>13</v>
      </c>
      <c r="K5442" s="26">
        <v>3</v>
      </c>
      <c r="L5442" s="27">
        <v>0.21149999999999999</v>
      </c>
      <c r="M5442" s="28">
        <v>0.22022944</v>
      </c>
      <c r="N5442" s="29">
        <v>0.03</v>
      </c>
      <c r="O5442" s="31" t="s">
        <v>42</v>
      </c>
      <c r="P5442" s="31">
        <v>0.86377842839999996</v>
      </c>
      <c r="Q5442" s="31">
        <v>0.25</v>
      </c>
      <c r="R5442" s="42"/>
      <c r="S5442" s="27">
        <f>IF(A5442="placement",MIN(P5442,IF(R5442="",Q5442,R5442)),"")</f>
        <v>0.25</v>
      </c>
      <c r="T5442" s="28">
        <f>IF($A5442="placement",S5442*J5442,"")</f>
        <v>3.25</v>
      </c>
      <c r="U5442" s="26">
        <f>IF($A5442="placement",T5442,IF($A5442="site",SUMIF($C:$C,$C5442,$T:$T),IF($A5442="user",SUMIF($B:$B,$B5442,$T:$T),SUM($T:$T))))</f>
        <v>3.25</v>
      </c>
      <c r="V5442" s="27">
        <f>U5442/J5442</f>
        <v>0.25</v>
      </c>
    </row>
    <row r="5443" spans="1:22" hidden="1" x14ac:dyDescent="0.3">
      <c r="A5443" s="23" t="s">
        <v>14</v>
      </c>
      <c r="B5443" s="23" t="s">
        <v>3850</v>
      </c>
      <c r="C5443" s="23" t="s">
        <v>10155</v>
      </c>
      <c r="D5443" s="23" t="s">
        <v>3860</v>
      </c>
      <c r="E5443" s="23" t="s">
        <v>3861</v>
      </c>
      <c r="F5443" s="27">
        <v>0.25</v>
      </c>
      <c r="G5443" s="24">
        <v>0</v>
      </c>
      <c r="H5443" s="25">
        <v>3.6884999999999999</v>
      </c>
      <c r="I5443" s="25">
        <v>0.36520000000000002</v>
      </c>
      <c r="J5443" s="26">
        <v>13</v>
      </c>
      <c r="K5443" s="26">
        <v>3</v>
      </c>
      <c r="L5443" s="27">
        <v>9.9000000000000005E-2</v>
      </c>
      <c r="M5443" s="28">
        <v>1.1783297500000001</v>
      </c>
      <c r="N5443" s="29">
        <v>0.9</v>
      </c>
      <c r="O5443" s="31" t="s">
        <v>42</v>
      </c>
      <c r="P5443" s="31">
        <v>0.23620701099999999</v>
      </c>
      <c r="Q5443" s="31">
        <v>0.236207011021112</v>
      </c>
      <c r="R5443" s="42"/>
      <c r="S5443" s="27">
        <f>IF(A5443="placement",MIN(P5443,IF(R5443="",Q5443,R5443)),"")</f>
        <v>0.23620701099999999</v>
      </c>
      <c r="T5443" s="28">
        <f>IF($A5443="placement",S5443*J5443,"")</f>
        <v>3.0706911429999999</v>
      </c>
      <c r="U5443" s="26">
        <f>IF($A5443="placement",T5443,IF($A5443="site",SUMIF($C:$C,$C5443,$T:$T),IF($A5443="user",SUMIF($B:$B,$B5443,$T:$T),SUM($T:$T))))</f>
        <v>3.0706911429999999</v>
      </c>
      <c r="V5443" s="27">
        <f>U5443/J5443</f>
        <v>0.23620701099999999</v>
      </c>
    </row>
    <row r="5444" spans="1:22" hidden="1" x14ac:dyDescent="0.3">
      <c r="A5444" s="23" t="s">
        <v>14</v>
      </c>
      <c r="B5444" s="23" t="s">
        <v>3879</v>
      </c>
      <c r="C5444" s="23" t="s">
        <v>3881</v>
      </c>
      <c r="D5444" s="23" t="s">
        <v>3884</v>
      </c>
      <c r="E5444" s="23" t="s">
        <v>3885</v>
      </c>
      <c r="F5444" s="27">
        <v>0.3</v>
      </c>
      <c r="G5444" s="24">
        <v>0</v>
      </c>
      <c r="H5444" s="25">
        <v>1.6318999999999999</v>
      </c>
      <c r="I5444" s="25">
        <v>0.49519999999999997</v>
      </c>
      <c r="J5444" s="26">
        <v>13</v>
      </c>
      <c r="K5444" s="26">
        <v>4</v>
      </c>
      <c r="L5444" s="27">
        <v>0.30349999999999999</v>
      </c>
      <c r="M5444" s="28">
        <v>0.84921389999999997</v>
      </c>
      <c r="N5444" s="29">
        <v>0.5</v>
      </c>
      <c r="O5444" s="31" t="s">
        <v>12</v>
      </c>
      <c r="P5444" s="31">
        <v>0.41122019160000001</v>
      </c>
      <c r="Q5444" s="31">
        <v>0.3</v>
      </c>
      <c r="R5444" s="42"/>
      <c r="S5444" s="27">
        <f>IF(A5444="placement",MIN(P5444,IF(R5444="",Q5444,R5444)),"")</f>
        <v>0.3</v>
      </c>
      <c r="T5444" s="28">
        <f>IF($A5444="placement",S5444*J5444,"")</f>
        <v>3.9</v>
      </c>
      <c r="U5444" s="26">
        <f>IF($A5444="placement",T5444,IF($A5444="site",SUMIF($C:$C,$C5444,$T:$T),IF($A5444="user",SUMIF($B:$B,$B5444,$T:$T),SUM($T:$T))))</f>
        <v>3.9</v>
      </c>
      <c r="V5444" s="27">
        <f>U5444/J5444</f>
        <v>0.3</v>
      </c>
    </row>
    <row r="5445" spans="1:22" hidden="1" x14ac:dyDescent="0.3">
      <c r="A5445" s="23" t="s">
        <v>14</v>
      </c>
      <c r="B5445" s="23" t="s">
        <v>4016</v>
      </c>
      <c r="C5445" s="23" t="s">
        <v>4018</v>
      </c>
      <c r="D5445" s="23" t="s">
        <v>4045</v>
      </c>
      <c r="E5445" s="23" t="s">
        <v>4046</v>
      </c>
      <c r="F5445" s="27">
        <v>0.25</v>
      </c>
      <c r="G5445" s="24">
        <v>0</v>
      </c>
      <c r="H5445" s="25">
        <v>29.927600000000002</v>
      </c>
      <c r="I5445" s="25">
        <v>3.5615999999999999</v>
      </c>
      <c r="J5445" s="26">
        <v>13</v>
      </c>
      <c r="K5445" s="26">
        <v>3</v>
      </c>
      <c r="L5445" s="27">
        <v>0.11899999999999999</v>
      </c>
      <c r="M5445" s="28">
        <v>0.11832621</v>
      </c>
      <c r="N5445" s="29">
        <v>0.01</v>
      </c>
      <c r="O5445" s="31" t="s">
        <v>12</v>
      </c>
      <c r="P5445" s="31">
        <v>0.91548787310000002</v>
      </c>
      <c r="Q5445" s="31">
        <v>0.25</v>
      </c>
      <c r="R5445" s="42"/>
      <c r="S5445" s="27">
        <f>IF(A5445="placement",MIN(P5445,IF(R5445="",Q5445,R5445)),"")</f>
        <v>0.25</v>
      </c>
      <c r="T5445" s="28">
        <f>IF($A5445="placement",S5445*J5445,"")</f>
        <v>3.25</v>
      </c>
      <c r="U5445" s="26">
        <f>IF($A5445="placement",T5445,IF($A5445="site",SUMIF($C:$C,$C5445,$T:$T),IF($A5445="user",SUMIF($B:$B,$B5445,$T:$T),SUM($T:$T))))</f>
        <v>3.25</v>
      </c>
      <c r="V5445" s="27">
        <f>U5445/J5445</f>
        <v>0.25</v>
      </c>
    </row>
    <row r="5446" spans="1:22" hidden="1" x14ac:dyDescent="0.3">
      <c r="A5446" s="23" t="s">
        <v>14</v>
      </c>
      <c r="B5446" s="23" t="s">
        <v>4016</v>
      </c>
      <c r="C5446" s="23" t="s">
        <v>4018</v>
      </c>
      <c r="D5446" s="23" t="s">
        <v>4081</v>
      </c>
      <c r="E5446" s="23" t="s">
        <v>4082</v>
      </c>
      <c r="F5446" s="27">
        <v>0.33</v>
      </c>
      <c r="G5446" s="24">
        <v>0</v>
      </c>
      <c r="H5446" s="25">
        <v>8.7199000000000009</v>
      </c>
      <c r="I5446" s="25">
        <v>0.72260000000000002</v>
      </c>
      <c r="J5446" s="26">
        <v>13</v>
      </c>
      <c r="K5446" s="26">
        <v>3</v>
      </c>
      <c r="L5446" s="27">
        <v>8.2900000000000001E-2</v>
      </c>
      <c r="M5446" s="28">
        <v>0.59021352000000005</v>
      </c>
      <c r="N5446" s="29">
        <v>0.45</v>
      </c>
      <c r="O5446" s="31" t="s">
        <v>12</v>
      </c>
      <c r="P5446" s="31">
        <v>0.23756406390000001</v>
      </c>
      <c r="Q5446" s="31">
        <v>0.237564063913174</v>
      </c>
      <c r="R5446" s="42"/>
      <c r="S5446" s="27">
        <f>IF(A5446="placement",MIN(P5446,IF(R5446="",Q5446,R5446)),"")</f>
        <v>0.23756406390000001</v>
      </c>
      <c r="T5446" s="28">
        <f>IF($A5446="placement",S5446*J5446,"")</f>
        <v>3.0883328307000002</v>
      </c>
      <c r="U5446" s="26">
        <f>IF($A5446="placement",T5446,IF($A5446="site",SUMIF($C:$C,$C5446,$T:$T),IF($A5446="user",SUMIF($B:$B,$B5446,$T:$T),SUM($T:$T))))</f>
        <v>3.0883328307000002</v>
      </c>
      <c r="V5446" s="27">
        <f>U5446/J5446</f>
        <v>0.23756406390000001</v>
      </c>
    </row>
    <row r="5447" spans="1:22" hidden="1" x14ac:dyDescent="0.3">
      <c r="A5447" s="23" t="s">
        <v>14</v>
      </c>
      <c r="B5447" s="23" t="s">
        <v>4016</v>
      </c>
      <c r="C5447" s="23" t="s">
        <v>4018</v>
      </c>
      <c r="D5447" s="23" t="s">
        <v>4083</v>
      </c>
      <c r="E5447" s="23" t="s">
        <v>4084</v>
      </c>
      <c r="F5447" s="27">
        <v>0.05</v>
      </c>
      <c r="G5447" s="24">
        <v>0</v>
      </c>
      <c r="H5447" s="25">
        <v>8.8408999999999995</v>
      </c>
      <c r="I5447" s="25">
        <v>1.7589999999999999</v>
      </c>
      <c r="J5447" s="26">
        <v>13</v>
      </c>
      <c r="K5447" s="26">
        <v>1</v>
      </c>
      <c r="L5447" s="27">
        <v>0.19900000000000001</v>
      </c>
      <c r="M5447" s="28">
        <v>0.24258912999999999</v>
      </c>
      <c r="N5447" s="29">
        <v>0.15</v>
      </c>
      <c r="O5447" s="31" t="s">
        <v>70</v>
      </c>
      <c r="P5447" s="31">
        <v>0.38167057250000003</v>
      </c>
      <c r="Q5447" s="31">
        <v>0.05</v>
      </c>
      <c r="R5447" s="42"/>
      <c r="S5447" s="27">
        <f>IF(A5447="placement",MIN(P5447,IF(R5447="",Q5447,R5447)),"")</f>
        <v>0.05</v>
      </c>
      <c r="T5447" s="28">
        <f>IF($A5447="placement",S5447*J5447,"")</f>
        <v>0.65</v>
      </c>
      <c r="U5447" s="26">
        <f>IF($A5447="placement",T5447,IF($A5447="site",SUMIF($C:$C,$C5447,$T:$T),IF($A5447="user",SUMIF($B:$B,$B5447,$T:$T),SUM($T:$T))))</f>
        <v>0.65</v>
      </c>
      <c r="V5447" s="27">
        <f>U5447/J5447</f>
        <v>0.05</v>
      </c>
    </row>
    <row r="5448" spans="1:22" hidden="1" x14ac:dyDescent="0.3">
      <c r="A5448" s="23" t="s">
        <v>14</v>
      </c>
      <c r="B5448" s="23" t="s">
        <v>4199</v>
      </c>
      <c r="C5448" s="23" t="s">
        <v>4201</v>
      </c>
      <c r="D5448" s="23" t="s">
        <v>4216</v>
      </c>
      <c r="E5448" s="23" t="s">
        <v>4217</v>
      </c>
      <c r="F5448" s="27">
        <v>0.33</v>
      </c>
      <c r="G5448" s="24">
        <v>0</v>
      </c>
      <c r="H5448" s="25">
        <v>7.4561999999999999</v>
      </c>
      <c r="I5448" s="25">
        <v>0.35260000000000002</v>
      </c>
      <c r="J5448" s="26">
        <v>13</v>
      </c>
      <c r="K5448" s="26">
        <v>3</v>
      </c>
      <c r="L5448" s="27">
        <v>4.7300000000000002E-2</v>
      </c>
      <c r="M5448" s="28">
        <v>1.24756888</v>
      </c>
      <c r="N5448" s="29">
        <v>1</v>
      </c>
      <c r="O5448" s="31" t="s">
        <v>12</v>
      </c>
      <c r="P5448" s="31">
        <v>0.1984410523</v>
      </c>
      <c r="Q5448" s="31">
        <v>0.19844105228970399</v>
      </c>
      <c r="R5448" s="42"/>
      <c r="S5448" s="27">
        <f>IF(A5448="placement",MIN(P5448,IF(R5448="",Q5448,R5448)),"")</f>
        <v>0.19844105228970399</v>
      </c>
      <c r="T5448" s="28">
        <f>IF($A5448="placement",S5448*J5448,"")</f>
        <v>2.5797336797661519</v>
      </c>
      <c r="U5448" s="26">
        <f>IF($A5448="placement",T5448,IF($A5448="site",SUMIF($C:$C,$C5448,$T:$T),IF($A5448="user",SUMIF($B:$B,$B5448,$T:$T),SUM($T:$T))))</f>
        <v>2.5797336797661519</v>
      </c>
      <c r="V5448" s="27">
        <f>U5448/J5448</f>
        <v>0.19844105228970399</v>
      </c>
    </row>
    <row r="5449" spans="1:22" hidden="1" x14ac:dyDescent="0.3">
      <c r="A5449" s="23" t="s">
        <v>14</v>
      </c>
      <c r="B5449" s="23" t="s">
        <v>4243</v>
      </c>
      <c r="C5449" s="23" t="s">
        <v>4245</v>
      </c>
      <c r="D5449" s="23" t="s">
        <v>10857</v>
      </c>
      <c r="E5449" s="23" t="s">
        <v>10858</v>
      </c>
      <c r="F5449" s="27">
        <v>0.25</v>
      </c>
      <c r="G5449" s="24">
        <v>0</v>
      </c>
      <c r="H5449" s="25">
        <v>2.2172999999999998</v>
      </c>
      <c r="I5449" s="25">
        <v>1.1349</v>
      </c>
      <c r="J5449" s="26">
        <v>13</v>
      </c>
      <c r="K5449" s="26">
        <v>3</v>
      </c>
      <c r="L5449" s="27">
        <v>0.51180000000000003</v>
      </c>
      <c r="M5449" s="28">
        <v>0.38703423999999997</v>
      </c>
      <c r="N5449" s="29">
        <v>0.03</v>
      </c>
      <c r="O5449" s="31" t="s">
        <v>12</v>
      </c>
      <c r="P5449" s="31">
        <v>0.92248747799999997</v>
      </c>
      <c r="Q5449" s="31">
        <v>0.25</v>
      </c>
      <c r="R5449" s="42"/>
      <c r="S5449" s="27">
        <f>IF(A5449="placement",MIN(P5449,IF(R5449="",Q5449,R5449)),"")</f>
        <v>0.25</v>
      </c>
      <c r="T5449" s="28">
        <f>IF($A5449="placement",S5449*J5449,"")</f>
        <v>3.25</v>
      </c>
      <c r="U5449" s="26">
        <f>IF($A5449="placement",T5449,IF($A5449="site",SUMIF($C:$C,$C5449,$T:$T),IF($A5449="user",SUMIF($B:$B,$B5449,$T:$T),SUM($T:$T))))</f>
        <v>3.25</v>
      </c>
      <c r="V5449" s="27">
        <f>U5449/J5449</f>
        <v>0.25</v>
      </c>
    </row>
    <row r="5450" spans="1:22" hidden="1" x14ac:dyDescent="0.3">
      <c r="A5450" s="23" t="s">
        <v>14</v>
      </c>
      <c r="B5450" s="23" t="s">
        <v>4528</v>
      </c>
      <c r="C5450" s="23" t="s">
        <v>4530</v>
      </c>
      <c r="D5450" s="32" t="s">
        <v>4557</v>
      </c>
      <c r="E5450" s="23" t="s">
        <v>4558</v>
      </c>
      <c r="F5450" s="27">
        <v>0.33</v>
      </c>
      <c r="G5450" s="24">
        <v>0</v>
      </c>
      <c r="H5450" s="25">
        <v>13.3752</v>
      </c>
      <c r="I5450" s="25">
        <v>0.43240000000000001</v>
      </c>
      <c r="J5450" s="26">
        <v>13</v>
      </c>
      <c r="K5450" s="26">
        <v>3</v>
      </c>
      <c r="L5450" s="27">
        <v>3.2300000000000002E-2</v>
      </c>
      <c r="M5450" s="28">
        <v>1.00905187</v>
      </c>
      <c r="N5450" s="29">
        <v>0.8</v>
      </c>
      <c r="O5450" s="31" t="s">
        <v>12</v>
      </c>
      <c r="P5450" s="31">
        <v>0.20717653220000001</v>
      </c>
      <c r="Q5450" s="31">
        <v>0.207176532215819</v>
      </c>
      <c r="R5450" s="42"/>
      <c r="S5450" s="27">
        <f>IF(A5450="placement",MIN(P5450,IF(R5450="",Q5450,R5450)),"")</f>
        <v>0.20717653220000001</v>
      </c>
      <c r="T5450" s="28">
        <f>IF($A5450="placement",S5450*J5450,"")</f>
        <v>2.6932949186000004</v>
      </c>
      <c r="U5450" s="26">
        <f>IF($A5450="placement",T5450,IF($A5450="site",SUMIF($C:$C,$C5450,$T:$T),IF($A5450="user",SUMIF($B:$B,$B5450,$T:$T),SUM($T:$T))))</f>
        <v>2.6932949186000004</v>
      </c>
      <c r="V5450" s="27">
        <f>U5450/J5450</f>
        <v>0.20717653220000004</v>
      </c>
    </row>
    <row r="5451" spans="1:22" hidden="1" x14ac:dyDescent="0.3">
      <c r="A5451" s="23" t="s">
        <v>14</v>
      </c>
      <c r="B5451" s="23" t="s">
        <v>4528</v>
      </c>
      <c r="C5451" s="23" t="s">
        <v>4530</v>
      </c>
      <c r="D5451" s="23" t="s">
        <v>4581</v>
      </c>
      <c r="E5451" s="23" t="s">
        <v>4582</v>
      </c>
      <c r="F5451" s="27">
        <v>0.25</v>
      </c>
      <c r="G5451" s="24">
        <v>0</v>
      </c>
      <c r="H5451" s="25">
        <v>6.7838000000000003</v>
      </c>
      <c r="I5451" s="25">
        <v>0.41699999999999998</v>
      </c>
      <c r="J5451" s="26">
        <v>13</v>
      </c>
      <c r="K5451" s="26">
        <v>3</v>
      </c>
      <c r="L5451" s="27">
        <v>6.1499999999999999E-2</v>
      </c>
      <c r="M5451" s="28">
        <v>1.0774922899999999</v>
      </c>
      <c r="N5451" s="29">
        <v>0.8</v>
      </c>
      <c r="O5451" s="31" t="s">
        <v>12</v>
      </c>
      <c r="P5451" s="31">
        <v>0.25753529190000002</v>
      </c>
      <c r="Q5451" s="31">
        <v>0.25</v>
      </c>
      <c r="R5451" s="42"/>
      <c r="S5451" s="27">
        <f>IF(A5451="placement",MIN(P5451,IF(R5451="",Q5451,R5451)),"")</f>
        <v>0.25</v>
      </c>
      <c r="T5451" s="28">
        <f>IF($A5451="placement",S5451*J5451,"")</f>
        <v>3.25</v>
      </c>
      <c r="U5451" s="26">
        <f>IF($A5451="placement",T5451,IF($A5451="site",SUMIF($C:$C,$C5451,$T:$T),IF($A5451="user",SUMIF($B:$B,$B5451,$T:$T),SUM($T:$T))))</f>
        <v>3.25</v>
      </c>
      <c r="V5451" s="27">
        <f>U5451/J5451</f>
        <v>0.25</v>
      </c>
    </row>
    <row r="5452" spans="1:22" hidden="1" x14ac:dyDescent="0.3">
      <c r="A5452" s="23" t="s">
        <v>14</v>
      </c>
      <c r="B5452" s="23" t="s">
        <v>4710</v>
      </c>
      <c r="C5452" s="23" t="s">
        <v>4712</v>
      </c>
      <c r="D5452" s="23" t="s">
        <v>4721</v>
      </c>
      <c r="E5452" s="23" t="s">
        <v>4722</v>
      </c>
      <c r="F5452" s="27">
        <v>0.25</v>
      </c>
      <c r="G5452" s="24">
        <v>0</v>
      </c>
      <c r="H5452" s="25">
        <v>1.5952999999999999</v>
      </c>
      <c r="I5452" s="25">
        <v>0.58760000000000001</v>
      </c>
      <c r="J5452" s="26">
        <v>13</v>
      </c>
      <c r="K5452" s="26">
        <v>3</v>
      </c>
      <c r="L5452" s="27">
        <v>0.36830000000000002</v>
      </c>
      <c r="M5452" s="28">
        <v>0.72703622999999995</v>
      </c>
      <c r="N5452" s="29">
        <v>0.5</v>
      </c>
      <c r="O5452" s="31" t="s">
        <v>12</v>
      </c>
      <c r="P5452" s="31">
        <v>0.31227636019999999</v>
      </c>
      <c r="Q5452" s="31">
        <v>0.25</v>
      </c>
      <c r="R5452" s="42"/>
      <c r="S5452" s="27">
        <f>IF(A5452="placement",MIN(P5452,IF(R5452="",Q5452,R5452)),"")</f>
        <v>0.25</v>
      </c>
      <c r="T5452" s="28">
        <f>IF($A5452="placement",S5452*J5452,"")</f>
        <v>3.25</v>
      </c>
      <c r="U5452" s="26">
        <f>IF($A5452="placement",T5452,IF($A5452="site",SUMIF($C:$C,$C5452,$T:$T),IF($A5452="user",SUMIF($B:$B,$B5452,$T:$T),SUM($T:$T))))</f>
        <v>3.25</v>
      </c>
      <c r="V5452" s="27">
        <f>U5452/J5452</f>
        <v>0.25</v>
      </c>
    </row>
    <row r="5453" spans="1:22" hidden="1" x14ac:dyDescent="0.3">
      <c r="A5453" s="23" t="s">
        <v>14</v>
      </c>
      <c r="B5453" s="23" t="s">
        <v>5021</v>
      </c>
      <c r="C5453" s="23" t="s">
        <v>5023</v>
      </c>
      <c r="D5453" s="32" t="s">
        <v>5062</v>
      </c>
      <c r="E5453" s="23" t="s">
        <v>5063</v>
      </c>
      <c r="F5453" s="27">
        <v>0.25</v>
      </c>
      <c r="G5453" s="24">
        <v>0</v>
      </c>
      <c r="H5453" s="25">
        <v>7.4503000000000004</v>
      </c>
      <c r="I5453" s="25">
        <v>2.4994000000000001</v>
      </c>
      <c r="J5453" s="26">
        <v>13</v>
      </c>
      <c r="K5453" s="26">
        <v>3</v>
      </c>
      <c r="L5453" s="27">
        <v>0.33550000000000002</v>
      </c>
      <c r="M5453" s="28">
        <v>0.17281015</v>
      </c>
      <c r="N5453" s="29">
        <v>0.01</v>
      </c>
      <c r="O5453" s="31" t="s">
        <v>12</v>
      </c>
      <c r="P5453" s="31">
        <v>0.94213302899999996</v>
      </c>
      <c r="Q5453" s="31">
        <v>0.249999999999999</v>
      </c>
      <c r="R5453" s="42"/>
      <c r="S5453" s="27">
        <f>IF(A5453="placement",MIN(P5453,IF(R5453="",Q5453,R5453)),"")</f>
        <v>0.249999999999999</v>
      </c>
      <c r="T5453" s="28">
        <f>IF($A5453="placement",S5453*J5453,"")</f>
        <v>3.2499999999999871</v>
      </c>
      <c r="U5453" s="26">
        <f>IF($A5453="placement",T5453,IF($A5453="site",SUMIF($C:$C,$C5453,$T:$T),IF($A5453="user",SUMIF($B:$B,$B5453,$T:$T),SUM($T:$T))))</f>
        <v>3.2499999999999871</v>
      </c>
      <c r="V5453" s="27">
        <f>U5453/J5453</f>
        <v>0.249999999999999</v>
      </c>
    </row>
    <row r="5454" spans="1:22" hidden="1" x14ac:dyDescent="0.3">
      <c r="A5454" s="23" t="s">
        <v>14</v>
      </c>
      <c r="B5454" s="23" t="s">
        <v>5021</v>
      </c>
      <c r="C5454" s="23" t="s">
        <v>5023</v>
      </c>
      <c r="D5454" s="23" t="s">
        <v>5084</v>
      </c>
      <c r="E5454" s="23" t="s">
        <v>5085</v>
      </c>
      <c r="F5454" s="27">
        <v>0.25</v>
      </c>
      <c r="G5454" s="24">
        <v>0</v>
      </c>
      <c r="H5454" s="25">
        <v>7.4645999999999999</v>
      </c>
      <c r="I5454" s="25">
        <v>2.4996</v>
      </c>
      <c r="J5454" s="26">
        <v>13</v>
      </c>
      <c r="K5454" s="26">
        <v>3</v>
      </c>
      <c r="L5454" s="27">
        <v>0.33489999999999998</v>
      </c>
      <c r="M5454" s="28">
        <v>0.17006344000000001</v>
      </c>
      <c r="N5454" s="29">
        <v>0.01</v>
      </c>
      <c r="O5454" s="31" t="s">
        <v>12</v>
      </c>
      <c r="P5454" s="31">
        <v>0.94119841380000002</v>
      </c>
      <c r="Q5454" s="31">
        <v>0.25</v>
      </c>
      <c r="R5454" s="42"/>
      <c r="S5454" s="27">
        <f>IF(A5454="placement",MIN(P5454,IF(R5454="",Q5454,R5454)),"")</f>
        <v>0.25</v>
      </c>
      <c r="T5454" s="28">
        <f>IF($A5454="placement",S5454*J5454,"")</f>
        <v>3.25</v>
      </c>
      <c r="U5454" s="26">
        <f>IF($A5454="placement",T5454,IF($A5454="site",SUMIF($C:$C,$C5454,$T:$T),IF($A5454="user",SUMIF($B:$B,$B5454,$T:$T),SUM($T:$T))))</f>
        <v>3.25</v>
      </c>
      <c r="V5454" s="27">
        <f>U5454/J5454</f>
        <v>0.25</v>
      </c>
    </row>
    <row r="5455" spans="1:22" hidden="1" x14ac:dyDescent="0.3">
      <c r="A5455" s="23" t="s">
        <v>14</v>
      </c>
      <c r="B5455" s="23" t="s">
        <v>5021</v>
      </c>
      <c r="C5455" s="23" t="s">
        <v>5023</v>
      </c>
      <c r="D5455" s="23" t="s">
        <v>5088</v>
      </c>
      <c r="E5455" s="23" t="s">
        <v>5089</v>
      </c>
      <c r="F5455" s="27">
        <v>0.25</v>
      </c>
      <c r="G5455" s="24">
        <v>0</v>
      </c>
      <c r="H5455" s="25">
        <v>7.4608999999999996</v>
      </c>
      <c r="I5455" s="25">
        <v>2.5019</v>
      </c>
      <c r="J5455" s="26">
        <v>13</v>
      </c>
      <c r="K5455" s="26">
        <v>3</v>
      </c>
      <c r="L5455" s="27">
        <v>0.33529999999999999</v>
      </c>
      <c r="M5455" s="28">
        <v>0.170931</v>
      </c>
      <c r="N5455" s="29">
        <v>0.01</v>
      </c>
      <c r="O5455" s="31" t="s">
        <v>12</v>
      </c>
      <c r="P5455" s="31">
        <v>0.94149685999999999</v>
      </c>
      <c r="Q5455" s="31">
        <v>0.249999999999999</v>
      </c>
      <c r="R5455" s="42"/>
      <c r="S5455" s="27">
        <f>IF(A5455="placement",MIN(P5455,IF(R5455="",Q5455,R5455)),"")</f>
        <v>0.249999999999999</v>
      </c>
      <c r="T5455" s="28">
        <f>IF($A5455="placement",S5455*J5455,"")</f>
        <v>3.2499999999999871</v>
      </c>
      <c r="U5455" s="23">
        <f>IF($A5455="placement",T5455,IF($A5455="site",SUMIF($C:$C,$C5455,$T:$T),IF($A5455="user",SUMIF($B:$B,$B5455,$T:$T),SUM($T:$T))))</f>
        <v>3.2499999999999871</v>
      </c>
      <c r="V5455" s="27">
        <f>U5455/J5455</f>
        <v>0.249999999999999</v>
      </c>
    </row>
    <row r="5456" spans="1:22" hidden="1" x14ac:dyDescent="0.3">
      <c r="A5456" s="23" t="s">
        <v>14</v>
      </c>
      <c r="B5456" s="23" t="s">
        <v>5021</v>
      </c>
      <c r="C5456" s="23" t="s">
        <v>5023</v>
      </c>
      <c r="D5456" s="32" t="s">
        <v>5092</v>
      </c>
      <c r="E5456" s="23" t="s">
        <v>5093</v>
      </c>
      <c r="F5456" s="27">
        <v>0.25</v>
      </c>
      <c r="G5456" s="24">
        <v>1</v>
      </c>
      <c r="H5456" s="25">
        <v>59.089599999999997</v>
      </c>
      <c r="I5456" s="25">
        <v>8.2123000000000008</v>
      </c>
      <c r="J5456" s="26">
        <v>13</v>
      </c>
      <c r="K5456" s="26">
        <v>3</v>
      </c>
      <c r="L5456" s="27">
        <v>0.13900000000000001</v>
      </c>
      <c r="M5456" s="28">
        <v>5.0968930000000003E-2</v>
      </c>
      <c r="N5456" s="29">
        <v>0.01</v>
      </c>
      <c r="O5456" s="31" t="s">
        <v>42</v>
      </c>
      <c r="P5456" s="31">
        <v>0.80380204779999997</v>
      </c>
      <c r="Q5456" s="31">
        <v>0.25</v>
      </c>
      <c r="R5456" s="42"/>
      <c r="S5456" s="27">
        <f>IF(A5456="placement",MIN(P5456,IF(R5456="",Q5456,R5456)),"")</f>
        <v>0.25</v>
      </c>
      <c r="T5456" s="28">
        <f>IF($A5456="placement",S5456*J5456,"")</f>
        <v>3.25</v>
      </c>
      <c r="U5456" s="26">
        <f>IF($A5456="placement",T5456,IF($A5456="site",SUMIF($C:$C,$C5456,$T:$T),IF($A5456="user",SUMIF($B:$B,$B5456,$T:$T),SUM($T:$T))))</f>
        <v>3.25</v>
      </c>
      <c r="V5456" s="27">
        <f>U5456/J5456</f>
        <v>0.25</v>
      </c>
    </row>
    <row r="5457" spans="1:22" hidden="1" x14ac:dyDescent="0.3">
      <c r="A5457" s="23" t="s">
        <v>14</v>
      </c>
      <c r="B5457" s="23" t="s">
        <v>5021</v>
      </c>
      <c r="C5457" s="23" t="s">
        <v>5023</v>
      </c>
      <c r="D5457" s="23" t="s">
        <v>5144</v>
      </c>
      <c r="E5457" s="23" t="s">
        <v>5145</v>
      </c>
      <c r="F5457" s="27">
        <v>0.25</v>
      </c>
      <c r="G5457" s="24">
        <v>0</v>
      </c>
      <c r="H5457" s="25">
        <v>7.5063000000000004</v>
      </c>
      <c r="I5457" s="25">
        <v>2.4819</v>
      </c>
      <c r="J5457" s="26">
        <v>13</v>
      </c>
      <c r="K5457" s="26">
        <v>3</v>
      </c>
      <c r="L5457" s="27">
        <v>0.3306</v>
      </c>
      <c r="M5457" s="28">
        <v>0.16872824</v>
      </c>
      <c r="N5457" s="29">
        <v>0.01</v>
      </c>
      <c r="O5457" s="31" t="s">
        <v>12</v>
      </c>
      <c r="P5457" s="31">
        <v>0.94073309679999995</v>
      </c>
      <c r="Q5457" s="31">
        <v>0.25</v>
      </c>
      <c r="R5457" s="42"/>
      <c r="S5457" s="27">
        <f>IF(A5457="placement",MIN(P5457,IF(R5457="",Q5457,R5457)),"")</f>
        <v>0.25</v>
      </c>
      <c r="T5457" s="28">
        <f>IF($A5457="placement",S5457*J5457,"")</f>
        <v>3.25</v>
      </c>
      <c r="U5457" s="26">
        <f>IF($A5457="placement",T5457,IF($A5457="site",SUMIF($C:$C,$C5457,$T:$T),IF($A5457="user",SUMIF($B:$B,$B5457,$T:$T),SUM($T:$T))))</f>
        <v>3.25</v>
      </c>
      <c r="V5457" s="27">
        <f>U5457/J5457</f>
        <v>0.25</v>
      </c>
    </row>
    <row r="5458" spans="1:22" hidden="1" x14ac:dyDescent="0.3">
      <c r="A5458" s="23" t="s">
        <v>14</v>
      </c>
      <c r="B5458" s="23" t="s">
        <v>5021</v>
      </c>
      <c r="C5458" s="23" t="s">
        <v>5023</v>
      </c>
      <c r="D5458" s="23" t="s">
        <v>5204</v>
      </c>
      <c r="E5458" s="23" t="s">
        <v>5205</v>
      </c>
      <c r="F5458" s="27">
        <v>0.25</v>
      </c>
      <c r="G5458" s="24">
        <v>0</v>
      </c>
      <c r="H5458" s="25">
        <v>7.5114000000000001</v>
      </c>
      <c r="I5458" s="25">
        <v>2.4876999999999998</v>
      </c>
      <c r="J5458" s="26">
        <v>13</v>
      </c>
      <c r="K5458" s="26">
        <v>3</v>
      </c>
      <c r="L5458" s="27">
        <v>0.33119999999999999</v>
      </c>
      <c r="M5458" s="28">
        <v>0.17175836</v>
      </c>
      <c r="N5458" s="29">
        <v>0.01</v>
      </c>
      <c r="O5458" s="31" t="s">
        <v>12</v>
      </c>
      <c r="P5458" s="31">
        <v>0.94177866929999998</v>
      </c>
      <c r="Q5458" s="31">
        <v>0.249999999999999</v>
      </c>
      <c r="R5458" s="42"/>
      <c r="S5458" s="27">
        <f>IF(A5458="placement",MIN(P5458,IF(R5458="",Q5458,R5458)),"")</f>
        <v>0.249999999999999</v>
      </c>
      <c r="T5458" s="28">
        <f>IF($A5458="placement",S5458*J5458,"")</f>
        <v>3.2499999999999871</v>
      </c>
      <c r="U5458" s="26">
        <f>IF($A5458="placement",T5458,IF($A5458="site",SUMIF($C:$C,$C5458,$T:$T),IF($A5458="user",SUMIF($B:$B,$B5458,$T:$T),SUM($T:$T))))</f>
        <v>3.2499999999999871</v>
      </c>
      <c r="V5458" s="27">
        <f>U5458/J5458</f>
        <v>0.249999999999999</v>
      </c>
    </row>
    <row r="5459" spans="1:22" hidden="1" x14ac:dyDescent="0.3">
      <c r="A5459" s="23" t="s">
        <v>14</v>
      </c>
      <c r="B5459" s="23" t="s">
        <v>5418</v>
      </c>
      <c r="C5459" s="23" t="s">
        <v>5420</v>
      </c>
      <c r="D5459" s="23" t="s">
        <v>5434</v>
      </c>
      <c r="E5459" s="23" t="s">
        <v>5435</v>
      </c>
      <c r="F5459" s="27">
        <v>0.25</v>
      </c>
      <c r="G5459" s="24">
        <v>0</v>
      </c>
      <c r="H5459" s="25">
        <v>4.7733999999999996</v>
      </c>
      <c r="I5459" s="25">
        <v>0.37359999999999999</v>
      </c>
      <c r="J5459" s="26">
        <v>13</v>
      </c>
      <c r="K5459" s="26">
        <v>0</v>
      </c>
      <c r="L5459" s="27">
        <v>7.8299999999999995E-2</v>
      </c>
      <c r="M5459" s="28">
        <v>1.1716306599999999</v>
      </c>
      <c r="N5459" s="29">
        <v>1.1499999999999999</v>
      </c>
      <c r="O5459" s="31" t="s">
        <v>12</v>
      </c>
      <c r="P5459" s="31">
        <v>1.84620154E-2</v>
      </c>
      <c r="Q5459" s="31">
        <v>1.8462015402688901E-2</v>
      </c>
      <c r="R5459" s="42"/>
      <c r="S5459" s="27">
        <f>IF(A5459="placement",MIN(P5459,IF(R5459="",Q5459,R5459)),"")</f>
        <v>1.84620154E-2</v>
      </c>
      <c r="T5459" s="28">
        <f>IF($A5459="placement",S5459*J5459,"")</f>
        <v>0.24000620019999999</v>
      </c>
      <c r="U5459" s="26">
        <f>IF($A5459="placement",T5459,IF($A5459="site",SUMIF($C:$C,$C5459,$T:$T),IF($A5459="user",SUMIF($B:$B,$B5459,$T:$T),SUM($T:$T))))</f>
        <v>0.24000620019999999</v>
      </c>
      <c r="V5459" s="27">
        <f>U5459/J5459</f>
        <v>1.84620154E-2</v>
      </c>
    </row>
    <row r="5460" spans="1:22" hidden="1" x14ac:dyDescent="0.3">
      <c r="A5460" s="23" t="s">
        <v>14</v>
      </c>
      <c r="B5460" s="23" t="s">
        <v>5418</v>
      </c>
      <c r="C5460" s="23" t="s">
        <v>5420</v>
      </c>
      <c r="D5460" s="32" t="s">
        <v>5460</v>
      </c>
      <c r="E5460" s="23" t="s">
        <v>5461</v>
      </c>
      <c r="F5460" s="27">
        <v>0.25</v>
      </c>
      <c r="G5460" s="24">
        <v>0</v>
      </c>
      <c r="H5460" s="25">
        <v>3.1844000000000001</v>
      </c>
      <c r="I5460" s="25">
        <v>1.3294999999999999</v>
      </c>
      <c r="J5460" s="26">
        <v>13</v>
      </c>
      <c r="K5460" s="26">
        <v>3</v>
      </c>
      <c r="L5460" s="27">
        <v>0.41749999999999998</v>
      </c>
      <c r="M5460" s="28">
        <v>0.32350508</v>
      </c>
      <c r="N5460" s="29">
        <v>0.2</v>
      </c>
      <c r="O5460" s="31" t="s">
        <v>12</v>
      </c>
      <c r="P5460" s="31">
        <v>0.38177168099999997</v>
      </c>
      <c r="Q5460" s="31">
        <v>0.25</v>
      </c>
      <c r="R5460" s="42"/>
      <c r="S5460" s="27">
        <f>IF(A5460="placement",MIN(P5460,IF(R5460="",Q5460,R5460)),"")</f>
        <v>0.25</v>
      </c>
      <c r="T5460" s="28">
        <f>IF($A5460="placement",S5460*J5460,"")</f>
        <v>3.25</v>
      </c>
      <c r="U5460" s="26">
        <f>IF($A5460="placement",T5460,IF($A5460="site",SUMIF($C:$C,$C5460,$T:$T),IF($A5460="user",SUMIF($B:$B,$B5460,$T:$T),SUM($T:$T))))</f>
        <v>3.25</v>
      </c>
      <c r="V5460" s="27">
        <f>U5460/J5460</f>
        <v>0.25</v>
      </c>
    </row>
    <row r="5461" spans="1:22" hidden="1" x14ac:dyDescent="0.3">
      <c r="A5461" s="23" t="s">
        <v>14</v>
      </c>
      <c r="B5461" s="23" t="s">
        <v>5623</v>
      </c>
      <c r="C5461" s="23" t="s">
        <v>5625</v>
      </c>
      <c r="D5461" s="23" t="s">
        <v>5639</v>
      </c>
      <c r="E5461" s="23" t="s">
        <v>5640</v>
      </c>
      <c r="F5461" s="27">
        <v>0.25</v>
      </c>
      <c r="G5461" s="24">
        <v>0</v>
      </c>
      <c r="H5461" s="25">
        <v>14.176399999999999</v>
      </c>
      <c r="I5461" s="25">
        <v>0.46439999999999998</v>
      </c>
      <c r="J5461" s="26">
        <v>13</v>
      </c>
      <c r="K5461" s="26">
        <v>2</v>
      </c>
      <c r="L5461" s="27">
        <v>3.2800000000000003E-2</v>
      </c>
      <c r="M5461" s="28">
        <v>0.90152284000000005</v>
      </c>
      <c r="N5461" s="29">
        <v>0.75</v>
      </c>
      <c r="O5461" s="31" t="s">
        <v>42</v>
      </c>
      <c r="P5461" s="31">
        <v>0.16807432429999999</v>
      </c>
      <c r="Q5461" s="31">
        <v>0.16807432432432401</v>
      </c>
      <c r="R5461" s="42"/>
      <c r="S5461" s="27">
        <f>IF(A5461="placement",MIN(P5461,IF(R5461="",Q5461,R5461)),"")</f>
        <v>0.16807432429999999</v>
      </c>
      <c r="T5461" s="28">
        <f>IF($A5461="placement",S5461*J5461,"")</f>
        <v>2.1849662158999998</v>
      </c>
      <c r="U5461" s="26">
        <f>IF($A5461="placement",T5461,IF($A5461="site",SUMIF($C:$C,$C5461,$T:$T),IF($A5461="user",SUMIF($B:$B,$B5461,$T:$T),SUM($T:$T))))</f>
        <v>2.1849662158999998</v>
      </c>
      <c r="V5461" s="27">
        <f>U5461/J5461</f>
        <v>0.16807432429999999</v>
      </c>
    </row>
    <row r="5462" spans="1:22" hidden="1" x14ac:dyDescent="0.3">
      <c r="A5462" s="23" t="s">
        <v>14</v>
      </c>
      <c r="B5462" s="23" t="s">
        <v>5660</v>
      </c>
      <c r="C5462" s="23" t="s">
        <v>5662</v>
      </c>
      <c r="D5462" s="23" t="s">
        <v>5665</v>
      </c>
      <c r="E5462" s="23" t="s">
        <v>5666</v>
      </c>
      <c r="F5462" s="27">
        <v>0.2</v>
      </c>
      <c r="G5462" s="24">
        <v>0</v>
      </c>
      <c r="H5462" s="25">
        <v>1.2824</v>
      </c>
      <c r="I5462" s="25">
        <v>0.14510000000000001</v>
      </c>
      <c r="J5462" s="26">
        <v>13</v>
      </c>
      <c r="K5462" s="26">
        <v>3</v>
      </c>
      <c r="L5462" s="27">
        <v>0.11310000000000001</v>
      </c>
      <c r="M5462" s="28">
        <v>2.9699655300000001</v>
      </c>
      <c r="N5462" s="29">
        <v>2</v>
      </c>
      <c r="O5462" s="31" t="s">
        <v>42</v>
      </c>
      <c r="P5462" s="31">
        <v>0.32659151190000002</v>
      </c>
      <c r="Q5462" s="31">
        <v>0.2</v>
      </c>
      <c r="R5462" s="42"/>
      <c r="S5462" s="27">
        <f>IF(A5462="placement",MIN(P5462,IF(R5462="",Q5462,R5462)),"")</f>
        <v>0.2</v>
      </c>
      <c r="T5462" s="28">
        <f>IF($A5462="placement",S5462*J5462,"")</f>
        <v>2.6</v>
      </c>
      <c r="U5462" s="26">
        <f>IF($A5462="placement",T5462,IF($A5462="site",SUMIF($C:$C,$C5462,$T:$T),IF($A5462="user",SUMIF($B:$B,$B5462,$T:$T),SUM($T:$T))))</f>
        <v>2.6</v>
      </c>
      <c r="V5462" s="27">
        <f>U5462/J5462</f>
        <v>0.2</v>
      </c>
    </row>
    <row r="5463" spans="1:22" hidden="1" x14ac:dyDescent="0.3">
      <c r="A5463" s="23" t="s">
        <v>14</v>
      </c>
      <c r="B5463" s="23" t="s">
        <v>5764</v>
      </c>
      <c r="C5463" s="23" t="s">
        <v>5766</v>
      </c>
      <c r="D5463" s="23" t="s">
        <v>5895</v>
      </c>
      <c r="E5463" s="23" t="s">
        <v>5896</v>
      </c>
      <c r="F5463" s="27">
        <v>0.25</v>
      </c>
      <c r="G5463" s="24">
        <v>0</v>
      </c>
      <c r="H5463" s="25">
        <v>2.8060999999999998</v>
      </c>
      <c r="I5463" s="25">
        <v>0.42580000000000001</v>
      </c>
      <c r="J5463" s="26">
        <v>13</v>
      </c>
      <c r="K5463" s="26">
        <v>3</v>
      </c>
      <c r="L5463" s="27">
        <v>0.1517</v>
      </c>
      <c r="M5463" s="28">
        <v>1.05606442</v>
      </c>
      <c r="N5463" s="29">
        <v>0.73</v>
      </c>
      <c r="O5463" s="31" t="s">
        <v>42</v>
      </c>
      <c r="P5463" s="31">
        <v>0.30875428900000002</v>
      </c>
      <c r="Q5463" s="31">
        <v>0.25</v>
      </c>
      <c r="R5463" s="42"/>
      <c r="S5463" s="27">
        <f>IF(A5463="placement",MIN(P5463,IF(R5463="",Q5463,R5463)),"")</f>
        <v>0.25</v>
      </c>
      <c r="T5463" s="28">
        <f>IF($A5463="placement",S5463*J5463,"")</f>
        <v>3.25</v>
      </c>
      <c r="U5463" s="26">
        <f>IF($A5463="placement",T5463,IF($A5463="site",SUMIF($C:$C,$C5463,$T:$T),IF($A5463="user",SUMIF($B:$B,$B5463,$T:$T),SUM($T:$T))))</f>
        <v>3.25</v>
      </c>
      <c r="V5463" s="27">
        <f>U5463/J5463</f>
        <v>0.25</v>
      </c>
    </row>
    <row r="5464" spans="1:22" hidden="1" x14ac:dyDescent="0.3">
      <c r="A5464" s="23" t="s">
        <v>14</v>
      </c>
      <c r="B5464" s="23" t="s">
        <v>6014</v>
      </c>
      <c r="C5464" s="23" t="s">
        <v>6016</v>
      </c>
      <c r="D5464" s="23" t="s">
        <v>6017</v>
      </c>
      <c r="E5464" s="23" t="s">
        <v>6018</v>
      </c>
      <c r="F5464" s="27">
        <v>0.25</v>
      </c>
      <c r="G5464" s="24">
        <v>0</v>
      </c>
      <c r="H5464" s="25">
        <v>3.5787</v>
      </c>
      <c r="I5464" s="25">
        <v>0.1419</v>
      </c>
      <c r="J5464" s="26">
        <v>13</v>
      </c>
      <c r="K5464" s="26">
        <v>3</v>
      </c>
      <c r="L5464" s="27">
        <v>3.9699999999999999E-2</v>
      </c>
      <c r="M5464" s="28">
        <v>2.9546049299999999</v>
      </c>
      <c r="N5464" s="29">
        <v>2.3199999999999998</v>
      </c>
      <c r="O5464" s="31" t="s">
        <v>12</v>
      </c>
      <c r="P5464" s="31">
        <v>0.21478503779999999</v>
      </c>
      <c r="Q5464" s="31">
        <v>0.214785037814267</v>
      </c>
      <c r="R5464" s="42"/>
      <c r="S5464" s="27">
        <f>IF(A5464="placement",MIN(P5464,IF(R5464="",Q5464,R5464)),"")</f>
        <v>0.21478503779999999</v>
      </c>
      <c r="T5464" s="28">
        <f>IF($A5464="placement",S5464*J5464,"")</f>
        <v>2.7922054913999999</v>
      </c>
      <c r="U5464" s="26">
        <f>IF($A5464="placement",T5464,IF($A5464="site",SUMIF($C:$C,$C5464,$T:$T),IF($A5464="user",SUMIF($B:$B,$B5464,$T:$T),SUM($T:$T))))</f>
        <v>2.7922054913999999</v>
      </c>
      <c r="V5464" s="27">
        <f>U5464/J5464</f>
        <v>0.21478503779999999</v>
      </c>
    </row>
    <row r="5465" spans="1:22" hidden="1" x14ac:dyDescent="0.3">
      <c r="A5465" s="23" t="s">
        <v>14</v>
      </c>
      <c r="B5465" s="23" t="s">
        <v>6052</v>
      </c>
      <c r="C5465" s="23" t="s">
        <v>6054</v>
      </c>
      <c r="D5465" s="23" t="s">
        <v>6062</v>
      </c>
      <c r="E5465" s="23" t="s">
        <v>6063</v>
      </c>
      <c r="F5465" s="27">
        <v>0.25</v>
      </c>
      <c r="G5465" s="24">
        <v>0</v>
      </c>
      <c r="H5465" s="25">
        <v>3.4205000000000001</v>
      </c>
      <c r="I5465" s="25">
        <v>0.27779999999999999</v>
      </c>
      <c r="J5465" s="26">
        <v>13</v>
      </c>
      <c r="K5465" s="26">
        <v>2</v>
      </c>
      <c r="L5465" s="27">
        <v>8.1199999999999994E-2</v>
      </c>
      <c r="M5465" s="28">
        <v>1.53571612</v>
      </c>
      <c r="N5465" s="29">
        <v>1.25</v>
      </c>
      <c r="O5465" s="31" t="s">
        <v>12</v>
      </c>
      <c r="P5465" s="31">
        <v>0.18604748509999999</v>
      </c>
      <c r="Q5465" s="31">
        <v>0.186047485098118</v>
      </c>
      <c r="R5465" s="42"/>
      <c r="S5465" s="27">
        <f>IF(A5465="placement",MIN(P5465,IF(R5465="",Q5465,R5465)),"")</f>
        <v>0.186047485098118</v>
      </c>
      <c r="T5465" s="28">
        <f>IF($A5465="placement",S5465*J5465,"")</f>
        <v>2.4186173062755341</v>
      </c>
      <c r="U5465" s="26">
        <f>IF($A5465="placement",T5465,IF($A5465="site",SUMIF($C:$C,$C5465,$T:$T),IF($A5465="user",SUMIF($B:$B,$B5465,$T:$T),SUM($T:$T))))</f>
        <v>2.4186173062755341</v>
      </c>
      <c r="V5465" s="27">
        <f>U5465/J5465</f>
        <v>0.186047485098118</v>
      </c>
    </row>
    <row r="5466" spans="1:22" hidden="1" x14ac:dyDescent="0.3">
      <c r="A5466" s="23" t="s">
        <v>14</v>
      </c>
      <c r="B5466" s="23" t="s">
        <v>6457</v>
      </c>
      <c r="C5466" s="23" t="s">
        <v>6458</v>
      </c>
      <c r="D5466" s="23" t="s">
        <v>6479</v>
      </c>
      <c r="E5466" s="23" t="s">
        <v>9867</v>
      </c>
      <c r="F5466" s="27">
        <v>0.25</v>
      </c>
      <c r="G5466" s="24">
        <v>1</v>
      </c>
      <c r="H5466" s="25">
        <v>38.177900000000001</v>
      </c>
      <c r="I5466" s="25">
        <v>2.2768000000000002</v>
      </c>
      <c r="J5466" s="26">
        <v>13</v>
      </c>
      <c r="K5466" s="26">
        <v>3</v>
      </c>
      <c r="L5466" s="27">
        <v>5.96E-2</v>
      </c>
      <c r="M5466" s="28">
        <v>0.18489725000000001</v>
      </c>
      <c r="N5466" s="29">
        <v>0.1</v>
      </c>
      <c r="O5466" s="31" t="s">
        <v>12</v>
      </c>
      <c r="P5466" s="31">
        <v>0.45915908779999998</v>
      </c>
      <c r="Q5466" s="31">
        <v>0.25</v>
      </c>
      <c r="R5466" s="42"/>
      <c r="S5466" s="27">
        <f>IF(A5466="placement",MIN(P5466,IF(R5466="",Q5466,R5466)),"")</f>
        <v>0.25</v>
      </c>
      <c r="T5466" s="28">
        <f>IF($A5466="placement",S5466*J5466,"")</f>
        <v>3.25</v>
      </c>
      <c r="U5466" s="26">
        <f>IF($A5466="placement",T5466,IF($A5466="site",SUMIF($C:$C,$C5466,$T:$T),IF($A5466="user",SUMIF($B:$B,$B5466,$T:$T),SUM($T:$T))))</f>
        <v>3.25</v>
      </c>
      <c r="V5466" s="27">
        <f>U5466/J5466</f>
        <v>0.25</v>
      </c>
    </row>
    <row r="5467" spans="1:22" hidden="1" x14ac:dyDescent="0.3">
      <c r="A5467" s="17" t="s">
        <v>13</v>
      </c>
      <c r="B5467" s="17" t="s">
        <v>6584</v>
      </c>
      <c r="C5467" s="17" t="s">
        <v>6585</v>
      </c>
      <c r="D5467" s="17" t="s">
        <v>9898</v>
      </c>
      <c r="E5467" s="17"/>
      <c r="F5467" s="18">
        <v>0.25</v>
      </c>
      <c r="G5467" s="36">
        <v>0</v>
      </c>
      <c r="H5467" s="37">
        <v>2.0987</v>
      </c>
      <c r="I5467" s="37">
        <v>1.5704</v>
      </c>
      <c r="J5467" s="19">
        <v>13</v>
      </c>
      <c r="K5467" s="19">
        <v>3</v>
      </c>
      <c r="L5467" s="18">
        <v>0.74819999999999998</v>
      </c>
      <c r="M5467" s="20">
        <v>0.26890607</v>
      </c>
      <c r="N5467" s="21">
        <v>0.01</v>
      </c>
      <c r="O5467" s="22"/>
      <c r="P5467" s="22">
        <v>0.9628122938</v>
      </c>
      <c r="Q5467" s="22">
        <v>0.249999999999999</v>
      </c>
      <c r="R5467" s="43"/>
      <c r="S5467" s="18" t="str">
        <f>IF(A5467="placement",MIN(P5467,IF(R5467="",Q5467,R5467)),"")</f>
        <v/>
      </c>
      <c r="T5467" s="20" t="str">
        <f>IF($A5467="placement",S5467*J5467,"")</f>
        <v/>
      </c>
      <c r="U5467" s="19">
        <f>IF($A5467="placement",T5467,IF($A5467="site",SUMIF($C:$C,$C5467,$T:$T),IF($A5467="user",SUMIF($B:$B,$B5467,$T:$T),SUM($T:$T))))</f>
        <v>0</v>
      </c>
      <c r="V5467" s="18">
        <f>U5467/J5467</f>
        <v>0</v>
      </c>
    </row>
    <row r="5468" spans="1:22" hidden="1" x14ac:dyDescent="0.3">
      <c r="A5468" s="11" t="s">
        <v>10</v>
      </c>
      <c r="B5468" s="11" t="s">
        <v>3133</v>
      </c>
      <c r="C5468" s="11" t="s">
        <v>9898</v>
      </c>
      <c r="D5468" s="11" t="s">
        <v>9898</v>
      </c>
      <c r="E5468" s="11"/>
      <c r="F5468" s="12">
        <v>0.2</v>
      </c>
      <c r="G5468" s="33">
        <v>0</v>
      </c>
      <c r="H5468" s="34">
        <v>3.6053000000000002</v>
      </c>
      <c r="I5468" s="34">
        <v>2.4076</v>
      </c>
      <c r="J5468" s="13">
        <v>13</v>
      </c>
      <c r="K5468" s="13">
        <v>3</v>
      </c>
      <c r="L5468" s="12">
        <v>0.66779999999999995</v>
      </c>
      <c r="M5468" s="14">
        <v>0.18003382000000001</v>
      </c>
      <c r="N5468" s="15">
        <v>0.01</v>
      </c>
      <c r="O5468" s="16"/>
      <c r="P5468" s="16">
        <v>0.94445488099999997</v>
      </c>
      <c r="Q5468" s="16">
        <v>0.2</v>
      </c>
      <c r="R5468" s="44"/>
      <c r="S5468" s="12" t="str">
        <f>IF(A5468="placement",MIN(P5468,IF(R5468="",Q5468,R5468)),"")</f>
        <v/>
      </c>
      <c r="T5468" s="14" t="str">
        <f>IF($A5468="placement",S5468*J5468,"")</f>
        <v/>
      </c>
      <c r="U5468" s="13">
        <f>IF($A5468="placement",T5468,IF($A5468="site",SUMIF($C:$C,$C5468,$T:$T),IF($A5468="user",SUMIF($B:$B,$B5468,$T:$T),SUM($T:$T))))</f>
        <v>2.6</v>
      </c>
      <c r="V5468" s="12">
        <f>U5468/J5468</f>
        <v>0.2</v>
      </c>
    </row>
    <row r="5469" spans="1:22" hidden="1" x14ac:dyDescent="0.3">
      <c r="A5469" s="23" t="s">
        <v>14</v>
      </c>
      <c r="B5469" s="23" t="s">
        <v>6638</v>
      </c>
      <c r="C5469" s="23" t="s">
        <v>6639</v>
      </c>
      <c r="D5469" s="23" t="s">
        <v>6663</v>
      </c>
      <c r="E5469" s="23" t="s">
        <v>6664</v>
      </c>
      <c r="F5469" s="27">
        <v>0.25</v>
      </c>
      <c r="G5469" s="24">
        <v>0</v>
      </c>
      <c r="H5469" s="25">
        <v>8.9248999999999992</v>
      </c>
      <c r="I5469" s="25">
        <v>0.49249999999999999</v>
      </c>
      <c r="J5469" s="26">
        <v>13</v>
      </c>
      <c r="K5469" s="26">
        <v>3</v>
      </c>
      <c r="L5469" s="27">
        <v>5.5199999999999999E-2</v>
      </c>
      <c r="M5469" s="28">
        <v>0.90204496000000001</v>
      </c>
      <c r="N5469" s="29">
        <v>0.65</v>
      </c>
      <c r="O5469" s="31" t="s">
        <v>12</v>
      </c>
      <c r="P5469" s="31">
        <v>0.2794150749</v>
      </c>
      <c r="Q5469" s="31">
        <v>0.25</v>
      </c>
      <c r="R5469" s="42"/>
      <c r="S5469" s="27">
        <f>IF(A5469="placement",MIN(P5469,IF(R5469="",Q5469,R5469)),"")</f>
        <v>0.25</v>
      </c>
      <c r="T5469" s="28">
        <f>IF($A5469="placement",S5469*J5469,"")</f>
        <v>3.25</v>
      </c>
      <c r="U5469" s="26">
        <f>IF($A5469="placement",T5469,IF($A5469="site",SUMIF($C:$C,$C5469,$T:$T),IF($A5469="user",SUMIF($B:$B,$B5469,$T:$T),SUM($T:$T))))</f>
        <v>3.25</v>
      </c>
      <c r="V5469" s="27">
        <f>U5469/J5469</f>
        <v>0.25</v>
      </c>
    </row>
    <row r="5470" spans="1:22" hidden="1" x14ac:dyDescent="0.3">
      <c r="A5470" s="23" t="s">
        <v>14</v>
      </c>
      <c r="B5470" s="23" t="s">
        <v>6638</v>
      </c>
      <c r="C5470" s="23" t="s">
        <v>6639</v>
      </c>
      <c r="D5470" s="23" t="s">
        <v>11020</v>
      </c>
      <c r="E5470" s="23" t="s">
        <v>11021</v>
      </c>
      <c r="F5470" s="27">
        <v>0.25</v>
      </c>
      <c r="G5470" s="24">
        <v>0</v>
      </c>
      <c r="H5470" s="25">
        <v>2.9683999999999999</v>
      </c>
      <c r="I5470" s="25">
        <v>0.62050000000000005</v>
      </c>
      <c r="J5470" s="26">
        <v>13</v>
      </c>
      <c r="K5470" s="26">
        <v>3</v>
      </c>
      <c r="L5470" s="27">
        <v>0.20899999999999999</v>
      </c>
      <c r="M5470" s="28">
        <v>0.71880971999999999</v>
      </c>
      <c r="N5470" s="29">
        <v>0.3</v>
      </c>
      <c r="O5470" s="31" t="s">
        <v>12</v>
      </c>
      <c r="P5470" s="31">
        <v>0.58264337079999995</v>
      </c>
      <c r="Q5470" s="31">
        <v>0.25</v>
      </c>
      <c r="R5470" s="42"/>
      <c r="S5470" s="27">
        <f>IF(A5470="placement",MIN(P5470,IF(R5470="",Q5470,R5470)),"")</f>
        <v>0.25</v>
      </c>
      <c r="T5470" s="28">
        <f>IF($A5470="placement",S5470*J5470,"")</f>
        <v>3.25</v>
      </c>
      <c r="U5470" s="26">
        <f>IF($A5470="placement",T5470,IF($A5470="site",SUMIF($C:$C,$C5470,$T:$T),IF($A5470="user",SUMIF($B:$B,$B5470,$T:$T),SUM($T:$T))))</f>
        <v>3.25</v>
      </c>
      <c r="V5470" s="27">
        <f>U5470/J5470</f>
        <v>0.25</v>
      </c>
    </row>
    <row r="5471" spans="1:22" hidden="1" x14ac:dyDescent="0.3">
      <c r="A5471" s="23" t="s">
        <v>14</v>
      </c>
      <c r="B5471" s="23" t="s">
        <v>7071</v>
      </c>
      <c r="C5471" s="23" t="s">
        <v>7073</v>
      </c>
      <c r="D5471" s="23" t="s">
        <v>7074</v>
      </c>
      <c r="E5471" s="23" t="s">
        <v>7075</v>
      </c>
      <c r="F5471" s="27">
        <v>0.3</v>
      </c>
      <c r="G5471" s="24">
        <v>0</v>
      </c>
      <c r="H5471" s="25">
        <v>3.8344</v>
      </c>
      <c r="I5471" s="25">
        <v>0.52290000000000003</v>
      </c>
      <c r="J5471" s="26">
        <v>13</v>
      </c>
      <c r="K5471" s="26">
        <v>4</v>
      </c>
      <c r="L5471" s="27">
        <v>0.13639999999999999</v>
      </c>
      <c r="M5471" s="28">
        <v>0.85578472999999999</v>
      </c>
      <c r="N5471" s="29">
        <v>0.5</v>
      </c>
      <c r="O5471" s="31" t="s">
        <v>42</v>
      </c>
      <c r="P5471" s="31">
        <v>0.41574091810000002</v>
      </c>
      <c r="Q5471" s="31">
        <v>0.3</v>
      </c>
      <c r="R5471" s="42"/>
      <c r="S5471" s="27">
        <f>IF(A5471="placement",MIN(P5471,IF(R5471="",Q5471,R5471)),"")</f>
        <v>0.3</v>
      </c>
      <c r="T5471" s="28">
        <f>IF($A5471="placement",S5471*J5471,"")</f>
        <v>3.9</v>
      </c>
      <c r="U5471" s="26">
        <f>IF($A5471="placement",T5471,IF($A5471="site",SUMIF($C:$C,$C5471,$T:$T),IF($A5471="user",SUMIF($B:$B,$B5471,$T:$T),SUM($T:$T))))</f>
        <v>3.9</v>
      </c>
      <c r="V5471" s="27">
        <f>U5471/J5471</f>
        <v>0.3</v>
      </c>
    </row>
    <row r="5472" spans="1:22" hidden="1" x14ac:dyDescent="0.3">
      <c r="A5472" s="23" t="s">
        <v>14</v>
      </c>
      <c r="B5472" s="23" t="s">
        <v>7351</v>
      </c>
      <c r="C5472" s="23" t="s">
        <v>7352</v>
      </c>
      <c r="D5472" s="23" t="s">
        <v>7357</v>
      </c>
      <c r="E5472" s="23" t="s">
        <v>7358</v>
      </c>
      <c r="F5472" s="27">
        <v>0.3</v>
      </c>
      <c r="G5472" s="24">
        <v>0</v>
      </c>
      <c r="H5472" s="25">
        <v>0.82069999999999999</v>
      </c>
      <c r="I5472" s="25">
        <v>0.69240000000000002</v>
      </c>
      <c r="J5472" s="26">
        <v>13</v>
      </c>
      <c r="K5472" s="26">
        <v>4</v>
      </c>
      <c r="L5472" s="27">
        <v>0.84370000000000001</v>
      </c>
      <c r="M5472" s="28">
        <v>0.63016298999999998</v>
      </c>
      <c r="N5472" s="29">
        <v>0.03</v>
      </c>
      <c r="O5472" s="31" t="s">
        <v>12</v>
      </c>
      <c r="P5472" s="31">
        <v>0.95239326869999996</v>
      </c>
      <c r="Q5472" s="31">
        <v>0.3</v>
      </c>
      <c r="R5472" s="42"/>
      <c r="S5472" s="27">
        <f>IF(A5472="placement",MIN(P5472,IF(R5472="",Q5472,R5472)),"")</f>
        <v>0.3</v>
      </c>
      <c r="T5472" s="28">
        <f>IF($A5472="placement",S5472*J5472,"")</f>
        <v>3.9</v>
      </c>
      <c r="U5472" s="26">
        <f>IF($A5472="placement",T5472,IF($A5472="site",SUMIF($C:$C,$C5472,$T:$T),IF($A5472="user",SUMIF($B:$B,$B5472,$T:$T),SUM($T:$T))))</f>
        <v>3.9</v>
      </c>
      <c r="V5472" s="27">
        <f>U5472/J5472</f>
        <v>0.3</v>
      </c>
    </row>
    <row r="5473" spans="1:22" hidden="1" x14ac:dyDescent="0.3">
      <c r="A5473" s="23" t="s">
        <v>14</v>
      </c>
      <c r="B5473" s="23" t="s">
        <v>7472</v>
      </c>
      <c r="C5473" s="23" t="s">
        <v>7473</v>
      </c>
      <c r="D5473" s="23" t="s">
        <v>7634</v>
      </c>
      <c r="E5473" s="23" t="s">
        <v>7635</v>
      </c>
      <c r="F5473" s="27">
        <v>0.25</v>
      </c>
      <c r="G5473" s="24">
        <v>0</v>
      </c>
      <c r="H5473" s="25">
        <v>6.7572000000000001</v>
      </c>
      <c r="I5473" s="25">
        <v>0.2661</v>
      </c>
      <c r="J5473" s="26">
        <v>13</v>
      </c>
      <c r="K5473" s="26">
        <v>3</v>
      </c>
      <c r="L5473" s="27">
        <v>3.9399999999999998E-2</v>
      </c>
      <c r="M5473" s="28">
        <v>1.6617986600000001</v>
      </c>
      <c r="N5473" s="29">
        <v>1.2</v>
      </c>
      <c r="O5473" s="31" t="s">
        <v>42</v>
      </c>
      <c r="P5473" s="31">
        <v>0.27789085969999999</v>
      </c>
      <c r="Q5473" s="31">
        <v>0.25</v>
      </c>
      <c r="R5473" s="42"/>
      <c r="S5473" s="27">
        <f>IF(A5473="placement",MIN(P5473,IF(R5473="",Q5473,R5473)),"")</f>
        <v>0.25</v>
      </c>
      <c r="T5473" s="28">
        <f>IF($A5473="placement",S5473*J5473,"")</f>
        <v>3.25</v>
      </c>
      <c r="U5473" s="26">
        <f>IF($A5473="placement",T5473,IF($A5473="site",SUMIF($C:$C,$C5473,$T:$T),IF($A5473="user",SUMIF($B:$B,$B5473,$T:$T),SUM($T:$T))))</f>
        <v>3.25</v>
      </c>
      <c r="V5473" s="27">
        <f>U5473/J5473</f>
        <v>0.25</v>
      </c>
    </row>
    <row r="5474" spans="1:22" hidden="1" x14ac:dyDescent="0.3">
      <c r="A5474" s="23" t="s">
        <v>14</v>
      </c>
      <c r="B5474" s="23" t="s">
        <v>7689</v>
      </c>
      <c r="C5474" s="23" t="s">
        <v>7690</v>
      </c>
      <c r="D5474" s="23" t="s">
        <v>7775</v>
      </c>
      <c r="E5474" s="23" t="s">
        <v>7776</v>
      </c>
      <c r="F5474" s="27">
        <v>0.1</v>
      </c>
      <c r="G5474" s="24">
        <v>0</v>
      </c>
      <c r="H5474" s="25">
        <v>19.6752</v>
      </c>
      <c r="I5474" s="25">
        <v>0.65820000000000001</v>
      </c>
      <c r="J5474" s="26">
        <v>13</v>
      </c>
      <c r="K5474" s="26">
        <v>1</v>
      </c>
      <c r="L5474" s="27">
        <v>3.3500000000000002E-2</v>
      </c>
      <c r="M5474" s="28">
        <v>0.66196418999999995</v>
      </c>
      <c r="N5474" s="29">
        <v>0.5</v>
      </c>
      <c r="O5474" s="31" t="s">
        <v>42</v>
      </c>
      <c r="P5474" s="31">
        <v>0.2446721311</v>
      </c>
      <c r="Q5474" s="31">
        <v>0.1</v>
      </c>
      <c r="R5474" s="42"/>
      <c r="S5474" s="27">
        <f>IF(A5474="placement",MIN(P5474,IF(R5474="",Q5474,R5474)),"")</f>
        <v>0.1</v>
      </c>
      <c r="T5474" s="28">
        <f>IF($A5474="placement",S5474*J5474,"")</f>
        <v>1.3</v>
      </c>
      <c r="U5474" s="26">
        <f>IF($A5474="placement",T5474,IF($A5474="site",SUMIF($C:$C,$C5474,$T:$T),IF($A5474="user",SUMIF($B:$B,$B5474,$T:$T),SUM($T:$T))))</f>
        <v>1.3</v>
      </c>
      <c r="V5474" s="27">
        <f>U5474/J5474</f>
        <v>0.1</v>
      </c>
    </row>
    <row r="5475" spans="1:22" hidden="1" x14ac:dyDescent="0.3">
      <c r="A5475" s="23" t="s">
        <v>14</v>
      </c>
      <c r="B5475" s="23" t="s">
        <v>7689</v>
      </c>
      <c r="C5475" s="23" t="s">
        <v>7690</v>
      </c>
      <c r="D5475" s="23" t="s">
        <v>7791</v>
      </c>
      <c r="E5475" s="23" t="s">
        <v>7792</v>
      </c>
      <c r="F5475" s="27">
        <v>0.1</v>
      </c>
      <c r="G5475" s="24">
        <v>0</v>
      </c>
      <c r="H5475" s="25">
        <v>5.9425999999999997</v>
      </c>
      <c r="I5475" s="25">
        <v>1.3131999999999999</v>
      </c>
      <c r="J5475" s="26">
        <v>13</v>
      </c>
      <c r="K5475" s="26">
        <v>1</v>
      </c>
      <c r="L5475" s="27">
        <v>0.221</v>
      </c>
      <c r="M5475" s="28">
        <v>0.33105248999999998</v>
      </c>
      <c r="N5475" s="29">
        <v>0.25</v>
      </c>
      <c r="O5475" s="31" t="s">
        <v>12</v>
      </c>
      <c r="P5475" s="31">
        <v>0.24483274190000001</v>
      </c>
      <c r="Q5475" s="31">
        <v>0.1</v>
      </c>
      <c r="R5475" s="42"/>
      <c r="S5475" s="27">
        <f>IF(A5475="placement",MIN(P5475,IF(R5475="",Q5475,R5475)),"")</f>
        <v>0.1</v>
      </c>
      <c r="T5475" s="28">
        <f>IF($A5475="placement",S5475*J5475,"")</f>
        <v>1.3</v>
      </c>
      <c r="U5475" s="26">
        <f>IF($A5475="placement",T5475,IF($A5475="site",SUMIF($C:$C,$C5475,$T:$T),IF($A5475="user",SUMIF($B:$B,$B5475,$T:$T),SUM($T:$T))))</f>
        <v>1.3</v>
      </c>
      <c r="V5475" s="27">
        <f>U5475/J5475</f>
        <v>0.1</v>
      </c>
    </row>
    <row r="5476" spans="1:22" hidden="1" x14ac:dyDescent="0.3">
      <c r="A5476" s="23" t="s">
        <v>14</v>
      </c>
      <c r="B5476" s="23" t="s">
        <v>8149</v>
      </c>
      <c r="C5476" s="23" t="s">
        <v>8151</v>
      </c>
      <c r="D5476" s="23" t="s">
        <v>8170</v>
      </c>
      <c r="E5476" s="23" t="s">
        <v>8171</v>
      </c>
      <c r="F5476" s="27">
        <v>0.25</v>
      </c>
      <c r="G5476" s="24">
        <v>0</v>
      </c>
      <c r="H5476" s="25">
        <v>2.8207</v>
      </c>
      <c r="I5476" s="25">
        <v>0.77090000000000003</v>
      </c>
      <c r="J5476" s="26">
        <v>13</v>
      </c>
      <c r="K5476" s="26">
        <v>3</v>
      </c>
      <c r="L5476" s="27">
        <v>0.27329999999999999</v>
      </c>
      <c r="M5476" s="28">
        <v>0.55491522000000004</v>
      </c>
      <c r="N5476" s="29">
        <v>0.3</v>
      </c>
      <c r="O5476" s="31" t="s">
        <v>42</v>
      </c>
      <c r="P5476" s="31">
        <v>0.45937687840000002</v>
      </c>
      <c r="Q5476" s="31">
        <v>0.25</v>
      </c>
      <c r="R5476" s="42"/>
      <c r="S5476" s="27">
        <f>IF(A5476="placement",MIN(P5476,IF(R5476="",Q5476,R5476)),"")</f>
        <v>0.25</v>
      </c>
      <c r="T5476" s="28">
        <f>IF($A5476="placement",S5476*J5476,"")</f>
        <v>3.25</v>
      </c>
      <c r="U5476" s="26">
        <f>IF($A5476="placement",T5476,IF($A5476="site",SUMIF($C:$C,$C5476,$T:$T),IF($A5476="user",SUMIF($B:$B,$B5476,$T:$T),SUM($T:$T))))</f>
        <v>3.25</v>
      </c>
      <c r="V5476" s="27">
        <f>U5476/J5476</f>
        <v>0.25</v>
      </c>
    </row>
    <row r="5477" spans="1:22" hidden="1" x14ac:dyDescent="0.3">
      <c r="A5477" s="23" t="s">
        <v>14</v>
      </c>
      <c r="B5477" s="23" t="s">
        <v>8382</v>
      </c>
      <c r="C5477" s="23" t="s">
        <v>8384</v>
      </c>
      <c r="D5477" s="23" t="s">
        <v>8389</v>
      </c>
      <c r="E5477" s="23" t="s">
        <v>8383</v>
      </c>
      <c r="F5477" s="27">
        <v>0.2</v>
      </c>
      <c r="G5477" s="24">
        <v>0</v>
      </c>
      <c r="H5477" s="25">
        <v>2.5586000000000002</v>
      </c>
      <c r="I5477" s="25">
        <v>0.1048</v>
      </c>
      <c r="J5477" s="26">
        <v>13</v>
      </c>
      <c r="K5477" s="26">
        <v>2</v>
      </c>
      <c r="L5477" s="27">
        <v>4.1000000000000002E-2</v>
      </c>
      <c r="M5477" s="28">
        <v>3.9822085899999999</v>
      </c>
      <c r="N5477" s="29">
        <v>3.25</v>
      </c>
      <c r="O5477" s="31" t="s">
        <v>42</v>
      </c>
      <c r="P5477" s="31">
        <v>0.1838699738</v>
      </c>
      <c r="Q5477" s="31">
        <v>0.18386997380989001</v>
      </c>
      <c r="R5477" s="42"/>
      <c r="S5477" s="27">
        <f>IF(A5477="placement",MIN(P5477,IF(R5477="",Q5477,R5477)),"")</f>
        <v>0.1838699738</v>
      </c>
      <c r="T5477" s="28">
        <f>IF($A5477="placement",S5477*J5477,"")</f>
        <v>2.3903096594000002</v>
      </c>
      <c r="U5477" s="26">
        <f>IF($A5477="placement",T5477,IF($A5477="site",SUMIF($C:$C,$C5477,$T:$T),IF($A5477="user",SUMIF($B:$B,$B5477,$T:$T),SUM($T:$T))))</f>
        <v>2.3903096594000002</v>
      </c>
      <c r="V5477" s="27">
        <f>U5477/J5477</f>
        <v>0.1838699738</v>
      </c>
    </row>
    <row r="5478" spans="1:22" hidden="1" x14ac:dyDescent="0.3">
      <c r="A5478" s="23" t="s">
        <v>14</v>
      </c>
      <c r="B5478" s="23" t="s">
        <v>8499</v>
      </c>
      <c r="C5478" s="23" t="s">
        <v>8500</v>
      </c>
      <c r="D5478" s="23" t="s">
        <v>8557</v>
      </c>
      <c r="E5478" s="23" t="s">
        <v>8558</v>
      </c>
      <c r="F5478" s="27">
        <v>0.25</v>
      </c>
      <c r="G5478" s="24">
        <v>0</v>
      </c>
      <c r="H5478" s="25">
        <v>16.7285</v>
      </c>
      <c r="I5478" s="25">
        <v>3.3411</v>
      </c>
      <c r="J5478" s="26">
        <v>13</v>
      </c>
      <c r="K5478" s="26">
        <v>3</v>
      </c>
      <c r="L5478" s="27">
        <v>0.19969999999999999</v>
      </c>
      <c r="M5478" s="28">
        <v>0.13433385</v>
      </c>
      <c r="N5478" s="29">
        <v>0.01</v>
      </c>
      <c r="O5478" s="31" t="s">
        <v>12</v>
      </c>
      <c r="P5478" s="31">
        <v>0.92555859699999998</v>
      </c>
      <c r="Q5478" s="31">
        <v>0.25</v>
      </c>
      <c r="R5478" s="42"/>
      <c r="S5478" s="27">
        <f>IF(A5478="placement",MIN(P5478,IF(R5478="",Q5478,R5478)),"")</f>
        <v>0.25</v>
      </c>
      <c r="T5478" s="28">
        <f>IF($A5478="placement",S5478*J5478,"")</f>
        <v>3.25</v>
      </c>
      <c r="U5478" s="26">
        <f>IF($A5478="placement",T5478,IF($A5478="site",SUMIF($C:$C,$C5478,$T:$T),IF($A5478="user",SUMIF($B:$B,$B5478,$T:$T),SUM($T:$T))))</f>
        <v>3.25</v>
      </c>
      <c r="V5478" s="27">
        <f>U5478/J5478</f>
        <v>0.25</v>
      </c>
    </row>
    <row r="5479" spans="1:22" hidden="1" x14ac:dyDescent="0.3">
      <c r="A5479" s="23" t="s">
        <v>14</v>
      </c>
      <c r="B5479" s="23" t="s">
        <v>8565</v>
      </c>
      <c r="C5479" s="23" t="s">
        <v>8566</v>
      </c>
      <c r="D5479" s="23" t="s">
        <v>8585</v>
      </c>
      <c r="E5479" s="23" t="s">
        <v>8586</v>
      </c>
      <c r="F5479" s="27">
        <v>0.25</v>
      </c>
      <c r="G5479" s="24">
        <v>0</v>
      </c>
      <c r="H5479" s="25">
        <v>23.0382</v>
      </c>
      <c r="I5479" s="25">
        <v>1.2645999999999999</v>
      </c>
      <c r="J5479" s="26">
        <v>13</v>
      </c>
      <c r="K5479" s="26">
        <v>3</v>
      </c>
      <c r="L5479" s="27">
        <v>5.4899999999999997E-2</v>
      </c>
      <c r="M5479" s="28">
        <v>0.32970347</v>
      </c>
      <c r="N5479" s="29">
        <v>0.12</v>
      </c>
      <c r="O5479" s="31" t="s">
        <v>42</v>
      </c>
      <c r="P5479" s="31">
        <v>0.63603659160000003</v>
      </c>
      <c r="Q5479" s="31">
        <v>0.25</v>
      </c>
      <c r="R5479" s="42"/>
      <c r="S5479" s="27">
        <f>IF(A5479="placement",MIN(P5479,IF(R5479="",Q5479,R5479)),"")</f>
        <v>0.25</v>
      </c>
      <c r="T5479" s="28">
        <f>IF($A5479="placement",S5479*J5479,"")</f>
        <v>3.25</v>
      </c>
      <c r="U5479" s="26">
        <f>IF($A5479="placement",T5479,IF($A5479="site",SUMIF($C:$C,$C5479,$T:$T),IF($A5479="user",SUMIF($B:$B,$B5479,$T:$T),SUM($T:$T))))</f>
        <v>3.25</v>
      </c>
      <c r="V5479" s="27">
        <f>U5479/J5479</f>
        <v>0.25</v>
      </c>
    </row>
    <row r="5480" spans="1:22" hidden="1" x14ac:dyDescent="0.3">
      <c r="A5480" s="23" t="s">
        <v>14</v>
      </c>
      <c r="B5480" s="23" t="s">
        <v>8593</v>
      </c>
      <c r="C5480" s="23" t="s">
        <v>8595</v>
      </c>
      <c r="D5480" s="23" t="s">
        <v>8598</v>
      </c>
      <c r="E5480" s="23" t="s">
        <v>8599</v>
      </c>
      <c r="F5480" s="27">
        <v>0.33</v>
      </c>
      <c r="G5480" s="24">
        <v>0</v>
      </c>
      <c r="H5480" s="25">
        <v>3.6781000000000001</v>
      </c>
      <c r="I5480" s="25">
        <v>0.65920000000000001</v>
      </c>
      <c r="J5480" s="26">
        <v>13</v>
      </c>
      <c r="K5480" s="26">
        <v>4</v>
      </c>
      <c r="L5480" s="27">
        <v>0.1792</v>
      </c>
      <c r="M5480" s="28">
        <v>0.67968360999999999</v>
      </c>
      <c r="N5480" s="29">
        <v>0.4</v>
      </c>
      <c r="O5480" s="31" t="s">
        <v>12</v>
      </c>
      <c r="P5480" s="31">
        <v>0.4114908813</v>
      </c>
      <c r="Q5480" s="31">
        <v>0.32999999999999902</v>
      </c>
      <c r="R5480" s="42"/>
      <c r="S5480" s="27">
        <f>IF(A5480="placement",MIN(P5480,IF(R5480="",Q5480,R5480)),"")</f>
        <v>0.32999999999999902</v>
      </c>
      <c r="T5480" s="28">
        <f>IF($A5480="placement",S5480*J5480,"")</f>
        <v>4.2899999999999876</v>
      </c>
      <c r="U5480" s="26">
        <f>IF($A5480="placement",T5480,IF($A5480="site",SUMIF($C:$C,$C5480,$T:$T),IF($A5480="user",SUMIF($B:$B,$B5480,$T:$T),SUM($T:$T))))</f>
        <v>4.2899999999999876</v>
      </c>
      <c r="V5480" s="27">
        <f>U5480/J5480</f>
        <v>0.32999999999999907</v>
      </c>
    </row>
    <row r="5481" spans="1:22" hidden="1" x14ac:dyDescent="0.3">
      <c r="A5481" s="23" t="s">
        <v>14</v>
      </c>
      <c r="B5481" s="23" t="s">
        <v>8615</v>
      </c>
      <c r="C5481" s="23" t="s">
        <v>8616</v>
      </c>
      <c r="D5481" s="23" t="s">
        <v>11130</v>
      </c>
      <c r="E5481" s="23" t="s">
        <v>11131</v>
      </c>
      <c r="F5481" s="27">
        <v>0.25</v>
      </c>
      <c r="G5481" s="24">
        <v>0</v>
      </c>
      <c r="H5481" s="25">
        <v>1.7645</v>
      </c>
      <c r="I5481" s="25">
        <v>0.20910000000000001</v>
      </c>
      <c r="J5481" s="26">
        <v>13</v>
      </c>
      <c r="K5481" s="26">
        <v>3</v>
      </c>
      <c r="L5481" s="27">
        <v>0.11849999999999999</v>
      </c>
      <c r="M5481" s="28">
        <v>2.1089480900000002</v>
      </c>
      <c r="N5481" s="29">
        <v>1.6</v>
      </c>
      <c r="O5481" s="31" t="s">
        <v>12</v>
      </c>
      <c r="P5481" s="31">
        <v>0.24132793520000001</v>
      </c>
      <c r="Q5481" s="31">
        <v>0.24132793522267201</v>
      </c>
      <c r="R5481" s="42"/>
      <c r="S5481" s="27">
        <f>IF(A5481="placement",MIN(P5481,IF(R5481="",Q5481,R5481)),"")</f>
        <v>0.24132793520000001</v>
      </c>
      <c r="T5481" s="28">
        <f>IF($A5481="placement",S5481*J5481,"")</f>
        <v>3.1372631576000001</v>
      </c>
      <c r="U5481" s="26">
        <f>IF($A5481="placement",T5481,IF($A5481="site",SUMIF($C:$C,$C5481,$T:$T),IF($A5481="user",SUMIF($B:$B,$B5481,$T:$T),SUM($T:$T))))</f>
        <v>3.1372631576000001</v>
      </c>
      <c r="V5481" s="27">
        <f>U5481/J5481</f>
        <v>0.24132793520000001</v>
      </c>
    </row>
    <row r="5482" spans="1:22" hidden="1" x14ac:dyDescent="0.3">
      <c r="A5482" s="23" t="s">
        <v>14</v>
      </c>
      <c r="B5482" s="23" t="s">
        <v>8615</v>
      </c>
      <c r="C5482" s="23" t="s">
        <v>8616</v>
      </c>
      <c r="D5482" s="23" t="s">
        <v>8663</v>
      </c>
      <c r="E5482" s="23" t="s">
        <v>8664</v>
      </c>
      <c r="F5482" s="27">
        <v>0.25</v>
      </c>
      <c r="G5482" s="24">
        <v>0</v>
      </c>
      <c r="H5482" s="25">
        <v>0.96440000000000003</v>
      </c>
      <c r="I5482" s="25">
        <v>0.1981</v>
      </c>
      <c r="J5482" s="26">
        <v>13</v>
      </c>
      <c r="K5482" s="26">
        <v>3</v>
      </c>
      <c r="L5482" s="27">
        <v>0.20549999999999999</v>
      </c>
      <c r="M5482" s="28">
        <v>2.1052631599999998</v>
      </c>
      <c r="N5482" s="29">
        <v>1.6</v>
      </c>
      <c r="O5482" s="31" t="s">
        <v>12</v>
      </c>
      <c r="P5482" s="31">
        <v>0.24</v>
      </c>
      <c r="Q5482" s="31">
        <v>0.24</v>
      </c>
      <c r="R5482" s="42"/>
      <c r="S5482" s="27">
        <f>IF(A5482="placement",MIN(P5482,IF(R5482="",Q5482,R5482)),"")</f>
        <v>0.24</v>
      </c>
      <c r="T5482" s="28">
        <f>IF($A5482="placement",S5482*J5482,"")</f>
        <v>3.12</v>
      </c>
      <c r="U5482" s="26">
        <f>IF($A5482="placement",T5482,IF($A5482="site",SUMIF($C:$C,$C5482,$T:$T),IF($A5482="user",SUMIF($B:$B,$B5482,$T:$T),SUM($T:$T))))</f>
        <v>3.12</v>
      </c>
      <c r="V5482" s="27">
        <f>U5482/J5482</f>
        <v>0.24000000000000002</v>
      </c>
    </row>
    <row r="5483" spans="1:22" hidden="1" x14ac:dyDescent="0.3">
      <c r="A5483" s="23" t="s">
        <v>14</v>
      </c>
      <c r="B5483" s="23" t="s">
        <v>8615</v>
      </c>
      <c r="C5483" s="23" t="s">
        <v>8616</v>
      </c>
      <c r="D5483" s="23" t="s">
        <v>8679</v>
      </c>
      <c r="E5483" s="23" t="s">
        <v>8680</v>
      </c>
      <c r="F5483" s="27">
        <v>0.25</v>
      </c>
      <c r="G5483" s="24">
        <v>0</v>
      </c>
      <c r="H5483" s="25">
        <v>1.9515</v>
      </c>
      <c r="I5483" s="25">
        <v>0.2059</v>
      </c>
      <c r="J5483" s="26">
        <v>13</v>
      </c>
      <c r="K5483" s="26">
        <v>3</v>
      </c>
      <c r="L5483" s="27">
        <v>0.1055</v>
      </c>
      <c r="M5483" s="28">
        <v>2.05173491</v>
      </c>
      <c r="N5483" s="29">
        <v>1.6</v>
      </c>
      <c r="O5483" s="31" t="s">
        <v>12</v>
      </c>
      <c r="P5483" s="31">
        <v>0.22017216009999999</v>
      </c>
      <c r="Q5483" s="31">
        <v>0.22017216011905699</v>
      </c>
      <c r="R5483" s="42"/>
      <c r="S5483" s="27">
        <f>IF(A5483="placement",MIN(P5483,IF(R5483="",Q5483,R5483)),"")</f>
        <v>0.22017216009999999</v>
      </c>
      <c r="T5483" s="28">
        <f>IF($A5483="placement",S5483*J5483,"")</f>
        <v>2.8622380812999997</v>
      </c>
      <c r="U5483" s="26">
        <f>IF($A5483="placement",T5483,IF($A5483="site",SUMIF($C:$C,$C5483,$T:$T),IF($A5483="user",SUMIF($B:$B,$B5483,$T:$T),SUM($T:$T))))</f>
        <v>2.8622380812999997</v>
      </c>
      <c r="V5483" s="27">
        <f>U5483/J5483</f>
        <v>0.22017216009999999</v>
      </c>
    </row>
    <row r="5484" spans="1:22" hidden="1" x14ac:dyDescent="0.3">
      <c r="A5484" s="23" t="s">
        <v>14</v>
      </c>
      <c r="B5484" s="23" t="s">
        <v>8753</v>
      </c>
      <c r="C5484" s="23" t="s">
        <v>8755</v>
      </c>
      <c r="D5484" s="23" t="s">
        <v>8772</v>
      </c>
      <c r="E5484" s="23" t="s">
        <v>8754</v>
      </c>
      <c r="F5484" s="27">
        <v>0.25</v>
      </c>
      <c r="G5484" s="24">
        <v>0</v>
      </c>
      <c r="H5484" s="25">
        <v>0.92979999999999996</v>
      </c>
      <c r="I5484" s="25">
        <v>0.37730000000000002</v>
      </c>
      <c r="J5484" s="26">
        <v>13</v>
      </c>
      <c r="K5484" s="26">
        <v>3</v>
      </c>
      <c r="L5484" s="27">
        <v>0.40579999999999999</v>
      </c>
      <c r="M5484" s="28">
        <v>1.1565694799999999</v>
      </c>
      <c r="N5484" s="29">
        <v>0.65</v>
      </c>
      <c r="O5484" s="31" t="s">
        <v>12</v>
      </c>
      <c r="P5484" s="31">
        <v>0.43799312489999997</v>
      </c>
      <c r="Q5484" s="31">
        <v>0.249999999999999</v>
      </c>
      <c r="R5484" s="42"/>
      <c r="S5484" s="27">
        <f>IF(A5484="placement",MIN(P5484,IF(R5484="",Q5484,R5484)),"")</f>
        <v>0.249999999999999</v>
      </c>
      <c r="T5484" s="28">
        <f>IF($A5484="placement",S5484*J5484,"")</f>
        <v>3.2499999999999871</v>
      </c>
      <c r="U5484" s="26">
        <f>IF($A5484="placement",T5484,IF($A5484="site",SUMIF($C:$C,$C5484,$T:$T),IF($A5484="user",SUMIF($B:$B,$B5484,$T:$T),SUM($T:$T))))</f>
        <v>3.2499999999999871</v>
      </c>
      <c r="V5484" s="27">
        <f>U5484/J5484</f>
        <v>0.249999999999999</v>
      </c>
    </row>
    <row r="5485" spans="1:22" hidden="1" x14ac:dyDescent="0.3">
      <c r="A5485" s="23" t="s">
        <v>14</v>
      </c>
      <c r="B5485" s="23" t="s">
        <v>9073</v>
      </c>
      <c r="C5485" s="23" t="s">
        <v>9074</v>
      </c>
      <c r="D5485" s="23" t="s">
        <v>9085</v>
      </c>
      <c r="E5485" s="23" t="s">
        <v>9086</v>
      </c>
      <c r="F5485" s="27">
        <v>0.05</v>
      </c>
      <c r="G5485" s="24">
        <v>0</v>
      </c>
      <c r="H5485" s="25">
        <v>18.0761</v>
      </c>
      <c r="I5485" s="25">
        <v>0.56379999999999997</v>
      </c>
      <c r="J5485" s="26">
        <v>13</v>
      </c>
      <c r="K5485" s="26">
        <v>1</v>
      </c>
      <c r="L5485" s="27">
        <v>3.1199999999999999E-2</v>
      </c>
      <c r="M5485" s="28">
        <v>0.76403142000000002</v>
      </c>
      <c r="N5485" s="29">
        <v>0.6</v>
      </c>
      <c r="O5485" s="31" t="s">
        <v>70</v>
      </c>
      <c r="P5485" s="31">
        <v>0.21469198240000001</v>
      </c>
      <c r="Q5485" s="31">
        <v>4.9999999999999899E-2</v>
      </c>
      <c r="R5485" s="42"/>
      <c r="S5485" s="27">
        <f>IF(A5485="placement",MIN(P5485,IF(R5485="",Q5485,R5485)),"")</f>
        <v>4.9999999999999899E-2</v>
      </c>
      <c r="T5485" s="28">
        <f>IF($A5485="placement",S5485*J5485,"")</f>
        <v>0.64999999999999869</v>
      </c>
      <c r="U5485" s="26">
        <f>IF($A5485="placement",T5485,IF($A5485="site",SUMIF($C:$C,$C5485,$T:$T),IF($A5485="user",SUMIF($B:$B,$B5485,$T:$T),SUM($T:$T))))</f>
        <v>0.64999999999999869</v>
      </c>
      <c r="V5485" s="27">
        <f>U5485/J5485</f>
        <v>4.9999999999999899E-2</v>
      </c>
    </row>
    <row r="5486" spans="1:22" hidden="1" x14ac:dyDescent="0.3">
      <c r="A5486" s="23" t="s">
        <v>14</v>
      </c>
      <c r="B5486" s="23" t="s">
        <v>9186</v>
      </c>
      <c r="C5486" s="23" t="s">
        <v>9188</v>
      </c>
      <c r="D5486" s="23" t="s">
        <v>9251</v>
      </c>
      <c r="E5486" s="23" t="s">
        <v>9252</v>
      </c>
      <c r="F5486" s="27">
        <v>0.25</v>
      </c>
      <c r="G5486" s="24">
        <v>0</v>
      </c>
      <c r="H5486" s="25">
        <v>16.674800000000001</v>
      </c>
      <c r="I5486" s="25">
        <v>0.58350000000000002</v>
      </c>
      <c r="J5486" s="26">
        <v>13</v>
      </c>
      <c r="K5486" s="26">
        <v>3</v>
      </c>
      <c r="L5486" s="27">
        <v>3.5000000000000003E-2</v>
      </c>
      <c r="M5486" s="28">
        <v>0.75651855000000001</v>
      </c>
      <c r="N5486" s="29">
        <v>0.55000000000000004</v>
      </c>
      <c r="O5486" s="31" t="s">
        <v>12</v>
      </c>
      <c r="P5486" s="31">
        <v>0.27298543689999999</v>
      </c>
      <c r="Q5486" s="31">
        <v>0.249999999999999</v>
      </c>
      <c r="R5486" s="42"/>
      <c r="S5486" s="27">
        <f>IF(A5486="placement",MIN(P5486,IF(R5486="",Q5486,R5486)),"")</f>
        <v>0.249999999999999</v>
      </c>
      <c r="T5486" s="28">
        <f>IF($A5486="placement",S5486*J5486,"")</f>
        <v>3.2499999999999871</v>
      </c>
      <c r="U5486" s="26">
        <f>IF($A5486="placement",T5486,IF($A5486="site",SUMIF($C:$C,$C5486,$T:$T),IF($A5486="user",SUMIF($B:$B,$B5486,$T:$T),SUM($T:$T))))</f>
        <v>3.2499999999999871</v>
      </c>
      <c r="V5486" s="27">
        <f>U5486/J5486</f>
        <v>0.249999999999999</v>
      </c>
    </row>
    <row r="5487" spans="1:22" hidden="1" x14ac:dyDescent="0.3">
      <c r="A5487" s="23" t="s">
        <v>14</v>
      </c>
      <c r="B5487" s="23" t="s">
        <v>9186</v>
      </c>
      <c r="C5487" s="23" t="s">
        <v>9188</v>
      </c>
      <c r="D5487" s="23" t="s">
        <v>9285</v>
      </c>
      <c r="E5487" s="23" t="s">
        <v>9286</v>
      </c>
      <c r="F5487" s="27">
        <v>0.25</v>
      </c>
      <c r="G5487" s="24">
        <v>0</v>
      </c>
      <c r="H5487" s="25">
        <v>11.744199999999999</v>
      </c>
      <c r="I5487" s="25">
        <v>0.4481</v>
      </c>
      <c r="J5487" s="26">
        <v>13</v>
      </c>
      <c r="K5487" s="26">
        <v>3</v>
      </c>
      <c r="L5487" s="27">
        <v>3.8199999999999998E-2</v>
      </c>
      <c r="M5487" s="28">
        <v>1.0018488999999999</v>
      </c>
      <c r="N5487" s="29">
        <v>0.77</v>
      </c>
      <c r="O5487" s="31" t="s">
        <v>42</v>
      </c>
      <c r="P5487" s="31">
        <v>0.23142102580000001</v>
      </c>
      <c r="Q5487" s="31">
        <v>0.23142102583683299</v>
      </c>
      <c r="R5487" s="42"/>
      <c r="S5487" s="27">
        <f>IF(A5487="placement",MIN(P5487,IF(R5487="",Q5487,R5487)),"")</f>
        <v>0.23142102580000001</v>
      </c>
      <c r="T5487" s="28">
        <f>IF($A5487="placement",S5487*J5487,"")</f>
        <v>3.0084733354000002</v>
      </c>
      <c r="U5487" s="26">
        <f>IF($A5487="placement",T5487,IF($A5487="site",SUMIF($C:$C,$C5487,$T:$T),IF($A5487="user",SUMIF($B:$B,$B5487,$T:$T),SUM($T:$T))))</f>
        <v>3.0084733354000002</v>
      </c>
      <c r="V5487" s="27">
        <f>U5487/J5487</f>
        <v>0.23142102580000001</v>
      </c>
    </row>
    <row r="5488" spans="1:22" hidden="1" x14ac:dyDescent="0.3">
      <c r="A5488" s="23" t="s">
        <v>14</v>
      </c>
      <c r="B5488" s="23" t="s">
        <v>9186</v>
      </c>
      <c r="C5488" s="23" t="s">
        <v>9188</v>
      </c>
      <c r="D5488" s="23" t="s">
        <v>9291</v>
      </c>
      <c r="E5488" s="23" t="s">
        <v>9292</v>
      </c>
      <c r="F5488" s="27">
        <v>0.33</v>
      </c>
      <c r="G5488" s="24">
        <v>0</v>
      </c>
      <c r="H5488" s="25">
        <v>11.0069</v>
      </c>
      <c r="I5488" s="25">
        <v>0.45540000000000003</v>
      </c>
      <c r="J5488" s="26">
        <v>13</v>
      </c>
      <c r="K5488" s="26">
        <v>2</v>
      </c>
      <c r="L5488" s="27">
        <v>4.1399999999999999E-2</v>
      </c>
      <c r="M5488" s="28">
        <v>0.91798933999999999</v>
      </c>
      <c r="N5488" s="29">
        <v>0.77</v>
      </c>
      <c r="O5488" s="31" t="s">
        <v>12</v>
      </c>
      <c r="P5488" s="31">
        <v>0.16121029880000001</v>
      </c>
      <c r="Q5488" s="31">
        <v>0.16121029881601201</v>
      </c>
      <c r="R5488" s="42"/>
      <c r="S5488" s="27">
        <f>IF(A5488="placement",MIN(P5488,IF(R5488="",Q5488,R5488)),"")</f>
        <v>0.16121029880000001</v>
      </c>
      <c r="T5488" s="28">
        <f>IF($A5488="placement",S5488*J5488,"")</f>
        <v>2.0957338844</v>
      </c>
      <c r="U5488" s="26">
        <f>IF($A5488="placement",T5488,IF($A5488="site",SUMIF($C:$C,$C5488,$T:$T),IF($A5488="user",SUMIF($B:$B,$B5488,$T:$T),SUM($T:$T))))</f>
        <v>2.0957338844</v>
      </c>
      <c r="V5488" s="27">
        <f>U5488/J5488</f>
        <v>0.16121029879999998</v>
      </c>
    </row>
    <row r="5489" spans="1:22" hidden="1" x14ac:dyDescent="0.3">
      <c r="A5489" s="23" t="s">
        <v>14</v>
      </c>
      <c r="B5489" s="23" t="s">
        <v>9324</v>
      </c>
      <c r="C5489" s="23" t="s">
        <v>9326</v>
      </c>
      <c r="D5489" s="23" t="s">
        <v>9327</v>
      </c>
      <c r="E5489" s="23" t="s">
        <v>9325</v>
      </c>
      <c r="F5489" s="27">
        <v>0.25</v>
      </c>
      <c r="G5489" s="24">
        <v>0</v>
      </c>
      <c r="H5489" s="25">
        <v>12.0319</v>
      </c>
      <c r="I5489" s="25">
        <v>0.76839999999999997</v>
      </c>
      <c r="J5489" s="26">
        <v>13</v>
      </c>
      <c r="K5489" s="26">
        <v>3</v>
      </c>
      <c r="L5489" s="27">
        <v>6.3899999999999998E-2</v>
      </c>
      <c r="M5489" s="28">
        <v>0.56626383000000002</v>
      </c>
      <c r="N5489" s="29">
        <v>0.3</v>
      </c>
      <c r="O5489" s="31" t="s">
        <v>12</v>
      </c>
      <c r="P5489" s="31">
        <v>0.4702116133</v>
      </c>
      <c r="Q5489" s="31">
        <v>0.25</v>
      </c>
      <c r="R5489" s="42"/>
      <c r="S5489" s="27">
        <f>IF(A5489="placement",MIN(P5489,IF(R5489="",Q5489,R5489)),"")</f>
        <v>0.25</v>
      </c>
      <c r="T5489" s="28">
        <f>IF($A5489="placement",S5489*J5489,"")</f>
        <v>3.25</v>
      </c>
      <c r="U5489" s="26">
        <f>IF($A5489="placement",T5489,IF($A5489="site",SUMIF($C:$C,$C5489,$T:$T),IF($A5489="user",SUMIF($B:$B,$B5489,$T:$T),SUM($T:$T))))</f>
        <v>3.25</v>
      </c>
      <c r="V5489" s="27">
        <f>U5489/J5489</f>
        <v>0.25</v>
      </c>
    </row>
    <row r="5490" spans="1:22" hidden="1" x14ac:dyDescent="0.3">
      <c r="A5490" s="23" t="s">
        <v>14</v>
      </c>
      <c r="B5490" s="23" t="s">
        <v>9383</v>
      </c>
      <c r="C5490" s="23" t="s">
        <v>9385</v>
      </c>
      <c r="D5490" s="23" t="s">
        <v>9396</v>
      </c>
      <c r="E5490" s="23" t="s">
        <v>9397</v>
      </c>
      <c r="F5490" s="27">
        <v>0.25</v>
      </c>
      <c r="G5490" s="24">
        <v>0</v>
      </c>
      <c r="H5490" s="25">
        <v>3.9782999999999999</v>
      </c>
      <c r="I5490" s="25">
        <v>0.58940000000000003</v>
      </c>
      <c r="J5490" s="26">
        <v>13</v>
      </c>
      <c r="K5490" s="26">
        <v>3</v>
      </c>
      <c r="L5490" s="27">
        <v>0.1482</v>
      </c>
      <c r="M5490" s="28">
        <v>0.73325253999999995</v>
      </c>
      <c r="N5490" s="29">
        <v>0.5</v>
      </c>
      <c r="O5490" s="31" t="s">
        <v>12</v>
      </c>
      <c r="P5490" s="31">
        <v>0.31810669660000002</v>
      </c>
      <c r="Q5490" s="31">
        <v>0.25</v>
      </c>
      <c r="R5490" s="42"/>
      <c r="S5490" s="27">
        <f>IF(A5490="placement",MIN(P5490,IF(R5490="",Q5490,R5490)),"")</f>
        <v>0.25</v>
      </c>
      <c r="T5490" s="28">
        <f>IF($A5490="placement",S5490*J5490,"")</f>
        <v>3.25</v>
      </c>
      <c r="U5490" s="26">
        <f>IF($A5490="placement",T5490,IF($A5490="site",SUMIF($C:$C,$C5490,$T:$T),IF($A5490="user",SUMIF($B:$B,$B5490,$T:$T),SUM($T:$T))))</f>
        <v>3.25</v>
      </c>
      <c r="V5490" s="27">
        <f>U5490/J5490</f>
        <v>0.25</v>
      </c>
    </row>
    <row r="5491" spans="1:22" hidden="1" x14ac:dyDescent="0.3">
      <c r="A5491" s="23" t="s">
        <v>14</v>
      </c>
      <c r="B5491" s="23" t="s">
        <v>9421</v>
      </c>
      <c r="C5491" s="23" t="s">
        <v>9423</v>
      </c>
      <c r="D5491" s="23" t="s">
        <v>9424</v>
      </c>
      <c r="E5491" s="23" t="s">
        <v>9425</v>
      </c>
      <c r="F5491" s="27">
        <v>0.2</v>
      </c>
      <c r="G5491" s="24">
        <v>0</v>
      </c>
      <c r="H5491" s="25">
        <v>2.3784999999999998</v>
      </c>
      <c r="I5491" s="25">
        <v>0.55110000000000003</v>
      </c>
      <c r="J5491" s="26">
        <v>13</v>
      </c>
      <c r="K5491" s="26">
        <v>1</v>
      </c>
      <c r="L5491" s="27">
        <v>0.23169999999999999</v>
      </c>
      <c r="M5491" s="28">
        <v>0.79332555999999999</v>
      </c>
      <c r="N5491" s="29">
        <v>0.7</v>
      </c>
      <c r="O5491" s="31" t="s">
        <v>42</v>
      </c>
      <c r="P5491" s="31">
        <v>0.11763841009999999</v>
      </c>
      <c r="Q5491" s="31">
        <v>0.11763841014163599</v>
      </c>
      <c r="R5491" s="42"/>
      <c r="S5491" s="27">
        <f>IF(A5491="placement",MIN(P5491,IF(R5491="",Q5491,R5491)),"")</f>
        <v>0.11763841009999999</v>
      </c>
      <c r="T5491" s="28">
        <f>IF($A5491="placement",S5491*J5491,"")</f>
        <v>1.5292993312999998</v>
      </c>
      <c r="U5491" s="26">
        <f>IF($A5491="placement",T5491,IF($A5491="site",SUMIF($C:$C,$C5491,$T:$T),IF($A5491="user",SUMIF($B:$B,$B5491,$T:$T),SUM($T:$T))))</f>
        <v>1.5292993312999998</v>
      </c>
      <c r="V5491" s="27">
        <f>U5491/J5491</f>
        <v>0.11763841009999999</v>
      </c>
    </row>
    <row r="5492" spans="1:22" hidden="1" x14ac:dyDescent="0.3">
      <c r="A5492" s="23" t="s">
        <v>14</v>
      </c>
      <c r="B5492" s="23" t="s">
        <v>9517</v>
      </c>
      <c r="C5492" s="23" t="s">
        <v>9519</v>
      </c>
      <c r="D5492" s="23" t="s">
        <v>9532</v>
      </c>
      <c r="E5492" s="23" t="s">
        <v>9533</v>
      </c>
      <c r="F5492" s="27">
        <v>0.25</v>
      </c>
      <c r="G5492" s="24">
        <v>0</v>
      </c>
      <c r="H5492" s="25">
        <v>1.1551</v>
      </c>
      <c r="I5492" s="25">
        <v>0.1769</v>
      </c>
      <c r="J5492" s="26">
        <v>13</v>
      </c>
      <c r="K5492" s="26">
        <v>3</v>
      </c>
      <c r="L5492" s="27">
        <v>0.15310000000000001</v>
      </c>
      <c r="M5492" s="28">
        <v>2.3664377999999999</v>
      </c>
      <c r="N5492" s="29">
        <v>1.75</v>
      </c>
      <c r="O5492" s="31" t="s">
        <v>42</v>
      </c>
      <c r="P5492" s="31">
        <v>0.26049186759999998</v>
      </c>
      <c r="Q5492" s="31">
        <v>0.25</v>
      </c>
      <c r="R5492" s="42"/>
      <c r="S5492" s="27">
        <f>IF(A5492="placement",MIN(P5492,IF(R5492="",Q5492,R5492)),"")</f>
        <v>0.25</v>
      </c>
      <c r="T5492" s="28">
        <f>IF($A5492="placement",S5492*J5492,"")</f>
        <v>3.25</v>
      </c>
      <c r="U5492" s="26">
        <f>IF($A5492="placement",T5492,IF($A5492="site",SUMIF($C:$C,$C5492,$T:$T),IF($A5492="user",SUMIF($B:$B,$B5492,$T:$T),SUM($T:$T))))</f>
        <v>3.25</v>
      </c>
      <c r="V5492" s="27">
        <f>U5492/J5492</f>
        <v>0.25</v>
      </c>
    </row>
    <row r="5493" spans="1:22" hidden="1" x14ac:dyDescent="0.3">
      <c r="A5493" s="23" t="s">
        <v>14</v>
      </c>
      <c r="B5493" s="23" t="s">
        <v>9651</v>
      </c>
      <c r="C5493" s="23" t="s">
        <v>9653</v>
      </c>
      <c r="D5493" s="23" t="s">
        <v>9656</v>
      </c>
      <c r="E5493" s="23" t="s">
        <v>9657</v>
      </c>
      <c r="F5493" s="27">
        <v>0.33</v>
      </c>
      <c r="G5493" s="24">
        <v>0</v>
      </c>
      <c r="H5493" s="25">
        <v>6.367</v>
      </c>
      <c r="I5493" s="25">
        <v>1.2899</v>
      </c>
      <c r="J5493" s="26">
        <v>13</v>
      </c>
      <c r="K5493" s="26">
        <v>4</v>
      </c>
      <c r="L5493" s="27">
        <v>0.2026</v>
      </c>
      <c r="M5493" s="28">
        <v>0.33214088000000003</v>
      </c>
      <c r="N5493" s="29">
        <v>0.15</v>
      </c>
      <c r="O5493" s="31" t="s">
        <v>12</v>
      </c>
      <c r="P5493" s="31">
        <v>0.54838440759999996</v>
      </c>
      <c r="Q5493" s="31">
        <v>0.33</v>
      </c>
      <c r="R5493" s="42"/>
      <c r="S5493" s="27">
        <f>IF(A5493="placement",MIN(P5493,IF(R5493="",Q5493,R5493)),"")</f>
        <v>0.33</v>
      </c>
      <c r="T5493" s="28">
        <f>IF($A5493="placement",S5493*J5493,"")</f>
        <v>4.29</v>
      </c>
      <c r="U5493" s="26">
        <f>IF($A5493="placement",T5493,IF($A5493="site",SUMIF($C:$C,$C5493,$T:$T),IF($A5493="user",SUMIF($B:$B,$B5493,$T:$T),SUM($T:$T))))</f>
        <v>4.29</v>
      </c>
      <c r="V5493" s="27">
        <f>U5493/J5493</f>
        <v>0.33</v>
      </c>
    </row>
    <row r="5494" spans="1:22" hidden="1" x14ac:dyDescent="0.3">
      <c r="A5494" s="23" t="s">
        <v>14</v>
      </c>
      <c r="B5494" s="23" t="s">
        <v>9756</v>
      </c>
      <c r="C5494" s="23" t="s">
        <v>9758</v>
      </c>
      <c r="D5494" s="23" t="s">
        <v>9797</v>
      </c>
      <c r="E5494" s="23" t="s">
        <v>9798</v>
      </c>
      <c r="F5494" s="27">
        <v>0.25</v>
      </c>
      <c r="G5494" s="24">
        <v>0</v>
      </c>
      <c r="H5494" s="25">
        <v>17.3809</v>
      </c>
      <c r="I5494" s="25">
        <v>1.2396</v>
      </c>
      <c r="J5494" s="26">
        <v>13</v>
      </c>
      <c r="K5494" s="26">
        <v>3</v>
      </c>
      <c r="L5494" s="27">
        <v>7.1300000000000002E-2</v>
      </c>
      <c r="M5494" s="28">
        <v>0.33777226999999999</v>
      </c>
      <c r="N5494" s="29">
        <v>0.17</v>
      </c>
      <c r="O5494" s="31" t="s">
        <v>12</v>
      </c>
      <c r="P5494" s="31">
        <v>0.49670232190000002</v>
      </c>
      <c r="Q5494" s="31">
        <v>0.25</v>
      </c>
      <c r="R5494" s="42"/>
      <c r="S5494" s="27">
        <f>IF(A5494="placement",MIN(P5494,IF(R5494="",Q5494,R5494)),"")</f>
        <v>0.25</v>
      </c>
      <c r="T5494" s="28">
        <f>IF($A5494="placement",S5494*J5494,"")</f>
        <v>3.25</v>
      </c>
      <c r="U5494" s="26">
        <f>IF($A5494="placement",T5494,IF($A5494="site",SUMIF($C:$C,$C5494,$T:$T),IF($A5494="user",SUMIF($B:$B,$B5494,$T:$T),SUM($T:$T))))</f>
        <v>3.25</v>
      </c>
      <c r="V5494" s="27">
        <f>U5494/J5494</f>
        <v>0.25</v>
      </c>
    </row>
    <row r="5495" spans="1:22" hidden="1" x14ac:dyDescent="0.3">
      <c r="A5495" s="23" t="s">
        <v>14</v>
      </c>
      <c r="B5495" s="23" t="s">
        <v>9756</v>
      </c>
      <c r="C5495" s="23" t="s">
        <v>9758</v>
      </c>
      <c r="D5495" s="23" t="s">
        <v>9813</v>
      </c>
      <c r="E5495" s="23" t="s">
        <v>9814</v>
      </c>
      <c r="F5495" s="27">
        <v>0.25</v>
      </c>
      <c r="G5495" s="24">
        <v>0</v>
      </c>
      <c r="H5495" s="25">
        <v>22.270099999999999</v>
      </c>
      <c r="I5495" s="25">
        <v>1.2995000000000001</v>
      </c>
      <c r="J5495" s="26">
        <v>13</v>
      </c>
      <c r="K5495" s="26">
        <v>3</v>
      </c>
      <c r="L5495" s="27">
        <v>5.8400000000000001E-2</v>
      </c>
      <c r="M5495" s="28">
        <v>0.33556862999999998</v>
      </c>
      <c r="N5495" s="29">
        <v>0.17</v>
      </c>
      <c r="O5495" s="31" t="s">
        <v>12</v>
      </c>
      <c r="P5495" s="31">
        <v>0.49339721539999998</v>
      </c>
      <c r="Q5495" s="31">
        <v>0.25</v>
      </c>
      <c r="R5495" s="42"/>
      <c r="S5495" s="27">
        <f>IF(A5495="placement",MIN(P5495,IF(R5495="",Q5495,R5495)),"")</f>
        <v>0.25</v>
      </c>
      <c r="T5495" s="28">
        <f>IF($A5495="placement",S5495*J5495,"")</f>
        <v>3.25</v>
      </c>
      <c r="U5495" s="26">
        <f>IF($A5495="placement",T5495,IF($A5495="site",SUMIF($C:$C,$C5495,$T:$T),IF($A5495="user",SUMIF($B:$B,$B5495,$T:$T),SUM($T:$T))))</f>
        <v>3.25</v>
      </c>
      <c r="V5495" s="27">
        <f>U5495/J5495</f>
        <v>0.25</v>
      </c>
    </row>
    <row r="5496" spans="1:22" hidden="1" x14ac:dyDescent="0.3">
      <c r="A5496" s="23" t="s">
        <v>14</v>
      </c>
      <c r="B5496" s="23" t="s">
        <v>9756</v>
      </c>
      <c r="C5496" s="23" t="s">
        <v>9758</v>
      </c>
      <c r="D5496" s="23" t="s">
        <v>9829</v>
      </c>
      <c r="E5496" s="23" t="s">
        <v>9830</v>
      </c>
      <c r="F5496" s="27">
        <v>0.25</v>
      </c>
      <c r="G5496" s="24">
        <v>0</v>
      </c>
      <c r="H5496" s="25">
        <v>17.371099999999998</v>
      </c>
      <c r="I5496" s="25">
        <v>1.2278</v>
      </c>
      <c r="J5496" s="26">
        <v>13</v>
      </c>
      <c r="K5496" s="26">
        <v>3</v>
      </c>
      <c r="L5496" s="27">
        <v>7.0699999999999999E-2</v>
      </c>
      <c r="M5496" s="28">
        <v>0.36597824000000001</v>
      </c>
      <c r="N5496" s="29">
        <v>0.2</v>
      </c>
      <c r="O5496" s="31" t="s">
        <v>12</v>
      </c>
      <c r="P5496" s="31">
        <v>0.45351942519999999</v>
      </c>
      <c r="Q5496" s="31">
        <v>0.249999999999999</v>
      </c>
      <c r="R5496" s="42"/>
      <c r="S5496" s="27">
        <f>IF(A5496="placement",MIN(P5496,IF(R5496="",Q5496,R5496)),"")</f>
        <v>0.249999999999999</v>
      </c>
      <c r="T5496" s="28">
        <f>IF($A5496="placement",S5496*J5496,"")</f>
        <v>3.2499999999999871</v>
      </c>
      <c r="U5496" s="26">
        <f>IF($A5496="placement",T5496,IF($A5496="site",SUMIF($C:$C,$C5496,$T:$T),IF($A5496="user",SUMIF($B:$B,$B5496,$T:$T),SUM($T:$T))))</f>
        <v>3.2499999999999871</v>
      </c>
      <c r="V5496" s="27">
        <f>U5496/J5496</f>
        <v>0.249999999999999</v>
      </c>
    </row>
    <row r="5497" spans="1:22" hidden="1" x14ac:dyDescent="0.3">
      <c r="A5497" s="23" t="s">
        <v>14</v>
      </c>
      <c r="B5497" s="23" t="s">
        <v>277</v>
      </c>
      <c r="C5497" s="23" t="s">
        <v>279</v>
      </c>
      <c r="D5497" s="32" t="s">
        <v>10475</v>
      </c>
      <c r="E5497" s="23" t="s">
        <v>10476</v>
      </c>
      <c r="F5497" s="27">
        <v>0.25</v>
      </c>
      <c r="G5497" s="24">
        <v>0</v>
      </c>
      <c r="H5497" s="25">
        <v>3.1873</v>
      </c>
      <c r="I5497" s="25">
        <v>0.2848</v>
      </c>
      <c r="J5497" s="26">
        <v>12</v>
      </c>
      <c r="K5497" s="26">
        <v>3</v>
      </c>
      <c r="L5497" s="27">
        <v>8.9399999999999993E-2</v>
      </c>
      <c r="M5497" s="28">
        <v>1.4144971200000001</v>
      </c>
      <c r="N5497" s="46">
        <v>1</v>
      </c>
      <c r="O5497" s="31" t="s">
        <v>12</v>
      </c>
      <c r="P5497" s="31">
        <v>0.29303496699999998</v>
      </c>
      <c r="Q5497" s="31">
        <v>0.25</v>
      </c>
      <c r="R5497" s="42"/>
      <c r="S5497" s="27">
        <f>IF(A5497="placement",MIN(P5497,IF(R5497="",Q5497,R5497)),"")</f>
        <v>0.25</v>
      </c>
      <c r="T5497" s="28">
        <f>IF($A5497="placement",S5497*J5497,"")</f>
        <v>3</v>
      </c>
      <c r="U5497" s="26">
        <f>IF($A5497="placement",T5497,IF($A5497="site",SUMIF($C:$C,$C5497,$T:$T),IF($A5497="user",SUMIF($B:$B,$B5497,$T:$T),SUM($T:$T))))</f>
        <v>3</v>
      </c>
      <c r="V5497" s="27">
        <f>U5497/J5497</f>
        <v>0.25</v>
      </c>
    </row>
    <row r="5498" spans="1:22" hidden="1" x14ac:dyDescent="0.3">
      <c r="A5498" s="23" t="s">
        <v>14</v>
      </c>
      <c r="B5498" s="23" t="s">
        <v>423</v>
      </c>
      <c r="C5498" s="23" t="s">
        <v>425</v>
      </c>
      <c r="D5498" s="32" t="s">
        <v>426</v>
      </c>
      <c r="E5498" s="23" t="s">
        <v>427</v>
      </c>
      <c r="F5498" s="27">
        <v>0.33</v>
      </c>
      <c r="G5498" s="24">
        <v>0</v>
      </c>
      <c r="H5498" s="25">
        <v>3.2728999999999999</v>
      </c>
      <c r="I5498" s="25">
        <v>7.5200000000000003E-2</v>
      </c>
      <c r="J5498" s="26">
        <v>12</v>
      </c>
      <c r="K5498" s="26">
        <v>2</v>
      </c>
      <c r="L5498" s="27">
        <v>2.3E-2</v>
      </c>
      <c r="M5498" s="28">
        <v>5.5394112099999999</v>
      </c>
      <c r="N5498" s="29">
        <v>5</v>
      </c>
      <c r="O5498" s="31" t="s">
        <v>12</v>
      </c>
      <c r="P5498" s="31">
        <v>9.7376992999999995E-2</v>
      </c>
      <c r="Q5498" s="31">
        <v>9.7376992971026893E-2</v>
      </c>
      <c r="R5498" s="42"/>
      <c r="S5498" s="27">
        <f>IF(A5498="placement",MIN(P5498,IF(R5498="",Q5498,R5498)),"")</f>
        <v>9.7376992971026893E-2</v>
      </c>
      <c r="T5498" s="28">
        <f>IF($A5498="placement",S5498*J5498,"")</f>
        <v>1.1685239156523228</v>
      </c>
      <c r="U5498" s="26">
        <f>IF($A5498="placement",T5498,IF($A5498="site",SUMIF($C:$C,$C5498,$T:$T),IF($A5498="user",SUMIF($B:$B,$B5498,$T:$T),SUM($T:$T))))</f>
        <v>1.1685239156523228</v>
      </c>
      <c r="V5498" s="27">
        <f>U5498/J5498</f>
        <v>9.7376992971026907E-2</v>
      </c>
    </row>
    <row r="5499" spans="1:22" hidden="1" x14ac:dyDescent="0.3">
      <c r="A5499" s="23" t="s">
        <v>14</v>
      </c>
      <c r="B5499" s="23" t="s">
        <v>678</v>
      </c>
      <c r="C5499" s="23" t="s">
        <v>680</v>
      </c>
      <c r="D5499" s="23" t="s">
        <v>802</v>
      </c>
      <c r="E5499" s="23" t="s">
        <v>803</v>
      </c>
      <c r="F5499" s="27">
        <v>0.25</v>
      </c>
      <c r="G5499" s="24">
        <v>0</v>
      </c>
      <c r="H5499" s="25">
        <v>1.5415000000000001</v>
      </c>
      <c r="I5499" s="25">
        <v>0.80800000000000005</v>
      </c>
      <c r="J5499" s="26">
        <v>12</v>
      </c>
      <c r="K5499" s="26">
        <v>3</v>
      </c>
      <c r="L5499" s="27">
        <v>0.5242</v>
      </c>
      <c r="M5499" s="28">
        <v>0.50200672000000002</v>
      </c>
      <c r="N5499" s="29">
        <v>0.2</v>
      </c>
      <c r="O5499" s="31" t="s">
        <v>12</v>
      </c>
      <c r="P5499" s="31">
        <v>0.60159895750000003</v>
      </c>
      <c r="Q5499" s="31">
        <v>0.25</v>
      </c>
      <c r="R5499" s="42"/>
      <c r="S5499" s="27">
        <f>IF(A5499="placement",MIN(P5499,IF(R5499="",Q5499,R5499)),"")</f>
        <v>0.25</v>
      </c>
      <c r="T5499" s="28">
        <f>IF($A5499="placement",S5499*J5499,"")</f>
        <v>3</v>
      </c>
      <c r="U5499" s="26">
        <f>IF($A5499="placement",T5499,IF($A5499="site",SUMIF($C:$C,$C5499,$T:$T),IF($A5499="user",SUMIF($B:$B,$B5499,$T:$T),SUM($T:$T))))</f>
        <v>3</v>
      </c>
      <c r="V5499" s="27">
        <f>U5499/J5499</f>
        <v>0.25</v>
      </c>
    </row>
    <row r="5500" spans="1:22" hidden="1" x14ac:dyDescent="0.3">
      <c r="A5500" s="23" t="s">
        <v>14</v>
      </c>
      <c r="B5500" s="23" t="s">
        <v>678</v>
      </c>
      <c r="C5500" s="23" t="s">
        <v>680</v>
      </c>
      <c r="D5500" s="23" t="s">
        <v>828</v>
      </c>
      <c r="E5500" s="23" t="s">
        <v>829</v>
      </c>
      <c r="F5500" s="27">
        <v>0.33</v>
      </c>
      <c r="G5500" s="24">
        <v>0</v>
      </c>
      <c r="H5500" s="25">
        <v>4.5949999999999998</v>
      </c>
      <c r="I5500" s="25">
        <v>0.88639999999999997</v>
      </c>
      <c r="J5500" s="26">
        <v>12</v>
      </c>
      <c r="K5500" s="26">
        <v>4</v>
      </c>
      <c r="L5500" s="27">
        <v>0.19289999999999999</v>
      </c>
      <c r="M5500" s="28">
        <v>0.44663981000000003</v>
      </c>
      <c r="N5500" s="29">
        <v>0.3</v>
      </c>
      <c r="O5500" s="31" t="s">
        <v>12</v>
      </c>
      <c r="P5500" s="31">
        <v>0.32831781770000001</v>
      </c>
      <c r="Q5500" s="31">
        <v>0.32831781770946</v>
      </c>
      <c r="R5500" s="42"/>
      <c r="S5500" s="27">
        <f>IF(A5500="placement",MIN(P5500,IF(R5500="",Q5500,R5500)),"")</f>
        <v>0.32831781770000001</v>
      </c>
      <c r="T5500" s="28">
        <f>IF($A5500="placement",S5500*J5500,"")</f>
        <v>3.9398138124000002</v>
      </c>
      <c r="U5500" s="26">
        <f>IF($A5500="placement",T5500,IF($A5500="site",SUMIF($C:$C,$C5500,$T:$T),IF($A5500="user",SUMIF($B:$B,$B5500,$T:$T),SUM($T:$T))))</f>
        <v>3.9398138124000002</v>
      </c>
      <c r="V5500" s="27">
        <f>U5500/J5500</f>
        <v>0.32831781770000001</v>
      </c>
    </row>
    <row r="5501" spans="1:22" hidden="1" x14ac:dyDescent="0.3">
      <c r="A5501" s="23" t="s">
        <v>14</v>
      </c>
      <c r="B5501" s="23" t="s">
        <v>1017</v>
      </c>
      <c r="C5501" s="23" t="s">
        <v>1019</v>
      </c>
      <c r="D5501" s="23" t="s">
        <v>1056</v>
      </c>
      <c r="E5501" s="23" t="s">
        <v>1057</v>
      </c>
      <c r="F5501" s="27">
        <v>0.33</v>
      </c>
      <c r="G5501" s="24">
        <v>0</v>
      </c>
      <c r="H5501" s="25">
        <v>3.0615999999999999</v>
      </c>
      <c r="I5501" s="25">
        <v>0.47860000000000003</v>
      </c>
      <c r="J5501" s="26">
        <v>12</v>
      </c>
      <c r="K5501" s="26">
        <v>3</v>
      </c>
      <c r="L5501" s="27">
        <v>0.15629999999999999</v>
      </c>
      <c r="M5501" s="28">
        <v>0.83400985000000005</v>
      </c>
      <c r="N5501" s="29">
        <v>0.6</v>
      </c>
      <c r="O5501" s="31" t="s">
        <v>12</v>
      </c>
      <c r="P5501" s="31">
        <v>0.2805840356</v>
      </c>
      <c r="Q5501" s="31">
        <v>0.28058403564335099</v>
      </c>
      <c r="R5501" s="42"/>
      <c r="S5501" s="27">
        <f>IF(A5501="placement",MIN(P5501,IF(R5501="",Q5501,R5501)),"")</f>
        <v>0.2805840356</v>
      </c>
      <c r="T5501" s="28">
        <f>IF($A5501="placement",S5501*J5501,"")</f>
        <v>3.3670084272</v>
      </c>
      <c r="U5501" s="26">
        <f>IF($A5501="placement",T5501,IF($A5501="site",SUMIF($C:$C,$C5501,$T:$T),IF($A5501="user",SUMIF($B:$B,$B5501,$T:$T),SUM($T:$T))))</f>
        <v>3.3670084272</v>
      </c>
      <c r="V5501" s="27">
        <f>U5501/J5501</f>
        <v>0.2805840356</v>
      </c>
    </row>
    <row r="5502" spans="1:22" hidden="1" x14ac:dyDescent="0.3">
      <c r="A5502" s="23" t="s">
        <v>14</v>
      </c>
      <c r="B5502" s="23" t="s">
        <v>1017</v>
      </c>
      <c r="C5502" s="23" t="s">
        <v>1019</v>
      </c>
      <c r="D5502" s="32" t="s">
        <v>10507</v>
      </c>
      <c r="E5502" s="23" t="s">
        <v>10508</v>
      </c>
      <c r="F5502" s="27">
        <v>0.25</v>
      </c>
      <c r="G5502" s="24">
        <v>0</v>
      </c>
      <c r="H5502" s="25">
        <v>3.7738999999999998</v>
      </c>
      <c r="I5502" s="25">
        <v>0.45889999999999997</v>
      </c>
      <c r="J5502" s="26">
        <v>12</v>
      </c>
      <c r="K5502" s="26">
        <v>3</v>
      </c>
      <c r="L5502" s="27">
        <v>0.1216</v>
      </c>
      <c r="M5502" s="28">
        <v>0.84361089</v>
      </c>
      <c r="N5502" s="29">
        <v>0.55000000000000004</v>
      </c>
      <c r="O5502" s="31" t="s">
        <v>12</v>
      </c>
      <c r="P5502" s="31">
        <v>0.3480406627</v>
      </c>
      <c r="Q5502" s="31">
        <v>0.25</v>
      </c>
      <c r="R5502" s="42"/>
      <c r="S5502" s="27">
        <f>IF(A5502="placement",MIN(P5502,IF(R5502="",Q5502,R5502)),"")</f>
        <v>0.25</v>
      </c>
      <c r="T5502" s="28">
        <f>IF($A5502="placement",S5502*J5502,"")</f>
        <v>3</v>
      </c>
      <c r="U5502" s="26">
        <f>IF($A5502="placement",T5502,IF($A5502="site",SUMIF($C:$C,$C5502,$T:$T),IF($A5502="user",SUMIF($B:$B,$B5502,$T:$T),SUM($T:$T))))</f>
        <v>3</v>
      </c>
      <c r="V5502" s="27">
        <f>U5502/J5502</f>
        <v>0.25</v>
      </c>
    </row>
    <row r="5503" spans="1:22" hidden="1" x14ac:dyDescent="0.3">
      <c r="A5503" s="23" t="s">
        <v>14</v>
      </c>
      <c r="B5503" s="23" t="s">
        <v>1017</v>
      </c>
      <c r="C5503" s="23" t="s">
        <v>1019</v>
      </c>
      <c r="D5503" s="32" t="s">
        <v>1078</v>
      </c>
      <c r="E5503" s="23" t="s">
        <v>1079</v>
      </c>
      <c r="F5503" s="27">
        <v>0.15</v>
      </c>
      <c r="G5503" s="24">
        <v>0</v>
      </c>
      <c r="H5503" s="25">
        <v>3.0853000000000002</v>
      </c>
      <c r="I5503" s="25">
        <v>0.48830000000000001</v>
      </c>
      <c r="J5503" s="26">
        <v>12</v>
      </c>
      <c r="K5503" s="26">
        <v>2</v>
      </c>
      <c r="L5503" s="27">
        <v>0.1583</v>
      </c>
      <c r="M5503" s="28">
        <v>0.83540082000000004</v>
      </c>
      <c r="N5503" s="29">
        <v>0.6</v>
      </c>
      <c r="O5503" s="31" t="s">
        <v>42</v>
      </c>
      <c r="P5503" s="31">
        <v>0.28178188700000001</v>
      </c>
      <c r="Q5503" s="31">
        <v>0.149999999999999</v>
      </c>
      <c r="R5503" s="42"/>
      <c r="S5503" s="27">
        <f>IF(A5503="placement",MIN(P5503,IF(R5503="",Q5503,R5503)),"")</f>
        <v>0.149999999999999</v>
      </c>
      <c r="T5503" s="28">
        <f>IF($A5503="placement",S5503*J5503,"")</f>
        <v>1.7999999999999878</v>
      </c>
      <c r="U5503" s="26">
        <f>IF($A5503="placement",T5503,IF($A5503="site",SUMIF($C:$C,$C5503,$T:$T),IF($A5503="user",SUMIF($B:$B,$B5503,$T:$T),SUM($T:$T))))</f>
        <v>1.7999999999999878</v>
      </c>
      <c r="V5503" s="27">
        <f>U5503/J5503</f>
        <v>0.149999999999999</v>
      </c>
    </row>
    <row r="5504" spans="1:22" hidden="1" x14ac:dyDescent="0.3">
      <c r="A5504" s="17" t="s">
        <v>13</v>
      </c>
      <c r="B5504" s="17" t="s">
        <v>10513</v>
      </c>
      <c r="C5504" s="17" t="s">
        <v>10514</v>
      </c>
      <c r="D5504" s="17" t="s">
        <v>9898</v>
      </c>
      <c r="E5504" s="17"/>
      <c r="F5504" s="18">
        <v>0.27150000000000002</v>
      </c>
      <c r="G5504" s="36">
        <v>0</v>
      </c>
      <c r="H5504" s="37">
        <v>2.1381999999999999</v>
      </c>
      <c r="I5504" s="37">
        <v>0.44529999999999997</v>
      </c>
      <c r="J5504" s="19">
        <v>12</v>
      </c>
      <c r="K5504" s="19">
        <v>3</v>
      </c>
      <c r="L5504" s="18">
        <v>0.20830000000000001</v>
      </c>
      <c r="M5504" s="20">
        <v>0.89252485999999998</v>
      </c>
      <c r="N5504" s="21">
        <v>0.6</v>
      </c>
      <c r="O5504" s="22"/>
      <c r="P5504" s="22">
        <v>0.32774982029999999</v>
      </c>
      <c r="Q5504" s="22">
        <v>0.27145794392523298</v>
      </c>
      <c r="R5504" s="43"/>
      <c r="S5504" s="18" t="str">
        <f>IF(A5504="placement",MIN(P5504,IF(R5504="",Q5504,R5504)),"")</f>
        <v/>
      </c>
      <c r="T5504" s="20" t="str">
        <f>IF($A5504="placement",S5504*J5504,"")</f>
        <v/>
      </c>
      <c r="U5504" s="19">
        <f>IF($A5504="placement",T5504,IF($A5504="site",SUMIF($C:$C,$C5504,$T:$T),IF($A5504="user",SUMIF($B:$B,$B5504,$T:$T),SUM($T:$T))))</f>
        <v>0</v>
      </c>
      <c r="V5504" s="18">
        <f>U5504/J5504</f>
        <v>0</v>
      </c>
    </row>
    <row r="5505" spans="1:22" hidden="1" x14ac:dyDescent="0.3">
      <c r="A5505" s="11" t="s">
        <v>10</v>
      </c>
      <c r="B5505" s="11" t="s">
        <v>10513</v>
      </c>
      <c r="C5505" s="11" t="s">
        <v>9898</v>
      </c>
      <c r="D5505" s="11" t="s">
        <v>9898</v>
      </c>
      <c r="E5505" s="11"/>
      <c r="F5505" s="12">
        <v>0.27150000000000002</v>
      </c>
      <c r="G5505" s="33">
        <v>0</v>
      </c>
      <c r="H5505" s="34">
        <v>2.1381999999999999</v>
      </c>
      <c r="I5505" s="34">
        <v>0.44529999999999997</v>
      </c>
      <c r="J5505" s="13">
        <v>12</v>
      </c>
      <c r="K5505" s="13">
        <v>3</v>
      </c>
      <c r="L5505" s="12">
        <v>0.20830000000000001</v>
      </c>
      <c r="M5505" s="14">
        <v>0.89252485999999998</v>
      </c>
      <c r="N5505" s="15">
        <v>0.6</v>
      </c>
      <c r="O5505" s="16"/>
      <c r="P5505" s="16">
        <v>0.32774982029999999</v>
      </c>
      <c r="Q5505" s="16">
        <v>0.27145794392523298</v>
      </c>
      <c r="R5505" s="44"/>
      <c r="S5505" s="12" t="str">
        <f>IF(A5505="placement",MIN(P5505,IF(R5505="",Q5505,R5505)),"")</f>
        <v/>
      </c>
      <c r="T5505" s="14" t="str">
        <f>IF($A5505="placement",S5505*J5505,"")</f>
        <v/>
      </c>
      <c r="U5505" s="13">
        <f>IF($A5505="placement",T5505,IF($A5505="site",SUMIF($C:$C,$C5505,$T:$T),IF($A5505="user",SUMIF($B:$B,$B5505,$T:$T),SUM($T:$T))))</f>
        <v>0</v>
      </c>
      <c r="V5505" s="12">
        <f>U5505/J5505</f>
        <v>0</v>
      </c>
    </row>
    <row r="5506" spans="1:22" hidden="1" x14ac:dyDescent="0.3">
      <c r="A5506" s="23" t="s">
        <v>14</v>
      </c>
      <c r="B5506" s="23" t="s">
        <v>1550</v>
      </c>
      <c r="C5506" s="23" t="s">
        <v>1551</v>
      </c>
      <c r="D5506" s="23" t="s">
        <v>1552</v>
      </c>
      <c r="E5506" s="23" t="s">
        <v>1553</v>
      </c>
      <c r="F5506" s="27">
        <v>0.4</v>
      </c>
      <c r="G5506" s="24">
        <v>0</v>
      </c>
      <c r="H5506" s="25">
        <v>6.2205000000000004</v>
      </c>
      <c r="I5506" s="25">
        <v>0.5111</v>
      </c>
      <c r="J5506" s="26">
        <v>12</v>
      </c>
      <c r="K5506" s="26">
        <v>5</v>
      </c>
      <c r="L5506" s="27">
        <v>8.2199999999999995E-2</v>
      </c>
      <c r="M5506" s="28">
        <v>0.79909154000000004</v>
      </c>
      <c r="N5506" s="29">
        <v>0.5</v>
      </c>
      <c r="O5506" s="31" t="s">
        <v>385</v>
      </c>
      <c r="P5506" s="31">
        <v>0.37428946219999998</v>
      </c>
      <c r="Q5506" s="31">
        <v>0.37428946217752501</v>
      </c>
      <c r="R5506" s="42"/>
      <c r="S5506" s="27">
        <f>IF(A5506="placement",MIN(P5506,IF(R5506="",Q5506,R5506)),"")</f>
        <v>0.37428946217752501</v>
      </c>
      <c r="T5506" s="28">
        <f>IF($A5506="placement",S5506*J5506,"")</f>
        <v>4.4914735461303001</v>
      </c>
      <c r="U5506" s="26">
        <f>IF($A5506="placement",T5506,IF($A5506="site",SUMIF($C:$C,$C5506,$T:$T),IF($A5506="user",SUMIF($B:$B,$B5506,$T:$T),SUM($T:$T))))</f>
        <v>4.4914735461303001</v>
      </c>
      <c r="V5506" s="27">
        <f>U5506/J5506</f>
        <v>0.37428946217752501</v>
      </c>
    </row>
    <row r="5507" spans="1:22" hidden="1" x14ac:dyDescent="0.3">
      <c r="A5507" s="23" t="s">
        <v>14</v>
      </c>
      <c r="B5507" s="23" t="s">
        <v>1550</v>
      </c>
      <c r="C5507" s="23" t="s">
        <v>1551</v>
      </c>
      <c r="D5507" s="23" t="s">
        <v>1554</v>
      </c>
      <c r="E5507" s="23" t="s">
        <v>1555</v>
      </c>
      <c r="F5507" s="27">
        <v>0.4</v>
      </c>
      <c r="G5507" s="24">
        <v>0</v>
      </c>
      <c r="H5507" s="25">
        <v>2.9357000000000002</v>
      </c>
      <c r="I5507" s="25">
        <v>0.53190000000000004</v>
      </c>
      <c r="J5507" s="26">
        <v>12</v>
      </c>
      <c r="K5507" s="26">
        <v>4</v>
      </c>
      <c r="L5507" s="27">
        <v>0.1812</v>
      </c>
      <c r="M5507" s="28">
        <v>0.76503290000000002</v>
      </c>
      <c r="N5507" s="29">
        <v>0.5</v>
      </c>
      <c r="O5507" s="31" t="s">
        <v>385</v>
      </c>
      <c r="P5507" s="31">
        <v>0.34643333570000001</v>
      </c>
      <c r="Q5507" s="31">
        <v>0.34643333567366402</v>
      </c>
      <c r="R5507" s="42"/>
      <c r="S5507" s="27">
        <f>IF(A5507="placement",MIN(P5507,IF(R5507="",Q5507,R5507)),"")</f>
        <v>0.34643333567366402</v>
      </c>
      <c r="T5507" s="28">
        <f>IF($A5507="placement",S5507*J5507,"")</f>
        <v>4.1572000280839685</v>
      </c>
      <c r="U5507" s="26">
        <f>IF($A5507="placement",T5507,IF($A5507="site",SUMIF($C:$C,$C5507,$T:$T),IF($A5507="user",SUMIF($B:$B,$B5507,$T:$T),SUM($T:$T))))</f>
        <v>4.1572000280839685</v>
      </c>
      <c r="V5507" s="27">
        <f>U5507/J5507</f>
        <v>0.34643333567366402</v>
      </c>
    </row>
    <row r="5508" spans="1:22" hidden="1" x14ac:dyDescent="0.3">
      <c r="A5508" s="23" t="s">
        <v>14</v>
      </c>
      <c r="B5508" s="23" t="s">
        <v>1556</v>
      </c>
      <c r="C5508" s="23" t="s">
        <v>1557</v>
      </c>
      <c r="D5508" s="23" t="s">
        <v>1560</v>
      </c>
      <c r="E5508" s="23" t="s">
        <v>1561</v>
      </c>
      <c r="F5508" s="27">
        <v>0.25</v>
      </c>
      <c r="G5508" s="24">
        <v>0</v>
      </c>
      <c r="H5508" s="25">
        <v>3.4140999999999999</v>
      </c>
      <c r="I5508" s="25">
        <v>0.66279999999999994</v>
      </c>
      <c r="J5508" s="26">
        <v>12</v>
      </c>
      <c r="K5508" s="26">
        <v>3</v>
      </c>
      <c r="L5508" s="27">
        <v>0.19409999999999999</v>
      </c>
      <c r="M5508" s="28">
        <v>0.58420088000000003</v>
      </c>
      <c r="N5508" s="29">
        <v>0.2</v>
      </c>
      <c r="O5508" s="31" t="s">
        <v>12</v>
      </c>
      <c r="P5508" s="31">
        <v>0.65765200710000005</v>
      </c>
      <c r="Q5508" s="31">
        <v>0.249999999999999</v>
      </c>
      <c r="R5508" s="42"/>
      <c r="S5508" s="27">
        <f>IF(A5508="placement",MIN(P5508,IF(R5508="",Q5508,R5508)),"")</f>
        <v>0.249999999999999</v>
      </c>
      <c r="T5508" s="28">
        <f>IF($A5508="placement",S5508*J5508,"")</f>
        <v>2.999999999999988</v>
      </c>
      <c r="U5508" s="26">
        <f>IF($A5508="placement",T5508,IF($A5508="site",SUMIF($C:$C,$C5508,$T:$T),IF($A5508="user",SUMIF($B:$B,$B5508,$T:$T),SUM($T:$T))))</f>
        <v>2.999999999999988</v>
      </c>
      <c r="V5508" s="27">
        <f>U5508/J5508</f>
        <v>0.249999999999999</v>
      </c>
    </row>
    <row r="5509" spans="1:22" hidden="1" x14ac:dyDescent="0.3">
      <c r="A5509" s="23" t="s">
        <v>14</v>
      </c>
      <c r="B5509" s="23" t="s">
        <v>1708</v>
      </c>
      <c r="C5509" s="23" t="s">
        <v>1709</v>
      </c>
      <c r="D5509" s="23" t="s">
        <v>1792</v>
      </c>
      <c r="E5509" s="23" t="s">
        <v>1793</v>
      </c>
      <c r="F5509" s="27">
        <v>0.15</v>
      </c>
      <c r="G5509" s="24">
        <v>0</v>
      </c>
      <c r="H5509" s="25">
        <v>0.64929999999999999</v>
      </c>
      <c r="I5509" s="25">
        <v>0.2303</v>
      </c>
      <c r="J5509" s="26">
        <v>12</v>
      </c>
      <c r="K5509" s="26">
        <v>1</v>
      </c>
      <c r="L5509" s="27">
        <v>0.35470000000000002</v>
      </c>
      <c r="M5509" s="28">
        <v>1.67180521</v>
      </c>
      <c r="N5509" s="29">
        <v>1.55</v>
      </c>
      <c r="O5509" s="31" t="s">
        <v>42</v>
      </c>
      <c r="P5509" s="31">
        <v>7.2858494600000004E-2</v>
      </c>
      <c r="Q5509" s="31">
        <v>7.2858494591736295E-2</v>
      </c>
      <c r="R5509" s="42"/>
      <c r="S5509" s="27">
        <f>IF(A5509="placement",MIN(P5509,IF(R5509="",Q5509,R5509)),"")</f>
        <v>7.2858494591736295E-2</v>
      </c>
      <c r="T5509" s="28">
        <f>IF($A5509="placement",S5509*J5509,"")</f>
        <v>0.87430193510083554</v>
      </c>
      <c r="U5509" s="26">
        <f>IF($A5509="placement",T5509,IF($A5509="site",SUMIF($C:$C,$C5509,$T:$T),IF($A5509="user",SUMIF($B:$B,$B5509,$T:$T),SUM($T:$T))))</f>
        <v>0.87430193510083554</v>
      </c>
      <c r="V5509" s="27">
        <f>U5509/J5509</f>
        <v>7.2858494591736295E-2</v>
      </c>
    </row>
    <row r="5510" spans="1:22" hidden="1" x14ac:dyDescent="0.3">
      <c r="A5510" s="23" t="s">
        <v>14</v>
      </c>
      <c r="B5510" s="23" t="s">
        <v>1708</v>
      </c>
      <c r="C5510" s="23" t="s">
        <v>1709</v>
      </c>
      <c r="D5510" s="23" t="s">
        <v>1820</v>
      </c>
      <c r="E5510" s="23" t="s">
        <v>1821</v>
      </c>
      <c r="F5510" s="27">
        <v>0.15</v>
      </c>
      <c r="G5510" s="24">
        <v>0</v>
      </c>
      <c r="H5510" s="25">
        <v>0.42</v>
      </c>
      <c r="I5510" s="25">
        <v>0.2036</v>
      </c>
      <c r="J5510" s="26">
        <v>12</v>
      </c>
      <c r="K5510" s="26">
        <v>2</v>
      </c>
      <c r="L5510" s="27">
        <v>0.48470000000000002</v>
      </c>
      <c r="M5510" s="28">
        <v>2.04115789</v>
      </c>
      <c r="N5510" s="29">
        <v>1.5</v>
      </c>
      <c r="O5510" s="31" t="s">
        <v>42</v>
      </c>
      <c r="P5510" s="31">
        <v>0.26512299519999999</v>
      </c>
      <c r="Q5510" s="31">
        <v>0.15</v>
      </c>
      <c r="R5510" s="42"/>
      <c r="S5510" s="27">
        <f>IF(A5510="placement",MIN(P5510,IF(R5510="",Q5510,R5510)),"")</f>
        <v>0.15</v>
      </c>
      <c r="T5510" s="28">
        <f>IF($A5510="placement",S5510*J5510,"")</f>
        <v>1.7999999999999998</v>
      </c>
      <c r="U5510" s="26">
        <f>IF($A5510="placement",T5510,IF($A5510="site",SUMIF($C:$C,$C5510,$T:$T),IF($A5510="user",SUMIF($B:$B,$B5510,$T:$T),SUM($T:$T))))</f>
        <v>1.7999999999999998</v>
      </c>
      <c r="V5510" s="27">
        <f>U5510/J5510</f>
        <v>0.15</v>
      </c>
    </row>
    <row r="5511" spans="1:22" hidden="1" x14ac:dyDescent="0.3">
      <c r="A5511" s="23" t="s">
        <v>14</v>
      </c>
      <c r="B5511" s="23" t="s">
        <v>1708</v>
      </c>
      <c r="C5511" s="23" t="s">
        <v>1709</v>
      </c>
      <c r="D5511" s="23" t="s">
        <v>1850</v>
      </c>
      <c r="E5511" s="23" t="s">
        <v>1851</v>
      </c>
      <c r="F5511" s="27">
        <v>0.15</v>
      </c>
      <c r="G5511" s="24">
        <v>0</v>
      </c>
      <c r="H5511" s="25">
        <v>0.53879999999999995</v>
      </c>
      <c r="I5511" s="25">
        <v>0.23369999999999999</v>
      </c>
      <c r="J5511" s="26">
        <v>12</v>
      </c>
      <c r="K5511" s="26">
        <v>2</v>
      </c>
      <c r="L5511" s="27">
        <v>0.43380000000000002</v>
      </c>
      <c r="M5511" s="28">
        <v>1.7578239600000001</v>
      </c>
      <c r="N5511" s="29">
        <v>1.5</v>
      </c>
      <c r="O5511" s="31" t="s">
        <v>42</v>
      </c>
      <c r="P5511" s="31">
        <v>0.14667223030000001</v>
      </c>
      <c r="Q5511" s="31">
        <v>0.14667223033590601</v>
      </c>
      <c r="R5511" s="42"/>
      <c r="S5511" s="27">
        <f>IF(A5511="placement",MIN(P5511,IF(R5511="",Q5511,R5511)),"")</f>
        <v>0.14667223030000001</v>
      </c>
      <c r="T5511" s="28">
        <f>IF($A5511="placement",S5511*J5511,"")</f>
        <v>1.7600667636000003</v>
      </c>
      <c r="U5511" s="26">
        <f>IF($A5511="placement",T5511,IF($A5511="site",SUMIF($C:$C,$C5511,$T:$T),IF($A5511="user",SUMIF($B:$B,$B5511,$T:$T),SUM($T:$T))))</f>
        <v>1.7600667636000003</v>
      </c>
      <c r="V5511" s="27">
        <f>U5511/J5511</f>
        <v>0.14667223030000001</v>
      </c>
    </row>
    <row r="5512" spans="1:22" hidden="1" x14ac:dyDescent="0.3">
      <c r="A5512" s="23" t="s">
        <v>14</v>
      </c>
      <c r="B5512" s="23" t="s">
        <v>1708</v>
      </c>
      <c r="C5512" s="23" t="s">
        <v>1709</v>
      </c>
      <c r="D5512" s="23" t="s">
        <v>10569</v>
      </c>
      <c r="E5512" s="23" t="s">
        <v>10570</v>
      </c>
      <c r="F5512" s="27">
        <v>0.33</v>
      </c>
      <c r="G5512" s="24">
        <v>0</v>
      </c>
      <c r="H5512" s="25">
        <v>0.84260000000000002</v>
      </c>
      <c r="I5512" s="25">
        <v>0.23039999999999999</v>
      </c>
      <c r="J5512" s="26">
        <v>12</v>
      </c>
      <c r="K5512" s="26">
        <v>2</v>
      </c>
      <c r="L5512" s="27">
        <v>0.27350000000000002</v>
      </c>
      <c r="M5512" s="28">
        <v>1.75641662</v>
      </c>
      <c r="N5512" s="29">
        <v>1.45</v>
      </c>
      <c r="O5512" s="31" t="s">
        <v>12</v>
      </c>
      <c r="P5512" s="31">
        <v>0.1744555434</v>
      </c>
      <c r="Q5512" s="31">
        <v>0.17445554339769101</v>
      </c>
      <c r="R5512" s="42"/>
      <c r="S5512" s="27">
        <f>IF(A5512="placement",MIN(P5512,IF(R5512="",Q5512,R5512)),"")</f>
        <v>0.17445554339769101</v>
      </c>
      <c r="T5512" s="28">
        <f>IF($A5512="placement",S5512*J5512,"")</f>
        <v>2.0934665207722922</v>
      </c>
      <c r="U5512" s="26">
        <f>IF($A5512="placement",T5512,IF($A5512="site",SUMIF($C:$C,$C5512,$T:$T),IF($A5512="user",SUMIF($B:$B,$B5512,$T:$T),SUM($T:$T))))</f>
        <v>2.0934665207722922</v>
      </c>
      <c r="V5512" s="27">
        <f>U5512/J5512</f>
        <v>0.17445554339769101</v>
      </c>
    </row>
    <row r="5513" spans="1:22" hidden="1" x14ac:dyDescent="0.3">
      <c r="A5513" s="23" t="s">
        <v>14</v>
      </c>
      <c r="B5513" s="23" t="s">
        <v>1708</v>
      </c>
      <c r="C5513" s="23" t="s">
        <v>1709</v>
      </c>
      <c r="D5513" s="23" t="s">
        <v>1932</v>
      </c>
      <c r="E5513" s="23" t="s">
        <v>1933</v>
      </c>
      <c r="F5513" s="27">
        <v>0.15</v>
      </c>
      <c r="G5513" s="24">
        <v>0</v>
      </c>
      <c r="H5513" s="25">
        <v>1.0026999999999999</v>
      </c>
      <c r="I5513" s="25">
        <v>0.2117</v>
      </c>
      <c r="J5513" s="26">
        <v>12</v>
      </c>
      <c r="K5513" s="26">
        <v>2</v>
      </c>
      <c r="L5513" s="27">
        <v>0.21110000000000001</v>
      </c>
      <c r="M5513" s="28">
        <v>1.87766532</v>
      </c>
      <c r="N5513" s="29">
        <v>1.45</v>
      </c>
      <c r="O5513" s="31" t="s">
        <v>42</v>
      </c>
      <c r="P5513" s="31">
        <v>0.22776440149999999</v>
      </c>
      <c r="Q5513" s="31">
        <v>0.15</v>
      </c>
      <c r="R5513" s="42"/>
      <c r="S5513" s="27">
        <f>IF(A5513="placement",MIN(P5513,IF(R5513="",Q5513,R5513)),"")</f>
        <v>0.15</v>
      </c>
      <c r="T5513" s="28">
        <f>IF($A5513="placement",S5513*J5513,"")</f>
        <v>1.7999999999999998</v>
      </c>
      <c r="U5513" s="26">
        <f>IF($A5513="placement",T5513,IF($A5513="site",SUMIF($C:$C,$C5513,$T:$T),IF($A5513="user",SUMIF($B:$B,$B5513,$T:$T),SUM($T:$T))))</f>
        <v>1.7999999999999998</v>
      </c>
      <c r="V5513" s="27">
        <f>U5513/J5513</f>
        <v>0.15</v>
      </c>
    </row>
    <row r="5514" spans="1:22" hidden="1" x14ac:dyDescent="0.3">
      <c r="A5514" s="23" t="s">
        <v>14</v>
      </c>
      <c r="B5514" s="23" t="s">
        <v>1708</v>
      </c>
      <c r="C5514" s="23" t="s">
        <v>1709</v>
      </c>
      <c r="D5514" s="23" t="s">
        <v>1992</v>
      </c>
      <c r="E5514" s="23" t="s">
        <v>1993</v>
      </c>
      <c r="F5514" s="27">
        <v>0.25</v>
      </c>
      <c r="G5514" s="24">
        <v>0</v>
      </c>
      <c r="H5514" s="25">
        <v>0.31169999999999998</v>
      </c>
      <c r="I5514" s="25">
        <v>0.18940000000000001</v>
      </c>
      <c r="J5514" s="26">
        <v>12</v>
      </c>
      <c r="K5514" s="26">
        <v>3</v>
      </c>
      <c r="L5514" s="27">
        <v>0.60750000000000004</v>
      </c>
      <c r="M5514" s="28">
        <v>2.0782723500000002</v>
      </c>
      <c r="N5514" s="29">
        <v>1.4</v>
      </c>
      <c r="O5514" s="31" t="s">
        <v>12</v>
      </c>
      <c r="P5514" s="31">
        <v>0.32636355389999999</v>
      </c>
      <c r="Q5514" s="31">
        <v>0.249999999999999</v>
      </c>
      <c r="R5514" s="42"/>
      <c r="S5514" s="27">
        <f>IF(A5514="placement",MIN(P5514,IF(R5514="",Q5514,R5514)),"")</f>
        <v>0.249999999999999</v>
      </c>
      <c r="T5514" s="28">
        <f>IF($A5514="placement",S5514*J5514,"")</f>
        <v>2.999999999999988</v>
      </c>
      <c r="U5514" s="26">
        <f>IF($A5514="placement",T5514,IF($A5514="site",SUMIF($C:$C,$C5514,$T:$T),IF($A5514="user",SUMIF($B:$B,$B5514,$T:$T),SUM($T:$T))))</f>
        <v>2.999999999999988</v>
      </c>
      <c r="V5514" s="27">
        <f>U5514/J5514</f>
        <v>0.249999999999999</v>
      </c>
    </row>
    <row r="5515" spans="1:22" hidden="1" x14ac:dyDescent="0.3">
      <c r="A5515" s="23" t="s">
        <v>14</v>
      </c>
      <c r="B5515" s="23" t="s">
        <v>1708</v>
      </c>
      <c r="C5515" s="23" t="s">
        <v>1709</v>
      </c>
      <c r="D5515" s="23" t="s">
        <v>1998</v>
      </c>
      <c r="E5515" s="23" t="s">
        <v>1999</v>
      </c>
      <c r="F5515" s="27">
        <v>0.15</v>
      </c>
      <c r="G5515" s="24">
        <v>0</v>
      </c>
      <c r="H5515" s="25">
        <v>0.59640000000000004</v>
      </c>
      <c r="I5515" s="25">
        <v>0.25700000000000001</v>
      </c>
      <c r="J5515" s="26">
        <v>12</v>
      </c>
      <c r="K5515" s="26">
        <v>1</v>
      </c>
      <c r="L5515" s="27">
        <v>0.43090000000000001</v>
      </c>
      <c r="M5515" s="28">
        <v>1.6198165600000001</v>
      </c>
      <c r="N5515" s="29">
        <v>1.5</v>
      </c>
      <c r="O5515" s="31" t="s">
        <v>42</v>
      </c>
      <c r="P5515" s="31">
        <v>7.3969218099999998E-2</v>
      </c>
      <c r="Q5515" s="31">
        <v>7.3969218098522596E-2</v>
      </c>
      <c r="R5515" s="42"/>
      <c r="S5515" s="27">
        <f>IF(A5515="placement",MIN(P5515,IF(R5515="",Q5515,R5515)),"")</f>
        <v>7.3969218098522596E-2</v>
      </c>
      <c r="T5515" s="28">
        <f>IF($A5515="placement",S5515*J5515,"")</f>
        <v>0.88763061718227121</v>
      </c>
      <c r="U5515" s="26">
        <f>IF($A5515="placement",T5515,IF($A5515="site",SUMIF($C:$C,$C5515,$T:$T),IF($A5515="user",SUMIF($B:$B,$B5515,$T:$T),SUM($T:$T))))</f>
        <v>0.88763061718227121</v>
      </c>
      <c r="V5515" s="27">
        <f>U5515/J5515</f>
        <v>7.3969218098522596E-2</v>
      </c>
    </row>
    <row r="5516" spans="1:22" hidden="1" x14ac:dyDescent="0.3">
      <c r="A5516" s="23" t="s">
        <v>14</v>
      </c>
      <c r="B5516" s="23" t="s">
        <v>1708</v>
      </c>
      <c r="C5516" s="23" t="s">
        <v>1709</v>
      </c>
      <c r="D5516" s="32" t="s">
        <v>10597</v>
      </c>
      <c r="E5516" s="23" t="s">
        <v>10598</v>
      </c>
      <c r="F5516" s="27">
        <v>0.3</v>
      </c>
      <c r="G5516" s="24">
        <v>0</v>
      </c>
      <c r="H5516" s="25">
        <v>0.7016</v>
      </c>
      <c r="I5516" s="25">
        <v>0.2041</v>
      </c>
      <c r="J5516" s="26">
        <v>12</v>
      </c>
      <c r="K5516" s="26">
        <v>3</v>
      </c>
      <c r="L5516" s="27">
        <v>0.29089999999999999</v>
      </c>
      <c r="M5516" s="28">
        <v>1.9865990200000001</v>
      </c>
      <c r="N5516" s="29">
        <v>1.5</v>
      </c>
      <c r="O5516" s="31" t="s">
        <v>12</v>
      </c>
      <c r="P5516" s="31">
        <v>0.24494073299999999</v>
      </c>
      <c r="Q5516" s="31">
        <v>0.24494073304330899</v>
      </c>
      <c r="R5516" s="42"/>
      <c r="S5516" s="27">
        <f>IF(A5516="placement",MIN(P5516,IF(R5516="",Q5516,R5516)),"")</f>
        <v>0.24494073299999999</v>
      </c>
      <c r="T5516" s="28">
        <f>IF($A5516="placement",S5516*J5516,"")</f>
        <v>2.939288796</v>
      </c>
      <c r="U5516" s="26">
        <f>IF($A5516="placement",T5516,IF($A5516="site",SUMIF($C:$C,$C5516,$T:$T),IF($A5516="user",SUMIF($B:$B,$B5516,$T:$T),SUM($T:$T))))</f>
        <v>2.939288796</v>
      </c>
      <c r="V5516" s="27">
        <f>U5516/J5516</f>
        <v>0.24494073299999999</v>
      </c>
    </row>
    <row r="5517" spans="1:22" hidden="1" x14ac:dyDescent="0.3">
      <c r="A5517" s="23" t="s">
        <v>14</v>
      </c>
      <c r="B5517" s="23" t="s">
        <v>2294</v>
      </c>
      <c r="C5517" s="23" t="s">
        <v>2295</v>
      </c>
      <c r="D5517" s="23" t="s">
        <v>2360</v>
      </c>
      <c r="E5517" s="23" t="s">
        <v>2361</v>
      </c>
      <c r="F5517" s="27">
        <v>0.33</v>
      </c>
      <c r="G5517" s="24">
        <v>0</v>
      </c>
      <c r="H5517" s="25">
        <v>1.3113999999999999</v>
      </c>
      <c r="I5517" s="25">
        <v>0.2137</v>
      </c>
      <c r="J5517" s="26">
        <v>12</v>
      </c>
      <c r="K5517" s="26">
        <v>2</v>
      </c>
      <c r="L5517" s="27">
        <v>0.16300000000000001</v>
      </c>
      <c r="M5517" s="28">
        <v>1.87690508</v>
      </c>
      <c r="N5517" s="29">
        <v>1.5</v>
      </c>
      <c r="O5517" s="31" t="s">
        <v>12</v>
      </c>
      <c r="P5517" s="31">
        <v>0.2008120092</v>
      </c>
      <c r="Q5517" s="31">
        <v>0.20081200918852499</v>
      </c>
      <c r="R5517" s="42"/>
      <c r="S5517" s="27">
        <f>IF(A5517="placement",MIN(P5517,IF(R5517="",Q5517,R5517)),"")</f>
        <v>0.20081200918852499</v>
      </c>
      <c r="T5517" s="28">
        <f>IF($A5517="placement",S5517*J5517,"")</f>
        <v>2.4097441102622996</v>
      </c>
      <c r="U5517" s="26">
        <f>IF($A5517="placement",T5517,IF($A5517="site",SUMIF($C:$C,$C5517,$T:$T),IF($A5517="user",SUMIF($B:$B,$B5517,$T:$T),SUM($T:$T))))</f>
        <v>2.4097441102622996</v>
      </c>
      <c r="V5517" s="27">
        <f>U5517/J5517</f>
        <v>0.20081200918852496</v>
      </c>
    </row>
    <row r="5518" spans="1:22" hidden="1" x14ac:dyDescent="0.3">
      <c r="A5518" s="23" t="s">
        <v>14</v>
      </c>
      <c r="B5518" s="23" t="s">
        <v>2366</v>
      </c>
      <c r="C5518" s="23" t="s">
        <v>2367</v>
      </c>
      <c r="D5518" s="23" t="s">
        <v>10657</v>
      </c>
      <c r="E5518" s="23" t="s">
        <v>10658</v>
      </c>
      <c r="F5518" s="27">
        <v>0.15</v>
      </c>
      <c r="G5518" s="24">
        <v>0</v>
      </c>
      <c r="H5518" s="25">
        <v>6.9036999999999997</v>
      </c>
      <c r="I5518" s="25">
        <v>1.7783</v>
      </c>
      <c r="J5518" s="26">
        <v>12</v>
      </c>
      <c r="K5518" s="26">
        <v>2</v>
      </c>
      <c r="L5518" s="27">
        <v>0.2576</v>
      </c>
      <c r="M5518" s="28">
        <v>0.23276028000000001</v>
      </c>
      <c r="N5518" s="29">
        <v>0.05</v>
      </c>
      <c r="O5518" s="31" t="s">
        <v>42</v>
      </c>
      <c r="P5518" s="31">
        <v>0.78518671910000004</v>
      </c>
      <c r="Q5518" s="31">
        <v>0.15</v>
      </c>
      <c r="R5518" s="42"/>
      <c r="S5518" s="27">
        <f>IF(A5518="placement",MIN(P5518,IF(R5518="",Q5518,R5518)),"")</f>
        <v>0.15</v>
      </c>
      <c r="T5518" s="28">
        <f>IF($A5518="placement",S5518*J5518,"")</f>
        <v>1.7999999999999998</v>
      </c>
      <c r="U5518" s="26">
        <f>IF($A5518="placement",T5518,IF($A5518="site",SUMIF($C:$C,$C5518,$T:$T),IF($A5518="user",SUMIF($B:$B,$B5518,$T:$T),SUM($T:$T))))</f>
        <v>1.7999999999999998</v>
      </c>
      <c r="V5518" s="27">
        <f>U5518/J5518</f>
        <v>0.15</v>
      </c>
    </row>
    <row r="5519" spans="1:22" hidden="1" x14ac:dyDescent="0.3">
      <c r="A5519" s="23" t="s">
        <v>14</v>
      </c>
      <c r="B5519" s="23" t="s">
        <v>2410</v>
      </c>
      <c r="C5519" s="23" t="s">
        <v>2411</v>
      </c>
      <c r="D5519" s="23" t="s">
        <v>2432</v>
      </c>
      <c r="E5519" s="23" t="s">
        <v>9865</v>
      </c>
      <c r="F5519" s="27">
        <v>0.33</v>
      </c>
      <c r="G5519" s="24">
        <v>0</v>
      </c>
      <c r="H5519" s="25">
        <v>2.1371000000000002</v>
      </c>
      <c r="I5519" s="25">
        <v>0.53110000000000002</v>
      </c>
      <c r="J5519" s="26">
        <v>12</v>
      </c>
      <c r="K5519" s="26">
        <v>4</v>
      </c>
      <c r="L5519" s="27">
        <v>0.2485</v>
      </c>
      <c r="M5519" s="28">
        <v>0.76784129000000001</v>
      </c>
      <c r="N5519" s="29">
        <v>0.53</v>
      </c>
      <c r="O5519" s="31" t="s">
        <v>12</v>
      </c>
      <c r="P5519" s="31">
        <v>0.30975319239999999</v>
      </c>
      <c r="Q5519" s="31">
        <v>0.30975319238382099</v>
      </c>
      <c r="R5519" s="42"/>
      <c r="S5519" s="27">
        <f>IF(A5519="placement",MIN(P5519,IF(R5519="",Q5519,R5519)),"")</f>
        <v>0.30975319238382099</v>
      </c>
      <c r="T5519" s="28">
        <f>IF($A5519="placement",S5519*J5519,"")</f>
        <v>3.7170383086058516</v>
      </c>
      <c r="U5519" s="23">
        <f>IF($A5519="placement",T5519,IF($A5519="site",SUMIF($C:$C,$C5519,$T:$T),IF($A5519="user",SUMIF($B:$B,$B5519,$T:$T),SUM($T:$T))))</f>
        <v>3.7170383086058516</v>
      </c>
      <c r="V5519" s="27">
        <f>U5519/J5519</f>
        <v>0.30975319238382099</v>
      </c>
    </row>
    <row r="5520" spans="1:22" hidden="1" x14ac:dyDescent="0.3">
      <c r="A5520" s="23" t="s">
        <v>14</v>
      </c>
      <c r="B5520" s="23" t="s">
        <v>2439</v>
      </c>
      <c r="C5520" s="23" t="s">
        <v>2441</v>
      </c>
      <c r="D5520" s="23" t="s">
        <v>2474</v>
      </c>
      <c r="E5520" s="23" t="s">
        <v>2475</v>
      </c>
      <c r="F5520" s="27">
        <v>0.25</v>
      </c>
      <c r="G5520" s="24">
        <v>0</v>
      </c>
      <c r="H5520" s="25">
        <v>3.8323</v>
      </c>
      <c r="I5520" s="25">
        <v>0.46339999999999998</v>
      </c>
      <c r="J5520" s="26">
        <v>12</v>
      </c>
      <c r="K5520" s="26">
        <v>3</v>
      </c>
      <c r="L5520" s="27">
        <v>0.12089999999999999</v>
      </c>
      <c r="M5520" s="28">
        <v>0.88458692999999999</v>
      </c>
      <c r="N5520" s="29">
        <v>0.65</v>
      </c>
      <c r="O5520" s="31" t="s">
        <v>42</v>
      </c>
      <c r="P5520" s="31">
        <v>0.26519375519999999</v>
      </c>
      <c r="Q5520" s="31">
        <v>0.249999999999999</v>
      </c>
      <c r="R5520" s="42"/>
      <c r="S5520" s="27">
        <f>IF(A5520="placement",MIN(P5520,IF(R5520="",Q5520,R5520)),"")</f>
        <v>0.249999999999999</v>
      </c>
      <c r="T5520" s="28">
        <f>IF($A5520="placement",S5520*J5520,"")</f>
        <v>2.999999999999988</v>
      </c>
      <c r="U5520" s="26">
        <f>IF($A5520="placement",T5520,IF($A5520="site",SUMIF($C:$C,$C5520,$T:$T),IF($A5520="user",SUMIF($B:$B,$B5520,$T:$T),SUM($T:$T))))</f>
        <v>2.999999999999988</v>
      </c>
      <c r="V5520" s="27">
        <f>U5520/J5520</f>
        <v>0.249999999999999</v>
      </c>
    </row>
    <row r="5521" spans="1:22" hidden="1" x14ac:dyDescent="0.3">
      <c r="A5521" s="23" t="s">
        <v>14</v>
      </c>
      <c r="B5521" s="23" t="s">
        <v>2570</v>
      </c>
      <c r="C5521" s="23" t="s">
        <v>2572</v>
      </c>
      <c r="D5521" s="23" t="s">
        <v>2577</v>
      </c>
      <c r="E5521" s="23" t="s">
        <v>2571</v>
      </c>
      <c r="F5521" s="27">
        <v>0.25</v>
      </c>
      <c r="G5521" s="24">
        <v>0</v>
      </c>
      <c r="H5521" s="25">
        <v>35.908099999999997</v>
      </c>
      <c r="I5521" s="25">
        <v>0.81120000000000003</v>
      </c>
      <c r="J5521" s="26">
        <v>12</v>
      </c>
      <c r="K5521" s="26">
        <v>3</v>
      </c>
      <c r="L5521" s="27">
        <v>2.2599999999999999E-2</v>
      </c>
      <c r="M5521" s="28">
        <v>0.49907546000000003</v>
      </c>
      <c r="N5521" s="29">
        <v>0.22</v>
      </c>
      <c r="O5521" s="31" t="s">
        <v>12</v>
      </c>
      <c r="P5521" s="31">
        <v>0.55918489770000002</v>
      </c>
      <c r="Q5521" s="31">
        <v>0.25</v>
      </c>
      <c r="R5521" s="42"/>
      <c r="S5521" s="27">
        <f>IF(A5521="placement",MIN(P5521,IF(R5521="",Q5521,R5521)),"")</f>
        <v>0.25</v>
      </c>
      <c r="T5521" s="28">
        <f>IF($A5521="placement",S5521*J5521,"")</f>
        <v>3</v>
      </c>
      <c r="U5521" s="26">
        <f>IF($A5521="placement",T5521,IF($A5521="site",SUMIF($C:$C,$C5521,$T:$T),IF($A5521="user",SUMIF($B:$B,$B5521,$T:$T),SUM($T:$T))))</f>
        <v>3</v>
      </c>
      <c r="V5521" s="27">
        <f>U5521/J5521</f>
        <v>0.25</v>
      </c>
    </row>
    <row r="5522" spans="1:22" hidden="1" x14ac:dyDescent="0.3">
      <c r="A5522" s="23" t="s">
        <v>14</v>
      </c>
      <c r="B5522" s="23" t="s">
        <v>2870</v>
      </c>
      <c r="C5522" s="23" t="s">
        <v>2872</v>
      </c>
      <c r="D5522" s="23" t="s">
        <v>2883</v>
      </c>
      <c r="E5522" s="23" t="s">
        <v>2884</v>
      </c>
      <c r="F5522" s="27">
        <v>0.25</v>
      </c>
      <c r="G5522" s="24">
        <v>0</v>
      </c>
      <c r="H5522" s="25">
        <v>5.7986000000000004</v>
      </c>
      <c r="I5522" s="25">
        <v>1.6987000000000001</v>
      </c>
      <c r="J5522" s="26">
        <v>12</v>
      </c>
      <c r="K5522" s="26">
        <v>3</v>
      </c>
      <c r="L5522" s="27">
        <v>0.29299999999999998</v>
      </c>
      <c r="M5522" s="28">
        <v>0.23830628000000001</v>
      </c>
      <c r="N5522" s="29">
        <v>0.03</v>
      </c>
      <c r="O5522" s="31" t="s">
        <v>42</v>
      </c>
      <c r="P5522" s="31">
        <v>0.87411158560000002</v>
      </c>
      <c r="Q5522" s="31">
        <v>0.249999999999999</v>
      </c>
      <c r="R5522" s="42"/>
      <c r="S5522" s="27">
        <f>IF(A5522="placement",MIN(P5522,IF(R5522="",Q5522,R5522)),"")</f>
        <v>0.249999999999999</v>
      </c>
      <c r="T5522" s="28">
        <f>IF($A5522="placement",S5522*J5522,"")</f>
        <v>2.999999999999988</v>
      </c>
      <c r="U5522" s="26">
        <f>IF($A5522="placement",T5522,IF($A5522="site",SUMIF($C:$C,$C5522,$T:$T),IF($A5522="user",SUMIF($B:$B,$B5522,$T:$T),SUM($T:$T))))</f>
        <v>2.999999999999988</v>
      </c>
      <c r="V5522" s="27">
        <f>U5522/J5522</f>
        <v>0.249999999999999</v>
      </c>
    </row>
    <row r="5523" spans="1:22" hidden="1" x14ac:dyDescent="0.3">
      <c r="A5523" s="23" t="s">
        <v>14</v>
      </c>
      <c r="B5523" s="23" t="s">
        <v>2969</v>
      </c>
      <c r="C5523" s="23" t="s">
        <v>2971</v>
      </c>
      <c r="D5523" s="23" t="s">
        <v>2986</v>
      </c>
      <c r="E5523" s="23" t="s">
        <v>2987</v>
      </c>
      <c r="F5523" s="27">
        <v>0.33</v>
      </c>
      <c r="G5523" s="24">
        <v>1</v>
      </c>
      <c r="H5523" s="25">
        <v>44.162599999999998</v>
      </c>
      <c r="I5523" s="25">
        <v>2.7715999999999998</v>
      </c>
      <c r="J5523" s="26">
        <v>12</v>
      </c>
      <c r="K5523" s="26">
        <v>4</v>
      </c>
      <c r="L5523" s="27">
        <v>6.2799999999999995E-2</v>
      </c>
      <c r="M5523" s="28">
        <v>0.14392041999999999</v>
      </c>
      <c r="N5523" s="29">
        <v>0.01</v>
      </c>
      <c r="O5523" s="31" t="s">
        <v>12</v>
      </c>
      <c r="P5523" s="31">
        <v>0.93051715489999998</v>
      </c>
      <c r="Q5523" s="31">
        <v>0.32999999999999902</v>
      </c>
      <c r="R5523" s="42"/>
      <c r="S5523" s="27">
        <f>IF(A5523="placement",MIN(P5523,IF(R5523="",Q5523,R5523)),"")</f>
        <v>0.32999999999999902</v>
      </c>
      <c r="T5523" s="28">
        <f>IF($A5523="placement",S5523*J5523,"")</f>
        <v>3.9599999999999884</v>
      </c>
      <c r="U5523" s="26">
        <f>IF($A5523="placement",T5523,IF($A5523="site",SUMIF($C:$C,$C5523,$T:$T),IF($A5523="user",SUMIF($B:$B,$B5523,$T:$T),SUM($T:$T))))</f>
        <v>3.9599999999999884</v>
      </c>
      <c r="V5523" s="27">
        <f>U5523/J5523</f>
        <v>0.32999999999999902</v>
      </c>
    </row>
    <row r="5524" spans="1:22" hidden="1" x14ac:dyDescent="0.3">
      <c r="A5524" s="23" t="s">
        <v>14</v>
      </c>
      <c r="B5524" s="23" t="s">
        <v>3152</v>
      </c>
      <c r="C5524" s="23" t="s">
        <v>3154</v>
      </c>
      <c r="D5524" s="23" t="s">
        <v>3197</v>
      </c>
      <c r="E5524" s="23" t="s">
        <v>3198</v>
      </c>
      <c r="F5524" s="27">
        <v>0.25</v>
      </c>
      <c r="G5524" s="24">
        <v>0</v>
      </c>
      <c r="H5524" s="25">
        <v>0.89549999999999996</v>
      </c>
      <c r="I5524" s="25">
        <v>0.36709999999999998</v>
      </c>
      <c r="J5524" s="26">
        <v>12</v>
      </c>
      <c r="K5524" s="26">
        <v>3</v>
      </c>
      <c r="L5524" s="27">
        <v>0.40989999999999999</v>
      </c>
      <c r="M5524" s="28">
        <v>1.0916520700000001</v>
      </c>
      <c r="N5524" s="29">
        <v>0.8</v>
      </c>
      <c r="O5524" s="31" t="s">
        <v>42</v>
      </c>
      <c r="P5524" s="31">
        <v>0.26716577540000003</v>
      </c>
      <c r="Q5524" s="31">
        <v>0.25</v>
      </c>
      <c r="R5524" s="42"/>
      <c r="S5524" s="27">
        <f>IF(A5524="placement",MIN(P5524,IF(R5524="",Q5524,R5524)),"")</f>
        <v>0.25</v>
      </c>
      <c r="T5524" s="28">
        <f>IF($A5524="placement",S5524*J5524,"")</f>
        <v>3</v>
      </c>
      <c r="U5524" s="26">
        <f>IF($A5524="placement",T5524,IF($A5524="site",SUMIF($C:$C,$C5524,$T:$T),IF($A5524="user",SUMIF($B:$B,$B5524,$T:$T),SUM($T:$T))))</f>
        <v>3</v>
      </c>
      <c r="V5524" s="27">
        <f>U5524/J5524</f>
        <v>0.25</v>
      </c>
    </row>
    <row r="5525" spans="1:22" hidden="1" x14ac:dyDescent="0.3">
      <c r="A5525" s="23" t="s">
        <v>14</v>
      </c>
      <c r="B5525" s="23" t="s">
        <v>3246</v>
      </c>
      <c r="C5525" s="23" t="s">
        <v>3247</v>
      </c>
      <c r="D5525" s="32" t="s">
        <v>3248</v>
      </c>
      <c r="E5525" s="23" t="s">
        <v>3249</v>
      </c>
      <c r="F5525" s="27">
        <v>0.25</v>
      </c>
      <c r="G5525" s="24">
        <v>0</v>
      </c>
      <c r="H5525" s="25">
        <v>2.8812000000000002</v>
      </c>
      <c r="I5525" s="25">
        <v>0.74750000000000005</v>
      </c>
      <c r="J5525" s="26">
        <v>12</v>
      </c>
      <c r="K5525" s="26">
        <v>3</v>
      </c>
      <c r="L5525" s="27">
        <v>0.25940000000000002</v>
      </c>
      <c r="M5525" s="28">
        <v>0.54989010999999999</v>
      </c>
      <c r="N5525" s="29">
        <v>0.4</v>
      </c>
      <c r="O5525" s="31" t="s">
        <v>42</v>
      </c>
      <c r="P5525" s="31">
        <v>0.27258193450000001</v>
      </c>
      <c r="Q5525" s="31">
        <v>0.25</v>
      </c>
      <c r="R5525" s="42"/>
      <c r="S5525" s="27">
        <f>IF(A5525="placement",MIN(P5525,IF(R5525="",Q5525,R5525)),"")</f>
        <v>0.25</v>
      </c>
      <c r="T5525" s="28">
        <f>IF($A5525="placement",S5525*J5525,"")</f>
        <v>3</v>
      </c>
      <c r="U5525" s="26">
        <f>IF($A5525="placement",T5525,IF($A5525="site",SUMIF($C:$C,$C5525,$T:$T),IF($A5525="user",SUMIF($B:$B,$B5525,$T:$T),SUM($T:$T))))</f>
        <v>3</v>
      </c>
      <c r="V5525" s="27">
        <f>U5525/J5525</f>
        <v>0.25</v>
      </c>
    </row>
    <row r="5526" spans="1:22" hidden="1" x14ac:dyDescent="0.3">
      <c r="A5526" s="23" t="s">
        <v>14</v>
      </c>
      <c r="B5526" s="23" t="s">
        <v>3266</v>
      </c>
      <c r="C5526" s="23" t="s">
        <v>3268</v>
      </c>
      <c r="D5526" s="32" t="s">
        <v>3354</v>
      </c>
      <c r="E5526" s="23" t="s">
        <v>3355</v>
      </c>
      <c r="F5526" s="27">
        <v>0.25</v>
      </c>
      <c r="G5526" s="24">
        <v>0</v>
      </c>
      <c r="H5526" s="25">
        <v>3.1852999999999998</v>
      </c>
      <c r="I5526" s="25">
        <v>0.33489999999999998</v>
      </c>
      <c r="J5526" s="26">
        <v>12</v>
      </c>
      <c r="K5526" s="26">
        <v>3</v>
      </c>
      <c r="L5526" s="27">
        <v>0.1051</v>
      </c>
      <c r="M5526" s="28">
        <v>1.1949242899999999</v>
      </c>
      <c r="N5526" s="29">
        <v>0.75</v>
      </c>
      <c r="O5526" s="31" t="s">
        <v>12</v>
      </c>
      <c r="P5526" s="31">
        <v>0.37234517220000002</v>
      </c>
      <c r="Q5526" s="31">
        <v>0.25</v>
      </c>
      <c r="R5526" s="42"/>
      <c r="S5526" s="27">
        <f>IF(A5526="placement",MIN(P5526,IF(R5526="",Q5526,R5526)),"")</f>
        <v>0.25</v>
      </c>
      <c r="T5526" s="28">
        <f>IF($A5526="placement",S5526*J5526,"")</f>
        <v>3</v>
      </c>
      <c r="U5526" s="26">
        <f>IF($A5526="placement",T5526,IF($A5526="site",SUMIF($C:$C,$C5526,$T:$T),IF($A5526="user",SUMIF($B:$B,$B5526,$T:$T),SUM($T:$T))))</f>
        <v>3</v>
      </c>
      <c r="V5526" s="27">
        <f>U5526/J5526</f>
        <v>0.25</v>
      </c>
    </row>
    <row r="5527" spans="1:22" hidden="1" x14ac:dyDescent="0.3">
      <c r="A5527" s="23" t="s">
        <v>14</v>
      </c>
      <c r="B5527" s="23" t="s">
        <v>3266</v>
      </c>
      <c r="C5527" s="23" t="s">
        <v>3268</v>
      </c>
      <c r="D5527" s="23" t="s">
        <v>3476</v>
      </c>
      <c r="E5527" s="23" t="s">
        <v>3477</v>
      </c>
      <c r="F5527" s="27">
        <v>0.25</v>
      </c>
      <c r="G5527" s="24">
        <v>0</v>
      </c>
      <c r="H5527" s="25">
        <v>22.089200000000002</v>
      </c>
      <c r="I5527" s="25">
        <v>1.2221</v>
      </c>
      <c r="J5527" s="26">
        <v>12</v>
      </c>
      <c r="K5527" s="26">
        <v>3</v>
      </c>
      <c r="L5527" s="27">
        <v>5.5300000000000002E-2</v>
      </c>
      <c r="M5527" s="28">
        <v>0.32305085</v>
      </c>
      <c r="N5527" s="29">
        <v>0.2</v>
      </c>
      <c r="O5527" s="31" t="s">
        <v>12</v>
      </c>
      <c r="P5527" s="31">
        <v>0.38090241339999997</v>
      </c>
      <c r="Q5527" s="31">
        <v>0.25</v>
      </c>
      <c r="R5527" s="42"/>
      <c r="S5527" s="27">
        <f>IF(A5527="placement",MIN(P5527,IF(R5527="",Q5527,R5527)),"")</f>
        <v>0.25</v>
      </c>
      <c r="T5527" s="28">
        <f>IF($A5527="placement",S5527*J5527,"")</f>
        <v>3</v>
      </c>
      <c r="U5527" s="26">
        <f>IF($A5527="placement",T5527,IF($A5527="site",SUMIF($C:$C,$C5527,$T:$T),IF($A5527="user",SUMIF($B:$B,$B5527,$T:$T),SUM($T:$T))))</f>
        <v>3</v>
      </c>
      <c r="V5527" s="27">
        <f>U5527/J5527</f>
        <v>0.25</v>
      </c>
    </row>
    <row r="5528" spans="1:22" hidden="1" x14ac:dyDescent="0.3">
      <c r="A5528" s="23" t="s">
        <v>14</v>
      </c>
      <c r="B5528" s="23" t="s">
        <v>3531</v>
      </c>
      <c r="C5528" s="23" t="s">
        <v>3532</v>
      </c>
      <c r="D5528" s="23" t="s">
        <v>3535</v>
      </c>
      <c r="E5528" s="23" t="s">
        <v>3536</v>
      </c>
      <c r="F5528" s="27">
        <v>0.33</v>
      </c>
      <c r="G5528" s="24">
        <v>0</v>
      </c>
      <c r="H5528" s="25">
        <v>6.4619</v>
      </c>
      <c r="I5528" s="25">
        <v>0.3155</v>
      </c>
      <c r="J5528" s="26">
        <v>12</v>
      </c>
      <c r="K5528" s="26">
        <v>2</v>
      </c>
      <c r="L5528" s="27">
        <v>4.8800000000000003E-2</v>
      </c>
      <c r="M5528" s="28">
        <v>1.2639121600000001</v>
      </c>
      <c r="N5528" s="29">
        <v>1</v>
      </c>
      <c r="O5528" s="31" t="s">
        <v>12</v>
      </c>
      <c r="P5528" s="31">
        <v>0.208805775</v>
      </c>
      <c r="Q5528" s="31">
        <v>0.20880577498343</v>
      </c>
      <c r="R5528" s="42"/>
      <c r="S5528" s="27">
        <f>IF(A5528="placement",MIN(P5528,IF(R5528="",Q5528,R5528)),"")</f>
        <v>0.20880577498343</v>
      </c>
      <c r="T5528" s="28">
        <f>IF($A5528="placement",S5528*J5528,"")</f>
        <v>2.50566929980116</v>
      </c>
      <c r="U5528" s="26">
        <f>IF($A5528="placement",T5528,IF($A5528="site",SUMIF($C:$C,$C5528,$T:$T),IF($A5528="user",SUMIF($B:$B,$B5528,$T:$T),SUM($T:$T))))</f>
        <v>2.50566929980116</v>
      </c>
      <c r="V5528" s="27">
        <f>U5528/J5528</f>
        <v>0.20880577498343</v>
      </c>
    </row>
    <row r="5529" spans="1:22" hidden="1" x14ac:dyDescent="0.3">
      <c r="A5529" s="23" t="s">
        <v>14</v>
      </c>
      <c r="B5529" s="23" t="s">
        <v>3680</v>
      </c>
      <c r="C5529" s="23" t="s">
        <v>3682</v>
      </c>
      <c r="D5529" s="23" t="s">
        <v>10152</v>
      </c>
      <c r="E5529" s="23" t="s">
        <v>8214</v>
      </c>
      <c r="F5529" s="27">
        <v>0.25</v>
      </c>
      <c r="G5529" s="24">
        <v>0</v>
      </c>
      <c r="H5529" s="25">
        <v>11.792199999999999</v>
      </c>
      <c r="I5529" s="25">
        <v>3.3226</v>
      </c>
      <c r="J5529" s="26">
        <v>12</v>
      </c>
      <c r="K5529" s="26">
        <v>3</v>
      </c>
      <c r="L5529" s="27">
        <v>0.28179999999999999</v>
      </c>
      <c r="M5529" s="28">
        <v>0.11820019</v>
      </c>
      <c r="N5529" s="29">
        <v>0.05</v>
      </c>
      <c r="O5529" s="31" t="s">
        <v>12</v>
      </c>
      <c r="P5529" s="31">
        <v>0.57698883270000001</v>
      </c>
      <c r="Q5529" s="31">
        <v>0.25</v>
      </c>
      <c r="R5529" s="42"/>
      <c r="S5529" s="27">
        <f>IF(A5529="placement",MIN(P5529,IF(R5529="",Q5529,R5529)),"")</f>
        <v>0.25</v>
      </c>
      <c r="T5529" s="28">
        <f>IF($A5529="placement",S5529*J5529,"")</f>
        <v>3</v>
      </c>
      <c r="U5529" s="26">
        <f>IF($A5529="placement",T5529,IF($A5529="site",SUMIF($C:$C,$C5529,$T:$T),IF($A5529="user",SUMIF($B:$B,$B5529,$T:$T),SUM($T:$T))))</f>
        <v>3</v>
      </c>
      <c r="V5529" s="27">
        <f>U5529/J5529</f>
        <v>0.25</v>
      </c>
    </row>
    <row r="5530" spans="1:22" hidden="1" x14ac:dyDescent="0.3">
      <c r="A5530" s="23" t="s">
        <v>14</v>
      </c>
      <c r="B5530" s="23" t="s">
        <v>3684</v>
      </c>
      <c r="C5530" s="23" t="s">
        <v>3685</v>
      </c>
      <c r="D5530" s="23" t="s">
        <v>3690</v>
      </c>
      <c r="E5530" s="23" t="s">
        <v>3691</v>
      </c>
      <c r="F5530" s="27">
        <v>0.25</v>
      </c>
      <c r="G5530" s="24">
        <v>0</v>
      </c>
      <c r="H5530" s="25">
        <v>8.9614999999999991</v>
      </c>
      <c r="I5530" s="25">
        <v>1.7072000000000001</v>
      </c>
      <c r="J5530" s="26">
        <v>12</v>
      </c>
      <c r="K5530" s="26">
        <v>3</v>
      </c>
      <c r="L5530" s="27">
        <v>0.1905</v>
      </c>
      <c r="M5530" s="28">
        <v>0.22864314999999999</v>
      </c>
      <c r="N5530" s="29">
        <v>0.03</v>
      </c>
      <c r="O5530" s="31" t="s">
        <v>42</v>
      </c>
      <c r="P5530" s="31">
        <v>0.86879117260000005</v>
      </c>
      <c r="Q5530" s="31">
        <v>0.25</v>
      </c>
      <c r="R5530" s="42"/>
      <c r="S5530" s="27">
        <f>IF(A5530="placement",MIN(P5530,IF(R5530="",Q5530,R5530)),"")</f>
        <v>0.25</v>
      </c>
      <c r="T5530" s="28">
        <f>IF($A5530="placement",S5530*J5530,"")</f>
        <v>3</v>
      </c>
      <c r="U5530" s="26">
        <f>IF($A5530="placement",T5530,IF($A5530="site",SUMIF($C:$C,$C5530,$T:$T),IF($A5530="user",SUMIF($B:$B,$B5530,$T:$T),SUM($T:$T))))</f>
        <v>3</v>
      </c>
      <c r="V5530" s="27">
        <f>U5530/J5530</f>
        <v>0.25</v>
      </c>
    </row>
    <row r="5531" spans="1:22" hidden="1" x14ac:dyDescent="0.3">
      <c r="A5531" s="23" t="s">
        <v>14</v>
      </c>
      <c r="B5531" s="23" t="s">
        <v>3804</v>
      </c>
      <c r="C5531" s="23" t="s">
        <v>3806</v>
      </c>
      <c r="D5531" s="23" t="s">
        <v>3813</v>
      </c>
      <c r="E5531" s="23" t="s">
        <v>3814</v>
      </c>
      <c r="F5531" s="27">
        <v>0.25</v>
      </c>
      <c r="G5531" s="24">
        <v>0</v>
      </c>
      <c r="H5531" s="25">
        <v>2.5731000000000002</v>
      </c>
      <c r="I5531" s="25">
        <v>0.50390000000000001</v>
      </c>
      <c r="J5531" s="26">
        <v>12</v>
      </c>
      <c r="K5531" s="26">
        <v>3</v>
      </c>
      <c r="L5531" s="27">
        <v>0.1958</v>
      </c>
      <c r="M5531" s="28">
        <v>0.81769208999999998</v>
      </c>
      <c r="N5531" s="29">
        <v>0.5</v>
      </c>
      <c r="O5531" s="31" t="s">
        <v>42</v>
      </c>
      <c r="P5531" s="31">
        <v>0.38852288489999998</v>
      </c>
      <c r="Q5531" s="31">
        <v>0.25</v>
      </c>
      <c r="R5531" s="42"/>
      <c r="S5531" s="27">
        <f>IF(A5531="placement",MIN(P5531,IF(R5531="",Q5531,R5531)),"")</f>
        <v>0.25</v>
      </c>
      <c r="T5531" s="28">
        <f>IF($A5531="placement",S5531*J5531,"")</f>
        <v>3</v>
      </c>
      <c r="U5531" s="26">
        <f>IF($A5531="placement",T5531,IF($A5531="site",SUMIF($C:$C,$C5531,$T:$T),IF($A5531="user",SUMIF($B:$B,$B5531,$T:$T),SUM($T:$T))))</f>
        <v>3</v>
      </c>
      <c r="V5531" s="27">
        <f>U5531/J5531</f>
        <v>0.25</v>
      </c>
    </row>
    <row r="5532" spans="1:22" hidden="1" x14ac:dyDescent="0.3">
      <c r="A5532" s="23" t="s">
        <v>14</v>
      </c>
      <c r="B5532" s="23" t="s">
        <v>4152</v>
      </c>
      <c r="C5532" s="23" t="s">
        <v>4154</v>
      </c>
      <c r="D5532" s="23" t="s">
        <v>4165</v>
      </c>
      <c r="E5532" s="23" t="s">
        <v>4153</v>
      </c>
      <c r="F5532" s="27">
        <v>0.25</v>
      </c>
      <c r="G5532" s="24">
        <v>0</v>
      </c>
      <c r="H5532" s="25">
        <v>6.6485000000000003</v>
      </c>
      <c r="I5532" s="25">
        <v>0.7601</v>
      </c>
      <c r="J5532" s="26">
        <v>12</v>
      </c>
      <c r="K5532" s="26">
        <v>3</v>
      </c>
      <c r="L5532" s="27">
        <v>0.1143</v>
      </c>
      <c r="M5532" s="28">
        <v>0.53171396000000004</v>
      </c>
      <c r="N5532" s="29">
        <v>0.34</v>
      </c>
      <c r="O5532" s="31" t="s">
        <v>12</v>
      </c>
      <c r="P5532" s="31">
        <v>0.36055845190000002</v>
      </c>
      <c r="Q5532" s="31">
        <v>0.25</v>
      </c>
      <c r="R5532" s="42"/>
      <c r="S5532" s="27">
        <f>IF(A5532="placement",MIN(P5532,IF(R5532="",Q5532,R5532)),"")</f>
        <v>0.25</v>
      </c>
      <c r="T5532" s="28">
        <f>IF($A5532="placement",S5532*J5532,"")</f>
        <v>3</v>
      </c>
      <c r="U5532" s="26">
        <f>IF($A5532="placement",T5532,IF($A5532="site",SUMIF($C:$C,$C5532,$T:$T),IF($A5532="user",SUMIF($B:$B,$B5532,$T:$T),SUM($T:$T))))</f>
        <v>3</v>
      </c>
      <c r="V5532" s="27">
        <f>U5532/J5532</f>
        <v>0.25</v>
      </c>
    </row>
    <row r="5533" spans="1:22" hidden="1" x14ac:dyDescent="0.3">
      <c r="A5533" s="23" t="s">
        <v>14</v>
      </c>
      <c r="B5533" s="23" t="s">
        <v>10833</v>
      </c>
      <c r="C5533" s="23" t="s">
        <v>10834</v>
      </c>
      <c r="D5533" s="23" t="s">
        <v>10839</v>
      </c>
      <c r="E5533" s="23" t="s">
        <v>10840</v>
      </c>
      <c r="F5533" s="27">
        <v>0.25</v>
      </c>
      <c r="G5533" s="24">
        <v>0</v>
      </c>
      <c r="H5533" s="25">
        <v>2.8168000000000002</v>
      </c>
      <c r="I5533" s="25">
        <v>0.50749999999999995</v>
      </c>
      <c r="J5533" s="26">
        <v>12</v>
      </c>
      <c r="K5533" s="26">
        <v>3</v>
      </c>
      <c r="L5533" s="27">
        <v>0.1802</v>
      </c>
      <c r="M5533" s="28">
        <v>0.76577057999999998</v>
      </c>
      <c r="N5533" s="29">
        <v>0.5</v>
      </c>
      <c r="O5533" s="31" t="s">
        <v>12</v>
      </c>
      <c r="P5533" s="31">
        <v>0.34706293189999998</v>
      </c>
      <c r="Q5533" s="31">
        <v>0.25</v>
      </c>
      <c r="R5533" s="42"/>
      <c r="S5533" s="27">
        <f>IF(A5533="placement",MIN(P5533,IF(R5533="",Q5533,R5533)),"")</f>
        <v>0.25</v>
      </c>
      <c r="T5533" s="28">
        <f>IF($A5533="placement",S5533*J5533,"")</f>
        <v>3</v>
      </c>
      <c r="U5533" s="26">
        <f>IF($A5533="placement",T5533,IF($A5533="site",SUMIF($C:$C,$C5533,$T:$T),IF($A5533="user",SUMIF($B:$B,$B5533,$T:$T),SUM($T:$T))))</f>
        <v>3</v>
      </c>
      <c r="V5533" s="27">
        <f>U5533/J5533</f>
        <v>0.25</v>
      </c>
    </row>
    <row r="5534" spans="1:22" hidden="1" x14ac:dyDescent="0.3">
      <c r="A5534" s="23" t="s">
        <v>14</v>
      </c>
      <c r="B5534" s="23" t="s">
        <v>10833</v>
      </c>
      <c r="C5534" s="23" t="s">
        <v>10834</v>
      </c>
      <c r="D5534" s="23" t="s">
        <v>10851</v>
      </c>
      <c r="E5534" s="23" t="s">
        <v>10852</v>
      </c>
      <c r="F5534" s="27">
        <v>0.25</v>
      </c>
      <c r="G5534" s="24">
        <v>0</v>
      </c>
      <c r="H5534" s="25">
        <v>1.1380999999999999</v>
      </c>
      <c r="I5534" s="25">
        <v>0.45150000000000001</v>
      </c>
      <c r="J5534" s="26">
        <v>12</v>
      </c>
      <c r="K5534" s="26">
        <v>3</v>
      </c>
      <c r="L5534" s="27">
        <v>0.3967</v>
      </c>
      <c r="M5534" s="28">
        <v>0.91896851999999996</v>
      </c>
      <c r="N5534" s="29">
        <v>0.5</v>
      </c>
      <c r="O5534" s="31" t="s">
        <v>12</v>
      </c>
      <c r="P5534" s="31">
        <v>0.45591172009999997</v>
      </c>
      <c r="Q5534" s="31">
        <v>0.25</v>
      </c>
      <c r="R5534" s="42"/>
      <c r="S5534" s="27">
        <f>IF(A5534="placement",MIN(P5534,IF(R5534="",Q5534,R5534)),"")</f>
        <v>0.25</v>
      </c>
      <c r="T5534" s="28">
        <f>IF($A5534="placement",S5534*J5534,"")</f>
        <v>3</v>
      </c>
      <c r="U5534" s="26">
        <f>IF($A5534="placement",T5534,IF($A5534="site",SUMIF($C:$C,$C5534,$T:$T),IF($A5534="user",SUMIF($B:$B,$B5534,$T:$T),SUM($T:$T))))</f>
        <v>3</v>
      </c>
      <c r="V5534" s="27">
        <f>U5534/J5534</f>
        <v>0.25</v>
      </c>
    </row>
    <row r="5535" spans="1:22" hidden="1" x14ac:dyDescent="0.3">
      <c r="A5535" s="23" t="s">
        <v>14</v>
      </c>
      <c r="B5535" s="23" t="s">
        <v>4271</v>
      </c>
      <c r="C5535" s="23" t="s">
        <v>4272</v>
      </c>
      <c r="D5535" s="23" t="s">
        <v>4291</v>
      </c>
      <c r="E5535" s="23" t="s">
        <v>4292</v>
      </c>
      <c r="F5535" s="27">
        <v>0.25</v>
      </c>
      <c r="G5535" s="24">
        <v>0</v>
      </c>
      <c r="H5535" s="25">
        <v>1.0881000000000001</v>
      </c>
      <c r="I5535" s="25">
        <v>0.4587</v>
      </c>
      <c r="J5535" s="26">
        <v>12</v>
      </c>
      <c r="K5535" s="26">
        <v>3</v>
      </c>
      <c r="L5535" s="27">
        <v>0.42159999999999997</v>
      </c>
      <c r="M5535" s="28">
        <v>0.89344440999999997</v>
      </c>
      <c r="N5535" s="29">
        <v>0.3</v>
      </c>
      <c r="O5535" s="31" t="s">
        <v>42</v>
      </c>
      <c r="P5535" s="31">
        <v>0.66422085500000005</v>
      </c>
      <c r="Q5535" s="31">
        <v>0.25</v>
      </c>
      <c r="R5535" s="42"/>
      <c r="S5535" s="27">
        <f>IF(A5535="placement",MIN(P5535,IF(R5535="",Q5535,R5535)),"")</f>
        <v>0.25</v>
      </c>
      <c r="T5535" s="28">
        <f>IF($A5535="placement",S5535*J5535,"")</f>
        <v>3</v>
      </c>
      <c r="U5535" s="26">
        <f>IF($A5535="placement",T5535,IF($A5535="site",SUMIF($C:$C,$C5535,$T:$T),IF($A5535="user",SUMIF($B:$B,$B5535,$T:$T),SUM($T:$T))))</f>
        <v>3</v>
      </c>
      <c r="V5535" s="27">
        <f>U5535/J5535</f>
        <v>0.25</v>
      </c>
    </row>
    <row r="5536" spans="1:22" hidden="1" x14ac:dyDescent="0.3">
      <c r="A5536" s="23" t="s">
        <v>14</v>
      </c>
      <c r="B5536" s="23" t="s">
        <v>4293</v>
      </c>
      <c r="C5536" s="23" t="s">
        <v>4294</v>
      </c>
      <c r="D5536" s="23" t="s">
        <v>10859</v>
      </c>
      <c r="E5536" s="23" t="s">
        <v>10860</v>
      </c>
      <c r="F5536" s="27">
        <v>0.25</v>
      </c>
      <c r="G5536" s="24">
        <v>0</v>
      </c>
      <c r="H5536" s="25">
        <v>17.146899999999999</v>
      </c>
      <c r="I5536" s="25">
        <v>0.98360000000000003</v>
      </c>
      <c r="J5536" s="26">
        <v>12</v>
      </c>
      <c r="K5536" s="26">
        <v>3</v>
      </c>
      <c r="L5536" s="27">
        <v>5.74E-2</v>
      </c>
      <c r="M5536" s="28">
        <v>0.39224400999999998</v>
      </c>
      <c r="N5536" s="29">
        <v>0.1</v>
      </c>
      <c r="O5536" s="31" t="s">
        <v>12</v>
      </c>
      <c r="P5536" s="31">
        <v>0.74505665409999999</v>
      </c>
      <c r="Q5536" s="31">
        <v>0.25</v>
      </c>
      <c r="R5536" s="42"/>
      <c r="S5536" s="27">
        <f>IF(A5536="placement",MIN(P5536,IF(R5536="",Q5536,R5536)),"")</f>
        <v>0.25</v>
      </c>
      <c r="T5536" s="28">
        <f>IF($A5536="placement",S5536*J5536,"")</f>
        <v>3</v>
      </c>
      <c r="U5536" s="26">
        <f>IF($A5536="placement",T5536,IF($A5536="site",SUMIF($C:$C,$C5536,$T:$T),IF($A5536="user",SUMIF($B:$B,$B5536,$T:$T),SUM($T:$T))))</f>
        <v>3</v>
      </c>
      <c r="V5536" s="27">
        <f>U5536/J5536</f>
        <v>0.25</v>
      </c>
    </row>
    <row r="5537" spans="1:22" hidden="1" x14ac:dyDescent="0.3">
      <c r="A5537" s="23" t="s">
        <v>14</v>
      </c>
      <c r="B5537" s="23" t="s">
        <v>4406</v>
      </c>
      <c r="C5537" s="23" t="s">
        <v>4408</v>
      </c>
      <c r="D5537" s="23" t="s">
        <v>4441</v>
      </c>
      <c r="E5537" s="23" t="s">
        <v>4442</v>
      </c>
      <c r="F5537" s="27">
        <v>0.25</v>
      </c>
      <c r="G5537" s="24">
        <v>0</v>
      </c>
      <c r="H5537" s="25">
        <v>3.9036</v>
      </c>
      <c r="I5537" s="25">
        <v>0.55059999999999998</v>
      </c>
      <c r="J5537" s="26">
        <v>12</v>
      </c>
      <c r="K5537" s="26">
        <v>3</v>
      </c>
      <c r="L5537" s="27">
        <v>0.14099999999999999</v>
      </c>
      <c r="M5537" s="28">
        <v>0.74343539000000003</v>
      </c>
      <c r="N5537" s="29">
        <v>0.5</v>
      </c>
      <c r="O5537" s="31" t="s">
        <v>12</v>
      </c>
      <c r="P5537" s="31">
        <v>0.32744660060000003</v>
      </c>
      <c r="Q5537" s="31">
        <v>0.25</v>
      </c>
      <c r="R5537" s="42"/>
      <c r="S5537" s="27">
        <f>IF(A5537="placement",MIN(P5537,IF(R5537="",Q5537,R5537)),"")</f>
        <v>0.25</v>
      </c>
      <c r="T5537" s="28">
        <f>IF($A5537="placement",S5537*J5537,"")</f>
        <v>3</v>
      </c>
      <c r="U5537" s="26">
        <f>IF($A5537="placement",T5537,IF($A5537="site",SUMIF($C:$C,$C5537,$T:$T),IF($A5537="user",SUMIF($B:$B,$B5537,$T:$T),SUM($T:$T))))</f>
        <v>3</v>
      </c>
      <c r="V5537" s="27">
        <f>U5537/J5537</f>
        <v>0.25</v>
      </c>
    </row>
    <row r="5538" spans="1:22" hidden="1" x14ac:dyDescent="0.3">
      <c r="A5538" s="23" t="s">
        <v>14</v>
      </c>
      <c r="B5538" s="23" t="s">
        <v>4406</v>
      </c>
      <c r="C5538" s="23" t="s">
        <v>4408</v>
      </c>
      <c r="D5538" s="23" t="s">
        <v>4463</v>
      </c>
      <c r="E5538" s="23" t="s">
        <v>4464</v>
      </c>
      <c r="F5538" s="27">
        <v>0.33</v>
      </c>
      <c r="G5538" s="24">
        <v>0</v>
      </c>
      <c r="H5538" s="25">
        <v>3.8894000000000002</v>
      </c>
      <c r="I5538" s="25">
        <v>0.89419999999999999</v>
      </c>
      <c r="J5538" s="26">
        <v>12</v>
      </c>
      <c r="K5538" s="26">
        <v>4</v>
      </c>
      <c r="L5538" s="27">
        <v>0.22989999999999999</v>
      </c>
      <c r="M5538" s="28">
        <v>0.45936576000000001</v>
      </c>
      <c r="N5538" s="29">
        <v>0.25</v>
      </c>
      <c r="O5538" s="31" t="s">
        <v>12</v>
      </c>
      <c r="P5538" s="31">
        <v>0.45577137089999997</v>
      </c>
      <c r="Q5538" s="31">
        <v>0.32999999999999902</v>
      </c>
      <c r="R5538" s="42"/>
      <c r="S5538" s="27">
        <f>IF(A5538="placement",MIN(P5538,IF(R5538="",Q5538,R5538)),"")</f>
        <v>0.32999999999999902</v>
      </c>
      <c r="T5538" s="28">
        <f>IF($A5538="placement",S5538*J5538,"")</f>
        <v>3.9599999999999884</v>
      </c>
      <c r="U5538" s="26">
        <f>IF($A5538="placement",T5538,IF($A5538="site",SUMIF($C:$C,$C5538,$T:$T),IF($A5538="user",SUMIF($B:$B,$B5538,$T:$T),SUM($T:$T))))</f>
        <v>3.9599999999999884</v>
      </c>
      <c r="V5538" s="27">
        <f>U5538/J5538</f>
        <v>0.32999999999999902</v>
      </c>
    </row>
    <row r="5539" spans="1:22" hidden="1" x14ac:dyDescent="0.3">
      <c r="A5539" s="23" t="s">
        <v>14</v>
      </c>
      <c r="B5539" s="23" t="s">
        <v>4528</v>
      </c>
      <c r="C5539" s="23" t="s">
        <v>4530</v>
      </c>
      <c r="D5539" s="23" t="s">
        <v>4539</v>
      </c>
      <c r="E5539" s="23" t="s">
        <v>4540</v>
      </c>
      <c r="F5539" s="27">
        <v>0.25</v>
      </c>
      <c r="G5539" s="24">
        <v>0</v>
      </c>
      <c r="H5539" s="25">
        <v>7.8059000000000003</v>
      </c>
      <c r="I5539" s="25">
        <v>0.37059999999999998</v>
      </c>
      <c r="J5539" s="26">
        <v>12</v>
      </c>
      <c r="K5539" s="26">
        <v>3</v>
      </c>
      <c r="L5539" s="27">
        <v>4.7500000000000001E-2</v>
      </c>
      <c r="M5539" s="28">
        <v>1.0977837699999999</v>
      </c>
      <c r="N5539" s="29">
        <v>0.8</v>
      </c>
      <c r="O5539" s="31" t="s">
        <v>12</v>
      </c>
      <c r="P5539" s="31">
        <v>0.27125904080000002</v>
      </c>
      <c r="Q5539" s="31">
        <v>0.25</v>
      </c>
      <c r="R5539" s="42"/>
      <c r="S5539" s="27">
        <f>IF(A5539="placement",MIN(P5539,IF(R5539="",Q5539,R5539)),"")</f>
        <v>0.25</v>
      </c>
      <c r="T5539" s="28">
        <f>IF($A5539="placement",S5539*J5539,"")</f>
        <v>3</v>
      </c>
      <c r="U5539" s="26">
        <f>IF($A5539="placement",T5539,IF($A5539="site",SUMIF($C:$C,$C5539,$T:$T),IF($A5539="user",SUMIF($B:$B,$B5539,$T:$T),SUM($T:$T))))</f>
        <v>3</v>
      </c>
      <c r="V5539" s="27">
        <f>U5539/J5539</f>
        <v>0.25</v>
      </c>
    </row>
    <row r="5540" spans="1:22" hidden="1" x14ac:dyDescent="0.3">
      <c r="A5540" s="23" t="s">
        <v>14</v>
      </c>
      <c r="B5540" s="23" t="s">
        <v>4528</v>
      </c>
      <c r="C5540" s="23" t="s">
        <v>4530</v>
      </c>
      <c r="D5540" s="23" t="s">
        <v>4541</v>
      </c>
      <c r="E5540" s="23" t="s">
        <v>4542</v>
      </c>
      <c r="F5540" s="27">
        <v>0.25</v>
      </c>
      <c r="G5540" s="24">
        <v>0</v>
      </c>
      <c r="H5540" s="25">
        <v>10.435499999999999</v>
      </c>
      <c r="I5540" s="25">
        <v>0.42049999999999998</v>
      </c>
      <c r="J5540" s="26">
        <v>12</v>
      </c>
      <c r="K5540" s="26">
        <v>3</v>
      </c>
      <c r="L5540" s="27">
        <v>4.0300000000000002E-2</v>
      </c>
      <c r="M5540" s="28">
        <v>0.96259554999999997</v>
      </c>
      <c r="N5540" s="29">
        <v>0.7</v>
      </c>
      <c r="O5540" s="31" t="s">
        <v>12</v>
      </c>
      <c r="P5540" s="31">
        <v>0.27279946350000001</v>
      </c>
      <c r="Q5540" s="31">
        <v>0.25</v>
      </c>
      <c r="R5540" s="42"/>
      <c r="S5540" s="27">
        <f>IF(A5540="placement",MIN(P5540,IF(R5540="",Q5540,R5540)),"")</f>
        <v>0.25</v>
      </c>
      <c r="T5540" s="28">
        <f>IF($A5540="placement",S5540*J5540,"")</f>
        <v>3</v>
      </c>
      <c r="U5540" s="26">
        <f>IF($A5540="placement",T5540,IF($A5540="site",SUMIF($C:$C,$C5540,$T:$T),IF($A5540="user",SUMIF($B:$B,$B5540,$T:$T),SUM($T:$T))))</f>
        <v>3</v>
      </c>
      <c r="V5540" s="27">
        <f>U5540/J5540</f>
        <v>0.25</v>
      </c>
    </row>
    <row r="5541" spans="1:22" hidden="1" x14ac:dyDescent="0.3">
      <c r="A5541" s="23" t="s">
        <v>14</v>
      </c>
      <c r="B5541" s="23" t="s">
        <v>4528</v>
      </c>
      <c r="C5541" s="23" t="s">
        <v>4530</v>
      </c>
      <c r="D5541" s="23" t="s">
        <v>4583</v>
      </c>
      <c r="E5541" s="23" t="s">
        <v>4584</v>
      </c>
      <c r="F5541" s="27">
        <v>0.25</v>
      </c>
      <c r="G5541" s="24">
        <v>0</v>
      </c>
      <c r="H5541" s="25">
        <v>7.3209</v>
      </c>
      <c r="I5541" s="25">
        <v>0.34200000000000003</v>
      </c>
      <c r="J5541" s="26">
        <v>12</v>
      </c>
      <c r="K5541" s="26">
        <v>3</v>
      </c>
      <c r="L5541" s="27">
        <v>4.6699999999999998E-2</v>
      </c>
      <c r="M5541" s="28">
        <v>1.1574143699999999</v>
      </c>
      <c r="N5541" s="29">
        <v>0.85</v>
      </c>
      <c r="O5541" s="31" t="s">
        <v>12</v>
      </c>
      <c r="P5541" s="31">
        <v>0.26560441740000001</v>
      </c>
      <c r="Q5541" s="31">
        <v>0.25</v>
      </c>
      <c r="R5541" s="42"/>
      <c r="S5541" s="27">
        <f>IF(A5541="placement",MIN(P5541,IF(R5541="",Q5541,R5541)),"")</f>
        <v>0.25</v>
      </c>
      <c r="T5541" s="28">
        <f>IF($A5541="placement",S5541*J5541,"")</f>
        <v>3</v>
      </c>
      <c r="U5541" s="26">
        <f>IF($A5541="placement",T5541,IF($A5541="site",SUMIF($C:$C,$C5541,$T:$T),IF($A5541="user",SUMIF($B:$B,$B5541,$T:$T),SUM($T:$T))))</f>
        <v>3</v>
      </c>
      <c r="V5541" s="27">
        <f>U5541/J5541</f>
        <v>0.25</v>
      </c>
    </row>
    <row r="5542" spans="1:22" hidden="1" x14ac:dyDescent="0.3">
      <c r="A5542" s="23" t="s">
        <v>14</v>
      </c>
      <c r="B5542" s="23" t="s">
        <v>4528</v>
      </c>
      <c r="C5542" s="23" t="s">
        <v>4530</v>
      </c>
      <c r="D5542" s="23" t="s">
        <v>4631</v>
      </c>
      <c r="E5542" s="23" t="s">
        <v>4632</v>
      </c>
      <c r="F5542" s="27">
        <v>0.33</v>
      </c>
      <c r="G5542" s="24">
        <v>0</v>
      </c>
      <c r="H5542" s="25">
        <v>7.6113999999999997</v>
      </c>
      <c r="I5542" s="25">
        <v>0.42559999999999998</v>
      </c>
      <c r="J5542" s="26">
        <v>12</v>
      </c>
      <c r="K5542" s="26">
        <v>3</v>
      </c>
      <c r="L5542" s="27">
        <v>5.5899999999999998E-2</v>
      </c>
      <c r="M5542" s="28">
        <v>0.90874308000000004</v>
      </c>
      <c r="N5542" s="29">
        <v>0.7</v>
      </c>
      <c r="O5542" s="31" t="s">
        <v>12</v>
      </c>
      <c r="P5542" s="31">
        <v>0.22970527399999999</v>
      </c>
      <c r="Q5542" s="31">
        <v>0.22970527404343299</v>
      </c>
      <c r="R5542" s="42"/>
      <c r="S5542" s="27">
        <f>IF(A5542="placement",MIN(P5542,IF(R5542="",Q5542,R5542)),"")</f>
        <v>0.22970527399999999</v>
      </c>
      <c r="T5542" s="28">
        <f>IF($A5542="placement",S5542*J5542,"")</f>
        <v>2.756463288</v>
      </c>
      <c r="U5542" s="26">
        <f>IF($A5542="placement",T5542,IF($A5542="site",SUMIF($C:$C,$C5542,$T:$T),IF($A5542="user",SUMIF($B:$B,$B5542,$T:$T),SUM($T:$T))))</f>
        <v>2.756463288</v>
      </c>
      <c r="V5542" s="27">
        <f>U5542/J5542</f>
        <v>0.22970527399999999</v>
      </c>
    </row>
    <row r="5543" spans="1:22" hidden="1" x14ac:dyDescent="0.3">
      <c r="A5543" s="23" t="s">
        <v>14</v>
      </c>
      <c r="B5543" s="23" t="s">
        <v>4528</v>
      </c>
      <c r="C5543" s="23" t="s">
        <v>4530</v>
      </c>
      <c r="D5543" s="23" t="s">
        <v>4645</v>
      </c>
      <c r="E5543" s="23" t="s">
        <v>4646</v>
      </c>
      <c r="F5543" s="27">
        <v>0.25</v>
      </c>
      <c r="G5543" s="24">
        <v>0</v>
      </c>
      <c r="H5543" s="25">
        <v>5.9439000000000002</v>
      </c>
      <c r="I5543" s="25">
        <v>0.42149999999999999</v>
      </c>
      <c r="J5543" s="26">
        <v>12</v>
      </c>
      <c r="K5543" s="26">
        <v>3</v>
      </c>
      <c r="L5543" s="27">
        <v>7.0900000000000005E-2</v>
      </c>
      <c r="M5543" s="28">
        <v>0.96024403000000003</v>
      </c>
      <c r="N5543" s="29">
        <v>0.7</v>
      </c>
      <c r="O5543" s="31" t="s">
        <v>12</v>
      </c>
      <c r="P5543" s="31">
        <v>0.2710186362</v>
      </c>
      <c r="Q5543" s="31">
        <v>0.25</v>
      </c>
      <c r="R5543" s="42"/>
      <c r="S5543" s="27">
        <f>IF(A5543="placement",MIN(P5543,IF(R5543="",Q5543,R5543)),"")</f>
        <v>0.25</v>
      </c>
      <c r="T5543" s="28">
        <f>IF($A5543="placement",S5543*J5543,"")</f>
        <v>3</v>
      </c>
      <c r="U5543" s="26">
        <f>IF($A5543="placement",T5543,IF($A5543="site",SUMIF($C:$C,$C5543,$T:$T),IF($A5543="user",SUMIF($B:$B,$B5543,$T:$T),SUM($T:$T))))</f>
        <v>3</v>
      </c>
      <c r="V5543" s="27">
        <f>U5543/J5543</f>
        <v>0.25</v>
      </c>
    </row>
    <row r="5544" spans="1:22" hidden="1" x14ac:dyDescent="0.3">
      <c r="A5544" s="23" t="s">
        <v>14</v>
      </c>
      <c r="B5544" s="23" t="s">
        <v>5021</v>
      </c>
      <c r="C5544" s="23" t="s">
        <v>5023</v>
      </c>
      <c r="D5544" s="23" t="s">
        <v>5068</v>
      </c>
      <c r="E5544" s="23" t="s">
        <v>5069</v>
      </c>
      <c r="F5544" s="27">
        <v>0.25</v>
      </c>
      <c r="G5544" s="24">
        <v>0</v>
      </c>
      <c r="H5544" s="25">
        <v>9.7859999999999996</v>
      </c>
      <c r="I5544" s="25">
        <v>3.2696000000000001</v>
      </c>
      <c r="J5544" s="26">
        <v>12</v>
      </c>
      <c r="K5544" s="26">
        <v>3</v>
      </c>
      <c r="L5544" s="27">
        <v>0.33410000000000001</v>
      </c>
      <c r="M5544" s="28">
        <v>0.12473184</v>
      </c>
      <c r="N5544" s="29">
        <v>0.01</v>
      </c>
      <c r="O5544" s="31" t="s">
        <v>12</v>
      </c>
      <c r="P5544" s="31">
        <v>0.91982800899999995</v>
      </c>
      <c r="Q5544" s="31">
        <v>0.25</v>
      </c>
      <c r="R5544" s="42"/>
      <c r="S5544" s="27">
        <f>IF(A5544="placement",MIN(P5544,IF(R5544="",Q5544,R5544)),"")</f>
        <v>0.25</v>
      </c>
      <c r="T5544" s="28">
        <f>IF($A5544="placement",S5544*J5544,"")</f>
        <v>3</v>
      </c>
      <c r="U5544" s="26">
        <f>IF($A5544="placement",T5544,IF($A5544="site",SUMIF($C:$C,$C5544,$T:$T),IF($A5544="user",SUMIF($B:$B,$B5544,$T:$T),SUM($T:$T))))</f>
        <v>3</v>
      </c>
      <c r="V5544" s="27">
        <f>U5544/J5544</f>
        <v>0.25</v>
      </c>
    </row>
    <row r="5545" spans="1:22" hidden="1" x14ac:dyDescent="0.3">
      <c r="A5545" s="23" t="s">
        <v>14</v>
      </c>
      <c r="B5545" s="23" t="s">
        <v>5021</v>
      </c>
      <c r="C5545" s="23" t="s">
        <v>5023</v>
      </c>
      <c r="D5545" s="23" t="s">
        <v>5104</v>
      </c>
      <c r="E5545" s="23" t="s">
        <v>5105</v>
      </c>
      <c r="F5545" s="27">
        <v>0.25</v>
      </c>
      <c r="G5545" s="24">
        <v>1</v>
      </c>
      <c r="H5545" s="25">
        <v>58.436</v>
      </c>
      <c r="I5545" s="25">
        <v>6.9058999999999999</v>
      </c>
      <c r="J5545" s="26">
        <v>12</v>
      </c>
      <c r="K5545" s="26">
        <v>3</v>
      </c>
      <c r="L5545" s="27">
        <v>0.1182</v>
      </c>
      <c r="M5545" s="28">
        <v>5.812871E-2</v>
      </c>
      <c r="N5545" s="29">
        <v>0.01</v>
      </c>
      <c r="O5545" s="31" t="s">
        <v>42</v>
      </c>
      <c r="P5545" s="31">
        <v>0.82796797150000001</v>
      </c>
      <c r="Q5545" s="31">
        <v>0.25</v>
      </c>
      <c r="R5545" s="42"/>
      <c r="S5545" s="27">
        <f>IF(A5545="placement",MIN(P5545,IF(R5545="",Q5545,R5545)),"")</f>
        <v>0.25</v>
      </c>
      <c r="T5545" s="28">
        <f>IF($A5545="placement",S5545*J5545,"")</f>
        <v>3</v>
      </c>
      <c r="U5545" s="26">
        <f>IF($A5545="placement",T5545,IF($A5545="site",SUMIF($C:$C,$C5545,$T:$T),IF($A5545="user",SUMIF($B:$B,$B5545,$T:$T),SUM($T:$T))))</f>
        <v>3</v>
      </c>
      <c r="V5545" s="27">
        <f>U5545/J5545</f>
        <v>0.25</v>
      </c>
    </row>
    <row r="5546" spans="1:22" hidden="1" x14ac:dyDescent="0.3">
      <c r="A5546" s="23" t="s">
        <v>14</v>
      </c>
      <c r="B5546" s="23" t="s">
        <v>5021</v>
      </c>
      <c r="C5546" s="23" t="s">
        <v>5023</v>
      </c>
      <c r="D5546" s="23" t="s">
        <v>5112</v>
      </c>
      <c r="E5546" s="23" t="s">
        <v>5113</v>
      </c>
      <c r="F5546" s="27">
        <v>0.25</v>
      </c>
      <c r="G5546" s="24">
        <v>0</v>
      </c>
      <c r="H5546" s="25">
        <v>9.7841000000000005</v>
      </c>
      <c r="I5546" s="25">
        <v>3.2442000000000002</v>
      </c>
      <c r="J5546" s="26">
        <v>12</v>
      </c>
      <c r="K5546" s="26">
        <v>3</v>
      </c>
      <c r="L5546" s="27">
        <v>0.33160000000000001</v>
      </c>
      <c r="M5546" s="28">
        <v>0.12650212</v>
      </c>
      <c r="N5546" s="29">
        <v>0.01</v>
      </c>
      <c r="O5546" s="31" t="s">
        <v>12</v>
      </c>
      <c r="P5546" s="31">
        <v>0.92094994429999999</v>
      </c>
      <c r="Q5546" s="31">
        <v>0.25</v>
      </c>
      <c r="R5546" s="42"/>
      <c r="S5546" s="27">
        <f>IF(A5546="placement",MIN(P5546,IF(R5546="",Q5546,R5546)),"")</f>
        <v>0.25</v>
      </c>
      <c r="T5546" s="28">
        <f>IF($A5546="placement",S5546*J5546,"")</f>
        <v>3</v>
      </c>
      <c r="U5546" s="26">
        <f>IF($A5546="placement",T5546,IF($A5546="site",SUMIF($C:$C,$C5546,$T:$T),IF($A5546="user",SUMIF($B:$B,$B5546,$T:$T),SUM($T:$T))))</f>
        <v>3</v>
      </c>
      <c r="V5546" s="27">
        <f>U5546/J5546</f>
        <v>0.25</v>
      </c>
    </row>
    <row r="5547" spans="1:22" hidden="1" x14ac:dyDescent="0.3">
      <c r="A5547" s="23" t="s">
        <v>14</v>
      </c>
      <c r="B5547" s="23" t="s">
        <v>5021</v>
      </c>
      <c r="C5547" s="23" t="s">
        <v>5023</v>
      </c>
      <c r="D5547" s="23" t="s">
        <v>5148</v>
      </c>
      <c r="E5547" s="23" t="s">
        <v>5149</v>
      </c>
      <c r="F5547" s="27">
        <v>0.25</v>
      </c>
      <c r="G5547" s="24">
        <v>1</v>
      </c>
      <c r="H5547" s="25">
        <v>58.432000000000002</v>
      </c>
      <c r="I5547" s="25">
        <v>7.6204000000000001</v>
      </c>
      <c r="J5547" s="26">
        <v>12</v>
      </c>
      <c r="K5547" s="26">
        <v>3</v>
      </c>
      <c r="L5547" s="27">
        <v>0.13039999999999999</v>
      </c>
      <c r="M5547" s="28">
        <v>5.3427820000000001E-2</v>
      </c>
      <c r="N5547" s="29">
        <v>0.01</v>
      </c>
      <c r="O5547" s="31" t="s">
        <v>12</v>
      </c>
      <c r="P5547" s="31">
        <v>0.81283157890000002</v>
      </c>
      <c r="Q5547" s="31">
        <v>0.25</v>
      </c>
      <c r="R5547" s="42"/>
      <c r="S5547" s="27">
        <f>IF(A5547="placement",MIN(P5547,IF(R5547="",Q5547,R5547)),"")</f>
        <v>0.25</v>
      </c>
      <c r="T5547" s="28">
        <f>IF($A5547="placement",S5547*J5547,"")</f>
        <v>3</v>
      </c>
      <c r="U5547" s="26">
        <f>IF($A5547="placement",T5547,IF($A5547="site",SUMIF($C:$C,$C5547,$T:$T),IF($A5547="user",SUMIF($B:$B,$B5547,$T:$T),SUM($T:$T))))</f>
        <v>3</v>
      </c>
      <c r="V5547" s="27">
        <f>U5547/J5547</f>
        <v>0.25</v>
      </c>
    </row>
    <row r="5548" spans="1:22" hidden="1" x14ac:dyDescent="0.3">
      <c r="A5548" s="23" t="s">
        <v>14</v>
      </c>
      <c r="B5548" s="23" t="s">
        <v>5021</v>
      </c>
      <c r="C5548" s="23" t="s">
        <v>5023</v>
      </c>
      <c r="D5548" s="23" t="s">
        <v>5198</v>
      </c>
      <c r="E5548" s="23" t="s">
        <v>5199</v>
      </c>
      <c r="F5548" s="27">
        <v>0.25</v>
      </c>
      <c r="G5548" s="24">
        <v>0</v>
      </c>
      <c r="H5548" s="25">
        <v>9.8018999999999998</v>
      </c>
      <c r="I5548" s="25">
        <v>3.2523</v>
      </c>
      <c r="J5548" s="26">
        <v>12</v>
      </c>
      <c r="K5548" s="26">
        <v>3</v>
      </c>
      <c r="L5548" s="27">
        <v>0.33179999999999998</v>
      </c>
      <c r="M5548" s="28">
        <v>0.12607397000000001</v>
      </c>
      <c r="N5548" s="29">
        <v>0.01</v>
      </c>
      <c r="O5548" s="31" t="s">
        <v>12</v>
      </c>
      <c r="P5548" s="31">
        <v>0.92068148559999996</v>
      </c>
      <c r="Q5548" s="31">
        <v>0.25</v>
      </c>
      <c r="R5548" s="42"/>
      <c r="S5548" s="27">
        <f>IF(A5548="placement",MIN(P5548,IF(R5548="",Q5548,R5548)),"")</f>
        <v>0.25</v>
      </c>
      <c r="T5548" s="28">
        <f>IF($A5548="placement",S5548*J5548,"")</f>
        <v>3</v>
      </c>
      <c r="U5548" s="26">
        <f>IF($A5548="placement",T5548,IF($A5548="site",SUMIF($C:$C,$C5548,$T:$T),IF($A5548="user",SUMIF($B:$B,$B5548,$T:$T),SUM($T:$T))))</f>
        <v>3</v>
      </c>
      <c r="V5548" s="27">
        <f>U5548/J5548</f>
        <v>0.25</v>
      </c>
    </row>
    <row r="5549" spans="1:22" hidden="1" x14ac:dyDescent="0.3">
      <c r="A5549" s="23" t="s">
        <v>14</v>
      </c>
      <c r="B5549" s="23" t="s">
        <v>5021</v>
      </c>
      <c r="C5549" s="23" t="s">
        <v>5023</v>
      </c>
      <c r="D5549" s="23" t="s">
        <v>5206</v>
      </c>
      <c r="E5549" s="23" t="s">
        <v>5207</v>
      </c>
      <c r="F5549" s="27">
        <v>0.25</v>
      </c>
      <c r="G5549" s="24">
        <v>0</v>
      </c>
      <c r="H5549" s="25">
        <v>9.8086000000000002</v>
      </c>
      <c r="I5549" s="25">
        <v>3.2810999999999999</v>
      </c>
      <c r="J5549" s="26">
        <v>12</v>
      </c>
      <c r="K5549" s="26">
        <v>3</v>
      </c>
      <c r="L5549" s="27">
        <v>0.33450000000000002</v>
      </c>
      <c r="M5549" s="28">
        <v>0.12674155000000001</v>
      </c>
      <c r="N5549" s="29">
        <v>0.01</v>
      </c>
      <c r="O5549" s="31" t="s">
        <v>12</v>
      </c>
      <c r="P5549" s="31">
        <v>0.92109927859999996</v>
      </c>
      <c r="Q5549" s="31">
        <v>0.25</v>
      </c>
      <c r="R5549" s="42"/>
      <c r="S5549" s="27">
        <f>IF(A5549="placement",MIN(P5549,IF(R5549="",Q5549,R5549)),"")</f>
        <v>0.25</v>
      </c>
      <c r="T5549" s="28">
        <f>IF($A5549="placement",S5549*J5549,"")</f>
        <v>3</v>
      </c>
      <c r="U5549" s="26">
        <f>IF($A5549="placement",T5549,IF($A5549="site",SUMIF($C:$C,$C5549,$T:$T),IF($A5549="user",SUMIF($B:$B,$B5549,$T:$T),SUM($T:$T))))</f>
        <v>3</v>
      </c>
      <c r="V5549" s="27">
        <f>U5549/J5549</f>
        <v>0.25</v>
      </c>
    </row>
    <row r="5550" spans="1:22" hidden="1" x14ac:dyDescent="0.3">
      <c r="A5550" s="23" t="s">
        <v>14</v>
      </c>
      <c r="B5550" s="23" t="s">
        <v>5211</v>
      </c>
      <c r="C5550" s="23" t="s">
        <v>5213</v>
      </c>
      <c r="D5550" s="32" t="s">
        <v>5218</v>
      </c>
      <c r="E5550" s="23" t="s">
        <v>5219</v>
      </c>
      <c r="F5550" s="27">
        <v>0.25</v>
      </c>
      <c r="G5550" s="24">
        <v>0</v>
      </c>
      <c r="H5550" s="25">
        <v>0.96550000000000002</v>
      </c>
      <c r="I5550" s="25">
        <v>0.33069999999999999</v>
      </c>
      <c r="J5550" s="26">
        <v>12</v>
      </c>
      <c r="K5550" s="26">
        <v>3</v>
      </c>
      <c r="L5550" s="27">
        <v>0.34250000000000003</v>
      </c>
      <c r="M5550" s="28">
        <v>1.22401728</v>
      </c>
      <c r="N5550" s="29">
        <v>0.8</v>
      </c>
      <c r="O5550" s="31" t="s">
        <v>12</v>
      </c>
      <c r="P5550" s="31">
        <v>0.34641445510000002</v>
      </c>
      <c r="Q5550" s="31">
        <v>0.249999999999999</v>
      </c>
      <c r="R5550" s="42"/>
      <c r="S5550" s="27">
        <f>IF(A5550="placement",MIN(P5550,IF(R5550="",Q5550,R5550)),"")</f>
        <v>0.249999999999999</v>
      </c>
      <c r="T5550" s="28">
        <f>IF($A5550="placement",S5550*J5550,"")</f>
        <v>2.999999999999988</v>
      </c>
      <c r="U5550" s="26">
        <f>IF($A5550="placement",T5550,IF($A5550="site",SUMIF($C:$C,$C5550,$T:$T),IF($A5550="user",SUMIF($B:$B,$B5550,$T:$T),SUM($T:$T))))</f>
        <v>2.999999999999988</v>
      </c>
      <c r="V5550" s="27">
        <f>U5550/J5550</f>
        <v>0.249999999999999</v>
      </c>
    </row>
    <row r="5551" spans="1:22" hidden="1" x14ac:dyDescent="0.3">
      <c r="A5551" s="23" t="s">
        <v>14</v>
      </c>
      <c r="B5551" s="23" t="s">
        <v>5764</v>
      </c>
      <c r="C5551" s="23" t="s">
        <v>5766</v>
      </c>
      <c r="D5551" s="23" t="s">
        <v>5945</v>
      </c>
      <c r="E5551" s="23" t="s">
        <v>5946</v>
      </c>
      <c r="F5551" s="27">
        <v>0.4</v>
      </c>
      <c r="G5551" s="24">
        <v>0</v>
      </c>
      <c r="H5551" s="25">
        <v>2.1109</v>
      </c>
      <c r="I5551" s="25">
        <v>0.36890000000000001</v>
      </c>
      <c r="J5551" s="26">
        <v>12</v>
      </c>
      <c r="K5551" s="26">
        <v>3</v>
      </c>
      <c r="L5551" s="27">
        <v>0.17469999999999999</v>
      </c>
      <c r="M5551" s="28">
        <v>1.09788923</v>
      </c>
      <c r="N5551" s="29">
        <v>0.8</v>
      </c>
      <c r="O5551" s="31" t="s">
        <v>12</v>
      </c>
      <c r="P5551" s="31">
        <v>0.27132904140000003</v>
      </c>
      <c r="Q5551" s="31">
        <v>0.27132904136167202</v>
      </c>
      <c r="R5551" s="42"/>
      <c r="S5551" s="27">
        <f>IF(A5551="placement",MIN(P5551,IF(R5551="",Q5551,R5551)),"")</f>
        <v>0.27132904136167202</v>
      </c>
      <c r="T5551" s="28">
        <f>IF($A5551="placement",S5551*J5551,"")</f>
        <v>3.2559484963400642</v>
      </c>
      <c r="U5551" s="26">
        <f>IF($A5551="placement",T5551,IF($A5551="site",SUMIF($C:$C,$C5551,$T:$T),IF($A5551="user",SUMIF($B:$B,$B5551,$T:$T),SUM($T:$T))))</f>
        <v>3.2559484963400642</v>
      </c>
      <c r="V5551" s="27">
        <f>U5551/J5551</f>
        <v>0.27132904136167202</v>
      </c>
    </row>
    <row r="5552" spans="1:22" hidden="1" x14ac:dyDescent="0.3">
      <c r="A5552" s="23" t="s">
        <v>14</v>
      </c>
      <c r="B5552" s="23" t="s">
        <v>6353</v>
      </c>
      <c r="C5552" s="23" t="s">
        <v>6355</v>
      </c>
      <c r="D5552" s="23" t="s">
        <v>6360</v>
      </c>
      <c r="E5552" s="23" t="s">
        <v>6361</v>
      </c>
      <c r="F5552" s="27">
        <v>0.2</v>
      </c>
      <c r="G5552" s="24">
        <v>0</v>
      </c>
      <c r="H5552" s="25">
        <v>1.2003999999999999</v>
      </c>
      <c r="I5552" s="25">
        <v>0.48259999999999997</v>
      </c>
      <c r="J5552" s="26">
        <v>12</v>
      </c>
      <c r="K5552" s="26">
        <v>2</v>
      </c>
      <c r="L5552" s="27">
        <v>0.40210000000000001</v>
      </c>
      <c r="M5552" s="28">
        <v>0.80660056000000002</v>
      </c>
      <c r="N5552" s="29">
        <v>0.5</v>
      </c>
      <c r="O5552" s="31" t="s">
        <v>70</v>
      </c>
      <c r="P5552" s="31">
        <v>0.38011449120000002</v>
      </c>
      <c r="Q5552" s="31">
        <v>0.19999999999999901</v>
      </c>
      <c r="R5552" s="42"/>
      <c r="S5552" s="27">
        <f>IF(A5552="placement",MIN(P5552,IF(R5552="",Q5552,R5552)),"")</f>
        <v>0.19999999999999901</v>
      </c>
      <c r="T5552" s="28">
        <f>IF($A5552="placement",S5552*J5552,"")</f>
        <v>2.3999999999999879</v>
      </c>
      <c r="U5552" s="26">
        <f>IF($A5552="placement",T5552,IF($A5552="site",SUMIF($C:$C,$C5552,$T:$T),IF($A5552="user",SUMIF($B:$B,$B5552,$T:$T),SUM($T:$T))))</f>
        <v>2.3999999999999879</v>
      </c>
      <c r="V5552" s="27">
        <f>U5552/J5552</f>
        <v>0.19999999999999898</v>
      </c>
    </row>
    <row r="5553" spans="1:22" hidden="1" x14ac:dyDescent="0.3">
      <c r="A5553" s="23" t="s">
        <v>14</v>
      </c>
      <c r="B5553" s="23" t="s">
        <v>6405</v>
      </c>
      <c r="C5553" s="23" t="s">
        <v>6406</v>
      </c>
      <c r="D5553" s="23" t="s">
        <v>6407</v>
      </c>
      <c r="E5553" s="23" t="s">
        <v>6408</v>
      </c>
      <c r="F5553" s="27">
        <v>0.33</v>
      </c>
      <c r="G5553" s="24">
        <v>0</v>
      </c>
      <c r="H5553" s="25">
        <v>14.864100000000001</v>
      </c>
      <c r="I5553" s="25">
        <v>1.2293000000000001</v>
      </c>
      <c r="J5553" s="26">
        <v>12</v>
      </c>
      <c r="K5553" s="26">
        <v>4</v>
      </c>
      <c r="L5553" s="27">
        <v>8.2699999999999996E-2</v>
      </c>
      <c r="M5553" s="28">
        <v>0.32832074</v>
      </c>
      <c r="N5553" s="29">
        <v>0.1</v>
      </c>
      <c r="O5553" s="31" t="s">
        <v>12</v>
      </c>
      <c r="P5553" s="31">
        <v>0.69541979330000003</v>
      </c>
      <c r="Q5553" s="31">
        <v>0.32999999999999902</v>
      </c>
      <c r="R5553" s="42"/>
      <c r="S5553" s="27">
        <f>IF(A5553="placement",MIN(P5553,IF(R5553="",Q5553,R5553)),"")</f>
        <v>0.32999999999999902</v>
      </c>
      <c r="T5553" s="28">
        <f>IF($A5553="placement",S5553*J5553,"")</f>
        <v>3.9599999999999884</v>
      </c>
      <c r="U5553" s="26">
        <f>IF($A5553="placement",T5553,IF($A5553="site",SUMIF($C:$C,$C5553,$T:$T),IF($A5553="user",SUMIF($B:$B,$B5553,$T:$T),SUM($T:$T))))</f>
        <v>3.9599999999999884</v>
      </c>
      <c r="V5553" s="27">
        <f>U5553/J5553</f>
        <v>0.32999999999999902</v>
      </c>
    </row>
    <row r="5554" spans="1:22" hidden="1" x14ac:dyDescent="0.3">
      <c r="A5554" s="23" t="s">
        <v>14</v>
      </c>
      <c r="B5554" s="23" t="s">
        <v>6457</v>
      </c>
      <c r="C5554" s="23" t="s">
        <v>6458</v>
      </c>
      <c r="D5554" s="23" t="s">
        <v>6461</v>
      </c>
      <c r="E5554" s="23" t="s">
        <v>6462</v>
      </c>
      <c r="F5554" s="27">
        <v>0.33</v>
      </c>
      <c r="G5554" s="24">
        <v>1</v>
      </c>
      <c r="H5554" s="25">
        <v>39.438099999999999</v>
      </c>
      <c r="I5554" s="25">
        <v>2.2443</v>
      </c>
      <c r="J5554" s="26">
        <v>12</v>
      </c>
      <c r="K5554" s="26">
        <v>4</v>
      </c>
      <c r="L5554" s="27">
        <v>5.6899999999999999E-2</v>
      </c>
      <c r="M5554" s="28">
        <v>0.18165500000000001</v>
      </c>
      <c r="N5554" s="29">
        <v>0.09</v>
      </c>
      <c r="O5554" s="31" t="s">
        <v>12</v>
      </c>
      <c r="P5554" s="31">
        <v>0.50455532970000005</v>
      </c>
      <c r="Q5554" s="31">
        <v>0.33</v>
      </c>
      <c r="R5554" s="42"/>
      <c r="S5554" s="27">
        <f>IF(A5554="placement",MIN(P5554,IF(R5554="",Q5554,R5554)),"")</f>
        <v>0.33</v>
      </c>
      <c r="T5554" s="28">
        <f>IF($A5554="placement",S5554*J5554,"")</f>
        <v>3.96</v>
      </c>
      <c r="U5554" s="26">
        <f>IF($A5554="placement",T5554,IF($A5554="site",SUMIF($C:$C,$C5554,$T:$T),IF($A5554="user",SUMIF($B:$B,$B5554,$T:$T),SUM($T:$T))))</f>
        <v>3.96</v>
      </c>
      <c r="V5554" s="27">
        <f>U5554/J5554</f>
        <v>0.33</v>
      </c>
    </row>
    <row r="5555" spans="1:22" hidden="1" x14ac:dyDescent="0.3">
      <c r="A5555" s="23" t="s">
        <v>14</v>
      </c>
      <c r="B5555" s="23" t="s">
        <v>7135</v>
      </c>
      <c r="C5555" s="23" t="s">
        <v>7137</v>
      </c>
      <c r="D5555" s="23" t="s">
        <v>7152</v>
      </c>
      <c r="E5555" s="23" t="s">
        <v>7136</v>
      </c>
      <c r="F5555" s="27">
        <v>0.25</v>
      </c>
      <c r="G5555" s="24">
        <v>0</v>
      </c>
      <c r="H5555" s="25">
        <v>3.6768999999999998</v>
      </c>
      <c r="I5555" s="25">
        <v>1.7567999999999999</v>
      </c>
      <c r="J5555" s="26">
        <v>12</v>
      </c>
      <c r="K5555" s="26">
        <v>3</v>
      </c>
      <c r="L5555" s="27">
        <v>0.4778</v>
      </c>
      <c r="M5555" s="28">
        <v>0.22145965000000001</v>
      </c>
      <c r="N5555" s="29">
        <v>0.01</v>
      </c>
      <c r="O5555" s="31" t="s">
        <v>12</v>
      </c>
      <c r="P5555" s="31">
        <v>0.95484504660000002</v>
      </c>
      <c r="Q5555" s="31">
        <v>0.25</v>
      </c>
      <c r="R5555" s="42"/>
      <c r="S5555" s="27">
        <f>IF(A5555="placement",MIN(P5555,IF(R5555="",Q5555,R5555)),"")</f>
        <v>0.25</v>
      </c>
      <c r="T5555" s="28">
        <f>IF($A5555="placement",S5555*J5555,"")</f>
        <v>3</v>
      </c>
      <c r="U5555" s="26">
        <f>IF($A5555="placement",T5555,IF($A5555="site",SUMIF($C:$C,$C5555,$T:$T),IF($A5555="user",SUMIF($B:$B,$B5555,$T:$T),SUM($T:$T))))</f>
        <v>3</v>
      </c>
      <c r="V5555" s="27">
        <f>U5555/J5555</f>
        <v>0.25</v>
      </c>
    </row>
    <row r="5556" spans="1:22" hidden="1" x14ac:dyDescent="0.3">
      <c r="A5556" s="23" t="s">
        <v>14</v>
      </c>
      <c r="B5556" s="23" t="s">
        <v>7472</v>
      </c>
      <c r="C5556" s="23" t="s">
        <v>7473</v>
      </c>
      <c r="D5556" s="23" t="s">
        <v>7485</v>
      </c>
      <c r="E5556" s="23" t="s">
        <v>9869</v>
      </c>
      <c r="F5556" s="27">
        <v>0.25</v>
      </c>
      <c r="G5556" s="24">
        <v>0</v>
      </c>
      <c r="H5556" s="25">
        <v>4.5730000000000004</v>
      </c>
      <c r="I5556" s="25">
        <v>0.29239999999999999</v>
      </c>
      <c r="J5556" s="26">
        <v>12</v>
      </c>
      <c r="K5556" s="26">
        <v>3</v>
      </c>
      <c r="L5556" s="27">
        <v>6.3899999999999998E-2</v>
      </c>
      <c r="M5556" s="28">
        <v>1.40794039</v>
      </c>
      <c r="N5556" s="29">
        <v>1</v>
      </c>
      <c r="O5556" s="31" t="s">
        <v>42</v>
      </c>
      <c r="P5556" s="31">
        <v>0.28974265539999999</v>
      </c>
      <c r="Q5556" s="31">
        <v>0.249999999999999</v>
      </c>
      <c r="R5556" s="42"/>
      <c r="S5556" s="27">
        <f>IF(A5556="placement",MIN(P5556,IF(R5556="",Q5556,R5556)),"")</f>
        <v>0.249999999999999</v>
      </c>
      <c r="T5556" s="28">
        <f>IF($A5556="placement",S5556*J5556,"")</f>
        <v>2.999999999999988</v>
      </c>
      <c r="U5556" s="26">
        <f>IF($A5556="placement",T5556,IF($A5556="site",SUMIF($C:$C,$C5556,$T:$T),IF($A5556="user",SUMIF($B:$B,$B5556,$T:$T),SUM($T:$T))))</f>
        <v>2.999999999999988</v>
      </c>
      <c r="V5556" s="27">
        <f>U5556/J5556</f>
        <v>0.249999999999999</v>
      </c>
    </row>
    <row r="5557" spans="1:22" hidden="1" x14ac:dyDescent="0.3">
      <c r="A5557" s="23" t="s">
        <v>14</v>
      </c>
      <c r="B5557" s="23" t="s">
        <v>7472</v>
      </c>
      <c r="C5557" s="23" t="s">
        <v>7473</v>
      </c>
      <c r="D5557" s="32" t="s">
        <v>7584</v>
      </c>
      <c r="E5557" s="23" t="s">
        <v>7585</v>
      </c>
      <c r="F5557" s="27">
        <v>0.25</v>
      </c>
      <c r="G5557" s="24">
        <v>0</v>
      </c>
      <c r="H5557" s="25">
        <v>7.5162000000000004</v>
      </c>
      <c r="I5557" s="25">
        <v>0.21759999999999999</v>
      </c>
      <c r="J5557" s="26">
        <v>12</v>
      </c>
      <c r="K5557" s="26">
        <v>3</v>
      </c>
      <c r="L5557" s="27">
        <v>2.9000000000000001E-2</v>
      </c>
      <c r="M5557" s="28">
        <v>1.76468658</v>
      </c>
      <c r="N5557" s="29">
        <v>1.2</v>
      </c>
      <c r="O5557" s="31" t="s">
        <v>42</v>
      </c>
      <c r="P5557" s="31">
        <v>0.3199925609</v>
      </c>
      <c r="Q5557" s="31">
        <v>0.25</v>
      </c>
      <c r="R5557" s="42"/>
      <c r="S5557" s="27">
        <f>IF(A5557="placement",MIN(P5557,IF(R5557="",Q5557,R5557)),"")</f>
        <v>0.25</v>
      </c>
      <c r="T5557" s="28">
        <f>IF($A5557="placement",S5557*J5557,"")</f>
        <v>3</v>
      </c>
      <c r="U5557" s="26">
        <f>IF($A5557="placement",T5557,IF($A5557="site",SUMIF($C:$C,$C5557,$T:$T),IF($A5557="user",SUMIF($B:$B,$B5557,$T:$T),SUM($T:$T))))</f>
        <v>3</v>
      </c>
      <c r="V5557" s="27">
        <f>U5557/J5557</f>
        <v>0.25</v>
      </c>
    </row>
    <row r="5558" spans="1:22" hidden="1" x14ac:dyDescent="0.3">
      <c r="A5558" s="23" t="s">
        <v>14</v>
      </c>
      <c r="B5558" s="23" t="s">
        <v>7689</v>
      </c>
      <c r="C5558" s="23" t="s">
        <v>7690</v>
      </c>
      <c r="D5558" s="23" t="s">
        <v>11052</v>
      </c>
      <c r="E5558" s="23" t="s">
        <v>11053</v>
      </c>
      <c r="F5558" s="27">
        <v>0.25</v>
      </c>
      <c r="G5558" s="24">
        <v>0</v>
      </c>
      <c r="H5558" s="25">
        <v>6.1128999999999998</v>
      </c>
      <c r="I5558" s="25">
        <v>0.67479999999999996</v>
      </c>
      <c r="J5558" s="26">
        <v>12</v>
      </c>
      <c r="K5558" s="26">
        <v>2</v>
      </c>
      <c r="L5558" s="27">
        <v>0.1104</v>
      </c>
      <c r="M5558" s="28">
        <v>0.57350482000000003</v>
      </c>
      <c r="N5558" s="29">
        <v>0.45</v>
      </c>
      <c r="O5558" s="31" t="s">
        <v>12</v>
      </c>
      <c r="P5558" s="31">
        <v>0.21535096619999999</v>
      </c>
      <c r="Q5558" s="31">
        <v>0.21535096624153199</v>
      </c>
      <c r="R5558" s="42"/>
      <c r="S5558" s="27">
        <f>IF(A5558="placement",MIN(P5558,IF(R5558="",Q5558,R5558)),"")</f>
        <v>0.21535096619999999</v>
      </c>
      <c r="T5558" s="28">
        <f>IF($A5558="placement",S5558*J5558,"")</f>
        <v>2.5842115944000001</v>
      </c>
      <c r="U5558" s="26">
        <f>IF($A5558="placement",T5558,IF($A5558="site",SUMIF($C:$C,$C5558,$T:$T),IF($A5558="user",SUMIF($B:$B,$B5558,$T:$T),SUM($T:$T))))</f>
        <v>2.5842115944000001</v>
      </c>
      <c r="V5558" s="27">
        <f>U5558/J5558</f>
        <v>0.21535096620000002</v>
      </c>
    </row>
    <row r="5559" spans="1:22" hidden="1" x14ac:dyDescent="0.3">
      <c r="A5559" s="23" t="s">
        <v>14</v>
      </c>
      <c r="B5559" s="23" t="s">
        <v>7689</v>
      </c>
      <c r="C5559" s="23" t="s">
        <v>7690</v>
      </c>
      <c r="D5559" s="23" t="s">
        <v>7877</v>
      </c>
      <c r="E5559" s="23" t="s">
        <v>7878</v>
      </c>
      <c r="F5559" s="27">
        <v>0.1</v>
      </c>
      <c r="G5559" s="24">
        <v>0</v>
      </c>
      <c r="H5559" s="25">
        <v>5.9114000000000004</v>
      </c>
      <c r="I5559" s="25">
        <v>1.1484000000000001</v>
      </c>
      <c r="J5559" s="26">
        <v>12</v>
      </c>
      <c r="K5559" s="26">
        <v>1</v>
      </c>
      <c r="L5559" s="27">
        <v>0.1943</v>
      </c>
      <c r="M5559" s="28">
        <v>0.34327299999999999</v>
      </c>
      <c r="N5559" s="29">
        <v>0.25</v>
      </c>
      <c r="O5559" s="31" t="s">
        <v>12</v>
      </c>
      <c r="P5559" s="31">
        <v>0.2717166775</v>
      </c>
      <c r="Q5559" s="31">
        <v>9.9999999999999895E-2</v>
      </c>
      <c r="R5559" s="42"/>
      <c r="S5559" s="27">
        <f>IF(A5559="placement",MIN(P5559,IF(R5559="",Q5559,R5559)),"")</f>
        <v>9.9999999999999895E-2</v>
      </c>
      <c r="T5559" s="28">
        <f>IF($A5559="placement",S5559*J5559,"")</f>
        <v>1.1999999999999988</v>
      </c>
      <c r="U5559" s="26">
        <f>IF($A5559="placement",T5559,IF($A5559="site",SUMIF($C:$C,$C5559,$T:$T),IF($A5559="user",SUMIF($B:$B,$B5559,$T:$T),SUM($T:$T))))</f>
        <v>1.1999999999999988</v>
      </c>
      <c r="V5559" s="27">
        <f>U5559/J5559</f>
        <v>9.9999999999999908E-2</v>
      </c>
    </row>
    <row r="5560" spans="1:22" hidden="1" x14ac:dyDescent="0.3">
      <c r="A5560" s="23" t="s">
        <v>14</v>
      </c>
      <c r="B5560" s="23" t="s">
        <v>7961</v>
      </c>
      <c r="C5560" s="23" t="s">
        <v>7963</v>
      </c>
      <c r="D5560" s="23" t="s">
        <v>10348</v>
      </c>
      <c r="E5560" s="23" t="s">
        <v>10349</v>
      </c>
      <c r="F5560" s="27">
        <v>0.25</v>
      </c>
      <c r="G5560" s="24">
        <v>1</v>
      </c>
      <c r="H5560" s="25">
        <v>100.7839</v>
      </c>
      <c r="I5560" s="25">
        <v>3.3460000000000001</v>
      </c>
      <c r="J5560" s="26">
        <v>12</v>
      </c>
      <c r="K5560" s="26">
        <v>3</v>
      </c>
      <c r="L5560" s="27">
        <v>3.32E-2</v>
      </c>
      <c r="M5560" s="28">
        <v>0.11856374</v>
      </c>
      <c r="N5560" s="29">
        <v>0.03</v>
      </c>
      <c r="O5560" s="31" t="s">
        <v>42</v>
      </c>
      <c r="P5560" s="31">
        <v>0.74697155199999998</v>
      </c>
      <c r="Q5560" s="31">
        <v>0.25</v>
      </c>
      <c r="R5560" s="42"/>
      <c r="S5560" s="27">
        <f>IF(A5560="placement",MIN(P5560,IF(R5560="",Q5560,R5560)),"")</f>
        <v>0.25</v>
      </c>
      <c r="T5560" s="28">
        <f>IF($A5560="placement",S5560*J5560,"")</f>
        <v>3</v>
      </c>
      <c r="U5560" s="26">
        <f>IF($A5560="placement",T5560,IF($A5560="site",SUMIF($C:$C,$C5560,$T:$T),IF($A5560="user",SUMIF($B:$B,$B5560,$T:$T),SUM($T:$T))))</f>
        <v>3</v>
      </c>
      <c r="V5560" s="27">
        <f>U5560/J5560</f>
        <v>0.25</v>
      </c>
    </row>
    <row r="5561" spans="1:22" hidden="1" x14ac:dyDescent="0.3">
      <c r="A5561" s="23" t="s">
        <v>14</v>
      </c>
      <c r="B5561" s="23" t="s">
        <v>7987</v>
      </c>
      <c r="C5561" s="23" t="s">
        <v>7988</v>
      </c>
      <c r="D5561" s="23" t="s">
        <v>7995</v>
      </c>
      <c r="E5561" s="23" t="s">
        <v>7996</v>
      </c>
      <c r="F5561" s="27">
        <v>0.25</v>
      </c>
      <c r="G5561" s="24">
        <v>0</v>
      </c>
      <c r="H5561" s="25">
        <v>0.61240000000000006</v>
      </c>
      <c r="I5561" s="25">
        <v>0.48259999999999997</v>
      </c>
      <c r="J5561" s="26">
        <v>12</v>
      </c>
      <c r="K5561" s="26">
        <v>3</v>
      </c>
      <c r="L5561" s="27">
        <v>0.78810000000000002</v>
      </c>
      <c r="M5561" s="28">
        <v>0.80358200000000002</v>
      </c>
      <c r="N5561" s="29">
        <v>0.09</v>
      </c>
      <c r="O5561" s="31" t="s">
        <v>42</v>
      </c>
      <c r="P5561" s="31">
        <v>0.88800147360000004</v>
      </c>
      <c r="Q5561" s="31">
        <v>0.249999999999999</v>
      </c>
      <c r="R5561" s="42"/>
      <c r="S5561" s="27">
        <f>IF(A5561="placement",MIN(P5561,IF(R5561="",Q5561,R5561)),"")</f>
        <v>0.249999999999999</v>
      </c>
      <c r="T5561" s="28">
        <f>IF($A5561="placement",S5561*J5561,"")</f>
        <v>2.999999999999988</v>
      </c>
      <c r="U5561" s="26">
        <f>IF($A5561="placement",T5561,IF($A5561="site",SUMIF($C:$C,$C5561,$T:$T),IF($A5561="user",SUMIF($B:$B,$B5561,$T:$T),SUM($T:$T))))</f>
        <v>2.999999999999988</v>
      </c>
      <c r="V5561" s="27">
        <f>U5561/J5561</f>
        <v>0.249999999999999</v>
      </c>
    </row>
    <row r="5562" spans="1:22" hidden="1" x14ac:dyDescent="0.3">
      <c r="A5562" s="23" t="s">
        <v>14</v>
      </c>
      <c r="B5562" s="23" t="s">
        <v>8043</v>
      </c>
      <c r="C5562" s="23" t="s">
        <v>8045</v>
      </c>
      <c r="D5562" s="23" t="s">
        <v>8048</v>
      </c>
      <c r="E5562" s="23" t="s">
        <v>8049</v>
      </c>
      <c r="F5562" s="27">
        <v>0.25</v>
      </c>
      <c r="G5562" s="24">
        <v>0</v>
      </c>
      <c r="H5562" s="25">
        <v>0.81869999999999998</v>
      </c>
      <c r="I5562" s="25">
        <v>0.28870000000000001</v>
      </c>
      <c r="J5562" s="26">
        <v>12</v>
      </c>
      <c r="K5562" s="26">
        <v>3</v>
      </c>
      <c r="L5562" s="27">
        <v>0.35260000000000002</v>
      </c>
      <c r="M5562" s="28">
        <v>1.3616526499999999</v>
      </c>
      <c r="N5562" s="29">
        <v>1</v>
      </c>
      <c r="O5562" s="31" t="s">
        <v>12</v>
      </c>
      <c r="P5562" s="31">
        <v>0.26559831389999999</v>
      </c>
      <c r="Q5562" s="31">
        <v>0.25</v>
      </c>
      <c r="R5562" s="42"/>
      <c r="S5562" s="27">
        <f>IF(A5562="placement",MIN(P5562,IF(R5562="",Q5562,R5562)),"")</f>
        <v>0.25</v>
      </c>
      <c r="T5562" s="28">
        <f>IF($A5562="placement",S5562*J5562,"")</f>
        <v>3</v>
      </c>
      <c r="U5562" s="26">
        <f>IF($A5562="placement",T5562,IF($A5562="site",SUMIF($C:$C,$C5562,$T:$T),IF($A5562="user",SUMIF($B:$B,$B5562,$T:$T),SUM($T:$T))))</f>
        <v>3</v>
      </c>
      <c r="V5562" s="27">
        <f>U5562/J5562</f>
        <v>0.25</v>
      </c>
    </row>
    <row r="5563" spans="1:22" hidden="1" x14ac:dyDescent="0.3">
      <c r="A5563" s="23" t="s">
        <v>14</v>
      </c>
      <c r="B5563" s="23" t="s">
        <v>8115</v>
      </c>
      <c r="C5563" s="23" t="s">
        <v>8117</v>
      </c>
      <c r="D5563" s="23" t="s">
        <v>8122</v>
      </c>
      <c r="E5563" s="23" t="s">
        <v>8123</v>
      </c>
      <c r="F5563" s="27">
        <v>0.4</v>
      </c>
      <c r="G5563" s="24">
        <v>0</v>
      </c>
      <c r="H5563" s="25">
        <v>4.8951000000000002</v>
      </c>
      <c r="I5563" s="25">
        <v>0.32590000000000002</v>
      </c>
      <c r="J5563" s="26">
        <v>12</v>
      </c>
      <c r="K5563" s="26">
        <v>2</v>
      </c>
      <c r="L5563" s="27">
        <v>6.6600000000000006E-2</v>
      </c>
      <c r="M5563" s="28">
        <v>1.27531784</v>
      </c>
      <c r="N5563" s="29">
        <v>1.1000000000000001</v>
      </c>
      <c r="O5563" s="31" t="s">
        <v>385</v>
      </c>
      <c r="P5563" s="31">
        <v>0.13746992089999999</v>
      </c>
      <c r="Q5563" s="31">
        <v>0.13746992093502899</v>
      </c>
      <c r="R5563" s="42"/>
      <c r="S5563" s="27">
        <f>IF(A5563="placement",MIN(P5563,IF(R5563="",Q5563,R5563)),"")</f>
        <v>0.13746992089999999</v>
      </c>
      <c r="T5563" s="28">
        <f>IF($A5563="placement",S5563*J5563,"")</f>
        <v>1.6496390507999998</v>
      </c>
      <c r="U5563" s="26">
        <f>IF($A5563="placement",T5563,IF($A5563="site",SUMIF($C:$C,$C5563,$T:$T),IF($A5563="user",SUMIF($B:$B,$B5563,$T:$T),SUM($T:$T))))</f>
        <v>1.6496390507999998</v>
      </c>
      <c r="V5563" s="27">
        <f>U5563/J5563</f>
        <v>0.13746992089999999</v>
      </c>
    </row>
    <row r="5564" spans="1:22" hidden="1" x14ac:dyDescent="0.3">
      <c r="A5564" s="23" t="s">
        <v>14</v>
      </c>
      <c r="B5564" s="23" t="s">
        <v>11086</v>
      </c>
      <c r="C5564" s="23" t="s">
        <v>11087</v>
      </c>
      <c r="D5564" s="23" t="s">
        <v>11088</v>
      </c>
      <c r="E5564" s="23" t="s">
        <v>11089</v>
      </c>
      <c r="F5564" s="27">
        <v>0.25</v>
      </c>
      <c r="G5564" s="24">
        <v>0</v>
      </c>
      <c r="H5564" s="25">
        <v>15.9755</v>
      </c>
      <c r="I5564" s="25">
        <v>0.15240000000000001</v>
      </c>
      <c r="J5564" s="26">
        <v>12</v>
      </c>
      <c r="K5564" s="26">
        <v>3</v>
      </c>
      <c r="L5564" s="27">
        <v>9.4999999999999998E-3</v>
      </c>
      <c r="M5564" s="28">
        <v>2.67975633</v>
      </c>
      <c r="N5564" s="29">
        <v>1</v>
      </c>
      <c r="O5564" s="31" t="s">
        <v>12</v>
      </c>
      <c r="P5564" s="31">
        <v>0.62683174200000003</v>
      </c>
      <c r="Q5564" s="31">
        <v>0.249999999999999</v>
      </c>
      <c r="R5564" s="42"/>
      <c r="S5564" s="27">
        <f>IF(A5564="placement",MIN(P5564,IF(R5564="",Q5564,R5564)),"")</f>
        <v>0.249999999999999</v>
      </c>
      <c r="T5564" s="28">
        <f>IF($A5564="placement",S5564*J5564,"")</f>
        <v>2.999999999999988</v>
      </c>
      <c r="U5564" s="26">
        <f>IF($A5564="placement",T5564,IF($A5564="site",SUMIF($C:$C,$C5564,$T:$T),IF($A5564="user",SUMIF($B:$B,$B5564,$T:$T),SUM($T:$T))))</f>
        <v>2.999999999999988</v>
      </c>
      <c r="V5564" s="27">
        <f>U5564/J5564</f>
        <v>0.249999999999999</v>
      </c>
    </row>
    <row r="5565" spans="1:22" hidden="1" x14ac:dyDescent="0.3">
      <c r="A5565" s="17" t="s">
        <v>13</v>
      </c>
      <c r="B5565" s="17" t="s">
        <v>11086</v>
      </c>
      <c r="C5565" s="17" t="s">
        <v>11087</v>
      </c>
      <c r="D5565" s="17" t="s">
        <v>9898</v>
      </c>
      <c r="E5565" s="17"/>
      <c r="F5565" s="18">
        <v>0.25</v>
      </c>
      <c r="G5565" s="36">
        <v>0</v>
      </c>
      <c r="H5565" s="37">
        <v>15.9755</v>
      </c>
      <c r="I5565" s="37">
        <v>0.15240000000000001</v>
      </c>
      <c r="J5565" s="19">
        <v>12</v>
      </c>
      <c r="K5565" s="19">
        <v>3</v>
      </c>
      <c r="L5565" s="18">
        <v>9.4999999999999998E-3</v>
      </c>
      <c r="M5565" s="20">
        <v>2.67975633</v>
      </c>
      <c r="N5565" s="21">
        <v>1</v>
      </c>
      <c r="O5565" s="22"/>
      <c r="P5565" s="22">
        <v>0.62683174200000003</v>
      </c>
      <c r="Q5565" s="22">
        <v>0.249999999999999</v>
      </c>
      <c r="R5565" s="43"/>
      <c r="S5565" s="18" t="str">
        <f>IF(A5565="placement",MIN(P5565,IF(R5565="",Q5565,R5565)),"")</f>
        <v/>
      </c>
      <c r="T5565" s="20" t="str">
        <f>IF($A5565="placement",S5565*J5565,"")</f>
        <v/>
      </c>
      <c r="U5565" s="17">
        <f>IF($A5565="placement",T5565,IF($A5565="site",SUMIF($C:$C,$C5565,$T:$T),IF($A5565="user",SUMIF($B:$B,$B5565,$T:$T),SUM($T:$T))))</f>
        <v>2.999999999999988</v>
      </c>
      <c r="V5565" s="18">
        <f>U5565/J5565</f>
        <v>0.249999999999999</v>
      </c>
    </row>
    <row r="5566" spans="1:22" hidden="1" x14ac:dyDescent="0.3">
      <c r="A5566" s="11" t="s">
        <v>10</v>
      </c>
      <c r="B5566" s="11" t="s">
        <v>11086</v>
      </c>
      <c r="C5566" s="11" t="s">
        <v>9898</v>
      </c>
      <c r="D5566" s="11" t="s">
        <v>9898</v>
      </c>
      <c r="E5566" s="11"/>
      <c r="F5566" s="12">
        <v>0.25</v>
      </c>
      <c r="G5566" s="33">
        <v>0</v>
      </c>
      <c r="H5566" s="34">
        <v>15.9755</v>
      </c>
      <c r="I5566" s="34">
        <v>0.15240000000000001</v>
      </c>
      <c r="J5566" s="13">
        <v>12</v>
      </c>
      <c r="K5566" s="13">
        <v>3</v>
      </c>
      <c r="L5566" s="12">
        <v>9.4999999999999998E-3</v>
      </c>
      <c r="M5566" s="14">
        <v>2.67975633</v>
      </c>
      <c r="N5566" s="15">
        <v>1</v>
      </c>
      <c r="O5566" s="16"/>
      <c r="P5566" s="16">
        <v>0.62683174200000003</v>
      </c>
      <c r="Q5566" s="16">
        <v>0.249999999999999</v>
      </c>
      <c r="R5566" s="44"/>
      <c r="S5566" s="12" t="str">
        <f>IF(A5566="placement",MIN(P5566,IF(R5566="",Q5566,R5566)),"")</f>
        <v/>
      </c>
      <c r="T5566" s="14" t="str">
        <f>IF($A5566="placement",S5566*J5566,"")</f>
        <v/>
      </c>
      <c r="U5566" s="11">
        <f>IF($A5566="placement",T5566,IF($A5566="site",SUMIF($C:$C,$C5566,$T:$T),IF($A5566="user",SUMIF($B:$B,$B5566,$T:$T),SUM($T:$T))))</f>
        <v>2.999999999999988</v>
      </c>
      <c r="V5566" s="12">
        <f>U5566/J5566</f>
        <v>0.249999999999999</v>
      </c>
    </row>
    <row r="5567" spans="1:22" hidden="1" x14ac:dyDescent="0.3">
      <c r="A5567" s="23" t="s">
        <v>14</v>
      </c>
      <c r="B5567" s="23" t="s">
        <v>8278</v>
      </c>
      <c r="C5567" s="23" t="s">
        <v>8279</v>
      </c>
      <c r="D5567" s="23" t="s">
        <v>8280</v>
      </c>
      <c r="E5567" s="23" t="s">
        <v>8281</v>
      </c>
      <c r="F5567" s="27">
        <v>0.25</v>
      </c>
      <c r="G5567" s="24">
        <v>1</v>
      </c>
      <c r="H5567" s="25">
        <v>84.200100000000006</v>
      </c>
      <c r="I5567" s="25">
        <v>7.4058000000000002</v>
      </c>
      <c r="J5567" s="26">
        <v>12</v>
      </c>
      <c r="K5567" s="26">
        <v>3</v>
      </c>
      <c r="L5567" s="27">
        <v>8.7999999999999995E-2</v>
      </c>
      <c r="M5567" s="28">
        <v>5.2159990000000003E-2</v>
      </c>
      <c r="N5567" s="29">
        <v>0.01</v>
      </c>
      <c r="O5567" s="31" t="s">
        <v>42</v>
      </c>
      <c r="P5567" s="31">
        <v>0.80828217459999996</v>
      </c>
      <c r="Q5567" s="31">
        <v>0.25</v>
      </c>
      <c r="R5567" s="42"/>
      <c r="S5567" s="27">
        <f>IF(A5567="placement",MIN(P5567,IF(R5567="",Q5567,R5567)),"")</f>
        <v>0.25</v>
      </c>
      <c r="T5567" s="28">
        <f>IF($A5567="placement",S5567*J5567,"")</f>
        <v>3</v>
      </c>
      <c r="U5567" s="23">
        <f>IF($A5567="placement",T5567,IF($A5567="site",SUMIF($C:$C,$C5567,$T:$T),IF($A5567="user",SUMIF($B:$B,$B5567,$T:$T),SUM($T:$T))))</f>
        <v>3</v>
      </c>
      <c r="V5567" s="27">
        <f>U5567/J5567</f>
        <v>0.25</v>
      </c>
    </row>
    <row r="5568" spans="1:22" hidden="1" x14ac:dyDescent="0.3">
      <c r="A5568" s="23" t="s">
        <v>14</v>
      </c>
      <c r="B5568" s="23" t="s">
        <v>8393</v>
      </c>
      <c r="C5568" s="23" t="s">
        <v>8394</v>
      </c>
      <c r="D5568" s="23" t="s">
        <v>8401</v>
      </c>
      <c r="E5568" s="23" t="s">
        <v>8402</v>
      </c>
      <c r="F5568" s="27">
        <v>0.25</v>
      </c>
      <c r="G5568" s="24">
        <v>0</v>
      </c>
      <c r="H5568" s="25">
        <v>3.5659000000000001</v>
      </c>
      <c r="I5568" s="25">
        <v>1.2083999999999999</v>
      </c>
      <c r="J5568" s="26">
        <v>12</v>
      </c>
      <c r="K5568" s="26">
        <v>3</v>
      </c>
      <c r="L5568" s="27">
        <v>0.33889999999999998</v>
      </c>
      <c r="M5568" s="28">
        <v>0.31928124000000002</v>
      </c>
      <c r="N5568" s="29">
        <v>0.06</v>
      </c>
      <c r="O5568" s="31" t="s">
        <v>42</v>
      </c>
      <c r="P5568" s="31">
        <v>0.81207790280000003</v>
      </c>
      <c r="Q5568" s="31">
        <v>0.25</v>
      </c>
      <c r="R5568" s="42"/>
      <c r="S5568" s="27">
        <f>IF(A5568="placement",MIN(P5568,IF(R5568="",Q5568,R5568)),"")</f>
        <v>0.25</v>
      </c>
      <c r="T5568" s="28">
        <f>IF($A5568="placement",S5568*J5568,"")</f>
        <v>3</v>
      </c>
      <c r="U5568" s="26">
        <f>IF($A5568="placement",T5568,IF($A5568="site",SUMIF($C:$C,$C5568,$T:$T),IF($A5568="user",SUMIF($B:$B,$B5568,$T:$T),SUM($T:$T))))</f>
        <v>3</v>
      </c>
      <c r="V5568" s="27">
        <f>U5568/J5568</f>
        <v>0.25</v>
      </c>
    </row>
    <row r="5569" spans="1:22" hidden="1" x14ac:dyDescent="0.3">
      <c r="A5569" s="23" t="s">
        <v>14</v>
      </c>
      <c r="B5569" s="23" t="s">
        <v>8445</v>
      </c>
      <c r="C5569" s="23" t="s">
        <v>8447</v>
      </c>
      <c r="D5569" s="23" t="s">
        <v>8458</v>
      </c>
      <c r="E5569" s="23" t="s">
        <v>8446</v>
      </c>
      <c r="F5569" s="27">
        <v>0.25</v>
      </c>
      <c r="G5569" s="24">
        <v>0</v>
      </c>
      <c r="H5569" s="25">
        <v>17.1035</v>
      </c>
      <c r="I5569" s="25">
        <v>10.000500000000001</v>
      </c>
      <c r="J5569" s="26">
        <v>12</v>
      </c>
      <c r="K5569" s="26">
        <v>3</v>
      </c>
      <c r="L5569" s="27">
        <v>0.5847</v>
      </c>
      <c r="M5569" s="28">
        <v>4.0627249999999997E-2</v>
      </c>
      <c r="N5569" s="29">
        <v>0.02</v>
      </c>
      <c r="O5569" s="31" t="s">
        <v>70</v>
      </c>
      <c r="P5569" s="31">
        <v>0.50771962520000002</v>
      </c>
      <c r="Q5569" s="31">
        <v>0.25</v>
      </c>
      <c r="R5569" s="42"/>
      <c r="S5569" s="27">
        <f>IF(A5569="placement",MIN(P5569,IF(R5569="",Q5569,R5569)),"")</f>
        <v>0.25</v>
      </c>
      <c r="T5569" s="28">
        <f>IF($A5569="placement",S5569*J5569,"")</f>
        <v>3</v>
      </c>
      <c r="U5569" s="26">
        <f>IF($A5569="placement",T5569,IF($A5569="site",SUMIF($C:$C,$C5569,$T:$T),IF($A5569="user",SUMIF($B:$B,$B5569,$T:$T),SUM($T:$T))))</f>
        <v>3</v>
      </c>
      <c r="V5569" s="27">
        <f>U5569/J5569</f>
        <v>0.25</v>
      </c>
    </row>
    <row r="5570" spans="1:22" hidden="1" x14ac:dyDescent="0.3">
      <c r="A5570" s="23" t="s">
        <v>14</v>
      </c>
      <c r="B5570" s="23" t="s">
        <v>8888</v>
      </c>
      <c r="C5570" s="23" t="s">
        <v>8890</v>
      </c>
      <c r="D5570" s="23" t="s">
        <v>8900</v>
      </c>
      <c r="E5570" s="23" t="s">
        <v>8889</v>
      </c>
      <c r="F5570" s="27">
        <v>0.33</v>
      </c>
      <c r="G5570" s="24">
        <v>0</v>
      </c>
      <c r="H5570" s="25">
        <v>3.0899000000000001</v>
      </c>
      <c r="I5570" s="25">
        <v>0.88219999999999998</v>
      </c>
      <c r="J5570" s="26">
        <v>12</v>
      </c>
      <c r="K5570" s="26">
        <v>4</v>
      </c>
      <c r="L5570" s="27">
        <v>0.28549999999999998</v>
      </c>
      <c r="M5570" s="28">
        <v>0.45114566</v>
      </c>
      <c r="N5570" s="29">
        <v>0.24</v>
      </c>
      <c r="O5570" s="31" t="s">
        <v>12</v>
      </c>
      <c r="P5570" s="31">
        <v>0.46802103340000001</v>
      </c>
      <c r="Q5570" s="31">
        <v>0.32999999999999902</v>
      </c>
      <c r="R5570" s="42"/>
      <c r="S5570" s="27">
        <f>IF(A5570="placement",MIN(P5570,IF(R5570="",Q5570,R5570)),"")</f>
        <v>0.32999999999999902</v>
      </c>
      <c r="T5570" s="28">
        <f>IF($A5570="placement",S5570*J5570,"")</f>
        <v>3.9599999999999884</v>
      </c>
      <c r="U5570" s="26">
        <f>IF($A5570="placement",T5570,IF($A5570="site",SUMIF($C:$C,$C5570,$T:$T),IF($A5570="user",SUMIF($B:$B,$B5570,$T:$T),SUM($T:$T))))</f>
        <v>3.9599999999999884</v>
      </c>
      <c r="V5570" s="27">
        <f>U5570/J5570</f>
        <v>0.32999999999999902</v>
      </c>
    </row>
    <row r="5571" spans="1:22" hidden="1" x14ac:dyDescent="0.3">
      <c r="A5571" s="23" t="s">
        <v>14</v>
      </c>
      <c r="B5571" s="23" t="s">
        <v>9186</v>
      </c>
      <c r="C5571" s="23" t="s">
        <v>9188</v>
      </c>
      <c r="D5571" s="23" t="s">
        <v>9193</v>
      </c>
      <c r="E5571" s="23" t="s">
        <v>9194</v>
      </c>
      <c r="F5571" s="27">
        <v>0.33</v>
      </c>
      <c r="G5571" s="24">
        <v>0</v>
      </c>
      <c r="H5571" s="25">
        <v>4.4377000000000004</v>
      </c>
      <c r="I5571" s="25">
        <v>0.39190000000000003</v>
      </c>
      <c r="J5571" s="26">
        <v>12</v>
      </c>
      <c r="K5571" s="26">
        <v>3</v>
      </c>
      <c r="L5571" s="27">
        <v>8.8300000000000003E-2</v>
      </c>
      <c r="M5571" s="28">
        <v>1.0576011700000001</v>
      </c>
      <c r="N5571" s="29">
        <v>0.82</v>
      </c>
      <c r="O5571" s="31" t="s">
        <v>12</v>
      </c>
      <c r="P5571" s="31">
        <v>0.2246604619</v>
      </c>
      <c r="Q5571" s="31">
        <v>0.224660461909686</v>
      </c>
      <c r="R5571" s="42"/>
      <c r="S5571" s="27">
        <f>IF(A5571="placement",MIN(P5571,IF(R5571="",Q5571,R5571)),"")</f>
        <v>0.2246604619</v>
      </c>
      <c r="T5571" s="28">
        <f>IF($A5571="placement",S5571*J5571,"")</f>
        <v>2.6959255428</v>
      </c>
      <c r="U5571" s="26">
        <f>IF($A5571="placement",T5571,IF($A5571="site",SUMIF($C:$C,$C5571,$T:$T),IF($A5571="user",SUMIF($B:$B,$B5571,$T:$T),SUM($T:$T))))</f>
        <v>2.6959255428</v>
      </c>
      <c r="V5571" s="27">
        <f>U5571/J5571</f>
        <v>0.2246604619</v>
      </c>
    </row>
    <row r="5572" spans="1:22" hidden="1" x14ac:dyDescent="0.3">
      <c r="A5572" s="23" t="s">
        <v>14</v>
      </c>
      <c r="B5572" s="23" t="s">
        <v>9328</v>
      </c>
      <c r="C5572" s="23" t="s">
        <v>9330</v>
      </c>
      <c r="D5572" s="23" t="s">
        <v>11164</v>
      </c>
      <c r="E5572" s="23" t="s">
        <v>11165</v>
      </c>
      <c r="F5572" s="27">
        <v>0.25</v>
      </c>
      <c r="G5572" s="24">
        <v>0</v>
      </c>
      <c r="H5572" s="25">
        <v>1.2162999999999999</v>
      </c>
      <c r="I5572" s="25">
        <v>0.20039999999999999</v>
      </c>
      <c r="J5572" s="26">
        <v>12</v>
      </c>
      <c r="K5572" s="26">
        <v>3</v>
      </c>
      <c r="L5572" s="27">
        <v>0.16470000000000001</v>
      </c>
      <c r="M5572" s="28">
        <v>2.0637433199999999</v>
      </c>
      <c r="N5572" s="29">
        <v>1.43</v>
      </c>
      <c r="O5572" s="31" t="s">
        <v>12</v>
      </c>
      <c r="P5572" s="31">
        <v>0.30708436979999998</v>
      </c>
      <c r="Q5572" s="31">
        <v>0.25</v>
      </c>
      <c r="R5572" s="42"/>
      <c r="S5572" s="27">
        <f>IF(A5572="placement",MIN(P5572,IF(R5572="",Q5572,R5572)),"")</f>
        <v>0.25</v>
      </c>
      <c r="T5572" s="28">
        <f>IF($A5572="placement",S5572*J5572,"")</f>
        <v>3</v>
      </c>
      <c r="U5572" s="26">
        <f>IF($A5572="placement",T5572,IF($A5572="site",SUMIF($C:$C,$C5572,$T:$T),IF($A5572="user",SUMIF($B:$B,$B5572,$T:$T),SUM($T:$T))))</f>
        <v>3</v>
      </c>
      <c r="V5572" s="27">
        <f>U5572/J5572</f>
        <v>0.25</v>
      </c>
    </row>
    <row r="5573" spans="1:22" hidden="1" x14ac:dyDescent="0.3">
      <c r="A5573" s="23" t="s">
        <v>14</v>
      </c>
      <c r="B5573" s="23" t="s">
        <v>9328</v>
      </c>
      <c r="C5573" s="23" t="s">
        <v>9330</v>
      </c>
      <c r="D5573" s="23" t="s">
        <v>11166</v>
      </c>
      <c r="E5573" s="23" t="s">
        <v>11167</v>
      </c>
      <c r="F5573" s="27">
        <v>0.25</v>
      </c>
      <c r="G5573" s="24">
        <v>0</v>
      </c>
      <c r="H5573" s="25">
        <v>1.1806000000000001</v>
      </c>
      <c r="I5573" s="25">
        <v>0.21740000000000001</v>
      </c>
      <c r="J5573" s="26">
        <v>12</v>
      </c>
      <c r="K5573" s="26">
        <v>3</v>
      </c>
      <c r="L5573" s="27">
        <v>0.18410000000000001</v>
      </c>
      <c r="M5573" s="28">
        <v>1.8964180100000001</v>
      </c>
      <c r="N5573" s="29">
        <v>1.33</v>
      </c>
      <c r="O5573" s="31" t="s">
        <v>12</v>
      </c>
      <c r="P5573" s="31">
        <v>0.2986778263</v>
      </c>
      <c r="Q5573" s="31">
        <v>0.25</v>
      </c>
      <c r="R5573" s="42"/>
      <c r="S5573" s="27">
        <f>IF(A5573="placement",MIN(P5573,IF(R5573="",Q5573,R5573)),"")</f>
        <v>0.25</v>
      </c>
      <c r="T5573" s="28">
        <f>IF($A5573="placement",S5573*J5573,"")</f>
        <v>3</v>
      </c>
      <c r="U5573" s="26">
        <f>IF($A5573="placement",T5573,IF($A5573="site",SUMIF($C:$C,$C5573,$T:$T),IF($A5573="user",SUMIF($B:$B,$B5573,$T:$T),SUM($T:$T))))</f>
        <v>3</v>
      </c>
      <c r="V5573" s="27">
        <f>U5573/J5573</f>
        <v>0.25</v>
      </c>
    </row>
    <row r="5574" spans="1:22" hidden="1" x14ac:dyDescent="0.3">
      <c r="A5574" s="23" t="s">
        <v>14</v>
      </c>
      <c r="B5574" s="23" t="s">
        <v>9756</v>
      </c>
      <c r="C5574" s="23" t="s">
        <v>9758</v>
      </c>
      <c r="D5574" s="23" t="s">
        <v>9785</v>
      </c>
      <c r="E5574" s="23" t="s">
        <v>9786</v>
      </c>
      <c r="F5574" s="27">
        <v>0.25</v>
      </c>
      <c r="G5574" s="24">
        <v>0</v>
      </c>
      <c r="H5574" s="25">
        <v>16.3813</v>
      </c>
      <c r="I5574" s="25">
        <v>1.1124000000000001</v>
      </c>
      <c r="J5574" s="26">
        <v>12</v>
      </c>
      <c r="K5574" s="26">
        <v>3</v>
      </c>
      <c r="L5574" s="27">
        <v>6.7900000000000002E-2</v>
      </c>
      <c r="M5574" s="28">
        <v>0.36626428999999999</v>
      </c>
      <c r="N5574" s="29">
        <v>0.2</v>
      </c>
      <c r="O5574" s="31" t="s">
        <v>12</v>
      </c>
      <c r="P5574" s="31">
        <v>0.45394621509999999</v>
      </c>
      <c r="Q5574" s="31">
        <v>0.25</v>
      </c>
      <c r="R5574" s="42"/>
      <c r="S5574" s="27">
        <f>IF(A5574="placement",MIN(P5574,IF(R5574="",Q5574,R5574)),"")</f>
        <v>0.25</v>
      </c>
      <c r="T5574" s="28">
        <f>IF($A5574="placement",S5574*J5574,"")</f>
        <v>3</v>
      </c>
      <c r="U5574" s="26">
        <f>IF($A5574="placement",T5574,IF($A5574="site",SUMIF($C:$C,$C5574,$T:$T),IF($A5574="user",SUMIF($B:$B,$B5574,$T:$T),SUM($T:$T))))</f>
        <v>3</v>
      </c>
      <c r="V5574" s="27">
        <f>U5574/J5574</f>
        <v>0.25</v>
      </c>
    </row>
    <row r="5575" spans="1:22" hidden="1" x14ac:dyDescent="0.3">
      <c r="A5575" s="23" t="s">
        <v>14</v>
      </c>
      <c r="B5575" s="23" t="s">
        <v>9844</v>
      </c>
      <c r="C5575" s="23" t="s">
        <v>9846</v>
      </c>
      <c r="D5575" s="32" t="s">
        <v>10411</v>
      </c>
      <c r="E5575" s="23" t="s">
        <v>10412</v>
      </c>
      <c r="F5575" s="27">
        <v>0.25</v>
      </c>
      <c r="G5575" s="24">
        <v>0</v>
      </c>
      <c r="H5575" s="25">
        <v>2.8618999999999999</v>
      </c>
      <c r="I5575" s="25">
        <v>0.16139999999999999</v>
      </c>
      <c r="J5575" s="26">
        <v>12</v>
      </c>
      <c r="K5575" s="26">
        <v>2</v>
      </c>
      <c r="L5575" s="27">
        <v>5.6399999999999999E-2</v>
      </c>
      <c r="M5575" s="28">
        <v>2.4645861</v>
      </c>
      <c r="N5575" s="29">
        <v>2</v>
      </c>
      <c r="O5575" s="31" t="s">
        <v>12</v>
      </c>
      <c r="P5575" s="31">
        <v>0.18850471490000001</v>
      </c>
      <c r="Q5575" s="31">
        <v>0.18850471486304399</v>
      </c>
      <c r="R5575" s="42"/>
      <c r="S5575" s="27">
        <f>IF(A5575="placement",MIN(P5575,IF(R5575="",Q5575,R5575)),"")</f>
        <v>0.18850471486304399</v>
      </c>
      <c r="T5575" s="28">
        <f>IF($A5575="placement",S5575*J5575,"")</f>
        <v>2.2620565783565278</v>
      </c>
      <c r="U5575" s="26">
        <f>IF($A5575="placement",T5575,IF($A5575="site",SUMIF($C:$C,$C5575,$T:$T),IF($A5575="user",SUMIF($B:$B,$B5575,$T:$T),SUM($T:$T))))</f>
        <v>2.2620565783565278</v>
      </c>
      <c r="V5575" s="27">
        <f>U5575/J5575</f>
        <v>0.18850471486304399</v>
      </c>
    </row>
    <row r="5576" spans="1:22" hidden="1" x14ac:dyDescent="0.3">
      <c r="A5576" s="23" t="s">
        <v>14</v>
      </c>
      <c r="B5576" s="23" t="s">
        <v>110</v>
      </c>
      <c r="C5576" s="23" t="s">
        <v>112</v>
      </c>
      <c r="D5576" s="23" t="s">
        <v>115</v>
      </c>
      <c r="E5576" s="23" t="s">
        <v>116</v>
      </c>
      <c r="F5576" s="27">
        <v>0.3</v>
      </c>
      <c r="G5576" s="24">
        <v>0</v>
      </c>
      <c r="H5576" s="25">
        <v>1.5446</v>
      </c>
      <c r="I5576" s="25">
        <v>0.87360000000000004</v>
      </c>
      <c r="J5576" s="26">
        <v>11</v>
      </c>
      <c r="K5576" s="26">
        <v>3</v>
      </c>
      <c r="L5576" s="27">
        <v>0.5655</v>
      </c>
      <c r="M5576" s="28">
        <v>0.40318888000000003</v>
      </c>
      <c r="N5576" s="29">
        <v>0.01</v>
      </c>
      <c r="O5576" s="31" t="s">
        <v>42</v>
      </c>
      <c r="P5576" s="31">
        <v>0.97519772869999999</v>
      </c>
      <c r="Q5576" s="31">
        <v>0.3</v>
      </c>
      <c r="R5576" s="42"/>
      <c r="S5576" s="27">
        <f>IF(A5576="placement",MIN(P5576,IF(R5576="",Q5576,R5576)),"")</f>
        <v>0.3</v>
      </c>
      <c r="T5576" s="28">
        <f>IF($A5576="placement",S5576*J5576,"")</f>
        <v>3.3</v>
      </c>
      <c r="U5576" s="26">
        <f>IF($A5576="placement",T5576,IF($A5576="site",SUMIF($C:$C,$C5576,$T:$T),IF($A5576="user",SUMIF($B:$B,$B5576,$T:$T),SUM($T:$T))))</f>
        <v>3.3</v>
      </c>
      <c r="V5576" s="27">
        <f>U5576/J5576</f>
        <v>0.3</v>
      </c>
    </row>
    <row r="5577" spans="1:22" hidden="1" x14ac:dyDescent="0.3">
      <c r="A5577" s="23" t="s">
        <v>14</v>
      </c>
      <c r="B5577" s="23" t="s">
        <v>138</v>
      </c>
      <c r="C5577" s="23" t="s">
        <v>140</v>
      </c>
      <c r="D5577" s="23" t="s">
        <v>151</v>
      </c>
      <c r="E5577" s="23" t="s">
        <v>139</v>
      </c>
      <c r="F5577" s="27">
        <v>0.05</v>
      </c>
      <c r="G5577" s="24">
        <v>0</v>
      </c>
      <c r="H5577" s="25">
        <v>1.0911</v>
      </c>
      <c r="I5577" s="25">
        <v>9.69E-2</v>
      </c>
      <c r="J5577" s="26">
        <v>11</v>
      </c>
      <c r="K5577" s="26">
        <v>1</v>
      </c>
      <c r="L5577" s="27">
        <v>8.8800000000000004E-2</v>
      </c>
      <c r="M5577" s="28">
        <v>3.7588495599999998</v>
      </c>
      <c r="N5577" s="29">
        <v>3</v>
      </c>
      <c r="O5577" s="31" t="s">
        <v>70</v>
      </c>
      <c r="P5577" s="31">
        <v>0.20188346090000001</v>
      </c>
      <c r="Q5577" s="31">
        <v>4.9999999999999899E-2</v>
      </c>
      <c r="R5577" s="42"/>
      <c r="S5577" s="27">
        <f>IF(A5577="placement",MIN(P5577,IF(R5577="",Q5577,R5577)),"")</f>
        <v>4.9999999999999899E-2</v>
      </c>
      <c r="T5577" s="28">
        <f>IF($A5577="placement",S5577*J5577,"")</f>
        <v>0.54999999999999893</v>
      </c>
      <c r="U5577" s="26">
        <f>IF($A5577="placement",T5577,IF($A5577="site",SUMIF($C:$C,$C5577,$T:$T),IF($A5577="user",SUMIF($B:$B,$B5577,$T:$T),SUM($T:$T))))</f>
        <v>0.54999999999999893</v>
      </c>
      <c r="V5577" s="27">
        <f>U5577/J5577</f>
        <v>4.9999999999999906E-2</v>
      </c>
    </row>
    <row r="5578" spans="1:22" hidden="1" x14ac:dyDescent="0.3">
      <c r="A5578" s="23" t="s">
        <v>14</v>
      </c>
      <c r="B5578" s="23" t="s">
        <v>610</v>
      </c>
      <c r="C5578" s="23" t="s">
        <v>612</v>
      </c>
      <c r="D5578" s="23" t="s">
        <v>615</v>
      </c>
      <c r="E5578" s="23" t="s">
        <v>616</v>
      </c>
      <c r="F5578" s="27">
        <v>0.25</v>
      </c>
      <c r="G5578" s="24">
        <v>0</v>
      </c>
      <c r="H5578" s="25">
        <v>0.70689999999999997</v>
      </c>
      <c r="I5578" s="25">
        <v>0.14760000000000001</v>
      </c>
      <c r="J5578" s="26">
        <v>11</v>
      </c>
      <c r="K5578" s="26">
        <v>3</v>
      </c>
      <c r="L5578" s="27">
        <v>0.20880000000000001</v>
      </c>
      <c r="M5578" s="28">
        <v>2.4633107500000002</v>
      </c>
      <c r="N5578" s="29">
        <v>1.8</v>
      </c>
      <c r="O5578" s="31" t="s">
        <v>12</v>
      </c>
      <c r="P5578" s="31">
        <v>0.26927611410000002</v>
      </c>
      <c r="Q5578" s="31">
        <v>0.25</v>
      </c>
      <c r="R5578" s="42"/>
      <c r="S5578" s="27">
        <f>IF(A5578="placement",MIN(P5578,IF(R5578="",Q5578,R5578)),"")</f>
        <v>0.25</v>
      </c>
      <c r="T5578" s="28">
        <f>IF($A5578="placement",S5578*J5578,"")</f>
        <v>2.75</v>
      </c>
      <c r="U5578" s="26">
        <f>IF($A5578="placement",T5578,IF($A5578="site",SUMIF($C:$C,$C5578,$T:$T),IF($A5578="user",SUMIF($B:$B,$B5578,$T:$T),SUM($T:$T))))</f>
        <v>2.75</v>
      </c>
      <c r="V5578" s="27">
        <f>U5578/J5578</f>
        <v>0.25</v>
      </c>
    </row>
    <row r="5579" spans="1:22" hidden="1" x14ac:dyDescent="0.3">
      <c r="A5579" s="23" t="s">
        <v>14</v>
      </c>
      <c r="B5579" s="23" t="s">
        <v>610</v>
      </c>
      <c r="C5579" s="23" t="s">
        <v>612</v>
      </c>
      <c r="D5579" s="23" t="s">
        <v>617</v>
      </c>
      <c r="E5579" s="23" t="s">
        <v>618</v>
      </c>
      <c r="F5579" s="27">
        <v>0.25</v>
      </c>
      <c r="G5579" s="24">
        <v>0</v>
      </c>
      <c r="H5579" s="25">
        <v>0.68769999999999998</v>
      </c>
      <c r="I5579" s="25">
        <v>0.14430000000000001</v>
      </c>
      <c r="J5579" s="26">
        <v>11</v>
      </c>
      <c r="K5579" s="26">
        <v>3</v>
      </c>
      <c r="L5579" s="27">
        <v>0.20979999999999999</v>
      </c>
      <c r="M5579" s="28">
        <v>2.4537623800000001</v>
      </c>
      <c r="N5579" s="29">
        <v>1.8</v>
      </c>
      <c r="O5579" s="31" t="s">
        <v>12</v>
      </c>
      <c r="P5579" s="31">
        <v>0.2664326353</v>
      </c>
      <c r="Q5579" s="31">
        <v>0.249999999999999</v>
      </c>
      <c r="R5579" s="42"/>
      <c r="S5579" s="27">
        <f>IF(A5579="placement",MIN(P5579,IF(R5579="",Q5579,R5579)),"")</f>
        <v>0.249999999999999</v>
      </c>
      <c r="T5579" s="28">
        <f>IF($A5579="placement",S5579*J5579,"")</f>
        <v>2.7499999999999889</v>
      </c>
      <c r="U5579" s="26">
        <f>IF($A5579="placement",T5579,IF($A5579="site",SUMIF($C:$C,$C5579,$T:$T),IF($A5579="user",SUMIF($B:$B,$B5579,$T:$T),SUM($T:$T))))</f>
        <v>2.7499999999999889</v>
      </c>
      <c r="V5579" s="27">
        <f>U5579/J5579</f>
        <v>0.249999999999999</v>
      </c>
    </row>
    <row r="5580" spans="1:22" hidden="1" x14ac:dyDescent="0.3">
      <c r="A5580" s="23" t="s">
        <v>14</v>
      </c>
      <c r="B5580" s="23" t="s">
        <v>678</v>
      </c>
      <c r="C5580" s="23" t="s">
        <v>680</v>
      </c>
      <c r="D5580" s="23" t="s">
        <v>754</v>
      </c>
      <c r="E5580" s="23" t="s">
        <v>755</v>
      </c>
      <c r="F5580" s="27">
        <v>0.25</v>
      </c>
      <c r="G5580" s="24">
        <v>0</v>
      </c>
      <c r="H5580" s="25">
        <v>1.1367</v>
      </c>
      <c r="I5580" s="25">
        <v>0.65059999999999996</v>
      </c>
      <c r="J5580" s="26">
        <v>11</v>
      </c>
      <c r="K5580" s="26">
        <v>3</v>
      </c>
      <c r="L5580" s="27">
        <v>0.57230000000000003</v>
      </c>
      <c r="M5580" s="28">
        <v>0.54138120000000001</v>
      </c>
      <c r="N5580" s="29">
        <v>0.2</v>
      </c>
      <c r="O5580" s="31" t="s">
        <v>12</v>
      </c>
      <c r="P5580" s="31">
        <v>0.63057454010000002</v>
      </c>
      <c r="Q5580" s="31">
        <v>0.249999999999999</v>
      </c>
      <c r="R5580" s="42"/>
      <c r="S5580" s="27">
        <f>IF(A5580="placement",MIN(P5580,IF(R5580="",Q5580,R5580)),"")</f>
        <v>0.249999999999999</v>
      </c>
      <c r="T5580" s="28">
        <f>IF($A5580="placement",S5580*J5580,"")</f>
        <v>2.7499999999999889</v>
      </c>
      <c r="U5580" s="26">
        <f>IF($A5580="placement",T5580,IF($A5580="site",SUMIF($C:$C,$C5580,$T:$T),IF($A5580="user",SUMIF($B:$B,$B5580,$T:$T),SUM($T:$T))))</f>
        <v>2.7499999999999889</v>
      </c>
      <c r="V5580" s="27">
        <f>U5580/J5580</f>
        <v>0.249999999999999</v>
      </c>
    </row>
    <row r="5581" spans="1:22" hidden="1" x14ac:dyDescent="0.3">
      <c r="A5581" s="23" t="s">
        <v>14</v>
      </c>
      <c r="B5581" s="23" t="s">
        <v>678</v>
      </c>
      <c r="C5581" s="23" t="s">
        <v>680</v>
      </c>
      <c r="D5581" s="23" t="s">
        <v>898</v>
      </c>
      <c r="E5581" s="23" t="s">
        <v>899</v>
      </c>
      <c r="F5581" s="27">
        <v>0.25</v>
      </c>
      <c r="G5581" s="24">
        <v>0</v>
      </c>
      <c r="H5581" s="25">
        <v>1.6952</v>
      </c>
      <c r="I5581" s="25">
        <v>0.75829999999999997</v>
      </c>
      <c r="J5581" s="26">
        <v>11</v>
      </c>
      <c r="K5581" s="26">
        <v>3</v>
      </c>
      <c r="L5581" s="27">
        <v>0.44729999999999998</v>
      </c>
      <c r="M5581" s="28">
        <v>0.47776940000000001</v>
      </c>
      <c r="N5581" s="29">
        <v>0.2</v>
      </c>
      <c r="O5581" s="31" t="s">
        <v>12</v>
      </c>
      <c r="P5581" s="31">
        <v>0.58138801259999995</v>
      </c>
      <c r="Q5581" s="31">
        <v>0.25</v>
      </c>
      <c r="R5581" s="42"/>
      <c r="S5581" s="27">
        <f>IF(A5581="placement",MIN(P5581,IF(R5581="",Q5581,R5581)),"")</f>
        <v>0.25</v>
      </c>
      <c r="T5581" s="28">
        <f>IF($A5581="placement",S5581*J5581,"")</f>
        <v>2.75</v>
      </c>
      <c r="U5581" s="26">
        <f>IF($A5581="placement",T5581,IF($A5581="site",SUMIF($C:$C,$C5581,$T:$T),IF($A5581="user",SUMIF($B:$B,$B5581,$T:$T),SUM($T:$T))))</f>
        <v>2.75</v>
      </c>
      <c r="V5581" s="27">
        <f>U5581/J5581</f>
        <v>0.25</v>
      </c>
    </row>
    <row r="5582" spans="1:22" hidden="1" x14ac:dyDescent="0.3">
      <c r="A5582" s="23" t="s">
        <v>14</v>
      </c>
      <c r="B5582" s="23" t="s">
        <v>965</v>
      </c>
      <c r="C5582" s="23" t="s">
        <v>966</v>
      </c>
      <c r="D5582" s="23" t="s">
        <v>991</v>
      </c>
      <c r="E5582" s="23" t="s">
        <v>992</v>
      </c>
      <c r="F5582" s="27">
        <v>0.25</v>
      </c>
      <c r="G5582" s="24">
        <v>0</v>
      </c>
      <c r="H5582" s="25">
        <v>3.3656000000000001</v>
      </c>
      <c r="I5582" s="25">
        <v>0.27050000000000002</v>
      </c>
      <c r="J5582" s="26">
        <v>11</v>
      </c>
      <c r="K5582" s="26">
        <v>2</v>
      </c>
      <c r="L5582" s="27">
        <v>8.0399999999999999E-2</v>
      </c>
      <c r="M5582" s="28">
        <v>1.3388962200000001</v>
      </c>
      <c r="N5582" s="29">
        <v>1.1000000000000001</v>
      </c>
      <c r="O5582" s="31" t="s">
        <v>42</v>
      </c>
      <c r="P5582" s="31">
        <v>0.17842773749999999</v>
      </c>
      <c r="Q5582" s="31">
        <v>0.17842773745661</v>
      </c>
      <c r="R5582" s="42"/>
      <c r="S5582" s="27">
        <f>IF(A5582="placement",MIN(P5582,IF(R5582="",Q5582,R5582)),"")</f>
        <v>0.17842773745661</v>
      </c>
      <c r="T5582" s="28">
        <f>IF($A5582="placement",S5582*J5582,"")</f>
        <v>1.9627051120227099</v>
      </c>
      <c r="U5582" s="26">
        <f>IF($A5582="placement",T5582,IF($A5582="site",SUMIF($C:$C,$C5582,$T:$T),IF($A5582="user",SUMIF($B:$B,$B5582,$T:$T),SUM($T:$T))))</f>
        <v>1.9627051120227099</v>
      </c>
      <c r="V5582" s="27">
        <f>U5582/J5582</f>
        <v>0.17842773745661</v>
      </c>
    </row>
    <row r="5583" spans="1:22" hidden="1" x14ac:dyDescent="0.3">
      <c r="A5583" s="23" t="s">
        <v>14</v>
      </c>
      <c r="B5583" s="23" t="s">
        <v>1207</v>
      </c>
      <c r="C5583" s="23" t="s">
        <v>1208</v>
      </c>
      <c r="D5583" s="23" t="s">
        <v>1217</v>
      </c>
      <c r="E5583" s="23" t="s">
        <v>1218</v>
      </c>
      <c r="F5583" s="27">
        <v>0.25</v>
      </c>
      <c r="G5583" s="24">
        <v>0</v>
      </c>
      <c r="H5583" s="25">
        <v>1.4113</v>
      </c>
      <c r="I5583" s="25">
        <v>1.1186</v>
      </c>
      <c r="J5583" s="26">
        <v>11</v>
      </c>
      <c r="K5583" s="26">
        <v>3</v>
      </c>
      <c r="L5583" s="27">
        <v>0.79259999999999997</v>
      </c>
      <c r="M5583" s="28">
        <v>0.33164750999999998</v>
      </c>
      <c r="N5583" s="29">
        <v>0.03</v>
      </c>
      <c r="O5583" s="31" t="s">
        <v>12</v>
      </c>
      <c r="P5583" s="31">
        <v>0.90954251389999996</v>
      </c>
      <c r="Q5583" s="31">
        <v>0.249999999999999</v>
      </c>
      <c r="R5583" s="42"/>
      <c r="S5583" s="27">
        <f>IF(A5583="placement",MIN(P5583,IF(R5583="",Q5583,R5583)),"")</f>
        <v>0.249999999999999</v>
      </c>
      <c r="T5583" s="28">
        <f>IF($A5583="placement",S5583*J5583,"")</f>
        <v>2.7499999999999889</v>
      </c>
      <c r="U5583" s="26">
        <f>IF($A5583="placement",T5583,IF($A5583="site",SUMIF($C:$C,$C5583,$T:$T),IF($A5583="user",SUMIF($B:$B,$B5583,$T:$T),SUM($T:$T))))</f>
        <v>2.7499999999999889</v>
      </c>
      <c r="V5583" s="27">
        <f>U5583/J5583</f>
        <v>0.249999999999999</v>
      </c>
    </row>
    <row r="5584" spans="1:22" hidden="1" x14ac:dyDescent="0.3">
      <c r="A5584" s="23" t="s">
        <v>14</v>
      </c>
      <c r="B5584" s="23" t="s">
        <v>1708</v>
      </c>
      <c r="C5584" s="23" t="s">
        <v>1709</v>
      </c>
      <c r="D5584" s="23" t="s">
        <v>1744</v>
      </c>
      <c r="E5584" s="23" t="s">
        <v>1745</v>
      </c>
      <c r="F5584" s="27">
        <v>0.15</v>
      </c>
      <c r="G5584" s="24">
        <v>0</v>
      </c>
      <c r="H5584" s="25">
        <v>0.47270000000000001</v>
      </c>
      <c r="I5584" s="25">
        <v>0.21920000000000001</v>
      </c>
      <c r="J5584" s="26">
        <v>11</v>
      </c>
      <c r="K5584" s="26">
        <v>1</v>
      </c>
      <c r="L5584" s="27">
        <v>0.4637</v>
      </c>
      <c r="M5584" s="28">
        <v>1.66471163</v>
      </c>
      <c r="N5584" s="29">
        <v>1.5</v>
      </c>
      <c r="O5584" s="31" t="s">
        <v>42</v>
      </c>
      <c r="P5584" s="31">
        <v>9.8943041699999998E-2</v>
      </c>
      <c r="Q5584" s="31">
        <v>9.8943041691133299E-2</v>
      </c>
      <c r="R5584" s="42"/>
      <c r="S5584" s="27">
        <f>IF(A5584="placement",MIN(P5584,IF(R5584="",Q5584,R5584)),"")</f>
        <v>9.8943041691133299E-2</v>
      </c>
      <c r="T5584" s="28">
        <f>IF($A5584="placement",S5584*J5584,"")</f>
        <v>1.0883734586024663</v>
      </c>
      <c r="U5584" s="26">
        <f>IF($A5584="placement",T5584,IF($A5584="site",SUMIF($C:$C,$C5584,$T:$T),IF($A5584="user",SUMIF($B:$B,$B5584,$T:$T),SUM($T:$T))))</f>
        <v>1.0883734586024663</v>
      </c>
      <c r="V5584" s="27">
        <f>U5584/J5584</f>
        <v>9.8943041691133299E-2</v>
      </c>
    </row>
    <row r="5585" spans="1:22" hidden="1" x14ac:dyDescent="0.3">
      <c r="A5585" s="23" t="s">
        <v>14</v>
      </c>
      <c r="B5585" s="23" t="s">
        <v>1708</v>
      </c>
      <c r="C5585" s="23" t="s">
        <v>1709</v>
      </c>
      <c r="D5585" s="23" t="s">
        <v>10539</v>
      </c>
      <c r="E5585" s="23" t="s">
        <v>10540</v>
      </c>
      <c r="F5585" s="27">
        <v>0.33</v>
      </c>
      <c r="G5585" s="24">
        <v>0</v>
      </c>
      <c r="H5585" s="25">
        <v>0.3775</v>
      </c>
      <c r="I5585" s="25">
        <v>0.21079999999999999</v>
      </c>
      <c r="J5585" s="26">
        <v>11</v>
      </c>
      <c r="K5585" s="26">
        <v>2</v>
      </c>
      <c r="L5585" s="27">
        <v>0.55840000000000001</v>
      </c>
      <c r="M5585" s="28">
        <v>1.7001355499999999</v>
      </c>
      <c r="N5585" s="29">
        <v>1.45</v>
      </c>
      <c r="O5585" s="31" t="s">
        <v>12</v>
      </c>
      <c r="P5585" s="31">
        <v>0.14712682630000001</v>
      </c>
      <c r="Q5585" s="31">
        <v>0.14712682625421</v>
      </c>
      <c r="R5585" s="42"/>
      <c r="S5585" s="27">
        <f>IF(A5585="placement",MIN(P5585,IF(R5585="",Q5585,R5585)),"")</f>
        <v>0.14712682625421</v>
      </c>
      <c r="T5585" s="28">
        <f>IF($A5585="placement",S5585*J5585,"")</f>
        <v>1.6183950887963101</v>
      </c>
      <c r="U5585" s="26">
        <f>IF($A5585="placement",T5585,IF($A5585="site",SUMIF($C:$C,$C5585,$T:$T),IF($A5585="user",SUMIF($B:$B,$B5585,$T:$T),SUM($T:$T))))</f>
        <v>1.6183950887963101</v>
      </c>
      <c r="V5585" s="27">
        <f>U5585/J5585</f>
        <v>0.14712682625421</v>
      </c>
    </row>
    <row r="5586" spans="1:22" hidden="1" x14ac:dyDescent="0.3">
      <c r="A5586" s="23" t="s">
        <v>14</v>
      </c>
      <c r="B5586" s="23" t="s">
        <v>1708</v>
      </c>
      <c r="C5586" s="23" t="s">
        <v>1709</v>
      </c>
      <c r="D5586" s="32" t="s">
        <v>1802</v>
      </c>
      <c r="E5586" s="23" t="s">
        <v>1803</v>
      </c>
      <c r="F5586" s="27">
        <v>0.15</v>
      </c>
      <c r="G5586" s="24">
        <v>0</v>
      </c>
      <c r="H5586" s="25">
        <v>0.65329999999999999</v>
      </c>
      <c r="I5586" s="25">
        <v>0.19439999999999999</v>
      </c>
      <c r="J5586" s="26">
        <v>11</v>
      </c>
      <c r="K5586" s="26">
        <v>2</v>
      </c>
      <c r="L5586" s="27">
        <v>0.29749999999999999</v>
      </c>
      <c r="M5586" s="28">
        <v>1.90161705</v>
      </c>
      <c r="N5586" s="29">
        <v>1.45</v>
      </c>
      <c r="O5586" s="31" t="s">
        <v>42</v>
      </c>
      <c r="P5586" s="31">
        <v>0.2374910616</v>
      </c>
      <c r="Q5586" s="31">
        <v>0.15</v>
      </c>
      <c r="R5586" s="42"/>
      <c r="S5586" s="27">
        <f>IF(A5586="placement",MIN(P5586,IF(R5586="",Q5586,R5586)),"")</f>
        <v>0.15</v>
      </c>
      <c r="T5586" s="28">
        <f>IF($A5586="placement",S5586*J5586,"")</f>
        <v>1.65</v>
      </c>
      <c r="U5586" s="26">
        <f>IF($A5586="placement",T5586,IF($A5586="site",SUMIF($C:$C,$C5586,$T:$T),IF($A5586="user",SUMIF($B:$B,$B5586,$T:$T),SUM($T:$T))))</f>
        <v>1.65</v>
      </c>
      <c r="V5586" s="27">
        <f>U5586/J5586</f>
        <v>0.15</v>
      </c>
    </row>
    <row r="5587" spans="1:22" hidden="1" x14ac:dyDescent="0.3">
      <c r="A5587" s="23" t="s">
        <v>14</v>
      </c>
      <c r="B5587" s="23" t="s">
        <v>1708</v>
      </c>
      <c r="C5587" s="23" t="s">
        <v>1709</v>
      </c>
      <c r="D5587" s="23" t="s">
        <v>1902</v>
      </c>
      <c r="E5587" s="23" t="s">
        <v>1903</v>
      </c>
      <c r="F5587" s="27">
        <v>0.15</v>
      </c>
      <c r="G5587" s="24">
        <v>0</v>
      </c>
      <c r="H5587" s="25">
        <v>0.53239999999999998</v>
      </c>
      <c r="I5587" s="25">
        <v>0.1726</v>
      </c>
      <c r="J5587" s="26">
        <v>11</v>
      </c>
      <c r="K5587" s="26">
        <v>2</v>
      </c>
      <c r="L5587" s="27">
        <v>0.32429999999999998</v>
      </c>
      <c r="M5587" s="28">
        <v>2.1029375300000002</v>
      </c>
      <c r="N5587" s="29">
        <v>1.55</v>
      </c>
      <c r="O5587" s="31" t="s">
        <v>42</v>
      </c>
      <c r="P5587" s="31">
        <v>0.26293578340000001</v>
      </c>
      <c r="Q5587" s="31">
        <v>0.15</v>
      </c>
      <c r="R5587" s="42"/>
      <c r="S5587" s="27">
        <f>IF(A5587="placement",MIN(P5587,IF(R5587="",Q5587,R5587)),"")</f>
        <v>0.15</v>
      </c>
      <c r="T5587" s="28">
        <f>IF($A5587="placement",S5587*J5587,"")</f>
        <v>1.65</v>
      </c>
      <c r="U5587" s="26">
        <f>IF($A5587="placement",T5587,IF($A5587="site",SUMIF($C:$C,$C5587,$T:$T),IF($A5587="user",SUMIF($B:$B,$B5587,$T:$T),SUM($T:$T))))</f>
        <v>1.65</v>
      </c>
      <c r="V5587" s="27">
        <f>U5587/J5587</f>
        <v>0.15</v>
      </c>
    </row>
    <row r="5588" spans="1:22" hidden="1" x14ac:dyDescent="0.3">
      <c r="A5588" s="23" t="s">
        <v>14</v>
      </c>
      <c r="B5588" s="23" t="s">
        <v>1708</v>
      </c>
      <c r="C5588" s="23" t="s">
        <v>1709</v>
      </c>
      <c r="D5588" s="32" t="s">
        <v>1994</v>
      </c>
      <c r="E5588" s="23" t="s">
        <v>1995</v>
      </c>
      <c r="F5588" s="27">
        <v>0.15</v>
      </c>
      <c r="G5588" s="24">
        <v>0</v>
      </c>
      <c r="H5588" s="25">
        <v>0.46100000000000002</v>
      </c>
      <c r="I5588" s="25">
        <v>0.18190000000000001</v>
      </c>
      <c r="J5588" s="26">
        <v>11</v>
      </c>
      <c r="K5588" s="26">
        <v>2</v>
      </c>
      <c r="L5588" s="27">
        <v>0.39450000000000002</v>
      </c>
      <c r="M5588" s="28">
        <v>2.0328358199999998</v>
      </c>
      <c r="N5588" s="29">
        <v>1.45</v>
      </c>
      <c r="O5588" s="31" t="s">
        <v>42</v>
      </c>
      <c r="P5588" s="31">
        <v>0.28671071949999999</v>
      </c>
      <c r="Q5588" s="31">
        <v>0.15</v>
      </c>
      <c r="R5588" s="42"/>
      <c r="S5588" s="27">
        <f>IF(A5588="placement",MIN(P5588,IF(R5588="",Q5588,R5588)),"")</f>
        <v>0.15</v>
      </c>
      <c r="T5588" s="28">
        <f>IF($A5588="placement",S5588*J5588,"")</f>
        <v>1.65</v>
      </c>
      <c r="U5588" s="26">
        <f>IF($A5588="placement",T5588,IF($A5588="site",SUMIF($C:$C,$C5588,$T:$T),IF($A5588="user",SUMIF($B:$B,$B5588,$T:$T),SUM($T:$T))))</f>
        <v>1.65</v>
      </c>
      <c r="V5588" s="27">
        <f>U5588/J5588</f>
        <v>0.15</v>
      </c>
    </row>
    <row r="5589" spans="1:22" hidden="1" x14ac:dyDescent="0.3">
      <c r="A5589" s="23" t="s">
        <v>14</v>
      </c>
      <c r="B5589" s="23" t="s">
        <v>1708</v>
      </c>
      <c r="C5589" s="23" t="s">
        <v>1709</v>
      </c>
      <c r="D5589" s="23" t="s">
        <v>10595</v>
      </c>
      <c r="E5589" s="23" t="s">
        <v>10596</v>
      </c>
      <c r="F5589" s="27">
        <v>0.25</v>
      </c>
      <c r="G5589" s="24">
        <v>0</v>
      </c>
      <c r="H5589" s="25">
        <v>0.46479999999999999</v>
      </c>
      <c r="I5589" s="25">
        <v>0.17849999999999999</v>
      </c>
      <c r="J5589" s="26">
        <v>11</v>
      </c>
      <c r="K5589" s="26">
        <v>3</v>
      </c>
      <c r="L5589" s="27">
        <v>0.38400000000000001</v>
      </c>
      <c r="M5589" s="28">
        <v>2.1184473800000001</v>
      </c>
      <c r="N5589" s="29">
        <v>1.5</v>
      </c>
      <c r="O5589" s="31" t="s">
        <v>12</v>
      </c>
      <c r="P5589" s="31">
        <v>0.29193426519999999</v>
      </c>
      <c r="Q5589" s="31">
        <v>0.25</v>
      </c>
      <c r="R5589" s="42"/>
      <c r="S5589" s="27">
        <f>IF(A5589="placement",MIN(P5589,IF(R5589="",Q5589,R5589)),"")</f>
        <v>0.25</v>
      </c>
      <c r="T5589" s="28">
        <f>IF($A5589="placement",S5589*J5589,"")</f>
        <v>2.75</v>
      </c>
      <c r="U5589" s="26">
        <f>IF($A5589="placement",T5589,IF($A5589="site",SUMIF($C:$C,$C5589,$T:$T),IF($A5589="user",SUMIF($B:$B,$B5589,$T:$T),SUM($T:$T))))</f>
        <v>2.75</v>
      </c>
      <c r="V5589" s="27">
        <f>U5589/J5589</f>
        <v>0.25</v>
      </c>
    </row>
    <row r="5590" spans="1:22" hidden="1" x14ac:dyDescent="0.3">
      <c r="A5590" s="23" t="s">
        <v>14</v>
      </c>
      <c r="B5590" s="23" t="s">
        <v>1708</v>
      </c>
      <c r="C5590" s="23" t="s">
        <v>1709</v>
      </c>
      <c r="D5590" s="32" t="s">
        <v>2094</v>
      </c>
      <c r="E5590" s="23" t="s">
        <v>2095</v>
      </c>
      <c r="F5590" s="27">
        <v>0.25</v>
      </c>
      <c r="G5590" s="24">
        <v>0</v>
      </c>
      <c r="H5590" s="25">
        <v>0.3805</v>
      </c>
      <c r="I5590" s="25">
        <v>0.16669999999999999</v>
      </c>
      <c r="J5590" s="26">
        <v>11</v>
      </c>
      <c r="K5590" s="26">
        <v>3</v>
      </c>
      <c r="L5590" s="27">
        <v>0.43809999999999999</v>
      </c>
      <c r="M5590" s="28">
        <v>2.17669237</v>
      </c>
      <c r="N5590" s="29">
        <v>1.5</v>
      </c>
      <c r="O5590" s="31" t="s">
        <v>12</v>
      </c>
      <c r="P5590" s="31">
        <v>0.31088103299999997</v>
      </c>
      <c r="Q5590" s="31">
        <v>0.25</v>
      </c>
      <c r="R5590" s="42"/>
      <c r="S5590" s="27">
        <f>IF(A5590="placement",MIN(P5590,IF(R5590="",Q5590,R5590)),"")</f>
        <v>0.25</v>
      </c>
      <c r="T5590" s="28">
        <f>IF($A5590="placement",S5590*J5590,"")</f>
        <v>2.75</v>
      </c>
      <c r="U5590" s="26">
        <f>IF($A5590="placement",T5590,IF($A5590="site",SUMIF($C:$C,$C5590,$T:$T),IF($A5590="user",SUMIF($B:$B,$B5590,$T:$T),SUM($T:$T))))</f>
        <v>2.75</v>
      </c>
      <c r="V5590" s="27">
        <f>U5590/J5590</f>
        <v>0.25</v>
      </c>
    </row>
    <row r="5591" spans="1:22" hidden="1" x14ac:dyDescent="0.3">
      <c r="A5591" s="23" t="s">
        <v>14</v>
      </c>
      <c r="B5591" s="23" t="s">
        <v>1708</v>
      </c>
      <c r="C5591" s="23" t="s">
        <v>1709</v>
      </c>
      <c r="D5591" s="23" t="s">
        <v>10611</v>
      </c>
      <c r="E5591" s="23" t="s">
        <v>10612</v>
      </c>
      <c r="F5591" s="27">
        <v>0.25</v>
      </c>
      <c r="G5591" s="24">
        <v>0</v>
      </c>
      <c r="H5591" s="25">
        <v>0.43109999999999998</v>
      </c>
      <c r="I5591" s="25">
        <v>0.1782</v>
      </c>
      <c r="J5591" s="26">
        <v>11</v>
      </c>
      <c r="K5591" s="26">
        <v>3</v>
      </c>
      <c r="L5591" s="27">
        <v>0.41339999999999999</v>
      </c>
      <c r="M5591" s="28">
        <v>2.1205611200000001</v>
      </c>
      <c r="N5591" s="29">
        <v>1.5</v>
      </c>
      <c r="O5591" s="31" t="s">
        <v>12</v>
      </c>
      <c r="P5591" s="31">
        <v>0.29264005440000002</v>
      </c>
      <c r="Q5591" s="31">
        <v>0.249999999999999</v>
      </c>
      <c r="R5591" s="42"/>
      <c r="S5591" s="27">
        <f>IF(A5591="placement",MIN(P5591,IF(R5591="",Q5591,R5591)),"")</f>
        <v>0.249999999999999</v>
      </c>
      <c r="T5591" s="28">
        <f>IF($A5591="placement",S5591*J5591,"")</f>
        <v>2.7499999999999889</v>
      </c>
      <c r="U5591" s="26">
        <f>IF($A5591="placement",T5591,IF($A5591="site",SUMIF($C:$C,$C5591,$T:$T),IF($A5591="user",SUMIF($B:$B,$B5591,$T:$T),SUM($T:$T))))</f>
        <v>2.7499999999999889</v>
      </c>
      <c r="V5591" s="27">
        <f>U5591/J5591</f>
        <v>0.249999999999999</v>
      </c>
    </row>
    <row r="5592" spans="1:22" hidden="1" x14ac:dyDescent="0.3">
      <c r="A5592" s="23" t="s">
        <v>14</v>
      </c>
      <c r="B5592" s="23" t="s">
        <v>1708</v>
      </c>
      <c r="C5592" s="23" t="s">
        <v>1709</v>
      </c>
      <c r="D5592" s="23" t="s">
        <v>10623</v>
      </c>
      <c r="E5592" s="23" t="s">
        <v>10624</v>
      </c>
      <c r="F5592" s="27">
        <v>0.25</v>
      </c>
      <c r="G5592" s="24">
        <v>0</v>
      </c>
      <c r="H5592" s="25">
        <v>0.35049999999999998</v>
      </c>
      <c r="I5592" s="25">
        <v>0.1661</v>
      </c>
      <c r="J5592" s="26">
        <v>11</v>
      </c>
      <c r="K5592" s="26">
        <v>3</v>
      </c>
      <c r="L5592" s="27">
        <v>0.4738</v>
      </c>
      <c r="M5592" s="28">
        <v>2.1760000000000002</v>
      </c>
      <c r="N5592" s="29">
        <v>1.5</v>
      </c>
      <c r="O5592" s="31" t="s">
        <v>12</v>
      </c>
      <c r="P5592" s="31">
        <v>0.31066176470000001</v>
      </c>
      <c r="Q5592" s="31">
        <v>0.249999999999999</v>
      </c>
      <c r="R5592" s="42"/>
      <c r="S5592" s="27">
        <f>IF(A5592="placement",MIN(P5592,IF(R5592="",Q5592,R5592)),"")</f>
        <v>0.249999999999999</v>
      </c>
      <c r="T5592" s="28">
        <f>IF($A5592="placement",S5592*J5592,"")</f>
        <v>2.7499999999999889</v>
      </c>
      <c r="U5592" s="26">
        <f>IF($A5592="placement",T5592,IF($A5592="site",SUMIF($C:$C,$C5592,$T:$T),IF($A5592="user",SUMIF($B:$B,$B5592,$T:$T),SUM($T:$T))))</f>
        <v>2.7499999999999889</v>
      </c>
      <c r="V5592" s="27">
        <f>U5592/J5592</f>
        <v>0.249999999999999</v>
      </c>
    </row>
    <row r="5593" spans="1:22" hidden="1" x14ac:dyDescent="0.3">
      <c r="A5593" s="23" t="s">
        <v>14</v>
      </c>
      <c r="B5593" s="23" t="s">
        <v>1708</v>
      </c>
      <c r="C5593" s="23" t="s">
        <v>1709</v>
      </c>
      <c r="D5593" s="23" t="s">
        <v>2158</v>
      </c>
      <c r="E5593" s="23" t="s">
        <v>2159</v>
      </c>
      <c r="F5593" s="27">
        <v>0.15</v>
      </c>
      <c r="G5593" s="24">
        <v>0</v>
      </c>
      <c r="H5593" s="25">
        <v>0.55879999999999996</v>
      </c>
      <c r="I5593" s="25">
        <v>0.20200000000000001</v>
      </c>
      <c r="J5593" s="26">
        <v>11</v>
      </c>
      <c r="K5593" s="26">
        <v>2</v>
      </c>
      <c r="L5593" s="27">
        <v>0.36149999999999999</v>
      </c>
      <c r="M5593" s="28">
        <v>1.8422560100000001</v>
      </c>
      <c r="N5593" s="29">
        <v>1.5</v>
      </c>
      <c r="O5593" s="31" t="s">
        <v>42</v>
      </c>
      <c r="P5593" s="31">
        <v>0.1857809171</v>
      </c>
      <c r="Q5593" s="31">
        <v>0.149999999999999</v>
      </c>
      <c r="R5593" s="42"/>
      <c r="S5593" s="27">
        <f>IF(A5593="placement",MIN(P5593,IF(R5593="",Q5593,R5593)),"")</f>
        <v>0.149999999999999</v>
      </c>
      <c r="T5593" s="28">
        <f>IF($A5593="placement",S5593*J5593,"")</f>
        <v>1.649999999999989</v>
      </c>
      <c r="U5593" s="26">
        <f>IF($A5593="placement",T5593,IF($A5593="site",SUMIF($C:$C,$C5593,$T:$T),IF($A5593="user",SUMIF($B:$B,$B5593,$T:$T),SUM($T:$T))))</f>
        <v>1.649999999999989</v>
      </c>
      <c r="V5593" s="27">
        <f>U5593/J5593</f>
        <v>0.149999999999999</v>
      </c>
    </row>
    <row r="5594" spans="1:22" hidden="1" x14ac:dyDescent="0.3">
      <c r="A5594" s="23" t="s">
        <v>14</v>
      </c>
      <c r="B5594" s="23" t="s">
        <v>1708</v>
      </c>
      <c r="C5594" s="23" t="s">
        <v>1709</v>
      </c>
      <c r="D5594" s="23" t="s">
        <v>2160</v>
      </c>
      <c r="E5594" s="23" t="s">
        <v>2161</v>
      </c>
      <c r="F5594" s="27">
        <v>0.33</v>
      </c>
      <c r="G5594" s="24">
        <v>0</v>
      </c>
      <c r="H5594" s="25">
        <v>0.56769999999999998</v>
      </c>
      <c r="I5594" s="25">
        <v>0.20930000000000001</v>
      </c>
      <c r="J5594" s="26">
        <v>11</v>
      </c>
      <c r="K5594" s="26">
        <v>2</v>
      </c>
      <c r="L5594" s="27">
        <v>0.36859999999999998</v>
      </c>
      <c r="M5594" s="28">
        <v>1.6981569999999999</v>
      </c>
      <c r="N5594" s="29">
        <v>1.45</v>
      </c>
      <c r="O5594" s="31" t="s">
        <v>12</v>
      </c>
      <c r="P5594" s="31">
        <v>0.1461331297</v>
      </c>
      <c r="Q5594" s="31">
        <v>0.14613312967280301</v>
      </c>
      <c r="R5594" s="42"/>
      <c r="S5594" s="27">
        <f>IF(A5594="placement",MIN(P5594,IF(R5594="",Q5594,R5594)),"")</f>
        <v>0.14613312967280301</v>
      </c>
      <c r="T5594" s="28">
        <f>IF($A5594="placement",S5594*J5594,"")</f>
        <v>1.6074644264008331</v>
      </c>
      <c r="U5594" s="26">
        <f>IF($A5594="placement",T5594,IF($A5594="site",SUMIF($C:$C,$C5594,$T:$T),IF($A5594="user",SUMIF($B:$B,$B5594,$T:$T),SUM($T:$T))))</f>
        <v>1.6074644264008331</v>
      </c>
      <c r="V5594" s="27">
        <f>U5594/J5594</f>
        <v>0.14613312967280301</v>
      </c>
    </row>
    <row r="5595" spans="1:22" hidden="1" x14ac:dyDescent="0.3">
      <c r="A5595" s="23" t="s">
        <v>14</v>
      </c>
      <c r="B5595" s="23" t="s">
        <v>2252</v>
      </c>
      <c r="C5595" s="23" t="s">
        <v>2253</v>
      </c>
      <c r="D5595" s="23" t="s">
        <v>2256</v>
      </c>
      <c r="E5595" s="23" t="s">
        <v>2257</v>
      </c>
      <c r="F5595" s="27">
        <v>0.25</v>
      </c>
      <c r="G5595" s="24">
        <v>0</v>
      </c>
      <c r="H5595" s="25">
        <v>8.6911000000000005</v>
      </c>
      <c r="I5595" s="25">
        <v>1.7396</v>
      </c>
      <c r="J5595" s="26">
        <v>11</v>
      </c>
      <c r="K5595" s="26">
        <v>3</v>
      </c>
      <c r="L5595" s="27">
        <v>0.20019999999999999</v>
      </c>
      <c r="M5595" s="28">
        <v>0.2083477</v>
      </c>
      <c r="N5595" s="29">
        <v>0.05</v>
      </c>
      <c r="O5595" s="31" t="s">
        <v>12</v>
      </c>
      <c r="P5595" s="31">
        <v>0.76001655469999996</v>
      </c>
      <c r="Q5595" s="31">
        <v>0.249999999999999</v>
      </c>
      <c r="R5595" s="42"/>
      <c r="S5595" s="27">
        <f>IF(A5595="placement",MIN(P5595,IF(R5595="",Q5595,R5595)),"")</f>
        <v>0.249999999999999</v>
      </c>
      <c r="T5595" s="28">
        <f>IF($A5595="placement",S5595*J5595,"")</f>
        <v>2.7499999999999889</v>
      </c>
      <c r="U5595" s="26">
        <f>IF($A5595="placement",T5595,IF($A5595="site",SUMIF($C:$C,$C5595,$T:$T),IF($A5595="user",SUMIF($B:$B,$B5595,$T:$T),SUM($T:$T))))</f>
        <v>2.7499999999999889</v>
      </c>
      <c r="V5595" s="27">
        <f>U5595/J5595</f>
        <v>0.249999999999999</v>
      </c>
    </row>
    <row r="5596" spans="1:22" hidden="1" x14ac:dyDescent="0.3">
      <c r="A5596" s="23" t="s">
        <v>14</v>
      </c>
      <c r="B5596" s="23" t="s">
        <v>2258</v>
      </c>
      <c r="C5596" s="23" t="s">
        <v>2260</v>
      </c>
      <c r="D5596" s="23" t="s">
        <v>2271</v>
      </c>
      <c r="E5596" s="23" t="s">
        <v>2272</v>
      </c>
      <c r="F5596" s="27">
        <v>0.33</v>
      </c>
      <c r="G5596" s="24">
        <v>0</v>
      </c>
      <c r="H5596" s="25">
        <v>9.3980999999999995</v>
      </c>
      <c r="I5596" s="25">
        <v>1.4318</v>
      </c>
      <c r="J5596" s="26">
        <v>11</v>
      </c>
      <c r="K5596" s="26">
        <v>4</v>
      </c>
      <c r="L5596" s="27">
        <v>0.15229999999999999</v>
      </c>
      <c r="M5596" s="28">
        <v>0.25091543999999999</v>
      </c>
      <c r="N5596" s="29">
        <v>0.03</v>
      </c>
      <c r="O5596" s="31" t="s">
        <v>12</v>
      </c>
      <c r="P5596" s="31">
        <v>0.88043780819999995</v>
      </c>
      <c r="Q5596" s="31">
        <v>0.33</v>
      </c>
      <c r="R5596" s="42"/>
      <c r="S5596" s="27">
        <f>IF(A5596="placement",MIN(P5596,IF(R5596="",Q5596,R5596)),"")</f>
        <v>0.33</v>
      </c>
      <c r="T5596" s="28">
        <f>IF($A5596="placement",S5596*J5596,"")</f>
        <v>3.6300000000000003</v>
      </c>
      <c r="U5596" s="26">
        <f>IF($A5596="placement",T5596,IF($A5596="site",SUMIF($C:$C,$C5596,$T:$T),IF($A5596="user",SUMIF($B:$B,$B5596,$T:$T),SUM($T:$T))))</f>
        <v>3.6300000000000003</v>
      </c>
      <c r="V5596" s="27">
        <f>U5596/J5596</f>
        <v>0.33</v>
      </c>
    </row>
    <row r="5597" spans="1:22" hidden="1" x14ac:dyDescent="0.3">
      <c r="A5597" s="23" t="s">
        <v>14</v>
      </c>
      <c r="B5597" s="23" t="s">
        <v>2274</v>
      </c>
      <c r="C5597" s="23" t="s">
        <v>2275</v>
      </c>
      <c r="D5597" s="23" t="s">
        <v>2276</v>
      </c>
      <c r="E5597" s="23" t="s">
        <v>2277</v>
      </c>
      <c r="F5597" s="27">
        <v>0.2</v>
      </c>
      <c r="G5597" s="24">
        <v>0</v>
      </c>
      <c r="H5597" s="25">
        <v>0.69979999999999998</v>
      </c>
      <c r="I5597" s="25">
        <v>0.39360000000000001</v>
      </c>
      <c r="J5597" s="26">
        <v>11</v>
      </c>
      <c r="K5597" s="26">
        <v>2</v>
      </c>
      <c r="L5597" s="27">
        <v>0.5625</v>
      </c>
      <c r="M5597" s="28">
        <v>0.90934495000000004</v>
      </c>
      <c r="N5597" s="29">
        <v>0.5</v>
      </c>
      <c r="O5597" s="31" t="s">
        <v>42</v>
      </c>
      <c r="P5597" s="31">
        <v>0.45015364969999999</v>
      </c>
      <c r="Q5597" s="31">
        <v>0.19999999999999901</v>
      </c>
      <c r="R5597" s="42"/>
      <c r="S5597" s="27">
        <f>IF(A5597="placement",MIN(P5597,IF(R5597="",Q5597,R5597)),"")</f>
        <v>0.19999999999999901</v>
      </c>
      <c r="T5597" s="28">
        <f>IF($A5597="placement",S5597*J5597,"")</f>
        <v>2.1999999999999891</v>
      </c>
      <c r="U5597" s="26">
        <f>IF($A5597="placement",T5597,IF($A5597="site",SUMIF($C:$C,$C5597,$T:$T),IF($A5597="user",SUMIF($B:$B,$B5597,$T:$T),SUM($T:$T))))</f>
        <v>2.1999999999999891</v>
      </c>
      <c r="V5597" s="27">
        <f>U5597/J5597</f>
        <v>0.19999999999999901</v>
      </c>
    </row>
    <row r="5598" spans="1:22" hidden="1" x14ac:dyDescent="0.3">
      <c r="A5598" s="23" t="s">
        <v>14</v>
      </c>
      <c r="B5598" s="23" t="s">
        <v>2294</v>
      </c>
      <c r="C5598" s="23" t="s">
        <v>2295</v>
      </c>
      <c r="D5598" s="23" t="s">
        <v>2312</v>
      </c>
      <c r="E5598" s="23" t="s">
        <v>2313</v>
      </c>
      <c r="F5598" s="27">
        <v>0.15</v>
      </c>
      <c r="G5598" s="24">
        <v>0</v>
      </c>
      <c r="H5598" s="25">
        <v>2.3805999999999998</v>
      </c>
      <c r="I5598" s="25">
        <v>0.26879999999999998</v>
      </c>
      <c r="J5598" s="26">
        <v>11</v>
      </c>
      <c r="K5598" s="26">
        <v>2</v>
      </c>
      <c r="L5598" s="27">
        <v>0.1129</v>
      </c>
      <c r="M5598" s="28">
        <v>1.3685888900000001</v>
      </c>
      <c r="N5598" s="29">
        <v>1.1000000000000001</v>
      </c>
      <c r="O5598" s="31" t="s">
        <v>42</v>
      </c>
      <c r="P5598" s="31">
        <v>0.1962524272</v>
      </c>
      <c r="Q5598" s="31">
        <v>0.15</v>
      </c>
      <c r="R5598" s="42"/>
      <c r="S5598" s="27">
        <f>IF(A5598="placement",MIN(P5598,IF(R5598="",Q5598,R5598)),"")</f>
        <v>0.15</v>
      </c>
      <c r="T5598" s="28">
        <f>IF($A5598="placement",S5598*J5598,"")</f>
        <v>1.65</v>
      </c>
      <c r="U5598" s="26">
        <f>IF($A5598="placement",T5598,IF($A5598="site",SUMIF($C:$C,$C5598,$T:$T),IF($A5598="user",SUMIF($B:$B,$B5598,$T:$T),SUM($T:$T))))</f>
        <v>1.65</v>
      </c>
      <c r="V5598" s="27">
        <f>U5598/J5598</f>
        <v>0.15</v>
      </c>
    </row>
    <row r="5599" spans="1:22" hidden="1" x14ac:dyDescent="0.3">
      <c r="A5599" s="23" t="s">
        <v>14</v>
      </c>
      <c r="B5599" s="23" t="s">
        <v>2366</v>
      </c>
      <c r="C5599" s="23" t="s">
        <v>2367</v>
      </c>
      <c r="D5599" s="32" t="s">
        <v>2396</v>
      </c>
      <c r="E5599" s="23" t="s">
        <v>2397</v>
      </c>
      <c r="F5599" s="27">
        <v>0.05</v>
      </c>
      <c r="G5599" s="24">
        <v>1</v>
      </c>
      <c r="H5599" s="25">
        <v>67.934600000000003</v>
      </c>
      <c r="I5599" s="25">
        <v>1.5152000000000001</v>
      </c>
      <c r="J5599" s="26">
        <v>11</v>
      </c>
      <c r="K5599" s="26">
        <v>1</v>
      </c>
      <c r="L5599" s="27">
        <v>2.23E-2</v>
      </c>
      <c r="M5599" s="28">
        <v>0.24896054000000001</v>
      </c>
      <c r="N5599" s="29">
        <v>0.15</v>
      </c>
      <c r="O5599" s="31" t="s">
        <v>70</v>
      </c>
      <c r="P5599" s="31">
        <v>0.3974948875</v>
      </c>
      <c r="Q5599" s="31">
        <v>4.9999999999999899E-2</v>
      </c>
      <c r="R5599" s="42"/>
      <c r="S5599" s="27">
        <f>IF(A5599="placement",MIN(P5599,IF(R5599="",Q5599,R5599)),"")</f>
        <v>4.9999999999999899E-2</v>
      </c>
      <c r="T5599" s="28">
        <f>IF($A5599="placement",S5599*J5599,"")</f>
        <v>0.54999999999999893</v>
      </c>
      <c r="U5599" s="26">
        <f>IF($A5599="placement",T5599,IF($A5599="site",SUMIF($C:$C,$C5599,$T:$T),IF($A5599="user",SUMIF($B:$B,$B5599,$T:$T),SUM($T:$T))))</f>
        <v>0.54999999999999893</v>
      </c>
      <c r="V5599" s="27">
        <f>U5599/J5599</f>
        <v>4.9999999999999906E-2</v>
      </c>
    </row>
    <row r="5600" spans="1:22" hidden="1" x14ac:dyDescent="0.3">
      <c r="A5600" s="23" t="s">
        <v>14</v>
      </c>
      <c r="B5600" s="23" t="s">
        <v>2439</v>
      </c>
      <c r="C5600" s="23" t="s">
        <v>2441</v>
      </c>
      <c r="D5600" s="32" t="s">
        <v>2460</v>
      </c>
      <c r="E5600" s="23" t="s">
        <v>2461</v>
      </c>
      <c r="F5600" s="27">
        <v>0.25</v>
      </c>
      <c r="G5600" s="24">
        <v>0</v>
      </c>
      <c r="H5600" s="25">
        <v>3.7698</v>
      </c>
      <c r="I5600" s="25">
        <v>0.87980000000000003</v>
      </c>
      <c r="J5600" s="26">
        <v>11</v>
      </c>
      <c r="K5600" s="26">
        <v>3</v>
      </c>
      <c r="L5600" s="27">
        <v>0.2334</v>
      </c>
      <c r="M5600" s="28">
        <v>0.39899326000000002</v>
      </c>
      <c r="N5600" s="29">
        <v>0.26</v>
      </c>
      <c r="O5600" s="31" t="s">
        <v>42</v>
      </c>
      <c r="P5600" s="31">
        <v>0.34835992189999998</v>
      </c>
      <c r="Q5600" s="31">
        <v>0.25</v>
      </c>
      <c r="R5600" s="42"/>
      <c r="S5600" s="27">
        <f>IF(A5600="placement",MIN(P5600,IF(R5600="",Q5600,R5600)),"")</f>
        <v>0.25</v>
      </c>
      <c r="T5600" s="28">
        <f>IF($A5600="placement",S5600*J5600,"")</f>
        <v>2.75</v>
      </c>
      <c r="U5600" s="26">
        <f>IF($A5600="placement",T5600,IF($A5600="site",SUMIF($C:$C,$C5600,$T:$T),IF($A5600="user",SUMIF($B:$B,$B5600,$T:$T),SUM($T:$T))))</f>
        <v>2.75</v>
      </c>
      <c r="V5600" s="27">
        <f>U5600/J5600</f>
        <v>0.25</v>
      </c>
    </row>
    <row r="5601" spans="1:22" hidden="1" x14ac:dyDescent="0.3">
      <c r="A5601" s="23" t="s">
        <v>14</v>
      </c>
      <c r="B5601" s="23" t="s">
        <v>2439</v>
      </c>
      <c r="C5601" s="23" t="s">
        <v>2441</v>
      </c>
      <c r="D5601" s="23" t="s">
        <v>2484</v>
      </c>
      <c r="E5601" s="23" t="s">
        <v>2485</v>
      </c>
      <c r="F5601" s="27">
        <v>0.15</v>
      </c>
      <c r="G5601" s="24">
        <v>0</v>
      </c>
      <c r="H5601" s="25">
        <v>4.4661999999999997</v>
      </c>
      <c r="I5601" s="25">
        <v>0.77190000000000003</v>
      </c>
      <c r="J5601" s="26">
        <v>11</v>
      </c>
      <c r="K5601" s="26">
        <v>2</v>
      </c>
      <c r="L5601" s="27">
        <v>0.17280000000000001</v>
      </c>
      <c r="M5601" s="28">
        <v>0.47774591</v>
      </c>
      <c r="N5601" s="29">
        <v>0.27</v>
      </c>
      <c r="O5601" s="31" t="s">
        <v>70</v>
      </c>
      <c r="P5601" s="31">
        <v>0.43484601979999998</v>
      </c>
      <c r="Q5601" s="31">
        <v>0.15</v>
      </c>
      <c r="R5601" s="42"/>
      <c r="S5601" s="27">
        <f>IF(A5601="placement",MIN(P5601,IF(R5601="",Q5601,R5601)),"")</f>
        <v>0.15</v>
      </c>
      <c r="T5601" s="28">
        <f>IF($A5601="placement",S5601*J5601,"")</f>
        <v>1.65</v>
      </c>
      <c r="U5601" s="26">
        <f>IF($A5601="placement",T5601,IF($A5601="site",SUMIF($C:$C,$C5601,$T:$T),IF($A5601="user",SUMIF($B:$B,$B5601,$T:$T),SUM($T:$T))))</f>
        <v>1.65</v>
      </c>
      <c r="V5601" s="27">
        <f>U5601/J5601</f>
        <v>0.15</v>
      </c>
    </row>
    <row r="5602" spans="1:22" hidden="1" x14ac:dyDescent="0.3">
      <c r="A5602" s="23" t="s">
        <v>14</v>
      </c>
      <c r="B5602" s="23" t="s">
        <v>2524</v>
      </c>
      <c r="C5602" s="23" t="s">
        <v>2526</v>
      </c>
      <c r="D5602" s="23" t="s">
        <v>2533</v>
      </c>
      <c r="E5602" s="23" t="s">
        <v>2525</v>
      </c>
      <c r="F5602" s="27">
        <v>0.25</v>
      </c>
      <c r="G5602" s="24">
        <v>0</v>
      </c>
      <c r="H5602" s="25">
        <v>7.1322000000000001</v>
      </c>
      <c r="I5602" s="25">
        <v>0.72030000000000005</v>
      </c>
      <c r="J5602" s="26">
        <v>11</v>
      </c>
      <c r="K5602" s="26">
        <v>3</v>
      </c>
      <c r="L5602" s="27">
        <v>0.10100000000000001</v>
      </c>
      <c r="M5602" s="28">
        <v>0.50148749999999997</v>
      </c>
      <c r="N5602" s="29">
        <v>0.15</v>
      </c>
      <c r="O5602" s="31" t="s">
        <v>12</v>
      </c>
      <c r="P5602" s="31">
        <v>0.70088985559999994</v>
      </c>
      <c r="Q5602" s="31">
        <v>0.25</v>
      </c>
      <c r="R5602" s="42"/>
      <c r="S5602" s="27">
        <f>IF(A5602="placement",MIN(P5602,IF(R5602="",Q5602,R5602)),"")</f>
        <v>0.25</v>
      </c>
      <c r="T5602" s="28">
        <f>IF($A5602="placement",S5602*J5602,"")</f>
        <v>2.75</v>
      </c>
      <c r="U5602" s="26">
        <f>IF($A5602="placement",T5602,IF($A5602="site",SUMIF($C:$C,$C5602,$T:$T),IF($A5602="user",SUMIF($B:$B,$B5602,$T:$T),SUM($T:$T))))</f>
        <v>2.75</v>
      </c>
      <c r="V5602" s="27">
        <f>U5602/J5602</f>
        <v>0.25</v>
      </c>
    </row>
    <row r="5603" spans="1:22" hidden="1" x14ac:dyDescent="0.3">
      <c r="A5603" s="23" t="s">
        <v>14</v>
      </c>
      <c r="B5603" s="23" t="s">
        <v>2619</v>
      </c>
      <c r="C5603" s="23" t="s">
        <v>2621</v>
      </c>
      <c r="D5603" s="23" t="s">
        <v>2720</v>
      </c>
      <c r="E5603" s="23" t="s">
        <v>2721</v>
      </c>
      <c r="F5603" s="27">
        <v>0.25</v>
      </c>
      <c r="G5603" s="24">
        <v>0</v>
      </c>
      <c r="H5603" s="25">
        <v>10.330500000000001</v>
      </c>
      <c r="I5603" s="25">
        <v>0.89970000000000006</v>
      </c>
      <c r="J5603" s="26">
        <v>11</v>
      </c>
      <c r="K5603" s="26">
        <v>3</v>
      </c>
      <c r="L5603" s="27">
        <v>8.7099999999999997E-2</v>
      </c>
      <c r="M5603" s="28">
        <v>0.41999840999999999</v>
      </c>
      <c r="N5603" s="29">
        <v>0.2</v>
      </c>
      <c r="O5603" s="31" t="s">
        <v>12</v>
      </c>
      <c r="P5603" s="31">
        <v>0.52380772360000005</v>
      </c>
      <c r="Q5603" s="31">
        <v>0.25</v>
      </c>
      <c r="R5603" s="42"/>
      <c r="S5603" s="27">
        <f>IF(A5603="placement",MIN(P5603,IF(R5603="",Q5603,R5603)),"")</f>
        <v>0.25</v>
      </c>
      <c r="T5603" s="28">
        <f>IF($A5603="placement",S5603*J5603,"")</f>
        <v>2.75</v>
      </c>
      <c r="U5603" s="26">
        <f>IF($A5603="placement",T5603,IF($A5603="site",SUMIF($C:$C,$C5603,$T:$T),IF($A5603="user",SUMIF($B:$B,$B5603,$T:$T),SUM($T:$T))))</f>
        <v>2.75</v>
      </c>
      <c r="V5603" s="27">
        <f>U5603/J5603</f>
        <v>0.25</v>
      </c>
    </row>
    <row r="5604" spans="1:22" hidden="1" x14ac:dyDescent="0.3">
      <c r="A5604" s="23" t="s">
        <v>14</v>
      </c>
      <c r="B5604" s="23" t="s">
        <v>2619</v>
      </c>
      <c r="C5604" s="23" t="s">
        <v>2621</v>
      </c>
      <c r="D5604" s="23" t="s">
        <v>2859</v>
      </c>
      <c r="E5604" s="23" t="s">
        <v>2860</v>
      </c>
      <c r="F5604" s="27">
        <v>0.25</v>
      </c>
      <c r="G5604" s="24">
        <v>0</v>
      </c>
      <c r="H5604" s="25">
        <v>8.8935999999999993</v>
      </c>
      <c r="I5604" s="25">
        <v>0.94389999999999996</v>
      </c>
      <c r="J5604" s="26">
        <v>11</v>
      </c>
      <c r="K5604" s="26">
        <v>3</v>
      </c>
      <c r="L5604" s="27">
        <v>0.1061</v>
      </c>
      <c r="M5604" s="28">
        <v>0.38306469999999998</v>
      </c>
      <c r="N5604" s="29">
        <v>0.2</v>
      </c>
      <c r="O5604" s="31" t="s">
        <v>12</v>
      </c>
      <c r="P5604" s="31">
        <v>0.4778949864</v>
      </c>
      <c r="Q5604" s="31">
        <v>0.249999999999999</v>
      </c>
      <c r="R5604" s="42"/>
      <c r="S5604" s="27">
        <f>IF(A5604="placement",MIN(P5604,IF(R5604="",Q5604,R5604)),"")</f>
        <v>0.249999999999999</v>
      </c>
      <c r="T5604" s="28">
        <f>IF($A5604="placement",S5604*J5604,"")</f>
        <v>2.7499999999999889</v>
      </c>
      <c r="U5604" s="26">
        <f>IF($A5604="placement",T5604,IF($A5604="site",SUMIF($C:$C,$C5604,$T:$T),IF($A5604="user",SUMIF($B:$B,$B5604,$T:$T),SUM($T:$T))))</f>
        <v>2.7499999999999889</v>
      </c>
      <c r="V5604" s="27">
        <f>U5604/J5604</f>
        <v>0.249999999999999</v>
      </c>
    </row>
    <row r="5605" spans="1:22" hidden="1" x14ac:dyDescent="0.3">
      <c r="A5605" s="23" t="s">
        <v>14</v>
      </c>
      <c r="B5605" s="23" t="s">
        <v>2870</v>
      </c>
      <c r="C5605" s="23" t="s">
        <v>2872</v>
      </c>
      <c r="D5605" s="23" t="s">
        <v>2879</v>
      </c>
      <c r="E5605" s="23" t="s">
        <v>2880</v>
      </c>
      <c r="F5605" s="27">
        <v>0.25</v>
      </c>
      <c r="G5605" s="24">
        <v>0</v>
      </c>
      <c r="H5605" s="25">
        <v>20.145600000000002</v>
      </c>
      <c r="I5605" s="25">
        <v>2.4211999999999998</v>
      </c>
      <c r="J5605" s="26">
        <v>11</v>
      </c>
      <c r="K5605" s="26">
        <v>3</v>
      </c>
      <c r="L5605" s="27">
        <v>0.1202</v>
      </c>
      <c r="M5605" s="28">
        <v>0.15014897999999999</v>
      </c>
      <c r="N5605" s="29">
        <v>0.06</v>
      </c>
      <c r="O5605" s="31" t="s">
        <v>42</v>
      </c>
      <c r="P5605" s="31">
        <v>0.6003968878</v>
      </c>
      <c r="Q5605" s="31">
        <v>0.25</v>
      </c>
      <c r="R5605" s="42"/>
      <c r="S5605" s="27">
        <f>IF(A5605="placement",MIN(P5605,IF(R5605="",Q5605,R5605)),"")</f>
        <v>0.25</v>
      </c>
      <c r="T5605" s="28">
        <f>IF($A5605="placement",S5605*J5605,"")</f>
        <v>2.75</v>
      </c>
      <c r="U5605" s="26">
        <f>IF($A5605="placement",T5605,IF($A5605="site",SUMIF($C:$C,$C5605,$T:$T),IF($A5605="user",SUMIF($B:$B,$B5605,$T:$T),SUM($T:$T))))</f>
        <v>2.75</v>
      </c>
      <c r="V5605" s="27">
        <f>U5605/J5605</f>
        <v>0.25</v>
      </c>
    </row>
    <row r="5606" spans="1:22" hidden="1" x14ac:dyDescent="0.3">
      <c r="A5606" s="23" t="s">
        <v>14</v>
      </c>
      <c r="B5606" s="23" t="s">
        <v>3053</v>
      </c>
      <c r="C5606" s="23" t="s">
        <v>3055</v>
      </c>
      <c r="D5606" s="23" t="s">
        <v>3066</v>
      </c>
      <c r="E5606" s="23" t="s">
        <v>3067</v>
      </c>
      <c r="F5606" s="27">
        <v>0.1</v>
      </c>
      <c r="G5606" s="24">
        <v>0</v>
      </c>
      <c r="H5606" s="25">
        <v>2.4605000000000001</v>
      </c>
      <c r="I5606" s="25">
        <v>0.32879999999999998</v>
      </c>
      <c r="J5606" s="26">
        <v>11</v>
      </c>
      <c r="K5606" s="26">
        <v>1</v>
      </c>
      <c r="L5606" s="27">
        <v>0.1336</v>
      </c>
      <c r="M5606" s="28">
        <v>1.1329133199999999</v>
      </c>
      <c r="N5606" s="29">
        <v>0.8</v>
      </c>
      <c r="O5606" s="31" t="s">
        <v>304</v>
      </c>
      <c r="P5606" s="31">
        <v>0.29385594850000002</v>
      </c>
      <c r="Q5606" s="31">
        <v>0.1</v>
      </c>
      <c r="R5606" s="42"/>
      <c r="S5606" s="27">
        <f>IF(A5606="placement",MIN(P5606,IF(R5606="",Q5606,R5606)),"")</f>
        <v>0.1</v>
      </c>
      <c r="T5606" s="28">
        <f>IF($A5606="placement",S5606*J5606,"")</f>
        <v>1.1000000000000001</v>
      </c>
      <c r="U5606" s="26">
        <f>IF($A5606="placement",T5606,IF($A5606="site",SUMIF($C:$C,$C5606,$T:$T),IF($A5606="user",SUMIF($B:$B,$B5606,$T:$T),SUM($T:$T))))</f>
        <v>1.1000000000000001</v>
      </c>
      <c r="V5606" s="27">
        <f>U5606/J5606</f>
        <v>0.1</v>
      </c>
    </row>
    <row r="5607" spans="1:22" hidden="1" x14ac:dyDescent="0.3">
      <c r="A5607" s="23" t="s">
        <v>14</v>
      </c>
      <c r="B5607" s="23" t="s">
        <v>3053</v>
      </c>
      <c r="C5607" s="23" t="s">
        <v>3055</v>
      </c>
      <c r="D5607" s="23" t="s">
        <v>3111</v>
      </c>
      <c r="E5607" s="23" t="s">
        <v>3112</v>
      </c>
      <c r="F5607" s="27">
        <v>0.1</v>
      </c>
      <c r="G5607" s="24">
        <v>0</v>
      </c>
      <c r="H5607" s="25">
        <v>2.5266999999999999</v>
      </c>
      <c r="I5607" s="25">
        <v>0.26240000000000002</v>
      </c>
      <c r="J5607" s="26">
        <v>11</v>
      </c>
      <c r="K5607" s="26">
        <v>1</v>
      </c>
      <c r="L5607" s="27">
        <v>0.10390000000000001</v>
      </c>
      <c r="M5607" s="28">
        <v>1.3566956999999999</v>
      </c>
      <c r="N5607" s="29">
        <v>1</v>
      </c>
      <c r="O5607" s="31" t="s">
        <v>304</v>
      </c>
      <c r="P5607" s="31">
        <v>0.26291503659999998</v>
      </c>
      <c r="Q5607" s="31">
        <v>9.9999999999999895E-2</v>
      </c>
      <c r="R5607" s="42"/>
      <c r="S5607" s="27">
        <f>IF(A5607="placement",MIN(P5607,IF(R5607="",Q5607,R5607)),"")</f>
        <v>9.9999999999999895E-2</v>
      </c>
      <c r="T5607" s="28">
        <f>IF($A5607="placement",S5607*J5607,"")</f>
        <v>1.0999999999999988</v>
      </c>
      <c r="U5607" s="26">
        <f>IF($A5607="placement",T5607,IF($A5607="site",SUMIF($C:$C,$C5607,$T:$T),IF($A5607="user",SUMIF($B:$B,$B5607,$T:$T),SUM($T:$T))))</f>
        <v>1.0999999999999988</v>
      </c>
      <c r="V5607" s="27">
        <f>U5607/J5607</f>
        <v>9.9999999999999881E-2</v>
      </c>
    </row>
    <row r="5608" spans="1:22" hidden="1" x14ac:dyDescent="0.3">
      <c r="A5608" s="23" t="s">
        <v>14</v>
      </c>
      <c r="B5608" s="23" t="s">
        <v>3266</v>
      </c>
      <c r="C5608" s="23" t="s">
        <v>3268</v>
      </c>
      <c r="D5608" s="23" t="s">
        <v>3283</v>
      </c>
      <c r="E5608" s="23" t="s">
        <v>3284</v>
      </c>
      <c r="F5608" s="27">
        <v>0.37</v>
      </c>
      <c r="G5608" s="24">
        <v>1</v>
      </c>
      <c r="H5608" s="25">
        <v>163.86539999999999</v>
      </c>
      <c r="I5608" s="25">
        <v>0.4995</v>
      </c>
      <c r="J5608" s="26">
        <v>11</v>
      </c>
      <c r="K5608" s="26">
        <v>3</v>
      </c>
      <c r="L5608" s="27">
        <v>3.0000000000000001E-3</v>
      </c>
      <c r="M5608" s="28">
        <v>0.72312312000000001</v>
      </c>
      <c r="N5608" s="29">
        <v>0.4</v>
      </c>
      <c r="O5608" s="31" t="s">
        <v>385</v>
      </c>
      <c r="P5608" s="31">
        <v>0.44684385380000002</v>
      </c>
      <c r="Q5608" s="31">
        <v>0.37</v>
      </c>
      <c r="R5608" s="42"/>
      <c r="S5608" s="27">
        <f>IF(A5608="placement",MIN(P5608,IF(R5608="",Q5608,R5608)),"")</f>
        <v>0.37</v>
      </c>
      <c r="T5608" s="28">
        <f>IF($A5608="placement",S5608*J5608,"")</f>
        <v>4.07</v>
      </c>
      <c r="U5608" s="26">
        <f>IF($A5608="placement",T5608,IF($A5608="site",SUMIF($C:$C,$C5608,$T:$T),IF($A5608="user",SUMIF($B:$B,$B5608,$T:$T),SUM($T:$T))))</f>
        <v>4.07</v>
      </c>
      <c r="V5608" s="27">
        <f>U5608/J5608</f>
        <v>0.37000000000000005</v>
      </c>
    </row>
    <row r="5609" spans="1:22" hidden="1" x14ac:dyDescent="0.3">
      <c r="A5609" s="23" t="s">
        <v>14</v>
      </c>
      <c r="B5609" s="23" t="s">
        <v>3266</v>
      </c>
      <c r="C5609" s="23" t="s">
        <v>3268</v>
      </c>
      <c r="D5609" s="32" t="s">
        <v>3285</v>
      </c>
      <c r="E5609" s="23" t="s">
        <v>3286</v>
      </c>
      <c r="F5609" s="27">
        <v>0.25</v>
      </c>
      <c r="G5609" s="24">
        <v>1</v>
      </c>
      <c r="H5609" s="25">
        <v>52.451700000000002</v>
      </c>
      <c r="I5609" s="25">
        <v>0.59940000000000004</v>
      </c>
      <c r="J5609" s="26">
        <v>11</v>
      </c>
      <c r="K5609" s="26">
        <v>3</v>
      </c>
      <c r="L5609" s="27">
        <v>1.14E-2</v>
      </c>
      <c r="M5609" s="28">
        <v>0.59310057000000005</v>
      </c>
      <c r="N5609" s="29">
        <v>0.25</v>
      </c>
      <c r="O5609" s="31" t="s">
        <v>12</v>
      </c>
      <c r="P5609" s="31">
        <v>0.57848632789999999</v>
      </c>
      <c r="Q5609" s="31">
        <v>0.25</v>
      </c>
      <c r="R5609" s="42"/>
      <c r="S5609" s="27">
        <f>IF(A5609="placement",MIN(P5609,IF(R5609="",Q5609,R5609)),"")</f>
        <v>0.25</v>
      </c>
      <c r="T5609" s="28">
        <f>IF($A5609="placement",S5609*J5609,"")</f>
        <v>2.75</v>
      </c>
      <c r="U5609" s="26">
        <f>IF($A5609="placement",T5609,IF($A5609="site",SUMIF($C:$C,$C5609,$T:$T),IF($A5609="user",SUMIF($B:$B,$B5609,$T:$T),SUM($T:$T))))</f>
        <v>2.75</v>
      </c>
      <c r="V5609" s="27">
        <f>U5609/J5609</f>
        <v>0.25</v>
      </c>
    </row>
    <row r="5610" spans="1:22" hidden="1" x14ac:dyDescent="0.3">
      <c r="A5610" s="23" t="s">
        <v>14</v>
      </c>
      <c r="B5610" s="23" t="s">
        <v>3266</v>
      </c>
      <c r="C5610" s="23" t="s">
        <v>3268</v>
      </c>
      <c r="D5610" s="23" t="s">
        <v>10741</v>
      </c>
      <c r="E5610" s="23" t="s">
        <v>10742</v>
      </c>
      <c r="F5610" s="27">
        <v>0.25</v>
      </c>
      <c r="G5610" s="24">
        <v>0</v>
      </c>
      <c r="H5610" s="25">
        <v>3.1993999999999998</v>
      </c>
      <c r="I5610" s="25">
        <v>0.17349999999999999</v>
      </c>
      <c r="J5610" s="26">
        <v>11</v>
      </c>
      <c r="K5610" s="26">
        <v>3</v>
      </c>
      <c r="L5610" s="27">
        <v>5.4199999999999998E-2</v>
      </c>
      <c r="M5610" s="28">
        <v>2.0711815599999999</v>
      </c>
      <c r="N5610" s="29">
        <v>1.7</v>
      </c>
      <c r="O5610" s="31" t="s">
        <v>12</v>
      </c>
      <c r="P5610" s="31">
        <v>0.17921246699999999</v>
      </c>
      <c r="Q5610" s="31">
        <v>0.17921246695422199</v>
      </c>
      <c r="R5610" s="42"/>
      <c r="S5610" s="27">
        <f>IF(A5610="placement",MIN(P5610,IF(R5610="",Q5610,R5610)),"")</f>
        <v>0.17921246695422199</v>
      </c>
      <c r="T5610" s="28">
        <f>IF($A5610="placement",S5610*J5610,"")</f>
        <v>1.9713371364964418</v>
      </c>
      <c r="U5610" s="26">
        <f>IF($A5610="placement",T5610,IF($A5610="site",SUMIF($C:$C,$C5610,$T:$T),IF($A5610="user",SUMIF($B:$B,$B5610,$T:$T),SUM($T:$T))))</f>
        <v>1.9713371364964418</v>
      </c>
      <c r="V5610" s="27">
        <f>U5610/J5610</f>
        <v>0.17921246695422199</v>
      </c>
    </row>
    <row r="5611" spans="1:22" hidden="1" x14ac:dyDescent="0.3">
      <c r="A5611" s="23" t="s">
        <v>14</v>
      </c>
      <c r="B5611" s="23" t="s">
        <v>3266</v>
      </c>
      <c r="C5611" s="23" t="s">
        <v>3268</v>
      </c>
      <c r="D5611" s="23" t="s">
        <v>3440</v>
      </c>
      <c r="E5611" s="23" t="s">
        <v>3441</v>
      </c>
      <c r="F5611" s="27">
        <v>0.25</v>
      </c>
      <c r="G5611" s="24">
        <v>0</v>
      </c>
      <c r="H5611" s="25">
        <v>3.3191000000000002</v>
      </c>
      <c r="I5611" s="25">
        <v>0.13220000000000001</v>
      </c>
      <c r="J5611" s="26">
        <v>11</v>
      </c>
      <c r="K5611" s="26">
        <v>3</v>
      </c>
      <c r="L5611" s="27">
        <v>3.9800000000000002E-2</v>
      </c>
      <c r="M5611" s="28">
        <v>2.79146407</v>
      </c>
      <c r="N5611" s="29">
        <v>2.1</v>
      </c>
      <c r="O5611" s="31" t="s">
        <v>12</v>
      </c>
      <c r="P5611" s="31">
        <v>0.24770659959999999</v>
      </c>
      <c r="Q5611" s="31">
        <v>0.247706599574221</v>
      </c>
      <c r="R5611" s="42"/>
      <c r="S5611" s="27">
        <f>IF(A5611="placement",MIN(P5611,IF(R5611="",Q5611,R5611)),"")</f>
        <v>0.247706599574221</v>
      </c>
      <c r="T5611" s="28">
        <f>IF($A5611="placement",S5611*J5611,"")</f>
        <v>2.724772595316431</v>
      </c>
      <c r="U5611" s="26">
        <f>IF($A5611="placement",T5611,IF($A5611="site",SUMIF($C:$C,$C5611,$T:$T),IF($A5611="user",SUMIF($B:$B,$B5611,$T:$T),SUM($T:$T))))</f>
        <v>2.724772595316431</v>
      </c>
      <c r="V5611" s="27">
        <f>U5611/J5611</f>
        <v>0.247706599574221</v>
      </c>
    </row>
    <row r="5612" spans="1:22" hidden="1" x14ac:dyDescent="0.3">
      <c r="A5612" s="23" t="s">
        <v>14</v>
      </c>
      <c r="B5612" s="23" t="s">
        <v>3531</v>
      </c>
      <c r="C5612" s="23" t="s">
        <v>3532</v>
      </c>
      <c r="D5612" s="32" t="s">
        <v>3539</v>
      </c>
      <c r="E5612" s="23" t="s">
        <v>3540</v>
      </c>
      <c r="F5612" s="27">
        <v>0.33</v>
      </c>
      <c r="G5612" s="24">
        <v>0</v>
      </c>
      <c r="H5612" s="25">
        <v>5.6239999999999997</v>
      </c>
      <c r="I5612" s="25">
        <v>0.30249999999999999</v>
      </c>
      <c r="J5612" s="26">
        <v>11</v>
      </c>
      <c r="K5612" s="26">
        <v>2</v>
      </c>
      <c r="L5612" s="27">
        <v>5.3800000000000001E-2</v>
      </c>
      <c r="M5612" s="28">
        <v>1.2227626899999999</v>
      </c>
      <c r="N5612" s="29">
        <v>1</v>
      </c>
      <c r="O5612" s="31" t="s">
        <v>12</v>
      </c>
      <c r="P5612" s="31">
        <v>0.18217982390000001</v>
      </c>
      <c r="Q5612" s="31">
        <v>0.182179823883825</v>
      </c>
      <c r="R5612" s="42"/>
      <c r="S5612" s="27">
        <f>IF(A5612="placement",MIN(P5612,IF(R5612="",Q5612,R5612)),"")</f>
        <v>0.182179823883825</v>
      </c>
      <c r="T5612" s="28">
        <f>IF($A5612="placement",S5612*J5612,"")</f>
        <v>2.0039780627220751</v>
      </c>
      <c r="U5612" s="26">
        <f>IF($A5612="placement",T5612,IF($A5612="site",SUMIF($C:$C,$C5612,$T:$T),IF($A5612="user",SUMIF($B:$B,$B5612,$T:$T),SUM($T:$T))))</f>
        <v>2.0039780627220751</v>
      </c>
      <c r="V5612" s="27">
        <f>U5612/J5612</f>
        <v>0.182179823883825</v>
      </c>
    </row>
    <row r="5613" spans="1:22" hidden="1" x14ac:dyDescent="0.3">
      <c r="A5613" s="23" t="s">
        <v>14</v>
      </c>
      <c r="B5613" s="23" t="s">
        <v>3563</v>
      </c>
      <c r="C5613" s="23" t="s">
        <v>3564</v>
      </c>
      <c r="D5613" s="23" t="s">
        <v>3581</v>
      </c>
      <c r="E5613" s="23" t="s">
        <v>3582</v>
      </c>
      <c r="F5613" s="27">
        <v>0.25</v>
      </c>
      <c r="G5613" s="24">
        <v>0</v>
      </c>
      <c r="H5613" s="25">
        <v>0.4521</v>
      </c>
      <c r="I5613" s="25">
        <v>0.1116</v>
      </c>
      <c r="J5613" s="26">
        <v>11</v>
      </c>
      <c r="K5613" s="26">
        <v>3</v>
      </c>
      <c r="L5613" s="27">
        <v>0.24679999999999999</v>
      </c>
      <c r="M5613" s="28">
        <v>3.3307298300000001</v>
      </c>
      <c r="N5613" s="29">
        <v>2.5</v>
      </c>
      <c r="O5613" s="31" t="s">
        <v>385</v>
      </c>
      <c r="P5613" s="31">
        <v>0.24941375469999999</v>
      </c>
      <c r="Q5613" s="31">
        <v>0.24941375466113</v>
      </c>
      <c r="R5613" s="42"/>
      <c r="S5613" s="27">
        <f>IF(A5613="placement",MIN(P5613,IF(R5613="",Q5613,R5613)),"")</f>
        <v>0.24941375466113</v>
      </c>
      <c r="T5613" s="28">
        <f>IF($A5613="placement",S5613*J5613,"")</f>
        <v>2.7435513012724302</v>
      </c>
      <c r="U5613" s="26">
        <f>IF($A5613="placement",T5613,IF($A5613="site",SUMIF($C:$C,$C5613,$T:$T),IF($A5613="user",SUMIF($B:$B,$B5613,$T:$T),SUM($T:$T))))</f>
        <v>2.7435513012724302</v>
      </c>
      <c r="V5613" s="27">
        <f>U5613/J5613</f>
        <v>0.24941375466113003</v>
      </c>
    </row>
    <row r="5614" spans="1:22" hidden="1" x14ac:dyDescent="0.3">
      <c r="A5614" s="23" t="s">
        <v>14</v>
      </c>
      <c r="B5614" s="23" t="s">
        <v>3804</v>
      </c>
      <c r="C5614" s="23" t="s">
        <v>3806</v>
      </c>
      <c r="D5614" s="23" t="s">
        <v>3807</v>
      </c>
      <c r="E5614" s="23" t="s">
        <v>3808</v>
      </c>
      <c r="F5614" s="27">
        <v>0.25</v>
      </c>
      <c r="G5614" s="24">
        <v>0</v>
      </c>
      <c r="H5614" s="25">
        <v>13.331099999999999</v>
      </c>
      <c r="I5614" s="25">
        <v>0.49859999999999999</v>
      </c>
      <c r="J5614" s="26">
        <v>11</v>
      </c>
      <c r="K5614" s="26">
        <v>3</v>
      </c>
      <c r="L5614" s="27">
        <v>3.7400000000000003E-2</v>
      </c>
      <c r="M5614" s="28">
        <v>0.73997995000000005</v>
      </c>
      <c r="N5614" s="29">
        <v>0.5</v>
      </c>
      <c r="O5614" s="31" t="s">
        <v>42</v>
      </c>
      <c r="P5614" s="31">
        <v>0.32430601260000003</v>
      </c>
      <c r="Q5614" s="31">
        <v>0.25</v>
      </c>
      <c r="R5614" s="42"/>
      <c r="S5614" s="27">
        <f>IF(A5614="placement",MIN(P5614,IF(R5614="",Q5614,R5614)),"")</f>
        <v>0.25</v>
      </c>
      <c r="T5614" s="28">
        <f>IF($A5614="placement",S5614*J5614,"")</f>
        <v>2.75</v>
      </c>
      <c r="U5614" s="26">
        <f>IF($A5614="placement",T5614,IF($A5614="site",SUMIF($C:$C,$C5614,$T:$T),IF($A5614="user",SUMIF($B:$B,$B5614,$T:$T),SUM($T:$T))))</f>
        <v>2.75</v>
      </c>
      <c r="V5614" s="27">
        <f>U5614/J5614</f>
        <v>0.25</v>
      </c>
    </row>
    <row r="5615" spans="1:22" hidden="1" x14ac:dyDescent="0.3">
      <c r="A5615" s="23" t="s">
        <v>14</v>
      </c>
      <c r="B5615" s="23" t="s">
        <v>3804</v>
      </c>
      <c r="C5615" s="23" t="s">
        <v>3806</v>
      </c>
      <c r="D5615" s="23" t="s">
        <v>3821</v>
      </c>
      <c r="E5615" s="23" t="s">
        <v>3805</v>
      </c>
      <c r="F5615" s="27">
        <v>0.25</v>
      </c>
      <c r="G5615" s="24">
        <v>0</v>
      </c>
      <c r="H5615" s="25">
        <v>13.3735</v>
      </c>
      <c r="I5615" s="25">
        <v>0.50439999999999996</v>
      </c>
      <c r="J5615" s="26">
        <v>11</v>
      </c>
      <c r="K5615" s="26">
        <v>3</v>
      </c>
      <c r="L5615" s="27">
        <v>3.7699999999999997E-2</v>
      </c>
      <c r="M5615" s="28">
        <v>0.74106485</v>
      </c>
      <c r="N5615" s="29">
        <v>0.5</v>
      </c>
      <c r="O5615" s="31" t="s">
        <v>42</v>
      </c>
      <c r="P5615" s="31">
        <v>0.32529521919999999</v>
      </c>
      <c r="Q5615" s="31">
        <v>0.25</v>
      </c>
      <c r="R5615" s="42"/>
      <c r="S5615" s="27">
        <f>IF(A5615="placement",MIN(P5615,IF(R5615="",Q5615,R5615)),"")</f>
        <v>0.25</v>
      </c>
      <c r="T5615" s="28">
        <f>IF($A5615="placement",S5615*J5615,"")</f>
        <v>2.75</v>
      </c>
      <c r="U5615" s="26">
        <f>IF($A5615="placement",T5615,IF($A5615="site",SUMIF($C:$C,$C5615,$T:$T),IF($A5615="user",SUMIF($B:$B,$B5615,$T:$T),SUM($T:$T))))</f>
        <v>2.75</v>
      </c>
      <c r="V5615" s="27">
        <f>U5615/J5615</f>
        <v>0.25</v>
      </c>
    </row>
    <row r="5616" spans="1:22" hidden="1" x14ac:dyDescent="0.3">
      <c r="A5616" s="23" t="s">
        <v>14</v>
      </c>
      <c r="B5616" s="23" t="s">
        <v>3850</v>
      </c>
      <c r="C5616" s="23" t="s">
        <v>10155</v>
      </c>
      <c r="D5616" s="23" t="s">
        <v>3854</v>
      </c>
      <c r="E5616" s="23" t="s">
        <v>3855</v>
      </c>
      <c r="F5616" s="27">
        <v>0.25</v>
      </c>
      <c r="G5616" s="24">
        <v>0</v>
      </c>
      <c r="H5616" s="25">
        <v>3.4912000000000001</v>
      </c>
      <c r="I5616" s="25">
        <v>0.31140000000000001</v>
      </c>
      <c r="J5616" s="26">
        <v>11</v>
      </c>
      <c r="K5616" s="26">
        <v>2</v>
      </c>
      <c r="L5616" s="27">
        <v>8.9200000000000002E-2</v>
      </c>
      <c r="M5616" s="28">
        <v>1.1632025699999999</v>
      </c>
      <c r="N5616" s="29">
        <v>0.9</v>
      </c>
      <c r="O5616" s="31" t="s">
        <v>42</v>
      </c>
      <c r="P5616" s="31">
        <v>0.22627406119999999</v>
      </c>
      <c r="Q5616" s="31">
        <v>0.22627406121804899</v>
      </c>
      <c r="R5616" s="42"/>
      <c r="S5616" s="27">
        <f>IF(A5616="placement",MIN(P5616,IF(R5616="",Q5616,R5616)),"")</f>
        <v>0.22627406119999999</v>
      </c>
      <c r="T5616" s="28">
        <f>IF($A5616="placement",S5616*J5616,"")</f>
        <v>2.4890146731999998</v>
      </c>
      <c r="U5616" s="26">
        <f>IF($A5616="placement",T5616,IF($A5616="site",SUMIF($C:$C,$C5616,$T:$T),IF($A5616="user",SUMIF($B:$B,$B5616,$T:$T),SUM($T:$T))))</f>
        <v>2.4890146731999998</v>
      </c>
      <c r="V5616" s="27">
        <f>U5616/J5616</f>
        <v>0.22627406119999999</v>
      </c>
    </row>
    <row r="5617" spans="1:22" hidden="1" x14ac:dyDescent="0.3">
      <c r="A5617" s="23" t="s">
        <v>14</v>
      </c>
      <c r="B5617" s="23" t="s">
        <v>10158</v>
      </c>
      <c r="C5617" s="23" t="s">
        <v>10159</v>
      </c>
      <c r="D5617" s="23" t="s">
        <v>10160</v>
      </c>
      <c r="E5617" s="23" t="s">
        <v>10161</v>
      </c>
      <c r="F5617" s="27">
        <v>0.25</v>
      </c>
      <c r="G5617" s="24">
        <v>0</v>
      </c>
      <c r="H5617" s="25">
        <v>9.3218999999999994</v>
      </c>
      <c r="I5617" s="25">
        <v>0.63570000000000004</v>
      </c>
      <c r="J5617" s="26">
        <v>11</v>
      </c>
      <c r="K5617" s="26">
        <v>3</v>
      </c>
      <c r="L5617" s="27">
        <v>6.8199999999999997E-2</v>
      </c>
      <c r="M5617" s="28">
        <v>0.58407865000000003</v>
      </c>
      <c r="N5617" s="29">
        <v>0.4</v>
      </c>
      <c r="O5617" s="31" t="s">
        <v>42</v>
      </c>
      <c r="P5617" s="31">
        <v>0.31516072560000002</v>
      </c>
      <c r="Q5617" s="31">
        <v>0.25</v>
      </c>
      <c r="R5617" s="42"/>
      <c r="S5617" s="27">
        <f>IF(A5617="placement",MIN(P5617,IF(R5617="",Q5617,R5617)),"")</f>
        <v>0.25</v>
      </c>
      <c r="T5617" s="28">
        <f>IF($A5617="placement",S5617*J5617,"")</f>
        <v>2.75</v>
      </c>
      <c r="U5617" s="26">
        <f>IF($A5617="placement",T5617,IF($A5617="site",SUMIF($C:$C,$C5617,$T:$T),IF($A5617="user",SUMIF($B:$B,$B5617,$T:$T),SUM($T:$T))))</f>
        <v>2.75</v>
      </c>
      <c r="V5617" s="27">
        <f>U5617/J5617</f>
        <v>0.25</v>
      </c>
    </row>
    <row r="5618" spans="1:22" hidden="1" x14ac:dyDescent="0.3">
      <c r="A5618" s="17" t="s">
        <v>13</v>
      </c>
      <c r="B5618" s="17" t="s">
        <v>10158</v>
      </c>
      <c r="C5618" s="17" t="s">
        <v>10159</v>
      </c>
      <c r="D5618" s="17" t="s">
        <v>9898</v>
      </c>
      <c r="E5618" s="17"/>
      <c r="F5618" s="18">
        <v>0.25</v>
      </c>
      <c r="G5618" s="36">
        <v>0</v>
      </c>
      <c r="H5618" s="37">
        <v>9.3218999999999994</v>
      </c>
      <c r="I5618" s="37">
        <v>0.63570000000000004</v>
      </c>
      <c r="J5618" s="19">
        <v>11</v>
      </c>
      <c r="K5618" s="19">
        <v>3</v>
      </c>
      <c r="L5618" s="18">
        <v>6.8199999999999997E-2</v>
      </c>
      <c r="M5618" s="20">
        <v>0.58407865000000003</v>
      </c>
      <c r="N5618" s="21">
        <v>0.4</v>
      </c>
      <c r="O5618" s="22"/>
      <c r="P5618" s="22">
        <v>0.31516072560000002</v>
      </c>
      <c r="Q5618" s="22">
        <v>0.25</v>
      </c>
      <c r="R5618" s="43"/>
      <c r="S5618" s="18" t="str">
        <f>IF(A5618="placement",MIN(P5618,IF(R5618="",Q5618,R5618)),"")</f>
        <v/>
      </c>
      <c r="T5618" s="20" t="str">
        <f>IF($A5618="placement",S5618*J5618,"")</f>
        <v/>
      </c>
      <c r="U5618" s="19">
        <f>IF($A5618="placement",T5618,IF($A5618="site",SUMIF($C:$C,$C5618,$T:$T),IF($A5618="user",SUMIF($B:$B,$B5618,$T:$T),SUM($T:$T))))</f>
        <v>2.75</v>
      </c>
      <c r="V5618" s="18">
        <f>U5618/J5618</f>
        <v>0.25</v>
      </c>
    </row>
    <row r="5619" spans="1:22" hidden="1" x14ac:dyDescent="0.3">
      <c r="A5619" s="11" t="s">
        <v>10</v>
      </c>
      <c r="B5619" s="11" t="s">
        <v>6862</v>
      </c>
      <c r="C5619" s="11" t="s">
        <v>9898</v>
      </c>
      <c r="D5619" s="11" t="s">
        <v>9898</v>
      </c>
      <c r="E5619" s="11"/>
      <c r="F5619" s="12">
        <v>0.25</v>
      </c>
      <c r="G5619" s="33">
        <v>0</v>
      </c>
      <c r="H5619" s="34">
        <v>1.0087999999999999</v>
      </c>
      <c r="I5619" s="34">
        <v>0.22489999999999999</v>
      </c>
      <c r="J5619" s="13">
        <v>11</v>
      </c>
      <c r="K5619" s="13">
        <v>3</v>
      </c>
      <c r="L5619" s="12">
        <v>0.22289999999999999</v>
      </c>
      <c r="M5619" s="14">
        <v>1.57811309</v>
      </c>
      <c r="N5619" s="15">
        <v>1.1000000000000001</v>
      </c>
      <c r="O5619" s="16"/>
      <c r="P5619" s="16">
        <v>0.30296503549999998</v>
      </c>
      <c r="Q5619" s="16">
        <v>0.249999999999999</v>
      </c>
      <c r="R5619" s="44"/>
      <c r="S5619" s="12" t="str">
        <f>IF(A5619="placement",MIN(P5619,IF(R5619="",Q5619,R5619)),"")</f>
        <v/>
      </c>
      <c r="T5619" s="14" t="str">
        <f>IF($A5619="placement",S5619*J5619,"")</f>
        <v/>
      </c>
      <c r="U5619" s="13">
        <f>IF($A5619="placement",T5619,IF($A5619="site",SUMIF($C:$C,$C5619,$T:$T),IF($A5619="user",SUMIF($B:$B,$B5619,$T:$T),SUM($T:$T))))</f>
        <v>2</v>
      </c>
      <c r="V5619" s="12">
        <f>U5619/J5619</f>
        <v>0.18181818181818182</v>
      </c>
    </row>
    <row r="5620" spans="1:22" hidden="1" x14ac:dyDescent="0.3">
      <c r="A5620" s="23" t="s">
        <v>14</v>
      </c>
      <c r="B5620" s="23" t="s">
        <v>3975</v>
      </c>
      <c r="C5620" s="23" t="s">
        <v>3976</v>
      </c>
      <c r="D5620" s="32" t="s">
        <v>3985</v>
      </c>
      <c r="E5620" s="23" t="s">
        <v>3986</v>
      </c>
      <c r="F5620" s="27">
        <v>0.33</v>
      </c>
      <c r="G5620" s="24">
        <v>0</v>
      </c>
      <c r="H5620" s="25">
        <v>0.50139999999999996</v>
      </c>
      <c r="I5620" s="25">
        <v>0.21060000000000001</v>
      </c>
      <c r="J5620" s="26">
        <v>11</v>
      </c>
      <c r="K5620" s="26">
        <v>4</v>
      </c>
      <c r="L5620" s="27">
        <v>0.4199</v>
      </c>
      <c r="M5620" s="28">
        <v>1.74209634</v>
      </c>
      <c r="N5620" s="29">
        <v>1.1000000000000001</v>
      </c>
      <c r="O5620" s="31" t="s">
        <v>12</v>
      </c>
      <c r="P5620" s="31">
        <v>0.368576825</v>
      </c>
      <c r="Q5620" s="31">
        <v>0.33</v>
      </c>
      <c r="R5620" s="42"/>
      <c r="S5620" s="27">
        <f>IF(A5620="placement",MIN(P5620,IF(R5620="",Q5620,R5620)),"")</f>
        <v>0.33</v>
      </c>
      <c r="T5620" s="28">
        <f>IF($A5620="placement",S5620*J5620,"")</f>
        <v>3.6300000000000003</v>
      </c>
      <c r="U5620" s="26">
        <f>IF($A5620="placement",T5620,IF($A5620="site",SUMIF($C:$C,$C5620,$T:$T),IF($A5620="user",SUMIF($B:$B,$B5620,$T:$T),SUM($T:$T))))</f>
        <v>3.6300000000000003</v>
      </c>
      <c r="V5620" s="27">
        <f>U5620/J5620</f>
        <v>0.33</v>
      </c>
    </row>
    <row r="5621" spans="1:22" hidden="1" x14ac:dyDescent="0.3">
      <c r="A5621" s="23" t="s">
        <v>14</v>
      </c>
      <c r="B5621" s="23" t="s">
        <v>4090</v>
      </c>
      <c r="C5621" s="23" t="s">
        <v>4091</v>
      </c>
      <c r="D5621" s="32" t="s">
        <v>4118</v>
      </c>
      <c r="E5621" s="23" t="s">
        <v>4119</v>
      </c>
      <c r="F5621" s="27">
        <v>0.25</v>
      </c>
      <c r="G5621" s="24">
        <v>0</v>
      </c>
      <c r="H5621" s="25">
        <v>1.6087</v>
      </c>
      <c r="I5621" s="25">
        <v>0.62209999999999999</v>
      </c>
      <c r="J5621" s="26">
        <v>11</v>
      </c>
      <c r="K5621" s="26">
        <v>3</v>
      </c>
      <c r="L5621" s="27">
        <v>0.38669999999999999</v>
      </c>
      <c r="M5621" s="28">
        <v>0.56466872999999995</v>
      </c>
      <c r="N5621" s="29">
        <v>0.4</v>
      </c>
      <c r="O5621" s="31" t="s">
        <v>12</v>
      </c>
      <c r="P5621" s="31">
        <v>0.29162006629999998</v>
      </c>
      <c r="Q5621" s="31">
        <v>0.25</v>
      </c>
      <c r="R5621" s="42"/>
      <c r="S5621" s="27">
        <f>IF(A5621="placement",MIN(P5621,IF(R5621="",Q5621,R5621)),"")</f>
        <v>0.25</v>
      </c>
      <c r="T5621" s="28">
        <f>IF($A5621="placement",S5621*J5621,"")</f>
        <v>2.75</v>
      </c>
      <c r="U5621" s="26">
        <f>IF($A5621="placement",T5621,IF($A5621="site",SUMIF($C:$C,$C5621,$T:$T),IF($A5621="user",SUMIF($B:$B,$B5621,$T:$T),SUM($T:$T))))</f>
        <v>2.75</v>
      </c>
      <c r="V5621" s="27">
        <f>U5621/J5621</f>
        <v>0.25</v>
      </c>
    </row>
    <row r="5622" spans="1:22" hidden="1" x14ac:dyDescent="0.3">
      <c r="A5622" s="23" t="s">
        <v>14</v>
      </c>
      <c r="B5622" s="23" t="s">
        <v>4134</v>
      </c>
      <c r="C5622" s="23" t="s">
        <v>4135</v>
      </c>
      <c r="D5622" s="23" t="s">
        <v>4148</v>
      </c>
      <c r="E5622" s="23" t="s">
        <v>4149</v>
      </c>
      <c r="F5622" s="27">
        <v>0.35</v>
      </c>
      <c r="G5622" s="24">
        <v>0</v>
      </c>
      <c r="H5622" s="25">
        <v>5.2369000000000003</v>
      </c>
      <c r="I5622" s="25">
        <v>1.1694</v>
      </c>
      <c r="J5622" s="26">
        <v>11</v>
      </c>
      <c r="K5622" s="26">
        <v>4</v>
      </c>
      <c r="L5622" s="27">
        <v>0.2233</v>
      </c>
      <c r="M5622" s="28">
        <v>0.32475567999999999</v>
      </c>
      <c r="N5622" s="29">
        <v>0.15</v>
      </c>
      <c r="O5622" s="31" t="s">
        <v>304</v>
      </c>
      <c r="P5622" s="31">
        <v>0.53811431470000004</v>
      </c>
      <c r="Q5622" s="31">
        <v>0.35</v>
      </c>
      <c r="R5622" s="42"/>
      <c r="S5622" s="27">
        <f>IF(A5622="placement",MIN(P5622,IF(R5622="",Q5622,R5622)),"")</f>
        <v>0.35</v>
      </c>
      <c r="T5622" s="28">
        <f>IF($A5622="placement",S5622*J5622,"")</f>
        <v>3.8499999999999996</v>
      </c>
      <c r="U5622" s="23">
        <f>IF($A5622="placement",T5622,IF($A5622="site",SUMIF($C:$C,$C5622,$T:$T),IF($A5622="user",SUMIF($B:$B,$B5622,$T:$T),SUM($T:$T))))</f>
        <v>3.8499999999999996</v>
      </c>
      <c r="V5622" s="27">
        <f>U5622/J5622</f>
        <v>0.35</v>
      </c>
    </row>
    <row r="5623" spans="1:22" hidden="1" x14ac:dyDescent="0.3">
      <c r="A5623" s="23" t="s">
        <v>14</v>
      </c>
      <c r="B5623" s="23" t="s">
        <v>4406</v>
      </c>
      <c r="C5623" s="23" t="s">
        <v>4408</v>
      </c>
      <c r="D5623" s="23" t="s">
        <v>4415</v>
      </c>
      <c r="E5623" s="23" t="s">
        <v>4416</v>
      </c>
      <c r="F5623" s="27">
        <v>0.25</v>
      </c>
      <c r="G5623" s="24">
        <v>0</v>
      </c>
      <c r="H5623" s="25">
        <v>4.9645999999999999</v>
      </c>
      <c r="I5623" s="25">
        <v>0.50970000000000004</v>
      </c>
      <c r="J5623" s="26">
        <v>11</v>
      </c>
      <c r="K5623" s="26">
        <v>3</v>
      </c>
      <c r="L5623" s="27">
        <v>0.1027</v>
      </c>
      <c r="M5623" s="28">
        <v>0.74641256</v>
      </c>
      <c r="N5623" s="29">
        <v>0.5</v>
      </c>
      <c r="O5623" s="31" t="s">
        <v>12</v>
      </c>
      <c r="P5623" s="31">
        <v>0.33012916790000002</v>
      </c>
      <c r="Q5623" s="31">
        <v>0.25</v>
      </c>
      <c r="R5623" s="42"/>
      <c r="S5623" s="27">
        <f>IF(A5623="placement",MIN(P5623,IF(R5623="",Q5623,R5623)),"")</f>
        <v>0.25</v>
      </c>
      <c r="T5623" s="28">
        <f>IF($A5623="placement",S5623*J5623,"")</f>
        <v>2.75</v>
      </c>
      <c r="U5623" s="26">
        <f>IF($A5623="placement",T5623,IF($A5623="site",SUMIF($C:$C,$C5623,$T:$T),IF($A5623="user",SUMIF($B:$B,$B5623,$T:$T),SUM($T:$T))))</f>
        <v>2.75</v>
      </c>
      <c r="V5623" s="27">
        <f>U5623/J5623</f>
        <v>0.25</v>
      </c>
    </row>
    <row r="5624" spans="1:22" hidden="1" x14ac:dyDescent="0.3">
      <c r="A5624" s="23" t="s">
        <v>14</v>
      </c>
      <c r="B5624" s="23" t="s">
        <v>4528</v>
      </c>
      <c r="C5624" s="23" t="s">
        <v>4530</v>
      </c>
      <c r="D5624" s="23" t="s">
        <v>4561</v>
      </c>
      <c r="E5624" s="23" t="s">
        <v>4562</v>
      </c>
      <c r="F5624" s="27">
        <v>0.33</v>
      </c>
      <c r="G5624" s="24">
        <v>0</v>
      </c>
      <c r="H5624" s="25">
        <v>8.1475000000000009</v>
      </c>
      <c r="I5624" s="25">
        <v>0.39860000000000001</v>
      </c>
      <c r="J5624" s="26">
        <v>11</v>
      </c>
      <c r="K5624" s="26">
        <v>2</v>
      </c>
      <c r="L5624" s="27">
        <v>4.8899999999999999E-2</v>
      </c>
      <c r="M5624" s="28">
        <v>0.90542913000000003</v>
      </c>
      <c r="N5624" s="29">
        <v>0.7</v>
      </c>
      <c r="O5624" s="31" t="s">
        <v>12</v>
      </c>
      <c r="P5624" s="31">
        <v>0.22688593369999999</v>
      </c>
      <c r="Q5624" s="31">
        <v>0.22688593366579499</v>
      </c>
      <c r="R5624" s="42"/>
      <c r="S5624" s="27">
        <f>IF(A5624="placement",MIN(P5624,IF(R5624="",Q5624,R5624)),"")</f>
        <v>0.22688593366579499</v>
      </c>
      <c r="T5624" s="28">
        <f>IF($A5624="placement",S5624*J5624,"")</f>
        <v>2.495745270323745</v>
      </c>
      <c r="U5624" s="26">
        <f>IF($A5624="placement",T5624,IF($A5624="site",SUMIF($C:$C,$C5624,$T:$T),IF($A5624="user",SUMIF($B:$B,$B5624,$T:$T),SUM($T:$T))))</f>
        <v>2.495745270323745</v>
      </c>
      <c r="V5624" s="27">
        <f>U5624/J5624</f>
        <v>0.22688593366579501</v>
      </c>
    </row>
    <row r="5625" spans="1:22" hidden="1" x14ac:dyDescent="0.3">
      <c r="A5625" s="23" t="s">
        <v>14</v>
      </c>
      <c r="B5625" s="23" t="s">
        <v>4528</v>
      </c>
      <c r="C5625" s="23" t="s">
        <v>4530</v>
      </c>
      <c r="D5625" s="23" t="s">
        <v>4611</v>
      </c>
      <c r="E5625" s="23" t="s">
        <v>4612</v>
      </c>
      <c r="F5625" s="27">
        <v>0.25</v>
      </c>
      <c r="G5625" s="24">
        <v>0</v>
      </c>
      <c r="H5625" s="25">
        <v>12.3246</v>
      </c>
      <c r="I5625" s="25">
        <v>0.36720000000000003</v>
      </c>
      <c r="J5625" s="26">
        <v>11</v>
      </c>
      <c r="K5625" s="26">
        <v>3</v>
      </c>
      <c r="L5625" s="27">
        <v>2.98E-2</v>
      </c>
      <c r="M5625" s="28">
        <v>0.97529663</v>
      </c>
      <c r="N5625" s="29">
        <v>0.7</v>
      </c>
      <c r="O5625" s="31" t="s">
        <v>12</v>
      </c>
      <c r="P5625" s="31">
        <v>0.28226964500000001</v>
      </c>
      <c r="Q5625" s="31">
        <v>0.25</v>
      </c>
      <c r="R5625" s="42"/>
      <c r="S5625" s="27">
        <f>IF(A5625="placement",MIN(P5625,IF(R5625="",Q5625,R5625)),"")</f>
        <v>0.25</v>
      </c>
      <c r="T5625" s="28">
        <f>IF($A5625="placement",S5625*J5625,"")</f>
        <v>2.75</v>
      </c>
      <c r="U5625" s="23">
        <f>IF($A5625="placement",T5625,IF($A5625="site",SUMIF($C:$C,$C5625,$T:$T),IF($A5625="user",SUMIF($B:$B,$B5625,$T:$T),SUM($T:$T))))</f>
        <v>2.75</v>
      </c>
      <c r="V5625" s="27">
        <f>U5625/J5625</f>
        <v>0.25</v>
      </c>
    </row>
    <row r="5626" spans="1:22" hidden="1" x14ac:dyDescent="0.3">
      <c r="A5626" s="23" t="s">
        <v>14</v>
      </c>
      <c r="B5626" s="23" t="s">
        <v>4528</v>
      </c>
      <c r="C5626" s="23" t="s">
        <v>4530</v>
      </c>
      <c r="D5626" s="23" t="s">
        <v>4627</v>
      </c>
      <c r="E5626" s="23" t="s">
        <v>4628</v>
      </c>
      <c r="F5626" s="27">
        <v>0.25</v>
      </c>
      <c r="G5626" s="24">
        <v>0</v>
      </c>
      <c r="H5626" s="25">
        <v>10.380800000000001</v>
      </c>
      <c r="I5626" s="25">
        <v>0.37390000000000001</v>
      </c>
      <c r="J5626" s="26">
        <v>11</v>
      </c>
      <c r="K5626" s="26">
        <v>3</v>
      </c>
      <c r="L5626" s="27">
        <v>3.5999999999999997E-2</v>
      </c>
      <c r="M5626" s="28">
        <v>0.95778414999999995</v>
      </c>
      <c r="N5626" s="29">
        <v>0.7</v>
      </c>
      <c r="O5626" s="31" t="s">
        <v>12</v>
      </c>
      <c r="P5626" s="31">
        <v>0.26914639010000002</v>
      </c>
      <c r="Q5626" s="31">
        <v>0.25</v>
      </c>
      <c r="R5626" s="42"/>
      <c r="S5626" s="27">
        <f>IF(A5626="placement",MIN(P5626,IF(R5626="",Q5626,R5626)),"")</f>
        <v>0.25</v>
      </c>
      <c r="T5626" s="28">
        <f>IF($A5626="placement",S5626*J5626,"")</f>
        <v>2.75</v>
      </c>
      <c r="U5626" s="26">
        <f>IF($A5626="placement",T5626,IF($A5626="site",SUMIF($C:$C,$C5626,$T:$T),IF($A5626="user",SUMIF($B:$B,$B5626,$T:$T),SUM($T:$T))))</f>
        <v>2.75</v>
      </c>
      <c r="V5626" s="27">
        <f>U5626/J5626</f>
        <v>0.25</v>
      </c>
    </row>
    <row r="5627" spans="1:22" hidden="1" x14ac:dyDescent="0.3">
      <c r="A5627" s="23" t="s">
        <v>14</v>
      </c>
      <c r="B5627" s="23" t="s">
        <v>4528</v>
      </c>
      <c r="C5627" s="23" t="s">
        <v>4530</v>
      </c>
      <c r="D5627" s="32" t="s">
        <v>4629</v>
      </c>
      <c r="E5627" s="23" t="s">
        <v>4630</v>
      </c>
      <c r="F5627" s="27">
        <v>0.25</v>
      </c>
      <c r="G5627" s="24">
        <v>0</v>
      </c>
      <c r="H5627" s="25">
        <v>10.6015</v>
      </c>
      <c r="I5627" s="25">
        <v>0.36259999999999998</v>
      </c>
      <c r="J5627" s="26">
        <v>11</v>
      </c>
      <c r="K5627" s="26">
        <v>3</v>
      </c>
      <c r="L5627" s="27">
        <v>3.4200000000000001E-2</v>
      </c>
      <c r="M5627" s="28">
        <v>0.97872340000000002</v>
      </c>
      <c r="N5627" s="29">
        <v>0.7</v>
      </c>
      <c r="O5627" s="31" t="s">
        <v>12</v>
      </c>
      <c r="P5627" s="31">
        <v>0.2847826087</v>
      </c>
      <c r="Q5627" s="31">
        <v>0.25</v>
      </c>
      <c r="R5627" s="42"/>
      <c r="S5627" s="27">
        <f>IF(A5627="placement",MIN(P5627,IF(R5627="",Q5627,R5627)),"")</f>
        <v>0.25</v>
      </c>
      <c r="T5627" s="28">
        <f>IF($A5627="placement",S5627*J5627,"")</f>
        <v>2.75</v>
      </c>
      <c r="U5627" s="26">
        <f>IF($A5627="placement",T5627,IF($A5627="site",SUMIF($C:$C,$C5627,$T:$T),IF($A5627="user",SUMIF($B:$B,$B5627,$T:$T),SUM($T:$T))))</f>
        <v>2.75</v>
      </c>
      <c r="V5627" s="27">
        <f>U5627/J5627</f>
        <v>0.25</v>
      </c>
    </row>
    <row r="5628" spans="1:22" hidden="1" x14ac:dyDescent="0.3">
      <c r="A5628" s="23" t="s">
        <v>14</v>
      </c>
      <c r="B5628" s="23" t="s">
        <v>4528</v>
      </c>
      <c r="C5628" s="23" t="s">
        <v>4530</v>
      </c>
      <c r="D5628" s="23" t="s">
        <v>4651</v>
      </c>
      <c r="E5628" s="23" t="s">
        <v>4529</v>
      </c>
      <c r="F5628" s="27">
        <v>0.25</v>
      </c>
      <c r="G5628" s="24">
        <v>0</v>
      </c>
      <c r="H5628" s="25">
        <v>12.5901</v>
      </c>
      <c r="I5628" s="25">
        <v>0.37590000000000001</v>
      </c>
      <c r="J5628" s="26">
        <v>11</v>
      </c>
      <c r="K5628" s="26">
        <v>3</v>
      </c>
      <c r="L5628" s="27">
        <v>2.9899999999999999E-2</v>
      </c>
      <c r="M5628" s="28">
        <v>0.94237932000000002</v>
      </c>
      <c r="N5628" s="29">
        <v>0.7</v>
      </c>
      <c r="O5628" s="31" t="s">
        <v>12</v>
      </c>
      <c r="P5628" s="31">
        <v>0.25719932239999999</v>
      </c>
      <c r="Q5628" s="31">
        <v>0.25</v>
      </c>
      <c r="R5628" s="42"/>
      <c r="S5628" s="27">
        <f>IF(A5628="placement",MIN(P5628,IF(R5628="",Q5628,R5628)),"")</f>
        <v>0.25</v>
      </c>
      <c r="T5628" s="28">
        <f>IF($A5628="placement",S5628*J5628,"")</f>
        <v>2.75</v>
      </c>
      <c r="U5628" s="26">
        <f>IF($A5628="placement",T5628,IF($A5628="site",SUMIF($C:$C,$C5628,$T:$T),IF($A5628="user",SUMIF($B:$B,$B5628,$T:$T),SUM($T:$T))))</f>
        <v>2.75</v>
      </c>
      <c r="V5628" s="27">
        <f>U5628/J5628</f>
        <v>0.25</v>
      </c>
    </row>
    <row r="5629" spans="1:22" hidden="1" x14ac:dyDescent="0.3">
      <c r="A5629" s="23" t="s">
        <v>14</v>
      </c>
      <c r="B5629" s="23" t="s">
        <v>4864</v>
      </c>
      <c r="C5629" s="23" t="s">
        <v>4866</v>
      </c>
      <c r="D5629" s="23" t="s">
        <v>4867</v>
      </c>
      <c r="E5629" s="23" t="s">
        <v>4865</v>
      </c>
      <c r="F5629" s="27">
        <v>0.25</v>
      </c>
      <c r="G5629" s="24">
        <v>0</v>
      </c>
      <c r="H5629" s="25">
        <v>4.4499000000000004</v>
      </c>
      <c r="I5629" s="25">
        <v>0.65539999999999998</v>
      </c>
      <c r="J5629" s="26">
        <v>11</v>
      </c>
      <c r="K5629" s="26">
        <v>3</v>
      </c>
      <c r="L5629" s="27">
        <v>0.14729999999999999</v>
      </c>
      <c r="M5629" s="28">
        <v>0.54052964000000003</v>
      </c>
      <c r="N5629" s="29">
        <v>0.3</v>
      </c>
      <c r="O5629" s="31" t="s">
        <v>42</v>
      </c>
      <c r="P5629" s="31">
        <v>0.44498881029999998</v>
      </c>
      <c r="Q5629" s="31">
        <v>0.249999999999999</v>
      </c>
      <c r="R5629" s="42"/>
      <c r="S5629" s="27">
        <f>IF(A5629="placement",MIN(P5629,IF(R5629="",Q5629,R5629)),"")</f>
        <v>0.249999999999999</v>
      </c>
      <c r="T5629" s="28">
        <f>IF($A5629="placement",S5629*J5629,"")</f>
        <v>2.7499999999999889</v>
      </c>
      <c r="U5629" s="26">
        <f>IF($A5629="placement",T5629,IF($A5629="site",SUMIF($C:$C,$C5629,$T:$T),IF($A5629="user",SUMIF($B:$B,$B5629,$T:$T),SUM($T:$T))))</f>
        <v>2.7499999999999889</v>
      </c>
      <c r="V5629" s="27">
        <f>U5629/J5629</f>
        <v>0.249999999999999</v>
      </c>
    </row>
    <row r="5630" spans="1:22" hidden="1" x14ac:dyDescent="0.3">
      <c r="A5630" s="17" t="s">
        <v>13</v>
      </c>
      <c r="B5630" s="17" t="s">
        <v>4864</v>
      </c>
      <c r="C5630" s="17" t="s">
        <v>4866</v>
      </c>
      <c r="D5630" s="17" t="s">
        <v>9898</v>
      </c>
      <c r="E5630" s="17"/>
      <c r="F5630" s="18">
        <v>0.25</v>
      </c>
      <c r="G5630" s="36">
        <v>0</v>
      </c>
      <c r="H5630" s="37">
        <v>4.4499000000000004</v>
      </c>
      <c r="I5630" s="37">
        <v>0.65539999999999998</v>
      </c>
      <c r="J5630" s="19">
        <v>11</v>
      </c>
      <c r="K5630" s="19">
        <v>3</v>
      </c>
      <c r="L5630" s="18">
        <v>0.14729999999999999</v>
      </c>
      <c r="M5630" s="20">
        <v>0.54052964000000003</v>
      </c>
      <c r="N5630" s="21">
        <v>0.3</v>
      </c>
      <c r="O5630" s="22"/>
      <c r="P5630" s="22">
        <v>0.44498881029999998</v>
      </c>
      <c r="Q5630" s="22">
        <v>0.249999999999999</v>
      </c>
      <c r="R5630" s="43"/>
      <c r="S5630" s="18" t="str">
        <f>IF(A5630="placement",MIN(P5630,IF(R5630="",Q5630,R5630)),"")</f>
        <v/>
      </c>
      <c r="T5630" s="20" t="str">
        <f>IF($A5630="placement",S5630*J5630,"")</f>
        <v/>
      </c>
      <c r="U5630" s="19">
        <f>IF($A5630="placement",T5630,IF($A5630="site",SUMIF($C:$C,$C5630,$T:$T),IF($A5630="user",SUMIF($B:$B,$B5630,$T:$T),SUM($T:$T))))</f>
        <v>2.7499999999999889</v>
      </c>
      <c r="V5630" s="18">
        <f>U5630/J5630</f>
        <v>0.249999999999999</v>
      </c>
    </row>
    <row r="5631" spans="1:22" hidden="1" x14ac:dyDescent="0.3">
      <c r="A5631" s="11" t="s">
        <v>10</v>
      </c>
      <c r="B5631" s="11" t="s">
        <v>4864</v>
      </c>
      <c r="C5631" s="11" t="s">
        <v>9898</v>
      </c>
      <c r="D5631" s="11" t="s">
        <v>9898</v>
      </c>
      <c r="E5631" s="11"/>
      <c r="F5631" s="12">
        <v>0.25</v>
      </c>
      <c r="G5631" s="33">
        <v>0</v>
      </c>
      <c r="H5631" s="34">
        <v>4.4499000000000004</v>
      </c>
      <c r="I5631" s="34">
        <v>0.65539999999999998</v>
      </c>
      <c r="J5631" s="13">
        <v>11</v>
      </c>
      <c r="K5631" s="13">
        <v>3</v>
      </c>
      <c r="L5631" s="12">
        <v>0.14729999999999999</v>
      </c>
      <c r="M5631" s="14">
        <v>0.54052964000000003</v>
      </c>
      <c r="N5631" s="15">
        <v>0.3</v>
      </c>
      <c r="O5631" s="16"/>
      <c r="P5631" s="16">
        <v>0.44498881029999998</v>
      </c>
      <c r="Q5631" s="16">
        <v>0.249999999999999</v>
      </c>
      <c r="R5631" s="44"/>
      <c r="S5631" s="12" t="str">
        <f>IF(A5631="placement",MIN(P5631,IF(R5631="",Q5631,R5631)),"")</f>
        <v/>
      </c>
      <c r="T5631" s="14" t="str">
        <f>IF($A5631="placement",S5631*J5631,"")</f>
        <v/>
      </c>
      <c r="U5631" s="13">
        <f>IF($A5631="placement",T5631,IF($A5631="site",SUMIF($C:$C,$C5631,$T:$T),IF($A5631="user",SUMIF($B:$B,$B5631,$T:$T),SUM($T:$T))))</f>
        <v>2.7499999999999889</v>
      </c>
      <c r="V5631" s="12">
        <f>U5631/J5631</f>
        <v>0.249999999999999</v>
      </c>
    </row>
    <row r="5632" spans="1:22" hidden="1" x14ac:dyDescent="0.3">
      <c r="A5632" s="23" t="s">
        <v>14</v>
      </c>
      <c r="B5632" s="23" t="s">
        <v>5021</v>
      </c>
      <c r="C5632" s="23" t="s">
        <v>5023</v>
      </c>
      <c r="D5632" s="23" t="s">
        <v>5130</v>
      </c>
      <c r="E5632" s="23" t="s">
        <v>5131</v>
      </c>
      <c r="F5632" s="27">
        <v>0.25</v>
      </c>
      <c r="G5632" s="24">
        <v>1</v>
      </c>
      <c r="H5632" s="25">
        <v>58.367100000000001</v>
      </c>
      <c r="I5632" s="25">
        <v>9.0890000000000004</v>
      </c>
      <c r="J5632" s="26">
        <v>11</v>
      </c>
      <c r="K5632" s="26">
        <v>3</v>
      </c>
      <c r="L5632" s="27">
        <v>0.15570000000000001</v>
      </c>
      <c r="M5632" s="28">
        <v>4.2044539999999998E-2</v>
      </c>
      <c r="N5632" s="29">
        <v>0.01</v>
      </c>
      <c r="O5632" s="31" t="s">
        <v>42</v>
      </c>
      <c r="P5632" s="31">
        <v>0.76215700929999997</v>
      </c>
      <c r="Q5632" s="31">
        <v>0.25</v>
      </c>
      <c r="R5632" s="42"/>
      <c r="S5632" s="27">
        <f>IF(A5632="placement",MIN(P5632,IF(R5632="",Q5632,R5632)),"")</f>
        <v>0.25</v>
      </c>
      <c r="T5632" s="28">
        <f>IF($A5632="placement",S5632*J5632,"")</f>
        <v>2.75</v>
      </c>
      <c r="U5632" s="26">
        <f>IF($A5632="placement",T5632,IF($A5632="site",SUMIF($C:$C,$C5632,$T:$T),IF($A5632="user",SUMIF($B:$B,$B5632,$T:$T),SUM($T:$T))))</f>
        <v>2.75</v>
      </c>
      <c r="V5632" s="27">
        <f>U5632/J5632</f>
        <v>0.25</v>
      </c>
    </row>
    <row r="5633" spans="1:22" hidden="1" x14ac:dyDescent="0.3">
      <c r="A5633" s="23" t="s">
        <v>14</v>
      </c>
      <c r="B5633" s="23" t="s">
        <v>5211</v>
      </c>
      <c r="C5633" s="23" t="s">
        <v>5213</v>
      </c>
      <c r="D5633" s="23" t="s">
        <v>5256</v>
      </c>
      <c r="E5633" s="23" t="s">
        <v>5257</v>
      </c>
      <c r="F5633" s="27">
        <v>0.15</v>
      </c>
      <c r="G5633" s="24">
        <v>0</v>
      </c>
      <c r="H5633" s="25">
        <v>1.5648</v>
      </c>
      <c r="I5633" s="25">
        <v>0.36370000000000002</v>
      </c>
      <c r="J5633" s="26">
        <v>11</v>
      </c>
      <c r="K5633" s="26">
        <v>2</v>
      </c>
      <c r="L5633" s="27">
        <v>0.2324</v>
      </c>
      <c r="M5633" s="28">
        <v>0.97668891999999996</v>
      </c>
      <c r="N5633" s="29">
        <v>0.8</v>
      </c>
      <c r="O5633" s="31" t="s">
        <v>42</v>
      </c>
      <c r="P5633" s="31">
        <v>0.18090603820000001</v>
      </c>
      <c r="Q5633" s="31">
        <v>0.15</v>
      </c>
      <c r="R5633" s="42"/>
      <c r="S5633" s="27">
        <f>IF(A5633="placement",MIN(P5633,IF(R5633="",Q5633,R5633)),"")</f>
        <v>0.15</v>
      </c>
      <c r="T5633" s="28">
        <f>IF($A5633="placement",S5633*J5633,"")</f>
        <v>1.65</v>
      </c>
      <c r="U5633" s="26">
        <f>IF($A5633="placement",T5633,IF($A5633="site",SUMIF($C:$C,$C5633,$T:$T),IF($A5633="user",SUMIF($B:$B,$B5633,$T:$T),SUM($T:$T))))</f>
        <v>1.65</v>
      </c>
      <c r="V5633" s="27">
        <f>U5633/J5633</f>
        <v>0.15</v>
      </c>
    </row>
    <row r="5634" spans="1:22" hidden="1" x14ac:dyDescent="0.3">
      <c r="A5634" s="23" t="s">
        <v>14</v>
      </c>
      <c r="B5634" s="23" t="s">
        <v>5418</v>
      </c>
      <c r="C5634" s="23" t="s">
        <v>5420</v>
      </c>
      <c r="D5634" s="23" t="s">
        <v>5453</v>
      </c>
      <c r="E5634" s="23" t="s">
        <v>5454</v>
      </c>
      <c r="F5634" s="27">
        <v>0.25</v>
      </c>
      <c r="G5634" s="24">
        <v>0</v>
      </c>
      <c r="H5634" s="25">
        <v>1.0691999999999999</v>
      </c>
      <c r="I5634" s="25">
        <v>0.45929999999999999</v>
      </c>
      <c r="J5634" s="26">
        <v>11</v>
      </c>
      <c r="K5634" s="26">
        <v>3</v>
      </c>
      <c r="L5634" s="27">
        <v>0.42959999999999998</v>
      </c>
      <c r="M5634" s="28">
        <v>0.76729393000000001</v>
      </c>
      <c r="N5634" s="29">
        <v>0.5</v>
      </c>
      <c r="O5634" s="31" t="s">
        <v>42</v>
      </c>
      <c r="P5634" s="31">
        <v>0.34835924359999998</v>
      </c>
      <c r="Q5634" s="31">
        <v>0.249999999999999</v>
      </c>
      <c r="R5634" s="42"/>
      <c r="S5634" s="27">
        <f>IF(A5634="placement",MIN(P5634,IF(R5634="",Q5634,R5634)),"")</f>
        <v>0.249999999999999</v>
      </c>
      <c r="T5634" s="28">
        <f>IF($A5634="placement",S5634*J5634,"")</f>
        <v>2.7499999999999889</v>
      </c>
      <c r="U5634" s="26">
        <f>IF($A5634="placement",T5634,IF($A5634="site",SUMIF($C:$C,$C5634,$T:$T),IF($A5634="user",SUMIF($B:$B,$B5634,$T:$T),SUM($T:$T))))</f>
        <v>2.7499999999999889</v>
      </c>
      <c r="V5634" s="27">
        <f>U5634/J5634</f>
        <v>0.249999999999999</v>
      </c>
    </row>
    <row r="5635" spans="1:22" hidden="1" x14ac:dyDescent="0.3">
      <c r="A5635" s="23" t="s">
        <v>14</v>
      </c>
      <c r="B5635" s="23" t="s">
        <v>5418</v>
      </c>
      <c r="C5635" s="23" t="s">
        <v>5420</v>
      </c>
      <c r="D5635" s="23" t="s">
        <v>5472</v>
      </c>
      <c r="E5635" s="23" t="s">
        <v>5473</v>
      </c>
      <c r="F5635" s="27">
        <v>0.25</v>
      </c>
      <c r="G5635" s="24">
        <v>0</v>
      </c>
      <c r="H5635" s="25">
        <v>4.3391000000000002</v>
      </c>
      <c r="I5635" s="25">
        <v>0.30059999999999998</v>
      </c>
      <c r="J5635" s="26">
        <v>11</v>
      </c>
      <c r="K5635" s="26">
        <v>0</v>
      </c>
      <c r="L5635" s="27">
        <v>6.93E-2</v>
      </c>
      <c r="M5635" s="28">
        <v>1.1918508000000001</v>
      </c>
      <c r="N5635" s="29">
        <v>1.1499999999999999</v>
      </c>
      <c r="O5635" s="31" t="s">
        <v>12</v>
      </c>
      <c r="P5635" s="31">
        <v>3.5114123400000002E-2</v>
      </c>
      <c r="Q5635" s="31">
        <v>3.5114123392803703E-2</v>
      </c>
      <c r="R5635" s="42"/>
      <c r="S5635" s="27">
        <f>IF(A5635="placement",MIN(P5635,IF(R5635="",Q5635,R5635)),"")</f>
        <v>3.5114123392803703E-2</v>
      </c>
      <c r="T5635" s="28">
        <f>IF($A5635="placement",S5635*J5635,"")</f>
        <v>0.38625535732084071</v>
      </c>
      <c r="U5635" s="23">
        <f>IF($A5635="placement",T5635,IF($A5635="site",SUMIF($C:$C,$C5635,$T:$T),IF($A5635="user",SUMIF($B:$B,$B5635,$T:$T),SUM($T:$T))))</f>
        <v>0.38625535732084071</v>
      </c>
      <c r="V5635" s="27">
        <f>U5635/J5635</f>
        <v>3.5114123392803703E-2</v>
      </c>
    </row>
    <row r="5636" spans="1:22" hidden="1" x14ac:dyDescent="0.3">
      <c r="A5636" s="23" t="s">
        <v>14</v>
      </c>
      <c r="B5636" s="23" t="s">
        <v>5748</v>
      </c>
      <c r="C5636" s="23" t="s">
        <v>5749</v>
      </c>
      <c r="D5636" s="23" t="s">
        <v>5750</v>
      </c>
      <c r="E5636" s="23" t="s">
        <v>5751</v>
      </c>
      <c r="F5636" s="27">
        <v>0.25</v>
      </c>
      <c r="G5636" s="24">
        <v>0</v>
      </c>
      <c r="H5636" s="25">
        <v>9.2361000000000004</v>
      </c>
      <c r="I5636" s="25">
        <v>1.9195</v>
      </c>
      <c r="J5636" s="26">
        <v>11</v>
      </c>
      <c r="K5636" s="26">
        <v>3</v>
      </c>
      <c r="L5636" s="27">
        <v>0.20780000000000001</v>
      </c>
      <c r="M5636" s="28">
        <v>0.19249432999999999</v>
      </c>
      <c r="N5636" s="29">
        <v>0.05</v>
      </c>
      <c r="O5636" s="31" t="s">
        <v>42</v>
      </c>
      <c r="P5636" s="31">
        <v>0.74025208300000001</v>
      </c>
      <c r="Q5636" s="31">
        <v>0.25</v>
      </c>
      <c r="R5636" s="42"/>
      <c r="S5636" s="27">
        <f>IF(A5636="placement",MIN(P5636,IF(R5636="",Q5636,R5636)),"")</f>
        <v>0.25</v>
      </c>
      <c r="T5636" s="28">
        <f>IF($A5636="placement",S5636*J5636,"")</f>
        <v>2.75</v>
      </c>
      <c r="U5636" s="26">
        <f>IF($A5636="placement",T5636,IF($A5636="site",SUMIF($C:$C,$C5636,$T:$T),IF($A5636="user",SUMIF($B:$B,$B5636,$T:$T),SUM($T:$T))))</f>
        <v>2.75</v>
      </c>
      <c r="V5636" s="27">
        <f>U5636/J5636</f>
        <v>0.25</v>
      </c>
    </row>
    <row r="5637" spans="1:22" hidden="1" x14ac:dyDescent="0.3">
      <c r="A5637" s="23" t="s">
        <v>14</v>
      </c>
      <c r="B5637" s="23" t="s">
        <v>5748</v>
      </c>
      <c r="C5637" s="23" t="s">
        <v>5749</v>
      </c>
      <c r="D5637" s="23" t="s">
        <v>5762</v>
      </c>
      <c r="E5637" s="23" t="s">
        <v>5763</v>
      </c>
      <c r="F5637" s="27">
        <v>0.25</v>
      </c>
      <c r="G5637" s="24">
        <v>0</v>
      </c>
      <c r="H5637" s="25">
        <v>5.9203999999999999</v>
      </c>
      <c r="I5637" s="25">
        <v>1.6278999999999999</v>
      </c>
      <c r="J5637" s="26">
        <v>11</v>
      </c>
      <c r="K5637" s="26">
        <v>3</v>
      </c>
      <c r="L5637" s="27">
        <v>0.27500000000000002</v>
      </c>
      <c r="M5637" s="28">
        <v>0.22598069000000001</v>
      </c>
      <c r="N5637" s="29">
        <v>0.05</v>
      </c>
      <c r="O5637" s="31" t="s">
        <v>42</v>
      </c>
      <c r="P5637" s="31">
        <v>0.77874216029999999</v>
      </c>
      <c r="Q5637" s="31">
        <v>0.25</v>
      </c>
      <c r="R5637" s="42"/>
      <c r="S5637" s="27">
        <f>IF(A5637="placement",MIN(P5637,IF(R5637="",Q5637,R5637)),"")</f>
        <v>0.25</v>
      </c>
      <c r="T5637" s="28">
        <f>IF($A5637="placement",S5637*J5637,"")</f>
        <v>2.75</v>
      </c>
      <c r="U5637" s="26">
        <f>IF($A5637="placement",T5637,IF($A5637="site",SUMIF($C:$C,$C5637,$T:$T),IF($A5637="user",SUMIF($B:$B,$B5637,$T:$T),SUM($T:$T))))</f>
        <v>2.75</v>
      </c>
      <c r="V5637" s="27">
        <f>U5637/J5637</f>
        <v>0.25</v>
      </c>
    </row>
    <row r="5638" spans="1:22" hidden="1" x14ac:dyDescent="0.3">
      <c r="A5638" s="23" t="s">
        <v>14</v>
      </c>
      <c r="B5638" s="23" t="s">
        <v>5764</v>
      </c>
      <c r="C5638" s="23" t="s">
        <v>5766</v>
      </c>
      <c r="D5638" s="23" t="s">
        <v>5773</v>
      </c>
      <c r="E5638" s="23" t="s">
        <v>5774</v>
      </c>
      <c r="F5638" s="27">
        <v>0.25</v>
      </c>
      <c r="G5638" s="24">
        <v>0</v>
      </c>
      <c r="H5638" s="25">
        <v>1.7009000000000001</v>
      </c>
      <c r="I5638" s="25">
        <v>0.44240000000000002</v>
      </c>
      <c r="J5638" s="26">
        <v>11</v>
      </c>
      <c r="K5638" s="26">
        <v>3</v>
      </c>
      <c r="L5638" s="27">
        <v>0.2601</v>
      </c>
      <c r="M5638" s="28">
        <v>0.84459874000000001</v>
      </c>
      <c r="N5638" s="29">
        <v>0.55000000000000004</v>
      </c>
      <c r="O5638" s="31" t="s">
        <v>42</v>
      </c>
      <c r="P5638" s="31">
        <v>0.34880319659999998</v>
      </c>
      <c r="Q5638" s="31">
        <v>0.25</v>
      </c>
      <c r="R5638" s="42"/>
      <c r="S5638" s="27">
        <f>IF(A5638="placement",MIN(P5638,IF(R5638="",Q5638,R5638)),"")</f>
        <v>0.25</v>
      </c>
      <c r="T5638" s="28">
        <f>IF($A5638="placement",S5638*J5638,"")</f>
        <v>2.75</v>
      </c>
      <c r="U5638" s="26">
        <f>IF($A5638="placement",T5638,IF($A5638="site",SUMIF($C:$C,$C5638,$T:$T),IF($A5638="user",SUMIF($B:$B,$B5638,$T:$T),SUM($T:$T))))</f>
        <v>2.75</v>
      </c>
      <c r="V5638" s="27">
        <f>U5638/J5638</f>
        <v>0.25</v>
      </c>
    </row>
    <row r="5639" spans="1:22" hidden="1" x14ac:dyDescent="0.3">
      <c r="A5639" s="23" t="s">
        <v>14</v>
      </c>
      <c r="B5639" s="23" t="s">
        <v>5764</v>
      </c>
      <c r="C5639" s="23" t="s">
        <v>5766</v>
      </c>
      <c r="D5639" s="23" t="s">
        <v>5807</v>
      </c>
      <c r="E5639" s="23" t="s">
        <v>5808</v>
      </c>
      <c r="F5639" s="27">
        <v>0.05</v>
      </c>
      <c r="G5639" s="24">
        <v>0</v>
      </c>
      <c r="H5639" s="25">
        <v>2.2791999999999999</v>
      </c>
      <c r="I5639" s="25">
        <v>0.71499999999999997</v>
      </c>
      <c r="J5639" s="26">
        <v>11</v>
      </c>
      <c r="K5639" s="26">
        <v>1</v>
      </c>
      <c r="L5639" s="27">
        <v>0.31369999999999998</v>
      </c>
      <c r="M5639" s="28">
        <v>0.49487512</v>
      </c>
      <c r="N5639" s="29">
        <v>0.3</v>
      </c>
      <c r="O5639" s="31" t="s">
        <v>70</v>
      </c>
      <c r="P5639" s="31">
        <v>0.3937864626</v>
      </c>
      <c r="Q5639" s="31">
        <v>4.9999999999999899E-2</v>
      </c>
      <c r="R5639" s="42"/>
      <c r="S5639" s="27">
        <f>IF(A5639="placement",MIN(P5639,IF(R5639="",Q5639,R5639)),"")</f>
        <v>4.9999999999999899E-2</v>
      </c>
      <c r="T5639" s="28">
        <f>IF($A5639="placement",S5639*J5639,"")</f>
        <v>0.54999999999999893</v>
      </c>
      <c r="U5639" s="26">
        <f>IF($A5639="placement",T5639,IF($A5639="site",SUMIF($C:$C,$C5639,$T:$T),IF($A5639="user",SUMIF($B:$B,$B5639,$T:$T),SUM($T:$T))))</f>
        <v>0.54999999999999893</v>
      </c>
      <c r="V5639" s="27">
        <f>U5639/J5639</f>
        <v>4.9999999999999906E-2</v>
      </c>
    </row>
    <row r="5640" spans="1:22" hidden="1" x14ac:dyDescent="0.3">
      <c r="A5640" s="23" t="s">
        <v>14</v>
      </c>
      <c r="B5640" s="23" t="s">
        <v>5764</v>
      </c>
      <c r="C5640" s="23" t="s">
        <v>5766</v>
      </c>
      <c r="D5640" s="32" t="s">
        <v>5979</v>
      </c>
      <c r="E5640" s="23" t="s">
        <v>5980</v>
      </c>
      <c r="F5640" s="27">
        <v>0.25</v>
      </c>
      <c r="G5640" s="24">
        <v>0</v>
      </c>
      <c r="H5640" s="25">
        <v>0.62409999999999999</v>
      </c>
      <c r="I5640" s="25">
        <v>0.33040000000000003</v>
      </c>
      <c r="J5640" s="26">
        <v>11</v>
      </c>
      <c r="K5640" s="26">
        <v>3</v>
      </c>
      <c r="L5640" s="27">
        <v>0.52929999999999999</v>
      </c>
      <c r="M5640" s="28">
        <v>1.1252756799999999</v>
      </c>
      <c r="N5640" s="29">
        <v>0.7</v>
      </c>
      <c r="O5640" s="31" t="s">
        <v>12</v>
      </c>
      <c r="P5640" s="31">
        <v>0.37793021290000001</v>
      </c>
      <c r="Q5640" s="31">
        <v>0.25</v>
      </c>
      <c r="R5640" s="42"/>
      <c r="S5640" s="27">
        <f>IF(A5640="placement",MIN(P5640,IF(R5640="",Q5640,R5640)),"")</f>
        <v>0.25</v>
      </c>
      <c r="T5640" s="28">
        <f>IF($A5640="placement",S5640*J5640,"")</f>
        <v>2.75</v>
      </c>
      <c r="U5640" s="26">
        <f>IF($A5640="placement",T5640,IF($A5640="site",SUMIF($C:$C,$C5640,$T:$T),IF($A5640="user",SUMIF($B:$B,$B5640,$T:$T),SUM($T:$T))))</f>
        <v>2.75</v>
      </c>
      <c r="V5640" s="27">
        <f>U5640/J5640</f>
        <v>0.25</v>
      </c>
    </row>
    <row r="5641" spans="1:22" hidden="1" x14ac:dyDescent="0.3">
      <c r="A5641" s="23" t="s">
        <v>14</v>
      </c>
      <c r="B5641" s="23" t="s">
        <v>6052</v>
      </c>
      <c r="C5641" s="23" t="s">
        <v>6054</v>
      </c>
      <c r="D5641" s="23" t="s">
        <v>6133</v>
      </c>
      <c r="E5641" s="23" t="s">
        <v>6134</v>
      </c>
      <c r="F5641" s="27">
        <v>0.25</v>
      </c>
      <c r="G5641" s="24">
        <v>0</v>
      </c>
      <c r="H5641" s="25">
        <v>6.6767000000000003</v>
      </c>
      <c r="I5641" s="25">
        <v>0.2051</v>
      </c>
      <c r="J5641" s="26">
        <v>11</v>
      </c>
      <c r="K5641" s="26">
        <v>3</v>
      </c>
      <c r="L5641" s="27">
        <v>3.0700000000000002E-2</v>
      </c>
      <c r="M5641" s="28">
        <v>1.8084958200000001</v>
      </c>
      <c r="N5641" s="29">
        <v>1.25</v>
      </c>
      <c r="O5641" s="31" t="s">
        <v>12</v>
      </c>
      <c r="P5641" s="31">
        <v>0.30881786680000001</v>
      </c>
      <c r="Q5641" s="31">
        <v>0.25</v>
      </c>
      <c r="R5641" s="42"/>
      <c r="S5641" s="27">
        <f>IF(A5641="placement",MIN(P5641,IF(R5641="",Q5641,R5641)),"")</f>
        <v>0.25</v>
      </c>
      <c r="T5641" s="28">
        <f>IF($A5641="placement",S5641*J5641,"")</f>
        <v>2.75</v>
      </c>
      <c r="U5641" s="26">
        <f>IF($A5641="placement",T5641,IF($A5641="site",SUMIF($C:$C,$C5641,$T:$T),IF($A5641="user",SUMIF($B:$B,$B5641,$T:$T),SUM($T:$T))))</f>
        <v>2.75</v>
      </c>
      <c r="V5641" s="27">
        <f>U5641/J5641</f>
        <v>0.25</v>
      </c>
    </row>
    <row r="5642" spans="1:22" hidden="1" x14ac:dyDescent="0.3">
      <c r="A5642" s="23" t="s">
        <v>14</v>
      </c>
      <c r="B5642" s="23" t="s">
        <v>6530</v>
      </c>
      <c r="C5642" s="23" t="s">
        <v>6532</v>
      </c>
      <c r="D5642" s="23" t="s">
        <v>6545</v>
      </c>
      <c r="E5642" s="23" t="s">
        <v>6546</v>
      </c>
      <c r="F5642" s="27">
        <v>0.25</v>
      </c>
      <c r="G5642" s="24">
        <v>0</v>
      </c>
      <c r="H5642" s="25">
        <v>8.1440000000000001</v>
      </c>
      <c r="I5642" s="25">
        <v>0.50609999999999999</v>
      </c>
      <c r="J5642" s="26">
        <v>11</v>
      </c>
      <c r="K5642" s="26">
        <v>2</v>
      </c>
      <c r="L5642" s="27">
        <v>6.2100000000000002E-2</v>
      </c>
      <c r="M5642" s="28">
        <v>0.73139993999999997</v>
      </c>
      <c r="N5642" s="29">
        <v>0.54</v>
      </c>
      <c r="O5642" s="31" t="s">
        <v>42</v>
      </c>
      <c r="P5642" s="31">
        <v>0.26168985280000001</v>
      </c>
      <c r="Q5642" s="31">
        <v>0.25</v>
      </c>
      <c r="R5642" s="42"/>
      <c r="S5642" s="27">
        <f>IF(A5642="placement",MIN(P5642,IF(R5642="",Q5642,R5642)),"")</f>
        <v>0.25</v>
      </c>
      <c r="T5642" s="28">
        <f>IF($A5642="placement",S5642*J5642,"")</f>
        <v>2.75</v>
      </c>
      <c r="U5642" s="26">
        <f>IF($A5642="placement",T5642,IF($A5642="site",SUMIF($C:$C,$C5642,$T:$T),IF($A5642="user",SUMIF($B:$B,$B5642,$T:$T),SUM($T:$T))))</f>
        <v>2.75</v>
      </c>
      <c r="V5642" s="27">
        <f>U5642/J5642</f>
        <v>0.25</v>
      </c>
    </row>
    <row r="5643" spans="1:22" hidden="1" x14ac:dyDescent="0.3">
      <c r="A5643" s="23" t="s">
        <v>14</v>
      </c>
      <c r="B5643" s="23" t="s">
        <v>6530</v>
      </c>
      <c r="C5643" s="23" t="s">
        <v>6532</v>
      </c>
      <c r="D5643" s="32" t="s">
        <v>6567</v>
      </c>
      <c r="E5643" s="23" t="s">
        <v>6531</v>
      </c>
      <c r="F5643" s="27">
        <v>0.25</v>
      </c>
      <c r="G5643" s="24">
        <v>0</v>
      </c>
      <c r="H5643" s="25">
        <v>4.6199000000000003</v>
      </c>
      <c r="I5643" s="25">
        <v>0.48530000000000001</v>
      </c>
      <c r="J5643" s="26">
        <v>11</v>
      </c>
      <c r="K5643" s="26">
        <v>2</v>
      </c>
      <c r="L5643" s="27">
        <v>0.105</v>
      </c>
      <c r="M5643" s="28">
        <v>0.74140417999999997</v>
      </c>
      <c r="N5643" s="29">
        <v>0.54</v>
      </c>
      <c r="O5643" s="31" t="s">
        <v>42</v>
      </c>
      <c r="P5643" s="31">
        <v>0.27165233960000001</v>
      </c>
      <c r="Q5643" s="31">
        <v>0.25</v>
      </c>
      <c r="R5643" s="42"/>
      <c r="S5643" s="27">
        <f>IF(A5643="placement",MIN(P5643,IF(R5643="",Q5643,R5643)),"")</f>
        <v>0.25</v>
      </c>
      <c r="T5643" s="28">
        <f>IF($A5643="placement",S5643*J5643,"")</f>
        <v>2.75</v>
      </c>
      <c r="U5643" s="26">
        <f>IF($A5643="placement",T5643,IF($A5643="site",SUMIF($C:$C,$C5643,$T:$T),IF($A5643="user",SUMIF($B:$B,$B5643,$T:$T),SUM($T:$T))))</f>
        <v>2.75</v>
      </c>
      <c r="V5643" s="27">
        <f>U5643/J5643</f>
        <v>0.25</v>
      </c>
    </row>
    <row r="5644" spans="1:22" hidden="1" x14ac:dyDescent="0.3">
      <c r="A5644" s="23" t="s">
        <v>14</v>
      </c>
      <c r="B5644" s="23" t="s">
        <v>6638</v>
      </c>
      <c r="C5644" s="23" t="s">
        <v>6639</v>
      </c>
      <c r="D5644" s="23" t="s">
        <v>6709</v>
      </c>
      <c r="E5644" s="23" t="s">
        <v>5425</v>
      </c>
      <c r="F5644" s="27">
        <v>0.25</v>
      </c>
      <c r="G5644" s="24">
        <v>0</v>
      </c>
      <c r="H5644" s="25">
        <v>2.3841000000000001</v>
      </c>
      <c r="I5644" s="25">
        <v>0.62</v>
      </c>
      <c r="J5644" s="26">
        <v>11</v>
      </c>
      <c r="K5644" s="26">
        <v>3</v>
      </c>
      <c r="L5644" s="27">
        <v>0.2601</v>
      </c>
      <c r="M5644" s="28">
        <v>0.59142857000000004</v>
      </c>
      <c r="N5644" s="29">
        <v>0.3</v>
      </c>
      <c r="O5644" s="31" t="s">
        <v>12</v>
      </c>
      <c r="P5644" s="31">
        <v>0.49275362319999999</v>
      </c>
      <c r="Q5644" s="31">
        <v>0.25</v>
      </c>
      <c r="R5644" s="42"/>
      <c r="S5644" s="27">
        <f>IF(A5644="placement",MIN(P5644,IF(R5644="",Q5644,R5644)),"")</f>
        <v>0.25</v>
      </c>
      <c r="T5644" s="28">
        <f>IF($A5644="placement",S5644*J5644,"")</f>
        <v>2.75</v>
      </c>
      <c r="U5644" s="26">
        <f>IF($A5644="placement",T5644,IF($A5644="site",SUMIF($C:$C,$C5644,$T:$T),IF($A5644="user",SUMIF($B:$B,$B5644,$T:$T),SUM($T:$T))))</f>
        <v>2.75</v>
      </c>
      <c r="V5644" s="27">
        <f>U5644/J5644</f>
        <v>0.25</v>
      </c>
    </row>
    <row r="5645" spans="1:22" hidden="1" x14ac:dyDescent="0.3">
      <c r="A5645" s="23" t="s">
        <v>14</v>
      </c>
      <c r="B5645" s="23" t="s">
        <v>6638</v>
      </c>
      <c r="C5645" s="23" t="s">
        <v>6639</v>
      </c>
      <c r="D5645" s="23" t="s">
        <v>6748</v>
      </c>
      <c r="E5645" s="23" t="s">
        <v>6749</v>
      </c>
      <c r="F5645" s="27">
        <v>0.25</v>
      </c>
      <c r="G5645" s="24">
        <v>0</v>
      </c>
      <c r="H5645" s="25">
        <v>3.9874000000000001</v>
      </c>
      <c r="I5645" s="25">
        <v>0.43669999999999998</v>
      </c>
      <c r="J5645" s="26">
        <v>11</v>
      </c>
      <c r="K5645" s="26">
        <v>2</v>
      </c>
      <c r="L5645" s="27">
        <v>0.1095</v>
      </c>
      <c r="M5645" s="28">
        <v>0.84113510000000002</v>
      </c>
      <c r="N5645" s="29">
        <v>0.65</v>
      </c>
      <c r="O5645" s="31" t="s">
        <v>42</v>
      </c>
      <c r="P5645" s="31">
        <v>0.22723472110000001</v>
      </c>
      <c r="Q5645" s="31">
        <v>0.22723472106092099</v>
      </c>
      <c r="R5645" s="42"/>
      <c r="S5645" s="27">
        <f>IF(A5645="placement",MIN(P5645,IF(R5645="",Q5645,R5645)),"")</f>
        <v>0.22723472106092099</v>
      </c>
      <c r="T5645" s="28">
        <f>IF($A5645="placement",S5645*J5645,"")</f>
        <v>2.4995819316701309</v>
      </c>
      <c r="U5645" s="26">
        <f>IF($A5645="placement",T5645,IF($A5645="site",SUMIF($C:$C,$C5645,$T:$T),IF($A5645="user",SUMIF($B:$B,$B5645,$T:$T),SUM($T:$T))))</f>
        <v>2.4995819316701309</v>
      </c>
      <c r="V5645" s="27">
        <f>U5645/J5645</f>
        <v>0.22723472106092099</v>
      </c>
    </row>
    <row r="5646" spans="1:22" hidden="1" x14ac:dyDescent="0.3">
      <c r="A5646" s="17" t="s">
        <v>13</v>
      </c>
      <c r="B5646" s="17" t="s">
        <v>6862</v>
      </c>
      <c r="C5646" s="17" t="s">
        <v>6863</v>
      </c>
      <c r="D5646" s="38" t="s">
        <v>9898</v>
      </c>
      <c r="E5646" s="17"/>
      <c r="F5646" s="18">
        <v>0.25</v>
      </c>
      <c r="G5646" s="36">
        <v>0</v>
      </c>
      <c r="H5646" s="37">
        <v>1.0087999999999999</v>
      </c>
      <c r="I5646" s="37">
        <v>0.22489999999999999</v>
      </c>
      <c r="J5646" s="19">
        <v>11</v>
      </c>
      <c r="K5646" s="19">
        <v>3</v>
      </c>
      <c r="L5646" s="18">
        <v>0.22289999999999999</v>
      </c>
      <c r="M5646" s="20">
        <v>1.57811309</v>
      </c>
      <c r="N5646" s="21">
        <v>1.1000000000000001</v>
      </c>
      <c r="O5646" s="22"/>
      <c r="P5646" s="22">
        <v>0.30296503549999998</v>
      </c>
      <c r="Q5646" s="22">
        <v>0.249999999999999</v>
      </c>
      <c r="R5646" s="43"/>
      <c r="S5646" s="18" t="str">
        <f>IF(A5646="placement",MIN(P5646,IF(R5646="",Q5646,R5646)),"")</f>
        <v/>
      </c>
      <c r="T5646" s="20" t="str">
        <f>IF($A5646="placement",S5646*J5646,"")</f>
        <v/>
      </c>
      <c r="U5646" s="19">
        <f>IF($A5646="placement",T5646,IF($A5646="site",SUMIF($C:$C,$C5646,$T:$T),IF($A5646="user",SUMIF($B:$B,$B5646,$T:$T),SUM($T:$T))))</f>
        <v>2</v>
      </c>
      <c r="V5646" s="18">
        <f>U5646/J5646</f>
        <v>0.18181818181818182</v>
      </c>
    </row>
    <row r="5647" spans="1:22" hidden="1" x14ac:dyDescent="0.3">
      <c r="A5647" s="11" t="s">
        <v>10</v>
      </c>
      <c r="B5647" s="11" t="s">
        <v>10158</v>
      </c>
      <c r="C5647" s="11" t="s">
        <v>9898</v>
      </c>
      <c r="D5647" s="11" t="s">
        <v>9898</v>
      </c>
      <c r="E5647" s="11"/>
      <c r="F5647" s="12">
        <v>0.25</v>
      </c>
      <c r="G5647" s="33">
        <v>0</v>
      </c>
      <c r="H5647" s="34">
        <v>9.3218999999999994</v>
      </c>
      <c r="I5647" s="34">
        <v>0.63570000000000004</v>
      </c>
      <c r="J5647" s="13">
        <v>11</v>
      </c>
      <c r="K5647" s="13">
        <v>3</v>
      </c>
      <c r="L5647" s="12">
        <v>6.8199999999999997E-2</v>
      </c>
      <c r="M5647" s="14">
        <v>0.58407865000000003</v>
      </c>
      <c r="N5647" s="15">
        <v>0.4</v>
      </c>
      <c r="O5647" s="16"/>
      <c r="P5647" s="16">
        <v>0.31516072560000002</v>
      </c>
      <c r="Q5647" s="16">
        <v>0.25</v>
      </c>
      <c r="R5647" s="44"/>
      <c r="S5647" s="12" t="str">
        <f>IF(A5647="placement",MIN(P5647,IF(R5647="",Q5647,R5647)),"")</f>
        <v/>
      </c>
      <c r="T5647" s="14" t="str">
        <f>IF($A5647="placement",S5647*J5647,"")</f>
        <v/>
      </c>
      <c r="U5647" s="13">
        <f>IF($A5647="placement",T5647,IF($A5647="site",SUMIF($C:$C,$C5647,$T:$T),IF($A5647="user",SUMIF($B:$B,$B5647,$T:$T),SUM($T:$T))))</f>
        <v>2.75</v>
      </c>
      <c r="V5647" s="12">
        <f>U5647/J5647</f>
        <v>0.25</v>
      </c>
    </row>
    <row r="5648" spans="1:22" hidden="1" x14ac:dyDescent="0.3">
      <c r="A5648" s="23" t="s">
        <v>14</v>
      </c>
      <c r="B5648" s="23" t="s">
        <v>6876</v>
      </c>
      <c r="C5648" s="23" t="s">
        <v>6878</v>
      </c>
      <c r="D5648" s="23" t="s">
        <v>6893</v>
      </c>
      <c r="E5648" s="23" t="s">
        <v>6877</v>
      </c>
      <c r="F5648" s="27">
        <v>0.25</v>
      </c>
      <c r="G5648" s="24">
        <v>0</v>
      </c>
      <c r="H5648" s="25">
        <v>0.98380000000000001</v>
      </c>
      <c r="I5648" s="25">
        <v>0.34910000000000002</v>
      </c>
      <c r="J5648" s="26">
        <v>11</v>
      </c>
      <c r="K5648" s="26">
        <v>3</v>
      </c>
      <c r="L5648" s="27">
        <v>0.35489999999999999</v>
      </c>
      <c r="M5648" s="28">
        <v>1.0183510600000001</v>
      </c>
      <c r="N5648" s="29">
        <v>0.6</v>
      </c>
      <c r="O5648" s="31" t="s">
        <v>42</v>
      </c>
      <c r="P5648" s="31">
        <v>0.41081222249999999</v>
      </c>
      <c r="Q5648" s="31">
        <v>0.25</v>
      </c>
      <c r="R5648" s="42"/>
      <c r="S5648" s="27">
        <f>IF(A5648="placement",MIN(P5648,IF(R5648="",Q5648,R5648)),"")</f>
        <v>0.25</v>
      </c>
      <c r="T5648" s="28">
        <f>IF($A5648="placement",S5648*J5648,"")</f>
        <v>2.75</v>
      </c>
      <c r="U5648" s="26">
        <f>IF($A5648="placement",T5648,IF($A5648="site",SUMIF($C:$C,$C5648,$T:$T),IF($A5648="user",SUMIF($B:$B,$B5648,$T:$T),SUM($T:$T))))</f>
        <v>2.75</v>
      </c>
      <c r="V5648" s="27">
        <f>U5648/J5648</f>
        <v>0.25</v>
      </c>
    </row>
    <row r="5649" spans="1:22" hidden="1" x14ac:dyDescent="0.3">
      <c r="A5649" s="23" t="s">
        <v>14</v>
      </c>
      <c r="B5649" s="23" t="s">
        <v>6931</v>
      </c>
      <c r="C5649" s="23" t="s">
        <v>6933</v>
      </c>
      <c r="D5649" s="23" t="s">
        <v>6936</v>
      </c>
      <c r="E5649" s="23" t="s">
        <v>6937</v>
      </c>
      <c r="F5649" s="27">
        <v>0.25</v>
      </c>
      <c r="G5649" s="24">
        <v>0</v>
      </c>
      <c r="H5649" s="25">
        <v>5.3503999999999996</v>
      </c>
      <c r="I5649" s="25">
        <v>0.62239999999999995</v>
      </c>
      <c r="J5649" s="26">
        <v>11</v>
      </c>
      <c r="K5649" s="26">
        <v>3</v>
      </c>
      <c r="L5649" s="27">
        <v>0.1163</v>
      </c>
      <c r="M5649" s="28">
        <v>0.57966490999999998</v>
      </c>
      <c r="N5649" s="29">
        <v>0.4</v>
      </c>
      <c r="O5649" s="31" t="s">
        <v>42</v>
      </c>
      <c r="P5649" s="31">
        <v>0.30994615139999998</v>
      </c>
      <c r="Q5649" s="31">
        <v>0.249999999999999</v>
      </c>
      <c r="R5649" s="42"/>
      <c r="S5649" s="27">
        <f>IF(A5649="placement",MIN(P5649,IF(R5649="",Q5649,R5649)),"")</f>
        <v>0.249999999999999</v>
      </c>
      <c r="T5649" s="28">
        <f>IF($A5649="placement",S5649*J5649,"")</f>
        <v>2.7499999999999889</v>
      </c>
      <c r="U5649" s="26">
        <f>IF($A5649="placement",T5649,IF($A5649="site",SUMIF($C:$C,$C5649,$T:$T),IF($A5649="user",SUMIF($B:$B,$B5649,$T:$T),SUM($T:$T))))</f>
        <v>2.7499999999999889</v>
      </c>
      <c r="V5649" s="27">
        <f>U5649/J5649</f>
        <v>0.249999999999999</v>
      </c>
    </row>
    <row r="5650" spans="1:22" hidden="1" x14ac:dyDescent="0.3">
      <c r="A5650" s="23" t="s">
        <v>14</v>
      </c>
      <c r="B5650" s="23" t="s">
        <v>7153</v>
      </c>
      <c r="C5650" s="23" t="s">
        <v>7155</v>
      </c>
      <c r="D5650" s="23" t="s">
        <v>7194</v>
      </c>
      <c r="E5650" s="23" t="s">
        <v>7195</v>
      </c>
      <c r="F5650" s="27">
        <v>0.25</v>
      </c>
      <c r="G5650" s="24">
        <v>0</v>
      </c>
      <c r="H5650" s="25">
        <v>6.6474000000000002</v>
      </c>
      <c r="I5650" s="25">
        <v>0.88900000000000001</v>
      </c>
      <c r="J5650" s="26">
        <v>11</v>
      </c>
      <c r="K5650" s="26">
        <v>3</v>
      </c>
      <c r="L5650" s="27">
        <v>0.13370000000000001</v>
      </c>
      <c r="M5650" s="28">
        <v>0.42338903999999999</v>
      </c>
      <c r="N5650" s="29">
        <v>0.2</v>
      </c>
      <c r="O5650" s="31" t="s">
        <v>12</v>
      </c>
      <c r="P5650" s="31">
        <v>0.52762121640000004</v>
      </c>
      <c r="Q5650" s="31">
        <v>0.25</v>
      </c>
      <c r="R5650" s="42"/>
      <c r="S5650" s="27">
        <f>IF(A5650="placement",MIN(P5650,IF(R5650="",Q5650,R5650)),"")</f>
        <v>0.25</v>
      </c>
      <c r="T5650" s="28">
        <f>IF($A5650="placement",S5650*J5650,"")</f>
        <v>2.75</v>
      </c>
      <c r="U5650" s="26">
        <f>IF($A5650="placement",T5650,IF($A5650="site",SUMIF($C:$C,$C5650,$T:$T),IF($A5650="user",SUMIF($B:$B,$B5650,$T:$T),SUM($T:$T))))</f>
        <v>2.75</v>
      </c>
      <c r="V5650" s="27">
        <f>U5650/J5650</f>
        <v>0.25</v>
      </c>
    </row>
    <row r="5651" spans="1:22" hidden="1" x14ac:dyDescent="0.3">
      <c r="A5651" s="23" t="s">
        <v>14</v>
      </c>
      <c r="B5651" s="23" t="s">
        <v>7472</v>
      </c>
      <c r="C5651" s="23" t="s">
        <v>7473</v>
      </c>
      <c r="D5651" s="23" t="s">
        <v>7477</v>
      </c>
      <c r="E5651" s="23" t="s">
        <v>7478</v>
      </c>
      <c r="F5651" s="27">
        <v>0.25</v>
      </c>
      <c r="G5651" s="24">
        <v>0</v>
      </c>
      <c r="H5651" s="25">
        <v>7.4945000000000004</v>
      </c>
      <c r="I5651" s="25">
        <v>0.26869999999999999</v>
      </c>
      <c r="J5651" s="26">
        <v>11</v>
      </c>
      <c r="K5651" s="26">
        <v>3</v>
      </c>
      <c r="L5651" s="27">
        <v>3.5900000000000001E-2</v>
      </c>
      <c r="M5651" s="28">
        <v>1.3816586900000001</v>
      </c>
      <c r="N5651" s="29">
        <v>1</v>
      </c>
      <c r="O5651" s="31" t="s">
        <v>42</v>
      </c>
      <c r="P5651" s="31">
        <v>0.27623225210000002</v>
      </c>
      <c r="Q5651" s="31">
        <v>0.25</v>
      </c>
      <c r="R5651" s="42"/>
      <c r="S5651" s="27">
        <f>IF(A5651="placement",MIN(P5651,IF(R5651="",Q5651,R5651)),"")</f>
        <v>0.25</v>
      </c>
      <c r="T5651" s="28">
        <f>IF($A5651="placement",S5651*J5651,"")</f>
        <v>2.75</v>
      </c>
      <c r="U5651" s="26">
        <f>IF($A5651="placement",T5651,IF($A5651="site",SUMIF($C:$C,$C5651,$T:$T),IF($A5651="user",SUMIF($B:$B,$B5651,$T:$T),SUM($T:$T))))</f>
        <v>2.75</v>
      </c>
      <c r="V5651" s="27">
        <f>U5651/J5651</f>
        <v>0.25</v>
      </c>
    </row>
    <row r="5652" spans="1:22" hidden="1" x14ac:dyDescent="0.3">
      <c r="A5652" s="23" t="s">
        <v>14</v>
      </c>
      <c r="B5652" s="23" t="s">
        <v>7472</v>
      </c>
      <c r="C5652" s="23" t="s">
        <v>7473</v>
      </c>
      <c r="D5652" s="23" t="s">
        <v>7561</v>
      </c>
      <c r="E5652" s="23" t="s">
        <v>7562</v>
      </c>
      <c r="F5652" s="27">
        <v>0.25</v>
      </c>
      <c r="G5652" s="24">
        <v>0</v>
      </c>
      <c r="H5652" s="25">
        <v>0.58240000000000003</v>
      </c>
      <c r="I5652" s="25">
        <v>0.1191</v>
      </c>
      <c r="J5652" s="26">
        <v>11</v>
      </c>
      <c r="K5652" s="26">
        <v>2</v>
      </c>
      <c r="L5652" s="27">
        <v>0.2046</v>
      </c>
      <c r="M5652" s="28">
        <v>3.0820143899999999</v>
      </c>
      <c r="N5652" s="29">
        <v>2.5</v>
      </c>
      <c r="O5652" s="31" t="s">
        <v>42</v>
      </c>
      <c r="P5652" s="31">
        <v>0.1888422035</v>
      </c>
      <c r="Q5652" s="31">
        <v>0.18884220354808501</v>
      </c>
      <c r="R5652" s="42"/>
      <c r="S5652" s="27">
        <f>IF(A5652="placement",MIN(P5652,IF(R5652="",Q5652,R5652)),"")</f>
        <v>0.1888422035</v>
      </c>
      <c r="T5652" s="28">
        <f>IF($A5652="placement",S5652*J5652,"")</f>
        <v>2.0772642385000002</v>
      </c>
      <c r="U5652" s="26">
        <f>IF($A5652="placement",T5652,IF($A5652="site",SUMIF($C:$C,$C5652,$T:$T),IF($A5652="user",SUMIF($B:$B,$B5652,$T:$T),SUM($T:$T))))</f>
        <v>2.0772642385000002</v>
      </c>
      <c r="V5652" s="27">
        <f>U5652/J5652</f>
        <v>0.18884220350000003</v>
      </c>
    </row>
    <row r="5653" spans="1:22" hidden="1" x14ac:dyDescent="0.3">
      <c r="A5653" s="23" t="s">
        <v>14</v>
      </c>
      <c r="B5653" s="23" t="s">
        <v>7472</v>
      </c>
      <c r="C5653" s="23" t="s">
        <v>7473</v>
      </c>
      <c r="D5653" s="23" t="s">
        <v>7568</v>
      </c>
      <c r="E5653" s="23" t="s">
        <v>9884</v>
      </c>
      <c r="F5653" s="27">
        <v>0.25</v>
      </c>
      <c r="G5653" s="24">
        <v>0</v>
      </c>
      <c r="H5653" s="25">
        <v>4.6100000000000003</v>
      </c>
      <c r="I5653" s="25">
        <v>0.24959999999999999</v>
      </c>
      <c r="J5653" s="26">
        <v>11</v>
      </c>
      <c r="K5653" s="26">
        <v>3</v>
      </c>
      <c r="L5653" s="27">
        <v>5.4199999999999998E-2</v>
      </c>
      <c r="M5653" s="28">
        <v>1.42832618</v>
      </c>
      <c r="N5653" s="29">
        <v>1</v>
      </c>
      <c r="O5653" s="31" t="s">
        <v>42</v>
      </c>
      <c r="P5653" s="31">
        <v>0.2998798077</v>
      </c>
      <c r="Q5653" s="31">
        <v>0.25</v>
      </c>
      <c r="R5653" s="42"/>
      <c r="S5653" s="27">
        <f>IF(A5653="placement",MIN(P5653,IF(R5653="",Q5653,R5653)),"")</f>
        <v>0.25</v>
      </c>
      <c r="T5653" s="28">
        <f>IF($A5653="placement",S5653*J5653,"")</f>
        <v>2.75</v>
      </c>
      <c r="U5653" s="26">
        <f>IF($A5653="placement",T5653,IF($A5653="site",SUMIF($C:$C,$C5653,$T:$T),IF($A5653="user",SUMIF($B:$B,$B5653,$T:$T),SUM($T:$T))))</f>
        <v>2.75</v>
      </c>
      <c r="V5653" s="27">
        <f>U5653/J5653</f>
        <v>0.25</v>
      </c>
    </row>
    <row r="5654" spans="1:22" hidden="1" x14ac:dyDescent="0.3">
      <c r="A5654" s="23" t="s">
        <v>14</v>
      </c>
      <c r="B5654" s="23" t="s">
        <v>8055</v>
      </c>
      <c r="C5654" s="23" t="s">
        <v>8056</v>
      </c>
      <c r="D5654" s="23" t="s">
        <v>8057</v>
      </c>
      <c r="E5654" s="23" t="s">
        <v>8058</v>
      </c>
      <c r="F5654" s="27">
        <v>0.25</v>
      </c>
      <c r="G5654" s="24">
        <v>0</v>
      </c>
      <c r="H5654" s="25">
        <v>3.5512000000000001</v>
      </c>
      <c r="I5654" s="25">
        <v>0.4884</v>
      </c>
      <c r="J5654" s="26">
        <v>11</v>
      </c>
      <c r="K5654" s="26">
        <v>3</v>
      </c>
      <c r="L5654" s="27">
        <v>0.13750000000000001</v>
      </c>
      <c r="M5654" s="28">
        <v>0.75113353999999999</v>
      </c>
      <c r="N5654" s="29">
        <v>0.5</v>
      </c>
      <c r="O5654" s="31" t="s">
        <v>42</v>
      </c>
      <c r="P5654" s="31">
        <v>0.33433940220000002</v>
      </c>
      <c r="Q5654" s="31">
        <v>0.25</v>
      </c>
      <c r="R5654" s="42"/>
      <c r="S5654" s="27">
        <f>IF(A5654="placement",MIN(P5654,IF(R5654="",Q5654,R5654)),"")</f>
        <v>0.25</v>
      </c>
      <c r="T5654" s="28">
        <f>IF($A5654="placement",S5654*J5654,"")</f>
        <v>2.75</v>
      </c>
      <c r="U5654" s="26">
        <f>IF($A5654="placement",T5654,IF($A5654="site",SUMIF($C:$C,$C5654,$T:$T),IF($A5654="user",SUMIF($B:$B,$B5654,$T:$T),SUM($T:$T))))</f>
        <v>2.75</v>
      </c>
      <c r="V5654" s="27">
        <f>U5654/J5654</f>
        <v>0.25</v>
      </c>
    </row>
    <row r="5655" spans="1:22" hidden="1" x14ac:dyDescent="0.3">
      <c r="A5655" s="23" t="s">
        <v>14</v>
      </c>
      <c r="B5655" s="23" t="s">
        <v>8055</v>
      </c>
      <c r="C5655" s="23" t="s">
        <v>8056</v>
      </c>
      <c r="D5655" s="23" t="s">
        <v>8067</v>
      </c>
      <c r="E5655" s="23" t="s">
        <v>8068</v>
      </c>
      <c r="F5655" s="27">
        <v>0.25</v>
      </c>
      <c r="G5655" s="24">
        <v>0</v>
      </c>
      <c r="H5655" s="25">
        <v>3.6183999999999998</v>
      </c>
      <c r="I5655" s="25">
        <v>0.3085</v>
      </c>
      <c r="J5655" s="26">
        <v>11</v>
      </c>
      <c r="K5655" s="26">
        <v>3</v>
      </c>
      <c r="L5655" s="27">
        <v>8.5300000000000001E-2</v>
      </c>
      <c r="M5655" s="28">
        <v>1.13889789</v>
      </c>
      <c r="N5655" s="29">
        <v>0.8</v>
      </c>
      <c r="O5655" s="31" t="s">
        <v>42</v>
      </c>
      <c r="P5655" s="31">
        <v>0.29756652909999998</v>
      </c>
      <c r="Q5655" s="31">
        <v>0.25</v>
      </c>
      <c r="R5655" s="42"/>
      <c r="S5655" s="27">
        <f>IF(A5655="placement",MIN(P5655,IF(R5655="",Q5655,R5655)),"")</f>
        <v>0.25</v>
      </c>
      <c r="T5655" s="28">
        <f>IF($A5655="placement",S5655*J5655,"")</f>
        <v>2.75</v>
      </c>
      <c r="U5655" s="26">
        <f>IF($A5655="placement",T5655,IF($A5655="site",SUMIF($C:$C,$C5655,$T:$T),IF($A5655="user",SUMIF($B:$B,$B5655,$T:$T),SUM($T:$T))))</f>
        <v>2.75</v>
      </c>
      <c r="V5655" s="27">
        <f>U5655/J5655</f>
        <v>0.25</v>
      </c>
    </row>
    <row r="5656" spans="1:22" hidden="1" x14ac:dyDescent="0.3">
      <c r="A5656" s="17" t="s">
        <v>13</v>
      </c>
      <c r="B5656" s="17" t="s">
        <v>8459</v>
      </c>
      <c r="C5656" s="17" t="s">
        <v>8460</v>
      </c>
      <c r="D5656" s="17" t="s">
        <v>9898</v>
      </c>
      <c r="E5656" s="17"/>
      <c r="F5656" s="18">
        <v>0.32990000000000003</v>
      </c>
      <c r="G5656" s="36">
        <v>0</v>
      </c>
      <c r="H5656" s="37">
        <v>9.2611000000000008</v>
      </c>
      <c r="I5656" s="37">
        <v>0.26350000000000001</v>
      </c>
      <c r="J5656" s="19">
        <v>11</v>
      </c>
      <c r="K5656" s="19">
        <v>4</v>
      </c>
      <c r="L5656" s="18">
        <v>2.8500000000000001E-2</v>
      </c>
      <c r="M5656" s="20">
        <v>1.4089726199999999</v>
      </c>
      <c r="N5656" s="21">
        <v>0.78591800000000001</v>
      </c>
      <c r="O5656" s="22"/>
      <c r="P5656" s="22">
        <v>0.44220491719999999</v>
      </c>
      <c r="Q5656" s="22">
        <v>0.32985839890720797</v>
      </c>
      <c r="R5656" s="43"/>
      <c r="S5656" s="18" t="str">
        <f>IF(A5656="placement",MIN(P5656,IF(R5656="",Q5656,R5656)),"")</f>
        <v/>
      </c>
      <c r="T5656" s="20" t="str">
        <f>IF($A5656="placement",S5656*J5656,"")</f>
        <v/>
      </c>
      <c r="U5656" s="19">
        <f>IF($A5656="placement",T5656,IF($A5656="site",SUMIF($C:$C,$C5656,$T:$T),IF($A5656="user",SUMIF($B:$B,$B5656,$T:$T),SUM($T:$T))))</f>
        <v>3.2999999999999901</v>
      </c>
      <c r="V5656" s="18">
        <f>U5656/J5656</f>
        <v>0.2999999999999991</v>
      </c>
    </row>
    <row r="5657" spans="1:22" hidden="1" x14ac:dyDescent="0.3">
      <c r="A5657" s="11" t="s">
        <v>10</v>
      </c>
      <c r="B5657" s="11" t="s">
        <v>8459</v>
      </c>
      <c r="C5657" s="11" t="s">
        <v>9898</v>
      </c>
      <c r="D5657" s="11" t="s">
        <v>9898</v>
      </c>
      <c r="E5657" s="11"/>
      <c r="F5657" s="12">
        <v>0.32990000000000003</v>
      </c>
      <c r="G5657" s="33">
        <v>0</v>
      </c>
      <c r="H5657" s="34">
        <v>9.2611000000000008</v>
      </c>
      <c r="I5657" s="34">
        <v>0.26350000000000001</v>
      </c>
      <c r="J5657" s="13">
        <v>11</v>
      </c>
      <c r="K5657" s="13">
        <v>4</v>
      </c>
      <c r="L5657" s="12">
        <v>2.8500000000000001E-2</v>
      </c>
      <c r="M5657" s="14">
        <v>1.4089726199999999</v>
      </c>
      <c r="N5657" s="15">
        <v>0.78591800000000001</v>
      </c>
      <c r="O5657" s="16"/>
      <c r="P5657" s="16">
        <v>0.44220491719999999</v>
      </c>
      <c r="Q5657" s="16">
        <v>0.32985839890720797</v>
      </c>
      <c r="R5657" s="44"/>
      <c r="S5657" s="12" t="str">
        <f>IF(A5657="placement",MIN(P5657,IF(R5657="",Q5657,R5657)),"")</f>
        <v/>
      </c>
      <c r="T5657" s="14" t="str">
        <f>IF($A5657="placement",S5657*J5657,"")</f>
        <v/>
      </c>
      <c r="U5657" s="13">
        <f>IF($A5657="placement",T5657,IF($A5657="site",SUMIF($C:$C,$C5657,$T:$T),IF($A5657="user",SUMIF($B:$B,$B5657,$T:$T),SUM($T:$T))))</f>
        <v>3.2999999999999901</v>
      </c>
      <c r="V5657" s="12">
        <f>U5657/J5657</f>
        <v>0.2999999999999991</v>
      </c>
    </row>
    <row r="5658" spans="1:22" hidden="1" x14ac:dyDescent="0.3">
      <c r="A5658" s="23" t="s">
        <v>14</v>
      </c>
      <c r="B5658" s="23" t="s">
        <v>8499</v>
      </c>
      <c r="C5658" s="23" t="s">
        <v>8500</v>
      </c>
      <c r="D5658" s="23" t="s">
        <v>8525</v>
      </c>
      <c r="E5658" s="23" t="s">
        <v>8526</v>
      </c>
      <c r="F5658" s="27">
        <v>0.25</v>
      </c>
      <c r="G5658" s="24">
        <v>0</v>
      </c>
      <c r="H5658" s="25">
        <v>11.909000000000001</v>
      </c>
      <c r="I5658" s="25">
        <v>1.7170000000000001</v>
      </c>
      <c r="J5658" s="26">
        <v>11</v>
      </c>
      <c r="K5658" s="26">
        <v>3</v>
      </c>
      <c r="L5658" s="27">
        <v>0.14419999999999999</v>
      </c>
      <c r="M5658" s="28">
        <v>0.20556619000000001</v>
      </c>
      <c r="N5658" s="29">
        <v>0.01</v>
      </c>
      <c r="O5658" s="31" t="s">
        <v>12</v>
      </c>
      <c r="P5658" s="31">
        <v>0.95135386730000004</v>
      </c>
      <c r="Q5658" s="31">
        <v>0.249999999999999</v>
      </c>
      <c r="R5658" s="42"/>
      <c r="S5658" s="27">
        <f>IF(A5658="placement",MIN(P5658,IF(R5658="",Q5658,R5658)),"")</f>
        <v>0.249999999999999</v>
      </c>
      <c r="T5658" s="28">
        <f>IF($A5658="placement",S5658*J5658,"")</f>
        <v>2.7499999999999889</v>
      </c>
      <c r="U5658" s="26">
        <f>IF($A5658="placement",T5658,IF($A5658="site",SUMIF($C:$C,$C5658,$T:$T),IF($A5658="user",SUMIF($B:$B,$B5658,$T:$T),SUM($T:$T))))</f>
        <v>2.7499999999999889</v>
      </c>
      <c r="V5658" s="27">
        <f>U5658/J5658</f>
        <v>0.249999999999999</v>
      </c>
    </row>
    <row r="5659" spans="1:22" hidden="1" x14ac:dyDescent="0.3">
      <c r="A5659" s="23" t="s">
        <v>14</v>
      </c>
      <c r="B5659" s="23" t="s">
        <v>8615</v>
      </c>
      <c r="C5659" s="23" t="s">
        <v>8616</v>
      </c>
      <c r="D5659" s="23" t="s">
        <v>8651</v>
      </c>
      <c r="E5659" s="23" t="s">
        <v>8652</v>
      </c>
      <c r="F5659" s="27">
        <v>0.31</v>
      </c>
      <c r="G5659" s="24">
        <v>0</v>
      </c>
      <c r="H5659" s="25">
        <v>0.50349999999999995</v>
      </c>
      <c r="I5659" s="25">
        <v>0.1981</v>
      </c>
      <c r="J5659" s="26">
        <v>11</v>
      </c>
      <c r="K5659" s="26">
        <v>1</v>
      </c>
      <c r="L5659" s="27">
        <v>0.39340000000000003</v>
      </c>
      <c r="M5659" s="28">
        <v>1.7887847100000001</v>
      </c>
      <c r="N5659" s="29">
        <v>1.6</v>
      </c>
      <c r="O5659" s="31" t="s">
        <v>12</v>
      </c>
      <c r="P5659" s="31">
        <v>0.10553797149999999</v>
      </c>
      <c r="Q5659" s="31">
        <v>0.105537971493659</v>
      </c>
      <c r="R5659" s="42"/>
      <c r="S5659" s="27">
        <f>IF(A5659="placement",MIN(P5659,IF(R5659="",Q5659,R5659)),"")</f>
        <v>0.105537971493659</v>
      </c>
      <c r="T5659" s="28">
        <f>IF($A5659="placement",S5659*J5659,"")</f>
        <v>1.1609176864302491</v>
      </c>
      <c r="U5659" s="26">
        <f>IF($A5659="placement",T5659,IF($A5659="site",SUMIF($C:$C,$C5659,$T:$T),IF($A5659="user",SUMIF($B:$B,$B5659,$T:$T),SUM($T:$T))))</f>
        <v>1.1609176864302491</v>
      </c>
      <c r="V5659" s="27">
        <f>U5659/J5659</f>
        <v>0.10553797149365901</v>
      </c>
    </row>
    <row r="5660" spans="1:22" hidden="1" x14ac:dyDescent="0.3">
      <c r="A5660" s="23" t="s">
        <v>14</v>
      </c>
      <c r="B5660" s="23" t="s">
        <v>8753</v>
      </c>
      <c r="C5660" s="23" t="s">
        <v>8755</v>
      </c>
      <c r="D5660" s="23" t="s">
        <v>11140</v>
      </c>
      <c r="E5660" s="23" t="s">
        <v>11141</v>
      </c>
      <c r="F5660" s="27">
        <v>0.25</v>
      </c>
      <c r="G5660" s="24">
        <v>0</v>
      </c>
      <c r="H5660" s="25">
        <v>1.2504</v>
      </c>
      <c r="I5660" s="25">
        <v>0.28179999999999999</v>
      </c>
      <c r="J5660" s="26">
        <v>11</v>
      </c>
      <c r="K5660" s="26">
        <v>3</v>
      </c>
      <c r="L5660" s="27">
        <v>0.22539999999999999</v>
      </c>
      <c r="M5660" s="28">
        <v>1.26704689</v>
      </c>
      <c r="N5660" s="29">
        <v>0.53</v>
      </c>
      <c r="O5660" s="31" t="s">
        <v>12</v>
      </c>
      <c r="P5660" s="31">
        <v>0.58170451140000001</v>
      </c>
      <c r="Q5660" s="31">
        <v>0.25</v>
      </c>
      <c r="R5660" s="42"/>
      <c r="S5660" s="27">
        <f>IF(A5660="placement",MIN(P5660,IF(R5660="",Q5660,R5660)),"")</f>
        <v>0.25</v>
      </c>
      <c r="T5660" s="28">
        <f>IF($A5660="placement",S5660*J5660,"")</f>
        <v>2.75</v>
      </c>
      <c r="U5660" s="26">
        <f>IF($A5660="placement",T5660,IF($A5660="site",SUMIF($C:$C,$C5660,$T:$T),IF($A5660="user",SUMIF($B:$B,$B5660,$T:$T),SUM($T:$T))))</f>
        <v>2.75</v>
      </c>
      <c r="V5660" s="27">
        <f>U5660/J5660</f>
        <v>0.25</v>
      </c>
    </row>
    <row r="5661" spans="1:22" hidden="1" x14ac:dyDescent="0.3">
      <c r="A5661" s="23" t="s">
        <v>14</v>
      </c>
      <c r="B5661" s="23" t="s">
        <v>8783</v>
      </c>
      <c r="C5661" s="23" t="s">
        <v>8784</v>
      </c>
      <c r="D5661" s="23" t="s">
        <v>8785</v>
      </c>
      <c r="E5661" s="23" t="s">
        <v>8786</v>
      </c>
      <c r="F5661" s="27">
        <v>0.25</v>
      </c>
      <c r="G5661" s="24">
        <v>0</v>
      </c>
      <c r="H5661" s="25">
        <v>2.3454999999999999</v>
      </c>
      <c r="I5661" s="25">
        <v>0.47039999999999998</v>
      </c>
      <c r="J5661" s="26">
        <v>11</v>
      </c>
      <c r="K5661" s="26">
        <v>3</v>
      </c>
      <c r="L5661" s="27">
        <v>0.20050000000000001</v>
      </c>
      <c r="M5661" s="28">
        <v>0.74662110999999998</v>
      </c>
      <c r="N5661" s="29">
        <v>0.35</v>
      </c>
      <c r="O5661" s="31" t="s">
        <v>12</v>
      </c>
      <c r="P5661" s="31">
        <v>0.53122139729999995</v>
      </c>
      <c r="Q5661" s="31">
        <v>0.25</v>
      </c>
      <c r="R5661" s="42"/>
      <c r="S5661" s="27">
        <f>IF(A5661="placement",MIN(P5661,IF(R5661="",Q5661,R5661)),"")</f>
        <v>0.25</v>
      </c>
      <c r="T5661" s="28">
        <f>IF($A5661="placement",S5661*J5661,"")</f>
        <v>2.75</v>
      </c>
      <c r="U5661" s="26">
        <f>IF($A5661="placement",T5661,IF($A5661="site",SUMIF($C:$C,$C5661,$T:$T),IF($A5661="user",SUMIF($B:$B,$B5661,$T:$T),SUM($T:$T))))</f>
        <v>2.75</v>
      </c>
      <c r="V5661" s="27">
        <f>U5661/J5661</f>
        <v>0.25</v>
      </c>
    </row>
    <row r="5662" spans="1:22" hidden="1" x14ac:dyDescent="0.3">
      <c r="A5662" s="23" t="s">
        <v>14</v>
      </c>
      <c r="B5662" s="23" t="s">
        <v>9174</v>
      </c>
      <c r="C5662" s="23" t="s">
        <v>9176</v>
      </c>
      <c r="D5662" s="23" t="s">
        <v>9185</v>
      </c>
      <c r="E5662" s="23" t="s">
        <v>9175</v>
      </c>
      <c r="F5662" s="27">
        <v>0.25</v>
      </c>
      <c r="G5662" s="24">
        <v>0</v>
      </c>
      <c r="H5662" s="25">
        <v>4.9705000000000004</v>
      </c>
      <c r="I5662" s="25">
        <v>1.2321</v>
      </c>
      <c r="J5662" s="26">
        <v>11</v>
      </c>
      <c r="K5662" s="26">
        <v>3</v>
      </c>
      <c r="L5662" s="27">
        <v>0.24790000000000001</v>
      </c>
      <c r="M5662" s="28">
        <v>0.29496781999999999</v>
      </c>
      <c r="N5662" s="29">
        <v>0.15</v>
      </c>
      <c r="O5662" s="31" t="s">
        <v>12</v>
      </c>
      <c r="P5662" s="31">
        <v>0.49146995809999999</v>
      </c>
      <c r="Q5662" s="31">
        <v>0.249999999999999</v>
      </c>
      <c r="R5662" s="42"/>
      <c r="S5662" s="27">
        <f>IF(A5662="placement",MIN(P5662,IF(R5662="",Q5662,R5662)),"")</f>
        <v>0.249999999999999</v>
      </c>
      <c r="T5662" s="28">
        <f>IF($A5662="placement",S5662*J5662,"")</f>
        <v>2.7499999999999889</v>
      </c>
      <c r="U5662" s="26">
        <f>IF($A5662="placement",T5662,IF($A5662="site",SUMIF($C:$C,$C5662,$T:$T),IF($A5662="user",SUMIF($B:$B,$B5662,$T:$T),SUM($T:$T))))</f>
        <v>2.7499999999999889</v>
      </c>
      <c r="V5662" s="27">
        <f>U5662/J5662</f>
        <v>0.249999999999999</v>
      </c>
    </row>
    <row r="5663" spans="1:22" hidden="1" x14ac:dyDescent="0.3">
      <c r="A5663" s="23" t="s">
        <v>14</v>
      </c>
      <c r="B5663" s="23" t="s">
        <v>9186</v>
      </c>
      <c r="C5663" s="23" t="s">
        <v>9188</v>
      </c>
      <c r="D5663" s="23" t="s">
        <v>9213</v>
      </c>
      <c r="E5663" s="23" t="s">
        <v>9214</v>
      </c>
      <c r="F5663" s="27">
        <v>0.33</v>
      </c>
      <c r="G5663" s="24">
        <v>0</v>
      </c>
      <c r="H5663" s="25">
        <v>5.1131000000000002</v>
      </c>
      <c r="I5663" s="25">
        <v>0.40910000000000002</v>
      </c>
      <c r="J5663" s="26">
        <v>11</v>
      </c>
      <c r="K5663" s="26">
        <v>2</v>
      </c>
      <c r="L5663" s="27">
        <v>0.08</v>
      </c>
      <c r="M5663" s="28">
        <v>0.92825214</v>
      </c>
      <c r="N5663" s="29">
        <v>0.77</v>
      </c>
      <c r="O5663" s="31" t="s">
        <v>12</v>
      </c>
      <c r="P5663" s="31">
        <v>0.1704840014</v>
      </c>
      <c r="Q5663" s="31">
        <v>0.170484001429619</v>
      </c>
      <c r="R5663" s="42"/>
      <c r="S5663" s="27">
        <f>IF(A5663="placement",MIN(P5663,IF(R5663="",Q5663,R5663)),"")</f>
        <v>0.1704840014</v>
      </c>
      <c r="T5663" s="28">
        <f>IF($A5663="placement",S5663*J5663,"")</f>
        <v>1.8753240153999999</v>
      </c>
      <c r="U5663" s="26">
        <f>IF($A5663="placement",T5663,IF($A5663="site",SUMIF($C:$C,$C5663,$T:$T),IF($A5663="user",SUMIF($B:$B,$B5663,$T:$T),SUM($T:$T))))</f>
        <v>1.8753240153999999</v>
      </c>
      <c r="V5663" s="27">
        <f>U5663/J5663</f>
        <v>0.1704840014</v>
      </c>
    </row>
    <row r="5664" spans="1:22" hidden="1" x14ac:dyDescent="0.3">
      <c r="A5664" s="23" t="s">
        <v>14</v>
      </c>
      <c r="B5664" s="23" t="s">
        <v>9338</v>
      </c>
      <c r="C5664" s="23" t="s">
        <v>7914</v>
      </c>
      <c r="D5664" s="23" t="s">
        <v>9366</v>
      </c>
      <c r="E5664" s="23" t="s">
        <v>9339</v>
      </c>
      <c r="F5664" s="27">
        <v>0.2</v>
      </c>
      <c r="G5664" s="24">
        <v>0</v>
      </c>
      <c r="H5664" s="25">
        <v>21.0276</v>
      </c>
      <c r="I5664" s="25">
        <v>2.0901999999999998</v>
      </c>
      <c r="J5664" s="26">
        <v>11</v>
      </c>
      <c r="K5664" s="26">
        <v>2</v>
      </c>
      <c r="L5664" s="27">
        <v>9.9400000000000002E-2</v>
      </c>
      <c r="M5664" s="28">
        <v>0.1729146</v>
      </c>
      <c r="N5664" s="29">
        <v>0.1</v>
      </c>
      <c r="O5664" s="31" t="s">
        <v>42</v>
      </c>
      <c r="P5664" s="31">
        <v>0.42167984190000002</v>
      </c>
      <c r="Q5664" s="31">
        <v>0.2</v>
      </c>
      <c r="R5664" s="42"/>
      <c r="S5664" s="27">
        <f>IF(A5664="placement",MIN(P5664,IF(R5664="",Q5664,R5664)),"")</f>
        <v>0.2</v>
      </c>
      <c r="T5664" s="28">
        <f>IF($A5664="placement",S5664*J5664,"")</f>
        <v>2.2000000000000002</v>
      </c>
      <c r="U5664" s="26">
        <f>IF($A5664="placement",T5664,IF($A5664="site",SUMIF($C:$C,$C5664,$T:$T),IF($A5664="user",SUMIF($B:$B,$B5664,$T:$T),SUM($T:$T))))</f>
        <v>2.2000000000000002</v>
      </c>
      <c r="V5664" s="27">
        <f>U5664/J5664</f>
        <v>0.2</v>
      </c>
    </row>
    <row r="5665" spans="1:22" hidden="1" x14ac:dyDescent="0.3">
      <c r="A5665" s="23" t="s">
        <v>14</v>
      </c>
      <c r="B5665" s="23" t="s">
        <v>9756</v>
      </c>
      <c r="C5665" s="23" t="s">
        <v>9758</v>
      </c>
      <c r="D5665" s="23" t="s">
        <v>9777</v>
      </c>
      <c r="E5665" s="23" t="s">
        <v>9778</v>
      </c>
      <c r="F5665" s="27">
        <v>0.25</v>
      </c>
      <c r="G5665" s="24">
        <v>0</v>
      </c>
      <c r="H5665" s="25">
        <v>17.142199999999999</v>
      </c>
      <c r="I5665" s="25">
        <v>1.0121</v>
      </c>
      <c r="J5665" s="26">
        <v>11</v>
      </c>
      <c r="K5665" s="26">
        <v>3</v>
      </c>
      <c r="L5665" s="27">
        <v>5.8999999999999997E-2</v>
      </c>
      <c r="M5665" s="28">
        <v>0.35539557999999999</v>
      </c>
      <c r="N5665" s="29">
        <v>0.2</v>
      </c>
      <c r="O5665" s="31" t="s">
        <v>12</v>
      </c>
      <c r="P5665" s="31">
        <v>0.4372468028</v>
      </c>
      <c r="Q5665" s="31">
        <v>0.25</v>
      </c>
      <c r="R5665" s="42"/>
      <c r="S5665" s="27">
        <f>IF(A5665="placement",MIN(P5665,IF(R5665="",Q5665,R5665)),"")</f>
        <v>0.25</v>
      </c>
      <c r="T5665" s="28">
        <f>IF($A5665="placement",S5665*J5665,"")</f>
        <v>2.75</v>
      </c>
      <c r="U5665" s="26">
        <f>IF($A5665="placement",T5665,IF($A5665="site",SUMIF($C:$C,$C5665,$T:$T),IF($A5665="user",SUMIF($B:$B,$B5665,$T:$T),SUM($T:$T))))</f>
        <v>2.75</v>
      </c>
      <c r="V5665" s="27">
        <f>U5665/J5665</f>
        <v>0.25</v>
      </c>
    </row>
    <row r="5666" spans="1:22" hidden="1" x14ac:dyDescent="0.3">
      <c r="A5666" s="23" t="s">
        <v>14</v>
      </c>
      <c r="B5666" s="23" t="s">
        <v>9844</v>
      </c>
      <c r="C5666" s="23" t="s">
        <v>9846</v>
      </c>
      <c r="D5666" s="23" t="s">
        <v>10409</v>
      </c>
      <c r="E5666" s="23" t="s">
        <v>10410</v>
      </c>
      <c r="F5666" s="27">
        <v>0.25</v>
      </c>
      <c r="G5666" s="24">
        <v>0</v>
      </c>
      <c r="H5666" s="25">
        <v>2.1817000000000002</v>
      </c>
      <c r="I5666" s="25">
        <v>0.14449999999999999</v>
      </c>
      <c r="J5666" s="26">
        <v>11</v>
      </c>
      <c r="K5666" s="26">
        <v>2</v>
      </c>
      <c r="L5666" s="27">
        <v>6.6199999999999995E-2</v>
      </c>
      <c r="M5666" s="28">
        <v>2.5168561500000002</v>
      </c>
      <c r="N5666" s="29">
        <v>2</v>
      </c>
      <c r="O5666" s="31" t="s">
        <v>12</v>
      </c>
      <c r="P5666" s="31">
        <v>0.20535784430000001</v>
      </c>
      <c r="Q5666" s="31">
        <v>0.20535784429255999</v>
      </c>
      <c r="R5666" s="42"/>
      <c r="S5666" s="27">
        <f>IF(A5666="placement",MIN(P5666,IF(R5666="",Q5666,R5666)),"")</f>
        <v>0.20535784429255999</v>
      </c>
      <c r="T5666" s="28">
        <f>IF($A5666="placement",S5666*J5666,"")</f>
        <v>2.2589362872181598</v>
      </c>
      <c r="U5666" s="26">
        <f>IF($A5666="placement",T5666,IF($A5666="site",SUMIF($C:$C,$C5666,$T:$T),IF($A5666="user",SUMIF($B:$B,$B5666,$T:$T),SUM($T:$T))))</f>
        <v>2.2589362872181598</v>
      </c>
      <c r="V5666" s="27">
        <f>U5666/J5666</f>
        <v>0.20535784429255999</v>
      </c>
    </row>
    <row r="5667" spans="1:22" hidden="1" x14ac:dyDescent="0.3">
      <c r="A5667" s="23" t="s">
        <v>14</v>
      </c>
      <c r="B5667" s="23" t="s">
        <v>9844</v>
      </c>
      <c r="C5667" s="23" t="s">
        <v>9846</v>
      </c>
      <c r="D5667" s="23" t="s">
        <v>10413</v>
      </c>
      <c r="E5667" s="23" t="s">
        <v>10414</v>
      </c>
      <c r="F5667" s="27">
        <v>0.25</v>
      </c>
      <c r="G5667" s="24">
        <v>0</v>
      </c>
      <c r="H5667" s="25">
        <v>0.47360000000000002</v>
      </c>
      <c r="I5667" s="25">
        <v>0.13239999999999999</v>
      </c>
      <c r="J5667" s="26">
        <v>11</v>
      </c>
      <c r="K5667" s="26">
        <v>3</v>
      </c>
      <c r="L5667" s="27">
        <v>0.27960000000000002</v>
      </c>
      <c r="M5667" s="28">
        <v>2.8307443399999999</v>
      </c>
      <c r="N5667" s="29">
        <v>2</v>
      </c>
      <c r="O5667" s="31" t="s">
        <v>12</v>
      </c>
      <c r="P5667" s="31">
        <v>0.29347204760000001</v>
      </c>
      <c r="Q5667" s="31">
        <v>0.249999999999999</v>
      </c>
      <c r="R5667" s="42"/>
      <c r="S5667" s="27">
        <f>IF(A5667="placement",MIN(P5667,IF(R5667="",Q5667,R5667)),"")</f>
        <v>0.249999999999999</v>
      </c>
      <c r="T5667" s="28">
        <f>IF($A5667="placement",S5667*J5667,"")</f>
        <v>2.7499999999999889</v>
      </c>
      <c r="U5667" s="26">
        <f>IF($A5667="placement",T5667,IF($A5667="site",SUMIF($C:$C,$C5667,$T:$T),IF($A5667="user",SUMIF($B:$B,$B5667,$T:$T),SUM($T:$T))))</f>
        <v>2.7499999999999889</v>
      </c>
      <c r="V5667" s="27">
        <f>U5667/J5667</f>
        <v>0.249999999999999</v>
      </c>
    </row>
    <row r="5668" spans="1:22" hidden="1" x14ac:dyDescent="0.3">
      <c r="A5668" s="23" t="s">
        <v>14</v>
      </c>
      <c r="B5668" s="23" t="s">
        <v>15</v>
      </c>
      <c r="C5668" s="23" t="s">
        <v>17</v>
      </c>
      <c r="D5668" s="23" t="s">
        <v>18</v>
      </c>
      <c r="E5668" s="23" t="s">
        <v>19</v>
      </c>
      <c r="F5668" s="27">
        <v>0.25</v>
      </c>
      <c r="G5668" s="24">
        <v>0</v>
      </c>
      <c r="H5668" s="25">
        <v>2.2612999999999999</v>
      </c>
      <c r="I5668" s="25">
        <v>0.78210000000000002</v>
      </c>
      <c r="J5668" s="26">
        <v>10</v>
      </c>
      <c r="K5668" s="26">
        <v>2</v>
      </c>
      <c r="L5668" s="27">
        <v>0.34589999999999999</v>
      </c>
      <c r="M5668" s="28">
        <v>0.41062197</v>
      </c>
      <c r="N5668" s="29">
        <v>0.1</v>
      </c>
      <c r="O5668" s="31" t="s">
        <v>12</v>
      </c>
      <c r="P5668" s="31">
        <v>0.75646700330000005</v>
      </c>
      <c r="Q5668" s="31">
        <v>0.25</v>
      </c>
      <c r="R5668" s="42"/>
      <c r="S5668" s="27">
        <f>IF(A5668="placement",MIN(P5668,IF(R5668="",Q5668,R5668)),"")</f>
        <v>0.25</v>
      </c>
      <c r="T5668" s="28">
        <f>IF($A5668="placement",S5668*J5668,"")</f>
        <v>2.5</v>
      </c>
      <c r="U5668" s="26">
        <f>IF($A5668="placement",T5668,IF($A5668="site",SUMIF($C:$C,$C5668,$T:$T),IF($A5668="user",SUMIF($B:$B,$B5668,$T:$T),SUM($T:$T))))</f>
        <v>2.5</v>
      </c>
      <c r="V5668" s="27">
        <f>U5668/J5668</f>
        <v>0.25</v>
      </c>
    </row>
    <row r="5669" spans="1:22" hidden="1" x14ac:dyDescent="0.3">
      <c r="A5669" s="23" t="s">
        <v>14</v>
      </c>
      <c r="B5669" s="23" t="s">
        <v>540</v>
      </c>
      <c r="C5669" s="23" t="s">
        <v>541</v>
      </c>
      <c r="D5669" s="23" t="s">
        <v>542</v>
      </c>
      <c r="E5669" s="23" t="s">
        <v>543</v>
      </c>
      <c r="F5669" s="27">
        <v>0.25</v>
      </c>
      <c r="G5669" s="24">
        <v>0</v>
      </c>
      <c r="H5669" s="25">
        <v>14.550599999999999</v>
      </c>
      <c r="I5669" s="25">
        <v>0.2218</v>
      </c>
      <c r="J5669" s="26">
        <v>10</v>
      </c>
      <c r="K5669" s="26">
        <v>2</v>
      </c>
      <c r="L5669" s="27">
        <v>1.52E-2</v>
      </c>
      <c r="M5669" s="28">
        <v>1.4637036999999999</v>
      </c>
      <c r="N5669" s="29">
        <v>1</v>
      </c>
      <c r="O5669" s="31" t="s">
        <v>42</v>
      </c>
      <c r="P5669" s="31">
        <v>0.31680161940000001</v>
      </c>
      <c r="Q5669" s="31">
        <v>0.25</v>
      </c>
      <c r="R5669" s="42"/>
      <c r="S5669" s="27">
        <f>IF(A5669="placement",MIN(P5669,IF(R5669="",Q5669,R5669)),"")</f>
        <v>0.25</v>
      </c>
      <c r="T5669" s="28">
        <f>IF($A5669="placement",S5669*J5669,"")</f>
        <v>2.5</v>
      </c>
      <c r="U5669" s="26">
        <f>IF($A5669="placement",T5669,IF($A5669="site",SUMIF($C:$C,$C5669,$T:$T),IF($A5669="user",SUMIF($B:$B,$B5669,$T:$T),SUM($T:$T))))</f>
        <v>2.5</v>
      </c>
      <c r="V5669" s="27">
        <f>U5669/J5669</f>
        <v>0.25</v>
      </c>
    </row>
    <row r="5670" spans="1:22" hidden="1" x14ac:dyDescent="0.3">
      <c r="A5670" s="23" t="s">
        <v>14</v>
      </c>
      <c r="B5670" s="23" t="s">
        <v>678</v>
      </c>
      <c r="C5670" s="23" t="s">
        <v>680</v>
      </c>
      <c r="D5670" s="23" t="s">
        <v>721</v>
      </c>
      <c r="E5670" s="23" t="s">
        <v>722</v>
      </c>
      <c r="F5670" s="27">
        <v>0.33</v>
      </c>
      <c r="G5670" s="24">
        <v>0</v>
      </c>
      <c r="H5670" s="25">
        <v>1.7123999999999999</v>
      </c>
      <c r="I5670" s="25">
        <v>0.56210000000000004</v>
      </c>
      <c r="J5670" s="26">
        <v>10</v>
      </c>
      <c r="K5670" s="26">
        <v>3</v>
      </c>
      <c r="L5670" s="27">
        <v>0.32829999999999998</v>
      </c>
      <c r="M5670" s="28">
        <v>0.60729352000000003</v>
      </c>
      <c r="N5670" s="29">
        <v>0.3</v>
      </c>
      <c r="O5670" s="31" t="s">
        <v>12</v>
      </c>
      <c r="P5670" s="31">
        <v>0.50600493790000001</v>
      </c>
      <c r="Q5670" s="31">
        <v>0.33</v>
      </c>
      <c r="R5670" s="42"/>
      <c r="S5670" s="27">
        <f>IF(A5670="placement",MIN(P5670,IF(R5670="",Q5670,R5670)),"")</f>
        <v>0.33</v>
      </c>
      <c r="T5670" s="28">
        <f>IF($A5670="placement",S5670*J5670,"")</f>
        <v>3.3000000000000003</v>
      </c>
      <c r="U5670" s="26">
        <f>IF($A5670="placement",T5670,IF($A5670="site",SUMIF($C:$C,$C5670,$T:$T),IF($A5670="user",SUMIF($B:$B,$B5670,$T:$T),SUM($T:$T))))</f>
        <v>3.3000000000000003</v>
      </c>
      <c r="V5670" s="27">
        <f>U5670/J5670</f>
        <v>0.33</v>
      </c>
    </row>
    <row r="5671" spans="1:22" hidden="1" x14ac:dyDescent="0.3">
      <c r="A5671" s="23" t="s">
        <v>14</v>
      </c>
      <c r="B5671" s="23" t="s">
        <v>678</v>
      </c>
      <c r="C5671" s="23" t="s">
        <v>680</v>
      </c>
      <c r="D5671" s="23" t="s">
        <v>846</v>
      </c>
      <c r="E5671" s="23" t="s">
        <v>847</v>
      </c>
      <c r="F5671" s="27">
        <v>0.25</v>
      </c>
      <c r="G5671" s="24">
        <v>0</v>
      </c>
      <c r="H5671" s="25">
        <v>1.1006</v>
      </c>
      <c r="I5671" s="25">
        <v>0.59609999999999996</v>
      </c>
      <c r="J5671" s="26">
        <v>10</v>
      </c>
      <c r="K5671" s="26">
        <v>2</v>
      </c>
      <c r="L5671" s="27">
        <v>0.54159999999999997</v>
      </c>
      <c r="M5671" s="28">
        <v>0.53600959000000004</v>
      </c>
      <c r="N5671" s="29">
        <v>0.2</v>
      </c>
      <c r="O5671" s="31" t="s">
        <v>12</v>
      </c>
      <c r="P5671" s="31">
        <v>0.62687234520000001</v>
      </c>
      <c r="Q5671" s="31">
        <v>0.25</v>
      </c>
      <c r="R5671" s="42"/>
      <c r="S5671" s="27">
        <f>IF(A5671="placement",MIN(P5671,IF(R5671="",Q5671,R5671)),"")</f>
        <v>0.25</v>
      </c>
      <c r="T5671" s="28">
        <f>IF($A5671="placement",S5671*J5671,"")</f>
        <v>2.5</v>
      </c>
      <c r="U5671" s="26">
        <f>IF($A5671="placement",T5671,IF($A5671="site",SUMIF($C:$C,$C5671,$T:$T),IF($A5671="user",SUMIF($B:$B,$B5671,$T:$T),SUM($T:$T))))</f>
        <v>2.5</v>
      </c>
      <c r="V5671" s="27">
        <f>U5671/J5671</f>
        <v>0.25</v>
      </c>
    </row>
    <row r="5672" spans="1:22" hidden="1" x14ac:dyDescent="0.3">
      <c r="A5672" s="23" t="s">
        <v>14</v>
      </c>
      <c r="B5672" s="23" t="s">
        <v>678</v>
      </c>
      <c r="C5672" s="23" t="s">
        <v>680</v>
      </c>
      <c r="D5672" s="32" t="s">
        <v>848</v>
      </c>
      <c r="E5672" s="23" t="s">
        <v>849</v>
      </c>
      <c r="F5672" s="27">
        <v>0.33</v>
      </c>
      <c r="G5672" s="24">
        <v>0</v>
      </c>
      <c r="H5672" s="25">
        <v>1.7355</v>
      </c>
      <c r="I5672" s="25">
        <v>0.5696</v>
      </c>
      <c r="J5672" s="26">
        <v>10</v>
      </c>
      <c r="K5672" s="26">
        <v>3</v>
      </c>
      <c r="L5672" s="27">
        <v>0.32819999999999999</v>
      </c>
      <c r="M5672" s="28">
        <v>0.59493417000000004</v>
      </c>
      <c r="N5672" s="29">
        <v>0.3</v>
      </c>
      <c r="O5672" s="31" t="s">
        <v>12</v>
      </c>
      <c r="P5672" s="31">
        <v>0.49574252829999998</v>
      </c>
      <c r="Q5672" s="31">
        <v>0.33</v>
      </c>
      <c r="R5672" s="42"/>
      <c r="S5672" s="27">
        <f>IF(A5672="placement",MIN(P5672,IF(R5672="",Q5672,R5672)),"")</f>
        <v>0.33</v>
      </c>
      <c r="T5672" s="28">
        <f>IF($A5672="placement",S5672*J5672,"")</f>
        <v>3.3000000000000003</v>
      </c>
      <c r="U5672" s="26">
        <f>IF($A5672="placement",T5672,IF($A5672="site",SUMIF($C:$C,$C5672,$T:$T),IF($A5672="user",SUMIF($B:$B,$B5672,$T:$T),SUM($T:$T))))</f>
        <v>3.3000000000000003</v>
      </c>
      <c r="V5672" s="27">
        <f>U5672/J5672</f>
        <v>0.33</v>
      </c>
    </row>
    <row r="5673" spans="1:22" hidden="1" x14ac:dyDescent="0.3">
      <c r="A5673" s="23" t="s">
        <v>14</v>
      </c>
      <c r="B5673" s="23" t="s">
        <v>1501</v>
      </c>
      <c r="C5673" s="23" t="s">
        <v>1503</v>
      </c>
      <c r="D5673" s="23" t="s">
        <v>1523</v>
      </c>
      <c r="E5673" s="23" t="s">
        <v>1524</v>
      </c>
      <c r="F5673" s="27">
        <v>0.25</v>
      </c>
      <c r="G5673" s="24">
        <v>0</v>
      </c>
      <c r="H5673" s="25">
        <v>4.7702999999999998</v>
      </c>
      <c r="I5673" s="25">
        <v>0.16569999999999999</v>
      </c>
      <c r="J5673" s="26">
        <v>10</v>
      </c>
      <c r="K5673" s="26">
        <v>2</v>
      </c>
      <c r="L5673" s="27">
        <v>3.4700000000000002E-2</v>
      </c>
      <c r="M5673" s="28">
        <v>2.0164655200000001</v>
      </c>
      <c r="N5673" s="29">
        <v>1.5</v>
      </c>
      <c r="O5673" s="31" t="s">
        <v>42</v>
      </c>
      <c r="P5673" s="31">
        <v>0.25612415030000002</v>
      </c>
      <c r="Q5673" s="31">
        <v>0.25</v>
      </c>
      <c r="R5673" s="42"/>
      <c r="S5673" s="27">
        <f>IF(A5673="placement",MIN(P5673,IF(R5673="",Q5673,R5673)),"")</f>
        <v>0.25</v>
      </c>
      <c r="T5673" s="28">
        <f>IF($A5673="placement",S5673*J5673,"")</f>
        <v>2.5</v>
      </c>
      <c r="U5673" s="26">
        <f>IF($A5673="placement",T5673,IF($A5673="site",SUMIF($C:$C,$C5673,$T:$T),IF($A5673="user",SUMIF($B:$B,$B5673,$T:$T),SUM($T:$T))))</f>
        <v>2.5</v>
      </c>
      <c r="V5673" s="27">
        <f>U5673/J5673</f>
        <v>0.25</v>
      </c>
    </row>
    <row r="5674" spans="1:22" x14ac:dyDescent="0.3">
      <c r="A5674" s="23" t="s">
        <v>14</v>
      </c>
      <c r="B5674" s="23" t="s">
        <v>1576</v>
      </c>
      <c r="C5674" s="23" t="s">
        <v>1577</v>
      </c>
      <c r="D5674" s="23" t="s">
        <v>1598</v>
      </c>
      <c r="E5674" s="23" t="s">
        <v>1599</v>
      </c>
      <c r="F5674" s="27">
        <v>0.28000000000000003</v>
      </c>
      <c r="G5674" s="24">
        <v>0</v>
      </c>
      <c r="H5674" s="25">
        <v>0.69140000000000001</v>
      </c>
      <c r="I5674" s="25">
        <v>0.66279999999999994</v>
      </c>
      <c r="J5674" s="26">
        <v>10</v>
      </c>
      <c r="K5674" s="26">
        <v>3</v>
      </c>
      <c r="L5674" s="27">
        <v>0.9587</v>
      </c>
      <c r="M5674" s="28">
        <v>0.47911413000000003</v>
      </c>
      <c r="N5674" s="29">
        <v>0.01</v>
      </c>
      <c r="O5674" s="31" t="s">
        <v>385</v>
      </c>
      <c r="P5674" s="31">
        <v>0.9791281463</v>
      </c>
      <c r="Q5674" s="31">
        <v>0.27999999999999903</v>
      </c>
      <c r="R5674" s="42">
        <v>0.3</v>
      </c>
      <c r="S5674" s="27">
        <f>IF(A5674="placement",MIN(P5674,IF(R5674="",Q5674,R5674)),"")</f>
        <v>0.3</v>
      </c>
      <c r="T5674" s="28">
        <f>IF($A5674="placement",S5674*J5674,"")</f>
        <v>3</v>
      </c>
      <c r="U5674" s="26">
        <f>IF($A5674="placement",T5674,IF($A5674="site",SUMIF($C:$C,$C5674,$T:$T),IF($A5674="user",SUMIF($B:$B,$B5674,$T:$T),SUM($T:$T))))</f>
        <v>3</v>
      </c>
      <c r="V5674" s="27">
        <f>U5674/J5674</f>
        <v>0.3</v>
      </c>
    </row>
    <row r="5675" spans="1:22" x14ac:dyDescent="0.3">
      <c r="A5675" s="23" t="s">
        <v>14</v>
      </c>
      <c r="B5675" s="23" t="s">
        <v>1576</v>
      </c>
      <c r="C5675" s="23" t="s">
        <v>1577</v>
      </c>
      <c r="D5675" s="23" t="s">
        <v>1618</v>
      </c>
      <c r="E5675" s="23" t="s">
        <v>1619</v>
      </c>
      <c r="F5675" s="27">
        <v>0.25</v>
      </c>
      <c r="G5675" s="24">
        <v>0</v>
      </c>
      <c r="H5675" s="25">
        <v>2.2079</v>
      </c>
      <c r="I5675" s="25">
        <v>1.4583999999999999</v>
      </c>
      <c r="J5675" s="26">
        <v>10</v>
      </c>
      <c r="K5675" s="26">
        <v>3</v>
      </c>
      <c r="L5675" s="27">
        <v>0.66059999999999997</v>
      </c>
      <c r="M5675" s="28">
        <v>0.23083554000000001</v>
      </c>
      <c r="N5675" s="29">
        <v>0.01</v>
      </c>
      <c r="O5675" s="31" t="s">
        <v>12</v>
      </c>
      <c r="P5675" s="31">
        <v>0.95667911400000005</v>
      </c>
      <c r="Q5675" s="31">
        <v>0.249999999999999</v>
      </c>
      <c r="R5675" s="42">
        <v>0.3</v>
      </c>
      <c r="S5675" s="27">
        <f>IF(A5675="placement",MIN(P5675,IF(R5675="",Q5675,R5675)),"")</f>
        <v>0.3</v>
      </c>
      <c r="T5675" s="28">
        <f>IF($A5675="placement",S5675*J5675,"")</f>
        <v>3</v>
      </c>
      <c r="U5675" s="26">
        <f>IF($A5675="placement",T5675,IF($A5675="site",SUMIF($C:$C,$C5675,$T:$T),IF($A5675="user",SUMIF($B:$B,$B5675,$T:$T),SUM($T:$T))))</f>
        <v>3</v>
      </c>
      <c r="V5675" s="27">
        <f>U5675/J5675</f>
        <v>0.3</v>
      </c>
    </row>
    <row r="5676" spans="1:22" x14ac:dyDescent="0.3">
      <c r="A5676" s="23" t="s">
        <v>14</v>
      </c>
      <c r="B5676" s="23" t="s">
        <v>1576</v>
      </c>
      <c r="C5676" s="23" t="s">
        <v>1577</v>
      </c>
      <c r="D5676" s="23" t="s">
        <v>1620</v>
      </c>
      <c r="E5676" s="23" t="s">
        <v>1621</v>
      </c>
      <c r="F5676" s="27">
        <v>0.33</v>
      </c>
      <c r="G5676" s="24">
        <v>0</v>
      </c>
      <c r="H5676" s="25">
        <v>7.3697999999999997</v>
      </c>
      <c r="I5676" s="25">
        <v>2.4226000000000001</v>
      </c>
      <c r="J5676" s="26">
        <v>10</v>
      </c>
      <c r="K5676" s="26">
        <v>3</v>
      </c>
      <c r="L5676" s="27">
        <v>0.32869999999999999</v>
      </c>
      <c r="M5676" s="28">
        <v>0.13189550999999999</v>
      </c>
      <c r="N5676" s="29">
        <v>0.05</v>
      </c>
      <c r="O5676" s="31" t="s">
        <v>12</v>
      </c>
      <c r="P5676" s="31">
        <v>0.62091203760000002</v>
      </c>
      <c r="Q5676" s="31">
        <v>0.33</v>
      </c>
      <c r="R5676" s="42">
        <v>0.3</v>
      </c>
      <c r="S5676" s="27">
        <f>IF(A5676="placement",MIN(P5676,IF(R5676="",Q5676,R5676)),"")</f>
        <v>0.3</v>
      </c>
      <c r="T5676" s="28">
        <f>IF($A5676="placement",S5676*J5676,"")</f>
        <v>3</v>
      </c>
      <c r="U5676" s="26">
        <f>IF($A5676="placement",T5676,IF($A5676="site",SUMIF($C:$C,$C5676,$T:$T),IF($A5676="user",SUMIF($B:$B,$B5676,$T:$T),SUM($T:$T))))</f>
        <v>3</v>
      </c>
      <c r="V5676" s="27">
        <f>U5676/J5676</f>
        <v>0.3</v>
      </c>
    </row>
    <row r="5677" spans="1:22" hidden="1" x14ac:dyDescent="0.3">
      <c r="A5677" s="23" t="s">
        <v>14</v>
      </c>
      <c r="B5677" s="23" t="s">
        <v>1708</v>
      </c>
      <c r="C5677" s="23" t="s">
        <v>1709</v>
      </c>
      <c r="D5677" s="23" t="s">
        <v>1720</v>
      </c>
      <c r="E5677" s="23" t="s">
        <v>1721</v>
      </c>
      <c r="F5677" s="27">
        <v>0.15</v>
      </c>
      <c r="G5677" s="24">
        <v>0</v>
      </c>
      <c r="H5677" s="25">
        <v>0.40689999999999998</v>
      </c>
      <c r="I5677" s="25">
        <v>0.17349999999999999</v>
      </c>
      <c r="J5677" s="26">
        <v>10</v>
      </c>
      <c r="K5677" s="26">
        <v>1</v>
      </c>
      <c r="L5677" s="27">
        <v>0.4264</v>
      </c>
      <c r="M5677" s="28">
        <v>1.9037463999999999</v>
      </c>
      <c r="N5677" s="29">
        <v>1.45</v>
      </c>
      <c r="O5677" s="31" t="s">
        <v>42</v>
      </c>
      <c r="P5677" s="31">
        <v>0.23834392979999999</v>
      </c>
      <c r="Q5677" s="31">
        <v>0.15</v>
      </c>
      <c r="R5677" s="42"/>
      <c r="S5677" s="27">
        <f>IF(A5677="placement",MIN(P5677,IF(R5677="",Q5677,R5677)),"")</f>
        <v>0.15</v>
      </c>
      <c r="T5677" s="28">
        <f>IF($A5677="placement",S5677*J5677,"")</f>
        <v>1.5</v>
      </c>
      <c r="U5677" s="26">
        <f>IF($A5677="placement",T5677,IF($A5677="site",SUMIF($C:$C,$C5677,$T:$T),IF($A5677="user",SUMIF($B:$B,$B5677,$T:$T),SUM($T:$T))))</f>
        <v>1.5</v>
      </c>
      <c r="V5677" s="27">
        <f>U5677/J5677</f>
        <v>0.15</v>
      </c>
    </row>
    <row r="5678" spans="1:22" hidden="1" x14ac:dyDescent="0.3">
      <c r="A5678" s="23" t="s">
        <v>14</v>
      </c>
      <c r="B5678" s="23" t="s">
        <v>1708</v>
      </c>
      <c r="C5678" s="23" t="s">
        <v>1709</v>
      </c>
      <c r="D5678" s="23" t="s">
        <v>10531</v>
      </c>
      <c r="E5678" s="23" t="s">
        <v>10532</v>
      </c>
      <c r="F5678" s="27">
        <v>0.3</v>
      </c>
      <c r="G5678" s="24">
        <v>0</v>
      </c>
      <c r="H5678" s="25">
        <v>0.55189999999999995</v>
      </c>
      <c r="I5678" s="25">
        <v>0.1787</v>
      </c>
      <c r="J5678" s="26">
        <v>10</v>
      </c>
      <c r="K5678" s="26">
        <v>3</v>
      </c>
      <c r="L5678" s="27">
        <v>0.32379999999999998</v>
      </c>
      <c r="M5678" s="28">
        <v>1.9317346099999999</v>
      </c>
      <c r="N5678" s="29">
        <v>1.5</v>
      </c>
      <c r="O5678" s="31" t="s">
        <v>12</v>
      </c>
      <c r="P5678" s="31">
        <v>0.22349582060000001</v>
      </c>
      <c r="Q5678" s="31">
        <v>0.22349582057435999</v>
      </c>
      <c r="R5678" s="42"/>
      <c r="S5678" s="27">
        <f>IF(A5678="placement",MIN(P5678,IF(R5678="",Q5678,R5678)),"")</f>
        <v>0.22349582057435999</v>
      </c>
      <c r="T5678" s="28">
        <f>IF($A5678="placement",S5678*J5678,"")</f>
        <v>2.2349582057435997</v>
      </c>
      <c r="U5678" s="26">
        <f>IF($A5678="placement",T5678,IF($A5678="site",SUMIF($C:$C,$C5678,$T:$T),IF($A5678="user",SUMIF($B:$B,$B5678,$T:$T),SUM($T:$T))))</f>
        <v>2.2349582057435997</v>
      </c>
      <c r="V5678" s="27">
        <f>U5678/J5678</f>
        <v>0.22349582057435996</v>
      </c>
    </row>
    <row r="5679" spans="1:22" hidden="1" x14ac:dyDescent="0.3">
      <c r="A5679" s="23" t="s">
        <v>14</v>
      </c>
      <c r="B5679" s="23" t="s">
        <v>1708</v>
      </c>
      <c r="C5679" s="23" t="s">
        <v>1709</v>
      </c>
      <c r="D5679" s="23" t="s">
        <v>10533</v>
      </c>
      <c r="E5679" s="23" t="s">
        <v>10534</v>
      </c>
      <c r="F5679" s="27">
        <v>0.25</v>
      </c>
      <c r="G5679" s="24">
        <v>0</v>
      </c>
      <c r="H5679" s="25">
        <v>0.4803</v>
      </c>
      <c r="I5679" s="25">
        <v>0.15690000000000001</v>
      </c>
      <c r="J5679" s="26">
        <v>10</v>
      </c>
      <c r="K5679" s="26">
        <v>2</v>
      </c>
      <c r="L5679" s="27">
        <v>0.32669999999999999</v>
      </c>
      <c r="M5679" s="28">
        <v>2.0830678200000001</v>
      </c>
      <c r="N5679" s="29">
        <v>1.5</v>
      </c>
      <c r="O5679" s="31" t="s">
        <v>12</v>
      </c>
      <c r="P5679" s="31">
        <v>0.27990822679999999</v>
      </c>
      <c r="Q5679" s="31">
        <v>0.25</v>
      </c>
      <c r="R5679" s="42"/>
      <c r="S5679" s="27">
        <f>IF(A5679="placement",MIN(P5679,IF(R5679="",Q5679,R5679)),"")</f>
        <v>0.25</v>
      </c>
      <c r="T5679" s="28">
        <f>IF($A5679="placement",S5679*J5679,"")</f>
        <v>2.5</v>
      </c>
      <c r="U5679" s="26">
        <f>IF($A5679="placement",T5679,IF($A5679="site",SUMIF($C:$C,$C5679,$T:$T),IF($A5679="user",SUMIF($B:$B,$B5679,$T:$T),SUM($T:$T))))</f>
        <v>2.5</v>
      </c>
      <c r="V5679" s="27">
        <f>U5679/J5679</f>
        <v>0.25</v>
      </c>
    </row>
    <row r="5680" spans="1:22" hidden="1" x14ac:dyDescent="0.3">
      <c r="A5680" s="23" t="s">
        <v>14</v>
      </c>
      <c r="B5680" s="23" t="s">
        <v>1708</v>
      </c>
      <c r="C5680" s="23" t="s">
        <v>1709</v>
      </c>
      <c r="D5680" s="23" t="s">
        <v>1798</v>
      </c>
      <c r="E5680" s="23" t="s">
        <v>1799</v>
      </c>
      <c r="F5680" s="27">
        <v>0.15</v>
      </c>
      <c r="G5680" s="24">
        <v>0</v>
      </c>
      <c r="H5680" s="25">
        <v>0.46029999999999999</v>
      </c>
      <c r="I5680" s="25">
        <v>0.16900000000000001</v>
      </c>
      <c r="J5680" s="26">
        <v>10</v>
      </c>
      <c r="K5680" s="26">
        <v>2</v>
      </c>
      <c r="L5680" s="27">
        <v>0.36720000000000003</v>
      </c>
      <c r="M5680" s="28">
        <v>2.0025359300000001</v>
      </c>
      <c r="N5680" s="29">
        <v>1.45</v>
      </c>
      <c r="O5680" s="31" t="s">
        <v>42</v>
      </c>
      <c r="P5680" s="31">
        <v>0.27591810890000001</v>
      </c>
      <c r="Q5680" s="31">
        <v>0.15</v>
      </c>
      <c r="R5680" s="42"/>
      <c r="S5680" s="27">
        <f>IF(A5680="placement",MIN(P5680,IF(R5680="",Q5680,R5680)),"")</f>
        <v>0.15</v>
      </c>
      <c r="T5680" s="28">
        <f>IF($A5680="placement",S5680*J5680,"")</f>
        <v>1.5</v>
      </c>
      <c r="U5680" s="26">
        <f>IF($A5680="placement",T5680,IF($A5680="site",SUMIF($C:$C,$C5680,$T:$T),IF($A5680="user",SUMIF($B:$B,$B5680,$T:$T),SUM($T:$T))))</f>
        <v>1.5</v>
      </c>
      <c r="V5680" s="27">
        <f>U5680/J5680</f>
        <v>0.15</v>
      </c>
    </row>
    <row r="5681" spans="1:22" hidden="1" x14ac:dyDescent="0.3">
      <c r="A5681" s="23" t="s">
        <v>14</v>
      </c>
      <c r="B5681" s="23" t="s">
        <v>1708</v>
      </c>
      <c r="C5681" s="23" t="s">
        <v>1709</v>
      </c>
      <c r="D5681" s="23" t="s">
        <v>10551</v>
      </c>
      <c r="E5681" s="23" t="s">
        <v>10552</v>
      </c>
      <c r="F5681" s="27">
        <v>0.3</v>
      </c>
      <c r="G5681" s="24">
        <v>0</v>
      </c>
      <c r="H5681" s="25">
        <v>0.4859</v>
      </c>
      <c r="I5681" s="25">
        <v>0.19289999999999999</v>
      </c>
      <c r="J5681" s="26">
        <v>10</v>
      </c>
      <c r="K5681" s="26">
        <v>1</v>
      </c>
      <c r="L5681" s="27">
        <v>0.39689999999999998</v>
      </c>
      <c r="M5681" s="28">
        <v>1.71392593</v>
      </c>
      <c r="N5681" s="29">
        <v>1.5</v>
      </c>
      <c r="O5681" s="31" t="s">
        <v>12</v>
      </c>
      <c r="P5681" s="31">
        <v>0.12481631949999999</v>
      </c>
      <c r="Q5681" s="31">
        <v>0.124816319474457</v>
      </c>
      <c r="R5681" s="42"/>
      <c r="S5681" s="27">
        <f>IF(A5681="placement",MIN(P5681,IF(R5681="",Q5681,R5681)),"")</f>
        <v>0.124816319474457</v>
      </c>
      <c r="T5681" s="28">
        <f>IF($A5681="placement",S5681*J5681,"")</f>
        <v>1.2481631947445699</v>
      </c>
      <c r="U5681" s="26">
        <f>IF($A5681="placement",T5681,IF($A5681="site",SUMIF($C:$C,$C5681,$T:$T),IF($A5681="user",SUMIF($B:$B,$B5681,$T:$T),SUM($T:$T))))</f>
        <v>1.2481631947445699</v>
      </c>
      <c r="V5681" s="27">
        <f>U5681/J5681</f>
        <v>0.124816319474457</v>
      </c>
    </row>
    <row r="5682" spans="1:22" hidden="1" x14ac:dyDescent="0.3">
      <c r="A5682" s="23" t="s">
        <v>14</v>
      </c>
      <c r="B5682" s="23" t="s">
        <v>1708</v>
      </c>
      <c r="C5682" s="23" t="s">
        <v>1709</v>
      </c>
      <c r="D5682" s="23" t="s">
        <v>1830</v>
      </c>
      <c r="E5682" s="23" t="s">
        <v>1831</v>
      </c>
      <c r="F5682" s="27">
        <v>0.15</v>
      </c>
      <c r="G5682" s="24">
        <v>0</v>
      </c>
      <c r="H5682" s="25">
        <v>0.47960000000000003</v>
      </c>
      <c r="I5682" s="25">
        <v>0.18149999999999999</v>
      </c>
      <c r="J5682" s="26">
        <v>10</v>
      </c>
      <c r="K5682" s="26">
        <v>2</v>
      </c>
      <c r="L5682" s="27">
        <v>0.3785</v>
      </c>
      <c r="M5682" s="28">
        <v>1.8903581300000001</v>
      </c>
      <c r="N5682" s="29">
        <v>1.45</v>
      </c>
      <c r="O5682" s="31" t="s">
        <v>42</v>
      </c>
      <c r="P5682" s="31">
        <v>0.2329495774</v>
      </c>
      <c r="Q5682" s="31">
        <v>0.15</v>
      </c>
      <c r="R5682" s="42"/>
      <c r="S5682" s="27">
        <f>IF(A5682="placement",MIN(P5682,IF(R5682="",Q5682,R5682)),"")</f>
        <v>0.15</v>
      </c>
      <c r="T5682" s="28">
        <f>IF($A5682="placement",S5682*J5682,"")</f>
        <v>1.5</v>
      </c>
      <c r="U5682" s="26">
        <f>IF($A5682="placement",T5682,IF($A5682="site",SUMIF($C:$C,$C5682,$T:$T),IF($A5682="user",SUMIF($B:$B,$B5682,$T:$T),SUM($T:$T))))</f>
        <v>1.5</v>
      </c>
      <c r="V5682" s="27">
        <f>U5682/J5682</f>
        <v>0.15</v>
      </c>
    </row>
    <row r="5683" spans="1:22" hidden="1" x14ac:dyDescent="0.3">
      <c r="A5683" s="23" t="s">
        <v>14</v>
      </c>
      <c r="B5683" s="23" t="s">
        <v>1708</v>
      </c>
      <c r="C5683" s="23" t="s">
        <v>1709</v>
      </c>
      <c r="D5683" s="23" t="s">
        <v>1862</v>
      </c>
      <c r="E5683" s="23" t="s">
        <v>1863</v>
      </c>
      <c r="F5683" s="27">
        <v>0.15</v>
      </c>
      <c r="G5683" s="24">
        <v>0</v>
      </c>
      <c r="H5683" s="25">
        <v>0.55189999999999995</v>
      </c>
      <c r="I5683" s="25">
        <v>0.18060000000000001</v>
      </c>
      <c r="J5683" s="26">
        <v>10</v>
      </c>
      <c r="K5683" s="26">
        <v>2</v>
      </c>
      <c r="L5683" s="27">
        <v>0.32719999999999999</v>
      </c>
      <c r="M5683" s="28">
        <v>1.8976265800000001</v>
      </c>
      <c r="N5683" s="29">
        <v>1.45</v>
      </c>
      <c r="O5683" s="31" t="s">
        <v>42</v>
      </c>
      <c r="P5683" s="31">
        <v>0.23588760110000001</v>
      </c>
      <c r="Q5683" s="31">
        <v>0.15</v>
      </c>
      <c r="R5683" s="42"/>
      <c r="S5683" s="27">
        <f>IF(A5683="placement",MIN(P5683,IF(R5683="",Q5683,R5683)),"")</f>
        <v>0.15</v>
      </c>
      <c r="T5683" s="28">
        <f>IF($A5683="placement",S5683*J5683,"")</f>
        <v>1.5</v>
      </c>
      <c r="U5683" s="26">
        <f>IF($A5683="placement",T5683,IF($A5683="site",SUMIF($C:$C,$C5683,$T:$T),IF($A5683="user",SUMIF($B:$B,$B5683,$T:$T),SUM($T:$T))))</f>
        <v>1.5</v>
      </c>
      <c r="V5683" s="27">
        <f>U5683/J5683</f>
        <v>0.15</v>
      </c>
    </row>
    <row r="5684" spans="1:22" hidden="1" x14ac:dyDescent="0.3">
      <c r="A5684" s="23" t="s">
        <v>14</v>
      </c>
      <c r="B5684" s="23" t="s">
        <v>1708</v>
      </c>
      <c r="C5684" s="23" t="s">
        <v>1709</v>
      </c>
      <c r="D5684" s="23" t="s">
        <v>10563</v>
      </c>
      <c r="E5684" s="23" t="s">
        <v>10564</v>
      </c>
      <c r="F5684" s="27">
        <v>0.15</v>
      </c>
      <c r="G5684" s="24">
        <v>0</v>
      </c>
      <c r="H5684" s="25">
        <v>0.37909999999999999</v>
      </c>
      <c r="I5684" s="25">
        <v>0.18840000000000001</v>
      </c>
      <c r="J5684" s="26">
        <v>10</v>
      </c>
      <c r="K5684" s="26">
        <v>1</v>
      </c>
      <c r="L5684" s="27">
        <v>0.497</v>
      </c>
      <c r="M5684" s="28">
        <v>1.8280136499999999</v>
      </c>
      <c r="N5684" s="29">
        <v>1.5</v>
      </c>
      <c r="O5684" s="31" t="s">
        <v>42</v>
      </c>
      <c r="P5684" s="31">
        <v>0.17943719799999999</v>
      </c>
      <c r="Q5684" s="31">
        <v>0.15</v>
      </c>
      <c r="R5684" s="42"/>
      <c r="S5684" s="27">
        <f>IF(A5684="placement",MIN(P5684,IF(R5684="",Q5684,R5684)),"")</f>
        <v>0.15</v>
      </c>
      <c r="T5684" s="28">
        <f>IF($A5684="placement",S5684*J5684,"")</f>
        <v>1.5</v>
      </c>
      <c r="U5684" s="26">
        <f>IF($A5684="placement",T5684,IF($A5684="site",SUMIF($C:$C,$C5684,$T:$T),IF($A5684="user",SUMIF($B:$B,$B5684,$T:$T),SUM($T:$T))))</f>
        <v>1.5</v>
      </c>
      <c r="V5684" s="27">
        <f>U5684/J5684</f>
        <v>0.15</v>
      </c>
    </row>
    <row r="5685" spans="1:22" hidden="1" x14ac:dyDescent="0.3">
      <c r="A5685" s="23" t="s">
        <v>14</v>
      </c>
      <c r="B5685" s="23" t="s">
        <v>1708</v>
      </c>
      <c r="C5685" s="23" t="s">
        <v>1709</v>
      </c>
      <c r="D5685" s="23" t="s">
        <v>1944</v>
      </c>
      <c r="E5685" s="23" t="s">
        <v>1945</v>
      </c>
      <c r="F5685" s="27">
        <v>0.15</v>
      </c>
      <c r="G5685" s="24">
        <v>0</v>
      </c>
      <c r="H5685" s="25">
        <v>0.46039999999999998</v>
      </c>
      <c r="I5685" s="25">
        <v>0.16170000000000001</v>
      </c>
      <c r="J5685" s="26">
        <v>10</v>
      </c>
      <c r="K5685" s="26">
        <v>1</v>
      </c>
      <c r="L5685" s="27">
        <v>0.3513</v>
      </c>
      <c r="M5685" s="28">
        <v>2.0416519399999999</v>
      </c>
      <c r="N5685" s="29">
        <v>1.45</v>
      </c>
      <c r="O5685" s="31" t="s">
        <v>42</v>
      </c>
      <c r="P5685" s="31">
        <v>0.28979079679999997</v>
      </c>
      <c r="Q5685" s="31">
        <v>0.149999999999999</v>
      </c>
      <c r="R5685" s="42"/>
      <c r="S5685" s="27">
        <f>IF(A5685="placement",MIN(P5685,IF(R5685="",Q5685,R5685)),"")</f>
        <v>0.149999999999999</v>
      </c>
      <c r="T5685" s="28">
        <f>IF($A5685="placement",S5685*J5685,"")</f>
        <v>1.49999999999999</v>
      </c>
      <c r="U5685" s="26">
        <f>IF($A5685="placement",T5685,IF($A5685="site",SUMIF($C:$C,$C5685,$T:$T),IF($A5685="user",SUMIF($B:$B,$B5685,$T:$T),SUM($T:$T))))</f>
        <v>1.49999999999999</v>
      </c>
      <c r="V5685" s="27">
        <f>U5685/J5685</f>
        <v>0.149999999999999</v>
      </c>
    </row>
    <row r="5686" spans="1:22" hidden="1" x14ac:dyDescent="0.3">
      <c r="A5686" s="23" t="s">
        <v>14</v>
      </c>
      <c r="B5686" s="23" t="s">
        <v>1708</v>
      </c>
      <c r="C5686" s="23" t="s">
        <v>1709</v>
      </c>
      <c r="D5686" s="23" t="s">
        <v>1984</v>
      </c>
      <c r="E5686" s="23" t="s">
        <v>1985</v>
      </c>
      <c r="F5686" s="27">
        <v>0.15</v>
      </c>
      <c r="G5686" s="24">
        <v>0</v>
      </c>
      <c r="H5686" s="25">
        <v>0.49519999999999997</v>
      </c>
      <c r="I5686" s="25">
        <v>0.17660000000000001</v>
      </c>
      <c r="J5686" s="26">
        <v>10</v>
      </c>
      <c r="K5686" s="26">
        <v>1</v>
      </c>
      <c r="L5686" s="27">
        <v>0.35659999999999997</v>
      </c>
      <c r="M5686" s="28">
        <v>1.88325243</v>
      </c>
      <c r="N5686" s="29">
        <v>1.45</v>
      </c>
      <c r="O5686" s="31" t="s">
        <v>42</v>
      </c>
      <c r="P5686" s="31">
        <v>0.2300554195</v>
      </c>
      <c r="Q5686" s="31">
        <v>0.149999999999999</v>
      </c>
      <c r="R5686" s="42"/>
      <c r="S5686" s="27">
        <f>IF(A5686="placement",MIN(P5686,IF(R5686="",Q5686,R5686)),"")</f>
        <v>0.149999999999999</v>
      </c>
      <c r="T5686" s="28">
        <f>IF($A5686="placement",S5686*J5686,"")</f>
        <v>1.49999999999999</v>
      </c>
      <c r="U5686" s="26">
        <f>IF($A5686="placement",T5686,IF($A5686="site",SUMIF($C:$C,$C5686,$T:$T),IF($A5686="user",SUMIF($B:$B,$B5686,$T:$T),SUM($T:$T))))</f>
        <v>1.49999999999999</v>
      </c>
      <c r="V5686" s="27">
        <f>U5686/J5686</f>
        <v>0.149999999999999</v>
      </c>
    </row>
    <row r="5687" spans="1:22" hidden="1" x14ac:dyDescent="0.3">
      <c r="A5687" s="23" t="s">
        <v>14</v>
      </c>
      <c r="B5687" s="23" t="s">
        <v>1708</v>
      </c>
      <c r="C5687" s="23" t="s">
        <v>1709</v>
      </c>
      <c r="D5687" s="23" t="s">
        <v>2010</v>
      </c>
      <c r="E5687" s="23" t="s">
        <v>2011</v>
      </c>
      <c r="F5687" s="27">
        <v>0.25</v>
      </c>
      <c r="G5687" s="24">
        <v>0</v>
      </c>
      <c r="H5687" s="25">
        <v>0.56810000000000005</v>
      </c>
      <c r="I5687" s="25">
        <v>0.16589999999999999</v>
      </c>
      <c r="J5687" s="26">
        <v>10</v>
      </c>
      <c r="K5687" s="26">
        <v>2</v>
      </c>
      <c r="L5687" s="27">
        <v>0.29210000000000003</v>
      </c>
      <c r="M5687" s="28">
        <v>1.91881188</v>
      </c>
      <c r="N5687" s="29">
        <v>1.5</v>
      </c>
      <c r="O5687" s="31" t="s">
        <v>42</v>
      </c>
      <c r="P5687" s="31">
        <v>0.21826625390000001</v>
      </c>
      <c r="Q5687" s="31">
        <v>0.21826625386996901</v>
      </c>
      <c r="R5687" s="42"/>
      <c r="S5687" s="27">
        <f>IF(A5687="placement",MIN(P5687,IF(R5687="",Q5687,R5687)),"")</f>
        <v>0.21826625386996901</v>
      </c>
      <c r="T5687" s="28">
        <f>IF($A5687="placement",S5687*J5687,"")</f>
        <v>2.1826625386996898</v>
      </c>
      <c r="U5687" s="26">
        <f>IF($A5687="placement",T5687,IF($A5687="site",SUMIF($C:$C,$C5687,$T:$T),IF($A5687="user",SUMIF($B:$B,$B5687,$T:$T),SUM($T:$T))))</f>
        <v>2.1826625386996898</v>
      </c>
      <c r="V5687" s="27">
        <f>U5687/J5687</f>
        <v>0.21826625386996898</v>
      </c>
    </row>
    <row r="5688" spans="1:22" hidden="1" x14ac:dyDescent="0.3">
      <c r="A5688" s="23" t="s">
        <v>14</v>
      </c>
      <c r="B5688" s="23" t="s">
        <v>1708</v>
      </c>
      <c r="C5688" s="23" t="s">
        <v>1709</v>
      </c>
      <c r="D5688" s="23" t="s">
        <v>10593</v>
      </c>
      <c r="E5688" s="23" t="s">
        <v>10594</v>
      </c>
      <c r="F5688" s="27">
        <v>0.3</v>
      </c>
      <c r="G5688" s="24">
        <v>0</v>
      </c>
      <c r="H5688" s="25">
        <v>0.47899999999999998</v>
      </c>
      <c r="I5688" s="25">
        <v>0.1825</v>
      </c>
      <c r="J5688" s="26">
        <v>10</v>
      </c>
      <c r="K5688" s="26">
        <v>2</v>
      </c>
      <c r="L5688" s="27">
        <v>0.38100000000000001</v>
      </c>
      <c r="M5688" s="28">
        <v>1.8992563600000001</v>
      </c>
      <c r="N5688" s="29">
        <v>1.5</v>
      </c>
      <c r="O5688" s="31" t="s">
        <v>12</v>
      </c>
      <c r="P5688" s="31">
        <v>0.2102172031</v>
      </c>
      <c r="Q5688" s="31">
        <v>0.210217203148827</v>
      </c>
      <c r="R5688" s="42"/>
      <c r="S5688" s="27">
        <f>IF(A5688="placement",MIN(P5688,IF(R5688="",Q5688,R5688)),"")</f>
        <v>0.2102172031</v>
      </c>
      <c r="T5688" s="28">
        <f>IF($A5688="placement",S5688*J5688,"")</f>
        <v>2.1021720309999998</v>
      </c>
      <c r="U5688" s="26">
        <f>IF($A5688="placement",T5688,IF($A5688="site",SUMIF($C:$C,$C5688,$T:$T),IF($A5688="user",SUMIF($B:$B,$B5688,$T:$T),SUM($T:$T))))</f>
        <v>2.1021720309999998</v>
      </c>
      <c r="V5688" s="27">
        <f>U5688/J5688</f>
        <v>0.21021720309999997</v>
      </c>
    </row>
    <row r="5689" spans="1:22" hidden="1" x14ac:dyDescent="0.3">
      <c r="A5689" s="23" t="s">
        <v>14</v>
      </c>
      <c r="B5689" s="23" t="s">
        <v>1708</v>
      </c>
      <c r="C5689" s="23" t="s">
        <v>1709</v>
      </c>
      <c r="D5689" s="32" t="s">
        <v>2070</v>
      </c>
      <c r="E5689" s="23" t="s">
        <v>2071</v>
      </c>
      <c r="F5689" s="27">
        <v>0.25</v>
      </c>
      <c r="G5689" s="24">
        <v>0</v>
      </c>
      <c r="H5689" s="25">
        <v>0.2145</v>
      </c>
      <c r="I5689" s="25">
        <v>0.1489</v>
      </c>
      <c r="J5689" s="26">
        <v>10</v>
      </c>
      <c r="K5689" s="26">
        <v>2</v>
      </c>
      <c r="L5689" s="27">
        <v>0.69399999999999995</v>
      </c>
      <c r="M5689" s="28">
        <v>2.2220729399999999</v>
      </c>
      <c r="N5689" s="29">
        <v>1.4</v>
      </c>
      <c r="O5689" s="31" t="s">
        <v>12</v>
      </c>
      <c r="P5689" s="31">
        <v>0.36995767470000002</v>
      </c>
      <c r="Q5689" s="31">
        <v>0.25</v>
      </c>
      <c r="R5689" s="42"/>
      <c r="S5689" s="27">
        <f>IF(A5689="placement",MIN(P5689,IF(R5689="",Q5689,R5689)),"")</f>
        <v>0.25</v>
      </c>
      <c r="T5689" s="28">
        <f>IF($A5689="placement",S5689*J5689,"")</f>
        <v>2.5</v>
      </c>
      <c r="U5689" s="26">
        <f>IF($A5689="placement",T5689,IF($A5689="site",SUMIF($C:$C,$C5689,$T:$T),IF($A5689="user",SUMIF($B:$B,$B5689,$T:$T),SUM($T:$T))))</f>
        <v>2.5</v>
      </c>
      <c r="V5689" s="27">
        <f>U5689/J5689</f>
        <v>0.25</v>
      </c>
    </row>
    <row r="5690" spans="1:22" hidden="1" x14ac:dyDescent="0.3">
      <c r="A5690" s="23" t="s">
        <v>14</v>
      </c>
      <c r="B5690" s="23" t="s">
        <v>1708</v>
      </c>
      <c r="C5690" s="23" t="s">
        <v>1709</v>
      </c>
      <c r="D5690" s="23" t="s">
        <v>2180</v>
      </c>
      <c r="E5690" s="23" t="s">
        <v>2181</v>
      </c>
      <c r="F5690" s="27">
        <v>0.15</v>
      </c>
      <c r="G5690" s="24">
        <v>0</v>
      </c>
      <c r="H5690" s="25">
        <v>0.46050000000000002</v>
      </c>
      <c r="I5690" s="25">
        <v>0.19789999999999999</v>
      </c>
      <c r="J5690" s="26">
        <v>10</v>
      </c>
      <c r="K5690" s="26">
        <v>1</v>
      </c>
      <c r="L5690" s="27">
        <v>0.42980000000000002</v>
      </c>
      <c r="M5690" s="28">
        <v>1.65005413</v>
      </c>
      <c r="N5690" s="29">
        <v>1.5</v>
      </c>
      <c r="O5690" s="31" t="s">
        <v>42</v>
      </c>
      <c r="P5690" s="31">
        <v>9.0938914800000006E-2</v>
      </c>
      <c r="Q5690" s="31">
        <v>9.0938914769372006E-2</v>
      </c>
      <c r="R5690" s="42"/>
      <c r="S5690" s="27">
        <f>IF(A5690="placement",MIN(P5690,IF(R5690="",Q5690,R5690)),"")</f>
        <v>9.0938914769372006E-2</v>
      </c>
      <c r="T5690" s="28">
        <f>IF($A5690="placement",S5690*J5690,"")</f>
        <v>0.90938914769372003</v>
      </c>
      <c r="U5690" s="26">
        <f>IF($A5690="placement",T5690,IF($A5690="site",SUMIF($C:$C,$C5690,$T:$T),IF($A5690="user",SUMIF($B:$B,$B5690,$T:$T),SUM($T:$T))))</f>
        <v>0.90938914769372003</v>
      </c>
      <c r="V5690" s="27">
        <f>U5690/J5690</f>
        <v>9.0938914769372006E-2</v>
      </c>
    </row>
    <row r="5691" spans="1:22" hidden="1" x14ac:dyDescent="0.3">
      <c r="A5691" s="23" t="s">
        <v>14</v>
      </c>
      <c r="B5691" s="23" t="s">
        <v>1708</v>
      </c>
      <c r="C5691" s="23" t="s">
        <v>1709</v>
      </c>
      <c r="D5691" s="23" t="s">
        <v>2218</v>
      </c>
      <c r="E5691" s="23" t="s">
        <v>2219</v>
      </c>
      <c r="F5691" s="27">
        <v>0.25</v>
      </c>
      <c r="G5691" s="24">
        <v>0</v>
      </c>
      <c r="H5691" s="25">
        <v>0.49459999999999998</v>
      </c>
      <c r="I5691" s="25">
        <v>0.16639999999999999</v>
      </c>
      <c r="J5691" s="26">
        <v>10</v>
      </c>
      <c r="K5691" s="26">
        <v>2</v>
      </c>
      <c r="L5691" s="27">
        <v>0.33650000000000002</v>
      </c>
      <c r="M5691" s="28">
        <v>1.9746781099999999</v>
      </c>
      <c r="N5691" s="29">
        <v>1.4</v>
      </c>
      <c r="O5691" s="31" t="s">
        <v>12</v>
      </c>
      <c r="P5691" s="31">
        <v>0.29102369049999999</v>
      </c>
      <c r="Q5691" s="31">
        <v>0.249999999999999</v>
      </c>
      <c r="R5691" s="42"/>
      <c r="S5691" s="27">
        <f>IF(A5691="placement",MIN(P5691,IF(R5691="",Q5691,R5691)),"")</f>
        <v>0.249999999999999</v>
      </c>
      <c r="T5691" s="28">
        <f>IF($A5691="placement",S5691*J5691,"")</f>
        <v>2.4999999999999902</v>
      </c>
      <c r="U5691" s="26">
        <f>IF($A5691="placement",T5691,IF($A5691="site",SUMIF($C:$C,$C5691,$T:$T),IF($A5691="user",SUMIF($B:$B,$B5691,$T:$T),SUM($T:$T))))</f>
        <v>2.4999999999999902</v>
      </c>
      <c r="V5691" s="27">
        <f>U5691/J5691</f>
        <v>0.24999999999999903</v>
      </c>
    </row>
    <row r="5692" spans="1:22" hidden="1" x14ac:dyDescent="0.3">
      <c r="A5692" s="23" t="s">
        <v>14</v>
      </c>
      <c r="B5692" s="23" t="s">
        <v>2366</v>
      </c>
      <c r="C5692" s="23" t="s">
        <v>2367</v>
      </c>
      <c r="D5692" s="23" t="s">
        <v>10645</v>
      </c>
      <c r="E5692" s="23" t="s">
        <v>10646</v>
      </c>
      <c r="F5692" s="27">
        <v>0.15</v>
      </c>
      <c r="G5692" s="24">
        <v>1</v>
      </c>
      <c r="H5692" s="25">
        <v>35.612900000000003</v>
      </c>
      <c r="I5692" s="25">
        <v>0.6784</v>
      </c>
      <c r="J5692" s="26">
        <v>10</v>
      </c>
      <c r="K5692" s="26">
        <v>1</v>
      </c>
      <c r="L5692" s="27">
        <v>1.9E-2</v>
      </c>
      <c r="M5692" s="28">
        <v>0.50180057</v>
      </c>
      <c r="N5692" s="29">
        <v>0.25</v>
      </c>
      <c r="O5692" s="31" t="s">
        <v>42</v>
      </c>
      <c r="P5692" s="31">
        <v>0.5017941078</v>
      </c>
      <c r="Q5692" s="31">
        <v>0.15</v>
      </c>
      <c r="R5692" s="42"/>
      <c r="S5692" s="27">
        <f>IF(A5692="placement",MIN(P5692,IF(R5692="",Q5692,R5692)),"")</f>
        <v>0.15</v>
      </c>
      <c r="T5692" s="28">
        <f>IF($A5692="placement",S5692*J5692,"")</f>
        <v>1.5</v>
      </c>
      <c r="U5692" s="26">
        <f>IF($A5692="placement",T5692,IF($A5692="site",SUMIF($C:$C,$C5692,$T:$T),IF($A5692="user",SUMIF($B:$B,$B5692,$T:$T),SUM($T:$T))))</f>
        <v>1.5</v>
      </c>
      <c r="V5692" s="27">
        <f>U5692/J5692</f>
        <v>0.15</v>
      </c>
    </row>
    <row r="5693" spans="1:22" hidden="1" x14ac:dyDescent="0.3">
      <c r="A5693" s="23" t="s">
        <v>14</v>
      </c>
      <c r="B5693" s="23" t="s">
        <v>2366</v>
      </c>
      <c r="C5693" s="23" t="s">
        <v>2367</v>
      </c>
      <c r="D5693" s="23" t="s">
        <v>2385</v>
      </c>
      <c r="E5693" s="23" t="s">
        <v>2386</v>
      </c>
      <c r="F5693" s="27">
        <v>0.25</v>
      </c>
      <c r="G5693" s="24">
        <v>1</v>
      </c>
      <c r="H5693" s="25">
        <v>62.732599999999998</v>
      </c>
      <c r="I5693" s="25">
        <v>1.7356</v>
      </c>
      <c r="J5693" s="26">
        <v>10</v>
      </c>
      <c r="K5693" s="26">
        <v>2</v>
      </c>
      <c r="L5693" s="27">
        <v>2.7699999999999999E-2</v>
      </c>
      <c r="M5693" s="28">
        <v>0.18408099</v>
      </c>
      <c r="N5693" s="29">
        <v>0.05</v>
      </c>
      <c r="O5693" s="31" t="s">
        <v>12</v>
      </c>
      <c r="P5693" s="31">
        <v>0.72838043279999998</v>
      </c>
      <c r="Q5693" s="31">
        <v>0.25</v>
      </c>
      <c r="R5693" s="42"/>
      <c r="S5693" s="27">
        <f>IF(A5693="placement",MIN(P5693,IF(R5693="",Q5693,R5693)),"")</f>
        <v>0.25</v>
      </c>
      <c r="T5693" s="28">
        <f>IF($A5693="placement",S5693*J5693,"")</f>
        <v>2.5</v>
      </c>
      <c r="U5693" s="26">
        <f>IF($A5693="placement",T5693,IF($A5693="site",SUMIF($C:$C,$C5693,$T:$T),IF($A5693="user",SUMIF($B:$B,$B5693,$T:$T),SUM($T:$T))))</f>
        <v>2.5</v>
      </c>
      <c r="V5693" s="27">
        <f>U5693/J5693</f>
        <v>0.25</v>
      </c>
    </row>
    <row r="5694" spans="1:22" hidden="1" x14ac:dyDescent="0.3">
      <c r="A5694" s="23" t="s">
        <v>14</v>
      </c>
      <c r="B5694" s="23" t="s">
        <v>2524</v>
      </c>
      <c r="C5694" s="23" t="s">
        <v>2526</v>
      </c>
      <c r="D5694" s="32" t="s">
        <v>2531</v>
      </c>
      <c r="E5694" s="23" t="s">
        <v>2532</v>
      </c>
      <c r="F5694" s="27">
        <v>0.25</v>
      </c>
      <c r="G5694" s="24">
        <v>0</v>
      </c>
      <c r="H5694" s="25">
        <v>7.1081000000000003</v>
      </c>
      <c r="I5694" s="25">
        <v>0.70469999999999999</v>
      </c>
      <c r="J5694" s="26">
        <v>10</v>
      </c>
      <c r="K5694" s="26">
        <v>3</v>
      </c>
      <c r="L5694" s="27">
        <v>9.9099999999999994E-2</v>
      </c>
      <c r="M5694" s="28">
        <v>0.49211432999999999</v>
      </c>
      <c r="N5694" s="29">
        <v>0.15</v>
      </c>
      <c r="O5694" s="31" t="s">
        <v>12</v>
      </c>
      <c r="P5694" s="31">
        <v>0.69519278299999998</v>
      </c>
      <c r="Q5694" s="31">
        <v>0.25</v>
      </c>
      <c r="R5694" s="42"/>
      <c r="S5694" s="27">
        <f>IF(A5694="placement",MIN(P5694,IF(R5694="",Q5694,R5694)),"")</f>
        <v>0.25</v>
      </c>
      <c r="T5694" s="28">
        <f>IF($A5694="placement",S5694*J5694,"")</f>
        <v>2.5</v>
      </c>
      <c r="U5694" s="26">
        <f>IF($A5694="placement",T5694,IF($A5694="site",SUMIF($C:$C,$C5694,$T:$T),IF($A5694="user",SUMIF($B:$B,$B5694,$T:$T),SUM($T:$T))))</f>
        <v>2.5</v>
      </c>
      <c r="V5694" s="27">
        <f>U5694/J5694</f>
        <v>0.25</v>
      </c>
    </row>
    <row r="5695" spans="1:22" hidden="1" x14ac:dyDescent="0.3">
      <c r="A5695" s="23" t="s">
        <v>14</v>
      </c>
      <c r="B5695" s="23" t="s">
        <v>2619</v>
      </c>
      <c r="C5695" s="23" t="s">
        <v>2621</v>
      </c>
      <c r="D5695" s="23" t="s">
        <v>2676</v>
      </c>
      <c r="E5695" s="23" t="s">
        <v>2677</v>
      </c>
      <c r="F5695" s="27">
        <v>0.15</v>
      </c>
      <c r="G5695" s="24">
        <v>0</v>
      </c>
      <c r="H5695" s="25">
        <v>13.7</v>
      </c>
      <c r="I5695" s="25">
        <v>1.0274000000000001</v>
      </c>
      <c r="J5695" s="26">
        <v>10</v>
      </c>
      <c r="K5695" s="26">
        <v>1</v>
      </c>
      <c r="L5695" s="27">
        <v>7.4999999999999997E-2</v>
      </c>
      <c r="M5695" s="28">
        <v>0.31970939999999998</v>
      </c>
      <c r="N5695" s="29">
        <v>0.2</v>
      </c>
      <c r="O5695" s="31" t="s">
        <v>42</v>
      </c>
      <c r="P5695" s="31">
        <v>0.37443190469999998</v>
      </c>
      <c r="Q5695" s="31">
        <v>0.15</v>
      </c>
      <c r="R5695" s="42"/>
      <c r="S5695" s="27">
        <f>IF(A5695="placement",MIN(P5695,IF(R5695="",Q5695,R5695)),"")</f>
        <v>0.15</v>
      </c>
      <c r="T5695" s="28">
        <f>IF($A5695="placement",S5695*J5695,"")</f>
        <v>1.5</v>
      </c>
      <c r="U5695" s="26">
        <f>IF($A5695="placement",T5695,IF($A5695="site",SUMIF($C:$C,$C5695,$T:$T),IF($A5695="user",SUMIF($B:$B,$B5695,$T:$T),SUM($T:$T))))</f>
        <v>1.5</v>
      </c>
      <c r="V5695" s="27">
        <f>U5695/J5695</f>
        <v>0.15</v>
      </c>
    </row>
    <row r="5696" spans="1:22" hidden="1" x14ac:dyDescent="0.3">
      <c r="A5696" s="23" t="s">
        <v>14</v>
      </c>
      <c r="B5696" s="23" t="s">
        <v>2619</v>
      </c>
      <c r="C5696" s="23" t="s">
        <v>2621</v>
      </c>
      <c r="D5696" s="23" t="s">
        <v>2777</v>
      </c>
      <c r="E5696" s="23" t="s">
        <v>2778</v>
      </c>
      <c r="F5696" s="27">
        <v>0.25</v>
      </c>
      <c r="G5696" s="24">
        <v>0</v>
      </c>
      <c r="H5696" s="25">
        <v>33.098100000000002</v>
      </c>
      <c r="I5696" s="25">
        <v>0.97629999999999995</v>
      </c>
      <c r="J5696" s="26">
        <v>10</v>
      </c>
      <c r="K5696" s="26">
        <v>2</v>
      </c>
      <c r="L5696" s="27">
        <v>2.9499999999999998E-2</v>
      </c>
      <c r="M5696" s="28">
        <v>0.32510974999999998</v>
      </c>
      <c r="N5696" s="29">
        <v>0.2</v>
      </c>
      <c r="O5696" s="31" t="s">
        <v>12</v>
      </c>
      <c r="P5696" s="31">
        <v>0.3848231164</v>
      </c>
      <c r="Q5696" s="31">
        <v>0.25</v>
      </c>
      <c r="R5696" s="42"/>
      <c r="S5696" s="27">
        <f>IF(A5696="placement",MIN(P5696,IF(R5696="",Q5696,R5696)),"")</f>
        <v>0.25</v>
      </c>
      <c r="T5696" s="28">
        <f>IF($A5696="placement",S5696*J5696,"")</f>
        <v>2.5</v>
      </c>
      <c r="U5696" s="26">
        <f>IF($A5696="placement",T5696,IF($A5696="site",SUMIF($C:$C,$C5696,$T:$T),IF($A5696="user",SUMIF($B:$B,$B5696,$T:$T),SUM($T:$T))))</f>
        <v>2.5</v>
      </c>
      <c r="V5696" s="27">
        <f>U5696/J5696</f>
        <v>0.25</v>
      </c>
    </row>
    <row r="5697" spans="1:22" hidden="1" x14ac:dyDescent="0.3">
      <c r="A5697" s="23" t="s">
        <v>14</v>
      </c>
      <c r="B5697" s="23" t="s">
        <v>2870</v>
      </c>
      <c r="C5697" s="23" t="s">
        <v>2872</v>
      </c>
      <c r="D5697" s="32" t="s">
        <v>2885</v>
      </c>
      <c r="E5697" s="23" t="s">
        <v>2871</v>
      </c>
      <c r="F5697" s="27">
        <v>0.25</v>
      </c>
      <c r="G5697" s="24">
        <v>0</v>
      </c>
      <c r="H5697" s="25">
        <v>20.263400000000001</v>
      </c>
      <c r="I5697" s="25">
        <v>1.1286</v>
      </c>
      <c r="J5697" s="26">
        <v>10</v>
      </c>
      <c r="K5697" s="26">
        <v>2</v>
      </c>
      <c r="L5697" s="27">
        <v>5.57E-2</v>
      </c>
      <c r="M5697" s="28">
        <v>0.28356432999999998</v>
      </c>
      <c r="N5697" s="29">
        <v>0.11</v>
      </c>
      <c r="O5697" s="31" t="s">
        <v>42</v>
      </c>
      <c r="P5697" s="31">
        <v>0.61208097130000005</v>
      </c>
      <c r="Q5697" s="31">
        <v>0.249999999999999</v>
      </c>
      <c r="R5697" s="42"/>
      <c r="S5697" s="27">
        <f>IF(A5697="placement",MIN(P5697,IF(R5697="",Q5697,R5697)),"")</f>
        <v>0.249999999999999</v>
      </c>
      <c r="T5697" s="28">
        <f>IF($A5697="placement",S5697*J5697,"")</f>
        <v>2.4999999999999902</v>
      </c>
      <c r="U5697" s="26">
        <f>IF($A5697="placement",T5697,IF($A5697="site",SUMIF($C:$C,$C5697,$T:$T),IF($A5697="user",SUMIF($B:$B,$B5697,$T:$T),SUM($T:$T))))</f>
        <v>2.4999999999999902</v>
      </c>
      <c r="V5697" s="27">
        <f>U5697/J5697</f>
        <v>0.24999999999999903</v>
      </c>
    </row>
    <row r="5698" spans="1:22" hidden="1" x14ac:dyDescent="0.3">
      <c r="A5698" s="17" t="s">
        <v>13</v>
      </c>
      <c r="B5698" s="17" t="s">
        <v>3043</v>
      </c>
      <c r="C5698" s="17" t="s">
        <v>3044</v>
      </c>
      <c r="D5698" s="17" t="s">
        <v>9898</v>
      </c>
      <c r="E5698" s="17"/>
      <c r="F5698" s="18">
        <v>0.28310000000000002</v>
      </c>
      <c r="G5698" s="36">
        <v>0</v>
      </c>
      <c r="H5698" s="37">
        <v>28.294599999999999</v>
      </c>
      <c r="I5698" s="37">
        <v>2.7566000000000002</v>
      </c>
      <c r="J5698" s="19">
        <v>10</v>
      </c>
      <c r="K5698" s="19">
        <v>2</v>
      </c>
      <c r="L5698" s="18">
        <v>9.74E-2</v>
      </c>
      <c r="M5698" s="20">
        <v>0.12212894000000001</v>
      </c>
      <c r="N5698" s="21">
        <v>7.3372999999999994E-2</v>
      </c>
      <c r="O5698" s="22"/>
      <c r="P5698" s="22">
        <v>0.39921691929999997</v>
      </c>
      <c r="Q5698" s="22">
        <v>0.283077314775524</v>
      </c>
      <c r="R5698" s="43"/>
      <c r="S5698" s="18" t="str">
        <f>IF(A5698="placement",MIN(P5698,IF(R5698="",Q5698,R5698)),"")</f>
        <v/>
      </c>
      <c r="T5698" s="20" t="str">
        <f>IF($A5698="placement",S5698*J5698,"")</f>
        <v/>
      </c>
      <c r="U5698" s="19">
        <f>IF($A5698="placement",T5698,IF($A5698="site",SUMIF($C:$C,$C5698,$T:$T),IF($A5698="user",SUMIF($B:$B,$B5698,$T:$T),SUM($T:$T))))</f>
        <v>1.4351347017</v>
      </c>
      <c r="V5698" s="18">
        <f>U5698/J5698</f>
        <v>0.14351347016999999</v>
      </c>
    </row>
    <row r="5699" spans="1:22" hidden="1" x14ac:dyDescent="0.3">
      <c r="A5699" s="11" t="s">
        <v>10</v>
      </c>
      <c r="B5699" s="11" t="s">
        <v>11034</v>
      </c>
      <c r="C5699" s="11" t="s">
        <v>9898</v>
      </c>
      <c r="D5699" s="11" t="s">
        <v>9898</v>
      </c>
      <c r="E5699" s="11"/>
      <c r="F5699" s="12">
        <v>0.25</v>
      </c>
      <c r="G5699" s="33">
        <v>0</v>
      </c>
      <c r="H5699" s="34">
        <v>0.65310000000000001</v>
      </c>
      <c r="I5699" s="34">
        <v>0.37109999999999999</v>
      </c>
      <c r="J5699" s="13">
        <v>10</v>
      </c>
      <c r="K5699" s="13">
        <v>2</v>
      </c>
      <c r="L5699" s="12">
        <v>0.56810000000000005</v>
      </c>
      <c r="M5699" s="14">
        <v>0.88188643</v>
      </c>
      <c r="N5699" s="15">
        <v>0.6</v>
      </c>
      <c r="O5699" s="16"/>
      <c r="P5699" s="16">
        <v>0.31964028459999999</v>
      </c>
      <c r="Q5699" s="16">
        <v>0.25</v>
      </c>
      <c r="R5699" s="44"/>
      <c r="S5699" s="12" t="str">
        <f>IF(A5699="placement",MIN(P5699,IF(R5699="",Q5699,R5699)),"")</f>
        <v/>
      </c>
      <c r="T5699" s="14" t="str">
        <f>IF($A5699="placement",S5699*J5699,"")</f>
        <v/>
      </c>
      <c r="U5699" s="13">
        <f>IF($A5699="placement",T5699,IF($A5699="site",SUMIF($C:$C,$C5699,$T:$T),IF($A5699="user",SUMIF($B:$B,$B5699,$T:$T),SUM($T:$T))))</f>
        <v>0</v>
      </c>
      <c r="V5699" s="12">
        <f>U5699/J5699</f>
        <v>0</v>
      </c>
    </row>
    <row r="5700" spans="1:22" hidden="1" x14ac:dyDescent="0.3">
      <c r="A5700" s="17" t="s">
        <v>13</v>
      </c>
      <c r="B5700" s="17" t="s">
        <v>3148</v>
      </c>
      <c r="C5700" s="17" t="s">
        <v>3149</v>
      </c>
      <c r="D5700" s="17" t="s">
        <v>9898</v>
      </c>
      <c r="E5700" s="17"/>
      <c r="F5700" s="18">
        <v>0.4</v>
      </c>
      <c r="G5700" s="36">
        <v>0</v>
      </c>
      <c r="H5700" s="37">
        <v>3.6844000000000001</v>
      </c>
      <c r="I5700" s="37">
        <v>0.27389999999999998</v>
      </c>
      <c r="J5700" s="19">
        <v>10</v>
      </c>
      <c r="K5700" s="19">
        <v>2</v>
      </c>
      <c r="L5700" s="18">
        <v>7.4300000000000005E-2</v>
      </c>
      <c r="M5700" s="20">
        <v>1.27037037</v>
      </c>
      <c r="N5700" s="21">
        <v>1</v>
      </c>
      <c r="O5700" s="22"/>
      <c r="P5700" s="22">
        <v>0.21282798829999999</v>
      </c>
      <c r="Q5700" s="22">
        <v>0.212827988338192</v>
      </c>
      <c r="R5700" s="43"/>
      <c r="S5700" s="18" t="str">
        <f>IF(A5700="placement",MIN(P5700,IF(R5700="",Q5700,R5700)),"")</f>
        <v/>
      </c>
      <c r="T5700" s="20" t="str">
        <f>IF($A5700="placement",S5700*J5700,"")</f>
        <v/>
      </c>
      <c r="U5700" s="19">
        <f>IF($A5700="placement",T5700,IF($A5700="site",SUMIF($C:$C,$C5700,$T:$T),IF($A5700="user",SUMIF($B:$B,$B5700,$T:$T),SUM($T:$T))))</f>
        <v>1.9347368417999999</v>
      </c>
      <c r="V5700" s="18">
        <f>U5700/J5700</f>
        <v>0.19347368417999999</v>
      </c>
    </row>
    <row r="5701" spans="1:22" hidden="1" x14ac:dyDescent="0.3">
      <c r="A5701" s="11" t="s">
        <v>10</v>
      </c>
      <c r="B5701" s="11" t="s">
        <v>3043</v>
      </c>
      <c r="C5701" s="11" t="s">
        <v>9898</v>
      </c>
      <c r="D5701" s="11" t="s">
        <v>9898</v>
      </c>
      <c r="E5701" s="11"/>
      <c r="F5701" s="12">
        <v>0.28310000000000002</v>
      </c>
      <c r="G5701" s="33">
        <v>0</v>
      </c>
      <c r="H5701" s="34">
        <v>28.294599999999999</v>
      </c>
      <c r="I5701" s="34">
        <v>2.7566000000000002</v>
      </c>
      <c r="J5701" s="13">
        <v>10</v>
      </c>
      <c r="K5701" s="13">
        <v>2</v>
      </c>
      <c r="L5701" s="12">
        <v>9.74E-2</v>
      </c>
      <c r="M5701" s="14">
        <v>0.12212894000000001</v>
      </c>
      <c r="N5701" s="15">
        <v>7.3372999999999994E-2</v>
      </c>
      <c r="O5701" s="16"/>
      <c r="P5701" s="16">
        <v>0.39921691929999997</v>
      </c>
      <c r="Q5701" s="16">
        <v>0.283077314775524</v>
      </c>
      <c r="R5701" s="44"/>
      <c r="S5701" s="12" t="str">
        <f>IF(A5701="placement",MIN(P5701,IF(R5701="",Q5701,R5701)),"")</f>
        <v/>
      </c>
      <c r="T5701" s="14" t="str">
        <f>IF($A5701="placement",S5701*J5701,"")</f>
        <v/>
      </c>
      <c r="U5701" s="13">
        <f>IF($A5701="placement",T5701,IF($A5701="site",SUMIF($C:$C,$C5701,$T:$T),IF($A5701="user",SUMIF($B:$B,$B5701,$T:$T),SUM($T:$T))))</f>
        <v>1.4351347017</v>
      </c>
      <c r="V5701" s="12">
        <f>U5701/J5701</f>
        <v>0.14351347016999999</v>
      </c>
    </row>
    <row r="5702" spans="1:22" hidden="1" x14ac:dyDescent="0.3">
      <c r="A5702" s="23" t="s">
        <v>14</v>
      </c>
      <c r="B5702" s="23" t="s">
        <v>3246</v>
      </c>
      <c r="C5702" s="23" t="s">
        <v>3247</v>
      </c>
      <c r="D5702" s="32" t="s">
        <v>10737</v>
      </c>
      <c r="E5702" s="23" t="s">
        <v>10738</v>
      </c>
      <c r="F5702" s="27">
        <v>0.25</v>
      </c>
      <c r="G5702" s="24">
        <v>0</v>
      </c>
      <c r="H5702" s="25">
        <v>2.9188999999999998</v>
      </c>
      <c r="I5702" s="25">
        <v>0.60209999999999997</v>
      </c>
      <c r="J5702" s="26">
        <v>10</v>
      </c>
      <c r="K5702" s="26">
        <v>3</v>
      </c>
      <c r="L5702" s="27">
        <v>0.20630000000000001</v>
      </c>
      <c r="M5702" s="28">
        <v>0.56503736999999998</v>
      </c>
      <c r="N5702" s="29">
        <v>0.4</v>
      </c>
      <c r="O5702" s="31" t="s">
        <v>42</v>
      </c>
      <c r="P5702" s="31">
        <v>0.29208222230000003</v>
      </c>
      <c r="Q5702" s="31">
        <v>0.25</v>
      </c>
      <c r="R5702" s="42"/>
      <c r="S5702" s="27">
        <f>IF(A5702="placement",MIN(P5702,IF(R5702="",Q5702,R5702)),"")</f>
        <v>0.25</v>
      </c>
      <c r="T5702" s="28">
        <f>IF($A5702="placement",S5702*J5702,"")</f>
        <v>2.5</v>
      </c>
      <c r="U5702" s="26">
        <f>IF($A5702="placement",T5702,IF($A5702="site",SUMIF($C:$C,$C5702,$T:$T),IF($A5702="user",SUMIF($B:$B,$B5702,$T:$T),SUM($T:$T))))</f>
        <v>2.5</v>
      </c>
      <c r="V5702" s="27">
        <f>U5702/J5702</f>
        <v>0.25</v>
      </c>
    </row>
    <row r="5703" spans="1:22" hidden="1" x14ac:dyDescent="0.3">
      <c r="A5703" s="23" t="s">
        <v>14</v>
      </c>
      <c r="B5703" s="23" t="s">
        <v>3545</v>
      </c>
      <c r="C5703" s="23" t="s">
        <v>3547</v>
      </c>
      <c r="D5703" s="23" t="s">
        <v>3558</v>
      </c>
      <c r="E5703" s="23" t="s">
        <v>3546</v>
      </c>
      <c r="F5703" s="27">
        <v>0.33</v>
      </c>
      <c r="G5703" s="24">
        <v>0</v>
      </c>
      <c r="H5703" s="25">
        <v>3.0371000000000001</v>
      </c>
      <c r="I5703" s="25">
        <v>0.5081</v>
      </c>
      <c r="J5703" s="26">
        <v>10</v>
      </c>
      <c r="K5703" s="26">
        <v>3</v>
      </c>
      <c r="L5703" s="27">
        <v>0.1673</v>
      </c>
      <c r="M5703" s="28">
        <v>0.62743884999999999</v>
      </c>
      <c r="N5703" s="29">
        <v>0.4</v>
      </c>
      <c r="O5703" s="31" t="s">
        <v>12</v>
      </c>
      <c r="P5703" s="31">
        <v>0.36248767809999999</v>
      </c>
      <c r="Q5703" s="31">
        <v>0.33</v>
      </c>
      <c r="R5703" s="42"/>
      <c r="S5703" s="27">
        <f>IF(A5703="placement",MIN(P5703,IF(R5703="",Q5703,R5703)),"")</f>
        <v>0.33</v>
      </c>
      <c r="T5703" s="28">
        <f>IF($A5703="placement",S5703*J5703,"")</f>
        <v>3.3000000000000003</v>
      </c>
      <c r="U5703" s="26">
        <f>IF($A5703="placement",T5703,IF($A5703="site",SUMIF($C:$C,$C5703,$T:$T),IF($A5703="user",SUMIF($B:$B,$B5703,$T:$T),SUM($T:$T))))</f>
        <v>3.3000000000000003</v>
      </c>
      <c r="V5703" s="27">
        <f>U5703/J5703</f>
        <v>0.33</v>
      </c>
    </row>
    <row r="5704" spans="1:22" hidden="1" x14ac:dyDescent="0.3">
      <c r="A5704" s="23" t="s">
        <v>14</v>
      </c>
      <c r="B5704" s="23" t="s">
        <v>3704</v>
      </c>
      <c r="C5704" s="23" t="s">
        <v>3705</v>
      </c>
      <c r="D5704" s="23" t="s">
        <v>3718</v>
      </c>
      <c r="E5704" s="23" t="s">
        <v>3719</v>
      </c>
      <c r="F5704" s="27">
        <v>0.33</v>
      </c>
      <c r="G5704" s="24">
        <v>0</v>
      </c>
      <c r="H5704" s="25">
        <v>4.9649000000000001</v>
      </c>
      <c r="I5704" s="25">
        <v>1.1918</v>
      </c>
      <c r="J5704" s="26">
        <v>10</v>
      </c>
      <c r="K5704" s="26">
        <v>3</v>
      </c>
      <c r="L5704" s="27">
        <v>0.24</v>
      </c>
      <c r="M5704" s="28">
        <v>0.27035060999999999</v>
      </c>
      <c r="N5704" s="29">
        <v>0.1</v>
      </c>
      <c r="O5704" s="31" t="s">
        <v>12</v>
      </c>
      <c r="P5704" s="31">
        <v>0.63010995830000005</v>
      </c>
      <c r="Q5704" s="31">
        <v>0.33</v>
      </c>
      <c r="R5704" s="42"/>
      <c r="S5704" s="27">
        <f>IF(A5704="placement",MIN(P5704,IF(R5704="",Q5704,R5704)),"")</f>
        <v>0.33</v>
      </c>
      <c r="T5704" s="28">
        <f>IF($A5704="placement",S5704*J5704,"")</f>
        <v>3.3000000000000003</v>
      </c>
      <c r="U5704" s="26">
        <f>IF($A5704="placement",T5704,IF($A5704="site",SUMIF($C:$C,$C5704,$T:$T),IF($A5704="user",SUMIF($B:$B,$B5704,$T:$T),SUM($T:$T))))</f>
        <v>3.3000000000000003</v>
      </c>
      <c r="V5704" s="27">
        <f>U5704/J5704</f>
        <v>0.33</v>
      </c>
    </row>
    <row r="5705" spans="1:22" hidden="1" x14ac:dyDescent="0.3">
      <c r="A5705" s="23" t="s">
        <v>14</v>
      </c>
      <c r="B5705" s="23" t="s">
        <v>3822</v>
      </c>
      <c r="C5705" s="23" t="s">
        <v>3824</v>
      </c>
      <c r="D5705" s="23" t="s">
        <v>3825</v>
      </c>
      <c r="E5705" s="23" t="s">
        <v>3826</v>
      </c>
      <c r="F5705" s="27">
        <v>0.33</v>
      </c>
      <c r="G5705" s="24">
        <v>0</v>
      </c>
      <c r="H5705" s="25">
        <v>2.0337999999999998</v>
      </c>
      <c r="I5705" s="25">
        <v>0.68379999999999996</v>
      </c>
      <c r="J5705" s="26">
        <v>10</v>
      </c>
      <c r="K5705" s="26">
        <v>3</v>
      </c>
      <c r="L5705" s="27">
        <v>0.3362</v>
      </c>
      <c r="M5705" s="28">
        <v>0.49296981000000001</v>
      </c>
      <c r="N5705" s="29">
        <v>0.2</v>
      </c>
      <c r="O5705" s="31" t="s">
        <v>12</v>
      </c>
      <c r="P5705" s="31">
        <v>0.59429564329999995</v>
      </c>
      <c r="Q5705" s="31">
        <v>0.32999999999999902</v>
      </c>
      <c r="R5705" s="42"/>
      <c r="S5705" s="27">
        <f>IF(A5705="placement",MIN(P5705,IF(R5705="",Q5705,R5705)),"")</f>
        <v>0.32999999999999902</v>
      </c>
      <c r="T5705" s="28">
        <f>IF($A5705="placement",S5705*J5705,"")</f>
        <v>3.2999999999999901</v>
      </c>
      <c r="U5705" s="26">
        <f>IF($A5705="placement",T5705,IF($A5705="site",SUMIF($C:$C,$C5705,$T:$T),IF($A5705="user",SUMIF($B:$B,$B5705,$T:$T),SUM($T:$T))))</f>
        <v>3.2999999999999901</v>
      </c>
      <c r="V5705" s="27">
        <f>U5705/J5705</f>
        <v>0.32999999999999902</v>
      </c>
    </row>
    <row r="5706" spans="1:22" hidden="1" x14ac:dyDescent="0.3">
      <c r="A5706" s="23" t="s">
        <v>14</v>
      </c>
      <c r="B5706" s="23" t="s">
        <v>3975</v>
      </c>
      <c r="C5706" s="23" t="s">
        <v>3976</v>
      </c>
      <c r="D5706" s="23" t="s">
        <v>10807</v>
      </c>
      <c r="E5706" s="23" t="s">
        <v>10808</v>
      </c>
      <c r="F5706" s="27">
        <v>0.25</v>
      </c>
      <c r="G5706" s="24">
        <v>0</v>
      </c>
      <c r="H5706" s="25">
        <v>4.7962999999999996</v>
      </c>
      <c r="I5706" s="25">
        <v>0.24210000000000001</v>
      </c>
      <c r="J5706" s="26">
        <v>10</v>
      </c>
      <c r="K5706" s="26">
        <v>2</v>
      </c>
      <c r="L5706" s="27">
        <v>5.0500000000000003E-2</v>
      </c>
      <c r="M5706" s="28">
        <v>1.4165535600000001</v>
      </c>
      <c r="N5706" s="29">
        <v>1.1000000000000001</v>
      </c>
      <c r="O5706" s="31" t="s">
        <v>42</v>
      </c>
      <c r="P5706" s="31">
        <v>0.223467411</v>
      </c>
      <c r="Q5706" s="31">
        <v>0.22346741100256201</v>
      </c>
      <c r="R5706" s="42"/>
      <c r="S5706" s="27">
        <f>IF(A5706="placement",MIN(P5706,IF(R5706="",Q5706,R5706)),"")</f>
        <v>0.223467411</v>
      </c>
      <c r="T5706" s="28">
        <f>IF($A5706="placement",S5706*J5706,"")</f>
        <v>2.2346741100000003</v>
      </c>
      <c r="U5706" s="26">
        <f>IF($A5706="placement",T5706,IF($A5706="site",SUMIF($C:$C,$C5706,$T:$T),IF($A5706="user",SUMIF($B:$B,$B5706,$T:$T),SUM($T:$T))))</f>
        <v>2.2346741100000003</v>
      </c>
      <c r="V5706" s="27">
        <f>U5706/J5706</f>
        <v>0.22346741100000003</v>
      </c>
    </row>
    <row r="5707" spans="1:22" hidden="1" x14ac:dyDescent="0.3">
      <c r="A5707" s="23" t="s">
        <v>14</v>
      </c>
      <c r="B5707" s="23" t="s">
        <v>10833</v>
      </c>
      <c r="C5707" s="23" t="s">
        <v>10834</v>
      </c>
      <c r="D5707" s="23" t="s">
        <v>10853</v>
      </c>
      <c r="E5707" s="23" t="s">
        <v>10854</v>
      </c>
      <c r="F5707" s="27">
        <v>0.25</v>
      </c>
      <c r="G5707" s="24">
        <v>0</v>
      </c>
      <c r="H5707" s="25">
        <v>0.97040000000000004</v>
      </c>
      <c r="I5707" s="25">
        <v>0.41439999999999999</v>
      </c>
      <c r="J5707" s="26">
        <v>10</v>
      </c>
      <c r="K5707" s="26">
        <v>3</v>
      </c>
      <c r="L5707" s="27">
        <v>0.42699999999999999</v>
      </c>
      <c r="M5707" s="28">
        <v>0.84164799000000001</v>
      </c>
      <c r="N5707" s="29">
        <v>0.5</v>
      </c>
      <c r="O5707" s="31" t="s">
        <v>12</v>
      </c>
      <c r="P5707" s="31">
        <v>0.40592741269999999</v>
      </c>
      <c r="Q5707" s="31">
        <v>0.25</v>
      </c>
      <c r="R5707" s="42"/>
      <c r="S5707" s="27">
        <f>IF(A5707="placement",MIN(P5707,IF(R5707="",Q5707,R5707)),"")</f>
        <v>0.25</v>
      </c>
      <c r="T5707" s="28">
        <f>IF($A5707="placement",S5707*J5707,"")</f>
        <v>2.5</v>
      </c>
      <c r="U5707" s="26">
        <f>IF($A5707="placement",T5707,IF($A5707="site",SUMIF($C:$C,$C5707,$T:$T),IF($A5707="user",SUMIF($B:$B,$B5707,$T:$T),SUM($T:$T))))</f>
        <v>2.5</v>
      </c>
      <c r="V5707" s="27">
        <f>U5707/J5707</f>
        <v>0.25</v>
      </c>
    </row>
    <row r="5708" spans="1:22" hidden="1" x14ac:dyDescent="0.3">
      <c r="A5708" s="23" t="s">
        <v>14</v>
      </c>
      <c r="B5708" s="23" t="s">
        <v>4528</v>
      </c>
      <c r="C5708" s="23" t="s">
        <v>4530</v>
      </c>
      <c r="D5708" s="23" t="s">
        <v>4537</v>
      </c>
      <c r="E5708" s="23" t="s">
        <v>4538</v>
      </c>
      <c r="F5708" s="27">
        <v>0.33</v>
      </c>
      <c r="G5708" s="24">
        <v>0</v>
      </c>
      <c r="H5708" s="25">
        <v>6.8331</v>
      </c>
      <c r="I5708" s="25">
        <v>0.32969999999999999</v>
      </c>
      <c r="J5708" s="26">
        <v>10</v>
      </c>
      <c r="K5708" s="26">
        <v>2</v>
      </c>
      <c r="L5708" s="27">
        <v>4.8300000000000003E-2</v>
      </c>
      <c r="M5708" s="28">
        <v>0.98069757000000002</v>
      </c>
      <c r="N5708" s="29">
        <v>0.75</v>
      </c>
      <c r="O5708" s="31" t="s">
        <v>12</v>
      </c>
      <c r="P5708" s="31">
        <v>0.2352382425</v>
      </c>
      <c r="Q5708" s="31">
        <v>0.235238242505909</v>
      </c>
      <c r="R5708" s="42"/>
      <c r="S5708" s="27">
        <f>IF(A5708="placement",MIN(P5708,IF(R5708="",Q5708,R5708)),"")</f>
        <v>0.2352382425</v>
      </c>
      <c r="T5708" s="28">
        <f>IF($A5708="placement",S5708*J5708,"")</f>
        <v>2.3523824250000001</v>
      </c>
      <c r="U5708" s="26">
        <f>IF($A5708="placement",T5708,IF($A5708="site",SUMIF($C:$C,$C5708,$T:$T),IF($A5708="user",SUMIF($B:$B,$B5708,$T:$T),SUM($T:$T))))</f>
        <v>2.3523824250000001</v>
      </c>
      <c r="V5708" s="27">
        <f>U5708/J5708</f>
        <v>0.2352382425</v>
      </c>
    </row>
    <row r="5709" spans="1:22" hidden="1" x14ac:dyDescent="0.3">
      <c r="A5709" s="23" t="s">
        <v>14</v>
      </c>
      <c r="B5709" s="23" t="s">
        <v>4528</v>
      </c>
      <c r="C5709" s="23" t="s">
        <v>4530</v>
      </c>
      <c r="D5709" s="23" t="s">
        <v>4559</v>
      </c>
      <c r="E5709" s="23" t="s">
        <v>4560</v>
      </c>
      <c r="F5709" s="27">
        <v>0.25</v>
      </c>
      <c r="G5709" s="24">
        <v>0</v>
      </c>
      <c r="H5709" s="25">
        <v>10.0097</v>
      </c>
      <c r="I5709" s="25">
        <v>0.34899999999999998</v>
      </c>
      <c r="J5709" s="26">
        <v>10</v>
      </c>
      <c r="K5709" s="26">
        <v>2</v>
      </c>
      <c r="L5709" s="27">
        <v>3.49E-2</v>
      </c>
      <c r="M5709" s="28">
        <v>0.95276300000000003</v>
      </c>
      <c r="N5709" s="29">
        <v>0.7</v>
      </c>
      <c r="O5709" s="31" t="s">
        <v>12</v>
      </c>
      <c r="P5709" s="31">
        <v>0.2652947242</v>
      </c>
      <c r="Q5709" s="31">
        <v>0.25</v>
      </c>
      <c r="R5709" s="42"/>
      <c r="S5709" s="27">
        <f>IF(A5709="placement",MIN(P5709,IF(R5709="",Q5709,R5709)),"")</f>
        <v>0.25</v>
      </c>
      <c r="T5709" s="28">
        <f>IF($A5709="placement",S5709*J5709,"")</f>
        <v>2.5</v>
      </c>
      <c r="U5709" s="26">
        <f>IF($A5709="placement",T5709,IF($A5709="site",SUMIF($C:$C,$C5709,$T:$T),IF($A5709="user",SUMIF($B:$B,$B5709,$T:$T),SUM($T:$T))))</f>
        <v>2.5</v>
      </c>
      <c r="V5709" s="27">
        <f>U5709/J5709</f>
        <v>0.25</v>
      </c>
    </row>
    <row r="5710" spans="1:22" hidden="1" x14ac:dyDescent="0.3">
      <c r="A5710" s="23" t="s">
        <v>14</v>
      </c>
      <c r="B5710" s="23" t="s">
        <v>4528</v>
      </c>
      <c r="C5710" s="23" t="s">
        <v>4530</v>
      </c>
      <c r="D5710" s="23" t="s">
        <v>10917</v>
      </c>
      <c r="E5710" s="23" t="s">
        <v>10918</v>
      </c>
      <c r="F5710" s="27">
        <v>0.33</v>
      </c>
      <c r="G5710" s="24">
        <v>0</v>
      </c>
      <c r="H5710" s="25">
        <v>10.541</v>
      </c>
      <c r="I5710" s="25">
        <v>0.20169999999999999</v>
      </c>
      <c r="J5710" s="26">
        <v>10</v>
      </c>
      <c r="K5710" s="26">
        <v>2</v>
      </c>
      <c r="L5710" s="27">
        <v>1.9099999999999999E-2</v>
      </c>
      <c r="M5710" s="28">
        <v>1.5735127499999999</v>
      </c>
      <c r="N5710" s="29">
        <v>1.2</v>
      </c>
      <c r="O5710" s="31" t="s">
        <v>12</v>
      </c>
      <c r="P5710" s="31">
        <v>0.2373751013</v>
      </c>
      <c r="Q5710" s="31">
        <v>0.237375101269241</v>
      </c>
      <c r="R5710" s="42"/>
      <c r="S5710" s="27">
        <f>IF(A5710="placement",MIN(P5710,IF(R5710="",Q5710,R5710)),"")</f>
        <v>0.237375101269241</v>
      </c>
      <c r="T5710" s="28">
        <f>IF($A5710="placement",S5710*J5710,"")</f>
        <v>2.3737510126924102</v>
      </c>
      <c r="U5710" s="26">
        <f>IF($A5710="placement",T5710,IF($A5710="site",SUMIF($C:$C,$C5710,$T:$T),IF($A5710="user",SUMIF($B:$B,$B5710,$T:$T),SUM($T:$T))))</f>
        <v>2.3737510126924102</v>
      </c>
      <c r="V5710" s="27">
        <f>U5710/J5710</f>
        <v>0.23737510126924102</v>
      </c>
    </row>
    <row r="5711" spans="1:22" hidden="1" x14ac:dyDescent="0.3">
      <c r="A5711" s="23" t="s">
        <v>14</v>
      </c>
      <c r="B5711" s="23" t="s">
        <v>4528</v>
      </c>
      <c r="C5711" s="23" t="s">
        <v>4530</v>
      </c>
      <c r="D5711" s="23" t="s">
        <v>4567</v>
      </c>
      <c r="E5711" s="23" t="s">
        <v>4568</v>
      </c>
      <c r="F5711" s="27">
        <v>0.25</v>
      </c>
      <c r="G5711" s="24">
        <v>0</v>
      </c>
      <c r="H5711" s="25">
        <v>13.834899999999999</v>
      </c>
      <c r="I5711" s="25">
        <v>0.40570000000000001</v>
      </c>
      <c r="J5711" s="26">
        <v>10</v>
      </c>
      <c r="K5711" s="26">
        <v>2</v>
      </c>
      <c r="L5711" s="27">
        <v>2.93E-2</v>
      </c>
      <c r="M5711" s="28">
        <v>0.80154930000000002</v>
      </c>
      <c r="N5711" s="29">
        <v>0.6</v>
      </c>
      <c r="O5711" s="31" t="s">
        <v>12</v>
      </c>
      <c r="P5711" s="31">
        <v>0.25144965740000003</v>
      </c>
      <c r="Q5711" s="31">
        <v>0.25</v>
      </c>
      <c r="R5711" s="42"/>
      <c r="S5711" s="27">
        <f>IF(A5711="placement",MIN(P5711,IF(R5711="",Q5711,R5711)),"")</f>
        <v>0.25</v>
      </c>
      <c r="T5711" s="28">
        <f>IF($A5711="placement",S5711*J5711,"")</f>
        <v>2.5</v>
      </c>
      <c r="U5711" s="26">
        <f>IF($A5711="placement",T5711,IF($A5711="site",SUMIF($C:$C,$C5711,$T:$T),IF($A5711="user",SUMIF($B:$B,$B5711,$T:$T),SUM($T:$T))))</f>
        <v>2.5</v>
      </c>
      <c r="V5711" s="27">
        <f>U5711/J5711</f>
        <v>0.25</v>
      </c>
    </row>
    <row r="5712" spans="1:22" hidden="1" x14ac:dyDescent="0.3">
      <c r="A5712" s="23" t="s">
        <v>14</v>
      </c>
      <c r="B5712" s="23" t="s">
        <v>4528</v>
      </c>
      <c r="C5712" s="23" t="s">
        <v>4530</v>
      </c>
      <c r="D5712" s="23" t="s">
        <v>4599</v>
      </c>
      <c r="E5712" s="23" t="s">
        <v>4600</v>
      </c>
      <c r="F5712" s="27">
        <v>0.33</v>
      </c>
      <c r="G5712" s="24">
        <v>0</v>
      </c>
      <c r="H5712" s="25">
        <v>8.2530999999999999</v>
      </c>
      <c r="I5712" s="25">
        <v>0.32790000000000002</v>
      </c>
      <c r="J5712" s="26">
        <v>10</v>
      </c>
      <c r="K5712" s="26">
        <v>2</v>
      </c>
      <c r="L5712" s="27">
        <v>3.9699999999999999E-2</v>
      </c>
      <c r="M5712" s="28">
        <v>1.0395642700000001</v>
      </c>
      <c r="N5712" s="29">
        <v>0.8</v>
      </c>
      <c r="O5712" s="31" t="s">
        <v>12</v>
      </c>
      <c r="P5712" s="31">
        <v>0.2304468103</v>
      </c>
      <c r="Q5712" s="31">
        <v>0.23044681029424</v>
      </c>
      <c r="R5712" s="42"/>
      <c r="S5712" s="27">
        <f>IF(A5712="placement",MIN(P5712,IF(R5712="",Q5712,R5712)),"")</f>
        <v>0.23044681029424</v>
      </c>
      <c r="T5712" s="28">
        <f>IF($A5712="placement",S5712*J5712,"")</f>
        <v>2.3044681029423999</v>
      </c>
      <c r="U5712" s="23">
        <f>IF($A5712="placement",T5712,IF($A5712="site",SUMIF($C:$C,$C5712,$T:$T),IF($A5712="user",SUMIF($B:$B,$B5712,$T:$T),SUM($T:$T))))</f>
        <v>2.3044681029423999</v>
      </c>
      <c r="V5712" s="27">
        <f>U5712/J5712</f>
        <v>0.23044681029424</v>
      </c>
    </row>
    <row r="5713" spans="1:22" hidden="1" x14ac:dyDescent="0.3">
      <c r="A5713" s="23" t="s">
        <v>14</v>
      </c>
      <c r="B5713" s="23" t="s">
        <v>4528</v>
      </c>
      <c r="C5713" s="23" t="s">
        <v>4530</v>
      </c>
      <c r="D5713" s="23" t="s">
        <v>4643</v>
      </c>
      <c r="E5713" s="23" t="s">
        <v>4644</v>
      </c>
      <c r="F5713" s="27">
        <v>0.25</v>
      </c>
      <c r="G5713" s="24">
        <v>0</v>
      </c>
      <c r="H5713" s="25">
        <v>4.2724000000000002</v>
      </c>
      <c r="I5713" s="25">
        <v>0.33179999999999998</v>
      </c>
      <c r="J5713" s="26">
        <v>10</v>
      </c>
      <c r="K5713" s="26">
        <v>2</v>
      </c>
      <c r="L5713" s="27">
        <v>7.7700000000000005E-2</v>
      </c>
      <c r="M5713" s="28">
        <v>0.96163617000000001</v>
      </c>
      <c r="N5713" s="29">
        <v>0.7</v>
      </c>
      <c r="O5713" s="31" t="s">
        <v>12</v>
      </c>
      <c r="P5713" s="31">
        <v>0.27207396789999999</v>
      </c>
      <c r="Q5713" s="31">
        <v>0.249999999999999</v>
      </c>
      <c r="R5713" s="42"/>
      <c r="S5713" s="27">
        <f>IF(A5713="placement",MIN(P5713,IF(R5713="",Q5713,R5713)),"")</f>
        <v>0.249999999999999</v>
      </c>
      <c r="T5713" s="28">
        <f>IF($A5713="placement",S5713*J5713,"")</f>
        <v>2.4999999999999902</v>
      </c>
      <c r="U5713" s="26">
        <f>IF($A5713="placement",T5713,IF($A5713="site",SUMIF($C:$C,$C5713,$T:$T),IF($A5713="user",SUMIF($B:$B,$B5713,$T:$T),SUM($T:$T))))</f>
        <v>2.4999999999999902</v>
      </c>
      <c r="V5713" s="27">
        <f>U5713/J5713</f>
        <v>0.24999999999999903</v>
      </c>
    </row>
    <row r="5714" spans="1:22" hidden="1" x14ac:dyDescent="0.3">
      <c r="A5714" s="23" t="s">
        <v>14</v>
      </c>
      <c r="B5714" s="23" t="s">
        <v>4748</v>
      </c>
      <c r="C5714" s="23" t="s">
        <v>4749</v>
      </c>
      <c r="D5714" s="23" t="s">
        <v>4750</v>
      </c>
      <c r="E5714" s="23" t="s">
        <v>4751</v>
      </c>
      <c r="F5714" s="27">
        <v>0.25</v>
      </c>
      <c r="G5714" s="24">
        <v>0</v>
      </c>
      <c r="H5714" s="25">
        <v>4.0940000000000003</v>
      </c>
      <c r="I5714" s="25">
        <v>1.2522</v>
      </c>
      <c r="J5714" s="26">
        <v>10</v>
      </c>
      <c r="K5714" s="26">
        <v>3</v>
      </c>
      <c r="L5714" s="27">
        <v>0.30590000000000001</v>
      </c>
      <c r="M5714" s="28">
        <v>0.27910558000000002</v>
      </c>
      <c r="N5714" s="29">
        <v>0.03</v>
      </c>
      <c r="O5714" s="31" t="s">
        <v>42</v>
      </c>
      <c r="P5714" s="31">
        <v>0.89251379519999996</v>
      </c>
      <c r="Q5714" s="31">
        <v>0.25</v>
      </c>
      <c r="R5714" s="42"/>
      <c r="S5714" s="27">
        <f>IF(A5714="placement",MIN(P5714,IF(R5714="",Q5714,R5714)),"")</f>
        <v>0.25</v>
      </c>
      <c r="T5714" s="28">
        <f>IF($A5714="placement",S5714*J5714,"")</f>
        <v>2.5</v>
      </c>
      <c r="U5714" s="23">
        <f>IF($A5714="placement",T5714,IF($A5714="site",SUMIF($C:$C,$C5714,$T:$T),IF($A5714="user",SUMIF($B:$B,$B5714,$T:$T),SUM($T:$T))))</f>
        <v>2.5</v>
      </c>
      <c r="V5714" s="27">
        <f>U5714/J5714</f>
        <v>0.25</v>
      </c>
    </row>
    <row r="5715" spans="1:22" hidden="1" x14ac:dyDescent="0.3">
      <c r="A5715" s="17" t="s">
        <v>13</v>
      </c>
      <c r="B5715" s="17" t="s">
        <v>4748</v>
      </c>
      <c r="C5715" s="17" t="s">
        <v>4749</v>
      </c>
      <c r="D5715" s="17" t="s">
        <v>9898</v>
      </c>
      <c r="E5715" s="17"/>
      <c r="F5715" s="18">
        <v>0.25</v>
      </c>
      <c r="G5715" s="36">
        <v>0</v>
      </c>
      <c r="H5715" s="37">
        <v>4.1055000000000001</v>
      </c>
      <c r="I5715" s="37">
        <v>1.2554000000000001</v>
      </c>
      <c r="J5715" s="19">
        <v>10</v>
      </c>
      <c r="K5715" s="19">
        <v>3</v>
      </c>
      <c r="L5715" s="18">
        <v>0.30580000000000002</v>
      </c>
      <c r="M5715" s="20">
        <v>0.27839099</v>
      </c>
      <c r="N5715" s="21">
        <v>0.03</v>
      </c>
      <c r="O5715" s="22"/>
      <c r="P5715" s="22">
        <v>0.89223789090000005</v>
      </c>
      <c r="Q5715" s="22">
        <v>0.25</v>
      </c>
      <c r="R5715" s="43"/>
      <c r="S5715" s="18" t="str">
        <f>IF(A5715="placement",MIN(P5715,IF(R5715="",Q5715,R5715)),"")</f>
        <v/>
      </c>
      <c r="T5715" s="20" t="str">
        <f>IF($A5715="placement",S5715*J5715,"")</f>
        <v/>
      </c>
      <c r="U5715" s="17">
        <f>IF($A5715="placement",T5715,IF($A5715="site",SUMIF($C:$C,$C5715,$T:$T),IF($A5715="user",SUMIF($B:$B,$B5715,$T:$T),SUM($T:$T))))</f>
        <v>2.5</v>
      </c>
      <c r="V5715" s="18">
        <f>U5715/J5715</f>
        <v>0.25</v>
      </c>
    </row>
    <row r="5716" spans="1:22" hidden="1" x14ac:dyDescent="0.3">
      <c r="A5716" s="11" t="s">
        <v>10</v>
      </c>
      <c r="B5716" s="11" t="s">
        <v>3148</v>
      </c>
      <c r="C5716" s="11" t="s">
        <v>9898</v>
      </c>
      <c r="D5716" s="11" t="s">
        <v>9898</v>
      </c>
      <c r="E5716" s="11"/>
      <c r="F5716" s="12">
        <v>0.4</v>
      </c>
      <c r="G5716" s="33">
        <v>0</v>
      </c>
      <c r="H5716" s="34">
        <v>3.6844000000000001</v>
      </c>
      <c r="I5716" s="34">
        <v>0.27389999999999998</v>
      </c>
      <c r="J5716" s="13">
        <v>10</v>
      </c>
      <c r="K5716" s="13">
        <v>2</v>
      </c>
      <c r="L5716" s="12">
        <v>7.4300000000000005E-2</v>
      </c>
      <c r="M5716" s="14">
        <v>1.27037037</v>
      </c>
      <c r="N5716" s="15">
        <v>1</v>
      </c>
      <c r="O5716" s="16"/>
      <c r="P5716" s="16">
        <v>0.21282798829999999</v>
      </c>
      <c r="Q5716" s="16">
        <v>0.212827988338192</v>
      </c>
      <c r="R5716" s="44"/>
      <c r="S5716" s="12" t="str">
        <f>IF(A5716="placement",MIN(P5716,IF(R5716="",Q5716,R5716)),"")</f>
        <v/>
      </c>
      <c r="T5716" s="14" t="str">
        <f>IF($A5716="placement",S5716*J5716,"")</f>
        <v/>
      </c>
      <c r="U5716" s="13">
        <f>IF($A5716="placement",T5716,IF($A5716="site",SUMIF($C:$C,$C5716,$T:$T),IF($A5716="user",SUMIF($B:$B,$B5716,$T:$T),SUM($T:$T))))</f>
        <v>1.9347368417999999</v>
      </c>
      <c r="V5716" s="12">
        <f>U5716/J5716</f>
        <v>0.19347368417999999</v>
      </c>
    </row>
    <row r="5717" spans="1:22" hidden="1" x14ac:dyDescent="0.3">
      <c r="A5717" s="23" t="s">
        <v>14</v>
      </c>
      <c r="B5717" s="23" t="s">
        <v>5418</v>
      </c>
      <c r="C5717" s="23" t="s">
        <v>5420</v>
      </c>
      <c r="D5717" s="23" t="s">
        <v>5447</v>
      </c>
      <c r="E5717" s="23" t="s">
        <v>5448</v>
      </c>
      <c r="F5717" s="27">
        <v>0.25</v>
      </c>
      <c r="G5717" s="24">
        <v>0</v>
      </c>
      <c r="H5717" s="25">
        <v>4.6322999999999999</v>
      </c>
      <c r="I5717" s="25">
        <v>0.98340000000000005</v>
      </c>
      <c r="J5717" s="26">
        <v>10</v>
      </c>
      <c r="K5717" s="26">
        <v>3</v>
      </c>
      <c r="L5717" s="27">
        <v>0.21229999999999999</v>
      </c>
      <c r="M5717" s="28">
        <v>0.34729808000000001</v>
      </c>
      <c r="N5717" s="29">
        <v>0.2</v>
      </c>
      <c r="O5717" s="31" t="s">
        <v>12</v>
      </c>
      <c r="P5717" s="31">
        <v>0.42412581560000001</v>
      </c>
      <c r="Q5717" s="31">
        <v>0.25</v>
      </c>
      <c r="R5717" s="42"/>
      <c r="S5717" s="27">
        <f>IF(A5717="placement",MIN(P5717,IF(R5717="",Q5717,R5717)),"")</f>
        <v>0.25</v>
      </c>
      <c r="T5717" s="28">
        <f>IF($A5717="placement",S5717*J5717,"")</f>
        <v>2.5</v>
      </c>
      <c r="U5717" s="26">
        <f>IF($A5717="placement",T5717,IF($A5717="site",SUMIF($C:$C,$C5717,$T:$T),IF($A5717="user",SUMIF($B:$B,$B5717,$T:$T),SUM($T:$T))))</f>
        <v>2.5</v>
      </c>
      <c r="V5717" s="27">
        <f>U5717/J5717</f>
        <v>0.25</v>
      </c>
    </row>
    <row r="5718" spans="1:22" hidden="1" x14ac:dyDescent="0.3">
      <c r="A5718" s="23" t="s">
        <v>14</v>
      </c>
      <c r="B5718" s="23" t="s">
        <v>5623</v>
      </c>
      <c r="C5718" s="23" t="s">
        <v>5625</v>
      </c>
      <c r="D5718" s="23" t="s">
        <v>5635</v>
      </c>
      <c r="E5718" s="23" t="s">
        <v>5636</v>
      </c>
      <c r="F5718" s="27">
        <v>0.25</v>
      </c>
      <c r="G5718" s="24">
        <v>0</v>
      </c>
      <c r="H5718" s="25">
        <v>3.3393999999999999</v>
      </c>
      <c r="I5718" s="25">
        <v>0.65580000000000005</v>
      </c>
      <c r="J5718" s="26">
        <v>10</v>
      </c>
      <c r="K5718" s="26">
        <v>3</v>
      </c>
      <c r="L5718" s="27">
        <v>0.19639999999999999</v>
      </c>
      <c r="M5718" s="28">
        <v>0.53033439000000004</v>
      </c>
      <c r="N5718" s="29">
        <v>0.3</v>
      </c>
      <c r="O5718" s="31" t="s">
        <v>42</v>
      </c>
      <c r="P5718" s="31">
        <v>0.43431916199999998</v>
      </c>
      <c r="Q5718" s="31">
        <v>0.25</v>
      </c>
      <c r="R5718" s="42"/>
      <c r="S5718" s="27">
        <f>IF(A5718="placement",MIN(P5718,IF(R5718="",Q5718,R5718)),"")</f>
        <v>0.25</v>
      </c>
      <c r="T5718" s="28">
        <f>IF($A5718="placement",S5718*J5718,"")</f>
        <v>2.5</v>
      </c>
      <c r="U5718" s="26">
        <f>IF($A5718="placement",T5718,IF($A5718="site",SUMIF($C:$C,$C5718,$T:$T),IF($A5718="user",SUMIF($B:$B,$B5718,$T:$T),SUM($T:$T))))</f>
        <v>2.5</v>
      </c>
      <c r="V5718" s="27">
        <f>U5718/J5718</f>
        <v>0.25</v>
      </c>
    </row>
    <row r="5719" spans="1:22" hidden="1" x14ac:dyDescent="0.3">
      <c r="A5719" s="23" t="s">
        <v>14</v>
      </c>
      <c r="B5719" s="23" t="s">
        <v>5764</v>
      </c>
      <c r="C5719" s="23" t="s">
        <v>5766</v>
      </c>
      <c r="D5719" s="23" t="s">
        <v>5801</v>
      </c>
      <c r="E5719" s="23" t="s">
        <v>5802</v>
      </c>
      <c r="F5719" s="27">
        <v>0.25</v>
      </c>
      <c r="G5719" s="24">
        <v>0</v>
      </c>
      <c r="H5719" s="25">
        <v>0.87109999999999999</v>
      </c>
      <c r="I5719" s="25">
        <v>0.21160000000000001</v>
      </c>
      <c r="J5719" s="26">
        <v>10</v>
      </c>
      <c r="K5719" s="26">
        <v>2</v>
      </c>
      <c r="L5719" s="27">
        <v>0.2429</v>
      </c>
      <c r="M5719" s="28">
        <v>1.5494093799999999</v>
      </c>
      <c r="N5719" s="29">
        <v>1</v>
      </c>
      <c r="O5719" s="31" t="s">
        <v>42</v>
      </c>
      <c r="P5719" s="31">
        <v>0.3545927814</v>
      </c>
      <c r="Q5719" s="31">
        <v>0.25</v>
      </c>
      <c r="R5719" s="42"/>
      <c r="S5719" s="27">
        <f>IF(A5719="placement",MIN(P5719,IF(R5719="",Q5719,R5719)),"")</f>
        <v>0.25</v>
      </c>
      <c r="T5719" s="28">
        <f>IF($A5719="placement",S5719*J5719,"")</f>
        <v>2.5</v>
      </c>
      <c r="U5719" s="26">
        <f>IF($A5719="placement",T5719,IF($A5719="site",SUMIF($C:$C,$C5719,$T:$T),IF($A5719="user",SUMIF($B:$B,$B5719,$T:$T),SUM($T:$T))))</f>
        <v>2.5</v>
      </c>
      <c r="V5719" s="27">
        <f>U5719/J5719</f>
        <v>0.25</v>
      </c>
    </row>
    <row r="5720" spans="1:22" hidden="1" x14ac:dyDescent="0.3">
      <c r="A5720" s="23" t="s">
        <v>14</v>
      </c>
      <c r="B5720" s="23" t="s">
        <v>6244</v>
      </c>
      <c r="C5720" s="23" t="s">
        <v>6245</v>
      </c>
      <c r="D5720" s="23" t="s">
        <v>6259</v>
      </c>
      <c r="E5720" s="23" t="s">
        <v>6260</v>
      </c>
      <c r="F5720" s="27">
        <v>0.25</v>
      </c>
      <c r="G5720" s="24">
        <v>0</v>
      </c>
      <c r="H5720" s="25">
        <v>2.8271000000000002</v>
      </c>
      <c r="I5720" s="25">
        <v>0.1641</v>
      </c>
      <c r="J5720" s="26">
        <v>10</v>
      </c>
      <c r="K5720" s="26">
        <v>2</v>
      </c>
      <c r="L5720" s="27">
        <v>5.8000000000000003E-2</v>
      </c>
      <c r="M5720" s="28">
        <v>1.94932521</v>
      </c>
      <c r="N5720" s="29">
        <v>1.5</v>
      </c>
      <c r="O5720" s="31" t="s">
        <v>12</v>
      </c>
      <c r="P5720" s="31">
        <v>0.23050294800000001</v>
      </c>
      <c r="Q5720" s="31">
        <v>0.230502948007861</v>
      </c>
      <c r="R5720" s="42"/>
      <c r="S5720" s="27">
        <f>IF(A5720="placement",MIN(P5720,IF(R5720="",Q5720,R5720)),"")</f>
        <v>0.23050294800000001</v>
      </c>
      <c r="T5720" s="28">
        <f>IF($A5720="placement",S5720*J5720,"")</f>
        <v>2.30502948</v>
      </c>
      <c r="U5720" s="26">
        <f>IF($A5720="placement",T5720,IF($A5720="site",SUMIF($C:$C,$C5720,$T:$T),IF($A5720="user",SUMIF($B:$B,$B5720,$T:$T),SUM($T:$T))))</f>
        <v>2.30502948</v>
      </c>
      <c r="V5720" s="27">
        <f>U5720/J5720</f>
        <v>0.23050294799999999</v>
      </c>
    </row>
    <row r="5721" spans="1:22" hidden="1" x14ac:dyDescent="0.3">
      <c r="A5721" s="23" t="s">
        <v>14</v>
      </c>
      <c r="B5721" s="23" t="s">
        <v>6457</v>
      </c>
      <c r="C5721" s="23" t="s">
        <v>6458</v>
      </c>
      <c r="D5721" s="23" t="s">
        <v>6476</v>
      </c>
      <c r="E5721" s="23" t="s">
        <v>6477</v>
      </c>
      <c r="F5721" s="27">
        <v>0.25</v>
      </c>
      <c r="G5721" s="24">
        <v>0</v>
      </c>
      <c r="H5721" s="25">
        <v>11.348699999999999</v>
      </c>
      <c r="I5721" s="25">
        <v>0.7218</v>
      </c>
      <c r="J5721" s="26">
        <v>10</v>
      </c>
      <c r="K5721" s="26">
        <v>3</v>
      </c>
      <c r="L5721" s="27">
        <v>6.3600000000000004E-2</v>
      </c>
      <c r="M5721" s="28">
        <v>0.47018307999999998</v>
      </c>
      <c r="N5721" s="29">
        <v>0.25</v>
      </c>
      <c r="O5721" s="31" t="s">
        <v>12</v>
      </c>
      <c r="P5721" s="31">
        <v>0.4682922209</v>
      </c>
      <c r="Q5721" s="31">
        <v>0.25</v>
      </c>
      <c r="R5721" s="42"/>
      <c r="S5721" s="27">
        <f>IF(A5721="placement",MIN(P5721,IF(R5721="",Q5721,R5721)),"")</f>
        <v>0.25</v>
      </c>
      <c r="T5721" s="28">
        <f>IF($A5721="placement",S5721*J5721,"")</f>
        <v>2.5</v>
      </c>
      <c r="U5721" s="23">
        <f>IF($A5721="placement",T5721,IF($A5721="site",SUMIF($C:$C,$C5721,$T:$T),IF($A5721="user",SUMIF($B:$B,$B5721,$T:$T),SUM($T:$T))))</f>
        <v>2.5</v>
      </c>
      <c r="V5721" s="27">
        <f>U5721/J5721</f>
        <v>0.25</v>
      </c>
    </row>
    <row r="5722" spans="1:22" hidden="1" x14ac:dyDescent="0.3">
      <c r="A5722" s="23" t="s">
        <v>14</v>
      </c>
      <c r="B5722" s="23" t="s">
        <v>6500</v>
      </c>
      <c r="C5722" s="23" t="s">
        <v>6501</v>
      </c>
      <c r="D5722" s="23" t="s">
        <v>6516</v>
      </c>
      <c r="E5722" s="23" t="s">
        <v>6517</v>
      </c>
      <c r="F5722" s="27">
        <v>0.25</v>
      </c>
      <c r="G5722" s="24">
        <v>0</v>
      </c>
      <c r="H5722" s="25">
        <v>2.1154000000000002</v>
      </c>
      <c r="I5722" s="25">
        <v>0.50129999999999997</v>
      </c>
      <c r="J5722" s="26">
        <v>10</v>
      </c>
      <c r="K5722" s="26">
        <v>1</v>
      </c>
      <c r="L5722" s="27">
        <v>0.23699999999999999</v>
      </c>
      <c r="M5722" s="28">
        <v>0.63538044999999999</v>
      </c>
      <c r="N5722" s="29">
        <v>0.6</v>
      </c>
      <c r="O5722" s="31" t="s">
        <v>42</v>
      </c>
      <c r="P5722" s="31">
        <v>5.5683882400000002E-2</v>
      </c>
      <c r="Q5722" s="31">
        <v>5.5683882397793198E-2</v>
      </c>
      <c r="R5722" s="42"/>
      <c r="S5722" s="27">
        <f>IF(A5722="placement",MIN(P5722,IF(R5722="",Q5722,R5722)),"")</f>
        <v>5.5683882397793198E-2</v>
      </c>
      <c r="T5722" s="28">
        <f>IF($A5722="placement",S5722*J5722,"")</f>
        <v>0.55683882397793194</v>
      </c>
      <c r="U5722" s="26">
        <f>IF($A5722="placement",T5722,IF($A5722="site",SUMIF($C:$C,$C5722,$T:$T),IF($A5722="user",SUMIF($B:$B,$B5722,$T:$T),SUM($T:$T))))</f>
        <v>0.55683882397793194</v>
      </c>
      <c r="V5722" s="27">
        <f>U5722/J5722</f>
        <v>5.5683882397793191E-2</v>
      </c>
    </row>
    <row r="5723" spans="1:22" hidden="1" x14ac:dyDescent="0.3">
      <c r="A5723" s="23" t="s">
        <v>14</v>
      </c>
      <c r="B5723" s="23" t="s">
        <v>6500</v>
      </c>
      <c r="C5723" s="23" t="s">
        <v>6501</v>
      </c>
      <c r="D5723" s="23" t="s">
        <v>6518</v>
      </c>
      <c r="E5723" s="23" t="s">
        <v>6519</v>
      </c>
      <c r="F5723" s="27">
        <v>0.25</v>
      </c>
      <c r="G5723" s="24">
        <v>0</v>
      </c>
      <c r="H5723" s="25">
        <v>5.7628000000000004</v>
      </c>
      <c r="I5723" s="25">
        <v>0.42909999999999998</v>
      </c>
      <c r="J5723" s="26">
        <v>10</v>
      </c>
      <c r="K5723" s="26">
        <v>2</v>
      </c>
      <c r="L5723" s="27">
        <v>7.4499999999999997E-2</v>
      </c>
      <c r="M5723" s="28">
        <v>0.73851531000000004</v>
      </c>
      <c r="N5723" s="29">
        <v>0.5</v>
      </c>
      <c r="O5723" s="31" t="s">
        <v>42</v>
      </c>
      <c r="P5723" s="31">
        <v>0.32296596799999999</v>
      </c>
      <c r="Q5723" s="31">
        <v>0.25</v>
      </c>
      <c r="R5723" s="42"/>
      <c r="S5723" s="27">
        <f>IF(A5723="placement",MIN(P5723,IF(R5723="",Q5723,R5723)),"")</f>
        <v>0.25</v>
      </c>
      <c r="T5723" s="28">
        <f>IF($A5723="placement",S5723*J5723,"")</f>
        <v>2.5</v>
      </c>
      <c r="U5723" s="26">
        <f>IF($A5723="placement",T5723,IF($A5723="site",SUMIF($C:$C,$C5723,$T:$T),IF($A5723="user",SUMIF($B:$B,$B5723,$T:$T),SUM($T:$T))))</f>
        <v>2.5</v>
      </c>
      <c r="V5723" s="27">
        <f>U5723/J5723</f>
        <v>0.25</v>
      </c>
    </row>
    <row r="5724" spans="1:22" hidden="1" x14ac:dyDescent="0.3">
      <c r="A5724" s="23" t="s">
        <v>14</v>
      </c>
      <c r="B5724" s="23" t="s">
        <v>6530</v>
      </c>
      <c r="C5724" s="23" t="s">
        <v>6532</v>
      </c>
      <c r="D5724" s="32" t="s">
        <v>6561</v>
      </c>
      <c r="E5724" s="23" t="s">
        <v>6562</v>
      </c>
      <c r="F5724" s="27">
        <v>0.25</v>
      </c>
      <c r="G5724" s="24">
        <v>0</v>
      </c>
      <c r="H5724" s="25">
        <v>4.1002999999999998</v>
      </c>
      <c r="I5724" s="25">
        <v>0.4531</v>
      </c>
      <c r="J5724" s="26">
        <v>10</v>
      </c>
      <c r="K5724" s="26">
        <v>1</v>
      </c>
      <c r="L5724" s="27">
        <v>0.1105</v>
      </c>
      <c r="M5724" s="28">
        <v>0.71737074000000001</v>
      </c>
      <c r="N5724" s="29">
        <v>0.54</v>
      </c>
      <c r="O5724" s="31" t="s">
        <v>42</v>
      </c>
      <c r="P5724" s="31">
        <v>0.2472511536</v>
      </c>
      <c r="Q5724" s="31">
        <v>0.24725115359261701</v>
      </c>
      <c r="R5724" s="42"/>
      <c r="S5724" s="27">
        <f>IF(A5724="placement",MIN(P5724,IF(R5724="",Q5724,R5724)),"")</f>
        <v>0.24725115359261701</v>
      </c>
      <c r="T5724" s="28">
        <f>IF($A5724="placement",S5724*J5724,"")</f>
        <v>2.47251153592617</v>
      </c>
      <c r="U5724" s="26">
        <f>IF($A5724="placement",T5724,IF($A5724="site",SUMIF($C:$C,$C5724,$T:$T),IF($A5724="user",SUMIF($B:$B,$B5724,$T:$T),SUM($T:$T))))</f>
        <v>2.47251153592617</v>
      </c>
      <c r="V5724" s="27">
        <f>U5724/J5724</f>
        <v>0.24725115359261701</v>
      </c>
    </row>
    <row r="5725" spans="1:22" hidden="1" x14ac:dyDescent="0.3">
      <c r="A5725" s="23" t="s">
        <v>14</v>
      </c>
      <c r="B5725" s="23" t="s">
        <v>6586</v>
      </c>
      <c r="C5725" s="23" t="s">
        <v>6587</v>
      </c>
      <c r="D5725" s="23" t="s">
        <v>6600</v>
      </c>
      <c r="E5725" s="23" t="s">
        <v>6601</v>
      </c>
      <c r="F5725" s="27">
        <v>0.33</v>
      </c>
      <c r="G5725" s="24">
        <v>0</v>
      </c>
      <c r="H5725" s="25">
        <v>0.86560000000000004</v>
      </c>
      <c r="I5725" s="25">
        <v>0.33860000000000001</v>
      </c>
      <c r="J5725" s="26">
        <v>10</v>
      </c>
      <c r="K5725" s="26">
        <v>3</v>
      </c>
      <c r="L5725" s="27">
        <v>0.39119999999999999</v>
      </c>
      <c r="M5725" s="28">
        <v>0.98888419999999999</v>
      </c>
      <c r="N5725" s="29">
        <v>0.6</v>
      </c>
      <c r="O5725" s="31" t="s">
        <v>12</v>
      </c>
      <c r="P5725" s="31">
        <v>0.39325555109999999</v>
      </c>
      <c r="Q5725" s="31">
        <v>0.33</v>
      </c>
      <c r="R5725" s="42"/>
      <c r="S5725" s="27">
        <f>IF(A5725="placement",MIN(P5725,IF(R5725="",Q5725,R5725)),"")</f>
        <v>0.33</v>
      </c>
      <c r="T5725" s="28">
        <f>IF($A5725="placement",S5725*J5725,"")</f>
        <v>3.3000000000000003</v>
      </c>
      <c r="U5725" s="26">
        <f>IF($A5725="placement",T5725,IF($A5725="site",SUMIF($C:$C,$C5725,$T:$T),IF($A5725="user",SUMIF($B:$B,$B5725,$T:$T),SUM($T:$T))))</f>
        <v>3.3000000000000003</v>
      </c>
      <c r="V5725" s="27">
        <f>U5725/J5725</f>
        <v>0.33</v>
      </c>
    </row>
    <row r="5726" spans="1:22" hidden="1" x14ac:dyDescent="0.3">
      <c r="A5726" s="23" t="s">
        <v>14</v>
      </c>
      <c r="B5726" s="23" t="s">
        <v>6586</v>
      </c>
      <c r="C5726" s="23" t="s">
        <v>6587</v>
      </c>
      <c r="D5726" s="23" t="s">
        <v>6628</v>
      </c>
      <c r="E5726" s="23" t="s">
        <v>6629</v>
      </c>
      <c r="F5726" s="27">
        <v>0.25</v>
      </c>
      <c r="G5726" s="24">
        <v>0</v>
      </c>
      <c r="H5726" s="25">
        <v>1.0821000000000001</v>
      </c>
      <c r="I5726" s="25">
        <v>0.52400000000000002</v>
      </c>
      <c r="J5726" s="26">
        <v>10</v>
      </c>
      <c r="K5726" s="26">
        <v>2</v>
      </c>
      <c r="L5726" s="27">
        <v>0.48420000000000002</v>
      </c>
      <c r="M5726" s="28">
        <v>0.61393129999999996</v>
      </c>
      <c r="N5726" s="29">
        <v>0.28000000000000003</v>
      </c>
      <c r="O5726" s="31" t="s">
        <v>42</v>
      </c>
      <c r="P5726" s="31">
        <v>0.5439229095</v>
      </c>
      <c r="Q5726" s="31">
        <v>0.25</v>
      </c>
      <c r="R5726" s="42"/>
      <c r="S5726" s="27">
        <f>IF(A5726="placement",MIN(P5726,IF(R5726="",Q5726,R5726)),"")</f>
        <v>0.25</v>
      </c>
      <c r="T5726" s="28">
        <f>IF($A5726="placement",S5726*J5726,"")</f>
        <v>2.5</v>
      </c>
      <c r="U5726" s="26">
        <f>IF($A5726="placement",T5726,IF($A5726="site",SUMIF($C:$C,$C5726,$T:$T),IF($A5726="user",SUMIF($B:$B,$B5726,$T:$T),SUM($T:$T))))</f>
        <v>2.5</v>
      </c>
      <c r="V5726" s="27">
        <f>U5726/J5726</f>
        <v>0.25</v>
      </c>
    </row>
    <row r="5727" spans="1:22" hidden="1" x14ac:dyDescent="0.3">
      <c r="A5727" s="23" t="s">
        <v>14</v>
      </c>
      <c r="B5727" s="23" t="s">
        <v>6638</v>
      </c>
      <c r="C5727" s="23" t="s">
        <v>6639</v>
      </c>
      <c r="D5727" s="23" t="s">
        <v>6648</v>
      </c>
      <c r="E5727" s="23" t="s">
        <v>6649</v>
      </c>
      <c r="F5727" s="27">
        <v>0.25</v>
      </c>
      <c r="G5727" s="24">
        <v>0</v>
      </c>
      <c r="H5727" s="25">
        <v>5.0606999999999998</v>
      </c>
      <c r="I5727" s="25">
        <v>0.56159999999999999</v>
      </c>
      <c r="J5727" s="26">
        <v>10</v>
      </c>
      <c r="K5727" s="26">
        <v>3</v>
      </c>
      <c r="L5727" s="27">
        <v>0.111</v>
      </c>
      <c r="M5727" s="28">
        <v>0.61948365999999999</v>
      </c>
      <c r="N5727" s="29">
        <v>0.3</v>
      </c>
      <c r="O5727" s="31" t="s">
        <v>12</v>
      </c>
      <c r="P5727" s="31">
        <v>0.51572572370000003</v>
      </c>
      <c r="Q5727" s="31">
        <v>0.249999999999999</v>
      </c>
      <c r="R5727" s="42"/>
      <c r="S5727" s="27">
        <f>IF(A5727="placement",MIN(P5727,IF(R5727="",Q5727,R5727)),"")</f>
        <v>0.249999999999999</v>
      </c>
      <c r="T5727" s="28">
        <f>IF($A5727="placement",S5727*J5727,"")</f>
        <v>2.4999999999999902</v>
      </c>
      <c r="U5727" s="26">
        <f>IF($A5727="placement",T5727,IF($A5727="site",SUMIF($C:$C,$C5727,$T:$T),IF($A5727="user",SUMIF($B:$B,$B5727,$T:$T),SUM($T:$T))))</f>
        <v>2.4999999999999902</v>
      </c>
      <c r="V5727" s="27">
        <f>U5727/J5727</f>
        <v>0.24999999999999903</v>
      </c>
    </row>
    <row r="5728" spans="1:22" hidden="1" x14ac:dyDescent="0.3">
      <c r="A5728" s="23" t="s">
        <v>14</v>
      </c>
      <c r="B5728" s="23" t="s">
        <v>6638</v>
      </c>
      <c r="C5728" s="23" t="s">
        <v>6639</v>
      </c>
      <c r="D5728" s="23" t="s">
        <v>6810</v>
      </c>
      <c r="E5728" s="23" t="s">
        <v>6811</v>
      </c>
      <c r="F5728" s="27">
        <v>0.25</v>
      </c>
      <c r="G5728" s="24">
        <v>0</v>
      </c>
      <c r="H5728" s="25">
        <v>5.9448999999999996</v>
      </c>
      <c r="I5728" s="25">
        <v>0.37409999999999999</v>
      </c>
      <c r="J5728" s="26">
        <v>10</v>
      </c>
      <c r="K5728" s="26">
        <v>2</v>
      </c>
      <c r="L5728" s="27">
        <v>6.2899999999999998E-2</v>
      </c>
      <c r="M5728" s="28">
        <v>0.88178694000000002</v>
      </c>
      <c r="N5728" s="29">
        <v>0.65</v>
      </c>
      <c r="O5728" s="31" t="s">
        <v>42</v>
      </c>
      <c r="P5728" s="31">
        <v>0.26286048319999999</v>
      </c>
      <c r="Q5728" s="31">
        <v>0.25</v>
      </c>
      <c r="R5728" s="42"/>
      <c r="S5728" s="27">
        <f>IF(A5728="placement",MIN(P5728,IF(R5728="",Q5728,R5728)),"")</f>
        <v>0.25</v>
      </c>
      <c r="T5728" s="28">
        <f>IF($A5728="placement",S5728*J5728,"")</f>
        <v>2.5</v>
      </c>
      <c r="U5728" s="26">
        <f>IF($A5728="placement",T5728,IF($A5728="site",SUMIF($C:$C,$C5728,$T:$T),IF($A5728="user",SUMIF($B:$B,$B5728,$T:$T),SUM($T:$T))))</f>
        <v>2.5</v>
      </c>
      <c r="V5728" s="27">
        <f>U5728/J5728</f>
        <v>0.25</v>
      </c>
    </row>
    <row r="5729" spans="1:22" hidden="1" x14ac:dyDescent="0.3">
      <c r="A5729" s="23" t="s">
        <v>14</v>
      </c>
      <c r="B5729" s="23" t="s">
        <v>6931</v>
      </c>
      <c r="C5729" s="23" t="s">
        <v>6933</v>
      </c>
      <c r="D5729" s="23" t="s">
        <v>6934</v>
      </c>
      <c r="E5729" s="23" t="s">
        <v>6935</v>
      </c>
      <c r="F5729" s="27">
        <v>0.25</v>
      </c>
      <c r="G5729" s="24">
        <v>0</v>
      </c>
      <c r="H5729" s="25">
        <v>7.0021000000000004</v>
      </c>
      <c r="I5729" s="25">
        <v>0.61199999999999999</v>
      </c>
      <c r="J5729" s="26">
        <v>10</v>
      </c>
      <c r="K5729" s="26">
        <v>3</v>
      </c>
      <c r="L5729" s="27">
        <v>8.7400000000000005E-2</v>
      </c>
      <c r="M5729" s="28">
        <v>0.56995797999999998</v>
      </c>
      <c r="N5729" s="29">
        <v>0.4</v>
      </c>
      <c r="O5729" s="31" t="s">
        <v>42</v>
      </c>
      <c r="P5729" s="31">
        <v>0.29819388130000002</v>
      </c>
      <c r="Q5729" s="31">
        <v>0.25</v>
      </c>
      <c r="R5729" s="42"/>
      <c r="S5729" s="27">
        <f>IF(A5729="placement",MIN(P5729,IF(R5729="",Q5729,R5729)),"")</f>
        <v>0.25</v>
      </c>
      <c r="T5729" s="28">
        <f>IF($A5729="placement",S5729*J5729,"")</f>
        <v>2.5</v>
      </c>
      <c r="U5729" s="26">
        <f>IF($A5729="placement",T5729,IF($A5729="site",SUMIF($C:$C,$C5729,$T:$T),IF($A5729="user",SUMIF($B:$B,$B5729,$T:$T),SUM($T:$T))))</f>
        <v>2.5</v>
      </c>
      <c r="V5729" s="27">
        <f>U5729/J5729</f>
        <v>0.25</v>
      </c>
    </row>
    <row r="5730" spans="1:22" hidden="1" x14ac:dyDescent="0.3">
      <c r="A5730" s="23" t="s">
        <v>14</v>
      </c>
      <c r="B5730" s="23" t="s">
        <v>6986</v>
      </c>
      <c r="C5730" s="23" t="s">
        <v>6987</v>
      </c>
      <c r="D5730" s="23" t="s">
        <v>7002</v>
      </c>
      <c r="E5730" s="23" t="s">
        <v>7003</v>
      </c>
      <c r="F5730" s="27">
        <v>0.25</v>
      </c>
      <c r="G5730" s="24">
        <v>0</v>
      </c>
      <c r="H5730" s="25">
        <v>1.4758</v>
      </c>
      <c r="I5730" s="25">
        <v>0.26290000000000002</v>
      </c>
      <c r="J5730" s="26">
        <v>10</v>
      </c>
      <c r="K5730" s="26">
        <v>2</v>
      </c>
      <c r="L5730" s="27">
        <v>0.17810000000000001</v>
      </c>
      <c r="M5730" s="28">
        <v>1.2795652200000001</v>
      </c>
      <c r="N5730" s="29">
        <v>1</v>
      </c>
      <c r="O5730" s="31" t="s">
        <v>12</v>
      </c>
      <c r="P5730" s="31">
        <v>0.2184845396</v>
      </c>
      <c r="Q5730" s="31">
        <v>0.21848453958545699</v>
      </c>
      <c r="R5730" s="42"/>
      <c r="S5730" s="27">
        <f>IF(A5730="placement",MIN(P5730,IF(R5730="",Q5730,R5730)),"")</f>
        <v>0.21848453958545699</v>
      </c>
      <c r="T5730" s="28">
        <f>IF($A5730="placement",S5730*J5730,"")</f>
        <v>2.1848453958545697</v>
      </c>
      <c r="U5730" s="26">
        <f>IF($A5730="placement",T5730,IF($A5730="site",SUMIF($C:$C,$C5730,$T:$T),IF($A5730="user",SUMIF($B:$B,$B5730,$T:$T),SUM($T:$T))))</f>
        <v>2.1848453958545697</v>
      </c>
      <c r="V5730" s="27">
        <f>U5730/J5730</f>
        <v>0.21848453958545697</v>
      </c>
    </row>
    <row r="5731" spans="1:22" hidden="1" x14ac:dyDescent="0.3">
      <c r="A5731" s="17" t="s">
        <v>13</v>
      </c>
      <c r="B5731" s="17" t="s">
        <v>11034</v>
      </c>
      <c r="C5731" s="17" t="s">
        <v>11035</v>
      </c>
      <c r="D5731" s="17" t="s">
        <v>9898</v>
      </c>
      <c r="E5731" s="17"/>
      <c r="F5731" s="18">
        <v>0.25</v>
      </c>
      <c r="G5731" s="36">
        <v>0</v>
      </c>
      <c r="H5731" s="37">
        <v>0.65310000000000001</v>
      </c>
      <c r="I5731" s="37">
        <v>0.37109999999999999</v>
      </c>
      <c r="J5731" s="19">
        <v>10</v>
      </c>
      <c r="K5731" s="19">
        <v>2</v>
      </c>
      <c r="L5731" s="18">
        <v>0.56810000000000005</v>
      </c>
      <c r="M5731" s="20">
        <v>0.88188643</v>
      </c>
      <c r="N5731" s="21">
        <v>0.6</v>
      </c>
      <c r="O5731" s="22"/>
      <c r="P5731" s="22">
        <v>0.31964028459999999</v>
      </c>
      <c r="Q5731" s="22">
        <v>0.25</v>
      </c>
      <c r="R5731" s="43"/>
      <c r="S5731" s="18" t="str">
        <f>IF(A5731="placement",MIN(P5731,IF(R5731="",Q5731,R5731)),"")</f>
        <v/>
      </c>
      <c r="T5731" s="20" t="str">
        <f>IF($A5731="placement",S5731*J5731,"")</f>
        <v/>
      </c>
      <c r="U5731" s="19">
        <f>IF($A5731="placement",T5731,IF($A5731="site",SUMIF($C:$C,$C5731,$T:$T),IF($A5731="user",SUMIF($B:$B,$B5731,$T:$T),SUM($T:$T))))</f>
        <v>0</v>
      </c>
      <c r="V5731" s="18">
        <f>U5731/J5731</f>
        <v>0</v>
      </c>
    </row>
    <row r="5732" spans="1:22" hidden="1" x14ac:dyDescent="0.3">
      <c r="A5732" s="11" t="s">
        <v>10</v>
      </c>
      <c r="B5732" s="11" t="s">
        <v>4748</v>
      </c>
      <c r="C5732" s="11" t="s">
        <v>9898</v>
      </c>
      <c r="D5732" s="11" t="s">
        <v>9898</v>
      </c>
      <c r="E5732" s="11"/>
      <c r="F5732" s="12">
        <v>0.25</v>
      </c>
      <c r="G5732" s="33">
        <v>0</v>
      </c>
      <c r="H5732" s="34">
        <v>4.1055000000000001</v>
      </c>
      <c r="I5732" s="34">
        <v>1.2554000000000001</v>
      </c>
      <c r="J5732" s="13">
        <v>10</v>
      </c>
      <c r="K5732" s="13">
        <v>3</v>
      </c>
      <c r="L5732" s="12">
        <v>0.30580000000000002</v>
      </c>
      <c r="M5732" s="14">
        <v>0.27839099</v>
      </c>
      <c r="N5732" s="15">
        <v>0.03</v>
      </c>
      <c r="O5732" s="16"/>
      <c r="P5732" s="16">
        <v>0.89223789090000005</v>
      </c>
      <c r="Q5732" s="16">
        <v>0.25</v>
      </c>
      <c r="R5732" s="44"/>
      <c r="S5732" s="12" t="str">
        <f>IF(A5732="placement",MIN(P5732,IF(R5732="",Q5732,R5732)),"")</f>
        <v/>
      </c>
      <c r="T5732" s="14" t="str">
        <f>IF($A5732="placement",S5732*J5732,"")</f>
        <v/>
      </c>
      <c r="U5732" s="13">
        <f>IF($A5732="placement",T5732,IF($A5732="site",SUMIF($C:$C,$C5732,$T:$T),IF($A5732="user",SUMIF($B:$B,$B5732,$T:$T),SUM($T:$T))))</f>
        <v>2.5</v>
      </c>
      <c r="V5732" s="12">
        <f>U5732/J5732</f>
        <v>0.25</v>
      </c>
    </row>
    <row r="5733" spans="1:22" hidden="1" x14ac:dyDescent="0.3">
      <c r="A5733" s="23" t="s">
        <v>14</v>
      </c>
      <c r="B5733" s="23" t="s">
        <v>11038</v>
      </c>
      <c r="C5733" s="23" t="s">
        <v>11039</v>
      </c>
      <c r="D5733" s="23" t="s">
        <v>11046</v>
      </c>
      <c r="E5733" s="23" t="s">
        <v>11047</v>
      </c>
      <c r="F5733" s="27">
        <v>0.25</v>
      </c>
      <c r="G5733" s="24">
        <v>0</v>
      </c>
      <c r="H5733" s="25">
        <v>2.6503999999999999</v>
      </c>
      <c r="I5733" s="25">
        <v>0.23469999999999999</v>
      </c>
      <c r="J5733" s="26">
        <v>10</v>
      </c>
      <c r="K5733" s="26">
        <v>3</v>
      </c>
      <c r="L5733" s="27">
        <v>8.8599999999999998E-2</v>
      </c>
      <c r="M5733" s="28">
        <v>1.4796104699999999</v>
      </c>
      <c r="N5733" s="29">
        <v>1.02</v>
      </c>
      <c r="O5733" s="31" t="s">
        <v>12</v>
      </c>
      <c r="P5733" s="31">
        <v>0.31062937060000001</v>
      </c>
      <c r="Q5733" s="31">
        <v>0.249999999999999</v>
      </c>
      <c r="R5733" s="42"/>
      <c r="S5733" s="27">
        <f>IF(A5733="placement",MIN(P5733,IF(R5733="",Q5733,R5733)),"")</f>
        <v>0.249999999999999</v>
      </c>
      <c r="T5733" s="28">
        <f>IF($A5733="placement",S5733*J5733,"")</f>
        <v>2.4999999999999902</v>
      </c>
      <c r="U5733" s="26">
        <f>IF($A5733="placement",T5733,IF($A5733="site",SUMIF($C:$C,$C5733,$T:$T),IF($A5733="user",SUMIF($B:$B,$B5733,$T:$T),SUM($T:$T))))</f>
        <v>2.4999999999999902</v>
      </c>
      <c r="V5733" s="27">
        <f>U5733/J5733</f>
        <v>0.24999999999999903</v>
      </c>
    </row>
    <row r="5734" spans="1:22" hidden="1" x14ac:dyDescent="0.3">
      <c r="A5734" s="23" t="s">
        <v>14</v>
      </c>
      <c r="B5734" s="23" t="s">
        <v>7417</v>
      </c>
      <c r="C5734" s="23" t="s">
        <v>7418</v>
      </c>
      <c r="D5734" s="32" t="s">
        <v>7427</v>
      </c>
      <c r="E5734" s="23" t="s">
        <v>7428</v>
      </c>
      <c r="F5734" s="27">
        <v>0.25</v>
      </c>
      <c r="G5734" s="24">
        <v>0</v>
      </c>
      <c r="H5734" s="25">
        <v>8.5869</v>
      </c>
      <c r="I5734" s="25">
        <v>0.52939999999999998</v>
      </c>
      <c r="J5734" s="26">
        <v>10</v>
      </c>
      <c r="K5734" s="26">
        <v>2</v>
      </c>
      <c r="L5734" s="27">
        <v>6.1600000000000002E-2</v>
      </c>
      <c r="M5734" s="28">
        <v>0.62015922000000001</v>
      </c>
      <c r="N5734" s="29">
        <v>0.36</v>
      </c>
      <c r="O5734" s="31" t="s">
        <v>12</v>
      </c>
      <c r="P5734" s="31">
        <v>0.41950391640000001</v>
      </c>
      <c r="Q5734" s="31">
        <v>0.25</v>
      </c>
      <c r="R5734" s="42"/>
      <c r="S5734" s="27">
        <f>IF(A5734="placement",MIN(P5734,IF(R5734="",Q5734,R5734)),"")</f>
        <v>0.25</v>
      </c>
      <c r="T5734" s="28">
        <f>IF($A5734="placement",S5734*J5734,"")</f>
        <v>2.5</v>
      </c>
      <c r="U5734" s="26">
        <f>IF($A5734="placement",T5734,IF($A5734="site",SUMIF($C:$C,$C5734,$T:$T),IF($A5734="user",SUMIF($B:$B,$B5734,$T:$T),SUM($T:$T))))</f>
        <v>2.5</v>
      </c>
      <c r="V5734" s="27">
        <f>U5734/J5734</f>
        <v>0.25</v>
      </c>
    </row>
    <row r="5735" spans="1:22" hidden="1" x14ac:dyDescent="0.3">
      <c r="A5735" s="23" t="s">
        <v>14</v>
      </c>
      <c r="B5735" s="23" t="s">
        <v>7689</v>
      </c>
      <c r="C5735" s="23" t="s">
        <v>7690</v>
      </c>
      <c r="D5735" s="32" t="s">
        <v>7739</v>
      </c>
      <c r="E5735" s="23" t="s">
        <v>7740</v>
      </c>
      <c r="F5735" s="27">
        <v>0.1</v>
      </c>
      <c r="G5735" s="24">
        <v>0</v>
      </c>
      <c r="H5735" s="25">
        <v>2.327</v>
      </c>
      <c r="I5735" s="25">
        <v>0.34989999999999999</v>
      </c>
      <c r="J5735" s="26">
        <v>10</v>
      </c>
      <c r="K5735" s="26">
        <v>1</v>
      </c>
      <c r="L5735" s="27">
        <v>0.15040000000000001</v>
      </c>
      <c r="M5735" s="28">
        <v>0.99187588999999998</v>
      </c>
      <c r="N5735" s="29">
        <v>0.75</v>
      </c>
      <c r="O5735" s="31" t="s">
        <v>42</v>
      </c>
      <c r="P5735" s="31">
        <v>0.2438570135</v>
      </c>
      <c r="Q5735" s="31">
        <v>9.9999999999999895E-2</v>
      </c>
      <c r="R5735" s="42"/>
      <c r="S5735" s="27">
        <f>IF(A5735="placement",MIN(P5735,IF(R5735="",Q5735,R5735)),"")</f>
        <v>9.9999999999999895E-2</v>
      </c>
      <c r="T5735" s="28">
        <f>IF($A5735="placement",S5735*J5735,"")</f>
        <v>0.99999999999999889</v>
      </c>
      <c r="U5735" s="26">
        <f>IF($A5735="placement",T5735,IF($A5735="site",SUMIF($C:$C,$C5735,$T:$T),IF($A5735="user",SUMIF($B:$B,$B5735,$T:$T),SUM($T:$T))))</f>
        <v>0.99999999999999889</v>
      </c>
      <c r="V5735" s="27">
        <f>U5735/J5735</f>
        <v>9.9999999999999895E-2</v>
      </c>
    </row>
    <row r="5736" spans="1:22" hidden="1" x14ac:dyDescent="0.3">
      <c r="A5736" s="23" t="s">
        <v>14</v>
      </c>
      <c r="B5736" s="23" t="s">
        <v>7689</v>
      </c>
      <c r="C5736" s="23" t="s">
        <v>7690</v>
      </c>
      <c r="D5736" s="23" t="s">
        <v>7743</v>
      </c>
      <c r="E5736" s="23" t="s">
        <v>7744</v>
      </c>
      <c r="F5736" s="27">
        <v>0.1</v>
      </c>
      <c r="G5736" s="24">
        <v>0</v>
      </c>
      <c r="H5736" s="25">
        <v>2.3414000000000001</v>
      </c>
      <c r="I5736" s="25">
        <v>0.35730000000000001</v>
      </c>
      <c r="J5736" s="26">
        <v>10</v>
      </c>
      <c r="K5736" s="26">
        <v>1</v>
      </c>
      <c r="L5736" s="27">
        <v>0.15260000000000001</v>
      </c>
      <c r="M5736" s="28">
        <v>0.96889243999999997</v>
      </c>
      <c r="N5736" s="29">
        <v>0.75</v>
      </c>
      <c r="O5736" s="31" t="s">
        <v>42</v>
      </c>
      <c r="P5736" s="31">
        <v>0.22592027070000001</v>
      </c>
      <c r="Q5736" s="31">
        <v>9.9999999999999895E-2</v>
      </c>
      <c r="R5736" s="42"/>
      <c r="S5736" s="27">
        <f>IF(A5736="placement",MIN(P5736,IF(R5736="",Q5736,R5736)),"")</f>
        <v>9.9999999999999895E-2</v>
      </c>
      <c r="T5736" s="28">
        <f>IF($A5736="placement",S5736*J5736,"")</f>
        <v>0.99999999999999889</v>
      </c>
      <c r="U5736" s="26">
        <f>IF($A5736="placement",T5736,IF($A5736="site",SUMIF($C:$C,$C5736,$T:$T),IF($A5736="user",SUMIF($B:$B,$B5736,$T:$T),SUM($T:$T))))</f>
        <v>0.99999999999999889</v>
      </c>
      <c r="V5736" s="27">
        <f>U5736/J5736</f>
        <v>9.9999999999999895E-2</v>
      </c>
    </row>
    <row r="5737" spans="1:22" hidden="1" x14ac:dyDescent="0.3">
      <c r="A5737" s="23" t="s">
        <v>14</v>
      </c>
      <c r="B5737" s="23" t="s">
        <v>7689</v>
      </c>
      <c r="C5737" s="23" t="s">
        <v>7690</v>
      </c>
      <c r="D5737" s="23" t="s">
        <v>7785</v>
      </c>
      <c r="E5737" s="23" t="s">
        <v>7786</v>
      </c>
      <c r="F5737" s="27">
        <v>0.1</v>
      </c>
      <c r="G5737" s="24">
        <v>0</v>
      </c>
      <c r="H5737" s="25">
        <v>2.1554000000000002</v>
      </c>
      <c r="I5737" s="25">
        <v>0.59330000000000005</v>
      </c>
      <c r="J5737" s="26">
        <v>10</v>
      </c>
      <c r="K5737" s="26">
        <v>1</v>
      </c>
      <c r="L5737" s="27">
        <v>0.27529999999999999</v>
      </c>
      <c r="M5737" s="28">
        <v>0.54495545000000001</v>
      </c>
      <c r="N5737" s="29">
        <v>0.45</v>
      </c>
      <c r="O5737" s="31" t="s">
        <v>12</v>
      </c>
      <c r="P5737" s="31">
        <v>0.17424443270000001</v>
      </c>
      <c r="Q5737" s="31">
        <v>0.1</v>
      </c>
      <c r="R5737" s="42"/>
      <c r="S5737" s="27">
        <f>IF(A5737="placement",MIN(P5737,IF(R5737="",Q5737,R5737)),"")</f>
        <v>0.1</v>
      </c>
      <c r="T5737" s="28">
        <f>IF($A5737="placement",S5737*J5737,"")</f>
        <v>1</v>
      </c>
      <c r="U5737" s="26">
        <f>IF($A5737="placement",T5737,IF($A5737="site",SUMIF($C:$C,$C5737,$T:$T),IF($A5737="user",SUMIF($B:$B,$B5737,$T:$T),SUM($T:$T))))</f>
        <v>1</v>
      </c>
      <c r="V5737" s="27">
        <f>U5737/J5737</f>
        <v>0.1</v>
      </c>
    </row>
    <row r="5738" spans="1:22" hidden="1" x14ac:dyDescent="0.3">
      <c r="A5738" s="23" t="s">
        <v>14</v>
      </c>
      <c r="B5738" s="23" t="s">
        <v>7689</v>
      </c>
      <c r="C5738" s="23" t="s">
        <v>7690</v>
      </c>
      <c r="D5738" s="32" t="s">
        <v>7841</v>
      </c>
      <c r="E5738" s="23" t="s">
        <v>7842</v>
      </c>
      <c r="F5738" s="27">
        <v>0.1</v>
      </c>
      <c r="G5738" s="24">
        <v>0</v>
      </c>
      <c r="H5738" s="25">
        <v>2.1663999999999999</v>
      </c>
      <c r="I5738" s="25">
        <v>0.53180000000000005</v>
      </c>
      <c r="J5738" s="26">
        <v>10</v>
      </c>
      <c r="K5738" s="26">
        <v>1</v>
      </c>
      <c r="L5738" s="27">
        <v>0.2455</v>
      </c>
      <c r="M5738" s="28">
        <v>0.62812626000000005</v>
      </c>
      <c r="N5738" s="29">
        <v>0.45</v>
      </c>
      <c r="O5738" s="31" t="s">
        <v>12</v>
      </c>
      <c r="P5738" s="31">
        <v>0.28358352580000001</v>
      </c>
      <c r="Q5738" s="31">
        <v>0.1</v>
      </c>
      <c r="R5738" s="42"/>
      <c r="S5738" s="27">
        <f>IF(A5738="placement",MIN(P5738,IF(R5738="",Q5738,R5738)),"")</f>
        <v>0.1</v>
      </c>
      <c r="T5738" s="28">
        <f>IF($A5738="placement",S5738*J5738,"")</f>
        <v>1</v>
      </c>
      <c r="U5738" s="26">
        <f>IF($A5738="placement",T5738,IF($A5738="site",SUMIF($C:$C,$C5738,$T:$T),IF($A5738="user",SUMIF($B:$B,$B5738,$T:$T),SUM($T:$T))))</f>
        <v>1</v>
      </c>
      <c r="V5738" s="27">
        <f>U5738/J5738</f>
        <v>0.1</v>
      </c>
    </row>
    <row r="5739" spans="1:22" hidden="1" x14ac:dyDescent="0.3">
      <c r="A5739" s="23" t="s">
        <v>14</v>
      </c>
      <c r="B5739" s="23" t="s">
        <v>7689</v>
      </c>
      <c r="C5739" s="23" t="s">
        <v>7690</v>
      </c>
      <c r="D5739" s="23" t="s">
        <v>7889</v>
      </c>
      <c r="E5739" s="23" t="s">
        <v>7890</v>
      </c>
      <c r="F5739" s="27">
        <v>0.1</v>
      </c>
      <c r="G5739" s="24">
        <v>0</v>
      </c>
      <c r="H5739" s="25">
        <v>2.3874</v>
      </c>
      <c r="I5739" s="25">
        <v>0.35420000000000001</v>
      </c>
      <c r="J5739" s="26">
        <v>10</v>
      </c>
      <c r="K5739" s="26">
        <v>1</v>
      </c>
      <c r="L5739" s="27">
        <v>0.1484</v>
      </c>
      <c r="M5739" s="28">
        <v>0.94418228999999998</v>
      </c>
      <c r="N5739" s="29">
        <v>0.75</v>
      </c>
      <c r="O5739" s="31" t="s">
        <v>42</v>
      </c>
      <c r="P5739" s="31">
        <v>0.2056618684</v>
      </c>
      <c r="Q5739" s="31">
        <v>0.1</v>
      </c>
      <c r="R5739" s="42"/>
      <c r="S5739" s="27">
        <f>IF(A5739="placement",MIN(P5739,IF(R5739="",Q5739,R5739)),"")</f>
        <v>0.1</v>
      </c>
      <c r="T5739" s="28">
        <f>IF($A5739="placement",S5739*J5739,"")</f>
        <v>1</v>
      </c>
      <c r="U5739" s="26">
        <f>IF($A5739="placement",T5739,IF($A5739="site",SUMIF($C:$C,$C5739,$T:$T),IF($A5739="user",SUMIF($B:$B,$B5739,$T:$T),SUM($T:$T))))</f>
        <v>1</v>
      </c>
      <c r="V5739" s="27">
        <f>U5739/J5739</f>
        <v>0.1</v>
      </c>
    </row>
    <row r="5740" spans="1:22" hidden="1" x14ac:dyDescent="0.3">
      <c r="A5740" s="23" t="s">
        <v>14</v>
      </c>
      <c r="B5740" s="23" t="s">
        <v>7987</v>
      </c>
      <c r="C5740" s="23" t="s">
        <v>7988</v>
      </c>
      <c r="D5740" s="23" t="s">
        <v>11065</v>
      </c>
      <c r="E5740" s="23" t="s">
        <v>11066</v>
      </c>
      <c r="F5740" s="27">
        <v>0.33</v>
      </c>
      <c r="G5740" s="24">
        <v>0</v>
      </c>
      <c r="H5740" s="25">
        <v>0.59399999999999997</v>
      </c>
      <c r="I5740" s="25">
        <v>0.3821</v>
      </c>
      <c r="J5740" s="26">
        <v>10</v>
      </c>
      <c r="K5740" s="26">
        <v>3</v>
      </c>
      <c r="L5740" s="27">
        <v>0.64329999999999998</v>
      </c>
      <c r="M5740" s="28">
        <v>0.88977569999999995</v>
      </c>
      <c r="N5740" s="29">
        <v>0.35</v>
      </c>
      <c r="O5740" s="31" t="s">
        <v>12</v>
      </c>
      <c r="P5740" s="31">
        <v>0.60664243849999999</v>
      </c>
      <c r="Q5740" s="31">
        <v>0.33</v>
      </c>
      <c r="R5740" s="42"/>
      <c r="S5740" s="27">
        <f>IF(A5740="placement",MIN(P5740,IF(R5740="",Q5740,R5740)),"")</f>
        <v>0.33</v>
      </c>
      <c r="T5740" s="28">
        <f>IF($A5740="placement",S5740*J5740,"")</f>
        <v>3.3000000000000003</v>
      </c>
      <c r="U5740" s="26">
        <f>IF($A5740="placement",T5740,IF($A5740="site",SUMIF($C:$C,$C5740,$T:$T),IF($A5740="user",SUMIF($B:$B,$B5740,$T:$T),SUM($T:$T))))</f>
        <v>3.3000000000000003</v>
      </c>
      <c r="V5740" s="27">
        <f>U5740/J5740</f>
        <v>0.33</v>
      </c>
    </row>
    <row r="5741" spans="1:22" hidden="1" x14ac:dyDescent="0.3">
      <c r="A5741" s="23" t="s">
        <v>14</v>
      </c>
      <c r="B5741" s="23" t="s">
        <v>8209</v>
      </c>
      <c r="C5741" s="23" t="s">
        <v>8211</v>
      </c>
      <c r="D5741" s="23" t="s">
        <v>8219</v>
      </c>
      <c r="E5741" s="23" t="s">
        <v>8220</v>
      </c>
      <c r="F5741" s="27">
        <v>0.33</v>
      </c>
      <c r="G5741" s="24">
        <v>0</v>
      </c>
      <c r="H5741" s="25">
        <v>26.7</v>
      </c>
      <c r="I5741" s="25">
        <v>3.2111000000000001</v>
      </c>
      <c r="J5741" s="26">
        <v>10</v>
      </c>
      <c r="K5741" s="26">
        <v>0</v>
      </c>
      <c r="L5741" s="27">
        <v>0.1203</v>
      </c>
      <c r="M5741" s="28">
        <v>9.9877659999999993E-2</v>
      </c>
      <c r="N5741" s="29">
        <v>0.1</v>
      </c>
      <c r="O5741" s="31" t="s">
        <v>12</v>
      </c>
      <c r="P5741" s="31">
        <v>-1.2249443E-3</v>
      </c>
      <c r="Q5741" s="31">
        <v>-1.2249443207126901E-3</v>
      </c>
      <c r="R5741" s="42"/>
      <c r="S5741" s="27">
        <f>IF(A5741="placement",MIN(P5741,IF(R5741="",Q5741,R5741)),"")</f>
        <v>-1.2249443207126901E-3</v>
      </c>
      <c r="T5741" s="28">
        <f>IF($A5741="placement",S5741*J5741,"")</f>
        <v>-1.2249443207126901E-2</v>
      </c>
      <c r="U5741" s="26">
        <f>IF($A5741="placement",T5741,IF($A5741="site",SUMIF($C:$C,$C5741,$T:$T),IF($A5741="user",SUMIF($B:$B,$B5741,$T:$T),SUM($T:$T))))</f>
        <v>-1.2249443207126901E-2</v>
      </c>
      <c r="V5741" s="27">
        <f>U5741/J5741</f>
        <v>-1.2249443207126901E-3</v>
      </c>
    </row>
    <row r="5742" spans="1:22" hidden="1" x14ac:dyDescent="0.3">
      <c r="A5742" s="23" t="s">
        <v>14</v>
      </c>
      <c r="B5742" s="23" t="s">
        <v>8238</v>
      </c>
      <c r="C5742" s="23" t="s">
        <v>8239</v>
      </c>
      <c r="D5742" s="23" t="s">
        <v>8256</v>
      </c>
      <c r="E5742" s="23" t="s">
        <v>8257</v>
      </c>
      <c r="F5742" s="27">
        <v>0.25</v>
      </c>
      <c r="G5742" s="24">
        <v>0</v>
      </c>
      <c r="H5742" s="25">
        <v>1.3222</v>
      </c>
      <c r="I5742" s="25">
        <v>0.1109</v>
      </c>
      <c r="J5742" s="26">
        <v>10</v>
      </c>
      <c r="K5742" s="26">
        <v>2</v>
      </c>
      <c r="L5742" s="27">
        <v>8.3799999999999999E-2</v>
      </c>
      <c r="M5742" s="28">
        <v>2.9729381400000001</v>
      </c>
      <c r="N5742" s="29">
        <v>2.5</v>
      </c>
      <c r="O5742" s="31" t="s">
        <v>12</v>
      </c>
      <c r="P5742" s="31">
        <v>0.1590810577</v>
      </c>
      <c r="Q5742" s="31">
        <v>0.15908105765062799</v>
      </c>
      <c r="R5742" s="42"/>
      <c r="S5742" s="27">
        <f>IF(A5742="placement",MIN(P5742,IF(R5742="",Q5742,R5742)),"")</f>
        <v>0.15908105765062799</v>
      </c>
      <c r="T5742" s="28">
        <f>IF($A5742="placement",S5742*J5742,"")</f>
        <v>1.5908105765062799</v>
      </c>
      <c r="U5742" s="26">
        <f>IF($A5742="placement",T5742,IF($A5742="site",SUMIF($C:$C,$C5742,$T:$T),IF($A5742="user",SUMIF($B:$B,$B5742,$T:$T),SUM($T:$T))))</f>
        <v>1.5908105765062799</v>
      </c>
      <c r="V5742" s="27">
        <f>U5742/J5742</f>
        <v>0.15908105765062799</v>
      </c>
    </row>
    <row r="5743" spans="1:22" hidden="1" x14ac:dyDescent="0.3">
      <c r="A5743" s="23" t="s">
        <v>14</v>
      </c>
      <c r="B5743" s="23" t="s">
        <v>8238</v>
      </c>
      <c r="C5743" s="23" t="s">
        <v>8239</v>
      </c>
      <c r="D5743" s="23" t="s">
        <v>11085</v>
      </c>
      <c r="E5743" s="23" t="s">
        <v>4192</v>
      </c>
      <c r="F5743" s="27">
        <v>0.25</v>
      </c>
      <c r="G5743" s="24">
        <v>0</v>
      </c>
      <c r="H5743" s="25">
        <v>14.331</v>
      </c>
      <c r="I5743" s="25">
        <v>0.49640000000000001</v>
      </c>
      <c r="J5743" s="26">
        <v>10</v>
      </c>
      <c r="K5743" s="26">
        <v>3</v>
      </c>
      <c r="L5743" s="27">
        <v>3.4599999999999999E-2</v>
      </c>
      <c r="M5743" s="28">
        <v>0.69597122</v>
      </c>
      <c r="N5743" s="29">
        <v>0.5</v>
      </c>
      <c r="O5743" s="31" t="s">
        <v>12</v>
      </c>
      <c r="P5743" s="31">
        <v>0.28157949139999999</v>
      </c>
      <c r="Q5743" s="31">
        <v>0.25</v>
      </c>
      <c r="R5743" s="42"/>
      <c r="S5743" s="27">
        <f>IF(A5743="placement",MIN(P5743,IF(R5743="",Q5743,R5743)),"")</f>
        <v>0.25</v>
      </c>
      <c r="T5743" s="28">
        <f>IF($A5743="placement",S5743*J5743,"")</f>
        <v>2.5</v>
      </c>
      <c r="U5743" s="26">
        <f>IF($A5743="placement",T5743,IF($A5743="site",SUMIF($C:$C,$C5743,$T:$T),IF($A5743="user",SUMIF($B:$B,$B5743,$T:$T),SUM($T:$T))))</f>
        <v>2.5</v>
      </c>
      <c r="V5743" s="27">
        <f>U5743/J5743</f>
        <v>0.25</v>
      </c>
    </row>
    <row r="5744" spans="1:22" hidden="1" x14ac:dyDescent="0.3">
      <c r="A5744" s="23" t="s">
        <v>14</v>
      </c>
      <c r="B5744" s="23" t="s">
        <v>8393</v>
      </c>
      <c r="C5744" s="23" t="s">
        <v>8394</v>
      </c>
      <c r="D5744" s="32" t="s">
        <v>11102</v>
      </c>
      <c r="E5744" s="23" t="s">
        <v>11103</v>
      </c>
      <c r="F5744" s="27">
        <v>0.3</v>
      </c>
      <c r="G5744" s="24">
        <v>0</v>
      </c>
      <c r="H5744" s="25">
        <v>0.62319999999999998</v>
      </c>
      <c r="I5744" s="25">
        <v>0.39179999999999998</v>
      </c>
      <c r="J5744" s="26">
        <v>10</v>
      </c>
      <c r="K5744" s="26">
        <v>3</v>
      </c>
      <c r="L5744" s="27">
        <v>0.62870000000000004</v>
      </c>
      <c r="M5744" s="28">
        <v>0.83595260000000005</v>
      </c>
      <c r="N5744" s="29">
        <v>0.5</v>
      </c>
      <c r="O5744" s="31" t="s">
        <v>42</v>
      </c>
      <c r="P5744" s="31">
        <v>0.4018799616</v>
      </c>
      <c r="Q5744" s="31">
        <v>0.3</v>
      </c>
      <c r="R5744" s="42"/>
      <c r="S5744" s="27">
        <f>IF(A5744="placement",MIN(P5744,IF(R5744="",Q5744,R5744)),"")</f>
        <v>0.3</v>
      </c>
      <c r="T5744" s="28">
        <f>IF($A5744="placement",S5744*J5744,"")</f>
        <v>3</v>
      </c>
      <c r="U5744" s="26">
        <f>IF($A5744="placement",T5744,IF($A5744="site",SUMIF($C:$C,$C5744,$T:$T),IF($A5744="user",SUMIF($B:$B,$B5744,$T:$T),SUM($T:$T))))</f>
        <v>3</v>
      </c>
      <c r="V5744" s="27">
        <f>U5744/J5744</f>
        <v>0.3</v>
      </c>
    </row>
    <row r="5745" spans="1:22" hidden="1" x14ac:dyDescent="0.3">
      <c r="A5745" s="23" t="s">
        <v>14</v>
      </c>
      <c r="B5745" s="23" t="s">
        <v>8405</v>
      </c>
      <c r="C5745" s="23" t="s">
        <v>8407</v>
      </c>
      <c r="D5745" s="23" t="s">
        <v>11106</v>
      </c>
      <c r="E5745" s="23" t="s">
        <v>11107</v>
      </c>
      <c r="F5745" s="27">
        <v>0.25</v>
      </c>
      <c r="G5745" s="24">
        <v>0</v>
      </c>
      <c r="H5745" s="25">
        <v>2.7332000000000001</v>
      </c>
      <c r="I5745" s="25">
        <v>0.35539999999999999</v>
      </c>
      <c r="J5745" s="26">
        <v>10</v>
      </c>
      <c r="K5745" s="26">
        <v>2</v>
      </c>
      <c r="L5745" s="27">
        <v>0.13</v>
      </c>
      <c r="M5745" s="28">
        <v>0.89664321999999996</v>
      </c>
      <c r="N5745" s="29">
        <v>0.5</v>
      </c>
      <c r="O5745" s="31" t="s">
        <v>42</v>
      </c>
      <c r="P5745" s="31">
        <v>0.44236459830000002</v>
      </c>
      <c r="Q5745" s="31">
        <v>0.249999999999999</v>
      </c>
      <c r="R5745" s="42"/>
      <c r="S5745" s="27">
        <f>IF(A5745="placement",MIN(P5745,IF(R5745="",Q5745,R5745)),"")</f>
        <v>0.249999999999999</v>
      </c>
      <c r="T5745" s="28">
        <f>IF($A5745="placement",S5745*J5745,"")</f>
        <v>2.4999999999999902</v>
      </c>
      <c r="U5745" s="26">
        <f>IF($A5745="placement",T5745,IF($A5745="site",SUMIF($C:$C,$C5745,$T:$T),IF($A5745="user",SUMIF($B:$B,$B5745,$T:$T),SUM($T:$T))))</f>
        <v>2.4999999999999902</v>
      </c>
      <c r="V5745" s="27">
        <f>U5745/J5745</f>
        <v>0.24999999999999903</v>
      </c>
    </row>
    <row r="5746" spans="1:22" hidden="1" x14ac:dyDescent="0.3">
      <c r="A5746" s="23" t="s">
        <v>14</v>
      </c>
      <c r="B5746" s="23" t="s">
        <v>8445</v>
      </c>
      <c r="C5746" s="23" t="s">
        <v>8447</v>
      </c>
      <c r="D5746" s="23" t="s">
        <v>8448</v>
      </c>
      <c r="E5746" s="23" t="s">
        <v>8449</v>
      </c>
      <c r="F5746" s="27">
        <v>0.25</v>
      </c>
      <c r="G5746" s="24">
        <v>0</v>
      </c>
      <c r="H5746" s="25">
        <v>10.1752</v>
      </c>
      <c r="I5746" s="25">
        <v>1.0799000000000001</v>
      </c>
      <c r="J5746" s="26">
        <v>10</v>
      </c>
      <c r="K5746" s="26">
        <v>2</v>
      </c>
      <c r="L5746" s="27">
        <v>0.1061</v>
      </c>
      <c r="M5746" s="28">
        <v>0.29573356000000001</v>
      </c>
      <c r="N5746" s="29">
        <v>0.2</v>
      </c>
      <c r="O5746" s="31" t="s">
        <v>70</v>
      </c>
      <c r="P5746" s="31">
        <v>0.32371558299999997</v>
      </c>
      <c r="Q5746" s="31">
        <v>0.25</v>
      </c>
      <c r="R5746" s="42"/>
      <c r="S5746" s="27">
        <f>IF(A5746="placement",MIN(P5746,IF(R5746="",Q5746,R5746)),"")</f>
        <v>0.25</v>
      </c>
      <c r="T5746" s="28">
        <f>IF($A5746="placement",S5746*J5746,"")</f>
        <v>2.5</v>
      </c>
      <c r="U5746" s="26">
        <f>IF($A5746="placement",T5746,IF($A5746="site",SUMIF($C:$C,$C5746,$T:$T),IF($A5746="user",SUMIF($B:$B,$B5746,$T:$T),SUM($T:$T))))</f>
        <v>2.5</v>
      </c>
      <c r="V5746" s="27">
        <f>U5746/J5746</f>
        <v>0.25</v>
      </c>
    </row>
    <row r="5747" spans="1:22" hidden="1" x14ac:dyDescent="0.3">
      <c r="A5747" s="23" t="s">
        <v>14</v>
      </c>
      <c r="B5747" s="23" t="s">
        <v>8445</v>
      </c>
      <c r="C5747" s="23" t="s">
        <v>8447</v>
      </c>
      <c r="D5747" s="23" t="s">
        <v>8450</v>
      </c>
      <c r="E5747" s="23" t="s">
        <v>8451</v>
      </c>
      <c r="F5747" s="27">
        <v>0.25</v>
      </c>
      <c r="G5747" s="24">
        <v>0</v>
      </c>
      <c r="H5747" s="25">
        <v>10.134600000000001</v>
      </c>
      <c r="I5747" s="25">
        <v>1.0925</v>
      </c>
      <c r="J5747" s="26">
        <v>10</v>
      </c>
      <c r="K5747" s="26">
        <v>3</v>
      </c>
      <c r="L5747" s="27">
        <v>0.10780000000000001</v>
      </c>
      <c r="M5747" s="28">
        <v>0.30734880999999997</v>
      </c>
      <c r="N5747" s="29">
        <v>0.2</v>
      </c>
      <c r="O5747" s="31" t="s">
        <v>70</v>
      </c>
      <c r="P5747" s="31">
        <v>0.3492735434</v>
      </c>
      <c r="Q5747" s="31">
        <v>0.25</v>
      </c>
      <c r="R5747" s="42"/>
      <c r="S5747" s="27">
        <f>IF(A5747="placement",MIN(P5747,IF(R5747="",Q5747,R5747)),"")</f>
        <v>0.25</v>
      </c>
      <c r="T5747" s="28">
        <f>IF($A5747="placement",S5747*J5747,"")</f>
        <v>2.5</v>
      </c>
      <c r="U5747" s="26">
        <f>IF($A5747="placement",T5747,IF($A5747="site",SUMIF($C:$C,$C5747,$T:$T),IF($A5747="user",SUMIF($B:$B,$B5747,$T:$T),SUM($T:$T))))</f>
        <v>2.5</v>
      </c>
      <c r="V5747" s="27">
        <f>U5747/J5747</f>
        <v>0.25</v>
      </c>
    </row>
    <row r="5748" spans="1:22" hidden="1" x14ac:dyDescent="0.3">
      <c r="A5748" s="23" t="s">
        <v>14</v>
      </c>
      <c r="B5748" s="23" t="s">
        <v>8459</v>
      </c>
      <c r="C5748" s="23" t="s">
        <v>8460</v>
      </c>
      <c r="D5748" s="23" t="s">
        <v>8461</v>
      </c>
      <c r="E5748" s="23" t="s">
        <v>8462</v>
      </c>
      <c r="F5748" s="27">
        <v>0.33</v>
      </c>
      <c r="G5748" s="24">
        <v>0</v>
      </c>
      <c r="H5748" s="25">
        <v>7.5209999999999999</v>
      </c>
      <c r="I5748" s="25">
        <v>0.22270000000000001</v>
      </c>
      <c r="J5748" s="26">
        <v>10</v>
      </c>
      <c r="K5748" s="26">
        <v>3</v>
      </c>
      <c r="L5748" s="27">
        <v>2.9600000000000001E-2</v>
      </c>
      <c r="M5748" s="28">
        <v>1.455805</v>
      </c>
      <c r="N5748" s="29">
        <v>0.75</v>
      </c>
      <c r="O5748" s="31" t="s">
        <v>12</v>
      </c>
      <c r="P5748" s="31">
        <v>0.48482111389999999</v>
      </c>
      <c r="Q5748" s="31">
        <v>0.32999999999999902</v>
      </c>
      <c r="R5748" s="42"/>
      <c r="S5748" s="27">
        <f>IF(A5748="placement",MIN(P5748,IF(R5748="",Q5748,R5748)),"")</f>
        <v>0.32999999999999902</v>
      </c>
      <c r="T5748" s="28">
        <f>IF($A5748="placement",S5748*J5748,"")</f>
        <v>3.2999999999999901</v>
      </c>
      <c r="U5748" s="26">
        <f>IF($A5748="placement",T5748,IF($A5748="site",SUMIF($C:$C,$C5748,$T:$T),IF($A5748="user",SUMIF($B:$B,$B5748,$T:$T),SUM($T:$T))))</f>
        <v>3.2999999999999901</v>
      </c>
      <c r="V5748" s="27">
        <f>U5748/J5748</f>
        <v>0.32999999999999902</v>
      </c>
    </row>
    <row r="5749" spans="1:22" hidden="1" x14ac:dyDescent="0.3">
      <c r="A5749" s="23" t="s">
        <v>14</v>
      </c>
      <c r="B5749" s="23" t="s">
        <v>8499</v>
      </c>
      <c r="C5749" s="23" t="s">
        <v>8500</v>
      </c>
      <c r="D5749" s="23" t="s">
        <v>8551</v>
      </c>
      <c r="E5749" s="23" t="s">
        <v>8552</v>
      </c>
      <c r="F5749" s="27">
        <v>0.25</v>
      </c>
      <c r="G5749" s="24">
        <v>0</v>
      </c>
      <c r="H5749" s="25">
        <v>12.0601</v>
      </c>
      <c r="I5749" s="25">
        <v>0.65959999999999996</v>
      </c>
      <c r="J5749" s="26">
        <v>10</v>
      </c>
      <c r="K5749" s="26">
        <v>2</v>
      </c>
      <c r="L5749" s="27">
        <v>5.4699999999999999E-2</v>
      </c>
      <c r="M5749" s="28">
        <v>0.48491608000000003</v>
      </c>
      <c r="N5749" s="29">
        <v>0.2</v>
      </c>
      <c r="O5749" s="31" t="s">
        <v>12</v>
      </c>
      <c r="P5749" s="31">
        <v>0.58755750080000002</v>
      </c>
      <c r="Q5749" s="31">
        <v>0.25</v>
      </c>
      <c r="R5749" s="42"/>
      <c r="S5749" s="27">
        <f>IF(A5749="placement",MIN(P5749,IF(R5749="",Q5749,R5749)),"")</f>
        <v>0.25</v>
      </c>
      <c r="T5749" s="28">
        <f>IF($A5749="placement",S5749*J5749,"")</f>
        <v>2.5</v>
      </c>
      <c r="U5749" s="26">
        <f>IF($A5749="placement",T5749,IF($A5749="site",SUMIF($C:$C,$C5749,$T:$T),IF($A5749="user",SUMIF($B:$B,$B5749,$T:$T),SUM($T:$T))))</f>
        <v>2.5</v>
      </c>
      <c r="V5749" s="27">
        <f>U5749/J5749</f>
        <v>0.25</v>
      </c>
    </row>
    <row r="5750" spans="1:22" hidden="1" x14ac:dyDescent="0.3">
      <c r="A5750" s="23" t="s">
        <v>14</v>
      </c>
      <c r="B5750" s="23" t="s">
        <v>8499</v>
      </c>
      <c r="C5750" s="23" t="s">
        <v>8500</v>
      </c>
      <c r="D5750" s="23" t="s">
        <v>11118</v>
      </c>
      <c r="E5750" s="23" t="s">
        <v>11119</v>
      </c>
      <c r="F5750" s="27">
        <v>0.25</v>
      </c>
      <c r="G5750" s="24">
        <v>0</v>
      </c>
      <c r="H5750" s="25">
        <v>8.4398</v>
      </c>
      <c r="I5750" s="25">
        <v>0.78510000000000002</v>
      </c>
      <c r="J5750" s="26">
        <v>10</v>
      </c>
      <c r="K5750" s="26">
        <v>2</v>
      </c>
      <c r="L5750" s="27">
        <v>9.2999999999999999E-2</v>
      </c>
      <c r="M5750" s="28">
        <v>0.40731441000000002</v>
      </c>
      <c r="N5750" s="29">
        <v>0.2</v>
      </c>
      <c r="O5750" s="31" t="s">
        <v>12</v>
      </c>
      <c r="P5750" s="31">
        <v>0.5089788261</v>
      </c>
      <c r="Q5750" s="31">
        <v>0.25</v>
      </c>
      <c r="R5750" s="42"/>
      <c r="S5750" s="27">
        <f>IF(A5750="placement",MIN(P5750,IF(R5750="",Q5750,R5750)),"")</f>
        <v>0.25</v>
      </c>
      <c r="T5750" s="28">
        <f>IF($A5750="placement",S5750*J5750,"")</f>
        <v>2.5</v>
      </c>
      <c r="U5750" s="26">
        <f>IF($A5750="placement",T5750,IF($A5750="site",SUMIF($C:$C,$C5750,$T:$T),IF($A5750="user",SUMIF($B:$B,$B5750,$T:$T),SUM($T:$T))))</f>
        <v>2.5</v>
      </c>
      <c r="V5750" s="27">
        <f>U5750/J5750</f>
        <v>0.25</v>
      </c>
    </row>
    <row r="5751" spans="1:22" hidden="1" x14ac:dyDescent="0.3">
      <c r="A5751" s="23" t="s">
        <v>14</v>
      </c>
      <c r="B5751" s="23" t="s">
        <v>8499</v>
      </c>
      <c r="C5751" s="23" t="s">
        <v>8500</v>
      </c>
      <c r="D5751" s="23" t="s">
        <v>11120</v>
      </c>
      <c r="E5751" s="23" t="s">
        <v>11121</v>
      </c>
      <c r="F5751" s="27">
        <v>0.25</v>
      </c>
      <c r="G5751" s="24">
        <v>0</v>
      </c>
      <c r="H5751" s="25">
        <v>8.5607000000000006</v>
      </c>
      <c r="I5751" s="25">
        <v>0.79210000000000003</v>
      </c>
      <c r="J5751" s="26">
        <v>10</v>
      </c>
      <c r="K5751" s="26">
        <v>2</v>
      </c>
      <c r="L5751" s="27">
        <v>9.2499999999999999E-2</v>
      </c>
      <c r="M5751" s="28">
        <v>0.40557309000000002</v>
      </c>
      <c r="N5751" s="29">
        <v>0.2</v>
      </c>
      <c r="O5751" s="31" t="s">
        <v>12</v>
      </c>
      <c r="P5751" s="31">
        <v>0.50687063639999996</v>
      </c>
      <c r="Q5751" s="31">
        <v>0.25</v>
      </c>
      <c r="R5751" s="42"/>
      <c r="S5751" s="27">
        <f>IF(A5751="placement",MIN(P5751,IF(R5751="",Q5751,R5751)),"")</f>
        <v>0.25</v>
      </c>
      <c r="T5751" s="28">
        <f>IF($A5751="placement",S5751*J5751,"")</f>
        <v>2.5</v>
      </c>
      <c r="U5751" s="23">
        <f>IF($A5751="placement",T5751,IF($A5751="site",SUMIF($C:$C,$C5751,$T:$T),IF($A5751="user",SUMIF($B:$B,$B5751,$T:$T),SUM($T:$T))))</f>
        <v>2.5</v>
      </c>
      <c r="V5751" s="27">
        <f>U5751/J5751</f>
        <v>0.25</v>
      </c>
    </row>
    <row r="5752" spans="1:22" hidden="1" x14ac:dyDescent="0.3">
      <c r="A5752" s="23" t="s">
        <v>14</v>
      </c>
      <c r="B5752" s="23" t="s">
        <v>8603</v>
      </c>
      <c r="C5752" s="23" t="s">
        <v>8604</v>
      </c>
      <c r="D5752" s="23" t="s">
        <v>11124</v>
      </c>
      <c r="E5752" s="23" t="s">
        <v>11125</v>
      </c>
      <c r="F5752" s="27">
        <v>0.25</v>
      </c>
      <c r="G5752" s="24">
        <v>0</v>
      </c>
      <c r="H5752" s="25">
        <v>0.61260000000000003</v>
      </c>
      <c r="I5752" s="25">
        <v>0.373</v>
      </c>
      <c r="J5752" s="26">
        <v>10</v>
      </c>
      <c r="K5752" s="26">
        <v>2</v>
      </c>
      <c r="L5752" s="27">
        <v>0.60880000000000001</v>
      </c>
      <c r="M5752" s="28">
        <v>0.88318651999999997</v>
      </c>
      <c r="N5752" s="29">
        <v>0.5</v>
      </c>
      <c r="O5752" s="31" t="s">
        <v>12</v>
      </c>
      <c r="P5752" s="31">
        <v>0.43386817</v>
      </c>
      <c r="Q5752" s="31">
        <v>0.25</v>
      </c>
      <c r="R5752" s="42"/>
      <c r="S5752" s="27">
        <f>IF(A5752="placement",MIN(P5752,IF(R5752="",Q5752,R5752)),"")</f>
        <v>0.25</v>
      </c>
      <c r="T5752" s="28">
        <f>IF($A5752="placement",S5752*J5752,"")</f>
        <v>2.5</v>
      </c>
      <c r="U5752" s="26">
        <f>IF($A5752="placement",T5752,IF($A5752="site",SUMIF($C:$C,$C5752,$T:$T),IF($A5752="user",SUMIF($B:$B,$B5752,$T:$T),SUM($T:$T))))</f>
        <v>2.5</v>
      </c>
      <c r="V5752" s="27">
        <f>U5752/J5752</f>
        <v>0.25</v>
      </c>
    </row>
    <row r="5753" spans="1:22" hidden="1" x14ac:dyDescent="0.3">
      <c r="A5753" s="23" t="s">
        <v>14</v>
      </c>
      <c r="B5753" s="23" t="s">
        <v>8615</v>
      </c>
      <c r="C5753" s="23" t="s">
        <v>8616</v>
      </c>
      <c r="D5753" s="32" t="s">
        <v>11128</v>
      </c>
      <c r="E5753" s="23" t="s">
        <v>11129</v>
      </c>
      <c r="F5753" s="27">
        <v>0.25</v>
      </c>
      <c r="G5753" s="24">
        <v>0</v>
      </c>
      <c r="H5753" s="25">
        <v>1.6348</v>
      </c>
      <c r="I5753" s="25">
        <v>0.17810000000000001</v>
      </c>
      <c r="J5753" s="26">
        <v>10</v>
      </c>
      <c r="K5753" s="26">
        <v>2</v>
      </c>
      <c r="L5753" s="27">
        <v>0.109</v>
      </c>
      <c r="M5753" s="28">
        <v>1.94819567</v>
      </c>
      <c r="N5753" s="29">
        <v>1.6</v>
      </c>
      <c r="O5753" s="31" t="s">
        <v>12</v>
      </c>
      <c r="P5753" s="31">
        <v>0.17872725780000001</v>
      </c>
      <c r="Q5753" s="31">
        <v>0.17872725775911699</v>
      </c>
      <c r="R5753" s="42"/>
      <c r="S5753" s="27">
        <f>IF(A5753="placement",MIN(P5753,IF(R5753="",Q5753,R5753)),"")</f>
        <v>0.17872725775911699</v>
      </c>
      <c r="T5753" s="28">
        <f>IF($A5753="placement",S5753*J5753,"")</f>
        <v>1.78727257759117</v>
      </c>
      <c r="U5753" s="26">
        <f>IF($A5753="placement",T5753,IF($A5753="site",SUMIF($C:$C,$C5753,$T:$T),IF($A5753="user",SUMIF($B:$B,$B5753,$T:$T),SUM($T:$T))))</f>
        <v>1.78727257759117</v>
      </c>
      <c r="V5753" s="27">
        <f>U5753/J5753</f>
        <v>0.17872725775911699</v>
      </c>
    </row>
    <row r="5754" spans="1:22" hidden="1" x14ac:dyDescent="0.3">
      <c r="A5754" s="23" t="s">
        <v>14</v>
      </c>
      <c r="B5754" s="23" t="s">
        <v>8615</v>
      </c>
      <c r="C5754" s="23" t="s">
        <v>8616</v>
      </c>
      <c r="D5754" s="23" t="s">
        <v>8647</v>
      </c>
      <c r="E5754" s="23" t="s">
        <v>8648</v>
      </c>
      <c r="F5754" s="27">
        <v>0.5</v>
      </c>
      <c r="G5754" s="24">
        <v>0</v>
      </c>
      <c r="H5754" s="25">
        <v>0.78590000000000004</v>
      </c>
      <c r="I5754" s="25">
        <v>0.15179999999999999</v>
      </c>
      <c r="J5754" s="26">
        <v>10</v>
      </c>
      <c r="K5754" s="26">
        <v>3</v>
      </c>
      <c r="L5754" s="27">
        <v>0.19309999999999999</v>
      </c>
      <c r="M5754" s="28">
        <v>2.1070117599999998</v>
      </c>
      <c r="N5754" s="29">
        <v>1.6</v>
      </c>
      <c r="O5754" s="31" t="s">
        <v>12</v>
      </c>
      <c r="P5754" s="31">
        <v>0.24063072320000001</v>
      </c>
      <c r="Q5754" s="31">
        <v>0.24063072318756401</v>
      </c>
      <c r="R5754" s="42"/>
      <c r="S5754" s="27">
        <f>IF(A5754="placement",MIN(P5754,IF(R5754="",Q5754,R5754)),"")</f>
        <v>0.24063072318756401</v>
      </c>
      <c r="T5754" s="28">
        <f>IF($A5754="placement",S5754*J5754,"")</f>
        <v>2.40630723187564</v>
      </c>
      <c r="U5754" s="26">
        <f>IF($A5754="placement",T5754,IF($A5754="site",SUMIF($C:$C,$C5754,$T:$T),IF($A5754="user",SUMIF($B:$B,$B5754,$T:$T),SUM($T:$T))))</f>
        <v>2.40630723187564</v>
      </c>
      <c r="V5754" s="27">
        <f>U5754/J5754</f>
        <v>0.24063072318756401</v>
      </c>
    </row>
    <row r="5755" spans="1:22" x14ac:dyDescent="0.3">
      <c r="A5755" s="23" t="s">
        <v>14</v>
      </c>
      <c r="B5755" s="23" t="s">
        <v>8810</v>
      </c>
      <c r="C5755" s="23" t="s">
        <v>8812</v>
      </c>
      <c r="D5755" s="23" t="s">
        <v>11144</v>
      </c>
      <c r="E5755" s="23" t="s">
        <v>11145</v>
      </c>
      <c r="F5755" s="27">
        <v>0.25</v>
      </c>
      <c r="G5755" s="24">
        <v>0</v>
      </c>
      <c r="H5755" s="25">
        <v>7.3009000000000004</v>
      </c>
      <c r="I5755" s="25">
        <v>0.71740000000000004</v>
      </c>
      <c r="J5755" s="26">
        <v>10</v>
      </c>
      <c r="K5755" s="26">
        <v>2</v>
      </c>
      <c r="L5755" s="27">
        <v>9.8299999999999998E-2</v>
      </c>
      <c r="M5755" s="28">
        <v>0.44396655000000002</v>
      </c>
      <c r="N5755" s="29">
        <v>0.15</v>
      </c>
      <c r="O5755" s="31" t="s">
        <v>12</v>
      </c>
      <c r="P5755" s="31">
        <v>0.66213670609999997</v>
      </c>
      <c r="Q5755" s="31">
        <v>0.25</v>
      </c>
      <c r="R5755" s="42">
        <v>0.3</v>
      </c>
      <c r="S5755" s="27">
        <f>IF(A5755="placement",MIN(P5755,IF(R5755="",Q5755,R5755)),"")</f>
        <v>0.3</v>
      </c>
      <c r="T5755" s="28">
        <f>IF($A5755="placement",S5755*J5755,"")</f>
        <v>3</v>
      </c>
      <c r="U5755" s="26">
        <f>IF($A5755="placement",T5755,IF($A5755="site",SUMIF($C:$C,$C5755,$T:$T),IF($A5755="user",SUMIF($B:$B,$B5755,$T:$T),SUM($T:$T))))</f>
        <v>3</v>
      </c>
      <c r="V5755" s="27">
        <f>U5755/J5755</f>
        <v>0.3</v>
      </c>
    </row>
    <row r="5756" spans="1:22" hidden="1" x14ac:dyDescent="0.3">
      <c r="A5756" s="23" t="s">
        <v>14</v>
      </c>
      <c r="B5756" s="23" t="s">
        <v>9096</v>
      </c>
      <c r="C5756" s="23" t="s">
        <v>9097</v>
      </c>
      <c r="D5756" s="32" t="s">
        <v>9102</v>
      </c>
      <c r="E5756" s="23" t="s">
        <v>6672</v>
      </c>
      <c r="F5756" s="27">
        <v>0.25</v>
      </c>
      <c r="G5756" s="24">
        <v>0</v>
      </c>
      <c r="H5756" s="25">
        <v>1.9709000000000001</v>
      </c>
      <c r="I5756" s="25">
        <v>0.28039999999999998</v>
      </c>
      <c r="J5756" s="26">
        <v>10</v>
      </c>
      <c r="K5756" s="26">
        <v>3</v>
      </c>
      <c r="L5756" s="27">
        <v>0.14230000000000001</v>
      </c>
      <c r="M5756" s="28">
        <v>1.2370096799999999</v>
      </c>
      <c r="N5756" s="29">
        <v>0.9</v>
      </c>
      <c r="O5756" s="31" t="s">
        <v>385</v>
      </c>
      <c r="P5756" s="31">
        <v>0.27243899929999998</v>
      </c>
      <c r="Q5756" s="31">
        <v>0.25</v>
      </c>
      <c r="R5756" s="42"/>
      <c r="S5756" s="27">
        <f>IF(A5756="placement",MIN(P5756,IF(R5756="",Q5756,R5756)),"")</f>
        <v>0.25</v>
      </c>
      <c r="T5756" s="28">
        <f>IF($A5756="placement",S5756*J5756,"")</f>
        <v>2.5</v>
      </c>
      <c r="U5756" s="26">
        <f>IF($A5756="placement",T5756,IF($A5756="site",SUMIF($C:$C,$C5756,$T:$T),IF($A5756="user",SUMIF($B:$B,$B5756,$T:$T),SUM($T:$T))))</f>
        <v>2.5</v>
      </c>
      <c r="V5756" s="27">
        <f>U5756/J5756</f>
        <v>0.25</v>
      </c>
    </row>
    <row r="5757" spans="1:22" hidden="1" x14ac:dyDescent="0.3">
      <c r="A5757" s="23" t="s">
        <v>14</v>
      </c>
      <c r="B5757" s="23" t="s">
        <v>9154</v>
      </c>
      <c r="C5757" s="23" t="s">
        <v>9156</v>
      </c>
      <c r="D5757" s="23" t="s">
        <v>11148</v>
      </c>
      <c r="E5757" s="23" t="s">
        <v>11149</v>
      </c>
      <c r="F5757" s="27">
        <v>0.25</v>
      </c>
      <c r="G5757" s="24">
        <v>0</v>
      </c>
      <c r="H5757" s="25">
        <v>1.7884</v>
      </c>
      <c r="I5757" s="25">
        <v>0.66590000000000005</v>
      </c>
      <c r="J5757" s="26">
        <v>10</v>
      </c>
      <c r="K5757" s="26">
        <v>2</v>
      </c>
      <c r="L5757" s="27">
        <v>0.37240000000000001</v>
      </c>
      <c r="M5757" s="28">
        <v>0.48472595000000002</v>
      </c>
      <c r="N5757" s="29">
        <v>0.3</v>
      </c>
      <c r="O5757" s="31" t="s">
        <v>12</v>
      </c>
      <c r="P5757" s="31">
        <v>0.38109358059999998</v>
      </c>
      <c r="Q5757" s="31">
        <v>0.249999999999999</v>
      </c>
      <c r="R5757" s="42"/>
      <c r="S5757" s="27">
        <f>IF(A5757="placement",MIN(P5757,IF(R5757="",Q5757,R5757)),"")</f>
        <v>0.249999999999999</v>
      </c>
      <c r="T5757" s="28">
        <f>IF($A5757="placement",S5757*J5757,"")</f>
        <v>2.4999999999999902</v>
      </c>
      <c r="U5757" s="26">
        <f>IF($A5757="placement",T5757,IF($A5757="site",SUMIF($C:$C,$C5757,$T:$T),IF($A5757="user",SUMIF($B:$B,$B5757,$T:$T),SUM($T:$T))))</f>
        <v>2.4999999999999902</v>
      </c>
      <c r="V5757" s="27">
        <f>U5757/J5757</f>
        <v>0.24999999999999903</v>
      </c>
    </row>
    <row r="5758" spans="1:22" hidden="1" x14ac:dyDescent="0.3">
      <c r="A5758" s="23" t="s">
        <v>14</v>
      </c>
      <c r="B5758" s="23" t="s">
        <v>9186</v>
      </c>
      <c r="C5758" s="23" t="s">
        <v>9188</v>
      </c>
      <c r="D5758" s="23" t="s">
        <v>9227</v>
      </c>
      <c r="E5758" s="23" t="s">
        <v>9228</v>
      </c>
      <c r="F5758" s="27">
        <v>0.33</v>
      </c>
      <c r="G5758" s="24">
        <v>0</v>
      </c>
      <c r="H5758" s="25">
        <v>5.375</v>
      </c>
      <c r="I5758" s="25">
        <v>0.31850000000000001</v>
      </c>
      <c r="J5758" s="26">
        <v>10</v>
      </c>
      <c r="K5758" s="26">
        <v>2</v>
      </c>
      <c r="L5758" s="27">
        <v>5.9299999999999999E-2</v>
      </c>
      <c r="M5758" s="28">
        <v>1.09800404</v>
      </c>
      <c r="N5758" s="29">
        <v>0.88</v>
      </c>
      <c r="O5758" s="31" t="s">
        <v>12</v>
      </c>
      <c r="P5758" s="31">
        <v>0.19854575159999999</v>
      </c>
      <c r="Q5758" s="31">
        <v>0.198545751633986</v>
      </c>
      <c r="R5758" s="42"/>
      <c r="S5758" s="27">
        <f>IF(A5758="placement",MIN(P5758,IF(R5758="",Q5758,R5758)),"")</f>
        <v>0.19854575159999999</v>
      </c>
      <c r="T5758" s="28">
        <f>IF($A5758="placement",S5758*J5758,"")</f>
        <v>1.9854575159999999</v>
      </c>
      <c r="U5758" s="26">
        <f>IF($A5758="placement",T5758,IF($A5758="site",SUMIF($C:$C,$C5758,$T:$T),IF($A5758="user",SUMIF($B:$B,$B5758,$T:$T),SUM($T:$T))))</f>
        <v>1.9854575159999999</v>
      </c>
      <c r="V5758" s="27">
        <f>U5758/J5758</f>
        <v>0.19854575159999999</v>
      </c>
    </row>
    <row r="5759" spans="1:22" hidden="1" x14ac:dyDescent="0.3">
      <c r="A5759" s="23" t="s">
        <v>14</v>
      </c>
      <c r="B5759" s="23" t="s">
        <v>9186</v>
      </c>
      <c r="C5759" s="23" t="s">
        <v>9188</v>
      </c>
      <c r="D5759" s="23" t="s">
        <v>9303</v>
      </c>
      <c r="E5759" s="23" t="s">
        <v>9187</v>
      </c>
      <c r="F5759" s="27">
        <v>0.25</v>
      </c>
      <c r="G5759" s="24">
        <v>0</v>
      </c>
      <c r="H5759" s="25">
        <v>2.4310999999999998</v>
      </c>
      <c r="I5759" s="25">
        <v>0.3962</v>
      </c>
      <c r="J5759" s="26">
        <v>10</v>
      </c>
      <c r="K5759" s="26">
        <v>2</v>
      </c>
      <c r="L5759" s="27">
        <v>0.16300000000000001</v>
      </c>
      <c r="M5759" s="28">
        <v>0.82408508999999996</v>
      </c>
      <c r="N5759" s="29">
        <v>0.6</v>
      </c>
      <c r="O5759" s="31" t="s">
        <v>42</v>
      </c>
      <c r="P5759" s="31">
        <v>0.27191984600000002</v>
      </c>
      <c r="Q5759" s="31">
        <v>0.25</v>
      </c>
      <c r="R5759" s="42"/>
      <c r="S5759" s="27">
        <f>IF(A5759="placement",MIN(P5759,IF(R5759="",Q5759,R5759)),"")</f>
        <v>0.25</v>
      </c>
      <c r="T5759" s="28">
        <f>IF($A5759="placement",S5759*J5759,"")</f>
        <v>2.5</v>
      </c>
      <c r="U5759" s="26">
        <f>IF($A5759="placement",T5759,IF($A5759="site",SUMIF($C:$C,$C5759,$T:$T),IF($A5759="user",SUMIF($B:$B,$B5759,$T:$T),SUM($T:$T))))</f>
        <v>2.5</v>
      </c>
      <c r="V5759" s="27">
        <f>U5759/J5759</f>
        <v>0.25</v>
      </c>
    </row>
    <row r="5760" spans="1:22" hidden="1" x14ac:dyDescent="0.3">
      <c r="A5760" s="23" t="s">
        <v>14</v>
      </c>
      <c r="B5760" s="23" t="s">
        <v>9304</v>
      </c>
      <c r="C5760" s="23" t="s">
        <v>9305</v>
      </c>
      <c r="D5760" s="23" t="s">
        <v>9308</v>
      </c>
      <c r="E5760" s="23" t="s">
        <v>9309</v>
      </c>
      <c r="F5760" s="27">
        <v>0.25</v>
      </c>
      <c r="G5760" s="24">
        <v>1</v>
      </c>
      <c r="H5760" s="25">
        <v>82.710400000000007</v>
      </c>
      <c r="I5760" s="25">
        <v>16.1127</v>
      </c>
      <c r="J5760" s="26">
        <v>10</v>
      </c>
      <c r="K5760" s="26">
        <v>3</v>
      </c>
      <c r="L5760" s="27">
        <v>0.1948</v>
      </c>
      <c r="M5760" s="28">
        <v>2.1109329999999999E-2</v>
      </c>
      <c r="N5760" s="29">
        <v>0.01</v>
      </c>
      <c r="O5760" s="31" t="s">
        <v>42</v>
      </c>
      <c r="P5760" s="31">
        <v>0.52627577810000004</v>
      </c>
      <c r="Q5760" s="31">
        <v>0.25</v>
      </c>
      <c r="R5760" s="42"/>
      <c r="S5760" s="27">
        <f>IF(A5760="placement",MIN(P5760,IF(R5760="",Q5760,R5760)),"")</f>
        <v>0.25</v>
      </c>
      <c r="T5760" s="28">
        <f>IF($A5760="placement",S5760*J5760,"")</f>
        <v>2.5</v>
      </c>
      <c r="U5760" s="26">
        <f>IF($A5760="placement",T5760,IF($A5760="site",SUMIF($C:$C,$C5760,$T:$T),IF($A5760="user",SUMIF($B:$B,$B5760,$T:$T),SUM($T:$T))))</f>
        <v>2.5</v>
      </c>
      <c r="V5760" s="27">
        <f>U5760/J5760</f>
        <v>0.25</v>
      </c>
    </row>
    <row r="5761" spans="1:22" hidden="1" x14ac:dyDescent="0.3">
      <c r="A5761" s="23" t="s">
        <v>14</v>
      </c>
      <c r="B5761" s="23" t="s">
        <v>9304</v>
      </c>
      <c r="C5761" s="23" t="s">
        <v>9305</v>
      </c>
      <c r="D5761" s="23" t="s">
        <v>9312</v>
      </c>
      <c r="E5761" s="23" t="s">
        <v>9313</v>
      </c>
      <c r="F5761" s="27">
        <v>0.25</v>
      </c>
      <c r="G5761" s="24">
        <v>1</v>
      </c>
      <c r="H5761" s="25">
        <v>66.966399999999993</v>
      </c>
      <c r="I5761" s="25">
        <v>12.263</v>
      </c>
      <c r="J5761" s="26">
        <v>10</v>
      </c>
      <c r="K5761" s="26">
        <v>2</v>
      </c>
      <c r="L5761" s="27">
        <v>0.18310000000000001</v>
      </c>
      <c r="M5761" s="28">
        <v>2.5916519999999998E-2</v>
      </c>
      <c r="N5761" s="29">
        <v>0.01</v>
      </c>
      <c r="O5761" s="31" t="s">
        <v>42</v>
      </c>
      <c r="P5761" s="31">
        <v>0.61414572749999996</v>
      </c>
      <c r="Q5761" s="31">
        <v>0.25</v>
      </c>
      <c r="R5761" s="42"/>
      <c r="S5761" s="27">
        <f>IF(A5761="placement",MIN(P5761,IF(R5761="",Q5761,R5761)),"")</f>
        <v>0.25</v>
      </c>
      <c r="T5761" s="28">
        <f>IF($A5761="placement",S5761*J5761,"")</f>
        <v>2.5</v>
      </c>
      <c r="U5761" s="26">
        <f>IF($A5761="placement",T5761,IF($A5761="site",SUMIF($C:$C,$C5761,$T:$T),IF($A5761="user",SUMIF($B:$B,$B5761,$T:$T),SUM($T:$T))))</f>
        <v>2.5</v>
      </c>
      <c r="V5761" s="27">
        <f>U5761/J5761</f>
        <v>0.25</v>
      </c>
    </row>
    <row r="5762" spans="1:22" hidden="1" x14ac:dyDescent="0.3">
      <c r="A5762" s="23" t="s">
        <v>14</v>
      </c>
      <c r="B5762" s="23" t="s">
        <v>9338</v>
      </c>
      <c r="C5762" s="23" t="s">
        <v>7914</v>
      </c>
      <c r="D5762" s="23" t="s">
        <v>9348</v>
      </c>
      <c r="E5762" s="23" t="s">
        <v>9349</v>
      </c>
      <c r="F5762" s="27">
        <v>0.33</v>
      </c>
      <c r="G5762" s="24">
        <v>0</v>
      </c>
      <c r="H5762" s="25">
        <v>13.2338</v>
      </c>
      <c r="I5762" s="25">
        <v>1.6223000000000001</v>
      </c>
      <c r="J5762" s="26">
        <v>10</v>
      </c>
      <c r="K5762" s="26">
        <v>3</v>
      </c>
      <c r="L5762" s="27">
        <v>0.1226</v>
      </c>
      <c r="M5762" s="28">
        <v>0.21227984999999999</v>
      </c>
      <c r="N5762" s="29">
        <v>0.1</v>
      </c>
      <c r="O5762" s="31" t="s">
        <v>12</v>
      </c>
      <c r="P5762" s="31">
        <v>0.52892373429999995</v>
      </c>
      <c r="Q5762" s="31">
        <v>0.33</v>
      </c>
      <c r="R5762" s="42"/>
      <c r="S5762" s="27">
        <f>IF(A5762="placement",MIN(P5762,IF(R5762="",Q5762,R5762)),"")</f>
        <v>0.33</v>
      </c>
      <c r="T5762" s="28">
        <f>IF($A5762="placement",S5762*J5762,"")</f>
        <v>3.3000000000000003</v>
      </c>
      <c r="U5762" s="26">
        <f>IF($A5762="placement",T5762,IF($A5762="site",SUMIF($C:$C,$C5762,$T:$T),IF($A5762="user",SUMIF($B:$B,$B5762,$T:$T),SUM($T:$T))))</f>
        <v>3.3000000000000003</v>
      </c>
      <c r="V5762" s="27">
        <f>U5762/J5762</f>
        <v>0.33</v>
      </c>
    </row>
    <row r="5763" spans="1:22" hidden="1" x14ac:dyDescent="0.3">
      <c r="A5763" s="23" t="s">
        <v>14</v>
      </c>
      <c r="B5763" s="23" t="s">
        <v>9445</v>
      </c>
      <c r="C5763" s="23" t="s">
        <v>9447</v>
      </c>
      <c r="D5763" s="23" t="s">
        <v>9458</v>
      </c>
      <c r="E5763" s="23" t="s">
        <v>9459</v>
      </c>
      <c r="F5763" s="27">
        <v>0.25</v>
      </c>
      <c r="G5763" s="24">
        <v>0</v>
      </c>
      <c r="H5763" s="25">
        <v>5.1422999999999996</v>
      </c>
      <c r="I5763" s="25">
        <v>1.1194999999999999</v>
      </c>
      <c r="J5763" s="26">
        <v>10</v>
      </c>
      <c r="K5763" s="26">
        <v>2</v>
      </c>
      <c r="L5763" s="27">
        <v>0.2177</v>
      </c>
      <c r="M5763" s="28">
        <v>0.29610157999999998</v>
      </c>
      <c r="N5763" s="29">
        <v>0.1</v>
      </c>
      <c r="O5763" s="31" t="s">
        <v>42</v>
      </c>
      <c r="P5763" s="31">
        <v>0.66227805549999996</v>
      </c>
      <c r="Q5763" s="31">
        <v>0.25</v>
      </c>
      <c r="R5763" s="42"/>
      <c r="S5763" s="27">
        <f>IF(A5763="placement",MIN(P5763,IF(R5763="",Q5763,R5763)),"")</f>
        <v>0.25</v>
      </c>
      <c r="T5763" s="28">
        <f>IF($A5763="placement",S5763*J5763,"")</f>
        <v>2.5</v>
      </c>
      <c r="U5763" s="26">
        <f>IF($A5763="placement",T5763,IF($A5763="site",SUMIF($C:$C,$C5763,$T:$T),IF($A5763="user",SUMIF($B:$B,$B5763,$T:$T),SUM($T:$T))))</f>
        <v>2.5</v>
      </c>
      <c r="V5763" s="27">
        <f>U5763/J5763</f>
        <v>0.25</v>
      </c>
    </row>
    <row r="5764" spans="1:22" hidden="1" x14ac:dyDescent="0.3">
      <c r="A5764" s="23" t="s">
        <v>14</v>
      </c>
      <c r="B5764" s="23" t="s">
        <v>9756</v>
      </c>
      <c r="C5764" s="23" t="s">
        <v>9758</v>
      </c>
      <c r="D5764" s="23" t="s">
        <v>9817</v>
      </c>
      <c r="E5764" s="23" t="s">
        <v>9818</v>
      </c>
      <c r="F5764" s="27">
        <v>0.25</v>
      </c>
      <c r="G5764" s="24">
        <v>0</v>
      </c>
      <c r="H5764" s="25">
        <v>14.4064</v>
      </c>
      <c r="I5764" s="25">
        <v>0.85460000000000003</v>
      </c>
      <c r="J5764" s="26">
        <v>10</v>
      </c>
      <c r="K5764" s="26">
        <v>2</v>
      </c>
      <c r="L5764" s="27">
        <v>5.9299999999999999E-2</v>
      </c>
      <c r="M5764" s="28">
        <v>0.37739239000000002</v>
      </c>
      <c r="N5764" s="29">
        <v>0.2</v>
      </c>
      <c r="O5764" s="31" t="s">
        <v>12</v>
      </c>
      <c r="P5764" s="31">
        <v>0.47004761379999999</v>
      </c>
      <c r="Q5764" s="31">
        <v>0.249999999999999</v>
      </c>
      <c r="R5764" s="42"/>
      <c r="S5764" s="27">
        <f>IF(A5764="placement",MIN(P5764,IF(R5764="",Q5764,R5764)),"")</f>
        <v>0.249999999999999</v>
      </c>
      <c r="T5764" s="28">
        <f>IF($A5764="placement",S5764*J5764,"")</f>
        <v>2.4999999999999902</v>
      </c>
      <c r="U5764" s="26">
        <f>IF($A5764="placement",T5764,IF($A5764="site",SUMIF($C:$C,$C5764,$T:$T),IF($A5764="user",SUMIF($B:$B,$B5764,$T:$T),SUM($T:$T))))</f>
        <v>2.4999999999999902</v>
      </c>
      <c r="V5764" s="27">
        <f>U5764/J5764</f>
        <v>0.24999999999999903</v>
      </c>
    </row>
    <row r="5765" spans="1:22" hidden="1" x14ac:dyDescent="0.3">
      <c r="A5765" s="23" t="s">
        <v>14</v>
      </c>
      <c r="B5765" s="23" t="s">
        <v>9836</v>
      </c>
      <c r="C5765" s="23" t="s">
        <v>9838</v>
      </c>
      <c r="D5765" s="32" t="s">
        <v>9839</v>
      </c>
      <c r="E5765" s="23" t="s">
        <v>9840</v>
      </c>
      <c r="F5765" s="27">
        <v>0.25</v>
      </c>
      <c r="G5765" s="24">
        <v>0</v>
      </c>
      <c r="H5765" s="25">
        <v>13.0641</v>
      </c>
      <c r="I5765" s="25">
        <v>0.2324</v>
      </c>
      <c r="J5765" s="26">
        <v>10</v>
      </c>
      <c r="K5765" s="26">
        <v>2</v>
      </c>
      <c r="L5765" s="27">
        <v>1.78E-2</v>
      </c>
      <c r="M5765" s="28">
        <v>1.3768214000000001</v>
      </c>
      <c r="N5765" s="29">
        <v>1</v>
      </c>
      <c r="O5765" s="31" t="s">
        <v>12</v>
      </c>
      <c r="P5765" s="31">
        <v>0.27368938110000002</v>
      </c>
      <c r="Q5765" s="31">
        <v>0.25</v>
      </c>
      <c r="R5765" s="42"/>
      <c r="S5765" s="27">
        <f>IF(A5765="placement",MIN(P5765,IF(R5765="",Q5765,R5765)),"")</f>
        <v>0.25</v>
      </c>
      <c r="T5765" s="28">
        <f>IF($A5765="placement",S5765*J5765,"")</f>
        <v>2.5</v>
      </c>
      <c r="U5765" s="26">
        <f>IF($A5765="placement",T5765,IF($A5765="site",SUMIF($C:$C,$C5765,$T:$T),IF($A5765="user",SUMIF($B:$B,$B5765,$T:$T),SUM($T:$T))))</f>
        <v>2.5</v>
      </c>
      <c r="V5765" s="27">
        <f>U5765/J5765</f>
        <v>0.25</v>
      </c>
    </row>
    <row r="5766" spans="1:22" hidden="1" x14ac:dyDescent="0.3">
      <c r="A5766" s="23" t="s">
        <v>14</v>
      </c>
      <c r="B5766" s="23" t="s">
        <v>110</v>
      </c>
      <c r="C5766" s="23" t="s">
        <v>112</v>
      </c>
      <c r="D5766" s="23" t="s">
        <v>113</v>
      </c>
      <c r="E5766" s="23" t="s">
        <v>114</v>
      </c>
      <c r="F5766" s="27">
        <v>0.3</v>
      </c>
      <c r="G5766" s="24">
        <v>0</v>
      </c>
      <c r="H5766" s="25">
        <v>1.3714999999999999</v>
      </c>
      <c r="I5766" s="25">
        <v>0.79190000000000005</v>
      </c>
      <c r="J5766" s="26">
        <v>9</v>
      </c>
      <c r="K5766" s="26">
        <v>3</v>
      </c>
      <c r="L5766" s="27">
        <v>0.57740000000000002</v>
      </c>
      <c r="M5766" s="28">
        <v>0.37001624</v>
      </c>
      <c r="N5766" s="29">
        <v>0.01</v>
      </c>
      <c r="O5766" s="31" t="s">
        <v>42</v>
      </c>
      <c r="P5766" s="31">
        <v>0.97297415890000005</v>
      </c>
      <c r="Q5766" s="31">
        <v>0.3</v>
      </c>
      <c r="R5766" s="42"/>
      <c r="S5766" s="27">
        <f>IF(A5766="placement",MIN(P5766,IF(R5766="",Q5766,R5766)),"")</f>
        <v>0.3</v>
      </c>
      <c r="T5766" s="28">
        <f>IF($A5766="placement",S5766*J5766,"")</f>
        <v>2.6999999999999997</v>
      </c>
      <c r="U5766" s="26">
        <f>IF($A5766="placement",T5766,IF($A5766="site",SUMIF($C:$C,$C5766,$T:$T),IF($A5766="user",SUMIF($B:$B,$B5766,$T:$T),SUM($T:$T))))</f>
        <v>2.6999999999999997</v>
      </c>
      <c r="V5766" s="27">
        <f>U5766/J5766</f>
        <v>0.3</v>
      </c>
    </row>
    <row r="5767" spans="1:22" hidden="1" x14ac:dyDescent="0.3">
      <c r="A5767" s="23" t="s">
        <v>14</v>
      </c>
      <c r="B5767" s="23" t="s">
        <v>277</v>
      </c>
      <c r="C5767" s="23" t="s">
        <v>279</v>
      </c>
      <c r="D5767" s="23" t="s">
        <v>10455</v>
      </c>
      <c r="E5767" s="23" t="s">
        <v>10456</v>
      </c>
      <c r="F5767" s="27">
        <v>0.25</v>
      </c>
      <c r="G5767" s="24">
        <v>0</v>
      </c>
      <c r="H5767" s="25">
        <v>2.3530000000000002</v>
      </c>
      <c r="I5767" s="25">
        <v>0.2152</v>
      </c>
      <c r="J5767" s="26">
        <v>9</v>
      </c>
      <c r="K5767" s="26">
        <v>2</v>
      </c>
      <c r="L5767" s="27">
        <v>9.1499999999999998E-2</v>
      </c>
      <c r="M5767" s="28">
        <v>1.4137404600000001</v>
      </c>
      <c r="N5767" s="46">
        <v>1</v>
      </c>
      <c r="O5767" s="31" t="s">
        <v>12</v>
      </c>
      <c r="P5767" s="31">
        <v>0.29265658750000001</v>
      </c>
      <c r="Q5767" s="31">
        <v>0.25</v>
      </c>
      <c r="R5767" s="42"/>
      <c r="S5767" s="27">
        <f>IF(A5767="placement",MIN(P5767,IF(R5767="",Q5767,R5767)),"")</f>
        <v>0.25</v>
      </c>
      <c r="T5767" s="28">
        <f>IF($A5767="placement",S5767*J5767,"")</f>
        <v>2.25</v>
      </c>
      <c r="U5767" s="26">
        <f>IF($A5767="placement",T5767,IF($A5767="site",SUMIF($C:$C,$C5767,$T:$T),IF($A5767="user",SUMIF($B:$B,$B5767,$T:$T),SUM($T:$T))))</f>
        <v>2.25</v>
      </c>
      <c r="V5767" s="27">
        <f>U5767/J5767</f>
        <v>0.25</v>
      </c>
    </row>
    <row r="5768" spans="1:22" hidden="1" x14ac:dyDescent="0.3">
      <c r="A5768" s="23" t="s">
        <v>14</v>
      </c>
      <c r="B5768" s="23" t="s">
        <v>277</v>
      </c>
      <c r="C5768" s="23" t="s">
        <v>279</v>
      </c>
      <c r="D5768" s="23" t="s">
        <v>10461</v>
      </c>
      <c r="E5768" s="23" t="s">
        <v>10462</v>
      </c>
      <c r="F5768" s="27">
        <v>0.25</v>
      </c>
      <c r="G5768" s="24">
        <v>0</v>
      </c>
      <c r="H5768" s="25">
        <v>2.1745999999999999</v>
      </c>
      <c r="I5768" s="25">
        <v>0.19869999999999999</v>
      </c>
      <c r="J5768" s="26">
        <v>9</v>
      </c>
      <c r="K5768" s="26">
        <v>2</v>
      </c>
      <c r="L5768" s="27">
        <v>9.1399999999999995E-2</v>
      </c>
      <c r="M5768" s="28">
        <v>1.42861251</v>
      </c>
      <c r="N5768" s="46">
        <v>1</v>
      </c>
      <c r="O5768" s="31" t="s">
        <v>12</v>
      </c>
      <c r="P5768" s="31">
        <v>0.30002012880000001</v>
      </c>
      <c r="Q5768" s="31">
        <v>0.25</v>
      </c>
      <c r="R5768" s="42"/>
      <c r="S5768" s="27">
        <f>IF(A5768="placement",MIN(P5768,IF(R5768="",Q5768,R5768)),"")</f>
        <v>0.25</v>
      </c>
      <c r="T5768" s="28">
        <f>IF($A5768="placement",S5768*J5768,"")</f>
        <v>2.25</v>
      </c>
      <c r="U5768" s="26">
        <f>IF($A5768="placement",T5768,IF($A5768="site",SUMIF($C:$C,$C5768,$T:$T),IF($A5768="user",SUMIF($B:$B,$B5768,$T:$T),SUM($T:$T))))</f>
        <v>2.25</v>
      </c>
      <c r="V5768" s="27">
        <f>U5768/J5768</f>
        <v>0.25</v>
      </c>
    </row>
    <row r="5769" spans="1:22" hidden="1" x14ac:dyDescent="0.3">
      <c r="A5769" s="23" t="s">
        <v>14</v>
      </c>
      <c r="B5769" s="23" t="s">
        <v>277</v>
      </c>
      <c r="C5769" s="23" t="s">
        <v>279</v>
      </c>
      <c r="D5769" s="23" t="s">
        <v>10465</v>
      </c>
      <c r="E5769" s="23" t="s">
        <v>10466</v>
      </c>
      <c r="F5769" s="27">
        <v>0.25</v>
      </c>
      <c r="G5769" s="24">
        <v>0</v>
      </c>
      <c r="H5769" s="25">
        <v>2.0036</v>
      </c>
      <c r="I5769" s="25">
        <v>0.24379999999999999</v>
      </c>
      <c r="J5769" s="26">
        <v>9</v>
      </c>
      <c r="K5769" s="26">
        <v>2</v>
      </c>
      <c r="L5769" s="27">
        <v>0.1217</v>
      </c>
      <c r="M5769" s="28">
        <v>1.28177556</v>
      </c>
      <c r="N5769" s="46">
        <v>1</v>
      </c>
      <c r="O5769" s="31" t="s">
        <v>12</v>
      </c>
      <c r="P5769" s="31">
        <v>0.2198322171</v>
      </c>
      <c r="Q5769" s="31">
        <v>0.21983221706631301</v>
      </c>
      <c r="R5769" s="42"/>
      <c r="S5769" s="27">
        <f>IF(A5769="placement",MIN(P5769,IF(R5769="",Q5769,R5769)),"")</f>
        <v>0.21983221706631301</v>
      </c>
      <c r="T5769" s="28">
        <f>IF($A5769="placement",S5769*J5769,"")</f>
        <v>1.978489953596817</v>
      </c>
      <c r="U5769" s="26">
        <f>IF($A5769="placement",T5769,IF($A5769="site",SUMIF($C:$C,$C5769,$T:$T),IF($A5769="user",SUMIF($B:$B,$B5769,$T:$T),SUM($T:$T))))</f>
        <v>1.978489953596817</v>
      </c>
      <c r="V5769" s="27">
        <f>U5769/J5769</f>
        <v>0.21983221706631301</v>
      </c>
    </row>
    <row r="5770" spans="1:22" hidden="1" x14ac:dyDescent="0.3">
      <c r="A5770" s="23" t="s">
        <v>14</v>
      </c>
      <c r="B5770" s="23" t="s">
        <v>576</v>
      </c>
      <c r="C5770" s="23" t="s">
        <v>578</v>
      </c>
      <c r="D5770" s="23" t="s">
        <v>581</v>
      </c>
      <c r="E5770" s="23" t="s">
        <v>577</v>
      </c>
      <c r="F5770" s="27">
        <v>0.15</v>
      </c>
      <c r="G5770" s="24">
        <v>0</v>
      </c>
      <c r="H5770" s="25">
        <v>1.9118999999999999</v>
      </c>
      <c r="I5770" s="25">
        <v>0.40849999999999997</v>
      </c>
      <c r="J5770" s="26">
        <v>9</v>
      </c>
      <c r="K5770" s="26">
        <v>1</v>
      </c>
      <c r="L5770" s="27">
        <v>0.2137</v>
      </c>
      <c r="M5770" s="28">
        <v>0.71229235999999996</v>
      </c>
      <c r="N5770" s="29">
        <v>0.4</v>
      </c>
      <c r="O5770" s="31" t="s">
        <v>42</v>
      </c>
      <c r="P5770" s="31">
        <v>0.43843283579999998</v>
      </c>
      <c r="Q5770" s="31">
        <v>0.15</v>
      </c>
      <c r="R5770" s="42"/>
      <c r="S5770" s="27">
        <f>IF(A5770="placement",MIN(P5770,IF(R5770="",Q5770,R5770)),"")</f>
        <v>0.15</v>
      </c>
      <c r="T5770" s="28">
        <f>IF($A5770="placement",S5770*J5770,"")</f>
        <v>1.3499999999999999</v>
      </c>
      <c r="U5770" s="26">
        <f>IF($A5770="placement",T5770,IF($A5770="site",SUMIF($C:$C,$C5770,$T:$T),IF($A5770="user",SUMIF($B:$B,$B5770,$T:$T),SUM($T:$T))))</f>
        <v>1.3499999999999999</v>
      </c>
      <c r="V5770" s="27">
        <f>U5770/J5770</f>
        <v>0.15</v>
      </c>
    </row>
    <row r="5771" spans="1:22" hidden="1" x14ac:dyDescent="0.3">
      <c r="A5771" s="23" t="s">
        <v>14</v>
      </c>
      <c r="B5771" s="23" t="s">
        <v>678</v>
      </c>
      <c r="C5771" s="23" t="s">
        <v>680</v>
      </c>
      <c r="D5771" s="23" t="s">
        <v>737</v>
      </c>
      <c r="E5771" s="23" t="s">
        <v>738</v>
      </c>
      <c r="F5771" s="27">
        <v>0.4</v>
      </c>
      <c r="G5771" s="24">
        <v>0</v>
      </c>
      <c r="H5771" s="25">
        <v>8.8202999999999996</v>
      </c>
      <c r="I5771" s="25">
        <v>0.73029999999999995</v>
      </c>
      <c r="J5771" s="26">
        <v>9</v>
      </c>
      <c r="K5771" s="26">
        <v>3</v>
      </c>
      <c r="L5771" s="27">
        <v>8.2799999999999999E-2</v>
      </c>
      <c r="M5771" s="28">
        <v>0.41713614999999998</v>
      </c>
      <c r="N5771" s="29">
        <v>0.3</v>
      </c>
      <c r="O5771" s="31" t="s">
        <v>385</v>
      </c>
      <c r="P5771" s="31">
        <v>0.28081035450000003</v>
      </c>
      <c r="Q5771" s="31">
        <v>0.280810354530106</v>
      </c>
      <c r="R5771" s="42"/>
      <c r="S5771" s="27">
        <f>IF(A5771="placement",MIN(P5771,IF(R5771="",Q5771,R5771)),"")</f>
        <v>0.28081035450000003</v>
      </c>
      <c r="T5771" s="28">
        <f>IF($A5771="placement",S5771*J5771,"")</f>
        <v>2.5272931905</v>
      </c>
      <c r="U5771" s="26">
        <f>IF($A5771="placement",T5771,IF($A5771="site",SUMIF($C:$C,$C5771,$T:$T),IF($A5771="user",SUMIF($B:$B,$B5771,$T:$T),SUM($T:$T))))</f>
        <v>2.5272931905</v>
      </c>
      <c r="V5771" s="27">
        <f>U5771/J5771</f>
        <v>0.28081035450000003</v>
      </c>
    </row>
    <row r="5772" spans="1:22" hidden="1" x14ac:dyDescent="0.3">
      <c r="A5772" s="23" t="s">
        <v>14</v>
      </c>
      <c r="B5772" s="23" t="s">
        <v>678</v>
      </c>
      <c r="C5772" s="23" t="s">
        <v>680</v>
      </c>
      <c r="D5772" s="23" t="s">
        <v>10501</v>
      </c>
      <c r="E5772" s="23" t="s">
        <v>10502</v>
      </c>
      <c r="F5772" s="27">
        <v>0.25</v>
      </c>
      <c r="G5772" s="24">
        <v>0</v>
      </c>
      <c r="H5772" s="25">
        <v>1.5214000000000001</v>
      </c>
      <c r="I5772" s="25">
        <v>0.63990000000000002</v>
      </c>
      <c r="J5772" s="26">
        <v>9</v>
      </c>
      <c r="K5772" s="26">
        <v>2</v>
      </c>
      <c r="L5772" s="27">
        <v>0.42059999999999997</v>
      </c>
      <c r="M5772" s="28">
        <v>0.48496484000000001</v>
      </c>
      <c r="N5772" s="29">
        <v>0.2</v>
      </c>
      <c r="O5772" s="31" t="s">
        <v>12</v>
      </c>
      <c r="P5772" s="31">
        <v>0.58759896889999996</v>
      </c>
      <c r="Q5772" s="31">
        <v>0.25</v>
      </c>
      <c r="R5772" s="42"/>
      <c r="S5772" s="27">
        <f>IF(A5772="placement",MIN(P5772,IF(R5772="",Q5772,R5772)),"")</f>
        <v>0.25</v>
      </c>
      <c r="T5772" s="28">
        <f>IF($A5772="placement",S5772*J5772,"")</f>
        <v>2.25</v>
      </c>
      <c r="U5772" s="26">
        <f>IF($A5772="placement",T5772,IF($A5772="site",SUMIF($C:$C,$C5772,$T:$T),IF($A5772="user",SUMIF($B:$B,$B5772,$T:$T),SUM($T:$T))))</f>
        <v>2.25</v>
      </c>
      <c r="V5772" s="27">
        <f>U5772/J5772</f>
        <v>0.25</v>
      </c>
    </row>
    <row r="5773" spans="1:22" hidden="1" x14ac:dyDescent="0.3">
      <c r="A5773" s="23" t="s">
        <v>14</v>
      </c>
      <c r="B5773" s="23" t="s">
        <v>678</v>
      </c>
      <c r="C5773" s="23" t="s">
        <v>680</v>
      </c>
      <c r="D5773" s="23" t="s">
        <v>866</v>
      </c>
      <c r="E5773" s="23" t="s">
        <v>867</v>
      </c>
      <c r="F5773" s="27">
        <v>0.25</v>
      </c>
      <c r="G5773" s="24">
        <v>0</v>
      </c>
      <c r="H5773" s="25">
        <v>1.1934</v>
      </c>
      <c r="I5773" s="25">
        <v>0.64749999999999996</v>
      </c>
      <c r="J5773" s="26">
        <v>9</v>
      </c>
      <c r="K5773" s="26">
        <v>2</v>
      </c>
      <c r="L5773" s="27">
        <v>0.54259999999999997</v>
      </c>
      <c r="M5773" s="28">
        <v>0.46595698000000002</v>
      </c>
      <c r="N5773" s="29">
        <v>0.2</v>
      </c>
      <c r="O5773" s="31" t="s">
        <v>12</v>
      </c>
      <c r="P5773" s="31">
        <v>0.57077582329999998</v>
      </c>
      <c r="Q5773" s="31">
        <v>0.25</v>
      </c>
      <c r="R5773" s="42"/>
      <c r="S5773" s="27">
        <f>IF(A5773="placement",MIN(P5773,IF(R5773="",Q5773,R5773)),"")</f>
        <v>0.25</v>
      </c>
      <c r="T5773" s="28">
        <f>IF($A5773="placement",S5773*J5773,"")</f>
        <v>2.25</v>
      </c>
      <c r="U5773" s="26">
        <f>IF($A5773="placement",T5773,IF($A5773="site",SUMIF($C:$C,$C5773,$T:$T),IF($A5773="user",SUMIF($B:$B,$B5773,$T:$T),SUM($T:$T))))</f>
        <v>2.25</v>
      </c>
      <c r="V5773" s="27">
        <f>U5773/J5773</f>
        <v>0.25</v>
      </c>
    </row>
    <row r="5774" spans="1:22" hidden="1" x14ac:dyDescent="0.3">
      <c r="A5774" s="23" t="s">
        <v>14</v>
      </c>
      <c r="B5774" s="23" t="s">
        <v>678</v>
      </c>
      <c r="C5774" s="23" t="s">
        <v>680</v>
      </c>
      <c r="D5774" s="23" t="s">
        <v>944</v>
      </c>
      <c r="E5774" s="23" t="s">
        <v>945</v>
      </c>
      <c r="F5774" s="27">
        <v>0.25</v>
      </c>
      <c r="G5774" s="24">
        <v>0</v>
      </c>
      <c r="H5774" s="25">
        <v>1.0782</v>
      </c>
      <c r="I5774" s="25">
        <v>0.5524</v>
      </c>
      <c r="J5774" s="26">
        <v>9</v>
      </c>
      <c r="K5774" s="26">
        <v>2</v>
      </c>
      <c r="L5774" s="27">
        <v>0.51239999999999997</v>
      </c>
      <c r="M5774" s="28">
        <v>0.52461857000000001</v>
      </c>
      <c r="N5774" s="29">
        <v>0.2</v>
      </c>
      <c r="O5774" s="31" t="s">
        <v>12</v>
      </c>
      <c r="P5774" s="31">
        <v>0.61877064130000003</v>
      </c>
      <c r="Q5774" s="31">
        <v>0.25</v>
      </c>
      <c r="R5774" s="42"/>
      <c r="S5774" s="27">
        <f>IF(A5774="placement",MIN(P5774,IF(R5774="",Q5774,R5774)),"")</f>
        <v>0.25</v>
      </c>
      <c r="T5774" s="28">
        <f>IF($A5774="placement",S5774*J5774,"")</f>
        <v>2.25</v>
      </c>
      <c r="U5774" s="26">
        <f>IF($A5774="placement",T5774,IF($A5774="site",SUMIF($C:$C,$C5774,$T:$T),IF($A5774="user",SUMIF($B:$B,$B5774,$T:$T),SUM($T:$T))))</f>
        <v>2.25</v>
      </c>
      <c r="V5774" s="27">
        <f>U5774/J5774</f>
        <v>0.25</v>
      </c>
    </row>
    <row r="5775" spans="1:22" hidden="1" x14ac:dyDescent="0.3">
      <c r="A5775" s="23" t="s">
        <v>14</v>
      </c>
      <c r="B5775" s="23" t="s">
        <v>678</v>
      </c>
      <c r="C5775" s="23" t="s">
        <v>680</v>
      </c>
      <c r="D5775" s="23" t="s">
        <v>956</v>
      </c>
      <c r="E5775" s="23" t="s">
        <v>957</v>
      </c>
      <c r="F5775" s="27">
        <v>0.4</v>
      </c>
      <c r="G5775" s="24">
        <v>0</v>
      </c>
      <c r="H5775" s="25">
        <v>8.2413000000000007</v>
      </c>
      <c r="I5775" s="25">
        <v>0.77680000000000005</v>
      </c>
      <c r="J5775" s="26">
        <v>9</v>
      </c>
      <c r="K5775" s="26">
        <v>2</v>
      </c>
      <c r="L5775" s="27">
        <v>9.4299999999999995E-2</v>
      </c>
      <c r="M5775" s="28">
        <v>0.40492874000000001</v>
      </c>
      <c r="N5775" s="29">
        <v>0.3</v>
      </c>
      <c r="O5775" s="31" t="s">
        <v>385</v>
      </c>
      <c r="P5775" s="31">
        <v>0.25912889449999998</v>
      </c>
      <c r="Q5775" s="31">
        <v>0.25912889454082999</v>
      </c>
      <c r="R5775" s="42"/>
      <c r="S5775" s="27">
        <f>IF(A5775="placement",MIN(P5775,IF(R5775="",Q5775,R5775)),"")</f>
        <v>0.25912889449999998</v>
      </c>
      <c r="T5775" s="28">
        <f>IF($A5775="placement",S5775*J5775,"")</f>
        <v>2.3321600504999997</v>
      </c>
      <c r="U5775" s="26">
        <f>IF($A5775="placement",T5775,IF($A5775="site",SUMIF($C:$C,$C5775,$T:$T),IF($A5775="user",SUMIF($B:$B,$B5775,$T:$T),SUM($T:$T))))</f>
        <v>2.3321600504999997</v>
      </c>
      <c r="V5775" s="27">
        <f>U5775/J5775</f>
        <v>0.25912889449999998</v>
      </c>
    </row>
    <row r="5776" spans="1:22" hidden="1" x14ac:dyDescent="0.3">
      <c r="A5776" s="23" t="s">
        <v>14</v>
      </c>
      <c r="B5776" s="23" t="s">
        <v>965</v>
      </c>
      <c r="C5776" s="23" t="s">
        <v>966</v>
      </c>
      <c r="D5776" s="32" t="s">
        <v>1005</v>
      </c>
      <c r="E5776" s="23" t="s">
        <v>1006</v>
      </c>
      <c r="F5776" s="27">
        <v>0.25</v>
      </c>
      <c r="G5776" s="24">
        <v>0</v>
      </c>
      <c r="H5776" s="25">
        <v>6.4945000000000004</v>
      </c>
      <c r="I5776" s="25">
        <v>0.13339999999999999</v>
      </c>
      <c r="J5776" s="26">
        <v>9</v>
      </c>
      <c r="K5776" s="26">
        <v>2</v>
      </c>
      <c r="L5776" s="27">
        <v>2.0500000000000001E-2</v>
      </c>
      <c r="M5776" s="28">
        <v>2.2581905799999999</v>
      </c>
      <c r="N5776" s="29">
        <v>1.75</v>
      </c>
      <c r="O5776" s="31" t="s">
        <v>42</v>
      </c>
      <c r="P5776" s="31">
        <v>0.22504326390000001</v>
      </c>
      <c r="Q5776" s="31">
        <v>0.225043263874072</v>
      </c>
      <c r="R5776" s="42"/>
      <c r="S5776" s="27">
        <f>IF(A5776="placement",MIN(P5776,IF(R5776="",Q5776,R5776)),"")</f>
        <v>0.225043263874072</v>
      </c>
      <c r="T5776" s="28">
        <f>IF($A5776="placement",S5776*J5776,"")</f>
        <v>2.0253893748666481</v>
      </c>
      <c r="U5776" s="26">
        <f>IF($A5776="placement",T5776,IF($A5776="site",SUMIF($C:$C,$C5776,$T:$T),IF($A5776="user",SUMIF($B:$B,$B5776,$T:$T),SUM($T:$T))))</f>
        <v>2.0253893748666481</v>
      </c>
      <c r="V5776" s="27">
        <f>U5776/J5776</f>
        <v>0.225043263874072</v>
      </c>
    </row>
    <row r="5777" spans="1:22" hidden="1" x14ac:dyDescent="0.3">
      <c r="A5777" s="23" t="s">
        <v>14</v>
      </c>
      <c r="B5777" s="23" t="s">
        <v>1095</v>
      </c>
      <c r="C5777" s="23" t="s">
        <v>1096</v>
      </c>
      <c r="D5777" s="23" t="s">
        <v>10509</v>
      </c>
      <c r="E5777" s="23" t="s">
        <v>10510</v>
      </c>
      <c r="F5777" s="27">
        <v>0.05</v>
      </c>
      <c r="G5777" s="24">
        <v>0</v>
      </c>
      <c r="H5777" s="25">
        <v>22.296700000000001</v>
      </c>
      <c r="I5777" s="25">
        <v>0.62909999999999999</v>
      </c>
      <c r="J5777" s="26">
        <v>9</v>
      </c>
      <c r="K5777" s="26">
        <v>0</v>
      </c>
      <c r="L5777" s="27">
        <v>2.8199999999999999E-2</v>
      </c>
      <c r="M5777" s="28">
        <v>0.46330609</v>
      </c>
      <c r="N5777" s="29">
        <v>0.3</v>
      </c>
      <c r="O5777" s="31" t="s">
        <v>70</v>
      </c>
      <c r="P5777" s="31">
        <v>0.3524799059</v>
      </c>
      <c r="Q5777" s="31">
        <v>0.05</v>
      </c>
      <c r="R5777" s="42"/>
      <c r="S5777" s="27">
        <f>IF(A5777="placement",MIN(P5777,IF(R5777="",Q5777,R5777)),"")</f>
        <v>0.05</v>
      </c>
      <c r="T5777" s="28">
        <f>IF($A5777="placement",S5777*J5777,"")</f>
        <v>0.45</v>
      </c>
      <c r="U5777" s="26">
        <f>IF($A5777="placement",T5777,IF($A5777="site",SUMIF($C:$C,$C5777,$T:$T),IF($A5777="user",SUMIF($B:$B,$B5777,$T:$T),SUM($T:$T))))</f>
        <v>0.45</v>
      </c>
      <c r="V5777" s="27">
        <f>U5777/J5777</f>
        <v>0.05</v>
      </c>
    </row>
    <row r="5778" spans="1:22" hidden="1" x14ac:dyDescent="0.3">
      <c r="A5778" s="23" t="s">
        <v>14</v>
      </c>
      <c r="B5778" s="23" t="s">
        <v>1220</v>
      </c>
      <c r="C5778" s="23" t="s">
        <v>1222</v>
      </c>
      <c r="D5778" s="23" t="s">
        <v>1243</v>
      </c>
      <c r="E5778" s="23" t="s">
        <v>1244</v>
      </c>
      <c r="F5778" s="27">
        <v>0.15</v>
      </c>
      <c r="G5778" s="24">
        <v>0</v>
      </c>
      <c r="H5778" s="25">
        <v>1.4577</v>
      </c>
      <c r="I5778" s="25">
        <v>0.51400000000000001</v>
      </c>
      <c r="J5778" s="26">
        <v>9</v>
      </c>
      <c r="K5778" s="26">
        <v>1</v>
      </c>
      <c r="L5778" s="27">
        <v>0.35260000000000002</v>
      </c>
      <c r="M5778" s="28">
        <v>0.58622845999999995</v>
      </c>
      <c r="N5778" s="29">
        <v>0.25</v>
      </c>
      <c r="O5778" s="31" t="s">
        <v>42</v>
      </c>
      <c r="P5778" s="31">
        <v>0.57354509899999995</v>
      </c>
      <c r="Q5778" s="31">
        <v>0.15</v>
      </c>
      <c r="R5778" s="42"/>
      <c r="S5778" s="27">
        <f>IF(A5778="placement",MIN(P5778,IF(R5778="",Q5778,R5778)),"")</f>
        <v>0.15</v>
      </c>
      <c r="T5778" s="28">
        <f>IF($A5778="placement",S5778*J5778,"")</f>
        <v>1.3499999999999999</v>
      </c>
      <c r="U5778" s="26">
        <f>IF($A5778="placement",T5778,IF($A5778="site",SUMIF($C:$C,$C5778,$T:$T),IF($A5778="user",SUMIF($B:$B,$B5778,$T:$T),SUM($T:$T))))</f>
        <v>1.3499999999999999</v>
      </c>
      <c r="V5778" s="27">
        <f>U5778/J5778</f>
        <v>0.15</v>
      </c>
    </row>
    <row r="5779" spans="1:22" hidden="1" x14ac:dyDescent="0.3">
      <c r="A5779" s="23" t="s">
        <v>14</v>
      </c>
      <c r="B5779" s="23" t="s">
        <v>1260</v>
      </c>
      <c r="C5779" s="23" t="s">
        <v>1261</v>
      </c>
      <c r="D5779" s="23" t="s">
        <v>1266</v>
      </c>
      <c r="E5779" s="23" t="s">
        <v>1267</v>
      </c>
      <c r="F5779" s="27">
        <v>0.25</v>
      </c>
      <c r="G5779" s="24">
        <v>0</v>
      </c>
      <c r="H5779" s="25">
        <v>4.7259000000000002</v>
      </c>
      <c r="I5779" s="25">
        <v>1.508</v>
      </c>
      <c r="J5779" s="26">
        <v>9</v>
      </c>
      <c r="K5779" s="26">
        <v>2</v>
      </c>
      <c r="L5779" s="27">
        <v>0.31909999999999999</v>
      </c>
      <c r="M5779" s="28">
        <v>0.20275673</v>
      </c>
      <c r="N5779" s="29">
        <v>0.1</v>
      </c>
      <c r="O5779" s="31" t="s">
        <v>42</v>
      </c>
      <c r="P5779" s="31">
        <v>0.50679811239999994</v>
      </c>
      <c r="Q5779" s="31">
        <v>0.25</v>
      </c>
      <c r="R5779" s="42"/>
      <c r="S5779" s="27">
        <f>IF(A5779="placement",MIN(P5779,IF(R5779="",Q5779,R5779)),"")</f>
        <v>0.25</v>
      </c>
      <c r="T5779" s="28">
        <f>IF($A5779="placement",S5779*J5779,"")</f>
        <v>2.25</v>
      </c>
      <c r="U5779" s="26">
        <f>IF($A5779="placement",T5779,IF($A5779="site",SUMIF($C:$C,$C5779,$T:$T),IF($A5779="user",SUMIF($B:$B,$B5779,$T:$T),SUM($T:$T))))</f>
        <v>2.25</v>
      </c>
      <c r="V5779" s="27">
        <f>U5779/J5779</f>
        <v>0.25</v>
      </c>
    </row>
    <row r="5780" spans="1:22" hidden="1" x14ac:dyDescent="0.3">
      <c r="A5780" s="23" t="s">
        <v>14</v>
      </c>
      <c r="B5780" s="23" t="s">
        <v>1268</v>
      </c>
      <c r="C5780" s="23" t="s">
        <v>1270</v>
      </c>
      <c r="D5780" s="23" t="s">
        <v>1303</v>
      </c>
      <c r="E5780" s="23" t="s">
        <v>1304</v>
      </c>
      <c r="F5780" s="27">
        <v>0.25</v>
      </c>
      <c r="G5780" s="24">
        <v>0</v>
      </c>
      <c r="H5780" s="25">
        <v>0.75800000000000001</v>
      </c>
      <c r="I5780" s="25">
        <v>0.10059999999999999</v>
      </c>
      <c r="J5780" s="26">
        <v>9</v>
      </c>
      <c r="K5780" s="26">
        <v>2</v>
      </c>
      <c r="L5780" s="27">
        <v>0.13270000000000001</v>
      </c>
      <c r="M5780" s="28">
        <v>2.9094460199999999</v>
      </c>
      <c r="N5780" s="29">
        <v>2.5</v>
      </c>
      <c r="O5780" s="31" t="s">
        <v>42</v>
      </c>
      <c r="P5780" s="31">
        <v>0.1407298914</v>
      </c>
      <c r="Q5780" s="31">
        <v>0.14072989137068201</v>
      </c>
      <c r="R5780" s="42"/>
      <c r="S5780" s="27">
        <f>IF(A5780="placement",MIN(P5780,IF(R5780="",Q5780,R5780)),"")</f>
        <v>0.14072989137068201</v>
      </c>
      <c r="T5780" s="28">
        <f>IF($A5780="placement",S5780*J5780,"")</f>
        <v>1.2665690223361381</v>
      </c>
      <c r="U5780" s="26">
        <f>IF($A5780="placement",T5780,IF($A5780="site",SUMIF($C:$C,$C5780,$T:$T),IF($A5780="user",SUMIF($B:$B,$B5780,$T:$T),SUM($T:$T))))</f>
        <v>1.2665690223361381</v>
      </c>
      <c r="V5780" s="27">
        <f>U5780/J5780</f>
        <v>0.14072989137068201</v>
      </c>
    </row>
    <row r="5781" spans="1:22" hidden="1" x14ac:dyDescent="0.3">
      <c r="A5781" s="23" t="s">
        <v>14</v>
      </c>
      <c r="B5781" s="23" t="s">
        <v>1542</v>
      </c>
      <c r="C5781" s="23" t="s">
        <v>1543</v>
      </c>
      <c r="D5781" s="23" t="s">
        <v>1544</v>
      </c>
      <c r="E5781" s="23" t="s">
        <v>1545</v>
      </c>
      <c r="F5781" s="27">
        <v>0.25</v>
      </c>
      <c r="G5781" s="24">
        <v>0</v>
      </c>
      <c r="H5781" s="25">
        <v>8.6751000000000005</v>
      </c>
      <c r="I5781" s="25">
        <v>1.2967</v>
      </c>
      <c r="J5781" s="26">
        <v>9</v>
      </c>
      <c r="K5781" s="26">
        <v>2</v>
      </c>
      <c r="L5781" s="27">
        <v>0.14949999999999999</v>
      </c>
      <c r="M5781" s="28">
        <v>0.24369284999999999</v>
      </c>
      <c r="N5781" s="29">
        <v>0.03</v>
      </c>
      <c r="O5781" s="31" t="s">
        <v>42</v>
      </c>
      <c r="P5781" s="31">
        <v>0.87689421339999996</v>
      </c>
      <c r="Q5781" s="31">
        <v>0.25</v>
      </c>
      <c r="R5781" s="42"/>
      <c r="S5781" s="27">
        <f>IF(A5781="placement",MIN(P5781,IF(R5781="",Q5781,R5781)),"")</f>
        <v>0.25</v>
      </c>
      <c r="T5781" s="28">
        <f>IF($A5781="placement",S5781*J5781,"")</f>
        <v>2.25</v>
      </c>
      <c r="U5781" s="26">
        <f>IF($A5781="placement",T5781,IF($A5781="site",SUMIF($C:$C,$C5781,$T:$T),IF($A5781="user",SUMIF($B:$B,$B5781,$T:$T),SUM($T:$T))))</f>
        <v>2.25</v>
      </c>
      <c r="V5781" s="27">
        <f>U5781/J5781</f>
        <v>0.25</v>
      </c>
    </row>
    <row r="5782" spans="1:22" hidden="1" x14ac:dyDescent="0.3">
      <c r="A5782" s="23" t="s">
        <v>14</v>
      </c>
      <c r="B5782" s="23" t="s">
        <v>1696</v>
      </c>
      <c r="C5782" s="23" t="s">
        <v>1697</v>
      </c>
      <c r="D5782" s="23" t="s">
        <v>1706</v>
      </c>
      <c r="E5782" s="23" t="s">
        <v>1707</v>
      </c>
      <c r="F5782" s="27">
        <v>0.28000000000000003</v>
      </c>
      <c r="G5782" s="24">
        <v>0</v>
      </c>
      <c r="H5782" s="25">
        <v>7.0175999999999998</v>
      </c>
      <c r="I5782" s="25">
        <v>3.1196999999999999</v>
      </c>
      <c r="J5782" s="26">
        <v>9</v>
      </c>
      <c r="K5782" s="26">
        <v>2</v>
      </c>
      <c r="L5782" s="27">
        <v>0.4446</v>
      </c>
      <c r="M5782" s="28">
        <v>9.2535950000000006E-2</v>
      </c>
      <c r="N5782" s="29">
        <v>0.01</v>
      </c>
      <c r="O5782" s="31" t="s">
        <v>42</v>
      </c>
      <c r="P5782" s="31">
        <v>0.89193388760000003</v>
      </c>
      <c r="Q5782" s="31">
        <v>0.27999999999999903</v>
      </c>
      <c r="R5782" s="42"/>
      <c r="S5782" s="27">
        <f>IF(A5782="placement",MIN(P5782,IF(R5782="",Q5782,R5782)),"")</f>
        <v>0.27999999999999903</v>
      </c>
      <c r="T5782" s="28">
        <f>IF($A5782="placement",S5782*J5782,"")</f>
        <v>2.5199999999999911</v>
      </c>
      <c r="U5782" s="26">
        <f>IF($A5782="placement",T5782,IF($A5782="site",SUMIF($C:$C,$C5782,$T:$T),IF($A5782="user",SUMIF($B:$B,$B5782,$T:$T),SUM($T:$T))))</f>
        <v>2.5199999999999911</v>
      </c>
      <c r="V5782" s="27">
        <f>U5782/J5782</f>
        <v>0.27999999999999903</v>
      </c>
    </row>
    <row r="5783" spans="1:22" hidden="1" x14ac:dyDescent="0.3">
      <c r="A5783" s="23" t="s">
        <v>14</v>
      </c>
      <c r="B5783" s="23" t="s">
        <v>1708</v>
      </c>
      <c r="C5783" s="23" t="s">
        <v>1709</v>
      </c>
      <c r="D5783" s="23" t="s">
        <v>1738</v>
      </c>
      <c r="E5783" s="23" t="s">
        <v>1739</v>
      </c>
      <c r="F5783" s="27">
        <v>0.15</v>
      </c>
      <c r="G5783" s="24">
        <v>0</v>
      </c>
      <c r="H5783" s="25">
        <v>0.51219999999999999</v>
      </c>
      <c r="I5783" s="25">
        <v>0.191</v>
      </c>
      <c r="J5783" s="26">
        <v>9</v>
      </c>
      <c r="K5783" s="26">
        <v>1</v>
      </c>
      <c r="L5783" s="27">
        <v>0.37290000000000001</v>
      </c>
      <c r="M5783" s="28">
        <v>1.61062079</v>
      </c>
      <c r="N5783" s="29">
        <v>1.45</v>
      </c>
      <c r="O5783" s="31" t="s">
        <v>42</v>
      </c>
      <c r="P5783" s="31">
        <v>9.9726014700000004E-2</v>
      </c>
      <c r="Q5783" s="31">
        <v>9.9726014674468205E-2</v>
      </c>
      <c r="R5783" s="42"/>
      <c r="S5783" s="27">
        <f>IF(A5783="placement",MIN(P5783,IF(R5783="",Q5783,R5783)),"")</f>
        <v>9.9726014674468205E-2</v>
      </c>
      <c r="T5783" s="28">
        <f>IF($A5783="placement",S5783*J5783,"")</f>
        <v>0.89753413207021382</v>
      </c>
      <c r="U5783" s="26">
        <f>IF($A5783="placement",T5783,IF($A5783="site",SUMIF($C:$C,$C5783,$T:$T),IF($A5783="user",SUMIF($B:$B,$B5783,$T:$T),SUM($T:$T))))</f>
        <v>0.89753413207021382</v>
      </c>
      <c r="V5783" s="27">
        <f>U5783/J5783</f>
        <v>9.9726014674468205E-2</v>
      </c>
    </row>
    <row r="5784" spans="1:22" hidden="1" x14ac:dyDescent="0.3">
      <c r="A5784" s="23" t="s">
        <v>14</v>
      </c>
      <c r="B5784" s="23" t="s">
        <v>1708</v>
      </c>
      <c r="C5784" s="23" t="s">
        <v>1709</v>
      </c>
      <c r="D5784" s="32" t="s">
        <v>1760</v>
      </c>
      <c r="E5784" s="23" t="s">
        <v>1761</v>
      </c>
      <c r="F5784" s="27">
        <v>0.15</v>
      </c>
      <c r="G5784" s="24">
        <v>0</v>
      </c>
      <c r="H5784" s="25">
        <v>0.53190000000000004</v>
      </c>
      <c r="I5784" s="25">
        <v>0.1608</v>
      </c>
      <c r="J5784" s="26">
        <v>9</v>
      </c>
      <c r="K5784" s="26">
        <v>1</v>
      </c>
      <c r="L5784" s="27">
        <v>0.30230000000000001</v>
      </c>
      <c r="M5784" s="28">
        <v>1.8842736600000001</v>
      </c>
      <c r="N5784" s="29">
        <v>1.45</v>
      </c>
      <c r="O5784" s="31" t="s">
        <v>42</v>
      </c>
      <c r="P5784" s="31">
        <v>0.23047271010000001</v>
      </c>
      <c r="Q5784" s="31">
        <v>0.15</v>
      </c>
      <c r="R5784" s="42"/>
      <c r="S5784" s="27">
        <f>IF(A5784="placement",MIN(P5784,IF(R5784="",Q5784,R5784)),"")</f>
        <v>0.15</v>
      </c>
      <c r="T5784" s="28">
        <f>IF($A5784="placement",S5784*J5784,"")</f>
        <v>1.3499999999999999</v>
      </c>
      <c r="U5784" s="23">
        <f>IF($A5784="placement",T5784,IF($A5784="site",SUMIF($C:$C,$C5784,$T:$T),IF($A5784="user",SUMIF($B:$B,$B5784,$T:$T),SUM($T:$T))))</f>
        <v>1.3499999999999999</v>
      </c>
      <c r="V5784" s="27">
        <f>U5784/J5784</f>
        <v>0.15</v>
      </c>
    </row>
    <row r="5785" spans="1:22" hidden="1" x14ac:dyDescent="0.3">
      <c r="A5785" s="23" t="s">
        <v>14</v>
      </c>
      <c r="B5785" s="23" t="s">
        <v>1708</v>
      </c>
      <c r="C5785" s="23" t="s">
        <v>1709</v>
      </c>
      <c r="D5785" s="23" t="s">
        <v>1784</v>
      </c>
      <c r="E5785" s="23" t="s">
        <v>1785</v>
      </c>
      <c r="F5785" s="27">
        <v>0.15</v>
      </c>
      <c r="G5785" s="24">
        <v>0</v>
      </c>
      <c r="H5785" s="25">
        <v>0.51739999999999997</v>
      </c>
      <c r="I5785" s="25">
        <v>0.1681</v>
      </c>
      <c r="J5785" s="26">
        <v>9</v>
      </c>
      <c r="K5785" s="26">
        <v>1</v>
      </c>
      <c r="L5785" s="27">
        <v>0.32500000000000001</v>
      </c>
      <c r="M5785" s="28">
        <v>1.8187765499999999</v>
      </c>
      <c r="N5785" s="29">
        <v>1.45</v>
      </c>
      <c r="O5785" s="31" t="s">
        <v>42</v>
      </c>
      <c r="P5785" s="31">
        <v>0.20276077919999999</v>
      </c>
      <c r="Q5785" s="31">
        <v>0.15</v>
      </c>
      <c r="R5785" s="42"/>
      <c r="S5785" s="27">
        <f>IF(A5785="placement",MIN(P5785,IF(R5785="",Q5785,R5785)),"")</f>
        <v>0.15</v>
      </c>
      <c r="T5785" s="28">
        <f>IF($A5785="placement",S5785*J5785,"")</f>
        <v>1.3499999999999999</v>
      </c>
      <c r="U5785" s="26">
        <f>IF($A5785="placement",T5785,IF($A5785="site",SUMIF($C:$C,$C5785,$T:$T),IF($A5785="user",SUMIF($B:$B,$B5785,$T:$T),SUM($T:$T))))</f>
        <v>1.3499999999999999</v>
      </c>
      <c r="V5785" s="27">
        <f>U5785/J5785</f>
        <v>0.15</v>
      </c>
    </row>
    <row r="5786" spans="1:22" hidden="1" x14ac:dyDescent="0.3">
      <c r="A5786" s="23" t="s">
        <v>14</v>
      </c>
      <c r="B5786" s="23" t="s">
        <v>1708</v>
      </c>
      <c r="C5786" s="23" t="s">
        <v>1709</v>
      </c>
      <c r="D5786" s="32" t="s">
        <v>10547</v>
      </c>
      <c r="E5786" s="23" t="s">
        <v>10548</v>
      </c>
      <c r="F5786" s="27">
        <v>0.3</v>
      </c>
      <c r="G5786" s="24">
        <v>0</v>
      </c>
      <c r="H5786" s="25">
        <v>0.50439999999999996</v>
      </c>
      <c r="I5786" s="25">
        <v>0.13850000000000001</v>
      </c>
      <c r="J5786" s="26">
        <v>9</v>
      </c>
      <c r="K5786" s="26">
        <v>2</v>
      </c>
      <c r="L5786" s="27">
        <v>0.27460000000000001</v>
      </c>
      <c r="M5786" s="28">
        <v>2.0972150599999999</v>
      </c>
      <c r="N5786" s="29">
        <v>1.5</v>
      </c>
      <c r="O5786" s="31" t="s">
        <v>12</v>
      </c>
      <c r="P5786" s="31">
        <v>0.28476576910000001</v>
      </c>
      <c r="Q5786" s="31">
        <v>0.284765769088897</v>
      </c>
      <c r="R5786" s="42"/>
      <c r="S5786" s="27">
        <f>IF(A5786="placement",MIN(P5786,IF(R5786="",Q5786,R5786)),"")</f>
        <v>0.284765769088897</v>
      </c>
      <c r="T5786" s="28">
        <f>IF($A5786="placement",S5786*J5786,"")</f>
        <v>2.5628919218000732</v>
      </c>
      <c r="U5786" s="26">
        <f>IF($A5786="placement",T5786,IF($A5786="site",SUMIF($C:$C,$C5786,$T:$T),IF($A5786="user",SUMIF($B:$B,$B5786,$T:$T),SUM($T:$T))))</f>
        <v>2.5628919218000732</v>
      </c>
      <c r="V5786" s="27">
        <f>U5786/J5786</f>
        <v>0.284765769088897</v>
      </c>
    </row>
    <row r="5787" spans="1:22" hidden="1" x14ac:dyDescent="0.3">
      <c r="A5787" s="23" t="s">
        <v>14</v>
      </c>
      <c r="B5787" s="23" t="s">
        <v>1708</v>
      </c>
      <c r="C5787" s="23" t="s">
        <v>1709</v>
      </c>
      <c r="D5787" s="23" t="s">
        <v>1856</v>
      </c>
      <c r="E5787" s="23" t="s">
        <v>1857</v>
      </c>
      <c r="F5787" s="27">
        <v>0.15</v>
      </c>
      <c r="G5787" s="24">
        <v>0</v>
      </c>
      <c r="H5787" s="25">
        <v>0.52010000000000001</v>
      </c>
      <c r="I5787" s="25">
        <v>0.18390000000000001</v>
      </c>
      <c r="J5787" s="26">
        <v>9</v>
      </c>
      <c r="K5787" s="26">
        <v>1</v>
      </c>
      <c r="L5787" s="27">
        <v>0.35349999999999998</v>
      </c>
      <c r="M5787" s="28">
        <v>1.6861693900000001</v>
      </c>
      <c r="N5787" s="29">
        <v>1.45</v>
      </c>
      <c r="O5787" s="31" t="s">
        <v>42</v>
      </c>
      <c r="P5787" s="31">
        <v>0.14006266989999999</v>
      </c>
      <c r="Q5787" s="31">
        <v>0.140062669923045</v>
      </c>
      <c r="R5787" s="42"/>
      <c r="S5787" s="27">
        <f>IF(A5787="placement",MIN(P5787,IF(R5787="",Q5787,R5787)),"")</f>
        <v>0.14006266989999999</v>
      </c>
      <c r="T5787" s="28">
        <f>IF($A5787="placement",S5787*J5787,"")</f>
        <v>1.2605640291</v>
      </c>
      <c r="U5787" s="26">
        <f>IF($A5787="placement",T5787,IF($A5787="site",SUMIF($C:$C,$C5787,$T:$T),IF($A5787="user",SUMIF($B:$B,$B5787,$T:$T),SUM($T:$T))))</f>
        <v>1.2605640291</v>
      </c>
      <c r="V5787" s="27">
        <f>U5787/J5787</f>
        <v>0.14006266989999999</v>
      </c>
    </row>
    <row r="5788" spans="1:22" hidden="1" x14ac:dyDescent="0.3">
      <c r="A5788" s="23" t="s">
        <v>14</v>
      </c>
      <c r="B5788" s="23" t="s">
        <v>1708</v>
      </c>
      <c r="C5788" s="23" t="s">
        <v>1709</v>
      </c>
      <c r="D5788" s="23" t="s">
        <v>1864</v>
      </c>
      <c r="E5788" s="23" t="s">
        <v>1865</v>
      </c>
      <c r="F5788" s="27">
        <v>0.15</v>
      </c>
      <c r="G5788" s="24">
        <v>0</v>
      </c>
      <c r="H5788" s="25">
        <v>0.45989999999999998</v>
      </c>
      <c r="I5788" s="25">
        <v>0.156</v>
      </c>
      <c r="J5788" s="26">
        <v>9</v>
      </c>
      <c r="K5788" s="26">
        <v>1</v>
      </c>
      <c r="L5788" s="27">
        <v>0.3392</v>
      </c>
      <c r="M5788" s="28">
        <v>1.8803113600000001</v>
      </c>
      <c r="N5788" s="29">
        <v>1.45</v>
      </c>
      <c r="O5788" s="31" t="s">
        <v>42</v>
      </c>
      <c r="P5788" s="31">
        <v>0.2288511177</v>
      </c>
      <c r="Q5788" s="31">
        <v>0.15</v>
      </c>
      <c r="R5788" s="42"/>
      <c r="S5788" s="27">
        <f>IF(A5788="placement",MIN(P5788,IF(R5788="",Q5788,R5788)),"")</f>
        <v>0.15</v>
      </c>
      <c r="T5788" s="28">
        <f>IF($A5788="placement",S5788*J5788,"")</f>
        <v>1.3499999999999999</v>
      </c>
      <c r="U5788" s="26">
        <f>IF($A5788="placement",T5788,IF($A5788="site",SUMIF($C:$C,$C5788,$T:$T),IF($A5788="user",SUMIF($B:$B,$B5788,$T:$T),SUM($T:$T))))</f>
        <v>1.3499999999999999</v>
      </c>
      <c r="V5788" s="27">
        <f>U5788/J5788</f>
        <v>0.15</v>
      </c>
    </row>
    <row r="5789" spans="1:22" hidden="1" x14ac:dyDescent="0.3">
      <c r="A5789" s="23" t="s">
        <v>14</v>
      </c>
      <c r="B5789" s="23" t="s">
        <v>1708</v>
      </c>
      <c r="C5789" s="23" t="s">
        <v>1709</v>
      </c>
      <c r="D5789" s="23" t="s">
        <v>10565</v>
      </c>
      <c r="E5789" s="23" t="s">
        <v>10566</v>
      </c>
      <c r="F5789" s="27">
        <v>0.15</v>
      </c>
      <c r="G5789" s="24">
        <v>0</v>
      </c>
      <c r="H5789" s="25">
        <v>0.47639999999999999</v>
      </c>
      <c r="I5789" s="25">
        <v>0.1847</v>
      </c>
      <c r="J5789" s="26">
        <v>9</v>
      </c>
      <c r="K5789" s="26">
        <v>1</v>
      </c>
      <c r="L5789" s="27">
        <v>0.38769999999999999</v>
      </c>
      <c r="M5789" s="28">
        <v>1.64215004</v>
      </c>
      <c r="N5789" s="29">
        <v>1.45</v>
      </c>
      <c r="O5789" s="31" t="s">
        <v>42</v>
      </c>
      <c r="P5789" s="31">
        <v>0.1170112561</v>
      </c>
      <c r="Q5789" s="31">
        <v>0.117011256063674</v>
      </c>
      <c r="R5789" s="42"/>
      <c r="S5789" s="27">
        <f>IF(A5789="placement",MIN(P5789,IF(R5789="",Q5789,R5789)),"")</f>
        <v>0.117011256063674</v>
      </c>
      <c r="T5789" s="28">
        <f>IF($A5789="placement",S5789*J5789,"")</f>
        <v>1.0531013045730659</v>
      </c>
      <c r="U5789" s="26">
        <f>IF($A5789="placement",T5789,IF($A5789="site",SUMIF($C:$C,$C5789,$T:$T),IF($A5789="user",SUMIF($B:$B,$B5789,$T:$T),SUM($T:$T))))</f>
        <v>1.0531013045730659</v>
      </c>
      <c r="V5789" s="27">
        <f>U5789/J5789</f>
        <v>0.11701125606367399</v>
      </c>
    </row>
    <row r="5790" spans="1:22" hidden="1" x14ac:dyDescent="0.3">
      <c r="A5790" s="23" t="s">
        <v>14</v>
      </c>
      <c r="B5790" s="23" t="s">
        <v>1708</v>
      </c>
      <c r="C5790" s="23" t="s">
        <v>1709</v>
      </c>
      <c r="D5790" s="32" t="s">
        <v>10583</v>
      </c>
      <c r="E5790" s="23" t="s">
        <v>10584</v>
      </c>
      <c r="F5790" s="27">
        <v>0.3</v>
      </c>
      <c r="G5790" s="24">
        <v>0</v>
      </c>
      <c r="H5790" s="25">
        <v>0.4582</v>
      </c>
      <c r="I5790" s="25">
        <v>0.1482</v>
      </c>
      <c r="J5790" s="26">
        <v>9</v>
      </c>
      <c r="K5790" s="26">
        <v>3</v>
      </c>
      <c r="L5790" s="27">
        <v>0.32350000000000001</v>
      </c>
      <c r="M5790" s="28">
        <v>2.0330602400000002</v>
      </c>
      <c r="N5790" s="29">
        <v>1.5</v>
      </c>
      <c r="O5790" s="31" t="s">
        <v>12</v>
      </c>
      <c r="P5790" s="31">
        <v>0.26219598919999998</v>
      </c>
      <c r="Q5790" s="31">
        <v>0.26219598919072601</v>
      </c>
      <c r="R5790" s="42"/>
      <c r="S5790" s="27">
        <f>IF(A5790="placement",MIN(P5790,IF(R5790="",Q5790,R5790)),"")</f>
        <v>0.26219598919072601</v>
      </c>
      <c r="T5790" s="28">
        <f>IF($A5790="placement",S5790*J5790,"")</f>
        <v>2.359763902716534</v>
      </c>
      <c r="U5790" s="26">
        <f>IF($A5790="placement",T5790,IF($A5790="site",SUMIF($C:$C,$C5790,$T:$T),IF($A5790="user",SUMIF($B:$B,$B5790,$T:$T),SUM($T:$T))))</f>
        <v>2.359763902716534</v>
      </c>
      <c r="V5790" s="27">
        <f>U5790/J5790</f>
        <v>0.26219598919072601</v>
      </c>
    </row>
    <row r="5791" spans="1:22" hidden="1" x14ac:dyDescent="0.3">
      <c r="A5791" s="23" t="s">
        <v>14</v>
      </c>
      <c r="B5791" s="23" t="s">
        <v>1708</v>
      </c>
      <c r="C5791" s="23" t="s">
        <v>1709</v>
      </c>
      <c r="D5791" s="23" t="s">
        <v>2008</v>
      </c>
      <c r="E5791" s="23" t="s">
        <v>2009</v>
      </c>
      <c r="F5791" s="27">
        <v>0.33</v>
      </c>
      <c r="G5791" s="24">
        <v>0</v>
      </c>
      <c r="H5791" s="25">
        <v>0.34410000000000002</v>
      </c>
      <c r="I5791" s="25">
        <v>0.18190000000000001</v>
      </c>
      <c r="J5791" s="26">
        <v>9</v>
      </c>
      <c r="K5791" s="26">
        <v>1</v>
      </c>
      <c r="L5791" s="27">
        <v>0.52839999999999998</v>
      </c>
      <c r="M5791" s="28">
        <v>1.65659859</v>
      </c>
      <c r="N5791" s="29">
        <v>1.45</v>
      </c>
      <c r="O5791" s="31" t="s">
        <v>12</v>
      </c>
      <c r="P5791" s="31">
        <v>0.12471252100000001</v>
      </c>
      <c r="Q5791" s="31">
        <v>0.124712521042274</v>
      </c>
      <c r="R5791" s="42"/>
      <c r="S5791" s="27">
        <f>IF(A5791="placement",MIN(P5791,IF(R5791="",Q5791,R5791)),"")</f>
        <v>0.12471252100000001</v>
      </c>
      <c r="T5791" s="28">
        <f>IF($A5791="placement",S5791*J5791,"")</f>
        <v>1.1224126890000001</v>
      </c>
      <c r="U5791" s="26">
        <f>IF($A5791="placement",T5791,IF($A5791="site",SUMIF($C:$C,$C5791,$T:$T),IF($A5791="user",SUMIF($B:$B,$B5791,$T:$T),SUM($T:$T))))</f>
        <v>1.1224126890000001</v>
      </c>
      <c r="V5791" s="27">
        <f>U5791/J5791</f>
        <v>0.12471252100000002</v>
      </c>
    </row>
    <row r="5792" spans="1:22" hidden="1" x14ac:dyDescent="0.3">
      <c r="A5792" s="23" t="s">
        <v>14</v>
      </c>
      <c r="B5792" s="23" t="s">
        <v>1708</v>
      </c>
      <c r="C5792" s="23" t="s">
        <v>1709</v>
      </c>
      <c r="D5792" s="32" t="s">
        <v>2016</v>
      </c>
      <c r="E5792" s="23" t="s">
        <v>2017</v>
      </c>
      <c r="F5792" s="27">
        <v>0.15</v>
      </c>
      <c r="G5792" s="24">
        <v>0</v>
      </c>
      <c r="H5792" s="25">
        <v>0.55479999999999996</v>
      </c>
      <c r="I5792" s="25">
        <v>0.15609999999999999</v>
      </c>
      <c r="J5792" s="26">
        <v>9</v>
      </c>
      <c r="K5792" s="26">
        <v>1</v>
      </c>
      <c r="L5792" s="27">
        <v>0.28129999999999999</v>
      </c>
      <c r="M5792" s="28">
        <v>1.9647139600000001</v>
      </c>
      <c r="N5792" s="29">
        <v>1.45</v>
      </c>
      <c r="O5792" s="31" t="s">
        <v>42</v>
      </c>
      <c r="P5792" s="31">
        <v>0.2619790817</v>
      </c>
      <c r="Q5792" s="31">
        <v>0.149999999999999</v>
      </c>
      <c r="R5792" s="42"/>
      <c r="S5792" s="27">
        <f>IF(A5792="placement",MIN(P5792,IF(R5792="",Q5792,R5792)),"")</f>
        <v>0.149999999999999</v>
      </c>
      <c r="T5792" s="28">
        <f>IF($A5792="placement",S5792*J5792,"")</f>
        <v>1.349999999999991</v>
      </c>
      <c r="U5792" s="26">
        <f>IF($A5792="placement",T5792,IF($A5792="site",SUMIF($C:$C,$C5792,$T:$T),IF($A5792="user",SUMIF($B:$B,$B5792,$T:$T),SUM($T:$T))))</f>
        <v>1.349999999999991</v>
      </c>
      <c r="V5792" s="27">
        <f>U5792/J5792</f>
        <v>0.149999999999999</v>
      </c>
    </row>
    <row r="5793" spans="1:22" hidden="1" x14ac:dyDescent="0.3">
      <c r="A5793" s="23" t="s">
        <v>14</v>
      </c>
      <c r="B5793" s="23" t="s">
        <v>1708</v>
      </c>
      <c r="C5793" s="23" t="s">
        <v>1709</v>
      </c>
      <c r="D5793" s="23" t="s">
        <v>2072</v>
      </c>
      <c r="E5793" s="23" t="s">
        <v>2073</v>
      </c>
      <c r="F5793" s="27">
        <v>0.15</v>
      </c>
      <c r="G5793" s="24">
        <v>0</v>
      </c>
      <c r="H5793" s="25">
        <v>0.41649999999999998</v>
      </c>
      <c r="I5793" s="25">
        <v>0.17749999999999999</v>
      </c>
      <c r="J5793" s="26">
        <v>9</v>
      </c>
      <c r="K5793" s="26">
        <v>1</v>
      </c>
      <c r="L5793" s="27">
        <v>0.42620000000000002</v>
      </c>
      <c r="M5793" s="28">
        <v>1.7562575499999999</v>
      </c>
      <c r="N5793" s="29">
        <v>1.55</v>
      </c>
      <c r="O5793" s="31" t="s">
        <v>42</v>
      </c>
      <c r="P5793" s="31">
        <v>0.11744151410000001</v>
      </c>
      <c r="Q5793" s="31">
        <v>0.117441514103063</v>
      </c>
      <c r="R5793" s="42"/>
      <c r="S5793" s="27">
        <f>IF(A5793="placement",MIN(P5793,IF(R5793="",Q5793,R5793)),"")</f>
        <v>0.11744151410000001</v>
      </c>
      <c r="T5793" s="28">
        <f>IF($A5793="placement",S5793*J5793,"")</f>
        <v>1.0569736269000001</v>
      </c>
      <c r="U5793" s="26">
        <f>IF($A5793="placement",T5793,IF($A5793="site",SUMIF($C:$C,$C5793,$T:$T),IF($A5793="user",SUMIF($B:$B,$B5793,$T:$T),SUM($T:$T))))</f>
        <v>1.0569736269000001</v>
      </c>
      <c r="V5793" s="27">
        <f>U5793/J5793</f>
        <v>0.11744151410000001</v>
      </c>
    </row>
    <row r="5794" spans="1:22" hidden="1" x14ac:dyDescent="0.3">
      <c r="A5794" s="23" t="s">
        <v>14</v>
      </c>
      <c r="B5794" s="23" t="s">
        <v>1708</v>
      </c>
      <c r="C5794" s="23" t="s">
        <v>1709</v>
      </c>
      <c r="D5794" s="32" t="s">
        <v>2190</v>
      </c>
      <c r="E5794" s="23" t="s">
        <v>2191</v>
      </c>
      <c r="F5794" s="27">
        <v>0.25</v>
      </c>
      <c r="G5794" s="24">
        <v>0</v>
      </c>
      <c r="H5794" s="25">
        <v>0.29970000000000002</v>
      </c>
      <c r="I5794" s="25">
        <v>0.1376</v>
      </c>
      <c r="J5794" s="26">
        <v>9</v>
      </c>
      <c r="K5794" s="26">
        <v>2</v>
      </c>
      <c r="L5794" s="27">
        <v>0.45900000000000002</v>
      </c>
      <c r="M5794" s="28">
        <v>2.1883177599999999</v>
      </c>
      <c r="N5794" s="29">
        <v>1.5</v>
      </c>
      <c r="O5794" s="31" t="s">
        <v>12</v>
      </c>
      <c r="P5794" s="31">
        <v>0.31454196029999998</v>
      </c>
      <c r="Q5794" s="31">
        <v>0.249999999999999</v>
      </c>
      <c r="R5794" s="42"/>
      <c r="S5794" s="27">
        <f>IF(A5794="placement",MIN(P5794,IF(R5794="",Q5794,R5794)),"")</f>
        <v>0.249999999999999</v>
      </c>
      <c r="T5794" s="28">
        <f>IF($A5794="placement",S5794*J5794,"")</f>
        <v>2.2499999999999911</v>
      </c>
      <c r="U5794" s="26">
        <f>IF($A5794="placement",T5794,IF($A5794="site",SUMIF($C:$C,$C5794,$T:$T),IF($A5794="user",SUMIF($B:$B,$B5794,$T:$T),SUM($T:$T))))</f>
        <v>2.2499999999999911</v>
      </c>
      <c r="V5794" s="27">
        <f>U5794/J5794</f>
        <v>0.249999999999999</v>
      </c>
    </row>
    <row r="5795" spans="1:22" hidden="1" x14ac:dyDescent="0.3">
      <c r="A5795" s="23" t="s">
        <v>14</v>
      </c>
      <c r="B5795" s="23" t="s">
        <v>1708</v>
      </c>
      <c r="C5795" s="23" t="s">
        <v>1709</v>
      </c>
      <c r="D5795" s="23" t="s">
        <v>10637</v>
      </c>
      <c r="E5795" s="23" t="s">
        <v>10638</v>
      </c>
      <c r="F5795" s="27">
        <v>0.3</v>
      </c>
      <c r="G5795" s="24">
        <v>0</v>
      </c>
      <c r="H5795" s="25">
        <v>0.38619999999999999</v>
      </c>
      <c r="I5795" s="25">
        <v>0.14019999999999999</v>
      </c>
      <c r="J5795" s="26">
        <v>9</v>
      </c>
      <c r="K5795" s="26">
        <v>3</v>
      </c>
      <c r="L5795" s="27">
        <v>0.36299999999999999</v>
      </c>
      <c r="M5795" s="28">
        <v>2.0386143699999999</v>
      </c>
      <c r="N5795" s="29">
        <v>1.5</v>
      </c>
      <c r="O5795" s="31" t="s">
        <v>12</v>
      </c>
      <c r="P5795" s="31">
        <v>0.26420610729999999</v>
      </c>
      <c r="Q5795" s="31">
        <v>0.26420610725173599</v>
      </c>
      <c r="R5795" s="42"/>
      <c r="S5795" s="27">
        <f>IF(A5795="placement",MIN(P5795,IF(R5795="",Q5795,R5795)),"")</f>
        <v>0.26420610725173599</v>
      </c>
      <c r="T5795" s="28">
        <f>IF($A5795="placement",S5795*J5795,"")</f>
        <v>2.377854965265624</v>
      </c>
      <c r="U5795" s="26">
        <f>IF($A5795="placement",T5795,IF($A5795="site",SUMIF($C:$C,$C5795,$T:$T),IF($A5795="user",SUMIF($B:$B,$B5795,$T:$T),SUM($T:$T))))</f>
        <v>2.377854965265624</v>
      </c>
      <c r="V5795" s="27">
        <f>U5795/J5795</f>
        <v>0.26420610725173599</v>
      </c>
    </row>
    <row r="5796" spans="1:22" hidden="1" x14ac:dyDescent="0.3">
      <c r="A5796" s="23" t="s">
        <v>14</v>
      </c>
      <c r="B5796" s="23" t="s">
        <v>2366</v>
      </c>
      <c r="C5796" s="23" t="s">
        <v>2367</v>
      </c>
      <c r="D5796" s="23" t="s">
        <v>10661</v>
      </c>
      <c r="E5796" s="23" t="s">
        <v>10662</v>
      </c>
      <c r="F5796" s="27">
        <v>0.25</v>
      </c>
      <c r="G5796" s="24">
        <v>0</v>
      </c>
      <c r="H5796" s="25">
        <v>5.8460999999999999</v>
      </c>
      <c r="I5796" s="25">
        <v>1.0609</v>
      </c>
      <c r="J5796" s="26">
        <v>9</v>
      </c>
      <c r="K5796" s="26">
        <v>2</v>
      </c>
      <c r="L5796" s="27">
        <v>0.18149999999999999</v>
      </c>
      <c r="M5796" s="28">
        <v>0.28567196</v>
      </c>
      <c r="N5796" s="29">
        <v>0.05</v>
      </c>
      <c r="O5796" s="31" t="s">
        <v>42</v>
      </c>
      <c r="P5796" s="31">
        <v>0.82497407369999998</v>
      </c>
      <c r="Q5796" s="31">
        <v>0.25</v>
      </c>
      <c r="R5796" s="42"/>
      <c r="S5796" s="27">
        <f>IF(A5796="placement",MIN(P5796,IF(R5796="",Q5796,R5796)),"")</f>
        <v>0.25</v>
      </c>
      <c r="T5796" s="28">
        <f>IF($A5796="placement",S5796*J5796,"")</f>
        <v>2.25</v>
      </c>
      <c r="U5796" s="26">
        <f>IF($A5796="placement",T5796,IF($A5796="site",SUMIF($C:$C,$C5796,$T:$T),IF($A5796="user",SUMIF($B:$B,$B5796,$T:$T),SUM($T:$T))))</f>
        <v>2.25</v>
      </c>
      <c r="V5796" s="27">
        <f>U5796/J5796</f>
        <v>0.25</v>
      </c>
    </row>
    <row r="5797" spans="1:22" hidden="1" x14ac:dyDescent="0.3">
      <c r="A5797" s="23" t="s">
        <v>14</v>
      </c>
      <c r="B5797" s="23" t="s">
        <v>2410</v>
      </c>
      <c r="C5797" s="23" t="s">
        <v>2411</v>
      </c>
      <c r="D5797" s="23" t="s">
        <v>2425</v>
      </c>
      <c r="E5797" s="23" t="s">
        <v>9862</v>
      </c>
      <c r="F5797" s="27">
        <v>0.33</v>
      </c>
      <c r="G5797" s="24">
        <v>0</v>
      </c>
      <c r="H5797" s="25">
        <v>1.9091</v>
      </c>
      <c r="I5797" s="25">
        <v>0.49880000000000002</v>
      </c>
      <c r="J5797" s="26">
        <v>9</v>
      </c>
      <c r="K5797" s="26">
        <v>3</v>
      </c>
      <c r="L5797" s="27">
        <v>0.26129999999999998</v>
      </c>
      <c r="M5797" s="28">
        <v>0.62494629999999995</v>
      </c>
      <c r="N5797" s="29">
        <v>0.42</v>
      </c>
      <c r="O5797" s="31" t="s">
        <v>12</v>
      </c>
      <c r="P5797" s="31">
        <v>0.3279422548</v>
      </c>
      <c r="Q5797" s="31">
        <v>0.32794225481209899</v>
      </c>
      <c r="R5797" s="42"/>
      <c r="S5797" s="27">
        <f>IF(A5797="placement",MIN(P5797,IF(R5797="",Q5797,R5797)),"")</f>
        <v>0.3279422548</v>
      </c>
      <c r="T5797" s="28">
        <f>IF($A5797="placement",S5797*J5797,"")</f>
        <v>2.9514802931999999</v>
      </c>
      <c r="U5797" s="26">
        <f>IF($A5797="placement",T5797,IF($A5797="site",SUMIF($C:$C,$C5797,$T:$T),IF($A5797="user",SUMIF($B:$B,$B5797,$T:$T),SUM($T:$T))))</f>
        <v>2.9514802931999999</v>
      </c>
      <c r="V5797" s="27">
        <f>U5797/J5797</f>
        <v>0.3279422548</v>
      </c>
    </row>
    <row r="5798" spans="1:22" hidden="1" x14ac:dyDescent="0.3">
      <c r="A5798" s="23" t="s">
        <v>14</v>
      </c>
      <c r="B5798" s="23" t="s">
        <v>2439</v>
      </c>
      <c r="C5798" s="23" t="s">
        <v>2441</v>
      </c>
      <c r="D5798" s="23" t="s">
        <v>2494</v>
      </c>
      <c r="E5798" s="23" t="s">
        <v>2495</v>
      </c>
      <c r="F5798" s="27">
        <v>0.15</v>
      </c>
      <c r="G5798" s="24">
        <v>0</v>
      </c>
      <c r="H5798" s="25">
        <v>4.4489000000000001</v>
      </c>
      <c r="I5798" s="25">
        <v>0.64800000000000002</v>
      </c>
      <c r="J5798" s="26">
        <v>9</v>
      </c>
      <c r="K5798" s="26">
        <v>1</v>
      </c>
      <c r="L5798" s="27">
        <v>0.1457</v>
      </c>
      <c r="M5798" s="28">
        <v>0.46272046</v>
      </c>
      <c r="N5798" s="29">
        <v>0.27</v>
      </c>
      <c r="O5798" s="31" t="s">
        <v>70</v>
      </c>
      <c r="P5798" s="31">
        <v>0.41649435420000003</v>
      </c>
      <c r="Q5798" s="31">
        <v>0.15</v>
      </c>
      <c r="R5798" s="42"/>
      <c r="S5798" s="27">
        <f>IF(A5798="placement",MIN(P5798,IF(R5798="",Q5798,R5798)),"")</f>
        <v>0.15</v>
      </c>
      <c r="T5798" s="28">
        <f>IF($A5798="placement",S5798*J5798,"")</f>
        <v>1.3499999999999999</v>
      </c>
      <c r="U5798" s="26">
        <f>IF($A5798="placement",T5798,IF($A5798="site",SUMIF($C:$C,$C5798,$T:$T),IF($A5798="user",SUMIF($B:$B,$B5798,$T:$T),SUM($T:$T))))</f>
        <v>1.3499999999999999</v>
      </c>
      <c r="V5798" s="27">
        <f>U5798/J5798</f>
        <v>0.15</v>
      </c>
    </row>
    <row r="5799" spans="1:22" hidden="1" x14ac:dyDescent="0.3">
      <c r="A5799" s="23" t="s">
        <v>14</v>
      </c>
      <c r="B5799" s="23" t="s">
        <v>2524</v>
      </c>
      <c r="C5799" s="23" t="s">
        <v>2526</v>
      </c>
      <c r="D5799" s="32" t="s">
        <v>2527</v>
      </c>
      <c r="E5799" s="23" t="s">
        <v>2528</v>
      </c>
      <c r="F5799" s="27">
        <v>0.25</v>
      </c>
      <c r="G5799" s="24">
        <v>0</v>
      </c>
      <c r="H5799" s="25">
        <v>7.0239000000000003</v>
      </c>
      <c r="I5799" s="25">
        <v>0.59199999999999997</v>
      </c>
      <c r="J5799" s="26">
        <v>9</v>
      </c>
      <c r="K5799" s="26">
        <v>2</v>
      </c>
      <c r="L5799" s="27">
        <v>8.43E-2</v>
      </c>
      <c r="M5799" s="28">
        <v>0.48701737</v>
      </c>
      <c r="N5799" s="29">
        <v>0.15</v>
      </c>
      <c r="O5799" s="31" t="s">
        <v>42</v>
      </c>
      <c r="P5799" s="31">
        <v>0.69200277470000005</v>
      </c>
      <c r="Q5799" s="31">
        <v>0.25</v>
      </c>
      <c r="R5799" s="42"/>
      <c r="S5799" s="27">
        <f>IF(A5799="placement",MIN(P5799,IF(R5799="",Q5799,R5799)),"")</f>
        <v>0.25</v>
      </c>
      <c r="T5799" s="28">
        <f>IF($A5799="placement",S5799*J5799,"")</f>
        <v>2.25</v>
      </c>
      <c r="U5799" s="26">
        <f>IF($A5799="placement",T5799,IF($A5799="site",SUMIF($C:$C,$C5799,$T:$T),IF($A5799="user",SUMIF($B:$B,$B5799,$T:$T),SUM($T:$T))))</f>
        <v>2.25</v>
      </c>
      <c r="V5799" s="27">
        <f>U5799/J5799</f>
        <v>0.25</v>
      </c>
    </row>
    <row r="5800" spans="1:22" hidden="1" x14ac:dyDescent="0.3">
      <c r="A5800" s="23" t="s">
        <v>14</v>
      </c>
      <c r="B5800" s="23" t="s">
        <v>2524</v>
      </c>
      <c r="C5800" s="23" t="s">
        <v>2526</v>
      </c>
      <c r="D5800" s="32" t="s">
        <v>2529</v>
      </c>
      <c r="E5800" s="23" t="s">
        <v>2530</v>
      </c>
      <c r="F5800" s="27">
        <v>0.25</v>
      </c>
      <c r="G5800" s="24">
        <v>0</v>
      </c>
      <c r="H5800" s="25">
        <v>7.0289999999999999</v>
      </c>
      <c r="I5800" s="25">
        <v>0.59409999999999996</v>
      </c>
      <c r="J5800" s="26">
        <v>9</v>
      </c>
      <c r="K5800" s="26">
        <v>2</v>
      </c>
      <c r="L5800" s="27">
        <v>8.4500000000000006E-2</v>
      </c>
      <c r="M5800" s="28">
        <v>0.48968502000000003</v>
      </c>
      <c r="N5800" s="29">
        <v>0.15</v>
      </c>
      <c r="O5800" s="31" t="s">
        <v>12</v>
      </c>
      <c r="P5800" s="31">
        <v>0.69368064419999997</v>
      </c>
      <c r="Q5800" s="31">
        <v>0.25</v>
      </c>
      <c r="R5800" s="42"/>
      <c r="S5800" s="27">
        <f>IF(A5800="placement",MIN(P5800,IF(R5800="",Q5800,R5800)),"")</f>
        <v>0.25</v>
      </c>
      <c r="T5800" s="28">
        <f>IF($A5800="placement",S5800*J5800,"")</f>
        <v>2.25</v>
      </c>
      <c r="U5800" s="26">
        <f>IF($A5800="placement",T5800,IF($A5800="site",SUMIF($C:$C,$C5800,$T:$T),IF($A5800="user",SUMIF($B:$B,$B5800,$T:$T),SUM($T:$T))))</f>
        <v>2.25</v>
      </c>
      <c r="V5800" s="27">
        <f>U5800/J5800</f>
        <v>0.25</v>
      </c>
    </row>
    <row r="5801" spans="1:22" hidden="1" x14ac:dyDescent="0.3">
      <c r="A5801" s="23" t="s">
        <v>14</v>
      </c>
      <c r="B5801" s="23" t="s">
        <v>2946</v>
      </c>
      <c r="C5801" s="23" t="s">
        <v>2947</v>
      </c>
      <c r="D5801" s="23" t="s">
        <v>2950</v>
      </c>
      <c r="E5801" s="23" t="s">
        <v>10075</v>
      </c>
      <c r="F5801" s="27">
        <v>0.33</v>
      </c>
      <c r="G5801" s="24">
        <v>0</v>
      </c>
      <c r="H5801" s="25">
        <v>4.0941000000000001</v>
      </c>
      <c r="I5801" s="25">
        <v>0.24299999999999999</v>
      </c>
      <c r="J5801" s="26">
        <v>9</v>
      </c>
      <c r="K5801" s="26">
        <v>1</v>
      </c>
      <c r="L5801" s="27">
        <v>5.9400000000000001E-2</v>
      </c>
      <c r="M5801" s="28">
        <v>1.26590241</v>
      </c>
      <c r="N5801" s="29">
        <v>1.1000000000000001</v>
      </c>
      <c r="O5801" s="31" t="s">
        <v>42</v>
      </c>
      <c r="P5801" s="31">
        <v>0.13105466029999999</v>
      </c>
      <c r="Q5801" s="31">
        <v>0.13105466028885801</v>
      </c>
      <c r="R5801" s="42"/>
      <c r="S5801" s="27">
        <f>IF(A5801="placement",MIN(P5801,IF(R5801="",Q5801,R5801)),"")</f>
        <v>0.13105466028885801</v>
      </c>
      <c r="T5801" s="28">
        <f>IF($A5801="placement",S5801*J5801,"")</f>
        <v>1.1794919425997221</v>
      </c>
      <c r="U5801" s="26">
        <f>IF($A5801="placement",T5801,IF($A5801="site",SUMIF($C:$C,$C5801,$T:$T),IF($A5801="user",SUMIF($B:$B,$B5801,$T:$T),SUM($T:$T))))</f>
        <v>1.1794919425997221</v>
      </c>
      <c r="V5801" s="27">
        <f>U5801/J5801</f>
        <v>0.13105466028885801</v>
      </c>
    </row>
    <row r="5802" spans="1:22" hidden="1" x14ac:dyDescent="0.3">
      <c r="A5802" s="23" t="s">
        <v>14</v>
      </c>
      <c r="B5802" s="23" t="s">
        <v>3148</v>
      </c>
      <c r="C5802" s="23" t="s">
        <v>3149</v>
      </c>
      <c r="D5802" s="23" t="s">
        <v>3150</v>
      </c>
      <c r="E5802" s="23" t="s">
        <v>3151</v>
      </c>
      <c r="F5802" s="27">
        <v>0.4</v>
      </c>
      <c r="G5802" s="24">
        <v>0</v>
      </c>
      <c r="H5802" s="25">
        <v>2.9733999999999998</v>
      </c>
      <c r="I5802" s="25">
        <v>0.2397</v>
      </c>
      <c r="J5802" s="26">
        <v>9</v>
      </c>
      <c r="K5802" s="26">
        <v>2</v>
      </c>
      <c r="L5802" s="27">
        <v>8.0600000000000005E-2</v>
      </c>
      <c r="M5802" s="28">
        <v>1.2738379</v>
      </c>
      <c r="N5802" s="29">
        <v>1</v>
      </c>
      <c r="O5802" s="31" t="s">
        <v>12</v>
      </c>
      <c r="P5802" s="31">
        <v>0.2149707602</v>
      </c>
      <c r="Q5802" s="31">
        <v>0.21497076023391801</v>
      </c>
      <c r="R5802" s="42"/>
      <c r="S5802" s="27">
        <f>IF(A5802="placement",MIN(P5802,IF(R5802="",Q5802,R5802)),"")</f>
        <v>0.2149707602</v>
      </c>
      <c r="T5802" s="28">
        <f>IF($A5802="placement",S5802*J5802,"")</f>
        <v>1.9347368417999999</v>
      </c>
      <c r="U5802" s="26">
        <f>IF($A5802="placement",T5802,IF($A5802="site",SUMIF($C:$C,$C5802,$T:$T),IF($A5802="user",SUMIF($B:$B,$B5802,$T:$T),SUM($T:$T))))</f>
        <v>1.9347368417999999</v>
      </c>
      <c r="V5802" s="27">
        <f>U5802/J5802</f>
        <v>0.2149707602</v>
      </c>
    </row>
    <row r="5803" spans="1:22" hidden="1" x14ac:dyDescent="0.3">
      <c r="A5803" s="23" t="s">
        <v>14</v>
      </c>
      <c r="B5803" s="23" t="s">
        <v>3266</v>
      </c>
      <c r="C5803" s="23" t="s">
        <v>3268</v>
      </c>
      <c r="D5803" s="23" t="s">
        <v>3418</v>
      </c>
      <c r="E5803" s="23" t="s">
        <v>3419</v>
      </c>
      <c r="F5803" s="27">
        <v>0.25</v>
      </c>
      <c r="G5803" s="24">
        <v>0</v>
      </c>
      <c r="H5803" s="25">
        <v>13.006600000000001</v>
      </c>
      <c r="I5803" s="25">
        <v>0.6946</v>
      </c>
      <c r="J5803" s="26">
        <v>9</v>
      </c>
      <c r="K5803" s="26">
        <v>2</v>
      </c>
      <c r="L5803" s="27">
        <v>5.3400000000000003E-2</v>
      </c>
      <c r="M5803" s="28">
        <v>0.40905912999999999</v>
      </c>
      <c r="N5803" s="29">
        <v>0.25</v>
      </c>
      <c r="O5803" s="31" t="s">
        <v>12</v>
      </c>
      <c r="P5803" s="31">
        <v>0.3888414067</v>
      </c>
      <c r="Q5803" s="31">
        <v>0.25</v>
      </c>
      <c r="R5803" s="42"/>
      <c r="S5803" s="27">
        <f>IF(A5803="placement",MIN(P5803,IF(R5803="",Q5803,R5803)),"")</f>
        <v>0.25</v>
      </c>
      <c r="T5803" s="28">
        <f>IF($A5803="placement",S5803*J5803,"")</f>
        <v>2.25</v>
      </c>
      <c r="U5803" s="26">
        <f>IF($A5803="placement",T5803,IF($A5803="site",SUMIF($C:$C,$C5803,$T:$T),IF($A5803="user",SUMIF($B:$B,$B5803,$T:$T),SUM($T:$T))))</f>
        <v>2.25</v>
      </c>
      <c r="V5803" s="27">
        <f>U5803/J5803</f>
        <v>0.25</v>
      </c>
    </row>
    <row r="5804" spans="1:22" hidden="1" x14ac:dyDescent="0.3">
      <c r="A5804" s="23" t="s">
        <v>14</v>
      </c>
      <c r="B5804" s="23" t="s">
        <v>3266</v>
      </c>
      <c r="C5804" s="23" t="s">
        <v>3268</v>
      </c>
      <c r="D5804" s="23" t="s">
        <v>10759</v>
      </c>
      <c r="E5804" s="23" t="s">
        <v>10760</v>
      </c>
      <c r="F5804" s="27">
        <v>0.25</v>
      </c>
      <c r="G5804" s="24">
        <v>0</v>
      </c>
      <c r="H5804" s="25">
        <v>0.52990000000000004</v>
      </c>
      <c r="I5804" s="25">
        <v>0.31859999999999999</v>
      </c>
      <c r="J5804" s="26">
        <v>9</v>
      </c>
      <c r="K5804" s="26">
        <v>2</v>
      </c>
      <c r="L5804" s="27">
        <v>0.60119999999999996</v>
      </c>
      <c r="M5804" s="28">
        <v>0.94914798</v>
      </c>
      <c r="N5804" s="29">
        <v>0.72</v>
      </c>
      <c r="O5804" s="31" t="s">
        <v>12</v>
      </c>
      <c r="P5804" s="31">
        <v>0.24142492679999999</v>
      </c>
      <c r="Q5804" s="31">
        <v>0.24142492676934699</v>
      </c>
      <c r="R5804" s="42"/>
      <c r="S5804" s="27">
        <f>IF(A5804="placement",MIN(P5804,IF(R5804="",Q5804,R5804)),"")</f>
        <v>0.24142492676934699</v>
      </c>
      <c r="T5804" s="28">
        <f>IF($A5804="placement",S5804*J5804,"")</f>
        <v>2.172824340924123</v>
      </c>
      <c r="U5804" s="26">
        <f>IF($A5804="placement",T5804,IF($A5804="site",SUMIF($C:$C,$C5804,$T:$T),IF($A5804="user",SUMIF($B:$B,$B5804,$T:$T),SUM($T:$T))))</f>
        <v>2.172824340924123</v>
      </c>
      <c r="V5804" s="27">
        <f>U5804/J5804</f>
        <v>0.24142492676934701</v>
      </c>
    </row>
    <row r="5805" spans="1:22" hidden="1" x14ac:dyDescent="0.3">
      <c r="A5805" s="23" t="s">
        <v>14</v>
      </c>
      <c r="B5805" s="23" t="s">
        <v>3266</v>
      </c>
      <c r="C5805" s="23" t="s">
        <v>3268</v>
      </c>
      <c r="D5805" s="23" t="s">
        <v>3458</v>
      </c>
      <c r="E5805" s="23" t="s">
        <v>3459</v>
      </c>
      <c r="F5805" s="27">
        <v>0.25</v>
      </c>
      <c r="G5805" s="24">
        <v>0</v>
      </c>
      <c r="H5805" s="25">
        <v>1.5902000000000001</v>
      </c>
      <c r="I5805" s="25">
        <v>0.32850000000000001</v>
      </c>
      <c r="J5805" s="26">
        <v>9</v>
      </c>
      <c r="K5805" s="26">
        <v>2</v>
      </c>
      <c r="L5805" s="27">
        <v>0.20660000000000001</v>
      </c>
      <c r="M5805" s="28">
        <v>0.91126331999999999</v>
      </c>
      <c r="N5805" s="29">
        <v>0.6</v>
      </c>
      <c r="O5805" s="31" t="s">
        <v>12</v>
      </c>
      <c r="P5805" s="31">
        <v>0.3415734091</v>
      </c>
      <c r="Q5805" s="31">
        <v>0.25</v>
      </c>
      <c r="R5805" s="42"/>
      <c r="S5805" s="27">
        <f>IF(A5805="placement",MIN(P5805,IF(R5805="",Q5805,R5805)),"")</f>
        <v>0.25</v>
      </c>
      <c r="T5805" s="28">
        <f>IF($A5805="placement",S5805*J5805,"")</f>
        <v>2.25</v>
      </c>
      <c r="U5805" s="26">
        <f>IF($A5805="placement",T5805,IF($A5805="site",SUMIF($C:$C,$C5805,$T:$T),IF($A5805="user",SUMIF($B:$B,$B5805,$T:$T),SUM($T:$T))))</f>
        <v>2.25</v>
      </c>
      <c r="V5805" s="27">
        <f>U5805/J5805</f>
        <v>0.25</v>
      </c>
    </row>
    <row r="5806" spans="1:22" hidden="1" x14ac:dyDescent="0.3">
      <c r="A5806" s="23" t="s">
        <v>14</v>
      </c>
      <c r="B5806" s="23" t="s">
        <v>3531</v>
      </c>
      <c r="C5806" s="23" t="s">
        <v>3532</v>
      </c>
      <c r="D5806" s="32" t="s">
        <v>3543</v>
      </c>
      <c r="E5806" s="23" t="s">
        <v>3544</v>
      </c>
      <c r="F5806" s="27">
        <v>0.33</v>
      </c>
      <c r="G5806" s="24">
        <v>0</v>
      </c>
      <c r="H5806" s="25">
        <v>6.7275999999999998</v>
      </c>
      <c r="I5806" s="25">
        <v>0.25430000000000003</v>
      </c>
      <c r="J5806" s="26">
        <v>9</v>
      </c>
      <c r="K5806" s="26">
        <v>2</v>
      </c>
      <c r="L5806" s="27">
        <v>3.78E-2</v>
      </c>
      <c r="M5806" s="28">
        <v>1.2198033699999999</v>
      </c>
      <c r="N5806" s="29">
        <v>1</v>
      </c>
      <c r="O5806" s="31" t="s">
        <v>12</v>
      </c>
      <c r="P5806" s="31">
        <v>0.1801957398</v>
      </c>
      <c r="Q5806" s="31">
        <v>0.18019573978123199</v>
      </c>
      <c r="R5806" s="42"/>
      <c r="S5806" s="27">
        <f>IF(A5806="placement",MIN(P5806,IF(R5806="",Q5806,R5806)),"")</f>
        <v>0.18019573978123199</v>
      </c>
      <c r="T5806" s="28">
        <f>IF($A5806="placement",S5806*J5806,"")</f>
        <v>1.6217616580310878</v>
      </c>
      <c r="U5806" s="26">
        <f>IF($A5806="placement",T5806,IF($A5806="site",SUMIF($C:$C,$C5806,$T:$T),IF($A5806="user",SUMIF($B:$B,$B5806,$T:$T),SUM($T:$T))))</f>
        <v>1.6217616580310878</v>
      </c>
      <c r="V5806" s="27">
        <f>U5806/J5806</f>
        <v>0.18019573978123199</v>
      </c>
    </row>
    <row r="5807" spans="1:22" hidden="1" x14ac:dyDescent="0.3">
      <c r="A5807" s="23" t="s">
        <v>14</v>
      </c>
      <c r="B5807" s="23" t="s">
        <v>3784</v>
      </c>
      <c r="C5807" s="23" t="s">
        <v>3786</v>
      </c>
      <c r="D5807" s="23" t="s">
        <v>3789</v>
      </c>
      <c r="E5807" s="23" t="s">
        <v>3790</v>
      </c>
      <c r="F5807" s="27">
        <v>0.3</v>
      </c>
      <c r="G5807" s="24">
        <v>0</v>
      </c>
      <c r="H5807" s="25">
        <v>3.6307</v>
      </c>
      <c r="I5807" s="25">
        <v>0.30520000000000003</v>
      </c>
      <c r="J5807" s="26">
        <v>9</v>
      </c>
      <c r="K5807" s="26">
        <v>2</v>
      </c>
      <c r="L5807" s="27">
        <v>8.4099999999999994E-2</v>
      </c>
      <c r="M5807" s="28">
        <v>0.94842031000000004</v>
      </c>
      <c r="N5807" s="29">
        <v>0.7</v>
      </c>
      <c r="O5807" s="31" t="s">
        <v>42</v>
      </c>
      <c r="P5807" s="31">
        <v>0.26193061239999998</v>
      </c>
      <c r="Q5807" s="31">
        <v>0.26193061244632998</v>
      </c>
      <c r="R5807" s="42"/>
      <c r="S5807" s="27">
        <f>IF(A5807="placement",MIN(P5807,IF(R5807="",Q5807,R5807)),"")</f>
        <v>0.26193061239999998</v>
      </c>
      <c r="T5807" s="28">
        <f>IF($A5807="placement",S5807*J5807,"")</f>
        <v>2.3573755115999999</v>
      </c>
      <c r="U5807" s="26">
        <f>IF($A5807="placement",T5807,IF($A5807="site",SUMIF($C:$C,$C5807,$T:$T),IF($A5807="user",SUMIF($B:$B,$B5807,$T:$T),SUM($T:$T))))</f>
        <v>2.3573755115999999</v>
      </c>
      <c r="V5807" s="27">
        <f>U5807/J5807</f>
        <v>0.26193061239999998</v>
      </c>
    </row>
    <row r="5808" spans="1:22" hidden="1" x14ac:dyDescent="0.3">
      <c r="A5808" s="23" t="s">
        <v>14</v>
      </c>
      <c r="B5808" s="23" t="s">
        <v>3822</v>
      </c>
      <c r="C5808" s="23" t="s">
        <v>3824</v>
      </c>
      <c r="D5808" s="23" t="s">
        <v>3841</v>
      </c>
      <c r="E5808" s="23" t="s">
        <v>3842</v>
      </c>
      <c r="F5808" s="27">
        <v>0.25</v>
      </c>
      <c r="G5808" s="24">
        <v>0</v>
      </c>
      <c r="H5808" s="25">
        <v>4.2979000000000003</v>
      </c>
      <c r="I5808" s="25">
        <v>0.748</v>
      </c>
      <c r="J5808" s="26">
        <v>9</v>
      </c>
      <c r="K5808" s="26">
        <v>2</v>
      </c>
      <c r="L5808" s="27">
        <v>0.17399999999999999</v>
      </c>
      <c r="M5808" s="28">
        <v>0.40059206000000003</v>
      </c>
      <c r="N5808" s="29">
        <v>0.2</v>
      </c>
      <c r="O5808" s="31" t="s">
        <v>42</v>
      </c>
      <c r="P5808" s="31">
        <v>0.50073897499999998</v>
      </c>
      <c r="Q5808" s="31">
        <v>0.25</v>
      </c>
      <c r="R5808" s="42"/>
      <c r="S5808" s="27">
        <f>IF(A5808="placement",MIN(P5808,IF(R5808="",Q5808,R5808)),"")</f>
        <v>0.25</v>
      </c>
      <c r="T5808" s="28">
        <f>IF($A5808="placement",S5808*J5808,"")</f>
        <v>2.25</v>
      </c>
      <c r="U5808" s="26">
        <f>IF($A5808="placement",T5808,IF($A5808="site",SUMIF($C:$C,$C5808,$T:$T),IF($A5808="user",SUMIF($B:$B,$B5808,$T:$T),SUM($T:$T))))</f>
        <v>2.25</v>
      </c>
      <c r="V5808" s="27">
        <f>U5808/J5808</f>
        <v>0.25</v>
      </c>
    </row>
    <row r="5809" spans="1:22" hidden="1" x14ac:dyDescent="0.3">
      <c r="A5809" s="23" t="s">
        <v>14</v>
      </c>
      <c r="B5809" s="23" t="s">
        <v>3989</v>
      </c>
      <c r="C5809" s="23" t="s">
        <v>3990</v>
      </c>
      <c r="D5809" s="23" t="s">
        <v>3991</v>
      </c>
      <c r="E5809" s="23" t="s">
        <v>3990</v>
      </c>
      <c r="F5809" s="27">
        <v>0.25</v>
      </c>
      <c r="G5809" s="24">
        <v>0</v>
      </c>
      <c r="H5809" s="25">
        <v>2.8551000000000002</v>
      </c>
      <c r="I5809" s="25">
        <v>1.1043000000000001</v>
      </c>
      <c r="J5809" s="26">
        <v>9</v>
      </c>
      <c r="K5809" s="26">
        <v>2</v>
      </c>
      <c r="L5809" s="27">
        <v>0.38679999999999998</v>
      </c>
      <c r="M5809" s="28">
        <v>0.27954075</v>
      </c>
      <c r="N5809" s="29">
        <v>0.01</v>
      </c>
      <c r="O5809" s="31" t="s">
        <v>42</v>
      </c>
      <c r="P5809" s="31">
        <v>0.96422704029999995</v>
      </c>
      <c r="Q5809" s="31">
        <v>0.25</v>
      </c>
      <c r="R5809" s="42"/>
      <c r="S5809" s="27">
        <f>IF(A5809="placement",MIN(P5809,IF(R5809="",Q5809,R5809)),"")</f>
        <v>0.25</v>
      </c>
      <c r="T5809" s="28">
        <f>IF($A5809="placement",S5809*J5809,"")</f>
        <v>2.25</v>
      </c>
      <c r="U5809" s="26">
        <f>IF($A5809="placement",T5809,IF($A5809="site",SUMIF($C:$C,$C5809,$T:$T),IF($A5809="user",SUMIF($B:$B,$B5809,$T:$T),SUM($T:$T))))</f>
        <v>2.25</v>
      </c>
      <c r="V5809" s="27">
        <f>U5809/J5809</f>
        <v>0.25</v>
      </c>
    </row>
    <row r="5810" spans="1:22" hidden="1" x14ac:dyDescent="0.3">
      <c r="A5810" s="17" t="s">
        <v>13</v>
      </c>
      <c r="B5810" s="17" t="s">
        <v>3989</v>
      </c>
      <c r="C5810" s="17" t="s">
        <v>3990</v>
      </c>
      <c r="D5810" s="17" t="s">
        <v>9898</v>
      </c>
      <c r="E5810" s="17"/>
      <c r="F5810" s="18">
        <v>0.25</v>
      </c>
      <c r="G5810" s="36">
        <v>0</v>
      </c>
      <c r="H5810" s="37">
        <v>2.8551000000000002</v>
      </c>
      <c r="I5810" s="37">
        <v>1.1043000000000001</v>
      </c>
      <c r="J5810" s="19">
        <v>9</v>
      </c>
      <c r="K5810" s="19">
        <v>2</v>
      </c>
      <c r="L5810" s="18">
        <v>0.38679999999999998</v>
      </c>
      <c r="M5810" s="20">
        <v>0.27954075</v>
      </c>
      <c r="N5810" s="21">
        <v>0.01</v>
      </c>
      <c r="O5810" s="22"/>
      <c r="P5810" s="22">
        <v>0.96422704029999995</v>
      </c>
      <c r="Q5810" s="22">
        <v>0.25</v>
      </c>
      <c r="R5810" s="43"/>
      <c r="S5810" s="18" t="str">
        <f>IF(A5810="placement",MIN(P5810,IF(R5810="",Q5810,R5810)),"")</f>
        <v/>
      </c>
      <c r="T5810" s="20" t="str">
        <f>IF($A5810="placement",S5810*J5810,"")</f>
        <v/>
      </c>
      <c r="U5810" s="19">
        <f>IF($A5810="placement",T5810,IF($A5810="site",SUMIF($C:$C,$C5810,$T:$T),IF($A5810="user",SUMIF($B:$B,$B5810,$T:$T),SUM($T:$T))))</f>
        <v>2.25</v>
      </c>
      <c r="V5810" s="18">
        <f>U5810/J5810</f>
        <v>0.25</v>
      </c>
    </row>
    <row r="5811" spans="1:22" hidden="1" x14ac:dyDescent="0.3">
      <c r="A5811" s="11" t="s">
        <v>10</v>
      </c>
      <c r="B5811" s="11" t="s">
        <v>4167</v>
      </c>
      <c r="C5811" s="11" t="s">
        <v>9898</v>
      </c>
      <c r="D5811" s="35" t="s">
        <v>9898</v>
      </c>
      <c r="E5811" s="11"/>
      <c r="F5811" s="12">
        <v>0.17530000000000001</v>
      </c>
      <c r="G5811" s="33">
        <v>0</v>
      </c>
      <c r="H5811" s="34">
        <v>8.9868000000000006</v>
      </c>
      <c r="I5811" s="34">
        <v>1.7910999999999999</v>
      </c>
      <c r="J5811" s="13">
        <v>9</v>
      </c>
      <c r="K5811" s="13">
        <v>2</v>
      </c>
      <c r="L5811" s="12">
        <v>0.1993</v>
      </c>
      <c r="M5811" s="14">
        <v>0.17127532000000001</v>
      </c>
      <c r="N5811" s="15">
        <v>4.7538999999999998E-2</v>
      </c>
      <c r="O5811" s="16"/>
      <c r="P5811" s="16">
        <v>0.72244104310000001</v>
      </c>
      <c r="Q5811" s="16">
        <v>0.17528114740739001</v>
      </c>
      <c r="R5811" s="44"/>
      <c r="S5811" s="12" t="str">
        <f>IF(A5811="placement",MIN(P5811,IF(R5811="",Q5811,R5811)),"")</f>
        <v/>
      </c>
      <c r="T5811" s="14" t="str">
        <f>IF($A5811="placement",S5811*J5811,"")</f>
        <v/>
      </c>
      <c r="U5811" s="13">
        <f>IF($A5811="placement",T5811,IF($A5811="site",SUMIF($C:$C,$C5811,$T:$T),IF($A5811="user",SUMIF($B:$B,$B5811,$T:$T),SUM($T:$T))))</f>
        <v>0</v>
      </c>
      <c r="V5811" s="12">
        <f>U5811/J5811</f>
        <v>0</v>
      </c>
    </row>
    <row r="5812" spans="1:22" hidden="1" x14ac:dyDescent="0.3">
      <c r="A5812" s="23" t="s">
        <v>14</v>
      </c>
      <c r="B5812" s="23" t="s">
        <v>4016</v>
      </c>
      <c r="C5812" s="23" t="s">
        <v>4018</v>
      </c>
      <c r="D5812" s="23" t="s">
        <v>4055</v>
      </c>
      <c r="E5812" s="23" t="s">
        <v>4056</v>
      </c>
      <c r="F5812" s="27">
        <v>0.05</v>
      </c>
      <c r="G5812" s="24">
        <v>0</v>
      </c>
      <c r="H5812" s="25">
        <v>7.6750999999999996</v>
      </c>
      <c r="I5812" s="25">
        <v>2.0240999999999998</v>
      </c>
      <c r="J5812" s="26">
        <v>9</v>
      </c>
      <c r="K5812" s="26">
        <v>0</v>
      </c>
      <c r="L5812" s="27">
        <v>0.26369999999999999</v>
      </c>
      <c r="M5812" s="28">
        <v>0.14479302999999999</v>
      </c>
      <c r="N5812" s="29">
        <v>0.1</v>
      </c>
      <c r="O5812" s="31" t="s">
        <v>70</v>
      </c>
      <c r="P5812" s="31">
        <v>0.30935900560000001</v>
      </c>
      <c r="Q5812" s="31">
        <v>0.05</v>
      </c>
      <c r="R5812" s="42"/>
      <c r="S5812" s="27">
        <f>IF(A5812="placement",MIN(P5812,IF(R5812="",Q5812,R5812)),"")</f>
        <v>0.05</v>
      </c>
      <c r="T5812" s="28">
        <f>IF($A5812="placement",S5812*J5812,"")</f>
        <v>0.45</v>
      </c>
      <c r="U5812" s="26">
        <f>IF($A5812="placement",T5812,IF($A5812="site",SUMIF($C:$C,$C5812,$T:$T),IF($A5812="user",SUMIF($B:$B,$B5812,$T:$T),SUM($T:$T))))</f>
        <v>0.45</v>
      </c>
      <c r="V5812" s="27">
        <f>U5812/J5812</f>
        <v>0.05</v>
      </c>
    </row>
    <row r="5813" spans="1:22" hidden="1" x14ac:dyDescent="0.3">
      <c r="A5813" s="23" t="s">
        <v>14</v>
      </c>
      <c r="B5813" s="23" t="s">
        <v>4090</v>
      </c>
      <c r="C5813" s="23" t="s">
        <v>4091</v>
      </c>
      <c r="D5813" s="23" t="s">
        <v>10827</v>
      </c>
      <c r="E5813" s="23" t="s">
        <v>10828</v>
      </c>
      <c r="F5813" s="27">
        <v>0.25</v>
      </c>
      <c r="G5813" s="24">
        <v>0</v>
      </c>
      <c r="H5813" s="25">
        <v>0.87960000000000005</v>
      </c>
      <c r="I5813" s="25">
        <v>0.1386</v>
      </c>
      <c r="J5813" s="26">
        <v>9</v>
      </c>
      <c r="K5813" s="26">
        <v>2</v>
      </c>
      <c r="L5813" s="27">
        <v>0.15759999999999999</v>
      </c>
      <c r="M5813" s="28">
        <v>2.1015971100000002</v>
      </c>
      <c r="N5813" s="29">
        <v>1.5</v>
      </c>
      <c r="O5813" s="31" t="s">
        <v>12</v>
      </c>
      <c r="P5813" s="31">
        <v>0.28625710920000003</v>
      </c>
      <c r="Q5813" s="31">
        <v>0.249999999999999</v>
      </c>
      <c r="R5813" s="42"/>
      <c r="S5813" s="27">
        <f>IF(A5813="placement",MIN(P5813,IF(R5813="",Q5813,R5813)),"")</f>
        <v>0.249999999999999</v>
      </c>
      <c r="T5813" s="28">
        <f>IF($A5813="placement",S5813*J5813,"")</f>
        <v>2.2499999999999911</v>
      </c>
      <c r="U5813" s="26">
        <f>IF($A5813="placement",T5813,IF($A5813="site",SUMIF($C:$C,$C5813,$T:$T),IF($A5813="user",SUMIF($B:$B,$B5813,$T:$T),SUM($T:$T))))</f>
        <v>2.2499999999999911</v>
      </c>
      <c r="V5813" s="27">
        <f>U5813/J5813</f>
        <v>0.249999999999999</v>
      </c>
    </row>
    <row r="5814" spans="1:22" hidden="1" x14ac:dyDescent="0.3">
      <c r="A5814" s="23" t="s">
        <v>14</v>
      </c>
      <c r="B5814" s="23" t="s">
        <v>4090</v>
      </c>
      <c r="C5814" s="23" t="s">
        <v>4091</v>
      </c>
      <c r="D5814" s="23" t="s">
        <v>10831</v>
      </c>
      <c r="E5814" s="23" t="s">
        <v>10832</v>
      </c>
      <c r="F5814" s="27">
        <v>0.25</v>
      </c>
      <c r="G5814" s="24">
        <v>0</v>
      </c>
      <c r="H5814" s="25">
        <v>4.3414000000000001</v>
      </c>
      <c r="I5814" s="25">
        <v>0.3009</v>
      </c>
      <c r="J5814" s="26">
        <v>9</v>
      </c>
      <c r="K5814" s="26">
        <v>2</v>
      </c>
      <c r="L5814" s="27">
        <v>6.93E-2</v>
      </c>
      <c r="M5814" s="28">
        <v>1.0018039400000001</v>
      </c>
      <c r="N5814" s="29">
        <v>0.8</v>
      </c>
      <c r="O5814" s="31" t="s">
        <v>12</v>
      </c>
      <c r="P5814" s="31">
        <v>0.20144055350000001</v>
      </c>
      <c r="Q5814" s="31">
        <v>0.201440553475809</v>
      </c>
      <c r="R5814" s="42"/>
      <c r="S5814" s="27">
        <f>IF(A5814="placement",MIN(P5814,IF(R5814="",Q5814,R5814)),"")</f>
        <v>0.201440553475809</v>
      </c>
      <c r="T5814" s="28">
        <f>IF($A5814="placement",S5814*J5814,"")</f>
        <v>1.812964981282281</v>
      </c>
      <c r="U5814" s="26">
        <f>IF($A5814="placement",T5814,IF($A5814="site",SUMIF($C:$C,$C5814,$T:$T),IF($A5814="user",SUMIF($B:$B,$B5814,$T:$T),SUM($T:$T))))</f>
        <v>1.812964981282281</v>
      </c>
      <c r="V5814" s="27">
        <f>U5814/J5814</f>
        <v>0.201440553475809</v>
      </c>
    </row>
    <row r="5815" spans="1:22" hidden="1" x14ac:dyDescent="0.3">
      <c r="A5815" s="17" t="s">
        <v>13</v>
      </c>
      <c r="B5815" s="17" t="s">
        <v>4167</v>
      </c>
      <c r="C5815" s="17" t="s">
        <v>4168</v>
      </c>
      <c r="D5815" s="17" t="s">
        <v>9898</v>
      </c>
      <c r="E5815" s="17"/>
      <c r="F5815" s="18">
        <v>0.17530000000000001</v>
      </c>
      <c r="G5815" s="36">
        <v>0</v>
      </c>
      <c r="H5815" s="37">
        <v>8.9868000000000006</v>
      </c>
      <c r="I5815" s="37">
        <v>1.7910999999999999</v>
      </c>
      <c r="J5815" s="19">
        <v>9</v>
      </c>
      <c r="K5815" s="19">
        <v>2</v>
      </c>
      <c r="L5815" s="18">
        <v>0.1993</v>
      </c>
      <c r="M5815" s="20">
        <v>0.17127532000000001</v>
      </c>
      <c r="N5815" s="21">
        <v>4.7538999999999998E-2</v>
      </c>
      <c r="O5815" s="22"/>
      <c r="P5815" s="22">
        <v>0.72244104310000001</v>
      </c>
      <c r="Q5815" s="22">
        <v>0.17528114740739001</v>
      </c>
      <c r="R5815" s="43"/>
      <c r="S5815" s="18" t="str">
        <f>IF(A5815="placement",MIN(P5815,IF(R5815="",Q5815,R5815)),"")</f>
        <v/>
      </c>
      <c r="T5815" s="20" t="str">
        <f>IF($A5815="placement",S5815*J5815,"")</f>
        <v/>
      </c>
      <c r="U5815" s="19">
        <f>IF($A5815="placement",T5815,IF($A5815="site",SUMIF($C:$C,$C5815,$T:$T),IF($A5815="user",SUMIF($B:$B,$B5815,$T:$T),SUM($T:$T))))</f>
        <v>0</v>
      </c>
      <c r="V5815" s="18">
        <f>U5815/J5815</f>
        <v>0</v>
      </c>
    </row>
    <row r="5816" spans="1:22" hidden="1" x14ac:dyDescent="0.3">
      <c r="A5816" s="11" t="s">
        <v>10</v>
      </c>
      <c r="B5816" s="11" t="s">
        <v>11081</v>
      </c>
      <c r="C5816" s="11" t="s">
        <v>9898</v>
      </c>
      <c r="D5816" s="11" t="s">
        <v>9898</v>
      </c>
      <c r="E5816" s="11"/>
      <c r="F5816" s="12">
        <v>0.25</v>
      </c>
      <c r="G5816" s="33">
        <v>0</v>
      </c>
      <c r="H5816" s="34">
        <v>1.3822000000000001</v>
      </c>
      <c r="I5816" s="34">
        <v>0.68700000000000006</v>
      </c>
      <c r="J5816" s="13">
        <v>9</v>
      </c>
      <c r="K5816" s="13">
        <v>2</v>
      </c>
      <c r="L5816" s="12">
        <v>0.497</v>
      </c>
      <c r="M5816" s="14">
        <v>0.45277603999999999</v>
      </c>
      <c r="N5816" s="15">
        <v>0.01</v>
      </c>
      <c r="O5816" s="16"/>
      <c r="P5816" s="16">
        <v>0.97791402589999998</v>
      </c>
      <c r="Q5816" s="16">
        <v>0.249999999999999</v>
      </c>
      <c r="R5816" s="44"/>
      <c r="S5816" s="12" t="str">
        <f>IF(A5816="placement",MIN(P5816,IF(R5816="",Q5816,R5816)),"")</f>
        <v/>
      </c>
      <c r="T5816" s="14" t="str">
        <f>IF($A5816="placement",S5816*J5816,"")</f>
        <v/>
      </c>
      <c r="U5816" s="13">
        <f>IF($A5816="placement",T5816,IF($A5816="site",SUMIF($C:$C,$C5816,$T:$T),IF($A5816="user",SUMIF($B:$B,$B5816,$T:$T),SUM($T:$T))))</f>
        <v>2</v>
      </c>
      <c r="V5816" s="12">
        <f>U5816/J5816</f>
        <v>0.22222222222222221</v>
      </c>
    </row>
    <row r="5817" spans="1:22" hidden="1" x14ac:dyDescent="0.3">
      <c r="A5817" s="23" t="s">
        <v>14</v>
      </c>
      <c r="B5817" s="23" t="s">
        <v>4199</v>
      </c>
      <c r="C5817" s="23" t="s">
        <v>4201</v>
      </c>
      <c r="D5817" s="23" t="s">
        <v>4224</v>
      </c>
      <c r="E5817" s="23" t="s">
        <v>4225</v>
      </c>
      <c r="F5817" s="27">
        <v>0.33</v>
      </c>
      <c r="G5817" s="24">
        <v>0</v>
      </c>
      <c r="H5817" s="25">
        <v>7.3968999999999996</v>
      </c>
      <c r="I5817" s="25">
        <v>0.25629999999999997</v>
      </c>
      <c r="J5817" s="26">
        <v>9</v>
      </c>
      <c r="K5817" s="26">
        <v>2</v>
      </c>
      <c r="L5817" s="27">
        <v>3.4599999999999999E-2</v>
      </c>
      <c r="M5817" s="28">
        <v>1.20958751</v>
      </c>
      <c r="N5817" s="29">
        <v>1</v>
      </c>
      <c r="O5817" s="31" t="s">
        <v>12</v>
      </c>
      <c r="P5817" s="31">
        <v>0.17327188939999999</v>
      </c>
      <c r="Q5817" s="31">
        <v>0.173271889400921</v>
      </c>
      <c r="R5817" s="42"/>
      <c r="S5817" s="27">
        <f>IF(A5817="placement",MIN(P5817,IF(R5817="",Q5817,R5817)),"")</f>
        <v>0.17327188939999999</v>
      </c>
      <c r="T5817" s="28">
        <f>IF($A5817="placement",S5817*J5817,"")</f>
        <v>1.5594470046</v>
      </c>
      <c r="U5817" s="26">
        <f>IF($A5817="placement",T5817,IF($A5817="site",SUMIF($C:$C,$C5817,$T:$T),IF($A5817="user",SUMIF($B:$B,$B5817,$T:$T),SUM($T:$T))))</f>
        <v>1.5594470046</v>
      </c>
      <c r="V5817" s="27">
        <f>U5817/J5817</f>
        <v>0.17327188939999999</v>
      </c>
    </row>
    <row r="5818" spans="1:22" hidden="1" x14ac:dyDescent="0.3">
      <c r="A5818" s="23" t="s">
        <v>14</v>
      </c>
      <c r="B5818" s="23" t="s">
        <v>4340</v>
      </c>
      <c r="C5818" s="23" t="s">
        <v>4342</v>
      </c>
      <c r="D5818" s="23" t="s">
        <v>4343</v>
      </c>
      <c r="E5818" s="23" t="s">
        <v>4344</v>
      </c>
      <c r="F5818" s="27">
        <v>0.25</v>
      </c>
      <c r="G5818" s="24">
        <v>0</v>
      </c>
      <c r="H5818" s="25">
        <v>6.5000999999999998</v>
      </c>
      <c r="I5818" s="25">
        <v>0.44359999999999999</v>
      </c>
      <c r="J5818" s="26">
        <v>9</v>
      </c>
      <c r="K5818" s="26">
        <v>2</v>
      </c>
      <c r="L5818" s="27">
        <v>6.8199999999999997E-2</v>
      </c>
      <c r="M5818" s="28">
        <v>0.70299517</v>
      </c>
      <c r="N5818" s="29">
        <v>0.5</v>
      </c>
      <c r="O5818" s="31" t="s">
        <v>12</v>
      </c>
      <c r="P5818" s="31">
        <v>0.28875755910000001</v>
      </c>
      <c r="Q5818" s="31">
        <v>0.25</v>
      </c>
      <c r="R5818" s="42"/>
      <c r="S5818" s="27">
        <f>IF(A5818="placement",MIN(P5818,IF(R5818="",Q5818,R5818)),"")</f>
        <v>0.25</v>
      </c>
      <c r="T5818" s="28">
        <f>IF($A5818="placement",S5818*J5818,"")</f>
        <v>2.25</v>
      </c>
      <c r="U5818" s="26">
        <f>IF($A5818="placement",T5818,IF($A5818="site",SUMIF($C:$C,$C5818,$T:$T),IF($A5818="user",SUMIF($B:$B,$B5818,$T:$T),SUM($T:$T))))</f>
        <v>2.25</v>
      </c>
      <c r="V5818" s="27">
        <f>U5818/J5818</f>
        <v>0.25</v>
      </c>
    </row>
    <row r="5819" spans="1:22" hidden="1" x14ac:dyDescent="0.3">
      <c r="A5819" s="23" t="s">
        <v>14</v>
      </c>
      <c r="B5819" s="23" t="s">
        <v>10196</v>
      </c>
      <c r="C5819" s="23" t="s">
        <v>10197</v>
      </c>
      <c r="D5819" s="23" t="s">
        <v>10911</v>
      </c>
      <c r="E5819" s="23" t="s">
        <v>10912</v>
      </c>
      <c r="F5819" s="27">
        <v>0.25</v>
      </c>
      <c r="G5819" s="24">
        <v>0</v>
      </c>
      <c r="H5819" s="25">
        <v>3.1484999999999999</v>
      </c>
      <c r="I5819" s="25">
        <v>1.2034</v>
      </c>
      <c r="J5819" s="26">
        <v>9</v>
      </c>
      <c r="K5819" s="26">
        <v>2</v>
      </c>
      <c r="L5819" s="27">
        <v>0.38219999999999998</v>
      </c>
      <c r="M5819" s="28">
        <v>0.25151065</v>
      </c>
      <c r="N5819" s="29">
        <v>0.03</v>
      </c>
      <c r="O5819" s="31" t="s">
        <v>12</v>
      </c>
      <c r="P5819" s="31">
        <v>0.88072075900000002</v>
      </c>
      <c r="Q5819" s="31">
        <v>0.25</v>
      </c>
      <c r="R5819" s="42"/>
      <c r="S5819" s="27">
        <f>IF(A5819="placement",MIN(P5819,IF(R5819="",Q5819,R5819)),"")</f>
        <v>0.25</v>
      </c>
      <c r="T5819" s="28">
        <f>IF($A5819="placement",S5819*J5819,"")</f>
        <v>2.25</v>
      </c>
      <c r="U5819" s="26">
        <f>IF($A5819="placement",T5819,IF($A5819="site",SUMIF($C:$C,$C5819,$T:$T),IF($A5819="user",SUMIF($B:$B,$B5819,$T:$T),SUM($T:$T))))</f>
        <v>2.25</v>
      </c>
      <c r="V5819" s="27">
        <f>U5819/J5819</f>
        <v>0.25</v>
      </c>
    </row>
    <row r="5820" spans="1:22" hidden="1" x14ac:dyDescent="0.3">
      <c r="A5820" s="23" t="s">
        <v>14</v>
      </c>
      <c r="B5820" s="23" t="s">
        <v>4524</v>
      </c>
      <c r="C5820" s="23" t="s">
        <v>4526</v>
      </c>
      <c r="D5820" s="23" t="s">
        <v>4527</v>
      </c>
      <c r="E5820" s="23" t="s">
        <v>4525</v>
      </c>
      <c r="F5820" s="27">
        <v>0.25</v>
      </c>
      <c r="G5820" s="24">
        <v>0</v>
      </c>
      <c r="H5820" s="25">
        <v>1.5366</v>
      </c>
      <c r="I5820" s="25">
        <v>0.29859999999999998</v>
      </c>
      <c r="J5820" s="26">
        <v>9</v>
      </c>
      <c r="K5820" s="26">
        <v>2</v>
      </c>
      <c r="L5820" s="27">
        <v>0.19439999999999999</v>
      </c>
      <c r="M5820" s="28">
        <v>0.95168620000000004</v>
      </c>
      <c r="N5820" s="29">
        <v>0.61</v>
      </c>
      <c r="O5820" s="31" t="s">
        <v>42</v>
      </c>
      <c r="P5820" s="31">
        <v>0.35903242019999998</v>
      </c>
      <c r="Q5820" s="31">
        <v>0.25</v>
      </c>
      <c r="R5820" s="42"/>
      <c r="S5820" s="27">
        <f>IF(A5820="placement",MIN(P5820,IF(R5820="",Q5820,R5820)),"")</f>
        <v>0.25</v>
      </c>
      <c r="T5820" s="28">
        <f>IF($A5820="placement",S5820*J5820,"")</f>
        <v>2.25</v>
      </c>
      <c r="U5820" s="26">
        <f>IF($A5820="placement",T5820,IF($A5820="site",SUMIF($C:$C,$C5820,$T:$T),IF($A5820="user",SUMIF($B:$B,$B5820,$T:$T),SUM($T:$T))))</f>
        <v>2.25</v>
      </c>
      <c r="V5820" s="27">
        <f>U5820/J5820</f>
        <v>0.25</v>
      </c>
    </row>
    <row r="5821" spans="1:22" hidden="1" x14ac:dyDescent="0.3">
      <c r="A5821" s="17" t="s">
        <v>13</v>
      </c>
      <c r="B5821" s="17" t="s">
        <v>4524</v>
      </c>
      <c r="C5821" s="17" t="s">
        <v>4526</v>
      </c>
      <c r="D5821" s="17" t="s">
        <v>9898</v>
      </c>
      <c r="E5821" s="17"/>
      <c r="F5821" s="18">
        <v>0.25</v>
      </c>
      <c r="G5821" s="36">
        <v>0</v>
      </c>
      <c r="H5821" s="37">
        <v>1.5366</v>
      </c>
      <c r="I5821" s="37">
        <v>0.29859999999999998</v>
      </c>
      <c r="J5821" s="19">
        <v>9</v>
      </c>
      <c r="K5821" s="19">
        <v>2</v>
      </c>
      <c r="L5821" s="18">
        <v>0.19439999999999999</v>
      </c>
      <c r="M5821" s="20">
        <v>0.95168620000000004</v>
      </c>
      <c r="N5821" s="21">
        <v>0.61</v>
      </c>
      <c r="O5821" s="22"/>
      <c r="P5821" s="22">
        <v>0.35903242019999998</v>
      </c>
      <c r="Q5821" s="22">
        <v>0.25</v>
      </c>
      <c r="R5821" s="43"/>
      <c r="S5821" s="18" t="str">
        <f>IF(A5821="placement",MIN(P5821,IF(R5821="",Q5821,R5821)),"")</f>
        <v/>
      </c>
      <c r="T5821" s="20" t="str">
        <f>IF($A5821="placement",S5821*J5821,"")</f>
        <v/>
      </c>
      <c r="U5821" s="19">
        <f>IF($A5821="placement",T5821,IF($A5821="site",SUMIF($C:$C,$C5821,$T:$T),IF($A5821="user",SUMIF($B:$B,$B5821,$T:$T),SUM($T:$T))))</f>
        <v>2.25</v>
      </c>
      <c r="V5821" s="18">
        <f>U5821/J5821</f>
        <v>0.25</v>
      </c>
    </row>
    <row r="5822" spans="1:22" hidden="1" x14ac:dyDescent="0.3">
      <c r="A5822" s="11" t="s">
        <v>10</v>
      </c>
      <c r="B5822" s="11" t="s">
        <v>3989</v>
      </c>
      <c r="C5822" s="11" t="s">
        <v>9898</v>
      </c>
      <c r="D5822" s="11" t="s">
        <v>9898</v>
      </c>
      <c r="E5822" s="11"/>
      <c r="F5822" s="12">
        <v>0.25</v>
      </c>
      <c r="G5822" s="33">
        <v>0</v>
      </c>
      <c r="H5822" s="34">
        <v>2.8551000000000002</v>
      </c>
      <c r="I5822" s="34">
        <v>1.1043000000000001</v>
      </c>
      <c r="J5822" s="13">
        <v>9</v>
      </c>
      <c r="K5822" s="13">
        <v>2</v>
      </c>
      <c r="L5822" s="12">
        <v>0.38679999999999998</v>
      </c>
      <c r="M5822" s="14">
        <v>0.27954075</v>
      </c>
      <c r="N5822" s="15">
        <v>0.01</v>
      </c>
      <c r="O5822" s="16"/>
      <c r="P5822" s="16">
        <v>0.96422704029999995</v>
      </c>
      <c r="Q5822" s="16">
        <v>0.25</v>
      </c>
      <c r="R5822" s="44"/>
      <c r="S5822" s="12" t="str">
        <f>IF(A5822="placement",MIN(P5822,IF(R5822="",Q5822,R5822)),"")</f>
        <v/>
      </c>
      <c r="T5822" s="14" t="str">
        <f>IF($A5822="placement",S5822*J5822,"")</f>
        <v/>
      </c>
      <c r="U5822" s="13">
        <f>IF($A5822="placement",T5822,IF($A5822="site",SUMIF($C:$C,$C5822,$T:$T),IF($A5822="user",SUMIF($B:$B,$B5822,$T:$T),SUM($T:$T))))</f>
        <v>2.25</v>
      </c>
      <c r="V5822" s="12">
        <f>U5822/J5822</f>
        <v>0.25</v>
      </c>
    </row>
    <row r="5823" spans="1:22" hidden="1" x14ac:dyDescent="0.3">
      <c r="A5823" s="23" t="s">
        <v>14</v>
      </c>
      <c r="B5823" s="23" t="s">
        <v>4528</v>
      </c>
      <c r="C5823" s="23" t="s">
        <v>4530</v>
      </c>
      <c r="D5823" s="23" t="s">
        <v>4575</v>
      </c>
      <c r="E5823" s="23" t="s">
        <v>4576</v>
      </c>
      <c r="F5823" s="27">
        <v>0.25</v>
      </c>
      <c r="G5823" s="24">
        <v>0</v>
      </c>
      <c r="H5823" s="25">
        <v>8.3863000000000003</v>
      </c>
      <c r="I5823" s="25">
        <v>0.25459999999999999</v>
      </c>
      <c r="J5823" s="26">
        <v>9</v>
      </c>
      <c r="K5823" s="26">
        <v>2</v>
      </c>
      <c r="L5823" s="27">
        <v>3.04E-2</v>
      </c>
      <c r="M5823" s="28">
        <v>1.1794612799999999</v>
      </c>
      <c r="N5823" s="29">
        <v>0.85</v>
      </c>
      <c r="O5823" s="31" t="s">
        <v>385</v>
      </c>
      <c r="P5823" s="31">
        <v>0.2793320011</v>
      </c>
      <c r="Q5823" s="31">
        <v>0.25</v>
      </c>
      <c r="R5823" s="42"/>
      <c r="S5823" s="27">
        <f>IF(A5823="placement",MIN(P5823,IF(R5823="",Q5823,R5823)),"")</f>
        <v>0.25</v>
      </c>
      <c r="T5823" s="28">
        <f>IF($A5823="placement",S5823*J5823,"")</f>
        <v>2.25</v>
      </c>
      <c r="U5823" s="26">
        <f>IF($A5823="placement",T5823,IF($A5823="site",SUMIF($C:$C,$C5823,$T:$T),IF($A5823="user",SUMIF($B:$B,$B5823,$T:$T),SUM($T:$T))))</f>
        <v>2.25</v>
      </c>
      <c r="V5823" s="27">
        <f>U5823/J5823</f>
        <v>0.25</v>
      </c>
    </row>
    <row r="5824" spans="1:22" hidden="1" x14ac:dyDescent="0.3">
      <c r="A5824" s="23" t="s">
        <v>14</v>
      </c>
      <c r="B5824" s="23" t="s">
        <v>4652</v>
      </c>
      <c r="C5824" s="23" t="s">
        <v>4653</v>
      </c>
      <c r="D5824" s="23" t="s">
        <v>4664</v>
      </c>
      <c r="E5824" s="23" t="s">
        <v>4665</v>
      </c>
      <c r="F5824" s="27">
        <v>0.05</v>
      </c>
      <c r="G5824" s="24">
        <v>0</v>
      </c>
      <c r="H5824" s="25">
        <v>32.490600000000001</v>
      </c>
      <c r="I5824" s="25">
        <v>2.3107000000000002</v>
      </c>
      <c r="J5824" s="26">
        <v>9</v>
      </c>
      <c r="K5824" s="26">
        <v>0</v>
      </c>
      <c r="L5824" s="27">
        <v>7.1099999999999997E-2</v>
      </c>
      <c r="M5824" s="28">
        <v>0.13292117000000001</v>
      </c>
      <c r="N5824" s="29">
        <v>0.01</v>
      </c>
      <c r="O5824" s="31" t="s">
        <v>70</v>
      </c>
      <c r="P5824" s="31">
        <v>0.92476744190000004</v>
      </c>
      <c r="Q5824" s="31">
        <v>4.9999999999999899E-2</v>
      </c>
      <c r="R5824" s="42"/>
      <c r="S5824" s="27">
        <f>IF(A5824="placement",MIN(P5824,IF(R5824="",Q5824,R5824)),"")</f>
        <v>4.9999999999999899E-2</v>
      </c>
      <c r="T5824" s="28">
        <f>IF($A5824="placement",S5824*J5824,"")</f>
        <v>0.44999999999999907</v>
      </c>
      <c r="U5824" s="26">
        <f>IF($A5824="placement",T5824,IF($A5824="site",SUMIF($C:$C,$C5824,$T:$T),IF($A5824="user",SUMIF($B:$B,$B5824,$T:$T),SUM($T:$T))))</f>
        <v>0.44999999999999907</v>
      </c>
      <c r="V5824" s="27">
        <f>U5824/J5824</f>
        <v>4.9999999999999899E-2</v>
      </c>
    </row>
    <row r="5825" spans="1:22" hidden="1" x14ac:dyDescent="0.3">
      <c r="A5825" s="23" t="s">
        <v>14</v>
      </c>
      <c r="B5825" s="23" t="s">
        <v>4908</v>
      </c>
      <c r="C5825" s="23" t="s">
        <v>4910</v>
      </c>
      <c r="D5825" s="23" t="s">
        <v>4913</v>
      </c>
      <c r="E5825" s="23" t="s">
        <v>4909</v>
      </c>
      <c r="F5825" s="27">
        <v>0.25</v>
      </c>
      <c r="G5825" s="24">
        <v>0</v>
      </c>
      <c r="H5825" s="25">
        <v>9.0104000000000006</v>
      </c>
      <c r="I5825" s="25">
        <v>1.4794</v>
      </c>
      <c r="J5825" s="26">
        <v>9</v>
      </c>
      <c r="K5825" s="26">
        <v>2</v>
      </c>
      <c r="L5825" s="27">
        <v>0.16420000000000001</v>
      </c>
      <c r="M5825" s="28">
        <v>0.20925112000000001</v>
      </c>
      <c r="N5825" s="29">
        <v>0.03</v>
      </c>
      <c r="O5825" s="31" t="s">
        <v>42</v>
      </c>
      <c r="P5825" s="31">
        <v>0.85663159349999995</v>
      </c>
      <c r="Q5825" s="31">
        <v>0.249999999999999</v>
      </c>
      <c r="R5825" s="42"/>
      <c r="S5825" s="27">
        <f>IF(A5825="placement",MIN(P5825,IF(R5825="",Q5825,R5825)),"")</f>
        <v>0.249999999999999</v>
      </c>
      <c r="T5825" s="28">
        <f>IF($A5825="placement",S5825*J5825,"")</f>
        <v>2.2499999999999911</v>
      </c>
      <c r="U5825" s="26">
        <f>IF($A5825="placement",T5825,IF($A5825="site",SUMIF($C:$C,$C5825,$T:$T),IF($A5825="user",SUMIF($B:$B,$B5825,$T:$T),SUM($T:$T))))</f>
        <v>2.2499999999999911</v>
      </c>
      <c r="V5825" s="27">
        <f>U5825/J5825</f>
        <v>0.249999999999999</v>
      </c>
    </row>
    <row r="5826" spans="1:22" hidden="1" x14ac:dyDescent="0.3">
      <c r="A5826" s="23" t="s">
        <v>14</v>
      </c>
      <c r="B5826" s="23" t="s">
        <v>4999</v>
      </c>
      <c r="C5826" s="23" t="s">
        <v>5000</v>
      </c>
      <c r="D5826" s="23" t="s">
        <v>5003</v>
      </c>
      <c r="E5826" s="23" t="s">
        <v>5004</v>
      </c>
      <c r="F5826" s="27">
        <v>0.25</v>
      </c>
      <c r="G5826" s="24">
        <v>0</v>
      </c>
      <c r="H5826" s="25">
        <v>1.4045000000000001</v>
      </c>
      <c r="I5826" s="25">
        <v>0.28970000000000001</v>
      </c>
      <c r="J5826" s="26">
        <v>9</v>
      </c>
      <c r="K5826" s="26">
        <v>2</v>
      </c>
      <c r="L5826" s="27">
        <v>0.20630000000000001</v>
      </c>
      <c r="M5826" s="28">
        <v>1.07968442</v>
      </c>
      <c r="N5826" s="29">
        <v>0.8</v>
      </c>
      <c r="O5826" s="31" t="s">
        <v>42</v>
      </c>
      <c r="P5826" s="31">
        <v>0.2590427475</v>
      </c>
      <c r="Q5826" s="31">
        <v>0.25</v>
      </c>
      <c r="R5826" s="42"/>
      <c r="S5826" s="27">
        <f>IF(A5826="placement",MIN(P5826,IF(R5826="",Q5826,R5826)),"")</f>
        <v>0.25</v>
      </c>
      <c r="T5826" s="28">
        <f>IF($A5826="placement",S5826*J5826,"")</f>
        <v>2.25</v>
      </c>
      <c r="U5826" s="26">
        <f>IF($A5826="placement",T5826,IF($A5826="site",SUMIF($C:$C,$C5826,$T:$T),IF($A5826="user",SUMIF($B:$B,$B5826,$T:$T),SUM($T:$T))))</f>
        <v>2.25</v>
      </c>
      <c r="V5826" s="27">
        <f>U5826/J5826</f>
        <v>0.25</v>
      </c>
    </row>
    <row r="5827" spans="1:22" hidden="1" x14ac:dyDescent="0.3">
      <c r="A5827" s="23" t="s">
        <v>14</v>
      </c>
      <c r="B5827" s="23" t="s">
        <v>4999</v>
      </c>
      <c r="C5827" s="23" t="s">
        <v>5000</v>
      </c>
      <c r="D5827" s="23" t="s">
        <v>5017</v>
      </c>
      <c r="E5827" s="23" t="s">
        <v>5018</v>
      </c>
      <c r="F5827" s="27">
        <v>0.25</v>
      </c>
      <c r="G5827" s="24">
        <v>0</v>
      </c>
      <c r="H5827" s="25">
        <v>1.4157</v>
      </c>
      <c r="I5827" s="25">
        <v>0.2586</v>
      </c>
      <c r="J5827" s="26">
        <v>9</v>
      </c>
      <c r="K5827" s="26">
        <v>2</v>
      </c>
      <c r="L5827" s="27">
        <v>0.18260000000000001</v>
      </c>
      <c r="M5827" s="28">
        <v>1.1820442</v>
      </c>
      <c r="N5827" s="29">
        <v>0.8</v>
      </c>
      <c r="O5827" s="31" t="s">
        <v>42</v>
      </c>
      <c r="P5827" s="31">
        <v>0.32320635660000002</v>
      </c>
      <c r="Q5827" s="31">
        <v>0.25</v>
      </c>
      <c r="R5827" s="42"/>
      <c r="S5827" s="27">
        <f>IF(A5827="placement",MIN(P5827,IF(R5827="",Q5827,R5827)),"")</f>
        <v>0.25</v>
      </c>
      <c r="T5827" s="28">
        <f>IF($A5827="placement",S5827*J5827,"")</f>
        <v>2.25</v>
      </c>
      <c r="U5827" s="26">
        <f>IF($A5827="placement",T5827,IF($A5827="site",SUMIF($C:$C,$C5827,$T:$T),IF($A5827="user",SUMIF($B:$B,$B5827,$T:$T),SUM($T:$T))))</f>
        <v>2.25</v>
      </c>
      <c r="V5827" s="27">
        <f>U5827/J5827</f>
        <v>0.25</v>
      </c>
    </row>
    <row r="5828" spans="1:22" hidden="1" x14ac:dyDescent="0.3">
      <c r="A5828" s="23" t="s">
        <v>14</v>
      </c>
      <c r="B5828" s="23" t="s">
        <v>5211</v>
      </c>
      <c r="C5828" s="23" t="s">
        <v>5213</v>
      </c>
      <c r="D5828" s="23" t="s">
        <v>5333</v>
      </c>
      <c r="E5828" s="23" t="s">
        <v>5334</v>
      </c>
      <c r="F5828" s="27">
        <v>0.3</v>
      </c>
      <c r="G5828" s="24">
        <v>0</v>
      </c>
      <c r="H5828" s="25">
        <v>0.82640000000000002</v>
      </c>
      <c r="I5828" s="25">
        <v>0.27660000000000001</v>
      </c>
      <c r="J5828" s="26">
        <v>9</v>
      </c>
      <c r="K5828" s="26">
        <v>2</v>
      </c>
      <c r="L5828" s="27">
        <v>0.3347</v>
      </c>
      <c r="M5828" s="28">
        <v>1.04625517</v>
      </c>
      <c r="N5828" s="29">
        <v>0.8</v>
      </c>
      <c r="O5828" s="31" t="s">
        <v>42</v>
      </c>
      <c r="P5828" s="31">
        <v>0.23536817160000001</v>
      </c>
      <c r="Q5828" s="31">
        <v>0.23536817160771101</v>
      </c>
      <c r="R5828" s="42"/>
      <c r="S5828" s="27">
        <f>IF(A5828="placement",MIN(P5828,IF(R5828="",Q5828,R5828)),"")</f>
        <v>0.23536817160000001</v>
      </c>
      <c r="T5828" s="28">
        <f>IF($A5828="placement",S5828*J5828,"")</f>
        <v>2.1183135444000003</v>
      </c>
      <c r="U5828" s="26">
        <f>IF($A5828="placement",T5828,IF($A5828="site",SUMIF($C:$C,$C5828,$T:$T),IF($A5828="user",SUMIF($B:$B,$B5828,$T:$T),SUM($T:$T))))</f>
        <v>2.1183135444000003</v>
      </c>
      <c r="V5828" s="27">
        <f>U5828/J5828</f>
        <v>0.23536817160000004</v>
      </c>
    </row>
    <row r="5829" spans="1:22" hidden="1" x14ac:dyDescent="0.3">
      <c r="A5829" s="23" t="s">
        <v>14</v>
      </c>
      <c r="B5829" s="23" t="s">
        <v>5418</v>
      </c>
      <c r="C5829" s="23" t="s">
        <v>5420</v>
      </c>
      <c r="D5829" s="23" t="s">
        <v>5470</v>
      </c>
      <c r="E5829" s="23" t="s">
        <v>5471</v>
      </c>
      <c r="F5829" s="27">
        <v>0.25</v>
      </c>
      <c r="G5829" s="24">
        <v>0</v>
      </c>
      <c r="H5829" s="25">
        <v>7.3303000000000003</v>
      </c>
      <c r="I5829" s="25">
        <v>0.59730000000000005</v>
      </c>
      <c r="J5829" s="26">
        <v>9</v>
      </c>
      <c r="K5829" s="26">
        <v>2</v>
      </c>
      <c r="L5829" s="27">
        <v>8.1500000000000003E-2</v>
      </c>
      <c r="M5829" s="28">
        <v>0.51049988000000002</v>
      </c>
      <c r="N5829" s="29">
        <v>0.25</v>
      </c>
      <c r="O5829" s="31" t="s">
        <v>42</v>
      </c>
      <c r="P5829" s="31">
        <v>0.51028392050000004</v>
      </c>
      <c r="Q5829" s="31">
        <v>0.25</v>
      </c>
      <c r="R5829" s="42"/>
      <c r="S5829" s="27">
        <f>IF(A5829="placement",MIN(P5829,IF(R5829="",Q5829,R5829)),"")</f>
        <v>0.25</v>
      </c>
      <c r="T5829" s="28">
        <f>IF($A5829="placement",S5829*J5829,"")</f>
        <v>2.25</v>
      </c>
      <c r="U5829" s="26">
        <f>IF($A5829="placement",T5829,IF($A5829="site",SUMIF($C:$C,$C5829,$T:$T),IF($A5829="user",SUMIF($B:$B,$B5829,$T:$T),SUM($T:$T))))</f>
        <v>2.25</v>
      </c>
      <c r="V5829" s="27">
        <f>U5829/J5829</f>
        <v>0.25</v>
      </c>
    </row>
    <row r="5830" spans="1:22" hidden="1" x14ac:dyDescent="0.3">
      <c r="A5830" s="23" t="s">
        <v>14</v>
      </c>
      <c r="B5830" s="23" t="s">
        <v>5764</v>
      </c>
      <c r="C5830" s="23" t="s">
        <v>5766</v>
      </c>
      <c r="D5830" s="23" t="s">
        <v>5811</v>
      </c>
      <c r="E5830" s="23" t="s">
        <v>5812</v>
      </c>
      <c r="F5830" s="27">
        <v>0.25</v>
      </c>
      <c r="G5830" s="24">
        <v>0</v>
      </c>
      <c r="H5830" s="25">
        <v>1.1505000000000001</v>
      </c>
      <c r="I5830" s="25">
        <v>0.26769999999999999</v>
      </c>
      <c r="J5830" s="26">
        <v>9</v>
      </c>
      <c r="K5830" s="26">
        <v>2</v>
      </c>
      <c r="L5830" s="27">
        <v>0.23269999999999999</v>
      </c>
      <c r="M5830" s="28">
        <v>1.10421558</v>
      </c>
      <c r="N5830" s="29">
        <v>0.7</v>
      </c>
      <c r="O5830" s="31" t="s">
        <v>12</v>
      </c>
      <c r="P5830" s="31">
        <v>0.36606581939999999</v>
      </c>
      <c r="Q5830" s="31">
        <v>0.25</v>
      </c>
      <c r="R5830" s="42"/>
      <c r="S5830" s="27">
        <f>IF(A5830="placement",MIN(P5830,IF(R5830="",Q5830,R5830)),"")</f>
        <v>0.25</v>
      </c>
      <c r="T5830" s="28">
        <f>IF($A5830="placement",S5830*J5830,"")</f>
        <v>2.25</v>
      </c>
      <c r="U5830" s="26">
        <f>IF($A5830="placement",T5830,IF($A5830="site",SUMIF($C:$C,$C5830,$T:$T),IF($A5830="user",SUMIF($B:$B,$B5830,$T:$T),SUM($T:$T))))</f>
        <v>2.25</v>
      </c>
      <c r="V5830" s="27">
        <f>U5830/J5830</f>
        <v>0.25</v>
      </c>
    </row>
    <row r="5831" spans="1:22" hidden="1" x14ac:dyDescent="0.3">
      <c r="A5831" s="23" t="s">
        <v>14</v>
      </c>
      <c r="B5831" s="23" t="s">
        <v>5764</v>
      </c>
      <c r="C5831" s="23" t="s">
        <v>5766</v>
      </c>
      <c r="D5831" s="23" t="s">
        <v>5863</v>
      </c>
      <c r="E5831" s="23" t="s">
        <v>5864</v>
      </c>
      <c r="F5831" s="27">
        <v>0.25</v>
      </c>
      <c r="G5831" s="24">
        <v>0</v>
      </c>
      <c r="H5831" s="25">
        <v>4.6593999999999998</v>
      </c>
      <c r="I5831" s="25">
        <v>0.50209999999999999</v>
      </c>
      <c r="J5831" s="26">
        <v>9</v>
      </c>
      <c r="K5831" s="26">
        <v>2</v>
      </c>
      <c r="L5831" s="27">
        <v>0.10780000000000001</v>
      </c>
      <c r="M5831" s="28">
        <v>0.59305832000000003</v>
      </c>
      <c r="N5831" s="29">
        <v>0.4</v>
      </c>
      <c r="O5831" s="31" t="s">
        <v>42</v>
      </c>
      <c r="P5831" s="31">
        <v>0.32553007769999998</v>
      </c>
      <c r="Q5831" s="31">
        <v>0.25</v>
      </c>
      <c r="R5831" s="42"/>
      <c r="S5831" s="27">
        <f>IF(A5831="placement",MIN(P5831,IF(R5831="",Q5831,R5831)),"")</f>
        <v>0.25</v>
      </c>
      <c r="T5831" s="28">
        <f>IF($A5831="placement",S5831*J5831,"")</f>
        <v>2.25</v>
      </c>
      <c r="U5831" s="26">
        <f>IF($A5831="placement",T5831,IF($A5831="site",SUMIF($C:$C,$C5831,$T:$T),IF($A5831="user",SUMIF($B:$B,$B5831,$T:$T),SUM($T:$T))))</f>
        <v>2.25</v>
      </c>
      <c r="V5831" s="27">
        <f>U5831/J5831</f>
        <v>0.25</v>
      </c>
    </row>
    <row r="5832" spans="1:22" hidden="1" x14ac:dyDescent="0.3">
      <c r="A5832" s="23" t="s">
        <v>14</v>
      </c>
      <c r="B5832" s="23" t="s">
        <v>5764</v>
      </c>
      <c r="C5832" s="23" t="s">
        <v>5766</v>
      </c>
      <c r="D5832" s="23" t="s">
        <v>5931</v>
      </c>
      <c r="E5832" s="23" t="s">
        <v>5932</v>
      </c>
      <c r="F5832" s="27">
        <v>0.25</v>
      </c>
      <c r="G5832" s="24">
        <v>0</v>
      </c>
      <c r="H5832" s="25">
        <v>4.0877999999999997</v>
      </c>
      <c r="I5832" s="25">
        <v>0.40010000000000001</v>
      </c>
      <c r="J5832" s="26">
        <v>9</v>
      </c>
      <c r="K5832" s="26">
        <v>2</v>
      </c>
      <c r="L5832" s="27">
        <v>9.7900000000000001E-2</v>
      </c>
      <c r="M5832" s="28">
        <v>0.75380221000000003</v>
      </c>
      <c r="N5832" s="29">
        <v>0.6</v>
      </c>
      <c r="O5832" s="31" t="s">
        <v>42</v>
      </c>
      <c r="P5832" s="31">
        <v>0.20403523730000001</v>
      </c>
      <c r="Q5832" s="31">
        <v>0.20403523728331899</v>
      </c>
      <c r="R5832" s="42"/>
      <c r="S5832" s="27">
        <f>IF(A5832="placement",MIN(P5832,IF(R5832="",Q5832,R5832)),"")</f>
        <v>0.20403523728331899</v>
      </c>
      <c r="T5832" s="28">
        <f>IF($A5832="placement",S5832*J5832,"")</f>
        <v>1.8363171355498709</v>
      </c>
      <c r="U5832" s="23">
        <f>IF($A5832="placement",T5832,IF($A5832="site",SUMIF($C:$C,$C5832,$T:$T),IF($A5832="user",SUMIF($B:$B,$B5832,$T:$T),SUM($T:$T))))</f>
        <v>1.8363171355498709</v>
      </c>
      <c r="V5832" s="27">
        <f>U5832/J5832</f>
        <v>0.20403523728331899</v>
      </c>
    </row>
    <row r="5833" spans="1:22" hidden="1" x14ac:dyDescent="0.3">
      <c r="A5833" s="23" t="s">
        <v>14</v>
      </c>
      <c r="B5833" s="23" t="s">
        <v>5764</v>
      </c>
      <c r="C5833" s="23" t="s">
        <v>5766</v>
      </c>
      <c r="D5833" s="23" t="s">
        <v>10954</v>
      </c>
      <c r="E5833" s="23" t="s">
        <v>10955</v>
      </c>
      <c r="F5833" s="27">
        <v>0.25</v>
      </c>
      <c r="G5833" s="24">
        <v>0</v>
      </c>
      <c r="H5833" s="25">
        <v>0.89659999999999995</v>
      </c>
      <c r="I5833" s="25">
        <v>0.19450000000000001</v>
      </c>
      <c r="J5833" s="26">
        <v>9</v>
      </c>
      <c r="K5833" s="26">
        <v>2</v>
      </c>
      <c r="L5833" s="27">
        <v>0.21690000000000001</v>
      </c>
      <c r="M5833" s="28">
        <v>1.6112743300000001</v>
      </c>
      <c r="N5833" s="29">
        <v>1</v>
      </c>
      <c r="O5833" s="31" t="s">
        <v>42</v>
      </c>
      <c r="P5833" s="31">
        <v>0.37937321940000002</v>
      </c>
      <c r="Q5833" s="31">
        <v>0.25</v>
      </c>
      <c r="R5833" s="42"/>
      <c r="S5833" s="27">
        <f>IF(A5833="placement",MIN(P5833,IF(R5833="",Q5833,R5833)),"")</f>
        <v>0.25</v>
      </c>
      <c r="T5833" s="28">
        <f>IF($A5833="placement",S5833*J5833,"")</f>
        <v>2.25</v>
      </c>
      <c r="U5833" s="23">
        <f>IF($A5833="placement",T5833,IF($A5833="site",SUMIF($C:$C,$C5833,$T:$T),IF($A5833="user",SUMIF($B:$B,$B5833,$T:$T),SUM($T:$T))))</f>
        <v>2.25</v>
      </c>
      <c r="V5833" s="27">
        <f>U5833/J5833</f>
        <v>0.25</v>
      </c>
    </row>
    <row r="5834" spans="1:22" hidden="1" x14ac:dyDescent="0.3">
      <c r="A5834" s="23" t="s">
        <v>14</v>
      </c>
      <c r="B5834" s="23" t="s">
        <v>5764</v>
      </c>
      <c r="C5834" s="23" t="s">
        <v>5766</v>
      </c>
      <c r="D5834" s="23" t="s">
        <v>10958</v>
      </c>
      <c r="E5834" s="23" t="s">
        <v>10959</v>
      </c>
      <c r="F5834" s="27">
        <v>0.25</v>
      </c>
      <c r="G5834" s="24">
        <v>0</v>
      </c>
      <c r="H5834" s="25">
        <v>1.6349</v>
      </c>
      <c r="I5834" s="25">
        <v>0.27079999999999999</v>
      </c>
      <c r="J5834" s="26">
        <v>9</v>
      </c>
      <c r="K5834" s="26">
        <v>2</v>
      </c>
      <c r="L5834" s="27">
        <v>0.1656</v>
      </c>
      <c r="M5834" s="28">
        <v>1.0490108199999999</v>
      </c>
      <c r="N5834" s="29">
        <v>0.75</v>
      </c>
      <c r="O5834" s="31" t="s">
        <v>12</v>
      </c>
      <c r="P5834" s="31">
        <v>0.28504073629999999</v>
      </c>
      <c r="Q5834" s="31">
        <v>0.25</v>
      </c>
      <c r="R5834" s="42"/>
      <c r="S5834" s="27">
        <f>IF(A5834="placement",MIN(P5834,IF(R5834="",Q5834,R5834)),"")</f>
        <v>0.25</v>
      </c>
      <c r="T5834" s="28">
        <f>IF($A5834="placement",S5834*J5834,"")</f>
        <v>2.25</v>
      </c>
      <c r="U5834" s="26">
        <f>IF($A5834="placement",T5834,IF($A5834="site",SUMIF($C:$C,$C5834,$T:$T),IF($A5834="user",SUMIF($B:$B,$B5834,$T:$T),SUM($T:$T))))</f>
        <v>2.25</v>
      </c>
      <c r="V5834" s="27">
        <f>U5834/J5834</f>
        <v>0.25</v>
      </c>
    </row>
    <row r="5835" spans="1:22" hidden="1" x14ac:dyDescent="0.3">
      <c r="A5835" s="23" t="s">
        <v>14</v>
      </c>
      <c r="B5835" s="23" t="s">
        <v>6052</v>
      </c>
      <c r="C5835" s="23" t="s">
        <v>6054</v>
      </c>
      <c r="D5835" s="23" t="s">
        <v>10974</v>
      </c>
      <c r="E5835" s="23" t="s">
        <v>10975</v>
      </c>
      <c r="F5835" s="27">
        <v>0.25</v>
      </c>
      <c r="G5835" s="24">
        <v>0</v>
      </c>
      <c r="H5835" s="25">
        <v>13.9368</v>
      </c>
      <c r="I5835" s="25">
        <v>0.32750000000000001</v>
      </c>
      <c r="J5835" s="26">
        <v>9</v>
      </c>
      <c r="K5835" s="26">
        <v>2</v>
      </c>
      <c r="L5835" s="27">
        <v>2.35E-2</v>
      </c>
      <c r="M5835" s="28">
        <v>0.93808069999999999</v>
      </c>
      <c r="N5835" s="29">
        <v>0.65</v>
      </c>
      <c r="O5835" s="31" t="s">
        <v>12</v>
      </c>
      <c r="P5835" s="31">
        <v>0.30709585919999999</v>
      </c>
      <c r="Q5835" s="31">
        <v>0.25</v>
      </c>
      <c r="R5835" s="42"/>
      <c r="S5835" s="27">
        <f>IF(A5835="placement",MIN(P5835,IF(R5835="",Q5835,R5835)),"")</f>
        <v>0.25</v>
      </c>
      <c r="T5835" s="28">
        <f>IF($A5835="placement",S5835*J5835,"")</f>
        <v>2.25</v>
      </c>
      <c r="U5835" s="26">
        <f>IF($A5835="placement",T5835,IF($A5835="site",SUMIF($C:$C,$C5835,$T:$T),IF($A5835="user",SUMIF($B:$B,$B5835,$T:$T),SUM($T:$T))))</f>
        <v>2.25</v>
      </c>
      <c r="V5835" s="27">
        <f>U5835/J5835</f>
        <v>0.25</v>
      </c>
    </row>
    <row r="5836" spans="1:22" hidden="1" x14ac:dyDescent="0.3">
      <c r="A5836" s="23" t="s">
        <v>14</v>
      </c>
      <c r="B5836" s="23" t="s">
        <v>6207</v>
      </c>
      <c r="C5836" s="23" t="s">
        <v>6208</v>
      </c>
      <c r="D5836" s="23" t="s">
        <v>6209</v>
      </c>
      <c r="E5836" s="23" t="s">
        <v>6210</v>
      </c>
      <c r="F5836" s="27">
        <v>0.25</v>
      </c>
      <c r="G5836" s="24">
        <v>0</v>
      </c>
      <c r="H5836" s="25">
        <v>3.9502000000000002</v>
      </c>
      <c r="I5836" s="25">
        <v>1.1689000000000001</v>
      </c>
      <c r="J5836" s="26">
        <v>9</v>
      </c>
      <c r="K5836" s="26">
        <v>2</v>
      </c>
      <c r="L5836" s="27">
        <v>0.2959</v>
      </c>
      <c r="M5836" s="28">
        <v>0.26018943</v>
      </c>
      <c r="N5836" s="29">
        <v>0.05</v>
      </c>
      <c r="O5836" s="31" t="s">
        <v>42</v>
      </c>
      <c r="P5836" s="31">
        <v>0.80783231560000002</v>
      </c>
      <c r="Q5836" s="31">
        <v>0.25</v>
      </c>
      <c r="R5836" s="42"/>
      <c r="S5836" s="27">
        <f>IF(A5836="placement",MIN(P5836,IF(R5836="",Q5836,R5836)),"")</f>
        <v>0.25</v>
      </c>
      <c r="T5836" s="28">
        <f>IF($A5836="placement",S5836*J5836,"")</f>
        <v>2.25</v>
      </c>
      <c r="U5836" s="26">
        <f>IF($A5836="placement",T5836,IF($A5836="site",SUMIF($C:$C,$C5836,$T:$T),IF($A5836="user",SUMIF($B:$B,$B5836,$T:$T),SUM($T:$T))))</f>
        <v>2.25</v>
      </c>
      <c r="V5836" s="27">
        <f>U5836/J5836</f>
        <v>0.25</v>
      </c>
    </row>
    <row r="5837" spans="1:22" hidden="1" x14ac:dyDescent="0.3">
      <c r="A5837" s="23" t="s">
        <v>14</v>
      </c>
      <c r="B5837" s="23" t="s">
        <v>6207</v>
      </c>
      <c r="C5837" s="23" t="s">
        <v>6208</v>
      </c>
      <c r="D5837" s="23" t="s">
        <v>6213</v>
      </c>
      <c r="E5837" s="23" t="s">
        <v>6214</v>
      </c>
      <c r="F5837" s="27">
        <v>0.25</v>
      </c>
      <c r="G5837" s="24">
        <v>0</v>
      </c>
      <c r="H5837" s="25">
        <v>4.4535999999999998</v>
      </c>
      <c r="I5837" s="25">
        <v>0.84889999999999999</v>
      </c>
      <c r="J5837" s="26">
        <v>9</v>
      </c>
      <c r="K5837" s="26">
        <v>2</v>
      </c>
      <c r="L5837" s="27">
        <v>0.19059999999999999</v>
      </c>
      <c r="M5837" s="28">
        <v>0.33742847999999998</v>
      </c>
      <c r="N5837" s="29">
        <v>0.1</v>
      </c>
      <c r="O5837" s="31" t="s">
        <v>42</v>
      </c>
      <c r="P5837" s="31">
        <v>0.70364089780000005</v>
      </c>
      <c r="Q5837" s="31">
        <v>0.25</v>
      </c>
      <c r="R5837" s="42"/>
      <c r="S5837" s="27">
        <f>IF(A5837="placement",MIN(P5837,IF(R5837="",Q5837,R5837)),"")</f>
        <v>0.25</v>
      </c>
      <c r="T5837" s="28">
        <f>IF($A5837="placement",S5837*J5837,"")</f>
        <v>2.25</v>
      </c>
      <c r="U5837" s="26">
        <f>IF($A5837="placement",T5837,IF($A5837="site",SUMIF($C:$C,$C5837,$T:$T),IF($A5837="user",SUMIF($B:$B,$B5837,$T:$T),SUM($T:$T))))</f>
        <v>2.25</v>
      </c>
      <c r="V5837" s="27">
        <f>U5837/J5837</f>
        <v>0.25</v>
      </c>
    </row>
    <row r="5838" spans="1:22" hidden="1" x14ac:dyDescent="0.3">
      <c r="A5838" s="23" t="s">
        <v>14</v>
      </c>
      <c r="B5838" s="23" t="s">
        <v>6244</v>
      </c>
      <c r="C5838" s="23" t="s">
        <v>6245</v>
      </c>
      <c r="D5838" s="23" t="s">
        <v>10984</v>
      </c>
      <c r="E5838" s="23" t="s">
        <v>10985</v>
      </c>
      <c r="F5838" s="27">
        <v>0.25</v>
      </c>
      <c r="G5838" s="24">
        <v>0</v>
      </c>
      <c r="H5838" s="25">
        <v>2.8344</v>
      </c>
      <c r="I5838" s="25">
        <v>0.14560000000000001</v>
      </c>
      <c r="J5838" s="26">
        <v>9</v>
      </c>
      <c r="K5838" s="26">
        <v>2</v>
      </c>
      <c r="L5838" s="27">
        <v>5.1400000000000001E-2</v>
      </c>
      <c r="M5838" s="28">
        <v>2.0190382699999998</v>
      </c>
      <c r="N5838" s="29">
        <v>1.5</v>
      </c>
      <c r="O5838" s="31" t="s">
        <v>12</v>
      </c>
      <c r="P5838" s="31">
        <v>0.25707203270000001</v>
      </c>
      <c r="Q5838" s="31">
        <v>0.25</v>
      </c>
      <c r="R5838" s="42"/>
      <c r="S5838" s="27">
        <f>IF(A5838="placement",MIN(P5838,IF(R5838="",Q5838,R5838)),"")</f>
        <v>0.25</v>
      </c>
      <c r="T5838" s="28">
        <f>IF($A5838="placement",S5838*J5838,"")</f>
        <v>2.25</v>
      </c>
      <c r="U5838" s="26">
        <f>IF($A5838="placement",T5838,IF($A5838="site",SUMIF($C:$C,$C5838,$T:$T),IF($A5838="user",SUMIF($B:$B,$B5838,$T:$T),SUM($T:$T))))</f>
        <v>2.25</v>
      </c>
      <c r="V5838" s="27">
        <f>U5838/J5838</f>
        <v>0.25</v>
      </c>
    </row>
    <row r="5839" spans="1:22" hidden="1" x14ac:dyDescent="0.3">
      <c r="A5839" s="23" t="s">
        <v>14</v>
      </c>
      <c r="B5839" s="23" t="s">
        <v>7135</v>
      </c>
      <c r="C5839" s="23" t="s">
        <v>7137</v>
      </c>
      <c r="D5839" s="23" t="s">
        <v>7144</v>
      </c>
      <c r="E5839" s="23" t="s">
        <v>7145</v>
      </c>
      <c r="F5839" s="27">
        <v>0.25</v>
      </c>
      <c r="G5839" s="24">
        <v>0</v>
      </c>
      <c r="H5839" s="25">
        <v>3.3035999999999999</v>
      </c>
      <c r="I5839" s="25">
        <v>1.5789</v>
      </c>
      <c r="J5839" s="26">
        <v>9</v>
      </c>
      <c r="K5839" s="26">
        <v>2</v>
      </c>
      <c r="L5839" s="27">
        <v>0.47789999999999999</v>
      </c>
      <c r="M5839" s="28">
        <v>0.18146121000000001</v>
      </c>
      <c r="N5839" s="29">
        <v>0.01</v>
      </c>
      <c r="O5839" s="31" t="s">
        <v>12</v>
      </c>
      <c r="P5839" s="31">
        <v>0.94489180299999997</v>
      </c>
      <c r="Q5839" s="31">
        <v>0.249999999999999</v>
      </c>
      <c r="R5839" s="42"/>
      <c r="S5839" s="27">
        <f>IF(A5839="placement",MIN(P5839,IF(R5839="",Q5839,R5839)),"")</f>
        <v>0.249999999999999</v>
      </c>
      <c r="T5839" s="28">
        <f>IF($A5839="placement",S5839*J5839,"")</f>
        <v>2.2499999999999911</v>
      </c>
      <c r="U5839" s="26">
        <f>IF($A5839="placement",T5839,IF($A5839="site",SUMIF($C:$C,$C5839,$T:$T),IF($A5839="user",SUMIF($B:$B,$B5839,$T:$T),SUM($T:$T))))</f>
        <v>2.2499999999999911</v>
      </c>
      <c r="V5839" s="27">
        <f>U5839/J5839</f>
        <v>0.249999999999999</v>
      </c>
    </row>
    <row r="5840" spans="1:22" hidden="1" x14ac:dyDescent="0.3">
      <c r="A5840" s="23" t="s">
        <v>14</v>
      </c>
      <c r="B5840" s="23" t="s">
        <v>7472</v>
      </c>
      <c r="C5840" s="23" t="s">
        <v>7473</v>
      </c>
      <c r="D5840" s="32" t="s">
        <v>7552</v>
      </c>
      <c r="E5840" s="23" t="s">
        <v>9880</v>
      </c>
      <c r="F5840" s="27">
        <v>0.25</v>
      </c>
      <c r="G5840" s="24">
        <v>0</v>
      </c>
      <c r="H5840" s="25">
        <v>5.4686000000000003</v>
      </c>
      <c r="I5840" s="25">
        <v>0.23910000000000001</v>
      </c>
      <c r="J5840" s="26">
        <v>9</v>
      </c>
      <c r="K5840" s="26">
        <v>2</v>
      </c>
      <c r="L5840" s="27">
        <v>4.3700000000000003E-2</v>
      </c>
      <c r="M5840" s="28">
        <v>1.2778375099999999</v>
      </c>
      <c r="N5840" s="29">
        <v>1</v>
      </c>
      <c r="O5840" s="31" t="s">
        <v>42</v>
      </c>
      <c r="P5840" s="31">
        <v>0.2174278902</v>
      </c>
      <c r="Q5840" s="31">
        <v>0.21742789023421</v>
      </c>
      <c r="R5840" s="42"/>
      <c r="S5840" s="27">
        <f>IF(A5840="placement",MIN(P5840,IF(R5840="",Q5840,R5840)),"")</f>
        <v>0.2174278902</v>
      </c>
      <c r="T5840" s="28">
        <f>IF($A5840="placement",S5840*J5840,"")</f>
        <v>1.9568510118</v>
      </c>
      <c r="U5840" s="26">
        <f>IF($A5840="placement",T5840,IF($A5840="site",SUMIF($C:$C,$C5840,$T:$T),IF($A5840="user",SUMIF($B:$B,$B5840,$T:$T),SUM($T:$T))))</f>
        <v>1.9568510118</v>
      </c>
      <c r="V5840" s="27">
        <f>U5840/J5840</f>
        <v>0.2174278902</v>
      </c>
    </row>
    <row r="5841" spans="1:22" hidden="1" x14ac:dyDescent="0.3">
      <c r="A5841" s="23" t="s">
        <v>14</v>
      </c>
      <c r="B5841" s="23" t="s">
        <v>7472</v>
      </c>
      <c r="C5841" s="23" t="s">
        <v>7473</v>
      </c>
      <c r="D5841" s="23" t="s">
        <v>7566</v>
      </c>
      <c r="E5841" s="23" t="s">
        <v>7567</v>
      </c>
      <c r="F5841" s="27">
        <v>0.25</v>
      </c>
      <c r="G5841" s="24">
        <v>0</v>
      </c>
      <c r="H5841" s="25">
        <v>5.4710000000000001</v>
      </c>
      <c r="I5841" s="25">
        <v>0.27639999999999998</v>
      </c>
      <c r="J5841" s="26">
        <v>9</v>
      </c>
      <c r="K5841" s="26">
        <v>2</v>
      </c>
      <c r="L5841" s="27">
        <v>5.0500000000000003E-2</v>
      </c>
      <c r="M5841" s="28">
        <v>1.04366925</v>
      </c>
      <c r="N5841" s="29">
        <v>0.8</v>
      </c>
      <c r="O5841" s="31" t="s">
        <v>42</v>
      </c>
      <c r="P5841" s="31">
        <v>0.23347363209999999</v>
      </c>
      <c r="Q5841" s="31">
        <v>0.23347363208715</v>
      </c>
      <c r="R5841" s="42"/>
      <c r="S5841" s="27">
        <f>IF(A5841="placement",MIN(P5841,IF(R5841="",Q5841,R5841)),"")</f>
        <v>0.23347363208715</v>
      </c>
      <c r="T5841" s="28">
        <f>IF($A5841="placement",S5841*J5841,"")</f>
        <v>2.1012626887843497</v>
      </c>
      <c r="U5841" s="26">
        <f>IF($A5841="placement",T5841,IF($A5841="site",SUMIF($C:$C,$C5841,$T:$T),IF($A5841="user",SUMIF($B:$B,$B5841,$T:$T),SUM($T:$T))))</f>
        <v>2.1012626887843497</v>
      </c>
      <c r="V5841" s="27">
        <f>U5841/J5841</f>
        <v>0.23347363208714997</v>
      </c>
    </row>
    <row r="5842" spans="1:22" hidden="1" x14ac:dyDescent="0.3">
      <c r="A5842" s="23" t="s">
        <v>14</v>
      </c>
      <c r="B5842" s="23" t="s">
        <v>7472</v>
      </c>
      <c r="C5842" s="23" t="s">
        <v>7473</v>
      </c>
      <c r="D5842" s="23" t="s">
        <v>7618</v>
      </c>
      <c r="E5842" s="23" t="s">
        <v>7619</v>
      </c>
      <c r="F5842" s="27">
        <v>0.25</v>
      </c>
      <c r="G5842" s="24">
        <v>0</v>
      </c>
      <c r="H5842" s="25">
        <v>5.3764000000000003</v>
      </c>
      <c r="I5842" s="25">
        <v>0.24610000000000001</v>
      </c>
      <c r="J5842" s="26">
        <v>9</v>
      </c>
      <c r="K5842" s="26">
        <v>2</v>
      </c>
      <c r="L5842" s="27">
        <v>4.58E-2</v>
      </c>
      <c r="M5842" s="28">
        <v>1.27454282</v>
      </c>
      <c r="N5842" s="29">
        <v>1</v>
      </c>
      <c r="O5842" s="31" t="s">
        <v>42</v>
      </c>
      <c r="P5842" s="31">
        <v>0.21540493760000001</v>
      </c>
      <c r="Q5842" s="31">
        <v>0.21540493759679299</v>
      </c>
      <c r="R5842" s="42"/>
      <c r="S5842" s="27">
        <f>IF(A5842="placement",MIN(P5842,IF(R5842="",Q5842,R5842)),"")</f>
        <v>0.21540493759679299</v>
      </c>
      <c r="T5842" s="28">
        <f>IF($A5842="placement",S5842*J5842,"")</f>
        <v>1.938644438371137</v>
      </c>
      <c r="U5842" s="26">
        <f>IF($A5842="placement",T5842,IF($A5842="site",SUMIF($C:$C,$C5842,$T:$T),IF($A5842="user",SUMIF($B:$B,$B5842,$T:$T),SUM($T:$T))))</f>
        <v>1.938644438371137</v>
      </c>
      <c r="V5842" s="27">
        <f>U5842/J5842</f>
        <v>0.21540493759679299</v>
      </c>
    </row>
    <row r="5843" spans="1:22" hidden="1" x14ac:dyDescent="0.3">
      <c r="A5843" s="23" t="s">
        <v>14</v>
      </c>
      <c r="B5843" s="23" t="s">
        <v>7689</v>
      </c>
      <c r="C5843" s="23" t="s">
        <v>7690</v>
      </c>
      <c r="D5843" s="23" t="s">
        <v>7771</v>
      </c>
      <c r="E5843" s="23" t="s">
        <v>7772</v>
      </c>
      <c r="F5843" s="27">
        <v>0.1</v>
      </c>
      <c r="G5843" s="24">
        <v>0</v>
      </c>
      <c r="H5843" s="25">
        <v>19.634699999999999</v>
      </c>
      <c r="I5843" s="25">
        <v>0.43990000000000001</v>
      </c>
      <c r="J5843" s="26">
        <v>9</v>
      </c>
      <c r="K5843" s="26">
        <v>1</v>
      </c>
      <c r="L5843" s="27">
        <v>2.24E-2</v>
      </c>
      <c r="M5843" s="28">
        <v>0.64956155000000004</v>
      </c>
      <c r="N5843" s="29">
        <v>0.5</v>
      </c>
      <c r="O5843" s="31" t="s">
        <v>42</v>
      </c>
      <c r="P5843" s="31">
        <v>0.23025000000000001</v>
      </c>
      <c r="Q5843" s="31">
        <v>0.1</v>
      </c>
      <c r="R5843" s="42"/>
      <c r="S5843" s="27">
        <f>IF(A5843="placement",MIN(P5843,IF(R5843="",Q5843,R5843)),"")</f>
        <v>0.1</v>
      </c>
      <c r="T5843" s="28">
        <f>IF($A5843="placement",S5843*J5843,"")</f>
        <v>0.9</v>
      </c>
      <c r="U5843" s="26">
        <f>IF($A5843="placement",T5843,IF($A5843="site",SUMIF($C:$C,$C5843,$T:$T),IF($A5843="user",SUMIF($B:$B,$B5843,$T:$T),SUM($T:$T))))</f>
        <v>0.9</v>
      </c>
      <c r="V5843" s="27">
        <f>U5843/J5843</f>
        <v>0.1</v>
      </c>
    </row>
    <row r="5844" spans="1:22" hidden="1" x14ac:dyDescent="0.3">
      <c r="A5844" s="23" t="s">
        <v>14</v>
      </c>
      <c r="B5844" s="23" t="s">
        <v>7961</v>
      </c>
      <c r="C5844" s="23" t="s">
        <v>7963</v>
      </c>
      <c r="D5844" s="23" t="s">
        <v>7964</v>
      </c>
      <c r="E5844" s="23" t="s">
        <v>7965</v>
      </c>
      <c r="F5844" s="27">
        <v>0.25</v>
      </c>
      <c r="G5844" s="24">
        <v>1</v>
      </c>
      <c r="H5844" s="25">
        <v>122.8309</v>
      </c>
      <c r="I5844" s="25">
        <v>0.85680000000000001</v>
      </c>
      <c r="J5844" s="26">
        <v>9</v>
      </c>
      <c r="K5844" s="26">
        <v>2</v>
      </c>
      <c r="L5844" s="27">
        <v>7.0000000000000001E-3</v>
      </c>
      <c r="M5844" s="28">
        <v>0.33834098000000001</v>
      </c>
      <c r="N5844" s="29">
        <v>0.03</v>
      </c>
      <c r="O5844" s="31" t="s">
        <v>12</v>
      </c>
      <c r="P5844" s="31">
        <v>0.911332052</v>
      </c>
      <c r="Q5844" s="31">
        <v>0.25</v>
      </c>
      <c r="R5844" s="42"/>
      <c r="S5844" s="27">
        <f>IF(A5844="placement",MIN(P5844,IF(R5844="",Q5844,R5844)),"")</f>
        <v>0.25</v>
      </c>
      <c r="T5844" s="28">
        <f>IF($A5844="placement",S5844*J5844,"")</f>
        <v>2.25</v>
      </c>
      <c r="U5844" s="23">
        <f>IF($A5844="placement",T5844,IF($A5844="site",SUMIF($C:$C,$C5844,$T:$T),IF($A5844="user",SUMIF($B:$B,$B5844,$T:$T),SUM($T:$T))))</f>
        <v>2.25</v>
      </c>
      <c r="V5844" s="27">
        <f>U5844/J5844</f>
        <v>0.25</v>
      </c>
    </row>
    <row r="5845" spans="1:22" hidden="1" x14ac:dyDescent="0.3">
      <c r="A5845" s="17" t="s">
        <v>13</v>
      </c>
      <c r="B5845" s="17" t="s">
        <v>11081</v>
      </c>
      <c r="C5845" s="17" t="s">
        <v>11082</v>
      </c>
      <c r="D5845" s="38" t="s">
        <v>9898</v>
      </c>
      <c r="E5845" s="17"/>
      <c r="F5845" s="18">
        <v>0.25</v>
      </c>
      <c r="G5845" s="36">
        <v>0</v>
      </c>
      <c r="H5845" s="37">
        <v>1.3822000000000001</v>
      </c>
      <c r="I5845" s="37">
        <v>0.68700000000000006</v>
      </c>
      <c r="J5845" s="19">
        <v>9</v>
      </c>
      <c r="K5845" s="19">
        <v>2</v>
      </c>
      <c r="L5845" s="18">
        <v>0.497</v>
      </c>
      <c r="M5845" s="20">
        <v>0.45277603999999999</v>
      </c>
      <c r="N5845" s="21">
        <v>0.01</v>
      </c>
      <c r="O5845" s="22"/>
      <c r="P5845" s="22">
        <v>0.97791402589999998</v>
      </c>
      <c r="Q5845" s="22">
        <v>0.249999999999999</v>
      </c>
      <c r="R5845" s="43"/>
      <c r="S5845" s="18" t="str">
        <f>IF(A5845="placement",MIN(P5845,IF(R5845="",Q5845,R5845)),"")</f>
        <v/>
      </c>
      <c r="T5845" s="20" t="str">
        <f>IF($A5845="placement",S5845*J5845,"")</f>
        <v/>
      </c>
      <c r="U5845" s="19">
        <f>IF($A5845="placement",T5845,IF($A5845="site",SUMIF($C:$C,$C5845,$T:$T),IF($A5845="user",SUMIF($B:$B,$B5845,$T:$T),SUM($T:$T))))</f>
        <v>2</v>
      </c>
      <c r="V5845" s="18">
        <f>U5845/J5845</f>
        <v>0.22222222222222221</v>
      </c>
    </row>
    <row r="5846" spans="1:22" hidden="1" x14ac:dyDescent="0.3">
      <c r="A5846" s="11" t="s">
        <v>10</v>
      </c>
      <c r="B5846" s="11" t="s">
        <v>4524</v>
      </c>
      <c r="C5846" s="11" t="s">
        <v>9898</v>
      </c>
      <c r="D5846" s="11" t="s">
        <v>9898</v>
      </c>
      <c r="E5846" s="11"/>
      <c r="F5846" s="12">
        <v>0.25</v>
      </c>
      <c r="G5846" s="33">
        <v>0</v>
      </c>
      <c r="H5846" s="34">
        <v>1.5366</v>
      </c>
      <c r="I5846" s="34">
        <v>0.29859999999999998</v>
      </c>
      <c r="J5846" s="13">
        <v>9</v>
      </c>
      <c r="K5846" s="13">
        <v>2</v>
      </c>
      <c r="L5846" s="12">
        <v>0.19439999999999999</v>
      </c>
      <c r="M5846" s="14">
        <v>0.95168620000000004</v>
      </c>
      <c r="N5846" s="15">
        <v>0.61</v>
      </c>
      <c r="O5846" s="16"/>
      <c r="P5846" s="16">
        <v>0.35903242019999998</v>
      </c>
      <c r="Q5846" s="16">
        <v>0.25</v>
      </c>
      <c r="R5846" s="44"/>
      <c r="S5846" s="12" t="str">
        <f>IF(A5846="placement",MIN(P5846,IF(R5846="",Q5846,R5846)),"")</f>
        <v/>
      </c>
      <c r="T5846" s="14" t="str">
        <f>IF($A5846="placement",S5846*J5846,"")</f>
        <v/>
      </c>
      <c r="U5846" s="13">
        <f>IF($A5846="placement",T5846,IF($A5846="site",SUMIF($C:$C,$C5846,$T:$T),IF($A5846="user",SUMIF($B:$B,$B5846,$T:$T),SUM($T:$T))))</f>
        <v>2.25</v>
      </c>
      <c r="V5846" s="12">
        <f>U5846/J5846</f>
        <v>0.25</v>
      </c>
    </row>
    <row r="5847" spans="1:22" hidden="1" x14ac:dyDescent="0.3">
      <c r="A5847" s="23" t="s">
        <v>14</v>
      </c>
      <c r="B5847" s="23" t="s">
        <v>8393</v>
      </c>
      <c r="C5847" s="23" t="s">
        <v>8394</v>
      </c>
      <c r="D5847" s="23" t="s">
        <v>8397</v>
      </c>
      <c r="E5847" s="23" t="s">
        <v>8398</v>
      </c>
      <c r="F5847" s="27">
        <v>0.25</v>
      </c>
      <c r="G5847" s="24">
        <v>0</v>
      </c>
      <c r="H5847" s="25">
        <v>1.966</v>
      </c>
      <c r="I5847" s="25">
        <v>0.98860000000000003</v>
      </c>
      <c r="J5847" s="26">
        <v>9</v>
      </c>
      <c r="K5847" s="26">
        <v>2</v>
      </c>
      <c r="L5847" s="27">
        <v>0.50290000000000001</v>
      </c>
      <c r="M5847" s="28">
        <v>0.30185679999999998</v>
      </c>
      <c r="N5847" s="29">
        <v>0.14000000000000001</v>
      </c>
      <c r="O5847" s="31" t="s">
        <v>42</v>
      </c>
      <c r="P5847" s="31">
        <v>0.53620392530000005</v>
      </c>
      <c r="Q5847" s="31">
        <v>0.25</v>
      </c>
      <c r="R5847" s="42"/>
      <c r="S5847" s="27">
        <f>IF(A5847="placement",MIN(P5847,IF(R5847="",Q5847,R5847)),"")</f>
        <v>0.25</v>
      </c>
      <c r="T5847" s="28">
        <f>IF($A5847="placement",S5847*J5847,"")</f>
        <v>2.25</v>
      </c>
      <c r="U5847" s="26">
        <f>IF($A5847="placement",T5847,IF($A5847="site",SUMIF($C:$C,$C5847,$T:$T),IF($A5847="user",SUMIF($B:$B,$B5847,$T:$T),SUM($T:$T))))</f>
        <v>2.25</v>
      </c>
      <c r="V5847" s="27">
        <f>U5847/J5847</f>
        <v>0.25</v>
      </c>
    </row>
    <row r="5848" spans="1:22" hidden="1" x14ac:dyDescent="0.3">
      <c r="A5848" s="23" t="s">
        <v>14</v>
      </c>
      <c r="B5848" s="23" t="s">
        <v>8499</v>
      </c>
      <c r="C5848" s="23" t="s">
        <v>8500</v>
      </c>
      <c r="D5848" s="23" t="s">
        <v>11110</v>
      </c>
      <c r="E5848" s="23" t="s">
        <v>11111</v>
      </c>
      <c r="F5848" s="27">
        <v>0.25</v>
      </c>
      <c r="G5848" s="24">
        <v>0</v>
      </c>
      <c r="H5848" s="25">
        <v>12.099500000000001</v>
      </c>
      <c r="I5848" s="25">
        <v>1.1463000000000001</v>
      </c>
      <c r="J5848" s="26">
        <v>9</v>
      </c>
      <c r="K5848" s="26">
        <v>2</v>
      </c>
      <c r="L5848" s="27">
        <v>9.4700000000000006E-2</v>
      </c>
      <c r="M5848" s="28">
        <v>0.24727068999999999</v>
      </c>
      <c r="N5848" s="29">
        <v>0.01</v>
      </c>
      <c r="O5848" s="31" t="s">
        <v>12</v>
      </c>
      <c r="P5848" s="31">
        <v>0.95955849000000004</v>
      </c>
      <c r="Q5848" s="31">
        <v>0.25</v>
      </c>
      <c r="R5848" s="42"/>
      <c r="S5848" s="27">
        <f>IF(A5848="placement",MIN(P5848,IF(R5848="",Q5848,R5848)),"")</f>
        <v>0.25</v>
      </c>
      <c r="T5848" s="28">
        <f>IF($A5848="placement",S5848*J5848,"")</f>
        <v>2.25</v>
      </c>
      <c r="U5848" s="26">
        <f>IF($A5848="placement",T5848,IF($A5848="site",SUMIF($C:$C,$C5848,$T:$T),IF($A5848="user",SUMIF($B:$B,$B5848,$T:$T),SUM($T:$T))))</f>
        <v>2.25</v>
      </c>
      <c r="V5848" s="27">
        <f>U5848/J5848</f>
        <v>0.25</v>
      </c>
    </row>
    <row r="5849" spans="1:22" hidden="1" x14ac:dyDescent="0.3">
      <c r="A5849" s="23" t="s">
        <v>14</v>
      </c>
      <c r="B5849" s="23" t="s">
        <v>8499</v>
      </c>
      <c r="C5849" s="23" t="s">
        <v>8500</v>
      </c>
      <c r="D5849" s="23" t="s">
        <v>11122</v>
      </c>
      <c r="E5849" s="23" t="s">
        <v>11123</v>
      </c>
      <c r="F5849" s="27">
        <v>0.25</v>
      </c>
      <c r="G5849" s="24">
        <v>0</v>
      </c>
      <c r="H5849" s="25">
        <v>8.5149000000000008</v>
      </c>
      <c r="I5849" s="25">
        <v>0.7762</v>
      </c>
      <c r="J5849" s="26">
        <v>9</v>
      </c>
      <c r="K5849" s="26">
        <v>2</v>
      </c>
      <c r="L5849" s="27">
        <v>9.1200000000000003E-2</v>
      </c>
      <c r="M5849" s="28">
        <v>0.40088341</v>
      </c>
      <c r="N5849" s="29">
        <v>0.2</v>
      </c>
      <c r="O5849" s="31" t="s">
        <v>12</v>
      </c>
      <c r="P5849" s="31">
        <v>0.50110182719999996</v>
      </c>
      <c r="Q5849" s="31">
        <v>0.25</v>
      </c>
      <c r="R5849" s="42"/>
      <c r="S5849" s="27">
        <f>IF(A5849="placement",MIN(P5849,IF(R5849="",Q5849,R5849)),"")</f>
        <v>0.25</v>
      </c>
      <c r="T5849" s="28">
        <f>IF($A5849="placement",S5849*J5849,"")</f>
        <v>2.25</v>
      </c>
      <c r="U5849" s="26">
        <f>IF($A5849="placement",T5849,IF($A5849="site",SUMIF($C:$C,$C5849,$T:$T),IF($A5849="user",SUMIF($B:$B,$B5849,$T:$T),SUM($T:$T))))</f>
        <v>2.25</v>
      </c>
      <c r="V5849" s="27">
        <f>U5849/J5849</f>
        <v>0.25</v>
      </c>
    </row>
    <row r="5850" spans="1:22" hidden="1" x14ac:dyDescent="0.3">
      <c r="A5850" s="23" t="s">
        <v>14</v>
      </c>
      <c r="B5850" s="23" t="s">
        <v>8615</v>
      </c>
      <c r="C5850" s="23" t="s">
        <v>8616</v>
      </c>
      <c r="D5850" s="23" t="s">
        <v>8667</v>
      </c>
      <c r="E5850" s="23" t="s">
        <v>8668</v>
      </c>
      <c r="F5850" s="27">
        <v>0.31</v>
      </c>
      <c r="G5850" s="24">
        <v>0</v>
      </c>
      <c r="H5850" s="25">
        <v>0.61260000000000003</v>
      </c>
      <c r="I5850" s="25">
        <v>0.1376</v>
      </c>
      <c r="J5850" s="26">
        <v>9</v>
      </c>
      <c r="K5850" s="26">
        <v>2</v>
      </c>
      <c r="L5850" s="27">
        <v>0.22459999999999999</v>
      </c>
      <c r="M5850" s="28">
        <v>2.1244548299999999</v>
      </c>
      <c r="N5850" s="29">
        <v>1.6</v>
      </c>
      <c r="O5850" s="31" t="s">
        <v>12</v>
      </c>
      <c r="P5850" s="31">
        <v>0.24686560599999999</v>
      </c>
      <c r="Q5850" s="31">
        <v>0.24686560598284299</v>
      </c>
      <c r="R5850" s="42"/>
      <c r="S5850" s="27">
        <f>IF(A5850="placement",MIN(P5850,IF(R5850="",Q5850,R5850)),"")</f>
        <v>0.24686560598284299</v>
      </c>
      <c r="T5850" s="28">
        <f>IF($A5850="placement",S5850*J5850,"")</f>
        <v>2.2217904538455868</v>
      </c>
      <c r="U5850" s="26">
        <f>IF($A5850="placement",T5850,IF($A5850="site",SUMIF($C:$C,$C5850,$T:$T),IF($A5850="user",SUMIF($B:$B,$B5850,$T:$T),SUM($T:$T))))</f>
        <v>2.2217904538455868</v>
      </c>
      <c r="V5850" s="27">
        <f>U5850/J5850</f>
        <v>0.24686560598284299</v>
      </c>
    </row>
    <row r="5851" spans="1:22" hidden="1" x14ac:dyDescent="0.3">
      <c r="A5851" s="23" t="s">
        <v>14</v>
      </c>
      <c r="B5851" s="23" t="s">
        <v>8615</v>
      </c>
      <c r="C5851" s="23" t="s">
        <v>8616</v>
      </c>
      <c r="D5851" s="23" t="s">
        <v>8685</v>
      </c>
      <c r="E5851" s="23" t="s">
        <v>8686</v>
      </c>
      <c r="F5851" s="27">
        <v>0.25</v>
      </c>
      <c r="G5851" s="24">
        <v>0</v>
      </c>
      <c r="H5851" s="25">
        <v>1.3928</v>
      </c>
      <c r="I5851" s="25">
        <v>0.24</v>
      </c>
      <c r="J5851" s="26">
        <v>9</v>
      </c>
      <c r="K5851" s="26">
        <v>2</v>
      </c>
      <c r="L5851" s="27">
        <v>0.17230000000000001</v>
      </c>
      <c r="M5851" s="28">
        <v>1.2883333299999999</v>
      </c>
      <c r="N5851" s="29">
        <v>1</v>
      </c>
      <c r="O5851" s="31" t="s">
        <v>12</v>
      </c>
      <c r="P5851" s="31">
        <v>0.22380336349999999</v>
      </c>
      <c r="Q5851" s="31">
        <v>0.22380336351875799</v>
      </c>
      <c r="R5851" s="42"/>
      <c r="S5851" s="27">
        <f>IF(A5851="placement",MIN(P5851,IF(R5851="",Q5851,R5851)),"")</f>
        <v>0.22380336349999999</v>
      </c>
      <c r="T5851" s="28">
        <f>IF($A5851="placement",S5851*J5851,"")</f>
        <v>2.0142302714999998</v>
      </c>
      <c r="U5851" s="26">
        <f>IF($A5851="placement",T5851,IF($A5851="site",SUMIF($C:$C,$C5851,$T:$T),IF($A5851="user",SUMIF($B:$B,$B5851,$T:$T),SUM($T:$T))))</f>
        <v>2.0142302714999998</v>
      </c>
      <c r="V5851" s="27">
        <f>U5851/J5851</f>
        <v>0.22380336349999996</v>
      </c>
    </row>
    <row r="5852" spans="1:22" hidden="1" x14ac:dyDescent="0.3">
      <c r="A5852" s="23" t="s">
        <v>14</v>
      </c>
      <c r="B5852" s="23" t="s">
        <v>8888</v>
      </c>
      <c r="C5852" s="23" t="s">
        <v>8890</v>
      </c>
      <c r="D5852" s="23" t="s">
        <v>8898</v>
      </c>
      <c r="E5852" s="23" t="s">
        <v>8899</v>
      </c>
      <c r="F5852" s="27">
        <v>0.33</v>
      </c>
      <c r="G5852" s="24">
        <v>0</v>
      </c>
      <c r="H5852" s="25">
        <v>2.0287000000000002</v>
      </c>
      <c r="I5852" s="25">
        <v>0.44309999999999999</v>
      </c>
      <c r="J5852" s="26">
        <v>9</v>
      </c>
      <c r="K5852" s="26">
        <v>3</v>
      </c>
      <c r="L5852" s="27">
        <v>0.21840000000000001</v>
      </c>
      <c r="M5852" s="28">
        <v>0.64365629999999996</v>
      </c>
      <c r="N5852" s="29">
        <v>0.4</v>
      </c>
      <c r="O5852" s="31" t="s">
        <v>12</v>
      </c>
      <c r="P5852" s="31">
        <v>0.37855031810000001</v>
      </c>
      <c r="Q5852" s="31">
        <v>0.33</v>
      </c>
      <c r="R5852" s="42"/>
      <c r="S5852" s="27">
        <f>IF(A5852="placement",MIN(P5852,IF(R5852="",Q5852,R5852)),"")</f>
        <v>0.33</v>
      </c>
      <c r="T5852" s="28">
        <f>IF($A5852="placement",S5852*J5852,"")</f>
        <v>2.97</v>
      </c>
      <c r="U5852" s="26">
        <f>IF($A5852="placement",T5852,IF($A5852="site",SUMIF($C:$C,$C5852,$T:$T),IF($A5852="user",SUMIF($B:$B,$B5852,$T:$T),SUM($T:$T))))</f>
        <v>2.97</v>
      </c>
      <c r="V5852" s="27">
        <f>U5852/J5852</f>
        <v>0.33</v>
      </c>
    </row>
    <row r="5853" spans="1:22" hidden="1" x14ac:dyDescent="0.3">
      <c r="A5853" s="23" t="s">
        <v>14</v>
      </c>
      <c r="B5853" s="23" t="s">
        <v>9186</v>
      </c>
      <c r="C5853" s="23" t="s">
        <v>9188</v>
      </c>
      <c r="D5853" s="23" t="s">
        <v>9199</v>
      </c>
      <c r="E5853" s="23" t="s">
        <v>9200</v>
      </c>
      <c r="F5853" s="27">
        <v>0.25</v>
      </c>
      <c r="G5853" s="24">
        <v>0</v>
      </c>
      <c r="H5853" s="25">
        <v>2.5192999999999999</v>
      </c>
      <c r="I5853" s="25">
        <v>0.29530000000000001</v>
      </c>
      <c r="J5853" s="26">
        <v>9</v>
      </c>
      <c r="K5853" s="26">
        <v>2</v>
      </c>
      <c r="L5853" s="27">
        <v>0.1172</v>
      </c>
      <c r="M5853" s="28">
        <v>0.98541363999999998</v>
      </c>
      <c r="N5853" s="29">
        <v>0.66</v>
      </c>
      <c r="O5853" s="31" t="s">
        <v>42</v>
      </c>
      <c r="P5853" s="31">
        <v>0.33023050300000001</v>
      </c>
      <c r="Q5853" s="31">
        <v>0.25</v>
      </c>
      <c r="R5853" s="42"/>
      <c r="S5853" s="27">
        <f>IF(A5853="placement",MIN(P5853,IF(R5853="",Q5853,R5853)),"")</f>
        <v>0.25</v>
      </c>
      <c r="T5853" s="28">
        <f>IF($A5853="placement",S5853*J5853,"")</f>
        <v>2.25</v>
      </c>
      <c r="U5853" s="26">
        <f>IF($A5853="placement",T5853,IF($A5853="site",SUMIF($C:$C,$C5853,$T:$T),IF($A5853="user",SUMIF($B:$B,$B5853,$T:$T),SUM($T:$T))))</f>
        <v>2.25</v>
      </c>
      <c r="V5853" s="27">
        <f>U5853/J5853</f>
        <v>0.25</v>
      </c>
    </row>
    <row r="5854" spans="1:22" hidden="1" x14ac:dyDescent="0.3">
      <c r="A5854" s="23" t="s">
        <v>14</v>
      </c>
      <c r="B5854" s="23" t="s">
        <v>9186</v>
      </c>
      <c r="C5854" s="23" t="s">
        <v>9188</v>
      </c>
      <c r="D5854" s="32" t="s">
        <v>9239</v>
      </c>
      <c r="E5854" s="23" t="s">
        <v>9240</v>
      </c>
      <c r="F5854" s="27">
        <v>0.33</v>
      </c>
      <c r="G5854" s="24">
        <v>0</v>
      </c>
      <c r="H5854" s="25">
        <v>9.4929000000000006</v>
      </c>
      <c r="I5854" s="25">
        <v>0.32619999999999999</v>
      </c>
      <c r="J5854" s="26">
        <v>9</v>
      </c>
      <c r="K5854" s="26">
        <v>1</v>
      </c>
      <c r="L5854" s="27">
        <v>3.44E-2</v>
      </c>
      <c r="M5854" s="28">
        <v>0.91132033999999995</v>
      </c>
      <c r="N5854" s="29">
        <v>0.77</v>
      </c>
      <c r="O5854" s="31" t="s">
        <v>12</v>
      </c>
      <c r="P5854" s="31">
        <v>0.1550720807</v>
      </c>
      <c r="Q5854" s="31">
        <v>0.155072080730418</v>
      </c>
      <c r="R5854" s="42"/>
      <c r="S5854" s="27">
        <f>IF(A5854="placement",MIN(P5854,IF(R5854="",Q5854,R5854)),"")</f>
        <v>0.1550720807</v>
      </c>
      <c r="T5854" s="28">
        <f>IF($A5854="placement",S5854*J5854,"")</f>
        <v>1.3956487263000001</v>
      </c>
      <c r="U5854" s="26">
        <f>IF($A5854="placement",T5854,IF($A5854="site",SUMIF($C:$C,$C5854,$T:$T),IF($A5854="user",SUMIF($B:$B,$B5854,$T:$T),SUM($T:$T))))</f>
        <v>1.3956487263000001</v>
      </c>
      <c r="V5854" s="27">
        <f>U5854/J5854</f>
        <v>0.1550720807</v>
      </c>
    </row>
    <row r="5855" spans="1:22" hidden="1" x14ac:dyDescent="0.3">
      <c r="A5855" s="23" t="s">
        <v>14</v>
      </c>
      <c r="B5855" s="23" t="s">
        <v>9186</v>
      </c>
      <c r="C5855" s="23" t="s">
        <v>9188</v>
      </c>
      <c r="D5855" s="23" t="s">
        <v>9279</v>
      </c>
      <c r="E5855" s="23" t="s">
        <v>9280</v>
      </c>
      <c r="F5855" s="27">
        <v>0.25</v>
      </c>
      <c r="G5855" s="24">
        <v>0</v>
      </c>
      <c r="H5855" s="25">
        <v>1.7225999999999999</v>
      </c>
      <c r="I5855" s="25">
        <v>0.3014</v>
      </c>
      <c r="J5855" s="26">
        <v>9</v>
      </c>
      <c r="K5855" s="26">
        <v>2</v>
      </c>
      <c r="L5855" s="27">
        <v>0.1749</v>
      </c>
      <c r="M5855" s="28">
        <v>0.94785494000000003</v>
      </c>
      <c r="N5855" s="29">
        <v>0.7</v>
      </c>
      <c r="O5855" s="31" t="s">
        <v>12</v>
      </c>
      <c r="P5855" s="31">
        <v>0.26149037260000002</v>
      </c>
      <c r="Q5855" s="31">
        <v>0.25</v>
      </c>
      <c r="R5855" s="42"/>
      <c r="S5855" s="27">
        <f>IF(A5855="placement",MIN(P5855,IF(R5855="",Q5855,R5855)),"")</f>
        <v>0.25</v>
      </c>
      <c r="T5855" s="28">
        <f>IF($A5855="placement",S5855*J5855,"")</f>
        <v>2.25</v>
      </c>
      <c r="U5855" s="26">
        <f>IF($A5855="placement",T5855,IF($A5855="site",SUMIF($C:$C,$C5855,$T:$T),IF($A5855="user",SUMIF($B:$B,$B5855,$T:$T),SUM($T:$T))))</f>
        <v>2.25</v>
      </c>
      <c r="V5855" s="27">
        <f>U5855/J5855</f>
        <v>0.25</v>
      </c>
    </row>
    <row r="5856" spans="1:22" hidden="1" x14ac:dyDescent="0.3">
      <c r="A5856" s="23" t="s">
        <v>14</v>
      </c>
      <c r="B5856" s="23" t="s">
        <v>9383</v>
      </c>
      <c r="C5856" s="23" t="s">
        <v>9385</v>
      </c>
      <c r="D5856" s="32" t="s">
        <v>10401</v>
      </c>
      <c r="E5856" s="23" t="s">
        <v>10402</v>
      </c>
      <c r="F5856" s="27">
        <v>0.25</v>
      </c>
      <c r="G5856" s="24">
        <v>0</v>
      </c>
      <c r="H5856" s="25">
        <v>3.3313999999999999</v>
      </c>
      <c r="I5856" s="25">
        <v>0.39190000000000003</v>
      </c>
      <c r="J5856" s="26">
        <v>9</v>
      </c>
      <c r="K5856" s="26">
        <v>2</v>
      </c>
      <c r="L5856" s="27">
        <v>0.1176</v>
      </c>
      <c r="M5856" s="28">
        <v>0.74211773000000003</v>
      </c>
      <c r="N5856" s="29">
        <v>0.5</v>
      </c>
      <c r="O5856" s="31" t="s">
        <v>12</v>
      </c>
      <c r="P5856" s="31">
        <v>0.32625245580000001</v>
      </c>
      <c r="Q5856" s="31">
        <v>0.25</v>
      </c>
      <c r="R5856" s="42"/>
      <c r="S5856" s="27">
        <f>IF(A5856="placement",MIN(P5856,IF(R5856="",Q5856,R5856)),"")</f>
        <v>0.25</v>
      </c>
      <c r="T5856" s="28">
        <f>IF($A5856="placement",S5856*J5856,"")</f>
        <v>2.25</v>
      </c>
      <c r="U5856" s="26">
        <f>IF($A5856="placement",T5856,IF($A5856="site",SUMIF($C:$C,$C5856,$T:$T),IF($A5856="user",SUMIF($B:$B,$B5856,$T:$T),SUM($T:$T))))</f>
        <v>2.25</v>
      </c>
      <c r="V5856" s="27">
        <f>U5856/J5856</f>
        <v>0.25</v>
      </c>
    </row>
    <row r="5857" spans="1:22" hidden="1" x14ac:dyDescent="0.3">
      <c r="A5857" s="23" t="s">
        <v>14</v>
      </c>
      <c r="B5857" s="23" t="s">
        <v>9575</v>
      </c>
      <c r="C5857" s="23" t="s">
        <v>9577</v>
      </c>
      <c r="D5857" s="23" t="s">
        <v>9584</v>
      </c>
      <c r="E5857" s="23" t="s">
        <v>9585</v>
      </c>
      <c r="F5857" s="27">
        <v>0.85</v>
      </c>
      <c r="G5857" s="24">
        <v>1</v>
      </c>
      <c r="H5857" s="25">
        <v>403.44959999999998</v>
      </c>
      <c r="I5857" s="25">
        <v>0.92049999999999998</v>
      </c>
      <c r="J5857" s="26">
        <v>9</v>
      </c>
      <c r="K5857" s="26">
        <v>6</v>
      </c>
      <c r="L5857" s="27">
        <v>2.3E-3</v>
      </c>
      <c r="M5857" s="28">
        <v>0.31116629000000001</v>
      </c>
      <c r="N5857" s="29">
        <v>0.1</v>
      </c>
      <c r="O5857" s="31" t="s">
        <v>12</v>
      </c>
      <c r="P5857" s="31">
        <v>0.67862842889999997</v>
      </c>
      <c r="Q5857" s="31">
        <v>0.67862842892768005</v>
      </c>
      <c r="R5857" s="42"/>
      <c r="S5857" s="27">
        <f>IF(A5857="placement",MIN(P5857,IF(R5857="",Q5857,R5857)),"")</f>
        <v>0.67862842889999997</v>
      </c>
      <c r="T5857" s="28">
        <f>IF($A5857="placement",S5857*J5857,"")</f>
        <v>6.1076558600999995</v>
      </c>
      <c r="U5857" s="26">
        <f>IF($A5857="placement",T5857,IF($A5857="site",SUMIF($C:$C,$C5857,$T:$T),IF($A5857="user",SUMIF($B:$B,$B5857,$T:$T),SUM($T:$T))))</f>
        <v>6.1076558600999995</v>
      </c>
      <c r="V5857" s="27">
        <f>U5857/J5857</f>
        <v>0.67862842889999997</v>
      </c>
    </row>
    <row r="5858" spans="1:22" hidden="1" x14ac:dyDescent="0.3">
      <c r="A5858" s="23" t="s">
        <v>14</v>
      </c>
      <c r="B5858" s="23" t="s">
        <v>9756</v>
      </c>
      <c r="C5858" s="23" t="s">
        <v>9758</v>
      </c>
      <c r="D5858" s="23" t="s">
        <v>9791</v>
      </c>
      <c r="E5858" s="23" t="s">
        <v>9792</v>
      </c>
      <c r="F5858" s="27">
        <v>0.25</v>
      </c>
      <c r="G5858" s="24">
        <v>0</v>
      </c>
      <c r="H5858" s="25">
        <v>18.9358</v>
      </c>
      <c r="I5858" s="25">
        <v>0.83660000000000001</v>
      </c>
      <c r="J5858" s="26">
        <v>9</v>
      </c>
      <c r="K5858" s="26">
        <v>2</v>
      </c>
      <c r="L5858" s="27">
        <v>4.4200000000000003E-2</v>
      </c>
      <c r="M5858" s="28">
        <v>0.34155566999999998</v>
      </c>
      <c r="N5858" s="29">
        <v>0.17</v>
      </c>
      <c r="O5858" s="31" t="s">
        <v>12</v>
      </c>
      <c r="P5858" s="31">
        <v>0.50227732920000001</v>
      </c>
      <c r="Q5858" s="31">
        <v>0.25</v>
      </c>
      <c r="R5858" s="42"/>
      <c r="S5858" s="27">
        <f>IF(A5858="placement",MIN(P5858,IF(R5858="",Q5858,R5858)),"")</f>
        <v>0.25</v>
      </c>
      <c r="T5858" s="28">
        <f>IF($A5858="placement",S5858*J5858,"")</f>
        <v>2.25</v>
      </c>
      <c r="U5858" s="26">
        <f>IF($A5858="placement",T5858,IF($A5858="site",SUMIF($C:$C,$C5858,$T:$T),IF($A5858="user",SUMIF($B:$B,$B5858,$T:$T),SUM($T:$T))))</f>
        <v>2.25</v>
      </c>
      <c r="V5858" s="27">
        <f>U5858/J5858</f>
        <v>0.25</v>
      </c>
    </row>
    <row r="5859" spans="1:22" hidden="1" x14ac:dyDescent="0.3">
      <c r="A5859" s="23" t="s">
        <v>14</v>
      </c>
      <c r="B5859" s="23" t="s">
        <v>9756</v>
      </c>
      <c r="C5859" s="23" t="s">
        <v>9758</v>
      </c>
      <c r="D5859" s="23" t="s">
        <v>9821</v>
      </c>
      <c r="E5859" s="23" t="s">
        <v>9822</v>
      </c>
      <c r="F5859" s="27">
        <v>0.25</v>
      </c>
      <c r="G5859" s="24">
        <v>0</v>
      </c>
      <c r="H5859" s="25">
        <v>13.934900000000001</v>
      </c>
      <c r="I5859" s="25">
        <v>0.80279999999999996</v>
      </c>
      <c r="J5859" s="26">
        <v>9</v>
      </c>
      <c r="K5859" s="26">
        <v>2</v>
      </c>
      <c r="L5859" s="27">
        <v>5.7599999999999998E-2</v>
      </c>
      <c r="M5859" s="28">
        <v>0.37678619000000002</v>
      </c>
      <c r="N5859" s="29">
        <v>0.2</v>
      </c>
      <c r="O5859" s="31" t="s">
        <v>12</v>
      </c>
      <c r="P5859" s="31">
        <v>0.46919498430000001</v>
      </c>
      <c r="Q5859" s="31">
        <v>0.249999999999999</v>
      </c>
      <c r="R5859" s="42"/>
      <c r="S5859" s="27">
        <f>IF(A5859="placement",MIN(P5859,IF(R5859="",Q5859,R5859)),"")</f>
        <v>0.249999999999999</v>
      </c>
      <c r="T5859" s="28">
        <f>IF($A5859="placement",S5859*J5859,"")</f>
        <v>2.2499999999999911</v>
      </c>
      <c r="U5859" s="26">
        <f>IF($A5859="placement",T5859,IF($A5859="site",SUMIF($C:$C,$C5859,$T:$T),IF($A5859="user",SUMIF($B:$B,$B5859,$T:$T),SUM($T:$T))))</f>
        <v>2.2499999999999911</v>
      </c>
      <c r="V5859" s="27">
        <f>U5859/J5859</f>
        <v>0.249999999999999</v>
      </c>
    </row>
    <row r="5860" spans="1:22" hidden="1" x14ac:dyDescent="0.3">
      <c r="A5860" s="23" t="s">
        <v>14</v>
      </c>
      <c r="B5860" s="23" t="s">
        <v>9756</v>
      </c>
      <c r="C5860" s="23" t="s">
        <v>9758</v>
      </c>
      <c r="D5860" s="23" t="s">
        <v>9827</v>
      </c>
      <c r="E5860" s="23" t="s">
        <v>9828</v>
      </c>
      <c r="F5860" s="27">
        <v>0.25</v>
      </c>
      <c r="G5860" s="24">
        <v>1</v>
      </c>
      <c r="H5860" s="25">
        <v>25.321899999999999</v>
      </c>
      <c r="I5860" s="25">
        <v>0.35909999999999997</v>
      </c>
      <c r="J5860" s="26">
        <v>9</v>
      </c>
      <c r="K5860" s="26">
        <v>2</v>
      </c>
      <c r="L5860" s="27">
        <v>1.4200000000000001E-2</v>
      </c>
      <c r="M5860" s="28">
        <v>0.80226774999999995</v>
      </c>
      <c r="N5860" s="29">
        <v>0.17</v>
      </c>
      <c r="O5860" s="31" t="s">
        <v>12</v>
      </c>
      <c r="P5860" s="31">
        <v>0.78810066950000002</v>
      </c>
      <c r="Q5860" s="31">
        <v>0.249999999999999</v>
      </c>
      <c r="R5860" s="42"/>
      <c r="S5860" s="27">
        <f>IF(A5860="placement",MIN(P5860,IF(R5860="",Q5860,R5860)),"")</f>
        <v>0.249999999999999</v>
      </c>
      <c r="T5860" s="28">
        <f>IF($A5860="placement",S5860*J5860,"")</f>
        <v>2.2499999999999911</v>
      </c>
      <c r="U5860" s="26">
        <f>IF($A5860="placement",T5860,IF($A5860="site",SUMIF($C:$C,$C5860,$T:$T),IF($A5860="user",SUMIF($B:$B,$B5860,$T:$T),SUM($T:$T))))</f>
        <v>2.2499999999999911</v>
      </c>
      <c r="V5860" s="27">
        <f>U5860/J5860</f>
        <v>0.249999999999999</v>
      </c>
    </row>
    <row r="5861" spans="1:22" hidden="1" x14ac:dyDescent="0.3">
      <c r="A5861" s="23" t="s">
        <v>14</v>
      </c>
      <c r="B5861" s="23" t="s">
        <v>9756</v>
      </c>
      <c r="C5861" s="23" t="s">
        <v>9758</v>
      </c>
      <c r="D5861" s="23" t="s">
        <v>9835</v>
      </c>
      <c r="E5861" s="23" t="s">
        <v>9757</v>
      </c>
      <c r="F5861" s="27">
        <v>0.25</v>
      </c>
      <c r="G5861" s="24">
        <v>0</v>
      </c>
      <c r="H5861" s="25">
        <v>22.906700000000001</v>
      </c>
      <c r="I5861" s="25">
        <v>0.88160000000000005</v>
      </c>
      <c r="J5861" s="26">
        <v>9</v>
      </c>
      <c r="K5861" s="26">
        <v>2</v>
      </c>
      <c r="L5861" s="27">
        <v>3.85E-2</v>
      </c>
      <c r="M5861" s="28">
        <v>0.35881542999999999</v>
      </c>
      <c r="N5861" s="29">
        <v>0.17</v>
      </c>
      <c r="O5861" s="31" t="s">
        <v>12</v>
      </c>
      <c r="P5861" s="31">
        <v>0.52621881000000004</v>
      </c>
      <c r="Q5861" s="31">
        <v>0.25</v>
      </c>
      <c r="R5861" s="42"/>
      <c r="S5861" s="27">
        <f>IF(A5861="placement",MIN(P5861,IF(R5861="",Q5861,R5861)),"")</f>
        <v>0.25</v>
      </c>
      <c r="T5861" s="28">
        <f>IF($A5861="placement",S5861*J5861,"")</f>
        <v>2.25</v>
      </c>
      <c r="U5861" s="26">
        <f>IF($A5861="placement",T5861,IF($A5861="site",SUMIF($C:$C,$C5861,$T:$T),IF($A5861="user",SUMIF($B:$B,$B5861,$T:$T),SUM($T:$T))))</f>
        <v>2.25</v>
      </c>
      <c r="V5861" s="27">
        <f>U5861/J5861</f>
        <v>0.25</v>
      </c>
    </row>
    <row r="5862" spans="1:22" hidden="1" x14ac:dyDescent="0.3">
      <c r="A5862" s="23" t="s">
        <v>14</v>
      </c>
      <c r="B5862" s="23" t="s">
        <v>110</v>
      </c>
      <c r="C5862" s="23" t="s">
        <v>112</v>
      </c>
      <c r="D5862" s="32" t="s">
        <v>117</v>
      </c>
      <c r="E5862" s="23" t="s">
        <v>111</v>
      </c>
      <c r="F5862" s="27">
        <v>0.25</v>
      </c>
      <c r="G5862" s="24">
        <v>0</v>
      </c>
      <c r="H5862" s="25">
        <v>0.90539999999999998</v>
      </c>
      <c r="I5862" s="25">
        <v>0.49409999999999998</v>
      </c>
      <c r="J5862" s="26">
        <v>8</v>
      </c>
      <c r="K5862" s="26">
        <v>2</v>
      </c>
      <c r="L5862" s="27">
        <v>0.54579999999999995</v>
      </c>
      <c r="M5862" s="28">
        <v>0.51244579000000001</v>
      </c>
      <c r="N5862" s="29">
        <v>0.01</v>
      </c>
      <c r="O5862" s="31" t="s">
        <v>42</v>
      </c>
      <c r="P5862" s="31">
        <v>0.98048574089999996</v>
      </c>
      <c r="Q5862" s="31">
        <v>0.25</v>
      </c>
      <c r="R5862" s="42"/>
      <c r="S5862" s="27">
        <f>IF(A5862="placement",MIN(P5862,IF(R5862="",Q5862,R5862)),"")</f>
        <v>0.25</v>
      </c>
      <c r="T5862" s="28">
        <f>IF($A5862="placement",S5862*J5862,"")</f>
        <v>2</v>
      </c>
      <c r="U5862" s="26">
        <f>IF($A5862="placement",T5862,IF($A5862="site",SUMIF($C:$C,$C5862,$T:$T),IF($A5862="user",SUMIF($B:$B,$B5862,$T:$T),SUM($T:$T))))</f>
        <v>2</v>
      </c>
      <c r="V5862" s="27">
        <f>U5862/J5862</f>
        <v>0.25</v>
      </c>
    </row>
    <row r="5863" spans="1:22" hidden="1" x14ac:dyDescent="0.3">
      <c r="A5863" s="23" t="s">
        <v>14</v>
      </c>
      <c r="B5863" s="23" t="s">
        <v>277</v>
      </c>
      <c r="C5863" s="23" t="s">
        <v>279</v>
      </c>
      <c r="D5863" s="32" t="s">
        <v>10467</v>
      </c>
      <c r="E5863" s="23" t="s">
        <v>10468</v>
      </c>
      <c r="F5863" s="27">
        <v>0.25</v>
      </c>
      <c r="G5863" s="24">
        <v>0</v>
      </c>
      <c r="H5863" s="25">
        <v>2.1471</v>
      </c>
      <c r="I5863" s="25">
        <v>0.19370000000000001</v>
      </c>
      <c r="J5863" s="26">
        <v>8</v>
      </c>
      <c r="K5863" s="26">
        <v>2</v>
      </c>
      <c r="L5863" s="27">
        <v>9.0200000000000002E-2</v>
      </c>
      <c r="M5863" s="28">
        <v>1.40442478</v>
      </c>
      <c r="N5863" s="46">
        <v>1</v>
      </c>
      <c r="O5863" s="31" t="s">
        <v>12</v>
      </c>
      <c r="P5863" s="31">
        <v>0.28796471330000001</v>
      </c>
      <c r="Q5863" s="31">
        <v>0.25</v>
      </c>
      <c r="R5863" s="42"/>
      <c r="S5863" s="27">
        <f>IF(A5863="placement",MIN(P5863,IF(R5863="",Q5863,R5863)),"")</f>
        <v>0.25</v>
      </c>
      <c r="T5863" s="28">
        <f>IF($A5863="placement",S5863*J5863,"")</f>
        <v>2</v>
      </c>
      <c r="U5863" s="26">
        <f>IF($A5863="placement",T5863,IF($A5863="site",SUMIF($C:$C,$C5863,$T:$T),IF($A5863="user",SUMIF($B:$B,$B5863,$T:$T),SUM($T:$T))))</f>
        <v>2</v>
      </c>
      <c r="V5863" s="27">
        <f>U5863/J5863</f>
        <v>0.25</v>
      </c>
    </row>
    <row r="5864" spans="1:22" hidden="1" x14ac:dyDescent="0.3">
      <c r="A5864" s="23" t="s">
        <v>14</v>
      </c>
      <c r="B5864" s="23" t="s">
        <v>277</v>
      </c>
      <c r="C5864" s="23" t="s">
        <v>279</v>
      </c>
      <c r="D5864" s="23" t="s">
        <v>394</v>
      </c>
      <c r="E5864" s="23" t="s">
        <v>395</v>
      </c>
      <c r="F5864" s="27">
        <v>0.25</v>
      </c>
      <c r="G5864" s="24">
        <v>0</v>
      </c>
      <c r="H5864" s="25">
        <v>1.7114</v>
      </c>
      <c r="I5864" s="25">
        <v>8.3900000000000002E-2</v>
      </c>
      <c r="J5864" s="26">
        <v>8</v>
      </c>
      <c r="K5864" s="26">
        <v>1</v>
      </c>
      <c r="L5864" s="27">
        <v>4.9000000000000002E-2</v>
      </c>
      <c r="M5864" s="28">
        <v>2.98160136</v>
      </c>
      <c r="N5864" s="46">
        <v>1.5</v>
      </c>
      <c r="O5864" s="31" t="s">
        <v>12</v>
      </c>
      <c r="P5864" s="31">
        <v>0.49691463829999999</v>
      </c>
      <c r="Q5864" s="31">
        <v>0.25</v>
      </c>
      <c r="R5864" s="42"/>
      <c r="S5864" s="27">
        <f>IF(A5864="placement",MIN(P5864,IF(R5864="",Q5864,R5864)),"")</f>
        <v>0.25</v>
      </c>
      <c r="T5864" s="28">
        <f>IF($A5864="placement",S5864*J5864,"")</f>
        <v>2</v>
      </c>
      <c r="U5864" s="26">
        <f>IF($A5864="placement",T5864,IF($A5864="site",SUMIF($C:$C,$C5864,$T:$T),IF($A5864="user",SUMIF($B:$B,$B5864,$T:$T),SUM($T:$T))))</f>
        <v>2</v>
      </c>
      <c r="V5864" s="27">
        <f>U5864/J5864</f>
        <v>0.25</v>
      </c>
    </row>
    <row r="5865" spans="1:22" hidden="1" x14ac:dyDescent="0.3">
      <c r="A5865" s="23" t="s">
        <v>14</v>
      </c>
      <c r="B5865" s="23" t="s">
        <v>423</v>
      </c>
      <c r="C5865" s="23" t="s">
        <v>425</v>
      </c>
      <c r="D5865" s="23" t="s">
        <v>433</v>
      </c>
      <c r="E5865" s="23" t="s">
        <v>434</v>
      </c>
      <c r="F5865" s="27">
        <v>0.3</v>
      </c>
      <c r="G5865" s="24">
        <v>1</v>
      </c>
      <c r="H5865" s="25">
        <v>29.730399999999999</v>
      </c>
      <c r="I5865" s="25">
        <v>0.57699999999999996</v>
      </c>
      <c r="J5865" s="26">
        <v>8</v>
      </c>
      <c r="K5865" s="26">
        <v>2</v>
      </c>
      <c r="L5865" s="27">
        <v>1.9400000000000001E-2</v>
      </c>
      <c r="M5865" s="28">
        <v>0.46310968000000002</v>
      </c>
      <c r="N5865" s="29">
        <v>0.35</v>
      </c>
      <c r="O5865" s="31" t="s">
        <v>42</v>
      </c>
      <c r="P5865" s="31">
        <v>0.24423950820000001</v>
      </c>
      <c r="Q5865" s="31">
        <v>0.24423950815289999</v>
      </c>
      <c r="R5865" s="42"/>
      <c r="S5865" s="27">
        <f>IF(A5865="placement",MIN(P5865,IF(R5865="",Q5865,R5865)),"")</f>
        <v>0.24423950815289999</v>
      </c>
      <c r="T5865" s="28">
        <f>IF($A5865="placement",S5865*J5865,"")</f>
        <v>1.9539160652231999</v>
      </c>
      <c r="U5865" s="26">
        <f>IF($A5865="placement",T5865,IF($A5865="site",SUMIF($C:$C,$C5865,$T:$T),IF($A5865="user",SUMIF($B:$B,$B5865,$T:$T),SUM($T:$T))))</f>
        <v>1.9539160652231999</v>
      </c>
      <c r="V5865" s="27">
        <f>U5865/J5865</f>
        <v>0.24423950815289999</v>
      </c>
    </row>
    <row r="5866" spans="1:22" hidden="1" x14ac:dyDescent="0.3">
      <c r="A5866" s="23" t="s">
        <v>14</v>
      </c>
      <c r="B5866" s="23" t="s">
        <v>965</v>
      </c>
      <c r="C5866" s="23" t="s">
        <v>966</v>
      </c>
      <c r="D5866" s="32" t="s">
        <v>971</v>
      </c>
      <c r="E5866" s="23" t="s">
        <v>972</v>
      </c>
      <c r="F5866" s="27">
        <v>0.25</v>
      </c>
      <c r="G5866" s="24">
        <v>0</v>
      </c>
      <c r="H5866" s="25">
        <v>4.2671999999999999</v>
      </c>
      <c r="I5866" s="25">
        <v>0.1167</v>
      </c>
      <c r="J5866" s="26">
        <v>8</v>
      </c>
      <c r="K5866" s="26">
        <v>2</v>
      </c>
      <c r="L5866" s="27">
        <v>2.7400000000000001E-2</v>
      </c>
      <c r="M5866" s="28">
        <v>2.1762545900000001</v>
      </c>
      <c r="N5866" s="29">
        <v>1.75</v>
      </c>
      <c r="O5866" s="31" t="s">
        <v>42</v>
      </c>
      <c r="P5866" s="31">
        <v>0.1958661417</v>
      </c>
      <c r="Q5866" s="31">
        <v>0.19586614173228301</v>
      </c>
      <c r="R5866" s="42"/>
      <c r="S5866" s="27">
        <f>IF(A5866="placement",MIN(P5866,IF(R5866="",Q5866,R5866)),"")</f>
        <v>0.1958661417</v>
      </c>
      <c r="T5866" s="28">
        <f>IF($A5866="placement",S5866*J5866,"")</f>
        <v>1.5669291336</v>
      </c>
      <c r="U5866" s="26">
        <f>IF($A5866="placement",T5866,IF($A5866="site",SUMIF($C:$C,$C5866,$T:$T),IF($A5866="user",SUMIF($B:$B,$B5866,$T:$T),SUM($T:$T))))</f>
        <v>1.5669291336</v>
      </c>
      <c r="V5866" s="27">
        <f>U5866/J5866</f>
        <v>0.1958661417</v>
      </c>
    </row>
    <row r="5867" spans="1:22" hidden="1" x14ac:dyDescent="0.3">
      <c r="A5867" s="23" t="s">
        <v>14</v>
      </c>
      <c r="B5867" s="23" t="s">
        <v>965</v>
      </c>
      <c r="C5867" s="23" t="s">
        <v>966</v>
      </c>
      <c r="D5867" s="23" t="s">
        <v>973</v>
      </c>
      <c r="E5867" s="23" t="s">
        <v>974</v>
      </c>
      <c r="F5867" s="27">
        <v>0.25</v>
      </c>
      <c r="G5867" s="24">
        <v>0</v>
      </c>
      <c r="H5867" s="25">
        <v>2.4744000000000002</v>
      </c>
      <c r="I5867" s="25">
        <v>0.19220000000000001</v>
      </c>
      <c r="J5867" s="26">
        <v>8</v>
      </c>
      <c r="K5867" s="26">
        <v>1</v>
      </c>
      <c r="L5867" s="27">
        <v>7.7700000000000005E-2</v>
      </c>
      <c r="M5867" s="28">
        <v>1.3062801900000001</v>
      </c>
      <c r="N5867" s="29">
        <v>1.1000000000000001</v>
      </c>
      <c r="O5867" s="31" t="s">
        <v>42</v>
      </c>
      <c r="P5867" s="31">
        <v>0.15791420119999999</v>
      </c>
      <c r="Q5867" s="31">
        <v>0.157914201183431</v>
      </c>
      <c r="R5867" s="42"/>
      <c r="S5867" s="27">
        <f>IF(A5867="placement",MIN(P5867,IF(R5867="",Q5867,R5867)),"")</f>
        <v>0.157914201183431</v>
      </c>
      <c r="T5867" s="28">
        <f>IF($A5867="placement",S5867*J5867,"")</f>
        <v>1.263313609467448</v>
      </c>
      <c r="U5867" s="26">
        <f>IF($A5867="placement",T5867,IF($A5867="site",SUMIF($C:$C,$C5867,$T:$T),IF($A5867="user",SUMIF($B:$B,$B5867,$T:$T),SUM($T:$T))))</f>
        <v>1.263313609467448</v>
      </c>
      <c r="V5867" s="27">
        <f>U5867/J5867</f>
        <v>0.157914201183431</v>
      </c>
    </row>
    <row r="5868" spans="1:22" hidden="1" x14ac:dyDescent="0.3">
      <c r="A5868" s="23" t="s">
        <v>14</v>
      </c>
      <c r="B5868" s="23" t="s">
        <v>1017</v>
      </c>
      <c r="C5868" s="23" t="s">
        <v>1019</v>
      </c>
      <c r="D5868" s="23" t="s">
        <v>1044</v>
      </c>
      <c r="E5868" s="23" t="s">
        <v>1045</v>
      </c>
      <c r="F5868" s="27">
        <v>0.25</v>
      </c>
      <c r="G5868" s="24">
        <v>0</v>
      </c>
      <c r="H5868" s="25">
        <v>1.0915999999999999</v>
      </c>
      <c r="I5868" s="25">
        <v>0.30580000000000002</v>
      </c>
      <c r="J5868" s="26">
        <v>8</v>
      </c>
      <c r="K5868" s="26">
        <v>2</v>
      </c>
      <c r="L5868" s="27">
        <v>0.28010000000000002</v>
      </c>
      <c r="M5868" s="28">
        <v>0.86939966999999996</v>
      </c>
      <c r="N5868" s="29">
        <v>0.5</v>
      </c>
      <c r="O5868" s="31" t="s">
        <v>12</v>
      </c>
      <c r="P5868" s="31">
        <v>0.42489051290000002</v>
      </c>
      <c r="Q5868" s="31">
        <v>0.249999999999999</v>
      </c>
      <c r="R5868" s="42"/>
      <c r="S5868" s="27">
        <f>IF(A5868="placement",MIN(P5868,IF(R5868="",Q5868,R5868)),"")</f>
        <v>0.249999999999999</v>
      </c>
      <c r="T5868" s="28">
        <f>IF($A5868="placement",S5868*J5868,"")</f>
        <v>1.999999999999992</v>
      </c>
      <c r="U5868" s="26">
        <f>IF($A5868="placement",T5868,IF($A5868="site",SUMIF($C:$C,$C5868,$T:$T),IF($A5868="user",SUMIF($B:$B,$B5868,$T:$T),SUM($T:$T))))</f>
        <v>1.999999999999992</v>
      </c>
      <c r="V5868" s="27">
        <f>U5868/J5868</f>
        <v>0.249999999999999</v>
      </c>
    </row>
    <row r="5869" spans="1:22" hidden="1" x14ac:dyDescent="0.3">
      <c r="A5869" s="23" t="s">
        <v>14</v>
      </c>
      <c r="B5869" s="23" t="s">
        <v>1095</v>
      </c>
      <c r="C5869" s="23" t="s">
        <v>1096</v>
      </c>
      <c r="D5869" s="32" t="s">
        <v>10511</v>
      </c>
      <c r="E5869" s="23" t="s">
        <v>10512</v>
      </c>
      <c r="F5869" s="27">
        <v>0.35</v>
      </c>
      <c r="G5869" s="24">
        <v>0</v>
      </c>
      <c r="H5869" s="25">
        <v>13.3317</v>
      </c>
      <c r="I5869" s="25">
        <v>0.46700000000000003</v>
      </c>
      <c r="J5869" s="26">
        <v>8</v>
      </c>
      <c r="K5869" s="26">
        <v>3</v>
      </c>
      <c r="L5869" s="27">
        <v>3.5000000000000003E-2</v>
      </c>
      <c r="M5869" s="28">
        <v>0.58054450999999996</v>
      </c>
      <c r="N5869" s="29">
        <v>0.4</v>
      </c>
      <c r="O5869" s="31" t="s">
        <v>304</v>
      </c>
      <c r="P5869" s="31">
        <v>0.31099167459999999</v>
      </c>
      <c r="Q5869" s="31">
        <v>0.31099167457055499</v>
      </c>
      <c r="R5869" s="42"/>
      <c r="S5869" s="27">
        <f>IF(A5869="placement",MIN(P5869,IF(R5869="",Q5869,R5869)),"")</f>
        <v>0.31099167457055499</v>
      </c>
      <c r="T5869" s="28">
        <f>IF($A5869="placement",S5869*J5869,"")</f>
        <v>2.4879333965644399</v>
      </c>
      <c r="U5869" s="26">
        <f>IF($A5869="placement",T5869,IF($A5869="site",SUMIF($C:$C,$C5869,$T:$T),IF($A5869="user",SUMIF($B:$B,$B5869,$T:$T),SUM($T:$T))))</f>
        <v>2.4879333965644399</v>
      </c>
      <c r="V5869" s="27">
        <f>U5869/J5869</f>
        <v>0.31099167457055499</v>
      </c>
    </row>
    <row r="5870" spans="1:22" hidden="1" x14ac:dyDescent="0.3">
      <c r="A5870" s="23" t="s">
        <v>14</v>
      </c>
      <c r="B5870" s="23" t="s">
        <v>1145</v>
      </c>
      <c r="C5870" s="23" t="s">
        <v>1147</v>
      </c>
      <c r="D5870" s="23" t="s">
        <v>1158</v>
      </c>
      <c r="E5870" s="23" t="s">
        <v>1159</v>
      </c>
      <c r="F5870" s="27">
        <v>0.25</v>
      </c>
      <c r="G5870" s="24">
        <v>0</v>
      </c>
      <c r="H5870" s="25">
        <v>1.012</v>
      </c>
      <c r="I5870" s="25">
        <v>0.3614</v>
      </c>
      <c r="J5870" s="26">
        <v>8</v>
      </c>
      <c r="K5870" s="26">
        <v>2</v>
      </c>
      <c r="L5870" s="27">
        <v>0.35709999999999997</v>
      </c>
      <c r="M5870" s="28">
        <v>0.72047430999999995</v>
      </c>
      <c r="N5870" s="29">
        <v>0.5</v>
      </c>
      <c r="O5870" s="31" t="s">
        <v>12</v>
      </c>
      <c r="P5870" s="31">
        <v>0.30601272769999999</v>
      </c>
      <c r="Q5870" s="31">
        <v>0.249999999999999</v>
      </c>
      <c r="R5870" s="42"/>
      <c r="S5870" s="27">
        <f>IF(A5870="placement",MIN(P5870,IF(R5870="",Q5870,R5870)),"")</f>
        <v>0.249999999999999</v>
      </c>
      <c r="T5870" s="28">
        <f>IF($A5870="placement",S5870*J5870,"")</f>
        <v>1.999999999999992</v>
      </c>
      <c r="U5870" s="26">
        <f>IF($A5870="placement",T5870,IF($A5870="site",SUMIF($C:$C,$C5870,$T:$T),IF($A5870="user",SUMIF($B:$B,$B5870,$T:$T),SUM($T:$T))))</f>
        <v>1.999999999999992</v>
      </c>
      <c r="V5870" s="27">
        <f>U5870/J5870</f>
        <v>0.249999999999999</v>
      </c>
    </row>
    <row r="5871" spans="1:22" hidden="1" x14ac:dyDescent="0.3">
      <c r="A5871" s="23" t="s">
        <v>14</v>
      </c>
      <c r="B5871" s="23" t="s">
        <v>1556</v>
      </c>
      <c r="C5871" s="23" t="s">
        <v>1557</v>
      </c>
      <c r="D5871" s="23" t="s">
        <v>1558</v>
      </c>
      <c r="E5871" s="23" t="s">
        <v>1559</v>
      </c>
      <c r="F5871" s="27">
        <v>0.25</v>
      </c>
      <c r="G5871" s="24">
        <v>0</v>
      </c>
      <c r="H5871" s="25">
        <v>11.9869</v>
      </c>
      <c r="I5871" s="25">
        <v>0.47320000000000001</v>
      </c>
      <c r="J5871" s="26">
        <v>8</v>
      </c>
      <c r="K5871" s="26">
        <v>2</v>
      </c>
      <c r="L5871" s="27">
        <v>3.95E-2</v>
      </c>
      <c r="M5871" s="28">
        <v>0.58360754999999997</v>
      </c>
      <c r="N5871" s="29">
        <v>0.2</v>
      </c>
      <c r="O5871" s="31" t="s">
        <v>12</v>
      </c>
      <c r="P5871" s="31">
        <v>0.65730395200000002</v>
      </c>
      <c r="Q5871" s="31">
        <v>0.25</v>
      </c>
      <c r="R5871" s="42"/>
      <c r="S5871" s="27">
        <f>IF(A5871="placement",MIN(P5871,IF(R5871="",Q5871,R5871)),"")</f>
        <v>0.25</v>
      </c>
      <c r="T5871" s="28">
        <f>IF($A5871="placement",S5871*J5871,"")</f>
        <v>2</v>
      </c>
      <c r="U5871" s="26">
        <f>IF($A5871="placement",T5871,IF($A5871="site",SUMIF($C:$C,$C5871,$T:$T),IF($A5871="user",SUMIF($B:$B,$B5871,$T:$T),SUM($T:$T))))</f>
        <v>2</v>
      </c>
      <c r="V5871" s="27">
        <f>U5871/J5871</f>
        <v>0.25</v>
      </c>
    </row>
    <row r="5872" spans="1:22" hidden="1" x14ac:dyDescent="0.3">
      <c r="A5872" s="23" t="s">
        <v>14</v>
      </c>
      <c r="B5872" s="23" t="s">
        <v>1564</v>
      </c>
      <c r="C5872" s="23" t="s">
        <v>1565</v>
      </c>
      <c r="D5872" s="23" t="s">
        <v>1566</v>
      </c>
      <c r="E5872" s="23" t="s">
        <v>1567</v>
      </c>
      <c r="F5872" s="27">
        <v>0.18</v>
      </c>
      <c r="G5872" s="24">
        <v>0</v>
      </c>
      <c r="H5872" s="25">
        <v>0.49959999999999999</v>
      </c>
      <c r="I5872" s="25">
        <v>0.25659999999999999</v>
      </c>
      <c r="J5872" s="26">
        <v>8</v>
      </c>
      <c r="K5872" s="26">
        <v>1</v>
      </c>
      <c r="L5872" s="27">
        <v>0.51359999999999995</v>
      </c>
      <c r="M5872" s="28">
        <v>0.98260022000000002</v>
      </c>
      <c r="N5872" s="29">
        <v>0.7</v>
      </c>
      <c r="O5872" s="31" t="s">
        <v>42</v>
      </c>
      <c r="P5872" s="31">
        <v>0.28760447659999999</v>
      </c>
      <c r="Q5872" s="31">
        <v>0.18</v>
      </c>
      <c r="R5872" s="42"/>
      <c r="S5872" s="27">
        <f>IF(A5872="placement",MIN(P5872,IF(R5872="",Q5872,R5872)),"")</f>
        <v>0.18</v>
      </c>
      <c r="T5872" s="28">
        <f>IF($A5872="placement",S5872*J5872,"")</f>
        <v>1.44</v>
      </c>
      <c r="U5872" s="26">
        <f>IF($A5872="placement",T5872,IF($A5872="site",SUMIF($C:$C,$C5872,$T:$T),IF($A5872="user",SUMIF($B:$B,$B5872,$T:$T),SUM($T:$T))))</f>
        <v>1.44</v>
      </c>
      <c r="V5872" s="27">
        <f>U5872/J5872</f>
        <v>0.18</v>
      </c>
    </row>
    <row r="5873" spans="1:22" hidden="1" x14ac:dyDescent="0.3">
      <c r="A5873" s="23" t="s">
        <v>14</v>
      </c>
      <c r="B5873" s="23" t="s">
        <v>1708</v>
      </c>
      <c r="C5873" s="23" t="s">
        <v>1709</v>
      </c>
      <c r="D5873" s="23" t="s">
        <v>10525</v>
      </c>
      <c r="E5873" s="23" t="s">
        <v>10526</v>
      </c>
      <c r="F5873" s="27">
        <v>0.15</v>
      </c>
      <c r="G5873" s="24">
        <v>0</v>
      </c>
      <c r="H5873" s="25">
        <v>0.3589</v>
      </c>
      <c r="I5873" s="25">
        <v>0.15260000000000001</v>
      </c>
      <c r="J5873" s="26">
        <v>8</v>
      </c>
      <c r="K5873" s="26">
        <v>1</v>
      </c>
      <c r="L5873" s="27">
        <v>0.42530000000000001</v>
      </c>
      <c r="M5873" s="28">
        <v>1.6845577899999999</v>
      </c>
      <c r="N5873" s="29">
        <v>1.55</v>
      </c>
      <c r="O5873" s="31" t="s">
        <v>42</v>
      </c>
      <c r="P5873" s="31">
        <v>7.9877218799999997E-2</v>
      </c>
      <c r="Q5873" s="31">
        <v>7.9877218811633593E-2</v>
      </c>
      <c r="R5873" s="42"/>
      <c r="S5873" s="27">
        <f>IF(A5873="placement",MIN(P5873,IF(R5873="",Q5873,R5873)),"")</f>
        <v>7.9877218799999997E-2</v>
      </c>
      <c r="T5873" s="28">
        <f>IF($A5873="placement",S5873*J5873,"")</f>
        <v>0.63901775039999997</v>
      </c>
      <c r="U5873" s="26">
        <f>IF($A5873="placement",T5873,IF($A5873="site",SUMIF($C:$C,$C5873,$T:$T),IF($A5873="user",SUMIF($B:$B,$B5873,$T:$T),SUM($T:$T))))</f>
        <v>0.63901775039999997</v>
      </c>
      <c r="V5873" s="27">
        <f>U5873/J5873</f>
        <v>7.9877218799999997E-2</v>
      </c>
    </row>
    <row r="5874" spans="1:22" hidden="1" x14ac:dyDescent="0.3">
      <c r="A5874" s="23" t="s">
        <v>14</v>
      </c>
      <c r="B5874" s="23" t="s">
        <v>1708</v>
      </c>
      <c r="C5874" s="23" t="s">
        <v>1709</v>
      </c>
      <c r="D5874" s="23" t="s">
        <v>1748</v>
      </c>
      <c r="E5874" s="23" t="s">
        <v>1749</v>
      </c>
      <c r="F5874" s="27">
        <v>0.25</v>
      </c>
      <c r="G5874" s="24">
        <v>0</v>
      </c>
      <c r="H5874" s="25">
        <v>0.32290000000000002</v>
      </c>
      <c r="I5874" s="25">
        <v>0.12479999999999999</v>
      </c>
      <c r="J5874" s="26">
        <v>8</v>
      </c>
      <c r="K5874" s="26">
        <v>2</v>
      </c>
      <c r="L5874" s="27">
        <v>0.38650000000000001</v>
      </c>
      <c r="M5874" s="28">
        <v>2.0872352599999999</v>
      </c>
      <c r="N5874" s="29">
        <v>1.4</v>
      </c>
      <c r="O5874" s="31" t="s">
        <v>12</v>
      </c>
      <c r="P5874" s="31">
        <v>0.32925625269999997</v>
      </c>
      <c r="Q5874" s="31">
        <v>0.25</v>
      </c>
      <c r="R5874" s="42"/>
      <c r="S5874" s="27">
        <f>IF(A5874="placement",MIN(P5874,IF(R5874="",Q5874,R5874)),"")</f>
        <v>0.25</v>
      </c>
      <c r="T5874" s="28">
        <f>IF($A5874="placement",S5874*J5874,"")</f>
        <v>2</v>
      </c>
      <c r="U5874" s="26">
        <f>IF($A5874="placement",T5874,IF($A5874="site",SUMIF($C:$C,$C5874,$T:$T),IF($A5874="user",SUMIF($B:$B,$B5874,$T:$T),SUM($T:$T))))</f>
        <v>2</v>
      </c>
      <c r="V5874" s="27">
        <f>U5874/J5874</f>
        <v>0.25</v>
      </c>
    </row>
    <row r="5875" spans="1:22" hidden="1" x14ac:dyDescent="0.3">
      <c r="A5875" s="23" t="s">
        <v>14</v>
      </c>
      <c r="B5875" s="23" t="s">
        <v>1708</v>
      </c>
      <c r="C5875" s="23" t="s">
        <v>1709</v>
      </c>
      <c r="D5875" s="32" t="s">
        <v>1778</v>
      </c>
      <c r="E5875" s="23" t="s">
        <v>1779</v>
      </c>
      <c r="F5875" s="27">
        <v>0.15</v>
      </c>
      <c r="G5875" s="24">
        <v>0</v>
      </c>
      <c r="H5875" s="25">
        <v>0.29480000000000001</v>
      </c>
      <c r="I5875" s="25">
        <v>0.1419</v>
      </c>
      <c r="J5875" s="26">
        <v>8</v>
      </c>
      <c r="K5875" s="26">
        <v>1</v>
      </c>
      <c r="L5875" s="27">
        <v>0.48120000000000002</v>
      </c>
      <c r="M5875" s="28">
        <v>1.79123867</v>
      </c>
      <c r="N5875" s="29">
        <v>1.55</v>
      </c>
      <c r="O5875" s="31" t="s">
        <v>42</v>
      </c>
      <c r="P5875" s="31">
        <v>0.13467701130000001</v>
      </c>
      <c r="Q5875" s="31">
        <v>0.13467701130038701</v>
      </c>
      <c r="R5875" s="42"/>
      <c r="S5875" s="27">
        <f>IF(A5875="placement",MIN(P5875,IF(R5875="",Q5875,R5875)),"")</f>
        <v>0.13467701130000001</v>
      </c>
      <c r="T5875" s="28">
        <f>IF($A5875="placement",S5875*J5875,"")</f>
        <v>1.0774160904000001</v>
      </c>
      <c r="U5875" s="26">
        <f>IF($A5875="placement",T5875,IF($A5875="site",SUMIF($C:$C,$C5875,$T:$T),IF($A5875="user",SUMIF($B:$B,$B5875,$T:$T),SUM($T:$T))))</f>
        <v>1.0774160904000001</v>
      </c>
      <c r="V5875" s="27">
        <f>U5875/J5875</f>
        <v>0.13467701130000001</v>
      </c>
    </row>
    <row r="5876" spans="1:22" hidden="1" x14ac:dyDescent="0.3">
      <c r="A5876" s="23" t="s">
        <v>14</v>
      </c>
      <c r="B5876" s="23" t="s">
        <v>1708</v>
      </c>
      <c r="C5876" s="23" t="s">
        <v>1709</v>
      </c>
      <c r="D5876" s="23" t="s">
        <v>10553</v>
      </c>
      <c r="E5876" s="23" t="s">
        <v>10554</v>
      </c>
      <c r="F5876" s="27">
        <v>0.33</v>
      </c>
      <c r="G5876" s="24">
        <v>0</v>
      </c>
      <c r="H5876" s="25">
        <v>0.3926</v>
      </c>
      <c r="I5876" s="25">
        <v>0.15040000000000001</v>
      </c>
      <c r="J5876" s="26">
        <v>8</v>
      </c>
      <c r="K5876" s="26">
        <v>1</v>
      </c>
      <c r="L5876" s="27">
        <v>0.38319999999999999</v>
      </c>
      <c r="M5876" s="28">
        <v>1.7801994299999999</v>
      </c>
      <c r="N5876" s="29">
        <v>1.55</v>
      </c>
      <c r="O5876" s="31" t="s">
        <v>12</v>
      </c>
      <c r="P5876" s="31">
        <v>0.12931103460000001</v>
      </c>
      <c r="Q5876" s="31">
        <v>0.129311034648315</v>
      </c>
      <c r="R5876" s="42"/>
      <c r="S5876" s="27">
        <f>IF(A5876="placement",MIN(P5876,IF(R5876="",Q5876,R5876)),"")</f>
        <v>0.12931103460000001</v>
      </c>
      <c r="T5876" s="28">
        <f>IF($A5876="placement",S5876*J5876,"")</f>
        <v>1.0344882768000001</v>
      </c>
      <c r="U5876" s="26">
        <f>IF($A5876="placement",T5876,IF($A5876="site",SUMIF($C:$C,$C5876,$T:$T),IF($A5876="user",SUMIF($B:$B,$B5876,$T:$T),SUM($T:$T))))</f>
        <v>1.0344882768000001</v>
      </c>
      <c r="V5876" s="27">
        <f>U5876/J5876</f>
        <v>0.12931103460000001</v>
      </c>
    </row>
    <row r="5877" spans="1:22" hidden="1" x14ac:dyDescent="0.3">
      <c r="A5877" s="23" t="s">
        <v>14</v>
      </c>
      <c r="B5877" s="23" t="s">
        <v>1708</v>
      </c>
      <c r="C5877" s="23" t="s">
        <v>1709</v>
      </c>
      <c r="D5877" s="23" t="s">
        <v>1906</v>
      </c>
      <c r="E5877" s="23" t="s">
        <v>1907</v>
      </c>
      <c r="F5877" s="27">
        <v>0.15</v>
      </c>
      <c r="G5877" s="24">
        <v>0</v>
      </c>
      <c r="H5877" s="25">
        <v>0.64480000000000004</v>
      </c>
      <c r="I5877" s="25">
        <v>0.13320000000000001</v>
      </c>
      <c r="J5877" s="26">
        <v>8</v>
      </c>
      <c r="K5877" s="26">
        <v>1</v>
      </c>
      <c r="L5877" s="27">
        <v>0.20660000000000001</v>
      </c>
      <c r="M5877" s="28">
        <v>2.03715818</v>
      </c>
      <c r="N5877" s="29">
        <v>1.5</v>
      </c>
      <c r="O5877" s="31" t="s">
        <v>42</v>
      </c>
      <c r="P5877" s="31">
        <v>0.26368015160000002</v>
      </c>
      <c r="Q5877" s="31">
        <v>0.15</v>
      </c>
      <c r="R5877" s="42"/>
      <c r="S5877" s="27">
        <f>IF(A5877="placement",MIN(P5877,IF(R5877="",Q5877,R5877)),"")</f>
        <v>0.15</v>
      </c>
      <c r="T5877" s="28">
        <f>IF($A5877="placement",S5877*J5877,"")</f>
        <v>1.2</v>
      </c>
      <c r="U5877" s="26">
        <f>IF($A5877="placement",T5877,IF($A5877="site",SUMIF($C:$C,$C5877,$T:$T),IF($A5877="user",SUMIF($B:$B,$B5877,$T:$T),SUM($T:$T))))</f>
        <v>1.2</v>
      </c>
      <c r="V5877" s="27">
        <f>U5877/J5877</f>
        <v>0.15</v>
      </c>
    </row>
    <row r="5878" spans="1:22" hidden="1" x14ac:dyDescent="0.3">
      <c r="A5878" s="23" t="s">
        <v>14</v>
      </c>
      <c r="B5878" s="23" t="s">
        <v>1708</v>
      </c>
      <c r="C5878" s="23" t="s">
        <v>1709</v>
      </c>
      <c r="D5878" s="23" t="s">
        <v>10579</v>
      </c>
      <c r="E5878" s="23" t="s">
        <v>10580</v>
      </c>
      <c r="F5878" s="27">
        <v>0.3</v>
      </c>
      <c r="G5878" s="24">
        <v>0</v>
      </c>
      <c r="H5878" s="25">
        <v>0.28939999999999999</v>
      </c>
      <c r="I5878" s="25">
        <v>0.12470000000000001</v>
      </c>
      <c r="J5878" s="26">
        <v>8</v>
      </c>
      <c r="K5878" s="26">
        <v>2</v>
      </c>
      <c r="L5878" s="27">
        <v>0.43090000000000001</v>
      </c>
      <c r="M5878" s="28">
        <v>2.0286368800000001</v>
      </c>
      <c r="N5878" s="29">
        <v>1.5</v>
      </c>
      <c r="O5878" s="31" t="s">
        <v>12</v>
      </c>
      <c r="P5878" s="31">
        <v>0.26058723880000001</v>
      </c>
      <c r="Q5878" s="31">
        <v>0.26058723884810803</v>
      </c>
      <c r="R5878" s="42"/>
      <c r="S5878" s="27">
        <f>IF(A5878="placement",MIN(P5878,IF(R5878="",Q5878,R5878)),"")</f>
        <v>0.26058723880000001</v>
      </c>
      <c r="T5878" s="28">
        <f>IF($A5878="placement",S5878*J5878,"")</f>
        <v>2.0846979104000001</v>
      </c>
      <c r="U5878" s="26">
        <f>IF($A5878="placement",T5878,IF($A5878="site",SUMIF($C:$C,$C5878,$T:$T),IF($A5878="user",SUMIF($B:$B,$B5878,$T:$T),SUM($T:$T))))</f>
        <v>2.0846979104000001</v>
      </c>
      <c r="V5878" s="27">
        <f>U5878/J5878</f>
        <v>0.26058723880000001</v>
      </c>
    </row>
    <row r="5879" spans="1:22" hidden="1" x14ac:dyDescent="0.3">
      <c r="A5879" s="23" t="s">
        <v>14</v>
      </c>
      <c r="B5879" s="23" t="s">
        <v>1708</v>
      </c>
      <c r="C5879" s="23" t="s">
        <v>1709</v>
      </c>
      <c r="D5879" s="23" t="s">
        <v>10589</v>
      </c>
      <c r="E5879" s="23" t="s">
        <v>10590</v>
      </c>
      <c r="F5879" s="27">
        <v>0.15</v>
      </c>
      <c r="G5879" s="24">
        <v>0</v>
      </c>
      <c r="H5879" s="25">
        <v>0.4834</v>
      </c>
      <c r="I5879" s="25">
        <v>0.1328</v>
      </c>
      <c r="J5879" s="26">
        <v>8</v>
      </c>
      <c r="K5879" s="26">
        <v>1</v>
      </c>
      <c r="L5879" s="27">
        <v>0.2747</v>
      </c>
      <c r="M5879" s="28">
        <v>1.9464228100000001</v>
      </c>
      <c r="N5879" s="29">
        <v>1.45</v>
      </c>
      <c r="O5879" s="31" t="s">
        <v>42</v>
      </c>
      <c r="P5879" s="31">
        <v>0.25504366569999998</v>
      </c>
      <c r="Q5879" s="31">
        <v>0.15</v>
      </c>
      <c r="R5879" s="42"/>
      <c r="S5879" s="27">
        <f>IF(A5879="placement",MIN(P5879,IF(R5879="",Q5879,R5879)),"")</f>
        <v>0.15</v>
      </c>
      <c r="T5879" s="28">
        <f>IF($A5879="placement",S5879*J5879,"")</f>
        <v>1.2</v>
      </c>
      <c r="U5879" s="26">
        <f>IF($A5879="placement",T5879,IF($A5879="site",SUMIF($C:$C,$C5879,$T:$T),IF($A5879="user",SUMIF($B:$B,$B5879,$T:$T),SUM($T:$T))))</f>
        <v>1.2</v>
      </c>
      <c r="V5879" s="27">
        <f>U5879/J5879</f>
        <v>0.15</v>
      </c>
    </row>
    <row r="5880" spans="1:22" hidden="1" x14ac:dyDescent="0.3">
      <c r="A5880" s="23" t="s">
        <v>14</v>
      </c>
      <c r="B5880" s="23" t="s">
        <v>1708</v>
      </c>
      <c r="C5880" s="23" t="s">
        <v>1709</v>
      </c>
      <c r="D5880" s="23" t="s">
        <v>10591</v>
      </c>
      <c r="E5880" s="23" t="s">
        <v>10592</v>
      </c>
      <c r="F5880" s="27">
        <v>0.3</v>
      </c>
      <c r="G5880" s="24">
        <v>0</v>
      </c>
      <c r="H5880" s="25">
        <v>0.4244</v>
      </c>
      <c r="I5880" s="25">
        <v>0.125</v>
      </c>
      <c r="J5880" s="26">
        <v>8</v>
      </c>
      <c r="K5880" s="26">
        <v>2</v>
      </c>
      <c r="L5880" s="27">
        <v>0.29459999999999997</v>
      </c>
      <c r="M5880" s="28">
        <v>2.0379428599999998</v>
      </c>
      <c r="N5880" s="29">
        <v>1.5</v>
      </c>
      <c r="O5880" s="31" t="s">
        <v>12</v>
      </c>
      <c r="P5880" s="31">
        <v>0.2639636608</v>
      </c>
      <c r="Q5880" s="31">
        <v>0.26396366083445399</v>
      </c>
      <c r="R5880" s="42"/>
      <c r="S5880" s="27">
        <f>IF(A5880="placement",MIN(P5880,IF(R5880="",Q5880,R5880)),"")</f>
        <v>0.2639636608</v>
      </c>
      <c r="T5880" s="28">
        <f>IF($A5880="placement",S5880*J5880,"")</f>
        <v>2.1117092864</v>
      </c>
      <c r="U5880" s="26">
        <f>IF($A5880="placement",T5880,IF($A5880="site",SUMIF($C:$C,$C5880,$T:$T),IF($A5880="user",SUMIF($B:$B,$B5880,$T:$T),SUM($T:$T))))</f>
        <v>2.1117092864</v>
      </c>
      <c r="V5880" s="27">
        <f>U5880/J5880</f>
        <v>0.2639636608</v>
      </c>
    </row>
    <row r="5881" spans="1:22" hidden="1" x14ac:dyDescent="0.3">
      <c r="A5881" s="23" t="s">
        <v>14</v>
      </c>
      <c r="B5881" s="23" t="s">
        <v>1708</v>
      </c>
      <c r="C5881" s="23" t="s">
        <v>1709</v>
      </c>
      <c r="D5881" s="23" t="s">
        <v>10601</v>
      </c>
      <c r="E5881" s="23" t="s">
        <v>10602</v>
      </c>
      <c r="F5881" s="27">
        <v>0.33</v>
      </c>
      <c r="G5881" s="24">
        <v>0</v>
      </c>
      <c r="H5881" s="25">
        <v>0.49430000000000002</v>
      </c>
      <c r="I5881" s="25">
        <v>0.16289999999999999</v>
      </c>
      <c r="J5881" s="26">
        <v>8</v>
      </c>
      <c r="K5881" s="26">
        <v>1</v>
      </c>
      <c r="L5881" s="27">
        <v>0.32950000000000002</v>
      </c>
      <c r="M5881" s="28">
        <v>1.6524122800000001</v>
      </c>
      <c r="N5881" s="29">
        <v>1.45</v>
      </c>
      <c r="O5881" s="31" t="s">
        <v>12</v>
      </c>
      <c r="P5881" s="31">
        <v>0.1224950232</v>
      </c>
      <c r="Q5881" s="31">
        <v>0.12249502322495</v>
      </c>
      <c r="R5881" s="42"/>
      <c r="S5881" s="27">
        <f>IF(A5881="placement",MIN(P5881,IF(R5881="",Q5881,R5881)),"")</f>
        <v>0.1224950232</v>
      </c>
      <c r="T5881" s="28">
        <f>IF($A5881="placement",S5881*J5881,"")</f>
        <v>0.97996018559999998</v>
      </c>
      <c r="U5881" s="26">
        <f>IF($A5881="placement",T5881,IF($A5881="site",SUMIF($C:$C,$C5881,$T:$T),IF($A5881="user",SUMIF($B:$B,$B5881,$T:$T),SUM($T:$T))))</f>
        <v>0.97996018559999998</v>
      </c>
      <c r="V5881" s="27">
        <f>U5881/J5881</f>
        <v>0.1224950232</v>
      </c>
    </row>
    <row r="5882" spans="1:22" hidden="1" x14ac:dyDescent="0.3">
      <c r="A5882" s="23" t="s">
        <v>14</v>
      </c>
      <c r="B5882" s="23" t="s">
        <v>1708</v>
      </c>
      <c r="C5882" s="23" t="s">
        <v>1709</v>
      </c>
      <c r="D5882" s="23" t="s">
        <v>10613</v>
      </c>
      <c r="E5882" s="23" t="s">
        <v>10614</v>
      </c>
      <c r="F5882" s="27">
        <v>0.33</v>
      </c>
      <c r="G5882" s="24">
        <v>0</v>
      </c>
      <c r="H5882" s="25">
        <v>0.31059999999999999</v>
      </c>
      <c r="I5882" s="25">
        <v>0.14990000000000001</v>
      </c>
      <c r="J5882" s="26">
        <v>8</v>
      </c>
      <c r="K5882" s="26">
        <v>1</v>
      </c>
      <c r="L5882" s="27">
        <v>0.48249999999999998</v>
      </c>
      <c r="M5882" s="28">
        <v>1.69966635</v>
      </c>
      <c r="N5882" s="29">
        <v>1.45</v>
      </c>
      <c r="O5882" s="31" t="s">
        <v>12</v>
      </c>
      <c r="P5882" s="31">
        <v>0.1468913879</v>
      </c>
      <c r="Q5882" s="31">
        <v>0.14689138786841999</v>
      </c>
      <c r="R5882" s="42"/>
      <c r="S5882" s="27">
        <f>IF(A5882="placement",MIN(P5882,IF(R5882="",Q5882,R5882)),"")</f>
        <v>0.14689138786841999</v>
      </c>
      <c r="T5882" s="28">
        <f>IF($A5882="placement",S5882*J5882,"")</f>
        <v>1.1751311029473599</v>
      </c>
      <c r="U5882" s="26">
        <f>IF($A5882="placement",T5882,IF($A5882="site",SUMIF($C:$C,$C5882,$T:$T),IF($A5882="user",SUMIF($B:$B,$B5882,$T:$T),SUM($T:$T))))</f>
        <v>1.1751311029473599</v>
      </c>
      <c r="V5882" s="27">
        <f>U5882/J5882</f>
        <v>0.14689138786841999</v>
      </c>
    </row>
    <row r="5883" spans="1:22" hidden="1" x14ac:dyDescent="0.3">
      <c r="A5883" s="23" t="s">
        <v>14</v>
      </c>
      <c r="B5883" s="23" t="s">
        <v>1708</v>
      </c>
      <c r="C5883" s="23" t="s">
        <v>1709</v>
      </c>
      <c r="D5883" s="23" t="s">
        <v>2114</v>
      </c>
      <c r="E5883" s="23" t="s">
        <v>2115</v>
      </c>
      <c r="F5883" s="27">
        <v>0.15</v>
      </c>
      <c r="G5883" s="24">
        <v>0</v>
      </c>
      <c r="H5883" s="25">
        <v>0.58530000000000004</v>
      </c>
      <c r="I5883" s="25">
        <v>0.1323</v>
      </c>
      <c r="J5883" s="26">
        <v>8</v>
      </c>
      <c r="K5883" s="26">
        <v>1</v>
      </c>
      <c r="L5883" s="27">
        <v>0.22600000000000001</v>
      </c>
      <c r="M5883" s="28">
        <v>1.92786177</v>
      </c>
      <c r="N5883" s="29">
        <v>1.45</v>
      </c>
      <c r="O5883" s="31" t="s">
        <v>42</v>
      </c>
      <c r="P5883" s="31">
        <v>0.247871387</v>
      </c>
      <c r="Q5883" s="31">
        <v>0.15</v>
      </c>
      <c r="R5883" s="42"/>
      <c r="S5883" s="27">
        <f>IF(A5883="placement",MIN(P5883,IF(R5883="",Q5883,R5883)),"")</f>
        <v>0.15</v>
      </c>
      <c r="T5883" s="28">
        <f>IF($A5883="placement",S5883*J5883,"")</f>
        <v>1.2</v>
      </c>
      <c r="U5883" s="26">
        <f>IF($A5883="placement",T5883,IF($A5883="site",SUMIF($C:$C,$C5883,$T:$T),IF($A5883="user",SUMIF($B:$B,$B5883,$T:$T),SUM($T:$T))))</f>
        <v>1.2</v>
      </c>
      <c r="V5883" s="27">
        <f>U5883/J5883</f>
        <v>0.15</v>
      </c>
    </row>
    <row r="5884" spans="1:22" hidden="1" x14ac:dyDescent="0.3">
      <c r="A5884" s="23" t="s">
        <v>14</v>
      </c>
      <c r="B5884" s="23" t="s">
        <v>1708</v>
      </c>
      <c r="C5884" s="23" t="s">
        <v>1709</v>
      </c>
      <c r="D5884" s="23" t="s">
        <v>2118</v>
      </c>
      <c r="E5884" s="23" t="s">
        <v>2119</v>
      </c>
      <c r="F5884" s="27">
        <v>0.15</v>
      </c>
      <c r="G5884" s="24">
        <v>0</v>
      </c>
      <c r="H5884" s="25">
        <v>0.69810000000000005</v>
      </c>
      <c r="I5884" s="25">
        <v>0.12559999999999999</v>
      </c>
      <c r="J5884" s="26">
        <v>8</v>
      </c>
      <c r="K5884" s="26">
        <v>1</v>
      </c>
      <c r="L5884" s="27">
        <v>0.18</v>
      </c>
      <c r="M5884" s="28">
        <v>1.99329164</v>
      </c>
      <c r="N5884" s="29">
        <v>1.5</v>
      </c>
      <c r="O5884" s="31" t="s">
        <v>42</v>
      </c>
      <c r="P5884" s="31">
        <v>0.24747589980000001</v>
      </c>
      <c r="Q5884" s="31">
        <v>0.15</v>
      </c>
      <c r="R5884" s="42"/>
      <c r="S5884" s="27">
        <f>IF(A5884="placement",MIN(P5884,IF(R5884="",Q5884,R5884)),"")</f>
        <v>0.15</v>
      </c>
      <c r="T5884" s="28">
        <f>IF($A5884="placement",S5884*J5884,"")</f>
        <v>1.2</v>
      </c>
      <c r="U5884" s="26">
        <f>IF($A5884="placement",T5884,IF($A5884="site",SUMIF($C:$C,$C5884,$T:$T),IF($A5884="user",SUMIF($B:$B,$B5884,$T:$T),SUM($T:$T))))</f>
        <v>1.2</v>
      </c>
      <c r="V5884" s="27">
        <f>U5884/J5884</f>
        <v>0.15</v>
      </c>
    </row>
    <row r="5885" spans="1:22" hidden="1" x14ac:dyDescent="0.3">
      <c r="A5885" s="23" t="s">
        <v>14</v>
      </c>
      <c r="B5885" s="23" t="s">
        <v>1708</v>
      </c>
      <c r="C5885" s="23" t="s">
        <v>1709</v>
      </c>
      <c r="D5885" s="23" t="s">
        <v>2126</v>
      </c>
      <c r="E5885" s="23" t="s">
        <v>2127</v>
      </c>
      <c r="F5885" s="27">
        <v>0.15</v>
      </c>
      <c r="G5885" s="24">
        <v>0</v>
      </c>
      <c r="H5885" s="25">
        <v>0.60950000000000004</v>
      </c>
      <c r="I5885" s="25">
        <v>0.1545</v>
      </c>
      <c r="J5885" s="26">
        <v>8</v>
      </c>
      <c r="K5885" s="26">
        <v>1</v>
      </c>
      <c r="L5885" s="27">
        <v>0.2535</v>
      </c>
      <c r="M5885" s="28">
        <v>1.7679149300000001</v>
      </c>
      <c r="N5885" s="29">
        <v>1.45</v>
      </c>
      <c r="O5885" s="31" t="s">
        <v>42</v>
      </c>
      <c r="P5885" s="31">
        <v>0.1798247908</v>
      </c>
      <c r="Q5885" s="31">
        <v>0.15</v>
      </c>
      <c r="R5885" s="42"/>
      <c r="S5885" s="27">
        <f>IF(A5885="placement",MIN(P5885,IF(R5885="",Q5885,R5885)),"")</f>
        <v>0.15</v>
      </c>
      <c r="T5885" s="28">
        <f>IF($A5885="placement",S5885*J5885,"")</f>
        <v>1.2</v>
      </c>
      <c r="U5885" s="26">
        <f>IF($A5885="placement",T5885,IF($A5885="site",SUMIF($C:$C,$C5885,$T:$T),IF($A5885="user",SUMIF($B:$B,$B5885,$T:$T),SUM($T:$T))))</f>
        <v>1.2</v>
      </c>
      <c r="V5885" s="27">
        <f>U5885/J5885</f>
        <v>0.15</v>
      </c>
    </row>
    <row r="5886" spans="1:22" hidden="1" x14ac:dyDescent="0.3">
      <c r="A5886" s="23" t="s">
        <v>14</v>
      </c>
      <c r="B5886" s="23" t="s">
        <v>1708</v>
      </c>
      <c r="C5886" s="23" t="s">
        <v>1709</v>
      </c>
      <c r="D5886" s="23" t="s">
        <v>10627</v>
      </c>
      <c r="E5886" s="23" t="s">
        <v>10628</v>
      </c>
      <c r="F5886" s="27">
        <v>0.33</v>
      </c>
      <c r="G5886" s="24">
        <v>0</v>
      </c>
      <c r="H5886" s="25">
        <v>0.57509999999999994</v>
      </c>
      <c r="I5886" s="25">
        <v>0.15559999999999999</v>
      </c>
      <c r="J5886" s="26">
        <v>8</v>
      </c>
      <c r="K5886" s="26">
        <v>2</v>
      </c>
      <c r="L5886" s="27">
        <v>0.27050000000000002</v>
      </c>
      <c r="M5886" s="28">
        <v>1.78875115</v>
      </c>
      <c r="N5886" s="29">
        <v>1.45</v>
      </c>
      <c r="O5886" s="31" t="s">
        <v>12</v>
      </c>
      <c r="P5886" s="31">
        <v>0.18937857750000001</v>
      </c>
      <c r="Q5886" s="31">
        <v>0.189378577478888</v>
      </c>
      <c r="R5886" s="42"/>
      <c r="S5886" s="27">
        <f>IF(A5886="placement",MIN(P5886,IF(R5886="",Q5886,R5886)),"")</f>
        <v>0.189378577478888</v>
      </c>
      <c r="T5886" s="28">
        <f>IF($A5886="placement",S5886*J5886,"")</f>
        <v>1.515028619831104</v>
      </c>
      <c r="U5886" s="26">
        <f>IF($A5886="placement",T5886,IF($A5886="site",SUMIF($C:$C,$C5886,$T:$T),IF($A5886="user",SUMIF($B:$B,$B5886,$T:$T),SUM($T:$T))))</f>
        <v>1.515028619831104</v>
      </c>
      <c r="V5886" s="27">
        <f>U5886/J5886</f>
        <v>0.189378577478888</v>
      </c>
    </row>
    <row r="5887" spans="1:22" hidden="1" x14ac:dyDescent="0.3">
      <c r="A5887" s="23" t="s">
        <v>14</v>
      </c>
      <c r="B5887" s="23" t="s">
        <v>1708</v>
      </c>
      <c r="C5887" s="23" t="s">
        <v>1709</v>
      </c>
      <c r="D5887" s="23" t="s">
        <v>10635</v>
      </c>
      <c r="E5887" s="23" t="s">
        <v>10636</v>
      </c>
      <c r="F5887" s="27">
        <v>0.3</v>
      </c>
      <c r="G5887" s="24">
        <v>0</v>
      </c>
      <c r="H5887" s="25">
        <v>0.40460000000000002</v>
      </c>
      <c r="I5887" s="25">
        <v>0.12790000000000001</v>
      </c>
      <c r="J5887" s="26">
        <v>8</v>
      </c>
      <c r="K5887" s="26">
        <v>2</v>
      </c>
      <c r="L5887" s="27">
        <v>0.31619999999999998</v>
      </c>
      <c r="M5887" s="28">
        <v>1.9720268000000001</v>
      </c>
      <c r="N5887" s="29">
        <v>1.5</v>
      </c>
      <c r="O5887" s="31" t="s">
        <v>12</v>
      </c>
      <c r="P5887" s="31">
        <v>0.23936125029999999</v>
      </c>
      <c r="Q5887" s="31">
        <v>0.23936125031852501</v>
      </c>
      <c r="R5887" s="42"/>
      <c r="S5887" s="27">
        <f>IF(A5887="placement",MIN(P5887,IF(R5887="",Q5887,R5887)),"")</f>
        <v>0.23936125029999999</v>
      </c>
      <c r="T5887" s="28">
        <f>IF($A5887="placement",S5887*J5887,"")</f>
        <v>1.9148900024</v>
      </c>
      <c r="U5887" s="26">
        <f>IF($A5887="placement",T5887,IF($A5887="site",SUMIF($C:$C,$C5887,$T:$T),IF($A5887="user",SUMIF($B:$B,$B5887,$T:$T),SUM($T:$T))))</f>
        <v>1.9148900024</v>
      </c>
      <c r="V5887" s="27">
        <f>U5887/J5887</f>
        <v>0.23936125029999999</v>
      </c>
    </row>
    <row r="5888" spans="1:22" hidden="1" x14ac:dyDescent="0.3">
      <c r="A5888" s="23" t="s">
        <v>14</v>
      </c>
      <c r="B5888" s="23" t="s">
        <v>2226</v>
      </c>
      <c r="C5888" s="23" t="s">
        <v>2228</v>
      </c>
      <c r="D5888" s="23" t="s">
        <v>2233</v>
      </c>
      <c r="E5888" s="23" t="s">
        <v>2227</v>
      </c>
      <c r="F5888" s="27">
        <v>0.25</v>
      </c>
      <c r="G5888" s="24">
        <v>0</v>
      </c>
      <c r="H5888" s="25">
        <v>4.0835999999999997</v>
      </c>
      <c r="I5888" s="25">
        <v>0.21149999999999999</v>
      </c>
      <c r="J5888" s="26">
        <v>8</v>
      </c>
      <c r="K5888" s="26">
        <v>2</v>
      </c>
      <c r="L5888" s="27">
        <v>5.1799999999999999E-2</v>
      </c>
      <c r="M5888" s="28">
        <v>1.1862208700000001</v>
      </c>
      <c r="N5888" s="29">
        <v>1</v>
      </c>
      <c r="O5888" s="31" t="s">
        <v>70</v>
      </c>
      <c r="P5888" s="31">
        <v>0.1569866758</v>
      </c>
      <c r="Q5888" s="31">
        <v>0.15698667577724601</v>
      </c>
      <c r="R5888" s="42"/>
      <c r="S5888" s="27">
        <f>IF(A5888="placement",MIN(P5888,IF(R5888="",Q5888,R5888)),"")</f>
        <v>0.15698667577724601</v>
      </c>
      <c r="T5888" s="28">
        <f>IF($A5888="placement",S5888*J5888,"")</f>
        <v>1.2558934062179681</v>
      </c>
      <c r="U5888" s="26">
        <f>IF($A5888="placement",T5888,IF($A5888="site",SUMIF($C:$C,$C5888,$T:$T),IF($A5888="user",SUMIF($B:$B,$B5888,$T:$T),SUM($T:$T))))</f>
        <v>1.2558934062179681</v>
      </c>
      <c r="V5888" s="27">
        <f>U5888/J5888</f>
        <v>0.15698667577724601</v>
      </c>
    </row>
    <row r="5889" spans="1:22" hidden="1" x14ac:dyDescent="0.3">
      <c r="A5889" s="23" t="s">
        <v>14</v>
      </c>
      <c r="B5889" s="23" t="s">
        <v>2366</v>
      </c>
      <c r="C5889" s="23" t="s">
        <v>2367</v>
      </c>
      <c r="D5889" s="23" t="s">
        <v>10655</v>
      </c>
      <c r="E5889" s="23" t="s">
        <v>10656</v>
      </c>
      <c r="F5889" s="27">
        <v>0.05</v>
      </c>
      <c r="G5889" s="24">
        <v>0</v>
      </c>
      <c r="H5889" s="25">
        <v>1.6156999999999999</v>
      </c>
      <c r="I5889" s="25">
        <v>5.5100000000000003E-2</v>
      </c>
      <c r="J5889" s="26">
        <v>8</v>
      </c>
      <c r="K5889" s="26">
        <v>0</v>
      </c>
      <c r="L5889" s="27">
        <v>3.4099999999999998E-2</v>
      </c>
      <c r="M5889" s="28">
        <v>4.6210116699999997</v>
      </c>
      <c r="N5889" s="29">
        <v>4</v>
      </c>
      <c r="O5889" s="31" t="s">
        <v>70</v>
      </c>
      <c r="P5889" s="31">
        <v>0.13438868309999999</v>
      </c>
      <c r="Q5889" s="31">
        <v>0.05</v>
      </c>
      <c r="R5889" s="42"/>
      <c r="S5889" s="27">
        <f>IF(A5889="placement",MIN(P5889,IF(R5889="",Q5889,R5889)),"")</f>
        <v>0.05</v>
      </c>
      <c r="T5889" s="28">
        <f>IF($A5889="placement",S5889*J5889,"")</f>
        <v>0.4</v>
      </c>
      <c r="U5889" s="26">
        <f>IF($A5889="placement",T5889,IF($A5889="site",SUMIF($C:$C,$C5889,$T:$T),IF($A5889="user",SUMIF($B:$B,$B5889,$T:$T),SUM($T:$T))))</f>
        <v>0.4</v>
      </c>
      <c r="V5889" s="27">
        <f>U5889/J5889</f>
        <v>0.05</v>
      </c>
    </row>
    <row r="5890" spans="1:22" hidden="1" x14ac:dyDescent="0.3">
      <c r="A5890" s="23" t="s">
        <v>14</v>
      </c>
      <c r="B5890" s="23" t="s">
        <v>2410</v>
      </c>
      <c r="C5890" s="23" t="s">
        <v>2411</v>
      </c>
      <c r="D5890" s="23" t="s">
        <v>2426</v>
      </c>
      <c r="E5890" s="23" t="s">
        <v>9863</v>
      </c>
      <c r="F5890" s="27">
        <v>0.33</v>
      </c>
      <c r="G5890" s="24">
        <v>0</v>
      </c>
      <c r="H5890" s="25">
        <v>1.2908999999999999</v>
      </c>
      <c r="I5890" s="25">
        <v>0.32379999999999998</v>
      </c>
      <c r="J5890" s="26">
        <v>8</v>
      </c>
      <c r="K5890" s="26">
        <v>2</v>
      </c>
      <c r="L5890" s="27">
        <v>0.25080000000000002</v>
      </c>
      <c r="M5890" s="28">
        <v>0.78111626000000001</v>
      </c>
      <c r="N5890" s="29">
        <v>0.56000000000000005</v>
      </c>
      <c r="O5890" s="31" t="s">
        <v>12</v>
      </c>
      <c r="P5890" s="31">
        <v>0.28307727069999999</v>
      </c>
      <c r="Q5890" s="31">
        <v>0.28307727067329402</v>
      </c>
      <c r="R5890" s="42"/>
      <c r="S5890" s="27">
        <f>IF(A5890="placement",MIN(P5890,IF(R5890="",Q5890,R5890)),"")</f>
        <v>0.28307727067329402</v>
      </c>
      <c r="T5890" s="28">
        <f>IF($A5890="placement",S5890*J5890,"")</f>
        <v>2.2646181653863522</v>
      </c>
      <c r="U5890" s="26">
        <f>IF($A5890="placement",T5890,IF($A5890="site",SUMIF($C:$C,$C5890,$T:$T),IF($A5890="user",SUMIF($B:$B,$B5890,$T:$T),SUM($T:$T))))</f>
        <v>2.2646181653863522</v>
      </c>
      <c r="V5890" s="27">
        <f>U5890/J5890</f>
        <v>0.28307727067329402</v>
      </c>
    </row>
    <row r="5891" spans="1:22" hidden="1" x14ac:dyDescent="0.3">
      <c r="A5891" s="23" t="s">
        <v>14</v>
      </c>
      <c r="B5891" s="23" t="s">
        <v>2439</v>
      </c>
      <c r="C5891" s="23" t="s">
        <v>2441</v>
      </c>
      <c r="D5891" s="32" t="s">
        <v>10673</v>
      </c>
      <c r="E5891" s="23" t="s">
        <v>10674</v>
      </c>
      <c r="F5891" s="27">
        <v>0.25</v>
      </c>
      <c r="G5891" s="24">
        <v>0</v>
      </c>
      <c r="H5891" s="25">
        <v>1.6654</v>
      </c>
      <c r="I5891" s="25">
        <v>0.14460000000000001</v>
      </c>
      <c r="J5891" s="26">
        <v>8</v>
      </c>
      <c r="K5891" s="26">
        <v>2</v>
      </c>
      <c r="L5891" s="27">
        <v>8.6900000000000005E-2</v>
      </c>
      <c r="M5891" s="28">
        <v>1.77560494</v>
      </c>
      <c r="N5891" s="29">
        <v>1.4</v>
      </c>
      <c r="O5891" s="31" t="s">
        <v>12</v>
      </c>
      <c r="P5891" s="31">
        <v>0.21153632219999999</v>
      </c>
      <c r="Q5891" s="31">
        <v>0.211536322171543</v>
      </c>
      <c r="R5891" s="42"/>
      <c r="S5891" s="27">
        <f>IF(A5891="placement",MIN(P5891,IF(R5891="",Q5891,R5891)),"")</f>
        <v>0.211536322171543</v>
      </c>
      <c r="T5891" s="28">
        <f>IF($A5891="placement",S5891*J5891,"")</f>
        <v>1.692290577372344</v>
      </c>
      <c r="U5891" s="26">
        <f>IF($A5891="placement",T5891,IF($A5891="site",SUMIF($C:$C,$C5891,$T:$T),IF($A5891="user",SUMIF($B:$B,$B5891,$T:$T),SUM($T:$T))))</f>
        <v>1.692290577372344</v>
      </c>
      <c r="V5891" s="27">
        <f>U5891/J5891</f>
        <v>0.211536322171543</v>
      </c>
    </row>
    <row r="5892" spans="1:22" hidden="1" x14ac:dyDescent="0.3">
      <c r="A5892" s="23" t="s">
        <v>14</v>
      </c>
      <c r="B5892" s="23" t="s">
        <v>2439</v>
      </c>
      <c r="C5892" s="23" t="s">
        <v>2441</v>
      </c>
      <c r="D5892" s="23" t="s">
        <v>2490</v>
      </c>
      <c r="E5892" s="23" t="s">
        <v>2491</v>
      </c>
      <c r="F5892" s="27">
        <v>0.25</v>
      </c>
      <c r="G5892" s="24">
        <v>0</v>
      </c>
      <c r="H5892" s="25">
        <v>4.8728999999999996</v>
      </c>
      <c r="I5892" s="25">
        <v>0.86460000000000004</v>
      </c>
      <c r="J5892" s="26">
        <v>8</v>
      </c>
      <c r="K5892" s="26">
        <v>2</v>
      </c>
      <c r="L5892" s="27">
        <v>0.1774</v>
      </c>
      <c r="M5892" s="28">
        <v>0.31680436000000001</v>
      </c>
      <c r="N5892" s="29">
        <v>0.1</v>
      </c>
      <c r="O5892" s="31" t="s">
        <v>12</v>
      </c>
      <c r="P5892" s="31">
        <v>0.68434778070000002</v>
      </c>
      <c r="Q5892" s="31">
        <v>0.25</v>
      </c>
      <c r="R5892" s="42"/>
      <c r="S5892" s="27">
        <f>IF(A5892="placement",MIN(P5892,IF(R5892="",Q5892,R5892)),"")</f>
        <v>0.25</v>
      </c>
      <c r="T5892" s="28">
        <f>IF($A5892="placement",S5892*J5892,"")</f>
        <v>2</v>
      </c>
      <c r="U5892" s="26">
        <f>IF($A5892="placement",T5892,IF($A5892="site",SUMIF($C:$C,$C5892,$T:$T),IF($A5892="user",SUMIF($B:$B,$B5892,$T:$T),SUM($T:$T))))</f>
        <v>2</v>
      </c>
      <c r="V5892" s="27">
        <f>U5892/J5892</f>
        <v>0.25</v>
      </c>
    </row>
    <row r="5893" spans="1:22" hidden="1" x14ac:dyDescent="0.3">
      <c r="A5893" s="23" t="s">
        <v>14</v>
      </c>
      <c r="B5893" s="23" t="s">
        <v>2439</v>
      </c>
      <c r="C5893" s="23" t="s">
        <v>2441</v>
      </c>
      <c r="D5893" s="23" t="s">
        <v>2500</v>
      </c>
      <c r="E5893" s="23" t="s">
        <v>2501</v>
      </c>
      <c r="F5893" s="27">
        <v>0.33</v>
      </c>
      <c r="G5893" s="24">
        <v>0</v>
      </c>
      <c r="H5893" s="25">
        <v>0.64139999999999997</v>
      </c>
      <c r="I5893" s="25">
        <v>0.10879999999999999</v>
      </c>
      <c r="J5893" s="26">
        <v>8</v>
      </c>
      <c r="K5893" s="26">
        <v>2</v>
      </c>
      <c r="L5893" s="27">
        <v>0.1696</v>
      </c>
      <c r="M5893" s="28">
        <v>2.4910046000000001</v>
      </c>
      <c r="N5893" s="29">
        <v>1.85</v>
      </c>
      <c r="O5893" s="31" t="s">
        <v>12</v>
      </c>
      <c r="P5893" s="31">
        <v>0.25732774530000002</v>
      </c>
      <c r="Q5893" s="31">
        <v>0.25732774526859598</v>
      </c>
      <c r="R5893" s="42"/>
      <c r="S5893" s="27">
        <f>IF(A5893="placement",MIN(P5893,IF(R5893="",Q5893,R5893)),"")</f>
        <v>0.25732774526859598</v>
      </c>
      <c r="T5893" s="28">
        <f>IF($A5893="placement",S5893*J5893,"")</f>
        <v>2.0586219621487678</v>
      </c>
      <c r="U5893" s="26">
        <f>IF($A5893="placement",T5893,IF($A5893="site",SUMIF($C:$C,$C5893,$T:$T),IF($A5893="user",SUMIF($B:$B,$B5893,$T:$T),SUM($T:$T))))</f>
        <v>2.0586219621487678</v>
      </c>
      <c r="V5893" s="27">
        <f>U5893/J5893</f>
        <v>0.25732774526859598</v>
      </c>
    </row>
    <row r="5894" spans="1:22" hidden="1" x14ac:dyDescent="0.3">
      <c r="A5894" s="23" t="s">
        <v>14</v>
      </c>
      <c r="B5894" s="23" t="s">
        <v>2534</v>
      </c>
      <c r="C5894" s="23" t="s">
        <v>2535</v>
      </c>
      <c r="D5894" s="23" t="s">
        <v>2540</v>
      </c>
      <c r="E5894" s="23" t="s">
        <v>2541</v>
      </c>
      <c r="F5894" s="27">
        <v>0.33</v>
      </c>
      <c r="G5894" s="24">
        <v>0</v>
      </c>
      <c r="H5894" s="25">
        <v>1.1415999999999999</v>
      </c>
      <c r="I5894" s="25">
        <v>0.2036</v>
      </c>
      <c r="J5894" s="26">
        <v>8</v>
      </c>
      <c r="K5894" s="26">
        <v>2</v>
      </c>
      <c r="L5894" s="27">
        <v>0.17829999999999999</v>
      </c>
      <c r="M5894" s="28">
        <v>1.3908421099999999</v>
      </c>
      <c r="N5894" s="29">
        <v>1</v>
      </c>
      <c r="O5894" s="31" t="s">
        <v>12</v>
      </c>
      <c r="P5894" s="31">
        <v>0.28101112540000001</v>
      </c>
      <c r="Q5894" s="31">
        <v>0.28101112540679601</v>
      </c>
      <c r="R5894" s="42"/>
      <c r="S5894" s="27">
        <f>IF(A5894="placement",MIN(P5894,IF(R5894="",Q5894,R5894)),"")</f>
        <v>0.28101112540000001</v>
      </c>
      <c r="T5894" s="28">
        <f>IF($A5894="placement",S5894*J5894,"")</f>
        <v>2.2480890032</v>
      </c>
      <c r="U5894" s="23">
        <f>IF($A5894="placement",T5894,IF($A5894="site",SUMIF($C:$C,$C5894,$T:$T),IF($A5894="user",SUMIF($B:$B,$B5894,$T:$T),SUM($T:$T))))</f>
        <v>2.2480890032</v>
      </c>
      <c r="V5894" s="27">
        <f>U5894/J5894</f>
        <v>0.28101112540000001</v>
      </c>
    </row>
    <row r="5895" spans="1:22" hidden="1" x14ac:dyDescent="0.3">
      <c r="A5895" s="23" t="s">
        <v>14</v>
      </c>
      <c r="B5895" s="23" t="s">
        <v>2619</v>
      </c>
      <c r="C5895" s="23" t="s">
        <v>2621</v>
      </c>
      <c r="D5895" s="23" t="s">
        <v>2718</v>
      </c>
      <c r="E5895" s="23" t="s">
        <v>2719</v>
      </c>
      <c r="F5895" s="27">
        <v>0.25</v>
      </c>
      <c r="G5895" s="24">
        <v>0</v>
      </c>
      <c r="H5895" s="25">
        <v>12.6471</v>
      </c>
      <c r="I5895" s="25">
        <v>0.63039999999999996</v>
      </c>
      <c r="J5895" s="26">
        <v>8</v>
      </c>
      <c r="K5895" s="26">
        <v>2</v>
      </c>
      <c r="L5895" s="27">
        <v>4.9799999999999997E-2</v>
      </c>
      <c r="M5895" s="28">
        <v>0.43985951000000001</v>
      </c>
      <c r="N5895" s="29">
        <v>0.3</v>
      </c>
      <c r="O5895" s="31" t="s">
        <v>12</v>
      </c>
      <c r="P5895" s="31">
        <v>0.31796404099999998</v>
      </c>
      <c r="Q5895" s="31">
        <v>0.25</v>
      </c>
      <c r="R5895" s="42"/>
      <c r="S5895" s="27">
        <f>IF(A5895="placement",MIN(P5895,IF(R5895="",Q5895,R5895)),"")</f>
        <v>0.25</v>
      </c>
      <c r="T5895" s="28">
        <f>IF($A5895="placement",S5895*J5895,"")</f>
        <v>2</v>
      </c>
      <c r="U5895" s="26">
        <f>IF($A5895="placement",T5895,IF($A5895="site",SUMIF($C:$C,$C5895,$T:$T),IF($A5895="user",SUMIF($B:$B,$B5895,$T:$T),SUM($T:$T))))</f>
        <v>2</v>
      </c>
      <c r="V5895" s="27">
        <f>U5895/J5895</f>
        <v>0.25</v>
      </c>
    </row>
    <row r="5896" spans="1:22" hidden="1" x14ac:dyDescent="0.3">
      <c r="A5896" s="23" t="s">
        <v>14</v>
      </c>
      <c r="B5896" s="23" t="s">
        <v>2619</v>
      </c>
      <c r="C5896" s="23" t="s">
        <v>2621</v>
      </c>
      <c r="D5896" s="23" t="s">
        <v>2793</v>
      </c>
      <c r="E5896" s="23" t="s">
        <v>2794</v>
      </c>
      <c r="F5896" s="27">
        <v>0.25</v>
      </c>
      <c r="G5896" s="24">
        <v>0</v>
      </c>
      <c r="H5896" s="25">
        <v>16.057400000000001</v>
      </c>
      <c r="I5896" s="25">
        <v>0.58740000000000003</v>
      </c>
      <c r="J5896" s="26">
        <v>8</v>
      </c>
      <c r="K5896" s="26">
        <v>2</v>
      </c>
      <c r="L5896" s="27">
        <v>3.6600000000000001E-2</v>
      </c>
      <c r="M5896" s="28">
        <v>0.48145445999999997</v>
      </c>
      <c r="N5896" s="29">
        <v>0.3</v>
      </c>
      <c r="O5896" s="31" t="s">
        <v>12</v>
      </c>
      <c r="P5896" s="31">
        <v>0.37688810309999998</v>
      </c>
      <c r="Q5896" s="31">
        <v>0.25</v>
      </c>
      <c r="R5896" s="42"/>
      <c r="S5896" s="27">
        <f>IF(A5896="placement",MIN(P5896,IF(R5896="",Q5896,R5896)),"")</f>
        <v>0.25</v>
      </c>
      <c r="T5896" s="28">
        <f>IF($A5896="placement",S5896*J5896,"")</f>
        <v>2</v>
      </c>
      <c r="U5896" s="26">
        <f>IF($A5896="placement",T5896,IF($A5896="site",SUMIF($C:$C,$C5896,$T:$T),IF($A5896="user",SUMIF($B:$B,$B5896,$T:$T),SUM($T:$T))))</f>
        <v>2</v>
      </c>
      <c r="V5896" s="27">
        <f>U5896/J5896</f>
        <v>0.25</v>
      </c>
    </row>
    <row r="5897" spans="1:22" hidden="1" x14ac:dyDescent="0.3">
      <c r="A5897" s="23" t="s">
        <v>14</v>
      </c>
      <c r="B5897" s="23" t="s">
        <v>2969</v>
      </c>
      <c r="C5897" s="23" t="s">
        <v>2971</v>
      </c>
      <c r="D5897" s="23" t="s">
        <v>2982</v>
      </c>
      <c r="E5897" s="23" t="s">
        <v>2983</v>
      </c>
      <c r="F5897" s="27">
        <v>0.25</v>
      </c>
      <c r="G5897" s="24">
        <v>0</v>
      </c>
      <c r="H5897" s="25">
        <v>39.7333</v>
      </c>
      <c r="I5897" s="25">
        <v>1.3115000000000001</v>
      </c>
      <c r="J5897" s="26">
        <v>8</v>
      </c>
      <c r="K5897" s="26">
        <v>0</v>
      </c>
      <c r="L5897" s="27">
        <v>3.3000000000000002E-2</v>
      </c>
      <c r="M5897" s="28">
        <v>0.20393225000000001</v>
      </c>
      <c r="N5897" s="29">
        <v>0.2</v>
      </c>
      <c r="O5897" s="31" t="s">
        <v>70</v>
      </c>
      <c r="P5897" s="31">
        <v>1.9282127999999999E-2</v>
      </c>
      <c r="Q5897" s="31">
        <v>1.92821279777801E-2</v>
      </c>
      <c r="R5897" s="42"/>
      <c r="S5897" s="27">
        <f>IF(A5897="placement",MIN(P5897,IF(R5897="",Q5897,R5897)),"")</f>
        <v>1.92821279777801E-2</v>
      </c>
      <c r="T5897" s="28">
        <f>IF($A5897="placement",S5897*J5897,"")</f>
        <v>0.1542570238222408</v>
      </c>
      <c r="U5897" s="26">
        <f>IF($A5897="placement",T5897,IF($A5897="site",SUMIF($C:$C,$C5897,$T:$T),IF($A5897="user",SUMIF($B:$B,$B5897,$T:$T),SUM($T:$T))))</f>
        <v>0.1542570238222408</v>
      </c>
      <c r="V5897" s="27">
        <f>U5897/J5897</f>
        <v>1.92821279777801E-2</v>
      </c>
    </row>
    <row r="5898" spans="1:22" hidden="1" x14ac:dyDescent="0.3">
      <c r="A5898" s="23" t="s">
        <v>14</v>
      </c>
      <c r="B5898" s="23" t="s">
        <v>3246</v>
      </c>
      <c r="C5898" s="23" t="s">
        <v>3247</v>
      </c>
      <c r="D5898" s="23" t="s">
        <v>10735</v>
      </c>
      <c r="E5898" s="23" t="s">
        <v>10736</v>
      </c>
      <c r="F5898" s="27">
        <v>0.25</v>
      </c>
      <c r="G5898" s="24">
        <v>0</v>
      </c>
      <c r="H5898" s="25">
        <v>1.6434</v>
      </c>
      <c r="I5898" s="25">
        <v>0.39560000000000001</v>
      </c>
      <c r="J5898" s="26">
        <v>8</v>
      </c>
      <c r="K5898" s="26">
        <v>2</v>
      </c>
      <c r="L5898" s="27">
        <v>0.24079999999999999</v>
      </c>
      <c r="M5898" s="28">
        <v>0.63655894999999996</v>
      </c>
      <c r="N5898" s="29">
        <v>0.4</v>
      </c>
      <c r="O5898" s="31" t="s">
        <v>42</v>
      </c>
      <c r="P5898" s="31">
        <v>0.37162142999999997</v>
      </c>
      <c r="Q5898" s="31">
        <v>0.25</v>
      </c>
      <c r="R5898" s="42"/>
      <c r="S5898" s="27">
        <f>IF(A5898="placement",MIN(P5898,IF(R5898="",Q5898,R5898)),"")</f>
        <v>0.25</v>
      </c>
      <c r="T5898" s="28">
        <f>IF($A5898="placement",S5898*J5898,"")</f>
        <v>2</v>
      </c>
      <c r="U5898" s="26">
        <f>IF($A5898="placement",T5898,IF($A5898="site",SUMIF($C:$C,$C5898,$T:$T),IF($A5898="user",SUMIF($B:$B,$B5898,$T:$T),SUM($T:$T))))</f>
        <v>2</v>
      </c>
      <c r="V5898" s="27">
        <f>U5898/J5898</f>
        <v>0.25</v>
      </c>
    </row>
    <row r="5899" spans="1:22" hidden="1" x14ac:dyDescent="0.3">
      <c r="A5899" s="23" t="s">
        <v>14</v>
      </c>
      <c r="B5899" s="23" t="s">
        <v>3266</v>
      </c>
      <c r="C5899" s="23" t="s">
        <v>3268</v>
      </c>
      <c r="D5899" s="23" t="s">
        <v>10743</v>
      </c>
      <c r="E5899" s="23" t="s">
        <v>10744</v>
      </c>
      <c r="F5899" s="27">
        <v>0.4</v>
      </c>
      <c r="G5899" s="24">
        <v>0</v>
      </c>
      <c r="H5899" s="25">
        <v>1.0227999999999999</v>
      </c>
      <c r="I5899" s="25">
        <v>0.27239999999999998</v>
      </c>
      <c r="J5899" s="26">
        <v>8</v>
      </c>
      <c r="K5899" s="26">
        <v>2</v>
      </c>
      <c r="L5899" s="27">
        <v>0.26629999999999998</v>
      </c>
      <c r="M5899" s="28">
        <v>0.99742984999999995</v>
      </c>
      <c r="N5899" s="29">
        <v>0.8</v>
      </c>
      <c r="O5899" s="31" t="s">
        <v>385</v>
      </c>
      <c r="P5899" s="31">
        <v>0.197938578</v>
      </c>
      <c r="Q5899" s="31">
        <v>0.19793857803954501</v>
      </c>
      <c r="R5899" s="42"/>
      <c r="S5899" s="27">
        <f>IF(A5899="placement",MIN(P5899,IF(R5899="",Q5899,R5899)),"")</f>
        <v>0.197938578</v>
      </c>
      <c r="T5899" s="28">
        <f>IF($A5899="placement",S5899*J5899,"")</f>
        <v>1.583508624</v>
      </c>
      <c r="U5899" s="26">
        <f>IF($A5899="placement",T5899,IF($A5899="site",SUMIF($C:$C,$C5899,$T:$T),IF($A5899="user",SUMIF($B:$B,$B5899,$T:$T),SUM($T:$T))))</f>
        <v>1.583508624</v>
      </c>
      <c r="V5899" s="27">
        <f>U5899/J5899</f>
        <v>0.197938578</v>
      </c>
    </row>
    <row r="5900" spans="1:22" hidden="1" x14ac:dyDescent="0.3">
      <c r="A5900" s="23" t="s">
        <v>14</v>
      </c>
      <c r="B5900" s="23" t="s">
        <v>3266</v>
      </c>
      <c r="C5900" s="23" t="s">
        <v>3268</v>
      </c>
      <c r="D5900" s="23" t="s">
        <v>3382</v>
      </c>
      <c r="E5900" s="23" t="s">
        <v>3383</v>
      </c>
      <c r="F5900" s="27">
        <v>0.25</v>
      </c>
      <c r="G5900" s="24">
        <v>0</v>
      </c>
      <c r="H5900" s="25">
        <v>1.3989</v>
      </c>
      <c r="I5900" s="25">
        <v>0.54339999999999999</v>
      </c>
      <c r="J5900" s="26">
        <v>8</v>
      </c>
      <c r="K5900" s="26">
        <v>2</v>
      </c>
      <c r="L5900" s="27">
        <v>0.38850000000000001</v>
      </c>
      <c r="M5900" s="28">
        <v>0.51427445000000005</v>
      </c>
      <c r="N5900" s="29">
        <v>0.15</v>
      </c>
      <c r="O5900" s="31" t="s">
        <v>42</v>
      </c>
      <c r="P5900" s="31">
        <v>0.70832694370000004</v>
      </c>
      <c r="Q5900" s="31">
        <v>0.25</v>
      </c>
      <c r="R5900" s="42"/>
      <c r="S5900" s="27">
        <f>IF(A5900="placement",MIN(P5900,IF(R5900="",Q5900,R5900)),"")</f>
        <v>0.25</v>
      </c>
      <c r="T5900" s="28">
        <f>IF($A5900="placement",S5900*J5900,"")</f>
        <v>2</v>
      </c>
      <c r="U5900" s="26">
        <f>IF($A5900="placement",T5900,IF($A5900="site",SUMIF($C:$C,$C5900,$T:$T),IF($A5900="user",SUMIF($B:$B,$B5900,$T:$T),SUM($T:$T))))</f>
        <v>2</v>
      </c>
      <c r="V5900" s="27">
        <f>U5900/J5900</f>
        <v>0.25</v>
      </c>
    </row>
    <row r="5901" spans="1:22" hidden="1" x14ac:dyDescent="0.3">
      <c r="A5901" s="23" t="s">
        <v>14</v>
      </c>
      <c r="B5901" s="23" t="s">
        <v>3740</v>
      </c>
      <c r="C5901" s="23" t="s">
        <v>3742</v>
      </c>
      <c r="D5901" s="23" t="s">
        <v>3757</v>
      </c>
      <c r="E5901" s="23" t="s">
        <v>3758</v>
      </c>
      <c r="F5901" s="27">
        <v>0.35</v>
      </c>
      <c r="G5901" s="24">
        <v>1</v>
      </c>
      <c r="H5901" s="25">
        <v>420.74560000000002</v>
      </c>
      <c r="I5901" s="25">
        <v>1.2249000000000001</v>
      </c>
      <c r="J5901" s="26">
        <v>8</v>
      </c>
      <c r="K5901" s="26">
        <v>1</v>
      </c>
      <c r="L5901" s="27">
        <v>2.8999999999999998E-3</v>
      </c>
      <c r="M5901" s="28">
        <v>0.22820573</v>
      </c>
      <c r="N5901" s="29">
        <v>0.19</v>
      </c>
      <c r="O5901" s="31" t="s">
        <v>304</v>
      </c>
      <c r="P5901" s="31">
        <v>0.16741791240000001</v>
      </c>
      <c r="Q5901" s="31">
        <v>0.16741791235466899</v>
      </c>
      <c r="R5901" s="42"/>
      <c r="S5901" s="27">
        <f>IF(A5901="placement",MIN(P5901,IF(R5901="",Q5901,R5901)),"")</f>
        <v>0.16741791235466899</v>
      </c>
      <c r="T5901" s="28">
        <f>IF($A5901="placement",S5901*J5901,"")</f>
        <v>1.3393432988373519</v>
      </c>
      <c r="U5901" s="26">
        <f>IF($A5901="placement",T5901,IF($A5901="site",SUMIF($C:$C,$C5901,$T:$T),IF($A5901="user",SUMIF($B:$B,$B5901,$T:$T),SUM($T:$T))))</f>
        <v>1.3393432988373519</v>
      </c>
      <c r="V5901" s="27">
        <f>U5901/J5901</f>
        <v>0.16741791235466899</v>
      </c>
    </row>
    <row r="5902" spans="1:22" hidden="1" x14ac:dyDescent="0.3">
      <c r="A5902" s="23" t="s">
        <v>14</v>
      </c>
      <c r="B5902" s="23" t="s">
        <v>3822</v>
      </c>
      <c r="C5902" s="23" t="s">
        <v>3824</v>
      </c>
      <c r="D5902" s="32" t="s">
        <v>3829</v>
      </c>
      <c r="E5902" s="23" t="s">
        <v>3830</v>
      </c>
      <c r="F5902" s="27">
        <v>0.33</v>
      </c>
      <c r="G5902" s="24">
        <v>0</v>
      </c>
      <c r="H5902" s="25">
        <v>1.8279000000000001</v>
      </c>
      <c r="I5902" s="25">
        <v>0.73229999999999995</v>
      </c>
      <c r="J5902" s="26">
        <v>8</v>
      </c>
      <c r="K5902" s="26">
        <v>3</v>
      </c>
      <c r="L5902" s="27">
        <v>0.40060000000000001</v>
      </c>
      <c r="M5902" s="28">
        <v>0.38583690999999998</v>
      </c>
      <c r="N5902" s="29">
        <v>0.1</v>
      </c>
      <c r="O5902" s="31" t="s">
        <v>12</v>
      </c>
      <c r="P5902" s="31">
        <v>0.7408231368</v>
      </c>
      <c r="Q5902" s="31">
        <v>0.32999999999999902</v>
      </c>
      <c r="R5902" s="42"/>
      <c r="S5902" s="27">
        <f>IF(A5902="placement",MIN(P5902,IF(R5902="",Q5902,R5902)),"")</f>
        <v>0.32999999999999902</v>
      </c>
      <c r="T5902" s="28">
        <f>IF($A5902="placement",S5902*J5902,"")</f>
        <v>2.6399999999999921</v>
      </c>
      <c r="U5902" s="26">
        <f>IF($A5902="placement",T5902,IF($A5902="site",SUMIF($C:$C,$C5902,$T:$T),IF($A5902="user",SUMIF($B:$B,$B5902,$T:$T),SUM($T:$T))))</f>
        <v>2.6399999999999921</v>
      </c>
      <c r="V5902" s="27">
        <f>U5902/J5902</f>
        <v>0.32999999999999902</v>
      </c>
    </row>
    <row r="5903" spans="1:22" hidden="1" x14ac:dyDescent="0.3">
      <c r="A5903" s="23" t="s">
        <v>14</v>
      </c>
      <c r="B5903" s="23" t="s">
        <v>3822</v>
      </c>
      <c r="C5903" s="23" t="s">
        <v>3824</v>
      </c>
      <c r="D5903" s="32" t="s">
        <v>3831</v>
      </c>
      <c r="E5903" s="23" t="s">
        <v>3832</v>
      </c>
      <c r="F5903" s="27">
        <v>0.33</v>
      </c>
      <c r="G5903" s="24">
        <v>0</v>
      </c>
      <c r="H5903" s="25">
        <v>1.6311</v>
      </c>
      <c r="I5903" s="25">
        <v>0.5524</v>
      </c>
      <c r="J5903" s="26">
        <v>8</v>
      </c>
      <c r="K5903" s="26">
        <v>3</v>
      </c>
      <c r="L5903" s="27">
        <v>0.33860000000000001</v>
      </c>
      <c r="M5903" s="28">
        <v>0.46626148000000001</v>
      </c>
      <c r="N5903" s="29">
        <v>0.2</v>
      </c>
      <c r="O5903" s="31" t="s">
        <v>12</v>
      </c>
      <c r="P5903" s="31">
        <v>0.57105613489999996</v>
      </c>
      <c r="Q5903" s="31">
        <v>0.32999999999999902</v>
      </c>
      <c r="R5903" s="42"/>
      <c r="S5903" s="27">
        <f>IF(A5903="placement",MIN(P5903,IF(R5903="",Q5903,R5903)),"")</f>
        <v>0.32999999999999902</v>
      </c>
      <c r="T5903" s="28">
        <f>IF($A5903="placement",S5903*J5903,"")</f>
        <v>2.6399999999999921</v>
      </c>
      <c r="U5903" s="26">
        <f>IF($A5903="placement",T5903,IF($A5903="site",SUMIF($C:$C,$C5903,$T:$T),IF($A5903="user",SUMIF($B:$B,$B5903,$T:$T),SUM($T:$T))))</f>
        <v>2.6399999999999921</v>
      </c>
      <c r="V5903" s="27">
        <f>U5903/J5903</f>
        <v>0.32999999999999902</v>
      </c>
    </row>
    <row r="5904" spans="1:22" hidden="1" x14ac:dyDescent="0.3">
      <c r="A5904" s="23" t="s">
        <v>14</v>
      </c>
      <c r="B5904" s="23" t="s">
        <v>3822</v>
      </c>
      <c r="C5904" s="23" t="s">
        <v>3824</v>
      </c>
      <c r="D5904" s="23" t="s">
        <v>3843</v>
      </c>
      <c r="E5904" s="23" t="s">
        <v>3844</v>
      </c>
      <c r="F5904" s="27">
        <v>0.25</v>
      </c>
      <c r="G5904" s="24">
        <v>0</v>
      </c>
      <c r="H5904" s="25">
        <v>2.0992999999999999</v>
      </c>
      <c r="I5904" s="25">
        <v>0.63190000000000002</v>
      </c>
      <c r="J5904" s="26">
        <v>8</v>
      </c>
      <c r="K5904" s="26">
        <v>2</v>
      </c>
      <c r="L5904" s="27">
        <v>0.30099999999999999</v>
      </c>
      <c r="M5904" s="28">
        <v>0.40922450999999999</v>
      </c>
      <c r="N5904" s="29">
        <v>0.2</v>
      </c>
      <c r="O5904" s="31" t="s">
        <v>42</v>
      </c>
      <c r="P5904" s="31">
        <v>0.51127071820000003</v>
      </c>
      <c r="Q5904" s="31">
        <v>0.25</v>
      </c>
      <c r="R5904" s="42"/>
      <c r="S5904" s="27">
        <f>IF(A5904="placement",MIN(P5904,IF(R5904="",Q5904,R5904)),"")</f>
        <v>0.25</v>
      </c>
      <c r="T5904" s="28">
        <f>IF($A5904="placement",S5904*J5904,"")</f>
        <v>2</v>
      </c>
      <c r="U5904" s="26">
        <f>IF($A5904="placement",T5904,IF($A5904="site",SUMIF($C:$C,$C5904,$T:$T),IF($A5904="user",SUMIF($B:$B,$B5904,$T:$T),SUM($T:$T))))</f>
        <v>2</v>
      </c>
      <c r="V5904" s="27">
        <f>U5904/J5904</f>
        <v>0.25</v>
      </c>
    </row>
    <row r="5905" spans="1:22" hidden="1" x14ac:dyDescent="0.3">
      <c r="A5905" s="23" t="s">
        <v>14</v>
      </c>
      <c r="B5905" s="23" t="s">
        <v>3850</v>
      </c>
      <c r="C5905" s="23" t="s">
        <v>10155</v>
      </c>
      <c r="D5905" s="23" t="s">
        <v>3876</v>
      </c>
      <c r="E5905" s="23" t="s">
        <v>3877</v>
      </c>
      <c r="F5905" s="27">
        <v>0.25</v>
      </c>
      <c r="G5905" s="24">
        <v>0</v>
      </c>
      <c r="H5905" s="25">
        <v>3.6354000000000002</v>
      </c>
      <c r="I5905" s="25">
        <v>0.2351</v>
      </c>
      <c r="J5905" s="26">
        <v>8</v>
      </c>
      <c r="K5905" s="26">
        <v>2</v>
      </c>
      <c r="L5905" s="27">
        <v>6.4699999999999994E-2</v>
      </c>
      <c r="M5905" s="28">
        <v>1.16585662</v>
      </c>
      <c r="N5905" s="29">
        <v>0.9</v>
      </c>
      <c r="O5905" s="31" t="s">
        <v>42</v>
      </c>
      <c r="P5905" s="31">
        <v>0.22803543509999999</v>
      </c>
      <c r="Q5905" s="31">
        <v>0.228035435122459</v>
      </c>
      <c r="R5905" s="42"/>
      <c r="S5905" s="27">
        <f>IF(A5905="placement",MIN(P5905,IF(R5905="",Q5905,R5905)),"")</f>
        <v>0.22803543509999999</v>
      </c>
      <c r="T5905" s="28">
        <f>IF($A5905="placement",S5905*J5905,"")</f>
        <v>1.8242834807999999</v>
      </c>
      <c r="U5905" s="26">
        <f>IF($A5905="placement",T5905,IF($A5905="site",SUMIF($C:$C,$C5905,$T:$T),IF($A5905="user",SUMIF($B:$B,$B5905,$T:$T),SUM($T:$T))))</f>
        <v>1.8242834807999999</v>
      </c>
      <c r="V5905" s="27">
        <f>U5905/J5905</f>
        <v>0.22803543509999999</v>
      </c>
    </row>
    <row r="5906" spans="1:22" hidden="1" x14ac:dyDescent="0.3">
      <c r="A5906" s="23" t="s">
        <v>14</v>
      </c>
      <c r="B5906" s="23" t="s">
        <v>4016</v>
      </c>
      <c r="C5906" s="23" t="s">
        <v>4018</v>
      </c>
      <c r="D5906" s="23" t="s">
        <v>10823</v>
      </c>
      <c r="E5906" s="23" t="s">
        <v>10824</v>
      </c>
      <c r="F5906" s="27">
        <v>0.05</v>
      </c>
      <c r="G5906" s="24">
        <v>0</v>
      </c>
      <c r="H5906" s="25">
        <v>15.7029</v>
      </c>
      <c r="I5906" s="25">
        <v>0.37840000000000001</v>
      </c>
      <c r="J5906" s="26">
        <v>8</v>
      </c>
      <c r="K5906" s="26">
        <v>0</v>
      </c>
      <c r="L5906" s="27">
        <v>2.41E-2</v>
      </c>
      <c r="M5906" s="28">
        <v>0.66485466000000004</v>
      </c>
      <c r="N5906" s="29">
        <v>0.5</v>
      </c>
      <c r="O5906" s="31" t="s">
        <v>70</v>
      </c>
      <c r="P5906" s="31">
        <v>0.24795593909999999</v>
      </c>
      <c r="Q5906" s="31">
        <v>0.05</v>
      </c>
      <c r="R5906" s="42"/>
      <c r="S5906" s="27">
        <f>IF(A5906="placement",MIN(P5906,IF(R5906="",Q5906,R5906)),"")</f>
        <v>0.05</v>
      </c>
      <c r="T5906" s="28">
        <f>IF($A5906="placement",S5906*J5906,"")</f>
        <v>0.4</v>
      </c>
      <c r="U5906" s="26">
        <f>IF($A5906="placement",T5906,IF($A5906="site",SUMIF($C:$C,$C5906,$T:$T),IF($A5906="user",SUMIF($B:$B,$B5906,$T:$T),SUM($T:$T))))</f>
        <v>0.4</v>
      </c>
      <c r="V5906" s="27">
        <f>U5906/J5906</f>
        <v>0.05</v>
      </c>
    </row>
    <row r="5907" spans="1:22" hidden="1" x14ac:dyDescent="0.3">
      <c r="A5907" s="23" t="s">
        <v>14</v>
      </c>
      <c r="B5907" s="23" t="s">
        <v>4016</v>
      </c>
      <c r="C5907" s="23" t="s">
        <v>4018</v>
      </c>
      <c r="D5907" s="23" t="s">
        <v>4075</v>
      </c>
      <c r="E5907" s="23" t="s">
        <v>4076</v>
      </c>
      <c r="F5907" s="27">
        <v>0.25</v>
      </c>
      <c r="G5907" s="24">
        <v>0</v>
      </c>
      <c r="H5907" s="25">
        <v>12.2567</v>
      </c>
      <c r="I5907" s="25">
        <v>1.9454</v>
      </c>
      <c r="J5907" s="26">
        <v>8</v>
      </c>
      <c r="K5907" s="26">
        <v>2</v>
      </c>
      <c r="L5907" s="27">
        <v>0.15870000000000001</v>
      </c>
      <c r="M5907" s="28">
        <v>0.12986965</v>
      </c>
      <c r="N5907" s="29">
        <v>0.01</v>
      </c>
      <c r="O5907" s="31" t="s">
        <v>12</v>
      </c>
      <c r="P5907" s="31">
        <v>0.92299971729999997</v>
      </c>
      <c r="Q5907" s="31">
        <v>0.25</v>
      </c>
      <c r="R5907" s="42"/>
      <c r="S5907" s="27">
        <f>IF(A5907="placement",MIN(P5907,IF(R5907="",Q5907,R5907)),"")</f>
        <v>0.25</v>
      </c>
      <c r="T5907" s="28">
        <f>IF($A5907="placement",S5907*J5907,"")</f>
        <v>2</v>
      </c>
      <c r="U5907" s="26">
        <f>IF($A5907="placement",T5907,IF($A5907="site",SUMIF($C:$C,$C5907,$T:$T),IF($A5907="user",SUMIF($B:$B,$B5907,$T:$T),SUM($T:$T))))</f>
        <v>2</v>
      </c>
      <c r="V5907" s="27">
        <f>U5907/J5907</f>
        <v>0.25</v>
      </c>
    </row>
    <row r="5908" spans="1:22" hidden="1" x14ac:dyDescent="0.3">
      <c r="A5908" s="23" t="s">
        <v>14</v>
      </c>
      <c r="B5908" s="23" t="s">
        <v>10833</v>
      </c>
      <c r="C5908" s="23" t="s">
        <v>10834</v>
      </c>
      <c r="D5908" s="23" t="s">
        <v>10835</v>
      </c>
      <c r="E5908" s="23" t="s">
        <v>10836</v>
      </c>
      <c r="F5908" s="27">
        <v>0.25</v>
      </c>
      <c r="G5908" s="24">
        <v>0</v>
      </c>
      <c r="H5908" s="25">
        <v>1.028</v>
      </c>
      <c r="I5908" s="25">
        <v>0.36509999999999998</v>
      </c>
      <c r="J5908" s="26">
        <v>8</v>
      </c>
      <c r="K5908" s="26">
        <v>2</v>
      </c>
      <c r="L5908" s="27">
        <v>0.35520000000000002</v>
      </c>
      <c r="M5908" s="28">
        <v>0.75297340000000001</v>
      </c>
      <c r="N5908" s="29">
        <v>0.4</v>
      </c>
      <c r="O5908" s="31" t="s">
        <v>12</v>
      </c>
      <c r="P5908" s="31">
        <v>0.46877273200000003</v>
      </c>
      <c r="Q5908" s="31">
        <v>0.249999999999999</v>
      </c>
      <c r="R5908" s="42"/>
      <c r="S5908" s="27">
        <f>IF(A5908="placement",MIN(P5908,IF(R5908="",Q5908,R5908)),"")</f>
        <v>0.249999999999999</v>
      </c>
      <c r="T5908" s="28">
        <f>IF($A5908="placement",S5908*J5908,"")</f>
        <v>1.999999999999992</v>
      </c>
      <c r="U5908" s="26">
        <f>IF($A5908="placement",T5908,IF($A5908="site",SUMIF($C:$C,$C5908,$T:$T),IF($A5908="user",SUMIF($B:$B,$B5908,$T:$T),SUM($T:$T))))</f>
        <v>1.999999999999992</v>
      </c>
      <c r="V5908" s="27">
        <f>U5908/J5908</f>
        <v>0.249999999999999</v>
      </c>
    </row>
    <row r="5909" spans="1:22" hidden="1" x14ac:dyDescent="0.3">
      <c r="A5909" s="23" t="s">
        <v>14</v>
      </c>
      <c r="B5909" s="23" t="s">
        <v>10833</v>
      </c>
      <c r="C5909" s="23" t="s">
        <v>10834</v>
      </c>
      <c r="D5909" s="23" t="s">
        <v>10845</v>
      </c>
      <c r="E5909" s="23" t="s">
        <v>10846</v>
      </c>
      <c r="F5909" s="27">
        <v>0.25</v>
      </c>
      <c r="G5909" s="24">
        <v>0</v>
      </c>
      <c r="H5909" s="25">
        <v>0.93630000000000002</v>
      </c>
      <c r="I5909" s="25">
        <v>0.31909999999999999</v>
      </c>
      <c r="J5909" s="26">
        <v>8</v>
      </c>
      <c r="K5909" s="26">
        <v>2</v>
      </c>
      <c r="L5909" s="27">
        <v>0.34089999999999998</v>
      </c>
      <c r="M5909" s="28">
        <v>0.83849596999999998</v>
      </c>
      <c r="N5909" s="29">
        <v>0.5</v>
      </c>
      <c r="O5909" s="31" t="s">
        <v>12</v>
      </c>
      <c r="P5909" s="31">
        <v>0.40369421309999998</v>
      </c>
      <c r="Q5909" s="31">
        <v>0.25</v>
      </c>
      <c r="R5909" s="42"/>
      <c r="S5909" s="27">
        <f>IF(A5909="placement",MIN(P5909,IF(R5909="",Q5909,R5909)),"")</f>
        <v>0.25</v>
      </c>
      <c r="T5909" s="28">
        <f>IF($A5909="placement",S5909*J5909,"")</f>
        <v>2</v>
      </c>
      <c r="U5909" s="26">
        <f>IF($A5909="placement",T5909,IF($A5909="site",SUMIF($C:$C,$C5909,$T:$T),IF($A5909="user",SUMIF($B:$B,$B5909,$T:$T),SUM($T:$T))))</f>
        <v>2</v>
      </c>
      <c r="V5909" s="27">
        <f>U5909/J5909</f>
        <v>0.25</v>
      </c>
    </row>
    <row r="5910" spans="1:22" x14ac:dyDescent="0.3">
      <c r="A5910" s="23" t="s">
        <v>14</v>
      </c>
      <c r="B5910" s="23" t="s">
        <v>4328</v>
      </c>
      <c r="C5910" s="23" t="s">
        <v>4329</v>
      </c>
      <c r="D5910" s="23" t="s">
        <v>10869</v>
      </c>
      <c r="E5910" s="23" t="s">
        <v>10870</v>
      </c>
      <c r="F5910" s="27">
        <v>0.25</v>
      </c>
      <c r="G5910" s="24">
        <v>1</v>
      </c>
      <c r="H5910" s="25">
        <v>15.306900000000001</v>
      </c>
      <c r="I5910" s="25">
        <v>1.99</v>
      </c>
      <c r="J5910" s="26">
        <v>8</v>
      </c>
      <c r="K5910" s="26">
        <v>2</v>
      </c>
      <c r="L5910" s="27">
        <v>0.13</v>
      </c>
      <c r="M5910" s="28">
        <v>0.13483129999999999</v>
      </c>
      <c r="N5910" s="29">
        <v>0.05</v>
      </c>
      <c r="O5910" s="31" t="s">
        <v>12</v>
      </c>
      <c r="P5910" s="31">
        <v>0.62916622300000002</v>
      </c>
      <c r="Q5910" s="31">
        <v>0.25</v>
      </c>
      <c r="R5910" s="42">
        <v>0.3</v>
      </c>
      <c r="S5910" s="27">
        <f>IF(A5910="placement",MIN(P5910,IF(R5910="",Q5910,R5910)),"")</f>
        <v>0.3</v>
      </c>
      <c r="T5910" s="28">
        <f>IF($A5910="placement",S5910*J5910,"")</f>
        <v>2.4</v>
      </c>
      <c r="U5910" s="26">
        <f>IF($A5910="placement",T5910,IF($A5910="site",SUMIF($C:$C,$C5910,$T:$T),IF($A5910="user",SUMIF($B:$B,$B5910,$T:$T),SUM($T:$T))))</f>
        <v>2.4</v>
      </c>
      <c r="V5910" s="27">
        <f>U5910/J5910</f>
        <v>0.3</v>
      </c>
    </row>
    <row r="5911" spans="1:22" hidden="1" x14ac:dyDescent="0.3">
      <c r="A5911" s="23" t="s">
        <v>14</v>
      </c>
      <c r="B5911" s="23" t="s">
        <v>4358</v>
      </c>
      <c r="C5911" s="23" t="s">
        <v>4359</v>
      </c>
      <c r="D5911" s="23" t="s">
        <v>10879</v>
      </c>
      <c r="E5911" s="23" t="s">
        <v>10880</v>
      </c>
      <c r="F5911" s="27">
        <v>0.25</v>
      </c>
      <c r="G5911" s="24">
        <v>0</v>
      </c>
      <c r="H5911" s="25">
        <v>7.2032999999999996</v>
      </c>
      <c r="I5911" s="25">
        <v>0.50609999999999999</v>
      </c>
      <c r="J5911" s="26">
        <v>8</v>
      </c>
      <c r="K5911" s="26">
        <v>2</v>
      </c>
      <c r="L5911" s="27">
        <v>7.0300000000000001E-2</v>
      </c>
      <c r="M5911" s="28">
        <v>0.5232289</v>
      </c>
      <c r="N5911" s="29">
        <v>0.3</v>
      </c>
      <c r="O5911" s="31" t="s">
        <v>42</v>
      </c>
      <c r="P5911" s="31">
        <v>0.42663717769999998</v>
      </c>
      <c r="Q5911" s="31">
        <v>0.249999999999999</v>
      </c>
      <c r="R5911" s="42"/>
      <c r="S5911" s="27">
        <f>IF(A5911="placement",MIN(P5911,IF(R5911="",Q5911,R5911)),"")</f>
        <v>0.249999999999999</v>
      </c>
      <c r="T5911" s="28">
        <f>IF($A5911="placement",S5911*J5911,"")</f>
        <v>1.999999999999992</v>
      </c>
      <c r="U5911" s="26">
        <f>IF($A5911="placement",T5911,IF($A5911="site",SUMIF($C:$C,$C5911,$T:$T),IF($A5911="user",SUMIF($B:$B,$B5911,$T:$T),SUM($T:$T))))</f>
        <v>1.999999999999992</v>
      </c>
      <c r="V5911" s="27">
        <f>U5911/J5911</f>
        <v>0.249999999999999</v>
      </c>
    </row>
    <row r="5912" spans="1:22" hidden="1" x14ac:dyDescent="0.3">
      <c r="A5912" s="23" t="s">
        <v>14</v>
      </c>
      <c r="B5912" s="23" t="s">
        <v>4528</v>
      </c>
      <c r="C5912" s="23" t="s">
        <v>4530</v>
      </c>
      <c r="D5912" s="23" t="s">
        <v>4533</v>
      </c>
      <c r="E5912" s="23" t="s">
        <v>4534</v>
      </c>
      <c r="F5912" s="27">
        <v>0.33</v>
      </c>
      <c r="G5912" s="24">
        <v>0</v>
      </c>
      <c r="H5912" s="25">
        <v>6.0000999999999998</v>
      </c>
      <c r="I5912" s="25">
        <v>0.29959999999999998</v>
      </c>
      <c r="J5912" s="26">
        <v>8</v>
      </c>
      <c r="K5912" s="26">
        <v>2</v>
      </c>
      <c r="L5912" s="27">
        <v>4.99E-2</v>
      </c>
      <c r="M5912" s="28">
        <v>0.91979018000000001</v>
      </c>
      <c r="N5912" s="29">
        <v>0.7</v>
      </c>
      <c r="O5912" s="31" t="s">
        <v>12</v>
      </c>
      <c r="P5912" s="31">
        <v>0.2389568644</v>
      </c>
      <c r="Q5912" s="31">
        <v>0.23895686437163</v>
      </c>
      <c r="R5912" s="42"/>
      <c r="S5912" s="27">
        <f>IF(A5912="placement",MIN(P5912,IF(R5912="",Q5912,R5912)),"")</f>
        <v>0.23895686437163</v>
      </c>
      <c r="T5912" s="28">
        <f>IF($A5912="placement",S5912*J5912,"")</f>
        <v>1.91165491497304</v>
      </c>
      <c r="U5912" s="26">
        <f>IF($A5912="placement",T5912,IF($A5912="site",SUMIF($C:$C,$C5912,$T:$T),IF($A5912="user",SUMIF($B:$B,$B5912,$T:$T),SUM($T:$T))))</f>
        <v>1.91165491497304</v>
      </c>
      <c r="V5912" s="27">
        <f>U5912/J5912</f>
        <v>0.23895686437163</v>
      </c>
    </row>
    <row r="5913" spans="1:22" hidden="1" x14ac:dyDescent="0.3">
      <c r="A5913" s="23" t="s">
        <v>14</v>
      </c>
      <c r="B5913" s="23" t="s">
        <v>4528</v>
      </c>
      <c r="C5913" s="23" t="s">
        <v>4530</v>
      </c>
      <c r="D5913" s="23" t="s">
        <v>4605</v>
      </c>
      <c r="E5913" s="23" t="s">
        <v>4606</v>
      </c>
      <c r="F5913" s="27">
        <v>0.33</v>
      </c>
      <c r="G5913" s="24">
        <v>0</v>
      </c>
      <c r="H5913" s="25">
        <v>9.0908999999999995</v>
      </c>
      <c r="I5913" s="25">
        <v>0.314</v>
      </c>
      <c r="J5913" s="26">
        <v>8</v>
      </c>
      <c r="K5913" s="26">
        <v>2</v>
      </c>
      <c r="L5913" s="27">
        <v>3.4500000000000003E-2</v>
      </c>
      <c r="M5913" s="28">
        <v>0.89990901000000001</v>
      </c>
      <c r="N5913" s="29">
        <v>0.7</v>
      </c>
      <c r="O5913" s="31" t="s">
        <v>12</v>
      </c>
      <c r="P5913" s="31">
        <v>0.22214357940000001</v>
      </c>
      <c r="Q5913" s="31">
        <v>0.222143579373104</v>
      </c>
      <c r="R5913" s="42"/>
      <c r="S5913" s="27">
        <f>IF(A5913="placement",MIN(P5913,IF(R5913="",Q5913,R5913)),"")</f>
        <v>0.222143579373104</v>
      </c>
      <c r="T5913" s="28">
        <f>IF($A5913="placement",S5913*J5913,"")</f>
        <v>1.777148634984832</v>
      </c>
      <c r="U5913" s="23">
        <f>IF($A5913="placement",T5913,IF($A5913="site",SUMIF($C:$C,$C5913,$T:$T),IF($A5913="user",SUMIF($B:$B,$B5913,$T:$T),SUM($T:$T))))</f>
        <v>1.777148634984832</v>
      </c>
      <c r="V5913" s="27">
        <f>U5913/J5913</f>
        <v>0.222143579373104</v>
      </c>
    </row>
    <row r="5914" spans="1:22" hidden="1" x14ac:dyDescent="0.3">
      <c r="A5914" s="23" t="s">
        <v>14</v>
      </c>
      <c r="B5914" s="23" t="s">
        <v>4528</v>
      </c>
      <c r="C5914" s="23" t="s">
        <v>4530</v>
      </c>
      <c r="D5914" s="23" t="s">
        <v>4609</v>
      </c>
      <c r="E5914" s="23" t="s">
        <v>4610</v>
      </c>
      <c r="F5914" s="27">
        <v>0.33</v>
      </c>
      <c r="G5914" s="24">
        <v>0</v>
      </c>
      <c r="H5914" s="25">
        <v>5.4931000000000001</v>
      </c>
      <c r="I5914" s="25">
        <v>0.25380000000000003</v>
      </c>
      <c r="J5914" s="26">
        <v>8</v>
      </c>
      <c r="K5914" s="26">
        <v>2</v>
      </c>
      <c r="L5914" s="27">
        <v>4.6199999999999998E-2</v>
      </c>
      <c r="M5914" s="28">
        <v>1.0942020800000001</v>
      </c>
      <c r="N5914" s="29">
        <v>0.75</v>
      </c>
      <c r="O5914" s="31" t="s">
        <v>12</v>
      </c>
      <c r="P5914" s="31">
        <v>0.31456902539999998</v>
      </c>
      <c r="Q5914" s="31">
        <v>0.31456902538776099</v>
      </c>
      <c r="R5914" s="42"/>
      <c r="S5914" s="27">
        <f>IF(A5914="placement",MIN(P5914,IF(R5914="",Q5914,R5914)),"")</f>
        <v>0.31456902538776099</v>
      </c>
      <c r="T5914" s="28">
        <f>IF($A5914="placement",S5914*J5914,"")</f>
        <v>2.5165522031020879</v>
      </c>
      <c r="U5914" s="23">
        <f>IF($A5914="placement",T5914,IF($A5914="site",SUMIF($C:$C,$C5914,$T:$T),IF($A5914="user",SUMIF($B:$B,$B5914,$T:$T),SUM($T:$T))))</f>
        <v>2.5165522031020879</v>
      </c>
      <c r="V5914" s="27">
        <f>U5914/J5914</f>
        <v>0.31456902538776099</v>
      </c>
    </row>
    <row r="5915" spans="1:22" hidden="1" x14ac:dyDescent="0.3">
      <c r="A5915" s="23" t="s">
        <v>14</v>
      </c>
      <c r="B5915" s="23" t="s">
        <v>4528</v>
      </c>
      <c r="C5915" s="23" t="s">
        <v>4530</v>
      </c>
      <c r="D5915" s="23" t="s">
        <v>10921</v>
      </c>
      <c r="E5915" s="23" t="s">
        <v>10922</v>
      </c>
      <c r="F5915" s="27">
        <v>0.25</v>
      </c>
      <c r="G5915" s="24">
        <v>0</v>
      </c>
      <c r="H5915" s="25">
        <v>8.6038999999999994</v>
      </c>
      <c r="I5915" s="25">
        <v>0.26790000000000003</v>
      </c>
      <c r="J5915" s="26">
        <v>8</v>
      </c>
      <c r="K5915" s="26">
        <v>2</v>
      </c>
      <c r="L5915" s="27">
        <v>3.1099999999999999E-2</v>
      </c>
      <c r="M5915" s="28">
        <v>0.97371368000000003</v>
      </c>
      <c r="N5915" s="29">
        <v>0.7</v>
      </c>
      <c r="O5915" s="31" t="s">
        <v>12</v>
      </c>
      <c r="P5915" s="31">
        <v>0.28110283650000001</v>
      </c>
      <c r="Q5915" s="31">
        <v>0.25</v>
      </c>
      <c r="R5915" s="42"/>
      <c r="S5915" s="27">
        <f>IF(A5915="placement",MIN(P5915,IF(R5915="",Q5915,R5915)),"")</f>
        <v>0.25</v>
      </c>
      <c r="T5915" s="28">
        <f>IF($A5915="placement",S5915*J5915,"")</f>
        <v>2</v>
      </c>
      <c r="U5915" s="26">
        <f>IF($A5915="placement",T5915,IF($A5915="site",SUMIF($C:$C,$C5915,$T:$T),IF($A5915="user",SUMIF($B:$B,$B5915,$T:$T),SUM($T:$T))))</f>
        <v>2</v>
      </c>
      <c r="V5915" s="27">
        <f>U5915/J5915</f>
        <v>0.25</v>
      </c>
    </row>
    <row r="5916" spans="1:22" hidden="1" x14ac:dyDescent="0.3">
      <c r="A5916" s="23" t="s">
        <v>14</v>
      </c>
      <c r="B5916" s="23" t="s">
        <v>4914</v>
      </c>
      <c r="C5916" s="23" t="s">
        <v>4915</v>
      </c>
      <c r="D5916" s="32" t="s">
        <v>4938</v>
      </c>
      <c r="E5916" s="23" t="s">
        <v>4939</v>
      </c>
      <c r="F5916" s="27">
        <v>0.25</v>
      </c>
      <c r="G5916" s="24">
        <v>0</v>
      </c>
      <c r="H5916" s="25">
        <v>13.26</v>
      </c>
      <c r="I5916" s="25">
        <v>0.998</v>
      </c>
      <c r="J5916" s="26">
        <v>8</v>
      </c>
      <c r="K5916" s="26">
        <v>2</v>
      </c>
      <c r="L5916" s="27">
        <v>7.5300000000000006E-2</v>
      </c>
      <c r="M5916" s="28">
        <v>0.26555969000000001</v>
      </c>
      <c r="N5916" s="29">
        <v>0.03</v>
      </c>
      <c r="O5916" s="31" t="s">
        <v>42</v>
      </c>
      <c r="P5916" s="31">
        <v>0.88703104789999998</v>
      </c>
      <c r="Q5916" s="31">
        <v>0.249999999999999</v>
      </c>
      <c r="R5916" s="42"/>
      <c r="S5916" s="27">
        <f>IF(A5916="placement",MIN(P5916,IF(R5916="",Q5916,R5916)),"")</f>
        <v>0.249999999999999</v>
      </c>
      <c r="T5916" s="28">
        <f>IF($A5916="placement",S5916*J5916,"")</f>
        <v>1.999999999999992</v>
      </c>
      <c r="U5916" s="26">
        <f>IF($A5916="placement",T5916,IF($A5916="site",SUMIF($C:$C,$C5916,$T:$T),IF($A5916="user",SUMIF($B:$B,$B5916,$T:$T),SUM($T:$T))))</f>
        <v>1.999999999999992</v>
      </c>
      <c r="V5916" s="27">
        <f>U5916/J5916</f>
        <v>0.249999999999999</v>
      </c>
    </row>
    <row r="5917" spans="1:22" hidden="1" x14ac:dyDescent="0.3">
      <c r="A5917" s="23" t="s">
        <v>14</v>
      </c>
      <c r="B5917" s="23" t="s">
        <v>4999</v>
      </c>
      <c r="C5917" s="23" t="s">
        <v>5000</v>
      </c>
      <c r="D5917" s="23" t="s">
        <v>5009</v>
      </c>
      <c r="E5917" s="23" t="s">
        <v>5010</v>
      </c>
      <c r="F5917" s="27">
        <v>0.25</v>
      </c>
      <c r="G5917" s="24">
        <v>0</v>
      </c>
      <c r="H5917" s="25">
        <v>5.7805999999999997</v>
      </c>
      <c r="I5917" s="25">
        <v>0.36080000000000001</v>
      </c>
      <c r="J5917" s="26">
        <v>8</v>
      </c>
      <c r="K5917" s="26">
        <v>2</v>
      </c>
      <c r="L5917" s="27">
        <v>6.2399999999999997E-2</v>
      </c>
      <c r="M5917" s="28">
        <v>0.76523461000000004</v>
      </c>
      <c r="N5917" s="29">
        <v>0.6</v>
      </c>
      <c r="O5917" s="31" t="s">
        <v>42</v>
      </c>
      <c r="P5917" s="31">
        <v>0.21592673079999999</v>
      </c>
      <c r="Q5917" s="31">
        <v>0.21592673082893499</v>
      </c>
      <c r="R5917" s="42"/>
      <c r="S5917" s="27">
        <f>IF(A5917="placement",MIN(P5917,IF(R5917="",Q5917,R5917)),"")</f>
        <v>0.21592673079999999</v>
      </c>
      <c r="T5917" s="28">
        <f>IF($A5917="placement",S5917*J5917,"")</f>
        <v>1.7274138464</v>
      </c>
      <c r="U5917" s="26">
        <f>IF($A5917="placement",T5917,IF($A5917="site",SUMIF($C:$C,$C5917,$T:$T),IF($A5917="user",SUMIF($B:$B,$B5917,$T:$T),SUM($T:$T))))</f>
        <v>1.7274138464</v>
      </c>
      <c r="V5917" s="27">
        <f>U5917/J5917</f>
        <v>0.21592673079999999</v>
      </c>
    </row>
    <row r="5918" spans="1:22" hidden="1" x14ac:dyDescent="0.3">
      <c r="A5918" s="23" t="s">
        <v>14</v>
      </c>
      <c r="B5918" s="23" t="s">
        <v>5211</v>
      </c>
      <c r="C5918" s="23" t="s">
        <v>5213</v>
      </c>
      <c r="D5918" s="23" t="s">
        <v>5309</v>
      </c>
      <c r="E5918" s="23" t="s">
        <v>5310</v>
      </c>
      <c r="F5918" s="27">
        <v>0.25</v>
      </c>
      <c r="G5918" s="24">
        <v>0</v>
      </c>
      <c r="H5918" s="25">
        <v>0.59809999999999997</v>
      </c>
      <c r="I5918" s="25">
        <v>0.25280000000000002</v>
      </c>
      <c r="J5918" s="26">
        <v>8</v>
      </c>
      <c r="K5918" s="26">
        <v>2</v>
      </c>
      <c r="L5918" s="27">
        <v>0.42270000000000002</v>
      </c>
      <c r="M5918" s="28">
        <v>1.00678158</v>
      </c>
      <c r="N5918" s="29">
        <v>0.8</v>
      </c>
      <c r="O5918" s="31" t="s">
        <v>42</v>
      </c>
      <c r="P5918" s="31">
        <v>0.2053887174</v>
      </c>
      <c r="Q5918" s="31">
        <v>0.20538871737299999</v>
      </c>
      <c r="R5918" s="42"/>
      <c r="S5918" s="27">
        <f>IF(A5918="placement",MIN(P5918,IF(R5918="",Q5918,R5918)),"")</f>
        <v>0.20538871737299999</v>
      </c>
      <c r="T5918" s="28">
        <f>IF($A5918="placement",S5918*J5918,"")</f>
        <v>1.6431097389839999</v>
      </c>
      <c r="U5918" s="26">
        <f>IF($A5918="placement",T5918,IF($A5918="site",SUMIF($C:$C,$C5918,$T:$T),IF($A5918="user",SUMIF($B:$B,$B5918,$T:$T),SUM($T:$T))))</f>
        <v>1.6431097389839999</v>
      </c>
      <c r="V5918" s="27">
        <f>U5918/J5918</f>
        <v>0.20538871737299999</v>
      </c>
    </row>
    <row r="5919" spans="1:22" hidden="1" x14ac:dyDescent="0.3">
      <c r="A5919" s="23" t="s">
        <v>14</v>
      </c>
      <c r="B5919" s="23" t="s">
        <v>5418</v>
      </c>
      <c r="C5919" s="23" t="s">
        <v>5420</v>
      </c>
      <c r="D5919" s="23" t="s">
        <v>10942</v>
      </c>
      <c r="E5919" s="23" t="s">
        <v>10943</v>
      </c>
      <c r="F5919" s="27">
        <v>0.25</v>
      </c>
      <c r="G5919" s="24">
        <v>0</v>
      </c>
      <c r="H5919" s="25">
        <v>1.3637999999999999</v>
      </c>
      <c r="I5919" s="25">
        <v>0.2344</v>
      </c>
      <c r="J5919" s="26">
        <v>8</v>
      </c>
      <c r="K5919" s="26">
        <v>2</v>
      </c>
      <c r="L5919" s="27">
        <v>0.17180000000000001</v>
      </c>
      <c r="M5919" s="28">
        <v>1.1132581500000001</v>
      </c>
      <c r="N5919" s="29">
        <v>0.85</v>
      </c>
      <c r="O5919" s="31" t="s">
        <v>42</v>
      </c>
      <c r="P5919" s="31">
        <v>0.23647538739999999</v>
      </c>
      <c r="Q5919" s="31">
        <v>0.23647538739528001</v>
      </c>
      <c r="R5919" s="42"/>
      <c r="S5919" s="27">
        <f>IF(A5919="placement",MIN(P5919,IF(R5919="",Q5919,R5919)),"")</f>
        <v>0.23647538739528001</v>
      </c>
      <c r="T5919" s="28">
        <f>IF($A5919="placement",S5919*J5919,"")</f>
        <v>1.8918030991622401</v>
      </c>
      <c r="U5919" s="26">
        <f>IF($A5919="placement",T5919,IF($A5919="site",SUMIF($C:$C,$C5919,$T:$T),IF($A5919="user",SUMIF($B:$B,$B5919,$T:$T),SUM($T:$T))))</f>
        <v>1.8918030991622401</v>
      </c>
      <c r="V5919" s="27">
        <f>U5919/J5919</f>
        <v>0.23647538739528001</v>
      </c>
    </row>
    <row r="5920" spans="1:22" hidden="1" x14ac:dyDescent="0.3">
      <c r="A5920" s="23" t="s">
        <v>14</v>
      </c>
      <c r="B5920" s="23" t="s">
        <v>5418</v>
      </c>
      <c r="C5920" s="23" t="s">
        <v>5420</v>
      </c>
      <c r="D5920" s="23" t="s">
        <v>5483</v>
      </c>
      <c r="E5920" s="23" t="s">
        <v>4801</v>
      </c>
      <c r="F5920" s="27">
        <v>0.25</v>
      </c>
      <c r="G5920" s="24">
        <v>0</v>
      </c>
      <c r="H5920" s="25">
        <v>1.3904000000000001</v>
      </c>
      <c r="I5920" s="25">
        <v>0.64159999999999995</v>
      </c>
      <c r="J5920" s="26">
        <v>8</v>
      </c>
      <c r="K5920" s="26">
        <v>2</v>
      </c>
      <c r="L5920" s="27">
        <v>0.46150000000000002</v>
      </c>
      <c r="M5920" s="28">
        <v>0.41416007999999999</v>
      </c>
      <c r="N5920" s="29">
        <v>0.2</v>
      </c>
      <c r="O5920" s="31" t="s">
        <v>12</v>
      </c>
      <c r="P5920" s="31">
        <v>0.51709493600000001</v>
      </c>
      <c r="Q5920" s="31">
        <v>0.25</v>
      </c>
      <c r="R5920" s="42"/>
      <c r="S5920" s="27">
        <f>IF(A5920="placement",MIN(P5920,IF(R5920="",Q5920,R5920)),"")</f>
        <v>0.25</v>
      </c>
      <c r="T5920" s="28">
        <f>IF($A5920="placement",S5920*J5920,"")</f>
        <v>2</v>
      </c>
      <c r="U5920" s="26">
        <f>IF($A5920="placement",T5920,IF($A5920="site",SUMIF($C:$C,$C5920,$T:$T),IF($A5920="user",SUMIF($B:$B,$B5920,$T:$T),SUM($T:$T))))</f>
        <v>2</v>
      </c>
      <c r="V5920" s="27">
        <f>U5920/J5920</f>
        <v>0.25</v>
      </c>
    </row>
    <row r="5921" spans="1:22" hidden="1" x14ac:dyDescent="0.3">
      <c r="A5921" s="23" t="s">
        <v>14</v>
      </c>
      <c r="B5921" s="23" t="s">
        <v>5418</v>
      </c>
      <c r="C5921" s="23" t="s">
        <v>5420</v>
      </c>
      <c r="D5921" s="23" t="s">
        <v>5484</v>
      </c>
      <c r="E5921" s="23" t="s">
        <v>4806</v>
      </c>
      <c r="F5921" s="27">
        <v>0.25</v>
      </c>
      <c r="G5921" s="24">
        <v>0</v>
      </c>
      <c r="H5921" s="25">
        <v>1.5</v>
      </c>
      <c r="I5921" s="25">
        <v>0.69440000000000002</v>
      </c>
      <c r="J5921" s="26">
        <v>8</v>
      </c>
      <c r="K5921" s="26">
        <v>2</v>
      </c>
      <c r="L5921" s="27">
        <v>0.46289999999999998</v>
      </c>
      <c r="M5921" s="28">
        <v>0.39197612999999998</v>
      </c>
      <c r="N5921" s="29">
        <v>0.2</v>
      </c>
      <c r="O5921" s="31" t="s">
        <v>12</v>
      </c>
      <c r="P5921" s="31">
        <v>0.48976485409999998</v>
      </c>
      <c r="Q5921" s="31">
        <v>0.249999999999999</v>
      </c>
      <c r="R5921" s="42"/>
      <c r="S5921" s="27">
        <f>IF(A5921="placement",MIN(P5921,IF(R5921="",Q5921,R5921)),"")</f>
        <v>0.249999999999999</v>
      </c>
      <c r="T5921" s="28">
        <f>IF($A5921="placement",S5921*J5921,"")</f>
        <v>1.999999999999992</v>
      </c>
      <c r="U5921" s="26">
        <f>IF($A5921="placement",T5921,IF($A5921="site",SUMIF($C:$C,$C5921,$T:$T),IF($A5921="user",SUMIF($B:$B,$B5921,$T:$T),SUM($T:$T))))</f>
        <v>1.999999999999992</v>
      </c>
      <c r="V5921" s="27">
        <f>U5921/J5921</f>
        <v>0.249999999999999</v>
      </c>
    </row>
    <row r="5922" spans="1:22" hidden="1" x14ac:dyDescent="0.3">
      <c r="A5922" s="23" t="s">
        <v>14</v>
      </c>
      <c r="B5922" s="23" t="s">
        <v>5595</v>
      </c>
      <c r="C5922" s="23" t="s">
        <v>5596</v>
      </c>
      <c r="D5922" s="23" t="s">
        <v>10944</v>
      </c>
      <c r="E5922" s="23" t="s">
        <v>10945</v>
      </c>
      <c r="F5922" s="27">
        <v>0.25</v>
      </c>
      <c r="G5922" s="24">
        <v>0</v>
      </c>
      <c r="H5922" s="25">
        <v>12.091200000000001</v>
      </c>
      <c r="I5922" s="25">
        <v>0.5776</v>
      </c>
      <c r="J5922" s="26">
        <v>8</v>
      </c>
      <c r="K5922" s="26">
        <v>2</v>
      </c>
      <c r="L5922" s="27">
        <v>4.7800000000000002E-2</v>
      </c>
      <c r="M5922" s="28">
        <v>0.47401682000000001</v>
      </c>
      <c r="N5922" s="29">
        <v>0.1</v>
      </c>
      <c r="O5922" s="31" t="s">
        <v>12</v>
      </c>
      <c r="P5922" s="31">
        <v>0.7890370216</v>
      </c>
      <c r="Q5922" s="31">
        <v>0.25</v>
      </c>
      <c r="R5922" s="42"/>
      <c r="S5922" s="27">
        <f>IF(A5922="placement",MIN(P5922,IF(R5922="",Q5922,R5922)),"")</f>
        <v>0.25</v>
      </c>
      <c r="T5922" s="28">
        <f>IF($A5922="placement",S5922*J5922,"")</f>
        <v>2</v>
      </c>
      <c r="U5922" s="26">
        <f>IF($A5922="placement",T5922,IF($A5922="site",SUMIF($C:$C,$C5922,$T:$T),IF($A5922="user",SUMIF($B:$B,$B5922,$T:$T),SUM($T:$T))))</f>
        <v>2</v>
      </c>
      <c r="V5922" s="27">
        <f>U5922/J5922</f>
        <v>0.25</v>
      </c>
    </row>
    <row r="5923" spans="1:22" hidden="1" x14ac:dyDescent="0.3">
      <c r="A5923" s="23" t="s">
        <v>14</v>
      </c>
      <c r="B5923" s="23" t="s">
        <v>5605</v>
      </c>
      <c r="C5923" s="23" t="s">
        <v>5607</v>
      </c>
      <c r="D5923" s="23" t="s">
        <v>5610</v>
      </c>
      <c r="E5923" s="23" t="s">
        <v>5611</v>
      </c>
      <c r="F5923" s="27">
        <v>0.25</v>
      </c>
      <c r="G5923" s="24">
        <v>0</v>
      </c>
      <c r="H5923" s="25">
        <v>0.49280000000000002</v>
      </c>
      <c r="I5923" s="25">
        <v>0.1163</v>
      </c>
      <c r="J5923" s="26">
        <v>8</v>
      </c>
      <c r="K5923" s="26">
        <v>2</v>
      </c>
      <c r="L5923" s="27">
        <v>0.23599999999999999</v>
      </c>
      <c r="M5923" s="28">
        <v>2.33310811</v>
      </c>
      <c r="N5923" s="29">
        <v>1.75</v>
      </c>
      <c r="O5923" s="31" t="s">
        <v>12</v>
      </c>
      <c r="P5923" s="31">
        <v>0.24992759919999999</v>
      </c>
      <c r="Q5923" s="31">
        <v>0.24992759918911001</v>
      </c>
      <c r="R5923" s="42"/>
      <c r="S5923" s="27">
        <f>IF(A5923="placement",MIN(P5923,IF(R5923="",Q5923,R5923)),"")</f>
        <v>0.24992759918911001</v>
      </c>
      <c r="T5923" s="28">
        <f>IF($A5923="placement",S5923*J5923,"")</f>
        <v>1.99942079351288</v>
      </c>
      <c r="U5923" s="26">
        <f>IF($A5923="placement",T5923,IF($A5923="site",SUMIF($C:$C,$C5923,$T:$T),IF($A5923="user",SUMIF($B:$B,$B5923,$T:$T),SUM($T:$T))))</f>
        <v>1.99942079351288</v>
      </c>
      <c r="V5923" s="27">
        <f>U5923/J5923</f>
        <v>0.24992759918911001</v>
      </c>
    </row>
    <row r="5924" spans="1:22" hidden="1" x14ac:dyDescent="0.3">
      <c r="A5924" s="23" t="s">
        <v>14</v>
      </c>
      <c r="B5924" s="23" t="s">
        <v>6244</v>
      </c>
      <c r="C5924" s="23" t="s">
        <v>6245</v>
      </c>
      <c r="D5924" s="23" t="s">
        <v>6248</v>
      </c>
      <c r="E5924" s="23" t="s">
        <v>6249</v>
      </c>
      <c r="F5924" s="27">
        <v>0.25</v>
      </c>
      <c r="G5924" s="24">
        <v>0</v>
      </c>
      <c r="H5924" s="25">
        <v>2.3046000000000002</v>
      </c>
      <c r="I5924" s="25">
        <v>0.12959999999999999</v>
      </c>
      <c r="J5924" s="26">
        <v>8</v>
      </c>
      <c r="K5924" s="26">
        <v>2</v>
      </c>
      <c r="L5924" s="27">
        <v>5.6300000000000003E-2</v>
      </c>
      <c r="M5924" s="28">
        <v>2.1789531700000002</v>
      </c>
      <c r="N5924" s="29">
        <v>1.5</v>
      </c>
      <c r="O5924" s="31" t="s">
        <v>12</v>
      </c>
      <c r="P5924" s="31">
        <v>0.31159603520000001</v>
      </c>
      <c r="Q5924" s="31">
        <v>0.25</v>
      </c>
      <c r="R5924" s="42"/>
      <c r="S5924" s="27">
        <f>IF(A5924="placement",MIN(P5924,IF(R5924="",Q5924,R5924)),"")</f>
        <v>0.25</v>
      </c>
      <c r="T5924" s="28">
        <f>IF($A5924="placement",S5924*J5924,"")</f>
        <v>2</v>
      </c>
      <c r="U5924" s="26">
        <f>IF($A5924="placement",T5924,IF($A5924="site",SUMIF($C:$C,$C5924,$T:$T),IF($A5924="user",SUMIF($B:$B,$B5924,$T:$T),SUM($T:$T))))</f>
        <v>2</v>
      </c>
      <c r="V5924" s="27">
        <f>U5924/J5924</f>
        <v>0.25</v>
      </c>
    </row>
    <row r="5925" spans="1:22" hidden="1" x14ac:dyDescent="0.3">
      <c r="A5925" s="23" t="s">
        <v>14</v>
      </c>
      <c r="B5925" s="23" t="s">
        <v>6244</v>
      </c>
      <c r="C5925" s="23" t="s">
        <v>6245</v>
      </c>
      <c r="D5925" s="23" t="s">
        <v>6256</v>
      </c>
      <c r="E5925" s="23" t="s">
        <v>6257</v>
      </c>
      <c r="F5925" s="27">
        <v>0.25</v>
      </c>
      <c r="G5925" s="24">
        <v>0</v>
      </c>
      <c r="H5925" s="25">
        <v>2.2831000000000001</v>
      </c>
      <c r="I5925" s="25">
        <v>0.125</v>
      </c>
      <c r="J5925" s="26">
        <v>8</v>
      </c>
      <c r="K5925" s="26">
        <v>2</v>
      </c>
      <c r="L5925" s="27">
        <v>5.4800000000000001E-2</v>
      </c>
      <c r="M5925" s="28">
        <v>2.1728000000000001</v>
      </c>
      <c r="N5925" s="29">
        <v>1.5</v>
      </c>
      <c r="O5925" s="31" t="s">
        <v>12</v>
      </c>
      <c r="P5925" s="31">
        <v>0.309646539</v>
      </c>
      <c r="Q5925" s="31">
        <v>0.249999999999999</v>
      </c>
      <c r="R5925" s="42"/>
      <c r="S5925" s="27">
        <f>IF(A5925="placement",MIN(P5925,IF(R5925="",Q5925,R5925)),"")</f>
        <v>0.249999999999999</v>
      </c>
      <c r="T5925" s="28">
        <f>IF($A5925="placement",S5925*J5925,"")</f>
        <v>1.999999999999992</v>
      </c>
      <c r="U5925" s="26">
        <f>IF($A5925="placement",T5925,IF($A5925="site",SUMIF($C:$C,$C5925,$T:$T),IF($A5925="user",SUMIF($B:$B,$B5925,$T:$T),SUM($T:$T))))</f>
        <v>1.999999999999992</v>
      </c>
      <c r="V5925" s="27">
        <f>U5925/J5925</f>
        <v>0.249999999999999</v>
      </c>
    </row>
    <row r="5926" spans="1:22" hidden="1" x14ac:dyDescent="0.3">
      <c r="A5926" s="23" t="s">
        <v>14</v>
      </c>
      <c r="B5926" s="23" t="s">
        <v>6457</v>
      </c>
      <c r="C5926" s="23" t="s">
        <v>6458</v>
      </c>
      <c r="D5926" s="23" t="s">
        <v>6478</v>
      </c>
      <c r="E5926" s="23" t="s">
        <v>9866</v>
      </c>
      <c r="F5926" s="27">
        <v>0.33</v>
      </c>
      <c r="G5926" s="24">
        <v>0</v>
      </c>
      <c r="H5926" s="25">
        <v>20.3764</v>
      </c>
      <c r="I5926" s="25">
        <v>2.1577999999999999</v>
      </c>
      <c r="J5926" s="26">
        <v>8</v>
      </c>
      <c r="K5926" s="26">
        <v>2</v>
      </c>
      <c r="L5926" s="27">
        <v>0.10589999999999999</v>
      </c>
      <c r="M5926" s="28">
        <v>0.12919328999999999</v>
      </c>
      <c r="N5926" s="29">
        <v>0.1</v>
      </c>
      <c r="O5926" s="31" t="s">
        <v>12</v>
      </c>
      <c r="P5926" s="31">
        <v>0.22596597309999999</v>
      </c>
      <c r="Q5926" s="31">
        <v>0.22596597314748301</v>
      </c>
      <c r="R5926" s="42"/>
      <c r="S5926" s="27">
        <f>IF(A5926="placement",MIN(P5926,IF(R5926="",Q5926,R5926)),"")</f>
        <v>0.22596597309999999</v>
      </c>
      <c r="T5926" s="28">
        <f>IF($A5926="placement",S5926*J5926,"")</f>
        <v>1.8077277848</v>
      </c>
      <c r="U5926" s="26">
        <f>IF($A5926="placement",T5926,IF($A5926="site",SUMIF($C:$C,$C5926,$T:$T),IF($A5926="user",SUMIF($B:$B,$B5926,$T:$T),SUM($T:$T))))</f>
        <v>1.8077277848</v>
      </c>
      <c r="V5926" s="27">
        <f>U5926/J5926</f>
        <v>0.22596597309999999</v>
      </c>
    </row>
    <row r="5927" spans="1:22" hidden="1" x14ac:dyDescent="0.3">
      <c r="A5927" s="23" t="s">
        <v>14</v>
      </c>
      <c r="B5927" s="23" t="s">
        <v>6500</v>
      </c>
      <c r="C5927" s="23" t="s">
        <v>6501</v>
      </c>
      <c r="D5927" s="32" t="s">
        <v>6512</v>
      </c>
      <c r="E5927" s="23" t="s">
        <v>6513</v>
      </c>
      <c r="F5927" s="27">
        <v>0.25</v>
      </c>
      <c r="G5927" s="24">
        <v>0</v>
      </c>
      <c r="H5927" s="25">
        <v>8.3899000000000008</v>
      </c>
      <c r="I5927" s="25">
        <v>0.3397</v>
      </c>
      <c r="J5927" s="26">
        <v>8</v>
      </c>
      <c r="K5927" s="26">
        <v>2</v>
      </c>
      <c r="L5927" s="27">
        <v>4.0500000000000001E-2</v>
      </c>
      <c r="M5927" s="28">
        <v>0.81679983</v>
      </c>
      <c r="N5927" s="29">
        <v>0.6</v>
      </c>
      <c r="O5927" s="31" t="s">
        <v>42</v>
      </c>
      <c r="P5927" s="31">
        <v>0.26542590160000001</v>
      </c>
      <c r="Q5927" s="31">
        <v>0.25</v>
      </c>
      <c r="R5927" s="42"/>
      <c r="S5927" s="27">
        <f>IF(A5927="placement",MIN(P5927,IF(R5927="",Q5927,R5927)),"")</f>
        <v>0.25</v>
      </c>
      <c r="T5927" s="28">
        <f>IF($A5927="placement",S5927*J5927,"")</f>
        <v>2</v>
      </c>
      <c r="U5927" s="26">
        <f>IF($A5927="placement",T5927,IF($A5927="site",SUMIF($C:$C,$C5927,$T:$T),IF($A5927="user",SUMIF($B:$B,$B5927,$T:$T),SUM($T:$T))))</f>
        <v>2</v>
      </c>
      <c r="V5927" s="27">
        <f>U5927/J5927</f>
        <v>0.25</v>
      </c>
    </row>
    <row r="5928" spans="1:22" hidden="1" x14ac:dyDescent="0.3">
      <c r="A5928" s="23" t="s">
        <v>14</v>
      </c>
      <c r="B5928" s="23" t="s">
        <v>6586</v>
      </c>
      <c r="C5928" s="23" t="s">
        <v>6587</v>
      </c>
      <c r="D5928" s="23" t="s">
        <v>6608</v>
      </c>
      <c r="E5928" s="23" t="s">
        <v>6609</v>
      </c>
      <c r="F5928" s="27">
        <v>0.33</v>
      </c>
      <c r="G5928" s="24">
        <v>0</v>
      </c>
      <c r="H5928" s="25">
        <v>0.80410000000000004</v>
      </c>
      <c r="I5928" s="25">
        <v>0.32679999999999998</v>
      </c>
      <c r="J5928" s="26">
        <v>8</v>
      </c>
      <c r="K5928" s="26">
        <v>3</v>
      </c>
      <c r="L5928" s="27">
        <v>0.40639999999999998</v>
      </c>
      <c r="M5928" s="28">
        <v>0.82850272999999997</v>
      </c>
      <c r="N5928" s="29">
        <v>0.5</v>
      </c>
      <c r="O5928" s="31" t="s">
        <v>12</v>
      </c>
      <c r="P5928" s="31">
        <v>0.3965016885</v>
      </c>
      <c r="Q5928" s="31">
        <v>0.32999999999999902</v>
      </c>
      <c r="R5928" s="42"/>
      <c r="S5928" s="27">
        <f>IF(A5928="placement",MIN(P5928,IF(R5928="",Q5928,R5928)),"")</f>
        <v>0.32999999999999902</v>
      </c>
      <c r="T5928" s="28">
        <f>IF($A5928="placement",S5928*J5928,"")</f>
        <v>2.6399999999999921</v>
      </c>
      <c r="U5928" s="26">
        <f>IF($A5928="placement",T5928,IF($A5928="site",SUMIF($C:$C,$C5928,$T:$T),IF($A5928="user",SUMIF($B:$B,$B5928,$T:$T),SUM($T:$T))))</f>
        <v>2.6399999999999921</v>
      </c>
      <c r="V5928" s="27">
        <f>U5928/J5928</f>
        <v>0.32999999999999902</v>
      </c>
    </row>
    <row r="5929" spans="1:22" hidden="1" x14ac:dyDescent="0.3">
      <c r="A5929" s="23" t="s">
        <v>14</v>
      </c>
      <c r="B5929" s="23" t="s">
        <v>6586</v>
      </c>
      <c r="C5929" s="23" t="s">
        <v>6587</v>
      </c>
      <c r="D5929" s="23" t="s">
        <v>6622</v>
      </c>
      <c r="E5929" s="23" t="s">
        <v>6623</v>
      </c>
      <c r="F5929" s="27">
        <v>0.4</v>
      </c>
      <c r="G5929" s="24">
        <v>0</v>
      </c>
      <c r="H5929" s="25">
        <v>1.38</v>
      </c>
      <c r="I5929" s="25">
        <v>0.49469999999999997</v>
      </c>
      <c r="J5929" s="26">
        <v>8</v>
      </c>
      <c r="K5929" s="26">
        <v>3</v>
      </c>
      <c r="L5929" s="27">
        <v>0.35849999999999999</v>
      </c>
      <c r="M5929" s="28">
        <v>0.53883915999999998</v>
      </c>
      <c r="N5929" s="29">
        <v>0.2</v>
      </c>
      <c r="O5929" s="31" t="s">
        <v>385</v>
      </c>
      <c r="P5929" s="31">
        <v>0.6288317256</v>
      </c>
      <c r="Q5929" s="31">
        <v>0.4</v>
      </c>
      <c r="R5929" s="42"/>
      <c r="S5929" s="27">
        <f>IF(A5929="placement",MIN(P5929,IF(R5929="",Q5929,R5929)),"")</f>
        <v>0.4</v>
      </c>
      <c r="T5929" s="28">
        <f>IF($A5929="placement",S5929*J5929,"")</f>
        <v>3.2</v>
      </c>
      <c r="U5929" s="26">
        <f>IF($A5929="placement",T5929,IF($A5929="site",SUMIF($C:$C,$C5929,$T:$T),IF($A5929="user",SUMIF($B:$B,$B5929,$T:$T),SUM($T:$T))))</f>
        <v>3.2</v>
      </c>
      <c r="V5929" s="27">
        <f>U5929/J5929</f>
        <v>0.4</v>
      </c>
    </row>
    <row r="5930" spans="1:22" hidden="1" x14ac:dyDescent="0.3">
      <c r="A5930" s="23" t="s">
        <v>14</v>
      </c>
      <c r="B5930" s="23" t="s">
        <v>6638</v>
      </c>
      <c r="C5930" s="23" t="s">
        <v>6639</v>
      </c>
      <c r="D5930" s="23" t="s">
        <v>6642</v>
      </c>
      <c r="E5930" s="23" t="s">
        <v>6643</v>
      </c>
      <c r="F5930" s="27">
        <v>0.25</v>
      </c>
      <c r="G5930" s="24">
        <v>0</v>
      </c>
      <c r="H5930" s="25">
        <v>1.4951000000000001</v>
      </c>
      <c r="I5930" s="25">
        <v>0.24529999999999999</v>
      </c>
      <c r="J5930" s="26">
        <v>8</v>
      </c>
      <c r="K5930" s="26">
        <v>2</v>
      </c>
      <c r="L5930" s="27">
        <v>0.1641</v>
      </c>
      <c r="M5930" s="28">
        <v>1.0411473499999999</v>
      </c>
      <c r="N5930" s="29">
        <v>0.3</v>
      </c>
      <c r="O5930" s="31" t="s">
        <v>12</v>
      </c>
      <c r="P5930" s="31">
        <v>0.71185634769999995</v>
      </c>
      <c r="Q5930" s="31">
        <v>0.25</v>
      </c>
      <c r="R5930" s="42"/>
      <c r="S5930" s="27">
        <f>IF(A5930="placement",MIN(P5930,IF(R5930="",Q5930,R5930)),"")</f>
        <v>0.25</v>
      </c>
      <c r="T5930" s="28">
        <f>IF($A5930="placement",S5930*J5930,"")</f>
        <v>2</v>
      </c>
      <c r="U5930" s="26">
        <f>IF($A5930="placement",T5930,IF($A5930="site",SUMIF($C:$C,$C5930,$T:$T),IF($A5930="user",SUMIF($B:$B,$B5930,$T:$T),SUM($T:$T))))</f>
        <v>2</v>
      </c>
      <c r="V5930" s="27">
        <f>U5930/J5930</f>
        <v>0.25</v>
      </c>
    </row>
    <row r="5931" spans="1:22" hidden="1" x14ac:dyDescent="0.3">
      <c r="A5931" s="23" t="s">
        <v>14</v>
      </c>
      <c r="B5931" s="23" t="s">
        <v>6638</v>
      </c>
      <c r="C5931" s="23" t="s">
        <v>6639</v>
      </c>
      <c r="D5931" s="23" t="s">
        <v>6837</v>
      </c>
      <c r="E5931" s="23" t="s">
        <v>6838</v>
      </c>
      <c r="F5931" s="27">
        <v>0.25</v>
      </c>
      <c r="G5931" s="24">
        <v>0</v>
      </c>
      <c r="H5931" s="25">
        <v>2.9897999999999998</v>
      </c>
      <c r="I5931" s="25">
        <v>0.31180000000000002</v>
      </c>
      <c r="J5931" s="26">
        <v>8</v>
      </c>
      <c r="K5931" s="26">
        <v>2</v>
      </c>
      <c r="L5931" s="27">
        <v>0.1043</v>
      </c>
      <c r="M5931" s="28">
        <v>0.85667811999999999</v>
      </c>
      <c r="N5931" s="29">
        <v>0.65</v>
      </c>
      <c r="O5931" s="31" t="s">
        <v>42</v>
      </c>
      <c r="P5931" s="31">
        <v>0.24125528160000001</v>
      </c>
      <c r="Q5931" s="31">
        <v>0.24125528159597701</v>
      </c>
      <c r="R5931" s="42"/>
      <c r="S5931" s="27">
        <f>IF(A5931="placement",MIN(P5931,IF(R5931="",Q5931,R5931)),"")</f>
        <v>0.24125528159597701</v>
      </c>
      <c r="T5931" s="28">
        <f>IF($A5931="placement",S5931*J5931,"")</f>
        <v>1.930042252767816</v>
      </c>
      <c r="U5931" s="26">
        <f>IF($A5931="placement",T5931,IF($A5931="site",SUMIF($C:$C,$C5931,$T:$T),IF($A5931="user",SUMIF($B:$B,$B5931,$T:$T),SUM($T:$T))))</f>
        <v>1.930042252767816</v>
      </c>
      <c r="V5931" s="27">
        <f>U5931/J5931</f>
        <v>0.24125528159597701</v>
      </c>
    </row>
    <row r="5932" spans="1:22" hidden="1" x14ac:dyDescent="0.3">
      <c r="A5932" s="23" t="s">
        <v>14</v>
      </c>
      <c r="B5932" s="23" t="s">
        <v>6862</v>
      </c>
      <c r="C5932" s="23" t="s">
        <v>6863</v>
      </c>
      <c r="D5932" s="23" t="s">
        <v>6864</v>
      </c>
      <c r="E5932" s="23" t="s">
        <v>6865</v>
      </c>
      <c r="F5932" s="27">
        <v>0.25</v>
      </c>
      <c r="G5932" s="24">
        <v>0</v>
      </c>
      <c r="H5932" s="25">
        <v>0.72760000000000002</v>
      </c>
      <c r="I5932" s="25">
        <v>0.15939999999999999</v>
      </c>
      <c r="J5932" s="26">
        <v>8</v>
      </c>
      <c r="K5932" s="26">
        <v>2</v>
      </c>
      <c r="L5932" s="27">
        <v>0.219</v>
      </c>
      <c r="M5932" s="28">
        <v>1.61358135</v>
      </c>
      <c r="N5932" s="29">
        <v>1.1000000000000001</v>
      </c>
      <c r="O5932" s="31" t="s">
        <v>42</v>
      </c>
      <c r="P5932" s="31">
        <v>0.3182866191</v>
      </c>
      <c r="Q5932" s="31">
        <v>0.25</v>
      </c>
      <c r="R5932" s="42"/>
      <c r="S5932" s="27">
        <f>IF(A5932="placement",MIN(P5932,IF(R5932="",Q5932,R5932)),"")</f>
        <v>0.25</v>
      </c>
      <c r="T5932" s="28">
        <f>IF($A5932="placement",S5932*J5932,"")</f>
        <v>2</v>
      </c>
      <c r="U5932" s="26">
        <f>IF($A5932="placement",T5932,IF($A5932="site",SUMIF($C:$C,$C5932,$T:$T),IF($A5932="user",SUMIF($B:$B,$B5932,$T:$T),SUM($T:$T))))</f>
        <v>2</v>
      </c>
      <c r="V5932" s="27">
        <f>U5932/J5932</f>
        <v>0.25</v>
      </c>
    </row>
    <row r="5933" spans="1:22" hidden="1" x14ac:dyDescent="0.3">
      <c r="A5933" s="23" t="s">
        <v>14</v>
      </c>
      <c r="B5933" s="23" t="s">
        <v>6876</v>
      </c>
      <c r="C5933" s="23" t="s">
        <v>6878</v>
      </c>
      <c r="D5933" s="23" t="s">
        <v>10302</v>
      </c>
      <c r="E5933" s="23" t="s">
        <v>10303</v>
      </c>
      <c r="F5933" s="27">
        <v>0.25</v>
      </c>
      <c r="G5933" s="24">
        <v>0</v>
      </c>
      <c r="H5933" s="25">
        <v>0.24299999999999999</v>
      </c>
      <c r="I5933" s="25">
        <v>0.1804</v>
      </c>
      <c r="J5933" s="26">
        <v>8</v>
      </c>
      <c r="K5933" s="26">
        <v>2</v>
      </c>
      <c r="L5933" s="27">
        <v>0.74219999999999997</v>
      </c>
      <c r="M5933" s="28">
        <v>1.4090297000000001</v>
      </c>
      <c r="N5933" s="29">
        <v>0.9</v>
      </c>
      <c r="O5933" s="31" t="s">
        <v>12</v>
      </c>
      <c r="P5933" s="31">
        <v>0.361262578</v>
      </c>
      <c r="Q5933" s="31">
        <v>0.25</v>
      </c>
      <c r="R5933" s="42"/>
      <c r="S5933" s="27">
        <f>IF(A5933="placement",MIN(P5933,IF(R5933="",Q5933,R5933)),"")</f>
        <v>0.25</v>
      </c>
      <c r="T5933" s="28">
        <f>IF($A5933="placement",S5933*J5933,"")</f>
        <v>2</v>
      </c>
      <c r="U5933" s="26">
        <f>IF($A5933="placement",T5933,IF($A5933="site",SUMIF($C:$C,$C5933,$T:$T),IF($A5933="user",SUMIF($B:$B,$B5933,$T:$T),SUM($T:$T))))</f>
        <v>2</v>
      </c>
      <c r="V5933" s="27">
        <f>U5933/J5933</f>
        <v>0.25</v>
      </c>
    </row>
    <row r="5934" spans="1:22" hidden="1" x14ac:dyDescent="0.3">
      <c r="A5934" s="23" t="s">
        <v>14</v>
      </c>
      <c r="B5934" s="23" t="s">
        <v>6986</v>
      </c>
      <c r="C5934" s="23" t="s">
        <v>6987</v>
      </c>
      <c r="D5934" s="23" t="s">
        <v>6992</v>
      </c>
      <c r="E5934" s="23" t="s">
        <v>6993</v>
      </c>
      <c r="F5934" s="27">
        <v>0.25</v>
      </c>
      <c r="G5934" s="24">
        <v>0</v>
      </c>
      <c r="H5934" s="25">
        <v>3.8576999999999999</v>
      </c>
      <c r="I5934" s="25">
        <v>0.4496</v>
      </c>
      <c r="J5934" s="26">
        <v>8</v>
      </c>
      <c r="K5934" s="26">
        <v>2</v>
      </c>
      <c r="L5934" s="27">
        <v>0.11650000000000001</v>
      </c>
      <c r="M5934" s="28">
        <v>0.56758818</v>
      </c>
      <c r="N5934" s="29">
        <v>0.4</v>
      </c>
      <c r="O5934" s="31" t="s">
        <v>12</v>
      </c>
      <c r="P5934" s="31">
        <v>0.29526368829999999</v>
      </c>
      <c r="Q5934" s="31">
        <v>0.25</v>
      </c>
      <c r="R5934" s="42"/>
      <c r="S5934" s="27">
        <f>IF(A5934="placement",MIN(P5934,IF(R5934="",Q5934,R5934)),"")</f>
        <v>0.25</v>
      </c>
      <c r="T5934" s="28">
        <f>IF($A5934="placement",S5934*J5934,"")</f>
        <v>2</v>
      </c>
      <c r="U5934" s="26">
        <f>IF($A5934="placement",T5934,IF($A5934="site",SUMIF($C:$C,$C5934,$T:$T),IF($A5934="user",SUMIF($B:$B,$B5934,$T:$T),SUM($T:$T))))</f>
        <v>2</v>
      </c>
      <c r="V5934" s="27">
        <f>U5934/J5934</f>
        <v>0.25</v>
      </c>
    </row>
    <row r="5935" spans="1:22" hidden="1" x14ac:dyDescent="0.3">
      <c r="A5935" s="23" t="s">
        <v>14</v>
      </c>
      <c r="B5935" s="23" t="s">
        <v>7032</v>
      </c>
      <c r="C5935" s="23" t="s">
        <v>7034</v>
      </c>
      <c r="D5935" s="23" t="s">
        <v>11032</v>
      </c>
      <c r="E5935" s="23" t="s">
        <v>11033</v>
      </c>
      <c r="F5935" s="27">
        <v>0.25</v>
      </c>
      <c r="G5935" s="24">
        <v>0</v>
      </c>
      <c r="H5935" s="25">
        <v>2.5495000000000001</v>
      </c>
      <c r="I5935" s="25">
        <v>0.4284</v>
      </c>
      <c r="J5935" s="26">
        <v>8</v>
      </c>
      <c r="K5935" s="26">
        <v>2</v>
      </c>
      <c r="L5935" s="27">
        <v>0.16800000000000001</v>
      </c>
      <c r="M5935" s="28">
        <v>0.61813938000000002</v>
      </c>
      <c r="N5935" s="29">
        <v>0.4</v>
      </c>
      <c r="O5935" s="31" t="s">
        <v>42</v>
      </c>
      <c r="P5935" s="31">
        <v>0.35289675259999997</v>
      </c>
      <c r="Q5935" s="31">
        <v>0.25</v>
      </c>
      <c r="R5935" s="42"/>
      <c r="S5935" s="27">
        <f>IF(A5935="placement",MIN(P5935,IF(R5935="",Q5935,R5935)),"")</f>
        <v>0.25</v>
      </c>
      <c r="T5935" s="28">
        <f>IF($A5935="placement",S5935*J5935,"")</f>
        <v>2</v>
      </c>
      <c r="U5935" s="26">
        <f>IF($A5935="placement",T5935,IF($A5935="site",SUMIF($C:$C,$C5935,$T:$T),IF($A5935="user",SUMIF($B:$B,$B5935,$T:$T),SUM($T:$T))))</f>
        <v>2</v>
      </c>
      <c r="V5935" s="27">
        <f>U5935/J5935</f>
        <v>0.25</v>
      </c>
    </row>
    <row r="5936" spans="1:22" hidden="1" x14ac:dyDescent="0.3">
      <c r="A5936" s="23" t="s">
        <v>14</v>
      </c>
      <c r="B5936" s="23" t="s">
        <v>7153</v>
      </c>
      <c r="C5936" s="23" t="s">
        <v>7155</v>
      </c>
      <c r="D5936" s="23" t="s">
        <v>7200</v>
      </c>
      <c r="E5936" s="23" t="s">
        <v>7201</v>
      </c>
      <c r="F5936" s="27">
        <v>0.25</v>
      </c>
      <c r="G5936" s="24">
        <v>0</v>
      </c>
      <c r="H5936" s="25">
        <v>2.6116000000000001</v>
      </c>
      <c r="I5936" s="25">
        <v>0.90680000000000005</v>
      </c>
      <c r="J5936" s="26">
        <v>8</v>
      </c>
      <c r="K5936" s="26">
        <v>2</v>
      </c>
      <c r="L5936" s="27">
        <v>0.34720000000000001</v>
      </c>
      <c r="M5936" s="28">
        <v>0.31182355</v>
      </c>
      <c r="N5936" s="29">
        <v>0.15</v>
      </c>
      <c r="O5936" s="31" t="s">
        <v>12</v>
      </c>
      <c r="P5936" s="31">
        <v>0.51895872279999999</v>
      </c>
      <c r="Q5936" s="31">
        <v>0.25</v>
      </c>
      <c r="R5936" s="42"/>
      <c r="S5936" s="27">
        <f>IF(A5936="placement",MIN(P5936,IF(R5936="",Q5936,R5936)),"")</f>
        <v>0.25</v>
      </c>
      <c r="T5936" s="28">
        <f>IF($A5936="placement",S5936*J5936,"")</f>
        <v>2</v>
      </c>
      <c r="U5936" s="26">
        <f>IF($A5936="placement",T5936,IF($A5936="site",SUMIF($C:$C,$C5936,$T:$T),IF($A5936="user",SUMIF($B:$B,$B5936,$T:$T),SUM($T:$T))))</f>
        <v>2</v>
      </c>
      <c r="V5936" s="27">
        <f>U5936/J5936</f>
        <v>0.25</v>
      </c>
    </row>
    <row r="5937" spans="1:22" hidden="1" x14ac:dyDescent="0.3">
      <c r="A5937" s="23" t="s">
        <v>14</v>
      </c>
      <c r="B5937" s="23" t="s">
        <v>7153</v>
      </c>
      <c r="C5937" s="23" t="s">
        <v>7155</v>
      </c>
      <c r="D5937" s="23" t="s">
        <v>7242</v>
      </c>
      <c r="E5937" s="23" t="s">
        <v>7243</v>
      </c>
      <c r="F5937" s="27">
        <v>0.05</v>
      </c>
      <c r="G5937" s="24">
        <v>0</v>
      </c>
      <c r="H5937" s="25">
        <v>3.4178000000000002</v>
      </c>
      <c r="I5937" s="25">
        <v>0.95540000000000003</v>
      </c>
      <c r="J5937" s="26">
        <v>8</v>
      </c>
      <c r="K5937" s="26">
        <v>0</v>
      </c>
      <c r="L5937" s="27">
        <v>0.27950000000000003</v>
      </c>
      <c r="M5937" s="28">
        <v>0.28633270999999999</v>
      </c>
      <c r="N5937" s="29">
        <v>0.15</v>
      </c>
      <c r="O5937" s="31" t="s">
        <v>70</v>
      </c>
      <c r="P5937" s="31">
        <v>0.47613390080000001</v>
      </c>
      <c r="Q5937" s="31">
        <v>4.9999999999999899E-2</v>
      </c>
      <c r="R5937" s="42"/>
      <c r="S5937" s="27">
        <f>IF(A5937="placement",MIN(P5937,IF(R5937="",Q5937,R5937)),"")</f>
        <v>4.9999999999999899E-2</v>
      </c>
      <c r="T5937" s="28">
        <f>IF($A5937="placement",S5937*J5937,"")</f>
        <v>0.39999999999999919</v>
      </c>
      <c r="U5937" s="26">
        <f>IF($A5937="placement",T5937,IF($A5937="site",SUMIF($C:$C,$C5937,$T:$T),IF($A5937="user",SUMIF($B:$B,$B5937,$T:$T),SUM($T:$T))))</f>
        <v>0.39999999999999919</v>
      </c>
      <c r="V5937" s="27">
        <f>U5937/J5937</f>
        <v>4.9999999999999899E-2</v>
      </c>
    </row>
    <row r="5938" spans="1:22" hidden="1" x14ac:dyDescent="0.3">
      <c r="A5938" s="23" t="s">
        <v>14</v>
      </c>
      <c r="B5938" s="23" t="s">
        <v>7432</v>
      </c>
      <c r="C5938" s="23" t="s">
        <v>7434</v>
      </c>
      <c r="D5938" s="23" t="s">
        <v>10316</v>
      </c>
      <c r="E5938" s="23" t="s">
        <v>10317</v>
      </c>
      <c r="F5938" s="27">
        <v>0.25</v>
      </c>
      <c r="G5938" s="24">
        <v>0</v>
      </c>
      <c r="H5938" s="25">
        <v>2.1019000000000001</v>
      </c>
      <c r="I5938" s="25">
        <v>0.1479</v>
      </c>
      <c r="J5938" s="26">
        <v>8</v>
      </c>
      <c r="K5938" s="26">
        <v>2</v>
      </c>
      <c r="L5938" s="27">
        <v>7.0400000000000004E-2</v>
      </c>
      <c r="M5938" s="28">
        <v>1.8447127000000001</v>
      </c>
      <c r="N5938" s="29">
        <v>1.5</v>
      </c>
      <c r="O5938" s="31" t="s">
        <v>12</v>
      </c>
      <c r="P5938" s="31">
        <v>0.18686524970000001</v>
      </c>
      <c r="Q5938" s="31">
        <v>0.186865249712072</v>
      </c>
      <c r="R5938" s="42"/>
      <c r="S5938" s="27">
        <f>IF(A5938="placement",MIN(P5938,IF(R5938="",Q5938,R5938)),"")</f>
        <v>0.18686524970000001</v>
      </c>
      <c r="T5938" s="28">
        <f>IF($A5938="placement",S5938*J5938,"")</f>
        <v>1.4949219976000001</v>
      </c>
      <c r="U5938" s="26">
        <f>IF($A5938="placement",T5938,IF($A5938="site",SUMIF($C:$C,$C5938,$T:$T),IF($A5938="user",SUMIF($B:$B,$B5938,$T:$T),SUM($T:$T))))</f>
        <v>1.4949219976000001</v>
      </c>
      <c r="V5938" s="27">
        <f>U5938/J5938</f>
        <v>0.18686524970000001</v>
      </c>
    </row>
    <row r="5939" spans="1:22" hidden="1" x14ac:dyDescent="0.3">
      <c r="A5939" s="23" t="s">
        <v>14</v>
      </c>
      <c r="B5939" s="23" t="s">
        <v>7472</v>
      </c>
      <c r="C5939" s="23" t="s">
        <v>7473</v>
      </c>
      <c r="D5939" s="23" t="s">
        <v>7550</v>
      </c>
      <c r="E5939" s="23" t="s">
        <v>7551</v>
      </c>
      <c r="F5939" s="27">
        <v>0.25</v>
      </c>
      <c r="G5939" s="24">
        <v>0</v>
      </c>
      <c r="H5939" s="25">
        <v>0.61060000000000003</v>
      </c>
      <c r="I5939" s="25">
        <v>0.12509999999999999</v>
      </c>
      <c r="J5939" s="26">
        <v>8</v>
      </c>
      <c r="K5939" s="26">
        <v>1</v>
      </c>
      <c r="L5939" s="27">
        <v>0.20480000000000001</v>
      </c>
      <c r="M5939" s="28">
        <v>2.1029126200000001</v>
      </c>
      <c r="N5939" s="29">
        <v>2</v>
      </c>
      <c r="O5939" s="31" t="s">
        <v>42</v>
      </c>
      <c r="P5939" s="31">
        <v>4.8938134799999998E-2</v>
      </c>
      <c r="Q5939" s="31">
        <v>4.8938134810710902E-2</v>
      </c>
      <c r="R5939" s="42"/>
      <c r="S5939" s="27">
        <f>IF(A5939="placement",MIN(P5939,IF(R5939="",Q5939,R5939)),"")</f>
        <v>4.8938134799999998E-2</v>
      </c>
      <c r="T5939" s="28">
        <f>IF($A5939="placement",S5939*J5939,"")</f>
        <v>0.39150507839999998</v>
      </c>
      <c r="U5939" s="26">
        <f>IF($A5939="placement",T5939,IF($A5939="site",SUMIF($C:$C,$C5939,$T:$T),IF($A5939="user",SUMIF($B:$B,$B5939,$T:$T),SUM($T:$T))))</f>
        <v>0.39150507839999998</v>
      </c>
      <c r="V5939" s="27">
        <f>U5939/J5939</f>
        <v>4.8938134799999998E-2</v>
      </c>
    </row>
    <row r="5940" spans="1:22" hidden="1" x14ac:dyDescent="0.3">
      <c r="A5940" s="23" t="s">
        <v>14</v>
      </c>
      <c r="B5940" s="23" t="s">
        <v>7472</v>
      </c>
      <c r="C5940" s="23" t="s">
        <v>7473</v>
      </c>
      <c r="D5940" s="23" t="s">
        <v>7654</v>
      </c>
      <c r="E5940" s="23" t="s">
        <v>9892</v>
      </c>
      <c r="F5940" s="27">
        <v>0.25</v>
      </c>
      <c r="G5940" s="24">
        <v>0</v>
      </c>
      <c r="H5940" s="25">
        <v>5.1242000000000001</v>
      </c>
      <c r="I5940" s="25">
        <v>0.21729999999999999</v>
      </c>
      <c r="J5940" s="26">
        <v>8</v>
      </c>
      <c r="K5940" s="26">
        <v>2</v>
      </c>
      <c r="L5940" s="27">
        <v>4.24E-2</v>
      </c>
      <c r="M5940" s="28">
        <v>1.2852728499999999</v>
      </c>
      <c r="N5940" s="29">
        <v>1</v>
      </c>
      <c r="O5940" s="31" t="s">
        <v>42</v>
      </c>
      <c r="P5940" s="31">
        <v>0.22195508720000001</v>
      </c>
      <c r="Q5940" s="31">
        <v>0.22195508721673701</v>
      </c>
      <c r="R5940" s="42"/>
      <c r="S5940" s="27">
        <f>IF(A5940="placement",MIN(P5940,IF(R5940="",Q5940,R5940)),"")</f>
        <v>0.22195508720000001</v>
      </c>
      <c r="T5940" s="28">
        <f>IF($A5940="placement",S5940*J5940,"")</f>
        <v>1.7756406976000001</v>
      </c>
      <c r="U5940" s="26">
        <f>IF($A5940="placement",T5940,IF($A5940="site",SUMIF($C:$C,$C5940,$T:$T),IF($A5940="user",SUMIF($B:$B,$B5940,$T:$T),SUM($T:$T))))</f>
        <v>1.7756406976000001</v>
      </c>
      <c r="V5940" s="27">
        <f>U5940/J5940</f>
        <v>0.22195508720000001</v>
      </c>
    </row>
    <row r="5941" spans="1:22" hidden="1" x14ac:dyDescent="0.3">
      <c r="A5941" s="23" t="s">
        <v>14</v>
      </c>
      <c r="B5941" s="23" t="s">
        <v>7689</v>
      </c>
      <c r="C5941" s="23" t="s">
        <v>7690</v>
      </c>
      <c r="D5941" s="23" t="s">
        <v>7793</v>
      </c>
      <c r="E5941" s="23" t="s">
        <v>7794</v>
      </c>
      <c r="F5941" s="27">
        <v>0.1</v>
      </c>
      <c r="G5941" s="24">
        <v>0</v>
      </c>
      <c r="H5941" s="25">
        <v>2.1141999999999999</v>
      </c>
      <c r="I5941" s="25">
        <v>0.43380000000000002</v>
      </c>
      <c r="J5941" s="26">
        <v>8</v>
      </c>
      <c r="K5941" s="26">
        <v>1</v>
      </c>
      <c r="L5941" s="27">
        <v>0.20519999999999999</v>
      </c>
      <c r="M5941" s="28">
        <v>0.58857236999999996</v>
      </c>
      <c r="N5941" s="29">
        <v>0.45</v>
      </c>
      <c r="O5941" s="31" t="s">
        <v>12</v>
      </c>
      <c r="P5941" s="31">
        <v>0.23543811549999999</v>
      </c>
      <c r="Q5941" s="31">
        <v>0.1</v>
      </c>
      <c r="R5941" s="42"/>
      <c r="S5941" s="27">
        <f>IF(A5941="placement",MIN(P5941,IF(R5941="",Q5941,R5941)),"")</f>
        <v>0.1</v>
      </c>
      <c r="T5941" s="28">
        <f>IF($A5941="placement",S5941*J5941,"")</f>
        <v>0.8</v>
      </c>
      <c r="U5941" s="26">
        <f>IF($A5941="placement",T5941,IF($A5941="site",SUMIF($C:$C,$C5941,$T:$T),IF($A5941="user",SUMIF($B:$B,$B5941,$T:$T),SUM($T:$T))))</f>
        <v>0.8</v>
      </c>
      <c r="V5941" s="27">
        <f>U5941/J5941</f>
        <v>0.1</v>
      </c>
    </row>
    <row r="5942" spans="1:22" hidden="1" x14ac:dyDescent="0.3">
      <c r="A5942" s="23" t="s">
        <v>14</v>
      </c>
      <c r="B5942" s="23" t="s">
        <v>7689</v>
      </c>
      <c r="C5942" s="23" t="s">
        <v>7690</v>
      </c>
      <c r="D5942" s="23" t="s">
        <v>7891</v>
      </c>
      <c r="E5942" s="23" t="s">
        <v>7892</v>
      </c>
      <c r="F5942" s="27">
        <v>0.1</v>
      </c>
      <c r="G5942" s="24">
        <v>0</v>
      </c>
      <c r="H5942" s="25">
        <v>2.06</v>
      </c>
      <c r="I5942" s="25">
        <v>0.28889999999999999</v>
      </c>
      <c r="J5942" s="26">
        <v>8</v>
      </c>
      <c r="K5942" s="26">
        <v>1</v>
      </c>
      <c r="L5942" s="27">
        <v>0.14030000000000001</v>
      </c>
      <c r="M5942" s="28">
        <v>0.97641533000000003</v>
      </c>
      <c r="N5942" s="29">
        <v>0.75</v>
      </c>
      <c r="O5942" s="31" t="s">
        <v>42</v>
      </c>
      <c r="P5942" s="31">
        <v>0.2318842414</v>
      </c>
      <c r="Q5942" s="31">
        <v>0.1</v>
      </c>
      <c r="R5942" s="42"/>
      <c r="S5942" s="27">
        <f>IF(A5942="placement",MIN(P5942,IF(R5942="",Q5942,R5942)),"")</f>
        <v>0.1</v>
      </c>
      <c r="T5942" s="28">
        <f>IF($A5942="placement",S5942*J5942,"")</f>
        <v>0.8</v>
      </c>
      <c r="U5942" s="23">
        <f>IF($A5942="placement",T5942,IF($A5942="site",SUMIF($C:$C,$C5942,$T:$T),IF($A5942="user",SUMIF($B:$B,$B5942,$T:$T),SUM($T:$T))))</f>
        <v>0.8</v>
      </c>
      <c r="V5942" s="27">
        <f>U5942/J5942</f>
        <v>0.1</v>
      </c>
    </row>
    <row r="5943" spans="1:22" hidden="1" x14ac:dyDescent="0.3">
      <c r="A5943" s="23" t="s">
        <v>14</v>
      </c>
      <c r="B5943" s="23" t="s">
        <v>7961</v>
      </c>
      <c r="C5943" s="23" t="s">
        <v>7963</v>
      </c>
      <c r="D5943" s="23" t="s">
        <v>7968</v>
      </c>
      <c r="E5943" s="23" t="s">
        <v>7962</v>
      </c>
      <c r="F5943" s="27">
        <v>0.25</v>
      </c>
      <c r="G5943" s="24">
        <v>1</v>
      </c>
      <c r="H5943" s="25">
        <v>122.9254</v>
      </c>
      <c r="I5943" s="25">
        <v>0.72289999999999999</v>
      </c>
      <c r="J5943" s="26">
        <v>8</v>
      </c>
      <c r="K5943" s="26">
        <v>2</v>
      </c>
      <c r="L5943" s="27">
        <v>5.8999999999999999E-3</v>
      </c>
      <c r="M5943" s="28">
        <v>0.36330040000000002</v>
      </c>
      <c r="N5943" s="29">
        <v>0.03</v>
      </c>
      <c r="O5943" s="31" t="s">
        <v>12</v>
      </c>
      <c r="P5943" s="31">
        <v>0.91742370669999995</v>
      </c>
      <c r="Q5943" s="31">
        <v>0.249999999999999</v>
      </c>
      <c r="R5943" s="42"/>
      <c r="S5943" s="27">
        <f>IF(A5943="placement",MIN(P5943,IF(R5943="",Q5943,R5943)),"")</f>
        <v>0.249999999999999</v>
      </c>
      <c r="T5943" s="28">
        <f>IF($A5943="placement",S5943*J5943,"")</f>
        <v>1.999999999999992</v>
      </c>
      <c r="U5943" s="26">
        <f>IF($A5943="placement",T5943,IF($A5943="site",SUMIF($C:$C,$C5943,$T:$T),IF($A5943="user",SUMIF($B:$B,$B5943,$T:$T),SUM($T:$T))))</f>
        <v>1.999999999999992</v>
      </c>
      <c r="V5943" s="27">
        <f>U5943/J5943</f>
        <v>0.249999999999999</v>
      </c>
    </row>
    <row r="5944" spans="1:22" hidden="1" x14ac:dyDescent="0.3">
      <c r="A5944" s="23" t="s">
        <v>14</v>
      </c>
      <c r="B5944" s="23" t="s">
        <v>7987</v>
      </c>
      <c r="C5944" s="23" t="s">
        <v>7988</v>
      </c>
      <c r="D5944" s="32" t="s">
        <v>7999</v>
      </c>
      <c r="E5944" s="23" t="s">
        <v>8000</v>
      </c>
      <c r="F5944" s="27">
        <v>0.25</v>
      </c>
      <c r="G5944" s="24">
        <v>0</v>
      </c>
      <c r="H5944" s="25">
        <v>0.37290000000000001</v>
      </c>
      <c r="I5944" s="25">
        <v>0.28860000000000002</v>
      </c>
      <c r="J5944" s="26">
        <v>8</v>
      </c>
      <c r="K5944" s="26">
        <v>2</v>
      </c>
      <c r="L5944" s="27">
        <v>0.77400000000000002</v>
      </c>
      <c r="M5944" s="28">
        <v>0.93635239000000003</v>
      </c>
      <c r="N5944" s="29">
        <v>0.09</v>
      </c>
      <c r="O5944" s="31" t="s">
        <v>42</v>
      </c>
      <c r="P5944" s="31">
        <v>0.90388234050000005</v>
      </c>
      <c r="Q5944" s="31">
        <v>0.25</v>
      </c>
      <c r="R5944" s="42"/>
      <c r="S5944" s="27">
        <f>IF(A5944="placement",MIN(P5944,IF(R5944="",Q5944,R5944)),"")</f>
        <v>0.25</v>
      </c>
      <c r="T5944" s="28">
        <f>IF($A5944="placement",S5944*J5944,"")</f>
        <v>2</v>
      </c>
      <c r="U5944" s="26">
        <f>IF($A5944="placement",T5944,IF($A5944="site",SUMIF($C:$C,$C5944,$T:$T),IF($A5944="user",SUMIF($B:$B,$B5944,$T:$T),SUM($T:$T))))</f>
        <v>2</v>
      </c>
      <c r="V5944" s="27">
        <f>U5944/J5944</f>
        <v>0.25</v>
      </c>
    </row>
    <row r="5945" spans="1:22" hidden="1" x14ac:dyDescent="0.3">
      <c r="A5945" s="23" t="s">
        <v>14</v>
      </c>
      <c r="B5945" s="23" t="s">
        <v>8043</v>
      </c>
      <c r="C5945" s="23" t="s">
        <v>8045</v>
      </c>
      <c r="D5945" s="23" t="s">
        <v>8054</v>
      </c>
      <c r="E5945" s="23" t="s">
        <v>8044</v>
      </c>
      <c r="F5945" s="27">
        <v>0.25</v>
      </c>
      <c r="G5945" s="24">
        <v>0</v>
      </c>
      <c r="H5945" s="25">
        <v>0.42370000000000002</v>
      </c>
      <c r="I5945" s="25">
        <v>0.19589999999999999</v>
      </c>
      <c r="J5945" s="26">
        <v>8</v>
      </c>
      <c r="K5945" s="26">
        <v>2</v>
      </c>
      <c r="L5945" s="27">
        <v>0.46239999999999998</v>
      </c>
      <c r="M5945" s="28">
        <v>1.33350346</v>
      </c>
      <c r="N5945" s="29">
        <v>1</v>
      </c>
      <c r="O5945" s="31" t="s">
        <v>12</v>
      </c>
      <c r="P5945" s="31">
        <v>0.25009568589999998</v>
      </c>
      <c r="Q5945" s="31">
        <v>0.25</v>
      </c>
      <c r="R5945" s="42"/>
      <c r="S5945" s="27">
        <f>IF(A5945="placement",MIN(P5945,IF(R5945="",Q5945,R5945)),"")</f>
        <v>0.25</v>
      </c>
      <c r="T5945" s="28">
        <f>IF($A5945="placement",S5945*J5945,"")</f>
        <v>2</v>
      </c>
      <c r="U5945" s="26">
        <f>IF($A5945="placement",T5945,IF($A5945="site",SUMIF($C:$C,$C5945,$T:$T),IF($A5945="user",SUMIF($B:$B,$B5945,$T:$T),SUM($T:$T))))</f>
        <v>2</v>
      </c>
      <c r="V5945" s="27">
        <f>U5945/J5945</f>
        <v>0.25</v>
      </c>
    </row>
    <row r="5946" spans="1:22" hidden="1" x14ac:dyDescent="0.3">
      <c r="A5946" s="23" t="s">
        <v>14</v>
      </c>
      <c r="B5946" s="23" t="s">
        <v>8177</v>
      </c>
      <c r="C5946" s="23" t="s">
        <v>8179</v>
      </c>
      <c r="D5946" s="23" t="s">
        <v>8182</v>
      </c>
      <c r="E5946" s="23" t="s">
        <v>8178</v>
      </c>
      <c r="F5946" s="27">
        <v>0.25</v>
      </c>
      <c r="G5946" s="24">
        <v>0</v>
      </c>
      <c r="H5946" s="25">
        <v>3.4394999999999998</v>
      </c>
      <c r="I5946" s="25">
        <v>0.37909999999999999</v>
      </c>
      <c r="J5946" s="26">
        <v>8</v>
      </c>
      <c r="K5946" s="26">
        <v>2</v>
      </c>
      <c r="L5946" s="27">
        <v>0.11020000000000001</v>
      </c>
      <c r="M5946" s="28">
        <v>0.71243405999999998</v>
      </c>
      <c r="N5946" s="29">
        <v>0.5</v>
      </c>
      <c r="O5946" s="31" t="s">
        <v>12</v>
      </c>
      <c r="P5946" s="31">
        <v>0.29818066430000001</v>
      </c>
      <c r="Q5946" s="31">
        <v>0.249999999999999</v>
      </c>
      <c r="R5946" s="42"/>
      <c r="S5946" s="27">
        <f>IF(A5946="placement",MIN(P5946,IF(R5946="",Q5946,R5946)),"")</f>
        <v>0.249999999999999</v>
      </c>
      <c r="T5946" s="28">
        <f>IF($A5946="placement",S5946*J5946,"")</f>
        <v>1.999999999999992</v>
      </c>
      <c r="U5946" s="26">
        <f>IF($A5946="placement",T5946,IF($A5946="site",SUMIF($C:$C,$C5946,$T:$T),IF($A5946="user",SUMIF($B:$B,$B5946,$T:$T),SUM($T:$T))))</f>
        <v>1.999999999999992</v>
      </c>
      <c r="V5946" s="27">
        <f>U5946/J5946</f>
        <v>0.249999999999999</v>
      </c>
    </row>
    <row r="5947" spans="1:22" hidden="1" x14ac:dyDescent="0.3">
      <c r="A5947" s="23" t="s">
        <v>14</v>
      </c>
      <c r="B5947" s="23" t="s">
        <v>11081</v>
      </c>
      <c r="C5947" s="23" t="s">
        <v>11082</v>
      </c>
      <c r="D5947" s="23" t="s">
        <v>11083</v>
      </c>
      <c r="E5947" s="23" t="s">
        <v>11084</v>
      </c>
      <c r="F5947" s="27">
        <v>0.25</v>
      </c>
      <c r="G5947" s="24">
        <v>0</v>
      </c>
      <c r="H5947" s="25">
        <v>1.2335</v>
      </c>
      <c r="I5947" s="25">
        <v>0.60029999999999994</v>
      </c>
      <c r="J5947" s="26">
        <v>8</v>
      </c>
      <c r="K5947" s="26">
        <v>2</v>
      </c>
      <c r="L5947" s="27">
        <v>0.48670000000000002</v>
      </c>
      <c r="M5947" s="28">
        <v>0.45454545000000002</v>
      </c>
      <c r="N5947" s="29">
        <v>0.01</v>
      </c>
      <c r="O5947" s="31" t="s">
        <v>12</v>
      </c>
      <c r="P5947" s="31">
        <v>0.97799999999999998</v>
      </c>
      <c r="Q5947" s="31">
        <v>0.25</v>
      </c>
      <c r="R5947" s="42"/>
      <c r="S5947" s="27">
        <f>IF(A5947="placement",MIN(P5947,IF(R5947="",Q5947,R5947)),"")</f>
        <v>0.25</v>
      </c>
      <c r="T5947" s="28">
        <f>IF($A5947="placement",S5947*J5947,"")</f>
        <v>2</v>
      </c>
      <c r="U5947" s="26">
        <f>IF($A5947="placement",T5947,IF($A5947="site",SUMIF($C:$C,$C5947,$T:$T),IF($A5947="user",SUMIF($B:$B,$B5947,$T:$T),SUM($T:$T))))</f>
        <v>2</v>
      </c>
      <c r="V5947" s="27">
        <f>U5947/J5947</f>
        <v>0.25</v>
      </c>
    </row>
    <row r="5948" spans="1:22" hidden="1" x14ac:dyDescent="0.3">
      <c r="A5948" s="23" t="s">
        <v>14</v>
      </c>
      <c r="B5948" s="23" t="s">
        <v>8499</v>
      </c>
      <c r="C5948" s="23" t="s">
        <v>8500</v>
      </c>
      <c r="D5948" s="23" t="s">
        <v>11112</v>
      </c>
      <c r="E5948" s="23" t="s">
        <v>11113</v>
      </c>
      <c r="F5948" s="27">
        <v>0.25</v>
      </c>
      <c r="G5948" s="24">
        <v>0</v>
      </c>
      <c r="H5948" s="25">
        <v>12.035500000000001</v>
      </c>
      <c r="I5948" s="25">
        <v>1.1241000000000001</v>
      </c>
      <c r="J5948" s="26">
        <v>8</v>
      </c>
      <c r="K5948" s="26">
        <v>2</v>
      </c>
      <c r="L5948" s="27">
        <v>9.3399999999999997E-2</v>
      </c>
      <c r="M5948" s="28">
        <v>0.25049247000000002</v>
      </c>
      <c r="N5948" s="29">
        <v>0.01</v>
      </c>
      <c r="O5948" s="31" t="s">
        <v>12</v>
      </c>
      <c r="P5948" s="31">
        <v>0.96007864030000001</v>
      </c>
      <c r="Q5948" s="31">
        <v>0.249999999999999</v>
      </c>
      <c r="R5948" s="42"/>
      <c r="S5948" s="27">
        <f>IF(A5948="placement",MIN(P5948,IF(R5948="",Q5948,R5948)),"")</f>
        <v>0.249999999999999</v>
      </c>
      <c r="T5948" s="28">
        <f>IF($A5948="placement",S5948*J5948,"")</f>
        <v>1.999999999999992</v>
      </c>
      <c r="U5948" s="26">
        <f>IF($A5948="placement",T5948,IF($A5948="site",SUMIF($C:$C,$C5948,$T:$T),IF($A5948="user",SUMIF($B:$B,$B5948,$T:$T),SUM($T:$T))))</f>
        <v>1.999999999999992</v>
      </c>
      <c r="V5948" s="27">
        <f>U5948/J5948</f>
        <v>0.249999999999999</v>
      </c>
    </row>
    <row r="5949" spans="1:22" hidden="1" x14ac:dyDescent="0.3">
      <c r="A5949" s="23" t="s">
        <v>14</v>
      </c>
      <c r="B5949" s="23" t="s">
        <v>8499</v>
      </c>
      <c r="C5949" s="23" t="s">
        <v>8500</v>
      </c>
      <c r="D5949" s="23" t="s">
        <v>11114</v>
      </c>
      <c r="E5949" s="23" t="s">
        <v>11115</v>
      </c>
      <c r="F5949" s="27">
        <v>0.25</v>
      </c>
      <c r="G5949" s="24">
        <v>0</v>
      </c>
      <c r="H5949" s="25">
        <v>8.5145999999999997</v>
      </c>
      <c r="I5949" s="25">
        <v>1.7964</v>
      </c>
      <c r="J5949" s="26">
        <v>8</v>
      </c>
      <c r="K5949" s="26">
        <v>2</v>
      </c>
      <c r="L5949" s="27">
        <v>0.21099999999999999</v>
      </c>
      <c r="M5949" s="28">
        <v>0.14572349000000001</v>
      </c>
      <c r="N5949" s="29">
        <v>0.01</v>
      </c>
      <c r="O5949" s="31" t="s">
        <v>12</v>
      </c>
      <c r="P5949" s="31">
        <v>0.93137688279999997</v>
      </c>
      <c r="Q5949" s="31">
        <v>0.249999999999999</v>
      </c>
      <c r="R5949" s="42"/>
      <c r="S5949" s="27">
        <f>IF(A5949="placement",MIN(P5949,IF(R5949="",Q5949,R5949)),"")</f>
        <v>0.249999999999999</v>
      </c>
      <c r="T5949" s="28">
        <f>IF($A5949="placement",S5949*J5949,"")</f>
        <v>1.999999999999992</v>
      </c>
      <c r="U5949" s="26">
        <f>IF($A5949="placement",T5949,IF($A5949="site",SUMIF($C:$C,$C5949,$T:$T),IF($A5949="user",SUMIF($B:$B,$B5949,$T:$T),SUM($T:$T))))</f>
        <v>1.999999999999992</v>
      </c>
      <c r="V5949" s="27">
        <f>U5949/J5949</f>
        <v>0.249999999999999</v>
      </c>
    </row>
    <row r="5950" spans="1:22" hidden="1" x14ac:dyDescent="0.3">
      <c r="A5950" s="23" t="s">
        <v>14</v>
      </c>
      <c r="B5950" s="23" t="s">
        <v>8499</v>
      </c>
      <c r="C5950" s="23" t="s">
        <v>8500</v>
      </c>
      <c r="D5950" s="32" t="s">
        <v>8519</v>
      </c>
      <c r="E5950" s="23" t="s">
        <v>8520</v>
      </c>
      <c r="F5950" s="27">
        <v>0.25</v>
      </c>
      <c r="G5950" s="24">
        <v>0</v>
      </c>
      <c r="H5950" s="25">
        <v>5.0690999999999997</v>
      </c>
      <c r="I5950" s="25">
        <v>0.61719999999999997</v>
      </c>
      <c r="J5950" s="26">
        <v>8</v>
      </c>
      <c r="K5950" s="26">
        <v>2</v>
      </c>
      <c r="L5950" s="27">
        <v>0.12180000000000001</v>
      </c>
      <c r="M5950" s="28">
        <v>0.43231108000000001</v>
      </c>
      <c r="N5950" s="29">
        <v>0.2</v>
      </c>
      <c r="O5950" s="31" t="s">
        <v>12</v>
      </c>
      <c r="P5950" s="31">
        <v>0.53737016810000005</v>
      </c>
      <c r="Q5950" s="31">
        <v>0.25</v>
      </c>
      <c r="R5950" s="42"/>
      <c r="S5950" s="27">
        <f>IF(A5950="placement",MIN(P5950,IF(R5950="",Q5950,R5950)),"")</f>
        <v>0.25</v>
      </c>
      <c r="T5950" s="28">
        <f>IF($A5950="placement",S5950*J5950,"")</f>
        <v>2</v>
      </c>
      <c r="U5950" s="26">
        <f>IF($A5950="placement",T5950,IF($A5950="site",SUMIF($C:$C,$C5950,$T:$T),IF($A5950="user",SUMIF($B:$B,$B5950,$T:$T),SUM($T:$T))))</f>
        <v>2</v>
      </c>
      <c r="V5950" s="27">
        <f>U5950/J5950</f>
        <v>0.25</v>
      </c>
    </row>
    <row r="5951" spans="1:22" hidden="1" x14ac:dyDescent="0.3">
      <c r="A5951" s="23" t="s">
        <v>14</v>
      </c>
      <c r="B5951" s="23" t="s">
        <v>8499</v>
      </c>
      <c r="C5951" s="23" t="s">
        <v>8500</v>
      </c>
      <c r="D5951" s="23" t="s">
        <v>11116</v>
      </c>
      <c r="E5951" s="23" t="s">
        <v>11117</v>
      </c>
      <c r="F5951" s="27">
        <v>0.25</v>
      </c>
      <c r="G5951" s="24">
        <v>0</v>
      </c>
      <c r="H5951" s="25">
        <v>8.5462000000000007</v>
      </c>
      <c r="I5951" s="25">
        <v>1.7910999999999999</v>
      </c>
      <c r="J5951" s="26">
        <v>8</v>
      </c>
      <c r="K5951" s="26">
        <v>2</v>
      </c>
      <c r="L5951" s="27">
        <v>0.20960000000000001</v>
      </c>
      <c r="M5951" s="28">
        <v>0.14613176</v>
      </c>
      <c r="N5951" s="29">
        <v>0.01</v>
      </c>
      <c r="O5951" s="31" t="s">
        <v>12</v>
      </c>
      <c r="P5951" s="31">
        <v>0.93156860600000002</v>
      </c>
      <c r="Q5951" s="31">
        <v>0.25</v>
      </c>
      <c r="R5951" s="42"/>
      <c r="S5951" s="27">
        <f>IF(A5951="placement",MIN(P5951,IF(R5951="",Q5951,R5951)),"")</f>
        <v>0.25</v>
      </c>
      <c r="T5951" s="28">
        <f>IF($A5951="placement",S5951*J5951,"")</f>
        <v>2</v>
      </c>
      <c r="U5951" s="26">
        <f>IF($A5951="placement",T5951,IF($A5951="site",SUMIF($C:$C,$C5951,$T:$T),IF($A5951="user",SUMIF($B:$B,$B5951,$T:$T),SUM($T:$T))))</f>
        <v>2</v>
      </c>
      <c r="V5951" s="27">
        <f>U5951/J5951</f>
        <v>0.25</v>
      </c>
    </row>
    <row r="5952" spans="1:22" hidden="1" x14ac:dyDescent="0.3">
      <c r="A5952" s="23" t="s">
        <v>14</v>
      </c>
      <c r="B5952" s="23" t="s">
        <v>8499</v>
      </c>
      <c r="C5952" s="23" t="s">
        <v>8500</v>
      </c>
      <c r="D5952" s="23" t="s">
        <v>8545</v>
      </c>
      <c r="E5952" s="23" t="s">
        <v>8546</v>
      </c>
      <c r="F5952" s="27">
        <v>0.25</v>
      </c>
      <c r="G5952" s="24">
        <v>0</v>
      </c>
      <c r="H5952" s="25">
        <v>11.933999999999999</v>
      </c>
      <c r="I5952" s="25">
        <v>0.61109999999999998</v>
      </c>
      <c r="J5952" s="26">
        <v>8</v>
      </c>
      <c r="K5952" s="26">
        <v>2</v>
      </c>
      <c r="L5952" s="27">
        <v>5.1200000000000002E-2</v>
      </c>
      <c r="M5952" s="28">
        <v>0.44583918</v>
      </c>
      <c r="N5952" s="29">
        <v>0.2</v>
      </c>
      <c r="O5952" s="31" t="s">
        <v>12</v>
      </c>
      <c r="P5952" s="31">
        <v>0.55140774920000002</v>
      </c>
      <c r="Q5952" s="31">
        <v>0.25</v>
      </c>
      <c r="R5952" s="42"/>
      <c r="S5952" s="27">
        <f>IF(A5952="placement",MIN(P5952,IF(R5952="",Q5952,R5952)),"")</f>
        <v>0.25</v>
      </c>
      <c r="T5952" s="28">
        <f>IF($A5952="placement",S5952*J5952,"")</f>
        <v>2</v>
      </c>
      <c r="U5952" s="26">
        <f>IF($A5952="placement",T5952,IF($A5952="site",SUMIF($C:$C,$C5952,$T:$T),IF($A5952="user",SUMIF($B:$B,$B5952,$T:$T),SUM($T:$T))))</f>
        <v>2</v>
      </c>
      <c r="V5952" s="27">
        <f>U5952/J5952</f>
        <v>0.25</v>
      </c>
    </row>
    <row r="5953" spans="1:22" hidden="1" x14ac:dyDescent="0.3">
      <c r="A5953" s="23" t="s">
        <v>14</v>
      </c>
      <c r="B5953" s="23" t="s">
        <v>8499</v>
      </c>
      <c r="C5953" s="23" t="s">
        <v>8500</v>
      </c>
      <c r="D5953" s="23" t="s">
        <v>8547</v>
      </c>
      <c r="E5953" s="23" t="s">
        <v>8548</v>
      </c>
      <c r="F5953" s="27">
        <v>0.25</v>
      </c>
      <c r="G5953" s="24">
        <v>0</v>
      </c>
      <c r="H5953" s="25">
        <v>5.0768000000000004</v>
      </c>
      <c r="I5953" s="25">
        <v>0.6149</v>
      </c>
      <c r="J5953" s="26">
        <v>8</v>
      </c>
      <c r="K5953" s="26">
        <v>2</v>
      </c>
      <c r="L5953" s="27">
        <v>0.1211</v>
      </c>
      <c r="M5953" s="28">
        <v>0.43303902999999999</v>
      </c>
      <c r="N5953" s="29">
        <v>0.2</v>
      </c>
      <c r="O5953" s="31" t="s">
        <v>12</v>
      </c>
      <c r="P5953" s="31">
        <v>0.53814786989999996</v>
      </c>
      <c r="Q5953" s="31">
        <v>0.25</v>
      </c>
      <c r="R5953" s="42"/>
      <c r="S5953" s="27">
        <f>IF(A5953="placement",MIN(P5953,IF(R5953="",Q5953,R5953)),"")</f>
        <v>0.25</v>
      </c>
      <c r="T5953" s="28">
        <f>IF($A5953="placement",S5953*J5953,"")</f>
        <v>2</v>
      </c>
      <c r="U5953" s="23">
        <f>IF($A5953="placement",T5953,IF($A5953="site",SUMIF($C:$C,$C5953,$T:$T),IF($A5953="user",SUMIF($B:$B,$B5953,$T:$T),SUM($T:$T))))</f>
        <v>2</v>
      </c>
      <c r="V5953" s="27">
        <f>U5953/J5953</f>
        <v>0.25</v>
      </c>
    </row>
    <row r="5954" spans="1:22" hidden="1" x14ac:dyDescent="0.3">
      <c r="A5954" s="23" t="s">
        <v>14</v>
      </c>
      <c r="B5954" s="23" t="s">
        <v>8565</v>
      </c>
      <c r="C5954" s="23" t="s">
        <v>8566</v>
      </c>
      <c r="D5954" s="23" t="s">
        <v>8581</v>
      </c>
      <c r="E5954" s="23" t="s">
        <v>8582</v>
      </c>
      <c r="F5954" s="27">
        <v>0.25</v>
      </c>
      <c r="G5954" s="24">
        <v>0</v>
      </c>
      <c r="H5954" s="25">
        <v>0.34160000000000001</v>
      </c>
      <c r="I5954" s="25">
        <v>0.13450000000000001</v>
      </c>
      <c r="J5954" s="26">
        <v>8</v>
      </c>
      <c r="K5954" s="26">
        <v>2</v>
      </c>
      <c r="L5954" s="27">
        <v>0.39369999999999999</v>
      </c>
      <c r="M5954" s="28">
        <v>2.0728624500000001</v>
      </c>
      <c r="N5954" s="29">
        <v>1.5</v>
      </c>
      <c r="O5954" s="31" t="s">
        <v>12</v>
      </c>
      <c r="P5954" s="31">
        <v>0.27636298419999999</v>
      </c>
      <c r="Q5954" s="31">
        <v>0.25</v>
      </c>
      <c r="R5954" s="42"/>
      <c r="S5954" s="27">
        <f>IF(A5954="placement",MIN(P5954,IF(R5954="",Q5954,R5954)),"")</f>
        <v>0.25</v>
      </c>
      <c r="T5954" s="28">
        <f>IF($A5954="placement",S5954*J5954,"")</f>
        <v>2</v>
      </c>
      <c r="U5954" s="26">
        <f>IF($A5954="placement",T5954,IF($A5954="site",SUMIF($C:$C,$C5954,$T:$T),IF($A5954="user",SUMIF($B:$B,$B5954,$T:$T),SUM($T:$T))))</f>
        <v>2</v>
      </c>
      <c r="V5954" s="27">
        <f>U5954/J5954</f>
        <v>0.25</v>
      </c>
    </row>
    <row r="5955" spans="1:22" hidden="1" x14ac:dyDescent="0.3">
      <c r="A5955" s="23" t="s">
        <v>14</v>
      </c>
      <c r="B5955" s="23" t="s">
        <v>8615</v>
      </c>
      <c r="C5955" s="23" t="s">
        <v>8616</v>
      </c>
      <c r="D5955" s="23" t="s">
        <v>8623</v>
      </c>
      <c r="E5955" s="23" t="s">
        <v>8624</v>
      </c>
      <c r="F5955" s="27">
        <v>0.5</v>
      </c>
      <c r="G5955" s="24">
        <v>0</v>
      </c>
      <c r="H5955" s="25">
        <v>0.40939999999999999</v>
      </c>
      <c r="I5955" s="25">
        <v>0.1075</v>
      </c>
      <c r="J5955" s="26">
        <v>8</v>
      </c>
      <c r="K5955" s="26">
        <v>3</v>
      </c>
      <c r="L5955" s="27">
        <v>0.2626</v>
      </c>
      <c r="M5955" s="28">
        <v>2.3827907000000002</v>
      </c>
      <c r="N5955" s="29">
        <v>1.6</v>
      </c>
      <c r="O5955" s="31" t="s">
        <v>12</v>
      </c>
      <c r="P5955" s="31">
        <v>0.32851844619999998</v>
      </c>
      <c r="Q5955" s="31">
        <v>0.32851844622291598</v>
      </c>
      <c r="R5955" s="42"/>
      <c r="S5955" s="27">
        <f>IF(A5955="placement",MIN(P5955,IF(R5955="",Q5955,R5955)),"")</f>
        <v>0.32851844619999998</v>
      </c>
      <c r="T5955" s="28">
        <f>IF($A5955="placement",S5955*J5955,"")</f>
        <v>2.6281475695999998</v>
      </c>
      <c r="U5955" s="26">
        <f>IF($A5955="placement",T5955,IF($A5955="site",SUMIF($C:$C,$C5955,$T:$T),IF($A5955="user",SUMIF($B:$B,$B5955,$T:$T),SUM($T:$T))))</f>
        <v>2.6281475695999998</v>
      </c>
      <c r="V5955" s="27">
        <f>U5955/J5955</f>
        <v>0.32851844619999998</v>
      </c>
    </row>
    <row r="5956" spans="1:22" hidden="1" x14ac:dyDescent="0.3">
      <c r="A5956" s="23" t="s">
        <v>14</v>
      </c>
      <c r="B5956" s="23" t="s">
        <v>8615</v>
      </c>
      <c r="C5956" s="23" t="s">
        <v>8616</v>
      </c>
      <c r="D5956" s="23" t="s">
        <v>8687</v>
      </c>
      <c r="E5956" s="23" t="s">
        <v>8688</v>
      </c>
      <c r="F5956" s="27">
        <v>0.25</v>
      </c>
      <c r="G5956" s="24">
        <v>0</v>
      </c>
      <c r="H5956" s="25">
        <v>0.73709999999999998</v>
      </c>
      <c r="I5956" s="25">
        <v>0.1226</v>
      </c>
      <c r="J5956" s="26">
        <v>8</v>
      </c>
      <c r="K5956" s="26">
        <v>2</v>
      </c>
      <c r="L5956" s="27">
        <v>0.1663</v>
      </c>
      <c r="M5956" s="28">
        <v>2.08741259</v>
      </c>
      <c r="N5956" s="29">
        <v>1.6</v>
      </c>
      <c r="O5956" s="31" t="s">
        <v>12</v>
      </c>
      <c r="P5956" s="31">
        <v>0.2335008375</v>
      </c>
      <c r="Q5956" s="31">
        <v>0.233500837520938</v>
      </c>
      <c r="R5956" s="42"/>
      <c r="S5956" s="27">
        <f>IF(A5956="placement",MIN(P5956,IF(R5956="",Q5956,R5956)),"")</f>
        <v>0.2335008375</v>
      </c>
      <c r="T5956" s="28">
        <f>IF($A5956="placement",S5956*J5956,"")</f>
        <v>1.8680067</v>
      </c>
      <c r="U5956" s="26">
        <f>IF($A5956="placement",T5956,IF($A5956="site",SUMIF($C:$C,$C5956,$T:$T),IF($A5956="user",SUMIF($B:$B,$B5956,$T:$T),SUM($T:$T))))</f>
        <v>1.8680067</v>
      </c>
      <c r="V5956" s="27">
        <f>U5956/J5956</f>
        <v>0.2335008375</v>
      </c>
    </row>
    <row r="5957" spans="1:22" hidden="1" x14ac:dyDescent="0.3">
      <c r="A5957" s="23" t="s">
        <v>14</v>
      </c>
      <c r="B5957" s="23" t="s">
        <v>8615</v>
      </c>
      <c r="C5957" s="23" t="s">
        <v>8616</v>
      </c>
      <c r="D5957" s="23" t="s">
        <v>11132</v>
      </c>
      <c r="E5957" s="23" t="s">
        <v>11133</v>
      </c>
      <c r="F5957" s="27">
        <v>0.15</v>
      </c>
      <c r="G5957" s="24">
        <v>0</v>
      </c>
      <c r="H5957" s="25">
        <v>2.6956000000000002</v>
      </c>
      <c r="I5957" s="25">
        <v>0.1396</v>
      </c>
      <c r="J5957" s="26">
        <v>8</v>
      </c>
      <c r="K5957" s="26">
        <v>1</v>
      </c>
      <c r="L5957" s="27">
        <v>5.1799999999999999E-2</v>
      </c>
      <c r="M5957" s="28">
        <v>2.0182702099999998</v>
      </c>
      <c r="N5957" s="29">
        <v>1.6</v>
      </c>
      <c r="O5957" s="31" t="s">
        <v>42</v>
      </c>
      <c r="P5957" s="31">
        <v>0.20724193020000001</v>
      </c>
      <c r="Q5957" s="31">
        <v>0.15</v>
      </c>
      <c r="R5957" s="42"/>
      <c r="S5957" s="27">
        <f>IF(A5957="placement",MIN(P5957,IF(R5957="",Q5957,R5957)),"")</f>
        <v>0.15</v>
      </c>
      <c r="T5957" s="28">
        <f>IF($A5957="placement",S5957*J5957,"")</f>
        <v>1.2</v>
      </c>
      <c r="U5957" s="26">
        <f>IF($A5957="placement",T5957,IF($A5957="site",SUMIF($C:$C,$C5957,$T:$T),IF($A5957="user",SUMIF($B:$B,$B5957,$T:$T),SUM($T:$T))))</f>
        <v>1.2</v>
      </c>
      <c r="V5957" s="27">
        <f>U5957/J5957</f>
        <v>0.15</v>
      </c>
    </row>
    <row r="5958" spans="1:22" x14ac:dyDescent="0.3">
      <c r="A5958" s="23" t="s">
        <v>14</v>
      </c>
      <c r="B5958" s="23" t="s">
        <v>8810</v>
      </c>
      <c r="C5958" s="23" t="s">
        <v>8812</v>
      </c>
      <c r="D5958" s="23" t="s">
        <v>11146</v>
      </c>
      <c r="E5958" s="23" t="s">
        <v>11147</v>
      </c>
      <c r="F5958" s="27">
        <v>0.25</v>
      </c>
      <c r="G5958" s="24">
        <v>0</v>
      </c>
      <c r="H5958" s="25">
        <v>6.9226999999999999</v>
      </c>
      <c r="I5958" s="25">
        <v>0.6109</v>
      </c>
      <c r="J5958" s="26">
        <v>8</v>
      </c>
      <c r="K5958" s="26">
        <v>2</v>
      </c>
      <c r="L5958" s="27">
        <v>8.8200000000000001E-2</v>
      </c>
      <c r="M5958" s="28">
        <v>0.43259674999999997</v>
      </c>
      <c r="N5958" s="29">
        <v>0.15</v>
      </c>
      <c r="O5958" s="31" t="s">
        <v>12</v>
      </c>
      <c r="P5958" s="31">
        <v>0.65325675679999995</v>
      </c>
      <c r="Q5958" s="31">
        <v>0.25</v>
      </c>
      <c r="R5958" s="42">
        <v>0.3</v>
      </c>
      <c r="S5958" s="27">
        <f>IF(A5958="placement",MIN(P5958,IF(R5958="",Q5958,R5958)),"")</f>
        <v>0.3</v>
      </c>
      <c r="T5958" s="28">
        <f>IF($A5958="placement",S5958*J5958,"")</f>
        <v>2.4</v>
      </c>
      <c r="U5958" s="26">
        <f>IF($A5958="placement",T5958,IF($A5958="site",SUMIF($C:$C,$C5958,$T:$T),IF($A5958="user",SUMIF($B:$B,$B5958,$T:$T),SUM($T:$T))))</f>
        <v>2.4</v>
      </c>
      <c r="V5958" s="27">
        <f>U5958/J5958</f>
        <v>0.3</v>
      </c>
    </row>
    <row r="5959" spans="1:22" hidden="1" x14ac:dyDescent="0.3">
      <c r="A5959" s="23" t="s">
        <v>14</v>
      </c>
      <c r="B5959" s="23" t="s">
        <v>9096</v>
      </c>
      <c r="C5959" s="23" t="s">
        <v>9097</v>
      </c>
      <c r="D5959" s="23" t="s">
        <v>9098</v>
      </c>
      <c r="E5959" s="23" t="s">
        <v>9099</v>
      </c>
      <c r="F5959" s="27">
        <v>0.25</v>
      </c>
      <c r="G5959" s="24">
        <v>0</v>
      </c>
      <c r="H5959" s="25">
        <v>4.5526</v>
      </c>
      <c r="I5959" s="25">
        <v>0.4551</v>
      </c>
      <c r="J5959" s="26">
        <v>8</v>
      </c>
      <c r="K5959" s="26">
        <v>2</v>
      </c>
      <c r="L5959" s="27">
        <v>0.1</v>
      </c>
      <c r="M5959" s="28">
        <v>0.61525423999999995</v>
      </c>
      <c r="N5959" s="29">
        <v>0.4</v>
      </c>
      <c r="O5959" s="31" t="s">
        <v>385</v>
      </c>
      <c r="P5959" s="31">
        <v>0.34986225900000001</v>
      </c>
      <c r="Q5959" s="31">
        <v>0.25</v>
      </c>
      <c r="R5959" s="42"/>
      <c r="S5959" s="27">
        <f>IF(A5959="placement",MIN(P5959,IF(R5959="",Q5959,R5959)),"")</f>
        <v>0.25</v>
      </c>
      <c r="T5959" s="28">
        <f>IF($A5959="placement",S5959*J5959,"")</f>
        <v>2</v>
      </c>
      <c r="U5959" s="26">
        <f>IF($A5959="placement",T5959,IF($A5959="site",SUMIF($C:$C,$C5959,$T:$T),IF($A5959="user",SUMIF($B:$B,$B5959,$T:$T),SUM($T:$T))))</f>
        <v>2</v>
      </c>
      <c r="V5959" s="27">
        <f>U5959/J5959</f>
        <v>0.25</v>
      </c>
    </row>
    <row r="5960" spans="1:22" hidden="1" x14ac:dyDescent="0.3">
      <c r="A5960" s="23" t="s">
        <v>14</v>
      </c>
      <c r="B5960" s="23" t="s">
        <v>9174</v>
      </c>
      <c r="C5960" s="23" t="s">
        <v>9176</v>
      </c>
      <c r="D5960" s="23" t="s">
        <v>9183</v>
      </c>
      <c r="E5960" s="23" t="s">
        <v>9184</v>
      </c>
      <c r="F5960" s="27">
        <v>0.25</v>
      </c>
      <c r="G5960" s="24">
        <v>0</v>
      </c>
      <c r="H5960" s="25">
        <v>10.772399999999999</v>
      </c>
      <c r="I5960" s="25">
        <v>1.2977000000000001</v>
      </c>
      <c r="J5960" s="26">
        <v>8</v>
      </c>
      <c r="K5960" s="26">
        <v>2</v>
      </c>
      <c r="L5960" s="27">
        <v>0.1205</v>
      </c>
      <c r="M5960" s="28">
        <v>0.19705526000000001</v>
      </c>
      <c r="N5960" s="29">
        <v>0.05</v>
      </c>
      <c r="O5960" s="31" t="s">
        <v>12</v>
      </c>
      <c r="P5960" s="31">
        <v>0.74626407080000001</v>
      </c>
      <c r="Q5960" s="31">
        <v>0.25</v>
      </c>
      <c r="R5960" s="42"/>
      <c r="S5960" s="27">
        <f>IF(A5960="placement",MIN(P5960,IF(R5960="",Q5960,R5960)),"")</f>
        <v>0.25</v>
      </c>
      <c r="T5960" s="28">
        <f>IF($A5960="placement",S5960*J5960,"")</f>
        <v>2</v>
      </c>
      <c r="U5960" s="26">
        <f>IF($A5960="placement",T5960,IF($A5960="site",SUMIF($C:$C,$C5960,$T:$T),IF($A5960="user",SUMIF($B:$B,$B5960,$T:$T),SUM($T:$T))))</f>
        <v>2</v>
      </c>
      <c r="V5960" s="27">
        <f>U5960/J5960</f>
        <v>0.25</v>
      </c>
    </row>
    <row r="5961" spans="1:22" hidden="1" x14ac:dyDescent="0.3">
      <c r="A5961" s="23" t="s">
        <v>14</v>
      </c>
      <c r="B5961" s="23" t="s">
        <v>9186</v>
      </c>
      <c r="C5961" s="23" t="s">
        <v>9188</v>
      </c>
      <c r="D5961" s="23" t="s">
        <v>9231</v>
      </c>
      <c r="E5961" s="23" t="s">
        <v>9232</v>
      </c>
      <c r="F5961" s="27">
        <v>0.25</v>
      </c>
      <c r="G5961" s="24">
        <v>0</v>
      </c>
      <c r="H5961" s="25">
        <v>2.4611000000000001</v>
      </c>
      <c r="I5961" s="25">
        <v>0.29949999999999999</v>
      </c>
      <c r="J5961" s="26">
        <v>8</v>
      </c>
      <c r="K5961" s="26">
        <v>2</v>
      </c>
      <c r="L5961" s="27">
        <v>0.1217</v>
      </c>
      <c r="M5961" s="28">
        <v>0.89627950999999995</v>
      </c>
      <c r="N5961" s="29">
        <v>0.66</v>
      </c>
      <c r="O5961" s="31" t="s">
        <v>42</v>
      </c>
      <c r="P5961" s="31">
        <v>0.26362257519999999</v>
      </c>
      <c r="Q5961" s="31">
        <v>0.249999999999999</v>
      </c>
      <c r="R5961" s="42"/>
      <c r="S5961" s="27">
        <f>IF(A5961="placement",MIN(P5961,IF(R5961="",Q5961,R5961)),"")</f>
        <v>0.249999999999999</v>
      </c>
      <c r="T5961" s="28">
        <f>IF($A5961="placement",S5961*J5961,"")</f>
        <v>1.999999999999992</v>
      </c>
      <c r="U5961" s="26">
        <f>IF($A5961="placement",T5961,IF($A5961="site",SUMIF($C:$C,$C5961,$T:$T),IF($A5961="user",SUMIF($B:$B,$B5961,$T:$T),SUM($T:$T))))</f>
        <v>1.999999999999992</v>
      </c>
      <c r="V5961" s="27">
        <f>U5961/J5961</f>
        <v>0.249999999999999</v>
      </c>
    </row>
    <row r="5962" spans="1:22" hidden="1" x14ac:dyDescent="0.3">
      <c r="A5962" s="23" t="s">
        <v>14</v>
      </c>
      <c r="B5962" s="23" t="s">
        <v>9186</v>
      </c>
      <c r="C5962" s="23" t="s">
        <v>9188</v>
      </c>
      <c r="D5962" s="32" t="s">
        <v>9301</v>
      </c>
      <c r="E5962" s="23" t="s">
        <v>9302</v>
      </c>
      <c r="F5962" s="27">
        <v>0.33</v>
      </c>
      <c r="G5962" s="24">
        <v>0</v>
      </c>
      <c r="H5962" s="25">
        <v>4.3147000000000002</v>
      </c>
      <c r="I5962" s="25">
        <v>0.26300000000000001</v>
      </c>
      <c r="J5962" s="26">
        <v>8</v>
      </c>
      <c r="K5962" s="26">
        <v>1</v>
      </c>
      <c r="L5962" s="27">
        <v>6.0999999999999999E-2</v>
      </c>
      <c r="M5962" s="28">
        <v>1.0652362799999999</v>
      </c>
      <c r="N5962" s="29">
        <v>0.88</v>
      </c>
      <c r="O5962" s="31" t="s">
        <v>12</v>
      </c>
      <c r="P5962" s="31">
        <v>0.1738922034</v>
      </c>
      <c r="Q5962" s="31">
        <v>0.17389220335525901</v>
      </c>
      <c r="R5962" s="42"/>
      <c r="S5962" s="27">
        <f>IF(A5962="placement",MIN(P5962,IF(R5962="",Q5962,R5962)),"")</f>
        <v>0.17389220335525901</v>
      </c>
      <c r="T5962" s="28">
        <f>IF($A5962="placement",S5962*J5962,"")</f>
        <v>1.3911376268420721</v>
      </c>
      <c r="U5962" s="26">
        <f>IF($A5962="placement",T5962,IF($A5962="site",SUMIF($C:$C,$C5962,$T:$T),IF($A5962="user",SUMIF($B:$B,$B5962,$T:$T),SUM($T:$T))))</f>
        <v>1.3911376268420721</v>
      </c>
      <c r="V5962" s="27">
        <f>U5962/J5962</f>
        <v>0.17389220335525901</v>
      </c>
    </row>
    <row r="5963" spans="1:22" hidden="1" x14ac:dyDescent="0.3">
      <c r="A5963" s="23" t="s">
        <v>14</v>
      </c>
      <c r="B5963" s="23" t="s">
        <v>9461</v>
      </c>
      <c r="C5963" s="23" t="s">
        <v>9463</v>
      </c>
      <c r="D5963" s="23" t="s">
        <v>9468</v>
      </c>
      <c r="E5963" s="23" t="s">
        <v>9462</v>
      </c>
      <c r="F5963" s="27">
        <v>0.4</v>
      </c>
      <c r="G5963" s="24">
        <v>0</v>
      </c>
      <c r="H5963" s="25">
        <v>1.4597</v>
      </c>
      <c r="I5963" s="25">
        <v>0.53490000000000004</v>
      </c>
      <c r="J5963" s="26">
        <v>8</v>
      </c>
      <c r="K5963" s="26">
        <v>3</v>
      </c>
      <c r="L5963" s="27">
        <v>0.3664</v>
      </c>
      <c r="M5963" s="28">
        <v>0.47670940000000001</v>
      </c>
      <c r="N5963" s="29">
        <v>0.05</v>
      </c>
      <c r="O5963" s="31" t="s">
        <v>385</v>
      </c>
      <c r="P5963" s="31">
        <v>0.89511429850000002</v>
      </c>
      <c r="Q5963" s="31">
        <v>0.4</v>
      </c>
      <c r="R5963" s="42"/>
      <c r="S5963" s="27">
        <f>IF(A5963="placement",MIN(P5963,IF(R5963="",Q5963,R5963)),"")</f>
        <v>0.4</v>
      </c>
      <c r="T5963" s="28">
        <f>IF($A5963="placement",S5963*J5963,"")</f>
        <v>3.2</v>
      </c>
      <c r="U5963" s="26">
        <f>IF($A5963="placement",T5963,IF($A5963="site",SUMIF($C:$C,$C5963,$T:$T),IF($A5963="user",SUMIF($B:$B,$B5963,$T:$T),SUM($T:$T))))</f>
        <v>3.2</v>
      </c>
      <c r="V5963" s="27">
        <f>U5963/J5963</f>
        <v>0.4</v>
      </c>
    </row>
    <row r="5964" spans="1:22" hidden="1" x14ac:dyDescent="0.3">
      <c r="A5964" s="23" t="s">
        <v>14</v>
      </c>
      <c r="B5964" s="23" t="s">
        <v>9756</v>
      </c>
      <c r="C5964" s="23" t="s">
        <v>9758</v>
      </c>
      <c r="D5964" s="23" t="s">
        <v>9769</v>
      </c>
      <c r="E5964" s="23" t="s">
        <v>9770</v>
      </c>
      <c r="F5964" s="27">
        <v>0.25</v>
      </c>
      <c r="G5964" s="24">
        <v>0</v>
      </c>
      <c r="H5964" s="25">
        <v>14.895899999999999</v>
      </c>
      <c r="I5964" s="25">
        <v>0.69350000000000001</v>
      </c>
      <c r="J5964" s="26">
        <v>8</v>
      </c>
      <c r="K5964" s="26">
        <v>2</v>
      </c>
      <c r="L5964" s="27">
        <v>4.6600000000000003E-2</v>
      </c>
      <c r="M5964" s="28">
        <v>0.36252961</v>
      </c>
      <c r="N5964" s="29">
        <v>0.17</v>
      </c>
      <c r="O5964" s="31" t="s">
        <v>12</v>
      </c>
      <c r="P5964" s="31">
        <v>0.53107278820000003</v>
      </c>
      <c r="Q5964" s="31">
        <v>0.25</v>
      </c>
      <c r="R5964" s="42"/>
      <c r="S5964" s="27">
        <f>IF(A5964="placement",MIN(P5964,IF(R5964="",Q5964,R5964)),"")</f>
        <v>0.25</v>
      </c>
      <c r="T5964" s="28">
        <f>IF($A5964="placement",S5964*J5964,"")</f>
        <v>2</v>
      </c>
      <c r="U5964" s="26">
        <f>IF($A5964="placement",T5964,IF($A5964="site",SUMIF($C:$C,$C5964,$T:$T),IF($A5964="user",SUMIF($B:$B,$B5964,$T:$T),SUM($T:$T))))</f>
        <v>2</v>
      </c>
      <c r="V5964" s="27">
        <f>U5964/J5964</f>
        <v>0.25</v>
      </c>
    </row>
    <row r="5965" spans="1:22" hidden="1" x14ac:dyDescent="0.3">
      <c r="A5965" s="23" t="s">
        <v>14</v>
      </c>
      <c r="B5965" s="23" t="s">
        <v>9756</v>
      </c>
      <c r="C5965" s="23" t="s">
        <v>9758</v>
      </c>
      <c r="D5965" s="23" t="s">
        <v>9771</v>
      </c>
      <c r="E5965" s="23" t="s">
        <v>9772</v>
      </c>
      <c r="F5965" s="27">
        <v>0.25</v>
      </c>
      <c r="G5965" s="24">
        <v>0</v>
      </c>
      <c r="H5965" s="25">
        <v>17.310600000000001</v>
      </c>
      <c r="I5965" s="25">
        <v>0.73109999999999997</v>
      </c>
      <c r="J5965" s="26">
        <v>8</v>
      </c>
      <c r="K5965" s="26">
        <v>2</v>
      </c>
      <c r="L5965" s="27">
        <v>4.2200000000000001E-2</v>
      </c>
      <c r="M5965" s="28">
        <v>0.34684447000000002</v>
      </c>
      <c r="N5965" s="29">
        <v>0.17</v>
      </c>
      <c r="O5965" s="31" t="s">
        <v>12</v>
      </c>
      <c r="P5965" s="31">
        <v>0.50986677179999995</v>
      </c>
      <c r="Q5965" s="31">
        <v>0.249999999999999</v>
      </c>
      <c r="R5965" s="42"/>
      <c r="S5965" s="27">
        <f>IF(A5965="placement",MIN(P5965,IF(R5965="",Q5965,R5965)),"")</f>
        <v>0.249999999999999</v>
      </c>
      <c r="T5965" s="28">
        <f>IF($A5965="placement",S5965*J5965,"")</f>
        <v>1.999999999999992</v>
      </c>
      <c r="U5965" s="26">
        <f>IF($A5965="placement",T5965,IF($A5965="site",SUMIF($C:$C,$C5965,$T:$T),IF($A5965="user",SUMIF($B:$B,$B5965,$T:$T),SUM($T:$T))))</f>
        <v>1.999999999999992</v>
      </c>
      <c r="V5965" s="27">
        <f>U5965/J5965</f>
        <v>0.249999999999999</v>
      </c>
    </row>
    <row r="5966" spans="1:22" hidden="1" x14ac:dyDescent="0.3">
      <c r="A5966" s="23" t="s">
        <v>14</v>
      </c>
      <c r="B5966" s="23" t="s">
        <v>9756</v>
      </c>
      <c r="C5966" s="23" t="s">
        <v>9758</v>
      </c>
      <c r="D5966" s="23" t="s">
        <v>11170</v>
      </c>
      <c r="E5966" s="23" t="s">
        <v>11171</v>
      </c>
      <c r="F5966" s="27">
        <v>0.25</v>
      </c>
      <c r="G5966" s="24">
        <v>0</v>
      </c>
      <c r="H5966" s="25">
        <v>15.5556</v>
      </c>
      <c r="I5966" s="25">
        <v>0.73609999999999998</v>
      </c>
      <c r="J5966" s="26">
        <v>8</v>
      </c>
      <c r="K5966" s="26">
        <v>2</v>
      </c>
      <c r="L5966" s="27">
        <v>4.7300000000000002E-2</v>
      </c>
      <c r="M5966" s="28">
        <v>0.34398409000000002</v>
      </c>
      <c r="N5966" s="29">
        <v>0.17</v>
      </c>
      <c r="O5966" s="31" t="s">
        <v>12</v>
      </c>
      <c r="P5966" s="31">
        <v>0.50579109190000004</v>
      </c>
      <c r="Q5966" s="31">
        <v>0.25</v>
      </c>
      <c r="R5966" s="42"/>
      <c r="S5966" s="27">
        <f>IF(A5966="placement",MIN(P5966,IF(R5966="",Q5966,R5966)),"")</f>
        <v>0.25</v>
      </c>
      <c r="T5966" s="28">
        <f>IF($A5966="placement",S5966*J5966,"")</f>
        <v>2</v>
      </c>
      <c r="U5966" s="26">
        <f>IF($A5966="placement",T5966,IF($A5966="site",SUMIF($C:$C,$C5966,$T:$T),IF($A5966="user",SUMIF($B:$B,$B5966,$T:$T),SUM($T:$T))))</f>
        <v>2</v>
      </c>
      <c r="V5966" s="27">
        <f>U5966/J5966</f>
        <v>0.25</v>
      </c>
    </row>
    <row r="5967" spans="1:22" hidden="1" x14ac:dyDescent="0.3">
      <c r="A5967" s="23" t="s">
        <v>14</v>
      </c>
      <c r="B5967" s="23" t="s">
        <v>9756</v>
      </c>
      <c r="C5967" s="23" t="s">
        <v>9758</v>
      </c>
      <c r="D5967" s="32" t="s">
        <v>9799</v>
      </c>
      <c r="E5967" s="23" t="s">
        <v>9800</v>
      </c>
      <c r="F5967" s="27">
        <v>0.25</v>
      </c>
      <c r="G5967" s="24">
        <v>0</v>
      </c>
      <c r="H5967" s="25">
        <v>16.1846</v>
      </c>
      <c r="I5967" s="25">
        <v>0.8306</v>
      </c>
      <c r="J5967" s="26">
        <v>8</v>
      </c>
      <c r="K5967" s="26">
        <v>2</v>
      </c>
      <c r="L5967" s="27">
        <v>5.1299999999999998E-2</v>
      </c>
      <c r="M5967" s="28">
        <v>0.33067331999999999</v>
      </c>
      <c r="N5967" s="29">
        <v>0.17</v>
      </c>
      <c r="O5967" s="31" t="s">
        <v>12</v>
      </c>
      <c r="P5967" s="31">
        <v>0.48589743590000001</v>
      </c>
      <c r="Q5967" s="31">
        <v>0.249999999999999</v>
      </c>
      <c r="R5967" s="42"/>
      <c r="S5967" s="27">
        <f>IF(A5967="placement",MIN(P5967,IF(R5967="",Q5967,R5967)),"")</f>
        <v>0.249999999999999</v>
      </c>
      <c r="T5967" s="28">
        <f>IF($A5967="placement",S5967*J5967,"")</f>
        <v>1.999999999999992</v>
      </c>
      <c r="U5967" s="26">
        <f>IF($A5967="placement",T5967,IF($A5967="site",SUMIF($C:$C,$C5967,$T:$T),IF($A5967="user",SUMIF($B:$B,$B5967,$T:$T),SUM($T:$T))))</f>
        <v>1.999999999999992</v>
      </c>
      <c r="V5967" s="27">
        <f>U5967/J5967</f>
        <v>0.249999999999999</v>
      </c>
    </row>
    <row r="5968" spans="1:22" hidden="1" x14ac:dyDescent="0.3">
      <c r="A5968" s="23" t="s">
        <v>14</v>
      </c>
      <c r="B5968" s="23" t="s">
        <v>155</v>
      </c>
      <c r="C5968" s="23" t="s">
        <v>156</v>
      </c>
      <c r="D5968" s="23" t="s">
        <v>157</v>
      </c>
      <c r="E5968" s="23" t="s">
        <v>158</v>
      </c>
      <c r="F5968" s="27">
        <v>0.25</v>
      </c>
      <c r="G5968" s="24">
        <v>0</v>
      </c>
      <c r="H5968" s="25">
        <v>0.72140000000000004</v>
      </c>
      <c r="I5968" s="25">
        <v>0.35170000000000001</v>
      </c>
      <c r="J5968" s="26">
        <v>7</v>
      </c>
      <c r="K5968" s="26">
        <v>2</v>
      </c>
      <c r="L5968" s="27">
        <v>0.48749999999999999</v>
      </c>
      <c r="M5968" s="28">
        <v>0.66257107999999998</v>
      </c>
      <c r="N5968" s="29">
        <v>0.3</v>
      </c>
      <c r="O5968" s="31" t="s">
        <v>42</v>
      </c>
      <c r="P5968" s="31">
        <v>0.54721839080000001</v>
      </c>
      <c r="Q5968" s="31">
        <v>0.25</v>
      </c>
      <c r="R5968" s="42"/>
      <c r="S5968" s="27">
        <f>IF(A5968="placement",MIN(P5968,IF(R5968="",Q5968,R5968)),"")</f>
        <v>0.25</v>
      </c>
      <c r="T5968" s="28">
        <f>IF($A5968="placement",S5968*J5968,"")</f>
        <v>1.75</v>
      </c>
      <c r="U5968" s="26">
        <f>IF($A5968="placement",T5968,IF($A5968="site",SUMIF($C:$C,$C5968,$T:$T),IF($A5968="user",SUMIF($B:$B,$B5968,$T:$T),SUM($T:$T))))</f>
        <v>1.75</v>
      </c>
      <c r="V5968" s="27">
        <f>U5968/J5968</f>
        <v>0.25</v>
      </c>
    </row>
    <row r="5969" spans="1:22" hidden="1" x14ac:dyDescent="0.3">
      <c r="A5969" s="23" t="s">
        <v>14</v>
      </c>
      <c r="B5969" s="23" t="s">
        <v>251</v>
      </c>
      <c r="C5969" s="23" t="s">
        <v>252</v>
      </c>
      <c r="D5969" s="23" t="s">
        <v>255</v>
      </c>
      <c r="E5969" s="23" t="s">
        <v>256</v>
      </c>
      <c r="F5969" s="27">
        <v>0.25</v>
      </c>
      <c r="G5969" s="24">
        <v>0</v>
      </c>
      <c r="H5969" s="25">
        <v>4.9457000000000004</v>
      </c>
      <c r="I5969" s="25">
        <v>0.73760000000000003</v>
      </c>
      <c r="J5969" s="26">
        <v>7</v>
      </c>
      <c r="K5969" s="26">
        <v>2</v>
      </c>
      <c r="L5969" s="27">
        <v>0.14910000000000001</v>
      </c>
      <c r="M5969" s="28">
        <v>0.33119310000000002</v>
      </c>
      <c r="N5969" s="29">
        <v>0.1</v>
      </c>
      <c r="O5969" s="31" t="s">
        <v>12</v>
      </c>
      <c r="P5969" s="31">
        <v>0.69806134679999998</v>
      </c>
      <c r="Q5969" s="31">
        <v>0.25</v>
      </c>
      <c r="R5969" s="42"/>
      <c r="S5969" s="27">
        <f>IF(A5969="placement",MIN(P5969,IF(R5969="",Q5969,R5969)),"")</f>
        <v>0.25</v>
      </c>
      <c r="T5969" s="28">
        <f>IF($A5969="placement",S5969*J5969,"")</f>
        <v>1.75</v>
      </c>
      <c r="U5969" s="26">
        <f>IF($A5969="placement",T5969,IF($A5969="site",SUMIF($C:$C,$C5969,$T:$T),IF($A5969="user",SUMIF($B:$B,$B5969,$T:$T),SUM($T:$T))))</f>
        <v>1.75</v>
      </c>
      <c r="V5969" s="27">
        <f>U5969/J5969</f>
        <v>0.25</v>
      </c>
    </row>
    <row r="5970" spans="1:22" hidden="1" x14ac:dyDescent="0.3">
      <c r="A5970" s="23" t="s">
        <v>14</v>
      </c>
      <c r="B5970" s="23" t="s">
        <v>277</v>
      </c>
      <c r="C5970" s="23" t="s">
        <v>279</v>
      </c>
      <c r="D5970" s="23" t="s">
        <v>10463</v>
      </c>
      <c r="E5970" s="23" t="s">
        <v>10464</v>
      </c>
      <c r="F5970" s="27">
        <v>0.25</v>
      </c>
      <c r="G5970" s="24">
        <v>0</v>
      </c>
      <c r="H5970" s="25">
        <v>2.3635999999999999</v>
      </c>
      <c r="I5970" s="25">
        <v>0.1757</v>
      </c>
      <c r="J5970" s="26">
        <v>7</v>
      </c>
      <c r="K5970" s="26">
        <v>2</v>
      </c>
      <c r="L5970" s="27">
        <v>7.4300000000000005E-2</v>
      </c>
      <c r="M5970" s="28">
        <v>1.3874796700000001</v>
      </c>
      <c r="N5970" s="46">
        <v>1</v>
      </c>
      <c r="O5970" s="31" t="s">
        <v>12</v>
      </c>
      <c r="P5970" s="31">
        <v>0.27926872139999998</v>
      </c>
      <c r="Q5970" s="31">
        <v>0.25</v>
      </c>
      <c r="R5970" s="42"/>
      <c r="S5970" s="27">
        <f>IF(A5970="placement",MIN(P5970,IF(R5970="",Q5970,R5970)),"")</f>
        <v>0.25</v>
      </c>
      <c r="T5970" s="28">
        <f>IF($A5970="placement",S5970*J5970,"")</f>
        <v>1.75</v>
      </c>
      <c r="U5970" s="26">
        <f>IF($A5970="placement",T5970,IF($A5970="site",SUMIF($C:$C,$C5970,$T:$T),IF($A5970="user",SUMIF($B:$B,$B5970,$T:$T),SUM($T:$T))))</f>
        <v>1.75</v>
      </c>
      <c r="V5970" s="27">
        <f>U5970/J5970</f>
        <v>0.25</v>
      </c>
    </row>
    <row r="5971" spans="1:22" hidden="1" x14ac:dyDescent="0.3">
      <c r="A5971" s="23" t="s">
        <v>14</v>
      </c>
      <c r="B5971" s="23" t="s">
        <v>678</v>
      </c>
      <c r="C5971" s="23" t="s">
        <v>680</v>
      </c>
      <c r="D5971" s="23" t="s">
        <v>749</v>
      </c>
      <c r="E5971" s="23" t="s">
        <v>750</v>
      </c>
      <c r="F5971" s="27">
        <v>0.25</v>
      </c>
      <c r="G5971" s="24">
        <v>0</v>
      </c>
      <c r="H5971" s="25">
        <v>1.1814</v>
      </c>
      <c r="I5971" s="25">
        <v>0.52139999999999997</v>
      </c>
      <c r="J5971" s="26">
        <v>7</v>
      </c>
      <c r="K5971" s="26">
        <v>2</v>
      </c>
      <c r="L5971" s="27">
        <v>0.44140000000000001</v>
      </c>
      <c r="M5971" s="28">
        <v>0.47860274000000003</v>
      </c>
      <c r="N5971" s="29">
        <v>0.2</v>
      </c>
      <c r="O5971" s="31" t="s">
        <v>12</v>
      </c>
      <c r="P5971" s="31">
        <v>0.58211689280000001</v>
      </c>
      <c r="Q5971" s="31">
        <v>0.25</v>
      </c>
      <c r="R5971" s="42"/>
      <c r="S5971" s="27">
        <f>IF(A5971="placement",MIN(P5971,IF(R5971="",Q5971,R5971)),"")</f>
        <v>0.25</v>
      </c>
      <c r="T5971" s="28">
        <f>IF($A5971="placement",S5971*J5971,"")</f>
        <v>1.75</v>
      </c>
      <c r="U5971" s="26">
        <f>IF($A5971="placement",T5971,IF($A5971="site",SUMIF($C:$C,$C5971,$T:$T),IF($A5971="user",SUMIF($B:$B,$B5971,$T:$T),SUM($T:$T))))</f>
        <v>1.75</v>
      </c>
      <c r="V5971" s="27">
        <f>U5971/J5971</f>
        <v>0.25</v>
      </c>
    </row>
    <row r="5972" spans="1:22" hidden="1" x14ac:dyDescent="0.3">
      <c r="A5972" s="23" t="s">
        <v>14</v>
      </c>
      <c r="B5972" s="23" t="s">
        <v>678</v>
      </c>
      <c r="C5972" s="23" t="s">
        <v>680</v>
      </c>
      <c r="D5972" s="23" t="s">
        <v>826</v>
      </c>
      <c r="E5972" s="23" t="s">
        <v>827</v>
      </c>
      <c r="F5972" s="27">
        <v>0.25</v>
      </c>
      <c r="G5972" s="24">
        <v>0</v>
      </c>
      <c r="H5972" s="25">
        <v>5.8285999999999998</v>
      </c>
      <c r="I5972" s="25">
        <v>0.52290000000000003</v>
      </c>
      <c r="J5972" s="26">
        <v>7</v>
      </c>
      <c r="K5972" s="26">
        <v>2</v>
      </c>
      <c r="L5972" s="27">
        <v>8.9700000000000002E-2</v>
      </c>
      <c r="M5972" s="28">
        <v>0.44982926000000001</v>
      </c>
      <c r="N5972" s="29">
        <v>0.3</v>
      </c>
      <c r="O5972" s="31" t="s">
        <v>42</v>
      </c>
      <c r="P5972" s="31">
        <v>0.33308028670000001</v>
      </c>
      <c r="Q5972" s="31">
        <v>0.25</v>
      </c>
      <c r="R5972" s="42"/>
      <c r="S5972" s="27">
        <f>IF(A5972="placement",MIN(P5972,IF(R5972="",Q5972,R5972)),"")</f>
        <v>0.25</v>
      </c>
      <c r="T5972" s="28">
        <f>IF($A5972="placement",S5972*J5972,"")</f>
        <v>1.75</v>
      </c>
      <c r="U5972" s="26">
        <f>IF($A5972="placement",T5972,IF($A5972="site",SUMIF($C:$C,$C5972,$T:$T),IF($A5972="user",SUMIF($B:$B,$B5972,$T:$T),SUM($T:$T))))</f>
        <v>1.75</v>
      </c>
      <c r="V5972" s="27">
        <f>U5972/J5972</f>
        <v>0.25</v>
      </c>
    </row>
    <row r="5973" spans="1:22" hidden="1" x14ac:dyDescent="0.3">
      <c r="A5973" s="23" t="s">
        <v>14</v>
      </c>
      <c r="B5973" s="23" t="s">
        <v>678</v>
      </c>
      <c r="C5973" s="23" t="s">
        <v>680</v>
      </c>
      <c r="D5973" s="23" t="s">
        <v>926</v>
      </c>
      <c r="E5973" s="23" t="s">
        <v>927</v>
      </c>
      <c r="F5973" s="27">
        <v>0.25</v>
      </c>
      <c r="G5973" s="24">
        <v>0</v>
      </c>
      <c r="H5973" s="25">
        <v>0.91920000000000002</v>
      </c>
      <c r="I5973" s="25">
        <v>0.45860000000000001</v>
      </c>
      <c r="J5973" s="26">
        <v>7</v>
      </c>
      <c r="K5973" s="26">
        <v>2</v>
      </c>
      <c r="L5973" s="27">
        <v>0.499</v>
      </c>
      <c r="M5973" s="28">
        <v>0.49098270999999999</v>
      </c>
      <c r="N5973" s="29">
        <v>0.2</v>
      </c>
      <c r="O5973" s="31" t="s">
        <v>12</v>
      </c>
      <c r="P5973" s="31">
        <v>0.59265368269999996</v>
      </c>
      <c r="Q5973" s="31">
        <v>0.25</v>
      </c>
      <c r="R5973" s="42"/>
      <c r="S5973" s="27">
        <f>IF(A5973="placement",MIN(P5973,IF(R5973="",Q5973,R5973)),"")</f>
        <v>0.25</v>
      </c>
      <c r="T5973" s="28">
        <f>IF($A5973="placement",S5973*J5973,"")</f>
        <v>1.75</v>
      </c>
      <c r="U5973" s="23">
        <f>IF($A5973="placement",T5973,IF($A5973="site",SUMIF($C:$C,$C5973,$T:$T),IF($A5973="user",SUMIF($B:$B,$B5973,$T:$T),SUM($T:$T))))</f>
        <v>1.75</v>
      </c>
      <c r="V5973" s="27">
        <f>U5973/J5973</f>
        <v>0.25</v>
      </c>
    </row>
    <row r="5974" spans="1:22" hidden="1" x14ac:dyDescent="0.3">
      <c r="A5974" s="23" t="s">
        <v>14</v>
      </c>
      <c r="B5974" s="23" t="s">
        <v>1017</v>
      </c>
      <c r="C5974" s="23" t="s">
        <v>1019</v>
      </c>
      <c r="D5974" s="23" t="s">
        <v>1046</v>
      </c>
      <c r="E5974" s="23" t="s">
        <v>1047</v>
      </c>
      <c r="F5974" s="27">
        <v>0.1</v>
      </c>
      <c r="G5974" s="24">
        <v>0</v>
      </c>
      <c r="H5974" s="25">
        <v>2.2951999999999999</v>
      </c>
      <c r="I5974" s="25">
        <v>0.18310000000000001</v>
      </c>
      <c r="J5974" s="26">
        <v>7</v>
      </c>
      <c r="K5974" s="26">
        <v>1</v>
      </c>
      <c r="L5974" s="27">
        <v>7.9799999999999996E-2</v>
      </c>
      <c r="M5974" s="28">
        <v>1.3644947300000001</v>
      </c>
      <c r="N5974" s="29">
        <v>1.05</v>
      </c>
      <c r="O5974" s="31" t="s">
        <v>42</v>
      </c>
      <c r="P5974" s="31">
        <v>0.2304843875</v>
      </c>
      <c r="Q5974" s="31">
        <v>0.1</v>
      </c>
      <c r="R5974" s="42"/>
      <c r="S5974" s="27">
        <f>IF(A5974="placement",MIN(P5974,IF(R5974="",Q5974,R5974)),"")</f>
        <v>0.1</v>
      </c>
      <c r="T5974" s="28">
        <f>IF($A5974="placement",S5974*J5974,"")</f>
        <v>0.70000000000000007</v>
      </c>
      <c r="U5974" s="26">
        <f>IF($A5974="placement",T5974,IF($A5974="site",SUMIF($C:$C,$C5974,$T:$T),IF($A5974="user",SUMIF($B:$B,$B5974,$T:$T),SUM($T:$T))))</f>
        <v>0.70000000000000007</v>
      </c>
      <c r="V5974" s="27">
        <f>U5974/J5974</f>
        <v>0.1</v>
      </c>
    </row>
    <row r="5975" spans="1:22" hidden="1" x14ac:dyDescent="0.3">
      <c r="A5975" s="23" t="s">
        <v>14</v>
      </c>
      <c r="B5975" s="23" t="s">
        <v>1145</v>
      </c>
      <c r="C5975" s="23" t="s">
        <v>1147</v>
      </c>
      <c r="D5975" s="23" t="s">
        <v>1162</v>
      </c>
      <c r="E5975" s="23" t="s">
        <v>1163</v>
      </c>
      <c r="F5975" s="27">
        <v>0.25</v>
      </c>
      <c r="G5975" s="24">
        <v>0</v>
      </c>
      <c r="H5975" s="25">
        <v>0.90590000000000004</v>
      </c>
      <c r="I5975" s="25">
        <v>0.30790000000000001</v>
      </c>
      <c r="J5975" s="26">
        <v>7</v>
      </c>
      <c r="K5975" s="26">
        <v>2</v>
      </c>
      <c r="L5975" s="27">
        <v>0.33989999999999998</v>
      </c>
      <c r="M5975" s="28">
        <v>0.73280741999999999</v>
      </c>
      <c r="N5975" s="29">
        <v>0.5</v>
      </c>
      <c r="O5975" s="31" t="s">
        <v>12</v>
      </c>
      <c r="P5975" s="31">
        <v>0.31769250249999997</v>
      </c>
      <c r="Q5975" s="31">
        <v>0.25</v>
      </c>
      <c r="R5975" s="42"/>
      <c r="S5975" s="27">
        <f>IF(A5975="placement",MIN(P5975,IF(R5975="",Q5975,R5975)),"")</f>
        <v>0.25</v>
      </c>
      <c r="T5975" s="28">
        <f>IF($A5975="placement",S5975*J5975,"")</f>
        <v>1.75</v>
      </c>
      <c r="U5975" s="26">
        <f>IF($A5975="placement",T5975,IF($A5975="site",SUMIF($C:$C,$C5975,$T:$T),IF($A5975="user",SUMIF($B:$B,$B5975,$T:$T),SUM($T:$T))))</f>
        <v>1.75</v>
      </c>
      <c r="V5975" s="27">
        <f>U5975/J5975</f>
        <v>0.25</v>
      </c>
    </row>
    <row r="5976" spans="1:22" hidden="1" x14ac:dyDescent="0.3">
      <c r="A5976" s="23" t="s">
        <v>14</v>
      </c>
      <c r="B5976" s="23" t="s">
        <v>1145</v>
      </c>
      <c r="C5976" s="23" t="s">
        <v>1147</v>
      </c>
      <c r="D5976" s="32" t="s">
        <v>1166</v>
      </c>
      <c r="E5976" s="23" t="s">
        <v>1167</v>
      </c>
      <c r="F5976" s="27">
        <v>0.25</v>
      </c>
      <c r="G5976" s="24">
        <v>0</v>
      </c>
      <c r="H5976" s="25">
        <v>0.96609999999999996</v>
      </c>
      <c r="I5976" s="25">
        <v>0.34949999999999998</v>
      </c>
      <c r="J5976" s="26">
        <v>7</v>
      </c>
      <c r="K5976" s="26">
        <v>2</v>
      </c>
      <c r="L5976" s="27">
        <v>0.36170000000000002</v>
      </c>
      <c r="M5976" s="28">
        <v>0.68170856000000002</v>
      </c>
      <c r="N5976" s="29">
        <v>0.5</v>
      </c>
      <c r="O5976" s="31" t="s">
        <v>12</v>
      </c>
      <c r="P5976" s="31">
        <v>0.26654874690000002</v>
      </c>
      <c r="Q5976" s="31">
        <v>0.25</v>
      </c>
      <c r="R5976" s="42"/>
      <c r="S5976" s="27">
        <f>IF(A5976="placement",MIN(P5976,IF(R5976="",Q5976,R5976)),"")</f>
        <v>0.25</v>
      </c>
      <c r="T5976" s="28">
        <f>IF($A5976="placement",S5976*J5976,"")</f>
        <v>1.75</v>
      </c>
      <c r="U5976" s="26">
        <f>IF($A5976="placement",T5976,IF($A5976="site",SUMIF($C:$C,$C5976,$T:$T),IF($A5976="user",SUMIF($B:$B,$B5976,$T:$T),SUM($T:$T))))</f>
        <v>1.75</v>
      </c>
      <c r="V5976" s="27">
        <f>U5976/J5976</f>
        <v>0.25</v>
      </c>
    </row>
    <row r="5977" spans="1:22" hidden="1" x14ac:dyDescent="0.3">
      <c r="A5977" s="23" t="s">
        <v>14</v>
      </c>
      <c r="B5977" s="23" t="s">
        <v>1268</v>
      </c>
      <c r="C5977" s="23" t="s">
        <v>1270</v>
      </c>
      <c r="D5977" s="23" t="s">
        <v>1285</v>
      </c>
      <c r="E5977" s="23" t="s">
        <v>1286</v>
      </c>
      <c r="F5977" s="27">
        <v>0.25</v>
      </c>
      <c r="G5977" s="24">
        <v>0</v>
      </c>
      <c r="H5977" s="25">
        <v>0.5776</v>
      </c>
      <c r="I5977" s="25">
        <v>8.4900000000000003E-2</v>
      </c>
      <c r="J5977" s="26">
        <v>7</v>
      </c>
      <c r="K5977" s="26">
        <v>1</v>
      </c>
      <c r="L5977" s="27">
        <v>0.14699999999999999</v>
      </c>
      <c r="M5977" s="28">
        <v>2.7190916700000001</v>
      </c>
      <c r="N5977" s="29">
        <v>2.5</v>
      </c>
      <c r="O5977" s="31" t="s">
        <v>42</v>
      </c>
      <c r="P5977" s="31">
        <v>8.0575316999999994E-2</v>
      </c>
      <c r="Q5977" s="31">
        <v>8.0575317042994102E-2</v>
      </c>
      <c r="R5977" s="42"/>
      <c r="S5977" s="27">
        <f>IF(A5977="placement",MIN(P5977,IF(R5977="",Q5977,R5977)),"")</f>
        <v>8.0575316999999994E-2</v>
      </c>
      <c r="T5977" s="28">
        <f>IF($A5977="placement",S5977*J5977,"")</f>
        <v>0.56402721899999997</v>
      </c>
      <c r="U5977" s="26">
        <f>IF($A5977="placement",T5977,IF($A5977="site",SUMIF($C:$C,$C5977,$T:$T),IF($A5977="user",SUMIF($B:$B,$B5977,$T:$T),SUM($T:$T))))</f>
        <v>0.56402721899999997</v>
      </c>
      <c r="V5977" s="27">
        <f>U5977/J5977</f>
        <v>8.0575316999999994E-2</v>
      </c>
    </row>
    <row r="5978" spans="1:22" hidden="1" x14ac:dyDescent="0.3">
      <c r="A5978" s="23" t="s">
        <v>14</v>
      </c>
      <c r="B5978" s="23" t="s">
        <v>1350</v>
      </c>
      <c r="C5978" s="23" t="s">
        <v>1352</v>
      </c>
      <c r="D5978" s="23" t="s">
        <v>10515</v>
      </c>
      <c r="E5978" s="23" t="s">
        <v>10516</v>
      </c>
      <c r="F5978" s="27">
        <v>0.28000000000000003</v>
      </c>
      <c r="G5978" s="24">
        <v>0</v>
      </c>
      <c r="H5978" s="25">
        <v>7.9870000000000001</v>
      </c>
      <c r="I5978" s="25">
        <v>0.3508</v>
      </c>
      <c r="J5978" s="26">
        <v>7</v>
      </c>
      <c r="K5978" s="26">
        <v>2</v>
      </c>
      <c r="L5978" s="27">
        <v>4.3900000000000002E-2</v>
      </c>
      <c r="M5978" s="28">
        <v>0.66422316999999997</v>
      </c>
      <c r="N5978" s="29">
        <v>0.4</v>
      </c>
      <c r="O5978" s="31" t="s">
        <v>385</v>
      </c>
      <c r="P5978" s="31">
        <v>0.39779276520000001</v>
      </c>
      <c r="Q5978" s="31">
        <v>0.28000000000000003</v>
      </c>
      <c r="R5978" s="42"/>
      <c r="S5978" s="27">
        <f>IF(A5978="placement",MIN(P5978,IF(R5978="",Q5978,R5978)),"")</f>
        <v>0.28000000000000003</v>
      </c>
      <c r="T5978" s="28">
        <f>IF($A5978="placement",S5978*J5978,"")</f>
        <v>1.9600000000000002</v>
      </c>
      <c r="U5978" s="26">
        <f>IF($A5978="placement",T5978,IF($A5978="site",SUMIF($C:$C,$C5978,$T:$T),IF($A5978="user",SUMIF($B:$B,$B5978,$T:$T),SUM($T:$T))))</f>
        <v>1.9600000000000002</v>
      </c>
      <c r="V5978" s="27">
        <f>U5978/J5978</f>
        <v>0.28000000000000003</v>
      </c>
    </row>
    <row r="5979" spans="1:22" hidden="1" x14ac:dyDescent="0.3">
      <c r="A5979" s="23" t="s">
        <v>14</v>
      </c>
      <c r="B5979" s="23" t="s">
        <v>1501</v>
      </c>
      <c r="C5979" s="23" t="s">
        <v>1503</v>
      </c>
      <c r="D5979" s="23" t="s">
        <v>1509</v>
      </c>
      <c r="E5979" s="23" t="s">
        <v>1510</v>
      </c>
      <c r="F5979" s="27">
        <v>0.25</v>
      </c>
      <c r="G5979" s="24">
        <v>0</v>
      </c>
      <c r="H5979" s="25">
        <v>2.2925</v>
      </c>
      <c r="I5979" s="25">
        <v>8.6400000000000005E-2</v>
      </c>
      <c r="J5979" s="26">
        <v>7</v>
      </c>
      <c r="K5979" s="26">
        <v>2</v>
      </c>
      <c r="L5979" s="27">
        <v>3.7699999999999997E-2</v>
      </c>
      <c r="M5979" s="28">
        <v>2.6512396699999998</v>
      </c>
      <c r="N5979" s="29">
        <v>2</v>
      </c>
      <c r="O5979" s="31" t="s">
        <v>42</v>
      </c>
      <c r="P5979" s="31">
        <v>0.2456359102</v>
      </c>
      <c r="Q5979" s="31">
        <v>0.24563591022443801</v>
      </c>
      <c r="R5979" s="42"/>
      <c r="S5979" s="27">
        <f>IF(A5979="placement",MIN(P5979,IF(R5979="",Q5979,R5979)),"")</f>
        <v>0.2456359102</v>
      </c>
      <c r="T5979" s="28">
        <f>IF($A5979="placement",S5979*J5979,"")</f>
        <v>1.7194513713999999</v>
      </c>
      <c r="U5979" s="26">
        <f>IF($A5979="placement",T5979,IF($A5979="site",SUMIF($C:$C,$C5979,$T:$T),IF($A5979="user",SUMIF($B:$B,$B5979,$T:$T),SUM($T:$T))))</f>
        <v>1.7194513713999999</v>
      </c>
      <c r="V5979" s="27">
        <f>U5979/J5979</f>
        <v>0.2456359102</v>
      </c>
    </row>
    <row r="5980" spans="1:22" hidden="1" x14ac:dyDescent="0.3">
      <c r="A5980" s="23" t="s">
        <v>14</v>
      </c>
      <c r="B5980" s="23" t="s">
        <v>1542</v>
      </c>
      <c r="C5980" s="23" t="s">
        <v>1543</v>
      </c>
      <c r="D5980" s="23" t="s">
        <v>10521</v>
      </c>
      <c r="E5980" s="23" t="s">
        <v>10522</v>
      </c>
      <c r="F5980" s="27">
        <v>0.25</v>
      </c>
      <c r="G5980" s="24">
        <v>0</v>
      </c>
      <c r="H5980" s="25">
        <v>8.4306000000000001</v>
      </c>
      <c r="I5980" s="25">
        <v>0.54610000000000003</v>
      </c>
      <c r="J5980" s="26">
        <v>7</v>
      </c>
      <c r="K5980" s="26">
        <v>2</v>
      </c>
      <c r="L5980" s="27">
        <v>6.4799999999999996E-2</v>
      </c>
      <c r="M5980" s="28">
        <v>0.40570307</v>
      </c>
      <c r="N5980" s="29">
        <v>0.15</v>
      </c>
      <c r="O5980" s="31" t="s">
        <v>42</v>
      </c>
      <c r="P5980" s="31">
        <v>0.63027147279999995</v>
      </c>
      <c r="Q5980" s="31">
        <v>0.25</v>
      </c>
      <c r="R5980" s="42"/>
      <c r="S5980" s="27">
        <f>IF(A5980="placement",MIN(P5980,IF(R5980="",Q5980,R5980)),"")</f>
        <v>0.25</v>
      </c>
      <c r="T5980" s="28">
        <f>IF($A5980="placement",S5980*J5980,"")</f>
        <v>1.75</v>
      </c>
      <c r="U5980" s="26">
        <f>IF($A5980="placement",T5980,IF($A5980="site",SUMIF($C:$C,$C5980,$T:$T),IF($A5980="user",SUMIF($B:$B,$B5980,$T:$T),SUM($T:$T))))</f>
        <v>1.75</v>
      </c>
      <c r="V5980" s="27">
        <f>U5980/J5980</f>
        <v>0.25</v>
      </c>
    </row>
    <row r="5981" spans="1:22" hidden="1" x14ac:dyDescent="0.3">
      <c r="A5981" s="23" t="s">
        <v>14</v>
      </c>
      <c r="B5981" s="23" t="s">
        <v>1708</v>
      </c>
      <c r="C5981" s="23" t="s">
        <v>1709</v>
      </c>
      <c r="D5981" s="23" t="s">
        <v>10529</v>
      </c>
      <c r="E5981" s="23" t="s">
        <v>10530</v>
      </c>
      <c r="F5981" s="27">
        <v>0.3</v>
      </c>
      <c r="G5981" s="24">
        <v>0</v>
      </c>
      <c r="H5981" s="25">
        <v>0.38590000000000002</v>
      </c>
      <c r="I5981" s="25">
        <v>0.13220000000000001</v>
      </c>
      <c r="J5981" s="26">
        <v>7</v>
      </c>
      <c r="K5981" s="26">
        <v>1</v>
      </c>
      <c r="L5981" s="27">
        <v>0.34260000000000002</v>
      </c>
      <c r="M5981" s="28">
        <v>1.64538088</v>
      </c>
      <c r="N5981" s="29">
        <v>1.45</v>
      </c>
      <c r="O5981" s="31" t="s">
        <v>12</v>
      </c>
      <c r="P5981" s="31">
        <v>0.1187450749</v>
      </c>
      <c r="Q5981" s="31">
        <v>0.118745074862096</v>
      </c>
      <c r="R5981" s="42"/>
      <c r="S5981" s="27">
        <f>IF(A5981="placement",MIN(P5981,IF(R5981="",Q5981,R5981)),"")</f>
        <v>0.118745074862096</v>
      </c>
      <c r="T5981" s="28">
        <f>IF($A5981="placement",S5981*J5981,"")</f>
        <v>0.83121552403467203</v>
      </c>
      <c r="U5981" s="26">
        <f>IF($A5981="placement",T5981,IF($A5981="site",SUMIF($C:$C,$C5981,$T:$T),IF($A5981="user",SUMIF($B:$B,$B5981,$T:$T),SUM($T:$T))))</f>
        <v>0.83121552403467203</v>
      </c>
      <c r="V5981" s="27">
        <f>U5981/J5981</f>
        <v>0.118745074862096</v>
      </c>
    </row>
    <row r="5982" spans="1:22" hidden="1" x14ac:dyDescent="0.3">
      <c r="A5982" s="23" t="s">
        <v>14</v>
      </c>
      <c r="B5982" s="23" t="s">
        <v>1708</v>
      </c>
      <c r="C5982" s="23" t="s">
        <v>1709</v>
      </c>
      <c r="D5982" s="23" t="s">
        <v>10541</v>
      </c>
      <c r="E5982" s="23" t="s">
        <v>10542</v>
      </c>
      <c r="F5982" s="27">
        <v>0.3</v>
      </c>
      <c r="G5982" s="24">
        <v>0</v>
      </c>
      <c r="H5982" s="25">
        <v>0.41449999999999998</v>
      </c>
      <c r="I5982" s="25">
        <v>0.1114</v>
      </c>
      <c r="J5982" s="26">
        <v>7</v>
      </c>
      <c r="K5982" s="26">
        <v>2</v>
      </c>
      <c r="L5982" s="27">
        <v>0.26879999999999998</v>
      </c>
      <c r="M5982" s="28">
        <v>2.0770512800000001</v>
      </c>
      <c r="N5982" s="29">
        <v>1.5</v>
      </c>
      <c r="O5982" s="31" t="s">
        <v>12</v>
      </c>
      <c r="P5982" s="31">
        <v>0.27782235659999999</v>
      </c>
      <c r="Q5982" s="31">
        <v>0.27782235664465099</v>
      </c>
      <c r="R5982" s="42"/>
      <c r="S5982" s="27">
        <f>IF(A5982="placement",MIN(P5982,IF(R5982="",Q5982,R5982)),"")</f>
        <v>0.27782235659999999</v>
      </c>
      <c r="T5982" s="28">
        <f>IF($A5982="placement",S5982*J5982,"")</f>
        <v>1.9447564961999999</v>
      </c>
      <c r="U5982" s="26">
        <f>IF($A5982="placement",T5982,IF($A5982="site",SUMIF($C:$C,$C5982,$T:$T),IF($A5982="user",SUMIF($B:$B,$B5982,$T:$T),SUM($T:$T))))</f>
        <v>1.9447564961999999</v>
      </c>
      <c r="V5982" s="27">
        <f>U5982/J5982</f>
        <v>0.27782235659999999</v>
      </c>
    </row>
    <row r="5983" spans="1:22" hidden="1" x14ac:dyDescent="0.3">
      <c r="A5983" s="23" t="s">
        <v>14</v>
      </c>
      <c r="B5983" s="23" t="s">
        <v>1708</v>
      </c>
      <c r="C5983" s="23" t="s">
        <v>1709</v>
      </c>
      <c r="D5983" s="23" t="s">
        <v>1824</v>
      </c>
      <c r="E5983" s="23" t="s">
        <v>1825</v>
      </c>
      <c r="F5983" s="27">
        <v>0.25</v>
      </c>
      <c r="G5983" s="24">
        <v>0</v>
      </c>
      <c r="H5983" s="25">
        <v>0.2616</v>
      </c>
      <c r="I5983" s="25">
        <v>0.11119999999999999</v>
      </c>
      <c r="J5983" s="26">
        <v>7</v>
      </c>
      <c r="K5983" s="26">
        <v>2</v>
      </c>
      <c r="L5983" s="27">
        <v>0.42520000000000002</v>
      </c>
      <c r="M5983" s="28">
        <v>2.1923571000000002</v>
      </c>
      <c r="N5983" s="29">
        <v>1.5</v>
      </c>
      <c r="O5983" s="31" t="s">
        <v>12</v>
      </c>
      <c r="P5983" s="31">
        <v>0.31580489229999997</v>
      </c>
      <c r="Q5983" s="31">
        <v>0.249999999999999</v>
      </c>
      <c r="R5983" s="42"/>
      <c r="S5983" s="27">
        <f>IF(A5983="placement",MIN(P5983,IF(R5983="",Q5983,R5983)),"")</f>
        <v>0.249999999999999</v>
      </c>
      <c r="T5983" s="28">
        <f>IF($A5983="placement",S5983*J5983,"")</f>
        <v>1.7499999999999929</v>
      </c>
      <c r="U5983" s="26">
        <f>IF($A5983="placement",T5983,IF($A5983="site",SUMIF($C:$C,$C5983,$T:$T),IF($A5983="user",SUMIF($B:$B,$B5983,$T:$T),SUM($T:$T))))</f>
        <v>1.7499999999999929</v>
      </c>
      <c r="V5983" s="27">
        <f>U5983/J5983</f>
        <v>0.24999999999999897</v>
      </c>
    </row>
    <row r="5984" spans="1:22" hidden="1" x14ac:dyDescent="0.3">
      <c r="A5984" s="23" t="s">
        <v>14</v>
      </c>
      <c r="B5984" s="23" t="s">
        <v>1708</v>
      </c>
      <c r="C5984" s="23" t="s">
        <v>1709</v>
      </c>
      <c r="D5984" s="23" t="s">
        <v>10557</v>
      </c>
      <c r="E5984" s="23" t="s">
        <v>10558</v>
      </c>
      <c r="F5984" s="27">
        <v>0.2</v>
      </c>
      <c r="G5984" s="24">
        <v>0</v>
      </c>
      <c r="H5984" s="25">
        <v>0.48230000000000001</v>
      </c>
      <c r="I5984" s="25">
        <v>0.127</v>
      </c>
      <c r="J5984" s="26">
        <v>7</v>
      </c>
      <c r="K5984" s="26">
        <v>1</v>
      </c>
      <c r="L5984" s="27">
        <v>0.26329999999999998</v>
      </c>
      <c r="M5984" s="28">
        <v>1.7186726699999999</v>
      </c>
      <c r="N5984" s="29">
        <v>1.45</v>
      </c>
      <c r="O5984" s="31" t="s">
        <v>42</v>
      </c>
      <c r="P5984" s="31">
        <v>0.15632567580000001</v>
      </c>
      <c r="Q5984" s="31">
        <v>0.15632567576411999</v>
      </c>
      <c r="R5984" s="42"/>
      <c r="S5984" s="27">
        <f>IF(A5984="placement",MIN(P5984,IF(R5984="",Q5984,R5984)),"")</f>
        <v>0.15632567576411999</v>
      </c>
      <c r="T5984" s="28">
        <f>IF($A5984="placement",S5984*J5984,"")</f>
        <v>1.0942797303488399</v>
      </c>
      <c r="U5984" s="26">
        <f>IF($A5984="placement",T5984,IF($A5984="site",SUMIF($C:$C,$C5984,$T:$T),IF($A5984="user",SUMIF($B:$B,$B5984,$T:$T),SUM($T:$T))))</f>
        <v>1.0942797303488399</v>
      </c>
      <c r="V5984" s="27">
        <f>U5984/J5984</f>
        <v>0.15632567576411999</v>
      </c>
    </row>
    <row r="5985" spans="1:22" hidden="1" x14ac:dyDescent="0.3">
      <c r="A5985" s="23" t="s">
        <v>14</v>
      </c>
      <c r="B5985" s="23" t="s">
        <v>1708</v>
      </c>
      <c r="C5985" s="23" t="s">
        <v>1709</v>
      </c>
      <c r="D5985" s="23" t="s">
        <v>10559</v>
      </c>
      <c r="E5985" s="23" t="s">
        <v>10560</v>
      </c>
      <c r="F5985" s="27">
        <v>0.25</v>
      </c>
      <c r="G5985" s="24">
        <v>0</v>
      </c>
      <c r="H5985" s="25">
        <v>0.2142</v>
      </c>
      <c r="I5985" s="25">
        <v>0.11</v>
      </c>
      <c r="J5985" s="26">
        <v>7</v>
      </c>
      <c r="K5985" s="26">
        <v>2</v>
      </c>
      <c r="L5985" s="27">
        <v>0.51349999999999996</v>
      </c>
      <c r="M5985" s="28">
        <v>2.0491558400000001</v>
      </c>
      <c r="N5985" s="29">
        <v>1.5</v>
      </c>
      <c r="O5985" s="31" t="s">
        <v>12</v>
      </c>
      <c r="P5985" s="31">
        <v>0.2679912539</v>
      </c>
      <c r="Q5985" s="31">
        <v>0.25</v>
      </c>
      <c r="R5985" s="42"/>
      <c r="S5985" s="27">
        <f>IF(A5985="placement",MIN(P5985,IF(R5985="",Q5985,R5985)),"")</f>
        <v>0.25</v>
      </c>
      <c r="T5985" s="28">
        <f>IF($A5985="placement",S5985*J5985,"")</f>
        <v>1.75</v>
      </c>
      <c r="U5985" s="26">
        <f>IF($A5985="placement",T5985,IF($A5985="site",SUMIF($C:$C,$C5985,$T:$T),IF($A5985="user",SUMIF($B:$B,$B5985,$T:$T),SUM($T:$T))))</f>
        <v>1.75</v>
      </c>
      <c r="V5985" s="27">
        <f>U5985/J5985</f>
        <v>0.25</v>
      </c>
    </row>
    <row r="5986" spans="1:22" hidden="1" x14ac:dyDescent="0.3">
      <c r="A5986" s="23" t="s">
        <v>14</v>
      </c>
      <c r="B5986" s="23" t="s">
        <v>1708</v>
      </c>
      <c r="C5986" s="23" t="s">
        <v>1709</v>
      </c>
      <c r="D5986" s="23" t="s">
        <v>10561</v>
      </c>
      <c r="E5986" s="23" t="s">
        <v>10562</v>
      </c>
      <c r="F5986" s="27">
        <v>0.33</v>
      </c>
      <c r="G5986" s="24">
        <v>0</v>
      </c>
      <c r="H5986" s="25">
        <v>0.32829999999999998</v>
      </c>
      <c r="I5986" s="25">
        <v>0.14050000000000001</v>
      </c>
      <c r="J5986" s="26">
        <v>7</v>
      </c>
      <c r="K5986" s="26">
        <v>1</v>
      </c>
      <c r="L5986" s="27">
        <v>0.42799999999999999</v>
      </c>
      <c r="M5986" s="28">
        <v>1.6615150000000001</v>
      </c>
      <c r="N5986" s="29">
        <v>1.55</v>
      </c>
      <c r="O5986" s="31" t="s">
        <v>12</v>
      </c>
      <c r="P5986" s="31">
        <v>6.7116455500000005E-2</v>
      </c>
      <c r="Q5986" s="31">
        <v>6.7116455541276501E-2</v>
      </c>
      <c r="R5986" s="42"/>
      <c r="S5986" s="27">
        <f>IF(A5986="placement",MIN(P5986,IF(R5986="",Q5986,R5986)),"")</f>
        <v>6.7116455500000005E-2</v>
      </c>
      <c r="T5986" s="28">
        <f>IF($A5986="placement",S5986*J5986,"")</f>
        <v>0.46981518850000004</v>
      </c>
      <c r="U5986" s="26">
        <f>IF($A5986="placement",T5986,IF($A5986="site",SUMIF($C:$C,$C5986,$T:$T),IF($A5986="user",SUMIF($B:$B,$B5986,$T:$T),SUM($T:$T))))</f>
        <v>0.46981518850000004</v>
      </c>
      <c r="V5986" s="27">
        <f>U5986/J5986</f>
        <v>6.7116455500000005E-2</v>
      </c>
    </row>
    <row r="5987" spans="1:22" hidden="1" x14ac:dyDescent="0.3">
      <c r="A5987" s="23" t="s">
        <v>14</v>
      </c>
      <c r="B5987" s="23" t="s">
        <v>1708</v>
      </c>
      <c r="C5987" s="23" t="s">
        <v>1709</v>
      </c>
      <c r="D5987" s="23" t="s">
        <v>1852</v>
      </c>
      <c r="E5987" s="23" t="s">
        <v>1853</v>
      </c>
      <c r="F5987" s="27">
        <v>0.3</v>
      </c>
      <c r="G5987" s="24">
        <v>0</v>
      </c>
      <c r="H5987" s="25">
        <v>0.30790000000000001</v>
      </c>
      <c r="I5987" s="25">
        <v>0.15379999999999999</v>
      </c>
      <c r="J5987" s="26">
        <v>7</v>
      </c>
      <c r="K5987" s="26">
        <v>1</v>
      </c>
      <c r="L5987" s="27">
        <v>0.4995</v>
      </c>
      <c r="M5987" s="28">
        <v>1.53070135</v>
      </c>
      <c r="N5987" s="29">
        <v>1.4</v>
      </c>
      <c r="O5987" s="31" t="s">
        <v>12</v>
      </c>
      <c r="P5987" s="31">
        <v>8.5386576000000006E-2</v>
      </c>
      <c r="Q5987" s="31">
        <v>8.5386576040781606E-2</v>
      </c>
      <c r="R5987" s="42"/>
      <c r="S5987" s="27">
        <f>IF(A5987="placement",MIN(P5987,IF(R5987="",Q5987,R5987)),"")</f>
        <v>8.5386576000000006E-2</v>
      </c>
      <c r="T5987" s="28">
        <f>IF($A5987="placement",S5987*J5987,"")</f>
        <v>0.59770603200000005</v>
      </c>
      <c r="U5987" s="26">
        <f>IF($A5987="placement",T5987,IF($A5987="site",SUMIF($C:$C,$C5987,$T:$T),IF($A5987="user",SUMIF($B:$B,$B5987,$T:$T),SUM($T:$T))))</f>
        <v>0.59770603200000005</v>
      </c>
      <c r="V5987" s="27">
        <f>U5987/J5987</f>
        <v>8.5386576000000006E-2</v>
      </c>
    </row>
    <row r="5988" spans="1:22" hidden="1" x14ac:dyDescent="0.3">
      <c r="A5988" s="23" t="s">
        <v>14</v>
      </c>
      <c r="B5988" s="23" t="s">
        <v>1708</v>
      </c>
      <c r="C5988" s="23" t="s">
        <v>1709</v>
      </c>
      <c r="D5988" s="32" t="s">
        <v>1860</v>
      </c>
      <c r="E5988" s="23" t="s">
        <v>1861</v>
      </c>
      <c r="F5988" s="27">
        <v>0.25</v>
      </c>
      <c r="G5988" s="24">
        <v>0</v>
      </c>
      <c r="H5988" s="25">
        <v>0.58189999999999997</v>
      </c>
      <c r="I5988" s="25">
        <v>0.1144</v>
      </c>
      <c r="J5988" s="26">
        <v>7</v>
      </c>
      <c r="K5988" s="26">
        <v>2</v>
      </c>
      <c r="L5988" s="27">
        <v>0.1966</v>
      </c>
      <c r="M5988" s="28">
        <v>2.09787765</v>
      </c>
      <c r="N5988" s="29">
        <v>1.5</v>
      </c>
      <c r="O5988" s="31" t="s">
        <v>42</v>
      </c>
      <c r="P5988" s="31">
        <v>0.28499166869999998</v>
      </c>
      <c r="Q5988" s="31">
        <v>0.25</v>
      </c>
      <c r="R5988" s="42"/>
      <c r="S5988" s="27">
        <f>IF(A5988="placement",MIN(P5988,IF(R5988="",Q5988,R5988)),"")</f>
        <v>0.25</v>
      </c>
      <c r="T5988" s="28">
        <f>IF($A5988="placement",S5988*J5988,"")</f>
        <v>1.75</v>
      </c>
      <c r="U5988" s="26">
        <f>IF($A5988="placement",T5988,IF($A5988="site",SUMIF($C:$C,$C5988,$T:$T),IF($A5988="user",SUMIF($B:$B,$B5988,$T:$T),SUM($T:$T))))</f>
        <v>1.75</v>
      </c>
      <c r="V5988" s="27">
        <f>U5988/J5988</f>
        <v>0.25</v>
      </c>
    </row>
    <row r="5989" spans="1:22" hidden="1" x14ac:dyDescent="0.3">
      <c r="A5989" s="23" t="s">
        <v>14</v>
      </c>
      <c r="B5989" s="23" t="s">
        <v>1708</v>
      </c>
      <c r="C5989" s="23" t="s">
        <v>1709</v>
      </c>
      <c r="D5989" s="32" t="s">
        <v>10567</v>
      </c>
      <c r="E5989" s="23" t="s">
        <v>10568</v>
      </c>
      <c r="F5989" s="27">
        <v>0.15</v>
      </c>
      <c r="G5989" s="24">
        <v>0</v>
      </c>
      <c r="H5989" s="25">
        <v>0.43519999999999998</v>
      </c>
      <c r="I5989" s="25">
        <v>0.12889999999999999</v>
      </c>
      <c r="J5989" s="26">
        <v>7</v>
      </c>
      <c r="K5989" s="26">
        <v>1</v>
      </c>
      <c r="L5989" s="27">
        <v>0.29609999999999997</v>
      </c>
      <c r="M5989" s="28">
        <v>1.85537694</v>
      </c>
      <c r="N5989" s="29">
        <v>1.45</v>
      </c>
      <c r="O5989" s="31" t="s">
        <v>42</v>
      </c>
      <c r="P5989" s="31">
        <v>0.21848764600000001</v>
      </c>
      <c r="Q5989" s="31">
        <v>0.15</v>
      </c>
      <c r="R5989" s="42"/>
      <c r="S5989" s="27">
        <f>IF(A5989="placement",MIN(P5989,IF(R5989="",Q5989,R5989)),"")</f>
        <v>0.15</v>
      </c>
      <c r="T5989" s="28">
        <f>IF($A5989="placement",S5989*J5989,"")</f>
        <v>1.05</v>
      </c>
      <c r="U5989" s="26">
        <f>IF($A5989="placement",T5989,IF($A5989="site",SUMIF($C:$C,$C5989,$T:$T),IF($A5989="user",SUMIF($B:$B,$B5989,$T:$T),SUM($T:$T))))</f>
        <v>1.05</v>
      </c>
      <c r="V5989" s="27">
        <f>U5989/J5989</f>
        <v>0.15</v>
      </c>
    </row>
    <row r="5990" spans="1:22" hidden="1" x14ac:dyDescent="0.3">
      <c r="A5990" s="23" t="s">
        <v>14</v>
      </c>
      <c r="B5990" s="23" t="s">
        <v>1708</v>
      </c>
      <c r="C5990" s="23" t="s">
        <v>1709</v>
      </c>
      <c r="D5990" s="23" t="s">
        <v>1904</v>
      </c>
      <c r="E5990" s="23" t="s">
        <v>1905</v>
      </c>
      <c r="F5990" s="27">
        <v>0.15</v>
      </c>
      <c r="G5990" s="24">
        <v>0</v>
      </c>
      <c r="H5990" s="25">
        <v>0.42080000000000001</v>
      </c>
      <c r="I5990" s="25">
        <v>0.12280000000000001</v>
      </c>
      <c r="J5990" s="26">
        <v>7</v>
      </c>
      <c r="K5990" s="26">
        <v>1</v>
      </c>
      <c r="L5990" s="27">
        <v>0.2918</v>
      </c>
      <c r="M5990" s="28">
        <v>1.8305410099999999</v>
      </c>
      <c r="N5990" s="29">
        <v>1.45</v>
      </c>
      <c r="O5990" s="31" t="s">
        <v>42</v>
      </c>
      <c r="P5990" s="31">
        <v>0.2078844504</v>
      </c>
      <c r="Q5990" s="31">
        <v>0.15</v>
      </c>
      <c r="R5990" s="42"/>
      <c r="S5990" s="27">
        <f>IF(A5990="placement",MIN(P5990,IF(R5990="",Q5990,R5990)),"")</f>
        <v>0.15</v>
      </c>
      <c r="T5990" s="28">
        <f>IF($A5990="placement",S5990*J5990,"")</f>
        <v>1.05</v>
      </c>
      <c r="U5990" s="26">
        <f>IF($A5990="placement",T5990,IF($A5990="site",SUMIF($C:$C,$C5990,$T:$T),IF($A5990="user",SUMIF($B:$B,$B5990,$T:$T),SUM($T:$T))))</f>
        <v>1.05</v>
      </c>
      <c r="V5990" s="27">
        <f>U5990/J5990</f>
        <v>0.15</v>
      </c>
    </row>
    <row r="5991" spans="1:22" hidden="1" x14ac:dyDescent="0.3">
      <c r="A5991" s="23" t="s">
        <v>14</v>
      </c>
      <c r="B5991" s="23" t="s">
        <v>1708</v>
      </c>
      <c r="C5991" s="23" t="s">
        <v>1709</v>
      </c>
      <c r="D5991" s="32" t="s">
        <v>1910</v>
      </c>
      <c r="E5991" s="23" t="s">
        <v>1911</v>
      </c>
      <c r="F5991" s="27">
        <v>0.15</v>
      </c>
      <c r="G5991" s="24">
        <v>0</v>
      </c>
      <c r="H5991" s="25">
        <v>0.41520000000000001</v>
      </c>
      <c r="I5991" s="25">
        <v>0.1429</v>
      </c>
      <c r="J5991" s="26">
        <v>7</v>
      </c>
      <c r="K5991" s="26">
        <v>1</v>
      </c>
      <c r="L5991" s="27">
        <v>0.34410000000000002</v>
      </c>
      <c r="M5991" s="28">
        <v>1.7186999999999999</v>
      </c>
      <c r="N5991" s="29">
        <v>1.45</v>
      </c>
      <c r="O5991" s="31" t="s">
        <v>42</v>
      </c>
      <c r="P5991" s="31">
        <v>0.1563390935</v>
      </c>
      <c r="Q5991" s="31">
        <v>0.15</v>
      </c>
      <c r="R5991" s="42"/>
      <c r="S5991" s="27">
        <f>IF(A5991="placement",MIN(P5991,IF(R5991="",Q5991,R5991)),"")</f>
        <v>0.15</v>
      </c>
      <c r="T5991" s="28">
        <f>IF($A5991="placement",S5991*J5991,"")</f>
        <v>1.05</v>
      </c>
      <c r="U5991" s="26">
        <f>IF($A5991="placement",T5991,IF($A5991="site",SUMIF($C:$C,$C5991,$T:$T),IF($A5991="user",SUMIF($B:$B,$B5991,$T:$T),SUM($T:$T))))</f>
        <v>1.05</v>
      </c>
      <c r="V5991" s="27">
        <f>U5991/J5991</f>
        <v>0.15</v>
      </c>
    </row>
    <row r="5992" spans="1:22" hidden="1" x14ac:dyDescent="0.3">
      <c r="A5992" s="23" t="s">
        <v>14</v>
      </c>
      <c r="B5992" s="23" t="s">
        <v>1708</v>
      </c>
      <c r="C5992" s="23" t="s">
        <v>1709</v>
      </c>
      <c r="D5992" s="32" t="s">
        <v>1914</v>
      </c>
      <c r="E5992" s="23" t="s">
        <v>1915</v>
      </c>
      <c r="F5992" s="27">
        <v>0.15</v>
      </c>
      <c r="G5992" s="24">
        <v>0</v>
      </c>
      <c r="H5992" s="25">
        <v>0.34060000000000001</v>
      </c>
      <c r="I5992" s="25">
        <v>0.1399</v>
      </c>
      <c r="J5992" s="26">
        <v>7</v>
      </c>
      <c r="K5992" s="26">
        <v>1</v>
      </c>
      <c r="L5992" s="27">
        <v>0.41089999999999999</v>
      </c>
      <c r="M5992" s="28">
        <v>1.66870852</v>
      </c>
      <c r="N5992" s="29">
        <v>1.55</v>
      </c>
      <c r="O5992" s="31" t="s">
        <v>42</v>
      </c>
      <c r="P5992" s="31">
        <v>7.1137962700000001E-2</v>
      </c>
      <c r="Q5992" s="31">
        <v>7.1137962679718503E-2</v>
      </c>
      <c r="R5992" s="42"/>
      <c r="S5992" s="27">
        <f>IF(A5992="placement",MIN(P5992,IF(R5992="",Q5992,R5992)),"")</f>
        <v>7.1137962679718503E-2</v>
      </c>
      <c r="T5992" s="28">
        <f>IF($A5992="placement",S5992*J5992,"")</f>
        <v>0.49796573875802952</v>
      </c>
      <c r="U5992" s="26">
        <f>IF($A5992="placement",T5992,IF($A5992="site",SUMIF($C:$C,$C5992,$T:$T),IF($A5992="user",SUMIF($B:$B,$B5992,$T:$T),SUM($T:$T))))</f>
        <v>0.49796573875802952</v>
      </c>
      <c r="V5992" s="27">
        <f>U5992/J5992</f>
        <v>7.1137962679718503E-2</v>
      </c>
    </row>
    <row r="5993" spans="1:22" hidden="1" x14ac:dyDescent="0.3">
      <c r="A5993" s="23" t="s">
        <v>14</v>
      </c>
      <c r="B5993" s="23" t="s">
        <v>1708</v>
      </c>
      <c r="C5993" s="23" t="s">
        <v>1709</v>
      </c>
      <c r="D5993" s="23" t="s">
        <v>10581</v>
      </c>
      <c r="E5993" s="23" t="s">
        <v>10582</v>
      </c>
      <c r="F5993" s="27">
        <v>0.33</v>
      </c>
      <c r="G5993" s="24">
        <v>0</v>
      </c>
      <c r="H5993" s="25">
        <v>0.37690000000000001</v>
      </c>
      <c r="I5993" s="25">
        <v>0.14649999999999999</v>
      </c>
      <c r="J5993" s="26">
        <v>7</v>
      </c>
      <c r="K5993" s="26">
        <v>1</v>
      </c>
      <c r="L5993" s="27">
        <v>0.38869999999999999</v>
      </c>
      <c r="M5993" s="28">
        <v>1.578157</v>
      </c>
      <c r="N5993" s="29">
        <v>1.5</v>
      </c>
      <c r="O5993" s="31" t="s">
        <v>12</v>
      </c>
      <c r="P5993" s="31">
        <v>4.95242215E-2</v>
      </c>
      <c r="Q5993" s="31">
        <v>4.95242214532872E-2</v>
      </c>
      <c r="R5993" s="42"/>
      <c r="S5993" s="27">
        <f>IF(A5993="placement",MIN(P5993,IF(R5993="",Q5993,R5993)),"")</f>
        <v>4.95242214532872E-2</v>
      </c>
      <c r="T5993" s="28">
        <f>IF($A5993="placement",S5993*J5993,"")</f>
        <v>0.34666955017301038</v>
      </c>
      <c r="U5993" s="26">
        <f>IF($A5993="placement",T5993,IF($A5993="site",SUMIF($C:$C,$C5993,$T:$T),IF($A5993="user",SUMIF($B:$B,$B5993,$T:$T),SUM($T:$T))))</f>
        <v>0.34666955017301038</v>
      </c>
      <c r="V5993" s="27">
        <f>U5993/J5993</f>
        <v>4.95242214532872E-2</v>
      </c>
    </row>
    <row r="5994" spans="1:22" hidden="1" x14ac:dyDescent="0.3">
      <c r="A5994" s="23" t="s">
        <v>14</v>
      </c>
      <c r="B5994" s="23" t="s">
        <v>1708</v>
      </c>
      <c r="C5994" s="23" t="s">
        <v>1709</v>
      </c>
      <c r="D5994" s="23" t="s">
        <v>1930</v>
      </c>
      <c r="E5994" s="23" t="s">
        <v>1931</v>
      </c>
      <c r="F5994" s="27">
        <v>0.25</v>
      </c>
      <c r="G5994" s="24">
        <v>0</v>
      </c>
      <c r="H5994" s="25">
        <v>0.46560000000000001</v>
      </c>
      <c r="I5994" s="25">
        <v>0.1207</v>
      </c>
      <c r="J5994" s="26">
        <v>7</v>
      </c>
      <c r="K5994" s="26">
        <v>2</v>
      </c>
      <c r="L5994" s="27">
        <v>0.25919999999999999</v>
      </c>
      <c r="M5994" s="28">
        <v>1.9379881699999999</v>
      </c>
      <c r="N5994" s="29">
        <v>1.4</v>
      </c>
      <c r="O5994" s="31" t="s">
        <v>12</v>
      </c>
      <c r="P5994" s="31">
        <v>0.27760136790000001</v>
      </c>
      <c r="Q5994" s="31">
        <v>0.25</v>
      </c>
      <c r="R5994" s="42"/>
      <c r="S5994" s="27">
        <f>IF(A5994="placement",MIN(P5994,IF(R5994="",Q5994,R5994)),"")</f>
        <v>0.25</v>
      </c>
      <c r="T5994" s="28">
        <f>IF($A5994="placement",S5994*J5994,"")</f>
        <v>1.75</v>
      </c>
      <c r="U5994" s="26">
        <f>IF($A5994="placement",T5994,IF($A5994="site",SUMIF($C:$C,$C5994,$T:$T),IF($A5994="user",SUMIF($B:$B,$B5994,$T:$T),SUM($T:$T))))</f>
        <v>1.75</v>
      </c>
      <c r="V5994" s="27">
        <f>U5994/J5994</f>
        <v>0.25</v>
      </c>
    </row>
    <row r="5995" spans="1:22" hidden="1" x14ac:dyDescent="0.3">
      <c r="A5995" s="23" t="s">
        <v>14</v>
      </c>
      <c r="B5995" s="23" t="s">
        <v>1708</v>
      </c>
      <c r="C5995" s="23" t="s">
        <v>1709</v>
      </c>
      <c r="D5995" s="23" t="s">
        <v>1952</v>
      </c>
      <c r="E5995" s="23" t="s">
        <v>1953</v>
      </c>
      <c r="F5995" s="27">
        <v>0.15</v>
      </c>
      <c r="G5995" s="24">
        <v>0</v>
      </c>
      <c r="H5995" s="25">
        <v>0.39539999999999997</v>
      </c>
      <c r="I5995" s="25">
        <v>0.1462</v>
      </c>
      <c r="J5995" s="26">
        <v>7</v>
      </c>
      <c r="K5995" s="26">
        <v>1</v>
      </c>
      <c r="L5995" s="27">
        <v>0.36980000000000002</v>
      </c>
      <c r="M5995" s="28">
        <v>1.5532486599999999</v>
      </c>
      <c r="N5995" s="29">
        <v>1.45</v>
      </c>
      <c r="O5995" s="31" t="s">
        <v>42</v>
      </c>
      <c r="P5995" s="31">
        <v>6.6472715799999998E-2</v>
      </c>
      <c r="Q5995" s="31">
        <v>6.6472715835823204E-2</v>
      </c>
      <c r="R5995" s="42"/>
      <c r="S5995" s="27">
        <f>IF(A5995="placement",MIN(P5995,IF(R5995="",Q5995,R5995)),"")</f>
        <v>6.6472715799999998E-2</v>
      </c>
      <c r="T5995" s="28">
        <f>IF($A5995="placement",S5995*J5995,"")</f>
        <v>0.46530901059999996</v>
      </c>
      <c r="U5995" s="26">
        <f>IF($A5995="placement",T5995,IF($A5995="site",SUMIF($C:$C,$C5995,$T:$T),IF($A5995="user",SUMIF($B:$B,$B5995,$T:$T),SUM($T:$T))))</f>
        <v>0.46530901059999996</v>
      </c>
      <c r="V5995" s="27">
        <f>U5995/J5995</f>
        <v>6.6472715799999998E-2</v>
      </c>
    </row>
    <row r="5996" spans="1:22" hidden="1" x14ac:dyDescent="0.3">
      <c r="A5996" s="23" t="s">
        <v>14</v>
      </c>
      <c r="B5996" s="23" t="s">
        <v>1708</v>
      </c>
      <c r="C5996" s="23" t="s">
        <v>1709</v>
      </c>
      <c r="D5996" s="23" t="s">
        <v>10585</v>
      </c>
      <c r="E5996" s="23" t="s">
        <v>10586</v>
      </c>
      <c r="F5996" s="27">
        <v>0.15</v>
      </c>
      <c r="G5996" s="24">
        <v>0</v>
      </c>
      <c r="H5996" s="25">
        <v>0.61240000000000006</v>
      </c>
      <c r="I5996" s="25">
        <v>0.1201</v>
      </c>
      <c r="J5996" s="26">
        <v>7</v>
      </c>
      <c r="K5996" s="26">
        <v>1</v>
      </c>
      <c r="L5996" s="27">
        <v>0.19620000000000001</v>
      </c>
      <c r="M5996" s="28">
        <v>1.9636147399999999</v>
      </c>
      <c r="N5996" s="29">
        <v>1.55</v>
      </c>
      <c r="O5996" s="31" t="s">
        <v>42</v>
      </c>
      <c r="P5996" s="31">
        <v>0.21063945740000001</v>
      </c>
      <c r="Q5996" s="31">
        <v>0.15</v>
      </c>
      <c r="R5996" s="42"/>
      <c r="S5996" s="27">
        <f>IF(A5996="placement",MIN(P5996,IF(R5996="",Q5996,R5996)),"")</f>
        <v>0.15</v>
      </c>
      <c r="T5996" s="28">
        <f>IF($A5996="placement",S5996*J5996,"")</f>
        <v>1.05</v>
      </c>
      <c r="U5996" s="23">
        <f>IF($A5996="placement",T5996,IF($A5996="site",SUMIF($C:$C,$C5996,$T:$T),IF($A5996="user",SUMIF($B:$B,$B5996,$T:$T),SUM($T:$T))))</f>
        <v>1.05</v>
      </c>
      <c r="V5996" s="27">
        <f>U5996/J5996</f>
        <v>0.15</v>
      </c>
    </row>
    <row r="5997" spans="1:22" hidden="1" x14ac:dyDescent="0.3">
      <c r="A5997" s="23" t="s">
        <v>14</v>
      </c>
      <c r="B5997" s="23" t="s">
        <v>1708</v>
      </c>
      <c r="C5997" s="23" t="s">
        <v>1709</v>
      </c>
      <c r="D5997" s="23" t="s">
        <v>1962</v>
      </c>
      <c r="E5997" s="23" t="s">
        <v>1963</v>
      </c>
      <c r="F5997" s="27">
        <v>0.15</v>
      </c>
      <c r="G5997" s="24">
        <v>0</v>
      </c>
      <c r="H5997" s="25">
        <v>0.31900000000000001</v>
      </c>
      <c r="I5997" s="25">
        <v>0.1129</v>
      </c>
      <c r="J5997" s="26">
        <v>7</v>
      </c>
      <c r="K5997" s="26">
        <v>1</v>
      </c>
      <c r="L5997" s="27">
        <v>0.3538</v>
      </c>
      <c r="M5997" s="28">
        <v>1.9245569600000001</v>
      </c>
      <c r="N5997" s="29">
        <v>1.45</v>
      </c>
      <c r="O5997" s="31" t="s">
        <v>42</v>
      </c>
      <c r="P5997" s="31">
        <v>0.2465798474</v>
      </c>
      <c r="Q5997" s="31">
        <v>0.15</v>
      </c>
      <c r="R5997" s="42"/>
      <c r="S5997" s="27">
        <f>IF(A5997="placement",MIN(P5997,IF(R5997="",Q5997,R5997)),"")</f>
        <v>0.15</v>
      </c>
      <c r="T5997" s="28">
        <f>IF($A5997="placement",S5997*J5997,"")</f>
        <v>1.05</v>
      </c>
      <c r="U5997" s="26">
        <f>IF($A5997="placement",T5997,IF($A5997="site",SUMIF($C:$C,$C5997,$T:$T),IF($A5997="user",SUMIF($B:$B,$B5997,$T:$T),SUM($T:$T))))</f>
        <v>1.05</v>
      </c>
      <c r="V5997" s="27">
        <f>U5997/J5997</f>
        <v>0.15</v>
      </c>
    </row>
    <row r="5998" spans="1:22" hidden="1" x14ac:dyDescent="0.3">
      <c r="A5998" s="23" t="s">
        <v>14</v>
      </c>
      <c r="B5998" s="23" t="s">
        <v>1708</v>
      </c>
      <c r="C5998" s="23" t="s">
        <v>1709</v>
      </c>
      <c r="D5998" s="23" t="s">
        <v>10587</v>
      </c>
      <c r="E5998" s="23" t="s">
        <v>10588</v>
      </c>
      <c r="F5998" s="27">
        <v>0.3</v>
      </c>
      <c r="G5998" s="24">
        <v>0</v>
      </c>
      <c r="H5998" s="25">
        <v>0.37030000000000002</v>
      </c>
      <c r="I5998" s="25">
        <v>0.1249</v>
      </c>
      <c r="J5998" s="26">
        <v>7</v>
      </c>
      <c r="K5998" s="26">
        <v>1</v>
      </c>
      <c r="L5998" s="27">
        <v>0.3372</v>
      </c>
      <c r="M5998" s="28">
        <v>1.8208810099999999</v>
      </c>
      <c r="N5998" s="29">
        <v>1.5</v>
      </c>
      <c r="O5998" s="31" t="s">
        <v>12</v>
      </c>
      <c r="P5998" s="31">
        <v>0.17622294129999999</v>
      </c>
      <c r="Q5998" s="31">
        <v>0.1762229413428</v>
      </c>
      <c r="R5998" s="42"/>
      <c r="S5998" s="27">
        <f>IF(A5998="placement",MIN(P5998,IF(R5998="",Q5998,R5998)),"")</f>
        <v>0.17622294129999999</v>
      </c>
      <c r="T5998" s="28">
        <f>IF($A5998="placement",S5998*J5998,"")</f>
        <v>1.2335605890999999</v>
      </c>
      <c r="U5998" s="26">
        <f>IF($A5998="placement",T5998,IF($A5998="site",SUMIF($C:$C,$C5998,$T:$T),IF($A5998="user",SUMIF($B:$B,$B5998,$T:$T),SUM($T:$T))))</f>
        <v>1.2335605890999999</v>
      </c>
      <c r="V5998" s="27">
        <f>U5998/J5998</f>
        <v>0.17622294129999999</v>
      </c>
    </row>
    <row r="5999" spans="1:22" hidden="1" x14ac:dyDescent="0.3">
      <c r="A5999" s="23" t="s">
        <v>14</v>
      </c>
      <c r="B5999" s="23" t="s">
        <v>1708</v>
      </c>
      <c r="C5999" s="23" t="s">
        <v>1709</v>
      </c>
      <c r="D5999" s="23" t="s">
        <v>1966</v>
      </c>
      <c r="E5999" s="23" t="s">
        <v>1967</v>
      </c>
      <c r="F5999" s="27">
        <v>0.25</v>
      </c>
      <c r="G5999" s="24">
        <v>0</v>
      </c>
      <c r="H5999" s="25">
        <v>0.2465</v>
      </c>
      <c r="I5999" s="25">
        <v>0.11</v>
      </c>
      <c r="J5999" s="26">
        <v>7</v>
      </c>
      <c r="K5999" s="26">
        <v>2</v>
      </c>
      <c r="L5999" s="27">
        <v>0.44619999999999999</v>
      </c>
      <c r="M5999" s="28">
        <v>2.04149351</v>
      </c>
      <c r="N5999" s="29">
        <v>1.4</v>
      </c>
      <c r="O5999" s="31" t="s">
        <v>12</v>
      </c>
      <c r="P5999" s="31">
        <v>0.3142275518</v>
      </c>
      <c r="Q5999" s="31">
        <v>0.25</v>
      </c>
      <c r="R5999" s="42"/>
      <c r="S5999" s="27">
        <f>IF(A5999="placement",MIN(P5999,IF(R5999="",Q5999,R5999)),"")</f>
        <v>0.25</v>
      </c>
      <c r="T5999" s="28">
        <f>IF($A5999="placement",S5999*J5999,"")</f>
        <v>1.75</v>
      </c>
      <c r="U5999" s="26">
        <f>IF($A5999="placement",T5999,IF($A5999="site",SUMIF($C:$C,$C5999,$T:$T),IF($A5999="user",SUMIF($B:$B,$B5999,$T:$T),SUM($T:$T))))</f>
        <v>1.75</v>
      </c>
      <c r="V5999" s="27">
        <f>U5999/J5999</f>
        <v>0.25</v>
      </c>
    </row>
    <row r="6000" spans="1:22" hidden="1" x14ac:dyDescent="0.3">
      <c r="A6000" s="23" t="s">
        <v>14</v>
      </c>
      <c r="B6000" s="23" t="s">
        <v>1708</v>
      </c>
      <c r="C6000" s="23" t="s">
        <v>1709</v>
      </c>
      <c r="D6000" s="23" t="s">
        <v>10599</v>
      </c>
      <c r="E6000" s="23" t="s">
        <v>10600</v>
      </c>
      <c r="F6000" s="27">
        <v>0.15</v>
      </c>
      <c r="G6000" s="24">
        <v>0</v>
      </c>
      <c r="H6000" s="25">
        <v>0.32150000000000001</v>
      </c>
      <c r="I6000" s="25">
        <v>0.1202</v>
      </c>
      <c r="J6000" s="26">
        <v>7</v>
      </c>
      <c r="K6000" s="26">
        <v>1</v>
      </c>
      <c r="L6000" s="27">
        <v>0.37390000000000001</v>
      </c>
      <c r="M6000" s="28">
        <v>1.8563874</v>
      </c>
      <c r="N6000" s="29">
        <v>1.45</v>
      </c>
      <c r="O6000" s="31" t="s">
        <v>42</v>
      </c>
      <c r="P6000" s="31">
        <v>0.21891303649999999</v>
      </c>
      <c r="Q6000" s="31">
        <v>0.149999999999999</v>
      </c>
      <c r="R6000" s="42"/>
      <c r="S6000" s="27">
        <f>IF(A6000="placement",MIN(P6000,IF(R6000="",Q6000,R6000)),"")</f>
        <v>0.149999999999999</v>
      </c>
      <c r="T6000" s="28">
        <f>IF($A6000="placement",S6000*J6000,"")</f>
        <v>1.0499999999999929</v>
      </c>
      <c r="U6000" s="26">
        <f>IF($A6000="placement",T6000,IF($A6000="site",SUMIF($C:$C,$C6000,$T:$T),IF($A6000="user",SUMIF($B:$B,$B6000,$T:$T),SUM($T:$T))))</f>
        <v>1.0499999999999929</v>
      </c>
      <c r="V6000" s="27">
        <f>U6000/J6000</f>
        <v>0.149999999999999</v>
      </c>
    </row>
    <row r="6001" spans="1:22" hidden="1" x14ac:dyDescent="0.3">
      <c r="A6001" s="23" t="s">
        <v>14</v>
      </c>
      <c r="B6001" s="23" t="s">
        <v>1708</v>
      </c>
      <c r="C6001" s="23" t="s">
        <v>1709</v>
      </c>
      <c r="D6001" s="23" t="s">
        <v>10607</v>
      </c>
      <c r="E6001" s="23" t="s">
        <v>10608</v>
      </c>
      <c r="F6001" s="27">
        <v>0.33</v>
      </c>
      <c r="G6001" s="24">
        <v>0</v>
      </c>
      <c r="H6001" s="25">
        <v>0.28489999999999999</v>
      </c>
      <c r="I6001" s="25">
        <v>0.12920000000000001</v>
      </c>
      <c r="J6001" s="26">
        <v>7</v>
      </c>
      <c r="K6001" s="26">
        <v>1</v>
      </c>
      <c r="L6001" s="27">
        <v>0.45350000000000001</v>
      </c>
      <c r="M6001" s="28">
        <v>1.6896628</v>
      </c>
      <c r="N6001" s="29">
        <v>1.45</v>
      </c>
      <c r="O6001" s="31" t="s">
        <v>12</v>
      </c>
      <c r="P6001" s="31">
        <v>0.1418406072</v>
      </c>
      <c r="Q6001" s="31">
        <v>0.141840607210626</v>
      </c>
      <c r="R6001" s="42"/>
      <c r="S6001" s="27">
        <f>IF(A6001="placement",MIN(P6001,IF(R6001="",Q6001,R6001)),"")</f>
        <v>0.1418406072</v>
      </c>
      <c r="T6001" s="28">
        <f>IF($A6001="placement",S6001*J6001,"")</f>
        <v>0.99288425039999995</v>
      </c>
      <c r="U6001" s="26">
        <f>IF($A6001="placement",T6001,IF($A6001="site",SUMIF($C:$C,$C6001,$T:$T),IF($A6001="user",SUMIF($B:$B,$B6001,$T:$T),SUM($T:$T))))</f>
        <v>0.99288425039999995</v>
      </c>
      <c r="V6001" s="27">
        <f>U6001/J6001</f>
        <v>0.1418406072</v>
      </c>
    </row>
    <row r="6002" spans="1:22" hidden="1" x14ac:dyDescent="0.3">
      <c r="A6002" s="23" t="s">
        <v>14</v>
      </c>
      <c r="B6002" s="23" t="s">
        <v>1708</v>
      </c>
      <c r="C6002" s="23" t="s">
        <v>1709</v>
      </c>
      <c r="D6002" s="23" t="s">
        <v>2068</v>
      </c>
      <c r="E6002" s="23" t="s">
        <v>2069</v>
      </c>
      <c r="F6002" s="27">
        <v>0.25</v>
      </c>
      <c r="G6002" s="24">
        <v>0</v>
      </c>
      <c r="H6002" s="25">
        <v>0.3861</v>
      </c>
      <c r="I6002" s="25">
        <v>0.11550000000000001</v>
      </c>
      <c r="J6002" s="26">
        <v>7</v>
      </c>
      <c r="K6002" s="26">
        <v>2</v>
      </c>
      <c r="L6002" s="27">
        <v>0.29909999999999998</v>
      </c>
      <c r="M6002" s="28">
        <v>2.0133580700000002</v>
      </c>
      <c r="N6002" s="29">
        <v>1.4</v>
      </c>
      <c r="O6002" s="31" t="s">
        <v>12</v>
      </c>
      <c r="P6002" s="31">
        <v>0.30464430520000002</v>
      </c>
      <c r="Q6002" s="31">
        <v>0.249999999999999</v>
      </c>
      <c r="R6002" s="42"/>
      <c r="S6002" s="27">
        <f>IF(A6002="placement",MIN(P6002,IF(R6002="",Q6002,R6002)),"")</f>
        <v>0.249999999999999</v>
      </c>
      <c r="T6002" s="28">
        <f>IF($A6002="placement",S6002*J6002,"")</f>
        <v>1.7499999999999929</v>
      </c>
      <c r="U6002" s="26">
        <f>IF($A6002="placement",T6002,IF($A6002="site",SUMIF($C:$C,$C6002,$T:$T),IF($A6002="user",SUMIF($B:$B,$B6002,$T:$T),SUM($T:$T))))</f>
        <v>1.7499999999999929</v>
      </c>
      <c r="V6002" s="27">
        <f>U6002/J6002</f>
        <v>0.24999999999999897</v>
      </c>
    </row>
    <row r="6003" spans="1:22" hidden="1" x14ac:dyDescent="0.3">
      <c r="A6003" s="23" t="s">
        <v>14</v>
      </c>
      <c r="B6003" s="23" t="s">
        <v>1708</v>
      </c>
      <c r="C6003" s="23" t="s">
        <v>1709</v>
      </c>
      <c r="D6003" s="23" t="s">
        <v>10619</v>
      </c>
      <c r="E6003" s="23" t="s">
        <v>10620</v>
      </c>
      <c r="F6003" s="27">
        <v>0.3</v>
      </c>
      <c r="G6003" s="24">
        <v>0</v>
      </c>
      <c r="H6003" s="25">
        <v>0.39550000000000002</v>
      </c>
      <c r="I6003" s="25">
        <v>0.12330000000000001</v>
      </c>
      <c r="J6003" s="26">
        <v>7</v>
      </c>
      <c r="K6003" s="26">
        <v>2</v>
      </c>
      <c r="L6003" s="27">
        <v>0.31169999999999998</v>
      </c>
      <c r="M6003" s="28">
        <v>1.9742757799999999</v>
      </c>
      <c r="N6003" s="29">
        <v>1.5</v>
      </c>
      <c r="O6003" s="31" t="s">
        <v>12</v>
      </c>
      <c r="P6003" s="31">
        <v>0.2402277263</v>
      </c>
      <c r="Q6003" s="31">
        <v>0.24022772625895</v>
      </c>
      <c r="R6003" s="42"/>
      <c r="S6003" s="27">
        <f>IF(A6003="placement",MIN(P6003,IF(R6003="",Q6003,R6003)),"")</f>
        <v>0.24022772625895</v>
      </c>
      <c r="T6003" s="28">
        <f>IF($A6003="placement",S6003*J6003,"")</f>
        <v>1.68159408381265</v>
      </c>
      <c r="U6003" s="26">
        <f>IF($A6003="placement",T6003,IF($A6003="site",SUMIF($C:$C,$C6003,$T:$T),IF($A6003="user",SUMIF($B:$B,$B6003,$T:$T),SUM($T:$T))))</f>
        <v>1.68159408381265</v>
      </c>
      <c r="V6003" s="27">
        <f>U6003/J6003</f>
        <v>0.24022772625895</v>
      </c>
    </row>
    <row r="6004" spans="1:22" hidden="1" x14ac:dyDescent="0.3">
      <c r="A6004" s="23" t="s">
        <v>14</v>
      </c>
      <c r="B6004" s="23" t="s">
        <v>1708</v>
      </c>
      <c r="C6004" s="23" t="s">
        <v>1709</v>
      </c>
      <c r="D6004" s="23" t="s">
        <v>2136</v>
      </c>
      <c r="E6004" s="23" t="s">
        <v>2137</v>
      </c>
      <c r="F6004" s="27">
        <v>0.25</v>
      </c>
      <c r="G6004" s="24">
        <v>0</v>
      </c>
      <c r="H6004" s="25">
        <v>0.377</v>
      </c>
      <c r="I6004" s="25">
        <v>0.12139999999999999</v>
      </c>
      <c r="J6004" s="26">
        <v>7</v>
      </c>
      <c r="K6004" s="26">
        <v>2</v>
      </c>
      <c r="L6004" s="27">
        <v>0.3221</v>
      </c>
      <c r="M6004" s="28">
        <v>1.9908235299999999</v>
      </c>
      <c r="N6004" s="29">
        <v>1.4</v>
      </c>
      <c r="O6004" s="31" t="s">
        <v>12</v>
      </c>
      <c r="P6004" s="31">
        <v>0.29677343099999998</v>
      </c>
      <c r="Q6004" s="31">
        <v>0.25</v>
      </c>
      <c r="R6004" s="42"/>
      <c r="S6004" s="27">
        <f>IF(A6004="placement",MIN(P6004,IF(R6004="",Q6004,R6004)),"")</f>
        <v>0.25</v>
      </c>
      <c r="T6004" s="28">
        <f>IF($A6004="placement",S6004*J6004,"")</f>
        <v>1.75</v>
      </c>
      <c r="U6004" s="26">
        <f>IF($A6004="placement",T6004,IF($A6004="site",SUMIF($C:$C,$C6004,$T:$T),IF($A6004="user",SUMIF($B:$B,$B6004,$T:$T),SUM($T:$T))))</f>
        <v>1.75</v>
      </c>
      <c r="V6004" s="27">
        <f>U6004/J6004</f>
        <v>0.25</v>
      </c>
    </row>
    <row r="6005" spans="1:22" hidden="1" x14ac:dyDescent="0.3">
      <c r="A6005" s="23" t="s">
        <v>14</v>
      </c>
      <c r="B6005" s="23" t="s">
        <v>1708</v>
      </c>
      <c r="C6005" s="23" t="s">
        <v>1709</v>
      </c>
      <c r="D6005" s="23" t="s">
        <v>10631</v>
      </c>
      <c r="E6005" s="23" t="s">
        <v>10632</v>
      </c>
      <c r="F6005" s="27">
        <v>0.33</v>
      </c>
      <c r="G6005" s="24">
        <v>0</v>
      </c>
      <c r="H6005" s="25">
        <v>0.27289999999999998</v>
      </c>
      <c r="I6005" s="25">
        <v>0.13789999999999999</v>
      </c>
      <c r="J6005" s="26">
        <v>7</v>
      </c>
      <c r="K6005" s="26">
        <v>1</v>
      </c>
      <c r="L6005" s="27">
        <v>0.50519999999999998</v>
      </c>
      <c r="M6005" s="28">
        <v>1.6535233199999999</v>
      </c>
      <c r="N6005" s="29">
        <v>1.45</v>
      </c>
      <c r="O6005" s="31" t="s">
        <v>12</v>
      </c>
      <c r="P6005" s="31">
        <v>0.1230846364</v>
      </c>
      <c r="Q6005" s="31">
        <v>0.12308463635509</v>
      </c>
      <c r="R6005" s="42"/>
      <c r="S6005" s="27">
        <f>IF(A6005="placement",MIN(P6005,IF(R6005="",Q6005,R6005)),"")</f>
        <v>0.12308463635509</v>
      </c>
      <c r="T6005" s="28">
        <f>IF($A6005="placement",S6005*J6005,"")</f>
        <v>0.86159245448562993</v>
      </c>
      <c r="U6005" s="26">
        <f>IF($A6005="placement",T6005,IF($A6005="site",SUMIF($C:$C,$C6005,$T:$T),IF($A6005="user",SUMIF($B:$B,$B6005,$T:$T),SUM($T:$T))))</f>
        <v>0.86159245448562993</v>
      </c>
      <c r="V6005" s="27">
        <f>U6005/J6005</f>
        <v>0.12308463635509</v>
      </c>
    </row>
    <row r="6006" spans="1:22" hidden="1" x14ac:dyDescent="0.3">
      <c r="A6006" s="23" t="s">
        <v>14</v>
      </c>
      <c r="B6006" s="23" t="s">
        <v>1708</v>
      </c>
      <c r="C6006" s="23" t="s">
        <v>1709</v>
      </c>
      <c r="D6006" s="23" t="s">
        <v>2194</v>
      </c>
      <c r="E6006" s="23" t="s">
        <v>2195</v>
      </c>
      <c r="F6006" s="27">
        <v>0.15</v>
      </c>
      <c r="G6006" s="24">
        <v>0</v>
      </c>
      <c r="H6006" s="25">
        <v>0.38640000000000002</v>
      </c>
      <c r="I6006" s="25">
        <v>0.14879999999999999</v>
      </c>
      <c r="J6006" s="26">
        <v>7</v>
      </c>
      <c r="K6006" s="26">
        <v>1</v>
      </c>
      <c r="L6006" s="27">
        <v>0.38500000000000001</v>
      </c>
      <c r="M6006" s="28">
        <v>1.62808449</v>
      </c>
      <c r="N6006" s="29">
        <v>1.45</v>
      </c>
      <c r="O6006" s="31" t="s">
        <v>42</v>
      </c>
      <c r="P6006" s="31">
        <v>0.1093828325</v>
      </c>
      <c r="Q6006" s="31">
        <v>0.10938283254209299</v>
      </c>
      <c r="R6006" s="42"/>
      <c r="S6006" s="27">
        <f>IF(A6006="placement",MIN(P6006,IF(R6006="",Q6006,R6006)),"")</f>
        <v>0.1093828325</v>
      </c>
      <c r="T6006" s="28">
        <f>IF($A6006="placement",S6006*J6006,"")</f>
        <v>0.76567982749999997</v>
      </c>
      <c r="U6006" s="26">
        <f>IF($A6006="placement",T6006,IF($A6006="site",SUMIF($C:$C,$C6006,$T:$T),IF($A6006="user",SUMIF($B:$B,$B6006,$T:$T),SUM($T:$T))))</f>
        <v>0.76567982749999997</v>
      </c>
      <c r="V6006" s="27">
        <f>U6006/J6006</f>
        <v>0.1093828325</v>
      </c>
    </row>
    <row r="6007" spans="1:22" hidden="1" x14ac:dyDescent="0.3">
      <c r="A6007" s="23" t="s">
        <v>14</v>
      </c>
      <c r="B6007" s="23" t="s">
        <v>1708</v>
      </c>
      <c r="C6007" s="23" t="s">
        <v>1709</v>
      </c>
      <c r="D6007" s="23" t="s">
        <v>10639</v>
      </c>
      <c r="E6007" s="23" t="s">
        <v>10640</v>
      </c>
      <c r="F6007" s="27">
        <v>0.15</v>
      </c>
      <c r="G6007" s="24">
        <v>0</v>
      </c>
      <c r="H6007" s="25">
        <v>0.27610000000000001</v>
      </c>
      <c r="I6007" s="25">
        <v>0.13189999999999999</v>
      </c>
      <c r="J6007" s="26">
        <v>7</v>
      </c>
      <c r="K6007" s="26">
        <v>1</v>
      </c>
      <c r="L6007" s="27">
        <v>0.4778</v>
      </c>
      <c r="M6007" s="28">
        <v>1.6519220400000001</v>
      </c>
      <c r="N6007" s="29">
        <v>1.55</v>
      </c>
      <c r="O6007" s="31" t="s">
        <v>42</v>
      </c>
      <c r="P6007" s="31">
        <v>6.1699059399999999E-2</v>
      </c>
      <c r="Q6007" s="31">
        <v>6.1699059355642197E-2</v>
      </c>
      <c r="R6007" s="42"/>
      <c r="S6007" s="27">
        <f>IF(A6007="placement",MIN(P6007,IF(R6007="",Q6007,R6007)),"")</f>
        <v>6.1699059355642197E-2</v>
      </c>
      <c r="T6007" s="28">
        <f>IF($A6007="placement",S6007*J6007,"")</f>
        <v>0.43189341548949539</v>
      </c>
      <c r="U6007" s="26">
        <f>IF($A6007="placement",T6007,IF($A6007="site",SUMIF($C:$C,$C6007,$T:$T),IF($A6007="user",SUMIF($B:$B,$B6007,$T:$T),SUM($T:$T))))</f>
        <v>0.43189341548949539</v>
      </c>
      <c r="V6007" s="27">
        <f>U6007/J6007</f>
        <v>6.1699059355642197E-2</v>
      </c>
    </row>
    <row r="6008" spans="1:22" hidden="1" x14ac:dyDescent="0.3">
      <c r="A6008" s="23" t="s">
        <v>14</v>
      </c>
      <c r="B6008" s="23" t="s">
        <v>2410</v>
      </c>
      <c r="C6008" s="23" t="s">
        <v>2411</v>
      </c>
      <c r="D6008" s="23" t="s">
        <v>2431</v>
      </c>
      <c r="E6008" s="23" t="s">
        <v>9864</v>
      </c>
      <c r="F6008" s="27">
        <v>0.33</v>
      </c>
      <c r="G6008" s="24">
        <v>0</v>
      </c>
      <c r="H6008" s="25">
        <v>0.92459999999999998</v>
      </c>
      <c r="I6008" s="25">
        <v>0.24829999999999999</v>
      </c>
      <c r="J6008" s="26">
        <v>7</v>
      </c>
      <c r="K6008" s="26">
        <v>2</v>
      </c>
      <c r="L6008" s="27">
        <v>0.26850000000000002</v>
      </c>
      <c r="M6008" s="28">
        <v>0.93901036000000004</v>
      </c>
      <c r="N6008" s="29">
        <v>0.7</v>
      </c>
      <c r="O6008" s="31" t="s">
        <v>12</v>
      </c>
      <c r="P6008" s="31">
        <v>0.25453431370000001</v>
      </c>
      <c r="Q6008" s="31">
        <v>0.25453431372549001</v>
      </c>
      <c r="R6008" s="42"/>
      <c r="S6008" s="27">
        <f>IF(A6008="placement",MIN(P6008,IF(R6008="",Q6008,R6008)),"")</f>
        <v>0.25453431370000001</v>
      </c>
      <c r="T6008" s="28">
        <f>IF($A6008="placement",S6008*J6008,"")</f>
        <v>1.7817401959000001</v>
      </c>
      <c r="U6008" s="23">
        <f>IF($A6008="placement",T6008,IF($A6008="site",SUMIF($C:$C,$C6008,$T:$T),IF($A6008="user",SUMIF($B:$B,$B6008,$T:$T),SUM($T:$T))))</f>
        <v>1.7817401959000001</v>
      </c>
      <c r="V6008" s="27">
        <f>U6008/J6008</f>
        <v>0.25453431370000001</v>
      </c>
    </row>
    <row r="6009" spans="1:22" hidden="1" x14ac:dyDescent="0.3">
      <c r="A6009" s="23" t="s">
        <v>14</v>
      </c>
      <c r="B6009" s="23" t="s">
        <v>2439</v>
      </c>
      <c r="C6009" s="23" t="s">
        <v>2441</v>
      </c>
      <c r="D6009" s="23" t="s">
        <v>10671</v>
      </c>
      <c r="E6009" s="23" t="s">
        <v>10672</v>
      </c>
      <c r="F6009" s="27">
        <v>0.25</v>
      </c>
      <c r="G6009" s="24">
        <v>0</v>
      </c>
      <c r="H6009" s="25">
        <v>1.6629</v>
      </c>
      <c r="I6009" s="25">
        <v>0.13320000000000001</v>
      </c>
      <c r="J6009" s="26">
        <v>7</v>
      </c>
      <c r="K6009" s="26">
        <v>2</v>
      </c>
      <c r="L6009" s="27">
        <v>8.0100000000000005E-2</v>
      </c>
      <c r="M6009" s="28">
        <v>1.77260054</v>
      </c>
      <c r="N6009" s="29">
        <v>1.4</v>
      </c>
      <c r="O6009" s="31" t="s">
        <v>12</v>
      </c>
      <c r="P6009" s="31">
        <v>0.21019994559999999</v>
      </c>
      <c r="Q6009" s="31">
        <v>0.210199945551892</v>
      </c>
      <c r="R6009" s="42"/>
      <c r="S6009" s="27">
        <f>IF(A6009="placement",MIN(P6009,IF(R6009="",Q6009,R6009)),"")</f>
        <v>0.210199945551892</v>
      </c>
      <c r="T6009" s="28">
        <f>IF($A6009="placement",S6009*J6009,"")</f>
        <v>1.4713996188632441</v>
      </c>
      <c r="U6009" s="26">
        <f>IF($A6009="placement",T6009,IF($A6009="site",SUMIF($C:$C,$C6009,$T:$T),IF($A6009="user",SUMIF($B:$B,$B6009,$T:$T),SUM($T:$T))))</f>
        <v>1.4713996188632441</v>
      </c>
      <c r="V6009" s="27">
        <f>U6009/J6009</f>
        <v>0.210199945551892</v>
      </c>
    </row>
    <row r="6010" spans="1:22" hidden="1" x14ac:dyDescent="0.3">
      <c r="A6010" s="23" t="s">
        <v>14</v>
      </c>
      <c r="B6010" s="23" t="s">
        <v>2439</v>
      </c>
      <c r="C6010" s="23" t="s">
        <v>2441</v>
      </c>
      <c r="D6010" s="23" t="s">
        <v>2458</v>
      </c>
      <c r="E6010" s="23" t="s">
        <v>2459</v>
      </c>
      <c r="F6010" s="27">
        <v>0.15</v>
      </c>
      <c r="G6010" s="24">
        <v>0</v>
      </c>
      <c r="H6010" s="25">
        <v>4.3859000000000004</v>
      </c>
      <c r="I6010" s="25">
        <v>0.51259999999999994</v>
      </c>
      <c r="J6010" s="26">
        <v>7</v>
      </c>
      <c r="K6010" s="26">
        <v>1</v>
      </c>
      <c r="L6010" s="27">
        <v>0.1169</v>
      </c>
      <c r="M6010" s="28">
        <v>0.4522854</v>
      </c>
      <c r="N6010" s="29">
        <v>0.27</v>
      </c>
      <c r="O6010" s="31" t="s">
        <v>70</v>
      </c>
      <c r="P6010" s="31">
        <v>0.40303179690000002</v>
      </c>
      <c r="Q6010" s="31">
        <v>0.15</v>
      </c>
      <c r="R6010" s="42"/>
      <c r="S6010" s="27">
        <f>IF(A6010="placement",MIN(P6010,IF(R6010="",Q6010,R6010)),"")</f>
        <v>0.15</v>
      </c>
      <c r="T6010" s="28">
        <f>IF($A6010="placement",S6010*J6010,"")</f>
        <v>1.05</v>
      </c>
      <c r="U6010" s="23">
        <f>IF($A6010="placement",T6010,IF($A6010="site",SUMIF($C:$C,$C6010,$T:$T),IF($A6010="user",SUMIF($B:$B,$B6010,$T:$T),SUM($T:$T))))</f>
        <v>1.05</v>
      </c>
      <c r="V6010" s="27">
        <f>U6010/J6010</f>
        <v>0.15</v>
      </c>
    </row>
    <row r="6011" spans="1:22" hidden="1" x14ac:dyDescent="0.3">
      <c r="A6011" s="23" t="s">
        <v>14</v>
      </c>
      <c r="B6011" s="23" t="s">
        <v>2439</v>
      </c>
      <c r="C6011" s="23" t="s">
        <v>2441</v>
      </c>
      <c r="D6011" s="32" t="s">
        <v>2462</v>
      </c>
      <c r="E6011" s="23" t="s">
        <v>2463</v>
      </c>
      <c r="F6011" s="27">
        <v>0.33</v>
      </c>
      <c r="G6011" s="24">
        <v>0</v>
      </c>
      <c r="H6011" s="25">
        <v>0.63629999999999998</v>
      </c>
      <c r="I6011" s="25">
        <v>0.1186</v>
      </c>
      <c r="J6011" s="26">
        <v>7</v>
      </c>
      <c r="K6011" s="26">
        <v>2</v>
      </c>
      <c r="L6011" s="27">
        <v>0.1865</v>
      </c>
      <c r="M6011" s="28">
        <v>2.0989163199999998</v>
      </c>
      <c r="N6011" s="29">
        <v>1.5</v>
      </c>
      <c r="O6011" s="31" t="s">
        <v>12</v>
      </c>
      <c r="P6011" s="31">
        <v>0.28534549520000002</v>
      </c>
      <c r="Q6011" s="31">
        <v>0.28534549522416303</v>
      </c>
      <c r="R6011" s="42"/>
      <c r="S6011" s="27">
        <f>IF(A6011="placement",MIN(P6011,IF(R6011="",Q6011,R6011)),"")</f>
        <v>0.28534549520000002</v>
      </c>
      <c r="T6011" s="28">
        <f>IF($A6011="placement",S6011*J6011,"")</f>
        <v>1.9974184664000001</v>
      </c>
      <c r="U6011" s="26">
        <f>IF($A6011="placement",T6011,IF($A6011="site",SUMIF($C:$C,$C6011,$T:$T),IF($A6011="user",SUMIF($B:$B,$B6011,$T:$T),SUM($T:$T))))</f>
        <v>1.9974184664000001</v>
      </c>
      <c r="V6011" s="27">
        <f>U6011/J6011</f>
        <v>0.28534549520000002</v>
      </c>
    </row>
    <row r="6012" spans="1:22" hidden="1" x14ac:dyDescent="0.3">
      <c r="A6012" s="23" t="s">
        <v>14</v>
      </c>
      <c r="B6012" s="23" t="s">
        <v>2439</v>
      </c>
      <c r="C6012" s="23" t="s">
        <v>2441</v>
      </c>
      <c r="D6012" s="23" t="s">
        <v>2478</v>
      </c>
      <c r="E6012" s="23" t="s">
        <v>2479</v>
      </c>
      <c r="F6012" s="27">
        <v>0.15</v>
      </c>
      <c r="G6012" s="24">
        <v>0</v>
      </c>
      <c r="H6012" s="25">
        <v>4.4097</v>
      </c>
      <c r="I6012" s="25">
        <v>0.51890000000000003</v>
      </c>
      <c r="J6012" s="26">
        <v>7</v>
      </c>
      <c r="K6012" s="26">
        <v>1</v>
      </c>
      <c r="L6012" s="27">
        <v>0.1177</v>
      </c>
      <c r="M6012" s="28">
        <v>0.44556090999999998</v>
      </c>
      <c r="N6012" s="29">
        <v>0.27</v>
      </c>
      <c r="O6012" s="31" t="s">
        <v>42</v>
      </c>
      <c r="P6012" s="31">
        <v>0.39402224279999998</v>
      </c>
      <c r="Q6012" s="31">
        <v>0.149999999999999</v>
      </c>
      <c r="R6012" s="42"/>
      <c r="S6012" s="27">
        <f>IF(A6012="placement",MIN(P6012,IF(R6012="",Q6012,R6012)),"")</f>
        <v>0.149999999999999</v>
      </c>
      <c r="T6012" s="28">
        <f>IF($A6012="placement",S6012*J6012,"")</f>
        <v>1.0499999999999929</v>
      </c>
      <c r="U6012" s="26">
        <f>IF($A6012="placement",T6012,IF($A6012="site",SUMIF($C:$C,$C6012,$T:$T),IF($A6012="user",SUMIF($B:$B,$B6012,$T:$T),SUM($T:$T))))</f>
        <v>1.0499999999999929</v>
      </c>
      <c r="V6012" s="27">
        <f>U6012/J6012</f>
        <v>0.149999999999999</v>
      </c>
    </row>
    <row r="6013" spans="1:22" hidden="1" x14ac:dyDescent="0.3">
      <c r="A6013" s="23" t="s">
        <v>14</v>
      </c>
      <c r="B6013" s="23" t="s">
        <v>2439</v>
      </c>
      <c r="C6013" s="23" t="s">
        <v>2441</v>
      </c>
      <c r="D6013" s="23" t="s">
        <v>10675</v>
      </c>
      <c r="E6013" s="23" t="s">
        <v>10676</v>
      </c>
      <c r="F6013" s="27">
        <v>0.25</v>
      </c>
      <c r="G6013" s="24">
        <v>0</v>
      </c>
      <c r="H6013" s="25">
        <v>1.6604000000000001</v>
      </c>
      <c r="I6013" s="25">
        <v>0.1246</v>
      </c>
      <c r="J6013" s="26">
        <v>7</v>
      </c>
      <c r="K6013" s="26">
        <v>2</v>
      </c>
      <c r="L6013" s="27">
        <v>7.51E-2</v>
      </c>
      <c r="M6013" s="28">
        <v>1.79719198</v>
      </c>
      <c r="N6013" s="29">
        <v>1.4</v>
      </c>
      <c r="O6013" s="31" t="s">
        <v>12</v>
      </c>
      <c r="P6013" s="31">
        <v>0.22100698320000001</v>
      </c>
      <c r="Q6013" s="31">
        <v>0.22100698319568801</v>
      </c>
      <c r="R6013" s="42"/>
      <c r="S6013" s="27">
        <f>IF(A6013="placement",MIN(P6013,IF(R6013="",Q6013,R6013)),"")</f>
        <v>0.22100698319568801</v>
      </c>
      <c r="T6013" s="28">
        <f>IF($A6013="placement",S6013*J6013,"")</f>
        <v>1.5470488823698161</v>
      </c>
      <c r="U6013" s="26">
        <f>IF($A6013="placement",T6013,IF($A6013="site",SUMIF($C:$C,$C6013,$T:$T),IF($A6013="user",SUMIF($B:$B,$B6013,$T:$T),SUM($T:$T))))</f>
        <v>1.5470488823698161</v>
      </c>
      <c r="V6013" s="27">
        <f>U6013/J6013</f>
        <v>0.22100698319568801</v>
      </c>
    </row>
    <row r="6014" spans="1:22" hidden="1" x14ac:dyDescent="0.3">
      <c r="A6014" s="23" t="s">
        <v>14</v>
      </c>
      <c r="B6014" s="23" t="s">
        <v>2439</v>
      </c>
      <c r="C6014" s="23" t="s">
        <v>2441</v>
      </c>
      <c r="D6014" s="23" t="s">
        <v>2498</v>
      </c>
      <c r="E6014" s="23" t="s">
        <v>2499</v>
      </c>
      <c r="F6014" s="27">
        <v>0.25</v>
      </c>
      <c r="G6014" s="24">
        <v>0</v>
      </c>
      <c r="H6014" s="25">
        <v>3.831</v>
      </c>
      <c r="I6014" s="25">
        <v>0.6421</v>
      </c>
      <c r="J6014" s="26">
        <v>7</v>
      </c>
      <c r="K6014" s="26">
        <v>2</v>
      </c>
      <c r="L6014" s="27">
        <v>0.1676</v>
      </c>
      <c r="M6014" s="28">
        <v>0.38624986</v>
      </c>
      <c r="N6014" s="29">
        <v>0.25</v>
      </c>
      <c r="O6014" s="31" t="s">
        <v>42</v>
      </c>
      <c r="P6014" s="31">
        <v>0.35275057599999998</v>
      </c>
      <c r="Q6014" s="31">
        <v>0.25</v>
      </c>
      <c r="R6014" s="42"/>
      <c r="S6014" s="27">
        <f>IF(A6014="placement",MIN(P6014,IF(R6014="",Q6014,R6014)),"")</f>
        <v>0.25</v>
      </c>
      <c r="T6014" s="28">
        <f>IF($A6014="placement",S6014*J6014,"")</f>
        <v>1.75</v>
      </c>
      <c r="U6014" s="26">
        <f>IF($A6014="placement",T6014,IF($A6014="site",SUMIF($C:$C,$C6014,$T:$T),IF($A6014="user",SUMIF($B:$B,$B6014,$T:$T),SUM($T:$T))))</f>
        <v>1.75</v>
      </c>
      <c r="V6014" s="27">
        <f>U6014/J6014</f>
        <v>0.25</v>
      </c>
    </row>
    <row r="6015" spans="1:22" hidden="1" x14ac:dyDescent="0.3">
      <c r="A6015" s="23" t="s">
        <v>14</v>
      </c>
      <c r="B6015" s="23" t="s">
        <v>2439</v>
      </c>
      <c r="C6015" s="23" t="s">
        <v>2441</v>
      </c>
      <c r="D6015" s="32" t="s">
        <v>2515</v>
      </c>
      <c r="E6015" s="23" t="s">
        <v>2516</v>
      </c>
      <c r="F6015" s="27">
        <v>0.15</v>
      </c>
      <c r="G6015" s="24">
        <v>0</v>
      </c>
      <c r="H6015" s="25">
        <v>4.4028999999999998</v>
      </c>
      <c r="I6015" s="25">
        <v>0.5343</v>
      </c>
      <c r="J6015" s="26">
        <v>7</v>
      </c>
      <c r="K6015" s="26">
        <v>1</v>
      </c>
      <c r="L6015" s="27">
        <v>0.12130000000000001</v>
      </c>
      <c r="M6015" s="28">
        <v>0.46735293999999999</v>
      </c>
      <c r="N6015" s="29">
        <v>0.27</v>
      </c>
      <c r="O6015" s="31" t="s">
        <v>70</v>
      </c>
      <c r="P6015" s="31">
        <v>0.42227816239999999</v>
      </c>
      <c r="Q6015" s="31">
        <v>0.15</v>
      </c>
      <c r="R6015" s="42"/>
      <c r="S6015" s="27">
        <f>IF(A6015="placement",MIN(P6015,IF(R6015="",Q6015,R6015)),"")</f>
        <v>0.15</v>
      </c>
      <c r="T6015" s="28">
        <f>IF($A6015="placement",S6015*J6015,"")</f>
        <v>1.05</v>
      </c>
      <c r="U6015" s="26">
        <f>IF($A6015="placement",T6015,IF($A6015="site",SUMIF($C:$C,$C6015,$T:$T),IF($A6015="user",SUMIF($B:$B,$B6015,$T:$T),SUM($T:$T))))</f>
        <v>1.05</v>
      </c>
      <c r="V6015" s="27">
        <f>U6015/J6015</f>
        <v>0.15</v>
      </c>
    </row>
    <row r="6016" spans="1:22" hidden="1" x14ac:dyDescent="0.3">
      <c r="A6016" s="23" t="s">
        <v>14</v>
      </c>
      <c r="B6016" s="23" t="s">
        <v>2619</v>
      </c>
      <c r="C6016" s="23" t="s">
        <v>2621</v>
      </c>
      <c r="D6016" s="32" t="s">
        <v>2700</v>
      </c>
      <c r="E6016" s="23" t="s">
        <v>2701</v>
      </c>
      <c r="F6016" s="27">
        <v>0.25</v>
      </c>
      <c r="G6016" s="24">
        <v>0</v>
      </c>
      <c r="H6016" s="25">
        <v>15.8771</v>
      </c>
      <c r="I6016" s="25">
        <v>0.53339999999999999</v>
      </c>
      <c r="J6016" s="26">
        <v>7</v>
      </c>
      <c r="K6016" s="26">
        <v>2</v>
      </c>
      <c r="L6016" s="27">
        <v>3.3599999999999998E-2</v>
      </c>
      <c r="M6016" s="28">
        <v>0.45413151000000002</v>
      </c>
      <c r="N6016" s="29">
        <v>0.3</v>
      </c>
      <c r="O6016" s="31" t="s">
        <v>12</v>
      </c>
      <c r="P6016" s="31">
        <v>0.3393984075</v>
      </c>
      <c r="Q6016" s="31">
        <v>0.25</v>
      </c>
      <c r="R6016" s="42"/>
      <c r="S6016" s="27">
        <f>IF(A6016="placement",MIN(P6016,IF(R6016="",Q6016,R6016)),"")</f>
        <v>0.25</v>
      </c>
      <c r="T6016" s="28">
        <f>IF($A6016="placement",S6016*J6016,"")</f>
        <v>1.75</v>
      </c>
      <c r="U6016" s="26">
        <f>IF($A6016="placement",T6016,IF($A6016="site",SUMIF($C:$C,$C6016,$T:$T),IF($A6016="user",SUMIF($B:$B,$B6016,$T:$T),SUM($T:$T))))</f>
        <v>1.75</v>
      </c>
      <c r="V6016" s="27">
        <f>U6016/J6016</f>
        <v>0.25</v>
      </c>
    </row>
    <row r="6017" spans="1:22" hidden="1" x14ac:dyDescent="0.3">
      <c r="A6017" s="23" t="s">
        <v>14</v>
      </c>
      <c r="B6017" s="23" t="s">
        <v>2619</v>
      </c>
      <c r="C6017" s="23" t="s">
        <v>2621</v>
      </c>
      <c r="D6017" s="23" t="s">
        <v>2795</v>
      </c>
      <c r="E6017" s="23" t="s">
        <v>2796</v>
      </c>
      <c r="F6017" s="27">
        <v>0.05</v>
      </c>
      <c r="G6017" s="24">
        <v>0</v>
      </c>
      <c r="H6017" s="25">
        <v>18.659300000000002</v>
      </c>
      <c r="I6017" s="25">
        <v>0.93269999999999997</v>
      </c>
      <c r="J6017" s="26">
        <v>7</v>
      </c>
      <c r="K6017" s="26">
        <v>0</v>
      </c>
      <c r="L6017" s="27">
        <v>0.05</v>
      </c>
      <c r="M6017" s="28">
        <v>0.24604074000000001</v>
      </c>
      <c r="N6017" s="29">
        <v>0.2</v>
      </c>
      <c r="O6017" s="31" t="s">
        <v>70</v>
      </c>
      <c r="P6017" s="31">
        <v>0.187126494</v>
      </c>
      <c r="Q6017" s="31">
        <v>0.05</v>
      </c>
      <c r="R6017" s="42"/>
      <c r="S6017" s="27">
        <f>IF(A6017="placement",MIN(P6017,IF(R6017="",Q6017,R6017)),"")</f>
        <v>0.05</v>
      </c>
      <c r="T6017" s="28">
        <f>IF($A6017="placement",S6017*J6017,"")</f>
        <v>0.35000000000000003</v>
      </c>
      <c r="U6017" s="23">
        <f>IF($A6017="placement",T6017,IF($A6017="site",SUMIF($C:$C,$C6017,$T:$T),IF($A6017="user",SUMIF($B:$B,$B6017,$T:$T),SUM($T:$T))))</f>
        <v>0.35000000000000003</v>
      </c>
      <c r="V6017" s="27">
        <f>U6017/J6017</f>
        <v>0.05</v>
      </c>
    </row>
    <row r="6018" spans="1:22" hidden="1" x14ac:dyDescent="0.3">
      <c r="A6018" s="23" t="s">
        <v>14</v>
      </c>
      <c r="B6018" s="23" t="s">
        <v>2619</v>
      </c>
      <c r="C6018" s="23" t="s">
        <v>2621</v>
      </c>
      <c r="D6018" s="23" t="s">
        <v>2815</v>
      </c>
      <c r="E6018" s="23" t="s">
        <v>2816</v>
      </c>
      <c r="F6018" s="27">
        <v>0.25</v>
      </c>
      <c r="G6018" s="24">
        <v>0</v>
      </c>
      <c r="H6018" s="25">
        <v>10.66</v>
      </c>
      <c r="I6018" s="25">
        <v>0.7641</v>
      </c>
      <c r="J6018" s="26">
        <v>7</v>
      </c>
      <c r="K6018" s="26">
        <v>2</v>
      </c>
      <c r="L6018" s="27">
        <v>7.17E-2</v>
      </c>
      <c r="M6018" s="28">
        <v>0.30358011000000001</v>
      </c>
      <c r="N6018" s="29">
        <v>0.2</v>
      </c>
      <c r="O6018" s="31" t="s">
        <v>12</v>
      </c>
      <c r="P6018" s="31">
        <v>0.34119530739999998</v>
      </c>
      <c r="Q6018" s="31">
        <v>0.25</v>
      </c>
      <c r="R6018" s="42"/>
      <c r="S6018" s="27">
        <f>IF(A6018="placement",MIN(P6018,IF(R6018="",Q6018,R6018)),"")</f>
        <v>0.25</v>
      </c>
      <c r="T6018" s="28">
        <f>IF($A6018="placement",S6018*J6018,"")</f>
        <v>1.75</v>
      </c>
      <c r="U6018" s="26">
        <f>IF($A6018="placement",T6018,IF($A6018="site",SUMIF($C:$C,$C6018,$T:$T),IF($A6018="user",SUMIF($B:$B,$B6018,$T:$T),SUM($T:$T))))</f>
        <v>1.75</v>
      </c>
      <c r="V6018" s="27">
        <f>U6018/J6018</f>
        <v>0.25</v>
      </c>
    </row>
    <row r="6019" spans="1:22" hidden="1" x14ac:dyDescent="0.3">
      <c r="A6019" s="23" t="s">
        <v>14</v>
      </c>
      <c r="B6019" s="23" t="s">
        <v>3043</v>
      </c>
      <c r="C6019" s="23" t="s">
        <v>3044</v>
      </c>
      <c r="D6019" s="32" t="s">
        <v>3045</v>
      </c>
      <c r="E6019" s="23" t="s">
        <v>3046</v>
      </c>
      <c r="F6019" s="27">
        <v>0.3</v>
      </c>
      <c r="G6019" s="24">
        <v>0</v>
      </c>
      <c r="H6019" s="25">
        <v>12.100300000000001</v>
      </c>
      <c r="I6019" s="25">
        <v>0.2361</v>
      </c>
      <c r="J6019" s="26">
        <v>7</v>
      </c>
      <c r="K6019" s="26">
        <v>1</v>
      </c>
      <c r="L6019" s="27">
        <v>1.95E-2</v>
      </c>
      <c r="M6019" s="28">
        <v>0.94341905999999998</v>
      </c>
      <c r="N6019" s="29">
        <v>0.75</v>
      </c>
      <c r="O6019" s="31" t="s">
        <v>70</v>
      </c>
      <c r="P6019" s="31">
        <v>0.2050192431</v>
      </c>
      <c r="Q6019" s="31">
        <v>0.20501924310455399</v>
      </c>
      <c r="R6019" s="42"/>
      <c r="S6019" s="27">
        <f>IF(A6019="placement",MIN(P6019,IF(R6019="",Q6019,R6019)),"")</f>
        <v>0.2050192431</v>
      </c>
      <c r="T6019" s="28">
        <f>IF($A6019="placement",S6019*J6019,"")</f>
        <v>1.4351347017</v>
      </c>
      <c r="U6019" s="26">
        <f>IF($A6019="placement",T6019,IF($A6019="site",SUMIF($C:$C,$C6019,$T:$T),IF($A6019="user",SUMIF($B:$B,$B6019,$T:$T),SUM($T:$T))))</f>
        <v>1.4351347017</v>
      </c>
      <c r="V6019" s="27">
        <f>U6019/J6019</f>
        <v>0.2050192431</v>
      </c>
    </row>
    <row r="6020" spans="1:22" hidden="1" x14ac:dyDescent="0.3">
      <c r="A6020" s="23" t="s">
        <v>14</v>
      </c>
      <c r="B6020" s="23" t="s">
        <v>3047</v>
      </c>
      <c r="C6020" s="23" t="s">
        <v>3049</v>
      </c>
      <c r="D6020" s="23" t="s">
        <v>3050</v>
      </c>
      <c r="E6020" s="23" t="s">
        <v>3051</v>
      </c>
      <c r="F6020" s="27">
        <v>0.4</v>
      </c>
      <c r="G6020" s="24">
        <v>0</v>
      </c>
      <c r="H6020" s="25">
        <v>0.71960000000000002</v>
      </c>
      <c r="I6020" s="25">
        <v>0.2034</v>
      </c>
      <c r="J6020" s="26">
        <v>7</v>
      </c>
      <c r="K6020" s="26">
        <v>3</v>
      </c>
      <c r="L6020" s="27">
        <v>0.28260000000000002</v>
      </c>
      <c r="M6020" s="28">
        <v>1.1227256800000001</v>
      </c>
      <c r="N6020" s="29">
        <v>0.5</v>
      </c>
      <c r="O6020" s="31" t="s">
        <v>12</v>
      </c>
      <c r="P6020" s="31">
        <v>0.55465523709999998</v>
      </c>
      <c r="Q6020" s="31">
        <v>0.4</v>
      </c>
      <c r="R6020" s="42"/>
      <c r="S6020" s="27">
        <f>IF(A6020="placement",MIN(P6020,IF(R6020="",Q6020,R6020)),"")</f>
        <v>0.4</v>
      </c>
      <c r="T6020" s="28">
        <f>IF($A6020="placement",S6020*J6020,"")</f>
        <v>2.8000000000000003</v>
      </c>
      <c r="U6020" s="26">
        <f>IF($A6020="placement",T6020,IF($A6020="site",SUMIF($C:$C,$C6020,$T:$T),IF($A6020="user",SUMIF($B:$B,$B6020,$T:$T),SUM($T:$T))))</f>
        <v>2.8000000000000003</v>
      </c>
      <c r="V6020" s="27">
        <f>U6020/J6020</f>
        <v>0.4</v>
      </c>
    </row>
    <row r="6021" spans="1:22" hidden="1" x14ac:dyDescent="0.3">
      <c r="A6021" s="23" t="s">
        <v>14</v>
      </c>
      <c r="B6021" s="23" t="s">
        <v>3246</v>
      </c>
      <c r="C6021" s="23" t="s">
        <v>3247</v>
      </c>
      <c r="D6021" s="23" t="s">
        <v>10733</v>
      </c>
      <c r="E6021" s="23" t="s">
        <v>10734</v>
      </c>
      <c r="F6021" s="27">
        <v>0.25</v>
      </c>
      <c r="G6021" s="24">
        <v>0</v>
      </c>
      <c r="H6021" s="25">
        <v>1.6534</v>
      </c>
      <c r="I6021" s="25">
        <v>0.39610000000000001</v>
      </c>
      <c r="J6021" s="26">
        <v>7</v>
      </c>
      <c r="K6021" s="26">
        <v>2</v>
      </c>
      <c r="L6021" s="27">
        <v>0.23960000000000001</v>
      </c>
      <c r="M6021" s="28">
        <v>0.62952209000000003</v>
      </c>
      <c r="N6021" s="29">
        <v>0.4</v>
      </c>
      <c r="O6021" s="31" t="s">
        <v>42</v>
      </c>
      <c r="P6021" s="31">
        <v>0.36459735869999998</v>
      </c>
      <c r="Q6021" s="31">
        <v>0.25</v>
      </c>
      <c r="R6021" s="42"/>
      <c r="S6021" s="27">
        <f>IF(A6021="placement",MIN(P6021,IF(R6021="",Q6021,R6021)),"")</f>
        <v>0.25</v>
      </c>
      <c r="T6021" s="28">
        <f>IF($A6021="placement",S6021*J6021,"")</f>
        <v>1.75</v>
      </c>
      <c r="U6021" s="26">
        <f>IF($A6021="placement",T6021,IF($A6021="site",SUMIF($C:$C,$C6021,$T:$T),IF($A6021="user",SUMIF($B:$B,$B6021,$T:$T),SUM($T:$T))))</f>
        <v>1.75</v>
      </c>
      <c r="V6021" s="27">
        <f>U6021/J6021</f>
        <v>0.25</v>
      </c>
    </row>
    <row r="6022" spans="1:22" hidden="1" x14ac:dyDescent="0.3">
      <c r="A6022" s="23" t="s">
        <v>14</v>
      </c>
      <c r="B6022" s="23" t="s">
        <v>3266</v>
      </c>
      <c r="C6022" s="23" t="s">
        <v>3268</v>
      </c>
      <c r="D6022" s="23" t="s">
        <v>10747</v>
      </c>
      <c r="E6022" s="23" t="s">
        <v>10748</v>
      </c>
      <c r="F6022" s="27">
        <v>0.25</v>
      </c>
      <c r="G6022" s="24">
        <v>0</v>
      </c>
      <c r="H6022" s="25">
        <v>10.8028</v>
      </c>
      <c r="I6022" s="25">
        <v>0.1268</v>
      </c>
      <c r="J6022" s="26">
        <v>7</v>
      </c>
      <c r="K6022" s="26">
        <v>2</v>
      </c>
      <c r="L6022" s="27">
        <v>1.17E-2</v>
      </c>
      <c r="M6022" s="28">
        <v>1.8625915500000001</v>
      </c>
      <c r="N6022" s="29">
        <v>1.35</v>
      </c>
      <c r="O6022" s="31" t="s">
        <v>12</v>
      </c>
      <c r="P6022" s="31">
        <v>0.27520341189999997</v>
      </c>
      <c r="Q6022" s="31">
        <v>0.249999999999999</v>
      </c>
      <c r="R6022" s="42"/>
      <c r="S6022" s="27">
        <f>IF(A6022="placement",MIN(P6022,IF(R6022="",Q6022,R6022)),"")</f>
        <v>0.249999999999999</v>
      </c>
      <c r="T6022" s="28">
        <f>IF($A6022="placement",S6022*J6022,"")</f>
        <v>1.7499999999999929</v>
      </c>
      <c r="U6022" s="26">
        <f>IF($A6022="placement",T6022,IF($A6022="site",SUMIF($C:$C,$C6022,$T:$T),IF($A6022="user",SUMIF($B:$B,$B6022,$T:$T),SUM($T:$T))))</f>
        <v>1.7499999999999929</v>
      </c>
      <c r="V6022" s="27">
        <f>U6022/J6022</f>
        <v>0.24999999999999897</v>
      </c>
    </row>
    <row r="6023" spans="1:22" hidden="1" x14ac:dyDescent="0.3">
      <c r="A6023" s="23" t="s">
        <v>14</v>
      </c>
      <c r="B6023" s="23" t="s">
        <v>3266</v>
      </c>
      <c r="C6023" s="23" t="s">
        <v>3268</v>
      </c>
      <c r="D6023" s="23" t="s">
        <v>10751</v>
      </c>
      <c r="E6023" s="23" t="s">
        <v>10752</v>
      </c>
      <c r="F6023" s="27">
        <v>0.25</v>
      </c>
      <c r="G6023" s="24">
        <v>0</v>
      </c>
      <c r="H6023" s="25">
        <v>2.6637</v>
      </c>
      <c r="I6023" s="25">
        <v>0.2636</v>
      </c>
      <c r="J6023" s="26">
        <v>7</v>
      </c>
      <c r="K6023" s="26">
        <v>2</v>
      </c>
      <c r="L6023" s="27">
        <v>9.9000000000000005E-2</v>
      </c>
      <c r="M6023" s="28">
        <v>0.83042536</v>
      </c>
      <c r="N6023" s="29">
        <v>0.35</v>
      </c>
      <c r="O6023" s="31" t="s">
        <v>12</v>
      </c>
      <c r="P6023" s="31">
        <v>0.57852924859999999</v>
      </c>
      <c r="Q6023" s="31">
        <v>0.25</v>
      </c>
      <c r="R6023" s="42"/>
      <c r="S6023" s="27">
        <f>IF(A6023="placement",MIN(P6023,IF(R6023="",Q6023,R6023)),"")</f>
        <v>0.25</v>
      </c>
      <c r="T6023" s="28">
        <f>IF($A6023="placement",S6023*J6023,"")</f>
        <v>1.75</v>
      </c>
      <c r="U6023" s="26">
        <f>IF($A6023="placement",T6023,IF($A6023="site",SUMIF($C:$C,$C6023,$T:$T),IF($A6023="user",SUMIF($B:$B,$B6023,$T:$T),SUM($T:$T))))</f>
        <v>1.75</v>
      </c>
      <c r="V6023" s="27">
        <f>U6023/J6023</f>
        <v>0.25</v>
      </c>
    </row>
    <row r="6024" spans="1:22" hidden="1" x14ac:dyDescent="0.3">
      <c r="A6024" s="23" t="s">
        <v>14</v>
      </c>
      <c r="B6024" s="23" t="s">
        <v>3266</v>
      </c>
      <c r="C6024" s="23" t="s">
        <v>3268</v>
      </c>
      <c r="D6024" s="23" t="s">
        <v>10777</v>
      </c>
      <c r="E6024" s="23" t="s">
        <v>10778</v>
      </c>
      <c r="F6024" s="27">
        <v>0.25</v>
      </c>
      <c r="G6024" s="24">
        <v>0</v>
      </c>
      <c r="H6024" s="25">
        <v>4.5513000000000003</v>
      </c>
      <c r="I6024" s="25">
        <v>0.28249999999999997</v>
      </c>
      <c r="J6024" s="26">
        <v>7</v>
      </c>
      <c r="K6024" s="26">
        <v>1</v>
      </c>
      <c r="L6024" s="27">
        <v>6.2100000000000002E-2</v>
      </c>
      <c r="M6024" s="28">
        <v>0.77319848000000002</v>
      </c>
      <c r="N6024" s="29">
        <v>0.6</v>
      </c>
      <c r="O6024" s="31" t="s">
        <v>12</v>
      </c>
      <c r="P6024" s="31">
        <v>0.2240026161</v>
      </c>
      <c r="Q6024" s="31">
        <v>0.224002616088947</v>
      </c>
      <c r="R6024" s="42"/>
      <c r="S6024" s="27">
        <f>IF(A6024="placement",MIN(P6024,IF(R6024="",Q6024,R6024)),"")</f>
        <v>0.224002616088947</v>
      </c>
      <c r="T6024" s="28">
        <f>IF($A6024="placement",S6024*J6024,"")</f>
        <v>1.568018312622629</v>
      </c>
      <c r="U6024" s="26">
        <f>IF($A6024="placement",T6024,IF($A6024="site",SUMIF($C:$C,$C6024,$T:$T),IF($A6024="user",SUMIF($B:$B,$B6024,$T:$T),SUM($T:$T))))</f>
        <v>1.568018312622629</v>
      </c>
      <c r="V6024" s="27">
        <f>U6024/J6024</f>
        <v>0.224002616088947</v>
      </c>
    </row>
    <row r="6025" spans="1:22" hidden="1" x14ac:dyDescent="0.3">
      <c r="A6025" s="23" t="s">
        <v>14</v>
      </c>
      <c r="B6025" s="23" t="s">
        <v>10137</v>
      </c>
      <c r="C6025" s="23" t="s">
        <v>10138</v>
      </c>
      <c r="D6025" s="23" t="s">
        <v>3118</v>
      </c>
      <c r="E6025" s="23" t="s">
        <v>10437</v>
      </c>
      <c r="F6025" s="27">
        <v>0.25</v>
      </c>
      <c r="G6025" s="24">
        <v>0</v>
      </c>
      <c r="H6025" s="25">
        <v>0.84109999999999996</v>
      </c>
      <c r="I6025" s="25">
        <v>0.27829999999999999</v>
      </c>
      <c r="J6025" s="26">
        <v>7</v>
      </c>
      <c r="K6025" s="26">
        <v>2</v>
      </c>
      <c r="L6025" s="27">
        <v>0.33079999999999998</v>
      </c>
      <c r="M6025" s="28">
        <v>0.89807495000000004</v>
      </c>
      <c r="N6025" s="29">
        <v>0.7</v>
      </c>
      <c r="O6025" s="31" t="s">
        <v>12</v>
      </c>
      <c r="P6025" s="31">
        <v>0.22055503160000001</v>
      </c>
      <c r="Q6025" s="31">
        <v>0.22055503158135401</v>
      </c>
      <c r="R6025" s="42"/>
      <c r="S6025" s="27">
        <f>IF(A6025="placement",MIN(P6025,IF(R6025="",Q6025,R6025)),"")</f>
        <v>0.22055503158135401</v>
      </c>
      <c r="T6025" s="28">
        <f>IF($A6025="placement",S6025*J6025,"")</f>
        <v>1.543885221069478</v>
      </c>
      <c r="U6025" s="26">
        <f>IF($A6025="placement",T6025,IF($A6025="site",SUMIF($C:$C,$C6025,$T:$T),IF($A6025="user",SUMIF($B:$B,$B6025,$T:$T),SUM($T:$T))))</f>
        <v>1.543885221069478</v>
      </c>
      <c r="V6025" s="27">
        <f>U6025/J6025</f>
        <v>0.22055503158135401</v>
      </c>
    </row>
    <row r="6026" spans="1:22" hidden="1" x14ac:dyDescent="0.3">
      <c r="A6026" s="23" t="s">
        <v>14</v>
      </c>
      <c r="B6026" s="23" t="s">
        <v>3740</v>
      </c>
      <c r="C6026" s="23" t="s">
        <v>3742</v>
      </c>
      <c r="D6026" s="23" t="s">
        <v>3745</v>
      </c>
      <c r="E6026" s="23" t="s">
        <v>3746</v>
      </c>
      <c r="F6026" s="27">
        <v>0.3</v>
      </c>
      <c r="G6026" s="24">
        <v>0</v>
      </c>
      <c r="H6026" s="25">
        <v>6.2705000000000002</v>
      </c>
      <c r="I6026" s="25">
        <v>0.36780000000000002</v>
      </c>
      <c r="J6026" s="26">
        <v>7</v>
      </c>
      <c r="K6026" s="26">
        <v>2</v>
      </c>
      <c r="L6026" s="27">
        <v>5.8700000000000002E-2</v>
      </c>
      <c r="M6026" s="28">
        <v>0.63874538999999997</v>
      </c>
      <c r="N6026" s="29">
        <v>0.5</v>
      </c>
      <c r="O6026" s="31" t="s">
        <v>42</v>
      </c>
      <c r="P6026" s="31">
        <v>0.21721548239999999</v>
      </c>
      <c r="Q6026" s="31">
        <v>0.217215482380127</v>
      </c>
      <c r="R6026" s="42"/>
      <c r="S6026" s="27">
        <f>IF(A6026="placement",MIN(P6026,IF(R6026="",Q6026,R6026)),"")</f>
        <v>0.217215482380127</v>
      </c>
      <c r="T6026" s="28">
        <f>IF($A6026="placement",S6026*J6026,"")</f>
        <v>1.5205083766608891</v>
      </c>
      <c r="U6026" s="26">
        <f>IF($A6026="placement",T6026,IF($A6026="site",SUMIF($C:$C,$C6026,$T:$T),IF($A6026="user",SUMIF($B:$B,$B6026,$T:$T),SUM($T:$T))))</f>
        <v>1.5205083766608891</v>
      </c>
      <c r="V6026" s="27">
        <f>U6026/J6026</f>
        <v>0.21721548238012703</v>
      </c>
    </row>
    <row r="6027" spans="1:22" hidden="1" x14ac:dyDescent="0.3">
      <c r="A6027" s="23" t="s">
        <v>14</v>
      </c>
      <c r="B6027" s="23" t="s">
        <v>3945</v>
      </c>
      <c r="C6027" s="23" t="s">
        <v>3946</v>
      </c>
      <c r="D6027" s="23" t="s">
        <v>10801</v>
      </c>
      <c r="E6027" s="23" t="s">
        <v>10802</v>
      </c>
      <c r="F6027" s="27">
        <v>0.25</v>
      </c>
      <c r="G6027" s="24">
        <v>0</v>
      </c>
      <c r="H6027" s="25">
        <v>3.6505999999999998</v>
      </c>
      <c r="I6027" s="25">
        <v>0.35199999999999998</v>
      </c>
      <c r="J6027" s="26">
        <v>7</v>
      </c>
      <c r="K6027" s="26">
        <v>2</v>
      </c>
      <c r="L6027" s="27">
        <v>9.64E-2</v>
      </c>
      <c r="M6027" s="28">
        <v>0.68169643000000002</v>
      </c>
      <c r="N6027" s="29">
        <v>0.4</v>
      </c>
      <c r="O6027" s="31" t="s">
        <v>12</v>
      </c>
      <c r="P6027" s="31">
        <v>0.41322855269999997</v>
      </c>
      <c r="Q6027" s="31">
        <v>0.25</v>
      </c>
      <c r="R6027" s="42"/>
      <c r="S6027" s="27">
        <f>IF(A6027="placement",MIN(P6027,IF(R6027="",Q6027,R6027)),"")</f>
        <v>0.25</v>
      </c>
      <c r="T6027" s="28">
        <f>IF($A6027="placement",S6027*J6027,"")</f>
        <v>1.75</v>
      </c>
      <c r="U6027" s="26">
        <f>IF($A6027="placement",T6027,IF($A6027="site",SUMIF($C:$C,$C6027,$T:$T),IF($A6027="user",SUMIF($B:$B,$B6027,$T:$T),SUM($T:$T))))</f>
        <v>1.75</v>
      </c>
      <c r="V6027" s="27">
        <f>U6027/J6027</f>
        <v>0.25</v>
      </c>
    </row>
    <row r="6028" spans="1:22" hidden="1" x14ac:dyDescent="0.3">
      <c r="A6028" s="23" t="s">
        <v>14</v>
      </c>
      <c r="B6028" s="23" t="s">
        <v>4016</v>
      </c>
      <c r="C6028" s="23" t="s">
        <v>4018</v>
      </c>
      <c r="D6028" s="23" t="s">
        <v>4019</v>
      </c>
      <c r="E6028" s="23" t="s">
        <v>4020</v>
      </c>
      <c r="F6028" s="27">
        <v>0.33</v>
      </c>
      <c r="G6028" s="24">
        <v>0</v>
      </c>
      <c r="H6028" s="25">
        <v>9.1610999999999994</v>
      </c>
      <c r="I6028" s="25">
        <v>0.83709999999999996</v>
      </c>
      <c r="J6028" s="26">
        <v>7</v>
      </c>
      <c r="K6028" s="26">
        <v>2</v>
      </c>
      <c r="L6028" s="27">
        <v>9.1399999999999995E-2</v>
      </c>
      <c r="M6028" s="28">
        <v>0.28924915000000001</v>
      </c>
      <c r="N6028" s="29">
        <v>0.2</v>
      </c>
      <c r="O6028" s="31" t="s">
        <v>12</v>
      </c>
      <c r="P6028" s="31">
        <v>0.3085545723</v>
      </c>
      <c r="Q6028" s="31">
        <v>0.308554572271386</v>
      </c>
      <c r="R6028" s="42"/>
      <c r="S6028" s="27">
        <f>IF(A6028="placement",MIN(P6028,IF(R6028="",Q6028,R6028)),"")</f>
        <v>0.308554572271386</v>
      </c>
      <c r="T6028" s="28">
        <f>IF($A6028="placement",S6028*J6028,"")</f>
        <v>2.1598820058997021</v>
      </c>
      <c r="U6028" s="26">
        <f>IF($A6028="placement",T6028,IF($A6028="site",SUMIF($C:$C,$C6028,$T:$T),IF($A6028="user",SUMIF($B:$B,$B6028,$T:$T),SUM($T:$T))))</f>
        <v>2.1598820058997021</v>
      </c>
      <c r="V6028" s="27">
        <f>U6028/J6028</f>
        <v>0.308554572271386</v>
      </c>
    </row>
    <row r="6029" spans="1:22" hidden="1" x14ac:dyDescent="0.3">
      <c r="A6029" s="23" t="s">
        <v>14</v>
      </c>
      <c r="B6029" s="23" t="s">
        <v>4134</v>
      </c>
      <c r="C6029" s="23" t="s">
        <v>4135</v>
      </c>
      <c r="D6029" s="23" t="s">
        <v>4144</v>
      </c>
      <c r="E6029" s="23" t="s">
        <v>4145</v>
      </c>
      <c r="F6029" s="27">
        <v>0.35</v>
      </c>
      <c r="G6029" s="24">
        <v>0</v>
      </c>
      <c r="H6029" s="25">
        <v>3.4901</v>
      </c>
      <c r="I6029" s="25">
        <v>0.45150000000000001</v>
      </c>
      <c r="J6029" s="26">
        <v>7</v>
      </c>
      <c r="K6029" s="26">
        <v>3</v>
      </c>
      <c r="L6029" s="27">
        <v>0.12939999999999999</v>
      </c>
      <c r="M6029" s="28">
        <v>0.54485050000000002</v>
      </c>
      <c r="N6029" s="29">
        <v>0.35</v>
      </c>
      <c r="O6029" s="31" t="s">
        <v>304</v>
      </c>
      <c r="P6029" s="31">
        <v>0.35762195120000001</v>
      </c>
      <c r="Q6029" s="31">
        <v>0.35</v>
      </c>
      <c r="R6029" s="42"/>
      <c r="S6029" s="27">
        <f>IF(A6029="placement",MIN(P6029,IF(R6029="",Q6029,R6029)),"")</f>
        <v>0.35</v>
      </c>
      <c r="T6029" s="28">
        <f>IF($A6029="placement",S6029*J6029,"")</f>
        <v>2.4499999999999997</v>
      </c>
      <c r="U6029" s="26">
        <f>IF($A6029="placement",T6029,IF($A6029="site",SUMIF($C:$C,$C6029,$T:$T),IF($A6029="user",SUMIF($B:$B,$B6029,$T:$T),SUM($T:$T))))</f>
        <v>2.4499999999999997</v>
      </c>
      <c r="V6029" s="27">
        <f>U6029/J6029</f>
        <v>0.35</v>
      </c>
    </row>
    <row r="6030" spans="1:22" hidden="1" x14ac:dyDescent="0.3">
      <c r="A6030" s="17" t="s">
        <v>13</v>
      </c>
      <c r="B6030" s="17" t="s">
        <v>4150</v>
      </c>
      <c r="C6030" s="17" t="s">
        <v>4151</v>
      </c>
      <c r="D6030" s="17" t="s">
        <v>9898</v>
      </c>
      <c r="E6030" s="17"/>
      <c r="F6030" s="18">
        <v>0.30430000000000001</v>
      </c>
      <c r="G6030" s="36">
        <v>0</v>
      </c>
      <c r="H6030" s="37">
        <v>3.0922000000000001</v>
      </c>
      <c r="I6030" s="37">
        <v>0.4209</v>
      </c>
      <c r="J6030" s="19">
        <v>7</v>
      </c>
      <c r="K6030" s="19">
        <v>2</v>
      </c>
      <c r="L6030" s="18">
        <v>0.1361</v>
      </c>
      <c r="M6030" s="20">
        <v>0.52774478000000002</v>
      </c>
      <c r="N6030" s="21">
        <v>0.30386099999999999</v>
      </c>
      <c r="O6030" s="22"/>
      <c r="P6030" s="22">
        <v>0.42422737199999999</v>
      </c>
      <c r="Q6030" s="22">
        <v>0.30432700964630199</v>
      </c>
      <c r="R6030" s="43"/>
      <c r="S6030" s="18" t="str">
        <f>IF(A6030="placement",MIN(P6030,IF(R6030="",Q6030,R6030)),"")</f>
        <v/>
      </c>
      <c r="T6030" s="20" t="str">
        <f>IF($A6030="placement",S6030*J6030,"")</f>
        <v/>
      </c>
      <c r="U6030" s="19">
        <f>IF($A6030="placement",T6030,IF($A6030="site",SUMIF($C:$C,$C6030,$T:$T),IF($A6030="user",SUMIF($B:$B,$B6030,$T:$T),SUM($T:$T))))</f>
        <v>0</v>
      </c>
      <c r="V6030" s="18">
        <f>U6030/J6030</f>
        <v>0</v>
      </c>
    </row>
    <row r="6031" spans="1:22" hidden="1" x14ac:dyDescent="0.3">
      <c r="A6031" s="11" t="s">
        <v>10</v>
      </c>
      <c r="B6031" s="11" t="s">
        <v>4150</v>
      </c>
      <c r="C6031" s="11" t="s">
        <v>9898</v>
      </c>
      <c r="D6031" s="11" t="s">
        <v>9898</v>
      </c>
      <c r="E6031" s="11"/>
      <c r="F6031" s="12">
        <v>0.30430000000000001</v>
      </c>
      <c r="G6031" s="33">
        <v>0</v>
      </c>
      <c r="H6031" s="34">
        <v>3.0922000000000001</v>
      </c>
      <c r="I6031" s="34">
        <v>0.4209</v>
      </c>
      <c r="J6031" s="13">
        <v>7</v>
      </c>
      <c r="K6031" s="13">
        <v>2</v>
      </c>
      <c r="L6031" s="12">
        <v>0.1361</v>
      </c>
      <c r="M6031" s="14">
        <v>0.52774478000000002</v>
      </c>
      <c r="N6031" s="15">
        <v>0.30386099999999999</v>
      </c>
      <c r="O6031" s="16"/>
      <c r="P6031" s="16">
        <v>0.42422737199999999</v>
      </c>
      <c r="Q6031" s="16">
        <v>0.30432700964630199</v>
      </c>
      <c r="R6031" s="44"/>
      <c r="S6031" s="12" t="str">
        <f>IF(A6031="placement",MIN(P6031,IF(R6031="",Q6031,R6031)),"")</f>
        <v/>
      </c>
      <c r="T6031" s="14" t="str">
        <f>IF($A6031="placement",S6031*J6031,"")</f>
        <v/>
      </c>
      <c r="U6031" s="13">
        <f>IF($A6031="placement",T6031,IF($A6031="site",SUMIF($C:$C,$C6031,$T:$T),IF($A6031="user",SUMIF($B:$B,$B6031,$T:$T),SUM($T:$T))))</f>
        <v>0</v>
      </c>
      <c r="V6031" s="12">
        <f>U6031/J6031</f>
        <v>0</v>
      </c>
    </row>
    <row r="6032" spans="1:22" hidden="1" x14ac:dyDescent="0.3">
      <c r="A6032" s="23" t="s">
        <v>14</v>
      </c>
      <c r="B6032" s="23" t="s">
        <v>4199</v>
      </c>
      <c r="C6032" s="23" t="s">
        <v>4201</v>
      </c>
      <c r="D6032" s="23" t="s">
        <v>4202</v>
      </c>
      <c r="E6032" s="23" t="s">
        <v>4203</v>
      </c>
      <c r="F6032" s="27">
        <v>0.33</v>
      </c>
      <c r="G6032" s="24">
        <v>0</v>
      </c>
      <c r="H6032" s="25">
        <v>5.6939000000000002</v>
      </c>
      <c r="I6032" s="25">
        <v>0.40160000000000001</v>
      </c>
      <c r="J6032" s="26">
        <v>7</v>
      </c>
      <c r="K6032" s="26">
        <v>2</v>
      </c>
      <c r="L6032" s="27">
        <v>7.0499999999999993E-2</v>
      </c>
      <c r="M6032" s="28">
        <v>0.62102080999999998</v>
      </c>
      <c r="N6032" s="29">
        <v>0.5</v>
      </c>
      <c r="O6032" s="31" t="s">
        <v>12</v>
      </c>
      <c r="P6032" s="31">
        <v>0.1948739977</v>
      </c>
      <c r="Q6032" s="31">
        <v>0.19487399770904901</v>
      </c>
      <c r="R6032" s="42"/>
      <c r="S6032" s="27">
        <f>IF(A6032="placement",MIN(P6032,IF(R6032="",Q6032,R6032)),"")</f>
        <v>0.1948739977</v>
      </c>
      <c r="T6032" s="28">
        <f>IF($A6032="placement",S6032*J6032,"")</f>
        <v>1.3641179838999999</v>
      </c>
      <c r="U6032" s="26">
        <f>IF($A6032="placement",T6032,IF($A6032="site",SUMIF($C:$C,$C6032,$T:$T),IF($A6032="user",SUMIF($B:$B,$B6032,$T:$T),SUM($T:$T))))</f>
        <v>1.3641179838999999</v>
      </c>
      <c r="V6032" s="27">
        <f>U6032/J6032</f>
        <v>0.1948739977</v>
      </c>
    </row>
    <row r="6033" spans="1:22" hidden="1" x14ac:dyDescent="0.3">
      <c r="A6033" s="23" t="s">
        <v>14</v>
      </c>
      <c r="B6033" s="23" t="s">
        <v>10833</v>
      </c>
      <c r="C6033" s="23" t="s">
        <v>10834</v>
      </c>
      <c r="D6033" s="23" t="s">
        <v>10837</v>
      </c>
      <c r="E6033" s="23" t="s">
        <v>10838</v>
      </c>
      <c r="F6033" s="27">
        <v>0.25</v>
      </c>
      <c r="G6033" s="24">
        <v>0</v>
      </c>
      <c r="H6033" s="25">
        <v>0.50360000000000005</v>
      </c>
      <c r="I6033" s="25">
        <v>0.2429</v>
      </c>
      <c r="J6033" s="26">
        <v>7</v>
      </c>
      <c r="K6033" s="26">
        <v>2</v>
      </c>
      <c r="L6033" s="27">
        <v>0.48230000000000001</v>
      </c>
      <c r="M6033" s="28">
        <v>0.96826471000000003</v>
      </c>
      <c r="N6033" s="29">
        <v>0.5</v>
      </c>
      <c r="O6033" s="31" t="s">
        <v>12</v>
      </c>
      <c r="P6033" s="31">
        <v>0.483612284</v>
      </c>
      <c r="Q6033" s="31">
        <v>0.25</v>
      </c>
      <c r="R6033" s="42"/>
      <c r="S6033" s="27">
        <f>IF(A6033="placement",MIN(P6033,IF(R6033="",Q6033,R6033)),"")</f>
        <v>0.25</v>
      </c>
      <c r="T6033" s="28">
        <f>IF($A6033="placement",S6033*J6033,"")</f>
        <v>1.75</v>
      </c>
      <c r="U6033" s="26">
        <f>IF($A6033="placement",T6033,IF($A6033="site",SUMIF($C:$C,$C6033,$T:$T),IF($A6033="user",SUMIF($B:$B,$B6033,$T:$T),SUM($T:$T))))</f>
        <v>1.75</v>
      </c>
      <c r="V6033" s="27">
        <f>U6033/J6033</f>
        <v>0.25</v>
      </c>
    </row>
    <row r="6034" spans="1:22" x14ac:dyDescent="0.3">
      <c r="A6034" s="23" t="s">
        <v>14</v>
      </c>
      <c r="B6034" s="23" t="s">
        <v>4328</v>
      </c>
      <c r="C6034" s="23" t="s">
        <v>4329</v>
      </c>
      <c r="D6034" s="23" t="s">
        <v>10871</v>
      </c>
      <c r="E6034" s="23" t="s">
        <v>10872</v>
      </c>
      <c r="F6034" s="27">
        <v>0.25</v>
      </c>
      <c r="G6034" s="24">
        <v>0</v>
      </c>
      <c r="H6034" s="25">
        <v>10.228</v>
      </c>
      <c r="I6034" s="25">
        <v>0.80889999999999995</v>
      </c>
      <c r="J6034" s="26">
        <v>7</v>
      </c>
      <c r="K6034" s="26">
        <v>2</v>
      </c>
      <c r="L6034" s="27">
        <v>7.9100000000000004E-2</v>
      </c>
      <c r="M6034" s="28">
        <v>0.29240550999999998</v>
      </c>
      <c r="N6034" s="29">
        <v>0.09</v>
      </c>
      <c r="O6034" s="31" t="s">
        <v>12</v>
      </c>
      <c r="P6034" s="31">
        <v>0.69220826290000004</v>
      </c>
      <c r="Q6034" s="31">
        <v>0.25</v>
      </c>
      <c r="R6034" s="42">
        <v>0.3</v>
      </c>
      <c r="S6034" s="27">
        <f>IF(A6034="placement",MIN(P6034,IF(R6034="",Q6034,R6034)),"")</f>
        <v>0.3</v>
      </c>
      <c r="T6034" s="28">
        <f>IF($A6034="placement",S6034*J6034,"")</f>
        <v>2.1</v>
      </c>
      <c r="U6034" s="26">
        <f>IF($A6034="placement",T6034,IF($A6034="site",SUMIF($C:$C,$C6034,$T:$T),IF($A6034="user",SUMIF($B:$B,$B6034,$T:$T),SUM($T:$T))))</f>
        <v>2.1</v>
      </c>
      <c r="V6034" s="27">
        <f>U6034/J6034</f>
        <v>0.3</v>
      </c>
    </row>
    <row r="6035" spans="1:22" hidden="1" x14ac:dyDescent="0.3">
      <c r="A6035" s="23" t="s">
        <v>14</v>
      </c>
      <c r="B6035" s="23" t="s">
        <v>4406</v>
      </c>
      <c r="C6035" s="23" t="s">
        <v>4408</v>
      </c>
      <c r="D6035" s="23" t="s">
        <v>10907</v>
      </c>
      <c r="E6035" s="23" t="s">
        <v>10908</v>
      </c>
      <c r="F6035" s="27">
        <v>0.35</v>
      </c>
      <c r="G6035" s="24">
        <v>0</v>
      </c>
      <c r="H6035" s="25">
        <v>10.442</v>
      </c>
      <c r="I6035" s="25">
        <v>0.45829999999999999</v>
      </c>
      <c r="J6035" s="26">
        <v>7</v>
      </c>
      <c r="K6035" s="26">
        <v>2</v>
      </c>
      <c r="L6035" s="27">
        <v>4.3900000000000002E-2</v>
      </c>
      <c r="M6035" s="28">
        <v>0.47389339000000003</v>
      </c>
      <c r="N6035" s="29">
        <v>0.35</v>
      </c>
      <c r="O6035" s="31" t="s">
        <v>42</v>
      </c>
      <c r="P6035" s="31">
        <v>0.26143726360000002</v>
      </c>
      <c r="Q6035" s="31">
        <v>0.26143726360795899</v>
      </c>
      <c r="R6035" s="42"/>
      <c r="S6035" s="27">
        <f>IF(A6035="placement",MIN(P6035,IF(R6035="",Q6035,R6035)),"")</f>
        <v>0.26143726360000002</v>
      </c>
      <c r="T6035" s="28">
        <f>IF($A6035="placement",S6035*J6035,"")</f>
        <v>1.8300608452000002</v>
      </c>
      <c r="U6035" s="26">
        <f>IF($A6035="placement",T6035,IF($A6035="site",SUMIF($C:$C,$C6035,$T:$T),IF($A6035="user",SUMIF($B:$B,$B6035,$T:$T),SUM($T:$T))))</f>
        <v>1.8300608452000002</v>
      </c>
      <c r="V6035" s="27">
        <f>U6035/J6035</f>
        <v>0.26143726360000002</v>
      </c>
    </row>
    <row r="6036" spans="1:22" hidden="1" x14ac:dyDescent="0.3">
      <c r="A6036" s="23" t="s">
        <v>14</v>
      </c>
      <c r="B6036" s="23" t="s">
        <v>4406</v>
      </c>
      <c r="C6036" s="23" t="s">
        <v>4408</v>
      </c>
      <c r="D6036" s="23" t="s">
        <v>10909</v>
      </c>
      <c r="E6036" s="23" t="s">
        <v>10910</v>
      </c>
      <c r="F6036" s="27">
        <v>0.35</v>
      </c>
      <c r="G6036" s="24">
        <v>0</v>
      </c>
      <c r="H6036" s="25">
        <v>8.8309999999999995</v>
      </c>
      <c r="I6036" s="25">
        <v>0.55300000000000005</v>
      </c>
      <c r="J6036" s="26">
        <v>7</v>
      </c>
      <c r="K6036" s="26">
        <v>2</v>
      </c>
      <c r="L6036" s="27">
        <v>6.2600000000000003E-2</v>
      </c>
      <c r="M6036" s="28">
        <v>0.44828210000000002</v>
      </c>
      <c r="N6036" s="29">
        <v>0.35</v>
      </c>
      <c r="O6036" s="31" t="s">
        <v>42</v>
      </c>
      <c r="P6036" s="31">
        <v>0.2192416297</v>
      </c>
      <c r="Q6036" s="31">
        <v>0.21924162968939001</v>
      </c>
      <c r="R6036" s="42"/>
      <c r="S6036" s="27">
        <f>IF(A6036="placement",MIN(P6036,IF(R6036="",Q6036,R6036)),"")</f>
        <v>0.21924162968939001</v>
      </c>
      <c r="T6036" s="28">
        <f>IF($A6036="placement",S6036*J6036,"")</f>
        <v>1.5346914078257301</v>
      </c>
      <c r="U6036" s="26">
        <f>IF($A6036="placement",T6036,IF($A6036="site",SUMIF($C:$C,$C6036,$T:$T),IF($A6036="user",SUMIF($B:$B,$B6036,$T:$T),SUM($T:$T))))</f>
        <v>1.5346914078257301</v>
      </c>
      <c r="V6036" s="27">
        <f>U6036/J6036</f>
        <v>0.21924162968939001</v>
      </c>
    </row>
    <row r="6037" spans="1:22" hidden="1" x14ac:dyDescent="0.3">
      <c r="A6037" s="23" t="s">
        <v>14</v>
      </c>
      <c r="B6037" s="23" t="s">
        <v>4528</v>
      </c>
      <c r="C6037" s="23" t="s">
        <v>4530</v>
      </c>
      <c r="D6037" s="23" t="s">
        <v>4531</v>
      </c>
      <c r="E6037" s="23" t="s">
        <v>4532</v>
      </c>
      <c r="F6037" s="27">
        <v>0.33</v>
      </c>
      <c r="G6037" s="24">
        <v>0</v>
      </c>
      <c r="H6037" s="25">
        <v>10.765499999999999</v>
      </c>
      <c r="I6037" s="25">
        <v>0.26319999999999999</v>
      </c>
      <c r="J6037" s="26">
        <v>7</v>
      </c>
      <c r="K6037" s="26">
        <v>1</v>
      </c>
      <c r="L6037" s="27">
        <v>2.4400000000000002E-2</v>
      </c>
      <c r="M6037" s="28">
        <v>0.85481682000000003</v>
      </c>
      <c r="N6037" s="29">
        <v>0.8</v>
      </c>
      <c r="O6037" s="31" t="s">
        <v>12</v>
      </c>
      <c r="P6037" s="31">
        <v>6.4126984100000006E-2</v>
      </c>
      <c r="Q6037" s="31">
        <v>6.4126984126984102E-2</v>
      </c>
      <c r="R6037" s="42"/>
      <c r="S6037" s="27">
        <f>IF(A6037="placement",MIN(P6037,IF(R6037="",Q6037,R6037)),"")</f>
        <v>6.4126984100000006E-2</v>
      </c>
      <c r="T6037" s="28">
        <f>IF($A6037="placement",S6037*J6037,"")</f>
        <v>0.44888888870000004</v>
      </c>
      <c r="U6037" s="26">
        <f>IF($A6037="placement",T6037,IF($A6037="site",SUMIF($C:$C,$C6037,$T:$T),IF($A6037="user",SUMIF($B:$B,$B6037,$T:$T),SUM($T:$T))))</f>
        <v>0.44888888870000004</v>
      </c>
      <c r="V6037" s="27">
        <f>U6037/J6037</f>
        <v>6.4126984100000006E-2</v>
      </c>
    </row>
    <row r="6038" spans="1:22" hidden="1" x14ac:dyDescent="0.3">
      <c r="A6038" s="23" t="s">
        <v>14</v>
      </c>
      <c r="B6038" s="23" t="s">
        <v>4528</v>
      </c>
      <c r="C6038" s="23" t="s">
        <v>4530</v>
      </c>
      <c r="D6038" s="23" t="s">
        <v>10913</v>
      </c>
      <c r="E6038" s="23" t="s">
        <v>10914</v>
      </c>
      <c r="F6038" s="27">
        <v>0.33</v>
      </c>
      <c r="G6038" s="24">
        <v>0</v>
      </c>
      <c r="H6038" s="25">
        <v>5.8483999999999998</v>
      </c>
      <c r="I6038" s="25">
        <v>0.24560000000000001</v>
      </c>
      <c r="J6038" s="26">
        <v>7</v>
      </c>
      <c r="K6038" s="26">
        <v>2</v>
      </c>
      <c r="L6038" s="27">
        <v>4.2000000000000003E-2</v>
      </c>
      <c r="M6038" s="28">
        <v>0.88967722999999999</v>
      </c>
      <c r="N6038" s="29">
        <v>0.7</v>
      </c>
      <c r="O6038" s="31" t="s">
        <v>12</v>
      </c>
      <c r="P6038" s="31">
        <v>0.21319780360000001</v>
      </c>
      <c r="Q6038" s="31">
        <v>0.213197803634462</v>
      </c>
      <c r="R6038" s="42"/>
      <c r="S6038" s="27">
        <f>IF(A6038="placement",MIN(P6038,IF(R6038="",Q6038,R6038)),"")</f>
        <v>0.21319780360000001</v>
      </c>
      <c r="T6038" s="28">
        <f>IF($A6038="placement",S6038*J6038,"")</f>
        <v>1.4923846252000001</v>
      </c>
      <c r="U6038" s="26">
        <f>IF($A6038="placement",T6038,IF($A6038="site",SUMIF($C:$C,$C6038,$T:$T),IF($A6038="user",SUMIF($B:$B,$B6038,$T:$T),SUM($T:$T))))</f>
        <v>1.4923846252000001</v>
      </c>
      <c r="V6038" s="27">
        <f>U6038/J6038</f>
        <v>0.21319780360000001</v>
      </c>
    </row>
    <row r="6039" spans="1:22" hidden="1" x14ac:dyDescent="0.3">
      <c r="A6039" s="23" t="s">
        <v>14</v>
      </c>
      <c r="B6039" s="23" t="s">
        <v>4528</v>
      </c>
      <c r="C6039" s="23" t="s">
        <v>4530</v>
      </c>
      <c r="D6039" s="23" t="s">
        <v>10915</v>
      </c>
      <c r="E6039" s="23" t="s">
        <v>10916</v>
      </c>
      <c r="F6039" s="27">
        <v>0.25</v>
      </c>
      <c r="G6039" s="24">
        <v>0</v>
      </c>
      <c r="H6039" s="25">
        <v>4.9352</v>
      </c>
      <c r="I6039" s="25">
        <v>0.2243</v>
      </c>
      <c r="J6039" s="26">
        <v>7</v>
      </c>
      <c r="K6039" s="26">
        <v>2</v>
      </c>
      <c r="L6039" s="27">
        <v>4.5400000000000003E-2</v>
      </c>
      <c r="M6039" s="28">
        <v>1.0327388500000001</v>
      </c>
      <c r="N6039" s="29">
        <v>0.8</v>
      </c>
      <c r="O6039" s="31" t="s">
        <v>12</v>
      </c>
      <c r="P6039" s="31">
        <v>0.2253607993</v>
      </c>
      <c r="Q6039" s="31">
        <v>0.225360799309238</v>
      </c>
      <c r="R6039" s="42"/>
      <c r="S6039" s="27">
        <f>IF(A6039="placement",MIN(P6039,IF(R6039="",Q6039,R6039)),"")</f>
        <v>0.2253607993</v>
      </c>
      <c r="T6039" s="28">
        <f>IF($A6039="placement",S6039*J6039,"")</f>
        <v>1.5775255951</v>
      </c>
      <c r="U6039" s="26">
        <f>IF($A6039="placement",T6039,IF($A6039="site",SUMIF($C:$C,$C6039,$T:$T),IF($A6039="user",SUMIF($B:$B,$B6039,$T:$T),SUM($T:$T))))</f>
        <v>1.5775255951</v>
      </c>
      <c r="V6039" s="27">
        <f>U6039/J6039</f>
        <v>0.2253607993</v>
      </c>
    </row>
    <row r="6040" spans="1:22" hidden="1" x14ac:dyDescent="0.3">
      <c r="A6040" s="23" t="s">
        <v>14</v>
      </c>
      <c r="B6040" s="23" t="s">
        <v>4528</v>
      </c>
      <c r="C6040" s="23" t="s">
        <v>4530</v>
      </c>
      <c r="D6040" s="23" t="s">
        <v>10919</v>
      </c>
      <c r="E6040" s="23" t="s">
        <v>10920</v>
      </c>
      <c r="F6040" s="27">
        <v>0.4</v>
      </c>
      <c r="G6040" s="24">
        <v>0</v>
      </c>
      <c r="H6040" s="25">
        <v>4.8493000000000004</v>
      </c>
      <c r="I6040" s="25">
        <v>0.21740000000000001</v>
      </c>
      <c r="J6040" s="26">
        <v>7</v>
      </c>
      <c r="K6040" s="26">
        <v>1</v>
      </c>
      <c r="L6040" s="27">
        <v>4.48E-2</v>
      </c>
      <c r="M6040" s="28">
        <v>1.0064389</v>
      </c>
      <c r="N6040" s="29">
        <v>0.8</v>
      </c>
      <c r="O6040" s="31" t="s">
        <v>385</v>
      </c>
      <c r="P6040" s="31">
        <v>0.20511816159999999</v>
      </c>
      <c r="Q6040" s="31">
        <v>0.20511816163989999</v>
      </c>
      <c r="R6040" s="42"/>
      <c r="S6040" s="27">
        <f>IF(A6040="placement",MIN(P6040,IF(R6040="",Q6040,R6040)),"")</f>
        <v>0.20511816159999999</v>
      </c>
      <c r="T6040" s="28">
        <f>IF($A6040="placement",S6040*J6040,"")</f>
        <v>1.4358271311999999</v>
      </c>
      <c r="U6040" s="26">
        <f>IF($A6040="placement",T6040,IF($A6040="site",SUMIF($C:$C,$C6040,$T:$T),IF($A6040="user",SUMIF($B:$B,$B6040,$T:$T),SUM($T:$T))))</f>
        <v>1.4358271311999999</v>
      </c>
      <c r="V6040" s="27">
        <f>U6040/J6040</f>
        <v>0.20511816159999999</v>
      </c>
    </row>
    <row r="6041" spans="1:22" hidden="1" x14ac:dyDescent="0.3">
      <c r="A6041" s="23" t="s">
        <v>14</v>
      </c>
      <c r="B6041" s="23" t="s">
        <v>4752</v>
      </c>
      <c r="C6041" s="23" t="s">
        <v>4754</v>
      </c>
      <c r="D6041" s="23" t="s">
        <v>4787</v>
      </c>
      <c r="E6041" s="23" t="s">
        <v>4788</v>
      </c>
      <c r="F6041" s="27">
        <v>0.15</v>
      </c>
      <c r="G6041" s="24">
        <v>0</v>
      </c>
      <c r="H6041" s="25">
        <v>4.2234999999999996</v>
      </c>
      <c r="I6041" s="25">
        <v>0.1731</v>
      </c>
      <c r="J6041" s="26">
        <v>7</v>
      </c>
      <c r="K6041" s="26">
        <v>1</v>
      </c>
      <c r="L6041" s="27">
        <v>4.1000000000000002E-2</v>
      </c>
      <c r="M6041" s="28">
        <v>1.2937680600000001</v>
      </c>
      <c r="N6041" s="29">
        <v>1</v>
      </c>
      <c r="O6041" s="31" t="s">
        <v>42</v>
      </c>
      <c r="P6041" s="31">
        <v>0.22706392750000001</v>
      </c>
      <c r="Q6041" s="31">
        <v>0.15</v>
      </c>
      <c r="R6041" s="42"/>
      <c r="S6041" s="27">
        <f>IF(A6041="placement",MIN(P6041,IF(R6041="",Q6041,R6041)),"")</f>
        <v>0.15</v>
      </c>
      <c r="T6041" s="28">
        <f>IF($A6041="placement",S6041*J6041,"")</f>
        <v>1.05</v>
      </c>
      <c r="U6041" s="23">
        <f>IF($A6041="placement",T6041,IF($A6041="site",SUMIF($C:$C,$C6041,$T:$T),IF($A6041="user",SUMIF($B:$B,$B6041,$T:$T),SUM($T:$T))))</f>
        <v>1.05</v>
      </c>
      <c r="V6041" s="27">
        <f>U6041/J6041</f>
        <v>0.15</v>
      </c>
    </row>
    <row r="6042" spans="1:22" hidden="1" x14ac:dyDescent="0.3">
      <c r="A6042" s="23" t="s">
        <v>14</v>
      </c>
      <c r="B6042" s="23" t="s">
        <v>5021</v>
      </c>
      <c r="C6042" s="23" t="s">
        <v>5023</v>
      </c>
      <c r="D6042" s="32" t="s">
        <v>5042</v>
      </c>
      <c r="E6042" s="23" t="s">
        <v>5043</v>
      </c>
      <c r="F6042" s="27">
        <v>0.25</v>
      </c>
      <c r="G6042" s="24">
        <v>0</v>
      </c>
      <c r="H6042" s="25">
        <v>2.9359999999999999</v>
      </c>
      <c r="I6042" s="25">
        <v>0.84909999999999997</v>
      </c>
      <c r="J6042" s="26">
        <v>7</v>
      </c>
      <c r="K6042" s="26">
        <v>2</v>
      </c>
      <c r="L6042" s="27">
        <v>0.28920000000000001</v>
      </c>
      <c r="M6042" s="28">
        <v>0.27469716999999999</v>
      </c>
      <c r="N6042" s="29">
        <v>0.1</v>
      </c>
      <c r="O6042" s="31" t="s">
        <v>12</v>
      </c>
      <c r="P6042" s="31">
        <v>0.63596276340000002</v>
      </c>
      <c r="Q6042" s="31">
        <v>0.25</v>
      </c>
      <c r="R6042" s="42"/>
      <c r="S6042" s="27">
        <f>IF(A6042="placement",MIN(P6042,IF(R6042="",Q6042,R6042)),"")</f>
        <v>0.25</v>
      </c>
      <c r="T6042" s="28">
        <f>IF($A6042="placement",S6042*J6042,"")</f>
        <v>1.75</v>
      </c>
      <c r="U6042" s="26">
        <f>IF($A6042="placement",T6042,IF($A6042="site",SUMIF($C:$C,$C6042,$T:$T),IF($A6042="user",SUMIF($B:$B,$B6042,$T:$T),SUM($T:$T))))</f>
        <v>1.75</v>
      </c>
      <c r="V6042" s="27">
        <f>U6042/J6042</f>
        <v>0.25</v>
      </c>
    </row>
    <row r="6043" spans="1:22" hidden="1" x14ac:dyDescent="0.3">
      <c r="A6043" s="23" t="s">
        <v>14</v>
      </c>
      <c r="B6043" s="23" t="s">
        <v>5021</v>
      </c>
      <c r="C6043" s="23" t="s">
        <v>5023</v>
      </c>
      <c r="D6043" s="23" t="s">
        <v>5046</v>
      </c>
      <c r="E6043" s="23" t="s">
        <v>5047</v>
      </c>
      <c r="F6043" s="27">
        <v>0.25</v>
      </c>
      <c r="G6043" s="24">
        <v>0</v>
      </c>
      <c r="H6043" s="25">
        <v>2.9321000000000002</v>
      </c>
      <c r="I6043" s="25">
        <v>0.83579999999999999</v>
      </c>
      <c r="J6043" s="26">
        <v>7</v>
      </c>
      <c r="K6043" s="26">
        <v>2</v>
      </c>
      <c r="L6043" s="27">
        <v>0.28499999999999998</v>
      </c>
      <c r="M6043" s="28">
        <v>0.26725921000000002</v>
      </c>
      <c r="N6043" s="29">
        <v>0.1</v>
      </c>
      <c r="O6043" s="31" t="s">
        <v>12</v>
      </c>
      <c r="P6043" s="31">
        <v>0.62583141470000003</v>
      </c>
      <c r="Q6043" s="31">
        <v>0.25</v>
      </c>
      <c r="R6043" s="42"/>
      <c r="S6043" s="27">
        <f>IF(A6043="placement",MIN(P6043,IF(R6043="",Q6043,R6043)),"")</f>
        <v>0.25</v>
      </c>
      <c r="T6043" s="28">
        <f>IF($A6043="placement",S6043*J6043,"")</f>
        <v>1.75</v>
      </c>
      <c r="U6043" s="26">
        <f>IF($A6043="placement",T6043,IF($A6043="site",SUMIF($C:$C,$C6043,$T:$T),IF($A6043="user",SUMIF($B:$B,$B6043,$T:$T),SUM($T:$T))))</f>
        <v>1.75</v>
      </c>
      <c r="V6043" s="27">
        <f>U6043/J6043</f>
        <v>0.25</v>
      </c>
    </row>
    <row r="6044" spans="1:22" hidden="1" x14ac:dyDescent="0.3">
      <c r="A6044" s="23" t="s">
        <v>14</v>
      </c>
      <c r="B6044" s="23" t="s">
        <v>5021</v>
      </c>
      <c r="C6044" s="23" t="s">
        <v>5023</v>
      </c>
      <c r="D6044" s="23" t="s">
        <v>5146</v>
      </c>
      <c r="E6044" s="23" t="s">
        <v>5147</v>
      </c>
      <c r="F6044" s="27">
        <v>0.25</v>
      </c>
      <c r="G6044" s="24">
        <v>0</v>
      </c>
      <c r="H6044" s="25">
        <v>2.9310999999999998</v>
      </c>
      <c r="I6044" s="25">
        <v>1.0546</v>
      </c>
      <c r="J6044" s="26">
        <v>7</v>
      </c>
      <c r="K6044" s="26">
        <v>2</v>
      </c>
      <c r="L6044" s="27">
        <v>0.35980000000000001</v>
      </c>
      <c r="M6044" s="28">
        <v>0.23123603000000001</v>
      </c>
      <c r="N6044" s="29">
        <v>0.1</v>
      </c>
      <c r="O6044" s="31" t="s">
        <v>12</v>
      </c>
      <c r="P6044" s="31">
        <v>0.5675414446</v>
      </c>
      <c r="Q6044" s="31">
        <v>0.25</v>
      </c>
      <c r="R6044" s="42"/>
      <c r="S6044" s="27">
        <f>IF(A6044="placement",MIN(P6044,IF(R6044="",Q6044,R6044)),"")</f>
        <v>0.25</v>
      </c>
      <c r="T6044" s="28">
        <f>IF($A6044="placement",S6044*J6044,"")</f>
        <v>1.75</v>
      </c>
      <c r="U6044" s="23">
        <f>IF($A6044="placement",T6044,IF($A6044="site",SUMIF($C:$C,$C6044,$T:$T),IF($A6044="user",SUMIF($B:$B,$B6044,$T:$T),SUM($T:$T))))</f>
        <v>1.75</v>
      </c>
      <c r="V6044" s="27">
        <f>U6044/J6044</f>
        <v>0.25</v>
      </c>
    </row>
    <row r="6045" spans="1:22" hidden="1" x14ac:dyDescent="0.3">
      <c r="A6045" s="23" t="s">
        <v>14</v>
      </c>
      <c r="B6045" s="23" t="s">
        <v>5021</v>
      </c>
      <c r="C6045" s="23" t="s">
        <v>5023</v>
      </c>
      <c r="D6045" s="23" t="s">
        <v>5202</v>
      </c>
      <c r="E6045" s="23" t="s">
        <v>5203</v>
      </c>
      <c r="F6045" s="27">
        <v>0.25</v>
      </c>
      <c r="G6045" s="24">
        <v>0</v>
      </c>
      <c r="H6045" s="25">
        <v>2.9371</v>
      </c>
      <c r="I6045" s="25">
        <v>0.83240000000000003</v>
      </c>
      <c r="J6045" s="26">
        <v>7</v>
      </c>
      <c r="K6045" s="26">
        <v>2</v>
      </c>
      <c r="L6045" s="27">
        <v>0.28339999999999999</v>
      </c>
      <c r="M6045" s="28">
        <v>0.27055694000000002</v>
      </c>
      <c r="N6045" s="29">
        <v>0.1</v>
      </c>
      <c r="O6045" s="31" t="s">
        <v>12</v>
      </c>
      <c r="P6045" s="31">
        <v>0.63039203249999998</v>
      </c>
      <c r="Q6045" s="31">
        <v>0.25</v>
      </c>
      <c r="R6045" s="42"/>
      <c r="S6045" s="27">
        <f>IF(A6045="placement",MIN(P6045,IF(R6045="",Q6045,R6045)),"")</f>
        <v>0.25</v>
      </c>
      <c r="T6045" s="28">
        <f>IF($A6045="placement",S6045*J6045,"")</f>
        <v>1.75</v>
      </c>
      <c r="U6045" s="26">
        <f>IF($A6045="placement",T6045,IF($A6045="site",SUMIF($C:$C,$C6045,$T:$T),IF($A6045="user",SUMIF($B:$B,$B6045,$T:$T),SUM($T:$T))))</f>
        <v>1.75</v>
      </c>
      <c r="V6045" s="27">
        <f>U6045/J6045</f>
        <v>0.25</v>
      </c>
    </row>
    <row r="6046" spans="1:22" hidden="1" x14ac:dyDescent="0.3">
      <c r="A6046" s="23" t="s">
        <v>14</v>
      </c>
      <c r="B6046" s="23" t="s">
        <v>5211</v>
      </c>
      <c r="C6046" s="23" t="s">
        <v>5213</v>
      </c>
      <c r="D6046" s="23" t="s">
        <v>5222</v>
      </c>
      <c r="E6046" s="23" t="s">
        <v>5223</v>
      </c>
      <c r="F6046" s="27">
        <v>0.25</v>
      </c>
      <c r="G6046" s="24">
        <v>0</v>
      </c>
      <c r="H6046" s="25">
        <v>0.55600000000000005</v>
      </c>
      <c r="I6046" s="25">
        <v>0.24299999999999999</v>
      </c>
      <c r="J6046" s="26">
        <v>7</v>
      </c>
      <c r="K6046" s="26">
        <v>2</v>
      </c>
      <c r="L6046" s="27">
        <v>0.43709999999999999</v>
      </c>
      <c r="M6046" s="28">
        <v>1.02357437</v>
      </c>
      <c r="N6046" s="29">
        <v>0.8</v>
      </c>
      <c r="O6046" s="31" t="s">
        <v>385</v>
      </c>
      <c r="P6046" s="31">
        <v>0.21842513350000001</v>
      </c>
      <c r="Q6046" s="31">
        <v>0.21842513353626999</v>
      </c>
      <c r="R6046" s="42"/>
      <c r="S6046" s="27">
        <f>IF(A6046="placement",MIN(P6046,IF(R6046="",Q6046,R6046)),"")</f>
        <v>0.21842513350000001</v>
      </c>
      <c r="T6046" s="28">
        <f>IF($A6046="placement",S6046*J6046,"")</f>
        <v>1.5289759345</v>
      </c>
      <c r="U6046" s="26">
        <f>IF($A6046="placement",T6046,IF($A6046="site",SUMIF($C:$C,$C6046,$T:$T),IF($A6046="user",SUMIF($B:$B,$B6046,$T:$T),SUM($T:$T))))</f>
        <v>1.5289759345</v>
      </c>
      <c r="V6046" s="27">
        <f>U6046/J6046</f>
        <v>0.21842513350000001</v>
      </c>
    </row>
    <row r="6047" spans="1:22" hidden="1" x14ac:dyDescent="0.3">
      <c r="A6047" s="23" t="s">
        <v>14</v>
      </c>
      <c r="B6047" s="23" t="s">
        <v>5605</v>
      </c>
      <c r="C6047" s="23" t="s">
        <v>5607</v>
      </c>
      <c r="D6047" s="23" t="s">
        <v>5612</v>
      </c>
      <c r="E6047" s="23" t="s">
        <v>5613</v>
      </c>
      <c r="F6047" s="27">
        <v>0.25</v>
      </c>
      <c r="G6047" s="24">
        <v>0</v>
      </c>
      <c r="H6047" s="25">
        <v>0.47189999999999999</v>
      </c>
      <c r="I6047" s="25">
        <v>0.1011</v>
      </c>
      <c r="J6047" s="26">
        <v>7</v>
      </c>
      <c r="K6047" s="26">
        <v>2</v>
      </c>
      <c r="L6047" s="27">
        <v>0.2142</v>
      </c>
      <c r="M6047" s="28">
        <v>2.4077031799999999</v>
      </c>
      <c r="N6047" s="29">
        <v>1.75</v>
      </c>
      <c r="O6047" s="31" t="s">
        <v>12</v>
      </c>
      <c r="P6047" s="31">
        <v>0.27316622149999997</v>
      </c>
      <c r="Q6047" s="31">
        <v>0.249999999999999</v>
      </c>
      <c r="R6047" s="42"/>
      <c r="S6047" s="27">
        <f>IF(A6047="placement",MIN(P6047,IF(R6047="",Q6047,R6047)),"")</f>
        <v>0.249999999999999</v>
      </c>
      <c r="T6047" s="28">
        <f>IF($A6047="placement",S6047*J6047,"")</f>
        <v>1.7499999999999929</v>
      </c>
      <c r="U6047" s="26">
        <f>IF($A6047="placement",T6047,IF($A6047="site",SUMIF($C:$C,$C6047,$T:$T),IF($A6047="user",SUMIF($B:$B,$B6047,$T:$T),SUM($T:$T))))</f>
        <v>1.7499999999999929</v>
      </c>
      <c r="V6047" s="27">
        <f>U6047/J6047</f>
        <v>0.24999999999999897</v>
      </c>
    </row>
    <row r="6048" spans="1:22" hidden="1" x14ac:dyDescent="0.3">
      <c r="A6048" s="23" t="s">
        <v>14</v>
      </c>
      <c r="B6048" s="23" t="s">
        <v>5605</v>
      </c>
      <c r="C6048" s="23" t="s">
        <v>5607</v>
      </c>
      <c r="D6048" s="23" t="s">
        <v>5616</v>
      </c>
      <c r="E6048" s="23" t="s">
        <v>5606</v>
      </c>
      <c r="F6048" s="27">
        <v>0.25</v>
      </c>
      <c r="G6048" s="24">
        <v>0</v>
      </c>
      <c r="H6048" s="25">
        <v>0.48620000000000002</v>
      </c>
      <c r="I6048" s="25">
        <v>0.1011</v>
      </c>
      <c r="J6048" s="26">
        <v>7</v>
      </c>
      <c r="K6048" s="26">
        <v>2</v>
      </c>
      <c r="L6048" s="27">
        <v>0.2079</v>
      </c>
      <c r="M6048" s="28">
        <v>2.3952650200000001</v>
      </c>
      <c r="N6048" s="29">
        <v>1.75</v>
      </c>
      <c r="O6048" s="31" t="s">
        <v>12</v>
      </c>
      <c r="P6048" s="31">
        <v>0.2693919098</v>
      </c>
      <c r="Q6048" s="31">
        <v>0.25</v>
      </c>
      <c r="R6048" s="42"/>
      <c r="S6048" s="27">
        <f>IF(A6048="placement",MIN(P6048,IF(R6048="",Q6048,R6048)),"")</f>
        <v>0.25</v>
      </c>
      <c r="T6048" s="28">
        <f>IF($A6048="placement",S6048*J6048,"")</f>
        <v>1.75</v>
      </c>
      <c r="U6048" s="26">
        <f>IF($A6048="placement",T6048,IF($A6048="site",SUMIF($C:$C,$C6048,$T:$T),IF($A6048="user",SUMIF($B:$B,$B6048,$T:$T),SUM($T:$T))))</f>
        <v>1.75</v>
      </c>
      <c r="V6048" s="27">
        <f>U6048/J6048</f>
        <v>0.25</v>
      </c>
    </row>
    <row r="6049" spans="1:22" hidden="1" x14ac:dyDescent="0.3">
      <c r="A6049" s="23" t="s">
        <v>14</v>
      </c>
      <c r="B6049" s="23" t="s">
        <v>5623</v>
      </c>
      <c r="C6049" s="23" t="s">
        <v>5625</v>
      </c>
      <c r="D6049" s="23" t="s">
        <v>5626</v>
      </c>
      <c r="E6049" s="23" t="s">
        <v>5627</v>
      </c>
      <c r="F6049" s="27">
        <v>0.25</v>
      </c>
      <c r="G6049" s="24">
        <v>0</v>
      </c>
      <c r="H6049" s="25">
        <v>2.0825</v>
      </c>
      <c r="I6049" s="25">
        <v>0.1646</v>
      </c>
      <c r="J6049" s="26">
        <v>7</v>
      </c>
      <c r="K6049" s="26">
        <v>2</v>
      </c>
      <c r="L6049" s="27">
        <v>7.9100000000000004E-2</v>
      </c>
      <c r="M6049" s="28">
        <v>1.41119306</v>
      </c>
      <c r="N6049" s="29">
        <v>0.97</v>
      </c>
      <c r="O6049" s="31" t="s">
        <v>42</v>
      </c>
      <c r="P6049" s="31">
        <v>0.31263834239999999</v>
      </c>
      <c r="Q6049" s="31">
        <v>0.25</v>
      </c>
      <c r="R6049" s="42"/>
      <c r="S6049" s="27">
        <f>IF(A6049="placement",MIN(P6049,IF(R6049="",Q6049,R6049)),"")</f>
        <v>0.25</v>
      </c>
      <c r="T6049" s="28">
        <f>IF($A6049="placement",S6049*J6049,"")</f>
        <v>1.75</v>
      </c>
      <c r="U6049" s="26">
        <f>IF($A6049="placement",T6049,IF($A6049="site",SUMIF($C:$C,$C6049,$T:$T),IF($A6049="user",SUMIF($B:$B,$B6049,$T:$T),SUM($T:$T))))</f>
        <v>1.75</v>
      </c>
      <c r="V6049" s="27">
        <f>U6049/J6049</f>
        <v>0.25</v>
      </c>
    </row>
    <row r="6050" spans="1:22" hidden="1" x14ac:dyDescent="0.3">
      <c r="A6050" s="23" t="s">
        <v>14</v>
      </c>
      <c r="B6050" s="23" t="s">
        <v>5623</v>
      </c>
      <c r="C6050" s="23" t="s">
        <v>5625</v>
      </c>
      <c r="D6050" s="23" t="s">
        <v>10948</v>
      </c>
      <c r="E6050" s="23" t="s">
        <v>10949</v>
      </c>
      <c r="F6050" s="27">
        <v>0.33</v>
      </c>
      <c r="G6050" s="24">
        <v>0</v>
      </c>
      <c r="H6050" s="25">
        <v>1.6617999999999999</v>
      </c>
      <c r="I6050" s="25">
        <v>0.24890000000000001</v>
      </c>
      <c r="J6050" s="26">
        <v>7</v>
      </c>
      <c r="K6050" s="26">
        <v>2</v>
      </c>
      <c r="L6050" s="27">
        <v>0.14979999999999999</v>
      </c>
      <c r="M6050" s="28">
        <v>0.96697274</v>
      </c>
      <c r="N6050" s="29">
        <v>0.71</v>
      </c>
      <c r="O6050" s="31" t="s">
        <v>12</v>
      </c>
      <c r="P6050" s="31">
        <v>0.26574972549999998</v>
      </c>
      <c r="Q6050" s="31">
        <v>0.26574972551114201</v>
      </c>
      <c r="R6050" s="42"/>
      <c r="S6050" s="27">
        <f>IF(A6050="placement",MIN(P6050,IF(R6050="",Q6050,R6050)),"")</f>
        <v>0.26574972549999998</v>
      </c>
      <c r="T6050" s="28">
        <f>IF($A6050="placement",S6050*J6050,"")</f>
        <v>1.8602480784999997</v>
      </c>
      <c r="U6050" s="26">
        <f>IF($A6050="placement",T6050,IF($A6050="site",SUMIF($C:$C,$C6050,$T:$T),IF($A6050="user",SUMIF($B:$B,$B6050,$T:$T),SUM($T:$T))))</f>
        <v>1.8602480784999997</v>
      </c>
      <c r="V6050" s="27">
        <f>U6050/J6050</f>
        <v>0.26574972549999998</v>
      </c>
    </row>
    <row r="6051" spans="1:22" hidden="1" x14ac:dyDescent="0.3">
      <c r="A6051" s="23" t="s">
        <v>14</v>
      </c>
      <c r="B6051" s="23" t="s">
        <v>5748</v>
      </c>
      <c r="C6051" s="23" t="s">
        <v>5749</v>
      </c>
      <c r="D6051" s="23" t="s">
        <v>5760</v>
      </c>
      <c r="E6051" s="23" t="s">
        <v>5761</v>
      </c>
      <c r="F6051" s="27">
        <v>0.25</v>
      </c>
      <c r="G6051" s="24">
        <v>0</v>
      </c>
      <c r="H6051" s="25">
        <v>3.5909</v>
      </c>
      <c r="I6051" s="25">
        <v>0.91359999999999997</v>
      </c>
      <c r="J6051" s="26">
        <v>7</v>
      </c>
      <c r="K6051" s="26">
        <v>2</v>
      </c>
      <c r="L6051" s="27">
        <v>0.25440000000000002</v>
      </c>
      <c r="M6051" s="28">
        <v>0.26184816999999999</v>
      </c>
      <c r="N6051" s="29">
        <v>0.05</v>
      </c>
      <c r="O6051" s="31" t="s">
        <v>42</v>
      </c>
      <c r="P6051" s="31">
        <v>0.80904965220000002</v>
      </c>
      <c r="Q6051" s="31">
        <v>0.25</v>
      </c>
      <c r="R6051" s="42"/>
      <c r="S6051" s="27">
        <f>IF(A6051="placement",MIN(P6051,IF(R6051="",Q6051,R6051)),"")</f>
        <v>0.25</v>
      </c>
      <c r="T6051" s="28">
        <f>IF($A6051="placement",S6051*J6051,"")</f>
        <v>1.75</v>
      </c>
      <c r="U6051" s="26">
        <f>IF($A6051="placement",T6051,IF($A6051="site",SUMIF($C:$C,$C6051,$T:$T),IF($A6051="user",SUMIF($B:$B,$B6051,$T:$T),SUM($T:$T))))</f>
        <v>1.75</v>
      </c>
      <c r="V6051" s="27">
        <f>U6051/J6051</f>
        <v>0.25</v>
      </c>
    </row>
    <row r="6052" spans="1:22" hidden="1" x14ac:dyDescent="0.3">
      <c r="A6052" s="23" t="s">
        <v>14</v>
      </c>
      <c r="B6052" s="23" t="s">
        <v>5764</v>
      </c>
      <c r="C6052" s="23" t="s">
        <v>5766</v>
      </c>
      <c r="D6052" s="23" t="s">
        <v>10952</v>
      </c>
      <c r="E6052" s="23" t="s">
        <v>10953</v>
      </c>
      <c r="F6052" s="27">
        <v>0.25</v>
      </c>
      <c r="G6052" s="24">
        <v>0</v>
      </c>
      <c r="H6052" s="25">
        <v>2.2976000000000001</v>
      </c>
      <c r="I6052" s="25">
        <v>0.2467</v>
      </c>
      <c r="J6052" s="26">
        <v>7</v>
      </c>
      <c r="K6052" s="26">
        <v>2</v>
      </c>
      <c r="L6052" s="27">
        <v>0.1074</v>
      </c>
      <c r="M6052" s="28">
        <v>0.96957150999999997</v>
      </c>
      <c r="N6052" s="29">
        <v>0.7</v>
      </c>
      <c r="O6052" s="31" t="s">
        <v>12</v>
      </c>
      <c r="P6052" s="31">
        <v>0.27803159249999998</v>
      </c>
      <c r="Q6052" s="31">
        <v>0.25</v>
      </c>
      <c r="R6052" s="42"/>
      <c r="S6052" s="27">
        <f>IF(A6052="placement",MIN(P6052,IF(R6052="",Q6052,R6052)),"")</f>
        <v>0.25</v>
      </c>
      <c r="T6052" s="28">
        <f>IF($A6052="placement",S6052*J6052,"")</f>
        <v>1.75</v>
      </c>
      <c r="U6052" s="26">
        <f>IF($A6052="placement",T6052,IF($A6052="site",SUMIF($C:$C,$C6052,$T:$T),IF($A6052="user",SUMIF($B:$B,$B6052,$T:$T),SUM($T:$T))))</f>
        <v>1.75</v>
      </c>
      <c r="V6052" s="27">
        <f>U6052/J6052</f>
        <v>0.25</v>
      </c>
    </row>
    <row r="6053" spans="1:22" hidden="1" x14ac:dyDescent="0.3">
      <c r="A6053" s="23" t="s">
        <v>14</v>
      </c>
      <c r="B6053" s="23" t="s">
        <v>6052</v>
      </c>
      <c r="C6053" s="23" t="s">
        <v>6054</v>
      </c>
      <c r="D6053" s="23" t="s">
        <v>10962</v>
      </c>
      <c r="E6053" s="23" t="s">
        <v>10963</v>
      </c>
      <c r="F6053" s="27">
        <v>0.25</v>
      </c>
      <c r="G6053" s="24">
        <v>0</v>
      </c>
      <c r="H6053" s="25">
        <v>4.9874999999999998</v>
      </c>
      <c r="I6053" s="25">
        <v>0.28660000000000002</v>
      </c>
      <c r="J6053" s="26">
        <v>7</v>
      </c>
      <c r="K6053" s="26">
        <v>2</v>
      </c>
      <c r="L6053" s="27">
        <v>5.7500000000000002E-2</v>
      </c>
      <c r="M6053" s="28">
        <v>0.84009469000000003</v>
      </c>
      <c r="N6053" s="29">
        <v>0.65</v>
      </c>
      <c r="O6053" s="31" t="s">
        <v>12</v>
      </c>
      <c r="P6053" s="31">
        <v>0.226277697</v>
      </c>
      <c r="Q6053" s="31">
        <v>0.22627769703081799</v>
      </c>
      <c r="R6053" s="42"/>
      <c r="S6053" s="27">
        <f>IF(A6053="placement",MIN(P6053,IF(R6053="",Q6053,R6053)),"")</f>
        <v>0.226277697</v>
      </c>
      <c r="T6053" s="28">
        <f>IF($A6053="placement",S6053*J6053,"")</f>
        <v>1.583943879</v>
      </c>
      <c r="U6053" s="26">
        <f>IF($A6053="placement",T6053,IF($A6053="site",SUMIF($C:$C,$C6053,$T:$T),IF($A6053="user",SUMIF($B:$B,$B6053,$T:$T),SUM($T:$T))))</f>
        <v>1.583943879</v>
      </c>
      <c r="V6053" s="27">
        <f>U6053/J6053</f>
        <v>0.226277697</v>
      </c>
    </row>
    <row r="6054" spans="1:22" hidden="1" x14ac:dyDescent="0.3">
      <c r="A6054" s="23" t="s">
        <v>14</v>
      </c>
      <c r="B6054" s="23" t="s">
        <v>6207</v>
      </c>
      <c r="C6054" s="23" t="s">
        <v>6208</v>
      </c>
      <c r="D6054" s="23" t="s">
        <v>10980</v>
      </c>
      <c r="E6054" s="23" t="s">
        <v>10981</v>
      </c>
      <c r="F6054" s="27">
        <v>0.25</v>
      </c>
      <c r="G6054" s="24">
        <v>0</v>
      </c>
      <c r="H6054" s="25">
        <v>4.8764000000000003</v>
      </c>
      <c r="I6054" s="25">
        <v>0.72870000000000001</v>
      </c>
      <c r="J6054" s="26">
        <v>7</v>
      </c>
      <c r="K6054" s="26">
        <v>2</v>
      </c>
      <c r="L6054" s="27">
        <v>0.14940000000000001</v>
      </c>
      <c r="M6054" s="28">
        <v>0.31574201000000002</v>
      </c>
      <c r="N6054" s="29">
        <v>0.1</v>
      </c>
      <c r="O6054" s="31" t="s">
        <v>42</v>
      </c>
      <c r="P6054" s="31">
        <v>0.68328573199999998</v>
      </c>
      <c r="Q6054" s="31">
        <v>0.25</v>
      </c>
      <c r="R6054" s="42"/>
      <c r="S6054" s="27">
        <f>IF(A6054="placement",MIN(P6054,IF(R6054="",Q6054,R6054)),"")</f>
        <v>0.25</v>
      </c>
      <c r="T6054" s="28">
        <f>IF($A6054="placement",S6054*J6054,"")</f>
        <v>1.75</v>
      </c>
      <c r="U6054" s="26">
        <f>IF($A6054="placement",T6054,IF($A6054="site",SUMIF($C:$C,$C6054,$T:$T),IF($A6054="user",SUMIF($B:$B,$B6054,$T:$T),SUM($T:$T))))</f>
        <v>1.75</v>
      </c>
      <c r="V6054" s="27">
        <f>U6054/J6054</f>
        <v>0.25</v>
      </c>
    </row>
    <row r="6055" spans="1:22" hidden="1" x14ac:dyDescent="0.3">
      <c r="A6055" s="23" t="s">
        <v>14</v>
      </c>
      <c r="B6055" s="23" t="s">
        <v>6207</v>
      </c>
      <c r="C6055" s="23" t="s">
        <v>6208</v>
      </c>
      <c r="D6055" s="23" t="s">
        <v>10982</v>
      </c>
      <c r="E6055" s="23" t="s">
        <v>10983</v>
      </c>
      <c r="F6055" s="27">
        <v>0.25</v>
      </c>
      <c r="G6055" s="24">
        <v>0</v>
      </c>
      <c r="H6055" s="25">
        <v>5.5039999999999996</v>
      </c>
      <c r="I6055" s="25">
        <v>0.60940000000000005</v>
      </c>
      <c r="J6055" s="26">
        <v>7</v>
      </c>
      <c r="K6055" s="26">
        <v>2</v>
      </c>
      <c r="L6055" s="27">
        <v>0.11070000000000001</v>
      </c>
      <c r="M6055" s="28">
        <v>0.36670965</v>
      </c>
      <c r="N6055" s="29">
        <v>0.15</v>
      </c>
      <c r="O6055" s="31" t="s">
        <v>42</v>
      </c>
      <c r="P6055" s="31">
        <v>0.59095703870000005</v>
      </c>
      <c r="Q6055" s="31">
        <v>0.25</v>
      </c>
      <c r="R6055" s="42"/>
      <c r="S6055" s="27">
        <f>IF(A6055="placement",MIN(P6055,IF(R6055="",Q6055,R6055)),"")</f>
        <v>0.25</v>
      </c>
      <c r="T6055" s="28">
        <f>IF($A6055="placement",S6055*J6055,"")</f>
        <v>1.75</v>
      </c>
      <c r="U6055" s="26">
        <f>IF($A6055="placement",T6055,IF($A6055="site",SUMIF($C:$C,$C6055,$T:$T),IF($A6055="user",SUMIF($B:$B,$B6055,$T:$T),SUM($T:$T))))</f>
        <v>1.75</v>
      </c>
      <c r="V6055" s="27">
        <f>U6055/J6055</f>
        <v>0.25</v>
      </c>
    </row>
    <row r="6056" spans="1:22" hidden="1" x14ac:dyDescent="0.3">
      <c r="A6056" s="23" t="s">
        <v>14</v>
      </c>
      <c r="B6056" s="23" t="s">
        <v>6244</v>
      </c>
      <c r="C6056" s="23" t="s">
        <v>6245</v>
      </c>
      <c r="D6056" s="23" t="s">
        <v>6263</v>
      </c>
      <c r="E6056" s="23" t="s">
        <v>6264</v>
      </c>
      <c r="F6056" s="27">
        <v>0.25</v>
      </c>
      <c r="G6056" s="24">
        <v>0</v>
      </c>
      <c r="H6056" s="25">
        <v>0.73899999999999999</v>
      </c>
      <c r="I6056" s="25">
        <v>0.1086</v>
      </c>
      <c r="J6056" s="26">
        <v>7</v>
      </c>
      <c r="K6056" s="26">
        <v>2</v>
      </c>
      <c r="L6056" s="27">
        <v>0.14699999999999999</v>
      </c>
      <c r="M6056" s="28">
        <v>2.0401051899999998</v>
      </c>
      <c r="N6056" s="29">
        <v>1.5</v>
      </c>
      <c r="O6056" s="31" t="s">
        <v>12</v>
      </c>
      <c r="P6056" s="31">
        <v>0.2647437963</v>
      </c>
      <c r="Q6056" s="31">
        <v>0.25</v>
      </c>
      <c r="R6056" s="42"/>
      <c r="S6056" s="27">
        <f>IF(A6056="placement",MIN(P6056,IF(R6056="",Q6056,R6056)),"")</f>
        <v>0.25</v>
      </c>
      <c r="T6056" s="28">
        <f>IF($A6056="placement",S6056*J6056,"")</f>
        <v>1.75</v>
      </c>
      <c r="U6056" s="26">
        <f>IF($A6056="placement",T6056,IF($A6056="site",SUMIF($C:$C,$C6056,$T:$T),IF($A6056="user",SUMIF($B:$B,$B6056,$T:$T),SUM($T:$T))))</f>
        <v>1.75</v>
      </c>
      <c r="V6056" s="27">
        <f>U6056/J6056</f>
        <v>0.25</v>
      </c>
    </row>
    <row r="6057" spans="1:22" hidden="1" x14ac:dyDescent="0.3">
      <c r="A6057" s="23" t="s">
        <v>14</v>
      </c>
      <c r="B6057" s="23" t="s">
        <v>6244</v>
      </c>
      <c r="C6057" s="23" t="s">
        <v>6245</v>
      </c>
      <c r="D6057" s="23" t="s">
        <v>6266</v>
      </c>
      <c r="E6057" s="23" t="s">
        <v>6267</v>
      </c>
      <c r="F6057" s="27">
        <v>0.25</v>
      </c>
      <c r="G6057" s="24">
        <v>0</v>
      </c>
      <c r="H6057" s="25">
        <v>0.72529999999999994</v>
      </c>
      <c r="I6057" s="25">
        <v>0.108</v>
      </c>
      <c r="J6057" s="26">
        <v>7</v>
      </c>
      <c r="K6057" s="26">
        <v>2</v>
      </c>
      <c r="L6057" s="27">
        <v>0.1489</v>
      </c>
      <c r="M6057" s="28">
        <v>2.0992063500000002</v>
      </c>
      <c r="N6057" s="29">
        <v>1.5</v>
      </c>
      <c r="O6057" s="31" t="s">
        <v>12</v>
      </c>
      <c r="P6057" s="31">
        <v>0.2854442344</v>
      </c>
      <c r="Q6057" s="31">
        <v>0.25</v>
      </c>
      <c r="R6057" s="42"/>
      <c r="S6057" s="27">
        <f>IF(A6057="placement",MIN(P6057,IF(R6057="",Q6057,R6057)),"")</f>
        <v>0.25</v>
      </c>
      <c r="T6057" s="28">
        <f>IF($A6057="placement",S6057*J6057,"")</f>
        <v>1.75</v>
      </c>
      <c r="U6057" s="26">
        <f>IF($A6057="placement",T6057,IF($A6057="site",SUMIF($C:$C,$C6057,$T:$T),IF($A6057="user",SUMIF($B:$B,$B6057,$T:$T),SUM($T:$T))))</f>
        <v>1.75</v>
      </c>
      <c r="V6057" s="27">
        <f>U6057/J6057</f>
        <v>0.25</v>
      </c>
    </row>
    <row r="6058" spans="1:22" hidden="1" x14ac:dyDescent="0.3">
      <c r="A6058" s="23" t="s">
        <v>14</v>
      </c>
      <c r="B6058" s="23" t="s">
        <v>6244</v>
      </c>
      <c r="C6058" s="23" t="s">
        <v>6245</v>
      </c>
      <c r="D6058" s="23" t="s">
        <v>6269</v>
      </c>
      <c r="E6058" s="23" t="s">
        <v>6270</v>
      </c>
      <c r="F6058" s="27">
        <v>0.25</v>
      </c>
      <c r="G6058" s="24">
        <v>0</v>
      </c>
      <c r="H6058" s="25">
        <v>0.73709999999999998</v>
      </c>
      <c r="I6058" s="25">
        <v>0.10970000000000001</v>
      </c>
      <c r="J6058" s="26">
        <v>7</v>
      </c>
      <c r="K6058" s="26">
        <v>2</v>
      </c>
      <c r="L6058" s="27">
        <v>0.1489</v>
      </c>
      <c r="M6058" s="28">
        <v>2.0786458300000001</v>
      </c>
      <c r="N6058" s="29">
        <v>1.5</v>
      </c>
      <c r="O6058" s="31" t="s">
        <v>12</v>
      </c>
      <c r="P6058" s="31">
        <v>0.27837634680000001</v>
      </c>
      <c r="Q6058" s="31">
        <v>0.25</v>
      </c>
      <c r="R6058" s="42"/>
      <c r="S6058" s="27">
        <f>IF(A6058="placement",MIN(P6058,IF(R6058="",Q6058,R6058)),"")</f>
        <v>0.25</v>
      </c>
      <c r="T6058" s="28">
        <f>IF($A6058="placement",S6058*J6058,"")</f>
        <v>1.75</v>
      </c>
      <c r="U6058" s="26">
        <f>IF($A6058="placement",T6058,IF($A6058="site",SUMIF($C:$C,$C6058,$T:$T),IF($A6058="user",SUMIF($B:$B,$B6058,$T:$T),SUM($T:$T))))</f>
        <v>1.75</v>
      </c>
      <c r="V6058" s="27">
        <f>U6058/J6058</f>
        <v>0.25</v>
      </c>
    </row>
    <row r="6059" spans="1:22" hidden="1" x14ac:dyDescent="0.3">
      <c r="A6059" s="23" t="s">
        <v>14</v>
      </c>
      <c r="B6059" s="23" t="s">
        <v>6500</v>
      </c>
      <c r="C6059" s="23" t="s">
        <v>6501</v>
      </c>
      <c r="D6059" s="23" t="s">
        <v>6520</v>
      </c>
      <c r="E6059" s="23" t="s">
        <v>6521</v>
      </c>
      <c r="F6059" s="27">
        <v>0.25</v>
      </c>
      <c r="G6059" s="24">
        <v>0</v>
      </c>
      <c r="H6059" s="25">
        <v>2.2204000000000002</v>
      </c>
      <c r="I6059" s="25">
        <v>0.35099999999999998</v>
      </c>
      <c r="J6059" s="26">
        <v>7</v>
      </c>
      <c r="K6059" s="26">
        <v>1</v>
      </c>
      <c r="L6059" s="27">
        <v>0.15809999999999999</v>
      </c>
      <c r="M6059" s="28">
        <v>0.65034594999999995</v>
      </c>
      <c r="N6059" s="29">
        <v>0.6</v>
      </c>
      <c r="O6059" s="31" t="s">
        <v>42</v>
      </c>
      <c r="P6059" s="31">
        <v>7.7414105999999996E-2</v>
      </c>
      <c r="Q6059" s="31">
        <v>7.7414106014143502E-2</v>
      </c>
      <c r="R6059" s="42"/>
      <c r="S6059" s="27">
        <f>IF(A6059="placement",MIN(P6059,IF(R6059="",Q6059,R6059)),"")</f>
        <v>7.7414105999999996E-2</v>
      </c>
      <c r="T6059" s="28">
        <f>IF($A6059="placement",S6059*J6059,"")</f>
        <v>0.54189874199999999</v>
      </c>
      <c r="U6059" s="26">
        <f>IF($A6059="placement",T6059,IF($A6059="site",SUMIF($C:$C,$C6059,$T:$T),IF($A6059="user",SUMIF($B:$B,$B6059,$T:$T),SUM($T:$T))))</f>
        <v>0.54189874199999999</v>
      </c>
      <c r="V6059" s="27">
        <f>U6059/J6059</f>
        <v>7.7414105999999996E-2</v>
      </c>
    </row>
    <row r="6060" spans="1:22" hidden="1" x14ac:dyDescent="0.3">
      <c r="A6060" s="23" t="s">
        <v>14</v>
      </c>
      <c r="B6060" s="23" t="s">
        <v>6500</v>
      </c>
      <c r="C6060" s="23" t="s">
        <v>6501</v>
      </c>
      <c r="D6060" s="23" t="s">
        <v>11000</v>
      </c>
      <c r="E6060" s="23" t="s">
        <v>11001</v>
      </c>
      <c r="F6060" s="27">
        <v>0.25</v>
      </c>
      <c r="G6060" s="24">
        <v>0</v>
      </c>
      <c r="H6060" s="25">
        <v>7.4151999999999996</v>
      </c>
      <c r="I6060" s="25">
        <v>0.28910000000000002</v>
      </c>
      <c r="J6060" s="26">
        <v>7</v>
      </c>
      <c r="K6060" s="26">
        <v>2</v>
      </c>
      <c r="L6060" s="27">
        <v>3.9E-2</v>
      </c>
      <c r="M6060" s="28">
        <v>0.80976031999999998</v>
      </c>
      <c r="N6060" s="29">
        <v>0.5</v>
      </c>
      <c r="O6060" s="31" t="s">
        <v>42</v>
      </c>
      <c r="P6060" s="31">
        <v>0.38253333740000001</v>
      </c>
      <c r="Q6060" s="31">
        <v>0.25</v>
      </c>
      <c r="R6060" s="42"/>
      <c r="S6060" s="27">
        <f>IF(A6060="placement",MIN(P6060,IF(R6060="",Q6060,R6060)),"")</f>
        <v>0.25</v>
      </c>
      <c r="T6060" s="28">
        <f>IF($A6060="placement",S6060*J6060,"")</f>
        <v>1.75</v>
      </c>
      <c r="U6060" s="26">
        <f>IF($A6060="placement",T6060,IF($A6060="site",SUMIF($C:$C,$C6060,$T:$T),IF($A6060="user",SUMIF($B:$B,$B6060,$T:$T),SUM($T:$T))))</f>
        <v>1.75</v>
      </c>
      <c r="V6060" s="27">
        <f>U6060/J6060</f>
        <v>0.25</v>
      </c>
    </row>
    <row r="6061" spans="1:22" hidden="1" x14ac:dyDescent="0.3">
      <c r="A6061" s="23" t="s">
        <v>14</v>
      </c>
      <c r="B6061" s="23" t="s">
        <v>6586</v>
      </c>
      <c r="C6061" s="23" t="s">
        <v>6587</v>
      </c>
      <c r="D6061" s="32" t="s">
        <v>11004</v>
      </c>
      <c r="E6061" s="23" t="s">
        <v>11005</v>
      </c>
      <c r="F6061" s="27">
        <v>0.33</v>
      </c>
      <c r="G6061" s="24">
        <v>0</v>
      </c>
      <c r="H6061" s="25">
        <v>0.88</v>
      </c>
      <c r="I6061" s="25">
        <v>0.31109999999999999</v>
      </c>
      <c r="J6061" s="26">
        <v>7</v>
      </c>
      <c r="K6061" s="26">
        <v>2</v>
      </c>
      <c r="L6061" s="27">
        <v>0.35349999999999998</v>
      </c>
      <c r="M6061" s="28">
        <v>0.70980482</v>
      </c>
      <c r="N6061" s="29">
        <v>0.4</v>
      </c>
      <c r="O6061" s="31" t="s">
        <v>12</v>
      </c>
      <c r="P6061" s="31">
        <v>0.43646480329999998</v>
      </c>
      <c r="Q6061" s="31">
        <v>0.33</v>
      </c>
      <c r="R6061" s="42"/>
      <c r="S6061" s="27">
        <f>IF(A6061="placement",MIN(P6061,IF(R6061="",Q6061,R6061)),"")</f>
        <v>0.33</v>
      </c>
      <c r="T6061" s="28">
        <f>IF($A6061="placement",S6061*J6061,"")</f>
        <v>2.31</v>
      </c>
      <c r="U6061" s="26">
        <f>IF($A6061="placement",T6061,IF($A6061="site",SUMIF($C:$C,$C6061,$T:$T),IF($A6061="user",SUMIF($B:$B,$B6061,$T:$T),SUM($T:$T))))</f>
        <v>2.31</v>
      </c>
      <c r="V6061" s="27">
        <f>U6061/J6061</f>
        <v>0.33</v>
      </c>
    </row>
    <row r="6062" spans="1:22" hidden="1" x14ac:dyDescent="0.3">
      <c r="A6062" s="23" t="s">
        <v>14</v>
      </c>
      <c r="B6062" s="23" t="s">
        <v>6586</v>
      </c>
      <c r="C6062" s="23" t="s">
        <v>6587</v>
      </c>
      <c r="D6062" s="23" t="s">
        <v>6602</v>
      </c>
      <c r="E6062" s="23" t="s">
        <v>6603</v>
      </c>
      <c r="F6062" s="27">
        <v>0.25</v>
      </c>
      <c r="G6062" s="24">
        <v>0</v>
      </c>
      <c r="H6062" s="25">
        <v>0.75239999999999996</v>
      </c>
      <c r="I6062" s="25">
        <v>0.3347</v>
      </c>
      <c r="J6062" s="26">
        <v>7</v>
      </c>
      <c r="K6062" s="26">
        <v>2</v>
      </c>
      <c r="L6062" s="27">
        <v>0.44479999999999997</v>
      </c>
      <c r="M6062" s="28">
        <v>0.72906530000000003</v>
      </c>
      <c r="N6062" s="29">
        <v>0.28000000000000003</v>
      </c>
      <c r="O6062" s="31" t="s">
        <v>42</v>
      </c>
      <c r="P6062" s="31">
        <v>0.61594661049999999</v>
      </c>
      <c r="Q6062" s="31">
        <v>0.25</v>
      </c>
      <c r="R6062" s="42"/>
      <c r="S6062" s="27">
        <f>IF(A6062="placement",MIN(P6062,IF(R6062="",Q6062,R6062)),"")</f>
        <v>0.25</v>
      </c>
      <c r="T6062" s="28">
        <f>IF($A6062="placement",S6062*J6062,"")</f>
        <v>1.75</v>
      </c>
      <c r="U6062" s="26">
        <f>IF($A6062="placement",T6062,IF($A6062="site",SUMIF($C:$C,$C6062,$T:$T),IF($A6062="user",SUMIF($B:$B,$B6062,$T:$T),SUM($T:$T))))</f>
        <v>1.75</v>
      </c>
      <c r="V6062" s="27">
        <f>U6062/J6062</f>
        <v>0.25</v>
      </c>
    </row>
    <row r="6063" spans="1:22" hidden="1" x14ac:dyDescent="0.3">
      <c r="A6063" s="23" t="s">
        <v>14</v>
      </c>
      <c r="B6063" s="23" t="s">
        <v>6586</v>
      </c>
      <c r="C6063" s="23" t="s">
        <v>6587</v>
      </c>
      <c r="D6063" s="23" t="s">
        <v>11006</v>
      </c>
      <c r="E6063" s="23" t="s">
        <v>11007</v>
      </c>
      <c r="F6063" s="27">
        <v>0.33</v>
      </c>
      <c r="G6063" s="24">
        <v>0</v>
      </c>
      <c r="H6063" s="25">
        <v>0.90190000000000003</v>
      </c>
      <c r="I6063" s="25">
        <v>0.29709999999999998</v>
      </c>
      <c r="J6063" s="26">
        <v>7</v>
      </c>
      <c r="K6063" s="26">
        <v>2</v>
      </c>
      <c r="L6063" s="27">
        <v>0.32950000000000002</v>
      </c>
      <c r="M6063" s="28">
        <v>0.76161058000000004</v>
      </c>
      <c r="N6063" s="29">
        <v>0.45</v>
      </c>
      <c r="O6063" s="31" t="s">
        <v>12</v>
      </c>
      <c r="P6063" s="31">
        <v>0.40914686109999998</v>
      </c>
      <c r="Q6063" s="31">
        <v>0.33</v>
      </c>
      <c r="R6063" s="42"/>
      <c r="S6063" s="27">
        <f>IF(A6063="placement",MIN(P6063,IF(R6063="",Q6063,R6063)),"")</f>
        <v>0.33</v>
      </c>
      <c r="T6063" s="28">
        <f>IF($A6063="placement",S6063*J6063,"")</f>
        <v>2.31</v>
      </c>
      <c r="U6063" s="26">
        <f>IF($A6063="placement",T6063,IF($A6063="site",SUMIF($C:$C,$C6063,$T:$T),IF($A6063="user",SUMIF($B:$B,$B6063,$T:$T),SUM($T:$T))))</f>
        <v>2.31</v>
      </c>
      <c r="V6063" s="27">
        <f>U6063/J6063</f>
        <v>0.33</v>
      </c>
    </row>
    <row r="6064" spans="1:22" hidden="1" x14ac:dyDescent="0.3">
      <c r="A6064" s="23" t="s">
        <v>14</v>
      </c>
      <c r="B6064" s="23" t="s">
        <v>6638</v>
      </c>
      <c r="C6064" s="23" t="s">
        <v>6639</v>
      </c>
      <c r="D6064" s="23" t="s">
        <v>6667</v>
      </c>
      <c r="E6064" s="23" t="s">
        <v>6668</v>
      </c>
      <c r="F6064" s="27">
        <v>0.25</v>
      </c>
      <c r="G6064" s="24">
        <v>0</v>
      </c>
      <c r="H6064" s="25">
        <v>1.2022999999999999</v>
      </c>
      <c r="I6064" s="25">
        <v>0.19620000000000001</v>
      </c>
      <c r="J6064" s="26">
        <v>7</v>
      </c>
      <c r="K6064" s="26">
        <v>2</v>
      </c>
      <c r="L6064" s="27">
        <v>0.16320000000000001</v>
      </c>
      <c r="M6064" s="28">
        <v>1.2714233699999999</v>
      </c>
      <c r="N6064" s="29">
        <v>1</v>
      </c>
      <c r="O6064" s="31" t="s">
        <v>12</v>
      </c>
      <c r="P6064" s="31">
        <v>0.21347992900000001</v>
      </c>
      <c r="Q6064" s="31">
        <v>0.213479928992727</v>
      </c>
      <c r="R6064" s="42"/>
      <c r="S6064" s="27">
        <f>IF(A6064="placement",MIN(P6064,IF(R6064="",Q6064,R6064)),"")</f>
        <v>0.213479928992727</v>
      </c>
      <c r="T6064" s="28">
        <f>IF($A6064="placement",S6064*J6064,"")</f>
        <v>1.494359502949089</v>
      </c>
      <c r="U6064" s="26">
        <f>IF($A6064="placement",T6064,IF($A6064="site",SUMIF($C:$C,$C6064,$T:$T),IF($A6064="user",SUMIF($B:$B,$B6064,$T:$T),SUM($T:$T))))</f>
        <v>1.494359502949089</v>
      </c>
      <c r="V6064" s="27">
        <f>U6064/J6064</f>
        <v>0.213479928992727</v>
      </c>
    </row>
    <row r="6065" spans="1:22" hidden="1" x14ac:dyDescent="0.3">
      <c r="A6065" s="23" t="s">
        <v>14</v>
      </c>
      <c r="B6065" s="23" t="s">
        <v>6638</v>
      </c>
      <c r="C6065" s="23" t="s">
        <v>6639</v>
      </c>
      <c r="D6065" s="23" t="s">
        <v>6818</v>
      </c>
      <c r="E6065" s="23" t="s">
        <v>6819</v>
      </c>
      <c r="F6065" s="27">
        <v>0.25</v>
      </c>
      <c r="G6065" s="24">
        <v>0</v>
      </c>
      <c r="H6065" s="25">
        <v>0.3377</v>
      </c>
      <c r="I6065" s="25">
        <v>0.15310000000000001</v>
      </c>
      <c r="J6065" s="26">
        <v>7</v>
      </c>
      <c r="K6065" s="26">
        <v>2</v>
      </c>
      <c r="L6065" s="27">
        <v>0.45329999999999998</v>
      </c>
      <c r="M6065" s="28">
        <v>1.5319645399999999</v>
      </c>
      <c r="N6065" s="29">
        <v>1</v>
      </c>
      <c r="O6065" s="31" t="s">
        <v>12</v>
      </c>
      <c r="P6065" s="31">
        <v>0.34724337500000002</v>
      </c>
      <c r="Q6065" s="31">
        <v>0.249999999999999</v>
      </c>
      <c r="R6065" s="42"/>
      <c r="S6065" s="27">
        <f>IF(A6065="placement",MIN(P6065,IF(R6065="",Q6065,R6065)),"")</f>
        <v>0.249999999999999</v>
      </c>
      <c r="T6065" s="28">
        <f>IF($A6065="placement",S6065*J6065,"")</f>
        <v>1.7499999999999929</v>
      </c>
      <c r="U6065" s="26">
        <f>IF($A6065="placement",T6065,IF($A6065="site",SUMIF($C:$C,$C6065,$T:$T),IF($A6065="user",SUMIF($B:$B,$B6065,$T:$T),SUM($T:$T))))</f>
        <v>1.7499999999999929</v>
      </c>
      <c r="V6065" s="27">
        <f>U6065/J6065</f>
        <v>0.24999999999999897</v>
      </c>
    </row>
    <row r="6066" spans="1:22" hidden="1" x14ac:dyDescent="0.3">
      <c r="A6066" s="23" t="s">
        <v>14</v>
      </c>
      <c r="B6066" s="23" t="s">
        <v>6638</v>
      </c>
      <c r="C6066" s="23" t="s">
        <v>6639</v>
      </c>
      <c r="D6066" s="23" t="s">
        <v>6826</v>
      </c>
      <c r="E6066" s="23" t="s">
        <v>430</v>
      </c>
      <c r="F6066" s="27">
        <v>0.25</v>
      </c>
      <c r="G6066" s="24">
        <v>0</v>
      </c>
      <c r="H6066" s="25">
        <v>2.1598999999999999</v>
      </c>
      <c r="I6066" s="25">
        <v>0.35099999999999998</v>
      </c>
      <c r="J6066" s="26">
        <v>7</v>
      </c>
      <c r="K6066" s="26">
        <v>2</v>
      </c>
      <c r="L6066" s="27">
        <v>0.16250000000000001</v>
      </c>
      <c r="M6066" s="28">
        <v>0.64517705000000003</v>
      </c>
      <c r="N6066" s="29">
        <v>0.3</v>
      </c>
      <c r="O6066" s="31" t="s">
        <v>12</v>
      </c>
      <c r="P6066" s="31">
        <v>0.53501135499999997</v>
      </c>
      <c r="Q6066" s="31">
        <v>0.25</v>
      </c>
      <c r="R6066" s="42"/>
      <c r="S6066" s="27">
        <f>IF(A6066="placement",MIN(P6066,IF(R6066="",Q6066,R6066)),"")</f>
        <v>0.25</v>
      </c>
      <c r="T6066" s="28">
        <f>IF($A6066="placement",S6066*J6066,"")</f>
        <v>1.75</v>
      </c>
      <c r="U6066" s="26">
        <f>IF($A6066="placement",T6066,IF($A6066="site",SUMIF($C:$C,$C6066,$T:$T),IF($A6066="user",SUMIF($B:$B,$B6066,$T:$T),SUM($T:$T))))</f>
        <v>1.75</v>
      </c>
      <c r="V6066" s="27">
        <f>U6066/J6066</f>
        <v>0.25</v>
      </c>
    </row>
    <row r="6067" spans="1:22" hidden="1" x14ac:dyDescent="0.3">
      <c r="A6067" s="23" t="s">
        <v>14</v>
      </c>
      <c r="B6067" s="23" t="s">
        <v>6638</v>
      </c>
      <c r="C6067" s="23" t="s">
        <v>6639</v>
      </c>
      <c r="D6067" s="23" t="s">
        <v>11022</v>
      </c>
      <c r="E6067" s="23" t="s">
        <v>11023</v>
      </c>
      <c r="F6067" s="27">
        <v>0.25</v>
      </c>
      <c r="G6067" s="24">
        <v>0</v>
      </c>
      <c r="H6067" s="25">
        <v>1.607</v>
      </c>
      <c r="I6067" s="25">
        <v>0.26369999999999999</v>
      </c>
      <c r="J6067" s="26">
        <v>7</v>
      </c>
      <c r="K6067" s="26">
        <v>1</v>
      </c>
      <c r="L6067" s="27">
        <v>0.1641</v>
      </c>
      <c r="M6067" s="28">
        <v>0.83602383999999996</v>
      </c>
      <c r="N6067" s="29">
        <v>0.65</v>
      </c>
      <c r="O6067" s="31" t="s">
        <v>42</v>
      </c>
      <c r="P6067" s="31">
        <v>0.22251020539999999</v>
      </c>
      <c r="Q6067" s="31">
        <v>0.22251020540400401</v>
      </c>
      <c r="R6067" s="42"/>
      <c r="S6067" s="27">
        <f>IF(A6067="placement",MIN(P6067,IF(R6067="",Q6067,R6067)),"")</f>
        <v>0.22251020539999999</v>
      </c>
      <c r="T6067" s="28">
        <f>IF($A6067="placement",S6067*J6067,"")</f>
        <v>1.5575714378000001</v>
      </c>
      <c r="U6067" s="26">
        <f>IF($A6067="placement",T6067,IF($A6067="site",SUMIF($C:$C,$C6067,$T:$T),IF($A6067="user",SUMIF($B:$B,$B6067,$T:$T),SUM($T:$T))))</f>
        <v>1.5575714378000001</v>
      </c>
      <c r="V6067" s="27">
        <f>U6067/J6067</f>
        <v>0.22251020540000002</v>
      </c>
    </row>
    <row r="6068" spans="1:22" hidden="1" x14ac:dyDescent="0.3">
      <c r="A6068" s="23" t="s">
        <v>14</v>
      </c>
      <c r="B6068" s="23" t="s">
        <v>6876</v>
      </c>
      <c r="C6068" s="23" t="s">
        <v>6878</v>
      </c>
      <c r="D6068" s="23" t="s">
        <v>11024</v>
      </c>
      <c r="E6068" s="23" t="s">
        <v>11025</v>
      </c>
      <c r="F6068" s="27">
        <v>0.25</v>
      </c>
      <c r="G6068" s="24">
        <v>0</v>
      </c>
      <c r="H6068" s="25">
        <v>0.70740000000000003</v>
      </c>
      <c r="I6068" s="25">
        <v>0.2039</v>
      </c>
      <c r="J6068" s="26">
        <v>7</v>
      </c>
      <c r="K6068" s="26">
        <v>2</v>
      </c>
      <c r="L6068" s="27">
        <v>0.28820000000000001</v>
      </c>
      <c r="M6068" s="28">
        <v>1.07231955</v>
      </c>
      <c r="N6068" s="29">
        <v>0.7</v>
      </c>
      <c r="O6068" s="31" t="s">
        <v>12</v>
      </c>
      <c r="P6068" s="31">
        <v>0.34720951509999998</v>
      </c>
      <c r="Q6068" s="31">
        <v>0.25</v>
      </c>
      <c r="R6068" s="42"/>
      <c r="S6068" s="27">
        <f>IF(A6068="placement",MIN(P6068,IF(R6068="",Q6068,R6068)),"")</f>
        <v>0.25</v>
      </c>
      <c r="T6068" s="28">
        <f>IF($A6068="placement",S6068*J6068,"")</f>
        <v>1.75</v>
      </c>
      <c r="U6068" s="26">
        <f>IF($A6068="placement",T6068,IF($A6068="site",SUMIF($C:$C,$C6068,$T:$T),IF($A6068="user",SUMIF($B:$B,$B6068,$T:$T),SUM($T:$T))))</f>
        <v>1.75</v>
      </c>
      <c r="V6068" s="27">
        <f>U6068/J6068</f>
        <v>0.25</v>
      </c>
    </row>
    <row r="6069" spans="1:22" hidden="1" x14ac:dyDescent="0.3">
      <c r="A6069" s="23" t="s">
        <v>14</v>
      </c>
      <c r="B6069" s="23" t="s">
        <v>6986</v>
      </c>
      <c r="C6069" s="23" t="s">
        <v>6987</v>
      </c>
      <c r="D6069" s="23" t="s">
        <v>7008</v>
      </c>
      <c r="E6069" s="23" t="s">
        <v>7009</v>
      </c>
      <c r="F6069" s="27">
        <v>0.25</v>
      </c>
      <c r="G6069" s="24">
        <v>0</v>
      </c>
      <c r="H6069" s="25">
        <v>3.8807999999999998</v>
      </c>
      <c r="I6069" s="25">
        <v>0.4118</v>
      </c>
      <c r="J6069" s="26">
        <v>7</v>
      </c>
      <c r="K6069" s="26">
        <v>2</v>
      </c>
      <c r="L6069" s="27">
        <v>0.1061</v>
      </c>
      <c r="M6069" s="28">
        <v>0.54542930999999995</v>
      </c>
      <c r="N6069" s="29">
        <v>0.4</v>
      </c>
      <c r="O6069" s="31" t="s">
        <v>12</v>
      </c>
      <c r="P6069" s="31">
        <v>0.26663274390000002</v>
      </c>
      <c r="Q6069" s="31">
        <v>0.25</v>
      </c>
      <c r="R6069" s="42"/>
      <c r="S6069" s="27">
        <f>IF(A6069="placement",MIN(P6069,IF(R6069="",Q6069,R6069)),"")</f>
        <v>0.25</v>
      </c>
      <c r="T6069" s="28">
        <f>IF($A6069="placement",S6069*J6069,"")</f>
        <v>1.75</v>
      </c>
      <c r="U6069" s="26">
        <f>IF($A6069="placement",T6069,IF($A6069="site",SUMIF($C:$C,$C6069,$T:$T),IF($A6069="user",SUMIF($B:$B,$B6069,$T:$T),SUM($T:$T))))</f>
        <v>1.75</v>
      </c>
      <c r="V6069" s="27">
        <f>U6069/J6069</f>
        <v>0.25</v>
      </c>
    </row>
    <row r="6070" spans="1:22" hidden="1" x14ac:dyDescent="0.3">
      <c r="A6070" s="23" t="s">
        <v>14</v>
      </c>
      <c r="B6070" s="23" t="s">
        <v>7131</v>
      </c>
      <c r="C6070" s="23" t="s">
        <v>7132</v>
      </c>
      <c r="D6070" s="23" t="s">
        <v>11036</v>
      </c>
      <c r="E6070" s="23" t="s">
        <v>11037</v>
      </c>
      <c r="F6070" s="27">
        <v>0.3</v>
      </c>
      <c r="G6070" s="24">
        <v>0</v>
      </c>
      <c r="H6070" s="25">
        <v>5.1596000000000002</v>
      </c>
      <c r="I6070" s="25">
        <v>1.7206999999999999</v>
      </c>
      <c r="J6070" s="26">
        <v>7</v>
      </c>
      <c r="K6070" s="26">
        <v>2</v>
      </c>
      <c r="L6070" s="27">
        <v>0.33350000000000002</v>
      </c>
      <c r="M6070" s="28">
        <v>0.13180573000000001</v>
      </c>
      <c r="N6070" s="29">
        <v>0.01</v>
      </c>
      <c r="O6070" s="31" t="s">
        <v>70</v>
      </c>
      <c r="P6070" s="31">
        <v>0.9241307634</v>
      </c>
      <c r="Q6070" s="31">
        <v>0.3</v>
      </c>
      <c r="R6070" s="42"/>
      <c r="S6070" s="27">
        <f>IF(A6070="placement",MIN(P6070,IF(R6070="",Q6070,R6070)),"")</f>
        <v>0.3</v>
      </c>
      <c r="T6070" s="28">
        <f>IF($A6070="placement",S6070*J6070,"")</f>
        <v>2.1</v>
      </c>
      <c r="U6070" s="26">
        <f>IF($A6070="placement",T6070,IF($A6070="site",SUMIF($C:$C,$C6070,$T:$T),IF($A6070="user",SUMIF($B:$B,$B6070,$T:$T),SUM($T:$T))))</f>
        <v>2.1</v>
      </c>
      <c r="V6070" s="27">
        <f>U6070/J6070</f>
        <v>0.3</v>
      </c>
    </row>
    <row r="6071" spans="1:22" hidden="1" x14ac:dyDescent="0.3">
      <c r="A6071" s="23" t="s">
        <v>14</v>
      </c>
      <c r="B6071" s="23" t="s">
        <v>7135</v>
      </c>
      <c r="C6071" s="23" t="s">
        <v>7137</v>
      </c>
      <c r="D6071" s="23" t="s">
        <v>7142</v>
      </c>
      <c r="E6071" s="23" t="s">
        <v>7143</v>
      </c>
      <c r="F6071" s="27">
        <v>0.25</v>
      </c>
      <c r="G6071" s="24">
        <v>0</v>
      </c>
      <c r="H6071" s="25">
        <v>4.3832000000000004</v>
      </c>
      <c r="I6071" s="25">
        <v>0.37280000000000002</v>
      </c>
      <c r="J6071" s="26">
        <v>7</v>
      </c>
      <c r="K6071" s="26">
        <v>2</v>
      </c>
      <c r="L6071" s="27">
        <v>8.5000000000000006E-2</v>
      </c>
      <c r="M6071" s="28">
        <v>0.66152520000000004</v>
      </c>
      <c r="N6071" s="29">
        <v>0.5</v>
      </c>
      <c r="O6071" s="31" t="s">
        <v>42</v>
      </c>
      <c r="P6071" s="31">
        <v>0.2441708907</v>
      </c>
      <c r="Q6071" s="31">
        <v>0.24417089065894201</v>
      </c>
      <c r="R6071" s="42"/>
      <c r="S6071" s="27">
        <f>IF(A6071="placement",MIN(P6071,IF(R6071="",Q6071,R6071)),"")</f>
        <v>0.24417089065894201</v>
      </c>
      <c r="T6071" s="28">
        <f>IF($A6071="placement",S6071*J6071,"")</f>
        <v>1.7091962346125942</v>
      </c>
      <c r="U6071" s="26">
        <f>IF($A6071="placement",T6071,IF($A6071="site",SUMIF($C:$C,$C6071,$T:$T),IF($A6071="user",SUMIF($B:$B,$B6071,$T:$T),SUM($T:$T))))</f>
        <v>1.7091962346125942</v>
      </c>
      <c r="V6071" s="27">
        <f>U6071/J6071</f>
        <v>0.24417089065894201</v>
      </c>
    </row>
    <row r="6072" spans="1:22" hidden="1" x14ac:dyDescent="0.3">
      <c r="A6072" s="17" t="s">
        <v>13</v>
      </c>
      <c r="B6072" s="17" t="s">
        <v>7444</v>
      </c>
      <c r="C6072" s="17" t="s">
        <v>7445</v>
      </c>
      <c r="D6072" s="38" t="s">
        <v>9898</v>
      </c>
      <c r="E6072" s="17"/>
      <c r="F6072" s="18">
        <v>0.25</v>
      </c>
      <c r="G6072" s="36">
        <v>0</v>
      </c>
      <c r="H6072" s="37">
        <v>8.4556000000000004</v>
      </c>
      <c r="I6072" s="37">
        <v>0.41739999999999999</v>
      </c>
      <c r="J6072" s="19">
        <v>7</v>
      </c>
      <c r="K6072" s="19">
        <v>2</v>
      </c>
      <c r="L6072" s="18">
        <v>4.9399999999999999E-2</v>
      </c>
      <c r="M6072" s="20">
        <v>0.54288893000000005</v>
      </c>
      <c r="N6072" s="21">
        <v>0.33625699999999997</v>
      </c>
      <c r="O6072" s="22"/>
      <c r="P6072" s="22">
        <v>0.3806154752</v>
      </c>
      <c r="Q6072" s="22">
        <v>0.25</v>
      </c>
      <c r="R6072" s="43"/>
      <c r="S6072" s="18" t="str">
        <f>IF(A6072="placement",MIN(P6072,IF(R6072="",Q6072,R6072)),"")</f>
        <v/>
      </c>
      <c r="T6072" s="20" t="str">
        <f>IF($A6072="placement",S6072*J6072,"")</f>
        <v/>
      </c>
      <c r="U6072" s="19">
        <f>IF($A6072="placement",T6072,IF($A6072="site",SUMIF($C:$C,$C6072,$T:$T),IF($A6072="user",SUMIF($B:$B,$B6072,$T:$T),SUM($T:$T))))</f>
        <v>0</v>
      </c>
      <c r="V6072" s="18">
        <f>U6072/J6072</f>
        <v>0</v>
      </c>
    </row>
    <row r="6073" spans="1:22" hidden="1" x14ac:dyDescent="0.3">
      <c r="A6073" s="11" t="s">
        <v>10</v>
      </c>
      <c r="B6073" s="11" t="s">
        <v>7444</v>
      </c>
      <c r="C6073" s="11" t="s">
        <v>9898</v>
      </c>
      <c r="D6073" s="11" t="s">
        <v>9898</v>
      </c>
      <c r="E6073" s="11"/>
      <c r="F6073" s="12">
        <v>0.25</v>
      </c>
      <c r="G6073" s="33">
        <v>0</v>
      </c>
      <c r="H6073" s="34">
        <v>8.4556000000000004</v>
      </c>
      <c r="I6073" s="34">
        <v>0.41739999999999999</v>
      </c>
      <c r="J6073" s="13">
        <v>7</v>
      </c>
      <c r="K6073" s="13">
        <v>2</v>
      </c>
      <c r="L6073" s="12">
        <v>4.9399999999999999E-2</v>
      </c>
      <c r="M6073" s="14">
        <v>0.54288893000000005</v>
      </c>
      <c r="N6073" s="15">
        <v>0.33625699999999997</v>
      </c>
      <c r="O6073" s="16"/>
      <c r="P6073" s="16">
        <v>0.3806154752</v>
      </c>
      <c r="Q6073" s="16">
        <v>0.25</v>
      </c>
      <c r="R6073" s="44"/>
      <c r="S6073" s="12" t="str">
        <f>IF(A6073="placement",MIN(P6073,IF(R6073="",Q6073,R6073)),"")</f>
        <v/>
      </c>
      <c r="T6073" s="14" t="str">
        <f>IF($A6073="placement",S6073*J6073,"")</f>
        <v/>
      </c>
      <c r="U6073" s="13">
        <f>IF($A6073="placement",T6073,IF($A6073="site",SUMIF($C:$C,$C6073,$T:$T),IF($A6073="user",SUMIF($B:$B,$B6073,$T:$T),SUM($T:$T))))</f>
        <v>0</v>
      </c>
      <c r="V6073" s="12">
        <f>U6073/J6073</f>
        <v>0</v>
      </c>
    </row>
    <row r="6074" spans="1:22" hidden="1" x14ac:dyDescent="0.3">
      <c r="A6074" s="23" t="s">
        <v>14</v>
      </c>
      <c r="B6074" s="23" t="s">
        <v>7472</v>
      </c>
      <c r="C6074" s="23" t="s">
        <v>7473</v>
      </c>
      <c r="D6074" s="32" t="s">
        <v>7530</v>
      </c>
      <c r="E6074" s="23" t="s">
        <v>7531</v>
      </c>
      <c r="F6074" s="27">
        <v>0.25</v>
      </c>
      <c r="G6074" s="24">
        <v>0</v>
      </c>
      <c r="H6074" s="25">
        <v>2.9668000000000001</v>
      </c>
      <c r="I6074" s="25">
        <v>0.17660000000000001</v>
      </c>
      <c r="J6074" s="26">
        <v>7</v>
      </c>
      <c r="K6074" s="26">
        <v>2</v>
      </c>
      <c r="L6074" s="27">
        <v>5.9499999999999997E-2</v>
      </c>
      <c r="M6074" s="28">
        <v>1.3275889999999999</v>
      </c>
      <c r="N6074" s="29">
        <v>1</v>
      </c>
      <c r="O6074" s="31" t="s">
        <v>42</v>
      </c>
      <c r="P6074" s="31">
        <v>0.24675482970000001</v>
      </c>
      <c r="Q6074" s="31">
        <v>0.246754829666646</v>
      </c>
      <c r="R6074" s="42"/>
      <c r="S6074" s="27">
        <f>IF(A6074="placement",MIN(P6074,IF(R6074="",Q6074,R6074)),"")</f>
        <v>0.246754829666646</v>
      </c>
      <c r="T6074" s="28">
        <f>IF($A6074="placement",S6074*J6074,"")</f>
        <v>1.727283807666522</v>
      </c>
      <c r="U6074" s="26">
        <f>IF($A6074="placement",T6074,IF($A6074="site",SUMIF($C:$C,$C6074,$T:$T),IF($A6074="user",SUMIF($B:$B,$B6074,$T:$T),SUM($T:$T))))</f>
        <v>1.727283807666522</v>
      </c>
      <c r="V6074" s="27">
        <f>U6074/J6074</f>
        <v>0.246754829666646</v>
      </c>
    </row>
    <row r="6075" spans="1:22" hidden="1" x14ac:dyDescent="0.3">
      <c r="A6075" s="23" t="s">
        <v>14</v>
      </c>
      <c r="B6075" s="23" t="s">
        <v>7472</v>
      </c>
      <c r="C6075" s="23" t="s">
        <v>7473</v>
      </c>
      <c r="D6075" s="23" t="s">
        <v>7608</v>
      </c>
      <c r="E6075" s="23" t="s">
        <v>7609</v>
      </c>
      <c r="F6075" s="27">
        <v>0.25</v>
      </c>
      <c r="G6075" s="24">
        <v>0</v>
      </c>
      <c r="H6075" s="25">
        <v>2.7684000000000002</v>
      </c>
      <c r="I6075" s="25">
        <v>0.1623</v>
      </c>
      <c r="J6075" s="26">
        <v>7</v>
      </c>
      <c r="K6075" s="26">
        <v>2</v>
      </c>
      <c r="L6075" s="27">
        <v>5.8599999999999999E-2</v>
      </c>
      <c r="M6075" s="28">
        <v>1.3546654899999999</v>
      </c>
      <c r="N6075" s="29">
        <v>1</v>
      </c>
      <c r="O6075" s="31" t="s">
        <v>42</v>
      </c>
      <c r="P6075" s="31">
        <v>0.26181038400000001</v>
      </c>
      <c r="Q6075" s="31">
        <v>0.25</v>
      </c>
      <c r="R6075" s="42"/>
      <c r="S6075" s="27">
        <f>IF(A6075="placement",MIN(P6075,IF(R6075="",Q6075,R6075)),"")</f>
        <v>0.25</v>
      </c>
      <c r="T6075" s="28">
        <f>IF($A6075="placement",S6075*J6075,"")</f>
        <v>1.75</v>
      </c>
      <c r="U6075" s="26">
        <f>IF($A6075="placement",T6075,IF($A6075="site",SUMIF($C:$C,$C6075,$T:$T),IF($A6075="user",SUMIF($B:$B,$B6075,$T:$T),SUM($T:$T))))</f>
        <v>1.75</v>
      </c>
      <c r="V6075" s="27">
        <f>U6075/J6075</f>
        <v>0.25</v>
      </c>
    </row>
    <row r="6076" spans="1:22" hidden="1" x14ac:dyDescent="0.3">
      <c r="A6076" s="23" t="s">
        <v>14</v>
      </c>
      <c r="B6076" s="23" t="s">
        <v>11048</v>
      </c>
      <c r="C6076" s="23" t="s">
        <v>11049</v>
      </c>
      <c r="D6076" s="23" t="s">
        <v>11050</v>
      </c>
      <c r="E6076" s="23" t="s">
        <v>11051</v>
      </c>
      <c r="F6076" s="27">
        <v>0.25</v>
      </c>
      <c r="G6076" s="24">
        <v>0</v>
      </c>
      <c r="H6076" s="25">
        <v>0.6129</v>
      </c>
      <c r="I6076" s="25">
        <v>0.48139999999999999</v>
      </c>
      <c r="J6076" s="26">
        <v>7</v>
      </c>
      <c r="K6076" s="26">
        <v>2</v>
      </c>
      <c r="L6076" s="27">
        <v>0.78549999999999998</v>
      </c>
      <c r="M6076" s="28">
        <v>0.48047477999999999</v>
      </c>
      <c r="N6076" s="29">
        <v>0.01</v>
      </c>
      <c r="O6076" s="31" t="s">
        <v>12</v>
      </c>
      <c r="P6076" s="31">
        <v>0.97918725299999998</v>
      </c>
      <c r="Q6076" s="31">
        <v>0.25</v>
      </c>
      <c r="R6076" s="42"/>
      <c r="S6076" s="27">
        <f>IF(A6076="placement",MIN(P6076,IF(R6076="",Q6076,R6076)),"")</f>
        <v>0.25</v>
      </c>
      <c r="T6076" s="28">
        <f>IF($A6076="placement",S6076*J6076,"")</f>
        <v>1.75</v>
      </c>
      <c r="U6076" s="26">
        <f>IF($A6076="placement",T6076,IF($A6076="site",SUMIF($C:$C,$C6076,$T:$T),IF($A6076="user",SUMIF($B:$B,$B6076,$T:$T),SUM($T:$T))))</f>
        <v>1.75</v>
      </c>
      <c r="V6076" s="27">
        <f>U6076/J6076</f>
        <v>0.25</v>
      </c>
    </row>
    <row r="6077" spans="1:22" hidden="1" x14ac:dyDescent="0.3">
      <c r="A6077" s="17" t="s">
        <v>13</v>
      </c>
      <c r="B6077" s="17" t="s">
        <v>11048</v>
      </c>
      <c r="C6077" s="17" t="s">
        <v>11049</v>
      </c>
      <c r="D6077" s="17" t="s">
        <v>9898</v>
      </c>
      <c r="E6077" s="17"/>
      <c r="F6077" s="18">
        <v>0.25</v>
      </c>
      <c r="G6077" s="36">
        <v>0</v>
      </c>
      <c r="H6077" s="37">
        <v>1.7726999999999999</v>
      </c>
      <c r="I6077" s="37">
        <v>0.48139999999999999</v>
      </c>
      <c r="J6077" s="19">
        <v>7</v>
      </c>
      <c r="K6077" s="19">
        <v>2</v>
      </c>
      <c r="L6077" s="18">
        <v>0.27160000000000001</v>
      </c>
      <c r="M6077" s="20">
        <v>0.48047477999999999</v>
      </c>
      <c r="N6077" s="21">
        <v>0.01</v>
      </c>
      <c r="O6077" s="22"/>
      <c r="P6077" s="22">
        <v>0.97918725299999998</v>
      </c>
      <c r="Q6077" s="22">
        <v>0.25</v>
      </c>
      <c r="R6077" s="43"/>
      <c r="S6077" s="18" t="str">
        <f>IF(A6077="placement",MIN(P6077,IF(R6077="",Q6077,R6077)),"")</f>
        <v/>
      </c>
      <c r="T6077" s="20" t="str">
        <f>IF($A6077="placement",S6077*J6077,"")</f>
        <v/>
      </c>
      <c r="U6077" s="19">
        <f>IF($A6077="placement",T6077,IF($A6077="site",SUMIF($C:$C,$C6077,$T:$T),IF($A6077="user",SUMIF($B:$B,$B6077,$T:$T),SUM($T:$T))))</f>
        <v>1.75</v>
      </c>
      <c r="V6077" s="18">
        <f>U6077/J6077</f>
        <v>0.25</v>
      </c>
    </row>
    <row r="6078" spans="1:22" hidden="1" x14ac:dyDescent="0.3">
      <c r="A6078" s="11" t="s">
        <v>10</v>
      </c>
      <c r="B6078" s="11" t="s">
        <v>11048</v>
      </c>
      <c r="C6078" s="11" t="s">
        <v>9898</v>
      </c>
      <c r="D6078" s="11" t="s">
        <v>9898</v>
      </c>
      <c r="E6078" s="11"/>
      <c r="F6078" s="12">
        <v>0.25</v>
      </c>
      <c r="G6078" s="33">
        <v>0</v>
      </c>
      <c r="H6078" s="34">
        <v>1.7726999999999999</v>
      </c>
      <c r="I6078" s="34">
        <v>0.48139999999999999</v>
      </c>
      <c r="J6078" s="13">
        <v>7</v>
      </c>
      <c r="K6078" s="13">
        <v>2</v>
      </c>
      <c r="L6078" s="12">
        <v>0.27160000000000001</v>
      </c>
      <c r="M6078" s="14">
        <v>0.48047477999999999</v>
      </c>
      <c r="N6078" s="15">
        <v>0.01</v>
      </c>
      <c r="O6078" s="16"/>
      <c r="P6078" s="16">
        <v>0.97918725299999998</v>
      </c>
      <c r="Q6078" s="16">
        <v>0.25</v>
      </c>
      <c r="R6078" s="44"/>
      <c r="S6078" s="12" t="str">
        <f>IF(A6078="placement",MIN(P6078,IF(R6078="",Q6078,R6078)),"")</f>
        <v/>
      </c>
      <c r="T6078" s="14" t="str">
        <f>IF($A6078="placement",S6078*J6078,"")</f>
        <v/>
      </c>
      <c r="U6078" s="13">
        <f>IF($A6078="placement",T6078,IF($A6078="site",SUMIF($C:$C,$C6078,$T:$T),IF($A6078="user",SUMIF($B:$B,$B6078,$T:$T),SUM($T:$T))))</f>
        <v>1.75</v>
      </c>
      <c r="V6078" s="12">
        <f>U6078/J6078</f>
        <v>0.25</v>
      </c>
    </row>
    <row r="6079" spans="1:22" hidden="1" x14ac:dyDescent="0.3">
      <c r="A6079" s="23" t="s">
        <v>14</v>
      </c>
      <c r="B6079" s="23" t="s">
        <v>7689</v>
      </c>
      <c r="C6079" s="23" t="s">
        <v>7690</v>
      </c>
      <c r="D6079" s="23" t="s">
        <v>7729</v>
      </c>
      <c r="E6079" s="23" t="s">
        <v>7730</v>
      </c>
      <c r="F6079" s="27">
        <v>0.1</v>
      </c>
      <c r="G6079" s="24">
        <v>0</v>
      </c>
      <c r="H6079" s="25">
        <v>2.1456</v>
      </c>
      <c r="I6079" s="25">
        <v>0.37480000000000002</v>
      </c>
      <c r="J6079" s="26">
        <v>7</v>
      </c>
      <c r="K6079" s="26">
        <v>1</v>
      </c>
      <c r="L6079" s="27">
        <v>0.17469999999999999</v>
      </c>
      <c r="M6079" s="28">
        <v>0.59271965000000004</v>
      </c>
      <c r="N6079" s="29">
        <v>0.45</v>
      </c>
      <c r="O6079" s="31" t="s">
        <v>12</v>
      </c>
      <c r="P6079" s="31">
        <v>0.24078778140000001</v>
      </c>
      <c r="Q6079" s="31">
        <v>9.9999999999999895E-2</v>
      </c>
      <c r="R6079" s="42"/>
      <c r="S6079" s="27">
        <f>IF(A6079="placement",MIN(P6079,IF(R6079="",Q6079,R6079)),"")</f>
        <v>9.9999999999999895E-2</v>
      </c>
      <c r="T6079" s="28">
        <f>IF($A6079="placement",S6079*J6079,"")</f>
        <v>0.69999999999999929</v>
      </c>
      <c r="U6079" s="26">
        <f>IF($A6079="placement",T6079,IF($A6079="site",SUMIF($C:$C,$C6079,$T:$T),IF($A6079="user",SUMIF($B:$B,$B6079,$T:$T),SUM($T:$T))))</f>
        <v>0.69999999999999929</v>
      </c>
      <c r="V6079" s="27">
        <f>U6079/J6079</f>
        <v>9.9999999999999895E-2</v>
      </c>
    </row>
    <row r="6080" spans="1:22" hidden="1" x14ac:dyDescent="0.3">
      <c r="A6080" s="23" t="s">
        <v>14</v>
      </c>
      <c r="B6080" s="23" t="s">
        <v>7689</v>
      </c>
      <c r="C6080" s="23" t="s">
        <v>7690</v>
      </c>
      <c r="D6080" s="23" t="s">
        <v>7779</v>
      </c>
      <c r="E6080" s="23" t="s">
        <v>7780</v>
      </c>
      <c r="F6080" s="27">
        <v>0.1</v>
      </c>
      <c r="G6080" s="24">
        <v>0</v>
      </c>
      <c r="H6080" s="25">
        <v>19.666799999999999</v>
      </c>
      <c r="I6080" s="25">
        <v>0.39710000000000001</v>
      </c>
      <c r="J6080" s="26">
        <v>7</v>
      </c>
      <c r="K6080" s="26">
        <v>1</v>
      </c>
      <c r="L6080" s="27">
        <v>2.0199999999999999E-2</v>
      </c>
      <c r="M6080" s="28">
        <v>0.62589927999999995</v>
      </c>
      <c r="N6080" s="29">
        <v>0.5</v>
      </c>
      <c r="O6080" s="31" t="s">
        <v>42</v>
      </c>
      <c r="P6080" s="31">
        <v>0.20114942529999999</v>
      </c>
      <c r="Q6080" s="31">
        <v>0.1</v>
      </c>
      <c r="R6080" s="42"/>
      <c r="S6080" s="27">
        <f>IF(A6080="placement",MIN(P6080,IF(R6080="",Q6080,R6080)),"")</f>
        <v>0.1</v>
      </c>
      <c r="T6080" s="28">
        <f>IF($A6080="placement",S6080*J6080,"")</f>
        <v>0.70000000000000007</v>
      </c>
      <c r="U6080" s="26">
        <f>IF($A6080="placement",T6080,IF($A6080="site",SUMIF($C:$C,$C6080,$T:$T),IF($A6080="user",SUMIF($B:$B,$B6080,$T:$T),SUM($T:$T))))</f>
        <v>0.70000000000000007</v>
      </c>
      <c r="V6080" s="27">
        <f>U6080/J6080</f>
        <v>0.1</v>
      </c>
    </row>
    <row r="6081" spans="1:22" hidden="1" x14ac:dyDescent="0.3">
      <c r="A6081" s="23" t="s">
        <v>14</v>
      </c>
      <c r="B6081" s="23" t="s">
        <v>7987</v>
      </c>
      <c r="C6081" s="23" t="s">
        <v>7988</v>
      </c>
      <c r="D6081" s="23" t="s">
        <v>7989</v>
      </c>
      <c r="E6081" s="23" t="s">
        <v>7990</v>
      </c>
      <c r="F6081" s="27">
        <v>0.33</v>
      </c>
      <c r="G6081" s="24">
        <v>0</v>
      </c>
      <c r="H6081" s="25">
        <v>0.58520000000000005</v>
      </c>
      <c r="I6081" s="25">
        <v>0.26690000000000003</v>
      </c>
      <c r="J6081" s="26">
        <v>7</v>
      </c>
      <c r="K6081" s="26">
        <v>2</v>
      </c>
      <c r="L6081" s="27">
        <v>0.45600000000000002</v>
      </c>
      <c r="M6081" s="28">
        <v>0.89044433000000001</v>
      </c>
      <c r="N6081" s="29">
        <v>0.19</v>
      </c>
      <c r="O6081" s="31" t="s">
        <v>12</v>
      </c>
      <c r="P6081" s="31">
        <v>0.78662338050000002</v>
      </c>
      <c r="Q6081" s="31">
        <v>0.32999999999999902</v>
      </c>
      <c r="R6081" s="42"/>
      <c r="S6081" s="27">
        <f>IF(A6081="placement",MIN(P6081,IF(R6081="",Q6081,R6081)),"")</f>
        <v>0.32999999999999902</v>
      </c>
      <c r="T6081" s="28">
        <f>IF($A6081="placement",S6081*J6081,"")</f>
        <v>2.3099999999999929</v>
      </c>
      <c r="U6081" s="26">
        <f>IF($A6081="placement",T6081,IF($A6081="site",SUMIF($C:$C,$C6081,$T:$T),IF($A6081="user",SUMIF($B:$B,$B6081,$T:$T),SUM($T:$T))))</f>
        <v>2.3099999999999929</v>
      </c>
      <c r="V6081" s="27">
        <f>U6081/J6081</f>
        <v>0.32999999999999902</v>
      </c>
    </row>
    <row r="6082" spans="1:22" hidden="1" x14ac:dyDescent="0.3">
      <c r="A6082" s="23" t="s">
        <v>14</v>
      </c>
      <c r="B6082" s="23" t="s">
        <v>8149</v>
      </c>
      <c r="C6082" s="23" t="s">
        <v>8151</v>
      </c>
      <c r="D6082" s="23" t="s">
        <v>8166</v>
      </c>
      <c r="E6082" s="23" t="s">
        <v>8167</v>
      </c>
      <c r="F6082" s="27">
        <v>0.25</v>
      </c>
      <c r="G6082" s="24">
        <v>0</v>
      </c>
      <c r="H6082" s="25">
        <v>2.6905999999999999</v>
      </c>
      <c r="I6082" s="25">
        <v>0.46949999999999997</v>
      </c>
      <c r="J6082" s="26">
        <v>7</v>
      </c>
      <c r="K6082" s="26">
        <v>2</v>
      </c>
      <c r="L6082" s="27">
        <v>0.17449999999999999</v>
      </c>
      <c r="M6082" s="28">
        <v>0.52767381999999996</v>
      </c>
      <c r="N6082" s="29">
        <v>0.3</v>
      </c>
      <c r="O6082" s="31" t="s">
        <v>12</v>
      </c>
      <c r="P6082" s="31">
        <v>0.43146695880000002</v>
      </c>
      <c r="Q6082" s="31">
        <v>0.25</v>
      </c>
      <c r="R6082" s="42"/>
      <c r="S6082" s="27">
        <f>IF(A6082="placement",MIN(P6082,IF(R6082="",Q6082,R6082)),"")</f>
        <v>0.25</v>
      </c>
      <c r="T6082" s="28">
        <f>IF($A6082="placement",S6082*J6082,"")</f>
        <v>1.75</v>
      </c>
      <c r="U6082" s="26">
        <f>IF($A6082="placement",T6082,IF($A6082="site",SUMIF($C:$C,$C6082,$T:$T),IF($A6082="user",SUMIF($B:$B,$B6082,$T:$T),SUM($T:$T))))</f>
        <v>1.75</v>
      </c>
      <c r="V6082" s="27">
        <f>U6082/J6082</f>
        <v>0.25</v>
      </c>
    </row>
    <row r="6083" spans="1:22" hidden="1" x14ac:dyDescent="0.3">
      <c r="A6083" s="23" t="s">
        <v>14</v>
      </c>
      <c r="B6083" s="23" t="s">
        <v>8203</v>
      </c>
      <c r="C6083" s="23" t="s">
        <v>8204</v>
      </c>
      <c r="D6083" s="23" t="s">
        <v>11079</v>
      </c>
      <c r="E6083" s="23" t="s">
        <v>11080</v>
      </c>
      <c r="F6083" s="27">
        <v>0.31</v>
      </c>
      <c r="G6083" s="24">
        <v>0</v>
      </c>
      <c r="H6083" s="25">
        <v>0.53800000000000003</v>
      </c>
      <c r="I6083" s="25">
        <v>0.17530000000000001</v>
      </c>
      <c r="J6083" s="26">
        <v>7</v>
      </c>
      <c r="K6083" s="26">
        <v>2</v>
      </c>
      <c r="L6083" s="27">
        <v>0.32579999999999998</v>
      </c>
      <c r="M6083" s="28">
        <v>1.35741646</v>
      </c>
      <c r="N6083" s="29">
        <v>1.05</v>
      </c>
      <c r="O6083" s="31" t="s">
        <v>12</v>
      </c>
      <c r="P6083" s="31">
        <v>0.22647173609999999</v>
      </c>
      <c r="Q6083" s="31">
        <v>0.22647173606316201</v>
      </c>
      <c r="R6083" s="42"/>
      <c r="S6083" s="27">
        <f>IF(A6083="placement",MIN(P6083,IF(R6083="",Q6083,R6083)),"")</f>
        <v>0.22647173606316201</v>
      </c>
      <c r="T6083" s="28">
        <f>IF($A6083="placement",S6083*J6083,"")</f>
        <v>1.585302152442134</v>
      </c>
      <c r="U6083" s="26">
        <f>IF($A6083="placement",T6083,IF($A6083="site",SUMIF($C:$C,$C6083,$T:$T),IF($A6083="user",SUMIF($B:$B,$B6083,$T:$T),SUM($T:$T))))</f>
        <v>1.585302152442134</v>
      </c>
      <c r="V6083" s="27">
        <f>U6083/J6083</f>
        <v>0.22647173606316201</v>
      </c>
    </row>
    <row r="6084" spans="1:22" hidden="1" x14ac:dyDescent="0.3">
      <c r="A6084" s="23" t="s">
        <v>14</v>
      </c>
      <c r="B6084" s="23" t="s">
        <v>8209</v>
      </c>
      <c r="C6084" s="23" t="s">
        <v>8211</v>
      </c>
      <c r="D6084" s="23" t="s">
        <v>8225</v>
      </c>
      <c r="E6084" s="23" t="s">
        <v>8226</v>
      </c>
      <c r="F6084" s="27">
        <v>0.25</v>
      </c>
      <c r="G6084" s="24">
        <v>0</v>
      </c>
      <c r="H6084" s="25">
        <v>3.8866000000000001</v>
      </c>
      <c r="I6084" s="25">
        <v>0.54830000000000001</v>
      </c>
      <c r="J6084" s="26">
        <v>7</v>
      </c>
      <c r="K6084" s="26">
        <v>2</v>
      </c>
      <c r="L6084" s="27">
        <v>0.1411</v>
      </c>
      <c r="M6084" s="28">
        <v>0.40255341</v>
      </c>
      <c r="N6084" s="29">
        <v>0.2</v>
      </c>
      <c r="O6084" s="31" t="s">
        <v>42</v>
      </c>
      <c r="P6084" s="31">
        <v>0.50317152099999995</v>
      </c>
      <c r="Q6084" s="31">
        <v>0.25</v>
      </c>
      <c r="R6084" s="42"/>
      <c r="S6084" s="27">
        <f>IF(A6084="placement",MIN(P6084,IF(R6084="",Q6084,R6084)),"")</f>
        <v>0.25</v>
      </c>
      <c r="T6084" s="28">
        <f>IF($A6084="placement",S6084*J6084,"")</f>
        <v>1.75</v>
      </c>
      <c r="U6084" s="26">
        <f>IF($A6084="placement",T6084,IF($A6084="site",SUMIF($C:$C,$C6084,$T:$T),IF($A6084="user",SUMIF($B:$B,$B6084,$T:$T),SUM($T:$T))))</f>
        <v>1.75</v>
      </c>
      <c r="V6084" s="27">
        <f>U6084/J6084</f>
        <v>0.25</v>
      </c>
    </row>
    <row r="6085" spans="1:22" hidden="1" x14ac:dyDescent="0.3">
      <c r="A6085" s="23" t="s">
        <v>14</v>
      </c>
      <c r="B6085" s="23" t="s">
        <v>8278</v>
      </c>
      <c r="C6085" s="23" t="s">
        <v>8279</v>
      </c>
      <c r="D6085" s="23" t="s">
        <v>11090</v>
      </c>
      <c r="E6085" s="23" t="s">
        <v>11091</v>
      </c>
      <c r="F6085" s="27">
        <v>0.25</v>
      </c>
      <c r="G6085" s="24">
        <v>0</v>
      </c>
      <c r="H6085" s="25">
        <v>27.4956</v>
      </c>
      <c r="I6085" s="25">
        <v>4.2655000000000003</v>
      </c>
      <c r="J6085" s="26">
        <v>7</v>
      </c>
      <c r="K6085" s="26">
        <v>2</v>
      </c>
      <c r="L6085" s="27">
        <v>0.15509999999999999</v>
      </c>
      <c r="M6085" s="28">
        <v>5.2370350000000003E-2</v>
      </c>
      <c r="N6085" s="29">
        <v>0.01</v>
      </c>
      <c r="O6085" s="31" t="s">
        <v>42</v>
      </c>
      <c r="P6085" s="31">
        <v>0.80905224789999997</v>
      </c>
      <c r="Q6085" s="31">
        <v>0.25</v>
      </c>
      <c r="R6085" s="42"/>
      <c r="S6085" s="27">
        <f>IF(A6085="placement",MIN(P6085,IF(R6085="",Q6085,R6085)),"")</f>
        <v>0.25</v>
      </c>
      <c r="T6085" s="28">
        <f>IF($A6085="placement",S6085*J6085,"")</f>
        <v>1.75</v>
      </c>
      <c r="U6085" s="23">
        <f>IF($A6085="placement",T6085,IF($A6085="site",SUMIF($C:$C,$C6085,$T:$T),IF($A6085="user",SUMIF($B:$B,$B6085,$T:$T),SUM($T:$T))))</f>
        <v>1.75</v>
      </c>
      <c r="V6085" s="27">
        <f>U6085/J6085</f>
        <v>0.25</v>
      </c>
    </row>
    <row r="6086" spans="1:22" hidden="1" x14ac:dyDescent="0.3">
      <c r="A6086" s="23" t="s">
        <v>14</v>
      </c>
      <c r="B6086" s="23" t="s">
        <v>8445</v>
      </c>
      <c r="C6086" s="23" t="s">
        <v>8447</v>
      </c>
      <c r="D6086" s="23" t="s">
        <v>8455</v>
      </c>
      <c r="E6086" s="23" t="s">
        <v>8456</v>
      </c>
      <c r="F6086" s="27">
        <v>0.55000000000000004</v>
      </c>
      <c r="G6086" s="24">
        <v>0</v>
      </c>
      <c r="H6086" s="25">
        <v>2.0184000000000002</v>
      </c>
      <c r="I6086" s="25">
        <v>0.47899999999999998</v>
      </c>
      <c r="J6086" s="26">
        <v>7</v>
      </c>
      <c r="K6086" s="26">
        <v>4</v>
      </c>
      <c r="L6086" s="27">
        <v>0.23730000000000001</v>
      </c>
      <c r="M6086" s="28">
        <v>0.49504921000000002</v>
      </c>
      <c r="N6086" s="29">
        <v>0.25</v>
      </c>
      <c r="O6086" s="31" t="s">
        <v>12</v>
      </c>
      <c r="P6086" s="31">
        <v>0.4949996988</v>
      </c>
      <c r="Q6086" s="31">
        <v>0.49499969877703398</v>
      </c>
      <c r="R6086" s="42"/>
      <c r="S6086" s="27">
        <f>IF(A6086="placement",MIN(P6086,IF(R6086="",Q6086,R6086)),"")</f>
        <v>0.49499969877703398</v>
      </c>
      <c r="T6086" s="28">
        <f>IF($A6086="placement",S6086*J6086,"")</f>
        <v>3.4649978914392379</v>
      </c>
      <c r="U6086" s="26">
        <f>IF($A6086="placement",T6086,IF($A6086="site",SUMIF($C:$C,$C6086,$T:$T),IF($A6086="user",SUMIF($B:$B,$B6086,$T:$T),SUM($T:$T))))</f>
        <v>3.4649978914392379</v>
      </c>
      <c r="V6086" s="27">
        <f>U6086/J6086</f>
        <v>0.49499969877703398</v>
      </c>
    </row>
    <row r="6087" spans="1:22" hidden="1" x14ac:dyDescent="0.3">
      <c r="A6087" s="23" t="s">
        <v>14</v>
      </c>
      <c r="B6087" s="23" t="s">
        <v>8499</v>
      </c>
      <c r="C6087" s="23" t="s">
        <v>8500</v>
      </c>
      <c r="D6087" s="23" t="s">
        <v>8503</v>
      </c>
      <c r="E6087" s="23" t="s">
        <v>8504</v>
      </c>
      <c r="F6087" s="27">
        <v>0.25</v>
      </c>
      <c r="G6087" s="24">
        <v>0</v>
      </c>
      <c r="H6087" s="25">
        <v>4.8422999999999998</v>
      </c>
      <c r="I6087" s="25">
        <v>0.57999999999999996</v>
      </c>
      <c r="J6087" s="26">
        <v>7</v>
      </c>
      <c r="K6087" s="26">
        <v>2</v>
      </c>
      <c r="L6087" s="27">
        <v>0.1198</v>
      </c>
      <c r="M6087" s="28">
        <v>0.40512314999999999</v>
      </c>
      <c r="N6087" s="29">
        <v>0.2</v>
      </c>
      <c r="O6087" s="31" t="s">
        <v>12</v>
      </c>
      <c r="P6087" s="31">
        <v>0.50632295719999998</v>
      </c>
      <c r="Q6087" s="31">
        <v>0.25</v>
      </c>
      <c r="R6087" s="42"/>
      <c r="S6087" s="27">
        <f>IF(A6087="placement",MIN(P6087,IF(R6087="",Q6087,R6087)),"")</f>
        <v>0.25</v>
      </c>
      <c r="T6087" s="28">
        <f>IF($A6087="placement",S6087*J6087,"")</f>
        <v>1.75</v>
      </c>
      <c r="U6087" s="26">
        <f>IF($A6087="placement",T6087,IF($A6087="site",SUMIF($C:$C,$C6087,$T:$T),IF($A6087="user",SUMIF($B:$B,$B6087,$T:$T),SUM($T:$T))))</f>
        <v>1.75</v>
      </c>
      <c r="V6087" s="27">
        <f>U6087/J6087</f>
        <v>0.25</v>
      </c>
    </row>
    <row r="6088" spans="1:22" hidden="1" x14ac:dyDescent="0.3">
      <c r="A6088" s="23" t="s">
        <v>14</v>
      </c>
      <c r="B6088" s="23" t="s">
        <v>8499</v>
      </c>
      <c r="C6088" s="23" t="s">
        <v>8500</v>
      </c>
      <c r="D6088" s="23" t="s">
        <v>8523</v>
      </c>
      <c r="E6088" s="23" t="s">
        <v>8524</v>
      </c>
      <c r="F6088" s="27">
        <v>0.25</v>
      </c>
      <c r="G6088" s="24">
        <v>0</v>
      </c>
      <c r="H6088" s="25">
        <v>4.9024999999999999</v>
      </c>
      <c r="I6088" s="25">
        <v>0.58340000000000003</v>
      </c>
      <c r="J6088" s="26">
        <v>7</v>
      </c>
      <c r="K6088" s="26">
        <v>2</v>
      </c>
      <c r="L6088" s="27">
        <v>0.11899999999999999</v>
      </c>
      <c r="M6088" s="28">
        <v>0.40538753999999999</v>
      </c>
      <c r="N6088" s="29">
        <v>0.2</v>
      </c>
      <c r="O6088" s="31" t="s">
        <v>12</v>
      </c>
      <c r="P6088" s="31">
        <v>0.50664491970000003</v>
      </c>
      <c r="Q6088" s="31">
        <v>0.25</v>
      </c>
      <c r="R6088" s="42"/>
      <c r="S6088" s="27">
        <f>IF(A6088="placement",MIN(P6088,IF(R6088="",Q6088,R6088)),"")</f>
        <v>0.25</v>
      </c>
      <c r="T6088" s="28">
        <f>IF($A6088="placement",S6088*J6088,"")</f>
        <v>1.75</v>
      </c>
      <c r="U6088" s="26">
        <f>IF($A6088="placement",T6088,IF($A6088="site",SUMIF($C:$C,$C6088,$T:$T),IF($A6088="user",SUMIF($B:$B,$B6088,$T:$T),SUM($T:$T))))</f>
        <v>1.75</v>
      </c>
      <c r="V6088" s="27">
        <f>U6088/J6088</f>
        <v>0.25</v>
      </c>
    </row>
    <row r="6089" spans="1:22" hidden="1" x14ac:dyDescent="0.3">
      <c r="A6089" s="23" t="s">
        <v>14</v>
      </c>
      <c r="B6089" s="23" t="s">
        <v>8615</v>
      </c>
      <c r="C6089" s="23" t="s">
        <v>8616</v>
      </c>
      <c r="D6089" s="23" t="s">
        <v>11126</v>
      </c>
      <c r="E6089" s="23" t="s">
        <v>11127</v>
      </c>
      <c r="F6089" s="27">
        <v>0.15</v>
      </c>
      <c r="G6089" s="24">
        <v>0</v>
      </c>
      <c r="H6089" s="25">
        <v>1.1482000000000001</v>
      </c>
      <c r="I6089" s="25">
        <v>0.13059999999999999</v>
      </c>
      <c r="J6089" s="26">
        <v>7</v>
      </c>
      <c r="K6089" s="26">
        <v>1</v>
      </c>
      <c r="L6089" s="27">
        <v>0.1138</v>
      </c>
      <c r="M6089" s="28">
        <v>1.86785128</v>
      </c>
      <c r="N6089" s="29">
        <v>1.6</v>
      </c>
      <c r="O6089" s="31" t="s">
        <v>42</v>
      </c>
      <c r="P6089" s="31">
        <v>0.14340075520000001</v>
      </c>
      <c r="Q6089" s="31">
        <v>0.143400755202997</v>
      </c>
      <c r="R6089" s="42"/>
      <c r="S6089" s="27">
        <f>IF(A6089="placement",MIN(P6089,IF(R6089="",Q6089,R6089)),"")</f>
        <v>0.14340075520000001</v>
      </c>
      <c r="T6089" s="28">
        <f>IF($A6089="placement",S6089*J6089,"")</f>
        <v>1.0038052864</v>
      </c>
      <c r="U6089" s="26">
        <f>IF($A6089="placement",T6089,IF($A6089="site",SUMIF($C:$C,$C6089,$T:$T),IF($A6089="user",SUMIF($B:$B,$B6089,$T:$T),SUM($T:$T))))</f>
        <v>1.0038052864</v>
      </c>
      <c r="V6089" s="27">
        <f>U6089/J6089</f>
        <v>0.14340075520000001</v>
      </c>
    </row>
    <row r="6090" spans="1:22" hidden="1" x14ac:dyDescent="0.3">
      <c r="A6090" s="23" t="s">
        <v>14</v>
      </c>
      <c r="B6090" s="23" t="s">
        <v>8615</v>
      </c>
      <c r="C6090" s="23" t="s">
        <v>8616</v>
      </c>
      <c r="D6090" s="32" t="s">
        <v>8645</v>
      </c>
      <c r="E6090" s="23" t="s">
        <v>8646</v>
      </c>
      <c r="F6090" s="27">
        <v>0.25</v>
      </c>
      <c r="G6090" s="24">
        <v>0</v>
      </c>
      <c r="H6090" s="25">
        <v>1.2377</v>
      </c>
      <c r="I6090" s="25">
        <v>0.1173</v>
      </c>
      <c r="J6090" s="26">
        <v>7</v>
      </c>
      <c r="K6090" s="26">
        <v>1</v>
      </c>
      <c r="L6090" s="27">
        <v>9.4799999999999995E-2</v>
      </c>
      <c r="M6090" s="28">
        <v>2.0022533500000002</v>
      </c>
      <c r="N6090" s="29">
        <v>1.6</v>
      </c>
      <c r="O6090" s="31" t="s">
        <v>12</v>
      </c>
      <c r="P6090" s="31">
        <v>0.2009003255</v>
      </c>
      <c r="Q6090" s="31">
        <v>0.200900325455485</v>
      </c>
      <c r="R6090" s="42"/>
      <c r="S6090" s="27">
        <f>IF(A6090="placement",MIN(P6090,IF(R6090="",Q6090,R6090)),"")</f>
        <v>0.200900325455485</v>
      </c>
      <c r="T6090" s="28">
        <f>IF($A6090="placement",S6090*J6090,"")</f>
        <v>1.4063022781883949</v>
      </c>
      <c r="U6090" s="26">
        <f>IF($A6090="placement",T6090,IF($A6090="site",SUMIF($C:$C,$C6090,$T:$T),IF($A6090="user",SUMIF($B:$B,$B6090,$T:$T),SUM($T:$T))))</f>
        <v>1.4063022781883949</v>
      </c>
      <c r="V6090" s="27">
        <f>U6090/J6090</f>
        <v>0.200900325455485</v>
      </c>
    </row>
    <row r="6091" spans="1:22" hidden="1" x14ac:dyDescent="0.3">
      <c r="A6091" s="23" t="s">
        <v>14</v>
      </c>
      <c r="B6091" s="23" t="s">
        <v>8739</v>
      </c>
      <c r="C6091" s="23" t="s">
        <v>8740</v>
      </c>
      <c r="D6091" s="23" t="s">
        <v>8743</v>
      </c>
      <c r="E6091" s="23" t="s">
        <v>8744</v>
      </c>
      <c r="F6091" s="27">
        <v>0.33</v>
      </c>
      <c r="G6091" s="24">
        <v>0</v>
      </c>
      <c r="H6091" s="25">
        <v>4.2724000000000002</v>
      </c>
      <c r="I6091" s="25">
        <v>1.0127999999999999</v>
      </c>
      <c r="J6091" s="26">
        <v>7</v>
      </c>
      <c r="K6091" s="26">
        <v>2</v>
      </c>
      <c r="L6091" s="27">
        <v>0.23710000000000001</v>
      </c>
      <c r="M6091" s="28">
        <v>0.2424501</v>
      </c>
      <c r="N6091" s="29">
        <v>0.03</v>
      </c>
      <c r="O6091" s="31" t="s">
        <v>12</v>
      </c>
      <c r="P6091" s="31">
        <v>0.87626319919999995</v>
      </c>
      <c r="Q6091" s="31">
        <v>0.33</v>
      </c>
      <c r="R6091" s="42"/>
      <c r="S6091" s="27">
        <f>IF(A6091="placement",MIN(P6091,IF(R6091="",Q6091,R6091)),"")</f>
        <v>0.33</v>
      </c>
      <c r="T6091" s="28">
        <f>IF($A6091="placement",S6091*J6091,"")</f>
        <v>2.31</v>
      </c>
      <c r="U6091" s="26">
        <f>IF($A6091="placement",T6091,IF($A6091="site",SUMIF($C:$C,$C6091,$T:$T),IF($A6091="user",SUMIF($B:$B,$B6091,$T:$T),SUM($T:$T))))</f>
        <v>2.31</v>
      </c>
      <c r="V6091" s="27">
        <f>U6091/J6091</f>
        <v>0.33</v>
      </c>
    </row>
    <row r="6092" spans="1:22" hidden="1" x14ac:dyDescent="0.3">
      <c r="A6092" s="23" t="s">
        <v>14</v>
      </c>
      <c r="B6092" s="23" t="s">
        <v>8753</v>
      </c>
      <c r="C6092" s="23" t="s">
        <v>8755</v>
      </c>
      <c r="D6092" s="32" t="s">
        <v>11136</v>
      </c>
      <c r="E6092" s="23" t="s">
        <v>11137</v>
      </c>
      <c r="F6092" s="27">
        <v>0.25</v>
      </c>
      <c r="G6092" s="24">
        <v>0</v>
      </c>
      <c r="H6092" s="25">
        <v>0.51319999999999999</v>
      </c>
      <c r="I6092" s="25">
        <v>0.27010000000000001</v>
      </c>
      <c r="J6092" s="26">
        <v>7</v>
      </c>
      <c r="K6092" s="26">
        <v>1</v>
      </c>
      <c r="L6092" s="27">
        <v>0.52639999999999998</v>
      </c>
      <c r="M6092" s="28">
        <v>0.87731358999999998</v>
      </c>
      <c r="N6092" s="29">
        <v>0.72</v>
      </c>
      <c r="O6092" s="31" t="s">
        <v>12</v>
      </c>
      <c r="P6092" s="31">
        <v>0.17931283910000001</v>
      </c>
      <c r="Q6092" s="31">
        <v>0.17931283905967399</v>
      </c>
      <c r="R6092" s="42"/>
      <c r="S6092" s="27">
        <f>IF(A6092="placement",MIN(P6092,IF(R6092="",Q6092,R6092)),"")</f>
        <v>0.17931283905967399</v>
      </c>
      <c r="T6092" s="28">
        <f>IF($A6092="placement",S6092*J6092,"")</f>
        <v>1.2551898734177178</v>
      </c>
      <c r="U6092" s="26">
        <f>IF($A6092="placement",T6092,IF($A6092="site",SUMIF($C:$C,$C6092,$T:$T),IF($A6092="user",SUMIF($B:$B,$B6092,$T:$T),SUM($T:$T))))</f>
        <v>1.2551898734177178</v>
      </c>
      <c r="V6092" s="27">
        <f>U6092/J6092</f>
        <v>0.17931283905967396</v>
      </c>
    </row>
    <row r="6093" spans="1:22" hidden="1" x14ac:dyDescent="0.3">
      <c r="A6093" s="23" t="s">
        <v>14</v>
      </c>
      <c r="B6093" s="23" t="s">
        <v>8783</v>
      </c>
      <c r="C6093" s="23" t="s">
        <v>8784</v>
      </c>
      <c r="D6093" s="23" t="s">
        <v>8793</v>
      </c>
      <c r="E6093" s="23" t="s">
        <v>8794</v>
      </c>
      <c r="F6093" s="27">
        <v>0.25</v>
      </c>
      <c r="G6093" s="24">
        <v>0</v>
      </c>
      <c r="H6093" s="25">
        <v>1.8627</v>
      </c>
      <c r="I6093" s="25">
        <v>0.31169999999999998</v>
      </c>
      <c r="J6093" s="26">
        <v>7</v>
      </c>
      <c r="K6093" s="26">
        <v>2</v>
      </c>
      <c r="L6093" s="27">
        <v>0.1673</v>
      </c>
      <c r="M6093" s="28">
        <v>0.78230980999999999</v>
      </c>
      <c r="N6093" s="29">
        <v>0.35</v>
      </c>
      <c r="O6093" s="31" t="s">
        <v>12</v>
      </c>
      <c r="P6093" s="31">
        <v>0.55260691269999995</v>
      </c>
      <c r="Q6093" s="31">
        <v>0.25</v>
      </c>
      <c r="R6093" s="42"/>
      <c r="S6093" s="27">
        <f>IF(A6093="placement",MIN(P6093,IF(R6093="",Q6093,R6093)),"")</f>
        <v>0.25</v>
      </c>
      <c r="T6093" s="28">
        <f>IF($A6093="placement",S6093*J6093,"")</f>
        <v>1.75</v>
      </c>
      <c r="U6093" s="26">
        <f>IF($A6093="placement",T6093,IF($A6093="site",SUMIF($C:$C,$C6093,$T:$T),IF($A6093="user",SUMIF($B:$B,$B6093,$T:$T),SUM($T:$T))))</f>
        <v>1.75</v>
      </c>
      <c r="V6093" s="27">
        <f>U6093/J6093</f>
        <v>0.25</v>
      </c>
    </row>
    <row r="6094" spans="1:22" hidden="1" x14ac:dyDescent="0.3">
      <c r="A6094" s="23" t="s">
        <v>14</v>
      </c>
      <c r="B6094" s="23" t="s">
        <v>9109</v>
      </c>
      <c r="C6094" s="23" t="s">
        <v>9110</v>
      </c>
      <c r="D6094" s="23" t="s">
        <v>9117</v>
      </c>
      <c r="E6094" s="23" t="s">
        <v>9118</v>
      </c>
      <c r="F6094" s="27">
        <v>0.25</v>
      </c>
      <c r="G6094" s="24">
        <v>0</v>
      </c>
      <c r="H6094" s="25">
        <v>0.97629999999999995</v>
      </c>
      <c r="I6094" s="25">
        <v>0.29099999999999998</v>
      </c>
      <c r="J6094" s="26">
        <v>7</v>
      </c>
      <c r="K6094" s="26">
        <v>2</v>
      </c>
      <c r="L6094" s="27">
        <v>0.29809999999999998</v>
      </c>
      <c r="M6094" s="28">
        <v>0.80758468000000005</v>
      </c>
      <c r="N6094" s="29">
        <v>0.52</v>
      </c>
      <c r="O6094" s="31" t="s">
        <v>42</v>
      </c>
      <c r="P6094" s="31">
        <v>0.35610467769999998</v>
      </c>
      <c r="Q6094" s="31">
        <v>0.25</v>
      </c>
      <c r="R6094" s="42"/>
      <c r="S6094" s="27">
        <f>IF(A6094="placement",MIN(P6094,IF(R6094="",Q6094,R6094)),"")</f>
        <v>0.25</v>
      </c>
      <c r="T6094" s="28">
        <f>IF($A6094="placement",S6094*J6094,"")</f>
        <v>1.75</v>
      </c>
      <c r="U6094" s="26">
        <f>IF($A6094="placement",T6094,IF($A6094="site",SUMIF($C:$C,$C6094,$T:$T),IF($A6094="user",SUMIF($B:$B,$B6094,$T:$T),SUM($T:$T))))</f>
        <v>1.75</v>
      </c>
      <c r="V6094" s="27">
        <f>U6094/J6094</f>
        <v>0.25</v>
      </c>
    </row>
    <row r="6095" spans="1:22" hidden="1" x14ac:dyDescent="0.3">
      <c r="A6095" s="23" t="s">
        <v>14</v>
      </c>
      <c r="B6095" s="23" t="s">
        <v>9186</v>
      </c>
      <c r="C6095" s="23" t="s">
        <v>9188</v>
      </c>
      <c r="D6095" s="23" t="s">
        <v>9247</v>
      </c>
      <c r="E6095" s="23" t="s">
        <v>9248</v>
      </c>
      <c r="F6095" s="27">
        <v>0.33</v>
      </c>
      <c r="G6095" s="24">
        <v>0</v>
      </c>
      <c r="H6095" s="25">
        <v>10.886900000000001</v>
      </c>
      <c r="I6095" s="25">
        <v>0.2213</v>
      </c>
      <c r="J6095" s="26">
        <v>7</v>
      </c>
      <c r="K6095" s="26">
        <v>2</v>
      </c>
      <c r="L6095" s="27">
        <v>2.0299999999999999E-2</v>
      </c>
      <c r="M6095" s="28">
        <v>1.0460942499999999</v>
      </c>
      <c r="N6095" s="29">
        <v>0.82</v>
      </c>
      <c r="O6095" s="31" t="s">
        <v>12</v>
      </c>
      <c r="P6095" s="31">
        <v>0.2161318193</v>
      </c>
      <c r="Q6095" s="31">
        <v>0.21613181930387501</v>
      </c>
      <c r="R6095" s="42"/>
      <c r="S6095" s="27">
        <f>IF(A6095="placement",MIN(P6095,IF(R6095="",Q6095,R6095)),"")</f>
        <v>0.2161318193</v>
      </c>
      <c r="T6095" s="28">
        <f>IF($A6095="placement",S6095*J6095,"")</f>
        <v>1.5129227351000001</v>
      </c>
      <c r="U6095" s="26">
        <f>IF($A6095="placement",T6095,IF($A6095="site",SUMIF($C:$C,$C6095,$T:$T),IF($A6095="user",SUMIF($B:$B,$B6095,$T:$T),SUM($T:$T))))</f>
        <v>1.5129227351000001</v>
      </c>
      <c r="V6095" s="27">
        <f>U6095/J6095</f>
        <v>0.2161318193</v>
      </c>
    </row>
    <row r="6096" spans="1:22" hidden="1" x14ac:dyDescent="0.3">
      <c r="A6096" s="23" t="s">
        <v>14</v>
      </c>
      <c r="B6096" s="23" t="s">
        <v>9186</v>
      </c>
      <c r="C6096" s="23" t="s">
        <v>9188</v>
      </c>
      <c r="D6096" s="23" t="s">
        <v>9261</v>
      </c>
      <c r="E6096" s="23" t="s">
        <v>9262</v>
      </c>
      <c r="F6096" s="27">
        <v>0.25</v>
      </c>
      <c r="G6096" s="24">
        <v>0</v>
      </c>
      <c r="H6096" s="25">
        <v>3.4449999999999998</v>
      </c>
      <c r="I6096" s="25">
        <v>0.307</v>
      </c>
      <c r="J6096" s="26">
        <v>7</v>
      </c>
      <c r="K6096" s="26">
        <v>2</v>
      </c>
      <c r="L6096" s="27">
        <v>8.9099999999999999E-2</v>
      </c>
      <c r="M6096" s="28">
        <v>0.77903675999999999</v>
      </c>
      <c r="N6096" s="29">
        <v>0.55000000000000004</v>
      </c>
      <c r="O6096" s="31" t="s">
        <v>42</v>
      </c>
      <c r="P6096" s="31">
        <v>0.29399994029999998</v>
      </c>
      <c r="Q6096" s="31">
        <v>0.25</v>
      </c>
      <c r="R6096" s="42"/>
      <c r="S6096" s="27">
        <f>IF(A6096="placement",MIN(P6096,IF(R6096="",Q6096,R6096)),"")</f>
        <v>0.25</v>
      </c>
      <c r="T6096" s="28">
        <f>IF($A6096="placement",S6096*J6096,"")</f>
        <v>1.75</v>
      </c>
      <c r="U6096" s="26">
        <f>IF($A6096="placement",T6096,IF($A6096="site",SUMIF($C:$C,$C6096,$T:$T),IF($A6096="user",SUMIF($B:$B,$B6096,$T:$T),SUM($T:$T))))</f>
        <v>1.75</v>
      </c>
      <c r="V6096" s="27">
        <f>U6096/J6096</f>
        <v>0.25</v>
      </c>
    </row>
    <row r="6097" spans="1:22" hidden="1" x14ac:dyDescent="0.3">
      <c r="A6097" s="23" t="s">
        <v>14</v>
      </c>
      <c r="B6097" s="23" t="s">
        <v>9383</v>
      </c>
      <c r="C6097" s="23" t="s">
        <v>9385</v>
      </c>
      <c r="D6097" s="23" t="s">
        <v>11168</v>
      </c>
      <c r="E6097" s="23" t="s">
        <v>11169</v>
      </c>
      <c r="F6097" s="27">
        <v>0.25</v>
      </c>
      <c r="G6097" s="24">
        <v>0</v>
      </c>
      <c r="H6097" s="25">
        <v>2.5537000000000001</v>
      </c>
      <c r="I6097" s="25">
        <v>0.27029999999999998</v>
      </c>
      <c r="J6097" s="26">
        <v>7</v>
      </c>
      <c r="K6097" s="26">
        <v>2</v>
      </c>
      <c r="L6097" s="27">
        <v>0.10580000000000001</v>
      </c>
      <c r="M6097" s="28">
        <v>0.86638477999999997</v>
      </c>
      <c r="N6097" s="29">
        <v>0.35</v>
      </c>
      <c r="O6097" s="31" t="s">
        <v>12</v>
      </c>
      <c r="P6097" s="31">
        <v>0.59602244999999998</v>
      </c>
      <c r="Q6097" s="31">
        <v>0.249999999999999</v>
      </c>
      <c r="R6097" s="42"/>
      <c r="S6097" s="27">
        <f>IF(A6097="placement",MIN(P6097,IF(R6097="",Q6097,R6097)),"")</f>
        <v>0.249999999999999</v>
      </c>
      <c r="T6097" s="28">
        <f>IF($A6097="placement",S6097*J6097,"")</f>
        <v>1.7499999999999929</v>
      </c>
      <c r="U6097" s="26">
        <f>IF($A6097="placement",T6097,IF($A6097="site",SUMIF($C:$C,$C6097,$T:$T),IF($A6097="user",SUMIF($B:$B,$B6097,$T:$T),SUM($T:$T))))</f>
        <v>1.7499999999999929</v>
      </c>
      <c r="V6097" s="27">
        <f>U6097/J6097</f>
        <v>0.24999999999999897</v>
      </c>
    </row>
    <row r="6098" spans="1:22" hidden="1" x14ac:dyDescent="0.3">
      <c r="A6098" s="23" t="s">
        <v>14</v>
      </c>
      <c r="B6098" s="23" t="s">
        <v>9461</v>
      </c>
      <c r="C6098" s="23" t="s">
        <v>9463</v>
      </c>
      <c r="D6098" s="23" t="s">
        <v>9464</v>
      </c>
      <c r="E6098" s="23" t="s">
        <v>9465</v>
      </c>
      <c r="F6098" s="27">
        <v>0.4</v>
      </c>
      <c r="G6098" s="24">
        <v>0</v>
      </c>
      <c r="H6098" s="25">
        <v>1.3604000000000001</v>
      </c>
      <c r="I6098" s="25">
        <v>0.53080000000000005</v>
      </c>
      <c r="J6098" s="26">
        <v>7</v>
      </c>
      <c r="K6098" s="26">
        <v>3</v>
      </c>
      <c r="L6098" s="27">
        <v>0.39019999999999999</v>
      </c>
      <c r="M6098" s="28">
        <v>0.45931907</v>
      </c>
      <c r="N6098" s="29">
        <v>0.05</v>
      </c>
      <c r="O6098" s="31" t="s">
        <v>385</v>
      </c>
      <c r="P6098" s="31">
        <v>0.89114320869999997</v>
      </c>
      <c r="Q6098" s="31">
        <v>0.39999999999999902</v>
      </c>
      <c r="R6098" s="42"/>
      <c r="S6098" s="27">
        <f>IF(A6098="placement",MIN(P6098,IF(R6098="",Q6098,R6098)),"")</f>
        <v>0.39999999999999902</v>
      </c>
      <c r="T6098" s="28">
        <f>IF($A6098="placement",S6098*J6098,"")</f>
        <v>2.7999999999999932</v>
      </c>
      <c r="U6098" s="26">
        <f>IF($A6098="placement",T6098,IF($A6098="site",SUMIF($C:$C,$C6098,$T:$T),IF($A6098="user",SUMIF($B:$B,$B6098,$T:$T),SUM($T:$T))))</f>
        <v>2.7999999999999932</v>
      </c>
      <c r="V6098" s="27">
        <f>U6098/J6098</f>
        <v>0.39999999999999902</v>
      </c>
    </row>
    <row r="6099" spans="1:22" hidden="1" x14ac:dyDescent="0.3">
      <c r="A6099" s="23" t="s">
        <v>14</v>
      </c>
      <c r="B6099" s="23" t="s">
        <v>9469</v>
      </c>
      <c r="C6099" s="23" t="s">
        <v>9471</v>
      </c>
      <c r="D6099" s="23" t="s">
        <v>9472</v>
      </c>
      <c r="E6099" s="23" t="s">
        <v>9470</v>
      </c>
      <c r="F6099" s="27">
        <v>0.25</v>
      </c>
      <c r="G6099" s="24">
        <v>0</v>
      </c>
      <c r="H6099" s="25">
        <v>1.2012</v>
      </c>
      <c r="I6099" s="25">
        <v>0.1714</v>
      </c>
      <c r="J6099" s="26">
        <v>7</v>
      </c>
      <c r="K6099" s="26">
        <v>2</v>
      </c>
      <c r="L6099" s="27">
        <v>0.14269999999999999</v>
      </c>
      <c r="M6099" s="28">
        <v>1.290375</v>
      </c>
      <c r="N6099" s="29">
        <v>0.8</v>
      </c>
      <c r="O6099" s="31" t="s">
        <v>12</v>
      </c>
      <c r="P6099" s="31">
        <v>0.3800251865</v>
      </c>
      <c r="Q6099" s="31">
        <v>0.25</v>
      </c>
      <c r="R6099" s="42"/>
      <c r="S6099" s="27">
        <f>IF(A6099="placement",MIN(P6099,IF(R6099="",Q6099,R6099)),"")</f>
        <v>0.25</v>
      </c>
      <c r="T6099" s="28">
        <f>IF($A6099="placement",S6099*J6099,"")</f>
        <v>1.75</v>
      </c>
      <c r="U6099" s="26">
        <f>IF($A6099="placement",T6099,IF($A6099="site",SUMIF($C:$C,$C6099,$T:$T),IF($A6099="user",SUMIF($B:$B,$B6099,$T:$T),SUM($T:$T))))</f>
        <v>1.75</v>
      </c>
      <c r="V6099" s="27">
        <f>U6099/J6099</f>
        <v>0.25</v>
      </c>
    </row>
    <row r="6100" spans="1:22" hidden="1" x14ac:dyDescent="0.3">
      <c r="A6100" s="17" t="s">
        <v>13</v>
      </c>
      <c r="B6100" s="17" t="s">
        <v>9469</v>
      </c>
      <c r="C6100" s="17" t="s">
        <v>9471</v>
      </c>
      <c r="D6100" s="17" t="s">
        <v>9898</v>
      </c>
      <c r="E6100" s="17"/>
      <c r="F6100" s="18">
        <v>0.25</v>
      </c>
      <c r="G6100" s="36">
        <v>0</v>
      </c>
      <c r="H6100" s="37">
        <v>1.226</v>
      </c>
      <c r="I6100" s="37">
        <v>0.1731</v>
      </c>
      <c r="J6100" s="19">
        <v>7</v>
      </c>
      <c r="K6100" s="19">
        <v>2</v>
      </c>
      <c r="L6100" s="18">
        <v>0.14119999999999999</v>
      </c>
      <c r="M6100" s="20">
        <v>1.2849360299999999</v>
      </c>
      <c r="N6100" s="21">
        <v>0.8</v>
      </c>
      <c r="O6100" s="22"/>
      <c r="P6100" s="22">
        <v>0.37740091219999999</v>
      </c>
      <c r="Q6100" s="22">
        <v>0.25</v>
      </c>
      <c r="R6100" s="43"/>
      <c r="S6100" s="18" t="str">
        <f>IF(A6100="placement",MIN(P6100,IF(R6100="",Q6100,R6100)),"")</f>
        <v/>
      </c>
      <c r="T6100" s="20" t="str">
        <f>IF($A6100="placement",S6100*J6100,"")</f>
        <v/>
      </c>
      <c r="U6100" s="19">
        <f>IF($A6100="placement",T6100,IF($A6100="site",SUMIF($C:$C,$C6100,$T:$T),IF($A6100="user",SUMIF($B:$B,$B6100,$T:$T),SUM($T:$T))))</f>
        <v>1.75</v>
      </c>
      <c r="V6100" s="18">
        <f>U6100/J6100</f>
        <v>0.25</v>
      </c>
    </row>
    <row r="6101" spans="1:22" hidden="1" x14ac:dyDescent="0.3">
      <c r="A6101" s="11" t="s">
        <v>10</v>
      </c>
      <c r="B6101" s="11" t="s">
        <v>9469</v>
      </c>
      <c r="C6101" s="11" t="s">
        <v>9898</v>
      </c>
      <c r="D6101" s="11" t="s">
        <v>9898</v>
      </c>
      <c r="E6101" s="11"/>
      <c r="F6101" s="12">
        <v>0.25</v>
      </c>
      <c r="G6101" s="33">
        <v>0</v>
      </c>
      <c r="H6101" s="34">
        <v>1.226</v>
      </c>
      <c r="I6101" s="34">
        <v>0.1731</v>
      </c>
      <c r="J6101" s="13">
        <v>7</v>
      </c>
      <c r="K6101" s="13">
        <v>2</v>
      </c>
      <c r="L6101" s="12">
        <v>0.14119999999999999</v>
      </c>
      <c r="M6101" s="14">
        <v>1.2849360299999999</v>
      </c>
      <c r="N6101" s="15">
        <v>0.8</v>
      </c>
      <c r="O6101" s="16"/>
      <c r="P6101" s="16">
        <v>0.37740091219999999</v>
      </c>
      <c r="Q6101" s="16">
        <v>0.25</v>
      </c>
      <c r="R6101" s="44"/>
      <c r="S6101" s="12" t="str">
        <f>IF(A6101="placement",MIN(P6101,IF(R6101="",Q6101,R6101)),"")</f>
        <v/>
      </c>
      <c r="T6101" s="14" t="str">
        <f>IF($A6101="placement",S6101*J6101,"")</f>
        <v/>
      </c>
      <c r="U6101" s="13">
        <f>IF($A6101="placement",T6101,IF($A6101="site",SUMIF($C:$C,$C6101,$T:$T),IF($A6101="user",SUMIF($B:$B,$B6101,$T:$T),SUM($T:$T))))</f>
        <v>1.75</v>
      </c>
      <c r="V6101" s="12">
        <f>U6101/J6101</f>
        <v>0.25</v>
      </c>
    </row>
    <row r="6102" spans="1:22" hidden="1" x14ac:dyDescent="0.3">
      <c r="A6102" s="23" t="s">
        <v>14</v>
      </c>
      <c r="B6102" s="23" t="s">
        <v>9593</v>
      </c>
      <c r="C6102" s="23" t="s">
        <v>9594</v>
      </c>
      <c r="D6102" s="23" t="s">
        <v>9595</v>
      </c>
      <c r="E6102" s="23" t="s">
        <v>9596</v>
      </c>
      <c r="F6102" s="27">
        <v>0.25</v>
      </c>
      <c r="G6102" s="24">
        <v>0</v>
      </c>
      <c r="H6102" s="25">
        <v>0.83130000000000004</v>
      </c>
      <c r="I6102" s="25">
        <v>0.16309999999999999</v>
      </c>
      <c r="J6102" s="26">
        <v>7</v>
      </c>
      <c r="K6102" s="26">
        <v>2</v>
      </c>
      <c r="L6102" s="27">
        <v>0.1963</v>
      </c>
      <c r="M6102" s="28">
        <v>1.52762697</v>
      </c>
      <c r="N6102" s="29">
        <v>0.95</v>
      </c>
      <c r="O6102" s="31" t="s">
        <v>12</v>
      </c>
      <c r="P6102" s="31">
        <v>0.37812043220000002</v>
      </c>
      <c r="Q6102" s="31">
        <v>0.25</v>
      </c>
      <c r="R6102" s="42"/>
      <c r="S6102" s="27">
        <f>IF(A6102="placement",MIN(P6102,IF(R6102="",Q6102,R6102)),"")</f>
        <v>0.25</v>
      </c>
      <c r="T6102" s="28">
        <f>IF($A6102="placement",S6102*J6102,"")</f>
        <v>1.75</v>
      </c>
      <c r="U6102" s="26">
        <f>IF($A6102="placement",T6102,IF($A6102="site",SUMIF($C:$C,$C6102,$T:$T),IF($A6102="user",SUMIF($B:$B,$B6102,$T:$T),SUM($T:$T))))</f>
        <v>1.75</v>
      </c>
      <c r="V6102" s="27">
        <f>U6102/J6102</f>
        <v>0.25</v>
      </c>
    </row>
    <row r="6103" spans="1:22" hidden="1" x14ac:dyDescent="0.3">
      <c r="A6103" s="23" t="s">
        <v>14</v>
      </c>
      <c r="B6103" s="23" t="s">
        <v>9599</v>
      </c>
      <c r="C6103" s="23" t="s">
        <v>9601</v>
      </c>
      <c r="D6103" s="23" t="s">
        <v>9606</v>
      </c>
      <c r="E6103" s="23" t="s">
        <v>9607</v>
      </c>
      <c r="F6103" s="27">
        <v>0.25</v>
      </c>
      <c r="G6103" s="24">
        <v>0</v>
      </c>
      <c r="H6103" s="25">
        <v>1.4652000000000001</v>
      </c>
      <c r="I6103" s="25">
        <v>0.25690000000000002</v>
      </c>
      <c r="J6103" s="26">
        <v>7</v>
      </c>
      <c r="K6103" s="26">
        <v>2</v>
      </c>
      <c r="L6103" s="27">
        <v>0.1754</v>
      </c>
      <c r="M6103" s="28">
        <v>0.89716430000000003</v>
      </c>
      <c r="N6103" s="29">
        <v>0.5</v>
      </c>
      <c r="O6103" s="31" t="s">
        <v>42</v>
      </c>
      <c r="P6103" s="31">
        <v>0.44268848189999999</v>
      </c>
      <c r="Q6103" s="31">
        <v>0.25</v>
      </c>
      <c r="R6103" s="42"/>
      <c r="S6103" s="27">
        <f>IF(A6103="placement",MIN(P6103,IF(R6103="",Q6103,R6103)),"")</f>
        <v>0.25</v>
      </c>
      <c r="T6103" s="28">
        <f>IF($A6103="placement",S6103*J6103,"")</f>
        <v>1.75</v>
      </c>
      <c r="U6103" s="26">
        <f>IF($A6103="placement",T6103,IF($A6103="site",SUMIF($C:$C,$C6103,$T:$T),IF($A6103="user",SUMIF($B:$B,$B6103,$T:$T),SUM($T:$T))))</f>
        <v>1.75</v>
      </c>
      <c r="V6103" s="27">
        <f>U6103/J6103</f>
        <v>0.25</v>
      </c>
    </row>
    <row r="6104" spans="1:22" hidden="1" x14ac:dyDescent="0.3">
      <c r="A6104" s="23" t="s">
        <v>14</v>
      </c>
      <c r="B6104" s="23" t="s">
        <v>9599</v>
      </c>
      <c r="C6104" s="23" t="s">
        <v>9601</v>
      </c>
      <c r="D6104" s="23" t="s">
        <v>9610</v>
      </c>
      <c r="E6104" s="23" t="s">
        <v>9611</v>
      </c>
      <c r="F6104" s="27">
        <v>0.25</v>
      </c>
      <c r="G6104" s="24">
        <v>0</v>
      </c>
      <c r="H6104" s="25">
        <v>0.93600000000000005</v>
      </c>
      <c r="I6104" s="25">
        <v>0.1094</v>
      </c>
      <c r="J6104" s="26">
        <v>7</v>
      </c>
      <c r="K6104" s="26">
        <v>2</v>
      </c>
      <c r="L6104" s="27">
        <v>0.1168</v>
      </c>
      <c r="M6104" s="28">
        <v>2.2274983700000002</v>
      </c>
      <c r="N6104" s="29">
        <v>1.5</v>
      </c>
      <c r="O6104" s="31" t="s">
        <v>42</v>
      </c>
      <c r="P6104" s="31">
        <v>0.32659883290000002</v>
      </c>
      <c r="Q6104" s="31">
        <v>0.25</v>
      </c>
      <c r="R6104" s="42"/>
      <c r="S6104" s="27">
        <f>IF(A6104="placement",MIN(P6104,IF(R6104="",Q6104,R6104)),"")</f>
        <v>0.25</v>
      </c>
      <c r="T6104" s="28">
        <f>IF($A6104="placement",S6104*J6104,"")</f>
        <v>1.75</v>
      </c>
      <c r="U6104" s="26">
        <f>IF($A6104="placement",T6104,IF($A6104="site",SUMIF($C:$C,$C6104,$T:$T),IF($A6104="user",SUMIF($B:$B,$B6104,$T:$T),SUM($T:$T))))</f>
        <v>1.75</v>
      </c>
      <c r="V6104" s="27">
        <f>U6104/J6104</f>
        <v>0.25</v>
      </c>
    </row>
    <row r="6105" spans="1:22" hidden="1" x14ac:dyDescent="0.3">
      <c r="A6105" s="23" t="s">
        <v>14</v>
      </c>
      <c r="B6105" s="23" t="s">
        <v>9756</v>
      </c>
      <c r="C6105" s="23" t="s">
        <v>9758</v>
      </c>
      <c r="D6105" s="32" t="s">
        <v>9779</v>
      </c>
      <c r="E6105" s="23" t="s">
        <v>9780</v>
      </c>
      <c r="F6105" s="27">
        <v>0.25</v>
      </c>
      <c r="G6105" s="24">
        <v>0</v>
      </c>
      <c r="H6105" s="25">
        <v>14.073600000000001</v>
      </c>
      <c r="I6105" s="25">
        <v>0.67700000000000005</v>
      </c>
      <c r="J6105" s="26">
        <v>7</v>
      </c>
      <c r="K6105" s="26">
        <v>2</v>
      </c>
      <c r="L6105" s="27">
        <v>4.8099999999999997E-2</v>
      </c>
      <c r="M6105" s="28">
        <v>0.34127453000000002</v>
      </c>
      <c r="N6105" s="29">
        <v>0.2</v>
      </c>
      <c r="O6105" s="31" t="s">
        <v>12</v>
      </c>
      <c r="P6105" s="31">
        <v>0.41396154080000003</v>
      </c>
      <c r="Q6105" s="31">
        <v>0.25</v>
      </c>
      <c r="R6105" s="42"/>
      <c r="S6105" s="27">
        <f>IF(A6105="placement",MIN(P6105,IF(R6105="",Q6105,R6105)),"")</f>
        <v>0.25</v>
      </c>
      <c r="T6105" s="28">
        <f>IF($A6105="placement",S6105*J6105,"")</f>
        <v>1.75</v>
      </c>
      <c r="U6105" s="26">
        <f>IF($A6105="placement",T6105,IF($A6105="site",SUMIF($C:$C,$C6105,$T:$T),IF($A6105="user",SUMIF($B:$B,$B6105,$T:$T),SUM($T:$T))))</f>
        <v>1.75</v>
      </c>
      <c r="V6105" s="27">
        <f>U6105/J6105</f>
        <v>0.25</v>
      </c>
    </row>
    <row r="6106" spans="1:22" hidden="1" x14ac:dyDescent="0.3">
      <c r="A6106" s="23" t="s">
        <v>14</v>
      </c>
      <c r="B6106" s="23" t="s">
        <v>9756</v>
      </c>
      <c r="C6106" s="23" t="s">
        <v>9758</v>
      </c>
      <c r="D6106" s="23" t="s">
        <v>11172</v>
      </c>
      <c r="E6106" s="23" t="s">
        <v>11173</v>
      </c>
      <c r="F6106" s="27">
        <v>0.25</v>
      </c>
      <c r="G6106" s="24">
        <v>0</v>
      </c>
      <c r="H6106" s="25">
        <v>11.269399999999999</v>
      </c>
      <c r="I6106" s="25">
        <v>0.74760000000000004</v>
      </c>
      <c r="J6106" s="26">
        <v>7</v>
      </c>
      <c r="K6106" s="26">
        <v>2</v>
      </c>
      <c r="L6106" s="27">
        <v>6.6299999999999998E-2</v>
      </c>
      <c r="M6106" s="28">
        <v>0.33000859999999999</v>
      </c>
      <c r="N6106" s="29">
        <v>0.17</v>
      </c>
      <c r="O6106" s="31" t="s">
        <v>12</v>
      </c>
      <c r="P6106" s="31">
        <v>0.4848619072</v>
      </c>
      <c r="Q6106" s="31">
        <v>0.249999999999999</v>
      </c>
      <c r="R6106" s="42"/>
      <c r="S6106" s="27">
        <f>IF(A6106="placement",MIN(P6106,IF(R6106="",Q6106,R6106)),"")</f>
        <v>0.249999999999999</v>
      </c>
      <c r="T6106" s="28">
        <f>IF($A6106="placement",S6106*J6106,"")</f>
        <v>1.7499999999999929</v>
      </c>
      <c r="U6106" s="26">
        <f>IF($A6106="placement",T6106,IF($A6106="site",SUMIF($C:$C,$C6106,$T:$T),IF($A6106="user",SUMIF($B:$B,$B6106,$T:$T),SUM($T:$T))))</f>
        <v>1.7499999999999929</v>
      </c>
      <c r="V6106" s="27">
        <f>U6106/J6106</f>
        <v>0.24999999999999897</v>
      </c>
    </row>
    <row r="6107" spans="1:22" hidden="1" x14ac:dyDescent="0.3">
      <c r="A6107" s="23" t="s">
        <v>14</v>
      </c>
      <c r="B6107" s="23" t="s">
        <v>9756</v>
      </c>
      <c r="C6107" s="23" t="s">
        <v>9758</v>
      </c>
      <c r="D6107" s="23" t="s">
        <v>11174</v>
      </c>
      <c r="E6107" s="23" t="s">
        <v>11175</v>
      </c>
      <c r="F6107" s="27">
        <v>0.25</v>
      </c>
      <c r="G6107" s="24">
        <v>0</v>
      </c>
      <c r="H6107" s="25">
        <v>10.8294</v>
      </c>
      <c r="I6107" s="25">
        <v>0.58430000000000004</v>
      </c>
      <c r="J6107" s="26">
        <v>7</v>
      </c>
      <c r="K6107" s="26">
        <v>2</v>
      </c>
      <c r="L6107" s="27">
        <v>5.3999999999999999E-2</v>
      </c>
      <c r="M6107" s="28">
        <v>0.37507335000000003</v>
      </c>
      <c r="N6107" s="29">
        <v>0.2</v>
      </c>
      <c r="O6107" s="31" t="s">
        <v>12</v>
      </c>
      <c r="P6107" s="31">
        <v>0.46677096569999998</v>
      </c>
      <c r="Q6107" s="31">
        <v>0.25</v>
      </c>
      <c r="R6107" s="42"/>
      <c r="S6107" s="27">
        <f>IF(A6107="placement",MIN(P6107,IF(R6107="",Q6107,R6107)),"")</f>
        <v>0.25</v>
      </c>
      <c r="T6107" s="28">
        <f>IF($A6107="placement",S6107*J6107,"")</f>
        <v>1.75</v>
      </c>
      <c r="U6107" s="23">
        <f>IF($A6107="placement",T6107,IF($A6107="site",SUMIF($C:$C,$C6107,$T:$T),IF($A6107="user",SUMIF($B:$B,$B6107,$T:$T),SUM($T:$T))))</f>
        <v>1.75</v>
      </c>
      <c r="V6107" s="27">
        <f>U6107/J6107</f>
        <v>0.25</v>
      </c>
    </row>
    <row r="6108" spans="1:22" hidden="1" x14ac:dyDescent="0.3">
      <c r="A6108" s="23" t="s">
        <v>14</v>
      </c>
      <c r="B6108" s="23" t="s">
        <v>9850</v>
      </c>
      <c r="C6108" s="23" t="s">
        <v>9851</v>
      </c>
      <c r="D6108" s="23" t="s">
        <v>9858</v>
      </c>
      <c r="E6108" s="23" t="s">
        <v>11</v>
      </c>
      <c r="F6108" s="27">
        <v>0.25</v>
      </c>
      <c r="G6108" s="24">
        <v>0</v>
      </c>
      <c r="H6108" s="25">
        <v>5.4664000000000001</v>
      </c>
      <c r="I6108" s="25">
        <v>1.2350000000000001</v>
      </c>
      <c r="J6108" s="26">
        <v>7</v>
      </c>
      <c r="K6108" s="26">
        <v>2</v>
      </c>
      <c r="L6108" s="27">
        <v>0.22589999999999999</v>
      </c>
      <c r="M6108" s="28">
        <v>0.17772123000000001</v>
      </c>
      <c r="N6108" s="29">
        <v>0.1</v>
      </c>
      <c r="O6108" s="31" t="s">
        <v>12</v>
      </c>
      <c r="P6108" s="31">
        <v>0.43732101020000003</v>
      </c>
      <c r="Q6108" s="31">
        <v>0.25</v>
      </c>
      <c r="R6108" s="42"/>
      <c r="S6108" s="27">
        <f>IF(A6108="placement",MIN(P6108,IF(R6108="",Q6108,R6108)),"")</f>
        <v>0.25</v>
      </c>
      <c r="T6108" s="28">
        <f>IF($A6108="placement",S6108*J6108,"")</f>
        <v>1.75</v>
      </c>
      <c r="U6108" s="26">
        <f>IF($A6108="placement",T6108,IF($A6108="site",SUMIF($C:$C,$C6108,$T:$T),IF($A6108="user",SUMIF($B:$B,$B6108,$T:$T),SUM($T:$T))))</f>
        <v>1.75</v>
      </c>
      <c r="V6108" s="27">
        <f>U6108/J6108</f>
        <v>0.25</v>
      </c>
    </row>
    <row r="6109" spans="1:22" hidden="1" x14ac:dyDescent="0.3">
      <c r="A6109" s="23" t="s">
        <v>14</v>
      </c>
      <c r="B6109" s="23" t="s">
        <v>961</v>
      </c>
      <c r="C6109" s="23" t="s">
        <v>963</v>
      </c>
      <c r="D6109" s="32" t="s">
        <v>10505</v>
      </c>
      <c r="E6109" s="23" t="s">
        <v>10506</v>
      </c>
      <c r="F6109" s="27">
        <v>0.25</v>
      </c>
      <c r="G6109" s="24">
        <v>0</v>
      </c>
      <c r="H6109" s="25">
        <v>1.2122999999999999</v>
      </c>
      <c r="I6109" s="25">
        <v>0.25740000000000002</v>
      </c>
      <c r="J6109" s="26">
        <v>6</v>
      </c>
      <c r="K6109" s="26">
        <v>2</v>
      </c>
      <c r="L6109" s="27">
        <v>0.21229999999999999</v>
      </c>
      <c r="M6109" s="28">
        <v>0.83763529999999997</v>
      </c>
      <c r="N6109" s="29">
        <v>0.5</v>
      </c>
      <c r="O6109" s="31" t="s">
        <v>12</v>
      </c>
      <c r="P6109" s="31">
        <v>0.4030815109</v>
      </c>
      <c r="Q6109" s="31">
        <v>0.25</v>
      </c>
      <c r="R6109" s="42"/>
      <c r="S6109" s="27">
        <f>IF(A6109="placement",MIN(P6109,IF(R6109="",Q6109,R6109)),"")</f>
        <v>0.25</v>
      </c>
      <c r="T6109" s="28">
        <f>IF($A6109="placement",S6109*J6109,"")</f>
        <v>1.5</v>
      </c>
      <c r="U6109" s="26">
        <f>IF($A6109="placement",T6109,IF($A6109="site",SUMIF($C:$C,$C6109,$T:$T),IF($A6109="user",SUMIF($B:$B,$B6109,$T:$T),SUM($T:$T))))</f>
        <v>1.5</v>
      </c>
      <c r="V6109" s="27">
        <f>U6109/J6109</f>
        <v>0.25</v>
      </c>
    </row>
    <row r="6110" spans="1:22" hidden="1" x14ac:dyDescent="0.3">
      <c r="A6110" s="23" t="s">
        <v>14</v>
      </c>
      <c r="B6110" s="23" t="s">
        <v>1268</v>
      </c>
      <c r="C6110" s="23" t="s">
        <v>1270</v>
      </c>
      <c r="D6110" s="23" t="s">
        <v>1309</v>
      </c>
      <c r="E6110" s="23" t="s">
        <v>1310</v>
      </c>
      <c r="F6110" s="27">
        <v>0.25</v>
      </c>
      <c r="G6110" s="24">
        <v>0</v>
      </c>
      <c r="H6110" s="25">
        <v>0.81689999999999996</v>
      </c>
      <c r="I6110" s="25">
        <v>6.7500000000000004E-2</v>
      </c>
      <c r="J6110" s="26">
        <v>6</v>
      </c>
      <c r="K6110" s="26">
        <v>2</v>
      </c>
      <c r="L6110" s="27">
        <v>8.2600000000000007E-2</v>
      </c>
      <c r="M6110" s="28">
        <v>3.1914285699999998</v>
      </c>
      <c r="N6110" s="29">
        <v>2.5</v>
      </c>
      <c r="O6110" s="31" t="s">
        <v>42</v>
      </c>
      <c r="P6110" s="31">
        <v>0.21665174570000001</v>
      </c>
      <c r="Q6110" s="31">
        <v>0.21665174574753801</v>
      </c>
      <c r="R6110" s="42"/>
      <c r="S6110" s="27">
        <f>IF(A6110="placement",MIN(P6110,IF(R6110="",Q6110,R6110)),"")</f>
        <v>0.21665174570000001</v>
      </c>
      <c r="T6110" s="28">
        <f>IF($A6110="placement",S6110*J6110,"")</f>
        <v>1.2999104742000001</v>
      </c>
      <c r="U6110" s="26">
        <f>IF($A6110="placement",T6110,IF($A6110="site",SUMIF($C:$C,$C6110,$T:$T),IF($A6110="user",SUMIF($B:$B,$B6110,$T:$T),SUM($T:$T))))</f>
        <v>1.2999104742000001</v>
      </c>
      <c r="V6110" s="27">
        <f>U6110/J6110</f>
        <v>0.21665174570000001</v>
      </c>
    </row>
    <row r="6111" spans="1:22" x14ac:dyDescent="0.3">
      <c r="A6111" s="23" t="s">
        <v>14</v>
      </c>
      <c r="B6111" s="23" t="s">
        <v>1576</v>
      </c>
      <c r="C6111" s="23" t="s">
        <v>1577</v>
      </c>
      <c r="D6111" s="23" t="s">
        <v>1634</v>
      </c>
      <c r="E6111" s="23" t="s">
        <v>1635</v>
      </c>
      <c r="F6111" s="27">
        <v>0.25</v>
      </c>
      <c r="G6111" s="24">
        <v>0</v>
      </c>
      <c r="H6111" s="25">
        <v>0.92110000000000003</v>
      </c>
      <c r="I6111" s="25">
        <v>0.56140000000000001</v>
      </c>
      <c r="J6111" s="26">
        <v>6</v>
      </c>
      <c r="K6111" s="26">
        <v>2</v>
      </c>
      <c r="L6111" s="27">
        <v>0.60950000000000004</v>
      </c>
      <c r="M6111" s="28">
        <v>0.38300037999999997</v>
      </c>
      <c r="N6111" s="29">
        <v>0.1</v>
      </c>
      <c r="O6111" s="31" t="s">
        <v>12</v>
      </c>
      <c r="P6111" s="31">
        <v>0.73890365449999995</v>
      </c>
      <c r="Q6111" s="31">
        <v>0.25</v>
      </c>
      <c r="R6111" s="42">
        <v>0.3</v>
      </c>
      <c r="S6111" s="27">
        <f>IF(A6111="placement",MIN(P6111,IF(R6111="",Q6111,R6111)),"")</f>
        <v>0.3</v>
      </c>
      <c r="T6111" s="28">
        <f>IF($A6111="placement",S6111*J6111,"")</f>
        <v>1.7999999999999998</v>
      </c>
      <c r="U6111" s="26">
        <f>IF($A6111="placement",T6111,IF($A6111="site",SUMIF($C:$C,$C6111,$T:$T),IF($A6111="user",SUMIF($B:$B,$B6111,$T:$T),SUM($T:$T))))</f>
        <v>1.7999999999999998</v>
      </c>
      <c r="V6111" s="27">
        <f>U6111/J6111</f>
        <v>0.3</v>
      </c>
    </row>
    <row r="6112" spans="1:22" hidden="1" x14ac:dyDescent="0.3">
      <c r="A6112" s="23" t="s">
        <v>14</v>
      </c>
      <c r="B6112" s="23" t="s">
        <v>1708</v>
      </c>
      <c r="C6112" s="23" t="s">
        <v>1709</v>
      </c>
      <c r="D6112" s="23" t="s">
        <v>1976</v>
      </c>
      <c r="E6112" s="23" t="s">
        <v>1977</v>
      </c>
      <c r="F6112" s="27">
        <v>0.15</v>
      </c>
      <c r="G6112" s="24">
        <v>0</v>
      </c>
      <c r="H6112" s="25">
        <v>0.28639999999999999</v>
      </c>
      <c r="I6112" s="25">
        <v>0.1137</v>
      </c>
      <c r="J6112" s="26">
        <v>6</v>
      </c>
      <c r="K6112" s="26">
        <v>1</v>
      </c>
      <c r="L6112" s="27">
        <v>0.39700000000000002</v>
      </c>
      <c r="M6112" s="28">
        <v>1.8920226099999999</v>
      </c>
      <c r="N6112" s="29">
        <v>1.5</v>
      </c>
      <c r="O6112" s="31" t="s">
        <v>42</v>
      </c>
      <c r="P6112" s="31">
        <v>0.20719763620000001</v>
      </c>
      <c r="Q6112" s="31">
        <v>0.15</v>
      </c>
      <c r="R6112" s="42"/>
      <c r="S6112" s="27">
        <f>IF(A6112="placement",MIN(P6112,IF(R6112="",Q6112,R6112)),"")</f>
        <v>0.15</v>
      </c>
      <c r="T6112" s="28">
        <f>IF($A6112="placement",S6112*J6112,"")</f>
        <v>0.89999999999999991</v>
      </c>
      <c r="U6112" s="26">
        <f>IF($A6112="placement",T6112,IF($A6112="site",SUMIF($C:$C,$C6112,$T:$T),IF($A6112="user",SUMIF($B:$B,$B6112,$T:$T),SUM($T:$T))))</f>
        <v>0.89999999999999991</v>
      </c>
      <c r="V6112" s="27">
        <f>U6112/J6112</f>
        <v>0.15</v>
      </c>
    </row>
    <row r="6113" spans="1:22" hidden="1" x14ac:dyDescent="0.3">
      <c r="A6113" s="23" t="s">
        <v>14</v>
      </c>
      <c r="B6113" s="23" t="s">
        <v>2258</v>
      </c>
      <c r="C6113" s="23" t="s">
        <v>2260</v>
      </c>
      <c r="D6113" s="23" t="s">
        <v>2273</v>
      </c>
      <c r="E6113" s="23" t="s">
        <v>2259</v>
      </c>
      <c r="F6113" s="27">
        <v>0.33</v>
      </c>
      <c r="G6113" s="24">
        <v>0</v>
      </c>
      <c r="H6113" s="25">
        <v>10.876099999999999</v>
      </c>
      <c r="I6113" s="25">
        <v>0.93269999999999997</v>
      </c>
      <c r="J6113" s="26">
        <v>6</v>
      </c>
      <c r="K6113" s="26">
        <v>2</v>
      </c>
      <c r="L6113" s="27">
        <v>8.5800000000000001E-2</v>
      </c>
      <c r="M6113" s="28">
        <v>0.23051003</v>
      </c>
      <c r="N6113" s="29">
        <v>0.03</v>
      </c>
      <c r="O6113" s="31" t="s">
        <v>12</v>
      </c>
      <c r="P6113" s="31">
        <v>0.86985382060000005</v>
      </c>
      <c r="Q6113" s="31">
        <v>0.33</v>
      </c>
      <c r="R6113" s="42"/>
      <c r="S6113" s="27">
        <f>IF(A6113="placement",MIN(P6113,IF(R6113="",Q6113,R6113)),"")</f>
        <v>0.33</v>
      </c>
      <c r="T6113" s="28">
        <f>IF($A6113="placement",S6113*J6113,"")</f>
        <v>1.98</v>
      </c>
      <c r="U6113" s="26">
        <f>IF($A6113="placement",T6113,IF($A6113="site",SUMIF($C:$C,$C6113,$T:$T),IF($A6113="user",SUMIF($B:$B,$B6113,$T:$T),SUM($T:$T))))</f>
        <v>1.98</v>
      </c>
      <c r="V6113" s="27">
        <f>U6113/J6113</f>
        <v>0.33</v>
      </c>
    </row>
    <row r="6114" spans="1:22" hidden="1" x14ac:dyDescent="0.3">
      <c r="A6114" s="23" t="s">
        <v>14</v>
      </c>
      <c r="B6114" s="23" t="s">
        <v>2439</v>
      </c>
      <c r="C6114" s="23" t="s">
        <v>2441</v>
      </c>
      <c r="D6114" s="32" t="s">
        <v>10677</v>
      </c>
      <c r="E6114" s="23" t="s">
        <v>10678</v>
      </c>
      <c r="F6114" s="27">
        <v>0.33</v>
      </c>
      <c r="G6114" s="24">
        <v>0</v>
      </c>
      <c r="H6114" s="25">
        <v>0.65459999999999996</v>
      </c>
      <c r="I6114" s="25">
        <v>0.1265</v>
      </c>
      <c r="J6114" s="26">
        <v>6</v>
      </c>
      <c r="K6114" s="26">
        <v>1</v>
      </c>
      <c r="L6114" s="27">
        <v>0.19320000000000001</v>
      </c>
      <c r="M6114" s="28">
        <v>1.6972332000000001</v>
      </c>
      <c r="N6114" s="29">
        <v>1.35</v>
      </c>
      <c r="O6114" s="31" t="s">
        <v>12</v>
      </c>
      <c r="P6114" s="31">
        <v>0.20458779690000001</v>
      </c>
      <c r="Q6114" s="31">
        <v>0.20458779692594301</v>
      </c>
      <c r="R6114" s="42"/>
      <c r="S6114" s="27">
        <f>IF(A6114="placement",MIN(P6114,IF(R6114="",Q6114,R6114)),"")</f>
        <v>0.20458779690000001</v>
      </c>
      <c r="T6114" s="28">
        <f>IF($A6114="placement",S6114*J6114,"")</f>
        <v>1.2275267813999999</v>
      </c>
      <c r="U6114" s="26">
        <f>IF($A6114="placement",T6114,IF($A6114="site",SUMIF($C:$C,$C6114,$T:$T),IF($A6114="user",SUMIF($B:$B,$B6114,$T:$T),SUM($T:$T))))</f>
        <v>1.2275267813999999</v>
      </c>
      <c r="V6114" s="27">
        <f>U6114/J6114</f>
        <v>0.20458779689999998</v>
      </c>
    </row>
    <row r="6115" spans="1:22" hidden="1" x14ac:dyDescent="0.3">
      <c r="A6115" s="23" t="s">
        <v>14</v>
      </c>
      <c r="B6115" s="23" t="s">
        <v>4016</v>
      </c>
      <c r="C6115" s="23" t="s">
        <v>4018</v>
      </c>
      <c r="D6115" s="23" t="s">
        <v>10821</v>
      </c>
      <c r="E6115" s="23" t="s">
        <v>10822</v>
      </c>
      <c r="F6115" s="27">
        <v>0.25</v>
      </c>
      <c r="G6115" s="24">
        <v>0</v>
      </c>
      <c r="H6115" s="25">
        <v>1.3023</v>
      </c>
      <c r="I6115" s="25">
        <v>0.222</v>
      </c>
      <c r="J6115" s="26">
        <v>6</v>
      </c>
      <c r="K6115" s="26">
        <v>2</v>
      </c>
      <c r="L6115" s="27">
        <v>0.17050000000000001</v>
      </c>
      <c r="M6115" s="28">
        <v>0.97596525000000001</v>
      </c>
      <c r="N6115" s="29">
        <v>0.65</v>
      </c>
      <c r="O6115" s="31" t="s">
        <v>12</v>
      </c>
      <c r="P6115" s="31">
        <v>0.33399268119999997</v>
      </c>
      <c r="Q6115" s="31">
        <v>0.25</v>
      </c>
      <c r="R6115" s="42"/>
      <c r="S6115" s="27">
        <f>IF(A6115="placement",MIN(P6115,IF(R6115="",Q6115,R6115)),"")</f>
        <v>0.25</v>
      </c>
      <c r="T6115" s="28">
        <f>IF($A6115="placement",S6115*J6115,"")</f>
        <v>1.5</v>
      </c>
      <c r="U6115" s="26">
        <f>IF($A6115="placement",T6115,IF($A6115="site",SUMIF($C:$C,$C6115,$T:$T),IF($A6115="user",SUMIF($B:$B,$B6115,$T:$T),SUM($T:$T))))</f>
        <v>1.5</v>
      </c>
      <c r="V6115" s="27">
        <f>U6115/J6115</f>
        <v>0.25</v>
      </c>
    </row>
    <row r="6116" spans="1:22" hidden="1" x14ac:dyDescent="0.3">
      <c r="A6116" s="23" t="s">
        <v>14</v>
      </c>
      <c r="B6116" s="23" t="s">
        <v>4358</v>
      </c>
      <c r="C6116" s="23" t="s">
        <v>4359</v>
      </c>
      <c r="D6116" s="23" t="s">
        <v>10891</v>
      </c>
      <c r="E6116" s="23" t="s">
        <v>10892</v>
      </c>
      <c r="F6116" s="27">
        <v>0.25</v>
      </c>
      <c r="G6116" s="24">
        <v>0</v>
      </c>
      <c r="H6116" s="25">
        <v>6.6254999999999997</v>
      </c>
      <c r="I6116" s="25">
        <v>0.46949999999999997</v>
      </c>
      <c r="J6116" s="26">
        <v>6</v>
      </c>
      <c r="K6116" s="26">
        <v>2</v>
      </c>
      <c r="L6116" s="27">
        <v>7.0900000000000005E-2</v>
      </c>
      <c r="M6116" s="28">
        <v>0.46048988000000002</v>
      </c>
      <c r="N6116" s="29">
        <v>0.2</v>
      </c>
      <c r="O6116" s="31" t="s">
        <v>42</v>
      </c>
      <c r="P6116" s="31">
        <v>0.56567992600000006</v>
      </c>
      <c r="Q6116" s="31">
        <v>0.25</v>
      </c>
      <c r="R6116" s="42"/>
      <c r="S6116" s="27">
        <f>IF(A6116="placement",MIN(P6116,IF(R6116="",Q6116,R6116)),"")</f>
        <v>0.25</v>
      </c>
      <c r="T6116" s="28">
        <f>IF($A6116="placement",S6116*J6116,"")</f>
        <v>1.5</v>
      </c>
      <c r="U6116" s="26">
        <f>IF($A6116="placement",T6116,IF($A6116="site",SUMIF($C:$C,$C6116,$T:$T),IF($A6116="user",SUMIF($B:$B,$B6116,$T:$T),SUM($T:$T))))</f>
        <v>1.5</v>
      </c>
      <c r="V6116" s="27">
        <f>U6116/J6116</f>
        <v>0.25</v>
      </c>
    </row>
    <row r="6117" spans="1:22" hidden="1" x14ac:dyDescent="0.3">
      <c r="A6117" s="23" t="s">
        <v>14</v>
      </c>
      <c r="B6117" s="23" t="s">
        <v>5418</v>
      </c>
      <c r="C6117" s="23" t="s">
        <v>5420</v>
      </c>
      <c r="D6117" s="23" t="s">
        <v>5495</v>
      </c>
      <c r="E6117" s="23" t="s">
        <v>5496</v>
      </c>
      <c r="F6117" s="27">
        <v>0.25</v>
      </c>
      <c r="G6117" s="24">
        <v>0</v>
      </c>
      <c r="H6117" s="25">
        <v>6.2507999999999999</v>
      </c>
      <c r="I6117" s="25">
        <v>0.44</v>
      </c>
      <c r="J6117" s="26">
        <v>6</v>
      </c>
      <c r="K6117" s="26">
        <v>2</v>
      </c>
      <c r="L6117" s="27">
        <v>7.0400000000000004E-2</v>
      </c>
      <c r="M6117" s="28">
        <v>0.48987013000000001</v>
      </c>
      <c r="N6117" s="29">
        <v>0.25</v>
      </c>
      <c r="O6117" s="31" t="s">
        <v>42</v>
      </c>
      <c r="P6117" s="31">
        <v>0.48966065749999999</v>
      </c>
      <c r="Q6117" s="31">
        <v>0.25</v>
      </c>
      <c r="R6117" s="42"/>
      <c r="S6117" s="27">
        <f>IF(A6117="placement",MIN(P6117,IF(R6117="",Q6117,R6117)),"")</f>
        <v>0.25</v>
      </c>
      <c r="T6117" s="28">
        <f>IF($A6117="placement",S6117*J6117,"")</f>
        <v>1.5</v>
      </c>
      <c r="U6117" s="26">
        <f>IF($A6117="placement",T6117,IF($A6117="site",SUMIF($C:$C,$C6117,$T:$T),IF($A6117="user",SUMIF($B:$B,$B6117,$T:$T),SUM($T:$T))))</f>
        <v>1.5</v>
      </c>
      <c r="V6117" s="27">
        <f>U6117/J6117</f>
        <v>0.25</v>
      </c>
    </row>
    <row r="6118" spans="1:22" hidden="1" x14ac:dyDescent="0.3">
      <c r="A6118" s="23" t="s">
        <v>14</v>
      </c>
      <c r="B6118" s="23" t="s">
        <v>8615</v>
      </c>
      <c r="C6118" s="23" t="s">
        <v>8616</v>
      </c>
      <c r="D6118" s="23" t="s">
        <v>8689</v>
      </c>
      <c r="E6118" s="23" t="s">
        <v>8690</v>
      </c>
      <c r="F6118" s="27">
        <v>0.25</v>
      </c>
      <c r="G6118" s="24">
        <v>0</v>
      </c>
      <c r="H6118" s="25">
        <v>1.1664000000000001</v>
      </c>
      <c r="I6118" s="25">
        <v>0.1076</v>
      </c>
      <c r="J6118" s="26">
        <v>6</v>
      </c>
      <c r="K6118" s="26">
        <v>1</v>
      </c>
      <c r="L6118" s="27">
        <v>9.2200000000000004E-2</v>
      </c>
      <c r="M6118" s="28">
        <v>2.0122841999999999</v>
      </c>
      <c r="N6118" s="29">
        <v>1.6</v>
      </c>
      <c r="O6118" s="31" t="s">
        <v>12</v>
      </c>
      <c r="P6118" s="31">
        <v>0.20488368260000001</v>
      </c>
      <c r="Q6118" s="31">
        <v>0.204883682560633</v>
      </c>
      <c r="R6118" s="42"/>
      <c r="S6118" s="27">
        <f>IF(A6118="placement",MIN(P6118,IF(R6118="",Q6118,R6118)),"")</f>
        <v>0.204883682560633</v>
      </c>
      <c r="T6118" s="28">
        <f>IF($A6118="placement",S6118*J6118,"")</f>
        <v>1.2293020953637979</v>
      </c>
      <c r="U6118" s="26">
        <f>IF($A6118="placement",T6118,IF($A6118="site",SUMIF($C:$C,$C6118,$T:$T),IF($A6118="user",SUMIF($B:$B,$B6118,$T:$T),SUM($T:$T))))</f>
        <v>1.2293020953637979</v>
      </c>
      <c r="V6118" s="27">
        <f>U6118/J6118</f>
        <v>0.20488368256063297</v>
      </c>
    </row>
    <row r="6119" spans="1:22" hidden="1" x14ac:dyDescent="0.3">
      <c r="A6119" s="23" t="s">
        <v>14</v>
      </c>
      <c r="B6119" s="23" t="s">
        <v>9186</v>
      </c>
      <c r="C6119" s="23" t="s">
        <v>9188</v>
      </c>
      <c r="D6119" s="23" t="s">
        <v>11156</v>
      </c>
      <c r="E6119" s="23" t="s">
        <v>11157</v>
      </c>
      <c r="F6119" s="27">
        <v>0.25</v>
      </c>
      <c r="G6119" s="24">
        <v>0</v>
      </c>
      <c r="H6119" s="25">
        <v>6.1338999999999997</v>
      </c>
      <c r="I6119" s="25">
        <v>0.31979999999999997</v>
      </c>
      <c r="J6119" s="26">
        <v>6</v>
      </c>
      <c r="K6119" s="26">
        <v>2</v>
      </c>
      <c r="L6119" s="27">
        <v>5.21E-2</v>
      </c>
      <c r="M6119" s="28">
        <v>0.67438016999999995</v>
      </c>
      <c r="N6119" s="29">
        <v>0.44</v>
      </c>
      <c r="O6119" s="31" t="s">
        <v>42</v>
      </c>
      <c r="P6119" s="31">
        <v>0.34754901960000001</v>
      </c>
      <c r="Q6119" s="31">
        <v>0.25</v>
      </c>
      <c r="R6119" s="42"/>
      <c r="S6119" s="27">
        <f>IF(A6119="placement",MIN(P6119,IF(R6119="",Q6119,R6119)),"")</f>
        <v>0.25</v>
      </c>
      <c r="T6119" s="28">
        <f>IF($A6119="placement",S6119*J6119,"")</f>
        <v>1.5</v>
      </c>
      <c r="U6119" s="26">
        <f>IF($A6119="placement",T6119,IF($A6119="site",SUMIF($C:$C,$C6119,$T:$T),IF($A6119="user",SUMIF($B:$B,$B6119,$T:$T),SUM($T:$T))))</f>
        <v>1.5</v>
      </c>
      <c r="V6119" s="27">
        <f>U6119/J6119</f>
        <v>0.25</v>
      </c>
    </row>
    <row r="6120" spans="1:22" hidden="1" x14ac:dyDescent="0.3">
      <c r="N6120" s="5"/>
      <c r="R6120" s="41"/>
      <c r="S6120" s="27"/>
      <c r="T6120" s="28"/>
      <c r="U6120" s="26"/>
      <c r="V6120" s="27"/>
    </row>
    <row r="6121" spans="1:22" hidden="1" x14ac:dyDescent="0.3">
      <c r="N6121" s="5"/>
      <c r="R6121" s="41"/>
      <c r="S6121" s="27"/>
      <c r="T6121" s="28"/>
      <c r="U6121" s="26"/>
      <c r="V6121" s="27"/>
    </row>
    <row r="6122" spans="1:22" hidden="1" x14ac:dyDescent="0.3">
      <c r="N6122" s="5"/>
      <c r="R6122" s="41"/>
      <c r="S6122" s="27"/>
      <c r="T6122" s="28"/>
      <c r="U6122" s="26"/>
      <c r="V6122" s="27"/>
    </row>
    <row r="6123" spans="1:22" hidden="1" x14ac:dyDescent="0.3">
      <c r="N6123" s="5"/>
      <c r="R6123" s="41"/>
      <c r="S6123" s="27"/>
      <c r="T6123" s="28"/>
      <c r="U6123" s="26"/>
      <c r="V6123" s="27"/>
    </row>
    <row r="6124" spans="1:22" hidden="1" x14ac:dyDescent="0.3">
      <c r="N6124" s="5"/>
      <c r="R6124" s="41"/>
      <c r="S6124" s="27"/>
      <c r="T6124" s="23"/>
      <c r="U6124" s="23"/>
      <c r="V6124" s="23"/>
    </row>
    <row r="6125" spans="1:22" hidden="1" x14ac:dyDescent="0.3">
      <c r="N6125" s="5"/>
      <c r="R6125" s="41"/>
      <c r="S6125" s="27"/>
      <c r="T6125" s="28"/>
      <c r="U6125" s="26"/>
      <c r="V6125" s="27"/>
    </row>
    <row r="6126" spans="1:22" hidden="1" x14ac:dyDescent="0.3">
      <c r="N6126" s="5"/>
      <c r="R6126" s="41"/>
      <c r="S6126" s="27"/>
      <c r="T6126" s="28"/>
      <c r="U6126" s="26"/>
      <c r="V6126" s="27"/>
    </row>
    <row r="6127" spans="1:22" hidden="1" x14ac:dyDescent="0.3">
      <c r="N6127" s="5"/>
      <c r="R6127" s="41"/>
      <c r="S6127" s="27"/>
      <c r="T6127" s="28"/>
      <c r="U6127" s="26"/>
      <c r="V6127" s="27"/>
    </row>
    <row r="6128" spans="1:22" hidden="1" x14ac:dyDescent="0.3">
      <c r="N6128" s="5"/>
      <c r="R6128" s="41"/>
      <c r="S6128" s="27"/>
      <c r="T6128" s="28"/>
      <c r="U6128" s="26"/>
      <c r="V6128" s="27"/>
    </row>
    <row r="6129" spans="14:22" hidden="1" x14ac:dyDescent="0.3">
      <c r="N6129" s="5"/>
      <c r="R6129" s="41"/>
      <c r="S6129" s="27"/>
      <c r="T6129" s="28"/>
      <c r="U6129" s="26"/>
      <c r="V6129" s="27"/>
    </row>
    <row r="6130" spans="14:22" hidden="1" x14ac:dyDescent="0.3">
      <c r="N6130" s="5"/>
      <c r="R6130" s="41"/>
      <c r="S6130" s="27"/>
      <c r="T6130" s="28"/>
      <c r="U6130" s="26"/>
      <c r="V6130" s="27"/>
    </row>
    <row r="6131" spans="14:22" hidden="1" x14ac:dyDescent="0.3">
      <c r="N6131" s="5"/>
      <c r="R6131" s="41"/>
      <c r="S6131" s="27"/>
      <c r="T6131" s="23"/>
      <c r="U6131" s="23"/>
      <c r="V6131" s="23"/>
    </row>
    <row r="6132" spans="14:22" hidden="1" x14ac:dyDescent="0.3">
      <c r="N6132" s="5"/>
    </row>
    <row r="6133" spans="14:22" hidden="1" x14ac:dyDescent="0.3">
      <c r="N6133" s="5"/>
      <c r="R6133" s="41"/>
      <c r="S6133" s="27"/>
      <c r="T6133" s="28"/>
      <c r="U6133" s="26"/>
      <c r="V6133" s="27"/>
    </row>
    <row r="6134" spans="14:22" hidden="1" x14ac:dyDescent="0.3">
      <c r="N6134" s="5"/>
      <c r="R6134" s="41"/>
      <c r="S6134" s="27"/>
      <c r="T6134" s="28"/>
      <c r="U6134" s="26"/>
      <c r="V6134" s="27"/>
    </row>
  </sheetData>
  <autoFilter ref="A4:V6134">
    <filterColumn colId="0">
      <filters>
        <filter val="placement"/>
      </filters>
    </filterColumn>
    <filterColumn colId="17">
      <customFilters>
        <customFilter operator="notEqual" val=" "/>
      </customFilters>
    </filterColumn>
    <sortState ref="A12:V6119">
      <sortCondition descending="1" ref="J4:J6134"/>
    </sortState>
  </autoFilter>
  <dataValidations count="1">
    <dataValidation type="list" allowBlank="1" showInputMessage="1" showErrorMessage="1" sqref="R5:R6119">
      <formula1>margins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C6134"/>
  <sheetViews>
    <sheetView topLeftCell="J1" zoomScaleNormal="100" workbookViewId="0">
      <pane ySplit="4" topLeftCell="A5" activePane="bottomLeft" state="frozen"/>
      <selection activeCell="C2" sqref="C2:C7"/>
      <selection pane="bottomLeft" activeCell="T22" sqref="T22"/>
    </sheetView>
  </sheetViews>
  <sheetFormatPr defaultRowHeight="14.4" x14ac:dyDescent="0.3"/>
  <cols>
    <col min="1" max="1" width="11.6640625" customWidth="1"/>
    <col min="2" max="2" width="36.44140625" customWidth="1"/>
    <col min="3" max="3" width="27.88671875" customWidth="1"/>
    <col min="4" max="4" width="33.6640625" customWidth="1"/>
    <col min="5" max="5" width="24.6640625" customWidth="1"/>
    <col min="6" max="6" width="18.6640625" hidden="1" customWidth="1"/>
    <col min="7" max="7" width="11.5546875" style="1" hidden="1" customWidth="1"/>
    <col min="8" max="8" width="15.6640625" style="3" hidden="1" customWidth="1"/>
    <col min="9" max="9" width="17.33203125" style="3" hidden="1" customWidth="1"/>
    <col min="10" max="10" width="21.5546875" style="4" customWidth="1"/>
    <col min="11" max="11" width="19.33203125" style="4" customWidth="1"/>
    <col min="12" max="12" width="6.44140625" style="2" bestFit="1" customWidth="1"/>
    <col min="13" max="13" width="13.33203125" style="7" customWidth="1"/>
    <col min="14" max="14" width="12.77734375" style="45" customWidth="1"/>
    <col min="15" max="15" width="10.88671875" style="6" customWidth="1"/>
    <col min="16" max="16" width="14.21875" style="6" customWidth="1"/>
    <col min="17" max="17" width="18.33203125" style="6" customWidth="1"/>
    <col min="18" max="18" width="15.44140625" style="40" customWidth="1"/>
    <col min="19" max="19" width="21" style="40" customWidth="1"/>
    <col min="20" max="20" width="22.6640625" style="2" bestFit="1" customWidth="1"/>
    <col min="21" max="21" width="17.6640625" customWidth="1"/>
    <col min="22" max="22" width="12.109375" bestFit="1" customWidth="1"/>
    <col min="23" max="23" width="13.44140625" bestFit="1" customWidth="1"/>
    <col min="26" max="26" width="10.5546875" customWidth="1"/>
    <col min="27" max="27" width="10.44140625" customWidth="1"/>
    <col min="28" max="28" width="8.88671875" bestFit="1" customWidth="1"/>
    <col min="30" max="30" width="9.88671875" bestFit="1" customWidth="1"/>
  </cols>
  <sheetData>
    <row r="1" spans="1:30" ht="28.8" x14ac:dyDescent="0.3">
      <c r="O1" s="9" t="s">
        <v>10415</v>
      </c>
      <c r="P1" s="9" t="s">
        <v>10416</v>
      </c>
      <c r="Q1" s="39"/>
      <c r="R1" s="39"/>
      <c r="S1" s="39"/>
    </row>
    <row r="2" spans="1:30" x14ac:dyDescent="0.3">
      <c r="O2" s="10">
        <f>SUMIF($A:$A,"placement",$K:$K)/SUMIF($A:$A,"placement",$J:$J)</f>
        <v>0.20469626737732463</v>
      </c>
      <c r="P2" s="10">
        <f>SUM($U:$U)/SUMIF($A:$A,"placement",$J:$J)</f>
        <v>0.21795258196025777</v>
      </c>
      <c r="Q2" s="30"/>
      <c r="R2" s="30"/>
      <c r="S2" s="30"/>
    </row>
    <row r="3" spans="1:30" s="23" customFormat="1" x14ac:dyDescent="0.3">
      <c r="G3" s="24"/>
      <c r="H3" s="25"/>
      <c r="I3" s="25"/>
      <c r="J3" s="26"/>
      <c r="K3" s="26"/>
      <c r="L3" s="27"/>
      <c r="M3" s="28"/>
      <c r="N3" s="46"/>
      <c r="O3" s="30"/>
      <c r="P3" s="30"/>
      <c r="Q3" s="30"/>
      <c r="R3" s="30"/>
      <c r="S3" s="30"/>
      <c r="T3" s="27"/>
    </row>
    <row r="4" spans="1:30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10417</v>
      </c>
      <c r="G4" s="1" t="s">
        <v>9859</v>
      </c>
      <c r="H4" s="3" t="s">
        <v>9896</v>
      </c>
      <c r="I4" s="3" t="s">
        <v>9897</v>
      </c>
      <c r="J4" s="4" t="s">
        <v>9943</v>
      </c>
      <c r="K4" s="4" t="s">
        <v>9944</v>
      </c>
      <c r="L4" s="2" t="s">
        <v>6</v>
      </c>
      <c r="M4" s="7" t="s">
        <v>7</v>
      </c>
      <c r="N4" s="45" t="s">
        <v>11176</v>
      </c>
      <c r="O4" s="6" t="s">
        <v>5</v>
      </c>
      <c r="P4" s="6" t="s">
        <v>9</v>
      </c>
      <c r="Q4" s="6" t="s">
        <v>10418</v>
      </c>
      <c r="R4" s="40" t="s">
        <v>11178</v>
      </c>
      <c r="S4" s="40" t="s">
        <v>11193</v>
      </c>
      <c r="T4" s="2" t="s">
        <v>9901</v>
      </c>
      <c r="U4" t="s">
        <v>11179</v>
      </c>
      <c r="V4" s="4" t="s">
        <v>9908</v>
      </c>
      <c r="W4" t="s">
        <v>9900</v>
      </c>
      <c r="AB4" s="8"/>
      <c r="AD4" s="4"/>
    </row>
    <row r="5" spans="1:30" x14ac:dyDescent="0.3">
      <c r="A5" s="11" t="s">
        <v>14</v>
      </c>
      <c r="B5" s="11" t="s">
        <v>277</v>
      </c>
      <c r="C5" s="11" t="s">
        <v>279</v>
      </c>
      <c r="D5" s="35" t="s">
        <v>418</v>
      </c>
      <c r="E5" s="11" t="s">
        <v>419</v>
      </c>
      <c r="F5" s="12">
        <v>0.05</v>
      </c>
      <c r="G5" s="33">
        <v>1</v>
      </c>
      <c r="H5" s="34">
        <v>22255.061600000001</v>
      </c>
      <c r="I5" s="34">
        <v>2434.8878</v>
      </c>
      <c r="J5" s="13">
        <v>91590</v>
      </c>
      <c r="K5" s="13">
        <v>4579</v>
      </c>
      <c r="L5" s="12">
        <v>0.1094</v>
      </c>
      <c r="M5" s="14">
        <v>1.25385171</v>
      </c>
      <c r="N5" s="15">
        <v>1</v>
      </c>
      <c r="O5" s="16" t="s">
        <v>70</v>
      </c>
      <c r="P5" s="16">
        <v>0.202457522</v>
      </c>
      <c r="Q5" s="16">
        <v>0.05</v>
      </c>
      <c r="R5" s="44">
        <v>0.1</v>
      </c>
      <c r="S5" s="42">
        <f>IF(R5="","",MAX(R5,Q5))</f>
        <v>0.1</v>
      </c>
      <c r="T5" s="27">
        <f>IF(A5="placement",MIN(P5,IF(S5="",Q5,S5)),"")</f>
        <v>0.1</v>
      </c>
      <c r="U5" s="14">
        <f>IF($A5="placement",T5*J5,"")</f>
        <v>9159</v>
      </c>
      <c r="V5" s="13">
        <f>IF($A5="placement",U5,IF($A5="site",SUMIF($C:$C,$C5,$U:$U),IF($A5="user",SUMIF($B:$B,$B5,$U:$U),SUM($U:$U))))</f>
        <v>9159</v>
      </c>
      <c r="W5" s="12">
        <f>V5/J5</f>
        <v>0.1</v>
      </c>
    </row>
    <row r="6" spans="1:30" x14ac:dyDescent="0.3">
      <c r="A6" s="11" t="s">
        <v>14</v>
      </c>
      <c r="B6" s="11" t="s">
        <v>3889</v>
      </c>
      <c r="C6" s="11" t="s">
        <v>3891</v>
      </c>
      <c r="D6" s="11" t="s">
        <v>3920</v>
      </c>
      <c r="E6" s="11" t="s">
        <v>3921</v>
      </c>
      <c r="F6" s="12">
        <v>0.25</v>
      </c>
      <c r="G6" s="33">
        <v>1</v>
      </c>
      <c r="H6" s="34">
        <v>1210.8225</v>
      </c>
      <c r="I6" s="34">
        <v>778.33920000000001</v>
      </c>
      <c r="J6" s="13">
        <v>39702</v>
      </c>
      <c r="K6" s="13">
        <v>9926</v>
      </c>
      <c r="L6" s="12">
        <v>0.64280000000000004</v>
      </c>
      <c r="M6" s="14">
        <v>1.7003003699999999</v>
      </c>
      <c r="N6" s="15">
        <v>0.5</v>
      </c>
      <c r="O6" s="16" t="s">
        <v>12</v>
      </c>
      <c r="P6" s="16">
        <v>0.70593431159999998</v>
      </c>
      <c r="Q6" s="16">
        <v>0.25</v>
      </c>
      <c r="R6" s="44"/>
      <c r="S6" s="42" t="str">
        <f>IF(R6="","",MAX(R6,Q6))</f>
        <v/>
      </c>
      <c r="T6" s="27">
        <f>IF(A6="placement",MIN(P6,IF(S6="",Q6,S6)),"")</f>
        <v>0.25</v>
      </c>
      <c r="U6" s="14">
        <f>IF($A6="placement",T6*J6,"")</f>
        <v>9925.5</v>
      </c>
      <c r="V6" s="13">
        <f>IF($A6="placement",U6,IF($A6="site",SUMIF($C:$C,$C6,$U:$U),IF($A6="user",SUMIF($B:$B,$B6,$U:$U),SUM($U:$U))))</f>
        <v>9925.5</v>
      </c>
      <c r="W6" s="12">
        <f>V6/J6</f>
        <v>0.25</v>
      </c>
    </row>
    <row r="7" spans="1:30" x14ac:dyDescent="0.3">
      <c r="A7" s="23" t="s">
        <v>14</v>
      </c>
      <c r="B7" s="23" t="s">
        <v>8099</v>
      </c>
      <c r="C7" s="23" t="s">
        <v>8100</v>
      </c>
      <c r="D7" s="32" t="s">
        <v>8107</v>
      </c>
      <c r="E7" s="23" t="s">
        <v>8108</v>
      </c>
      <c r="F7" s="27">
        <v>0.08</v>
      </c>
      <c r="G7" s="24">
        <v>1</v>
      </c>
      <c r="H7" s="25">
        <v>7984.4688999999998</v>
      </c>
      <c r="I7" s="25">
        <v>2527.8658</v>
      </c>
      <c r="J7" s="26">
        <v>35022</v>
      </c>
      <c r="K7" s="26">
        <v>1896</v>
      </c>
      <c r="L7" s="27">
        <v>0.31659999999999999</v>
      </c>
      <c r="M7" s="28">
        <v>0.46181309999999998</v>
      </c>
      <c r="N7" s="29">
        <v>0.35</v>
      </c>
      <c r="O7" s="31" t="s">
        <v>70</v>
      </c>
      <c r="P7" s="31">
        <v>0.2421176451</v>
      </c>
      <c r="Q7" s="31">
        <v>0.08</v>
      </c>
      <c r="R7" s="42">
        <v>0.14000000000000001</v>
      </c>
      <c r="S7" s="42">
        <f>IF(R7="","",MAX(R7,Q7))</f>
        <v>0.14000000000000001</v>
      </c>
      <c r="T7" s="27">
        <f>IF(A7="placement",MIN(P7,IF(S7="",Q7,S7)),"")</f>
        <v>0.14000000000000001</v>
      </c>
      <c r="U7" s="28">
        <f>IF($A7="placement",T7*J7,"")</f>
        <v>4903.0800000000008</v>
      </c>
      <c r="V7" s="26">
        <f>IF($A7="placement",U7,IF($A7="site",SUMIF($C:$C,$C7,$U:$U),IF($A7="user",SUMIF($B:$B,$B7,$U:$U),SUM($U:$U))))</f>
        <v>4903.0800000000008</v>
      </c>
      <c r="W7" s="27">
        <f>V7/J7</f>
        <v>0.14000000000000001</v>
      </c>
    </row>
    <row r="8" spans="1:30" hidden="1" x14ac:dyDescent="0.3">
      <c r="A8" s="11" t="s">
        <v>13</v>
      </c>
      <c r="B8" s="11" t="s">
        <v>277</v>
      </c>
      <c r="C8" s="11" t="s">
        <v>279</v>
      </c>
      <c r="D8" s="11" t="s">
        <v>9898</v>
      </c>
      <c r="E8" s="11"/>
      <c r="F8" s="12">
        <v>0.13139999999999999</v>
      </c>
      <c r="G8" s="33">
        <v>0.98194112</v>
      </c>
      <c r="H8" s="34">
        <v>61300.749400000001</v>
      </c>
      <c r="I8" s="34">
        <v>5569.6661000000004</v>
      </c>
      <c r="J8" s="13">
        <v>246194</v>
      </c>
      <c r="K8" s="13">
        <v>30999</v>
      </c>
      <c r="L8" s="12">
        <v>9.0899999999999995E-2</v>
      </c>
      <c r="M8" s="14">
        <v>1.4734191400000001</v>
      </c>
      <c r="N8" s="15">
        <v>1.116716</v>
      </c>
      <c r="O8" s="16"/>
      <c r="P8" s="16">
        <v>0.24209210219999999</v>
      </c>
      <c r="Q8" s="16">
        <v>0.131404573505642</v>
      </c>
      <c r="R8" s="44"/>
      <c r="S8" s="42" t="str">
        <f>IF(R8="","",MAX(R8,Q8))</f>
        <v/>
      </c>
      <c r="T8" s="27" t="str">
        <f>IF(A8="placement",MIN(P8,IF(S8="",Q8,S8)),"")</f>
        <v/>
      </c>
      <c r="U8" s="14" t="str">
        <f>IF($A8="placement",T8*J8,"")</f>
        <v/>
      </c>
      <c r="V8" s="13">
        <f>IF($A8="placement",U8,IF($A8="site",SUMIF($C:$C,$C8,$U:$U),IF($A8="user",SUMIF($B:$B,$B8,$U:$U),SUM($U:$U))))</f>
        <v>36758.641327532212</v>
      </c>
      <c r="W8" s="12">
        <f>V8/J8</f>
        <v>0.14930762458683888</v>
      </c>
    </row>
    <row r="9" spans="1:30" hidden="1" x14ac:dyDescent="0.3">
      <c r="A9" s="23" t="s">
        <v>10</v>
      </c>
      <c r="B9" s="23" t="s">
        <v>9575</v>
      </c>
      <c r="C9" s="23" t="s">
        <v>9898</v>
      </c>
      <c r="D9" s="23" t="s">
        <v>9898</v>
      </c>
      <c r="E9" s="23"/>
      <c r="F9" s="27">
        <v>0.85399999999999998</v>
      </c>
      <c r="G9" s="24">
        <v>0.26048988000000001</v>
      </c>
      <c r="H9" s="25">
        <v>1684.0856000000001</v>
      </c>
      <c r="I9" s="25">
        <v>53.812800000000003</v>
      </c>
      <c r="J9" s="26">
        <v>1401</v>
      </c>
      <c r="K9" s="26">
        <v>1050</v>
      </c>
      <c r="L9" s="27">
        <v>3.2000000000000001E-2</v>
      </c>
      <c r="M9" s="28">
        <v>0.86783226000000002</v>
      </c>
      <c r="N9" s="29">
        <v>0.20072899999999999</v>
      </c>
      <c r="O9" s="31"/>
      <c r="P9" s="31">
        <v>0.76870069330000002</v>
      </c>
      <c r="Q9" s="31">
        <v>0.76870069330747004</v>
      </c>
      <c r="R9" s="42"/>
      <c r="S9" s="42" t="str">
        <f>IF(R9="","",MAX(R9,Q9))</f>
        <v/>
      </c>
      <c r="T9" s="27" t="str">
        <f>IF(A9="placement",MIN(P9,IF(S9="",Q9,S9)),"")</f>
        <v/>
      </c>
      <c r="U9" s="28" t="str">
        <f>IF($A9="placement",T9*J9,"")</f>
        <v/>
      </c>
      <c r="V9" s="26">
        <f>IF($A9="placement",U9,IF($A9="site",SUMIF($C:$C,$C9,$U:$U),IF($A9="user",SUMIF($B:$B,$B9,$U:$U),SUM($U:$U))))</f>
        <v>1050.2844135565763</v>
      </c>
      <c r="W9" s="27">
        <f>V9/J9</f>
        <v>0.74966767562924785</v>
      </c>
    </row>
    <row r="10" spans="1:30" x14ac:dyDescent="0.3">
      <c r="A10" s="17" t="s">
        <v>14</v>
      </c>
      <c r="B10" s="17" t="s">
        <v>277</v>
      </c>
      <c r="C10" s="17" t="s">
        <v>279</v>
      </c>
      <c r="D10" s="17" t="s">
        <v>375</v>
      </c>
      <c r="E10" s="17" t="s">
        <v>376</v>
      </c>
      <c r="F10" s="18">
        <v>0.05</v>
      </c>
      <c r="G10" s="36">
        <v>1</v>
      </c>
      <c r="H10" s="37">
        <v>11073.9506</v>
      </c>
      <c r="I10" s="37">
        <v>747.8682</v>
      </c>
      <c r="J10" s="19">
        <v>27876</v>
      </c>
      <c r="K10" s="19">
        <v>1394</v>
      </c>
      <c r="L10" s="18">
        <v>6.7500000000000004E-2</v>
      </c>
      <c r="M10" s="20">
        <v>1.2424721299999999</v>
      </c>
      <c r="N10" s="21">
        <v>1</v>
      </c>
      <c r="O10" s="22" t="s">
        <v>70</v>
      </c>
      <c r="P10" s="22">
        <v>0.1951529739</v>
      </c>
      <c r="Q10" s="22">
        <v>4.9999999999999899E-2</v>
      </c>
      <c r="R10" s="43">
        <v>7.0000000000000007E-2</v>
      </c>
      <c r="S10" s="42">
        <f>IF(R10="","",MAX(R10,Q10))</f>
        <v>7.0000000000000007E-2</v>
      </c>
      <c r="T10" s="27">
        <f>IF(A10="placement",MIN(P10,IF(S10="",Q10,S10)),"")</f>
        <v>7.0000000000000007E-2</v>
      </c>
      <c r="U10" s="20">
        <f>IF($A10="placement",T10*J10,"")</f>
        <v>1951.3200000000002</v>
      </c>
      <c r="V10" s="19">
        <f>IF($A10="placement",U10,IF($A10="site",SUMIF($C:$C,$C10,$U:$U),IF($A10="user",SUMIF($B:$B,$B10,$U:$U),SUM($U:$U))))</f>
        <v>1951.3200000000002</v>
      </c>
      <c r="W10" s="18">
        <f>V10/J10</f>
        <v>7.0000000000000007E-2</v>
      </c>
    </row>
    <row r="11" spans="1:30" x14ac:dyDescent="0.3">
      <c r="A11" s="11" t="s">
        <v>14</v>
      </c>
      <c r="B11" s="11" t="s">
        <v>277</v>
      </c>
      <c r="C11" s="11" t="s">
        <v>279</v>
      </c>
      <c r="D11" s="11" t="s">
        <v>282</v>
      </c>
      <c r="E11" s="11" t="s">
        <v>283</v>
      </c>
      <c r="F11" s="12">
        <v>0.25</v>
      </c>
      <c r="G11" s="33">
        <v>1</v>
      </c>
      <c r="H11" s="34">
        <v>2359.1044000000002</v>
      </c>
      <c r="I11" s="34">
        <v>594.39009999999996</v>
      </c>
      <c r="J11" s="13">
        <v>26875</v>
      </c>
      <c r="K11" s="13">
        <v>6719</v>
      </c>
      <c r="L11" s="12">
        <v>0.252</v>
      </c>
      <c r="M11" s="14">
        <v>1.50711901</v>
      </c>
      <c r="N11" s="15">
        <v>1</v>
      </c>
      <c r="O11" s="16" t="s">
        <v>12</v>
      </c>
      <c r="P11" s="16">
        <v>0.3364823938</v>
      </c>
      <c r="Q11" s="16">
        <v>0.25</v>
      </c>
      <c r="R11" s="44"/>
      <c r="S11" s="42" t="str">
        <f>IF(R11="","",MAX(R11,Q11))</f>
        <v/>
      </c>
      <c r="T11" s="27">
        <f>IF(A11="placement",MIN(P11,IF(S11="",Q11,S11)),"")</f>
        <v>0.25</v>
      </c>
      <c r="U11" s="14">
        <f>IF($A11="placement",T11*J11,"")</f>
        <v>6718.75</v>
      </c>
      <c r="V11" s="13">
        <f>IF($A11="placement",U11,IF($A11="site",SUMIF($C:$C,$C11,$U:$U),IF($A11="user",SUMIF($B:$B,$B11,$U:$U),SUM($U:$U))))</f>
        <v>6718.75</v>
      </c>
      <c r="W11" s="12">
        <f>V11/J11</f>
        <v>0.25</v>
      </c>
    </row>
    <row r="12" spans="1:30" x14ac:dyDescent="0.3">
      <c r="A12" s="23" t="s">
        <v>14</v>
      </c>
      <c r="B12" s="23" t="s">
        <v>3889</v>
      </c>
      <c r="C12" s="23" t="s">
        <v>3891</v>
      </c>
      <c r="D12" s="23" t="s">
        <v>3922</v>
      </c>
      <c r="E12" s="23" t="s">
        <v>3890</v>
      </c>
      <c r="F12" s="27">
        <v>0.25</v>
      </c>
      <c r="G12" s="24">
        <v>1</v>
      </c>
      <c r="H12" s="25">
        <v>774.67629999999997</v>
      </c>
      <c r="I12" s="25">
        <v>422.55110000000002</v>
      </c>
      <c r="J12" s="26">
        <v>23496</v>
      </c>
      <c r="K12" s="26">
        <v>5874</v>
      </c>
      <c r="L12" s="27">
        <v>0.54549999999999998</v>
      </c>
      <c r="M12" s="28">
        <v>1.85350565</v>
      </c>
      <c r="N12" s="29">
        <v>0.5</v>
      </c>
      <c r="O12" s="31" t="s">
        <v>12</v>
      </c>
      <c r="P12" s="31">
        <v>0.73024090919999995</v>
      </c>
      <c r="Q12" s="31">
        <v>0.25</v>
      </c>
      <c r="R12" s="42"/>
      <c r="S12" s="42" t="str">
        <f>IF(R12="","",MAX(R12,Q12))</f>
        <v/>
      </c>
      <c r="T12" s="27">
        <f>IF(A12="placement",MIN(P12,IF(S12="",Q12,S12)),"")</f>
        <v>0.25</v>
      </c>
      <c r="U12" s="28">
        <f>IF($A12="placement",T12*J12,"")</f>
        <v>5874</v>
      </c>
      <c r="V12" s="26">
        <f>IF($A12="placement",U12,IF($A12="site",SUMIF($C:$C,$C12,$U:$U),IF($A12="user",SUMIF($B:$B,$B12,$U:$U),SUM($U:$U))))</f>
        <v>5874</v>
      </c>
      <c r="W12" s="27">
        <f>V12/J12</f>
        <v>0.25</v>
      </c>
    </row>
    <row r="13" spans="1:30" x14ac:dyDescent="0.3">
      <c r="A13" s="23" t="s">
        <v>14</v>
      </c>
      <c r="B13" s="23" t="s">
        <v>3889</v>
      </c>
      <c r="C13" s="23" t="s">
        <v>3891</v>
      </c>
      <c r="D13" s="32" t="s">
        <v>3896</v>
      </c>
      <c r="E13" s="23" t="s">
        <v>3897</v>
      </c>
      <c r="F13" s="27">
        <v>0.25</v>
      </c>
      <c r="G13" s="24">
        <v>1</v>
      </c>
      <c r="H13" s="25">
        <v>1192.0757000000001</v>
      </c>
      <c r="I13" s="25">
        <v>533.83540000000005</v>
      </c>
      <c r="J13" s="26">
        <v>23465</v>
      </c>
      <c r="K13" s="26">
        <v>5866</v>
      </c>
      <c r="L13" s="27">
        <v>0.44779999999999998</v>
      </c>
      <c r="M13" s="28">
        <v>1.4652042700000001</v>
      </c>
      <c r="N13" s="29">
        <v>0.6</v>
      </c>
      <c r="O13" s="31" t="s">
        <v>12</v>
      </c>
      <c r="P13" s="31">
        <v>0.59050078289999997</v>
      </c>
      <c r="Q13" s="31">
        <v>0.25</v>
      </c>
      <c r="R13" s="42"/>
      <c r="S13" s="42" t="str">
        <f>IF(R13="","",MAX(R13,Q13))</f>
        <v/>
      </c>
      <c r="T13" s="27">
        <f>IF(A13="placement",MIN(P13,IF(S13="",Q13,S13)),"")</f>
        <v>0.25</v>
      </c>
      <c r="U13" s="28">
        <f>IF($A13="placement",T13*J13,"")</f>
        <v>5866.25</v>
      </c>
      <c r="V13" s="26">
        <f>IF($A13="placement",U13,IF($A13="site",SUMIF($C:$C,$C13,$U:$U),IF($A13="user",SUMIF($B:$B,$B13,$U:$U),SUM($U:$U))))</f>
        <v>5866.25</v>
      </c>
      <c r="W13" s="27">
        <f>V13/J13</f>
        <v>0.25</v>
      </c>
    </row>
    <row r="14" spans="1:30" x14ac:dyDescent="0.3">
      <c r="A14" s="11" t="s">
        <v>14</v>
      </c>
      <c r="B14" s="11" t="s">
        <v>7689</v>
      </c>
      <c r="C14" s="11" t="s">
        <v>7690</v>
      </c>
      <c r="D14" s="11" t="s">
        <v>7757</v>
      </c>
      <c r="E14" s="11" t="s">
        <v>7758</v>
      </c>
      <c r="F14" s="12">
        <v>0.1</v>
      </c>
      <c r="G14" s="33">
        <v>1</v>
      </c>
      <c r="H14" s="34">
        <v>1564.8359</v>
      </c>
      <c r="I14" s="34">
        <v>582.54309999999998</v>
      </c>
      <c r="J14" s="13">
        <v>21648</v>
      </c>
      <c r="K14" s="13">
        <v>2165</v>
      </c>
      <c r="L14" s="12">
        <v>0.37230000000000002</v>
      </c>
      <c r="M14" s="14">
        <v>1.23870546</v>
      </c>
      <c r="N14" s="15">
        <v>0.95</v>
      </c>
      <c r="O14" s="16" t="s">
        <v>42</v>
      </c>
      <c r="P14" s="16">
        <v>0.23307030810000001</v>
      </c>
      <c r="Q14" s="16">
        <v>9.9999999999999895E-2</v>
      </c>
      <c r="R14" s="44">
        <v>0.15</v>
      </c>
      <c r="S14" s="42">
        <f>IF(R14="","",MAX(R14,Q14))</f>
        <v>0.15</v>
      </c>
      <c r="T14" s="27">
        <f>IF(A14="placement",MIN(P14,IF(S14="",Q14,S14)),"")</f>
        <v>0.15</v>
      </c>
      <c r="U14" s="14">
        <f>IF($A14="placement",T14*J14,"")</f>
        <v>3247.2</v>
      </c>
      <c r="V14" s="13">
        <f>IF($A14="placement",U14,IF($A14="site",SUMIF($C:$C,$C14,$U:$U),IF($A14="user",SUMIF($B:$B,$B14,$U:$U),SUM($U:$U))))</f>
        <v>3247.2</v>
      </c>
      <c r="W14" s="12">
        <f>V14/J14</f>
        <v>0.15</v>
      </c>
    </row>
    <row r="15" spans="1:30" x14ac:dyDescent="0.3">
      <c r="A15" s="23" t="s">
        <v>14</v>
      </c>
      <c r="B15" s="23" t="s">
        <v>3015</v>
      </c>
      <c r="C15" s="23" t="s">
        <v>3017</v>
      </c>
      <c r="D15" s="32" t="s">
        <v>3036</v>
      </c>
      <c r="E15" s="23" t="s">
        <v>3037</v>
      </c>
      <c r="F15" s="27">
        <v>0.3</v>
      </c>
      <c r="G15" s="24">
        <v>1</v>
      </c>
      <c r="H15" s="25">
        <v>3061.7480999999998</v>
      </c>
      <c r="I15" s="25">
        <v>1002.2941</v>
      </c>
      <c r="J15" s="26">
        <v>20919</v>
      </c>
      <c r="K15" s="26">
        <v>6276</v>
      </c>
      <c r="L15" s="27">
        <v>0.32740000000000002</v>
      </c>
      <c r="M15" s="28">
        <v>0.69570138999999998</v>
      </c>
      <c r="N15" s="29">
        <v>0.03</v>
      </c>
      <c r="O15" s="31" t="s">
        <v>304</v>
      </c>
      <c r="P15" s="31">
        <v>0.95687805079999999</v>
      </c>
      <c r="Q15" s="31">
        <v>0.3</v>
      </c>
      <c r="R15" s="42">
        <v>0.33</v>
      </c>
      <c r="S15" s="42">
        <f>IF(R15="","",MAX(R15,Q15))</f>
        <v>0.33</v>
      </c>
      <c r="T15" s="27">
        <f>IF(A15="placement",MIN(P15,IF(S15="",Q15,S15)),"")</f>
        <v>0.33</v>
      </c>
      <c r="U15" s="28">
        <f>IF($A15="placement",T15*J15,"")</f>
        <v>6903.27</v>
      </c>
      <c r="V15" s="26">
        <f>IF($A15="placement",U15,IF($A15="site",SUMIF($C:$C,$C15,$U:$U),IF($A15="user",SUMIF($B:$B,$B15,$U:$U),SUM($U:$U))))</f>
        <v>6903.27</v>
      </c>
      <c r="W15" s="27">
        <f>V15/J15</f>
        <v>0.33</v>
      </c>
    </row>
    <row r="16" spans="1:30" x14ac:dyDescent="0.3">
      <c r="A16" s="23" t="s">
        <v>14</v>
      </c>
      <c r="B16" s="23" t="s">
        <v>3889</v>
      </c>
      <c r="C16" s="23" t="s">
        <v>3891</v>
      </c>
      <c r="D16" s="23" t="s">
        <v>3914</v>
      </c>
      <c r="E16" s="23" t="s">
        <v>3915</v>
      </c>
      <c r="F16" s="27">
        <v>0.25</v>
      </c>
      <c r="G16" s="24">
        <v>1</v>
      </c>
      <c r="H16" s="25">
        <v>1192.9331</v>
      </c>
      <c r="I16" s="25">
        <v>556.08460000000002</v>
      </c>
      <c r="J16" s="26">
        <v>20679</v>
      </c>
      <c r="K16" s="26">
        <v>5170</v>
      </c>
      <c r="L16" s="27">
        <v>0.46610000000000001</v>
      </c>
      <c r="M16" s="28">
        <v>1.2395325500000001</v>
      </c>
      <c r="N16" s="29">
        <v>0.5</v>
      </c>
      <c r="O16" s="31" t="s">
        <v>12</v>
      </c>
      <c r="P16" s="31">
        <v>0.59662213090000005</v>
      </c>
      <c r="Q16" s="31">
        <v>0.25</v>
      </c>
      <c r="R16" s="42">
        <v>0.33</v>
      </c>
      <c r="S16" s="42">
        <f>IF(R16="","",MAX(R16,Q16))</f>
        <v>0.33</v>
      </c>
      <c r="T16" s="27">
        <f>IF(A16="placement",MIN(P16,IF(S16="",Q16,S16)),"")</f>
        <v>0.33</v>
      </c>
      <c r="U16" s="28">
        <f>IF($A16="placement",T16*J16,"")</f>
        <v>6824.0700000000006</v>
      </c>
      <c r="V16" s="26">
        <f>IF($A16="placement",U16,IF($A16="site",SUMIF($C:$C,$C16,$U:$U),IF($A16="user",SUMIF($B:$B,$B16,$U:$U),SUM($U:$U))))</f>
        <v>6824.0700000000006</v>
      </c>
      <c r="W16" s="27">
        <f>V16/J16</f>
        <v>0.33</v>
      </c>
    </row>
    <row r="17" spans="1:23" hidden="1" x14ac:dyDescent="0.3">
      <c r="A17" s="23" t="s">
        <v>13</v>
      </c>
      <c r="B17" s="23" t="s">
        <v>3889</v>
      </c>
      <c r="C17" s="23" t="s">
        <v>3891</v>
      </c>
      <c r="D17" s="23" t="s">
        <v>9898</v>
      </c>
      <c r="E17" s="23"/>
      <c r="F17" s="27">
        <v>0.25559999999999999</v>
      </c>
      <c r="G17" s="24">
        <v>1</v>
      </c>
      <c r="H17" s="25">
        <v>12389.3631</v>
      </c>
      <c r="I17" s="25">
        <v>5837.2767999999996</v>
      </c>
      <c r="J17" s="26">
        <v>216980</v>
      </c>
      <c r="K17" s="26">
        <v>55328</v>
      </c>
      <c r="L17" s="27">
        <v>0.47120000000000001</v>
      </c>
      <c r="M17" s="28">
        <v>1.23904543</v>
      </c>
      <c r="N17" s="29">
        <v>0.72422600000000004</v>
      </c>
      <c r="O17" s="31"/>
      <c r="P17" s="31">
        <v>0.41549681659999999</v>
      </c>
      <c r="Q17" s="31">
        <v>0.25558837553698399</v>
      </c>
      <c r="R17" s="42"/>
      <c r="S17" s="42" t="str">
        <f>IF(R17="","",MAX(R17,Q17))</f>
        <v/>
      </c>
      <c r="T17" s="27" t="str">
        <f>IF(A17="placement",MIN(P17,IF(S17="",Q17,S17)),"")</f>
        <v/>
      </c>
      <c r="U17" s="28" t="str">
        <f>IF($A17="placement",T17*J17,"")</f>
        <v/>
      </c>
      <c r="V17" s="26">
        <f>IF($A17="placement",U17,IF($A17="site",SUMIF($C:$C,$C17,$U:$U),IF($A17="user",SUMIF($B:$B,$B17,$U:$U),SUM($U:$U))))</f>
        <v>52316.014937683496</v>
      </c>
      <c r="W17" s="27">
        <f>V17/J17</f>
        <v>0.24110984854679463</v>
      </c>
    </row>
    <row r="18" spans="1:23" hidden="1" x14ac:dyDescent="0.3">
      <c r="A18" s="23" t="s">
        <v>10</v>
      </c>
      <c r="B18" s="23" t="s">
        <v>7020</v>
      </c>
      <c r="C18" s="23" t="s">
        <v>9898</v>
      </c>
      <c r="D18" s="23" t="s">
        <v>9898</v>
      </c>
      <c r="E18" s="23"/>
      <c r="F18" s="27">
        <v>0.4</v>
      </c>
      <c r="G18" s="24">
        <v>1</v>
      </c>
      <c r="H18" s="25">
        <v>509.35239999999999</v>
      </c>
      <c r="I18" s="25">
        <v>117.24339999999999</v>
      </c>
      <c r="J18" s="26">
        <v>1508</v>
      </c>
      <c r="K18" s="26">
        <v>603</v>
      </c>
      <c r="L18" s="27">
        <v>0.23019999999999999</v>
      </c>
      <c r="M18" s="28">
        <v>0.42886503999999998</v>
      </c>
      <c r="N18" s="29">
        <v>0.08</v>
      </c>
      <c r="O18" s="31"/>
      <c r="P18" s="31">
        <v>0.81346112790000003</v>
      </c>
      <c r="Q18" s="31">
        <v>0.39999999999999902</v>
      </c>
      <c r="R18" s="42"/>
      <c r="S18" s="42" t="str">
        <f>IF(R18="","",MAX(R18,Q18))</f>
        <v/>
      </c>
      <c r="T18" s="27" t="str">
        <f>IF(A18="placement",MIN(P18,IF(S18="",Q18,S18)),"")</f>
        <v/>
      </c>
      <c r="U18" s="28" t="str">
        <f>IF($A18="placement",T18*J18,"")</f>
        <v/>
      </c>
      <c r="V18" s="26">
        <f>IF($A18="placement",U18,IF($A18="site",SUMIF($C:$C,$C18,$U:$U),IF($A18="user",SUMIF($B:$B,$B18,$U:$U),SUM($U:$U))))</f>
        <v>603.59999999999957</v>
      </c>
      <c r="W18" s="27">
        <f>V18/J18</f>
        <v>0.40026525198938961</v>
      </c>
    </row>
    <row r="19" spans="1:23" x14ac:dyDescent="0.3">
      <c r="A19" s="11" t="s">
        <v>14</v>
      </c>
      <c r="B19" s="11" t="s">
        <v>277</v>
      </c>
      <c r="C19" s="11" t="s">
        <v>279</v>
      </c>
      <c r="D19" s="11" t="s">
        <v>388</v>
      </c>
      <c r="E19" s="11" t="s">
        <v>389</v>
      </c>
      <c r="F19" s="12">
        <v>0.05</v>
      </c>
      <c r="G19" s="33">
        <v>1</v>
      </c>
      <c r="H19" s="34">
        <v>7801.8239000000003</v>
      </c>
      <c r="I19" s="34">
        <v>500.46589999999998</v>
      </c>
      <c r="J19" s="13">
        <v>17787</v>
      </c>
      <c r="K19" s="13">
        <v>889</v>
      </c>
      <c r="L19" s="12">
        <v>6.4100000000000004E-2</v>
      </c>
      <c r="M19" s="14">
        <v>1.1847079599999999</v>
      </c>
      <c r="N19" s="15">
        <v>1</v>
      </c>
      <c r="O19" s="16" t="s">
        <v>70</v>
      </c>
      <c r="P19" s="16">
        <v>0.1559101229</v>
      </c>
      <c r="Q19" s="16">
        <v>4.9999999999999899E-2</v>
      </c>
      <c r="R19" s="44"/>
      <c r="S19" s="42" t="str">
        <f>IF(R19="","",MAX(R19,Q19))</f>
        <v/>
      </c>
      <c r="T19" s="27">
        <f>IF(A19="placement",MIN(P19,IF(S19="",Q19,S19)),"")</f>
        <v>4.9999999999999899E-2</v>
      </c>
      <c r="U19" s="14">
        <f>IF($A19="placement",T19*J19,"")</f>
        <v>889.3499999999982</v>
      </c>
      <c r="V19" s="13">
        <f>IF($A19="placement",U19,IF($A19="site",SUMIF($C:$C,$C19,$U:$U),IF($A19="user",SUMIF($B:$B,$B19,$U:$U),SUM($U:$U))))</f>
        <v>889.3499999999982</v>
      </c>
      <c r="W19" s="12">
        <f>V19/J19</f>
        <v>4.9999999999999899E-2</v>
      </c>
    </row>
    <row r="20" spans="1:23" x14ac:dyDescent="0.3">
      <c r="A20" s="11" t="s">
        <v>14</v>
      </c>
      <c r="B20" s="11" t="s">
        <v>277</v>
      </c>
      <c r="C20" s="11" t="s">
        <v>279</v>
      </c>
      <c r="D20" s="35" t="s">
        <v>325</v>
      </c>
      <c r="E20" s="11" t="s">
        <v>326</v>
      </c>
      <c r="F20" s="12">
        <v>0.25</v>
      </c>
      <c r="G20" s="33">
        <v>1</v>
      </c>
      <c r="H20" s="34">
        <v>1429.2059999999999</v>
      </c>
      <c r="I20" s="34">
        <v>301.90800000000002</v>
      </c>
      <c r="J20" s="13">
        <v>15325</v>
      </c>
      <c r="K20" s="13">
        <v>3831</v>
      </c>
      <c r="L20" s="12">
        <v>0.2112</v>
      </c>
      <c r="M20" s="14">
        <v>1.6920580300000001</v>
      </c>
      <c r="N20" s="15">
        <v>1</v>
      </c>
      <c r="O20" s="16" t="s">
        <v>12</v>
      </c>
      <c r="P20" s="16">
        <v>0.40900372239999999</v>
      </c>
      <c r="Q20" s="16">
        <v>0.25</v>
      </c>
      <c r="R20" s="44"/>
      <c r="S20" s="42" t="str">
        <f>IF(R20="","",MAX(R20,Q20))</f>
        <v/>
      </c>
      <c r="T20" s="27">
        <f>IF(A20="placement",MIN(P20,IF(S20="",Q20,S20)),"")</f>
        <v>0.25</v>
      </c>
      <c r="U20" s="14">
        <f>IF($A20="placement",T20*J20,"")</f>
        <v>3831.25</v>
      </c>
      <c r="V20" s="13">
        <f>IF($A20="placement",U20,IF($A20="site",SUMIF($C:$C,$C20,$U:$U),IF($A20="user",SUMIF($B:$B,$B20,$U:$U),SUM($U:$U))))</f>
        <v>3831.25</v>
      </c>
      <c r="W20" s="12">
        <f>V20/J20</f>
        <v>0.25</v>
      </c>
    </row>
    <row r="21" spans="1:23" x14ac:dyDescent="0.3">
      <c r="A21" s="23" t="s">
        <v>14</v>
      </c>
      <c r="B21" s="23" t="s">
        <v>3889</v>
      </c>
      <c r="C21" s="23" t="s">
        <v>3891</v>
      </c>
      <c r="D21" s="23" t="s">
        <v>3912</v>
      </c>
      <c r="E21" s="23" t="s">
        <v>3913</v>
      </c>
      <c r="F21" s="27">
        <v>0.25</v>
      </c>
      <c r="G21" s="24">
        <v>1</v>
      </c>
      <c r="H21" s="25">
        <v>770.77880000000005</v>
      </c>
      <c r="I21" s="25">
        <v>409.64190000000002</v>
      </c>
      <c r="J21" s="26">
        <v>14879</v>
      </c>
      <c r="K21" s="26">
        <v>3720</v>
      </c>
      <c r="L21" s="27">
        <v>0.53149999999999997</v>
      </c>
      <c r="M21" s="28">
        <v>1.21074506</v>
      </c>
      <c r="N21" s="29">
        <v>0.03</v>
      </c>
      <c r="O21" s="31" t="s">
        <v>12</v>
      </c>
      <c r="P21" s="31">
        <v>0.97522186879999995</v>
      </c>
      <c r="Q21" s="31">
        <v>0.25</v>
      </c>
      <c r="R21" s="42">
        <v>0.33</v>
      </c>
      <c r="S21" s="42">
        <f>IF(R21="","",MAX(R21,Q21))</f>
        <v>0.33</v>
      </c>
      <c r="T21" s="27">
        <f>IF(A21="placement",MIN(P21,IF(S21="",Q21,S21)),"")</f>
        <v>0.33</v>
      </c>
      <c r="U21" s="28">
        <f>IF($A21="placement",T21*J21,"")</f>
        <v>4910.0700000000006</v>
      </c>
      <c r="V21" s="26">
        <f>IF($A21="placement",U21,IF($A21="site",SUMIF($C:$C,$C21,$U:$U),IF($A21="user",SUMIF($B:$B,$B21,$U:$U),SUM($U:$U))))</f>
        <v>4910.0700000000006</v>
      </c>
      <c r="W21" s="27">
        <f>V21/J21</f>
        <v>0.33</v>
      </c>
    </row>
    <row r="22" spans="1:23" x14ac:dyDescent="0.3">
      <c r="A22" s="17" t="s">
        <v>14</v>
      </c>
      <c r="B22" s="17" t="s">
        <v>10137</v>
      </c>
      <c r="C22" s="17" t="s">
        <v>10138</v>
      </c>
      <c r="D22" s="17" t="s">
        <v>3097</v>
      </c>
      <c r="E22" s="17" t="s">
        <v>10430</v>
      </c>
      <c r="F22" s="18">
        <v>0.25</v>
      </c>
      <c r="G22" s="36">
        <v>1</v>
      </c>
      <c r="H22" s="37">
        <v>995.62599999999998</v>
      </c>
      <c r="I22" s="37">
        <v>452.60950000000003</v>
      </c>
      <c r="J22" s="19">
        <v>14278</v>
      </c>
      <c r="K22" s="19">
        <v>3570</v>
      </c>
      <c r="L22" s="18">
        <v>0.4546</v>
      </c>
      <c r="M22" s="20">
        <v>1.05155665</v>
      </c>
      <c r="N22" s="21">
        <v>0.7</v>
      </c>
      <c r="O22" s="22" t="s">
        <v>12</v>
      </c>
      <c r="P22" s="22">
        <v>0.334320218</v>
      </c>
      <c r="Q22" s="22">
        <v>0.249999999999999</v>
      </c>
      <c r="R22" s="43"/>
      <c r="S22" s="42" t="str">
        <f>IF(R22="","",MAX(R22,Q22))</f>
        <v/>
      </c>
      <c r="T22" s="27">
        <f>IF(A22="placement",MIN(P22,IF(S22="",Q22,S22)),"")</f>
        <v>0.249999999999999</v>
      </c>
      <c r="U22" s="20">
        <f>IF($A22="placement",T22*J22,"")</f>
        <v>3569.4999999999859</v>
      </c>
      <c r="V22" s="19">
        <f>IF($A22="placement",U22,IF($A22="site",SUMIF($C:$C,$C22,$U:$U),IF($A22="user",SUMIF($B:$B,$B22,$U:$U),SUM($U:$U))))</f>
        <v>3569.4999999999859</v>
      </c>
      <c r="W22" s="18">
        <f>V22/J22</f>
        <v>0.249999999999999</v>
      </c>
    </row>
    <row r="23" spans="1:23" x14ac:dyDescent="0.3">
      <c r="A23" s="23" t="s">
        <v>14</v>
      </c>
      <c r="B23" s="23" t="s">
        <v>10137</v>
      </c>
      <c r="C23" s="23" t="s">
        <v>10138</v>
      </c>
      <c r="D23" s="23" t="s">
        <v>3107</v>
      </c>
      <c r="E23" s="23" t="s">
        <v>10432</v>
      </c>
      <c r="F23" s="27">
        <v>0.25</v>
      </c>
      <c r="G23" s="24">
        <v>1</v>
      </c>
      <c r="H23" s="25">
        <v>665.10080000000005</v>
      </c>
      <c r="I23" s="25">
        <v>212.44810000000001</v>
      </c>
      <c r="J23" s="26">
        <v>14200</v>
      </c>
      <c r="K23" s="26">
        <v>3550</v>
      </c>
      <c r="L23" s="27">
        <v>0.31940000000000002</v>
      </c>
      <c r="M23" s="28">
        <v>2.2279999799999999</v>
      </c>
      <c r="N23" s="29">
        <v>1.5</v>
      </c>
      <c r="O23" s="31" t="s">
        <v>12</v>
      </c>
      <c r="P23" s="31">
        <v>0.32675044149999999</v>
      </c>
      <c r="Q23" s="31">
        <v>0.25</v>
      </c>
      <c r="R23" s="42">
        <v>0.3</v>
      </c>
      <c r="S23" s="42">
        <f>IF(R23="","",MAX(R23,Q23))</f>
        <v>0.3</v>
      </c>
      <c r="T23" s="27">
        <f>IF(A23="placement",MIN(P23,IF(S23="",Q23,S23)),"")</f>
        <v>0.3</v>
      </c>
      <c r="U23" s="28">
        <f>IF($A23="placement",T23*J23,"")</f>
        <v>4260</v>
      </c>
      <c r="V23" s="26">
        <f>IF($A23="placement",U23,IF($A23="site",SUMIF($C:$C,$C23,$U:$U),IF($A23="user",SUMIF($B:$B,$B23,$U:$U),SUM($U:$U))))</f>
        <v>4260</v>
      </c>
      <c r="W23" s="27">
        <f>V23/J23</f>
        <v>0.3</v>
      </c>
    </row>
    <row r="24" spans="1:23" x14ac:dyDescent="0.3">
      <c r="A24" s="23" t="s">
        <v>14</v>
      </c>
      <c r="B24" s="23" t="s">
        <v>3563</v>
      </c>
      <c r="C24" s="23" t="s">
        <v>3564</v>
      </c>
      <c r="D24" s="23" t="s">
        <v>3591</v>
      </c>
      <c r="E24" s="23" t="s">
        <v>3592</v>
      </c>
      <c r="F24" s="27">
        <v>0.25</v>
      </c>
      <c r="G24" s="24">
        <v>1</v>
      </c>
      <c r="H24" s="25">
        <v>579.48450000000003</v>
      </c>
      <c r="I24" s="25">
        <v>188.82210000000001</v>
      </c>
      <c r="J24" s="26">
        <v>14153</v>
      </c>
      <c r="K24" s="26">
        <v>3388</v>
      </c>
      <c r="L24" s="27">
        <v>0.32579999999999998</v>
      </c>
      <c r="M24" s="28">
        <v>2.4985398600000002</v>
      </c>
      <c r="N24" s="29">
        <v>1.9</v>
      </c>
      <c r="O24" s="31" t="s">
        <v>12</v>
      </c>
      <c r="P24" s="31">
        <v>0.23955585730000001</v>
      </c>
      <c r="Q24" s="31">
        <v>0.239555857256915</v>
      </c>
      <c r="R24" s="42"/>
      <c r="S24" s="42" t="str">
        <f>IF(R24="","",MAX(R24,Q24))</f>
        <v/>
      </c>
      <c r="T24" s="27">
        <f>IF(A24="placement",MIN(P24,IF(S24="",Q24,S24)),"")</f>
        <v>0.239555857256915</v>
      </c>
      <c r="U24" s="28">
        <f>IF($A24="placement",T24*J24,"")</f>
        <v>3390.4340477571182</v>
      </c>
      <c r="V24" s="26">
        <f>IF($A24="placement",U24,IF($A24="site",SUMIF($C:$C,$C24,$U:$U),IF($A24="user",SUMIF($B:$B,$B24,$U:$U),SUM($U:$U))))</f>
        <v>3390.4340477571182</v>
      </c>
      <c r="W24" s="27">
        <f>V24/J24</f>
        <v>0.239555857256915</v>
      </c>
    </row>
    <row r="25" spans="1:23" x14ac:dyDescent="0.3">
      <c r="A25" s="23" t="s">
        <v>14</v>
      </c>
      <c r="B25" s="23" t="s">
        <v>3889</v>
      </c>
      <c r="C25" s="23" t="s">
        <v>3891</v>
      </c>
      <c r="D25" s="23" t="s">
        <v>3916</v>
      </c>
      <c r="E25" s="23" t="s">
        <v>3917</v>
      </c>
      <c r="F25" s="27">
        <v>0.25</v>
      </c>
      <c r="G25" s="24">
        <v>1</v>
      </c>
      <c r="H25" s="25">
        <v>1206.0829000000001</v>
      </c>
      <c r="I25" s="25">
        <v>945.77760000000001</v>
      </c>
      <c r="J25" s="26">
        <v>13863</v>
      </c>
      <c r="K25" s="26">
        <v>3466</v>
      </c>
      <c r="L25" s="27">
        <v>0.78420000000000001</v>
      </c>
      <c r="M25" s="28">
        <v>0.48858130999999999</v>
      </c>
      <c r="N25" s="29">
        <v>0.4</v>
      </c>
      <c r="O25" s="31" t="s">
        <v>12</v>
      </c>
      <c r="P25" s="31">
        <v>0.18130310450000001</v>
      </c>
      <c r="Q25" s="31">
        <v>0.18130310449926301</v>
      </c>
      <c r="R25" s="42">
        <v>0.25</v>
      </c>
      <c r="S25" s="42">
        <f>IF(R25="","",MAX(R25,Q25))</f>
        <v>0.25</v>
      </c>
      <c r="T25" s="27">
        <f>IF(A25="placement",MIN(P25,IF(S25="",Q25,S25)),"")</f>
        <v>0.18130310450000001</v>
      </c>
      <c r="U25" s="28">
        <f>IF($A25="placement",T25*J25,"")</f>
        <v>2513.4049376835001</v>
      </c>
      <c r="V25" s="26">
        <f>IF($A25="placement",U25,IF($A25="site",SUMIF($C:$C,$C25,$U:$U),IF($A25="user",SUMIF($B:$B,$B25,$U:$U),SUM($U:$U))))</f>
        <v>2513.4049376835001</v>
      </c>
      <c r="W25" s="27">
        <f>V25/J25</f>
        <v>0.18130310450000001</v>
      </c>
    </row>
    <row r="26" spans="1:23" x14ac:dyDescent="0.3">
      <c r="A26" s="17" t="s">
        <v>14</v>
      </c>
      <c r="B26" s="17" t="s">
        <v>277</v>
      </c>
      <c r="C26" s="17" t="s">
        <v>279</v>
      </c>
      <c r="D26" s="17" t="s">
        <v>323</v>
      </c>
      <c r="E26" s="17" t="s">
        <v>324</v>
      </c>
      <c r="F26" s="18">
        <v>0.25</v>
      </c>
      <c r="G26" s="36">
        <v>1</v>
      </c>
      <c r="H26" s="37">
        <v>1620.6414</v>
      </c>
      <c r="I26" s="37">
        <v>287.49990000000003</v>
      </c>
      <c r="J26" s="19">
        <v>13618</v>
      </c>
      <c r="K26" s="19">
        <v>3405</v>
      </c>
      <c r="L26" s="18">
        <v>0.1774</v>
      </c>
      <c r="M26" s="20">
        <v>1.57890106</v>
      </c>
      <c r="N26" s="21">
        <v>1</v>
      </c>
      <c r="O26" s="22" t="s">
        <v>12</v>
      </c>
      <c r="P26" s="22">
        <v>0.36664809250000002</v>
      </c>
      <c r="Q26" s="22">
        <v>0.25</v>
      </c>
      <c r="R26" s="43"/>
      <c r="S26" s="42" t="str">
        <f>IF(R26="","",MAX(R26,Q26))</f>
        <v/>
      </c>
      <c r="T26" s="27">
        <f>IF(A26="placement",MIN(P26,IF(S26="",Q26,S26)),"")</f>
        <v>0.25</v>
      </c>
      <c r="U26" s="20">
        <f>IF($A26="placement",T26*J26,"")</f>
        <v>3404.5</v>
      </c>
      <c r="V26" s="17">
        <f>IF($A26="placement",U26,IF($A26="site",SUMIF($C:$C,$C26,$U:$U),IF($A26="user",SUMIF($B:$B,$B26,$U:$U),SUM($U:$U))))</f>
        <v>3404.5</v>
      </c>
      <c r="W26" s="18">
        <f>V26/J26</f>
        <v>0.25</v>
      </c>
    </row>
    <row r="27" spans="1:23" x14ac:dyDescent="0.3">
      <c r="A27" s="23" t="s">
        <v>14</v>
      </c>
      <c r="B27" s="23" t="s">
        <v>7472</v>
      </c>
      <c r="C27" s="23" t="s">
        <v>7473</v>
      </c>
      <c r="D27" s="23" t="s">
        <v>7642</v>
      </c>
      <c r="E27" s="23" t="s">
        <v>7643</v>
      </c>
      <c r="F27" s="27">
        <v>0.15</v>
      </c>
      <c r="G27" s="24">
        <v>1</v>
      </c>
      <c r="H27" s="25">
        <v>2597.85</v>
      </c>
      <c r="I27" s="25">
        <v>198.35239999999999</v>
      </c>
      <c r="J27" s="26">
        <v>13119</v>
      </c>
      <c r="K27" s="26">
        <v>1957</v>
      </c>
      <c r="L27" s="27">
        <v>7.6399999999999996E-2</v>
      </c>
      <c r="M27" s="28">
        <v>2.20470598</v>
      </c>
      <c r="N27" s="29">
        <v>1.8</v>
      </c>
      <c r="O27" s="31" t="s">
        <v>42</v>
      </c>
      <c r="P27" s="31">
        <v>0.1835646051</v>
      </c>
      <c r="Q27" s="31">
        <v>0.15</v>
      </c>
      <c r="R27" s="42">
        <v>0.18</v>
      </c>
      <c r="S27" s="42">
        <f>IF(R27="","",MAX(R27,Q27))</f>
        <v>0.18</v>
      </c>
      <c r="T27" s="27">
        <f>IF(A27="placement",MIN(P27,IF(S27="",Q27,S27)),"")</f>
        <v>0.18</v>
      </c>
      <c r="U27" s="28">
        <f>IF($A27="placement",T27*J27,"")</f>
        <v>2361.42</v>
      </c>
      <c r="V27" s="26">
        <f>IF($A27="placement",U27,IF($A27="site",SUMIF($C:$C,$C27,$U:$U),IF($A27="user",SUMIF($B:$B,$B27,$U:$U),SUM($U:$U))))</f>
        <v>2361.42</v>
      </c>
      <c r="W27" s="27">
        <f>V27/J27</f>
        <v>0.18</v>
      </c>
    </row>
    <row r="28" spans="1:23" x14ac:dyDescent="0.3">
      <c r="A28" s="23" t="s">
        <v>14</v>
      </c>
      <c r="B28" s="23" t="s">
        <v>3889</v>
      </c>
      <c r="C28" s="23" t="s">
        <v>3891</v>
      </c>
      <c r="D28" s="23" t="s">
        <v>3910</v>
      </c>
      <c r="E28" s="23" t="s">
        <v>3911</v>
      </c>
      <c r="F28" s="27">
        <v>0.3</v>
      </c>
      <c r="G28" s="24">
        <v>1</v>
      </c>
      <c r="H28" s="25">
        <v>774.29870000000005</v>
      </c>
      <c r="I28" s="25">
        <v>406.81360000000001</v>
      </c>
      <c r="J28" s="26">
        <v>12869</v>
      </c>
      <c r="K28" s="26">
        <v>3861</v>
      </c>
      <c r="L28" s="27">
        <v>0.52539999999999998</v>
      </c>
      <c r="M28" s="28">
        <v>1.05446661</v>
      </c>
      <c r="N28" s="29">
        <v>0.3</v>
      </c>
      <c r="O28" s="31" t="s">
        <v>12</v>
      </c>
      <c r="P28" s="31">
        <v>0.71549597070000004</v>
      </c>
      <c r="Q28" s="31">
        <v>0.3</v>
      </c>
      <c r="R28" s="42">
        <v>0.4</v>
      </c>
      <c r="S28" s="42">
        <f>IF(R28="","",MAX(R28,Q28))</f>
        <v>0.4</v>
      </c>
      <c r="T28" s="27">
        <f>IF(A28="placement",MIN(P28,IF(S28="",Q28,S28)),"")</f>
        <v>0.4</v>
      </c>
      <c r="U28" s="28">
        <f>IF($A28="placement",T28*J28,"")</f>
        <v>5147.6000000000004</v>
      </c>
      <c r="V28" s="26">
        <f>IF($A28="placement",U28,IF($A28="site",SUMIF($C:$C,$C28,$U:$U),IF($A28="user",SUMIF($B:$B,$B28,$U:$U),SUM($U:$U))))</f>
        <v>5147.6000000000004</v>
      </c>
      <c r="W28" s="27">
        <f>V28/J28</f>
        <v>0.4</v>
      </c>
    </row>
    <row r="29" spans="1:23" x14ac:dyDescent="0.3">
      <c r="A29" s="23" t="s">
        <v>14</v>
      </c>
      <c r="B29" s="23" t="s">
        <v>1478</v>
      </c>
      <c r="C29" s="23" t="s">
        <v>1480</v>
      </c>
      <c r="D29" s="23" t="s">
        <v>1483</v>
      </c>
      <c r="E29" s="23" t="s">
        <v>1479</v>
      </c>
      <c r="F29" s="27">
        <v>0.25</v>
      </c>
      <c r="G29" s="24">
        <v>1</v>
      </c>
      <c r="H29" s="25">
        <v>8593.3053999999993</v>
      </c>
      <c r="I29" s="25">
        <v>1006.4816</v>
      </c>
      <c r="J29" s="26">
        <v>11693</v>
      </c>
      <c r="K29" s="26">
        <v>2659</v>
      </c>
      <c r="L29" s="27">
        <v>0.1171</v>
      </c>
      <c r="M29" s="28">
        <v>0.38725943000000002</v>
      </c>
      <c r="N29" s="29">
        <v>0.3</v>
      </c>
      <c r="O29" s="31" t="s">
        <v>42</v>
      </c>
      <c r="P29" s="31">
        <v>0.22532551149999999</v>
      </c>
      <c r="Q29" s="31">
        <v>0.22532551154274699</v>
      </c>
      <c r="R29" s="42"/>
      <c r="S29" s="42" t="str">
        <f>IF(R29="","",MAX(R29,Q29))</f>
        <v/>
      </c>
      <c r="T29" s="27">
        <f>IF(A29="placement",MIN(P29,IF(S29="",Q29,S29)),"")</f>
        <v>0.22532551149999999</v>
      </c>
      <c r="U29" s="28">
        <f>IF($A29="placement",T29*J29,"")</f>
        <v>2634.7312059695</v>
      </c>
      <c r="V29" s="26">
        <f>IF($A29="placement",U29,IF($A29="site",SUMIF($C:$C,$C29,$U:$U),IF($A29="user",SUMIF($B:$B,$B29,$U:$U),SUM($U:$U))))</f>
        <v>2634.7312059695</v>
      </c>
      <c r="W29" s="27">
        <f>V29/J29</f>
        <v>0.22532551149999999</v>
      </c>
    </row>
    <row r="30" spans="1:23" x14ac:dyDescent="0.3">
      <c r="A30" s="17" t="s">
        <v>14</v>
      </c>
      <c r="B30" s="17" t="s">
        <v>3889</v>
      </c>
      <c r="C30" s="17" t="s">
        <v>3891</v>
      </c>
      <c r="D30" s="17" t="s">
        <v>3892</v>
      </c>
      <c r="E30" s="17" t="s">
        <v>3893</v>
      </c>
      <c r="F30" s="18">
        <v>0.25</v>
      </c>
      <c r="G30" s="36">
        <v>1</v>
      </c>
      <c r="H30" s="37">
        <v>774.20939999999996</v>
      </c>
      <c r="I30" s="37">
        <v>468.18470000000002</v>
      </c>
      <c r="J30" s="19">
        <v>11459</v>
      </c>
      <c r="K30" s="19">
        <v>2865</v>
      </c>
      <c r="L30" s="18">
        <v>0.60470000000000002</v>
      </c>
      <c r="M30" s="20">
        <v>0.81582653999999999</v>
      </c>
      <c r="N30" s="21">
        <v>0.4</v>
      </c>
      <c r="O30" s="22" t="s">
        <v>12</v>
      </c>
      <c r="P30" s="22">
        <v>0.50969969510000002</v>
      </c>
      <c r="Q30" s="22">
        <v>0.25</v>
      </c>
      <c r="R30" s="43">
        <v>0.3</v>
      </c>
      <c r="S30" s="42">
        <f>IF(R30="","",MAX(R30,Q30))</f>
        <v>0.3</v>
      </c>
      <c r="T30" s="27">
        <f>IF(A30="placement",MIN(P30,IF(S30="",Q30,S30)),"")</f>
        <v>0.3</v>
      </c>
      <c r="U30" s="20">
        <f>IF($A30="placement",T30*J30,"")</f>
        <v>3437.7</v>
      </c>
      <c r="V30" s="19">
        <f>IF($A30="placement",U30,IF($A30="site",SUMIF($C:$C,$C30,$U:$U),IF($A30="user",SUMIF($B:$B,$B30,$U:$U),SUM($U:$U))))</f>
        <v>3437.7</v>
      </c>
      <c r="W30" s="18">
        <f>V30/J30</f>
        <v>0.3</v>
      </c>
    </row>
    <row r="31" spans="1:23" x14ac:dyDescent="0.3">
      <c r="A31" s="23" t="s">
        <v>14</v>
      </c>
      <c r="B31" s="23" t="s">
        <v>7689</v>
      </c>
      <c r="C31" s="23" t="s">
        <v>7690</v>
      </c>
      <c r="D31" s="23" t="s">
        <v>7855</v>
      </c>
      <c r="E31" s="23" t="s">
        <v>7856</v>
      </c>
      <c r="F31" s="27">
        <v>0.1</v>
      </c>
      <c r="G31" s="24">
        <v>1</v>
      </c>
      <c r="H31" s="25">
        <v>1764.4384</v>
      </c>
      <c r="I31" s="25">
        <v>295.1422</v>
      </c>
      <c r="J31" s="26">
        <v>10729</v>
      </c>
      <c r="K31" s="26">
        <v>1073</v>
      </c>
      <c r="L31" s="27">
        <v>0.1673</v>
      </c>
      <c r="M31" s="28">
        <v>1.2117873400000001</v>
      </c>
      <c r="N31" s="29">
        <v>0.95</v>
      </c>
      <c r="O31" s="31" t="s">
        <v>42</v>
      </c>
      <c r="P31" s="31">
        <v>0.21603406359999999</v>
      </c>
      <c r="Q31" s="31">
        <v>0.1</v>
      </c>
      <c r="R31" s="42">
        <v>0.15</v>
      </c>
      <c r="S31" s="42">
        <f>IF(R31="","",MAX(R31,Q31))</f>
        <v>0.15</v>
      </c>
      <c r="T31" s="27">
        <f>IF(A31="placement",MIN(P31,IF(S31="",Q31,S31)),"")</f>
        <v>0.15</v>
      </c>
      <c r="U31" s="28">
        <f>IF($A31="placement",T31*J31,"")</f>
        <v>1609.35</v>
      </c>
      <c r="V31" s="26">
        <f>IF($A31="placement",U31,IF($A31="site",SUMIF($C:$C,$C31,$U:$U),IF($A31="user",SUMIF($B:$B,$B31,$U:$U),SUM($U:$U))))</f>
        <v>1609.35</v>
      </c>
      <c r="W31" s="27">
        <f>V31/J31</f>
        <v>0.15</v>
      </c>
    </row>
    <row r="32" spans="1:23" x14ac:dyDescent="0.3">
      <c r="A32" s="23" t="s">
        <v>14</v>
      </c>
      <c r="B32" s="23" t="s">
        <v>10137</v>
      </c>
      <c r="C32" s="23" t="s">
        <v>10138</v>
      </c>
      <c r="D32" s="23" t="s">
        <v>3085</v>
      </c>
      <c r="E32" s="23" t="s">
        <v>10426</v>
      </c>
      <c r="F32" s="27">
        <v>0.25</v>
      </c>
      <c r="G32" s="24">
        <v>1</v>
      </c>
      <c r="H32" s="25">
        <v>797.6345</v>
      </c>
      <c r="I32" s="25">
        <v>299.46850000000001</v>
      </c>
      <c r="J32" s="26">
        <v>10225</v>
      </c>
      <c r="K32" s="26">
        <v>2556</v>
      </c>
      <c r="L32" s="27">
        <v>0.37540000000000001</v>
      </c>
      <c r="M32" s="28">
        <v>1.1381529800000001</v>
      </c>
      <c r="N32" s="29">
        <v>0.6</v>
      </c>
      <c r="O32" s="31" t="s">
        <v>12</v>
      </c>
      <c r="P32" s="31">
        <v>0.47283009139999999</v>
      </c>
      <c r="Q32" s="31">
        <v>0.25</v>
      </c>
      <c r="R32" s="42">
        <v>0.4</v>
      </c>
      <c r="S32" s="42">
        <f>IF(R32="","",MAX(R32,Q32))</f>
        <v>0.4</v>
      </c>
      <c r="T32" s="27">
        <f>IF(A32="placement",MIN(P32,IF(S32="",Q32,S32)),"")</f>
        <v>0.4</v>
      </c>
      <c r="U32" s="28">
        <f>IF($A32="placement",T32*J32,"")</f>
        <v>4090</v>
      </c>
      <c r="V32" s="23">
        <f>IF($A32="placement",U32,IF($A32="site",SUMIF($C:$C,$C32,$U:$U),IF($A32="user",SUMIF($B:$B,$B32,$U:$U),SUM($U:$U))))</f>
        <v>4090</v>
      </c>
      <c r="W32" s="27">
        <f>V32/J32</f>
        <v>0.4</v>
      </c>
    </row>
    <row r="33" spans="1:23" x14ac:dyDescent="0.3">
      <c r="A33" s="17" t="s">
        <v>14</v>
      </c>
      <c r="B33" s="17" t="s">
        <v>4914</v>
      </c>
      <c r="C33" s="17" t="s">
        <v>4915</v>
      </c>
      <c r="D33" s="17" t="s">
        <v>4948</v>
      </c>
      <c r="E33" s="17" t="s">
        <v>4949</v>
      </c>
      <c r="F33" s="18">
        <v>0.3</v>
      </c>
      <c r="G33" s="36">
        <v>1</v>
      </c>
      <c r="H33" s="37">
        <v>27295.420900000001</v>
      </c>
      <c r="I33" s="37">
        <v>10447.4679</v>
      </c>
      <c r="J33" s="19">
        <v>10066</v>
      </c>
      <c r="K33" s="19">
        <v>3020</v>
      </c>
      <c r="L33" s="18">
        <v>0.38279999999999997</v>
      </c>
      <c r="M33" s="20">
        <v>3.2115730000000002E-2</v>
      </c>
      <c r="N33" s="21">
        <v>0.01</v>
      </c>
      <c r="O33" s="22" t="s">
        <v>42</v>
      </c>
      <c r="P33" s="22">
        <v>0.6886261145</v>
      </c>
      <c r="Q33" s="22">
        <v>0.3</v>
      </c>
      <c r="R33" s="43"/>
      <c r="S33" s="42" t="str">
        <f>IF(R33="","",MAX(R33,Q33))</f>
        <v/>
      </c>
      <c r="T33" s="27">
        <f>IF(A33="placement",MIN(P33,IF(S33="",Q33,S33)),"")</f>
        <v>0.3</v>
      </c>
      <c r="U33" s="20">
        <f>IF($A33="placement",T33*J33,"")</f>
        <v>3019.7999999999997</v>
      </c>
      <c r="V33" s="19">
        <f>IF($A33="placement",U33,IF($A33="site",SUMIF($C:$C,$C33,$U:$U),IF($A33="user",SUMIF($B:$B,$B33,$U:$U),SUM($U:$U))))</f>
        <v>3019.7999999999997</v>
      </c>
      <c r="W33" s="18">
        <f>V33/J33</f>
        <v>0.3</v>
      </c>
    </row>
    <row r="34" spans="1:23" x14ac:dyDescent="0.3">
      <c r="A34" s="23" t="s">
        <v>14</v>
      </c>
      <c r="B34" s="23" t="s">
        <v>7689</v>
      </c>
      <c r="C34" s="23" t="s">
        <v>7690</v>
      </c>
      <c r="D34" s="23" t="s">
        <v>7733</v>
      </c>
      <c r="E34" s="23" t="s">
        <v>7734</v>
      </c>
      <c r="F34" s="27">
        <v>0.1</v>
      </c>
      <c r="G34" s="24">
        <v>1</v>
      </c>
      <c r="H34" s="25">
        <v>1706.4090000000001</v>
      </c>
      <c r="I34" s="25">
        <v>284.89260000000002</v>
      </c>
      <c r="J34" s="26">
        <v>9863</v>
      </c>
      <c r="K34" s="26">
        <v>986</v>
      </c>
      <c r="L34" s="27">
        <v>0.16700000000000001</v>
      </c>
      <c r="M34" s="28">
        <v>1.15399881</v>
      </c>
      <c r="N34" s="29">
        <v>0.95</v>
      </c>
      <c r="O34" s="31" t="s">
        <v>42</v>
      </c>
      <c r="P34" s="31">
        <v>0.17677558239999999</v>
      </c>
      <c r="Q34" s="31">
        <v>9.9999999999999895E-2</v>
      </c>
      <c r="R34" s="42">
        <v>0.15</v>
      </c>
      <c r="S34" s="42">
        <f>IF(R34="","",MAX(R34,Q34))</f>
        <v>0.15</v>
      </c>
      <c r="T34" s="27">
        <f>IF(A34="placement",MIN(P34,IF(S34="",Q34,S34)),"")</f>
        <v>0.15</v>
      </c>
      <c r="U34" s="28">
        <f>IF($A34="placement",T34*J34,"")</f>
        <v>1479.45</v>
      </c>
      <c r="V34" s="26">
        <f>IF($A34="placement",U34,IF($A34="site",SUMIF($C:$C,$C34,$U:$U),IF($A34="user",SUMIF($B:$B,$B34,$U:$U),SUM($U:$U))))</f>
        <v>1479.45</v>
      </c>
      <c r="W34" s="27">
        <f>V34/J34</f>
        <v>0.15</v>
      </c>
    </row>
    <row r="35" spans="1:23" x14ac:dyDescent="0.3">
      <c r="A35" s="23" t="s">
        <v>14</v>
      </c>
      <c r="B35" s="23" t="s">
        <v>7689</v>
      </c>
      <c r="C35" s="23" t="s">
        <v>7690</v>
      </c>
      <c r="D35" s="23" t="s">
        <v>7795</v>
      </c>
      <c r="E35" s="23" t="s">
        <v>7796</v>
      </c>
      <c r="F35" s="27">
        <v>0.1</v>
      </c>
      <c r="G35" s="24">
        <v>1</v>
      </c>
      <c r="H35" s="25">
        <v>1789.7753</v>
      </c>
      <c r="I35" s="25">
        <v>265.38589999999999</v>
      </c>
      <c r="J35" s="26">
        <v>9832</v>
      </c>
      <c r="K35" s="26">
        <v>983</v>
      </c>
      <c r="L35" s="27">
        <v>0.14829999999999999</v>
      </c>
      <c r="M35" s="28">
        <v>1.2349837800000001</v>
      </c>
      <c r="N35" s="29">
        <v>0.95</v>
      </c>
      <c r="O35" s="31" t="s">
        <v>42</v>
      </c>
      <c r="P35" s="31">
        <v>0.23075912679999999</v>
      </c>
      <c r="Q35" s="31">
        <v>9.9999999999999895E-2</v>
      </c>
      <c r="R35" s="42">
        <v>0.15</v>
      </c>
      <c r="S35" s="42">
        <f>IF(R35="","",MAX(R35,Q35))</f>
        <v>0.15</v>
      </c>
      <c r="T35" s="27">
        <f>IF(A35="placement",MIN(P35,IF(S35="",Q35,S35)),"")</f>
        <v>0.15</v>
      </c>
      <c r="U35" s="28">
        <f>IF($A35="placement",T35*J35,"")</f>
        <v>1474.8</v>
      </c>
      <c r="V35" s="26">
        <f>IF($A35="placement",U35,IF($A35="site",SUMIF($C:$C,$C35,$U:$U),IF($A35="user",SUMIF($B:$B,$B35,$U:$U),SUM($U:$U))))</f>
        <v>1474.8</v>
      </c>
      <c r="W35" s="27">
        <f>V35/J35</f>
        <v>0.15</v>
      </c>
    </row>
    <row r="36" spans="1:23" x14ac:dyDescent="0.3">
      <c r="A36" s="23" t="s">
        <v>14</v>
      </c>
      <c r="B36" s="23" t="s">
        <v>4914</v>
      </c>
      <c r="C36" s="23" t="s">
        <v>4915</v>
      </c>
      <c r="D36" s="23" t="s">
        <v>4936</v>
      </c>
      <c r="E36" s="23" t="s">
        <v>4937</v>
      </c>
      <c r="F36" s="27">
        <v>0.3</v>
      </c>
      <c r="G36" s="24">
        <v>1</v>
      </c>
      <c r="H36" s="25">
        <v>28092.8171</v>
      </c>
      <c r="I36" s="25">
        <v>11382.9357</v>
      </c>
      <c r="J36" s="26">
        <v>9696</v>
      </c>
      <c r="K36" s="26">
        <v>2909</v>
      </c>
      <c r="L36" s="27">
        <v>0.4052</v>
      </c>
      <c r="M36" s="28">
        <v>2.8394579999999999E-2</v>
      </c>
      <c r="N36" s="29">
        <v>0.01</v>
      </c>
      <c r="O36" s="31" t="s">
        <v>42</v>
      </c>
      <c r="P36" s="31">
        <v>0.64782010410000002</v>
      </c>
      <c r="Q36" s="31">
        <v>0.3</v>
      </c>
      <c r="R36" s="42">
        <v>0.4</v>
      </c>
      <c r="S36" s="42">
        <f>IF(R36="","",MAX(R36,Q36))</f>
        <v>0.4</v>
      </c>
      <c r="T36" s="27">
        <f>IF(A36="placement",MIN(P36,IF(S36="",Q36,S36)),"")</f>
        <v>0.4</v>
      </c>
      <c r="U36" s="28">
        <f>IF($A36="placement",T36*J36,"")</f>
        <v>3878.4</v>
      </c>
      <c r="V36" s="26">
        <f>IF($A36="placement",U36,IF($A36="site",SUMIF($C:$C,$C36,$U:$U),IF($A36="user",SUMIF($B:$B,$B36,$U:$U),SUM($U:$U))))</f>
        <v>3878.4</v>
      </c>
      <c r="W36" s="27">
        <f>V36/J36</f>
        <v>0.4</v>
      </c>
    </row>
    <row r="37" spans="1:23" x14ac:dyDescent="0.3">
      <c r="A37" s="17" t="s">
        <v>14</v>
      </c>
      <c r="B37" s="17" t="s">
        <v>3563</v>
      </c>
      <c r="C37" s="17" t="s">
        <v>3564</v>
      </c>
      <c r="D37" s="17" t="s">
        <v>3575</v>
      </c>
      <c r="E37" s="17" t="s">
        <v>3576</v>
      </c>
      <c r="F37" s="18">
        <v>0.15</v>
      </c>
      <c r="G37" s="36">
        <v>1</v>
      </c>
      <c r="H37" s="37">
        <v>471.09059999999999</v>
      </c>
      <c r="I37" s="37">
        <v>136.762</v>
      </c>
      <c r="J37" s="19">
        <v>9651</v>
      </c>
      <c r="K37" s="19">
        <v>1431</v>
      </c>
      <c r="L37" s="18">
        <v>0.2903</v>
      </c>
      <c r="M37" s="20">
        <v>2.35233304</v>
      </c>
      <c r="N37" s="21">
        <v>1.95</v>
      </c>
      <c r="O37" s="22" t="s">
        <v>42</v>
      </c>
      <c r="P37" s="22">
        <v>0.1710357481</v>
      </c>
      <c r="Q37" s="22">
        <v>0.15</v>
      </c>
      <c r="R37" s="43"/>
      <c r="S37" s="42" t="str">
        <f>IF(R37="","",MAX(R37,Q37))</f>
        <v/>
      </c>
      <c r="T37" s="27">
        <f>IF(A37="placement",MIN(P37,IF(S37="",Q37,S37)),"")</f>
        <v>0.15</v>
      </c>
      <c r="U37" s="20">
        <f>IF($A37="placement",T37*J37,"")</f>
        <v>1447.6499999999999</v>
      </c>
      <c r="V37" s="19">
        <f>IF($A37="placement",U37,IF($A37="site",SUMIF($C:$C,$C37,$U:$U),IF($A37="user",SUMIF($B:$B,$B37,$U:$U),SUM($U:$U))))</f>
        <v>1447.6499999999999</v>
      </c>
      <c r="W37" s="18">
        <f>V37/J37</f>
        <v>0.15</v>
      </c>
    </row>
    <row r="38" spans="1:23" x14ac:dyDescent="0.3">
      <c r="A38" s="23" t="s">
        <v>14</v>
      </c>
      <c r="B38" s="23" t="s">
        <v>7689</v>
      </c>
      <c r="C38" s="23" t="s">
        <v>7690</v>
      </c>
      <c r="D38" s="23" t="s">
        <v>7761</v>
      </c>
      <c r="E38" s="23" t="s">
        <v>7762</v>
      </c>
      <c r="F38" s="27">
        <v>0.1</v>
      </c>
      <c r="G38" s="24">
        <v>1</v>
      </c>
      <c r="H38" s="25">
        <v>1766.0988</v>
      </c>
      <c r="I38" s="25">
        <v>248.98330000000001</v>
      </c>
      <c r="J38" s="26">
        <v>9500</v>
      </c>
      <c r="K38" s="26">
        <v>950</v>
      </c>
      <c r="L38" s="27">
        <v>0.14099999999999999</v>
      </c>
      <c r="M38" s="28">
        <v>1.2718883599999999</v>
      </c>
      <c r="N38" s="29">
        <v>0.95</v>
      </c>
      <c r="O38" s="31" t="s">
        <v>42</v>
      </c>
      <c r="P38" s="31">
        <v>0.2530790987</v>
      </c>
      <c r="Q38" s="31">
        <v>0.1</v>
      </c>
      <c r="R38" s="42"/>
      <c r="S38" s="42" t="str">
        <f>IF(R38="","",MAX(R38,Q38))</f>
        <v/>
      </c>
      <c r="T38" s="27">
        <f>IF(A38="placement",MIN(P38,IF(S38="",Q38,S38)),"")</f>
        <v>0.1</v>
      </c>
      <c r="U38" s="28">
        <f>IF($A38="placement",T38*J38,"")</f>
        <v>950</v>
      </c>
      <c r="V38" s="26">
        <f>IF($A38="placement",U38,IF($A38="site",SUMIF($C:$C,$C38,$U:$U),IF($A38="user",SUMIF($B:$B,$B38,$U:$U),SUM($U:$U))))</f>
        <v>950</v>
      </c>
      <c r="W38" s="27">
        <f>V38/J38</f>
        <v>0.1</v>
      </c>
    </row>
    <row r="39" spans="1:23" x14ac:dyDescent="0.3">
      <c r="A39" s="23" t="s">
        <v>14</v>
      </c>
      <c r="B39" s="23" t="s">
        <v>3266</v>
      </c>
      <c r="C39" s="23" t="s">
        <v>3268</v>
      </c>
      <c r="D39" s="32" t="s">
        <v>3494</v>
      </c>
      <c r="E39" s="23" t="s">
        <v>3495</v>
      </c>
      <c r="F39" s="27">
        <v>0.25</v>
      </c>
      <c r="G39" s="24">
        <v>1</v>
      </c>
      <c r="H39" s="25">
        <v>540.87909999999999</v>
      </c>
      <c r="I39" s="25">
        <v>122.4624</v>
      </c>
      <c r="J39" s="26">
        <v>9391</v>
      </c>
      <c r="K39" s="26">
        <v>2324</v>
      </c>
      <c r="L39" s="27">
        <v>0.22639999999999999</v>
      </c>
      <c r="M39" s="28">
        <v>2.5562708399999998</v>
      </c>
      <c r="N39" s="29">
        <v>1.9</v>
      </c>
      <c r="O39" s="31" t="s">
        <v>12</v>
      </c>
      <c r="P39" s="31">
        <v>0.25672977730000002</v>
      </c>
      <c r="Q39" s="31">
        <v>0.25</v>
      </c>
      <c r="R39" s="42"/>
      <c r="S39" s="42" t="str">
        <f>IF(R39="","",MAX(R39,Q39))</f>
        <v/>
      </c>
      <c r="T39" s="27">
        <f>IF(A39="placement",MIN(P39,IF(S39="",Q39,S39)),"")</f>
        <v>0.25</v>
      </c>
      <c r="U39" s="28">
        <f>IF($A39="placement",T39*J39,"")</f>
        <v>2347.75</v>
      </c>
      <c r="V39" s="26">
        <f>IF($A39="placement",U39,IF($A39="site",SUMIF($C:$C,$C39,$U:$U),IF($A39="user",SUMIF($B:$B,$B39,$U:$U),SUM($U:$U))))</f>
        <v>2347.75</v>
      </c>
      <c r="W39" s="27">
        <f>V39/J39</f>
        <v>0.25</v>
      </c>
    </row>
    <row r="40" spans="1:23" x14ac:dyDescent="0.3">
      <c r="A40" s="11" t="s">
        <v>14</v>
      </c>
      <c r="B40" s="11" t="s">
        <v>277</v>
      </c>
      <c r="C40" s="11" t="s">
        <v>279</v>
      </c>
      <c r="D40" s="11" t="s">
        <v>10489</v>
      </c>
      <c r="E40" s="11" t="s">
        <v>10490</v>
      </c>
      <c r="F40" s="12">
        <v>0.25</v>
      </c>
      <c r="G40" s="33">
        <v>1</v>
      </c>
      <c r="H40" s="34">
        <v>833.25620000000004</v>
      </c>
      <c r="I40" s="34">
        <v>79.923900000000003</v>
      </c>
      <c r="J40" s="13">
        <v>9307</v>
      </c>
      <c r="K40" s="13">
        <v>2120</v>
      </c>
      <c r="L40" s="12">
        <v>9.5899999999999999E-2</v>
      </c>
      <c r="M40" s="14">
        <v>3.8814954400000001</v>
      </c>
      <c r="N40" s="15">
        <v>3</v>
      </c>
      <c r="O40" s="16" t="s">
        <v>12</v>
      </c>
      <c r="P40" s="16">
        <v>0.2271020161</v>
      </c>
      <c r="Q40" s="16">
        <v>0.227102016096138</v>
      </c>
      <c r="R40" s="44"/>
      <c r="S40" s="42" t="str">
        <f>IF(R40="","",MAX(R40,Q40))</f>
        <v/>
      </c>
      <c r="T40" s="27">
        <f>IF(A40="placement",MIN(P40,IF(S40="",Q40,S40)),"")</f>
        <v>0.227102016096138</v>
      </c>
      <c r="U40" s="14">
        <f>IF($A40="placement",T40*J40,"")</f>
        <v>2113.6384638067566</v>
      </c>
      <c r="V40" s="13">
        <f>IF($A40="placement",U40,IF($A40="site",SUMIF($C:$C,$C40,$U:$U),IF($A40="user",SUMIF($B:$B,$B40,$U:$U),SUM($U:$U))))</f>
        <v>2113.6384638067566</v>
      </c>
      <c r="W40" s="12">
        <f>V40/J40</f>
        <v>0.22710201609613803</v>
      </c>
    </row>
    <row r="41" spans="1:23" x14ac:dyDescent="0.3">
      <c r="A41" s="11" t="s">
        <v>14</v>
      </c>
      <c r="B41" s="11" t="s">
        <v>10137</v>
      </c>
      <c r="C41" s="11" t="s">
        <v>10138</v>
      </c>
      <c r="D41" s="11" t="s">
        <v>3106</v>
      </c>
      <c r="E41" s="11" t="s">
        <v>10431</v>
      </c>
      <c r="F41" s="12">
        <v>0.25</v>
      </c>
      <c r="G41" s="33">
        <v>1</v>
      </c>
      <c r="H41" s="34">
        <v>757.9479</v>
      </c>
      <c r="I41" s="34">
        <v>221.05289999999999</v>
      </c>
      <c r="J41" s="13">
        <v>8993</v>
      </c>
      <c r="K41" s="13">
        <v>2248</v>
      </c>
      <c r="L41" s="12">
        <v>0.29160000000000003</v>
      </c>
      <c r="M41" s="14">
        <v>1.35604159</v>
      </c>
      <c r="N41" s="15">
        <v>1</v>
      </c>
      <c r="O41" s="16" t="s">
        <v>12</v>
      </c>
      <c r="P41" s="16">
        <v>0.26255949020000002</v>
      </c>
      <c r="Q41" s="16">
        <v>0.25</v>
      </c>
      <c r="R41" s="44"/>
      <c r="S41" s="42" t="str">
        <f>IF(R41="","",MAX(R41,Q41))</f>
        <v/>
      </c>
      <c r="T41" s="27">
        <f>IF(A41="placement",MIN(P41,IF(S41="",Q41,S41)),"")</f>
        <v>0.25</v>
      </c>
      <c r="U41" s="14">
        <f>IF($A41="placement",T41*J41,"")</f>
        <v>2248.25</v>
      </c>
      <c r="V41" s="13">
        <f>IF($A41="placement",U41,IF($A41="site",SUMIF($C:$C,$C41,$U:$U),IF($A41="user",SUMIF($B:$B,$B41,$U:$U),SUM($U:$U))))</f>
        <v>2248.25</v>
      </c>
      <c r="W41" s="12">
        <f>V41/J41</f>
        <v>0.25</v>
      </c>
    </row>
    <row r="42" spans="1:23" x14ac:dyDescent="0.3">
      <c r="A42" s="23" t="s">
        <v>14</v>
      </c>
      <c r="B42" s="23" t="s">
        <v>10137</v>
      </c>
      <c r="C42" s="23" t="s">
        <v>10138</v>
      </c>
      <c r="D42" s="23" t="s">
        <v>3119</v>
      </c>
      <c r="E42" s="23" t="s">
        <v>10438</v>
      </c>
      <c r="F42" s="27">
        <v>0.25</v>
      </c>
      <c r="G42" s="24">
        <v>1</v>
      </c>
      <c r="H42" s="25">
        <v>645.77729999999997</v>
      </c>
      <c r="I42" s="25">
        <v>179.37389999999999</v>
      </c>
      <c r="J42" s="26">
        <v>8803</v>
      </c>
      <c r="K42" s="26">
        <v>2201</v>
      </c>
      <c r="L42" s="27">
        <v>0.27779999999999999</v>
      </c>
      <c r="M42" s="28">
        <v>1.6358896300000001</v>
      </c>
      <c r="N42" s="29">
        <v>1</v>
      </c>
      <c r="O42" s="31" t="s">
        <v>12</v>
      </c>
      <c r="P42" s="31">
        <v>0.38871181739999999</v>
      </c>
      <c r="Q42" s="31">
        <v>0.249999999999999</v>
      </c>
      <c r="R42" s="42">
        <v>0.3</v>
      </c>
      <c r="S42" s="42">
        <f>IF(R42="","",MAX(R42,Q42))</f>
        <v>0.3</v>
      </c>
      <c r="T42" s="27">
        <f>IF(A42="placement",MIN(P42,IF(S42="",Q42,S42)),"")</f>
        <v>0.3</v>
      </c>
      <c r="U42" s="28">
        <f>IF($A42="placement",T42*J42,"")</f>
        <v>2640.9</v>
      </c>
      <c r="V42" s="26">
        <f>IF($A42="placement",U42,IF($A42="site",SUMIF($C:$C,$C42,$U:$U),IF($A42="user",SUMIF($B:$B,$B42,$U:$U),SUM($U:$U))))</f>
        <v>2640.9</v>
      </c>
      <c r="W42" s="27">
        <f>V42/J42</f>
        <v>0.3</v>
      </c>
    </row>
    <row r="43" spans="1:23" x14ac:dyDescent="0.3">
      <c r="A43" s="23" t="s">
        <v>14</v>
      </c>
      <c r="B43" s="23" t="s">
        <v>5764</v>
      </c>
      <c r="C43" s="23" t="s">
        <v>5766</v>
      </c>
      <c r="D43" s="23" t="s">
        <v>5853</v>
      </c>
      <c r="E43" s="23" t="s">
        <v>5854</v>
      </c>
      <c r="F43" s="27">
        <v>0.25</v>
      </c>
      <c r="G43" s="24">
        <v>1</v>
      </c>
      <c r="H43" s="25">
        <v>279.50659999999999</v>
      </c>
      <c r="I43" s="25">
        <v>183.6848</v>
      </c>
      <c r="J43" s="26">
        <v>8792</v>
      </c>
      <c r="K43" s="26">
        <v>2198</v>
      </c>
      <c r="L43" s="27">
        <v>0.65720000000000001</v>
      </c>
      <c r="M43" s="28">
        <v>1.59554555</v>
      </c>
      <c r="N43" s="29">
        <v>1</v>
      </c>
      <c r="O43" s="31" t="s">
        <v>42</v>
      </c>
      <c r="P43" s="31">
        <v>0.37325512350000001</v>
      </c>
      <c r="Q43" s="31">
        <v>0.25</v>
      </c>
      <c r="R43" s="42">
        <v>0.3</v>
      </c>
      <c r="S43" s="42">
        <f>IF(R43="","",MAX(R43,Q43))</f>
        <v>0.3</v>
      </c>
      <c r="T43" s="27">
        <f>IF(A43="placement",MIN(P43,IF(S43="",Q43,S43)),"")</f>
        <v>0.3</v>
      </c>
      <c r="U43" s="28">
        <f>IF($A43="placement",T43*J43,"")</f>
        <v>2637.6</v>
      </c>
      <c r="V43" s="26">
        <f>IF($A43="placement",U43,IF($A43="site",SUMIF($C:$C,$C43,$U:$U),IF($A43="user",SUMIF($B:$B,$B43,$U:$U),SUM($U:$U))))</f>
        <v>2637.6</v>
      </c>
      <c r="W43" s="27">
        <f>V43/J43</f>
        <v>0.3</v>
      </c>
    </row>
    <row r="44" spans="1:23" x14ac:dyDescent="0.3">
      <c r="A44" s="17" t="s">
        <v>14</v>
      </c>
      <c r="B44" s="17" t="s">
        <v>510</v>
      </c>
      <c r="C44" s="17" t="s">
        <v>512</v>
      </c>
      <c r="D44" s="17" t="s">
        <v>513</v>
      </c>
      <c r="E44" s="17" t="s">
        <v>514</v>
      </c>
      <c r="F44" s="18">
        <v>0.2</v>
      </c>
      <c r="G44" s="36">
        <v>1</v>
      </c>
      <c r="H44" s="37">
        <v>1159.6460999999999</v>
      </c>
      <c r="I44" s="37">
        <v>141.90710000000001</v>
      </c>
      <c r="J44" s="19">
        <v>8722</v>
      </c>
      <c r="K44" s="19">
        <v>1743</v>
      </c>
      <c r="L44" s="18">
        <v>0.12239999999999999</v>
      </c>
      <c r="M44" s="20">
        <v>2.0488312</v>
      </c>
      <c r="N44" s="21">
        <v>1.6</v>
      </c>
      <c r="O44" s="22" t="s">
        <v>42</v>
      </c>
      <c r="P44" s="22">
        <v>0.21906694970000001</v>
      </c>
      <c r="Q44" s="22">
        <v>0.19999999999999901</v>
      </c>
      <c r="R44" s="43"/>
      <c r="S44" s="42" t="str">
        <f>IF(R44="","",MAX(R44,Q44))</f>
        <v/>
      </c>
      <c r="T44" s="27">
        <f>IF(A44="placement",MIN(P44,IF(S44="",Q44,S44)),"")</f>
        <v>0.19999999999999901</v>
      </c>
      <c r="U44" s="20">
        <f>IF($A44="placement",T44*J44,"")</f>
        <v>1744.3999999999915</v>
      </c>
      <c r="V44" s="19">
        <f>IF($A44="placement",U44,IF($A44="site",SUMIF($C:$C,$C44,$U:$U),IF($A44="user",SUMIF($B:$B,$B44,$U:$U),SUM($U:$U))))</f>
        <v>1744.3999999999915</v>
      </c>
      <c r="W44" s="18">
        <f>V44/J44</f>
        <v>0.19999999999999901</v>
      </c>
    </row>
    <row r="45" spans="1:23" x14ac:dyDescent="0.3">
      <c r="A45" s="23" t="s">
        <v>14</v>
      </c>
      <c r="B45" s="23" t="s">
        <v>6638</v>
      </c>
      <c r="C45" s="23" t="s">
        <v>6639</v>
      </c>
      <c r="D45" s="23" t="s">
        <v>6730</v>
      </c>
      <c r="E45" s="23" t="s">
        <v>6731</v>
      </c>
      <c r="F45" s="27">
        <v>0.25</v>
      </c>
      <c r="G45" s="24">
        <v>1</v>
      </c>
      <c r="H45" s="25">
        <v>681.20389999999998</v>
      </c>
      <c r="I45" s="25">
        <v>231.6131</v>
      </c>
      <c r="J45" s="26">
        <v>8347</v>
      </c>
      <c r="K45" s="26">
        <v>1394</v>
      </c>
      <c r="L45" s="27">
        <v>0.34</v>
      </c>
      <c r="M45" s="28">
        <v>1.2012833599999999</v>
      </c>
      <c r="N45" s="29">
        <v>1</v>
      </c>
      <c r="O45" s="31" t="s">
        <v>12</v>
      </c>
      <c r="P45" s="31">
        <v>0.16755693620000001</v>
      </c>
      <c r="Q45" s="31">
        <v>0.16755693621856799</v>
      </c>
      <c r="R45" s="42">
        <v>0.2</v>
      </c>
      <c r="S45" s="42">
        <f>IF(R45="","",MAX(R45,Q45))</f>
        <v>0.2</v>
      </c>
      <c r="T45" s="27">
        <f>IF(A45="placement",MIN(P45,IF(S45="",Q45,S45)),"")</f>
        <v>0.16755693620000001</v>
      </c>
      <c r="U45" s="28">
        <f>IF($A45="placement",T45*J45,"")</f>
        <v>1398.5977464614</v>
      </c>
      <c r="V45" s="26">
        <f>IF($A45="placement",U45,IF($A45="site",SUMIF($C:$C,$C45,$U:$U),IF($A45="user",SUMIF($B:$B,$B45,$U:$U),SUM($U:$U))))</f>
        <v>1398.5977464614</v>
      </c>
      <c r="W45" s="27">
        <f>V45/J45</f>
        <v>0.16755693620000001</v>
      </c>
    </row>
    <row r="46" spans="1:23" x14ac:dyDescent="0.3">
      <c r="A46" s="11" t="s">
        <v>14</v>
      </c>
      <c r="B46" s="11" t="s">
        <v>510</v>
      </c>
      <c r="C46" s="11" t="s">
        <v>512</v>
      </c>
      <c r="D46" s="35" t="s">
        <v>529</v>
      </c>
      <c r="E46" s="11" t="s">
        <v>530</v>
      </c>
      <c r="F46" s="12">
        <v>0.2</v>
      </c>
      <c r="G46" s="33">
        <v>1</v>
      </c>
      <c r="H46" s="34">
        <v>1029.5189</v>
      </c>
      <c r="I46" s="34">
        <v>172.72239999999999</v>
      </c>
      <c r="J46" s="13">
        <v>8239</v>
      </c>
      <c r="K46" s="13">
        <v>1640</v>
      </c>
      <c r="L46" s="12">
        <v>0.1678</v>
      </c>
      <c r="M46" s="14">
        <v>1.59006618</v>
      </c>
      <c r="N46" s="15">
        <v>1.2</v>
      </c>
      <c r="O46" s="16" t="s">
        <v>42</v>
      </c>
      <c r="P46" s="16">
        <v>0.2453144327</v>
      </c>
      <c r="Q46" s="16">
        <v>0.2</v>
      </c>
      <c r="R46" s="44"/>
      <c r="S46" s="42" t="str">
        <f>IF(R46="","",MAX(R46,Q46))</f>
        <v/>
      </c>
      <c r="T46" s="27">
        <f>IF(A46="placement",MIN(P46,IF(S46="",Q46,S46)),"")</f>
        <v>0.2</v>
      </c>
      <c r="U46" s="14">
        <f>IF($A46="placement",T46*J46,"")</f>
        <v>1647.8000000000002</v>
      </c>
      <c r="V46" s="13">
        <f>IF($A46="placement",U46,IF($A46="site",SUMIF($C:$C,$C46,$U:$U),IF($A46="user",SUMIF($B:$B,$B46,$U:$U),SUM($U:$U))))</f>
        <v>1647.8000000000002</v>
      </c>
      <c r="W46" s="12">
        <f>V46/J46</f>
        <v>0.2</v>
      </c>
    </row>
    <row r="47" spans="1:23" x14ac:dyDescent="0.3">
      <c r="A47" s="23" t="s">
        <v>14</v>
      </c>
      <c r="B47" s="23" t="s">
        <v>6638</v>
      </c>
      <c r="C47" s="23" t="s">
        <v>6639</v>
      </c>
      <c r="D47" s="23" t="s">
        <v>6793</v>
      </c>
      <c r="E47" s="23" t="s">
        <v>5457</v>
      </c>
      <c r="F47" s="27">
        <v>0.25</v>
      </c>
      <c r="G47" s="24">
        <v>1</v>
      </c>
      <c r="H47" s="25">
        <v>1987.1325999999999</v>
      </c>
      <c r="I47" s="25">
        <v>220.01130000000001</v>
      </c>
      <c r="J47" s="26">
        <v>8235</v>
      </c>
      <c r="K47" s="26">
        <v>1635</v>
      </c>
      <c r="L47" s="27">
        <v>0.11070000000000001</v>
      </c>
      <c r="M47" s="28">
        <v>1.2477345</v>
      </c>
      <c r="N47" s="29">
        <v>1</v>
      </c>
      <c r="O47" s="31" t="s">
        <v>12</v>
      </c>
      <c r="P47" s="31">
        <v>0.19854744699999999</v>
      </c>
      <c r="Q47" s="31">
        <v>0.19854744696594701</v>
      </c>
      <c r="R47" s="42"/>
      <c r="S47" s="42" t="str">
        <f>IF(R47="","",MAX(R47,Q47))</f>
        <v/>
      </c>
      <c r="T47" s="27">
        <f>IF(A47="placement",MIN(P47,IF(S47="",Q47,S47)),"")</f>
        <v>0.19854744696594701</v>
      </c>
      <c r="U47" s="28">
        <f>IF($A47="placement",T47*J47,"")</f>
        <v>1635.0382257645736</v>
      </c>
      <c r="V47" s="26">
        <f>IF($A47="placement",U47,IF($A47="site",SUMIF($C:$C,$C47,$U:$U),IF($A47="user",SUMIF($B:$B,$B47,$U:$U),SUM($U:$U))))</f>
        <v>1635.0382257645736</v>
      </c>
      <c r="W47" s="27">
        <f>V47/J47</f>
        <v>0.19854744696594701</v>
      </c>
    </row>
    <row r="48" spans="1:23" x14ac:dyDescent="0.3">
      <c r="A48" s="23" t="s">
        <v>14</v>
      </c>
      <c r="B48" s="23" t="s">
        <v>4868</v>
      </c>
      <c r="C48" s="23" t="s">
        <v>4870</v>
      </c>
      <c r="D48" s="23" t="s">
        <v>4883</v>
      </c>
      <c r="E48" s="23" t="s">
        <v>4884</v>
      </c>
      <c r="F48" s="27">
        <v>0.25</v>
      </c>
      <c r="G48" s="24">
        <v>1</v>
      </c>
      <c r="H48" s="25">
        <v>1924.9822999999999</v>
      </c>
      <c r="I48" s="25">
        <v>307.3922</v>
      </c>
      <c r="J48" s="26">
        <v>8129</v>
      </c>
      <c r="K48" s="26">
        <v>1881</v>
      </c>
      <c r="L48" s="27">
        <v>0.15970000000000001</v>
      </c>
      <c r="M48" s="28">
        <v>0.88153883</v>
      </c>
      <c r="N48" s="29">
        <v>0.65</v>
      </c>
      <c r="O48" s="31" t="s">
        <v>12</v>
      </c>
      <c r="P48" s="31">
        <v>0.26265300920000001</v>
      </c>
      <c r="Q48" s="31">
        <v>0.25</v>
      </c>
      <c r="R48" s="42"/>
      <c r="S48" s="42" t="str">
        <f>IF(R48="","",MAX(R48,Q48))</f>
        <v/>
      </c>
      <c r="T48" s="27">
        <f>IF(A48="placement",MIN(P48,IF(S48="",Q48,S48)),"")</f>
        <v>0.25</v>
      </c>
      <c r="U48" s="28">
        <f>IF($A48="placement",T48*J48,"")</f>
        <v>2032.25</v>
      </c>
      <c r="V48" s="26">
        <f>IF($A48="placement",U48,IF($A48="site",SUMIF($C:$C,$C48,$U:$U),IF($A48="user",SUMIF($B:$B,$B48,$U:$U),SUM($U:$U))))</f>
        <v>2032.25</v>
      </c>
      <c r="W48" s="27">
        <f>V48/J48</f>
        <v>0.25</v>
      </c>
    </row>
    <row r="49" spans="1:23" hidden="1" x14ac:dyDescent="0.3">
      <c r="A49" s="23" t="s">
        <v>13</v>
      </c>
      <c r="B49" s="23" t="s">
        <v>7689</v>
      </c>
      <c r="C49" s="23" t="s">
        <v>7690</v>
      </c>
      <c r="D49" s="32" t="s">
        <v>9898</v>
      </c>
      <c r="E49" s="23"/>
      <c r="F49" s="27">
        <v>0.10290000000000001</v>
      </c>
      <c r="G49" s="24">
        <v>0.95580461999999999</v>
      </c>
      <c r="H49" s="25">
        <v>23112.627899999999</v>
      </c>
      <c r="I49" s="25">
        <v>3610.6610999999998</v>
      </c>
      <c r="J49" s="26">
        <v>111059</v>
      </c>
      <c r="K49" s="26">
        <v>11286</v>
      </c>
      <c r="L49" s="27">
        <v>0.15620000000000001</v>
      </c>
      <c r="M49" s="28">
        <v>1.02529151</v>
      </c>
      <c r="N49" s="29">
        <v>0.80221200000000004</v>
      </c>
      <c r="O49" s="31"/>
      <c r="P49" s="31">
        <v>0.2175766677</v>
      </c>
      <c r="Q49" s="31">
        <v>0.102945574667549</v>
      </c>
      <c r="R49" s="42"/>
      <c r="S49" s="42" t="str">
        <f>IF(R49="","",MAX(R49,Q49))</f>
        <v/>
      </c>
      <c r="T49" s="27" t="str">
        <f>IF(A49="placement",MIN(P49,IF(S49="",Q49,S49)),"")</f>
        <v/>
      </c>
      <c r="U49" s="28" t="str">
        <f>IF($A49="placement",T49*J49,"")</f>
        <v/>
      </c>
      <c r="V49" s="26">
        <f>IF($A49="placement",U49,IF($A49="site",SUMIF($C:$C,$C49,$U:$U),IF($A49="user",SUMIF($B:$B,$B49,$U:$U),SUM($U:$U))))</f>
        <v>14320.883648919957</v>
      </c>
      <c r="W49" s="27">
        <f>V49/J49</f>
        <v>0.12894842965378722</v>
      </c>
    </row>
    <row r="50" spans="1:23" hidden="1" x14ac:dyDescent="0.3">
      <c r="A50" s="23" t="s">
        <v>10</v>
      </c>
      <c r="B50" s="23" t="s">
        <v>3047</v>
      </c>
      <c r="C50" s="23" t="s">
        <v>9898</v>
      </c>
      <c r="D50" s="23" t="s">
        <v>9898</v>
      </c>
      <c r="E50" s="23"/>
      <c r="F50" s="27">
        <v>0.4</v>
      </c>
      <c r="G50" s="24">
        <v>0</v>
      </c>
      <c r="H50" s="25">
        <v>4.7188999999999997</v>
      </c>
      <c r="I50" s="25">
        <v>2.7017000000000002</v>
      </c>
      <c r="J50" s="26">
        <v>261</v>
      </c>
      <c r="K50" s="26">
        <v>104</v>
      </c>
      <c r="L50" s="27">
        <v>0.57250000000000001</v>
      </c>
      <c r="M50" s="28">
        <v>3.2217348800000001</v>
      </c>
      <c r="N50" s="29">
        <v>0.49995000000000001</v>
      </c>
      <c r="O50" s="31"/>
      <c r="P50" s="31">
        <v>0.84481963319999998</v>
      </c>
      <c r="Q50" s="31">
        <v>0.399984490258815</v>
      </c>
      <c r="R50" s="42"/>
      <c r="S50" s="42" t="str">
        <f>IF(R50="","",MAX(R50,Q50))</f>
        <v/>
      </c>
      <c r="T50" s="27" t="str">
        <f>IF(A50="placement",MIN(P50,IF(S50="",Q50,S50)),"")</f>
        <v/>
      </c>
      <c r="U50" s="28" t="str">
        <f>IF($A50="placement",T50*J50,"")</f>
        <v/>
      </c>
      <c r="V50" s="26">
        <f>IF($A50="placement",U50,IF($A50="site",SUMIF($C:$C,$C50,$U:$U),IF($A50="user",SUMIF($B:$B,$B50,$U:$U),SUM($U:$U))))</f>
        <v>101.99999999999976</v>
      </c>
      <c r="W50" s="27">
        <f>V50/J50</f>
        <v>0.3908045977011485</v>
      </c>
    </row>
    <row r="51" spans="1:23" hidden="1" x14ac:dyDescent="0.3">
      <c r="A51" s="23" t="s">
        <v>13</v>
      </c>
      <c r="B51" s="23" t="s">
        <v>6638</v>
      </c>
      <c r="C51" s="23" t="s">
        <v>6639</v>
      </c>
      <c r="D51" s="23" t="s">
        <v>9898</v>
      </c>
      <c r="E51" s="23"/>
      <c r="F51" s="27">
        <v>0.25</v>
      </c>
      <c r="G51" s="24">
        <v>0.92293696999999997</v>
      </c>
      <c r="H51" s="25">
        <v>13741.535400000001</v>
      </c>
      <c r="I51" s="25">
        <v>3194.3148999999999</v>
      </c>
      <c r="J51" s="26">
        <v>86027</v>
      </c>
      <c r="K51" s="26">
        <v>19611</v>
      </c>
      <c r="L51" s="27">
        <v>0.23250000000000001</v>
      </c>
      <c r="M51" s="28">
        <v>0.89771444</v>
      </c>
      <c r="N51" s="29">
        <v>0.58389000000000002</v>
      </c>
      <c r="O51" s="31"/>
      <c r="P51" s="31">
        <v>0.34958158659999999</v>
      </c>
      <c r="Q51" s="31">
        <v>0.249999999999999</v>
      </c>
      <c r="R51" s="42"/>
      <c r="S51" s="42" t="str">
        <f>IF(R51="","",MAX(R51,Q51))</f>
        <v/>
      </c>
      <c r="T51" s="27" t="str">
        <f>IF(A51="placement",MIN(P51,IF(S51="",Q51,S51)),"")</f>
        <v/>
      </c>
      <c r="U51" s="28" t="str">
        <f>IF($A51="placement",T51*J51,"")</f>
        <v/>
      </c>
      <c r="V51" s="26">
        <f>IF($A51="placement",U51,IF($A51="site",SUMIF($C:$C,$C51,$U:$U),IF($A51="user",SUMIF($B:$B,$B51,$U:$U),SUM($U:$U))))</f>
        <v>19662.47498969872</v>
      </c>
      <c r="W51" s="27">
        <f>V51/J51</f>
        <v>0.22856167237842445</v>
      </c>
    </row>
    <row r="52" spans="1:23" hidden="1" x14ac:dyDescent="0.3">
      <c r="A52" s="23" t="s">
        <v>10</v>
      </c>
      <c r="B52" s="23" t="s">
        <v>1556</v>
      </c>
      <c r="C52" s="23" t="s">
        <v>9898</v>
      </c>
      <c r="D52" s="23" t="s">
        <v>9898</v>
      </c>
      <c r="E52" s="23"/>
      <c r="F52" s="27">
        <v>0.25</v>
      </c>
      <c r="G52" s="24">
        <v>0</v>
      </c>
      <c r="H52" s="25">
        <v>50.887599999999999</v>
      </c>
      <c r="I52" s="25">
        <v>2.9453999999999998</v>
      </c>
      <c r="J52" s="26">
        <v>55</v>
      </c>
      <c r="K52" s="26">
        <v>14</v>
      </c>
      <c r="L52" s="27">
        <v>5.79E-2</v>
      </c>
      <c r="M52" s="28">
        <v>0.62682121999999996</v>
      </c>
      <c r="N52" s="29">
        <v>0.2</v>
      </c>
      <c r="O52" s="31"/>
      <c r="P52" s="31">
        <v>0.68092975749999995</v>
      </c>
      <c r="Q52" s="31">
        <v>0.25</v>
      </c>
      <c r="R52" s="42"/>
      <c r="S52" s="42" t="str">
        <f>IF(R52="","",MAX(R52,Q52))</f>
        <v/>
      </c>
      <c r="T52" s="27" t="str">
        <f>IF(A52="placement",MIN(P52,IF(S52="",Q52,S52)),"")</f>
        <v/>
      </c>
      <c r="U52" s="28" t="str">
        <f>IF($A52="placement",T52*J52,"")</f>
        <v/>
      </c>
      <c r="V52" s="26">
        <f>IF($A52="placement",U52,IF($A52="site",SUMIF($C:$C,$C52,$U:$U),IF($A52="user",SUMIF($B:$B,$B52,$U:$U),SUM($U:$U))))</f>
        <v>21.149999999999988</v>
      </c>
      <c r="W52" s="27">
        <f>V52/J52</f>
        <v>0.3845454545454543</v>
      </c>
    </row>
    <row r="53" spans="1:23" x14ac:dyDescent="0.3">
      <c r="A53" s="23" t="s">
        <v>14</v>
      </c>
      <c r="B53" s="23" t="s">
        <v>4868</v>
      </c>
      <c r="C53" s="23" t="s">
        <v>4870</v>
      </c>
      <c r="D53" s="23" t="s">
        <v>4877</v>
      </c>
      <c r="E53" s="23" t="s">
        <v>4878</v>
      </c>
      <c r="F53" s="27">
        <v>0.25</v>
      </c>
      <c r="G53" s="24">
        <v>1</v>
      </c>
      <c r="H53" s="25">
        <v>3759.2682</v>
      </c>
      <c r="I53" s="25">
        <v>339.64120000000003</v>
      </c>
      <c r="J53" s="26">
        <v>8059</v>
      </c>
      <c r="K53" s="26">
        <v>1436</v>
      </c>
      <c r="L53" s="27">
        <v>9.0300000000000005E-2</v>
      </c>
      <c r="M53" s="28">
        <v>0.79097613</v>
      </c>
      <c r="N53" s="29">
        <v>0.65</v>
      </c>
      <c r="O53" s="31" t="s">
        <v>12</v>
      </c>
      <c r="P53" s="31">
        <v>0.17823057319999999</v>
      </c>
      <c r="Q53" s="31">
        <v>0.178230573171759</v>
      </c>
      <c r="R53" s="42"/>
      <c r="S53" s="42" t="str">
        <f>IF(R53="","",MAX(R53,Q53))</f>
        <v/>
      </c>
      <c r="T53" s="27">
        <f>IF(A53="placement",MIN(P53,IF(S53="",Q53,S53)),"")</f>
        <v>0.178230573171759</v>
      </c>
      <c r="U53" s="28">
        <f>IF($A53="placement",T53*J53,"")</f>
        <v>1436.3601891912058</v>
      </c>
      <c r="V53" s="26">
        <f>IF($A53="placement",U53,IF($A53="site",SUMIF($C:$C,$C53,$U:$U),IF($A53="user",SUMIF($B:$B,$B53,$U:$U),SUM($U:$U))))</f>
        <v>1436.3601891912058</v>
      </c>
      <c r="W53" s="27">
        <f>V53/J53</f>
        <v>0.178230573171759</v>
      </c>
    </row>
    <row r="54" spans="1:23" x14ac:dyDescent="0.3">
      <c r="A54" s="23" t="s">
        <v>14</v>
      </c>
      <c r="B54" s="23" t="s">
        <v>7689</v>
      </c>
      <c r="C54" s="23" t="s">
        <v>7690</v>
      </c>
      <c r="D54" s="23" t="s">
        <v>7695</v>
      </c>
      <c r="E54" s="23" t="s">
        <v>7696</v>
      </c>
      <c r="F54" s="27">
        <v>0.1</v>
      </c>
      <c r="G54" s="24">
        <v>1</v>
      </c>
      <c r="H54" s="25">
        <v>1772.8504</v>
      </c>
      <c r="I54" s="25">
        <v>210.2347</v>
      </c>
      <c r="J54" s="26">
        <v>7853</v>
      </c>
      <c r="K54" s="26">
        <v>785</v>
      </c>
      <c r="L54" s="27">
        <v>0.1186</v>
      </c>
      <c r="M54" s="28">
        <v>1.2450925900000001</v>
      </c>
      <c r="N54" s="29">
        <v>0.95</v>
      </c>
      <c r="O54" s="31" t="s">
        <v>42</v>
      </c>
      <c r="P54" s="31">
        <v>0.2370045371</v>
      </c>
      <c r="Q54" s="31">
        <v>0.1</v>
      </c>
      <c r="R54" s="42">
        <v>0.15</v>
      </c>
      <c r="S54" s="42">
        <f>IF(R54="","",MAX(R54,Q54))</f>
        <v>0.15</v>
      </c>
      <c r="T54" s="27">
        <f>IF(A54="placement",MIN(P54,IF(S54="",Q54,S54)),"")</f>
        <v>0.15</v>
      </c>
      <c r="U54" s="28">
        <f>IF($A54="placement",T54*J54,"")</f>
        <v>1177.95</v>
      </c>
      <c r="V54" s="23">
        <f>IF($A54="placement",U54,IF($A54="site",SUMIF($C:$C,$C54,$U:$U),IF($A54="user",SUMIF($B:$B,$B54,$U:$U),SUM($U:$U))))</f>
        <v>1177.95</v>
      </c>
      <c r="W54" s="27">
        <f>V54/J54</f>
        <v>0.15</v>
      </c>
    </row>
    <row r="55" spans="1:23" x14ac:dyDescent="0.3">
      <c r="A55" s="23" t="s">
        <v>14</v>
      </c>
      <c r="B55" s="23" t="s">
        <v>3015</v>
      </c>
      <c r="C55" s="23" t="s">
        <v>3017</v>
      </c>
      <c r="D55" s="23" t="s">
        <v>3032</v>
      </c>
      <c r="E55" s="23" t="s">
        <v>3033</v>
      </c>
      <c r="F55" s="27">
        <v>0.25</v>
      </c>
      <c r="G55" s="24">
        <v>1</v>
      </c>
      <c r="H55" s="25">
        <v>1384.4621</v>
      </c>
      <c r="I55" s="25">
        <v>160.09309999999999</v>
      </c>
      <c r="J55" s="26">
        <v>7324</v>
      </c>
      <c r="K55" s="26">
        <v>1080</v>
      </c>
      <c r="L55" s="27">
        <v>0.11559999999999999</v>
      </c>
      <c r="M55" s="28">
        <v>1.52484354</v>
      </c>
      <c r="N55" s="29">
        <v>1.3</v>
      </c>
      <c r="O55" s="31" t="s">
        <v>12</v>
      </c>
      <c r="P55" s="31">
        <v>0.1474535149</v>
      </c>
      <c r="Q55" s="31">
        <v>0.147453514949688</v>
      </c>
      <c r="R55" s="42"/>
      <c r="S55" s="42" t="str">
        <f>IF(R55="","",MAX(R55,Q55))</f>
        <v/>
      </c>
      <c r="T55" s="27">
        <f>IF(A55="placement",MIN(P55,IF(S55="",Q55,S55)),"")</f>
        <v>0.1474535149</v>
      </c>
      <c r="U55" s="28">
        <f>IF($A55="placement",T55*J55,"")</f>
        <v>1079.9495431276</v>
      </c>
      <c r="V55" s="26">
        <f>IF($A55="placement",U55,IF($A55="site",SUMIF($C:$C,$C55,$U:$U),IF($A55="user",SUMIF($B:$B,$B55,$U:$U),SUM($U:$U))))</f>
        <v>1079.9495431276</v>
      </c>
      <c r="W55" s="27">
        <f>V55/J55</f>
        <v>0.1474535149</v>
      </c>
    </row>
    <row r="56" spans="1:23" x14ac:dyDescent="0.3">
      <c r="A56" s="23" t="s">
        <v>14</v>
      </c>
      <c r="B56" s="23" t="s">
        <v>3850</v>
      </c>
      <c r="C56" s="23" t="s">
        <v>10155</v>
      </c>
      <c r="D56" s="23" t="s">
        <v>3864</v>
      </c>
      <c r="E56" s="23" t="s">
        <v>3865</v>
      </c>
      <c r="F56" s="27">
        <v>0.25</v>
      </c>
      <c r="G56" s="24">
        <v>1</v>
      </c>
      <c r="H56" s="25">
        <v>389.43119999999999</v>
      </c>
      <c r="I56" s="25">
        <v>206.58359999999999</v>
      </c>
      <c r="J56" s="26">
        <v>7228</v>
      </c>
      <c r="K56" s="26">
        <v>1463</v>
      </c>
      <c r="L56" s="27">
        <v>0.53049999999999997</v>
      </c>
      <c r="M56" s="28">
        <v>1.16623297</v>
      </c>
      <c r="N56" s="29">
        <v>0.9</v>
      </c>
      <c r="O56" s="31" t="s">
        <v>42</v>
      </c>
      <c r="P56" s="31">
        <v>0.228284549</v>
      </c>
      <c r="Q56" s="31">
        <v>0.22828454904676701</v>
      </c>
      <c r="R56" s="42"/>
      <c r="S56" s="42" t="str">
        <f>IF(R56="","",MAX(R56,Q56))</f>
        <v/>
      </c>
      <c r="T56" s="27">
        <f>IF(A56="placement",MIN(P56,IF(S56="",Q56,S56)),"")</f>
        <v>0.228284549</v>
      </c>
      <c r="U56" s="28">
        <f>IF($A56="placement",T56*J56,"")</f>
        <v>1650.040720172</v>
      </c>
      <c r="V56" s="26">
        <f>IF($A56="placement",U56,IF($A56="site",SUMIF($C:$C,$C56,$U:$U),IF($A56="user",SUMIF($B:$B,$B56,$U:$U),SUM($U:$U))))</f>
        <v>1650.040720172</v>
      </c>
      <c r="W56" s="27">
        <f>V56/J56</f>
        <v>0.228284549</v>
      </c>
    </row>
    <row r="57" spans="1:23" x14ac:dyDescent="0.3">
      <c r="A57" s="23" t="s">
        <v>14</v>
      </c>
      <c r="B57" s="23" t="s">
        <v>3563</v>
      </c>
      <c r="C57" s="23" t="s">
        <v>3564</v>
      </c>
      <c r="D57" s="32" t="s">
        <v>3567</v>
      </c>
      <c r="E57" s="23" t="s">
        <v>3568</v>
      </c>
      <c r="F57" s="27">
        <v>0.25</v>
      </c>
      <c r="G57" s="24">
        <v>1</v>
      </c>
      <c r="H57" s="25">
        <v>372.76440000000002</v>
      </c>
      <c r="I57" s="25">
        <v>85.514499999999998</v>
      </c>
      <c r="J57" s="26">
        <v>6986</v>
      </c>
      <c r="K57" s="26">
        <v>1746</v>
      </c>
      <c r="L57" s="27">
        <v>0.22939999999999999</v>
      </c>
      <c r="M57" s="28">
        <v>2.72311763</v>
      </c>
      <c r="N57" s="29">
        <v>1.9</v>
      </c>
      <c r="O57" s="31" t="s">
        <v>12</v>
      </c>
      <c r="P57" s="31">
        <v>0.30227031809999999</v>
      </c>
      <c r="Q57" s="31">
        <v>0.25</v>
      </c>
      <c r="R57" s="42"/>
      <c r="S57" s="42" t="str">
        <f>IF(R57="","",MAX(R57,Q57))</f>
        <v/>
      </c>
      <c r="T57" s="27">
        <f>IF(A57="placement",MIN(P57,IF(S57="",Q57,S57)),"")</f>
        <v>0.25</v>
      </c>
      <c r="U57" s="28">
        <f>IF($A57="placement",T57*J57,"")</f>
        <v>1746.5</v>
      </c>
      <c r="V57" s="26">
        <f>IF($A57="placement",U57,IF($A57="site",SUMIF($C:$C,$C57,$U:$U),IF($A57="user",SUMIF($B:$B,$B57,$U:$U),SUM($U:$U))))</f>
        <v>1746.5</v>
      </c>
      <c r="W57" s="27">
        <f>V57/J57</f>
        <v>0.25</v>
      </c>
    </row>
    <row r="58" spans="1:23" x14ac:dyDescent="0.3">
      <c r="A58" s="11" t="s">
        <v>14</v>
      </c>
      <c r="B58" s="11" t="s">
        <v>4652</v>
      </c>
      <c r="C58" s="11" t="s">
        <v>4653</v>
      </c>
      <c r="D58" s="11" t="s">
        <v>4668</v>
      </c>
      <c r="E58" s="11" t="s">
        <v>4669</v>
      </c>
      <c r="F58" s="12">
        <v>0.33</v>
      </c>
      <c r="G58" s="33">
        <v>1</v>
      </c>
      <c r="H58" s="34">
        <v>14522.876099999999</v>
      </c>
      <c r="I58" s="34">
        <v>4385.6638999999996</v>
      </c>
      <c r="J58" s="13">
        <v>6882</v>
      </c>
      <c r="K58" s="13">
        <v>2271</v>
      </c>
      <c r="L58" s="12">
        <v>0.30199999999999999</v>
      </c>
      <c r="M58" s="14">
        <v>5.2304429999999999E-2</v>
      </c>
      <c r="N58" s="15">
        <v>0.01</v>
      </c>
      <c r="O58" s="16" t="s">
        <v>12</v>
      </c>
      <c r="P58" s="16">
        <v>0.80881159790000001</v>
      </c>
      <c r="Q58" s="16">
        <v>0.33</v>
      </c>
      <c r="R58" s="44">
        <v>0.33</v>
      </c>
      <c r="S58" s="42">
        <f>IF(R58="","",MAX(R58,Q58))</f>
        <v>0.33</v>
      </c>
      <c r="T58" s="27">
        <f>IF(A58="placement",MIN(P58,IF(S58="",Q58,S58)),"")</f>
        <v>0.33</v>
      </c>
      <c r="U58" s="14">
        <f>IF($A58="placement",T58*J58,"")</f>
        <v>2271.06</v>
      </c>
      <c r="V58" s="13">
        <f>IF($A58="placement",U58,IF($A58="site",SUMIF($C:$C,$C58,$U:$U),IF($A58="user",SUMIF($B:$B,$B58,$U:$U),SUM($U:$U))))</f>
        <v>2271.06</v>
      </c>
      <c r="W58" s="12">
        <f>V58/J58</f>
        <v>0.33</v>
      </c>
    </row>
    <row r="59" spans="1:23" x14ac:dyDescent="0.3">
      <c r="A59" s="11" t="s">
        <v>14</v>
      </c>
      <c r="B59" s="11" t="s">
        <v>53</v>
      </c>
      <c r="C59" s="11" t="s">
        <v>55</v>
      </c>
      <c r="D59" s="11" t="s">
        <v>81</v>
      </c>
      <c r="E59" s="11" t="s">
        <v>82</v>
      </c>
      <c r="F59" s="12">
        <v>0.25</v>
      </c>
      <c r="G59" s="33">
        <v>1</v>
      </c>
      <c r="H59" s="34">
        <v>376.7971</v>
      </c>
      <c r="I59" s="34">
        <v>210.45230000000001</v>
      </c>
      <c r="J59" s="13">
        <v>6823</v>
      </c>
      <c r="K59" s="13">
        <v>1706</v>
      </c>
      <c r="L59" s="12">
        <v>0.5585</v>
      </c>
      <c r="M59" s="14">
        <v>1.0807417500000001</v>
      </c>
      <c r="N59" s="15">
        <v>0.1</v>
      </c>
      <c r="O59" s="16" t="s">
        <v>12</v>
      </c>
      <c r="P59" s="16">
        <v>0.90747095680000001</v>
      </c>
      <c r="Q59" s="16">
        <v>0.249999999999999</v>
      </c>
      <c r="R59" s="44"/>
      <c r="S59" s="42" t="str">
        <f>IF(R59="","",MAX(R59,Q59))</f>
        <v/>
      </c>
      <c r="T59" s="27">
        <f>IF(A59="placement",MIN(P59,IF(S59="",Q59,S59)),"")</f>
        <v>0.249999999999999</v>
      </c>
      <c r="U59" s="14">
        <f>IF($A59="placement",T59*J59,"")</f>
        <v>1705.7499999999932</v>
      </c>
      <c r="V59" s="13">
        <f>IF($A59="placement",U59,IF($A59="site",SUMIF($C:$C,$C59,$U:$U),IF($A59="user",SUMIF($B:$B,$B59,$U:$U),SUM($U:$U))))</f>
        <v>1705.7499999999932</v>
      </c>
      <c r="W59" s="12">
        <f>V59/J59</f>
        <v>0.249999999999999</v>
      </c>
    </row>
    <row r="60" spans="1:23" x14ac:dyDescent="0.3">
      <c r="A60" s="23" t="s">
        <v>14</v>
      </c>
      <c r="B60" s="23" t="s">
        <v>3850</v>
      </c>
      <c r="C60" s="23" t="s">
        <v>10155</v>
      </c>
      <c r="D60" s="23" t="s">
        <v>3874</v>
      </c>
      <c r="E60" s="23" t="s">
        <v>3875</v>
      </c>
      <c r="F60" s="27">
        <v>0.25</v>
      </c>
      <c r="G60" s="24">
        <v>1</v>
      </c>
      <c r="H60" s="25">
        <v>575.53949999999998</v>
      </c>
      <c r="I60" s="25">
        <v>176.52289999999999</v>
      </c>
      <c r="J60" s="26">
        <v>6702</v>
      </c>
      <c r="K60" s="26">
        <v>1417</v>
      </c>
      <c r="L60" s="27">
        <v>0.30669999999999997</v>
      </c>
      <c r="M60" s="28">
        <v>1.2656039400000001</v>
      </c>
      <c r="N60" s="29">
        <v>0.9</v>
      </c>
      <c r="O60" s="31" t="s">
        <v>42</v>
      </c>
      <c r="P60" s="31">
        <v>0.28887705699999999</v>
      </c>
      <c r="Q60" s="31">
        <v>0.25</v>
      </c>
      <c r="R60" s="42"/>
      <c r="S60" s="42" t="str">
        <f>IF(R60="","",MAX(R60,Q60))</f>
        <v/>
      </c>
      <c r="T60" s="27">
        <f>IF(A60="placement",MIN(P60,IF(S60="",Q60,S60)),"")</f>
        <v>0.25</v>
      </c>
      <c r="U60" s="28">
        <f>IF($A60="placement",T60*J60,"")</f>
        <v>1675.5</v>
      </c>
      <c r="V60" s="26">
        <f>IF($A60="placement",U60,IF($A60="site",SUMIF($C:$C,$C60,$U:$U),IF($A60="user",SUMIF($B:$B,$B60,$U:$U),SUM($U:$U))))</f>
        <v>1675.5</v>
      </c>
      <c r="W60" s="27">
        <f>V60/J60</f>
        <v>0.25</v>
      </c>
    </row>
    <row r="61" spans="1:23" x14ac:dyDescent="0.3">
      <c r="A61" s="23" t="s">
        <v>14</v>
      </c>
      <c r="B61" s="23" t="s">
        <v>1478</v>
      </c>
      <c r="C61" s="23" t="s">
        <v>1480</v>
      </c>
      <c r="D61" s="23" t="s">
        <v>10517</v>
      </c>
      <c r="E61" s="23" t="s">
        <v>10518</v>
      </c>
      <c r="F61" s="27">
        <v>0.25</v>
      </c>
      <c r="G61" s="24">
        <v>1</v>
      </c>
      <c r="H61" s="25">
        <v>2768.6504</v>
      </c>
      <c r="I61" s="25">
        <v>535.8895</v>
      </c>
      <c r="J61" s="26">
        <v>6566</v>
      </c>
      <c r="K61" s="26">
        <v>1642</v>
      </c>
      <c r="L61" s="27">
        <v>0.19359999999999999</v>
      </c>
      <c r="M61" s="28">
        <v>0.40841938</v>
      </c>
      <c r="N61" s="29">
        <v>0.2</v>
      </c>
      <c r="O61" s="31" t="s">
        <v>12</v>
      </c>
      <c r="P61" s="31">
        <v>0.51030727239999996</v>
      </c>
      <c r="Q61" s="31">
        <v>0.25</v>
      </c>
      <c r="R61" s="42"/>
      <c r="S61" s="42" t="str">
        <f>IF(R61="","",MAX(R61,Q61))</f>
        <v/>
      </c>
      <c r="T61" s="27">
        <f>IF(A61="placement",MIN(P61,IF(S61="",Q61,S61)),"")</f>
        <v>0.25</v>
      </c>
      <c r="U61" s="28">
        <f>IF($A61="placement",T61*J61,"")</f>
        <v>1641.5</v>
      </c>
      <c r="V61" s="26">
        <f>IF($A61="placement",U61,IF($A61="site",SUMIF($C:$C,$C61,$U:$U),IF($A61="user",SUMIF($B:$B,$B61,$U:$U),SUM($U:$U))))</f>
        <v>1641.5</v>
      </c>
      <c r="W61" s="27">
        <f>V61/J61</f>
        <v>0.25</v>
      </c>
    </row>
    <row r="62" spans="1:23" x14ac:dyDescent="0.3">
      <c r="A62" s="23" t="s">
        <v>14</v>
      </c>
      <c r="B62" s="23" t="s">
        <v>3015</v>
      </c>
      <c r="C62" s="23" t="s">
        <v>3017</v>
      </c>
      <c r="D62" s="23" t="s">
        <v>3024</v>
      </c>
      <c r="E62" s="23" t="s">
        <v>3025</v>
      </c>
      <c r="F62" s="27">
        <v>0.35</v>
      </c>
      <c r="G62" s="24">
        <v>1</v>
      </c>
      <c r="H62" s="25">
        <v>1068.0666000000001</v>
      </c>
      <c r="I62" s="25">
        <v>134.20590000000001</v>
      </c>
      <c r="J62" s="26">
        <v>6470</v>
      </c>
      <c r="K62" s="26">
        <v>1236</v>
      </c>
      <c r="L62" s="27">
        <v>0.12570000000000001</v>
      </c>
      <c r="M62" s="28">
        <v>1.60708911</v>
      </c>
      <c r="N62" s="29">
        <v>1.3</v>
      </c>
      <c r="O62" s="31" t="s">
        <v>304</v>
      </c>
      <c r="P62" s="31">
        <v>0.1910840566</v>
      </c>
      <c r="Q62" s="31">
        <v>0.19108405659101299</v>
      </c>
      <c r="R62" s="42"/>
      <c r="S62" s="42" t="str">
        <f>IF(R62="","",MAX(R62,Q62))</f>
        <v/>
      </c>
      <c r="T62" s="27">
        <f>IF(A62="placement",MIN(P62,IF(S62="",Q62,S62)),"")</f>
        <v>0.19108405659101299</v>
      </c>
      <c r="U62" s="28">
        <f>IF($A62="placement",T62*J62,"")</f>
        <v>1236.3138461438541</v>
      </c>
      <c r="V62" s="26">
        <f>IF($A62="placement",U62,IF($A62="site",SUMIF($C:$C,$C62,$U:$U),IF($A62="user",SUMIF($B:$B,$B62,$U:$U),SUM($U:$U))))</f>
        <v>1236.3138461438541</v>
      </c>
      <c r="W62" s="27">
        <f>V62/J62</f>
        <v>0.19108405659101299</v>
      </c>
    </row>
    <row r="63" spans="1:23" x14ac:dyDescent="0.3">
      <c r="A63" s="23" t="s">
        <v>14</v>
      </c>
      <c r="B63" s="23" t="s">
        <v>6638</v>
      </c>
      <c r="C63" s="23" t="s">
        <v>6639</v>
      </c>
      <c r="D63" s="23" t="s">
        <v>6827</v>
      </c>
      <c r="E63" s="23" t="s">
        <v>6828</v>
      </c>
      <c r="F63" s="27">
        <v>0.25</v>
      </c>
      <c r="G63" s="24">
        <v>1</v>
      </c>
      <c r="H63" s="25">
        <v>701.77269999999999</v>
      </c>
      <c r="I63" s="25">
        <v>137.05680000000001</v>
      </c>
      <c r="J63" s="26">
        <v>6466</v>
      </c>
      <c r="K63" s="26">
        <v>1510</v>
      </c>
      <c r="L63" s="27">
        <v>0.1953</v>
      </c>
      <c r="M63" s="28">
        <v>1.5725329699999999</v>
      </c>
      <c r="N63" s="29">
        <v>1.2</v>
      </c>
      <c r="O63" s="31" t="s">
        <v>12</v>
      </c>
      <c r="P63" s="31">
        <v>0.2368999423</v>
      </c>
      <c r="Q63" s="31">
        <v>0.23689994234711201</v>
      </c>
      <c r="R63" s="42"/>
      <c r="S63" s="42" t="str">
        <f>IF(R63="","",MAX(R63,Q63))</f>
        <v/>
      </c>
      <c r="T63" s="27">
        <f>IF(A63="placement",MIN(P63,IF(S63="",Q63,S63)),"")</f>
        <v>0.2368999423</v>
      </c>
      <c r="U63" s="28">
        <f>IF($A63="placement",T63*J63,"")</f>
        <v>1531.7950269118001</v>
      </c>
      <c r="V63" s="26">
        <f>IF($A63="placement",U63,IF($A63="site",SUMIF($C:$C,$C63,$U:$U),IF($A63="user",SUMIF($B:$B,$B63,$U:$U),SUM($U:$U))))</f>
        <v>1531.7950269118001</v>
      </c>
      <c r="W63" s="27">
        <f>V63/J63</f>
        <v>0.2368999423</v>
      </c>
    </row>
    <row r="64" spans="1:23" x14ac:dyDescent="0.3">
      <c r="A64" s="17" t="s">
        <v>14</v>
      </c>
      <c r="B64" s="17" t="s">
        <v>3053</v>
      </c>
      <c r="C64" s="17" t="s">
        <v>3055</v>
      </c>
      <c r="D64" s="17" t="s">
        <v>3132</v>
      </c>
      <c r="E64" s="17" t="s">
        <v>3054</v>
      </c>
      <c r="F64" s="18">
        <v>0.25</v>
      </c>
      <c r="G64" s="36">
        <v>1</v>
      </c>
      <c r="H64" s="37">
        <v>410.54169999999999</v>
      </c>
      <c r="I64" s="37">
        <v>114.5384</v>
      </c>
      <c r="J64" s="19">
        <v>6256</v>
      </c>
      <c r="K64" s="19">
        <v>1564</v>
      </c>
      <c r="L64" s="18">
        <v>0.27900000000000003</v>
      </c>
      <c r="M64" s="20">
        <v>1.82056496</v>
      </c>
      <c r="N64" s="21">
        <v>1</v>
      </c>
      <c r="O64" s="22" t="s">
        <v>12</v>
      </c>
      <c r="P64" s="22">
        <v>0.45071995770000001</v>
      </c>
      <c r="Q64" s="22">
        <v>0.25</v>
      </c>
      <c r="R64" s="43"/>
      <c r="S64" s="42" t="str">
        <f>IF(R64="","",MAX(R64,Q64))</f>
        <v/>
      </c>
      <c r="T64" s="27">
        <f>IF(A64="placement",MIN(P64,IF(S64="",Q64,S64)),"")</f>
        <v>0.25</v>
      </c>
      <c r="U64" s="20">
        <f>IF($A64="placement",T64*J64,"")</f>
        <v>1564</v>
      </c>
      <c r="V64" s="19">
        <f>IF($A64="placement",U64,IF($A64="site",SUMIF($C:$C,$C64,$U:$U),IF($A64="user",SUMIF($B:$B,$B64,$U:$U),SUM($U:$U))))</f>
        <v>1564</v>
      </c>
      <c r="W64" s="18">
        <f>V64/J64</f>
        <v>0.25</v>
      </c>
    </row>
    <row r="65" spans="1:23" x14ac:dyDescent="0.3">
      <c r="A65" s="23" t="s">
        <v>14</v>
      </c>
      <c r="B65" s="23" t="s">
        <v>6638</v>
      </c>
      <c r="C65" s="23" t="s">
        <v>6639</v>
      </c>
      <c r="D65" s="23" t="s">
        <v>6839</v>
      </c>
      <c r="E65" s="23" t="s">
        <v>6840</v>
      </c>
      <c r="F65" s="27">
        <v>0.25</v>
      </c>
      <c r="G65" s="24">
        <v>1</v>
      </c>
      <c r="H65" s="25">
        <v>641.75250000000005</v>
      </c>
      <c r="I65" s="25">
        <v>125.6611</v>
      </c>
      <c r="J65" s="26">
        <v>6045</v>
      </c>
      <c r="K65" s="26">
        <v>1469</v>
      </c>
      <c r="L65" s="27">
        <v>0.1958</v>
      </c>
      <c r="M65" s="28">
        <v>1.60363313</v>
      </c>
      <c r="N65" s="29">
        <v>1.2</v>
      </c>
      <c r="O65" s="31" t="s">
        <v>12</v>
      </c>
      <c r="P65" s="31">
        <v>0.25169916980000001</v>
      </c>
      <c r="Q65" s="31">
        <v>0.25</v>
      </c>
      <c r="R65" s="42">
        <v>0.3</v>
      </c>
      <c r="S65" s="42">
        <f>IF(R65="","",MAX(R65,Q65))</f>
        <v>0.3</v>
      </c>
      <c r="T65" s="27">
        <f>IF(A65="placement",MIN(P65,IF(S65="",Q65,S65)),"")</f>
        <v>0.25169916980000001</v>
      </c>
      <c r="U65" s="28">
        <f>IF($A65="placement",T65*J65,"")</f>
        <v>1521.5214814410001</v>
      </c>
      <c r="V65" s="26">
        <f>IF($A65="placement",U65,IF($A65="site",SUMIF($C:$C,$C65,$U:$U),IF($A65="user",SUMIF($B:$B,$B65,$U:$U),SUM($U:$U))))</f>
        <v>1521.5214814410001</v>
      </c>
      <c r="W65" s="27">
        <f>V65/J65</f>
        <v>0.25169916980000001</v>
      </c>
    </row>
    <row r="66" spans="1:23" x14ac:dyDescent="0.3">
      <c r="A66" s="11" t="s">
        <v>14</v>
      </c>
      <c r="B66" s="11" t="s">
        <v>3053</v>
      </c>
      <c r="C66" s="11" t="s">
        <v>3055</v>
      </c>
      <c r="D66" s="11" t="s">
        <v>3098</v>
      </c>
      <c r="E66" s="11" t="s">
        <v>3099</v>
      </c>
      <c r="F66" s="12">
        <v>0.25</v>
      </c>
      <c r="G66" s="33">
        <v>1</v>
      </c>
      <c r="H66" s="34">
        <v>617.1508</v>
      </c>
      <c r="I66" s="34">
        <v>140.92740000000001</v>
      </c>
      <c r="J66" s="13">
        <v>6012</v>
      </c>
      <c r="K66" s="13">
        <v>1488</v>
      </c>
      <c r="L66" s="12">
        <v>0.22839999999999999</v>
      </c>
      <c r="M66" s="14">
        <v>1.42202198</v>
      </c>
      <c r="N66" s="15">
        <v>1</v>
      </c>
      <c r="O66" s="16" t="s">
        <v>12</v>
      </c>
      <c r="P66" s="16">
        <v>0.29677599129999999</v>
      </c>
      <c r="Q66" s="16">
        <v>0.25</v>
      </c>
      <c r="R66" s="44"/>
      <c r="S66" s="42" t="str">
        <f>IF(R66="","",MAX(R66,Q66))</f>
        <v/>
      </c>
      <c r="T66" s="27">
        <f>IF(A66="placement",MIN(P66,IF(S66="",Q66,S66)),"")</f>
        <v>0.25</v>
      </c>
      <c r="U66" s="14">
        <f>IF($A66="placement",T66*J66,"")</f>
        <v>1503</v>
      </c>
      <c r="V66" s="13">
        <f>IF($A66="placement",U66,IF($A66="site",SUMIF($C:$C,$C66,$U:$U),IF($A66="user",SUMIF($B:$B,$B66,$U:$U),SUM($U:$U))))</f>
        <v>1503</v>
      </c>
      <c r="W66" s="12">
        <f>V66/J66</f>
        <v>0.25</v>
      </c>
    </row>
    <row r="67" spans="1:23" x14ac:dyDescent="0.3">
      <c r="A67" s="23" t="s">
        <v>14</v>
      </c>
      <c r="B67" s="23" t="s">
        <v>4914</v>
      </c>
      <c r="C67" s="23" t="s">
        <v>4915</v>
      </c>
      <c r="D67" s="23" t="s">
        <v>4946</v>
      </c>
      <c r="E67" s="23" t="s">
        <v>4947</v>
      </c>
      <c r="F67" s="27">
        <v>0.05</v>
      </c>
      <c r="G67" s="24">
        <v>1</v>
      </c>
      <c r="H67" s="25">
        <v>22384.983899999999</v>
      </c>
      <c r="I67" s="25">
        <v>3856.4652000000001</v>
      </c>
      <c r="J67" s="26">
        <v>5996</v>
      </c>
      <c r="K67" s="26">
        <v>300</v>
      </c>
      <c r="L67" s="27">
        <v>0.17230000000000001</v>
      </c>
      <c r="M67" s="28">
        <v>5.1829680000000003E-2</v>
      </c>
      <c r="N67" s="29">
        <v>0.03</v>
      </c>
      <c r="O67" s="31" t="s">
        <v>70</v>
      </c>
      <c r="P67" s="31">
        <v>0.42118106599999999</v>
      </c>
      <c r="Q67" s="31">
        <v>0.05</v>
      </c>
      <c r="R67" s="42"/>
      <c r="S67" s="42" t="str">
        <f>IF(R67="","",MAX(R67,Q67))</f>
        <v/>
      </c>
      <c r="T67" s="27">
        <f>IF(A67="placement",MIN(P67,IF(S67="",Q67,S67)),"")</f>
        <v>0.05</v>
      </c>
      <c r="U67" s="28">
        <f>IF($A67="placement",T67*J67,"")</f>
        <v>299.8</v>
      </c>
      <c r="V67" s="26">
        <f>IF($A67="placement",U67,IF($A67="site",SUMIF($C:$C,$C67,$U:$U),IF($A67="user",SUMIF($B:$B,$B67,$U:$U),SUM($U:$U))))</f>
        <v>299.8</v>
      </c>
      <c r="W67" s="27">
        <f>V67/J67</f>
        <v>0.05</v>
      </c>
    </row>
    <row r="68" spans="1:23" x14ac:dyDescent="0.3">
      <c r="A68" s="23" t="s">
        <v>14</v>
      </c>
      <c r="B68" s="23" t="s">
        <v>8952</v>
      </c>
      <c r="C68" s="23" t="s">
        <v>8954</v>
      </c>
      <c r="D68" s="23" t="s">
        <v>8973</v>
      </c>
      <c r="E68" s="23" t="s">
        <v>8974</v>
      </c>
      <c r="F68" s="27">
        <v>0.05</v>
      </c>
      <c r="G68" s="24">
        <v>1</v>
      </c>
      <c r="H68" s="25">
        <v>881.79549999999995</v>
      </c>
      <c r="I68" s="25">
        <v>167.1234</v>
      </c>
      <c r="J68" s="26">
        <v>5923</v>
      </c>
      <c r="K68" s="26">
        <v>296</v>
      </c>
      <c r="L68" s="27">
        <v>0.1895</v>
      </c>
      <c r="M68" s="28">
        <v>1.1814407899999999</v>
      </c>
      <c r="N68" s="29">
        <v>1</v>
      </c>
      <c r="O68" s="31" t="s">
        <v>70</v>
      </c>
      <c r="P68" s="31">
        <v>0.1535758649</v>
      </c>
      <c r="Q68" s="31">
        <v>4.9999999999999899E-2</v>
      </c>
      <c r="R68" s="42"/>
      <c r="S68" s="42" t="str">
        <f>IF(R68="","",MAX(R68,Q68))</f>
        <v/>
      </c>
      <c r="T68" s="27">
        <f>IF(A68="placement",MIN(P68,IF(S68="",Q68,S68)),"")</f>
        <v>4.9999999999999899E-2</v>
      </c>
      <c r="U68" s="28">
        <f>IF($A68="placement",T68*J68,"")</f>
        <v>296.14999999999941</v>
      </c>
      <c r="V68" s="26">
        <f>IF($A68="placement",U68,IF($A68="site",SUMIF($C:$C,$C68,$U:$U),IF($A68="user",SUMIF($B:$B,$B68,$U:$U),SUM($U:$U))))</f>
        <v>296.14999999999941</v>
      </c>
      <c r="W68" s="27">
        <f>V68/J68</f>
        <v>4.9999999999999899E-2</v>
      </c>
    </row>
    <row r="69" spans="1:23" x14ac:dyDescent="0.3">
      <c r="A69" s="23" t="s">
        <v>14</v>
      </c>
      <c r="B69" s="23" t="s">
        <v>5623</v>
      </c>
      <c r="C69" s="23" t="s">
        <v>5625</v>
      </c>
      <c r="D69" s="23" t="s">
        <v>10233</v>
      </c>
      <c r="E69" s="23" t="s">
        <v>10234</v>
      </c>
      <c r="F69" s="27">
        <v>0.25</v>
      </c>
      <c r="G69" s="24">
        <v>1</v>
      </c>
      <c r="H69" s="25">
        <v>583.69069999999999</v>
      </c>
      <c r="I69" s="25">
        <v>180.29589999999999</v>
      </c>
      <c r="J69" s="26">
        <v>5764</v>
      </c>
      <c r="K69" s="26">
        <v>1441</v>
      </c>
      <c r="L69" s="27">
        <v>0.30890000000000001</v>
      </c>
      <c r="M69" s="28">
        <v>1.0656912300000001</v>
      </c>
      <c r="N69" s="29">
        <v>0.71</v>
      </c>
      <c r="O69" s="31" t="s">
        <v>12</v>
      </c>
      <c r="P69" s="31">
        <v>0.33376574930000003</v>
      </c>
      <c r="Q69" s="31">
        <v>0.25</v>
      </c>
      <c r="R69" s="42"/>
      <c r="S69" s="42" t="str">
        <f>IF(R69="","",MAX(R69,Q69))</f>
        <v/>
      </c>
      <c r="T69" s="27">
        <f>IF(A69="placement",MIN(P69,IF(S69="",Q69,S69)),"")</f>
        <v>0.25</v>
      </c>
      <c r="U69" s="28">
        <f>IF($A69="placement",T69*J69,"")</f>
        <v>1441</v>
      </c>
      <c r="V69" s="26">
        <f>IF($A69="placement",U69,IF($A69="site",SUMIF($C:$C,$C69,$U:$U),IF($A69="user",SUMIF($B:$B,$B69,$U:$U),SUM($U:$U))))</f>
        <v>1441</v>
      </c>
      <c r="W69" s="27">
        <f>V69/J69</f>
        <v>0.25</v>
      </c>
    </row>
    <row r="70" spans="1:23" x14ac:dyDescent="0.3">
      <c r="A70" s="11" t="s">
        <v>14</v>
      </c>
      <c r="B70" s="11" t="s">
        <v>3053</v>
      </c>
      <c r="C70" s="11" t="s">
        <v>3055</v>
      </c>
      <c r="D70" s="11" t="s">
        <v>3102</v>
      </c>
      <c r="E70" s="11" t="s">
        <v>3103</v>
      </c>
      <c r="F70" s="12">
        <v>0.1</v>
      </c>
      <c r="G70" s="33">
        <v>1</v>
      </c>
      <c r="H70" s="34">
        <v>417.16980000000001</v>
      </c>
      <c r="I70" s="34">
        <v>90.6464</v>
      </c>
      <c r="J70" s="13">
        <v>5711</v>
      </c>
      <c r="K70" s="13">
        <v>571</v>
      </c>
      <c r="L70" s="12">
        <v>0.21729999999999999</v>
      </c>
      <c r="M70" s="14">
        <v>2.1002210300000002</v>
      </c>
      <c r="N70" s="15">
        <v>1.5</v>
      </c>
      <c r="O70" s="16" t="s">
        <v>42</v>
      </c>
      <c r="P70" s="16">
        <v>0.28578945859999999</v>
      </c>
      <c r="Q70" s="16">
        <v>0.1</v>
      </c>
      <c r="R70" s="44"/>
      <c r="S70" s="42" t="str">
        <f>IF(R70="","",MAX(R70,Q70))</f>
        <v/>
      </c>
      <c r="T70" s="27">
        <f>IF(A70="placement",MIN(P70,IF(S70="",Q70,S70)),"")</f>
        <v>0.1</v>
      </c>
      <c r="U70" s="14">
        <f>IF($A70="placement",T70*J70,"")</f>
        <v>571.1</v>
      </c>
      <c r="V70" s="13">
        <f>IF($A70="placement",U70,IF($A70="site",SUMIF($C:$C,$C70,$U:$U),IF($A70="user",SUMIF($B:$B,$B70,$U:$U),SUM($U:$U))))</f>
        <v>571.1</v>
      </c>
      <c r="W70" s="12">
        <f>V70/J70</f>
        <v>0.1</v>
      </c>
    </row>
    <row r="71" spans="1:23" x14ac:dyDescent="0.3">
      <c r="A71" s="23" t="s">
        <v>14</v>
      </c>
      <c r="B71" s="23" t="s">
        <v>6638</v>
      </c>
      <c r="C71" s="23" t="s">
        <v>6639</v>
      </c>
      <c r="D71" s="23" t="s">
        <v>6738</v>
      </c>
      <c r="E71" s="23" t="s">
        <v>6739</v>
      </c>
      <c r="F71" s="27">
        <v>0.25</v>
      </c>
      <c r="G71" s="24">
        <v>1</v>
      </c>
      <c r="H71" s="25">
        <v>530.87900000000002</v>
      </c>
      <c r="I71" s="25">
        <v>313.46879999999999</v>
      </c>
      <c r="J71" s="26">
        <v>5576</v>
      </c>
      <c r="K71" s="26">
        <v>1394</v>
      </c>
      <c r="L71" s="27">
        <v>0.59050000000000002</v>
      </c>
      <c r="M71" s="28">
        <v>0.59292133000000002</v>
      </c>
      <c r="N71" s="29">
        <v>0.3</v>
      </c>
      <c r="O71" s="31" t="s">
        <v>12</v>
      </c>
      <c r="P71" s="31">
        <v>0.49403068150000001</v>
      </c>
      <c r="Q71" s="31">
        <v>0.249999999999999</v>
      </c>
      <c r="R71" s="42"/>
      <c r="S71" s="42" t="str">
        <f>IF(R71="","",MAX(R71,Q71))</f>
        <v/>
      </c>
      <c r="T71" s="27">
        <f>IF(A71="placement",MIN(P71,IF(S71="",Q71,S71)),"")</f>
        <v>0.249999999999999</v>
      </c>
      <c r="U71" s="28">
        <f>IF($A71="placement",T71*J71,"")</f>
        <v>1393.9999999999943</v>
      </c>
      <c r="V71" s="26">
        <f>IF($A71="placement",U71,IF($A71="site",SUMIF($C:$C,$C71,$U:$U),IF($A71="user",SUMIF($B:$B,$B71,$U:$U),SUM($U:$U))))</f>
        <v>1393.9999999999943</v>
      </c>
      <c r="W71" s="27">
        <f>V71/J71</f>
        <v>0.24999999999999897</v>
      </c>
    </row>
    <row r="72" spans="1:23" x14ac:dyDescent="0.3">
      <c r="A72" s="11" t="s">
        <v>14</v>
      </c>
      <c r="B72" s="11" t="s">
        <v>4652</v>
      </c>
      <c r="C72" s="11" t="s">
        <v>4653</v>
      </c>
      <c r="D72" s="11" t="s">
        <v>4672</v>
      </c>
      <c r="E72" s="11" t="s">
        <v>4673</v>
      </c>
      <c r="F72" s="12">
        <v>0.35</v>
      </c>
      <c r="G72" s="33">
        <v>1</v>
      </c>
      <c r="H72" s="34">
        <v>20995.787199999999</v>
      </c>
      <c r="I72" s="34">
        <v>3482.8022000000001</v>
      </c>
      <c r="J72" s="13">
        <v>5537</v>
      </c>
      <c r="K72" s="13">
        <v>1938</v>
      </c>
      <c r="L72" s="12">
        <v>0.16589999999999999</v>
      </c>
      <c r="M72" s="14">
        <v>5.299454E-2</v>
      </c>
      <c r="N72" s="15">
        <v>0.01</v>
      </c>
      <c r="O72" s="16" t="s">
        <v>12</v>
      </c>
      <c r="P72" s="16">
        <v>0.81130132850000003</v>
      </c>
      <c r="Q72" s="16">
        <v>0.35</v>
      </c>
      <c r="R72" s="44"/>
      <c r="S72" s="42" t="str">
        <f>IF(R72="","",MAX(R72,Q72))</f>
        <v/>
      </c>
      <c r="T72" s="27">
        <f>IF(A72="placement",MIN(P72,IF(S72="",Q72,S72)),"")</f>
        <v>0.35</v>
      </c>
      <c r="U72" s="14">
        <f>IF($A72="placement",T72*J72,"")</f>
        <v>1937.9499999999998</v>
      </c>
      <c r="V72" s="13">
        <f>IF($A72="placement",U72,IF($A72="site",SUMIF($C:$C,$C72,$U:$U),IF($A72="user",SUMIF($B:$B,$B72,$U:$U),SUM($U:$U))))</f>
        <v>1937.9499999999998</v>
      </c>
      <c r="W72" s="12">
        <f>V72/J72</f>
        <v>0.35</v>
      </c>
    </row>
    <row r="73" spans="1:23" x14ac:dyDescent="0.3">
      <c r="A73" s="17" t="s">
        <v>14</v>
      </c>
      <c r="B73" s="17" t="s">
        <v>5418</v>
      </c>
      <c r="C73" s="17" t="s">
        <v>5420</v>
      </c>
      <c r="D73" s="17" t="s">
        <v>5436</v>
      </c>
      <c r="E73" s="17" t="s">
        <v>5437</v>
      </c>
      <c r="F73" s="18">
        <v>0.33</v>
      </c>
      <c r="G73" s="36">
        <v>1</v>
      </c>
      <c r="H73" s="37">
        <v>265.34649999999999</v>
      </c>
      <c r="I73" s="37">
        <v>203.1369</v>
      </c>
      <c r="J73" s="19">
        <v>5517</v>
      </c>
      <c r="K73" s="19">
        <v>1821</v>
      </c>
      <c r="L73" s="18">
        <v>0.76559999999999995</v>
      </c>
      <c r="M73" s="20">
        <v>0.90528591999999997</v>
      </c>
      <c r="N73" s="21">
        <v>0.25</v>
      </c>
      <c r="O73" s="22" t="s">
        <v>12</v>
      </c>
      <c r="P73" s="22">
        <v>0.72384415170000005</v>
      </c>
      <c r="Q73" s="22">
        <v>0.33</v>
      </c>
      <c r="R73" s="43"/>
      <c r="S73" s="42" t="str">
        <f>IF(R73="","",MAX(R73,Q73))</f>
        <v/>
      </c>
      <c r="T73" s="27">
        <f>IF(A73="placement",MIN(P73,IF(S73="",Q73,S73)),"")</f>
        <v>0.33</v>
      </c>
      <c r="U73" s="20">
        <f>IF($A73="placement",T73*J73,"")</f>
        <v>1820.6100000000001</v>
      </c>
      <c r="V73" s="19">
        <f>IF($A73="placement",U73,IF($A73="site",SUMIF($C:$C,$C73,$U:$U),IF($A73="user",SUMIF($B:$B,$B73,$U:$U),SUM($U:$U))))</f>
        <v>1820.6100000000001</v>
      </c>
      <c r="W73" s="18">
        <f>V73/J73</f>
        <v>0.33</v>
      </c>
    </row>
    <row r="74" spans="1:23" x14ac:dyDescent="0.3">
      <c r="A74" s="23" t="s">
        <v>14</v>
      </c>
      <c r="B74" s="23" t="s">
        <v>6966</v>
      </c>
      <c r="C74" s="23" t="s">
        <v>6968</v>
      </c>
      <c r="D74" s="23" t="s">
        <v>6977</v>
      </c>
      <c r="E74" s="23" t="s">
        <v>6978</v>
      </c>
      <c r="F74" s="27">
        <v>0.15</v>
      </c>
      <c r="G74" s="24">
        <v>1</v>
      </c>
      <c r="H74" s="25">
        <v>438.95190000000002</v>
      </c>
      <c r="I74" s="25">
        <v>99.266400000000004</v>
      </c>
      <c r="J74" s="26">
        <v>5244</v>
      </c>
      <c r="K74" s="26">
        <v>787</v>
      </c>
      <c r="L74" s="27">
        <v>0.2261</v>
      </c>
      <c r="M74" s="28">
        <v>1.7609441800000001</v>
      </c>
      <c r="N74" s="29">
        <v>1.25</v>
      </c>
      <c r="O74" s="31" t="s">
        <v>42</v>
      </c>
      <c r="P74" s="31">
        <v>0.29015353729999999</v>
      </c>
      <c r="Q74" s="31">
        <v>0.15</v>
      </c>
      <c r="R74" s="42"/>
      <c r="S74" s="42" t="str">
        <f>IF(R74="","",MAX(R74,Q74))</f>
        <v/>
      </c>
      <c r="T74" s="27">
        <f>IF(A74="placement",MIN(P74,IF(S74="",Q74,S74)),"")</f>
        <v>0.15</v>
      </c>
      <c r="U74" s="28">
        <f>IF($A74="placement",T74*J74,"")</f>
        <v>786.6</v>
      </c>
      <c r="V74" s="26">
        <f>IF($A74="placement",U74,IF($A74="site",SUMIF($C:$C,$C74,$U:$U),IF($A74="user",SUMIF($B:$B,$B74,$U:$U),SUM($U:$U))))</f>
        <v>786.6</v>
      </c>
      <c r="W74" s="27">
        <f>V74/J74</f>
        <v>0.15</v>
      </c>
    </row>
    <row r="75" spans="1:23" x14ac:dyDescent="0.3">
      <c r="A75" s="23" t="s">
        <v>14</v>
      </c>
      <c r="B75" s="23" t="s">
        <v>3889</v>
      </c>
      <c r="C75" s="23" t="s">
        <v>3891</v>
      </c>
      <c r="D75" s="23" t="s">
        <v>3902</v>
      </c>
      <c r="E75" s="23" t="s">
        <v>3903</v>
      </c>
      <c r="F75" s="27">
        <v>0.25</v>
      </c>
      <c r="G75" s="24">
        <v>1</v>
      </c>
      <c r="H75" s="25">
        <v>371.26859999999999</v>
      </c>
      <c r="I75" s="25">
        <v>97.066100000000006</v>
      </c>
      <c r="J75" s="26">
        <v>5157</v>
      </c>
      <c r="K75" s="26">
        <v>1269</v>
      </c>
      <c r="L75" s="27">
        <v>0.26140000000000002</v>
      </c>
      <c r="M75" s="28">
        <v>1.77081369</v>
      </c>
      <c r="N75" s="29">
        <v>1.1000000000000001</v>
      </c>
      <c r="O75" s="31" t="s">
        <v>12</v>
      </c>
      <c r="P75" s="31">
        <v>0.37881664040000002</v>
      </c>
      <c r="Q75" s="31">
        <v>0.25</v>
      </c>
      <c r="R75" s="42"/>
      <c r="S75" s="42" t="str">
        <f>IF(R75="","",MAX(R75,Q75))</f>
        <v/>
      </c>
      <c r="T75" s="27">
        <f>IF(A75="placement",MIN(P75,IF(S75="",Q75,S75)),"")</f>
        <v>0.25</v>
      </c>
      <c r="U75" s="28">
        <f>IF($A75="placement",T75*J75,"")</f>
        <v>1289.25</v>
      </c>
      <c r="V75" s="26">
        <f>IF($A75="placement",U75,IF($A75="site",SUMIF($C:$C,$C75,$U:$U),IF($A75="user",SUMIF($B:$B,$B75,$U:$U),SUM($U:$U))))</f>
        <v>1289.25</v>
      </c>
      <c r="W75" s="27">
        <f>V75/J75</f>
        <v>0.25</v>
      </c>
    </row>
    <row r="76" spans="1:23" x14ac:dyDescent="0.3">
      <c r="A76" s="23" t="s">
        <v>14</v>
      </c>
      <c r="B76" s="23" t="s">
        <v>6373</v>
      </c>
      <c r="C76" s="23" t="s">
        <v>6374</v>
      </c>
      <c r="D76" s="23" t="s">
        <v>6387</v>
      </c>
      <c r="E76" s="23" t="s">
        <v>6388</v>
      </c>
      <c r="F76" s="27">
        <v>0.3</v>
      </c>
      <c r="G76" s="24">
        <v>1</v>
      </c>
      <c r="H76" s="25">
        <v>1126.8318999999999</v>
      </c>
      <c r="I76" s="25">
        <v>751.18039999999996</v>
      </c>
      <c r="J76" s="26">
        <v>5122</v>
      </c>
      <c r="K76" s="26">
        <v>1537</v>
      </c>
      <c r="L76" s="27">
        <v>0.66659999999999997</v>
      </c>
      <c r="M76" s="28">
        <v>0.22728722000000001</v>
      </c>
      <c r="N76" s="29">
        <v>0.03</v>
      </c>
      <c r="O76" s="31" t="s">
        <v>42</v>
      </c>
      <c r="P76" s="31">
        <v>0.86800841510000004</v>
      </c>
      <c r="Q76" s="31">
        <v>0.3</v>
      </c>
      <c r="R76" s="42"/>
      <c r="S76" s="42" t="str">
        <f>IF(R76="","",MAX(R76,Q76))</f>
        <v/>
      </c>
      <c r="T76" s="27">
        <f>IF(A76="placement",MIN(P76,IF(S76="",Q76,S76)),"")</f>
        <v>0.3</v>
      </c>
      <c r="U76" s="28">
        <f>IF($A76="placement",T76*J76,"")</f>
        <v>1536.6</v>
      </c>
      <c r="V76" s="26">
        <f>IF($A76="placement",U76,IF($A76="site",SUMIF($C:$C,$C76,$U:$U),IF($A76="user",SUMIF($B:$B,$B76,$U:$U),SUM($U:$U))))</f>
        <v>1536.6</v>
      </c>
      <c r="W76" s="27">
        <f>V76/J76</f>
        <v>0.3</v>
      </c>
    </row>
    <row r="77" spans="1:23" x14ac:dyDescent="0.3">
      <c r="A77" s="23" t="s">
        <v>14</v>
      </c>
      <c r="B77" s="23" t="s">
        <v>4914</v>
      </c>
      <c r="C77" s="23" t="s">
        <v>4915</v>
      </c>
      <c r="D77" s="23" t="s">
        <v>4926</v>
      </c>
      <c r="E77" s="23" t="s">
        <v>4927</v>
      </c>
      <c r="F77" s="27">
        <v>0.05</v>
      </c>
      <c r="G77" s="24">
        <v>1</v>
      </c>
      <c r="H77" s="25">
        <v>42264.775300000001</v>
      </c>
      <c r="I77" s="25">
        <v>4439.3092999999999</v>
      </c>
      <c r="J77" s="26">
        <v>5063</v>
      </c>
      <c r="K77" s="26">
        <v>253</v>
      </c>
      <c r="L77" s="27">
        <v>0.105</v>
      </c>
      <c r="M77" s="28">
        <v>3.8016969999999997E-2</v>
      </c>
      <c r="N77" s="29">
        <v>0.01</v>
      </c>
      <c r="O77" s="31" t="s">
        <v>70</v>
      </c>
      <c r="P77" s="31">
        <v>0.73695958130000006</v>
      </c>
      <c r="Q77" s="31">
        <v>0.05</v>
      </c>
      <c r="R77" s="42"/>
      <c r="S77" s="42" t="str">
        <f>IF(R77="","",MAX(R77,Q77))</f>
        <v/>
      </c>
      <c r="T77" s="27">
        <f>IF(A77="placement",MIN(P77,IF(S77="",Q77,S77)),"")</f>
        <v>0.05</v>
      </c>
      <c r="U77" s="28">
        <f>IF($A77="placement",T77*J77,"")</f>
        <v>253.15</v>
      </c>
      <c r="V77" s="26">
        <f>IF($A77="placement",U77,IF($A77="site",SUMIF($C:$C,$C77,$U:$U),IF($A77="user",SUMIF($B:$B,$B77,$U:$U),SUM($U:$U))))</f>
        <v>253.15</v>
      </c>
      <c r="W77" s="27">
        <f>V77/J77</f>
        <v>0.05</v>
      </c>
    </row>
    <row r="78" spans="1:23" x14ac:dyDescent="0.3">
      <c r="A78" s="23" t="s">
        <v>14</v>
      </c>
      <c r="B78" s="23" t="s">
        <v>3053</v>
      </c>
      <c r="C78" s="23" t="s">
        <v>3055</v>
      </c>
      <c r="D78" s="23" t="s">
        <v>3083</v>
      </c>
      <c r="E78" s="23" t="s">
        <v>3084</v>
      </c>
      <c r="F78" s="27">
        <v>0.25</v>
      </c>
      <c r="G78" s="24">
        <v>1</v>
      </c>
      <c r="H78" s="25">
        <v>557.32150000000001</v>
      </c>
      <c r="I78" s="25">
        <v>147.64570000000001</v>
      </c>
      <c r="J78" s="26">
        <v>5010</v>
      </c>
      <c r="K78" s="26">
        <v>1252</v>
      </c>
      <c r="L78" s="27">
        <v>0.26490000000000002</v>
      </c>
      <c r="M78" s="28">
        <v>1.1310908799999999</v>
      </c>
      <c r="N78" s="29">
        <v>0.7</v>
      </c>
      <c r="O78" s="31" t="s">
        <v>12</v>
      </c>
      <c r="P78" s="31">
        <v>0.38112842200000002</v>
      </c>
      <c r="Q78" s="31">
        <v>0.249999999999999</v>
      </c>
      <c r="R78" s="42">
        <v>0.35</v>
      </c>
      <c r="S78" s="42">
        <f>IF(R78="","",MAX(R78,Q78))</f>
        <v>0.35</v>
      </c>
      <c r="T78" s="27">
        <f>IF(A78="placement",MIN(P78,IF(S78="",Q78,S78)),"")</f>
        <v>0.35</v>
      </c>
      <c r="U78" s="28">
        <f>IF($A78="placement",T78*J78,"")</f>
        <v>1753.5</v>
      </c>
      <c r="V78" s="26">
        <f>IF($A78="placement",U78,IF($A78="site",SUMIF($C:$C,$C78,$U:$U),IF($A78="user",SUMIF($B:$B,$B78,$U:$U),SUM($U:$U))))</f>
        <v>1753.5</v>
      </c>
      <c r="W78" s="27">
        <f>V78/J78</f>
        <v>0.35</v>
      </c>
    </row>
    <row r="79" spans="1:23" x14ac:dyDescent="0.3">
      <c r="A79" s="17" t="s">
        <v>14</v>
      </c>
      <c r="B79" s="17" t="s">
        <v>53</v>
      </c>
      <c r="C79" s="17" t="s">
        <v>55</v>
      </c>
      <c r="D79" s="38" t="s">
        <v>56</v>
      </c>
      <c r="E79" s="17" t="s">
        <v>57</v>
      </c>
      <c r="F79" s="18">
        <v>0.25</v>
      </c>
      <c r="G79" s="36">
        <v>1</v>
      </c>
      <c r="H79" s="37">
        <v>1151.5658000000001</v>
      </c>
      <c r="I79" s="37">
        <v>218.83959999999999</v>
      </c>
      <c r="J79" s="19">
        <v>5001</v>
      </c>
      <c r="K79" s="19">
        <v>1250</v>
      </c>
      <c r="L79" s="18">
        <v>0.19</v>
      </c>
      <c r="M79" s="20">
        <v>0.76178747999999996</v>
      </c>
      <c r="N79" s="21">
        <v>0.1</v>
      </c>
      <c r="O79" s="22" t="s">
        <v>12</v>
      </c>
      <c r="P79" s="22">
        <v>0.86872979319999999</v>
      </c>
      <c r="Q79" s="22">
        <v>0.25</v>
      </c>
      <c r="R79" s="43"/>
      <c r="S79" s="42" t="str">
        <f>IF(R79="","",MAX(R79,Q79))</f>
        <v/>
      </c>
      <c r="T79" s="27">
        <f>IF(A79="placement",MIN(P79,IF(S79="",Q79,S79)),"")</f>
        <v>0.25</v>
      </c>
      <c r="U79" s="20">
        <f>IF($A79="placement",T79*J79,"")</f>
        <v>1250.25</v>
      </c>
      <c r="V79" s="19">
        <f>IF($A79="placement",U79,IF($A79="site",SUMIF($C:$C,$C79,$U:$U),IF($A79="user",SUMIF($B:$B,$B79,$U:$U),SUM($U:$U))))</f>
        <v>1250.25</v>
      </c>
      <c r="W79" s="18">
        <f>V79/J79</f>
        <v>0.25</v>
      </c>
    </row>
    <row r="80" spans="1:23" x14ac:dyDescent="0.3">
      <c r="A80" s="23" t="s">
        <v>14</v>
      </c>
      <c r="B80" s="23" t="s">
        <v>3850</v>
      </c>
      <c r="C80" s="23" t="s">
        <v>10155</v>
      </c>
      <c r="D80" s="32" t="s">
        <v>3852</v>
      </c>
      <c r="E80" s="23" t="s">
        <v>3853</v>
      </c>
      <c r="F80" s="27">
        <v>0.25</v>
      </c>
      <c r="G80" s="24">
        <v>1</v>
      </c>
      <c r="H80" s="25">
        <v>570.94060000000002</v>
      </c>
      <c r="I80" s="25">
        <v>144.30799999999999</v>
      </c>
      <c r="J80" s="26">
        <v>4964</v>
      </c>
      <c r="K80" s="26">
        <v>952</v>
      </c>
      <c r="L80" s="27">
        <v>0.25280000000000002</v>
      </c>
      <c r="M80" s="28">
        <v>1.1466634899999999</v>
      </c>
      <c r="N80" s="29">
        <v>0.9</v>
      </c>
      <c r="O80" s="31" t="s">
        <v>42</v>
      </c>
      <c r="P80" s="31">
        <v>0.2151141017</v>
      </c>
      <c r="Q80" s="31">
        <v>0.21511410167753101</v>
      </c>
      <c r="R80" s="42"/>
      <c r="S80" s="42" t="str">
        <f>IF(R80="","",MAX(R80,Q80))</f>
        <v/>
      </c>
      <c r="T80" s="27">
        <f>IF(A80="placement",MIN(P80,IF(S80="",Q80,S80)),"")</f>
        <v>0.21511410167753101</v>
      </c>
      <c r="U80" s="28">
        <f>IF($A80="placement",T80*J80,"")</f>
        <v>1067.8264007272639</v>
      </c>
      <c r="V80" s="26">
        <f>IF($A80="placement",U80,IF($A80="site",SUMIF($C:$C,$C80,$U:$U),IF($A80="user",SUMIF($B:$B,$B80,$U:$U),SUM($U:$U))))</f>
        <v>1067.8264007272639</v>
      </c>
      <c r="W80" s="27">
        <f>V80/J80</f>
        <v>0.21511410167753101</v>
      </c>
    </row>
    <row r="81" spans="1:23" x14ac:dyDescent="0.3">
      <c r="A81" s="23" t="s">
        <v>14</v>
      </c>
      <c r="B81" s="23" t="s">
        <v>3563</v>
      </c>
      <c r="C81" s="23" t="s">
        <v>3564</v>
      </c>
      <c r="D81" s="23" t="s">
        <v>3587</v>
      </c>
      <c r="E81" s="23" t="s">
        <v>3588</v>
      </c>
      <c r="F81" s="27">
        <v>0.15</v>
      </c>
      <c r="G81" s="24">
        <v>1</v>
      </c>
      <c r="H81" s="25">
        <v>276.87220000000002</v>
      </c>
      <c r="I81" s="25">
        <v>70.427700000000002</v>
      </c>
      <c r="J81" s="26">
        <v>4952</v>
      </c>
      <c r="K81" s="26">
        <v>731</v>
      </c>
      <c r="L81" s="27">
        <v>0.25440000000000002</v>
      </c>
      <c r="M81" s="28">
        <v>2.3436696000000001</v>
      </c>
      <c r="N81" s="29">
        <v>1.95</v>
      </c>
      <c r="O81" s="31" t="s">
        <v>42</v>
      </c>
      <c r="P81" s="31">
        <v>0.1679714575</v>
      </c>
      <c r="Q81" s="31">
        <v>0.15</v>
      </c>
      <c r="R81" s="42"/>
      <c r="S81" s="42" t="str">
        <f>IF(R81="","",MAX(R81,Q81))</f>
        <v/>
      </c>
      <c r="T81" s="27">
        <f>IF(A81="placement",MIN(P81,IF(S81="",Q81,S81)),"")</f>
        <v>0.15</v>
      </c>
      <c r="U81" s="28">
        <f>IF($A81="placement",T81*J81,"")</f>
        <v>742.8</v>
      </c>
      <c r="V81" s="26">
        <f>IF($A81="placement",U81,IF($A81="site",SUMIF($C:$C,$C81,$U:$U),IF($A81="user",SUMIF($B:$B,$B81,$U:$U),SUM($U:$U))))</f>
        <v>742.8</v>
      </c>
      <c r="W81" s="27">
        <f>V81/J81</f>
        <v>0.15</v>
      </c>
    </row>
    <row r="82" spans="1:23" x14ac:dyDescent="0.3">
      <c r="A82" s="23" t="s">
        <v>14</v>
      </c>
      <c r="B82" s="23" t="s">
        <v>1095</v>
      </c>
      <c r="C82" s="23" t="s">
        <v>1096</v>
      </c>
      <c r="D82" s="23" t="s">
        <v>1115</v>
      </c>
      <c r="E82" s="23" t="s">
        <v>1116</v>
      </c>
      <c r="F82" s="27">
        <v>0.05</v>
      </c>
      <c r="G82" s="24">
        <v>1</v>
      </c>
      <c r="H82" s="25">
        <v>1396.2533000000001</v>
      </c>
      <c r="I82" s="25">
        <v>214.64959999999999</v>
      </c>
      <c r="J82" s="26">
        <v>4746</v>
      </c>
      <c r="K82" s="26">
        <v>237</v>
      </c>
      <c r="L82" s="27">
        <v>0.1537</v>
      </c>
      <c r="M82" s="28">
        <v>0.73703700000000005</v>
      </c>
      <c r="N82" s="29">
        <v>0.6</v>
      </c>
      <c r="O82" s="31" t="s">
        <v>70</v>
      </c>
      <c r="P82" s="31">
        <v>0.185929606</v>
      </c>
      <c r="Q82" s="31">
        <v>0.05</v>
      </c>
      <c r="R82" s="42"/>
      <c r="S82" s="42" t="str">
        <f>IF(R82="","",MAX(R82,Q82))</f>
        <v/>
      </c>
      <c r="T82" s="27">
        <f>IF(A82="placement",MIN(P82,IF(S82="",Q82,S82)),"")</f>
        <v>0.05</v>
      </c>
      <c r="U82" s="28">
        <f>IF($A82="placement",T82*J82,"")</f>
        <v>237.3</v>
      </c>
      <c r="V82" s="26">
        <f>IF($A82="placement",U82,IF($A82="site",SUMIF($C:$C,$C82,$U:$U),IF($A82="user",SUMIF($B:$B,$B82,$U:$U),SUM($U:$U))))</f>
        <v>237.3</v>
      </c>
      <c r="W82" s="27">
        <f>V82/J82</f>
        <v>0.05</v>
      </c>
    </row>
    <row r="83" spans="1:23" x14ac:dyDescent="0.3">
      <c r="A83" s="23" t="s">
        <v>14</v>
      </c>
      <c r="B83" s="23" t="s">
        <v>7153</v>
      </c>
      <c r="C83" s="23" t="s">
        <v>7155</v>
      </c>
      <c r="D83" s="23" t="s">
        <v>7208</v>
      </c>
      <c r="E83" s="23" t="s">
        <v>7209</v>
      </c>
      <c r="F83" s="27">
        <v>0.35</v>
      </c>
      <c r="G83" s="24">
        <v>1</v>
      </c>
      <c r="H83" s="25">
        <v>376.60539999999997</v>
      </c>
      <c r="I83" s="25">
        <v>150.0771</v>
      </c>
      <c r="J83" s="26">
        <v>4741</v>
      </c>
      <c r="K83" s="26">
        <v>1558</v>
      </c>
      <c r="L83" s="27">
        <v>0.39850000000000002</v>
      </c>
      <c r="M83" s="28">
        <v>1.0530843400000001</v>
      </c>
      <c r="N83" s="29">
        <v>0.7</v>
      </c>
      <c r="O83" s="31" t="s">
        <v>304</v>
      </c>
      <c r="P83" s="31">
        <v>0.33528591120000001</v>
      </c>
      <c r="Q83" s="31">
        <v>0.335285911221544</v>
      </c>
      <c r="R83" s="42"/>
      <c r="S83" s="42" t="str">
        <f>IF(R83="","",MAX(R83,Q83))</f>
        <v/>
      </c>
      <c r="T83" s="27">
        <f>IF(A83="placement",MIN(P83,IF(S83="",Q83,S83)),"")</f>
        <v>0.33528591120000001</v>
      </c>
      <c r="U83" s="28">
        <f>IF($A83="placement",T83*J83,"")</f>
        <v>1589.5905049992</v>
      </c>
      <c r="V83" s="26">
        <f>IF($A83="placement",U83,IF($A83="site",SUMIF($C:$C,$C83,$U:$U),IF($A83="user",SUMIF($B:$B,$B83,$U:$U),SUM($U:$U))))</f>
        <v>1589.5905049992</v>
      </c>
      <c r="W83" s="27">
        <f>V83/J83</f>
        <v>0.33528591120000001</v>
      </c>
    </row>
    <row r="84" spans="1:23" x14ac:dyDescent="0.3">
      <c r="A84" s="23" t="s">
        <v>14</v>
      </c>
      <c r="B84" s="23" t="s">
        <v>6966</v>
      </c>
      <c r="C84" s="23" t="s">
        <v>6968</v>
      </c>
      <c r="D84" s="32" t="s">
        <v>6971</v>
      </c>
      <c r="E84" s="23" t="s">
        <v>6972</v>
      </c>
      <c r="F84" s="27">
        <v>0.15</v>
      </c>
      <c r="G84" s="24">
        <v>1</v>
      </c>
      <c r="H84" s="25">
        <v>438.10680000000002</v>
      </c>
      <c r="I84" s="25">
        <v>97.500100000000003</v>
      </c>
      <c r="J84" s="26">
        <v>4725</v>
      </c>
      <c r="K84" s="26">
        <v>701</v>
      </c>
      <c r="L84" s="27">
        <v>0.2225</v>
      </c>
      <c r="M84" s="28">
        <v>1.61523756</v>
      </c>
      <c r="N84" s="29">
        <v>1.25</v>
      </c>
      <c r="O84" s="31" t="s">
        <v>42</v>
      </c>
      <c r="P84" s="31">
        <v>0.2261200266</v>
      </c>
      <c r="Q84" s="31">
        <v>0.15</v>
      </c>
      <c r="R84" s="42"/>
      <c r="S84" s="42" t="str">
        <f>IF(R84="","",MAX(R84,Q84))</f>
        <v/>
      </c>
      <c r="T84" s="27">
        <f>IF(A84="placement",MIN(P84,IF(S84="",Q84,S84)),"")</f>
        <v>0.15</v>
      </c>
      <c r="U84" s="28">
        <f>IF($A84="placement",T84*J84,"")</f>
        <v>708.75</v>
      </c>
      <c r="V84" s="26">
        <f>IF($A84="placement",U84,IF($A84="site",SUMIF($C:$C,$C84,$U:$U),IF($A84="user",SUMIF($B:$B,$B84,$U:$U),SUM($U:$U))))</f>
        <v>708.75</v>
      </c>
      <c r="W84" s="27">
        <f>V84/J84</f>
        <v>0.15</v>
      </c>
    </row>
    <row r="85" spans="1:23" x14ac:dyDescent="0.3">
      <c r="A85" s="23" t="s">
        <v>14</v>
      </c>
      <c r="B85" s="23" t="s">
        <v>10063</v>
      </c>
      <c r="C85" s="23" t="s">
        <v>10064</v>
      </c>
      <c r="D85" s="23" t="s">
        <v>10065</v>
      </c>
      <c r="E85" s="23" t="s">
        <v>10066</v>
      </c>
      <c r="F85" s="27">
        <v>0.15</v>
      </c>
      <c r="G85" s="24">
        <v>1</v>
      </c>
      <c r="H85" s="25">
        <v>239.58340000000001</v>
      </c>
      <c r="I85" s="25">
        <v>71.589200000000005</v>
      </c>
      <c r="J85" s="26">
        <v>4693</v>
      </c>
      <c r="K85" s="26">
        <v>469</v>
      </c>
      <c r="L85" s="27">
        <v>0.29880000000000001</v>
      </c>
      <c r="M85" s="28">
        <v>2.1852803000000001</v>
      </c>
      <c r="N85" s="29">
        <v>1.4</v>
      </c>
      <c r="O85" s="31" t="s">
        <v>70</v>
      </c>
      <c r="P85" s="31">
        <v>0.35934992090000001</v>
      </c>
      <c r="Q85" s="31">
        <v>0.15</v>
      </c>
      <c r="R85" s="42"/>
      <c r="S85" s="42" t="str">
        <f>IF(R85="","",MAX(R85,Q85))</f>
        <v/>
      </c>
      <c r="T85" s="27">
        <f>IF(A85="placement",MIN(P85,IF(S85="",Q85,S85)),"")</f>
        <v>0.15</v>
      </c>
      <c r="U85" s="28">
        <f>IF($A85="placement",T85*J85,"")</f>
        <v>703.94999999999993</v>
      </c>
      <c r="V85" s="26">
        <f>IF($A85="placement",U85,IF($A85="site",SUMIF($C:$C,$C85,$U:$U),IF($A85="user",SUMIF($B:$B,$B85,$U:$U),SUM($U:$U))))</f>
        <v>703.94999999999993</v>
      </c>
      <c r="W85" s="27">
        <f>V85/J85</f>
        <v>0.15</v>
      </c>
    </row>
    <row r="86" spans="1:23" x14ac:dyDescent="0.3">
      <c r="A86" s="23" t="s">
        <v>14</v>
      </c>
      <c r="B86" s="23" t="s">
        <v>7153</v>
      </c>
      <c r="C86" s="23" t="s">
        <v>7155</v>
      </c>
      <c r="D86" s="23" t="s">
        <v>7176</v>
      </c>
      <c r="E86" s="23" t="s">
        <v>7177</v>
      </c>
      <c r="F86" s="27">
        <v>0.25</v>
      </c>
      <c r="G86" s="24">
        <v>0</v>
      </c>
      <c r="H86" s="25">
        <v>604.10860000000002</v>
      </c>
      <c r="I86" s="25">
        <v>178.33869999999999</v>
      </c>
      <c r="J86" s="26">
        <v>4675</v>
      </c>
      <c r="K86" s="26">
        <v>1169</v>
      </c>
      <c r="L86" s="27">
        <v>0.29520000000000002</v>
      </c>
      <c r="M86" s="28">
        <v>0.87380610000000003</v>
      </c>
      <c r="N86" s="29">
        <v>0.6</v>
      </c>
      <c r="O86" s="31" t="s">
        <v>42</v>
      </c>
      <c r="P86" s="31">
        <v>0.31334881139999998</v>
      </c>
      <c r="Q86" s="31">
        <v>0.249999999999999</v>
      </c>
      <c r="R86" s="42"/>
      <c r="S86" s="42" t="str">
        <f>IF(R86="","",MAX(R86,Q86))</f>
        <v/>
      </c>
      <c r="T86" s="27">
        <f>IF(A86="placement",MIN(P86,IF(S86="",Q86,S86)),"")</f>
        <v>0.249999999999999</v>
      </c>
      <c r="U86" s="28">
        <f>IF($A86="placement",T86*J86,"")</f>
        <v>1168.7499999999952</v>
      </c>
      <c r="V86" s="26">
        <f>IF($A86="placement",U86,IF($A86="site",SUMIF($C:$C,$C86,$U:$U),IF($A86="user",SUMIF($B:$B,$B86,$U:$U),SUM($U:$U))))</f>
        <v>1168.7499999999952</v>
      </c>
      <c r="W86" s="27">
        <f>V86/J86</f>
        <v>0.24999999999999897</v>
      </c>
    </row>
    <row r="87" spans="1:23" x14ac:dyDescent="0.3">
      <c r="A87" s="23" t="s">
        <v>14</v>
      </c>
      <c r="B87" s="23" t="s">
        <v>1095</v>
      </c>
      <c r="C87" s="23" t="s">
        <v>1096</v>
      </c>
      <c r="D87" s="23" t="s">
        <v>1131</v>
      </c>
      <c r="E87" s="23" t="s">
        <v>1132</v>
      </c>
      <c r="F87" s="27">
        <v>0.05</v>
      </c>
      <c r="G87" s="24">
        <v>1</v>
      </c>
      <c r="H87" s="25">
        <v>1394.0455999999999</v>
      </c>
      <c r="I87" s="25">
        <v>219.3887</v>
      </c>
      <c r="J87" s="26">
        <v>4669</v>
      </c>
      <c r="K87" s="26">
        <v>233</v>
      </c>
      <c r="L87" s="27">
        <v>0.15740000000000001</v>
      </c>
      <c r="M87" s="28">
        <v>0.70941485999999998</v>
      </c>
      <c r="N87" s="29">
        <v>0.6</v>
      </c>
      <c r="O87" s="31" t="s">
        <v>70</v>
      </c>
      <c r="P87" s="31">
        <v>0.15423254729999999</v>
      </c>
      <c r="Q87" s="31">
        <v>4.9999999999999899E-2</v>
      </c>
      <c r="R87" s="42"/>
      <c r="S87" s="42" t="str">
        <f>IF(R87="","",MAX(R87,Q87))</f>
        <v/>
      </c>
      <c r="T87" s="27">
        <f>IF(A87="placement",MIN(P87,IF(S87="",Q87,S87)),"")</f>
        <v>4.9999999999999899E-2</v>
      </c>
      <c r="U87" s="28">
        <f>IF($A87="placement",T87*J87,"")</f>
        <v>233.44999999999953</v>
      </c>
      <c r="V87" s="26">
        <f>IF($A87="placement",U87,IF($A87="site",SUMIF($C:$C,$C87,$U:$U),IF($A87="user",SUMIF($B:$B,$B87,$U:$U),SUM($U:$U))))</f>
        <v>233.44999999999953</v>
      </c>
      <c r="W87" s="27">
        <f>V87/J87</f>
        <v>4.9999999999999899E-2</v>
      </c>
    </row>
    <row r="88" spans="1:23" x14ac:dyDescent="0.3">
      <c r="A88" s="23" t="s">
        <v>14</v>
      </c>
      <c r="B88" s="23" t="s">
        <v>3593</v>
      </c>
      <c r="C88" s="23" t="s">
        <v>3595</v>
      </c>
      <c r="D88" s="23" t="s">
        <v>3604</v>
      </c>
      <c r="E88" s="23" t="s">
        <v>3605</v>
      </c>
      <c r="F88" s="27">
        <v>0.25</v>
      </c>
      <c r="G88" s="24">
        <v>1</v>
      </c>
      <c r="H88" s="25">
        <v>1260.3065999999999</v>
      </c>
      <c r="I88" s="25">
        <v>488.68389999999999</v>
      </c>
      <c r="J88" s="26">
        <v>4635</v>
      </c>
      <c r="K88" s="26">
        <v>1159</v>
      </c>
      <c r="L88" s="27">
        <v>0.38769999999999999</v>
      </c>
      <c r="M88" s="28">
        <v>0.31615939999999998</v>
      </c>
      <c r="N88" s="29">
        <v>0.05</v>
      </c>
      <c r="O88" s="31" t="s">
        <v>42</v>
      </c>
      <c r="P88" s="31">
        <v>0.8418519243</v>
      </c>
      <c r="Q88" s="31">
        <v>0.25</v>
      </c>
      <c r="R88" s="42">
        <v>0.35</v>
      </c>
      <c r="S88" s="42">
        <f>IF(R88="","",MAX(R88,Q88))</f>
        <v>0.35</v>
      </c>
      <c r="T88" s="27">
        <f>IF(A88="placement",MIN(P88,IF(S88="",Q88,S88)),"")</f>
        <v>0.35</v>
      </c>
      <c r="U88" s="28">
        <f>IF($A88="placement",T88*J88,"")</f>
        <v>1622.25</v>
      </c>
      <c r="V88" s="26">
        <f>IF($A88="placement",U88,IF($A88="site",SUMIF($C:$C,$C88,$U:$U),IF($A88="user",SUMIF($B:$B,$B88,$U:$U),SUM($U:$U))))</f>
        <v>1622.25</v>
      </c>
      <c r="W88" s="27">
        <f>V88/J88</f>
        <v>0.35</v>
      </c>
    </row>
    <row r="89" spans="1:23" x14ac:dyDescent="0.3">
      <c r="A89" s="23" t="s">
        <v>14</v>
      </c>
      <c r="B89" s="23" t="s">
        <v>3593</v>
      </c>
      <c r="C89" s="23" t="s">
        <v>3595</v>
      </c>
      <c r="D89" s="23" t="s">
        <v>3640</v>
      </c>
      <c r="E89" s="23" t="s">
        <v>3641</v>
      </c>
      <c r="F89" s="27">
        <v>0.25</v>
      </c>
      <c r="G89" s="24">
        <v>1</v>
      </c>
      <c r="H89" s="25">
        <v>2407.0281</v>
      </c>
      <c r="I89" s="25">
        <v>460.48160000000001</v>
      </c>
      <c r="J89" s="26">
        <v>4604</v>
      </c>
      <c r="K89" s="26">
        <v>1151</v>
      </c>
      <c r="L89" s="27">
        <v>0.1913</v>
      </c>
      <c r="M89" s="28">
        <v>0.33326391</v>
      </c>
      <c r="N89" s="29">
        <v>0.05</v>
      </c>
      <c r="O89" s="31" t="s">
        <v>42</v>
      </c>
      <c r="P89" s="31">
        <v>0.84996875449999998</v>
      </c>
      <c r="Q89" s="31">
        <v>0.25</v>
      </c>
      <c r="R89" s="42"/>
      <c r="S89" s="42" t="str">
        <f>IF(R89="","",MAX(R89,Q89))</f>
        <v/>
      </c>
      <c r="T89" s="27">
        <f>IF(A89="placement",MIN(P89,IF(S89="",Q89,S89)),"")</f>
        <v>0.25</v>
      </c>
      <c r="U89" s="28">
        <f>IF($A89="placement",T89*J89,"")</f>
        <v>1151</v>
      </c>
      <c r="V89" s="26">
        <f>IF($A89="placement",U89,IF($A89="site",SUMIF($C:$C,$C89,$U:$U),IF($A89="user",SUMIF($B:$B,$B89,$U:$U),SUM($U:$U))))</f>
        <v>1151</v>
      </c>
      <c r="W89" s="27">
        <f>V89/J89</f>
        <v>0.25</v>
      </c>
    </row>
    <row r="90" spans="1:23" x14ac:dyDescent="0.3">
      <c r="A90" s="11" t="s">
        <v>14</v>
      </c>
      <c r="B90" s="11" t="s">
        <v>4914</v>
      </c>
      <c r="C90" s="11" t="s">
        <v>4915</v>
      </c>
      <c r="D90" s="11" t="s">
        <v>4922</v>
      </c>
      <c r="E90" s="11" t="s">
        <v>4923</v>
      </c>
      <c r="F90" s="12">
        <v>0.25</v>
      </c>
      <c r="G90" s="33">
        <v>1</v>
      </c>
      <c r="H90" s="34">
        <v>11740.0841</v>
      </c>
      <c r="I90" s="34">
        <v>3864.5070000000001</v>
      </c>
      <c r="J90" s="13">
        <v>4570</v>
      </c>
      <c r="K90" s="13">
        <v>1142</v>
      </c>
      <c r="L90" s="12">
        <v>0.32919999999999999</v>
      </c>
      <c r="M90" s="14">
        <v>3.9418559999999998E-2</v>
      </c>
      <c r="N90" s="15">
        <v>0.01</v>
      </c>
      <c r="O90" s="16" t="s">
        <v>42</v>
      </c>
      <c r="P90" s="16">
        <v>0.746312419</v>
      </c>
      <c r="Q90" s="16">
        <v>0.25</v>
      </c>
      <c r="R90" s="44"/>
      <c r="S90" s="42" t="str">
        <f>IF(R90="","",MAX(R90,Q90))</f>
        <v/>
      </c>
      <c r="T90" s="27">
        <f>IF(A90="placement",MIN(P90,IF(S90="",Q90,S90)),"")</f>
        <v>0.25</v>
      </c>
      <c r="U90" s="14">
        <f>IF($A90="placement",T90*J90,"")</f>
        <v>1142.5</v>
      </c>
      <c r="V90" s="13">
        <f>IF($A90="placement",U90,IF($A90="site",SUMIF($C:$C,$C90,$U:$U),IF($A90="user",SUMIF($B:$B,$B90,$U:$U),SUM($U:$U))))</f>
        <v>1142.5</v>
      </c>
      <c r="W90" s="12">
        <f>V90/J90</f>
        <v>0.25</v>
      </c>
    </row>
    <row r="91" spans="1:23" x14ac:dyDescent="0.3">
      <c r="A91" s="17" t="s">
        <v>14</v>
      </c>
      <c r="B91" s="17" t="s">
        <v>3889</v>
      </c>
      <c r="C91" s="17" t="s">
        <v>3891</v>
      </c>
      <c r="D91" s="17" t="s">
        <v>3918</v>
      </c>
      <c r="E91" s="17" t="s">
        <v>3919</v>
      </c>
      <c r="F91" s="18">
        <v>0.25</v>
      </c>
      <c r="G91" s="36">
        <v>1</v>
      </c>
      <c r="H91" s="37">
        <v>541.56389999999999</v>
      </c>
      <c r="I91" s="37">
        <v>139.50149999999999</v>
      </c>
      <c r="J91" s="19">
        <v>4540</v>
      </c>
      <c r="K91" s="19">
        <v>1135</v>
      </c>
      <c r="L91" s="18">
        <v>0.2576</v>
      </c>
      <c r="M91" s="20">
        <v>1.0848297099999999</v>
      </c>
      <c r="N91" s="21">
        <v>0.37</v>
      </c>
      <c r="O91" s="22" t="s">
        <v>12</v>
      </c>
      <c r="P91" s="22">
        <v>0.65893264399999996</v>
      </c>
      <c r="Q91" s="22">
        <v>0.25</v>
      </c>
      <c r="R91" s="43"/>
      <c r="S91" s="42" t="str">
        <f>IF(R91="","",MAX(R91,Q91))</f>
        <v/>
      </c>
      <c r="T91" s="27">
        <f>IF(A91="placement",MIN(P91,IF(S91="",Q91,S91)),"")</f>
        <v>0.25</v>
      </c>
      <c r="U91" s="20">
        <f>IF($A91="placement",T91*J91,"")</f>
        <v>1135</v>
      </c>
      <c r="V91" s="19">
        <f>IF($A91="placement",U91,IF($A91="site",SUMIF($C:$C,$C91,$U:$U),IF($A91="user",SUMIF($B:$B,$B91,$U:$U),SUM($U:$U))))</f>
        <v>1135</v>
      </c>
      <c r="W91" s="18">
        <f>V91/J91</f>
        <v>0.25</v>
      </c>
    </row>
    <row r="92" spans="1:23" x14ac:dyDescent="0.3">
      <c r="A92" s="23" t="s">
        <v>14</v>
      </c>
      <c r="B92" s="23" t="s">
        <v>3266</v>
      </c>
      <c r="C92" s="23" t="s">
        <v>3268</v>
      </c>
      <c r="D92" s="23" t="s">
        <v>3426</v>
      </c>
      <c r="E92" s="23" t="s">
        <v>3427</v>
      </c>
      <c r="F92" s="27">
        <v>0.15</v>
      </c>
      <c r="G92" s="24">
        <v>1</v>
      </c>
      <c r="H92" s="25">
        <v>451.47460000000001</v>
      </c>
      <c r="I92" s="25">
        <v>63.879199999999997</v>
      </c>
      <c r="J92" s="26">
        <v>4513</v>
      </c>
      <c r="K92" s="26">
        <v>677</v>
      </c>
      <c r="L92" s="27">
        <v>0.14149999999999999</v>
      </c>
      <c r="M92" s="28">
        <v>2.3551308299999998</v>
      </c>
      <c r="N92" s="29">
        <v>1.79</v>
      </c>
      <c r="O92" s="31" t="s">
        <v>42</v>
      </c>
      <c r="P92" s="31">
        <v>0.2399572988</v>
      </c>
      <c r="Q92" s="31">
        <v>0.149999999999999</v>
      </c>
      <c r="R92" s="42">
        <v>0.35</v>
      </c>
      <c r="S92" s="42">
        <f>IF(R92="","",MAX(R92,Q92))</f>
        <v>0.35</v>
      </c>
      <c r="T92" s="27">
        <f>IF(A92="placement",MIN(P92,IF(S92="",Q92,S92)),"")</f>
        <v>0.2399572988</v>
      </c>
      <c r="U92" s="28">
        <f>IF($A92="placement",T92*J92,"")</f>
        <v>1082.9272894844</v>
      </c>
      <c r="V92" s="26">
        <f>IF($A92="placement",U92,IF($A92="site",SUMIF($C:$C,$C92,$U:$U),IF($A92="user",SUMIF($B:$B,$B92,$U:$U),SUM($U:$U))))</f>
        <v>1082.9272894844</v>
      </c>
      <c r="W92" s="27">
        <f>V92/J92</f>
        <v>0.2399572988</v>
      </c>
    </row>
    <row r="93" spans="1:23" x14ac:dyDescent="0.3">
      <c r="A93" s="23" t="s">
        <v>14</v>
      </c>
      <c r="B93" s="23" t="s">
        <v>4868</v>
      </c>
      <c r="C93" s="23" t="s">
        <v>4870</v>
      </c>
      <c r="D93" s="23" t="s">
        <v>4885</v>
      </c>
      <c r="E93" s="23" t="s">
        <v>4869</v>
      </c>
      <c r="F93" s="27">
        <v>0.25</v>
      </c>
      <c r="G93" s="24">
        <v>1</v>
      </c>
      <c r="H93" s="25">
        <v>1453.6744000000001</v>
      </c>
      <c r="I93" s="25">
        <v>111.1549</v>
      </c>
      <c r="J93" s="26">
        <v>4449</v>
      </c>
      <c r="K93" s="26">
        <v>781</v>
      </c>
      <c r="L93" s="27">
        <v>7.6499999999999999E-2</v>
      </c>
      <c r="M93" s="28">
        <v>1.3341175700000001</v>
      </c>
      <c r="N93" s="29">
        <v>1.1000000000000001</v>
      </c>
      <c r="O93" s="31" t="s">
        <v>12</v>
      </c>
      <c r="P93" s="31">
        <v>0.17548495929999999</v>
      </c>
      <c r="Q93" s="31">
        <v>0.175484959292184</v>
      </c>
      <c r="R93" s="42"/>
      <c r="S93" s="42" t="str">
        <f>IF(R93="","",MAX(R93,Q93))</f>
        <v/>
      </c>
      <c r="T93" s="27">
        <f>IF(A93="placement",MIN(P93,IF(S93="",Q93,S93)),"")</f>
        <v>0.175484959292184</v>
      </c>
      <c r="U93" s="28">
        <f>IF($A93="placement",T93*J93,"")</f>
        <v>780.73258389092655</v>
      </c>
      <c r="V93" s="26">
        <f>IF($A93="placement",U93,IF($A93="site",SUMIF($C:$C,$C93,$U:$U),IF($A93="user",SUMIF($B:$B,$B93,$U:$U),SUM($U:$U))))</f>
        <v>780.73258389092655</v>
      </c>
      <c r="W93" s="27">
        <f>V93/J93</f>
        <v>0.175484959292184</v>
      </c>
    </row>
    <row r="94" spans="1:23" x14ac:dyDescent="0.3">
      <c r="A94" s="17" t="s">
        <v>14</v>
      </c>
      <c r="B94" s="17" t="s">
        <v>5764</v>
      </c>
      <c r="C94" s="17" t="s">
        <v>5766</v>
      </c>
      <c r="D94" s="38" t="s">
        <v>5781</v>
      </c>
      <c r="E94" s="17" t="s">
        <v>5782</v>
      </c>
      <c r="F94" s="18">
        <v>0.25</v>
      </c>
      <c r="G94" s="36">
        <v>1</v>
      </c>
      <c r="H94" s="37">
        <v>590.11599999999999</v>
      </c>
      <c r="I94" s="37">
        <v>83.115600000000001</v>
      </c>
      <c r="J94" s="19">
        <v>4354</v>
      </c>
      <c r="K94" s="19">
        <v>1082</v>
      </c>
      <c r="L94" s="18">
        <v>0.14080000000000001</v>
      </c>
      <c r="M94" s="20">
        <v>1.74609631</v>
      </c>
      <c r="N94" s="21">
        <v>1.25</v>
      </c>
      <c r="O94" s="22" t="s">
        <v>12</v>
      </c>
      <c r="P94" s="22">
        <v>0.28411738209999998</v>
      </c>
      <c r="Q94" s="22">
        <v>0.25</v>
      </c>
      <c r="R94" s="43"/>
      <c r="S94" s="42" t="str">
        <f>IF(R94="","",MAX(R94,Q94))</f>
        <v/>
      </c>
      <c r="T94" s="27">
        <f>IF(A94="placement",MIN(P94,IF(S94="",Q94,S94)),"")</f>
        <v>0.25</v>
      </c>
      <c r="U94" s="20">
        <f>IF($A94="placement",T94*J94,"")</f>
        <v>1088.5</v>
      </c>
      <c r="V94" s="19">
        <f>IF($A94="placement",U94,IF($A94="site",SUMIF($C:$C,$C94,$U:$U),IF($A94="user",SUMIF($B:$B,$B94,$U:$U),SUM($U:$U))))</f>
        <v>1088.5</v>
      </c>
      <c r="W94" s="18">
        <f>V94/J94</f>
        <v>0.25</v>
      </c>
    </row>
    <row r="95" spans="1:23" x14ac:dyDescent="0.3">
      <c r="A95" s="23" t="s">
        <v>14</v>
      </c>
      <c r="B95" s="23" t="s">
        <v>6638</v>
      </c>
      <c r="C95" s="23" t="s">
        <v>6639</v>
      </c>
      <c r="D95" s="23" t="s">
        <v>6742</v>
      </c>
      <c r="E95" s="23" t="s">
        <v>6743</v>
      </c>
      <c r="F95" s="27">
        <v>0.25</v>
      </c>
      <c r="G95" s="24">
        <v>1</v>
      </c>
      <c r="H95" s="25">
        <v>255.3348</v>
      </c>
      <c r="I95" s="25">
        <v>176.92490000000001</v>
      </c>
      <c r="J95" s="26">
        <v>4234</v>
      </c>
      <c r="K95" s="26">
        <v>1058</v>
      </c>
      <c r="L95" s="27">
        <v>0.69289999999999996</v>
      </c>
      <c r="M95" s="28">
        <v>0.79767091999999995</v>
      </c>
      <c r="N95" s="29">
        <v>0.3</v>
      </c>
      <c r="O95" s="31" t="s">
        <v>12</v>
      </c>
      <c r="P95" s="31">
        <v>0.62390505789999995</v>
      </c>
      <c r="Q95" s="31">
        <v>0.25</v>
      </c>
      <c r="R95" s="42"/>
      <c r="S95" s="42" t="str">
        <f>IF(R95="","",MAX(R95,Q95))</f>
        <v/>
      </c>
      <c r="T95" s="27">
        <f>IF(A95="placement",MIN(P95,IF(S95="",Q95,S95)),"")</f>
        <v>0.25</v>
      </c>
      <c r="U95" s="28">
        <f>IF($A95="placement",T95*J95,"")</f>
        <v>1058.5</v>
      </c>
      <c r="V95" s="26">
        <f>IF($A95="placement",U95,IF($A95="site",SUMIF($C:$C,$C95,$U:$U),IF($A95="user",SUMIF($B:$B,$B95,$U:$U),SUM($U:$U))))</f>
        <v>1058.5</v>
      </c>
      <c r="W95" s="27">
        <f>V95/J95</f>
        <v>0.25</v>
      </c>
    </row>
    <row r="96" spans="1:23" x14ac:dyDescent="0.3">
      <c r="A96" s="17" t="s">
        <v>14</v>
      </c>
      <c r="B96" s="17" t="s">
        <v>1095</v>
      </c>
      <c r="C96" s="17" t="s">
        <v>1096</v>
      </c>
      <c r="D96" s="17" t="s">
        <v>1141</v>
      </c>
      <c r="E96" s="17" t="s">
        <v>1142</v>
      </c>
      <c r="F96" s="18">
        <v>0.15</v>
      </c>
      <c r="G96" s="36">
        <v>1</v>
      </c>
      <c r="H96" s="37">
        <v>1397.3779</v>
      </c>
      <c r="I96" s="37">
        <v>250.20689999999999</v>
      </c>
      <c r="J96" s="19">
        <v>4190</v>
      </c>
      <c r="K96" s="19">
        <v>628</v>
      </c>
      <c r="L96" s="18">
        <v>0.17910000000000001</v>
      </c>
      <c r="M96" s="20">
        <v>0.55815983000000002</v>
      </c>
      <c r="N96" s="21">
        <v>0.4</v>
      </c>
      <c r="O96" s="22" t="s">
        <v>42</v>
      </c>
      <c r="P96" s="22">
        <v>0.28335939409999999</v>
      </c>
      <c r="Q96" s="22">
        <v>0.15</v>
      </c>
      <c r="R96" s="43"/>
      <c r="S96" s="42" t="str">
        <f>IF(R96="","",MAX(R96,Q96))</f>
        <v/>
      </c>
      <c r="T96" s="27">
        <f>IF(A96="placement",MIN(P96,IF(S96="",Q96,S96)),"")</f>
        <v>0.15</v>
      </c>
      <c r="U96" s="20">
        <f>IF($A96="placement",T96*J96,"")</f>
        <v>628.5</v>
      </c>
      <c r="V96" s="19">
        <f>IF($A96="placement",U96,IF($A96="site",SUMIF($C:$C,$C96,$U:$U),IF($A96="user",SUMIF($B:$B,$B96,$U:$U),SUM($U:$U))))</f>
        <v>628.5</v>
      </c>
      <c r="W96" s="18">
        <f>V96/J96</f>
        <v>0.15</v>
      </c>
    </row>
    <row r="97" spans="1:23" x14ac:dyDescent="0.3">
      <c r="A97" s="23" t="s">
        <v>14</v>
      </c>
      <c r="B97" s="23" t="s">
        <v>3850</v>
      </c>
      <c r="C97" s="23" t="s">
        <v>10155</v>
      </c>
      <c r="D97" s="23" t="s">
        <v>3868</v>
      </c>
      <c r="E97" s="23" t="s">
        <v>3869</v>
      </c>
      <c r="F97" s="27">
        <v>0.25</v>
      </c>
      <c r="G97" s="24">
        <v>1</v>
      </c>
      <c r="H97" s="25">
        <v>227.17590000000001</v>
      </c>
      <c r="I97" s="25">
        <v>102.0859</v>
      </c>
      <c r="J97" s="26">
        <v>4172</v>
      </c>
      <c r="K97" s="26">
        <v>921</v>
      </c>
      <c r="L97" s="27">
        <v>0.44940000000000002</v>
      </c>
      <c r="M97" s="28">
        <v>1.3622748899999999</v>
      </c>
      <c r="N97" s="29">
        <v>0.9</v>
      </c>
      <c r="O97" s="31" t="s">
        <v>42</v>
      </c>
      <c r="P97" s="31">
        <v>0.33934038909999997</v>
      </c>
      <c r="Q97" s="31">
        <v>0.249999999999999</v>
      </c>
      <c r="R97" s="42"/>
      <c r="S97" s="42" t="str">
        <f>IF(R97="","",MAX(R97,Q97))</f>
        <v/>
      </c>
      <c r="T97" s="27">
        <f>IF(A97="placement",MIN(P97,IF(S97="",Q97,S97)),"")</f>
        <v>0.249999999999999</v>
      </c>
      <c r="U97" s="28">
        <f>IF($A97="placement",T97*J97,"")</f>
        <v>1042.9999999999959</v>
      </c>
      <c r="V97" s="26">
        <f>IF($A97="placement",U97,IF($A97="site",SUMIF($C:$C,$C97,$U:$U),IF($A97="user",SUMIF($B:$B,$B97,$U:$U),SUM($U:$U))))</f>
        <v>1042.9999999999959</v>
      </c>
      <c r="W97" s="27">
        <f>V97/J97</f>
        <v>0.24999999999999903</v>
      </c>
    </row>
    <row r="98" spans="1:23" x14ac:dyDescent="0.3">
      <c r="A98" s="17" t="s">
        <v>14</v>
      </c>
      <c r="B98" s="17" t="s">
        <v>3889</v>
      </c>
      <c r="C98" s="17" t="s">
        <v>3891</v>
      </c>
      <c r="D98" s="17" t="s">
        <v>3898</v>
      </c>
      <c r="E98" s="17" t="s">
        <v>3899</v>
      </c>
      <c r="F98" s="18">
        <v>0.33</v>
      </c>
      <c r="G98" s="36">
        <v>1</v>
      </c>
      <c r="H98" s="37">
        <v>313.67989999999998</v>
      </c>
      <c r="I98" s="37">
        <v>79.884699999999995</v>
      </c>
      <c r="J98" s="19">
        <v>4110</v>
      </c>
      <c r="K98" s="19">
        <v>1356</v>
      </c>
      <c r="L98" s="18">
        <v>0.25469999999999998</v>
      </c>
      <c r="M98" s="20">
        <v>1.7149275799999999</v>
      </c>
      <c r="N98" s="21">
        <v>1</v>
      </c>
      <c r="O98" s="22" t="s">
        <v>12</v>
      </c>
      <c r="P98" s="22">
        <v>0.4168849986</v>
      </c>
      <c r="Q98" s="22">
        <v>0.32999999999999902</v>
      </c>
      <c r="R98" s="43"/>
      <c r="S98" s="42" t="str">
        <f>IF(R98="","",MAX(R98,Q98))</f>
        <v/>
      </c>
      <c r="T98" s="27">
        <f>IF(A98="placement",MIN(P98,IF(S98="",Q98,S98)),"")</f>
        <v>0.32999999999999902</v>
      </c>
      <c r="U98" s="20">
        <f>IF($A98="placement",T98*J98,"")</f>
        <v>1356.2999999999959</v>
      </c>
      <c r="V98" s="19">
        <f>IF($A98="placement",U98,IF($A98="site",SUMIF($C:$C,$C98,$U:$U),IF($A98="user",SUMIF($B:$B,$B98,$U:$U),SUM($U:$U))))</f>
        <v>1356.2999999999959</v>
      </c>
      <c r="W98" s="18">
        <f>V98/J98</f>
        <v>0.32999999999999902</v>
      </c>
    </row>
    <row r="99" spans="1:23" x14ac:dyDescent="0.3">
      <c r="A99" s="11" t="s">
        <v>14</v>
      </c>
      <c r="B99" s="11" t="s">
        <v>138</v>
      </c>
      <c r="C99" s="11" t="s">
        <v>140</v>
      </c>
      <c r="D99" s="11" t="s">
        <v>147</v>
      </c>
      <c r="E99" s="11" t="s">
        <v>148</v>
      </c>
      <c r="F99" s="12">
        <v>0.25</v>
      </c>
      <c r="G99" s="33">
        <v>1</v>
      </c>
      <c r="H99" s="34">
        <v>68.381699999999995</v>
      </c>
      <c r="I99" s="34">
        <v>35.0764</v>
      </c>
      <c r="J99" s="13">
        <v>4076</v>
      </c>
      <c r="K99" s="13">
        <v>984</v>
      </c>
      <c r="L99" s="12">
        <v>0.51300000000000001</v>
      </c>
      <c r="M99" s="14">
        <v>3.8739024999999998</v>
      </c>
      <c r="N99" s="15">
        <v>2.9</v>
      </c>
      <c r="O99" s="16" t="s">
        <v>42</v>
      </c>
      <c r="P99" s="16">
        <v>0.25140088040000003</v>
      </c>
      <c r="Q99" s="16">
        <v>0.249999999999999</v>
      </c>
      <c r="R99" s="44"/>
      <c r="S99" s="42" t="str">
        <f>IF(R99="","",MAX(R99,Q99))</f>
        <v/>
      </c>
      <c r="T99" s="27">
        <f>IF(A99="placement",MIN(P99,IF(S99="",Q99,S99)),"")</f>
        <v>0.249999999999999</v>
      </c>
      <c r="U99" s="14">
        <f>IF($A99="placement",T99*J99,"")</f>
        <v>1018.9999999999959</v>
      </c>
      <c r="V99" s="13">
        <f>IF($A99="placement",U99,IF($A99="site",SUMIF($C:$C,$C99,$U:$U),IF($A99="user",SUMIF($B:$B,$B99,$U:$U),SUM($U:$U))))</f>
        <v>1018.9999999999959</v>
      </c>
      <c r="W99" s="12">
        <f>V99/J99</f>
        <v>0.249999999999999</v>
      </c>
    </row>
    <row r="100" spans="1:23" x14ac:dyDescent="0.3">
      <c r="A100" s="23" t="s">
        <v>14</v>
      </c>
      <c r="B100" s="23" t="s">
        <v>3850</v>
      </c>
      <c r="C100" s="23" t="s">
        <v>10155</v>
      </c>
      <c r="D100" s="23" t="s">
        <v>3858</v>
      </c>
      <c r="E100" s="23" t="s">
        <v>3859</v>
      </c>
      <c r="F100" s="27">
        <v>0.25</v>
      </c>
      <c r="G100" s="24">
        <v>1</v>
      </c>
      <c r="H100" s="25">
        <v>337.35140000000001</v>
      </c>
      <c r="I100" s="25">
        <v>112.18429999999999</v>
      </c>
      <c r="J100" s="26">
        <v>4025</v>
      </c>
      <c r="K100" s="26">
        <v>698</v>
      </c>
      <c r="L100" s="27">
        <v>0.33250000000000002</v>
      </c>
      <c r="M100" s="28">
        <v>1.19602338</v>
      </c>
      <c r="N100" s="29">
        <v>0.9</v>
      </c>
      <c r="O100" s="31" t="s">
        <v>70</v>
      </c>
      <c r="P100" s="31">
        <v>0.24750634890000001</v>
      </c>
      <c r="Q100" s="31">
        <v>0.24750634885009401</v>
      </c>
      <c r="R100" s="42"/>
      <c r="S100" s="42" t="str">
        <f>IF(R100="","",MAX(R100,Q100))</f>
        <v/>
      </c>
      <c r="T100" s="27">
        <f>IF(A100="placement",MIN(P100,IF(S100="",Q100,S100)),"")</f>
        <v>0.24750634885009401</v>
      </c>
      <c r="U100" s="28">
        <f>IF($A100="placement",T100*J100,"")</f>
        <v>996.21305412162837</v>
      </c>
      <c r="V100" s="26">
        <f>IF($A100="placement",U100,IF($A100="site",SUMIF($C:$C,$C100,$U:$U),IF($A100="user",SUMIF($B:$B,$B100,$U:$U),SUM($U:$U))))</f>
        <v>996.21305412162837</v>
      </c>
      <c r="W100" s="27">
        <f>V100/J100</f>
        <v>0.24750634885009401</v>
      </c>
    </row>
    <row r="101" spans="1:23" x14ac:dyDescent="0.3">
      <c r="A101" s="23" t="s">
        <v>14</v>
      </c>
      <c r="B101" s="23" t="s">
        <v>9328</v>
      </c>
      <c r="C101" s="23" t="s">
        <v>9330</v>
      </c>
      <c r="D101" s="32" t="s">
        <v>9335</v>
      </c>
      <c r="E101" s="23" t="s">
        <v>9336</v>
      </c>
      <c r="F101" s="27">
        <v>0.1</v>
      </c>
      <c r="G101" s="24">
        <v>1</v>
      </c>
      <c r="H101" s="25">
        <v>145.4171</v>
      </c>
      <c r="I101" s="25">
        <v>88.441000000000003</v>
      </c>
      <c r="J101" s="26">
        <v>4012</v>
      </c>
      <c r="K101" s="26">
        <v>401</v>
      </c>
      <c r="L101" s="27">
        <v>0.60819999999999996</v>
      </c>
      <c r="M101" s="28">
        <v>1.51201253</v>
      </c>
      <c r="N101" s="29">
        <v>1.23</v>
      </c>
      <c r="O101" s="31" t="s">
        <v>70</v>
      </c>
      <c r="P101" s="31">
        <v>0.18651467690000001</v>
      </c>
      <c r="Q101" s="31">
        <v>9.9999999999999895E-2</v>
      </c>
      <c r="R101" s="42"/>
      <c r="S101" s="42" t="str">
        <f>IF(R101="","",MAX(R101,Q101))</f>
        <v/>
      </c>
      <c r="T101" s="27">
        <f>IF(A101="placement",MIN(P101,IF(S101="",Q101,S101)),"")</f>
        <v>9.9999999999999895E-2</v>
      </c>
      <c r="U101" s="28">
        <f>IF($A101="placement",T101*J101,"")</f>
        <v>401.19999999999959</v>
      </c>
      <c r="V101" s="26">
        <f>IF($A101="placement",U101,IF($A101="site",SUMIF($C:$C,$C101,$U:$U),IF($A101="user",SUMIF($B:$B,$B101,$U:$U),SUM($U:$U))))</f>
        <v>401.19999999999959</v>
      </c>
      <c r="W101" s="27">
        <f>V101/J101</f>
        <v>9.9999999999999895E-2</v>
      </c>
    </row>
    <row r="102" spans="1:23" x14ac:dyDescent="0.3">
      <c r="A102" s="23" t="s">
        <v>14</v>
      </c>
      <c r="B102" s="23" t="s">
        <v>5764</v>
      </c>
      <c r="C102" s="23" t="s">
        <v>5766</v>
      </c>
      <c r="D102" s="23" t="s">
        <v>6001</v>
      </c>
      <c r="E102" s="23" t="s">
        <v>6002</v>
      </c>
      <c r="F102" s="27">
        <v>0.25</v>
      </c>
      <c r="G102" s="24">
        <v>1</v>
      </c>
      <c r="H102" s="25">
        <v>587.07889999999998</v>
      </c>
      <c r="I102" s="25">
        <v>74.635499999999993</v>
      </c>
      <c r="J102" s="26">
        <v>3970</v>
      </c>
      <c r="K102" s="26">
        <v>992</v>
      </c>
      <c r="L102" s="27">
        <v>0.12709999999999999</v>
      </c>
      <c r="M102" s="28">
        <v>1.77306586</v>
      </c>
      <c r="N102" s="29">
        <v>1.25</v>
      </c>
      <c r="O102" s="31" t="s">
        <v>12</v>
      </c>
      <c r="P102" s="31">
        <v>0.29500644799999998</v>
      </c>
      <c r="Q102" s="31">
        <v>0.25</v>
      </c>
      <c r="R102" s="42"/>
      <c r="S102" s="42" t="str">
        <f>IF(R102="","",MAX(R102,Q102))</f>
        <v/>
      </c>
      <c r="T102" s="27">
        <f>IF(A102="placement",MIN(P102,IF(S102="",Q102,S102)),"")</f>
        <v>0.25</v>
      </c>
      <c r="U102" s="28">
        <f>IF($A102="placement",T102*J102,"")</f>
        <v>992.5</v>
      </c>
      <c r="V102" s="26">
        <f>IF($A102="placement",U102,IF($A102="site",SUMIF($C:$C,$C102,$U:$U),IF($A102="user",SUMIF($B:$B,$B102,$U:$U),SUM($U:$U))))</f>
        <v>992.5</v>
      </c>
      <c r="W102" s="27">
        <f>V102/J102</f>
        <v>0.25</v>
      </c>
    </row>
    <row r="103" spans="1:23" x14ac:dyDescent="0.3">
      <c r="A103" s="17" t="s">
        <v>14</v>
      </c>
      <c r="B103" s="17" t="s">
        <v>4914</v>
      </c>
      <c r="C103" s="17" t="s">
        <v>4915</v>
      </c>
      <c r="D103" s="17" t="s">
        <v>4920</v>
      </c>
      <c r="E103" s="17" t="s">
        <v>4921</v>
      </c>
      <c r="F103" s="18">
        <v>0.35</v>
      </c>
      <c r="G103" s="36">
        <v>1</v>
      </c>
      <c r="H103" s="37">
        <v>16521.285500000002</v>
      </c>
      <c r="I103" s="37">
        <v>5799.8346000000001</v>
      </c>
      <c r="J103" s="19">
        <v>3955</v>
      </c>
      <c r="K103" s="19">
        <v>1384</v>
      </c>
      <c r="L103" s="18">
        <v>0.35110000000000002</v>
      </c>
      <c r="M103" s="20">
        <v>2.2731310000000001E-2</v>
      </c>
      <c r="N103" s="21">
        <v>0.01</v>
      </c>
      <c r="O103" s="22" t="s">
        <v>42</v>
      </c>
      <c r="P103" s="22">
        <v>0.56007816529999999</v>
      </c>
      <c r="Q103" s="22">
        <v>0.34999999999999898</v>
      </c>
      <c r="R103" s="43"/>
      <c r="S103" s="42" t="str">
        <f>IF(R103="","",MAX(R103,Q103))</f>
        <v/>
      </c>
      <c r="T103" s="27">
        <f>IF(A103="placement",MIN(P103,IF(S103="",Q103,S103)),"")</f>
        <v>0.34999999999999898</v>
      </c>
      <c r="U103" s="20">
        <f>IF($A103="placement",T103*J103,"")</f>
        <v>1384.2499999999959</v>
      </c>
      <c r="V103" s="19">
        <f>IF($A103="placement",U103,IF($A103="site",SUMIF($C:$C,$C103,$U:$U),IF($A103="user",SUMIF($B:$B,$B103,$U:$U),SUM($U:$U))))</f>
        <v>1384.2499999999959</v>
      </c>
      <c r="W103" s="18">
        <f>V103/J103</f>
        <v>0.34999999999999898</v>
      </c>
    </row>
    <row r="104" spans="1:23" x14ac:dyDescent="0.3">
      <c r="A104" s="23" t="s">
        <v>14</v>
      </c>
      <c r="B104" s="23" t="s">
        <v>3266</v>
      </c>
      <c r="C104" s="23" t="s">
        <v>3268</v>
      </c>
      <c r="D104" s="32" t="s">
        <v>3366</v>
      </c>
      <c r="E104" s="23" t="s">
        <v>3367</v>
      </c>
      <c r="F104" s="27">
        <v>0.25</v>
      </c>
      <c r="G104" s="24">
        <v>1</v>
      </c>
      <c r="H104" s="25">
        <v>111.3449</v>
      </c>
      <c r="I104" s="25">
        <v>47.336399999999998</v>
      </c>
      <c r="J104" s="26">
        <v>3868</v>
      </c>
      <c r="K104" s="26">
        <v>933</v>
      </c>
      <c r="L104" s="27">
        <v>0.42509999999999998</v>
      </c>
      <c r="M104" s="28">
        <v>2.7236575599999999</v>
      </c>
      <c r="N104" s="29">
        <v>2.2000000000000002</v>
      </c>
      <c r="O104" s="31" t="s">
        <v>12</v>
      </c>
      <c r="P104" s="31">
        <v>0.19226262720000001</v>
      </c>
      <c r="Q104" s="31">
        <v>0.192262627194943</v>
      </c>
      <c r="R104" s="42"/>
      <c r="S104" s="42" t="str">
        <f>IF(R104="","",MAX(R104,Q104))</f>
        <v/>
      </c>
      <c r="T104" s="27">
        <f>IF(A104="placement",MIN(P104,IF(S104="",Q104,S104)),"")</f>
        <v>0.192262627194943</v>
      </c>
      <c r="U104" s="28">
        <f>IF($A104="placement",T104*J104,"")</f>
        <v>743.67184199003952</v>
      </c>
      <c r="V104" s="26">
        <f>IF($A104="placement",U104,IF($A104="site",SUMIF($C:$C,$C104,$U:$U),IF($A104="user",SUMIF($B:$B,$B104,$U:$U),SUM($U:$U))))</f>
        <v>743.67184199003952</v>
      </c>
      <c r="W104" s="27">
        <f>V104/J104</f>
        <v>0.192262627194943</v>
      </c>
    </row>
    <row r="105" spans="1:23" x14ac:dyDescent="0.3">
      <c r="A105" s="17" t="s">
        <v>14</v>
      </c>
      <c r="B105" s="17" t="s">
        <v>3889</v>
      </c>
      <c r="C105" s="17" t="s">
        <v>3891</v>
      </c>
      <c r="D105" s="38" t="s">
        <v>3904</v>
      </c>
      <c r="E105" s="17" t="s">
        <v>3905</v>
      </c>
      <c r="F105" s="18">
        <v>0.3</v>
      </c>
      <c r="G105" s="36">
        <v>1</v>
      </c>
      <c r="H105" s="37">
        <v>534.72540000000004</v>
      </c>
      <c r="I105" s="37">
        <v>98.454499999999996</v>
      </c>
      <c r="J105" s="19">
        <v>3856</v>
      </c>
      <c r="K105" s="19">
        <v>1157</v>
      </c>
      <c r="L105" s="18">
        <v>0.18410000000000001</v>
      </c>
      <c r="M105" s="20">
        <v>1.30544566</v>
      </c>
      <c r="N105" s="21">
        <v>0.3</v>
      </c>
      <c r="O105" s="22" t="s">
        <v>12</v>
      </c>
      <c r="P105" s="22">
        <v>0.77019342239999999</v>
      </c>
      <c r="Q105" s="22">
        <v>0.3</v>
      </c>
      <c r="R105" s="43"/>
      <c r="S105" s="42" t="str">
        <f>IF(R105="","",MAX(R105,Q105))</f>
        <v/>
      </c>
      <c r="T105" s="27">
        <f>IF(A105="placement",MIN(P105,IF(S105="",Q105,S105)),"")</f>
        <v>0.3</v>
      </c>
      <c r="U105" s="20">
        <f>IF($A105="placement",T105*J105,"")</f>
        <v>1156.8</v>
      </c>
      <c r="V105" s="17">
        <f>IF($A105="placement",U105,IF($A105="site",SUMIF($C:$C,$C105,$U:$U),IF($A105="user",SUMIF($B:$B,$B105,$U:$U),SUM($U:$U))))</f>
        <v>1156.8</v>
      </c>
      <c r="W105" s="18">
        <f>V105/J105</f>
        <v>0.3</v>
      </c>
    </row>
    <row r="106" spans="1:23" x14ac:dyDescent="0.3">
      <c r="A106" s="23" t="s">
        <v>14</v>
      </c>
      <c r="B106" s="23" t="s">
        <v>5764</v>
      </c>
      <c r="C106" s="23" t="s">
        <v>5766</v>
      </c>
      <c r="D106" s="23" t="s">
        <v>6013</v>
      </c>
      <c r="E106" s="23" t="s">
        <v>5765</v>
      </c>
      <c r="F106" s="27">
        <v>0.25</v>
      </c>
      <c r="G106" s="24">
        <v>1</v>
      </c>
      <c r="H106" s="25">
        <v>433.3252</v>
      </c>
      <c r="I106" s="25">
        <v>80.269900000000007</v>
      </c>
      <c r="J106" s="26">
        <v>3848</v>
      </c>
      <c r="K106" s="26">
        <v>786</v>
      </c>
      <c r="L106" s="27">
        <v>0.1852</v>
      </c>
      <c r="M106" s="28">
        <v>1.5980715999999999</v>
      </c>
      <c r="N106" s="29">
        <v>1.25</v>
      </c>
      <c r="O106" s="31" t="s">
        <v>12</v>
      </c>
      <c r="P106" s="31">
        <v>0.21780726019999999</v>
      </c>
      <c r="Q106" s="31">
        <v>0.21780726020952501</v>
      </c>
      <c r="R106" s="42"/>
      <c r="S106" s="42" t="str">
        <f>IF(R106="","",MAX(R106,Q106))</f>
        <v/>
      </c>
      <c r="T106" s="27">
        <f>IF(A106="placement",MIN(P106,IF(S106="",Q106,S106)),"")</f>
        <v>0.21780726019999999</v>
      </c>
      <c r="U106" s="28">
        <f>IF($A106="placement",T106*J106,"")</f>
        <v>838.12233724959992</v>
      </c>
      <c r="V106" s="26">
        <f>IF($A106="placement",U106,IF($A106="site",SUMIF($C:$C,$C106,$U:$U),IF($A106="user",SUMIF($B:$B,$B106,$U:$U),SUM($U:$U))))</f>
        <v>838.12233724959992</v>
      </c>
      <c r="W106" s="27">
        <f>V106/J106</f>
        <v>0.21780726019999999</v>
      </c>
    </row>
    <row r="107" spans="1:23" x14ac:dyDescent="0.3">
      <c r="A107" s="23" t="s">
        <v>14</v>
      </c>
      <c r="B107" s="23" t="s">
        <v>4914</v>
      </c>
      <c r="C107" s="23" t="s">
        <v>4915</v>
      </c>
      <c r="D107" s="32" t="s">
        <v>4928</v>
      </c>
      <c r="E107" s="23" t="s">
        <v>4929</v>
      </c>
      <c r="F107" s="27">
        <v>0.3</v>
      </c>
      <c r="G107" s="24">
        <v>1</v>
      </c>
      <c r="H107" s="25">
        <v>17394.3024</v>
      </c>
      <c r="I107" s="25">
        <v>6220.2446</v>
      </c>
      <c r="J107" s="26">
        <v>3836</v>
      </c>
      <c r="K107" s="26">
        <v>1151</v>
      </c>
      <c r="L107" s="27">
        <v>0.35759999999999997</v>
      </c>
      <c r="M107" s="28">
        <v>2.0556930000000001E-2</v>
      </c>
      <c r="N107" s="29">
        <v>0.01</v>
      </c>
      <c r="O107" s="31" t="s">
        <v>42</v>
      </c>
      <c r="P107" s="31">
        <v>0.51354594470000003</v>
      </c>
      <c r="Q107" s="31">
        <v>0.3</v>
      </c>
      <c r="R107" s="42"/>
      <c r="S107" s="42" t="str">
        <f>IF(R107="","",MAX(R107,Q107))</f>
        <v/>
      </c>
      <c r="T107" s="27">
        <f>IF(A107="placement",MIN(P107,IF(S107="",Q107,S107)),"")</f>
        <v>0.3</v>
      </c>
      <c r="U107" s="28">
        <f>IF($A107="placement",T107*J107,"")</f>
        <v>1150.8</v>
      </c>
      <c r="V107" s="26">
        <f>IF($A107="placement",U107,IF($A107="site",SUMIF($C:$C,$C107,$U:$U),IF($A107="user",SUMIF($B:$B,$B107,$U:$U),SUM($U:$U))))</f>
        <v>1150.8</v>
      </c>
      <c r="W107" s="27">
        <f>V107/J107</f>
        <v>0.3</v>
      </c>
    </row>
    <row r="108" spans="1:23" x14ac:dyDescent="0.3">
      <c r="A108" s="23" t="s">
        <v>14</v>
      </c>
      <c r="B108" s="23" t="s">
        <v>8238</v>
      </c>
      <c r="C108" s="23" t="s">
        <v>8239</v>
      </c>
      <c r="D108" s="23" t="s">
        <v>8271</v>
      </c>
      <c r="E108" s="23" t="s">
        <v>8272</v>
      </c>
      <c r="F108" s="27">
        <v>0.4</v>
      </c>
      <c r="G108" s="24">
        <v>1</v>
      </c>
      <c r="H108" s="25">
        <v>2828.6853999999998</v>
      </c>
      <c r="I108" s="25">
        <v>35.934899999999999</v>
      </c>
      <c r="J108" s="26">
        <v>3813</v>
      </c>
      <c r="K108" s="26">
        <v>579</v>
      </c>
      <c r="L108" s="27">
        <v>1.2699999999999999E-2</v>
      </c>
      <c r="M108" s="28">
        <v>3.53731514</v>
      </c>
      <c r="N108" s="29">
        <v>3</v>
      </c>
      <c r="O108" s="31" t="s">
        <v>1508</v>
      </c>
      <c r="P108" s="31">
        <v>0.15189914390000001</v>
      </c>
      <c r="Q108" s="31">
        <v>0.151899143888268</v>
      </c>
      <c r="R108" s="42"/>
      <c r="S108" s="42" t="str">
        <f>IF(R108="","",MAX(R108,Q108))</f>
        <v/>
      </c>
      <c r="T108" s="27">
        <f>IF(A108="placement",MIN(P108,IF(S108="",Q108,S108)),"")</f>
        <v>0.151899143888268</v>
      </c>
      <c r="U108" s="28">
        <f>IF($A108="placement",T108*J108,"")</f>
        <v>579.19143564596584</v>
      </c>
      <c r="V108" s="26">
        <f>IF($A108="placement",U108,IF($A108="site",SUMIF($C:$C,$C108,$U:$U),IF($A108="user",SUMIF($B:$B,$B108,$U:$U),SUM($U:$U))))</f>
        <v>579.19143564596584</v>
      </c>
      <c r="W108" s="27">
        <f>V108/J108</f>
        <v>0.151899143888268</v>
      </c>
    </row>
    <row r="109" spans="1:23" x14ac:dyDescent="0.3">
      <c r="A109" s="23" t="s">
        <v>14</v>
      </c>
      <c r="B109" s="23" t="s">
        <v>7472</v>
      </c>
      <c r="C109" s="23" t="s">
        <v>7473</v>
      </c>
      <c r="D109" s="23" t="s">
        <v>7612</v>
      </c>
      <c r="E109" s="23" t="s">
        <v>7613</v>
      </c>
      <c r="F109" s="27">
        <v>0.25</v>
      </c>
      <c r="G109" s="24">
        <v>1</v>
      </c>
      <c r="H109" s="25">
        <v>496.31189999999998</v>
      </c>
      <c r="I109" s="25">
        <v>315.7749</v>
      </c>
      <c r="J109" s="26">
        <v>3799</v>
      </c>
      <c r="K109" s="26">
        <v>950</v>
      </c>
      <c r="L109" s="27">
        <v>0.63619999999999999</v>
      </c>
      <c r="M109" s="28">
        <v>0.40103840000000002</v>
      </c>
      <c r="N109" s="29">
        <v>0.2</v>
      </c>
      <c r="O109" s="31" t="s">
        <v>42</v>
      </c>
      <c r="P109" s="31">
        <v>0.50129463669999996</v>
      </c>
      <c r="Q109" s="31">
        <v>0.25</v>
      </c>
      <c r="R109" s="42"/>
      <c r="S109" s="42" t="str">
        <f>IF(R109="","",MAX(R109,Q109))</f>
        <v/>
      </c>
      <c r="T109" s="27">
        <f>IF(A109="placement",MIN(P109,IF(S109="",Q109,S109)),"")</f>
        <v>0.25</v>
      </c>
      <c r="U109" s="28">
        <f>IF($A109="placement",T109*J109,"")</f>
        <v>949.75</v>
      </c>
      <c r="V109" s="26">
        <f>IF($A109="placement",U109,IF($A109="site",SUMIF($C:$C,$C109,$U:$U),IF($A109="user",SUMIF($B:$B,$B109,$U:$U),SUM($U:$U))))</f>
        <v>949.75</v>
      </c>
      <c r="W109" s="27">
        <f>V109/J109</f>
        <v>0.25</v>
      </c>
    </row>
    <row r="110" spans="1:23" x14ac:dyDescent="0.3">
      <c r="A110" s="11" t="s">
        <v>14</v>
      </c>
      <c r="B110" s="11" t="s">
        <v>6966</v>
      </c>
      <c r="C110" s="11" t="s">
        <v>6968</v>
      </c>
      <c r="D110" s="11" t="s">
        <v>6981</v>
      </c>
      <c r="E110" s="11" t="s">
        <v>6982</v>
      </c>
      <c r="F110" s="12">
        <v>0.15</v>
      </c>
      <c r="G110" s="33">
        <v>1</v>
      </c>
      <c r="H110" s="34">
        <v>439.79649999999998</v>
      </c>
      <c r="I110" s="34">
        <v>79.7119</v>
      </c>
      <c r="J110" s="13">
        <v>3766</v>
      </c>
      <c r="K110" s="13">
        <v>565</v>
      </c>
      <c r="L110" s="12">
        <v>0.1812</v>
      </c>
      <c r="M110" s="14">
        <v>1.57492327</v>
      </c>
      <c r="N110" s="15">
        <v>1.25</v>
      </c>
      <c r="O110" s="16" t="s">
        <v>42</v>
      </c>
      <c r="P110" s="16">
        <v>0.2063105412</v>
      </c>
      <c r="Q110" s="16">
        <v>0.15</v>
      </c>
      <c r="R110" s="44"/>
      <c r="S110" s="42" t="str">
        <f>IF(R110="","",MAX(R110,Q110))</f>
        <v/>
      </c>
      <c r="T110" s="27">
        <f>IF(A110="placement",MIN(P110,IF(S110="",Q110,S110)),"")</f>
        <v>0.15</v>
      </c>
      <c r="U110" s="14">
        <f>IF($A110="placement",T110*J110,"")</f>
        <v>564.9</v>
      </c>
      <c r="V110" s="13">
        <f>IF($A110="placement",U110,IF($A110="site",SUMIF($C:$C,$C110,$U:$U),IF($A110="user",SUMIF($B:$B,$B110,$U:$U),SUM($U:$U))))</f>
        <v>564.9</v>
      </c>
      <c r="W110" s="12">
        <f>V110/J110</f>
        <v>0.15</v>
      </c>
    </row>
    <row r="111" spans="1:23" x14ac:dyDescent="0.3">
      <c r="A111" s="23" t="s">
        <v>14</v>
      </c>
      <c r="B111" s="23" t="s">
        <v>3015</v>
      </c>
      <c r="C111" s="23" t="s">
        <v>3017</v>
      </c>
      <c r="D111" s="23" t="s">
        <v>3042</v>
      </c>
      <c r="E111" s="23" t="s">
        <v>3016</v>
      </c>
      <c r="F111" s="27">
        <v>0.35</v>
      </c>
      <c r="G111" s="24">
        <v>1</v>
      </c>
      <c r="H111" s="25">
        <v>297.78230000000002</v>
      </c>
      <c r="I111" s="25">
        <v>82.103099999999998</v>
      </c>
      <c r="J111" s="26">
        <v>3745</v>
      </c>
      <c r="K111" s="26">
        <v>543</v>
      </c>
      <c r="L111" s="27">
        <v>0.2757</v>
      </c>
      <c r="M111" s="28">
        <v>1.5203612500000001</v>
      </c>
      <c r="N111" s="29">
        <v>1.3</v>
      </c>
      <c r="O111" s="31" t="s">
        <v>304</v>
      </c>
      <c r="P111" s="31">
        <v>0.14494006130000001</v>
      </c>
      <c r="Q111" s="31">
        <v>0.14494006129430301</v>
      </c>
      <c r="R111" s="42"/>
      <c r="S111" s="42" t="str">
        <f>IF(R111="","",MAX(R111,Q111))</f>
        <v/>
      </c>
      <c r="T111" s="27">
        <f>IF(A111="placement",MIN(P111,IF(S111="",Q111,S111)),"")</f>
        <v>0.14494006129430301</v>
      </c>
      <c r="U111" s="28">
        <f>IF($A111="placement",T111*J111,"")</f>
        <v>542.80052954716473</v>
      </c>
      <c r="V111" s="26">
        <f>IF($A111="placement",U111,IF($A111="site",SUMIF($C:$C,$C111,$U:$U),IF($A111="user",SUMIF($B:$B,$B111,$U:$U),SUM($U:$U))))</f>
        <v>542.80052954716473</v>
      </c>
      <c r="W111" s="27">
        <f>V111/J111</f>
        <v>0.14494006129430301</v>
      </c>
    </row>
    <row r="112" spans="1:23" x14ac:dyDescent="0.3">
      <c r="A112" s="23" t="s">
        <v>14</v>
      </c>
      <c r="B112" s="23" t="s">
        <v>9328</v>
      </c>
      <c r="C112" s="23" t="s">
        <v>9330</v>
      </c>
      <c r="D112" s="23" t="s">
        <v>9333</v>
      </c>
      <c r="E112" s="23" t="s">
        <v>9334</v>
      </c>
      <c r="F112" s="27">
        <v>0.1</v>
      </c>
      <c r="G112" s="24">
        <v>1</v>
      </c>
      <c r="H112" s="25">
        <v>155.15</v>
      </c>
      <c r="I112" s="25">
        <v>74.231300000000005</v>
      </c>
      <c r="J112" s="26">
        <v>3744</v>
      </c>
      <c r="K112" s="26">
        <v>374</v>
      </c>
      <c r="L112" s="27">
        <v>0.47839999999999999</v>
      </c>
      <c r="M112" s="28">
        <v>1.6811237699999999</v>
      </c>
      <c r="N112" s="29">
        <v>1.34</v>
      </c>
      <c r="O112" s="31" t="s">
        <v>70</v>
      </c>
      <c r="P112" s="31">
        <v>0.20291412959999999</v>
      </c>
      <c r="Q112" s="31">
        <v>0.1</v>
      </c>
      <c r="R112" s="42"/>
      <c r="S112" s="42" t="str">
        <f>IF(R112="","",MAX(R112,Q112))</f>
        <v/>
      </c>
      <c r="T112" s="27">
        <f>IF(A112="placement",MIN(P112,IF(S112="",Q112,S112)),"")</f>
        <v>0.1</v>
      </c>
      <c r="U112" s="28">
        <f>IF($A112="placement",T112*J112,"")</f>
        <v>374.40000000000003</v>
      </c>
      <c r="V112" s="26">
        <f>IF($A112="placement",U112,IF($A112="site",SUMIF($C:$C,$C112,$U:$U),IF($A112="user",SUMIF($B:$B,$B112,$U:$U),SUM($U:$U))))</f>
        <v>374.40000000000003</v>
      </c>
      <c r="W112" s="27">
        <f>V112/J112</f>
        <v>0.1</v>
      </c>
    </row>
    <row r="113" spans="1:23" x14ac:dyDescent="0.3">
      <c r="A113" s="23" t="s">
        <v>14</v>
      </c>
      <c r="B113" s="23" t="s">
        <v>3266</v>
      </c>
      <c r="C113" s="23" t="s">
        <v>3268</v>
      </c>
      <c r="D113" s="32" t="s">
        <v>3416</v>
      </c>
      <c r="E113" s="23" t="s">
        <v>3417</v>
      </c>
      <c r="F113" s="27">
        <v>0.4</v>
      </c>
      <c r="G113" s="24">
        <v>1</v>
      </c>
      <c r="H113" s="25">
        <v>455.505</v>
      </c>
      <c r="I113" s="25">
        <v>53.746099999999998</v>
      </c>
      <c r="J113" s="26">
        <v>3627</v>
      </c>
      <c r="K113" s="26">
        <v>966</v>
      </c>
      <c r="L113" s="27">
        <v>0.11799999999999999</v>
      </c>
      <c r="M113" s="28">
        <v>2.2492393499999999</v>
      </c>
      <c r="N113" s="29">
        <v>1.65</v>
      </c>
      <c r="O113" s="31" t="s">
        <v>385</v>
      </c>
      <c r="P113" s="31">
        <v>0.26641866609999998</v>
      </c>
      <c r="Q113" s="31">
        <v>0.26641866609581</v>
      </c>
      <c r="R113" s="42"/>
      <c r="S113" s="42" t="str">
        <f>IF(R113="","",MAX(R113,Q113))</f>
        <v/>
      </c>
      <c r="T113" s="27">
        <f>IF(A113="placement",MIN(P113,IF(S113="",Q113,S113)),"")</f>
        <v>0.26641866609581</v>
      </c>
      <c r="U113" s="28">
        <f>IF($A113="placement",T113*J113,"")</f>
        <v>966.30050192950284</v>
      </c>
      <c r="V113" s="26">
        <f>IF($A113="placement",U113,IF($A113="site",SUMIF($C:$C,$C113,$U:$U),IF($A113="user",SUMIF($B:$B,$B113,$U:$U),SUM($U:$U))))</f>
        <v>966.30050192950284</v>
      </c>
      <c r="W113" s="27">
        <f>V113/J113</f>
        <v>0.26641866609581</v>
      </c>
    </row>
    <row r="114" spans="1:23" x14ac:dyDescent="0.3">
      <c r="A114" s="23" t="s">
        <v>14</v>
      </c>
      <c r="B114" s="23" t="s">
        <v>5418</v>
      </c>
      <c r="C114" s="23" t="s">
        <v>5420</v>
      </c>
      <c r="D114" s="23" t="s">
        <v>5462</v>
      </c>
      <c r="E114" s="23" t="s">
        <v>5463</v>
      </c>
      <c r="F114" s="27">
        <v>0.33</v>
      </c>
      <c r="G114" s="24">
        <v>1</v>
      </c>
      <c r="H114" s="25">
        <v>201.90610000000001</v>
      </c>
      <c r="I114" s="25">
        <v>137.95330000000001</v>
      </c>
      <c r="J114" s="26">
        <v>3610</v>
      </c>
      <c r="K114" s="26">
        <v>1191</v>
      </c>
      <c r="L114" s="27">
        <v>0.68330000000000002</v>
      </c>
      <c r="M114" s="28">
        <v>0.87231510999999995</v>
      </c>
      <c r="N114" s="29">
        <v>0.25</v>
      </c>
      <c r="O114" s="31" t="s">
        <v>12</v>
      </c>
      <c r="P114" s="31">
        <v>0.71340631740000005</v>
      </c>
      <c r="Q114" s="31">
        <v>0.32999999999999902</v>
      </c>
      <c r="R114" s="42"/>
      <c r="S114" s="42" t="str">
        <f>IF(R114="","",MAX(R114,Q114))</f>
        <v/>
      </c>
      <c r="T114" s="27">
        <f>IF(A114="placement",MIN(P114,IF(S114="",Q114,S114)),"")</f>
        <v>0.32999999999999902</v>
      </c>
      <c r="U114" s="28">
        <f>IF($A114="placement",T114*J114,"")</f>
        <v>1191.2999999999965</v>
      </c>
      <c r="V114" s="26">
        <f>IF($A114="placement",U114,IF($A114="site",SUMIF($C:$C,$C114,$U:$U),IF($A114="user",SUMIF($B:$B,$B114,$U:$U),SUM($U:$U))))</f>
        <v>1191.2999999999965</v>
      </c>
      <c r="W114" s="27">
        <f>V114/J114</f>
        <v>0.32999999999999902</v>
      </c>
    </row>
    <row r="115" spans="1:23" x14ac:dyDescent="0.3">
      <c r="A115" s="23" t="s">
        <v>14</v>
      </c>
      <c r="B115" s="23" t="s">
        <v>9993</v>
      </c>
      <c r="C115" s="23" t="s">
        <v>9994</v>
      </c>
      <c r="D115" s="23" t="s">
        <v>9995</v>
      </c>
      <c r="E115" s="23" t="s">
        <v>9996</v>
      </c>
      <c r="F115" s="27">
        <v>0.2</v>
      </c>
      <c r="G115" s="24">
        <v>1</v>
      </c>
      <c r="H115" s="25">
        <v>139.5752</v>
      </c>
      <c r="I115" s="25">
        <v>53.899099999999997</v>
      </c>
      <c r="J115" s="26">
        <v>3588</v>
      </c>
      <c r="K115" s="26">
        <v>486</v>
      </c>
      <c r="L115" s="27">
        <v>0.38619999999999999</v>
      </c>
      <c r="M115" s="28">
        <v>2.2189388399999999</v>
      </c>
      <c r="N115" s="29">
        <v>1</v>
      </c>
      <c r="O115" s="31" t="s">
        <v>42</v>
      </c>
      <c r="P115" s="31">
        <v>0.54933413060000003</v>
      </c>
      <c r="Q115" s="31">
        <v>0.2</v>
      </c>
      <c r="R115" s="42"/>
      <c r="S115" s="42" t="str">
        <f>IF(R115="","",MAX(R115,Q115))</f>
        <v/>
      </c>
      <c r="T115" s="27">
        <f>IF(A115="placement",MIN(P115,IF(S115="",Q115,S115)),"")</f>
        <v>0.2</v>
      </c>
      <c r="U115" s="28">
        <f>IF($A115="placement",T115*J115,"")</f>
        <v>717.6</v>
      </c>
      <c r="V115" s="26">
        <f>IF($A115="placement",U115,IF($A115="site",SUMIF($C:$C,$C115,$U:$U),IF($A115="user",SUMIF($B:$B,$B115,$U:$U),SUM($U:$U))))</f>
        <v>717.6</v>
      </c>
      <c r="W115" s="27">
        <f>V115/J115</f>
        <v>0.2</v>
      </c>
    </row>
    <row r="116" spans="1:23" x14ac:dyDescent="0.3">
      <c r="A116" s="17" t="s">
        <v>14</v>
      </c>
      <c r="B116" s="17" t="s">
        <v>3053</v>
      </c>
      <c r="C116" s="17" t="s">
        <v>3055</v>
      </c>
      <c r="D116" s="17" t="s">
        <v>3100</v>
      </c>
      <c r="E116" s="17" t="s">
        <v>3101</v>
      </c>
      <c r="F116" s="18">
        <v>0.05</v>
      </c>
      <c r="G116" s="36">
        <v>1</v>
      </c>
      <c r="H116" s="37">
        <v>466.44009999999997</v>
      </c>
      <c r="I116" s="37">
        <v>98.020799999999994</v>
      </c>
      <c r="J116" s="19">
        <v>3588</v>
      </c>
      <c r="K116" s="19">
        <v>179</v>
      </c>
      <c r="L116" s="18">
        <v>0.21010000000000001</v>
      </c>
      <c r="M116" s="20">
        <v>1.2201633599999999</v>
      </c>
      <c r="N116" s="21">
        <v>1</v>
      </c>
      <c r="O116" s="22" t="s">
        <v>70</v>
      </c>
      <c r="P116" s="22">
        <v>0.18043761080000001</v>
      </c>
      <c r="Q116" s="22">
        <v>4.9999999999999899E-2</v>
      </c>
      <c r="R116" s="43"/>
      <c r="S116" s="42" t="str">
        <f>IF(R116="","",MAX(R116,Q116))</f>
        <v/>
      </c>
      <c r="T116" s="27">
        <f>IF(A116="placement",MIN(P116,IF(S116="",Q116,S116)),"")</f>
        <v>4.9999999999999899E-2</v>
      </c>
      <c r="U116" s="20">
        <f>IF($A116="placement",T116*J116,"")</f>
        <v>179.39999999999964</v>
      </c>
      <c r="V116" s="19">
        <f>IF($A116="placement",U116,IF($A116="site",SUMIF($C:$C,$C116,$U:$U),IF($A116="user",SUMIF($B:$B,$B116,$U:$U),SUM($U:$U))))</f>
        <v>179.39999999999964</v>
      </c>
      <c r="W116" s="18">
        <f>V116/J116</f>
        <v>4.9999999999999899E-2</v>
      </c>
    </row>
    <row r="117" spans="1:23" hidden="1" x14ac:dyDescent="0.3">
      <c r="A117" s="23" t="s">
        <v>13</v>
      </c>
      <c r="B117" s="23" t="s">
        <v>5764</v>
      </c>
      <c r="C117" s="23" t="s">
        <v>5766</v>
      </c>
      <c r="D117" s="23" t="s">
        <v>9898</v>
      </c>
      <c r="E117" s="23"/>
      <c r="F117" s="27">
        <v>0.2248</v>
      </c>
      <c r="G117" s="24">
        <v>0.83335941999999996</v>
      </c>
      <c r="H117" s="25">
        <v>8878.5504000000001</v>
      </c>
      <c r="I117" s="25">
        <v>1957.0956000000001</v>
      </c>
      <c r="J117" s="26">
        <v>76454</v>
      </c>
      <c r="K117" s="26">
        <v>16662</v>
      </c>
      <c r="L117" s="27">
        <v>0.22040000000000001</v>
      </c>
      <c r="M117" s="28">
        <v>1.3021667299999999</v>
      </c>
      <c r="N117" s="29">
        <v>0.85650300000000001</v>
      </c>
      <c r="O117" s="31"/>
      <c r="P117" s="31">
        <v>0.34224782650000002</v>
      </c>
      <c r="Q117" s="31">
        <v>0.22478855247976401</v>
      </c>
      <c r="R117" s="42"/>
      <c r="S117" s="42" t="str">
        <f>IF(R117="","",MAX(R117,Q117))</f>
        <v/>
      </c>
      <c r="T117" s="27" t="str">
        <f>IF(A117="placement",MIN(P117,IF(S117="",Q117,S117)),"")</f>
        <v/>
      </c>
      <c r="U117" s="28" t="str">
        <f>IF($A117="placement",T117*J117,"")</f>
        <v/>
      </c>
      <c r="V117" s="26">
        <f>IF($A117="placement",U117,IF($A117="site",SUMIF($C:$C,$C117,$U:$U),IF($A117="user",SUMIF($B:$B,$B117,$U:$U),SUM($U:$U))))</f>
        <v>17311.919129028534</v>
      </c>
      <c r="W117" s="27">
        <f>V117/J117</f>
        <v>0.22643575390468171</v>
      </c>
    </row>
    <row r="118" spans="1:23" hidden="1" x14ac:dyDescent="0.3">
      <c r="A118" s="23" t="s">
        <v>10</v>
      </c>
      <c r="B118" s="23" t="s">
        <v>4652</v>
      </c>
      <c r="C118" s="23" t="s">
        <v>9898</v>
      </c>
      <c r="D118" s="23" t="s">
        <v>9898</v>
      </c>
      <c r="E118" s="23"/>
      <c r="F118" s="27">
        <v>0.34889999999999999</v>
      </c>
      <c r="G118" s="24">
        <v>0.99437498999999996</v>
      </c>
      <c r="H118" s="25">
        <v>69009.2978</v>
      </c>
      <c r="I118" s="25">
        <v>14159.605299999999</v>
      </c>
      <c r="J118" s="26">
        <v>17454</v>
      </c>
      <c r="K118" s="26">
        <v>6090</v>
      </c>
      <c r="L118" s="27">
        <v>0.20519999999999999</v>
      </c>
      <c r="M118" s="28">
        <v>4.1087749999999999E-2</v>
      </c>
      <c r="N118" s="29">
        <v>1.0004000000000001E-2</v>
      </c>
      <c r="O118" s="31"/>
      <c r="P118" s="31">
        <v>0.75652113089999995</v>
      </c>
      <c r="Q118" s="31">
        <v>0.348925037459134</v>
      </c>
      <c r="R118" s="42"/>
      <c r="S118" s="42" t="str">
        <f>IF(R118="","",MAX(R118,Q118))</f>
        <v/>
      </c>
      <c r="T118" s="27" t="str">
        <f>IF(A118="placement",MIN(P118,IF(S118="",Q118,S118)),"")</f>
        <v/>
      </c>
      <c r="U118" s="28" t="str">
        <f>IF($A118="placement",T118*J118,"")</f>
        <v/>
      </c>
      <c r="V118" s="26">
        <f>IF($A118="placement",U118,IF($A118="site",SUMIF($C:$C,$C118,$U:$U),IF($A118="user",SUMIF($B:$B,$B118,$U:$U),SUM($U:$U))))</f>
        <v>6089.6699999999983</v>
      </c>
      <c r="W118" s="27">
        <f>V118/J118</f>
        <v>0.34889824682021303</v>
      </c>
    </row>
    <row r="119" spans="1:23" x14ac:dyDescent="0.3">
      <c r="A119" s="23" t="s">
        <v>14</v>
      </c>
      <c r="B119" s="23" t="s">
        <v>4914</v>
      </c>
      <c r="C119" s="23" t="s">
        <v>4915</v>
      </c>
      <c r="D119" s="23" t="s">
        <v>4932</v>
      </c>
      <c r="E119" s="23" t="s">
        <v>4933</v>
      </c>
      <c r="F119" s="27">
        <v>0.25</v>
      </c>
      <c r="G119" s="24">
        <v>1</v>
      </c>
      <c r="H119" s="25">
        <v>11752.8693</v>
      </c>
      <c r="I119" s="25">
        <v>4169.0189</v>
      </c>
      <c r="J119" s="26">
        <v>3587</v>
      </c>
      <c r="K119" s="26">
        <v>897</v>
      </c>
      <c r="L119" s="27">
        <v>0.35470000000000002</v>
      </c>
      <c r="M119" s="28">
        <v>2.8678450000000001E-2</v>
      </c>
      <c r="N119" s="29">
        <v>0.01</v>
      </c>
      <c r="O119" s="31" t="s">
        <v>42</v>
      </c>
      <c r="P119" s="31">
        <v>0.6513061443</v>
      </c>
      <c r="Q119" s="31">
        <v>0.25</v>
      </c>
      <c r="R119" s="42">
        <v>0.3</v>
      </c>
      <c r="S119" s="42">
        <f>IF(R119="","",MAX(R119,Q119))</f>
        <v>0.3</v>
      </c>
      <c r="T119" s="27">
        <f>IF(A119="placement",MIN(P119,IF(S119="",Q119,S119)),"")</f>
        <v>0.3</v>
      </c>
      <c r="U119" s="28">
        <f>IF($A119="placement",T119*J119,"")</f>
        <v>1076.0999999999999</v>
      </c>
      <c r="V119" s="26">
        <f>IF($A119="placement",U119,IF($A119="site",SUMIF($C:$C,$C119,$U:$U),IF($A119="user",SUMIF($B:$B,$B119,$U:$U),SUM($U:$U))))</f>
        <v>1076.0999999999999</v>
      </c>
      <c r="W119" s="27">
        <f>V119/J119</f>
        <v>0.3</v>
      </c>
    </row>
    <row r="120" spans="1:23" hidden="1" x14ac:dyDescent="0.3">
      <c r="A120" s="23" t="s">
        <v>13</v>
      </c>
      <c r="B120" s="23" t="s">
        <v>10137</v>
      </c>
      <c r="C120" s="23" t="s">
        <v>10138</v>
      </c>
      <c r="D120" s="23" t="s">
        <v>9898</v>
      </c>
      <c r="E120" s="23"/>
      <c r="F120" s="27">
        <v>0.25</v>
      </c>
      <c r="G120" s="24">
        <v>0.99976171999999996</v>
      </c>
      <c r="H120" s="25">
        <v>6073.7395999999999</v>
      </c>
      <c r="I120" s="25">
        <v>1985.9390000000001</v>
      </c>
      <c r="J120" s="26">
        <v>69150</v>
      </c>
      <c r="K120" s="26">
        <v>17283</v>
      </c>
      <c r="L120" s="27">
        <v>0.32700000000000001</v>
      </c>
      <c r="M120" s="28">
        <v>1.1606540999999999</v>
      </c>
      <c r="N120" s="29">
        <v>0.72103499999999998</v>
      </c>
      <c r="O120" s="31"/>
      <c r="P120" s="31">
        <v>0.37876840119999999</v>
      </c>
      <c r="Q120" s="31">
        <v>0.25</v>
      </c>
      <c r="R120" s="42">
        <v>0.2</v>
      </c>
      <c r="S120" s="42">
        <f>IF(R120="","",MAX(R120,Q120))</f>
        <v>0.25</v>
      </c>
      <c r="T120" s="27" t="str">
        <f>IF(A120="placement",MIN(P120,IF(S120="",Q120,S120)),"")</f>
        <v/>
      </c>
      <c r="U120" s="28" t="str">
        <f>IF($A120="placement",T120*J120,"")</f>
        <v/>
      </c>
      <c r="V120" s="26">
        <f>IF($A120="placement",U120,IF($A120="site",SUMIF($C:$C,$C120,$U:$U),IF($A120="user",SUMIF($B:$B,$B120,$U:$U),SUM($U:$U))))</f>
        <v>20006.806887099054</v>
      </c>
      <c r="W120" s="27">
        <f>V120/J120</f>
        <v>0.2893247561402611</v>
      </c>
    </row>
    <row r="121" spans="1:23" hidden="1" x14ac:dyDescent="0.3">
      <c r="A121" s="23" t="s">
        <v>10</v>
      </c>
      <c r="B121" s="23" t="s">
        <v>5595</v>
      </c>
      <c r="C121" s="23" t="s">
        <v>9898</v>
      </c>
      <c r="D121" s="23" t="s">
        <v>9898</v>
      </c>
      <c r="E121" s="23"/>
      <c r="F121" s="27">
        <v>0.34470000000000001</v>
      </c>
      <c r="G121" s="24">
        <v>0.99554865999999997</v>
      </c>
      <c r="H121" s="25">
        <v>2175.0761000000002</v>
      </c>
      <c r="I121" s="25">
        <v>711.2192</v>
      </c>
      <c r="J121" s="26">
        <v>7365</v>
      </c>
      <c r="K121" s="26">
        <v>2528</v>
      </c>
      <c r="L121" s="27">
        <v>0.32700000000000001</v>
      </c>
      <c r="M121" s="28">
        <v>0.34519613999999998</v>
      </c>
      <c r="N121" s="29">
        <v>0.194462</v>
      </c>
      <c r="O121" s="31"/>
      <c r="P121" s="31">
        <v>0.4366623013</v>
      </c>
      <c r="Q121" s="31">
        <v>0.34469682920850098</v>
      </c>
      <c r="R121" s="42"/>
      <c r="S121" s="42" t="str">
        <f>IF(R121="","",MAX(R121,Q121))</f>
        <v/>
      </c>
      <c r="T121" s="27" t="str">
        <f>IF(A121="placement",MIN(P121,IF(S121="",Q121,S121)),"")</f>
        <v/>
      </c>
      <c r="U121" s="28" t="str">
        <f>IF($A121="placement",T121*J121,"")</f>
        <v/>
      </c>
      <c r="V121" s="26">
        <f>IF($A121="placement",U121,IF($A121="site",SUMIF($C:$C,$C121,$U:$U),IF($A121="user",SUMIF($B:$B,$B121,$U:$U),SUM($U:$U))))</f>
        <v>2536.8999999999996</v>
      </c>
      <c r="W121" s="27">
        <f>V121/J121</f>
        <v>0.34445349626612348</v>
      </c>
    </row>
    <row r="122" spans="1:23" x14ac:dyDescent="0.3">
      <c r="A122" s="23" t="s">
        <v>14</v>
      </c>
      <c r="B122" s="23" t="s">
        <v>3015</v>
      </c>
      <c r="C122" s="23" t="s">
        <v>3017</v>
      </c>
      <c r="D122" s="32" t="s">
        <v>3022</v>
      </c>
      <c r="E122" s="23" t="s">
        <v>3023</v>
      </c>
      <c r="F122" s="27">
        <v>0.25</v>
      </c>
      <c r="G122" s="24">
        <v>1</v>
      </c>
      <c r="H122" s="25">
        <v>493.65339999999998</v>
      </c>
      <c r="I122" s="25">
        <v>80.816299999999998</v>
      </c>
      <c r="J122" s="26">
        <v>3583</v>
      </c>
      <c r="K122" s="26">
        <v>432</v>
      </c>
      <c r="L122" s="27">
        <v>0.16370000000000001</v>
      </c>
      <c r="M122" s="28">
        <v>1.4779795099999999</v>
      </c>
      <c r="N122" s="29">
        <v>1.3</v>
      </c>
      <c r="O122" s="31" t="s">
        <v>12</v>
      </c>
      <c r="P122" s="31">
        <v>0.1204208231</v>
      </c>
      <c r="Q122" s="31">
        <v>0.120420823148813</v>
      </c>
      <c r="R122" s="42"/>
      <c r="S122" s="42" t="str">
        <f>IF(R122="","",MAX(R122,Q122))</f>
        <v/>
      </c>
      <c r="T122" s="27">
        <f>IF(A122="placement",MIN(P122,IF(S122="",Q122,S122)),"")</f>
        <v>0.1204208231</v>
      </c>
      <c r="U122" s="28">
        <f>IF($A122="placement",T122*J122,"")</f>
        <v>431.4678091673</v>
      </c>
      <c r="V122" s="26">
        <f>IF($A122="placement",U122,IF($A122="site",SUMIF($C:$C,$C122,$U:$U),IF($A122="user",SUMIF($B:$B,$B122,$U:$U),SUM($U:$U))))</f>
        <v>431.4678091673</v>
      </c>
      <c r="W122" s="27">
        <f>V122/J122</f>
        <v>0.1204208231</v>
      </c>
    </row>
    <row r="123" spans="1:23" x14ac:dyDescent="0.3">
      <c r="A123" s="23" t="s">
        <v>14</v>
      </c>
      <c r="B123" s="23" t="s">
        <v>7689</v>
      </c>
      <c r="C123" s="23" t="s">
        <v>7690</v>
      </c>
      <c r="D123" s="23" t="s">
        <v>7697</v>
      </c>
      <c r="E123" s="23" t="s">
        <v>7698</v>
      </c>
      <c r="F123" s="27">
        <v>0.1</v>
      </c>
      <c r="G123" s="24">
        <v>1</v>
      </c>
      <c r="H123" s="25">
        <v>691.42700000000002</v>
      </c>
      <c r="I123" s="25">
        <v>98.840599999999995</v>
      </c>
      <c r="J123" s="26">
        <v>3549</v>
      </c>
      <c r="K123" s="26">
        <v>355</v>
      </c>
      <c r="L123" s="27">
        <v>0.14299999999999999</v>
      </c>
      <c r="M123" s="28">
        <v>1.1967818299999999</v>
      </c>
      <c r="N123" s="29">
        <v>0.95</v>
      </c>
      <c r="O123" s="31" t="s">
        <v>42</v>
      </c>
      <c r="P123" s="31">
        <v>0.2062045263</v>
      </c>
      <c r="Q123" s="31">
        <v>9.9999999999999895E-2</v>
      </c>
      <c r="R123" s="42"/>
      <c r="S123" s="42" t="str">
        <f>IF(R123="","",MAX(R123,Q123))</f>
        <v/>
      </c>
      <c r="T123" s="27">
        <f>IF(A123="placement",MIN(P123,IF(S123="",Q123,S123)),"")</f>
        <v>9.9999999999999895E-2</v>
      </c>
      <c r="U123" s="28">
        <f>IF($A123="placement",T123*J123,"")</f>
        <v>354.89999999999964</v>
      </c>
      <c r="V123" s="26">
        <f>IF($A123="placement",U123,IF($A123="site",SUMIF($C:$C,$C123,$U:$U),IF($A123="user",SUMIF($B:$B,$B123,$U:$U),SUM($U:$U))))</f>
        <v>354.89999999999964</v>
      </c>
      <c r="W123" s="27">
        <f>V123/J123</f>
        <v>9.9999999999999895E-2</v>
      </c>
    </row>
    <row r="124" spans="1:23" x14ac:dyDescent="0.3">
      <c r="A124" s="17" t="s">
        <v>14</v>
      </c>
      <c r="B124" s="17" t="s">
        <v>277</v>
      </c>
      <c r="C124" s="17" t="s">
        <v>279</v>
      </c>
      <c r="D124" s="17" t="s">
        <v>298</v>
      </c>
      <c r="E124" s="17" t="s">
        <v>299</v>
      </c>
      <c r="F124" s="18">
        <v>0.25</v>
      </c>
      <c r="G124" s="36">
        <v>1</v>
      </c>
      <c r="H124" s="37">
        <v>248.8005</v>
      </c>
      <c r="I124" s="37">
        <v>43.709499999999998</v>
      </c>
      <c r="J124" s="19">
        <v>3536</v>
      </c>
      <c r="K124" s="19">
        <v>855</v>
      </c>
      <c r="L124" s="18">
        <v>0.1757</v>
      </c>
      <c r="M124" s="20">
        <v>2.6966452200000002</v>
      </c>
      <c r="N124" s="21">
        <v>2</v>
      </c>
      <c r="O124" s="22" t="s">
        <v>12</v>
      </c>
      <c r="P124" s="22">
        <v>0.25833773589999998</v>
      </c>
      <c r="Q124" s="22">
        <v>0.25</v>
      </c>
      <c r="R124" s="43"/>
      <c r="S124" s="42" t="str">
        <f>IF(R124="","",MAX(R124,Q124))</f>
        <v/>
      </c>
      <c r="T124" s="27">
        <f>IF(A124="placement",MIN(P124,IF(S124="",Q124,S124)),"")</f>
        <v>0.25</v>
      </c>
      <c r="U124" s="20">
        <f>IF($A124="placement",T124*J124,"")</f>
        <v>884</v>
      </c>
      <c r="V124" s="19">
        <f>IF($A124="placement",U124,IF($A124="site",SUMIF($C:$C,$C124,$U:$U),IF($A124="user",SUMIF($B:$B,$B124,$U:$U),SUM($U:$U))))</f>
        <v>884</v>
      </c>
      <c r="W124" s="18">
        <f>V124/J124</f>
        <v>0.25</v>
      </c>
    </row>
    <row r="125" spans="1:23" x14ac:dyDescent="0.3">
      <c r="A125" s="11" t="s">
        <v>14</v>
      </c>
      <c r="B125" s="11" t="s">
        <v>53</v>
      </c>
      <c r="C125" s="11" t="s">
        <v>55</v>
      </c>
      <c r="D125" s="11" t="s">
        <v>87</v>
      </c>
      <c r="E125" s="11" t="s">
        <v>88</v>
      </c>
      <c r="F125" s="12">
        <v>0.15</v>
      </c>
      <c r="G125" s="33">
        <v>1</v>
      </c>
      <c r="H125" s="34">
        <v>827.01869999999997</v>
      </c>
      <c r="I125" s="34">
        <v>455.1223</v>
      </c>
      <c r="J125" s="13">
        <v>3532</v>
      </c>
      <c r="K125" s="13">
        <v>530</v>
      </c>
      <c r="L125" s="12">
        <v>0.55030000000000001</v>
      </c>
      <c r="M125" s="14">
        <v>0.25865532000000002</v>
      </c>
      <c r="N125" s="15">
        <v>0.1</v>
      </c>
      <c r="O125" s="16" t="s">
        <v>42</v>
      </c>
      <c r="P125" s="16">
        <v>0.6133851011</v>
      </c>
      <c r="Q125" s="16">
        <v>0.15</v>
      </c>
      <c r="R125" s="44"/>
      <c r="S125" s="42" t="str">
        <f>IF(R125="","",MAX(R125,Q125))</f>
        <v/>
      </c>
      <c r="T125" s="27">
        <f>IF(A125="placement",MIN(P125,IF(S125="",Q125,S125)),"")</f>
        <v>0.15</v>
      </c>
      <c r="U125" s="14">
        <f>IF($A125="placement",T125*J125,"")</f>
        <v>529.79999999999995</v>
      </c>
      <c r="V125" s="13">
        <f>IF($A125="placement",U125,IF($A125="site",SUMIF($C:$C,$C125,$U:$U),IF($A125="user",SUMIF($B:$B,$B125,$U:$U),SUM($U:$U))))</f>
        <v>529.79999999999995</v>
      </c>
      <c r="W125" s="12">
        <f>V125/J125</f>
        <v>0.15</v>
      </c>
    </row>
    <row r="126" spans="1:23" x14ac:dyDescent="0.3">
      <c r="A126" s="23" t="s">
        <v>14</v>
      </c>
      <c r="B126" s="23" t="s">
        <v>6638</v>
      </c>
      <c r="C126" s="23" t="s">
        <v>6639</v>
      </c>
      <c r="D126" s="23" t="s">
        <v>6847</v>
      </c>
      <c r="E126" s="23" t="s">
        <v>6848</v>
      </c>
      <c r="F126" s="27">
        <v>0.25</v>
      </c>
      <c r="G126" s="24">
        <v>1</v>
      </c>
      <c r="H126" s="25">
        <v>816.90269999999998</v>
      </c>
      <c r="I126" s="25">
        <v>208.3809</v>
      </c>
      <c r="J126" s="26">
        <v>3468</v>
      </c>
      <c r="K126" s="26">
        <v>867</v>
      </c>
      <c r="L126" s="27">
        <v>0.25509999999999999</v>
      </c>
      <c r="M126" s="28">
        <v>0.55471862999999999</v>
      </c>
      <c r="N126" s="29">
        <v>0.3</v>
      </c>
      <c r="O126" s="31" t="s">
        <v>12</v>
      </c>
      <c r="P126" s="31">
        <v>0.4591852776</v>
      </c>
      <c r="Q126" s="31">
        <v>0.25</v>
      </c>
      <c r="R126" s="42"/>
      <c r="S126" s="42" t="str">
        <f>IF(R126="","",MAX(R126,Q126))</f>
        <v/>
      </c>
      <c r="T126" s="27">
        <f>IF(A126="placement",MIN(P126,IF(S126="",Q126,S126)),"")</f>
        <v>0.25</v>
      </c>
      <c r="U126" s="28">
        <f>IF($A126="placement",T126*J126,"")</f>
        <v>867</v>
      </c>
      <c r="V126" s="26">
        <f>IF($A126="placement",U126,IF($A126="site",SUMIF($C:$C,$C126,$U:$U),IF($A126="user",SUMIF($B:$B,$B126,$U:$U),SUM($U:$U))))</f>
        <v>867</v>
      </c>
      <c r="W126" s="27">
        <f>V126/J126</f>
        <v>0.25</v>
      </c>
    </row>
    <row r="127" spans="1:23" x14ac:dyDescent="0.3">
      <c r="A127" s="11" t="s">
        <v>14</v>
      </c>
      <c r="B127" s="11" t="s">
        <v>3889</v>
      </c>
      <c r="C127" s="11" t="s">
        <v>3891</v>
      </c>
      <c r="D127" s="35" t="s">
        <v>3906</v>
      </c>
      <c r="E127" s="11" t="s">
        <v>3907</v>
      </c>
      <c r="F127" s="12">
        <v>0.25</v>
      </c>
      <c r="G127" s="33">
        <v>1</v>
      </c>
      <c r="H127" s="34">
        <v>337.97859999999997</v>
      </c>
      <c r="I127" s="34">
        <v>94.563599999999994</v>
      </c>
      <c r="J127" s="13">
        <v>3431</v>
      </c>
      <c r="K127" s="13">
        <v>858</v>
      </c>
      <c r="L127" s="12">
        <v>0.27979999999999999</v>
      </c>
      <c r="M127" s="14">
        <v>1.2095717800000001</v>
      </c>
      <c r="N127" s="15">
        <v>0.7</v>
      </c>
      <c r="O127" s="16" t="s">
        <v>12</v>
      </c>
      <c r="P127" s="16">
        <v>0.4212827972</v>
      </c>
      <c r="Q127" s="16">
        <v>0.25</v>
      </c>
      <c r="R127" s="44"/>
      <c r="S127" s="42" t="str">
        <f>IF(R127="","",MAX(R127,Q127))</f>
        <v/>
      </c>
      <c r="T127" s="27">
        <f>IF(A127="placement",MIN(P127,IF(S127="",Q127,S127)),"")</f>
        <v>0.25</v>
      </c>
      <c r="U127" s="14">
        <f>IF($A127="placement",T127*J127,"")</f>
        <v>857.75</v>
      </c>
      <c r="V127" s="13">
        <f>IF($A127="placement",U127,IF($A127="site",SUMIF($C:$C,$C127,$U:$U),IF($A127="user",SUMIF($B:$B,$B127,$U:$U),SUM($U:$U))))</f>
        <v>857.75</v>
      </c>
      <c r="W127" s="12">
        <f>V127/J127</f>
        <v>0.25</v>
      </c>
    </row>
    <row r="128" spans="1:23" x14ac:dyDescent="0.3">
      <c r="A128" s="23" t="s">
        <v>14</v>
      </c>
      <c r="B128" s="23" t="s">
        <v>8322</v>
      </c>
      <c r="C128" s="23" t="s">
        <v>8324</v>
      </c>
      <c r="D128" s="32" t="s">
        <v>8335</v>
      </c>
      <c r="E128" s="23" t="s">
        <v>8323</v>
      </c>
      <c r="F128" s="27">
        <v>0.25</v>
      </c>
      <c r="G128" s="24">
        <v>1</v>
      </c>
      <c r="H128" s="25">
        <v>174.0951</v>
      </c>
      <c r="I128" s="25">
        <v>28.602699999999999</v>
      </c>
      <c r="J128" s="26">
        <v>3430</v>
      </c>
      <c r="K128" s="26">
        <v>857</v>
      </c>
      <c r="L128" s="27">
        <v>0.1643</v>
      </c>
      <c r="M128" s="28">
        <v>3.9968826599999998</v>
      </c>
      <c r="N128" s="29">
        <v>2.75</v>
      </c>
      <c r="O128" s="31" t="s">
        <v>12</v>
      </c>
      <c r="P128" s="31">
        <v>0.31196378990000001</v>
      </c>
      <c r="Q128" s="31">
        <v>0.25</v>
      </c>
      <c r="R128" s="42"/>
      <c r="S128" s="42" t="str">
        <f>IF(R128="","",MAX(R128,Q128))</f>
        <v/>
      </c>
      <c r="T128" s="27">
        <f>IF(A128="placement",MIN(P128,IF(S128="",Q128,S128)),"")</f>
        <v>0.25</v>
      </c>
      <c r="U128" s="28">
        <f>IF($A128="placement",T128*J128,"")</f>
        <v>857.5</v>
      </c>
      <c r="V128" s="26">
        <f>IF($A128="placement",U128,IF($A128="site",SUMIF($C:$C,$C128,$U:$U),IF($A128="user",SUMIF($B:$B,$B128,$U:$U),SUM($U:$U))))</f>
        <v>857.5</v>
      </c>
      <c r="W128" s="27">
        <f>V128/J128</f>
        <v>0.25</v>
      </c>
    </row>
    <row r="129" spans="1:16383" x14ac:dyDescent="0.3">
      <c r="A129" s="23" t="s">
        <v>14</v>
      </c>
      <c r="B129" s="23" t="s">
        <v>7689</v>
      </c>
      <c r="C129" s="23" t="s">
        <v>7690</v>
      </c>
      <c r="D129" s="23" t="s">
        <v>7701</v>
      </c>
      <c r="E129" s="23" t="s">
        <v>7702</v>
      </c>
      <c r="F129" s="27">
        <v>0.1</v>
      </c>
      <c r="G129" s="24">
        <v>1</v>
      </c>
      <c r="H129" s="25">
        <v>724.33159999999998</v>
      </c>
      <c r="I129" s="25">
        <v>96.833799999999997</v>
      </c>
      <c r="J129" s="26">
        <v>3421</v>
      </c>
      <c r="K129" s="26">
        <v>342</v>
      </c>
      <c r="L129" s="27">
        <v>0.13370000000000001</v>
      </c>
      <c r="M129" s="28">
        <v>1.17765494</v>
      </c>
      <c r="N129" s="29">
        <v>0.95</v>
      </c>
      <c r="O129" s="31" t="s">
        <v>42</v>
      </c>
      <c r="P129" s="31">
        <v>0.1933120891</v>
      </c>
      <c r="Q129" s="31">
        <v>9.9999999999999895E-2</v>
      </c>
      <c r="R129" s="42"/>
      <c r="S129" s="42" t="str">
        <f>IF(R129="","",MAX(R129,Q129))</f>
        <v/>
      </c>
      <c r="T129" s="27">
        <f>IF(A129="placement",MIN(P129,IF(S129="",Q129,S129)),"")</f>
        <v>9.9999999999999895E-2</v>
      </c>
      <c r="U129" s="28">
        <f>IF($A129="placement",T129*J129,"")</f>
        <v>342.09999999999962</v>
      </c>
      <c r="V129" s="26">
        <f>IF($A129="placement",U129,IF($A129="site",SUMIF($C:$C,$C129,$U:$U),IF($A129="user",SUMIF($B:$B,$B129,$U:$U),SUM($U:$U))))</f>
        <v>342.09999999999962</v>
      </c>
      <c r="W129" s="27">
        <f>V129/J129</f>
        <v>9.9999999999999895E-2</v>
      </c>
    </row>
    <row r="130" spans="1:16383" x14ac:dyDescent="0.3">
      <c r="A130" s="23" t="s">
        <v>14</v>
      </c>
      <c r="B130" s="23" t="s">
        <v>7689</v>
      </c>
      <c r="C130" s="23" t="s">
        <v>7690</v>
      </c>
      <c r="D130" s="32" t="s">
        <v>7709</v>
      </c>
      <c r="E130" s="23" t="s">
        <v>7710</v>
      </c>
      <c r="F130" s="27">
        <v>0.1</v>
      </c>
      <c r="G130" s="24">
        <v>1</v>
      </c>
      <c r="H130" s="25">
        <v>694.89530000000002</v>
      </c>
      <c r="I130" s="25">
        <v>93.219899999999996</v>
      </c>
      <c r="J130" s="26">
        <v>3381</v>
      </c>
      <c r="K130" s="26">
        <v>338</v>
      </c>
      <c r="L130" s="27">
        <v>0.1341</v>
      </c>
      <c r="M130" s="28">
        <v>1.2090923200000001</v>
      </c>
      <c r="N130" s="29">
        <v>0.95</v>
      </c>
      <c r="O130" s="31" t="s">
        <v>42</v>
      </c>
      <c r="P130" s="31">
        <v>0.21428663319999999</v>
      </c>
      <c r="Q130" s="31">
        <v>0.1</v>
      </c>
      <c r="R130" s="42"/>
      <c r="S130" s="42" t="str">
        <f>IF(R130="","",MAX(R130,Q130))</f>
        <v/>
      </c>
      <c r="T130" s="27">
        <f>IF(A130="placement",MIN(P130,IF(S130="",Q130,S130)),"")</f>
        <v>0.1</v>
      </c>
      <c r="U130" s="28">
        <f>IF($A130="placement",T130*J130,"")</f>
        <v>338.1</v>
      </c>
      <c r="V130" s="26">
        <f>IF($A130="placement",U130,IF($A130="site",SUMIF($C:$C,$C130,$U:$U),IF($A130="user",SUMIF($B:$B,$B130,$U:$U),SUM($U:$U))))</f>
        <v>338.1</v>
      </c>
      <c r="W130" s="27">
        <f>V130/J130</f>
        <v>0.1</v>
      </c>
    </row>
    <row r="131" spans="1:16383" hidden="1" x14ac:dyDescent="0.3">
      <c r="A131" s="11" t="s">
        <v>13</v>
      </c>
      <c r="B131" s="11" t="s">
        <v>678</v>
      </c>
      <c r="C131" s="11" t="s">
        <v>680</v>
      </c>
      <c r="D131" s="11" t="s">
        <v>9898</v>
      </c>
      <c r="E131" s="11"/>
      <c r="F131" s="12">
        <v>0.26479999999999998</v>
      </c>
      <c r="G131" s="33">
        <v>0.94963047</v>
      </c>
      <c r="H131" s="34">
        <v>9619.4393999999993</v>
      </c>
      <c r="I131" s="34">
        <v>3429.7734999999998</v>
      </c>
      <c r="J131" s="13">
        <v>62469</v>
      </c>
      <c r="K131" s="13">
        <v>16430</v>
      </c>
      <c r="L131" s="12">
        <v>0.35649999999999998</v>
      </c>
      <c r="M131" s="14">
        <v>0.60712697000000004</v>
      </c>
      <c r="N131" s="15">
        <v>0.27202799999999999</v>
      </c>
      <c r="O131" s="16"/>
      <c r="P131" s="16">
        <v>0.55194215950000003</v>
      </c>
      <c r="Q131" s="16">
        <v>0.26484805760860303</v>
      </c>
      <c r="R131" s="44"/>
      <c r="S131" s="42" t="str">
        <f>IF(R131="","",MAX(R131,Q131))</f>
        <v/>
      </c>
      <c r="T131" s="27" t="str">
        <f>IF(A131="placement",MIN(P131,IF(S131="",Q131,S131)),"")</f>
        <v/>
      </c>
      <c r="U131" s="14" t="str">
        <f>IF($A131="placement",T131*J131,"")</f>
        <v/>
      </c>
      <c r="V131" s="13">
        <f>IF($A131="placement",U131,IF($A131="site",SUMIF($C:$C,$C131,$U:$U),IF($A131="user",SUMIF($B:$B,$B131,$U:$U),SUM($U:$U))))</f>
        <v>17341.283473549229</v>
      </c>
      <c r="W131" s="12">
        <f>V131/J131</f>
        <v>0.27759822429603848</v>
      </c>
    </row>
    <row r="132" spans="1:16383" hidden="1" x14ac:dyDescent="0.3">
      <c r="A132" s="23" t="s">
        <v>10</v>
      </c>
      <c r="B132" s="23" t="s">
        <v>4257</v>
      </c>
      <c r="C132" s="23" t="s">
        <v>9898</v>
      </c>
      <c r="D132" s="32" t="s">
        <v>9898</v>
      </c>
      <c r="E132" s="23"/>
      <c r="F132" s="27">
        <v>0.33250000000000002</v>
      </c>
      <c r="G132" s="24">
        <v>0.97909584000000005</v>
      </c>
      <c r="H132" s="25">
        <v>349.6404</v>
      </c>
      <c r="I132" s="25">
        <v>138.5016</v>
      </c>
      <c r="J132" s="26">
        <v>7372</v>
      </c>
      <c r="K132" s="26">
        <v>2450</v>
      </c>
      <c r="L132" s="27">
        <v>0.39610000000000001</v>
      </c>
      <c r="M132" s="28">
        <v>1.7742128399999999</v>
      </c>
      <c r="N132" s="29">
        <v>1</v>
      </c>
      <c r="O132" s="31"/>
      <c r="P132" s="31">
        <v>0.43636976440000003</v>
      </c>
      <c r="Q132" s="31">
        <v>0.33247186017136299</v>
      </c>
      <c r="R132" s="42"/>
      <c r="S132" s="42" t="str">
        <f>IF(R132="","",MAX(R132,Q132))</f>
        <v/>
      </c>
      <c r="T132" s="27" t="str">
        <f>IF(A132="placement",MIN(P132,IF(S132="",Q132,S132)),"")</f>
        <v/>
      </c>
      <c r="U132" s="28" t="str">
        <f>IF($A132="placement",T132*J132,"")</f>
        <v/>
      </c>
      <c r="V132" s="26">
        <f>IF($A132="placement",U132,IF($A132="site",SUMIF($C:$C,$C132,$U:$U),IF($A132="user",SUMIF($B:$B,$B132,$U:$U),SUM($U:$U))))</f>
        <v>2450.9799999999964</v>
      </c>
      <c r="W132" s="27">
        <f>V132/J132</f>
        <v>0.33247151383613627</v>
      </c>
    </row>
    <row r="133" spans="1:16383" hidden="1" x14ac:dyDescent="0.3">
      <c r="A133" s="17" t="s">
        <v>13</v>
      </c>
      <c r="B133" s="17" t="s">
        <v>3266</v>
      </c>
      <c r="C133" s="17" t="s">
        <v>3268</v>
      </c>
      <c r="D133" s="17" t="s">
        <v>9898</v>
      </c>
      <c r="E133" s="17"/>
      <c r="F133" s="18">
        <v>0.2261</v>
      </c>
      <c r="G133" s="36">
        <v>0.83054857999999998</v>
      </c>
      <c r="H133" s="37">
        <v>66245.548299999995</v>
      </c>
      <c r="I133" s="37">
        <v>1575.9908</v>
      </c>
      <c r="J133" s="19">
        <v>55547</v>
      </c>
      <c r="K133" s="19">
        <v>11241</v>
      </c>
      <c r="L133" s="18">
        <v>2.3800000000000002E-2</v>
      </c>
      <c r="M133" s="20">
        <v>1.1748527900000001</v>
      </c>
      <c r="N133" s="21">
        <v>0.83696700000000002</v>
      </c>
      <c r="O133" s="22"/>
      <c r="P133" s="22">
        <v>0.28759840339999998</v>
      </c>
      <c r="Q133" s="22">
        <v>0.22614236955602199</v>
      </c>
      <c r="R133" s="43"/>
      <c r="S133" s="42" t="str">
        <f>IF(R133="","",MAX(R133,Q133))</f>
        <v/>
      </c>
      <c r="T133" s="27" t="str">
        <f>IF(A133="placement",MIN(P133,IF(S133="",Q133,S133)),"")</f>
        <v/>
      </c>
      <c r="U133" s="20" t="str">
        <f>IF($A133="placement",T133*J133,"")</f>
        <v/>
      </c>
      <c r="V133" s="19">
        <f>IF($A133="placement",U133,IF($A133="site",SUMIF($C:$C,$C133,$U:$U),IF($A133="user",SUMIF($B:$B,$B133,$U:$U),SUM($U:$U))))</f>
        <v>11501.226171699203</v>
      </c>
      <c r="W133" s="18">
        <f>V133/J133</f>
        <v>0.20705395740002527</v>
      </c>
    </row>
    <row r="134" spans="1:16383" hidden="1" x14ac:dyDescent="0.3">
      <c r="A134" s="23" t="s">
        <v>10</v>
      </c>
      <c r="B134" s="23" t="s">
        <v>110</v>
      </c>
      <c r="C134" s="23" t="s">
        <v>9898</v>
      </c>
      <c r="D134" s="23" t="s">
        <v>9898</v>
      </c>
      <c r="E134" s="23"/>
      <c r="F134" s="27">
        <v>0.28589999999999999</v>
      </c>
      <c r="G134" s="24">
        <v>0</v>
      </c>
      <c r="H134" s="25">
        <v>3.8214999999999999</v>
      </c>
      <c r="I134" s="25">
        <v>2.1596000000000002</v>
      </c>
      <c r="J134" s="26">
        <v>27</v>
      </c>
      <c r="K134" s="26">
        <v>8</v>
      </c>
      <c r="L134" s="27">
        <v>0.56510000000000005</v>
      </c>
      <c r="M134" s="28">
        <v>0.41602499999999998</v>
      </c>
      <c r="N134" s="29">
        <v>0.01</v>
      </c>
      <c r="O134" s="31"/>
      <c r="P134" s="31">
        <v>0.97596298329999998</v>
      </c>
      <c r="Q134" s="31">
        <v>0.28590764900899102</v>
      </c>
      <c r="R134" s="42">
        <v>0.38</v>
      </c>
      <c r="S134" s="42">
        <f>IF(R134="","",MAX(R134,Q134))</f>
        <v>0.38</v>
      </c>
      <c r="T134" s="27" t="str">
        <f>IF(A134="placement",MIN(P134,IF(S134="",Q134,S134)),"")</f>
        <v/>
      </c>
      <c r="U134" s="28" t="str">
        <f>IF($A134="placement",T134*J134,"")</f>
        <v/>
      </c>
      <c r="V134" s="26">
        <f>IF($A134="placement",U134,IF($A134="site",SUMIF($C:$C,$C134,$U:$U),IF($A134="user",SUMIF($B:$B,$B134,$U:$U),SUM($U:$U))))</f>
        <v>8.9499999999999993</v>
      </c>
      <c r="W134" s="27">
        <f>V134/J134</f>
        <v>0.33148148148148143</v>
      </c>
    </row>
    <row r="135" spans="1:16383" x14ac:dyDescent="0.3">
      <c r="A135" s="23" t="s">
        <v>14</v>
      </c>
      <c r="B135" s="23" t="s">
        <v>3850</v>
      </c>
      <c r="C135" s="23" t="s">
        <v>10155</v>
      </c>
      <c r="D135" s="23" t="s">
        <v>3856</v>
      </c>
      <c r="E135" s="23" t="s">
        <v>3857</v>
      </c>
      <c r="F135" s="27">
        <v>0.25</v>
      </c>
      <c r="G135" s="24">
        <v>1</v>
      </c>
      <c r="H135" s="25">
        <v>343.64049999999997</v>
      </c>
      <c r="I135" s="25">
        <v>96.333600000000004</v>
      </c>
      <c r="J135" s="26">
        <v>3374</v>
      </c>
      <c r="K135" s="26">
        <v>504</v>
      </c>
      <c r="L135" s="27">
        <v>0.28029999999999999</v>
      </c>
      <c r="M135" s="28">
        <v>1.1675671599999999</v>
      </c>
      <c r="N135" s="29">
        <v>0.9</v>
      </c>
      <c r="O135" s="31" t="s">
        <v>70</v>
      </c>
      <c r="P135" s="31">
        <v>0.22916639680000001</v>
      </c>
      <c r="Q135" s="31">
        <v>0.229166396767612</v>
      </c>
      <c r="R135" s="42"/>
      <c r="S135" s="42" t="str">
        <f>IF(R135="","",MAX(R135,Q135))</f>
        <v/>
      </c>
      <c r="T135" s="27">
        <f>IF(A135="placement",MIN(P135,IF(S135="",Q135,S135)),"")</f>
        <v>0.229166396767612</v>
      </c>
      <c r="U135" s="28">
        <f>IF($A135="placement",T135*J135,"")</f>
        <v>773.20742269392292</v>
      </c>
      <c r="V135" s="26">
        <f>IF($A135="placement",U135,IF($A135="site",SUMIF($C:$C,$C135,$U:$U),IF($A135="user",SUMIF($B:$B,$B135,$U:$U),SUM($U:$U))))</f>
        <v>773.20742269392292</v>
      </c>
      <c r="W135" s="27">
        <f>V135/J135</f>
        <v>0.22916639676761202</v>
      </c>
    </row>
    <row r="136" spans="1:16383" hidden="1" x14ac:dyDescent="0.3">
      <c r="A136" s="23" t="s">
        <v>13</v>
      </c>
      <c r="B136" s="23" t="s">
        <v>4914</v>
      </c>
      <c r="C136" s="23" t="s">
        <v>4915</v>
      </c>
      <c r="D136" s="23" t="s">
        <v>9898</v>
      </c>
      <c r="E136" s="23"/>
      <c r="F136" s="27">
        <v>0.2235</v>
      </c>
      <c r="G136" s="24">
        <v>0.99982926000000005</v>
      </c>
      <c r="H136" s="25">
        <v>278949.32610000001</v>
      </c>
      <c r="I136" s="25">
        <v>60708.488299999997</v>
      </c>
      <c r="J136" s="26">
        <v>54515</v>
      </c>
      <c r="K136" s="26">
        <v>12186</v>
      </c>
      <c r="L136" s="27">
        <v>0.21759999999999999</v>
      </c>
      <c r="M136" s="28">
        <v>2.9932650000000002E-2</v>
      </c>
      <c r="N136" s="29">
        <v>1.1284000000000001E-2</v>
      </c>
      <c r="O136" s="31"/>
      <c r="P136" s="31">
        <v>0.62302035850000004</v>
      </c>
      <c r="Q136" s="31">
        <v>0.22354009090874799</v>
      </c>
      <c r="R136" s="42"/>
      <c r="S136" s="42" t="str">
        <f>IF(R136="","",MAX(R136,Q136))</f>
        <v/>
      </c>
      <c r="T136" s="27" t="str">
        <f>IF(A136="placement",MIN(P136,IF(S136="",Q136,S136)),"")</f>
        <v/>
      </c>
      <c r="U136" s="28" t="str">
        <f>IF($A136="placement",T136*J136,"")</f>
        <v/>
      </c>
      <c r="V136" s="26">
        <f>IF($A136="placement",U136,IF($A136="site",SUMIF($C:$C,$C136,$U:$U),IF($A136="user",SUMIF($B:$B,$B136,$U:$U),SUM($U:$U))))</f>
        <v>13334.899999999994</v>
      </c>
      <c r="W136" s="27">
        <f>V136/J136</f>
        <v>0.24460974043841133</v>
      </c>
    </row>
    <row r="137" spans="1:16383" hidden="1" x14ac:dyDescent="0.3">
      <c r="A137" s="23" t="s">
        <v>10</v>
      </c>
      <c r="B137" s="23" t="s">
        <v>3720</v>
      </c>
      <c r="C137" s="23" t="s">
        <v>9898</v>
      </c>
      <c r="D137" s="23" t="s">
        <v>9898</v>
      </c>
      <c r="E137" s="23"/>
      <c r="F137" s="27">
        <v>0.33</v>
      </c>
      <c r="G137" s="24">
        <v>1</v>
      </c>
      <c r="H137" s="25">
        <v>2294.9101999999998</v>
      </c>
      <c r="I137" s="25">
        <v>341.02910000000003</v>
      </c>
      <c r="J137" s="26">
        <v>1250</v>
      </c>
      <c r="K137" s="26">
        <v>412</v>
      </c>
      <c r="L137" s="27">
        <v>0.14860000000000001</v>
      </c>
      <c r="M137" s="28">
        <v>0.12221455000000001</v>
      </c>
      <c r="N137" s="29">
        <v>0.05</v>
      </c>
      <c r="O137" s="31"/>
      <c r="P137" s="31">
        <v>0.5908834074</v>
      </c>
      <c r="Q137" s="31">
        <v>0.33</v>
      </c>
      <c r="R137" s="42">
        <v>0.3</v>
      </c>
      <c r="S137" s="42">
        <f>IF(R137="","",MAX(R137,Q137))</f>
        <v>0.33</v>
      </c>
      <c r="T137" s="27" t="str">
        <f>IF(A137="placement",MIN(P137,IF(S137="",Q137,S137)),"")</f>
        <v/>
      </c>
      <c r="U137" s="28" t="str">
        <f>IF($A137="placement",T137*J137,"")</f>
        <v/>
      </c>
      <c r="V137" s="26">
        <f>IF($A137="placement",U137,IF($A137="site",SUMIF($C:$C,$C137,$U:$U),IF($A137="user",SUMIF($B:$B,$B137,$U:$U),SUM($U:$U))))</f>
        <v>412.82999999999959</v>
      </c>
      <c r="W137" s="27">
        <f>V137/J137</f>
        <v>0.33026399999999967</v>
      </c>
    </row>
    <row r="138" spans="1:16383" x14ac:dyDescent="0.3">
      <c r="A138" s="23" t="s">
        <v>14</v>
      </c>
      <c r="B138" s="23" t="s">
        <v>510</v>
      </c>
      <c r="C138" s="23" t="s">
        <v>512</v>
      </c>
      <c r="D138" s="23" t="s">
        <v>517</v>
      </c>
      <c r="E138" s="23" t="s">
        <v>518</v>
      </c>
      <c r="F138" s="27">
        <v>0.25</v>
      </c>
      <c r="G138" s="24">
        <v>1</v>
      </c>
      <c r="H138" s="25">
        <v>807.59500000000003</v>
      </c>
      <c r="I138" s="25">
        <v>112.82340000000001</v>
      </c>
      <c r="J138" s="26">
        <v>3352</v>
      </c>
      <c r="K138" s="26">
        <v>645</v>
      </c>
      <c r="L138" s="27">
        <v>0.13969999999999999</v>
      </c>
      <c r="M138" s="28">
        <v>0.99045284</v>
      </c>
      <c r="N138" s="29">
        <v>0.8</v>
      </c>
      <c r="O138" s="31" t="s">
        <v>42</v>
      </c>
      <c r="P138" s="31">
        <v>0.1922886539</v>
      </c>
      <c r="Q138" s="31">
        <v>0.19228865388942201</v>
      </c>
      <c r="R138" s="42">
        <v>0.2</v>
      </c>
      <c r="S138" s="42">
        <f>IF(R138="","",MAX(R138,Q138))</f>
        <v>0.2</v>
      </c>
      <c r="T138" s="27">
        <f>IF(A138="placement",MIN(P138,IF(S138="",Q138,S138)),"")</f>
        <v>0.1922886539</v>
      </c>
      <c r="U138" s="28">
        <f>IF($A138="placement",T138*J138,"")</f>
        <v>644.55156787279998</v>
      </c>
      <c r="V138" s="26">
        <f>IF($A138="placement",U138,IF($A138="site",SUMIF($C:$C,$C138,$U:$U),IF($A138="user",SUMIF($B:$B,$B138,$U:$U),SUM($U:$U))))</f>
        <v>644.55156787279998</v>
      </c>
      <c r="W138" s="27">
        <f>V138/J138</f>
        <v>0.1922886539</v>
      </c>
    </row>
    <row r="139" spans="1:16383" x14ac:dyDescent="0.3">
      <c r="A139" s="11" t="s">
        <v>14</v>
      </c>
      <c r="B139" s="11" t="s">
        <v>3889</v>
      </c>
      <c r="C139" s="11" t="s">
        <v>3891</v>
      </c>
      <c r="D139" s="11" t="s">
        <v>3894</v>
      </c>
      <c r="E139" s="11" t="s">
        <v>3895</v>
      </c>
      <c r="F139" s="12">
        <v>0.25</v>
      </c>
      <c r="G139" s="33">
        <v>1</v>
      </c>
      <c r="H139" s="34">
        <v>505.827</v>
      </c>
      <c r="I139" s="34">
        <v>98.221599999999995</v>
      </c>
      <c r="J139" s="13">
        <v>3339</v>
      </c>
      <c r="K139" s="13">
        <v>835</v>
      </c>
      <c r="L139" s="12">
        <v>0.19420000000000001</v>
      </c>
      <c r="M139" s="14">
        <v>1.1332080600000001</v>
      </c>
      <c r="N139" s="15">
        <v>0.55000000000000004</v>
      </c>
      <c r="O139" s="16" t="s">
        <v>12</v>
      </c>
      <c r="P139" s="16">
        <v>0.51465223339999999</v>
      </c>
      <c r="Q139" s="16">
        <v>0.25</v>
      </c>
      <c r="R139" s="44"/>
      <c r="S139" s="42" t="str">
        <f>IF(R139="","",MAX(R139,Q139))</f>
        <v/>
      </c>
      <c r="T139" s="27">
        <f>IF(A139="placement",MIN(P139,IF(S139="",Q139,S139)),"")</f>
        <v>0.25</v>
      </c>
      <c r="U139" s="14">
        <f>IF($A139="placement",T139*J139,"")</f>
        <v>834.75</v>
      </c>
      <c r="V139" s="11">
        <f>IF($A139="placement",U139,IF($A139="site",SUMIF($C:$C,$C139,$U:$U),IF($A139="user",SUMIF($B:$B,$B139,$U:$U),SUM($U:$U))))</f>
        <v>834.75</v>
      </c>
      <c r="W139" s="12">
        <f>V139/J139</f>
        <v>0.25</v>
      </c>
    </row>
    <row r="140" spans="1:16383" x14ac:dyDescent="0.3">
      <c r="A140" s="23" t="s">
        <v>14</v>
      </c>
      <c r="B140" s="23" t="s">
        <v>3593</v>
      </c>
      <c r="C140" s="23" t="s">
        <v>3595</v>
      </c>
      <c r="D140" s="23" t="s">
        <v>3598</v>
      </c>
      <c r="E140" s="23" t="s">
        <v>3599</v>
      </c>
      <c r="F140" s="27">
        <v>0.3</v>
      </c>
      <c r="G140" s="24">
        <v>1</v>
      </c>
      <c r="H140" s="25">
        <v>2274.6415999999999</v>
      </c>
      <c r="I140" s="25">
        <v>1105.68</v>
      </c>
      <c r="J140" s="26">
        <v>3318</v>
      </c>
      <c r="K140" s="26">
        <v>996</v>
      </c>
      <c r="L140" s="27">
        <v>0.48609999999999998</v>
      </c>
      <c r="M140" s="28">
        <v>0.10004149</v>
      </c>
      <c r="N140" s="29">
        <v>0.05</v>
      </c>
      <c r="O140" s="31" t="s">
        <v>42</v>
      </c>
      <c r="P140" s="31">
        <v>0.50020734929999999</v>
      </c>
      <c r="Q140" s="31">
        <v>0.3</v>
      </c>
      <c r="R140" s="42">
        <v>0.18</v>
      </c>
      <c r="S140" s="42">
        <f>IF(R140="","",MAX(R140,Q140))</f>
        <v>0.3</v>
      </c>
      <c r="T140" s="27">
        <f>IF(A140="placement",MIN(P140,IF(S140="",Q140,S140)),"")</f>
        <v>0.3</v>
      </c>
      <c r="U140" s="28">
        <f>IF($A140="placement",T140*J140,"")</f>
        <v>995.4</v>
      </c>
      <c r="V140" s="26">
        <f>IF($A140="placement",U140,IF($A140="site",SUMIF($C:$C,$C140,$U:$U),IF($A140="user",SUMIF($B:$B,$B140,$U:$U),SUM($U:$U))))</f>
        <v>995.4</v>
      </c>
      <c r="W140" s="27">
        <f>V140/J140</f>
        <v>0.3</v>
      </c>
    </row>
    <row r="141" spans="1:16383" x14ac:dyDescent="0.3">
      <c r="A141" s="23" t="s">
        <v>14</v>
      </c>
      <c r="B141" s="23" t="s">
        <v>4868</v>
      </c>
      <c r="C141" s="23" t="s">
        <v>4870</v>
      </c>
      <c r="D141" s="23" t="s">
        <v>4879</v>
      </c>
      <c r="E141" s="23" t="s">
        <v>4880</v>
      </c>
      <c r="F141" s="27">
        <v>0.25</v>
      </c>
      <c r="G141" s="24">
        <v>1</v>
      </c>
      <c r="H141" s="25">
        <v>540.06060000000002</v>
      </c>
      <c r="I141" s="25">
        <v>128.8005</v>
      </c>
      <c r="J141" s="26">
        <v>3308</v>
      </c>
      <c r="K141" s="26">
        <v>794</v>
      </c>
      <c r="L141" s="27">
        <v>0.23849999999999999</v>
      </c>
      <c r="M141" s="28">
        <v>0.85608779000000002</v>
      </c>
      <c r="N141" s="29">
        <v>0.65</v>
      </c>
      <c r="O141" s="31" t="s">
        <v>12</v>
      </c>
      <c r="P141" s="31">
        <v>0.2407320771</v>
      </c>
      <c r="Q141" s="31">
        <v>0.24073207711195799</v>
      </c>
      <c r="R141" s="42"/>
      <c r="S141" s="42" t="str">
        <f>IF(R141="","",MAX(R141,Q141))</f>
        <v/>
      </c>
      <c r="T141" s="27">
        <f>IF(A141="placement",MIN(P141,IF(S141="",Q141,S141)),"")</f>
        <v>0.2407320771</v>
      </c>
      <c r="U141" s="28">
        <f>IF($A141="placement",T141*J141,"")</f>
        <v>796.34171104680001</v>
      </c>
      <c r="V141" s="26">
        <f>IF($A141="placement",U141,IF($A141="site",SUMIF($C:$C,$C141,$U:$U),IF($A141="user",SUMIF($B:$B,$B141,$U:$U),SUM($U:$U))))</f>
        <v>796.34171104680001</v>
      </c>
      <c r="W141" s="27">
        <f>V141/J141</f>
        <v>0.2407320771</v>
      </c>
    </row>
    <row r="142" spans="1:16383" s="48" customFormat="1" x14ac:dyDescent="0.3">
      <c r="A142" s="17" t="s">
        <v>14</v>
      </c>
      <c r="B142" s="17" t="s">
        <v>53</v>
      </c>
      <c r="C142" s="17" t="s">
        <v>55</v>
      </c>
      <c r="D142" s="17" t="s">
        <v>85</v>
      </c>
      <c r="E142" s="17" t="s">
        <v>86</v>
      </c>
      <c r="F142" s="18">
        <v>0.25</v>
      </c>
      <c r="G142" s="36">
        <v>1</v>
      </c>
      <c r="H142" s="37">
        <v>675.07240000000002</v>
      </c>
      <c r="I142" s="37">
        <v>172.6669</v>
      </c>
      <c r="J142" s="19">
        <v>3287</v>
      </c>
      <c r="K142" s="19">
        <v>822</v>
      </c>
      <c r="L142" s="18">
        <v>0.25580000000000003</v>
      </c>
      <c r="M142" s="20">
        <v>0.63457615999999994</v>
      </c>
      <c r="N142" s="21">
        <v>0.1</v>
      </c>
      <c r="O142" s="22" t="s">
        <v>12</v>
      </c>
      <c r="P142" s="22">
        <v>0.84241450269999996</v>
      </c>
      <c r="Q142" s="22">
        <v>0.25</v>
      </c>
      <c r="R142" s="43"/>
      <c r="S142" s="42" t="str">
        <f>IF(R142="","",MAX(R142,Q142))</f>
        <v/>
      </c>
      <c r="T142" s="27">
        <f>IF(A142="placement",MIN(P142,IF(S142="",Q142,S142)),"")</f>
        <v>0.25</v>
      </c>
      <c r="U142" s="20">
        <f>IF($A142="placement",T142*J142,"")</f>
        <v>821.75</v>
      </c>
      <c r="V142" s="19">
        <f>IF($A142="placement",U142,IF($A142="site",SUMIF($C:$C,$C142,$U:$U),IF($A142="user",SUMIF($B:$B,$B142,$U:$U),SUM($U:$U))))</f>
        <v>821.75</v>
      </c>
      <c r="W142" s="18">
        <f>V142/J142</f>
        <v>0.25</v>
      </c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 s="11"/>
      <c r="XFA142" s="11"/>
      <c r="XFB142" s="11"/>
      <c r="XFC142" s="11"/>
    </row>
    <row r="143" spans="1:16383" x14ac:dyDescent="0.3">
      <c r="A143" s="23" t="s">
        <v>14</v>
      </c>
      <c r="B143" s="23" t="s">
        <v>7689</v>
      </c>
      <c r="C143" s="23" t="s">
        <v>7690</v>
      </c>
      <c r="D143" s="23" t="s">
        <v>7809</v>
      </c>
      <c r="E143" s="23" t="s">
        <v>7810</v>
      </c>
      <c r="F143" s="27">
        <v>0.1</v>
      </c>
      <c r="G143" s="24">
        <v>1</v>
      </c>
      <c r="H143" s="25">
        <v>711.20079999999996</v>
      </c>
      <c r="I143" s="25">
        <v>91.271799999999999</v>
      </c>
      <c r="J143" s="26">
        <v>3280</v>
      </c>
      <c r="K143" s="26">
        <v>328</v>
      </c>
      <c r="L143" s="27">
        <v>0.1283</v>
      </c>
      <c r="M143" s="28">
        <v>1.19793897</v>
      </c>
      <c r="N143" s="29">
        <v>0.95</v>
      </c>
      <c r="O143" s="31" t="s">
        <v>42</v>
      </c>
      <c r="P143" s="31">
        <v>0.20697128379999999</v>
      </c>
      <c r="Q143" s="31">
        <v>9.9999999999999895E-2</v>
      </c>
      <c r="R143" s="42"/>
      <c r="S143" s="42" t="str">
        <f>IF(R143="","",MAX(R143,Q143))</f>
        <v/>
      </c>
      <c r="T143" s="27">
        <f>IF(A143="placement",MIN(P143,IF(S143="",Q143,S143)),"")</f>
        <v>9.9999999999999895E-2</v>
      </c>
      <c r="U143" s="28">
        <f>IF($A143="placement",T143*J143,"")</f>
        <v>327.99999999999966</v>
      </c>
      <c r="V143" s="26">
        <f>IF($A143="placement",U143,IF($A143="site",SUMIF($C:$C,$C143,$U:$U),IF($A143="user",SUMIF($B:$B,$B143,$U:$U),SUM($U:$U))))</f>
        <v>327.99999999999966</v>
      </c>
      <c r="W143" s="27">
        <f>V143/J143</f>
        <v>9.9999999999999895E-2</v>
      </c>
    </row>
    <row r="144" spans="1:16383" x14ac:dyDescent="0.3">
      <c r="A144" s="23" t="s">
        <v>14</v>
      </c>
      <c r="B144" s="23" t="s">
        <v>4257</v>
      </c>
      <c r="C144" s="23" t="s">
        <v>4259</v>
      </c>
      <c r="D144" s="32" t="s">
        <v>4264</v>
      </c>
      <c r="E144" s="23" t="s">
        <v>4265</v>
      </c>
      <c r="F144" s="27">
        <v>0.33</v>
      </c>
      <c r="G144" s="24">
        <v>1</v>
      </c>
      <c r="H144" s="25">
        <v>146.1027</v>
      </c>
      <c r="I144" s="25">
        <v>60.528399999999998</v>
      </c>
      <c r="J144" s="26">
        <v>3277</v>
      </c>
      <c r="K144" s="26">
        <v>1081</v>
      </c>
      <c r="L144" s="27">
        <v>0.4143</v>
      </c>
      <c r="M144" s="28">
        <v>1.8046714800000001</v>
      </c>
      <c r="N144" s="29">
        <v>1</v>
      </c>
      <c r="O144" s="31" t="s">
        <v>12</v>
      </c>
      <c r="P144" s="31">
        <v>0.445882526</v>
      </c>
      <c r="Q144" s="31">
        <v>0.32999999999999902</v>
      </c>
      <c r="R144" s="42">
        <v>0.18</v>
      </c>
      <c r="S144" s="42">
        <f>IF(R144="","",MAX(R144,Q144))</f>
        <v>0.32999999999999902</v>
      </c>
      <c r="T144" s="27">
        <f>IF(A144="placement",MIN(P144,IF(S144="",Q144,S144)),"")</f>
        <v>0.32999999999999902</v>
      </c>
      <c r="U144" s="28">
        <f>IF($A144="placement",T144*J144,"")</f>
        <v>1081.4099999999967</v>
      </c>
      <c r="V144" s="26">
        <f>IF($A144="placement",U144,IF($A144="site",SUMIF($C:$C,$C144,$U:$U),IF($A144="user",SUMIF($B:$B,$B144,$U:$U),SUM($U:$U))))</f>
        <v>1081.4099999999967</v>
      </c>
      <c r="W144" s="27">
        <f>V144/J144</f>
        <v>0.32999999999999896</v>
      </c>
    </row>
    <row r="145" spans="1:23" x14ac:dyDescent="0.3">
      <c r="A145" s="23" t="s">
        <v>14</v>
      </c>
      <c r="B145" s="23" t="s">
        <v>8322</v>
      </c>
      <c r="C145" s="23" t="s">
        <v>8324</v>
      </c>
      <c r="D145" s="23" t="s">
        <v>8327</v>
      </c>
      <c r="E145" s="23" t="s">
        <v>8328</v>
      </c>
      <c r="F145" s="27">
        <v>0.25</v>
      </c>
      <c r="G145" s="24">
        <v>1</v>
      </c>
      <c r="H145" s="25">
        <v>166.8424</v>
      </c>
      <c r="I145" s="25">
        <v>30.005099999999999</v>
      </c>
      <c r="J145" s="26">
        <v>3200</v>
      </c>
      <c r="K145" s="26">
        <v>712</v>
      </c>
      <c r="L145" s="27">
        <v>0.17979999999999999</v>
      </c>
      <c r="M145" s="28">
        <v>3.5554543000000001</v>
      </c>
      <c r="N145" s="29">
        <v>2.75</v>
      </c>
      <c r="O145" s="31" t="s">
        <v>12</v>
      </c>
      <c r="P145" s="31">
        <v>0.22654047399999999</v>
      </c>
      <c r="Q145" s="31">
        <v>0.226540473991173</v>
      </c>
      <c r="R145" s="42"/>
      <c r="S145" s="42" t="str">
        <f>IF(R145="","",MAX(R145,Q145))</f>
        <v/>
      </c>
      <c r="T145" s="27">
        <f>IF(A145="placement",MIN(P145,IF(S145="",Q145,S145)),"")</f>
        <v>0.226540473991173</v>
      </c>
      <c r="U145" s="28">
        <f>IF($A145="placement",T145*J145,"")</f>
        <v>724.92951677175358</v>
      </c>
      <c r="V145" s="26">
        <f>IF($A145="placement",U145,IF($A145="site",SUMIF($C:$C,$C145,$U:$U),IF($A145="user",SUMIF($B:$B,$B145,$U:$U),SUM($U:$U))))</f>
        <v>724.92951677175358</v>
      </c>
      <c r="W145" s="27">
        <f>V145/J145</f>
        <v>0.226540473991173</v>
      </c>
    </row>
    <row r="146" spans="1:23" x14ac:dyDescent="0.3">
      <c r="A146" s="23" t="s">
        <v>14</v>
      </c>
      <c r="B146" s="23" t="s">
        <v>6986</v>
      </c>
      <c r="C146" s="23" t="s">
        <v>6987</v>
      </c>
      <c r="D146" s="23" t="s">
        <v>6996</v>
      </c>
      <c r="E146" s="23" t="s">
        <v>6997</v>
      </c>
      <c r="F146" s="27">
        <v>0.25</v>
      </c>
      <c r="G146" s="24">
        <v>1</v>
      </c>
      <c r="H146" s="25">
        <v>291.20159999999998</v>
      </c>
      <c r="I146" s="25">
        <v>69.276700000000005</v>
      </c>
      <c r="J146" s="26">
        <v>3185</v>
      </c>
      <c r="K146" s="26">
        <v>796</v>
      </c>
      <c r="L146" s="27">
        <v>0.2379</v>
      </c>
      <c r="M146" s="28">
        <v>1.5324464799999999</v>
      </c>
      <c r="N146" s="29">
        <v>1</v>
      </c>
      <c r="O146" s="31" t="s">
        <v>12</v>
      </c>
      <c r="P146" s="31">
        <v>0.3474486638</v>
      </c>
      <c r="Q146" s="31">
        <v>0.25</v>
      </c>
      <c r="R146" s="42"/>
      <c r="S146" s="42" t="str">
        <f>IF(R146="","",MAX(R146,Q146))</f>
        <v/>
      </c>
      <c r="T146" s="27">
        <f>IF(A146="placement",MIN(P146,IF(S146="",Q146,S146)),"")</f>
        <v>0.25</v>
      </c>
      <c r="U146" s="28">
        <f>IF($A146="placement",T146*J146,"")</f>
        <v>796.25</v>
      </c>
      <c r="V146" s="26">
        <f>IF($A146="placement",U146,IF($A146="site",SUMIF($C:$C,$C146,$U:$U),IF($A146="user",SUMIF($B:$B,$B146,$U:$U),SUM($U:$U))))</f>
        <v>796.25</v>
      </c>
      <c r="W146" s="27">
        <f>V146/J146</f>
        <v>0.25</v>
      </c>
    </row>
    <row r="147" spans="1:23" x14ac:dyDescent="0.3">
      <c r="A147" s="23" t="s">
        <v>14</v>
      </c>
      <c r="B147" s="23" t="s">
        <v>4914</v>
      </c>
      <c r="C147" s="23" t="s">
        <v>4915</v>
      </c>
      <c r="D147" s="23" t="s">
        <v>4944</v>
      </c>
      <c r="E147" s="23" t="s">
        <v>4945</v>
      </c>
      <c r="F147" s="27">
        <v>0.05</v>
      </c>
      <c r="G147" s="24">
        <v>1</v>
      </c>
      <c r="H147" s="25">
        <v>43262.342400000001</v>
      </c>
      <c r="I147" s="25">
        <v>4901.9254000000001</v>
      </c>
      <c r="J147" s="26">
        <v>3171</v>
      </c>
      <c r="K147" s="26">
        <v>159</v>
      </c>
      <c r="L147" s="27">
        <v>0.1133</v>
      </c>
      <c r="M147" s="28">
        <v>2.1565629999999999E-2</v>
      </c>
      <c r="N147" s="29">
        <v>0.01</v>
      </c>
      <c r="O147" s="31" t="s">
        <v>70</v>
      </c>
      <c r="P147" s="31">
        <v>0.53629921979999995</v>
      </c>
      <c r="Q147" s="31">
        <v>4.9999999999999899E-2</v>
      </c>
      <c r="R147" s="42"/>
      <c r="S147" s="42" t="str">
        <f>IF(R147="","",MAX(R147,Q147))</f>
        <v/>
      </c>
      <c r="T147" s="27">
        <f>IF(A147="placement",MIN(P147,IF(S147="",Q147,S147)),"")</f>
        <v>4.9999999999999899E-2</v>
      </c>
      <c r="U147" s="28">
        <f>IF($A147="placement",T147*J147,"")</f>
        <v>158.54999999999967</v>
      </c>
      <c r="V147" s="26">
        <f>IF($A147="placement",U147,IF($A147="site",SUMIF($C:$C,$C147,$U:$U),IF($A147="user",SUMIF($B:$B,$B147,$U:$U),SUM($U:$U))))</f>
        <v>158.54999999999967</v>
      </c>
      <c r="W147" s="27">
        <f>V147/J147</f>
        <v>4.9999999999999899E-2</v>
      </c>
    </row>
    <row r="148" spans="1:23" x14ac:dyDescent="0.3">
      <c r="A148" s="17" t="s">
        <v>14</v>
      </c>
      <c r="B148" s="17" t="s">
        <v>7689</v>
      </c>
      <c r="C148" s="17" t="s">
        <v>7690</v>
      </c>
      <c r="D148" s="17" t="s">
        <v>7825</v>
      </c>
      <c r="E148" s="17" t="s">
        <v>7826</v>
      </c>
      <c r="F148" s="18">
        <v>0.1</v>
      </c>
      <c r="G148" s="36">
        <v>1</v>
      </c>
      <c r="H148" s="37">
        <v>702.07590000000005</v>
      </c>
      <c r="I148" s="37">
        <v>88.695599999999999</v>
      </c>
      <c r="J148" s="19">
        <v>3168</v>
      </c>
      <c r="K148" s="19">
        <v>317</v>
      </c>
      <c r="L148" s="18">
        <v>0.1263</v>
      </c>
      <c r="M148" s="20">
        <v>1.19040458</v>
      </c>
      <c r="N148" s="21">
        <v>0.95</v>
      </c>
      <c r="O148" s="22" t="s">
        <v>42</v>
      </c>
      <c r="P148" s="22">
        <v>0.20195199389999999</v>
      </c>
      <c r="Q148" s="22">
        <v>0.1</v>
      </c>
      <c r="R148" s="43"/>
      <c r="S148" s="42" t="str">
        <f>IF(R148="","",MAX(R148,Q148))</f>
        <v/>
      </c>
      <c r="T148" s="27">
        <f>IF(A148="placement",MIN(P148,IF(S148="",Q148,S148)),"")</f>
        <v>0.1</v>
      </c>
      <c r="U148" s="20">
        <f>IF($A148="placement",T148*J148,"")</f>
        <v>316.8</v>
      </c>
      <c r="V148" s="19">
        <f>IF($A148="placement",U148,IF($A148="site",SUMIF($C:$C,$C148,$U:$U),IF($A148="user",SUMIF($B:$B,$B148,$U:$U),SUM($U:$U))))</f>
        <v>316.8</v>
      </c>
      <c r="W148" s="18">
        <f>V148/J148</f>
        <v>0.1</v>
      </c>
    </row>
    <row r="149" spans="1:23" x14ac:dyDescent="0.3">
      <c r="A149" s="23" t="s">
        <v>14</v>
      </c>
      <c r="B149" s="23" t="s">
        <v>8238</v>
      </c>
      <c r="C149" s="23" t="s">
        <v>8239</v>
      </c>
      <c r="D149" s="23" t="s">
        <v>8249</v>
      </c>
      <c r="E149" s="23" t="s">
        <v>8250</v>
      </c>
      <c r="F149" s="27">
        <v>0.4</v>
      </c>
      <c r="G149" s="24">
        <v>1</v>
      </c>
      <c r="H149" s="25">
        <v>866.33910000000003</v>
      </c>
      <c r="I149" s="25">
        <v>28.354199999999999</v>
      </c>
      <c r="J149" s="26">
        <v>3167</v>
      </c>
      <c r="K149" s="26">
        <v>615</v>
      </c>
      <c r="L149" s="27">
        <v>3.27E-2</v>
      </c>
      <c r="M149" s="28">
        <v>3.72280261</v>
      </c>
      <c r="N149" s="29">
        <v>3</v>
      </c>
      <c r="O149" s="31" t="s">
        <v>385</v>
      </c>
      <c r="P149" s="31">
        <v>0.19415550140000001</v>
      </c>
      <c r="Q149" s="31">
        <v>0.194155501421031</v>
      </c>
      <c r="R149" s="42"/>
      <c r="S149" s="42" t="str">
        <f>IF(R149="","",MAX(R149,Q149))</f>
        <v/>
      </c>
      <c r="T149" s="27">
        <f>IF(A149="placement",MIN(P149,IF(S149="",Q149,S149)),"")</f>
        <v>0.19415550140000001</v>
      </c>
      <c r="U149" s="28">
        <f>IF($A149="placement",T149*J149,"")</f>
        <v>614.89047293380008</v>
      </c>
      <c r="V149" s="26">
        <f>IF($A149="placement",U149,IF($A149="site",SUMIF($C:$C,$C149,$U:$U),IF($A149="user",SUMIF($B:$B,$B149,$U:$U),SUM($U:$U))))</f>
        <v>614.89047293380008</v>
      </c>
      <c r="W149" s="27">
        <f>V149/J149</f>
        <v>0.19415550140000001</v>
      </c>
    </row>
    <row r="150" spans="1:23" x14ac:dyDescent="0.3">
      <c r="A150" s="23" t="s">
        <v>14</v>
      </c>
      <c r="B150" s="23" t="s">
        <v>9073</v>
      </c>
      <c r="C150" s="23" t="s">
        <v>9074</v>
      </c>
      <c r="D150" s="32" t="s">
        <v>9087</v>
      </c>
      <c r="E150" s="23" t="s">
        <v>9088</v>
      </c>
      <c r="F150" s="27">
        <v>0.15</v>
      </c>
      <c r="G150" s="24">
        <v>1</v>
      </c>
      <c r="H150" s="25">
        <v>2641.4014999999999</v>
      </c>
      <c r="I150" s="25">
        <v>179.3177</v>
      </c>
      <c r="J150" s="26">
        <v>3163</v>
      </c>
      <c r="K150" s="26">
        <v>414</v>
      </c>
      <c r="L150" s="27">
        <v>6.7900000000000002E-2</v>
      </c>
      <c r="M150" s="28">
        <v>0.58798963000000004</v>
      </c>
      <c r="N150" s="29">
        <v>0.51</v>
      </c>
      <c r="O150" s="31" t="s">
        <v>42</v>
      </c>
      <c r="P150" s="31">
        <v>0.13263776990000001</v>
      </c>
      <c r="Q150" s="31">
        <v>0.13263776986844</v>
      </c>
      <c r="R150" s="42"/>
      <c r="S150" s="42" t="str">
        <f>IF(R150="","",MAX(R150,Q150))</f>
        <v/>
      </c>
      <c r="T150" s="27">
        <f>IF(A150="placement",MIN(P150,IF(S150="",Q150,S150)),"")</f>
        <v>0.13263776986844</v>
      </c>
      <c r="U150" s="28">
        <f>IF($A150="placement",T150*J150,"")</f>
        <v>419.53326609387574</v>
      </c>
      <c r="V150" s="26">
        <f>IF($A150="placement",U150,IF($A150="site",SUMIF($C:$C,$C150,$U:$U),IF($A150="user",SUMIF($B:$B,$B150,$U:$U),SUM($U:$U))))</f>
        <v>419.53326609387574</v>
      </c>
      <c r="W150" s="27">
        <f>V150/J150</f>
        <v>0.13263776986844</v>
      </c>
    </row>
    <row r="151" spans="1:23" x14ac:dyDescent="0.3">
      <c r="A151" s="17" t="s">
        <v>14</v>
      </c>
      <c r="B151" s="17" t="s">
        <v>3846</v>
      </c>
      <c r="C151" s="17" t="s">
        <v>3848</v>
      </c>
      <c r="D151" s="17" t="s">
        <v>3849</v>
      </c>
      <c r="E151" s="17" t="s">
        <v>3847</v>
      </c>
      <c r="F151" s="18">
        <v>0.3</v>
      </c>
      <c r="G151" s="36">
        <v>1</v>
      </c>
      <c r="H151" s="37">
        <v>858.30740000000003</v>
      </c>
      <c r="I151" s="37">
        <v>51.792900000000003</v>
      </c>
      <c r="J151" s="19">
        <v>3150</v>
      </c>
      <c r="K151" s="19">
        <v>812</v>
      </c>
      <c r="L151" s="18">
        <v>6.0299999999999999E-2</v>
      </c>
      <c r="M151" s="20">
        <v>2.0275812599999998</v>
      </c>
      <c r="N151" s="21">
        <v>1.5</v>
      </c>
      <c r="O151" s="22" t="s">
        <v>70</v>
      </c>
      <c r="P151" s="22">
        <v>0.26020227709999999</v>
      </c>
      <c r="Q151" s="22">
        <v>0.26020227707609001</v>
      </c>
      <c r="R151" s="43"/>
      <c r="S151" s="42" t="str">
        <f>IF(R151="","",MAX(R151,Q151))</f>
        <v/>
      </c>
      <c r="T151" s="27">
        <f>IF(A151="placement",MIN(P151,IF(S151="",Q151,S151)),"")</f>
        <v>0.26020227707609001</v>
      </c>
      <c r="U151" s="20">
        <f>IF($A151="placement",T151*J151,"")</f>
        <v>819.63717278968352</v>
      </c>
      <c r="V151" s="19">
        <f>IF($A151="placement",U151,IF($A151="site",SUMIF($C:$C,$C151,$U:$U),IF($A151="user",SUMIF($B:$B,$B151,$U:$U),SUM($U:$U))))</f>
        <v>819.63717278968352</v>
      </c>
      <c r="W151" s="18">
        <f>V151/J151</f>
        <v>0.26020227707609001</v>
      </c>
    </row>
    <row r="152" spans="1:23" x14ac:dyDescent="0.3">
      <c r="A152" s="23" t="s">
        <v>14</v>
      </c>
      <c r="B152" s="23" t="s">
        <v>4710</v>
      </c>
      <c r="C152" s="23" t="s">
        <v>4712</v>
      </c>
      <c r="D152" s="23" t="s">
        <v>4729</v>
      </c>
      <c r="E152" s="23" t="s">
        <v>4730</v>
      </c>
      <c r="F152" s="27">
        <v>0.4</v>
      </c>
      <c r="G152" s="24">
        <v>1</v>
      </c>
      <c r="H152" s="25">
        <v>590.553</v>
      </c>
      <c r="I152" s="25">
        <v>93.002099999999999</v>
      </c>
      <c r="J152" s="26">
        <v>3141</v>
      </c>
      <c r="K152" s="26">
        <v>1039</v>
      </c>
      <c r="L152" s="27">
        <v>0.1575</v>
      </c>
      <c r="M152" s="28">
        <v>1.1258581599999999</v>
      </c>
      <c r="N152" s="29">
        <v>0.75</v>
      </c>
      <c r="O152" s="31" t="s">
        <v>42</v>
      </c>
      <c r="P152" s="31">
        <v>0.33384148489999999</v>
      </c>
      <c r="Q152" s="31">
        <v>0.33384148494055899</v>
      </c>
      <c r="R152" s="42"/>
      <c r="S152" s="42" t="str">
        <f>IF(R152="","",MAX(R152,Q152))</f>
        <v/>
      </c>
      <c r="T152" s="27">
        <f>IF(A152="placement",MIN(P152,IF(S152="",Q152,S152)),"")</f>
        <v>0.33384148489999999</v>
      </c>
      <c r="U152" s="28">
        <f>IF($A152="placement",T152*J152,"")</f>
        <v>1048.5961040708999</v>
      </c>
      <c r="V152" s="26">
        <f>IF($A152="placement",U152,IF($A152="site",SUMIF($C:$C,$C152,$U:$U),IF($A152="user",SUMIF($B:$B,$B152,$U:$U),SUM($U:$U))))</f>
        <v>1048.5961040708999</v>
      </c>
      <c r="W152" s="27">
        <f>V152/J152</f>
        <v>0.33384148489999993</v>
      </c>
    </row>
    <row r="153" spans="1:23" x14ac:dyDescent="0.3">
      <c r="A153" s="23" t="s">
        <v>14</v>
      </c>
      <c r="B153" s="23" t="s">
        <v>10063</v>
      </c>
      <c r="C153" s="23" t="s">
        <v>10064</v>
      </c>
      <c r="D153" s="23" t="s">
        <v>10067</v>
      </c>
      <c r="E153" s="23" t="s">
        <v>10068</v>
      </c>
      <c r="F153" s="27">
        <v>0.15</v>
      </c>
      <c r="G153" s="24">
        <v>1</v>
      </c>
      <c r="H153" s="25">
        <v>304.96539999999999</v>
      </c>
      <c r="I153" s="25">
        <v>53.4726</v>
      </c>
      <c r="J153" s="26">
        <v>3110</v>
      </c>
      <c r="K153" s="26">
        <v>369</v>
      </c>
      <c r="L153" s="27">
        <v>0.17530000000000001</v>
      </c>
      <c r="M153" s="28">
        <v>1.93845296</v>
      </c>
      <c r="N153" s="29">
        <v>1.4</v>
      </c>
      <c r="O153" s="31" t="s">
        <v>70</v>
      </c>
      <c r="P153" s="31">
        <v>0.27777458109999997</v>
      </c>
      <c r="Q153" s="31">
        <v>0.149999999999999</v>
      </c>
      <c r="R153" s="42"/>
      <c r="S153" s="42" t="str">
        <f>IF(R153="","",MAX(R153,Q153))</f>
        <v/>
      </c>
      <c r="T153" s="27">
        <f>IF(A153="placement",MIN(P153,IF(S153="",Q153,S153)),"")</f>
        <v>0.149999999999999</v>
      </c>
      <c r="U153" s="28">
        <f>IF($A153="placement",T153*J153,"")</f>
        <v>466.49999999999687</v>
      </c>
      <c r="V153" s="26">
        <f>IF($A153="placement",U153,IF($A153="site",SUMIF($C:$C,$C153,$U:$U),IF($A153="user",SUMIF($B:$B,$B153,$U:$U),SUM($U:$U))))</f>
        <v>466.49999999999687</v>
      </c>
      <c r="W153" s="27">
        <f>V153/J153</f>
        <v>0.149999999999999</v>
      </c>
    </row>
    <row r="154" spans="1:23" x14ac:dyDescent="0.3">
      <c r="A154" s="23" t="s">
        <v>14</v>
      </c>
      <c r="B154" s="23" t="s">
        <v>7689</v>
      </c>
      <c r="C154" s="23" t="s">
        <v>7690</v>
      </c>
      <c r="D154" s="23" t="s">
        <v>7863</v>
      </c>
      <c r="E154" s="23" t="s">
        <v>7864</v>
      </c>
      <c r="F154" s="27">
        <v>0.1</v>
      </c>
      <c r="G154" s="24">
        <v>1</v>
      </c>
      <c r="H154" s="25">
        <v>719.00789999999995</v>
      </c>
      <c r="I154" s="25">
        <v>86.476299999999995</v>
      </c>
      <c r="J154" s="26">
        <v>3058</v>
      </c>
      <c r="K154" s="26">
        <v>306</v>
      </c>
      <c r="L154" s="27">
        <v>0.1203</v>
      </c>
      <c r="M154" s="28">
        <v>1.1787922</v>
      </c>
      <c r="N154" s="29">
        <v>0.95</v>
      </c>
      <c r="O154" s="31" t="s">
        <v>42</v>
      </c>
      <c r="P154" s="31">
        <v>0.19409036060000001</v>
      </c>
      <c r="Q154" s="31">
        <v>9.9999999999999895E-2</v>
      </c>
      <c r="R154" s="42"/>
      <c r="S154" s="42" t="str">
        <f>IF(R154="","",MAX(R154,Q154))</f>
        <v/>
      </c>
      <c r="T154" s="27">
        <f>IF(A154="placement",MIN(P154,IF(S154="",Q154,S154)),"")</f>
        <v>9.9999999999999895E-2</v>
      </c>
      <c r="U154" s="28">
        <f>IF($A154="placement",T154*J154,"")</f>
        <v>305.79999999999967</v>
      </c>
      <c r="V154" s="26">
        <f>IF($A154="placement",U154,IF($A154="site",SUMIF($C:$C,$C154,$U:$U),IF($A154="user",SUMIF($B:$B,$B154,$U:$U),SUM($U:$U))))</f>
        <v>305.79999999999967</v>
      </c>
      <c r="W154" s="27">
        <f>V154/J154</f>
        <v>9.9999999999999895E-2</v>
      </c>
    </row>
    <row r="155" spans="1:23" x14ac:dyDescent="0.3">
      <c r="A155" s="23" t="s">
        <v>14</v>
      </c>
      <c r="B155" s="23" t="s">
        <v>7153</v>
      </c>
      <c r="C155" s="23" t="s">
        <v>7155</v>
      </c>
      <c r="D155" s="23" t="s">
        <v>7234</v>
      </c>
      <c r="E155" s="23" t="s">
        <v>7235</v>
      </c>
      <c r="F155" s="27">
        <v>0.25</v>
      </c>
      <c r="G155" s="24">
        <v>1</v>
      </c>
      <c r="H155" s="25">
        <v>320.37990000000002</v>
      </c>
      <c r="I155" s="25">
        <v>72.079400000000007</v>
      </c>
      <c r="J155" s="26">
        <v>3047</v>
      </c>
      <c r="K155" s="26">
        <v>746</v>
      </c>
      <c r="L155" s="27">
        <v>0.22500000000000001</v>
      </c>
      <c r="M155" s="28">
        <v>1.40891418</v>
      </c>
      <c r="N155" s="29">
        <v>1</v>
      </c>
      <c r="O155" s="31" t="s">
        <v>12</v>
      </c>
      <c r="P155" s="31">
        <v>0.2902335627</v>
      </c>
      <c r="Q155" s="31">
        <v>0.25</v>
      </c>
      <c r="R155" s="42"/>
      <c r="S155" s="42" t="str">
        <f>IF(R155="","",MAX(R155,Q155))</f>
        <v/>
      </c>
      <c r="T155" s="27">
        <f>IF(A155="placement",MIN(P155,IF(S155="",Q155,S155)),"")</f>
        <v>0.25</v>
      </c>
      <c r="U155" s="28">
        <f>IF($A155="placement",T155*J155,"")</f>
        <v>761.75</v>
      </c>
      <c r="V155" s="26">
        <f>IF($A155="placement",U155,IF($A155="site",SUMIF($C:$C,$C155,$U:$U),IF($A155="user",SUMIF($B:$B,$B155,$U:$U),SUM($U:$U))))</f>
        <v>761.75</v>
      </c>
      <c r="W155" s="27">
        <f>V155/J155</f>
        <v>0.25</v>
      </c>
    </row>
    <row r="156" spans="1:23" x14ac:dyDescent="0.3">
      <c r="A156" s="23" t="s">
        <v>14</v>
      </c>
      <c r="B156" s="23" t="s">
        <v>6638</v>
      </c>
      <c r="C156" s="23" t="s">
        <v>6639</v>
      </c>
      <c r="D156" s="23" t="s">
        <v>10288</v>
      </c>
      <c r="E156" s="23" t="s">
        <v>10289</v>
      </c>
      <c r="F156" s="27">
        <v>0.25</v>
      </c>
      <c r="G156" s="24">
        <v>1</v>
      </c>
      <c r="H156" s="25">
        <v>426.96899999999999</v>
      </c>
      <c r="I156" s="25">
        <v>82.711500000000001</v>
      </c>
      <c r="J156" s="26">
        <v>3040</v>
      </c>
      <c r="K156" s="26">
        <v>573</v>
      </c>
      <c r="L156" s="27">
        <v>0.19370000000000001</v>
      </c>
      <c r="M156" s="28">
        <v>1.22512149</v>
      </c>
      <c r="N156" s="29">
        <v>1</v>
      </c>
      <c r="O156" s="31" t="s">
        <v>12</v>
      </c>
      <c r="P156" s="31">
        <v>0.18375441770000001</v>
      </c>
      <c r="Q156" s="31">
        <v>0.183754417690315</v>
      </c>
      <c r="R156" s="42"/>
      <c r="S156" s="42" t="str">
        <f>IF(R156="","",MAX(R156,Q156))</f>
        <v/>
      </c>
      <c r="T156" s="27">
        <f>IF(A156="placement",MIN(P156,IF(S156="",Q156,S156)),"")</f>
        <v>0.183754417690315</v>
      </c>
      <c r="U156" s="28">
        <f>IF($A156="placement",T156*J156,"")</f>
        <v>558.61342977855759</v>
      </c>
      <c r="V156" s="26">
        <f>IF($A156="placement",U156,IF($A156="site",SUMIF($C:$C,$C156,$U:$U),IF($A156="user",SUMIF($B:$B,$B156,$U:$U),SUM($U:$U))))</f>
        <v>558.61342977855759</v>
      </c>
      <c r="W156" s="27">
        <f>V156/J156</f>
        <v>0.183754417690315</v>
      </c>
    </row>
    <row r="157" spans="1:23" x14ac:dyDescent="0.3">
      <c r="A157" s="23" t="s">
        <v>14</v>
      </c>
      <c r="B157" s="23" t="s">
        <v>9733</v>
      </c>
      <c r="C157" s="23" t="s">
        <v>9735</v>
      </c>
      <c r="D157" s="23" t="s">
        <v>9742</v>
      </c>
      <c r="E157" s="23" t="s">
        <v>9743</v>
      </c>
      <c r="F157" s="27">
        <v>0.32</v>
      </c>
      <c r="G157" s="24">
        <v>1</v>
      </c>
      <c r="H157" s="25">
        <v>226.32939999999999</v>
      </c>
      <c r="I157" s="25">
        <v>89.415499999999994</v>
      </c>
      <c r="J157" s="26">
        <v>3016</v>
      </c>
      <c r="K157" s="26">
        <v>965</v>
      </c>
      <c r="L157" s="27">
        <v>0.39510000000000001</v>
      </c>
      <c r="M157" s="28">
        <v>1.1243728099999999</v>
      </c>
      <c r="N157" s="29">
        <v>0.5</v>
      </c>
      <c r="O157" s="31" t="s">
        <v>304</v>
      </c>
      <c r="P157" s="31">
        <v>0.55530763920000004</v>
      </c>
      <c r="Q157" s="31">
        <v>0.32</v>
      </c>
      <c r="R157" s="42"/>
      <c r="S157" s="42" t="str">
        <f>IF(R157="","",MAX(R157,Q157))</f>
        <v/>
      </c>
      <c r="T157" s="27">
        <f>IF(A157="placement",MIN(P157,IF(S157="",Q157,S157)),"")</f>
        <v>0.32</v>
      </c>
      <c r="U157" s="28">
        <f>IF($A157="placement",T157*J157,"")</f>
        <v>965.12</v>
      </c>
      <c r="V157" s="23">
        <f>IF($A157="placement",U157,IF($A157="site",SUMIF($C:$C,$C157,$U:$U),IF($A157="user",SUMIF($B:$B,$B157,$U:$U),SUM($U:$U))))</f>
        <v>965.12</v>
      </c>
      <c r="W157" s="27">
        <f>V157/J157</f>
        <v>0.32</v>
      </c>
    </row>
    <row r="158" spans="1:23" x14ac:dyDescent="0.3">
      <c r="A158" s="23" t="s">
        <v>14</v>
      </c>
      <c r="B158" s="23" t="s">
        <v>8238</v>
      </c>
      <c r="C158" s="23" t="s">
        <v>8239</v>
      </c>
      <c r="D158" s="23" t="s">
        <v>8269</v>
      </c>
      <c r="E158" s="23" t="s">
        <v>8270</v>
      </c>
      <c r="F158" s="27">
        <v>0.25</v>
      </c>
      <c r="G158" s="24">
        <v>1</v>
      </c>
      <c r="H158" s="25">
        <v>384.0256</v>
      </c>
      <c r="I158" s="25">
        <v>31.738099999999999</v>
      </c>
      <c r="J158" s="26">
        <v>3000</v>
      </c>
      <c r="K158" s="26">
        <v>620</v>
      </c>
      <c r="L158" s="27">
        <v>8.2600000000000007E-2</v>
      </c>
      <c r="M158" s="28">
        <v>3.1511114400000002</v>
      </c>
      <c r="N158" s="29">
        <v>2.5</v>
      </c>
      <c r="O158" s="31" t="s">
        <v>12</v>
      </c>
      <c r="P158" s="31">
        <v>0.2066291381</v>
      </c>
      <c r="Q158" s="31">
        <v>0.20662913811362599</v>
      </c>
      <c r="R158" s="42"/>
      <c r="S158" s="42" t="str">
        <f>IF(R158="","",MAX(R158,Q158))</f>
        <v/>
      </c>
      <c r="T158" s="27">
        <f>IF(A158="placement",MIN(P158,IF(S158="",Q158,S158)),"")</f>
        <v>0.2066291381</v>
      </c>
      <c r="U158" s="28">
        <f>IF($A158="placement",T158*J158,"")</f>
        <v>619.88741430000005</v>
      </c>
      <c r="V158" s="26">
        <f>IF($A158="placement",U158,IF($A158="site",SUMIF($C:$C,$C158,$U:$U),IF($A158="user",SUMIF($B:$B,$B158,$U:$U),SUM($U:$U))))</f>
        <v>619.88741430000005</v>
      </c>
      <c r="W158" s="27">
        <f>V158/J158</f>
        <v>0.20662913810000003</v>
      </c>
    </row>
    <row r="159" spans="1:23" x14ac:dyDescent="0.3">
      <c r="A159" s="23" t="s">
        <v>14</v>
      </c>
      <c r="B159" s="23" t="s">
        <v>8944</v>
      </c>
      <c r="C159" s="23" t="s">
        <v>8946</v>
      </c>
      <c r="D159" s="23" t="s">
        <v>8947</v>
      </c>
      <c r="E159" s="23" t="s">
        <v>8948</v>
      </c>
      <c r="F159" s="27">
        <v>0.25</v>
      </c>
      <c r="G159" s="24">
        <v>1</v>
      </c>
      <c r="H159" s="25">
        <v>338.2029</v>
      </c>
      <c r="I159" s="25">
        <v>73.399299999999997</v>
      </c>
      <c r="J159" s="26">
        <v>2985</v>
      </c>
      <c r="K159" s="26">
        <v>729</v>
      </c>
      <c r="L159" s="27">
        <v>0.217</v>
      </c>
      <c r="M159" s="28">
        <v>1.3557353599999999</v>
      </c>
      <c r="N159" s="29">
        <v>1</v>
      </c>
      <c r="O159" s="31" t="s">
        <v>42</v>
      </c>
      <c r="P159" s="31">
        <v>0.26239292089999999</v>
      </c>
      <c r="Q159" s="31">
        <v>0.25</v>
      </c>
      <c r="R159" s="42"/>
      <c r="S159" s="42" t="str">
        <f>IF(R159="","",MAX(R159,Q159))</f>
        <v/>
      </c>
      <c r="T159" s="27">
        <f>IF(A159="placement",MIN(P159,IF(S159="",Q159,S159)),"")</f>
        <v>0.25</v>
      </c>
      <c r="U159" s="28">
        <f>IF($A159="placement",T159*J159,"")</f>
        <v>746.25</v>
      </c>
      <c r="V159" s="26">
        <f>IF($A159="placement",U159,IF($A159="site",SUMIF($C:$C,$C159,$U:$U),IF($A159="user",SUMIF($B:$B,$B159,$U:$U),SUM($U:$U))))</f>
        <v>746.25</v>
      </c>
      <c r="W159" s="27">
        <f>V159/J159</f>
        <v>0.25</v>
      </c>
    </row>
    <row r="160" spans="1:23" x14ac:dyDescent="0.3">
      <c r="A160" s="23" t="s">
        <v>14</v>
      </c>
      <c r="B160" s="23" t="s">
        <v>6986</v>
      </c>
      <c r="C160" s="23" t="s">
        <v>6987</v>
      </c>
      <c r="D160" s="23" t="s">
        <v>7018</v>
      </c>
      <c r="E160" s="23" t="s">
        <v>7019</v>
      </c>
      <c r="F160" s="27">
        <v>0.25</v>
      </c>
      <c r="G160" s="24">
        <v>1</v>
      </c>
      <c r="H160" s="25">
        <v>293.03019999999998</v>
      </c>
      <c r="I160" s="25">
        <v>61.727699999999999</v>
      </c>
      <c r="J160" s="26">
        <v>2959</v>
      </c>
      <c r="K160" s="26">
        <v>740</v>
      </c>
      <c r="L160" s="27">
        <v>0.2107</v>
      </c>
      <c r="M160" s="28">
        <v>1.5977194800000001</v>
      </c>
      <c r="N160" s="29">
        <v>1</v>
      </c>
      <c r="O160" s="31" t="s">
        <v>12</v>
      </c>
      <c r="P160" s="31">
        <v>0.3741078994</v>
      </c>
      <c r="Q160" s="31">
        <v>0.25</v>
      </c>
      <c r="R160" s="42"/>
      <c r="S160" s="42" t="str">
        <f>IF(R160="","",MAX(R160,Q160))</f>
        <v/>
      </c>
      <c r="T160" s="27">
        <f>IF(A160="placement",MIN(P160,IF(S160="",Q160,S160)),"")</f>
        <v>0.25</v>
      </c>
      <c r="U160" s="28">
        <f>IF($A160="placement",T160*J160,"")</f>
        <v>739.75</v>
      </c>
      <c r="V160" s="26">
        <f>IF($A160="placement",U160,IF($A160="site",SUMIF($C:$C,$C160,$U:$U),IF($A160="user",SUMIF($B:$B,$B160,$U:$U),SUM($U:$U))))</f>
        <v>739.75</v>
      </c>
      <c r="W160" s="27">
        <f>V160/J160</f>
        <v>0.25</v>
      </c>
    </row>
    <row r="161" spans="1:23" x14ac:dyDescent="0.3">
      <c r="A161" s="11" t="s">
        <v>14</v>
      </c>
      <c r="B161" s="11" t="s">
        <v>4016</v>
      </c>
      <c r="C161" s="11" t="s">
        <v>4018</v>
      </c>
      <c r="D161" s="35" t="s">
        <v>4039</v>
      </c>
      <c r="E161" s="11" t="s">
        <v>4040</v>
      </c>
      <c r="F161" s="12">
        <v>0.25</v>
      </c>
      <c r="G161" s="33">
        <v>1</v>
      </c>
      <c r="H161" s="34">
        <v>222.3417</v>
      </c>
      <c r="I161" s="34">
        <v>91.135599999999997</v>
      </c>
      <c r="J161" s="13">
        <v>2947</v>
      </c>
      <c r="K161" s="13">
        <v>737</v>
      </c>
      <c r="L161" s="12">
        <v>0.40989999999999999</v>
      </c>
      <c r="M161" s="14">
        <v>1.07778467</v>
      </c>
      <c r="N161" s="15">
        <v>0.6</v>
      </c>
      <c r="O161" s="16" t="s">
        <v>12</v>
      </c>
      <c r="P161" s="16">
        <v>0.44330252710000001</v>
      </c>
      <c r="Q161" s="16">
        <v>0.25</v>
      </c>
      <c r="R161" s="44"/>
      <c r="S161" s="42" t="str">
        <f>IF(R161="","",MAX(R161,Q161))</f>
        <v/>
      </c>
      <c r="T161" s="27">
        <f>IF(A161="placement",MIN(P161,IF(S161="",Q161,S161)),"")</f>
        <v>0.25</v>
      </c>
      <c r="U161" s="14">
        <f>IF($A161="placement",T161*J161,"")</f>
        <v>736.75</v>
      </c>
      <c r="V161" s="13">
        <f>IF($A161="placement",U161,IF($A161="site",SUMIF($C:$C,$C161,$U:$U),IF($A161="user",SUMIF($B:$B,$B161,$U:$U),SUM($U:$U))))</f>
        <v>736.75</v>
      </c>
      <c r="W161" s="12">
        <f>V161/J161</f>
        <v>0.25</v>
      </c>
    </row>
    <row r="162" spans="1:23" x14ac:dyDescent="0.3">
      <c r="A162" s="17" t="s">
        <v>14</v>
      </c>
      <c r="B162" s="17" t="s">
        <v>53</v>
      </c>
      <c r="C162" s="17" t="s">
        <v>55</v>
      </c>
      <c r="D162" s="17" t="s">
        <v>73</v>
      </c>
      <c r="E162" s="17" t="s">
        <v>74</v>
      </c>
      <c r="F162" s="18">
        <v>0.25</v>
      </c>
      <c r="G162" s="36">
        <v>1</v>
      </c>
      <c r="H162" s="37">
        <v>790.61210000000005</v>
      </c>
      <c r="I162" s="37">
        <v>132.92009999999999</v>
      </c>
      <c r="J162" s="19">
        <v>2936</v>
      </c>
      <c r="K162" s="19">
        <v>734</v>
      </c>
      <c r="L162" s="18">
        <v>0.1681</v>
      </c>
      <c r="M162" s="20">
        <v>0.73640338000000005</v>
      </c>
      <c r="N162" s="21">
        <v>0.1</v>
      </c>
      <c r="O162" s="22" t="s">
        <v>12</v>
      </c>
      <c r="P162" s="22">
        <v>0.86420486070000002</v>
      </c>
      <c r="Q162" s="22">
        <v>0.249999999999999</v>
      </c>
      <c r="R162" s="43"/>
      <c r="S162" s="42" t="str">
        <f>IF(R162="","",MAX(R162,Q162))</f>
        <v/>
      </c>
      <c r="T162" s="27">
        <f>IF(A162="placement",MIN(P162,IF(S162="",Q162,S162)),"")</f>
        <v>0.249999999999999</v>
      </c>
      <c r="U162" s="20">
        <f>IF($A162="placement",T162*J162,"")</f>
        <v>733.99999999999704</v>
      </c>
      <c r="V162" s="19">
        <f>IF($A162="placement",U162,IF($A162="site",SUMIF($C:$C,$C162,$U:$U),IF($A162="user",SUMIF($B:$B,$B162,$U:$U),SUM($U:$U))))</f>
        <v>733.99999999999704</v>
      </c>
      <c r="W162" s="18">
        <f>V162/J162</f>
        <v>0.249999999999999</v>
      </c>
    </row>
    <row r="163" spans="1:23" hidden="1" x14ac:dyDescent="0.3">
      <c r="A163" s="23" t="s">
        <v>13</v>
      </c>
      <c r="B163" s="23" t="s">
        <v>3015</v>
      </c>
      <c r="C163" s="23" t="s">
        <v>3017</v>
      </c>
      <c r="D163" s="32" t="s">
        <v>9898</v>
      </c>
      <c r="E163" s="23"/>
      <c r="F163" s="27">
        <v>0.27829999999999999</v>
      </c>
      <c r="G163" s="24">
        <v>0.99852295000000002</v>
      </c>
      <c r="H163" s="25">
        <v>8382.1056000000008</v>
      </c>
      <c r="I163" s="25">
        <v>1841.3888999999999</v>
      </c>
      <c r="J163" s="26">
        <v>52067</v>
      </c>
      <c r="K163" s="26">
        <v>11284</v>
      </c>
      <c r="L163" s="27">
        <v>0.21970000000000001</v>
      </c>
      <c r="M163" s="28">
        <v>0.94253105000000004</v>
      </c>
      <c r="N163" s="29">
        <v>0.45741599999999999</v>
      </c>
      <c r="O163" s="31"/>
      <c r="P163" s="31">
        <v>0.51469397370000003</v>
      </c>
      <c r="Q163" s="31">
        <v>0.278262116934134</v>
      </c>
      <c r="R163" s="42"/>
      <c r="S163" s="42" t="str">
        <f>IF(R163="","",MAX(R163,Q163))</f>
        <v/>
      </c>
      <c r="T163" s="27" t="str">
        <f>IF(A163="placement",MIN(P163,IF(S163="",Q163,S163)),"")</f>
        <v/>
      </c>
      <c r="U163" s="28" t="str">
        <f>IF($A163="placement",T163*J163,"")</f>
        <v/>
      </c>
      <c r="V163" s="26">
        <f>IF($A163="placement",U163,IF($A163="site",SUMIF($C:$C,$C163,$U:$U),IF($A163="user",SUMIF($B:$B,$B163,$U:$U),SUM($U:$U))))</f>
        <v>11998.282872226902</v>
      </c>
      <c r="W163" s="27">
        <f>V163/J163</f>
        <v>0.23043929691026757</v>
      </c>
    </row>
    <row r="164" spans="1:23" hidden="1" x14ac:dyDescent="0.3">
      <c r="A164" s="23" t="s">
        <v>10</v>
      </c>
      <c r="B164" s="23" t="s">
        <v>6849</v>
      </c>
      <c r="C164" s="23" t="s">
        <v>9898</v>
      </c>
      <c r="D164" s="32" t="s">
        <v>9898</v>
      </c>
      <c r="E164" s="23"/>
      <c r="F164" s="27">
        <v>0.33</v>
      </c>
      <c r="G164" s="24">
        <v>1</v>
      </c>
      <c r="H164" s="25">
        <v>82.514099999999999</v>
      </c>
      <c r="I164" s="25">
        <v>22.339400000000001</v>
      </c>
      <c r="J164" s="26">
        <v>666</v>
      </c>
      <c r="K164" s="26">
        <v>220</v>
      </c>
      <c r="L164" s="27">
        <v>0.2707</v>
      </c>
      <c r="M164" s="28">
        <v>0.99445757000000001</v>
      </c>
      <c r="N164" s="29">
        <v>0.12</v>
      </c>
      <c r="O164" s="31"/>
      <c r="P164" s="31">
        <v>0.87933120180000002</v>
      </c>
      <c r="Q164" s="31">
        <v>0.33</v>
      </c>
      <c r="R164" s="42"/>
      <c r="S164" s="42" t="str">
        <f>IF(R164="","",MAX(R164,Q164))</f>
        <v/>
      </c>
      <c r="T164" s="27" t="str">
        <f>IF(A164="placement",MIN(P164,IF(S164="",Q164,S164)),"")</f>
        <v/>
      </c>
      <c r="U164" s="28" t="str">
        <f>IF($A164="placement",T164*J164,"")</f>
        <v/>
      </c>
      <c r="V164" s="26">
        <f>IF($A164="placement",U164,IF($A164="site",SUMIF($C:$C,$C164,$U:$U),IF($A164="user",SUMIF($B:$B,$B164,$U:$U),SUM($U:$U))))</f>
        <v>219.78</v>
      </c>
      <c r="W164" s="27">
        <f>V164/J164</f>
        <v>0.33</v>
      </c>
    </row>
    <row r="165" spans="1:23" x14ac:dyDescent="0.3">
      <c r="A165" s="23" t="s">
        <v>14</v>
      </c>
      <c r="B165" s="23" t="s">
        <v>3593</v>
      </c>
      <c r="C165" s="23" t="s">
        <v>3595</v>
      </c>
      <c r="D165" s="32" t="s">
        <v>3622</v>
      </c>
      <c r="E165" s="23" t="s">
        <v>3623</v>
      </c>
      <c r="F165" s="27">
        <v>0.25</v>
      </c>
      <c r="G165" s="24">
        <v>1</v>
      </c>
      <c r="H165" s="25">
        <v>1254.8924</v>
      </c>
      <c r="I165" s="25">
        <v>363.1354</v>
      </c>
      <c r="J165" s="26">
        <v>2927</v>
      </c>
      <c r="K165" s="26">
        <v>732</v>
      </c>
      <c r="L165" s="27">
        <v>0.28939999999999999</v>
      </c>
      <c r="M165" s="28">
        <v>0.26863389999999998</v>
      </c>
      <c r="N165" s="29">
        <v>0.05</v>
      </c>
      <c r="O165" s="31" t="s">
        <v>42</v>
      </c>
      <c r="P165" s="31">
        <v>0.81387308020000004</v>
      </c>
      <c r="Q165" s="31">
        <v>0.25</v>
      </c>
      <c r="R165" s="42">
        <v>0.3</v>
      </c>
      <c r="S165" s="42">
        <f>IF(R165="","",MAX(R165,Q165))</f>
        <v>0.3</v>
      </c>
      <c r="T165" s="27">
        <f>IF(A165="placement",MIN(P165,IF(S165="",Q165,S165)),"")</f>
        <v>0.3</v>
      </c>
      <c r="U165" s="28">
        <f>IF($A165="placement",T165*J165,"")</f>
        <v>878.1</v>
      </c>
      <c r="V165" s="26">
        <f>IF($A165="placement",U165,IF($A165="site",SUMIF($C:$C,$C165,$U:$U),IF($A165="user",SUMIF($B:$B,$B165,$U:$U),SUM($U:$U))))</f>
        <v>878.1</v>
      </c>
      <c r="W165" s="27">
        <f>V165/J165</f>
        <v>0.3</v>
      </c>
    </row>
    <row r="166" spans="1:23" x14ac:dyDescent="0.3">
      <c r="A166" s="23" t="s">
        <v>14</v>
      </c>
      <c r="B166" s="23" t="s">
        <v>5764</v>
      </c>
      <c r="C166" s="23" t="s">
        <v>5766</v>
      </c>
      <c r="D166" s="23" t="s">
        <v>5909</v>
      </c>
      <c r="E166" s="23" t="s">
        <v>5910</v>
      </c>
      <c r="F166" s="27">
        <v>0.3</v>
      </c>
      <c r="G166" s="24">
        <v>1</v>
      </c>
      <c r="H166" s="25">
        <v>167.72839999999999</v>
      </c>
      <c r="I166" s="25">
        <v>83.598799999999997</v>
      </c>
      <c r="J166" s="26">
        <v>2898</v>
      </c>
      <c r="K166" s="26">
        <v>869</v>
      </c>
      <c r="L166" s="27">
        <v>0.49840000000000001</v>
      </c>
      <c r="M166" s="28">
        <v>1.15547022</v>
      </c>
      <c r="N166" s="29">
        <v>0.6</v>
      </c>
      <c r="O166" s="31" t="s">
        <v>385</v>
      </c>
      <c r="P166" s="31">
        <v>0.48073088279999998</v>
      </c>
      <c r="Q166" s="31">
        <v>0.3</v>
      </c>
      <c r="R166" s="42"/>
      <c r="S166" s="42" t="str">
        <f>IF(R166="","",MAX(R166,Q166))</f>
        <v/>
      </c>
      <c r="T166" s="27">
        <f>IF(A166="placement",MIN(P166,IF(S166="",Q166,S166)),"")</f>
        <v>0.3</v>
      </c>
      <c r="U166" s="28">
        <f>IF($A166="placement",T166*J166,"")</f>
        <v>869.4</v>
      </c>
      <c r="V166" s="26">
        <f>IF($A166="placement",U166,IF($A166="site",SUMIF($C:$C,$C166,$U:$U),IF($A166="user",SUMIF($B:$B,$B166,$U:$U),SUM($U:$U))))</f>
        <v>869.4</v>
      </c>
      <c r="W166" s="27">
        <f>V166/J166</f>
        <v>0.3</v>
      </c>
    </row>
    <row r="167" spans="1:23" x14ac:dyDescent="0.3">
      <c r="A167" s="23" t="s">
        <v>14</v>
      </c>
      <c r="B167" s="23" t="s">
        <v>10137</v>
      </c>
      <c r="C167" s="23" t="s">
        <v>10138</v>
      </c>
      <c r="D167" s="23" t="s">
        <v>3128</v>
      </c>
      <c r="E167" s="23" t="s">
        <v>3129</v>
      </c>
      <c r="F167" s="27">
        <v>0.25</v>
      </c>
      <c r="G167" s="24">
        <v>1</v>
      </c>
      <c r="H167" s="25">
        <v>210.4599</v>
      </c>
      <c r="I167" s="25">
        <v>140.7296</v>
      </c>
      <c r="J167" s="26">
        <v>2844</v>
      </c>
      <c r="K167" s="26">
        <v>711</v>
      </c>
      <c r="L167" s="27">
        <v>0.66869999999999996</v>
      </c>
      <c r="M167" s="28">
        <v>0.67368357999999995</v>
      </c>
      <c r="N167" s="29">
        <v>0.01</v>
      </c>
      <c r="O167" s="31" t="s">
        <v>12</v>
      </c>
      <c r="P167" s="31">
        <v>0.98515623620000004</v>
      </c>
      <c r="Q167" s="31">
        <v>0.25</v>
      </c>
      <c r="R167" s="42"/>
      <c r="S167" s="42" t="str">
        <f>IF(R167="","",MAX(R167,Q167))</f>
        <v/>
      </c>
      <c r="T167" s="27">
        <f>IF(A167="placement",MIN(P167,IF(S167="",Q167,S167)),"")</f>
        <v>0.25</v>
      </c>
      <c r="U167" s="28">
        <f>IF($A167="placement",T167*J167,"")</f>
        <v>711</v>
      </c>
      <c r="V167" s="26">
        <f>IF($A167="placement",U167,IF($A167="site",SUMIF($C:$C,$C167,$U:$U),IF($A167="user",SUMIF($B:$B,$B167,$U:$U),SUM($U:$U))))</f>
        <v>711</v>
      </c>
      <c r="W167" s="27">
        <f>V167/J167</f>
        <v>0.25</v>
      </c>
    </row>
    <row r="168" spans="1:23" x14ac:dyDescent="0.3">
      <c r="A168" s="23" t="s">
        <v>14</v>
      </c>
      <c r="B168" s="23" t="s">
        <v>9673</v>
      </c>
      <c r="C168" s="23" t="s">
        <v>9675</v>
      </c>
      <c r="D168" s="23" t="s">
        <v>9678</v>
      </c>
      <c r="E168" s="23" t="s">
        <v>9679</v>
      </c>
      <c r="F168" s="27">
        <v>0.15</v>
      </c>
      <c r="G168" s="24">
        <v>1</v>
      </c>
      <c r="H168" s="25">
        <v>172.78649999999999</v>
      </c>
      <c r="I168" s="25">
        <v>19.247399999999999</v>
      </c>
      <c r="J168" s="26">
        <v>2818</v>
      </c>
      <c r="K168" s="26">
        <v>423</v>
      </c>
      <c r="L168" s="27">
        <v>0.1114</v>
      </c>
      <c r="M168" s="28">
        <v>4.8810308600000001</v>
      </c>
      <c r="N168" s="29">
        <v>3.99</v>
      </c>
      <c r="O168" s="31" t="s">
        <v>42</v>
      </c>
      <c r="P168" s="31">
        <v>0.1825497291</v>
      </c>
      <c r="Q168" s="31">
        <v>0.15</v>
      </c>
      <c r="R168" s="42"/>
      <c r="S168" s="42" t="str">
        <f>IF(R168="","",MAX(R168,Q168))</f>
        <v/>
      </c>
      <c r="T168" s="27">
        <f>IF(A168="placement",MIN(P168,IF(S168="",Q168,S168)),"")</f>
        <v>0.15</v>
      </c>
      <c r="U168" s="28">
        <f>IF($A168="placement",T168*J168,"")</f>
        <v>422.7</v>
      </c>
      <c r="V168" s="26">
        <f>IF($A168="placement",U168,IF($A168="site",SUMIF($C:$C,$C168,$U:$U),IF($A168="user",SUMIF($B:$B,$B168,$U:$U),SUM($U:$U))))</f>
        <v>422.7</v>
      </c>
      <c r="W168" s="27">
        <f>V168/J168</f>
        <v>0.15</v>
      </c>
    </row>
    <row r="169" spans="1:23" x14ac:dyDescent="0.3">
      <c r="A169" s="23" t="s">
        <v>14</v>
      </c>
      <c r="B169" s="23" t="s">
        <v>10063</v>
      </c>
      <c r="C169" s="23" t="s">
        <v>10064</v>
      </c>
      <c r="D169" s="23" t="s">
        <v>10071</v>
      </c>
      <c r="E169" s="23" t="s">
        <v>10072</v>
      </c>
      <c r="F169" s="27">
        <v>0.15</v>
      </c>
      <c r="G169" s="24">
        <v>1</v>
      </c>
      <c r="H169" s="25">
        <v>207.30240000000001</v>
      </c>
      <c r="I169" s="25">
        <v>45.986600000000003</v>
      </c>
      <c r="J169" s="26">
        <v>2807</v>
      </c>
      <c r="K169" s="26">
        <v>281</v>
      </c>
      <c r="L169" s="27">
        <v>0.2218</v>
      </c>
      <c r="M169" s="28">
        <v>2.03444095</v>
      </c>
      <c r="N169" s="29">
        <v>1.4</v>
      </c>
      <c r="O169" s="31" t="s">
        <v>70</v>
      </c>
      <c r="P169" s="31">
        <v>0.31185026690000001</v>
      </c>
      <c r="Q169" s="31">
        <v>0.15</v>
      </c>
      <c r="R169" s="42">
        <v>0.3</v>
      </c>
      <c r="S169" s="42">
        <f>IF(R169="","",MAX(R169,Q169))</f>
        <v>0.3</v>
      </c>
      <c r="T169" s="27">
        <f>IF(A169="placement",MIN(P169,IF(S169="",Q169,S169)),"")</f>
        <v>0.3</v>
      </c>
      <c r="U169" s="28">
        <f>IF($A169="placement",T169*J169,"")</f>
        <v>842.1</v>
      </c>
      <c r="V169" s="26">
        <f>IF($A169="placement",U169,IF($A169="site",SUMIF($C:$C,$C169,$U:$U),IF($A169="user",SUMIF($B:$B,$B169,$U:$U),SUM($U:$U))))</f>
        <v>842.1</v>
      </c>
      <c r="W169" s="27">
        <f>V169/J169</f>
        <v>0.3</v>
      </c>
    </row>
    <row r="170" spans="1:23" x14ac:dyDescent="0.3">
      <c r="A170" s="23" t="s">
        <v>14</v>
      </c>
      <c r="B170" s="23" t="s">
        <v>4257</v>
      </c>
      <c r="C170" s="23" t="s">
        <v>4259</v>
      </c>
      <c r="D170" s="23" t="s">
        <v>4262</v>
      </c>
      <c r="E170" s="23" t="s">
        <v>4263</v>
      </c>
      <c r="F170" s="27">
        <v>0.33</v>
      </c>
      <c r="G170" s="24">
        <v>1</v>
      </c>
      <c r="H170" s="25">
        <v>132.95830000000001</v>
      </c>
      <c r="I170" s="25">
        <v>51.799399999999999</v>
      </c>
      <c r="J170" s="26">
        <v>2799</v>
      </c>
      <c r="K170" s="26">
        <v>924</v>
      </c>
      <c r="L170" s="27">
        <v>0.3896</v>
      </c>
      <c r="M170" s="28">
        <v>1.8008865300000001</v>
      </c>
      <c r="N170" s="29">
        <v>1</v>
      </c>
      <c r="O170" s="31" t="s">
        <v>12</v>
      </c>
      <c r="P170" s="31">
        <v>0.44471792859999998</v>
      </c>
      <c r="Q170" s="31">
        <v>0.33</v>
      </c>
      <c r="R170" s="42"/>
      <c r="S170" s="42" t="str">
        <f>IF(R170="","",MAX(R170,Q170))</f>
        <v/>
      </c>
      <c r="T170" s="27">
        <f>IF(A170="placement",MIN(P170,IF(S170="",Q170,S170)),"")</f>
        <v>0.33</v>
      </c>
      <c r="U170" s="28">
        <f>IF($A170="placement",T170*J170,"")</f>
        <v>923.67000000000007</v>
      </c>
      <c r="V170" s="26">
        <f>IF($A170="placement",U170,IF($A170="site",SUMIF($C:$C,$C170,$U:$U),IF($A170="user",SUMIF($B:$B,$B170,$U:$U),SUM($U:$U))))</f>
        <v>923.67000000000007</v>
      </c>
      <c r="W170" s="27">
        <f>V170/J170</f>
        <v>0.33</v>
      </c>
    </row>
    <row r="171" spans="1:23" x14ac:dyDescent="0.3">
      <c r="A171" s="11" t="s">
        <v>14</v>
      </c>
      <c r="B171" s="11" t="s">
        <v>3593</v>
      </c>
      <c r="C171" s="11" t="s">
        <v>3595</v>
      </c>
      <c r="D171" s="11" t="s">
        <v>3626</v>
      </c>
      <c r="E171" s="11" t="s">
        <v>3627</v>
      </c>
      <c r="F171" s="12">
        <v>0.25</v>
      </c>
      <c r="G171" s="33">
        <v>1</v>
      </c>
      <c r="H171" s="34">
        <v>1251.5155999999999</v>
      </c>
      <c r="I171" s="34">
        <v>271.25830000000002</v>
      </c>
      <c r="J171" s="13">
        <v>2790</v>
      </c>
      <c r="K171" s="13">
        <v>698</v>
      </c>
      <c r="L171" s="12">
        <v>0.2167</v>
      </c>
      <c r="M171" s="14">
        <v>0.34286833999999999</v>
      </c>
      <c r="N171" s="15">
        <v>0.05</v>
      </c>
      <c r="O171" s="16" t="s">
        <v>42</v>
      </c>
      <c r="P171" s="16">
        <v>0.85417142989999995</v>
      </c>
      <c r="Q171" s="16">
        <v>0.25</v>
      </c>
      <c r="R171" s="44"/>
      <c r="S171" s="42" t="str">
        <f>IF(R171="","",MAX(R171,Q171))</f>
        <v/>
      </c>
      <c r="T171" s="27">
        <f>IF(A171="placement",MIN(P171,IF(S171="",Q171,S171)),"")</f>
        <v>0.25</v>
      </c>
      <c r="U171" s="14">
        <f>IF($A171="placement",T171*J171,"")</f>
        <v>697.5</v>
      </c>
      <c r="V171" s="13">
        <f>IF($A171="placement",U171,IF($A171="site",SUMIF($C:$C,$C171,$U:$U),IF($A171="user",SUMIF($B:$B,$B171,$U:$U),SUM($U:$U))))</f>
        <v>697.5</v>
      </c>
      <c r="W171" s="12">
        <f>V171/J171</f>
        <v>0.25</v>
      </c>
    </row>
    <row r="172" spans="1:23" x14ac:dyDescent="0.3">
      <c r="A172" s="23" t="s">
        <v>14</v>
      </c>
      <c r="B172" s="23" t="s">
        <v>4710</v>
      </c>
      <c r="C172" s="23" t="s">
        <v>4712</v>
      </c>
      <c r="D172" s="23" t="s">
        <v>4743</v>
      </c>
      <c r="E172" s="23" t="s">
        <v>4711</v>
      </c>
      <c r="F172" s="27">
        <v>0.25</v>
      </c>
      <c r="G172" s="24">
        <v>1</v>
      </c>
      <c r="H172" s="25">
        <v>866.41890000000001</v>
      </c>
      <c r="I172" s="25">
        <v>69.589500000000001</v>
      </c>
      <c r="J172" s="26">
        <v>2789</v>
      </c>
      <c r="K172" s="26">
        <v>669</v>
      </c>
      <c r="L172" s="27">
        <v>8.0299999999999996E-2</v>
      </c>
      <c r="M172" s="28">
        <v>1.33593143</v>
      </c>
      <c r="N172" s="29">
        <v>1</v>
      </c>
      <c r="O172" s="31" t="s">
        <v>12</v>
      </c>
      <c r="P172" s="31">
        <v>0.25145858519999997</v>
      </c>
      <c r="Q172" s="31">
        <v>0.25</v>
      </c>
      <c r="R172" s="42"/>
      <c r="S172" s="42" t="str">
        <f>IF(R172="","",MAX(R172,Q172))</f>
        <v/>
      </c>
      <c r="T172" s="27">
        <f>IF(A172="placement",MIN(P172,IF(S172="",Q172,S172)),"")</f>
        <v>0.25</v>
      </c>
      <c r="U172" s="28">
        <f>IF($A172="placement",T172*J172,"")</f>
        <v>697.25</v>
      </c>
      <c r="V172" s="26">
        <f>IF($A172="placement",U172,IF($A172="site",SUMIF($C:$C,$C172,$U:$U),IF($A172="user",SUMIF($B:$B,$B172,$U:$U),SUM($U:$U))))</f>
        <v>697.25</v>
      </c>
      <c r="W172" s="27">
        <f>V172/J172</f>
        <v>0.25</v>
      </c>
    </row>
    <row r="173" spans="1:23" x14ac:dyDescent="0.3">
      <c r="A173" s="23" t="s">
        <v>14</v>
      </c>
      <c r="B173" s="23" t="s">
        <v>5660</v>
      </c>
      <c r="C173" s="23" t="s">
        <v>5662</v>
      </c>
      <c r="D173" s="23" t="s">
        <v>5667</v>
      </c>
      <c r="E173" s="23" t="s">
        <v>5668</v>
      </c>
      <c r="F173" s="27">
        <v>0.15</v>
      </c>
      <c r="G173" s="24">
        <v>1</v>
      </c>
      <c r="H173" s="25">
        <v>440.87599999999998</v>
      </c>
      <c r="I173" s="25">
        <v>61.074399999999997</v>
      </c>
      <c r="J173" s="26">
        <v>2751</v>
      </c>
      <c r="K173" s="26">
        <v>413</v>
      </c>
      <c r="L173" s="27">
        <v>0.13850000000000001</v>
      </c>
      <c r="M173" s="28">
        <v>1.5013206400000001</v>
      </c>
      <c r="N173" s="29">
        <v>1.1000000000000001</v>
      </c>
      <c r="O173" s="31" t="s">
        <v>42</v>
      </c>
      <c r="P173" s="31">
        <v>0.26731174340000002</v>
      </c>
      <c r="Q173" s="31">
        <v>0.15</v>
      </c>
      <c r="R173" s="42"/>
      <c r="S173" s="42" t="str">
        <f>IF(R173="","",MAX(R173,Q173))</f>
        <v/>
      </c>
      <c r="T173" s="27">
        <f>IF(A173="placement",MIN(P173,IF(S173="",Q173,S173)),"")</f>
        <v>0.15</v>
      </c>
      <c r="U173" s="28">
        <f>IF($A173="placement",T173*J173,"")</f>
        <v>412.65</v>
      </c>
      <c r="V173" s="26">
        <f>IF($A173="placement",U173,IF($A173="site",SUMIF($C:$C,$C173,$U:$U),IF($A173="user",SUMIF($B:$B,$B173,$U:$U),SUM($U:$U))))</f>
        <v>412.65</v>
      </c>
      <c r="W173" s="27">
        <f>V173/J173</f>
        <v>0.15</v>
      </c>
    </row>
    <row r="174" spans="1:23" x14ac:dyDescent="0.3">
      <c r="A174" s="11" t="s">
        <v>14</v>
      </c>
      <c r="B174" s="11" t="s">
        <v>277</v>
      </c>
      <c r="C174" s="11" t="s">
        <v>279</v>
      </c>
      <c r="D174" s="11" t="s">
        <v>10493</v>
      </c>
      <c r="E174" s="11" t="s">
        <v>10494</v>
      </c>
      <c r="F174" s="12">
        <v>0.25</v>
      </c>
      <c r="G174" s="33">
        <v>1</v>
      </c>
      <c r="H174" s="34">
        <v>558.6019</v>
      </c>
      <c r="I174" s="34">
        <v>24.8931</v>
      </c>
      <c r="J174" s="13">
        <v>2722</v>
      </c>
      <c r="K174" s="13">
        <v>484</v>
      </c>
      <c r="L174" s="49">
        <v>4.4600000000000001E-2</v>
      </c>
      <c r="M174" s="14">
        <v>3.6449736599999998</v>
      </c>
      <c r="N174" s="15">
        <v>3</v>
      </c>
      <c r="O174" s="16" t="s">
        <v>12</v>
      </c>
      <c r="P174" s="16">
        <v>0.17694878459999999</v>
      </c>
      <c r="Q174" s="16">
        <v>0.17694878460229299</v>
      </c>
      <c r="R174" s="44"/>
      <c r="S174" s="42" t="str">
        <f>IF(R174="","",MAX(R174,Q174))</f>
        <v/>
      </c>
      <c r="T174" s="27">
        <f>IF(A174="placement",MIN(P174,IF(S174="",Q174,S174)),"")</f>
        <v>0.17694878459999999</v>
      </c>
      <c r="U174" s="14">
        <f>IF($A174="placement",T174*J174,"")</f>
        <v>481.65459168119997</v>
      </c>
      <c r="V174" s="13">
        <f>IF($A174="placement",U174,IF($A174="site",SUMIF($C:$C,$C174,$U:$U),IF($A174="user",SUMIF($B:$B,$B174,$U:$U),SUM($U:$U))))</f>
        <v>481.65459168119997</v>
      </c>
      <c r="W174" s="12">
        <f>V174/J174</f>
        <v>0.17694878459999999</v>
      </c>
    </row>
    <row r="175" spans="1:23" x14ac:dyDescent="0.3">
      <c r="A175" s="11" t="s">
        <v>14</v>
      </c>
      <c r="B175" s="11" t="s">
        <v>53</v>
      </c>
      <c r="C175" s="11" t="s">
        <v>55</v>
      </c>
      <c r="D175" s="11" t="s">
        <v>99</v>
      </c>
      <c r="E175" s="11" t="s">
        <v>100</v>
      </c>
      <c r="F175" s="12">
        <v>0.25</v>
      </c>
      <c r="G175" s="33">
        <v>1</v>
      </c>
      <c r="H175" s="34">
        <v>540.50459999999998</v>
      </c>
      <c r="I175" s="34">
        <v>126.7563</v>
      </c>
      <c r="J175" s="13">
        <v>2721</v>
      </c>
      <c r="K175" s="13">
        <v>680</v>
      </c>
      <c r="L175" s="12">
        <v>0.23449999999999999</v>
      </c>
      <c r="M175" s="14">
        <v>0.71549858</v>
      </c>
      <c r="N175" s="15">
        <v>0.1</v>
      </c>
      <c r="O175" s="16" t="s">
        <v>12</v>
      </c>
      <c r="P175" s="16">
        <v>0.86023731940000003</v>
      </c>
      <c r="Q175" s="16">
        <v>0.249999999999999</v>
      </c>
      <c r="R175" s="44"/>
      <c r="S175" s="42" t="str">
        <f>IF(R175="","",MAX(R175,Q175))</f>
        <v/>
      </c>
      <c r="T175" s="27">
        <f>IF(A175="placement",MIN(P175,IF(S175="",Q175,S175)),"")</f>
        <v>0.249999999999999</v>
      </c>
      <c r="U175" s="14">
        <f>IF($A175="placement",T175*J175,"")</f>
        <v>680.24999999999727</v>
      </c>
      <c r="V175" s="13">
        <f>IF($A175="placement",U175,IF($A175="site",SUMIF($C:$C,$C175,$U:$U),IF($A175="user",SUMIF($B:$B,$B175,$U:$U),SUM($U:$U))))</f>
        <v>680.24999999999727</v>
      </c>
      <c r="W175" s="12">
        <f>V175/J175</f>
        <v>0.249999999999999</v>
      </c>
    </row>
    <row r="176" spans="1:23" x14ac:dyDescent="0.3">
      <c r="A176" s="17" t="s">
        <v>14</v>
      </c>
      <c r="B176" s="17" t="s">
        <v>510</v>
      </c>
      <c r="C176" s="17" t="s">
        <v>512</v>
      </c>
      <c r="D176" s="17" t="s">
        <v>537</v>
      </c>
      <c r="E176" s="17" t="s">
        <v>538</v>
      </c>
      <c r="F176" s="18">
        <v>0.25</v>
      </c>
      <c r="G176" s="36">
        <v>1</v>
      </c>
      <c r="H176" s="37">
        <v>686.80229999999995</v>
      </c>
      <c r="I176" s="37">
        <v>119.6876</v>
      </c>
      <c r="J176" s="19">
        <v>2686</v>
      </c>
      <c r="K176" s="19">
        <v>532</v>
      </c>
      <c r="L176" s="18">
        <v>0.17430000000000001</v>
      </c>
      <c r="M176" s="20">
        <v>0.74802601999999996</v>
      </c>
      <c r="N176" s="21">
        <v>0.6</v>
      </c>
      <c r="O176" s="22" t="s">
        <v>42</v>
      </c>
      <c r="P176" s="22">
        <v>0.19788886759999999</v>
      </c>
      <c r="Q176" s="22">
        <v>0.19788886756044999</v>
      </c>
      <c r="R176" s="43"/>
      <c r="S176" s="42" t="str">
        <f>IF(R176="","",MAX(R176,Q176))</f>
        <v/>
      </c>
      <c r="T176" s="27">
        <f>IF(A176="placement",MIN(P176,IF(S176="",Q176,S176)),"")</f>
        <v>0.19788886756044999</v>
      </c>
      <c r="U176" s="20">
        <f>IF($A176="placement",T176*J176,"")</f>
        <v>531.52949826736869</v>
      </c>
      <c r="V176" s="19">
        <f>IF($A176="placement",U176,IF($A176="site",SUMIF($C:$C,$C176,$U:$U),IF($A176="user",SUMIF($B:$B,$B176,$U:$U),SUM($U:$U))))</f>
        <v>531.52949826736869</v>
      </c>
      <c r="W176" s="18">
        <f>V176/J176</f>
        <v>0.19788886756044999</v>
      </c>
    </row>
    <row r="177" spans="1:23" x14ac:dyDescent="0.3">
      <c r="A177" s="23" t="s">
        <v>14</v>
      </c>
      <c r="B177" s="23" t="s">
        <v>1220</v>
      </c>
      <c r="C177" s="23" t="s">
        <v>1222</v>
      </c>
      <c r="D177" s="23" t="s">
        <v>1239</v>
      </c>
      <c r="E177" s="23" t="s">
        <v>1240</v>
      </c>
      <c r="F177" s="27">
        <v>0.1</v>
      </c>
      <c r="G177" s="24">
        <v>1</v>
      </c>
      <c r="H177" s="25">
        <v>103.28</v>
      </c>
      <c r="I177" s="25">
        <v>46.616199999999999</v>
      </c>
      <c r="J177" s="26">
        <v>2672</v>
      </c>
      <c r="K177" s="26">
        <v>267</v>
      </c>
      <c r="L177" s="27">
        <v>0.45140000000000002</v>
      </c>
      <c r="M177" s="28">
        <v>1.9108227200000001</v>
      </c>
      <c r="N177" s="29">
        <v>1.25</v>
      </c>
      <c r="O177" s="31" t="s">
        <v>70</v>
      </c>
      <c r="P177" s="31">
        <v>0.34583151740000001</v>
      </c>
      <c r="Q177" s="31">
        <v>0.1</v>
      </c>
      <c r="R177" s="42">
        <v>0.3</v>
      </c>
      <c r="S177" s="42">
        <f>IF(R177="","",MAX(R177,Q177))</f>
        <v>0.3</v>
      </c>
      <c r="T177" s="27">
        <f>IF(A177="placement",MIN(P177,IF(S177="",Q177,S177)),"")</f>
        <v>0.3</v>
      </c>
      <c r="U177" s="28">
        <f>IF($A177="placement",T177*J177,"")</f>
        <v>801.6</v>
      </c>
      <c r="V177" s="26">
        <f>IF($A177="placement",U177,IF($A177="site",SUMIF($C:$C,$C177,$U:$U),IF($A177="user",SUMIF($B:$B,$B177,$U:$U),SUM($U:$U))))</f>
        <v>801.6</v>
      </c>
      <c r="W177" s="27">
        <f>V177/J177</f>
        <v>0.3</v>
      </c>
    </row>
    <row r="178" spans="1:23" x14ac:dyDescent="0.3">
      <c r="A178" s="23" t="s">
        <v>14</v>
      </c>
      <c r="B178" s="23" t="s">
        <v>8238</v>
      </c>
      <c r="C178" s="23" t="s">
        <v>8239</v>
      </c>
      <c r="D178" s="32" t="s">
        <v>8261</v>
      </c>
      <c r="E178" s="23" t="s">
        <v>8262</v>
      </c>
      <c r="F178" s="27">
        <v>0.4</v>
      </c>
      <c r="G178" s="24">
        <v>1</v>
      </c>
      <c r="H178" s="25">
        <v>1802.4485999999999</v>
      </c>
      <c r="I178" s="25">
        <v>24.2014</v>
      </c>
      <c r="J178" s="26">
        <v>2643</v>
      </c>
      <c r="K178" s="26">
        <v>464</v>
      </c>
      <c r="L178" s="27">
        <v>1.34E-2</v>
      </c>
      <c r="M178" s="28">
        <v>3.6396418100000001</v>
      </c>
      <c r="N178" s="29">
        <v>3</v>
      </c>
      <c r="O178" s="31" t="s">
        <v>385</v>
      </c>
      <c r="P178" s="31">
        <v>0.17574306679999999</v>
      </c>
      <c r="Q178" s="31">
        <v>0.175743066826102</v>
      </c>
      <c r="R178" s="42"/>
      <c r="S178" s="42" t="str">
        <f>IF(R178="","",MAX(R178,Q178))</f>
        <v/>
      </c>
      <c r="T178" s="27">
        <f>IF(A178="placement",MIN(P178,IF(S178="",Q178,S178)),"")</f>
        <v>0.17574306679999999</v>
      </c>
      <c r="U178" s="28">
        <f>IF($A178="placement",T178*J178,"")</f>
        <v>464.48892555239996</v>
      </c>
      <c r="V178" s="26">
        <f>IF($A178="placement",U178,IF($A178="site",SUMIF($C:$C,$C178,$U:$U),IF($A178="user",SUMIF($B:$B,$B178,$U:$U),SUM($U:$U))))</f>
        <v>464.48892555239996</v>
      </c>
      <c r="W178" s="27">
        <f>V178/J178</f>
        <v>0.17574306679999999</v>
      </c>
    </row>
    <row r="179" spans="1:23" x14ac:dyDescent="0.3">
      <c r="A179" s="23" t="s">
        <v>14</v>
      </c>
      <c r="B179" s="23" t="s">
        <v>7153</v>
      </c>
      <c r="C179" s="23" t="s">
        <v>7155</v>
      </c>
      <c r="D179" s="23" t="s">
        <v>7230</v>
      </c>
      <c r="E179" s="23" t="s">
        <v>7231</v>
      </c>
      <c r="F179" s="27">
        <v>0.25</v>
      </c>
      <c r="G179" s="24">
        <v>1</v>
      </c>
      <c r="H179" s="25">
        <v>199.2818</v>
      </c>
      <c r="I179" s="25">
        <v>109.9914</v>
      </c>
      <c r="J179" s="26">
        <v>2632</v>
      </c>
      <c r="K179" s="26">
        <v>658</v>
      </c>
      <c r="L179" s="27">
        <v>0.55189999999999995</v>
      </c>
      <c r="M179" s="28">
        <v>0.79760072000000004</v>
      </c>
      <c r="N179" s="29">
        <v>0.45</v>
      </c>
      <c r="O179" s="31" t="s">
        <v>12</v>
      </c>
      <c r="P179" s="31">
        <v>0.43580793309999999</v>
      </c>
      <c r="Q179" s="31">
        <v>0.249999999999999</v>
      </c>
      <c r="R179" s="42"/>
      <c r="S179" s="42" t="str">
        <f>IF(R179="","",MAX(R179,Q179))</f>
        <v/>
      </c>
      <c r="T179" s="27">
        <f>IF(A179="placement",MIN(P179,IF(S179="",Q179,S179)),"")</f>
        <v>0.249999999999999</v>
      </c>
      <c r="U179" s="28">
        <f>IF($A179="placement",T179*J179,"")</f>
        <v>657.99999999999739</v>
      </c>
      <c r="V179" s="26">
        <f>IF($A179="placement",U179,IF($A179="site",SUMIF($C:$C,$C179,$U:$U),IF($A179="user",SUMIF($B:$B,$B179,$U:$U),SUM($U:$U))))</f>
        <v>657.99999999999739</v>
      </c>
      <c r="W179" s="27">
        <f>V179/J179</f>
        <v>0.249999999999999</v>
      </c>
    </row>
    <row r="180" spans="1:23" hidden="1" x14ac:dyDescent="0.3">
      <c r="A180" s="23" t="s">
        <v>13</v>
      </c>
      <c r="B180" s="23" t="s">
        <v>7472</v>
      </c>
      <c r="C180" s="23" t="s">
        <v>7473</v>
      </c>
      <c r="D180" s="23" t="s">
        <v>9898</v>
      </c>
      <c r="E180" s="23"/>
      <c r="F180" s="27">
        <v>0.19350000000000001</v>
      </c>
      <c r="G180" s="24">
        <v>0.82471353999999997</v>
      </c>
      <c r="H180" s="25">
        <v>11100.5856</v>
      </c>
      <c r="I180" s="25">
        <v>1065.0834</v>
      </c>
      <c r="J180" s="26">
        <v>49729</v>
      </c>
      <c r="K180" s="26">
        <v>8133</v>
      </c>
      <c r="L180" s="27">
        <v>9.5899999999999999E-2</v>
      </c>
      <c r="M180" s="28">
        <v>1.5563514300000001</v>
      </c>
      <c r="N180" s="29">
        <v>1.2283440000000001</v>
      </c>
      <c r="O180" s="31"/>
      <c r="P180" s="31">
        <v>0.210754091</v>
      </c>
      <c r="Q180" s="31">
        <v>0.193546448653517</v>
      </c>
      <c r="R180" s="42"/>
      <c r="S180" s="42" t="str">
        <f>IF(R180="","",MAX(R180,Q180))</f>
        <v/>
      </c>
      <c r="T180" s="27" t="str">
        <f>IF(A180="placement",MIN(P180,IF(S180="",Q180,S180)),"")</f>
        <v/>
      </c>
      <c r="U180" s="28" t="str">
        <f>IF($A180="placement",T180*J180,"")</f>
        <v/>
      </c>
      <c r="V180" s="26">
        <f>IF($A180="placement",U180,IF($A180="site",SUMIF($C:$C,$C180,$U:$U),IF($A180="user",SUMIF($B:$B,$B180,$U:$U),SUM($U:$U))))</f>
        <v>8549.8269143690668</v>
      </c>
      <c r="W180" s="27">
        <f>V180/J180</f>
        <v>0.17192839016205971</v>
      </c>
    </row>
    <row r="181" spans="1:23" hidden="1" x14ac:dyDescent="0.3">
      <c r="A181" s="23" t="s">
        <v>10</v>
      </c>
      <c r="B181" s="23" t="s">
        <v>8921</v>
      </c>
      <c r="C181" s="23" t="s">
        <v>9898</v>
      </c>
      <c r="D181" s="32" t="s">
        <v>9898</v>
      </c>
      <c r="E181" s="23"/>
      <c r="F181" s="27">
        <v>0.33</v>
      </c>
      <c r="G181" s="24">
        <v>1</v>
      </c>
      <c r="H181" s="25">
        <v>107.37909999999999</v>
      </c>
      <c r="I181" s="25">
        <v>13.769</v>
      </c>
      <c r="J181" s="26">
        <v>325</v>
      </c>
      <c r="K181" s="26">
        <v>107</v>
      </c>
      <c r="L181" s="27">
        <v>0.12820000000000001</v>
      </c>
      <c r="M181" s="28">
        <v>0.78589481999999999</v>
      </c>
      <c r="N181" s="29">
        <v>0.45</v>
      </c>
      <c r="O181" s="31"/>
      <c r="P181" s="31">
        <v>0.4274042898</v>
      </c>
      <c r="Q181" s="31">
        <v>0.33</v>
      </c>
      <c r="R181" s="42"/>
      <c r="S181" s="42" t="str">
        <f>IF(R181="","",MAX(R181,Q181))</f>
        <v/>
      </c>
      <c r="T181" s="27" t="str">
        <f>IF(A181="placement",MIN(P181,IF(S181="",Q181,S181)),"")</f>
        <v/>
      </c>
      <c r="U181" s="28" t="str">
        <f>IF($A181="placement",T181*J181,"")</f>
        <v/>
      </c>
      <c r="V181" s="26">
        <f>IF($A181="placement",U181,IF($A181="site",SUMIF($C:$C,$C181,$U:$U),IF($A181="user",SUMIF($B:$B,$B181,$U:$U),SUM($U:$U))))</f>
        <v>107.25</v>
      </c>
      <c r="W181" s="27">
        <f>V181/J181</f>
        <v>0.33</v>
      </c>
    </row>
    <row r="182" spans="1:23" x14ac:dyDescent="0.3">
      <c r="A182" s="23" t="s">
        <v>14</v>
      </c>
      <c r="B182" s="23" t="s">
        <v>3889</v>
      </c>
      <c r="C182" s="23" t="s">
        <v>3891</v>
      </c>
      <c r="D182" s="23" t="s">
        <v>3908</v>
      </c>
      <c r="E182" s="23" t="s">
        <v>3909</v>
      </c>
      <c r="F182" s="27">
        <v>0.25</v>
      </c>
      <c r="G182" s="24">
        <v>1</v>
      </c>
      <c r="H182" s="25">
        <v>333.84390000000002</v>
      </c>
      <c r="I182" s="25">
        <v>88.039599999999993</v>
      </c>
      <c r="J182" s="26">
        <v>2594</v>
      </c>
      <c r="K182" s="26">
        <v>649</v>
      </c>
      <c r="L182" s="27">
        <v>0.26369999999999999</v>
      </c>
      <c r="M182" s="28">
        <v>0.98219422000000001</v>
      </c>
      <c r="N182" s="29">
        <v>0.65</v>
      </c>
      <c r="O182" s="31" t="s">
        <v>12</v>
      </c>
      <c r="P182" s="31">
        <v>0.33821642899999999</v>
      </c>
      <c r="Q182" s="31">
        <v>0.25</v>
      </c>
      <c r="R182" s="42">
        <v>0.28000000000000003</v>
      </c>
      <c r="S182" s="42">
        <f>IF(R182="","",MAX(R182,Q182))</f>
        <v>0.28000000000000003</v>
      </c>
      <c r="T182" s="27">
        <f>IF(A182="placement",MIN(P182,IF(S182="",Q182,S182)),"")</f>
        <v>0.28000000000000003</v>
      </c>
      <c r="U182" s="28">
        <f>IF($A182="placement",T182*J182,"")</f>
        <v>726.32</v>
      </c>
      <c r="V182" s="23">
        <f>IF($A182="placement",U182,IF($A182="site",SUMIF($C:$C,$C182,$U:$U),IF($A182="user",SUMIF($B:$B,$B182,$U:$U),SUM($U:$U))))</f>
        <v>726.32</v>
      </c>
      <c r="W182" s="27">
        <f>V182/J182</f>
        <v>0.28000000000000003</v>
      </c>
    </row>
    <row r="183" spans="1:23" x14ac:dyDescent="0.3">
      <c r="A183" s="23" t="s">
        <v>14</v>
      </c>
      <c r="B183" s="23" t="s">
        <v>5595</v>
      </c>
      <c r="C183" s="23" t="s">
        <v>5596</v>
      </c>
      <c r="D183" s="23" t="s">
        <v>5601</v>
      </c>
      <c r="E183" s="23" t="s">
        <v>5602</v>
      </c>
      <c r="F183" s="27">
        <v>0.35</v>
      </c>
      <c r="G183" s="24">
        <v>1</v>
      </c>
      <c r="H183" s="25">
        <v>632.01390000000004</v>
      </c>
      <c r="I183" s="25">
        <v>243.69890000000001</v>
      </c>
      <c r="J183" s="26">
        <v>2575</v>
      </c>
      <c r="K183" s="26">
        <v>901</v>
      </c>
      <c r="L183" s="27">
        <v>0.3856</v>
      </c>
      <c r="M183" s="28">
        <v>0.35223280000000001</v>
      </c>
      <c r="N183" s="29">
        <v>0.2</v>
      </c>
      <c r="O183" s="31" t="s">
        <v>385</v>
      </c>
      <c r="P183" s="31">
        <v>0.43219371600000001</v>
      </c>
      <c r="Q183" s="31">
        <v>0.35</v>
      </c>
      <c r="R183" s="42"/>
      <c r="S183" s="42" t="str">
        <f>IF(R183="","",MAX(R183,Q183))</f>
        <v/>
      </c>
      <c r="T183" s="27">
        <f>IF(A183="placement",MIN(P183,IF(S183="",Q183,S183)),"")</f>
        <v>0.35</v>
      </c>
      <c r="U183" s="28">
        <f>IF($A183="placement",T183*J183,"")</f>
        <v>901.24999999999989</v>
      </c>
      <c r="V183" s="26">
        <f>IF($A183="placement",U183,IF($A183="site",SUMIF($C:$C,$C183,$U:$U),IF($A183="user",SUMIF($B:$B,$B183,$U:$U),SUM($U:$U))))</f>
        <v>901.24999999999989</v>
      </c>
      <c r="W183" s="27">
        <f>V183/J183</f>
        <v>0.35</v>
      </c>
    </row>
    <row r="184" spans="1:23" x14ac:dyDescent="0.3">
      <c r="A184" s="23" t="s">
        <v>14</v>
      </c>
      <c r="B184" s="23" t="s">
        <v>7683</v>
      </c>
      <c r="C184" s="23" t="s">
        <v>7685</v>
      </c>
      <c r="D184" s="23" t="s">
        <v>7688</v>
      </c>
      <c r="E184" s="23" t="s">
        <v>7684</v>
      </c>
      <c r="F184" s="27">
        <v>0.3</v>
      </c>
      <c r="G184" s="24">
        <v>1</v>
      </c>
      <c r="H184" s="25">
        <v>282.57420000000002</v>
      </c>
      <c r="I184" s="25">
        <v>42.791600000000003</v>
      </c>
      <c r="J184" s="26">
        <v>2573</v>
      </c>
      <c r="K184" s="26">
        <v>762</v>
      </c>
      <c r="L184" s="27">
        <v>0.15140000000000001</v>
      </c>
      <c r="M184" s="28">
        <v>2.00438487</v>
      </c>
      <c r="N184" s="29">
        <v>1.35</v>
      </c>
      <c r="O184" s="31" t="s">
        <v>70</v>
      </c>
      <c r="P184" s="31">
        <v>0.32647665549999999</v>
      </c>
      <c r="Q184" s="31">
        <v>0.3</v>
      </c>
      <c r="R184" s="42"/>
      <c r="S184" s="42" t="str">
        <f>IF(R184="","",MAX(R184,Q184))</f>
        <v/>
      </c>
      <c r="T184" s="27">
        <f>IF(A184="placement",MIN(P184,IF(S184="",Q184,S184)),"")</f>
        <v>0.3</v>
      </c>
      <c r="U184" s="28">
        <f>IF($A184="placement",T184*J184,"")</f>
        <v>771.9</v>
      </c>
      <c r="V184" s="26">
        <f>IF($A184="placement",U184,IF($A184="site",SUMIF($C:$C,$C184,$U:$U),IF($A184="user",SUMIF($B:$B,$B184,$U:$U),SUM($U:$U))))</f>
        <v>771.9</v>
      </c>
      <c r="W184" s="27">
        <f>V184/J184</f>
        <v>0.3</v>
      </c>
    </row>
    <row r="185" spans="1:23" x14ac:dyDescent="0.3">
      <c r="A185" s="23" t="s">
        <v>14</v>
      </c>
      <c r="B185" s="23" t="s">
        <v>8322</v>
      </c>
      <c r="C185" s="23" t="s">
        <v>8324</v>
      </c>
      <c r="D185" s="23" t="s">
        <v>8331</v>
      </c>
      <c r="E185" s="23" t="s">
        <v>8332</v>
      </c>
      <c r="F185" s="27">
        <v>0.35</v>
      </c>
      <c r="G185" s="24">
        <v>1</v>
      </c>
      <c r="H185" s="25">
        <v>188.364</v>
      </c>
      <c r="I185" s="25">
        <v>22.621400000000001</v>
      </c>
      <c r="J185" s="26">
        <v>2571</v>
      </c>
      <c r="K185" s="26">
        <v>704</v>
      </c>
      <c r="L185" s="27">
        <v>0.1201</v>
      </c>
      <c r="M185" s="28">
        <v>3.7878708200000002</v>
      </c>
      <c r="N185" s="29">
        <v>2.75</v>
      </c>
      <c r="O185" s="31" t="s">
        <v>304</v>
      </c>
      <c r="P185" s="31">
        <v>0.27399847230000002</v>
      </c>
      <c r="Q185" s="31">
        <v>0.273998472343082</v>
      </c>
      <c r="R185" s="42"/>
      <c r="S185" s="42" t="str">
        <f>IF(R185="","",MAX(R185,Q185))</f>
        <v/>
      </c>
      <c r="T185" s="27">
        <f>IF(A185="placement",MIN(P185,IF(S185="",Q185,S185)),"")</f>
        <v>0.27399847230000002</v>
      </c>
      <c r="U185" s="28">
        <f>IF($A185="placement",T185*J185,"")</f>
        <v>704.45007228330007</v>
      </c>
      <c r="V185" s="26">
        <f>IF($A185="placement",U185,IF($A185="site",SUMIF($C:$C,$C185,$U:$U),IF($A185="user",SUMIF($B:$B,$B185,$U:$U),SUM($U:$U))))</f>
        <v>704.45007228330007</v>
      </c>
      <c r="W185" s="27">
        <f>V185/J185</f>
        <v>0.27399847230000002</v>
      </c>
    </row>
    <row r="186" spans="1:23" hidden="1" x14ac:dyDescent="0.3">
      <c r="A186" s="11" t="s">
        <v>13</v>
      </c>
      <c r="B186" s="11" t="s">
        <v>53</v>
      </c>
      <c r="C186" s="11" t="s">
        <v>55</v>
      </c>
      <c r="D186" s="11" t="s">
        <v>9898</v>
      </c>
      <c r="E186" s="11"/>
      <c r="F186" s="12">
        <v>0.21129999999999999</v>
      </c>
      <c r="G186" s="33">
        <v>0.99999846999999997</v>
      </c>
      <c r="H186" s="34">
        <v>13241.000899999999</v>
      </c>
      <c r="I186" s="34">
        <v>3585.8182999999999</v>
      </c>
      <c r="J186" s="13">
        <v>48110</v>
      </c>
      <c r="K186" s="13">
        <v>10158</v>
      </c>
      <c r="L186" s="12">
        <v>0.27079999999999999</v>
      </c>
      <c r="M186" s="14">
        <v>0.44722424999999999</v>
      </c>
      <c r="N186" s="15">
        <v>0.1</v>
      </c>
      <c r="O186" s="16"/>
      <c r="P186" s="16">
        <v>0.77639853029999994</v>
      </c>
      <c r="Q186" s="16">
        <v>0.21126020912651799</v>
      </c>
      <c r="R186" s="44"/>
      <c r="S186" s="42" t="str">
        <f>IF(R186="","",MAX(R186,Q186))</f>
        <v/>
      </c>
      <c r="T186" s="27" t="str">
        <f>IF(A186="placement",MIN(P186,IF(S186="",Q186,S186)),"")</f>
        <v/>
      </c>
      <c r="U186" s="14" t="str">
        <f>IF($A186="placement",T186*J186,"")</f>
        <v/>
      </c>
      <c r="V186" s="13">
        <f>IF($A186="placement",U186,IF($A186="site",SUMIF($C:$C,$C186,$U:$U),IF($A186="user",SUMIF($B:$B,$B186,$U:$U),SUM($U:$U))))</f>
        <v>10707.649999999983</v>
      </c>
      <c r="W186" s="12">
        <f>V186/J186</f>
        <v>0.2225659945957178</v>
      </c>
    </row>
    <row r="187" spans="1:23" hidden="1" x14ac:dyDescent="0.3">
      <c r="A187" s="23" t="s">
        <v>10</v>
      </c>
      <c r="B187" s="23" t="s">
        <v>8193</v>
      </c>
      <c r="C187" s="23" t="s">
        <v>9898</v>
      </c>
      <c r="D187" s="23" t="s">
        <v>9898</v>
      </c>
      <c r="E187" s="23"/>
      <c r="F187" s="27">
        <v>0.33</v>
      </c>
      <c r="G187" s="24">
        <v>1</v>
      </c>
      <c r="H187" s="25">
        <v>304.68819999999999</v>
      </c>
      <c r="I187" s="25">
        <v>37.698799999999999</v>
      </c>
      <c r="J187" s="26">
        <v>237</v>
      </c>
      <c r="K187" s="26">
        <v>78</v>
      </c>
      <c r="L187" s="27">
        <v>0.1237</v>
      </c>
      <c r="M187" s="28">
        <v>0.20969488999999999</v>
      </c>
      <c r="N187" s="29">
        <v>0.08</v>
      </c>
      <c r="O187" s="31"/>
      <c r="P187" s="31">
        <v>0.61849333259999995</v>
      </c>
      <c r="Q187" s="31">
        <v>0.33</v>
      </c>
      <c r="R187" s="42"/>
      <c r="S187" s="42" t="str">
        <f>IF(R187="","",MAX(R187,Q187))</f>
        <v/>
      </c>
      <c r="T187" s="27" t="str">
        <f>IF(A187="placement",MIN(P187,IF(S187="",Q187,S187)),"")</f>
        <v/>
      </c>
      <c r="U187" s="28" t="str">
        <f>IF($A187="placement",T187*J187,"")</f>
        <v/>
      </c>
      <c r="V187" s="26">
        <f>IF($A187="placement",U187,IF($A187="site",SUMIF($C:$C,$C187,$U:$U),IF($A187="user",SUMIF($B:$B,$B187,$U:$U),SUM($U:$U))))</f>
        <v>78.210000000000008</v>
      </c>
      <c r="W187" s="27">
        <f>V187/J187</f>
        <v>0.33</v>
      </c>
    </row>
    <row r="188" spans="1:23" x14ac:dyDescent="0.3">
      <c r="A188" s="11" t="s">
        <v>14</v>
      </c>
      <c r="B188" s="11" t="s">
        <v>7472</v>
      </c>
      <c r="C188" s="11" t="s">
        <v>7473</v>
      </c>
      <c r="D188" s="11" t="s">
        <v>7610</v>
      </c>
      <c r="E188" s="11" t="s">
        <v>7611</v>
      </c>
      <c r="F188" s="12">
        <v>0.15</v>
      </c>
      <c r="G188" s="33">
        <v>1</v>
      </c>
      <c r="H188" s="34">
        <v>382.76979999999998</v>
      </c>
      <c r="I188" s="34">
        <v>40.930900000000001</v>
      </c>
      <c r="J188" s="13">
        <v>2571</v>
      </c>
      <c r="K188" s="13">
        <v>377</v>
      </c>
      <c r="L188" s="12">
        <v>0.1069</v>
      </c>
      <c r="M188" s="14">
        <v>2.09352165</v>
      </c>
      <c r="N188" s="15">
        <v>1.75</v>
      </c>
      <c r="O188" s="16" t="s">
        <v>42</v>
      </c>
      <c r="P188" s="16">
        <v>0.16408793899999999</v>
      </c>
      <c r="Q188" s="16">
        <v>0.15</v>
      </c>
      <c r="R188" s="44"/>
      <c r="S188" s="42" t="str">
        <f>IF(R188="","",MAX(R188,Q188))</f>
        <v/>
      </c>
      <c r="T188" s="27">
        <f>IF(A188="placement",MIN(P188,IF(S188="",Q188,S188)),"")</f>
        <v>0.15</v>
      </c>
      <c r="U188" s="14">
        <f>IF($A188="placement",T188*J188,"")</f>
        <v>385.65</v>
      </c>
      <c r="V188" s="13">
        <f>IF($A188="placement",U188,IF($A188="site",SUMIF($C:$C,$C188,$U:$U),IF($A188="user",SUMIF($B:$B,$B188,$U:$U),SUM($U:$U))))</f>
        <v>385.65</v>
      </c>
      <c r="W188" s="12">
        <f>V188/J188</f>
        <v>0.15</v>
      </c>
    </row>
    <row r="189" spans="1:23" x14ac:dyDescent="0.3">
      <c r="A189" s="23" t="s">
        <v>14</v>
      </c>
      <c r="B189" s="23" t="s">
        <v>8238</v>
      </c>
      <c r="C189" s="23" t="s">
        <v>8239</v>
      </c>
      <c r="D189" s="23" t="s">
        <v>8242</v>
      </c>
      <c r="E189" s="23" t="s">
        <v>8243</v>
      </c>
      <c r="F189" s="27">
        <v>0.25</v>
      </c>
      <c r="G189" s="24">
        <v>1</v>
      </c>
      <c r="H189" s="25">
        <v>1352.9202</v>
      </c>
      <c r="I189" s="25">
        <v>23.4024</v>
      </c>
      <c r="J189" s="26">
        <v>2558</v>
      </c>
      <c r="K189" s="26">
        <v>452</v>
      </c>
      <c r="L189" s="27">
        <v>1.7299999999999999E-2</v>
      </c>
      <c r="M189" s="28">
        <v>3.6435607999999999</v>
      </c>
      <c r="N189" s="29">
        <v>3</v>
      </c>
      <c r="O189" s="31" t="s">
        <v>12</v>
      </c>
      <c r="P189" s="31">
        <v>0.17662963170000001</v>
      </c>
      <c r="Q189" s="31">
        <v>0.176629631689734</v>
      </c>
      <c r="R189" s="42"/>
      <c r="S189" s="42" t="str">
        <f>IF(R189="","",MAX(R189,Q189))</f>
        <v/>
      </c>
      <c r="T189" s="27">
        <f>IF(A189="placement",MIN(P189,IF(S189="",Q189,S189)),"")</f>
        <v>0.176629631689734</v>
      </c>
      <c r="U189" s="28">
        <f>IF($A189="placement",T189*J189,"")</f>
        <v>451.81859786233957</v>
      </c>
      <c r="V189" s="26">
        <f>IF($A189="placement",U189,IF($A189="site",SUMIF($C:$C,$C189,$U:$U),IF($A189="user",SUMIF($B:$B,$B189,$U:$U),SUM($U:$U))))</f>
        <v>451.81859786233957</v>
      </c>
      <c r="W189" s="27">
        <f>V189/J189</f>
        <v>0.176629631689734</v>
      </c>
    </row>
    <row r="190" spans="1:23" x14ac:dyDescent="0.3">
      <c r="A190" s="23" t="s">
        <v>14</v>
      </c>
      <c r="B190" s="23" t="s">
        <v>4820</v>
      </c>
      <c r="C190" s="23" t="s">
        <v>4822</v>
      </c>
      <c r="D190" s="23" t="s">
        <v>4825</v>
      </c>
      <c r="E190" s="23" t="s">
        <v>4826</v>
      </c>
      <c r="F190" s="27">
        <v>0.25</v>
      </c>
      <c r="G190" s="24">
        <v>1</v>
      </c>
      <c r="H190" s="25">
        <v>1061.9181000000001</v>
      </c>
      <c r="I190" s="25">
        <v>45.658200000000001</v>
      </c>
      <c r="J190" s="26">
        <v>2557</v>
      </c>
      <c r="K190" s="26">
        <v>502</v>
      </c>
      <c r="L190" s="27">
        <v>4.2999999999999997E-2</v>
      </c>
      <c r="M190" s="28">
        <v>1.86642804</v>
      </c>
      <c r="N190" s="29">
        <v>1.5</v>
      </c>
      <c r="O190" s="31" t="s">
        <v>12</v>
      </c>
      <c r="P190" s="31">
        <v>0.19632583340000001</v>
      </c>
      <c r="Q190" s="31">
        <v>0.196325833444533</v>
      </c>
      <c r="R190" s="42"/>
      <c r="S190" s="42" t="str">
        <f>IF(R190="","",MAX(R190,Q190))</f>
        <v/>
      </c>
      <c r="T190" s="27">
        <f>IF(A190="placement",MIN(P190,IF(S190="",Q190,S190)),"")</f>
        <v>0.19632583340000001</v>
      </c>
      <c r="U190" s="28">
        <f>IF($A190="placement",T190*J190,"")</f>
        <v>502.00515600380004</v>
      </c>
      <c r="V190" s="26">
        <f>IF($A190="placement",U190,IF($A190="site",SUMIF($C:$C,$C190,$U:$U),IF($A190="user",SUMIF($B:$B,$B190,$U:$U),SUM($U:$U))))</f>
        <v>502.00515600380004</v>
      </c>
      <c r="W190" s="27">
        <f>V190/J190</f>
        <v>0.19632583340000001</v>
      </c>
    </row>
    <row r="191" spans="1:23" x14ac:dyDescent="0.3">
      <c r="A191" s="23" t="s">
        <v>14</v>
      </c>
      <c r="B191" s="23" t="s">
        <v>5764</v>
      </c>
      <c r="C191" s="23" t="s">
        <v>5766</v>
      </c>
      <c r="D191" s="32" t="s">
        <v>5983</v>
      </c>
      <c r="E191" s="23" t="s">
        <v>5984</v>
      </c>
      <c r="F191" s="27">
        <v>0.25</v>
      </c>
      <c r="G191" s="24">
        <v>1</v>
      </c>
      <c r="H191" s="25">
        <v>111.624</v>
      </c>
      <c r="I191" s="25">
        <v>50.520600000000002</v>
      </c>
      <c r="J191" s="26">
        <v>2552</v>
      </c>
      <c r="K191" s="26">
        <v>638</v>
      </c>
      <c r="L191" s="27">
        <v>0.4526</v>
      </c>
      <c r="M191" s="28">
        <v>1.68354475</v>
      </c>
      <c r="N191" s="29">
        <v>1</v>
      </c>
      <c r="O191" s="31" t="s">
        <v>385</v>
      </c>
      <c r="P191" s="31">
        <v>0.40601519549999998</v>
      </c>
      <c r="Q191" s="31">
        <v>0.25</v>
      </c>
      <c r="R191" s="42"/>
      <c r="S191" s="42" t="str">
        <f>IF(R191="","",MAX(R191,Q191))</f>
        <v/>
      </c>
      <c r="T191" s="27">
        <f>IF(A191="placement",MIN(P191,IF(S191="",Q191,S191)),"")</f>
        <v>0.25</v>
      </c>
      <c r="U191" s="28">
        <f>IF($A191="placement",T191*J191,"")</f>
        <v>638</v>
      </c>
      <c r="V191" s="26">
        <f>IF($A191="placement",U191,IF($A191="site",SUMIF($C:$C,$C191,$U:$U),IF($A191="user",SUMIF($B:$B,$B191,$U:$U),SUM($U:$U))))</f>
        <v>638</v>
      </c>
      <c r="W191" s="27">
        <f>V191/J191</f>
        <v>0.25</v>
      </c>
    </row>
    <row r="192" spans="1:23" x14ac:dyDescent="0.3">
      <c r="A192" s="17" t="s">
        <v>14</v>
      </c>
      <c r="B192" s="17" t="s">
        <v>3266</v>
      </c>
      <c r="C192" s="17" t="s">
        <v>3268</v>
      </c>
      <c r="D192" s="17" t="s">
        <v>3303</v>
      </c>
      <c r="E192" s="17" t="s">
        <v>3304</v>
      </c>
      <c r="F192" s="18">
        <v>0.15</v>
      </c>
      <c r="G192" s="36">
        <v>1</v>
      </c>
      <c r="H192" s="37">
        <v>906.32510000000002</v>
      </c>
      <c r="I192" s="37">
        <v>88.836600000000004</v>
      </c>
      <c r="J192" s="19">
        <v>2500</v>
      </c>
      <c r="K192" s="19">
        <v>375</v>
      </c>
      <c r="L192" s="18">
        <v>9.8000000000000004E-2</v>
      </c>
      <c r="M192" s="20">
        <v>0.93806869999999998</v>
      </c>
      <c r="N192" s="21">
        <v>0.55000000000000004</v>
      </c>
      <c r="O192" s="22" t="s">
        <v>42</v>
      </c>
      <c r="P192" s="22">
        <v>0.41368899790000002</v>
      </c>
      <c r="Q192" s="22">
        <v>0.15</v>
      </c>
      <c r="R192" s="43"/>
      <c r="S192" s="42" t="str">
        <f>IF(R192="","",MAX(R192,Q192))</f>
        <v/>
      </c>
      <c r="T192" s="27">
        <f>IF(A192="placement",MIN(P192,IF(S192="",Q192,S192)),"")</f>
        <v>0.15</v>
      </c>
      <c r="U192" s="20">
        <f>IF($A192="placement",T192*J192,"")</f>
        <v>375</v>
      </c>
      <c r="V192" s="19">
        <f>IF($A192="placement",U192,IF($A192="site",SUMIF($C:$C,$C192,$U:$U),IF($A192="user",SUMIF($B:$B,$B192,$U:$U),SUM($U:$U))))</f>
        <v>375</v>
      </c>
      <c r="W192" s="18">
        <f>V192/J192</f>
        <v>0.15</v>
      </c>
    </row>
    <row r="193" spans="1:23" x14ac:dyDescent="0.3">
      <c r="A193" s="23" t="s">
        <v>14</v>
      </c>
      <c r="B193" s="23" t="s">
        <v>1220</v>
      </c>
      <c r="C193" s="23" t="s">
        <v>1222</v>
      </c>
      <c r="D193" s="23" t="s">
        <v>1251</v>
      </c>
      <c r="E193" s="23" t="s">
        <v>1252</v>
      </c>
      <c r="F193" s="27">
        <v>0.1</v>
      </c>
      <c r="G193" s="24">
        <v>1</v>
      </c>
      <c r="H193" s="25">
        <v>103.2484</v>
      </c>
      <c r="I193" s="25">
        <v>64.455699999999993</v>
      </c>
      <c r="J193" s="26">
        <v>2491</v>
      </c>
      <c r="K193" s="26">
        <v>249</v>
      </c>
      <c r="L193" s="27">
        <v>0.62429999999999997</v>
      </c>
      <c r="M193" s="28">
        <v>1.2880694399999999</v>
      </c>
      <c r="N193" s="29">
        <v>0.75</v>
      </c>
      <c r="O193" s="31" t="s">
        <v>70</v>
      </c>
      <c r="P193" s="31">
        <v>0.41773325449999998</v>
      </c>
      <c r="Q193" s="31">
        <v>9.9999999999999895E-2</v>
      </c>
      <c r="R193" s="42"/>
      <c r="S193" s="42" t="str">
        <f>IF(R193="","",MAX(R193,Q193))</f>
        <v/>
      </c>
      <c r="T193" s="27">
        <f>IF(A193="placement",MIN(P193,IF(S193="",Q193,S193)),"")</f>
        <v>9.9999999999999895E-2</v>
      </c>
      <c r="U193" s="28">
        <f>IF($A193="placement",T193*J193,"")</f>
        <v>249.09999999999974</v>
      </c>
      <c r="V193" s="23">
        <f>IF($A193="placement",U193,IF($A193="site",SUMIF($C:$C,$C193,$U:$U),IF($A193="user",SUMIF($B:$B,$B193,$U:$U),SUM($U:$U))))</f>
        <v>249.09999999999974</v>
      </c>
      <c r="W193" s="27">
        <f>V193/J193</f>
        <v>9.9999999999999895E-2</v>
      </c>
    </row>
    <row r="194" spans="1:23" x14ac:dyDescent="0.3">
      <c r="A194" s="23" t="s">
        <v>14</v>
      </c>
      <c r="B194" s="23" t="s">
        <v>4328</v>
      </c>
      <c r="C194" s="23" t="s">
        <v>4329</v>
      </c>
      <c r="D194" s="23" t="s">
        <v>4331</v>
      </c>
      <c r="E194" s="23" t="s">
        <v>10187</v>
      </c>
      <c r="F194" s="27">
        <v>0.25</v>
      </c>
      <c r="G194" s="24">
        <v>1</v>
      </c>
      <c r="H194" s="25">
        <v>886.83460000000002</v>
      </c>
      <c r="I194" s="25">
        <v>161.02430000000001</v>
      </c>
      <c r="J194" s="26">
        <v>2488</v>
      </c>
      <c r="K194" s="26">
        <v>622</v>
      </c>
      <c r="L194" s="27">
        <v>0.18160000000000001</v>
      </c>
      <c r="M194" s="28">
        <v>0.51513116999999997</v>
      </c>
      <c r="N194" s="46">
        <v>0.22</v>
      </c>
      <c r="O194" s="31" t="s">
        <v>12</v>
      </c>
      <c r="P194" s="31">
        <v>0.57292430910000003</v>
      </c>
      <c r="Q194" s="31">
        <v>0.249999999999999</v>
      </c>
      <c r="R194" s="42"/>
      <c r="S194" s="42" t="str">
        <f>IF(R194="","",MAX(R194,Q194))</f>
        <v/>
      </c>
      <c r="T194" s="27">
        <f>IF(A194="placement",MIN(P194,IF(S194="",Q194,S194)),"")</f>
        <v>0.249999999999999</v>
      </c>
      <c r="U194" s="28">
        <f>IF($A194="placement",T194*J194,"")</f>
        <v>621.9999999999975</v>
      </c>
      <c r="V194" s="26">
        <f>IF($A194="placement",U194,IF($A194="site",SUMIF($C:$C,$C194,$U:$U),IF($A194="user",SUMIF($B:$B,$B194,$U:$U),SUM($U:$U))))</f>
        <v>621.9999999999975</v>
      </c>
      <c r="W194" s="27">
        <f>V194/J194</f>
        <v>0.249999999999999</v>
      </c>
    </row>
    <row r="195" spans="1:23" x14ac:dyDescent="0.3">
      <c r="A195" s="23" t="s">
        <v>14</v>
      </c>
      <c r="B195" s="23" t="s">
        <v>9314</v>
      </c>
      <c r="C195" s="23" t="s">
        <v>9316</v>
      </c>
      <c r="D195" s="23" t="s">
        <v>9317</v>
      </c>
      <c r="E195" s="23" t="s">
        <v>9318</v>
      </c>
      <c r="F195" s="27">
        <v>0.25</v>
      </c>
      <c r="G195" s="24">
        <v>1</v>
      </c>
      <c r="H195" s="25">
        <v>135.40280000000001</v>
      </c>
      <c r="I195" s="25">
        <v>32.275100000000002</v>
      </c>
      <c r="J195" s="26">
        <v>2456</v>
      </c>
      <c r="K195" s="26">
        <v>517</v>
      </c>
      <c r="L195" s="27">
        <v>0.2384</v>
      </c>
      <c r="M195" s="28">
        <v>2.53617852</v>
      </c>
      <c r="N195" s="29">
        <v>2</v>
      </c>
      <c r="O195" s="31" t="s">
        <v>42</v>
      </c>
      <c r="P195" s="31">
        <v>0.2114119787</v>
      </c>
      <c r="Q195" s="31">
        <v>0.21141197869272499</v>
      </c>
      <c r="R195" s="42"/>
      <c r="S195" s="42" t="str">
        <f>IF(R195="","",MAX(R195,Q195))</f>
        <v/>
      </c>
      <c r="T195" s="27">
        <f>IF(A195="placement",MIN(P195,IF(S195="",Q195,S195)),"")</f>
        <v>0.21141197869272499</v>
      </c>
      <c r="U195" s="28">
        <f>IF($A195="placement",T195*J195,"")</f>
        <v>519.22781966933258</v>
      </c>
      <c r="V195" s="26">
        <f>IF($A195="placement",U195,IF($A195="site",SUMIF($C:$C,$C195,$U:$U),IF($A195="user",SUMIF($B:$B,$B195,$U:$U),SUM($U:$U))))</f>
        <v>519.22781966933258</v>
      </c>
      <c r="W195" s="27">
        <f>V195/J195</f>
        <v>0.21141197869272499</v>
      </c>
    </row>
    <row r="196" spans="1:23" x14ac:dyDescent="0.3">
      <c r="A196" s="23" t="s">
        <v>14</v>
      </c>
      <c r="B196" s="23" t="s">
        <v>3053</v>
      </c>
      <c r="C196" s="23" t="s">
        <v>3055</v>
      </c>
      <c r="D196" s="23" t="s">
        <v>3124</v>
      </c>
      <c r="E196" s="23" t="s">
        <v>3125</v>
      </c>
      <c r="F196" s="27">
        <v>0.05</v>
      </c>
      <c r="G196" s="24">
        <v>1</v>
      </c>
      <c r="H196" s="25">
        <v>430.69040000000001</v>
      </c>
      <c r="I196" s="25">
        <v>74.525599999999997</v>
      </c>
      <c r="J196" s="26">
        <v>2452</v>
      </c>
      <c r="K196" s="26">
        <v>123</v>
      </c>
      <c r="L196" s="27">
        <v>0.17299999999999999</v>
      </c>
      <c r="M196" s="28">
        <v>1.0964942099999999</v>
      </c>
      <c r="N196" s="29">
        <v>0.8</v>
      </c>
      <c r="O196" s="31" t="s">
        <v>70</v>
      </c>
      <c r="P196" s="31">
        <v>0.27040198259999998</v>
      </c>
      <c r="Q196" s="31">
        <v>4.9999999999999899E-2</v>
      </c>
      <c r="R196" s="42"/>
      <c r="S196" s="42" t="str">
        <f>IF(R196="","",MAX(R196,Q196))</f>
        <v/>
      </c>
      <c r="T196" s="27">
        <f>IF(A196="placement",MIN(P196,IF(S196="",Q196,S196)),"")</f>
        <v>4.9999999999999899E-2</v>
      </c>
      <c r="U196" s="28">
        <f>IF($A196="placement",T196*J196,"")</f>
        <v>122.59999999999975</v>
      </c>
      <c r="V196" s="26">
        <f>IF($A196="placement",U196,IF($A196="site",SUMIF($C:$C,$C196,$U:$U),IF($A196="user",SUMIF($B:$B,$B196,$U:$U),SUM($U:$U))))</f>
        <v>122.59999999999975</v>
      </c>
      <c r="W196" s="27">
        <f>V196/J196</f>
        <v>4.9999999999999899E-2</v>
      </c>
    </row>
    <row r="197" spans="1:23" x14ac:dyDescent="0.3">
      <c r="A197" s="23" t="s">
        <v>14</v>
      </c>
      <c r="B197" s="23" t="s">
        <v>9733</v>
      </c>
      <c r="C197" s="23" t="s">
        <v>9735</v>
      </c>
      <c r="D197" s="23" t="s">
        <v>9740</v>
      </c>
      <c r="E197" s="23" t="s">
        <v>9741</v>
      </c>
      <c r="F197" s="27">
        <v>0.33</v>
      </c>
      <c r="G197" s="24">
        <v>1</v>
      </c>
      <c r="H197" s="25">
        <v>176.98220000000001</v>
      </c>
      <c r="I197" s="25">
        <v>57.881799999999998</v>
      </c>
      <c r="J197" s="26">
        <v>2431</v>
      </c>
      <c r="K197" s="26">
        <v>802</v>
      </c>
      <c r="L197" s="27">
        <v>0.32700000000000001</v>
      </c>
      <c r="M197" s="28">
        <v>1.40008552</v>
      </c>
      <c r="N197" s="29">
        <v>0.8</v>
      </c>
      <c r="O197" s="31" t="s">
        <v>12</v>
      </c>
      <c r="P197" s="31">
        <v>0.4286063322</v>
      </c>
      <c r="Q197" s="31">
        <v>0.33</v>
      </c>
      <c r="R197" s="42"/>
      <c r="S197" s="42" t="str">
        <f>IF(R197="","",MAX(R197,Q197))</f>
        <v/>
      </c>
      <c r="T197" s="27">
        <f>IF(A197="placement",MIN(P197,IF(S197="",Q197,S197)),"")</f>
        <v>0.33</v>
      </c>
      <c r="U197" s="28">
        <f>IF($A197="placement",T197*J197,"")</f>
        <v>802.23</v>
      </c>
      <c r="V197" s="26">
        <f>IF($A197="placement",U197,IF($A197="site",SUMIF($C:$C,$C197,$U:$U),IF($A197="user",SUMIF($B:$B,$B197,$U:$U),SUM($U:$U))))</f>
        <v>802.23</v>
      </c>
      <c r="W197" s="27">
        <f>V197/J197</f>
        <v>0.33</v>
      </c>
    </row>
    <row r="198" spans="1:23" x14ac:dyDescent="0.3">
      <c r="A198" s="23" t="s">
        <v>14</v>
      </c>
      <c r="B198" s="23" t="s">
        <v>5595</v>
      </c>
      <c r="C198" s="23" t="s">
        <v>5596</v>
      </c>
      <c r="D198" s="23" t="s">
        <v>5597</v>
      </c>
      <c r="E198" s="23" t="s">
        <v>5598</v>
      </c>
      <c r="F198" s="27">
        <v>0.35</v>
      </c>
      <c r="G198" s="24">
        <v>1</v>
      </c>
      <c r="H198" s="25">
        <v>853.5145</v>
      </c>
      <c r="I198" s="25">
        <v>245.65100000000001</v>
      </c>
      <c r="J198" s="26">
        <v>2418</v>
      </c>
      <c r="K198" s="26">
        <v>836</v>
      </c>
      <c r="L198" s="27">
        <v>0.2878</v>
      </c>
      <c r="M198" s="28">
        <v>0.32813975000000001</v>
      </c>
      <c r="N198" s="29">
        <v>0.2</v>
      </c>
      <c r="O198" s="31" t="s">
        <v>385</v>
      </c>
      <c r="P198" s="31">
        <v>0.39050358439999999</v>
      </c>
      <c r="Q198" s="31">
        <v>0.35</v>
      </c>
      <c r="R198" s="42"/>
      <c r="S198" s="42" t="str">
        <f>IF(R198="","",MAX(R198,Q198))</f>
        <v/>
      </c>
      <c r="T198" s="27">
        <f>IF(A198="placement",MIN(P198,IF(S198="",Q198,S198)),"")</f>
        <v>0.35</v>
      </c>
      <c r="U198" s="28">
        <f>IF($A198="placement",T198*J198,"")</f>
        <v>846.3</v>
      </c>
      <c r="V198" s="26">
        <f>IF($A198="placement",U198,IF($A198="site",SUMIF($C:$C,$C198,$U:$U),IF($A198="user",SUMIF($B:$B,$B198,$U:$U),SUM($U:$U))))</f>
        <v>846.3</v>
      </c>
      <c r="W198" s="27">
        <f>V198/J198</f>
        <v>0.35</v>
      </c>
    </row>
    <row r="199" spans="1:23" x14ac:dyDescent="0.3">
      <c r="A199" s="23" t="s">
        <v>14</v>
      </c>
      <c r="B199" s="23" t="s">
        <v>4820</v>
      </c>
      <c r="C199" s="23" t="s">
        <v>4822</v>
      </c>
      <c r="D199" s="23" t="s">
        <v>4837</v>
      </c>
      <c r="E199" s="23" t="s">
        <v>4838</v>
      </c>
      <c r="F199" s="27">
        <v>0.25</v>
      </c>
      <c r="G199" s="24">
        <v>1</v>
      </c>
      <c r="H199" s="25">
        <v>985.98910000000001</v>
      </c>
      <c r="I199" s="25">
        <v>48.787599999999998</v>
      </c>
      <c r="J199" s="26">
        <v>2409</v>
      </c>
      <c r="K199" s="26">
        <v>571</v>
      </c>
      <c r="L199" s="27">
        <v>4.9500000000000002E-2</v>
      </c>
      <c r="M199" s="28">
        <v>1.64584028</v>
      </c>
      <c r="N199" s="29">
        <v>1.25</v>
      </c>
      <c r="O199" s="31" t="s">
        <v>12</v>
      </c>
      <c r="P199" s="31">
        <v>0.2405095327</v>
      </c>
      <c r="Q199" s="31">
        <v>0.240509532654712</v>
      </c>
      <c r="R199" s="42"/>
      <c r="S199" s="42" t="str">
        <f>IF(R199="","",MAX(R199,Q199))</f>
        <v/>
      </c>
      <c r="T199" s="27">
        <f>IF(A199="placement",MIN(P199,IF(S199="",Q199,S199)),"")</f>
        <v>0.240509532654712</v>
      </c>
      <c r="U199" s="28">
        <f>IF($A199="placement",T199*J199,"")</f>
        <v>579.38746416520121</v>
      </c>
      <c r="V199" s="23">
        <f>IF($A199="placement",U199,IF($A199="site",SUMIF($C:$C,$C199,$U:$U),IF($A199="user",SUMIF($B:$B,$B199,$U:$U),SUM($U:$U))))</f>
        <v>579.38746416520121</v>
      </c>
      <c r="W199" s="27">
        <f>V199/J199</f>
        <v>0.240509532654712</v>
      </c>
    </row>
    <row r="200" spans="1:23" x14ac:dyDescent="0.3">
      <c r="A200" s="23" t="s">
        <v>14</v>
      </c>
      <c r="B200" s="23" t="s">
        <v>5764</v>
      </c>
      <c r="C200" s="23" t="s">
        <v>5766</v>
      </c>
      <c r="D200" s="32" t="s">
        <v>5839</v>
      </c>
      <c r="E200" s="23" t="s">
        <v>5840</v>
      </c>
      <c r="F200" s="27">
        <v>0.25</v>
      </c>
      <c r="G200" s="24">
        <v>1</v>
      </c>
      <c r="H200" s="25">
        <v>83.046899999999994</v>
      </c>
      <c r="I200" s="25">
        <v>43.955399999999997</v>
      </c>
      <c r="J200" s="26">
        <v>2402</v>
      </c>
      <c r="K200" s="26">
        <v>600</v>
      </c>
      <c r="L200" s="27">
        <v>0.52929999999999999</v>
      </c>
      <c r="M200" s="28">
        <v>1.8212327100000001</v>
      </c>
      <c r="N200" s="29">
        <v>0.7</v>
      </c>
      <c r="O200" s="31" t="s">
        <v>12</v>
      </c>
      <c r="P200" s="31">
        <v>0.61564494410000004</v>
      </c>
      <c r="Q200" s="31">
        <v>0.249999999999999</v>
      </c>
      <c r="R200" s="42"/>
      <c r="S200" s="42" t="str">
        <f>IF(R200="","",MAX(R200,Q200))</f>
        <v/>
      </c>
      <c r="T200" s="27">
        <f>IF(A200="placement",MIN(P200,IF(S200="",Q200,S200)),"")</f>
        <v>0.249999999999999</v>
      </c>
      <c r="U200" s="28">
        <f>IF($A200="placement",T200*J200,"")</f>
        <v>600.49999999999761</v>
      </c>
      <c r="V200" s="26">
        <f>IF($A200="placement",U200,IF($A200="site",SUMIF($C:$C,$C200,$U:$U),IF($A200="user",SUMIF($B:$B,$B200,$U:$U),SUM($U:$U))))</f>
        <v>600.49999999999761</v>
      </c>
      <c r="W200" s="27">
        <f>V200/J200</f>
        <v>0.249999999999999</v>
      </c>
    </row>
    <row r="201" spans="1:23" x14ac:dyDescent="0.3">
      <c r="A201" s="23" t="s">
        <v>14</v>
      </c>
      <c r="B201" s="23" t="s">
        <v>6986</v>
      </c>
      <c r="C201" s="23" t="s">
        <v>6987</v>
      </c>
      <c r="D201" s="23" t="s">
        <v>6994</v>
      </c>
      <c r="E201" s="23" t="s">
        <v>6995</v>
      </c>
      <c r="F201" s="27">
        <v>0.25</v>
      </c>
      <c r="G201" s="24">
        <v>1</v>
      </c>
      <c r="H201" s="25">
        <v>1124.2506000000001</v>
      </c>
      <c r="I201" s="25">
        <v>73.424000000000007</v>
      </c>
      <c r="J201" s="26">
        <v>2395</v>
      </c>
      <c r="K201" s="26">
        <v>599</v>
      </c>
      <c r="L201" s="27">
        <v>6.5299999999999997E-2</v>
      </c>
      <c r="M201" s="28">
        <v>1.0874509699999999</v>
      </c>
      <c r="N201" s="29">
        <v>0.4</v>
      </c>
      <c r="O201" s="31" t="s">
        <v>12</v>
      </c>
      <c r="P201" s="31">
        <v>0.63216732419999999</v>
      </c>
      <c r="Q201" s="31">
        <v>0.25</v>
      </c>
      <c r="R201" s="42"/>
      <c r="S201" s="42" t="str">
        <f>IF(R201="","",MAX(R201,Q201))</f>
        <v/>
      </c>
      <c r="T201" s="27">
        <f>IF(A201="placement",MIN(P201,IF(S201="",Q201,S201)),"")</f>
        <v>0.25</v>
      </c>
      <c r="U201" s="28">
        <f>IF($A201="placement",T201*J201,"")</f>
        <v>598.75</v>
      </c>
      <c r="V201" s="26">
        <f>IF($A201="placement",U201,IF($A201="site",SUMIF($C:$C,$C201,$U:$U),IF($A201="user",SUMIF($B:$B,$B201,$U:$U),SUM($U:$U))))</f>
        <v>598.75</v>
      </c>
      <c r="W201" s="27">
        <f>V201/J201</f>
        <v>0.25</v>
      </c>
    </row>
    <row r="202" spans="1:23" x14ac:dyDescent="0.3">
      <c r="A202" s="17" t="s">
        <v>14</v>
      </c>
      <c r="B202" s="17" t="s">
        <v>9993</v>
      </c>
      <c r="C202" s="17" t="s">
        <v>9994</v>
      </c>
      <c r="D202" s="17" t="s">
        <v>10001</v>
      </c>
      <c r="E202" s="17" t="s">
        <v>10002</v>
      </c>
      <c r="F202" s="18">
        <v>0.2</v>
      </c>
      <c r="G202" s="36">
        <v>1</v>
      </c>
      <c r="H202" s="37">
        <v>164.8767</v>
      </c>
      <c r="I202" s="37">
        <v>30.522500000000001</v>
      </c>
      <c r="J202" s="19">
        <v>2394</v>
      </c>
      <c r="K202" s="19">
        <v>400</v>
      </c>
      <c r="L202" s="18">
        <v>0.18509999999999999</v>
      </c>
      <c r="M202" s="20">
        <v>2.6144263599999999</v>
      </c>
      <c r="N202" s="21">
        <v>1</v>
      </c>
      <c r="O202" s="22" t="s">
        <v>42</v>
      </c>
      <c r="P202" s="22">
        <v>0.6175069165</v>
      </c>
      <c r="Q202" s="22">
        <v>0.19999999999999901</v>
      </c>
      <c r="R202" s="43"/>
      <c r="S202" s="42" t="str">
        <f>IF(R202="","",MAX(R202,Q202))</f>
        <v/>
      </c>
      <c r="T202" s="27">
        <f>IF(A202="placement",MIN(P202,IF(S202="",Q202,S202)),"")</f>
        <v>0.19999999999999901</v>
      </c>
      <c r="U202" s="20">
        <f>IF($A202="placement",T202*J202,"")</f>
        <v>478.79999999999762</v>
      </c>
      <c r="V202" s="19">
        <f>IF($A202="placement",U202,IF($A202="site",SUMIF($C:$C,$C202,$U:$U),IF($A202="user",SUMIF($B:$B,$B202,$U:$U),SUM($U:$U))))</f>
        <v>478.79999999999762</v>
      </c>
      <c r="W202" s="18">
        <f>V202/J202</f>
        <v>0.19999999999999901</v>
      </c>
    </row>
    <row r="203" spans="1:23" x14ac:dyDescent="0.3">
      <c r="A203" s="11" t="s">
        <v>14</v>
      </c>
      <c r="B203" s="11" t="s">
        <v>53</v>
      </c>
      <c r="C203" s="11" t="s">
        <v>55</v>
      </c>
      <c r="D203" s="11" t="s">
        <v>95</v>
      </c>
      <c r="E203" s="11" t="s">
        <v>96</v>
      </c>
      <c r="F203" s="12">
        <v>0.25</v>
      </c>
      <c r="G203" s="33">
        <v>1</v>
      </c>
      <c r="H203" s="34">
        <v>511.38420000000002</v>
      </c>
      <c r="I203" s="34">
        <v>172.0626</v>
      </c>
      <c r="J203" s="13">
        <v>2388</v>
      </c>
      <c r="K203" s="13">
        <v>597</v>
      </c>
      <c r="L203" s="12">
        <v>0.33650000000000002</v>
      </c>
      <c r="M203" s="14">
        <v>0.46263693</v>
      </c>
      <c r="N203" s="15">
        <v>0.1</v>
      </c>
      <c r="O203" s="16" t="s">
        <v>12</v>
      </c>
      <c r="P203" s="16">
        <v>0.78384777940000006</v>
      </c>
      <c r="Q203" s="16">
        <v>0.249999999999999</v>
      </c>
      <c r="R203" s="44"/>
      <c r="S203" s="42" t="str">
        <f>IF(R203="","",MAX(R203,Q203))</f>
        <v/>
      </c>
      <c r="T203" s="27">
        <f>IF(A203="placement",MIN(P203,IF(S203="",Q203,S203)),"")</f>
        <v>0.249999999999999</v>
      </c>
      <c r="U203" s="14">
        <f>IF($A203="placement",T203*J203,"")</f>
        <v>596.99999999999761</v>
      </c>
      <c r="V203" s="11">
        <f>IF($A203="placement",U203,IF($A203="site",SUMIF($C:$C,$C203,$U:$U),IF($A203="user",SUMIF($B:$B,$B203,$U:$U),SUM($U:$U))))</f>
        <v>596.99999999999761</v>
      </c>
      <c r="W203" s="12">
        <f>V203/J203</f>
        <v>0.249999999999999</v>
      </c>
    </row>
    <row r="204" spans="1:23" x14ac:dyDescent="0.3">
      <c r="A204" s="23" t="s">
        <v>14</v>
      </c>
      <c r="B204" s="23" t="s">
        <v>6986</v>
      </c>
      <c r="C204" s="23" t="s">
        <v>6987</v>
      </c>
      <c r="D204" s="23" t="s">
        <v>7004</v>
      </c>
      <c r="E204" s="23" t="s">
        <v>7005</v>
      </c>
      <c r="F204" s="27">
        <v>0.25</v>
      </c>
      <c r="G204" s="24">
        <v>1</v>
      </c>
      <c r="H204" s="25">
        <v>1113.0939000000001</v>
      </c>
      <c r="I204" s="25">
        <v>81.626400000000004</v>
      </c>
      <c r="J204" s="26">
        <v>2386</v>
      </c>
      <c r="K204" s="26">
        <v>596</v>
      </c>
      <c r="L204" s="27">
        <v>7.3300000000000004E-2</v>
      </c>
      <c r="M204" s="28">
        <v>0.97426429000000003</v>
      </c>
      <c r="N204" s="29">
        <v>0.4</v>
      </c>
      <c r="O204" s="31" t="s">
        <v>12</v>
      </c>
      <c r="P204" s="31">
        <v>0.58943378599999996</v>
      </c>
      <c r="Q204" s="31">
        <v>0.25</v>
      </c>
      <c r="R204" s="42"/>
      <c r="S204" s="42" t="str">
        <f>IF(R204="","",MAX(R204,Q204))</f>
        <v/>
      </c>
      <c r="T204" s="27">
        <f>IF(A204="placement",MIN(P204,IF(S204="",Q204,S204)),"")</f>
        <v>0.25</v>
      </c>
      <c r="U204" s="28">
        <f>IF($A204="placement",T204*J204,"")</f>
        <v>596.5</v>
      </c>
      <c r="V204" s="26">
        <f>IF($A204="placement",U204,IF($A204="site",SUMIF($C:$C,$C204,$U:$U),IF($A204="user",SUMIF($B:$B,$B204,$U:$U),SUM($U:$U))))</f>
        <v>596.5</v>
      </c>
      <c r="W204" s="27">
        <f>V204/J204</f>
        <v>0.25</v>
      </c>
    </row>
    <row r="205" spans="1:23" x14ac:dyDescent="0.3">
      <c r="A205" s="11" t="s">
        <v>14</v>
      </c>
      <c r="B205" s="11" t="s">
        <v>277</v>
      </c>
      <c r="C205" s="11" t="s">
        <v>279</v>
      </c>
      <c r="D205" s="11" t="s">
        <v>396</v>
      </c>
      <c r="E205" s="11" t="s">
        <v>397</v>
      </c>
      <c r="F205" s="12">
        <v>0.25</v>
      </c>
      <c r="G205" s="33">
        <v>1</v>
      </c>
      <c r="H205" s="34">
        <v>293.99560000000002</v>
      </c>
      <c r="I205" s="34">
        <v>52.055799999999998</v>
      </c>
      <c r="J205" s="13">
        <v>2375</v>
      </c>
      <c r="K205" s="13">
        <v>594</v>
      </c>
      <c r="L205" s="12">
        <v>0.17710000000000001</v>
      </c>
      <c r="M205" s="14">
        <v>1.5207860799999999</v>
      </c>
      <c r="N205" s="15">
        <v>1</v>
      </c>
      <c r="O205" s="16" t="s">
        <v>12</v>
      </c>
      <c r="P205" s="16">
        <v>0.3424453227</v>
      </c>
      <c r="Q205" s="16">
        <v>0.25</v>
      </c>
      <c r="R205" s="44"/>
      <c r="S205" s="42" t="str">
        <f>IF(R205="","",MAX(R205,Q205))</f>
        <v/>
      </c>
      <c r="T205" s="27">
        <f>IF(A205="placement",MIN(P205,IF(S205="",Q205,S205)),"")</f>
        <v>0.25</v>
      </c>
      <c r="U205" s="14">
        <f>IF($A205="placement",T205*J205,"")</f>
        <v>593.75</v>
      </c>
      <c r="V205" s="13">
        <f>IF($A205="placement",U205,IF($A205="site",SUMIF($C:$C,$C205,$U:$U),IF($A205="user",SUMIF($B:$B,$B205,$U:$U),SUM($U:$U))))</f>
        <v>593.75</v>
      </c>
      <c r="W205" s="12">
        <f>V205/J205</f>
        <v>0.25</v>
      </c>
    </row>
    <row r="206" spans="1:23" x14ac:dyDescent="0.3">
      <c r="A206" s="23" t="s">
        <v>14</v>
      </c>
      <c r="B206" s="23" t="s">
        <v>2619</v>
      </c>
      <c r="C206" s="23" t="s">
        <v>2621</v>
      </c>
      <c r="D206" s="23" t="s">
        <v>2624</v>
      </c>
      <c r="E206" s="23" t="s">
        <v>2625</v>
      </c>
      <c r="F206" s="27">
        <v>0.33</v>
      </c>
      <c r="G206" s="24">
        <v>1</v>
      </c>
      <c r="H206" s="25">
        <v>700.68849999999998</v>
      </c>
      <c r="I206" s="25">
        <v>152.55160000000001</v>
      </c>
      <c r="J206" s="26">
        <v>2367</v>
      </c>
      <c r="K206" s="26">
        <v>781</v>
      </c>
      <c r="L206" s="27">
        <v>0.2177</v>
      </c>
      <c r="M206" s="28">
        <v>0.51729957000000004</v>
      </c>
      <c r="N206" s="29">
        <v>0.2</v>
      </c>
      <c r="O206" s="31" t="s">
        <v>12</v>
      </c>
      <c r="P206" s="31">
        <v>0.6133768329</v>
      </c>
      <c r="Q206" s="31">
        <v>0.33</v>
      </c>
      <c r="R206" s="42"/>
      <c r="S206" s="42" t="str">
        <f>IF(R206="","",MAX(R206,Q206))</f>
        <v/>
      </c>
      <c r="T206" s="27">
        <f>IF(A206="placement",MIN(P206,IF(S206="",Q206,S206)),"")</f>
        <v>0.33</v>
      </c>
      <c r="U206" s="28">
        <f>IF($A206="placement",T206*J206,"")</f>
        <v>781.11</v>
      </c>
      <c r="V206" s="26">
        <f>IF($A206="placement",U206,IF($A206="site",SUMIF($C:$C,$C206,$U:$U),IF($A206="user",SUMIF($B:$B,$B206,$U:$U),SUM($U:$U))))</f>
        <v>781.11</v>
      </c>
      <c r="W206" s="27">
        <f>V206/J206</f>
        <v>0.33</v>
      </c>
    </row>
    <row r="207" spans="1:23" x14ac:dyDescent="0.3">
      <c r="A207" s="23" t="s">
        <v>14</v>
      </c>
      <c r="B207" s="23" t="s">
        <v>6638</v>
      </c>
      <c r="C207" s="23" t="s">
        <v>6639</v>
      </c>
      <c r="D207" s="23" t="s">
        <v>6756</v>
      </c>
      <c r="E207" s="23" t="s">
        <v>6757</v>
      </c>
      <c r="F207" s="27">
        <v>0.25</v>
      </c>
      <c r="G207" s="24">
        <v>1</v>
      </c>
      <c r="H207" s="25">
        <v>250.93709999999999</v>
      </c>
      <c r="I207" s="25">
        <v>82.747100000000003</v>
      </c>
      <c r="J207" s="26">
        <v>2345</v>
      </c>
      <c r="K207" s="26">
        <v>478</v>
      </c>
      <c r="L207" s="27">
        <v>0.32979999999999998</v>
      </c>
      <c r="M207" s="28">
        <v>0.94475977</v>
      </c>
      <c r="N207" s="29">
        <v>0.75</v>
      </c>
      <c r="O207" s="31" t="s">
        <v>12</v>
      </c>
      <c r="P207" s="31">
        <v>0.2061473975</v>
      </c>
      <c r="Q207" s="31">
        <v>0.20614739748977201</v>
      </c>
      <c r="R207" s="42"/>
      <c r="S207" s="42" t="str">
        <f>IF(R207="","",MAX(R207,Q207))</f>
        <v/>
      </c>
      <c r="T207" s="27">
        <f>IF(A207="placement",MIN(P207,IF(S207="",Q207,S207)),"")</f>
        <v>0.20614739748977201</v>
      </c>
      <c r="U207" s="28">
        <f>IF($A207="placement",T207*J207,"")</f>
        <v>483.41564711351538</v>
      </c>
      <c r="V207" s="26">
        <f>IF($A207="placement",U207,IF($A207="site",SUMIF($C:$C,$C207,$U:$U),IF($A207="user",SUMIF($B:$B,$B207,$U:$U),SUM($U:$U))))</f>
        <v>483.41564711351538</v>
      </c>
      <c r="W207" s="27">
        <f>V207/J207</f>
        <v>0.20614739748977201</v>
      </c>
    </row>
    <row r="208" spans="1:23" x14ac:dyDescent="0.3">
      <c r="A208" s="17" t="s">
        <v>14</v>
      </c>
      <c r="B208" s="17" t="s">
        <v>2932</v>
      </c>
      <c r="C208" s="17" t="s">
        <v>2933</v>
      </c>
      <c r="D208" s="17" t="s">
        <v>2934</v>
      </c>
      <c r="E208" s="17" t="s">
        <v>2935</v>
      </c>
      <c r="F208" s="18">
        <v>0.25</v>
      </c>
      <c r="G208" s="36">
        <v>1</v>
      </c>
      <c r="H208" s="37">
        <v>507.80239999999998</v>
      </c>
      <c r="I208" s="37">
        <v>132.2833</v>
      </c>
      <c r="J208" s="19">
        <v>2336</v>
      </c>
      <c r="K208" s="19">
        <v>584</v>
      </c>
      <c r="L208" s="18">
        <v>0.26050000000000001</v>
      </c>
      <c r="M208" s="20">
        <v>0.58872064000000002</v>
      </c>
      <c r="N208" s="21">
        <v>0.11</v>
      </c>
      <c r="O208" s="22" t="s">
        <v>12</v>
      </c>
      <c r="P208" s="22">
        <v>0.81315416279999997</v>
      </c>
      <c r="Q208" s="22">
        <v>0.25</v>
      </c>
      <c r="R208" s="43"/>
      <c r="S208" s="42" t="str">
        <f>IF(R208="","",MAX(R208,Q208))</f>
        <v/>
      </c>
      <c r="T208" s="27">
        <f>IF(A208="placement",MIN(P208,IF(S208="",Q208,S208)),"")</f>
        <v>0.25</v>
      </c>
      <c r="U208" s="20">
        <f>IF($A208="placement",T208*J208,"")</f>
        <v>584</v>
      </c>
      <c r="V208" s="19">
        <f>IF($A208="placement",U208,IF($A208="site",SUMIF($C:$C,$C208,$U:$U),IF($A208="user",SUMIF($B:$B,$B208,$U:$U),SUM($U:$U))))</f>
        <v>584</v>
      </c>
      <c r="W208" s="18">
        <f>V208/J208</f>
        <v>0.25</v>
      </c>
    </row>
    <row r="209" spans="1:23" x14ac:dyDescent="0.3">
      <c r="A209" s="23" t="s">
        <v>14</v>
      </c>
      <c r="B209" s="23" t="s">
        <v>4800</v>
      </c>
      <c r="C209" s="23" t="s">
        <v>4802</v>
      </c>
      <c r="D209" s="23" t="s">
        <v>4807</v>
      </c>
      <c r="E209" s="23" t="s">
        <v>4801</v>
      </c>
      <c r="F209" s="27">
        <v>0.15</v>
      </c>
      <c r="G209" s="24">
        <v>1</v>
      </c>
      <c r="H209" s="25">
        <v>524.73590000000002</v>
      </c>
      <c r="I209" s="25">
        <v>59.648899999999998</v>
      </c>
      <c r="J209" s="26">
        <v>2329</v>
      </c>
      <c r="K209" s="26">
        <v>349</v>
      </c>
      <c r="L209" s="27">
        <v>0.1137</v>
      </c>
      <c r="M209" s="28">
        <v>1.30152428</v>
      </c>
      <c r="N209" s="29">
        <v>1</v>
      </c>
      <c r="O209" s="31" t="s">
        <v>42</v>
      </c>
      <c r="P209" s="31">
        <v>0.2316701129</v>
      </c>
      <c r="Q209" s="31">
        <v>0.15</v>
      </c>
      <c r="R209" s="42"/>
      <c r="S209" s="42" t="str">
        <f>IF(R209="","",MAX(R209,Q209))</f>
        <v/>
      </c>
      <c r="T209" s="27">
        <f>IF(A209="placement",MIN(P209,IF(S209="",Q209,S209)),"")</f>
        <v>0.15</v>
      </c>
      <c r="U209" s="28">
        <f>IF($A209="placement",T209*J209,"")</f>
        <v>349.34999999999997</v>
      </c>
      <c r="V209" s="26">
        <f>IF($A209="placement",U209,IF($A209="site",SUMIF($C:$C,$C209,$U:$U),IF($A209="user",SUMIF($B:$B,$B209,$U:$U),SUM($U:$U))))</f>
        <v>349.34999999999997</v>
      </c>
      <c r="W209" s="27">
        <f>V209/J209</f>
        <v>0.15</v>
      </c>
    </row>
    <row r="210" spans="1:23" x14ac:dyDescent="0.3">
      <c r="A210" s="23" t="s">
        <v>14</v>
      </c>
      <c r="B210" s="23" t="s">
        <v>277</v>
      </c>
      <c r="C210" s="23" t="s">
        <v>279</v>
      </c>
      <c r="D210" s="23" t="s">
        <v>398</v>
      </c>
      <c r="E210" s="23" t="s">
        <v>399</v>
      </c>
      <c r="F210" s="27">
        <v>0.25</v>
      </c>
      <c r="G210" s="24">
        <v>1</v>
      </c>
      <c r="H210" s="25">
        <v>346.68029999999999</v>
      </c>
      <c r="I210" s="25">
        <v>45.009399999999999</v>
      </c>
      <c r="J210" s="26">
        <v>2325</v>
      </c>
      <c r="K210" s="26">
        <v>581</v>
      </c>
      <c r="L210" s="27">
        <v>0.1298</v>
      </c>
      <c r="M210" s="28">
        <v>1.7215467900000001</v>
      </c>
      <c r="N210" s="29">
        <v>1</v>
      </c>
      <c r="O210" s="31" t="s">
        <v>12</v>
      </c>
      <c r="P210" s="31">
        <v>0.41912702800000001</v>
      </c>
      <c r="Q210" s="31">
        <v>0.249999999999999</v>
      </c>
      <c r="R210" s="42">
        <v>0.3</v>
      </c>
      <c r="S210" s="42">
        <f>IF(R210="","",MAX(R210,Q210))</f>
        <v>0.3</v>
      </c>
      <c r="T210" s="27">
        <f>IF(A210="placement",MIN(P210,IF(S210="",Q210,S210)),"")</f>
        <v>0.3</v>
      </c>
      <c r="U210" s="28">
        <f>IF($A210="placement",T210*J210,"")</f>
        <v>697.5</v>
      </c>
      <c r="V210" s="26">
        <f>IF($A210="placement",U210,IF($A210="site",SUMIF($C:$C,$C210,$U:$U),IF($A210="user",SUMIF($B:$B,$B210,$U:$U),SUM($U:$U))))</f>
        <v>697.5</v>
      </c>
      <c r="W210" s="27">
        <f>V210/J210</f>
        <v>0.3</v>
      </c>
    </row>
    <row r="211" spans="1:23" x14ac:dyDescent="0.3">
      <c r="A211" s="23" t="s">
        <v>14</v>
      </c>
      <c r="B211" s="23" t="s">
        <v>5764</v>
      </c>
      <c r="C211" s="23" t="s">
        <v>5766</v>
      </c>
      <c r="D211" s="23" t="s">
        <v>5887</v>
      </c>
      <c r="E211" s="23" t="s">
        <v>5888</v>
      </c>
      <c r="F211" s="27">
        <v>0.25</v>
      </c>
      <c r="G211" s="24">
        <v>1</v>
      </c>
      <c r="H211" s="25">
        <v>108.532</v>
      </c>
      <c r="I211" s="25">
        <v>64.423900000000003</v>
      </c>
      <c r="J211" s="26">
        <v>2319</v>
      </c>
      <c r="K211" s="26">
        <v>580</v>
      </c>
      <c r="L211" s="27">
        <v>0.59360000000000002</v>
      </c>
      <c r="M211" s="28">
        <v>1.1997004200000001</v>
      </c>
      <c r="N211" s="29">
        <v>0.75</v>
      </c>
      <c r="O211" s="31" t="s">
        <v>12</v>
      </c>
      <c r="P211" s="31">
        <v>0.37484393059999999</v>
      </c>
      <c r="Q211" s="31">
        <v>0.25</v>
      </c>
      <c r="R211" s="42"/>
      <c r="S211" s="42" t="str">
        <f>IF(R211="","",MAX(R211,Q211))</f>
        <v/>
      </c>
      <c r="T211" s="27">
        <f>IF(A211="placement",MIN(P211,IF(S211="",Q211,S211)),"")</f>
        <v>0.25</v>
      </c>
      <c r="U211" s="28">
        <f>IF($A211="placement",T211*J211,"")</f>
        <v>579.75</v>
      </c>
      <c r="V211" s="26">
        <f>IF($A211="placement",U211,IF($A211="site",SUMIF($C:$C,$C211,$U:$U),IF($A211="user",SUMIF($B:$B,$B211,$U:$U),SUM($U:$U))))</f>
        <v>579.75</v>
      </c>
      <c r="W211" s="27">
        <f>V211/J211</f>
        <v>0.25</v>
      </c>
    </row>
    <row r="212" spans="1:23" x14ac:dyDescent="0.3">
      <c r="A212" s="23" t="s">
        <v>14</v>
      </c>
      <c r="B212" s="23" t="s">
        <v>1017</v>
      </c>
      <c r="C212" s="23" t="s">
        <v>1019</v>
      </c>
      <c r="D212" s="23" t="s">
        <v>1060</v>
      </c>
      <c r="E212" s="23" t="s">
        <v>1061</v>
      </c>
      <c r="F212" s="27">
        <v>0.05</v>
      </c>
      <c r="G212" s="24">
        <v>1</v>
      </c>
      <c r="H212" s="25">
        <v>870.33969999999999</v>
      </c>
      <c r="I212" s="25">
        <v>76.703000000000003</v>
      </c>
      <c r="J212" s="26">
        <v>2314</v>
      </c>
      <c r="K212" s="26">
        <v>116</v>
      </c>
      <c r="L212" s="27">
        <v>8.8099999999999998E-2</v>
      </c>
      <c r="M212" s="28">
        <v>1.00580523</v>
      </c>
      <c r="N212" s="29">
        <v>0.8</v>
      </c>
      <c r="O212" s="31" t="s">
        <v>70</v>
      </c>
      <c r="P212" s="31">
        <v>0.2046173792</v>
      </c>
      <c r="Q212" s="31">
        <v>4.9999999999999899E-2</v>
      </c>
      <c r="R212" s="42"/>
      <c r="S212" s="42" t="str">
        <f>IF(R212="","",MAX(R212,Q212))</f>
        <v/>
      </c>
      <c r="T212" s="27">
        <f>IF(A212="placement",MIN(P212,IF(S212="",Q212,S212)),"")</f>
        <v>4.9999999999999899E-2</v>
      </c>
      <c r="U212" s="28">
        <f>IF($A212="placement",T212*J212,"")</f>
        <v>115.69999999999976</v>
      </c>
      <c r="V212" s="26">
        <f>IF($A212="placement",U212,IF($A212="site",SUMIF($C:$C,$C212,$U:$U),IF($A212="user",SUMIF($B:$B,$B212,$U:$U),SUM($U:$U))))</f>
        <v>115.69999999999976</v>
      </c>
      <c r="W212" s="27">
        <f>V212/J212</f>
        <v>4.9999999999999899E-2</v>
      </c>
    </row>
    <row r="213" spans="1:23" x14ac:dyDescent="0.3">
      <c r="A213" s="23" t="s">
        <v>14</v>
      </c>
      <c r="B213" s="23" t="s">
        <v>5690</v>
      </c>
      <c r="C213" s="23" t="s">
        <v>5692</v>
      </c>
      <c r="D213" s="32" t="s">
        <v>5713</v>
      </c>
      <c r="E213" s="23" t="s">
        <v>5714</v>
      </c>
      <c r="F213" s="27">
        <v>0.15</v>
      </c>
      <c r="G213" s="24">
        <v>1</v>
      </c>
      <c r="H213" s="25">
        <v>315.0376</v>
      </c>
      <c r="I213" s="25">
        <v>32.093400000000003</v>
      </c>
      <c r="J213" s="26">
        <v>2301</v>
      </c>
      <c r="K213" s="26">
        <v>345</v>
      </c>
      <c r="L213" s="27">
        <v>0.1019</v>
      </c>
      <c r="M213" s="28">
        <v>2.3898686200000001</v>
      </c>
      <c r="N213" s="29">
        <v>2</v>
      </c>
      <c r="O213" s="31" t="s">
        <v>42</v>
      </c>
      <c r="P213" s="31">
        <v>0.16313391320000001</v>
      </c>
      <c r="Q213" s="31">
        <v>0.15</v>
      </c>
      <c r="R213" s="42"/>
      <c r="S213" s="42" t="str">
        <f>IF(R213="","",MAX(R213,Q213))</f>
        <v/>
      </c>
      <c r="T213" s="27">
        <f>IF(A213="placement",MIN(P213,IF(S213="",Q213,S213)),"")</f>
        <v>0.15</v>
      </c>
      <c r="U213" s="28">
        <f>IF($A213="placement",T213*J213,"")</f>
        <v>345.15</v>
      </c>
      <c r="V213" s="26">
        <f>IF($A213="placement",U213,IF($A213="site",SUMIF($C:$C,$C213,$U:$U),IF($A213="user",SUMIF($B:$B,$B213,$U:$U),SUM($U:$U))))</f>
        <v>345.15</v>
      </c>
      <c r="W213" s="27">
        <f>V213/J213</f>
        <v>0.15</v>
      </c>
    </row>
    <row r="214" spans="1:23" x14ac:dyDescent="0.3">
      <c r="A214" s="23" t="s">
        <v>14</v>
      </c>
      <c r="B214" s="23" t="s">
        <v>4820</v>
      </c>
      <c r="C214" s="23" t="s">
        <v>4822</v>
      </c>
      <c r="D214" s="23" t="s">
        <v>4845</v>
      </c>
      <c r="E214" s="23" t="s">
        <v>4821</v>
      </c>
      <c r="F214" s="27">
        <v>0.25</v>
      </c>
      <c r="G214" s="24">
        <v>1</v>
      </c>
      <c r="H214" s="25">
        <v>901.73919999999998</v>
      </c>
      <c r="I214" s="25">
        <v>114.81489999999999</v>
      </c>
      <c r="J214" s="26">
        <v>2295</v>
      </c>
      <c r="K214" s="26">
        <v>512</v>
      </c>
      <c r="L214" s="27">
        <v>0.1273</v>
      </c>
      <c r="M214" s="28">
        <v>0.66614848000000004</v>
      </c>
      <c r="N214" s="29">
        <v>0.5</v>
      </c>
      <c r="O214" s="31" t="s">
        <v>12</v>
      </c>
      <c r="P214" s="31">
        <v>0.2494165894</v>
      </c>
      <c r="Q214" s="31">
        <v>0.24941658937043901</v>
      </c>
      <c r="R214" s="42"/>
      <c r="S214" s="42" t="str">
        <f>IF(R214="","",MAX(R214,Q214))</f>
        <v/>
      </c>
      <c r="T214" s="27">
        <f>IF(A214="placement",MIN(P214,IF(S214="",Q214,S214)),"")</f>
        <v>0.24941658937043901</v>
      </c>
      <c r="U214" s="28">
        <f>IF($A214="placement",T214*J214,"")</f>
        <v>572.41107260515753</v>
      </c>
      <c r="V214" s="26">
        <f>IF($A214="placement",U214,IF($A214="site",SUMIF($C:$C,$C214,$U:$U),IF($A214="user",SUMIF($B:$B,$B214,$U:$U),SUM($U:$U))))</f>
        <v>572.41107260515753</v>
      </c>
      <c r="W214" s="27">
        <f>V214/J214</f>
        <v>0.24941658937043901</v>
      </c>
    </row>
    <row r="215" spans="1:23" x14ac:dyDescent="0.3">
      <c r="A215" s="23" t="s">
        <v>14</v>
      </c>
      <c r="B215" s="23" t="s">
        <v>5764</v>
      </c>
      <c r="C215" s="23" t="s">
        <v>5766</v>
      </c>
      <c r="D215" s="23" t="s">
        <v>5877</v>
      </c>
      <c r="E215" s="23" t="s">
        <v>5878</v>
      </c>
      <c r="F215" s="27">
        <v>0.15</v>
      </c>
      <c r="G215" s="24">
        <v>1</v>
      </c>
      <c r="H215" s="25">
        <v>188.42769999999999</v>
      </c>
      <c r="I215" s="25">
        <v>43.882800000000003</v>
      </c>
      <c r="J215" s="26">
        <v>2279</v>
      </c>
      <c r="K215" s="26">
        <v>342</v>
      </c>
      <c r="L215" s="27">
        <v>0.2329</v>
      </c>
      <c r="M215" s="28">
        <v>1.73104211</v>
      </c>
      <c r="N215" s="29">
        <v>1.25</v>
      </c>
      <c r="O215" s="31" t="s">
        <v>42</v>
      </c>
      <c r="P215" s="31">
        <v>0.27789162820000002</v>
      </c>
      <c r="Q215" s="31">
        <v>0.15</v>
      </c>
      <c r="R215" s="42"/>
      <c r="S215" s="42" t="str">
        <f>IF(R215="","",MAX(R215,Q215))</f>
        <v/>
      </c>
      <c r="T215" s="27">
        <f>IF(A215="placement",MIN(P215,IF(S215="",Q215,S215)),"")</f>
        <v>0.15</v>
      </c>
      <c r="U215" s="28">
        <f>IF($A215="placement",T215*J215,"")</f>
        <v>341.84999999999997</v>
      </c>
      <c r="V215" s="26">
        <f>IF($A215="placement",U215,IF($A215="site",SUMIF($C:$C,$C215,$U:$U),IF($A215="user",SUMIF($B:$B,$B215,$U:$U),SUM($U:$U))))</f>
        <v>341.84999999999997</v>
      </c>
      <c r="W215" s="27">
        <f>V215/J215</f>
        <v>0.15</v>
      </c>
    </row>
    <row r="216" spans="1:23" x14ac:dyDescent="0.3">
      <c r="A216" s="23" t="s">
        <v>14</v>
      </c>
      <c r="B216" s="23" t="s">
        <v>1484</v>
      </c>
      <c r="C216" s="23" t="s">
        <v>1486</v>
      </c>
      <c r="D216" s="23" t="s">
        <v>1491</v>
      </c>
      <c r="E216" s="23" t="s">
        <v>1492</v>
      </c>
      <c r="F216" s="27">
        <v>0.2</v>
      </c>
      <c r="G216" s="24">
        <v>1</v>
      </c>
      <c r="H216" s="25">
        <v>146.78659999999999</v>
      </c>
      <c r="I216" s="25">
        <v>54.219000000000001</v>
      </c>
      <c r="J216" s="26">
        <v>2244</v>
      </c>
      <c r="K216" s="26">
        <v>449</v>
      </c>
      <c r="L216" s="27">
        <v>0.36940000000000001</v>
      </c>
      <c r="M216" s="28">
        <v>1.3793268299999999</v>
      </c>
      <c r="N216" s="29">
        <v>0.78</v>
      </c>
      <c r="O216" s="31" t="s">
        <v>42</v>
      </c>
      <c r="P216" s="31">
        <v>0.43450675890000001</v>
      </c>
      <c r="Q216" s="31">
        <v>0.2</v>
      </c>
      <c r="R216" s="42">
        <v>0.2</v>
      </c>
      <c r="S216" s="42">
        <f>IF(R216="","",MAX(R216,Q216))</f>
        <v>0.2</v>
      </c>
      <c r="T216" s="27">
        <f>IF(A216="placement",MIN(P216,IF(S216="",Q216,S216)),"")</f>
        <v>0.2</v>
      </c>
      <c r="U216" s="28">
        <f>IF($A216="placement",T216*J216,"")</f>
        <v>448.8</v>
      </c>
      <c r="V216" s="26">
        <f>IF($A216="placement",U216,IF($A216="site",SUMIF($C:$C,$C216,$U:$U),IF($A216="user",SUMIF($B:$B,$B216,$U:$U),SUM($U:$U))))</f>
        <v>448.8</v>
      </c>
      <c r="W216" s="27">
        <f>V216/J216</f>
        <v>0.2</v>
      </c>
    </row>
    <row r="217" spans="1:23" x14ac:dyDescent="0.3">
      <c r="A217" s="23" t="s">
        <v>14</v>
      </c>
      <c r="B217" s="23" t="s">
        <v>277</v>
      </c>
      <c r="C217" s="23" t="s">
        <v>279</v>
      </c>
      <c r="D217" s="23" t="s">
        <v>408</v>
      </c>
      <c r="E217" s="23" t="s">
        <v>409</v>
      </c>
      <c r="F217" s="27">
        <v>0.25</v>
      </c>
      <c r="G217" s="24">
        <v>1</v>
      </c>
      <c r="H217" s="25">
        <v>159.2355</v>
      </c>
      <c r="I217" s="25">
        <v>27.354900000000001</v>
      </c>
      <c r="J217" s="26">
        <v>2235</v>
      </c>
      <c r="K217" s="26">
        <v>532</v>
      </c>
      <c r="L217" s="27">
        <v>0.17180000000000001</v>
      </c>
      <c r="M217" s="28">
        <v>2.7235413899999998</v>
      </c>
      <c r="N217" s="29">
        <v>2</v>
      </c>
      <c r="O217" s="31" t="s">
        <v>12</v>
      </c>
      <c r="P217" s="31">
        <v>0.26566197759999999</v>
      </c>
      <c r="Q217" s="31">
        <v>0.25</v>
      </c>
      <c r="R217" s="42">
        <v>0.3</v>
      </c>
      <c r="S217" s="42">
        <f>IF(R217="","",MAX(R217,Q217))</f>
        <v>0.3</v>
      </c>
      <c r="T217" s="27">
        <f>IF(A217="placement",MIN(P217,IF(S217="",Q217,S217)),"")</f>
        <v>0.26566197759999999</v>
      </c>
      <c r="U217" s="28">
        <f>IF($A217="placement",T217*J217,"")</f>
        <v>593.75451993599995</v>
      </c>
      <c r="V217" s="26">
        <f>IF($A217="placement",U217,IF($A217="site",SUMIF($C:$C,$C217,$U:$U),IF($A217="user",SUMIF($B:$B,$B217,$U:$U),SUM($U:$U))))</f>
        <v>593.75451993599995</v>
      </c>
      <c r="W217" s="27">
        <f>V217/J217</f>
        <v>0.26566197759999999</v>
      </c>
    </row>
    <row r="218" spans="1:23" x14ac:dyDescent="0.3">
      <c r="A218" s="23" t="s">
        <v>14</v>
      </c>
      <c r="B218" s="23" t="s">
        <v>9124</v>
      </c>
      <c r="C218" s="23" t="s">
        <v>9126</v>
      </c>
      <c r="D218" s="23" t="s">
        <v>9129</v>
      </c>
      <c r="E218" s="23" t="s">
        <v>9130</v>
      </c>
      <c r="F218" s="27">
        <v>0.15</v>
      </c>
      <c r="G218" s="24">
        <v>1</v>
      </c>
      <c r="H218" s="25">
        <v>851.17759999999998</v>
      </c>
      <c r="I218" s="25">
        <v>49.603700000000003</v>
      </c>
      <c r="J218" s="26">
        <v>2205</v>
      </c>
      <c r="K218" s="26">
        <v>329</v>
      </c>
      <c r="L218" s="27">
        <v>5.8299999999999998E-2</v>
      </c>
      <c r="M218" s="28">
        <v>1.4816033399999999</v>
      </c>
      <c r="N218" s="29">
        <v>1.25</v>
      </c>
      <c r="O218" s="31" t="s">
        <v>42</v>
      </c>
      <c r="P218" s="31">
        <v>0.1563193943</v>
      </c>
      <c r="Q218" s="31">
        <v>0.15</v>
      </c>
      <c r="R218" s="42"/>
      <c r="S218" s="42" t="str">
        <f>IF(R218="","",MAX(R218,Q218))</f>
        <v/>
      </c>
      <c r="T218" s="27">
        <f>IF(A218="placement",MIN(P218,IF(S218="",Q218,S218)),"")</f>
        <v>0.15</v>
      </c>
      <c r="U218" s="28">
        <f>IF($A218="placement",T218*J218,"")</f>
        <v>330.75</v>
      </c>
      <c r="V218" s="26">
        <f>IF($A218="placement",U218,IF($A218="site",SUMIF($C:$C,$C218,$U:$U),IF($A218="user",SUMIF($B:$B,$B218,$U:$U),SUM($U:$U))))</f>
        <v>330.75</v>
      </c>
      <c r="W218" s="27">
        <f>V218/J218</f>
        <v>0.15</v>
      </c>
    </row>
    <row r="219" spans="1:23" x14ac:dyDescent="0.3">
      <c r="A219" s="11" t="s">
        <v>14</v>
      </c>
      <c r="B219" s="11" t="s">
        <v>277</v>
      </c>
      <c r="C219" s="11" t="s">
        <v>279</v>
      </c>
      <c r="D219" s="11" t="s">
        <v>319</v>
      </c>
      <c r="E219" s="11" t="s">
        <v>320</v>
      </c>
      <c r="F219" s="12">
        <v>0.25</v>
      </c>
      <c r="G219" s="33">
        <v>1</v>
      </c>
      <c r="H219" s="34">
        <v>315.68560000000002</v>
      </c>
      <c r="I219" s="34">
        <v>48.568300000000001</v>
      </c>
      <c r="J219" s="13">
        <v>2197</v>
      </c>
      <c r="K219" s="13">
        <v>549</v>
      </c>
      <c r="L219" s="12">
        <v>0.15390000000000001</v>
      </c>
      <c r="M219" s="14">
        <v>1.5080375800000001</v>
      </c>
      <c r="N219" s="15">
        <v>1</v>
      </c>
      <c r="O219" s="16" t="s">
        <v>12</v>
      </c>
      <c r="P219" s="16">
        <v>0.33688655109999999</v>
      </c>
      <c r="Q219" s="16">
        <v>0.25</v>
      </c>
      <c r="R219" s="44"/>
      <c r="S219" s="42" t="str">
        <f>IF(R219="","",MAX(R219,Q219))</f>
        <v/>
      </c>
      <c r="T219" s="27">
        <f>IF(A219="placement",MIN(P219,IF(S219="",Q219,S219)),"")</f>
        <v>0.25</v>
      </c>
      <c r="U219" s="14">
        <f>IF($A219="placement",T219*J219,"")</f>
        <v>549.25</v>
      </c>
      <c r="V219" s="13">
        <f>IF($A219="placement",U219,IF($A219="site",SUMIF($C:$C,$C219,$U:$U),IF($A219="user",SUMIF($B:$B,$B219,$U:$U),SUM($U:$U))))</f>
        <v>549.25</v>
      </c>
      <c r="W219" s="12">
        <f>V219/J219</f>
        <v>0.25</v>
      </c>
    </row>
    <row r="220" spans="1:23" x14ac:dyDescent="0.3">
      <c r="A220" s="23" t="s">
        <v>14</v>
      </c>
      <c r="B220" s="23" t="s">
        <v>3015</v>
      </c>
      <c r="C220" s="23" t="s">
        <v>3017</v>
      </c>
      <c r="D220" s="23" t="s">
        <v>3018</v>
      </c>
      <c r="E220" s="23" t="s">
        <v>3019</v>
      </c>
      <c r="F220" s="27">
        <v>0.25</v>
      </c>
      <c r="G220" s="24">
        <v>1</v>
      </c>
      <c r="H220" s="25">
        <v>250.50309999999999</v>
      </c>
      <c r="I220" s="25">
        <v>43.554400000000001</v>
      </c>
      <c r="J220" s="26">
        <v>2193</v>
      </c>
      <c r="K220" s="26">
        <v>438</v>
      </c>
      <c r="L220" s="27">
        <v>0.1739</v>
      </c>
      <c r="M220" s="28">
        <v>1.6783756599999999</v>
      </c>
      <c r="N220" s="29">
        <v>1.3</v>
      </c>
      <c r="O220" s="31" t="s">
        <v>12</v>
      </c>
      <c r="P220" s="31">
        <v>0.22544158019999999</v>
      </c>
      <c r="Q220" s="31">
        <v>0.22544158023907701</v>
      </c>
      <c r="R220" s="42">
        <v>0.12</v>
      </c>
      <c r="S220" s="42">
        <f>IF(R220="","",MAX(R220,Q220))</f>
        <v>0.22544158023907701</v>
      </c>
      <c r="T220" s="27">
        <f>IF(A220="placement",MIN(P220,IF(S220="",Q220,S220)),"")</f>
        <v>0.22544158019999999</v>
      </c>
      <c r="U220" s="28">
        <f>IF($A220="placement",T220*J220,"")</f>
        <v>494.39338537859999</v>
      </c>
      <c r="V220" s="26">
        <f>IF($A220="placement",U220,IF($A220="site",SUMIF($C:$C,$C220,$U:$U),IF($A220="user",SUMIF($B:$B,$B220,$U:$U),SUM($U:$U))))</f>
        <v>494.39338537859999</v>
      </c>
      <c r="W220" s="27">
        <f>V220/J220</f>
        <v>0.22544158019999999</v>
      </c>
    </row>
    <row r="221" spans="1:23" x14ac:dyDescent="0.3">
      <c r="A221" s="23" t="s">
        <v>14</v>
      </c>
      <c r="B221" s="23" t="s">
        <v>9733</v>
      </c>
      <c r="C221" s="23" t="s">
        <v>9735</v>
      </c>
      <c r="D221" s="32" t="s">
        <v>9744</v>
      </c>
      <c r="E221" s="23" t="s">
        <v>9745</v>
      </c>
      <c r="F221" s="27">
        <v>0.25</v>
      </c>
      <c r="G221" s="24">
        <v>1</v>
      </c>
      <c r="H221" s="25">
        <v>217.87880000000001</v>
      </c>
      <c r="I221" s="25">
        <v>64.468599999999995</v>
      </c>
      <c r="J221" s="26">
        <v>2192</v>
      </c>
      <c r="K221" s="26">
        <v>548</v>
      </c>
      <c r="L221" s="27">
        <v>0.2959</v>
      </c>
      <c r="M221" s="28">
        <v>1.13324289</v>
      </c>
      <c r="N221" s="29">
        <v>0.5</v>
      </c>
      <c r="O221" s="31" t="s">
        <v>12</v>
      </c>
      <c r="P221" s="31">
        <v>0.55878831819999997</v>
      </c>
      <c r="Q221" s="31">
        <v>0.25</v>
      </c>
      <c r="R221" s="42"/>
      <c r="S221" s="42" t="str">
        <f>IF(R221="","",MAX(R221,Q221))</f>
        <v/>
      </c>
      <c r="T221" s="27">
        <f>IF(A221="placement",MIN(P221,IF(S221="",Q221,S221)),"")</f>
        <v>0.25</v>
      </c>
      <c r="U221" s="28">
        <f>IF($A221="placement",T221*J221,"")</f>
        <v>548</v>
      </c>
      <c r="V221" s="26">
        <f>IF($A221="placement",U221,IF($A221="site",SUMIF($C:$C,$C221,$U:$U),IF($A221="user",SUMIF($B:$B,$B221,$U:$U),SUM($U:$U))))</f>
        <v>548</v>
      </c>
      <c r="W221" s="27">
        <f>V221/J221</f>
        <v>0.25</v>
      </c>
    </row>
    <row r="222" spans="1:23" x14ac:dyDescent="0.3">
      <c r="A222" s="11" t="s">
        <v>14</v>
      </c>
      <c r="B222" s="11" t="s">
        <v>6921</v>
      </c>
      <c r="C222" s="11" t="s">
        <v>6922</v>
      </c>
      <c r="D222" s="11" t="s">
        <v>6927</v>
      </c>
      <c r="E222" s="11" t="s">
        <v>6928</v>
      </c>
      <c r="F222" s="12">
        <v>0.25</v>
      </c>
      <c r="G222" s="33">
        <v>1</v>
      </c>
      <c r="H222" s="34">
        <v>207.9819</v>
      </c>
      <c r="I222" s="34">
        <v>26.9146</v>
      </c>
      <c r="J222" s="13">
        <v>2173</v>
      </c>
      <c r="K222" s="13">
        <v>357</v>
      </c>
      <c r="L222" s="12">
        <v>0.12939999999999999</v>
      </c>
      <c r="M222" s="14">
        <v>2.6916646499999999</v>
      </c>
      <c r="N222" s="15">
        <v>2.25</v>
      </c>
      <c r="O222" s="16" t="s">
        <v>42</v>
      </c>
      <c r="P222" s="16">
        <v>0.1640860623</v>
      </c>
      <c r="Q222" s="16">
        <v>0.16408606230108699</v>
      </c>
      <c r="R222" s="44"/>
      <c r="S222" s="42" t="str">
        <f>IF(R222="","",MAX(R222,Q222))</f>
        <v/>
      </c>
      <c r="T222" s="27">
        <f>IF(A222="placement",MIN(P222,IF(S222="",Q222,S222)),"")</f>
        <v>0.1640860623</v>
      </c>
      <c r="U222" s="14">
        <f>IF($A222="placement",T222*J222,"")</f>
        <v>356.55901337789999</v>
      </c>
      <c r="V222" s="13">
        <f>IF($A222="placement",U222,IF($A222="site",SUMIF($C:$C,$C222,$U:$U),IF($A222="user",SUMIF($B:$B,$B222,$U:$U),SUM($U:$U))))</f>
        <v>356.55901337789999</v>
      </c>
      <c r="W222" s="12">
        <f>V222/J222</f>
        <v>0.1640860623</v>
      </c>
    </row>
    <row r="223" spans="1:23" x14ac:dyDescent="0.3">
      <c r="A223" s="23" t="s">
        <v>14</v>
      </c>
      <c r="B223" s="23" t="s">
        <v>10063</v>
      </c>
      <c r="C223" s="23" t="s">
        <v>10064</v>
      </c>
      <c r="D223" s="23" t="s">
        <v>10069</v>
      </c>
      <c r="E223" s="23" t="s">
        <v>10070</v>
      </c>
      <c r="F223" s="27">
        <v>0.15</v>
      </c>
      <c r="G223" s="24">
        <v>1</v>
      </c>
      <c r="H223" s="25">
        <v>95.648399999999995</v>
      </c>
      <c r="I223" s="25">
        <v>32.7879</v>
      </c>
      <c r="J223" s="26">
        <v>2164</v>
      </c>
      <c r="K223" s="26">
        <v>216</v>
      </c>
      <c r="L223" s="27">
        <v>0.34279999999999999</v>
      </c>
      <c r="M223" s="28">
        <v>2.2001653499999998</v>
      </c>
      <c r="N223" s="29">
        <v>1.4</v>
      </c>
      <c r="O223" s="31" t="s">
        <v>70</v>
      </c>
      <c r="P223" s="31">
        <v>0.36368418819999998</v>
      </c>
      <c r="Q223" s="31">
        <v>0.15</v>
      </c>
      <c r="R223" s="42">
        <v>0.3</v>
      </c>
      <c r="S223" s="42">
        <f>IF(R223="","",MAX(R223,Q223))</f>
        <v>0.3</v>
      </c>
      <c r="T223" s="27">
        <f>IF(A223="placement",MIN(P223,IF(S223="",Q223,S223)),"")</f>
        <v>0.3</v>
      </c>
      <c r="U223" s="28">
        <f>IF($A223="placement",T223*J223,"")</f>
        <v>649.19999999999993</v>
      </c>
      <c r="V223" s="26">
        <f>IF($A223="placement",U223,IF($A223="site",SUMIF($C:$C,$C223,$U:$U),IF($A223="user",SUMIF($B:$B,$B223,$U:$U),SUM($U:$U))))</f>
        <v>649.19999999999993</v>
      </c>
      <c r="W223" s="27">
        <f>V223/J223</f>
        <v>0.3</v>
      </c>
    </row>
    <row r="224" spans="1:23" x14ac:dyDescent="0.3">
      <c r="A224" s="23" t="s">
        <v>14</v>
      </c>
      <c r="B224" s="23" t="s">
        <v>6638</v>
      </c>
      <c r="C224" s="23" t="s">
        <v>6639</v>
      </c>
      <c r="D224" s="23" t="s">
        <v>6782</v>
      </c>
      <c r="E224" s="23" t="s">
        <v>6783</v>
      </c>
      <c r="F224" s="27">
        <v>0.25</v>
      </c>
      <c r="G224" s="24">
        <v>1</v>
      </c>
      <c r="H224" s="25">
        <v>84.926500000000004</v>
      </c>
      <c r="I224" s="25">
        <v>39.297400000000003</v>
      </c>
      <c r="J224" s="26">
        <v>2160</v>
      </c>
      <c r="K224" s="26">
        <v>540</v>
      </c>
      <c r="L224" s="27">
        <v>0.4627</v>
      </c>
      <c r="M224" s="28">
        <v>1.8321855499999999</v>
      </c>
      <c r="N224" s="29">
        <v>1</v>
      </c>
      <c r="O224" s="31" t="s">
        <v>12</v>
      </c>
      <c r="P224" s="31">
        <v>0.45420375200000002</v>
      </c>
      <c r="Q224" s="31">
        <v>0.25</v>
      </c>
      <c r="R224" s="42"/>
      <c r="S224" s="42" t="str">
        <f>IF(R224="","",MAX(R224,Q224))</f>
        <v/>
      </c>
      <c r="T224" s="27">
        <f>IF(A224="placement",MIN(P224,IF(S224="",Q224,S224)),"")</f>
        <v>0.25</v>
      </c>
      <c r="U224" s="28">
        <f>IF($A224="placement",T224*J224,"")</f>
        <v>540</v>
      </c>
      <c r="V224" s="26">
        <f>IF($A224="placement",U224,IF($A224="site",SUMIF($C:$C,$C224,$U:$U),IF($A224="user",SUMIF($B:$B,$B224,$U:$U),SUM($U:$U))))</f>
        <v>540</v>
      </c>
      <c r="W224" s="27">
        <f>V224/J224</f>
        <v>0.25</v>
      </c>
    </row>
    <row r="225" spans="1:23" x14ac:dyDescent="0.3">
      <c r="A225" s="23" t="s">
        <v>14</v>
      </c>
      <c r="B225" s="23" t="s">
        <v>4710</v>
      </c>
      <c r="C225" s="23" t="s">
        <v>4712</v>
      </c>
      <c r="D225" s="23" t="s">
        <v>4727</v>
      </c>
      <c r="E225" s="23" t="s">
        <v>4728</v>
      </c>
      <c r="F225" s="27">
        <v>0.25</v>
      </c>
      <c r="G225" s="24">
        <v>1</v>
      </c>
      <c r="H225" s="25">
        <v>626.23630000000003</v>
      </c>
      <c r="I225" s="25">
        <v>54.671100000000003</v>
      </c>
      <c r="J225" s="26">
        <v>2155</v>
      </c>
      <c r="K225" s="26">
        <v>508</v>
      </c>
      <c r="L225" s="27">
        <v>8.7300000000000003E-2</v>
      </c>
      <c r="M225" s="28">
        <v>1.3136354400000001</v>
      </c>
      <c r="N225" s="29">
        <v>1</v>
      </c>
      <c r="O225" s="31" t="s">
        <v>12</v>
      </c>
      <c r="P225" s="31">
        <v>0.2387537918</v>
      </c>
      <c r="Q225" s="31">
        <v>0.23875379183450099</v>
      </c>
      <c r="R225" s="42"/>
      <c r="S225" s="42" t="str">
        <f>IF(R225="","",MAX(R225,Q225))</f>
        <v/>
      </c>
      <c r="T225" s="27">
        <f>IF(A225="placement",MIN(P225,IF(S225="",Q225,S225)),"")</f>
        <v>0.2387537918</v>
      </c>
      <c r="U225" s="28">
        <f>IF($A225="placement",T225*J225,"")</f>
        <v>514.51442132900002</v>
      </c>
      <c r="V225" s="26">
        <f>IF($A225="placement",U225,IF($A225="site",SUMIF($C:$C,$C225,$U:$U),IF($A225="user",SUMIF($B:$B,$B225,$U:$U),SUM($U:$U))))</f>
        <v>514.51442132900002</v>
      </c>
      <c r="W225" s="27">
        <f>V225/J225</f>
        <v>0.2387537918</v>
      </c>
    </row>
    <row r="226" spans="1:23" x14ac:dyDescent="0.3">
      <c r="A226" s="23" t="s">
        <v>14</v>
      </c>
      <c r="B226" s="23" t="s">
        <v>3053</v>
      </c>
      <c r="C226" s="23" t="s">
        <v>3055</v>
      </c>
      <c r="D226" s="23" t="s">
        <v>3076</v>
      </c>
      <c r="E226" s="23" t="s">
        <v>3077</v>
      </c>
      <c r="F226" s="27">
        <v>0.15</v>
      </c>
      <c r="G226" s="24">
        <v>1</v>
      </c>
      <c r="H226" s="25">
        <v>227.31460000000001</v>
      </c>
      <c r="I226" s="25">
        <v>37.4422</v>
      </c>
      <c r="J226" s="26">
        <v>2155</v>
      </c>
      <c r="K226" s="26">
        <v>323</v>
      </c>
      <c r="L226" s="27">
        <v>0.16470000000000001</v>
      </c>
      <c r="M226" s="28">
        <v>1.91840341</v>
      </c>
      <c r="N226" s="29">
        <v>1.5</v>
      </c>
      <c r="O226" s="31" t="s">
        <v>42</v>
      </c>
      <c r="P226" s="31">
        <v>0.21809980370000001</v>
      </c>
      <c r="Q226" s="31">
        <v>0.15</v>
      </c>
      <c r="R226" s="42"/>
      <c r="S226" s="42" t="str">
        <f>IF(R226="","",MAX(R226,Q226))</f>
        <v/>
      </c>
      <c r="T226" s="27">
        <f>IF(A226="placement",MIN(P226,IF(S226="",Q226,S226)),"")</f>
        <v>0.15</v>
      </c>
      <c r="U226" s="28">
        <f>IF($A226="placement",T226*J226,"")</f>
        <v>323.25</v>
      </c>
      <c r="V226" s="26">
        <f>IF($A226="placement",U226,IF($A226="site",SUMIF($C:$C,$C226,$U:$U),IF($A226="user",SUMIF($B:$B,$B226,$U:$U),SUM($U:$U))))</f>
        <v>323.25</v>
      </c>
      <c r="W226" s="27">
        <f>V226/J226</f>
        <v>0.15</v>
      </c>
    </row>
    <row r="227" spans="1:23" x14ac:dyDescent="0.3">
      <c r="A227" s="23" t="s">
        <v>14</v>
      </c>
      <c r="B227" s="23" t="s">
        <v>5690</v>
      </c>
      <c r="C227" s="23" t="s">
        <v>5692</v>
      </c>
      <c r="D227" s="23" t="s">
        <v>5707</v>
      </c>
      <c r="E227" s="23" t="s">
        <v>5708</v>
      </c>
      <c r="F227" s="27">
        <v>0.33</v>
      </c>
      <c r="G227" s="24">
        <v>1</v>
      </c>
      <c r="H227" s="25">
        <v>482.06709999999998</v>
      </c>
      <c r="I227" s="25">
        <v>111.8446</v>
      </c>
      <c r="J227" s="26">
        <v>2150</v>
      </c>
      <c r="K227" s="26">
        <v>472</v>
      </c>
      <c r="L227" s="27">
        <v>0.23200000000000001</v>
      </c>
      <c r="M227" s="28">
        <v>0.64079538999999996</v>
      </c>
      <c r="N227" s="29">
        <v>0.5</v>
      </c>
      <c r="O227" s="31" t="s">
        <v>12</v>
      </c>
      <c r="P227" s="31">
        <v>0.2197197293</v>
      </c>
      <c r="Q227" s="31">
        <v>0.21971972929702699</v>
      </c>
      <c r="R227" s="42"/>
      <c r="S227" s="42" t="str">
        <f>IF(R227="","",MAX(R227,Q227))</f>
        <v/>
      </c>
      <c r="T227" s="27">
        <f>IF(A227="placement",MIN(P227,IF(S227="",Q227,S227)),"")</f>
        <v>0.21971972929702699</v>
      </c>
      <c r="U227" s="28">
        <f>IF($A227="placement",T227*J227,"")</f>
        <v>472.39741798860803</v>
      </c>
      <c r="V227" s="26">
        <f>IF($A227="placement",U227,IF($A227="site",SUMIF($C:$C,$C227,$U:$U),IF($A227="user",SUMIF($B:$B,$B227,$U:$U),SUM($U:$U))))</f>
        <v>472.39741798860803</v>
      </c>
      <c r="W227" s="27">
        <f>V227/J227</f>
        <v>0.21971972929702699</v>
      </c>
    </row>
    <row r="228" spans="1:23" x14ac:dyDescent="0.3">
      <c r="A228" s="23" t="s">
        <v>14</v>
      </c>
      <c r="B228" s="23" t="s">
        <v>7689</v>
      </c>
      <c r="C228" s="23" t="s">
        <v>7690</v>
      </c>
      <c r="D228" s="23" t="s">
        <v>7807</v>
      </c>
      <c r="E228" s="23" t="s">
        <v>7808</v>
      </c>
      <c r="F228" s="27">
        <v>0.1</v>
      </c>
      <c r="G228" s="24">
        <v>1</v>
      </c>
      <c r="H228" s="25">
        <v>911.63620000000003</v>
      </c>
      <c r="I228" s="25">
        <v>129.77680000000001</v>
      </c>
      <c r="J228" s="26">
        <v>2150</v>
      </c>
      <c r="K228" s="26">
        <v>215</v>
      </c>
      <c r="L228" s="27">
        <v>0.1424</v>
      </c>
      <c r="M228" s="28">
        <v>0.55232638000000001</v>
      </c>
      <c r="N228" s="29">
        <v>0.45</v>
      </c>
      <c r="O228" s="31" t="s">
        <v>42</v>
      </c>
      <c r="P228" s="31">
        <v>0.1852643427</v>
      </c>
      <c r="Q228" s="31">
        <v>9.9999999999999895E-2</v>
      </c>
      <c r="R228" s="42"/>
      <c r="S228" s="42" t="str">
        <f>IF(R228="","",MAX(R228,Q228))</f>
        <v/>
      </c>
      <c r="T228" s="27">
        <f>IF(A228="placement",MIN(P228,IF(S228="",Q228,S228)),"")</f>
        <v>9.9999999999999895E-2</v>
      </c>
      <c r="U228" s="28">
        <f>IF($A228="placement",T228*J228,"")</f>
        <v>214.99999999999977</v>
      </c>
      <c r="V228" s="26">
        <f>IF($A228="placement",U228,IF($A228="site",SUMIF($C:$C,$C228,$U:$U),IF($A228="user",SUMIF($B:$B,$B228,$U:$U),SUM($U:$U))))</f>
        <v>214.99999999999977</v>
      </c>
      <c r="W228" s="27">
        <f>V228/J228</f>
        <v>9.9999999999999895E-2</v>
      </c>
    </row>
    <row r="229" spans="1:23" x14ac:dyDescent="0.3">
      <c r="A229" s="23" t="s">
        <v>14</v>
      </c>
      <c r="B229" s="23" t="s">
        <v>6638</v>
      </c>
      <c r="C229" s="23" t="s">
        <v>6639</v>
      </c>
      <c r="D229" s="23" t="s">
        <v>6778</v>
      </c>
      <c r="E229" s="23" t="s">
        <v>6779</v>
      </c>
      <c r="F229" s="27">
        <v>0.25</v>
      </c>
      <c r="G229" s="24">
        <v>1</v>
      </c>
      <c r="H229" s="25">
        <v>545.88649999999996</v>
      </c>
      <c r="I229" s="25">
        <v>123.67140000000001</v>
      </c>
      <c r="J229" s="26">
        <v>2148</v>
      </c>
      <c r="K229" s="26">
        <v>537</v>
      </c>
      <c r="L229" s="27">
        <v>0.2266</v>
      </c>
      <c r="M229" s="28">
        <v>0.57884173000000005</v>
      </c>
      <c r="N229" s="29">
        <v>0.3</v>
      </c>
      <c r="O229" s="31" t="s">
        <v>12</v>
      </c>
      <c r="P229" s="31">
        <v>0.4817236177</v>
      </c>
      <c r="Q229" s="31">
        <v>0.25</v>
      </c>
      <c r="R229" s="42"/>
      <c r="S229" s="42" t="str">
        <f>IF(R229="","",MAX(R229,Q229))</f>
        <v/>
      </c>
      <c r="T229" s="27">
        <f>IF(A229="placement",MIN(P229,IF(S229="",Q229,S229)),"")</f>
        <v>0.25</v>
      </c>
      <c r="U229" s="28">
        <f>IF($A229="placement",T229*J229,"")</f>
        <v>537</v>
      </c>
      <c r="V229" s="26">
        <f>IF($A229="placement",U229,IF($A229="site",SUMIF($C:$C,$C229,$U:$U),IF($A229="user",SUMIF($B:$B,$B229,$U:$U),SUM($U:$U))))</f>
        <v>537</v>
      </c>
      <c r="W229" s="27">
        <f>V229/J229</f>
        <v>0.25</v>
      </c>
    </row>
    <row r="230" spans="1:23" x14ac:dyDescent="0.3">
      <c r="A230" s="23" t="s">
        <v>14</v>
      </c>
      <c r="B230" s="23" t="s">
        <v>5690</v>
      </c>
      <c r="C230" s="23" t="s">
        <v>5692</v>
      </c>
      <c r="D230" s="23" t="s">
        <v>5705</v>
      </c>
      <c r="E230" s="23" t="s">
        <v>5706</v>
      </c>
      <c r="F230" s="27">
        <v>0.27</v>
      </c>
      <c r="G230" s="24">
        <v>1</v>
      </c>
      <c r="H230" s="25">
        <v>361.82240000000002</v>
      </c>
      <c r="I230" s="25">
        <v>57.561700000000002</v>
      </c>
      <c r="J230" s="26">
        <v>2146</v>
      </c>
      <c r="K230" s="26">
        <v>417</v>
      </c>
      <c r="L230" s="27">
        <v>0.15909999999999999</v>
      </c>
      <c r="M230" s="28">
        <v>1.2429806999999999</v>
      </c>
      <c r="N230" s="29">
        <v>1</v>
      </c>
      <c r="O230" s="31" t="s">
        <v>12</v>
      </c>
      <c r="P230" s="31">
        <v>0.19548228000000001</v>
      </c>
      <c r="Q230" s="31">
        <v>0.19548227995272699</v>
      </c>
      <c r="R230" s="42"/>
      <c r="S230" s="42" t="str">
        <f>IF(R230="","",MAX(R230,Q230))</f>
        <v/>
      </c>
      <c r="T230" s="27">
        <f>IF(A230="placement",MIN(P230,IF(S230="",Q230,S230)),"")</f>
        <v>0.19548227995272699</v>
      </c>
      <c r="U230" s="28">
        <f>IF($A230="placement",T230*J230,"")</f>
        <v>419.50497277855214</v>
      </c>
      <c r="V230" s="26">
        <f>IF($A230="placement",U230,IF($A230="site",SUMIF($C:$C,$C230,$U:$U),IF($A230="user",SUMIF($B:$B,$B230,$U:$U),SUM($U:$U))))</f>
        <v>419.50497277855214</v>
      </c>
      <c r="W230" s="27">
        <f>V230/J230</f>
        <v>0.19548227995272699</v>
      </c>
    </row>
    <row r="231" spans="1:23" x14ac:dyDescent="0.3">
      <c r="A231" s="17" t="s">
        <v>14</v>
      </c>
      <c r="B231" s="17" t="s">
        <v>582</v>
      </c>
      <c r="C231" s="17" t="s">
        <v>584</v>
      </c>
      <c r="D231" s="17" t="s">
        <v>585</v>
      </c>
      <c r="E231" s="17" t="s">
        <v>586</v>
      </c>
      <c r="F231" s="18">
        <v>0.3</v>
      </c>
      <c r="G231" s="36">
        <v>1</v>
      </c>
      <c r="H231" s="37">
        <v>429.02969999999999</v>
      </c>
      <c r="I231" s="37">
        <v>129.63829999999999</v>
      </c>
      <c r="J231" s="19">
        <v>2133</v>
      </c>
      <c r="K231" s="19">
        <v>640</v>
      </c>
      <c r="L231" s="18">
        <v>0.30220000000000002</v>
      </c>
      <c r="M231" s="20">
        <v>0.54855323</v>
      </c>
      <c r="N231" s="21">
        <v>0.25</v>
      </c>
      <c r="O231" s="22" t="s">
        <v>12</v>
      </c>
      <c r="P231" s="22">
        <v>0.54425571189999999</v>
      </c>
      <c r="Q231" s="22">
        <v>0.3</v>
      </c>
      <c r="R231" s="43"/>
      <c r="S231" s="42" t="str">
        <f>IF(R231="","",MAX(R231,Q231))</f>
        <v/>
      </c>
      <c r="T231" s="27">
        <f>IF(A231="placement",MIN(P231,IF(S231="",Q231,S231)),"")</f>
        <v>0.3</v>
      </c>
      <c r="U231" s="20">
        <f>IF($A231="placement",T231*J231,"")</f>
        <v>639.9</v>
      </c>
      <c r="V231" s="19">
        <f>IF($A231="placement",U231,IF($A231="site",SUMIF($C:$C,$C231,$U:$U),IF($A231="user",SUMIF($B:$B,$B231,$U:$U),SUM($U:$U))))</f>
        <v>639.9</v>
      </c>
      <c r="W231" s="18">
        <f>V231/J231</f>
        <v>0.3</v>
      </c>
    </row>
    <row r="232" spans="1:23" x14ac:dyDescent="0.3">
      <c r="A232" s="23" t="s">
        <v>14</v>
      </c>
      <c r="B232" s="23" t="s">
        <v>9121</v>
      </c>
      <c r="C232" s="23" t="s">
        <v>9122</v>
      </c>
      <c r="D232" s="23" t="s">
        <v>9123</v>
      </c>
      <c r="E232" s="23" t="s">
        <v>10386</v>
      </c>
      <c r="F232" s="27">
        <v>0.3</v>
      </c>
      <c r="G232" s="24">
        <v>1</v>
      </c>
      <c r="H232" s="25">
        <v>188.5136</v>
      </c>
      <c r="I232" s="25">
        <v>45.426400000000001</v>
      </c>
      <c r="J232" s="26">
        <v>2121</v>
      </c>
      <c r="K232" s="26">
        <v>454</v>
      </c>
      <c r="L232" s="27">
        <v>0.24099999999999999</v>
      </c>
      <c r="M232" s="28">
        <v>1.5565422200000001</v>
      </c>
      <c r="N232" s="29">
        <v>1.5</v>
      </c>
      <c r="O232" s="31" t="s">
        <v>12</v>
      </c>
      <c r="P232" s="31">
        <v>3.6325530199999997E-2</v>
      </c>
      <c r="Q232" s="31">
        <v>3.6325530152864001E-2</v>
      </c>
      <c r="R232" s="42"/>
      <c r="S232" s="42" t="str">
        <f>IF(R232="","",MAX(R232,Q232))</f>
        <v/>
      </c>
      <c r="T232" s="27">
        <f>IF(A232="placement",MIN(P232,IF(S232="",Q232,S232)),"")</f>
        <v>3.6325530152864001E-2</v>
      </c>
      <c r="U232" s="28">
        <f>IF($A232="placement",T232*J232,"")</f>
        <v>77.046449454224543</v>
      </c>
      <c r="V232" s="26">
        <f>IF($A232="placement",U232,IF($A232="site",SUMIF($C:$C,$C232,$U:$U),IF($A232="user",SUMIF($B:$B,$B232,$U:$U),SUM($U:$U))))</f>
        <v>77.046449454224543</v>
      </c>
      <c r="W232" s="27">
        <f>V232/J232</f>
        <v>3.6325530152864001E-2</v>
      </c>
    </row>
    <row r="233" spans="1:23" x14ac:dyDescent="0.3">
      <c r="A233" s="23" t="s">
        <v>14</v>
      </c>
      <c r="B233" s="23" t="s">
        <v>9733</v>
      </c>
      <c r="C233" s="23" t="s">
        <v>9735</v>
      </c>
      <c r="D233" s="23" t="s">
        <v>9746</v>
      </c>
      <c r="E233" s="23" t="s">
        <v>9747</v>
      </c>
      <c r="F233" s="27">
        <v>0.25</v>
      </c>
      <c r="G233" s="24">
        <v>1</v>
      </c>
      <c r="H233" s="25">
        <v>220.55029999999999</v>
      </c>
      <c r="I233" s="25">
        <v>77.737899999999996</v>
      </c>
      <c r="J233" s="26">
        <v>2119</v>
      </c>
      <c r="K233" s="26">
        <v>530</v>
      </c>
      <c r="L233" s="27">
        <v>0.35249999999999998</v>
      </c>
      <c r="M233" s="28">
        <v>0.90868375999999995</v>
      </c>
      <c r="N233" s="29">
        <v>0.5</v>
      </c>
      <c r="O233" s="31" t="s">
        <v>12</v>
      </c>
      <c r="P233" s="31">
        <v>0.44975356150000001</v>
      </c>
      <c r="Q233" s="31">
        <v>0.25</v>
      </c>
      <c r="R233" s="42"/>
      <c r="S233" s="42" t="str">
        <f>IF(R233="","",MAX(R233,Q233))</f>
        <v/>
      </c>
      <c r="T233" s="27">
        <f>IF(A233="placement",MIN(P233,IF(S233="",Q233,S233)),"")</f>
        <v>0.25</v>
      </c>
      <c r="U233" s="28">
        <f>IF($A233="placement",T233*J233,"")</f>
        <v>529.75</v>
      </c>
      <c r="V233" s="26">
        <f>IF($A233="placement",U233,IF($A233="site",SUMIF($C:$C,$C233,$U:$U),IF($A233="user",SUMIF($B:$B,$B233,$U:$U),SUM($U:$U))))</f>
        <v>529.75</v>
      </c>
      <c r="W233" s="27">
        <f>V233/J233</f>
        <v>0.25</v>
      </c>
    </row>
    <row r="234" spans="1:23" x14ac:dyDescent="0.3">
      <c r="A234" s="23" t="s">
        <v>14</v>
      </c>
      <c r="B234" s="23" t="s">
        <v>3053</v>
      </c>
      <c r="C234" s="23" t="s">
        <v>3055</v>
      </c>
      <c r="D234" s="23" t="s">
        <v>3074</v>
      </c>
      <c r="E234" s="23" t="s">
        <v>3075</v>
      </c>
      <c r="F234" s="27">
        <v>0.5</v>
      </c>
      <c r="G234" s="24">
        <v>1</v>
      </c>
      <c r="H234" s="25">
        <v>1038.0554999999999</v>
      </c>
      <c r="I234" s="25">
        <v>55.842300000000002</v>
      </c>
      <c r="J234" s="26">
        <v>2112</v>
      </c>
      <c r="K234" s="26">
        <v>437</v>
      </c>
      <c r="L234" s="27">
        <v>5.3800000000000001E-2</v>
      </c>
      <c r="M234" s="28">
        <v>1.2607588700000001</v>
      </c>
      <c r="N234" s="29">
        <v>1</v>
      </c>
      <c r="O234" s="31" t="s">
        <v>12</v>
      </c>
      <c r="P234" s="31">
        <v>0.20682691810000001</v>
      </c>
      <c r="Q234" s="31">
        <v>0.20682691808217701</v>
      </c>
      <c r="R234" s="42"/>
      <c r="S234" s="42" t="str">
        <f>IF(R234="","",MAX(R234,Q234))</f>
        <v/>
      </c>
      <c r="T234" s="27">
        <f>IF(A234="placement",MIN(P234,IF(S234="",Q234,S234)),"")</f>
        <v>0.20682691808217701</v>
      </c>
      <c r="U234" s="28">
        <f>IF($A234="placement",T234*J234,"")</f>
        <v>436.81845098955785</v>
      </c>
      <c r="V234" s="26">
        <f>IF($A234="placement",U234,IF($A234="site",SUMIF($C:$C,$C234,$U:$U),IF($A234="user",SUMIF($B:$B,$B234,$U:$U),SUM($U:$U))))</f>
        <v>436.81845098955785</v>
      </c>
      <c r="W234" s="27">
        <f>V234/J234</f>
        <v>0.20682691808217701</v>
      </c>
    </row>
    <row r="235" spans="1:23" x14ac:dyDescent="0.3">
      <c r="A235" s="23" t="s">
        <v>14</v>
      </c>
      <c r="B235" s="23" t="s">
        <v>3563</v>
      </c>
      <c r="C235" s="23" t="s">
        <v>3564</v>
      </c>
      <c r="D235" s="23" t="s">
        <v>3583</v>
      </c>
      <c r="E235" s="23" t="s">
        <v>3584</v>
      </c>
      <c r="F235" s="27">
        <v>0.15</v>
      </c>
      <c r="G235" s="24">
        <v>1</v>
      </c>
      <c r="H235" s="25">
        <v>107.0051</v>
      </c>
      <c r="I235" s="25">
        <v>28.672899999999998</v>
      </c>
      <c r="J235" s="26">
        <v>2104</v>
      </c>
      <c r="K235" s="26">
        <v>316</v>
      </c>
      <c r="L235" s="27">
        <v>0.26800000000000002</v>
      </c>
      <c r="M235" s="28">
        <v>2.44573353</v>
      </c>
      <c r="N235" s="46">
        <v>1.95</v>
      </c>
      <c r="O235" s="31" t="s">
        <v>42</v>
      </c>
      <c r="P235" s="31">
        <v>0.2026931901</v>
      </c>
      <c r="Q235" s="31">
        <v>0.15</v>
      </c>
      <c r="R235" s="42"/>
      <c r="S235" s="42" t="str">
        <f>IF(R235="","",MAX(R235,Q235))</f>
        <v/>
      </c>
      <c r="T235" s="27">
        <f>IF(A235="placement",MIN(P235,IF(S235="",Q235,S235)),"")</f>
        <v>0.15</v>
      </c>
      <c r="U235" s="28">
        <f>IF($A235="placement",T235*J235,"")</f>
        <v>315.59999999999997</v>
      </c>
      <c r="V235" s="23">
        <f>IF($A235="placement",U235,IF($A235="site",SUMIF($C:$C,$C235,$U:$U),IF($A235="user",SUMIF($B:$B,$B235,$U:$U),SUM($U:$U))))</f>
        <v>315.59999999999997</v>
      </c>
      <c r="W235" s="27">
        <f>V235/J235</f>
        <v>0.15</v>
      </c>
    </row>
    <row r="236" spans="1:23" x14ac:dyDescent="0.3">
      <c r="A236" s="23" t="s">
        <v>14</v>
      </c>
      <c r="B236" s="23" t="s">
        <v>8238</v>
      </c>
      <c r="C236" s="23" t="s">
        <v>8239</v>
      </c>
      <c r="D236" s="32" t="s">
        <v>8245</v>
      </c>
      <c r="E236" s="23" t="s">
        <v>8246</v>
      </c>
      <c r="F236" s="27">
        <v>0.3</v>
      </c>
      <c r="G236" s="24">
        <v>1</v>
      </c>
      <c r="H236" s="25">
        <v>1189.3079</v>
      </c>
      <c r="I236" s="25">
        <v>19.898399999999999</v>
      </c>
      <c r="J236" s="26">
        <v>2104</v>
      </c>
      <c r="K236" s="26">
        <v>313</v>
      </c>
      <c r="L236" s="27">
        <v>1.67E-2</v>
      </c>
      <c r="M236" s="28">
        <v>3.5246422900000001</v>
      </c>
      <c r="N236" s="29">
        <v>3</v>
      </c>
      <c r="O236" s="31" t="s">
        <v>385</v>
      </c>
      <c r="P236" s="31">
        <v>0.1488497973</v>
      </c>
      <c r="Q236" s="31">
        <v>0.14884979729863199</v>
      </c>
      <c r="R236" s="42"/>
      <c r="S236" s="42" t="str">
        <f>IF(R236="","",MAX(R236,Q236))</f>
        <v/>
      </c>
      <c r="T236" s="27">
        <f>IF(A236="placement",MIN(P236,IF(S236="",Q236,S236)),"")</f>
        <v>0.14884979729863199</v>
      </c>
      <c r="U236" s="28">
        <f>IF($A236="placement",T236*J236,"")</f>
        <v>313.1799735163217</v>
      </c>
      <c r="V236" s="26">
        <f>IF($A236="placement",U236,IF($A236="site",SUMIF($C:$C,$C236,$U:$U),IF($A236="user",SUMIF($B:$B,$B236,$U:$U),SUM($U:$U))))</f>
        <v>313.1799735163217</v>
      </c>
      <c r="W236" s="27">
        <f>V236/J236</f>
        <v>0.14884979729863199</v>
      </c>
    </row>
    <row r="237" spans="1:23" x14ac:dyDescent="0.3">
      <c r="A237" s="17" t="s">
        <v>14</v>
      </c>
      <c r="B237" s="17" t="s">
        <v>53</v>
      </c>
      <c r="C237" s="17" t="s">
        <v>55</v>
      </c>
      <c r="D237" s="17" t="s">
        <v>109</v>
      </c>
      <c r="E237" s="17" t="s">
        <v>54</v>
      </c>
      <c r="F237" s="18">
        <v>0.25</v>
      </c>
      <c r="G237" s="36">
        <v>1</v>
      </c>
      <c r="H237" s="37">
        <v>113.99</v>
      </c>
      <c r="I237" s="37">
        <v>47.200600000000001</v>
      </c>
      <c r="J237" s="19">
        <v>2102</v>
      </c>
      <c r="K237" s="19">
        <v>526</v>
      </c>
      <c r="L237" s="18">
        <v>0.41410000000000002</v>
      </c>
      <c r="M237" s="20">
        <v>1.4847453399999999</v>
      </c>
      <c r="N237" s="21">
        <v>0.1</v>
      </c>
      <c r="O237" s="22" t="s">
        <v>12</v>
      </c>
      <c r="P237" s="22">
        <v>0.93264838269999994</v>
      </c>
      <c r="Q237" s="22">
        <v>0.249999999999999</v>
      </c>
      <c r="R237" s="43"/>
      <c r="S237" s="42" t="str">
        <f>IF(R237="","",MAX(R237,Q237))</f>
        <v/>
      </c>
      <c r="T237" s="27">
        <f>IF(A237="placement",MIN(P237,IF(S237="",Q237,S237)),"")</f>
        <v>0.249999999999999</v>
      </c>
      <c r="U237" s="20">
        <f>IF($A237="placement",T237*J237,"")</f>
        <v>525.49999999999795</v>
      </c>
      <c r="V237" s="19">
        <f>IF($A237="placement",U237,IF($A237="site",SUMIF($C:$C,$C237,$U:$U),IF($A237="user",SUMIF($B:$B,$B237,$U:$U),SUM($U:$U))))</f>
        <v>525.49999999999795</v>
      </c>
      <c r="W237" s="18">
        <f>V237/J237</f>
        <v>0.24999999999999903</v>
      </c>
    </row>
    <row r="238" spans="1:23" x14ac:dyDescent="0.3">
      <c r="A238" s="17" t="s">
        <v>14</v>
      </c>
      <c r="B238" s="17" t="s">
        <v>277</v>
      </c>
      <c r="C238" s="17" t="s">
        <v>279</v>
      </c>
      <c r="D238" s="17" t="s">
        <v>341</v>
      </c>
      <c r="E238" s="17" t="s">
        <v>342</v>
      </c>
      <c r="F238" s="18">
        <v>0.25</v>
      </c>
      <c r="G238" s="36">
        <v>1</v>
      </c>
      <c r="H238" s="37">
        <v>116.1091</v>
      </c>
      <c r="I238" s="37">
        <v>25.9085</v>
      </c>
      <c r="J238" s="19">
        <v>2101</v>
      </c>
      <c r="K238" s="19">
        <v>509</v>
      </c>
      <c r="L238" s="18">
        <v>0.22309999999999999</v>
      </c>
      <c r="M238" s="20">
        <v>2.70268445</v>
      </c>
      <c r="N238" s="21">
        <v>2</v>
      </c>
      <c r="O238" s="22" t="s">
        <v>12</v>
      </c>
      <c r="P238" s="22">
        <v>0.2599950016</v>
      </c>
      <c r="Q238" s="22">
        <v>0.25</v>
      </c>
      <c r="R238" s="43"/>
      <c r="S238" s="42" t="str">
        <f>IF(R238="","",MAX(R238,Q238))</f>
        <v/>
      </c>
      <c r="T238" s="27">
        <f>IF(A238="placement",MIN(P238,IF(S238="",Q238,S238)),"")</f>
        <v>0.25</v>
      </c>
      <c r="U238" s="20">
        <f>IF($A238="placement",T238*J238,"")</f>
        <v>525.25</v>
      </c>
      <c r="V238" s="19">
        <f>IF($A238="placement",U238,IF($A238="site",SUMIF($C:$C,$C238,$U:$U),IF($A238="user",SUMIF($B:$B,$B238,$U:$U),SUM($U:$U))))</f>
        <v>525.25</v>
      </c>
      <c r="W238" s="18">
        <f>V238/J238</f>
        <v>0.25</v>
      </c>
    </row>
    <row r="239" spans="1:23" x14ac:dyDescent="0.3">
      <c r="A239" s="23" t="s">
        <v>14</v>
      </c>
      <c r="B239" s="23" t="s">
        <v>2969</v>
      </c>
      <c r="C239" s="23" t="s">
        <v>2971</v>
      </c>
      <c r="D239" s="32" t="s">
        <v>2992</v>
      </c>
      <c r="E239" s="23" t="s">
        <v>2993</v>
      </c>
      <c r="F239" s="27">
        <v>0.25</v>
      </c>
      <c r="G239" s="24">
        <v>1</v>
      </c>
      <c r="H239" s="25">
        <v>1775.8345999999999</v>
      </c>
      <c r="I239" s="25">
        <v>356.1986</v>
      </c>
      <c r="J239" s="26">
        <v>2086</v>
      </c>
      <c r="K239" s="26">
        <v>522</v>
      </c>
      <c r="L239" s="27">
        <v>0.2006</v>
      </c>
      <c r="M239" s="28">
        <v>0.19522237000000001</v>
      </c>
      <c r="N239" s="29">
        <v>0.03</v>
      </c>
      <c r="O239" s="31" t="s">
        <v>42</v>
      </c>
      <c r="P239" s="31">
        <v>0.84632908529999995</v>
      </c>
      <c r="Q239" s="31">
        <v>0.25</v>
      </c>
      <c r="R239" s="42"/>
      <c r="S239" s="42" t="str">
        <f>IF(R239="","",MAX(R239,Q239))</f>
        <v/>
      </c>
      <c r="T239" s="27">
        <f>IF(A239="placement",MIN(P239,IF(S239="",Q239,S239)),"")</f>
        <v>0.25</v>
      </c>
      <c r="U239" s="28">
        <f>IF($A239="placement",T239*J239,"")</f>
        <v>521.5</v>
      </c>
      <c r="V239" s="26">
        <f>IF($A239="placement",U239,IF($A239="site",SUMIF($C:$C,$C239,$U:$U),IF($A239="user",SUMIF($B:$B,$B239,$U:$U),SUM($U:$U))))</f>
        <v>521.5</v>
      </c>
      <c r="W239" s="27">
        <f>V239/J239</f>
        <v>0.25</v>
      </c>
    </row>
    <row r="240" spans="1:23" x14ac:dyDescent="0.3">
      <c r="A240" s="17" t="s">
        <v>14</v>
      </c>
      <c r="B240" s="17" t="s">
        <v>53</v>
      </c>
      <c r="C240" s="17" t="s">
        <v>55</v>
      </c>
      <c r="D240" s="17" t="s">
        <v>101</v>
      </c>
      <c r="E240" s="17" t="s">
        <v>102</v>
      </c>
      <c r="F240" s="18">
        <v>0.25</v>
      </c>
      <c r="G240" s="36">
        <v>1</v>
      </c>
      <c r="H240" s="37">
        <v>540.74900000000002</v>
      </c>
      <c r="I240" s="37">
        <v>109.3989</v>
      </c>
      <c r="J240" s="19">
        <v>2069</v>
      </c>
      <c r="K240" s="19">
        <v>517</v>
      </c>
      <c r="L240" s="18">
        <v>0.20230000000000001</v>
      </c>
      <c r="M240" s="20">
        <v>0.63052368999999997</v>
      </c>
      <c r="N240" s="21">
        <v>0.1</v>
      </c>
      <c r="O240" s="22" t="s">
        <v>12</v>
      </c>
      <c r="P240" s="22">
        <v>0.84140167749999994</v>
      </c>
      <c r="Q240" s="22">
        <v>0.25</v>
      </c>
      <c r="R240" s="43"/>
      <c r="S240" s="42" t="str">
        <f>IF(R240="","",MAX(R240,Q240))</f>
        <v/>
      </c>
      <c r="T240" s="27">
        <f>IF(A240="placement",MIN(P240,IF(S240="",Q240,S240)),"")</f>
        <v>0.25</v>
      </c>
      <c r="U240" s="20">
        <f>IF($A240="placement",T240*J240,"")</f>
        <v>517.25</v>
      </c>
      <c r="V240" s="19">
        <f>IF($A240="placement",U240,IF($A240="site",SUMIF($C:$C,$C240,$U:$U),IF($A240="user",SUMIF($B:$B,$B240,$U:$U),SUM($U:$U))))</f>
        <v>517.25</v>
      </c>
      <c r="W240" s="18">
        <f>V240/J240</f>
        <v>0.25</v>
      </c>
    </row>
    <row r="241" spans="1:23" x14ac:dyDescent="0.3">
      <c r="A241" s="23" t="s">
        <v>14</v>
      </c>
      <c r="B241" s="23" t="s">
        <v>3053</v>
      </c>
      <c r="C241" s="23" t="s">
        <v>3055</v>
      </c>
      <c r="D241" s="23" t="s">
        <v>3061</v>
      </c>
      <c r="E241" s="23" t="s">
        <v>3062</v>
      </c>
      <c r="F241" s="27">
        <v>0.25</v>
      </c>
      <c r="G241" s="24">
        <v>1</v>
      </c>
      <c r="H241" s="25">
        <v>213.8014</v>
      </c>
      <c r="I241" s="25">
        <v>65.8566</v>
      </c>
      <c r="J241" s="26">
        <v>2065</v>
      </c>
      <c r="K241" s="26">
        <v>516</v>
      </c>
      <c r="L241" s="27">
        <v>0.308</v>
      </c>
      <c r="M241" s="28">
        <v>1.04522388</v>
      </c>
      <c r="N241" s="29">
        <v>0.7</v>
      </c>
      <c r="O241" s="31" t="s">
        <v>12</v>
      </c>
      <c r="P241" s="31">
        <v>0.33028701890000001</v>
      </c>
      <c r="Q241" s="31">
        <v>0.25</v>
      </c>
      <c r="R241" s="42"/>
      <c r="S241" s="42" t="str">
        <f>IF(R241="","",MAX(R241,Q241))</f>
        <v/>
      </c>
      <c r="T241" s="27">
        <f>IF(A241="placement",MIN(P241,IF(S241="",Q241,S241)),"")</f>
        <v>0.25</v>
      </c>
      <c r="U241" s="28">
        <f>IF($A241="placement",T241*J241,"")</f>
        <v>516.25</v>
      </c>
      <c r="V241" s="26">
        <f>IF($A241="placement",U241,IF($A241="site",SUMIF($C:$C,$C241,$U:$U),IF($A241="user",SUMIF($B:$B,$B241,$U:$U),SUM($U:$U))))</f>
        <v>516.25</v>
      </c>
      <c r="W241" s="27">
        <f>V241/J241</f>
        <v>0.25</v>
      </c>
    </row>
    <row r="242" spans="1:23" x14ac:dyDescent="0.3">
      <c r="A242" s="23" t="s">
        <v>14</v>
      </c>
      <c r="B242" s="23" t="s">
        <v>7689</v>
      </c>
      <c r="C242" s="23" t="s">
        <v>7690</v>
      </c>
      <c r="D242" s="23" t="s">
        <v>7869</v>
      </c>
      <c r="E242" s="23" t="s">
        <v>7870</v>
      </c>
      <c r="F242" s="27">
        <v>0.1</v>
      </c>
      <c r="G242" s="24">
        <v>1</v>
      </c>
      <c r="H242" s="25">
        <v>892.59460000000001</v>
      </c>
      <c r="I242" s="25">
        <v>123.4205</v>
      </c>
      <c r="J242" s="26">
        <v>2063</v>
      </c>
      <c r="K242" s="26">
        <v>206</v>
      </c>
      <c r="L242" s="27">
        <v>0.13830000000000001</v>
      </c>
      <c r="M242" s="28">
        <v>0.55706745000000002</v>
      </c>
      <c r="N242" s="29">
        <v>0.45</v>
      </c>
      <c r="O242" s="31" t="s">
        <v>42</v>
      </c>
      <c r="P242" s="31">
        <v>0.19219835530000001</v>
      </c>
      <c r="Q242" s="31">
        <v>0.1</v>
      </c>
      <c r="R242" s="42"/>
      <c r="S242" s="42" t="str">
        <f>IF(R242="","",MAX(R242,Q242))</f>
        <v/>
      </c>
      <c r="T242" s="27">
        <f>IF(A242="placement",MIN(P242,IF(S242="",Q242,S242)),"")</f>
        <v>0.1</v>
      </c>
      <c r="U242" s="28">
        <f>IF($A242="placement",T242*J242,"")</f>
        <v>206.3</v>
      </c>
      <c r="V242" s="26">
        <f>IF($A242="placement",U242,IF($A242="site",SUMIF($C:$C,$C242,$U:$U),IF($A242="user",SUMIF($B:$B,$B242,$U:$U),SUM($U:$U))))</f>
        <v>206.3</v>
      </c>
      <c r="W242" s="27">
        <f>V242/J242</f>
        <v>0.1</v>
      </c>
    </row>
    <row r="243" spans="1:23" x14ac:dyDescent="0.3">
      <c r="A243" s="23" t="s">
        <v>14</v>
      </c>
      <c r="B243" s="23" t="s">
        <v>7257</v>
      </c>
      <c r="C243" s="23" t="s">
        <v>7258</v>
      </c>
      <c r="D243" s="23" t="s">
        <v>7270</v>
      </c>
      <c r="E243" s="23" t="s">
        <v>7271</v>
      </c>
      <c r="F243" s="27">
        <v>0.25</v>
      </c>
      <c r="G243" s="24">
        <v>1</v>
      </c>
      <c r="H243" s="25">
        <v>154.24590000000001</v>
      </c>
      <c r="I243" s="25">
        <v>66.676900000000003</v>
      </c>
      <c r="J243" s="26">
        <v>2052</v>
      </c>
      <c r="K243" s="26">
        <v>513</v>
      </c>
      <c r="L243" s="27">
        <v>0.43230000000000002</v>
      </c>
      <c r="M243" s="28">
        <v>1.0259192500000001</v>
      </c>
      <c r="N243" s="29">
        <v>0.25</v>
      </c>
      <c r="O243" s="31" t="s">
        <v>12</v>
      </c>
      <c r="P243" s="31">
        <v>0.75631610439999997</v>
      </c>
      <c r="Q243" s="31">
        <v>0.249999999999999</v>
      </c>
      <c r="R243" s="42"/>
      <c r="S243" s="42" t="str">
        <f>IF(R243="","",MAX(R243,Q243))</f>
        <v/>
      </c>
      <c r="T243" s="27">
        <f>IF(A243="placement",MIN(P243,IF(S243="",Q243,S243)),"")</f>
        <v>0.249999999999999</v>
      </c>
      <c r="U243" s="28">
        <f>IF($A243="placement",T243*J243,"")</f>
        <v>512.99999999999795</v>
      </c>
      <c r="V243" s="26">
        <f>IF($A243="placement",U243,IF($A243="site",SUMIF($C:$C,$C243,$U:$U),IF($A243="user",SUMIF($B:$B,$B243,$U:$U),SUM($U:$U))))</f>
        <v>512.99999999999795</v>
      </c>
      <c r="W243" s="27">
        <f>V243/J243</f>
        <v>0.249999999999999</v>
      </c>
    </row>
    <row r="244" spans="1:23" x14ac:dyDescent="0.3">
      <c r="A244" s="23" t="s">
        <v>14</v>
      </c>
      <c r="B244" s="23" t="s">
        <v>8944</v>
      </c>
      <c r="C244" s="23" t="s">
        <v>8946</v>
      </c>
      <c r="D244" s="23" t="s">
        <v>8949</v>
      </c>
      <c r="E244" s="23" t="s">
        <v>8950</v>
      </c>
      <c r="F244" s="27">
        <v>0.25</v>
      </c>
      <c r="G244" s="24">
        <v>1</v>
      </c>
      <c r="H244" s="25">
        <v>246.4239</v>
      </c>
      <c r="I244" s="25">
        <v>48.692</v>
      </c>
      <c r="J244" s="26">
        <v>2045</v>
      </c>
      <c r="K244" s="26">
        <v>511</v>
      </c>
      <c r="L244" s="27">
        <v>0.1976</v>
      </c>
      <c r="M244" s="28">
        <v>1.3999797599999999</v>
      </c>
      <c r="N244" s="29">
        <v>1</v>
      </c>
      <c r="O244" s="31" t="s">
        <v>42</v>
      </c>
      <c r="P244" s="31">
        <v>0.28570395710000002</v>
      </c>
      <c r="Q244" s="31">
        <v>0.249999999999999</v>
      </c>
      <c r="R244" s="42"/>
      <c r="S244" s="42" t="str">
        <f>IF(R244="","",MAX(R244,Q244))</f>
        <v/>
      </c>
      <c r="T244" s="27">
        <f>IF(A244="placement",MIN(P244,IF(S244="",Q244,S244)),"")</f>
        <v>0.249999999999999</v>
      </c>
      <c r="U244" s="28">
        <f>IF($A244="placement",T244*J244,"")</f>
        <v>511.24999999999795</v>
      </c>
      <c r="V244" s="26">
        <f>IF($A244="placement",U244,IF($A244="site",SUMIF($C:$C,$C244,$U:$U),IF($A244="user",SUMIF($B:$B,$B244,$U:$U),SUM($U:$U))))</f>
        <v>511.24999999999795</v>
      </c>
      <c r="W244" s="27">
        <f>V244/J244</f>
        <v>0.249999999999999</v>
      </c>
    </row>
    <row r="245" spans="1:23" x14ac:dyDescent="0.3">
      <c r="A245" s="23" t="s">
        <v>14</v>
      </c>
      <c r="B245" s="23" t="s">
        <v>6638</v>
      </c>
      <c r="C245" s="23" t="s">
        <v>6639</v>
      </c>
      <c r="D245" s="23" t="s">
        <v>6687</v>
      </c>
      <c r="E245" s="23" t="s">
        <v>6688</v>
      </c>
      <c r="F245" s="27">
        <v>0.25</v>
      </c>
      <c r="G245" s="24">
        <v>1</v>
      </c>
      <c r="H245" s="25">
        <v>87.647999999999996</v>
      </c>
      <c r="I245" s="25">
        <v>38.582599999999999</v>
      </c>
      <c r="J245" s="26">
        <v>2042</v>
      </c>
      <c r="K245" s="26">
        <v>510</v>
      </c>
      <c r="L245" s="27">
        <v>0.44019999999999998</v>
      </c>
      <c r="M245" s="28">
        <v>1.7638893899999999</v>
      </c>
      <c r="N245" s="29">
        <v>1</v>
      </c>
      <c r="O245" s="31" t="s">
        <v>12</v>
      </c>
      <c r="P245" s="31">
        <v>0.43307102650000001</v>
      </c>
      <c r="Q245" s="31">
        <v>0.249999999999999</v>
      </c>
      <c r="R245" s="42"/>
      <c r="S245" s="42" t="str">
        <f>IF(R245="","",MAX(R245,Q245))</f>
        <v/>
      </c>
      <c r="T245" s="27">
        <f>IF(A245="placement",MIN(P245,IF(S245="",Q245,S245)),"")</f>
        <v>0.249999999999999</v>
      </c>
      <c r="U245" s="28">
        <f>IF($A245="placement",T245*J245,"")</f>
        <v>510.49999999999795</v>
      </c>
      <c r="V245" s="26">
        <f>IF($A245="placement",U245,IF($A245="site",SUMIF($C:$C,$C245,$U:$U),IF($A245="user",SUMIF($B:$B,$B245,$U:$U),SUM($U:$U))))</f>
        <v>510.49999999999795</v>
      </c>
      <c r="W245" s="27">
        <f>V245/J245</f>
        <v>0.249999999999999</v>
      </c>
    </row>
    <row r="246" spans="1:23" x14ac:dyDescent="0.3">
      <c r="A246" s="23" t="s">
        <v>14</v>
      </c>
      <c r="B246" s="23" t="s">
        <v>6391</v>
      </c>
      <c r="C246" s="23" t="s">
        <v>6392</v>
      </c>
      <c r="D246" s="32" t="s">
        <v>6395</v>
      </c>
      <c r="E246" s="23" t="s">
        <v>6396</v>
      </c>
      <c r="F246" s="27">
        <v>0.25</v>
      </c>
      <c r="G246" s="24">
        <v>1</v>
      </c>
      <c r="H246" s="25">
        <v>85.623599999999996</v>
      </c>
      <c r="I246" s="25">
        <v>36.119399999999999</v>
      </c>
      <c r="J246" s="26">
        <v>2036</v>
      </c>
      <c r="K246" s="26">
        <v>509</v>
      </c>
      <c r="L246" s="27">
        <v>0.42180000000000001</v>
      </c>
      <c r="M246" s="28">
        <v>1.87901881</v>
      </c>
      <c r="N246" s="29">
        <v>1</v>
      </c>
      <c r="O246" s="31" t="s">
        <v>12</v>
      </c>
      <c r="P246" s="31">
        <v>0.46780735010000002</v>
      </c>
      <c r="Q246" s="31">
        <v>0.249999999999999</v>
      </c>
      <c r="R246" s="42"/>
      <c r="S246" s="42" t="str">
        <f>IF(R246="","",MAX(R246,Q246))</f>
        <v/>
      </c>
      <c r="T246" s="27">
        <f>IF(A246="placement",MIN(P246,IF(S246="",Q246,S246)),"")</f>
        <v>0.249999999999999</v>
      </c>
      <c r="U246" s="28">
        <f>IF($A246="placement",T246*J246,"")</f>
        <v>508.99999999999795</v>
      </c>
      <c r="V246" s="26">
        <f>IF($A246="placement",U246,IF($A246="site",SUMIF($C:$C,$C246,$U:$U),IF($A246="user",SUMIF($B:$B,$B246,$U:$U),SUM($U:$U))))</f>
        <v>508.99999999999795</v>
      </c>
      <c r="W246" s="27">
        <f>V246/J246</f>
        <v>0.249999999999999</v>
      </c>
    </row>
    <row r="247" spans="1:23" x14ac:dyDescent="0.3">
      <c r="A247" s="23" t="s">
        <v>14</v>
      </c>
      <c r="B247" s="23" t="s">
        <v>7257</v>
      </c>
      <c r="C247" s="23" t="s">
        <v>7258</v>
      </c>
      <c r="D247" s="23" t="s">
        <v>7309</v>
      </c>
      <c r="E247" s="23" t="s">
        <v>7310</v>
      </c>
      <c r="F247" s="27">
        <v>0.25</v>
      </c>
      <c r="G247" s="24">
        <v>1</v>
      </c>
      <c r="H247" s="25">
        <v>292.80689999999998</v>
      </c>
      <c r="I247" s="25">
        <v>84.482200000000006</v>
      </c>
      <c r="J247" s="26">
        <v>2035</v>
      </c>
      <c r="K247" s="26">
        <v>509</v>
      </c>
      <c r="L247" s="27">
        <v>0.28849999999999998</v>
      </c>
      <c r="M247" s="28">
        <v>0.80287092999999998</v>
      </c>
      <c r="N247" s="29">
        <v>0.5</v>
      </c>
      <c r="O247" s="31" t="s">
        <v>12</v>
      </c>
      <c r="P247" s="31">
        <v>0.3772348968</v>
      </c>
      <c r="Q247" s="31">
        <v>0.25</v>
      </c>
      <c r="R247" s="42"/>
      <c r="S247" s="42" t="str">
        <f>IF(R247="","",MAX(R247,Q247))</f>
        <v/>
      </c>
      <c r="T247" s="27">
        <f>IF(A247="placement",MIN(P247,IF(S247="",Q247,S247)),"")</f>
        <v>0.25</v>
      </c>
      <c r="U247" s="28">
        <f>IF($A247="placement",T247*J247,"")</f>
        <v>508.75</v>
      </c>
      <c r="V247" s="26">
        <f>IF($A247="placement",U247,IF($A247="site",SUMIF($C:$C,$C247,$U:$U),IF($A247="user",SUMIF($B:$B,$B247,$U:$U),SUM($U:$U))))</f>
        <v>508.75</v>
      </c>
      <c r="W247" s="27">
        <f>V247/J247</f>
        <v>0.25</v>
      </c>
    </row>
    <row r="248" spans="1:23" x14ac:dyDescent="0.3">
      <c r="A248" s="17" t="s">
        <v>14</v>
      </c>
      <c r="B248" s="17" t="s">
        <v>4328</v>
      </c>
      <c r="C248" s="17" t="s">
        <v>4329</v>
      </c>
      <c r="D248" s="38" t="s">
        <v>4336</v>
      </c>
      <c r="E248" s="17" t="s">
        <v>10192</v>
      </c>
      <c r="F248" s="18">
        <v>0.25</v>
      </c>
      <c r="G248" s="36">
        <v>1</v>
      </c>
      <c r="H248" s="37">
        <v>511.17660000000001</v>
      </c>
      <c r="I248" s="37">
        <v>111.0949</v>
      </c>
      <c r="J248" s="19">
        <v>2035</v>
      </c>
      <c r="K248" s="19">
        <v>509</v>
      </c>
      <c r="L248" s="18">
        <v>0.21729999999999999</v>
      </c>
      <c r="M248" s="20">
        <v>0.61067028000000001</v>
      </c>
      <c r="N248" s="21">
        <v>0.3</v>
      </c>
      <c r="O248" s="22" t="s">
        <v>12</v>
      </c>
      <c r="P248" s="22">
        <v>0.50873653340000002</v>
      </c>
      <c r="Q248" s="22">
        <v>0.249999999999999</v>
      </c>
      <c r="R248" s="43"/>
      <c r="S248" s="42" t="str">
        <f>IF(R248="","",MAX(R248,Q248))</f>
        <v/>
      </c>
      <c r="T248" s="27">
        <f>IF(A248="placement",MIN(P248,IF(S248="",Q248,S248)),"")</f>
        <v>0.249999999999999</v>
      </c>
      <c r="U248" s="20">
        <f>IF($A248="placement",T248*J248,"")</f>
        <v>508.74999999999795</v>
      </c>
      <c r="V248" s="19">
        <f>IF($A248="placement",U248,IF($A248="site",SUMIF($C:$C,$C248,$U:$U),IF($A248="user",SUMIF($B:$B,$B248,$U:$U),SUM($U:$U))))</f>
        <v>508.74999999999795</v>
      </c>
      <c r="W248" s="18">
        <f>V248/J248</f>
        <v>0.249999999999999</v>
      </c>
    </row>
    <row r="249" spans="1:23" x14ac:dyDescent="0.3">
      <c r="A249" s="23" t="s">
        <v>14</v>
      </c>
      <c r="B249" s="23" t="s">
        <v>592</v>
      </c>
      <c r="C249" s="23" t="s">
        <v>594</v>
      </c>
      <c r="D249" s="23" t="s">
        <v>607</v>
      </c>
      <c r="E249" s="23" t="s">
        <v>608</v>
      </c>
      <c r="F249" s="27">
        <v>0.33</v>
      </c>
      <c r="G249" s="24">
        <v>1</v>
      </c>
      <c r="H249" s="25">
        <v>131.6446</v>
      </c>
      <c r="I249" s="25">
        <v>49.923200000000001</v>
      </c>
      <c r="J249" s="26">
        <v>2030</v>
      </c>
      <c r="K249" s="26">
        <v>670</v>
      </c>
      <c r="L249" s="27">
        <v>0.37919999999999998</v>
      </c>
      <c r="M249" s="28">
        <v>1.35551025</v>
      </c>
      <c r="N249" s="29">
        <v>0.55000000000000004</v>
      </c>
      <c r="O249" s="31" t="s">
        <v>304</v>
      </c>
      <c r="P249" s="31">
        <v>0.59424873339999995</v>
      </c>
      <c r="Q249" s="31">
        <v>0.32999999999999902</v>
      </c>
      <c r="R249" s="42">
        <v>0.28000000000000003</v>
      </c>
      <c r="S249" s="42">
        <f>IF(R249="","",MAX(R249,Q249))</f>
        <v>0.32999999999999902</v>
      </c>
      <c r="T249" s="27">
        <f>IF(A249="placement",MIN(P249,IF(S249="",Q249,S249)),"")</f>
        <v>0.32999999999999902</v>
      </c>
      <c r="U249" s="28">
        <f>IF($A249="placement",T249*J249,"")</f>
        <v>669.89999999999804</v>
      </c>
      <c r="V249" s="26">
        <f>IF($A249="placement",U249,IF($A249="site",SUMIF($C:$C,$C249,$U:$U),IF($A249="user",SUMIF($B:$B,$B249,$U:$U),SUM($U:$U))))</f>
        <v>669.89999999999804</v>
      </c>
      <c r="W249" s="27">
        <f>V249/J249</f>
        <v>0.32999999999999902</v>
      </c>
    </row>
    <row r="250" spans="1:23" x14ac:dyDescent="0.3">
      <c r="A250" s="23" t="s">
        <v>14</v>
      </c>
      <c r="B250" s="23" t="s">
        <v>1268</v>
      </c>
      <c r="C250" s="23" t="s">
        <v>1270</v>
      </c>
      <c r="D250" s="23" t="s">
        <v>1295</v>
      </c>
      <c r="E250" s="23" t="s">
        <v>1296</v>
      </c>
      <c r="F250" s="27">
        <v>0.4</v>
      </c>
      <c r="G250" s="24">
        <v>1</v>
      </c>
      <c r="H250" s="25">
        <v>51.2226</v>
      </c>
      <c r="I250" s="25">
        <v>19.3871</v>
      </c>
      <c r="J250" s="26">
        <v>2015</v>
      </c>
      <c r="K250" s="26">
        <v>561</v>
      </c>
      <c r="L250" s="27">
        <v>0.3785</v>
      </c>
      <c r="M250" s="28">
        <v>3.4642926100000002</v>
      </c>
      <c r="N250" s="29">
        <v>2.5</v>
      </c>
      <c r="O250" s="31" t="s">
        <v>12</v>
      </c>
      <c r="P250" s="31">
        <v>0.2783519518</v>
      </c>
      <c r="Q250" s="31">
        <v>0.27835195175726102</v>
      </c>
      <c r="R250" s="42"/>
      <c r="S250" s="42" t="str">
        <f>IF(R250="","",MAX(R250,Q250))</f>
        <v/>
      </c>
      <c r="T250" s="27">
        <f>IF(A250="placement",MIN(P250,IF(S250="",Q250,S250)),"")</f>
        <v>0.27835195175726102</v>
      </c>
      <c r="U250" s="28">
        <f>IF($A250="placement",T250*J250,"")</f>
        <v>560.87918279088092</v>
      </c>
      <c r="V250" s="26">
        <f>IF($A250="placement",U250,IF($A250="site",SUMIF($C:$C,$C250,$U:$U),IF($A250="user",SUMIF($B:$B,$B250,$U:$U),SUM($U:$U))))</f>
        <v>560.87918279088092</v>
      </c>
      <c r="W250" s="27">
        <f>V250/J250</f>
        <v>0.27835195175726102</v>
      </c>
    </row>
    <row r="251" spans="1:23" x14ac:dyDescent="0.3">
      <c r="A251" s="23" t="s">
        <v>14</v>
      </c>
      <c r="B251" s="23" t="s">
        <v>6335</v>
      </c>
      <c r="C251" s="23" t="s">
        <v>6337</v>
      </c>
      <c r="D251" s="23" t="s">
        <v>6338</v>
      </c>
      <c r="E251" s="23" t="s">
        <v>6339</v>
      </c>
      <c r="F251" s="27">
        <v>0.33</v>
      </c>
      <c r="G251" s="24">
        <v>1</v>
      </c>
      <c r="H251" s="25">
        <v>601.98220000000003</v>
      </c>
      <c r="I251" s="25">
        <v>105.2901</v>
      </c>
      <c r="J251" s="26">
        <v>2006</v>
      </c>
      <c r="K251" s="26">
        <v>427</v>
      </c>
      <c r="L251" s="27">
        <v>0.1749</v>
      </c>
      <c r="M251" s="28">
        <v>0.63516373999999998</v>
      </c>
      <c r="N251" s="29">
        <v>0.5</v>
      </c>
      <c r="O251" s="31" t="s">
        <v>42</v>
      </c>
      <c r="P251" s="31">
        <v>0.21280141280000001</v>
      </c>
      <c r="Q251" s="31">
        <v>0.21280141275471601</v>
      </c>
      <c r="R251" s="42">
        <v>0.3</v>
      </c>
      <c r="S251" s="42">
        <f>IF(R251="","",MAX(R251,Q251))</f>
        <v>0.3</v>
      </c>
      <c r="T251" s="27">
        <f>IF(A251="placement",MIN(P251,IF(S251="",Q251,S251)),"")</f>
        <v>0.21280141280000001</v>
      </c>
      <c r="U251" s="28">
        <f>IF($A251="placement",T251*J251,"")</f>
        <v>426.87963407680002</v>
      </c>
      <c r="V251" s="26">
        <f>IF($A251="placement",U251,IF($A251="site",SUMIF($C:$C,$C251,$U:$U),IF($A251="user",SUMIF($B:$B,$B251,$U:$U),SUM($U:$U))))</f>
        <v>426.87963407680002</v>
      </c>
      <c r="W251" s="27">
        <f>V251/J251</f>
        <v>0.21280141280000001</v>
      </c>
    </row>
    <row r="252" spans="1:23" x14ac:dyDescent="0.3">
      <c r="A252" s="23" t="s">
        <v>14</v>
      </c>
      <c r="B252" s="23" t="s">
        <v>3015</v>
      </c>
      <c r="C252" s="23" t="s">
        <v>3017</v>
      </c>
      <c r="D252" s="23" t="s">
        <v>3040</v>
      </c>
      <c r="E252" s="23" t="s">
        <v>3041</v>
      </c>
      <c r="F252" s="27">
        <v>0.15</v>
      </c>
      <c r="G252" s="24">
        <v>1</v>
      </c>
      <c r="H252" s="25">
        <v>353.13810000000001</v>
      </c>
      <c r="I252" s="25">
        <v>43.248199999999997</v>
      </c>
      <c r="J252" s="26">
        <v>1988</v>
      </c>
      <c r="K252" s="26">
        <v>281</v>
      </c>
      <c r="L252" s="27">
        <v>0.1225</v>
      </c>
      <c r="M252" s="28">
        <v>1.53247054</v>
      </c>
      <c r="N252" s="29">
        <v>1.3</v>
      </c>
      <c r="O252" s="31" t="s">
        <v>42</v>
      </c>
      <c r="P252" s="31">
        <v>0.15169657989999999</v>
      </c>
      <c r="Q252" s="31">
        <v>0.15</v>
      </c>
      <c r="R252" s="42"/>
      <c r="S252" s="42" t="str">
        <f>IF(R252="","",MAX(R252,Q252))</f>
        <v/>
      </c>
      <c r="T252" s="27">
        <f>IF(A252="placement",MIN(P252,IF(S252="",Q252,S252)),"")</f>
        <v>0.15</v>
      </c>
      <c r="U252" s="28">
        <f>IF($A252="placement",T252*J252,"")</f>
        <v>298.2</v>
      </c>
      <c r="V252" s="26">
        <f>IF($A252="placement",U252,IF($A252="site",SUMIF($C:$C,$C252,$U:$U),IF($A252="user",SUMIF($B:$B,$B252,$U:$U),SUM($U:$U))))</f>
        <v>298.2</v>
      </c>
      <c r="W252" s="27">
        <f>V252/J252</f>
        <v>0.15</v>
      </c>
    </row>
    <row r="253" spans="1:23" x14ac:dyDescent="0.3">
      <c r="A253" s="23" t="s">
        <v>14</v>
      </c>
      <c r="B253" s="23" t="s">
        <v>7689</v>
      </c>
      <c r="C253" s="23" t="s">
        <v>7690</v>
      </c>
      <c r="D253" s="23" t="s">
        <v>7745</v>
      </c>
      <c r="E253" s="23" t="s">
        <v>7746</v>
      </c>
      <c r="F253" s="27">
        <v>0.1</v>
      </c>
      <c r="G253" s="24">
        <v>1</v>
      </c>
      <c r="H253" s="25">
        <v>838.02880000000005</v>
      </c>
      <c r="I253" s="25">
        <v>122.7362</v>
      </c>
      <c r="J253" s="26">
        <v>1988</v>
      </c>
      <c r="K253" s="26">
        <v>199</v>
      </c>
      <c r="L253" s="27">
        <v>0.14649999999999999</v>
      </c>
      <c r="M253" s="28">
        <v>0.53996427999999996</v>
      </c>
      <c r="N253" s="29">
        <v>0.45</v>
      </c>
      <c r="O253" s="31" t="s">
        <v>42</v>
      </c>
      <c r="P253" s="31">
        <v>0.16661153770000001</v>
      </c>
      <c r="Q253" s="31">
        <v>0.1</v>
      </c>
      <c r="R253" s="42"/>
      <c r="S253" s="42" t="str">
        <f>IF(R253="","",MAX(R253,Q253))</f>
        <v/>
      </c>
      <c r="T253" s="27">
        <f>IF(A253="placement",MIN(P253,IF(S253="",Q253,S253)),"")</f>
        <v>0.1</v>
      </c>
      <c r="U253" s="28">
        <f>IF($A253="placement",T253*J253,"")</f>
        <v>198.8</v>
      </c>
      <c r="V253" s="26">
        <f>IF($A253="placement",U253,IF($A253="site",SUMIF($C:$C,$C253,$U:$U),IF($A253="user",SUMIF($B:$B,$B253,$U:$U),SUM($U:$U))))</f>
        <v>198.8</v>
      </c>
      <c r="W253" s="27">
        <f>V253/J253</f>
        <v>0.1</v>
      </c>
    </row>
    <row r="254" spans="1:23" x14ac:dyDescent="0.3">
      <c r="A254" s="17" t="s">
        <v>14</v>
      </c>
      <c r="B254" s="17" t="s">
        <v>4800</v>
      </c>
      <c r="C254" s="17" t="s">
        <v>4802</v>
      </c>
      <c r="D254" s="38" t="s">
        <v>4803</v>
      </c>
      <c r="E254" s="17" t="s">
        <v>4804</v>
      </c>
      <c r="F254" s="18">
        <v>0.25</v>
      </c>
      <c r="G254" s="36">
        <v>1</v>
      </c>
      <c r="H254" s="37">
        <v>405.42259999999999</v>
      </c>
      <c r="I254" s="37">
        <v>43.302700000000002</v>
      </c>
      <c r="J254" s="19">
        <v>1986</v>
      </c>
      <c r="K254" s="19">
        <v>497</v>
      </c>
      <c r="L254" s="18">
        <v>0.10680000000000001</v>
      </c>
      <c r="M254" s="20">
        <v>1.5289873</v>
      </c>
      <c r="N254" s="21">
        <v>1</v>
      </c>
      <c r="O254" s="22" t="s">
        <v>12</v>
      </c>
      <c r="P254" s="22">
        <v>0.34597232890000001</v>
      </c>
      <c r="Q254" s="22">
        <v>0.25</v>
      </c>
      <c r="R254" s="43"/>
      <c r="S254" s="42" t="str">
        <f>IF(R254="","",MAX(R254,Q254))</f>
        <v/>
      </c>
      <c r="T254" s="27">
        <f>IF(A254="placement",MIN(P254,IF(S254="",Q254,S254)),"")</f>
        <v>0.25</v>
      </c>
      <c r="U254" s="20">
        <f>IF($A254="placement",T254*J254,"")</f>
        <v>496.5</v>
      </c>
      <c r="V254" s="19">
        <f>IF($A254="placement",U254,IF($A254="site",SUMIF($C:$C,$C254,$U:$U),IF($A254="user",SUMIF($B:$B,$B254,$U:$U),SUM($U:$U))))</f>
        <v>496.5</v>
      </c>
      <c r="W254" s="18">
        <f>V254/J254</f>
        <v>0.25</v>
      </c>
    </row>
    <row r="255" spans="1:23" x14ac:dyDescent="0.3">
      <c r="A255" s="23" t="s">
        <v>14</v>
      </c>
      <c r="B255" s="23" t="s">
        <v>53</v>
      </c>
      <c r="C255" s="23" t="s">
        <v>55</v>
      </c>
      <c r="D255" s="23" t="s">
        <v>107</v>
      </c>
      <c r="E255" s="23" t="s">
        <v>108</v>
      </c>
      <c r="F255" s="27">
        <v>0.25</v>
      </c>
      <c r="G255" s="24">
        <v>1</v>
      </c>
      <c r="H255" s="25">
        <v>613.47820000000002</v>
      </c>
      <c r="I255" s="25">
        <v>270.8861</v>
      </c>
      <c r="J255" s="26">
        <v>1983</v>
      </c>
      <c r="K255" s="26">
        <v>490</v>
      </c>
      <c r="L255" s="27">
        <v>0.44159999999999999</v>
      </c>
      <c r="M255" s="28">
        <v>0.24400104</v>
      </c>
      <c r="N255" s="46">
        <v>0.1</v>
      </c>
      <c r="O255" s="31" t="s">
        <v>12</v>
      </c>
      <c r="P255" s="31">
        <v>0.59016567769999995</v>
      </c>
      <c r="Q255" s="31">
        <v>0.25</v>
      </c>
      <c r="R255" s="42">
        <v>0.3</v>
      </c>
      <c r="S255" s="42">
        <f>IF(R255="","",MAX(R255,Q255))</f>
        <v>0.3</v>
      </c>
      <c r="T255" s="27">
        <f>IF(A255="placement",MIN(P255,IF(S255="",Q255,S255)),"")</f>
        <v>0.3</v>
      </c>
      <c r="U255" s="28">
        <f>IF($A255="placement",T255*J255,"")</f>
        <v>594.9</v>
      </c>
      <c r="V255" s="26">
        <f>IF($A255="placement",U255,IF($A255="site",SUMIF($C:$C,$C255,$U:$U),IF($A255="user",SUMIF($B:$B,$B255,$U:$U),SUM($U:$U))))</f>
        <v>594.9</v>
      </c>
      <c r="W255" s="27">
        <f>V255/J255</f>
        <v>0.3</v>
      </c>
    </row>
    <row r="256" spans="1:23" x14ac:dyDescent="0.3">
      <c r="A256" s="23" t="s">
        <v>14</v>
      </c>
      <c r="B256" s="23" t="s">
        <v>2603</v>
      </c>
      <c r="C256" s="23" t="s">
        <v>2605</v>
      </c>
      <c r="D256" s="23" t="s">
        <v>2610</v>
      </c>
      <c r="E256" s="23" t="s">
        <v>2604</v>
      </c>
      <c r="F256" s="27">
        <v>0.25</v>
      </c>
      <c r="G256" s="24">
        <v>1</v>
      </c>
      <c r="H256" s="25">
        <v>203.8965</v>
      </c>
      <c r="I256" s="25">
        <v>58.052999999999997</v>
      </c>
      <c r="J256" s="26">
        <v>1983</v>
      </c>
      <c r="K256" s="26">
        <v>416</v>
      </c>
      <c r="L256" s="27">
        <v>0.28470000000000001</v>
      </c>
      <c r="M256" s="28">
        <v>1.1386549500000001</v>
      </c>
      <c r="N256" s="29">
        <v>0.9</v>
      </c>
      <c r="O256" s="31" t="s">
        <v>42</v>
      </c>
      <c r="P256" s="31">
        <v>0.20959373919999999</v>
      </c>
      <c r="Q256" s="31">
        <v>0.20959373923138799</v>
      </c>
      <c r="R256" s="42">
        <v>0.3</v>
      </c>
      <c r="S256" s="42">
        <f>IF(R256="","",MAX(R256,Q256))</f>
        <v>0.3</v>
      </c>
      <c r="T256" s="27">
        <f>IF(A256="placement",MIN(P256,IF(S256="",Q256,S256)),"")</f>
        <v>0.20959373919999999</v>
      </c>
      <c r="U256" s="28">
        <f>IF($A256="placement",T256*J256,"")</f>
        <v>415.6243848336</v>
      </c>
      <c r="V256" s="26">
        <f>IF($A256="placement",U256,IF($A256="site",SUMIF($C:$C,$C256,$U:$U),IF($A256="user",SUMIF($B:$B,$B256,$U:$U),SUM($U:$U))))</f>
        <v>415.6243848336</v>
      </c>
      <c r="W256" s="27">
        <f>V256/J256</f>
        <v>0.20959373919999999</v>
      </c>
    </row>
    <row r="257" spans="1:23" x14ac:dyDescent="0.3">
      <c r="A257" s="23" t="s">
        <v>14</v>
      </c>
      <c r="B257" s="23" t="s">
        <v>7257</v>
      </c>
      <c r="C257" s="23" t="s">
        <v>7258</v>
      </c>
      <c r="D257" s="23" t="s">
        <v>7274</v>
      </c>
      <c r="E257" s="23" t="s">
        <v>7275</v>
      </c>
      <c r="F257" s="27">
        <v>0.33</v>
      </c>
      <c r="G257" s="24">
        <v>1</v>
      </c>
      <c r="H257" s="25">
        <v>185.0582</v>
      </c>
      <c r="I257" s="25">
        <v>61.189100000000003</v>
      </c>
      <c r="J257" s="26">
        <v>1982</v>
      </c>
      <c r="K257" s="26">
        <v>654</v>
      </c>
      <c r="L257" s="27">
        <v>0.3306</v>
      </c>
      <c r="M257" s="28">
        <v>1.0795813400000001</v>
      </c>
      <c r="N257" s="29">
        <v>0.5</v>
      </c>
      <c r="O257" s="31" t="s">
        <v>12</v>
      </c>
      <c r="P257" s="31">
        <v>0.5368575028</v>
      </c>
      <c r="Q257" s="31">
        <v>0.33</v>
      </c>
      <c r="R257" s="42"/>
      <c r="S257" s="42" t="str">
        <f>IF(R257="","",MAX(R257,Q257))</f>
        <v/>
      </c>
      <c r="T257" s="27">
        <f>IF(A257="placement",MIN(P257,IF(S257="",Q257,S257)),"")</f>
        <v>0.33</v>
      </c>
      <c r="U257" s="28">
        <f>IF($A257="placement",T257*J257,"")</f>
        <v>654.06000000000006</v>
      </c>
      <c r="V257" s="26">
        <f>IF($A257="placement",U257,IF($A257="site",SUMIF($C:$C,$C257,$U:$U),IF($A257="user",SUMIF($B:$B,$B257,$U:$U),SUM($U:$U))))</f>
        <v>654.06000000000006</v>
      </c>
      <c r="W257" s="27">
        <f>V257/J257</f>
        <v>0.33</v>
      </c>
    </row>
    <row r="258" spans="1:23" x14ac:dyDescent="0.3">
      <c r="A258" s="23" t="s">
        <v>14</v>
      </c>
      <c r="B258" s="23" t="s">
        <v>5595</v>
      </c>
      <c r="C258" s="23" t="s">
        <v>5596</v>
      </c>
      <c r="D258" s="23" t="s">
        <v>5603</v>
      </c>
      <c r="E258" s="23" t="s">
        <v>5604</v>
      </c>
      <c r="F258" s="27">
        <v>0.35</v>
      </c>
      <c r="G258" s="24">
        <v>1</v>
      </c>
      <c r="H258" s="25">
        <v>578.59839999999997</v>
      </c>
      <c r="I258" s="25">
        <v>182.48249999999999</v>
      </c>
      <c r="J258" s="26">
        <v>1981</v>
      </c>
      <c r="K258" s="26">
        <v>693</v>
      </c>
      <c r="L258" s="27">
        <v>0.31540000000000001</v>
      </c>
      <c r="M258" s="28">
        <v>0.36191794999999999</v>
      </c>
      <c r="N258" s="29">
        <v>0.2</v>
      </c>
      <c r="O258" s="31" t="s">
        <v>385</v>
      </c>
      <c r="P258" s="31">
        <v>0.44738856319999998</v>
      </c>
      <c r="Q258" s="31">
        <v>0.35</v>
      </c>
      <c r="R258" s="42"/>
      <c r="S258" s="42" t="str">
        <f>IF(R258="","",MAX(R258,Q258))</f>
        <v/>
      </c>
      <c r="T258" s="27">
        <f>IF(A258="placement",MIN(P258,IF(S258="",Q258,S258)),"")</f>
        <v>0.35</v>
      </c>
      <c r="U258" s="28">
        <f>IF($A258="placement",T258*J258,"")</f>
        <v>693.34999999999991</v>
      </c>
      <c r="V258" s="26">
        <f>IF($A258="placement",U258,IF($A258="site",SUMIF($C:$C,$C258,$U:$U),IF($A258="user",SUMIF($B:$B,$B258,$U:$U),SUM($U:$U))))</f>
        <v>693.34999999999991</v>
      </c>
      <c r="W258" s="27">
        <f>V258/J258</f>
        <v>0.35</v>
      </c>
    </row>
    <row r="259" spans="1:23" x14ac:dyDescent="0.3">
      <c r="A259" s="23" t="s">
        <v>14</v>
      </c>
      <c r="B259" s="23" t="s">
        <v>9517</v>
      </c>
      <c r="C259" s="23" t="s">
        <v>9519</v>
      </c>
      <c r="D259" s="23" t="s">
        <v>9534</v>
      </c>
      <c r="E259" s="23" t="s">
        <v>9535</v>
      </c>
      <c r="F259" s="27">
        <v>0.25</v>
      </c>
      <c r="G259" s="24">
        <v>1</v>
      </c>
      <c r="H259" s="25">
        <v>168.84440000000001</v>
      </c>
      <c r="I259" s="25">
        <v>25.2317</v>
      </c>
      <c r="J259" s="26">
        <v>1972</v>
      </c>
      <c r="K259" s="26">
        <v>493</v>
      </c>
      <c r="L259" s="27">
        <v>0.14940000000000001</v>
      </c>
      <c r="M259" s="28">
        <v>2.6052405699999999</v>
      </c>
      <c r="N259" s="29">
        <v>1.75</v>
      </c>
      <c r="O259" s="31" t="s">
        <v>304</v>
      </c>
      <c r="P259" s="31">
        <v>0.32827700440000002</v>
      </c>
      <c r="Q259" s="31">
        <v>0.25</v>
      </c>
      <c r="R259" s="42"/>
      <c r="S259" s="42" t="str">
        <f>IF(R259="","",MAX(R259,Q259))</f>
        <v/>
      </c>
      <c r="T259" s="27">
        <f>IF(A259="placement",MIN(P259,IF(S259="",Q259,S259)),"")</f>
        <v>0.25</v>
      </c>
      <c r="U259" s="28">
        <f>IF($A259="placement",T259*J259,"")</f>
        <v>493</v>
      </c>
      <c r="V259" s="26">
        <f>IF($A259="placement",U259,IF($A259="site",SUMIF($C:$C,$C259,$U:$U),IF($A259="user",SUMIF($B:$B,$B259,$U:$U),SUM($U:$U))))</f>
        <v>493</v>
      </c>
      <c r="W259" s="27">
        <f>V259/J259</f>
        <v>0.25</v>
      </c>
    </row>
    <row r="260" spans="1:23" x14ac:dyDescent="0.3">
      <c r="A260" s="23" t="s">
        <v>14</v>
      </c>
      <c r="B260" s="23" t="s">
        <v>5502</v>
      </c>
      <c r="C260" s="23" t="s">
        <v>5504</v>
      </c>
      <c r="D260" s="23" t="s">
        <v>5529</v>
      </c>
      <c r="E260" s="23" t="s">
        <v>5503</v>
      </c>
      <c r="F260" s="27">
        <v>0.25</v>
      </c>
      <c r="G260" s="24">
        <v>1</v>
      </c>
      <c r="H260" s="25">
        <v>758.68089999999995</v>
      </c>
      <c r="I260" s="25">
        <v>48.3354</v>
      </c>
      <c r="J260" s="26">
        <v>1957</v>
      </c>
      <c r="K260" s="26">
        <v>470</v>
      </c>
      <c r="L260" s="27">
        <v>6.3700000000000007E-2</v>
      </c>
      <c r="M260" s="28">
        <v>1.3495273400000001</v>
      </c>
      <c r="N260" s="29">
        <v>1</v>
      </c>
      <c r="O260" s="31" t="s">
        <v>12</v>
      </c>
      <c r="P260" s="31">
        <v>0.2589998187</v>
      </c>
      <c r="Q260" s="31">
        <v>0.249999999999999</v>
      </c>
      <c r="R260" s="42"/>
      <c r="S260" s="42" t="str">
        <f>IF(R260="","",MAX(R260,Q260))</f>
        <v/>
      </c>
      <c r="T260" s="27">
        <f>IF(A260="placement",MIN(P260,IF(S260="",Q260,S260)),"")</f>
        <v>0.249999999999999</v>
      </c>
      <c r="U260" s="28">
        <f>IF($A260="placement",T260*J260,"")</f>
        <v>489.24999999999807</v>
      </c>
      <c r="V260" s="26">
        <f>IF($A260="placement",U260,IF($A260="site",SUMIF($C:$C,$C260,$U:$U),IF($A260="user",SUMIF($B:$B,$B260,$U:$U),SUM($U:$U))))</f>
        <v>489.24999999999807</v>
      </c>
      <c r="W260" s="27">
        <f>V260/J260</f>
        <v>0.249999999999999</v>
      </c>
    </row>
    <row r="261" spans="1:23" x14ac:dyDescent="0.3">
      <c r="A261" s="23" t="s">
        <v>14</v>
      </c>
      <c r="B261" s="23" t="s">
        <v>1484</v>
      </c>
      <c r="C261" s="23" t="s">
        <v>1486</v>
      </c>
      <c r="D261" s="23" t="s">
        <v>1493</v>
      </c>
      <c r="E261" s="23" t="s">
        <v>1485</v>
      </c>
      <c r="F261" s="27">
        <v>0.25</v>
      </c>
      <c r="G261" s="24">
        <v>1</v>
      </c>
      <c r="H261" s="25">
        <v>168.48400000000001</v>
      </c>
      <c r="I261" s="25">
        <v>112.44029999999999</v>
      </c>
      <c r="J261" s="26">
        <v>1956</v>
      </c>
      <c r="K261" s="26">
        <v>493</v>
      </c>
      <c r="L261" s="27">
        <v>0.66739999999999999</v>
      </c>
      <c r="M261" s="28">
        <v>0.57997673999999999</v>
      </c>
      <c r="N261" s="29">
        <v>0.15</v>
      </c>
      <c r="O261" s="31" t="s">
        <v>70</v>
      </c>
      <c r="P261" s="31">
        <v>0.74136893690000005</v>
      </c>
      <c r="Q261" s="31">
        <v>0.249999999999999</v>
      </c>
      <c r="R261" s="42">
        <v>0.38</v>
      </c>
      <c r="S261" s="42">
        <f>IF(R261="","",MAX(R261,Q261))</f>
        <v>0.38</v>
      </c>
      <c r="T261" s="27">
        <f>IF(A261="placement",MIN(P261,IF(S261="",Q261,S261)),"")</f>
        <v>0.38</v>
      </c>
      <c r="U261" s="28">
        <f>IF($A261="placement",T261*J261,"")</f>
        <v>743.28</v>
      </c>
      <c r="V261" s="26">
        <f>IF($A261="placement",U261,IF($A261="site",SUMIF($C:$C,$C261,$U:$U),IF($A261="user",SUMIF($B:$B,$B261,$U:$U),SUM($U:$U))))</f>
        <v>743.28</v>
      </c>
      <c r="W261" s="27">
        <f>V261/J261</f>
        <v>0.38</v>
      </c>
    </row>
    <row r="262" spans="1:23" x14ac:dyDescent="0.3">
      <c r="A262" s="23" t="s">
        <v>14</v>
      </c>
      <c r="B262" s="23" t="s">
        <v>1017</v>
      </c>
      <c r="C262" s="23" t="s">
        <v>1019</v>
      </c>
      <c r="D262" s="23" t="s">
        <v>1066</v>
      </c>
      <c r="E262" s="23" t="s">
        <v>1067</v>
      </c>
      <c r="F262" s="27">
        <v>0.05</v>
      </c>
      <c r="G262" s="24">
        <v>1</v>
      </c>
      <c r="H262" s="25">
        <v>874.1694</v>
      </c>
      <c r="I262" s="25">
        <v>46.770400000000002</v>
      </c>
      <c r="J262" s="26">
        <v>1955</v>
      </c>
      <c r="K262" s="26">
        <v>98</v>
      </c>
      <c r="L262" s="27">
        <v>5.3499999999999999E-2</v>
      </c>
      <c r="M262" s="28">
        <v>1.3934051599999999</v>
      </c>
      <c r="N262" s="29">
        <v>1</v>
      </c>
      <c r="O262" s="31" t="s">
        <v>70</v>
      </c>
      <c r="P262" s="31">
        <v>0.28233364840000003</v>
      </c>
      <c r="Q262" s="31">
        <v>4.9999999999999899E-2</v>
      </c>
      <c r="R262" s="42">
        <v>0.35</v>
      </c>
      <c r="S262" s="42">
        <f>IF(R262="","",MAX(R262,Q262))</f>
        <v>0.35</v>
      </c>
      <c r="T262" s="27">
        <f>IF(A262="placement",MIN(P262,IF(S262="",Q262,S262)),"")</f>
        <v>0.28233364840000003</v>
      </c>
      <c r="U262" s="28">
        <f>IF($A262="placement",T262*J262,"")</f>
        <v>551.96228262200009</v>
      </c>
      <c r="V262" s="26">
        <f>IF($A262="placement",U262,IF($A262="site",SUMIF($C:$C,$C262,$U:$U),IF($A262="user",SUMIF($B:$B,$B262,$U:$U),SUM($U:$U))))</f>
        <v>551.96228262200009</v>
      </c>
      <c r="W262" s="27">
        <f>V262/J262</f>
        <v>0.28233364840000003</v>
      </c>
    </row>
    <row r="263" spans="1:23" x14ac:dyDescent="0.3">
      <c r="A263" s="23" t="s">
        <v>14</v>
      </c>
      <c r="B263" s="23" t="s">
        <v>1095</v>
      </c>
      <c r="C263" s="23" t="s">
        <v>1096</v>
      </c>
      <c r="D263" s="23" t="s">
        <v>1097</v>
      </c>
      <c r="E263" s="23" t="s">
        <v>1098</v>
      </c>
      <c r="F263" s="27">
        <v>0.05</v>
      </c>
      <c r="G263" s="24">
        <v>1</v>
      </c>
      <c r="H263" s="25">
        <v>1398.5247999999999</v>
      </c>
      <c r="I263" s="25">
        <v>78.096000000000004</v>
      </c>
      <c r="J263" s="26">
        <v>1945</v>
      </c>
      <c r="K263" s="26">
        <v>97</v>
      </c>
      <c r="L263" s="27">
        <v>5.5800000000000002E-2</v>
      </c>
      <c r="M263" s="28">
        <v>0.83025963999999997</v>
      </c>
      <c r="N263" s="29">
        <v>0.6</v>
      </c>
      <c r="O263" s="31" t="s">
        <v>70</v>
      </c>
      <c r="P263" s="31">
        <v>0.27733450069999999</v>
      </c>
      <c r="Q263" s="31">
        <v>0.05</v>
      </c>
      <c r="R263" s="42">
        <v>0.18</v>
      </c>
      <c r="S263" s="42">
        <f>IF(R263="","",MAX(R263,Q263))</f>
        <v>0.18</v>
      </c>
      <c r="T263" s="27">
        <f>IF(A263="placement",MIN(P263,IF(S263="",Q263,S263)),"")</f>
        <v>0.18</v>
      </c>
      <c r="U263" s="28">
        <f>IF($A263="placement",T263*J263,"")</f>
        <v>350.09999999999997</v>
      </c>
      <c r="V263" s="26">
        <f>IF($A263="placement",U263,IF($A263="site",SUMIF($C:$C,$C263,$U:$U),IF($A263="user",SUMIF($B:$B,$B263,$U:$U),SUM($U:$U))))</f>
        <v>350.09999999999997</v>
      </c>
      <c r="W263" s="27">
        <f>V263/J263</f>
        <v>0.18</v>
      </c>
    </row>
    <row r="264" spans="1:23" x14ac:dyDescent="0.3">
      <c r="A264" s="23" t="s">
        <v>14</v>
      </c>
      <c r="B264" s="23" t="s">
        <v>5211</v>
      </c>
      <c r="C264" s="23" t="s">
        <v>5213</v>
      </c>
      <c r="D264" s="23" t="s">
        <v>5301</v>
      </c>
      <c r="E264" s="23" t="s">
        <v>5302</v>
      </c>
      <c r="F264" s="27">
        <v>0.15</v>
      </c>
      <c r="G264" s="24">
        <v>1</v>
      </c>
      <c r="H264" s="25">
        <v>73.293899999999994</v>
      </c>
      <c r="I264" s="25">
        <v>40.332299999999996</v>
      </c>
      <c r="J264" s="26">
        <v>1936</v>
      </c>
      <c r="K264" s="26">
        <v>290</v>
      </c>
      <c r="L264" s="27">
        <v>0.55030000000000001</v>
      </c>
      <c r="M264" s="28">
        <v>1.59995094</v>
      </c>
      <c r="N264" s="29">
        <v>0.8</v>
      </c>
      <c r="O264" s="31" t="s">
        <v>42</v>
      </c>
      <c r="P264" s="31">
        <v>0.49998466930000002</v>
      </c>
      <c r="Q264" s="31">
        <v>0.149999999999999</v>
      </c>
      <c r="R264" s="42"/>
      <c r="S264" s="42" t="str">
        <f>IF(R264="","",MAX(R264,Q264))</f>
        <v/>
      </c>
      <c r="T264" s="27">
        <f>IF(A264="placement",MIN(P264,IF(S264="",Q264,S264)),"")</f>
        <v>0.149999999999999</v>
      </c>
      <c r="U264" s="28">
        <f>IF($A264="placement",T264*J264,"")</f>
        <v>290.39999999999804</v>
      </c>
      <c r="V264" s="26">
        <f>IF($A264="placement",U264,IF($A264="site",SUMIF($C:$C,$C264,$U:$U),IF($A264="user",SUMIF($B:$B,$B264,$U:$U),SUM($U:$U))))</f>
        <v>290.39999999999804</v>
      </c>
      <c r="W264" s="27">
        <f>V264/J264</f>
        <v>0.149999999999999</v>
      </c>
    </row>
    <row r="265" spans="1:23" x14ac:dyDescent="0.3">
      <c r="A265" s="11" t="s">
        <v>14</v>
      </c>
      <c r="B265" s="11" t="s">
        <v>4652</v>
      </c>
      <c r="C265" s="11" t="s">
        <v>4653</v>
      </c>
      <c r="D265" s="11" t="s">
        <v>4678</v>
      </c>
      <c r="E265" s="11" t="s">
        <v>4679</v>
      </c>
      <c r="F265" s="12">
        <v>0.35</v>
      </c>
      <c r="G265" s="33">
        <v>1</v>
      </c>
      <c r="H265" s="34">
        <v>17786.347399999999</v>
      </c>
      <c r="I265" s="34">
        <v>2752.3663000000001</v>
      </c>
      <c r="J265" s="13">
        <v>1927</v>
      </c>
      <c r="K265" s="13">
        <v>674</v>
      </c>
      <c r="L265" s="12">
        <v>0.1547</v>
      </c>
      <c r="M265" s="14">
        <v>2.33393E-2</v>
      </c>
      <c r="N265" s="15">
        <v>0.01</v>
      </c>
      <c r="O265" s="16" t="s">
        <v>42</v>
      </c>
      <c r="P265" s="16">
        <v>0.57153821419999995</v>
      </c>
      <c r="Q265" s="16">
        <v>0.35</v>
      </c>
      <c r="R265" s="44"/>
      <c r="S265" s="42" t="str">
        <f>IF(R265="","",MAX(R265,Q265))</f>
        <v/>
      </c>
      <c r="T265" s="27">
        <f>IF(A265="placement",MIN(P265,IF(S265="",Q265,S265)),"")</f>
        <v>0.35</v>
      </c>
      <c r="U265" s="14">
        <f>IF($A265="placement",T265*J265,"")</f>
        <v>674.44999999999993</v>
      </c>
      <c r="V265" s="13">
        <f>IF($A265="placement",U265,IF($A265="site",SUMIF($C:$C,$C265,$U:$U),IF($A265="user",SUMIF($B:$B,$B265,$U:$U),SUM($U:$U))))</f>
        <v>674.44999999999993</v>
      </c>
      <c r="W265" s="12">
        <f>V265/J265</f>
        <v>0.35</v>
      </c>
    </row>
    <row r="266" spans="1:23" x14ac:dyDescent="0.3">
      <c r="A266" s="23" t="s">
        <v>14</v>
      </c>
      <c r="B266" s="23" t="s">
        <v>592</v>
      </c>
      <c r="C266" s="23" t="s">
        <v>594</v>
      </c>
      <c r="D266" s="23" t="s">
        <v>609</v>
      </c>
      <c r="E266" s="23" t="s">
        <v>593</v>
      </c>
      <c r="F266" s="27">
        <v>0.27</v>
      </c>
      <c r="G266" s="24">
        <v>1</v>
      </c>
      <c r="H266" s="25">
        <v>174.04429999999999</v>
      </c>
      <c r="I266" s="25">
        <v>41.954900000000002</v>
      </c>
      <c r="J266" s="26">
        <v>1924</v>
      </c>
      <c r="K266" s="26">
        <v>519</v>
      </c>
      <c r="L266" s="27">
        <v>0.24110000000000001</v>
      </c>
      <c r="M266" s="28">
        <v>1.5284625700000001</v>
      </c>
      <c r="N266" s="29">
        <v>0.6</v>
      </c>
      <c r="O266" s="31" t="s">
        <v>304</v>
      </c>
      <c r="P266" s="31">
        <v>0.60744867840000005</v>
      </c>
      <c r="Q266" s="31">
        <v>0.27</v>
      </c>
      <c r="R266" s="42">
        <v>0.2</v>
      </c>
      <c r="S266" s="42">
        <f>IF(R266="","",MAX(R266,Q266))</f>
        <v>0.27</v>
      </c>
      <c r="T266" s="27">
        <f>IF(A266="placement",MIN(P266,IF(S266="",Q266,S266)),"")</f>
        <v>0.27</v>
      </c>
      <c r="U266" s="28">
        <f>IF($A266="placement",T266*J266,"")</f>
        <v>519.48</v>
      </c>
      <c r="V266" s="26">
        <f>IF($A266="placement",U266,IF($A266="site",SUMIF($C:$C,$C266,$U:$U),IF($A266="user",SUMIF($B:$B,$B266,$U:$U),SUM($U:$U))))</f>
        <v>519.48</v>
      </c>
      <c r="W266" s="27">
        <f>V266/J266</f>
        <v>0.27</v>
      </c>
    </row>
    <row r="267" spans="1:23" x14ac:dyDescent="0.3">
      <c r="A267" s="23" t="s">
        <v>14</v>
      </c>
      <c r="B267" s="23" t="s">
        <v>8238</v>
      </c>
      <c r="C267" s="23" t="s">
        <v>8239</v>
      </c>
      <c r="D267" s="23" t="s">
        <v>8247</v>
      </c>
      <c r="E267" s="23" t="s">
        <v>8248</v>
      </c>
      <c r="F267" s="27">
        <v>0.4</v>
      </c>
      <c r="G267" s="24">
        <v>1</v>
      </c>
      <c r="H267" s="25">
        <v>987.7124</v>
      </c>
      <c r="I267" s="25">
        <v>18.888100000000001</v>
      </c>
      <c r="J267" s="26">
        <v>1917</v>
      </c>
      <c r="K267" s="26">
        <v>217</v>
      </c>
      <c r="L267" s="27">
        <v>1.9099999999999999E-2</v>
      </c>
      <c r="M267" s="28">
        <v>3.38352399</v>
      </c>
      <c r="N267" s="29">
        <v>3</v>
      </c>
      <c r="O267" s="31" t="s">
        <v>385</v>
      </c>
      <c r="P267" s="31">
        <v>0.1133504576</v>
      </c>
      <c r="Q267" s="31">
        <v>0.113350457586848</v>
      </c>
      <c r="R267" s="42"/>
      <c r="S267" s="42" t="str">
        <f>IF(R267="","",MAX(R267,Q267))</f>
        <v/>
      </c>
      <c r="T267" s="27">
        <f>IF(A267="placement",MIN(P267,IF(S267="",Q267,S267)),"")</f>
        <v>0.113350457586848</v>
      </c>
      <c r="U267" s="28">
        <f>IF($A267="placement",T267*J267,"")</f>
        <v>217.29282719398762</v>
      </c>
      <c r="V267" s="26">
        <f>IF($A267="placement",U267,IF($A267="site",SUMIF($C:$C,$C267,$U:$U),IF($A267="user",SUMIF($B:$B,$B267,$U:$U),SUM($U:$U))))</f>
        <v>217.29282719398762</v>
      </c>
      <c r="W267" s="27">
        <f>V267/J267</f>
        <v>0.113350457586848</v>
      </c>
    </row>
    <row r="268" spans="1:23" x14ac:dyDescent="0.3">
      <c r="A268" s="23" t="s">
        <v>14</v>
      </c>
      <c r="B268" s="23" t="s">
        <v>7689</v>
      </c>
      <c r="C268" s="23" t="s">
        <v>7690</v>
      </c>
      <c r="D268" s="32" t="s">
        <v>7861</v>
      </c>
      <c r="E268" s="23" t="s">
        <v>7862</v>
      </c>
      <c r="F268" s="27">
        <v>0.1</v>
      </c>
      <c r="G268" s="24">
        <v>1</v>
      </c>
      <c r="H268" s="25">
        <v>851.98350000000005</v>
      </c>
      <c r="I268" s="25">
        <v>106.4712</v>
      </c>
      <c r="J268" s="26">
        <v>1907</v>
      </c>
      <c r="K268" s="26">
        <v>191</v>
      </c>
      <c r="L268" s="27">
        <v>0.125</v>
      </c>
      <c r="M268" s="28">
        <v>0.59698388999999996</v>
      </c>
      <c r="N268" s="29">
        <v>0.45</v>
      </c>
      <c r="O268" s="31" t="s">
        <v>42</v>
      </c>
      <c r="P268" s="31">
        <v>0.2462108187</v>
      </c>
      <c r="Q268" s="31">
        <v>9.9999999999999895E-2</v>
      </c>
      <c r="R268" s="42"/>
      <c r="S268" s="42" t="str">
        <f>IF(R268="","",MAX(R268,Q268))</f>
        <v/>
      </c>
      <c r="T268" s="27">
        <f>IF(A268="placement",MIN(P268,IF(S268="",Q268,S268)),"")</f>
        <v>9.9999999999999895E-2</v>
      </c>
      <c r="U268" s="28">
        <f>IF($A268="placement",T268*J268,"")</f>
        <v>190.69999999999979</v>
      </c>
      <c r="V268" s="26">
        <f>IF($A268="placement",U268,IF($A268="site",SUMIF($C:$C,$C268,$U:$U),IF($A268="user",SUMIF($B:$B,$B268,$U:$U),SUM($U:$U))))</f>
        <v>190.69999999999979</v>
      </c>
      <c r="W268" s="27">
        <f>V268/J268</f>
        <v>9.9999999999999895E-2</v>
      </c>
    </row>
    <row r="269" spans="1:23" x14ac:dyDescent="0.3">
      <c r="A269" s="23" t="s">
        <v>14</v>
      </c>
      <c r="B269" s="23" t="s">
        <v>9124</v>
      </c>
      <c r="C269" s="23" t="s">
        <v>9126</v>
      </c>
      <c r="D269" s="23" t="s">
        <v>9131</v>
      </c>
      <c r="E269" s="23" t="s">
        <v>9130</v>
      </c>
      <c r="F269" s="27">
        <v>0.15</v>
      </c>
      <c r="G269" s="24">
        <v>1</v>
      </c>
      <c r="H269" s="25">
        <v>562.41330000000005</v>
      </c>
      <c r="I269" s="25">
        <v>43.155500000000004</v>
      </c>
      <c r="J269" s="26">
        <v>1904</v>
      </c>
      <c r="K269" s="26">
        <v>276</v>
      </c>
      <c r="L269" s="27">
        <v>7.6700000000000004E-2</v>
      </c>
      <c r="M269" s="28">
        <v>1.47046743</v>
      </c>
      <c r="N269" s="29">
        <v>1.25</v>
      </c>
      <c r="O269" s="31" t="s">
        <v>42</v>
      </c>
      <c r="P269" s="31">
        <v>0.14993016840000001</v>
      </c>
      <c r="Q269" s="31">
        <v>0.14993016836807099</v>
      </c>
      <c r="R269" s="42"/>
      <c r="S269" s="42" t="str">
        <f>IF(R269="","",MAX(R269,Q269))</f>
        <v/>
      </c>
      <c r="T269" s="27">
        <f>IF(A269="placement",MIN(P269,IF(S269="",Q269,S269)),"")</f>
        <v>0.14993016836807099</v>
      </c>
      <c r="U269" s="28">
        <f>IF($A269="placement",T269*J269,"")</f>
        <v>285.46704057280715</v>
      </c>
      <c r="V269" s="26">
        <f>IF($A269="placement",U269,IF($A269="site",SUMIF($C:$C,$C269,$U:$U),IF($A269="user",SUMIF($B:$B,$B269,$U:$U),SUM($U:$U))))</f>
        <v>285.46704057280715</v>
      </c>
      <c r="W269" s="27">
        <f>V269/J269</f>
        <v>0.14993016836807099</v>
      </c>
    </row>
    <row r="270" spans="1:23" x14ac:dyDescent="0.3">
      <c r="A270" s="11" t="s">
        <v>14</v>
      </c>
      <c r="B270" s="11" t="s">
        <v>6391</v>
      </c>
      <c r="C270" s="11" t="s">
        <v>6392</v>
      </c>
      <c r="D270" s="11" t="s">
        <v>6401</v>
      </c>
      <c r="E270" s="11" t="s">
        <v>6402</v>
      </c>
      <c r="F270" s="12">
        <v>0.25</v>
      </c>
      <c r="G270" s="33">
        <v>1</v>
      </c>
      <c r="H270" s="34">
        <v>84.123099999999994</v>
      </c>
      <c r="I270" s="34">
        <v>33.645099999999999</v>
      </c>
      <c r="J270" s="13">
        <v>1902</v>
      </c>
      <c r="K270" s="13">
        <v>476</v>
      </c>
      <c r="L270" s="12">
        <v>0.4</v>
      </c>
      <c r="M270" s="14">
        <v>1.88452098</v>
      </c>
      <c r="N270" s="15">
        <v>1</v>
      </c>
      <c r="O270" s="16" t="s">
        <v>12</v>
      </c>
      <c r="P270" s="16">
        <v>0.46936117319999998</v>
      </c>
      <c r="Q270" s="16">
        <v>0.25</v>
      </c>
      <c r="R270" s="44"/>
      <c r="S270" s="42" t="str">
        <f>IF(R270="","",MAX(R270,Q270))</f>
        <v/>
      </c>
      <c r="T270" s="27">
        <f>IF(A270="placement",MIN(P270,IF(S270="",Q270,S270)),"")</f>
        <v>0.25</v>
      </c>
      <c r="U270" s="14">
        <f>IF($A270="placement",T270*J270,"")</f>
        <v>475.5</v>
      </c>
      <c r="V270" s="11">
        <f>IF($A270="placement",U270,IF($A270="site",SUMIF($C:$C,$C270,$U:$U),IF($A270="user",SUMIF($B:$B,$B270,$U:$U),SUM($U:$U))))</f>
        <v>475.5</v>
      </c>
      <c r="W270" s="12">
        <f>V270/J270</f>
        <v>0.25</v>
      </c>
    </row>
    <row r="271" spans="1:23" x14ac:dyDescent="0.3">
      <c r="A271" s="23" t="s">
        <v>14</v>
      </c>
      <c r="B271" s="23" t="s">
        <v>3593</v>
      </c>
      <c r="C271" s="23" t="s">
        <v>3595</v>
      </c>
      <c r="D271" s="23" t="s">
        <v>3602</v>
      </c>
      <c r="E271" s="23" t="s">
        <v>3603</v>
      </c>
      <c r="F271" s="27">
        <v>0.25</v>
      </c>
      <c r="G271" s="24">
        <v>1</v>
      </c>
      <c r="H271" s="25">
        <v>91.886899999999997</v>
      </c>
      <c r="I271" s="25">
        <v>44.922400000000003</v>
      </c>
      <c r="J271" s="26">
        <v>1887</v>
      </c>
      <c r="K271" s="26">
        <v>472</v>
      </c>
      <c r="L271" s="27">
        <v>0.4889</v>
      </c>
      <c r="M271" s="28">
        <v>1.4002052700000001</v>
      </c>
      <c r="N271" s="29">
        <v>0.6</v>
      </c>
      <c r="O271" s="31" t="s">
        <v>42</v>
      </c>
      <c r="P271" s="31">
        <v>0.57149140129999998</v>
      </c>
      <c r="Q271" s="31">
        <v>0.25</v>
      </c>
      <c r="R271" s="42"/>
      <c r="S271" s="42" t="str">
        <f>IF(R271="","",MAX(R271,Q271))</f>
        <v/>
      </c>
      <c r="T271" s="27">
        <f>IF(A271="placement",MIN(P271,IF(S271="",Q271,S271)),"")</f>
        <v>0.25</v>
      </c>
      <c r="U271" s="28">
        <f>IF($A271="placement",T271*J271,"")</f>
        <v>471.75</v>
      </c>
      <c r="V271" s="26">
        <f>IF($A271="placement",U271,IF($A271="site",SUMIF($C:$C,$C271,$U:$U),IF($A271="user",SUMIF($B:$B,$B271,$U:$U),SUM($U:$U))))</f>
        <v>471.75</v>
      </c>
      <c r="W271" s="27">
        <f>V271/J271</f>
        <v>0.25</v>
      </c>
    </row>
    <row r="272" spans="1:23" x14ac:dyDescent="0.3">
      <c r="A272" s="23" t="s">
        <v>14</v>
      </c>
      <c r="B272" s="23" t="s">
        <v>277</v>
      </c>
      <c r="C272" s="23" t="s">
        <v>279</v>
      </c>
      <c r="D272" s="23" t="s">
        <v>321</v>
      </c>
      <c r="E272" s="23" t="s">
        <v>322</v>
      </c>
      <c r="F272" s="27">
        <v>0.05</v>
      </c>
      <c r="G272" s="24">
        <v>1</v>
      </c>
      <c r="H272" s="25">
        <v>1991.771</v>
      </c>
      <c r="I272" s="25">
        <v>25.604500000000002</v>
      </c>
      <c r="J272" s="26">
        <v>1885</v>
      </c>
      <c r="K272" s="26">
        <v>94</v>
      </c>
      <c r="L272" s="27">
        <v>1.29E-2</v>
      </c>
      <c r="M272" s="28">
        <v>2.45346047</v>
      </c>
      <c r="N272" s="29">
        <v>2</v>
      </c>
      <c r="O272" s="31" t="s">
        <v>70</v>
      </c>
      <c r="P272" s="31">
        <v>0.18482485230000001</v>
      </c>
      <c r="Q272" s="31">
        <v>0.05</v>
      </c>
      <c r="R272" s="42">
        <v>0.28000000000000003</v>
      </c>
      <c r="S272" s="42">
        <f>IF(R272="","",MAX(R272,Q272))</f>
        <v>0.28000000000000003</v>
      </c>
      <c r="T272" s="27">
        <f>IF(A272="placement",MIN(P272,IF(S272="",Q272,S272)),"")</f>
        <v>0.18482485230000001</v>
      </c>
      <c r="U272" s="28">
        <f>IF($A272="placement",T272*J272,"")</f>
        <v>348.39484658550003</v>
      </c>
      <c r="V272" s="26">
        <f>IF($A272="placement",U272,IF($A272="site",SUMIF($C:$C,$C272,$U:$U),IF($A272="user",SUMIF($B:$B,$B272,$U:$U),SUM($U:$U))))</f>
        <v>348.39484658550003</v>
      </c>
      <c r="W272" s="27">
        <f>V272/J272</f>
        <v>0.18482485230000001</v>
      </c>
    </row>
    <row r="273" spans="1:23" x14ac:dyDescent="0.3">
      <c r="A273" s="23" t="s">
        <v>14</v>
      </c>
      <c r="B273" s="23" t="s">
        <v>5764</v>
      </c>
      <c r="C273" s="23" t="s">
        <v>5766</v>
      </c>
      <c r="D273" s="23" t="s">
        <v>5963</v>
      </c>
      <c r="E273" s="23" t="s">
        <v>5964</v>
      </c>
      <c r="F273" s="27">
        <v>0.15</v>
      </c>
      <c r="G273" s="24">
        <v>1</v>
      </c>
      <c r="H273" s="25">
        <v>478.31959999999998</v>
      </c>
      <c r="I273" s="25">
        <v>39.909700000000001</v>
      </c>
      <c r="J273" s="26">
        <v>1884</v>
      </c>
      <c r="K273" s="26">
        <v>283</v>
      </c>
      <c r="L273" s="27">
        <v>8.3400000000000002E-2</v>
      </c>
      <c r="M273" s="28">
        <v>1.5735549499999999</v>
      </c>
      <c r="N273" s="29">
        <v>1.25</v>
      </c>
      <c r="O273" s="31" t="s">
        <v>42</v>
      </c>
      <c r="P273" s="31">
        <v>0.2056203707</v>
      </c>
      <c r="Q273" s="31">
        <v>0.15</v>
      </c>
      <c r="R273" s="42"/>
      <c r="S273" s="42" t="str">
        <f>IF(R273="","",MAX(R273,Q273))</f>
        <v/>
      </c>
      <c r="T273" s="27">
        <f>IF(A273="placement",MIN(P273,IF(S273="",Q273,S273)),"")</f>
        <v>0.15</v>
      </c>
      <c r="U273" s="28">
        <f>IF($A273="placement",T273*J273,"")</f>
        <v>282.59999999999997</v>
      </c>
      <c r="V273" s="26">
        <f>IF($A273="placement",U273,IF($A273="site",SUMIF($C:$C,$C273,$U:$U),IF($A273="user",SUMIF($B:$B,$B273,$U:$U),SUM($U:$U))))</f>
        <v>282.59999999999997</v>
      </c>
      <c r="W273" s="27">
        <f>V273/J273</f>
        <v>0.15</v>
      </c>
    </row>
    <row r="274" spans="1:23" x14ac:dyDescent="0.3">
      <c r="A274" s="23" t="s">
        <v>14</v>
      </c>
      <c r="B274" s="23" t="s">
        <v>6638</v>
      </c>
      <c r="C274" s="23" t="s">
        <v>6639</v>
      </c>
      <c r="D274" s="23" t="s">
        <v>6816</v>
      </c>
      <c r="E274" s="23" t="s">
        <v>6817</v>
      </c>
      <c r="F274" s="27">
        <v>0.25</v>
      </c>
      <c r="G274" s="24">
        <v>1</v>
      </c>
      <c r="H274" s="25">
        <v>239.8826</v>
      </c>
      <c r="I274" s="25">
        <v>112.1461</v>
      </c>
      <c r="J274" s="26">
        <v>1881</v>
      </c>
      <c r="K274" s="26">
        <v>470</v>
      </c>
      <c r="L274" s="27">
        <v>0.46750000000000003</v>
      </c>
      <c r="M274" s="28">
        <v>0.55908617000000005</v>
      </c>
      <c r="N274" s="29">
        <v>0.3</v>
      </c>
      <c r="O274" s="31" t="s">
        <v>12</v>
      </c>
      <c r="P274" s="31">
        <v>0.46341008280000001</v>
      </c>
      <c r="Q274" s="31">
        <v>0.249999999999999</v>
      </c>
      <c r="R274" s="42"/>
      <c r="S274" s="42" t="str">
        <f>IF(R274="","",MAX(R274,Q274))</f>
        <v/>
      </c>
      <c r="T274" s="27">
        <f>IF(A274="placement",MIN(P274,IF(S274="",Q274,S274)),"")</f>
        <v>0.249999999999999</v>
      </c>
      <c r="U274" s="28">
        <f>IF($A274="placement",T274*J274,"")</f>
        <v>470.24999999999812</v>
      </c>
      <c r="V274" s="26">
        <f>IF($A274="placement",U274,IF($A274="site",SUMIF($C:$C,$C274,$U:$U),IF($A274="user",SUMIF($B:$B,$B274,$U:$U),SUM($U:$U))))</f>
        <v>470.24999999999812</v>
      </c>
      <c r="W274" s="27">
        <f>V274/J274</f>
        <v>0.249999999999999</v>
      </c>
    </row>
    <row r="275" spans="1:23" x14ac:dyDescent="0.3">
      <c r="A275" s="23" t="s">
        <v>14</v>
      </c>
      <c r="B275" s="23" t="s">
        <v>6853</v>
      </c>
      <c r="C275" s="23" t="s">
        <v>6855</v>
      </c>
      <c r="D275" s="23" t="s">
        <v>6860</v>
      </c>
      <c r="E275" s="23" t="s">
        <v>6854</v>
      </c>
      <c r="F275" s="27">
        <v>0.25</v>
      </c>
      <c r="G275" s="24">
        <v>1</v>
      </c>
      <c r="H275" s="25">
        <v>4920.6589999999997</v>
      </c>
      <c r="I275" s="25">
        <v>112.6776</v>
      </c>
      <c r="J275" s="26">
        <v>1880</v>
      </c>
      <c r="K275" s="26">
        <v>470</v>
      </c>
      <c r="L275" s="27">
        <v>2.29E-2</v>
      </c>
      <c r="M275" s="28">
        <v>0.55606376000000002</v>
      </c>
      <c r="N275" s="29">
        <v>0.16</v>
      </c>
      <c r="O275" s="31" t="s">
        <v>12</v>
      </c>
      <c r="P275" s="31">
        <v>0.7122632136</v>
      </c>
      <c r="Q275" s="31">
        <v>0.25</v>
      </c>
      <c r="R275" s="42"/>
      <c r="S275" s="42" t="str">
        <f>IF(R275="","",MAX(R275,Q275))</f>
        <v/>
      </c>
      <c r="T275" s="27">
        <f>IF(A275="placement",MIN(P275,IF(S275="",Q275,S275)),"")</f>
        <v>0.25</v>
      </c>
      <c r="U275" s="28">
        <f>IF($A275="placement",T275*J275,"")</f>
        <v>470</v>
      </c>
      <c r="V275" s="26">
        <f>IF($A275="placement",U275,IF($A275="site",SUMIF($C:$C,$C275,$U:$U),IF($A275="user",SUMIF($B:$B,$B275,$U:$U),SUM($U:$U))))</f>
        <v>470</v>
      </c>
      <c r="W275" s="27">
        <f>V275/J275</f>
        <v>0.25</v>
      </c>
    </row>
    <row r="276" spans="1:23" x14ac:dyDescent="0.3">
      <c r="A276" s="23" t="s">
        <v>14</v>
      </c>
      <c r="B276" s="23" t="s">
        <v>7153</v>
      </c>
      <c r="C276" s="23" t="s">
        <v>7155</v>
      </c>
      <c r="D276" s="23" t="s">
        <v>7210</v>
      </c>
      <c r="E276" s="23" t="s">
        <v>7211</v>
      </c>
      <c r="F276" s="27">
        <v>0.25</v>
      </c>
      <c r="G276" s="24">
        <v>1</v>
      </c>
      <c r="H276" s="25">
        <v>210.1953</v>
      </c>
      <c r="I276" s="25">
        <v>145.41810000000001</v>
      </c>
      <c r="J276" s="26">
        <v>1880</v>
      </c>
      <c r="K276" s="26">
        <v>470</v>
      </c>
      <c r="L276" s="27">
        <v>0.69179999999999997</v>
      </c>
      <c r="M276" s="28">
        <v>0.43088057000000002</v>
      </c>
      <c r="N276" s="29">
        <v>0.15</v>
      </c>
      <c r="O276" s="31" t="s">
        <v>12</v>
      </c>
      <c r="P276" s="31">
        <v>0.65187569219999997</v>
      </c>
      <c r="Q276" s="31">
        <v>0.249999999999999</v>
      </c>
      <c r="R276" s="42"/>
      <c r="S276" s="42" t="str">
        <f>IF(R276="","",MAX(R276,Q276))</f>
        <v/>
      </c>
      <c r="T276" s="27">
        <f>IF(A276="placement",MIN(P276,IF(S276="",Q276,S276)),"")</f>
        <v>0.249999999999999</v>
      </c>
      <c r="U276" s="28">
        <f>IF($A276="placement",T276*J276,"")</f>
        <v>469.99999999999812</v>
      </c>
      <c r="V276" s="26">
        <f>IF($A276="placement",U276,IF($A276="site",SUMIF($C:$C,$C276,$U:$U),IF($A276="user",SUMIF($B:$B,$B276,$U:$U),SUM($U:$U))))</f>
        <v>469.99999999999812</v>
      </c>
      <c r="W276" s="27">
        <f>V276/J276</f>
        <v>0.249999999999999</v>
      </c>
    </row>
    <row r="277" spans="1:23" x14ac:dyDescent="0.3">
      <c r="A277" s="23" t="s">
        <v>14</v>
      </c>
      <c r="B277" s="23" t="s">
        <v>6638</v>
      </c>
      <c r="C277" s="23" t="s">
        <v>6639</v>
      </c>
      <c r="D277" s="32" t="s">
        <v>6693</v>
      </c>
      <c r="E277" s="23" t="s">
        <v>6694</v>
      </c>
      <c r="F277" s="27">
        <v>0.25</v>
      </c>
      <c r="G277" s="24">
        <v>1</v>
      </c>
      <c r="H277" s="25">
        <v>443.56549999999999</v>
      </c>
      <c r="I277" s="25">
        <v>108.6438</v>
      </c>
      <c r="J277" s="26">
        <v>1876</v>
      </c>
      <c r="K277" s="26">
        <v>469</v>
      </c>
      <c r="L277" s="27">
        <v>0.24490000000000001</v>
      </c>
      <c r="M277" s="28">
        <v>0.57571525999999995</v>
      </c>
      <c r="N277" s="29">
        <v>0.3</v>
      </c>
      <c r="O277" s="31" t="s">
        <v>12</v>
      </c>
      <c r="P277" s="31">
        <v>0.47890907360000001</v>
      </c>
      <c r="Q277" s="31">
        <v>0.25</v>
      </c>
      <c r="R277" s="42"/>
      <c r="S277" s="42" t="str">
        <f>IF(R277="","",MAX(R277,Q277))</f>
        <v/>
      </c>
      <c r="T277" s="27">
        <f>IF(A277="placement",MIN(P277,IF(S277="",Q277,S277)),"")</f>
        <v>0.25</v>
      </c>
      <c r="U277" s="28">
        <f>IF($A277="placement",T277*J277,"")</f>
        <v>469</v>
      </c>
      <c r="V277" s="26">
        <f>IF($A277="placement",U277,IF($A277="site",SUMIF($C:$C,$C277,$U:$U),IF($A277="user",SUMIF($B:$B,$B277,$U:$U),SUM($U:$U))))</f>
        <v>469</v>
      </c>
      <c r="W277" s="27">
        <f>V277/J277</f>
        <v>0.25</v>
      </c>
    </row>
    <row r="278" spans="1:23" x14ac:dyDescent="0.3">
      <c r="A278" s="23" t="s">
        <v>14</v>
      </c>
      <c r="B278" s="23" t="s">
        <v>4298</v>
      </c>
      <c r="C278" s="23" t="s">
        <v>4299</v>
      </c>
      <c r="D278" s="23" t="s">
        <v>4312</v>
      </c>
      <c r="E278" s="23" t="s">
        <v>4313</v>
      </c>
      <c r="F278" s="27">
        <v>0.15</v>
      </c>
      <c r="G278" s="24">
        <v>1</v>
      </c>
      <c r="H278" s="25">
        <v>283.47890000000001</v>
      </c>
      <c r="I278" s="25">
        <v>72.587199999999996</v>
      </c>
      <c r="J278" s="26">
        <v>1876</v>
      </c>
      <c r="K278" s="26">
        <v>279</v>
      </c>
      <c r="L278" s="27">
        <v>0.25609999999999999</v>
      </c>
      <c r="M278" s="28">
        <v>0.86133625999999996</v>
      </c>
      <c r="N278" s="29">
        <v>0.7</v>
      </c>
      <c r="O278" s="31" t="s">
        <v>42</v>
      </c>
      <c r="P278" s="31">
        <v>0.18730926710000001</v>
      </c>
      <c r="Q278" s="31">
        <v>0.15</v>
      </c>
      <c r="R278" s="42"/>
      <c r="S278" s="42" t="str">
        <f>IF(R278="","",MAX(R278,Q278))</f>
        <v/>
      </c>
      <c r="T278" s="27">
        <f>IF(A278="placement",MIN(P278,IF(S278="",Q278,S278)),"")</f>
        <v>0.15</v>
      </c>
      <c r="U278" s="28">
        <f>IF($A278="placement",T278*J278,"")</f>
        <v>281.39999999999998</v>
      </c>
      <c r="V278" s="26">
        <f>IF($A278="placement",U278,IF($A278="site",SUMIF($C:$C,$C278,$U:$U),IF($A278="user",SUMIF($B:$B,$B278,$U:$U),SUM($U:$U))))</f>
        <v>281.39999999999998</v>
      </c>
      <c r="W278" s="27">
        <f>V278/J278</f>
        <v>0.15</v>
      </c>
    </row>
    <row r="279" spans="1:23" x14ac:dyDescent="0.3">
      <c r="A279" s="23" t="s">
        <v>14</v>
      </c>
      <c r="B279" s="23" t="s">
        <v>1220</v>
      </c>
      <c r="C279" s="23" t="s">
        <v>1222</v>
      </c>
      <c r="D279" s="23" t="s">
        <v>1227</v>
      </c>
      <c r="E279" s="23" t="s">
        <v>1228</v>
      </c>
      <c r="F279" s="27">
        <v>0.1</v>
      </c>
      <c r="G279" s="24">
        <v>1</v>
      </c>
      <c r="H279" s="25">
        <v>103.49039999999999</v>
      </c>
      <c r="I279" s="25">
        <v>68.007400000000004</v>
      </c>
      <c r="J279" s="26">
        <v>1874</v>
      </c>
      <c r="K279" s="26">
        <v>187</v>
      </c>
      <c r="L279" s="27">
        <v>0.65710000000000002</v>
      </c>
      <c r="M279" s="28">
        <v>0.91854829000000005</v>
      </c>
      <c r="N279" s="29">
        <v>0.5</v>
      </c>
      <c r="O279" s="31" t="s">
        <v>70</v>
      </c>
      <c r="P279" s="31">
        <v>0.45566280390000002</v>
      </c>
      <c r="Q279" s="31">
        <v>9.9999999999999895E-2</v>
      </c>
      <c r="R279" s="42"/>
      <c r="S279" s="42" t="str">
        <f>IF(R279="","",MAX(R279,Q279))</f>
        <v/>
      </c>
      <c r="T279" s="27">
        <f>IF(A279="placement",MIN(P279,IF(S279="",Q279,S279)),"")</f>
        <v>9.9999999999999895E-2</v>
      </c>
      <c r="U279" s="28">
        <f>IF($A279="placement",T279*J279,"")</f>
        <v>187.39999999999981</v>
      </c>
      <c r="V279" s="26">
        <f>IF($A279="placement",U279,IF($A279="site",SUMIF($C:$C,$C279,$U:$U),IF($A279="user",SUMIF($B:$B,$B279,$U:$U),SUM($U:$U))))</f>
        <v>187.39999999999981</v>
      </c>
      <c r="W279" s="27">
        <f>V279/J279</f>
        <v>9.9999999999999895E-2</v>
      </c>
    </row>
    <row r="280" spans="1:23" x14ac:dyDescent="0.3">
      <c r="A280" s="23" t="s">
        <v>14</v>
      </c>
      <c r="B280" s="23" t="s">
        <v>8390</v>
      </c>
      <c r="C280" s="23" t="s">
        <v>8391</v>
      </c>
      <c r="D280" s="23" t="s">
        <v>8392</v>
      </c>
      <c r="E280" s="23" t="s">
        <v>1061</v>
      </c>
      <c r="F280" s="27">
        <v>0.3</v>
      </c>
      <c r="G280" s="24">
        <v>1</v>
      </c>
      <c r="H280" s="25">
        <v>712.33889999999997</v>
      </c>
      <c r="I280" s="25">
        <v>178.91489999999999</v>
      </c>
      <c r="J280" s="26">
        <v>1873</v>
      </c>
      <c r="K280" s="26">
        <v>562</v>
      </c>
      <c r="L280" s="27">
        <v>0.25119999999999998</v>
      </c>
      <c r="M280" s="28">
        <v>0.34896120000000003</v>
      </c>
      <c r="N280" s="29">
        <v>0.2</v>
      </c>
      <c r="O280" s="31" t="s">
        <v>42</v>
      </c>
      <c r="P280" s="31">
        <v>0.42687037630000002</v>
      </c>
      <c r="Q280" s="31">
        <v>0.29999999999999899</v>
      </c>
      <c r="R280" s="42"/>
      <c r="S280" s="42" t="str">
        <f>IF(R280="","",MAX(R280,Q280))</f>
        <v/>
      </c>
      <c r="T280" s="27">
        <f>IF(A280="placement",MIN(P280,IF(S280="",Q280,S280)),"")</f>
        <v>0.29999999999999899</v>
      </c>
      <c r="U280" s="28">
        <f>IF($A280="placement",T280*J280,"")</f>
        <v>561.89999999999816</v>
      </c>
      <c r="V280" s="26">
        <f>IF($A280="placement",U280,IF($A280="site",SUMIF($C:$C,$C280,$U:$U),IF($A280="user",SUMIF($B:$B,$B280,$U:$U),SUM($U:$U))))</f>
        <v>561.89999999999816</v>
      </c>
      <c r="W280" s="27">
        <f>V280/J280</f>
        <v>0.29999999999999899</v>
      </c>
    </row>
    <row r="281" spans="1:23" x14ac:dyDescent="0.3">
      <c r="A281" s="23" t="s">
        <v>14</v>
      </c>
      <c r="B281" s="23" t="s">
        <v>9073</v>
      </c>
      <c r="C281" s="23" t="s">
        <v>9074</v>
      </c>
      <c r="D281" s="23" t="s">
        <v>9081</v>
      </c>
      <c r="E281" s="23" t="s">
        <v>9082</v>
      </c>
      <c r="F281" s="27">
        <v>0.15</v>
      </c>
      <c r="G281" s="24">
        <v>1</v>
      </c>
      <c r="H281" s="25">
        <v>955.91279999999995</v>
      </c>
      <c r="I281" s="25">
        <v>144.35290000000001</v>
      </c>
      <c r="J281" s="26">
        <v>1866</v>
      </c>
      <c r="K281" s="26">
        <v>134</v>
      </c>
      <c r="L281" s="27">
        <v>0.151</v>
      </c>
      <c r="M281" s="28">
        <v>0.43085642000000002</v>
      </c>
      <c r="N281" s="29">
        <v>0.4</v>
      </c>
      <c r="O281" s="31" t="s">
        <v>42</v>
      </c>
      <c r="P281" s="31">
        <v>7.1616474999999999E-2</v>
      </c>
      <c r="Q281" s="31">
        <v>7.1616474993436499E-2</v>
      </c>
      <c r="R281" s="42"/>
      <c r="S281" s="42" t="str">
        <f>IF(R281="","",MAX(R281,Q281))</f>
        <v/>
      </c>
      <c r="T281" s="27">
        <f>IF(A281="placement",MIN(P281,IF(S281="",Q281,S281)),"")</f>
        <v>7.1616474993436499E-2</v>
      </c>
      <c r="U281" s="28">
        <f>IF($A281="placement",T281*J281,"")</f>
        <v>133.6363423377525</v>
      </c>
      <c r="V281" s="26">
        <f>IF($A281="placement",U281,IF($A281="site",SUMIF($C:$C,$C281,$U:$U),IF($A281="user",SUMIF($B:$B,$B281,$U:$U),SUM($U:$U))))</f>
        <v>133.6363423377525</v>
      </c>
      <c r="W281" s="27">
        <f>V281/J281</f>
        <v>7.1616474993436499E-2</v>
      </c>
    </row>
    <row r="282" spans="1:23" x14ac:dyDescent="0.3">
      <c r="A282" s="23" t="s">
        <v>14</v>
      </c>
      <c r="B282" s="23" t="s">
        <v>5690</v>
      </c>
      <c r="C282" s="23" t="s">
        <v>5692</v>
      </c>
      <c r="D282" s="23" t="s">
        <v>5697</v>
      </c>
      <c r="E282" s="23" t="s">
        <v>5698</v>
      </c>
      <c r="F282" s="27">
        <v>0.15</v>
      </c>
      <c r="G282" s="24">
        <v>1</v>
      </c>
      <c r="H282" s="25">
        <v>303.25830000000002</v>
      </c>
      <c r="I282" s="25">
        <v>34.914999999999999</v>
      </c>
      <c r="J282" s="26">
        <v>1859</v>
      </c>
      <c r="K282" s="26">
        <v>278</v>
      </c>
      <c r="L282" s="27">
        <v>0.11509999999999999</v>
      </c>
      <c r="M282" s="28">
        <v>1.7743687699999999</v>
      </c>
      <c r="N282" s="29">
        <v>1.5</v>
      </c>
      <c r="O282" s="31" t="s">
        <v>42</v>
      </c>
      <c r="P282" s="31">
        <v>0.15462894599999999</v>
      </c>
      <c r="Q282" s="31">
        <v>0.15</v>
      </c>
      <c r="R282" s="42">
        <v>0.35</v>
      </c>
      <c r="S282" s="42">
        <f>IF(R282="","",MAX(R282,Q282))</f>
        <v>0.35</v>
      </c>
      <c r="T282" s="27">
        <f>IF(A282="placement",MIN(P282,IF(S282="",Q282,S282)),"")</f>
        <v>0.15462894599999999</v>
      </c>
      <c r="U282" s="28">
        <f>IF($A282="placement",T282*J282,"")</f>
        <v>287.45521061399995</v>
      </c>
      <c r="V282" s="23">
        <f>IF($A282="placement",U282,IF($A282="site",SUMIF($C:$C,$C282,$U:$U),IF($A282="user",SUMIF($B:$B,$B282,$U:$U),SUM($U:$U))))</f>
        <v>287.45521061399995</v>
      </c>
      <c r="W282" s="27">
        <f>V282/J282</f>
        <v>0.15462894599999996</v>
      </c>
    </row>
    <row r="283" spans="1:23" x14ac:dyDescent="0.3">
      <c r="A283" s="23" t="s">
        <v>14</v>
      </c>
      <c r="B283" s="23" t="s">
        <v>678</v>
      </c>
      <c r="C283" s="23" t="s">
        <v>680</v>
      </c>
      <c r="D283" s="23" t="s">
        <v>868</v>
      </c>
      <c r="E283" s="23" t="s">
        <v>869</v>
      </c>
      <c r="F283" s="27">
        <v>0.25</v>
      </c>
      <c r="G283" s="24">
        <v>1</v>
      </c>
      <c r="H283" s="25">
        <v>133.27809999999999</v>
      </c>
      <c r="I283" s="25">
        <v>78.769499999999994</v>
      </c>
      <c r="J283" s="26">
        <v>1857</v>
      </c>
      <c r="K283" s="26">
        <v>464</v>
      </c>
      <c r="L283" s="27">
        <v>0.59099999999999997</v>
      </c>
      <c r="M283" s="28">
        <v>0.78589909000000002</v>
      </c>
      <c r="N283" s="29">
        <v>0.25</v>
      </c>
      <c r="O283" s="31" t="s">
        <v>12</v>
      </c>
      <c r="P283" s="31">
        <v>0.68189300340000003</v>
      </c>
      <c r="Q283" s="31">
        <v>0.25</v>
      </c>
      <c r="R283" s="42"/>
      <c r="S283" s="42" t="str">
        <f>IF(R283="","",MAX(R283,Q283))</f>
        <v/>
      </c>
      <c r="T283" s="27">
        <f>IF(A283="placement",MIN(P283,IF(S283="",Q283,S283)),"")</f>
        <v>0.25</v>
      </c>
      <c r="U283" s="28">
        <f>IF($A283="placement",T283*J283,"")</f>
        <v>464.25</v>
      </c>
      <c r="V283" s="26">
        <f>IF($A283="placement",U283,IF($A283="site",SUMIF($C:$C,$C283,$U:$U),IF($A283="user",SUMIF($B:$B,$B283,$U:$U),SUM($U:$U))))</f>
        <v>464.25</v>
      </c>
      <c r="W283" s="27">
        <f>V283/J283</f>
        <v>0.25</v>
      </c>
    </row>
    <row r="284" spans="1:23" hidden="1" x14ac:dyDescent="0.3">
      <c r="A284" s="11" t="s">
        <v>13</v>
      </c>
      <c r="B284" s="11" t="s">
        <v>3053</v>
      </c>
      <c r="C284" s="11" t="s">
        <v>3055</v>
      </c>
      <c r="D284" s="11" t="s">
        <v>9898</v>
      </c>
      <c r="E284" s="11"/>
      <c r="F284" s="12">
        <v>0.1983</v>
      </c>
      <c r="G284" s="33">
        <v>0.98395047999999996</v>
      </c>
      <c r="H284" s="34">
        <v>6727.7186000000002</v>
      </c>
      <c r="I284" s="34">
        <v>1190.9903999999999</v>
      </c>
      <c r="J284" s="13">
        <v>41558</v>
      </c>
      <c r="K284" s="13">
        <v>7572</v>
      </c>
      <c r="L284" s="12">
        <v>0.17699999999999999</v>
      </c>
      <c r="M284" s="14">
        <v>1.1631236899999999</v>
      </c>
      <c r="N284" s="15">
        <v>0.79457800000000001</v>
      </c>
      <c r="O284" s="16"/>
      <c r="P284" s="16">
        <v>0.31685855540000002</v>
      </c>
      <c r="Q284" s="16">
        <v>0.19825160196043601</v>
      </c>
      <c r="R284" s="44"/>
      <c r="S284" s="42" t="str">
        <f>IF(R284="","",MAX(R284,Q284))</f>
        <v/>
      </c>
      <c r="T284" s="27" t="str">
        <f>IF(A284="placement",MIN(P284,IF(S284="",Q284,S284)),"")</f>
        <v/>
      </c>
      <c r="U284" s="14" t="str">
        <f>IF($A284="placement",T284*J284,"")</f>
        <v/>
      </c>
      <c r="V284" s="13">
        <f>IF($A284="placement",U284,IF($A284="site",SUMIF($C:$C,$C284,$U:$U),IF($A284="user",SUMIF($B:$B,$B284,$U:$U),SUM($U:$U))))</f>
        <v>8204.6853865062803</v>
      </c>
      <c r="W284" s="12">
        <f>V284/J284</f>
        <v>0.19742733977829252</v>
      </c>
    </row>
    <row r="285" spans="1:23" hidden="1" x14ac:dyDescent="0.3">
      <c r="A285" s="23" t="s">
        <v>10</v>
      </c>
      <c r="B285" s="23" t="s">
        <v>4086</v>
      </c>
      <c r="C285" s="23" t="s">
        <v>9898</v>
      </c>
      <c r="D285" s="23" t="s">
        <v>9898</v>
      </c>
      <c r="E285" s="23"/>
      <c r="F285" s="27">
        <v>0.33</v>
      </c>
      <c r="G285" s="24">
        <v>0</v>
      </c>
      <c r="H285" s="25">
        <v>11.307399999999999</v>
      </c>
      <c r="I285" s="25">
        <v>1.3050999999999999</v>
      </c>
      <c r="J285" s="26">
        <v>16</v>
      </c>
      <c r="K285" s="26">
        <v>5</v>
      </c>
      <c r="L285" s="27">
        <v>0.1154</v>
      </c>
      <c r="M285" s="28">
        <v>0.41204027999999998</v>
      </c>
      <c r="N285" s="46">
        <v>0.2</v>
      </c>
      <c r="O285" s="31"/>
      <c r="P285" s="31">
        <v>0.5146105621</v>
      </c>
      <c r="Q285" s="31">
        <v>0.33</v>
      </c>
      <c r="R285" s="42"/>
      <c r="S285" s="42" t="str">
        <f>IF(R285="","",MAX(R285,Q285))</f>
        <v/>
      </c>
      <c r="T285" s="27" t="str">
        <f>IF(A285="placement",MIN(P285,IF(S285="",Q285,S285)),"")</f>
        <v/>
      </c>
      <c r="U285" s="28" t="str">
        <f>IF($A285="placement",T285*J285,"")</f>
        <v/>
      </c>
      <c r="V285" s="26">
        <f>IF($A285="placement",U285,IF($A285="site",SUMIF($C:$C,$C285,$U:$U),IF($A285="user",SUMIF($B:$B,$B285,$U:$U),SUM($U:$U))))</f>
        <v>5.28</v>
      </c>
      <c r="W285" s="27">
        <f>V285/J285</f>
        <v>0.33</v>
      </c>
    </row>
    <row r="286" spans="1:23" x14ac:dyDescent="0.3">
      <c r="A286" s="23" t="s">
        <v>14</v>
      </c>
      <c r="B286" s="23" t="s">
        <v>8342</v>
      </c>
      <c r="C286" s="23" t="s">
        <v>8343</v>
      </c>
      <c r="D286" s="23" t="s">
        <v>8346</v>
      </c>
      <c r="E286" s="23" t="s">
        <v>10361</v>
      </c>
      <c r="F286" s="27">
        <v>0.25</v>
      </c>
      <c r="G286" s="24">
        <v>1</v>
      </c>
      <c r="H286" s="25">
        <v>97.572599999999994</v>
      </c>
      <c r="I286" s="25">
        <v>28.836500000000001</v>
      </c>
      <c r="J286" s="26">
        <v>1852</v>
      </c>
      <c r="K286" s="26">
        <v>381</v>
      </c>
      <c r="L286" s="27">
        <v>0.29549999999999998</v>
      </c>
      <c r="M286" s="28">
        <v>2.1405668900000001</v>
      </c>
      <c r="N286" s="29">
        <v>1.7</v>
      </c>
      <c r="O286" s="31" t="s">
        <v>42</v>
      </c>
      <c r="P286" s="31">
        <v>0.20581785720000001</v>
      </c>
      <c r="Q286" s="31">
        <v>0.2058178572189</v>
      </c>
      <c r="R286" s="42"/>
      <c r="S286" s="42" t="str">
        <f>IF(R286="","",MAX(R286,Q286))</f>
        <v/>
      </c>
      <c r="T286" s="27">
        <f>IF(A286="placement",MIN(P286,IF(S286="",Q286,S286)),"")</f>
        <v>0.20581785720000001</v>
      </c>
      <c r="U286" s="28">
        <f>IF($A286="placement",T286*J286,"")</f>
        <v>381.17467153440003</v>
      </c>
      <c r="V286" s="26">
        <f>IF($A286="placement",U286,IF($A286="site",SUMIF($C:$C,$C286,$U:$U),IF($A286="user",SUMIF($B:$B,$B286,$U:$U),SUM($U:$U))))</f>
        <v>381.17467153440003</v>
      </c>
      <c r="W286" s="27">
        <f>V286/J286</f>
        <v>0.20581785720000001</v>
      </c>
    </row>
    <row r="287" spans="1:23" x14ac:dyDescent="0.3">
      <c r="A287" s="11" t="s">
        <v>14</v>
      </c>
      <c r="B287" s="11" t="s">
        <v>3889</v>
      </c>
      <c r="C287" s="11" t="s">
        <v>3891</v>
      </c>
      <c r="D287" s="11" t="s">
        <v>3900</v>
      </c>
      <c r="E287" s="11" t="s">
        <v>3901</v>
      </c>
      <c r="F287" s="12">
        <v>0.25</v>
      </c>
      <c r="G287" s="33">
        <v>1</v>
      </c>
      <c r="H287" s="34">
        <v>177.22239999999999</v>
      </c>
      <c r="I287" s="34">
        <v>40.522599999999997</v>
      </c>
      <c r="J287" s="13">
        <v>1845</v>
      </c>
      <c r="K287" s="13">
        <v>461</v>
      </c>
      <c r="L287" s="12">
        <v>0.22869999999999999</v>
      </c>
      <c r="M287" s="14">
        <v>1.5174140700000001</v>
      </c>
      <c r="N287" s="15">
        <v>0.8</v>
      </c>
      <c r="O287" s="16" t="s">
        <v>12</v>
      </c>
      <c r="P287" s="16">
        <v>0.47278728069999998</v>
      </c>
      <c r="Q287" s="16">
        <v>0.25</v>
      </c>
      <c r="R287" s="44"/>
      <c r="S287" s="42" t="str">
        <f>IF(R287="","",MAX(R287,Q287))</f>
        <v/>
      </c>
      <c r="T287" s="27">
        <f>IF(A287="placement",MIN(P287,IF(S287="",Q287,S287)),"")</f>
        <v>0.25</v>
      </c>
      <c r="U287" s="14">
        <f>IF($A287="placement",T287*J287,"")</f>
        <v>461.25</v>
      </c>
      <c r="V287" s="13">
        <f>IF($A287="placement",U287,IF($A287="site",SUMIF($C:$C,$C287,$U:$U),IF($A287="user",SUMIF($B:$B,$B287,$U:$U),SUM($U:$U))))</f>
        <v>461.25</v>
      </c>
      <c r="W287" s="12">
        <f>V287/J287</f>
        <v>0.25</v>
      </c>
    </row>
    <row r="288" spans="1:23" x14ac:dyDescent="0.3">
      <c r="A288" s="23" t="s">
        <v>14</v>
      </c>
      <c r="B288" s="23" t="s">
        <v>7689</v>
      </c>
      <c r="C288" s="23" t="s">
        <v>7690</v>
      </c>
      <c r="D288" s="23" t="s">
        <v>7903</v>
      </c>
      <c r="E288" s="23" t="s">
        <v>7904</v>
      </c>
      <c r="F288" s="27">
        <v>0.1</v>
      </c>
      <c r="G288" s="24">
        <v>1</v>
      </c>
      <c r="H288" s="25">
        <v>522.35749999999996</v>
      </c>
      <c r="I288" s="25">
        <v>115.2456</v>
      </c>
      <c r="J288" s="26">
        <v>1844</v>
      </c>
      <c r="K288" s="26">
        <v>184</v>
      </c>
      <c r="L288" s="27">
        <v>0.22059999999999999</v>
      </c>
      <c r="M288" s="28">
        <v>0.53337895000000002</v>
      </c>
      <c r="N288" s="29">
        <v>0.45</v>
      </c>
      <c r="O288" s="31" t="s">
        <v>42</v>
      </c>
      <c r="P288" s="31">
        <v>0.1563221611</v>
      </c>
      <c r="Q288" s="31">
        <v>9.9999999999999895E-2</v>
      </c>
      <c r="R288" s="42"/>
      <c r="S288" s="42" t="str">
        <f>IF(R288="","",MAX(R288,Q288))</f>
        <v/>
      </c>
      <c r="T288" s="27">
        <f>IF(A288="placement",MIN(P288,IF(S288="",Q288,S288)),"")</f>
        <v>9.9999999999999895E-2</v>
      </c>
      <c r="U288" s="28">
        <f>IF($A288="placement",T288*J288,"")</f>
        <v>184.39999999999981</v>
      </c>
      <c r="V288" s="26">
        <f>IF($A288="placement",U288,IF($A288="site",SUMIF($C:$C,$C288,$U:$U),IF($A288="user",SUMIF($B:$B,$B288,$U:$U),SUM($U:$U))))</f>
        <v>184.39999999999981</v>
      </c>
      <c r="W288" s="27">
        <f>V288/J288</f>
        <v>9.9999999999999895E-2</v>
      </c>
    </row>
    <row r="289" spans="1:23" x14ac:dyDescent="0.3">
      <c r="A289" s="23" t="s">
        <v>14</v>
      </c>
      <c r="B289" s="23" t="s">
        <v>8565</v>
      </c>
      <c r="C289" s="23" t="s">
        <v>8566</v>
      </c>
      <c r="D289" s="23" t="s">
        <v>8577</v>
      </c>
      <c r="E289" s="23" t="s">
        <v>8578</v>
      </c>
      <c r="F289" s="27">
        <v>0.25</v>
      </c>
      <c r="G289" s="24">
        <v>1</v>
      </c>
      <c r="H289" s="25">
        <v>122.5119</v>
      </c>
      <c r="I289" s="25">
        <v>38.048499999999997</v>
      </c>
      <c r="J289" s="26">
        <v>1842</v>
      </c>
      <c r="K289" s="26">
        <v>414</v>
      </c>
      <c r="L289" s="27">
        <v>0.31059999999999999</v>
      </c>
      <c r="M289" s="28">
        <v>1.6138165799999999</v>
      </c>
      <c r="N289" s="46">
        <v>1.25</v>
      </c>
      <c r="O289" s="31" t="s">
        <v>42</v>
      </c>
      <c r="P289" s="31">
        <v>0.22543861649999999</v>
      </c>
      <c r="Q289" s="31">
        <v>0.22543861649129601</v>
      </c>
      <c r="R289" s="42"/>
      <c r="S289" s="42" t="str">
        <f>IF(R289="","",MAX(R289,Q289))</f>
        <v/>
      </c>
      <c r="T289" s="27">
        <f>IF(A289="placement",MIN(P289,IF(S289="",Q289,S289)),"")</f>
        <v>0.22543861649129601</v>
      </c>
      <c r="U289" s="28">
        <f>IF($A289="placement",T289*J289,"")</f>
        <v>415.25793157696728</v>
      </c>
      <c r="V289" s="26">
        <f>IF($A289="placement",U289,IF($A289="site",SUMIF($C:$C,$C289,$U:$U),IF($A289="user",SUMIF($B:$B,$B289,$U:$U),SUM($U:$U))))</f>
        <v>415.25793157696728</v>
      </c>
      <c r="W289" s="27">
        <f>V289/J289</f>
        <v>0.22543861649129604</v>
      </c>
    </row>
    <row r="290" spans="1:23" x14ac:dyDescent="0.3">
      <c r="A290" s="23" t="s">
        <v>14</v>
      </c>
      <c r="B290" s="23" t="s">
        <v>6586</v>
      </c>
      <c r="C290" s="23" t="s">
        <v>6587</v>
      </c>
      <c r="D290" s="23" t="s">
        <v>6604</v>
      </c>
      <c r="E290" s="23" t="s">
        <v>6605</v>
      </c>
      <c r="F290" s="27">
        <v>0.25</v>
      </c>
      <c r="G290" s="24">
        <v>1</v>
      </c>
      <c r="H290" s="25">
        <v>135.054</v>
      </c>
      <c r="I290" s="25">
        <v>39.668900000000001</v>
      </c>
      <c r="J290" s="26">
        <v>1841</v>
      </c>
      <c r="K290" s="26">
        <v>459</v>
      </c>
      <c r="L290" s="27">
        <v>0.29370000000000002</v>
      </c>
      <c r="M290" s="28">
        <v>1.54731051</v>
      </c>
      <c r="N290" s="29">
        <v>0.85</v>
      </c>
      <c r="O290" s="31" t="s">
        <v>12</v>
      </c>
      <c r="P290" s="31">
        <v>0.45065971189999998</v>
      </c>
      <c r="Q290" s="31">
        <v>0.249999999999999</v>
      </c>
      <c r="R290" s="42"/>
      <c r="S290" s="42" t="str">
        <f>IF(R290="","",MAX(R290,Q290))</f>
        <v/>
      </c>
      <c r="T290" s="27">
        <f>IF(A290="placement",MIN(P290,IF(S290="",Q290,S290)),"")</f>
        <v>0.249999999999999</v>
      </c>
      <c r="U290" s="28">
        <f>IF($A290="placement",T290*J290,"")</f>
        <v>460.24999999999818</v>
      </c>
      <c r="V290" s="26">
        <f>IF($A290="placement",U290,IF($A290="site",SUMIF($C:$C,$C290,$U:$U),IF($A290="user",SUMIF($B:$B,$B290,$U:$U),SUM($U:$U))))</f>
        <v>460.24999999999818</v>
      </c>
      <c r="W290" s="27">
        <f>V290/J290</f>
        <v>0.249999999999999</v>
      </c>
    </row>
    <row r="291" spans="1:23" x14ac:dyDescent="0.3">
      <c r="A291" s="23" t="s">
        <v>14</v>
      </c>
      <c r="B291" s="23" t="s">
        <v>8093</v>
      </c>
      <c r="C291" s="23" t="s">
        <v>8095</v>
      </c>
      <c r="D291" s="23" t="s">
        <v>8098</v>
      </c>
      <c r="E291" s="23" t="s">
        <v>8094</v>
      </c>
      <c r="F291" s="27">
        <v>0.33</v>
      </c>
      <c r="G291" s="24">
        <v>1</v>
      </c>
      <c r="H291" s="25">
        <v>459.7867</v>
      </c>
      <c r="I291" s="25">
        <v>60.253999999999998</v>
      </c>
      <c r="J291" s="26">
        <v>1834</v>
      </c>
      <c r="K291" s="26">
        <v>605</v>
      </c>
      <c r="L291" s="27">
        <v>0.13100000000000001</v>
      </c>
      <c r="M291" s="28">
        <v>1.0146875799999999</v>
      </c>
      <c r="N291" s="29">
        <v>0.6</v>
      </c>
      <c r="O291" s="31" t="s">
        <v>42</v>
      </c>
      <c r="P291" s="31">
        <v>0.40868498920000002</v>
      </c>
      <c r="Q291" s="31">
        <v>0.33</v>
      </c>
      <c r="R291" s="42"/>
      <c r="S291" s="42" t="str">
        <f>IF(R291="","",MAX(R291,Q291))</f>
        <v/>
      </c>
      <c r="T291" s="27">
        <f>IF(A291="placement",MIN(P291,IF(S291="",Q291,S291)),"")</f>
        <v>0.33</v>
      </c>
      <c r="U291" s="28">
        <f>IF($A291="placement",T291*J291,"")</f>
        <v>605.22</v>
      </c>
      <c r="V291" s="26">
        <f>IF($A291="placement",U291,IF($A291="site",SUMIF($C:$C,$C291,$U:$U),IF($A291="user",SUMIF($B:$B,$B291,$U:$U),SUM($U:$U))))</f>
        <v>605.22</v>
      </c>
      <c r="W291" s="27">
        <f>V291/J291</f>
        <v>0.33</v>
      </c>
    </row>
    <row r="292" spans="1:23" x14ac:dyDescent="0.3">
      <c r="A292" s="23" t="s">
        <v>14</v>
      </c>
      <c r="B292" s="23" t="s">
        <v>2238</v>
      </c>
      <c r="C292" s="23" t="s">
        <v>2240</v>
      </c>
      <c r="D292" s="23" t="s">
        <v>2251</v>
      </c>
      <c r="E292" s="23" t="s">
        <v>2239</v>
      </c>
      <c r="F292" s="27">
        <v>0.25</v>
      </c>
      <c r="G292" s="24">
        <v>1</v>
      </c>
      <c r="H292" s="25">
        <v>671.35910000000001</v>
      </c>
      <c r="I292" s="25">
        <v>48.096400000000003</v>
      </c>
      <c r="J292" s="26">
        <v>1833</v>
      </c>
      <c r="K292" s="26">
        <v>388</v>
      </c>
      <c r="L292" s="27">
        <v>7.1599999999999997E-2</v>
      </c>
      <c r="M292" s="28">
        <v>1.2704459800000001</v>
      </c>
      <c r="N292" s="29">
        <v>1</v>
      </c>
      <c r="O292" s="31" t="s">
        <v>12</v>
      </c>
      <c r="P292" s="31">
        <v>0.21287483569999999</v>
      </c>
      <c r="Q292" s="31">
        <v>0.21287483570143001</v>
      </c>
      <c r="R292" s="42"/>
      <c r="S292" s="42" t="str">
        <f>IF(R292="","",MAX(R292,Q292))</f>
        <v/>
      </c>
      <c r="T292" s="27">
        <f>IF(A292="placement",MIN(P292,IF(S292="",Q292,S292)),"")</f>
        <v>0.21287483569999999</v>
      </c>
      <c r="U292" s="28">
        <f>IF($A292="placement",T292*J292,"")</f>
        <v>390.19957383809998</v>
      </c>
      <c r="V292" s="26">
        <f>IF($A292="placement",U292,IF($A292="site",SUMIF($C:$C,$C292,$U:$U),IF($A292="user",SUMIF($B:$B,$B292,$U:$U),SUM($U:$U))))</f>
        <v>390.19957383809998</v>
      </c>
      <c r="W292" s="27">
        <f>V292/J292</f>
        <v>0.21287483569999999</v>
      </c>
    </row>
    <row r="293" spans="1:23" x14ac:dyDescent="0.3">
      <c r="A293" s="23" t="s">
        <v>14</v>
      </c>
      <c r="B293" s="23" t="s">
        <v>9673</v>
      </c>
      <c r="C293" s="23" t="s">
        <v>9675</v>
      </c>
      <c r="D293" s="23" t="s">
        <v>9680</v>
      </c>
      <c r="E293" s="23" t="s">
        <v>9681</v>
      </c>
      <c r="F293" s="27">
        <v>0.15</v>
      </c>
      <c r="G293" s="24">
        <v>1</v>
      </c>
      <c r="H293" s="25">
        <v>173.1601</v>
      </c>
      <c r="I293" s="25">
        <v>49.340899999999998</v>
      </c>
      <c r="J293" s="26">
        <v>1830</v>
      </c>
      <c r="K293" s="26">
        <v>274</v>
      </c>
      <c r="L293" s="27">
        <v>0.28489999999999999</v>
      </c>
      <c r="M293" s="28">
        <v>1.23627029</v>
      </c>
      <c r="N293" s="29">
        <v>0.99</v>
      </c>
      <c r="O293" s="31" t="s">
        <v>42</v>
      </c>
      <c r="P293" s="31">
        <v>0.19920424449999999</v>
      </c>
      <c r="Q293" s="31">
        <v>0.15</v>
      </c>
      <c r="R293" s="42"/>
      <c r="S293" s="42" t="str">
        <f>IF(R293="","",MAX(R293,Q293))</f>
        <v/>
      </c>
      <c r="T293" s="27">
        <f>IF(A293="placement",MIN(P293,IF(S293="",Q293,S293)),"")</f>
        <v>0.15</v>
      </c>
      <c r="U293" s="28">
        <f>IF($A293="placement",T293*J293,"")</f>
        <v>274.5</v>
      </c>
      <c r="V293" s="26">
        <f>IF($A293="placement",U293,IF($A293="site",SUMIF($C:$C,$C293,$U:$U),IF($A293="user",SUMIF($B:$B,$B293,$U:$U),SUM($U:$U))))</f>
        <v>274.5</v>
      </c>
      <c r="W293" s="27">
        <f>V293/J293</f>
        <v>0.15</v>
      </c>
    </row>
    <row r="294" spans="1:23" x14ac:dyDescent="0.3">
      <c r="A294" s="23" t="s">
        <v>14</v>
      </c>
      <c r="B294" s="23" t="s">
        <v>4820</v>
      </c>
      <c r="C294" s="23" t="s">
        <v>4822</v>
      </c>
      <c r="D294" s="23" t="s">
        <v>4827</v>
      </c>
      <c r="E294" s="23" t="s">
        <v>4828</v>
      </c>
      <c r="F294" s="27">
        <v>0.25</v>
      </c>
      <c r="G294" s="24">
        <v>1</v>
      </c>
      <c r="H294" s="25">
        <v>836.55349999999999</v>
      </c>
      <c r="I294" s="25">
        <v>93.4161</v>
      </c>
      <c r="J294" s="26">
        <v>1829</v>
      </c>
      <c r="K294" s="26">
        <v>408</v>
      </c>
      <c r="L294" s="27">
        <v>0.11169999999999999</v>
      </c>
      <c r="M294" s="28">
        <v>0.65275411000000005</v>
      </c>
      <c r="N294" s="29">
        <v>0.5</v>
      </c>
      <c r="O294" s="31" t="s">
        <v>12</v>
      </c>
      <c r="P294" s="31">
        <v>0.23401478379999999</v>
      </c>
      <c r="Q294" s="31">
        <v>0.23401478384160501</v>
      </c>
      <c r="R294" s="42"/>
      <c r="S294" s="42" t="str">
        <f>IF(R294="","",MAX(R294,Q294))</f>
        <v/>
      </c>
      <c r="T294" s="27">
        <f>IF(A294="placement",MIN(P294,IF(S294="",Q294,S294)),"")</f>
        <v>0.23401478379999999</v>
      </c>
      <c r="U294" s="28">
        <f>IF($A294="placement",T294*J294,"")</f>
        <v>428.01303957019996</v>
      </c>
      <c r="V294" s="26">
        <f>IF($A294="placement",U294,IF($A294="site",SUMIF($C:$C,$C294,$U:$U),IF($A294="user",SUMIF($B:$B,$B294,$U:$U),SUM($U:$U))))</f>
        <v>428.01303957019996</v>
      </c>
      <c r="W294" s="27">
        <f>V294/J294</f>
        <v>0.23401478379999999</v>
      </c>
    </row>
    <row r="295" spans="1:23" x14ac:dyDescent="0.3">
      <c r="A295" s="23" t="s">
        <v>14</v>
      </c>
      <c r="B295" s="23" t="s">
        <v>5764</v>
      </c>
      <c r="C295" s="23" t="s">
        <v>5766</v>
      </c>
      <c r="D295" s="23" t="s">
        <v>5893</v>
      </c>
      <c r="E295" s="23" t="s">
        <v>5894</v>
      </c>
      <c r="F295" s="27">
        <v>0.15</v>
      </c>
      <c r="G295" s="24">
        <v>1</v>
      </c>
      <c r="H295" s="25">
        <v>328.75290000000001</v>
      </c>
      <c r="I295" s="25">
        <v>54.566099999999999</v>
      </c>
      <c r="J295" s="26">
        <v>1802</v>
      </c>
      <c r="K295" s="26">
        <v>270</v>
      </c>
      <c r="L295" s="27">
        <v>0.16600000000000001</v>
      </c>
      <c r="M295" s="28">
        <v>1.10072507</v>
      </c>
      <c r="N295" s="29">
        <v>0.77</v>
      </c>
      <c r="O295" s="31" t="s">
        <v>42</v>
      </c>
      <c r="P295" s="31">
        <v>0.30046110500000001</v>
      </c>
      <c r="Q295" s="31">
        <v>0.15</v>
      </c>
      <c r="R295" s="42"/>
      <c r="S295" s="42" t="str">
        <f>IF(R295="","",MAX(R295,Q295))</f>
        <v/>
      </c>
      <c r="T295" s="27">
        <f>IF(A295="placement",MIN(P295,IF(S295="",Q295,S295)),"")</f>
        <v>0.15</v>
      </c>
      <c r="U295" s="28">
        <f>IF($A295="placement",T295*J295,"")</f>
        <v>270.3</v>
      </c>
      <c r="V295" s="26">
        <f>IF($A295="placement",U295,IF($A295="site",SUMIF($C:$C,$C295,$U:$U),IF($A295="user",SUMIF($B:$B,$B295,$U:$U),SUM($U:$U))))</f>
        <v>270.3</v>
      </c>
      <c r="W295" s="27">
        <f>V295/J295</f>
        <v>0.15</v>
      </c>
    </row>
    <row r="296" spans="1:23" x14ac:dyDescent="0.3">
      <c r="A296" s="11" t="s">
        <v>14</v>
      </c>
      <c r="B296" s="11" t="s">
        <v>510</v>
      </c>
      <c r="C296" s="11" t="s">
        <v>512</v>
      </c>
      <c r="D296" s="11" t="s">
        <v>533</v>
      </c>
      <c r="E296" s="11" t="s">
        <v>534</v>
      </c>
      <c r="F296" s="12">
        <v>0.25</v>
      </c>
      <c r="G296" s="33">
        <v>1</v>
      </c>
      <c r="H296" s="34">
        <v>647.30809999999997</v>
      </c>
      <c r="I296" s="34">
        <v>106.1544</v>
      </c>
      <c r="J296" s="13">
        <v>1801</v>
      </c>
      <c r="K296" s="13">
        <v>209</v>
      </c>
      <c r="L296" s="12">
        <v>0.16400000000000001</v>
      </c>
      <c r="M296" s="14">
        <v>0.56560116999999999</v>
      </c>
      <c r="N296" s="15">
        <v>0.5</v>
      </c>
      <c r="O296" s="16" t="s">
        <v>42</v>
      </c>
      <c r="P296" s="16">
        <v>0.11598485510000001</v>
      </c>
      <c r="Q296" s="16">
        <v>0.115984855118119</v>
      </c>
      <c r="R296" s="44"/>
      <c r="S296" s="42" t="str">
        <f>IF(R296="","",MAX(R296,Q296))</f>
        <v/>
      </c>
      <c r="T296" s="27">
        <f>IF(A296="placement",MIN(P296,IF(S296="",Q296,S296)),"")</f>
        <v>0.11598485510000001</v>
      </c>
      <c r="U296" s="14">
        <f>IF($A296="placement",T296*J296,"")</f>
        <v>208.88872403510001</v>
      </c>
      <c r="V296" s="13">
        <f>IF($A296="placement",U296,IF($A296="site",SUMIF($C:$C,$C296,$U:$U),IF($A296="user",SUMIF($B:$B,$B296,$U:$U),SUM($U:$U))))</f>
        <v>208.88872403510001</v>
      </c>
      <c r="W296" s="12">
        <f>V296/J296</f>
        <v>0.11598485510000001</v>
      </c>
    </row>
    <row r="297" spans="1:23" x14ac:dyDescent="0.3">
      <c r="A297" s="23" t="s">
        <v>14</v>
      </c>
      <c r="B297" s="23" t="s">
        <v>8901</v>
      </c>
      <c r="C297" s="23" t="s">
        <v>8903</v>
      </c>
      <c r="D297" s="23" t="s">
        <v>8914</v>
      </c>
      <c r="E297" s="23" t="s">
        <v>8915</v>
      </c>
      <c r="F297" s="27">
        <v>0.4</v>
      </c>
      <c r="G297" s="24">
        <v>1</v>
      </c>
      <c r="H297" s="25">
        <v>112.3591</v>
      </c>
      <c r="I297" s="25">
        <v>28.8413</v>
      </c>
      <c r="J297" s="26">
        <v>1800</v>
      </c>
      <c r="K297" s="26">
        <v>502</v>
      </c>
      <c r="L297" s="27">
        <v>0.25669999999999998</v>
      </c>
      <c r="M297" s="28">
        <v>2.0800353199999999</v>
      </c>
      <c r="N297" s="29">
        <v>1.5</v>
      </c>
      <c r="O297" s="31" t="s">
        <v>304</v>
      </c>
      <c r="P297" s="31">
        <v>0.27885839810000002</v>
      </c>
      <c r="Q297" s="31">
        <v>0.27885839814971902</v>
      </c>
      <c r="R297" s="42"/>
      <c r="S297" s="42" t="str">
        <f>IF(R297="","",MAX(R297,Q297))</f>
        <v/>
      </c>
      <c r="T297" s="27">
        <f>IF(A297="placement",MIN(P297,IF(S297="",Q297,S297)),"")</f>
        <v>0.27885839810000002</v>
      </c>
      <c r="U297" s="28">
        <f>IF($A297="placement",T297*J297,"")</f>
        <v>501.94511658000005</v>
      </c>
      <c r="V297" s="26">
        <f>IF($A297="placement",U297,IF($A297="site",SUMIF($C:$C,$C297,$U:$U),IF($A297="user",SUMIF($B:$B,$B297,$U:$U),SUM($U:$U))))</f>
        <v>501.94511658000005</v>
      </c>
      <c r="W297" s="27">
        <f>V297/J297</f>
        <v>0.27885839810000002</v>
      </c>
    </row>
    <row r="298" spans="1:23" x14ac:dyDescent="0.3">
      <c r="A298" s="23" t="s">
        <v>14</v>
      </c>
      <c r="B298" s="23" t="s">
        <v>6482</v>
      </c>
      <c r="C298" s="23" t="s">
        <v>6483</v>
      </c>
      <c r="D298" s="23" t="s">
        <v>6486</v>
      </c>
      <c r="E298" s="23" t="s">
        <v>6487</v>
      </c>
      <c r="F298" s="27">
        <v>0.33</v>
      </c>
      <c r="G298" s="24">
        <v>1</v>
      </c>
      <c r="H298" s="25">
        <v>99.136300000000006</v>
      </c>
      <c r="I298" s="25">
        <v>21.8386</v>
      </c>
      <c r="J298" s="26">
        <v>1792</v>
      </c>
      <c r="K298" s="26">
        <v>449</v>
      </c>
      <c r="L298" s="27">
        <v>0.2203</v>
      </c>
      <c r="M298" s="28">
        <v>2.7358271699999999</v>
      </c>
      <c r="N298" s="29">
        <v>2.0499999999999998</v>
      </c>
      <c r="O298" s="31" t="s">
        <v>12</v>
      </c>
      <c r="P298" s="31">
        <v>0.2506836616</v>
      </c>
      <c r="Q298" s="31">
        <v>0.25068366162879901</v>
      </c>
      <c r="R298" s="42"/>
      <c r="S298" s="42" t="str">
        <f>IF(R298="","",MAX(R298,Q298))</f>
        <v/>
      </c>
      <c r="T298" s="27">
        <f>IF(A298="placement",MIN(P298,IF(S298="",Q298,S298)),"")</f>
        <v>0.2506836616</v>
      </c>
      <c r="U298" s="28">
        <f>IF($A298="placement",T298*J298,"")</f>
        <v>449.22512158719996</v>
      </c>
      <c r="V298" s="26">
        <f>IF($A298="placement",U298,IF($A298="site",SUMIF($C:$C,$C298,$U:$U),IF($A298="user",SUMIF($B:$B,$B298,$U:$U),SUM($U:$U))))</f>
        <v>449.22512158719996</v>
      </c>
      <c r="W298" s="27">
        <f>V298/J298</f>
        <v>0.2506836616</v>
      </c>
    </row>
    <row r="299" spans="1:23" x14ac:dyDescent="0.3">
      <c r="A299" s="23" t="s">
        <v>14</v>
      </c>
      <c r="B299" s="23" t="s">
        <v>277</v>
      </c>
      <c r="C299" s="23" t="s">
        <v>279</v>
      </c>
      <c r="D299" s="23" t="s">
        <v>10477</v>
      </c>
      <c r="E299" s="23" t="s">
        <v>10478</v>
      </c>
      <c r="F299" s="27">
        <v>0.25</v>
      </c>
      <c r="G299" s="24">
        <v>1</v>
      </c>
      <c r="H299" s="25">
        <v>449.10640000000001</v>
      </c>
      <c r="I299" s="25">
        <v>16.662800000000001</v>
      </c>
      <c r="J299" s="26">
        <v>1787</v>
      </c>
      <c r="K299" s="26">
        <v>289</v>
      </c>
      <c r="L299" s="27">
        <v>3.7100000000000001E-2</v>
      </c>
      <c r="M299" s="28">
        <v>3.5745446400000001</v>
      </c>
      <c r="N299" s="29">
        <v>3</v>
      </c>
      <c r="O299" s="31" t="s">
        <v>12</v>
      </c>
      <c r="P299" s="31">
        <v>0.16073226139999999</v>
      </c>
      <c r="Q299" s="31">
        <v>0.160732261362794</v>
      </c>
      <c r="R299" s="42">
        <v>0.1</v>
      </c>
      <c r="S299" s="42">
        <f>IF(R299="","",MAX(R299,Q299))</f>
        <v>0.160732261362794</v>
      </c>
      <c r="T299" s="27">
        <f>IF(A299="placement",MIN(P299,IF(S299="",Q299,S299)),"")</f>
        <v>0.160732261362794</v>
      </c>
      <c r="U299" s="28">
        <f>IF($A299="placement",T299*J299,"")</f>
        <v>287.22855105531289</v>
      </c>
      <c r="V299" s="26">
        <f>IF($A299="placement",U299,IF($A299="site",SUMIF($C:$C,$C299,$U:$U),IF($A299="user",SUMIF($B:$B,$B299,$U:$U),SUM($U:$U))))</f>
        <v>287.22855105531289</v>
      </c>
      <c r="W299" s="27">
        <f>V299/J299</f>
        <v>0.160732261362794</v>
      </c>
    </row>
    <row r="300" spans="1:23" x14ac:dyDescent="0.3">
      <c r="A300" s="23" t="s">
        <v>14</v>
      </c>
      <c r="B300" s="23" t="s">
        <v>4502</v>
      </c>
      <c r="C300" s="23" t="s">
        <v>4503</v>
      </c>
      <c r="D300" s="32" t="s">
        <v>4506</v>
      </c>
      <c r="E300" s="23" t="s">
        <v>4507</v>
      </c>
      <c r="F300" s="27">
        <v>0.25</v>
      </c>
      <c r="G300" s="24">
        <v>1</v>
      </c>
      <c r="H300" s="25">
        <v>810.77120000000002</v>
      </c>
      <c r="I300" s="25">
        <v>47.290100000000002</v>
      </c>
      <c r="J300" s="26">
        <v>1780</v>
      </c>
      <c r="K300" s="26">
        <v>361</v>
      </c>
      <c r="L300" s="27">
        <v>5.8299999999999998E-2</v>
      </c>
      <c r="M300" s="28">
        <v>1.25486443</v>
      </c>
      <c r="N300" s="29">
        <v>1</v>
      </c>
      <c r="O300" s="31" t="s">
        <v>12</v>
      </c>
      <c r="P300" s="31">
        <v>0.20310116750000001</v>
      </c>
      <c r="Q300" s="31">
        <v>0.20310116745755399</v>
      </c>
      <c r="R300" s="42"/>
      <c r="S300" s="42" t="str">
        <f>IF(R300="","",MAX(R300,Q300))</f>
        <v/>
      </c>
      <c r="T300" s="27">
        <f>IF(A300="placement",MIN(P300,IF(S300="",Q300,S300)),"")</f>
        <v>0.20310116745755399</v>
      </c>
      <c r="U300" s="28">
        <f>IF($A300="placement",T300*J300,"")</f>
        <v>361.52007807444613</v>
      </c>
      <c r="V300" s="26">
        <f>IF($A300="placement",U300,IF($A300="site",SUMIF($C:$C,$C300,$U:$U),IF($A300="user",SUMIF($B:$B,$B300,$U:$U),SUM($U:$U))))</f>
        <v>361.52007807444613</v>
      </c>
      <c r="W300" s="27">
        <f>V300/J300</f>
        <v>0.20310116745755399</v>
      </c>
    </row>
    <row r="301" spans="1:23" x14ac:dyDescent="0.3">
      <c r="A301" s="23" t="s">
        <v>14</v>
      </c>
      <c r="B301" s="23" t="s">
        <v>7257</v>
      </c>
      <c r="C301" s="23" t="s">
        <v>7258</v>
      </c>
      <c r="D301" s="32" t="s">
        <v>7272</v>
      </c>
      <c r="E301" s="23" t="s">
        <v>7273</v>
      </c>
      <c r="F301" s="27">
        <v>0.25</v>
      </c>
      <c r="G301" s="24">
        <v>1</v>
      </c>
      <c r="H301" s="25">
        <v>154.78460000000001</v>
      </c>
      <c r="I301" s="25">
        <v>47.146999999999998</v>
      </c>
      <c r="J301" s="26">
        <v>1764</v>
      </c>
      <c r="K301" s="26">
        <v>441</v>
      </c>
      <c r="L301" s="27">
        <v>0.30459999999999998</v>
      </c>
      <c r="M301" s="28">
        <v>1.2472988700000001</v>
      </c>
      <c r="N301" s="29">
        <v>0.25</v>
      </c>
      <c r="O301" s="31" t="s">
        <v>12</v>
      </c>
      <c r="P301" s="31">
        <v>0.79956688389999997</v>
      </c>
      <c r="Q301" s="31">
        <v>0.25</v>
      </c>
      <c r="R301" s="42"/>
      <c r="S301" s="42" t="str">
        <f>IF(R301="","",MAX(R301,Q301))</f>
        <v/>
      </c>
      <c r="T301" s="27">
        <f>IF(A301="placement",MIN(P301,IF(S301="",Q301,S301)),"")</f>
        <v>0.25</v>
      </c>
      <c r="U301" s="28">
        <f>IF($A301="placement",T301*J301,"")</f>
        <v>441</v>
      </c>
      <c r="V301" s="26">
        <f>IF($A301="placement",U301,IF($A301="site",SUMIF($C:$C,$C301,$U:$U),IF($A301="user",SUMIF($B:$B,$B301,$U:$U),SUM($U:$U))))</f>
        <v>441</v>
      </c>
      <c r="W301" s="27">
        <f>V301/J301</f>
        <v>0.25</v>
      </c>
    </row>
    <row r="302" spans="1:23" x14ac:dyDescent="0.3">
      <c r="A302" s="23" t="s">
        <v>14</v>
      </c>
      <c r="B302" s="23" t="s">
        <v>6638</v>
      </c>
      <c r="C302" s="23" t="s">
        <v>6639</v>
      </c>
      <c r="D302" s="32" t="s">
        <v>6685</v>
      </c>
      <c r="E302" s="23" t="s">
        <v>6686</v>
      </c>
      <c r="F302" s="27">
        <v>0.25</v>
      </c>
      <c r="G302" s="24">
        <v>1</v>
      </c>
      <c r="H302" s="25">
        <v>614.51149999999996</v>
      </c>
      <c r="I302" s="25">
        <v>96.469499999999996</v>
      </c>
      <c r="J302" s="26">
        <v>1756</v>
      </c>
      <c r="K302" s="26">
        <v>439</v>
      </c>
      <c r="L302" s="27">
        <v>0.157</v>
      </c>
      <c r="M302" s="28">
        <v>0.60677890000000001</v>
      </c>
      <c r="N302" s="29">
        <v>0.3</v>
      </c>
      <c r="O302" s="31" t="s">
        <v>12</v>
      </c>
      <c r="P302" s="31">
        <v>0.50558597250000004</v>
      </c>
      <c r="Q302" s="31">
        <v>0.25</v>
      </c>
      <c r="R302" s="42"/>
      <c r="S302" s="42" t="str">
        <f>IF(R302="","",MAX(R302,Q302))</f>
        <v/>
      </c>
      <c r="T302" s="27">
        <f>IF(A302="placement",MIN(P302,IF(S302="",Q302,S302)),"")</f>
        <v>0.25</v>
      </c>
      <c r="U302" s="28">
        <f>IF($A302="placement",T302*J302,"")</f>
        <v>439</v>
      </c>
      <c r="V302" s="26">
        <f>IF($A302="placement",U302,IF($A302="site",SUMIF($C:$C,$C302,$U:$U),IF($A302="user",SUMIF($B:$B,$B302,$U:$U),SUM($U:$U))))</f>
        <v>439</v>
      </c>
      <c r="W302" s="27">
        <f>V302/J302</f>
        <v>0.25</v>
      </c>
    </row>
    <row r="303" spans="1:23" x14ac:dyDescent="0.3">
      <c r="A303" s="23" t="s">
        <v>14</v>
      </c>
      <c r="B303" s="23" t="s">
        <v>7689</v>
      </c>
      <c r="C303" s="23" t="s">
        <v>7690</v>
      </c>
      <c r="D303" s="32" t="s">
        <v>7747</v>
      </c>
      <c r="E303" s="23" t="s">
        <v>7748</v>
      </c>
      <c r="F303" s="27">
        <v>0.1</v>
      </c>
      <c r="G303" s="24">
        <v>1</v>
      </c>
      <c r="H303" s="25">
        <v>764.83730000000003</v>
      </c>
      <c r="I303" s="25">
        <v>111.6866</v>
      </c>
      <c r="J303" s="26">
        <v>1739</v>
      </c>
      <c r="K303" s="26">
        <v>141</v>
      </c>
      <c r="L303" s="27">
        <v>0.14599999999999999</v>
      </c>
      <c r="M303" s="28">
        <v>0.51891946</v>
      </c>
      <c r="N303" s="29">
        <v>0.45</v>
      </c>
      <c r="O303" s="31" t="s">
        <v>42</v>
      </c>
      <c r="P303" s="31">
        <v>0.13281340990000001</v>
      </c>
      <c r="Q303" s="31">
        <v>0.1</v>
      </c>
      <c r="R303" s="42"/>
      <c r="S303" s="42" t="str">
        <f>IF(R303="","",MAX(R303,Q303))</f>
        <v/>
      </c>
      <c r="T303" s="27">
        <f>IF(A303="placement",MIN(P303,IF(S303="",Q303,S303)),"")</f>
        <v>0.1</v>
      </c>
      <c r="U303" s="28">
        <f>IF($A303="placement",T303*J303,"")</f>
        <v>173.9</v>
      </c>
      <c r="V303" s="26">
        <f>IF($A303="placement",U303,IF($A303="site",SUMIF($C:$C,$C303,$U:$U),IF($A303="user",SUMIF($B:$B,$B303,$U:$U),SUM($U:$U))))</f>
        <v>173.9</v>
      </c>
      <c r="W303" s="27">
        <f>V303/J303</f>
        <v>0.1</v>
      </c>
    </row>
    <row r="304" spans="1:23" x14ac:dyDescent="0.3">
      <c r="A304" s="23" t="s">
        <v>14</v>
      </c>
      <c r="B304" s="23" t="s">
        <v>678</v>
      </c>
      <c r="C304" s="23" t="s">
        <v>680</v>
      </c>
      <c r="D304" s="23" t="s">
        <v>894</v>
      </c>
      <c r="E304" s="23" t="s">
        <v>895</v>
      </c>
      <c r="F304" s="27">
        <v>0.25</v>
      </c>
      <c r="G304" s="24">
        <v>1</v>
      </c>
      <c r="H304" s="25">
        <v>127.5163</v>
      </c>
      <c r="I304" s="25">
        <v>70.614400000000003</v>
      </c>
      <c r="J304" s="26">
        <v>1722</v>
      </c>
      <c r="K304" s="26">
        <v>431</v>
      </c>
      <c r="L304" s="27">
        <v>0.55379999999999996</v>
      </c>
      <c r="M304" s="28">
        <v>0.81298177000000005</v>
      </c>
      <c r="N304" s="29">
        <v>0.25</v>
      </c>
      <c r="O304" s="31" t="s">
        <v>12</v>
      </c>
      <c r="P304" s="31">
        <v>0.69249002820000005</v>
      </c>
      <c r="Q304" s="31">
        <v>0.25</v>
      </c>
      <c r="R304" s="42">
        <v>0.28000000000000003</v>
      </c>
      <c r="S304" s="42">
        <f>IF(R304="","",MAX(R304,Q304))</f>
        <v>0.28000000000000003</v>
      </c>
      <c r="T304" s="27">
        <f>IF(A304="placement",MIN(P304,IF(S304="",Q304,S304)),"")</f>
        <v>0.28000000000000003</v>
      </c>
      <c r="U304" s="28">
        <f>IF($A304="placement",T304*J304,"")</f>
        <v>482.16</v>
      </c>
      <c r="V304" s="26">
        <f>IF($A304="placement",U304,IF($A304="site",SUMIF($C:$C,$C304,$U:$U),IF($A304="user",SUMIF($B:$B,$B304,$U:$U),SUM($U:$U))))</f>
        <v>482.16</v>
      </c>
      <c r="W304" s="27">
        <f>V304/J304</f>
        <v>0.28000000000000003</v>
      </c>
    </row>
    <row r="305" spans="1:23" x14ac:dyDescent="0.3">
      <c r="A305" s="23" t="s">
        <v>14</v>
      </c>
      <c r="B305" s="23" t="s">
        <v>7153</v>
      </c>
      <c r="C305" s="23" t="s">
        <v>7155</v>
      </c>
      <c r="D305" s="23" t="s">
        <v>7250</v>
      </c>
      <c r="E305" s="23" t="s">
        <v>7251</v>
      </c>
      <c r="F305" s="27">
        <v>0.25</v>
      </c>
      <c r="G305" s="24">
        <v>1</v>
      </c>
      <c r="H305" s="25">
        <v>438.86079999999998</v>
      </c>
      <c r="I305" s="25">
        <v>71.310199999999995</v>
      </c>
      <c r="J305" s="26">
        <v>1720</v>
      </c>
      <c r="K305" s="26">
        <v>430</v>
      </c>
      <c r="L305" s="27">
        <v>0.16250000000000001</v>
      </c>
      <c r="M305" s="28">
        <v>0.80380169999999995</v>
      </c>
      <c r="N305" s="29">
        <v>0.5</v>
      </c>
      <c r="O305" s="31" t="s">
        <v>12</v>
      </c>
      <c r="P305" s="31">
        <v>0.37795603020000001</v>
      </c>
      <c r="Q305" s="31">
        <v>0.25</v>
      </c>
      <c r="R305" s="42">
        <v>0.3</v>
      </c>
      <c r="S305" s="42">
        <f>IF(R305="","",MAX(R305,Q305))</f>
        <v>0.3</v>
      </c>
      <c r="T305" s="27">
        <f>IF(A305="placement",MIN(P305,IF(S305="",Q305,S305)),"")</f>
        <v>0.3</v>
      </c>
      <c r="U305" s="28">
        <f>IF($A305="placement",T305*J305,"")</f>
        <v>516</v>
      </c>
      <c r="V305" s="26">
        <f>IF($A305="placement",U305,IF($A305="site",SUMIF($C:$C,$C305,$U:$U),IF($A305="user",SUMIF($B:$B,$B305,$U:$U),SUM($U:$U))))</f>
        <v>516</v>
      </c>
      <c r="W305" s="27">
        <f>V305/J305</f>
        <v>0.3</v>
      </c>
    </row>
    <row r="306" spans="1:23" x14ac:dyDescent="0.3">
      <c r="A306" s="23" t="s">
        <v>14</v>
      </c>
      <c r="B306" s="23" t="s">
        <v>5764</v>
      </c>
      <c r="C306" s="23" t="s">
        <v>5766</v>
      </c>
      <c r="D306" s="23" t="s">
        <v>5799</v>
      </c>
      <c r="E306" s="23" t="s">
        <v>5800</v>
      </c>
      <c r="F306" s="27">
        <v>0.15</v>
      </c>
      <c r="G306" s="24">
        <v>1</v>
      </c>
      <c r="H306" s="25">
        <v>470.0061</v>
      </c>
      <c r="I306" s="25">
        <v>38.508200000000002</v>
      </c>
      <c r="J306" s="26">
        <v>1717</v>
      </c>
      <c r="K306" s="26">
        <v>253</v>
      </c>
      <c r="L306" s="27">
        <v>8.1900000000000001E-2</v>
      </c>
      <c r="M306" s="28">
        <v>1.4862550699999999</v>
      </c>
      <c r="N306" s="29">
        <v>1.25</v>
      </c>
      <c r="O306" s="31" t="s">
        <v>42</v>
      </c>
      <c r="P306" s="31">
        <v>0.15895997370000001</v>
      </c>
      <c r="Q306" s="31">
        <v>0.15</v>
      </c>
      <c r="R306" s="42"/>
      <c r="S306" s="42" t="str">
        <f>IF(R306="","",MAX(R306,Q306))</f>
        <v/>
      </c>
      <c r="T306" s="27">
        <f>IF(A306="placement",MIN(P306,IF(S306="",Q306,S306)),"")</f>
        <v>0.15</v>
      </c>
      <c r="U306" s="28">
        <f>IF($A306="placement",T306*J306,"")</f>
        <v>257.55</v>
      </c>
      <c r="V306" s="26">
        <f>IF($A306="placement",U306,IF($A306="site",SUMIF($C:$C,$C306,$U:$U),IF($A306="user",SUMIF($B:$B,$B306,$U:$U),SUM($U:$U))))</f>
        <v>257.55</v>
      </c>
      <c r="W306" s="27">
        <f>V306/J306</f>
        <v>0.15</v>
      </c>
    </row>
    <row r="307" spans="1:23" x14ac:dyDescent="0.3">
      <c r="A307" s="23" t="s">
        <v>14</v>
      </c>
      <c r="B307" s="23" t="s">
        <v>6221</v>
      </c>
      <c r="C307" s="23" t="s">
        <v>6223</v>
      </c>
      <c r="D307" s="32" t="s">
        <v>6228</v>
      </c>
      <c r="E307" s="23" t="s">
        <v>6222</v>
      </c>
      <c r="F307" s="27">
        <v>0.25</v>
      </c>
      <c r="G307" s="24">
        <v>0</v>
      </c>
      <c r="H307" s="25">
        <v>76.864699999999999</v>
      </c>
      <c r="I307" s="25">
        <v>23.378599999999999</v>
      </c>
      <c r="J307" s="26">
        <v>1709</v>
      </c>
      <c r="K307" s="26">
        <v>307</v>
      </c>
      <c r="L307" s="27">
        <v>0.30420000000000003</v>
      </c>
      <c r="M307" s="28">
        <v>2.4372403399999998</v>
      </c>
      <c r="N307" s="29">
        <v>2</v>
      </c>
      <c r="O307" s="31" t="s">
        <v>42</v>
      </c>
      <c r="P307" s="31">
        <v>0.17939976269999999</v>
      </c>
      <c r="Q307" s="31">
        <v>0.179399762721145</v>
      </c>
      <c r="R307" s="42"/>
      <c r="S307" s="42" t="str">
        <f>IF(R307="","",MAX(R307,Q307))</f>
        <v/>
      </c>
      <c r="T307" s="27">
        <f>IF(A307="placement",MIN(P307,IF(S307="",Q307,S307)),"")</f>
        <v>0.17939976269999999</v>
      </c>
      <c r="U307" s="28">
        <f>IF($A307="placement",T307*J307,"")</f>
        <v>306.59419445430001</v>
      </c>
      <c r="V307" s="26">
        <f>IF($A307="placement",U307,IF($A307="site",SUMIF($C:$C,$C307,$U:$U),IF($A307="user",SUMIF($B:$B,$B307,$U:$U),SUM($U:$U))))</f>
        <v>306.59419445430001</v>
      </c>
      <c r="W307" s="27">
        <f>V307/J307</f>
        <v>0.17939976269999999</v>
      </c>
    </row>
    <row r="308" spans="1:23" x14ac:dyDescent="0.3">
      <c r="A308" s="23" t="s">
        <v>14</v>
      </c>
      <c r="B308" s="23" t="s">
        <v>6638</v>
      </c>
      <c r="C308" s="23" t="s">
        <v>6639</v>
      </c>
      <c r="D308" s="32" t="s">
        <v>6661</v>
      </c>
      <c r="E308" s="23" t="s">
        <v>6662</v>
      </c>
      <c r="F308" s="27">
        <v>0.25</v>
      </c>
      <c r="G308" s="24">
        <v>1</v>
      </c>
      <c r="H308" s="25">
        <v>428.4674</v>
      </c>
      <c r="I308" s="25">
        <v>96.535899999999998</v>
      </c>
      <c r="J308" s="26">
        <v>1706</v>
      </c>
      <c r="K308" s="26">
        <v>427</v>
      </c>
      <c r="L308" s="27">
        <v>0.2253</v>
      </c>
      <c r="M308" s="28">
        <v>0.58915547999999995</v>
      </c>
      <c r="N308" s="29">
        <v>0.3</v>
      </c>
      <c r="O308" s="31" t="s">
        <v>12</v>
      </c>
      <c r="P308" s="31">
        <v>0.49079655589999999</v>
      </c>
      <c r="Q308" s="31">
        <v>0.25</v>
      </c>
      <c r="R308" s="42"/>
      <c r="S308" s="42" t="str">
        <f>IF(R308="","",MAX(R308,Q308))</f>
        <v/>
      </c>
      <c r="T308" s="27">
        <f>IF(A308="placement",MIN(P308,IF(S308="",Q308,S308)),"")</f>
        <v>0.25</v>
      </c>
      <c r="U308" s="28">
        <f>IF($A308="placement",T308*J308,"")</f>
        <v>426.5</v>
      </c>
      <c r="V308" s="26">
        <f>IF($A308="placement",U308,IF($A308="site",SUMIF($C:$C,$C308,$U:$U),IF($A308="user",SUMIF($B:$B,$B308,$U:$U),SUM($U:$U))))</f>
        <v>426.5</v>
      </c>
      <c r="W308" s="27">
        <f>V308/J308</f>
        <v>0.25</v>
      </c>
    </row>
    <row r="309" spans="1:23" x14ac:dyDescent="0.3">
      <c r="A309" s="23" t="s">
        <v>14</v>
      </c>
      <c r="B309" s="23" t="s">
        <v>1220</v>
      </c>
      <c r="C309" s="23" t="s">
        <v>1222</v>
      </c>
      <c r="D309" s="32" t="s">
        <v>1247</v>
      </c>
      <c r="E309" s="23" t="s">
        <v>1248</v>
      </c>
      <c r="F309" s="27">
        <v>0.1</v>
      </c>
      <c r="G309" s="24">
        <v>1</v>
      </c>
      <c r="H309" s="25">
        <v>105.3295</v>
      </c>
      <c r="I309" s="25">
        <v>42.6676</v>
      </c>
      <c r="J309" s="26">
        <v>1697</v>
      </c>
      <c r="K309" s="26">
        <v>170</v>
      </c>
      <c r="L309" s="27">
        <v>0.40510000000000002</v>
      </c>
      <c r="M309" s="28">
        <v>1.32552424</v>
      </c>
      <c r="N309" s="29">
        <v>0.75</v>
      </c>
      <c r="O309" s="31" t="s">
        <v>70</v>
      </c>
      <c r="P309" s="31">
        <v>0.43418612810000001</v>
      </c>
      <c r="Q309" s="31">
        <v>9.9999999999999895E-2</v>
      </c>
      <c r="R309" s="42">
        <v>0.35</v>
      </c>
      <c r="S309" s="42">
        <f>IF(R309="","",MAX(R309,Q309))</f>
        <v>0.35</v>
      </c>
      <c r="T309" s="27">
        <f>IF(A309="placement",MIN(P309,IF(S309="",Q309,S309)),"")</f>
        <v>0.35</v>
      </c>
      <c r="U309" s="28">
        <f>IF($A309="placement",T309*J309,"")</f>
        <v>593.94999999999993</v>
      </c>
      <c r="V309" s="26">
        <f>IF($A309="placement",U309,IF($A309="site",SUMIF($C:$C,$C309,$U:$U),IF($A309="user",SUMIF($B:$B,$B309,$U:$U),SUM($U:$U))))</f>
        <v>593.94999999999993</v>
      </c>
      <c r="W309" s="27">
        <f>V309/J309</f>
        <v>0.35</v>
      </c>
    </row>
    <row r="310" spans="1:23" x14ac:dyDescent="0.3">
      <c r="A310" s="23" t="s">
        <v>14</v>
      </c>
      <c r="B310" s="23" t="s">
        <v>5502</v>
      </c>
      <c r="C310" s="23" t="s">
        <v>5504</v>
      </c>
      <c r="D310" s="23" t="s">
        <v>5519</v>
      </c>
      <c r="E310" s="23" t="s">
        <v>5520</v>
      </c>
      <c r="F310" s="27">
        <v>0.33</v>
      </c>
      <c r="G310" s="24">
        <v>1</v>
      </c>
      <c r="H310" s="25">
        <v>642.47760000000005</v>
      </c>
      <c r="I310" s="25">
        <v>49.580800000000004</v>
      </c>
      <c r="J310" s="26">
        <v>1689</v>
      </c>
      <c r="K310" s="26">
        <v>547</v>
      </c>
      <c r="L310" s="27">
        <v>7.7200000000000005E-2</v>
      </c>
      <c r="M310" s="28">
        <v>1.1357272599999999</v>
      </c>
      <c r="N310" s="29">
        <v>0.75</v>
      </c>
      <c r="O310" s="31" t="s">
        <v>12</v>
      </c>
      <c r="P310" s="31">
        <v>0.33963018659999999</v>
      </c>
      <c r="Q310" s="31">
        <v>0.33</v>
      </c>
      <c r="R310" s="42"/>
      <c r="S310" s="42" t="str">
        <f>IF(R310="","",MAX(R310,Q310))</f>
        <v/>
      </c>
      <c r="T310" s="27">
        <f>IF(A310="placement",MIN(P310,IF(S310="",Q310,S310)),"")</f>
        <v>0.33</v>
      </c>
      <c r="U310" s="28">
        <f>IF($A310="placement",T310*J310,"")</f>
        <v>557.37</v>
      </c>
      <c r="V310" s="26">
        <f>IF($A310="placement",U310,IF($A310="site",SUMIF($C:$C,$C310,$U:$U),IF($A310="user",SUMIF($B:$B,$B310,$U:$U),SUM($U:$U))))</f>
        <v>557.37</v>
      </c>
      <c r="W310" s="27">
        <f>V310/J310</f>
        <v>0.33</v>
      </c>
    </row>
    <row r="311" spans="1:23" x14ac:dyDescent="0.3">
      <c r="A311" s="23" t="s">
        <v>14</v>
      </c>
      <c r="B311" s="23" t="s">
        <v>582</v>
      </c>
      <c r="C311" s="23" t="s">
        <v>584</v>
      </c>
      <c r="D311" s="23" t="s">
        <v>589</v>
      </c>
      <c r="E311" s="23" t="s">
        <v>590</v>
      </c>
      <c r="F311" s="27">
        <v>0.3</v>
      </c>
      <c r="G311" s="24">
        <v>1</v>
      </c>
      <c r="H311" s="25">
        <v>333.47140000000002</v>
      </c>
      <c r="I311" s="25">
        <v>70.787899999999993</v>
      </c>
      <c r="J311" s="26">
        <v>1682</v>
      </c>
      <c r="K311" s="26">
        <v>505</v>
      </c>
      <c r="L311" s="27">
        <v>0.21229999999999999</v>
      </c>
      <c r="M311" s="28">
        <v>0.79203688000000005</v>
      </c>
      <c r="N311" s="29">
        <v>0.25</v>
      </c>
      <c r="O311" s="31" t="s">
        <v>12</v>
      </c>
      <c r="P311" s="31">
        <v>0.68435813190000006</v>
      </c>
      <c r="Q311" s="31">
        <v>0.3</v>
      </c>
      <c r="R311" s="42"/>
      <c r="S311" s="42" t="str">
        <f>IF(R311="","",MAX(R311,Q311))</f>
        <v/>
      </c>
      <c r="T311" s="27">
        <f>IF(A311="placement",MIN(P311,IF(S311="",Q311,S311)),"")</f>
        <v>0.3</v>
      </c>
      <c r="U311" s="28">
        <f>IF($A311="placement",T311*J311,"")</f>
        <v>504.59999999999997</v>
      </c>
      <c r="V311" s="26">
        <f>IF($A311="placement",U311,IF($A311="site",SUMIF($C:$C,$C311,$U:$U),IF($A311="user",SUMIF($B:$B,$B311,$U:$U),SUM($U:$U))))</f>
        <v>504.59999999999997</v>
      </c>
      <c r="W311" s="27">
        <f>V311/J311</f>
        <v>0.3</v>
      </c>
    </row>
    <row r="312" spans="1:23" x14ac:dyDescent="0.3">
      <c r="A312" s="23" t="s">
        <v>14</v>
      </c>
      <c r="B312" s="23" t="s">
        <v>4710</v>
      </c>
      <c r="C312" s="23" t="s">
        <v>4712</v>
      </c>
      <c r="D312" s="23" t="s">
        <v>4713</v>
      </c>
      <c r="E312" s="23" t="s">
        <v>4714</v>
      </c>
      <c r="F312" s="27">
        <v>0.25</v>
      </c>
      <c r="G312" s="24">
        <v>1</v>
      </c>
      <c r="H312" s="25">
        <v>716.96889999999996</v>
      </c>
      <c r="I312" s="25">
        <v>84.233599999999996</v>
      </c>
      <c r="J312" s="26">
        <v>1679</v>
      </c>
      <c r="K312" s="26">
        <v>383</v>
      </c>
      <c r="L312" s="27">
        <v>0.11749999999999999</v>
      </c>
      <c r="M312" s="28">
        <v>0.66437100999999998</v>
      </c>
      <c r="N312" s="29">
        <v>0.5</v>
      </c>
      <c r="O312" s="31" t="s">
        <v>12</v>
      </c>
      <c r="P312" s="31">
        <v>0.2474084614</v>
      </c>
      <c r="Q312" s="31">
        <v>0.24740846140414799</v>
      </c>
      <c r="R312" s="42"/>
      <c r="S312" s="42" t="str">
        <f>IF(R312="","",MAX(R312,Q312))</f>
        <v/>
      </c>
      <c r="T312" s="27">
        <f>IF(A312="placement",MIN(P312,IF(S312="",Q312,S312)),"")</f>
        <v>0.2474084614</v>
      </c>
      <c r="U312" s="28">
        <f>IF($A312="placement",T312*J312,"")</f>
        <v>415.3988066906</v>
      </c>
      <c r="V312" s="26">
        <f>IF($A312="placement",U312,IF($A312="site",SUMIF($C:$C,$C312,$U:$U),IF($A312="user",SUMIF($B:$B,$B312,$U:$U),SUM($U:$U))))</f>
        <v>415.3988066906</v>
      </c>
      <c r="W312" s="27">
        <f>V312/J312</f>
        <v>0.2474084614</v>
      </c>
    </row>
    <row r="313" spans="1:23" hidden="1" x14ac:dyDescent="0.3">
      <c r="A313" s="23" t="s">
        <v>13</v>
      </c>
      <c r="B313" s="23" t="s">
        <v>3563</v>
      </c>
      <c r="C313" s="23" t="s">
        <v>3564</v>
      </c>
      <c r="D313" s="23" t="s">
        <v>9898</v>
      </c>
      <c r="E313" s="23"/>
      <c r="F313" s="27">
        <v>0.2039</v>
      </c>
      <c r="G313" s="24">
        <v>0.98503284000000002</v>
      </c>
      <c r="H313" s="25">
        <v>2006.3181</v>
      </c>
      <c r="I313" s="25">
        <v>558.40869999999995</v>
      </c>
      <c r="J313" s="26">
        <v>39865</v>
      </c>
      <c r="K313" s="26">
        <v>7948</v>
      </c>
      <c r="L313" s="27">
        <v>0.27829999999999999</v>
      </c>
      <c r="M313" s="28">
        <v>2.3796670400000002</v>
      </c>
      <c r="N313" s="29">
        <v>1.841315</v>
      </c>
      <c r="O313" s="31"/>
      <c r="P313" s="31">
        <v>0.2262299867</v>
      </c>
      <c r="Q313" s="31">
        <v>0.20385263899325401</v>
      </c>
      <c r="R313" s="42"/>
      <c r="S313" s="42" t="str">
        <f>IF(R313="","",MAX(R313,Q313))</f>
        <v/>
      </c>
      <c r="T313" s="27" t="str">
        <f>IF(A313="placement",MIN(P313,IF(S313="",Q313,S313)),"")</f>
        <v/>
      </c>
      <c r="U313" s="28" t="str">
        <f>IF($A313="placement",T313*J313,"")</f>
        <v/>
      </c>
      <c r="V313" s="26">
        <f>IF($A313="placement",U313,IF($A313="site",SUMIF($C:$C,$C313,$U:$U),IF($A313="user",SUMIF($B:$B,$B313,$U:$U),SUM($U:$U))))</f>
        <v>7978.5741132660905</v>
      </c>
      <c r="W313" s="27">
        <f>V313/J313</f>
        <v>0.20013982474015027</v>
      </c>
    </row>
    <row r="314" spans="1:23" hidden="1" x14ac:dyDescent="0.3">
      <c r="A314" s="23" t="s">
        <v>10</v>
      </c>
      <c r="B314" s="23" t="s">
        <v>9651</v>
      </c>
      <c r="C314" s="23" t="s">
        <v>9898</v>
      </c>
      <c r="D314" s="23" t="s">
        <v>9898</v>
      </c>
      <c r="E314" s="23"/>
      <c r="F314" s="27">
        <v>0.33</v>
      </c>
      <c r="G314" s="24">
        <v>0.94327466000000004</v>
      </c>
      <c r="H314" s="25">
        <v>127.5184</v>
      </c>
      <c r="I314" s="25">
        <v>23.323899999999998</v>
      </c>
      <c r="J314" s="26">
        <v>515</v>
      </c>
      <c r="K314" s="26">
        <v>170</v>
      </c>
      <c r="L314" s="27">
        <v>0.18290000000000001</v>
      </c>
      <c r="M314" s="28">
        <v>0.73567673</v>
      </c>
      <c r="N314" s="29">
        <v>0.230684</v>
      </c>
      <c r="O314" s="31"/>
      <c r="P314" s="31">
        <v>0.68643292420000002</v>
      </c>
      <c r="Q314" s="31">
        <v>0.33</v>
      </c>
      <c r="R314" s="42"/>
      <c r="S314" s="42" t="str">
        <f>IF(R314="","",MAX(R314,Q314))</f>
        <v/>
      </c>
      <c r="T314" s="27" t="str">
        <f>IF(A314="placement",MIN(P314,IF(S314="",Q314,S314)),"")</f>
        <v/>
      </c>
      <c r="U314" s="28" t="str">
        <f>IF($A314="placement",T314*J314,"")</f>
        <v/>
      </c>
      <c r="V314" s="26">
        <f>IF($A314="placement",U314,IF($A314="site",SUMIF($C:$C,$C314,$U:$U),IF($A314="user",SUMIF($B:$B,$B314,$U:$U),SUM($U:$U))))</f>
        <v>169.94999999999996</v>
      </c>
      <c r="W314" s="27">
        <f>V314/J314</f>
        <v>0.3299999999999999</v>
      </c>
    </row>
    <row r="315" spans="1:23" hidden="1" x14ac:dyDescent="0.3">
      <c r="A315" s="23" t="s">
        <v>13</v>
      </c>
      <c r="B315" s="23" t="s">
        <v>8099</v>
      </c>
      <c r="C315" s="23" t="s">
        <v>8100</v>
      </c>
      <c r="D315" s="32" t="s">
        <v>9898</v>
      </c>
      <c r="E315" s="23"/>
      <c r="F315" s="27">
        <v>8.6199999999999999E-2</v>
      </c>
      <c r="G315" s="24">
        <v>0.95467248000000005</v>
      </c>
      <c r="H315" s="25">
        <v>9184.6430999999993</v>
      </c>
      <c r="I315" s="25">
        <v>2818.8418999999999</v>
      </c>
      <c r="J315" s="26">
        <v>36934</v>
      </c>
      <c r="K315" s="26">
        <v>2277</v>
      </c>
      <c r="L315" s="27">
        <v>0.30690000000000001</v>
      </c>
      <c r="M315" s="28">
        <v>0.43675522999999999</v>
      </c>
      <c r="N315" s="29">
        <v>0.33216899999999999</v>
      </c>
      <c r="O315" s="31"/>
      <c r="P315" s="31">
        <v>0.23946188930000001</v>
      </c>
      <c r="Q315" s="31">
        <v>8.62328116959514E-2</v>
      </c>
      <c r="R315" s="42"/>
      <c r="S315" s="42" t="str">
        <f>IF(R315="","",MAX(R315,Q315))</f>
        <v/>
      </c>
      <c r="T315" s="27" t="str">
        <f>IF(A315="placement",MIN(P315,IF(S315="",Q315,S315)),"")</f>
        <v/>
      </c>
      <c r="U315" s="28" t="str">
        <f>IF($A315="placement",T315*J315,"")</f>
        <v/>
      </c>
      <c r="V315" s="26">
        <f>IF($A315="placement",U315,IF($A315="site",SUMIF($C:$C,$C315,$U:$U),IF($A315="user",SUMIF($B:$B,$B315,$U:$U),SUM($U:$U))))</f>
        <v>5267.06</v>
      </c>
      <c r="W315" s="27">
        <f>V315/J315</f>
        <v>0.14260735365787622</v>
      </c>
    </row>
    <row r="316" spans="1:23" hidden="1" x14ac:dyDescent="0.3">
      <c r="A316" s="23" t="s">
        <v>10</v>
      </c>
      <c r="B316" s="23" t="s">
        <v>2578</v>
      </c>
      <c r="C316" s="23" t="s">
        <v>9898</v>
      </c>
      <c r="D316" s="23" t="s">
        <v>9898</v>
      </c>
      <c r="E316" s="23"/>
      <c r="F316" s="27">
        <v>0.33</v>
      </c>
      <c r="G316" s="24">
        <v>0.99997005999999999</v>
      </c>
      <c r="H316" s="25">
        <v>549.20240000000001</v>
      </c>
      <c r="I316" s="25">
        <v>188.09479999999999</v>
      </c>
      <c r="J316" s="26">
        <v>1789</v>
      </c>
      <c r="K316" s="26">
        <v>577</v>
      </c>
      <c r="L316" s="27">
        <v>0.34250000000000003</v>
      </c>
      <c r="M316" s="28">
        <v>0.31710592999999998</v>
      </c>
      <c r="N316" s="29">
        <v>0.16511600000000001</v>
      </c>
      <c r="O316" s="31"/>
      <c r="P316" s="31">
        <v>0.47930333110000001</v>
      </c>
      <c r="Q316" s="31">
        <v>0.329999101843304</v>
      </c>
      <c r="R316" s="42">
        <v>0.3</v>
      </c>
      <c r="S316" s="42">
        <f>IF(R316="","",MAX(R316,Q316))</f>
        <v>0.329999101843304</v>
      </c>
      <c r="T316" s="27" t="str">
        <f>IF(A316="placement",MIN(P316,IF(S316="",Q316,S316)),"")</f>
        <v/>
      </c>
      <c r="U316" s="28" t="str">
        <f>IF($A316="placement",T316*J316,"")</f>
        <v/>
      </c>
      <c r="V316" s="26">
        <f>IF($A316="placement",U316,IF($A316="site",SUMIF($C:$C,$C316,$U:$U),IF($A316="user",SUMIF($B:$B,$B316,$U:$U),SUM($U:$U))))</f>
        <v>590.36999999999978</v>
      </c>
      <c r="W316" s="27">
        <f>V316/J316</f>
        <v>0.32999999999999985</v>
      </c>
    </row>
    <row r="317" spans="1:23" hidden="1" x14ac:dyDescent="0.3">
      <c r="A317" s="23" t="s">
        <v>13</v>
      </c>
      <c r="B317" s="23" t="s">
        <v>7153</v>
      </c>
      <c r="C317" s="23" t="s">
        <v>7155</v>
      </c>
      <c r="D317" s="23" t="s">
        <v>9898</v>
      </c>
      <c r="E317" s="23"/>
      <c r="F317" s="27">
        <v>0.25580000000000003</v>
      </c>
      <c r="G317" s="24">
        <v>0.67844866999999998</v>
      </c>
      <c r="H317" s="25">
        <v>6615.9443000000001</v>
      </c>
      <c r="I317" s="25">
        <v>1784.93</v>
      </c>
      <c r="J317" s="26">
        <v>33252</v>
      </c>
      <c r="K317" s="26">
        <v>8013</v>
      </c>
      <c r="L317" s="27">
        <v>0.26979999999999998</v>
      </c>
      <c r="M317" s="28">
        <v>0.62096918000000001</v>
      </c>
      <c r="N317" s="29">
        <v>0.40508699999999997</v>
      </c>
      <c r="O317" s="31"/>
      <c r="P317" s="31">
        <v>0.34765361639999998</v>
      </c>
      <c r="Q317" s="31">
        <v>0.25584597799505299</v>
      </c>
      <c r="R317" s="42"/>
      <c r="S317" s="42" t="str">
        <f>IF(R317="","",MAX(R317,Q317))</f>
        <v/>
      </c>
      <c r="T317" s="27" t="str">
        <f>IF(A317="placement",MIN(P317,IF(S317="",Q317,S317)),"")</f>
        <v/>
      </c>
      <c r="U317" s="28" t="str">
        <f>IF($A317="placement",T317*J317,"")</f>
        <v/>
      </c>
      <c r="V317" s="26">
        <f>IF($A317="placement",U317,IF($A317="site",SUMIF($C:$C,$C317,$U:$U),IF($A317="user",SUMIF($B:$B,$B317,$U:$U),SUM($U:$U))))</f>
        <v>8147.4588848182884</v>
      </c>
      <c r="W317" s="27">
        <f>V317/J317</f>
        <v>0.24502161929562999</v>
      </c>
    </row>
    <row r="318" spans="1:23" hidden="1" x14ac:dyDescent="0.3">
      <c r="A318" s="23" t="s">
        <v>10</v>
      </c>
      <c r="B318" s="23" t="s">
        <v>3138</v>
      </c>
      <c r="C318" s="23" t="s">
        <v>9898</v>
      </c>
      <c r="D318" s="23" t="s">
        <v>9898</v>
      </c>
      <c r="E318" s="23"/>
      <c r="F318" s="27">
        <v>0.33</v>
      </c>
      <c r="G318" s="24">
        <v>0.88820922999999996</v>
      </c>
      <c r="H318" s="25">
        <v>280.42410000000001</v>
      </c>
      <c r="I318" s="25">
        <v>62.8352</v>
      </c>
      <c r="J318" s="26">
        <v>477</v>
      </c>
      <c r="K318" s="26">
        <v>158</v>
      </c>
      <c r="L318" s="27">
        <v>0.22409999999999999</v>
      </c>
      <c r="M318" s="28">
        <v>0.25326017000000001</v>
      </c>
      <c r="N318" s="29">
        <v>0.02</v>
      </c>
      <c r="O318" s="31"/>
      <c r="P318" s="31">
        <v>0.92102982519999999</v>
      </c>
      <c r="Q318" s="31">
        <v>0.32999999999999902</v>
      </c>
      <c r="R318" s="42">
        <v>0.3</v>
      </c>
      <c r="S318" s="42">
        <f>IF(R318="","",MAX(R318,Q318))</f>
        <v>0.32999999999999902</v>
      </c>
      <c r="T318" s="27" t="str">
        <f>IF(A318="placement",MIN(P318,IF(S318="",Q318,S318)),"")</f>
        <v/>
      </c>
      <c r="U318" s="28" t="str">
        <f>IF($A318="placement",T318*J318,"")</f>
        <v/>
      </c>
      <c r="V318" s="26">
        <f>IF($A318="placement",U318,IF($A318="site",SUMIF($C:$C,$C318,$U:$U),IF($A318="user",SUMIF($B:$B,$B318,$U:$U),SUM($U:$U))))</f>
        <v>157.40999999999985</v>
      </c>
      <c r="W318" s="27">
        <f>V318/J318</f>
        <v>0.32999999999999968</v>
      </c>
    </row>
    <row r="319" spans="1:23" hidden="1" x14ac:dyDescent="0.3">
      <c r="A319" s="23" t="s">
        <v>13</v>
      </c>
      <c r="B319" s="23" t="s">
        <v>3850</v>
      </c>
      <c r="C319" s="23" t="s">
        <v>10155</v>
      </c>
      <c r="D319" s="23" t="s">
        <v>9898</v>
      </c>
      <c r="E319" s="23"/>
      <c r="F319" s="27">
        <v>0.25</v>
      </c>
      <c r="G319" s="24">
        <v>0.99898229999999999</v>
      </c>
      <c r="H319" s="25">
        <v>4114.9760999999999</v>
      </c>
      <c r="I319" s="25">
        <v>867.62059999999997</v>
      </c>
      <c r="J319" s="26">
        <v>31443</v>
      </c>
      <c r="K319" s="26">
        <v>6130</v>
      </c>
      <c r="L319" s="27">
        <v>0.21079999999999999</v>
      </c>
      <c r="M319" s="28">
        <v>1.2080217799999999</v>
      </c>
      <c r="N319" s="29">
        <v>0.9</v>
      </c>
      <c r="O319" s="31"/>
      <c r="P319" s="31">
        <v>0.25498031700000001</v>
      </c>
      <c r="Q319" s="31">
        <v>0.249999999999999</v>
      </c>
      <c r="R319" s="42"/>
      <c r="S319" s="42" t="str">
        <f>IF(R319="","",MAX(R319,Q319))</f>
        <v/>
      </c>
      <c r="T319" s="27" t="str">
        <f>IF(A319="placement",MIN(P319,IF(S319="",Q319,S319)),"")</f>
        <v/>
      </c>
      <c r="U319" s="28" t="str">
        <f>IF($A319="placement",T319*J319,"")</f>
        <v/>
      </c>
      <c r="V319" s="26">
        <f>IF($A319="placement",U319,IF($A319="site",SUMIF($C:$C,$C319,$U:$U),IF($A319="user",SUMIF($B:$B,$B319,$U:$U),SUM($U:$U))))</f>
        <v>7383.6469122489452</v>
      </c>
      <c r="W319" s="27">
        <f>V319/J319</f>
        <v>0.23482641326364995</v>
      </c>
    </row>
    <row r="320" spans="1:23" hidden="1" x14ac:dyDescent="0.3">
      <c r="A320" s="23" t="s">
        <v>10</v>
      </c>
      <c r="B320" s="23" t="s">
        <v>8593</v>
      </c>
      <c r="C320" s="23" t="s">
        <v>9898</v>
      </c>
      <c r="D320" s="23" t="s">
        <v>9898</v>
      </c>
      <c r="E320" s="23"/>
      <c r="F320" s="27">
        <v>0.33</v>
      </c>
      <c r="G320" s="24">
        <v>0</v>
      </c>
      <c r="H320" s="25">
        <v>35.717100000000002</v>
      </c>
      <c r="I320" s="25">
        <v>12.8996</v>
      </c>
      <c r="J320" s="26">
        <v>230</v>
      </c>
      <c r="K320" s="26">
        <v>76</v>
      </c>
      <c r="L320" s="27">
        <v>0.36120000000000002</v>
      </c>
      <c r="M320" s="28">
        <v>0.59454910000000005</v>
      </c>
      <c r="N320" s="29">
        <v>0.20938200000000001</v>
      </c>
      <c r="O320" s="31"/>
      <c r="P320" s="31">
        <v>0.64783059919999997</v>
      </c>
      <c r="Q320" s="31">
        <v>0.33</v>
      </c>
      <c r="R320" s="42"/>
      <c r="S320" s="42" t="str">
        <f>IF(R320="","",MAX(R320,Q320))</f>
        <v/>
      </c>
      <c r="T320" s="27" t="str">
        <f>IF(A320="placement",MIN(P320,IF(S320="",Q320,S320)),"")</f>
        <v/>
      </c>
      <c r="U320" s="28" t="str">
        <f>IF($A320="placement",T320*J320,"")</f>
        <v/>
      </c>
      <c r="V320" s="26">
        <f>IF($A320="placement",U320,IF($A320="site",SUMIF($C:$C,$C320,$U:$U),IF($A320="user",SUMIF($B:$B,$B320,$U:$U),SUM($U:$U))))</f>
        <v>75.899999999999864</v>
      </c>
      <c r="W320" s="27">
        <f>V320/J320</f>
        <v>0.3299999999999994</v>
      </c>
    </row>
    <row r="321" spans="1:23" hidden="1" x14ac:dyDescent="0.3">
      <c r="A321" s="23" t="s">
        <v>13</v>
      </c>
      <c r="B321" s="23" t="s">
        <v>3593</v>
      </c>
      <c r="C321" s="23" t="s">
        <v>3595</v>
      </c>
      <c r="D321" s="23" t="s">
        <v>9898</v>
      </c>
      <c r="E321" s="23"/>
      <c r="F321" s="27">
        <v>0.26050000000000001</v>
      </c>
      <c r="G321" s="24">
        <v>0.99154204999999995</v>
      </c>
      <c r="H321" s="25">
        <v>12290.817999999999</v>
      </c>
      <c r="I321" s="25">
        <v>3510.3973999999998</v>
      </c>
      <c r="J321" s="26">
        <v>30930</v>
      </c>
      <c r="K321" s="26">
        <v>8058</v>
      </c>
      <c r="L321" s="27">
        <v>0.28560000000000002</v>
      </c>
      <c r="M321" s="28">
        <v>0.29369759000000001</v>
      </c>
      <c r="N321" s="29">
        <v>8.3455000000000001E-2</v>
      </c>
      <c r="O321" s="31"/>
      <c r="P321" s="31">
        <v>0.71584717649999996</v>
      </c>
      <c r="Q321" s="31">
        <v>0.26051790884616599</v>
      </c>
      <c r="R321" s="42">
        <v>0.2</v>
      </c>
      <c r="S321" s="42">
        <f>IF(R321="","",MAX(R321,Q321))</f>
        <v>0.26051790884616599</v>
      </c>
      <c r="T321" s="27" t="str">
        <f>IF(A321="placement",MIN(P321,IF(S321="",Q321,S321)),"")</f>
        <v/>
      </c>
      <c r="U321" s="28" t="str">
        <f>IF($A321="placement",T321*J321,"")</f>
        <v/>
      </c>
      <c r="V321" s="26">
        <f>IF($A321="placement",U321,IF($A321="site",SUMIF($C:$C,$C321,$U:$U),IF($A321="user",SUMIF($B:$B,$B321,$U:$U),SUM($U:$U))))</f>
        <v>8730.0499999999993</v>
      </c>
      <c r="W321" s="27">
        <f>V321/J321</f>
        <v>0.2822518590365341</v>
      </c>
    </row>
    <row r="322" spans="1:23" hidden="1" x14ac:dyDescent="0.3">
      <c r="A322" s="23" t="s">
        <v>10</v>
      </c>
      <c r="B322" s="23" t="s">
        <v>9091</v>
      </c>
      <c r="C322" s="23" t="s">
        <v>9898</v>
      </c>
      <c r="D322" s="23" t="s">
        <v>9898</v>
      </c>
      <c r="E322" s="23"/>
      <c r="F322" s="27">
        <v>0.33</v>
      </c>
      <c r="G322" s="24">
        <v>0</v>
      </c>
      <c r="H322" s="25">
        <v>35.608899999999998</v>
      </c>
      <c r="I322" s="25">
        <v>11.574</v>
      </c>
      <c r="J322" s="26">
        <v>274</v>
      </c>
      <c r="K322" s="26">
        <v>90</v>
      </c>
      <c r="L322" s="27">
        <v>0.32500000000000001</v>
      </c>
      <c r="M322" s="28">
        <v>0.78932458999999999</v>
      </c>
      <c r="N322" s="29">
        <v>0.3</v>
      </c>
      <c r="O322" s="31"/>
      <c r="P322" s="31">
        <v>0.61992822459999997</v>
      </c>
      <c r="Q322" s="31">
        <v>0.33</v>
      </c>
      <c r="R322" s="42"/>
      <c r="S322" s="42" t="str">
        <f>IF(R322="","",MAX(R322,Q322))</f>
        <v/>
      </c>
      <c r="T322" s="27" t="str">
        <f>IF(A322="placement",MIN(P322,IF(S322="",Q322,S322)),"")</f>
        <v/>
      </c>
      <c r="U322" s="28" t="str">
        <f>IF($A322="placement",T322*J322,"")</f>
        <v/>
      </c>
      <c r="V322" s="26">
        <f>IF($A322="placement",U322,IF($A322="site",SUMIF($C:$C,$C322,$U:$U),IF($A322="user",SUMIF($B:$B,$B322,$U:$U),SUM($U:$U))))</f>
        <v>90.419999999999817</v>
      </c>
      <c r="W322" s="27">
        <f>V322/J322</f>
        <v>0.32999999999999935</v>
      </c>
    </row>
    <row r="323" spans="1:23" x14ac:dyDescent="0.3">
      <c r="A323" s="11" t="s">
        <v>14</v>
      </c>
      <c r="B323" s="11" t="s">
        <v>277</v>
      </c>
      <c r="C323" s="11" t="s">
        <v>279</v>
      </c>
      <c r="D323" s="11" t="s">
        <v>10457</v>
      </c>
      <c r="E323" s="11" t="s">
        <v>10458</v>
      </c>
      <c r="F323" s="12">
        <v>0.25</v>
      </c>
      <c r="G323" s="33">
        <v>1</v>
      </c>
      <c r="H323" s="34">
        <v>2081.0138000000002</v>
      </c>
      <c r="I323" s="34">
        <v>15.063000000000001</v>
      </c>
      <c r="J323" s="13">
        <v>1675</v>
      </c>
      <c r="K323" s="13">
        <v>293</v>
      </c>
      <c r="L323" s="49">
        <v>7.1999999999999998E-3</v>
      </c>
      <c r="M323" s="14">
        <v>3.7063860399999999</v>
      </c>
      <c r="N323" s="15">
        <v>3</v>
      </c>
      <c r="O323" s="16" t="s">
        <v>12</v>
      </c>
      <c r="P323" s="16">
        <v>0.1905862015</v>
      </c>
      <c r="Q323" s="16">
        <v>0.190586201483322</v>
      </c>
      <c r="R323" s="44"/>
      <c r="S323" s="42" t="str">
        <f>IF(R323="","",MAX(R323,Q323))</f>
        <v/>
      </c>
      <c r="T323" s="27">
        <f>IF(A323="placement",MIN(P323,IF(S323="",Q323,S323)),"")</f>
        <v>0.190586201483322</v>
      </c>
      <c r="U323" s="14">
        <f>IF($A323="placement",T323*J323,"")</f>
        <v>319.23188748456437</v>
      </c>
      <c r="V323" s="13">
        <f>IF($A323="placement",U323,IF($A323="site",SUMIF($C:$C,$C323,$U:$U),IF($A323="user",SUMIF($B:$B,$B323,$U:$U),SUM($U:$U))))</f>
        <v>319.23188748456437</v>
      </c>
      <c r="W323" s="12">
        <f>V323/J323</f>
        <v>0.190586201483322</v>
      </c>
    </row>
    <row r="324" spans="1:23" x14ac:dyDescent="0.3">
      <c r="A324" s="23" t="s">
        <v>14</v>
      </c>
      <c r="B324" s="23" t="s">
        <v>1095</v>
      </c>
      <c r="C324" s="23" t="s">
        <v>1096</v>
      </c>
      <c r="D324" s="23" t="s">
        <v>1103</v>
      </c>
      <c r="E324" s="23" t="s">
        <v>1104</v>
      </c>
      <c r="F324" s="27">
        <v>0.05</v>
      </c>
      <c r="G324" s="24">
        <v>1</v>
      </c>
      <c r="H324" s="25">
        <v>1554.9340999999999</v>
      </c>
      <c r="I324" s="25">
        <v>85.8429</v>
      </c>
      <c r="J324" s="26">
        <v>1673</v>
      </c>
      <c r="K324" s="26">
        <v>84</v>
      </c>
      <c r="L324" s="27">
        <v>5.5199999999999999E-2</v>
      </c>
      <c r="M324" s="28">
        <v>0.64960479999999998</v>
      </c>
      <c r="N324" s="29">
        <v>0.5</v>
      </c>
      <c r="O324" s="31" t="s">
        <v>70</v>
      </c>
      <c r="P324" s="31">
        <v>0.23030125570000001</v>
      </c>
      <c r="Q324" s="31">
        <v>4.9999999999999899E-2</v>
      </c>
      <c r="R324" s="42">
        <v>0.25</v>
      </c>
      <c r="S324" s="42">
        <f>IF(R324="","",MAX(R324,Q324))</f>
        <v>0.25</v>
      </c>
      <c r="T324" s="27">
        <f>IF(A324="placement",MIN(P324,IF(S324="",Q324,S324)),"")</f>
        <v>0.23030125570000001</v>
      </c>
      <c r="U324" s="28">
        <f>IF($A324="placement",T324*J324,"")</f>
        <v>385.29400078610001</v>
      </c>
      <c r="V324" s="26">
        <f>IF($A324="placement",U324,IF($A324="site",SUMIF($C:$C,$C324,$U:$U),IF($A324="user",SUMIF($B:$B,$B324,$U:$U),SUM($U:$U))))</f>
        <v>385.29400078610001</v>
      </c>
      <c r="W324" s="27">
        <f>V324/J324</f>
        <v>0.23030125570000001</v>
      </c>
    </row>
    <row r="325" spans="1:23" x14ac:dyDescent="0.3">
      <c r="A325" s="23" t="s">
        <v>14</v>
      </c>
      <c r="B325" s="23" t="s">
        <v>8952</v>
      </c>
      <c r="C325" s="23" t="s">
        <v>8954</v>
      </c>
      <c r="D325" s="23" t="s">
        <v>8957</v>
      </c>
      <c r="E325" s="23" t="s">
        <v>8958</v>
      </c>
      <c r="F325" s="27">
        <v>0.05</v>
      </c>
      <c r="G325" s="24">
        <v>1</v>
      </c>
      <c r="H325" s="25">
        <v>439.11009999999999</v>
      </c>
      <c r="I325" s="25">
        <v>53.068800000000003</v>
      </c>
      <c r="J325" s="26">
        <v>1672</v>
      </c>
      <c r="K325" s="26">
        <v>84</v>
      </c>
      <c r="L325" s="27">
        <v>0.12089999999999999</v>
      </c>
      <c r="M325" s="28">
        <v>1.05034786</v>
      </c>
      <c r="N325" s="29">
        <v>0.8</v>
      </c>
      <c r="O325" s="31" t="s">
        <v>70</v>
      </c>
      <c r="P325" s="31">
        <v>0.23834757270000001</v>
      </c>
      <c r="Q325" s="31">
        <v>4.9999999999999899E-2</v>
      </c>
      <c r="R325" s="42"/>
      <c r="S325" s="42" t="str">
        <f>IF(R325="","",MAX(R325,Q325))</f>
        <v/>
      </c>
      <c r="T325" s="27">
        <f>IF(A325="placement",MIN(P325,IF(S325="",Q325,S325)),"")</f>
        <v>4.9999999999999899E-2</v>
      </c>
      <c r="U325" s="28">
        <f>IF($A325="placement",T325*J325,"")</f>
        <v>83.599999999999824</v>
      </c>
      <c r="V325" s="26">
        <f>IF($A325="placement",U325,IF($A325="site",SUMIF($C:$C,$C325,$U:$U),IF($A325="user",SUMIF($B:$B,$B325,$U:$U),SUM($U:$U))))</f>
        <v>83.599999999999824</v>
      </c>
      <c r="W325" s="27">
        <f>V325/J325</f>
        <v>4.9999999999999892E-2</v>
      </c>
    </row>
    <row r="326" spans="1:23" x14ac:dyDescent="0.3">
      <c r="A326" s="23" t="s">
        <v>14</v>
      </c>
      <c r="B326" s="23" t="s">
        <v>1177</v>
      </c>
      <c r="C326" s="23" t="s">
        <v>1179</v>
      </c>
      <c r="D326" s="23" t="s">
        <v>1182</v>
      </c>
      <c r="E326" s="23" t="s">
        <v>1183</v>
      </c>
      <c r="F326" s="27">
        <v>0.25</v>
      </c>
      <c r="G326" s="24">
        <v>1</v>
      </c>
      <c r="H326" s="25">
        <v>169.29900000000001</v>
      </c>
      <c r="I326" s="25">
        <v>16.451599999999999</v>
      </c>
      <c r="J326" s="26">
        <v>1669</v>
      </c>
      <c r="K326" s="26">
        <v>301</v>
      </c>
      <c r="L326" s="27">
        <v>9.7199999999999995E-2</v>
      </c>
      <c r="M326" s="28">
        <v>3.3808980499999999</v>
      </c>
      <c r="N326" s="29">
        <v>3</v>
      </c>
      <c r="O326" s="31" t="s">
        <v>42</v>
      </c>
      <c r="P326" s="31">
        <v>0.11266179630000001</v>
      </c>
      <c r="Q326" s="31">
        <v>0.11266179629719</v>
      </c>
      <c r="R326" s="42">
        <v>0.17</v>
      </c>
      <c r="S326" s="42">
        <f>IF(R326="","",MAX(R326,Q326))</f>
        <v>0.17</v>
      </c>
      <c r="T326" s="27">
        <f>IF(A326="placement",MIN(P326,IF(S326="",Q326,S326)),"")</f>
        <v>0.11266179630000001</v>
      </c>
      <c r="U326" s="28">
        <f>IF($A326="placement",T326*J326,"")</f>
        <v>188.03253802470002</v>
      </c>
      <c r="V326" s="26">
        <f>IF($A326="placement",U326,IF($A326="site",SUMIF($C:$C,$C326,$U:$U),IF($A326="user",SUMIF($B:$B,$B326,$U:$U),SUM($U:$U))))</f>
        <v>188.03253802470002</v>
      </c>
      <c r="W326" s="27">
        <f>V326/J326</f>
        <v>0.11266179630000001</v>
      </c>
    </row>
    <row r="327" spans="1:23" x14ac:dyDescent="0.3">
      <c r="A327" s="11" t="s">
        <v>14</v>
      </c>
      <c r="B327" s="11" t="s">
        <v>1177</v>
      </c>
      <c r="C327" s="11" t="s">
        <v>1179</v>
      </c>
      <c r="D327" s="11" t="s">
        <v>1198</v>
      </c>
      <c r="E327" s="11" t="s">
        <v>1199</v>
      </c>
      <c r="F327" s="12">
        <v>0.25</v>
      </c>
      <c r="G327" s="33">
        <v>1</v>
      </c>
      <c r="H327" s="34">
        <v>167.71539999999999</v>
      </c>
      <c r="I327" s="34">
        <v>24.934100000000001</v>
      </c>
      <c r="J327" s="13">
        <v>1662</v>
      </c>
      <c r="K327" s="13">
        <v>277</v>
      </c>
      <c r="L327" s="12">
        <v>0.1487</v>
      </c>
      <c r="M327" s="14">
        <v>2.2214961199999999</v>
      </c>
      <c r="N327" s="15">
        <v>1.5</v>
      </c>
      <c r="O327" s="16" t="s">
        <v>42</v>
      </c>
      <c r="P327" s="16">
        <v>0.32477937340000002</v>
      </c>
      <c r="Q327" s="16">
        <v>0.249999999999999</v>
      </c>
      <c r="R327" s="44"/>
      <c r="S327" s="42" t="str">
        <f>IF(R327="","",MAX(R327,Q327))</f>
        <v/>
      </c>
      <c r="T327" s="27">
        <f>IF(A327="placement",MIN(P327,IF(S327="",Q327,S327)),"")</f>
        <v>0.249999999999999</v>
      </c>
      <c r="U327" s="14">
        <f>IF($A327="placement",T327*J327,"")</f>
        <v>415.49999999999835</v>
      </c>
      <c r="V327" s="13">
        <f>IF($A327="placement",U327,IF($A327="site",SUMIF($C:$C,$C327,$U:$U),IF($A327="user",SUMIF($B:$B,$B327,$U:$U),SUM($U:$U))))</f>
        <v>415.49999999999835</v>
      </c>
      <c r="W327" s="12">
        <f>V327/J327</f>
        <v>0.249999999999999</v>
      </c>
    </row>
    <row r="328" spans="1:23" x14ac:dyDescent="0.3">
      <c r="A328" s="23" t="s">
        <v>14</v>
      </c>
      <c r="B328" s="23" t="s">
        <v>8952</v>
      </c>
      <c r="C328" s="23" t="s">
        <v>8954</v>
      </c>
      <c r="D328" s="23" t="s">
        <v>8969</v>
      </c>
      <c r="E328" s="23" t="s">
        <v>8970</v>
      </c>
      <c r="F328" s="27">
        <v>0.05</v>
      </c>
      <c r="G328" s="24">
        <v>1</v>
      </c>
      <c r="H328" s="25">
        <v>94.746799999999993</v>
      </c>
      <c r="I328" s="25">
        <v>45.790300000000002</v>
      </c>
      <c r="J328" s="26">
        <v>1646</v>
      </c>
      <c r="K328" s="26">
        <v>82</v>
      </c>
      <c r="L328" s="27">
        <v>0.48330000000000001</v>
      </c>
      <c r="M328" s="28">
        <v>1.19804154</v>
      </c>
      <c r="N328" s="29">
        <v>1</v>
      </c>
      <c r="O328" s="31" t="s">
        <v>70</v>
      </c>
      <c r="P328" s="31">
        <v>0.1653043998</v>
      </c>
      <c r="Q328" s="31">
        <v>4.9999999999999899E-2</v>
      </c>
      <c r="R328" s="42"/>
      <c r="S328" s="42" t="str">
        <f>IF(R328="","",MAX(R328,Q328))</f>
        <v/>
      </c>
      <c r="T328" s="27">
        <f>IF(A328="placement",MIN(P328,IF(S328="",Q328,S328)),"")</f>
        <v>4.9999999999999899E-2</v>
      </c>
      <c r="U328" s="28">
        <f>IF($A328="placement",T328*J328,"")</f>
        <v>82.299999999999827</v>
      </c>
      <c r="V328" s="26">
        <f>IF($A328="placement",U328,IF($A328="site",SUMIF($C:$C,$C328,$U:$U),IF($A328="user",SUMIF($B:$B,$B328,$U:$U),SUM($U:$U))))</f>
        <v>82.299999999999827</v>
      </c>
      <c r="W328" s="27">
        <f>V328/J328</f>
        <v>4.9999999999999892E-2</v>
      </c>
    </row>
    <row r="329" spans="1:23" x14ac:dyDescent="0.3">
      <c r="A329" s="23" t="s">
        <v>14</v>
      </c>
      <c r="B329" s="23" t="s">
        <v>7987</v>
      </c>
      <c r="C329" s="23" t="s">
        <v>7988</v>
      </c>
      <c r="D329" s="23" t="s">
        <v>8015</v>
      </c>
      <c r="E329" s="23" t="s">
        <v>8016</v>
      </c>
      <c r="F329" s="27">
        <v>0.25</v>
      </c>
      <c r="G329" s="24">
        <v>1</v>
      </c>
      <c r="H329" s="25">
        <v>127.1164</v>
      </c>
      <c r="I329" s="25">
        <v>38.273400000000002</v>
      </c>
      <c r="J329" s="26">
        <v>1643</v>
      </c>
      <c r="K329" s="26">
        <v>323</v>
      </c>
      <c r="L329" s="27">
        <v>0.30109999999999998</v>
      </c>
      <c r="M329" s="28">
        <v>1.43085785</v>
      </c>
      <c r="N329" s="29">
        <v>1.1499999999999999</v>
      </c>
      <c r="O329" s="31" t="s">
        <v>42</v>
      </c>
      <c r="P329" s="31">
        <v>0.1962863396</v>
      </c>
      <c r="Q329" s="31">
        <v>0.19628633964254499</v>
      </c>
      <c r="R329" s="42"/>
      <c r="S329" s="42" t="str">
        <f>IF(R329="","",MAX(R329,Q329))</f>
        <v/>
      </c>
      <c r="T329" s="27">
        <f>IF(A329="placement",MIN(P329,IF(S329="",Q329,S329)),"")</f>
        <v>0.1962863396</v>
      </c>
      <c r="U329" s="28">
        <f>IF($A329="placement",T329*J329,"")</f>
        <v>322.49845596279999</v>
      </c>
      <c r="V329" s="26">
        <f>IF($A329="placement",U329,IF($A329="site",SUMIF($C:$C,$C329,$U:$U),IF($A329="user",SUMIF($B:$B,$B329,$U:$U),SUM($U:$U))))</f>
        <v>322.49845596279999</v>
      </c>
      <c r="W329" s="27">
        <f>V329/J329</f>
        <v>0.1962863396</v>
      </c>
    </row>
    <row r="330" spans="1:23" x14ac:dyDescent="0.3">
      <c r="A330" s="23" t="s">
        <v>14</v>
      </c>
      <c r="B330" s="23" t="s">
        <v>8342</v>
      </c>
      <c r="C330" s="23" t="s">
        <v>8343</v>
      </c>
      <c r="D330" s="23" t="s">
        <v>8344</v>
      </c>
      <c r="E330" s="23" t="s">
        <v>10359</v>
      </c>
      <c r="F330" s="27">
        <v>0.25</v>
      </c>
      <c r="G330" s="24">
        <v>1</v>
      </c>
      <c r="H330" s="25">
        <v>94.1554</v>
      </c>
      <c r="I330" s="25">
        <v>27.953399999999998</v>
      </c>
      <c r="J330" s="26">
        <v>1642</v>
      </c>
      <c r="K330" s="26">
        <v>369</v>
      </c>
      <c r="L330" s="27">
        <v>0.2969</v>
      </c>
      <c r="M330" s="28">
        <v>1.9576070400000001</v>
      </c>
      <c r="N330" s="29">
        <v>1.5</v>
      </c>
      <c r="O330" s="31" t="s">
        <v>12</v>
      </c>
      <c r="P330" s="31">
        <v>0.2337583748</v>
      </c>
      <c r="Q330" s="31">
        <v>0.23375837482456699</v>
      </c>
      <c r="R330" s="42"/>
      <c r="S330" s="42" t="str">
        <f>IF(R330="","",MAX(R330,Q330))</f>
        <v/>
      </c>
      <c r="T330" s="27">
        <f>IF(A330="placement",MIN(P330,IF(S330="",Q330,S330)),"")</f>
        <v>0.2337583748</v>
      </c>
      <c r="U330" s="28">
        <f>IF($A330="placement",T330*J330,"")</f>
        <v>383.83125142160003</v>
      </c>
      <c r="V330" s="26">
        <f>IF($A330="placement",U330,IF($A330="site",SUMIF($C:$C,$C330,$U:$U),IF($A330="user",SUMIF($B:$B,$B330,$U:$U),SUM($U:$U))))</f>
        <v>383.83125142160003</v>
      </c>
      <c r="W330" s="27">
        <f>V330/J330</f>
        <v>0.23375837480000003</v>
      </c>
    </row>
    <row r="331" spans="1:23" hidden="1" x14ac:dyDescent="0.3">
      <c r="A331" s="17" t="s">
        <v>13</v>
      </c>
      <c r="B331" s="17" t="s">
        <v>510</v>
      </c>
      <c r="C331" s="17" t="s">
        <v>512</v>
      </c>
      <c r="D331" s="17" t="s">
        <v>9898</v>
      </c>
      <c r="E331" s="17"/>
      <c r="F331" s="18">
        <v>0.21560000000000001</v>
      </c>
      <c r="G331" s="36">
        <v>1</v>
      </c>
      <c r="H331" s="37">
        <v>5657.4349000000002</v>
      </c>
      <c r="I331" s="37">
        <v>804.18539999999996</v>
      </c>
      <c r="J331" s="19">
        <v>28609</v>
      </c>
      <c r="K331" s="19">
        <v>5206</v>
      </c>
      <c r="L331" s="18">
        <v>0.1421</v>
      </c>
      <c r="M331" s="20">
        <v>1.1858411</v>
      </c>
      <c r="N331" s="21">
        <v>0.94705600000000001</v>
      </c>
      <c r="O331" s="22"/>
      <c r="P331" s="22">
        <v>0.20136348909999999</v>
      </c>
      <c r="Q331" s="22">
        <v>0.20136348914841701</v>
      </c>
      <c r="R331" s="43"/>
      <c r="S331" s="42" t="str">
        <f>IF(R331="","",MAX(R331,Q331))</f>
        <v/>
      </c>
      <c r="T331" s="27" t="str">
        <f>IF(A331="placement",MIN(P331,IF(S331="",Q331,S331)),"")</f>
        <v/>
      </c>
      <c r="U331" s="20" t="str">
        <f>IF($A331="placement",T331*J331,"")</f>
        <v/>
      </c>
      <c r="V331" s="19">
        <f>IF($A331="placement",U331,IF($A331="site",SUMIF($C:$C,$C331,$U:$U),IF($A331="user",SUMIF($B:$B,$B331,$U:$U),SUM($U:$U))))</f>
        <v>5224.22637173164</v>
      </c>
      <c r="W331" s="18">
        <f>V331/J331</f>
        <v>0.18260779376181063</v>
      </c>
    </row>
    <row r="332" spans="1:23" hidden="1" x14ac:dyDescent="0.3">
      <c r="A332" s="23" t="s">
        <v>10</v>
      </c>
      <c r="B332" s="23" t="s">
        <v>2611</v>
      </c>
      <c r="C332" s="23" t="s">
        <v>9898</v>
      </c>
      <c r="D332" s="23" t="s">
        <v>9898</v>
      </c>
      <c r="E332" s="23"/>
      <c r="F332" s="27">
        <v>0.33</v>
      </c>
      <c r="G332" s="24">
        <v>1</v>
      </c>
      <c r="H332" s="25">
        <v>5931.0029000000004</v>
      </c>
      <c r="I332" s="25">
        <v>902.40309999999999</v>
      </c>
      <c r="J332" s="26">
        <v>1291</v>
      </c>
      <c r="K332" s="26">
        <v>426</v>
      </c>
      <c r="L332" s="27">
        <v>0.1522</v>
      </c>
      <c r="M332" s="28">
        <v>4.7675729999999999E-2</v>
      </c>
      <c r="N332" s="29">
        <v>0.01</v>
      </c>
      <c r="O332" s="31"/>
      <c r="P332" s="31">
        <v>0.79024967199999996</v>
      </c>
      <c r="Q332" s="31">
        <v>0.32999999999999902</v>
      </c>
      <c r="R332" s="42"/>
      <c r="S332" s="42" t="str">
        <f>IF(R332="","",MAX(R332,Q332))</f>
        <v/>
      </c>
      <c r="T332" s="27" t="str">
        <f>IF(A332="placement",MIN(P332,IF(S332="",Q332,S332)),"")</f>
        <v/>
      </c>
      <c r="U332" s="28" t="str">
        <f>IF($A332="placement",T332*J332,"")</f>
        <v/>
      </c>
      <c r="V332" s="23">
        <f>IF($A332="placement",U332,IF($A332="site",SUMIF($C:$C,$C332,$U:$U),IF($A332="user",SUMIF($B:$B,$B332,$U:$U),SUM($U:$U))))</f>
        <v>426.02999999999872</v>
      </c>
      <c r="W332" s="27">
        <f>V332/J332</f>
        <v>0.32999999999999902</v>
      </c>
    </row>
    <row r="333" spans="1:23" x14ac:dyDescent="0.3">
      <c r="A333" s="23" t="s">
        <v>14</v>
      </c>
      <c r="B333" s="23" t="s">
        <v>5211</v>
      </c>
      <c r="C333" s="23" t="s">
        <v>5213</v>
      </c>
      <c r="D333" s="23" t="s">
        <v>5317</v>
      </c>
      <c r="E333" s="23" t="s">
        <v>5318</v>
      </c>
      <c r="F333" s="27">
        <v>0.15</v>
      </c>
      <c r="G333" s="24">
        <v>1</v>
      </c>
      <c r="H333" s="25">
        <v>90.323800000000006</v>
      </c>
      <c r="I333" s="25">
        <v>50.472200000000001</v>
      </c>
      <c r="J333" s="26">
        <v>1628</v>
      </c>
      <c r="K333" s="26">
        <v>244</v>
      </c>
      <c r="L333" s="27">
        <v>0.55879999999999996</v>
      </c>
      <c r="M333" s="28">
        <v>1.0750995999999999</v>
      </c>
      <c r="N333" s="29">
        <v>0.8</v>
      </c>
      <c r="O333" s="31" t="s">
        <v>42</v>
      </c>
      <c r="P333" s="31">
        <v>0.25588289339999998</v>
      </c>
      <c r="Q333" s="31">
        <v>0.15</v>
      </c>
      <c r="R333" s="42"/>
      <c r="S333" s="42" t="str">
        <f>IF(R333="","",MAX(R333,Q333))</f>
        <v/>
      </c>
      <c r="T333" s="27">
        <f>IF(A333="placement",MIN(P333,IF(S333="",Q333,S333)),"")</f>
        <v>0.15</v>
      </c>
      <c r="U333" s="28">
        <f>IF($A333="placement",T333*J333,"")</f>
        <v>244.2</v>
      </c>
      <c r="V333" s="26">
        <f>IF($A333="placement",U333,IF($A333="site",SUMIF($C:$C,$C333,$U:$U),IF($A333="user",SUMIF($B:$B,$B333,$U:$U),SUM($U:$U))))</f>
        <v>244.2</v>
      </c>
      <c r="W333" s="27">
        <f>V333/J333</f>
        <v>0.15</v>
      </c>
    </row>
    <row r="334" spans="1:23" x14ac:dyDescent="0.3">
      <c r="A334" s="23" t="s">
        <v>14</v>
      </c>
      <c r="B334" s="23" t="s">
        <v>6966</v>
      </c>
      <c r="C334" s="23" t="s">
        <v>6968</v>
      </c>
      <c r="D334" s="23" t="s">
        <v>6969</v>
      </c>
      <c r="E334" s="23" t="s">
        <v>6970</v>
      </c>
      <c r="F334" s="27">
        <v>0.15</v>
      </c>
      <c r="G334" s="24">
        <v>1</v>
      </c>
      <c r="H334" s="25">
        <v>298.30500000000001</v>
      </c>
      <c r="I334" s="25">
        <v>58.589199999999998</v>
      </c>
      <c r="J334" s="26">
        <v>1626</v>
      </c>
      <c r="K334" s="26">
        <v>244</v>
      </c>
      <c r="L334" s="27">
        <v>0.19639999999999999</v>
      </c>
      <c r="M334" s="28">
        <v>0.92486550000000001</v>
      </c>
      <c r="N334" s="29">
        <v>0.75</v>
      </c>
      <c r="O334" s="31" t="s">
        <v>42</v>
      </c>
      <c r="P334" s="31">
        <v>0.1890712742</v>
      </c>
      <c r="Q334" s="31">
        <v>0.15</v>
      </c>
      <c r="R334" s="42"/>
      <c r="S334" s="42" t="str">
        <f>IF(R334="","",MAX(R334,Q334))</f>
        <v/>
      </c>
      <c r="T334" s="27">
        <f>IF(A334="placement",MIN(P334,IF(S334="",Q334,S334)),"")</f>
        <v>0.15</v>
      </c>
      <c r="U334" s="28">
        <f>IF($A334="placement",T334*J334,"")</f>
        <v>243.89999999999998</v>
      </c>
      <c r="V334" s="26">
        <f>IF($A334="placement",U334,IF($A334="site",SUMIF($C:$C,$C334,$U:$U),IF($A334="user",SUMIF($B:$B,$B334,$U:$U),SUM($U:$U))))</f>
        <v>243.89999999999998</v>
      </c>
      <c r="W334" s="27">
        <f>V334/J334</f>
        <v>0.15</v>
      </c>
    </row>
    <row r="335" spans="1:23" x14ac:dyDescent="0.3">
      <c r="A335" s="17" t="s">
        <v>14</v>
      </c>
      <c r="B335" s="17" t="s">
        <v>1484</v>
      </c>
      <c r="C335" s="17" t="s">
        <v>1486</v>
      </c>
      <c r="D335" s="17" t="s">
        <v>1487</v>
      </c>
      <c r="E335" s="17" t="s">
        <v>1488</v>
      </c>
      <c r="F335" s="18">
        <v>0.3</v>
      </c>
      <c r="G335" s="36">
        <v>1</v>
      </c>
      <c r="H335" s="37">
        <v>143.50389999999999</v>
      </c>
      <c r="I335" s="37">
        <v>81.550200000000004</v>
      </c>
      <c r="J335" s="19">
        <v>1621</v>
      </c>
      <c r="K335" s="19">
        <v>486</v>
      </c>
      <c r="L335" s="18">
        <v>0.56830000000000003</v>
      </c>
      <c r="M335" s="20">
        <v>0.66258081000000002</v>
      </c>
      <c r="N335" s="21">
        <v>0.3</v>
      </c>
      <c r="O335" s="22" t="s">
        <v>70</v>
      </c>
      <c r="P335" s="22">
        <v>0.54722504049999998</v>
      </c>
      <c r="Q335" s="22">
        <v>0.3</v>
      </c>
      <c r="R335" s="43"/>
      <c r="S335" s="42" t="str">
        <f>IF(R335="","",MAX(R335,Q335))</f>
        <v/>
      </c>
      <c r="T335" s="27">
        <f>IF(A335="placement",MIN(P335,IF(S335="",Q335,S335)),"")</f>
        <v>0.3</v>
      </c>
      <c r="U335" s="20">
        <f>IF($A335="placement",T335*J335,"")</f>
        <v>486.29999999999995</v>
      </c>
      <c r="V335" s="19">
        <f>IF($A335="placement",U335,IF($A335="site",SUMIF($C:$C,$C335,$U:$U),IF($A335="user",SUMIF($B:$B,$B335,$U:$U),SUM($U:$U))))</f>
        <v>486.29999999999995</v>
      </c>
      <c r="W335" s="18">
        <f>V335/J335</f>
        <v>0.3</v>
      </c>
    </row>
    <row r="336" spans="1:23" x14ac:dyDescent="0.3">
      <c r="A336" s="23" t="s">
        <v>14</v>
      </c>
      <c r="B336" s="23" t="s">
        <v>4199</v>
      </c>
      <c r="C336" s="23" t="s">
        <v>4201</v>
      </c>
      <c r="D336" s="23" t="s">
        <v>4206</v>
      </c>
      <c r="E336" s="23" t="s">
        <v>4207</v>
      </c>
      <c r="F336" s="27">
        <v>0.25</v>
      </c>
      <c r="G336" s="24">
        <v>1</v>
      </c>
      <c r="H336" s="25">
        <v>724.71510000000001</v>
      </c>
      <c r="I336" s="25">
        <v>39.242100000000001</v>
      </c>
      <c r="J336" s="26">
        <v>1620</v>
      </c>
      <c r="K336" s="26">
        <v>397</v>
      </c>
      <c r="L336" s="27">
        <v>5.4100000000000002E-2</v>
      </c>
      <c r="M336" s="28">
        <v>1.3759813599999999</v>
      </c>
      <c r="N336" s="29">
        <v>1</v>
      </c>
      <c r="O336" s="31" t="s">
        <v>12</v>
      </c>
      <c r="P336" s="31">
        <v>0.27324596960000003</v>
      </c>
      <c r="Q336" s="31">
        <v>0.25</v>
      </c>
      <c r="R336" s="42">
        <v>0.2</v>
      </c>
      <c r="S336" s="42">
        <f>IF(R336="","",MAX(R336,Q336))</f>
        <v>0.25</v>
      </c>
      <c r="T336" s="27">
        <f>IF(A336="placement",MIN(P336,IF(S336="",Q336,S336)),"")</f>
        <v>0.25</v>
      </c>
      <c r="U336" s="28">
        <f>IF($A336="placement",T336*J336,"")</f>
        <v>405</v>
      </c>
      <c r="V336" s="26">
        <f>IF($A336="placement",U336,IF($A336="site",SUMIF($C:$C,$C336,$U:$U),IF($A336="user",SUMIF($B:$B,$B336,$U:$U),SUM($U:$U))))</f>
        <v>405</v>
      </c>
      <c r="W336" s="27">
        <f>V336/J336</f>
        <v>0.25</v>
      </c>
    </row>
    <row r="337" spans="1:23" x14ac:dyDescent="0.3">
      <c r="A337" s="11" t="s">
        <v>14</v>
      </c>
      <c r="B337" s="11" t="s">
        <v>4894</v>
      </c>
      <c r="C337" s="11" t="s">
        <v>4896</v>
      </c>
      <c r="D337" s="11" t="s">
        <v>4899</v>
      </c>
      <c r="E337" s="11" t="s">
        <v>4900</v>
      </c>
      <c r="F337" s="12">
        <v>0.33</v>
      </c>
      <c r="G337" s="33">
        <v>1</v>
      </c>
      <c r="H337" s="34">
        <v>547.28470000000004</v>
      </c>
      <c r="I337" s="34">
        <v>69.985900000000001</v>
      </c>
      <c r="J337" s="13">
        <v>1615</v>
      </c>
      <c r="K337" s="13">
        <v>485</v>
      </c>
      <c r="L337" s="12">
        <v>0.12790000000000001</v>
      </c>
      <c r="M337" s="14">
        <v>0.76919667000000003</v>
      </c>
      <c r="N337" s="15">
        <v>0.5</v>
      </c>
      <c r="O337" s="16" t="s">
        <v>12</v>
      </c>
      <c r="P337" s="16">
        <v>0.3499711807</v>
      </c>
      <c r="Q337" s="16">
        <v>0.33</v>
      </c>
      <c r="R337" s="44"/>
      <c r="S337" s="42" t="str">
        <f>IF(R337="","",MAX(R337,Q337))</f>
        <v/>
      </c>
      <c r="T337" s="27">
        <f>IF(A337="placement",MIN(P337,IF(S337="",Q337,S337)),"")</f>
        <v>0.33</v>
      </c>
      <c r="U337" s="14">
        <f>IF($A337="placement",T337*J337,"")</f>
        <v>532.95000000000005</v>
      </c>
      <c r="V337" s="13">
        <f>IF($A337="placement",U337,IF($A337="site",SUMIF($C:$C,$C337,$U:$U),IF($A337="user",SUMIF($B:$B,$B337,$U:$U),SUM($U:$U))))</f>
        <v>532.95000000000005</v>
      </c>
      <c r="W337" s="12">
        <f>V337/J337</f>
        <v>0.33</v>
      </c>
    </row>
    <row r="338" spans="1:23" x14ac:dyDescent="0.3">
      <c r="A338" s="23" t="s">
        <v>14</v>
      </c>
      <c r="B338" s="23" t="s">
        <v>1017</v>
      </c>
      <c r="C338" s="23" t="s">
        <v>1019</v>
      </c>
      <c r="D338" s="32" t="s">
        <v>1086</v>
      </c>
      <c r="E338" s="23" t="s">
        <v>1018</v>
      </c>
      <c r="F338" s="27">
        <v>0.05</v>
      </c>
      <c r="G338" s="24">
        <v>1</v>
      </c>
      <c r="H338" s="25">
        <v>880.48339999999996</v>
      </c>
      <c r="I338" s="25">
        <v>38.427500000000002</v>
      </c>
      <c r="J338" s="26">
        <v>1612</v>
      </c>
      <c r="K338" s="26">
        <v>81</v>
      </c>
      <c r="L338" s="27">
        <v>4.36E-2</v>
      </c>
      <c r="M338" s="28">
        <v>1.3984042299999999</v>
      </c>
      <c r="N338" s="46">
        <v>1</v>
      </c>
      <c r="O338" s="31" t="s">
        <v>70</v>
      </c>
      <c r="P338" s="31">
        <v>0.28489918860000002</v>
      </c>
      <c r="Q338" s="31">
        <v>4.9999999999999899E-2</v>
      </c>
      <c r="R338" s="42"/>
      <c r="S338" s="42" t="str">
        <f>IF(R338="","",MAX(R338,Q338))</f>
        <v/>
      </c>
      <c r="T338" s="27">
        <f>IF(A338="placement",MIN(P338,IF(S338="",Q338,S338)),"")</f>
        <v>4.9999999999999899E-2</v>
      </c>
      <c r="U338" s="28">
        <f>IF($A338="placement",T338*J338,"")</f>
        <v>80.599999999999838</v>
      </c>
      <c r="V338" s="26">
        <f>IF($A338="placement",U338,IF($A338="site",SUMIF($C:$C,$C338,$U:$U),IF($A338="user",SUMIF($B:$B,$B338,$U:$U),SUM($U:$U))))</f>
        <v>80.599999999999838</v>
      </c>
      <c r="W338" s="27">
        <f>V338/J338</f>
        <v>4.9999999999999899E-2</v>
      </c>
    </row>
    <row r="339" spans="1:23" x14ac:dyDescent="0.3">
      <c r="A339" s="23" t="s">
        <v>14</v>
      </c>
      <c r="B339" s="23" t="s">
        <v>9501</v>
      </c>
      <c r="C339" s="23" t="s">
        <v>9503</v>
      </c>
      <c r="D339" s="32" t="s">
        <v>9504</v>
      </c>
      <c r="E339" s="23" t="s">
        <v>9505</v>
      </c>
      <c r="F339" s="27">
        <v>0.33</v>
      </c>
      <c r="G339" s="24">
        <v>1</v>
      </c>
      <c r="H339" s="25">
        <v>72.259900000000002</v>
      </c>
      <c r="I339" s="25">
        <v>33.826799999999999</v>
      </c>
      <c r="J339" s="26">
        <v>1610</v>
      </c>
      <c r="K339" s="26">
        <v>531</v>
      </c>
      <c r="L339" s="27">
        <v>0.46810000000000002</v>
      </c>
      <c r="M339" s="28">
        <v>1.5865892399999999</v>
      </c>
      <c r="N339" s="29">
        <v>0.6</v>
      </c>
      <c r="O339" s="31" t="s">
        <v>12</v>
      </c>
      <c r="P339" s="31">
        <v>0.62183028579999999</v>
      </c>
      <c r="Q339" s="31">
        <v>0.33</v>
      </c>
      <c r="R339" s="42"/>
      <c r="S339" s="42" t="str">
        <f>IF(R339="","",MAX(R339,Q339))</f>
        <v/>
      </c>
      <c r="T339" s="27">
        <f>IF(A339="placement",MIN(P339,IF(S339="",Q339,S339)),"")</f>
        <v>0.33</v>
      </c>
      <c r="U339" s="28">
        <f>IF($A339="placement",T339*J339,"")</f>
        <v>531.30000000000007</v>
      </c>
      <c r="V339" s="26">
        <f>IF($A339="placement",U339,IF($A339="site",SUMIF($C:$C,$C339,$U:$U),IF($A339="user",SUMIF($B:$B,$B339,$U:$U),SUM($U:$U))))</f>
        <v>531.30000000000007</v>
      </c>
      <c r="W339" s="27">
        <f>V339/J339</f>
        <v>0.33</v>
      </c>
    </row>
    <row r="340" spans="1:23" x14ac:dyDescent="0.3">
      <c r="A340" s="23" t="s">
        <v>14</v>
      </c>
      <c r="B340" s="23" t="s">
        <v>7153</v>
      </c>
      <c r="C340" s="23" t="s">
        <v>7155</v>
      </c>
      <c r="D340" s="23" t="s">
        <v>7224</v>
      </c>
      <c r="E340" s="23" t="s">
        <v>7225</v>
      </c>
      <c r="F340" s="27">
        <v>0.25</v>
      </c>
      <c r="G340" s="24">
        <v>1</v>
      </c>
      <c r="H340" s="25">
        <v>416.80099999999999</v>
      </c>
      <c r="I340" s="25">
        <v>61.163499999999999</v>
      </c>
      <c r="J340" s="26">
        <v>1605</v>
      </c>
      <c r="K340" s="26">
        <v>401</v>
      </c>
      <c r="L340" s="27">
        <v>0.1467</v>
      </c>
      <c r="M340" s="28">
        <v>0.87488032999999998</v>
      </c>
      <c r="N340" s="29">
        <v>0.5</v>
      </c>
      <c r="O340" s="31" t="s">
        <v>12</v>
      </c>
      <c r="P340" s="31">
        <v>0.42849326380000002</v>
      </c>
      <c r="Q340" s="31">
        <v>0.25</v>
      </c>
      <c r="R340" s="42"/>
      <c r="S340" s="42" t="str">
        <f>IF(R340="","",MAX(R340,Q340))</f>
        <v/>
      </c>
      <c r="T340" s="27">
        <f>IF(A340="placement",MIN(P340,IF(S340="",Q340,S340)),"")</f>
        <v>0.25</v>
      </c>
      <c r="U340" s="28">
        <f>IF($A340="placement",T340*J340,"")</f>
        <v>401.25</v>
      </c>
      <c r="V340" s="26">
        <f>IF($A340="placement",U340,IF($A340="site",SUMIF($C:$C,$C340,$U:$U),IF($A340="user",SUMIF($B:$B,$B340,$U:$U),SUM($U:$U))))</f>
        <v>401.25</v>
      </c>
      <c r="W340" s="27">
        <f>V340/J340</f>
        <v>0.25</v>
      </c>
    </row>
    <row r="341" spans="1:23" x14ac:dyDescent="0.3">
      <c r="A341" s="23" t="s">
        <v>14</v>
      </c>
      <c r="B341" s="23" t="s">
        <v>4384</v>
      </c>
      <c r="C341" s="23" t="s">
        <v>4386</v>
      </c>
      <c r="D341" s="23" t="s">
        <v>4403</v>
      </c>
      <c r="E341" s="23" t="s">
        <v>4404</v>
      </c>
      <c r="F341" s="27">
        <v>0.25</v>
      </c>
      <c r="G341" s="24">
        <v>1</v>
      </c>
      <c r="H341" s="25">
        <v>845.40250000000003</v>
      </c>
      <c r="I341" s="25">
        <v>36.244500000000002</v>
      </c>
      <c r="J341" s="26">
        <v>1605</v>
      </c>
      <c r="K341" s="26">
        <v>351</v>
      </c>
      <c r="L341" s="27">
        <v>4.2900000000000001E-2</v>
      </c>
      <c r="M341" s="28">
        <v>1.47566449</v>
      </c>
      <c r="N341" s="29">
        <v>1.1499999999999999</v>
      </c>
      <c r="O341" s="31" t="s">
        <v>12</v>
      </c>
      <c r="P341" s="31">
        <v>0.22069006090000001</v>
      </c>
      <c r="Q341" s="31">
        <v>0.220690060886546</v>
      </c>
      <c r="R341" s="42">
        <v>0.2</v>
      </c>
      <c r="S341" s="42">
        <f>IF(R341="","",MAX(R341,Q341))</f>
        <v>0.220690060886546</v>
      </c>
      <c r="T341" s="27">
        <f>IF(A341="placement",MIN(P341,IF(S341="",Q341,S341)),"")</f>
        <v>0.220690060886546</v>
      </c>
      <c r="U341" s="28">
        <f>IF($A341="placement",T341*J341,"")</f>
        <v>354.20754772290633</v>
      </c>
      <c r="V341" s="26">
        <f>IF($A341="placement",U341,IF($A341="site",SUMIF($C:$C,$C341,$U:$U),IF($A341="user",SUMIF($B:$B,$B341,$U:$U),SUM($U:$U))))</f>
        <v>354.20754772290633</v>
      </c>
      <c r="W341" s="27">
        <f>V341/J341</f>
        <v>0.220690060886546</v>
      </c>
    </row>
    <row r="342" spans="1:23" x14ac:dyDescent="0.3">
      <c r="A342" s="23" t="s">
        <v>14</v>
      </c>
      <c r="B342" s="23" t="s">
        <v>10446</v>
      </c>
      <c r="C342" s="23" t="s">
        <v>10447</v>
      </c>
      <c r="D342" s="23" t="s">
        <v>11002</v>
      </c>
      <c r="E342" s="23" t="s">
        <v>11003</v>
      </c>
      <c r="F342" s="27">
        <v>0.25</v>
      </c>
      <c r="G342" s="24">
        <v>1</v>
      </c>
      <c r="H342" s="25">
        <v>2596.3029000000001</v>
      </c>
      <c r="I342" s="25">
        <v>313.27960000000002</v>
      </c>
      <c r="J342" s="26">
        <v>1596</v>
      </c>
      <c r="K342" s="26">
        <v>309</v>
      </c>
      <c r="L342" s="27">
        <v>0.1207</v>
      </c>
      <c r="M342" s="28">
        <v>0.16986042000000001</v>
      </c>
      <c r="N342" s="29">
        <v>0.1</v>
      </c>
      <c r="O342" s="31" t="s">
        <v>12</v>
      </c>
      <c r="P342" s="31">
        <v>0.41128133789999999</v>
      </c>
      <c r="Q342" s="31">
        <v>0.25</v>
      </c>
      <c r="R342" s="42"/>
      <c r="S342" s="42" t="str">
        <f>IF(R342="","",MAX(R342,Q342))</f>
        <v/>
      </c>
      <c r="T342" s="27">
        <f>IF(A342="placement",MIN(P342,IF(S342="",Q342,S342)),"")</f>
        <v>0.25</v>
      </c>
      <c r="U342" s="28">
        <f>IF($A342="placement",T342*J342,"")</f>
        <v>399</v>
      </c>
      <c r="V342" s="26">
        <f>IF($A342="placement",U342,IF($A342="site",SUMIF($C:$C,$C342,$U:$U),IF($A342="user",SUMIF($B:$B,$B342,$U:$U),SUM($U:$U))))</f>
        <v>399</v>
      </c>
      <c r="W342" s="27">
        <f>V342/J342</f>
        <v>0.25</v>
      </c>
    </row>
    <row r="343" spans="1:23" x14ac:dyDescent="0.3">
      <c r="A343" s="23" t="s">
        <v>14</v>
      </c>
      <c r="B343" s="23" t="s">
        <v>3593</v>
      </c>
      <c r="C343" s="23" t="s">
        <v>3595</v>
      </c>
      <c r="D343" s="23" t="s">
        <v>3632</v>
      </c>
      <c r="E343" s="23" t="s">
        <v>3633</v>
      </c>
      <c r="F343" s="27">
        <v>0.35</v>
      </c>
      <c r="G343" s="24">
        <v>1</v>
      </c>
      <c r="H343" s="25">
        <v>82.898200000000003</v>
      </c>
      <c r="I343" s="25">
        <v>42.561100000000003</v>
      </c>
      <c r="J343" s="26">
        <v>1594</v>
      </c>
      <c r="K343" s="26">
        <v>558</v>
      </c>
      <c r="L343" s="27">
        <v>0.51339999999999997</v>
      </c>
      <c r="M343" s="28">
        <v>1.2483757</v>
      </c>
      <c r="N343" s="29">
        <v>0.6</v>
      </c>
      <c r="O343" s="31" t="s">
        <v>42</v>
      </c>
      <c r="P343" s="31">
        <v>0.51937545549999997</v>
      </c>
      <c r="Q343" s="31">
        <v>0.35</v>
      </c>
      <c r="R343" s="42"/>
      <c r="S343" s="42" t="str">
        <f>IF(R343="","",MAX(R343,Q343))</f>
        <v/>
      </c>
      <c r="T343" s="27">
        <f>IF(A343="placement",MIN(P343,IF(S343="",Q343,S343)),"")</f>
        <v>0.35</v>
      </c>
      <c r="U343" s="28">
        <f>IF($A343="placement",T343*J343,"")</f>
        <v>557.9</v>
      </c>
      <c r="V343" s="26">
        <f>IF($A343="placement",U343,IF($A343="site",SUMIF($C:$C,$C343,$U:$U),IF($A343="user",SUMIF($B:$B,$B343,$U:$U),SUM($U:$U))))</f>
        <v>557.9</v>
      </c>
      <c r="W343" s="27">
        <f>V343/J343</f>
        <v>0.35</v>
      </c>
    </row>
    <row r="344" spans="1:23" x14ac:dyDescent="0.3">
      <c r="A344" s="23" t="s">
        <v>14</v>
      </c>
      <c r="B344" s="23" t="s">
        <v>8783</v>
      </c>
      <c r="C344" s="23" t="s">
        <v>8784</v>
      </c>
      <c r="D344" s="23" t="s">
        <v>8791</v>
      </c>
      <c r="E344" s="23" t="s">
        <v>8792</v>
      </c>
      <c r="F344" s="27">
        <v>0.25</v>
      </c>
      <c r="G344" s="24">
        <v>1</v>
      </c>
      <c r="H344" s="25">
        <v>1012.8284</v>
      </c>
      <c r="I344" s="25">
        <v>39.789700000000003</v>
      </c>
      <c r="J344" s="26">
        <v>1579</v>
      </c>
      <c r="K344" s="26">
        <v>395</v>
      </c>
      <c r="L344" s="27">
        <v>3.9300000000000002E-2</v>
      </c>
      <c r="M344" s="28">
        <v>1.32291062</v>
      </c>
      <c r="N344" s="29">
        <v>0.5</v>
      </c>
      <c r="O344" s="31" t="s">
        <v>12</v>
      </c>
      <c r="P344" s="31">
        <v>0.62204551740000003</v>
      </c>
      <c r="Q344" s="31">
        <v>0.25</v>
      </c>
      <c r="R344" s="42"/>
      <c r="S344" s="42" t="str">
        <f>IF(R344="","",MAX(R344,Q344))</f>
        <v/>
      </c>
      <c r="T344" s="27">
        <f>IF(A344="placement",MIN(P344,IF(S344="",Q344,S344)),"")</f>
        <v>0.25</v>
      </c>
      <c r="U344" s="28">
        <f>IF($A344="placement",T344*J344,"")</f>
        <v>394.75</v>
      </c>
      <c r="V344" s="26">
        <f>IF($A344="placement",U344,IF($A344="site",SUMIF($C:$C,$C344,$U:$U),IF($A344="user",SUMIF($B:$B,$B344,$U:$U),SUM($U:$U))))</f>
        <v>394.75</v>
      </c>
      <c r="W344" s="27">
        <f>V344/J344</f>
        <v>0.25</v>
      </c>
    </row>
    <row r="345" spans="1:23" x14ac:dyDescent="0.3">
      <c r="A345" s="23" t="s">
        <v>14</v>
      </c>
      <c r="B345" s="23" t="s">
        <v>4820</v>
      </c>
      <c r="C345" s="23" t="s">
        <v>4822</v>
      </c>
      <c r="D345" s="23" t="s">
        <v>4839</v>
      </c>
      <c r="E345" s="23" t="s">
        <v>4840</v>
      </c>
      <c r="F345" s="27">
        <v>0.25</v>
      </c>
      <c r="G345" s="24">
        <v>1</v>
      </c>
      <c r="H345" s="25">
        <v>674.65989999999999</v>
      </c>
      <c r="I345" s="25">
        <v>33.201099999999997</v>
      </c>
      <c r="J345" s="26">
        <v>1575</v>
      </c>
      <c r="K345" s="26">
        <v>326</v>
      </c>
      <c r="L345" s="27">
        <v>4.9200000000000001E-2</v>
      </c>
      <c r="M345" s="28">
        <v>1.58086938</v>
      </c>
      <c r="N345" s="29">
        <v>1.25</v>
      </c>
      <c r="O345" s="31" t="s">
        <v>12</v>
      </c>
      <c r="P345" s="31">
        <v>0.20929583600000001</v>
      </c>
      <c r="Q345" s="31">
        <v>0.20929583602223001</v>
      </c>
      <c r="R345" s="42"/>
      <c r="S345" s="42" t="str">
        <f>IF(R345="","",MAX(R345,Q345))</f>
        <v/>
      </c>
      <c r="T345" s="27">
        <f>IF(A345="placement",MIN(P345,IF(S345="",Q345,S345)),"")</f>
        <v>0.20929583600000001</v>
      </c>
      <c r="U345" s="28">
        <f>IF($A345="placement",T345*J345,"")</f>
        <v>329.64094170000004</v>
      </c>
      <c r="V345" s="26">
        <f>IF($A345="placement",U345,IF($A345="site",SUMIF($C:$C,$C345,$U:$U),IF($A345="user",SUMIF($B:$B,$B345,$U:$U),SUM($U:$U))))</f>
        <v>329.64094170000004</v>
      </c>
      <c r="W345" s="27">
        <f>V345/J345</f>
        <v>0.20929583600000001</v>
      </c>
    </row>
    <row r="346" spans="1:23" x14ac:dyDescent="0.3">
      <c r="A346" s="23" t="s">
        <v>14</v>
      </c>
      <c r="B346" s="23" t="s">
        <v>10137</v>
      </c>
      <c r="C346" s="23" t="s">
        <v>10138</v>
      </c>
      <c r="D346" s="23" t="s">
        <v>3069</v>
      </c>
      <c r="E346" s="23" t="s">
        <v>10424</v>
      </c>
      <c r="F346" s="27">
        <v>0.25</v>
      </c>
      <c r="G346" s="24">
        <v>1</v>
      </c>
      <c r="H346" s="25">
        <v>289.07740000000001</v>
      </c>
      <c r="I346" s="25">
        <v>49.8705</v>
      </c>
      <c r="J346" s="26">
        <v>1558</v>
      </c>
      <c r="K346" s="26">
        <v>388</v>
      </c>
      <c r="L346" s="27">
        <v>0.17249999999999999</v>
      </c>
      <c r="M346" s="28">
        <v>1.04144635</v>
      </c>
      <c r="N346" s="29">
        <v>0.75</v>
      </c>
      <c r="O346" s="31" t="s">
        <v>12</v>
      </c>
      <c r="P346" s="31">
        <v>0.2798476822</v>
      </c>
      <c r="Q346" s="31">
        <v>0.25</v>
      </c>
      <c r="R346" s="42"/>
      <c r="S346" s="42" t="str">
        <f>IF(R346="","",MAX(R346,Q346))</f>
        <v/>
      </c>
      <c r="T346" s="27">
        <f>IF(A346="placement",MIN(P346,IF(S346="",Q346,S346)),"")</f>
        <v>0.25</v>
      </c>
      <c r="U346" s="28">
        <f>IF($A346="placement",T346*J346,"")</f>
        <v>389.5</v>
      </c>
      <c r="V346" s="26">
        <f>IF($A346="placement",U346,IF($A346="site",SUMIF($C:$C,$C346,$U:$U),IF($A346="user",SUMIF($B:$B,$B346,$U:$U),SUM($U:$U))))</f>
        <v>389.5</v>
      </c>
      <c r="W346" s="27">
        <f>V346/J346</f>
        <v>0.25</v>
      </c>
    </row>
    <row r="347" spans="1:23" x14ac:dyDescent="0.3">
      <c r="A347" s="23" t="s">
        <v>14</v>
      </c>
      <c r="B347" s="23" t="s">
        <v>4298</v>
      </c>
      <c r="C347" s="23" t="s">
        <v>4299</v>
      </c>
      <c r="D347" s="23" t="s">
        <v>4316</v>
      </c>
      <c r="E347" s="23" t="s">
        <v>4317</v>
      </c>
      <c r="F347" s="27">
        <v>0.32</v>
      </c>
      <c r="G347" s="24">
        <v>1</v>
      </c>
      <c r="H347" s="25">
        <v>678.16600000000005</v>
      </c>
      <c r="I347" s="25">
        <v>187.2242</v>
      </c>
      <c r="J347" s="26">
        <v>1551</v>
      </c>
      <c r="K347" s="26">
        <v>495</v>
      </c>
      <c r="L347" s="27">
        <v>0.27610000000000001</v>
      </c>
      <c r="M347" s="28">
        <v>0.27608951999999998</v>
      </c>
      <c r="N347" s="29">
        <v>0.15</v>
      </c>
      <c r="O347" s="31" t="s">
        <v>304</v>
      </c>
      <c r="P347" s="31">
        <v>0.45669795169999999</v>
      </c>
      <c r="Q347" s="31">
        <v>0.32</v>
      </c>
      <c r="R347" s="42"/>
      <c r="S347" s="42" t="str">
        <f>IF(R347="","",MAX(R347,Q347))</f>
        <v/>
      </c>
      <c r="T347" s="27">
        <f>IF(A347="placement",MIN(P347,IF(S347="",Q347,S347)),"")</f>
        <v>0.32</v>
      </c>
      <c r="U347" s="28">
        <f>IF($A347="placement",T347*J347,"")</f>
        <v>496.32</v>
      </c>
      <c r="V347" s="26">
        <f>IF($A347="placement",U347,IF($A347="site",SUMIF($C:$C,$C347,$U:$U),IF($A347="user",SUMIF($B:$B,$B347,$U:$U),SUM($U:$U))))</f>
        <v>496.32</v>
      </c>
      <c r="W347" s="27">
        <f>V347/J347</f>
        <v>0.32</v>
      </c>
    </row>
    <row r="348" spans="1:23" x14ac:dyDescent="0.3">
      <c r="A348" s="23" t="s">
        <v>14</v>
      </c>
      <c r="B348" s="23" t="s">
        <v>5764</v>
      </c>
      <c r="C348" s="23" t="s">
        <v>5766</v>
      </c>
      <c r="D348" s="23" t="s">
        <v>5905</v>
      </c>
      <c r="E348" s="23" t="s">
        <v>5906</v>
      </c>
      <c r="F348" s="27">
        <v>0.25</v>
      </c>
      <c r="G348" s="24">
        <v>1</v>
      </c>
      <c r="H348" s="25">
        <v>202.8793</v>
      </c>
      <c r="I348" s="25">
        <v>85.508399999999995</v>
      </c>
      <c r="J348" s="26">
        <v>1551</v>
      </c>
      <c r="K348" s="26">
        <v>388</v>
      </c>
      <c r="L348" s="27">
        <v>0.42149999999999999</v>
      </c>
      <c r="M348" s="28">
        <v>0.60463188000000001</v>
      </c>
      <c r="N348" s="29">
        <v>0.25</v>
      </c>
      <c r="O348" s="31" t="s">
        <v>12</v>
      </c>
      <c r="P348" s="31">
        <v>0.5865252742</v>
      </c>
      <c r="Q348" s="31">
        <v>0.25</v>
      </c>
      <c r="R348" s="42"/>
      <c r="S348" s="42" t="str">
        <f>IF(R348="","",MAX(R348,Q348))</f>
        <v/>
      </c>
      <c r="T348" s="27">
        <f>IF(A348="placement",MIN(P348,IF(S348="",Q348,S348)),"")</f>
        <v>0.25</v>
      </c>
      <c r="U348" s="28">
        <f>IF($A348="placement",T348*J348,"")</f>
        <v>387.75</v>
      </c>
      <c r="V348" s="26">
        <f>IF($A348="placement",U348,IF($A348="site",SUMIF($C:$C,$C348,$U:$U),IF($A348="user",SUMIF($B:$B,$B348,$U:$U),SUM($U:$U))))</f>
        <v>387.75</v>
      </c>
      <c r="W348" s="27">
        <f>V348/J348</f>
        <v>0.25</v>
      </c>
    </row>
    <row r="349" spans="1:23" x14ac:dyDescent="0.3">
      <c r="A349" s="23" t="s">
        <v>14</v>
      </c>
      <c r="B349" s="23" t="s">
        <v>1177</v>
      </c>
      <c r="C349" s="23" t="s">
        <v>1179</v>
      </c>
      <c r="D349" s="23" t="s">
        <v>1186</v>
      </c>
      <c r="E349" s="23" t="s">
        <v>1187</v>
      </c>
      <c r="F349" s="27">
        <v>0.25</v>
      </c>
      <c r="G349" s="24">
        <v>1</v>
      </c>
      <c r="H349" s="25">
        <v>170.99359999999999</v>
      </c>
      <c r="I349" s="25">
        <v>21.248100000000001</v>
      </c>
      <c r="J349" s="26">
        <v>1551</v>
      </c>
      <c r="K349" s="26">
        <v>274</v>
      </c>
      <c r="L349" s="27">
        <v>0.12429999999999999</v>
      </c>
      <c r="M349" s="28">
        <v>2.43336504</v>
      </c>
      <c r="N349" s="29">
        <v>2</v>
      </c>
      <c r="O349" s="31" t="s">
        <v>42</v>
      </c>
      <c r="P349" s="31">
        <v>0.178092903</v>
      </c>
      <c r="Q349" s="31">
        <v>0.178092902996213</v>
      </c>
      <c r="R349" s="42"/>
      <c r="S349" s="42" t="str">
        <f>IF(R349="","",MAX(R349,Q349))</f>
        <v/>
      </c>
      <c r="T349" s="27">
        <f>IF(A349="placement",MIN(P349,IF(S349="",Q349,S349)),"")</f>
        <v>0.178092902996213</v>
      </c>
      <c r="U349" s="28">
        <f>IF($A349="placement",T349*J349,"")</f>
        <v>276.22209254712635</v>
      </c>
      <c r="V349" s="26">
        <f>IF($A349="placement",U349,IF($A349="site",SUMIF($C:$C,$C349,$U:$U),IF($A349="user",SUMIF($B:$B,$B349,$U:$U),SUM($U:$U))))</f>
        <v>276.22209254712635</v>
      </c>
      <c r="W349" s="27">
        <f>V349/J349</f>
        <v>0.178092902996213</v>
      </c>
    </row>
    <row r="350" spans="1:23" x14ac:dyDescent="0.3">
      <c r="A350" s="23" t="s">
        <v>14</v>
      </c>
      <c r="B350" s="23" t="s">
        <v>4752</v>
      </c>
      <c r="C350" s="23" t="s">
        <v>4754</v>
      </c>
      <c r="D350" s="23" t="s">
        <v>4759</v>
      </c>
      <c r="E350" s="23" t="s">
        <v>4760</v>
      </c>
      <c r="F350" s="27">
        <v>0.15</v>
      </c>
      <c r="G350" s="24">
        <v>1</v>
      </c>
      <c r="H350" s="25">
        <v>568.93960000000004</v>
      </c>
      <c r="I350" s="25">
        <v>34.336100000000002</v>
      </c>
      <c r="J350" s="26">
        <v>1546</v>
      </c>
      <c r="K350" s="26">
        <v>231</v>
      </c>
      <c r="L350" s="27">
        <v>6.0400000000000002E-2</v>
      </c>
      <c r="M350" s="28">
        <v>1.50100207</v>
      </c>
      <c r="N350" s="29">
        <v>1</v>
      </c>
      <c r="O350" s="31" t="s">
        <v>42</v>
      </c>
      <c r="P350" s="31">
        <v>0.33377840040000001</v>
      </c>
      <c r="Q350" s="31">
        <v>0.15</v>
      </c>
      <c r="R350" s="42"/>
      <c r="S350" s="42" t="str">
        <f>IF(R350="","",MAX(R350,Q350))</f>
        <v/>
      </c>
      <c r="T350" s="27">
        <f>IF(A350="placement",MIN(P350,IF(S350="",Q350,S350)),"")</f>
        <v>0.15</v>
      </c>
      <c r="U350" s="28">
        <f>IF($A350="placement",T350*J350,"")</f>
        <v>231.89999999999998</v>
      </c>
      <c r="V350" s="26">
        <f>IF($A350="placement",U350,IF($A350="site",SUMIF($C:$C,$C350,$U:$U),IF($A350="user",SUMIF($B:$B,$B350,$U:$U),SUM($U:$U))))</f>
        <v>231.89999999999998</v>
      </c>
      <c r="W350" s="27">
        <f>V350/J350</f>
        <v>0.15</v>
      </c>
    </row>
    <row r="351" spans="1:23" x14ac:dyDescent="0.3">
      <c r="A351" s="23" t="s">
        <v>14</v>
      </c>
      <c r="B351" s="23" t="s">
        <v>7257</v>
      </c>
      <c r="C351" s="23" t="s">
        <v>7258</v>
      </c>
      <c r="D351" s="23" t="s">
        <v>7261</v>
      </c>
      <c r="E351" s="23" t="s">
        <v>344</v>
      </c>
      <c r="F351" s="27">
        <v>0.15</v>
      </c>
      <c r="G351" s="24">
        <v>1</v>
      </c>
      <c r="H351" s="25">
        <v>426.0009</v>
      </c>
      <c r="I351" s="25">
        <v>56.292099999999998</v>
      </c>
      <c r="J351" s="26">
        <v>1537</v>
      </c>
      <c r="K351" s="26">
        <v>231</v>
      </c>
      <c r="L351" s="27">
        <v>0.1321</v>
      </c>
      <c r="M351" s="28">
        <v>0.90995484000000004</v>
      </c>
      <c r="N351" s="29">
        <v>0.25</v>
      </c>
      <c r="O351" s="31" t="s">
        <v>42</v>
      </c>
      <c r="P351" s="31">
        <v>0.72526109100000002</v>
      </c>
      <c r="Q351" s="31">
        <v>0.15</v>
      </c>
      <c r="R351" s="42"/>
      <c r="S351" s="42" t="str">
        <f>IF(R351="","",MAX(R351,Q351))</f>
        <v/>
      </c>
      <c r="T351" s="27">
        <f>IF(A351="placement",MIN(P351,IF(S351="",Q351,S351)),"")</f>
        <v>0.15</v>
      </c>
      <c r="U351" s="28">
        <f>IF($A351="placement",T351*J351,"")</f>
        <v>230.54999999999998</v>
      </c>
      <c r="V351" s="26">
        <f>IF($A351="placement",U351,IF($A351="site",SUMIF($C:$C,$C351,$U:$U),IF($A351="user",SUMIF($B:$B,$B351,$U:$U),SUM($U:$U))))</f>
        <v>230.54999999999998</v>
      </c>
      <c r="W351" s="27">
        <f>V351/J351</f>
        <v>0.15</v>
      </c>
    </row>
    <row r="352" spans="1:23" x14ac:dyDescent="0.3">
      <c r="A352" s="23" t="s">
        <v>14</v>
      </c>
      <c r="B352" s="23" t="s">
        <v>9124</v>
      </c>
      <c r="C352" s="23" t="s">
        <v>9126</v>
      </c>
      <c r="D352" s="23" t="s">
        <v>9132</v>
      </c>
      <c r="E352" s="23" t="s">
        <v>9125</v>
      </c>
      <c r="F352" s="27">
        <v>0.15</v>
      </c>
      <c r="G352" s="24">
        <v>1</v>
      </c>
      <c r="H352" s="25">
        <v>717.28710000000001</v>
      </c>
      <c r="I352" s="25">
        <v>63.349800000000002</v>
      </c>
      <c r="J352" s="26">
        <v>1527</v>
      </c>
      <c r="K352" s="26">
        <v>229</v>
      </c>
      <c r="L352" s="27">
        <v>8.8300000000000003E-2</v>
      </c>
      <c r="M352" s="28">
        <v>0.80323420000000001</v>
      </c>
      <c r="N352" s="29">
        <v>0.65</v>
      </c>
      <c r="O352" s="31" t="s">
        <v>42</v>
      </c>
      <c r="P352" s="31">
        <v>0.1907715059</v>
      </c>
      <c r="Q352" s="31">
        <v>0.15</v>
      </c>
      <c r="R352" s="42"/>
      <c r="S352" s="42" t="str">
        <f>IF(R352="","",MAX(R352,Q352))</f>
        <v/>
      </c>
      <c r="T352" s="27">
        <f>IF(A352="placement",MIN(P352,IF(S352="",Q352,S352)),"")</f>
        <v>0.15</v>
      </c>
      <c r="U352" s="28">
        <f>IF($A352="placement",T352*J352,"")</f>
        <v>229.04999999999998</v>
      </c>
      <c r="V352" s="26">
        <f>IF($A352="placement",U352,IF($A352="site",SUMIF($C:$C,$C352,$U:$U),IF($A352="user",SUMIF($B:$B,$B352,$U:$U),SUM($U:$U))))</f>
        <v>229.04999999999998</v>
      </c>
      <c r="W352" s="27">
        <f>V352/J352</f>
        <v>0.15</v>
      </c>
    </row>
    <row r="353" spans="1:23" x14ac:dyDescent="0.3">
      <c r="A353" s="11" t="s">
        <v>14</v>
      </c>
      <c r="B353" s="11" t="s">
        <v>678</v>
      </c>
      <c r="C353" s="11" t="s">
        <v>680</v>
      </c>
      <c r="D353" s="11" t="s">
        <v>878</v>
      </c>
      <c r="E353" s="11" t="s">
        <v>879</v>
      </c>
      <c r="F353" s="12">
        <v>0.33</v>
      </c>
      <c r="G353" s="33">
        <v>1</v>
      </c>
      <c r="H353" s="34">
        <v>194.5401</v>
      </c>
      <c r="I353" s="34">
        <v>55.346600000000002</v>
      </c>
      <c r="J353" s="13">
        <v>1526</v>
      </c>
      <c r="K353" s="13">
        <v>504</v>
      </c>
      <c r="L353" s="12">
        <v>0.28449999999999998</v>
      </c>
      <c r="M353" s="14">
        <v>0.91900360000000003</v>
      </c>
      <c r="N353" s="15">
        <v>0.35</v>
      </c>
      <c r="O353" s="16" t="s">
        <v>12</v>
      </c>
      <c r="P353" s="16">
        <v>0.61915274509999996</v>
      </c>
      <c r="Q353" s="16">
        <v>0.32999999999999902</v>
      </c>
      <c r="R353" s="44"/>
      <c r="S353" s="42" t="str">
        <f>IF(R353="","",MAX(R353,Q353))</f>
        <v/>
      </c>
      <c r="T353" s="27">
        <f>IF(A353="placement",MIN(P353,IF(S353="",Q353,S353)),"")</f>
        <v>0.32999999999999902</v>
      </c>
      <c r="U353" s="14">
        <f>IF($A353="placement",T353*J353,"")</f>
        <v>503.57999999999851</v>
      </c>
      <c r="V353" s="13">
        <f>IF($A353="placement",U353,IF($A353="site",SUMIF($C:$C,$C353,$U:$U),IF($A353="user",SUMIF($B:$B,$B353,$U:$U),SUM($U:$U))))</f>
        <v>503.57999999999851</v>
      </c>
      <c r="W353" s="12">
        <f>V353/J353</f>
        <v>0.32999999999999902</v>
      </c>
    </row>
    <row r="354" spans="1:23" x14ac:dyDescent="0.3">
      <c r="A354" s="11" t="s">
        <v>14</v>
      </c>
      <c r="B354" s="11" t="s">
        <v>2238</v>
      </c>
      <c r="C354" s="11" t="s">
        <v>2240</v>
      </c>
      <c r="D354" s="11" t="s">
        <v>2241</v>
      </c>
      <c r="E354" s="11" t="s">
        <v>2242</v>
      </c>
      <c r="F354" s="12">
        <v>0.25</v>
      </c>
      <c r="G354" s="33">
        <v>1</v>
      </c>
      <c r="H354" s="34">
        <v>638.36239999999998</v>
      </c>
      <c r="I354" s="34">
        <v>40.315800000000003</v>
      </c>
      <c r="J354" s="13">
        <v>1512</v>
      </c>
      <c r="K354" s="13">
        <v>299</v>
      </c>
      <c r="L354" s="12">
        <v>6.3200000000000006E-2</v>
      </c>
      <c r="M354" s="14">
        <v>1.2498698699999999</v>
      </c>
      <c r="N354" s="15">
        <v>1</v>
      </c>
      <c r="O354" s="16" t="s">
        <v>12</v>
      </c>
      <c r="P354" s="16">
        <v>0.199916706</v>
      </c>
      <c r="Q354" s="16">
        <v>0.199916705979478</v>
      </c>
      <c r="R354" s="44"/>
      <c r="S354" s="42" t="str">
        <f>IF(R354="","",MAX(R354,Q354))</f>
        <v/>
      </c>
      <c r="T354" s="27">
        <f>IF(A354="placement",MIN(P354,IF(S354="",Q354,S354)),"")</f>
        <v>0.199916705979478</v>
      </c>
      <c r="U354" s="14">
        <f>IF($A354="placement",T354*J354,"")</f>
        <v>302.27405944097075</v>
      </c>
      <c r="V354" s="13">
        <f>IF($A354="placement",U354,IF($A354="site",SUMIF($C:$C,$C354,$U:$U),IF($A354="user",SUMIF($B:$B,$B354,$U:$U),SUM($U:$U))))</f>
        <v>302.27405944097075</v>
      </c>
      <c r="W354" s="12">
        <f>V354/J354</f>
        <v>0.199916705979478</v>
      </c>
    </row>
    <row r="355" spans="1:23" x14ac:dyDescent="0.3">
      <c r="A355" s="23" t="s">
        <v>14</v>
      </c>
      <c r="B355" s="23" t="s">
        <v>9411</v>
      </c>
      <c r="C355" s="23" t="s">
        <v>9413</v>
      </c>
      <c r="D355" s="23" t="s">
        <v>9414</v>
      </c>
      <c r="E355" s="23" t="s">
        <v>9415</v>
      </c>
      <c r="F355" s="27">
        <v>0.25</v>
      </c>
      <c r="G355" s="24">
        <v>1</v>
      </c>
      <c r="H355" s="25">
        <v>2500.0850999999998</v>
      </c>
      <c r="I355" s="25">
        <v>861.22659999999996</v>
      </c>
      <c r="J355" s="26">
        <v>1510</v>
      </c>
      <c r="K355" s="26">
        <v>377</v>
      </c>
      <c r="L355" s="27">
        <v>0.34449999999999997</v>
      </c>
      <c r="M355" s="28">
        <v>5.8424530000000002E-2</v>
      </c>
      <c r="N355" s="29">
        <v>0.03</v>
      </c>
      <c r="O355" s="31" t="s">
        <v>42</v>
      </c>
      <c r="P355" s="31">
        <v>0.48651704499999998</v>
      </c>
      <c r="Q355" s="31">
        <v>0.249999999999999</v>
      </c>
      <c r="R355" s="42"/>
      <c r="S355" s="42" t="str">
        <f>IF(R355="","",MAX(R355,Q355))</f>
        <v/>
      </c>
      <c r="T355" s="27">
        <f>IF(A355="placement",MIN(P355,IF(S355="",Q355,S355)),"")</f>
        <v>0.249999999999999</v>
      </c>
      <c r="U355" s="28">
        <f>IF($A355="placement",T355*J355,"")</f>
        <v>377.49999999999847</v>
      </c>
      <c r="V355" s="26">
        <f>IF($A355="placement",U355,IF($A355="site",SUMIF($C:$C,$C355,$U:$U),IF($A355="user",SUMIF($B:$B,$B355,$U:$U),SUM($U:$U))))</f>
        <v>377.49999999999847</v>
      </c>
      <c r="W355" s="27">
        <f>V355/J355</f>
        <v>0.24999999999999897</v>
      </c>
    </row>
    <row r="356" spans="1:23" x14ac:dyDescent="0.3">
      <c r="A356" s="23" t="s">
        <v>14</v>
      </c>
      <c r="B356" s="23" t="s">
        <v>8944</v>
      </c>
      <c r="C356" s="23" t="s">
        <v>8946</v>
      </c>
      <c r="D356" s="23" t="s">
        <v>8951</v>
      </c>
      <c r="E356" s="23" t="s">
        <v>8945</v>
      </c>
      <c r="F356" s="27">
        <v>0.25</v>
      </c>
      <c r="G356" s="24">
        <v>1</v>
      </c>
      <c r="H356" s="25">
        <v>187.4383</v>
      </c>
      <c r="I356" s="25">
        <v>37.370600000000003</v>
      </c>
      <c r="J356" s="26">
        <v>1507</v>
      </c>
      <c r="K356" s="26">
        <v>364</v>
      </c>
      <c r="L356" s="27">
        <v>0.19939999999999999</v>
      </c>
      <c r="M356" s="28">
        <v>1.3439889700000001</v>
      </c>
      <c r="N356" s="29">
        <v>1</v>
      </c>
      <c r="O356" s="31" t="s">
        <v>42</v>
      </c>
      <c r="P356" s="31">
        <v>0.25594627330000003</v>
      </c>
      <c r="Q356" s="31">
        <v>0.25</v>
      </c>
      <c r="R356" s="42"/>
      <c r="S356" s="42" t="str">
        <f>IF(R356="","",MAX(R356,Q356))</f>
        <v/>
      </c>
      <c r="T356" s="27">
        <f>IF(A356="placement",MIN(P356,IF(S356="",Q356,S356)),"")</f>
        <v>0.25</v>
      </c>
      <c r="U356" s="28">
        <f>IF($A356="placement",T356*J356,"")</f>
        <v>376.75</v>
      </c>
      <c r="V356" s="26">
        <f>IF($A356="placement",U356,IF($A356="site",SUMIF($C:$C,$C356,$U:$U),IF($A356="user",SUMIF($B:$B,$B356,$U:$U),SUM($U:$U))))</f>
        <v>376.75</v>
      </c>
      <c r="W356" s="27">
        <f>V356/J356</f>
        <v>0.25</v>
      </c>
    </row>
    <row r="357" spans="1:23" x14ac:dyDescent="0.3">
      <c r="A357" s="23" t="s">
        <v>14</v>
      </c>
      <c r="B357" s="23" t="s">
        <v>4846</v>
      </c>
      <c r="C357" s="23" t="s">
        <v>4848</v>
      </c>
      <c r="D357" s="23" t="s">
        <v>4853</v>
      </c>
      <c r="E357" s="23" t="s">
        <v>4854</v>
      </c>
      <c r="F357" s="27">
        <v>0.25</v>
      </c>
      <c r="G357" s="24">
        <v>1</v>
      </c>
      <c r="H357" s="25">
        <v>549.16409999999996</v>
      </c>
      <c r="I357" s="25">
        <v>72.244600000000005</v>
      </c>
      <c r="J357" s="26">
        <v>1503</v>
      </c>
      <c r="K357" s="26">
        <v>371</v>
      </c>
      <c r="L357" s="27">
        <v>0.13159999999999999</v>
      </c>
      <c r="M357" s="28">
        <v>0.69354890000000002</v>
      </c>
      <c r="N357" s="29">
        <v>0.5</v>
      </c>
      <c r="O357" s="31" t="s">
        <v>12</v>
      </c>
      <c r="P357" s="31">
        <v>0.27907029789999999</v>
      </c>
      <c r="Q357" s="31">
        <v>0.25</v>
      </c>
      <c r="R357" s="42"/>
      <c r="S357" s="42" t="str">
        <f>IF(R357="","",MAX(R357,Q357))</f>
        <v/>
      </c>
      <c r="T357" s="27">
        <f>IF(A357="placement",MIN(P357,IF(S357="",Q357,S357)),"")</f>
        <v>0.25</v>
      </c>
      <c r="U357" s="28">
        <f>IF($A357="placement",T357*J357,"")</f>
        <v>375.75</v>
      </c>
      <c r="V357" s="26">
        <f>IF($A357="placement",U357,IF($A357="site",SUMIF($C:$C,$C357,$U:$U),IF($A357="user",SUMIF($B:$B,$B357,$U:$U),SUM($U:$U))))</f>
        <v>375.75</v>
      </c>
      <c r="W357" s="27">
        <f>V357/J357</f>
        <v>0.25</v>
      </c>
    </row>
    <row r="358" spans="1:23" x14ac:dyDescent="0.3">
      <c r="A358" s="23" t="s">
        <v>14</v>
      </c>
      <c r="B358" s="23" t="s">
        <v>7257</v>
      </c>
      <c r="C358" s="23" t="s">
        <v>7258</v>
      </c>
      <c r="D358" s="23" t="s">
        <v>7290</v>
      </c>
      <c r="E358" s="23" t="s">
        <v>3137</v>
      </c>
      <c r="F358" s="27">
        <v>0.25</v>
      </c>
      <c r="G358" s="24">
        <v>1</v>
      </c>
      <c r="H358" s="25">
        <v>193.25659999999999</v>
      </c>
      <c r="I358" s="25">
        <v>51.856699999999996</v>
      </c>
      <c r="J358" s="26">
        <v>1501</v>
      </c>
      <c r="K358" s="26">
        <v>375</v>
      </c>
      <c r="L358" s="27">
        <v>0.26829999999999998</v>
      </c>
      <c r="M358" s="28">
        <v>0.96501459000000001</v>
      </c>
      <c r="N358" s="29">
        <v>0.5</v>
      </c>
      <c r="O358" s="31" t="s">
        <v>12</v>
      </c>
      <c r="P358" s="31">
        <v>0.48187311700000002</v>
      </c>
      <c r="Q358" s="31">
        <v>0.25</v>
      </c>
      <c r="R358" s="42"/>
      <c r="S358" s="42" t="str">
        <f>IF(R358="","",MAX(R358,Q358))</f>
        <v/>
      </c>
      <c r="T358" s="27">
        <f>IF(A358="placement",MIN(P358,IF(S358="",Q358,S358)),"")</f>
        <v>0.25</v>
      </c>
      <c r="U358" s="28">
        <f>IF($A358="placement",T358*J358,"")</f>
        <v>375.25</v>
      </c>
      <c r="V358" s="26">
        <f>IF($A358="placement",U358,IF($A358="site",SUMIF($C:$C,$C358,$U:$U),IF($A358="user",SUMIF($B:$B,$B358,$U:$U),SUM($U:$U))))</f>
        <v>375.25</v>
      </c>
      <c r="W358" s="27">
        <f>V358/J358</f>
        <v>0.25</v>
      </c>
    </row>
    <row r="359" spans="1:23" x14ac:dyDescent="0.3">
      <c r="A359" s="23" t="s">
        <v>14</v>
      </c>
      <c r="B359" s="23" t="s">
        <v>9053</v>
      </c>
      <c r="C359" s="23" t="s">
        <v>9054</v>
      </c>
      <c r="D359" s="23" t="s">
        <v>9057</v>
      </c>
      <c r="E359" s="23" t="s">
        <v>9058</v>
      </c>
      <c r="F359" s="27">
        <v>0.05</v>
      </c>
      <c r="G359" s="24">
        <v>1</v>
      </c>
      <c r="H359" s="25">
        <v>61.878700000000002</v>
      </c>
      <c r="I359" s="25">
        <v>30.744399999999999</v>
      </c>
      <c r="J359" s="26">
        <v>1499</v>
      </c>
      <c r="K359" s="26">
        <v>75</v>
      </c>
      <c r="L359" s="27">
        <v>0.49680000000000002</v>
      </c>
      <c r="M359" s="28">
        <v>1.62575077</v>
      </c>
      <c r="N359" s="29">
        <v>1.25</v>
      </c>
      <c r="O359" s="31" t="s">
        <v>70</v>
      </c>
      <c r="P359" s="31">
        <v>0.231124463</v>
      </c>
      <c r="Q359" s="31">
        <v>0.05</v>
      </c>
      <c r="R359" s="42"/>
      <c r="S359" s="42" t="str">
        <f>IF(R359="","",MAX(R359,Q359))</f>
        <v/>
      </c>
      <c r="T359" s="27">
        <f>IF(A359="placement",MIN(P359,IF(S359="",Q359,S359)),"")</f>
        <v>0.05</v>
      </c>
      <c r="U359" s="28">
        <f>IF($A359="placement",T359*J359,"")</f>
        <v>74.95</v>
      </c>
      <c r="V359" s="26">
        <f>IF($A359="placement",U359,IF($A359="site",SUMIF($C:$C,$C359,$U:$U),IF($A359="user",SUMIF($B:$B,$B359,$U:$U),SUM($U:$U))))</f>
        <v>74.95</v>
      </c>
      <c r="W359" s="27">
        <f>V359/J359</f>
        <v>0.05</v>
      </c>
    </row>
    <row r="360" spans="1:23" x14ac:dyDescent="0.3">
      <c r="A360" s="23" t="s">
        <v>14</v>
      </c>
      <c r="B360" s="23" t="s">
        <v>9673</v>
      </c>
      <c r="C360" s="23" t="s">
        <v>9675</v>
      </c>
      <c r="D360" s="23" t="s">
        <v>9682</v>
      </c>
      <c r="E360" s="23" t="s">
        <v>9674</v>
      </c>
      <c r="F360" s="27">
        <v>0.15</v>
      </c>
      <c r="G360" s="24">
        <v>1</v>
      </c>
      <c r="H360" s="25">
        <v>125.7771</v>
      </c>
      <c r="I360" s="25">
        <v>15.482100000000001</v>
      </c>
      <c r="J360" s="26">
        <v>1489</v>
      </c>
      <c r="K360" s="26">
        <v>211</v>
      </c>
      <c r="L360" s="27">
        <v>0.1231</v>
      </c>
      <c r="M360" s="28">
        <v>3.2060161800000002</v>
      </c>
      <c r="N360" s="29">
        <v>2.74</v>
      </c>
      <c r="O360" s="31" t="s">
        <v>42</v>
      </c>
      <c r="P360" s="31">
        <v>0.1453567761</v>
      </c>
      <c r="Q360" s="31">
        <v>0.14535677610386899</v>
      </c>
      <c r="R360" s="42"/>
      <c r="S360" s="42" t="str">
        <f>IF(R360="","",MAX(R360,Q360))</f>
        <v/>
      </c>
      <c r="T360" s="27">
        <f>IF(A360="placement",MIN(P360,IF(S360="",Q360,S360)),"")</f>
        <v>0.1453567761</v>
      </c>
      <c r="U360" s="28">
        <f>IF($A360="placement",T360*J360,"")</f>
        <v>216.43623961290001</v>
      </c>
      <c r="V360" s="26">
        <f>IF($A360="placement",U360,IF($A360="site",SUMIF($C:$C,$C360,$U:$U),IF($A360="user",SUMIF($B:$B,$B360,$U:$U),SUM($U:$U))))</f>
        <v>216.43623961290001</v>
      </c>
      <c r="W360" s="27">
        <f>V360/J360</f>
        <v>0.1453567761</v>
      </c>
    </row>
    <row r="361" spans="1:23" x14ac:dyDescent="0.3">
      <c r="A361" s="23" t="s">
        <v>14</v>
      </c>
      <c r="B361" s="23" t="s">
        <v>10137</v>
      </c>
      <c r="C361" s="23" t="s">
        <v>10138</v>
      </c>
      <c r="D361" s="32" t="s">
        <v>3091</v>
      </c>
      <c r="E361" s="23" t="s">
        <v>10428</v>
      </c>
      <c r="F361" s="27">
        <v>0.25</v>
      </c>
      <c r="G361" s="24">
        <v>1</v>
      </c>
      <c r="H361" s="25">
        <v>282.1823</v>
      </c>
      <c r="I361" s="25">
        <v>48.0974</v>
      </c>
      <c r="J361" s="26">
        <v>1484</v>
      </c>
      <c r="K361" s="26">
        <v>370</v>
      </c>
      <c r="L361" s="27">
        <v>0.1704</v>
      </c>
      <c r="M361" s="28">
        <v>1.0285211299999999</v>
      </c>
      <c r="N361" s="29">
        <v>0.75</v>
      </c>
      <c r="O361" s="31" t="s">
        <v>12</v>
      </c>
      <c r="P361" s="31">
        <v>0.27079767199999999</v>
      </c>
      <c r="Q361" s="31">
        <v>0.249999999999999</v>
      </c>
      <c r="R361" s="42"/>
      <c r="S361" s="42" t="str">
        <f>IF(R361="","",MAX(R361,Q361))</f>
        <v/>
      </c>
      <c r="T361" s="27">
        <f>IF(A361="placement",MIN(P361,IF(S361="",Q361,S361)),"")</f>
        <v>0.249999999999999</v>
      </c>
      <c r="U361" s="28">
        <f>IF($A361="placement",T361*J361,"")</f>
        <v>370.99999999999852</v>
      </c>
      <c r="V361" s="26">
        <f>IF($A361="placement",U361,IF($A361="site",SUMIF($C:$C,$C361,$U:$U),IF($A361="user",SUMIF($B:$B,$B361,$U:$U),SUM($U:$U))))</f>
        <v>370.99999999999852</v>
      </c>
      <c r="W361" s="27">
        <f>V361/J361</f>
        <v>0.249999999999999</v>
      </c>
    </row>
    <row r="362" spans="1:23" x14ac:dyDescent="0.3">
      <c r="A362" s="17" t="s">
        <v>14</v>
      </c>
      <c r="B362" s="17" t="s">
        <v>6638</v>
      </c>
      <c r="C362" s="17" t="s">
        <v>6639</v>
      </c>
      <c r="D362" s="17" t="s">
        <v>6722</v>
      </c>
      <c r="E362" s="17" t="s">
        <v>6723</v>
      </c>
      <c r="F362" s="18">
        <v>0.25</v>
      </c>
      <c r="G362" s="36">
        <v>1</v>
      </c>
      <c r="H362" s="37">
        <v>204.6061</v>
      </c>
      <c r="I362" s="37">
        <v>71.538600000000002</v>
      </c>
      <c r="J362" s="19">
        <v>1482</v>
      </c>
      <c r="K362" s="19">
        <v>371</v>
      </c>
      <c r="L362" s="18">
        <v>0.34960000000000002</v>
      </c>
      <c r="M362" s="20">
        <v>0.69056105000000001</v>
      </c>
      <c r="N362" s="21">
        <v>0.3</v>
      </c>
      <c r="O362" s="22" t="s">
        <v>12</v>
      </c>
      <c r="P362" s="22">
        <v>0.56557062989999995</v>
      </c>
      <c r="Q362" s="22">
        <v>0.25</v>
      </c>
      <c r="R362" s="43"/>
      <c r="S362" s="42" t="str">
        <f>IF(R362="","",MAX(R362,Q362))</f>
        <v/>
      </c>
      <c r="T362" s="27">
        <f>IF(A362="placement",MIN(P362,IF(S362="",Q362,S362)),"")</f>
        <v>0.25</v>
      </c>
      <c r="U362" s="20">
        <f>IF($A362="placement",T362*J362,"")</f>
        <v>370.5</v>
      </c>
      <c r="V362" s="19">
        <f>IF($A362="placement",U362,IF($A362="site",SUMIF($C:$C,$C362,$U:$U),IF($A362="user",SUMIF($B:$B,$B362,$U:$U),SUM($U:$U))))</f>
        <v>370.5</v>
      </c>
      <c r="W362" s="18">
        <f>V362/J362</f>
        <v>0.25</v>
      </c>
    </row>
    <row r="363" spans="1:23" x14ac:dyDescent="0.3">
      <c r="A363" s="11" t="s">
        <v>14</v>
      </c>
      <c r="B363" s="11" t="s">
        <v>644</v>
      </c>
      <c r="C363" s="11" t="s">
        <v>645</v>
      </c>
      <c r="D363" s="11" t="s">
        <v>646</v>
      </c>
      <c r="E363" s="11" t="s">
        <v>647</v>
      </c>
      <c r="F363" s="12">
        <v>0.15</v>
      </c>
      <c r="G363" s="33">
        <v>1</v>
      </c>
      <c r="H363" s="34">
        <v>180.51390000000001</v>
      </c>
      <c r="I363" s="34">
        <v>20.9559</v>
      </c>
      <c r="J363" s="13">
        <v>1465</v>
      </c>
      <c r="K363" s="13">
        <v>192</v>
      </c>
      <c r="L363" s="12">
        <v>0.11609999999999999</v>
      </c>
      <c r="M363" s="14">
        <v>2.3298146100000001</v>
      </c>
      <c r="N363" s="15">
        <v>2</v>
      </c>
      <c r="O363" s="16" t="s">
        <v>70</v>
      </c>
      <c r="P363" s="16">
        <v>0.14156259879999999</v>
      </c>
      <c r="Q363" s="16">
        <v>0.141562598752355</v>
      </c>
      <c r="R363" s="44"/>
      <c r="S363" s="42" t="str">
        <f>IF(R363="","",MAX(R363,Q363))</f>
        <v/>
      </c>
      <c r="T363" s="27">
        <f>IF(A363="placement",MIN(P363,IF(S363="",Q363,S363)),"")</f>
        <v>0.141562598752355</v>
      </c>
      <c r="U363" s="14">
        <f>IF($A363="placement",T363*J363,"")</f>
        <v>207.38920717220006</v>
      </c>
      <c r="V363" s="13">
        <f>IF($A363="placement",U363,IF($A363="site",SUMIF($C:$C,$C363,$U:$U),IF($A363="user",SUMIF($B:$B,$B363,$U:$U),SUM($U:$U))))</f>
        <v>207.38920717220006</v>
      </c>
      <c r="W363" s="12">
        <f>V363/J363</f>
        <v>0.141562598752355</v>
      </c>
    </row>
    <row r="364" spans="1:23" x14ac:dyDescent="0.3">
      <c r="A364" s="23" t="s">
        <v>14</v>
      </c>
      <c r="B364" s="23" t="s">
        <v>4820</v>
      </c>
      <c r="C364" s="23" t="s">
        <v>4822</v>
      </c>
      <c r="D364" s="23" t="s">
        <v>4835</v>
      </c>
      <c r="E364" s="23" t="s">
        <v>4836</v>
      </c>
      <c r="F364" s="27">
        <v>0.15</v>
      </c>
      <c r="G364" s="24">
        <v>1</v>
      </c>
      <c r="H364" s="25">
        <v>622.08280000000002</v>
      </c>
      <c r="I364" s="25">
        <v>40.281100000000002</v>
      </c>
      <c r="J364" s="26">
        <v>1464</v>
      </c>
      <c r="K364" s="26">
        <v>219</v>
      </c>
      <c r="L364" s="27">
        <v>6.4799999999999996E-2</v>
      </c>
      <c r="M364" s="28">
        <v>1.2110764300000001</v>
      </c>
      <c r="N364" s="29">
        <v>1</v>
      </c>
      <c r="O364" s="31" t="s">
        <v>42</v>
      </c>
      <c r="P364" s="31">
        <v>0.17428828460000001</v>
      </c>
      <c r="Q364" s="31">
        <v>0.15</v>
      </c>
      <c r="R364" s="42"/>
      <c r="S364" s="42" t="str">
        <f>IF(R364="","",MAX(R364,Q364))</f>
        <v/>
      </c>
      <c r="T364" s="27">
        <f>IF(A364="placement",MIN(P364,IF(S364="",Q364,S364)),"")</f>
        <v>0.15</v>
      </c>
      <c r="U364" s="28">
        <f>IF($A364="placement",T364*J364,"")</f>
        <v>219.6</v>
      </c>
      <c r="V364" s="26">
        <f>IF($A364="placement",U364,IF($A364="site",SUMIF($C:$C,$C364,$U:$U),IF($A364="user",SUMIF($B:$B,$B364,$U:$U),SUM($U:$U))))</f>
        <v>219.6</v>
      </c>
      <c r="W364" s="27">
        <f>V364/J364</f>
        <v>0.15</v>
      </c>
    </row>
    <row r="365" spans="1:23" x14ac:dyDescent="0.3">
      <c r="A365" s="23" t="s">
        <v>14</v>
      </c>
      <c r="B365" s="23" t="s">
        <v>6052</v>
      </c>
      <c r="C365" s="23" t="s">
        <v>6054</v>
      </c>
      <c r="D365" s="23" t="s">
        <v>6140</v>
      </c>
      <c r="E365" s="23" t="s">
        <v>6141</v>
      </c>
      <c r="F365" s="27">
        <v>0.15</v>
      </c>
      <c r="G365" s="24">
        <v>1</v>
      </c>
      <c r="H365" s="25">
        <v>182.41990000000001</v>
      </c>
      <c r="I365" s="25">
        <v>26.561599999999999</v>
      </c>
      <c r="J365" s="26">
        <v>1461</v>
      </c>
      <c r="K365" s="26">
        <v>219</v>
      </c>
      <c r="L365" s="27">
        <v>0.14560000000000001</v>
      </c>
      <c r="M365" s="28">
        <v>1.83326817</v>
      </c>
      <c r="N365" s="29">
        <v>1.5</v>
      </c>
      <c r="O365" s="31" t="s">
        <v>42</v>
      </c>
      <c r="P365" s="31">
        <v>0.18178909779999999</v>
      </c>
      <c r="Q365" s="31">
        <v>0.149999999999999</v>
      </c>
      <c r="R365" s="42">
        <v>0.15</v>
      </c>
      <c r="S365" s="42">
        <f>IF(R365="","",MAX(R365,Q365))</f>
        <v>0.15</v>
      </c>
      <c r="T365" s="27">
        <f>IF(A365="placement",MIN(P365,IF(S365="",Q365,S365)),"")</f>
        <v>0.15</v>
      </c>
      <c r="U365" s="28">
        <f>IF($A365="placement",T365*J365,"")</f>
        <v>219.15</v>
      </c>
      <c r="V365" s="23">
        <f>IF($A365="placement",U365,IF($A365="site",SUMIF($C:$C,$C365,$U:$U),IF($A365="user",SUMIF($B:$B,$B365,$U:$U),SUM($U:$U))))</f>
        <v>219.15</v>
      </c>
      <c r="W365" s="27">
        <f>V365/J365</f>
        <v>0.15</v>
      </c>
    </row>
    <row r="366" spans="1:23" x14ac:dyDescent="0.3">
      <c r="A366" s="23" t="s">
        <v>14</v>
      </c>
      <c r="B366" s="23" t="s">
        <v>2603</v>
      </c>
      <c r="C366" s="23" t="s">
        <v>2605</v>
      </c>
      <c r="D366" s="32" t="s">
        <v>2606</v>
      </c>
      <c r="E366" s="23" t="s">
        <v>2607</v>
      </c>
      <c r="F366" s="27">
        <v>0.25</v>
      </c>
      <c r="G366" s="24">
        <v>1</v>
      </c>
      <c r="H366" s="25">
        <v>166.60249999999999</v>
      </c>
      <c r="I366" s="25">
        <v>39.986899999999999</v>
      </c>
      <c r="J366" s="26">
        <v>1460</v>
      </c>
      <c r="K366" s="26">
        <v>355</v>
      </c>
      <c r="L366" s="27">
        <v>0.24</v>
      </c>
      <c r="M366" s="28">
        <v>1.2167153100000001</v>
      </c>
      <c r="N366" s="29">
        <v>0.9</v>
      </c>
      <c r="O366" s="31" t="s">
        <v>42</v>
      </c>
      <c r="P366" s="31">
        <v>0.26030354849999998</v>
      </c>
      <c r="Q366" s="31">
        <v>0.25</v>
      </c>
      <c r="R366" s="42"/>
      <c r="S366" s="42" t="str">
        <f>IF(R366="","",MAX(R366,Q366))</f>
        <v/>
      </c>
      <c r="T366" s="27">
        <f>IF(A366="placement",MIN(P366,IF(S366="",Q366,S366)),"")</f>
        <v>0.25</v>
      </c>
      <c r="U366" s="28">
        <f>IF($A366="placement",T366*J366,"")</f>
        <v>365</v>
      </c>
      <c r="V366" s="26">
        <f>IF($A366="placement",U366,IF($A366="site",SUMIF($C:$C,$C366,$U:$U),IF($A366="user",SUMIF($B:$B,$B366,$U:$U),SUM($U:$U))))</f>
        <v>365</v>
      </c>
      <c r="W366" s="27">
        <f>V366/J366</f>
        <v>0.25</v>
      </c>
    </row>
    <row r="367" spans="1:23" x14ac:dyDescent="0.3">
      <c r="A367" s="23" t="s">
        <v>14</v>
      </c>
      <c r="B367" s="23" t="s">
        <v>6482</v>
      </c>
      <c r="C367" s="23" t="s">
        <v>6483</v>
      </c>
      <c r="D367" s="23" t="s">
        <v>6488</v>
      </c>
      <c r="E367" s="23" t="s">
        <v>6489</v>
      </c>
      <c r="F367" s="27">
        <v>0.3</v>
      </c>
      <c r="G367" s="24">
        <v>1</v>
      </c>
      <c r="H367" s="25">
        <v>88.351699999999994</v>
      </c>
      <c r="I367" s="25">
        <v>18.497</v>
      </c>
      <c r="J367" s="26">
        <v>1449</v>
      </c>
      <c r="K367" s="26">
        <v>311</v>
      </c>
      <c r="L367" s="27">
        <v>0.2094</v>
      </c>
      <c r="M367" s="28">
        <v>2.61034955</v>
      </c>
      <c r="N367" s="29">
        <v>2.0499999999999998</v>
      </c>
      <c r="O367" s="31" t="s">
        <v>12</v>
      </c>
      <c r="P367" s="31">
        <v>0.21466456619999999</v>
      </c>
      <c r="Q367" s="31">
        <v>0.21466456618176899</v>
      </c>
      <c r="R367" s="42"/>
      <c r="S367" s="42" t="str">
        <f>IF(R367="","",MAX(R367,Q367))</f>
        <v/>
      </c>
      <c r="T367" s="27">
        <f>IF(A367="placement",MIN(P367,IF(S367="",Q367,S367)),"")</f>
        <v>0.21466456618176899</v>
      </c>
      <c r="U367" s="28">
        <f>IF($A367="placement",T367*J367,"")</f>
        <v>311.04895639738328</v>
      </c>
      <c r="V367" s="26">
        <f>IF($A367="placement",U367,IF($A367="site",SUMIF($C:$C,$C367,$U:$U),IF($A367="user",SUMIF($B:$B,$B367,$U:$U),SUM($U:$U))))</f>
        <v>311.04895639738328</v>
      </c>
      <c r="W367" s="27">
        <f>V367/J367</f>
        <v>0.21466456618176899</v>
      </c>
    </row>
    <row r="368" spans="1:23" x14ac:dyDescent="0.3">
      <c r="A368" s="23" t="s">
        <v>14</v>
      </c>
      <c r="B368" s="23" t="s">
        <v>6024</v>
      </c>
      <c r="C368" s="23" t="s">
        <v>6026</v>
      </c>
      <c r="D368" s="23" t="s">
        <v>6035</v>
      </c>
      <c r="E368" s="23" t="s">
        <v>6025</v>
      </c>
      <c r="F368" s="27">
        <v>0.33</v>
      </c>
      <c r="G368" s="24">
        <v>1</v>
      </c>
      <c r="H368" s="25">
        <v>212.00989999999999</v>
      </c>
      <c r="I368" s="25">
        <v>16.560300000000002</v>
      </c>
      <c r="J368" s="26">
        <v>1445</v>
      </c>
      <c r="K368" s="26">
        <v>203</v>
      </c>
      <c r="L368" s="27">
        <v>7.8100000000000003E-2</v>
      </c>
      <c r="M368" s="28">
        <v>2.9085911200000001</v>
      </c>
      <c r="N368" s="29">
        <v>2.5</v>
      </c>
      <c r="O368" s="31" t="s">
        <v>1508</v>
      </c>
      <c r="P368" s="31">
        <v>0.14047733230000001</v>
      </c>
      <c r="Q368" s="31">
        <v>0.14047733233442899</v>
      </c>
      <c r="R368" s="42"/>
      <c r="S368" s="42" t="str">
        <f>IF(R368="","",MAX(R368,Q368))</f>
        <v/>
      </c>
      <c r="T368" s="27">
        <f>IF(A368="placement",MIN(P368,IF(S368="",Q368,S368)),"")</f>
        <v>0.14047733230000001</v>
      </c>
      <c r="U368" s="28">
        <f>IF($A368="placement",T368*J368,"")</f>
        <v>202.98974517350001</v>
      </c>
      <c r="V368" s="26">
        <f>IF($A368="placement",U368,IF($A368="site",SUMIF($C:$C,$C368,$U:$U),IF($A368="user",SUMIF($B:$B,$B368,$U:$U),SUM($U:$U))))</f>
        <v>202.98974517350001</v>
      </c>
      <c r="W368" s="27">
        <f>V368/J368</f>
        <v>0.14047733230000001</v>
      </c>
    </row>
    <row r="369" spans="1:23" x14ac:dyDescent="0.3">
      <c r="A369" s="11" t="s">
        <v>14</v>
      </c>
      <c r="B369" s="11" t="s">
        <v>1268</v>
      </c>
      <c r="C369" s="11" t="s">
        <v>1270</v>
      </c>
      <c r="D369" s="11" t="s">
        <v>1289</v>
      </c>
      <c r="E369" s="11" t="s">
        <v>1290</v>
      </c>
      <c r="F369" s="12">
        <v>0.4</v>
      </c>
      <c r="G369" s="33">
        <v>1</v>
      </c>
      <c r="H369" s="34">
        <v>40.7622</v>
      </c>
      <c r="I369" s="34">
        <v>14.844900000000001</v>
      </c>
      <c r="J369" s="13">
        <v>1443</v>
      </c>
      <c r="K369" s="13">
        <v>330</v>
      </c>
      <c r="L369" s="12">
        <v>0.36420000000000002</v>
      </c>
      <c r="M369" s="14">
        <v>3.2411826100000001</v>
      </c>
      <c r="N369" s="15">
        <v>2.5</v>
      </c>
      <c r="O369" s="16" t="s">
        <v>12</v>
      </c>
      <c r="P369" s="16">
        <v>0.22867659779999999</v>
      </c>
      <c r="Q369" s="16">
        <v>0.22867659775670801</v>
      </c>
      <c r="R369" s="44"/>
      <c r="S369" s="42" t="str">
        <f>IF(R369="","",MAX(R369,Q369))</f>
        <v/>
      </c>
      <c r="T369" s="27">
        <f>IF(A369="placement",MIN(P369,IF(S369="",Q369,S369)),"")</f>
        <v>0.22867659775670801</v>
      </c>
      <c r="U369" s="14">
        <f>IF($A369="placement",T369*J369,"")</f>
        <v>329.98033056292968</v>
      </c>
      <c r="V369" s="13">
        <f>IF($A369="placement",U369,IF($A369="site",SUMIF($C:$C,$C369,$U:$U),IF($A369="user",SUMIF($B:$B,$B369,$U:$U),SUM($U:$U))))</f>
        <v>329.98033056292968</v>
      </c>
      <c r="W369" s="12">
        <f>V369/J369</f>
        <v>0.22867659775670804</v>
      </c>
    </row>
    <row r="370" spans="1:23" x14ac:dyDescent="0.3">
      <c r="A370" s="17" t="s">
        <v>14</v>
      </c>
      <c r="B370" s="17" t="s">
        <v>6966</v>
      </c>
      <c r="C370" s="17" t="s">
        <v>6968</v>
      </c>
      <c r="D370" s="17" t="s">
        <v>6979</v>
      </c>
      <c r="E370" s="17" t="s">
        <v>6980</v>
      </c>
      <c r="F370" s="18">
        <v>0.15</v>
      </c>
      <c r="G370" s="36">
        <v>1</v>
      </c>
      <c r="H370" s="37">
        <v>296.08589999999998</v>
      </c>
      <c r="I370" s="37">
        <v>52.072600000000001</v>
      </c>
      <c r="J370" s="19">
        <v>1434</v>
      </c>
      <c r="K370" s="19">
        <v>215</v>
      </c>
      <c r="L370" s="18">
        <v>0.1759</v>
      </c>
      <c r="M370" s="20">
        <v>0.91814171</v>
      </c>
      <c r="N370" s="21">
        <v>0.75</v>
      </c>
      <c r="O370" s="22" t="s">
        <v>42</v>
      </c>
      <c r="P370" s="22">
        <v>0.18313263809999999</v>
      </c>
      <c r="Q370" s="22">
        <v>0.15</v>
      </c>
      <c r="R370" s="43"/>
      <c r="S370" s="42" t="str">
        <f>IF(R370="","",MAX(R370,Q370))</f>
        <v/>
      </c>
      <c r="T370" s="27">
        <f>IF(A370="placement",MIN(P370,IF(S370="",Q370,S370)),"")</f>
        <v>0.15</v>
      </c>
      <c r="U370" s="20">
        <f>IF($A370="placement",T370*J370,"")</f>
        <v>215.1</v>
      </c>
      <c r="V370" s="19">
        <f>IF($A370="placement",U370,IF($A370="site",SUMIF($C:$C,$C370,$U:$U),IF($A370="user",SUMIF($B:$B,$B370,$U:$U),SUM($U:$U))))</f>
        <v>215.1</v>
      </c>
      <c r="W370" s="18">
        <f>V370/J370</f>
        <v>0.15</v>
      </c>
    </row>
    <row r="371" spans="1:23" x14ac:dyDescent="0.3">
      <c r="A371" s="23" t="s">
        <v>14</v>
      </c>
      <c r="B371" s="23" t="s">
        <v>10137</v>
      </c>
      <c r="C371" s="23" t="s">
        <v>10138</v>
      </c>
      <c r="D371" s="23" t="s">
        <v>3080</v>
      </c>
      <c r="E371" s="23" t="s">
        <v>10425</v>
      </c>
      <c r="F371" s="27">
        <v>0.25</v>
      </c>
      <c r="G371" s="24">
        <v>1</v>
      </c>
      <c r="H371" s="25">
        <v>263.0514</v>
      </c>
      <c r="I371" s="25">
        <v>45.476300000000002</v>
      </c>
      <c r="J371" s="26">
        <v>1421</v>
      </c>
      <c r="K371" s="26">
        <v>354</v>
      </c>
      <c r="L371" s="27">
        <v>0.1729</v>
      </c>
      <c r="M371" s="28">
        <v>1.04145552</v>
      </c>
      <c r="N371" s="29">
        <v>0.75</v>
      </c>
      <c r="O371" s="31" t="s">
        <v>12</v>
      </c>
      <c r="P371" s="31">
        <v>0.27985402259999997</v>
      </c>
      <c r="Q371" s="31">
        <v>0.25</v>
      </c>
      <c r="R371" s="42">
        <v>0.2</v>
      </c>
      <c r="S371" s="42">
        <f>IF(R371="","",MAX(R371,Q371))</f>
        <v>0.25</v>
      </c>
      <c r="T371" s="27">
        <f>IF(A371="placement",MIN(P371,IF(S371="",Q371,S371)),"")</f>
        <v>0.25</v>
      </c>
      <c r="U371" s="28">
        <f>IF($A371="placement",T371*J371,"")</f>
        <v>355.25</v>
      </c>
      <c r="V371" s="26">
        <f>IF($A371="placement",U371,IF($A371="site",SUMIF($C:$C,$C371,$U:$U),IF($A371="user",SUMIF($B:$B,$B371,$U:$U),SUM($U:$U))))</f>
        <v>355.25</v>
      </c>
      <c r="W371" s="27">
        <f>V371/J371</f>
        <v>0.25</v>
      </c>
    </row>
    <row r="372" spans="1:23" x14ac:dyDescent="0.3">
      <c r="A372" s="11" t="s">
        <v>14</v>
      </c>
      <c r="B372" s="11" t="s">
        <v>4090</v>
      </c>
      <c r="C372" s="11" t="s">
        <v>4091</v>
      </c>
      <c r="D372" s="11" t="s">
        <v>4095</v>
      </c>
      <c r="E372" s="11" t="s">
        <v>4096</v>
      </c>
      <c r="F372" s="12">
        <v>0.25</v>
      </c>
      <c r="G372" s="33">
        <v>1</v>
      </c>
      <c r="H372" s="34">
        <v>353.2509</v>
      </c>
      <c r="I372" s="34">
        <v>36.233699999999999</v>
      </c>
      <c r="J372" s="13">
        <v>1421</v>
      </c>
      <c r="K372" s="13">
        <v>355</v>
      </c>
      <c r="L372" s="12">
        <v>0.1026</v>
      </c>
      <c r="M372" s="14">
        <v>1.3069913200000001</v>
      </c>
      <c r="N372" s="15">
        <v>0.9</v>
      </c>
      <c r="O372" s="16" t="s">
        <v>12</v>
      </c>
      <c r="P372" s="16">
        <v>0.31139557899999998</v>
      </c>
      <c r="Q372" s="16">
        <v>0.25</v>
      </c>
      <c r="R372" s="44"/>
      <c r="S372" s="42" t="str">
        <f>IF(R372="","",MAX(R372,Q372))</f>
        <v/>
      </c>
      <c r="T372" s="27">
        <f>IF(A372="placement",MIN(P372,IF(S372="",Q372,S372)),"")</f>
        <v>0.25</v>
      </c>
      <c r="U372" s="14">
        <f>IF($A372="placement",T372*J372,"")</f>
        <v>355.25</v>
      </c>
      <c r="V372" s="13">
        <f>IF($A372="placement",U372,IF($A372="site",SUMIF($C:$C,$C372,$U:$U),IF($A372="user",SUMIF($B:$B,$B372,$U:$U),SUM($U:$U))))</f>
        <v>355.25</v>
      </c>
      <c r="W372" s="12">
        <f>V372/J372</f>
        <v>0.25</v>
      </c>
    </row>
    <row r="373" spans="1:23" x14ac:dyDescent="0.3">
      <c r="A373" s="23" t="s">
        <v>14</v>
      </c>
      <c r="B373" s="23" t="s">
        <v>7472</v>
      </c>
      <c r="C373" s="23" t="s">
        <v>7473</v>
      </c>
      <c r="D373" s="23" t="s">
        <v>7564</v>
      </c>
      <c r="E373" s="23" t="s">
        <v>7565</v>
      </c>
      <c r="F373" s="27">
        <v>0.4</v>
      </c>
      <c r="G373" s="24">
        <v>1</v>
      </c>
      <c r="H373" s="25">
        <v>114.9096</v>
      </c>
      <c r="I373" s="25">
        <v>28.517700000000001</v>
      </c>
      <c r="J373" s="26">
        <v>1420</v>
      </c>
      <c r="K373" s="26">
        <v>393</v>
      </c>
      <c r="L373" s="27">
        <v>0.2482</v>
      </c>
      <c r="M373" s="28">
        <v>1.65951263</v>
      </c>
      <c r="N373" s="29">
        <v>1.2</v>
      </c>
      <c r="O373" s="31" t="s">
        <v>12</v>
      </c>
      <c r="P373" s="31">
        <v>0.27689613470000002</v>
      </c>
      <c r="Q373" s="31">
        <v>0.276896134687863</v>
      </c>
      <c r="R373" s="42"/>
      <c r="S373" s="42" t="str">
        <f>IF(R373="","",MAX(R373,Q373))</f>
        <v/>
      </c>
      <c r="T373" s="27">
        <f>IF(A373="placement",MIN(P373,IF(S373="",Q373,S373)),"")</f>
        <v>0.276896134687863</v>
      </c>
      <c r="U373" s="28">
        <f>IF($A373="placement",T373*J373,"")</f>
        <v>393.19251125676544</v>
      </c>
      <c r="V373" s="26">
        <f>IF($A373="placement",U373,IF($A373="site",SUMIF($C:$C,$C373,$U:$U),IF($A373="user",SUMIF($B:$B,$B373,$U:$U),SUM($U:$U))))</f>
        <v>393.19251125676544</v>
      </c>
      <c r="W373" s="27">
        <f>V373/J373</f>
        <v>0.276896134687863</v>
      </c>
    </row>
    <row r="374" spans="1:23" x14ac:dyDescent="0.3">
      <c r="A374" s="23" t="s">
        <v>14</v>
      </c>
      <c r="B374" s="23" t="s">
        <v>4710</v>
      </c>
      <c r="C374" s="23" t="s">
        <v>4712</v>
      </c>
      <c r="D374" s="23" t="s">
        <v>4733</v>
      </c>
      <c r="E374" s="23" t="s">
        <v>4734</v>
      </c>
      <c r="F374" s="27">
        <v>0.25</v>
      </c>
      <c r="G374" s="24">
        <v>1</v>
      </c>
      <c r="H374" s="25">
        <v>509.89749999999998</v>
      </c>
      <c r="I374" s="25">
        <v>75.778499999999994</v>
      </c>
      <c r="J374" s="26">
        <v>1420</v>
      </c>
      <c r="K374" s="26">
        <v>275</v>
      </c>
      <c r="L374" s="27">
        <v>0.14860000000000001</v>
      </c>
      <c r="M374" s="28">
        <v>0.62440929999999994</v>
      </c>
      <c r="N374" s="29">
        <v>0.5</v>
      </c>
      <c r="O374" s="31" t="s">
        <v>12</v>
      </c>
      <c r="P374" s="31">
        <v>0.19924318639999999</v>
      </c>
      <c r="Q374" s="31">
        <v>0.199243186352416</v>
      </c>
      <c r="R374" s="42">
        <v>0.28000000000000003</v>
      </c>
      <c r="S374" s="42">
        <f>IF(R374="","",MAX(R374,Q374))</f>
        <v>0.28000000000000003</v>
      </c>
      <c r="T374" s="27">
        <f>IF(A374="placement",MIN(P374,IF(S374="",Q374,S374)),"")</f>
        <v>0.19924318639999999</v>
      </c>
      <c r="U374" s="28">
        <f>IF($A374="placement",T374*J374,"")</f>
        <v>282.92532468799999</v>
      </c>
      <c r="V374" s="26">
        <f>IF($A374="placement",U374,IF($A374="site",SUMIF($C:$C,$C374,$U:$U),IF($A374="user",SUMIF($B:$B,$B374,$U:$U),SUM($U:$U))))</f>
        <v>282.92532468799999</v>
      </c>
      <c r="W374" s="27">
        <f>V374/J374</f>
        <v>0.19924318639999999</v>
      </c>
    </row>
    <row r="375" spans="1:23" x14ac:dyDescent="0.3">
      <c r="A375" s="23" t="s">
        <v>14</v>
      </c>
      <c r="B375" s="23" t="s">
        <v>5690</v>
      </c>
      <c r="C375" s="23" t="s">
        <v>5692</v>
      </c>
      <c r="D375" s="23" t="s">
        <v>5703</v>
      </c>
      <c r="E375" s="23" t="s">
        <v>5704</v>
      </c>
      <c r="F375" s="27">
        <v>0.15</v>
      </c>
      <c r="G375" s="24">
        <v>1</v>
      </c>
      <c r="H375" s="25">
        <v>311.23790000000002</v>
      </c>
      <c r="I375" s="25">
        <v>75.218900000000005</v>
      </c>
      <c r="J375" s="26">
        <v>1420</v>
      </c>
      <c r="K375" s="26">
        <v>213</v>
      </c>
      <c r="L375" s="27">
        <v>0.2417</v>
      </c>
      <c r="M375" s="28">
        <v>0.62919860999999999</v>
      </c>
      <c r="N375" s="29">
        <v>0.5</v>
      </c>
      <c r="O375" s="31" t="s">
        <v>42</v>
      </c>
      <c r="P375" s="31">
        <v>0.20533835289999999</v>
      </c>
      <c r="Q375" s="31">
        <v>0.149999999999999</v>
      </c>
      <c r="R375" s="42"/>
      <c r="S375" s="42" t="str">
        <f>IF(R375="","",MAX(R375,Q375))</f>
        <v/>
      </c>
      <c r="T375" s="27">
        <f>IF(A375="placement",MIN(P375,IF(S375="",Q375,S375)),"")</f>
        <v>0.149999999999999</v>
      </c>
      <c r="U375" s="28">
        <f>IF($A375="placement",T375*J375,"")</f>
        <v>212.99999999999858</v>
      </c>
      <c r="V375" s="26">
        <f>IF($A375="placement",U375,IF($A375="site",SUMIF($C:$C,$C375,$U:$U),IF($A375="user",SUMIF($B:$B,$B375,$U:$U),SUM($U:$U))))</f>
        <v>212.99999999999858</v>
      </c>
      <c r="W375" s="27">
        <f>V375/J375</f>
        <v>0.149999999999999</v>
      </c>
    </row>
    <row r="376" spans="1:23" x14ac:dyDescent="0.3">
      <c r="A376" s="23" t="s">
        <v>14</v>
      </c>
      <c r="B376" s="23" t="s">
        <v>4914</v>
      </c>
      <c r="C376" s="23" t="s">
        <v>4915</v>
      </c>
      <c r="D376" s="32" t="s">
        <v>4930</v>
      </c>
      <c r="E376" s="23" t="s">
        <v>4931</v>
      </c>
      <c r="F376" s="27">
        <v>0.35</v>
      </c>
      <c r="G376" s="24">
        <v>1</v>
      </c>
      <c r="H376" s="25">
        <v>6464.3613999999998</v>
      </c>
      <c r="I376" s="25">
        <v>1851.1802</v>
      </c>
      <c r="J376" s="26">
        <v>1418</v>
      </c>
      <c r="K376" s="26">
        <v>496</v>
      </c>
      <c r="L376" s="27">
        <v>0.28639999999999999</v>
      </c>
      <c r="M376" s="28">
        <v>2.5529699999999999E-2</v>
      </c>
      <c r="N376" s="46">
        <v>0.01</v>
      </c>
      <c r="O376" s="31" t="s">
        <v>42</v>
      </c>
      <c r="P376" s="31">
        <v>0.60829931940000004</v>
      </c>
      <c r="Q376" s="31">
        <v>0.34999999999999898</v>
      </c>
      <c r="R376" s="42"/>
      <c r="S376" s="42" t="str">
        <f>IF(R376="","",MAX(R376,Q376))</f>
        <v/>
      </c>
      <c r="T376" s="27">
        <f>IF(A376="placement",MIN(P376,IF(S376="",Q376,S376)),"")</f>
        <v>0.34999999999999898</v>
      </c>
      <c r="U376" s="28">
        <f>IF($A376="placement",T376*J376,"")</f>
        <v>496.29999999999853</v>
      </c>
      <c r="V376" s="26">
        <f>IF($A376="placement",U376,IF($A376="site",SUMIF($C:$C,$C376,$U:$U),IF($A376="user",SUMIF($B:$B,$B376,$U:$U),SUM($U:$U))))</f>
        <v>496.29999999999853</v>
      </c>
      <c r="W376" s="27">
        <f>V376/J376</f>
        <v>0.34999999999999898</v>
      </c>
    </row>
    <row r="377" spans="1:23" x14ac:dyDescent="0.3">
      <c r="A377" s="23" t="s">
        <v>14</v>
      </c>
      <c r="B377" s="23" t="s">
        <v>4328</v>
      </c>
      <c r="C377" s="23" t="s">
        <v>4329</v>
      </c>
      <c r="D377" s="23" t="s">
        <v>4335</v>
      </c>
      <c r="E377" s="23" t="s">
        <v>10191</v>
      </c>
      <c r="F377" s="27">
        <v>0.25</v>
      </c>
      <c r="G377" s="24">
        <v>1</v>
      </c>
      <c r="H377" s="25">
        <v>445.22160000000002</v>
      </c>
      <c r="I377" s="25">
        <v>102.9229</v>
      </c>
      <c r="J377" s="26">
        <v>1416</v>
      </c>
      <c r="K377" s="26">
        <v>354</v>
      </c>
      <c r="L377" s="27">
        <v>0.23119999999999999</v>
      </c>
      <c r="M377" s="28">
        <v>0.45846787999999999</v>
      </c>
      <c r="N377" s="29">
        <v>0.2</v>
      </c>
      <c r="O377" s="31" t="s">
        <v>12</v>
      </c>
      <c r="P377" s="31">
        <v>0.56376442589999998</v>
      </c>
      <c r="Q377" s="31">
        <v>0.25</v>
      </c>
      <c r="R377" s="42"/>
      <c r="S377" s="42" t="str">
        <f>IF(R377="","",MAX(R377,Q377))</f>
        <v/>
      </c>
      <c r="T377" s="27">
        <f>IF(A377="placement",MIN(P377,IF(S377="",Q377,S377)),"")</f>
        <v>0.25</v>
      </c>
      <c r="U377" s="28">
        <f>IF($A377="placement",T377*J377,"")</f>
        <v>354</v>
      </c>
      <c r="V377" s="26">
        <f>IF($A377="placement",U377,IF($A377="site",SUMIF($C:$C,$C377,$U:$U),IF($A377="user",SUMIF($B:$B,$B377,$U:$U),SUM($U:$U))))</f>
        <v>354</v>
      </c>
      <c r="W377" s="27">
        <f>V377/J377</f>
        <v>0.25</v>
      </c>
    </row>
    <row r="378" spans="1:23" x14ac:dyDescent="0.3">
      <c r="A378" s="23" t="s">
        <v>14</v>
      </c>
      <c r="B378" s="23" t="s">
        <v>5502</v>
      </c>
      <c r="C378" s="23" t="s">
        <v>5504</v>
      </c>
      <c r="D378" s="23" t="s">
        <v>5507</v>
      </c>
      <c r="E378" s="23" t="s">
        <v>5508</v>
      </c>
      <c r="F378" s="27">
        <v>0.25</v>
      </c>
      <c r="G378" s="24">
        <v>1</v>
      </c>
      <c r="H378" s="25">
        <v>563.21960000000001</v>
      </c>
      <c r="I378" s="25">
        <v>34.2346</v>
      </c>
      <c r="J378" s="26">
        <v>1410</v>
      </c>
      <c r="K378" s="26">
        <v>336</v>
      </c>
      <c r="L378" s="27">
        <v>6.08E-2</v>
      </c>
      <c r="M378" s="28">
        <v>1.3729613300000001</v>
      </c>
      <c r="N378" s="29">
        <v>1</v>
      </c>
      <c r="O378" s="31" t="s">
        <v>12</v>
      </c>
      <c r="P378" s="31">
        <v>0.27164736890000002</v>
      </c>
      <c r="Q378" s="31">
        <v>0.25</v>
      </c>
      <c r="R378" s="42"/>
      <c r="S378" s="42" t="str">
        <f>IF(R378="","",MAX(R378,Q378))</f>
        <v/>
      </c>
      <c r="T378" s="27">
        <f>IF(A378="placement",MIN(P378,IF(S378="",Q378,S378)),"")</f>
        <v>0.25</v>
      </c>
      <c r="U378" s="28">
        <f>IF($A378="placement",T378*J378,"")</f>
        <v>352.5</v>
      </c>
      <c r="V378" s="26">
        <f>IF($A378="placement",U378,IF($A378="site",SUMIF($C:$C,$C378,$U:$U),IF($A378="user",SUMIF($B:$B,$B378,$U:$U),SUM($U:$U))))</f>
        <v>352.5</v>
      </c>
      <c r="W378" s="27">
        <f>V378/J378</f>
        <v>0.25</v>
      </c>
    </row>
    <row r="379" spans="1:23" x14ac:dyDescent="0.3">
      <c r="A379" s="23" t="s">
        <v>14</v>
      </c>
      <c r="B379" s="23" t="s">
        <v>4298</v>
      </c>
      <c r="C379" s="23" t="s">
        <v>4299</v>
      </c>
      <c r="D379" s="23" t="s">
        <v>4314</v>
      </c>
      <c r="E379" s="23" t="s">
        <v>4315</v>
      </c>
      <c r="F379" s="27">
        <v>0.15</v>
      </c>
      <c r="G379" s="24">
        <v>1</v>
      </c>
      <c r="H379" s="25">
        <v>255.1233</v>
      </c>
      <c r="I379" s="25">
        <v>57.760800000000003</v>
      </c>
      <c r="J379" s="26">
        <v>1407</v>
      </c>
      <c r="K379" s="26">
        <v>211</v>
      </c>
      <c r="L379" s="27">
        <v>0.22639999999999999</v>
      </c>
      <c r="M379" s="28">
        <v>0.81211325999999995</v>
      </c>
      <c r="N379" s="29">
        <v>0.6</v>
      </c>
      <c r="O379" s="31" t="s">
        <v>42</v>
      </c>
      <c r="P379" s="31">
        <v>0.26118679579999998</v>
      </c>
      <c r="Q379" s="31">
        <v>0.15</v>
      </c>
      <c r="R379" s="42"/>
      <c r="S379" s="42" t="str">
        <f>IF(R379="","",MAX(R379,Q379))</f>
        <v/>
      </c>
      <c r="T379" s="27">
        <f>IF(A379="placement",MIN(P379,IF(S379="",Q379,S379)),"")</f>
        <v>0.15</v>
      </c>
      <c r="U379" s="28">
        <f>IF($A379="placement",T379*J379,"")</f>
        <v>211.04999999999998</v>
      </c>
      <c r="V379" s="26">
        <f>IF($A379="placement",U379,IF($A379="site",SUMIF($C:$C,$C379,$U:$U),IF($A379="user",SUMIF($B:$B,$B379,$U:$U),SUM($U:$U))))</f>
        <v>211.04999999999998</v>
      </c>
      <c r="W379" s="27">
        <f>V379/J379</f>
        <v>0.15</v>
      </c>
    </row>
    <row r="380" spans="1:23" x14ac:dyDescent="0.3">
      <c r="A380" s="23" t="s">
        <v>14</v>
      </c>
      <c r="B380" s="23" t="s">
        <v>4199</v>
      </c>
      <c r="C380" s="23" t="s">
        <v>4201</v>
      </c>
      <c r="D380" s="23" t="s">
        <v>4212</v>
      </c>
      <c r="E380" s="23" t="s">
        <v>4213</v>
      </c>
      <c r="F380" s="27">
        <v>0.25</v>
      </c>
      <c r="G380" s="24">
        <v>1</v>
      </c>
      <c r="H380" s="25">
        <v>615.76610000000005</v>
      </c>
      <c r="I380" s="25">
        <v>35.515599999999999</v>
      </c>
      <c r="J380" s="26">
        <v>1405</v>
      </c>
      <c r="K380" s="26">
        <v>338</v>
      </c>
      <c r="L380" s="27">
        <v>5.7700000000000001E-2</v>
      </c>
      <c r="M380" s="28">
        <v>1.3187816999999999</v>
      </c>
      <c r="N380" s="29">
        <v>1</v>
      </c>
      <c r="O380" s="31" t="s">
        <v>12</v>
      </c>
      <c r="P380" s="31">
        <v>0.24172438930000001</v>
      </c>
      <c r="Q380" s="31">
        <v>0.24172438929912299</v>
      </c>
      <c r="R380" s="42"/>
      <c r="S380" s="42" t="str">
        <f>IF(R380="","",MAX(R380,Q380))</f>
        <v/>
      </c>
      <c r="T380" s="27">
        <f>IF(A380="placement",MIN(P380,IF(S380="",Q380,S380)),"")</f>
        <v>0.24172438929912299</v>
      </c>
      <c r="U380" s="28">
        <f>IF($A380="placement",T380*J380,"")</f>
        <v>339.62276696526777</v>
      </c>
      <c r="V380" s="26">
        <f>IF($A380="placement",U380,IF($A380="site",SUMIF($C:$C,$C380,$U:$U),IF($A380="user",SUMIF($B:$B,$B380,$U:$U),SUM($U:$U))))</f>
        <v>339.62276696526777</v>
      </c>
      <c r="W380" s="27">
        <f>V380/J380</f>
        <v>0.24172438929912296</v>
      </c>
    </row>
    <row r="381" spans="1:23" x14ac:dyDescent="0.3">
      <c r="A381" s="23" t="s">
        <v>14</v>
      </c>
      <c r="B381" s="23" t="s">
        <v>644</v>
      </c>
      <c r="C381" s="23" t="s">
        <v>645</v>
      </c>
      <c r="D381" s="23" t="s">
        <v>648</v>
      </c>
      <c r="E381" s="23" t="s">
        <v>649</v>
      </c>
      <c r="F381" s="27">
        <v>0.35</v>
      </c>
      <c r="G381" s="24">
        <v>1</v>
      </c>
      <c r="H381" s="25">
        <v>203.2979</v>
      </c>
      <c r="I381" s="25">
        <v>19.380199999999999</v>
      </c>
      <c r="J381" s="26">
        <v>1399</v>
      </c>
      <c r="K381" s="26">
        <v>236</v>
      </c>
      <c r="L381" s="27">
        <v>9.5299999999999996E-2</v>
      </c>
      <c r="M381" s="28">
        <v>2.4064395599999999</v>
      </c>
      <c r="N381" s="29">
        <v>2</v>
      </c>
      <c r="O381" s="31" t="s">
        <v>70</v>
      </c>
      <c r="P381" s="31">
        <v>0.16889664069999999</v>
      </c>
      <c r="Q381" s="31">
        <v>0.16889664070339699</v>
      </c>
      <c r="R381" s="42">
        <v>0.28000000000000003</v>
      </c>
      <c r="S381" s="42">
        <f>IF(R381="","",MAX(R381,Q381))</f>
        <v>0.28000000000000003</v>
      </c>
      <c r="T381" s="27">
        <f>IF(A381="placement",MIN(P381,IF(S381="",Q381,S381)),"")</f>
        <v>0.16889664069999999</v>
      </c>
      <c r="U381" s="28">
        <f>IF($A381="placement",T381*J381,"")</f>
        <v>236.28640033929997</v>
      </c>
      <c r="V381" s="26">
        <f>IF($A381="placement",U381,IF($A381="site",SUMIF($C:$C,$C381,$U:$U),IF($A381="user",SUMIF($B:$B,$B381,$U:$U),SUM($U:$U))))</f>
        <v>236.28640033929997</v>
      </c>
      <c r="W381" s="27">
        <f>V381/J381</f>
        <v>0.16889664069999999</v>
      </c>
    </row>
    <row r="382" spans="1:23" x14ac:dyDescent="0.3">
      <c r="A382" s="23" t="s">
        <v>14</v>
      </c>
      <c r="B382" s="23" t="s">
        <v>3053</v>
      </c>
      <c r="C382" s="23" t="s">
        <v>3055</v>
      </c>
      <c r="D382" s="23" t="s">
        <v>3104</v>
      </c>
      <c r="E382" s="23" t="s">
        <v>3105</v>
      </c>
      <c r="F382" s="27">
        <v>0.15</v>
      </c>
      <c r="G382" s="24">
        <v>1</v>
      </c>
      <c r="H382" s="25">
        <v>286.2124</v>
      </c>
      <c r="I382" s="25">
        <v>57.366900000000001</v>
      </c>
      <c r="J382" s="26">
        <v>1395</v>
      </c>
      <c r="K382" s="26">
        <v>209</v>
      </c>
      <c r="L382" s="27">
        <v>0.20039999999999999</v>
      </c>
      <c r="M382" s="28">
        <v>0.81072195999999996</v>
      </c>
      <c r="N382" s="29">
        <v>0.6</v>
      </c>
      <c r="O382" s="31" t="s">
        <v>42</v>
      </c>
      <c r="P382" s="31">
        <v>0.25991889680000002</v>
      </c>
      <c r="Q382" s="31">
        <v>0.15</v>
      </c>
      <c r="R382" s="42"/>
      <c r="S382" s="42" t="str">
        <f>IF(R382="","",MAX(R382,Q382))</f>
        <v/>
      </c>
      <c r="T382" s="27">
        <f>IF(A382="placement",MIN(P382,IF(S382="",Q382,S382)),"")</f>
        <v>0.15</v>
      </c>
      <c r="U382" s="28">
        <f>IF($A382="placement",T382*J382,"")</f>
        <v>209.25</v>
      </c>
      <c r="V382" s="26">
        <f>IF($A382="placement",U382,IF($A382="site",SUMIF($C:$C,$C382,$U:$U),IF($A382="user",SUMIF($B:$B,$B382,$U:$U),SUM($U:$U))))</f>
        <v>209.25</v>
      </c>
      <c r="W382" s="27">
        <f>V382/J382</f>
        <v>0.15</v>
      </c>
    </row>
    <row r="383" spans="1:23" x14ac:dyDescent="0.3">
      <c r="A383" s="23" t="s">
        <v>14</v>
      </c>
      <c r="B383" s="23" t="s">
        <v>4384</v>
      </c>
      <c r="C383" s="23" t="s">
        <v>4386</v>
      </c>
      <c r="D383" s="32" t="s">
        <v>4391</v>
      </c>
      <c r="E383" s="23" t="s">
        <v>4392</v>
      </c>
      <c r="F383" s="27">
        <v>0.25</v>
      </c>
      <c r="G383" s="24">
        <v>1</v>
      </c>
      <c r="H383" s="25">
        <v>722.09950000000003</v>
      </c>
      <c r="I383" s="25">
        <v>75.493399999999994</v>
      </c>
      <c r="J383" s="26">
        <v>1389</v>
      </c>
      <c r="K383" s="26">
        <v>344</v>
      </c>
      <c r="L383" s="27">
        <v>0.1045</v>
      </c>
      <c r="M383" s="28">
        <v>0.61335046999999998</v>
      </c>
      <c r="N383" s="29">
        <v>0.45</v>
      </c>
      <c r="O383" s="31" t="s">
        <v>12</v>
      </c>
      <c r="P383" s="31">
        <v>0.26632484099999998</v>
      </c>
      <c r="Q383" s="31">
        <v>0.25</v>
      </c>
      <c r="R383" s="42"/>
      <c r="S383" s="42" t="str">
        <f>IF(R383="","",MAX(R383,Q383))</f>
        <v/>
      </c>
      <c r="T383" s="27">
        <f>IF(A383="placement",MIN(P383,IF(S383="",Q383,S383)),"")</f>
        <v>0.25</v>
      </c>
      <c r="U383" s="28">
        <f>IF($A383="placement",T383*J383,"")</f>
        <v>347.25</v>
      </c>
      <c r="V383" s="26">
        <f>IF($A383="placement",U383,IF($A383="site",SUMIF($C:$C,$C383,$U:$U),IF($A383="user",SUMIF($B:$B,$B383,$U:$U),SUM($U:$U))))</f>
        <v>347.25</v>
      </c>
      <c r="W383" s="27">
        <f>V383/J383</f>
        <v>0.25</v>
      </c>
    </row>
    <row r="384" spans="1:23" x14ac:dyDescent="0.3">
      <c r="A384" s="11" t="s">
        <v>14</v>
      </c>
      <c r="B384" s="11" t="s">
        <v>8701</v>
      </c>
      <c r="C384" s="11" t="s">
        <v>8703</v>
      </c>
      <c r="D384" s="11" t="s">
        <v>8708</v>
      </c>
      <c r="E384" s="11" t="s">
        <v>8709</v>
      </c>
      <c r="F384" s="12">
        <v>0.25</v>
      </c>
      <c r="G384" s="33">
        <v>1</v>
      </c>
      <c r="H384" s="34">
        <v>594.96789999999999</v>
      </c>
      <c r="I384" s="34">
        <v>31.325600000000001</v>
      </c>
      <c r="J384" s="13">
        <v>1387</v>
      </c>
      <c r="K384" s="13">
        <v>345</v>
      </c>
      <c r="L384" s="12">
        <v>5.2699999999999997E-2</v>
      </c>
      <c r="M384" s="14">
        <v>1.4754509099999999</v>
      </c>
      <c r="N384" s="15">
        <v>1</v>
      </c>
      <c r="O384" s="16" t="s">
        <v>12</v>
      </c>
      <c r="P384" s="16">
        <v>0.32224109020000002</v>
      </c>
      <c r="Q384" s="16">
        <v>0.25</v>
      </c>
      <c r="R384" s="44"/>
      <c r="S384" s="42" t="str">
        <f>IF(R384="","",MAX(R384,Q384))</f>
        <v/>
      </c>
      <c r="T384" s="27">
        <f>IF(A384="placement",MIN(P384,IF(S384="",Q384,S384)),"")</f>
        <v>0.25</v>
      </c>
      <c r="U384" s="14">
        <f>IF($A384="placement",T384*J384,"")</f>
        <v>346.75</v>
      </c>
      <c r="V384" s="13">
        <f>IF($A384="placement",U384,IF($A384="site",SUMIF($C:$C,$C384,$U:$U),IF($A384="user",SUMIF($B:$B,$B384,$U:$U),SUM($U:$U))))</f>
        <v>346.75</v>
      </c>
      <c r="W384" s="12">
        <f>V384/J384</f>
        <v>0.25</v>
      </c>
    </row>
    <row r="385" spans="1:23" x14ac:dyDescent="0.3">
      <c r="A385" s="23" t="s">
        <v>14</v>
      </c>
      <c r="B385" s="23" t="s">
        <v>7153</v>
      </c>
      <c r="C385" s="23" t="s">
        <v>7155</v>
      </c>
      <c r="D385" s="23" t="s">
        <v>7204</v>
      </c>
      <c r="E385" s="23" t="s">
        <v>7205</v>
      </c>
      <c r="F385" s="27">
        <v>0.15</v>
      </c>
      <c r="G385" s="24">
        <v>1</v>
      </c>
      <c r="H385" s="25">
        <v>418.27</v>
      </c>
      <c r="I385" s="25">
        <v>72.141199999999998</v>
      </c>
      <c r="J385" s="26">
        <v>1384</v>
      </c>
      <c r="K385" s="26">
        <v>208</v>
      </c>
      <c r="L385" s="27">
        <v>0.17249999999999999</v>
      </c>
      <c r="M385" s="28">
        <v>0.63949624999999999</v>
      </c>
      <c r="N385" s="29">
        <v>0.5</v>
      </c>
      <c r="O385" s="31" t="s">
        <v>42</v>
      </c>
      <c r="P385" s="31">
        <v>0.21813458150000001</v>
      </c>
      <c r="Q385" s="31">
        <v>0.15</v>
      </c>
      <c r="R385" s="42"/>
      <c r="S385" s="42" t="str">
        <f>IF(R385="","",MAX(R385,Q385))</f>
        <v/>
      </c>
      <c r="T385" s="27">
        <f>IF(A385="placement",MIN(P385,IF(S385="",Q385,S385)),"")</f>
        <v>0.15</v>
      </c>
      <c r="U385" s="28">
        <f>IF($A385="placement",T385*J385,"")</f>
        <v>207.6</v>
      </c>
      <c r="V385" s="26">
        <f>IF($A385="placement",U385,IF($A385="site",SUMIF($C:$C,$C385,$U:$U),IF($A385="user",SUMIF($B:$B,$B385,$U:$U),SUM($U:$U))))</f>
        <v>207.6</v>
      </c>
      <c r="W385" s="27">
        <f>V385/J385</f>
        <v>0.15</v>
      </c>
    </row>
    <row r="386" spans="1:23" x14ac:dyDescent="0.3">
      <c r="A386" s="23" t="s">
        <v>14</v>
      </c>
      <c r="B386" s="23" t="s">
        <v>678</v>
      </c>
      <c r="C386" s="23" t="s">
        <v>680</v>
      </c>
      <c r="D386" s="23" t="s">
        <v>764</v>
      </c>
      <c r="E386" s="23" t="s">
        <v>765</v>
      </c>
      <c r="F386" s="27">
        <v>0.33</v>
      </c>
      <c r="G386" s="24">
        <v>1</v>
      </c>
      <c r="H386" s="25">
        <v>184.1996</v>
      </c>
      <c r="I386" s="25">
        <v>56.413600000000002</v>
      </c>
      <c r="J386" s="26">
        <v>1380</v>
      </c>
      <c r="K386" s="26">
        <v>455</v>
      </c>
      <c r="L386" s="27">
        <v>0.30630000000000002</v>
      </c>
      <c r="M386" s="28">
        <v>0.81541838</v>
      </c>
      <c r="N386" s="29">
        <v>0.35</v>
      </c>
      <c r="O386" s="31" t="s">
        <v>12</v>
      </c>
      <c r="P386" s="31">
        <v>0.57077249249999995</v>
      </c>
      <c r="Q386" s="31">
        <v>0.32999999999999902</v>
      </c>
      <c r="R386" s="42"/>
      <c r="S386" s="42" t="str">
        <f>IF(R386="","",MAX(R386,Q386))</f>
        <v/>
      </c>
      <c r="T386" s="27">
        <f>IF(A386="placement",MIN(P386,IF(S386="",Q386,S386)),"")</f>
        <v>0.32999999999999902</v>
      </c>
      <c r="U386" s="28">
        <f>IF($A386="placement",T386*J386,"")</f>
        <v>455.39999999999867</v>
      </c>
      <c r="V386" s="26">
        <f>IF($A386="placement",U386,IF($A386="site",SUMIF($C:$C,$C386,$U:$U),IF($A386="user",SUMIF($B:$B,$B386,$U:$U),SUM($U:$U))))</f>
        <v>455.39999999999867</v>
      </c>
      <c r="W386" s="27">
        <f>V386/J386</f>
        <v>0.32999999999999902</v>
      </c>
    </row>
    <row r="387" spans="1:23" x14ac:dyDescent="0.3">
      <c r="A387" s="17" t="s">
        <v>14</v>
      </c>
      <c r="B387" s="17" t="s">
        <v>33</v>
      </c>
      <c r="C387" s="17" t="s">
        <v>35</v>
      </c>
      <c r="D387" s="38" t="s">
        <v>45</v>
      </c>
      <c r="E387" s="17" t="s">
        <v>46</v>
      </c>
      <c r="F387" s="18">
        <v>0.28000000000000003</v>
      </c>
      <c r="G387" s="36">
        <v>1</v>
      </c>
      <c r="H387" s="37">
        <v>156.94540000000001</v>
      </c>
      <c r="I387" s="37">
        <v>113.85639999999999</v>
      </c>
      <c r="J387" s="19">
        <v>1376</v>
      </c>
      <c r="K387" s="19">
        <v>385</v>
      </c>
      <c r="L387" s="18">
        <v>0.72550000000000003</v>
      </c>
      <c r="M387" s="20">
        <v>0.40295121</v>
      </c>
      <c r="N387" s="21">
        <v>0.01</v>
      </c>
      <c r="O387" s="22" t="s">
        <v>12</v>
      </c>
      <c r="P387" s="22">
        <v>0.97518309989999996</v>
      </c>
      <c r="Q387" s="22">
        <v>0.27999999999999903</v>
      </c>
      <c r="R387" s="43"/>
      <c r="S387" s="42" t="str">
        <f>IF(R387="","",MAX(R387,Q387))</f>
        <v/>
      </c>
      <c r="T387" s="27">
        <f>IF(A387="placement",MIN(P387,IF(S387="",Q387,S387)),"")</f>
        <v>0.27999999999999903</v>
      </c>
      <c r="U387" s="20">
        <f>IF($A387="placement",T387*J387,"")</f>
        <v>385.27999999999867</v>
      </c>
      <c r="V387" s="19">
        <f>IF($A387="placement",U387,IF($A387="site",SUMIF($C:$C,$C387,$U:$U),IF($A387="user",SUMIF($B:$B,$B387,$U:$U),SUM($U:$U))))</f>
        <v>385.27999999999867</v>
      </c>
      <c r="W387" s="18">
        <f>V387/J387</f>
        <v>0.27999999999999903</v>
      </c>
    </row>
    <row r="388" spans="1:23" x14ac:dyDescent="0.3">
      <c r="A388" s="11" t="s">
        <v>14</v>
      </c>
      <c r="B388" s="11" t="s">
        <v>53</v>
      </c>
      <c r="C388" s="11" t="s">
        <v>55</v>
      </c>
      <c r="D388" s="11" t="s">
        <v>62</v>
      </c>
      <c r="E388" s="11" t="s">
        <v>63</v>
      </c>
      <c r="F388" s="12">
        <v>0.25</v>
      </c>
      <c r="G388" s="33">
        <v>1</v>
      </c>
      <c r="H388" s="34">
        <v>261.9787</v>
      </c>
      <c r="I388" s="34">
        <v>75.177099999999996</v>
      </c>
      <c r="J388" s="13">
        <v>1375</v>
      </c>
      <c r="K388" s="13">
        <v>344</v>
      </c>
      <c r="L388" s="12">
        <v>0.28699999999999998</v>
      </c>
      <c r="M388" s="14">
        <v>0.60957985999999997</v>
      </c>
      <c r="N388" s="15">
        <v>0.1</v>
      </c>
      <c r="O388" s="16" t="s">
        <v>12</v>
      </c>
      <c r="P388" s="16">
        <v>0.83595258510000003</v>
      </c>
      <c r="Q388" s="16">
        <v>0.25</v>
      </c>
      <c r="R388" s="44"/>
      <c r="S388" s="42" t="str">
        <f>IF(R388="","",MAX(R388,Q388))</f>
        <v/>
      </c>
      <c r="T388" s="27">
        <f>IF(A388="placement",MIN(P388,IF(S388="",Q388,S388)),"")</f>
        <v>0.25</v>
      </c>
      <c r="U388" s="14">
        <f>IF($A388="placement",T388*J388,"")</f>
        <v>343.75</v>
      </c>
      <c r="V388" s="13">
        <f>IF($A388="placement",U388,IF($A388="site",SUMIF($C:$C,$C388,$U:$U),IF($A388="user",SUMIF($B:$B,$B388,$U:$U),SUM($U:$U))))</f>
        <v>343.75</v>
      </c>
      <c r="W388" s="12">
        <f>V388/J388</f>
        <v>0.25</v>
      </c>
    </row>
    <row r="389" spans="1:23" x14ac:dyDescent="0.3">
      <c r="A389" s="23" t="s">
        <v>14</v>
      </c>
      <c r="B389" s="23" t="s">
        <v>5764</v>
      </c>
      <c r="C389" s="23" t="s">
        <v>5766</v>
      </c>
      <c r="D389" s="32" t="s">
        <v>5869</v>
      </c>
      <c r="E389" s="23" t="s">
        <v>5870</v>
      </c>
      <c r="F389" s="27">
        <v>0.25</v>
      </c>
      <c r="G389" s="24">
        <v>1</v>
      </c>
      <c r="H389" s="25">
        <v>191.4581</v>
      </c>
      <c r="I389" s="25">
        <v>70.261099999999999</v>
      </c>
      <c r="J389" s="26">
        <v>1367</v>
      </c>
      <c r="K389" s="26">
        <v>342</v>
      </c>
      <c r="L389" s="27">
        <v>0.36699999999999999</v>
      </c>
      <c r="M389" s="28">
        <v>0.64841026999999996</v>
      </c>
      <c r="N389" s="29">
        <v>0.4</v>
      </c>
      <c r="O389" s="31" t="s">
        <v>12</v>
      </c>
      <c r="P389" s="31">
        <v>0.38310662080000002</v>
      </c>
      <c r="Q389" s="31">
        <v>0.25</v>
      </c>
      <c r="R389" s="42"/>
      <c r="S389" s="42" t="str">
        <f>IF(R389="","",MAX(R389,Q389))</f>
        <v/>
      </c>
      <c r="T389" s="27">
        <f>IF(A389="placement",MIN(P389,IF(S389="",Q389,S389)),"")</f>
        <v>0.25</v>
      </c>
      <c r="U389" s="28">
        <f>IF($A389="placement",T389*J389,"")</f>
        <v>341.75</v>
      </c>
      <c r="V389" s="26">
        <f>IF($A389="placement",U389,IF($A389="site",SUMIF($C:$C,$C389,$U:$U),IF($A389="user",SUMIF($B:$B,$B389,$U:$U),SUM($U:$U))))</f>
        <v>341.75</v>
      </c>
      <c r="W389" s="27">
        <f>V389/J389</f>
        <v>0.25</v>
      </c>
    </row>
    <row r="390" spans="1:23" x14ac:dyDescent="0.3">
      <c r="A390" s="23" t="s">
        <v>14</v>
      </c>
      <c r="B390" s="23" t="s">
        <v>8099</v>
      </c>
      <c r="C390" s="23" t="s">
        <v>8100</v>
      </c>
      <c r="D390" s="23" t="s">
        <v>11069</v>
      </c>
      <c r="E390" s="23" t="s">
        <v>11070</v>
      </c>
      <c r="F390" s="27">
        <v>0.25</v>
      </c>
      <c r="G390" s="24">
        <v>0</v>
      </c>
      <c r="H390" s="25">
        <v>411.44439999999997</v>
      </c>
      <c r="I390" s="25">
        <v>91.569599999999994</v>
      </c>
      <c r="J390" s="26">
        <v>1364</v>
      </c>
      <c r="K390" s="26">
        <v>341</v>
      </c>
      <c r="L390" s="27">
        <v>0.22259999999999999</v>
      </c>
      <c r="M390" s="28">
        <v>0.49646006999999998</v>
      </c>
      <c r="N390" s="29">
        <v>0.2</v>
      </c>
      <c r="O390" s="31" t="s">
        <v>70</v>
      </c>
      <c r="P390" s="31">
        <v>0.59714786440000001</v>
      </c>
      <c r="Q390" s="31">
        <v>0.249999999999999</v>
      </c>
      <c r="R390" s="42"/>
      <c r="S390" s="42" t="str">
        <f>IF(R390="","",MAX(R390,Q390))</f>
        <v/>
      </c>
      <c r="T390" s="27">
        <f>IF(A390="placement",MIN(P390,IF(S390="",Q390,S390)),"")</f>
        <v>0.249999999999999</v>
      </c>
      <c r="U390" s="28">
        <f>IF($A390="placement",T390*J390,"")</f>
        <v>340.99999999999864</v>
      </c>
      <c r="V390" s="26">
        <f>IF($A390="placement",U390,IF($A390="site",SUMIF($C:$C,$C390,$U:$U),IF($A390="user",SUMIF($B:$B,$B390,$U:$U),SUM($U:$U))))</f>
        <v>340.99999999999864</v>
      </c>
      <c r="W390" s="27">
        <f>V390/J390</f>
        <v>0.249999999999999</v>
      </c>
    </row>
    <row r="391" spans="1:23" x14ac:dyDescent="0.3">
      <c r="A391" s="11" t="s">
        <v>14</v>
      </c>
      <c r="B391" s="11" t="s">
        <v>1350</v>
      </c>
      <c r="C391" s="11" t="s">
        <v>1352</v>
      </c>
      <c r="D391" s="11" t="s">
        <v>1427</v>
      </c>
      <c r="E391" s="11" t="s">
        <v>1428</v>
      </c>
      <c r="F391" s="12">
        <v>0.05</v>
      </c>
      <c r="G391" s="33">
        <v>1</v>
      </c>
      <c r="H391" s="34">
        <v>381.45929999999998</v>
      </c>
      <c r="I391" s="34">
        <v>66.634399999999999</v>
      </c>
      <c r="J391" s="13">
        <v>1363</v>
      </c>
      <c r="K391" s="13">
        <v>68</v>
      </c>
      <c r="L391" s="12">
        <v>0.17469999999999999</v>
      </c>
      <c r="M391" s="14">
        <v>0.68191647</v>
      </c>
      <c r="N391" s="15">
        <v>0.6</v>
      </c>
      <c r="O391" s="16" t="s">
        <v>70</v>
      </c>
      <c r="P391" s="16">
        <v>0.1201268385</v>
      </c>
      <c r="Q391" s="16">
        <v>0.05</v>
      </c>
      <c r="R391" s="44"/>
      <c r="S391" s="42" t="str">
        <f>IF(R391="","",MAX(R391,Q391))</f>
        <v/>
      </c>
      <c r="T391" s="27">
        <f>IF(A391="placement",MIN(P391,IF(S391="",Q391,S391)),"")</f>
        <v>0.05</v>
      </c>
      <c r="U391" s="14">
        <f>IF($A391="placement",T391*J391,"")</f>
        <v>68.150000000000006</v>
      </c>
      <c r="V391" s="13">
        <f>IF($A391="placement",U391,IF($A391="site",SUMIF($C:$C,$C391,$U:$U),IF($A391="user",SUMIF($B:$B,$B391,$U:$U),SUM($U:$U))))</f>
        <v>68.150000000000006</v>
      </c>
      <c r="W391" s="12">
        <f>V391/J391</f>
        <v>0.05</v>
      </c>
    </row>
    <row r="392" spans="1:23" x14ac:dyDescent="0.3">
      <c r="A392" s="23" t="s">
        <v>14</v>
      </c>
      <c r="B392" s="23" t="s">
        <v>3927</v>
      </c>
      <c r="C392" s="23" t="s">
        <v>3929</v>
      </c>
      <c r="D392" s="23" t="s">
        <v>3932</v>
      </c>
      <c r="E392" s="23" t="s">
        <v>3933</v>
      </c>
      <c r="F392" s="27">
        <v>0.25</v>
      </c>
      <c r="G392" s="24">
        <v>1</v>
      </c>
      <c r="H392" s="25">
        <v>1675.3884</v>
      </c>
      <c r="I392" s="25">
        <v>141.59610000000001</v>
      </c>
      <c r="J392" s="26">
        <v>1362</v>
      </c>
      <c r="K392" s="26">
        <v>340</v>
      </c>
      <c r="L392" s="27">
        <v>8.4500000000000006E-2</v>
      </c>
      <c r="M392" s="28">
        <v>0.32063404000000001</v>
      </c>
      <c r="N392" s="29">
        <v>0.16</v>
      </c>
      <c r="O392" s="31" t="s">
        <v>12</v>
      </c>
      <c r="P392" s="31">
        <v>0.50098872319999999</v>
      </c>
      <c r="Q392" s="31">
        <v>0.25</v>
      </c>
      <c r="R392" s="42"/>
      <c r="S392" s="42" t="str">
        <f>IF(R392="","",MAX(R392,Q392))</f>
        <v/>
      </c>
      <c r="T392" s="27">
        <f>IF(A392="placement",MIN(P392,IF(S392="",Q392,S392)),"")</f>
        <v>0.25</v>
      </c>
      <c r="U392" s="28">
        <f>IF($A392="placement",T392*J392,"")</f>
        <v>340.5</v>
      </c>
      <c r="V392" s="26">
        <f>IF($A392="placement",U392,IF($A392="site",SUMIF($C:$C,$C392,$U:$U),IF($A392="user",SUMIF($B:$B,$B392,$U:$U),SUM($U:$U))))</f>
        <v>340.5</v>
      </c>
      <c r="W392" s="27">
        <f>V392/J392</f>
        <v>0.25</v>
      </c>
    </row>
    <row r="393" spans="1:23" hidden="1" x14ac:dyDescent="0.3">
      <c r="A393" s="23" t="s">
        <v>13</v>
      </c>
      <c r="B393" s="23" t="s">
        <v>5211</v>
      </c>
      <c r="C393" s="23" t="s">
        <v>5213</v>
      </c>
      <c r="D393" s="32" t="s">
        <v>9898</v>
      </c>
      <c r="E393" s="23"/>
      <c r="F393" s="27">
        <v>0.1968</v>
      </c>
      <c r="G393" s="24">
        <v>0.38028679999999998</v>
      </c>
      <c r="H393" s="25">
        <v>2078.5787</v>
      </c>
      <c r="I393" s="25">
        <v>809.51080000000002</v>
      </c>
      <c r="J393" s="26">
        <v>28112</v>
      </c>
      <c r="K393" s="26">
        <v>5448</v>
      </c>
      <c r="L393" s="27">
        <v>0.38950000000000001</v>
      </c>
      <c r="M393" s="28">
        <v>1.1575858299999999</v>
      </c>
      <c r="N393" s="29">
        <v>0.8</v>
      </c>
      <c r="O393" s="31"/>
      <c r="P393" s="31">
        <v>0.3089065366</v>
      </c>
      <c r="Q393" s="31">
        <v>0.19683728092524599</v>
      </c>
      <c r="R393" s="42"/>
      <c r="S393" s="42" t="str">
        <f>IF(R393="","",MAX(R393,Q393))</f>
        <v/>
      </c>
      <c r="T393" s="27" t="str">
        <f>IF(A393="placement",MIN(P393,IF(S393="",Q393,S393)),"")</f>
        <v/>
      </c>
      <c r="U393" s="28" t="str">
        <f>IF($A393="placement",T393*J393,"")</f>
        <v/>
      </c>
      <c r="V393" s="26">
        <f>IF($A393="placement",U393,IF($A393="site",SUMIF($C:$C,$C393,$U:$U),IF($A393="user",SUMIF($B:$B,$B393,$U:$U),SUM($U:$U))))</f>
        <v>5415.3524776876147</v>
      </c>
      <c r="W393" s="27">
        <f>V393/J393</f>
        <v>0.19263490600766986</v>
      </c>
    </row>
    <row r="394" spans="1:23" hidden="1" x14ac:dyDescent="0.3">
      <c r="A394" s="23" t="s">
        <v>10</v>
      </c>
      <c r="B394" s="23" t="s">
        <v>8876</v>
      </c>
      <c r="C394" s="23" t="s">
        <v>9898</v>
      </c>
      <c r="D394" s="23" t="s">
        <v>9898</v>
      </c>
      <c r="E394" s="23"/>
      <c r="F394" s="27">
        <v>0.33</v>
      </c>
      <c r="G394" s="24">
        <v>0</v>
      </c>
      <c r="H394" s="25">
        <v>3.7130000000000001</v>
      </c>
      <c r="I394" s="25">
        <v>2.0668000000000002</v>
      </c>
      <c r="J394" s="26">
        <v>36</v>
      </c>
      <c r="K394" s="26">
        <v>12</v>
      </c>
      <c r="L394" s="27">
        <v>0.55659999999999998</v>
      </c>
      <c r="M394" s="28">
        <v>0.58573699999999995</v>
      </c>
      <c r="N394" s="29">
        <v>0.1</v>
      </c>
      <c r="O394" s="31"/>
      <c r="P394" s="31">
        <v>0.82927491249999996</v>
      </c>
      <c r="Q394" s="31">
        <v>0.32999999999999902</v>
      </c>
      <c r="R394" s="42"/>
      <c r="S394" s="42" t="str">
        <f>IF(R394="","",MAX(R394,Q394))</f>
        <v/>
      </c>
      <c r="T394" s="27" t="str">
        <f>IF(A394="placement",MIN(P394,IF(S394="",Q394,S394)),"")</f>
        <v/>
      </c>
      <c r="U394" s="28" t="str">
        <f>IF($A394="placement",T394*J394,"")</f>
        <v/>
      </c>
      <c r="V394" s="26">
        <f>IF($A394="placement",U394,IF($A394="site",SUMIF($C:$C,$C394,$U:$U),IF($A394="user",SUMIF($B:$B,$B394,$U:$U),SUM($U:$U))))</f>
        <v>11.879999999999965</v>
      </c>
      <c r="W394" s="27">
        <f>V394/J394</f>
        <v>0.32999999999999902</v>
      </c>
    </row>
    <row r="395" spans="1:23" x14ac:dyDescent="0.3">
      <c r="A395" s="23" t="s">
        <v>14</v>
      </c>
      <c r="B395" s="23" t="s">
        <v>9673</v>
      </c>
      <c r="C395" s="23" t="s">
        <v>9675</v>
      </c>
      <c r="D395" s="23" t="s">
        <v>9676</v>
      </c>
      <c r="E395" s="23" t="s">
        <v>9677</v>
      </c>
      <c r="F395" s="27">
        <v>0.15</v>
      </c>
      <c r="G395" s="24">
        <v>1</v>
      </c>
      <c r="H395" s="25">
        <v>120.2021</v>
      </c>
      <c r="I395" s="25">
        <v>14.6608</v>
      </c>
      <c r="J395" s="26">
        <v>1362</v>
      </c>
      <c r="K395" s="26">
        <v>204</v>
      </c>
      <c r="L395" s="27">
        <v>0.122</v>
      </c>
      <c r="M395" s="28">
        <v>3.0977067100000002</v>
      </c>
      <c r="N395" s="29">
        <v>2.4900000000000002</v>
      </c>
      <c r="O395" s="31" t="s">
        <v>42</v>
      </c>
      <c r="P395" s="31">
        <v>0.1961795506</v>
      </c>
      <c r="Q395" s="31">
        <v>0.15</v>
      </c>
      <c r="R395" s="42"/>
      <c r="S395" s="42" t="str">
        <f>IF(R395="","",MAX(R395,Q395))</f>
        <v/>
      </c>
      <c r="T395" s="27">
        <f>IF(A395="placement",MIN(P395,IF(S395="",Q395,S395)),"")</f>
        <v>0.15</v>
      </c>
      <c r="U395" s="28">
        <f>IF($A395="placement",T395*J395,"")</f>
        <v>204.29999999999998</v>
      </c>
      <c r="V395" s="26">
        <f>IF($A395="placement",U395,IF($A395="site",SUMIF($C:$C,$C395,$U:$U),IF($A395="user",SUMIF($B:$B,$B395,$U:$U),SUM($U:$U))))</f>
        <v>204.29999999999998</v>
      </c>
      <c r="W395" s="27">
        <f>V395/J395</f>
        <v>0.15</v>
      </c>
    </row>
    <row r="396" spans="1:23" x14ac:dyDescent="0.3">
      <c r="A396" s="23" t="s">
        <v>14</v>
      </c>
      <c r="B396" s="23" t="s">
        <v>4652</v>
      </c>
      <c r="C396" s="23" t="s">
        <v>4653</v>
      </c>
      <c r="D396" s="23" t="s">
        <v>4684</v>
      </c>
      <c r="E396" s="23" t="s">
        <v>4685</v>
      </c>
      <c r="F396" s="27">
        <v>0.4</v>
      </c>
      <c r="G396" s="24">
        <v>1</v>
      </c>
      <c r="H396" s="25">
        <v>6781.9660999999996</v>
      </c>
      <c r="I396" s="25">
        <v>1659.7945</v>
      </c>
      <c r="J396" s="26">
        <v>1361</v>
      </c>
      <c r="K396" s="26">
        <v>544</v>
      </c>
      <c r="L396" s="27">
        <v>0.2447</v>
      </c>
      <c r="M396" s="28">
        <v>2.733561E-2</v>
      </c>
      <c r="N396" s="29">
        <v>0.01</v>
      </c>
      <c r="O396" s="31" t="s">
        <v>42</v>
      </c>
      <c r="P396" s="31">
        <v>0.63417685109999999</v>
      </c>
      <c r="Q396" s="31">
        <v>0.4</v>
      </c>
      <c r="R396" s="42"/>
      <c r="S396" s="42" t="str">
        <f>IF(R396="","",MAX(R396,Q396))</f>
        <v/>
      </c>
      <c r="T396" s="27">
        <f>IF(A396="placement",MIN(P396,IF(S396="",Q396,S396)),"")</f>
        <v>0.4</v>
      </c>
      <c r="U396" s="28">
        <f>IF($A396="placement",T396*J396,"")</f>
        <v>544.4</v>
      </c>
      <c r="V396" s="26">
        <f>IF($A396="placement",U396,IF($A396="site",SUMIF($C:$C,$C396,$U:$U),IF($A396="user",SUMIF($B:$B,$B396,$U:$U),SUM($U:$U))))</f>
        <v>544.4</v>
      </c>
      <c r="W396" s="27">
        <f>V396/J396</f>
        <v>0.39999999999999997</v>
      </c>
    </row>
    <row r="397" spans="1:23" x14ac:dyDescent="0.3">
      <c r="A397" s="23" t="s">
        <v>14</v>
      </c>
      <c r="B397" s="23" t="s">
        <v>7472</v>
      </c>
      <c r="C397" s="23" t="s">
        <v>7473</v>
      </c>
      <c r="D397" s="23" t="s">
        <v>7494</v>
      </c>
      <c r="E397" s="23" t="s">
        <v>7495</v>
      </c>
      <c r="F397" s="27">
        <v>0.25</v>
      </c>
      <c r="G397" s="24">
        <v>1</v>
      </c>
      <c r="H397" s="25">
        <v>111.31789999999999</v>
      </c>
      <c r="I397" s="25">
        <v>29.758400000000002</v>
      </c>
      <c r="J397" s="26">
        <v>1358</v>
      </c>
      <c r="K397" s="26">
        <v>286</v>
      </c>
      <c r="L397" s="27">
        <v>0.26729999999999998</v>
      </c>
      <c r="M397" s="28">
        <v>1.52059225</v>
      </c>
      <c r="N397" s="29">
        <v>1.2</v>
      </c>
      <c r="O397" s="31" t="s">
        <v>42</v>
      </c>
      <c r="P397" s="31">
        <v>0.2108338025</v>
      </c>
      <c r="Q397" s="31">
        <v>0.210833802547441</v>
      </c>
      <c r="R397" s="42"/>
      <c r="S397" s="42" t="str">
        <f>IF(R397="","",MAX(R397,Q397))</f>
        <v/>
      </c>
      <c r="T397" s="27">
        <f>IF(A397="placement",MIN(P397,IF(S397="",Q397,S397)),"")</f>
        <v>0.2108338025</v>
      </c>
      <c r="U397" s="28">
        <f>IF($A397="placement",T397*J397,"")</f>
        <v>286.31230379499999</v>
      </c>
      <c r="V397" s="26">
        <f>IF($A397="placement",U397,IF($A397="site",SUMIF($C:$C,$C397,$U:$U),IF($A397="user",SUMIF($B:$B,$B397,$U:$U),SUM($U:$U))))</f>
        <v>286.31230379499999</v>
      </c>
      <c r="W397" s="27">
        <f>V397/J397</f>
        <v>0.2108338025</v>
      </c>
    </row>
    <row r="398" spans="1:23" x14ac:dyDescent="0.3">
      <c r="A398" s="23" t="s">
        <v>14</v>
      </c>
      <c r="B398" s="23" t="s">
        <v>9495</v>
      </c>
      <c r="C398" s="23" t="s">
        <v>9497</v>
      </c>
      <c r="D398" s="23" t="s">
        <v>9498</v>
      </c>
      <c r="E398" s="23" t="s">
        <v>9499</v>
      </c>
      <c r="F398" s="27">
        <v>0.25</v>
      </c>
      <c r="G398" s="24">
        <v>1</v>
      </c>
      <c r="H398" s="25">
        <v>1216.2646</v>
      </c>
      <c r="I398" s="25">
        <v>94.548599999999993</v>
      </c>
      <c r="J398" s="26">
        <v>1354</v>
      </c>
      <c r="K398" s="26">
        <v>338</v>
      </c>
      <c r="L398" s="27">
        <v>7.7700000000000005E-2</v>
      </c>
      <c r="M398" s="28">
        <v>0.47724436999999997</v>
      </c>
      <c r="N398" s="29">
        <v>0.03</v>
      </c>
      <c r="O398" s="31" t="s">
        <v>12</v>
      </c>
      <c r="P398" s="31">
        <v>0.93713912180000003</v>
      </c>
      <c r="Q398" s="31">
        <v>0.249999999999999</v>
      </c>
      <c r="R398" s="42"/>
      <c r="S398" s="42" t="str">
        <f>IF(R398="","",MAX(R398,Q398))</f>
        <v/>
      </c>
      <c r="T398" s="27">
        <f>IF(A398="placement",MIN(P398,IF(S398="",Q398,S398)),"")</f>
        <v>0.249999999999999</v>
      </c>
      <c r="U398" s="28">
        <f>IF($A398="placement",T398*J398,"")</f>
        <v>338.49999999999864</v>
      </c>
      <c r="V398" s="26">
        <f>IF($A398="placement",U398,IF($A398="site",SUMIF($C:$C,$C398,$U:$U),IF($A398="user",SUMIF($B:$B,$B398,$U:$U),SUM($U:$U))))</f>
        <v>338.49999999999864</v>
      </c>
      <c r="W398" s="27">
        <f>V398/J398</f>
        <v>0.249999999999999</v>
      </c>
    </row>
    <row r="399" spans="1:23" x14ac:dyDescent="0.3">
      <c r="A399" s="23" t="s">
        <v>14</v>
      </c>
      <c r="B399" s="23" t="s">
        <v>3015</v>
      </c>
      <c r="C399" s="23" t="s">
        <v>3017</v>
      </c>
      <c r="D399" s="23" t="s">
        <v>3038</v>
      </c>
      <c r="E399" s="23" t="s">
        <v>3039</v>
      </c>
      <c r="F399" s="27">
        <v>0.15</v>
      </c>
      <c r="G399" s="24">
        <v>1</v>
      </c>
      <c r="H399" s="25">
        <v>188.02289999999999</v>
      </c>
      <c r="I399" s="25">
        <v>28.340900000000001</v>
      </c>
      <c r="J399" s="26">
        <v>1350</v>
      </c>
      <c r="K399" s="26">
        <v>202</v>
      </c>
      <c r="L399" s="27">
        <v>0.1507</v>
      </c>
      <c r="M399" s="28">
        <v>1.58771486</v>
      </c>
      <c r="N399" s="29">
        <v>1.3</v>
      </c>
      <c r="O399" s="31" t="s">
        <v>42</v>
      </c>
      <c r="P399" s="31">
        <v>0.18121318019999999</v>
      </c>
      <c r="Q399" s="31">
        <v>0.15</v>
      </c>
      <c r="R399" s="42"/>
      <c r="S399" s="42" t="str">
        <f>IF(R399="","",MAX(R399,Q399))</f>
        <v/>
      </c>
      <c r="T399" s="27">
        <f>IF(A399="placement",MIN(P399,IF(S399="",Q399,S399)),"")</f>
        <v>0.15</v>
      </c>
      <c r="U399" s="28">
        <f>IF($A399="placement",T399*J399,"")</f>
        <v>202.5</v>
      </c>
      <c r="V399" s="26">
        <f>IF($A399="placement",U399,IF($A399="site",SUMIF($C:$C,$C399,$U:$U),IF($A399="user",SUMIF($B:$B,$B399,$U:$U),SUM($U:$U))))</f>
        <v>202.5</v>
      </c>
      <c r="W399" s="27">
        <f>V399/J399</f>
        <v>0.15</v>
      </c>
    </row>
    <row r="400" spans="1:23" x14ac:dyDescent="0.3">
      <c r="A400" s="23" t="s">
        <v>14</v>
      </c>
      <c r="B400" s="23" t="s">
        <v>5764</v>
      </c>
      <c r="C400" s="23" t="s">
        <v>5766</v>
      </c>
      <c r="D400" s="23" t="s">
        <v>5785</v>
      </c>
      <c r="E400" s="23" t="s">
        <v>5786</v>
      </c>
      <c r="F400" s="27">
        <v>0.25</v>
      </c>
      <c r="G400" s="24">
        <v>1</v>
      </c>
      <c r="H400" s="25">
        <v>84.3887</v>
      </c>
      <c r="I400" s="25">
        <v>39.638599999999997</v>
      </c>
      <c r="J400" s="26">
        <v>1349</v>
      </c>
      <c r="K400" s="26">
        <v>337</v>
      </c>
      <c r="L400" s="27">
        <v>0.46970000000000001</v>
      </c>
      <c r="M400" s="28">
        <v>1.13474249</v>
      </c>
      <c r="N400" s="29">
        <v>0.65</v>
      </c>
      <c r="O400" s="31" t="s">
        <v>12</v>
      </c>
      <c r="P400" s="31">
        <v>0.42718281629999999</v>
      </c>
      <c r="Q400" s="31">
        <v>0.249999999999999</v>
      </c>
      <c r="R400" s="42"/>
      <c r="S400" s="42" t="str">
        <f>IF(R400="","",MAX(R400,Q400))</f>
        <v/>
      </c>
      <c r="T400" s="27">
        <f>IF(A400="placement",MIN(P400,IF(S400="",Q400,S400)),"")</f>
        <v>0.249999999999999</v>
      </c>
      <c r="U400" s="28">
        <f>IF($A400="placement",T400*J400,"")</f>
        <v>337.24999999999864</v>
      </c>
      <c r="V400" s="26">
        <f>IF($A400="placement",U400,IF($A400="site",SUMIF($C:$C,$C400,$U:$U),IF($A400="user",SUMIF($B:$B,$B400,$U:$U),SUM($U:$U))))</f>
        <v>337.24999999999864</v>
      </c>
      <c r="W400" s="27">
        <f>V400/J400</f>
        <v>0.249999999999999</v>
      </c>
    </row>
    <row r="401" spans="1:23" x14ac:dyDescent="0.3">
      <c r="A401" s="23" t="s">
        <v>14</v>
      </c>
      <c r="B401" s="23" t="s">
        <v>8238</v>
      </c>
      <c r="C401" s="23" t="s">
        <v>8239</v>
      </c>
      <c r="D401" s="23" t="s">
        <v>8253</v>
      </c>
      <c r="E401" s="23" t="s">
        <v>8254</v>
      </c>
      <c r="F401" s="27">
        <v>0.4</v>
      </c>
      <c r="G401" s="24">
        <v>1</v>
      </c>
      <c r="H401" s="25">
        <v>164.8356</v>
      </c>
      <c r="I401" s="25">
        <v>23.3872</v>
      </c>
      <c r="J401" s="26">
        <v>1347</v>
      </c>
      <c r="K401" s="26">
        <v>539</v>
      </c>
      <c r="L401" s="27">
        <v>0.1419</v>
      </c>
      <c r="M401" s="28">
        <v>1.91953357</v>
      </c>
      <c r="N401" s="29">
        <v>1</v>
      </c>
      <c r="O401" s="31" t="s">
        <v>385</v>
      </c>
      <c r="P401" s="31">
        <v>0.4790401078</v>
      </c>
      <c r="Q401" s="31">
        <v>0.4</v>
      </c>
      <c r="R401" s="42"/>
      <c r="S401" s="42" t="str">
        <f>IF(R401="","",MAX(R401,Q401))</f>
        <v/>
      </c>
      <c r="T401" s="27">
        <f>IF(A401="placement",MIN(P401,IF(S401="",Q401,S401)),"")</f>
        <v>0.4</v>
      </c>
      <c r="U401" s="28">
        <f>IF($A401="placement",T401*J401,"")</f>
        <v>538.80000000000007</v>
      </c>
      <c r="V401" s="23">
        <f>IF($A401="placement",U401,IF($A401="site",SUMIF($C:$C,$C401,$U:$U),IF($A401="user",SUMIF($B:$B,$B401,$U:$U),SUM($U:$U))))</f>
        <v>538.80000000000007</v>
      </c>
      <c r="W401" s="27">
        <f>V401/J401</f>
        <v>0.40000000000000008</v>
      </c>
    </row>
    <row r="402" spans="1:23" x14ac:dyDescent="0.3">
      <c r="A402" s="23" t="s">
        <v>14</v>
      </c>
      <c r="B402" s="23" t="s">
        <v>6482</v>
      </c>
      <c r="C402" s="23" t="s">
        <v>6483</v>
      </c>
      <c r="D402" s="23" t="s">
        <v>6490</v>
      </c>
      <c r="E402" s="23" t="s">
        <v>6491</v>
      </c>
      <c r="F402" s="27">
        <v>0.25</v>
      </c>
      <c r="G402" s="24">
        <v>1</v>
      </c>
      <c r="H402" s="25">
        <v>93.313900000000004</v>
      </c>
      <c r="I402" s="25">
        <v>16.1435</v>
      </c>
      <c r="J402" s="26">
        <v>1347</v>
      </c>
      <c r="K402" s="26">
        <v>334</v>
      </c>
      <c r="L402" s="27">
        <v>0.17299999999999999</v>
      </c>
      <c r="M402" s="28">
        <v>2.7809631499999998</v>
      </c>
      <c r="N402" s="29">
        <v>2.0499999999999998</v>
      </c>
      <c r="O402" s="31" t="s">
        <v>12</v>
      </c>
      <c r="P402" s="31">
        <v>0.26284531970000002</v>
      </c>
      <c r="Q402" s="31">
        <v>0.25</v>
      </c>
      <c r="R402" s="42"/>
      <c r="S402" s="42" t="str">
        <f>IF(R402="","",MAX(R402,Q402))</f>
        <v/>
      </c>
      <c r="T402" s="27">
        <f>IF(A402="placement",MIN(P402,IF(S402="",Q402,S402)),"")</f>
        <v>0.25</v>
      </c>
      <c r="U402" s="28">
        <f>IF($A402="placement",T402*J402,"")</f>
        <v>336.75</v>
      </c>
      <c r="V402" s="26">
        <f>IF($A402="placement",U402,IF($A402="site",SUMIF($C:$C,$C402,$U:$U),IF($A402="user",SUMIF($B:$B,$B402,$U:$U),SUM($U:$U))))</f>
        <v>336.75</v>
      </c>
      <c r="W402" s="27">
        <f>V402/J402</f>
        <v>0.25</v>
      </c>
    </row>
    <row r="403" spans="1:23" x14ac:dyDescent="0.3">
      <c r="A403" s="23" t="s">
        <v>14</v>
      </c>
      <c r="B403" s="23" t="s">
        <v>53</v>
      </c>
      <c r="C403" s="23" t="s">
        <v>55</v>
      </c>
      <c r="D403" s="23" t="s">
        <v>77</v>
      </c>
      <c r="E403" s="23" t="s">
        <v>78</v>
      </c>
      <c r="F403" s="27">
        <v>0.05</v>
      </c>
      <c r="G403" s="24">
        <v>1</v>
      </c>
      <c r="H403" s="25">
        <v>163.70160000000001</v>
      </c>
      <c r="I403" s="25">
        <v>92.814999999999998</v>
      </c>
      <c r="J403" s="26">
        <v>1346</v>
      </c>
      <c r="K403" s="26">
        <v>67</v>
      </c>
      <c r="L403" s="27">
        <v>0.56699999999999995</v>
      </c>
      <c r="M403" s="28">
        <v>0.48343617</v>
      </c>
      <c r="N403" s="29">
        <v>0.1</v>
      </c>
      <c r="O403" s="31" t="s">
        <v>70</v>
      </c>
      <c r="P403" s="31">
        <v>0.79314746150000004</v>
      </c>
      <c r="Q403" s="31">
        <v>0.05</v>
      </c>
      <c r="R403" s="42">
        <v>0.35</v>
      </c>
      <c r="S403" s="42">
        <f>IF(R403="","",MAX(R403,Q403))</f>
        <v>0.35</v>
      </c>
      <c r="T403" s="27">
        <f>IF(A403="placement",MIN(P403,IF(S403="",Q403,S403)),"")</f>
        <v>0.35</v>
      </c>
      <c r="U403" s="28">
        <f>IF($A403="placement",T403*J403,"")</f>
        <v>471.09999999999997</v>
      </c>
      <c r="V403" s="26">
        <f>IF($A403="placement",U403,IF($A403="site",SUMIF($C:$C,$C403,$U:$U),IF($A403="user",SUMIF($B:$B,$B403,$U:$U),SUM($U:$U))))</f>
        <v>471.09999999999997</v>
      </c>
      <c r="W403" s="27">
        <f>V403/J403</f>
        <v>0.35</v>
      </c>
    </row>
    <row r="404" spans="1:23" x14ac:dyDescent="0.3">
      <c r="A404" s="23" t="s">
        <v>14</v>
      </c>
      <c r="B404" s="23" t="s">
        <v>8238</v>
      </c>
      <c r="C404" s="23" t="s">
        <v>8239</v>
      </c>
      <c r="D404" s="23" t="s">
        <v>8265</v>
      </c>
      <c r="E404" s="23" t="s">
        <v>8266</v>
      </c>
      <c r="F404" s="27">
        <v>0.4</v>
      </c>
      <c r="G404" s="24">
        <v>1</v>
      </c>
      <c r="H404" s="25">
        <v>972.48599999999999</v>
      </c>
      <c r="I404" s="25">
        <v>12.497299999999999</v>
      </c>
      <c r="J404" s="26">
        <v>1339</v>
      </c>
      <c r="K404" s="26">
        <v>214</v>
      </c>
      <c r="L404" s="27">
        <v>1.29E-2</v>
      </c>
      <c r="M404" s="28">
        <v>3.5707022099999999</v>
      </c>
      <c r="N404" s="29">
        <v>3</v>
      </c>
      <c r="O404" s="31" t="s">
        <v>385</v>
      </c>
      <c r="P404" s="31">
        <v>0.15982912499999999</v>
      </c>
      <c r="Q404" s="31">
        <v>0.15982912495045901</v>
      </c>
      <c r="R404" s="42"/>
      <c r="S404" s="42" t="str">
        <f>IF(R404="","",MAX(R404,Q404))</f>
        <v/>
      </c>
      <c r="T404" s="27">
        <f>IF(A404="placement",MIN(P404,IF(S404="",Q404,S404)),"")</f>
        <v>0.15982912495045901</v>
      </c>
      <c r="U404" s="28">
        <f>IF($A404="placement",T404*J404,"")</f>
        <v>214.0111983086646</v>
      </c>
      <c r="V404" s="26">
        <f>IF($A404="placement",U404,IF($A404="site",SUMIF($C:$C,$C404,$U:$U),IF($A404="user",SUMIF($B:$B,$B404,$U:$U),SUM($U:$U))))</f>
        <v>214.0111983086646</v>
      </c>
      <c r="W404" s="27">
        <f>V404/J404</f>
        <v>0.15982912495045901</v>
      </c>
    </row>
    <row r="405" spans="1:23" x14ac:dyDescent="0.3">
      <c r="A405" s="23" t="s">
        <v>14</v>
      </c>
      <c r="B405" s="23" t="s">
        <v>6638</v>
      </c>
      <c r="C405" s="23" t="s">
        <v>6639</v>
      </c>
      <c r="D405" s="23" t="s">
        <v>6740</v>
      </c>
      <c r="E405" s="23" t="s">
        <v>6741</v>
      </c>
      <c r="F405" s="27">
        <v>0.25</v>
      </c>
      <c r="G405" s="24">
        <v>1</v>
      </c>
      <c r="H405" s="25">
        <v>145.90379999999999</v>
      </c>
      <c r="I405" s="25">
        <v>37.583100000000002</v>
      </c>
      <c r="J405" s="26">
        <v>1334</v>
      </c>
      <c r="K405" s="26">
        <v>207</v>
      </c>
      <c r="L405" s="27">
        <v>0.2576</v>
      </c>
      <c r="M405" s="28">
        <v>1.1834087499999999</v>
      </c>
      <c r="N405" s="29">
        <v>1</v>
      </c>
      <c r="O405" s="31" t="s">
        <v>12</v>
      </c>
      <c r="P405" s="31">
        <v>0.15498343489999999</v>
      </c>
      <c r="Q405" s="31">
        <v>0.15498343493677699</v>
      </c>
      <c r="R405" s="42"/>
      <c r="S405" s="42" t="str">
        <f>IF(R405="","",MAX(R405,Q405))</f>
        <v/>
      </c>
      <c r="T405" s="27">
        <f>IF(A405="placement",MIN(P405,IF(S405="",Q405,S405)),"")</f>
        <v>0.15498343489999999</v>
      </c>
      <c r="U405" s="28">
        <f>IF($A405="placement",T405*J405,"")</f>
        <v>206.74790215659999</v>
      </c>
      <c r="V405" s="26">
        <f>IF($A405="placement",U405,IF($A405="site",SUMIF($C:$C,$C405,$U:$U),IF($A405="user",SUMIF($B:$B,$B405,$U:$U),SUM($U:$U))))</f>
        <v>206.74790215659999</v>
      </c>
      <c r="W405" s="27">
        <f>V405/J405</f>
        <v>0.15498343489999999</v>
      </c>
    </row>
    <row r="406" spans="1:23" x14ac:dyDescent="0.3">
      <c r="A406" s="23" t="s">
        <v>14</v>
      </c>
      <c r="B406" s="23" t="s">
        <v>8238</v>
      </c>
      <c r="C406" s="23" t="s">
        <v>8239</v>
      </c>
      <c r="D406" s="23" t="s">
        <v>8277</v>
      </c>
      <c r="E406" s="23" t="s">
        <v>6671</v>
      </c>
      <c r="F406" s="27">
        <v>0.33</v>
      </c>
      <c r="G406" s="24">
        <v>1</v>
      </c>
      <c r="H406" s="25">
        <v>183.81280000000001</v>
      </c>
      <c r="I406" s="25">
        <v>23.046399999999998</v>
      </c>
      <c r="J406" s="26">
        <v>1329</v>
      </c>
      <c r="K406" s="26">
        <v>292</v>
      </c>
      <c r="L406" s="27">
        <v>0.12540000000000001</v>
      </c>
      <c r="M406" s="28">
        <v>1.92197675</v>
      </c>
      <c r="N406" s="29">
        <v>1.5</v>
      </c>
      <c r="O406" s="31" t="s">
        <v>12</v>
      </c>
      <c r="P406" s="31">
        <v>0.21955351640000001</v>
      </c>
      <c r="Q406" s="31">
        <v>0.21955351639941401</v>
      </c>
      <c r="R406" s="42"/>
      <c r="S406" s="42" t="str">
        <f>IF(R406="","",MAX(R406,Q406))</f>
        <v/>
      </c>
      <c r="T406" s="27">
        <f>IF(A406="placement",MIN(P406,IF(S406="",Q406,S406)),"")</f>
        <v>0.21955351639941401</v>
      </c>
      <c r="U406" s="28">
        <f>IF($A406="placement",T406*J406,"")</f>
        <v>291.7866232948212</v>
      </c>
      <c r="V406" s="26">
        <f>IF($A406="placement",U406,IF($A406="site",SUMIF($C:$C,$C406,$U:$U),IF($A406="user",SUMIF($B:$B,$B406,$U:$U),SUM($U:$U))))</f>
        <v>291.7866232948212</v>
      </c>
      <c r="W406" s="27">
        <f>V406/J406</f>
        <v>0.21955351639941401</v>
      </c>
    </row>
    <row r="407" spans="1:23" x14ac:dyDescent="0.3">
      <c r="A407" s="11" t="s">
        <v>14</v>
      </c>
      <c r="B407" s="11" t="s">
        <v>5764</v>
      </c>
      <c r="C407" s="11" t="s">
        <v>5766</v>
      </c>
      <c r="D407" s="35" t="s">
        <v>5913</v>
      </c>
      <c r="E407" s="11" t="s">
        <v>5914</v>
      </c>
      <c r="F407" s="12">
        <v>0.25</v>
      </c>
      <c r="G407" s="33">
        <v>1</v>
      </c>
      <c r="H407" s="34">
        <v>181.35560000000001</v>
      </c>
      <c r="I407" s="34">
        <v>42.624000000000002</v>
      </c>
      <c r="J407" s="13">
        <v>1324</v>
      </c>
      <c r="K407" s="13">
        <v>301</v>
      </c>
      <c r="L407" s="12">
        <v>0.23499999999999999</v>
      </c>
      <c r="M407" s="14">
        <v>1.03518675</v>
      </c>
      <c r="N407" s="15">
        <v>0.8</v>
      </c>
      <c r="O407" s="16" t="s">
        <v>12</v>
      </c>
      <c r="P407" s="16">
        <v>0.2271925809</v>
      </c>
      <c r="Q407" s="16">
        <v>0.22719258087472</v>
      </c>
      <c r="R407" s="44"/>
      <c r="S407" s="42" t="str">
        <f>IF(R407="","",MAX(R407,Q407))</f>
        <v/>
      </c>
      <c r="T407" s="27">
        <f>IF(A407="placement",MIN(P407,IF(S407="",Q407,S407)),"")</f>
        <v>0.22719258087472</v>
      </c>
      <c r="U407" s="14">
        <f>IF($A407="placement",T407*J407,"")</f>
        <v>300.80297707812929</v>
      </c>
      <c r="V407" s="13">
        <f>IF($A407="placement",U407,IF($A407="site",SUMIF($C:$C,$C407,$U:$U),IF($A407="user",SUMIF($B:$B,$B407,$U:$U),SUM($U:$U))))</f>
        <v>300.80297707812929</v>
      </c>
      <c r="W407" s="12">
        <f>V407/J407</f>
        <v>0.22719258087472</v>
      </c>
    </row>
    <row r="408" spans="1:23" x14ac:dyDescent="0.3">
      <c r="A408" s="23" t="s">
        <v>14</v>
      </c>
      <c r="B408" s="23" t="s">
        <v>7472</v>
      </c>
      <c r="C408" s="23" t="s">
        <v>7473</v>
      </c>
      <c r="D408" s="32" t="s">
        <v>7508</v>
      </c>
      <c r="E408" s="23" t="s">
        <v>7509</v>
      </c>
      <c r="F408" s="27">
        <v>0.05</v>
      </c>
      <c r="G408" s="24">
        <v>1</v>
      </c>
      <c r="H408" s="25">
        <v>825.99919999999997</v>
      </c>
      <c r="I408" s="25">
        <v>34.503399999999999</v>
      </c>
      <c r="J408" s="26">
        <v>1323</v>
      </c>
      <c r="K408" s="26">
        <v>66</v>
      </c>
      <c r="L408" s="27">
        <v>4.1799999999999997E-2</v>
      </c>
      <c r="M408" s="28">
        <v>1.27819529</v>
      </c>
      <c r="N408" s="29">
        <v>1</v>
      </c>
      <c r="O408" s="31" t="s">
        <v>70</v>
      </c>
      <c r="P408" s="31">
        <v>0.2176469369</v>
      </c>
      <c r="Q408" s="31">
        <v>0.05</v>
      </c>
      <c r="R408" s="42"/>
      <c r="S408" s="42" t="str">
        <f>IF(R408="","",MAX(R408,Q408))</f>
        <v/>
      </c>
      <c r="T408" s="27">
        <f>IF(A408="placement",MIN(P408,IF(S408="",Q408,S408)),"")</f>
        <v>0.05</v>
      </c>
      <c r="U408" s="28">
        <f>IF($A408="placement",T408*J408,"")</f>
        <v>66.150000000000006</v>
      </c>
      <c r="V408" s="26">
        <f>IF($A408="placement",U408,IF($A408="site",SUMIF($C:$C,$C408,$U:$U),IF($A408="user",SUMIF($B:$B,$B408,$U:$U),SUM($U:$U))))</f>
        <v>66.150000000000006</v>
      </c>
      <c r="W408" s="27">
        <f>V408/J408</f>
        <v>0.05</v>
      </c>
    </row>
    <row r="409" spans="1:23" x14ac:dyDescent="0.3">
      <c r="A409" s="23" t="s">
        <v>14</v>
      </c>
      <c r="B409" s="23" t="s">
        <v>4820</v>
      </c>
      <c r="C409" s="23" t="s">
        <v>4822</v>
      </c>
      <c r="D409" s="23" t="s">
        <v>4829</v>
      </c>
      <c r="E409" s="23" t="s">
        <v>4830</v>
      </c>
      <c r="F409" s="27">
        <v>0.25</v>
      </c>
      <c r="G409" s="24">
        <v>1</v>
      </c>
      <c r="H409" s="25">
        <v>566.27520000000004</v>
      </c>
      <c r="I409" s="25">
        <v>24.026700000000002</v>
      </c>
      <c r="J409" s="26">
        <v>1319</v>
      </c>
      <c r="K409" s="26">
        <v>238</v>
      </c>
      <c r="L409" s="27">
        <v>4.24E-2</v>
      </c>
      <c r="M409" s="28">
        <v>1.8296539000000001</v>
      </c>
      <c r="N409" s="29">
        <v>1.5</v>
      </c>
      <c r="O409" s="31" t="s">
        <v>12</v>
      </c>
      <c r="P409" s="31">
        <v>0.1801728172</v>
      </c>
      <c r="Q409" s="31">
        <v>0.180172817199828</v>
      </c>
      <c r="R409" s="42"/>
      <c r="S409" s="42" t="str">
        <f>IF(R409="","",MAX(R409,Q409))</f>
        <v/>
      </c>
      <c r="T409" s="27">
        <f>IF(A409="placement",MIN(P409,IF(S409="",Q409,S409)),"")</f>
        <v>0.180172817199828</v>
      </c>
      <c r="U409" s="28">
        <f>IF($A409="placement",T409*J409,"")</f>
        <v>237.64794588657313</v>
      </c>
      <c r="V409" s="26">
        <f>IF($A409="placement",U409,IF($A409="site",SUMIF($C:$C,$C409,$U:$U),IF($A409="user",SUMIF($B:$B,$B409,$U:$U),SUM($U:$U))))</f>
        <v>237.64794588657313</v>
      </c>
      <c r="W409" s="27">
        <f>V409/J409</f>
        <v>0.180172817199828</v>
      </c>
    </row>
    <row r="410" spans="1:23" x14ac:dyDescent="0.3">
      <c r="A410" s="23" t="s">
        <v>14</v>
      </c>
      <c r="B410" s="23" t="s">
        <v>3643</v>
      </c>
      <c r="C410" s="23" t="s">
        <v>3645</v>
      </c>
      <c r="D410" s="23" t="s">
        <v>3650</v>
      </c>
      <c r="E410" s="23" t="s">
        <v>3644</v>
      </c>
      <c r="F410" s="27">
        <v>0.25</v>
      </c>
      <c r="G410" s="24">
        <v>1</v>
      </c>
      <c r="H410" s="25">
        <v>91.964299999999994</v>
      </c>
      <c r="I410" s="25">
        <v>30.389299999999999</v>
      </c>
      <c r="J410" s="26">
        <v>1318</v>
      </c>
      <c r="K410" s="26">
        <v>329</v>
      </c>
      <c r="L410" s="27">
        <v>0.33040000000000003</v>
      </c>
      <c r="M410" s="28">
        <v>1.44542861</v>
      </c>
      <c r="N410" s="29">
        <v>0.5</v>
      </c>
      <c r="O410" s="31" t="s">
        <v>12</v>
      </c>
      <c r="P410" s="31">
        <v>0.6540818424</v>
      </c>
      <c r="Q410" s="31">
        <v>0.25</v>
      </c>
      <c r="R410" s="42"/>
      <c r="S410" s="42" t="str">
        <f>IF(R410="","",MAX(R410,Q410))</f>
        <v/>
      </c>
      <c r="T410" s="27">
        <f>IF(A410="placement",MIN(P410,IF(S410="",Q410,S410)),"")</f>
        <v>0.25</v>
      </c>
      <c r="U410" s="28">
        <f>IF($A410="placement",T410*J410,"")</f>
        <v>329.5</v>
      </c>
      <c r="V410" s="26">
        <f>IF($A410="placement",U410,IF($A410="site",SUMIF($C:$C,$C410,$U:$U),IF($A410="user",SUMIF($B:$B,$B410,$U:$U),SUM($U:$U))))</f>
        <v>329.5</v>
      </c>
      <c r="W410" s="27">
        <f>V410/J410</f>
        <v>0.25</v>
      </c>
    </row>
    <row r="411" spans="1:23" x14ac:dyDescent="0.3">
      <c r="A411" s="23" t="s">
        <v>14</v>
      </c>
      <c r="B411" s="23" t="s">
        <v>9433</v>
      </c>
      <c r="C411" s="23" t="s">
        <v>9435</v>
      </c>
      <c r="D411" s="32" t="s">
        <v>9443</v>
      </c>
      <c r="E411" s="23" t="s">
        <v>9440</v>
      </c>
      <c r="F411" s="27">
        <v>0.25</v>
      </c>
      <c r="G411" s="24">
        <v>1</v>
      </c>
      <c r="H411" s="25">
        <v>120.3064</v>
      </c>
      <c r="I411" s="25">
        <v>32.236600000000003</v>
      </c>
      <c r="J411" s="26">
        <v>1308</v>
      </c>
      <c r="K411" s="26">
        <v>318</v>
      </c>
      <c r="L411" s="27">
        <v>0.26800000000000002</v>
      </c>
      <c r="M411" s="28">
        <v>1.35262723</v>
      </c>
      <c r="N411" s="29">
        <v>1</v>
      </c>
      <c r="O411" s="31" t="s">
        <v>70</v>
      </c>
      <c r="P411" s="31">
        <v>0.2606980116</v>
      </c>
      <c r="Q411" s="31">
        <v>0.25</v>
      </c>
      <c r="R411" s="42"/>
      <c r="S411" s="42" t="str">
        <f>IF(R411="","",MAX(R411,Q411))</f>
        <v/>
      </c>
      <c r="T411" s="27">
        <f>IF(A411="placement",MIN(P411,IF(S411="",Q411,S411)),"")</f>
        <v>0.25</v>
      </c>
      <c r="U411" s="28">
        <f>IF($A411="placement",T411*J411,"")</f>
        <v>327</v>
      </c>
      <c r="V411" s="26">
        <f>IF($A411="placement",U411,IF($A411="site",SUMIF($C:$C,$C411,$U:$U),IF($A411="user",SUMIF($B:$B,$B411,$U:$U),SUM($U:$U))))</f>
        <v>327</v>
      </c>
      <c r="W411" s="27">
        <f>V411/J411</f>
        <v>0.25</v>
      </c>
    </row>
    <row r="412" spans="1:23" x14ac:dyDescent="0.3">
      <c r="A412" s="17" t="s">
        <v>14</v>
      </c>
      <c r="B412" s="17" t="s">
        <v>4298</v>
      </c>
      <c r="C412" s="17" t="s">
        <v>4299</v>
      </c>
      <c r="D412" s="17" t="s">
        <v>4306</v>
      </c>
      <c r="E412" s="17" t="s">
        <v>4307</v>
      </c>
      <c r="F412" s="18">
        <v>0.15</v>
      </c>
      <c r="G412" s="36">
        <v>1</v>
      </c>
      <c r="H412" s="37">
        <v>255.19800000000001</v>
      </c>
      <c r="I412" s="37">
        <v>55.177799999999998</v>
      </c>
      <c r="J412" s="19">
        <v>1308</v>
      </c>
      <c r="K412" s="19">
        <v>196</v>
      </c>
      <c r="L412" s="18">
        <v>0.2162</v>
      </c>
      <c r="M412" s="20">
        <v>0.79011092999999999</v>
      </c>
      <c r="N412" s="21">
        <v>0.6</v>
      </c>
      <c r="O412" s="22" t="s">
        <v>42</v>
      </c>
      <c r="P412" s="22">
        <v>0.2406129578</v>
      </c>
      <c r="Q412" s="22">
        <v>0.15</v>
      </c>
      <c r="R412" s="43"/>
      <c r="S412" s="42" t="str">
        <f>IF(R412="","",MAX(R412,Q412))</f>
        <v/>
      </c>
      <c r="T412" s="27">
        <f>IF(A412="placement",MIN(P412,IF(S412="",Q412,S412)),"")</f>
        <v>0.15</v>
      </c>
      <c r="U412" s="20">
        <f>IF($A412="placement",T412*J412,"")</f>
        <v>196.2</v>
      </c>
      <c r="V412" s="19">
        <f>IF($A412="placement",U412,IF($A412="site",SUMIF($C:$C,$C412,$U:$U),IF($A412="user",SUMIF($B:$B,$B412,$U:$U),SUM($U:$U))))</f>
        <v>196.2</v>
      </c>
      <c r="W412" s="18">
        <f>V412/J412</f>
        <v>0.15</v>
      </c>
    </row>
    <row r="413" spans="1:23" x14ac:dyDescent="0.3">
      <c r="A413" s="23" t="s">
        <v>14</v>
      </c>
      <c r="B413" s="23" t="s">
        <v>5211</v>
      </c>
      <c r="C413" s="23" t="s">
        <v>5213</v>
      </c>
      <c r="D413" s="32" t="s">
        <v>5335</v>
      </c>
      <c r="E413" s="23" t="s">
        <v>5336</v>
      </c>
      <c r="F413" s="27">
        <v>0.15</v>
      </c>
      <c r="G413" s="24">
        <v>0</v>
      </c>
      <c r="H413" s="25">
        <v>60.748600000000003</v>
      </c>
      <c r="I413" s="25">
        <v>31.574400000000001</v>
      </c>
      <c r="J413" s="26">
        <v>1304</v>
      </c>
      <c r="K413" s="26">
        <v>196</v>
      </c>
      <c r="L413" s="27">
        <v>0.51980000000000004</v>
      </c>
      <c r="M413" s="28">
        <v>1.3761610900000001</v>
      </c>
      <c r="N413" s="29">
        <v>0.8</v>
      </c>
      <c r="O413" s="31" t="s">
        <v>42</v>
      </c>
      <c r="P413" s="31">
        <v>0.4186727073</v>
      </c>
      <c r="Q413" s="31">
        <v>0.15</v>
      </c>
      <c r="R413" s="42"/>
      <c r="S413" s="42" t="str">
        <f>IF(R413="","",MAX(R413,Q413))</f>
        <v/>
      </c>
      <c r="T413" s="27">
        <f>IF(A413="placement",MIN(P413,IF(S413="",Q413,S413)),"")</f>
        <v>0.15</v>
      </c>
      <c r="U413" s="28">
        <f>IF($A413="placement",T413*J413,"")</f>
        <v>195.6</v>
      </c>
      <c r="V413" s="26">
        <f>IF($A413="placement",U413,IF($A413="site",SUMIF($C:$C,$C413,$U:$U),IF($A413="user",SUMIF($B:$B,$B413,$U:$U),SUM($U:$U))))</f>
        <v>195.6</v>
      </c>
      <c r="W413" s="27">
        <f>V413/J413</f>
        <v>0.15</v>
      </c>
    </row>
    <row r="414" spans="1:23" x14ac:dyDescent="0.3">
      <c r="A414" s="23" t="s">
        <v>14</v>
      </c>
      <c r="B414" s="23" t="s">
        <v>1177</v>
      </c>
      <c r="C414" s="23" t="s">
        <v>1179</v>
      </c>
      <c r="D414" s="23" t="s">
        <v>1206</v>
      </c>
      <c r="E414" s="23" t="s">
        <v>1178</v>
      </c>
      <c r="F414" s="27">
        <v>0.25</v>
      </c>
      <c r="G414" s="24">
        <v>1</v>
      </c>
      <c r="H414" s="25">
        <v>165.5462</v>
      </c>
      <c r="I414" s="25">
        <v>17.776599999999998</v>
      </c>
      <c r="J414" s="26">
        <v>1303</v>
      </c>
      <c r="K414" s="26">
        <v>237</v>
      </c>
      <c r="L414" s="27">
        <v>0.1074</v>
      </c>
      <c r="M414" s="28">
        <v>2.4440063799999998</v>
      </c>
      <c r="N414" s="29">
        <v>2</v>
      </c>
      <c r="O414" s="31" t="s">
        <v>42</v>
      </c>
      <c r="P414" s="31">
        <v>0.18167153089999999</v>
      </c>
      <c r="Q414" s="31">
        <v>0.181671530917035</v>
      </c>
      <c r="R414" s="42">
        <v>0.20499999999999999</v>
      </c>
      <c r="S414" s="42">
        <f>IF(R414="","",MAX(R414,Q414))</f>
        <v>0.20499999999999999</v>
      </c>
      <c r="T414" s="27">
        <f>IF(A414="placement",MIN(P414,IF(S414="",Q414,S414)),"")</f>
        <v>0.18167153089999999</v>
      </c>
      <c r="U414" s="28">
        <f>IF($A414="placement",T414*J414,"")</f>
        <v>236.71800476269999</v>
      </c>
      <c r="V414" s="26">
        <f>IF($A414="placement",U414,IF($A414="site",SUMIF($C:$C,$C414,$U:$U),IF($A414="user",SUMIF($B:$B,$B414,$U:$U),SUM($U:$U))))</f>
        <v>236.71800476269999</v>
      </c>
      <c r="W414" s="27">
        <f>V414/J414</f>
        <v>0.18167153089999999</v>
      </c>
    </row>
    <row r="415" spans="1:23" x14ac:dyDescent="0.3">
      <c r="A415" s="23" t="s">
        <v>14</v>
      </c>
      <c r="B415" s="23" t="s">
        <v>6638</v>
      </c>
      <c r="C415" s="23" t="s">
        <v>6639</v>
      </c>
      <c r="D415" s="23" t="s">
        <v>6774</v>
      </c>
      <c r="E415" s="23" t="s">
        <v>6775</v>
      </c>
      <c r="F415" s="27">
        <v>0.25</v>
      </c>
      <c r="G415" s="24">
        <v>1</v>
      </c>
      <c r="H415" s="25">
        <v>159.0421</v>
      </c>
      <c r="I415" s="25">
        <v>33.883699999999997</v>
      </c>
      <c r="J415" s="26">
        <v>1301</v>
      </c>
      <c r="K415" s="26">
        <v>284</v>
      </c>
      <c r="L415" s="27">
        <v>0.21299999999999999</v>
      </c>
      <c r="M415" s="28">
        <v>1.27943892</v>
      </c>
      <c r="N415" s="29">
        <v>1</v>
      </c>
      <c r="O415" s="31" t="s">
        <v>12</v>
      </c>
      <c r="P415" s="31">
        <v>0.2184073946</v>
      </c>
      <c r="Q415" s="31">
        <v>0.218407394592457</v>
      </c>
      <c r="R415" s="42"/>
      <c r="S415" s="42" t="str">
        <f>IF(R415="","",MAX(R415,Q415))</f>
        <v/>
      </c>
      <c r="T415" s="27">
        <f>IF(A415="placement",MIN(P415,IF(S415="",Q415,S415)),"")</f>
        <v>0.218407394592457</v>
      </c>
      <c r="U415" s="28">
        <f>IF($A415="placement",T415*J415,"")</f>
        <v>284.14802036478659</v>
      </c>
      <c r="V415" s="26">
        <f>IF($A415="placement",U415,IF($A415="site",SUMIF($C:$C,$C415,$U:$U),IF($A415="user",SUMIF($B:$B,$B415,$U:$U),SUM($U:$U))))</f>
        <v>284.14802036478659</v>
      </c>
      <c r="W415" s="27">
        <f>V415/J415</f>
        <v>0.21840739459245703</v>
      </c>
    </row>
    <row r="416" spans="1:23" x14ac:dyDescent="0.3">
      <c r="A416" s="23" t="s">
        <v>14</v>
      </c>
      <c r="B416" s="23" t="s">
        <v>7472</v>
      </c>
      <c r="C416" s="23" t="s">
        <v>7473</v>
      </c>
      <c r="D416" s="32" t="s">
        <v>7632</v>
      </c>
      <c r="E416" s="23" t="s">
        <v>7633</v>
      </c>
      <c r="F416" s="27">
        <v>0.25</v>
      </c>
      <c r="G416" s="24">
        <v>1</v>
      </c>
      <c r="H416" s="25">
        <v>111.11109999999999</v>
      </c>
      <c r="I416" s="25">
        <v>17.778400000000001</v>
      </c>
      <c r="J416" s="26">
        <v>1298</v>
      </c>
      <c r="K416" s="26">
        <v>231</v>
      </c>
      <c r="L416" s="27">
        <v>0.16</v>
      </c>
      <c r="M416" s="28">
        <v>2.4332651699999999</v>
      </c>
      <c r="N416" s="29">
        <v>2</v>
      </c>
      <c r="O416" s="31" t="s">
        <v>42</v>
      </c>
      <c r="P416" s="31">
        <v>0.17805916590000001</v>
      </c>
      <c r="Q416" s="31">
        <v>0.17805916592309101</v>
      </c>
      <c r="R416" s="42"/>
      <c r="S416" s="42" t="str">
        <f>IF(R416="","",MAX(R416,Q416))</f>
        <v/>
      </c>
      <c r="T416" s="27">
        <f>IF(A416="placement",MIN(P416,IF(S416="",Q416,S416)),"")</f>
        <v>0.17805916590000001</v>
      </c>
      <c r="U416" s="28">
        <f>IF($A416="placement",T416*J416,"")</f>
        <v>231.12079733820002</v>
      </c>
      <c r="V416" s="26">
        <f>IF($A416="placement",U416,IF($A416="site",SUMIF($C:$C,$C416,$U:$U),IF($A416="user",SUMIF($B:$B,$B416,$U:$U),SUM($U:$U))))</f>
        <v>231.12079733820002</v>
      </c>
      <c r="W416" s="27">
        <f>V416/J416</f>
        <v>0.17805916590000001</v>
      </c>
    </row>
    <row r="417" spans="1:23" x14ac:dyDescent="0.3">
      <c r="A417" s="17" t="s">
        <v>14</v>
      </c>
      <c r="B417" s="17" t="s">
        <v>53</v>
      </c>
      <c r="C417" s="17" t="s">
        <v>55</v>
      </c>
      <c r="D417" s="17" t="s">
        <v>68</v>
      </c>
      <c r="E417" s="17" t="s">
        <v>69</v>
      </c>
      <c r="F417" s="18">
        <v>0.05</v>
      </c>
      <c r="G417" s="36">
        <v>1</v>
      </c>
      <c r="H417" s="37">
        <v>324.33609999999999</v>
      </c>
      <c r="I417" s="37">
        <v>190.11369999999999</v>
      </c>
      <c r="J417" s="19">
        <v>1292</v>
      </c>
      <c r="K417" s="19">
        <v>65</v>
      </c>
      <c r="L417" s="18">
        <v>0.58620000000000005</v>
      </c>
      <c r="M417" s="20">
        <v>0.22650354</v>
      </c>
      <c r="N417" s="21">
        <v>0.1</v>
      </c>
      <c r="O417" s="22" t="s">
        <v>70</v>
      </c>
      <c r="P417" s="22">
        <v>0.55850578910000004</v>
      </c>
      <c r="Q417" s="22">
        <v>0.05</v>
      </c>
      <c r="R417" s="43"/>
      <c r="S417" s="42" t="str">
        <f>IF(R417="","",MAX(R417,Q417))</f>
        <v/>
      </c>
      <c r="T417" s="27">
        <f>IF(A417="placement",MIN(P417,IF(S417="",Q417,S417)),"")</f>
        <v>0.05</v>
      </c>
      <c r="U417" s="20">
        <f>IF($A417="placement",T417*J417,"")</f>
        <v>64.600000000000009</v>
      </c>
      <c r="V417" s="19">
        <f>IF($A417="placement",U417,IF($A417="site",SUMIF($C:$C,$C417,$U:$U),IF($A417="user",SUMIF($B:$B,$B417,$U:$U),SUM($U:$U))))</f>
        <v>64.600000000000009</v>
      </c>
      <c r="W417" s="18">
        <f>V417/J417</f>
        <v>5.000000000000001E-2</v>
      </c>
    </row>
    <row r="418" spans="1:23" x14ac:dyDescent="0.3">
      <c r="A418" s="23" t="s">
        <v>14</v>
      </c>
      <c r="B418" s="23" t="s">
        <v>6232</v>
      </c>
      <c r="C418" s="23" t="s">
        <v>6234</v>
      </c>
      <c r="D418" s="23" t="s">
        <v>6235</v>
      </c>
      <c r="E418" s="23" t="s">
        <v>6236</v>
      </c>
      <c r="F418" s="27">
        <v>0.33</v>
      </c>
      <c r="G418" s="24">
        <v>1</v>
      </c>
      <c r="H418" s="25">
        <v>584.8596</v>
      </c>
      <c r="I418" s="25">
        <v>95.924400000000006</v>
      </c>
      <c r="J418" s="26">
        <v>1291</v>
      </c>
      <c r="K418" s="26">
        <v>426</v>
      </c>
      <c r="L418" s="27">
        <v>0.16400000000000001</v>
      </c>
      <c r="M418" s="28">
        <v>0.44851151</v>
      </c>
      <c r="N418" s="29">
        <v>0.25</v>
      </c>
      <c r="O418" s="31" t="s">
        <v>42</v>
      </c>
      <c r="P418" s="31">
        <v>0.44260070779999999</v>
      </c>
      <c r="Q418" s="31">
        <v>0.33</v>
      </c>
      <c r="R418" s="42"/>
      <c r="S418" s="42" t="str">
        <f>IF(R418="","",MAX(R418,Q418))</f>
        <v/>
      </c>
      <c r="T418" s="27">
        <f>IF(A418="placement",MIN(P418,IF(S418="",Q418,S418)),"")</f>
        <v>0.33</v>
      </c>
      <c r="U418" s="28">
        <f>IF($A418="placement",T418*J418,"")</f>
        <v>426.03000000000003</v>
      </c>
      <c r="V418" s="26">
        <f>IF($A418="placement",U418,IF($A418="site",SUMIF($C:$C,$C418,$U:$U),IF($A418="user",SUMIF($B:$B,$B418,$U:$U),SUM($U:$U))))</f>
        <v>426.03000000000003</v>
      </c>
      <c r="W418" s="27">
        <f>V418/J418</f>
        <v>0.33</v>
      </c>
    </row>
    <row r="419" spans="1:23" x14ac:dyDescent="0.3">
      <c r="A419" s="23" t="s">
        <v>14</v>
      </c>
      <c r="B419" s="23" t="s">
        <v>2238</v>
      </c>
      <c r="C419" s="23" t="s">
        <v>2240</v>
      </c>
      <c r="D419" s="23" t="s">
        <v>2249</v>
      </c>
      <c r="E419" s="23" t="s">
        <v>2250</v>
      </c>
      <c r="F419" s="27">
        <v>0.25</v>
      </c>
      <c r="G419" s="24">
        <v>1</v>
      </c>
      <c r="H419" s="25">
        <v>530.73839999999996</v>
      </c>
      <c r="I419" s="25">
        <v>33.936599999999999</v>
      </c>
      <c r="J419" s="26">
        <v>1287</v>
      </c>
      <c r="K419" s="26">
        <v>268</v>
      </c>
      <c r="L419" s="27">
        <v>6.3899999999999998E-2</v>
      </c>
      <c r="M419" s="28">
        <v>1.26443197</v>
      </c>
      <c r="N419" s="29">
        <v>1</v>
      </c>
      <c r="O419" s="31" t="s">
        <v>12</v>
      </c>
      <c r="P419" s="31">
        <v>0.20913103490000001</v>
      </c>
      <c r="Q419" s="31">
        <v>0.209131034905221</v>
      </c>
      <c r="R419" s="42">
        <v>0.15</v>
      </c>
      <c r="S419" s="42">
        <f>IF(R419="","",MAX(R419,Q419))</f>
        <v>0.209131034905221</v>
      </c>
      <c r="T419" s="27">
        <f>IF(A419="placement",MIN(P419,IF(S419="",Q419,S419)),"")</f>
        <v>0.20913103490000001</v>
      </c>
      <c r="U419" s="28">
        <f>IF($A419="placement",T419*J419,"")</f>
        <v>269.15164191630004</v>
      </c>
      <c r="V419" s="26">
        <f>IF($A419="placement",U419,IF($A419="site",SUMIF($C:$C,$C419,$U:$U),IF($A419="user",SUMIF($B:$B,$B419,$U:$U),SUM($U:$U))))</f>
        <v>269.15164191630004</v>
      </c>
      <c r="W419" s="27">
        <f>V419/J419</f>
        <v>0.20913103490000004</v>
      </c>
    </row>
    <row r="420" spans="1:23" x14ac:dyDescent="0.3">
      <c r="A420" s="23" t="s">
        <v>14</v>
      </c>
      <c r="B420" s="23" t="s">
        <v>6024</v>
      </c>
      <c r="C420" s="23" t="s">
        <v>6026</v>
      </c>
      <c r="D420" s="23" t="s">
        <v>6031</v>
      </c>
      <c r="E420" s="23" t="s">
        <v>6032</v>
      </c>
      <c r="F420" s="27">
        <v>0.33</v>
      </c>
      <c r="G420" s="24">
        <v>1</v>
      </c>
      <c r="H420" s="25">
        <v>211.38939999999999</v>
      </c>
      <c r="I420" s="25">
        <v>13.898400000000001</v>
      </c>
      <c r="J420" s="26">
        <v>1284</v>
      </c>
      <c r="K420" s="26">
        <v>242</v>
      </c>
      <c r="L420" s="27">
        <v>6.5699999999999995E-2</v>
      </c>
      <c r="M420" s="28">
        <v>3.07956706</v>
      </c>
      <c r="N420" s="29">
        <v>2.5</v>
      </c>
      <c r="O420" s="31" t="s">
        <v>12</v>
      </c>
      <c r="P420" s="31">
        <v>0.18819757819999999</v>
      </c>
      <c r="Q420" s="31">
        <v>0.188197578168807</v>
      </c>
      <c r="R420" s="42"/>
      <c r="S420" s="42" t="str">
        <f>IF(R420="","",MAX(R420,Q420))</f>
        <v/>
      </c>
      <c r="T420" s="27">
        <f>IF(A420="placement",MIN(P420,IF(S420="",Q420,S420)),"")</f>
        <v>0.188197578168807</v>
      </c>
      <c r="U420" s="28">
        <f>IF($A420="placement",T420*J420,"")</f>
        <v>241.64569036874818</v>
      </c>
      <c r="V420" s="26">
        <f>IF($A420="placement",U420,IF($A420="site",SUMIF($C:$C,$C420,$U:$U),IF($A420="user",SUMIF($B:$B,$B420,$U:$U),SUM($U:$U))))</f>
        <v>241.64569036874818</v>
      </c>
      <c r="W420" s="27">
        <f>V420/J420</f>
        <v>0.188197578168807</v>
      </c>
    </row>
    <row r="421" spans="1:23" x14ac:dyDescent="0.3">
      <c r="A421" s="23" t="s">
        <v>14</v>
      </c>
      <c r="B421" s="23" t="s">
        <v>3643</v>
      </c>
      <c r="C421" s="23" t="s">
        <v>3645</v>
      </c>
      <c r="D421" s="23" t="s">
        <v>3648</v>
      </c>
      <c r="E421" s="23" t="s">
        <v>3649</v>
      </c>
      <c r="F421" s="27">
        <v>0.25</v>
      </c>
      <c r="G421" s="24">
        <v>1</v>
      </c>
      <c r="H421" s="25">
        <v>86.5458</v>
      </c>
      <c r="I421" s="25">
        <v>30.126999999999999</v>
      </c>
      <c r="J421" s="26">
        <v>1279</v>
      </c>
      <c r="K421" s="26">
        <v>320</v>
      </c>
      <c r="L421" s="27">
        <v>0.34810000000000002</v>
      </c>
      <c r="M421" s="28">
        <v>1.4151418499999999</v>
      </c>
      <c r="N421" s="29">
        <v>0.5</v>
      </c>
      <c r="O421" s="31" t="s">
        <v>12</v>
      </c>
      <c r="P421" s="31">
        <v>0.64667852950000004</v>
      </c>
      <c r="Q421" s="31">
        <v>0.249999999999999</v>
      </c>
      <c r="R421" s="42"/>
      <c r="S421" s="42" t="str">
        <f>IF(R421="","",MAX(R421,Q421))</f>
        <v/>
      </c>
      <c r="T421" s="27">
        <f>IF(A421="placement",MIN(P421,IF(S421="",Q421,S421)),"")</f>
        <v>0.249999999999999</v>
      </c>
      <c r="U421" s="28">
        <f>IF($A421="placement",T421*J421,"")</f>
        <v>319.74999999999875</v>
      </c>
      <c r="V421" s="26">
        <f>IF($A421="placement",U421,IF($A421="site",SUMIF($C:$C,$C421,$U:$U),IF($A421="user",SUMIF($B:$B,$B421,$U:$U),SUM($U:$U))))</f>
        <v>319.74999999999875</v>
      </c>
      <c r="W421" s="27">
        <f>V421/J421</f>
        <v>0.24999999999999903</v>
      </c>
    </row>
    <row r="422" spans="1:23" hidden="1" x14ac:dyDescent="0.3">
      <c r="A422" s="23" t="s">
        <v>13</v>
      </c>
      <c r="B422" s="23" t="s">
        <v>4868</v>
      </c>
      <c r="C422" s="23" t="s">
        <v>4870</v>
      </c>
      <c r="D422" s="23" t="s">
        <v>9898</v>
      </c>
      <c r="E422" s="23"/>
      <c r="F422" s="27">
        <v>0.25</v>
      </c>
      <c r="G422" s="24">
        <v>0.96691276999999998</v>
      </c>
      <c r="H422" s="25">
        <v>7952.1511</v>
      </c>
      <c r="I422" s="25">
        <v>920.529</v>
      </c>
      <c r="J422" s="26">
        <v>25029</v>
      </c>
      <c r="K422" s="26">
        <v>5153</v>
      </c>
      <c r="L422" s="27">
        <v>0.1158</v>
      </c>
      <c r="M422" s="28">
        <v>0.90632592000000001</v>
      </c>
      <c r="N422" s="29">
        <v>0.70944499999999999</v>
      </c>
      <c r="O422" s="31"/>
      <c r="P422" s="31">
        <v>0.21722971360000001</v>
      </c>
      <c r="Q422" s="31">
        <v>0.21722971360971199</v>
      </c>
      <c r="R422" s="42"/>
      <c r="S422" s="42" t="str">
        <f>IF(R422="","",MAX(R422,Q422))</f>
        <v/>
      </c>
      <c r="T422" s="27" t="str">
        <f>IF(A422="placement",MIN(P422,IF(S422="",Q422,S422)),"")</f>
        <v/>
      </c>
      <c r="U422" s="28" t="str">
        <f>IF($A422="placement",T422*J422,"")</f>
        <v/>
      </c>
      <c r="V422" s="26">
        <f>IF($A422="placement",U422,IF($A422="site",SUMIF($C:$C,$C422,$U:$U),IF($A422="user",SUMIF($B:$B,$B422,$U:$U),SUM($U:$U))))</f>
        <v>5310.3164652933319</v>
      </c>
      <c r="W422" s="27">
        <f>V422/J422</f>
        <v>0.21216654541904717</v>
      </c>
    </row>
    <row r="423" spans="1:23" hidden="1" x14ac:dyDescent="0.3">
      <c r="A423" s="23" t="s">
        <v>10</v>
      </c>
      <c r="B423" s="23" t="s">
        <v>3740</v>
      </c>
      <c r="C423" s="23" t="s">
        <v>9898</v>
      </c>
      <c r="D423" s="23" t="s">
        <v>9898</v>
      </c>
      <c r="E423" s="23"/>
      <c r="F423" s="27">
        <v>0.33979999999999999</v>
      </c>
      <c r="G423" s="24">
        <v>0.94019580000000003</v>
      </c>
      <c r="H423" s="25">
        <v>1618.6913999999999</v>
      </c>
      <c r="I423" s="25">
        <v>100.6251</v>
      </c>
      <c r="J423" s="26">
        <v>1998</v>
      </c>
      <c r="K423" s="26">
        <v>657</v>
      </c>
      <c r="L423" s="27">
        <v>6.2199999999999998E-2</v>
      </c>
      <c r="M423" s="28">
        <v>0.66179836000000003</v>
      </c>
      <c r="N423" s="29">
        <v>0.38587399999999999</v>
      </c>
      <c r="O423" s="31"/>
      <c r="P423" s="31">
        <v>0.41693116219999998</v>
      </c>
      <c r="Q423" s="31">
        <v>0.33982503227738498</v>
      </c>
      <c r="R423" s="42"/>
      <c r="S423" s="42" t="str">
        <f>IF(R423="","",MAX(R423,Q423))</f>
        <v/>
      </c>
      <c r="T423" s="27" t="str">
        <f>IF(A423="placement",MIN(P423,IF(S423="",Q423,S423)),"")</f>
        <v/>
      </c>
      <c r="U423" s="28" t="str">
        <f>IF($A423="placement",T423*J423,"")</f>
        <v/>
      </c>
      <c r="V423" s="26">
        <f>IF($A423="placement",U423,IF($A423="site",SUMIF($C:$C,$C423,$U:$U),IF($A423="user",SUMIF($B:$B,$B423,$U:$U),SUM($U:$U))))</f>
        <v>658.70302978442885</v>
      </c>
      <c r="W423" s="27">
        <f>V423/J423</f>
        <v>0.32968119608830271</v>
      </c>
    </row>
    <row r="424" spans="1:23" x14ac:dyDescent="0.3">
      <c r="A424" s="23" t="s">
        <v>14</v>
      </c>
      <c r="B424" s="23" t="s">
        <v>7257</v>
      </c>
      <c r="C424" s="23" t="s">
        <v>7258</v>
      </c>
      <c r="D424" s="23" t="s">
        <v>7265</v>
      </c>
      <c r="E424" s="23" t="s">
        <v>7266</v>
      </c>
      <c r="F424" s="27">
        <v>0.25</v>
      </c>
      <c r="G424" s="24">
        <v>1</v>
      </c>
      <c r="H424" s="25">
        <v>142.29570000000001</v>
      </c>
      <c r="I424" s="25">
        <v>43.266599999999997</v>
      </c>
      <c r="J424" s="26">
        <v>1277</v>
      </c>
      <c r="K424" s="26">
        <v>319</v>
      </c>
      <c r="L424" s="27">
        <v>0.30409999999999998</v>
      </c>
      <c r="M424" s="28">
        <v>0.98372979999999999</v>
      </c>
      <c r="N424" s="29">
        <v>0.5</v>
      </c>
      <c r="O424" s="31" t="s">
        <v>12</v>
      </c>
      <c r="P424" s="31">
        <v>0.49173034859999998</v>
      </c>
      <c r="Q424" s="31">
        <v>0.249999999999999</v>
      </c>
      <c r="R424" s="42"/>
      <c r="S424" s="42" t="str">
        <f>IF(R424="","",MAX(R424,Q424))</f>
        <v/>
      </c>
      <c r="T424" s="27">
        <f>IF(A424="placement",MIN(P424,IF(S424="",Q424,S424)),"")</f>
        <v>0.249999999999999</v>
      </c>
      <c r="U424" s="28">
        <f>IF($A424="placement",T424*J424,"")</f>
        <v>319.24999999999875</v>
      </c>
      <c r="V424" s="26">
        <f>IF($A424="placement",U424,IF($A424="site",SUMIF($C:$C,$C424,$U:$U),IF($A424="user",SUMIF($B:$B,$B424,$U:$U),SUM($U:$U))))</f>
        <v>319.24999999999875</v>
      </c>
      <c r="W424" s="27">
        <f>V424/J424</f>
        <v>0.24999999999999903</v>
      </c>
    </row>
    <row r="425" spans="1:23" x14ac:dyDescent="0.3">
      <c r="A425" s="23" t="s">
        <v>14</v>
      </c>
      <c r="B425" s="23" t="s">
        <v>3015</v>
      </c>
      <c r="C425" s="23" t="s">
        <v>3017</v>
      </c>
      <c r="D425" s="23" t="s">
        <v>3030</v>
      </c>
      <c r="E425" s="23" t="s">
        <v>3031</v>
      </c>
      <c r="F425" s="27">
        <v>0.05</v>
      </c>
      <c r="G425" s="24">
        <v>1</v>
      </c>
      <c r="H425" s="25">
        <v>131.0224</v>
      </c>
      <c r="I425" s="25">
        <v>27.092500000000001</v>
      </c>
      <c r="J425" s="26">
        <v>1272</v>
      </c>
      <c r="K425" s="26">
        <v>64</v>
      </c>
      <c r="L425" s="27">
        <v>0.20680000000000001</v>
      </c>
      <c r="M425" s="28">
        <v>1.5652091400000001</v>
      </c>
      <c r="N425" s="29">
        <v>1.3</v>
      </c>
      <c r="O425" s="31" t="s">
        <v>70</v>
      </c>
      <c r="P425" s="31">
        <v>0.169440065</v>
      </c>
      <c r="Q425" s="31">
        <v>0.05</v>
      </c>
      <c r="R425" s="42"/>
      <c r="S425" s="42" t="str">
        <f>IF(R425="","",MAX(R425,Q425))</f>
        <v/>
      </c>
      <c r="T425" s="27">
        <f>IF(A425="placement",MIN(P425,IF(S425="",Q425,S425)),"")</f>
        <v>0.05</v>
      </c>
      <c r="U425" s="28">
        <f>IF($A425="placement",T425*J425,"")</f>
        <v>63.6</v>
      </c>
      <c r="V425" s="26">
        <f>IF($A425="placement",U425,IF($A425="site",SUMIF($C:$C,$C425,$U:$U),IF($A425="user",SUMIF($B:$B,$B425,$U:$U),SUM($U:$U))))</f>
        <v>63.6</v>
      </c>
      <c r="W425" s="27">
        <f>V425/J425</f>
        <v>0.05</v>
      </c>
    </row>
    <row r="426" spans="1:23" x14ac:dyDescent="0.3">
      <c r="A426" s="23" t="s">
        <v>14</v>
      </c>
      <c r="B426" s="23" t="s">
        <v>6024</v>
      </c>
      <c r="C426" s="23" t="s">
        <v>6026</v>
      </c>
      <c r="D426" s="32" t="s">
        <v>6033</v>
      </c>
      <c r="E426" s="23" t="s">
        <v>6025</v>
      </c>
      <c r="F426" s="27">
        <v>0.33</v>
      </c>
      <c r="G426" s="24">
        <v>1</v>
      </c>
      <c r="H426" s="25">
        <v>211.3749</v>
      </c>
      <c r="I426" s="25">
        <v>14.3058</v>
      </c>
      <c r="J426" s="26">
        <v>1270</v>
      </c>
      <c r="K426" s="26">
        <v>197</v>
      </c>
      <c r="L426" s="27">
        <v>6.7699999999999996E-2</v>
      </c>
      <c r="M426" s="28">
        <v>2.9583645000000001</v>
      </c>
      <c r="N426" s="29">
        <v>2.5</v>
      </c>
      <c r="O426" s="31" t="s">
        <v>1508</v>
      </c>
      <c r="P426" s="31">
        <v>0.1549384798</v>
      </c>
      <c r="Q426" s="31">
        <v>0.15493847976098701</v>
      </c>
      <c r="R426" s="42"/>
      <c r="S426" s="42" t="str">
        <f>IF(R426="","",MAX(R426,Q426))</f>
        <v/>
      </c>
      <c r="T426" s="27">
        <f>IF(A426="placement",MIN(P426,IF(S426="",Q426,S426)),"")</f>
        <v>0.15493847976098701</v>
      </c>
      <c r="U426" s="28">
        <f>IF($A426="placement",T426*J426,"")</f>
        <v>196.7718692964535</v>
      </c>
      <c r="V426" s="26">
        <f>IF($A426="placement",U426,IF($A426="site",SUMIF($C:$C,$C426,$U:$U),IF($A426="user",SUMIF($B:$B,$B426,$U:$U),SUM($U:$U))))</f>
        <v>196.7718692964535</v>
      </c>
      <c r="W426" s="27">
        <f>V426/J426</f>
        <v>0.15493847976098701</v>
      </c>
    </row>
    <row r="427" spans="1:23" x14ac:dyDescent="0.3">
      <c r="A427" s="23" t="s">
        <v>14</v>
      </c>
      <c r="B427" s="23" t="s">
        <v>4199</v>
      </c>
      <c r="C427" s="23" t="s">
        <v>4201</v>
      </c>
      <c r="D427" s="23" t="s">
        <v>4222</v>
      </c>
      <c r="E427" s="23" t="s">
        <v>4223</v>
      </c>
      <c r="F427" s="27">
        <v>0.25</v>
      </c>
      <c r="G427" s="24">
        <v>1</v>
      </c>
      <c r="H427" s="25">
        <v>576.17970000000003</v>
      </c>
      <c r="I427" s="25">
        <v>98.412999999999997</v>
      </c>
      <c r="J427" s="26">
        <v>1267</v>
      </c>
      <c r="K427" s="26">
        <v>317</v>
      </c>
      <c r="L427" s="27">
        <v>0.17080000000000001</v>
      </c>
      <c r="M427" s="28">
        <v>0.42926297000000002</v>
      </c>
      <c r="N427" s="29">
        <v>0.25</v>
      </c>
      <c r="O427" s="31" t="s">
        <v>12</v>
      </c>
      <c r="P427" s="31">
        <v>0.4176064216</v>
      </c>
      <c r="Q427" s="31">
        <v>0.25</v>
      </c>
      <c r="R427" s="42"/>
      <c r="S427" s="42" t="str">
        <f>IF(R427="","",MAX(R427,Q427))</f>
        <v/>
      </c>
      <c r="T427" s="27">
        <f>IF(A427="placement",MIN(P427,IF(S427="",Q427,S427)),"")</f>
        <v>0.25</v>
      </c>
      <c r="U427" s="28">
        <f>IF($A427="placement",T427*J427,"")</f>
        <v>316.75</v>
      </c>
      <c r="V427" s="26">
        <f>IF($A427="placement",U427,IF($A427="site",SUMIF($C:$C,$C427,$U:$U),IF($A427="user",SUMIF($B:$B,$B427,$U:$U),SUM($U:$U))))</f>
        <v>316.75</v>
      </c>
      <c r="W427" s="27">
        <f>V427/J427</f>
        <v>0.25</v>
      </c>
    </row>
    <row r="428" spans="1:23" x14ac:dyDescent="0.3">
      <c r="A428" s="17" t="s">
        <v>14</v>
      </c>
      <c r="B428" s="17" t="s">
        <v>1350</v>
      </c>
      <c r="C428" s="17" t="s">
        <v>1352</v>
      </c>
      <c r="D428" s="17" t="s">
        <v>1449</v>
      </c>
      <c r="E428" s="17" t="s">
        <v>1450</v>
      </c>
      <c r="F428" s="18">
        <v>0.05</v>
      </c>
      <c r="G428" s="36">
        <v>1</v>
      </c>
      <c r="H428" s="37">
        <v>348.72160000000002</v>
      </c>
      <c r="I428" s="37">
        <v>61.660400000000003</v>
      </c>
      <c r="J428" s="19">
        <v>1267</v>
      </c>
      <c r="K428" s="19">
        <v>63</v>
      </c>
      <c r="L428" s="18">
        <v>0.17680000000000001</v>
      </c>
      <c r="M428" s="20">
        <v>0.68507039999999997</v>
      </c>
      <c r="N428" s="21">
        <v>0.6</v>
      </c>
      <c r="O428" s="22" t="s">
        <v>70</v>
      </c>
      <c r="P428" s="22">
        <v>0.1241776065</v>
      </c>
      <c r="Q428" s="22">
        <v>0.05</v>
      </c>
      <c r="R428" s="43"/>
      <c r="S428" s="42" t="str">
        <f>IF(R428="","",MAX(R428,Q428))</f>
        <v/>
      </c>
      <c r="T428" s="27">
        <f>IF(A428="placement",MIN(P428,IF(S428="",Q428,S428)),"")</f>
        <v>0.05</v>
      </c>
      <c r="U428" s="20">
        <f>IF($A428="placement",T428*J428,"")</f>
        <v>63.35</v>
      </c>
      <c r="V428" s="19">
        <f>IF($A428="placement",U428,IF($A428="site",SUMIF($C:$C,$C428,$U:$U),IF($A428="user",SUMIF($B:$B,$B428,$U:$U),SUM($U:$U))))</f>
        <v>63.35</v>
      </c>
      <c r="W428" s="18">
        <f>V428/J428</f>
        <v>0.05</v>
      </c>
    </row>
    <row r="429" spans="1:23" x14ac:dyDescent="0.3">
      <c r="A429" s="23" t="s">
        <v>14</v>
      </c>
      <c r="B429" s="23" t="s">
        <v>3053</v>
      </c>
      <c r="C429" s="23" t="s">
        <v>3055</v>
      </c>
      <c r="D429" s="23" t="s">
        <v>3093</v>
      </c>
      <c r="E429" s="23" t="s">
        <v>3094</v>
      </c>
      <c r="F429" s="27">
        <v>0.15</v>
      </c>
      <c r="G429" s="24">
        <v>1</v>
      </c>
      <c r="H429" s="25">
        <v>153.1985</v>
      </c>
      <c r="I429" s="25">
        <v>23.291599999999999</v>
      </c>
      <c r="J429" s="26">
        <v>1264</v>
      </c>
      <c r="K429" s="26">
        <v>188</v>
      </c>
      <c r="L429" s="27">
        <v>0.152</v>
      </c>
      <c r="M429" s="28">
        <v>1.8095521699999999</v>
      </c>
      <c r="N429" s="29">
        <v>1.5</v>
      </c>
      <c r="O429" s="31" t="s">
        <v>42</v>
      </c>
      <c r="P429" s="31">
        <v>0.171065623</v>
      </c>
      <c r="Q429" s="31">
        <v>0.15</v>
      </c>
      <c r="R429" s="42"/>
      <c r="S429" s="42" t="str">
        <f>IF(R429="","",MAX(R429,Q429))</f>
        <v/>
      </c>
      <c r="T429" s="27">
        <f>IF(A429="placement",MIN(P429,IF(S429="",Q429,S429)),"")</f>
        <v>0.15</v>
      </c>
      <c r="U429" s="28">
        <f>IF($A429="placement",T429*J429,"")</f>
        <v>189.6</v>
      </c>
      <c r="V429" s="26">
        <f>IF($A429="placement",U429,IF($A429="site",SUMIF($C:$C,$C429,$U:$U),IF($A429="user",SUMIF($B:$B,$B429,$U:$U),SUM($U:$U))))</f>
        <v>189.6</v>
      </c>
      <c r="W429" s="27">
        <f>V429/J429</f>
        <v>0.15</v>
      </c>
    </row>
    <row r="430" spans="1:23" hidden="1" x14ac:dyDescent="0.3">
      <c r="A430" s="23" t="s">
        <v>13</v>
      </c>
      <c r="B430" s="23" t="s">
        <v>7257</v>
      </c>
      <c r="C430" s="23" t="s">
        <v>7258</v>
      </c>
      <c r="D430" s="23" t="s">
        <v>9898</v>
      </c>
      <c r="E430" s="23"/>
      <c r="F430" s="27">
        <v>0.24160000000000001</v>
      </c>
      <c r="G430" s="24">
        <v>0.97738504000000004</v>
      </c>
      <c r="H430" s="25">
        <v>4390.5016999999998</v>
      </c>
      <c r="I430" s="25">
        <v>897.52980000000002</v>
      </c>
      <c r="J430" s="26">
        <v>24700</v>
      </c>
      <c r="K430" s="26">
        <v>5908</v>
      </c>
      <c r="L430" s="27">
        <v>0.2044</v>
      </c>
      <c r="M430" s="28">
        <v>0.91732826999999995</v>
      </c>
      <c r="N430" s="29">
        <v>0.39621600000000001</v>
      </c>
      <c r="O430" s="31"/>
      <c r="P430" s="31">
        <v>0.56807610289999999</v>
      </c>
      <c r="Q430" s="31">
        <v>0.24157519093077501</v>
      </c>
      <c r="R430" s="42"/>
      <c r="S430" s="42" t="str">
        <f>IF(R430="","",MAX(R430,Q430))</f>
        <v/>
      </c>
      <c r="T430" s="27" t="str">
        <f>IF(A430="placement",MIN(P430,IF(S430="",Q430,S430)),"")</f>
        <v/>
      </c>
      <c r="U430" s="28" t="str">
        <f>IF($A430="placement",T430*J430,"")</f>
        <v/>
      </c>
      <c r="V430" s="26">
        <f>IF($A430="placement",U430,IF($A430="site",SUMIF($C:$C,$C430,$U:$U),IF($A430="user",SUMIF($B:$B,$B430,$U:$U),SUM($U:$U))))</f>
        <v>5939.3368887240622</v>
      </c>
      <c r="W430" s="27">
        <f>V430/J430</f>
        <v>0.24045898334915231</v>
      </c>
    </row>
    <row r="431" spans="1:23" hidden="1" x14ac:dyDescent="0.3">
      <c r="A431" s="23" t="s">
        <v>10</v>
      </c>
      <c r="B431" s="23" t="s">
        <v>9304</v>
      </c>
      <c r="C431" s="23" t="s">
        <v>9898</v>
      </c>
      <c r="D431" s="32" t="s">
        <v>9898</v>
      </c>
      <c r="E431" s="23"/>
      <c r="F431" s="27">
        <v>0.32819999999999999</v>
      </c>
      <c r="G431" s="24">
        <v>1</v>
      </c>
      <c r="H431" s="25">
        <v>6348.1396000000004</v>
      </c>
      <c r="I431" s="25">
        <v>704.16459999999995</v>
      </c>
      <c r="J431" s="26">
        <v>1287</v>
      </c>
      <c r="K431" s="26">
        <v>423</v>
      </c>
      <c r="L431" s="27">
        <v>0.1109</v>
      </c>
      <c r="M431" s="28">
        <v>6.0942330000000003E-2</v>
      </c>
      <c r="N431" s="29">
        <v>0.01</v>
      </c>
      <c r="O431" s="31"/>
      <c r="P431" s="31">
        <v>0.83591043759999994</v>
      </c>
      <c r="Q431" s="31">
        <v>0.32822217487699401</v>
      </c>
      <c r="R431" s="42"/>
      <c r="S431" s="42" t="str">
        <f>IF(R431="","",MAX(R431,Q431))</f>
        <v/>
      </c>
      <c r="T431" s="27" t="str">
        <f>IF(A431="placement",MIN(P431,IF(S431="",Q431,S431)),"")</f>
        <v/>
      </c>
      <c r="U431" s="28" t="str">
        <f>IF($A431="placement",T431*J431,"")</f>
        <v/>
      </c>
      <c r="V431" s="26">
        <f>IF($A431="placement",U431,IF($A431="site",SUMIF($C:$C,$C431,$U:$U),IF($A431="user",SUMIF($B:$B,$B431,$U:$U),SUM($U:$U))))</f>
        <v>420.47</v>
      </c>
      <c r="W431" s="27">
        <f>V431/J431</f>
        <v>0.32670551670551673</v>
      </c>
    </row>
    <row r="432" spans="1:23" x14ac:dyDescent="0.3">
      <c r="A432" s="23" t="s">
        <v>14</v>
      </c>
      <c r="B432" s="23" t="s">
        <v>5502</v>
      </c>
      <c r="C432" s="23" t="s">
        <v>5504</v>
      </c>
      <c r="D432" s="23" t="s">
        <v>5513</v>
      </c>
      <c r="E432" s="23" t="s">
        <v>5514</v>
      </c>
      <c r="F432" s="27">
        <v>0.15</v>
      </c>
      <c r="G432" s="24">
        <v>1</v>
      </c>
      <c r="H432" s="25">
        <v>544.24530000000004</v>
      </c>
      <c r="I432" s="25">
        <v>27.4389</v>
      </c>
      <c r="J432" s="26">
        <v>1263</v>
      </c>
      <c r="K432" s="26">
        <v>188</v>
      </c>
      <c r="L432" s="27">
        <v>5.04E-2</v>
      </c>
      <c r="M432" s="28">
        <v>1.53467675</v>
      </c>
      <c r="N432" s="29">
        <v>1.25</v>
      </c>
      <c r="O432" s="31" t="s">
        <v>42</v>
      </c>
      <c r="P432" s="31">
        <v>0.1854962289</v>
      </c>
      <c r="Q432" s="31">
        <v>0.15</v>
      </c>
      <c r="R432" s="42"/>
      <c r="S432" s="42" t="str">
        <f>IF(R432="","",MAX(R432,Q432))</f>
        <v/>
      </c>
      <c r="T432" s="27">
        <f>IF(A432="placement",MIN(P432,IF(S432="",Q432,S432)),"")</f>
        <v>0.15</v>
      </c>
      <c r="U432" s="28">
        <f>IF($A432="placement",T432*J432,"")</f>
        <v>189.45</v>
      </c>
      <c r="V432" s="26">
        <f>IF($A432="placement",U432,IF($A432="site",SUMIF($C:$C,$C432,$U:$U),IF($A432="user",SUMIF($B:$B,$B432,$U:$U),SUM($U:$U))))</f>
        <v>189.45</v>
      </c>
      <c r="W432" s="27">
        <f>V432/J432</f>
        <v>0.15</v>
      </c>
    </row>
    <row r="433" spans="1:23" x14ac:dyDescent="0.3">
      <c r="A433" s="17" t="s">
        <v>14</v>
      </c>
      <c r="B433" s="17" t="s">
        <v>5764</v>
      </c>
      <c r="C433" s="17" t="s">
        <v>5766</v>
      </c>
      <c r="D433" s="17" t="s">
        <v>5957</v>
      </c>
      <c r="E433" s="17" t="s">
        <v>5958</v>
      </c>
      <c r="F433" s="18">
        <v>0.25</v>
      </c>
      <c r="G433" s="36">
        <v>0</v>
      </c>
      <c r="H433" s="37">
        <v>19.523700000000002</v>
      </c>
      <c r="I433" s="37">
        <v>11.0334</v>
      </c>
      <c r="J433" s="19">
        <v>1256</v>
      </c>
      <c r="K433" s="19">
        <v>314</v>
      </c>
      <c r="L433" s="18">
        <v>0.56510000000000005</v>
      </c>
      <c r="M433" s="20">
        <v>3.7951271499999999</v>
      </c>
      <c r="N433" s="21">
        <v>1</v>
      </c>
      <c r="O433" s="22" t="s">
        <v>42</v>
      </c>
      <c r="P433" s="22">
        <v>0.73650421669999999</v>
      </c>
      <c r="Q433" s="22">
        <v>0.25</v>
      </c>
      <c r="R433" s="43"/>
      <c r="S433" s="42" t="str">
        <f>IF(R433="","",MAX(R433,Q433))</f>
        <v/>
      </c>
      <c r="T433" s="27">
        <f>IF(A433="placement",MIN(P433,IF(S433="",Q433,S433)),"")</f>
        <v>0.25</v>
      </c>
      <c r="U433" s="20">
        <f>IF($A433="placement",T433*J433,"")</f>
        <v>314</v>
      </c>
      <c r="V433" s="19">
        <f>IF($A433="placement",U433,IF($A433="site",SUMIF($C:$C,$C433,$U:$U),IF($A433="user",SUMIF($B:$B,$B433,$U:$U),SUM($U:$U))))</f>
        <v>314</v>
      </c>
      <c r="W433" s="18">
        <f>V433/J433</f>
        <v>0.25</v>
      </c>
    </row>
    <row r="434" spans="1:23" hidden="1" x14ac:dyDescent="0.3">
      <c r="A434" s="23" t="s">
        <v>13</v>
      </c>
      <c r="B434" s="23" t="s">
        <v>1095</v>
      </c>
      <c r="C434" s="23" t="s">
        <v>1096</v>
      </c>
      <c r="D434" s="23" t="s">
        <v>9898</v>
      </c>
      <c r="E434" s="23"/>
      <c r="F434" s="27">
        <v>9.3600000000000003E-2</v>
      </c>
      <c r="G434" s="24">
        <v>0.98852399000000002</v>
      </c>
      <c r="H434" s="25">
        <v>11494.250700000001</v>
      </c>
      <c r="I434" s="25">
        <v>1184.0591999999999</v>
      </c>
      <c r="J434" s="26">
        <v>20652</v>
      </c>
      <c r="K434" s="26">
        <v>1870</v>
      </c>
      <c r="L434" s="27">
        <v>0.10299999999999999</v>
      </c>
      <c r="M434" s="28">
        <v>0.58138475999999994</v>
      </c>
      <c r="N434" s="29">
        <v>0.44933899999999999</v>
      </c>
      <c r="O434" s="31"/>
      <c r="P434" s="31">
        <v>0.2271228478</v>
      </c>
      <c r="Q434" s="31">
        <v>9.3615641076303005E-2</v>
      </c>
      <c r="R434" s="42">
        <v>0.19</v>
      </c>
      <c r="S434" s="42">
        <f>IF(R434="","",MAX(R434,Q434))</f>
        <v>0.19</v>
      </c>
      <c r="T434" s="27" t="str">
        <f>IF(A434="placement",MIN(P434,IF(S434="",Q434,S434)),"")</f>
        <v/>
      </c>
      <c r="U434" s="28" t="str">
        <f>IF($A434="placement",T434*J434,"")</f>
        <v/>
      </c>
      <c r="V434" s="26">
        <f>IF($A434="placement",U434,IF($A434="site",SUMIF($C:$C,$C434,$U:$U),IF($A434="user",SUMIF($B:$B,$B434,$U:$U),SUM($U:$U))))</f>
        <v>2503.1524193572259</v>
      </c>
      <c r="W434" s="27">
        <f>V434/J434</f>
        <v>0.12120629572715601</v>
      </c>
    </row>
    <row r="435" spans="1:23" hidden="1" x14ac:dyDescent="0.3">
      <c r="A435" s="23" t="s">
        <v>10</v>
      </c>
      <c r="B435" s="23" t="s">
        <v>4243</v>
      </c>
      <c r="C435" s="23" t="s">
        <v>9898</v>
      </c>
      <c r="D435" s="23" t="s">
        <v>9898</v>
      </c>
      <c r="E435" s="23"/>
      <c r="F435" s="27">
        <v>0.32779999999999998</v>
      </c>
      <c r="G435" s="24">
        <v>0</v>
      </c>
      <c r="H435" s="25">
        <v>80.049800000000005</v>
      </c>
      <c r="I435" s="25">
        <v>46.031199999999998</v>
      </c>
      <c r="J435" s="26">
        <v>490</v>
      </c>
      <c r="K435" s="26">
        <v>160</v>
      </c>
      <c r="L435" s="27">
        <v>0.57499999999999996</v>
      </c>
      <c r="M435" s="28">
        <v>0.35450354000000001</v>
      </c>
      <c r="N435" s="29">
        <v>9.6051999999999998E-2</v>
      </c>
      <c r="O435" s="31"/>
      <c r="P435" s="31">
        <v>0.72905207360000002</v>
      </c>
      <c r="Q435" s="31">
        <v>0.327846685039342</v>
      </c>
      <c r="R435" s="42"/>
      <c r="S435" s="42" t="str">
        <f>IF(R435="","",MAX(R435,Q435))</f>
        <v/>
      </c>
      <c r="T435" s="27" t="str">
        <f>IF(A435="placement",MIN(P435,IF(S435="",Q435,S435)),"")</f>
        <v/>
      </c>
      <c r="U435" s="28" t="str">
        <f>IF($A435="placement",T435*J435,"")</f>
        <v/>
      </c>
      <c r="V435" s="26">
        <f>IF($A435="placement",U435,IF($A435="site",SUMIF($C:$C,$C435,$U:$U),IF($A435="user",SUMIF($B:$B,$B435,$U:$U),SUM($U:$U))))</f>
        <v>159.99999999999977</v>
      </c>
      <c r="W435" s="27">
        <f>V435/J435</f>
        <v>0.32653061224489749</v>
      </c>
    </row>
    <row r="436" spans="1:23" hidden="1" x14ac:dyDescent="0.3">
      <c r="A436" s="11" t="s">
        <v>13</v>
      </c>
      <c r="B436" s="11" t="s">
        <v>6966</v>
      </c>
      <c r="C436" s="11" t="s">
        <v>6968</v>
      </c>
      <c r="D436" s="35" t="s">
        <v>9898</v>
      </c>
      <c r="E436" s="11"/>
      <c r="F436" s="12">
        <v>0.15</v>
      </c>
      <c r="G436" s="33">
        <v>1</v>
      </c>
      <c r="H436" s="34">
        <v>2940.8150999999998</v>
      </c>
      <c r="I436" s="34">
        <v>537.7885</v>
      </c>
      <c r="J436" s="13">
        <v>20274</v>
      </c>
      <c r="K436" s="13">
        <v>3034</v>
      </c>
      <c r="L436" s="12">
        <v>0.18290000000000001</v>
      </c>
      <c r="M436" s="14">
        <v>1.2566548399999999</v>
      </c>
      <c r="N436" s="15">
        <v>0.95645500000000006</v>
      </c>
      <c r="O436" s="16"/>
      <c r="P436" s="16">
        <v>0.2388880625</v>
      </c>
      <c r="Q436" s="16">
        <v>0.15</v>
      </c>
      <c r="R436" s="44"/>
      <c r="S436" s="42" t="str">
        <f>IF(R436="","",MAX(R436,Q436))</f>
        <v/>
      </c>
      <c r="T436" s="27" t="str">
        <f>IF(A436="placement",MIN(P436,IF(S436="",Q436,S436)),"")</f>
        <v/>
      </c>
      <c r="U436" s="14" t="str">
        <f>IF($A436="placement",T436*J436,"")</f>
        <v/>
      </c>
      <c r="V436" s="13">
        <f>IF($A436="placement",U436,IF($A436="site",SUMIF($C:$C,$C436,$U:$U),IF($A436="user",SUMIF($B:$B,$B436,$U:$U),SUM($U:$U))))</f>
        <v>3041.1</v>
      </c>
      <c r="W436" s="12">
        <f>V436/J436</f>
        <v>0.15</v>
      </c>
    </row>
    <row r="437" spans="1:23" hidden="1" x14ac:dyDescent="0.3">
      <c r="A437" s="23" t="s">
        <v>10</v>
      </c>
      <c r="B437" s="23" t="s">
        <v>2234</v>
      </c>
      <c r="C437" s="23" t="s">
        <v>9898</v>
      </c>
      <c r="D437" s="23" t="s">
        <v>9898</v>
      </c>
      <c r="E437" s="23"/>
      <c r="F437" s="27">
        <v>0.33</v>
      </c>
      <c r="G437" s="24">
        <v>0.99170731999999995</v>
      </c>
      <c r="H437" s="25">
        <v>433.28190000000001</v>
      </c>
      <c r="I437" s="25">
        <v>12.3759</v>
      </c>
      <c r="J437" s="26">
        <v>188</v>
      </c>
      <c r="K437" s="26">
        <v>62</v>
      </c>
      <c r="L437" s="27">
        <v>2.86E-2</v>
      </c>
      <c r="M437" s="28">
        <v>0.50584141000000005</v>
      </c>
      <c r="N437" s="29">
        <v>0.19999900000000001</v>
      </c>
      <c r="O437" s="31"/>
      <c r="P437" s="31">
        <v>0.60462113910000004</v>
      </c>
      <c r="Q437" s="31">
        <v>0.33</v>
      </c>
      <c r="R437" s="42"/>
      <c r="S437" s="42" t="str">
        <f>IF(R437="","",MAX(R437,Q437))</f>
        <v/>
      </c>
      <c r="T437" s="27" t="str">
        <f>IF(A437="placement",MIN(P437,IF(S437="",Q437,S437)),"")</f>
        <v/>
      </c>
      <c r="U437" s="28" t="str">
        <f>IF($A437="placement",T437*J437,"")</f>
        <v/>
      </c>
      <c r="V437" s="26">
        <f>IF($A437="placement",U437,IF($A437="site",SUMIF($C:$C,$C437,$U:$U),IF($A437="user",SUMIF($B:$B,$B437,$U:$U),SUM($U:$U))))</f>
        <v>61.379999999999818</v>
      </c>
      <c r="W437" s="27">
        <f>V437/J437</f>
        <v>0.32648936170212667</v>
      </c>
    </row>
    <row r="438" spans="1:23" hidden="1" x14ac:dyDescent="0.3">
      <c r="A438" s="23" t="s">
        <v>13</v>
      </c>
      <c r="B438" s="23" t="s">
        <v>1478</v>
      </c>
      <c r="C438" s="23" t="s">
        <v>1480</v>
      </c>
      <c r="D438" s="23" t="s">
        <v>9898</v>
      </c>
      <c r="E438" s="23"/>
      <c r="F438" s="27">
        <v>0.25</v>
      </c>
      <c r="G438" s="24">
        <v>0.93120179999999997</v>
      </c>
      <c r="H438" s="25">
        <v>13018.2474</v>
      </c>
      <c r="I438" s="25">
        <v>1746.7063000000001</v>
      </c>
      <c r="J438" s="26">
        <v>19608</v>
      </c>
      <c r="K438" s="26">
        <v>4638</v>
      </c>
      <c r="L438" s="27">
        <v>0.13420000000000001</v>
      </c>
      <c r="M438" s="28">
        <v>0.37419222000000002</v>
      </c>
      <c r="N438" s="29">
        <v>0.23889199999999999</v>
      </c>
      <c r="O438" s="31"/>
      <c r="P438" s="31">
        <v>0.36157946200000002</v>
      </c>
      <c r="Q438" s="31">
        <v>0.25</v>
      </c>
      <c r="R438" s="42">
        <v>0.2</v>
      </c>
      <c r="S438" s="42">
        <f>IF(R438="","",MAX(R438,Q438))</f>
        <v>0.25</v>
      </c>
      <c r="T438" s="27" t="str">
        <f>IF(A438="placement",MIN(P438,IF(S438="",Q438,S438)),"")</f>
        <v/>
      </c>
      <c r="U438" s="28" t="str">
        <f>IF($A438="placement",T438*J438,"")</f>
        <v/>
      </c>
      <c r="V438" s="26">
        <f>IF($A438="placement",U438,IF($A438="site",SUMIF($C:$C,$C438,$U:$U),IF($A438="user",SUMIF($B:$B,$B438,$U:$U),SUM($U:$U))))</f>
        <v>4640.6812059694985</v>
      </c>
      <c r="W438" s="27">
        <f>V438/J438</f>
        <v>0.23667284812165945</v>
      </c>
    </row>
    <row r="439" spans="1:23" hidden="1" x14ac:dyDescent="0.3">
      <c r="A439" s="23" t="s">
        <v>10</v>
      </c>
      <c r="B439" s="23" t="s">
        <v>8888</v>
      </c>
      <c r="C439" s="23" t="s">
        <v>9898</v>
      </c>
      <c r="D439" s="23" t="s">
        <v>9898</v>
      </c>
      <c r="E439" s="23"/>
      <c r="F439" s="27">
        <v>0.33</v>
      </c>
      <c r="G439" s="24">
        <v>0</v>
      </c>
      <c r="H439" s="25">
        <v>72.019599999999997</v>
      </c>
      <c r="I439" s="25">
        <v>21.925599999999999</v>
      </c>
      <c r="J439" s="26">
        <v>688</v>
      </c>
      <c r="K439" s="26">
        <v>208</v>
      </c>
      <c r="L439" s="27">
        <v>0.3044</v>
      </c>
      <c r="M439" s="28">
        <v>1.04670248</v>
      </c>
      <c r="N439" s="29">
        <v>0.69985699999999995</v>
      </c>
      <c r="O439" s="31"/>
      <c r="P439" s="31">
        <v>0.33136969379999998</v>
      </c>
      <c r="Q439" s="31">
        <v>0.32999999999999902</v>
      </c>
      <c r="R439" s="42"/>
      <c r="S439" s="42" t="str">
        <f>IF(R439="","",MAX(R439,Q439))</f>
        <v/>
      </c>
      <c r="T439" s="27" t="str">
        <f>IF(A439="placement",MIN(P439,IF(S439="",Q439,S439)),"")</f>
        <v/>
      </c>
      <c r="U439" s="28" t="str">
        <f>IF($A439="placement",T439*J439,"")</f>
        <v/>
      </c>
      <c r="V439" s="26">
        <f>IF($A439="placement",U439,IF($A439="site",SUMIF($C:$C,$C439,$U:$U),IF($A439="user",SUMIF($B:$B,$B439,$U:$U),SUM($U:$U))))</f>
        <v>224.52137156237868</v>
      </c>
      <c r="W439" s="27">
        <f>V439/J439</f>
        <v>0.32633920285229456</v>
      </c>
    </row>
    <row r="440" spans="1:23" x14ac:dyDescent="0.3">
      <c r="A440" s="23" t="s">
        <v>14</v>
      </c>
      <c r="B440" s="23" t="s">
        <v>4752</v>
      </c>
      <c r="C440" s="23" t="s">
        <v>4754</v>
      </c>
      <c r="D440" s="23" t="s">
        <v>4757</v>
      </c>
      <c r="E440" s="23" t="s">
        <v>4758</v>
      </c>
      <c r="F440" s="27">
        <v>0.33</v>
      </c>
      <c r="G440" s="24">
        <v>1</v>
      </c>
      <c r="H440" s="25">
        <v>478.10789999999997</v>
      </c>
      <c r="I440" s="25">
        <v>26.741800000000001</v>
      </c>
      <c r="J440" s="26">
        <v>1255</v>
      </c>
      <c r="K440" s="26">
        <v>404</v>
      </c>
      <c r="L440" s="27">
        <v>5.5899999999999998E-2</v>
      </c>
      <c r="M440" s="28">
        <v>1.56456482</v>
      </c>
      <c r="N440" s="29">
        <v>1</v>
      </c>
      <c r="O440" s="31" t="s">
        <v>304</v>
      </c>
      <c r="P440" s="31">
        <v>0.360844634</v>
      </c>
      <c r="Q440" s="31">
        <v>0.33</v>
      </c>
      <c r="R440" s="42"/>
      <c r="S440" s="42" t="str">
        <f>IF(R440="","",MAX(R440,Q440))</f>
        <v/>
      </c>
      <c r="T440" s="27">
        <f>IF(A440="placement",MIN(P440,IF(S440="",Q440,S440)),"")</f>
        <v>0.33</v>
      </c>
      <c r="U440" s="28">
        <f>IF($A440="placement",T440*J440,"")</f>
        <v>414.15000000000003</v>
      </c>
      <c r="V440" s="26">
        <f>IF($A440="placement",U440,IF($A440="site",SUMIF($C:$C,$C440,$U:$U),IF($A440="user",SUMIF($B:$B,$B440,$U:$U),SUM($U:$U))))</f>
        <v>414.15000000000003</v>
      </c>
      <c r="W440" s="27">
        <f>V440/J440</f>
        <v>0.33</v>
      </c>
    </row>
    <row r="441" spans="1:23" x14ac:dyDescent="0.3">
      <c r="A441" s="23" t="s">
        <v>14</v>
      </c>
      <c r="B441" s="23" t="s">
        <v>4894</v>
      </c>
      <c r="C441" s="23" t="s">
        <v>4896</v>
      </c>
      <c r="D441" s="23" t="s">
        <v>4907</v>
      </c>
      <c r="E441" s="23" t="s">
        <v>4895</v>
      </c>
      <c r="F441" s="27">
        <v>0.33</v>
      </c>
      <c r="G441" s="24">
        <v>1</v>
      </c>
      <c r="H441" s="25">
        <v>491.19189999999998</v>
      </c>
      <c r="I441" s="25">
        <v>41.175400000000003</v>
      </c>
      <c r="J441" s="26">
        <v>1255</v>
      </c>
      <c r="K441" s="26">
        <v>329</v>
      </c>
      <c r="L441" s="27">
        <v>8.3799999999999999E-2</v>
      </c>
      <c r="M441" s="28">
        <v>1.0160395600000001</v>
      </c>
      <c r="N441" s="29">
        <v>0.75</v>
      </c>
      <c r="O441" s="31" t="s">
        <v>42</v>
      </c>
      <c r="P441" s="31">
        <v>0.26183976460000002</v>
      </c>
      <c r="Q441" s="31">
        <v>0.26183976461754099</v>
      </c>
      <c r="R441" s="42"/>
      <c r="S441" s="42" t="str">
        <f>IF(R441="","",MAX(R441,Q441))</f>
        <v/>
      </c>
      <c r="T441" s="27">
        <f>IF(A441="placement",MIN(P441,IF(S441="",Q441,S441)),"")</f>
        <v>0.26183976460000002</v>
      </c>
      <c r="U441" s="28">
        <f>IF($A441="placement",T441*J441,"")</f>
        <v>328.60890457300002</v>
      </c>
      <c r="V441" s="26">
        <f>IF($A441="placement",U441,IF($A441="site",SUMIF($C:$C,$C441,$U:$U),IF($A441="user",SUMIF($B:$B,$B441,$U:$U),SUM($U:$U))))</f>
        <v>328.60890457300002</v>
      </c>
      <c r="W441" s="27">
        <f>V441/J441</f>
        <v>0.26183976460000002</v>
      </c>
    </row>
    <row r="442" spans="1:23" hidden="1" x14ac:dyDescent="0.3">
      <c r="A442" s="23" t="s">
        <v>13</v>
      </c>
      <c r="B442" s="23" t="s">
        <v>1708</v>
      </c>
      <c r="C442" s="23" t="s">
        <v>1709</v>
      </c>
      <c r="D442" s="23" t="s">
        <v>9898</v>
      </c>
      <c r="E442" s="23"/>
      <c r="F442" s="27">
        <v>0.19869999999999999</v>
      </c>
      <c r="G442" s="24">
        <v>0</v>
      </c>
      <c r="H442" s="25">
        <v>848.3048</v>
      </c>
      <c r="I442" s="25">
        <v>307.11610000000002</v>
      </c>
      <c r="J442" s="26">
        <v>18699</v>
      </c>
      <c r="K442" s="26">
        <v>3387</v>
      </c>
      <c r="L442" s="27">
        <v>0.36199999999999999</v>
      </c>
      <c r="M442" s="28">
        <v>2.0295454500000001</v>
      </c>
      <c r="N442" s="29">
        <v>1.4869829999999999</v>
      </c>
      <c r="O442" s="31"/>
      <c r="P442" s="31">
        <v>0.26733200410000002</v>
      </c>
      <c r="Q442" s="31">
        <v>0.198709179084471</v>
      </c>
      <c r="R442" s="42">
        <v>0.3</v>
      </c>
      <c r="S442" s="42">
        <f>IF(R442="","",MAX(R442,Q442))</f>
        <v>0.3</v>
      </c>
      <c r="T442" s="27" t="str">
        <f>IF(A442="placement",MIN(P442,IF(S442="",Q442,S442)),"")</f>
        <v/>
      </c>
      <c r="U442" s="28" t="str">
        <f>IF($A442="placement",T442*J442,"")</f>
        <v/>
      </c>
      <c r="V442" s="26">
        <f>IF($A442="placement",U442,IF($A442="site",SUMIF($C:$C,$C442,$U:$U),IF($A442="user",SUMIF($B:$B,$B442,$U:$U),SUM($U:$U))))</f>
        <v>3843.4178046668962</v>
      </c>
      <c r="W442" s="27">
        <f>V442/J442</f>
        <v>0.20554135540226195</v>
      </c>
    </row>
    <row r="443" spans="1:23" hidden="1" x14ac:dyDescent="0.3">
      <c r="A443" s="23" t="s">
        <v>10</v>
      </c>
      <c r="B443" s="23" t="s">
        <v>9170</v>
      </c>
      <c r="C443" s="23" t="s">
        <v>9898</v>
      </c>
      <c r="D443" s="23" t="s">
        <v>9898</v>
      </c>
      <c r="E443" s="23"/>
      <c r="F443" s="27">
        <v>0.32719999999999999</v>
      </c>
      <c r="G443" s="24">
        <v>0.96477175000000004</v>
      </c>
      <c r="H443" s="25">
        <v>59.625599999999999</v>
      </c>
      <c r="I443" s="25">
        <v>10.5908</v>
      </c>
      <c r="J443" s="26">
        <v>536</v>
      </c>
      <c r="K443" s="26">
        <v>174</v>
      </c>
      <c r="L443" s="27">
        <v>0.17760000000000001</v>
      </c>
      <c r="M443" s="28">
        <v>1.6876597600000001</v>
      </c>
      <c r="N443" s="29">
        <v>1.0158590000000001</v>
      </c>
      <c r="O443" s="31"/>
      <c r="P443" s="31">
        <v>0.39806646740000001</v>
      </c>
      <c r="Q443" s="31">
        <v>0.32718174007217299</v>
      </c>
      <c r="R443" s="42"/>
      <c r="S443" s="42" t="str">
        <f>IF(R443="","",MAX(R443,Q443))</f>
        <v/>
      </c>
      <c r="T443" s="27" t="str">
        <f>IF(A443="placement",MIN(P443,IF(S443="",Q443,S443)),"")</f>
        <v/>
      </c>
      <c r="U443" s="28" t="str">
        <f>IF($A443="placement",T443*J443,"")</f>
        <v/>
      </c>
      <c r="V443" s="26">
        <f>IF($A443="placement",U443,IF($A443="site",SUMIF($C:$C,$C443,$U:$U),IF($A443="user",SUMIF($B:$B,$B443,$U:$U),SUM($U:$U))))</f>
        <v>174.40495643860001</v>
      </c>
      <c r="W443" s="27">
        <f>V443/J443</f>
        <v>0.32538238141529852</v>
      </c>
    </row>
    <row r="444" spans="1:23" hidden="1" x14ac:dyDescent="0.3">
      <c r="A444" s="23" t="s">
        <v>13</v>
      </c>
      <c r="B444" s="23" t="s">
        <v>5690</v>
      </c>
      <c r="C444" s="23" t="s">
        <v>5692</v>
      </c>
      <c r="D444" s="32" t="s">
        <v>9898</v>
      </c>
      <c r="E444" s="23"/>
      <c r="F444" s="27">
        <v>0.17730000000000001</v>
      </c>
      <c r="G444" s="24">
        <v>0.99817396999999997</v>
      </c>
      <c r="H444" s="25">
        <v>3358.7577000000001</v>
      </c>
      <c r="I444" s="25">
        <v>551.13559999999995</v>
      </c>
      <c r="J444" s="26">
        <v>18697</v>
      </c>
      <c r="K444" s="26">
        <v>2855</v>
      </c>
      <c r="L444" s="27">
        <v>0.1641</v>
      </c>
      <c r="M444" s="28">
        <v>1.1308140099999999</v>
      </c>
      <c r="N444" s="29">
        <v>0.941272</v>
      </c>
      <c r="O444" s="31"/>
      <c r="P444" s="31">
        <v>0.16761554910000001</v>
      </c>
      <c r="Q444" s="31">
        <v>0.16761554907920201</v>
      </c>
      <c r="R444" s="42"/>
      <c r="S444" s="42" t="str">
        <f>IF(R444="","",MAX(R444,Q444))</f>
        <v/>
      </c>
      <c r="T444" s="27" t="str">
        <f>IF(A444="placement",MIN(P444,IF(S444="",Q444,S444)),"")</f>
        <v/>
      </c>
      <c r="U444" s="28" t="str">
        <f>IF($A444="placement",T444*J444,"")</f>
        <v/>
      </c>
      <c r="V444" s="23">
        <f>IF($A444="placement",U444,IF($A444="site",SUMIF($C:$C,$C444,$U:$U),IF($A444="user",SUMIF($B:$B,$B444,$U:$U),SUM($U:$U))))</f>
        <v>2867.1943150653174</v>
      </c>
      <c r="W444" s="27">
        <f>V444/J444</f>
        <v>0.15335050088598798</v>
      </c>
    </row>
    <row r="445" spans="1:23" hidden="1" x14ac:dyDescent="0.3">
      <c r="A445" s="23" t="s">
        <v>10</v>
      </c>
      <c r="B445" s="23" t="s">
        <v>544</v>
      </c>
      <c r="C445" s="23" t="s">
        <v>9898</v>
      </c>
      <c r="D445" s="23" t="s">
        <v>9898</v>
      </c>
      <c r="E445" s="23"/>
      <c r="F445" s="27">
        <v>0.32829999999999998</v>
      </c>
      <c r="G445" s="24">
        <v>0.86751690000000004</v>
      </c>
      <c r="H445" s="25">
        <v>1828.9632999999999</v>
      </c>
      <c r="I445" s="25">
        <v>85.348100000000002</v>
      </c>
      <c r="J445" s="26">
        <v>2590</v>
      </c>
      <c r="K445" s="26">
        <v>833</v>
      </c>
      <c r="L445" s="27">
        <v>4.6699999999999998E-2</v>
      </c>
      <c r="M445" s="28">
        <v>1.0116802300000001</v>
      </c>
      <c r="N445" s="29">
        <v>0.5</v>
      </c>
      <c r="O445" s="31"/>
      <c r="P445" s="31">
        <v>0.50577268740000003</v>
      </c>
      <c r="Q445" s="31">
        <v>0.328272035514659</v>
      </c>
      <c r="R445" s="42"/>
      <c r="S445" s="42" t="str">
        <f>IF(R445="","",MAX(R445,Q445))</f>
        <v/>
      </c>
      <c r="T445" s="27" t="str">
        <f>IF(A445="placement",MIN(P445,IF(S445="",Q445,S445)),"")</f>
        <v/>
      </c>
      <c r="U445" s="28" t="str">
        <f>IF($A445="placement",T445*J445,"")</f>
        <v/>
      </c>
      <c r="V445" s="26">
        <f>IF($A445="placement",U445,IF($A445="site",SUMIF($C:$C,$C445,$U:$U),IF($A445="user",SUMIF($B:$B,$B445,$U:$U),SUM($U:$U))))</f>
        <v>841.98645091768196</v>
      </c>
      <c r="W445" s="27">
        <f>V445/J445</f>
        <v>0.3250912937906108</v>
      </c>
    </row>
    <row r="446" spans="1:23" x14ac:dyDescent="0.3">
      <c r="A446" s="23" t="s">
        <v>14</v>
      </c>
      <c r="B446" s="23" t="s">
        <v>5502</v>
      </c>
      <c r="C446" s="23" t="s">
        <v>5504</v>
      </c>
      <c r="D446" s="23" t="s">
        <v>5505</v>
      </c>
      <c r="E446" s="23" t="s">
        <v>5506</v>
      </c>
      <c r="F446" s="27">
        <v>0.25</v>
      </c>
      <c r="G446" s="24">
        <v>1</v>
      </c>
      <c r="H446" s="25">
        <v>627.36760000000004</v>
      </c>
      <c r="I446" s="25">
        <v>72.423500000000004</v>
      </c>
      <c r="J446" s="26">
        <v>1254</v>
      </c>
      <c r="K446" s="26">
        <v>314</v>
      </c>
      <c r="L446" s="27">
        <v>0.1154</v>
      </c>
      <c r="M446" s="28">
        <v>0.57732287000000004</v>
      </c>
      <c r="N446" s="29">
        <v>0.3</v>
      </c>
      <c r="O446" s="31" t="s">
        <v>12</v>
      </c>
      <c r="P446" s="31">
        <v>0.48036009709999999</v>
      </c>
      <c r="Q446" s="31">
        <v>0.25</v>
      </c>
      <c r="R446" s="42"/>
      <c r="S446" s="42" t="str">
        <f>IF(R446="","",MAX(R446,Q446))</f>
        <v/>
      </c>
      <c r="T446" s="27">
        <f>IF(A446="placement",MIN(P446,IF(S446="",Q446,S446)),"")</f>
        <v>0.25</v>
      </c>
      <c r="U446" s="28">
        <f>IF($A446="placement",T446*J446,"")</f>
        <v>313.5</v>
      </c>
      <c r="V446" s="26">
        <f>IF($A446="placement",U446,IF($A446="site",SUMIF($C:$C,$C446,$U:$U),IF($A446="user",SUMIF($B:$B,$B446,$U:$U),SUM($U:$U))))</f>
        <v>313.5</v>
      </c>
      <c r="W446" s="27">
        <f>V446/J446</f>
        <v>0.25</v>
      </c>
    </row>
    <row r="447" spans="1:23" x14ac:dyDescent="0.3">
      <c r="A447" s="17" t="s">
        <v>14</v>
      </c>
      <c r="B447" s="17" t="s">
        <v>5764</v>
      </c>
      <c r="C447" s="17" t="s">
        <v>5766</v>
      </c>
      <c r="D447" s="17" t="s">
        <v>5871</v>
      </c>
      <c r="E447" s="17" t="s">
        <v>5872</v>
      </c>
      <c r="F447" s="18">
        <v>0.25</v>
      </c>
      <c r="G447" s="36">
        <v>0</v>
      </c>
      <c r="H447" s="37">
        <v>19.381399999999999</v>
      </c>
      <c r="I447" s="37">
        <v>11.091699999999999</v>
      </c>
      <c r="J447" s="19">
        <v>1251</v>
      </c>
      <c r="K447" s="19">
        <v>313</v>
      </c>
      <c r="L447" s="18">
        <v>0.57230000000000003</v>
      </c>
      <c r="M447" s="20">
        <v>3.7607931300000002</v>
      </c>
      <c r="N447" s="21">
        <v>1</v>
      </c>
      <c r="O447" s="22" t="s">
        <v>42</v>
      </c>
      <c r="P447" s="22">
        <v>0.73409864189999996</v>
      </c>
      <c r="Q447" s="22">
        <v>0.25</v>
      </c>
      <c r="R447" s="43"/>
      <c r="S447" s="42" t="str">
        <f>IF(R447="","",MAX(R447,Q447))</f>
        <v/>
      </c>
      <c r="T447" s="27">
        <f>IF(A447="placement",MIN(P447,IF(S447="",Q447,S447)),"")</f>
        <v>0.25</v>
      </c>
      <c r="U447" s="20">
        <f>IF($A447="placement",T447*J447,"")</f>
        <v>312.75</v>
      </c>
      <c r="V447" s="19">
        <f>IF($A447="placement",U447,IF($A447="site",SUMIF($C:$C,$C447,$U:$U),IF($A447="user",SUMIF($B:$B,$B447,$U:$U),SUM($U:$U))))</f>
        <v>312.75</v>
      </c>
      <c r="W447" s="18">
        <f>V447/J447</f>
        <v>0.25</v>
      </c>
    </row>
    <row r="448" spans="1:23" x14ac:dyDescent="0.3">
      <c r="A448" s="23" t="s">
        <v>14</v>
      </c>
      <c r="B448" s="23" t="s">
        <v>8364</v>
      </c>
      <c r="C448" s="23" t="s">
        <v>8366</v>
      </c>
      <c r="D448" s="23" t="s">
        <v>8369</v>
      </c>
      <c r="E448" s="23" t="s">
        <v>8365</v>
      </c>
      <c r="F448" s="27">
        <v>0.25</v>
      </c>
      <c r="G448" s="24">
        <v>1</v>
      </c>
      <c r="H448" s="25">
        <v>78.481899999999996</v>
      </c>
      <c r="I448" s="25">
        <v>37.2669</v>
      </c>
      <c r="J448" s="26">
        <v>1247</v>
      </c>
      <c r="K448" s="26">
        <v>129</v>
      </c>
      <c r="L448" s="27">
        <v>0.4748</v>
      </c>
      <c r="M448" s="28">
        <v>1.11575088</v>
      </c>
      <c r="N448" s="29">
        <v>1</v>
      </c>
      <c r="O448" s="31" t="s">
        <v>42</v>
      </c>
      <c r="P448" s="31">
        <v>0.1037425828</v>
      </c>
      <c r="Q448" s="31">
        <v>0.103742582809192</v>
      </c>
      <c r="R448" s="42"/>
      <c r="S448" s="42" t="str">
        <f>IF(R448="","",MAX(R448,Q448))</f>
        <v/>
      </c>
      <c r="T448" s="27">
        <f>IF(A448="placement",MIN(P448,IF(S448="",Q448,S448)),"")</f>
        <v>0.1037425828</v>
      </c>
      <c r="U448" s="28">
        <f>IF($A448="placement",T448*J448,"")</f>
        <v>129.36700075159999</v>
      </c>
      <c r="V448" s="26">
        <f>IF($A448="placement",U448,IF($A448="site",SUMIF($C:$C,$C448,$U:$U),IF($A448="user",SUMIF($B:$B,$B448,$U:$U),SUM($U:$U))))</f>
        <v>129.36700075159999</v>
      </c>
      <c r="W448" s="27">
        <f>V448/J448</f>
        <v>0.1037425828</v>
      </c>
    </row>
    <row r="449" spans="1:23" hidden="1" x14ac:dyDescent="0.3">
      <c r="A449" s="23" t="s">
        <v>13</v>
      </c>
      <c r="B449" s="23" t="s">
        <v>4652</v>
      </c>
      <c r="C449" s="23" t="s">
        <v>4653</v>
      </c>
      <c r="D449" s="23" t="s">
        <v>9898</v>
      </c>
      <c r="E449" s="23"/>
      <c r="F449" s="27">
        <v>0.34889999999999999</v>
      </c>
      <c r="G449" s="24">
        <v>0.99437498999999996</v>
      </c>
      <c r="H449" s="25">
        <v>69009.2978</v>
      </c>
      <c r="I449" s="25">
        <v>14159.605299999999</v>
      </c>
      <c r="J449" s="26">
        <v>17454</v>
      </c>
      <c r="K449" s="26">
        <v>6090</v>
      </c>
      <c r="L449" s="27">
        <v>0.20519999999999999</v>
      </c>
      <c r="M449" s="28">
        <v>4.1087749999999999E-2</v>
      </c>
      <c r="N449" s="29">
        <v>1.0004000000000001E-2</v>
      </c>
      <c r="O449" s="31"/>
      <c r="P449" s="31">
        <v>0.75652113089999995</v>
      </c>
      <c r="Q449" s="31">
        <v>0.348925037459134</v>
      </c>
      <c r="R449" s="42"/>
      <c r="S449" s="42" t="str">
        <f>IF(R449="","",MAX(R449,Q449))</f>
        <v/>
      </c>
      <c r="T449" s="27" t="str">
        <f>IF(A449="placement",MIN(P449,IF(S449="",Q449,S449)),"")</f>
        <v/>
      </c>
      <c r="U449" s="28" t="str">
        <f>IF($A449="placement",T449*J449,"")</f>
        <v/>
      </c>
      <c r="V449" s="26">
        <f>IF($A449="placement",U449,IF($A449="site",SUMIF($C:$C,$C449,$U:$U),IF($A449="user",SUMIF($B:$B,$B449,$U:$U),SUM($U:$U))))</f>
        <v>6089.6699999999983</v>
      </c>
      <c r="W449" s="27">
        <f>V449/J449</f>
        <v>0.34889824682021303</v>
      </c>
    </row>
    <row r="450" spans="1:23" hidden="1" x14ac:dyDescent="0.3">
      <c r="A450" s="23" t="s">
        <v>10</v>
      </c>
      <c r="B450" s="23" t="s">
        <v>9727</v>
      </c>
      <c r="C450" s="23" t="s">
        <v>9898</v>
      </c>
      <c r="D450" s="23" t="s">
        <v>9898</v>
      </c>
      <c r="E450" s="23"/>
      <c r="F450" s="27">
        <v>0.33</v>
      </c>
      <c r="G450" s="24">
        <v>0</v>
      </c>
      <c r="H450" s="25">
        <v>6.4271000000000003</v>
      </c>
      <c r="I450" s="25">
        <v>1.3871</v>
      </c>
      <c r="J450" s="26">
        <v>45</v>
      </c>
      <c r="K450" s="26">
        <v>14</v>
      </c>
      <c r="L450" s="27">
        <v>0.21579999999999999</v>
      </c>
      <c r="M450" s="28">
        <v>1.07499356</v>
      </c>
      <c r="N450" s="29">
        <v>0.7</v>
      </c>
      <c r="O450" s="31"/>
      <c r="P450" s="31">
        <v>0.34883331020000002</v>
      </c>
      <c r="Q450" s="31">
        <v>0.32999999999999902</v>
      </c>
      <c r="R450" s="42"/>
      <c r="S450" s="42" t="str">
        <f>IF(R450="","",MAX(R450,Q450))</f>
        <v/>
      </c>
      <c r="T450" s="27" t="str">
        <f>IF(A450="placement",MIN(P450,IF(S450="",Q450,S450)),"")</f>
        <v/>
      </c>
      <c r="U450" s="28" t="str">
        <f>IF($A450="placement",T450*J450,"")</f>
        <v/>
      </c>
      <c r="V450" s="26">
        <f>IF($A450="placement",U450,IF($A450="site",SUMIF($C:$C,$C450,$U:$U),IF($A450="user",SUMIF($B:$B,$B450,$U:$U),SUM($U:$U))))</f>
        <v>14.520000000000001</v>
      </c>
      <c r="W450" s="27">
        <f>V450/J450</f>
        <v>0.32266666666666671</v>
      </c>
    </row>
    <row r="451" spans="1:23" x14ac:dyDescent="0.3">
      <c r="A451" s="23" t="s">
        <v>14</v>
      </c>
      <c r="B451" s="23" t="s">
        <v>8322</v>
      </c>
      <c r="C451" s="23" t="s">
        <v>8324</v>
      </c>
      <c r="D451" s="23" t="s">
        <v>8329</v>
      </c>
      <c r="E451" s="23" t="s">
        <v>8330</v>
      </c>
      <c r="F451" s="27">
        <v>0.15</v>
      </c>
      <c r="G451" s="24">
        <v>1</v>
      </c>
      <c r="H451" s="25">
        <v>112.05629999999999</v>
      </c>
      <c r="I451" s="25">
        <v>11.714399999999999</v>
      </c>
      <c r="J451" s="26">
        <v>1242</v>
      </c>
      <c r="K451" s="26">
        <v>186</v>
      </c>
      <c r="L451" s="27">
        <v>0.1045</v>
      </c>
      <c r="M451" s="28">
        <v>3.5354455200000001</v>
      </c>
      <c r="N451" s="29">
        <v>2.75</v>
      </c>
      <c r="O451" s="31" t="s">
        <v>42</v>
      </c>
      <c r="P451" s="31">
        <v>0.2221630943</v>
      </c>
      <c r="Q451" s="31">
        <v>0.15</v>
      </c>
      <c r="R451" s="42"/>
      <c r="S451" s="42" t="str">
        <f>IF(R451="","",MAX(R451,Q451))</f>
        <v/>
      </c>
      <c r="T451" s="27">
        <f>IF(A451="placement",MIN(P451,IF(S451="",Q451,S451)),"")</f>
        <v>0.15</v>
      </c>
      <c r="U451" s="28">
        <f>IF($A451="placement",T451*J451,"")</f>
        <v>186.29999999999998</v>
      </c>
      <c r="V451" s="26">
        <f>IF($A451="placement",U451,IF($A451="site",SUMIF($C:$C,$C451,$U:$U),IF($A451="user",SUMIF($B:$B,$B451,$U:$U),SUM($U:$U))))</f>
        <v>186.29999999999998</v>
      </c>
      <c r="W451" s="27">
        <f>V451/J451</f>
        <v>0.15</v>
      </c>
    </row>
    <row r="452" spans="1:23" hidden="1" x14ac:dyDescent="0.3">
      <c r="A452" s="17" t="s">
        <v>13</v>
      </c>
      <c r="B452" s="17" t="s">
        <v>4820</v>
      </c>
      <c r="C452" s="17" t="s">
        <v>4822</v>
      </c>
      <c r="D452" s="17" t="s">
        <v>9898</v>
      </c>
      <c r="E452" s="17"/>
      <c r="F452" s="18">
        <v>0.23330000000000001</v>
      </c>
      <c r="G452" s="36">
        <v>0.99999872999999995</v>
      </c>
      <c r="H452" s="37">
        <v>7466.8563000000004</v>
      </c>
      <c r="I452" s="37">
        <v>568.29449999999997</v>
      </c>
      <c r="J452" s="19">
        <v>16934</v>
      </c>
      <c r="K452" s="19">
        <v>3495</v>
      </c>
      <c r="L452" s="18">
        <v>7.6100000000000001E-2</v>
      </c>
      <c r="M452" s="20">
        <v>0.99326371999999996</v>
      </c>
      <c r="N452" s="21">
        <v>0.77578400000000003</v>
      </c>
      <c r="O452" s="22"/>
      <c r="P452" s="22">
        <v>0.21895465720000001</v>
      </c>
      <c r="Q452" s="22">
        <v>0.21895465715295101</v>
      </c>
      <c r="R452" s="43"/>
      <c r="S452" s="42" t="str">
        <f>IF(R452="","",MAX(R452,Q452))</f>
        <v/>
      </c>
      <c r="T452" s="27" t="str">
        <f>IF(A452="placement",MIN(P452,IF(S452="",Q452,S452)),"")</f>
        <v/>
      </c>
      <c r="U452" s="20" t="str">
        <f>IF($A452="placement",T452*J452,"")</f>
        <v/>
      </c>
      <c r="V452" s="19">
        <f>IF($A452="placement",U452,IF($A452="site",SUMIF($C:$C,$C452,$U:$U),IF($A452="user",SUMIF($B:$B,$B452,$U:$U),SUM($U:$U))))</f>
        <v>3604.5556199309322</v>
      </c>
      <c r="W452" s="18">
        <f>V452/J452</f>
        <v>0.21285907759129161</v>
      </c>
    </row>
    <row r="453" spans="1:23" hidden="1" x14ac:dyDescent="0.3">
      <c r="A453" s="11" t="s">
        <v>10</v>
      </c>
      <c r="B453" s="11" t="s">
        <v>15</v>
      </c>
      <c r="C453" s="11" t="s">
        <v>9898</v>
      </c>
      <c r="D453" s="11" t="s">
        <v>9898</v>
      </c>
      <c r="E453" s="11"/>
      <c r="F453" s="12">
        <v>0.32200000000000001</v>
      </c>
      <c r="G453" s="33">
        <v>0.73676991000000003</v>
      </c>
      <c r="H453" s="34">
        <v>269.8075</v>
      </c>
      <c r="I453" s="34">
        <v>47.190600000000003</v>
      </c>
      <c r="J453" s="13">
        <v>723</v>
      </c>
      <c r="K453" s="13">
        <v>233</v>
      </c>
      <c r="L453" s="12">
        <v>0.1749</v>
      </c>
      <c r="M453" s="14">
        <v>0.51064482</v>
      </c>
      <c r="N453" s="15">
        <v>0.21147199999999999</v>
      </c>
      <c r="O453" s="16"/>
      <c r="P453" s="16">
        <v>0.58587261960000003</v>
      </c>
      <c r="Q453" s="16">
        <v>0.32196071224469902</v>
      </c>
      <c r="R453" s="44"/>
      <c r="S453" s="42" t="str">
        <f>IF(R453="","",MAX(R453,Q453))</f>
        <v/>
      </c>
      <c r="T453" s="27" t="str">
        <f>IF(A453="placement",MIN(P453,IF(S453="",Q453,S453)),"")</f>
        <v/>
      </c>
      <c r="U453" s="14" t="str">
        <f>IF($A453="placement",T453*J453,"")</f>
        <v/>
      </c>
      <c r="V453" s="13">
        <f>IF($A453="placement",U453,IF($A453="site",SUMIF($C:$C,$C453,$U:$U),IF($A453="user",SUMIF($B:$B,$B453,$U:$U),SUM($U:$U))))</f>
        <v>232.74999999999963</v>
      </c>
      <c r="W453" s="12">
        <f>V453/J453</f>
        <v>0.32192254495159006</v>
      </c>
    </row>
    <row r="454" spans="1:23" hidden="1" x14ac:dyDescent="0.3">
      <c r="A454" s="23" t="s">
        <v>13</v>
      </c>
      <c r="B454" s="23" t="s">
        <v>4710</v>
      </c>
      <c r="C454" s="23" t="s">
        <v>4712</v>
      </c>
      <c r="D454" s="23" t="s">
        <v>9898</v>
      </c>
      <c r="E454" s="23"/>
      <c r="F454" s="27">
        <v>0.2868</v>
      </c>
      <c r="G454" s="24">
        <v>0.99913280999999998</v>
      </c>
      <c r="H454" s="25">
        <v>6270.3356000000003</v>
      </c>
      <c r="I454" s="25">
        <v>555.42039999999997</v>
      </c>
      <c r="J454" s="26">
        <v>16436</v>
      </c>
      <c r="K454" s="26">
        <v>4009</v>
      </c>
      <c r="L454" s="27">
        <v>8.8599999999999998E-2</v>
      </c>
      <c r="M454" s="28">
        <v>0.98639155999999995</v>
      </c>
      <c r="N454" s="29">
        <v>0.73864200000000002</v>
      </c>
      <c r="O454" s="31"/>
      <c r="P454" s="31">
        <v>0.2511675552</v>
      </c>
      <c r="Q454" s="31">
        <v>0.25116755518299</v>
      </c>
      <c r="R454" s="42"/>
      <c r="S454" s="42" t="str">
        <f>IF(R454="","",MAX(R454,Q454))</f>
        <v/>
      </c>
      <c r="T454" s="27" t="str">
        <f>IF(A454="placement",MIN(P454,IF(S454="",Q454,S454)),"")</f>
        <v/>
      </c>
      <c r="U454" s="28" t="str">
        <f>IF($A454="placement",T454*J454,"")</f>
        <v/>
      </c>
      <c r="V454" s="26">
        <f>IF($A454="placement",U454,IF($A454="site",SUMIF($C:$C,$C454,$U:$U),IF($A454="user",SUMIF($B:$B,$B454,$U:$U),SUM($U:$U))))</f>
        <v>4108.7029854192724</v>
      </c>
      <c r="W454" s="27">
        <f>V454/J454</f>
        <v>0.24998192902283234</v>
      </c>
    </row>
    <row r="455" spans="1:23" hidden="1" x14ac:dyDescent="0.3">
      <c r="A455" s="23" t="s">
        <v>10</v>
      </c>
      <c r="B455" s="23" t="s">
        <v>4128</v>
      </c>
      <c r="C455" s="23" t="s">
        <v>9898</v>
      </c>
      <c r="D455" s="32" t="s">
        <v>9898</v>
      </c>
      <c r="E455" s="23"/>
      <c r="F455" s="27">
        <v>0.33</v>
      </c>
      <c r="G455" s="24">
        <v>0.84840070000000001</v>
      </c>
      <c r="H455" s="25">
        <v>375.5052</v>
      </c>
      <c r="I455" s="25">
        <v>12.033899999999999</v>
      </c>
      <c r="J455" s="26">
        <v>589</v>
      </c>
      <c r="K455" s="26">
        <v>190</v>
      </c>
      <c r="L455" s="27">
        <v>3.2000000000000001E-2</v>
      </c>
      <c r="M455" s="28">
        <v>1.6311696099999999</v>
      </c>
      <c r="N455" s="29">
        <v>0.97430399999999995</v>
      </c>
      <c r="O455" s="31"/>
      <c r="P455" s="31">
        <v>0.40269608130000001</v>
      </c>
      <c r="Q455" s="31">
        <v>0.32999999999999902</v>
      </c>
      <c r="R455" s="42">
        <v>0.22</v>
      </c>
      <c r="S455" s="42">
        <f>IF(R455="","",MAX(R455,Q455))</f>
        <v>0.32999999999999902</v>
      </c>
      <c r="T455" s="27" t="str">
        <f>IF(A455="placement",MIN(P455,IF(S455="",Q455,S455)),"")</f>
        <v/>
      </c>
      <c r="U455" s="28" t="str">
        <f>IF($A455="placement",T455*J455,"")</f>
        <v/>
      </c>
      <c r="V455" s="26">
        <f>IF($A455="placement",U455,IF($A455="site",SUMIF($C:$C,$C455,$U:$U),IF($A455="user",SUMIF($B:$B,$B455,$U:$U),SUM($U:$U))))</f>
        <v>189.58663000329952</v>
      </c>
      <c r="W455" s="27">
        <f>V455/J455</f>
        <v>0.32187882852852212</v>
      </c>
    </row>
    <row r="456" spans="1:23" x14ac:dyDescent="0.3">
      <c r="A456" s="23" t="s">
        <v>14</v>
      </c>
      <c r="B456" s="23" t="s">
        <v>9993</v>
      </c>
      <c r="C456" s="23" t="s">
        <v>9994</v>
      </c>
      <c r="D456" s="32" t="s">
        <v>9997</v>
      </c>
      <c r="E456" s="23" t="s">
        <v>9998</v>
      </c>
      <c r="F456" s="27">
        <v>0.2</v>
      </c>
      <c r="G456" s="24">
        <v>1</v>
      </c>
      <c r="H456" s="25">
        <v>101.7169</v>
      </c>
      <c r="I456" s="25">
        <v>19.6326</v>
      </c>
      <c r="J456" s="26">
        <v>1240</v>
      </c>
      <c r="K456" s="26">
        <v>141</v>
      </c>
      <c r="L456" s="27">
        <v>0.193</v>
      </c>
      <c r="M456" s="28">
        <v>2.1050044400000001</v>
      </c>
      <c r="N456" s="29">
        <v>1</v>
      </c>
      <c r="O456" s="31" t="s">
        <v>42</v>
      </c>
      <c r="P456" s="31">
        <v>0.52494161930000005</v>
      </c>
      <c r="Q456" s="31">
        <v>0.2</v>
      </c>
      <c r="R456" s="42"/>
      <c r="S456" s="42" t="str">
        <f>IF(R456="","",MAX(R456,Q456))</f>
        <v/>
      </c>
      <c r="T456" s="27">
        <f>IF(A456="placement",MIN(P456,IF(S456="",Q456,S456)),"")</f>
        <v>0.2</v>
      </c>
      <c r="U456" s="28">
        <f>IF($A456="placement",T456*J456,"")</f>
        <v>248</v>
      </c>
      <c r="V456" s="26">
        <f>IF($A456="placement",U456,IF($A456="site",SUMIF($C:$C,$C456,$U:$U),IF($A456="user",SUMIF($B:$B,$B456,$U:$U),SUM($U:$U))))</f>
        <v>248</v>
      </c>
      <c r="W456" s="27">
        <f>V456/J456</f>
        <v>0.2</v>
      </c>
    </row>
    <row r="457" spans="1:23" x14ac:dyDescent="0.3">
      <c r="A457" s="23" t="s">
        <v>14</v>
      </c>
      <c r="B457" s="23" t="s">
        <v>8370</v>
      </c>
      <c r="C457" s="23" t="s">
        <v>8372</v>
      </c>
      <c r="D457" s="23" t="s">
        <v>8379</v>
      </c>
      <c r="E457" s="23" t="s">
        <v>8380</v>
      </c>
      <c r="F457" s="27">
        <v>0.28000000000000003</v>
      </c>
      <c r="G457" s="24">
        <v>1</v>
      </c>
      <c r="H457" s="25">
        <v>78.858599999999996</v>
      </c>
      <c r="I457" s="25">
        <v>30.514399999999998</v>
      </c>
      <c r="J457" s="26">
        <v>1238</v>
      </c>
      <c r="K457" s="26">
        <v>347</v>
      </c>
      <c r="L457" s="27">
        <v>0.38700000000000001</v>
      </c>
      <c r="M457" s="28">
        <v>1.3525850800000001</v>
      </c>
      <c r="N457" s="29">
        <v>0.75</v>
      </c>
      <c r="O457" s="31" t="s">
        <v>42</v>
      </c>
      <c r="P457" s="31">
        <v>0.44550623140000001</v>
      </c>
      <c r="Q457" s="31">
        <v>0.28000000000000003</v>
      </c>
      <c r="R457" s="42"/>
      <c r="S457" s="42" t="str">
        <f>IF(R457="","",MAX(R457,Q457))</f>
        <v/>
      </c>
      <c r="T457" s="27">
        <f>IF(A457="placement",MIN(P457,IF(S457="",Q457,S457)),"")</f>
        <v>0.28000000000000003</v>
      </c>
      <c r="U457" s="28">
        <f>IF($A457="placement",T457*J457,"")</f>
        <v>346.64000000000004</v>
      </c>
      <c r="V457" s="26">
        <f>IF($A457="placement",U457,IF($A457="site",SUMIF($C:$C,$C457,$U:$U),IF($A457="user",SUMIF($B:$B,$B457,$U:$U),SUM($U:$U))))</f>
        <v>346.64000000000004</v>
      </c>
      <c r="W457" s="27">
        <f>V457/J457</f>
        <v>0.28000000000000003</v>
      </c>
    </row>
    <row r="458" spans="1:23" x14ac:dyDescent="0.3">
      <c r="A458" s="23" t="s">
        <v>14</v>
      </c>
      <c r="B458" s="23" t="s">
        <v>6638</v>
      </c>
      <c r="C458" s="23" t="s">
        <v>6639</v>
      </c>
      <c r="D458" s="23" t="s">
        <v>6768</v>
      </c>
      <c r="E458" s="23" t="s">
        <v>6769</v>
      </c>
      <c r="F458" s="27">
        <v>0.25</v>
      </c>
      <c r="G458" s="24">
        <v>1</v>
      </c>
      <c r="H458" s="25">
        <v>302.49059999999997</v>
      </c>
      <c r="I458" s="25">
        <v>61.352600000000002</v>
      </c>
      <c r="J458" s="26">
        <v>1235</v>
      </c>
      <c r="K458" s="26">
        <v>309</v>
      </c>
      <c r="L458" s="27">
        <v>0.20280000000000001</v>
      </c>
      <c r="M458" s="28">
        <v>0.67083950000000003</v>
      </c>
      <c r="N458" s="29">
        <v>0.3</v>
      </c>
      <c r="O458" s="31" t="s">
        <v>12</v>
      </c>
      <c r="P458" s="31">
        <v>0.55279914450000001</v>
      </c>
      <c r="Q458" s="31">
        <v>0.25</v>
      </c>
      <c r="R458" s="42"/>
      <c r="S458" s="42" t="str">
        <f>IF(R458="","",MAX(R458,Q458))</f>
        <v/>
      </c>
      <c r="T458" s="27">
        <f>IF(A458="placement",MIN(P458,IF(S458="",Q458,S458)),"")</f>
        <v>0.25</v>
      </c>
      <c r="U458" s="28">
        <f>IF($A458="placement",T458*J458,"")</f>
        <v>308.75</v>
      </c>
      <c r="V458" s="26">
        <f>IF($A458="placement",U458,IF($A458="site",SUMIF($C:$C,$C458,$U:$U),IF($A458="user",SUMIF($B:$B,$B458,$U:$U),SUM($U:$U))))</f>
        <v>308.75</v>
      </c>
      <c r="W458" s="27">
        <f>V458/J458</f>
        <v>0.25</v>
      </c>
    </row>
    <row r="459" spans="1:23" hidden="1" x14ac:dyDescent="0.3">
      <c r="A459" s="23" t="s">
        <v>13</v>
      </c>
      <c r="B459" s="23" t="s">
        <v>2619</v>
      </c>
      <c r="C459" s="23" t="s">
        <v>2621</v>
      </c>
      <c r="D459" s="23" t="s">
        <v>9898</v>
      </c>
      <c r="E459" s="23"/>
      <c r="F459" s="27">
        <v>0.2097</v>
      </c>
      <c r="G459" s="24">
        <v>0.91245138000000003</v>
      </c>
      <c r="H459" s="25">
        <v>12883.8953</v>
      </c>
      <c r="I459" s="25">
        <v>1198.5749000000001</v>
      </c>
      <c r="J459" s="26">
        <v>16371</v>
      </c>
      <c r="K459" s="26">
        <v>3405</v>
      </c>
      <c r="L459" s="27">
        <v>9.2999999999999999E-2</v>
      </c>
      <c r="M459" s="28">
        <v>0.45529932000000001</v>
      </c>
      <c r="N459" s="29">
        <v>0.26072200000000001</v>
      </c>
      <c r="O459" s="31"/>
      <c r="P459" s="31">
        <v>0.42736132360000001</v>
      </c>
      <c r="Q459" s="31">
        <v>0.20973770910311099</v>
      </c>
      <c r="R459" s="42">
        <v>0.3</v>
      </c>
      <c r="S459" s="42">
        <f>IF(R459="","",MAX(R459,Q459))</f>
        <v>0.3</v>
      </c>
      <c r="T459" s="27" t="str">
        <f>IF(A459="placement",MIN(P459,IF(S459="",Q459,S459)),"")</f>
        <v/>
      </c>
      <c r="U459" s="28" t="str">
        <f>IF($A459="placement",T459*J459,"")</f>
        <v/>
      </c>
      <c r="V459" s="26">
        <f>IF($A459="placement",U459,IF($A459="site",SUMIF($C:$C,$C459,$U:$U),IF($A459="user",SUMIF($B:$B,$B459,$U:$U),SUM($U:$U))))</f>
        <v>3705.6554449707987</v>
      </c>
      <c r="W459" s="27">
        <f>V459/J459</f>
        <v>0.22635486194922722</v>
      </c>
    </row>
    <row r="460" spans="1:23" hidden="1" x14ac:dyDescent="0.3">
      <c r="A460" s="17" t="s">
        <v>10</v>
      </c>
      <c r="B460" s="17" t="s">
        <v>161</v>
      </c>
      <c r="C460" s="17" t="s">
        <v>9898</v>
      </c>
      <c r="D460" s="17" t="s">
        <v>9898</v>
      </c>
      <c r="E460" s="17"/>
      <c r="F460" s="18">
        <v>0.31990000000000002</v>
      </c>
      <c r="G460" s="36">
        <v>0.87420920999999996</v>
      </c>
      <c r="H460" s="37">
        <v>98.6661</v>
      </c>
      <c r="I460" s="37">
        <v>17.452500000000001</v>
      </c>
      <c r="J460" s="19">
        <v>121</v>
      </c>
      <c r="K460" s="19">
        <v>39</v>
      </c>
      <c r="L460" s="18">
        <v>0.1769</v>
      </c>
      <c r="M460" s="20">
        <v>0.23089241999999999</v>
      </c>
      <c r="N460" s="21">
        <v>3.0001E-2</v>
      </c>
      <c r="O460" s="22"/>
      <c r="P460" s="22">
        <v>0.8700650298</v>
      </c>
      <c r="Q460" s="22">
        <v>0.31993673679564499</v>
      </c>
      <c r="R460" s="43"/>
      <c r="S460" s="42" t="str">
        <f>IF(R460="","",MAX(R460,Q460))</f>
        <v/>
      </c>
      <c r="T460" s="27" t="str">
        <f>IF(A460="placement",MIN(P460,IF(S460="",Q460,S460)),"")</f>
        <v/>
      </c>
      <c r="U460" s="20" t="str">
        <f>IF($A460="placement",T460*J460,"")</f>
        <v/>
      </c>
      <c r="V460" s="19">
        <f>IF($A460="placement",U460,IF($A460="site",SUMIF($C:$C,$C460,$U:$U),IF($A460="user",SUMIF($B:$B,$B460,$U:$U),SUM($U:$U))))</f>
        <v>38.730000000000004</v>
      </c>
      <c r="W460" s="18">
        <f>V460/J460</f>
        <v>0.32008264462809921</v>
      </c>
    </row>
    <row r="461" spans="1:23" x14ac:dyDescent="0.3">
      <c r="A461" s="23" t="s">
        <v>14</v>
      </c>
      <c r="B461" s="23" t="s">
        <v>9314</v>
      </c>
      <c r="C461" s="23" t="s">
        <v>9316</v>
      </c>
      <c r="D461" s="32" t="s">
        <v>9323</v>
      </c>
      <c r="E461" s="23" t="s">
        <v>9315</v>
      </c>
      <c r="F461" s="27">
        <v>0.15</v>
      </c>
      <c r="G461" s="24">
        <v>1</v>
      </c>
      <c r="H461" s="25">
        <v>247.9016</v>
      </c>
      <c r="I461" s="25">
        <v>31.160399999999999</v>
      </c>
      <c r="J461" s="26">
        <v>1235</v>
      </c>
      <c r="K461" s="26">
        <v>184</v>
      </c>
      <c r="L461" s="27">
        <v>0.12570000000000001</v>
      </c>
      <c r="M461" s="28">
        <v>1.32074793</v>
      </c>
      <c r="N461" s="29">
        <v>1</v>
      </c>
      <c r="O461" s="31" t="s">
        <v>42</v>
      </c>
      <c r="P461" s="31">
        <v>0.24285325020000001</v>
      </c>
      <c r="Q461" s="31">
        <v>0.15</v>
      </c>
      <c r="R461" s="42"/>
      <c r="S461" s="42" t="str">
        <f>IF(R461="","",MAX(R461,Q461))</f>
        <v/>
      </c>
      <c r="T461" s="27">
        <f>IF(A461="placement",MIN(P461,IF(S461="",Q461,S461)),"")</f>
        <v>0.15</v>
      </c>
      <c r="U461" s="28">
        <f>IF($A461="placement",T461*J461,"")</f>
        <v>185.25</v>
      </c>
      <c r="V461" s="26">
        <f>IF($A461="placement",U461,IF($A461="site",SUMIF($C:$C,$C461,$U:$U),IF($A461="user",SUMIF($B:$B,$B461,$U:$U),SUM($U:$U))))</f>
        <v>185.25</v>
      </c>
      <c r="W461" s="27">
        <f>V461/J461</f>
        <v>0.15</v>
      </c>
    </row>
    <row r="462" spans="1:23" x14ac:dyDescent="0.3">
      <c r="A462" s="23" t="s">
        <v>14</v>
      </c>
      <c r="B462" s="23" t="s">
        <v>1268</v>
      </c>
      <c r="C462" s="23" t="s">
        <v>1270</v>
      </c>
      <c r="D462" s="23" t="s">
        <v>1291</v>
      </c>
      <c r="E462" s="23" t="s">
        <v>1292</v>
      </c>
      <c r="F462" s="27">
        <v>0.35</v>
      </c>
      <c r="G462" s="24">
        <v>0</v>
      </c>
      <c r="H462" s="25">
        <v>39.057099999999998</v>
      </c>
      <c r="I462" s="25">
        <v>12.0634</v>
      </c>
      <c r="J462" s="26">
        <v>1232</v>
      </c>
      <c r="K462" s="26">
        <v>327</v>
      </c>
      <c r="L462" s="27">
        <v>0.30890000000000001</v>
      </c>
      <c r="M462" s="28">
        <v>3.4037338400000001</v>
      </c>
      <c r="N462" s="29">
        <v>2.5</v>
      </c>
      <c r="O462" s="31" t="s">
        <v>12</v>
      </c>
      <c r="P462" s="31">
        <v>0.26551248690000001</v>
      </c>
      <c r="Q462" s="31">
        <v>0.265512486913973</v>
      </c>
      <c r="R462" s="42"/>
      <c r="S462" s="42" t="str">
        <f>IF(R462="","",MAX(R462,Q462))</f>
        <v/>
      </c>
      <c r="T462" s="27">
        <f>IF(A462="placement",MIN(P462,IF(S462="",Q462,S462)),"")</f>
        <v>0.26551248690000001</v>
      </c>
      <c r="U462" s="28">
        <f>IF($A462="placement",T462*J462,"")</f>
        <v>327.1113838608</v>
      </c>
      <c r="V462" s="26">
        <f>IF($A462="placement",U462,IF($A462="site",SUMIF($C:$C,$C462,$U:$U),IF($A462="user",SUMIF($B:$B,$B462,$U:$U),SUM($U:$U))))</f>
        <v>327.1113838608</v>
      </c>
      <c r="W462" s="27">
        <f>V462/J462</f>
        <v>0.26551248690000001</v>
      </c>
    </row>
    <row r="463" spans="1:23" x14ac:dyDescent="0.3">
      <c r="A463" s="23" t="s">
        <v>14</v>
      </c>
      <c r="B463" s="23" t="s">
        <v>3593</v>
      </c>
      <c r="C463" s="23" t="s">
        <v>3595</v>
      </c>
      <c r="D463" s="23" t="s">
        <v>3612</v>
      </c>
      <c r="E463" s="23" t="s">
        <v>3613</v>
      </c>
      <c r="F463" s="27">
        <v>0.25</v>
      </c>
      <c r="G463" s="24">
        <v>1</v>
      </c>
      <c r="H463" s="25">
        <v>48.156399999999998</v>
      </c>
      <c r="I463" s="25">
        <v>24.831099999999999</v>
      </c>
      <c r="J463" s="26">
        <v>1229</v>
      </c>
      <c r="K463" s="26">
        <v>307</v>
      </c>
      <c r="L463" s="27">
        <v>0.51559999999999995</v>
      </c>
      <c r="M463" s="28">
        <v>1.6498087100000001</v>
      </c>
      <c r="N463" s="29">
        <v>0.6</v>
      </c>
      <c r="O463" s="31" t="s">
        <v>42</v>
      </c>
      <c r="P463" s="31">
        <v>0.6363214734</v>
      </c>
      <c r="Q463" s="31">
        <v>0.249999999999999</v>
      </c>
      <c r="R463" s="42">
        <v>0.3</v>
      </c>
      <c r="S463" s="42">
        <f>IF(R463="","",MAX(R463,Q463))</f>
        <v>0.3</v>
      </c>
      <c r="T463" s="27">
        <f>IF(A463="placement",MIN(P463,IF(S463="",Q463,S463)),"")</f>
        <v>0.3</v>
      </c>
      <c r="U463" s="28">
        <f>IF($A463="placement",T463*J463,"")</f>
        <v>368.7</v>
      </c>
      <c r="V463" s="26">
        <f>IF($A463="placement",U463,IF($A463="site",SUMIF($C:$C,$C463,$U:$U),IF($A463="user",SUMIF($B:$B,$B463,$U:$U),SUM($U:$U))))</f>
        <v>368.7</v>
      </c>
      <c r="W463" s="27">
        <f>V463/J463</f>
        <v>0.3</v>
      </c>
    </row>
    <row r="464" spans="1:23" x14ac:dyDescent="0.3">
      <c r="A464" s="11" t="s">
        <v>14</v>
      </c>
      <c r="B464" s="11" t="s">
        <v>7472</v>
      </c>
      <c r="C464" s="11" t="s">
        <v>7473</v>
      </c>
      <c r="D464" s="35" t="s">
        <v>7556</v>
      </c>
      <c r="E464" s="11" t="s">
        <v>7557</v>
      </c>
      <c r="F464" s="12">
        <v>0.25</v>
      </c>
      <c r="G464" s="33">
        <v>1</v>
      </c>
      <c r="H464" s="34">
        <v>114.7752</v>
      </c>
      <c r="I464" s="34">
        <v>16.217400000000001</v>
      </c>
      <c r="J464" s="13">
        <v>1228</v>
      </c>
      <c r="K464" s="13">
        <v>255</v>
      </c>
      <c r="L464" s="12">
        <v>0.14130000000000001</v>
      </c>
      <c r="M464" s="14">
        <v>2.5247627100000001</v>
      </c>
      <c r="N464" s="15">
        <v>2</v>
      </c>
      <c r="O464" s="16" t="s">
        <v>42</v>
      </c>
      <c r="P464" s="16">
        <v>0.2078463485</v>
      </c>
      <c r="Q464" s="16">
        <v>0.20784634850566799</v>
      </c>
      <c r="R464" s="44"/>
      <c r="S464" s="42" t="str">
        <f>IF(R464="","",MAX(R464,Q464))</f>
        <v/>
      </c>
      <c r="T464" s="27">
        <f>IF(A464="placement",MIN(P464,IF(S464="",Q464,S464)),"")</f>
        <v>0.2078463485</v>
      </c>
      <c r="U464" s="14">
        <f>IF($A464="placement",T464*J464,"")</f>
        <v>255.235315958</v>
      </c>
      <c r="V464" s="13">
        <f>IF($A464="placement",U464,IF($A464="site",SUMIF($C:$C,$C464,$U:$U),IF($A464="user",SUMIF($B:$B,$B464,$U:$U),SUM($U:$U))))</f>
        <v>255.235315958</v>
      </c>
      <c r="W464" s="12">
        <f>V464/J464</f>
        <v>0.2078463485</v>
      </c>
    </row>
    <row r="465" spans="1:23" x14ac:dyDescent="0.3">
      <c r="A465" s="23" t="s">
        <v>14</v>
      </c>
      <c r="B465" s="23" t="s">
        <v>9096</v>
      </c>
      <c r="C465" s="23" t="s">
        <v>9097</v>
      </c>
      <c r="D465" s="23" t="s">
        <v>9100</v>
      </c>
      <c r="E465" s="23" t="s">
        <v>9101</v>
      </c>
      <c r="F465" s="27">
        <v>0.25</v>
      </c>
      <c r="G465" s="24">
        <v>1</v>
      </c>
      <c r="H465" s="25">
        <v>196.85079999999999</v>
      </c>
      <c r="I465" s="25">
        <v>31.692599999999999</v>
      </c>
      <c r="J465" s="26">
        <v>1226</v>
      </c>
      <c r="K465" s="26">
        <v>301</v>
      </c>
      <c r="L465" s="27">
        <v>0.161</v>
      </c>
      <c r="M465" s="28">
        <v>1.2896769400000001</v>
      </c>
      <c r="N465" s="29">
        <v>0.9</v>
      </c>
      <c r="O465" s="31" t="s">
        <v>385</v>
      </c>
      <c r="P465" s="31">
        <v>0.30215081669999999</v>
      </c>
      <c r="Q465" s="31">
        <v>0.25</v>
      </c>
      <c r="R465" s="42"/>
      <c r="S465" s="42" t="str">
        <f>IF(R465="","",MAX(R465,Q465))</f>
        <v/>
      </c>
      <c r="T465" s="27">
        <f>IF(A465="placement",MIN(P465,IF(S465="",Q465,S465)),"")</f>
        <v>0.25</v>
      </c>
      <c r="U465" s="28">
        <f>IF($A465="placement",T465*J465,"")</f>
        <v>306.5</v>
      </c>
      <c r="V465" s="26">
        <f>IF($A465="placement",U465,IF($A465="site",SUMIF($C:$C,$C465,$U:$U),IF($A465="user",SUMIF($B:$B,$B465,$U:$U),SUM($U:$U))))</f>
        <v>306.5</v>
      </c>
      <c r="W465" s="27">
        <f>V465/J465</f>
        <v>0.25</v>
      </c>
    </row>
    <row r="466" spans="1:23" x14ac:dyDescent="0.3">
      <c r="A466" s="23" t="s">
        <v>14</v>
      </c>
      <c r="B466" s="23" t="s">
        <v>7153</v>
      </c>
      <c r="C466" s="23" t="s">
        <v>7155</v>
      </c>
      <c r="D466" s="23" t="s">
        <v>7172</v>
      </c>
      <c r="E466" s="23" t="s">
        <v>7173</v>
      </c>
      <c r="F466" s="27">
        <v>0.25</v>
      </c>
      <c r="G466" s="24">
        <v>0</v>
      </c>
      <c r="H466" s="25">
        <v>240.5453</v>
      </c>
      <c r="I466" s="25">
        <v>44.795000000000002</v>
      </c>
      <c r="J466" s="26">
        <v>1217</v>
      </c>
      <c r="K466" s="26">
        <v>142</v>
      </c>
      <c r="L466" s="27">
        <v>0.1862</v>
      </c>
      <c r="M466" s="28">
        <v>0.90561303000000004</v>
      </c>
      <c r="N466" s="29">
        <v>0.8</v>
      </c>
      <c r="O466" s="31" t="s">
        <v>12</v>
      </c>
      <c r="P466" s="31">
        <v>0.1166204849</v>
      </c>
      <c r="Q466" s="31">
        <v>0.116620484909332</v>
      </c>
      <c r="R466" s="42"/>
      <c r="S466" s="42" t="str">
        <f>IF(R466="","",MAX(R466,Q466))</f>
        <v/>
      </c>
      <c r="T466" s="27">
        <f>IF(A466="placement",MIN(P466,IF(S466="",Q466,S466)),"")</f>
        <v>0.1166204849</v>
      </c>
      <c r="U466" s="28">
        <f>IF($A466="placement",T466*J466,"")</f>
        <v>141.9271301233</v>
      </c>
      <c r="V466" s="26">
        <f>IF($A466="placement",U466,IF($A466="site",SUMIF($C:$C,$C466,$U:$U),IF($A466="user",SUMIF($B:$B,$B466,$U:$U),SUM($U:$U))))</f>
        <v>141.9271301233</v>
      </c>
      <c r="W466" s="27">
        <f>V466/J466</f>
        <v>0.1166204849</v>
      </c>
    </row>
    <row r="467" spans="1:23" x14ac:dyDescent="0.3">
      <c r="A467" s="11" t="s">
        <v>14</v>
      </c>
      <c r="B467" s="11" t="s">
        <v>2439</v>
      </c>
      <c r="C467" s="11" t="s">
        <v>2441</v>
      </c>
      <c r="D467" s="11" t="s">
        <v>2519</v>
      </c>
      <c r="E467" s="11" t="s">
        <v>2520</v>
      </c>
      <c r="F467" s="12">
        <v>0.33</v>
      </c>
      <c r="G467" s="33">
        <v>1</v>
      </c>
      <c r="H467" s="34">
        <v>122.57810000000001</v>
      </c>
      <c r="I467" s="34">
        <v>19.617899999999999</v>
      </c>
      <c r="J467" s="13">
        <v>1211</v>
      </c>
      <c r="K467" s="13">
        <v>328</v>
      </c>
      <c r="L467" s="12">
        <v>0.16</v>
      </c>
      <c r="M467" s="14">
        <v>2.0570534999999999</v>
      </c>
      <c r="N467" s="15">
        <v>1.5</v>
      </c>
      <c r="O467" s="16" t="s">
        <v>12</v>
      </c>
      <c r="P467" s="16">
        <v>0.27080165769999998</v>
      </c>
      <c r="Q467" s="16">
        <v>0.27080165771105702</v>
      </c>
      <c r="R467" s="44"/>
      <c r="S467" s="42" t="str">
        <f>IF(R467="","",MAX(R467,Q467))</f>
        <v/>
      </c>
      <c r="T467" s="27">
        <f>IF(A467="placement",MIN(P467,IF(S467="",Q467,S467)),"")</f>
        <v>0.27080165769999998</v>
      </c>
      <c r="U467" s="14">
        <f>IF($A467="placement",T467*J467,"")</f>
        <v>327.94080747469997</v>
      </c>
      <c r="V467" s="13">
        <f>IF($A467="placement",U467,IF($A467="site",SUMIF($C:$C,$C467,$U:$U),IF($A467="user",SUMIF($B:$B,$B467,$U:$U),SUM($U:$U))))</f>
        <v>327.94080747469997</v>
      </c>
      <c r="W467" s="12">
        <f>V467/J467</f>
        <v>0.27080165769999998</v>
      </c>
    </row>
    <row r="468" spans="1:23" x14ac:dyDescent="0.3">
      <c r="A468" s="23" t="s">
        <v>14</v>
      </c>
      <c r="B468" s="23" t="s">
        <v>10137</v>
      </c>
      <c r="C468" s="23" t="s">
        <v>10138</v>
      </c>
      <c r="D468" s="23" t="s">
        <v>3058</v>
      </c>
      <c r="E468" s="23" t="s">
        <v>10421</v>
      </c>
      <c r="F468" s="27">
        <v>0.25</v>
      </c>
      <c r="G468" s="24">
        <v>1</v>
      </c>
      <c r="H468" s="25">
        <v>216.38329999999999</v>
      </c>
      <c r="I468" s="25">
        <v>38.6021</v>
      </c>
      <c r="J468" s="26">
        <v>1210</v>
      </c>
      <c r="K468" s="26">
        <v>302</v>
      </c>
      <c r="L468" s="27">
        <v>0.1784</v>
      </c>
      <c r="M468" s="28">
        <v>1.04443961</v>
      </c>
      <c r="N468" s="29">
        <v>0.75</v>
      </c>
      <c r="O468" s="31" t="s">
        <v>12</v>
      </c>
      <c r="P468" s="31">
        <v>0.28191157179999998</v>
      </c>
      <c r="Q468" s="31">
        <v>0.25</v>
      </c>
      <c r="R468" s="42">
        <v>0.3</v>
      </c>
      <c r="S468" s="42">
        <f>IF(R468="","",MAX(R468,Q468))</f>
        <v>0.3</v>
      </c>
      <c r="T468" s="27">
        <f>IF(A468="placement",MIN(P468,IF(S468="",Q468,S468)),"")</f>
        <v>0.28191157179999998</v>
      </c>
      <c r="U468" s="28">
        <f>IF($A468="placement",T468*J468,"")</f>
        <v>341.11300187799998</v>
      </c>
      <c r="V468" s="26">
        <f>IF($A468="placement",U468,IF($A468="site",SUMIF($C:$C,$C468,$U:$U),IF($A468="user",SUMIF($B:$B,$B468,$U:$U),SUM($U:$U))))</f>
        <v>341.11300187799998</v>
      </c>
      <c r="W468" s="27">
        <f>V468/J468</f>
        <v>0.28191157179999998</v>
      </c>
    </row>
    <row r="469" spans="1:23" x14ac:dyDescent="0.3">
      <c r="A469" s="17" t="s">
        <v>14</v>
      </c>
      <c r="B469" s="17" t="s">
        <v>2433</v>
      </c>
      <c r="C469" s="17" t="s">
        <v>2435</v>
      </c>
      <c r="D469" s="17" t="s">
        <v>2436</v>
      </c>
      <c r="E469" s="17" t="s">
        <v>2437</v>
      </c>
      <c r="F469" s="18">
        <v>0.33</v>
      </c>
      <c r="G469" s="36">
        <v>1</v>
      </c>
      <c r="H469" s="37">
        <v>1188.4960000000001</v>
      </c>
      <c r="I469" s="37">
        <v>67.378</v>
      </c>
      <c r="J469" s="19">
        <v>1206</v>
      </c>
      <c r="K469" s="19">
        <v>285</v>
      </c>
      <c r="L469" s="18">
        <v>5.67E-2</v>
      </c>
      <c r="M469" s="20">
        <v>0.59649821999999997</v>
      </c>
      <c r="N469" s="21">
        <v>0.45</v>
      </c>
      <c r="O469" s="22" t="s">
        <v>12</v>
      </c>
      <c r="P469" s="22">
        <v>0.24559707959999999</v>
      </c>
      <c r="Q469" s="22">
        <v>0.245597079648534</v>
      </c>
      <c r="R469" s="43"/>
      <c r="S469" s="42" t="str">
        <f>IF(R469="","",MAX(R469,Q469))</f>
        <v/>
      </c>
      <c r="T469" s="27">
        <f>IF(A469="placement",MIN(P469,IF(S469="",Q469,S469)),"")</f>
        <v>0.24559707959999999</v>
      </c>
      <c r="U469" s="20">
        <f>IF($A469="placement",T469*J469,"")</f>
        <v>296.19007799759999</v>
      </c>
      <c r="V469" s="19">
        <f>IF($A469="placement",U469,IF($A469="site",SUMIF($C:$C,$C469,$U:$U),IF($A469="user",SUMIF($B:$B,$B469,$U:$U),SUM($U:$U))))</f>
        <v>296.19007799759999</v>
      </c>
      <c r="W469" s="18">
        <f>V469/J469</f>
        <v>0.24559707959999999</v>
      </c>
    </row>
    <row r="470" spans="1:23" x14ac:dyDescent="0.3">
      <c r="A470" s="23" t="s">
        <v>14</v>
      </c>
      <c r="B470" s="23" t="s">
        <v>2439</v>
      </c>
      <c r="C470" s="23" t="s">
        <v>2441</v>
      </c>
      <c r="D470" s="32" t="s">
        <v>2468</v>
      </c>
      <c r="E470" s="23" t="s">
        <v>2469</v>
      </c>
      <c r="F470" s="27">
        <v>0.33</v>
      </c>
      <c r="G470" s="24">
        <v>1</v>
      </c>
      <c r="H470" s="25">
        <v>120.2377</v>
      </c>
      <c r="I470" s="25">
        <v>22.4316</v>
      </c>
      <c r="J470" s="26">
        <v>1203</v>
      </c>
      <c r="K470" s="26">
        <v>254</v>
      </c>
      <c r="L470" s="27">
        <v>0.18659999999999999</v>
      </c>
      <c r="M470" s="28">
        <v>1.78763991</v>
      </c>
      <c r="N470" s="29">
        <v>1.41</v>
      </c>
      <c r="O470" s="31" t="s">
        <v>12</v>
      </c>
      <c r="P470" s="31">
        <v>0.21125054730000001</v>
      </c>
      <c r="Q470" s="31">
        <v>0.211250547296577</v>
      </c>
      <c r="R470" s="42"/>
      <c r="S470" s="42" t="str">
        <f>IF(R470="","",MAX(R470,Q470))</f>
        <v/>
      </c>
      <c r="T470" s="27">
        <f>IF(A470="placement",MIN(P470,IF(S470="",Q470,S470)),"")</f>
        <v>0.211250547296577</v>
      </c>
      <c r="U470" s="28">
        <f>IF($A470="placement",T470*J470,"")</f>
        <v>254.13440839778212</v>
      </c>
      <c r="V470" s="26">
        <f>IF($A470="placement",U470,IF($A470="site",SUMIF($C:$C,$C470,$U:$U),IF($A470="user",SUMIF($B:$B,$B470,$U:$U),SUM($U:$U))))</f>
        <v>254.13440839778212</v>
      </c>
      <c r="W470" s="27">
        <f>V470/J470</f>
        <v>0.211250547296577</v>
      </c>
    </row>
    <row r="471" spans="1:23" x14ac:dyDescent="0.3">
      <c r="A471" s="23" t="s">
        <v>14</v>
      </c>
      <c r="B471" s="23" t="s">
        <v>6853</v>
      </c>
      <c r="C471" s="23" t="s">
        <v>6855</v>
      </c>
      <c r="D471" s="23" t="s">
        <v>6856</v>
      </c>
      <c r="E471" s="23" t="s">
        <v>6857</v>
      </c>
      <c r="F471" s="27">
        <v>0.25</v>
      </c>
      <c r="G471" s="24">
        <v>1</v>
      </c>
      <c r="H471" s="25">
        <v>4513.4714000000004</v>
      </c>
      <c r="I471" s="25">
        <v>105.1104</v>
      </c>
      <c r="J471" s="26">
        <v>1198</v>
      </c>
      <c r="K471" s="26">
        <v>300</v>
      </c>
      <c r="L471" s="27">
        <v>2.3300000000000001E-2</v>
      </c>
      <c r="M471" s="28">
        <v>0.3800713</v>
      </c>
      <c r="N471" s="29">
        <v>0.15</v>
      </c>
      <c r="O471" s="31" t="s">
        <v>12</v>
      </c>
      <c r="P471" s="31">
        <v>0.60533720820000003</v>
      </c>
      <c r="Q471" s="31">
        <v>0.25</v>
      </c>
      <c r="R471" s="42"/>
      <c r="S471" s="42" t="str">
        <f>IF(R471="","",MAX(R471,Q471))</f>
        <v/>
      </c>
      <c r="T471" s="27">
        <f>IF(A471="placement",MIN(P471,IF(S471="",Q471,S471)),"")</f>
        <v>0.25</v>
      </c>
      <c r="U471" s="28">
        <f>IF($A471="placement",T471*J471,"")</f>
        <v>299.5</v>
      </c>
      <c r="V471" s="26">
        <f>IF($A471="placement",U471,IF($A471="site",SUMIF($C:$C,$C471,$U:$U),IF($A471="user",SUMIF($B:$B,$B471,$U:$U),SUM($U:$U))))</f>
        <v>299.5</v>
      </c>
      <c r="W471" s="27">
        <f>V471/J471</f>
        <v>0.25</v>
      </c>
    </row>
    <row r="472" spans="1:23" x14ac:dyDescent="0.3">
      <c r="A472" s="23" t="s">
        <v>14</v>
      </c>
      <c r="B472" s="23" t="s">
        <v>9517</v>
      </c>
      <c r="C472" s="23" t="s">
        <v>9519</v>
      </c>
      <c r="D472" s="32" t="s">
        <v>9536</v>
      </c>
      <c r="E472" s="23" t="s">
        <v>9537</v>
      </c>
      <c r="F472" s="27">
        <v>0.25</v>
      </c>
      <c r="G472" s="24">
        <v>1</v>
      </c>
      <c r="H472" s="25">
        <v>129.66569999999999</v>
      </c>
      <c r="I472" s="25">
        <v>12.8009</v>
      </c>
      <c r="J472" s="26">
        <v>1193</v>
      </c>
      <c r="K472" s="26">
        <v>298</v>
      </c>
      <c r="L472" s="27">
        <v>9.8699999999999996E-2</v>
      </c>
      <c r="M472" s="28">
        <v>3.1055247399999999</v>
      </c>
      <c r="N472" s="29">
        <v>2</v>
      </c>
      <c r="O472" s="31" t="s">
        <v>304</v>
      </c>
      <c r="P472" s="31">
        <v>0.35598645429999998</v>
      </c>
      <c r="Q472" s="31">
        <v>0.25</v>
      </c>
      <c r="R472" s="42"/>
      <c r="S472" s="42" t="str">
        <f>IF(R472="","",MAX(R472,Q472))</f>
        <v/>
      </c>
      <c r="T472" s="27">
        <f>IF(A472="placement",MIN(P472,IF(S472="",Q472,S472)),"")</f>
        <v>0.25</v>
      </c>
      <c r="U472" s="28">
        <f>IF($A472="placement",T472*J472,"")</f>
        <v>298.25</v>
      </c>
      <c r="V472" s="26">
        <f>IF($A472="placement",U472,IF($A472="site",SUMIF($C:$C,$C472,$U:$U),IF($A472="user",SUMIF($B:$B,$B472,$U:$U),SUM($U:$U))))</f>
        <v>298.25</v>
      </c>
      <c r="W472" s="27">
        <f>V472/J472</f>
        <v>0.25</v>
      </c>
    </row>
    <row r="473" spans="1:23" x14ac:dyDescent="0.3">
      <c r="A473" s="23" t="s">
        <v>14</v>
      </c>
      <c r="B473" s="23" t="s">
        <v>6638</v>
      </c>
      <c r="C473" s="23" t="s">
        <v>6639</v>
      </c>
      <c r="D473" s="23" t="s">
        <v>6794</v>
      </c>
      <c r="E473" s="23" t="s">
        <v>6795</v>
      </c>
      <c r="F473" s="27">
        <v>0.25</v>
      </c>
      <c r="G473" s="24">
        <v>1</v>
      </c>
      <c r="H473" s="25">
        <v>297.0899</v>
      </c>
      <c r="I473" s="25">
        <v>67.736099999999993</v>
      </c>
      <c r="J473" s="26">
        <v>1192</v>
      </c>
      <c r="K473" s="26">
        <v>298</v>
      </c>
      <c r="L473" s="27">
        <v>0.22800000000000001</v>
      </c>
      <c r="M473" s="28">
        <v>0.58659819000000002</v>
      </c>
      <c r="N473" s="29">
        <v>0.3</v>
      </c>
      <c r="O473" s="31" t="s">
        <v>12</v>
      </c>
      <c r="P473" s="31">
        <v>0.48857667259999998</v>
      </c>
      <c r="Q473" s="31">
        <v>0.25</v>
      </c>
      <c r="R473" s="42"/>
      <c r="S473" s="42" t="str">
        <f>IF(R473="","",MAX(R473,Q473))</f>
        <v/>
      </c>
      <c r="T473" s="27">
        <f>IF(A473="placement",MIN(P473,IF(S473="",Q473,S473)),"")</f>
        <v>0.25</v>
      </c>
      <c r="U473" s="28">
        <f>IF($A473="placement",T473*J473,"")</f>
        <v>298</v>
      </c>
      <c r="V473" s="26">
        <f>IF($A473="placement",U473,IF($A473="site",SUMIF($C:$C,$C473,$U:$U),IF($A473="user",SUMIF($B:$B,$B473,$U:$U),SUM($U:$U))))</f>
        <v>298</v>
      </c>
      <c r="W473" s="27">
        <f>V473/J473</f>
        <v>0.25</v>
      </c>
    </row>
    <row r="474" spans="1:23" x14ac:dyDescent="0.3">
      <c r="A474" s="17" t="s">
        <v>14</v>
      </c>
      <c r="B474" s="17" t="s">
        <v>53</v>
      </c>
      <c r="C474" s="17" t="s">
        <v>55</v>
      </c>
      <c r="D474" s="17" t="s">
        <v>97</v>
      </c>
      <c r="E474" s="17" t="s">
        <v>98</v>
      </c>
      <c r="F474" s="18">
        <v>0.15</v>
      </c>
      <c r="G474" s="36">
        <v>1</v>
      </c>
      <c r="H474" s="37">
        <v>552.04359999999997</v>
      </c>
      <c r="I474" s="37">
        <v>114.0419</v>
      </c>
      <c r="J474" s="19">
        <v>1192</v>
      </c>
      <c r="K474" s="19">
        <v>179</v>
      </c>
      <c r="L474" s="18">
        <v>0.20660000000000001</v>
      </c>
      <c r="M474" s="20">
        <v>0.34833827000000001</v>
      </c>
      <c r="N474" s="21">
        <v>0.1</v>
      </c>
      <c r="O474" s="22" t="s">
        <v>42</v>
      </c>
      <c r="P474" s="22">
        <v>0.71292272619999997</v>
      </c>
      <c r="Q474" s="22">
        <v>0.15</v>
      </c>
      <c r="R474" s="43"/>
      <c r="S474" s="42" t="str">
        <f>IF(R474="","",MAX(R474,Q474))</f>
        <v/>
      </c>
      <c r="T474" s="27">
        <f>IF(A474="placement",MIN(P474,IF(S474="",Q474,S474)),"")</f>
        <v>0.15</v>
      </c>
      <c r="U474" s="20">
        <f>IF($A474="placement",T474*J474,"")</f>
        <v>178.79999999999998</v>
      </c>
      <c r="V474" s="19">
        <f>IF($A474="placement",U474,IF($A474="site",SUMIF($C:$C,$C474,$U:$U),IF($A474="user",SUMIF($B:$B,$B474,$U:$U),SUM($U:$U))))</f>
        <v>178.79999999999998</v>
      </c>
      <c r="W474" s="18">
        <f>V474/J474</f>
        <v>0.15</v>
      </c>
    </row>
    <row r="475" spans="1:23" x14ac:dyDescent="0.3">
      <c r="A475" s="23" t="s">
        <v>14</v>
      </c>
      <c r="B475" s="23" t="s">
        <v>8238</v>
      </c>
      <c r="C475" s="23" t="s">
        <v>8239</v>
      </c>
      <c r="D475" s="23" t="s">
        <v>8258</v>
      </c>
      <c r="E475" s="23" t="s">
        <v>8259</v>
      </c>
      <c r="F475" s="27">
        <v>0.4</v>
      </c>
      <c r="G475" s="24">
        <v>1</v>
      </c>
      <c r="H475" s="25">
        <v>605.52790000000005</v>
      </c>
      <c r="I475" s="25">
        <v>10.3391</v>
      </c>
      <c r="J475" s="26">
        <v>1190</v>
      </c>
      <c r="K475" s="26">
        <v>259</v>
      </c>
      <c r="L475" s="27">
        <v>1.7100000000000001E-2</v>
      </c>
      <c r="M475" s="28">
        <v>3.8364771900000001</v>
      </c>
      <c r="N475" s="29">
        <v>3</v>
      </c>
      <c r="O475" s="31" t="s">
        <v>385</v>
      </c>
      <c r="P475" s="31">
        <v>0.2180326239</v>
      </c>
      <c r="Q475" s="31">
        <v>0.21803262393161099</v>
      </c>
      <c r="R475" s="42"/>
      <c r="S475" s="42" t="str">
        <f>IF(R475="","",MAX(R475,Q475))</f>
        <v/>
      </c>
      <c r="T475" s="27">
        <f>IF(A475="placement",MIN(P475,IF(S475="",Q475,S475)),"")</f>
        <v>0.2180326239</v>
      </c>
      <c r="U475" s="28">
        <f>IF($A475="placement",T475*J475,"")</f>
        <v>259.458822441</v>
      </c>
      <c r="V475" s="26">
        <f>IF($A475="placement",U475,IF($A475="site",SUMIF($C:$C,$C475,$U:$U),IF($A475="user",SUMIF($B:$B,$B475,$U:$U),SUM($U:$U))))</f>
        <v>259.458822441</v>
      </c>
      <c r="W475" s="27">
        <f>V475/J475</f>
        <v>0.2180326239</v>
      </c>
    </row>
    <row r="476" spans="1:23" hidden="1" x14ac:dyDescent="0.3">
      <c r="A476" s="23" t="s">
        <v>13</v>
      </c>
      <c r="B476" s="23" t="s">
        <v>5418</v>
      </c>
      <c r="C476" s="23" t="s">
        <v>5420</v>
      </c>
      <c r="D476" s="23" t="s">
        <v>9898</v>
      </c>
      <c r="E476" s="23"/>
      <c r="F476" s="27">
        <v>0.29070000000000001</v>
      </c>
      <c r="G476" s="24">
        <v>0.88390858000000005</v>
      </c>
      <c r="H476" s="25">
        <v>2102.6635999999999</v>
      </c>
      <c r="I476" s="25">
        <v>668.92420000000004</v>
      </c>
      <c r="J476" s="26">
        <v>15315</v>
      </c>
      <c r="K476" s="26">
        <v>4392</v>
      </c>
      <c r="L476" s="27">
        <v>0.31809999999999999</v>
      </c>
      <c r="M476" s="28">
        <v>0.76318797999999999</v>
      </c>
      <c r="N476" s="29">
        <v>0.31637599999999999</v>
      </c>
      <c r="O476" s="31"/>
      <c r="P476" s="31">
        <v>0.58545468830000003</v>
      </c>
      <c r="Q476" s="31">
        <v>0.29067110071457403</v>
      </c>
      <c r="R476" s="42"/>
      <c r="S476" s="42" t="str">
        <f>IF(R476="","",MAX(R476,Q476))</f>
        <v/>
      </c>
      <c r="T476" s="27" t="str">
        <f>IF(A476="placement",MIN(P476,IF(S476="",Q476,S476)),"")</f>
        <v/>
      </c>
      <c r="U476" s="28" t="str">
        <f>IF($A476="placement",T476*J476,"")</f>
        <v/>
      </c>
      <c r="V476" s="26">
        <f>IF($A476="placement",U476,IF($A476="site",SUMIF($C:$C,$C476,$U:$U),IF($A476="user",SUMIF($B:$B,$B476,$U:$U),SUM($U:$U))))</f>
        <v>4410.3721865847128</v>
      </c>
      <c r="W476" s="27">
        <f>V476/J476</f>
        <v>0.28797728936237105</v>
      </c>
    </row>
    <row r="477" spans="1:23" hidden="1" x14ac:dyDescent="0.3">
      <c r="A477" s="11" t="s">
        <v>10</v>
      </c>
      <c r="B477" s="11" t="s">
        <v>169</v>
      </c>
      <c r="C477" s="11" t="s">
        <v>9898</v>
      </c>
      <c r="D477" s="35" t="s">
        <v>9898</v>
      </c>
      <c r="E477" s="11"/>
      <c r="F477" s="12">
        <v>0.33</v>
      </c>
      <c r="G477" s="33">
        <v>0</v>
      </c>
      <c r="H477" s="34">
        <v>18.671199999999999</v>
      </c>
      <c r="I477" s="34">
        <v>9.2174999999999994</v>
      </c>
      <c r="J477" s="13">
        <v>135</v>
      </c>
      <c r="K477" s="13">
        <v>44</v>
      </c>
      <c r="L477" s="12">
        <v>0.49370000000000003</v>
      </c>
      <c r="M477" s="14">
        <v>0.48642412000000002</v>
      </c>
      <c r="N477" s="15">
        <v>0.19</v>
      </c>
      <c r="O477" s="16"/>
      <c r="P477" s="16">
        <v>0.60939436619999998</v>
      </c>
      <c r="Q477" s="16">
        <v>0.32999999999999902</v>
      </c>
      <c r="R477" s="44"/>
      <c r="S477" s="42" t="str">
        <f>IF(R477="","",MAX(R477,Q477))</f>
        <v/>
      </c>
      <c r="T477" s="27" t="str">
        <f>IF(A477="placement",MIN(P477,IF(S477="",Q477,S477)),"")</f>
        <v/>
      </c>
      <c r="U477" s="14" t="str">
        <f>IF($A477="placement",T477*J477,"")</f>
        <v/>
      </c>
      <c r="V477" s="13">
        <f>IF($A477="placement",U477,IF($A477="site",SUMIF($C:$C,$C477,$U:$U),IF($A477="user",SUMIF($B:$B,$B477,$U:$U),SUM($U:$U))))</f>
        <v>42.899999999999871</v>
      </c>
      <c r="W477" s="12">
        <f>V477/J477</f>
        <v>0.31777777777777683</v>
      </c>
    </row>
    <row r="478" spans="1:23" x14ac:dyDescent="0.3">
      <c r="A478" s="23" t="s">
        <v>14</v>
      </c>
      <c r="B478" s="23" t="s">
        <v>7257</v>
      </c>
      <c r="C478" s="23" t="s">
        <v>7258</v>
      </c>
      <c r="D478" s="23" t="s">
        <v>7280</v>
      </c>
      <c r="E478" s="23" t="s">
        <v>301</v>
      </c>
      <c r="F478" s="27">
        <v>0.33</v>
      </c>
      <c r="G478" s="24">
        <v>1</v>
      </c>
      <c r="H478" s="25">
        <v>77.438000000000002</v>
      </c>
      <c r="I478" s="25">
        <v>37.7121</v>
      </c>
      <c r="J478" s="26">
        <v>1189</v>
      </c>
      <c r="K478" s="26">
        <v>392</v>
      </c>
      <c r="L478" s="27">
        <v>0.48699999999999999</v>
      </c>
      <c r="M478" s="28">
        <v>1.05116162</v>
      </c>
      <c r="N478" s="29">
        <v>0.25</v>
      </c>
      <c r="O478" s="31" t="s">
        <v>12</v>
      </c>
      <c r="P478" s="31">
        <v>0.76216787649999995</v>
      </c>
      <c r="Q478" s="31">
        <v>0.33</v>
      </c>
      <c r="R478" s="42"/>
      <c r="S478" s="42" t="str">
        <f>IF(R478="","",MAX(R478,Q478))</f>
        <v/>
      </c>
      <c r="T478" s="27">
        <f>IF(A478="placement",MIN(P478,IF(S478="",Q478,S478)),"")</f>
        <v>0.33</v>
      </c>
      <c r="U478" s="28">
        <f>IF($A478="placement",T478*J478,"")</f>
        <v>392.37</v>
      </c>
      <c r="V478" s="26">
        <f>IF($A478="placement",U478,IF($A478="site",SUMIF($C:$C,$C478,$U:$U),IF($A478="user",SUMIF($B:$B,$B478,$U:$U),SUM($U:$U))))</f>
        <v>392.37</v>
      </c>
      <c r="W478" s="27">
        <f>V478/J478</f>
        <v>0.33</v>
      </c>
    </row>
    <row r="479" spans="1:23" x14ac:dyDescent="0.3">
      <c r="A479" s="17" t="s">
        <v>14</v>
      </c>
      <c r="B479" s="17" t="s">
        <v>2238</v>
      </c>
      <c r="C479" s="17" t="s">
        <v>2240</v>
      </c>
      <c r="D479" s="17" t="s">
        <v>2245</v>
      </c>
      <c r="E479" s="17" t="s">
        <v>2246</v>
      </c>
      <c r="F479" s="18">
        <v>0.25</v>
      </c>
      <c r="G479" s="36">
        <v>1</v>
      </c>
      <c r="H479" s="37">
        <v>517.10850000000005</v>
      </c>
      <c r="I479" s="37">
        <v>91.790199999999999</v>
      </c>
      <c r="J479" s="19">
        <v>1188</v>
      </c>
      <c r="K479" s="19">
        <v>297</v>
      </c>
      <c r="L479" s="18">
        <v>0.17749999999999999</v>
      </c>
      <c r="M479" s="20">
        <v>0.43133666999999998</v>
      </c>
      <c r="N479" s="21">
        <v>0.25</v>
      </c>
      <c r="O479" s="22" t="s">
        <v>12</v>
      </c>
      <c r="P479" s="22">
        <v>0.42040634329999998</v>
      </c>
      <c r="Q479" s="22">
        <v>0.25</v>
      </c>
      <c r="R479" s="43"/>
      <c r="S479" s="42" t="str">
        <f>IF(R479="","",MAX(R479,Q479))</f>
        <v/>
      </c>
      <c r="T479" s="27">
        <f>IF(A479="placement",MIN(P479,IF(S479="",Q479,S479)),"")</f>
        <v>0.25</v>
      </c>
      <c r="U479" s="20">
        <f>IF($A479="placement",T479*J479,"")</f>
        <v>297</v>
      </c>
      <c r="V479" s="19">
        <f>IF($A479="placement",U479,IF($A479="site",SUMIF($C:$C,$C479,$U:$U),IF($A479="user",SUMIF($B:$B,$B479,$U:$U),SUM($U:$U))))</f>
        <v>297</v>
      </c>
      <c r="W479" s="18">
        <f>V479/J479</f>
        <v>0.25</v>
      </c>
    </row>
    <row r="480" spans="1:23" x14ac:dyDescent="0.3">
      <c r="A480" s="17" t="s">
        <v>14</v>
      </c>
      <c r="B480" s="17" t="s">
        <v>53</v>
      </c>
      <c r="C480" s="17" t="s">
        <v>55</v>
      </c>
      <c r="D480" s="17" t="s">
        <v>93</v>
      </c>
      <c r="E480" s="17" t="s">
        <v>94</v>
      </c>
      <c r="F480" s="18">
        <v>0.15</v>
      </c>
      <c r="G480" s="36">
        <v>1</v>
      </c>
      <c r="H480" s="37">
        <v>756.274</v>
      </c>
      <c r="I480" s="37">
        <v>160.60400000000001</v>
      </c>
      <c r="J480" s="19">
        <v>1183</v>
      </c>
      <c r="K480" s="19">
        <v>177</v>
      </c>
      <c r="L480" s="18">
        <v>0.21240000000000001</v>
      </c>
      <c r="M480" s="20">
        <v>0.24560107</v>
      </c>
      <c r="N480" s="21">
        <v>0.1</v>
      </c>
      <c r="O480" s="22" t="s">
        <v>42</v>
      </c>
      <c r="P480" s="22">
        <v>0.59283565049999998</v>
      </c>
      <c r="Q480" s="22">
        <v>0.15</v>
      </c>
      <c r="R480" s="43"/>
      <c r="S480" s="42" t="str">
        <f>IF(R480="","",MAX(R480,Q480))</f>
        <v/>
      </c>
      <c r="T480" s="27">
        <f>IF(A480="placement",MIN(P480,IF(S480="",Q480,S480)),"")</f>
        <v>0.15</v>
      </c>
      <c r="U480" s="20">
        <f>IF($A480="placement",T480*J480,"")</f>
        <v>177.45</v>
      </c>
      <c r="V480" s="19">
        <f>IF($A480="placement",U480,IF($A480="site",SUMIF($C:$C,$C480,$U:$U),IF($A480="user",SUMIF($B:$B,$B480,$U:$U),SUM($U:$U))))</f>
        <v>177.45</v>
      </c>
      <c r="W480" s="18">
        <f>V480/J480</f>
        <v>0.15</v>
      </c>
    </row>
    <row r="481" spans="1:23" hidden="1" x14ac:dyDescent="0.3">
      <c r="A481" s="23" t="s">
        <v>13</v>
      </c>
      <c r="B481" s="23" t="s">
        <v>1350</v>
      </c>
      <c r="C481" s="23" t="s">
        <v>1352</v>
      </c>
      <c r="D481" s="23" t="s">
        <v>9898</v>
      </c>
      <c r="E481" s="23"/>
      <c r="F481" s="27">
        <v>0.1497</v>
      </c>
      <c r="G481" s="24">
        <v>0.93868695000000002</v>
      </c>
      <c r="H481" s="25">
        <v>5611.2179999999998</v>
      </c>
      <c r="I481" s="25">
        <v>814.83010000000002</v>
      </c>
      <c r="J481" s="26">
        <v>15069</v>
      </c>
      <c r="K481" s="26">
        <v>2219</v>
      </c>
      <c r="L481" s="27">
        <v>0.1452</v>
      </c>
      <c r="M481" s="28">
        <v>0.61645377999999995</v>
      </c>
      <c r="N481" s="29">
        <v>0.47564499999999998</v>
      </c>
      <c r="O481" s="31"/>
      <c r="P481" s="31">
        <v>0.22841741830000001</v>
      </c>
      <c r="Q481" s="31">
        <v>0.14965273907031201</v>
      </c>
      <c r="R481" s="42"/>
      <c r="S481" s="42" t="str">
        <f>IF(R481="","",MAX(R481,Q481))</f>
        <v/>
      </c>
      <c r="T481" s="27" t="str">
        <f>IF(A481="placement",MIN(P481,IF(S481="",Q481,S481)),"")</f>
        <v/>
      </c>
      <c r="U481" s="28" t="str">
        <f>IF($A481="placement",T481*J481,"")</f>
        <v/>
      </c>
      <c r="V481" s="26">
        <f>IF($A481="placement",U481,IF($A481="site",SUMIF($C:$C,$C481,$U:$U),IF($A481="user",SUMIF($B:$B,$B481,$U:$U),SUM($U:$U))))</f>
        <v>2463.8566875685246</v>
      </c>
      <c r="W481" s="27">
        <f>V481/J481</f>
        <v>0.16350498955262624</v>
      </c>
    </row>
    <row r="482" spans="1:23" hidden="1" x14ac:dyDescent="0.3">
      <c r="A482" s="23" t="s">
        <v>10</v>
      </c>
      <c r="B482" s="23" t="s">
        <v>8739</v>
      </c>
      <c r="C482" s="23" t="s">
        <v>9898</v>
      </c>
      <c r="D482" s="23" t="s">
        <v>9898</v>
      </c>
      <c r="E482" s="23"/>
      <c r="F482" s="27">
        <v>0.33</v>
      </c>
      <c r="G482" s="24">
        <v>0</v>
      </c>
      <c r="H482" s="25">
        <v>20.4528</v>
      </c>
      <c r="I482" s="25">
        <v>4.7714999999999996</v>
      </c>
      <c r="J482" s="26">
        <v>152</v>
      </c>
      <c r="K482" s="26">
        <v>50</v>
      </c>
      <c r="L482" s="27">
        <v>0.23330000000000001</v>
      </c>
      <c r="M482" s="28">
        <v>1.0617625500000001</v>
      </c>
      <c r="N482" s="29">
        <v>0.63924700000000001</v>
      </c>
      <c r="O482" s="31"/>
      <c r="P482" s="31">
        <v>0.39793789019999998</v>
      </c>
      <c r="Q482" s="31">
        <v>0.33</v>
      </c>
      <c r="R482" s="42"/>
      <c r="S482" s="42" t="str">
        <f>IF(R482="","",MAX(R482,Q482))</f>
        <v/>
      </c>
      <c r="T482" s="27" t="str">
        <f>IF(A482="placement",MIN(P482,IF(S482="",Q482,S482)),"")</f>
        <v/>
      </c>
      <c r="U482" s="28" t="str">
        <f>IF($A482="placement",T482*J482,"")</f>
        <v/>
      </c>
      <c r="V482" s="26">
        <f>IF($A482="placement",U482,IF($A482="site",SUMIF($C:$C,$C482,$U:$U),IF($A482="user",SUMIF($B:$B,$B482,$U:$U),SUM($U:$U))))</f>
        <v>48.179999999999865</v>
      </c>
      <c r="W482" s="27">
        <f>V482/J482</f>
        <v>0.31697368421052541</v>
      </c>
    </row>
    <row r="483" spans="1:23" x14ac:dyDescent="0.3">
      <c r="A483" s="17" t="s">
        <v>14</v>
      </c>
      <c r="B483" s="17" t="s">
        <v>6966</v>
      </c>
      <c r="C483" s="17" t="s">
        <v>6968</v>
      </c>
      <c r="D483" s="17" t="s">
        <v>6985</v>
      </c>
      <c r="E483" s="17" t="s">
        <v>6967</v>
      </c>
      <c r="F483" s="18">
        <v>0.15</v>
      </c>
      <c r="G483" s="36">
        <v>1</v>
      </c>
      <c r="H483" s="37">
        <v>317.2756</v>
      </c>
      <c r="I483" s="37">
        <v>41.808700000000002</v>
      </c>
      <c r="J483" s="19">
        <v>1183</v>
      </c>
      <c r="K483" s="19">
        <v>177</v>
      </c>
      <c r="L483" s="18">
        <v>0.1318</v>
      </c>
      <c r="M483" s="20">
        <v>0.94333</v>
      </c>
      <c r="N483" s="21">
        <v>0.75</v>
      </c>
      <c r="O483" s="22" t="s">
        <v>42</v>
      </c>
      <c r="P483" s="22">
        <v>0.20494418380000001</v>
      </c>
      <c r="Q483" s="22">
        <v>0.15</v>
      </c>
      <c r="R483" s="43"/>
      <c r="S483" s="42" t="str">
        <f>IF(R483="","",MAX(R483,Q483))</f>
        <v/>
      </c>
      <c r="T483" s="27">
        <f>IF(A483="placement",MIN(P483,IF(S483="",Q483,S483)),"")</f>
        <v>0.15</v>
      </c>
      <c r="U483" s="20">
        <f>IF($A483="placement",T483*J483,"")</f>
        <v>177.45</v>
      </c>
      <c r="V483" s="19">
        <f>IF($A483="placement",U483,IF($A483="site",SUMIF($C:$C,$C483,$U:$U),IF($A483="user",SUMIF($B:$B,$B483,$U:$U),SUM($U:$U))))</f>
        <v>177.45</v>
      </c>
      <c r="W483" s="18">
        <f>V483/J483</f>
        <v>0.15</v>
      </c>
    </row>
    <row r="484" spans="1:23" hidden="1" x14ac:dyDescent="0.3">
      <c r="A484" s="23" t="s">
        <v>13</v>
      </c>
      <c r="B484" s="23" t="s">
        <v>1017</v>
      </c>
      <c r="C484" s="23" t="s">
        <v>1019</v>
      </c>
      <c r="D484" s="23" t="s">
        <v>9898</v>
      </c>
      <c r="E484" s="23"/>
      <c r="F484" s="27">
        <v>0.1285</v>
      </c>
      <c r="G484" s="24">
        <v>0.88620330000000003</v>
      </c>
      <c r="H484" s="25">
        <v>4109.6412</v>
      </c>
      <c r="I484" s="25">
        <v>367.71190000000001</v>
      </c>
      <c r="J484" s="26">
        <v>14155</v>
      </c>
      <c r="K484" s="26">
        <v>1411</v>
      </c>
      <c r="L484" s="27">
        <v>8.9499999999999996E-2</v>
      </c>
      <c r="M484" s="28">
        <v>1.28312761</v>
      </c>
      <c r="N484" s="29">
        <v>1.015495</v>
      </c>
      <c r="O484" s="31"/>
      <c r="P484" s="31">
        <v>0.2085783256</v>
      </c>
      <c r="Q484" s="31">
        <v>0.12852733919064599</v>
      </c>
      <c r="R484" s="42">
        <v>0.23</v>
      </c>
      <c r="S484" s="42">
        <f>IF(R484="","",MAX(R484,Q484))</f>
        <v>0.23</v>
      </c>
      <c r="T484" s="27" t="str">
        <f>IF(A484="placement",MIN(P484,IF(S484="",Q484,S484)),"")</f>
        <v/>
      </c>
      <c r="U484" s="28" t="str">
        <f>IF($A484="placement",T484*J484,"")</f>
        <v/>
      </c>
      <c r="V484" s="26">
        <f>IF($A484="placement",U484,IF($A484="site",SUMIF($C:$C,$C484,$U:$U),IF($A484="user",SUMIF($B:$B,$B484,$U:$U),SUM($U:$U))))</f>
        <v>1860.8413607393986</v>
      </c>
      <c r="W484" s="27">
        <f>V484/J484</f>
        <v>0.1314617704513881</v>
      </c>
    </row>
    <row r="485" spans="1:23" hidden="1" x14ac:dyDescent="0.3">
      <c r="A485" s="23" t="s">
        <v>10</v>
      </c>
      <c r="B485" s="23" t="s">
        <v>7135</v>
      </c>
      <c r="C485" s="23" t="s">
        <v>9898</v>
      </c>
      <c r="D485" s="23" t="s">
        <v>9898</v>
      </c>
      <c r="E485" s="23"/>
      <c r="F485" s="27">
        <v>0.31659999999999999</v>
      </c>
      <c r="G485" s="24">
        <v>0.83191901000000001</v>
      </c>
      <c r="H485" s="25">
        <v>161.78120000000001</v>
      </c>
      <c r="I485" s="25">
        <v>56.113900000000001</v>
      </c>
      <c r="J485" s="26">
        <v>1336</v>
      </c>
      <c r="K485" s="26">
        <v>423</v>
      </c>
      <c r="L485" s="27">
        <v>0.34689999999999999</v>
      </c>
      <c r="M485" s="28">
        <v>0.79383181000000003</v>
      </c>
      <c r="N485" s="29">
        <v>0.20297100000000001</v>
      </c>
      <c r="O485" s="31"/>
      <c r="P485" s="31">
        <v>0.74431485649999996</v>
      </c>
      <c r="Q485" s="31">
        <v>0.31655352057140201</v>
      </c>
      <c r="R485" s="42"/>
      <c r="S485" s="42" t="str">
        <f>IF(R485="","",MAX(R485,Q485))</f>
        <v/>
      </c>
      <c r="T485" s="27" t="str">
        <f>IF(A485="placement",MIN(P485,IF(S485="",Q485,S485)),"")</f>
        <v/>
      </c>
      <c r="U485" s="28" t="str">
        <f>IF($A485="placement",T485*J485,"")</f>
        <v/>
      </c>
      <c r="V485" s="26">
        <f>IF($A485="placement",U485,IF($A485="site",SUMIF($C:$C,$C485,$U:$U),IF($A485="user",SUMIF($B:$B,$B485,$U:$U),SUM($U:$U))))</f>
        <v>423.16919623461263</v>
      </c>
      <c r="W485" s="27">
        <f>V485/J485</f>
        <v>0.316743410355249</v>
      </c>
    </row>
    <row r="486" spans="1:23" hidden="1" x14ac:dyDescent="0.3">
      <c r="A486" s="17" t="s">
        <v>13</v>
      </c>
      <c r="B486" s="17" t="s">
        <v>6986</v>
      </c>
      <c r="C486" s="17" t="s">
        <v>6987</v>
      </c>
      <c r="D486" s="17" t="s">
        <v>9898</v>
      </c>
      <c r="E486" s="17"/>
      <c r="F486" s="18">
        <v>0.25</v>
      </c>
      <c r="G486" s="36">
        <v>0.96948873000000002</v>
      </c>
      <c r="H486" s="37">
        <v>4811.7521999999999</v>
      </c>
      <c r="I486" s="37">
        <v>404.81610000000001</v>
      </c>
      <c r="J486" s="19">
        <v>13589</v>
      </c>
      <c r="K486" s="19">
        <v>3383</v>
      </c>
      <c r="L486" s="18">
        <v>8.4099999999999994E-2</v>
      </c>
      <c r="M486" s="20">
        <v>1.1189522000000001</v>
      </c>
      <c r="N486" s="21">
        <v>0.60611300000000001</v>
      </c>
      <c r="O486" s="22"/>
      <c r="P486" s="22">
        <v>0.45832091920000001</v>
      </c>
      <c r="Q486" s="22">
        <v>0.25</v>
      </c>
      <c r="R486" s="43"/>
      <c r="S486" s="42" t="str">
        <f>IF(R486="","",MAX(R486,Q486))</f>
        <v/>
      </c>
      <c r="T486" s="27" t="str">
        <f>IF(A486="placement",MIN(P486,IF(S486="",Q486,S486)),"")</f>
        <v/>
      </c>
      <c r="U486" s="20" t="str">
        <f>IF($A486="placement",T486*J486,"")</f>
        <v/>
      </c>
      <c r="V486" s="19">
        <f>IF($A486="placement",U486,IF($A486="site",SUMIF($C:$C,$C486,$U:$U),IF($A486="user",SUMIF($B:$B,$B486,$U:$U),SUM($U:$U))))</f>
        <v>3384.5150475051514</v>
      </c>
      <c r="W486" s="18">
        <f>V486/J486</f>
        <v>0.24906284844397317</v>
      </c>
    </row>
    <row r="487" spans="1:23" hidden="1" x14ac:dyDescent="0.3">
      <c r="A487" s="17" t="s">
        <v>10</v>
      </c>
      <c r="B487" s="17" t="s">
        <v>271</v>
      </c>
      <c r="C487" s="17" t="s">
        <v>9898</v>
      </c>
      <c r="D487" s="17" t="s">
        <v>9898</v>
      </c>
      <c r="E487" s="17"/>
      <c r="F487" s="18">
        <v>0.3165</v>
      </c>
      <c r="G487" s="36">
        <v>1</v>
      </c>
      <c r="H487" s="37">
        <v>189.1379</v>
      </c>
      <c r="I487" s="37">
        <v>74.122500000000002</v>
      </c>
      <c r="J487" s="19">
        <v>196</v>
      </c>
      <c r="K487" s="19">
        <v>62</v>
      </c>
      <c r="L487" s="18">
        <v>0.39190000000000003</v>
      </c>
      <c r="M487" s="20">
        <v>8.7981669999999998E-2</v>
      </c>
      <c r="N487" s="21">
        <v>0.01</v>
      </c>
      <c r="O487" s="22"/>
      <c r="P487" s="22">
        <v>0.88633996309999996</v>
      </c>
      <c r="Q487" s="22">
        <v>0.31651260297108702</v>
      </c>
      <c r="R487" s="43"/>
      <c r="S487" s="42" t="str">
        <f>IF(R487="","",MAX(R487,Q487))</f>
        <v/>
      </c>
      <c r="T487" s="27" t="str">
        <f>IF(A487="placement",MIN(P487,IF(S487="",Q487,S487)),"")</f>
        <v/>
      </c>
      <c r="U487" s="20" t="str">
        <f>IF($A487="placement",T487*J487,"")</f>
        <v/>
      </c>
      <c r="V487" s="19">
        <f>IF($A487="placement",U487,IF($A487="site",SUMIF($C:$C,$C487,$U:$U),IF($A487="user",SUMIF($B:$B,$B487,$U:$U),SUM($U:$U))))</f>
        <v>62.04</v>
      </c>
      <c r="W487" s="18">
        <f>V487/J487</f>
        <v>0.31653061224489798</v>
      </c>
    </row>
    <row r="488" spans="1:23" x14ac:dyDescent="0.3">
      <c r="A488" s="23" t="s">
        <v>14</v>
      </c>
      <c r="B488" s="23" t="s">
        <v>4914</v>
      </c>
      <c r="C488" s="23" t="s">
        <v>4915</v>
      </c>
      <c r="D488" s="23" t="s">
        <v>4934</v>
      </c>
      <c r="E488" s="23" t="s">
        <v>4935</v>
      </c>
      <c r="F488" s="27">
        <v>0.25</v>
      </c>
      <c r="G488" s="24">
        <v>1</v>
      </c>
      <c r="H488" s="25">
        <v>6043.0227000000004</v>
      </c>
      <c r="I488" s="25">
        <v>1756.4870000000001</v>
      </c>
      <c r="J488" s="26">
        <v>1181</v>
      </c>
      <c r="K488" s="26">
        <v>295</v>
      </c>
      <c r="L488" s="27">
        <v>0.29070000000000001</v>
      </c>
      <c r="M488" s="28">
        <v>2.241578E-2</v>
      </c>
      <c r="N488" s="29">
        <v>0.01</v>
      </c>
      <c r="O488" s="31" t="s">
        <v>42</v>
      </c>
      <c r="P488" s="31">
        <v>0.55388572739999997</v>
      </c>
      <c r="Q488" s="31">
        <v>0.25</v>
      </c>
      <c r="R488" s="42"/>
      <c r="S488" s="42" t="str">
        <f>IF(R488="","",MAX(R488,Q488))</f>
        <v/>
      </c>
      <c r="T488" s="27">
        <f>IF(A488="placement",MIN(P488,IF(S488="",Q488,S488)),"")</f>
        <v>0.25</v>
      </c>
      <c r="U488" s="28">
        <f>IF($A488="placement",T488*J488,"")</f>
        <v>295.25</v>
      </c>
      <c r="V488" s="26">
        <f>IF($A488="placement",U488,IF($A488="site",SUMIF($C:$C,$C488,$U:$U),IF($A488="user",SUMIF($B:$B,$B488,$U:$U),SUM($U:$U))))</f>
        <v>295.25</v>
      </c>
      <c r="W488" s="27">
        <f>V488/J488</f>
        <v>0.25</v>
      </c>
    </row>
    <row r="489" spans="1:23" hidden="1" x14ac:dyDescent="0.3">
      <c r="A489" s="23" t="s">
        <v>13</v>
      </c>
      <c r="B489" s="23" t="s">
        <v>4298</v>
      </c>
      <c r="C489" s="23" t="s">
        <v>4299</v>
      </c>
      <c r="D489" s="23" t="s">
        <v>9898</v>
      </c>
      <c r="E489" s="23"/>
      <c r="F489" s="27">
        <v>0.17660000000000001</v>
      </c>
      <c r="G489" s="24">
        <v>0.99992296000000003</v>
      </c>
      <c r="H489" s="25">
        <v>3134.4364</v>
      </c>
      <c r="I489" s="25">
        <v>724.96749999999997</v>
      </c>
      <c r="J489" s="26">
        <v>13485</v>
      </c>
      <c r="K489" s="26">
        <v>2378</v>
      </c>
      <c r="L489" s="27">
        <v>0.23130000000000001</v>
      </c>
      <c r="M489" s="28">
        <v>0.62000535999999995</v>
      </c>
      <c r="N489" s="29">
        <v>0.45867599999999997</v>
      </c>
      <c r="O489" s="31"/>
      <c r="P489" s="31">
        <v>0.26020639550000002</v>
      </c>
      <c r="Q489" s="31">
        <v>0.17664790207012501</v>
      </c>
      <c r="R489" s="42"/>
      <c r="S489" s="42" t="str">
        <f>IF(R489="","",MAX(R489,Q489))</f>
        <v/>
      </c>
      <c r="T489" s="27" t="str">
        <f>IF(A489="placement",MIN(P489,IF(S489="",Q489,S489)),"")</f>
        <v/>
      </c>
      <c r="U489" s="28" t="str">
        <f>IF($A489="placement",T489*J489,"")</f>
        <v/>
      </c>
      <c r="V489" s="26">
        <f>IF($A489="placement",U489,IF($A489="site",SUMIF($C:$C,$C489,$U:$U),IF($A489="user",SUMIF($B:$B,$B489,$U:$U),SUM($U:$U))))</f>
        <v>2506.2260492567989</v>
      </c>
      <c r="W489" s="27">
        <f>V489/J489</f>
        <v>0.18585287721592872</v>
      </c>
    </row>
    <row r="490" spans="1:23" hidden="1" x14ac:dyDescent="0.3">
      <c r="A490" s="17" t="s">
        <v>10</v>
      </c>
      <c r="B490" s="17" t="s">
        <v>1570</v>
      </c>
      <c r="C490" s="17" t="s">
        <v>9898</v>
      </c>
      <c r="D490" s="17" t="s">
        <v>9898</v>
      </c>
      <c r="E490" s="17"/>
      <c r="F490" s="18">
        <v>0.3165</v>
      </c>
      <c r="G490" s="36">
        <v>0.66537210000000002</v>
      </c>
      <c r="H490" s="37">
        <v>121.7814</v>
      </c>
      <c r="I490" s="37">
        <v>41.130099999999999</v>
      </c>
      <c r="J490" s="19">
        <v>289</v>
      </c>
      <c r="K490" s="19">
        <v>91</v>
      </c>
      <c r="L490" s="18">
        <v>0.3377</v>
      </c>
      <c r="M490" s="20">
        <v>0.23400014999999999</v>
      </c>
      <c r="N490" s="21">
        <v>0.05</v>
      </c>
      <c r="O490" s="22"/>
      <c r="P490" s="22">
        <v>0.78632492269999998</v>
      </c>
      <c r="Q490" s="22">
        <v>0.31653713535922601</v>
      </c>
      <c r="R490" s="43"/>
      <c r="S490" s="42" t="str">
        <f>IF(R490="","",MAX(R490,Q490))</f>
        <v/>
      </c>
      <c r="T490" s="27" t="str">
        <f>IF(A490="placement",MIN(P490,IF(S490="",Q490,S490)),"")</f>
        <v/>
      </c>
      <c r="U490" s="20" t="str">
        <f>IF($A490="placement",T490*J490,"")</f>
        <v/>
      </c>
      <c r="V490" s="19">
        <f>IF($A490="placement",U490,IF($A490="site",SUMIF($C:$C,$C490,$U:$U),IF($A490="user",SUMIF($B:$B,$B490,$U:$U),SUM($U:$U))))</f>
        <v>91.449999999999989</v>
      </c>
      <c r="W490" s="18">
        <f>V490/J490</f>
        <v>0.31643598615916951</v>
      </c>
    </row>
    <row r="491" spans="1:23" x14ac:dyDescent="0.3">
      <c r="A491" s="23" t="s">
        <v>14</v>
      </c>
      <c r="B491" s="23" t="s">
        <v>5502</v>
      </c>
      <c r="C491" s="23" t="s">
        <v>5504</v>
      </c>
      <c r="D491" s="23" t="s">
        <v>5525</v>
      </c>
      <c r="E491" s="23" t="s">
        <v>5526</v>
      </c>
      <c r="F491" s="27">
        <v>0.25</v>
      </c>
      <c r="G491" s="24">
        <v>1</v>
      </c>
      <c r="H491" s="25">
        <v>516.25639999999999</v>
      </c>
      <c r="I491" s="25">
        <v>37.989400000000003</v>
      </c>
      <c r="J491" s="26">
        <v>1180</v>
      </c>
      <c r="K491" s="26">
        <v>269</v>
      </c>
      <c r="L491" s="27">
        <v>7.3599999999999999E-2</v>
      </c>
      <c r="M491" s="28">
        <v>1.0353811500000001</v>
      </c>
      <c r="N491" s="29">
        <v>0.75</v>
      </c>
      <c r="O491" s="31" t="s">
        <v>12</v>
      </c>
      <c r="P491" s="31">
        <v>0.2756290763</v>
      </c>
      <c r="Q491" s="31">
        <v>0.25</v>
      </c>
      <c r="R491" s="42"/>
      <c r="S491" s="42" t="str">
        <f>IF(R491="","",MAX(R491,Q491))</f>
        <v/>
      </c>
      <c r="T491" s="27">
        <f>IF(A491="placement",MIN(P491,IF(S491="",Q491,S491)),"")</f>
        <v>0.25</v>
      </c>
      <c r="U491" s="28">
        <f>IF($A491="placement",T491*J491,"")</f>
        <v>295</v>
      </c>
      <c r="V491" s="26">
        <f>IF($A491="placement",U491,IF($A491="site",SUMIF($C:$C,$C491,$U:$U),IF($A491="user",SUMIF($B:$B,$B491,$U:$U),SUM($U:$U))))</f>
        <v>295</v>
      </c>
      <c r="W491" s="27">
        <f>V491/J491</f>
        <v>0.25</v>
      </c>
    </row>
    <row r="492" spans="1:23" hidden="1" x14ac:dyDescent="0.3">
      <c r="A492" s="23" t="s">
        <v>13</v>
      </c>
      <c r="B492" s="23" t="s">
        <v>5502</v>
      </c>
      <c r="C492" s="23" t="s">
        <v>5504</v>
      </c>
      <c r="D492" s="23" t="s">
        <v>9898</v>
      </c>
      <c r="E492" s="23"/>
      <c r="F492" s="27">
        <v>0.24890000000000001</v>
      </c>
      <c r="G492" s="24">
        <v>1</v>
      </c>
      <c r="H492" s="25">
        <v>5683.8450999999995</v>
      </c>
      <c r="I492" s="25">
        <v>459.2885</v>
      </c>
      <c r="J492" s="26">
        <v>12942</v>
      </c>
      <c r="K492" s="26">
        <v>3106</v>
      </c>
      <c r="L492" s="27">
        <v>8.0799999999999997E-2</v>
      </c>
      <c r="M492" s="28">
        <v>0.93927740000000004</v>
      </c>
      <c r="N492" s="29">
        <v>0.65398699999999999</v>
      </c>
      <c r="O492" s="31"/>
      <c r="P492" s="31">
        <v>0.30373391129999999</v>
      </c>
      <c r="Q492" s="31">
        <v>0.248948226670276</v>
      </c>
      <c r="R492" s="42"/>
      <c r="S492" s="42" t="str">
        <f>IF(R492="","",MAX(R492,Q492))</f>
        <v/>
      </c>
      <c r="T492" s="27" t="str">
        <f>IF(A492="placement",MIN(P492,IF(S492="",Q492,S492)),"")</f>
        <v/>
      </c>
      <c r="U492" s="28" t="str">
        <f>IF($A492="placement",T492*J492,"")</f>
        <v/>
      </c>
      <c r="V492" s="26">
        <f>IF($A492="placement",U492,IF($A492="site",SUMIF($C:$C,$C492,$U:$U),IF($A492="user",SUMIF($B:$B,$B492,$U:$U),SUM($U:$U))))</f>
        <v>3197.0115370186245</v>
      </c>
      <c r="W492" s="27">
        <f>V492/J492</f>
        <v>0.24702608074630075</v>
      </c>
    </row>
    <row r="493" spans="1:23" hidden="1" x14ac:dyDescent="0.3">
      <c r="A493" s="23" t="s">
        <v>10</v>
      </c>
      <c r="B493" s="23" t="s">
        <v>423</v>
      </c>
      <c r="C493" s="23" t="s">
        <v>9898</v>
      </c>
      <c r="D493" s="23" t="s">
        <v>9898</v>
      </c>
      <c r="E493" s="23"/>
      <c r="F493" s="27">
        <v>0.3296</v>
      </c>
      <c r="G493" s="24">
        <v>0.90947438999999997</v>
      </c>
      <c r="H493" s="25">
        <v>654.99739999999997</v>
      </c>
      <c r="I493" s="25">
        <v>59.594000000000001</v>
      </c>
      <c r="J493" s="26">
        <v>971</v>
      </c>
      <c r="K493" s="26">
        <v>298</v>
      </c>
      <c r="L493" s="27">
        <v>9.0999999999999998E-2</v>
      </c>
      <c r="M493" s="28">
        <v>0.54299545999999999</v>
      </c>
      <c r="N493" s="29">
        <v>0.35878199999999999</v>
      </c>
      <c r="O493" s="31"/>
      <c r="P493" s="31">
        <v>0.33925414370000001</v>
      </c>
      <c r="Q493" s="31">
        <v>0.32960002631173402</v>
      </c>
      <c r="R493" s="42">
        <v>0.28000000000000003</v>
      </c>
      <c r="S493" s="42">
        <f>IF(R493="","",MAX(R493,Q493))</f>
        <v>0.32960002631173402</v>
      </c>
      <c r="T493" s="27" t="str">
        <f>IF(A493="placement",MIN(P493,IF(S493="",Q493,S493)),"")</f>
        <v/>
      </c>
      <c r="U493" s="28" t="str">
        <f>IF($A493="placement",T493*J493,"")</f>
        <v/>
      </c>
      <c r="V493" s="26">
        <f>IF($A493="placement",U493,IF($A493="site",SUMIF($C:$C,$C493,$U:$U),IF($A493="user",SUMIF($B:$B,$B493,$U:$U),SUM($U:$U))))</f>
        <v>306.08952909949573</v>
      </c>
      <c r="W493" s="27">
        <f>V493/J493</f>
        <v>0.31523123491194205</v>
      </c>
    </row>
    <row r="494" spans="1:23" x14ac:dyDescent="0.3">
      <c r="A494" s="23" t="s">
        <v>14</v>
      </c>
      <c r="B494" s="23" t="s">
        <v>1177</v>
      </c>
      <c r="C494" s="23" t="s">
        <v>1179</v>
      </c>
      <c r="D494" s="23" t="s">
        <v>1202</v>
      </c>
      <c r="E494" s="23" t="s">
        <v>1203</v>
      </c>
      <c r="F494" s="27">
        <v>0.25</v>
      </c>
      <c r="G494" s="24">
        <v>1</v>
      </c>
      <c r="H494" s="25">
        <v>155.89660000000001</v>
      </c>
      <c r="I494" s="25">
        <v>16.224699999999999</v>
      </c>
      <c r="J494" s="26">
        <v>1179</v>
      </c>
      <c r="K494" s="26">
        <v>210</v>
      </c>
      <c r="L494" s="27">
        <v>0.1041</v>
      </c>
      <c r="M494" s="28">
        <v>2.42258635</v>
      </c>
      <c r="N494" s="29">
        <v>2</v>
      </c>
      <c r="O494" s="31" t="s">
        <v>42</v>
      </c>
      <c r="P494" s="31">
        <v>0.1744360334</v>
      </c>
      <c r="Q494" s="31">
        <v>0.174436033385137</v>
      </c>
      <c r="R494" s="42">
        <v>0.32</v>
      </c>
      <c r="S494" s="42">
        <f>IF(R494="","",MAX(R494,Q494))</f>
        <v>0.32</v>
      </c>
      <c r="T494" s="27">
        <f>IF(A494="placement",MIN(P494,IF(S494="",Q494,S494)),"")</f>
        <v>0.1744360334</v>
      </c>
      <c r="U494" s="28">
        <f>IF($A494="placement",T494*J494,"")</f>
        <v>205.66008337860001</v>
      </c>
      <c r="V494" s="26">
        <f>IF($A494="placement",U494,IF($A494="site",SUMIF($C:$C,$C494,$U:$U),IF($A494="user",SUMIF($B:$B,$B494,$U:$U),SUM($U:$U))))</f>
        <v>205.66008337860001</v>
      </c>
      <c r="W494" s="27">
        <f>V494/J494</f>
        <v>0.1744360334</v>
      </c>
    </row>
    <row r="495" spans="1:23" x14ac:dyDescent="0.3">
      <c r="A495" s="23" t="s">
        <v>14</v>
      </c>
      <c r="B495" s="23" t="s">
        <v>7472</v>
      </c>
      <c r="C495" s="23" t="s">
        <v>7473</v>
      </c>
      <c r="D495" s="23" t="s">
        <v>7519</v>
      </c>
      <c r="E495" s="23" t="s">
        <v>7520</v>
      </c>
      <c r="F495" s="27">
        <v>0.25</v>
      </c>
      <c r="G495" s="24">
        <v>1</v>
      </c>
      <c r="H495" s="25">
        <v>62.756100000000004</v>
      </c>
      <c r="I495" s="25">
        <v>14.5481</v>
      </c>
      <c r="J495" s="26">
        <v>1177</v>
      </c>
      <c r="K495" s="26">
        <v>195</v>
      </c>
      <c r="L495" s="27">
        <v>0.23180000000000001</v>
      </c>
      <c r="M495" s="28">
        <v>2.6956842600000002</v>
      </c>
      <c r="N495" s="29">
        <v>2.25</v>
      </c>
      <c r="O495" s="31" t="s">
        <v>42</v>
      </c>
      <c r="P495" s="31">
        <v>0.1653325152</v>
      </c>
      <c r="Q495" s="31">
        <v>0.165332515175176</v>
      </c>
      <c r="R495" s="42"/>
      <c r="S495" s="42" t="str">
        <f>IF(R495="","",MAX(R495,Q495))</f>
        <v/>
      </c>
      <c r="T495" s="27">
        <f>IF(A495="placement",MIN(P495,IF(S495="",Q495,S495)),"")</f>
        <v>0.165332515175176</v>
      </c>
      <c r="U495" s="28">
        <f>IF($A495="placement",T495*J495,"")</f>
        <v>194.59637036118215</v>
      </c>
      <c r="V495" s="26">
        <f>IF($A495="placement",U495,IF($A495="site",SUMIF($C:$C,$C495,$U:$U),IF($A495="user",SUMIF($B:$B,$B495,$U:$U),SUM($U:$U))))</f>
        <v>194.59637036118215</v>
      </c>
      <c r="W495" s="27">
        <f>V495/J495</f>
        <v>0.165332515175176</v>
      </c>
    </row>
    <row r="496" spans="1:23" x14ac:dyDescent="0.3">
      <c r="A496" s="23" t="s">
        <v>14</v>
      </c>
      <c r="B496" s="23" t="s">
        <v>7153</v>
      </c>
      <c r="C496" s="23" t="s">
        <v>7155</v>
      </c>
      <c r="D496" s="23" t="s">
        <v>7226</v>
      </c>
      <c r="E496" s="23" t="s">
        <v>7227</v>
      </c>
      <c r="F496" s="27">
        <v>0.35</v>
      </c>
      <c r="G496" s="24">
        <v>0</v>
      </c>
      <c r="H496" s="25">
        <v>495.78789999999998</v>
      </c>
      <c r="I496" s="25">
        <v>62.983199999999997</v>
      </c>
      <c r="J496" s="26">
        <v>1176</v>
      </c>
      <c r="K496" s="26">
        <v>231</v>
      </c>
      <c r="L496" s="27">
        <v>0.127</v>
      </c>
      <c r="M496" s="28">
        <v>0.62214592000000002</v>
      </c>
      <c r="N496" s="29">
        <v>0.5</v>
      </c>
      <c r="O496" s="31" t="s">
        <v>304</v>
      </c>
      <c r="P496" s="31">
        <v>0.1963300227</v>
      </c>
      <c r="Q496" s="31">
        <v>0.19633002270380301</v>
      </c>
      <c r="R496" s="42"/>
      <c r="S496" s="42" t="str">
        <f>IF(R496="","",MAX(R496,Q496))</f>
        <v/>
      </c>
      <c r="T496" s="27">
        <f>IF(A496="placement",MIN(P496,IF(S496="",Q496,S496)),"")</f>
        <v>0.1963300227</v>
      </c>
      <c r="U496" s="28">
        <f>IF($A496="placement",T496*J496,"")</f>
        <v>230.88410669519999</v>
      </c>
      <c r="V496" s="26">
        <f>IF($A496="placement",U496,IF($A496="site",SUMIF($C:$C,$C496,$U:$U),IF($A496="user",SUMIF($B:$B,$B496,$U:$U),SUM($U:$U))))</f>
        <v>230.88410669519999</v>
      </c>
      <c r="W496" s="27">
        <f>V496/J496</f>
        <v>0.1963300227</v>
      </c>
    </row>
    <row r="497" spans="1:23" hidden="1" x14ac:dyDescent="0.3">
      <c r="A497" s="23" t="s">
        <v>13</v>
      </c>
      <c r="B497" s="23" t="s">
        <v>10063</v>
      </c>
      <c r="C497" s="23" t="s">
        <v>10064</v>
      </c>
      <c r="D497" s="23" t="s">
        <v>9898</v>
      </c>
      <c r="E497" s="23"/>
      <c r="F497" s="27">
        <v>0.15</v>
      </c>
      <c r="G497" s="24">
        <v>1</v>
      </c>
      <c r="H497" s="25">
        <v>847.49959999999999</v>
      </c>
      <c r="I497" s="25">
        <v>203.83619999999999</v>
      </c>
      <c r="J497" s="26">
        <v>12774</v>
      </c>
      <c r="K497" s="26">
        <v>1335</v>
      </c>
      <c r="L497" s="27">
        <v>0.24049999999999999</v>
      </c>
      <c r="M497" s="28">
        <v>2.0888939500000001</v>
      </c>
      <c r="N497" s="29">
        <v>1.4</v>
      </c>
      <c r="O497" s="31"/>
      <c r="P497" s="31">
        <v>0.32978885930000001</v>
      </c>
      <c r="Q497" s="31">
        <v>0.15</v>
      </c>
      <c r="R497" s="42"/>
      <c r="S497" s="42" t="str">
        <f>IF(R497="","",MAX(R497,Q497))</f>
        <v/>
      </c>
      <c r="T497" s="27" t="str">
        <f>IF(A497="placement",MIN(P497,IF(S497="",Q497,S497)),"")</f>
        <v/>
      </c>
      <c r="U497" s="28" t="str">
        <f>IF($A497="placement",T497*J497,"")</f>
        <v/>
      </c>
      <c r="V497" s="26">
        <f>IF($A497="placement",U497,IF($A497="site",SUMIF($C:$C,$C497,$U:$U),IF($A497="user",SUMIF($B:$B,$B497,$U:$U),SUM($U:$U))))</f>
        <v>2661.7499999999968</v>
      </c>
      <c r="W497" s="27">
        <f>V497/J497</f>
        <v>0.20837247534053521</v>
      </c>
    </row>
    <row r="498" spans="1:23" hidden="1" x14ac:dyDescent="0.3">
      <c r="A498" s="23" t="s">
        <v>10</v>
      </c>
      <c r="B498" s="23" t="s">
        <v>7979</v>
      </c>
      <c r="C498" s="23" t="s">
        <v>9898</v>
      </c>
      <c r="D498" s="23" t="s">
        <v>9898</v>
      </c>
      <c r="E498" s="23"/>
      <c r="F498" s="27">
        <v>0.31430000000000002</v>
      </c>
      <c r="G498" s="24">
        <v>1</v>
      </c>
      <c r="H498" s="25">
        <v>266.4615</v>
      </c>
      <c r="I498" s="25">
        <v>72.557100000000005</v>
      </c>
      <c r="J498" s="26">
        <v>1164</v>
      </c>
      <c r="K498" s="26">
        <v>366</v>
      </c>
      <c r="L498" s="27">
        <v>0.27229999999999999</v>
      </c>
      <c r="M498" s="28">
        <v>0.53454847000000005</v>
      </c>
      <c r="N498" s="29">
        <v>0.23947399999999999</v>
      </c>
      <c r="O498" s="31"/>
      <c r="P498" s="31">
        <v>0.55200694790000004</v>
      </c>
      <c r="Q498" s="31">
        <v>0.31432813045010799</v>
      </c>
      <c r="R498" s="42"/>
      <c r="S498" s="42" t="str">
        <f>IF(R498="","",MAX(R498,Q498))</f>
        <v/>
      </c>
      <c r="T498" s="27" t="str">
        <f>IF(A498="placement",MIN(P498,IF(S498="",Q498,S498)),"")</f>
        <v/>
      </c>
      <c r="U498" s="28" t="str">
        <f>IF($A498="placement",T498*J498,"")</f>
        <v/>
      </c>
      <c r="V498" s="26">
        <f>IF($A498="placement",U498,IF($A498="site",SUMIF($C:$C,$C498,$U:$U),IF($A498="user",SUMIF($B:$B,$B498,$U:$U),SUM($U:$U))))</f>
        <v>365.54999999999905</v>
      </c>
      <c r="W498" s="27">
        <f>V498/J498</f>
        <v>0.31404639175257648</v>
      </c>
    </row>
    <row r="499" spans="1:23" x14ac:dyDescent="0.3">
      <c r="A499" s="23" t="s">
        <v>14</v>
      </c>
      <c r="B499" s="23" t="s">
        <v>4752</v>
      </c>
      <c r="C499" s="23" t="s">
        <v>4754</v>
      </c>
      <c r="D499" s="32" t="s">
        <v>4755</v>
      </c>
      <c r="E499" s="23" t="s">
        <v>4756</v>
      </c>
      <c r="F499" s="27">
        <v>0.15</v>
      </c>
      <c r="G499" s="24">
        <v>1</v>
      </c>
      <c r="H499" s="25">
        <v>556.21069999999997</v>
      </c>
      <c r="I499" s="25">
        <v>31.5471</v>
      </c>
      <c r="J499" s="26">
        <v>1174</v>
      </c>
      <c r="K499" s="26">
        <v>175</v>
      </c>
      <c r="L499" s="27">
        <v>5.67E-2</v>
      </c>
      <c r="M499" s="28">
        <v>1.2409689399999999</v>
      </c>
      <c r="N499" s="29">
        <v>1</v>
      </c>
      <c r="O499" s="31" t="s">
        <v>42</v>
      </c>
      <c r="P499" s="31">
        <v>0.19417805739999999</v>
      </c>
      <c r="Q499" s="31">
        <v>0.15</v>
      </c>
      <c r="R499" s="42"/>
      <c r="S499" s="42" t="str">
        <f>IF(R499="","",MAX(R499,Q499))</f>
        <v/>
      </c>
      <c r="T499" s="27">
        <f>IF(A499="placement",MIN(P499,IF(S499="",Q499,S499)),"")</f>
        <v>0.15</v>
      </c>
      <c r="U499" s="28">
        <f>IF($A499="placement",T499*J499,"")</f>
        <v>176.1</v>
      </c>
      <c r="V499" s="26">
        <f>IF($A499="placement",U499,IF($A499="site",SUMIF($C:$C,$C499,$U:$U),IF($A499="user",SUMIF($B:$B,$B499,$U:$U),SUM($U:$U))))</f>
        <v>176.1</v>
      </c>
      <c r="W499" s="27">
        <f>V499/J499</f>
        <v>0.15</v>
      </c>
    </row>
    <row r="500" spans="1:23" x14ac:dyDescent="0.3">
      <c r="A500" s="23" t="s">
        <v>14</v>
      </c>
      <c r="B500" s="23" t="s">
        <v>8342</v>
      </c>
      <c r="C500" s="23" t="s">
        <v>8343</v>
      </c>
      <c r="D500" s="23" t="s">
        <v>8345</v>
      </c>
      <c r="E500" s="23" t="s">
        <v>10360</v>
      </c>
      <c r="F500" s="27">
        <v>0.25</v>
      </c>
      <c r="G500" s="24">
        <v>1</v>
      </c>
      <c r="H500" s="25">
        <v>84.532499999999999</v>
      </c>
      <c r="I500" s="25">
        <v>21.135200000000001</v>
      </c>
      <c r="J500" s="26">
        <v>1170</v>
      </c>
      <c r="K500" s="26">
        <v>219</v>
      </c>
      <c r="L500" s="27">
        <v>0.25</v>
      </c>
      <c r="M500" s="28">
        <v>1.8445411</v>
      </c>
      <c r="N500" s="29">
        <v>1.5</v>
      </c>
      <c r="O500" s="31" t="s">
        <v>12</v>
      </c>
      <c r="P500" s="31">
        <v>0.18678960359999999</v>
      </c>
      <c r="Q500" s="31">
        <v>0.18678960355948501</v>
      </c>
      <c r="R500" s="42"/>
      <c r="S500" s="42" t="str">
        <f>IF(R500="","",MAX(R500,Q500))</f>
        <v/>
      </c>
      <c r="T500" s="27">
        <f>IF(A500="placement",MIN(P500,IF(S500="",Q500,S500)),"")</f>
        <v>0.18678960355948501</v>
      </c>
      <c r="U500" s="28">
        <f>IF($A500="placement",T500*J500,"")</f>
        <v>218.54383616459745</v>
      </c>
      <c r="V500" s="26">
        <f>IF($A500="placement",U500,IF($A500="site",SUMIF($C:$C,$C500,$U:$U),IF($A500="user",SUMIF($B:$B,$B500,$U:$U),SUM($U:$U))))</f>
        <v>218.54383616459745</v>
      </c>
      <c r="W500" s="27">
        <f>V500/J500</f>
        <v>0.18678960355948501</v>
      </c>
    </row>
    <row r="501" spans="1:23" hidden="1" x14ac:dyDescent="0.3">
      <c r="A501" s="17" t="s">
        <v>13</v>
      </c>
      <c r="B501" s="17" t="s">
        <v>2238</v>
      </c>
      <c r="C501" s="17" t="s">
        <v>2240</v>
      </c>
      <c r="D501" s="17" t="s">
        <v>9898</v>
      </c>
      <c r="E501" s="17"/>
      <c r="F501" s="18">
        <v>0.25</v>
      </c>
      <c r="G501" s="36">
        <v>0.99996052000000002</v>
      </c>
      <c r="H501" s="37">
        <v>5570.2237999999998</v>
      </c>
      <c r="I501" s="37">
        <v>529.25390000000004</v>
      </c>
      <c r="J501" s="19">
        <v>11877</v>
      </c>
      <c r="K501" s="19">
        <v>2759</v>
      </c>
      <c r="L501" s="18">
        <v>9.5000000000000001E-2</v>
      </c>
      <c r="M501" s="20">
        <v>0.74801302000000003</v>
      </c>
      <c r="N501" s="21">
        <v>0.52354800000000001</v>
      </c>
      <c r="O501" s="22"/>
      <c r="P501" s="22">
        <v>0.30008170020000002</v>
      </c>
      <c r="Q501" s="22">
        <v>0.25000092955388797</v>
      </c>
      <c r="R501" s="43"/>
      <c r="S501" s="42" t="str">
        <f>IF(R501="","",MAX(R501,Q501))</f>
        <v/>
      </c>
      <c r="T501" s="27" t="str">
        <f>IF(A501="placement",MIN(P501,IF(S501="",Q501,S501)),"")</f>
        <v/>
      </c>
      <c r="U501" s="20" t="str">
        <f>IF($A501="placement",T501*J501,"")</f>
        <v/>
      </c>
      <c r="V501" s="19">
        <f>IF($A501="placement",U501,IF($A501="site",SUMIF($C:$C,$C501,$U:$U),IF($A501="user",SUMIF($B:$B,$B501,$U:$U),SUM($U:$U))))</f>
        <v>2803.4844898761698</v>
      </c>
      <c r="W501" s="18">
        <f>V501/J501</f>
        <v>0.23604314977487328</v>
      </c>
    </row>
    <row r="502" spans="1:23" hidden="1" x14ac:dyDescent="0.3">
      <c r="A502" s="23" t="s">
        <v>10</v>
      </c>
      <c r="B502" s="23" t="s">
        <v>2258</v>
      </c>
      <c r="C502" s="23" t="s">
        <v>9898</v>
      </c>
      <c r="D502" s="23" t="s">
        <v>9898</v>
      </c>
      <c r="E502" s="23"/>
      <c r="F502" s="27">
        <v>0.33</v>
      </c>
      <c r="G502" s="24">
        <v>0</v>
      </c>
      <c r="H502" s="25">
        <v>157.4204</v>
      </c>
      <c r="I502" s="25">
        <v>20.834900000000001</v>
      </c>
      <c r="J502" s="26">
        <v>136</v>
      </c>
      <c r="K502" s="26">
        <v>45</v>
      </c>
      <c r="L502" s="27">
        <v>0.13239999999999999</v>
      </c>
      <c r="M502" s="28">
        <v>0.21776556</v>
      </c>
      <c r="N502" s="29">
        <v>0.03</v>
      </c>
      <c r="O502" s="31"/>
      <c r="P502" s="31">
        <v>0.86223716770000003</v>
      </c>
      <c r="Q502" s="31">
        <v>0.33</v>
      </c>
      <c r="R502" s="42">
        <v>0.35</v>
      </c>
      <c r="S502" s="42">
        <f>IF(R502="","",MAX(R502,Q502))</f>
        <v>0.35</v>
      </c>
      <c r="T502" s="27" t="str">
        <f>IF(A502="placement",MIN(P502,IF(S502="",Q502,S502)),"")</f>
        <v/>
      </c>
      <c r="U502" s="28" t="str">
        <f>IF($A502="placement",T502*J502,"")</f>
        <v/>
      </c>
      <c r="V502" s="26">
        <f>IF($A502="placement",U502,IF($A502="site",SUMIF($C:$C,$C502,$U:$U),IF($A502="user",SUMIF($B:$B,$B502,$U:$U),SUM($U:$U))))</f>
        <v>42.569999999999958</v>
      </c>
      <c r="W502" s="27">
        <f>V502/J502</f>
        <v>0.31301470588235264</v>
      </c>
    </row>
    <row r="503" spans="1:23" hidden="1" x14ac:dyDescent="0.3">
      <c r="A503" s="23" t="s">
        <v>13</v>
      </c>
      <c r="B503" s="23" t="s">
        <v>8810</v>
      </c>
      <c r="C503" s="23" t="s">
        <v>8812</v>
      </c>
      <c r="D503" s="23" t="s">
        <v>9898</v>
      </c>
      <c r="E503" s="23"/>
      <c r="F503" s="27">
        <v>0.25</v>
      </c>
      <c r="G503" s="24">
        <v>0.98923134999999995</v>
      </c>
      <c r="H503" s="25">
        <v>5674.6675999999998</v>
      </c>
      <c r="I503" s="25">
        <v>768.71310000000005</v>
      </c>
      <c r="J503" s="26">
        <v>11619</v>
      </c>
      <c r="K503" s="26">
        <v>2905</v>
      </c>
      <c r="L503" s="27">
        <v>0.13550000000000001</v>
      </c>
      <c r="M503" s="28">
        <v>0.50381008999999999</v>
      </c>
      <c r="N503" s="29">
        <v>0.149587</v>
      </c>
      <c r="O503" s="31"/>
      <c r="P503" s="31">
        <v>0.70308851760000002</v>
      </c>
      <c r="Q503" s="31">
        <v>0.249999999999999</v>
      </c>
      <c r="R503" s="42"/>
      <c r="S503" s="42" t="str">
        <f>IF(R503="","",MAX(R503,Q503))</f>
        <v/>
      </c>
      <c r="T503" s="27" t="str">
        <f>IF(A503="placement",MIN(P503,IF(S503="",Q503,S503)),"")</f>
        <v/>
      </c>
      <c r="U503" s="28" t="str">
        <f>IF($A503="placement",T503*J503,"")</f>
        <v/>
      </c>
      <c r="V503" s="26">
        <f>IF($A503="placement",U503,IF($A503="site",SUMIF($C:$C,$C503,$U:$U),IF($A503="user",SUMIF($B:$B,$B503,$U:$U),SUM($U:$U))))</f>
        <v>2900.7499999999968</v>
      </c>
      <c r="W503" s="27">
        <f>V503/J503</f>
        <v>0.24965573629400092</v>
      </c>
    </row>
    <row r="504" spans="1:23" hidden="1" x14ac:dyDescent="0.3">
      <c r="A504" s="23" t="s">
        <v>10</v>
      </c>
      <c r="B504" s="23" t="s">
        <v>7335</v>
      </c>
      <c r="C504" s="23" t="s">
        <v>9898</v>
      </c>
      <c r="D504" s="23" t="s">
        <v>9898</v>
      </c>
      <c r="E504" s="23"/>
      <c r="F504" s="27">
        <v>0.35</v>
      </c>
      <c r="G504" s="24">
        <v>0</v>
      </c>
      <c r="H504" s="25">
        <v>13.3751</v>
      </c>
      <c r="I504" s="25">
        <v>4.9839000000000002</v>
      </c>
      <c r="J504" s="26">
        <v>235</v>
      </c>
      <c r="K504" s="26">
        <v>73</v>
      </c>
      <c r="L504" s="27">
        <v>0.37259999999999999</v>
      </c>
      <c r="M504" s="28">
        <v>1.5691747599999999</v>
      </c>
      <c r="N504" s="29">
        <v>1.079178</v>
      </c>
      <c r="O504" s="31"/>
      <c r="P504" s="31">
        <v>0.31226398449999998</v>
      </c>
      <c r="Q504" s="31">
        <v>0.31226398448774101</v>
      </c>
      <c r="R504" s="42"/>
      <c r="S504" s="42" t="str">
        <f>IF(R504="","",MAX(R504,Q504))</f>
        <v/>
      </c>
      <c r="T504" s="27" t="str">
        <f>IF(A504="placement",MIN(P504,IF(S504="",Q504,S504)),"")</f>
        <v/>
      </c>
      <c r="U504" s="28" t="str">
        <f>IF($A504="placement",T504*J504,"")</f>
        <v/>
      </c>
      <c r="V504" s="26">
        <f>IF($A504="placement",U504,IF($A504="site",SUMIF($C:$C,$C504,$U:$U),IF($A504="user",SUMIF($B:$B,$B504,$U:$U),SUM($U:$U))))</f>
        <v>73.369059851617948</v>
      </c>
      <c r="W504" s="27">
        <f>V504/J504</f>
        <v>0.31220876532603381</v>
      </c>
    </row>
    <row r="505" spans="1:23" x14ac:dyDescent="0.3">
      <c r="A505" s="23" t="s">
        <v>14</v>
      </c>
      <c r="B505" s="23" t="s">
        <v>8901</v>
      </c>
      <c r="C505" s="23" t="s">
        <v>8903</v>
      </c>
      <c r="D505" s="23" t="s">
        <v>8910</v>
      </c>
      <c r="E505" s="23" t="s">
        <v>8911</v>
      </c>
      <c r="F505" s="27">
        <v>0.35</v>
      </c>
      <c r="G505" s="24">
        <v>1</v>
      </c>
      <c r="H505" s="25">
        <v>86.049599999999998</v>
      </c>
      <c r="I505" s="25">
        <v>18.1784</v>
      </c>
      <c r="J505" s="26">
        <v>1167</v>
      </c>
      <c r="K505" s="26">
        <v>401</v>
      </c>
      <c r="L505" s="27">
        <v>0.21129999999999999</v>
      </c>
      <c r="M505" s="28">
        <v>2.14039482</v>
      </c>
      <c r="N505" s="29">
        <v>1.35</v>
      </c>
      <c r="O505" s="31" t="s">
        <v>304</v>
      </c>
      <c r="P505" s="31">
        <v>0.36927524319999999</v>
      </c>
      <c r="Q505" s="31">
        <v>0.34999999999999898</v>
      </c>
      <c r="R505" s="42"/>
      <c r="S505" s="42" t="str">
        <f>IF(R505="","",MAX(R505,Q505))</f>
        <v/>
      </c>
      <c r="T505" s="27">
        <f>IF(A505="placement",MIN(P505,IF(S505="",Q505,S505)),"")</f>
        <v>0.34999999999999898</v>
      </c>
      <c r="U505" s="28">
        <f>IF($A505="placement",T505*J505,"")</f>
        <v>408.44999999999879</v>
      </c>
      <c r="V505" s="26">
        <f>IF($A505="placement",U505,IF($A505="site",SUMIF($C:$C,$C505,$U:$U),IF($A505="user",SUMIF($B:$B,$B505,$U:$U),SUM($U:$U))))</f>
        <v>408.44999999999879</v>
      </c>
      <c r="W505" s="27">
        <f>V505/J505</f>
        <v>0.34999999999999898</v>
      </c>
    </row>
    <row r="506" spans="1:23" hidden="1" x14ac:dyDescent="0.3">
      <c r="A506" s="23" t="s">
        <v>13</v>
      </c>
      <c r="B506" s="23" t="s">
        <v>3152</v>
      </c>
      <c r="C506" s="23" t="s">
        <v>3154</v>
      </c>
      <c r="D506" s="23" t="s">
        <v>9898</v>
      </c>
      <c r="E506" s="23"/>
      <c r="F506" s="27">
        <v>0.25</v>
      </c>
      <c r="G506" s="24">
        <v>0</v>
      </c>
      <c r="H506" s="25">
        <v>653.13229999999999</v>
      </c>
      <c r="I506" s="25">
        <v>279.63630000000001</v>
      </c>
      <c r="J506" s="26">
        <v>11433</v>
      </c>
      <c r="K506" s="26">
        <v>2857</v>
      </c>
      <c r="L506" s="27">
        <v>0.42809999999999998</v>
      </c>
      <c r="M506" s="28">
        <v>1.36287739</v>
      </c>
      <c r="N506" s="29">
        <v>0.63187000000000004</v>
      </c>
      <c r="O506" s="31"/>
      <c r="P506" s="31">
        <v>0.5363706198</v>
      </c>
      <c r="Q506" s="31">
        <v>0.25</v>
      </c>
      <c r="R506" s="42"/>
      <c r="S506" s="42" t="str">
        <f>IF(R506="","",MAX(R506,Q506))</f>
        <v/>
      </c>
      <c r="T506" s="27" t="str">
        <f>IF(A506="placement",MIN(P506,IF(S506="",Q506,S506)),"")</f>
        <v/>
      </c>
      <c r="U506" s="28" t="str">
        <f>IF($A506="placement",T506*J506,"")</f>
        <v/>
      </c>
      <c r="V506" s="26">
        <f>IF($A506="placement",U506,IF($A506="site",SUMIF($C:$C,$C506,$U:$U),IF($A506="user",SUMIF($B:$B,$B506,$U:$U),SUM($U:$U))))</f>
        <v>2977.1177730957975</v>
      </c>
      <c r="W506" s="27">
        <f>V506/J506</f>
        <v>0.26039690134661048</v>
      </c>
    </row>
    <row r="507" spans="1:23" hidden="1" x14ac:dyDescent="0.3">
      <c r="A507" s="23" t="s">
        <v>10</v>
      </c>
      <c r="B507" s="23" t="s">
        <v>235</v>
      </c>
      <c r="C507" s="23" t="s">
        <v>9898</v>
      </c>
      <c r="D507" s="23" t="s">
        <v>9898</v>
      </c>
      <c r="E507" s="23"/>
      <c r="F507" s="27">
        <v>0.33</v>
      </c>
      <c r="G507" s="24">
        <v>0</v>
      </c>
      <c r="H507" s="25">
        <v>35.589599999999997</v>
      </c>
      <c r="I507" s="25">
        <v>9.7913999999999994</v>
      </c>
      <c r="J507" s="26">
        <v>214</v>
      </c>
      <c r="K507" s="26">
        <v>66</v>
      </c>
      <c r="L507" s="27">
        <v>0.27510000000000001</v>
      </c>
      <c r="M507" s="28">
        <v>0.72734116999999998</v>
      </c>
      <c r="N507" s="29">
        <v>0.5</v>
      </c>
      <c r="O507" s="31"/>
      <c r="P507" s="31">
        <v>0.31256469199999998</v>
      </c>
      <c r="Q507" s="31">
        <v>0.312564692005873</v>
      </c>
      <c r="R507" s="42">
        <v>0.17</v>
      </c>
      <c r="S507" s="42">
        <f>IF(R507="","",MAX(R507,Q507))</f>
        <v>0.312564692005873</v>
      </c>
      <c r="T507" s="27" t="str">
        <f>IF(A507="placement",MIN(P507,IF(S507="",Q507,S507)),"")</f>
        <v/>
      </c>
      <c r="U507" s="28" t="str">
        <f>IF($A507="placement",T507*J507,"")</f>
        <v/>
      </c>
      <c r="V507" s="26">
        <f>IF($A507="placement",U507,IF($A507="site",SUMIF($C:$C,$C507,$U:$U),IF($A507="user",SUMIF($B:$B,$B507,$U:$U),SUM($U:$U))))</f>
        <v>66.576114008702959</v>
      </c>
      <c r="W507" s="27">
        <f>V507/J507</f>
        <v>0.31110333648926614</v>
      </c>
    </row>
    <row r="508" spans="1:23" x14ac:dyDescent="0.3">
      <c r="A508" s="17" t="s">
        <v>14</v>
      </c>
      <c r="B508" s="17" t="s">
        <v>277</v>
      </c>
      <c r="C508" s="17" t="s">
        <v>279</v>
      </c>
      <c r="D508" s="17" t="s">
        <v>343</v>
      </c>
      <c r="E508" s="17" t="s">
        <v>344</v>
      </c>
      <c r="F508" s="18">
        <v>0.05</v>
      </c>
      <c r="G508" s="36">
        <v>1</v>
      </c>
      <c r="H508" s="37">
        <v>486.95549999999997</v>
      </c>
      <c r="I508" s="37">
        <v>16.861000000000001</v>
      </c>
      <c r="J508" s="19">
        <v>1167</v>
      </c>
      <c r="K508" s="19">
        <v>58</v>
      </c>
      <c r="L508" s="18">
        <v>3.4599999999999999E-2</v>
      </c>
      <c r="M508" s="20">
        <v>2.30648623</v>
      </c>
      <c r="N508" s="21">
        <v>2</v>
      </c>
      <c r="O508" s="22" t="s">
        <v>70</v>
      </c>
      <c r="P508" s="22">
        <v>0.13288014649999999</v>
      </c>
      <c r="Q508" s="22">
        <v>0.05</v>
      </c>
      <c r="R508" s="43"/>
      <c r="S508" s="42" t="str">
        <f>IF(R508="","",MAX(R508,Q508))</f>
        <v/>
      </c>
      <c r="T508" s="27">
        <f>IF(A508="placement",MIN(P508,IF(S508="",Q508,S508)),"")</f>
        <v>0.05</v>
      </c>
      <c r="U508" s="20">
        <f>IF($A508="placement",T508*J508,"")</f>
        <v>58.35</v>
      </c>
      <c r="V508" s="19">
        <f>IF($A508="placement",U508,IF($A508="site",SUMIF($C:$C,$C508,$U:$U),IF($A508="user",SUMIF($B:$B,$B508,$U:$U),SUM($U:$U))))</f>
        <v>58.35</v>
      </c>
      <c r="W508" s="18">
        <f>V508/J508</f>
        <v>0.05</v>
      </c>
    </row>
    <row r="509" spans="1:23" x14ac:dyDescent="0.3">
      <c r="A509" s="17" t="s">
        <v>14</v>
      </c>
      <c r="B509" s="17" t="s">
        <v>53</v>
      </c>
      <c r="C509" s="17" t="s">
        <v>55</v>
      </c>
      <c r="D509" s="17" t="s">
        <v>89</v>
      </c>
      <c r="E509" s="17" t="s">
        <v>90</v>
      </c>
      <c r="F509" s="18">
        <v>0.05</v>
      </c>
      <c r="G509" s="36">
        <v>1</v>
      </c>
      <c r="H509" s="37">
        <v>505.34879999999998</v>
      </c>
      <c r="I509" s="37">
        <v>135.70490000000001</v>
      </c>
      <c r="J509" s="19">
        <v>1163</v>
      </c>
      <c r="K509" s="19">
        <v>58</v>
      </c>
      <c r="L509" s="18">
        <v>0.26850000000000002</v>
      </c>
      <c r="M509" s="20">
        <v>0.28559338000000001</v>
      </c>
      <c r="N509" s="21">
        <v>0.1</v>
      </c>
      <c r="O509" s="22" t="s">
        <v>70</v>
      </c>
      <c r="P509" s="22">
        <v>0.64985182180000001</v>
      </c>
      <c r="Q509" s="22">
        <v>0.05</v>
      </c>
      <c r="R509" s="43"/>
      <c r="S509" s="42" t="str">
        <f>IF(R509="","",MAX(R509,Q509))</f>
        <v/>
      </c>
      <c r="T509" s="27">
        <f>IF(A509="placement",MIN(P509,IF(S509="",Q509,S509)),"")</f>
        <v>0.05</v>
      </c>
      <c r="U509" s="20">
        <f>IF($A509="placement",T509*J509,"")</f>
        <v>58.150000000000006</v>
      </c>
      <c r="V509" s="19">
        <f>IF($A509="placement",U509,IF($A509="site",SUMIF($C:$C,$C509,$U:$U),IF($A509="user",SUMIF($B:$B,$B509,$U:$U),SUM($U:$U))))</f>
        <v>58.150000000000006</v>
      </c>
      <c r="W509" s="18">
        <f>V509/J509</f>
        <v>0.05</v>
      </c>
    </row>
    <row r="510" spans="1:23" x14ac:dyDescent="0.3">
      <c r="A510" s="23" t="s">
        <v>14</v>
      </c>
      <c r="B510" s="23" t="s">
        <v>6638</v>
      </c>
      <c r="C510" s="23" t="s">
        <v>6639</v>
      </c>
      <c r="D510" s="23" t="s">
        <v>6776</v>
      </c>
      <c r="E510" s="23" t="s">
        <v>6777</v>
      </c>
      <c r="F510" s="27">
        <v>0.25</v>
      </c>
      <c r="G510" s="24">
        <v>1</v>
      </c>
      <c r="H510" s="25">
        <v>162.56180000000001</v>
      </c>
      <c r="I510" s="25">
        <v>40.124000000000002</v>
      </c>
      <c r="J510" s="26">
        <v>1158</v>
      </c>
      <c r="K510" s="26">
        <v>287</v>
      </c>
      <c r="L510" s="27">
        <v>0.24679999999999999</v>
      </c>
      <c r="M510" s="28">
        <v>0.96203786000000002</v>
      </c>
      <c r="N510" s="29">
        <v>0.7</v>
      </c>
      <c r="O510" s="31" t="s">
        <v>12</v>
      </c>
      <c r="P510" s="31">
        <v>0.27237790919999999</v>
      </c>
      <c r="Q510" s="31">
        <v>0.25</v>
      </c>
      <c r="R510" s="42"/>
      <c r="S510" s="42" t="str">
        <f>IF(R510="","",MAX(R510,Q510))</f>
        <v/>
      </c>
      <c r="T510" s="27">
        <f>IF(A510="placement",MIN(P510,IF(S510="",Q510,S510)),"")</f>
        <v>0.25</v>
      </c>
      <c r="U510" s="28">
        <f>IF($A510="placement",T510*J510,"")</f>
        <v>289.5</v>
      </c>
      <c r="V510" s="26">
        <f>IF($A510="placement",U510,IF($A510="site",SUMIF($C:$C,$C510,$U:$U),IF($A510="user",SUMIF($B:$B,$B510,$U:$U),SUM($U:$U))))</f>
        <v>289.5</v>
      </c>
      <c r="W510" s="27">
        <f>V510/J510</f>
        <v>0.25</v>
      </c>
    </row>
    <row r="511" spans="1:23" x14ac:dyDescent="0.3">
      <c r="A511" s="17" t="s">
        <v>14</v>
      </c>
      <c r="B511" s="17" t="s">
        <v>3768</v>
      </c>
      <c r="C511" s="17" t="s">
        <v>3769</v>
      </c>
      <c r="D511" s="17" t="s">
        <v>3770</v>
      </c>
      <c r="E511" s="17" t="s">
        <v>3771</v>
      </c>
      <c r="F511" s="18">
        <v>0.25</v>
      </c>
      <c r="G511" s="36">
        <v>1</v>
      </c>
      <c r="H511" s="37">
        <v>128.97229999999999</v>
      </c>
      <c r="I511" s="37">
        <v>14.571</v>
      </c>
      <c r="J511" s="19">
        <v>1157</v>
      </c>
      <c r="K511" s="19">
        <v>196</v>
      </c>
      <c r="L511" s="18">
        <v>0.113</v>
      </c>
      <c r="M511" s="20">
        <v>2.6476033600000002</v>
      </c>
      <c r="N511" s="21">
        <v>2.2000000000000002</v>
      </c>
      <c r="O511" s="22" t="s">
        <v>42</v>
      </c>
      <c r="P511" s="22">
        <v>0.169059825</v>
      </c>
      <c r="Q511" s="22">
        <v>0.16905982500862801</v>
      </c>
      <c r="R511" s="43"/>
      <c r="S511" s="42" t="str">
        <f>IF(R511="","",MAX(R511,Q511))</f>
        <v/>
      </c>
      <c r="T511" s="27">
        <f>IF(A511="placement",MIN(P511,IF(S511="",Q511,S511)),"")</f>
        <v>0.169059825</v>
      </c>
      <c r="U511" s="20">
        <f>IF($A511="placement",T511*J511,"")</f>
        <v>195.60221752499999</v>
      </c>
      <c r="V511" s="19">
        <f>IF($A511="placement",U511,IF($A511="site",SUMIF($C:$C,$C511,$U:$U),IF($A511="user",SUMIF($B:$B,$B511,$U:$U),SUM($U:$U))))</f>
        <v>195.60221752499999</v>
      </c>
      <c r="W511" s="18">
        <f>V511/J511</f>
        <v>0.169059825</v>
      </c>
    </row>
    <row r="512" spans="1:23" x14ac:dyDescent="0.3">
      <c r="A512" s="23" t="s">
        <v>14</v>
      </c>
      <c r="B512" s="23" t="s">
        <v>5690</v>
      </c>
      <c r="C512" s="23" t="s">
        <v>5692</v>
      </c>
      <c r="D512" s="23" t="s">
        <v>5715</v>
      </c>
      <c r="E512" s="23" t="s">
        <v>5716</v>
      </c>
      <c r="F512" s="27">
        <v>0.15</v>
      </c>
      <c r="G512" s="24">
        <v>1</v>
      </c>
      <c r="H512" s="25">
        <v>185.98269999999999</v>
      </c>
      <c r="I512" s="25">
        <v>21.281400000000001</v>
      </c>
      <c r="J512" s="26">
        <v>1156</v>
      </c>
      <c r="K512" s="26">
        <v>173</v>
      </c>
      <c r="L512" s="27">
        <v>0.1144</v>
      </c>
      <c r="M512" s="28">
        <v>1.80998993</v>
      </c>
      <c r="N512" s="29">
        <v>1.5</v>
      </c>
      <c r="O512" s="31" t="s">
        <v>42</v>
      </c>
      <c r="P512" s="31">
        <v>0.17126610789999999</v>
      </c>
      <c r="Q512" s="31">
        <v>0.15</v>
      </c>
      <c r="R512" s="42"/>
      <c r="S512" s="42" t="str">
        <f>IF(R512="","",MAX(R512,Q512))</f>
        <v/>
      </c>
      <c r="T512" s="27">
        <f>IF(A512="placement",MIN(P512,IF(S512="",Q512,S512)),"")</f>
        <v>0.15</v>
      </c>
      <c r="U512" s="28">
        <f>IF($A512="placement",T512*J512,"")</f>
        <v>173.4</v>
      </c>
      <c r="V512" s="26">
        <f>IF($A512="placement",U512,IF($A512="site",SUMIF($C:$C,$C512,$U:$U),IF($A512="user",SUMIF($B:$B,$B512,$U:$U),SUM($U:$U))))</f>
        <v>173.4</v>
      </c>
      <c r="W512" s="27">
        <f>V512/J512</f>
        <v>0.15</v>
      </c>
    </row>
    <row r="513" spans="1:23" x14ac:dyDescent="0.3">
      <c r="A513" s="23" t="s">
        <v>14</v>
      </c>
      <c r="B513" s="23" t="s">
        <v>678</v>
      </c>
      <c r="C513" s="23" t="s">
        <v>680</v>
      </c>
      <c r="D513" s="23" t="s">
        <v>904</v>
      </c>
      <c r="E513" s="23" t="s">
        <v>905</v>
      </c>
      <c r="F513" s="27">
        <v>0.25</v>
      </c>
      <c r="G513" s="24">
        <v>1</v>
      </c>
      <c r="H513" s="25">
        <v>105.3858</v>
      </c>
      <c r="I513" s="25">
        <v>57.844299999999997</v>
      </c>
      <c r="J513" s="26">
        <v>1154</v>
      </c>
      <c r="K513" s="26">
        <v>288</v>
      </c>
      <c r="L513" s="27">
        <v>0.54890000000000005</v>
      </c>
      <c r="M513" s="28">
        <v>0.66483428</v>
      </c>
      <c r="N513" s="29">
        <v>0.25</v>
      </c>
      <c r="O513" s="31" t="s">
        <v>12</v>
      </c>
      <c r="P513" s="31">
        <v>0.62396644400000001</v>
      </c>
      <c r="Q513" s="31">
        <v>0.249999999999999</v>
      </c>
      <c r="R513" s="42">
        <v>0.4</v>
      </c>
      <c r="S513" s="42">
        <f>IF(R513="","",MAX(R513,Q513))</f>
        <v>0.4</v>
      </c>
      <c r="T513" s="27">
        <f>IF(A513="placement",MIN(P513,IF(S513="",Q513,S513)),"")</f>
        <v>0.4</v>
      </c>
      <c r="U513" s="28">
        <f>IF($A513="placement",T513*J513,"")</f>
        <v>461.6</v>
      </c>
      <c r="V513" s="26">
        <f>IF($A513="placement",U513,IF($A513="site",SUMIF($C:$C,$C513,$U:$U),IF($A513="user",SUMIF($B:$B,$B513,$U:$U),SUM($U:$U))))</f>
        <v>461.6</v>
      </c>
      <c r="W513" s="27">
        <f>V513/J513</f>
        <v>0.4</v>
      </c>
    </row>
    <row r="514" spans="1:23" hidden="1" x14ac:dyDescent="0.3">
      <c r="A514" s="23" t="s">
        <v>13</v>
      </c>
      <c r="B514" s="23" t="s">
        <v>4406</v>
      </c>
      <c r="C514" s="23" t="s">
        <v>4408</v>
      </c>
      <c r="D514" s="23" t="s">
        <v>9898</v>
      </c>
      <c r="E514" s="23"/>
      <c r="F514" s="27">
        <v>0.2596</v>
      </c>
      <c r="G514" s="24">
        <v>0.97554485000000002</v>
      </c>
      <c r="H514" s="25">
        <v>3700.5814999999998</v>
      </c>
      <c r="I514" s="25">
        <v>483.71690000000001</v>
      </c>
      <c r="J514" s="26">
        <v>11413</v>
      </c>
      <c r="K514" s="26">
        <v>2848</v>
      </c>
      <c r="L514" s="27">
        <v>0.13070000000000001</v>
      </c>
      <c r="M514" s="28">
        <v>0.78649086999999995</v>
      </c>
      <c r="N514" s="29">
        <v>0.48914999999999997</v>
      </c>
      <c r="O514" s="31"/>
      <c r="P514" s="31">
        <v>0.37806017069999998</v>
      </c>
      <c r="Q514" s="31">
        <v>0.259578500233555</v>
      </c>
      <c r="R514" s="42"/>
      <c r="S514" s="42" t="str">
        <f>IF(R514="","",MAX(R514,Q514))</f>
        <v/>
      </c>
      <c r="T514" s="27" t="str">
        <f>IF(A514="placement",MIN(P514,IF(S514="",Q514,S514)),"")</f>
        <v/>
      </c>
      <c r="U514" s="28" t="str">
        <f>IF($A514="placement",T514*J514,"")</f>
        <v/>
      </c>
      <c r="V514" s="26">
        <f>IF($A514="placement",U514,IF($A514="site",SUMIF($C:$C,$C514,$U:$U),IF($A514="user",SUMIF($B:$B,$B514,$U:$U),SUM($U:$U))))</f>
        <v>2865.2604948222242</v>
      </c>
      <c r="W514" s="27">
        <f>V514/J514</f>
        <v>0.25105235212671728</v>
      </c>
    </row>
    <row r="515" spans="1:23" hidden="1" x14ac:dyDescent="0.3">
      <c r="A515" s="23" t="s">
        <v>10</v>
      </c>
      <c r="B515" s="23" t="s">
        <v>9749</v>
      </c>
      <c r="C515" s="23" t="s">
        <v>9898</v>
      </c>
      <c r="D515" s="23" t="s">
        <v>9898</v>
      </c>
      <c r="E515" s="23"/>
      <c r="F515" s="27">
        <v>0.31</v>
      </c>
      <c r="G515" s="24">
        <v>1</v>
      </c>
      <c r="H515" s="25">
        <v>41.923900000000003</v>
      </c>
      <c r="I515" s="25">
        <v>16.275500000000001</v>
      </c>
      <c r="J515" s="26">
        <v>367</v>
      </c>
      <c r="K515" s="26">
        <v>114</v>
      </c>
      <c r="L515" s="27">
        <v>0.38819999999999999</v>
      </c>
      <c r="M515" s="28">
        <v>0.75251626999999999</v>
      </c>
      <c r="N515" s="29">
        <v>0.32</v>
      </c>
      <c r="O515" s="31"/>
      <c r="P515" s="31">
        <v>0.57476002550000005</v>
      </c>
      <c r="Q515" s="31">
        <v>0.31</v>
      </c>
      <c r="R515" s="42"/>
      <c r="S515" s="42" t="str">
        <f>IF(R515="","",MAX(R515,Q515))</f>
        <v/>
      </c>
      <c r="T515" s="27" t="str">
        <f>IF(A515="placement",MIN(P515,IF(S515="",Q515,S515)),"")</f>
        <v/>
      </c>
      <c r="U515" s="28" t="str">
        <f>IF($A515="placement",T515*J515,"")</f>
        <v/>
      </c>
      <c r="V515" s="26">
        <f>IF($A515="placement",U515,IF($A515="site",SUMIF($C:$C,$C515,$U:$U),IF($A515="user",SUMIF($B:$B,$B515,$U:$U),SUM($U:$U))))</f>
        <v>113.77</v>
      </c>
      <c r="W515" s="27">
        <f>V515/J515</f>
        <v>0.31</v>
      </c>
    </row>
    <row r="516" spans="1:23" x14ac:dyDescent="0.3">
      <c r="A516" s="23" t="s">
        <v>14</v>
      </c>
      <c r="B516" s="23" t="s">
        <v>6052</v>
      </c>
      <c r="C516" s="23" t="s">
        <v>6054</v>
      </c>
      <c r="D516" s="32" t="s">
        <v>6126</v>
      </c>
      <c r="E516" s="23" t="s">
        <v>6127</v>
      </c>
      <c r="F516" s="27">
        <v>0.15</v>
      </c>
      <c r="G516" s="24">
        <v>0</v>
      </c>
      <c r="H516" s="25">
        <v>632.39959999999996</v>
      </c>
      <c r="I516" s="25">
        <v>89.605199999999996</v>
      </c>
      <c r="J516" s="26">
        <v>1154</v>
      </c>
      <c r="K516" s="26">
        <v>167</v>
      </c>
      <c r="L516" s="27">
        <v>0.14169999999999999</v>
      </c>
      <c r="M516" s="28">
        <v>0.42930544999999998</v>
      </c>
      <c r="N516" s="29">
        <v>0.35</v>
      </c>
      <c r="O516" s="31" t="s">
        <v>42</v>
      </c>
      <c r="P516" s="31">
        <v>0.1847296668</v>
      </c>
      <c r="Q516" s="31">
        <v>0.15</v>
      </c>
      <c r="R516" s="42"/>
      <c r="S516" s="42" t="str">
        <f>IF(R516="","",MAX(R516,Q516))</f>
        <v/>
      </c>
      <c r="T516" s="27">
        <f>IF(A516="placement",MIN(P516,IF(S516="",Q516,S516)),"")</f>
        <v>0.15</v>
      </c>
      <c r="U516" s="28">
        <f>IF($A516="placement",T516*J516,"")</f>
        <v>173.1</v>
      </c>
      <c r="V516" s="26">
        <f>IF($A516="placement",U516,IF($A516="site",SUMIF($C:$C,$C516,$U:$U),IF($A516="user",SUMIF($B:$B,$B516,$U:$U),SUM($U:$U))))</f>
        <v>173.1</v>
      </c>
      <c r="W516" s="27">
        <f>V516/J516</f>
        <v>0.15</v>
      </c>
    </row>
    <row r="517" spans="1:23" x14ac:dyDescent="0.3">
      <c r="A517" s="23" t="s">
        <v>14</v>
      </c>
      <c r="B517" s="23" t="s">
        <v>4298</v>
      </c>
      <c r="C517" s="23" t="s">
        <v>4299</v>
      </c>
      <c r="D517" s="23" t="s">
        <v>4320</v>
      </c>
      <c r="E517" s="23" t="s">
        <v>4321</v>
      </c>
      <c r="F517" s="27">
        <v>0.15</v>
      </c>
      <c r="G517" s="24">
        <v>1</v>
      </c>
      <c r="H517" s="25">
        <v>147.29409999999999</v>
      </c>
      <c r="I517" s="25">
        <v>40.7654</v>
      </c>
      <c r="J517" s="26">
        <v>1153</v>
      </c>
      <c r="K517" s="26">
        <v>173</v>
      </c>
      <c r="L517" s="27">
        <v>0.27679999999999999</v>
      </c>
      <c r="M517" s="28">
        <v>0.94310084999999999</v>
      </c>
      <c r="N517" s="29">
        <v>0.7</v>
      </c>
      <c r="O517" s="31" t="s">
        <v>42</v>
      </c>
      <c r="P517" s="31">
        <v>0.2577676056</v>
      </c>
      <c r="Q517" s="31">
        <v>0.15</v>
      </c>
      <c r="R517" s="42">
        <v>0.3</v>
      </c>
      <c r="S517" s="42">
        <f>IF(R517="","",MAX(R517,Q517))</f>
        <v>0.3</v>
      </c>
      <c r="T517" s="27">
        <f>IF(A517="placement",MIN(P517,IF(S517="",Q517,S517)),"")</f>
        <v>0.2577676056</v>
      </c>
      <c r="U517" s="28">
        <f>IF($A517="placement",T517*J517,"")</f>
        <v>297.20604925679999</v>
      </c>
      <c r="V517" s="26">
        <f>IF($A517="placement",U517,IF($A517="site",SUMIF($C:$C,$C517,$U:$U),IF($A517="user",SUMIF($B:$B,$B517,$U:$U),SUM($U:$U))))</f>
        <v>297.20604925679999</v>
      </c>
      <c r="W517" s="27">
        <f>V517/J517</f>
        <v>0.2577676056</v>
      </c>
    </row>
    <row r="518" spans="1:23" x14ac:dyDescent="0.3">
      <c r="A518" s="23" t="s">
        <v>14</v>
      </c>
      <c r="B518" s="23" t="s">
        <v>8238</v>
      </c>
      <c r="C518" s="23" t="s">
        <v>8239</v>
      </c>
      <c r="D518" s="23" t="s">
        <v>8275</v>
      </c>
      <c r="E518" s="23" t="s">
        <v>8276</v>
      </c>
      <c r="F518" s="27">
        <v>0.4</v>
      </c>
      <c r="G518" s="24">
        <v>1</v>
      </c>
      <c r="H518" s="25">
        <v>142.68600000000001</v>
      </c>
      <c r="I518" s="25">
        <v>20.0533</v>
      </c>
      <c r="J518" s="26">
        <v>1148</v>
      </c>
      <c r="K518" s="26">
        <v>459</v>
      </c>
      <c r="L518" s="27">
        <v>0.14050000000000001</v>
      </c>
      <c r="M518" s="28">
        <v>1.90746796</v>
      </c>
      <c r="N518" s="29">
        <v>1</v>
      </c>
      <c r="O518" s="31" t="s">
        <v>385</v>
      </c>
      <c r="P518" s="31">
        <v>0.47574479850000001</v>
      </c>
      <c r="Q518" s="31">
        <v>0.4</v>
      </c>
      <c r="R518" s="42"/>
      <c r="S518" s="42" t="str">
        <f>IF(R518="","",MAX(R518,Q518))</f>
        <v/>
      </c>
      <c r="T518" s="27">
        <f>IF(A518="placement",MIN(P518,IF(S518="",Q518,S518)),"")</f>
        <v>0.4</v>
      </c>
      <c r="U518" s="28">
        <f>IF($A518="placement",T518*J518,"")</f>
        <v>459.20000000000005</v>
      </c>
      <c r="V518" s="26">
        <f>IF($A518="placement",U518,IF($A518="site",SUMIF($C:$C,$C518,$U:$U),IF($A518="user",SUMIF($B:$B,$B518,$U:$U),SUM($U:$U))))</f>
        <v>459.20000000000005</v>
      </c>
      <c r="W518" s="27">
        <f>V518/J518</f>
        <v>0.4</v>
      </c>
    </row>
    <row r="519" spans="1:23" x14ac:dyDescent="0.3">
      <c r="A519" s="23" t="s">
        <v>14</v>
      </c>
      <c r="B519" s="23" t="s">
        <v>7257</v>
      </c>
      <c r="C519" s="23" t="s">
        <v>7258</v>
      </c>
      <c r="D519" s="23" t="s">
        <v>7302</v>
      </c>
      <c r="E519" s="23" t="s">
        <v>7303</v>
      </c>
      <c r="F519" s="27">
        <v>0.15</v>
      </c>
      <c r="G519" s="24">
        <v>1</v>
      </c>
      <c r="H519" s="25">
        <v>116.176</v>
      </c>
      <c r="I519" s="25">
        <v>36.737900000000003</v>
      </c>
      <c r="J519" s="26">
        <v>1146</v>
      </c>
      <c r="K519" s="26">
        <v>172</v>
      </c>
      <c r="L519" s="27">
        <v>0.31619999999999998</v>
      </c>
      <c r="M519" s="28">
        <v>1.04015243</v>
      </c>
      <c r="N519" s="29">
        <v>0.5</v>
      </c>
      <c r="O519" s="31" t="s">
        <v>42</v>
      </c>
      <c r="P519" s="31">
        <v>0.51930122460000006</v>
      </c>
      <c r="Q519" s="31">
        <v>0.15</v>
      </c>
      <c r="R519" s="42"/>
      <c r="S519" s="42" t="str">
        <f>IF(R519="","",MAX(R519,Q519))</f>
        <v/>
      </c>
      <c r="T519" s="27">
        <f>IF(A519="placement",MIN(P519,IF(S519="",Q519,S519)),"")</f>
        <v>0.15</v>
      </c>
      <c r="U519" s="28">
        <f>IF($A519="placement",T519*J519,"")</f>
        <v>171.9</v>
      </c>
      <c r="V519" s="26">
        <f>IF($A519="placement",U519,IF($A519="site",SUMIF($C:$C,$C519,$U:$U),IF($A519="user",SUMIF($B:$B,$B519,$U:$U),SUM($U:$U))))</f>
        <v>171.9</v>
      </c>
      <c r="W519" s="27">
        <f>V519/J519</f>
        <v>0.15</v>
      </c>
    </row>
    <row r="520" spans="1:23" hidden="1" x14ac:dyDescent="0.3">
      <c r="A520" s="23" t="s">
        <v>13</v>
      </c>
      <c r="B520" s="23" t="s">
        <v>4752</v>
      </c>
      <c r="C520" s="23" t="s">
        <v>4754</v>
      </c>
      <c r="D520" s="23" t="s">
        <v>9898</v>
      </c>
      <c r="E520" s="23"/>
      <c r="F520" s="27">
        <v>0.20269999999999999</v>
      </c>
      <c r="G520" s="24">
        <v>0.9990059</v>
      </c>
      <c r="H520" s="25">
        <v>5993.4839000000002</v>
      </c>
      <c r="I520" s="25">
        <v>391.48140000000001</v>
      </c>
      <c r="J520" s="26">
        <v>11231</v>
      </c>
      <c r="K520" s="26">
        <v>2035</v>
      </c>
      <c r="L520" s="27">
        <v>6.5299999999999997E-2</v>
      </c>
      <c r="M520" s="28">
        <v>0.95631495</v>
      </c>
      <c r="N520" s="29">
        <v>0.56365500000000002</v>
      </c>
      <c r="O520" s="31"/>
      <c r="P520" s="31">
        <v>0.41059689599999999</v>
      </c>
      <c r="Q520" s="31">
        <v>0.20269213771143099</v>
      </c>
      <c r="R520" s="42">
        <v>0.3</v>
      </c>
      <c r="S520" s="42">
        <f>IF(R520="","",MAX(R520,Q520))</f>
        <v>0.3</v>
      </c>
      <c r="T520" s="27" t="str">
        <f>IF(A520="placement",MIN(P520,IF(S520="",Q520,S520)),"")</f>
        <v/>
      </c>
      <c r="U520" s="28" t="str">
        <f>IF($A520="placement",T520*J520,"")</f>
        <v/>
      </c>
      <c r="V520" s="26">
        <f>IF($A520="placement",U520,IF($A520="site",SUMIF($C:$C,$C520,$U:$U),IF($A520="user",SUMIF($B:$B,$B520,$U:$U),SUM($U:$U))))</f>
        <v>2241.3301960954886</v>
      </c>
      <c r="W520" s="27">
        <f>V520/J520</f>
        <v>0.19956639623323735</v>
      </c>
    </row>
    <row r="521" spans="1:23" hidden="1" x14ac:dyDescent="0.3">
      <c r="A521" s="23" t="s">
        <v>10</v>
      </c>
      <c r="B521" s="23" t="s">
        <v>5578</v>
      </c>
      <c r="C521" s="23" t="s">
        <v>9898</v>
      </c>
      <c r="D521" s="23" t="s">
        <v>9898</v>
      </c>
      <c r="E521" s="23"/>
      <c r="F521" s="27">
        <v>0.33</v>
      </c>
      <c r="G521" s="24">
        <v>0.49269274000000002</v>
      </c>
      <c r="H521" s="25">
        <v>113.85429999999999</v>
      </c>
      <c r="I521" s="25">
        <v>19.6403</v>
      </c>
      <c r="J521" s="26">
        <v>1186</v>
      </c>
      <c r="K521" s="26">
        <v>364</v>
      </c>
      <c r="L521" s="27">
        <v>0.17249999999999999</v>
      </c>
      <c r="M521" s="28">
        <v>2.0128325899999999</v>
      </c>
      <c r="N521" s="29">
        <v>1.39</v>
      </c>
      <c r="O521" s="31"/>
      <c r="P521" s="31">
        <v>0.30943089470000001</v>
      </c>
      <c r="Q521" s="31">
        <v>0.30943089474963198</v>
      </c>
      <c r="R521" s="42"/>
      <c r="S521" s="42" t="str">
        <f>IF(R521="","",MAX(R521,Q521))</f>
        <v/>
      </c>
      <c r="T521" s="27" t="str">
        <f>IF(A521="placement",MIN(P521,IF(S521="",Q521,S521)),"")</f>
        <v/>
      </c>
      <c r="U521" s="28" t="str">
        <f>IF($A521="placement",T521*J521,"")</f>
        <v/>
      </c>
      <c r="V521" s="26">
        <f>IF($A521="placement",U521,IF($A521="site",SUMIF($C:$C,$C521,$U:$U),IF($A521="user",SUMIF($B:$B,$B521,$U:$U),SUM($U:$U))))</f>
        <v>366.9877166800967</v>
      </c>
      <c r="W521" s="27">
        <f>V521/J521</f>
        <v>0.3094331506577544</v>
      </c>
    </row>
    <row r="522" spans="1:23" hidden="1" x14ac:dyDescent="0.3">
      <c r="A522" s="23" t="s">
        <v>13</v>
      </c>
      <c r="B522" s="23" t="s">
        <v>9733</v>
      </c>
      <c r="C522" s="23" t="s">
        <v>9735</v>
      </c>
      <c r="D522" s="23" t="s">
        <v>9898</v>
      </c>
      <c r="E522" s="23"/>
      <c r="F522" s="27">
        <v>0.28810000000000002</v>
      </c>
      <c r="G522" s="24">
        <v>0.98060528999999996</v>
      </c>
      <c r="H522" s="25">
        <v>992.96109999999999</v>
      </c>
      <c r="I522" s="25">
        <v>340.33240000000001</v>
      </c>
      <c r="J522" s="26">
        <v>11048</v>
      </c>
      <c r="K522" s="26">
        <v>3183</v>
      </c>
      <c r="L522" s="27">
        <v>0.3427</v>
      </c>
      <c r="M522" s="28">
        <v>1.0821189899999999</v>
      </c>
      <c r="N522" s="29">
        <v>0.55704200000000004</v>
      </c>
      <c r="O522" s="31"/>
      <c r="P522" s="31">
        <v>0.48523036349999998</v>
      </c>
      <c r="Q522" s="31">
        <v>0.288070729936443</v>
      </c>
      <c r="R522" s="42"/>
      <c r="S522" s="42" t="str">
        <f>IF(R522="","",MAX(R522,Q522))</f>
        <v/>
      </c>
      <c r="T522" s="27" t="str">
        <f>IF(A522="placement",MIN(P522,IF(S522="",Q522,S522)),"")</f>
        <v/>
      </c>
      <c r="U522" s="28" t="str">
        <f>IF($A522="placement",T522*J522,"")</f>
        <v/>
      </c>
      <c r="V522" s="26">
        <f>IF($A522="placement",U522,IF($A522="site",SUMIF($C:$C,$C522,$U:$U),IF($A522="user",SUMIF($B:$B,$B522,$U:$U),SUM($U:$U))))</f>
        <v>3182.579999999999</v>
      </c>
      <c r="W522" s="27">
        <f>V522/J522</f>
        <v>0.2880684286748732</v>
      </c>
    </row>
    <row r="523" spans="1:23" hidden="1" x14ac:dyDescent="0.3">
      <c r="A523" s="23" t="s">
        <v>10</v>
      </c>
      <c r="B523" s="23" t="s">
        <v>2936</v>
      </c>
      <c r="C523" s="23" t="s">
        <v>9898</v>
      </c>
      <c r="D523" s="23" t="s">
        <v>9898</v>
      </c>
      <c r="E523" s="23"/>
      <c r="F523" s="27">
        <v>0.314</v>
      </c>
      <c r="G523" s="24">
        <v>0.89871789000000002</v>
      </c>
      <c r="H523" s="25">
        <v>433.3177</v>
      </c>
      <c r="I523" s="25">
        <v>77.119799999999998</v>
      </c>
      <c r="J523" s="26">
        <v>339</v>
      </c>
      <c r="K523" s="26">
        <v>106</v>
      </c>
      <c r="L523" s="27">
        <v>0.17799999999999999</v>
      </c>
      <c r="M523" s="28">
        <v>0.14656161000000001</v>
      </c>
      <c r="N523" s="29">
        <v>3.2060999999999999E-2</v>
      </c>
      <c r="O523" s="31"/>
      <c r="P523" s="31">
        <v>0.78124558079999995</v>
      </c>
      <c r="Q523" s="31">
        <v>0.31400194136471798</v>
      </c>
      <c r="R523" s="42"/>
      <c r="S523" s="42" t="str">
        <f>IF(R523="","",MAX(R523,Q523))</f>
        <v/>
      </c>
      <c r="T523" s="27" t="str">
        <f>IF(A523="placement",MIN(P523,IF(S523="",Q523,S523)),"")</f>
        <v/>
      </c>
      <c r="U523" s="28" t="str">
        <f>IF($A523="placement",T523*J523,"")</f>
        <v/>
      </c>
      <c r="V523" s="26">
        <f>IF($A523="placement",U523,IF($A523="site",SUMIF($C:$C,$C523,$U:$U),IF($A523="user",SUMIF($B:$B,$B523,$U:$U),SUM($U:$U))))</f>
        <v>104.85</v>
      </c>
      <c r="W523" s="27">
        <f>V523/J523</f>
        <v>0.30929203539823008</v>
      </c>
    </row>
    <row r="524" spans="1:23" x14ac:dyDescent="0.3">
      <c r="A524" s="23" t="s">
        <v>14</v>
      </c>
      <c r="B524" s="23" t="s">
        <v>4257</v>
      </c>
      <c r="C524" s="23" t="s">
        <v>4259</v>
      </c>
      <c r="D524" s="23" t="s">
        <v>4260</v>
      </c>
      <c r="E524" s="23" t="s">
        <v>4261</v>
      </c>
      <c r="F524" s="27">
        <v>0.35</v>
      </c>
      <c r="G524" s="24">
        <v>1</v>
      </c>
      <c r="H524" s="25">
        <v>61.5152</v>
      </c>
      <c r="I524" s="25">
        <v>23.0962</v>
      </c>
      <c r="J524" s="26">
        <v>1142</v>
      </c>
      <c r="K524" s="26">
        <v>399</v>
      </c>
      <c r="L524" s="27">
        <v>0.3755</v>
      </c>
      <c r="M524" s="28">
        <v>1.6485772299999999</v>
      </c>
      <c r="N524" s="29">
        <v>1</v>
      </c>
      <c r="O524" s="31" t="s">
        <v>304</v>
      </c>
      <c r="P524" s="31">
        <v>0.39341634419999999</v>
      </c>
      <c r="Q524" s="31">
        <v>0.35</v>
      </c>
      <c r="R524" s="42"/>
      <c r="S524" s="42" t="str">
        <f>IF(R524="","",MAX(R524,Q524))</f>
        <v/>
      </c>
      <c r="T524" s="27">
        <f>IF(A524="placement",MIN(P524,IF(S524="",Q524,S524)),"")</f>
        <v>0.35</v>
      </c>
      <c r="U524" s="28">
        <f>IF($A524="placement",T524*J524,"")</f>
        <v>399.7</v>
      </c>
      <c r="V524" s="26">
        <f>IF($A524="placement",U524,IF($A524="site",SUMIF($C:$C,$C524,$U:$U),IF($A524="user",SUMIF($B:$B,$B524,$U:$U),SUM($U:$U))))</f>
        <v>399.7</v>
      </c>
      <c r="W524" s="27">
        <f>V524/J524</f>
        <v>0.35</v>
      </c>
    </row>
    <row r="525" spans="1:23" x14ac:dyDescent="0.3">
      <c r="A525" s="23" t="s">
        <v>14</v>
      </c>
      <c r="B525" s="23" t="s">
        <v>678</v>
      </c>
      <c r="C525" s="23" t="s">
        <v>680</v>
      </c>
      <c r="D525" s="23" t="s">
        <v>796</v>
      </c>
      <c r="E525" s="23" t="s">
        <v>797</v>
      </c>
      <c r="F525" s="27">
        <v>0.25</v>
      </c>
      <c r="G525" s="24">
        <v>1</v>
      </c>
      <c r="H525" s="25">
        <v>100.9174</v>
      </c>
      <c r="I525" s="25">
        <v>57.521099999999997</v>
      </c>
      <c r="J525" s="26">
        <v>1138</v>
      </c>
      <c r="K525" s="26">
        <v>284</v>
      </c>
      <c r="L525" s="27">
        <v>0.56999999999999995</v>
      </c>
      <c r="M525" s="28">
        <v>0.65919178</v>
      </c>
      <c r="N525" s="46">
        <v>0.25</v>
      </c>
      <c r="O525" s="31" t="s">
        <v>12</v>
      </c>
      <c r="P525" s="31">
        <v>0.62074769539999997</v>
      </c>
      <c r="Q525" s="31">
        <v>0.25</v>
      </c>
      <c r="R525" s="42">
        <v>0.3</v>
      </c>
      <c r="S525" s="42">
        <f>IF(R525="","",MAX(R525,Q525))</f>
        <v>0.3</v>
      </c>
      <c r="T525" s="27">
        <f>IF(A525="placement",MIN(P525,IF(S525="",Q525,S525)),"")</f>
        <v>0.3</v>
      </c>
      <c r="U525" s="28">
        <f>IF($A525="placement",T525*J525,"")</f>
        <v>341.4</v>
      </c>
      <c r="V525" s="26">
        <f>IF($A525="placement",U525,IF($A525="site",SUMIF($C:$C,$C525,$U:$U),IF($A525="user",SUMIF($B:$B,$B525,$U:$U),SUM($U:$U))))</f>
        <v>341.4</v>
      </c>
      <c r="W525" s="27">
        <f>V525/J525</f>
        <v>0.3</v>
      </c>
    </row>
    <row r="526" spans="1:23" x14ac:dyDescent="0.3">
      <c r="A526" s="23" t="s">
        <v>14</v>
      </c>
      <c r="B526" s="23" t="s">
        <v>9501</v>
      </c>
      <c r="C526" s="23" t="s">
        <v>9503</v>
      </c>
      <c r="D526" s="23" t="s">
        <v>9512</v>
      </c>
      <c r="E526" s="23" t="s">
        <v>9513</v>
      </c>
      <c r="F526" s="27">
        <v>0.33</v>
      </c>
      <c r="G526" s="24">
        <v>1</v>
      </c>
      <c r="H526" s="25">
        <v>68.096599999999995</v>
      </c>
      <c r="I526" s="25">
        <v>22.3157</v>
      </c>
      <c r="J526" s="26">
        <v>1137</v>
      </c>
      <c r="K526" s="26">
        <v>375</v>
      </c>
      <c r="L526" s="27">
        <v>0.32769999999999999</v>
      </c>
      <c r="M526" s="28">
        <v>1.69886659</v>
      </c>
      <c r="N526" s="29">
        <v>0.6</v>
      </c>
      <c r="O526" s="31" t="s">
        <v>12</v>
      </c>
      <c r="P526" s="31">
        <v>0.6468233565</v>
      </c>
      <c r="Q526" s="31">
        <v>0.33</v>
      </c>
      <c r="R526" s="42"/>
      <c r="S526" s="42" t="str">
        <f>IF(R526="","",MAX(R526,Q526))</f>
        <v/>
      </c>
      <c r="T526" s="27">
        <f>IF(A526="placement",MIN(P526,IF(S526="",Q526,S526)),"")</f>
        <v>0.33</v>
      </c>
      <c r="U526" s="28">
        <f>IF($A526="placement",T526*J526,"")</f>
        <v>375.21000000000004</v>
      </c>
      <c r="V526" s="26">
        <f>IF($A526="placement",U526,IF($A526="site",SUMIF($C:$C,$C526,$U:$U),IF($A526="user",SUMIF($B:$B,$B526,$U:$U),SUM($U:$U))))</f>
        <v>375.21000000000004</v>
      </c>
      <c r="W526" s="27">
        <f>V526/J526</f>
        <v>0.33</v>
      </c>
    </row>
    <row r="527" spans="1:23" x14ac:dyDescent="0.3">
      <c r="A527" s="23" t="s">
        <v>14</v>
      </c>
      <c r="B527" s="23" t="s">
        <v>7153</v>
      </c>
      <c r="C527" s="23" t="s">
        <v>7155</v>
      </c>
      <c r="D527" s="23" t="s">
        <v>7214</v>
      </c>
      <c r="E527" s="23" t="s">
        <v>7215</v>
      </c>
      <c r="F527" s="27">
        <v>0.25</v>
      </c>
      <c r="G527" s="24">
        <v>1</v>
      </c>
      <c r="H527" s="25">
        <v>323.7396</v>
      </c>
      <c r="I527" s="25">
        <v>48.965400000000002</v>
      </c>
      <c r="J527" s="26">
        <v>1137</v>
      </c>
      <c r="K527" s="26">
        <v>284</v>
      </c>
      <c r="L527" s="27">
        <v>0.1512</v>
      </c>
      <c r="M527" s="28">
        <v>0.77410939000000001</v>
      </c>
      <c r="N527" s="29">
        <v>0.5</v>
      </c>
      <c r="O527" s="31" t="s">
        <v>12</v>
      </c>
      <c r="P527" s="31">
        <v>0.35409645579999999</v>
      </c>
      <c r="Q527" s="31">
        <v>0.25</v>
      </c>
      <c r="R527" s="42"/>
      <c r="S527" s="42" t="str">
        <f>IF(R527="","",MAX(R527,Q527))</f>
        <v/>
      </c>
      <c r="T527" s="27">
        <f>IF(A527="placement",MIN(P527,IF(S527="",Q527,S527)),"")</f>
        <v>0.25</v>
      </c>
      <c r="U527" s="28">
        <f>IF($A527="placement",T527*J527,"")</f>
        <v>284.25</v>
      </c>
      <c r="V527" s="26">
        <f>IF($A527="placement",U527,IF($A527="site",SUMIF($C:$C,$C527,$U:$U),IF($A527="user",SUMIF($B:$B,$B527,$U:$U),SUM($U:$U))))</f>
        <v>284.25</v>
      </c>
      <c r="W527" s="27">
        <f>V527/J527</f>
        <v>0.25</v>
      </c>
    </row>
    <row r="528" spans="1:23" x14ac:dyDescent="0.3">
      <c r="A528" s="23" t="s">
        <v>14</v>
      </c>
      <c r="B528" s="23" t="s">
        <v>5690</v>
      </c>
      <c r="C528" s="23" t="s">
        <v>5692</v>
      </c>
      <c r="D528" s="23" t="s">
        <v>5725</v>
      </c>
      <c r="E528" s="23" t="s">
        <v>5691</v>
      </c>
      <c r="F528" s="27">
        <v>0.15</v>
      </c>
      <c r="G528" s="24">
        <v>1</v>
      </c>
      <c r="H528" s="25">
        <v>171.34280000000001</v>
      </c>
      <c r="I528" s="25">
        <v>33.579900000000002</v>
      </c>
      <c r="J528" s="26">
        <v>1137</v>
      </c>
      <c r="K528" s="26">
        <v>130</v>
      </c>
      <c r="L528" s="27">
        <v>0.19600000000000001</v>
      </c>
      <c r="M528" s="28">
        <v>1.1288475899999999</v>
      </c>
      <c r="N528" s="29">
        <v>1</v>
      </c>
      <c r="O528" s="31" t="s">
        <v>42</v>
      </c>
      <c r="P528" s="31">
        <v>0.1141408201</v>
      </c>
      <c r="Q528" s="31">
        <v>0.11414082010172701</v>
      </c>
      <c r="R528" s="42"/>
      <c r="S528" s="42" t="str">
        <f>IF(R528="","",MAX(R528,Q528))</f>
        <v/>
      </c>
      <c r="T528" s="27">
        <f>IF(A528="placement",MIN(P528,IF(S528="",Q528,S528)),"")</f>
        <v>0.1141408201</v>
      </c>
      <c r="U528" s="28">
        <f>IF($A528="placement",T528*J528,"")</f>
        <v>129.7781124537</v>
      </c>
      <c r="V528" s="26">
        <f>IF($A528="placement",U528,IF($A528="site",SUMIF($C:$C,$C528,$U:$U),IF($A528="user",SUMIF($B:$B,$B528,$U:$U),SUM($U:$U))))</f>
        <v>129.7781124537</v>
      </c>
      <c r="W528" s="27">
        <f>V528/J528</f>
        <v>0.1141408201</v>
      </c>
    </row>
    <row r="529" spans="1:23" hidden="1" x14ac:dyDescent="0.3">
      <c r="A529" s="23" t="s">
        <v>13</v>
      </c>
      <c r="B529" s="23" t="s">
        <v>8952</v>
      </c>
      <c r="C529" s="23" t="s">
        <v>8954</v>
      </c>
      <c r="D529" s="23" t="s">
        <v>9898</v>
      </c>
      <c r="E529" s="23"/>
      <c r="F529" s="27">
        <v>5.0500000000000003E-2</v>
      </c>
      <c r="G529" s="24">
        <v>0.89310619999999996</v>
      </c>
      <c r="H529" s="25">
        <v>1643.2464</v>
      </c>
      <c r="I529" s="25">
        <v>305.15839999999997</v>
      </c>
      <c r="J529" s="26">
        <v>10855</v>
      </c>
      <c r="K529" s="26">
        <v>547</v>
      </c>
      <c r="L529" s="27">
        <v>0.1857</v>
      </c>
      <c r="M529" s="28">
        <v>1.18572849</v>
      </c>
      <c r="N529" s="29">
        <v>0.97468500000000002</v>
      </c>
      <c r="O529" s="31"/>
      <c r="P529" s="31">
        <v>0.17798635369999999</v>
      </c>
      <c r="Q529" s="31">
        <v>5.0514668227072498E-2</v>
      </c>
      <c r="R529" s="42"/>
      <c r="S529" s="42" t="str">
        <f>IF(R529="","",MAX(R529,Q529))</f>
        <v/>
      </c>
      <c r="T529" s="27" t="str">
        <f>IF(A529="placement",MIN(P529,IF(S529="",Q529,S529)),"")</f>
        <v/>
      </c>
      <c r="U529" s="28" t="str">
        <f>IF($A529="placement",T529*J529,"")</f>
        <v/>
      </c>
      <c r="V529" s="26">
        <f>IF($A529="placement",U529,IF($A529="site",SUMIF($C:$C,$C529,$U:$U),IF($A529="user",SUMIF($B:$B,$B529,$U:$U),SUM($U:$U))))</f>
        <v>548.16655255689898</v>
      </c>
      <c r="W529" s="27">
        <f>V529/J529</f>
        <v>5.049899148382303E-2</v>
      </c>
    </row>
    <row r="530" spans="1:23" hidden="1" x14ac:dyDescent="0.3">
      <c r="A530" s="23" t="s">
        <v>10</v>
      </c>
      <c r="B530" s="23" t="s">
        <v>9501</v>
      </c>
      <c r="C530" s="23" t="s">
        <v>9898</v>
      </c>
      <c r="D530" s="23" t="s">
        <v>9898</v>
      </c>
      <c r="E530" s="23"/>
      <c r="F530" s="27">
        <v>0.30859999999999999</v>
      </c>
      <c r="G530" s="24">
        <v>0.80668850999999997</v>
      </c>
      <c r="H530" s="25">
        <v>284.34910000000002</v>
      </c>
      <c r="I530" s="25">
        <v>109.7116</v>
      </c>
      <c r="J530" s="26">
        <v>4795</v>
      </c>
      <c r="K530" s="26">
        <v>1480</v>
      </c>
      <c r="L530" s="27">
        <v>0.38579999999999998</v>
      </c>
      <c r="M530" s="28">
        <v>1.4569628699999999</v>
      </c>
      <c r="N530" s="29">
        <v>0.55116299999999996</v>
      </c>
      <c r="O530" s="31"/>
      <c r="P530" s="31">
        <v>0.62170415440000004</v>
      </c>
      <c r="Q530" s="31">
        <v>0.30863087595732902</v>
      </c>
      <c r="R530" s="42"/>
      <c r="S530" s="42" t="str">
        <f>IF(R530="","",MAX(R530,Q530))</f>
        <v/>
      </c>
      <c r="T530" s="27" t="str">
        <f>IF(A530="placement",MIN(P530,IF(S530="",Q530,S530)),"")</f>
        <v/>
      </c>
      <c r="U530" s="28" t="str">
        <f>IF($A530="placement",T530*J530,"")</f>
        <v/>
      </c>
      <c r="V530" s="26">
        <f>IF($A530="placement",U530,IF($A530="site",SUMIF($C:$C,$C530,$U:$U),IF($A530="user",SUMIF($B:$B,$B530,$U:$U),SUM($U:$U))))</f>
        <v>1480.1199999999994</v>
      </c>
      <c r="W530" s="27">
        <f>V530/J530</f>
        <v>0.30867987486965576</v>
      </c>
    </row>
    <row r="531" spans="1:23" x14ac:dyDescent="0.3">
      <c r="A531" s="23" t="s">
        <v>14</v>
      </c>
      <c r="B531" s="23" t="s">
        <v>7472</v>
      </c>
      <c r="C531" s="23" t="s">
        <v>7473</v>
      </c>
      <c r="D531" s="23" t="s">
        <v>7659</v>
      </c>
      <c r="E531" s="23" t="s">
        <v>7660</v>
      </c>
      <c r="F531" s="27">
        <v>0.05</v>
      </c>
      <c r="G531" s="24">
        <v>1</v>
      </c>
      <c r="H531" s="25">
        <v>200.22569999999999</v>
      </c>
      <c r="I531" s="25">
        <v>15.2499</v>
      </c>
      <c r="J531" s="26">
        <v>1135</v>
      </c>
      <c r="K531" s="26">
        <v>57</v>
      </c>
      <c r="L531" s="27">
        <v>7.6200000000000004E-2</v>
      </c>
      <c r="M531" s="28">
        <v>2.48126259</v>
      </c>
      <c r="N531" s="29">
        <v>2.25</v>
      </c>
      <c r="O531" s="31" t="s">
        <v>70</v>
      </c>
      <c r="P531" s="31">
        <v>9.3203592799999999E-2</v>
      </c>
      <c r="Q531" s="31">
        <v>0.05</v>
      </c>
      <c r="R531" s="42"/>
      <c r="S531" s="42" t="str">
        <f>IF(R531="","",MAX(R531,Q531))</f>
        <v/>
      </c>
      <c r="T531" s="27">
        <f>IF(A531="placement",MIN(P531,IF(S531="",Q531,S531)),"")</f>
        <v>0.05</v>
      </c>
      <c r="U531" s="28">
        <f>IF($A531="placement",T531*J531,"")</f>
        <v>56.75</v>
      </c>
      <c r="V531" s="26">
        <f>IF($A531="placement",U531,IF($A531="site",SUMIF($C:$C,$C531,$U:$U),IF($A531="user",SUMIF($B:$B,$B531,$U:$U),SUM($U:$U))))</f>
        <v>56.75</v>
      </c>
      <c r="W531" s="27">
        <f>V531/J531</f>
        <v>0.05</v>
      </c>
    </row>
    <row r="532" spans="1:23" x14ac:dyDescent="0.3">
      <c r="A532" s="23" t="s">
        <v>14</v>
      </c>
      <c r="B532" s="23" t="s">
        <v>678</v>
      </c>
      <c r="C532" s="23" t="s">
        <v>680</v>
      </c>
      <c r="D532" s="23" t="s">
        <v>774</v>
      </c>
      <c r="E532" s="23" t="s">
        <v>775</v>
      </c>
      <c r="F532" s="27">
        <v>0.25</v>
      </c>
      <c r="G532" s="24">
        <v>1</v>
      </c>
      <c r="H532" s="25">
        <v>107.1456</v>
      </c>
      <c r="I532" s="25">
        <v>59.3292</v>
      </c>
      <c r="J532" s="26">
        <v>1134</v>
      </c>
      <c r="K532" s="26">
        <v>284</v>
      </c>
      <c r="L532" s="27">
        <v>0.55369999999999997</v>
      </c>
      <c r="M532" s="28">
        <v>0.63721172999999998</v>
      </c>
      <c r="N532" s="29">
        <v>0.25</v>
      </c>
      <c r="O532" s="31" t="s">
        <v>12</v>
      </c>
      <c r="P532" s="31">
        <v>0.60766572990000001</v>
      </c>
      <c r="Q532" s="31">
        <v>0.25</v>
      </c>
      <c r="R532" s="42"/>
      <c r="S532" s="42" t="str">
        <f>IF(R532="","",MAX(R532,Q532))</f>
        <v/>
      </c>
      <c r="T532" s="27">
        <f>IF(A532="placement",MIN(P532,IF(S532="",Q532,S532)),"")</f>
        <v>0.25</v>
      </c>
      <c r="U532" s="28">
        <f>IF($A532="placement",T532*J532,"")</f>
        <v>283.5</v>
      </c>
      <c r="V532" s="26">
        <f>IF($A532="placement",U532,IF($A532="site",SUMIF($C:$C,$C532,$U:$U),IF($A532="user",SUMIF($B:$B,$B532,$U:$U),SUM($U:$U))))</f>
        <v>283.5</v>
      </c>
      <c r="W532" s="27">
        <f>V532/J532</f>
        <v>0.25</v>
      </c>
    </row>
    <row r="533" spans="1:23" hidden="1" x14ac:dyDescent="0.3">
      <c r="A533" s="17" t="s">
        <v>13</v>
      </c>
      <c r="B533" s="17" t="s">
        <v>6052</v>
      </c>
      <c r="C533" s="17" t="s">
        <v>6054</v>
      </c>
      <c r="D533" s="17" t="s">
        <v>9898</v>
      </c>
      <c r="E533" s="17"/>
      <c r="F533" s="18">
        <v>0.20399999999999999</v>
      </c>
      <c r="G533" s="36">
        <v>0.62035627000000004</v>
      </c>
      <c r="H533" s="37">
        <v>4052.3773999999999</v>
      </c>
      <c r="I533" s="37">
        <v>349.7731</v>
      </c>
      <c r="J533" s="19">
        <v>10813</v>
      </c>
      <c r="K533" s="19">
        <v>2064</v>
      </c>
      <c r="L533" s="18">
        <v>8.6300000000000002E-2</v>
      </c>
      <c r="M533" s="20">
        <v>1.0304902600000001</v>
      </c>
      <c r="N533" s="21">
        <v>0.79222599999999999</v>
      </c>
      <c r="O533" s="22"/>
      <c r="P533" s="22">
        <v>0.23121446970000001</v>
      </c>
      <c r="Q533" s="22">
        <v>0.20404382991919101</v>
      </c>
      <c r="R533" s="43"/>
      <c r="S533" s="42" t="str">
        <f>IF(R533="","",MAX(R533,Q533))</f>
        <v/>
      </c>
      <c r="T533" s="27" t="str">
        <f>IF(A533="placement",MIN(P533,IF(S533="",Q533,S533)),"")</f>
        <v/>
      </c>
      <c r="U533" s="20" t="str">
        <f>IF($A533="placement",T533*J533,"")</f>
        <v/>
      </c>
      <c r="V533" s="19">
        <f>IF($A533="placement",U533,IF($A533="site",SUMIF($C:$C,$C533,$U:$U),IF($A533="user",SUMIF($B:$B,$B533,$U:$U),SUM($U:$U))))</f>
        <v>2069.5667437704592</v>
      </c>
      <c r="W533" s="18">
        <f>V533/J533</f>
        <v>0.19139616607513726</v>
      </c>
    </row>
    <row r="534" spans="1:23" hidden="1" x14ac:dyDescent="0.3">
      <c r="A534" s="23" t="s">
        <v>10</v>
      </c>
      <c r="B534" s="23" t="s">
        <v>9695</v>
      </c>
      <c r="C534" s="23" t="s">
        <v>9898</v>
      </c>
      <c r="D534" s="23" t="s">
        <v>9898</v>
      </c>
      <c r="E534" s="23"/>
      <c r="F534" s="27">
        <v>0.30930000000000002</v>
      </c>
      <c r="G534" s="24">
        <v>0.92755650000000001</v>
      </c>
      <c r="H534" s="25">
        <v>901.57270000000005</v>
      </c>
      <c r="I534" s="25">
        <v>110.57380000000001</v>
      </c>
      <c r="J534" s="26">
        <v>2983</v>
      </c>
      <c r="K534" s="26">
        <v>922</v>
      </c>
      <c r="L534" s="27">
        <v>0.1226</v>
      </c>
      <c r="M534" s="28">
        <v>0.89918471</v>
      </c>
      <c r="N534" s="29">
        <v>0.37176900000000002</v>
      </c>
      <c r="O534" s="31"/>
      <c r="P534" s="31">
        <v>0.58654879579999997</v>
      </c>
      <c r="Q534" s="31">
        <v>0.30926805192879397</v>
      </c>
      <c r="R534" s="42"/>
      <c r="S534" s="42" t="str">
        <f>IF(R534="","",MAX(R534,Q534))</f>
        <v/>
      </c>
      <c r="T534" s="27" t="str">
        <f>IF(A534="placement",MIN(P534,IF(S534="",Q534,S534)),"")</f>
        <v/>
      </c>
      <c r="U534" s="28" t="str">
        <f>IF($A534="placement",T534*J534,"")</f>
        <v/>
      </c>
      <c r="V534" s="26">
        <f>IF($A534="placement",U534,IF($A534="site",SUMIF($C:$C,$C534,$U:$U),IF($A534="user",SUMIF($B:$B,$B534,$U:$U),SUM($U:$U))))</f>
        <v>918.7999999999995</v>
      </c>
      <c r="W534" s="27">
        <f>V534/J534</f>
        <v>0.30801206838752915</v>
      </c>
    </row>
    <row r="535" spans="1:23" x14ac:dyDescent="0.3">
      <c r="A535" s="23" t="s">
        <v>14</v>
      </c>
      <c r="B535" s="23" t="s">
        <v>2439</v>
      </c>
      <c r="C535" s="23" t="s">
        <v>2441</v>
      </c>
      <c r="D535" s="23" t="s">
        <v>2511</v>
      </c>
      <c r="E535" s="23" t="s">
        <v>2512</v>
      </c>
      <c r="F535" s="27">
        <v>0.33</v>
      </c>
      <c r="G535" s="24">
        <v>1</v>
      </c>
      <c r="H535" s="25">
        <v>123.4453</v>
      </c>
      <c r="I535" s="25">
        <v>19.2118</v>
      </c>
      <c r="J535" s="26">
        <v>1133</v>
      </c>
      <c r="K535" s="26">
        <v>315</v>
      </c>
      <c r="L535" s="27">
        <v>0.15559999999999999</v>
      </c>
      <c r="M535" s="28">
        <v>1.9661123199999999</v>
      </c>
      <c r="N535" s="29">
        <v>1.42</v>
      </c>
      <c r="O535" s="31" t="s">
        <v>12</v>
      </c>
      <c r="P535" s="31">
        <v>0.27776252359999998</v>
      </c>
      <c r="Q535" s="31">
        <v>0.27776252355736902</v>
      </c>
      <c r="R535" s="42">
        <v>0.28000000000000003</v>
      </c>
      <c r="S535" s="42">
        <f>IF(R535="","",MAX(R535,Q535))</f>
        <v>0.28000000000000003</v>
      </c>
      <c r="T535" s="27">
        <f>IF(A535="placement",MIN(P535,IF(S535="",Q535,S535)),"")</f>
        <v>0.27776252359999998</v>
      </c>
      <c r="U535" s="28">
        <f>IF($A535="placement",T535*J535,"")</f>
        <v>314.70493923879997</v>
      </c>
      <c r="V535" s="23">
        <f>IF($A535="placement",U535,IF($A535="site",SUMIF($C:$C,$C535,$U:$U),IF($A535="user",SUMIF($B:$B,$B535,$U:$U),SUM($U:$U))))</f>
        <v>314.70493923879997</v>
      </c>
      <c r="W535" s="27">
        <f>V535/J535</f>
        <v>0.27776252359999998</v>
      </c>
    </row>
    <row r="536" spans="1:23" x14ac:dyDescent="0.3">
      <c r="A536" s="23" t="s">
        <v>14</v>
      </c>
      <c r="B536" s="23" t="s">
        <v>6638</v>
      </c>
      <c r="C536" s="23" t="s">
        <v>6639</v>
      </c>
      <c r="D536" s="23" t="s">
        <v>6679</v>
      </c>
      <c r="E536" s="23" t="s">
        <v>6680</v>
      </c>
      <c r="F536" s="27">
        <v>0.25</v>
      </c>
      <c r="G536" s="24">
        <v>1</v>
      </c>
      <c r="H536" s="25">
        <v>200.93289999999999</v>
      </c>
      <c r="I536" s="25">
        <v>56.2575</v>
      </c>
      <c r="J536" s="26">
        <v>1131</v>
      </c>
      <c r="K536" s="26">
        <v>283</v>
      </c>
      <c r="L536" s="27">
        <v>0.28000000000000003</v>
      </c>
      <c r="M536" s="28">
        <v>0.67017247999999996</v>
      </c>
      <c r="N536" s="29">
        <v>0.3</v>
      </c>
      <c r="O536" s="31" t="s">
        <v>12</v>
      </c>
      <c r="P536" s="31">
        <v>0.55235404799999999</v>
      </c>
      <c r="Q536" s="31">
        <v>0.249999999999999</v>
      </c>
      <c r="R536" s="42"/>
      <c r="S536" s="42" t="str">
        <f>IF(R536="","",MAX(R536,Q536))</f>
        <v/>
      </c>
      <c r="T536" s="27">
        <f>IF(A536="placement",MIN(P536,IF(S536="",Q536,S536)),"")</f>
        <v>0.249999999999999</v>
      </c>
      <c r="U536" s="28">
        <f>IF($A536="placement",T536*J536,"")</f>
        <v>282.74999999999886</v>
      </c>
      <c r="V536" s="23">
        <f>IF($A536="placement",U536,IF($A536="site",SUMIF($C:$C,$C536,$U:$U),IF($A536="user",SUMIF($B:$B,$B536,$U:$U),SUM($U:$U))))</f>
        <v>282.74999999999886</v>
      </c>
      <c r="W536" s="27">
        <f>V536/J536</f>
        <v>0.249999999999999</v>
      </c>
    </row>
    <row r="537" spans="1:23" x14ac:dyDescent="0.3">
      <c r="A537" s="23" t="s">
        <v>14</v>
      </c>
      <c r="B537" s="23" t="s">
        <v>10007</v>
      </c>
      <c r="C537" s="23" t="s">
        <v>10008</v>
      </c>
      <c r="D537" s="23" t="s">
        <v>10025</v>
      </c>
      <c r="E537" s="23" t="s">
        <v>10026</v>
      </c>
      <c r="F537" s="27">
        <v>0.25</v>
      </c>
      <c r="G537" s="24">
        <v>1</v>
      </c>
      <c r="H537" s="25">
        <v>148.8631</v>
      </c>
      <c r="I537" s="25">
        <v>26.802299999999999</v>
      </c>
      <c r="J537" s="26">
        <v>1130</v>
      </c>
      <c r="K537" s="26">
        <v>282</v>
      </c>
      <c r="L537" s="27">
        <v>0.18</v>
      </c>
      <c r="M537" s="28">
        <v>1.40531085</v>
      </c>
      <c r="N537" s="29">
        <v>1</v>
      </c>
      <c r="O537" s="31" t="s">
        <v>12</v>
      </c>
      <c r="P537" s="31">
        <v>0.28841366190000001</v>
      </c>
      <c r="Q537" s="31">
        <v>0.249999999999999</v>
      </c>
      <c r="R537" s="42">
        <v>0.2</v>
      </c>
      <c r="S537" s="42">
        <f>IF(R537="","",MAX(R537,Q537))</f>
        <v>0.249999999999999</v>
      </c>
      <c r="T537" s="27">
        <f>IF(A537="placement",MIN(P537,IF(S537="",Q537,S537)),"")</f>
        <v>0.249999999999999</v>
      </c>
      <c r="U537" s="28">
        <f>IF($A537="placement",T537*J537,"")</f>
        <v>282.49999999999886</v>
      </c>
      <c r="V537" s="26">
        <f>IF($A537="placement",U537,IF($A537="site",SUMIF($C:$C,$C537,$U:$U),IF($A537="user",SUMIF($B:$B,$B537,$U:$U),SUM($U:$U))))</f>
        <v>282.49999999999886</v>
      </c>
      <c r="W537" s="27">
        <f>V537/J537</f>
        <v>0.249999999999999</v>
      </c>
    </row>
    <row r="538" spans="1:23" x14ac:dyDescent="0.3">
      <c r="A538" s="23" t="s">
        <v>14</v>
      </c>
      <c r="B538" s="23" t="s">
        <v>5211</v>
      </c>
      <c r="C538" s="23" t="s">
        <v>5213</v>
      </c>
      <c r="D538" s="23" t="s">
        <v>5268</v>
      </c>
      <c r="E538" s="23" t="s">
        <v>5269</v>
      </c>
      <c r="F538" s="27">
        <v>0.15</v>
      </c>
      <c r="G538" s="24">
        <v>0</v>
      </c>
      <c r="H538" s="25">
        <v>54.322000000000003</v>
      </c>
      <c r="I538" s="25">
        <v>28.3919</v>
      </c>
      <c r="J538" s="26">
        <v>1128</v>
      </c>
      <c r="K538" s="26">
        <v>169</v>
      </c>
      <c r="L538" s="27">
        <v>0.52270000000000005</v>
      </c>
      <c r="M538" s="28">
        <v>1.32488509</v>
      </c>
      <c r="N538" s="29">
        <v>0.8</v>
      </c>
      <c r="O538" s="31" t="s">
        <v>42</v>
      </c>
      <c r="P538" s="31">
        <v>0.39617404880000001</v>
      </c>
      <c r="Q538" s="31">
        <v>0.149999999999999</v>
      </c>
      <c r="R538" s="42"/>
      <c r="S538" s="42" t="str">
        <f>IF(R538="","",MAX(R538,Q538))</f>
        <v/>
      </c>
      <c r="T538" s="27">
        <f>IF(A538="placement",MIN(P538,IF(S538="",Q538,S538)),"")</f>
        <v>0.149999999999999</v>
      </c>
      <c r="U538" s="28">
        <f>IF($A538="placement",T538*J538,"")</f>
        <v>169.19999999999888</v>
      </c>
      <c r="V538" s="26">
        <f>IF($A538="placement",U538,IF($A538="site",SUMIF($C:$C,$C538,$U:$U),IF($A538="user",SUMIF($B:$B,$B538,$U:$U),SUM($U:$U))))</f>
        <v>169.19999999999888</v>
      </c>
      <c r="W538" s="27">
        <f>V538/J538</f>
        <v>0.149999999999999</v>
      </c>
    </row>
    <row r="539" spans="1:23" x14ac:dyDescent="0.3">
      <c r="A539" s="23" t="s">
        <v>14</v>
      </c>
      <c r="B539" s="23" t="s">
        <v>3015</v>
      </c>
      <c r="C539" s="23" t="s">
        <v>3017</v>
      </c>
      <c r="D539" s="23" t="s">
        <v>3020</v>
      </c>
      <c r="E539" s="23" t="s">
        <v>3021</v>
      </c>
      <c r="F539" s="27">
        <v>0.25</v>
      </c>
      <c r="G539" s="24">
        <v>1</v>
      </c>
      <c r="H539" s="25">
        <v>98.396600000000007</v>
      </c>
      <c r="I539" s="25">
        <v>94.340900000000005</v>
      </c>
      <c r="J539" s="26">
        <v>1123</v>
      </c>
      <c r="K539" s="26">
        <v>281</v>
      </c>
      <c r="L539" s="27">
        <v>0.95879999999999999</v>
      </c>
      <c r="M539" s="28">
        <v>0.39674145</v>
      </c>
      <c r="N539" s="29">
        <v>0.03</v>
      </c>
      <c r="O539" s="31" t="s">
        <v>12</v>
      </c>
      <c r="P539" s="31">
        <v>0.92438400399999998</v>
      </c>
      <c r="Q539" s="31">
        <v>0.249999999999999</v>
      </c>
      <c r="R539" s="42"/>
      <c r="S539" s="42" t="str">
        <f>IF(R539="","",MAX(R539,Q539))</f>
        <v/>
      </c>
      <c r="T539" s="27">
        <f>IF(A539="placement",MIN(P539,IF(S539="",Q539,S539)),"")</f>
        <v>0.249999999999999</v>
      </c>
      <c r="U539" s="28">
        <f>IF($A539="placement",T539*J539,"")</f>
        <v>280.74999999999886</v>
      </c>
      <c r="V539" s="26">
        <f>IF($A539="placement",U539,IF($A539="site",SUMIF($C:$C,$C539,$U:$U),IF($A539="user",SUMIF($B:$B,$B539,$U:$U),SUM($U:$U))))</f>
        <v>280.74999999999886</v>
      </c>
      <c r="W539" s="27">
        <f>V539/J539</f>
        <v>0.249999999999999</v>
      </c>
    </row>
    <row r="540" spans="1:23" hidden="1" x14ac:dyDescent="0.3">
      <c r="A540" s="23" t="s">
        <v>13</v>
      </c>
      <c r="B540" s="23" t="s">
        <v>8322</v>
      </c>
      <c r="C540" s="23" t="s">
        <v>8324</v>
      </c>
      <c r="D540" s="23" t="s">
        <v>9898</v>
      </c>
      <c r="E540" s="23"/>
      <c r="F540" s="27">
        <v>0.2626</v>
      </c>
      <c r="G540" s="24">
        <v>0.99227454000000004</v>
      </c>
      <c r="H540" s="25">
        <v>647.39139999999998</v>
      </c>
      <c r="I540" s="25">
        <v>94.543000000000006</v>
      </c>
      <c r="J540" s="26">
        <v>10524</v>
      </c>
      <c r="K540" s="26">
        <v>2481</v>
      </c>
      <c r="L540" s="27">
        <v>0.14599999999999999</v>
      </c>
      <c r="M540" s="28">
        <v>3.7106509399999998</v>
      </c>
      <c r="N540" s="29">
        <v>2.7203940000000002</v>
      </c>
      <c r="O540" s="31"/>
      <c r="P540" s="31">
        <v>0.26686879279999998</v>
      </c>
      <c r="Q540" s="31">
        <v>0.26261952081116902</v>
      </c>
      <c r="R540" s="42"/>
      <c r="S540" s="42" t="str">
        <f>IF(R540="","",MAX(R540,Q540))</f>
        <v/>
      </c>
      <c r="T540" s="27" t="str">
        <f>IF(A540="placement",MIN(P540,IF(S540="",Q540,S540)),"")</f>
        <v/>
      </c>
      <c r="U540" s="28" t="str">
        <f>IF($A540="placement",T540*J540,"")</f>
        <v/>
      </c>
      <c r="V540" s="26">
        <f>IF($A540="placement",U540,IF($A540="site",SUMIF($C:$C,$C540,$U:$U),IF($A540="user",SUMIF($B:$B,$B540,$U:$U),SUM($U:$U))))</f>
        <v>2492.9295890550538</v>
      </c>
      <c r="W540" s="27">
        <f>V540/J540</f>
        <v>0.23688042465365391</v>
      </c>
    </row>
    <row r="541" spans="1:23" hidden="1" x14ac:dyDescent="0.3">
      <c r="A541" s="23" t="s">
        <v>10</v>
      </c>
      <c r="B541" s="23" t="s">
        <v>4000</v>
      </c>
      <c r="C541" s="23" t="s">
        <v>9898</v>
      </c>
      <c r="D541" s="23" t="s">
        <v>9898</v>
      </c>
      <c r="E541" s="23"/>
      <c r="F541" s="27">
        <v>0.30530000000000002</v>
      </c>
      <c r="G541" s="24">
        <v>0.99999939000000004</v>
      </c>
      <c r="H541" s="25">
        <v>1673.1838</v>
      </c>
      <c r="I541" s="25">
        <v>320.89819999999997</v>
      </c>
      <c r="J541" s="26">
        <v>2113</v>
      </c>
      <c r="K541" s="26">
        <v>645</v>
      </c>
      <c r="L541" s="27">
        <v>0.1918</v>
      </c>
      <c r="M541" s="28">
        <v>0.21951433000000001</v>
      </c>
      <c r="N541" s="29">
        <v>0.03</v>
      </c>
      <c r="O541" s="31"/>
      <c r="P541" s="31">
        <v>0.8633346637</v>
      </c>
      <c r="Q541" s="31">
        <v>0.30530077026147001</v>
      </c>
      <c r="R541" s="42"/>
      <c r="S541" s="42" t="str">
        <f>IF(R541="","",MAX(R541,Q541))</f>
        <v/>
      </c>
      <c r="T541" s="27" t="str">
        <f>IF(A541="placement",MIN(P541,IF(S541="",Q541,S541)),"")</f>
        <v/>
      </c>
      <c r="U541" s="28" t="str">
        <f>IF($A541="placement",T541*J541,"")</f>
        <v/>
      </c>
      <c r="V541" s="26">
        <f>IF($A541="placement",U541,IF($A541="site",SUMIF($C:$C,$C541,$U:$U),IF($A541="user",SUMIF($B:$B,$B541,$U:$U),SUM($U:$U))))</f>
        <v>645.12999999999863</v>
      </c>
      <c r="W541" s="27">
        <f>V541/J541</f>
        <v>0.3053147184098432</v>
      </c>
    </row>
    <row r="542" spans="1:23" x14ac:dyDescent="0.3">
      <c r="A542" s="23" t="s">
        <v>14</v>
      </c>
      <c r="B542" s="23" t="s">
        <v>1576</v>
      </c>
      <c r="C542" s="23" t="s">
        <v>1577</v>
      </c>
      <c r="D542" s="23" t="s">
        <v>1600</v>
      </c>
      <c r="E542" s="23" t="s">
        <v>1601</v>
      </c>
      <c r="F542" s="27">
        <v>0.25</v>
      </c>
      <c r="G542" s="24">
        <v>1</v>
      </c>
      <c r="H542" s="25">
        <v>160.59950000000001</v>
      </c>
      <c r="I542" s="25">
        <v>109.3159</v>
      </c>
      <c r="J542" s="26">
        <v>1118</v>
      </c>
      <c r="K542" s="26">
        <v>279</v>
      </c>
      <c r="L542" s="27">
        <v>0.68069999999999997</v>
      </c>
      <c r="M542" s="28">
        <v>0.34084105999999997</v>
      </c>
      <c r="N542" s="29">
        <v>0.03</v>
      </c>
      <c r="O542" s="31" t="s">
        <v>42</v>
      </c>
      <c r="P542" s="31">
        <v>0.91198243590000005</v>
      </c>
      <c r="Q542" s="31">
        <v>0.25</v>
      </c>
      <c r="R542" s="42"/>
      <c r="S542" s="42" t="str">
        <f>IF(R542="","",MAX(R542,Q542))</f>
        <v/>
      </c>
      <c r="T542" s="27">
        <f>IF(A542="placement",MIN(P542,IF(S542="",Q542,S542)),"")</f>
        <v>0.25</v>
      </c>
      <c r="U542" s="28">
        <f>IF($A542="placement",T542*J542,"")</f>
        <v>279.5</v>
      </c>
      <c r="V542" s="26">
        <f>IF($A542="placement",U542,IF($A542="site",SUMIF($C:$C,$C542,$U:$U),IF($A542="user",SUMIF($B:$B,$B542,$U:$U),SUM($U:$U))))</f>
        <v>279.5</v>
      </c>
      <c r="W542" s="27">
        <f>V542/J542</f>
        <v>0.25</v>
      </c>
    </row>
    <row r="543" spans="1:23" hidden="1" x14ac:dyDescent="0.3">
      <c r="A543" s="23" t="s">
        <v>13</v>
      </c>
      <c r="B543" s="23" t="s">
        <v>1220</v>
      </c>
      <c r="C543" s="23" t="s">
        <v>1222</v>
      </c>
      <c r="D543" s="32" t="s">
        <v>9898</v>
      </c>
      <c r="E543" s="23"/>
      <c r="F543" s="27">
        <v>0.1052</v>
      </c>
      <c r="G543" s="24">
        <v>0.95377076999999999</v>
      </c>
      <c r="H543" s="25">
        <v>569.6644</v>
      </c>
      <c r="I543" s="25">
        <v>290.59629999999999</v>
      </c>
      <c r="J543" s="26">
        <v>10303</v>
      </c>
      <c r="K543" s="26">
        <v>1084</v>
      </c>
      <c r="L543" s="27">
        <v>0.5101</v>
      </c>
      <c r="M543" s="28">
        <v>1.18180785</v>
      </c>
      <c r="N543" s="29">
        <v>0.67007499999999998</v>
      </c>
      <c r="O543" s="31"/>
      <c r="P543" s="31">
        <v>0.43300850439999999</v>
      </c>
      <c r="Q543" s="31">
        <v>0.105168060744355</v>
      </c>
      <c r="R543" s="42"/>
      <c r="S543" s="42" t="str">
        <f>IF(R543="","",MAX(R543,Q543))</f>
        <v/>
      </c>
      <c r="T543" s="27" t="str">
        <f>IF(A543="placement",MIN(P543,IF(S543="",Q543,S543)),"")</f>
        <v/>
      </c>
      <c r="U543" s="28" t="str">
        <f>IF($A543="placement",T543*J543,"")</f>
        <v/>
      </c>
      <c r="V543" s="26">
        <f>IF($A543="placement",U543,IF($A543="site",SUMIF($C:$C,$C543,$U:$U),IF($A543="user",SUMIF($B:$B,$B543,$U:$U),SUM($U:$U))))</f>
        <v>2040.3999999999996</v>
      </c>
      <c r="W543" s="27">
        <f>V543/J543</f>
        <v>0.1980394059982529</v>
      </c>
    </row>
    <row r="544" spans="1:23" hidden="1" x14ac:dyDescent="0.3">
      <c r="A544" s="17" t="s">
        <v>10</v>
      </c>
      <c r="B544" s="17" t="s">
        <v>582</v>
      </c>
      <c r="C544" s="17" t="s">
        <v>9898</v>
      </c>
      <c r="D544" s="38" t="s">
        <v>9898</v>
      </c>
      <c r="E544" s="17"/>
      <c r="F544" s="18">
        <v>0.30740000000000001</v>
      </c>
      <c r="G544" s="36">
        <v>0.92276570999999996</v>
      </c>
      <c r="H544" s="37">
        <v>1087.9824000000001</v>
      </c>
      <c r="I544" s="37">
        <v>289.13679999999999</v>
      </c>
      <c r="J544" s="19">
        <v>5056</v>
      </c>
      <c r="K544" s="19">
        <v>1541</v>
      </c>
      <c r="L544" s="18">
        <v>0.26579999999999998</v>
      </c>
      <c r="M544" s="20">
        <v>0.58291219000000005</v>
      </c>
      <c r="N544" s="21">
        <v>0.25</v>
      </c>
      <c r="O544" s="22"/>
      <c r="P544" s="22">
        <v>0.57111893690000004</v>
      </c>
      <c r="Q544" s="22">
        <v>0.30736220613931498</v>
      </c>
      <c r="R544" s="43"/>
      <c r="S544" s="42" t="str">
        <f>IF(R544="","",MAX(R544,Q544))</f>
        <v/>
      </c>
      <c r="T544" s="27" t="str">
        <f>IF(A544="placement",MIN(P544,IF(S544="",Q544,S544)),"")</f>
        <v/>
      </c>
      <c r="U544" s="20" t="str">
        <f>IF($A544="placement",T544*J544,"")</f>
        <v/>
      </c>
      <c r="V544" s="19">
        <f>IF($A544="placement",U544,IF($A544="site",SUMIF($C:$C,$C544,$U:$U),IF($A544="user",SUMIF($B:$B,$B544,$U:$U),SUM($U:$U))))</f>
        <v>1541.784603741</v>
      </c>
      <c r="W544" s="18">
        <f>V544/J544</f>
        <v>0.30494157510700159</v>
      </c>
    </row>
    <row r="545" spans="1:23" x14ac:dyDescent="0.3">
      <c r="A545" s="23" t="s">
        <v>14</v>
      </c>
      <c r="B545" s="23" t="s">
        <v>4820</v>
      </c>
      <c r="C545" s="23" t="s">
        <v>4822</v>
      </c>
      <c r="D545" s="23" t="s">
        <v>4831</v>
      </c>
      <c r="E545" s="23" t="s">
        <v>4832</v>
      </c>
      <c r="F545" s="27">
        <v>0.25</v>
      </c>
      <c r="G545" s="24">
        <v>1</v>
      </c>
      <c r="H545" s="25">
        <v>560.9126</v>
      </c>
      <c r="I545" s="25">
        <v>55.357799999999997</v>
      </c>
      <c r="J545" s="26">
        <v>1116</v>
      </c>
      <c r="K545" s="26">
        <v>269</v>
      </c>
      <c r="L545" s="27">
        <v>9.8699999999999996E-2</v>
      </c>
      <c r="M545" s="28">
        <v>0.67213928999999994</v>
      </c>
      <c r="N545" s="29">
        <v>0.5</v>
      </c>
      <c r="O545" s="31" t="s">
        <v>12</v>
      </c>
      <c r="P545" s="31">
        <v>0.25610657419999999</v>
      </c>
      <c r="Q545" s="31">
        <v>0.25</v>
      </c>
      <c r="R545" s="42"/>
      <c r="S545" s="42" t="str">
        <f>IF(R545="","",MAX(R545,Q545))</f>
        <v/>
      </c>
      <c r="T545" s="27">
        <f>IF(A545="placement",MIN(P545,IF(S545="",Q545,S545)),"")</f>
        <v>0.25</v>
      </c>
      <c r="U545" s="28">
        <f>IF($A545="placement",T545*J545,"")</f>
        <v>279</v>
      </c>
      <c r="V545" s="26">
        <f>IF($A545="placement",U545,IF($A545="site",SUMIF($C:$C,$C545,$U:$U),IF($A545="user",SUMIF($B:$B,$B545,$U:$U),SUM($U:$U))))</f>
        <v>279</v>
      </c>
      <c r="W545" s="27">
        <f>V545/J545</f>
        <v>0.25</v>
      </c>
    </row>
    <row r="546" spans="1:23" x14ac:dyDescent="0.3">
      <c r="A546" s="23" t="s">
        <v>14</v>
      </c>
      <c r="B546" s="23" t="s">
        <v>1658</v>
      </c>
      <c r="C546" s="23" t="s">
        <v>1659</v>
      </c>
      <c r="D546" s="23" t="s">
        <v>1662</v>
      </c>
      <c r="E546" s="23" t="s">
        <v>1663</v>
      </c>
      <c r="F546" s="27">
        <v>0.15</v>
      </c>
      <c r="G546" s="24">
        <v>0</v>
      </c>
      <c r="H546" s="25">
        <v>39.748899999999999</v>
      </c>
      <c r="I546" s="25">
        <v>18.217099999999999</v>
      </c>
      <c r="J546" s="26">
        <v>1114</v>
      </c>
      <c r="K546" s="26">
        <v>167</v>
      </c>
      <c r="L546" s="27">
        <v>0.45829999999999999</v>
      </c>
      <c r="M546" s="28">
        <v>2.0375589600000001</v>
      </c>
      <c r="N546" s="29">
        <v>1.5</v>
      </c>
      <c r="O546" s="31" t="s">
        <v>42</v>
      </c>
      <c r="P546" s="31">
        <v>0.26382498459999998</v>
      </c>
      <c r="Q546" s="31">
        <v>0.15</v>
      </c>
      <c r="R546" s="42">
        <v>0.13</v>
      </c>
      <c r="S546" s="42">
        <f>IF(R546="","",MAX(R546,Q546))</f>
        <v>0.15</v>
      </c>
      <c r="T546" s="27">
        <f>IF(A546="placement",MIN(P546,IF(S546="",Q546,S546)),"")</f>
        <v>0.15</v>
      </c>
      <c r="U546" s="28">
        <f>IF($A546="placement",T546*J546,"")</f>
        <v>167.1</v>
      </c>
      <c r="V546" s="26">
        <f>IF($A546="placement",U546,IF($A546="site",SUMIF($C:$C,$C546,$U:$U),IF($A546="user",SUMIF($B:$B,$B546,$U:$U),SUM($U:$U))))</f>
        <v>167.1</v>
      </c>
      <c r="W546" s="27">
        <f>V546/J546</f>
        <v>0.15</v>
      </c>
    </row>
    <row r="547" spans="1:23" hidden="1" x14ac:dyDescent="0.3">
      <c r="A547" s="23" t="s">
        <v>13</v>
      </c>
      <c r="B547" s="23" t="s">
        <v>4328</v>
      </c>
      <c r="C547" s="23" t="s">
        <v>4329</v>
      </c>
      <c r="D547" s="32" t="s">
        <v>9898</v>
      </c>
      <c r="E547" s="23"/>
      <c r="F547" s="27">
        <v>0.25</v>
      </c>
      <c r="G547" s="24">
        <v>0.99329743999999998</v>
      </c>
      <c r="H547" s="25">
        <v>4337.4582</v>
      </c>
      <c r="I547" s="25">
        <v>754.1404</v>
      </c>
      <c r="J547" s="26">
        <v>9920</v>
      </c>
      <c r="K547" s="26">
        <v>2480</v>
      </c>
      <c r="L547" s="27">
        <v>0.1739</v>
      </c>
      <c r="M547" s="28">
        <v>0.43846822000000002</v>
      </c>
      <c r="N547" s="29">
        <v>0.20141300000000001</v>
      </c>
      <c r="O547" s="31"/>
      <c r="P547" s="31">
        <v>0.54064402160000002</v>
      </c>
      <c r="Q547" s="31">
        <v>0.25</v>
      </c>
      <c r="R547" s="42"/>
      <c r="S547" s="42" t="str">
        <f>IF(R547="","",MAX(R547,Q547))</f>
        <v/>
      </c>
      <c r="T547" s="27" t="str">
        <f>IF(A547="placement",MIN(P547,IF(S547="",Q547,S547)),"")</f>
        <v/>
      </c>
      <c r="U547" s="28" t="str">
        <f>IF($A547="placement",T547*J547,"")</f>
        <v/>
      </c>
      <c r="V547" s="26">
        <f>IF($A547="placement",U547,IF($A547="site",SUMIF($C:$C,$C547,$U:$U),IF($A547="user",SUMIF($B:$B,$B547,$U:$U),SUM($U:$U))))</f>
        <v>2479.9999999999955</v>
      </c>
      <c r="W547" s="27">
        <f>V547/J547</f>
        <v>0.24999999999999953</v>
      </c>
    </row>
    <row r="548" spans="1:23" hidden="1" x14ac:dyDescent="0.3">
      <c r="A548" s="23" t="s">
        <v>10</v>
      </c>
      <c r="B548" s="23" t="s">
        <v>7464</v>
      </c>
      <c r="C548" s="23" t="s">
        <v>9898</v>
      </c>
      <c r="D548" s="23" t="s">
        <v>9898</v>
      </c>
      <c r="E548" s="23"/>
      <c r="F548" s="27">
        <v>0.33</v>
      </c>
      <c r="G548" s="24">
        <v>0</v>
      </c>
      <c r="H548" s="25">
        <v>6.4790999999999999</v>
      </c>
      <c r="I548" s="25">
        <v>1.3684000000000001</v>
      </c>
      <c r="J548" s="26">
        <v>54</v>
      </c>
      <c r="K548" s="26">
        <v>16</v>
      </c>
      <c r="L548" s="27">
        <v>0.2112</v>
      </c>
      <c r="M548" s="28">
        <v>1.30411338</v>
      </c>
      <c r="N548" s="29">
        <v>0.9</v>
      </c>
      <c r="O548" s="31"/>
      <c r="P548" s="31">
        <v>0.3098759552</v>
      </c>
      <c r="Q548" s="31">
        <v>0.309875955153324</v>
      </c>
      <c r="R548" s="42"/>
      <c r="S548" s="42" t="str">
        <f>IF(R548="","",MAX(R548,Q548))</f>
        <v/>
      </c>
      <c r="T548" s="27" t="str">
        <f>IF(A548="placement",MIN(P548,IF(S548="",Q548,S548)),"")</f>
        <v/>
      </c>
      <c r="U548" s="28" t="str">
        <f>IF($A548="placement",T548*J548,"")</f>
        <v/>
      </c>
      <c r="V548" s="26">
        <f>IF($A548="placement",U548,IF($A548="site",SUMIF($C:$C,$C548,$U:$U),IF($A548="user",SUMIF($B:$B,$B548,$U:$U),SUM($U:$U))))</f>
        <v>16.434562998519961</v>
      </c>
      <c r="W548" s="27">
        <f>V548/J548</f>
        <v>0.30434375923185114</v>
      </c>
    </row>
    <row r="549" spans="1:23" x14ac:dyDescent="0.3">
      <c r="A549" s="23" t="s">
        <v>14</v>
      </c>
      <c r="B549" s="23" t="s">
        <v>6177</v>
      </c>
      <c r="C549" s="23" t="s">
        <v>6179</v>
      </c>
      <c r="D549" s="23" t="s">
        <v>6186</v>
      </c>
      <c r="E549" s="23" t="s">
        <v>6187</v>
      </c>
      <c r="F549" s="27">
        <v>0.15</v>
      </c>
      <c r="G549" s="24">
        <v>1</v>
      </c>
      <c r="H549" s="25">
        <v>1218.2384</v>
      </c>
      <c r="I549" s="25">
        <v>15.5322</v>
      </c>
      <c r="J549" s="26">
        <v>1114</v>
      </c>
      <c r="K549" s="26">
        <v>164</v>
      </c>
      <c r="L549" s="27">
        <v>1.2699999999999999E-2</v>
      </c>
      <c r="M549" s="28">
        <v>2.38982575</v>
      </c>
      <c r="N549" s="29">
        <v>2</v>
      </c>
      <c r="O549" s="31" t="s">
        <v>42</v>
      </c>
      <c r="P549" s="31">
        <v>0.16311890239999999</v>
      </c>
      <c r="Q549" s="31">
        <v>0.15</v>
      </c>
      <c r="R549" s="42"/>
      <c r="S549" s="42" t="str">
        <f>IF(R549="","",MAX(R549,Q549))</f>
        <v/>
      </c>
      <c r="T549" s="27">
        <f>IF(A549="placement",MIN(P549,IF(S549="",Q549,S549)),"")</f>
        <v>0.15</v>
      </c>
      <c r="U549" s="28">
        <f>IF($A549="placement",T549*J549,"")</f>
        <v>167.1</v>
      </c>
      <c r="V549" s="26">
        <f>IF($A549="placement",U549,IF($A549="site",SUMIF($C:$C,$C549,$U:$U),IF($A549="user",SUMIF($B:$B,$B549,$U:$U),SUM($U:$U))))</f>
        <v>167.1</v>
      </c>
      <c r="W549" s="27">
        <f>V549/J549</f>
        <v>0.15</v>
      </c>
    </row>
    <row r="550" spans="1:23" x14ac:dyDescent="0.3">
      <c r="A550" s="23" t="s">
        <v>14</v>
      </c>
      <c r="B550" s="23" t="s">
        <v>7135</v>
      </c>
      <c r="C550" s="23" t="s">
        <v>7137</v>
      </c>
      <c r="D550" s="23" t="s">
        <v>7140</v>
      </c>
      <c r="E550" s="23" t="s">
        <v>7141</v>
      </c>
      <c r="F550" s="27">
        <v>0.33</v>
      </c>
      <c r="G550" s="24">
        <v>1</v>
      </c>
      <c r="H550" s="25">
        <v>112.0266</v>
      </c>
      <c r="I550" s="25">
        <v>40.1601</v>
      </c>
      <c r="J550" s="26">
        <v>1112</v>
      </c>
      <c r="K550" s="26">
        <v>367</v>
      </c>
      <c r="L550" s="27">
        <v>0.35849999999999999</v>
      </c>
      <c r="M550" s="28">
        <v>0.92275359000000001</v>
      </c>
      <c r="N550" s="29">
        <v>0.2</v>
      </c>
      <c r="O550" s="31" t="s">
        <v>12</v>
      </c>
      <c r="P550" s="31">
        <v>0.78325741280000005</v>
      </c>
      <c r="Q550" s="31">
        <v>0.33</v>
      </c>
      <c r="R550" s="42"/>
      <c r="S550" s="42" t="str">
        <f>IF(R550="","",MAX(R550,Q550))</f>
        <v/>
      </c>
      <c r="T550" s="27">
        <f>IF(A550="placement",MIN(P550,IF(S550="",Q550,S550)),"")</f>
        <v>0.33</v>
      </c>
      <c r="U550" s="28">
        <f>IF($A550="placement",T550*J550,"")</f>
        <v>366.96000000000004</v>
      </c>
      <c r="V550" s="26">
        <f>IF($A550="placement",U550,IF($A550="site",SUMIF($C:$C,$C550,$U:$U),IF($A550="user",SUMIF($B:$B,$B550,$U:$U),SUM($U:$U))))</f>
        <v>366.96000000000004</v>
      </c>
      <c r="W550" s="27">
        <f>V550/J550</f>
        <v>0.33</v>
      </c>
    </row>
    <row r="551" spans="1:23" hidden="1" x14ac:dyDescent="0.3">
      <c r="A551" s="17" t="s">
        <v>13</v>
      </c>
      <c r="B551" s="17" t="s">
        <v>1177</v>
      </c>
      <c r="C551" s="17" t="s">
        <v>1179</v>
      </c>
      <c r="D551" s="17" t="s">
        <v>9898</v>
      </c>
      <c r="E551" s="17"/>
      <c r="F551" s="18">
        <v>0.25</v>
      </c>
      <c r="G551" s="36">
        <v>0.83712883999999999</v>
      </c>
      <c r="H551" s="37">
        <v>1002.6559</v>
      </c>
      <c r="I551" s="37">
        <v>117.2664</v>
      </c>
      <c r="J551" s="19">
        <v>9685</v>
      </c>
      <c r="K551" s="19">
        <v>1756</v>
      </c>
      <c r="L551" s="18">
        <v>0.11700000000000001</v>
      </c>
      <c r="M551" s="20">
        <v>2.7529305100000001</v>
      </c>
      <c r="N551" s="21">
        <v>2.2117089999999999</v>
      </c>
      <c r="O551" s="22"/>
      <c r="P551" s="22">
        <v>0.1965983177</v>
      </c>
      <c r="Q551" s="22">
        <v>0.19659831768678099</v>
      </c>
      <c r="R551" s="43"/>
      <c r="S551" s="42" t="str">
        <f>IF(R551="","",MAX(R551,Q551))</f>
        <v/>
      </c>
      <c r="T551" s="27" t="str">
        <f>IF(A551="placement",MIN(P551,IF(S551="",Q551,S551)),"")</f>
        <v/>
      </c>
      <c r="U551" s="20" t="str">
        <f>IF($A551="placement",T551*J551,"")</f>
        <v/>
      </c>
      <c r="V551" s="19">
        <f>IF($A551="placement",U551,IF($A551="site",SUMIF($C:$C,$C551,$U:$U),IF($A551="user",SUMIF($B:$B,$B551,$U:$U),SUM($U:$U))))</f>
        <v>1779.1818386912225</v>
      </c>
      <c r="W551" s="18">
        <f>V551/J551</f>
        <v>0.18370488783595484</v>
      </c>
    </row>
    <row r="552" spans="1:23" hidden="1" x14ac:dyDescent="0.3">
      <c r="A552" s="23" t="s">
        <v>10</v>
      </c>
      <c r="B552" s="23" t="s">
        <v>9541</v>
      </c>
      <c r="C552" s="23" t="s">
        <v>9898</v>
      </c>
      <c r="D552" s="23" t="s">
        <v>9898</v>
      </c>
      <c r="E552" s="23"/>
      <c r="F552" s="27">
        <v>0.3</v>
      </c>
      <c r="G552" s="24">
        <v>0</v>
      </c>
      <c r="H552" s="25">
        <v>19.800899999999999</v>
      </c>
      <c r="I552" s="25">
        <v>10.943199999999999</v>
      </c>
      <c r="J552" s="26">
        <v>105</v>
      </c>
      <c r="K552" s="26">
        <v>32</v>
      </c>
      <c r="L552" s="27">
        <v>0.55269999999999997</v>
      </c>
      <c r="M552" s="28">
        <v>0.32037858000000002</v>
      </c>
      <c r="N552" s="29">
        <v>0.01</v>
      </c>
      <c r="O552" s="31"/>
      <c r="P552" s="31">
        <v>0.9687869268</v>
      </c>
      <c r="Q552" s="31">
        <v>0.3</v>
      </c>
      <c r="R552" s="42"/>
      <c r="S552" s="42" t="str">
        <f>IF(R552="","",MAX(R552,Q552))</f>
        <v/>
      </c>
      <c r="T552" s="27" t="str">
        <f>IF(A552="placement",MIN(P552,IF(S552="",Q552,S552)),"")</f>
        <v/>
      </c>
      <c r="U552" s="28" t="str">
        <f>IF($A552="placement",T552*J552,"")</f>
        <v/>
      </c>
      <c r="V552" s="26">
        <f>IF($A552="placement",U552,IF($A552="site",SUMIF($C:$C,$C552,$U:$U),IF($A552="user",SUMIF($B:$B,$B552,$U:$U),SUM($U:$U))))</f>
        <v>31.799999999999997</v>
      </c>
      <c r="W552" s="27">
        <f>V552/J552</f>
        <v>0.30285714285714282</v>
      </c>
    </row>
    <row r="553" spans="1:23" x14ac:dyDescent="0.3">
      <c r="A553" s="23" t="s">
        <v>14</v>
      </c>
      <c r="B553" s="23" t="s">
        <v>2969</v>
      </c>
      <c r="C553" s="23" t="s">
        <v>2971</v>
      </c>
      <c r="D553" s="23" t="s">
        <v>2988</v>
      </c>
      <c r="E553" s="23" t="s">
        <v>2989</v>
      </c>
      <c r="F553" s="27">
        <v>0.25</v>
      </c>
      <c r="G553" s="24">
        <v>1</v>
      </c>
      <c r="H553" s="25">
        <v>692.86559999999997</v>
      </c>
      <c r="I553" s="25">
        <v>273.13299999999998</v>
      </c>
      <c r="J553" s="26">
        <v>1109</v>
      </c>
      <c r="K553" s="26">
        <v>277</v>
      </c>
      <c r="L553" s="27">
        <v>0.39419999999999999</v>
      </c>
      <c r="M553" s="28">
        <v>0.13533574000000001</v>
      </c>
      <c r="N553" s="29">
        <v>0.03</v>
      </c>
      <c r="O553" s="31" t="s">
        <v>42</v>
      </c>
      <c r="P553" s="31">
        <v>0.77832906800000001</v>
      </c>
      <c r="Q553" s="31">
        <v>0.249999999999999</v>
      </c>
      <c r="R553" s="42"/>
      <c r="S553" s="42" t="str">
        <f>IF(R553="","",MAX(R553,Q553))</f>
        <v/>
      </c>
      <c r="T553" s="27">
        <f>IF(A553="placement",MIN(P553,IF(S553="",Q553,S553)),"")</f>
        <v>0.249999999999999</v>
      </c>
      <c r="U553" s="28">
        <f>IF($A553="placement",T553*J553,"")</f>
        <v>277.24999999999892</v>
      </c>
      <c r="V553" s="26">
        <f>IF($A553="placement",U553,IF($A553="site",SUMIF($C:$C,$C553,$U:$U),IF($A553="user",SUMIF($B:$B,$B553,$U:$U),SUM($U:$U))))</f>
        <v>277.24999999999892</v>
      </c>
      <c r="W553" s="27">
        <f>V553/J553</f>
        <v>0.24999999999999903</v>
      </c>
    </row>
    <row r="554" spans="1:23" hidden="1" x14ac:dyDescent="0.3">
      <c r="A554" s="23" t="s">
        <v>13</v>
      </c>
      <c r="B554" s="23" t="s">
        <v>2439</v>
      </c>
      <c r="C554" s="23" t="s">
        <v>2441</v>
      </c>
      <c r="D554" s="23" t="s">
        <v>9898</v>
      </c>
      <c r="E554" s="23"/>
      <c r="F554" s="27">
        <v>0.27400000000000002</v>
      </c>
      <c r="G554" s="24">
        <v>0.96924659999999996</v>
      </c>
      <c r="H554" s="25">
        <v>2286.6170999999999</v>
      </c>
      <c r="I554" s="25">
        <v>346.63549999999998</v>
      </c>
      <c r="J554" s="26">
        <v>9564</v>
      </c>
      <c r="K554" s="26">
        <v>2132</v>
      </c>
      <c r="L554" s="27">
        <v>0.15160000000000001</v>
      </c>
      <c r="M554" s="28">
        <v>0.91968223999999998</v>
      </c>
      <c r="N554" s="29">
        <v>0.64694499999999999</v>
      </c>
      <c r="O554" s="31"/>
      <c r="P554" s="31">
        <v>0.29655595219999997</v>
      </c>
      <c r="Q554" s="31">
        <v>0.27400957069704002</v>
      </c>
      <c r="R554" s="42"/>
      <c r="S554" s="42" t="str">
        <f>IF(R554="","",MAX(R554,Q554))</f>
        <v/>
      </c>
      <c r="T554" s="27" t="str">
        <f>IF(A554="placement",MIN(P554,IF(S554="",Q554,S554)),"")</f>
        <v/>
      </c>
      <c r="U554" s="28" t="str">
        <f>IF($A554="placement",T554*J554,"")</f>
        <v/>
      </c>
      <c r="V554" s="26">
        <f>IF($A554="placement",U554,IF($A554="site",SUMIF($C:$C,$C554,$U:$U),IF($A554="user",SUMIF($B:$B,$B554,$U:$U),SUM($U:$U))))</f>
        <v>2136.7079424050235</v>
      </c>
      <c r="W554" s="27">
        <f>V554/J554</f>
        <v>0.22341153726526802</v>
      </c>
    </row>
    <row r="555" spans="1:23" hidden="1" x14ac:dyDescent="0.3">
      <c r="A555" s="23" t="s">
        <v>10</v>
      </c>
      <c r="B555" s="23" t="s">
        <v>4808</v>
      </c>
      <c r="C555" s="23" t="s">
        <v>9898</v>
      </c>
      <c r="D555" s="23" t="s">
        <v>9898</v>
      </c>
      <c r="E555" s="23"/>
      <c r="F555" s="27">
        <v>0.30170000000000002</v>
      </c>
      <c r="G555" s="24">
        <v>0</v>
      </c>
      <c r="H555" s="25">
        <v>9.7678999999999991</v>
      </c>
      <c r="I555" s="25">
        <v>2.8854000000000002</v>
      </c>
      <c r="J555" s="26">
        <v>113</v>
      </c>
      <c r="K555" s="26">
        <v>33</v>
      </c>
      <c r="L555" s="27">
        <v>0.2954</v>
      </c>
      <c r="M555" s="28">
        <v>1.3040202999999999</v>
      </c>
      <c r="N555" s="29">
        <v>0.86902299999999999</v>
      </c>
      <c r="O555" s="31"/>
      <c r="P555" s="31">
        <v>0.33358169319999997</v>
      </c>
      <c r="Q555" s="31">
        <v>0.301684356603304</v>
      </c>
      <c r="R555" s="42"/>
      <c r="S555" s="42" t="str">
        <f>IF(R555="","",MAX(R555,Q555))</f>
        <v/>
      </c>
      <c r="T555" s="27" t="str">
        <f>IF(A555="placement",MIN(P555,IF(S555="",Q555,S555)),"")</f>
        <v/>
      </c>
      <c r="U555" s="28" t="str">
        <f>IF($A555="placement",T555*J555,"")</f>
        <v/>
      </c>
      <c r="V555" s="26">
        <f>IF($A555="placement",U555,IF($A555="site",SUMIF($C:$C,$C555,$U:$U),IF($A555="user",SUMIF($B:$B,$B555,$U:$U),SUM($U:$U))))</f>
        <v>34.090000000000003</v>
      </c>
      <c r="W555" s="27">
        <f>V555/J555</f>
        <v>0.30168141592920356</v>
      </c>
    </row>
    <row r="556" spans="1:23" x14ac:dyDescent="0.3">
      <c r="A556" s="11" t="s">
        <v>14</v>
      </c>
      <c r="B556" s="11" t="s">
        <v>7472</v>
      </c>
      <c r="C556" s="11" t="s">
        <v>7473</v>
      </c>
      <c r="D556" s="11" t="s">
        <v>7616</v>
      </c>
      <c r="E556" s="11" t="s">
        <v>7617</v>
      </c>
      <c r="F556" s="12">
        <v>0.28000000000000003</v>
      </c>
      <c r="G556" s="33">
        <v>1</v>
      </c>
      <c r="H556" s="34">
        <v>61.065600000000003</v>
      </c>
      <c r="I556" s="34">
        <v>13.4391</v>
      </c>
      <c r="J556" s="13">
        <v>1109</v>
      </c>
      <c r="K556" s="13">
        <v>202</v>
      </c>
      <c r="L556" s="12">
        <v>0.22009999999999999</v>
      </c>
      <c r="M556" s="14">
        <v>2.7515495900000002</v>
      </c>
      <c r="N556" s="15">
        <v>2.25</v>
      </c>
      <c r="O556" s="16" t="s">
        <v>42</v>
      </c>
      <c r="P556" s="16">
        <v>0.1822789561</v>
      </c>
      <c r="Q556" s="16">
        <v>0.18227895609738301</v>
      </c>
      <c r="R556" s="44"/>
      <c r="S556" s="42" t="str">
        <f>IF(R556="","",MAX(R556,Q556))</f>
        <v/>
      </c>
      <c r="T556" s="27">
        <f>IF(A556="placement",MIN(P556,IF(S556="",Q556,S556)),"")</f>
        <v>0.18227895609738301</v>
      </c>
      <c r="U556" s="14">
        <f>IF($A556="placement",T556*J556,"")</f>
        <v>202.14736231199777</v>
      </c>
      <c r="V556" s="13">
        <f>IF($A556="placement",U556,IF($A556="site",SUMIF($C:$C,$C556,$U:$U),IF($A556="user",SUMIF($B:$B,$B556,$U:$U),SUM($U:$U))))</f>
        <v>202.14736231199777</v>
      </c>
      <c r="W556" s="12">
        <f>V556/J556</f>
        <v>0.18227895609738301</v>
      </c>
    </row>
    <row r="557" spans="1:23" hidden="1" x14ac:dyDescent="0.3">
      <c r="A557" s="23" t="s">
        <v>13</v>
      </c>
      <c r="B557" s="23" t="s">
        <v>9328</v>
      </c>
      <c r="C557" s="23" t="s">
        <v>9330</v>
      </c>
      <c r="D557" s="23" t="s">
        <v>9898</v>
      </c>
      <c r="E557" s="23"/>
      <c r="F557" s="27">
        <v>0.1026</v>
      </c>
      <c r="G557" s="24">
        <v>0.87448910999999996</v>
      </c>
      <c r="H557" s="25">
        <v>347.60770000000002</v>
      </c>
      <c r="I557" s="25">
        <v>176.9736</v>
      </c>
      <c r="J557" s="26">
        <v>8869</v>
      </c>
      <c r="K557" s="26">
        <v>903</v>
      </c>
      <c r="L557" s="27">
        <v>0.5091</v>
      </c>
      <c r="M557" s="28">
        <v>1.6704144000000001</v>
      </c>
      <c r="N557" s="29">
        <v>1.330276</v>
      </c>
      <c r="O557" s="31"/>
      <c r="P557" s="31">
        <v>0.2036251603</v>
      </c>
      <c r="Q557" s="31">
        <v>0.10259642438314399</v>
      </c>
      <c r="R557" s="42"/>
      <c r="S557" s="42" t="str">
        <f>IF(R557="","",MAX(R557,Q557))</f>
        <v/>
      </c>
      <c r="T557" s="27" t="str">
        <f>IF(A557="placement",MIN(P557,IF(S557="",Q557,S557)),"")</f>
        <v/>
      </c>
      <c r="U557" s="28" t="str">
        <f>IF($A557="placement",T557*J557,"")</f>
        <v/>
      </c>
      <c r="V557" s="26">
        <f>IF($A557="placement",U557,IF($A557="site",SUMIF($C:$C,$C557,$U:$U),IF($A557="user",SUMIF($B:$B,$B557,$U:$U),SUM($U:$U))))</f>
        <v>899.79864262191882</v>
      </c>
      <c r="W557" s="27">
        <f>V557/J557</f>
        <v>0.10145435140623732</v>
      </c>
    </row>
    <row r="558" spans="1:23" hidden="1" x14ac:dyDescent="0.3">
      <c r="A558" s="23" t="s">
        <v>10</v>
      </c>
      <c r="B558" s="23" t="s">
        <v>6909</v>
      </c>
      <c r="C558" s="23" t="s">
        <v>9898</v>
      </c>
      <c r="D558" s="23" t="s">
        <v>9898</v>
      </c>
      <c r="E558" s="23"/>
      <c r="F558" s="27">
        <v>0.3009</v>
      </c>
      <c r="G558" s="24">
        <v>0.99968559999999995</v>
      </c>
      <c r="H558" s="25">
        <v>253.06110000000001</v>
      </c>
      <c r="I558" s="25">
        <v>48.796100000000003</v>
      </c>
      <c r="J558" s="26">
        <v>1895</v>
      </c>
      <c r="K558" s="26">
        <v>560</v>
      </c>
      <c r="L558" s="27">
        <v>0.1928</v>
      </c>
      <c r="M558" s="28">
        <v>1.2943271199999999</v>
      </c>
      <c r="N558" s="29">
        <v>0.82713599999999998</v>
      </c>
      <c r="O558" s="31"/>
      <c r="P558" s="31">
        <v>0.36095289390000002</v>
      </c>
      <c r="Q558" s="31">
        <v>0.30094580933035198</v>
      </c>
      <c r="R558" s="42"/>
      <c r="S558" s="42" t="str">
        <f>IF(R558="","",MAX(R558,Q558))</f>
        <v/>
      </c>
      <c r="T558" s="27" t="str">
        <f>IF(A558="placement",MIN(P558,IF(S558="",Q558,S558)),"")</f>
        <v/>
      </c>
      <c r="U558" s="28" t="str">
        <f>IF($A558="placement",T558*J558,"")</f>
        <v/>
      </c>
      <c r="V558" s="26">
        <f>IF($A558="placement",U558,IF($A558="site",SUMIF($C:$C,$C558,$U:$U),IF($A558="user",SUMIF($B:$B,$B558,$U:$U),SUM($U:$U))))</f>
        <v>569.68000000000006</v>
      </c>
      <c r="W558" s="27">
        <f>V558/J558</f>
        <v>0.300622691292876</v>
      </c>
    </row>
    <row r="559" spans="1:23" x14ac:dyDescent="0.3">
      <c r="A559" s="23" t="s">
        <v>14</v>
      </c>
      <c r="B559" s="23" t="s">
        <v>4199</v>
      </c>
      <c r="C559" s="23" t="s">
        <v>4201</v>
      </c>
      <c r="D559" s="23" t="s">
        <v>4220</v>
      </c>
      <c r="E559" s="23" t="s">
        <v>4221</v>
      </c>
      <c r="F559" s="27">
        <v>0.25</v>
      </c>
      <c r="G559" s="24">
        <v>1</v>
      </c>
      <c r="H559" s="25">
        <v>547.12199999999996</v>
      </c>
      <c r="I559" s="25">
        <v>27.041399999999999</v>
      </c>
      <c r="J559" s="26">
        <v>1104</v>
      </c>
      <c r="K559" s="26">
        <v>276</v>
      </c>
      <c r="L559" s="27">
        <v>4.9399999999999999E-2</v>
      </c>
      <c r="M559" s="28">
        <v>1.36112674</v>
      </c>
      <c r="N559" s="29">
        <v>1</v>
      </c>
      <c r="O559" s="31" t="s">
        <v>12</v>
      </c>
      <c r="P559" s="31">
        <v>0.2653145583</v>
      </c>
      <c r="Q559" s="31">
        <v>0.25</v>
      </c>
      <c r="R559" s="42"/>
      <c r="S559" s="42" t="str">
        <f>IF(R559="","",MAX(R559,Q559))</f>
        <v/>
      </c>
      <c r="T559" s="27">
        <f>IF(A559="placement",MIN(P559,IF(S559="",Q559,S559)),"")</f>
        <v>0.25</v>
      </c>
      <c r="U559" s="28">
        <f>IF($A559="placement",T559*J559,"")</f>
        <v>276</v>
      </c>
      <c r="V559" s="26">
        <f>IF($A559="placement",U559,IF($A559="site",SUMIF($C:$C,$C559,$U:$U),IF($A559="user",SUMIF($B:$B,$B559,$U:$U),SUM($U:$U))))</f>
        <v>276</v>
      </c>
      <c r="W559" s="27">
        <f>V559/J559</f>
        <v>0.25</v>
      </c>
    </row>
    <row r="560" spans="1:23" x14ac:dyDescent="0.3">
      <c r="A560" s="23" t="s">
        <v>14</v>
      </c>
      <c r="B560" s="23" t="s">
        <v>6638</v>
      </c>
      <c r="C560" s="23" t="s">
        <v>6639</v>
      </c>
      <c r="D560" s="23" t="s">
        <v>6726</v>
      </c>
      <c r="E560" s="23" t="s">
        <v>6727</v>
      </c>
      <c r="F560" s="27">
        <v>0.25</v>
      </c>
      <c r="G560" s="24">
        <v>1</v>
      </c>
      <c r="H560" s="25">
        <v>296.08839999999998</v>
      </c>
      <c r="I560" s="25">
        <v>60.573099999999997</v>
      </c>
      <c r="J560" s="26">
        <v>1101</v>
      </c>
      <c r="K560" s="26">
        <v>275</v>
      </c>
      <c r="L560" s="27">
        <v>0.2046</v>
      </c>
      <c r="M560" s="28">
        <v>0.60572508000000003</v>
      </c>
      <c r="N560" s="29">
        <v>0.3</v>
      </c>
      <c r="O560" s="31" t="s">
        <v>12</v>
      </c>
      <c r="P560" s="31">
        <v>0.50472580779999998</v>
      </c>
      <c r="Q560" s="31">
        <v>0.25</v>
      </c>
      <c r="R560" s="42"/>
      <c r="S560" s="42" t="str">
        <f>IF(R560="","",MAX(R560,Q560))</f>
        <v/>
      </c>
      <c r="T560" s="27">
        <f>IF(A560="placement",MIN(P560,IF(S560="",Q560,S560)),"")</f>
        <v>0.25</v>
      </c>
      <c r="U560" s="28">
        <f>IF($A560="placement",T560*J560,"")</f>
        <v>275.25</v>
      </c>
      <c r="V560" s="26">
        <f>IF($A560="placement",U560,IF($A560="site",SUMIF($C:$C,$C560,$U:$U),IF($A560="user",SUMIF($B:$B,$B560,$U:$U),SUM($U:$U))))</f>
        <v>275.25</v>
      </c>
      <c r="W560" s="27">
        <f>V560/J560</f>
        <v>0.25</v>
      </c>
    </row>
    <row r="561" spans="1:23" x14ac:dyDescent="0.3">
      <c r="A561" s="11" t="s">
        <v>14</v>
      </c>
      <c r="B561" s="11" t="s">
        <v>4752</v>
      </c>
      <c r="C561" s="11" t="s">
        <v>4754</v>
      </c>
      <c r="D561" s="11" t="s">
        <v>4763</v>
      </c>
      <c r="E561" s="11" t="s">
        <v>4764</v>
      </c>
      <c r="F561" s="12">
        <v>0.15</v>
      </c>
      <c r="G561" s="33">
        <v>1</v>
      </c>
      <c r="H561" s="34">
        <v>491.09359999999998</v>
      </c>
      <c r="I561" s="34">
        <v>53.889099999999999</v>
      </c>
      <c r="J561" s="13">
        <v>1101</v>
      </c>
      <c r="K561" s="13">
        <v>165</v>
      </c>
      <c r="L561" s="12">
        <v>0.10970000000000001</v>
      </c>
      <c r="M561" s="14">
        <v>0.68133189000000005</v>
      </c>
      <c r="N561" s="15">
        <v>0.25</v>
      </c>
      <c r="O561" s="16" t="s">
        <v>42</v>
      </c>
      <c r="P561" s="16">
        <v>0.63307162939999995</v>
      </c>
      <c r="Q561" s="16">
        <v>0.15</v>
      </c>
      <c r="R561" s="44"/>
      <c r="S561" s="42" t="str">
        <f>IF(R561="","",MAX(R561,Q561))</f>
        <v/>
      </c>
      <c r="T561" s="27">
        <f>IF(A561="placement",MIN(P561,IF(S561="",Q561,S561)),"")</f>
        <v>0.15</v>
      </c>
      <c r="U561" s="14">
        <f>IF($A561="placement",T561*J561,"")</f>
        <v>165.15</v>
      </c>
      <c r="V561" s="13">
        <f>IF($A561="placement",U561,IF($A561="site",SUMIF($C:$C,$C561,$U:$U),IF($A561="user",SUMIF($B:$B,$B561,$U:$U),SUM($U:$U))))</f>
        <v>165.15</v>
      </c>
      <c r="W561" s="12">
        <f>V561/J561</f>
        <v>0.15</v>
      </c>
    </row>
    <row r="562" spans="1:23" x14ac:dyDescent="0.3">
      <c r="A562" s="23" t="s">
        <v>14</v>
      </c>
      <c r="B562" s="23" t="s">
        <v>678</v>
      </c>
      <c r="C562" s="23" t="s">
        <v>680</v>
      </c>
      <c r="D562" s="23" t="s">
        <v>695</v>
      </c>
      <c r="E562" s="23" t="s">
        <v>696</v>
      </c>
      <c r="F562" s="27">
        <v>0.25</v>
      </c>
      <c r="G562" s="24">
        <v>1</v>
      </c>
      <c r="H562" s="25">
        <v>96.891099999999994</v>
      </c>
      <c r="I562" s="25">
        <v>55.0259</v>
      </c>
      <c r="J562" s="26">
        <v>1099</v>
      </c>
      <c r="K562" s="26">
        <v>275</v>
      </c>
      <c r="L562" s="27">
        <v>0.56789999999999996</v>
      </c>
      <c r="M562" s="28">
        <v>0.66550012000000003</v>
      </c>
      <c r="N562" s="29">
        <v>0.25</v>
      </c>
      <c r="O562" s="31" t="s">
        <v>12</v>
      </c>
      <c r="P562" s="31">
        <v>0.6243426648</v>
      </c>
      <c r="Q562" s="31">
        <v>0.25</v>
      </c>
      <c r="R562" s="42"/>
      <c r="S562" s="42" t="str">
        <f>IF(R562="","",MAX(R562,Q562))</f>
        <v/>
      </c>
      <c r="T562" s="27">
        <f>IF(A562="placement",MIN(P562,IF(S562="",Q562,S562)),"")</f>
        <v>0.25</v>
      </c>
      <c r="U562" s="28">
        <f>IF($A562="placement",T562*J562,"")</f>
        <v>274.75</v>
      </c>
      <c r="V562" s="26">
        <f>IF($A562="placement",U562,IF($A562="site",SUMIF($C:$C,$C562,$U:$U),IF($A562="user",SUMIF($B:$B,$B562,$U:$U),SUM($U:$U))))</f>
        <v>274.75</v>
      </c>
      <c r="W562" s="27">
        <f>V562/J562</f>
        <v>0.25</v>
      </c>
    </row>
    <row r="563" spans="1:23" x14ac:dyDescent="0.3">
      <c r="A563" s="17" t="s">
        <v>14</v>
      </c>
      <c r="B563" s="17" t="s">
        <v>1220</v>
      </c>
      <c r="C563" s="17" t="s">
        <v>1222</v>
      </c>
      <c r="D563" s="17" t="s">
        <v>1233</v>
      </c>
      <c r="E563" s="17" t="s">
        <v>1234</v>
      </c>
      <c r="F563" s="18">
        <v>0.1</v>
      </c>
      <c r="G563" s="36">
        <v>1</v>
      </c>
      <c r="H563" s="37">
        <v>102.62949999999999</v>
      </c>
      <c r="I563" s="37">
        <v>52.56</v>
      </c>
      <c r="J563" s="19">
        <v>1093</v>
      </c>
      <c r="K563" s="19">
        <v>109</v>
      </c>
      <c r="L563" s="18">
        <v>0.5121</v>
      </c>
      <c r="M563" s="20">
        <v>0.69308884999999998</v>
      </c>
      <c r="N563" s="21">
        <v>0.25</v>
      </c>
      <c r="O563" s="22" t="s">
        <v>42</v>
      </c>
      <c r="P563" s="22">
        <v>0.63929588579999996</v>
      </c>
      <c r="Q563" s="22">
        <v>9.9999999999999895E-2</v>
      </c>
      <c r="R563" s="43"/>
      <c r="S563" s="42" t="str">
        <f>IF(R563="","",MAX(R563,Q563))</f>
        <v/>
      </c>
      <c r="T563" s="27">
        <f>IF(A563="placement",MIN(P563,IF(S563="",Q563,S563)),"")</f>
        <v>9.9999999999999895E-2</v>
      </c>
      <c r="U563" s="20">
        <f>IF($A563="placement",T563*J563,"")</f>
        <v>109.29999999999988</v>
      </c>
      <c r="V563" s="19">
        <f>IF($A563="placement",U563,IF($A563="site",SUMIF($C:$C,$C563,$U:$U),IF($A563="user",SUMIF($B:$B,$B563,$U:$U),SUM($U:$U))))</f>
        <v>109.29999999999988</v>
      </c>
      <c r="W563" s="18">
        <f>V563/J563</f>
        <v>9.9999999999999895E-2</v>
      </c>
    </row>
    <row r="564" spans="1:23" x14ac:dyDescent="0.3">
      <c r="A564" s="23" t="s">
        <v>14</v>
      </c>
      <c r="B564" s="23" t="s">
        <v>10137</v>
      </c>
      <c r="C564" s="23" t="s">
        <v>10138</v>
      </c>
      <c r="D564" s="23" t="s">
        <v>3068</v>
      </c>
      <c r="E564" s="23" t="s">
        <v>10423</v>
      </c>
      <c r="F564" s="27">
        <v>0.25</v>
      </c>
      <c r="G564" s="24">
        <v>1</v>
      </c>
      <c r="H564" s="25">
        <v>224.87360000000001</v>
      </c>
      <c r="I564" s="25">
        <v>16.709099999999999</v>
      </c>
      <c r="J564" s="26">
        <v>1092</v>
      </c>
      <c r="K564" s="26">
        <v>273</v>
      </c>
      <c r="L564" s="27">
        <v>7.4300000000000005E-2</v>
      </c>
      <c r="M564" s="28">
        <v>2.1790362000000001</v>
      </c>
      <c r="N564" s="29">
        <v>1</v>
      </c>
      <c r="O564" s="31" t="s">
        <v>12</v>
      </c>
      <c r="P564" s="31">
        <v>0.54108151010000005</v>
      </c>
      <c r="Q564" s="31">
        <v>0.249999999999999</v>
      </c>
      <c r="R564" s="42">
        <v>0.1</v>
      </c>
      <c r="S564" s="42">
        <f>IF(R564="","",MAX(R564,Q564))</f>
        <v>0.249999999999999</v>
      </c>
      <c r="T564" s="27">
        <f>IF(A564="placement",MIN(P564,IF(S564="",Q564,S564)),"")</f>
        <v>0.249999999999999</v>
      </c>
      <c r="U564" s="28">
        <f>IF($A564="placement",T564*J564,"")</f>
        <v>272.99999999999892</v>
      </c>
      <c r="V564" s="26">
        <f>IF($A564="placement",U564,IF($A564="site",SUMIF($C:$C,$C564,$U:$U),IF($A564="user",SUMIF($B:$B,$B564,$U:$U),SUM($U:$U))))</f>
        <v>272.99999999999892</v>
      </c>
      <c r="W564" s="27">
        <f>V564/J564</f>
        <v>0.249999999999999</v>
      </c>
    </row>
    <row r="565" spans="1:23" x14ac:dyDescent="0.3">
      <c r="A565" s="17" t="s">
        <v>14</v>
      </c>
      <c r="B565" s="17" t="s">
        <v>3593</v>
      </c>
      <c r="C565" s="17" t="s">
        <v>3595</v>
      </c>
      <c r="D565" s="17" t="s">
        <v>3624</v>
      </c>
      <c r="E565" s="17" t="s">
        <v>3625</v>
      </c>
      <c r="F565" s="18">
        <v>0.25</v>
      </c>
      <c r="G565" s="36">
        <v>1</v>
      </c>
      <c r="H565" s="37">
        <v>487.4683</v>
      </c>
      <c r="I565" s="37">
        <v>130.8999</v>
      </c>
      <c r="J565" s="19">
        <v>1090</v>
      </c>
      <c r="K565" s="19">
        <v>272</v>
      </c>
      <c r="L565" s="18">
        <v>0.26850000000000002</v>
      </c>
      <c r="M565" s="20">
        <v>0.27754678999999999</v>
      </c>
      <c r="N565" s="21">
        <v>0.05</v>
      </c>
      <c r="O565" s="22" t="s">
        <v>42</v>
      </c>
      <c r="P565" s="22">
        <v>0.81985019810000004</v>
      </c>
      <c r="Q565" s="22">
        <v>0.25</v>
      </c>
      <c r="R565" s="43"/>
      <c r="S565" s="42" t="str">
        <f>IF(R565="","",MAX(R565,Q565))</f>
        <v/>
      </c>
      <c r="T565" s="27">
        <f>IF(A565="placement",MIN(P565,IF(S565="",Q565,S565)),"")</f>
        <v>0.25</v>
      </c>
      <c r="U565" s="20">
        <f>IF($A565="placement",T565*J565,"")</f>
        <v>272.5</v>
      </c>
      <c r="V565" s="19">
        <f>IF($A565="placement",U565,IF($A565="site",SUMIF($C:$C,$C565,$U:$U),IF($A565="user",SUMIF($B:$B,$B565,$U:$U),SUM($U:$U))))</f>
        <v>272.5</v>
      </c>
      <c r="W565" s="18">
        <f>V565/J565</f>
        <v>0.25</v>
      </c>
    </row>
    <row r="566" spans="1:23" x14ac:dyDescent="0.3">
      <c r="A566" s="23" t="s">
        <v>14</v>
      </c>
      <c r="B566" s="23" t="s">
        <v>8901</v>
      </c>
      <c r="C566" s="23" t="s">
        <v>8903</v>
      </c>
      <c r="D566" s="23" t="s">
        <v>8908</v>
      </c>
      <c r="E566" s="23" t="s">
        <v>8909</v>
      </c>
      <c r="F566" s="27">
        <v>0.35</v>
      </c>
      <c r="G566" s="24">
        <v>1</v>
      </c>
      <c r="H566" s="25">
        <v>95.780600000000007</v>
      </c>
      <c r="I566" s="25">
        <v>18.7682</v>
      </c>
      <c r="J566" s="26">
        <v>1089</v>
      </c>
      <c r="K566" s="26">
        <v>329</v>
      </c>
      <c r="L566" s="27">
        <v>0.19600000000000001</v>
      </c>
      <c r="M566" s="28">
        <v>1.9339719500000001</v>
      </c>
      <c r="N566" s="29">
        <v>1.35</v>
      </c>
      <c r="O566" s="31" t="s">
        <v>304</v>
      </c>
      <c r="P566" s="31">
        <v>0.3019547159</v>
      </c>
      <c r="Q566" s="31">
        <v>0.301954715908822</v>
      </c>
      <c r="R566" s="42"/>
      <c r="S566" s="42" t="str">
        <f>IF(R566="","",MAX(R566,Q566))</f>
        <v/>
      </c>
      <c r="T566" s="27">
        <f>IF(A566="placement",MIN(P566,IF(S566="",Q566,S566)),"")</f>
        <v>0.3019547159</v>
      </c>
      <c r="U566" s="28">
        <f>IF($A566="placement",T566*J566,"")</f>
        <v>328.82868561510003</v>
      </c>
      <c r="V566" s="26">
        <f>IF($A566="placement",U566,IF($A566="site",SUMIF($C:$C,$C566,$U:$U),IF($A566="user",SUMIF($B:$B,$B566,$U:$U),SUM($U:$U))))</f>
        <v>328.82868561510003</v>
      </c>
      <c r="W566" s="27">
        <f>V566/J566</f>
        <v>0.3019547159</v>
      </c>
    </row>
    <row r="567" spans="1:23" x14ac:dyDescent="0.3">
      <c r="A567" s="23" t="s">
        <v>14</v>
      </c>
      <c r="B567" s="23" t="s">
        <v>8115</v>
      </c>
      <c r="C567" s="23" t="s">
        <v>8117</v>
      </c>
      <c r="D567" s="23" t="s">
        <v>8128</v>
      </c>
      <c r="E567" s="23" t="s">
        <v>8129</v>
      </c>
      <c r="F567" s="27">
        <v>0.25</v>
      </c>
      <c r="G567" s="24">
        <v>0</v>
      </c>
      <c r="H567" s="25">
        <v>37.04</v>
      </c>
      <c r="I567" s="25">
        <v>18.306899999999999</v>
      </c>
      <c r="J567" s="26">
        <v>1089</v>
      </c>
      <c r="K567" s="26">
        <v>260</v>
      </c>
      <c r="L567" s="27">
        <v>0.49419999999999997</v>
      </c>
      <c r="M567" s="28">
        <v>1.98236882</v>
      </c>
      <c r="N567" s="29">
        <v>1.5</v>
      </c>
      <c r="O567" s="31" t="s">
        <v>12</v>
      </c>
      <c r="P567" s="31">
        <v>0.24332950449999999</v>
      </c>
      <c r="Q567" s="31">
        <v>0.24332950448872301</v>
      </c>
      <c r="R567" s="42">
        <v>0.3</v>
      </c>
      <c r="S567" s="42">
        <f>IF(R567="","",MAX(R567,Q567))</f>
        <v>0.3</v>
      </c>
      <c r="T567" s="27">
        <f>IF(A567="placement",MIN(P567,IF(S567="",Q567,S567)),"")</f>
        <v>0.24332950449999999</v>
      </c>
      <c r="U567" s="28">
        <f>IF($A567="placement",T567*J567,"")</f>
        <v>264.98583040049999</v>
      </c>
      <c r="V567" s="26">
        <f>IF($A567="placement",U567,IF($A567="site",SUMIF($C:$C,$C567,$U:$U),IF($A567="user",SUMIF($B:$B,$B567,$U:$U),SUM($U:$U))))</f>
        <v>264.98583040049999</v>
      </c>
      <c r="W567" s="27">
        <f>V567/J567</f>
        <v>0.24332950449999999</v>
      </c>
    </row>
    <row r="568" spans="1:23" x14ac:dyDescent="0.3">
      <c r="A568" s="23" t="s">
        <v>14</v>
      </c>
      <c r="B568" s="23" t="s">
        <v>5211</v>
      </c>
      <c r="C568" s="23" t="s">
        <v>5213</v>
      </c>
      <c r="D568" s="23" t="s">
        <v>5345</v>
      </c>
      <c r="E568" s="23" t="s">
        <v>5346</v>
      </c>
      <c r="F568" s="27">
        <v>0.15</v>
      </c>
      <c r="G568" s="24">
        <v>1</v>
      </c>
      <c r="H568" s="25">
        <v>69.136600000000001</v>
      </c>
      <c r="I568" s="25">
        <v>33.551299999999998</v>
      </c>
      <c r="J568" s="26">
        <v>1088</v>
      </c>
      <c r="K568" s="26">
        <v>163</v>
      </c>
      <c r="L568" s="27">
        <v>0.48530000000000001</v>
      </c>
      <c r="M568" s="28">
        <v>1.0808910899999999</v>
      </c>
      <c r="N568" s="29">
        <v>0.8</v>
      </c>
      <c r="O568" s="31" t="s">
        <v>42</v>
      </c>
      <c r="P568" s="31">
        <v>0.25986992679999998</v>
      </c>
      <c r="Q568" s="31">
        <v>0.15</v>
      </c>
      <c r="R568" s="42"/>
      <c r="S568" s="42" t="str">
        <f>IF(R568="","",MAX(R568,Q568))</f>
        <v/>
      </c>
      <c r="T568" s="27">
        <f>IF(A568="placement",MIN(P568,IF(S568="",Q568,S568)),"")</f>
        <v>0.15</v>
      </c>
      <c r="U568" s="28">
        <f>IF($A568="placement",T568*J568,"")</f>
        <v>163.19999999999999</v>
      </c>
      <c r="V568" s="26">
        <f>IF($A568="placement",U568,IF($A568="site",SUMIF($C:$C,$C568,$U:$U),IF($A568="user",SUMIF($B:$B,$B568,$U:$U),SUM($U:$U))))</f>
        <v>163.19999999999999</v>
      </c>
      <c r="W568" s="27">
        <f>V568/J568</f>
        <v>0.15</v>
      </c>
    </row>
    <row r="569" spans="1:23" x14ac:dyDescent="0.3">
      <c r="A569" s="11" t="s">
        <v>14</v>
      </c>
      <c r="B569" s="11" t="s">
        <v>678</v>
      </c>
      <c r="C569" s="11" t="s">
        <v>680</v>
      </c>
      <c r="D569" s="11" t="s">
        <v>958</v>
      </c>
      <c r="E569" s="11" t="s">
        <v>959</v>
      </c>
      <c r="F569" s="12">
        <v>0.25</v>
      </c>
      <c r="G569" s="33">
        <v>1</v>
      </c>
      <c r="H569" s="34">
        <v>102.3043</v>
      </c>
      <c r="I569" s="34">
        <v>57.011499999999998</v>
      </c>
      <c r="J569" s="13">
        <v>1087</v>
      </c>
      <c r="K569" s="13">
        <v>272</v>
      </c>
      <c r="L569" s="12">
        <v>0.55730000000000002</v>
      </c>
      <c r="M569" s="14">
        <v>0.63541152999999995</v>
      </c>
      <c r="N569" s="15">
        <v>0.25</v>
      </c>
      <c r="O569" s="16" t="s">
        <v>12</v>
      </c>
      <c r="P569" s="16">
        <v>0.60655419479999995</v>
      </c>
      <c r="Q569" s="16">
        <v>0.249999999999999</v>
      </c>
      <c r="R569" s="44"/>
      <c r="S569" s="42" t="str">
        <f>IF(R569="","",MAX(R569,Q569))</f>
        <v/>
      </c>
      <c r="T569" s="27">
        <f>IF(A569="placement",MIN(P569,IF(S569="",Q569,S569)),"")</f>
        <v>0.249999999999999</v>
      </c>
      <c r="U569" s="14">
        <f>IF($A569="placement",T569*J569,"")</f>
        <v>271.74999999999892</v>
      </c>
      <c r="V569" s="13">
        <f>IF($A569="placement",U569,IF($A569="site",SUMIF($C:$C,$C569,$U:$U),IF($A569="user",SUMIF($B:$B,$B569,$U:$U),SUM($U:$U))))</f>
        <v>271.74999999999892</v>
      </c>
      <c r="W569" s="12">
        <f>V569/J569</f>
        <v>0.249999999999999</v>
      </c>
    </row>
    <row r="570" spans="1:23" x14ac:dyDescent="0.3">
      <c r="A570" s="23" t="s">
        <v>14</v>
      </c>
      <c r="B570" s="23" t="s">
        <v>1268</v>
      </c>
      <c r="C570" s="23" t="s">
        <v>1270</v>
      </c>
      <c r="D570" s="23" t="s">
        <v>1315</v>
      </c>
      <c r="E570" s="23" t="s">
        <v>1316</v>
      </c>
      <c r="F570" s="27">
        <v>0.4</v>
      </c>
      <c r="G570" s="24">
        <v>0</v>
      </c>
      <c r="H570" s="25">
        <v>20.8809</v>
      </c>
      <c r="I570" s="25">
        <v>9.0853999999999999</v>
      </c>
      <c r="J570" s="26">
        <v>1086</v>
      </c>
      <c r="K570" s="26">
        <v>403</v>
      </c>
      <c r="L570" s="27">
        <v>0.43509999999999999</v>
      </c>
      <c r="M570" s="28">
        <v>3.9844319000000001</v>
      </c>
      <c r="N570" s="29">
        <v>2.5</v>
      </c>
      <c r="O570" s="31" t="s">
        <v>12</v>
      </c>
      <c r="P570" s="31">
        <v>0.37255798000000001</v>
      </c>
      <c r="Q570" s="31">
        <v>0.37255798003093099</v>
      </c>
      <c r="R570" s="42">
        <v>0.25</v>
      </c>
      <c r="S570" s="42">
        <f>IF(R570="","",MAX(R570,Q570))</f>
        <v>0.37255798003093099</v>
      </c>
      <c r="T570" s="27">
        <f>IF(A570="placement",MIN(P570,IF(S570="",Q570,S570)),"")</f>
        <v>0.37255798000000001</v>
      </c>
      <c r="U570" s="28">
        <f>IF($A570="placement",T570*J570,"")</f>
        <v>404.59796628000004</v>
      </c>
      <c r="V570" s="26">
        <f>IF($A570="placement",U570,IF($A570="site",SUMIF($C:$C,$C570,$U:$U),IF($A570="user",SUMIF($B:$B,$B570,$U:$U),SUM($U:$U))))</f>
        <v>404.59796628000004</v>
      </c>
      <c r="W570" s="27">
        <f>V570/J570</f>
        <v>0.37255798000000001</v>
      </c>
    </row>
    <row r="571" spans="1:23" x14ac:dyDescent="0.3">
      <c r="A571" s="17" t="s">
        <v>14</v>
      </c>
      <c r="B571" s="17" t="s">
        <v>4406</v>
      </c>
      <c r="C571" s="17" t="s">
        <v>4408</v>
      </c>
      <c r="D571" s="17" t="s">
        <v>4485</v>
      </c>
      <c r="E571" s="17" t="s">
        <v>4486</v>
      </c>
      <c r="F571" s="18">
        <v>0.25</v>
      </c>
      <c r="G571" s="36">
        <v>1</v>
      </c>
      <c r="H571" s="37">
        <v>188.17150000000001</v>
      </c>
      <c r="I571" s="37">
        <v>46.827599999999997</v>
      </c>
      <c r="J571" s="19">
        <v>1084</v>
      </c>
      <c r="K571" s="19">
        <v>271</v>
      </c>
      <c r="L571" s="18">
        <v>0.24890000000000001</v>
      </c>
      <c r="M571" s="20">
        <v>0.77188347999999996</v>
      </c>
      <c r="N571" s="21">
        <v>0.5</v>
      </c>
      <c r="O571" s="22" t="s">
        <v>12</v>
      </c>
      <c r="P571" s="22">
        <v>0.35223383320000001</v>
      </c>
      <c r="Q571" s="22">
        <v>0.249999999999999</v>
      </c>
      <c r="R571" s="43"/>
      <c r="S571" s="42" t="str">
        <f>IF(R571="","",MAX(R571,Q571))</f>
        <v/>
      </c>
      <c r="T571" s="27">
        <f>IF(A571="placement",MIN(P571,IF(S571="",Q571,S571)),"")</f>
        <v>0.249999999999999</v>
      </c>
      <c r="U571" s="20">
        <f>IF($A571="placement",T571*J571,"")</f>
        <v>270.99999999999892</v>
      </c>
      <c r="V571" s="19">
        <f>IF($A571="placement",U571,IF($A571="site",SUMIF($C:$C,$C571,$U:$U),IF($A571="user",SUMIF($B:$B,$B571,$U:$U),SUM($U:$U))))</f>
        <v>270.99999999999892</v>
      </c>
      <c r="W571" s="18">
        <f>V571/J571</f>
        <v>0.249999999999999</v>
      </c>
    </row>
    <row r="572" spans="1:23" x14ac:dyDescent="0.3">
      <c r="A572" s="23" t="s">
        <v>14</v>
      </c>
      <c r="B572" s="23" t="s">
        <v>3593</v>
      </c>
      <c r="C572" s="23" t="s">
        <v>3595</v>
      </c>
      <c r="D572" s="23" t="s">
        <v>3634</v>
      </c>
      <c r="E572" s="23" t="s">
        <v>3635</v>
      </c>
      <c r="F572" s="27">
        <v>0.25</v>
      </c>
      <c r="G572" s="24">
        <v>1</v>
      </c>
      <c r="H572" s="25">
        <v>825.00260000000003</v>
      </c>
      <c r="I572" s="25">
        <v>232.17840000000001</v>
      </c>
      <c r="J572" s="26">
        <v>1080</v>
      </c>
      <c r="K572" s="26">
        <v>270</v>
      </c>
      <c r="L572" s="27">
        <v>0.28139999999999998</v>
      </c>
      <c r="M572" s="28">
        <v>0.15505441</v>
      </c>
      <c r="N572" s="29">
        <v>0.05</v>
      </c>
      <c r="O572" s="31" t="s">
        <v>42</v>
      </c>
      <c r="P572" s="31">
        <v>0.67753255479999996</v>
      </c>
      <c r="Q572" s="31">
        <v>0.25</v>
      </c>
      <c r="R572" s="42"/>
      <c r="S572" s="42" t="str">
        <f>IF(R572="","",MAX(R572,Q572))</f>
        <v/>
      </c>
      <c r="T572" s="27">
        <f>IF(A572="placement",MIN(P572,IF(S572="",Q572,S572)),"")</f>
        <v>0.25</v>
      </c>
      <c r="U572" s="28">
        <f>IF($A572="placement",T572*J572,"")</f>
        <v>270</v>
      </c>
      <c r="V572" s="26">
        <f>IF($A572="placement",U572,IF($A572="site",SUMIF($C:$C,$C572,$U:$U),IF($A572="user",SUMIF($B:$B,$B572,$U:$U),SUM($U:$U))))</f>
        <v>270</v>
      </c>
      <c r="W572" s="27">
        <f>V572/J572</f>
        <v>0.25</v>
      </c>
    </row>
    <row r="573" spans="1:23" x14ac:dyDescent="0.3">
      <c r="A573" s="11" t="s">
        <v>14</v>
      </c>
      <c r="B573" s="11" t="s">
        <v>5764</v>
      </c>
      <c r="C573" s="11" t="s">
        <v>5766</v>
      </c>
      <c r="D573" s="11" t="s">
        <v>5959</v>
      </c>
      <c r="E573" s="11" t="s">
        <v>5960</v>
      </c>
      <c r="F573" s="12">
        <v>0.15</v>
      </c>
      <c r="G573" s="33">
        <v>1</v>
      </c>
      <c r="H573" s="34">
        <v>259.74130000000002</v>
      </c>
      <c r="I573" s="34">
        <v>35.7986</v>
      </c>
      <c r="J573" s="13">
        <v>1079</v>
      </c>
      <c r="K573" s="13">
        <v>162</v>
      </c>
      <c r="L573" s="12">
        <v>0.13780000000000001</v>
      </c>
      <c r="M573" s="14">
        <v>1.00432459</v>
      </c>
      <c r="N573" s="15">
        <v>0.75</v>
      </c>
      <c r="O573" s="16" t="s">
        <v>42</v>
      </c>
      <c r="P573" s="16">
        <v>0.25322947289999997</v>
      </c>
      <c r="Q573" s="16">
        <v>0.15</v>
      </c>
      <c r="R573" s="44"/>
      <c r="S573" s="42" t="str">
        <f>IF(R573="","",MAX(R573,Q573))</f>
        <v/>
      </c>
      <c r="T573" s="27">
        <f>IF(A573="placement",MIN(P573,IF(S573="",Q573,S573)),"")</f>
        <v>0.15</v>
      </c>
      <c r="U573" s="14">
        <f>IF($A573="placement",T573*J573,"")</f>
        <v>161.85</v>
      </c>
      <c r="V573" s="13">
        <f>IF($A573="placement",U573,IF($A573="site",SUMIF($C:$C,$C573,$U:$U),IF($A573="user",SUMIF($B:$B,$B573,$U:$U),SUM($U:$U))))</f>
        <v>161.85</v>
      </c>
      <c r="W573" s="12">
        <f>V573/J573</f>
        <v>0.15</v>
      </c>
    </row>
    <row r="574" spans="1:23" x14ac:dyDescent="0.3">
      <c r="A574" s="23" t="s">
        <v>14</v>
      </c>
      <c r="B574" s="23" t="s">
        <v>4016</v>
      </c>
      <c r="C574" s="23" t="s">
        <v>4018</v>
      </c>
      <c r="D574" s="23" t="s">
        <v>4085</v>
      </c>
      <c r="E574" s="23" t="s">
        <v>4017</v>
      </c>
      <c r="F574" s="27">
        <v>0.33</v>
      </c>
      <c r="G574" s="24">
        <v>1</v>
      </c>
      <c r="H574" s="25">
        <v>710.62260000000003</v>
      </c>
      <c r="I574" s="25">
        <v>517.40549999999996</v>
      </c>
      <c r="J574" s="26">
        <v>1078</v>
      </c>
      <c r="K574" s="26">
        <v>356</v>
      </c>
      <c r="L574" s="27">
        <v>0.72809999999999997</v>
      </c>
      <c r="M574" s="28">
        <v>6.9474519999999998E-2</v>
      </c>
      <c r="N574" s="29">
        <v>0.01</v>
      </c>
      <c r="O574" s="31" t="s">
        <v>12</v>
      </c>
      <c r="P574" s="31">
        <v>0.85606234260000003</v>
      </c>
      <c r="Q574" s="31">
        <v>0.33</v>
      </c>
      <c r="R574" s="42"/>
      <c r="S574" s="42" t="str">
        <f>IF(R574="","",MAX(R574,Q574))</f>
        <v/>
      </c>
      <c r="T574" s="27">
        <f>IF(A574="placement",MIN(P574,IF(S574="",Q574,S574)),"")</f>
        <v>0.33</v>
      </c>
      <c r="U574" s="28">
        <f>IF($A574="placement",T574*J574,"")</f>
        <v>355.74</v>
      </c>
      <c r="V574" s="26">
        <f>IF($A574="placement",U574,IF($A574="site",SUMIF($C:$C,$C574,$U:$U),IF($A574="user",SUMIF($B:$B,$B574,$U:$U),SUM($U:$U))))</f>
        <v>355.74</v>
      </c>
      <c r="W574" s="27">
        <f>V574/J574</f>
        <v>0.33</v>
      </c>
    </row>
    <row r="575" spans="1:23" x14ac:dyDescent="0.3">
      <c r="A575" s="23" t="s">
        <v>14</v>
      </c>
      <c r="B575" s="23" t="s">
        <v>1478</v>
      </c>
      <c r="C575" s="23" t="s">
        <v>1480</v>
      </c>
      <c r="D575" s="32" t="s">
        <v>1481</v>
      </c>
      <c r="E575" s="23" t="s">
        <v>1482</v>
      </c>
      <c r="F575" s="27">
        <v>0.25</v>
      </c>
      <c r="G575" s="24">
        <v>0</v>
      </c>
      <c r="H575" s="25">
        <v>852.68349999999998</v>
      </c>
      <c r="I575" s="25">
        <v>175.44630000000001</v>
      </c>
      <c r="J575" s="26">
        <v>1077</v>
      </c>
      <c r="K575" s="26">
        <v>269</v>
      </c>
      <c r="L575" s="27">
        <v>0.20580000000000001</v>
      </c>
      <c r="M575" s="28">
        <v>0.20462575</v>
      </c>
      <c r="N575" s="29">
        <v>0.03</v>
      </c>
      <c r="O575" s="31" t="s">
        <v>42</v>
      </c>
      <c r="P575" s="31">
        <v>0.85339088870000002</v>
      </c>
      <c r="Q575" s="31">
        <v>0.249999999999999</v>
      </c>
      <c r="R575" s="42"/>
      <c r="S575" s="42" t="str">
        <f>IF(R575="","",MAX(R575,Q575))</f>
        <v/>
      </c>
      <c r="T575" s="27">
        <f>IF(A575="placement",MIN(P575,IF(S575="",Q575,S575)),"")</f>
        <v>0.249999999999999</v>
      </c>
      <c r="U575" s="28">
        <f>IF($A575="placement",T575*J575,"")</f>
        <v>269.24999999999892</v>
      </c>
      <c r="V575" s="26">
        <f>IF($A575="placement",U575,IF($A575="site",SUMIF($C:$C,$C575,$U:$U),IF($A575="user",SUMIF($B:$B,$B575,$U:$U),SUM($U:$U))))</f>
        <v>269.24999999999892</v>
      </c>
      <c r="W575" s="27">
        <f>V575/J575</f>
        <v>0.249999999999999</v>
      </c>
    </row>
    <row r="576" spans="1:23" x14ac:dyDescent="0.3">
      <c r="A576" s="23" t="s">
        <v>14</v>
      </c>
      <c r="B576" s="23" t="s">
        <v>5764</v>
      </c>
      <c r="C576" s="23" t="s">
        <v>5766</v>
      </c>
      <c r="D576" s="23" t="s">
        <v>5977</v>
      </c>
      <c r="E576" s="23" t="s">
        <v>5978</v>
      </c>
      <c r="F576" s="27">
        <v>0.25</v>
      </c>
      <c r="G576" s="24">
        <v>1</v>
      </c>
      <c r="H576" s="25">
        <v>161.3236</v>
      </c>
      <c r="I576" s="25">
        <v>34.063400000000001</v>
      </c>
      <c r="J576" s="26">
        <v>1074</v>
      </c>
      <c r="K576" s="26">
        <v>268</v>
      </c>
      <c r="L576" s="27">
        <v>0.21110000000000001</v>
      </c>
      <c r="M576" s="28">
        <v>1.0509288400000001</v>
      </c>
      <c r="N576" s="29">
        <v>0.75</v>
      </c>
      <c r="O576" s="31" t="s">
        <v>12</v>
      </c>
      <c r="P576" s="31">
        <v>0.28634558879999999</v>
      </c>
      <c r="Q576" s="31">
        <v>0.25</v>
      </c>
      <c r="R576" s="42"/>
      <c r="S576" s="42" t="str">
        <f>IF(R576="","",MAX(R576,Q576))</f>
        <v/>
      </c>
      <c r="T576" s="27">
        <f>IF(A576="placement",MIN(P576,IF(S576="",Q576,S576)),"")</f>
        <v>0.25</v>
      </c>
      <c r="U576" s="28">
        <f>IF($A576="placement",T576*J576,"")</f>
        <v>268.5</v>
      </c>
      <c r="V576" s="26">
        <f>IF($A576="placement",U576,IF($A576="site",SUMIF($C:$C,$C576,$U:$U),IF($A576="user",SUMIF($B:$B,$B576,$U:$U),SUM($U:$U))))</f>
        <v>268.5</v>
      </c>
      <c r="W576" s="27">
        <f>V576/J576</f>
        <v>0.25</v>
      </c>
    </row>
    <row r="577" spans="1:23" x14ac:dyDescent="0.3">
      <c r="A577" s="23" t="s">
        <v>14</v>
      </c>
      <c r="B577" s="23" t="s">
        <v>1017</v>
      </c>
      <c r="C577" s="23" t="s">
        <v>1019</v>
      </c>
      <c r="D577" s="23" t="s">
        <v>1024</v>
      </c>
      <c r="E577" s="23" t="s">
        <v>1025</v>
      </c>
      <c r="F577" s="27">
        <v>0.25</v>
      </c>
      <c r="G577" s="24">
        <v>1</v>
      </c>
      <c r="H577" s="25">
        <v>110.8917</v>
      </c>
      <c r="I577" s="25">
        <v>10.053900000000001</v>
      </c>
      <c r="J577" s="26">
        <v>1071</v>
      </c>
      <c r="K577" s="26">
        <v>268</v>
      </c>
      <c r="L577" s="27">
        <v>9.0700000000000003E-2</v>
      </c>
      <c r="M577" s="28">
        <v>3.5510177299999999</v>
      </c>
      <c r="N577" s="29">
        <v>2.5</v>
      </c>
      <c r="O577" s="31" t="s">
        <v>12</v>
      </c>
      <c r="P577" s="31">
        <v>0.29597647970000002</v>
      </c>
      <c r="Q577" s="31">
        <v>0.25</v>
      </c>
      <c r="R577" s="42">
        <v>0.19</v>
      </c>
      <c r="S577" s="42">
        <f>IF(R577="","",MAX(R577,Q577))</f>
        <v>0.25</v>
      </c>
      <c r="T577" s="27">
        <f>IF(A577="placement",MIN(P577,IF(S577="",Q577,S577)),"")</f>
        <v>0.25</v>
      </c>
      <c r="U577" s="28">
        <f>IF($A577="placement",T577*J577,"")</f>
        <v>267.75</v>
      </c>
      <c r="V577" s="26">
        <f>IF($A577="placement",U577,IF($A577="site",SUMIF($C:$C,$C577,$U:$U),IF($A577="user",SUMIF($B:$B,$B577,$U:$U),SUM($U:$U))))</f>
        <v>267.75</v>
      </c>
      <c r="W577" s="27">
        <f>V577/J577</f>
        <v>0.25</v>
      </c>
    </row>
    <row r="578" spans="1:23" x14ac:dyDescent="0.3">
      <c r="A578" s="17" t="s">
        <v>14</v>
      </c>
      <c r="B578" s="17" t="s">
        <v>277</v>
      </c>
      <c r="C578" s="17" t="s">
        <v>279</v>
      </c>
      <c r="D578" s="17" t="s">
        <v>349</v>
      </c>
      <c r="E578" s="17" t="s">
        <v>350</v>
      </c>
      <c r="F578" s="18">
        <v>0.25</v>
      </c>
      <c r="G578" s="36">
        <v>1</v>
      </c>
      <c r="H578" s="37">
        <v>113.2607</v>
      </c>
      <c r="I578" s="37">
        <v>14.647500000000001</v>
      </c>
      <c r="J578" s="19">
        <v>1071</v>
      </c>
      <c r="K578" s="19">
        <v>176</v>
      </c>
      <c r="L578" s="18">
        <v>0.1293</v>
      </c>
      <c r="M578" s="20">
        <v>2.4373935100000002</v>
      </c>
      <c r="N578" s="21">
        <v>2</v>
      </c>
      <c r="O578" s="22" t="s">
        <v>12</v>
      </c>
      <c r="P578" s="22">
        <v>0.17945133099999999</v>
      </c>
      <c r="Q578" s="22">
        <v>0.17945133097823801</v>
      </c>
      <c r="R578" s="43"/>
      <c r="S578" s="42" t="str">
        <f>IF(R578="","",MAX(R578,Q578))</f>
        <v/>
      </c>
      <c r="T578" s="27">
        <f>IF(A578="placement",MIN(P578,IF(S578="",Q578,S578)),"")</f>
        <v>0.17945133097823801</v>
      </c>
      <c r="U578" s="20">
        <f>IF($A578="placement",T578*J578,"")</f>
        <v>192.19237547769291</v>
      </c>
      <c r="V578" s="19">
        <f>IF($A578="placement",U578,IF($A578="site",SUMIF($C:$C,$C578,$U:$U),IF($A578="user",SUMIF($B:$B,$B578,$U:$U),SUM($U:$U))))</f>
        <v>192.19237547769291</v>
      </c>
      <c r="W578" s="18">
        <f>V578/J578</f>
        <v>0.17945133097823801</v>
      </c>
    </row>
    <row r="579" spans="1:23" x14ac:dyDescent="0.3">
      <c r="A579" s="23" t="s">
        <v>14</v>
      </c>
      <c r="B579" s="23" t="s">
        <v>510</v>
      </c>
      <c r="C579" s="23" t="s">
        <v>512</v>
      </c>
      <c r="D579" s="32" t="s">
        <v>523</v>
      </c>
      <c r="E579" s="23" t="s">
        <v>524</v>
      </c>
      <c r="F579" s="27">
        <v>0.25</v>
      </c>
      <c r="G579" s="24">
        <v>1</v>
      </c>
      <c r="H579" s="25">
        <v>529.99339999999995</v>
      </c>
      <c r="I579" s="25">
        <v>66.456800000000001</v>
      </c>
      <c r="J579" s="26">
        <v>1071</v>
      </c>
      <c r="K579" s="26">
        <v>75</v>
      </c>
      <c r="L579" s="27">
        <v>0.12540000000000001</v>
      </c>
      <c r="M579" s="28">
        <v>0.53736048000000003</v>
      </c>
      <c r="N579" s="29">
        <v>0.5</v>
      </c>
      <c r="O579" s="31" t="s">
        <v>42</v>
      </c>
      <c r="P579" s="31">
        <v>6.9525909699999999E-2</v>
      </c>
      <c r="Q579" s="31">
        <v>6.9525909702324695E-2</v>
      </c>
      <c r="R579" s="42"/>
      <c r="S579" s="42" t="str">
        <f>IF(R579="","",MAX(R579,Q579))</f>
        <v/>
      </c>
      <c r="T579" s="27">
        <f>IF(A579="placement",MIN(P579,IF(S579="",Q579,S579)),"")</f>
        <v>6.9525909699999999E-2</v>
      </c>
      <c r="U579" s="28">
        <f>IF($A579="placement",T579*J579,"")</f>
        <v>74.462249288699994</v>
      </c>
      <c r="V579" s="26">
        <f>IF($A579="placement",U579,IF($A579="site",SUMIF($C:$C,$C579,$U:$U),IF($A579="user",SUMIF($B:$B,$B579,$U:$U),SUM($U:$U))))</f>
        <v>74.462249288699994</v>
      </c>
      <c r="W579" s="27">
        <f>V579/J579</f>
        <v>6.9525909699999999E-2</v>
      </c>
    </row>
    <row r="580" spans="1:23" x14ac:dyDescent="0.3">
      <c r="A580" s="11" t="s">
        <v>14</v>
      </c>
      <c r="B580" s="11" t="s">
        <v>678</v>
      </c>
      <c r="C580" s="11" t="s">
        <v>680</v>
      </c>
      <c r="D580" s="11" t="s">
        <v>860</v>
      </c>
      <c r="E580" s="11" t="s">
        <v>861</v>
      </c>
      <c r="F580" s="12">
        <v>0.25</v>
      </c>
      <c r="G580" s="33">
        <v>1</v>
      </c>
      <c r="H580" s="34">
        <v>111.2424</v>
      </c>
      <c r="I580" s="34">
        <v>58.002899999999997</v>
      </c>
      <c r="J580" s="13">
        <v>1070</v>
      </c>
      <c r="K580" s="13">
        <v>268</v>
      </c>
      <c r="L580" s="12">
        <v>0.52139999999999997</v>
      </c>
      <c r="M580" s="14">
        <v>0.61509285000000002</v>
      </c>
      <c r="N580" s="15">
        <v>0.25</v>
      </c>
      <c r="O580" s="16" t="s">
        <v>12</v>
      </c>
      <c r="P580" s="16">
        <v>0.59355729960000003</v>
      </c>
      <c r="Q580" s="16">
        <v>0.25</v>
      </c>
      <c r="R580" s="44"/>
      <c r="S580" s="42" t="str">
        <f>IF(R580="","",MAX(R580,Q580))</f>
        <v/>
      </c>
      <c r="T580" s="27">
        <f>IF(A580="placement",MIN(P580,IF(S580="",Q580,S580)),"")</f>
        <v>0.25</v>
      </c>
      <c r="U580" s="14">
        <f>IF($A580="placement",T580*J580,"")</f>
        <v>267.5</v>
      </c>
      <c r="V580" s="13">
        <f>IF($A580="placement",U580,IF($A580="site",SUMIF($C:$C,$C580,$U:$U),IF($A580="user",SUMIF($B:$B,$B580,$U:$U),SUM($U:$U))))</f>
        <v>267.5</v>
      </c>
      <c r="W580" s="12">
        <f>V580/J580</f>
        <v>0.25</v>
      </c>
    </row>
    <row r="581" spans="1:23" x14ac:dyDescent="0.3">
      <c r="A581" s="23" t="s">
        <v>14</v>
      </c>
      <c r="B581" s="23" t="s">
        <v>6901</v>
      </c>
      <c r="C581" s="23" t="s">
        <v>6902</v>
      </c>
      <c r="D581" s="23" t="s">
        <v>6905</v>
      </c>
      <c r="E581" s="23" t="s">
        <v>6906</v>
      </c>
      <c r="F581" s="27">
        <v>0.25</v>
      </c>
      <c r="G581" s="24">
        <v>1</v>
      </c>
      <c r="H581" s="25">
        <v>37.351300000000002</v>
      </c>
      <c r="I581" s="25">
        <v>9.9443999999999999</v>
      </c>
      <c r="J581" s="26">
        <v>1070</v>
      </c>
      <c r="K581" s="26">
        <v>267</v>
      </c>
      <c r="L581" s="27">
        <v>0.26619999999999999</v>
      </c>
      <c r="M581" s="28">
        <v>3.58508856</v>
      </c>
      <c r="N581" s="29">
        <v>2.4</v>
      </c>
      <c r="O581" s="31" t="s">
        <v>12</v>
      </c>
      <c r="P581" s="31">
        <v>0.33056047080000001</v>
      </c>
      <c r="Q581" s="31">
        <v>0.25</v>
      </c>
      <c r="R581" s="42"/>
      <c r="S581" s="42" t="str">
        <f>IF(R581="","",MAX(R581,Q581))</f>
        <v/>
      </c>
      <c r="T581" s="27">
        <f>IF(A581="placement",MIN(P581,IF(S581="",Q581,S581)),"")</f>
        <v>0.25</v>
      </c>
      <c r="U581" s="28">
        <f>IF($A581="placement",T581*J581,"")</f>
        <v>267.5</v>
      </c>
      <c r="V581" s="26">
        <f>IF($A581="placement",U581,IF($A581="site",SUMIF($C:$C,$C581,$U:$U),IF($A581="user",SUMIF($B:$B,$B581,$U:$U),SUM($U:$U))))</f>
        <v>267.5</v>
      </c>
      <c r="W581" s="27">
        <f>V581/J581</f>
        <v>0.25</v>
      </c>
    </row>
    <row r="582" spans="1:23" x14ac:dyDescent="0.3">
      <c r="A582" s="23" t="s">
        <v>14</v>
      </c>
      <c r="B582" s="23" t="s">
        <v>4298</v>
      </c>
      <c r="C582" s="23" t="s">
        <v>4299</v>
      </c>
      <c r="D582" s="23" t="s">
        <v>4304</v>
      </c>
      <c r="E582" s="23" t="s">
        <v>4305</v>
      </c>
      <c r="F582" s="27">
        <v>0.15</v>
      </c>
      <c r="G582" s="24">
        <v>1</v>
      </c>
      <c r="H582" s="25">
        <v>147.54179999999999</v>
      </c>
      <c r="I582" s="25">
        <v>38.723100000000002</v>
      </c>
      <c r="J582" s="26">
        <v>1069</v>
      </c>
      <c r="K582" s="26">
        <v>160</v>
      </c>
      <c r="L582" s="27">
        <v>0.26250000000000001</v>
      </c>
      <c r="M582" s="28">
        <v>0.91993694999999998</v>
      </c>
      <c r="N582" s="29">
        <v>0.7</v>
      </c>
      <c r="O582" s="31" t="s">
        <v>42</v>
      </c>
      <c r="P582" s="31">
        <v>0.23907828819999999</v>
      </c>
      <c r="Q582" s="31">
        <v>0.149999999999999</v>
      </c>
      <c r="R582" s="42"/>
      <c r="S582" s="42" t="str">
        <f>IF(R582="","",MAX(R582,Q582))</f>
        <v/>
      </c>
      <c r="T582" s="27">
        <f>IF(A582="placement",MIN(P582,IF(S582="",Q582,S582)),"")</f>
        <v>0.149999999999999</v>
      </c>
      <c r="U582" s="28">
        <f>IF($A582="placement",T582*J582,"")</f>
        <v>160.34999999999891</v>
      </c>
      <c r="V582" s="26">
        <f>IF($A582="placement",U582,IF($A582="site",SUMIF($C:$C,$C582,$U:$U),IF($A582="user",SUMIF($B:$B,$B582,$U:$U),SUM($U:$U))))</f>
        <v>160.34999999999891</v>
      </c>
      <c r="W582" s="27">
        <f>V582/J582</f>
        <v>0.149999999999999</v>
      </c>
    </row>
    <row r="583" spans="1:23" x14ac:dyDescent="0.3">
      <c r="A583" s="23" t="s">
        <v>14</v>
      </c>
      <c r="B583" s="23" t="s">
        <v>277</v>
      </c>
      <c r="C583" s="23" t="s">
        <v>279</v>
      </c>
      <c r="D583" s="23" t="s">
        <v>10487</v>
      </c>
      <c r="E583" s="23" t="s">
        <v>10488</v>
      </c>
      <c r="F583" s="27">
        <v>0.25</v>
      </c>
      <c r="G583" s="24">
        <v>1</v>
      </c>
      <c r="H583" s="25">
        <v>143.7756</v>
      </c>
      <c r="I583" s="25">
        <v>8.9747000000000003</v>
      </c>
      <c r="J583" s="26">
        <v>1064</v>
      </c>
      <c r="K583" s="26">
        <v>255</v>
      </c>
      <c r="L583" s="27">
        <v>6.2399999999999997E-2</v>
      </c>
      <c r="M583" s="28">
        <v>3.9528835</v>
      </c>
      <c r="N583" s="29">
        <v>3</v>
      </c>
      <c r="O583" s="31" t="s">
        <v>12</v>
      </c>
      <c r="P583" s="31">
        <v>0.24106035470000001</v>
      </c>
      <c r="Q583" s="31">
        <v>0.241060354686468</v>
      </c>
      <c r="R583" s="42">
        <v>0.37</v>
      </c>
      <c r="S583" s="42">
        <f>IF(R583="","",MAX(R583,Q583))</f>
        <v>0.37</v>
      </c>
      <c r="T583" s="27">
        <f>IF(A583="placement",MIN(P583,IF(S583="",Q583,S583)),"")</f>
        <v>0.24106035470000001</v>
      </c>
      <c r="U583" s="28">
        <f>IF($A583="placement",T583*J583,"")</f>
        <v>256.48821740080001</v>
      </c>
      <c r="V583" s="26">
        <f>IF($A583="placement",U583,IF($A583="site",SUMIF($C:$C,$C583,$U:$U),IF($A583="user",SUMIF($B:$B,$B583,$U:$U),SUM($U:$U))))</f>
        <v>256.48821740080001</v>
      </c>
      <c r="W583" s="27">
        <f>V583/J583</f>
        <v>0.24106035470000001</v>
      </c>
    </row>
    <row r="584" spans="1:23" x14ac:dyDescent="0.3">
      <c r="A584" s="11" t="s">
        <v>14</v>
      </c>
      <c r="B584" s="11" t="s">
        <v>678</v>
      </c>
      <c r="C584" s="11" t="s">
        <v>680</v>
      </c>
      <c r="D584" s="11" t="s">
        <v>822</v>
      </c>
      <c r="E584" s="11" t="s">
        <v>823</v>
      </c>
      <c r="F584" s="12">
        <v>0.25</v>
      </c>
      <c r="G584" s="33">
        <v>1</v>
      </c>
      <c r="H584" s="34">
        <v>99.621399999999994</v>
      </c>
      <c r="I584" s="34">
        <v>52.756100000000004</v>
      </c>
      <c r="J584" s="13">
        <v>1061</v>
      </c>
      <c r="K584" s="13">
        <v>265</v>
      </c>
      <c r="L584" s="12">
        <v>0.52959999999999996</v>
      </c>
      <c r="M584" s="14">
        <v>0.67060600000000004</v>
      </c>
      <c r="N584" s="15">
        <v>0.25</v>
      </c>
      <c r="O584" s="16" t="s">
        <v>12</v>
      </c>
      <c r="P584" s="16">
        <v>0.62720285600000003</v>
      </c>
      <c r="Q584" s="16">
        <v>0.25</v>
      </c>
      <c r="R584" s="44"/>
      <c r="S584" s="42" t="str">
        <f>IF(R584="","",MAX(R584,Q584))</f>
        <v/>
      </c>
      <c r="T584" s="27">
        <f>IF(A584="placement",MIN(P584,IF(S584="",Q584,S584)),"")</f>
        <v>0.25</v>
      </c>
      <c r="U584" s="14">
        <f>IF($A584="placement",T584*J584,"")</f>
        <v>265.25</v>
      </c>
      <c r="V584" s="13">
        <f>IF($A584="placement",U584,IF($A584="site",SUMIF($C:$C,$C584,$U:$U),IF($A584="user",SUMIF($B:$B,$B584,$U:$U),SUM($U:$U))))</f>
        <v>265.25</v>
      </c>
      <c r="W584" s="12">
        <f>V584/J584</f>
        <v>0.25</v>
      </c>
    </row>
    <row r="585" spans="1:23" x14ac:dyDescent="0.3">
      <c r="A585" s="11" t="s">
        <v>14</v>
      </c>
      <c r="B585" s="11" t="s">
        <v>3563</v>
      </c>
      <c r="C585" s="11" t="s">
        <v>3564</v>
      </c>
      <c r="D585" s="11" t="s">
        <v>3577</v>
      </c>
      <c r="E585" s="11" t="s">
        <v>3578</v>
      </c>
      <c r="F585" s="12">
        <v>0.15</v>
      </c>
      <c r="G585" s="33">
        <v>1</v>
      </c>
      <c r="H585" s="34">
        <v>125.08620000000001</v>
      </c>
      <c r="I585" s="34">
        <v>30.547699999999999</v>
      </c>
      <c r="J585" s="13">
        <v>1061</v>
      </c>
      <c r="K585" s="13">
        <v>159</v>
      </c>
      <c r="L585" s="12">
        <v>0.2442</v>
      </c>
      <c r="M585" s="14">
        <v>1.1572486099999999</v>
      </c>
      <c r="N585" s="15">
        <v>0.8</v>
      </c>
      <c r="O585" s="16" t="s">
        <v>42</v>
      </c>
      <c r="P585" s="16">
        <v>0.30870515570000001</v>
      </c>
      <c r="Q585" s="16">
        <v>0.15</v>
      </c>
      <c r="R585" s="44"/>
      <c r="S585" s="42" t="str">
        <f>IF(R585="","",MAX(R585,Q585))</f>
        <v/>
      </c>
      <c r="T585" s="27">
        <f>IF(A585="placement",MIN(P585,IF(S585="",Q585,S585)),"")</f>
        <v>0.15</v>
      </c>
      <c r="U585" s="14">
        <f>IF($A585="placement",T585*J585,"")</f>
        <v>159.15</v>
      </c>
      <c r="V585" s="13">
        <f>IF($A585="placement",U585,IF($A585="site",SUMIF($C:$C,$C585,$U:$U),IF($A585="user",SUMIF($B:$B,$B585,$U:$U),SUM($U:$U))))</f>
        <v>159.15</v>
      </c>
      <c r="W585" s="12">
        <f>V585/J585</f>
        <v>0.15</v>
      </c>
    </row>
    <row r="586" spans="1:23" x14ac:dyDescent="0.3">
      <c r="A586" s="23" t="s">
        <v>14</v>
      </c>
      <c r="B586" s="23" t="s">
        <v>8701</v>
      </c>
      <c r="C586" s="23" t="s">
        <v>8703</v>
      </c>
      <c r="D586" s="23" t="s">
        <v>10371</v>
      </c>
      <c r="E586" s="23" t="s">
        <v>10372</v>
      </c>
      <c r="F586" s="27">
        <v>0.25</v>
      </c>
      <c r="G586" s="24">
        <v>1</v>
      </c>
      <c r="H586" s="25">
        <v>362.55759999999998</v>
      </c>
      <c r="I586" s="25">
        <v>25.425899999999999</v>
      </c>
      <c r="J586" s="26">
        <v>1055</v>
      </c>
      <c r="K586" s="26">
        <v>264</v>
      </c>
      <c r="L586" s="27">
        <v>7.0099999999999996E-2</v>
      </c>
      <c r="M586" s="28">
        <v>1.3835083500000001</v>
      </c>
      <c r="N586" s="29">
        <v>1</v>
      </c>
      <c r="O586" s="31" t="s">
        <v>12</v>
      </c>
      <c r="P586" s="31">
        <v>0.27719988210000002</v>
      </c>
      <c r="Q586" s="31">
        <v>0.249999999999999</v>
      </c>
      <c r="R586" s="42"/>
      <c r="S586" s="42" t="str">
        <f>IF(R586="","",MAX(R586,Q586))</f>
        <v/>
      </c>
      <c r="T586" s="27">
        <f>IF(A586="placement",MIN(P586,IF(S586="",Q586,S586)),"")</f>
        <v>0.249999999999999</v>
      </c>
      <c r="U586" s="28">
        <f>IF($A586="placement",T586*J586,"")</f>
        <v>263.74999999999892</v>
      </c>
      <c r="V586" s="26">
        <f>IF($A586="placement",U586,IF($A586="site",SUMIF($C:$C,$C586,$U:$U),IF($A586="user",SUMIF($B:$B,$B586,$U:$U),SUM($U:$U))))</f>
        <v>263.74999999999892</v>
      </c>
      <c r="W586" s="27">
        <f>V586/J586</f>
        <v>0.24999999999999897</v>
      </c>
    </row>
    <row r="587" spans="1:23" x14ac:dyDescent="0.3">
      <c r="A587" s="23" t="s">
        <v>14</v>
      </c>
      <c r="B587" s="23" t="s">
        <v>3015</v>
      </c>
      <c r="C587" s="23" t="s">
        <v>3017</v>
      </c>
      <c r="D587" s="23" t="s">
        <v>3028</v>
      </c>
      <c r="E587" s="23" t="s">
        <v>3029</v>
      </c>
      <c r="F587" s="27">
        <v>0.25</v>
      </c>
      <c r="G587" s="24">
        <v>1</v>
      </c>
      <c r="H587" s="25">
        <v>158.3383</v>
      </c>
      <c r="I587" s="25">
        <v>114.5158</v>
      </c>
      <c r="J587" s="26">
        <v>1054</v>
      </c>
      <c r="K587" s="26">
        <v>264</v>
      </c>
      <c r="L587" s="27">
        <v>0.72319999999999995</v>
      </c>
      <c r="M587" s="28">
        <v>0.30688644999999998</v>
      </c>
      <c r="N587" s="29">
        <v>0.03</v>
      </c>
      <c r="O587" s="31" t="s">
        <v>12</v>
      </c>
      <c r="P587" s="31">
        <v>0.90224397310000004</v>
      </c>
      <c r="Q587" s="31">
        <v>0.249999999999999</v>
      </c>
      <c r="R587" s="42"/>
      <c r="S587" s="42" t="str">
        <f>IF(R587="","",MAX(R587,Q587))</f>
        <v/>
      </c>
      <c r="T587" s="27">
        <f>IF(A587="placement",MIN(P587,IF(S587="",Q587,S587)),"")</f>
        <v>0.249999999999999</v>
      </c>
      <c r="U587" s="28">
        <f>IF($A587="placement",T587*J587,"")</f>
        <v>263.49999999999892</v>
      </c>
      <c r="V587" s="26">
        <f>IF($A587="placement",U587,IF($A587="site",SUMIF($C:$C,$C587,$U:$U),IF($A587="user",SUMIF($B:$B,$B587,$U:$U),SUM($U:$U))))</f>
        <v>263.49999999999892</v>
      </c>
      <c r="W587" s="27">
        <f>V587/J587</f>
        <v>0.24999999999999897</v>
      </c>
    </row>
    <row r="588" spans="1:23" x14ac:dyDescent="0.3">
      <c r="A588" s="23" t="s">
        <v>14</v>
      </c>
      <c r="B588" s="23" t="s">
        <v>678</v>
      </c>
      <c r="C588" s="23" t="s">
        <v>680</v>
      </c>
      <c r="D588" s="23" t="s">
        <v>856</v>
      </c>
      <c r="E588" s="23" t="s">
        <v>857</v>
      </c>
      <c r="F588" s="27">
        <v>0.25</v>
      </c>
      <c r="G588" s="24">
        <v>1</v>
      </c>
      <c r="H588" s="25">
        <v>103.60890000000001</v>
      </c>
      <c r="I588" s="25">
        <v>56.175600000000003</v>
      </c>
      <c r="J588" s="26">
        <v>1048</v>
      </c>
      <c r="K588" s="26">
        <v>262</v>
      </c>
      <c r="L588" s="27">
        <v>0.54220000000000002</v>
      </c>
      <c r="M588" s="28">
        <v>0.62163824999999995</v>
      </c>
      <c r="N588" s="29">
        <v>0.25</v>
      </c>
      <c r="O588" s="31" t="s">
        <v>12</v>
      </c>
      <c r="P588" s="31">
        <v>0.59783684770000001</v>
      </c>
      <c r="Q588" s="31">
        <v>0.249999999999999</v>
      </c>
      <c r="R588" s="42"/>
      <c r="S588" s="42" t="str">
        <f>IF(R588="","",MAX(R588,Q588))</f>
        <v/>
      </c>
      <c r="T588" s="27">
        <f>IF(A588="placement",MIN(P588,IF(S588="",Q588,S588)),"")</f>
        <v>0.249999999999999</v>
      </c>
      <c r="U588" s="28">
        <f>IF($A588="placement",T588*J588,"")</f>
        <v>261.99999999999898</v>
      </c>
      <c r="V588" s="26">
        <f>IF($A588="placement",U588,IF($A588="site",SUMIF($C:$C,$C588,$U:$U),IF($A588="user",SUMIF($B:$B,$B588,$U:$U),SUM($U:$U))))</f>
        <v>261.99999999999898</v>
      </c>
      <c r="W588" s="27">
        <f>V588/J588</f>
        <v>0.24999999999999903</v>
      </c>
    </row>
    <row r="589" spans="1:23" x14ac:dyDescent="0.3">
      <c r="A589" s="23" t="s">
        <v>14</v>
      </c>
      <c r="B589" s="23" t="s">
        <v>4846</v>
      </c>
      <c r="C589" s="23" t="s">
        <v>4848</v>
      </c>
      <c r="D589" s="23" t="s">
        <v>4855</v>
      </c>
      <c r="E589" s="23" t="s">
        <v>4856</v>
      </c>
      <c r="F589" s="27">
        <v>0.33</v>
      </c>
      <c r="G589" s="24">
        <v>1</v>
      </c>
      <c r="H589" s="25">
        <v>504.12740000000002</v>
      </c>
      <c r="I589" s="25">
        <v>35.546500000000002</v>
      </c>
      <c r="J589" s="26">
        <v>1041</v>
      </c>
      <c r="K589" s="26">
        <v>241</v>
      </c>
      <c r="L589" s="27">
        <v>7.0499999999999993E-2</v>
      </c>
      <c r="M589" s="28">
        <v>0.97616683000000004</v>
      </c>
      <c r="N589" s="29">
        <v>0.75</v>
      </c>
      <c r="O589" s="31" t="s">
        <v>12</v>
      </c>
      <c r="P589" s="31">
        <v>0.2316887077</v>
      </c>
      <c r="Q589" s="31">
        <v>0.23168870772250699</v>
      </c>
      <c r="R589" s="42"/>
      <c r="S589" s="42" t="str">
        <f>IF(R589="","",MAX(R589,Q589))</f>
        <v/>
      </c>
      <c r="T589" s="27">
        <f>IF(A589="placement",MIN(P589,IF(S589="",Q589,S589)),"")</f>
        <v>0.2316887077</v>
      </c>
      <c r="U589" s="28">
        <f>IF($A589="placement",T589*J589,"")</f>
        <v>241.18794471569998</v>
      </c>
      <c r="V589" s="26">
        <f>IF($A589="placement",U589,IF($A589="site",SUMIF($C:$C,$C589,$U:$U),IF($A589="user",SUMIF($B:$B,$B589,$U:$U),SUM($U:$U))))</f>
        <v>241.18794471569998</v>
      </c>
      <c r="W589" s="27">
        <f>V589/J589</f>
        <v>0.2316887077</v>
      </c>
    </row>
    <row r="590" spans="1:23" x14ac:dyDescent="0.3">
      <c r="A590" s="23" t="s">
        <v>14</v>
      </c>
      <c r="B590" s="23" t="s">
        <v>5764</v>
      </c>
      <c r="C590" s="23" t="s">
        <v>5766</v>
      </c>
      <c r="D590" s="23" t="s">
        <v>5881</v>
      </c>
      <c r="E590" s="23" t="s">
        <v>5882</v>
      </c>
      <c r="F590" s="27">
        <v>0.25</v>
      </c>
      <c r="G590" s="24">
        <v>1</v>
      </c>
      <c r="H590" s="25">
        <v>65.007000000000005</v>
      </c>
      <c r="I590" s="25">
        <v>26.902799999999999</v>
      </c>
      <c r="J590" s="26">
        <v>1040</v>
      </c>
      <c r="K590" s="26">
        <v>260</v>
      </c>
      <c r="L590" s="27">
        <v>0.4138</v>
      </c>
      <c r="M590" s="28">
        <v>1.2885598700000001</v>
      </c>
      <c r="N590" s="29">
        <v>0.75</v>
      </c>
      <c r="O590" s="31" t="s">
        <v>42</v>
      </c>
      <c r="P590" s="31">
        <v>0.41795486669999998</v>
      </c>
      <c r="Q590" s="31">
        <v>0.249999999999999</v>
      </c>
      <c r="R590" s="42"/>
      <c r="S590" s="42" t="str">
        <f>IF(R590="","",MAX(R590,Q590))</f>
        <v/>
      </c>
      <c r="T590" s="27">
        <f>IF(A590="placement",MIN(P590,IF(S590="",Q590,S590)),"")</f>
        <v>0.249999999999999</v>
      </c>
      <c r="U590" s="28">
        <f>IF($A590="placement",T590*J590,"")</f>
        <v>259.99999999999898</v>
      </c>
      <c r="V590" s="26">
        <f>IF($A590="placement",U590,IF($A590="site",SUMIF($C:$C,$C590,$U:$U),IF($A590="user",SUMIF($B:$B,$B590,$U:$U),SUM($U:$U))))</f>
        <v>259.99999999999898</v>
      </c>
      <c r="W590" s="27">
        <f>V590/J590</f>
        <v>0.24999999999999903</v>
      </c>
    </row>
    <row r="591" spans="1:23" x14ac:dyDescent="0.3">
      <c r="A591" s="23" t="s">
        <v>14</v>
      </c>
      <c r="B591" s="23" t="s">
        <v>678</v>
      </c>
      <c r="C591" s="23" t="s">
        <v>680</v>
      </c>
      <c r="D591" s="32" t="s">
        <v>840</v>
      </c>
      <c r="E591" s="23" t="s">
        <v>841</v>
      </c>
      <c r="F591" s="27">
        <v>0.25</v>
      </c>
      <c r="G591" s="24">
        <v>1</v>
      </c>
      <c r="H591" s="25">
        <v>95.475099999999998</v>
      </c>
      <c r="I591" s="25">
        <v>53.640799999999999</v>
      </c>
      <c r="J591" s="26">
        <v>1034</v>
      </c>
      <c r="K591" s="26">
        <v>259</v>
      </c>
      <c r="L591" s="27">
        <v>0.56179999999999997</v>
      </c>
      <c r="M591" s="28">
        <v>0.64284905999999997</v>
      </c>
      <c r="N591" s="29">
        <v>0.25</v>
      </c>
      <c r="O591" s="31" t="s">
        <v>12</v>
      </c>
      <c r="P591" s="31">
        <v>0.61110622029999995</v>
      </c>
      <c r="Q591" s="31">
        <v>0.25</v>
      </c>
      <c r="R591" s="42">
        <v>0.32</v>
      </c>
      <c r="S591" s="42">
        <f>IF(R591="","",MAX(R591,Q591))</f>
        <v>0.32</v>
      </c>
      <c r="T591" s="27">
        <f>IF(A591="placement",MIN(P591,IF(S591="",Q591,S591)),"")</f>
        <v>0.32</v>
      </c>
      <c r="U591" s="28">
        <f>IF($A591="placement",T591*J591,"")</f>
        <v>330.88</v>
      </c>
      <c r="V591" s="26">
        <f>IF($A591="placement",U591,IF($A591="site",SUMIF($C:$C,$C591,$U:$U),IF($A591="user",SUMIF($B:$B,$B591,$U:$U),SUM($U:$U))))</f>
        <v>330.88</v>
      </c>
      <c r="W591" s="27">
        <f>V591/J591</f>
        <v>0.32</v>
      </c>
    </row>
    <row r="592" spans="1:23" x14ac:dyDescent="0.3">
      <c r="A592" s="23" t="s">
        <v>14</v>
      </c>
      <c r="B592" s="23" t="s">
        <v>4710</v>
      </c>
      <c r="C592" s="23" t="s">
        <v>4712</v>
      </c>
      <c r="D592" s="23" t="s">
        <v>4735</v>
      </c>
      <c r="E592" s="23" t="s">
        <v>4736</v>
      </c>
      <c r="F592" s="27">
        <v>0.25</v>
      </c>
      <c r="G592" s="24">
        <v>1</v>
      </c>
      <c r="H592" s="25">
        <v>317.14659999999998</v>
      </c>
      <c r="I592" s="25">
        <v>25.3706</v>
      </c>
      <c r="J592" s="26">
        <v>1034</v>
      </c>
      <c r="K592" s="26">
        <v>253</v>
      </c>
      <c r="L592" s="27">
        <v>0.08</v>
      </c>
      <c r="M592" s="28">
        <v>1.3586900500000001</v>
      </c>
      <c r="N592" s="29">
        <v>1</v>
      </c>
      <c r="O592" s="31" t="s">
        <v>12</v>
      </c>
      <c r="P592" s="31">
        <v>0.26399696309999998</v>
      </c>
      <c r="Q592" s="31">
        <v>0.249999999999999</v>
      </c>
      <c r="R592" s="42"/>
      <c r="S592" s="42" t="str">
        <f>IF(R592="","",MAX(R592,Q592))</f>
        <v/>
      </c>
      <c r="T592" s="27">
        <f>IF(A592="placement",MIN(P592,IF(S592="",Q592,S592)),"")</f>
        <v>0.249999999999999</v>
      </c>
      <c r="U592" s="28">
        <f>IF($A592="placement",T592*J592,"")</f>
        <v>258.49999999999898</v>
      </c>
      <c r="V592" s="26">
        <f>IF($A592="placement",U592,IF($A592="site",SUMIF($C:$C,$C592,$U:$U),IF($A592="user",SUMIF($B:$B,$B592,$U:$U),SUM($U:$U))))</f>
        <v>258.49999999999898</v>
      </c>
      <c r="W592" s="27">
        <f>V592/J592</f>
        <v>0.249999999999999</v>
      </c>
    </row>
    <row r="593" spans="1:23" x14ac:dyDescent="0.3">
      <c r="A593" s="23" t="s">
        <v>14</v>
      </c>
      <c r="B593" s="23" t="s">
        <v>3266</v>
      </c>
      <c r="C593" s="23" t="s">
        <v>3268</v>
      </c>
      <c r="D593" s="23" t="s">
        <v>3289</v>
      </c>
      <c r="E593" s="23" t="s">
        <v>3290</v>
      </c>
      <c r="F593" s="27">
        <v>0.15</v>
      </c>
      <c r="G593" s="24">
        <v>1</v>
      </c>
      <c r="H593" s="25">
        <v>1865.5739000000001</v>
      </c>
      <c r="I593" s="25">
        <v>32.904899999999998</v>
      </c>
      <c r="J593" s="26">
        <v>1033</v>
      </c>
      <c r="K593" s="26">
        <v>155</v>
      </c>
      <c r="L593" s="27">
        <v>1.7600000000000001E-2</v>
      </c>
      <c r="M593" s="28">
        <v>1.0465002000000001</v>
      </c>
      <c r="N593" s="29">
        <v>0.4</v>
      </c>
      <c r="O593" s="31" t="s">
        <v>42</v>
      </c>
      <c r="P593" s="31">
        <v>0.61777360339999998</v>
      </c>
      <c r="Q593" s="31">
        <v>0.15</v>
      </c>
      <c r="R593" s="42"/>
      <c r="S593" s="42" t="str">
        <f>IF(R593="","",MAX(R593,Q593))</f>
        <v/>
      </c>
      <c r="T593" s="27">
        <f>IF(A593="placement",MIN(P593,IF(S593="",Q593,S593)),"")</f>
        <v>0.15</v>
      </c>
      <c r="U593" s="28">
        <f>IF($A593="placement",T593*J593,"")</f>
        <v>154.94999999999999</v>
      </c>
      <c r="V593" s="26">
        <f>IF($A593="placement",U593,IF($A593="site",SUMIF($C:$C,$C593,$U:$U),IF($A593="user",SUMIF($B:$B,$B593,$U:$U),SUM($U:$U))))</f>
        <v>154.94999999999999</v>
      </c>
      <c r="W593" s="27">
        <f>V593/J593</f>
        <v>0.15</v>
      </c>
    </row>
    <row r="594" spans="1:23" x14ac:dyDescent="0.3">
      <c r="A594" s="23" t="s">
        <v>14</v>
      </c>
      <c r="B594" s="23" t="s">
        <v>8342</v>
      </c>
      <c r="C594" s="23" t="s">
        <v>8343</v>
      </c>
      <c r="D594" s="23" t="s">
        <v>8347</v>
      </c>
      <c r="E594" s="23" t="s">
        <v>10362</v>
      </c>
      <c r="F594" s="27">
        <v>0.25</v>
      </c>
      <c r="G594" s="24">
        <v>1</v>
      </c>
      <c r="H594" s="25">
        <v>89.5017</v>
      </c>
      <c r="I594" s="25">
        <v>16.861999999999998</v>
      </c>
      <c r="J594" s="26">
        <v>1032</v>
      </c>
      <c r="K594" s="26">
        <v>246</v>
      </c>
      <c r="L594" s="27">
        <v>0.18840000000000001</v>
      </c>
      <c r="M594" s="28">
        <v>2.0403290599999999</v>
      </c>
      <c r="N594" s="29">
        <v>1.5</v>
      </c>
      <c r="O594" s="31" t="s">
        <v>12</v>
      </c>
      <c r="P594" s="31">
        <v>0.2648244682</v>
      </c>
      <c r="Q594" s="31">
        <v>0.25</v>
      </c>
      <c r="R594" s="42"/>
      <c r="S594" s="42" t="str">
        <f>IF(R594="","",MAX(R594,Q594))</f>
        <v/>
      </c>
      <c r="T594" s="27">
        <f>IF(A594="placement",MIN(P594,IF(S594="",Q594,S594)),"")</f>
        <v>0.25</v>
      </c>
      <c r="U594" s="28">
        <f>IF($A594="placement",T594*J594,"")</f>
        <v>258</v>
      </c>
      <c r="V594" s="26">
        <f>IF($A594="placement",U594,IF($A594="site",SUMIF($C:$C,$C594,$U:$U),IF($A594="user",SUMIF($B:$B,$B594,$U:$U),SUM($U:$U))))</f>
        <v>258</v>
      </c>
      <c r="W594" s="27">
        <f>V594/J594</f>
        <v>0.25</v>
      </c>
    </row>
    <row r="595" spans="1:23" x14ac:dyDescent="0.3">
      <c r="A595" s="23" t="s">
        <v>14</v>
      </c>
      <c r="B595" s="23" t="s">
        <v>3266</v>
      </c>
      <c r="C595" s="23" t="s">
        <v>3268</v>
      </c>
      <c r="D595" s="23" t="s">
        <v>10123</v>
      </c>
      <c r="E595" s="23" t="s">
        <v>10124</v>
      </c>
      <c r="F595" s="27">
        <v>0.25</v>
      </c>
      <c r="G595" s="24">
        <v>1</v>
      </c>
      <c r="H595" s="25">
        <v>150.6224</v>
      </c>
      <c r="I595" s="25">
        <v>22.090399999999999</v>
      </c>
      <c r="J595" s="26">
        <v>1031</v>
      </c>
      <c r="K595" s="26">
        <v>203</v>
      </c>
      <c r="L595" s="27">
        <v>0.1467</v>
      </c>
      <c r="M595" s="28">
        <v>1.5559148300000001</v>
      </c>
      <c r="N595" s="29">
        <v>1.25</v>
      </c>
      <c r="O595" s="31" t="s">
        <v>12</v>
      </c>
      <c r="P595" s="31">
        <v>0.1966141233</v>
      </c>
      <c r="Q595" s="31">
        <v>0.19661412331927</v>
      </c>
      <c r="R595" s="42"/>
      <c r="S595" s="42" t="str">
        <f>IF(R595="","",MAX(R595,Q595))</f>
        <v/>
      </c>
      <c r="T595" s="27">
        <f>IF(A595="placement",MIN(P595,IF(S595="",Q595,S595)),"")</f>
        <v>0.1966141233</v>
      </c>
      <c r="U595" s="28">
        <f>IF($A595="placement",T595*J595,"")</f>
        <v>202.7091611223</v>
      </c>
      <c r="V595" s="26">
        <f>IF($A595="placement",U595,IF($A595="site",SUMIF($C:$C,$C595,$U:$U),IF($A595="user",SUMIF($B:$B,$B595,$U:$U),SUM($U:$U))))</f>
        <v>202.7091611223</v>
      </c>
      <c r="W595" s="27">
        <f>V595/J595</f>
        <v>0.1966141233</v>
      </c>
    </row>
    <row r="596" spans="1:23" x14ac:dyDescent="0.3">
      <c r="A596" s="23" t="s">
        <v>14</v>
      </c>
      <c r="B596" s="23" t="s">
        <v>8238</v>
      </c>
      <c r="C596" s="23" t="s">
        <v>8239</v>
      </c>
      <c r="D596" s="23" t="s">
        <v>8260</v>
      </c>
      <c r="E596" s="23" t="s">
        <v>6801</v>
      </c>
      <c r="F596" s="27">
        <v>0.33</v>
      </c>
      <c r="G596" s="24">
        <v>1</v>
      </c>
      <c r="H596" s="25">
        <v>148.07499999999999</v>
      </c>
      <c r="I596" s="25">
        <v>17.633400000000002</v>
      </c>
      <c r="J596" s="26">
        <v>1029</v>
      </c>
      <c r="K596" s="26">
        <v>235</v>
      </c>
      <c r="L596" s="27">
        <v>0.1191</v>
      </c>
      <c r="M596" s="28">
        <v>1.94500115</v>
      </c>
      <c r="N596" s="29">
        <v>1.5</v>
      </c>
      <c r="O596" s="31" t="s">
        <v>12</v>
      </c>
      <c r="P596" s="31">
        <v>0.2287922315</v>
      </c>
      <c r="Q596" s="31">
        <v>0.22879223153446099</v>
      </c>
      <c r="R596" s="42"/>
      <c r="S596" s="42" t="str">
        <f>IF(R596="","",MAX(R596,Q596))</f>
        <v/>
      </c>
      <c r="T596" s="27">
        <f>IF(A596="placement",MIN(P596,IF(S596="",Q596,S596)),"")</f>
        <v>0.2287922315</v>
      </c>
      <c r="U596" s="28">
        <f>IF($A596="placement",T596*J596,"")</f>
        <v>235.4272062135</v>
      </c>
      <c r="V596" s="26">
        <f>IF($A596="placement",U596,IF($A596="site",SUMIF($C:$C,$C596,$U:$U),IF($A596="user",SUMIF($B:$B,$B596,$U:$U),SUM($U:$U))))</f>
        <v>235.4272062135</v>
      </c>
      <c r="W596" s="27">
        <f>V596/J596</f>
        <v>0.2287922315</v>
      </c>
    </row>
    <row r="597" spans="1:23" x14ac:dyDescent="0.3">
      <c r="A597" s="23" t="s">
        <v>14</v>
      </c>
      <c r="B597" s="23" t="s">
        <v>3266</v>
      </c>
      <c r="C597" s="23" t="s">
        <v>3268</v>
      </c>
      <c r="D597" s="23" t="s">
        <v>3394</v>
      </c>
      <c r="E597" s="23" t="s">
        <v>3395</v>
      </c>
      <c r="F597" s="27">
        <v>0.25</v>
      </c>
      <c r="G597" s="24">
        <v>1</v>
      </c>
      <c r="H597" s="25">
        <v>239.1848</v>
      </c>
      <c r="I597" s="25">
        <v>26.842099999999999</v>
      </c>
      <c r="J597" s="26">
        <v>1028</v>
      </c>
      <c r="K597" s="26">
        <v>257</v>
      </c>
      <c r="L597" s="27">
        <v>0.11219999999999999</v>
      </c>
      <c r="M597" s="28">
        <v>1.27706645</v>
      </c>
      <c r="N597" s="29">
        <v>0.75</v>
      </c>
      <c r="O597" s="31" t="s">
        <v>12</v>
      </c>
      <c r="P597" s="31">
        <v>0.4127165411</v>
      </c>
      <c r="Q597" s="31">
        <v>0.25</v>
      </c>
      <c r="R597" s="42">
        <v>0.28000000000000003</v>
      </c>
      <c r="S597" s="42">
        <f>IF(R597="","",MAX(R597,Q597))</f>
        <v>0.28000000000000003</v>
      </c>
      <c r="T597" s="27">
        <f>IF(A597="placement",MIN(P597,IF(S597="",Q597,S597)),"")</f>
        <v>0.28000000000000003</v>
      </c>
      <c r="U597" s="28">
        <f>IF($A597="placement",T597*J597,"")</f>
        <v>287.84000000000003</v>
      </c>
      <c r="V597" s="26">
        <f>IF($A597="placement",U597,IF($A597="site",SUMIF($C:$C,$C597,$U:$U),IF($A597="user",SUMIF($B:$B,$B597,$U:$U),SUM($U:$U))))</f>
        <v>287.84000000000003</v>
      </c>
      <c r="W597" s="27">
        <f>V597/J597</f>
        <v>0.28000000000000003</v>
      </c>
    </row>
    <row r="598" spans="1:23" x14ac:dyDescent="0.3">
      <c r="A598" s="23" t="s">
        <v>14</v>
      </c>
      <c r="B598" s="23" t="s">
        <v>4328</v>
      </c>
      <c r="C598" s="23" t="s">
        <v>4329</v>
      </c>
      <c r="D598" s="23" t="s">
        <v>4332</v>
      </c>
      <c r="E598" s="23" t="s">
        <v>10188</v>
      </c>
      <c r="F598" s="27">
        <v>0.25</v>
      </c>
      <c r="G598" s="24">
        <v>1</v>
      </c>
      <c r="H598" s="25">
        <v>762.83159999999998</v>
      </c>
      <c r="I598" s="25">
        <v>154.40029999999999</v>
      </c>
      <c r="J598" s="26">
        <v>1027</v>
      </c>
      <c r="K598" s="26">
        <v>257</v>
      </c>
      <c r="L598" s="27">
        <v>0.2024</v>
      </c>
      <c r="M598" s="28">
        <v>0.22166132</v>
      </c>
      <c r="N598" s="29">
        <v>0.1</v>
      </c>
      <c r="O598" s="31" t="s">
        <v>12</v>
      </c>
      <c r="P598" s="31">
        <v>0.5488613027</v>
      </c>
      <c r="Q598" s="31">
        <v>0.25</v>
      </c>
      <c r="R598" s="42"/>
      <c r="S598" s="42" t="str">
        <f>IF(R598="","",MAX(R598,Q598))</f>
        <v/>
      </c>
      <c r="T598" s="27">
        <f>IF(A598="placement",MIN(P598,IF(S598="",Q598,S598)),"")</f>
        <v>0.25</v>
      </c>
      <c r="U598" s="28">
        <f>IF($A598="placement",T598*J598,"")</f>
        <v>256.75</v>
      </c>
      <c r="V598" s="26">
        <f>IF($A598="placement",U598,IF($A598="site",SUMIF($C:$C,$C598,$U:$U),IF($A598="user",SUMIF($B:$B,$B598,$U:$U),SUM($U:$U))))</f>
        <v>256.75</v>
      </c>
      <c r="W598" s="27">
        <f>V598/J598</f>
        <v>0.25</v>
      </c>
    </row>
    <row r="599" spans="1:23" x14ac:dyDescent="0.3">
      <c r="A599" s="11" t="s">
        <v>14</v>
      </c>
      <c r="B599" s="11" t="s">
        <v>678</v>
      </c>
      <c r="C599" s="11" t="s">
        <v>680</v>
      </c>
      <c r="D599" s="11" t="s">
        <v>948</v>
      </c>
      <c r="E599" s="11" t="s">
        <v>949</v>
      </c>
      <c r="F599" s="12">
        <v>0.33</v>
      </c>
      <c r="G599" s="33">
        <v>1</v>
      </c>
      <c r="H599" s="34">
        <v>109.4633</v>
      </c>
      <c r="I599" s="34">
        <v>38.230600000000003</v>
      </c>
      <c r="J599" s="13">
        <v>1026</v>
      </c>
      <c r="K599" s="13">
        <v>339</v>
      </c>
      <c r="L599" s="12">
        <v>0.3493</v>
      </c>
      <c r="M599" s="14">
        <v>0.89473234000000001</v>
      </c>
      <c r="N599" s="15">
        <v>0.35</v>
      </c>
      <c r="O599" s="16" t="s">
        <v>12</v>
      </c>
      <c r="P599" s="16">
        <v>0.60882156040000002</v>
      </c>
      <c r="Q599" s="16">
        <v>0.33</v>
      </c>
      <c r="R599" s="44"/>
      <c r="S599" s="42" t="str">
        <f>IF(R599="","",MAX(R599,Q599))</f>
        <v/>
      </c>
      <c r="T599" s="27">
        <f>IF(A599="placement",MIN(P599,IF(S599="",Q599,S599)),"")</f>
        <v>0.33</v>
      </c>
      <c r="U599" s="14">
        <f>IF($A599="placement",T599*J599,"")</f>
        <v>338.58000000000004</v>
      </c>
      <c r="V599" s="13">
        <f>IF($A599="placement",U599,IF($A599="site",SUMIF($C:$C,$C599,$U:$U),IF($A599="user",SUMIF($B:$B,$B599,$U:$U),SUM($U:$U))))</f>
        <v>338.58000000000004</v>
      </c>
      <c r="W599" s="12">
        <f>V599/J599</f>
        <v>0.33</v>
      </c>
    </row>
    <row r="600" spans="1:23" x14ac:dyDescent="0.3">
      <c r="A600" s="23" t="s">
        <v>14</v>
      </c>
      <c r="B600" s="23" t="s">
        <v>3053</v>
      </c>
      <c r="C600" s="23" t="s">
        <v>3055</v>
      </c>
      <c r="D600" s="23" t="s">
        <v>3063</v>
      </c>
      <c r="E600" s="23" t="s">
        <v>3064</v>
      </c>
      <c r="F600" s="27">
        <v>0.25</v>
      </c>
      <c r="G600" s="24">
        <v>1</v>
      </c>
      <c r="H600" s="25">
        <v>240.4136</v>
      </c>
      <c r="I600" s="25">
        <v>94.799099999999996</v>
      </c>
      <c r="J600" s="26">
        <v>1025</v>
      </c>
      <c r="K600" s="26">
        <v>256</v>
      </c>
      <c r="L600" s="27">
        <v>0.39429999999999998</v>
      </c>
      <c r="M600" s="28">
        <v>0.36036452000000002</v>
      </c>
      <c r="N600" s="29">
        <v>0.15</v>
      </c>
      <c r="O600" s="31" t="s">
        <v>12</v>
      </c>
      <c r="P600" s="31">
        <v>0.58375479929999996</v>
      </c>
      <c r="Q600" s="31">
        <v>0.25</v>
      </c>
      <c r="R600" s="42"/>
      <c r="S600" s="42" t="str">
        <f>IF(R600="","",MAX(R600,Q600))</f>
        <v/>
      </c>
      <c r="T600" s="27">
        <f>IF(A600="placement",MIN(P600,IF(S600="",Q600,S600)),"")</f>
        <v>0.25</v>
      </c>
      <c r="U600" s="28">
        <f>IF($A600="placement",T600*J600,"")</f>
        <v>256.25</v>
      </c>
      <c r="V600" s="26">
        <f>IF($A600="placement",U600,IF($A600="site",SUMIF($C:$C,$C600,$U:$U),IF($A600="user",SUMIF($B:$B,$B600,$U:$U),SUM($U:$U))))</f>
        <v>256.25</v>
      </c>
      <c r="W600" s="27">
        <f>V600/J600</f>
        <v>0.25</v>
      </c>
    </row>
    <row r="601" spans="1:23" x14ac:dyDescent="0.3">
      <c r="A601" s="11" t="s">
        <v>14</v>
      </c>
      <c r="B601" s="11" t="s">
        <v>53</v>
      </c>
      <c r="C601" s="11" t="s">
        <v>55</v>
      </c>
      <c r="D601" s="11" t="s">
        <v>91</v>
      </c>
      <c r="E601" s="11" t="s">
        <v>92</v>
      </c>
      <c r="F601" s="12">
        <v>0.15</v>
      </c>
      <c r="G601" s="33">
        <v>1</v>
      </c>
      <c r="H601" s="34">
        <v>327.89420000000001</v>
      </c>
      <c r="I601" s="34">
        <v>188.15969999999999</v>
      </c>
      <c r="J601" s="13">
        <v>1022</v>
      </c>
      <c r="K601" s="13">
        <v>153</v>
      </c>
      <c r="L601" s="12">
        <v>0.57379999999999998</v>
      </c>
      <c r="M601" s="14">
        <v>0.18110222000000001</v>
      </c>
      <c r="N601" s="15">
        <v>0.1</v>
      </c>
      <c r="O601" s="16" t="s">
        <v>42</v>
      </c>
      <c r="P601" s="16">
        <v>0.44782566769999999</v>
      </c>
      <c r="Q601" s="16">
        <v>0.15</v>
      </c>
      <c r="R601" s="44"/>
      <c r="S601" s="42" t="str">
        <f>IF(R601="","",MAX(R601,Q601))</f>
        <v/>
      </c>
      <c r="T601" s="27">
        <f>IF(A601="placement",MIN(P601,IF(S601="",Q601,S601)),"")</f>
        <v>0.15</v>
      </c>
      <c r="U601" s="14">
        <f>IF($A601="placement",T601*J601,"")</f>
        <v>153.29999999999998</v>
      </c>
      <c r="V601" s="13">
        <f>IF($A601="placement",U601,IF($A601="site",SUMIF($C:$C,$C601,$U:$U),IF($A601="user",SUMIF($B:$B,$B601,$U:$U),SUM($U:$U))))</f>
        <v>153.29999999999998</v>
      </c>
      <c r="W601" s="12">
        <f>V601/J601</f>
        <v>0.15</v>
      </c>
    </row>
    <row r="602" spans="1:23" x14ac:dyDescent="0.3">
      <c r="A602" s="23" t="s">
        <v>14</v>
      </c>
      <c r="B602" s="23" t="s">
        <v>1017</v>
      </c>
      <c r="C602" s="23" t="s">
        <v>1019</v>
      </c>
      <c r="D602" s="23" t="s">
        <v>1084</v>
      </c>
      <c r="E602" s="23" t="s">
        <v>1085</v>
      </c>
      <c r="F602" s="27">
        <v>0.15</v>
      </c>
      <c r="G602" s="24">
        <v>1</v>
      </c>
      <c r="H602" s="25">
        <v>89.657399999999996</v>
      </c>
      <c r="I602" s="25">
        <v>24.136600000000001</v>
      </c>
      <c r="J602" s="26">
        <v>1022</v>
      </c>
      <c r="K602" s="26">
        <v>153</v>
      </c>
      <c r="L602" s="27">
        <v>0.26919999999999999</v>
      </c>
      <c r="M602" s="28">
        <v>1.4108226399999999</v>
      </c>
      <c r="N602" s="29">
        <v>1.1000000000000001</v>
      </c>
      <c r="O602" s="31" t="s">
        <v>42</v>
      </c>
      <c r="P602" s="31">
        <v>0.2203130509</v>
      </c>
      <c r="Q602" s="31">
        <v>0.15</v>
      </c>
      <c r="R602" s="42"/>
      <c r="S602" s="42" t="str">
        <f>IF(R602="","",MAX(R602,Q602))</f>
        <v/>
      </c>
      <c r="T602" s="27">
        <f>IF(A602="placement",MIN(P602,IF(S602="",Q602,S602)),"")</f>
        <v>0.15</v>
      </c>
      <c r="U602" s="28">
        <f>IF($A602="placement",T602*J602,"")</f>
        <v>153.29999999999998</v>
      </c>
      <c r="V602" s="26">
        <f>IF($A602="placement",U602,IF($A602="site",SUMIF($C:$C,$C602,$U:$U),IF($A602="user",SUMIF($B:$B,$B602,$U:$U),SUM($U:$U))))</f>
        <v>153.29999999999998</v>
      </c>
      <c r="W602" s="27">
        <f>V602/J602</f>
        <v>0.15</v>
      </c>
    </row>
    <row r="603" spans="1:23" x14ac:dyDescent="0.3">
      <c r="A603" s="23" t="s">
        <v>14</v>
      </c>
      <c r="B603" s="23" t="s">
        <v>3643</v>
      </c>
      <c r="C603" s="23" t="s">
        <v>3645</v>
      </c>
      <c r="D603" s="23" t="s">
        <v>3646</v>
      </c>
      <c r="E603" s="23" t="s">
        <v>3647</v>
      </c>
      <c r="F603" s="27">
        <v>0.25</v>
      </c>
      <c r="G603" s="24">
        <v>1</v>
      </c>
      <c r="H603" s="25">
        <v>75.415899999999993</v>
      </c>
      <c r="I603" s="25">
        <v>22.616599999999998</v>
      </c>
      <c r="J603" s="26">
        <v>1021</v>
      </c>
      <c r="K603" s="26">
        <v>255</v>
      </c>
      <c r="L603" s="27">
        <v>0.2999</v>
      </c>
      <c r="M603" s="28">
        <v>1.5052360499999999</v>
      </c>
      <c r="N603" s="29">
        <v>0.5</v>
      </c>
      <c r="O603" s="31" t="s">
        <v>12</v>
      </c>
      <c r="P603" s="31">
        <v>0.66782618510000002</v>
      </c>
      <c r="Q603" s="31">
        <v>0.25</v>
      </c>
      <c r="R603" s="42"/>
      <c r="S603" s="42" t="str">
        <f>IF(R603="","",MAX(R603,Q603))</f>
        <v/>
      </c>
      <c r="T603" s="27">
        <f>IF(A603="placement",MIN(P603,IF(S603="",Q603,S603)),"")</f>
        <v>0.25</v>
      </c>
      <c r="U603" s="28">
        <f>IF($A603="placement",T603*J603,"")</f>
        <v>255.25</v>
      </c>
      <c r="V603" s="26">
        <f>IF($A603="placement",U603,IF($A603="site",SUMIF($C:$C,$C603,$U:$U),IF($A603="user",SUMIF($B:$B,$B603,$U:$U),SUM($U:$U))))</f>
        <v>255.25</v>
      </c>
      <c r="W603" s="27">
        <f>V603/J603</f>
        <v>0.25</v>
      </c>
    </row>
    <row r="604" spans="1:23" x14ac:dyDescent="0.3">
      <c r="A604" s="23" t="s">
        <v>14</v>
      </c>
      <c r="B604" s="23" t="s">
        <v>9314</v>
      </c>
      <c r="C604" s="23" t="s">
        <v>9316</v>
      </c>
      <c r="D604" s="23" t="s">
        <v>9321</v>
      </c>
      <c r="E604" s="23" t="s">
        <v>9322</v>
      </c>
      <c r="F604" s="27">
        <v>0.15</v>
      </c>
      <c r="G604" s="24">
        <v>1</v>
      </c>
      <c r="H604" s="25">
        <v>246.5249</v>
      </c>
      <c r="I604" s="25">
        <v>13.7631</v>
      </c>
      <c r="J604" s="26">
        <v>1021</v>
      </c>
      <c r="K604" s="26">
        <v>153</v>
      </c>
      <c r="L604" s="27">
        <v>5.5800000000000002E-2</v>
      </c>
      <c r="M604" s="28">
        <v>2.47393698</v>
      </c>
      <c r="N604" s="29">
        <v>2</v>
      </c>
      <c r="O604" s="31" t="s">
        <v>42</v>
      </c>
      <c r="P604" s="31">
        <v>0.19157197109999999</v>
      </c>
      <c r="Q604" s="31">
        <v>0.15</v>
      </c>
      <c r="R604" s="42"/>
      <c r="S604" s="42" t="str">
        <f>IF(R604="","",MAX(R604,Q604))</f>
        <v/>
      </c>
      <c r="T604" s="27">
        <f>IF(A604="placement",MIN(P604,IF(S604="",Q604,S604)),"")</f>
        <v>0.15</v>
      </c>
      <c r="U604" s="28">
        <f>IF($A604="placement",T604*J604,"")</f>
        <v>153.15</v>
      </c>
      <c r="V604" s="26">
        <f>IF($A604="placement",U604,IF($A604="site",SUMIF($C:$C,$C604,$U:$U),IF($A604="user",SUMIF($B:$B,$B604,$U:$U),SUM($U:$U))))</f>
        <v>153.15</v>
      </c>
      <c r="W604" s="27">
        <f>V604/J604</f>
        <v>0.15</v>
      </c>
    </row>
    <row r="605" spans="1:23" x14ac:dyDescent="0.3">
      <c r="A605" s="23" t="s">
        <v>14</v>
      </c>
      <c r="B605" s="23" t="s">
        <v>3593</v>
      </c>
      <c r="C605" s="23" t="s">
        <v>3595</v>
      </c>
      <c r="D605" s="23" t="s">
        <v>3628</v>
      </c>
      <c r="E605" s="23" t="s">
        <v>3629</v>
      </c>
      <c r="F605" s="27">
        <v>0.25</v>
      </c>
      <c r="G605" s="24">
        <v>1</v>
      </c>
      <c r="H605" s="25">
        <v>47.313200000000002</v>
      </c>
      <c r="I605" s="25">
        <v>23.8414</v>
      </c>
      <c r="J605" s="26">
        <v>1020</v>
      </c>
      <c r="K605" s="26">
        <v>255</v>
      </c>
      <c r="L605" s="27">
        <v>0.50390000000000001</v>
      </c>
      <c r="M605" s="28">
        <v>1.4257813500000001</v>
      </c>
      <c r="N605" s="29">
        <v>0.6</v>
      </c>
      <c r="O605" s="31" t="s">
        <v>42</v>
      </c>
      <c r="P605" s="31">
        <v>0.57917811259999996</v>
      </c>
      <c r="Q605" s="31">
        <v>0.25</v>
      </c>
      <c r="R605" s="42"/>
      <c r="S605" s="42" t="str">
        <f>IF(R605="","",MAX(R605,Q605))</f>
        <v/>
      </c>
      <c r="T605" s="27">
        <f>IF(A605="placement",MIN(P605,IF(S605="",Q605,S605)),"")</f>
        <v>0.25</v>
      </c>
      <c r="U605" s="28">
        <f>IF($A605="placement",T605*J605,"")</f>
        <v>255</v>
      </c>
      <c r="V605" s="26">
        <f>IF($A605="placement",U605,IF($A605="site",SUMIF($C:$C,$C605,$U:$U),IF($A605="user",SUMIF($B:$B,$B605,$U:$U),SUM($U:$U))))</f>
        <v>255</v>
      </c>
      <c r="W605" s="27">
        <f>V605/J605</f>
        <v>0.25</v>
      </c>
    </row>
    <row r="606" spans="1:23" x14ac:dyDescent="0.3">
      <c r="A606" s="23" t="s">
        <v>14</v>
      </c>
      <c r="B606" s="23" t="s">
        <v>2238</v>
      </c>
      <c r="C606" s="23" t="s">
        <v>2240</v>
      </c>
      <c r="D606" s="23" t="s">
        <v>9989</v>
      </c>
      <c r="E606" s="23" t="s">
        <v>9990</v>
      </c>
      <c r="F606" s="27">
        <v>0.25</v>
      </c>
      <c r="G606" s="24">
        <v>1</v>
      </c>
      <c r="H606" s="25">
        <v>462.0951</v>
      </c>
      <c r="I606" s="25">
        <v>25.378699999999998</v>
      </c>
      <c r="J606" s="26">
        <v>1018</v>
      </c>
      <c r="K606" s="26">
        <v>251</v>
      </c>
      <c r="L606" s="27">
        <v>5.4899999999999997E-2</v>
      </c>
      <c r="M606" s="28">
        <v>1.3375539700000001</v>
      </c>
      <c r="N606" s="29">
        <v>1</v>
      </c>
      <c r="O606" s="31" t="s">
        <v>12</v>
      </c>
      <c r="P606" s="31">
        <v>0.25236661560000001</v>
      </c>
      <c r="Q606" s="31">
        <v>0.25</v>
      </c>
      <c r="R606" s="42">
        <v>0.3</v>
      </c>
      <c r="S606" s="42">
        <f>IF(R606="","",MAX(R606,Q606))</f>
        <v>0.3</v>
      </c>
      <c r="T606" s="27">
        <f>IF(A606="placement",MIN(P606,IF(S606="",Q606,S606)),"")</f>
        <v>0.25236661560000001</v>
      </c>
      <c r="U606" s="28">
        <f>IF($A606="placement",T606*J606,"")</f>
        <v>256.90921468080001</v>
      </c>
      <c r="V606" s="26">
        <f>IF($A606="placement",U606,IF($A606="site",SUMIF($C:$C,$C606,$U:$U),IF($A606="user",SUMIF($B:$B,$B606,$U:$U),SUM($U:$U))))</f>
        <v>256.90921468080001</v>
      </c>
      <c r="W606" s="27">
        <f>V606/J606</f>
        <v>0.25236661560000001</v>
      </c>
    </row>
    <row r="607" spans="1:23" x14ac:dyDescent="0.3">
      <c r="A607" s="23" t="s">
        <v>14</v>
      </c>
      <c r="B607" s="23" t="s">
        <v>6586</v>
      </c>
      <c r="C607" s="23" t="s">
        <v>6587</v>
      </c>
      <c r="D607" s="23" t="s">
        <v>6592</v>
      </c>
      <c r="E607" s="23" t="s">
        <v>6593</v>
      </c>
      <c r="F607" s="27">
        <v>0.25</v>
      </c>
      <c r="G607" s="24">
        <v>1</v>
      </c>
      <c r="H607" s="25">
        <v>58.116900000000001</v>
      </c>
      <c r="I607" s="25">
        <v>21.621300000000002</v>
      </c>
      <c r="J607" s="26">
        <v>1016</v>
      </c>
      <c r="K607" s="26">
        <v>254</v>
      </c>
      <c r="L607" s="27">
        <v>0.372</v>
      </c>
      <c r="M607" s="28">
        <v>1.56588415</v>
      </c>
      <c r="N607" s="29">
        <v>0.9</v>
      </c>
      <c r="O607" s="31" t="s">
        <v>12</v>
      </c>
      <c r="P607" s="31">
        <v>0.42524483639999999</v>
      </c>
      <c r="Q607" s="31">
        <v>0.25</v>
      </c>
      <c r="R607" s="42"/>
      <c r="S607" s="42" t="str">
        <f>IF(R607="","",MAX(R607,Q607))</f>
        <v/>
      </c>
      <c r="T607" s="27">
        <f>IF(A607="placement",MIN(P607,IF(S607="",Q607,S607)),"")</f>
        <v>0.25</v>
      </c>
      <c r="U607" s="28">
        <f>IF($A607="placement",T607*J607,"")</f>
        <v>254</v>
      </c>
      <c r="V607" s="26">
        <f>IF($A607="placement",U607,IF($A607="site",SUMIF($C:$C,$C607,$U:$U),IF($A607="user",SUMIF($B:$B,$B607,$U:$U),SUM($U:$U))))</f>
        <v>254</v>
      </c>
      <c r="W607" s="27">
        <f>V607/J607</f>
        <v>0.25</v>
      </c>
    </row>
    <row r="608" spans="1:23" x14ac:dyDescent="0.3">
      <c r="A608" s="23" t="s">
        <v>14</v>
      </c>
      <c r="B608" s="23" t="s">
        <v>4914</v>
      </c>
      <c r="C608" s="23" t="s">
        <v>4915</v>
      </c>
      <c r="D608" s="23" t="s">
        <v>4952</v>
      </c>
      <c r="E608" s="23" t="s">
        <v>4953</v>
      </c>
      <c r="F608" s="27">
        <v>0.05</v>
      </c>
      <c r="G608" s="24">
        <v>1</v>
      </c>
      <c r="H608" s="25">
        <v>29765.224399999999</v>
      </c>
      <c r="I608" s="25">
        <v>1395.7634</v>
      </c>
      <c r="J608" s="26">
        <v>1016</v>
      </c>
      <c r="K608" s="26">
        <v>51</v>
      </c>
      <c r="L608" s="27">
        <v>4.6899999999999997E-2</v>
      </c>
      <c r="M608" s="28">
        <v>2.4271999999999998E-2</v>
      </c>
      <c r="N608" s="29">
        <v>0.01</v>
      </c>
      <c r="O608" s="31" t="s">
        <v>70</v>
      </c>
      <c r="P608" s="31">
        <v>0.58800256799999995</v>
      </c>
      <c r="Q608" s="31">
        <v>0.05</v>
      </c>
      <c r="R608" s="42"/>
      <c r="S608" s="42" t="str">
        <f>IF(R608="","",MAX(R608,Q608))</f>
        <v/>
      </c>
      <c r="T608" s="27">
        <f>IF(A608="placement",MIN(P608,IF(S608="",Q608,S608)),"")</f>
        <v>0.05</v>
      </c>
      <c r="U608" s="28">
        <f>IF($A608="placement",T608*J608,"")</f>
        <v>50.800000000000004</v>
      </c>
      <c r="V608" s="26">
        <f>IF($A608="placement",U608,IF($A608="site",SUMIF($C:$C,$C608,$U:$U),IF($A608="user",SUMIF($B:$B,$B608,$U:$U),SUM($U:$U))))</f>
        <v>50.800000000000004</v>
      </c>
      <c r="W608" s="27">
        <f>V608/J608</f>
        <v>0.05</v>
      </c>
    </row>
    <row r="609" spans="1:23" x14ac:dyDescent="0.3">
      <c r="A609" s="23" t="s">
        <v>14</v>
      </c>
      <c r="B609" s="23" t="s">
        <v>3266</v>
      </c>
      <c r="C609" s="23" t="s">
        <v>3268</v>
      </c>
      <c r="D609" s="23" t="s">
        <v>3504</v>
      </c>
      <c r="E609" s="23" t="s">
        <v>3505</v>
      </c>
      <c r="F609" s="27">
        <v>0.05</v>
      </c>
      <c r="G609" s="24">
        <v>1</v>
      </c>
      <c r="H609" s="25">
        <v>49.496200000000002</v>
      </c>
      <c r="I609" s="25">
        <v>11.568199999999999</v>
      </c>
      <c r="J609" s="26">
        <v>1015</v>
      </c>
      <c r="K609" s="26">
        <v>51</v>
      </c>
      <c r="L609" s="27">
        <v>0.23369999999999999</v>
      </c>
      <c r="M609" s="28">
        <v>2.9259355999999999</v>
      </c>
      <c r="N609" s="29">
        <v>2.75</v>
      </c>
      <c r="O609" s="31" t="s">
        <v>70</v>
      </c>
      <c r="P609" s="31">
        <v>6.0129689600000001E-2</v>
      </c>
      <c r="Q609" s="31">
        <v>0.05</v>
      </c>
      <c r="R609" s="42"/>
      <c r="S609" s="42" t="str">
        <f>IF(R609="","",MAX(R609,Q609))</f>
        <v/>
      </c>
      <c r="T609" s="27">
        <f>IF(A609="placement",MIN(P609,IF(S609="",Q609,S609)),"")</f>
        <v>0.05</v>
      </c>
      <c r="U609" s="28">
        <f>IF($A609="placement",T609*J609,"")</f>
        <v>50.75</v>
      </c>
      <c r="V609" s="26">
        <f>IF($A609="placement",U609,IF($A609="site",SUMIF($C:$C,$C609,$U:$U),IF($A609="user",SUMIF($B:$B,$B609,$U:$U),SUM($U:$U))))</f>
        <v>50.75</v>
      </c>
      <c r="W609" s="27">
        <f>V609/J609</f>
        <v>0.05</v>
      </c>
    </row>
    <row r="610" spans="1:23" x14ac:dyDescent="0.3">
      <c r="A610" s="23" t="s">
        <v>14</v>
      </c>
      <c r="B610" s="23" t="s">
        <v>4820</v>
      </c>
      <c r="C610" s="23" t="s">
        <v>4822</v>
      </c>
      <c r="D610" s="23" t="s">
        <v>4843</v>
      </c>
      <c r="E610" s="23" t="s">
        <v>4844</v>
      </c>
      <c r="F610" s="27">
        <v>0.25</v>
      </c>
      <c r="G610" s="24">
        <v>1</v>
      </c>
      <c r="H610" s="25">
        <v>466.57040000000001</v>
      </c>
      <c r="I610" s="25">
        <v>49.761400000000002</v>
      </c>
      <c r="J610" s="26">
        <v>1012</v>
      </c>
      <c r="K610" s="26">
        <v>246</v>
      </c>
      <c r="L610" s="27">
        <v>0.1067</v>
      </c>
      <c r="M610" s="28">
        <v>0.67806332999999996</v>
      </c>
      <c r="N610" s="29">
        <v>0.5</v>
      </c>
      <c r="O610" s="31" t="s">
        <v>12</v>
      </c>
      <c r="P610" s="31">
        <v>0.26260575180000001</v>
      </c>
      <c r="Q610" s="31">
        <v>0.25</v>
      </c>
      <c r="R610" s="42"/>
      <c r="S610" s="42" t="str">
        <f>IF(R610="","",MAX(R610,Q610))</f>
        <v/>
      </c>
      <c r="T610" s="27">
        <f>IF(A610="placement",MIN(P610,IF(S610="",Q610,S610)),"")</f>
        <v>0.25</v>
      </c>
      <c r="U610" s="28">
        <f>IF($A610="placement",T610*J610,"")</f>
        <v>253</v>
      </c>
      <c r="V610" s="26">
        <f>IF($A610="placement",U610,IF($A610="site",SUMIF($C:$C,$C610,$U:$U),IF($A610="user",SUMIF($B:$B,$B610,$U:$U),SUM($U:$U))))</f>
        <v>253</v>
      </c>
      <c r="W610" s="27">
        <f>V610/J610</f>
        <v>0.25</v>
      </c>
    </row>
    <row r="611" spans="1:23" x14ac:dyDescent="0.3">
      <c r="A611" s="23" t="s">
        <v>14</v>
      </c>
      <c r="B611" s="23" t="s">
        <v>9124</v>
      </c>
      <c r="C611" s="23" t="s">
        <v>9126</v>
      </c>
      <c r="D611" s="23" t="s">
        <v>9127</v>
      </c>
      <c r="E611" s="23" t="s">
        <v>9128</v>
      </c>
      <c r="F611" s="27">
        <v>0.25</v>
      </c>
      <c r="G611" s="24">
        <v>1</v>
      </c>
      <c r="H611" s="25">
        <v>451.41039999999998</v>
      </c>
      <c r="I611" s="25">
        <v>41.9176</v>
      </c>
      <c r="J611" s="26">
        <v>1011</v>
      </c>
      <c r="K611" s="26">
        <v>194</v>
      </c>
      <c r="L611" s="27">
        <v>9.2899999999999996E-2</v>
      </c>
      <c r="M611" s="28">
        <v>0.80423807999999997</v>
      </c>
      <c r="N611" s="29">
        <v>0.65</v>
      </c>
      <c r="O611" s="31" t="s">
        <v>12</v>
      </c>
      <c r="P611" s="31">
        <v>0.1917816172</v>
      </c>
      <c r="Q611" s="31">
        <v>0.19178161719572101</v>
      </c>
      <c r="R611" s="42"/>
      <c r="S611" s="42" t="str">
        <f>IF(R611="","",MAX(R611,Q611))</f>
        <v/>
      </c>
      <c r="T611" s="27">
        <f>IF(A611="placement",MIN(P611,IF(S611="",Q611,S611)),"")</f>
        <v>0.19178161719572101</v>
      </c>
      <c r="U611" s="28">
        <f>IF($A611="placement",T611*J611,"")</f>
        <v>193.89121498487395</v>
      </c>
      <c r="V611" s="26">
        <f>IF($A611="placement",U611,IF($A611="site",SUMIF($C:$C,$C611,$U:$U),IF($A611="user",SUMIF($B:$B,$B611,$U:$U),SUM($U:$U))))</f>
        <v>193.89121498487395</v>
      </c>
      <c r="W611" s="27">
        <f>V611/J611</f>
        <v>0.19178161719572101</v>
      </c>
    </row>
    <row r="612" spans="1:23" x14ac:dyDescent="0.3">
      <c r="A612" s="23" t="s">
        <v>14</v>
      </c>
      <c r="B612" s="23" t="s">
        <v>6363</v>
      </c>
      <c r="C612" s="23" t="s">
        <v>6365</v>
      </c>
      <c r="D612" s="32" t="s">
        <v>6372</v>
      </c>
      <c r="E612" s="23" t="s">
        <v>6364</v>
      </c>
      <c r="F612" s="27">
        <v>0.25</v>
      </c>
      <c r="G612" s="24">
        <v>1</v>
      </c>
      <c r="H612" s="25">
        <v>376.3236</v>
      </c>
      <c r="I612" s="25">
        <v>76.889799999999994</v>
      </c>
      <c r="J612" s="26">
        <v>1010</v>
      </c>
      <c r="K612" s="26">
        <v>252</v>
      </c>
      <c r="L612" s="27">
        <v>0.20430000000000001</v>
      </c>
      <c r="M612" s="28">
        <v>0.43780783000000001</v>
      </c>
      <c r="N612" s="46">
        <v>0.27</v>
      </c>
      <c r="O612" s="31" t="s">
        <v>42</v>
      </c>
      <c r="P612" s="31">
        <v>0.38329106200000002</v>
      </c>
      <c r="Q612" s="31">
        <v>0.25</v>
      </c>
      <c r="R612" s="42"/>
      <c r="S612" s="42" t="str">
        <f>IF(R612="","",MAX(R612,Q612))</f>
        <v/>
      </c>
      <c r="T612" s="27">
        <f>IF(A612="placement",MIN(P612,IF(S612="",Q612,S612)),"")</f>
        <v>0.25</v>
      </c>
      <c r="U612" s="28">
        <f>IF($A612="placement",T612*J612,"")</f>
        <v>252.5</v>
      </c>
      <c r="V612" s="26">
        <f>IF($A612="placement",U612,IF($A612="site",SUMIF($C:$C,$C612,$U:$U),IF($A612="user",SUMIF($B:$B,$B612,$U:$U),SUM($U:$U))))</f>
        <v>252.5</v>
      </c>
      <c r="W612" s="27">
        <f>V612/J612</f>
        <v>0.25</v>
      </c>
    </row>
    <row r="613" spans="1:23" x14ac:dyDescent="0.3">
      <c r="A613" s="23" t="s">
        <v>14</v>
      </c>
      <c r="B613" s="23" t="s">
        <v>678</v>
      </c>
      <c r="C613" s="23" t="s">
        <v>680</v>
      </c>
      <c r="D613" s="23" t="s">
        <v>681</v>
      </c>
      <c r="E613" s="23" t="s">
        <v>682</v>
      </c>
      <c r="F613" s="27">
        <v>0.25</v>
      </c>
      <c r="G613" s="24">
        <v>1</v>
      </c>
      <c r="H613" s="25">
        <v>95.0732</v>
      </c>
      <c r="I613" s="25">
        <v>50.965899999999998</v>
      </c>
      <c r="J613" s="26">
        <v>1009</v>
      </c>
      <c r="K613" s="26">
        <v>252</v>
      </c>
      <c r="L613" s="27">
        <v>0.53610000000000002</v>
      </c>
      <c r="M613" s="28">
        <v>0.65966641999999998</v>
      </c>
      <c r="N613" s="29">
        <v>0.25</v>
      </c>
      <c r="O613" s="31" t="s">
        <v>12</v>
      </c>
      <c r="P613" s="31">
        <v>0.62102057310000003</v>
      </c>
      <c r="Q613" s="31">
        <v>0.25</v>
      </c>
      <c r="R613" s="42"/>
      <c r="S613" s="42" t="str">
        <f>IF(R613="","",MAX(R613,Q613))</f>
        <v/>
      </c>
      <c r="T613" s="27">
        <f>IF(A613="placement",MIN(P613,IF(S613="",Q613,S613)),"")</f>
        <v>0.25</v>
      </c>
      <c r="U613" s="28">
        <f>IF($A613="placement",T613*J613,"")</f>
        <v>252.25</v>
      </c>
      <c r="V613" s="26">
        <f>IF($A613="placement",U613,IF($A613="site",SUMIF($C:$C,$C613,$U:$U),IF($A613="user",SUMIF($B:$B,$B613,$U:$U),SUM($U:$U))))</f>
        <v>252.25</v>
      </c>
      <c r="W613" s="27">
        <f>V613/J613</f>
        <v>0.25</v>
      </c>
    </row>
    <row r="614" spans="1:23" x14ac:dyDescent="0.3">
      <c r="A614" s="23" t="s">
        <v>14</v>
      </c>
      <c r="B614" s="23" t="s">
        <v>5764</v>
      </c>
      <c r="C614" s="23" t="s">
        <v>5766</v>
      </c>
      <c r="D614" s="32" t="s">
        <v>5805</v>
      </c>
      <c r="E614" s="23" t="s">
        <v>5806</v>
      </c>
      <c r="F614" s="27">
        <v>0.25</v>
      </c>
      <c r="G614" s="24">
        <v>1</v>
      </c>
      <c r="H614" s="25">
        <v>54.423299999999998</v>
      </c>
      <c r="I614" s="25">
        <v>22.305700000000002</v>
      </c>
      <c r="J614" s="26">
        <v>1008</v>
      </c>
      <c r="K614" s="26">
        <v>252</v>
      </c>
      <c r="L614" s="27">
        <v>0.40989999999999999</v>
      </c>
      <c r="M614" s="28">
        <v>1.5065338800000001</v>
      </c>
      <c r="N614" s="29">
        <v>1</v>
      </c>
      <c r="O614" s="31" t="s">
        <v>42</v>
      </c>
      <c r="P614" s="31">
        <v>0.3362246854</v>
      </c>
      <c r="Q614" s="31">
        <v>0.25</v>
      </c>
      <c r="R614" s="42">
        <v>0.35</v>
      </c>
      <c r="S614" s="42">
        <f>IF(R614="","",MAX(R614,Q614))</f>
        <v>0.35</v>
      </c>
      <c r="T614" s="27">
        <f>IF(A614="placement",MIN(P614,IF(S614="",Q614,S614)),"")</f>
        <v>0.3362246854</v>
      </c>
      <c r="U614" s="28">
        <f>IF($A614="placement",T614*J614,"")</f>
        <v>338.91448288319998</v>
      </c>
      <c r="V614" s="26">
        <f>IF($A614="placement",U614,IF($A614="site",SUMIF($C:$C,$C614,$U:$U),IF($A614="user",SUMIF($B:$B,$B614,$U:$U),SUM($U:$U))))</f>
        <v>338.91448288319998</v>
      </c>
      <c r="W614" s="27">
        <f>V614/J614</f>
        <v>0.3362246854</v>
      </c>
    </row>
    <row r="615" spans="1:23" x14ac:dyDescent="0.3">
      <c r="A615" s="23" t="s">
        <v>14</v>
      </c>
      <c r="B615" s="23" t="s">
        <v>8701</v>
      </c>
      <c r="C615" s="23" t="s">
        <v>8703</v>
      </c>
      <c r="D615" s="23" t="s">
        <v>8720</v>
      </c>
      <c r="E615" s="23" t="s">
        <v>8721</v>
      </c>
      <c r="F615" s="27">
        <v>0.25</v>
      </c>
      <c r="G615" s="24">
        <v>1</v>
      </c>
      <c r="H615" s="25">
        <v>515.44039999999995</v>
      </c>
      <c r="I615" s="25">
        <v>73.508099999999999</v>
      </c>
      <c r="J615" s="26">
        <v>1006</v>
      </c>
      <c r="K615" s="26">
        <v>252</v>
      </c>
      <c r="L615" s="27">
        <v>0.1426</v>
      </c>
      <c r="M615" s="28">
        <v>0.45633045</v>
      </c>
      <c r="N615" s="29">
        <v>0.25</v>
      </c>
      <c r="O615" s="31" t="s">
        <v>12</v>
      </c>
      <c r="P615" s="31">
        <v>0.45215139789999997</v>
      </c>
      <c r="Q615" s="31">
        <v>0.25</v>
      </c>
      <c r="R615" s="42"/>
      <c r="S615" s="42" t="str">
        <f>IF(R615="","",MAX(R615,Q615))</f>
        <v/>
      </c>
      <c r="T615" s="27">
        <f>IF(A615="placement",MIN(P615,IF(S615="",Q615,S615)),"")</f>
        <v>0.25</v>
      </c>
      <c r="U615" s="28">
        <f>IF($A615="placement",T615*J615,"")</f>
        <v>251.5</v>
      </c>
      <c r="V615" s="26">
        <f>IF($A615="placement",U615,IF($A615="site",SUMIF($C:$C,$C615,$U:$U),IF($A615="user",SUMIF($B:$B,$B615,$U:$U),SUM($U:$U))))</f>
        <v>251.5</v>
      </c>
      <c r="W615" s="27">
        <f>V615/J615</f>
        <v>0.25</v>
      </c>
    </row>
    <row r="616" spans="1:23" hidden="1" x14ac:dyDescent="0.3">
      <c r="A616" s="17" t="s">
        <v>13</v>
      </c>
      <c r="B616" s="17" t="s">
        <v>1268</v>
      </c>
      <c r="C616" s="17" t="s">
        <v>1270</v>
      </c>
      <c r="D616" s="17" t="s">
        <v>9898</v>
      </c>
      <c r="E616" s="17"/>
      <c r="F616" s="18">
        <v>0.36599999999999999</v>
      </c>
      <c r="G616" s="36">
        <v>0.42472147999999998</v>
      </c>
      <c r="H616" s="37">
        <v>252.1216</v>
      </c>
      <c r="I616" s="37">
        <v>78.733900000000006</v>
      </c>
      <c r="J616" s="19">
        <v>8143</v>
      </c>
      <c r="K616" s="19">
        <v>2204</v>
      </c>
      <c r="L616" s="18">
        <v>0.31230000000000002</v>
      </c>
      <c r="M616" s="20">
        <v>3.4472984499999999</v>
      </c>
      <c r="N616" s="21">
        <v>2.5</v>
      </c>
      <c r="O616" s="22"/>
      <c r="P616" s="22">
        <v>0.274794441</v>
      </c>
      <c r="Q616" s="22">
        <v>0.27479444104271999</v>
      </c>
      <c r="R616" s="43"/>
      <c r="S616" s="42" t="str">
        <f>IF(R616="","",MAX(R616,Q616))</f>
        <v/>
      </c>
      <c r="T616" s="27" t="str">
        <f>IF(A616="placement",MIN(P616,IF(S616="",Q616,S616)),"")</f>
        <v/>
      </c>
      <c r="U616" s="20" t="str">
        <f>IF($A616="placement",T616*J616,"")</f>
        <v/>
      </c>
      <c r="V616" s="19">
        <f>IF($A616="placement",U616,IF($A616="site",SUMIF($C:$C,$C616,$U:$U),IF($A616="user",SUMIF($B:$B,$B616,$U:$U),SUM($U:$U))))</f>
        <v>2207.1568395182794</v>
      </c>
      <c r="W616" s="18">
        <f>V616/J616</f>
        <v>0.27104959345674562</v>
      </c>
    </row>
    <row r="617" spans="1:23" hidden="1" x14ac:dyDescent="0.3">
      <c r="A617" s="23" t="s">
        <v>10</v>
      </c>
      <c r="B617" s="23" t="s">
        <v>2596</v>
      </c>
      <c r="C617" s="23" t="s">
        <v>9898</v>
      </c>
      <c r="D617" s="23" t="s">
        <v>9898</v>
      </c>
      <c r="E617" s="23"/>
      <c r="F617" s="27">
        <v>0.25</v>
      </c>
      <c r="G617" s="24">
        <v>1</v>
      </c>
      <c r="H617" s="25">
        <v>104.0808</v>
      </c>
      <c r="I617" s="25">
        <v>29.2288</v>
      </c>
      <c r="J617" s="26">
        <v>274</v>
      </c>
      <c r="K617" s="26">
        <v>69</v>
      </c>
      <c r="L617" s="27">
        <v>0.28079999999999999</v>
      </c>
      <c r="M617" s="28">
        <v>0.31255488999999997</v>
      </c>
      <c r="N617" s="29">
        <v>0.01</v>
      </c>
      <c r="O617" s="31"/>
      <c r="P617" s="31">
        <v>0.96800562010000002</v>
      </c>
      <c r="Q617" s="31">
        <v>0.25</v>
      </c>
      <c r="R617" s="42"/>
      <c r="S617" s="42" t="str">
        <f>IF(R617="","",MAX(R617,Q617))</f>
        <v/>
      </c>
      <c r="T617" s="27" t="str">
        <f>IF(A617="placement",MIN(P617,IF(S617="",Q617,S617)),"")</f>
        <v/>
      </c>
      <c r="U617" s="28" t="str">
        <f>IF($A617="placement",T617*J617,"")</f>
        <v/>
      </c>
      <c r="V617" s="26">
        <f>IF($A617="placement",U617,IF($A617="site",SUMIF($C:$C,$C617,$U:$U),IF($A617="user",SUMIF($B:$B,$B617,$U:$U),SUM($U:$U))))</f>
        <v>82.2</v>
      </c>
      <c r="W617" s="27">
        <f>V617/J617</f>
        <v>0.3</v>
      </c>
    </row>
    <row r="618" spans="1:23" x14ac:dyDescent="0.3">
      <c r="A618" s="23" t="s">
        <v>14</v>
      </c>
      <c r="B618" s="23" t="s">
        <v>2238</v>
      </c>
      <c r="C618" s="23" t="s">
        <v>2240</v>
      </c>
      <c r="D618" s="23" t="s">
        <v>9991</v>
      </c>
      <c r="E618" s="23" t="s">
        <v>9992</v>
      </c>
      <c r="F618" s="27">
        <v>0.25</v>
      </c>
      <c r="G618" s="24">
        <v>1</v>
      </c>
      <c r="H618" s="25">
        <v>445.79660000000001</v>
      </c>
      <c r="I618" s="25">
        <v>24.703800000000001</v>
      </c>
      <c r="J618" s="26">
        <v>999</v>
      </c>
      <c r="K618" s="26">
        <v>246</v>
      </c>
      <c r="L618" s="27">
        <v>5.5399999999999998E-2</v>
      </c>
      <c r="M618" s="28">
        <v>1.34756443</v>
      </c>
      <c r="N618" s="29">
        <v>1</v>
      </c>
      <c r="O618" s="31" t="s">
        <v>12</v>
      </c>
      <c r="P618" s="31">
        <v>0.25792045299999999</v>
      </c>
      <c r="Q618" s="31">
        <v>0.25</v>
      </c>
      <c r="R618" s="42"/>
      <c r="S618" s="42" t="str">
        <f>IF(R618="","",MAX(R618,Q618))</f>
        <v/>
      </c>
      <c r="T618" s="27">
        <f>IF(A618="placement",MIN(P618,IF(S618="",Q618,S618)),"")</f>
        <v>0.25</v>
      </c>
      <c r="U618" s="28">
        <f>IF($A618="placement",T618*J618,"")</f>
        <v>249.75</v>
      </c>
      <c r="V618" s="26">
        <f>IF($A618="placement",U618,IF($A618="site",SUMIF($C:$C,$C618,$U:$U),IF($A618="user",SUMIF($B:$B,$B618,$U:$U),SUM($U:$U))))</f>
        <v>249.75</v>
      </c>
      <c r="W618" s="27">
        <f>V618/J618</f>
        <v>0.25</v>
      </c>
    </row>
    <row r="619" spans="1:23" x14ac:dyDescent="0.3">
      <c r="A619" s="23" t="s">
        <v>14</v>
      </c>
      <c r="B619" s="23" t="s">
        <v>227</v>
      </c>
      <c r="C619" s="23" t="s">
        <v>229</v>
      </c>
      <c r="D619" s="23" t="s">
        <v>234</v>
      </c>
      <c r="E619" s="23" t="s">
        <v>228</v>
      </c>
      <c r="F619" s="27">
        <v>0.33</v>
      </c>
      <c r="G619" s="24">
        <v>1</v>
      </c>
      <c r="H619" s="25">
        <v>79.086600000000004</v>
      </c>
      <c r="I619" s="25">
        <v>15.650600000000001</v>
      </c>
      <c r="J619" s="26">
        <v>997</v>
      </c>
      <c r="K619" s="26">
        <v>302</v>
      </c>
      <c r="L619" s="27">
        <v>0.19789999999999999</v>
      </c>
      <c r="M619" s="28">
        <v>2.1235121499999998</v>
      </c>
      <c r="N619" s="29">
        <v>1.5</v>
      </c>
      <c r="O619" s="31" t="s">
        <v>42</v>
      </c>
      <c r="P619" s="31">
        <v>0.29362306659999998</v>
      </c>
      <c r="Q619" s="31">
        <v>0.29362306661494098</v>
      </c>
      <c r="R619" s="42">
        <v>0.17</v>
      </c>
      <c r="S619" s="42">
        <f>IF(R619="","",MAX(R619,Q619))</f>
        <v>0.29362306661494098</v>
      </c>
      <c r="T619" s="27">
        <f>IF(A619="placement",MIN(P619,IF(S619="",Q619,S619)),"")</f>
        <v>0.29362306659999998</v>
      </c>
      <c r="U619" s="28">
        <f>IF($A619="placement",T619*J619,"")</f>
        <v>292.74219740019998</v>
      </c>
      <c r="V619" s="26">
        <f>IF($A619="placement",U619,IF($A619="site",SUMIF($C:$C,$C619,$U:$U),IF($A619="user",SUMIF($B:$B,$B619,$U:$U),SUM($U:$U))))</f>
        <v>292.74219740019998</v>
      </c>
      <c r="W619" s="27">
        <f>V619/J619</f>
        <v>0.29362306659999998</v>
      </c>
    </row>
    <row r="620" spans="1:23" x14ac:dyDescent="0.3">
      <c r="A620" s="23" t="s">
        <v>14</v>
      </c>
      <c r="B620" s="23" t="s">
        <v>1017</v>
      </c>
      <c r="C620" s="23" t="s">
        <v>1019</v>
      </c>
      <c r="D620" s="23" t="s">
        <v>1026</v>
      </c>
      <c r="E620" s="23" t="s">
        <v>1027</v>
      </c>
      <c r="F620" s="27">
        <v>0.05</v>
      </c>
      <c r="G620" s="24">
        <v>1</v>
      </c>
      <c r="H620" s="25">
        <v>157.49809999999999</v>
      </c>
      <c r="I620" s="25">
        <v>23.784600000000001</v>
      </c>
      <c r="J620" s="26">
        <v>997</v>
      </c>
      <c r="K620" s="26">
        <v>50</v>
      </c>
      <c r="L620" s="27">
        <v>0.151</v>
      </c>
      <c r="M620" s="28">
        <v>1.3967578</v>
      </c>
      <c r="N620" s="29">
        <v>1.25</v>
      </c>
      <c r="O620" s="31" t="s">
        <v>70</v>
      </c>
      <c r="P620" s="31">
        <v>0.1050703293</v>
      </c>
      <c r="Q620" s="31">
        <v>0.05</v>
      </c>
      <c r="R620" s="42"/>
      <c r="S620" s="42" t="str">
        <f>IF(R620="","",MAX(R620,Q620))</f>
        <v/>
      </c>
      <c r="T620" s="27">
        <f>IF(A620="placement",MIN(P620,IF(S620="",Q620,S620)),"")</f>
        <v>0.05</v>
      </c>
      <c r="U620" s="28">
        <f>IF($A620="placement",T620*J620,"")</f>
        <v>49.85</v>
      </c>
      <c r="V620" s="26">
        <f>IF($A620="placement",U620,IF($A620="site",SUMIF($C:$C,$C620,$U:$U),IF($A620="user",SUMIF($B:$B,$B620,$U:$U),SUM($U:$U))))</f>
        <v>49.85</v>
      </c>
      <c r="W620" s="27">
        <f>V620/J620</f>
        <v>0.05</v>
      </c>
    </row>
    <row r="621" spans="1:23" x14ac:dyDescent="0.3">
      <c r="A621" s="11" t="s">
        <v>14</v>
      </c>
      <c r="B621" s="11" t="s">
        <v>678</v>
      </c>
      <c r="C621" s="11" t="s">
        <v>680</v>
      </c>
      <c r="D621" s="11" t="s">
        <v>920</v>
      </c>
      <c r="E621" s="11" t="s">
        <v>921</v>
      </c>
      <c r="F621" s="12">
        <v>0.25</v>
      </c>
      <c r="G621" s="33">
        <v>1</v>
      </c>
      <c r="H621" s="34">
        <v>99.802700000000002</v>
      </c>
      <c r="I621" s="34">
        <v>53.0777</v>
      </c>
      <c r="J621" s="13">
        <v>989</v>
      </c>
      <c r="K621" s="13">
        <v>247</v>
      </c>
      <c r="L621" s="12">
        <v>0.53180000000000005</v>
      </c>
      <c r="M621" s="14">
        <v>0.62120138999999996</v>
      </c>
      <c r="N621" s="15">
        <v>0.25</v>
      </c>
      <c r="O621" s="16" t="s">
        <v>12</v>
      </c>
      <c r="P621" s="16">
        <v>0.59755402479999997</v>
      </c>
      <c r="Q621" s="16">
        <v>0.25</v>
      </c>
      <c r="R621" s="44"/>
      <c r="S621" s="42" t="str">
        <f>IF(R621="","",MAX(R621,Q621))</f>
        <v/>
      </c>
      <c r="T621" s="27">
        <f>IF(A621="placement",MIN(P621,IF(S621="",Q621,S621)),"")</f>
        <v>0.25</v>
      </c>
      <c r="U621" s="14">
        <f>IF($A621="placement",T621*J621,"")</f>
        <v>247.25</v>
      </c>
      <c r="V621" s="13">
        <f>IF($A621="placement",U621,IF($A621="site",SUMIF($C:$C,$C621,$U:$U),IF($A621="user",SUMIF($B:$B,$B621,$U:$U),SUM($U:$U))))</f>
        <v>247.25</v>
      </c>
      <c r="W621" s="12">
        <f>V621/J621</f>
        <v>0.25</v>
      </c>
    </row>
    <row r="622" spans="1:23" x14ac:dyDescent="0.3">
      <c r="A622" s="23" t="s">
        <v>14</v>
      </c>
      <c r="B622" s="23" t="s">
        <v>9013</v>
      </c>
      <c r="C622" s="23" t="s">
        <v>9015</v>
      </c>
      <c r="D622" s="23" t="s">
        <v>9040</v>
      </c>
      <c r="E622" s="23" t="s">
        <v>9041</v>
      </c>
      <c r="F622" s="27">
        <v>0.15</v>
      </c>
      <c r="G622" s="24">
        <v>1</v>
      </c>
      <c r="H622" s="25">
        <v>157.32990000000001</v>
      </c>
      <c r="I622" s="25">
        <v>24.197299999999998</v>
      </c>
      <c r="J622" s="26">
        <v>987</v>
      </c>
      <c r="K622" s="26">
        <v>148</v>
      </c>
      <c r="L622" s="27">
        <v>0.15379999999999999</v>
      </c>
      <c r="M622" s="28">
        <v>1.3594340600000001</v>
      </c>
      <c r="N622" s="29">
        <v>1</v>
      </c>
      <c r="O622" s="31" t="s">
        <v>42</v>
      </c>
      <c r="P622" s="31">
        <v>0.2643997736</v>
      </c>
      <c r="Q622" s="31">
        <v>0.15</v>
      </c>
      <c r="R622" s="42"/>
      <c r="S622" s="42" t="str">
        <f>IF(R622="","",MAX(R622,Q622))</f>
        <v/>
      </c>
      <c r="T622" s="27">
        <f>IF(A622="placement",MIN(P622,IF(S622="",Q622,S622)),"")</f>
        <v>0.15</v>
      </c>
      <c r="U622" s="28">
        <f>IF($A622="placement",T622*J622,"")</f>
        <v>148.04999999999998</v>
      </c>
      <c r="V622" s="26">
        <f>IF($A622="placement",U622,IF($A622="site",SUMIF($C:$C,$C622,$U:$U),IF($A622="user",SUMIF($B:$B,$B622,$U:$U),SUM($U:$U))))</f>
        <v>148.04999999999998</v>
      </c>
      <c r="W622" s="27">
        <f>V622/J622</f>
        <v>0.15</v>
      </c>
    </row>
    <row r="623" spans="1:23" x14ac:dyDescent="0.3">
      <c r="A623" s="23" t="s">
        <v>14</v>
      </c>
      <c r="B623" s="23" t="s">
        <v>7472</v>
      </c>
      <c r="C623" s="23" t="s">
        <v>7473</v>
      </c>
      <c r="D623" s="32" t="s">
        <v>7504</v>
      </c>
      <c r="E623" s="23" t="s">
        <v>7505</v>
      </c>
      <c r="F623" s="27">
        <v>0.05</v>
      </c>
      <c r="G623" s="24">
        <v>1</v>
      </c>
      <c r="H623" s="25">
        <v>108.7137</v>
      </c>
      <c r="I623" s="25">
        <v>18.995699999999999</v>
      </c>
      <c r="J623" s="26">
        <v>986</v>
      </c>
      <c r="K623" s="26">
        <v>49</v>
      </c>
      <c r="L623" s="27">
        <v>0.17469999999999999</v>
      </c>
      <c r="M623" s="28">
        <v>1.73002181</v>
      </c>
      <c r="N623" s="29">
        <v>1.5</v>
      </c>
      <c r="O623" s="31" t="s">
        <v>70</v>
      </c>
      <c r="P623" s="31">
        <v>0.13295890730000001</v>
      </c>
      <c r="Q623" s="31">
        <v>0.05</v>
      </c>
      <c r="R623" s="42"/>
      <c r="S623" s="42" t="str">
        <f>IF(R623="","",MAX(R623,Q623))</f>
        <v/>
      </c>
      <c r="T623" s="27">
        <f>IF(A623="placement",MIN(P623,IF(S623="",Q623,S623)),"")</f>
        <v>0.05</v>
      </c>
      <c r="U623" s="28">
        <f>IF($A623="placement",T623*J623,"")</f>
        <v>49.300000000000004</v>
      </c>
      <c r="V623" s="26">
        <f>IF($A623="placement",U623,IF($A623="site",SUMIF($C:$C,$C623,$U:$U),IF($A623="user",SUMIF($B:$B,$B623,$U:$U),SUM($U:$U))))</f>
        <v>49.300000000000004</v>
      </c>
      <c r="W623" s="27">
        <f>V623/J623</f>
        <v>0.05</v>
      </c>
    </row>
    <row r="624" spans="1:23" x14ac:dyDescent="0.3">
      <c r="A624" s="23" t="s">
        <v>14</v>
      </c>
      <c r="B624" s="23" t="s">
        <v>3804</v>
      </c>
      <c r="C624" s="23" t="s">
        <v>3806</v>
      </c>
      <c r="D624" s="23" t="s">
        <v>3811</v>
      </c>
      <c r="E624" s="23" t="s">
        <v>3812</v>
      </c>
      <c r="F624" s="27">
        <v>0.25</v>
      </c>
      <c r="G624" s="24">
        <v>1</v>
      </c>
      <c r="H624" s="25">
        <v>281.61540000000002</v>
      </c>
      <c r="I624" s="25">
        <v>30.285399999999999</v>
      </c>
      <c r="J624" s="26">
        <v>985</v>
      </c>
      <c r="K624" s="26">
        <v>246</v>
      </c>
      <c r="L624" s="27">
        <v>0.1075</v>
      </c>
      <c r="M624" s="28">
        <v>1.08403593</v>
      </c>
      <c r="N624" s="29">
        <v>0.5</v>
      </c>
      <c r="O624" s="31" t="s">
        <v>12</v>
      </c>
      <c r="P624" s="31">
        <v>0.5387606774</v>
      </c>
      <c r="Q624" s="31">
        <v>0.25</v>
      </c>
      <c r="R624" s="42"/>
      <c r="S624" s="42" t="str">
        <f>IF(R624="","",MAX(R624,Q624))</f>
        <v/>
      </c>
      <c r="T624" s="27">
        <f>IF(A624="placement",MIN(P624,IF(S624="",Q624,S624)),"")</f>
        <v>0.25</v>
      </c>
      <c r="U624" s="28">
        <f>IF($A624="placement",T624*J624,"")</f>
        <v>246.25</v>
      </c>
      <c r="V624" s="26">
        <f>IF($A624="placement",U624,IF($A624="site",SUMIF($C:$C,$C624,$U:$U),IF($A624="user",SUMIF($B:$B,$B624,$U:$U),SUM($U:$U))))</f>
        <v>246.25</v>
      </c>
      <c r="W624" s="27">
        <f>V624/J624</f>
        <v>0.25</v>
      </c>
    </row>
    <row r="625" spans="1:23" x14ac:dyDescent="0.3">
      <c r="A625" s="23" t="s">
        <v>14</v>
      </c>
      <c r="B625" s="23" t="s">
        <v>6433</v>
      </c>
      <c r="C625" s="23" t="s">
        <v>6434</v>
      </c>
      <c r="D625" s="23" t="s">
        <v>6441</v>
      </c>
      <c r="E625" s="23" t="s">
        <v>6442</v>
      </c>
      <c r="F625" s="27">
        <v>0.25</v>
      </c>
      <c r="G625" s="24">
        <v>1</v>
      </c>
      <c r="H625" s="25">
        <v>88.834900000000005</v>
      </c>
      <c r="I625" s="25">
        <v>13.0846</v>
      </c>
      <c r="J625" s="26">
        <v>985</v>
      </c>
      <c r="K625" s="26">
        <v>243</v>
      </c>
      <c r="L625" s="27">
        <v>0.14729999999999999</v>
      </c>
      <c r="M625" s="28">
        <v>2.5087807899999999</v>
      </c>
      <c r="N625" s="29">
        <v>1.85</v>
      </c>
      <c r="O625" s="31" t="s">
        <v>42</v>
      </c>
      <c r="P625" s="31">
        <v>0.26259001650000002</v>
      </c>
      <c r="Q625" s="31">
        <v>0.25</v>
      </c>
      <c r="R625" s="42"/>
      <c r="S625" s="42" t="str">
        <f>IF(R625="","",MAX(R625,Q625))</f>
        <v/>
      </c>
      <c r="T625" s="27">
        <f>IF(A625="placement",MIN(P625,IF(S625="",Q625,S625)),"")</f>
        <v>0.25</v>
      </c>
      <c r="U625" s="28">
        <f>IF($A625="placement",T625*J625,"")</f>
        <v>246.25</v>
      </c>
      <c r="V625" s="26">
        <f>IF($A625="placement",U625,IF($A625="site",SUMIF($C:$C,$C625,$U:$U),IF($A625="user",SUMIF($B:$B,$B625,$U:$U),SUM($U:$U))))</f>
        <v>246.25</v>
      </c>
      <c r="W625" s="27">
        <f>V625/J625</f>
        <v>0.25</v>
      </c>
    </row>
    <row r="626" spans="1:23" x14ac:dyDescent="0.3">
      <c r="A626" s="23" t="s">
        <v>14</v>
      </c>
      <c r="B626" s="23" t="s">
        <v>9599</v>
      </c>
      <c r="C626" s="23" t="s">
        <v>9601</v>
      </c>
      <c r="D626" s="23" t="s">
        <v>9638</v>
      </c>
      <c r="E626" s="23" t="s">
        <v>9639</v>
      </c>
      <c r="F626" s="27">
        <v>0.3</v>
      </c>
      <c r="G626" s="24">
        <v>1</v>
      </c>
      <c r="H626" s="25">
        <v>192.83930000000001</v>
      </c>
      <c r="I626" s="25">
        <v>7.2378999999999998</v>
      </c>
      <c r="J626" s="26">
        <v>984</v>
      </c>
      <c r="K626" s="26">
        <v>116</v>
      </c>
      <c r="L626" s="27">
        <v>3.7499999999999999E-2</v>
      </c>
      <c r="M626" s="28">
        <v>4.5339277600000001</v>
      </c>
      <c r="N626" s="29">
        <v>4</v>
      </c>
      <c r="O626" s="31" t="s">
        <v>42</v>
      </c>
      <c r="P626" s="31">
        <v>0.117762741</v>
      </c>
      <c r="Q626" s="31">
        <v>0.117762741038811</v>
      </c>
      <c r="R626" s="42"/>
      <c r="S626" s="42" t="str">
        <f>IF(R626="","",MAX(R626,Q626))</f>
        <v/>
      </c>
      <c r="T626" s="27">
        <f>IF(A626="placement",MIN(P626,IF(S626="",Q626,S626)),"")</f>
        <v>0.117762741</v>
      </c>
      <c r="U626" s="28">
        <f>IF($A626="placement",T626*J626,"")</f>
        <v>115.87853714400001</v>
      </c>
      <c r="V626" s="26">
        <f>IF($A626="placement",U626,IF($A626="site",SUMIF($C:$C,$C626,$U:$U),IF($A626="user",SUMIF($B:$B,$B626,$U:$U),SUM($U:$U))))</f>
        <v>115.87853714400001</v>
      </c>
      <c r="W626" s="27">
        <f>V626/J626</f>
        <v>0.117762741</v>
      </c>
    </row>
    <row r="627" spans="1:23" x14ac:dyDescent="0.3">
      <c r="A627" s="23" t="s">
        <v>14</v>
      </c>
      <c r="B627" s="23" t="s">
        <v>3266</v>
      </c>
      <c r="C627" s="23" t="s">
        <v>3268</v>
      </c>
      <c r="D627" s="23" t="s">
        <v>3478</v>
      </c>
      <c r="E627" s="23" t="s">
        <v>3479</v>
      </c>
      <c r="F627" s="27">
        <v>0.25</v>
      </c>
      <c r="G627" s="24">
        <v>1</v>
      </c>
      <c r="H627" s="25">
        <v>150.40960000000001</v>
      </c>
      <c r="I627" s="25">
        <v>19.569099999999999</v>
      </c>
      <c r="J627" s="26">
        <v>983</v>
      </c>
      <c r="K627" s="26">
        <v>218</v>
      </c>
      <c r="L627" s="27">
        <v>0.13009999999999999</v>
      </c>
      <c r="M627" s="28">
        <v>1.67420429</v>
      </c>
      <c r="N627" s="29">
        <v>1.29</v>
      </c>
      <c r="O627" s="31" t="s">
        <v>12</v>
      </c>
      <c r="P627" s="31">
        <v>0.2294847109</v>
      </c>
      <c r="Q627" s="31">
        <v>0.22948471085623301</v>
      </c>
      <c r="R627" s="42">
        <v>0.3</v>
      </c>
      <c r="S627" s="42">
        <f>IF(R627="","",MAX(R627,Q627))</f>
        <v>0.3</v>
      </c>
      <c r="T627" s="27">
        <f>IF(A627="placement",MIN(P627,IF(S627="",Q627,S627)),"")</f>
        <v>0.2294847109</v>
      </c>
      <c r="U627" s="28">
        <f>IF($A627="placement",T627*J627,"")</f>
        <v>225.58347081470001</v>
      </c>
      <c r="V627" s="26">
        <f>IF($A627="placement",U627,IF($A627="site",SUMIF($C:$C,$C627,$U:$U),IF($A627="user",SUMIF($B:$B,$B627,$U:$U),SUM($U:$U))))</f>
        <v>225.58347081470001</v>
      </c>
      <c r="W627" s="27">
        <f>V627/J627</f>
        <v>0.2294847109</v>
      </c>
    </row>
    <row r="628" spans="1:23" hidden="1" x14ac:dyDescent="0.3">
      <c r="A628" s="23" t="s">
        <v>13</v>
      </c>
      <c r="B628" s="23" t="s">
        <v>4016</v>
      </c>
      <c r="C628" s="23" t="s">
        <v>4018</v>
      </c>
      <c r="D628" s="23" t="s">
        <v>9898</v>
      </c>
      <c r="E628" s="23"/>
      <c r="F628" s="27">
        <v>0.2102</v>
      </c>
      <c r="G628" s="24">
        <v>0.93303000000000003</v>
      </c>
      <c r="H628" s="25">
        <v>5076.8103000000001</v>
      </c>
      <c r="I628" s="25">
        <v>895.84439999999995</v>
      </c>
      <c r="J628" s="26">
        <v>8104</v>
      </c>
      <c r="K628" s="26">
        <v>1665</v>
      </c>
      <c r="L628" s="27">
        <v>0.17649999999999999</v>
      </c>
      <c r="M628" s="28">
        <v>0.30155081</v>
      </c>
      <c r="N628" s="29">
        <v>0.178318</v>
      </c>
      <c r="O628" s="31"/>
      <c r="P628" s="31">
        <v>0.4086635045</v>
      </c>
      <c r="Q628" s="31">
        <v>0.21016625398341099</v>
      </c>
      <c r="R628" s="42">
        <v>0.2</v>
      </c>
      <c r="S628" s="42">
        <f>IF(R628="","",MAX(R628,Q628))</f>
        <v>0.21016625398341099</v>
      </c>
      <c r="T628" s="27" t="str">
        <f>IF(A628="placement",MIN(P628,IF(S628="",Q628,S628)),"")</f>
        <v/>
      </c>
      <c r="U628" s="28" t="str">
        <f>IF($A628="placement",T628*J628,"")</f>
        <v/>
      </c>
      <c r="V628" s="23">
        <f>IF($A628="placement",U628,IF($A628="site",SUMIF($C:$C,$C628,$U:$U),IF($A628="user",SUMIF($B:$B,$B628,$U:$U),SUM($U:$U))))</f>
        <v>1660.0867859091752</v>
      </c>
      <c r="W628" s="27">
        <f>V628/J628</f>
        <v>0.20484782649422201</v>
      </c>
    </row>
    <row r="629" spans="1:23" hidden="1" x14ac:dyDescent="0.3">
      <c r="A629" s="23" t="s">
        <v>10</v>
      </c>
      <c r="B629" s="23" t="s">
        <v>6229</v>
      </c>
      <c r="C629" s="23" t="s">
        <v>9898</v>
      </c>
      <c r="D629" s="23" t="s">
        <v>9898</v>
      </c>
      <c r="E629" s="23"/>
      <c r="F629" s="27">
        <v>0.3</v>
      </c>
      <c r="G629" s="24">
        <v>0</v>
      </c>
      <c r="H629" s="25">
        <v>16.836099999999998</v>
      </c>
      <c r="I629" s="25">
        <v>4.9953000000000003</v>
      </c>
      <c r="J629" s="26">
        <v>214</v>
      </c>
      <c r="K629" s="26">
        <v>63</v>
      </c>
      <c r="L629" s="27">
        <v>0.29670000000000002</v>
      </c>
      <c r="M629" s="28">
        <v>1.4313281099999999</v>
      </c>
      <c r="N629" s="29">
        <v>1</v>
      </c>
      <c r="O629" s="31"/>
      <c r="P629" s="31">
        <v>0.30134817209999998</v>
      </c>
      <c r="Q629" s="31">
        <v>0.3</v>
      </c>
      <c r="R629" s="42"/>
      <c r="S629" s="42" t="str">
        <f>IF(R629="","",MAX(R629,Q629))</f>
        <v/>
      </c>
      <c r="T629" s="27" t="str">
        <f>IF(A629="placement",MIN(P629,IF(S629="",Q629,S629)),"")</f>
        <v/>
      </c>
      <c r="U629" s="28" t="str">
        <f>IF($A629="placement",T629*J629,"")</f>
        <v/>
      </c>
      <c r="V629" s="26">
        <f>IF($A629="placement",U629,IF($A629="site",SUMIF($C:$C,$C629,$U:$U),IF($A629="user",SUMIF($B:$B,$B629,$U:$U),SUM($U:$U))))</f>
        <v>64.2</v>
      </c>
      <c r="W629" s="27">
        <f>V629/J629</f>
        <v>0.3</v>
      </c>
    </row>
    <row r="630" spans="1:23" x14ac:dyDescent="0.3">
      <c r="A630" s="23" t="s">
        <v>14</v>
      </c>
      <c r="B630" s="23" t="s">
        <v>8810</v>
      </c>
      <c r="C630" s="23" t="s">
        <v>8812</v>
      </c>
      <c r="D630" s="23" t="s">
        <v>8819</v>
      </c>
      <c r="E630" s="23" t="s">
        <v>8820</v>
      </c>
      <c r="F630" s="27">
        <v>0.25</v>
      </c>
      <c r="G630" s="24">
        <v>1</v>
      </c>
      <c r="H630" s="25">
        <v>267.62639999999999</v>
      </c>
      <c r="I630" s="25">
        <v>56.959099999999999</v>
      </c>
      <c r="J630" s="26">
        <v>982</v>
      </c>
      <c r="K630" s="26">
        <v>245</v>
      </c>
      <c r="L630" s="27">
        <v>0.21279999999999999</v>
      </c>
      <c r="M630" s="28">
        <v>0.57444483999999996</v>
      </c>
      <c r="N630" s="29">
        <v>0.15</v>
      </c>
      <c r="O630" s="31" t="s">
        <v>12</v>
      </c>
      <c r="P630" s="31">
        <v>0.738878323</v>
      </c>
      <c r="Q630" s="31">
        <v>0.25</v>
      </c>
      <c r="R630" s="42"/>
      <c r="S630" s="42" t="str">
        <f>IF(R630="","",MAX(R630,Q630))</f>
        <v/>
      </c>
      <c r="T630" s="27">
        <f>IF(A630="placement",MIN(P630,IF(S630="",Q630,S630)),"")</f>
        <v>0.25</v>
      </c>
      <c r="U630" s="28">
        <f>IF($A630="placement",T630*J630,"")</f>
        <v>245.5</v>
      </c>
      <c r="V630" s="26">
        <f>IF($A630="placement",U630,IF($A630="site",SUMIF($C:$C,$C630,$U:$U),IF($A630="user",SUMIF($B:$B,$B630,$U:$U),SUM($U:$U))))</f>
        <v>245.5</v>
      </c>
      <c r="W630" s="27">
        <f>V630/J630</f>
        <v>0.25</v>
      </c>
    </row>
    <row r="631" spans="1:23" x14ac:dyDescent="0.3">
      <c r="A631" s="23" t="s">
        <v>14</v>
      </c>
      <c r="B631" s="23" t="s">
        <v>6024</v>
      </c>
      <c r="C631" s="23" t="s">
        <v>6026</v>
      </c>
      <c r="D631" s="23" t="s">
        <v>6027</v>
      </c>
      <c r="E631" s="23" t="s">
        <v>6028</v>
      </c>
      <c r="F631" s="27">
        <v>0.33</v>
      </c>
      <c r="G631" s="24">
        <v>1</v>
      </c>
      <c r="H631" s="25">
        <v>145.33090000000001</v>
      </c>
      <c r="I631" s="25">
        <v>10.7117</v>
      </c>
      <c r="J631" s="26">
        <v>981</v>
      </c>
      <c r="K631" s="26">
        <v>178</v>
      </c>
      <c r="L631" s="27">
        <v>7.3700000000000002E-2</v>
      </c>
      <c r="M631" s="28">
        <v>3.0533467999999999</v>
      </c>
      <c r="N631" s="29">
        <v>2.5</v>
      </c>
      <c r="O631" s="31" t="s">
        <v>12</v>
      </c>
      <c r="P631" s="31">
        <v>0.18122631950000001</v>
      </c>
      <c r="Q631" s="31">
        <v>0.181226319475701</v>
      </c>
      <c r="R631" s="42"/>
      <c r="S631" s="42" t="str">
        <f>IF(R631="","",MAX(R631,Q631))</f>
        <v/>
      </c>
      <c r="T631" s="27">
        <f>IF(A631="placement",MIN(P631,IF(S631="",Q631,S631)),"")</f>
        <v>0.181226319475701</v>
      </c>
      <c r="U631" s="28">
        <f>IF($A631="placement",T631*J631,"")</f>
        <v>177.78301940566269</v>
      </c>
      <c r="V631" s="26">
        <f>IF($A631="placement",U631,IF($A631="site",SUMIF($C:$C,$C631,$U:$U),IF($A631="user",SUMIF($B:$B,$B631,$U:$U),SUM($U:$U))))</f>
        <v>177.78301940566269</v>
      </c>
      <c r="W631" s="27">
        <f>V631/J631</f>
        <v>0.181226319475701</v>
      </c>
    </row>
    <row r="632" spans="1:23" x14ac:dyDescent="0.3">
      <c r="A632" s="11" t="s">
        <v>14</v>
      </c>
      <c r="B632" s="11" t="s">
        <v>2294</v>
      </c>
      <c r="C632" s="11" t="s">
        <v>2295</v>
      </c>
      <c r="D632" s="11" t="s">
        <v>2356</v>
      </c>
      <c r="E632" s="11" t="s">
        <v>2357</v>
      </c>
      <c r="F632" s="12">
        <v>0.25</v>
      </c>
      <c r="G632" s="33">
        <v>1</v>
      </c>
      <c r="H632" s="34">
        <v>103.7749</v>
      </c>
      <c r="I632" s="34">
        <v>21.972200000000001</v>
      </c>
      <c r="J632" s="13">
        <v>979</v>
      </c>
      <c r="K632" s="13">
        <v>188</v>
      </c>
      <c r="L632" s="12">
        <v>0.2117</v>
      </c>
      <c r="M632" s="14">
        <v>1.4852411000000001</v>
      </c>
      <c r="N632" s="15">
        <v>1.2</v>
      </c>
      <c r="O632" s="16" t="s">
        <v>12</v>
      </c>
      <c r="P632" s="16">
        <v>0.19205036810000001</v>
      </c>
      <c r="Q632" s="16">
        <v>0.19205036809728601</v>
      </c>
      <c r="R632" s="44"/>
      <c r="S632" s="42" t="str">
        <f>IF(R632="","",MAX(R632,Q632))</f>
        <v/>
      </c>
      <c r="T632" s="27">
        <f>IF(A632="placement",MIN(P632,IF(S632="",Q632,S632)),"")</f>
        <v>0.19205036809728601</v>
      </c>
      <c r="U632" s="14">
        <f>IF($A632="placement",T632*J632,"")</f>
        <v>188.017310367243</v>
      </c>
      <c r="V632" s="13">
        <f>IF($A632="placement",U632,IF($A632="site",SUMIF($C:$C,$C632,$U:$U),IF($A632="user",SUMIF($B:$B,$B632,$U:$U),SUM($U:$U))))</f>
        <v>188.017310367243</v>
      </c>
      <c r="W632" s="12">
        <f>V632/J632</f>
        <v>0.19205036809728601</v>
      </c>
    </row>
    <row r="633" spans="1:23" x14ac:dyDescent="0.3">
      <c r="A633" s="11" t="s">
        <v>14</v>
      </c>
      <c r="B633" s="11" t="s">
        <v>1320</v>
      </c>
      <c r="C633" s="11" t="s">
        <v>1322</v>
      </c>
      <c r="D633" s="11" t="s">
        <v>1329</v>
      </c>
      <c r="E633" s="11" t="s">
        <v>1330</v>
      </c>
      <c r="F633" s="12">
        <v>0.15</v>
      </c>
      <c r="G633" s="33">
        <v>1</v>
      </c>
      <c r="H633" s="34">
        <v>197.8621</v>
      </c>
      <c r="I633" s="34">
        <v>18.433900000000001</v>
      </c>
      <c r="J633" s="13">
        <v>977</v>
      </c>
      <c r="K633" s="13">
        <v>146</v>
      </c>
      <c r="L633" s="12">
        <v>9.3200000000000005E-2</v>
      </c>
      <c r="M633" s="14">
        <v>1.7658477800000001</v>
      </c>
      <c r="N633" s="15">
        <v>1.5</v>
      </c>
      <c r="O633" s="16" t="s">
        <v>42</v>
      </c>
      <c r="P633" s="16">
        <v>0.15054965840000001</v>
      </c>
      <c r="Q633" s="16">
        <v>0.15</v>
      </c>
      <c r="R633" s="44"/>
      <c r="S633" s="42" t="str">
        <f>IF(R633="","",MAX(R633,Q633))</f>
        <v/>
      </c>
      <c r="T633" s="27">
        <f>IF(A633="placement",MIN(P633,IF(S633="",Q633,S633)),"")</f>
        <v>0.15</v>
      </c>
      <c r="U633" s="14">
        <f>IF($A633="placement",T633*J633,"")</f>
        <v>146.54999999999998</v>
      </c>
      <c r="V633" s="13">
        <f>IF($A633="placement",U633,IF($A633="site",SUMIF($C:$C,$C633,$U:$U),IF($A633="user",SUMIF($B:$B,$B633,$U:$U),SUM($U:$U))))</f>
        <v>146.54999999999998</v>
      </c>
      <c r="W633" s="12">
        <f>V633/J633</f>
        <v>0.15</v>
      </c>
    </row>
    <row r="634" spans="1:23" x14ac:dyDescent="0.3">
      <c r="A634" s="23" t="s">
        <v>14</v>
      </c>
      <c r="B634" s="23" t="s">
        <v>2439</v>
      </c>
      <c r="C634" s="23" t="s">
        <v>2441</v>
      </c>
      <c r="D634" s="32" t="s">
        <v>2476</v>
      </c>
      <c r="E634" s="23" t="s">
        <v>2477</v>
      </c>
      <c r="F634" s="27">
        <v>0.33</v>
      </c>
      <c r="G634" s="24">
        <v>1</v>
      </c>
      <c r="H634" s="25">
        <v>121.3599</v>
      </c>
      <c r="I634" s="25">
        <v>22.244599999999998</v>
      </c>
      <c r="J634" s="26">
        <v>976</v>
      </c>
      <c r="K634" s="26">
        <v>221</v>
      </c>
      <c r="L634" s="27">
        <v>0.18329999999999999</v>
      </c>
      <c r="M634" s="28">
        <v>1.4617832900000001</v>
      </c>
      <c r="N634" s="29">
        <v>1.1299999999999999</v>
      </c>
      <c r="O634" s="31" t="s">
        <v>12</v>
      </c>
      <c r="P634" s="31">
        <v>0.2269715997</v>
      </c>
      <c r="Q634" s="31">
        <v>0.22697159968578801</v>
      </c>
      <c r="R634" s="42"/>
      <c r="S634" s="42" t="str">
        <f>IF(R634="","",MAX(R634,Q634))</f>
        <v/>
      </c>
      <c r="T634" s="27">
        <f>IF(A634="placement",MIN(P634,IF(S634="",Q634,S634)),"")</f>
        <v>0.22697159968578801</v>
      </c>
      <c r="U634" s="28">
        <f>IF($A634="placement",T634*J634,"")</f>
        <v>221.5242812933291</v>
      </c>
      <c r="V634" s="26">
        <f>IF($A634="placement",U634,IF($A634="site",SUMIF($C:$C,$C634,$U:$U),IF($A634="user",SUMIF($B:$B,$B634,$U:$U),SUM($U:$U))))</f>
        <v>221.5242812933291</v>
      </c>
      <c r="W634" s="27">
        <f>V634/J634</f>
        <v>0.22697159968578801</v>
      </c>
    </row>
    <row r="635" spans="1:23" x14ac:dyDescent="0.3">
      <c r="A635" s="23" t="s">
        <v>14</v>
      </c>
      <c r="B635" s="23" t="s">
        <v>4298</v>
      </c>
      <c r="C635" s="23" t="s">
        <v>4299</v>
      </c>
      <c r="D635" s="23" t="s">
        <v>4302</v>
      </c>
      <c r="E635" s="23" t="s">
        <v>4303</v>
      </c>
      <c r="F635" s="27">
        <v>0.15</v>
      </c>
      <c r="G635" s="24">
        <v>1</v>
      </c>
      <c r="H635" s="25">
        <v>220.83590000000001</v>
      </c>
      <c r="I635" s="25">
        <v>43.723599999999998</v>
      </c>
      <c r="J635" s="26">
        <v>976</v>
      </c>
      <c r="K635" s="26">
        <v>146</v>
      </c>
      <c r="L635" s="27">
        <v>0.19800000000000001</v>
      </c>
      <c r="M635" s="28">
        <v>0.74428382000000004</v>
      </c>
      <c r="N635" s="29">
        <v>0.6</v>
      </c>
      <c r="O635" s="31" t="s">
        <v>42</v>
      </c>
      <c r="P635" s="31">
        <v>0.1938559155</v>
      </c>
      <c r="Q635" s="31">
        <v>0.15</v>
      </c>
      <c r="R635" s="42"/>
      <c r="S635" s="42" t="str">
        <f>IF(R635="","",MAX(R635,Q635))</f>
        <v/>
      </c>
      <c r="T635" s="27">
        <f>IF(A635="placement",MIN(P635,IF(S635="",Q635,S635)),"")</f>
        <v>0.15</v>
      </c>
      <c r="U635" s="28">
        <f>IF($A635="placement",T635*J635,"")</f>
        <v>146.4</v>
      </c>
      <c r="V635" s="26">
        <f>IF($A635="placement",U635,IF($A635="site",SUMIF($C:$C,$C635,$U:$U),IF($A635="user",SUMIF($B:$B,$B635,$U:$U),SUM($U:$U))))</f>
        <v>146.4</v>
      </c>
      <c r="W635" s="27">
        <f>V635/J635</f>
        <v>0.15</v>
      </c>
    </row>
    <row r="636" spans="1:23" x14ac:dyDescent="0.3">
      <c r="A636" s="23" t="s">
        <v>14</v>
      </c>
      <c r="B636" s="23" t="s">
        <v>7257</v>
      </c>
      <c r="C636" s="23" t="s">
        <v>7258</v>
      </c>
      <c r="D636" s="23" t="s">
        <v>7293</v>
      </c>
      <c r="E636" s="23" t="s">
        <v>7294</v>
      </c>
      <c r="F636" s="27">
        <v>0.25</v>
      </c>
      <c r="G636" s="24">
        <v>1</v>
      </c>
      <c r="H636" s="25">
        <v>87.851399999999998</v>
      </c>
      <c r="I636" s="25">
        <v>30.2529</v>
      </c>
      <c r="J636" s="26">
        <v>974</v>
      </c>
      <c r="K636" s="26">
        <v>243</v>
      </c>
      <c r="L636" s="27">
        <v>0.34439999999999998</v>
      </c>
      <c r="M636" s="28">
        <v>1.07316239</v>
      </c>
      <c r="N636" s="29">
        <v>0.25</v>
      </c>
      <c r="O636" s="31" t="s">
        <v>12</v>
      </c>
      <c r="P636" s="31">
        <v>0.76704364449999995</v>
      </c>
      <c r="Q636" s="31">
        <v>0.25</v>
      </c>
      <c r="R636" s="42"/>
      <c r="S636" s="42" t="str">
        <f>IF(R636="","",MAX(R636,Q636))</f>
        <v/>
      </c>
      <c r="T636" s="27">
        <f>IF(A636="placement",MIN(P636,IF(S636="",Q636,S636)),"")</f>
        <v>0.25</v>
      </c>
      <c r="U636" s="28">
        <f>IF($A636="placement",T636*J636,"")</f>
        <v>243.5</v>
      </c>
      <c r="V636" s="26">
        <f>IF($A636="placement",U636,IF($A636="site",SUMIF($C:$C,$C636,$U:$U),IF($A636="user",SUMIF($B:$B,$B636,$U:$U),SUM($U:$U))))</f>
        <v>243.5</v>
      </c>
      <c r="W636" s="27">
        <f>V636/J636</f>
        <v>0.25</v>
      </c>
    </row>
    <row r="637" spans="1:23" x14ac:dyDescent="0.3">
      <c r="A637" s="23" t="s">
        <v>14</v>
      </c>
      <c r="B637" s="23" t="s">
        <v>5764</v>
      </c>
      <c r="C637" s="23" t="s">
        <v>5766</v>
      </c>
      <c r="D637" s="23" t="s">
        <v>5991</v>
      </c>
      <c r="E637" s="23" t="s">
        <v>5992</v>
      </c>
      <c r="F637" s="27">
        <v>0.15</v>
      </c>
      <c r="G637" s="24">
        <v>1</v>
      </c>
      <c r="H637" s="25">
        <v>152.20070000000001</v>
      </c>
      <c r="I637" s="25">
        <v>29.542300000000001</v>
      </c>
      <c r="J637" s="26">
        <v>974</v>
      </c>
      <c r="K637" s="26">
        <v>146</v>
      </c>
      <c r="L637" s="27">
        <v>0.19409999999999999</v>
      </c>
      <c r="M637" s="28">
        <v>1.0989835400000001</v>
      </c>
      <c r="N637" s="29">
        <v>0.85</v>
      </c>
      <c r="O637" s="31" t="s">
        <v>42</v>
      </c>
      <c r="P637" s="31">
        <v>0.22655802420000001</v>
      </c>
      <c r="Q637" s="31">
        <v>0.15</v>
      </c>
      <c r="R637" s="42"/>
      <c r="S637" s="42" t="str">
        <f>IF(R637="","",MAX(R637,Q637))</f>
        <v/>
      </c>
      <c r="T637" s="27">
        <f>IF(A637="placement",MIN(P637,IF(S637="",Q637,S637)),"")</f>
        <v>0.15</v>
      </c>
      <c r="U637" s="28">
        <f>IF($A637="placement",T637*J637,"")</f>
        <v>146.1</v>
      </c>
      <c r="V637" s="26">
        <f>IF($A637="placement",U637,IF($A637="site",SUMIF($C:$C,$C637,$U:$U),IF($A637="user",SUMIF($B:$B,$B637,$U:$U),SUM($U:$U))))</f>
        <v>146.1</v>
      </c>
      <c r="W637" s="27">
        <f>V637/J637</f>
        <v>0.15</v>
      </c>
    </row>
    <row r="638" spans="1:23" x14ac:dyDescent="0.3">
      <c r="A638" s="23" t="s">
        <v>14</v>
      </c>
      <c r="B638" s="23" t="s">
        <v>5418</v>
      </c>
      <c r="C638" s="23" t="s">
        <v>5420</v>
      </c>
      <c r="D638" s="23" t="s">
        <v>10218</v>
      </c>
      <c r="E638" s="23" t="s">
        <v>10219</v>
      </c>
      <c r="F638" s="27">
        <v>0.25</v>
      </c>
      <c r="G638" s="24">
        <v>1</v>
      </c>
      <c r="H638" s="25">
        <v>206.90729999999999</v>
      </c>
      <c r="I638" s="25">
        <v>54.5336</v>
      </c>
      <c r="J638" s="26">
        <v>973</v>
      </c>
      <c r="K638" s="26">
        <v>243</v>
      </c>
      <c r="L638" s="27">
        <v>0.2636</v>
      </c>
      <c r="M638" s="28">
        <v>0.59447391999999999</v>
      </c>
      <c r="N638" s="29">
        <v>0.25</v>
      </c>
      <c r="O638" s="31" t="s">
        <v>42</v>
      </c>
      <c r="P638" s="31">
        <v>0.57946010650000002</v>
      </c>
      <c r="Q638" s="31">
        <v>0.25</v>
      </c>
      <c r="R638" s="42"/>
      <c r="S638" s="42" t="str">
        <f>IF(R638="","",MAX(R638,Q638))</f>
        <v/>
      </c>
      <c r="T638" s="27">
        <f>IF(A638="placement",MIN(P638,IF(S638="",Q638,S638)),"")</f>
        <v>0.25</v>
      </c>
      <c r="U638" s="28">
        <f>IF($A638="placement",T638*J638,"")</f>
        <v>243.25</v>
      </c>
      <c r="V638" s="26">
        <f>IF($A638="placement",U638,IF($A638="site",SUMIF($C:$C,$C638,$U:$U),IF($A638="user",SUMIF($B:$B,$B638,$U:$U),SUM($U:$U))))</f>
        <v>243.25</v>
      </c>
      <c r="W638" s="27">
        <f>V638/J638</f>
        <v>0.25</v>
      </c>
    </row>
    <row r="639" spans="1:23" x14ac:dyDescent="0.3">
      <c r="A639" s="23" t="s">
        <v>14</v>
      </c>
      <c r="B639" s="23" t="s">
        <v>4384</v>
      </c>
      <c r="C639" s="23" t="s">
        <v>4386</v>
      </c>
      <c r="D639" s="23" t="s">
        <v>4395</v>
      </c>
      <c r="E639" s="23" t="s">
        <v>4396</v>
      </c>
      <c r="F639" s="27">
        <v>0.25</v>
      </c>
      <c r="G639" s="24">
        <v>1</v>
      </c>
      <c r="H639" s="25">
        <v>514.21299999999997</v>
      </c>
      <c r="I639" s="25">
        <v>22.4297</v>
      </c>
      <c r="J639" s="26">
        <v>973</v>
      </c>
      <c r="K639" s="26">
        <v>200</v>
      </c>
      <c r="L639" s="27">
        <v>4.36E-2</v>
      </c>
      <c r="M639" s="28">
        <v>1.4467256399999999</v>
      </c>
      <c r="N639" s="29">
        <v>1.1499999999999999</v>
      </c>
      <c r="O639" s="31" t="s">
        <v>12</v>
      </c>
      <c r="P639" s="31">
        <v>0.2051015309</v>
      </c>
      <c r="Q639" s="31">
        <v>0.20510153094354899</v>
      </c>
      <c r="R639" s="42">
        <v>0.2</v>
      </c>
      <c r="S639" s="42">
        <f>IF(R639="","",MAX(R639,Q639))</f>
        <v>0.20510153094354899</v>
      </c>
      <c r="T639" s="27">
        <f>IF(A639="placement",MIN(P639,IF(S639="",Q639,S639)),"")</f>
        <v>0.2051015309</v>
      </c>
      <c r="U639" s="28">
        <f>IF($A639="placement",T639*J639,"")</f>
        <v>199.56378956570001</v>
      </c>
      <c r="V639" s="26">
        <f>IF($A639="placement",U639,IF($A639="site",SUMIF($C:$C,$C639,$U:$U),IF($A639="user",SUMIF($B:$B,$B639,$U:$U),SUM($U:$U))))</f>
        <v>199.56378956570001</v>
      </c>
      <c r="W639" s="27">
        <f>V639/J639</f>
        <v>0.2051015309</v>
      </c>
    </row>
    <row r="640" spans="1:23" x14ac:dyDescent="0.3">
      <c r="A640" s="23" t="s">
        <v>14</v>
      </c>
      <c r="B640" s="23" t="s">
        <v>3015</v>
      </c>
      <c r="C640" s="23" t="s">
        <v>3017</v>
      </c>
      <c r="D640" s="32" t="s">
        <v>3026</v>
      </c>
      <c r="E640" s="23" t="s">
        <v>3027</v>
      </c>
      <c r="F640" s="27">
        <v>0.25</v>
      </c>
      <c r="G640" s="24">
        <v>1</v>
      </c>
      <c r="H640" s="25">
        <v>172.40430000000001</v>
      </c>
      <c r="I640" s="25">
        <v>20.260899999999999</v>
      </c>
      <c r="J640" s="26">
        <v>969</v>
      </c>
      <c r="K640" s="26">
        <v>178</v>
      </c>
      <c r="L640" s="27">
        <v>0.11749999999999999</v>
      </c>
      <c r="M640" s="28">
        <v>1.59342293</v>
      </c>
      <c r="N640" s="29">
        <v>1.3</v>
      </c>
      <c r="O640" s="31" t="s">
        <v>12</v>
      </c>
      <c r="P640" s="31">
        <v>0.18414629399999999</v>
      </c>
      <c r="Q640" s="31">
        <v>0.18414629397563001</v>
      </c>
      <c r="R640" s="42"/>
      <c r="S640" s="42" t="str">
        <f>IF(R640="","",MAX(R640,Q640))</f>
        <v/>
      </c>
      <c r="T640" s="27">
        <f>IF(A640="placement",MIN(P640,IF(S640="",Q640,S640)),"")</f>
        <v>0.18414629397563001</v>
      </c>
      <c r="U640" s="28">
        <f>IF($A640="placement",T640*J640,"")</f>
        <v>178.43775886238549</v>
      </c>
      <c r="V640" s="26">
        <f>IF($A640="placement",U640,IF($A640="site",SUMIF($C:$C,$C640,$U:$U),IF($A640="user",SUMIF($B:$B,$B640,$U:$U),SUM($U:$U))))</f>
        <v>178.43775886238549</v>
      </c>
      <c r="W640" s="27">
        <f>V640/J640</f>
        <v>0.18414629397563004</v>
      </c>
    </row>
    <row r="641" spans="1:23" x14ac:dyDescent="0.3">
      <c r="A641" s="23" t="s">
        <v>14</v>
      </c>
      <c r="B641" s="23" t="s">
        <v>5690</v>
      </c>
      <c r="C641" s="23" t="s">
        <v>5692</v>
      </c>
      <c r="D641" s="23" t="s">
        <v>5711</v>
      </c>
      <c r="E641" s="23" t="s">
        <v>5712</v>
      </c>
      <c r="F641" s="27">
        <v>0.15</v>
      </c>
      <c r="G641" s="24">
        <v>1</v>
      </c>
      <c r="H641" s="25">
        <v>124.6765</v>
      </c>
      <c r="I641" s="25">
        <v>13.8264</v>
      </c>
      <c r="J641" s="26">
        <v>969</v>
      </c>
      <c r="K641" s="26">
        <v>139</v>
      </c>
      <c r="L641" s="27">
        <v>0.1109</v>
      </c>
      <c r="M641" s="28">
        <v>2.3354052799999998</v>
      </c>
      <c r="N641" s="29">
        <v>2</v>
      </c>
      <c r="O641" s="31" t="s">
        <v>42</v>
      </c>
      <c r="P641" s="31">
        <v>0.1436175908</v>
      </c>
      <c r="Q641" s="31">
        <v>0.14361759076804101</v>
      </c>
      <c r="R641" s="42"/>
      <c r="S641" s="42" t="str">
        <f>IF(R641="","",MAX(R641,Q641))</f>
        <v/>
      </c>
      <c r="T641" s="27">
        <f>IF(A641="placement",MIN(P641,IF(S641="",Q641,S641)),"")</f>
        <v>0.14361759076804101</v>
      </c>
      <c r="U641" s="28">
        <f>IF($A641="placement",T641*J641,"")</f>
        <v>139.16544545423173</v>
      </c>
      <c r="V641" s="26">
        <f>IF($A641="placement",U641,IF($A641="site",SUMIF($C:$C,$C641,$U:$U),IF($A641="user",SUMIF($B:$B,$B641,$U:$U),SUM($U:$U))))</f>
        <v>139.16544545423173</v>
      </c>
      <c r="W641" s="27">
        <f>V641/J641</f>
        <v>0.14361759076804101</v>
      </c>
    </row>
    <row r="642" spans="1:23" x14ac:dyDescent="0.3">
      <c r="A642" s="17" t="s">
        <v>14</v>
      </c>
      <c r="B642" s="17" t="s">
        <v>53</v>
      </c>
      <c r="C642" s="17" t="s">
        <v>55</v>
      </c>
      <c r="D642" s="17" t="s">
        <v>79</v>
      </c>
      <c r="E642" s="17" t="s">
        <v>80</v>
      </c>
      <c r="F642" s="18">
        <v>0.25</v>
      </c>
      <c r="G642" s="36">
        <v>1</v>
      </c>
      <c r="H642" s="37">
        <v>409.113</v>
      </c>
      <c r="I642" s="37">
        <v>74.190899999999999</v>
      </c>
      <c r="J642" s="19">
        <v>968</v>
      </c>
      <c r="K642" s="19">
        <v>242</v>
      </c>
      <c r="L642" s="18">
        <v>0.18129999999999999</v>
      </c>
      <c r="M642" s="20">
        <v>0.43481465000000002</v>
      </c>
      <c r="N642" s="21">
        <v>0.1</v>
      </c>
      <c r="O642" s="22" t="s">
        <v>12</v>
      </c>
      <c r="P642" s="22">
        <v>0.77001694750000005</v>
      </c>
      <c r="Q642" s="22">
        <v>0.25</v>
      </c>
      <c r="R642" s="43"/>
      <c r="S642" s="42" t="str">
        <f>IF(R642="","",MAX(R642,Q642))</f>
        <v/>
      </c>
      <c r="T642" s="27">
        <f>IF(A642="placement",MIN(P642,IF(S642="",Q642,S642)),"")</f>
        <v>0.25</v>
      </c>
      <c r="U642" s="20">
        <f>IF($A642="placement",T642*J642,"")</f>
        <v>242</v>
      </c>
      <c r="V642" s="19">
        <f>IF($A642="placement",U642,IF($A642="site",SUMIF($C:$C,$C642,$U:$U),IF($A642="user",SUMIF($B:$B,$B642,$U:$U),SUM($U:$U))))</f>
        <v>242</v>
      </c>
      <c r="W642" s="18">
        <f>V642/J642</f>
        <v>0.25</v>
      </c>
    </row>
    <row r="643" spans="1:23" x14ac:dyDescent="0.3">
      <c r="A643" s="23" t="s">
        <v>14</v>
      </c>
      <c r="B643" s="23" t="s">
        <v>3266</v>
      </c>
      <c r="C643" s="23" t="s">
        <v>3268</v>
      </c>
      <c r="D643" s="23" t="s">
        <v>3325</v>
      </c>
      <c r="E643" s="23" t="s">
        <v>3326</v>
      </c>
      <c r="F643" s="27">
        <v>0.25</v>
      </c>
      <c r="G643" s="24">
        <v>0</v>
      </c>
      <c r="H643" s="25">
        <v>47.710700000000003</v>
      </c>
      <c r="I643" s="25">
        <v>16.4635</v>
      </c>
      <c r="J643" s="26">
        <v>964</v>
      </c>
      <c r="K643" s="26">
        <v>208</v>
      </c>
      <c r="L643" s="27">
        <v>0.34510000000000002</v>
      </c>
      <c r="M643" s="28">
        <v>1.9515083099999999</v>
      </c>
      <c r="N643" s="29">
        <v>1.64</v>
      </c>
      <c r="O643" s="31" t="s">
        <v>42</v>
      </c>
      <c r="P643" s="31">
        <v>0.1596243852</v>
      </c>
      <c r="Q643" s="31">
        <v>0.15962438517282701</v>
      </c>
      <c r="R643" s="42"/>
      <c r="S643" s="42" t="str">
        <f>IF(R643="","",MAX(R643,Q643))</f>
        <v/>
      </c>
      <c r="T643" s="27">
        <f>IF(A643="placement",MIN(P643,IF(S643="",Q643,S643)),"")</f>
        <v>0.15962438517282701</v>
      </c>
      <c r="U643" s="28">
        <f>IF($A643="placement",T643*J643,"")</f>
        <v>153.87790730660524</v>
      </c>
      <c r="V643" s="26">
        <f>IF($A643="placement",U643,IF($A643="site",SUMIF($C:$C,$C643,$U:$U),IF($A643="user",SUMIF($B:$B,$B643,$U:$U),SUM($U:$U))))</f>
        <v>153.87790730660524</v>
      </c>
      <c r="W643" s="27">
        <f>V643/J643</f>
        <v>0.15962438517282701</v>
      </c>
    </row>
    <row r="644" spans="1:23" x14ac:dyDescent="0.3">
      <c r="A644" s="23" t="s">
        <v>14</v>
      </c>
      <c r="B644" s="23" t="s">
        <v>6482</v>
      </c>
      <c r="C644" s="23" t="s">
        <v>6483</v>
      </c>
      <c r="D644" s="23" t="s">
        <v>6484</v>
      </c>
      <c r="E644" s="23" t="s">
        <v>6485</v>
      </c>
      <c r="F644" s="27">
        <v>0.33</v>
      </c>
      <c r="G644" s="24">
        <v>1</v>
      </c>
      <c r="H644" s="25">
        <v>85.057400000000001</v>
      </c>
      <c r="I644" s="25">
        <v>13.949400000000001</v>
      </c>
      <c r="J644" s="26">
        <v>963</v>
      </c>
      <c r="K644" s="26">
        <v>252</v>
      </c>
      <c r="L644" s="27">
        <v>0.16400000000000001</v>
      </c>
      <c r="M644" s="28">
        <v>2.30172665</v>
      </c>
      <c r="N644" s="29">
        <v>1.7</v>
      </c>
      <c r="O644" s="31" t="s">
        <v>12</v>
      </c>
      <c r="P644" s="31">
        <v>0.26142402549999999</v>
      </c>
      <c r="Q644" s="31">
        <v>0.26142402551407201</v>
      </c>
      <c r="R644" s="42"/>
      <c r="S644" s="42" t="str">
        <f>IF(R644="","",MAX(R644,Q644))</f>
        <v/>
      </c>
      <c r="T644" s="27">
        <f>IF(A644="placement",MIN(P644,IF(S644="",Q644,S644)),"")</f>
        <v>0.26142402549999999</v>
      </c>
      <c r="U644" s="28">
        <f>IF($A644="placement",T644*J644,"")</f>
        <v>251.75133655649998</v>
      </c>
      <c r="V644" s="26">
        <f>IF($A644="placement",U644,IF($A644="site",SUMIF($C:$C,$C644,$U:$U),IF($A644="user",SUMIF($B:$B,$B644,$U:$U),SUM($U:$U))))</f>
        <v>251.75133655649998</v>
      </c>
      <c r="W644" s="27">
        <f>V644/J644</f>
        <v>0.26142402549999999</v>
      </c>
    </row>
    <row r="645" spans="1:23" x14ac:dyDescent="0.3">
      <c r="A645" s="11" t="s">
        <v>14</v>
      </c>
      <c r="B645" s="11" t="s">
        <v>678</v>
      </c>
      <c r="C645" s="11" t="s">
        <v>680</v>
      </c>
      <c r="D645" s="11" t="s">
        <v>701</v>
      </c>
      <c r="E645" s="11" t="s">
        <v>702</v>
      </c>
      <c r="F645" s="12">
        <v>0.25</v>
      </c>
      <c r="G645" s="33">
        <v>1</v>
      </c>
      <c r="H645" s="34">
        <v>77.007300000000001</v>
      </c>
      <c r="I645" s="34">
        <v>48.741599999999998</v>
      </c>
      <c r="J645" s="13">
        <v>963</v>
      </c>
      <c r="K645" s="13">
        <v>241</v>
      </c>
      <c r="L645" s="12">
        <v>0.63290000000000002</v>
      </c>
      <c r="M645" s="14">
        <v>0.65845030999999998</v>
      </c>
      <c r="N645" s="15">
        <v>0.25</v>
      </c>
      <c r="O645" s="16" t="s">
        <v>12</v>
      </c>
      <c r="P645" s="16">
        <v>0.62032063010000005</v>
      </c>
      <c r="Q645" s="16">
        <v>0.25</v>
      </c>
      <c r="R645" s="44"/>
      <c r="S645" s="42" t="str">
        <f>IF(R645="","",MAX(R645,Q645))</f>
        <v/>
      </c>
      <c r="T645" s="27">
        <f>IF(A645="placement",MIN(P645,IF(S645="",Q645,S645)),"")</f>
        <v>0.25</v>
      </c>
      <c r="U645" s="14">
        <f>IF($A645="placement",T645*J645,"")</f>
        <v>240.75</v>
      </c>
      <c r="V645" s="13">
        <f>IF($A645="placement",U645,IF($A645="site",SUMIF($C:$C,$C645,$U:$U),IF($A645="user",SUMIF($B:$B,$B645,$U:$U),SUM($U:$U))))</f>
        <v>240.75</v>
      </c>
      <c r="W645" s="12">
        <f>V645/J645</f>
        <v>0.25</v>
      </c>
    </row>
    <row r="646" spans="1:23" x14ac:dyDescent="0.3">
      <c r="A646" s="23" t="s">
        <v>14</v>
      </c>
      <c r="B646" s="23" t="s">
        <v>8149</v>
      </c>
      <c r="C646" s="23" t="s">
        <v>8151</v>
      </c>
      <c r="D646" s="23" t="s">
        <v>8162</v>
      </c>
      <c r="E646" s="23" t="s">
        <v>8163</v>
      </c>
      <c r="F646" s="27">
        <v>0.25</v>
      </c>
      <c r="G646" s="24">
        <v>1</v>
      </c>
      <c r="H646" s="25">
        <v>66.519099999999995</v>
      </c>
      <c r="I646" s="25">
        <v>29.6845</v>
      </c>
      <c r="J646" s="26">
        <v>963</v>
      </c>
      <c r="K646" s="26">
        <v>241</v>
      </c>
      <c r="L646" s="27">
        <v>0.44629999999999997</v>
      </c>
      <c r="M646" s="28">
        <v>1.0818074799999999</v>
      </c>
      <c r="N646" s="29">
        <v>0.3</v>
      </c>
      <c r="O646" s="31" t="s">
        <v>12</v>
      </c>
      <c r="P646" s="31">
        <v>0.72268633360000001</v>
      </c>
      <c r="Q646" s="31">
        <v>0.25</v>
      </c>
      <c r="R646" s="42"/>
      <c r="S646" s="42" t="str">
        <f>IF(R646="","",MAX(R646,Q646))</f>
        <v/>
      </c>
      <c r="T646" s="27">
        <f>IF(A646="placement",MIN(P646,IF(S646="",Q646,S646)),"")</f>
        <v>0.25</v>
      </c>
      <c r="U646" s="28">
        <f>IF($A646="placement",T646*J646,"")</f>
        <v>240.75</v>
      </c>
      <c r="V646" s="26">
        <f>IF($A646="placement",U646,IF($A646="site",SUMIF($C:$C,$C646,$U:$U),IF($A646="user",SUMIF($B:$B,$B646,$U:$U),SUM($U:$U))))</f>
        <v>240.75</v>
      </c>
      <c r="W646" s="27">
        <f>V646/J646</f>
        <v>0.25</v>
      </c>
    </row>
    <row r="647" spans="1:23" x14ac:dyDescent="0.3">
      <c r="A647" s="23" t="s">
        <v>14</v>
      </c>
      <c r="B647" s="23" t="s">
        <v>5690</v>
      </c>
      <c r="C647" s="23" t="s">
        <v>5692</v>
      </c>
      <c r="D647" s="23" t="s">
        <v>5701</v>
      </c>
      <c r="E647" s="23" t="s">
        <v>5702</v>
      </c>
      <c r="F647" s="27">
        <v>0.15</v>
      </c>
      <c r="G647" s="24">
        <v>1</v>
      </c>
      <c r="H647" s="25">
        <v>292.90589999999997</v>
      </c>
      <c r="I647" s="25">
        <v>54.593899999999998</v>
      </c>
      <c r="J647" s="26">
        <v>956</v>
      </c>
      <c r="K647" s="26">
        <v>138</v>
      </c>
      <c r="L647" s="27">
        <v>0.18640000000000001</v>
      </c>
      <c r="M647" s="28">
        <v>0.58398236999999997</v>
      </c>
      <c r="N647" s="29">
        <v>0.5</v>
      </c>
      <c r="O647" s="31" t="s">
        <v>42</v>
      </c>
      <c r="P647" s="31">
        <v>0.1438097673</v>
      </c>
      <c r="Q647" s="31">
        <v>0.14380976726794101</v>
      </c>
      <c r="R647" s="42">
        <v>0.3</v>
      </c>
      <c r="S647" s="42">
        <f>IF(R647="","",MAX(R647,Q647))</f>
        <v>0.3</v>
      </c>
      <c r="T647" s="27">
        <f>IF(A647="placement",MIN(P647,IF(S647="",Q647,S647)),"")</f>
        <v>0.1438097673</v>
      </c>
      <c r="U647" s="28">
        <f>IF($A647="placement",T647*J647,"")</f>
        <v>137.4821375388</v>
      </c>
      <c r="V647" s="26">
        <f>IF($A647="placement",U647,IF($A647="site",SUMIF($C:$C,$C647,$U:$U),IF($A647="user",SUMIF($B:$B,$B647,$U:$U),SUM($U:$U))))</f>
        <v>137.4821375388</v>
      </c>
      <c r="W647" s="27">
        <f>V647/J647</f>
        <v>0.1438097673</v>
      </c>
    </row>
    <row r="648" spans="1:23" x14ac:dyDescent="0.3">
      <c r="A648" s="23" t="s">
        <v>14</v>
      </c>
      <c r="B648" s="23" t="s">
        <v>8238</v>
      </c>
      <c r="C648" s="23" t="s">
        <v>8239</v>
      </c>
      <c r="D648" s="23" t="s">
        <v>8251</v>
      </c>
      <c r="E648" s="23" t="s">
        <v>8252</v>
      </c>
      <c r="F648" s="27">
        <v>0.4</v>
      </c>
      <c r="G648" s="24">
        <v>1</v>
      </c>
      <c r="H648" s="25">
        <v>783.30669999999998</v>
      </c>
      <c r="I648" s="25">
        <v>9.1710999999999991</v>
      </c>
      <c r="J648" s="26">
        <v>956</v>
      </c>
      <c r="K648" s="26">
        <v>131</v>
      </c>
      <c r="L648" s="27">
        <v>1.17E-2</v>
      </c>
      <c r="M648" s="28">
        <v>3.4748356600000001</v>
      </c>
      <c r="N648" s="29">
        <v>3</v>
      </c>
      <c r="O648" s="31" t="s">
        <v>385</v>
      </c>
      <c r="P648" s="31">
        <v>0.13664981900000001</v>
      </c>
      <c r="Q648" s="31">
        <v>0.13664981900908801</v>
      </c>
      <c r="R648" s="42"/>
      <c r="S648" s="42" t="str">
        <f>IF(R648="","",MAX(R648,Q648))</f>
        <v/>
      </c>
      <c r="T648" s="27">
        <f>IF(A648="placement",MIN(P648,IF(S648="",Q648,S648)),"")</f>
        <v>0.13664981900000001</v>
      </c>
      <c r="U648" s="28">
        <f>IF($A648="placement",T648*J648,"")</f>
        <v>130.63722696400001</v>
      </c>
      <c r="V648" s="26">
        <f>IF($A648="placement",U648,IF($A648="site",SUMIF($C:$C,$C648,$U:$U),IF($A648="user",SUMIF($B:$B,$B648,$U:$U),SUM($U:$U))))</f>
        <v>130.63722696400001</v>
      </c>
      <c r="W648" s="27">
        <f>V648/J648</f>
        <v>0.13664981900000001</v>
      </c>
    </row>
    <row r="649" spans="1:23" x14ac:dyDescent="0.3">
      <c r="A649" s="23" t="s">
        <v>14</v>
      </c>
      <c r="B649" s="23" t="s">
        <v>4752</v>
      </c>
      <c r="C649" s="23" t="s">
        <v>4754</v>
      </c>
      <c r="D649" s="23" t="s">
        <v>4799</v>
      </c>
      <c r="E649" s="23" t="s">
        <v>4753</v>
      </c>
      <c r="F649" s="27">
        <v>0.25</v>
      </c>
      <c r="G649" s="24">
        <v>1</v>
      </c>
      <c r="H649" s="25">
        <v>469.14670000000001</v>
      </c>
      <c r="I649" s="25">
        <v>47.992400000000004</v>
      </c>
      <c r="J649" s="26">
        <v>955</v>
      </c>
      <c r="K649" s="26">
        <v>204</v>
      </c>
      <c r="L649" s="27">
        <v>0.1023</v>
      </c>
      <c r="M649" s="28">
        <v>0.66306739000000003</v>
      </c>
      <c r="N649" s="29">
        <v>0.25</v>
      </c>
      <c r="O649" s="31" t="s">
        <v>12</v>
      </c>
      <c r="P649" s="31">
        <v>0.62296441609999997</v>
      </c>
      <c r="Q649" s="31">
        <v>0.25</v>
      </c>
      <c r="R649" s="42"/>
      <c r="S649" s="42" t="str">
        <f>IF(R649="","",MAX(R649,Q649))</f>
        <v/>
      </c>
      <c r="T649" s="27">
        <f>IF(A649="placement",MIN(P649,IF(S649="",Q649,S649)),"")</f>
        <v>0.25</v>
      </c>
      <c r="U649" s="28">
        <f>IF($A649="placement",T649*J649,"")</f>
        <v>238.75</v>
      </c>
      <c r="V649" s="26">
        <f>IF($A649="placement",U649,IF($A649="site",SUMIF($C:$C,$C649,$U:$U),IF($A649="user",SUMIF($B:$B,$B649,$U:$U),SUM($U:$U))))</f>
        <v>238.75</v>
      </c>
      <c r="W649" s="27">
        <f>V649/J649</f>
        <v>0.25</v>
      </c>
    </row>
    <row r="650" spans="1:23" x14ac:dyDescent="0.3">
      <c r="A650" s="11" t="s">
        <v>14</v>
      </c>
      <c r="B650" s="11" t="s">
        <v>5211</v>
      </c>
      <c r="C650" s="11" t="s">
        <v>5213</v>
      </c>
      <c r="D650" s="11" t="s">
        <v>5244</v>
      </c>
      <c r="E650" s="11" t="s">
        <v>5245</v>
      </c>
      <c r="F650" s="12">
        <v>0.15</v>
      </c>
      <c r="G650" s="33">
        <v>1</v>
      </c>
      <c r="H650" s="34">
        <v>61.426099999999998</v>
      </c>
      <c r="I650" s="34">
        <v>29.209099999999999</v>
      </c>
      <c r="J650" s="13">
        <v>950</v>
      </c>
      <c r="K650" s="13">
        <v>143</v>
      </c>
      <c r="L650" s="12">
        <v>0.47549999999999998</v>
      </c>
      <c r="M650" s="14">
        <v>1.0844882199999999</v>
      </c>
      <c r="N650" s="15">
        <v>0.8</v>
      </c>
      <c r="O650" s="16" t="s">
        <v>42</v>
      </c>
      <c r="P650" s="16">
        <v>0.26232486150000001</v>
      </c>
      <c r="Q650" s="16">
        <v>0.15</v>
      </c>
      <c r="R650" s="44"/>
      <c r="S650" s="42" t="str">
        <f>IF(R650="","",MAX(R650,Q650))</f>
        <v/>
      </c>
      <c r="T650" s="27">
        <f>IF(A650="placement",MIN(P650,IF(S650="",Q650,S650)),"")</f>
        <v>0.15</v>
      </c>
      <c r="U650" s="14">
        <f>IF($A650="placement",T650*J650,"")</f>
        <v>142.5</v>
      </c>
      <c r="V650" s="13">
        <f>IF($A650="placement",U650,IF($A650="site",SUMIF($C:$C,$C650,$U:$U),IF($A650="user",SUMIF($B:$B,$B650,$U:$U),SUM($U:$U))))</f>
        <v>142.5</v>
      </c>
      <c r="W650" s="12">
        <f>V650/J650</f>
        <v>0.15</v>
      </c>
    </row>
    <row r="651" spans="1:23" x14ac:dyDescent="0.3">
      <c r="A651" s="23" t="s">
        <v>14</v>
      </c>
      <c r="B651" s="23" t="s">
        <v>243</v>
      </c>
      <c r="C651" s="23" t="s">
        <v>245</v>
      </c>
      <c r="D651" s="23" t="s">
        <v>248</v>
      </c>
      <c r="E651" s="23" t="s">
        <v>249</v>
      </c>
      <c r="F651" s="27">
        <v>0.25</v>
      </c>
      <c r="G651" s="24">
        <v>1</v>
      </c>
      <c r="H651" s="25">
        <v>102.5309</v>
      </c>
      <c r="I651" s="25">
        <v>42.556600000000003</v>
      </c>
      <c r="J651" s="26">
        <v>946</v>
      </c>
      <c r="K651" s="26">
        <v>237</v>
      </c>
      <c r="L651" s="27">
        <v>0.41510000000000002</v>
      </c>
      <c r="M651" s="28">
        <v>0.74133532999999996</v>
      </c>
      <c r="N651" s="46">
        <v>0.5</v>
      </c>
      <c r="O651" s="31" t="s">
        <v>42</v>
      </c>
      <c r="P651" s="31">
        <v>0.32554138449999998</v>
      </c>
      <c r="Q651" s="31">
        <v>0.25</v>
      </c>
      <c r="R651" s="42"/>
      <c r="S651" s="42" t="str">
        <f>IF(R651="","",MAX(R651,Q651))</f>
        <v/>
      </c>
      <c r="T651" s="27">
        <f>IF(A651="placement",MIN(P651,IF(S651="",Q651,S651)),"")</f>
        <v>0.25</v>
      </c>
      <c r="U651" s="28">
        <f>IF($A651="placement",T651*J651,"")</f>
        <v>236.5</v>
      </c>
      <c r="V651" s="26">
        <f>IF($A651="placement",U651,IF($A651="site",SUMIF($C:$C,$C651,$U:$U),IF($A651="user",SUMIF($B:$B,$B651,$U:$U),SUM($U:$U))))</f>
        <v>236.5</v>
      </c>
      <c r="W651" s="27">
        <f>V651/J651</f>
        <v>0.25</v>
      </c>
    </row>
    <row r="652" spans="1:23" x14ac:dyDescent="0.3">
      <c r="A652" s="23" t="s">
        <v>14</v>
      </c>
      <c r="B652" s="23" t="s">
        <v>8415</v>
      </c>
      <c r="C652" s="23" t="s">
        <v>8417</v>
      </c>
      <c r="D652" s="23" t="s">
        <v>8422</v>
      </c>
      <c r="E652" s="23" t="s">
        <v>8416</v>
      </c>
      <c r="F652" s="27">
        <v>0.25</v>
      </c>
      <c r="G652" s="24">
        <v>1</v>
      </c>
      <c r="H652" s="25">
        <v>101.9679</v>
      </c>
      <c r="I652" s="25">
        <v>21.799900000000001</v>
      </c>
      <c r="J652" s="26">
        <v>945</v>
      </c>
      <c r="K652" s="26">
        <v>236</v>
      </c>
      <c r="L652" s="27">
        <v>0.21379999999999999</v>
      </c>
      <c r="M652" s="28">
        <v>1.44531404</v>
      </c>
      <c r="N652" s="29">
        <v>1</v>
      </c>
      <c r="O652" s="31" t="s">
        <v>12</v>
      </c>
      <c r="P652" s="31">
        <v>0.30810884579999998</v>
      </c>
      <c r="Q652" s="31">
        <v>0.249999999999999</v>
      </c>
      <c r="R652" s="42"/>
      <c r="S652" s="42" t="str">
        <f>IF(R652="","",MAX(R652,Q652))</f>
        <v/>
      </c>
      <c r="T652" s="27">
        <f>IF(A652="placement",MIN(P652,IF(S652="",Q652,S652)),"")</f>
        <v>0.249999999999999</v>
      </c>
      <c r="U652" s="28">
        <f>IF($A652="placement",T652*J652,"")</f>
        <v>236.24999999999906</v>
      </c>
      <c r="V652" s="26">
        <f>IF($A652="placement",U652,IF($A652="site",SUMIF($C:$C,$C652,$U:$U),IF($A652="user",SUMIF($B:$B,$B652,$U:$U),SUM($U:$U))))</f>
        <v>236.24999999999906</v>
      </c>
      <c r="W652" s="27">
        <f>V652/J652</f>
        <v>0.249999999999999</v>
      </c>
    </row>
    <row r="653" spans="1:23" x14ac:dyDescent="0.3">
      <c r="A653" s="23" t="s">
        <v>14</v>
      </c>
      <c r="B653" s="23" t="s">
        <v>5211</v>
      </c>
      <c r="C653" s="23" t="s">
        <v>5213</v>
      </c>
      <c r="D653" s="32" t="s">
        <v>5262</v>
      </c>
      <c r="E653" s="23" t="s">
        <v>5263</v>
      </c>
      <c r="F653" s="27">
        <v>0.15</v>
      </c>
      <c r="G653" s="24">
        <v>1</v>
      </c>
      <c r="H653" s="25">
        <v>132.5583</v>
      </c>
      <c r="I653" s="25">
        <v>27.2454</v>
      </c>
      <c r="J653" s="26">
        <v>944</v>
      </c>
      <c r="K653" s="26">
        <v>142</v>
      </c>
      <c r="L653" s="27">
        <v>0.20549999999999999</v>
      </c>
      <c r="M653" s="28">
        <v>1.1553140099999999</v>
      </c>
      <c r="N653" s="29">
        <v>0.8</v>
      </c>
      <c r="O653" s="31" t="s">
        <v>42</v>
      </c>
      <c r="P653" s="31">
        <v>0.3075475654</v>
      </c>
      <c r="Q653" s="31">
        <v>0.15</v>
      </c>
      <c r="R653" s="42"/>
      <c r="S653" s="42" t="str">
        <f>IF(R653="","",MAX(R653,Q653))</f>
        <v/>
      </c>
      <c r="T653" s="27">
        <f>IF(A653="placement",MIN(P653,IF(S653="",Q653,S653)),"")</f>
        <v>0.15</v>
      </c>
      <c r="U653" s="28">
        <f>IF($A653="placement",T653*J653,"")</f>
        <v>141.6</v>
      </c>
      <c r="V653" s="26">
        <f>IF($A653="placement",U653,IF($A653="site",SUMIF($C:$C,$C653,$U:$U),IF($A653="user",SUMIF($B:$B,$B653,$U:$U),SUM($U:$U))))</f>
        <v>141.6</v>
      </c>
      <c r="W653" s="27">
        <f>V653/J653</f>
        <v>0.15</v>
      </c>
    </row>
    <row r="654" spans="1:23" x14ac:dyDescent="0.3">
      <c r="A654" s="17" t="s">
        <v>14</v>
      </c>
      <c r="B654" s="17" t="s">
        <v>3651</v>
      </c>
      <c r="C654" s="17" t="s">
        <v>3652</v>
      </c>
      <c r="D654" s="17" t="s">
        <v>3659</v>
      </c>
      <c r="E654" s="17" t="s">
        <v>3660</v>
      </c>
      <c r="F654" s="18">
        <v>0.25</v>
      </c>
      <c r="G654" s="36">
        <v>0</v>
      </c>
      <c r="H654" s="37">
        <v>43.349800000000002</v>
      </c>
      <c r="I654" s="37">
        <v>10.4139</v>
      </c>
      <c r="J654" s="19">
        <v>943</v>
      </c>
      <c r="K654" s="19">
        <v>234</v>
      </c>
      <c r="L654" s="18">
        <v>0.2402</v>
      </c>
      <c r="M654" s="20">
        <v>3.0195104100000001</v>
      </c>
      <c r="N654" s="21">
        <v>2.25</v>
      </c>
      <c r="O654" s="22" t="s">
        <v>70</v>
      </c>
      <c r="P654" s="22">
        <v>0.25484608489999999</v>
      </c>
      <c r="Q654" s="22">
        <v>0.25</v>
      </c>
      <c r="R654" s="43"/>
      <c r="S654" s="42" t="str">
        <f>IF(R654="","",MAX(R654,Q654))</f>
        <v/>
      </c>
      <c r="T654" s="27">
        <f>IF(A654="placement",MIN(P654,IF(S654="",Q654,S654)),"")</f>
        <v>0.25</v>
      </c>
      <c r="U654" s="20">
        <f>IF($A654="placement",T654*J654,"")</f>
        <v>235.75</v>
      </c>
      <c r="V654" s="19">
        <f>IF($A654="placement",U654,IF($A654="site",SUMIF($C:$C,$C654,$U:$U),IF($A654="user",SUMIF($B:$B,$B654,$U:$U),SUM($U:$U))))</f>
        <v>235.75</v>
      </c>
      <c r="W654" s="18">
        <f>V654/J654</f>
        <v>0.25</v>
      </c>
    </row>
    <row r="655" spans="1:23" x14ac:dyDescent="0.3">
      <c r="A655" s="23" t="s">
        <v>14</v>
      </c>
      <c r="B655" s="23" t="s">
        <v>8810</v>
      </c>
      <c r="C655" s="23" t="s">
        <v>8812</v>
      </c>
      <c r="D655" s="23" t="s">
        <v>8839</v>
      </c>
      <c r="E655" s="23" t="s">
        <v>8840</v>
      </c>
      <c r="F655" s="27">
        <v>0.25</v>
      </c>
      <c r="G655" s="24">
        <v>1</v>
      </c>
      <c r="H655" s="25">
        <v>270.12909999999999</v>
      </c>
      <c r="I655" s="25">
        <v>53.688299999999998</v>
      </c>
      <c r="J655" s="26">
        <v>933</v>
      </c>
      <c r="K655" s="26">
        <v>233</v>
      </c>
      <c r="L655" s="27">
        <v>0.1988</v>
      </c>
      <c r="M655" s="28">
        <v>0.57934213000000001</v>
      </c>
      <c r="N655" s="29">
        <v>0.15</v>
      </c>
      <c r="O655" s="31" t="s">
        <v>12</v>
      </c>
      <c r="P655" s="31">
        <v>0.74108563380000003</v>
      </c>
      <c r="Q655" s="31">
        <v>0.25</v>
      </c>
      <c r="R655" s="42"/>
      <c r="S655" s="42" t="str">
        <f>IF(R655="","",MAX(R655,Q655))</f>
        <v/>
      </c>
      <c r="T655" s="27">
        <f>IF(A655="placement",MIN(P655,IF(S655="",Q655,S655)),"")</f>
        <v>0.25</v>
      </c>
      <c r="U655" s="28">
        <f>IF($A655="placement",T655*J655,"")</f>
        <v>233.25</v>
      </c>
      <c r="V655" s="26">
        <f>IF($A655="placement",U655,IF($A655="site",SUMIF($C:$C,$C655,$U:$U),IF($A655="user",SUMIF($B:$B,$B655,$U:$U),SUM($U:$U))))</f>
        <v>233.25</v>
      </c>
      <c r="W655" s="27">
        <f>V655/J655</f>
        <v>0.25</v>
      </c>
    </row>
    <row r="656" spans="1:23" x14ac:dyDescent="0.3">
      <c r="A656" s="23" t="s">
        <v>14</v>
      </c>
      <c r="B656" s="23" t="s">
        <v>6024</v>
      </c>
      <c r="C656" s="23" t="s">
        <v>6026</v>
      </c>
      <c r="D656" s="23" t="s">
        <v>6029</v>
      </c>
      <c r="E656" s="23" t="s">
        <v>6030</v>
      </c>
      <c r="F656" s="27">
        <v>0.33</v>
      </c>
      <c r="G656" s="24">
        <v>1</v>
      </c>
      <c r="H656" s="25">
        <v>144.86619999999999</v>
      </c>
      <c r="I656" s="25">
        <v>10.536899999999999</v>
      </c>
      <c r="J656" s="26">
        <v>933</v>
      </c>
      <c r="K656" s="26">
        <v>143</v>
      </c>
      <c r="L656" s="27">
        <v>7.2700000000000001E-2</v>
      </c>
      <c r="M656" s="28">
        <v>2.9531122000000001</v>
      </c>
      <c r="N656" s="29">
        <v>2.5</v>
      </c>
      <c r="O656" s="31" t="s">
        <v>1508</v>
      </c>
      <c r="P656" s="31">
        <v>0.1534354855</v>
      </c>
      <c r="Q656" s="31">
        <v>0.153435485466723</v>
      </c>
      <c r="R656" s="42"/>
      <c r="S656" s="42" t="str">
        <f>IF(R656="","",MAX(R656,Q656))</f>
        <v/>
      </c>
      <c r="T656" s="27">
        <f>IF(A656="placement",MIN(P656,IF(S656="",Q656,S656)),"")</f>
        <v>0.153435485466723</v>
      </c>
      <c r="U656" s="28">
        <f>IF($A656="placement",T656*J656,"")</f>
        <v>143.15530794045256</v>
      </c>
      <c r="V656" s="26">
        <f>IF($A656="placement",U656,IF($A656="site",SUMIF($C:$C,$C656,$U:$U),IF($A656="user",SUMIF($B:$B,$B656,$U:$U),SUM($U:$U))))</f>
        <v>143.15530794045256</v>
      </c>
      <c r="W656" s="27">
        <f>V656/J656</f>
        <v>0.153435485466723</v>
      </c>
    </row>
    <row r="657" spans="1:23" x14ac:dyDescent="0.3">
      <c r="A657" s="23" t="s">
        <v>14</v>
      </c>
      <c r="B657" s="23" t="s">
        <v>7153</v>
      </c>
      <c r="C657" s="23" t="s">
        <v>7155</v>
      </c>
      <c r="D657" s="23" t="s">
        <v>7248</v>
      </c>
      <c r="E657" s="23" t="s">
        <v>7249</v>
      </c>
      <c r="F657" s="27">
        <v>0.15</v>
      </c>
      <c r="G657" s="24">
        <v>1</v>
      </c>
      <c r="H657" s="25">
        <v>329.63459999999998</v>
      </c>
      <c r="I657" s="25">
        <v>41.934399999999997</v>
      </c>
      <c r="J657" s="26">
        <v>933</v>
      </c>
      <c r="K657" s="26">
        <v>140</v>
      </c>
      <c r="L657" s="27">
        <v>0.12720000000000001</v>
      </c>
      <c r="M657" s="28">
        <v>0.74155048000000001</v>
      </c>
      <c r="N657" s="29">
        <v>0.5</v>
      </c>
      <c r="O657" s="31" t="s">
        <v>42</v>
      </c>
      <c r="P657" s="31">
        <v>0.32573707330000001</v>
      </c>
      <c r="Q657" s="31">
        <v>0.15</v>
      </c>
      <c r="R657" s="42"/>
      <c r="S657" s="42" t="str">
        <f>IF(R657="","",MAX(R657,Q657))</f>
        <v/>
      </c>
      <c r="T657" s="27">
        <f>IF(A657="placement",MIN(P657,IF(S657="",Q657,S657)),"")</f>
        <v>0.15</v>
      </c>
      <c r="U657" s="28">
        <f>IF($A657="placement",T657*J657,"")</f>
        <v>139.94999999999999</v>
      </c>
      <c r="V657" s="26">
        <f>IF($A657="placement",U657,IF($A657="site",SUMIF($C:$C,$C657,$U:$U),IF($A657="user",SUMIF($B:$B,$B657,$U:$U),SUM($U:$U))))</f>
        <v>139.94999999999999</v>
      </c>
      <c r="W657" s="27">
        <f>V657/J657</f>
        <v>0.15</v>
      </c>
    </row>
    <row r="658" spans="1:23" x14ac:dyDescent="0.3">
      <c r="A658" s="23" t="s">
        <v>14</v>
      </c>
      <c r="B658" s="23" t="s">
        <v>1576</v>
      </c>
      <c r="C658" s="23" t="s">
        <v>1577</v>
      </c>
      <c r="D658" s="23" t="s">
        <v>1630</v>
      </c>
      <c r="E658" s="23" t="s">
        <v>1631</v>
      </c>
      <c r="F658" s="27">
        <v>0.25</v>
      </c>
      <c r="G658" s="24">
        <v>1</v>
      </c>
      <c r="H658" s="25">
        <v>82.161699999999996</v>
      </c>
      <c r="I658" s="25">
        <v>38.076799999999999</v>
      </c>
      <c r="J658" s="26">
        <v>930</v>
      </c>
      <c r="K658" s="26">
        <v>232</v>
      </c>
      <c r="L658" s="27">
        <v>0.46339999999999998</v>
      </c>
      <c r="M658" s="28">
        <v>0.81381137999999997</v>
      </c>
      <c r="N658" s="29">
        <v>0.01</v>
      </c>
      <c r="O658" s="31" t="s">
        <v>12</v>
      </c>
      <c r="P658" s="31">
        <v>0.98771214029999999</v>
      </c>
      <c r="Q658" s="31">
        <v>0.25</v>
      </c>
      <c r="R658" s="42">
        <v>0.3</v>
      </c>
      <c r="S658" s="42">
        <f>IF(R658="","",MAX(R658,Q658))</f>
        <v>0.3</v>
      </c>
      <c r="T658" s="27">
        <f>IF(A658="placement",MIN(P658,IF(S658="",Q658,S658)),"")</f>
        <v>0.3</v>
      </c>
      <c r="U658" s="28">
        <f>IF($A658="placement",T658*J658,"")</f>
        <v>279</v>
      </c>
      <c r="V658" s="26">
        <f>IF($A658="placement",U658,IF($A658="site",SUMIF($C:$C,$C658,$U:$U),IF($A658="user",SUMIF($B:$B,$B658,$U:$U),SUM($U:$U))))</f>
        <v>279</v>
      </c>
      <c r="W658" s="27">
        <f>V658/J658</f>
        <v>0.3</v>
      </c>
    </row>
    <row r="659" spans="1:23" x14ac:dyDescent="0.3">
      <c r="A659" s="23" t="s">
        <v>14</v>
      </c>
      <c r="B659" s="23" t="s">
        <v>2439</v>
      </c>
      <c r="C659" s="23" t="s">
        <v>2441</v>
      </c>
      <c r="D659" s="23" t="s">
        <v>2452</v>
      </c>
      <c r="E659" s="23" t="s">
        <v>2453</v>
      </c>
      <c r="F659" s="27">
        <v>0.25</v>
      </c>
      <c r="G659" s="24">
        <v>1</v>
      </c>
      <c r="H659" s="25">
        <v>121.67700000000001</v>
      </c>
      <c r="I659" s="25">
        <v>22.315200000000001</v>
      </c>
      <c r="J659" s="26">
        <v>924</v>
      </c>
      <c r="K659" s="26">
        <v>220</v>
      </c>
      <c r="L659" s="27">
        <v>0.18340000000000001</v>
      </c>
      <c r="M659" s="28">
        <v>1.3806877399999999</v>
      </c>
      <c r="N659" s="29">
        <v>1</v>
      </c>
      <c r="O659" s="31" t="s">
        <v>12</v>
      </c>
      <c r="P659" s="31">
        <v>0.27572327289999998</v>
      </c>
      <c r="Q659" s="31">
        <v>0.249999999999999</v>
      </c>
      <c r="R659" s="42"/>
      <c r="S659" s="42" t="str">
        <f>IF(R659="","",MAX(R659,Q659))</f>
        <v/>
      </c>
      <c r="T659" s="27">
        <f>IF(A659="placement",MIN(P659,IF(S659="",Q659,S659)),"")</f>
        <v>0.249999999999999</v>
      </c>
      <c r="U659" s="28">
        <f>IF($A659="placement",T659*J659,"")</f>
        <v>230.99999999999909</v>
      </c>
      <c r="V659" s="26">
        <f>IF($A659="placement",U659,IF($A659="site",SUMIF($C:$C,$C659,$U:$U),IF($A659="user",SUMIF($B:$B,$B659,$U:$U),SUM($U:$U))))</f>
        <v>230.99999999999909</v>
      </c>
      <c r="W659" s="27">
        <f>V659/J659</f>
        <v>0.24999999999999903</v>
      </c>
    </row>
    <row r="660" spans="1:23" x14ac:dyDescent="0.3">
      <c r="A660" s="23" t="s">
        <v>14</v>
      </c>
      <c r="B660" s="23" t="s">
        <v>6638</v>
      </c>
      <c r="C660" s="23" t="s">
        <v>6639</v>
      </c>
      <c r="D660" s="32" t="s">
        <v>6701</v>
      </c>
      <c r="E660" s="23" t="s">
        <v>6702</v>
      </c>
      <c r="F660" s="27">
        <v>0.25</v>
      </c>
      <c r="G660" s="24">
        <v>1</v>
      </c>
      <c r="H660" s="25">
        <v>161.3861</v>
      </c>
      <c r="I660" s="25">
        <v>33.779899999999998</v>
      </c>
      <c r="J660" s="26">
        <v>920</v>
      </c>
      <c r="K660" s="26">
        <v>208</v>
      </c>
      <c r="L660" s="27">
        <v>0.20930000000000001</v>
      </c>
      <c r="M660" s="28">
        <v>0.90771930999999995</v>
      </c>
      <c r="N660" s="29">
        <v>0.7</v>
      </c>
      <c r="O660" s="31" t="s">
        <v>12</v>
      </c>
      <c r="P660" s="31">
        <v>0.228836499</v>
      </c>
      <c r="Q660" s="31">
        <v>0.228836498967565</v>
      </c>
      <c r="R660" s="42"/>
      <c r="S660" s="42" t="str">
        <f>IF(R660="","",MAX(R660,Q660))</f>
        <v/>
      </c>
      <c r="T660" s="27">
        <f>IF(A660="placement",MIN(P660,IF(S660="",Q660,S660)),"")</f>
        <v>0.228836498967565</v>
      </c>
      <c r="U660" s="28">
        <f>IF($A660="placement",T660*J660,"")</f>
        <v>210.52957905015981</v>
      </c>
      <c r="V660" s="26">
        <f>IF($A660="placement",U660,IF($A660="site",SUMIF($C:$C,$C660,$U:$U),IF($A660="user",SUMIF($B:$B,$B660,$U:$U),SUM($U:$U))))</f>
        <v>210.52957905015981</v>
      </c>
      <c r="W660" s="27">
        <f>V660/J660</f>
        <v>0.228836498967565</v>
      </c>
    </row>
    <row r="661" spans="1:23" x14ac:dyDescent="0.3">
      <c r="A661" s="23" t="s">
        <v>14</v>
      </c>
      <c r="B661" s="23" t="s">
        <v>7987</v>
      </c>
      <c r="C661" s="23" t="s">
        <v>7988</v>
      </c>
      <c r="D661" s="23" t="s">
        <v>8005</v>
      </c>
      <c r="E661" s="23" t="s">
        <v>8006</v>
      </c>
      <c r="F661" s="27">
        <v>0.3</v>
      </c>
      <c r="G661" s="24">
        <v>1</v>
      </c>
      <c r="H661" s="25">
        <v>58.9193</v>
      </c>
      <c r="I661" s="25">
        <v>21.8127</v>
      </c>
      <c r="J661" s="26">
        <v>919</v>
      </c>
      <c r="K661" s="26">
        <v>166</v>
      </c>
      <c r="L661" s="27">
        <v>0.37019999999999997</v>
      </c>
      <c r="M661" s="28">
        <v>1.40410802</v>
      </c>
      <c r="N661" s="29">
        <v>1.1499999999999999</v>
      </c>
      <c r="O661" s="31" t="s">
        <v>42</v>
      </c>
      <c r="P661" s="31">
        <v>0.18097469660000001</v>
      </c>
      <c r="Q661" s="31">
        <v>0.180974696566124</v>
      </c>
      <c r="R661" s="42"/>
      <c r="S661" s="42" t="str">
        <f>IF(R661="","",MAX(R661,Q661))</f>
        <v/>
      </c>
      <c r="T661" s="27">
        <f>IF(A661="placement",MIN(P661,IF(S661="",Q661,S661)),"")</f>
        <v>0.180974696566124</v>
      </c>
      <c r="U661" s="28">
        <f>IF($A661="placement",T661*J661,"")</f>
        <v>166.31574614426796</v>
      </c>
      <c r="V661" s="26">
        <f>IF($A661="placement",U661,IF($A661="site",SUMIF($C:$C,$C661,$U:$U),IF($A661="user",SUMIF($B:$B,$B661,$U:$U),SUM($U:$U))))</f>
        <v>166.31574614426796</v>
      </c>
      <c r="W661" s="27">
        <f>V661/J661</f>
        <v>0.180974696566124</v>
      </c>
    </row>
    <row r="662" spans="1:23" x14ac:dyDescent="0.3">
      <c r="A662" s="23" t="s">
        <v>14</v>
      </c>
      <c r="B662" s="23" t="s">
        <v>1017</v>
      </c>
      <c r="C662" s="23" t="s">
        <v>1019</v>
      </c>
      <c r="D662" s="23" t="s">
        <v>1072</v>
      </c>
      <c r="E662" s="23" t="s">
        <v>1073</v>
      </c>
      <c r="F662" s="27">
        <v>0.35</v>
      </c>
      <c r="G662" s="24">
        <v>1</v>
      </c>
      <c r="H662" s="25">
        <v>136.82900000000001</v>
      </c>
      <c r="I662" s="25">
        <v>23.1648</v>
      </c>
      <c r="J662" s="26">
        <v>917</v>
      </c>
      <c r="K662" s="26">
        <v>152</v>
      </c>
      <c r="L662" s="27">
        <v>0.16930000000000001</v>
      </c>
      <c r="M662" s="28">
        <v>1.3190560200000001</v>
      </c>
      <c r="N662" s="29">
        <v>1.1000000000000001</v>
      </c>
      <c r="O662" s="31" t="s">
        <v>42</v>
      </c>
      <c r="P662" s="31">
        <v>0.1660702919</v>
      </c>
      <c r="Q662" s="31">
        <v>0.16607029188663</v>
      </c>
      <c r="R662" s="42"/>
      <c r="S662" s="42" t="str">
        <f>IF(R662="","",MAX(R662,Q662))</f>
        <v/>
      </c>
      <c r="T662" s="27">
        <f>IF(A662="placement",MIN(P662,IF(S662="",Q662,S662)),"")</f>
        <v>0.16607029188663</v>
      </c>
      <c r="U662" s="28">
        <f>IF($A662="placement",T662*J662,"")</f>
        <v>152.2864576600397</v>
      </c>
      <c r="V662" s="26">
        <f>IF($A662="placement",U662,IF($A662="site",SUMIF($C:$C,$C662,$U:$U),IF($A662="user",SUMIF($B:$B,$B662,$U:$U),SUM($U:$U))))</f>
        <v>152.2864576600397</v>
      </c>
      <c r="W662" s="27">
        <f>V662/J662</f>
        <v>0.16607029188663</v>
      </c>
    </row>
    <row r="663" spans="1:23" x14ac:dyDescent="0.3">
      <c r="A663" s="23" t="s">
        <v>14</v>
      </c>
      <c r="B663" s="23" t="s">
        <v>6638</v>
      </c>
      <c r="C663" s="23" t="s">
        <v>6639</v>
      </c>
      <c r="D663" s="23" t="s">
        <v>6652</v>
      </c>
      <c r="E663" s="23" t="s">
        <v>6653</v>
      </c>
      <c r="F663" s="27">
        <v>0.25</v>
      </c>
      <c r="G663" s="24">
        <v>1</v>
      </c>
      <c r="H663" s="25">
        <v>148.80590000000001</v>
      </c>
      <c r="I663" s="25">
        <v>31.062200000000001</v>
      </c>
      <c r="J663" s="26">
        <v>915</v>
      </c>
      <c r="K663" s="26">
        <v>227</v>
      </c>
      <c r="L663" s="27">
        <v>0.2087</v>
      </c>
      <c r="M663" s="28">
        <v>0.98143241999999997</v>
      </c>
      <c r="N663" s="29">
        <v>0.7</v>
      </c>
      <c r="O663" s="31" t="s">
        <v>12</v>
      </c>
      <c r="P663" s="31">
        <v>0.28675680329999997</v>
      </c>
      <c r="Q663" s="31">
        <v>0.25</v>
      </c>
      <c r="R663" s="42"/>
      <c r="S663" s="42" t="str">
        <f>IF(R663="","",MAX(R663,Q663))</f>
        <v/>
      </c>
      <c r="T663" s="27">
        <f>IF(A663="placement",MIN(P663,IF(S663="",Q663,S663)),"")</f>
        <v>0.25</v>
      </c>
      <c r="U663" s="28">
        <f>IF($A663="placement",T663*J663,"")</f>
        <v>228.75</v>
      </c>
      <c r="V663" s="26">
        <f>IF($A663="placement",U663,IF($A663="site",SUMIF($C:$C,$C663,$U:$U),IF($A663="user",SUMIF($B:$B,$B663,$U:$U),SUM($U:$U))))</f>
        <v>228.75</v>
      </c>
      <c r="W663" s="27">
        <f>V663/J663</f>
        <v>0.25</v>
      </c>
    </row>
    <row r="664" spans="1:23" x14ac:dyDescent="0.3">
      <c r="A664" s="23" t="s">
        <v>14</v>
      </c>
      <c r="B664" s="23" t="s">
        <v>4710</v>
      </c>
      <c r="C664" s="23" t="s">
        <v>4712</v>
      </c>
      <c r="D664" s="32" t="s">
        <v>4731</v>
      </c>
      <c r="E664" s="23" t="s">
        <v>4732</v>
      </c>
      <c r="F664" s="27">
        <v>0.4</v>
      </c>
      <c r="G664" s="24">
        <v>1</v>
      </c>
      <c r="H664" s="25">
        <v>189.56870000000001</v>
      </c>
      <c r="I664" s="25">
        <v>28.043800000000001</v>
      </c>
      <c r="J664" s="26">
        <v>914</v>
      </c>
      <c r="K664" s="26">
        <v>283</v>
      </c>
      <c r="L664" s="27">
        <v>0.1479</v>
      </c>
      <c r="M664" s="28">
        <v>1.0869097599999999</v>
      </c>
      <c r="N664" s="29">
        <v>0.75</v>
      </c>
      <c r="O664" s="31" t="s">
        <v>42</v>
      </c>
      <c r="P664" s="31">
        <v>0.30997031180000001</v>
      </c>
      <c r="Q664" s="31">
        <v>0.30997031177904499</v>
      </c>
      <c r="R664" s="42"/>
      <c r="S664" s="42" t="str">
        <f>IF(R664="","",MAX(R664,Q664))</f>
        <v/>
      </c>
      <c r="T664" s="27">
        <f>IF(A664="placement",MIN(P664,IF(S664="",Q664,S664)),"")</f>
        <v>0.30997031177904499</v>
      </c>
      <c r="U664" s="28">
        <f>IF($A664="placement",T664*J664,"")</f>
        <v>283.31286496604713</v>
      </c>
      <c r="V664" s="26">
        <f>IF($A664="placement",U664,IF($A664="site",SUMIF($C:$C,$C664,$U:$U),IF($A664="user",SUMIF($B:$B,$B664,$U:$U),SUM($U:$U))))</f>
        <v>283.31286496604713</v>
      </c>
      <c r="W664" s="27">
        <f>V664/J664</f>
        <v>0.30997031177904499</v>
      </c>
    </row>
    <row r="665" spans="1:23" x14ac:dyDescent="0.3">
      <c r="A665" s="23" t="s">
        <v>14</v>
      </c>
      <c r="B665" s="23" t="s">
        <v>8093</v>
      </c>
      <c r="C665" s="23" t="s">
        <v>8095</v>
      </c>
      <c r="D665" s="23" t="s">
        <v>11067</v>
      </c>
      <c r="E665" s="23" t="s">
        <v>11068</v>
      </c>
      <c r="F665" s="27">
        <v>0.25</v>
      </c>
      <c r="G665" s="24">
        <v>1</v>
      </c>
      <c r="H665" s="25">
        <v>120.2621</v>
      </c>
      <c r="I665" s="25">
        <v>33.720700000000001</v>
      </c>
      <c r="J665" s="26">
        <v>912</v>
      </c>
      <c r="K665" s="26">
        <v>228</v>
      </c>
      <c r="L665" s="27">
        <v>0.28039999999999998</v>
      </c>
      <c r="M665" s="28">
        <v>0.90198352000000004</v>
      </c>
      <c r="N665" s="29">
        <v>0.8</v>
      </c>
      <c r="O665" s="31" t="s">
        <v>42</v>
      </c>
      <c r="P665" s="31">
        <v>0.1130658353</v>
      </c>
      <c r="Q665" s="31">
        <v>0.113065835261781</v>
      </c>
      <c r="R665" s="42"/>
      <c r="S665" s="42" t="str">
        <f>IF(R665="","",MAX(R665,Q665))</f>
        <v/>
      </c>
      <c r="T665" s="27">
        <f>IF(A665="placement",MIN(P665,IF(S665="",Q665,S665)),"")</f>
        <v>0.113065835261781</v>
      </c>
      <c r="U665" s="28">
        <f>IF($A665="placement",T665*J665,"")</f>
        <v>103.11604175874427</v>
      </c>
      <c r="V665" s="26">
        <f>IF($A665="placement",U665,IF($A665="site",SUMIF($C:$C,$C665,$U:$U),IF($A665="user",SUMIF($B:$B,$B665,$U:$U),SUM($U:$U))))</f>
        <v>103.11604175874427</v>
      </c>
      <c r="W665" s="27">
        <f>V665/J665</f>
        <v>0.113065835261781</v>
      </c>
    </row>
    <row r="666" spans="1:23" x14ac:dyDescent="0.3">
      <c r="A666" s="11" t="s">
        <v>14</v>
      </c>
      <c r="B666" s="11" t="s">
        <v>152</v>
      </c>
      <c r="C666" s="11" t="s">
        <v>9945</v>
      </c>
      <c r="D666" s="11" t="s">
        <v>9947</v>
      </c>
      <c r="E666" s="11" t="s">
        <v>9948</v>
      </c>
      <c r="F666" s="12">
        <v>0.25</v>
      </c>
      <c r="G666" s="33">
        <v>1</v>
      </c>
      <c r="H666" s="34">
        <v>53.426400000000001</v>
      </c>
      <c r="I666" s="34">
        <v>21.940799999999999</v>
      </c>
      <c r="J666" s="13">
        <v>908</v>
      </c>
      <c r="K666" s="13">
        <v>224</v>
      </c>
      <c r="L666" s="49">
        <v>0.41070000000000001</v>
      </c>
      <c r="M666" s="14">
        <v>1.37953974</v>
      </c>
      <c r="N666" s="15">
        <v>1</v>
      </c>
      <c r="O666" s="16" t="s">
        <v>12</v>
      </c>
      <c r="P666" s="16">
        <v>0.27512055330000001</v>
      </c>
      <c r="Q666" s="16">
        <v>0.249999999999999</v>
      </c>
      <c r="R666" s="44"/>
      <c r="S666" s="42" t="str">
        <f>IF(R666="","",MAX(R666,Q666))</f>
        <v/>
      </c>
      <c r="T666" s="27">
        <f>IF(A666="placement",MIN(P666,IF(S666="",Q666,S666)),"")</f>
        <v>0.249999999999999</v>
      </c>
      <c r="U666" s="14">
        <f>IF($A666="placement",T666*J666,"")</f>
        <v>226.99999999999909</v>
      </c>
      <c r="V666" s="13">
        <f>IF($A666="placement",U666,IF($A666="site",SUMIF($C:$C,$C666,$U:$U),IF($A666="user",SUMIF($B:$B,$B666,$U:$U),SUM($U:$U))))</f>
        <v>226.99999999999909</v>
      </c>
      <c r="W666" s="12">
        <f>V666/J666</f>
        <v>0.249999999999999</v>
      </c>
    </row>
    <row r="667" spans="1:23" x14ac:dyDescent="0.3">
      <c r="A667" s="23" t="s">
        <v>14</v>
      </c>
      <c r="B667" s="23" t="s">
        <v>5502</v>
      </c>
      <c r="C667" s="23" t="s">
        <v>5504</v>
      </c>
      <c r="D667" s="23" t="s">
        <v>5527</v>
      </c>
      <c r="E667" s="23" t="s">
        <v>5528</v>
      </c>
      <c r="F667" s="27">
        <v>0.25</v>
      </c>
      <c r="G667" s="24">
        <v>1</v>
      </c>
      <c r="H667" s="25">
        <v>470.20409999999998</v>
      </c>
      <c r="I667" s="25">
        <v>56.530900000000003</v>
      </c>
      <c r="J667" s="26">
        <v>907</v>
      </c>
      <c r="K667" s="26">
        <v>226</v>
      </c>
      <c r="L667" s="27">
        <v>0.1202</v>
      </c>
      <c r="M667" s="28">
        <v>0.53455896000000003</v>
      </c>
      <c r="N667" s="29">
        <v>0.3</v>
      </c>
      <c r="O667" s="31" t="s">
        <v>12</v>
      </c>
      <c r="P667" s="31">
        <v>0.43878968750000003</v>
      </c>
      <c r="Q667" s="31">
        <v>0.25</v>
      </c>
      <c r="R667" s="42"/>
      <c r="S667" s="42" t="str">
        <f>IF(R667="","",MAX(R667,Q667))</f>
        <v/>
      </c>
      <c r="T667" s="27">
        <f>IF(A667="placement",MIN(P667,IF(S667="",Q667,S667)),"")</f>
        <v>0.25</v>
      </c>
      <c r="U667" s="28">
        <f>IF($A667="placement",T667*J667,"")</f>
        <v>226.75</v>
      </c>
      <c r="V667" s="26">
        <f>IF($A667="placement",U667,IF($A667="site",SUMIF($C:$C,$C667,$U:$U),IF($A667="user",SUMIF($B:$B,$B667,$U:$U),SUM($U:$U))))</f>
        <v>226.75</v>
      </c>
      <c r="W667" s="27">
        <f>V667/J667</f>
        <v>0.25</v>
      </c>
    </row>
    <row r="668" spans="1:23" x14ac:dyDescent="0.3">
      <c r="A668" s="23" t="s">
        <v>14</v>
      </c>
      <c r="B668" s="23" t="s">
        <v>9473</v>
      </c>
      <c r="C668" s="23" t="s">
        <v>9475</v>
      </c>
      <c r="D668" s="23" t="s">
        <v>9480</v>
      </c>
      <c r="E668" s="23" t="s">
        <v>9481</v>
      </c>
      <c r="F668" s="27">
        <v>0.25</v>
      </c>
      <c r="G668" s="24">
        <v>1</v>
      </c>
      <c r="H668" s="25">
        <v>80.295000000000002</v>
      </c>
      <c r="I668" s="25">
        <v>36.939599999999999</v>
      </c>
      <c r="J668" s="26">
        <v>907</v>
      </c>
      <c r="K668" s="26">
        <v>227</v>
      </c>
      <c r="L668" s="27">
        <v>0.46</v>
      </c>
      <c r="M668" s="28">
        <v>0.81833511999999997</v>
      </c>
      <c r="N668" s="29">
        <v>0.35</v>
      </c>
      <c r="O668" s="31" t="s">
        <v>42</v>
      </c>
      <c r="P668" s="31">
        <v>0.57230236050000005</v>
      </c>
      <c r="Q668" s="31">
        <v>0.25</v>
      </c>
      <c r="R668" s="42"/>
      <c r="S668" s="42" t="str">
        <f>IF(R668="","",MAX(R668,Q668))</f>
        <v/>
      </c>
      <c r="T668" s="27">
        <f>IF(A668="placement",MIN(P668,IF(S668="",Q668,S668)),"")</f>
        <v>0.25</v>
      </c>
      <c r="U668" s="28">
        <f>IF($A668="placement",T668*J668,"")</f>
        <v>226.75</v>
      </c>
      <c r="V668" s="26">
        <f>IF($A668="placement",U668,IF($A668="site",SUMIF($C:$C,$C668,$U:$U),IF($A668="user",SUMIF($B:$B,$B668,$U:$U),SUM($U:$U))))</f>
        <v>226.75</v>
      </c>
      <c r="W668" s="27">
        <f>V668/J668</f>
        <v>0.25</v>
      </c>
    </row>
    <row r="669" spans="1:23" x14ac:dyDescent="0.3">
      <c r="A669" s="23" t="s">
        <v>14</v>
      </c>
      <c r="B669" s="23" t="s">
        <v>8810</v>
      </c>
      <c r="C669" s="23" t="s">
        <v>8812</v>
      </c>
      <c r="D669" s="23" t="s">
        <v>8861</v>
      </c>
      <c r="E669" s="23" t="s">
        <v>8811</v>
      </c>
      <c r="F669" s="27">
        <v>0.25</v>
      </c>
      <c r="G669" s="24">
        <v>1</v>
      </c>
      <c r="H669" s="25">
        <v>268.63589999999999</v>
      </c>
      <c r="I669" s="25">
        <v>59.143999999999998</v>
      </c>
      <c r="J669" s="26">
        <v>905</v>
      </c>
      <c r="K669" s="26">
        <v>226</v>
      </c>
      <c r="L669" s="27">
        <v>0.22020000000000001</v>
      </c>
      <c r="M669" s="28">
        <v>0.50998675999999998</v>
      </c>
      <c r="N669" s="29">
        <v>0.15</v>
      </c>
      <c r="O669" s="31" t="s">
        <v>12</v>
      </c>
      <c r="P669" s="31">
        <v>0.70587471930000001</v>
      </c>
      <c r="Q669" s="31">
        <v>0.25</v>
      </c>
      <c r="R669" s="42"/>
      <c r="S669" s="42" t="str">
        <f>IF(R669="","",MAX(R669,Q669))</f>
        <v/>
      </c>
      <c r="T669" s="27">
        <f>IF(A669="placement",MIN(P669,IF(S669="",Q669,S669)),"")</f>
        <v>0.25</v>
      </c>
      <c r="U669" s="28">
        <f>IF($A669="placement",T669*J669,"")</f>
        <v>226.25</v>
      </c>
      <c r="V669" s="26">
        <f>IF($A669="placement",U669,IF($A669="site",SUMIF($C:$C,$C669,$U:$U),IF($A669="user",SUMIF($B:$B,$B669,$U:$U),SUM($U:$U))))</f>
        <v>226.25</v>
      </c>
      <c r="W669" s="27">
        <f>V669/J669</f>
        <v>0.25</v>
      </c>
    </row>
    <row r="670" spans="1:23" hidden="1" x14ac:dyDescent="0.3">
      <c r="A670" s="23" t="s">
        <v>13</v>
      </c>
      <c r="B670" s="23" t="s">
        <v>183</v>
      </c>
      <c r="C670" s="23" t="s">
        <v>185</v>
      </c>
      <c r="D670" s="23" t="s">
        <v>9898</v>
      </c>
      <c r="E670" s="23"/>
      <c r="F670" s="27">
        <v>0.18090000000000001</v>
      </c>
      <c r="G670" s="24">
        <v>0.82194376000000002</v>
      </c>
      <c r="H670" s="25">
        <v>1098.8176000000001</v>
      </c>
      <c r="I670" s="25">
        <v>91.405199999999994</v>
      </c>
      <c r="J670" s="26">
        <v>7686</v>
      </c>
      <c r="K670" s="26">
        <v>1127</v>
      </c>
      <c r="L670" s="27">
        <v>8.3199999999999996E-2</v>
      </c>
      <c r="M670" s="28">
        <v>2.8029856099999999</v>
      </c>
      <c r="N670" s="29">
        <v>2.2897780000000001</v>
      </c>
      <c r="O670" s="31"/>
      <c r="P670" s="31">
        <v>0.18309320079999999</v>
      </c>
      <c r="Q670" s="31">
        <v>0.18087656071181099</v>
      </c>
      <c r="R670" s="42">
        <v>0.32</v>
      </c>
      <c r="S670" s="42">
        <f>IF(R670="","",MAX(R670,Q670))</f>
        <v>0.32</v>
      </c>
      <c r="T670" s="27" t="str">
        <f>IF(A670="placement",MIN(P670,IF(S670="",Q670,S670)),"")</f>
        <v/>
      </c>
      <c r="U670" s="28" t="str">
        <f>IF($A670="placement",T670*J670,"")</f>
        <v/>
      </c>
      <c r="V670" s="26">
        <f>IF($A670="placement",U670,IF($A670="site",SUMIF($C:$C,$C670,$U:$U),IF($A670="user",SUMIF($B:$B,$B670,$U:$U),SUM($U:$U))))</f>
        <v>1129.4288214283736</v>
      </c>
      <c r="W670" s="27">
        <f>V670/J670</f>
        <v>0.14694624270470644</v>
      </c>
    </row>
    <row r="671" spans="1:23" hidden="1" x14ac:dyDescent="0.3">
      <c r="A671" s="23" t="s">
        <v>10</v>
      </c>
      <c r="B671" s="23" t="s">
        <v>4012</v>
      </c>
      <c r="C671" s="23" t="s">
        <v>9898</v>
      </c>
      <c r="D671" s="23" t="s">
        <v>9898</v>
      </c>
      <c r="E671" s="23"/>
      <c r="F671" s="27">
        <v>0.3</v>
      </c>
      <c r="G671" s="24">
        <v>1</v>
      </c>
      <c r="H671" s="25">
        <v>216.24690000000001</v>
      </c>
      <c r="I671" s="25">
        <v>24.342400000000001</v>
      </c>
      <c r="J671" s="26">
        <v>62</v>
      </c>
      <c r="K671" s="26">
        <v>19</v>
      </c>
      <c r="L671" s="27">
        <v>0.11260000000000001</v>
      </c>
      <c r="M671" s="28">
        <v>8.4659600000000002E-2</v>
      </c>
      <c r="N671" s="29">
        <v>0.01</v>
      </c>
      <c r="O671" s="31"/>
      <c r="P671" s="31">
        <v>0.8818799088</v>
      </c>
      <c r="Q671" s="31">
        <v>0.3</v>
      </c>
      <c r="R671" s="42"/>
      <c r="S671" s="42" t="str">
        <f>IF(R671="","",MAX(R671,Q671))</f>
        <v/>
      </c>
      <c r="T671" s="27" t="str">
        <f>IF(A671="placement",MIN(P671,IF(S671="",Q671,S671)),"")</f>
        <v/>
      </c>
      <c r="U671" s="28" t="str">
        <f>IF($A671="placement",T671*J671,"")</f>
        <v/>
      </c>
      <c r="V671" s="26">
        <f>IF($A671="placement",U671,IF($A671="site",SUMIF($C:$C,$C671,$U:$U),IF($A671="user",SUMIF($B:$B,$B671,$U:$U),SUM($U:$U))))</f>
        <v>18.599999999999998</v>
      </c>
      <c r="W671" s="27">
        <f>V671/J671</f>
        <v>0.3</v>
      </c>
    </row>
    <row r="672" spans="1:23" x14ac:dyDescent="0.3">
      <c r="A672" s="23" t="s">
        <v>14</v>
      </c>
      <c r="B672" s="23" t="s">
        <v>6901</v>
      </c>
      <c r="C672" s="23" t="s">
        <v>6902</v>
      </c>
      <c r="D672" s="23" t="s">
        <v>6907</v>
      </c>
      <c r="E672" s="23" t="s">
        <v>6908</v>
      </c>
      <c r="F672" s="27">
        <v>0.25</v>
      </c>
      <c r="G672" s="24">
        <v>1</v>
      </c>
      <c r="H672" s="25">
        <v>73.318899999999999</v>
      </c>
      <c r="I672" s="25">
        <v>9.7403999999999993</v>
      </c>
      <c r="J672" s="26">
        <v>904</v>
      </c>
      <c r="K672" s="26">
        <v>203</v>
      </c>
      <c r="L672" s="27">
        <v>0.1328</v>
      </c>
      <c r="M672" s="28">
        <v>3.0949664499999998</v>
      </c>
      <c r="N672" s="29">
        <v>2.4</v>
      </c>
      <c r="O672" s="31" t="s">
        <v>12</v>
      </c>
      <c r="P672" s="31">
        <v>0.22454732920000001</v>
      </c>
      <c r="Q672" s="31">
        <v>0.22454732918353901</v>
      </c>
      <c r="R672" s="42"/>
      <c r="S672" s="42" t="str">
        <f>IF(R672="","",MAX(R672,Q672))</f>
        <v/>
      </c>
      <c r="T672" s="27">
        <f>IF(A672="placement",MIN(P672,IF(S672="",Q672,S672)),"")</f>
        <v>0.22454732918353901</v>
      </c>
      <c r="U672" s="28">
        <f>IF($A672="placement",T672*J672,"")</f>
        <v>202.99078558191925</v>
      </c>
      <c r="V672" s="26">
        <f>IF($A672="placement",U672,IF($A672="site",SUMIF($C:$C,$C672,$U:$U),IF($A672="user",SUMIF($B:$B,$B672,$U:$U),SUM($U:$U))))</f>
        <v>202.99078558191925</v>
      </c>
      <c r="W672" s="27">
        <f>V672/J672</f>
        <v>0.22454732918353901</v>
      </c>
    </row>
    <row r="673" spans="1:23" x14ac:dyDescent="0.3">
      <c r="A673" s="23" t="s">
        <v>14</v>
      </c>
      <c r="B673" s="23" t="s">
        <v>678</v>
      </c>
      <c r="C673" s="23" t="s">
        <v>680</v>
      </c>
      <c r="D673" s="23" t="s">
        <v>940</v>
      </c>
      <c r="E673" s="23" t="s">
        <v>941</v>
      </c>
      <c r="F673" s="27">
        <v>0.25</v>
      </c>
      <c r="G673" s="24">
        <v>1</v>
      </c>
      <c r="H673" s="25">
        <v>104.0928</v>
      </c>
      <c r="I673" s="25">
        <v>52.066499999999998</v>
      </c>
      <c r="J673" s="26">
        <v>903</v>
      </c>
      <c r="K673" s="26">
        <v>226</v>
      </c>
      <c r="L673" s="27">
        <v>0.50019999999999998</v>
      </c>
      <c r="M673" s="28">
        <v>0.57820287999999997</v>
      </c>
      <c r="N673" s="29">
        <v>0.25</v>
      </c>
      <c r="O673" s="31" t="s">
        <v>12</v>
      </c>
      <c r="P673" s="31">
        <v>0.56762580969999998</v>
      </c>
      <c r="Q673" s="31">
        <v>0.25</v>
      </c>
      <c r="R673" s="42">
        <v>0.3</v>
      </c>
      <c r="S673" s="42">
        <f>IF(R673="","",MAX(R673,Q673))</f>
        <v>0.3</v>
      </c>
      <c r="T673" s="27">
        <f>IF(A673="placement",MIN(P673,IF(S673="",Q673,S673)),"")</f>
        <v>0.3</v>
      </c>
      <c r="U673" s="28">
        <f>IF($A673="placement",T673*J673,"")</f>
        <v>270.89999999999998</v>
      </c>
      <c r="V673" s="26">
        <f>IF($A673="placement",U673,IF($A673="site",SUMIF($C:$C,$C673,$U:$U),IF($A673="user",SUMIF($B:$B,$B673,$U:$U),SUM($U:$U))))</f>
        <v>270.89999999999998</v>
      </c>
      <c r="W673" s="27">
        <f>V673/J673</f>
        <v>0.3</v>
      </c>
    </row>
    <row r="674" spans="1:23" x14ac:dyDescent="0.3">
      <c r="A674" s="23" t="s">
        <v>14</v>
      </c>
      <c r="B674" s="23" t="s">
        <v>2238</v>
      </c>
      <c r="C674" s="23" t="s">
        <v>2240</v>
      </c>
      <c r="D674" s="23" t="s">
        <v>2247</v>
      </c>
      <c r="E674" s="23" t="s">
        <v>2248</v>
      </c>
      <c r="F674" s="27">
        <v>0.25</v>
      </c>
      <c r="G674" s="24">
        <v>1</v>
      </c>
      <c r="H674" s="25">
        <v>488.62650000000002</v>
      </c>
      <c r="I674" s="25">
        <v>71.615600000000001</v>
      </c>
      <c r="J674" s="26">
        <v>903</v>
      </c>
      <c r="K674" s="26">
        <v>226</v>
      </c>
      <c r="L674" s="27">
        <v>0.14660000000000001</v>
      </c>
      <c r="M674" s="28">
        <v>0.42024140999999998</v>
      </c>
      <c r="N674" s="29">
        <v>0.25</v>
      </c>
      <c r="O674" s="31" t="s">
        <v>12</v>
      </c>
      <c r="P674" s="31">
        <v>0.40510383970000002</v>
      </c>
      <c r="Q674" s="31">
        <v>0.25</v>
      </c>
      <c r="R674" s="42"/>
      <c r="S674" s="42" t="str">
        <f>IF(R674="","",MAX(R674,Q674))</f>
        <v/>
      </c>
      <c r="T674" s="27">
        <f>IF(A674="placement",MIN(P674,IF(S674="",Q674,S674)),"")</f>
        <v>0.25</v>
      </c>
      <c r="U674" s="28">
        <f>IF($A674="placement",T674*J674,"")</f>
        <v>225.75</v>
      </c>
      <c r="V674" s="26">
        <f>IF($A674="placement",U674,IF($A674="site",SUMIF($C:$C,$C674,$U:$U),IF($A674="user",SUMIF($B:$B,$B674,$U:$U),SUM($U:$U))))</f>
        <v>225.75</v>
      </c>
      <c r="W674" s="27">
        <f>V674/J674</f>
        <v>0.25</v>
      </c>
    </row>
    <row r="675" spans="1:23" x14ac:dyDescent="0.3">
      <c r="A675" s="23" t="s">
        <v>14</v>
      </c>
      <c r="B675" s="23" t="s">
        <v>9314</v>
      </c>
      <c r="C675" s="23" t="s">
        <v>9316</v>
      </c>
      <c r="D675" s="23" t="s">
        <v>9319</v>
      </c>
      <c r="E675" s="23" t="s">
        <v>9320</v>
      </c>
      <c r="F675" s="27">
        <v>0.15</v>
      </c>
      <c r="G675" s="24">
        <v>1</v>
      </c>
      <c r="H675" s="25">
        <v>236.65360000000001</v>
      </c>
      <c r="I675" s="25">
        <v>12.305899999999999</v>
      </c>
      <c r="J675" s="26">
        <v>902</v>
      </c>
      <c r="K675" s="26">
        <v>118</v>
      </c>
      <c r="L675" s="27">
        <v>5.1999999999999998E-2</v>
      </c>
      <c r="M675" s="28">
        <v>2.4435982900000002</v>
      </c>
      <c r="N675" s="29">
        <v>2</v>
      </c>
      <c r="O675" s="31" t="s">
        <v>42</v>
      </c>
      <c r="P675" s="31">
        <v>0.18153486560000001</v>
      </c>
      <c r="Q675" s="31">
        <v>0.149999999999999</v>
      </c>
      <c r="R675" s="42"/>
      <c r="S675" s="42" t="str">
        <f>IF(R675="","",MAX(R675,Q675))</f>
        <v/>
      </c>
      <c r="T675" s="27">
        <f>IF(A675="placement",MIN(P675,IF(S675="",Q675,S675)),"")</f>
        <v>0.149999999999999</v>
      </c>
      <c r="U675" s="28">
        <f>IF($A675="placement",T675*J675,"")</f>
        <v>135.2999999999991</v>
      </c>
      <c r="V675" s="26">
        <f>IF($A675="placement",U675,IF($A675="site",SUMIF($C:$C,$C675,$U:$U),IF($A675="user",SUMIF($B:$B,$B675,$U:$U),SUM($U:$U))))</f>
        <v>135.2999999999991</v>
      </c>
      <c r="W675" s="27">
        <f>V675/J675</f>
        <v>0.149999999999999</v>
      </c>
    </row>
    <row r="676" spans="1:23" x14ac:dyDescent="0.3">
      <c r="A676" s="17" t="s">
        <v>14</v>
      </c>
      <c r="B676" s="17" t="s">
        <v>6391</v>
      </c>
      <c r="C676" s="17" t="s">
        <v>6392</v>
      </c>
      <c r="D676" s="17" t="s">
        <v>6399</v>
      </c>
      <c r="E676" s="17" t="s">
        <v>6400</v>
      </c>
      <c r="F676" s="18">
        <v>0.25</v>
      </c>
      <c r="G676" s="36">
        <v>1</v>
      </c>
      <c r="H676" s="37">
        <v>55.077100000000002</v>
      </c>
      <c r="I676" s="37">
        <v>19.348800000000001</v>
      </c>
      <c r="J676" s="19">
        <v>901</v>
      </c>
      <c r="K676" s="19">
        <v>225</v>
      </c>
      <c r="L676" s="18">
        <v>0.3513</v>
      </c>
      <c r="M676" s="20">
        <v>1.55136498</v>
      </c>
      <c r="N676" s="21">
        <v>1</v>
      </c>
      <c r="O676" s="22" t="s">
        <v>12</v>
      </c>
      <c r="P676" s="22">
        <v>0.35540635980000002</v>
      </c>
      <c r="Q676" s="22">
        <v>0.25</v>
      </c>
      <c r="R676" s="43"/>
      <c r="S676" s="42" t="str">
        <f>IF(R676="","",MAX(R676,Q676))</f>
        <v/>
      </c>
      <c r="T676" s="27">
        <f>IF(A676="placement",MIN(P676,IF(S676="",Q676,S676)),"")</f>
        <v>0.25</v>
      </c>
      <c r="U676" s="20">
        <f>IF($A676="placement",T676*J676,"")</f>
        <v>225.25</v>
      </c>
      <c r="V676" s="17">
        <f>IF($A676="placement",U676,IF($A676="site",SUMIF($C:$C,$C676,$U:$U),IF($A676="user",SUMIF($B:$B,$B676,$U:$U),SUM($U:$U))))</f>
        <v>225.25</v>
      </c>
      <c r="W676" s="18">
        <f>V676/J676</f>
        <v>0.25</v>
      </c>
    </row>
    <row r="677" spans="1:23" x14ac:dyDescent="0.3">
      <c r="A677" s="23" t="s">
        <v>14</v>
      </c>
      <c r="B677" s="23" t="s">
        <v>9013</v>
      </c>
      <c r="C677" s="23" t="s">
        <v>9015</v>
      </c>
      <c r="D677" s="23" t="s">
        <v>9042</v>
      </c>
      <c r="E677" s="23" t="s">
        <v>9043</v>
      </c>
      <c r="F677" s="27">
        <v>0.15</v>
      </c>
      <c r="G677" s="24">
        <v>1</v>
      </c>
      <c r="H677" s="25">
        <v>153.00810000000001</v>
      </c>
      <c r="I677" s="25">
        <v>22.692599999999999</v>
      </c>
      <c r="J677" s="26">
        <v>898</v>
      </c>
      <c r="K677" s="26">
        <v>135</v>
      </c>
      <c r="L677" s="27">
        <v>0.14829999999999999</v>
      </c>
      <c r="M677" s="28">
        <v>1.31947799</v>
      </c>
      <c r="N677" s="29">
        <v>1</v>
      </c>
      <c r="O677" s="31" t="s">
        <v>42</v>
      </c>
      <c r="P677" s="31">
        <v>0.24212453319999999</v>
      </c>
      <c r="Q677" s="31">
        <v>0.15</v>
      </c>
      <c r="R677" s="42"/>
      <c r="S677" s="42" t="str">
        <f>IF(R677="","",MAX(R677,Q677))</f>
        <v/>
      </c>
      <c r="T677" s="27">
        <f>IF(A677="placement",MIN(P677,IF(S677="",Q677,S677)),"")</f>
        <v>0.15</v>
      </c>
      <c r="U677" s="28">
        <f>IF($A677="placement",T677*J677,"")</f>
        <v>134.69999999999999</v>
      </c>
      <c r="V677" s="26">
        <f>IF($A677="placement",U677,IF($A677="site",SUMIF($C:$C,$C677,$U:$U),IF($A677="user",SUMIF($B:$B,$B677,$U:$U),SUM($U:$U))))</f>
        <v>134.69999999999999</v>
      </c>
      <c r="W677" s="27">
        <f>V677/J677</f>
        <v>0.15</v>
      </c>
    </row>
    <row r="678" spans="1:23" x14ac:dyDescent="0.3">
      <c r="A678" s="23" t="s">
        <v>14</v>
      </c>
      <c r="B678" s="23" t="s">
        <v>8115</v>
      </c>
      <c r="C678" s="23" t="s">
        <v>8117</v>
      </c>
      <c r="D678" s="23" t="s">
        <v>8132</v>
      </c>
      <c r="E678" s="23" t="s">
        <v>8116</v>
      </c>
      <c r="F678" s="27">
        <v>0.4</v>
      </c>
      <c r="G678" s="24">
        <v>1</v>
      </c>
      <c r="H678" s="25">
        <v>70.063400000000001</v>
      </c>
      <c r="I678" s="25">
        <v>27.610900000000001</v>
      </c>
      <c r="J678" s="26">
        <v>897</v>
      </c>
      <c r="K678" s="26">
        <v>359</v>
      </c>
      <c r="L678" s="27">
        <v>0.39410000000000001</v>
      </c>
      <c r="M678" s="28">
        <v>1.0824178900000001</v>
      </c>
      <c r="N678" s="29">
        <v>0.5</v>
      </c>
      <c r="O678" s="31" t="s">
        <v>385</v>
      </c>
      <c r="P678" s="31">
        <v>0.53807119699999995</v>
      </c>
      <c r="Q678" s="31">
        <v>0.4</v>
      </c>
      <c r="R678" s="42"/>
      <c r="S678" s="42" t="str">
        <f>IF(R678="","",MAX(R678,Q678))</f>
        <v/>
      </c>
      <c r="T678" s="27">
        <f>IF(A678="placement",MIN(P678,IF(S678="",Q678,S678)),"")</f>
        <v>0.4</v>
      </c>
      <c r="U678" s="28">
        <f>IF($A678="placement",T678*J678,"")</f>
        <v>358.8</v>
      </c>
      <c r="V678" s="26">
        <f>IF($A678="placement",U678,IF($A678="site",SUMIF($C:$C,$C678,$U:$U),IF($A678="user",SUMIF($B:$B,$B678,$U:$U),SUM($U:$U))))</f>
        <v>358.8</v>
      </c>
      <c r="W678" s="27">
        <f>V678/J678</f>
        <v>0.4</v>
      </c>
    </row>
    <row r="679" spans="1:23" x14ac:dyDescent="0.3">
      <c r="A679" s="23" t="s">
        <v>14</v>
      </c>
      <c r="B679" s="23" t="s">
        <v>3593</v>
      </c>
      <c r="C679" s="23" t="s">
        <v>3595</v>
      </c>
      <c r="D679" s="23" t="s">
        <v>3630</v>
      </c>
      <c r="E679" s="23" t="s">
        <v>3631</v>
      </c>
      <c r="F679" s="27">
        <v>0.25</v>
      </c>
      <c r="G679" s="24">
        <v>1</v>
      </c>
      <c r="H679" s="25">
        <v>47.210299999999997</v>
      </c>
      <c r="I679" s="25">
        <v>24.3886</v>
      </c>
      <c r="J679" s="26">
        <v>895</v>
      </c>
      <c r="K679" s="26">
        <v>224</v>
      </c>
      <c r="L679" s="27">
        <v>0.51659999999999995</v>
      </c>
      <c r="M679" s="28">
        <v>1.22388465</v>
      </c>
      <c r="N679" s="29">
        <v>0.6</v>
      </c>
      <c r="O679" s="31" t="s">
        <v>42</v>
      </c>
      <c r="P679" s="31">
        <v>0.50975772249999995</v>
      </c>
      <c r="Q679" s="31">
        <v>0.25</v>
      </c>
      <c r="R679" s="42"/>
      <c r="S679" s="42" t="str">
        <f>IF(R679="","",MAX(R679,Q679))</f>
        <v/>
      </c>
      <c r="T679" s="27">
        <f>IF(A679="placement",MIN(P679,IF(S679="",Q679,S679)),"")</f>
        <v>0.25</v>
      </c>
      <c r="U679" s="28">
        <f>IF($A679="placement",T679*J679,"")</f>
        <v>223.75</v>
      </c>
      <c r="V679" s="26">
        <f>IF($A679="placement",U679,IF($A679="site",SUMIF($C:$C,$C679,$U:$U),IF($A679="user",SUMIF($B:$B,$B679,$U:$U),SUM($U:$U))))</f>
        <v>223.75</v>
      </c>
      <c r="W679" s="27">
        <f>V679/J679</f>
        <v>0.25</v>
      </c>
    </row>
    <row r="680" spans="1:23" x14ac:dyDescent="0.3">
      <c r="A680" s="23" t="s">
        <v>14</v>
      </c>
      <c r="B680" s="23" t="s">
        <v>9433</v>
      </c>
      <c r="C680" s="23" t="s">
        <v>9435</v>
      </c>
      <c r="D680" s="23" t="s">
        <v>9439</v>
      </c>
      <c r="E680" s="23" t="s">
        <v>9440</v>
      </c>
      <c r="F680" s="27">
        <v>0.15</v>
      </c>
      <c r="G680" s="24">
        <v>1</v>
      </c>
      <c r="H680" s="25">
        <v>118.8681</v>
      </c>
      <c r="I680" s="25">
        <v>23.794599999999999</v>
      </c>
      <c r="J680" s="26">
        <v>895</v>
      </c>
      <c r="K680" s="26">
        <v>134</v>
      </c>
      <c r="L680" s="27">
        <v>0.20019999999999999</v>
      </c>
      <c r="M680" s="28">
        <v>1.2535422199999999</v>
      </c>
      <c r="N680" s="46">
        <v>1</v>
      </c>
      <c r="O680" s="31" t="s">
        <v>70</v>
      </c>
      <c r="P680" s="31">
        <v>0.2022606176</v>
      </c>
      <c r="Q680" s="31">
        <v>0.15</v>
      </c>
      <c r="R680" s="42"/>
      <c r="S680" s="42" t="str">
        <f>IF(R680="","",MAX(R680,Q680))</f>
        <v/>
      </c>
      <c r="T680" s="27">
        <f>IF(A680="placement",MIN(P680,IF(S680="",Q680,S680)),"")</f>
        <v>0.15</v>
      </c>
      <c r="U680" s="28">
        <f>IF($A680="placement",T680*J680,"")</f>
        <v>134.25</v>
      </c>
      <c r="V680" s="26">
        <f>IF($A680="placement",U680,IF($A680="site",SUMIF($C:$C,$C680,$U:$U),IF($A680="user",SUMIF($B:$B,$B680,$U:$U),SUM($U:$U))))</f>
        <v>134.25</v>
      </c>
      <c r="W680" s="27">
        <f>V680/J680</f>
        <v>0.15</v>
      </c>
    </row>
    <row r="681" spans="1:23" hidden="1" x14ac:dyDescent="0.3">
      <c r="A681" s="23" t="s">
        <v>13</v>
      </c>
      <c r="B681" s="23" t="s">
        <v>8701</v>
      </c>
      <c r="C681" s="23" t="s">
        <v>8703</v>
      </c>
      <c r="D681" s="23" t="s">
        <v>9898</v>
      </c>
      <c r="E681" s="23"/>
      <c r="F681" s="27">
        <v>0.2666</v>
      </c>
      <c r="G681" s="24">
        <v>0.99319542999999999</v>
      </c>
      <c r="H681" s="25">
        <v>4839.8270000000002</v>
      </c>
      <c r="I681" s="25">
        <v>313.04849999999999</v>
      </c>
      <c r="J681" s="26">
        <v>7571</v>
      </c>
      <c r="K681" s="26">
        <v>1743</v>
      </c>
      <c r="L681" s="27">
        <v>6.4699999999999994E-2</v>
      </c>
      <c r="M681" s="28">
        <v>0.80612638999999997</v>
      </c>
      <c r="N681" s="29">
        <v>0.564805</v>
      </c>
      <c r="O681" s="31"/>
      <c r="P681" s="31">
        <v>0.29935924800000002</v>
      </c>
      <c r="Q681" s="31">
        <v>0.26663872208981299</v>
      </c>
      <c r="R681" s="42"/>
      <c r="S681" s="42" t="str">
        <f>IF(R681="","",MAX(R681,Q681))</f>
        <v/>
      </c>
      <c r="T681" s="27" t="str">
        <f>IF(A681="placement",MIN(P681,IF(S681="",Q681,S681)),"")</f>
        <v/>
      </c>
      <c r="U681" s="28" t="str">
        <f>IF($A681="placement",T681*J681,"")</f>
        <v/>
      </c>
      <c r="V681" s="26">
        <f>IF($A681="placement",U681,IF($A681="site",SUMIF($C:$C,$C681,$U:$U),IF($A681="user",SUMIF($B:$B,$B681,$U:$U),SUM($U:$U))))</f>
        <v>1747.2812574417289</v>
      </c>
      <c r="W681" s="27">
        <f>V681/J681</f>
        <v>0.23078605962775445</v>
      </c>
    </row>
    <row r="682" spans="1:23" hidden="1" x14ac:dyDescent="0.3">
      <c r="A682" s="23" t="s">
        <v>10</v>
      </c>
      <c r="B682" s="23" t="s">
        <v>6279</v>
      </c>
      <c r="C682" s="23" t="s">
        <v>9898</v>
      </c>
      <c r="D682" s="23" t="s">
        <v>9898</v>
      </c>
      <c r="E682" s="23"/>
      <c r="F682" s="27">
        <v>0.3</v>
      </c>
      <c r="G682" s="24">
        <v>0</v>
      </c>
      <c r="H682" s="25">
        <v>22.341899999999999</v>
      </c>
      <c r="I682" s="25">
        <v>2.4668999999999999</v>
      </c>
      <c r="J682" s="26">
        <v>37</v>
      </c>
      <c r="K682" s="26">
        <v>11</v>
      </c>
      <c r="L682" s="27">
        <v>0.1104</v>
      </c>
      <c r="M682" s="28">
        <v>0.49681491999999999</v>
      </c>
      <c r="N682" s="29">
        <v>0.19</v>
      </c>
      <c r="O682" s="31"/>
      <c r="P682" s="31">
        <v>0.61756381859999998</v>
      </c>
      <c r="Q682" s="31">
        <v>0.3</v>
      </c>
      <c r="R682" s="42"/>
      <c r="S682" s="42" t="str">
        <f>IF(R682="","",MAX(R682,Q682))</f>
        <v/>
      </c>
      <c r="T682" s="27" t="str">
        <f>IF(A682="placement",MIN(P682,IF(S682="",Q682,S682)),"")</f>
        <v/>
      </c>
      <c r="U682" s="28" t="str">
        <f>IF($A682="placement",T682*J682,"")</f>
        <v/>
      </c>
      <c r="V682" s="26">
        <f>IF($A682="placement",U682,IF($A682="site",SUMIF($C:$C,$C682,$U:$U),IF($A682="user",SUMIF($B:$B,$B682,$U:$U),SUM($U:$U))))</f>
        <v>11.1</v>
      </c>
      <c r="W682" s="27">
        <f>V682/J682</f>
        <v>0.3</v>
      </c>
    </row>
    <row r="683" spans="1:23" x14ac:dyDescent="0.3">
      <c r="A683" s="23" t="s">
        <v>14</v>
      </c>
      <c r="B683" s="23" t="s">
        <v>678</v>
      </c>
      <c r="C683" s="23" t="s">
        <v>680</v>
      </c>
      <c r="D683" s="23" t="s">
        <v>910</v>
      </c>
      <c r="E683" s="23" t="s">
        <v>911</v>
      </c>
      <c r="F683" s="27">
        <v>0.25</v>
      </c>
      <c r="G683" s="24">
        <v>1</v>
      </c>
      <c r="H683" s="25">
        <v>85.3536</v>
      </c>
      <c r="I683" s="25">
        <v>47.39</v>
      </c>
      <c r="J683" s="26">
        <v>889</v>
      </c>
      <c r="K683" s="26">
        <v>222</v>
      </c>
      <c r="L683" s="27">
        <v>0.55520000000000003</v>
      </c>
      <c r="M683" s="28">
        <v>0.62526466999999997</v>
      </c>
      <c r="N683" s="29">
        <v>0.25</v>
      </c>
      <c r="O683" s="31" t="s">
        <v>12</v>
      </c>
      <c r="P683" s="31">
        <v>0.60016931910000004</v>
      </c>
      <c r="Q683" s="31">
        <v>0.25</v>
      </c>
      <c r="R683" s="42"/>
      <c r="S683" s="42" t="str">
        <f>IF(R683="","",MAX(R683,Q683))</f>
        <v/>
      </c>
      <c r="T683" s="27">
        <f>IF(A683="placement",MIN(P683,IF(S683="",Q683,S683)),"")</f>
        <v>0.25</v>
      </c>
      <c r="U683" s="28">
        <f>IF($A683="placement",T683*J683,"")</f>
        <v>222.25</v>
      </c>
      <c r="V683" s="26">
        <f>IF($A683="placement",U683,IF($A683="site",SUMIF($C:$C,$C683,$U:$U),IF($A683="user",SUMIF($B:$B,$B683,$U:$U),SUM($U:$U))))</f>
        <v>222.25</v>
      </c>
      <c r="W683" s="27">
        <f>V683/J683</f>
        <v>0.25</v>
      </c>
    </row>
    <row r="684" spans="1:23" x14ac:dyDescent="0.3">
      <c r="A684" s="23" t="s">
        <v>14</v>
      </c>
      <c r="B684" s="23" t="s">
        <v>277</v>
      </c>
      <c r="C684" s="23" t="s">
        <v>279</v>
      </c>
      <c r="D684" s="23" t="s">
        <v>410</v>
      </c>
      <c r="E684" s="23" t="s">
        <v>411</v>
      </c>
      <c r="F684" s="27">
        <v>0.15</v>
      </c>
      <c r="G684" s="24">
        <v>1</v>
      </c>
      <c r="H684" s="25">
        <v>221.6524</v>
      </c>
      <c r="I684" s="25">
        <v>12.7385</v>
      </c>
      <c r="J684" s="26">
        <v>885</v>
      </c>
      <c r="K684" s="26">
        <v>113</v>
      </c>
      <c r="L684" s="27">
        <v>5.7500000000000002E-2</v>
      </c>
      <c r="M684" s="28">
        <v>2.31477187</v>
      </c>
      <c r="N684" s="29">
        <v>2</v>
      </c>
      <c r="O684" s="31" t="s">
        <v>42</v>
      </c>
      <c r="P684" s="31">
        <v>0.1359839695</v>
      </c>
      <c r="Q684" s="31">
        <v>0.13598396953979999</v>
      </c>
      <c r="R684" s="42"/>
      <c r="S684" s="42" t="str">
        <f>IF(R684="","",MAX(R684,Q684))</f>
        <v/>
      </c>
      <c r="T684" s="27">
        <f>IF(A684="placement",MIN(P684,IF(S684="",Q684,S684)),"")</f>
        <v>0.1359839695</v>
      </c>
      <c r="U684" s="28">
        <f>IF($A684="placement",T684*J684,"")</f>
        <v>120.3458130075</v>
      </c>
      <c r="V684" s="26">
        <f>IF($A684="placement",U684,IF($A684="site",SUMIF($C:$C,$C684,$U:$U),IF($A684="user",SUMIF($B:$B,$B684,$U:$U),SUM($U:$U))))</f>
        <v>120.3458130075</v>
      </c>
      <c r="W684" s="27">
        <f>V684/J684</f>
        <v>0.1359839695</v>
      </c>
    </row>
    <row r="685" spans="1:23" x14ac:dyDescent="0.3">
      <c r="A685" s="23" t="s">
        <v>14</v>
      </c>
      <c r="B685" s="23" t="s">
        <v>5764</v>
      </c>
      <c r="C685" s="23" t="s">
        <v>5766</v>
      </c>
      <c r="D685" s="23" t="s">
        <v>5997</v>
      </c>
      <c r="E685" s="23" t="s">
        <v>5998</v>
      </c>
      <c r="F685" s="27">
        <v>0.25</v>
      </c>
      <c r="G685" s="24">
        <v>1</v>
      </c>
      <c r="H685" s="25">
        <v>90.089100000000002</v>
      </c>
      <c r="I685" s="25">
        <v>22.909199999999998</v>
      </c>
      <c r="J685" s="26">
        <v>879</v>
      </c>
      <c r="K685" s="26">
        <v>220</v>
      </c>
      <c r="L685" s="27">
        <v>0.25430000000000003</v>
      </c>
      <c r="M685" s="28">
        <v>1.2790199799999999</v>
      </c>
      <c r="N685" s="29">
        <v>0.65</v>
      </c>
      <c r="O685" s="31" t="s">
        <v>385</v>
      </c>
      <c r="P685" s="31">
        <v>0.49179840120000001</v>
      </c>
      <c r="Q685" s="31">
        <v>0.25</v>
      </c>
      <c r="R685" s="42"/>
      <c r="S685" s="42" t="str">
        <f>IF(R685="","",MAX(R685,Q685))</f>
        <v/>
      </c>
      <c r="T685" s="27">
        <f>IF(A685="placement",MIN(P685,IF(S685="",Q685,S685)),"")</f>
        <v>0.25</v>
      </c>
      <c r="U685" s="28">
        <f>IF($A685="placement",T685*J685,"")</f>
        <v>219.75</v>
      </c>
      <c r="V685" s="26">
        <f>IF($A685="placement",U685,IF($A685="site",SUMIF($C:$C,$C685,$U:$U),IF($A685="user",SUMIF($B:$B,$B685,$U:$U),SUM($U:$U))))</f>
        <v>219.75</v>
      </c>
      <c r="W685" s="27">
        <f>V685/J685</f>
        <v>0.25</v>
      </c>
    </row>
    <row r="686" spans="1:23" x14ac:dyDescent="0.3">
      <c r="A686" s="23" t="s">
        <v>14</v>
      </c>
      <c r="B686" s="23" t="s">
        <v>6586</v>
      </c>
      <c r="C686" s="23" t="s">
        <v>6587</v>
      </c>
      <c r="D686" s="23" t="s">
        <v>6606</v>
      </c>
      <c r="E686" s="23" t="s">
        <v>6607</v>
      </c>
      <c r="F686" s="27">
        <v>0.33</v>
      </c>
      <c r="G686" s="24">
        <v>1</v>
      </c>
      <c r="H686" s="25">
        <v>80.4435</v>
      </c>
      <c r="I686" s="25">
        <v>23.038900000000002</v>
      </c>
      <c r="J686" s="26">
        <v>877</v>
      </c>
      <c r="K686" s="26">
        <v>276</v>
      </c>
      <c r="L686" s="27">
        <v>0.28639999999999999</v>
      </c>
      <c r="M686" s="28">
        <v>1.2686790999999999</v>
      </c>
      <c r="N686" s="29">
        <v>0.85</v>
      </c>
      <c r="O686" s="31" t="s">
        <v>12</v>
      </c>
      <c r="P686" s="31">
        <v>0.33001182039999999</v>
      </c>
      <c r="Q686" s="31">
        <v>0.32999999999999902</v>
      </c>
      <c r="R686" s="42"/>
      <c r="S686" s="42" t="str">
        <f>IF(R686="","",MAX(R686,Q686))</f>
        <v/>
      </c>
      <c r="T686" s="27">
        <f>IF(A686="placement",MIN(P686,IF(S686="",Q686,S686)),"")</f>
        <v>0.32999999999999902</v>
      </c>
      <c r="U686" s="28">
        <f>IF($A686="placement",T686*J686,"")</f>
        <v>289.40999999999912</v>
      </c>
      <c r="V686" s="26">
        <f>IF($A686="placement",U686,IF($A686="site",SUMIF($C:$C,$C686,$U:$U),IF($A686="user",SUMIF($B:$B,$B686,$U:$U),SUM($U:$U))))</f>
        <v>289.40999999999912</v>
      </c>
      <c r="W686" s="27">
        <f>V686/J686</f>
        <v>0.32999999999999902</v>
      </c>
    </row>
    <row r="687" spans="1:23" x14ac:dyDescent="0.3">
      <c r="A687" s="11" t="s">
        <v>14</v>
      </c>
      <c r="B687" s="11" t="s">
        <v>678</v>
      </c>
      <c r="C687" s="11" t="s">
        <v>680</v>
      </c>
      <c r="D687" s="11" t="s">
        <v>914</v>
      </c>
      <c r="E687" s="11" t="s">
        <v>915</v>
      </c>
      <c r="F687" s="12">
        <v>0.25</v>
      </c>
      <c r="G687" s="33">
        <v>1</v>
      </c>
      <c r="H687" s="34">
        <v>94.382900000000006</v>
      </c>
      <c r="I687" s="34">
        <v>47.857100000000003</v>
      </c>
      <c r="J687" s="13">
        <v>876</v>
      </c>
      <c r="K687" s="13">
        <v>219</v>
      </c>
      <c r="L687" s="12">
        <v>0.5071</v>
      </c>
      <c r="M687" s="14">
        <v>0.61026672999999998</v>
      </c>
      <c r="N687" s="15">
        <v>0.25</v>
      </c>
      <c r="O687" s="16" t="s">
        <v>12</v>
      </c>
      <c r="P687" s="16">
        <v>0.59034306309999995</v>
      </c>
      <c r="Q687" s="16">
        <v>0.25</v>
      </c>
      <c r="R687" s="44"/>
      <c r="S687" s="42" t="str">
        <f>IF(R687="","",MAX(R687,Q687))</f>
        <v/>
      </c>
      <c r="T687" s="27">
        <f>IF(A687="placement",MIN(P687,IF(S687="",Q687,S687)),"")</f>
        <v>0.25</v>
      </c>
      <c r="U687" s="14">
        <f>IF($A687="placement",T687*J687,"")</f>
        <v>219</v>
      </c>
      <c r="V687" s="13">
        <f>IF($A687="placement",U687,IF($A687="site",SUMIF($C:$C,$C687,$U:$U),IF($A687="user",SUMIF($B:$B,$B687,$U:$U),SUM($U:$U))))</f>
        <v>219</v>
      </c>
      <c r="W687" s="12">
        <f>V687/J687</f>
        <v>0.25</v>
      </c>
    </row>
    <row r="688" spans="1:23" x14ac:dyDescent="0.3">
      <c r="A688" s="23" t="s">
        <v>14</v>
      </c>
      <c r="B688" s="23" t="s">
        <v>9433</v>
      </c>
      <c r="C688" s="23" t="s">
        <v>9435</v>
      </c>
      <c r="D688" s="32" t="s">
        <v>9436</v>
      </c>
      <c r="E688" s="23" t="s">
        <v>9437</v>
      </c>
      <c r="F688" s="27">
        <v>0.25</v>
      </c>
      <c r="G688" s="24">
        <v>1</v>
      </c>
      <c r="H688" s="25">
        <v>102.4106</v>
      </c>
      <c r="I688" s="25">
        <v>15.958600000000001</v>
      </c>
      <c r="J688" s="26">
        <v>876</v>
      </c>
      <c r="K688" s="26">
        <v>158</v>
      </c>
      <c r="L688" s="27">
        <v>0.15579999999999999</v>
      </c>
      <c r="M688" s="28">
        <v>1.82986246</v>
      </c>
      <c r="N688" s="29">
        <v>1.5</v>
      </c>
      <c r="O688" s="31" t="s">
        <v>70</v>
      </c>
      <c r="P688" s="31">
        <v>0.18026625760000001</v>
      </c>
      <c r="Q688" s="31">
        <v>0.180266257563968</v>
      </c>
      <c r="R688" s="42"/>
      <c r="S688" s="42" t="str">
        <f>IF(R688="","",MAX(R688,Q688))</f>
        <v/>
      </c>
      <c r="T688" s="27">
        <f>IF(A688="placement",MIN(P688,IF(S688="",Q688,S688)),"")</f>
        <v>0.180266257563968</v>
      </c>
      <c r="U688" s="28">
        <f>IF($A688="placement",T688*J688,"")</f>
        <v>157.91324162603595</v>
      </c>
      <c r="V688" s="26">
        <f>IF($A688="placement",U688,IF($A688="site",SUMIF($C:$C,$C688,$U:$U),IF($A688="user",SUMIF($B:$B,$B688,$U:$U),SUM($U:$U))))</f>
        <v>157.91324162603595</v>
      </c>
      <c r="W688" s="27">
        <f>V688/J688</f>
        <v>0.180266257563968</v>
      </c>
    </row>
    <row r="689" spans="1:23" x14ac:dyDescent="0.3">
      <c r="A689" s="23" t="s">
        <v>14</v>
      </c>
      <c r="B689" s="23" t="s">
        <v>510</v>
      </c>
      <c r="C689" s="23" t="s">
        <v>512</v>
      </c>
      <c r="D689" s="23" t="s">
        <v>525</v>
      </c>
      <c r="E689" s="23" t="s">
        <v>526</v>
      </c>
      <c r="F689" s="27">
        <v>0.15</v>
      </c>
      <c r="G689" s="24">
        <v>1</v>
      </c>
      <c r="H689" s="25">
        <v>114.6571</v>
      </c>
      <c r="I689" s="25">
        <v>15.548400000000001</v>
      </c>
      <c r="J689" s="26">
        <v>875</v>
      </c>
      <c r="K689" s="26">
        <v>122</v>
      </c>
      <c r="L689" s="27">
        <v>0.1356</v>
      </c>
      <c r="M689" s="28">
        <v>1.8753933599999999</v>
      </c>
      <c r="N689" s="29">
        <v>1.6</v>
      </c>
      <c r="O689" s="31" t="s">
        <v>70</v>
      </c>
      <c r="P689" s="31">
        <v>0.1468456507</v>
      </c>
      <c r="Q689" s="31">
        <v>0.14684565073610401</v>
      </c>
      <c r="R689" s="42"/>
      <c r="S689" s="42" t="str">
        <f>IF(R689="","",MAX(R689,Q689))</f>
        <v/>
      </c>
      <c r="T689" s="27">
        <f>IF(A689="placement",MIN(P689,IF(S689="",Q689,S689)),"")</f>
        <v>0.1468456507</v>
      </c>
      <c r="U689" s="28">
        <f>IF($A689="placement",T689*J689,"")</f>
        <v>128.48994436249998</v>
      </c>
      <c r="V689" s="26">
        <f>IF($A689="placement",U689,IF($A689="site",SUMIF($C:$C,$C689,$U:$U),IF($A689="user",SUMIF($B:$B,$B689,$U:$U),SUM($U:$U))))</f>
        <v>128.48994436249998</v>
      </c>
      <c r="W689" s="27">
        <f>V689/J689</f>
        <v>0.14684565069999997</v>
      </c>
    </row>
    <row r="690" spans="1:23" x14ac:dyDescent="0.3">
      <c r="A690" s="11" t="s">
        <v>14</v>
      </c>
      <c r="B690" s="11" t="s">
        <v>678</v>
      </c>
      <c r="C690" s="11" t="s">
        <v>680</v>
      </c>
      <c r="D690" s="11" t="s">
        <v>908</v>
      </c>
      <c r="E690" s="11" t="s">
        <v>909</v>
      </c>
      <c r="F690" s="12">
        <v>0.25</v>
      </c>
      <c r="G690" s="33">
        <v>1</v>
      </c>
      <c r="H690" s="34">
        <v>95.584800000000001</v>
      </c>
      <c r="I690" s="34">
        <v>48.764600000000002</v>
      </c>
      <c r="J690" s="13">
        <v>873</v>
      </c>
      <c r="K690" s="13">
        <v>218</v>
      </c>
      <c r="L690" s="12">
        <v>0.51019999999999999</v>
      </c>
      <c r="M690" s="14">
        <v>0.59640298999999997</v>
      </c>
      <c r="N690" s="15">
        <v>0.25</v>
      </c>
      <c r="O690" s="16" t="s">
        <v>12</v>
      </c>
      <c r="P690" s="16">
        <v>0.58082034090000001</v>
      </c>
      <c r="Q690" s="16">
        <v>0.249999999999999</v>
      </c>
      <c r="R690" s="44"/>
      <c r="S690" s="42" t="str">
        <f>IF(R690="","",MAX(R690,Q690))</f>
        <v/>
      </c>
      <c r="T690" s="27">
        <f>IF(A690="placement",MIN(P690,IF(S690="",Q690,S690)),"")</f>
        <v>0.249999999999999</v>
      </c>
      <c r="U690" s="14">
        <f>IF($A690="placement",T690*J690,"")</f>
        <v>218.24999999999912</v>
      </c>
      <c r="V690" s="13">
        <f>IF($A690="placement",U690,IF($A690="site",SUMIF($C:$C,$C690,$U:$U),IF($A690="user",SUMIF($B:$B,$B690,$U:$U),SUM($U:$U))))</f>
        <v>218.24999999999912</v>
      </c>
      <c r="W690" s="12">
        <f>V690/J690</f>
        <v>0.249999999999999</v>
      </c>
    </row>
    <row r="691" spans="1:23" x14ac:dyDescent="0.3">
      <c r="A691" s="23" t="s">
        <v>14</v>
      </c>
      <c r="B691" s="23" t="s">
        <v>7432</v>
      </c>
      <c r="C691" s="23" t="s">
        <v>7434</v>
      </c>
      <c r="D691" s="23" t="s">
        <v>7435</v>
      </c>
      <c r="E691" s="23" t="s">
        <v>7436</v>
      </c>
      <c r="F691" s="27">
        <v>0.25</v>
      </c>
      <c r="G691" s="24">
        <v>1</v>
      </c>
      <c r="H691" s="25">
        <v>138.03540000000001</v>
      </c>
      <c r="I691" s="25">
        <v>11.6465</v>
      </c>
      <c r="J691" s="26">
        <v>870</v>
      </c>
      <c r="K691" s="26">
        <v>172</v>
      </c>
      <c r="L691" s="27">
        <v>8.4400000000000003E-2</v>
      </c>
      <c r="M691" s="28">
        <v>2.4909543599999999</v>
      </c>
      <c r="N691" s="29">
        <v>2</v>
      </c>
      <c r="O691" s="31" t="s">
        <v>42</v>
      </c>
      <c r="P691" s="31">
        <v>0.197094885</v>
      </c>
      <c r="Q691" s="31">
        <v>0.197094885025973</v>
      </c>
      <c r="R691" s="42"/>
      <c r="S691" s="42" t="str">
        <f>IF(R691="","",MAX(R691,Q691))</f>
        <v/>
      </c>
      <c r="T691" s="27">
        <f>IF(A691="placement",MIN(P691,IF(S691="",Q691,S691)),"")</f>
        <v>0.197094885</v>
      </c>
      <c r="U691" s="28">
        <f>IF($A691="placement",T691*J691,"")</f>
        <v>171.47254995</v>
      </c>
      <c r="V691" s="26">
        <f>IF($A691="placement",U691,IF($A691="site",SUMIF($C:$C,$C691,$U:$U),IF($A691="user",SUMIF($B:$B,$B691,$U:$U),SUM($U:$U))))</f>
        <v>171.47254995</v>
      </c>
      <c r="W691" s="27">
        <f>V691/J691</f>
        <v>0.197094885</v>
      </c>
    </row>
    <row r="692" spans="1:23" x14ac:dyDescent="0.3">
      <c r="A692" s="23" t="s">
        <v>14</v>
      </c>
      <c r="B692" s="23" t="s">
        <v>1678</v>
      </c>
      <c r="C692" s="23" t="s">
        <v>1679</v>
      </c>
      <c r="D692" s="23" t="s">
        <v>1682</v>
      </c>
      <c r="E692" s="23" t="s">
        <v>1683</v>
      </c>
      <c r="F692" s="27">
        <v>0.15</v>
      </c>
      <c r="G692" s="24">
        <v>1</v>
      </c>
      <c r="H692" s="25">
        <v>189.7165</v>
      </c>
      <c r="I692" s="25">
        <v>71.394999999999996</v>
      </c>
      <c r="J692" s="26">
        <v>868</v>
      </c>
      <c r="K692" s="26">
        <v>130</v>
      </c>
      <c r="L692" s="27">
        <v>0.37630000000000002</v>
      </c>
      <c r="M692" s="28">
        <v>0.40537572999999999</v>
      </c>
      <c r="N692" s="29">
        <v>0.24</v>
      </c>
      <c r="O692" s="31" t="s">
        <v>42</v>
      </c>
      <c r="P692" s="31">
        <v>0.40795665780000001</v>
      </c>
      <c r="Q692" s="31">
        <v>0.15</v>
      </c>
      <c r="R692" s="42">
        <v>0.3</v>
      </c>
      <c r="S692" s="42">
        <f>IF(R692="","",MAX(R692,Q692))</f>
        <v>0.3</v>
      </c>
      <c r="T692" s="27">
        <f>IF(A692="placement",MIN(P692,IF(S692="",Q692,S692)),"")</f>
        <v>0.3</v>
      </c>
      <c r="U692" s="28">
        <f>IF($A692="placement",T692*J692,"")</f>
        <v>260.39999999999998</v>
      </c>
      <c r="V692" s="26">
        <f>IF($A692="placement",U692,IF($A692="site",SUMIF($C:$C,$C692,$U:$U),IF($A692="user",SUMIF($B:$B,$B692,$U:$U),SUM($U:$U))))</f>
        <v>260.39999999999998</v>
      </c>
      <c r="W692" s="27">
        <f>V692/J692</f>
        <v>0.3</v>
      </c>
    </row>
    <row r="693" spans="1:23" x14ac:dyDescent="0.3">
      <c r="A693" s="23" t="s">
        <v>14</v>
      </c>
      <c r="B693" s="23" t="s">
        <v>678</v>
      </c>
      <c r="C693" s="23" t="s">
        <v>680</v>
      </c>
      <c r="D693" s="23" t="s">
        <v>900</v>
      </c>
      <c r="E693" s="23" t="s">
        <v>901</v>
      </c>
      <c r="F693" s="27">
        <v>0.33</v>
      </c>
      <c r="G693" s="24">
        <v>1</v>
      </c>
      <c r="H693" s="25">
        <v>106.14230000000001</v>
      </c>
      <c r="I693" s="25">
        <v>33.785400000000003</v>
      </c>
      <c r="J693" s="26">
        <v>867</v>
      </c>
      <c r="K693" s="26">
        <v>286</v>
      </c>
      <c r="L693" s="27">
        <v>0.31830000000000003</v>
      </c>
      <c r="M693" s="28">
        <v>0.85560840999999999</v>
      </c>
      <c r="N693" s="29">
        <v>0.35</v>
      </c>
      <c r="O693" s="31" t="s">
        <v>12</v>
      </c>
      <c r="P693" s="31">
        <v>0.59093436219999995</v>
      </c>
      <c r="Q693" s="31">
        <v>0.33</v>
      </c>
      <c r="R693" s="42">
        <v>0.3</v>
      </c>
      <c r="S693" s="42">
        <f>IF(R693="","",MAX(R693,Q693))</f>
        <v>0.33</v>
      </c>
      <c r="T693" s="27">
        <f>IF(A693="placement",MIN(P693,IF(S693="",Q693,S693)),"")</f>
        <v>0.33</v>
      </c>
      <c r="U693" s="28">
        <f>IF($A693="placement",T693*J693,"")</f>
        <v>286.11</v>
      </c>
      <c r="V693" s="26">
        <f>IF($A693="placement",U693,IF($A693="site",SUMIF($C:$C,$C693,$U:$U),IF($A693="user",SUMIF($B:$B,$B693,$U:$U),SUM($U:$U))))</f>
        <v>286.11</v>
      </c>
      <c r="W693" s="27">
        <f>V693/J693</f>
        <v>0.33</v>
      </c>
    </row>
    <row r="694" spans="1:23" x14ac:dyDescent="0.3">
      <c r="A694" s="23" t="s">
        <v>14</v>
      </c>
      <c r="B694" s="23" t="s">
        <v>152</v>
      </c>
      <c r="C694" s="23" t="s">
        <v>9945</v>
      </c>
      <c r="D694" s="23" t="s">
        <v>9946</v>
      </c>
      <c r="E694" s="23" t="s">
        <v>153</v>
      </c>
      <c r="F694" s="27">
        <v>0.25</v>
      </c>
      <c r="G694" s="24">
        <v>1</v>
      </c>
      <c r="H694" s="25">
        <v>54.1021</v>
      </c>
      <c r="I694" s="25">
        <v>21.2423</v>
      </c>
      <c r="J694" s="26">
        <v>866</v>
      </c>
      <c r="K694" s="26">
        <v>211</v>
      </c>
      <c r="L694" s="27">
        <v>0.3926</v>
      </c>
      <c r="M694" s="28">
        <v>1.35849182</v>
      </c>
      <c r="N694" s="46">
        <v>1</v>
      </c>
      <c r="O694" s="31" t="s">
        <v>12</v>
      </c>
      <c r="P694" s="31">
        <v>0.26388956959999998</v>
      </c>
      <c r="Q694" s="31">
        <v>0.25</v>
      </c>
      <c r="R694" s="42">
        <v>0.3</v>
      </c>
      <c r="S694" s="42">
        <f>IF(R694="","",MAX(R694,Q694))</f>
        <v>0.3</v>
      </c>
      <c r="T694" s="27">
        <f>IF(A694="placement",MIN(P694,IF(S694="",Q694,S694)),"")</f>
        <v>0.26388956959999998</v>
      </c>
      <c r="U694" s="28">
        <f>IF($A694="placement",T694*J694,"")</f>
        <v>228.5283672736</v>
      </c>
      <c r="V694" s="26">
        <f>IF($A694="placement",U694,IF($A694="site",SUMIF($C:$C,$C694,$U:$U),IF($A694="user",SUMIF($B:$B,$B694,$U:$U),SUM($U:$U))))</f>
        <v>228.5283672736</v>
      </c>
      <c r="W694" s="27">
        <f>V694/J694</f>
        <v>0.26388956959999998</v>
      </c>
    </row>
    <row r="695" spans="1:23" x14ac:dyDescent="0.3">
      <c r="A695" s="23" t="s">
        <v>14</v>
      </c>
      <c r="B695" s="23" t="s">
        <v>9695</v>
      </c>
      <c r="C695" s="23" t="s">
        <v>9696</v>
      </c>
      <c r="D695" s="23" t="s">
        <v>9721</v>
      </c>
      <c r="E695" s="23" t="s">
        <v>9722</v>
      </c>
      <c r="F695" s="27">
        <v>0.33</v>
      </c>
      <c r="G695" s="24">
        <v>1</v>
      </c>
      <c r="H695" s="25">
        <v>118.70740000000001</v>
      </c>
      <c r="I695" s="25">
        <v>21.048400000000001</v>
      </c>
      <c r="J695" s="26">
        <v>863</v>
      </c>
      <c r="K695" s="26">
        <v>285</v>
      </c>
      <c r="L695" s="27">
        <v>0.17730000000000001</v>
      </c>
      <c r="M695" s="28">
        <v>1.3670323799999999</v>
      </c>
      <c r="N695" s="29">
        <v>0.45</v>
      </c>
      <c r="O695" s="31" t="s">
        <v>12</v>
      </c>
      <c r="P695" s="31">
        <v>0.67081979380000001</v>
      </c>
      <c r="Q695" s="31">
        <v>0.33</v>
      </c>
      <c r="R695" s="42"/>
      <c r="S695" s="42" t="str">
        <f>IF(R695="","",MAX(R695,Q695))</f>
        <v/>
      </c>
      <c r="T695" s="27">
        <f>IF(A695="placement",MIN(P695,IF(S695="",Q695,S695)),"")</f>
        <v>0.33</v>
      </c>
      <c r="U695" s="28">
        <f>IF($A695="placement",T695*J695,"")</f>
        <v>284.79000000000002</v>
      </c>
      <c r="V695" s="26">
        <f>IF($A695="placement",U695,IF($A695="site",SUMIF($C:$C,$C695,$U:$U),IF($A695="user",SUMIF($B:$B,$B695,$U:$U),SUM($U:$U))))</f>
        <v>284.79000000000002</v>
      </c>
      <c r="W695" s="27">
        <f>V695/J695</f>
        <v>0.33</v>
      </c>
    </row>
    <row r="696" spans="1:23" x14ac:dyDescent="0.3">
      <c r="A696" s="23" t="s">
        <v>14</v>
      </c>
      <c r="B696" s="23" t="s">
        <v>8115</v>
      </c>
      <c r="C696" s="23" t="s">
        <v>8117</v>
      </c>
      <c r="D696" s="23" t="s">
        <v>8120</v>
      </c>
      <c r="E696" s="23" t="s">
        <v>8121</v>
      </c>
      <c r="F696" s="27">
        <v>0.4</v>
      </c>
      <c r="G696" s="24">
        <v>1</v>
      </c>
      <c r="H696" s="25">
        <v>56.122900000000001</v>
      </c>
      <c r="I696" s="25">
        <v>15.377000000000001</v>
      </c>
      <c r="J696" s="26">
        <v>861</v>
      </c>
      <c r="K696" s="26">
        <v>169</v>
      </c>
      <c r="L696" s="27">
        <v>0.27400000000000002</v>
      </c>
      <c r="M696" s="28">
        <v>1.8666254799999999</v>
      </c>
      <c r="N696" s="29">
        <v>1.5</v>
      </c>
      <c r="O696" s="31" t="s">
        <v>385</v>
      </c>
      <c r="P696" s="31">
        <v>0.1964108406</v>
      </c>
      <c r="Q696" s="31">
        <v>0.196410840640906</v>
      </c>
      <c r="R696" s="42"/>
      <c r="S696" s="42" t="str">
        <f>IF(R696="","",MAX(R696,Q696))</f>
        <v/>
      </c>
      <c r="T696" s="27">
        <f>IF(A696="placement",MIN(P696,IF(S696="",Q696,S696)),"")</f>
        <v>0.1964108406</v>
      </c>
      <c r="U696" s="28">
        <f>IF($A696="placement",T696*J696,"")</f>
        <v>169.10973375660001</v>
      </c>
      <c r="V696" s="26">
        <f>IF($A696="placement",U696,IF($A696="site",SUMIF($C:$C,$C696,$U:$U),IF($A696="user",SUMIF($B:$B,$B696,$U:$U),SUM($U:$U))))</f>
        <v>169.10973375660001</v>
      </c>
      <c r="W696" s="27">
        <f>V696/J696</f>
        <v>0.1964108406</v>
      </c>
    </row>
    <row r="697" spans="1:23" x14ac:dyDescent="0.3">
      <c r="A697" s="23" t="s">
        <v>14</v>
      </c>
      <c r="B697" s="23" t="s">
        <v>8810</v>
      </c>
      <c r="C697" s="23" t="s">
        <v>8812</v>
      </c>
      <c r="D697" s="32" t="s">
        <v>8849</v>
      </c>
      <c r="E697" s="23" t="s">
        <v>8850</v>
      </c>
      <c r="F697" s="27">
        <v>0.25</v>
      </c>
      <c r="G697" s="24">
        <v>1</v>
      </c>
      <c r="H697" s="25">
        <v>267.88459999999998</v>
      </c>
      <c r="I697" s="25">
        <v>51.599600000000002</v>
      </c>
      <c r="J697" s="26">
        <v>860</v>
      </c>
      <c r="K697" s="26">
        <v>215</v>
      </c>
      <c r="L697" s="27">
        <v>0.19259999999999999</v>
      </c>
      <c r="M697" s="28">
        <v>0.55558490000000005</v>
      </c>
      <c r="N697" s="29">
        <v>0.15</v>
      </c>
      <c r="O697" s="31" t="s">
        <v>12</v>
      </c>
      <c r="P697" s="31">
        <v>0.73001426179999995</v>
      </c>
      <c r="Q697" s="31">
        <v>0.25</v>
      </c>
      <c r="R697" s="42"/>
      <c r="S697" s="42" t="str">
        <f>IF(R697="","",MAX(R697,Q697))</f>
        <v/>
      </c>
      <c r="T697" s="27">
        <f>IF(A697="placement",MIN(P697,IF(S697="",Q697,S697)),"")</f>
        <v>0.25</v>
      </c>
      <c r="U697" s="28">
        <f>IF($A697="placement",T697*J697,"")</f>
        <v>215</v>
      </c>
      <c r="V697" s="26">
        <f>IF($A697="placement",U697,IF($A697="site",SUMIF($C:$C,$C697,$U:$U),IF($A697="user",SUMIF($B:$B,$B697,$U:$U),SUM($U:$U))))</f>
        <v>215</v>
      </c>
      <c r="W697" s="27">
        <f>V697/J697</f>
        <v>0.25</v>
      </c>
    </row>
    <row r="698" spans="1:23" x14ac:dyDescent="0.3">
      <c r="A698" s="23" t="s">
        <v>14</v>
      </c>
      <c r="B698" s="23" t="s">
        <v>4406</v>
      </c>
      <c r="C698" s="23" t="s">
        <v>4408</v>
      </c>
      <c r="D698" s="23" t="s">
        <v>4459</v>
      </c>
      <c r="E698" s="23" t="s">
        <v>4460</v>
      </c>
      <c r="F698" s="27">
        <v>0.25</v>
      </c>
      <c r="G698" s="24">
        <v>1</v>
      </c>
      <c r="H698" s="25">
        <v>192.61850000000001</v>
      </c>
      <c r="I698" s="25">
        <v>35.030099999999997</v>
      </c>
      <c r="J698" s="26">
        <v>858</v>
      </c>
      <c r="K698" s="26">
        <v>214</v>
      </c>
      <c r="L698" s="27">
        <v>0.18190000000000001</v>
      </c>
      <c r="M698" s="28">
        <v>0.81659879999999996</v>
      </c>
      <c r="N698" s="29">
        <v>0.5</v>
      </c>
      <c r="O698" s="31" t="s">
        <v>12</v>
      </c>
      <c r="P698" s="31">
        <v>0.38770421890000001</v>
      </c>
      <c r="Q698" s="31">
        <v>0.25</v>
      </c>
      <c r="R698" s="42"/>
      <c r="S698" s="42" t="str">
        <f>IF(R698="","",MAX(R698,Q698))</f>
        <v/>
      </c>
      <c r="T698" s="27">
        <f>IF(A698="placement",MIN(P698,IF(S698="",Q698,S698)),"")</f>
        <v>0.25</v>
      </c>
      <c r="U698" s="28">
        <f>IF($A698="placement",T698*J698,"")</f>
        <v>214.5</v>
      </c>
      <c r="V698" s="26">
        <f>IF($A698="placement",U698,IF($A698="site",SUMIF($C:$C,$C698,$U:$U),IF($A698="user",SUMIF($B:$B,$B698,$U:$U),SUM($U:$U))))</f>
        <v>214.5</v>
      </c>
      <c r="W698" s="27">
        <f>V698/J698</f>
        <v>0.25</v>
      </c>
    </row>
    <row r="699" spans="1:23" x14ac:dyDescent="0.3">
      <c r="A699" s="17" t="s">
        <v>14</v>
      </c>
      <c r="B699" s="17" t="s">
        <v>3266</v>
      </c>
      <c r="C699" s="17" t="s">
        <v>3268</v>
      </c>
      <c r="D699" s="17" t="s">
        <v>3472</v>
      </c>
      <c r="E699" s="17" t="s">
        <v>3473</v>
      </c>
      <c r="F699" s="18">
        <v>0.05</v>
      </c>
      <c r="G699" s="36">
        <v>1</v>
      </c>
      <c r="H699" s="37">
        <v>5796.8173999999999</v>
      </c>
      <c r="I699" s="37">
        <v>47.130899999999997</v>
      </c>
      <c r="J699" s="19">
        <v>855</v>
      </c>
      <c r="K699" s="19">
        <v>43</v>
      </c>
      <c r="L699" s="18">
        <v>8.0999999999999996E-3</v>
      </c>
      <c r="M699" s="20">
        <v>0.60468087999999998</v>
      </c>
      <c r="N699" s="21">
        <v>0.3</v>
      </c>
      <c r="O699" s="22" t="s">
        <v>70</v>
      </c>
      <c r="P699" s="22">
        <v>0.50387053859999997</v>
      </c>
      <c r="Q699" s="22">
        <v>0.05</v>
      </c>
      <c r="R699" s="43"/>
      <c r="S699" s="42" t="str">
        <f>IF(R699="","",MAX(R699,Q699))</f>
        <v/>
      </c>
      <c r="T699" s="27">
        <f>IF(A699="placement",MIN(P699,IF(S699="",Q699,S699)),"")</f>
        <v>0.05</v>
      </c>
      <c r="U699" s="20">
        <f>IF($A699="placement",T699*J699,"")</f>
        <v>42.75</v>
      </c>
      <c r="V699" s="19">
        <f>IF($A699="placement",U699,IF($A699="site",SUMIF($C:$C,$C699,$U:$U),IF($A699="user",SUMIF($B:$B,$B699,$U:$U),SUM($U:$U))))</f>
        <v>42.75</v>
      </c>
      <c r="W699" s="18">
        <f>V699/J699</f>
        <v>0.05</v>
      </c>
    </row>
    <row r="700" spans="1:23" x14ac:dyDescent="0.3">
      <c r="A700" s="23" t="s">
        <v>14</v>
      </c>
      <c r="B700" s="23" t="s">
        <v>9013</v>
      </c>
      <c r="C700" s="23" t="s">
        <v>9015</v>
      </c>
      <c r="D700" s="23" t="s">
        <v>9030</v>
      </c>
      <c r="E700" s="23" t="s">
        <v>9031</v>
      </c>
      <c r="F700" s="27">
        <v>0.15</v>
      </c>
      <c r="G700" s="24">
        <v>1</v>
      </c>
      <c r="H700" s="25">
        <v>151.8879</v>
      </c>
      <c r="I700" s="25">
        <v>23.277899999999999</v>
      </c>
      <c r="J700" s="26">
        <v>854</v>
      </c>
      <c r="K700" s="26">
        <v>128</v>
      </c>
      <c r="L700" s="27">
        <v>0.15329999999999999</v>
      </c>
      <c r="M700" s="28">
        <v>1.2231310500000001</v>
      </c>
      <c r="N700" s="29">
        <v>1</v>
      </c>
      <c r="O700" s="31" t="s">
        <v>42</v>
      </c>
      <c r="P700" s="31">
        <v>0.18242611650000001</v>
      </c>
      <c r="Q700" s="31">
        <v>0.15</v>
      </c>
      <c r="R700" s="42"/>
      <c r="S700" s="42" t="str">
        <f>IF(R700="","",MAX(R700,Q700))</f>
        <v/>
      </c>
      <c r="T700" s="27">
        <f>IF(A700="placement",MIN(P700,IF(S700="",Q700,S700)),"")</f>
        <v>0.15</v>
      </c>
      <c r="U700" s="28">
        <f>IF($A700="placement",T700*J700,"")</f>
        <v>128.1</v>
      </c>
      <c r="V700" s="26">
        <f>IF($A700="placement",U700,IF($A700="site",SUMIF($C:$C,$C700,$U:$U),IF($A700="user",SUMIF($B:$B,$B700,$U:$U),SUM($U:$U))))</f>
        <v>128.1</v>
      </c>
      <c r="W700" s="27">
        <f>V700/J700</f>
        <v>0.15</v>
      </c>
    </row>
    <row r="701" spans="1:23" x14ac:dyDescent="0.3">
      <c r="A701" s="23" t="s">
        <v>14</v>
      </c>
      <c r="B701" s="23" t="s">
        <v>3927</v>
      </c>
      <c r="C701" s="23" t="s">
        <v>3929</v>
      </c>
      <c r="D701" s="23" t="s">
        <v>3934</v>
      </c>
      <c r="E701" s="23" t="s">
        <v>3935</v>
      </c>
      <c r="F701" s="27">
        <v>0.25</v>
      </c>
      <c r="G701" s="24">
        <v>1</v>
      </c>
      <c r="H701" s="25">
        <v>308.8338</v>
      </c>
      <c r="I701" s="25">
        <v>60.8155</v>
      </c>
      <c r="J701" s="26">
        <v>853</v>
      </c>
      <c r="K701" s="26">
        <v>213</v>
      </c>
      <c r="L701" s="27">
        <v>0.19689999999999999</v>
      </c>
      <c r="M701" s="28">
        <v>0.46769326999999999</v>
      </c>
      <c r="N701" s="29">
        <v>0.18</v>
      </c>
      <c r="O701" s="31" t="s">
        <v>12</v>
      </c>
      <c r="P701" s="31">
        <v>0.61513236999999998</v>
      </c>
      <c r="Q701" s="31">
        <v>0.25</v>
      </c>
      <c r="R701" s="42"/>
      <c r="S701" s="42" t="str">
        <f>IF(R701="","",MAX(R701,Q701))</f>
        <v/>
      </c>
      <c r="T701" s="27">
        <f>IF(A701="placement",MIN(P701,IF(S701="",Q701,S701)),"")</f>
        <v>0.25</v>
      </c>
      <c r="U701" s="28">
        <f>IF($A701="placement",T701*J701,"")</f>
        <v>213.25</v>
      </c>
      <c r="V701" s="26">
        <f>IF($A701="placement",U701,IF($A701="site",SUMIF($C:$C,$C701,$U:$U),IF($A701="user",SUMIF($B:$B,$B701,$U:$U),SUM($U:$U))))</f>
        <v>213.25</v>
      </c>
      <c r="W701" s="27">
        <f>V701/J701</f>
        <v>0.25</v>
      </c>
    </row>
    <row r="702" spans="1:23" x14ac:dyDescent="0.3">
      <c r="A702" s="23" t="s">
        <v>14</v>
      </c>
      <c r="B702" s="23" t="s">
        <v>582</v>
      </c>
      <c r="C702" s="23" t="s">
        <v>584</v>
      </c>
      <c r="D702" s="23" t="s">
        <v>591</v>
      </c>
      <c r="E702" s="23" t="s">
        <v>583</v>
      </c>
      <c r="F702" s="27">
        <v>0.33</v>
      </c>
      <c r="G702" s="24">
        <v>1</v>
      </c>
      <c r="H702" s="25">
        <v>167.5087</v>
      </c>
      <c r="I702" s="25">
        <v>52.193899999999999</v>
      </c>
      <c r="J702" s="26">
        <v>850</v>
      </c>
      <c r="K702" s="26">
        <v>281</v>
      </c>
      <c r="L702" s="27">
        <v>0.31159999999999999</v>
      </c>
      <c r="M702" s="28">
        <v>0.54305309999999996</v>
      </c>
      <c r="N702" s="29">
        <v>0.25</v>
      </c>
      <c r="O702" s="31" t="s">
        <v>12</v>
      </c>
      <c r="P702" s="31">
        <v>0.53963985869999997</v>
      </c>
      <c r="Q702" s="31">
        <v>0.33</v>
      </c>
      <c r="R702" s="42">
        <v>0.15</v>
      </c>
      <c r="S702" s="42">
        <f>IF(R702="","",MAX(R702,Q702))</f>
        <v>0.33</v>
      </c>
      <c r="T702" s="27">
        <f>IF(A702="placement",MIN(P702,IF(S702="",Q702,S702)),"")</f>
        <v>0.33</v>
      </c>
      <c r="U702" s="28">
        <f>IF($A702="placement",T702*J702,"")</f>
        <v>280.5</v>
      </c>
      <c r="V702" s="26">
        <f>IF($A702="placement",U702,IF($A702="site",SUMIF($C:$C,$C702,$U:$U),IF($A702="user",SUMIF($B:$B,$B702,$U:$U),SUM($U:$U))))</f>
        <v>280.5</v>
      </c>
      <c r="W702" s="27">
        <f>V702/J702</f>
        <v>0.33</v>
      </c>
    </row>
    <row r="703" spans="1:23" x14ac:dyDescent="0.3">
      <c r="A703" s="23" t="s">
        <v>14</v>
      </c>
      <c r="B703" s="23" t="s">
        <v>678</v>
      </c>
      <c r="C703" s="23" t="s">
        <v>680</v>
      </c>
      <c r="D703" s="23" t="s">
        <v>743</v>
      </c>
      <c r="E703" s="23" t="s">
        <v>744</v>
      </c>
      <c r="F703" s="27">
        <v>0.25</v>
      </c>
      <c r="G703" s="24">
        <v>1</v>
      </c>
      <c r="H703" s="25">
        <v>96.773300000000006</v>
      </c>
      <c r="I703" s="25">
        <v>49.222499999999997</v>
      </c>
      <c r="J703" s="26">
        <v>849</v>
      </c>
      <c r="K703" s="26">
        <v>212</v>
      </c>
      <c r="L703" s="27">
        <v>0.50860000000000005</v>
      </c>
      <c r="M703" s="28">
        <v>0.57473934000000004</v>
      </c>
      <c r="N703" s="29">
        <v>0.25</v>
      </c>
      <c r="O703" s="31" t="s">
        <v>12</v>
      </c>
      <c r="P703" s="31">
        <v>0.56502020519999996</v>
      </c>
      <c r="Q703" s="31">
        <v>0.25</v>
      </c>
      <c r="R703" s="42">
        <v>0.3</v>
      </c>
      <c r="S703" s="42">
        <f>IF(R703="","",MAX(R703,Q703))</f>
        <v>0.3</v>
      </c>
      <c r="T703" s="27">
        <f>IF(A703="placement",MIN(P703,IF(S703="",Q703,S703)),"")</f>
        <v>0.3</v>
      </c>
      <c r="U703" s="28">
        <f>IF($A703="placement",T703*J703,"")</f>
        <v>254.7</v>
      </c>
      <c r="V703" s="26">
        <f>IF($A703="placement",U703,IF($A703="site",SUMIF($C:$C,$C703,$U:$U),IF($A703="user",SUMIF($B:$B,$B703,$U:$U),SUM($U:$U))))</f>
        <v>254.7</v>
      </c>
      <c r="W703" s="27">
        <f>V703/J703</f>
        <v>0.3</v>
      </c>
    </row>
    <row r="704" spans="1:23" x14ac:dyDescent="0.3">
      <c r="A704" s="23" t="s">
        <v>14</v>
      </c>
      <c r="B704" s="23" t="s">
        <v>9304</v>
      </c>
      <c r="C704" s="23" t="s">
        <v>9305</v>
      </c>
      <c r="D704" s="23" t="s">
        <v>9310</v>
      </c>
      <c r="E704" s="23" t="s">
        <v>9311</v>
      </c>
      <c r="F704" s="27">
        <v>0.33</v>
      </c>
      <c r="G704" s="24">
        <v>1</v>
      </c>
      <c r="H704" s="25">
        <v>3086.2721000000001</v>
      </c>
      <c r="I704" s="25">
        <v>379.76710000000003</v>
      </c>
      <c r="J704" s="26">
        <v>847</v>
      </c>
      <c r="K704" s="26">
        <v>280</v>
      </c>
      <c r="L704" s="27">
        <v>0.1231</v>
      </c>
      <c r="M704" s="28">
        <v>7.4350689999999997E-2</v>
      </c>
      <c r="N704" s="29">
        <v>0.01</v>
      </c>
      <c r="O704" s="31" t="s">
        <v>12</v>
      </c>
      <c r="P704" s="31">
        <v>0.86550225240000001</v>
      </c>
      <c r="Q704" s="31">
        <v>0.33</v>
      </c>
      <c r="R704" s="42"/>
      <c r="S704" s="42" t="str">
        <f>IF(R704="","",MAX(R704,Q704))</f>
        <v/>
      </c>
      <c r="T704" s="27">
        <f>IF(A704="placement",MIN(P704,IF(S704="",Q704,S704)),"")</f>
        <v>0.33</v>
      </c>
      <c r="U704" s="28">
        <f>IF($A704="placement",T704*J704,"")</f>
        <v>279.51</v>
      </c>
      <c r="V704" s="26">
        <f>IF($A704="placement",U704,IF($A704="site",SUMIF($C:$C,$C704,$U:$U),IF($A704="user",SUMIF($B:$B,$B704,$U:$U),SUM($U:$U))))</f>
        <v>279.51</v>
      </c>
      <c r="W704" s="27">
        <f>V704/J704</f>
        <v>0.33</v>
      </c>
    </row>
    <row r="705" spans="1:23" x14ac:dyDescent="0.3">
      <c r="A705" s="23" t="s">
        <v>14</v>
      </c>
      <c r="B705" s="23" t="s">
        <v>2619</v>
      </c>
      <c r="C705" s="23" t="s">
        <v>2621</v>
      </c>
      <c r="D705" s="23" t="s">
        <v>2752</v>
      </c>
      <c r="E705" s="23" t="s">
        <v>2753</v>
      </c>
      <c r="F705" s="27">
        <v>0.15</v>
      </c>
      <c r="G705" s="24">
        <v>1</v>
      </c>
      <c r="H705" s="25">
        <v>424.64929999999998</v>
      </c>
      <c r="I705" s="25">
        <v>64.237300000000005</v>
      </c>
      <c r="J705" s="26">
        <v>847</v>
      </c>
      <c r="K705" s="26">
        <v>127</v>
      </c>
      <c r="L705" s="27">
        <v>0.15129999999999999</v>
      </c>
      <c r="M705" s="28">
        <v>0.43955335000000001</v>
      </c>
      <c r="N705" s="29">
        <v>0.3</v>
      </c>
      <c r="O705" s="31" t="s">
        <v>42</v>
      </c>
      <c r="P705" s="31">
        <v>0.3174889957</v>
      </c>
      <c r="Q705" s="31">
        <v>0.15</v>
      </c>
      <c r="R705" s="42"/>
      <c r="S705" s="42" t="str">
        <f>IF(R705="","",MAX(R705,Q705))</f>
        <v/>
      </c>
      <c r="T705" s="27">
        <f>IF(A705="placement",MIN(P705,IF(S705="",Q705,S705)),"")</f>
        <v>0.15</v>
      </c>
      <c r="U705" s="28">
        <f>IF($A705="placement",T705*J705,"")</f>
        <v>127.05</v>
      </c>
      <c r="V705" s="26">
        <f>IF($A705="placement",U705,IF($A705="site",SUMIF($C:$C,$C705,$U:$U),IF($A705="user",SUMIF($B:$B,$B705,$U:$U),SUM($U:$U))))</f>
        <v>127.05</v>
      </c>
      <c r="W705" s="27">
        <f>V705/J705</f>
        <v>0.15</v>
      </c>
    </row>
    <row r="706" spans="1:23" x14ac:dyDescent="0.3">
      <c r="A706" s="23" t="s">
        <v>14</v>
      </c>
      <c r="B706" s="23" t="s">
        <v>678</v>
      </c>
      <c r="C706" s="23" t="s">
        <v>680</v>
      </c>
      <c r="D706" s="23" t="s">
        <v>715</v>
      </c>
      <c r="E706" s="23" t="s">
        <v>716</v>
      </c>
      <c r="F706" s="27">
        <v>0.33</v>
      </c>
      <c r="G706" s="24">
        <v>1</v>
      </c>
      <c r="H706" s="25">
        <v>104.9153</v>
      </c>
      <c r="I706" s="25">
        <v>33.177799999999998</v>
      </c>
      <c r="J706" s="26">
        <v>846</v>
      </c>
      <c r="K706" s="26">
        <v>279</v>
      </c>
      <c r="L706" s="27">
        <v>0.31619999999999998</v>
      </c>
      <c r="M706" s="28">
        <v>0.84984121999999995</v>
      </c>
      <c r="N706" s="29">
        <v>0.35</v>
      </c>
      <c r="O706" s="31" t="s">
        <v>12</v>
      </c>
      <c r="P706" s="31">
        <v>0.58815836369999996</v>
      </c>
      <c r="Q706" s="31">
        <v>0.32999999999999902</v>
      </c>
      <c r="R706" s="42"/>
      <c r="S706" s="42" t="str">
        <f>IF(R706="","",MAX(R706,Q706))</f>
        <v/>
      </c>
      <c r="T706" s="27">
        <f>IF(A706="placement",MIN(P706,IF(S706="",Q706,S706)),"")</f>
        <v>0.32999999999999902</v>
      </c>
      <c r="U706" s="28">
        <f>IF($A706="placement",T706*J706,"")</f>
        <v>279.17999999999915</v>
      </c>
      <c r="V706" s="26">
        <f>IF($A706="placement",U706,IF($A706="site",SUMIF($C:$C,$C706,$U:$U),IF($A706="user",SUMIF($B:$B,$B706,$U:$U),SUM($U:$U))))</f>
        <v>279.17999999999915</v>
      </c>
      <c r="W706" s="27">
        <f>V706/J706</f>
        <v>0.32999999999999902</v>
      </c>
    </row>
    <row r="707" spans="1:23" x14ac:dyDescent="0.3">
      <c r="A707" s="11" t="s">
        <v>14</v>
      </c>
      <c r="B707" s="11" t="s">
        <v>53</v>
      </c>
      <c r="C707" s="11" t="s">
        <v>55</v>
      </c>
      <c r="D707" s="11" t="s">
        <v>66</v>
      </c>
      <c r="E707" s="11" t="s">
        <v>67</v>
      </c>
      <c r="F707" s="12">
        <v>0.25</v>
      </c>
      <c r="G707" s="33">
        <v>1</v>
      </c>
      <c r="H707" s="34">
        <v>204.7054</v>
      </c>
      <c r="I707" s="34">
        <v>36.180300000000003</v>
      </c>
      <c r="J707" s="13">
        <v>845</v>
      </c>
      <c r="K707" s="13">
        <v>211</v>
      </c>
      <c r="L707" s="12">
        <v>0.1767</v>
      </c>
      <c r="M707" s="14">
        <v>0.77854159000000001</v>
      </c>
      <c r="N707" s="15">
        <v>0.1</v>
      </c>
      <c r="O707" s="16" t="s">
        <v>12</v>
      </c>
      <c r="P707" s="16">
        <v>0.87155471029999998</v>
      </c>
      <c r="Q707" s="16">
        <v>0.25</v>
      </c>
      <c r="R707" s="44"/>
      <c r="S707" s="42" t="str">
        <f>IF(R707="","",MAX(R707,Q707))</f>
        <v/>
      </c>
      <c r="T707" s="27">
        <f>IF(A707="placement",MIN(P707,IF(S707="",Q707,S707)),"")</f>
        <v>0.25</v>
      </c>
      <c r="U707" s="14">
        <f>IF($A707="placement",T707*J707,"")</f>
        <v>211.25</v>
      </c>
      <c r="V707" s="13">
        <f>IF($A707="placement",U707,IF($A707="site",SUMIF($C:$C,$C707,$U:$U),IF($A707="user",SUMIF($B:$B,$B707,$U:$U),SUM($U:$U))))</f>
        <v>211.25</v>
      </c>
      <c r="W707" s="12">
        <f>V707/J707</f>
        <v>0.25</v>
      </c>
    </row>
    <row r="708" spans="1:23" x14ac:dyDescent="0.3">
      <c r="A708" s="11" t="s">
        <v>14</v>
      </c>
      <c r="B708" s="11" t="s">
        <v>2238</v>
      </c>
      <c r="C708" s="11" t="s">
        <v>2240</v>
      </c>
      <c r="D708" s="11" t="s">
        <v>9985</v>
      </c>
      <c r="E708" s="11" t="s">
        <v>9986</v>
      </c>
      <c r="F708" s="12">
        <v>0.25</v>
      </c>
      <c r="G708" s="33">
        <v>1</v>
      </c>
      <c r="H708" s="34">
        <v>378.97980000000001</v>
      </c>
      <c r="I708" s="34">
        <v>20.591200000000001</v>
      </c>
      <c r="J708" s="13">
        <v>843</v>
      </c>
      <c r="K708" s="13">
        <v>210</v>
      </c>
      <c r="L708" s="12">
        <v>5.4300000000000001E-2</v>
      </c>
      <c r="M708" s="14">
        <v>1.3650870500000001</v>
      </c>
      <c r="N708" s="15">
        <v>1</v>
      </c>
      <c r="O708" s="16" t="s">
        <v>12</v>
      </c>
      <c r="P708" s="16">
        <v>0.26744598539999997</v>
      </c>
      <c r="Q708" s="16">
        <v>0.249999999999999</v>
      </c>
      <c r="R708" s="44"/>
      <c r="S708" s="42" t="str">
        <f>IF(R708="","",MAX(R708,Q708))</f>
        <v/>
      </c>
      <c r="T708" s="27">
        <f>IF(A708="placement",MIN(P708,IF(S708="",Q708,S708)),"")</f>
        <v>0.249999999999999</v>
      </c>
      <c r="U708" s="14">
        <f>IF($A708="placement",T708*J708,"")</f>
        <v>210.74999999999915</v>
      </c>
      <c r="V708" s="13">
        <f>IF($A708="placement",U708,IF($A708="site",SUMIF($C:$C,$C708,$U:$U),IF($A708="user",SUMIF($B:$B,$B708,$U:$U),SUM($U:$U))))</f>
        <v>210.74999999999915</v>
      </c>
      <c r="W708" s="12">
        <f>V708/J708</f>
        <v>0.249999999999999</v>
      </c>
    </row>
    <row r="709" spans="1:23" x14ac:dyDescent="0.3">
      <c r="A709" s="23" t="s">
        <v>14</v>
      </c>
      <c r="B709" s="23" t="s">
        <v>5764</v>
      </c>
      <c r="C709" s="23" t="s">
        <v>5766</v>
      </c>
      <c r="D709" s="23" t="s">
        <v>6009</v>
      </c>
      <c r="E709" s="23" t="s">
        <v>6010</v>
      </c>
      <c r="F709" s="27">
        <v>0.2</v>
      </c>
      <c r="G709" s="24">
        <v>1</v>
      </c>
      <c r="H709" s="25">
        <v>145.91059999999999</v>
      </c>
      <c r="I709" s="25">
        <v>13.3309</v>
      </c>
      <c r="J709" s="26">
        <v>843</v>
      </c>
      <c r="K709" s="26">
        <v>142</v>
      </c>
      <c r="L709" s="27">
        <v>9.1399999999999995E-2</v>
      </c>
      <c r="M709" s="28">
        <v>2.1088661100000001</v>
      </c>
      <c r="N709" s="29">
        <v>1.75</v>
      </c>
      <c r="O709" s="31" t="s">
        <v>42</v>
      </c>
      <c r="P709" s="31">
        <v>0.17017017300000001</v>
      </c>
      <c r="Q709" s="31">
        <v>0.17017017296781101</v>
      </c>
      <c r="R709" s="42"/>
      <c r="S709" s="42" t="str">
        <f>IF(R709="","",MAX(R709,Q709))</f>
        <v/>
      </c>
      <c r="T709" s="27">
        <f>IF(A709="placement",MIN(P709,IF(S709="",Q709,S709)),"")</f>
        <v>0.17017017296781101</v>
      </c>
      <c r="U709" s="28">
        <f>IF($A709="placement",T709*J709,"")</f>
        <v>143.45345581186467</v>
      </c>
      <c r="V709" s="26">
        <f>IF($A709="placement",U709,IF($A709="site",SUMIF($C:$C,$C709,$U:$U),IF($A709="user",SUMIF($B:$B,$B709,$U:$U),SUM($U:$U))))</f>
        <v>143.45345581186467</v>
      </c>
      <c r="W709" s="27">
        <f>V709/J709</f>
        <v>0.17017017296781101</v>
      </c>
    </row>
    <row r="710" spans="1:23" x14ac:dyDescent="0.3">
      <c r="A710" s="23" t="s">
        <v>14</v>
      </c>
      <c r="B710" s="23" t="s">
        <v>4710</v>
      </c>
      <c r="C710" s="23" t="s">
        <v>4712</v>
      </c>
      <c r="D710" s="23" t="s">
        <v>4715</v>
      </c>
      <c r="E710" s="23" t="s">
        <v>4716</v>
      </c>
      <c r="F710" s="27">
        <v>0.3</v>
      </c>
      <c r="G710" s="24">
        <v>1</v>
      </c>
      <c r="H710" s="25">
        <v>186.5284</v>
      </c>
      <c r="I710" s="25">
        <v>26.516100000000002</v>
      </c>
      <c r="J710" s="26">
        <v>842</v>
      </c>
      <c r="K710" s="26">
        <v>238</v>
      </c>
      <c r="L710" s="27">
        <v>0.14219999999999999</v>
      </c>
      <c r="M710" s="28">
        <v>1.05835637</v>
      </c>
      <c r="N710" s="29">
        <v>0.75</v>
      </c>
      <c r="O710" s="31" t="s">
        <v>42</v>
      </c>
      <c r="P710" s="31">
        <v>0.29135400449999999</v>
      </c>
      <c r="Q710" s="31">
        <v>0.29135400446028797</v>
      </c>
      <c r="R710" s="42"/>
      <c r="S710" s="42" t="str">
        <f>IF(R710="","",MAX(R710,Q710))</f>
        <v/>
      </c>
      <c r="T710" s="27">
        <f>IF(A710="placement",MIN(P710,IF(S710="",Q710,S710)),"")</f>
        <v>0.29135400446028797</v>
      </c>
      <c r="U710" s="28">
        <f>IF($A710="placement",T710*J710,"")</f>
        <v>245.32007175556248</v>
      </c>
      <c r="V710" s="26">
        <f>IF($A710="placement",U710,IF($A710="site",SUMIF($C:$C,$C710,$U:$U),IF($A710="user",SUMIF($B:$B,$B710,$U:$U),SUM($U:$U))))</f>
        <v>245.32007175556248</v>
      </c>
      <c r="W710" s="27">
        <f>V710/J710</f>
        <v>0.29135400446028797</v>
      </c>
    </row>
    <row r="711" spans="1:23" x14ac:dyDescent="0.3">
      <c r="A711" s="17" t="s">
        <v>14</v>
      </c>
      <c r="B711" s="17" t="s">
        <v>1017</v>
      </c>
      <c r="C711" s="17" t="s">
        <v>1019</v>
      </c>
      <c r="D711" s="17" t="s">
        <v>1050</v>
      </c>
      <c r="E711" s="17" t="s">
        <v>1051</v>
      </c>
      <c r="F711" s="18">
        <v>0.05</v>
      </c>
      <c r="G711" s="36">
        <v>1</v>
      </c>
      <c r="H711" s="37">
        <v>142.06370000000001</v>
      </c>
      <c r="I711" s="37">
        <v>17.6934</v>
      </c>
      <c r="J711" s="19">
        <v>842</v>
      </c>
      <c r="K711" s="19">
        <v>42</v>
      </c>
      <c r="L711" s="18">
        <v>0.1245</v>
      </c>
      <c r="M711" s="20">
        <v>1.5868409000000001</v>
      </c>
      <c r="N711" s="21">
        <v>1.4</v>
      </c>
      <c r="O711" s="22" t="s">
        <v>70</v>
      </c>
      <c r="P711" s="22">
        <v>0.1177439428</v>
      </c>
      <c r="Q711" s="22">
        <v>4.9999999999999899E-2</v>
      </c>
      <c r="R711" s="43"/>
      <c r="S711" s="42" t="str">
        <f>IF(R711="","",MAX(R711,Q711))</f>
        <v/>
      </c>
      <c r="T711" s="27">
        <f>IF(A711="placement",MIN(P711,IF(S711="",Q711,S711)),"")</f>
        <v>4.9999999999999899E-2</v>
      </c>
      <c r="U711" s="20">
        <f>IF($A711="placement",T711*J711,"")</f>
        <v>42.099999999999916</v>
      </c>
      <c r="V711" s="19">
        <f>IF($A711="placement",U711,IF($A711="site",SUMIF($C:$C,$C711,$U:$U),IF($A711="user",SUMIF($B:$B,$B711,$U:$U),SUM($U:$U))))</f>
        <v>42.099999999999916</v>
      </c>
      <c r="W711" s="18">
        <f>V711/J711</f>
        <v>4.9999999999999899E-2</v>
      </c>
    </row>
    <row r="712" spans="1:23" x14ac:dyDescent="0.3">
      <c r="A712" s="17" t="s">
        <v>14</v>
      </c>
      <c r="B712" s="17" t="s">
        <v>152</v>
      </c>
      <c r="C712" s="17" t="s">
        <v>9945</v>
      </c>
      <c r="D712" s="17" t="s">
        <v>154</v>
      </c>
      <c r="E712" s="17" t="s">
        <v>153</v>
      </c>
      <c r="F712" s="18">
        <v>0.25</v>
      </c>
      <c r="G712" s="36">
        <v>1</v>
      </c>
      <c r="H712" s="37">
        <v>54.689900000000002</v>
      </c>
      <c r="I712" s="37">
        <v>20.5656</v>
      </c>
      <c r="J712" s="19">
        <v>841</v>
      </c>
      <c r="K712" s="19">
        <v>206</v>
      </c>
      <c r="L712" s="18">
        <v>0.376</v>
      </c>
      <c r="M712" s="20">
        <v>1.3633187200000001</v>
      </c>
      <c r="N712" s="21">
        <v>1</v>
      </c>
      <c r="O712" s="22" t="s">
        <v>12</v>
      </c>
      <c r="P712" s="22">
        <v>0.2664958066</v>
      </c>
      <c r="Q712" s="22">
        <v>0.25</v>
      </c>
      <c r="R712" s="43"/>
      <c r="S712" s="42" t="str">
        <f>IF(R712="","",MAX(R712,Q712))</f>
        <v/>
      </c>
      <c r="T712" s="27">
        <f>IF(A712="placement",MIN(P712,IF(S712="",Q712,S712)),"")</f>
        <v>0.25</v>
      </c>
      <c r="U712" s="20">
        <f>IF($A712="placement",T712*J712,"")</f>
        <v>210.25</v>
      </c>
      <c r="V712" s="17">
        <f>IF($A712="placement",U712,IF($A712="site",SUMIF($C:$C,$C712,$U:$U),IF($A712="user",SUMIF($B:$B,$B712,$U:$U),SUM($U:$U))))</f>
        <v>210.25</v>
      </c>
      <c r="W712" s="18">
        <f>V712/J712</f>
        <v>0.25</v>
      </c>
    </row>
    <row r="713" spans="1:23" x14ac:dyDescent="0.3">
      <c r="A713" s="23" t="s">
        <v>14</v>
      </c>
      <c r="B713" s="23" t="s">
        <v>10137</v>
      </c>
      <c r="C713" s="23" t="s">
        <v>10138</v>
      </c>
      <c r="D713" s="23" t="s">
        <v>3115</v>
      </c>
      <c r="E713" s="23" t="s">
        <v>10436</v>
      </c>
      <c r="F713" s="27">
        <v>0.25</v>
      </c>
      <c r="G713" s="24">
        <v>1</v>
      </c>
      <c r="H713" s="25">
        <v>154.31360000000001</v>
      </c>
      <c r="I713" s="25">
        <v>51.664999999999999</v>
      </c>
      <c r="J713" s="26">
        <v>838</v>
      </c>
      <c r="K713" s="26">
        <v>210</v>
      </c>
      <c r="L713" s="27">
        <v>0.33479999999999999</v>
      </c>
      <c r="M713" s="28">
        <v>0.54095117999999998</v>
      </c>
      <c r="N713" s="29">
        <v>0.3</v>
      </c>
      <c r="O713" s="31" t="s">
        <v>12</v>
      </c>
      <c r="P713" s="31">
        <v>0.44542130680000003</v>
      </c>
      <c r="Q713" s="31">
        <v>0.25</v>
      </c>
      <c r="R713" s="42"/>
      <c r="S713" s="42" t="str">
        <f>IF(R713="","",MAX(R713,Q713))</f>
        <v/>
      </c>
      <c r="T713" s="27">
        <f>IF(A713="placement",MIN(P713,IF(S713="",Q713,S713)),"")</f>
        <v>0.25</v>
      </c>
      <c r="U713" s="28">
        <f>IF($A713="placement",T713*J713,"")</f>
        <v>209.5</v>
      </c>
      <c r="V713" s="26">
        <f>IF($A713="placement",U713,IF($A713="site",SUMIF($C:$C,$C713,$U:$U),IF($A713="user",SUMIF($B:$B,$B713,$U:$U),SUM($U:$U))))</f>
        <v>209.5</v>
      </c>
      <c r="W713" s="27">
        <f>V713/J713</f>
        <v>0.25</v>
      </c>
    </row>
    <row r="714" spans="1:23" x14ac:dyDescent="0.3">
      <c r="A714" s="23" t="s">
        <v>14</v>
      </c>
      <c r="B714" s="23" t="s">
        <v>5502</v>
      </c>
      <c r="C714" s="23" t="s">
        <v>5504</v>
      </c>
      <c r="D714" s="23" t="s">
        <v>5509</v>
      </c>
      <c r="E714" s="23" t="s">
        <v>5510</v>
      </c>
      <c r="F714" s="27">
        <v>0.25</v>
      </c>
      <c r="G714" s="24">
        <v>1</v>
      </c>
      <c r="H714" s="25">
        <v>461.70800000000003</v>
      </c>
      <c r="I714" s="25">
        <v>41.433100000000003</v>
      </c>
      <c r="J714" s="26">
        <v>838</v>
      </c>
      <c r="K714" s="26">
        <v>204</v>
      </c>
      <c r="L714" s="27">
        <v>8.9700000000000002E-2</v>
      </c>
      <c r="M714" s="28">
        <v>0.67400700999999996</v>
      </c>
      <c r="N714" s="29">
        <v>0.5</v>
      </c>
      <c r="O714" s="31" t="s">
        <v>12</v>
      </c>
      <c r="P714" s="31">
        <v>0.25816794859999997</v>
      </c>
      <c r="Q714" s="31">
        <v>0.25</v>
      </c>
      <c r="R714" s="42"/>
      <c r="S714" s="42" t="str">
        <f>IF(R714="","",MAX(R714,Q714))</f>
        <v/>
      </c>
      <c r="T714" s="27">
        <f>IF(A714="placement",MIN(P714,IF(S714="",Q714,S714)),"")</f>
        <v>0.25</v>
      </c>
      <c r="U714" s="28">
        <f>IF($A714="placement",T714*J714,"")</f>
        <v>209.5</v>
      </c>
      <c r="V714" s="26">
        <f>IF($A714="placement",U714,IF($A714="site",SUMIF($C:$C,$C714,$U:$U),IF($A714="user",SUMIF($B:$B,$B714,$U:$U),SUM($U:$U))))</f>
        <v>209.5</v>
      </c>
      <c r="W714" s="27">
        <f>V714/J714</f>
        <v>0.25</v>
      </c>
    </row>
    <row r="715" spans="1:23" x14ac:dyDescent="0.3">
      <c r="A715" s="23" t="s">
        <v>14</v>
      </c>
      <c r="B715" s="23" t="s">
        <v>7472</v>
      </c>
      <c r="C715" s="23" t="s">
        <v>7473</v>
      </c>
      <c r="D715" s="23" t="s">
        <v>7488</v>
      </c>
      <c r="E715" s="23" t="s">
        <v>7489</v>
      </c>
      <c r="F715" s="27">
        <v>0.3</v>
      </c>
      <c r="G715" s="24">
        <v>1</v>
      </c>
      <c r="H715" s="25">
        <v>58.275300000000001</v>
      </c>
      <c r="I715" s="25">
        <v>11.2926</v>
      </c>
      <c r="J715" s="26">
        <v>838</v>
      </c>
      <c r="K715" s="26">
        <v>160</v>
      </c>
      <c r="L715" s="27">
        <v>0.1938</v>
      </c>
      <c r="M715" s="28">
        <v>2.4727875899999998</v>
      </c>
      <c r="N715" s="29">
        <v>2</v>
      </c>
      <c r="O715" s="31" t="s">
        <v>42</v>
      </c>
      <c r="P715" s="31">
        <v>0.1911962005</v>
      </c>
      <c r="Q715" s="31">
        <v>0.19119620054519801</v>
      </c>
      <c r="R715" s="42"/>
      <c r="S715" s="42" t="str">
        <f>IF(R715="","",MAX(R715,Q715))</f>
        <v/>
      </c>
      <c r="T715" s="27">
        <f>IF(A715="placement",MIN(P715,IF(S715="",Q715,S715)),"")</f>
        <v>0.1911962005</v>
      </c>
      <c r="U715" s="28">
        <f>IF($A715="placement",T715*J715,"")</f>
        <v>160.22241601900001</v>
      </c>
      <c r="V715" s="26">
        <f>IF($A715="placement",U715,IF($A715="site",SUMIF($C:$C,$C715,$U:$U),IF($A715="user",SUMIF($B:$B,$B715,$U:$U),SUM($U:$U))))</f>
        <v>160.22241601900001</v>
      </c>
      <c r="W715" s="27">
        <f>V715/J715</f>
        <v>0.1911962005</v>
      </c>
    </row>
    <row r="716" spans="1:23" x14ac:dyDescent="0.3">
      <c r="A716" s="23" t="s">
        <v>14</v>
      </c>
      <c r="B716" s="23" t="s">
        <v>3266</v>
      </c>
      <c r="C716" s="23" t="s">
        <v>3268</v>
      </c>
      <c r="D716" s="23" t="s">
        <v>3360</v>
      </c>
      <c r="E716" s="23" t="s">
        <v>3361</v>
      </c>
      <c r="F716" s="27">
        <v>0.25</v>
      </c>
      <c r="G716" s="24">
        <v>0</v>
      </c>
      <c r="H716" s="25">
        <v>42.112200000000001</v>
      </c>
      <c r="I716" s="25">
        <v>18.313600000000001</v>
      </c>
      <c r="J716" s="26">
        <v>836</v>
      </c>
      <c r="K716" s="26">
        <v>132</v>
      </c>
      <c r="L716" s="27">
        <v>0.43490000000000001</v>
      </c>
      <c r="M716" s="28">
        <v>1.5210608800000001</v>
      </c>
      <c r="N716" s="29">
        <v>1.35</v>
      </c>
      <c r="O716" s="31" t="s">
        <v>12</v>
      </c>
      <c r="P716" s="31">
        <v>0.1124615626</v>
      </c>
      <c r="Q716" s="31">
        <v>0.112461562604491</v>
      </c>
      <c r="R716" s="42"/>
      <c r="S716" s="42" t="str">
        <f>IF(R716="","",MAX(R716,Q716))</f>
        <v/>
      </c>
      <c r="T716" s="27">
        <f>IF(A716="placement",MIN(P716,IF(S716="",Q716,S716)),"")</f>
        <v>0.1124615626</v>
      </c>
      <c r="U716" s="28">
        <f>IF($A716="placement",T716*J716,"")</f>
        <v>94.017866333599997</v>
      </c>
      <c r="V716" s="26">
        <f>IF($A716="placement",U716,IF($A716="site",SUMIF($C:$C,$C716,$U:$U),IF($A716="user",SUMIF($B:$B,$B716,$U:$U),SUM($U:$U))))</f>
        <v>94.017866333599997</v>
      </c>
      <c r="W716" s="27">
        <f>V716/J716</f>
        <v>0.1124615626</v>
      </c>
    </row>
    <row r="717" spans="1:23" x14ac:dyDescent="0.3">
      <c r="A717" s="23" t="s">
        <v>14</v>
      </c>
      <c r="B717" s="23" t="s">
        <v>3152</v>
      </c>
      <c r="C717" s="23" t="s">
        <v>3154</v>
      </c>
      <c r="D717" s="23" t="s">
        <v>3211</v>
      </c>
      <c r="E717" s="23" t="s">
        <v>3212</v>
      </c>
      <c r="F717" s="27">
        <v>0.25</v>
      </c>
      <c r="G717" s="24">
        <v>0</v>
      </c>
      <c r="H717" s="25">
        <v>33.602499999999999</v>
      </c>
      <c r="I717" s="25">
        <v>22.776900000000001</v>
      </c>
      <c r="J717" s="26">
        <v>835</v>
      </c>
      <c r="K717" s="26">
        <v>209</v>
      </c>
      <c r="L717" s="27">
        <v>0.67779999999999996</v>
      </c>
      <c r="M717" s="28">
        <v>1.2222741100000001</v>
      </c>
      <c r="N717" s="29">
        <v>0.01</v>
      </c>
      <c r="O717" s="31" t="s">
        <v>42</v>
      </c>
      <c r="P717" s="31">
        <v>0.99181852910000001</v>
      </c>
      <c r="Q717" s="31">
        <v>0.249999999999999</v>
      </c>
      <c r="R717" s="42">
        <v>0.3</v>
      </c>
      <c r="S717" s="42">
        <f>IF(R717="","",MAX(R717,Q717))</f>
        <v>0.3</v>
      </c>
      <c r="T717" s="27">
        <f>IF(A717="placement",MIN(P717,IF(S717="",Q717,S717)),"")</f>
        <v>0.3</v>
      </c>
      <c r="U717" s="28">
        <f>IF($A717="placement",T717*J717,"")</f>
        <v>250.5</v>
      </c>
      <c r="V717" s="26">
        <f>IF($A717="placement",U717,IF($A717="site",SUMIF($C:$C,$C717,$U:$U),IF($A717="user",SUMIF($B:$B,$B717,$U:$U),SUM($U:$U))))</f>
        <v>250.5</v>
      </c>
      <c r="W717" s="27">
        <f>V717/J717</f>
        <v>0.3</v>
      </c>
    </row>
    <row r="718" spans="1:23" x14ac:dyDescent="0.3">
      <c r="A718" s="11" t="s">
        <v>14</v>
      </c>
      <c r="B718" s="11" t="s">
        <v>183</v>
      </c>
      <c r="C718" s="11" t="s">
        <v>185</v>
      </c>
      <c r="D718" s="11" t="s">
        <v>224</v>
      </c>
      <c r="E718" s="11" t="s">
        <v>225</v>
      </c>
      <c r="F718" s="12">
        <v>0.15</v>
      </c>
      <c r="G718" s="33">
        <v>1</v>
      </c>
      <c r="H718" s="34">
        <v>69.867500000000007</v>
      </c>
      <c r="I718" s="34">
        <v>7.2801</v>
      </c>
      <c r="J718" s="13">
        <v>832</v>
      </c>
      <c r="K718" s="13">
        <v>125</v>
      </c>
      <c r="L718" s="12">
        <v>0.1042</v>
      </c>
      <c r="M718" s="14">
        <v>3.80830153</v>
      </c>
      <c r="N718" s="15">
        <v>3</v>
      </c>
      <c r="O718" s="16" t="s">
        <v>42</v>
      </c>
      <c r="P718" s="16">
        <v>0.2122472503</v>
      </c>
      <c r="Q718" s="16">
        <v>0.15</v>
      </c>
      <c r="R718" s="44"/>
      <c r="S718" s="42" t="str">
        <f>IF(R718="","",MAX(R718,Q718))</f>
        <v/>
      </c>
      <c r="T718" s="27">
        <f>IF(A718="placement",MIN(P718,IF(S718="",Q718,S718)),"")</f>
        <v>0.15</v>
      </c>
      <c r="U718" s="14">
        <f>IF($A718="placement",T718*J718,"")</f>
        <v>124.8</v>
      </c>
      <c r="V718" s="13">
        <f>IF($A718="placement",U718,IF($A718="site",SUMIF($C:$C,$C718,$U:$U),IF($A718="user",SUMIF($B:$B,$B718,$U:$U),SUM($U:$U))))</f>
        <v>124.8</v>
      </c>
      <c r="W718" s="12">
        <f>V718/J718</f>
        <v>0.15</v>
      </c>
    </row>
    <row r="719" spans="1:23" x14ac:dyDescent="0.3">
      <c r="A719" s="23" t="s">
        <v>14</v>
      </c>
      <c r="B719" s="23" t="s">
        <v>4090</v>
      </c>
      <c r="C719" s="23" t="s">
        <v>4091</v>
      </c>
      <c r="D719" s="23" t="s">
        <v>4102</v>
      </c>
      <c r="E719" s="23" t="s">
        <v>10167</v>
      </c>
      <c r="F719" s="27">
        <v>0.25</v>
      </c>
      <c r="G719" s="24">
        <v>0</v>
      </c>
      <c r="H719" s="25">
        <v>24.783799999999999</v>
      </c>
      <c r="I719" s="25">
        <v>5.3635999999999999</v>
      </c>
      <c r="J719" s="26">
        <v>831</v>
      </c>
      <c r="K719" s="26">
        <v>196</v>
      </c>
      <c r="L719" s="27">
        <v>0.21640000000000001</v>
      </c>
      <c r="M719" s="28">
        <v>5.1653162899999998</v>
      </c>
      <c r="N719" s="29">
        <v>1.5</v>
      </c>
      <c r="O719" s="31" t="s">
        <v>12</v>
      </c>
      <c r="P719" s="31">
        <v>0.70960151969999996</v>
      </c>
      <c r="Q719" s="31">
        <v>0.25</v>
      </c>
      <c r="R719" s="42"/>
      <c r="S719" s="42" t="str">
        <f>IF(R719="","",MAX(R719,Q719))</f>
        <v/>
      </c>
      <c r="T719" s="27">
        <f>IF(A719="placement",MIN(P719,IF(S719="",Q719,S719)),"")</f>
        <v>0.25</v>
      </c>
      <c r="U719" s="28">
        <f>IF($A719="placement",T719*J719,"")</f>
        <v>207.75</v>
      </c>
      <c r="V719" s="26">
        <f>IF($A719="placement",U719,IF($A719="site",SUMIF($C:$C,$C719,$U:$U),IF($A719="user",SUMIF($B:$B,$B719,$U:$U),SUM($U:$U))))</f>
        <v>207.75</v>
      </c>
      <c r="W719" s="27">
        <f>V719/J719</f>
        <v>0.25</v>
      </c>
    </row>
    <row r="720" spans="1:23" x14ac:dyDescent="0.3">
      <c r="A720" s="23" t="s">
        <v>14</v>
      </c>
      <c r="B720" s="23" t="s">
        <v>6568</v>
      </c>
      <c r="C720" s="23" t="s">
        <v>6570</v>
      </c>
      <c r="D720" s="23" t="s">
        <v>6579</v>
      </c>
      <c r="E720" s="23" t="s">
        <v>6580</v>
      </c>
      <c r="F720" s="27">
        <v>0.2</v>
      </c>
      <c r="G720" s="24">
        <v>0</v>
      </c>
      <c r="H720" s="25">
        <v>140.50290000000001</v>
      </c>
      <c r="I720" s="25">
        <v>33.3354</v>
      </c>
      <c r="J720" s="26">
        <v>831</v>
      </c>
      <c r="K720" s="26">
        <v>131</v>
      </c>
      <c r="L720" s="27">
        <v>0.23730000000000001</v>
      </c>
      <c r="M720" s="28">
        <v>0.83071293000000002</v>
      </c>
      <c r="N720" s="29">
        <v>0.7</v>
      </c>
      <c r="O720" s="31" t="s">
        <v>42</v>
      </c>
      <c r="P720" s="31">
        <v>0.15735029810000001</v>
      </c>
      <c r="Q720" s="31">
        <v>0.157350298072895</v>
      </c>
      <c r="R720" s="42"/>
      <c r="S720" s="42" t="str">
        <f>IF(R720="","",MAX(R720,Q720))</f>
        <v/>
      </c>
      <c r="T720" s="27">
        <f>IF(A720="placement",MIN(P720,IF(S720="",Q720,S720)),"")</f>
        <v>0.157350298072895</v>
      </c>
      <c r="U720" s="28">
        <f>IF($A720="placement",T720*J720,"")</f>
        <v>130.75809769857574</v>
      </c>
      <c r="V720" s="26">
        <f>IF($A720="placement",U720,IF($A720="site",SUMIF($C:$C,$C720,$U:$U),IF($A720="user",SUMIF($B:$B,$B720,$U:$U),SUM($U:$U))))</f>
        <v>130.75809769857574</v>
      </c>
      <c r="W720" s="27">
        <f>V720/J720</f>
        <v>0.157350298072895</v>
      </c>
    </row>
    <row r="721" spans="1:23" x14ac:dyDescent="0.3">
      <c r="A721" s="17" t="s">
        <v>14</v>
      </c>
      <c r="B721" s="17" t="s">
        <v>138</v>
      </c>
      <c r="C721" s="17" t="s">
        <v>140</v>
      </c>
      <c r="D721" s="17" t="s">
        <v>145</v>
      </c>
      <c r="E721" s="17" t="s">
        <v>146</v>
      </c>
      <c r="F721" s="18">
        <v>0.25</v>
      </c>
      <c r="G721" s="36">
        <v>0</v>
      </c>
      <c r="H721" s="37">
        <v>35.131999999999998</v>
      </c>
      <c r="I721" s="37">
        <v>18.6632</v>
      </c>
      <c r="J721" s="19">
        <v>830</v>
      </c>
      <c r="K721" s="19">
        <v>206</v>
      </c>
      <c r="L721" s="18">
        <v>0.53120000000000001</v>
      </c>
      <c r="M721" s="20">
        <v>1.48201849</v>
      </c>
      <c r="N721" s="21">
        <v>1</v>
      </c>
      <c r="O721" s="22" t="s">
        <v>42</v>
      </c>
      <c r="P721" s="22">
        <v>0.32524458379999999</v>
      </c>
      <c r="Q721" s="22">
        <v>0.25</v>
      </c>
      <c r="R721" s="43"/>
      <c r="S721" s="42" t="str">
        <f>IF(R721="","",MAX(R721,Q721))</f>
        <v/>
      </c>
      <c r="T721" s="27">
        <f>IF(A721="placement",MIN(P721,IF(S721="",Q721,S721)),"")</f>
        <v>0.25</v>
      </c>
      <c r="U721" s="20">
        <f>IF($A721="placement",T721*J721,"")</f>
        <v>207.5</v>
      </c>
      <c r="V721" s="19">
        <f>IF($A721="placement",U721,IF($A721="site",SUMIF($C:$C,$C721,$U:$U),IF($A721="user",SUMIF($B:$B,$B721,$U:$U),SUM($U:$U))))</f>
        <v>207.5</v>
      </c>
      <c r="W721" s="18">
        <f>V721/J721</f>
        <v>0.25</v>
      </c>
    </row>
    <row r="722" spans="1:23" x14ac:dyDescent="0.3">
      <c r="A722" s="23" t="s">
        <v>14</v>
      </c>
      <c r="B722" s="23" t="s">
        <v>5690</v>
      </c>
      <c r="C722" s="23" t="s">
        <v>5692</v>
      </c>
      <c r="D722" s="23" t="s">
        <v>5719</v>
      </c>
      <c r="E722" s="23" t="s">
        <v>5720</v>
      </c>
      <c r="F722" s="27">
        <v>0.05</v>
      </c>
      <c r="G722" s="24">
        <v>1</v>
      </c>
      <c r="H722" s="25">
        <v>177.18960000000001</v>
      </c>
      <c r="I722" s="25">
        <v>25.389900000000001</v>
      </c>
      <c r="J722" s="26">
        <v>829</v>
      </c>
      <c r="K722" s="26">
        <v>41</v>
      </c>
      <c r="L722" s="27">
        <v>0.14330000000000001</v>
      </c>
      <c r="M722" s="28">
        <v>1.0883212600000001</v>
      </c>
      <c r="N722" s="29">
        <v>1</v>
      </c>
      <c r="O722" s="31" t="s">
        <v>70</v>
      </c>
      <c r="P722" s="31">
        <v>8.11536697E-2</v>
      </c>
      <c r="Q722" s="31">
        <v>4.9999999999999899E-2</v>
      </c>
      <c r="R722" s="42"/>
      <c r="S722" s="42" t="str">
        <f>IF(R722="","",MAX(R722,Q722))</f>
        <v/>
      </c>
      <c r="T722" s="27">
        <f>IF(A722="placement",MIN(P722,IF(S722="",Q722,S722)),"")</f>
        <v>4.9999999999999899E-2</v>
      </c>
      <c r="U722" s="28">
        <f>IF($A722="placement",T722*J722,"")</f>
        <v>41.449999999999918</v>
      </c>
      <c r="V722" s="26">
        <f>IF($A722="placement",U722,IF($A722="site",SUMIF($C:$C,$C722,$U:$U),IF($A722="user",SUMIF($B:$B,$B722,$U:$U),SUM($U:$U))))</f>
        <v>41.449999999999918</v>
      </c>
      <c r="W722" s="27">
        <f>V722/J722</f>
        <v>4.9999999999999899E-2</v>
      </c>
    </row>
    <row r="723" spans="1:23" x14ac:dyDescent="0.3">
      <c r="A723" s="23" t="s">
        <v>14</v>
      </c>
      <c r="B723" s="23" t="s">
        <v>4406</v>
      </c>
      <c r="C723" s="23" t="s">
        <v>4408</v>
      </c>
      <c r="D723" s="23" t="s">
        <v>4475</v>
      </c>
      <c r="E723" s="23" t="s">
        <v>4476</v>
      </c>
      <c r="F723" s="27">
        <v>0.25</v>
      </c>
      <c r="G723" s="24">
        <v>1</v>
      </c>
      <c r="H723" s="25">
        <v>167.77340000000001</v>
      </c>
      <c r="I723" s="25">
        <v>34.094999999999999</v>
      </c>
      <c r="J723" s="26">
        <v>826</v>
      </c>
      <c r="K723" s="26">
        <v>206</v>
      </c>
      <c r="L723" s="27">
        <v>0.20319999999999999</v>
      </c>
      <c r="M723" s="28">
        <v>0.80738189999999999</v>
      </c>
      <c r="N723" s="29">
        <v>0.5</v>
      </c>
      <c r="O723" s="31" t="s">
        <v>12</v>
      </c>
      <c r="P723" s="31">
        <v>0.38071437689999998</v>
      </c>
      <c r="Q723" s="31">
        <v>0.25</v>
      </c>
      <c r="R723" s="42"/>
      <c r="S723" s="42" t="str">
        <f>IF(R723="","",MAX(R723,Q723))</f>
        <v/>
      </c>
      <c r="T723" s="27">
        <f>IF(A723="placement",MIN(P723,IF(S723="",Q723,S723)),"")</f>
        <v>0.25</v>
      </c>
      <c r="U723" s="28">
        <f>IF($A723="placement",T723*J723,"")</f>
        <v>206.5</v>
      </c>
      <c r="V723" s="26">
        <f>IF($A723="placement",U723,IF($A723="site",SUMIF($C:$C,$C723,$U:$U),IF($A723="user",SUMIF($B:$B,$B723,$U:$U),SUM($U:$U))))</f>
        <v>206.5</v>
      </c>
      <c r="W723" s="27">
        <f>V723/J723</f>
        <v>0.25</v>
      </c>
    </row>
    <row r="724" spans="1:23" x14ac:dyDescent="0.3">
      <c r="A724" s="11" t="s">
        <v>14</v>
      </c>
      <c r="B724" s="11" t="s">
        <v>1320</v>
      </c>
      <c r="C724" s="11" t="s">
        <v>1322</v>
      </c>
      <c r="D724" s="11" t="s">
        <v>1337</v>
      </c>
      <c r="E724" s="11" t="s">
        <v>1338</v>
      </c>
      <c r="F724" s="12">
        <v>0.15</v>
      </c>
      <c r="G724" s="33">
        <v>1</v>
      </c>
      <c r="H724" s="34">
        <v>229.1103</v>
      </c>
      <c r="I724" s="34">
        <v>15.3489</v>
      </c>
      <c r="J724" s="13">
        <v>825</v>
      </c>
      <c r="K724" s="13">
        <v>124</v>
      </c>
      <c r="L724" s="12">
        <v>6.7000000000000004E-2</v>
      </c>
      <c r="M724" s="14">
        <v>1.7924368500000001</v>
      </c>
      <c r="N724" s="15">
        <v>1.5</v>
      </c>
      <c r="O724" s="16" t="s">
        <v>42</v>
      </c>
      <c r="P724" s="16">
        <v>0.16315043379999999</v>
      </c>
      <c r="Q724" s="16">
        <v>0.15</v>
      </c>
      <c r="R724" s="44"/>
      <c r="S724" s="42" t="str">
        <f>IF(R724="","",MAX(R724,Q724))</f>
        <v/>
      </c>
      <c r="T724" s="27">
        <f>IF(A724="placement",MIN(P724,IF(S724="",Q724,S724)),"")</f>
        <v>0.15</v>
      </c>
      <c r="U724" s="14">
        <f>IF($A724="placement",T724*J724,"")</f>
        <v>123.75</v>
      </c>
      <c r="V724" s="13">
        <f>IF($A724="placement",U724,IF($A724="site",SUMIF($C:$C,$C724,$U:$U),IF($A724="user",SUMIF($B:$B,$B724,$U:$U),SUM($U:$U))))</f>
        <v>123.75</v>
      </c>
      <c r="W724" s="12">
        <f>V724/J724</f>
        <v>0.15</v>
      </c>
    </row>
    <row r="725" spans="1:23" x14ac:dyDescent="0.3">
      <c r="A725" s="23" t="s">
        <v>14</v>
      </c>
      <c r="B725" s="23" t="s">
        <v>6638</v>
      </c>
      <c r="C725" s="23" t="s">
        <v>6639</v>
      </c>
      <c r="D725" s="23" t="s">
        <v>6703</v>
      </c>
      <c r="E725" s="23" t="s">
        <v>6704</v>
      </c>
      <c r="F725" s="27">
        <v>0.25</v>
      </c>
      <c r="G725" s="24">
        <v>1</v>
      </c>
      <c r="H725" s="25">
        <v>174.25790000000001</v>
      </c>
      <c r="I725" s="25">
        <v>40.482599999999998</v>
      </c>
      <c r="J725" s="26">
        <v>822</v>
      </c>
      <c r="K725" s="26">
        <v>206</v>
      </c>
      <c r="L725" s="27">
        <v>0.23230000000000001</v>
      </c>
      <c r="M725" s="28">
        <v>0.67693844000000003</v>
      </c>
      <c r="N725" s="29">
        <v>0.3</v>
      </c>
      <c r="O725" s="31" t="s">
        <v>12</v>
      </c>
      <c r="P725" s="31">
        <v>0.55682824050000002</v>
      </c>
      <c r="Q725" s="31">
        <v>0.25</v>
      </c>
      <c r="R725" s="42"/>
      <c r="S725" s="42" t="str">
        <f>IF(R725="","",MAX(R725,Q725))</f>
        <v/>
      </c>
      <c r="T725" s="27">
        <f>IF(A725="placement",MIN(P725,IF(S725="",Q725,S725)),"")</f>
        <v>0.25</v>
      </c>
      <c r="U725" s="28">
        <f>IF($A725="placement",T725*J725,"")</f>
        <v>205.5</v>
      </c>
      <c r="V725" s="26">
        <f>IF($A725="placement",U725,IF($A725="site",SUMIF($C:$C,$C725,$U:$U),IF($A725="user",SUMIF($B:$B,$B725,$U:$U),SUM($U:$U))))</f>
        <v>205.5</v>
      </c>
      <c r="W725" s="27">
        <f>V725/J725</f>
        <v>0.25</v>
      </c>
    </row>
    <row r="726" spans="1:23" x14ac:dyDescent="0.3">
      <c r="A726" s="23" t="s">
        <v>14</v>
      </c>
      <c r="B726" s="23" t="s">
        <v>8810</v>
      </c>
      <c r="C726" s="23" t="s">
        <v>8812</v>
      </c>
      <c r="D726" s="23" t="s">
        <v>8824</v>
      </c>
      <c r="E726" s="23" t="s">
        <v>8825</v>
      </c>
      <c r="F726" s="27">
        <v>0.25</v>
      </c>
      <c r="G726" s="24">
        <v>1</v>
      </c>
      <c r="H726" s="25">
        <v>268.04680000000002</v>
      </c>
      <c r="I726" s="25">
        <v>50.830800000000004</v>
      </c>
      <c r="J726" s="26">
        <v>822</v>
      </c>
      <c r="K726" s="26">
        <v>205</v>
      </c>
      <c r="L726" s="27">
        <v>0.18959999999999999</v>
      </c>
      <c r="M726" s="28">
        <v>0.53874157</v>
      </c>
      <c r="N726" s="29">
        <v>0.15</v>
      </c>
      <c r="O726" s="31" t="s">
        <v>12</v>
      </c>
      <c r="P726" s="31">
        <v>0.72157336800000005</v>
      </c>
      <c r="Q726" s="31">
        <v>0.249999999999999</v>
      </c>
      <c r="R726" s="42"/>
      <c r="S726" s="42" t="str">
        <f>IF(R726="","",MAX(R726,Q726))</f>
        <v/>
      </c>
      <c r="T726" s="27">
        <f>IF(A726="placement",MIN(P726,IF(S726="",Q726,S726)),"")</f>
        <v>0.249999999999999</v>
      </c>
      <c r="U726" s="28">
        <f>IF($A726="placement",T726*J726,"")</f>
        <v>205.49999999999918</v>
      </c>
      <c r="V726" s="26">
        <f>IF($A726="placement",U726,IF($A726="site",SUMIF($C:$C,$C726,$U:$U),IF($A726="user",SUMIF($B:$B,$B726,$U:$U),SUM($U:$U))))</f>
        <v>205.49999999999918</v>
      </c>
      <c r="W726" s="27">
        <f>V726/J726</f>
        <v>0.249999999999999</v>
      </c>
    </row>
    <row r="727" spans="1:23" x14ac:dyDescent="0.3">
      <c r="A727" s="23" t="s">
        <v>14</v>
      </c>
      <c r="B727" s="23" t="s">
        <v>53</v>
      </c>
      <c r="C727" s="23" t="s">
        <v>55</v>
      </c>
      <c r="D727" s="23" t="s">
        <v>105</v>
      </c>
      <c r="E727" s="23" t="s">
        <v>106</v>
      </c>
      <c r="F727" s="27">
        <v>0.15</v>
      </c>
      <c r="G727" s="24">
        <v>1</v>
      </c>
      <c r="H727" s="25">
        <v>358.55810000000002</v>
      </c>
      <c r="I727" s="25">
        <v>82.506299999999996</v>
      </c>
      <c r="J727" s="26">
        <v>822</v>
      </c>
      <c r="K727" s="26">
        <v>123</v>
      </c>
      <c r="L727" s="27">
        <v>0.2301</v>
      </c>
      <c r="M727" s="28">
        <v>0.33226974999999997</v>
      </c>
      <c r="N727" s="46">
        <v>0.1</v>
      </c>
      <c r="O727" s="31" t="s">
        <v>42</v>
      </c>
      <c r="P727" s="31">
        <v>0.6990397102</v>
      </c>
      <c r="Q727" s="31">
        <v>0.15</v>
      </c>
      <c r="R727" s="42">
        <v>0.2</v>
      </c>
      <c r="S727" s="42">
        <f>IF(R727="","",MAX(R727,Q727))</f>
        <v>0.2</v>
      </c>
      <c r="T727" s="27">
        <f>IF(A727="placement",MIN(P727,IF(S727="",Q727,S727)),"")</f>
        <v>0.2</v>
      </c>
      <c r="U727" s="28">
        <f>IF($A727="placement",T727*J727,"")</f>
        <v>164.4</v>
      </c>
      <c r="V727" s="26">
        <f>IF($A727="placement",U727,IF($A727="site",SUMIF($C:$C,$C727,$U:$U),IF($A727="user",SUMIF($B:$B,$B727,$U:$U),SUM($U:$U))))</f>
        <v>164.4</v>
      </c>
      <c r="W727" s="27">
        <f>V727/J727</f>
        <v>0.2</v>
      </c>
    </row>
    <row r="728" spans="1:23" x14ac:dyDescent="0.3">
      <c r="A728" s="23" t="s">
        <v>14</v>
      </c>
      <c r="B728" s="23" t="s">
        <v>6966</v>
      </c>
      <c r="C728" s="23" t="s">
        <v>6968</v>
      </c>
      <c r="D728" s="23" t="s">
        <v>6975</v>
      </c>
      <c r="E728" s="23" t="s">
        <v>6976</v>
      </c>
      <c r="F728" s="27">
        <v>0.15</v>
      </c>
      <c r="G728" s="24">
        <v>1</v>
      </c>
      <c r="H728" s="25">
        <v>223.6491</v>
      </c>
      <c r="I728" s="25">
        <v>30.2424</v>
      </c>
      <c r="J728" s="26">
        <v>821</v>
      </c>
      <c r="K728" s="26">
        <v>123</v>
      </c>
      <c r="L728" s="27">
        <v>0.13519999999999999</v>
      </c>
      <c r="M728" s="28">
        <v>0.90483829000000005</v>
      </c>
      <c r="N728" s="29">
        <v>0.5</v>
      </c>
      <c r="O728" s="31" t="s">
        <v>42</v>
      </c>
      <c r="P728" s="31">
        <v>0.44741507619999998</v>
      </c>
      <c r="Q728" s="31">
        <v>0.15</v>
      </c>
      <c r="R728" s="42"/>
      <c r="S728" s="42" t="str">
        <f>IF(R728="","",MAX(R728,Q728))</f>
        <v/>
      </c>
      <c r="T728" s="27">
        <f>IF(A728="placement",MIN(P728,IF(S728="",Q728,S728)),"")</f>
        <v>0.15</v>
      </c>
      <c r="U728" s="28">
        <f>IF($A728="placement",T728*J728,"")</f>
        <v>123.14999999999999</v>
      </c>
      <c r="V728" s="26">
        <f>IF($A728="placement",U728,IF($A728="site",SUMIF($C:$C,$C728,$U:$U),IF($A728="user",SUMIF($B:$B,$B728,$U:$U),SUM($U:$U))))</f>
        <v>123.14999999999999</v>
      </c>
      <c r="W728" s="27">
        <f>V728/J728</f>
        <v>0.15</v>
      </c>
    </row>
    <row r="729" spans="1:23" x14ac:dyDescent="0.3">
      <c r="A729" s="23" t="s">
        <v>14</v>
      </c>
      <c r="B729" s="23" t="s">
        <v>8810</v>
      </c>
      <c r="C729" s="23" t="s">
        <v>8812</v>
      </c>
      <c r="D729" s="32" t="s">
        <v>8841</v>
      </c>
      <c r="E729" s="23" t="s">
        <v>8842</v>
      </c>
      <c r="F729" s="27">
        <v>0.25</v>
      </c>
      <c r="G729" s="24">
        <v>1</v>
      </c>
      <c r="H729" s="25">
        <v>269.42239999999998</v>
      </c>
      <c r="I729" s="25">
        <v>55.8994</v>
      </c>
      <c r="J729" s="26">
        <v>820</v>
      </c>
      <c r="K729" s="26">
        <v>205</v>
      </c>
      <c r="L729" s="27">
        <v>0.20749999999999999</v>
      </c>
      <c r="M729" s="28">
        <v>0.48895988000000001</v>
      </c>
      <c r="N729" s="46">
        <v>0.15</v>
      </c>
      <c r="O729" s="31" t="s">
        <v>12</v>
      </c>
      <c r="P729" s="31">
        <v>0.69322636329999998</v>
      </c>
      <c r="Q729" s="31">
        <v>0.25</v>
      </c>
      <c r="R729" s="42"/>
      <c r="S729" s="42" t="str">
        <f>IF(R729="","",MAX(R729,Q729))</f>
        <v/>
      </c>
      <c r="T729" s="27">
        <f>IF(A729="placement",MIN(P729,IF(S729="",Q729,S729)),"")</f>
        <v>0.25</v>
      </c>
      <c r="U729" s="28">
        <f>IF($A729="placement",T729*J729,"")</f>
        <v>205</v>
      </c>
      <c r="V729" s="26">
        <f>IF($A729="placement",U729,IF($A729="site",SUMIF($C:$C,$C729,$U:$U),IF($A729="user",SUMIF($B:$B,$B729,$U:$U),SUM($U:$U))))</f>
        <v>205</v>
      </c>
      <c r="W729" s="27">
        <f>V729/J729</f>
        <v>0.25</v>
      </c>
    </row>
    <row r="730" spans="1:23" x14ac:dyDescent="0.3">
      <c r="A730" s="23" t="s">
        <v>14</v>
      </c>
      <c r="B730" s="23" t="s">
        <v>6966</v>
      </c>
      <c r="C730" s="23" t="s">
        <v>6968</v>
      </c>
      <c r="D730" s="23" t="s">
        <v>6973</v>
      </c>
      <c r="E730" s="23" t="s">
        <v>6974</v>
      </c>
      <c r="F730" s="27">
        <v>0.15</v>
      </c>
      <c r="G730" s="24">
        <v>1</v>
      </c>
      <c r="H730" s="25">
        <v>229.81180000000001</v>
      </c>
      <c r="I730" s="25">
        <v>43.174700000000001</v>
      </c>
      <c r="J730" s="26">
        <v>820</v>
      </c>
      <c r="K730" s="26">
        <v>123</v>
      </c>
      <c r="L730" s="27">
        <v>0.18790000000000001</v>
      </c>
      <c r="M730" s="28">
        <v>0.63325293000000005</v>
      </c>
      <c r="N730" s="29">
        <v>0.5</v>
      </c>
      <c r="O730" s="31" t="s">
        <v>42</v>
      </c>
      <c r="P730" s="31">
        <v>0.21042607620000001</v>
      </c>
      <c r="Q730" s="31">
        <v>0.15</v>
      </c>
      <c r="R730" s="42"/>
      <c r="S730" s="42" t="str">
        <f>IF(R730="","",MAX(R730,Q730))</f>
        <v/>
      </c>
      <c r="T730" s="27">
        <f>IF(A730="placement",MIN(P730,IF(S730="",Q730,S730)),"")</f>
        <v>0.15</v>
      </c>
      <c r="U730" s="28">
        <f>IF($A730="placement",T730*J730,"")</f>
        <v>123</v>
      </c>
      <c r="V730" s="26">
        <f>IF($A730="placement",U730,IF($A730="site",SUMIF($C:$C,$C730,$U:$U),IF($A730="user",SUMIF($B:$B,$B730,$U:$U),SUM($U:$U))))</f>
        <v>123</v>
      </c>
      <c r="W730" s="27">
        <f>V730/J730</f>
        <v>0.15</v>
      </c>
    </row>
    <row r="731" spans="1:23" x14ac:dyDescent="0.3">
      <c r="A731" s="23" t="s">
        <v>14</v>
      </c>
      <c r="B731" s="23" t="s">
        <v>5764</v>
      </c>
      <c r="C731" s="23" t="s">
        <v>5766</v>
      </c>
      <c r="D731" s="23" t="s">
        <v>5875</v>
      </c>
      <c r="E731" s="23" t="s">
        <v>5876</v>
      </c>
      <c r="F731" s="27">
        <v>0.05</v>
      </c>
      <c r="G731" s="24">
        <v>1</v>
      </c>
      <c r="H731" s="25">
        <v>183.10839999999999</v>
      </c>
      <c r="I731" s="25">
        <v>17.086500000000001</v>
      </c>
      <c r="J731" s="26">
        <v>820</v>
      </c>
      <c r="K731" s="26">
        <v>41</v>
      </c>
      <c r="L731" s="27">
        <v>9.3299999999999994E-2</v>
      </c>
      <c r="M731" s="28">
        <v>1.5996923199999999</v>
      </c>
      <c r="N731" s="29">
        <v>1.3</v>
      </c>
      <c r="O731" s="31" t="s">
        <v>70</v>
      </c>
      <c r="P731" s="31">
        <v>0.1873437271</v>
      </c>
      <c r="Q731" s="31">
        <v>0.05</v>
      </c>
      <c r="R731" s="42"/>
      <c r="S731" s="42" t="str">
        <f>IF(R731="","",MAX(R731,Q731))</f>
        <v/>
      </c>
      <c r="T731" s="27">
        <f>IF(A731="placement",MIN(P731,IF(S731="",Q731,S731)),"")</f>
        <v>0.05</v>
      </c>
      <c r="U731" s="28">
        <f>IF($A731="placement",T731*J731,"")</f>
        <v>41</v>
      </c>
      <c r="V731" s="26">
        <f>IF($A731="placement",U731,IF($A731="site",SUMIF($C:$C,$C731,$U:$U),IF($A731="user",SUMIF($B:$B,$B731,$U:$U),SUM($U:$U))))</f>
        <v>41</v>
      </c>
      <c r="W731" s="27">
        <f>V731/J731</f>
        <v>0.05</v>
      </c>
    </row>
    <row r="732" spans="1:23" hidden="1" x14ac:dyDescent="0.3">
      <c r="A732" s="23" t="s">
        <v>13</v>
      </c>
      <c r="B732" s="23" t="s">
        <v>9673</v>
      </c>
      <c r="C732" s="23" t="s">
        <v>9675</v>
      </c>
      <c r="D732" s="23" t="s">
        <v>9898</v>
      </c>
      <c r="E732" s="23"/>
      <c r="F732" s="27">
        <v>0.15</v>
      </c>
      <c r="G732" s="24">
        <v>1</v>
      </c>
      <c r="H732" s="25">
        <v>591.92589999999996</v>
      </c>
      <c r="I732" s="25">
        <v>98.731099999999998</v>
      </c>
      <c r="J732" s="26">
        <v>7500</v>
      </c>
      <c r="K732" s="26">
        <v>1113</v>
      </c>
      <c r="L732" s="27">
        <v>0.1668</v>
      </c>
      <c r="M732" s="28">
        <v>2.5320938000000002</v>
      </c>
      <c r="N732" s="29">
        <v>2.0720000000000001</v>
      </c>
      <c r="O732" s="31"/>
      <c r="P732" s="31">
        <v>0.18170487860000001</v>
      </c>
      <c r="Q732" s="31">
        <v>0.15</v>
      </c>
      <c r="R732" s="42"/>
      <c r="S732" s="42" t="str">
        <f>IF(R732="","",MAX(R732,Q732))</f>
        <v/>
      </c>
      <c r="T732" s="27" t="str">
        <f>IF(A732="placement",MIN(P732,IF(S732="",Q732,S732)),"")</f>
        <v/>
      </c>
      <c r="U732" s="28" t="str">
        <f>IF($A732="placement",T732*J732,"")</f>
        <v/>
      </c>
      <c r="V732" s="26">
        <f>IF($A732="placement",U732,IF($A732="site",SUMIF($C:$C,$C732,$U:$U),IF($A732="user",SUMIF($B:$B,$B732,$U:$U),SUM($U:$U))))</f>
        <v>1117.9362396129</v>
      </c>
      <c r="W732" s="27">
        <f>V732/J732</f>
        <v>0.14905816528172</v>
      </c>
    </row>
    <row r="733" spans="1:23" hidden="1" x14ac:dyDescent="0.3">
      <c r="A733" s="23" t="s">
        <v>10</v>
      </c>
      <c r="B733" s="23" t="s">
        <v>3879</v>
      </c>
      <c r="C733" s="23" t="s">
        <v>9898</v>
      </c>
      <c r="D733" s="23" t="s">
        <v>9898</v>
      </c>
      <c r="E733" s="23"/>
      <c r="F733" s="27">
        <v>0.3</v>
      </c>
      <c r="G733" s="24">
        <v>0</v>
      </c>
      <c r="H733" s="25">
        <v>7.0598999999999998</v>
      </c>
      <c r="I733" s="25">
        <v>2.4458000000000002</v>
      </c>
      <c r="J733" s="26">
        <v>80</v>
      </c>
      <c r="K733" s="26">
        <v>24</v>
      </c>
      <c r="L733" s="27">
        <v>0.34639999999999999</v>
      </c>
      <c r="M733" s="28">
        <v>1.0967436699999999</v>
      </c>
      <c r="N733" s="29">
        <v>0.60949600000000004</v>
      </c>
      <c r="O733" s="31"/>
      <c r="P733" s="31">
        <v>0.44426759259999998</v>
      </c>
      <c r="Q733" s="31">
        <v>0.3</v>
      </c>
      <c r="R733" s="42">
        <v>0.3</v>
      </c>
      <c r="S733" s="42">
        <f>IF(R733="","",MAX(R733,Q733))</f>
        <v>0.3</v>
      </c>
      <c r="T733" s="27" t="str">
        <f>IF(A733="placement",MIN(P733,IF(S733="",Q733,S733)),"")</f>
        <v/>
      </c>
      <c r="U733" s="28" t="str">
        <f>IF($A733="placement",T733*J733,"")</f>
        <v/>
      </c>
      <c r="V733" s="26">
        <f>IF($A733="placement",U733,IF($A733="site",SUMIF($C:$C,$C733,$U:$U),IF($A733="user",SUMIF($B:$B,$B733,$U:$U),SUM($U:$U))))</f>
        <v>23.999999999999972</v>
      </c>
      <c r="W733" s="27">
        <f>V733/J733</f>
        <v>0.29999999999999966</v>
      </c>
    </row>
    <row r="734" spans="1:23" hidden="1" x14ac:dyDescent="0.3">
      <c r="A734" s="23" t="s">
        <v>13</v>
      </c>
      <c r="B734" s="23" t="s">
        <v>4257</v>
      </c>
      <c r="C734" s="23" t="s">
        <v>4259</v>
      </c>
      <c r="D734" s="23" t="s">
        <v>9898</v>
      </c>
      <c r="E734" s="23"/>
      <c r="F734" s="27">
        <v>0.33250000000000002</v>
      </c>
      <c r="G734" s="24">
        <v>0.97909584000000005</v>
      </c>
      <c r="H734" s="25">
        <v>349.6404</v>
      </c>
      <c r="I734" s="25">
        <v>138.5016</v>
      </c>
      <c r="J734" s="26">
        <v>7372</v>
      </c>
      <c r="K734" s="26">
        <v>2450</v>
      </c>
      <c r="L734" s="27">
        <v>0.39610000000000001</v>
      </c>
      <c r="M734" s="28">
        <v>1.7742128399999999</v>
      </c>
      <c r="N734" s="29">
        <v>1</v>
      </c>
      <c r="O734" s="31"/>
      <c r="P734" s="31">
        <v>0.43636976440000003</v>
      </c>
      <c r="Q734" s="31">
        <v>0.33247186017136299</v>
      </c>
      <c r="R734" s="42"/>
      <c r="S734" s="42" t="str">
        <f>IF(R734="","",MAX(R734,Q734))</f>
        <v/>
      </c>
      <c r="T734" s="27" t="str">
        <f>IF(A734="placement",MIN(P734,IF(S734="",Q734,S734)),"")</f>
        <v/>
      </c>
      <c r="U734" s="28" t="str">
        <f>IF($A734="placement",T734*J734,"")</f>
        <v/>
      </c>
      <c r="V734" s="26">
        <f>IF($A734="placement",U734,IF($A734="site",SUMIF($C:$C,$C734,$U:$U),IF($A734="user",SUMIF($B:$B,$B734,$U:$U),SUM($U:$U))))</f>
        <v>2450.9799999999964</v>
      </c>
      <c r="W734" s="27">
        <f>V734/J734</f>
        <v>0.33247151383613627</v>
      </c>
    </row>
    <row r="735" spans="1:23" hidden="1" x14ac:dyDescent="0.3">
      <c r="A735" s="23" t="s">
        <v>10</v>
      </c>
      <c r="B735" s="23" t="s">
        <v>8459</v>
      </c>
      <c r="C735" s="23" t="s">
        <v>9898</v>
      </c>
      <c r="D735" s="23" t="s">
        <v>9898</v>
      </c>
      <c r="E735" s="23"/>
      <c r="F735" s="27">
        <v>0.32990000000000003</v>
      </c>
      <c r="G735" s="24">
        <v>0</v>
      </c>
      <c r="H735" s="25">
        <v>9.2611000000000008</v>
      </c>
      <c r="I735" s="25">
        <v>0.26350000000000001</v>
      </c>
      <c r="J735" s="26">
        <v>11</v>
      </c>
      <c r="K735" s="26">
        <v>4</v>
      </c>
      <c r="L735" s="27">
        <v>2.8500000000000001E-2</v>
      </c>
      <c r="M735" s="28">
        <v>1.4089726199999999</v>
      </c>
      <c r="N735" s="29">
        <v>0.78591800000000001</v>
      </c>
      <c r="O735" s="31"/>
      <c r="P735" s="31">
        <v>0.44220491719999999</v>
      </c>
      <c r="Q735" s="31">
        <v>0.32985839890720797</v>
      </c>
      <c r="R735" s="42"/>
      <c r="S735" s="42" t="str">
        <f>IF(R735="","",MAX(R735,Q735))</f>
        <v/>
      </c>
      <c r="T735" s="27" t="str">
        <f>IF(A735="placement",MIN(P735,IF(S735="",Q735,S735)),"")</f>
        <v/>
      </c>
      <c r="U735" s="28" t="str">
        <f>IF($A735="placement",T735*J735,"")</f>
        <v/>
      </c>
      <c r="V735" s="26">
        <f>IF($A735="placement",U735,IF($A735="site",SUMIF($C:$C,$C735,$U:$U),IF($A735="user",SUMIF($B:$B,$B735,$U:$U),SUM($U:$U))))</f>
        <v>3.2999999999999901</v>
      </c>
      <c r="W735" s="27">
        <f>V735/J735</f>
        <v>0.2999999999999991</v>
      </c>
    </row>
    <row r="736" spans="1:23" x14ac:dyDescent="0.3">
      <c r="A736" s="23" t="s">
        <v>14</v>
      </c>
      <c r="B736" s="23" t="s">
        <v>5502</v>
      </c>
      <c r="C736" s="23" t="s">
        <v>5504</v>
      </c>
      <c r="D736" s="32" t="s">
        <v>5523</v>
      </c>
      <c r="E736" s="23" t="s">
        <v>5524</v>
      </c>
      <c r="F736" s="27">
        <v>0.25</v>
      </c>
      <c r="G736" s="24">
        <v>1</v>
      </c>
      <c r="H736" s="25">
        <v>358.53840000000002</v>
      </c>
      <c r="I736" s="25">
        <v>20.664899999999999</v>
      </c>
      <c r="J736" s="26">
        <v>819</v>
      </c>
      <c r="K736" s="26">
        <v>190</v>
      </c>
      <c r="L736" s="27">
        <v>5.7599999999999998E-2</v>
      </c>
      <c r="M736" s="28">
        <v>1.3211484</v>
      </c>
      <c r="N736" s="29">
        <v>1</v>
      </c>
      <c r="O736" s="31" t="s">
        <v>12</v>
      </c>
      <c r="P736" s="31">
        <v>0.24308275779999999</v>
      </c>
      <c r="Q736" s="31">
        <v>0.243082757833994</v>
      </c>
      <c r="R736" s="42"/>
      <c r="S736" s="42" t="str">
        <f>IF(R736="","",MAX(R736,Q736))</f>
        <v/>
      </c>
      <c r="T736" s="27">
        <f>IF(A736="placement",MIN(P736,IF(S736="",Q736,S736)),"")</f>
        <v>0.24308275779999999</v>
      </c>
      <c r="U736" s="28">
        <f>IF($A736="placement",T736*J736,"")</f>
        <v>199.08477863819999</v>
      </c>
      <c r="V736" s="26">
        <f>IF($A736="placement",U736,IF($A736="site",SUMIF($C:$C,$C736,$U:$U),IF($A736="user",SUMIF($B:$B,$B736,$U:$U),SUM($U:$U))))</f>
        <v>199.08477863819999</v>
      </c>
      <c r="W736" s="27">
        <f>V736/J736</f>
        <v>0.24308275779999999</v>
      </c>
    </row>
    <row r="737" spans="1:23" x14ac:dyDescent="0.3">
      <c r="A737" s="23" t="s">
        <v>14</v>
      </c>
      <c r="B737" s="23" t="s">
        <v>9073</v>
      </c>
      <c r="C737" s="23" t="s">
        <v>9074</v>
      </c>
      <c r="D737" s="23" t="s">
        <v>9075</v>
      </c>
      <c r="E737" s="23" t="s">
        <v>9076</v>
      </c>
      <c r="F737" s="27">
        <v>0.25</v>
      </c>
      <c r="G737" s="24">
        <v>1</v>
      </c>
      <c r="H737" s="25">
        <v>163.2364</v>
      </c>
      <c r="I737" s="25">
        <v>37.7819</v>
      </c>
      <c r="J737" s="26">
        <v>818</v>
      </c>
      <c r="K737" s="26">
        <v>204</v>
      </c>
      <c r="L737" s="27">
        <v>0.23150000000000001</v>
      </c>
      <c r="M737" s="28">
        <v>0.72159143000000003</v>
      </c>
      <c r="N737" s="29">
        <v>0.45</v>
      </c>
      <c r="O737" s="31" t="s">
        <v>12</v>
      </c>
      <c r="P737" s="31">
        <v>0.37637840210000001</v>
      </c>
      <c r="Q737" s="31">
        <v>0.25</v>
      </c>
      <c r="R737" s="42"/>
      <c r="S737" s="42" t="str">
        <f>IF(R737="","",MAX(R737,Q737))</f>
        <v/>
      </c>
      <c r="T737" s="27">
        <f>IF(A737="placement",MIN(P737,IF(S737="",Q737,S737)),"")</f>
        <v>0.25</v>
      </c>
      <c r="U737" s="28">
        <f>IF($A737="placement",T737*J737,"")</f>
        <v>204.5</v>
      </c>
      <c r="V737" s="26">
        <f>IF($A737="placement",U737,IF($A737="site",SUMIF($C:$C,$C737,$U:$U),IF($A737="user",SUMIF($B:$B,$B737,$U:$U),SUM($U:$U))))</f>
        <v>204.5</v>
      </c>
      <c r="W737" s="27">
        <f>V737/J737</f>
        <v>0.25</v>
      </c>
    </row>
    <row r="738" spans="1:23" x14ac:dyDescent="0.3">
      <c r="A738" s="23" t="s">
        <v>14</v>
      </c>
      <c r="B738" s="23" t="s">
        <v>7472</v>
      </c>
      <c r="C738" s="23" t="s">
        <v>7473</v>
      </c>
      <c r="D738" s="23" t="s">
        <v>7523</v>
      </c>
      <c r="E738" s="23" t="s">
        <v>7524</v>
      </c>
      <c r="F738" s="27">
        <v>0.25</v>
      </c>
      <c r="G738" s="24">
        <v>1</v>
      </c>
      <c r="H738" s="25">
        <v>58.422199999999997</v>
      </c>
      <c r="I738" s="25">
        <v>11.099399999999999</v>
      </c>
      <c r="J738" s="26">
        <v>818</v>
      </c>
      <c r="K738" s="26">
        <v>152</v>
      </c>
      <c r="L738" s="27">
        <v>0.19</v>
      </c>
      <c r="M738" s="28">
        <v>2.4570438399999999</v>
      </c>
      <c r="N738" s="29">
        <v>2</v>
      </c>
      <c r="O738" s="31" t="s">
        <v>42</v>
      </c>
      <c r="P738" s="31">
        <v>0.1860137113</v>
      </c>
      <c r="Q738" s="31">
        <v>0.186013711277427</v>
      </c>
      <c r="R738" s="42"/>
      <c r="S738" s="42" t="str">
        <f>IF(R738="","",MAX(R738,Q738))</f>
        <v/>
      </c>
      <c r="T738" s="27">
        <f>IF(A738="placement",MIN(P738,IF(S738="",Q738,S738)),"")</f>
        <v>0.186013711277427</v>
      </c>
      <c r="U738" s="28">
        <f>IF($A738="placement",T738*J738,"")</f>
        <v>152.15921582493527</v>
      </c>
      <c r="V738" s="26">
        <f>IF($A738="placement",U738,IF($A738="site",SUMIF($C:$C,$C738,$U:$U),IF($A738="user",SUMIF($B:$B,$B738,$U:$U),SUM($U:$U))))</f>
        <v>152.15921582493527</v>
      </c>
      <c r="W738" s="27">
        <f>V738/J738</f>
        <v>0.186013711277427</v>
      </c>
    </row>
    <row r="739" spans="1:23" x14ac:dyDescent="0.3">
      <c r="A739" s="23" t="s">
        <v>14</v>
      </c>
      <c r="B739" s="23" t="s">
        <v>5211</v>
      </c>
      <c r="C739" s="23" t="s">
        <v>5213</v>
      </c>
      <c r="D739" s="23" t="s">
        <v>5299</v>
      </c>
      <c r="E739" s="23" t="s">
        <v>5300</v>
      </c>
      <c r="F739" s="27">
        <v>0.15</v>
      </c>
      <c r="G739" s="24">
        <v>1</v>
      </c>
      <c r="H739" s="25">
        <v>58.870899999999999</v>
      </c>
      <c r="I739" s="25">
        <v>25.768799999999999</v>
      </c>
      <c r="J739" s="26">
        <v>818</v>
      </c>
      <c r="K739" s="26">
        <v>123</v>
      </c>
      <c r="L739" s="27">
        <v>0.43769999999999998</v>
      </c>
      <c r="M739" s="28">
        <v>1.0575707599999999</v>
      </c>
      <c r="N739" s="29">
        <v>0.8</v>
      </c>
      <c r="O739" s="31" t="s">
        <v>42</v>
      </c>
      <c r="P739" s="31">
        <v>0.24354943379999999</v>
      </c>
      <c r="Q739" s="31">
        <v>0.15</v>
      </c>
      <c r="R739" s="42"/>
      <c r="S739" s="42" t="str">
        <f>IF(R739="","",MAX(R739,Q739))</f>
        <v/>
      </c>
      <c r="T739" s="27">
        <f>IF(A739="placement",MIN(P739,IF(S739="",Q739,S739)),"")</f>
        <v>0.15</v>
      </c>
      <c r="U739" s="28">
        <f>IF($A739="placement",T739*J739,"")</f>
        <v>122.69999999999999</v>
      </c>
      <c r="V739" s="26">
        <f>IF($A739="placement",U739,IF($A739="site",SUMIF($C:$C,$C739,$U:$U),IF($A739="user",SUMIF($B:$B,$B739,$U:$U),SUM($U:$U))))</f>
        <v>122.69999999999999</v>
      </c>
      <c r="W739" s="27">
        <f>V739/J739</f>
        <v>0.15</v>
      </c>
    </row>
    <row r="740" spans="1:23" x14ac:dyDescent="0.3">
      <c r="A740" s="23" t="s">
        <v>14</v>
      </c>
      <c r="B740" s="23" t="s">
        <v>3266</v>
      </c>
      <c r="C740" s="23" t="s">
        <v>3268</v>
      </c>
      <c r="D740" s="23" t="s">
        <v>3432</v>
      </c>
      <c r="E740" s="23" t="s">
        <v>3433</v>
      </c>
      <c r="F740" s="27">
        <v>0.25</v>
      </c>
      <c r="G740" s="24">
        <v>1</v>
      </c>
      <c r="H740" s="25">
        <v>106.28279999999999</v>
      </c>
      <c r="I740" s="25">
        <v>21.7333</v>
      </c>
      <c r="J740" s="26">
        <v>818</v>
      </c>
      <c r="K740" s="26">
        <v>104</v>
      </c>
      <c r="L740" s="27">
        <v>0.20449999999999999</v>
      </c>
      <c r="M740" s="28">
        <v>1.25520466</v>
      </c>
      <c r="N740" s="29">
        <v>1.2</v>
      </c>
      <c r="O740" s="31" t="s">
        <v>12</v>
      </c>
      <c r="P740" s="31">
        <v>4.3980602000000001E-2</v>
      </c>
      <c r="Q740" s="31">
        <v>4.3980602022276598E-2</v>
      </c>
      <c r="R740" s="42"/>
      <c r="S740" s="42" t="str">
        <f>IF(R740="","",MAX(R740,Q740))</f>
        <v/>
      </c>
      <c r="T740" s="27">
        <f>IF(A740="placement",MIN(P740,IF(S740="",Q740,S740)),"")</f>
        <v>4.3980602000000001E-2</v>
      </c>
      <c r="U740" s="28">
        <f>IF($A740="placement",T740*J740,"")</f>
        <v>35.976132436</v>
      </c>
      <c r="V740" s="26">
        <f>IF($A740="placement",U740,IF($A740="site",SUMIF($C:$C,$C740,$U:$U),IF($A740="user",SUMIF($B:$B,$B740,$U:$U),SUM($U:$U))))</f>
        <v>35.976132436</v>
      </c>
      <c r="W740" s="27">
        <f>V740/J740</f>
        <v>4.3980602000000001E-2</v>
      </c>
    </row>
    <row r="741" spans="1:23" x14ac:dyDescent="0.3">
      <c r="A741" s="23" t="s">
        <v>14</v>
      </c>
      <c r="B741" s="23" t="s">
        <v>3953</v>
      </c>
      <c r="C741" s="23" t="s">
        <v>3955</v>
      </c>
      <c r="D741" s="23" t="s">
        <v>3956</v>
      </c>
      <c r="E741" s="23" t="s">
        <v>3957</v>
      </c>
      <c r="F741" s="27">
        <v>0.25</v>
      </c>
      <c r="G741" s="24">
        <v>1</v>
      </c>
      <c r="H741" s="25">
        <v>82.203699999999998</v>
      </c>
      <c r="I741" s="25">
        <v>27.922599999999999</v>
      </c>
      <c r="J741" s="26">
        <v>814</v>
      </c>
      <c r="K741" s="26">
        <v>204</v>
      </c>
      <c r="L741" s="27">
        <v>0.3397</v>
      </c>
      <c r="M741" s="28">
        <v>0.97186972999999999</v>
      </c>
      <c r="N741" s="29">
        <v>0.2</v>
      </c>
      <c r="O741" s="31" t="s">
        <v>12</v>
      </c>
      <c r="P741" s="31">
        <v>0.79421110319999999</v>
      </c>
      <c r="Q741" s="31">
        <v>0.25</v>
      </c>
      <c r="R741" s="42"/>
      <c r="S741" s="42" t="str">
        <f>IF(R741="","",MAX(R741,Q741))</f>
        <v/>
      </c>
      <c r="T741" s="27">
        <f>IF(A741="placement",MIN(P741,IF(S741="",Q741,S741)),"")</f>
        <v>0.25</v>
      </c>
      <c r="U741" s="28">
        <f>IF($A741="placement",T741*J741,"")</f>
        <v>203.5</v>
      </c>
      <c r="V741" s="26">
        <f>IF($A741="placement",U741,IF($A741="site",SUMIF($C:$C,$C741,$U:$U),IF($A741="user",SUMIF($B:$B,$B741,$U:$U),SUM($U:$U))))</f>
        <v>203.5</v>
      </c>
      <c r="W741" s="27">
        <f>V741/J741</f>
        <v>0.25</v>
      </c>
    </row>
    <row r="742" spans="1:23" x14ac:dyDescent="0.3">
      <c r="A742" s="23" t="s">
        <v>14</v>
      </c>
      <c r="B742" s="23" t="s">
        <v>4199</v>
      </c>
      <c r="C742" s="23" t="s">
        <v>4201</v>
      </c>
      <c r="D742" s="23" t="s">
        <v>4210</v>
      </c>
      <c r="E742" s="23" t="s">
        <v>4211</v>
      </c>
      <c r="F742" s="27">
        <v>0.25</v>
      </c>
      <c r="G742" s="24">
        <v>1</v>
      </c>
      <c r="H742" s="25">
        <v>473.4504</v>
      </c>
      <c r="I742" s="25">
        <v>62.342599999999997</v>
      </c>
      <c r="J742" s="26">
        <v>812</v>
      </c>
      <c r="K742" s="26">
        <v>203</v>
      </c>
      <c r="L742" s="27">
        <v>0.13170000000000001</v>
      </c>
      <c r="M742" s="28">
        <v>0.43397816</v>
      </c>
      <c r="N742" s="29">
        <v>0.25</v>
      </c>
      <c r="O742" s="31" t="s">
        <v>12</v>
      </c>
      <c r="P742" s="31">
        <v>0.42393414130000001</v>
      </c>
      <c r="Q742" s="31">
        <v>0.25</v>
      </c>
      <c r="R742" s="42"/>
      <c r="S742" s="42" t="str">
        <f>IF(R742="","",MAX(R742,Q742))</f>
        <v/>
      </c>
      <c r="T742" s="27">
        <f>IF(A742="placement",MIN(P742,IF(S742="",Q742,S742)),"")</f>
        <v>0.25</v>
      </c>
      <c r="U742" s="28">
        <f>IF($A742="placement",T742*J742,"")</f>
        <v>203</v>
      </c>
      <c r="V742" s="23">
        <f>IF($A742="placement",U742,IF($A742="site",SUMIF($C:$C,$C742,$U:$U),IF($A742="user",SUMIF($B:$B,$B742,$U:$U),SUM($U:$U))))</f>
        <v>203</v>
      </c>
      <c r="W742" s="27">
        <f>V742/J742</f>
        <v>0.25</v>
      </c>
    </row>
    <row r="743" spans="1:23" x14ac:dyDescent="0.3">
      <c r="A743" s="23" t="s">
        <v>14</v>
      </c>
      <c r="B743" s="23" t="s">
        <v>4846</v>
      </c>
      <c r="C743" s="23" t="s">
        <v>4848</v>
      </c>
      <c r="D743" s="23" t="s">
        <v>4861</v>
      </c>
      <c r="E743" s="23" t="s">
        <v>4862</v>
      </c>
      <c r="F743" s="27">
        <v>0.33</v>
      </c>
      <c r="G743" s="24">
        <v>1</v>
      </c>
      <c r="H743" s="25">
        <v>420.15260000000001</v>
      </c>
      <c r="I743" s="25">
        <v>28.984500000000001</v>
      </c>
      <c r="J743" s="26">
        <v>811</v>
      </c>
      <c r="K743" s="26">
        <v>159</v>
      </c>
      <c r="L743" s="27">
        <v>6.9000000000000006E-2</v>
      </c>
      <c r="M743" s="28">
        <v>0.93249371999999997</v>
      </c>
      <c r="N743" s="29">
        <v>0.75</v>
      </c>
      <c r="O743" s="31" t="s">
        <v>12</v>
      </c>
      <c r="P743" s="31">
        <v>0.19570504089999999</v>
      </c>
      <c r="Q743" s="31">
        <v>0.195705040908839</v>
      </c>
      <c r="R743" s="42"/>
      <c r="S743" s="42" t="str">
        <f>IF(R743="","",MAX(R743,Q743))</f>
        <v/>
      </c>
      <c r="T743" s="27">
        <f>IF(A743="placement",MIN(P743,IF(S743="",Q743,S743)),"")</f>
        <v>0.19570504089999999</v>
      </c>
      <c r="U743" s="28">
        <f>IF($A743="placement",T743*J743,"")</f>
        <v>158.71678816989998</v>
      </c>
      <c r="V743" s="26">
        <f>IF($A743="placement",U743,IF($A743="site",SUMIF($C:$C,$C743,$U:$U),IF($A743="user",SUMIF($B:$B,$B743,$U:$U),SUM($U:$U))))</f>
        <v>158.71678816989998</v>
      </c>
      <c r="W743" s="27">
        <f>V743/J743</f>
        <v>0.19570504089999999</v>
      </c>
    </row>
    <row r="744" spans="1:23" hidden="1" x14ac:dyDescent="0.3">
      <c r="A744" s="23" t="s">
        <v>13</v>
      </c>
      <c r="B744" s="23" t="s">
        <v>9993</v>
      </c>
      <c r="C744" s="23" t="s">
        <v>9994</v>
      </c>
      <c r="D744" s="32" t="s">
        <v>9898</v>
      </c>
      <c r="E744" s="23"/>
      <c r="F744" s="27">
        <v>0.20100000000000001</v>
      </c>
      <c r="G744" s="24">
        <v>0.97971207999999999</v>
      </c>
      <c r="H744" s="25">
        <v>423.52550000000002</v>
      </c>
      <c r="I744" s="25">
        <v>107.4516</v>
      </c>
      <c r="J744" s="26">
        <v>7371</v>
      </c>
      <c r="K744" s="26">
        <v>1064</v>
      </c>
      <c r="L744" s="27">
        <v>0.25369999999999998</v>
      </c>
      <c r="M744" s="28">
        <v>2.28669666</v>
      </c>
      <c r="N744" s="29">
        <v>1</v>
      </c>
      <c r="O744" s="31"/>
      <c r="P744" s="31">
        <v>0.56268795270000005</v>
      </c>
      <c r="Q744" s="31">
        <v>0.20101439620205999</v>
      </c>
      <c r="R744" s="42"/>
      <c r="S744" s="42" t="str">
        <f>IF(R744="","",MAX(R744,Q744))</f>
        <v/>
      </c>
      <c r="T744" s="27" t="str">
        <f>IF(A744="placement",MIN(P744,IF(S744="",Q744,S744)),"")</f>
        <v/>
      </c>
      <c r="U744" s="28" t="str">
        <f>IF($A744="placement",T744*J744,"")</f>
        <v/>
      </c>
      <c r="V744" s="26">
        <f>IF($A744="placement",U744,IF($A744="site",SUMIF($C:$C,$C744,$U:$U),IF($A744="user",SUMIF($B:$B,$B744,$U:$U),SUM($U:$U))))</f>
        <v>1484.5999999999976</v>
      </c>
      <c r="W744" s="27">
        <f>V744/J744</f>
        <v>0.20141093474426774</v>
      </c>
    </row>
    <row r="745" spans="1:23" hidden="1" x14ac:dyDescent="0.3">
      <c r="A745" s="17" t="s">
        <v>10</v>
      </c>
      <c r="B745" s="17" t="s">
        <v>227</v>
      </c>
      <c r="C745" s="17" t="s">
        <v>9898</v>
      </c>
      <c r="D745" s="17" t="s">
        <v>9898</v>
      </c>
      <c r="E745" s="17"/>
      <c r="F745" s="18">
        <v>0.33</v>
      </c>
      <c r="G745" s="36">
        <v>0.97110187999999997</v>
      </c>
      <c r="H745" s="37">
        <v>148.91069999999999</v>
      </c>
      <c r="I745" s="37">
        <v>23.8123</v>
      </c>
      <c r="J745" s="19">
        <v>1263</v>
      </c>
      <c r="K745" s="19">
        <v>387</v>
      </c>
      <c r="L745" s="18">
        <v>0.15989999999999999</v>
      </c>
      <c r="M745" s="20">
        <v>1.76777144</v>
      </c>
      <c r="N745" s="21">
        <v>1.183686</v>
      </c>
      <c r="O745" s="22"/>
      <c r="P745" s="22">
        <v>0.33040778110000002</v>
      </c>
      <c r="Q745" s="22">
        <v>0.32999999999999902</v>
      </c>
      <c r="R745" s="43"/>
      <c r="S745" s="42" t="str">
        <f>IF(R745="","",MAX(R745,Q745))</f>
        <v/>
      </c>
      <c r="T745" s="27" t="str">
        <f>IF(A745="placement",MIN(P745,IF(S745="",Q745,S745)),"")</f>
        <v/>
      </c>
      <c r="U745" s="20" t="str">
        <f>IF($A745="placement",T745*J745,"")</f>
        <v/>
      </c>
      <c r="V745" s="19">
        <f>IF($A745="placement",U745,IF($A745="site",SUMIF($C:$C,$C745,$U:$U),IF($A745="user",SUMIF($B:$B,$B745,$U:$U),SUM($U:$U))))</f>
        <v>378.228664423</v>
      </c>
      <c r="W745" s="18">
        <f>V745/J745</f>
        <v>0.29946845955898654</v>
      </c>
    </row>
    <row r="746" spans="1:23" hidden="1" x14ac:dyDescent="0.3">
      <c r="A746" s="23" t="s">
        <v>13</v>
      </c>
      <c r="B746" s="23" t="s">
        <v>5595</v>
      </c>
      <c r="C746" s="23" t="s">
        <v>5596</v>
      </c>
      <c r="D746" s="23" t="s">
        <v>9898</v>
      </c>
      <c r="E746" s="23"/>
      <c r="F746" s="27">
        <v>0.34470000000000001</v>
      </c>
      <c r="G746" s="24">
        <v>0.99554865999999997</v>
      </c>
      <c r="H746" s="25">
        <v>2175.0761000000002</v>
      </c>
      <c r="I746" s="25">
        <v>711.2192</v>
      </c>
      <c r="J746" s="26">
        <v>7365</v>
      </c>
      <c r="K746" s="26">
        <v>2528</v>
      </c>
      <c r="L746" s="27">
        <v>0.32700000000000001</v>
      </c>
      <c r="M746" s="28">
        <v>0.34519613999999998</v>
      </c>
      <c r="N746" s="29">
        <v>0.194462</v>
      </c>
      <c r="O746" s="31"/>
      <c r="P746" s="31">
        <v>0.4366623013</v>
      </c>
      <c r="Q746" s="31">
        <v>0.34469682920850098</v>
      </c>
      <c r="R746" s="42"/>
      <c r="S746" s="42" t="str">
        <f>IF(R746="","",MAX(R746,Q746))</f>
        <v/>
      </c>
      <c r="T746" s="27" t="str">
        <f>IF(A746="placement",MIN(P746,IF(S746="",Q746,S746)),"")</f>
        <v/>
      </c>
      <c r="U746" s="28" t="str">
        <f>IF($A746="placement",T746*J746,"")</f>
        <v/>
      </c>
      <c r="V746" s="26">
        <f>IF($A746="placement",U746,IF($A746="site",SUMIF($C:$C,$C746,$U:$U),IF($A746="user",SUMIF($B:$B,$B746,$U:$U),SUM($U:$U))))</f>
        <v>2536.8999999999996</v>
      </c>
      <c r="W746" s="27">
        <f>V746/J746</f>
        <v>0.34445349626612348</v>
      </c>
    </row>
    <row r="747" spans="1:23" hidden="1" x14ac:dyDescent="0.3">
      <c r="A747" s="23" t="s">
        <v>10</v>
      </c>
      <c r="B747" s="23" t="s">
        <v>173</v>
      </c>
      <c r="C747" s="23" t="s">
        <v>9898</v>
      </c>
      <c r="D747" s="23" t="s">
        <v>9898</v>
      </c>
      <c r="E747" s="23"/>
      <c r="F747" s="27">
        <v>0.25</v>
      </c>
      <c r="G747" s="24">
        <v>1</v>
      </c>
      <c r="H747" s="25">
        <v>918.13210000000004</v>
      </c>
      <c r="I747" s="25">
        <v>341.71190000000001</v>
      </c>
      <c r="J747" s="26">
        <v>933</v>
      </c>
      <c r="K747" s="26">
        <v>233</v>
      </c>
      <c r="L747" s="27">
        <v>0.37219999999999998</v>
      </c>
      <c r="M747" s="28">
        <v>9.1047009999999998E-2</v>
      </c>
      <c r="N747" s="29">
        <v>2.402E-2</v>
      </c>
      <c r="O747" s="31"/>
      <c r="P747" s="31">
        <v>0.73618024339999999</v>
      </c>
      <c r="Q747" s="31">
        <v>0.25</v>
      </c>
      <c r="R747" s="42"/>
      <c r="S747" s="42" t="str">
        <f>IF(R747="","",MAX(R747,Q747))</f>
        <v/>
      </c>
      <c r="T747" s="27" t="str">
        <f>IF(A747="placement",MIN(P747,IF(S747="",Q747,S747)),"")</f>
        <v/>
      </c>
      <c r="U747" s="28" t="str">
        <f>IF($A747="placement",T747*J747,"")</f>
        <v/>
      </c>
      <c r="V747" s="26">
        <f>IF($A747="placement",U747,IF($A747="site",SUMIF($C:$C,$C747,$U:$U),IF($A747="user",SUMIF($B:$B,$B747,$U:$U),SUM($U:$U))))</f>
        <v>279.29999999999995</v>
      </c>
      <c r="W747" s="27">
        <f>V747/J747</f>
        <v>0.29935691318327967</v>
      </c>
    </row>
    <row r="748" spans="1:23" x14ac:dyDescent="0.3">
      <c r="A748" s="23" t="s">
        <v>14</v>
      </c>
      <c r="B748" s="23" t="s">
        <v>5690</v>
      </c>
      <c r="C748" s="23" t="s">
        <v>5692</v>
      </c>
      <c r="D748" s="23" t="s">
        <v>5723</v>
      </c>
      <c r="E748" s="23" t="s">
        <v>5724</v>
      </c>
      <c r="F748" s="27">
        <v>0.15</v>
      </c>
      <c r="G748" s="24">
        <v>1</v>
      </c>
      <c r="H748" s="25">
        <v>134.41380000000001</v>
      </c>
      <c r="I748" s="25">
        <v>11.087199999999999</v>
      </c>
      <c r="J748" s="26">
        <v>811</v>
      </c>
      <c r="K748" s="26">
        <v>122</v>
      </c>
      <c r="L748" s="27">
        <v>8.2500000000000004E-2</v>
      </c>
      <c r="M748" s="28">
        <v>2.4388961500000002</v>
      </c>
      <c r="N748" s="29">
        <v>2</v>
      </c>
      <c r="O748" s="31" t="s">
        <v>42</v>
      </c>
      <c r="P748" s="31">
        <v>0.1799568849</v>
      </c>
      <c r="Q748" s="31">
        <v>0.15</v>
      </c>
      <c r="R748" s="42"/>
      <c r="S748" s="42" t="str">
        <f>IF(R748="","",MAX(R748,Q748))</f>
        <v/>
      </c>
      <c r="T748" s="27">
        <f>IF(A748="placement",MIN(P748,IF(S748="",Q748,S748)),"")</f>
        <v>0.15</v>
      </c>
      <c r="U748" s="28">
        <f>IF($A748="placement",T748*J748,"")</f>
        <v>121.64999999999999</v>
      </c>
      <c r="V748" s="26">
        <f>IF($A748="placement",U748,IF($A748="site",SUMIF($C:$C,$C748,$U:$U),IF($A748="user",SUMIF($B:$B,$B748,$U:$U),SUM($U:$U))))</f>
        <v>121.64999999999999</v>
      </c>
      <c r="W748" s="27">
        <f>V748/J748</f>
        <v>0.15</v>
      </c>
    </row>
    <row r="749" spans="1:23" hidden="1" x14ac:dyDescent="0.3">
      <c r="A749" s="23" t="s">
        <v>13</v>
      </c>
      <c r="B749" s="23" t="s">
        <v>4894</v>
      </c>
      <c r="C749" s="23" t="s">
        <v>4896</v>
      </c>
      <c r="D749" s="23" t="s">
        <v>9898</v>
      </c>
      <c r="E749" s="23"/>
      <c r="F749" s="27">
        <v>0.29099999999999998</v>
      </c>
      <c r="G749" s="24">
        <v>0.99986721000000001</v>
      </c>
      <c r="H749" s="25">
        <v>2459.2712000000001</v>
      </c>
      <c r="I749" s="25">
        <v>262.38690000000003</v>
      </c>
      <c r="J749" s="26">
        <v>7204</v>
      </c>
      <c r="K749" s="26">
        <v>1849</v>
      </c>
      <c r="L749" s="27">
        <v>0.1067</v>
      </c>
      <c r="M749" s="28">
        <v>0.91516752000000001</v>
      </c>
      <c r="N749" s="29">
        <v>0.66252800000000001</v>
      </c>
      <c r="O749" s="31"/>
      <c r="P749" s="31">
        <v>0.27605822149999998</v>
      </c>
      <c r="Q749" s="31">
        <v>0.27605822145160103</v>
      </c>
      <c r="R749" s="42"/>
      <c r="S749" s="42" t="str">
        <f>IF(R749="","",MAX(R749,Q749))</f>
        <v/>
      </c>
      <c r="T749" s="27" t="str">
        <f>IF(A749="placement",MIN(P749,IF(S749="",Q749,S749)),"")</f>
        <v/>
      </c>
      <c r="U749" s="28" t="str">
        <f>IF($A749="placement",T749*J749,"")</f>
        <v/>
      </c>
      <c r="V749" s="26">
        <f>IF($A749="placement",U749,IF($A749="site",SUMIF($C:$C,$C749,$U:$U),IF($A749="user",SUMIF($B:$B,$B749,$U:$U),SUM($U:$U))))</f>
        <v>1926.6353122066491</v>
      </c>
      <c r="W749" s="27">
        <f>V749/J749</f>
        <v>0.26743966021746934</v>
      </c>
    </row>
    <row r="750" spans="1:23" hidden="1" x14ac:dyDescent="0.3">
      <c r="A750" s="17" t="s">
        <v>10</v>
      </c>
      <c r="B750" s="17" t="s">
        <v>7683</v>
      </c>
      <c r="C750" s="17" t="s">
        <v>9898</v>
      </c>
      <c r="D750" s="17" t="s">
        <v>9898</v>
      </c>
      <c r="E750" s="17"/>
      <c r="F750" s="18">
        <v>0.29899999999999999</v>
      </c>
      <c r="G750" s="36">
        <v>0.97921168999999997</v>
      </c>
      <c r="H750" s="37">
        <v>296.98739999999998</v>
      </c>
      <c r="I750" s="37">
        <v>43.862900000000003</v>
      </c>
      <c r="J750" s="19">
        <v>2628</v>
      </c>
      <c r="K750" s="19">
        <v>776</v>
      </c>
      <c r="L750" s="18">
        <v>0.1477</v>
      </c>
      <c r="M750" s="20">
        <v>1.9969471400000001</v>
      </c>
      <c r="N750" s="21">
        <v>1.345116</v>
      </c>
      <c r="O750" s="22"/>
      <c r="P750" s="22">
        <v>0.32641381800000002</v>
      </c>
      <c r="Q750" s="22">
        <v>0.298960584457793</v>
      </c>
      <c r="R750" s="43"/>
      <c r="S750" s="42" t="str">
        <f>IF(R750="","",MAX(R750,Q750))</f>
        <v/>
      </c>
      <c r="T750" s="27" t="str">
        <f>IF(A750="placement",MIN(P750,IF(S750="",Q750,S750)),"")</f>
        <v/>
      </c>
      <c r="U750" s="20" t="str">
        <f>IF($A750="placement",T750*J750,"")</f>
        <v/>
      </c>
      <c r="V750" s="19">
        <f>IF($A750="placement",U750,IF($A750="site",SUMIF($C:$C,$C750,$U:$U),IF($A750="user",SUMIF($B:$B,$B750,$U:$U),SUM($U:$U))))</f>
        <v>785.65</v>
      </c>
      <c r="W750" s="18">
        <f>V750/J750</f>
        <v>0.29895357686453577</v>
      </c>
    </row>
    <row r="751" spans="1:23" x14ac:dyDescent="0.3">
      <c r="A751" s="23" t="s">
        <v>14</v>
      </c>
      <c r="B751" s="23" t="s">
        <v>4090</v>
      </c>
      <c r="C751" s="23" t="s">
        <v>4091</v>
      </c>
      <c r="D751" s="23" t="s">
        <v>4115</v>
      </c>
      <c r="E751" s="23" t="s">
        <v>10170</v>
      </c>
      <c r="F751" s="27">
        <v>0.25</v>
      </c>
      <c r="G751" s="24">
        <v>0</v>
      </c>
      <c r="H751" s="25">
        <v>24.3611</v>
      </c>
      <c r="I751" s="25">
        <v>5.1238000000000001</v>
      </c>
      <c r="J751" s="26">
        <v>809</v>
      </c>
      <c r="K751" s="26">
        <v>193</v>
      </c>
      <c r="L751" s="27">
        <v>0.21029999999999999</v>
      </c>
      <c r="M751" s="28">
        <v>5.2631452699999999</v>
      </c>
      <c r="N751" s="29">
        <v>1.5</v>
      </c>
      <c r="O751" s="31" t="s">
        <v>12</v>
      </c>
      <c r="P751" s="31">
        <v>0.71499931660000005</v>
      </c>
      <c r="Q751" s="31">
        <v>0.25</v>
      </c>
      <c r="R751" s="42"/>
      <c r="S751" s="42" t="str">
        <f>IF(R751="","",MAX(R751,Q751))</f>
        <v/>
      </c>
      <c r="T751" s="27">
        <f>IF(A751="placement",MIN(P751,IF(S751="",Q751,S751)),"")</f>
        <v>0.25</v>
      </c>
      <c r="U751" s="28">
        <f>IF($A751="placement",T751*J751,"")</f>
        <v>202.25</v>
      </c>
      <c r="V751" s="26">
        <f>IF($A751="placement",U751,IF($A751="site",SUMIF($C:$C,$C751,$U:$U),IF($A751="user",SUMIF($B:$B,$B751,$U:$U),SUM($U:$U))))</f>
        <v>202.25</v>
      </c>
      <c r="W751" s="27">
        <f>V751/J751</f>
        <v>0.25</v>
      </c>
    </row>
    <row r="752" spans="1:23" x14ac:dyDescent="0.3">
      <c r="A752" s="23" t="s">
        <v>14</v>
      </c>
      <c r="B752" s="23" t="s">
        <v>9411</v>
      </c>
      <c r="C752" s="23" t="s">
        <v>9413</v>
      </c>
      <c r="D752" s="23" t="s">
        <v>9420</v>
      </c>
      <c r="E752" s="23" t="s">
        <v>9412</v>
      </c>
      <c r="F752" s="27">
        <v>0.25</v>
      </c>
      <c r="G752" s="24">
        <v>1</v>
      </c>
      <c r="H752" s="25">
        <v>1314.2650000000001</v>
      </c>
      <c r="I752" s="25">
        <v>448.42360000000002</v>
      </c>
      <c r="J752" s="26">
        <v>809</v>
      </c>
      <c r="K752" s="26">
        <v>202</v>
      </c>
      <c r="L752" s="27">
        <v>0.3412</v>
      </c>
      <c r="M752" s="28">
        <v>6.0147249999999999E-2</v>
      </c>
      <c r="N752" s="29">
        <v>0.03</v>
      </c>
      <c r="O752" s="31" t="s">
        <v>42</v>
      </c>
      <c r="P752" s="31">
        <v>0.50122404600000003</v>
      </c>
      <c r="Q752" s="31">
        <v>0.25</v>
      </c>
      <c r="R752" s="42"/>
      <c r="S752" s="42" t="str">
        <f>IF(R752="","",MAX(R752,Q752))</f>
        <v/>
      </c>
      <c r="T752" s="27">
        <f>IF(A752="placement",MIN(P752,IF(S752="",Q752,S752)),"")</f>
        <v>0.25</v>
      </c>
      <c r="U752" s="28">
        <f>IF($A752="placement",T752*J752,"")</f>
        <v>202.25</v>
      </c>
      <c r="V752" s="26">
        <f>IF($A752="placement",U752,IF($A752="site",SUMIF($C:$C,$C752,$U:$U),IF($A752="user",SUMIF($B:$B,$B752,$U:$U),SUM($U:$U))))</f>
        <v>202.25</v>
      </c>
      <c r="W752" s="27">
        <f>V752/J752</f>
        <v>0.25</v>
      </c>
    </row>
    <row r="753" spans="1:23" hidden="1" x14ac:dyDescent="0.3">
      <c r="A753" s="23" t="s">
        <v>13</v>
      </c>
      <c r="B753" s="23" t="s">
        <v>4199</v>
      </c>
      <c r="C753" s="23" t="s">
        <v>4201</v>
      </c>
      <c r="D753" s="23" t="s">
        <v>9898</v>
      </c>
      <c r="E753" s="23"/>
      <c r="F753" s="27">
        <v>0.25259999999999999</v>
      </c>
      <c r="G753" s="24">
        <v>0.96789645999999996</v>
      </c>
      <c r="H753" s="25">
        <v>3499.6489000000001</v>
      </c>
      <c r="I753" s="25">
        <v>326.62139999999999</v>
      </c>
      <c r="J753" s="26">
        <v>7122</v>
      </c>
      <c r="K753" s="26">
        <v>1753</v>
      </c>
      <c r="L753" s="27">
        <v>9.3299999999999994E-2</v>
      </c>
      <c r="M753" s="28">
        <v>0.72680734000000002</v>
      </c>
      <c r="N753" s="29">
        <v>0.49549100000000001</v>
      </c>
      <c r="O753" s="31"/>
      <c r="P753" s="31">
        <v>0.31826362740000003</v>
      </c>
      <c r="Q753" s="31">
        <v>0.25256828342607501</v>
      </c>
      <c r="R753" s="42"/>
      <c r="S753" s="42" t="str">
        <f>IF(R753="","",MAX(R753,Q753))</f>
        <v/>
      </c>
      <c r="T753" s="27" t="str">
        <f>IF(A753="placement",MIN(P753,IF(S753="",Q753,S753)),"")</f>
        <v/>
      </c>
      <c r="U753" s="28" t="str">
        <f>IF($A753="placement",T753*J753,"")</f>
        <v/>
      </c>
      <c r="V753" s="26">
        <f>IF($A753="placement",U753,IF($A753="site",SUMIF($C:$C,$C753,$U:$U),IF($A753="user",SUMIF($B:$B,$B753,$U:$U),SUM($U:$U))))</f>
        <v>1760.9569504682279</v>
      </c>
      <c r="W753" s="27">
        <f>V753/J753</f>
        <v>0.24725596047012466</v>
      </c>
    </row>
    <row r="754" spans="1:23" hidden="1" x14ac:dyDescent="0.3">
      <c r="A754" s="23" t="s">
        <v>10</v>
      </c>
      <c r="B754" s="23" t="s">
        <v>8439</v>
      </c>
      <c r="C754" s="23" t="s">
        <v>9898</v>
      </c>
      <c r="D754" s="23" t="s">
        <v>9898</v>
      </c>
      <c r="E754" s="23"/>
      <c r="F754" s="27">
        <v>0.31719999999999998</v>
      </c>
      <c r="G754" s="24">
        <v>0.79221850999999999</v>
      </c>
      <c r="H754" s="25">
        <v>60.845500000000001</v>
      </c>
      <c r="I754" s="25">
        <v>11.910500000000001</v>
      </c>
      <c r="J754" s="26">
        <v>88</v>
      </c>
      <c r="K754" s="26">
        <v>28</v>
      </c>
      <c r="L754" s="27">
        <v>0.19570000000000001</v>
      </c>
      <c r="M754" s="28">
        <v>0.24497111999999999</v>
      </c>
      <c r="N754" s="29">
        <v>0.1</v>
      </c>
      <c r="O754" s="31"/>
      <c r="P754" s="31">
        <v>0.59178862229999996</v>
      </c>
      <c r="Q754" s="31">
        <v>0.31723449258474001</v>
      </c>
      <c r="R754" s="42"/>
      <c r="S754" s="42" t="str">
        <f>IF(R754="","",MAX(R754,Q754))</f>
        <v/>
      </c>
      <c r="T754" s="27" t="str">
        <f>IF(A754="placement",MIN(P754,IF(S754="",Q754,S754)),"")</f>
        <v/>
      </c>
      <c r="U754" s="28" t="str">
        <f>IF($A754="placement",T754*J754,"")</f>
        <v/>
      </c>
      <c r="V754" s="26">
        <f>IF($A754="placement",U754,IF($A754="site",SUMIF($C:$C,$C754,$U:$U),IF($A754="user",SUMIF($B:$B,$B754,$U:$U),SUM($U:$U))))</f>
        <v>26.269999999999932</v>
      </c>
      <c r="W754" s="27">
        <f>V754/J754</f>
        <v>0.2985227272727265</v>
      </c>
    </row>
    <row r="755" spans="1:23" hidden="1" x14ac:dyDescent="0.3">
      <c r="A755" s="23" t="s">
        <v>13</v>
      </c>
      <c r="B755" s="23" t="s">
        <v>4090</v>
      </c>
      <c r="C755" s="23" t="s">
        <v>4091</v>
      </c>
      <c r="D755" s="23" t="s">
        <v>9898</v>
      </c>
      <c r="E755" s="23"/>
      <c r="F755" s="27">
        <v>0.25</v>
      </c>
      <c r="G755" s="24">
        <v>0.45910856</v>
      </c>
      <c r="H755" s="25">
        <v>2007.9746</v>
      </c>
      <c r="I755" s="25">
        <v>175.39869999999999</v>
      </c>
      <c r="J755" s="26">
        <v>7040</v>
      </c>
      <c r="K755" s="26">
        <v>1692</v>
      </c>
      <c r="L755" s="27">
        <v>8.7400000000000005E-2</v>
      </c>
      <c r="M755" s="28">
        <v>1.3378522100000001</v>
      </c>
      <c r="N755" s="29">
        <v>0.77865399999999996</v>
      </c>
      <c r="O755" s="31"/>
      <c r="P755" s="31">
        <v>0.41798204950000001</v>
      </c>
      <c r="Q755" s="31">
        <v>0.25</v>
      </c>
      <c r="R755" s="42"/>
      <c r="S755" s="42" t="str">
        <f>IF(R755="","",MAX(R755,Q755))</f>
        <v/>
      </c>
      <c r="T755" s="27" t="str">
        <f>IF(A755="placement",MIN(P755,IF(S755="",Q755,S755)),"")</f>
        <v/>
      </c>
      <c r="U755" s="28" t="str">
        <f>IF($A755="placement",T755*J755,"")</f>
        <v/>
      </c>
      <c r="V755" s="26">
        <f>IF($A755="placement",U755,IF($A755="site",SUMIF($C:$C,$C755,$U:$U),IF($A755="user",SUMIF($B:$B,$B755,$U:$U),SUM($U:$U))))</f>
        <v>1510.3266470627771</v>
      </c>
      <c r="W755" s="27">
        <f>V755/J755</f>
        <v>0.21453503509414446</v>
      </c>
    </row>
    <row r="756" spans="1:23" hidden="1" x14ac:dyDescent="0.3">
      <c r="A756" s="11" t="s">
        <v>10</v>
      </c>
      <c r="B756" s="11" t="s">
        <v>1550</v>
      </c>
      <c r="C756" s="11" t="s">
        <v>9898</v>
      </c>
      <c r="D756" s="11" t="s">
        <v>9898</v>
      </c>
      <c r="E756" s="11"/>
      <c r="F756" s="12">
        <v>0.4</v>
      </c>
      <c r="G756" s="33">
        <v>0</v>
      </c>
      <c r="H756" s="34">
        <v>11.370900000000001</v>
      </c>
      <c r="I756" s="34">
        <v>1.2174</v>
      </c>
      <c r="J756" s="13">
        <v>29</v>
      </c>
      <c r="K756" s="13">
        <v>10</v>
      </c>
      <c r="L756" s="12">
        <v>0.1071</v>
      </c>
      <c r="M756" s="14">
        <v>0.78295488000000002</v>
      </c>
      <c r="N756" s="15">
        <v>0.5</v>
      </c>
      <c r="O756" s="16"/>
      <c r="P756" s="16">
        <v>0.36139359560000001</v>
      </c>
      <c r="Q756" s="16">
        <v>0.36139359557550599</v>
      </c>
      <c r="R756" s="44"/>
      <c r="S756" s="42" t="str">
        <f>IF(R756="","",MAX(R756,Q756))</f>
        <v/>
      </c>
      <c r="T756" s="27" t="str">
        <f>IF(A756="placement",MIN(P756,IF(S756="",Q756,S756)),"")</f>
        <v/>
      </c>
      <c r="U756" s="14" t="str">
        <f>IF($A756="placement",T756*J756,"")</f>
        <v/>
      </c>
      <c r="V756" s="13">
        <f>IF($A756="placement",U756,IF($A756="site",SUMIF($C:$C,$C756,$U:$U),IF($A756="user",SUMIF($B:$B,$B756,$U:$U),SUM($U:$U))))</f>
        <v>8.6486735742142677</v>
      </c>
      <c r="W756" s="12">
        <f>V756/J756</f>
        <v>0.29823012324876785</v>
      </c>
    </row>
    <row r="757" spans="1:23" x14ac:dyDescent="0.3">
      <c r="A757" s="23" t="s">
        <v>14</v>
      </c>
      <c r="B757" s="23" t="s">
        <v>6024</v>
      </c>
      <c r="C757" s="23" t="s">
        <v>6026</v>
      </c>
      <c r="D757" s="23" t="s">
        <v>6034</v>
      </c>
      <c r="E757" s="23" t="s">
        <v>6030</v>
      </c>
      <c r="F757" s="27">
        <v>0.33</v>
      </c>
      <c r="G757" s="24">
        <v>1</v>
      </c>
      <c r="H757" s="25">
        <v>144.92689999999999</v>
      </c>
      <c r="I757" s="25">
        <v>9.0495999999999999</v>
      </c>
      <c r="J757" s="26">
        <v>807</v>
      </c>
      <c r="K757" s="26">
        <v>129</v>
      </c>
      <c r="L757" s="27">
        <v>6.2399999999999997E-2</v>
      </c>
      <c r="M757" s="28">
        <v>2.9738053899999999</v>
      </c>
      <c r="N757" s="29">
        <v>2.5</v>
      </c>
      <c r="O757" s="31" t="s">
        <v>12</v>
      </c>
      <c r="P757" s="31">
        <v>0.1593262932</v>
      </c>
      <c r="Q757" s="31">
        <v>0.159326293192569</v>
      </c>
      <c r="R757" s="42"/>
      <c r="S757" s="42" t="str">
        <f>IF(R757="","",MAX(R757,Q757))</f>
        <v/>
      </c>
      <c r="T757" s="27">
        <f>IF(A757="placement",MIN(P757,IF(S757="",Q757,S757)),"")</f>
        <v>0.159326293192569</v>
      </c>
      <c r="U757" s="28">
        <f>IF($A757="placement",T757*J757,"")</f>
        <v>128.57631860640319</v>
      </c>
      <c r="V757" s="26">
        <f>IF($A757="placement",U757,IF($A757="site",SUMIF($C:$C,$C757,$U:$U),IF($A757="user",SUMIF($B:$B,$B757,$U:$U),SUM($U:$U))))</f>
        <v>128.57631860640319</v>
      </c>
      <c r="W757" s="27">
        <f>V757/J757</f>
        <v>0.15932629319256902</v>
      </c>
    </row>
    <row r="758" spans="1:23" hidden="1" x14ac:dyDescent="0.3">
      <c r="A758" s="23" t="s">
        <v>13</v>
      </c>
      <c r="B758" s="23" t="s">
        <v>6586</v>
      </c>
      <c r="C758" s="23" t="s">
        <v>6587</v>
      </c>
      <c r="D758" s="23" t="s">
        <v>9898</v>
      </c>
      <c r="E758" s="23"/>
      <c r="F758" s="27">
        <v>0.29360000000000003</v>
      </c>
      <c r="G758" s="24">
        <v>0.69310106999999999</v>
      </c>
      <c r="H758" s="25">
        <v>574.74829999999997</v>
      </c>
      <c r="I758" s="25">
        <v>209.83359999999999</v>
      </c>
      <c r="J758" s="26">
        <v>6990</v>
      </c>
      <c r="K758" s="26">
        <v>2011</v>
      </c>
      <c r="L758" s="27">
        <v>0.36509999999999998</v>
      </c>
      <c r="M758" s="28">
        <v>1.110406</v>
      </c>
      <c r="N758" s="29">
        <v>0.87037900000000001</v>
      </c>
      <c r="O758" s="31"/>
      <c r="P758" s="31">
        <v>0.21616147499999999</v>
      </c>
      <c r="Q758" s="31">
        <v>0.21616147500917701</v>
      </c>
      <c r="R758" s="42"/>
      <c r="S758" s="42" t="str">
        <f>IF(R758="","",MAX(R758,Q758))</f>
        <v/>
      </c>
      <c r="T758" s="27" t="str">
        <f>IF(A758="placement",MIN(P758,IF(S758="",Q758,S758)),"")</f>
        <v/>
      </c>
      <c r="U758" s="28" t="str">
        <f>IF($A758="placement",T758*J758,"")</f>
        <v/>
      </c>
      <c r="V758" s="26">
        <f>IF($A758="placement",U758,IF($A758="site",SUMIF($C:$C,$C758,$U:$U),IF($A758="user",SUMIF($B:$B,$B758,$U:$U),SUM($U:$U))))</f>
        <v>1479.8071589746894</v>
      </c>
      <c r="W758" s="27">
        <f>V758/J758</f>
        <v>0.211703456219555</v>
      </c>
    </row>
    <row r="759" spans="1:23" hidden="1" x14ac:dyDescent="0.3">
      <c r="A759" s="23" t="s">
        <v>10</v>
      </c>
      <c r="B759" s="23" t="s">
        <v>8390</v>
      </c>
      <c r="C759" s="23" t="s">
        <v>9898</v>
      </c>
      <c r="D759" s="23" t="s">
        <v>9898</v>
      </c>
      <c r="E759" s="23"/>
      <c r="F759" s="27">
        <v>0.29820000000000002</v>
      </c>
      <c r="G759" s="24">
        <v>0.96340426999999995</v>
      </c>
      <c r="H759" s="25">
        <v>723.63969999999995</v>
      </c>
      <c r="I759" s="25">
        <v>181.3886</v>
      </c>
      <c r="J759" s="26">
        <v>1944</v>
      </c>
      <c r="K759" s="26">
        <v>580</v>
      </c>
      <c r="L759" s="27">
        <v>0.25069999999999998</v>
      </c>
      <c r="M759" s="28">
        <v>0.35727685999999997</v>
      </c>
      <c r="N759" s="29">
        <v>0.205926</v>
      </c>
      <c r="O759" s="31"/>
      <c r="P759" s="31">
        <v>0.42362345689999997</v>
      </c>
      <c r="Q759" s="31">
        <v>0.29817021361018903</v>
      </c>
      <c r="R759" s="42"/>
      <c r="S759" s="42" t="str">
        <f>IF(R759="","",MAX(R759,Q759))</f>
        <v/>
      </c>
      <c r="T759" s="27" t="str">
        <f>IF(A759="placement",MIN(P759,IF(S759="",Q759,S759)),"")</f>
        <v/>
      </c>
      <c r="U759" s="28" t="str">
        <f>IF($A759="placement",T759*J759,"")</f>
        <v/>
      </c>
      <c r="V759" s="26">
        <f>IF($A759="placement",U759,IF($A759="site",SUMIF($C:$C,$C759,$U:$U),IF($A759="user",SUMIF($B:$B,$B759,$U:$U),SUM($U:$U))))</f>
        <v>579.64999999999816</v>
      </c>
      <c r="W759" s="27">
        <f>V759/J759</f>
        <v>0.29817386831275627</v>
      </c>
    </row>
    <row r="760" spans="1:23" x14ac:dyDescent="0.3">
      <c r="A760" s="23" t="s">
        <v>14</v>
      </c>
      <c r="B760" s="23" t="s">
        <v>7032</v>
      </c>
      <c r="C760" s="23" t="s">
        <v>7034</v>
      </c>
      <c r="D760" s="23" t="s">
        <v>7056</v>
      </c>
      <c r="E760" s="23" t="s">
        <v>7057</v>
      </c>
      <c r="F760" s="27">
        <v>0.3</v>
      </c>
      <c r="G760" s="24">
        <v>1</v>
      </c>
      <c r="H760" s="25">
        <v>56.430100000000003</v>
      </c>
      <c r="I760" s="25">
        <v>23.341000000000001</v>
      </c>
      <c r="J760" s="26">
        <v>806</v>
      </c>
      <c r="K760" s="26">
        <v>242</v>
      </c>
      <c r="L760" s="27">
        <v>0.41360000000000002</v>
      </c>
      <c r="M760" s="28">
        <v>1.1512283699999999</v>
      </c>
      <c r="N760" s="29">
        <v>0.75</v>
      </c>
      <c r="O760" s="31" t="s">
        <v>42</v>
      </c>
      <c r="P760" s="31">
        <v>0.34852196289999998</v>
      </c>
      <c r="Q760" s="31">
        <v>0.3</v>
      </c>
      <c r="R760" s="42"/>
      <c r="S760" s="42" t="str">
        <f>IF(R760="","",MAX(R760,Q760))</f>
        <v/>
      </c>
      <c r="T760" s="27">
        <f>IF(A760="placement",MIN(P760,IF(S760="",Q760,S760)),"")</f>
        <v>0.3</v>
      </c>
      <c r="U760" s="28">
        <f>IF($A760="placement",T760*J760,"")</f>
        <v>241.79999999999998</v>
      </c>
      <c r="V760" s="26">
        <f>IF($A760="placement",U760,IF($A760="site",SUMIF($C:$C,$C760,$U:$U),IF($A760="user",SUMIF($B:$B,$B760,$U:$U),SUM($U:$U))))</f>
        <v>241.79999999999998</v>
      </c>
      <c r="W760" s="27">
        <f>V760/J760</f>
        <v>0.3</v>
      </c>
    </row>
    <row r="761" spans="1:23" hidden="1" x14ac:dyDescent="0.3">
      <c r="A761" s="23" t="s">
        <v>13</v>
      </c>
      <c r="B761" s="23" t="s">
        <v>7032</v>
      </c>
      <c r="C761" s="23" t="s">
        <v>7034</v>
      </c>
      <c r="D761" s="23" t="s">
        <v>9898</v>
      </c>
      <c r="E761" s="23"/>
      <c r="F761" s="27">
        <v>0.2878</v>
      </c>
      <c r="G761" s="24">
        <v>0.87588999000000001</v>
      </c>
      <c r="H761" s="25">
        <v>6742.2969000000003</v>
      </c>
      <c r="I761" s="25">
        <v>262.1653</v>
      </c>
      <c r="J761" s="26">
        <v>6811</v>
      </c>
      <c r="K761" s="26">
        <v>1959</v>
      </c>
      <c r="L761" s="27">
        <v>3.8899999999999997E-2</v>
      </c>
      <c r="M761" s="28">
        <v>0.86599873999999999</v>
      </c>
      <c r="N761" s="29">
        <v>0.47998600000000002</v>
      </c>
      <c r="O761" s="31"/>
      <c r="P761" s="31">
        <v>0.44574284260000002</v>
      </c>
      <c r="Q761" s="31">
        <v>0.28784930680704601</v>
      </c>
      <c r="R761" s="42"/>
      <c r="S761" s="42" t="str">
        <f>IF(R761="","",MAX(R761,Q761))</f>
        <v/>
      </c>
      <c r="T761" s="27" t="str">
        <f>IF(A761="placement",MIN(P761,IF(S761="",Q761,S761)),"")</f>
        <v/>
      </c>
      <c r="U761" s="28" t="str">
        <f>IF($A761="placement",T761*J761,"")</f>
        <v/>
      </c>
      <c r="V761" s="26">
        <f>IF($A761="placement",U761,IF($A761="site",SUMIF($C:$C,$C761,$U:$U),IF($A761="user",SUMIF($B:$B,$B761,$U:$U),SUM($U:$U))))</f>
        <v>1956.5599999999979</v>
      </c>
      <c r="W761" s="27">
        <f>V761/J761</f>
        <v>0.28726471883717486</v>
      </c>
    </row>
    <row r="762" spans="1:23" hidden="1" x14ac:dyDescent="0.3">
      <c r="A762" s="23" t="s">
        <v>10</v>
      </c>
      <c r="B762" s="23" t="s">
        <v>9138</v>
      </c>
      <c r="C762" s="23" t="s">
        <v>9898</v>
      </c>
      <c r="D762" s="23" t="s">
        <v>9898</v>
      </c>
      <c r="E762" s="23"/>
      <c r="F762" s="27">
        <v>0.2999</v>
      </c>
      <c r="G762" s="24">
        <v>0.76728512999999998</v>
      </c>
      <c r="H762" s="25">
        <v>217.95910000000001</v>
      </c>
      <c r="I762" s="25">
        <v>65.684100000000001</v>
      </c>
      <c r="J762" s="26">
        <v>391</v>
      </c>
      <c r="K762" s="26">
        <v>117</v>
      </c>
      <c r="L762" s="27">
        <v>0.3014</v>
      </c>
      <c r="M762" s="28">
        <v>0.19846778000000001</v>
      </c>
      <c r="N762" s="29">
        <v>0.05</v>
      </c>
      <c r="O762" s="31"/>
      <c r="P762" s="31">
        <v>0.7480699328</v>
      </c>
      <c r="Q762" s="31">
        <v>0.29994581017891903</v>
      </c>
      <c r="R762" s="42"/>
      <c r="S762" s="42" t="str">
        <f>IF(R762="","",MAX(R762,Q762))</f>
        <v/>
      </c>
      <c r="T762" s="27" t="str">
        <f>IF(A762="placement",MIN(P762,IF(S762="",Q762,S762)),"")</f>
        <v/>
      </c>
      <c r="U762" s="28" t="str">
        <f>IF($A762="placement",T762*J762,"")</f>
        <v/>
      </c>
      <c r="V762" s="26">
        <f>IF($A762="placement",U762,IF($A762="site",SUMIF($C:$C,$C762,$U:$U),IF($A762="user",SUMIF($B:$B,$B762,$U:$U),SUM($U:$U))))</f>
        <v>116.52000000000001</v>
      </c>
      <c r="W762" s="27">
        <f>V762/J762</f>
        <v>0.29800511508951411</v>
      </c>
    </row>
    <row r="763" spans="1:23" hidden="1" x14ac:dyDescent="0.3">
      <c r="A763" s="23" t="s">
        <v>13</v>
      </c>
      <c r="B763" s="23" t="s">
        <v>6024</v>
      </c>
      <c r="C763" s="23" t="s">
        <v>6026</v>
      </c>
      <c r="D763" s="23" t="s">
        <v>9898</v>
      </c>
      <c r="E763" s="23"/>
      <c r="F763" s="27">
        <v>0.33</v>
      </c>
      <c r="G763" s="24">
        <v>1</v>
      </c>
      <c r="H763" s="25">
        <v>1069.8982000000001</v>
      </c>
      <c r="I763" s="25">
        <v>75.062600000000003</v>
      </c>
      <c r="J763" s="26">
        <v>6721</v>
      </c>
      <c r="K763" s="26">
        <v>1091</v>
      </c>
      <c r="L763" s="27">
        <v>7.0199999999999999E-2</v>
      </c>
      <c r="M763" s="28">
        <v>2.9845037099999998</v>
      </c>
      <c r="N763" s="29">
        <v>2.5</v>
      </c>
      <c r="O763" s="31"/>
      <c r="P763" s="31">
        <v>0.16233979009999999</v>
      </c>
      <c r="Q763" s="31">
        <v>0.162339790092694</v>
      </c>
      <c r="R763" s="42"/>
      <c r="S763" s="42" t="str">
        <f>IF(R763="","",MAX(R763,Q763))</f>
        <v/>
      </c>
      <c r="T763" s="27" t="str">
        <f>IF(A763="placement",MIN(P763,IF(S763="",Q763,S763)),"")</f>
        <v/>
      </c>
      <c r="U763" s="28" t="str">
        <f>IF($A763="placement",T763*J763,"")</f>
        <v/>
      </c>
      <c r="V763" s="26">
        <f>IF($A763="placement",U763,IF($A763="site",SUMIF($C:$C,$C763,$U:$U),IF($A763="user",SUMIF($B:$B,$B763,$U:$U),SUM($U:$U))))</f>
        <v>1090.9219507912201</v>
      </c>
      <c r="W763" s="27">
        <f>V763/J763</f>
        <v>0.16231542192995388</v>
      </c>
    </row>
    <row r="764" spans="1:23" hidden="1" x14ac:dyDescent="0.3">
      <c r="A764" s="23" t="s">
        <v>10</v>
      </c>
      <c r="B764" s="23" t="s">
        <v>7446</v>
      </c>
      <c r="C764" s="23" t="s">
        <v>9898</v>
      </c>
      <c r="D764" s="23" t="s">
        <v>9898</v>
      </c>
      <c r="E764" s="23"/>
      <c r="F764" s="27">
        <v>0.33679999999999999</v>
      </c>
      <c r="G764" s="24">
        <v>0.83367789000000003</v>
      </c>
      <c r="H764" s="25">
        <v>286.98869999999999</v>
      </c>
      <c r="I764" s="25">
        <v>21.058700000000002</v>
      </c>
      <c r="J764" s="26">
        <v>543</v>
      </c>
      <c r="K764" s="26">
        <v>145</v>
      </c>
      <c r="L764" s="27">
        <v>7.3400000000000007E-2</v>
      </c>
      <c r="M764" s="28">
        <v>0.86021700999999995</v>
      </c>
      <c r="N764" s="46">
        <v>0.6</v>
      </c>
      <c r="O764" s="31"/>
      <c r="P764" s="31">
        <v>0.3025015881</v>
      </c>
      <c r="Q764" s="31">
        <v>0.30250158806265798</v>
      </c>
      <c r="R764" s="42"/>
      <c r="S764" s="42" t="str">
        <f>IF(R764="","",MAX(R764,Q764))</f>
        <v/>
      </c>
      <c r="T764" s="27" t="str">
        <f>IF(A764="placement",MIN(P764,IF(S764="",Q764,S764)),"")</f>
        <v/>
      </c>
      <c r="U764" s="28" t="str">
        <f>IF($A764="placement",T764*J764,"")</f>
        <v/>
      </c>
      <c r="V764" s="26">
        <f>IF($A764="placement",U764,IF($A764="site",SUMIF($C:$C,$C764,$U:$U),IF($A764="user",SUMIF($B:$B,$B764,$U:$U),SUM($U:$U))))</f>
        <v>161.79767038484238</v>
      </c>
      <c r="W764" s="27">
        <f>V764/J764</f>
        <v>0.29796992704390862</v>
      </c>
    </row>
    <row r="765" spans="1:23" x14ac:dyDescent="0.3">
      <c r="A765" s="23" t="s">
        <v>14</v>
      </c>
      <c r="B765" s="23" t="s">
        <v>9958</v>
      </c>
      <c r="C765" s="23" t="s">
        <v>9959</v>
      </c>
      <c r="D765" s="23" t="s">
        <v>9960</v>
      </c>
      <c r="E765" s="23" t="s">
        <v>9961</v>
      </c>
      <c r="F765" s="27">
        <v>0.25</v>
      </c>
      <c r="G765" s="24">
        <v>1</v>
      </c>
      <c r="H765" s="25">
        <v>49.3474</v>
      </c>
      <c r="I765" s="25">
        <v>12.526400000000001</v>
      </c>
      <c r="J765" s="26">
        <v>805</v>
      </c>
      <c r="K765" s="26">
        <v>201</v>
      </c>
      <c r="L765" s="27">
        <v>0.25380000000000003</v>
      </c>
      <c r="M765" s="28">
        <v>2.1410334799999999</v>
      </c>
      <c r="N765" s="29">
        <v>1.25</v>
      </c>
      <c r="O765" s="31" t="s">
        <v>12</v>
      </c>
      <c r="P765" s="31">
        <v>0.41616980170000001</v>
      </c>
      <c r="Q765" s="31">
        <v>0.25</v>
      </c>
      <c r="R765" s="42">
        <v>0.3</v>
      </c>
      <c r="S765" s="42">
        <f>IF(R765="","",MAX(R765,Q765))</f>
        <v>0.3</v>
      </c>
      <c r="T765" s="27">
        <f>IF(A765="placement",MIN(P765,IF(S765="",Q765,S765)),"")</f>
        <v>0.3</v>
      </c>
      <c r="U765" s="28">
        <f>IF($A765="placement",T765*J765,"")</f>
        <v>241.5</v>
      </c>
      <c r="V765" s="26">
        <f>IF($A765="placement",U765,IF($A765="site",SUMIF($C:$C,$C765,$U:$U),IF($A765="user",SUMIF($B:$B,$B765,$U:$U),SUM($U:$U))))</f>
        <v>241.5</v>
      </c>
      <c r="W765" s="27">
        <f>V765/J765</f>
        <v>0.3</v>
      </c>
    </row>
    <row r="766" spans="1:23" hidden="1" x14ac:dyDescent="0.3">
      <c r="A766" s="23" t="s">
        <v>13</v>
      </c>
      <c r="B766" s="23" t="s">
        <v>9124</v>
      </c>
      <c r="C766" s="23" t="s">
        <v>9126</v>
      </c>
      <c r="D766" s="23" t="s">
        <v>9898</v>
      </c>
      <c r="E766" s="23"/>
      <c r="F766" s="27">
        <v>0.16520000000000001</v>
      </c>
      <c r="G766" s="24">
        <v>1</v>
      </c>
      <c r="H766" s="25">
        <v>2582.3362999999999</v>
      </c>
      <c r="I766" s="25">
        <v>198.02860000000001</v>
      </c>
      <c r="J766" s="26">
        <v>6646</v>
      </c>
      <c r="K766" s="26">
        <v>1028</v>
      </c>
      <c r="L766" s="27">
        <v>7.6700000000000004E-2</v>
      </c>
      <c r="M766" s="28">
        <v>1.1187685000000001</v>
      </c>
      <c r="N766" s="29">
        <v>0.93104399999999998</v>
      </c>
      <c r="O766" s="31"/>
      <c r="P766" s="31">
        <v>0.1677956588</v>
      </c>
      <c r="Q766" s="31">
        <v>0.165216420650662</v>
      </c>
      <c r="R766" s="42"/>
      <c r="S766" s="42" t="str">
        <f>IF(R766="","",MAX(R766,Q766))</f>
        <v/>
      </c>
      <c r="T766" s="27" t="str">
        <f>IF(A766="placement",MIN(P766,IF(S766="",Q766,S766)),"")</f>
        <v/>
      </c>
      <c r="U766" s="28" t="str">
        <f>IF($A766="placement",T766*J766,"")</f>
        <v/>
      </c>
      <c r="V766" s="26">
        <f>IF($A766="placement",U766,IF($A766="site",SUMIF($C:$C,$C766,$U:$U),IF($A766="user",SUMIF($B:$B,$B766,$U:$U),SUM($U:$U))))</f>
        <v>1039.1582555576811</v>
      </c>
      <c r="W766" s="27">
        <f>V766/J766</f>
        <v>0.15635844952718644</v>
      </c>
    </row>
    <row r="767" spans="1:23" hidden="1" x14ac:dyDescent="0.3">
      <c r="A767" s="11" t="s">
        <v>10</v>
      </c>
      <c r="B767" s="11" t="s">
        <v>9166</v>
      </c>
      <c r="C767" s="11" t="s">
        <v>9898</v>
      </c>
      <c r="D767" s="11" t="s">
        <v>9898</v>
      </c>
      <c r="E767" s="11"/>
      <c r="F767" s="12">
        <v>0.33</v>
      </c>
      <c r="G767" s="33">
        <v>0</v>
      </c>
      <c r="H767" s="34">
        <v>25.124099999999999</v>
      </c>
      <c r="I767" s="34">
        <v>5.6798999999999999</v>
      </c>
      <c r="J767" s="13">
        <v>194</v>
      </c>
      <c r="K767" s="13">
        <v>58</v>
      </c>
      <c r="L767" s="12">
        <v>0.2261</v>
      </c>
      <c r="M767" s="14">
        <v>1.1387027000000001</v>
      </c>
      <c r="N767" s="15">
        <v>0.8</v>
      </c>
      <c r="O767" s="16"/>
      <c r="P767" s="16">
        <v>0.29744611999999998</v>
      </c>
      <c r="Q767" s="16">
        <v>0.297446120035119</v>
      </c>
      <c r="R767" s="44"/>
      <c r="S767" s="42" t="str">
        <f>IF(R767="","",MAX(R767,Q767))</f>
        <v/>
      </c>
      <c r="T767" s="27" t="str">
        <f>IF(A767="placement",MIN(P767,IF(S767="",Q767,S767)),"")</f>
        <v/>
      </c>
      <c r="U767" s="14" t="str">
        <f>IF($A767="placement",T767*J767,"")</f>
        <v/>
      </c>
      <c r="V767" s="13">
        <f>IF($A767="placement",U767,IF($A767="site",SUMIF($C:$C,$C767,$U:$U),IF($A767="user",SUMIF($B:$B,$B767,$U:$U),SUM($U:$U))))</f>
        <v>57.704547279999993</v>
      </c>
      <c r="W767" s="12">
        <f>V767/J767</f>
        <v>0.29744611999999998</v>
      </c>
    </row>
    <row r="768" spans="1:23" x14ac:dyDescent="0.3">
      <c r="A768" s="17" t="s">
        <v>14</v>
      </c>
      <c r="B768" s="17" t="s">
        <v>277</v>
      </c>
      <c r="C768" s="17" t="s">
        <v>279</v>
      </c>
      <c r="D768" s="17" t="s">
        <v>412</v>
      </c>
      <c r="E768" s="17" t="s">
        <v>413</v>
      </c>
      <c r="F768" s="18">
        <v>0.25</v>
      </c>
      <c r="G768" s="36">
        <v>1</v>
      </c>
      <c r="H768" s="37">
        <v>38.645899999999997</v>
      </c>
      <c r="I768" s="37">
        <v>10.0749</v>
      </c>
      <c r="J768" s="19">
        <v>804</v>
      </c>
      <c r="K768" s="19">
        <v>194</v>
      </c>
      <c r="L768" s="18">
        <v>0.26069999999999999</v>
      </c>
      <c r="M768" s="20">
        <v>2.66084312</v>
      </c>
      <c r="N768" s="21">
        <v>2</v>
      </c>
      <c r="O768" s="22" t="s">
        <v>12</v>
      </c>
      <c r="P768" s="22">
        <v>0.2483585421</v>
      </c>
      <c r="Q768" s="22">
        <v>0.24835854205601501</v>
      </c>
      <c r="R768" s="43"/>
      <c r="S768" s="42" t="str">
        <f>IF(R768="","",MAX(R768,Q768))</f>
        <v/>
      </c>
      <c r="T768" s="27">
        <f>IF(A768="placement",MIN(P768,IF(S768="",Q768,S768)),"")</f>
        <v>0.24835854205601501</v>
      </c>
      <c r="U768" s="20">
        <f>IF($A768="placement",T768*J768,"")</f>
        <v>199.68026781303607</v>
      </c>
      <c r="V768" s="19">
        <f>IF($A768="placement",U768,IF($A768="site",SUMIF($C:$C,$C768,$U:$U),IF($A768="user",SUMIF($B:$B,$B768,$U:$U),SUM($U:$U))))</f>
        <v>199.68026781303607</v>
      </c>
      <c r="W768" s="18">
        <f>V768/J768</f>
        <v>0.24835854205601501</v>
      </c>
    </row>
    <row r="769" spans="1:23" x14ac:dyDescent="0.3">
      <c r="A769" s="23" t="s">
        <v>14</v>
      </c>
      <c r="B769" s="23" t="s">
        <v>7257</v>
      </c>
      <c r="C769" s="23" t="s">
        <v>7258</v>
      </c>
      <c r="D769" s="32" t="s">
        <v>7276</v>
      </c>
      <c r="E769" s="23" t="s">
        <v>7277</v>
      </c>
      <c r="F769" s="27">
        <v>0.25</v>
      </c>
      <c r="G769" s="24">
        <v>1</v>
      </c>
      <c r="H769" s="25">
        <v>67.6858</v>
      </c>
      <c r="I769" s="25">
        <v>25.359300000000001</v>
      </c>
      <c r="J769" s="26">
        <v>803</v>
      </c>
      <c r="K769" s="26">
        <v>201</v>
      </c>
      <c r="L769" s="27">
        <v>0.37469999999999998</v>
      </c>
      <c r="M769" s="28">
        <v>1.0552508199999999</v>
      </c>
      <c r="N769" s="29">
        <v>0.25</v>
      </c>
      <c r="O769" s="31" t="s">
        <v>12</v>
      </c>
      <c r="P769" s="31">
        <v>0.7630895003</v>
      </c>
      <c r="Q769" s="31">
        <v>0.25</v>
      </c>
      <c r="R769" s="42"/>
      <c r="S769" s="42" t="str">
        <f>IF(R769="","",MAX(R769,Q769))</f>
        <v/>
      </c>
      <c r="T769" s="27">
        <f>IF(A769="placement",MIN(P769,IF(S769="",Q769,S769)),"")</f>
        <v>0.25</v>
      </c>
      <c r="U769" s="28">
        <f>IF($A769="placement",T769*J769,"")</f>
        <v>200.75</v>
      </c>
      <c r="V769" s="26">
        <f>IF($A769="placement",U769,IF($A769="site",SUMIF($C:$C,$C769,$U:$U),IF($A769="user",SUMIF($B:$B,$B769,$U:$U),SUM($U:$U))))</f>
        <v>200.75</v>
      </c>
      <c r="W769" s="27">
        <f>V769/J769</f>
        <v>0.25</v>
      </c>
    </row>
    <row r="770" spans="1:23" hidden="1" x14ac:dyDescent="0.3">
      <c r="A770" s="23" t="s">
        <v>13</v>
      </c>
      <c r="B770" s="23" t="s">
        <v>9073</v>
      </c>
      <c r="C770" s="23" t="s">
        <v>9074</v>
      </c>
      <c r="D770" s="23" t="s">
        <v>9898</v>
      </c>
      <c r="E770" s="23"/>
      <c r="F770" s="27">
        <v>0.1648</v>
      </c>
      <c r="G770" s="24">
        <v>0.99049816999999996</v>
      </c>
      <c r="H770" s="25">
        <v>4632.4610000000002</v>
      </c>
      <c r="I770" s="25">
        <v>394.47109999999998</v>
      </c>
      <c r="J770" s="26">
        <v>6587</v>
      </c>
      <c r="K770" s="26">
        <v>863</v>
      </c>
      <c r="L770" s="27">
        <v>8.5199999999999998E-2</v>
      </c>
      <c r="M770" s="28">
        <v>0.55661967999999995</v>
      </c>
      <c r="N770" s="29">
        <v>0.468441</v>
      </c>
      <c r="O770" s="31"/>
      <c r="P770" s="31">
        <v>0.15841818099999999</v>
      </c>
      <c r="Q770" s="31">
        <v>0.15841818099733401</v>
      </c>
      <c r="R770" s="42"/>
      <c r="S770" s="42" t="str">
        <f>IF(R770="","",MAX(R770,Q770))</f>
        <v/>
      </c>
      <c r="T770" s="27" t="str">
        <f>IF(A770="placement",MIN(P770,IF(S770="",Q770,S770)),"")</f>
        <v/>
      </c>
      <c r="U770" s="28" t="str">
        <f>IF($A770="placement",T770*J770,"")</f>
        <v/>
      </c>
      <c r="V770" s="26">
        <f>IF($A770="placement",U770,IF($A770="site",SUMIF($C:$C,$C770,$U:$U),IF($A770="user",SUMIF($B:$B,$B770,$U:$U),SUM($U:$U))))</f>
        <v>869.68852552132819</v>
      </c>
      <c r="W770" s="27">
        <f>V770/J770</f>
        <v>0.13203104987419587</v>
      </c>
    </row>
    <row r="771" spans="1:23" hidden="1" x14ac:dyDescent="0.3">
      <c r="A771" s="23" t="s">
        <v>10</v>
      </c>
      <c r="B771" s="23" t="s">
        <v>1696</v>
      </c>
      <c r="C771" s="23" t="s">
        <v>9898</v>
      </c>
      <c r="D771" s="23" t="s">
        <v>9898</v>
      </c>
      <c r="E771" s="23"/>
      <c r="F771" s="27">
        <v>0.28620000000000001</v>
      </c>
      <c r="G771" s="24">
        <v>0.98520618999999998</v>
      </c>
      <c r="H771" s="25">
        <v>1000.2392</v>
      </c>
      <c r="I771" s="25">
        <v>322.0575</v>
      </c>
      <c r="J771" s="26">
        <v>859</v>
      </c>
      <c r="K771" s="26">
        <v>246</v>
      </c>
      <c r="L771" s="27">
        <v>0.32200000000000001</v>
      </c>
      <c r="M771" s="28">
        <v>8.8929330000000001E-2</v>
      </c>
      <c r="N771" s="29">
        <v>1.1757999999999999E-2</v>
      </c>
      <c r="O771" s="31"/>
      <c r="P771" s="31">
        <v>0.86778265139999999</v>
      </c>
      <c r="Q771" s="31">
        <v>0.28616048283515899</v>
      </c>
      <c r="R771" s="42">
        <v>0.35</v>
      </c>
      <c r="S771" s="42">
        <f>IF(R771="","",MAX(R771,Q771))</f>
        <v>0.35</v>
      </c>
      <c r="T771" s="27" t="str">
        <f>IF(A771="placement",MIN(P771,IF(S771="",Q771,S771)),"")</f>
        <v/>
      </c>
      <c r="U771" s="28" t="str">
        <f>IF($A771="placement",T771*J771,"")</f>
        <v/>
      </c>
      <c r="V771" s="26">
        <f>IF($A771="placement",U771,IF($A771="site",SUMIF($C:$C,$C771,$U:$U),IF($A771="user",SUMIF($B:$B,$B771,$U:$U),SUM($U:$U))))</f>
        <v>254.47999999999965</v>
      </c>
      <c r="W771" s="27">
        <f>V771/J771</f>
        <v>0.29625145518044199</v>
      </c>
    </row>
    <row r="772" spans="1:23" x14ac:dyDescent="0.3">
      <c r="A772" s="23" t="s">
        <v>14</v>
      </c>
      <c r="B772" s="23" t="s">
        <v>9013</v>
      </c>
      <c r="C772" s="23" t="s">
        <v>9015</v>
      </c>
      <c r="D772" s="23" t="s">
        <v>9044</v>
      </c>
      <c r="E772" s="23" t="s">
        <v>9045</v>
      </c>
      <c r="F772" s="27">
        <v>0.15</v>
      </c>
      <c r="G772" s="24">
        <v>1</v>
      </c>
      <c r="H772" s="25">
        <v>152.2953</v>
      </c>
      <c r="I772" s="25">
        <v>21.4312</v>
      </c>
      <c r="J772" s="26">
        <v>802</v>
      </c>
      <c r="K772" s="26">
        <v>120</v>
      </c>
      <c r="L772" s="27">
        <v>0.14069999999999999</v>
      </c>
      <c r="M772" s="28">
        <v>1.2476981199999999</v>
      </c>
      <c r="N772" s="29">
        <v>1</v>
      </c>
      <c r="O772" s="31" t="s">
        <v>42</v>
      </c>
      <c r="P772" s="31">
        <v>0.1985240771</v>
      </c>
      <c r="Q772" s="31">
        <v>0.15</v>
      </c>
      <c r="R772" s="42"/>
      <c r="S772" s="42" t="str">
        <f>IF(R772="","",MAX(R772,Q772))</f>
        <v/>
      </c>
      <c r="T772" s="27">
        <f>IF(A772="placement",MIN(P772,IF(S772="",Q772,S772)),"")</f>
        <v>0.15</v>
      </c>
      <c r="U772" s="28">
        <f>IF($A772="placement",T772*J772,"")</f>
        <v>120.3</v>
      </c>
      <c r="V772" s="26">
        <f>IF($A772="placement",U772,IF($A772="site",SUMIF($C:$C,$C772,$U:$U),IF($A772="user",SUMIF($B:$B,$B772,$U:$U),SUM($U:$U))))</f>
        <v>120.3</v>
      </c>
      <c r="W772" s="27">
        <f>V772/J772</f>
        <v>0.15</v>
      </c>
    </row>
    <row r="773" spans="1:23" hidden="1" x14ac:dyDescent="0.3">
      <c r="A773" s="23" t="s">
        <v>13</v>
      </c>
      <c r="B773" s="23" t="s">
        <v>5623</v>
      </c>
      <c r="C773" s="23" t="s">
        <v>5625</v>
      </c>
      <c r="D773" s="23" t="s">
        <v>9898</v>
      </c>
      <c r="E773" s="23"/>
      <c r="F773" s="27">
        <v>0.25059999999999999</v>
      </c>
      <c r="G773" s="24">
        <v>0.92573190999999999</v>
      </c>
      <c r="H773" s="25">
        <v>899.04939999999999</v>
      </c>
      <c r="I773" s="25">
        <v>224.85120000000001</v>
      </c>
      <c r="J773" s="26">
        <v>6561</v>
      </c>
      <c r="K773" s="26">
        <v>1597</v>
      </c>
      <c r="L773" s="27">
        <v>0.25009999999999999</v>
      </c>
      <c r="M773" s="28">
        <v>0.97260873999999997</v>
      </c>
      <c r="N773" s="29">
        <v>0.65727999999999998</v>
      </c>
      <c r="O773" s="31"/>
      <c r="P773" s="31">
        <v>0.32420924239999999</v>
      </c>
      <c r="Q773" s="31">
        <v>0.25060866744384003</v>
      </c>
      <c r="R773" s="42"/>
      <c r="S773" s="42" t="str">
        <f>IF(R773="","",MAX(R773,Q773))</f>
        <v/>
      </c>
      <c r="T773" s="27" t="str">
        <f>IF(A773="placement",MIN(P773,IF(S773="",Q773,S773)),"")</f>
        <v/>
      </c>
      <c r="U773" s="28" t="str">
        <f>IF($A773="placement",T773*J773,"")</f>
        <v/>
      </c>
      <c r="V773" s="26">
        <f>IF($A773="placement",U773,IF($A773="site",SUMIF($C:$C,$C773,$U:$U),IF($A773="user",SUMIF($B:$B,$B773,$U:$U),SUM($U:$U))))</f>
        <v>1591.8438545401157</v>
      </c>
      <c r="W773" s="27">
        <f>V773/J773</f>
        <v>0.24262213908552288</v>
      </c>
    </row>
    <row r="774" spans="1:23" hidden="1" x14ac:dyDescent="0.3">
      <c r="A774" s="11" t="s">
        <v>10</v>
      </c>
      <c r="B774" s="11" t="s">
        <v>2226</v>
      </c>
      <c r="C774" s="11" t="s">
        <v>9898</v>
      </c>
      <c r="D774" s="11" t="s">
        <v>9898</v>
      </c>
      <c r="E774" s="11"/>
      <c r="F774" s="12">
        <v>0.32479999999999998</v>
      </c>
      <c r="G774" s="33">
        <v>0</v>
      </c>
      <c r="H774" s="34">
        <v>25.944600000000001</v>
      </c>
      <c r="I774" s="34">
        <v>4.1193999999999997</v>
      </c>
      <c r="J774" s="13">
        <v>117</v>
      </c>
      <c r="K774" s="13">
        <v>37</v>
      </c>
      <c r="L774" s="12">
        <v>0.1588</v>
      </c>
      <c r="M774" s="14">
        <v>0.94594951000000005</v>
      </c>
      <c r="N774" s="15">
        <v>0.64844299999999999</v>
      </c>
      <c r="O774" s="16"/>
      <c r="P774" s="16">
        <v>0.3145056953</v>
      </c>
      <c r="Q774" s="16">
        <v>0.31450569526421102</v>
      </c>
      <c r="R774" s="44"/>
      <c r="S774" s="42" t="str">
        <f>IF(R774="","",MAX(R774,Q774))</f>
        <v/>
      </c>
      <c r="T774" s="27" t="str">
        <f>IF(A774="placement",MIN(P774,IF(S774="",Q774,S774)),"")</f>
        <v/>
      </c>
      <c r="U774" s="14" t="str">
        <f>IF($A774="placement",T774*J774,"")</f>
        <v/>
      </c>
      <c r="V774" s="13">
        <f>IF($A774="placement",U774,IF($A774="site",SUMIF($C:$C,$C774,$U:$U),IF($A774="user",SUMIF($B:$B,$B774,$U:$U),SUM($U:$U))))</f>
        <v>34.472628924478911</v>
      </c>
      <c r="W774" s="12">
        <f>V774/J774</f>
        <v>0.29463785405537529</v>
      </c>
    </row>
    <row r="775" spans="1:23" x14ac:dyDescent="0.3">
      <c r="A775" s="23" t="s">
        <v>14</v>
      </c>
      <c r="B775" s="23" t="s">
        <v>7909</v>
      </c>
      <c r="C775" s="23" t="s">
        <v>7910</v>
      </c>
      <c r="D775" s="32" t="s">
        <v>7929</v>
      </c>
      <c r="E775" s="23" t="s">
        <v>7930</v>
      </c>
      <c r="F775" s="27">
        <v>0.25</v>
      </c>
      <c r="G775" s="24">
        <v>0</v>
      </c>
      <c r="H775" s="25">
        <v>274.69049999999999</v>
      </c>
      <c r="I775" s="25">
        <v>67.312600000000003</v>
      </c>
      <c r="J775" s="26">
        <v>798</v>
      </c>
      <c r="K775" s="26">
        <v>91</v>
      </c>
      <c r="L775" s="27">
        <v>0.245</v>
      </c>
      <c r="M775" s="28">
        <v>0.39510822000000001</v>
      </c>
      <c r="N775" s="29">
        <v>0.35</v>
      </c>
      <c r="O775" s="31" t="s">
        <v>42</v>
      </c>
      <c r="P775" s="31">
        <v>0.1141667488</v>
      </c>
      <c r="Q775" s="31">
        <v>0.11416674880465701</v>
      </c>
      <c r="R775" s="42"/>
      <c r="S775" s="42" t="str">
        <f>IF(R775="","",MAX(R775,Q775))</f>
        <v/>
      </c>
      <c r="T775" s="27">
        <f>IF(A775="placement",MIN(P775,IF(S775="",Q775,S775)),"")</f>
        <v>0.1141667488</v>
      </c>
      <c r="U775" s="28">
        <f>IF($A775="placement",T775*J775,"")</f>
        <v>91.105065542399998</v>
      </c>
      <c r="V775" s="26">
        <f>IF($A775="placement",U775,IF($A775="site",SUMIF($C:$C,$C775,$U:$U),IF($A775="user",SUMIF($B:$B,$B775,$U:$U),SUM($U:$U))))</f>
        <v>91.105065542399998</v>
      </c>
      <c r="W775" s="27">
        <f>V775/J775</f>
        <v>0.1141667488</v>
      </c>
    </row>
    <row r="776" spans="1:23" x14ac:dyDescent="0.3">
      <c r="A776" s="23" t="s">
        <v>14</v>
      </c>
      <c r="B776" s="23" t="s">
        <v>5211</v>
      </c>
      <c r="C776" s="23" t="s">
        <v>5213</v>
      </c>
      <c r="D776" s="23" t="s">
        <v>5337</v>
      </c>
      <c r="E776" s="23" t="s">
        <v>5338</v>
      </c>
      <c r="F776" s="27">
        <v>0.25</v>
      </c>
      <c r="G776" s="24">
        <v>1</v>
      </c>
      <c r="H776" s="25">
        <v>116.3031</v>
      </c>
      <c r="I776" s="25">
        <v>22.126999999999999</v>
      </c>
      <c r="J776" s="26">
        <v>794</v>
      </c>
      <c r="K776" s="26">
        <v>198</v>
      </c>
      <c r="L776" s="27">
        <v>0.1903</v>
      </c>
      <c r="M776" s="28">
        <v>1.1954367299999999</v>
      </c>
      <c r="N776" s="29">
        <v>0.8</v>
      </c>
      <c r="O776" s="31" t="s">
        <v>42</v>
      </c>
      <c r="P776" s="31">
        <v>0.33078850720000003</v>
      </c>
      <c r="Q776" s="31">
        <v>0.25</v>
      </c>
      <c r="R776" s="42"/>
      <c r="S776" s="42" t="str">
        <f>IF(R776="","",MAX(R776,Q776))</f>
        <v/>
      </c>
      <c r="T776" s="27">
        <f>IF(A776="placement",MIN(P776,IF(S776="",Q776,S776)),"")</f>
        <v>0.25</v>
      </c>
      <c r="U776" s="28">
        <f>IF($A776="placement",T776*J776,"")</f>
        <v>198.5</v>
      </c>
      <c r="V776" s="26">
        <f>IF($A776="placement",U776,IF($A776="site",SUMIF($C:$C,$C776,$U:$U),IF($A776="user",SUMIF($B:$B,$B776,$U:$U),SUM($U:$U))))</f>
        <v>198.5</v>
      </c>
      <c r="W776" s="27">
        <f>V776/J776</f>
        <v>0.25</v>
      </c>
    </row>
    <row r="777" spans="1:23" x14ac:dyDescent="0.3">
      <c r="A777" s="23" t="s">
        <v>14</v>
      </c>
      <c r="B777" s="23" t="s">
        <v>4298</v>
      </c>
      <c r="C777" s="23" t="s">
        <v>4299</v>
      </c>
      <c r="D777" s="23" t="s">
        <v>4322</v>
      </c>
      <c r="E777" s="23" t="s">
        <v>4323</v>
      </c>
      <c r="F777" s="27">
        <v>0.15</v>
      </c>
      <c r="G777" s="24">
        <v>1</v>
      </c>
      <c r="H777" s="25">
        <v>218.68889999999999</v>
      </c>
      <c r="I777" s="25">
        <v>33.837400000000002</v>
      </c>
      <c r="J777" s="26">
        <v>793</v>
      </c>
      <c r="K777" s="26">
        <v>119</v>
      </c>
      <c r="L777" s="27">
        <v>0.1547</v>
      </c>
      <c r="M777" s="28">
        <v>0.78082554000000004</v>
      </c>
      <c r="N777" s="29">
        <v>0.6</v>
      </c>
      <c r="O777" s="31" t="s">
        <v>42</v>
      </c>
      <c r="P777" s="31">
        <v>0.23158251590000001</v>
      </c>
      <c r="Q777" s="31">
        <v>0.15</v>
      </c>
      <c r="R777" s="42"/>
      <c r="S777" s="42" t="str">
        <f>IF(R777="","",MAX(R777,Q777))</f>
        <v/>
      </c>
      <c r="T777" s="27">
        <f>IF(A777="placement",MIN(P777,IF(S777="",Q777,S777)),"")</f>
        <v>0.15</v>
      </c>
      <c r="U777" s="28">
        <f>IF($A777="placement",T777*J777,"")</f>
        <v>118.94999999999999</v>
      </c>
      <c r="V777" s="26">
        <f>IF($A777="placement",U777,IF($A777="site",SUMIF($C:$C,$C777,$U:$U),IF($A777="user",SUMIF($B:$B,$B777,$U:$U),SUM($U:$U))))</f>
        <v>118.94999999999999</v>
      </c>
      <c r="W777" s="27">
        <f>V777/J777</f>
        <v>0.15</v>
      </c>
    </row>
    <row r="778" spans="1:23" hidden="1" x14ac:dyDescent="0.3">
      <c r="A778" s="17" t="s">
        <v>13</v>
      </c>
      <c r="B778" s="17" t="s">
        <v>8944</v>
      </c>
      <c r="C778" s="17" t="s">
        <v>8946</v>
      </c>
      <c r="D778" s="17" t="s">
        <v>9898</v>
      </c>
      <c r="E778" s="17"/>
      <c r="F778" s="18">
        <v>0.25</v>
      </c>
      <c r="G778" s="36">
        <v>1</v>
      </c>
      <c r="H778" s="37">
        <v>772.06500000000005</v>
      </c>
      <c r="I778" s="37">
        <v>159.46190000000001</v>
      </c>
      <c r="J778" s="19">
        <v>6537</v>
      </c>
      <c r="K778" s="19">
        <v>1605</v>
      </c>
      <c r="L778" s="18">
        <v>0.20649999999999999</v>
      </c>
      <c r="M778" s="20">
        <v>1.36649266</v>
      </c>
      <c r="N778" s="21">
        <v>1</v>
      </c>
      <c r="O778" s="22"/>
      <c r="P778" s="22">
        <v>0.26819950799999998</v>
      </c>
      <c r="Q778" s="22">
        <v>0.249999999999999</v>
      </c>
      <c r="R778" s="43"/>
      <c r="S778" s="42" t="str">
        <f>IF(R778="","",MAX(R778,Q778))</f>
        <v/>
      </c>
      <c r="T778" s="27" t="str">
        <f>IF(A778="placement",MIN(P778,IF(S778="",Q778,S778)),"")</f>
        <v/>
      </c>
      <c r="U778" s="20" t="str">
        <f>IF($A778="placement",T778*J778,"")</f>
        <v/>
      </c>
      <c r="V778" s="17">
        <f>IF($A778="placement",U778,IF($A778="site",SUMIF($C:$C,$C778,$U:$U),IF($A778="user",SUMIF($B:$B,$B778,$U:$U),SUM($U:$U))))</f>
        <v>1634.249999999998</v>
      </c>
      <c r="W778" s="18">
        <f>V778/J778</f>
        <v>0.24999999999999969</v>
      </c>
    </row>
    <row r="779" spans="1:23" hidden="1" x14ac:dyDescent="0.3">
      <c r="A779" s="23" t="s">
        <v>10</v>
      </c>
      <c r="B779" s="23" t="s">
        <v>8901</v>
      </c>
      <c r="C779" s="23" t="s">
        <v>9898</v>
      </c>
      <c r="D779" s="23" t="s">
        <v>9898</v>
      </c>
      <c r="E779" s="23"/>
      <c r="F779" s="27">
        <v>0.36399999999999999</v>
      </c>
      <c r="G779" s="24">
        <v>0.83417796</v>
      </c>
      <c r="H779" s="25">
        <v>1599.2121</v>
      </c>
      <c r="I779" s="25">
        <v>92.010099999999994</v>
      </c>
      <c r="J779" s="26">
        <v>5443</v>
      </c>
      <c r="K779" s="26">
        <v>1589</v>
      </c>
      <c r="L779" s="27">
        <v>5.7500000000000002E-2</v>
      </c>
      <c r="M779" s="28">
        <v>1.97191728</v>
      </c>
      <c r="N779" s="29">
        <v>1.385375</v>
      </c>
      <c r="O779" s="31"/>
      <c r="P779" s="31">
        <v>0.29744771120000002</v>
      </c>
      <c r="Q779" s="31">
        <v>0.297447711218914</v>
      </c>
      <c r="R779" s="42"/>
      <c r="S779" s="42" t="str">
        <f>IF(R779="","",MAX(R779,Q779))</f>
        <v/>
      </c>
      <c r="T779" s="27" t="str">
        <f>IF(A779="placement",MIN(P779,IF(S779="",Q779,S779)),"")</f>
        <v/>
      </c>
      <c r="U779" s="28" t="str">
        <f>IF($A779="placement",T779*J779,"")</f>
        <v/>
      </c>
      <c r="V779" s="26">
        <f>IF($A779="placement",U779,IF($A779="site",SUMIF($C:$C,$C779,$U:$U),IF($A779="user",SUMIF($B:$B,$B779,$U:$U),SUM($U:$U))))</f>
        <v>1596.7546902451054</v>
      </c>
      <c r="W779" s="27">
        <f>V779/J779</f>
        <v>0.29335930373784774</v>
      </c>
    </row>
    <row r="780" spans="1:23" x14ac:dyDescent="0.3">
      <c r="A780" s="23" t="s">
        <v>14</v>
      </c>
      <c r="B780" s="23" t="s">
        <v>4894</v>
      </c>
      <c r="C780" s="23" t="s">
        <v>4896</v>
      </c>
      <c r="D780" s="23" t="s">
        <v>10929</v>
      </c>
      <c r="E780" s="23" t="s">
        <v>10930</v>
      </c>
      <c r="F780" s="27">
        <v>0.25</v>
      </c>
      <c r="G780" s="24">
        <v>1</v>
      </c>
      <c r="H780" s="25">
        <v>208.8389</v>
      </c>
      <c r="I780" s="25">
        <v>19.777799999999999</v>
      </c>
      <c r="J780" s="26">
        <v>792</v>
      </c>
      <c r="K780" s="26">
        <v>196</v>
      </c>
      <c r="L780" s="27">
        <v>9.4700000000000006E-2</v>
      </c>
      <c r="M780" s="28">
        <v>1.3346460099999999</v>
      </c>
      <c r="N780" s="29">
        <v>1</v>
      </c>
      <c r="O780" s="31" t="s">
        <v>12</v>
      </c>
      <c r="P780" s="31">
        <v>0.2507376563</v>
      </c>
      <c r="Q780" s="31">
        <v>0.25</v>
      </c>
      <c r="R780" s="42"/>
      <c r="S780" s="42" t="str">
        <f>IF(R780="","",MAX(R780,Q780))</f>
        <v/>
      </c>
      <c r="T780" s="27">
        <f>IF(A780="placement",MIN(P780,IF(S780="",Q780,S780)),"")</f>
        <v>0.25</v>
      </c>
      <c r="U780" s="28">
        <f>IF($A780="placement",T780*J780,"")</f>
        <v>198</v>
      </c>
      <c r="V780" s="26">
        <f>IF($A780="placement",U780,IF($A780="site",SUMIF($C:$C,$C780,$U:$U),IF($A780="user",SUMIF($B:$B,$B780,$U:$U),SUM($U:$U))))</f>
        <v>198</v>
      </c>
      <c r="W780" s="27">
        <f>V780/J780</f>
        <v>0.25</v>
      </c>
    </row>
    <row r="781" spans="1:23" x14ac:dyDescent="0.3">
      <c r="A781" s="23" t="s">
        <v>14</v>
      </c>
      <c r="B781" s="23" t="s">
        <v>5764</v>
      </c>
      <c r="C781" s="23" t="s">
        <v>5766</v>
      </c>
      <c r="D781" s="23" t="s">
        <v>5791</v>
      </c>
      <c r="E781" s="23" t="s">
        <v>5792</v>
      </c>
      <c r="F781" s="27">
        <v>0.25</v>
      </c>
      <c r="G781" s="24">
        <v>1</v>
      </c>
      <c r="H781" s="25">
        <v>100.1369</v>
      </c>
      <c r="I781" s="25">
        <v>26.134599999999999</v>
      </c>
      <c r="J781" s="26">
        <v>790</v>
      </c>
      <c r="K781" s="26">
        <v>197</v>
      </c>
      <c r="L781" s="27">
        <v>0.26100000000000001</v>
      </c>
      <c r="M781" s="28">
        <v>1.00738565</v>
      </c>
      <c r="N781" s="29">
        <v>0.7</v>
      </c>
      <c r="O781" s="31" t="s">
        <v>12</v>
      </c>
      <c r="P781" s="31">
        <v>0.3051320542</v>
      </c>
      <c r="Q781" s="31">
        <v>0.249999999999999</v>
      </c>
      <c r="R781" s="42"/>
      <c r="S781" s="42" t="str">
        <f>IF(R781="","",MAX(R781,Q781))</f>
        <v/>
      </c>
      <c r="T781" s="27">
        <f>IF(A781="placement",MIN(P781,IF(S781="",Q781,S781)),"")</f>
        <v>0.249999999999999</v>
      </c>
      <c r="U781" s="28">
        <f>IF($A781="placement",T781*J781,"")</f>
        <v>197.4999999999992</v>
      </c>
      <c r="V781" s="26">
        <f>IF($A781="placement",U781,IF($A781="site",SUMIF($C:$C,$C781,$U:$U),IF($A781="user",SUMIF($B:$B,$B781,$U:$U),SUM($U:$U))))</f>
        <v>197.4999999999992</v>
      </c>
      <c r="W781" s="27">
        <f>V781/J781</f>
        <v>0.249999999999999</v>
      </c>
    </row>
    <row r="782" spans="1:23" hidden="1" x14ac:dyDescent="0.3">
      <c r="A782" s="23" t="s">
        <v>13</v>
      </c>
      <c r="B782" s="23" t="s">
        <v>1484</v>
      </c>
      <c r="C782" s="23" t="s">
        <v>1486</v>
      </c>
      <c r="D782" s="32" t="s">
        <v>9898</v>
      </c>
      <c r="E782" s="23"/>
      <c r="F782" s="27">
        <v>0.2452</v>
      </c>
      <c r="G782" s="24">
        <v>0.89535065000000003</v>
      </c>
      <c r="H782" s="25">
        <v>505.8734</v>
      </c>
      <c r="I782" s="25">
        <v>266.34440000000001</v>
      </c>
      <c r="J782" s="26">
        <v>6501</v>
      </c>
      <c r="K782" s="26">
        <v>1598</v>
      </c>
      <c r="L782" s="27">
        <v>0.52649999999999997</v>
      </c>
      <c r="M782" s="28">
        <v>0.81364839</v>
      </c>
      <c r="N782" s="29">
        <v>0.36707000000000001</v>
      </c>
      <c r="O782" s="31"/>
      <c r="P782" s="31">
        <v>0.54885917979999999</v>
      </c>
      <c r="Q782" s="31">
        <v>0.245212023929201</v>
      </c>
      <c r="R782" s="42">
        <v>0.35</v>
      </c>
      <c r="S782" s="42">
        <f>IF(R782="","",MAX(R782,Q782))</f>
        <v>0.35</v>
      </c>
      <c r="T782" s="27" t="str">
        <f>IF(A782="placement",MIN(P782,IF(S782="",Q782,S782)),"")</f>
        <v/>
      </c>
      <c r="U782" s="28" t="str">
        <f>IF($A782="placement",T782*J782,"")</f>
        <v/>
      </c>
      <c r="V782" s="26">
        <f>IF($A782="placement",U782,IF($A782="site",SUMIF($C:$C,$C782,$U:$U),IF($A782="user",SUMIF($B:$B,$B782,$U:$U),SUM($U:$U))))</f>
        <v>1848.3799999999992</v>
      </c>
      <c r="W782" s="27">
        <f>V782/J782</f>
        <v>0.284322411936625</v>
      </c>
    </row>
    <row r="783" spans="1:23" hidden="1" x14ac:dyDescent="0.3">
      <c r="A783" s="23" t="s">
        <v>10</v>
      </c>
      <c r="B783" s="23" t="s">
        <v>7131</v>
      </c>
      <c r="C783" s="23" t="s">
        <v>9898</v>
      </c>
      <c r="D783" s="32" t="s">
        <v>9898</v>
      </c>
      <c r="E783" s="23"/>
      <c r="F783" s="27">
        <v>0.3</v>
      </c>
      <c r="G783" s="24">
        <v>0</v>
      </c>
      <c r="H783" s="25">
        <v>26.303999999999998</v>
      </c>
      <c r="I783" s="25">
        <v>10.3642</v>
      </c>
      <c r="J783" s="26">
        <v>41</v>
      </c>
      <c r="K783" s="26">
        <v>12</v>
      </c>
      <c r="L783" s="27">
        <v>0.39400000000000002</v>
      </c>
      <c r="M783" s="28">
        <v>0.13279761000000001</v>
      </c>
      <c r="N783" s="29">
        <v>0.01</v>
      </c>
      <c r="O783" s="31"/>
      <c r="P783" s="31">
        <v>0.92469743829999995</v>
      </c>
      <c r="Q783" s="31">
        <v>0.3</v>
      </c>
      <c r="R783" s="42"/>
      <c r="S783" s="42" t="str">
        <f>IF(R783="","",MAX(R783,Q783))</f>
        <v/>
      </c>
      <c r="T783" s="27" t="str">
        <f>IF(A783="placement",MIN(P783,IF(S783="",Q783,S783)),"")</f>
        <v/>
      </c>
      <c r="U783" s="28" t="str">
        <f>IF($A783="placement",T783*J783,"")</f>
        <v/>
      </c>
      <c r="V783" s="26">
        <f>IF($A783="placement",U783,IF($A783="site",SUMIF($C:$C,$C783,$U:$U),IF($A783="user",SUMIF($B:$B,$B783,$U:$U),SUM($U:$U))))</f>
        <v>12</v>
      </c>
      <c r="W783" s="27">
        <f>V783/J783</f>
        <v>0.29268292682926828</v>
      </c>
    </row>
    <row r="784" spans="1:23" x14ac:dyDescent="0.3">
      <c r="A784" s="23" t="s">
        <v>14</v>
      </c>
      <c r="B784" s="23" t="s">
        <v>10249</v>
      </c>
      <c r="C784" s="23" t="s">
        <v>10250</v>
      </c>
      <c r="D784" s="23" t="s">
        <v>10257</v>
      </c>
      <c r="E784" s="23" t="s">
        <v>10258</v>
      </c>
      <c r="F784" s="27">
        <v>0.25</v>
      </c>
      <c r="G784" s="24">
        <v>1</v>
      </c>
      <c r="H784" s="25">
        <v>44.715600000000002</v>
      </c>
      <c r="I784" s="25">
        <v>17.1584</v>
      </c>
      <c r="J784" s="26">
        <v>789</v>
      </c>
      <c r="K784" s="26">
        <v>197</v>
      </c>
      <c r="L784" s="27">
        <v>0.38369999999999999</v>
      </c>
      <c r="M784" s="28">
        <v>1.53309549</v>
      </c>
      <c r="N784" s="29">
        <v>1.5</v>
      </c>
      <c r="O784" s="31" t="s">
        <v>42</v>
      </c>
      <c r="P784" s="31">
        <v>2.15873655E-2</v>
      </c>
      <c r="Q784" s="31">
        <v>2.1587365549061599E-2</v>
      </c>
      <c r="R784" s="42"/>
      <c r="S784" s="42" t="str">
        <f>IF(R784="","",MAX(R784,Q784))</f>
        <v/>
      </c>
      <c r="T784" s="27">
        <f>IF(A784="placement",MIN(P784,IF(S784="",Q784,S784)),"")</f>
        <v>2.15873655E-2</v>
      </c>
      <c r="U784" s="28">
        <f>IF($A784="placement",T784*J784,"")</f>
        <v>17.0324313795</v>
      </c>
      <c r="V784" s="26">
        <f>IF($A784="placement",U784,IF($A784="site",SUMIF($C:$C,$C784,$U:$U),IF($A784="user",SUMIF($B:$B,$B784,$U:$U),SUM($U:$U))))</f>
        <v>17.0324313795</v>
      </c>
      <c r="W784" s="27">
        <f>V784/J784</f>
        <v>2.15873655E-2</v>
      </c>
    </row>
    <row r="785" spans="1:23" x14ac:dyDescent="0.3">
      <c r="A785" s="11" t="s">
        <v>14</v>
      </c>
      <c r="B785" s="11" t="s">
        <v>53</v>
      </c>
      <c r="C785" s="11" t="s">
        <v>55</v>
      </c>
      <c r="D785" s="11" t="s">
        <v>103</v>
      </c>
      <c r="E785" s="11" t="s">
        <v>104</v>
      </c>
      <c r="F785" s="12">
        <v>0.15</v>
      </c>
      <c r="G785" s="33">
        <v>1</v>
      </c>
      <c r="H785" s="34">
        <v>410.47140000000002</v>
      </c>
      <c r="I785" s="34">
        <v>84.929400000000001</v>
      </c>
      <c r="J785" s="13">
        <v>788</v>
      </c>
      <c r="K785" s="13">
        <v>118</v>
      </c>
      <c r="L785" s="12">
        <v>0.2069</v>
      </c>
      <c r="M785" s="14">
        <v>0.30919208999999998</v>
      </c>
      <c r="N785" s="15">
        <v>0.1</v>
      </c>
      <c r="O785" s="16" t="s">
        <v>42</v>
      </c>
      <c r="P785" s="16">
        <v>0.67657646429999996</v>
      </c>
      <c r="Q785" s="16">
        <v>0.15</v>
      </c>
      <c r="R785" s="44"/>
      <c r="S785" s="42" t="str">
        <f>IF(R785="","",MAX(R785,Q785))</f>
        <v/>
      </c>
      <c r="T785" s="27">
        <f>IF(A785="placement",MIN(P785,IF(S785="",Q785,S785)),"")</f>
        <v>0.15</v>
      </c>
      <c r="U785" s="14">
        <f>IF($A785="placement",T785*J785,"")</f>
        <v>118.19999999999999</v>
      </c>
      <c r="V785" s="13">
        <f>IF($A785="placement",U785,IF($A785="site",SUMIF($C:$C,$C785,$U:$U),IF($A785="user",SUMIF($B:$B,$B785,$U:$U),SUM($U:$U))))</f>
        <v>118.19999999999999</v>
      </c>
      <c r="W785" s="12">
        <f>V785/J785</f>
        <v>0.15</v>
      </c>
    </row>
    <row r="786" spans="1:23" x14ac:dyDescent="0.3">
      <c r="A786" s="23" t="s">
        <v>14</v>
      </c>
      <c r="B786" s="23" t="s">
        <v>3674</v>
      </c>
      <c r="C786" s="23" t="s">
        <v>3676</v>
      </c>
      <c r="D786" s="23" t="s">
        <v>3677</v>
      </c>
      <c r="E786" s="23" t="s">
        <v>3678</v>
      </c>
      <c r="F786" s="27">
        <v>0.25</v>
      </c>
      <c r="G786" s="24">
        <v>1</v>
      </c>
      <c r="H786" s="25">
        <v>167.3134</v>
      </c>
      <c r="I786" s="25">
        <v>14.350099999999999</v>
      </c>
      <c r="J786" s="26">
        <v>787</v>
      </c>
      <c r="K786" s="26">
        <v>141</v>
      </c>
      <c r="L786" s="27">
        <v>8.5800000000000001E-2</v>
      </c>
      <c r="M786" s="28">
        <v>1.8278550099999999</v>
      </c>
      <c r="N786" s="29">
        <v>1.5</v>
      </c>
      <c r="O786" s="31" t="s">
        <v>12</v>
      </c>
      <c r="P786" s="31">
        <v>0.17936598409999999</v>
      </c>
      <c r="Q786" s="31">
        <v>0.17936598406559101</v>
      </c>
      <c r="R786" s="42"/>
      <c r="S786" s="42" t="str">
        <f>IF(R786="","",MAX(R786,Q786))</f>
        <v/>
      </c>
      <c r="T786" s="27">
        <f>IF(A786="placement",MIN(P786,IF(S786="",Q786,S786)),"")</f>
        <v>0.17936598406559101</v>
      </c>
      <c r="U786" s="28">
        <f>IF($A786="placement",T786*J786,"")</f>
        <v>141.16102945962012</v>
      </c>
      <c r="V786" s="26">
        <f>IF($A786="placement",U786,IF($A786="site",SUMIF($C:$C,$C786,$U:$U),IF($A786="user",SUMIF($B:$B,$B786,$U:$U),SUM($U:$U))))</f>
        <v>141.16102945962012</v>
      </c>
      <c r="W786" s="27">
        <f>V786/J786</f>
        <v>0.17936598406559101</v>
      </c>
    </row>
    <row r="787" spans="1:23" x14ac:dyDescent="0.3">
      <c r="A787" s="23" t="s">
        <v>14</v>
      </c>
      <c r="B787" s="23" t="s">
        <v>4298</v>
      </c>
      <c r="C787" s="23" t="s">
        <v>4299</v>
      </c>
      <c r="D787" s="32" t="s">
        <v>4300</v>
      </c>
      <c r="E787" s="23" t="s">
        <v>4301</v>
      </c>
      <c r="F787" s="27">
        <v>0.15</v>
      </c>
      <c r="G787" s="24">
        <v>1</v>
      </c>
      <c r="H787" s="25">
        <v>208.76349999999999</v>
      </c>
      <c r="I787" s="25">
        <v>40.030799999999999</v>
      </c>
      <c r="J787" s="26">
        <v>787</v>
      </c>
      <c r="K787" s="26">
        <v>118</v>
      </c>
      <c r="L787" s="27">
        <v>0.1918</v>
      </c>
      <c r="M787" s="28">
        <v>0.65527281999999998</v>
      </c>
      <c r="N787" s="46">
        <v>0.5</v>
      </c>
      <c r="O787" s="31" t="s">
        <v>42</v>
      </c>
      <c r="P787" s="31">
        <v>0.23695903879999999</v>
      </c>
      <c r="Q787" s="31">
        <v>0.15</v>
      </c>
      <c r="R787" s="42"/>
      <c r="S787" s="42" t="str">
        <f>IF(R787="","",MAX(R787,Q787))</f>
        <v/>
      </c>
      <c r="T787" s="27">
        <f>IF(A787="placement",MIN(P787,IF(S787="",Q787,S787)),"")</f>
        <v>0.15</v>
      </c>
      <c r="U787" s="28">
        <f>IF($A787="placement",T787*J787,"")</f>
        <v>118.05</v>
      </c>
      <c r="V787" s="26">
        <f>IF($A787="placement",U787,IF($A787="site",SUMIF($C:$C,$C787,$U:$U),IF($A787="user",SUMIF($B:$B,$B787,$U:$U),SUM($U:$U))))</f>
        <v>118.05</v>
      </c>
      <c r="W787" s="27">
        <f>V787/J787</f>
        <v>0.15</v>
      </c>
    </row>
    <row r="788" spans="1:23" x14ac:dyDescent="0.3">
      <c r="A788" s="11" t="s">
        <v>14</v>
      </c>
      <c r="B788" s="11" t="s">
        <v>183</v>
      </c>
      <c r="C788" s="11" t="s">
        <v>185</v>
      </c>
      <c r="D788" s="11" t="s">
        <v>198</v>
      </c>
      <c r="E788" s="11" t="s">
        <v>199</v>
      </c>
      <c r="F788" s="12">
        <v>0.05</v>
      </c>
      <c r="G788" s="33">
        <v>1</v>
      </c>
      <c r="H788" s="34">
        <v>124.04900000000001</v>
      </c>
      <c r="I788" s="34">
        <v>4.1657999999999999</v>
      </c>
      <c r="J788" s="13">
        <v>787</v>
      </c>
      <c r="K788" s="13">
        <v>39</v>
      </c>
      <c r="L788" s="12">
        <v>3.3599999999999998E-2</v>
      </c>
      <c r="M788" s="14">
        <v>6.2998045300000003</v>
      </c>
      <c r="N788" s="15">
        <v>5</v>
      </c>
      <c r="O788" s="16" t="s">
        <v>70</v>
      </c>
      <c r="P788" s="16">
        <v>0.20632458100000001</v>
      </c>
      <c r="Q788" s="16">
        <v>4.9999999999999899E-2</v>
      </c>
      <c r="R788" s="44"/>
      <c r="S788" s="42" t="str">
        <f>IF(R788="","",MAX(R788,Q788))</f>
        <v/>
      </c>
      <c r="T788" s="27">
        <f>IF(A788="placement",MIN(P788,IF(S788="",Q788,S788)),"")</f>
        <v>4.9999999999999899E-2</v>
      </c>
      <c r="U788" s="14">
        <f>IF($A788="placement",T788*J788,"")</f>
        <v>39.349999999999923</v>
      </c>
      <c r="V788" s="13">
        <f>IF($A788="placement",U788,IF($A788="site",SUMIF($C:$C,$C788,$U:$U),IF($A788="user",SUMIF($B:$B,$B788,$U:$U),SUM($U:$U))))</f>
        <v>39.349999999999923</v>
      </c>
      <c r="W788" s="12">
        <f>V788/J788</f>
        <v>4.9999999999999906E-2</v>
      </c>
    </row>
    <row r="789" spans="1:23" x14ac:dyDescent="0.3">
      <c r="A789" s="23" t="s">
        <v>14</v>
      </c>
      <c r="B789" s="23" t="s">
        <v>7472</v>
      </c>
      <c r="C789" s="23" t="s">
        <v>7473</v>
      </c>
      <c r="D789" s="23" t="s">
        <v>7593</v>
      </c>
      <c r="E789" s="23" t="s">
        <v>7594</v>
      </c>
      <c r="F789" s="27">
        <v>0.05</v>
      </c>
      <c r="G789" s="24">
        <v>1</v>
      </c>
      <c r="H789" s="25">
        <v>159.3655</v>
      </c>
      <c r="I789" s="25">
        <v>16.220400000000001</v>
      </c>
      <c r="J789" s="26">
        <v>784</v>
      </c>
      <c r="K789" s="26">
        <v>39</v>
      </c>
      <c r="L789" s="27">
        <v>0.1018</v>
      </c>
      <c r="M789" s="28">
        <v>1.61029522</v>
      </c>
      <c r="N789" s="29">
        <v>1.5</v>
      </c>
      <c r="O789" s="31" t="s">
        <v>70</v>
      </c>
      <c r="P789" s="31">
        <v>6.84937875E-2</v>
      </c>
      <c r="Q789" s="31">
        <v>4.9999999999999899E-2</v>
      </c>
      <c r="R789" s="42"/>
      <c r="S789" s="42" t="str">
        <f>IF(R789="","",MAX(R789,Q789))</f>
        <v/>
      </c>
      <c r="T789" s="27">
        <f>IF(A789="placement",MIN(P789,IF(S789="",Q789,S789)),"")</f>
        <v>4.9999999999999899E-2</v>
      </c>
      <c r="U789" s="28">
        <f>IF($A789="placement",T789*J789,"")</f>
        <v>39.199999999999918</v>
      </c>
      <c r="V789" s="26">
        <f>IF($A789="placement",U789,IF($A789="site",SUMIF($C:$C,$C789,$U:$U),IF($A789="user",SUMIF($B:$B,$B789,$U:$U),SUM($U:$U))))</f>
        <v>39.199999999999918</v>
      </c>
      <c r="W789" s="27">
        <f>V789/J789</f>
        <v>4.9999999999999892E-2</v>
      </c>
    </row>
    <row r="790" spans="1:23" x14ac:dyDescent="0.3">
      <c r="A790" s="11" t="s">
        <v>14</v>
      </c>
      <c r="B790" s="11" t="s">
        <v>53</v>
      </c>
      <c r="C790" s="11" t="s">
        <v>55</v>
      </c>
      <c r="D790" s="11" t="s">
        <v>75</v>
      </c>
      <c r="E790" s="11" t="s">
        <v>76</v>
      </c>
      <c r="F790" s="12">
        <v>0.15</v>
      </c>
      <c r="G790" s="33">
        <v>1</v>
      </c>
      <c r="H790" s="34">
        <v>540.59299999999996</v>
      </c>
      <c r="I790" s="34">
        <v>74.460899999999995</v>
      </c>
      <c r="J790" s="13">
        <v>778</v>
      </c>
      <c r="K790" s="13">
        <v>117</v>
      </c>
      <c r="L790" s="12">
        <v>0.13769999999999999</v>
      </c>
      <c r="M790" s="14">
        <v>0.34808284</v>
      </c>
      <c r="N790" s="15">
        <v>0.1</v>
      </c>
      <c r="O790" s="16" t="s">
        <v>42</v>
      </c>
      <c r="P790" s="16">
        <v>0.71271206529999998</v>
      </c>
      <c r="Q790" s="16">
        <v>0.15</v>
      </c>
      <c r="R790" s="44"/>
      <c r="S790" s="42" t="str">
        <f>IF(R790="","",MAX(R790,Q790))</f>
        <v/>
      </c>
      <c r="T790" s="27">
        <f>IF(A790="placement",MIN(P790,IF(S790="",Q790,S790)),"")</f>
        <v>0.15</v>
      </c>
      <c r="U790" s="14">
        <f>IF($A790="placement",T790*J790,"")</f>
        <v>116.69999999999999</v>
      </c>
      <c r="V790" s="13">
        <f>IF($A790="placement",U790,IF($A790="site",SUMIF($C:$C,$C790,$U:$U),IF($A790="user",SUMIF($B:$B,$B790,$U:$U),SUM($U:$U))))</f>
        <v>116.69999999999999</v>
      </c>
      <c r="W790" s="12">
        <f>V790/J790</f>
        <v>0.15</v>
      </c>
    </row>
    <row r="791" spans="1:23" hidden="1" x14ac:dyDescent="0.3">
      <c r="A791" s="23" t="s">
        <v>13</v>
      </c>
      <c r="B791" s="23" t="s">
        <v>5021</v>
      </c>
      <c r="C791" s="23" t="s">
        <v>5023</v>
      </c>
      <c r="D791" s="23" t="s">
        <v>9898</v>
      </c>
      <c r="E791" s="23"/>
      <c r="F791" s="27">
        <v>0.24709999999999999</v>
      </c>
      <c r="G791" s="24">
        <v>0.91039610000000004</v>
      </c>
      <c r="H791" s="25">
        <v>7708.3931000000002</v>
      </c>
      <c r="I791" s="25">
        <v>1057.4223</v>
      </c>
      <c r="J791" s="26">
        <v>6427</v>
      </c>
      <c r="K791" s="26">
        <v>1585</v>
      </c>
      <c r="L791" s="27">
        <v>0.13719999999999999</v>
      </c>
      <c r="M791" s="28">
        <v>0.20258686000000001</v>
      </c>
      <c r="N791" s="29">
        <v>6.1228999999999999E-2</v>
      </c>
      <c r="O791" s="31"/>
      <c r="P791" s="31">
        <v>0.69776421369999997</v>
      </c>
      <c r="Q791" s="31">
        <v>0.24711844783235101</v>
      </c>
      <c r="R791" s="42"/>
      <c r="S791" s="42" t="str">
        <f>IF(R791="","",MAX(R791,Q791))</f>
        <v/>
      </c>
      <c r="T791" s="27" t="str">
        <f>IF(A791="placement",MIN(P791,IF(S791="",Q791,S791)),"")</f>
        <v/>
      </c>
      <c r="U791" s="28" t="str">
        <f>IF($A791="placement",T791*J791,"")</f>
        <v/>
      </c>
      <c r="V791" s="26">
        <f>IF($A791="placement",U791,IF($A791="site",SUMIF($C:$C,$C791,$U:$U),IF($A791="user",SUMIF($B:$B,$B791,$U:$U),SUM($U:$U))))</f>
        <v>1602.9502065338982</v>
      </c>
      <c r="W791" s="27">
        <f>V791/J791</f>
        <v>0.24940877649508295</v>
      </c>
    </row>
    <row r="792" spans="1:23" hidden="1" x14ac:dyDescent="0.3">
      <c r="A792" s="23" t="s">
        <v>10</v>
      </c>
      <c r="B792" s="23" t="s">
        <v>3792</v>
      </c>
      <c r="C792" s="23" t="s">
        <v>9898</v>
      </c>
      <c r="D792" s="23" t="s">
        <v>9898</v>
      </c>
      <c r="E792" s="23"/>
      <c r="F792" s="27">
        <v>0.30159999999999998</v>
      </c>
      <c r="G792" s="24">
        <v>0</v>
      </c>
      <c r="H792" s="25">
        <v>17.328700000000001</v>
      </c>
      <c r="I792" s="25">
        <v>5.7885999999999997</v>
      </c>
      <c r="J792" s="26">
        <v>213</v>
      </c>
      <c r="K792" s="26">
        <v>61</v>
      </c>
      <c r="L792" s="27">
        <v>0.33400000000000002</v>
      </c>
      <c r="M792" s="28">
        <v>1.2276502</v>
      </c>
      <c r="N792" s="29">
        <v>0.85721899999999995</v>
      </c>
      <c r="O792" s="31"/>
      <c r="P792" s="31">
        <v>0.30174002430000002</v>
      </c>
      <c r="Q792" s="31">
        <v>0.301596743391295</v>
      </c>
      <c r="R792" s="42"/>
      <c r="S792" s="42" t="str">
        <f>IF(R792="","",MAX(R792,Q792))</f>
        <v/>
      </c>
      <c r="T792" s="27" t="str">
        <f>IF(A792="placement",MIN(P792,IF(S792="",Q792,S792)),"")</f>
        <v/>
      </c>
      <c r="U792" s="28" t="str">
        <f>IF($A792="placement",T792*J792,"")</f>
        <v/>
      </c>
      <c r="V792" s="26">
        <f>IF($A792="placement",U792,IF($A792="site",SUMIF($C:$C,$C792,$U:$U),IF($A792="user",SUMIF($B:$B,$B792,$U:$U),SUM($U:$U))))</f>
        <v>61.818614421329002</v>
      </c>
      <c r="W792" s="27">
        <f>V792/J792</f>
        <v>0.29022823671985448</v>
      </c>
    </row>
    <row r="793" spans="1:23" x14ac:dyDescent="0.3">
      <c r="A793" s="23" t="s">
        <v>14</v>
      </c>
      <c r="B793" s="23" t="s">
        <v>4820</v>
      </c>
      <c r="C793" s="23" t="s">
        <v>4822</v>
      </c>
      <c r="D793" s="23" t="s">
        <v>4841</v>
      </c>
      <c r="E793" s="23" t="s">
        <v>4842</v>
      </c>
      <c r="F793" s="27">
        <v>0.15</v>
      </c>
      <c r="G793" s="24">
        <v>1</v>
      </c>
      <c r="H793" s="25">
        <v>520.05039999999997</v>
      </c>
      <c r="I793" s="25">
        <v>41.711599999999997</v>
      </c>
      <c r="J793" s="26">
        <v>777</v>
      </c>
      <c r="K793" s="26">
        <v>117</v>
      </c>
      <c r="L793" s="27">
        <v>8.0199999999999994E-2</v>
      </c>
      <c r="M793" s="28">
        <v>0.62114826000000001</v>
      </c>
      <c r="N793" s="29">
        <v>0.5</v>
      </c>
      <c r="O793" s="31" t="s">
        <v>42</v>
      </c>
      <c r="P793" s="31">
        <v>0.19503919750000001</v>
      </c>
      <c r="Q793" s="31">
        <v>0.15</v>
      </c>
      <c r="R793" s="42"/>
      <c r="S793" s="42" t="str">
        <f>IF(R793="","",MAX(R793,Q793))</f>
        <v/>
      </c>
      <c r="T793" s="27">
        <f>IF(A793="placement",MIN(P793,IF(S793="",Q793,S793)),"")</f>
        <v>0.15</v>
      </c>
      <c r="U793" s="28">
        <f>IF($A793="placement",T793*J793,"")</f>
        <v>116.55</v>
      </c>
      <c r="V793" s="26">
        <f>IF($A793="placement",U793,IF($A793="site",SUMIF($C:$C,$C793,$U:$U),IF($A793="user",SUMIF($B:$B,$B793,$U:$U),SUM($U:$U))))</f>
        <v>116.55</v>
      </c>
      <c r="W793" s="27">
        <f>V793/J793</f>
        <v>0.15</v>
      </c>
    </row>
    <row r="794" spans="1:23" x14ac:dyDescent="0.3">
      <c r="A794" s="17" t="s">
        <v>14</v>
      </c>
      <c r="B794" s="17" t="s">
        <v>152</v>
      </c>
      <c r="C794" s="17" t="s">
        <v>9945</v>
      </c>
      <c r="D794" s="17" t="s">
        <v>9949</v>
      </c>
      <c r="E794" s="17" t="s">
        <v>9950</v>
      </c>
      <c r="F794" s="18">
        <v>0.25</v>
      </c>
      <c r="G794" s="36">
        <v>1</v>
      </c>
      <c r="H794" s="37">
        <v>47.374699999999997</v>
      </c>
      <c r="I794" s="37">
        <v>18.959099999999999</v>
      </c>
      <c r="J794" s="19">
        <v>776</v>
      </c>
      <c r="K794" s="19">
        <v>190</v>
      </c>
      <c r="L794" s="18">
        <v>0.4002</v>
      </c>
      <c r="M794" s="20">
        <v>1.3651950799999999</v>
      </c>
      <c r="N794" s="21">
        <v>1</v>
      </c>
      <c r="O794" s="22" t="s">
        <v>12</v>
      </c>
      <c r="P794" s="22">
        <v>0.26750395319999998</v>
      </c>
      <c r="Q794" s="22">
        <v>0.25</v>
      </c>
      <c r="R794" s="43"/>
      <c r="S794" s="42" t="str">
        <f>IF(R794="","",MAX(R794,Q794))</f>
        <v/>
      </c>
      <c r="T794" s="27">
        <f>IF(A794="placement",MIN(P794,IF(S794="",Q794,S794)),"")</f>
        <v>0.25</v>
      </c>
      <c r="U794" s="20">
        <f>IF($A794="placement",T794*J794,"")</f>
        <v>194</v>
      </c>
      <c r="V794" s="19">
        <f>IF($A794="placement",U794,IF($A794="site",SUMIF($C:$C,$C794,$U:$U),IF($A794="user",SUMIF($B:$B,$B794,$U:$U),SUM($U:$U))))</f>
        <v>194</v>
      </c>
      <c r="W794" s="18">
        <f>V794/J794</f>
        <v>0.25</v>
      </c>
    </row>
    <row r="795" spans="1:23" x14ac:dyDescent="0.3">
      <c r="A795" s="23" t="s">
        <v>14</v>
      </c>
      <c r="B795" s="23" t="s">
        <v>7257</v>
      </c>
      <c r="C795" s="23" t="s">
        <v>7258</v>
      </c>
      <c r="D795" s="23" t="s">
        <v>7278</v>
      </c>
      <c r="E795" s="23" t="s">
        <v>7279</v>
      </c>
      <c r="F795" s="27">
        <v>0.25</v>
      </c>
      <c r="G795" s="24">
        <v>1</v>
      </c>
      <c r="H795" s="25">
        <v>251.4828</v>
      </c>
      <c r="I795" s="25">
        <v>27.021999999999998</v>
      </c>
      <c r="J795" s="26">
        <v>775</v>
      </c>
      <c r="K795" s="26">
        <v>167</v>
      </c>
      <c r="L795" s="27">
        <v>0.1075</v>
      </c>
      <c r="M795" s="28">
        <v>0.95558222000000004</v>
      </c>
      <c r="N795" s="29">
        <v>0.75</v>
      </c>
      <c r="O795" s="31" t="s">
        <v>12</v>
      </c>
      <c r="P795" s="31">
        <v>0.21513818370000001</v>
      </c>
      <c r="Q795" s="31">
        <v>0.215138183656962</v>
      </c>
      <c r="R795" s="42"/>
      <c r="S795" s="42" t="str">
        <f>IF(R795="","",MAX(R795,Q795))</f>
        <v/>
      </c>
      <c r="T795" s="27">
        <f>IF(A795="placement",MIN(P795,IF(S795="",Q795,S795)),"")</f>
        <v>0.215138183656962</v>
      </c>
      <c r="U795" s="28">
        <f>IF($A795="placement",T795*J795,"")</f>
        <v>166.73209233414553</v>
      </c>
      <c r="V795" s="26">
        <f>IF($A795="placement",U795,IF($A795="site",SUMIF($C:$C,$C795,$U:$U),IF($A795="user",SUMIF($B:$B,$B795,$U:$U),SUM($U:$U))))</f>
        <v>166.73209233414553</v>
      </c>
      <c r="W795" s="27">
        <f>V795/J795</f>
        <v>0.21513818365696197</v>
      </c>
    </row>
    <row r="796" spans="1:23" x14ac:dyDescent="0.3">
      <c r="A796" s="23" t="s">
        <v>14</v>
      </c>
      <c r="B796" s="23" t="s">
        <v>5690</v>
      </c>
      <c r="C796" s="23" t="s">
        <v>5692</v>
      </c>
      <c r="D796" s="23" t="s">
        <v>5695</v>
      </c>
      <c r="E796" s="23" t="s">
        <v>5696</v>
      </c>
      <c r="F796" s="27">
        <v>0.15</v>
      </c>
      <c r="G796" s="24">
        <v>1</v>
      </c>
      <c r="H796" s="25">
        <v>107.9423</v>
      </c>
      <c r="I796" s="25">
        <v>21.538799999999998</v>
      </c>
      <c r="J796" s="26">
        <v>775</v>
      </c>
      <c r="K796" s="26">
        <v>115</v>
      </c>
      <c r="L796" s="27">
        <v>0.19950000000000001</v>
      </c>
      <c r="M796" s="28">
        <v>1.1993971000000001</v>
      </c>
      <c r="N796" s="29">
        <v>1</v>
      </c>
      <c r="O796" s="31" t="s">
        <v>42</v>
      </c>
      <c r="P796" s="31">
        <v>0.16624777630000001</v>
      </c>
      <c r="Q796" s="31">
        <v>0.149999999999999</v>
      </c>
      <c r="R796" s="42"/>
      <c r="S796" s="42" t="str">
        <f>IF(R796="","",MAX(R796,Q796))</f>
        <v/>
      </c>
      <c r="T796" s="27">
        <f>IF(A796="placement",MIN(P796,IF(S796="",Q796,S796)),"")</f>
        <v>0.149999999999999</v>
      </c>
      <c r="U796" s="28">
        <f>IF($A796="placement",T796*J796,"")</f>
        <v>116.24999999999922</v>
      </c>
      <c r="V796" s="26">
        <f>IF($A796="placement",U796,IF($A796="site",SUMIF($C:$C,$C796,$U:$U),IF($A796="user",SUMIF($B:$B,$B796,$U:$U),SUM($U:$U))))</f>
        <v>116.24999999999922</v>
      </c>
      <c r="W796" s="27">
        <f>V796/J796</f>
        <v>0.149999999999999</v>
      </c>
    </row>
    <row r="797" spans="1:23" x14ac:dyDescent="0.3">
      <c r="A797" s="17" t="s">
        <v>14</v>
      </c>
      <c r="B797" s="17" t="s">
        <v>53</v>
      </c>
      <c r="C797" s="17" t="s">
        <v>55</v>
      </c>
      <c r="D797" s="17" t="s">
        <v>60</v>
      </c>
      <c r="E797" s="17" t="s">
        <v>61</v>
      </c>
      <c r="F797" s="18">
        <v>0.25</v>
      </c>
      <c r="G797" s="36">
        <v>1</v>
      </c>
      <c r="H797" s="37">
        <v>180.54949999999999</v>
      </c>
      <c r="I797" s="37">
        <v>98.672700000000006</v>
      </c>
      <c r="J797" s="19">
        <v>774</v>
      </c>
      <c r="K797" s="19">
        <v>193</v>
      </c>
      <c r="L797" s="18">
        <v>0.54649999999999999</v>
      </c>
      <c r="M797" s="20">
        <v>0.26130396</v>
      </c>
      <c r="N797" s="21">
        <v>0.1</v>
      </c>
      <c r="O797" s="22" t="s">
        <v>12</v>
      </c>
      <c r="P797" s="22">
        <v>0.61730393110000004</v>
      </c>
      <c r="Q797" s="22">
        <v>0.25</v>
      </c>
      <c r="R797" s="43"/>
      <c r="S797" s="42" t="str">
        <f>IF(R797="","",MAX(R797,Q797))</f>
        <v/>
      </c>
      <c r="T797" s="27">
        <f>IF(A797="placement",MIN(P797,IF(S797="",Q797,S797)),"")</f>
        <v>0.25</v>
      </c>
      <c r="U797" s="20">
        <f>IF($A797="placement",T797*J797,"")</f>
        <v>193.5</v>
      </c>
      <c r="V797" s="19">
        <f>IF($A797="placement",U797,IF($A797="site",SUMIF($C:$C,$C797,$U:$U),IF($A797="user",SUMIF($B:$B,$B797,$U:$U),SUM($U:$U))))</f>
        <v>193.5</v>
      </c>
      <c r="W797" s="18">
        <f>V797/J797</f>
        <v>0.25</v>
      </c>
    </row>
    <row r="798" spans="1:23" x14ac:dyDescent="0.3">
      <c r="A798" s="23" t="s">
        <v>14</v>
      </c>
      <c r="B798" s="23" t="s">
        <v>1320</v>
      </c>
      <c r="C798" s="23" t="s">
        <v>1322</v>
      </c>
      <c r="D798" s="23" t="s">
        <v>1325</v>
      </c>
      <c r="E798" s="23" t="s">
        <v>1326</v>
      </c>
      <c r="F798" s="27">
        <v>0.15</v>
      </c>
      <c r="G798" s="24">
        <v>1</v>
      </c>
      <c r="H798" s="25">
        <v>208.67420000000001</v>
      </c>
      <c r="I798" s="25">
        <v>14.2112</v>
      </c>
      <c r="J798" s="26">
        <v>773</v>
      </c>
      <c r="K798" s="26">
        <v>116</v>
      </c>
      <c r="L798" s="27">
        <v>6.8099999999999994E-2</v>
      </c>
      <c r="M798" s="28">
        <v>1.81373764</v>
      </c>
      <c r="N798" s="29">
        <v>1.5</v>
      </c>
      <c r="O798" s="31" t="s">
        <v>42</v>
      </c>
      <c r="P798" s="31">
        <v>0.17297851389999999</v>
      </c>
      <c r="Q798" s="31">
        <v>0.149999999999999</v>
      </c>
      <c r="R798" s="42">
        <v>0.25</v>
      </c>
      <c r="S798" s="42">
        <f>IF(R798="","",MAX(R798,Q798))</f>
        <v>0.25</v>
      </c>
      <c r="T798" s="27">
        <f>IF(A798="placement",MIN(P798,IF(S798="",Q798,S798)),"")</f>
        <v>0.17297851389999999</v>
      </c>
      <c r="U798" s="28">
        <f>IF($A798="placement",T798*J798,"")</f>
        <v>133.7123912447</v>
      </c>
      <c r="V798" s="26">
        <f>IF($A798="placement",U798,IF($A798="site",SUMIF($C:$C,$C798,$U:$U),IF($A798="user",SUMIF($B:$B,$B798,$U:$U),SUM($U:$U))))</f>
        <v>133.7123912447</v>
      </c>
      <c r="W798" s="27">
        <f>V798/J798</f>
        <v>0.17297851389999999</v>
      </c>
    </row>
    <row r="799" spans="1:23" x14ac:dyDescent="0.3">
      <c r="A799" s="17" t="s">
        <v>14</v>
      </c>
      <c r="B799" s="17" t="s">
        <v>277</v>
      </c>
      <c r="C799" s="17" t="s">
        <v>279</v>
      </c>
      <c r="D799" s="17" t="s">
        <v>294</v>
      </c>
      <c r="E799" s="17" t="s">
        <v>295</v>
      </c>
      <c r="F799" s="18">
        <v>0.05</v>
      </c>
      <c r="G799" s="36">
        <v>1</v>
      </c>
      <c r="H799" s="37">
        <v>62.527799999999999</v>
      </c>
      <c r="I799" s="37">
        <v>10.943899999999999</v>
      </c>
      <c r="J799" s="19">
        <v>770</v>
      </c>
      <c r="K799" s="19">
        <v>38</v>
      </c>
      <c r="L799" s="18">
        <v>0.17499999999999999</v>
      </c>
      <c r="M799" s="20">
        <v>2.34401817</v>
      </c>
      <c r="N799" s="21">
        <v>2</v>
      </c>
      <c r="O799" s="22" t="s">
        <v>70</v>
      </c>
      <c r="P799" s="22">
        <v>0.1467642935</v>
      </c>
      <c r="Q799" s="22">
        <v>4.9999999999999899E-2</v>
      </c>
      <c r="R799" s="43"/>
      <c r="S799" s="42" t="str">
        <f>IF(R799="","",MAX(R799,Q799))</f>
        <v/>
      </c>
      <c r="T799" s="27">
        <f>IF(A799="placement",MIN(P799,IF(S799="",Q799,S799)),"")</f>
        <v>4.9999999999999899E-2</v>
      </c>
      <c r="U799" s="20">
        <f>IF($A799="placement",T799*J799,"")</f>
        <v>38.499999999999922</v>
      </c>
      <c r="V799" s="19">
        <f>IF($A799="placement",U799,IF($A799="site",SUMIF($C:$C,$C799,$U:$U),IF($A799="user",SUMIF($B:$B,$B799,$U:$U),SUM($U:$U))))</f>
        <v>38.499999999999922</v>
      </c>
      <c r="W799" s="18">
        <f>V799/J799</f>
        <v>4.9999999999999899E-2</v>
      </c>
    </row>
    <row r="800" spans="1:23" x14ac:dyDescent="0.3">
      <c r="A800" s="23" t="s">
        <v>14</v>
      </c>
      <c r="B800" s="23" t="s">
        <v>6921</v>
      </c>
      <c r="C800" s="23" t="s">
        <v>6922</v>
      </c>
      <c r="D800" s="23" t="s">
        <v>6923</v>
      </c>
      <c r="E800" s="23" t="s">
        <v>6924</v>
      </c>
      <c r="F800" s="27">
        <v>0.25</v>
      </c>
      <c r="G800" s="24">
        <v>1</v>
      </c>
      <c r="H800" s="25">
        <v>62.238199999999999</v>
      </c>
      <c r="I800" s="25">
        <v>8.5816999999999997</v>
      </c>
      <c r="J800" s="26">
        <v>768</v>
      </c>
      <c r="K800" s="26">
        <v>187</v>
      </c>
      <c r="L800" s="27">
        <v>0.13789999999999999</v>
      </c>
      <c r="M800" s="28">
        <v>2.9837486700000002</v>
      </c>
      <c r="N800" s="29">
        <v>2.25</v>
      </c>
      <c r="O800" s="31" t="s">
        <v>12</v>
      </c>
      <c r="P800" s="31">
        <v>0.24591503840000001</v>
      </c>
      <c r="Q800" s="31">
        <v>0.245915038377368</v>
      </c>
      <c r="R800" s="42"/>
      <c r="S800" s="42" t="str">
        <f>IF(R800="","",MAX(R800,Q800))</f>
        <v/>
      </c>
      <c r="T800" s="27">
        <f>IF(A800="placement",MIN(P800,IF(S800="",Q800,S800)),"")</f>
        <v>0.245915038377368</v>
      </c>
      <c r="U800" s="28">
        <f>IF($A800="placement",T800*J800,"")</f>
        <v>188.86274947381861</v>
      </c>
      <c r="V800" s="26">
        <f>IF($A800="placement",U800,IF($A800="site",SUMIF($C:$C,$C800,$U:$U),IF($A800="user",SUMIF($B:$B,$B800,$U:$U),SUM($U:$U))))</f>
        <v>188.86274947381861</v>
      </c>
      <c r="W800" s="27">
        <f>V800/J800</f>
        <v>0.24591503837736797</v>
      </c>
    </row>
    <row r="801" spans="1:23" hidden="1" x14ac:dyDescent="0.3">
      <c r="A801" s="23" t="s">
        <v>13</v>
      </c>
      <c r="B801" s="23" t="s">
        <v>2969</v>
      </c>
      <c r="C801" s="23" t="s">
        <v>2971</v>
      </c>
      <c r="D801" s="23" t="s">
        <v>9898</v>
      </c>
      <c r="E801" s="23"/>
      <c r="F801" s="27">
        <v>0.23710000000000001</v>
      </c>
      <c r="G801" s="24">
        <v>0.82427543000000003</v>
      </c>
      <c r="H801" s="25">
        <v>5693.5312000000004</v>
      </c>
      <c r="I801" s="25">
        <v>983.76729999999998</v>
      </c>
      <c r="J801" s="26">
        <v>6276</v>
      </c>
      <c r="K801" s="26">
        <v>1476</v>
      </c>
      <c r="L801" s="27">
        <v>0.17280000000000001</v>
      </c>
      <c r="M801" s="28">
        <v>0.21265959000000001</v>
      </c>
      <c r="N801" s="29">
        <v>7.7413999999999997E-2</v>
      </c>
      <c r="O801" s="31"/>
      <c r="P801" s="31">
        <v>0.63597221680000005</v>
      </c>
      <c r="Q801" s="31">
        <v>0.237096252364833</v>
      </c>
      <c r="R801" s="42">
        <v>0.3</v>
      </c>
      <c r="S801" s="42">
        <f>IF(R801="","",MAX(R801,Q801))</f>
        <v>0.3</v>
      </c>
      <c r="T801" s="27" t="str">
        <f>IF(A801="placement",MIN(P801,IF(S801="",Q801,S801)),"")</f>
        <v/>
      </c>
      <c r="U801" s="28" t="str">
        <f>IF($A801="placement",T801*J801,"")</f>
        <v/>
      </c>
      <c r="V801" s="26">
        <f>IF($A801="placement",U801,IF($A801="site",SUMIF($C:$C,$C801,$U:$U),IF($A801="user",SUMIF($B:$B,$B801,$U:$U),SUM($U:$U))))</f>
        <v>1476.3238620713178</v>
      </c>
      <c r="W801" s="27">
        <f>V801/J801</f>
        <v>0.23523324762130621</v>
      </c>
    </row>
    <row r="802" spans="1:23" hidden="1" x14ac:dyDescent="0.3">
      <c r="A802" s="23" t="s">
        <v>10</v>
      </c>
      <c r="B802" s="23" t="s">
        <v>9733</v>
      </c>
      <c r="C802" s="23" t="s">
        <v>9898</v>
      </c>
      <c r="D802" s="23" t="s">
        <v>9898</v>
      </c>
      <c r="E802" s="23"/>
      <c r="F802" s="27">
        <v>0.28810000000000002</v>
      </c>
      <c r="G802" s="24">
        <v>0.98060528999999996</v>
      </c>
      <c r="H802" s="25">
        <v>992.96109999999999</v>
      </c>
      <c r="I802" s="25">
        <v>340.33240000000001</v>
      </c>
      <c r="J802" s="26">
        <v>11048</v>
      </c>
      <c r="K802" s="26">
        <v>3183</v>
      </c>
      <c r="L802" s="27">
        <v>0.3427</v>
      </c>
      <c r="M802" s="28">
        <v>1.0821189899999999</v>
      </c>
      <c r="N802" s="29">
        <v>0.55704200000000004</v>
      </c>
      <c r="O802" s="31"/>
      <c r="P802" s="31">
        <v>0.48523036349999998</v>
      </c>
      <c r="Q802" s="31">
        <v>0.288070729936443</v>
      </c>
      <c r="R802" s="42"/>
      <c r="S802" s="42" t="str">
        <f>IF(R802="","",MAX(R802,Q802))</f>
        <v/>
      </c>
      <c r="T802" s="27" t="str">
        <f>IF(A802="placement",MIN(P802,IF(S802="",Q802,S802)),"")</f>
        <v/>
      </c>
      <c r="U802" s="28" t="str">
        <f>IF($A802="placement",T802*J802,"")</f>
        <v/>
      </c>
      <c r="V802" s="26">
        <f>IF($A802="placement",U802,IF($A802="site",SUMIF($C:$C,$C802,$U:$U),IF($A802="user",SUMIF($B:$B,$B802,$U:$U),SUM($U:$U))))</f>
        <v>3182.579999999999</v>
      </c>
      <c r="W802" s="27">
        <f>V802/J802</f>
        <v>0.2880684286748732</v>
      </c>
    </row>
    <row r="803" spans="1:23" hidden="1" x14ac:dyDescent="0.3">
      <c r="A803" s="23" t="s">
        <v>13</v>
      </c>
      <c r="B803" s="23" t="s">
        <v>592</v>
      </c>
      <c r="C803" s="23" t="s">
        <v>594</v>
      </c>
      <c r="D803" s="23" t="s">
        <v>9898</v>
      </c>
      <c r="E803" s="23"/>
      <c r="F803" s="27">
        <v>0.25480000000000003</v>
      </c>
      <c r="G803" s="24">
        <v>0.98600122999999995</v>
      </c>
      <c r="H803" s="25">
        <v>3353.1576</v>
      </c>
      <c r="I803" s="25">
        <v>292.01859999999999</v>
      </c>
      <c r="J803" s="26">
        <v>6205</v>
      </c>
      <c r="K803" s="26">
        <v>1525</v>
      </c>
      <c r="L803" s="27">
        <v>8.7099999999999997E-2</v>
      </c>
      <c r="M803" s="28">
        <v>0.70827797000000003</v>
      </c>
      <c r="N803" s="29">
        <v>0.35970099999999999</v>
      </c>
      <c r="O803" s="31"/>
      <c r="P803" s="31">
        <v>0.49214712939999999</v>
      </c>
      <c r="Q803" s="31">
        <v>0.25480221956902399</v>
      </c>
      <c r="R803" s="42">
        <v>0.15</v>
      </c>
      <c r="S803" s="42">
        <f>IF(R803="","",MAX(R803,Q803))</f>
        <v>0.25480221956902399</v>
      </c>
      <c r="T803" s="27" t="str">
        <f>IF(A803="placement",MIN(P803,IF(S803="",Q803,S803)),"")</f>
        <v/>
      </c>
      <c r="U803" s="28" t="str">
        <f>IF($A803="placement",T803*J803,"")</f>
        <v/>
      </c>
      <c r="V803" s="26">
        <f>IF($A803="placement",U803,IF($A803="site",SUMIF($C:$C,$C803,$U:$U),IF($A803="user",SUMIF($B:$B,$B803,$U:$U),SUM($U:$U))))</f>
        <v>1528.817568754009</v>
      </c>
      <c r="W803" s="27">
        <f>V803/J803</f>
        <v>0.24638478142691522</v>
      </c>
    </row>
    <row r="804" spans="1:23" hidden="1" x14ac:dyDescent="0.3">
      <c r="A804" s="23" t="s">
        <v>10</v>
      </c>
      <c r="B804" s="23" t="s">
        <v>5418</v>
      </c>
      <c r="C804" s="23" t="s">
        <v>9898</v>
      </c>
      <c r="D804" s="23" t="s">
        <v>9898</v>
      </c>
      <c r="E804" s="23"/>
      <c r="F804" s="27">
        <v>0.29070000000000001</v>
      </c>
      <c r="G804" s="24">
        <v>0.88390858000000005</v>
      </c>
      <c r="H804" s="25">
        <v>2102.6635999999999</v>
      </c>
      <c r="I804" s="25">
        <v>668.92420000000004</v>
      </c>
      <c r="J804" s="26">
        <v>15315</v>
      </c>
      <c r="K804" s="26">
        <v>4392</v>
      </c>
      <c r="L804" s="27">
        <v>0.31809999999999999</v>
      </c>
      <c r="M804" s="28">
        <v>0.76318797999999999</v>
      </c>
      <c r="N804" s="29">
        <v>0.31637599999999999</v>
      </c>
      <c r="O804" s="31"/>
      <c r="P804" s="31">
        <v>0.58545468830000003</v>
      </c>
      <c r="Q804" s="31">
        <v>0.29067110071457403</v>
      </c>
      <c r="R804" s="42"/>
      <c r="S804" s="42" t="str">
        <f>IF(R804="","",MAX(R804,Q804))</f>
        <v/>
      </c>
      <c r="T804" s="27" t="str">
        <f>IF(A804="placement",MIN(P804,IF(S804="",Q804,S804)),"")</f>
        <v/>
      </c>
      <c r="U804" s="28" t="str">
        <f>IF($A804="placement",T804*J804,"")</f>
        <v/>
      </c>
      <c r="V804" s="23">
        <f>IF($A804="placement",U804,IF($A804="site",SUMIF($C:$C,$C804,$U:$U),IF($A804="user",SUMIF($B:$B,$B804,$U:$U),SUM($U:$U))))</f>
        <v>4410.3721865847128</v>
      </c>
      <c r="W804" s="27">
        <f>V804/J804</f>
        <v>0.28797728936237105</v>
      </c>
    </row>
    <row r="805" spans="1:23" x14ac:dyDescent="0.3">
      <c r="A805" s="23" t="s">
        <v>14</v>
      </c>
      <c r="B805" s="23" t="s">
        <v>9501</v>
      </c>
      <c r="C805" s="23" t="s">
        <v>9503</v>
      </c>
      <c r="D805" s="23" t="s">
        <v>9516</v>
      </c>
      <c r="E805" s="23" t="s">
        <v>9502</v>
      </c>
      <c r="F805" s="27">
        <v>0.33</v>
      </c>
      <c r="G805" s="24">
        <v>1</v>
      </c>
      <c r="H805" s="25">
        <v>52.885899999999999</v>
      </c>
      <c r="I805" s="25">
        <v>17.6524</v>
      </c>
      <c r="J805" s="26">
        <v>767</v>
      </c>
      <c r="K805" s="26">
        <v>253</v>
      </c>
      <c r="L805" s="27">
        <v>0.33379999999999999</v>
      </c>
      <c r="M805" s="28">
        <v>1.44841968</v>
      </c>
      <c r="N805" s="29">
        <v>0.6</v>
      </c>
      <c r="O805" s="31" t="s">
        <v>12</v>
      </c>
      <c r="P805" s="31">
        <v>0.58575542049999996</v>
      </c>
      <c r="Q805" s="31">
        <v>0.32999999999999902</v>
      </c>
      <c r="R805" s="42"/>
      <c r="S805" s="42" t="str">
        <f>IF(R805="","",MAX(R805,Q805))</f>
        <v/>
      </c>
      <c r="T805" s="27">
        <f>IF(A805="placement",MIN(P805,IF(S805="",Q805,S805)),"")</f>
        <v>0.32999999999999902</v>
      </c>
      <c r="U805" s="28">
        <f>IF($A805="placement",T805*J805,"")</f>
        <v>253.10999999999925</v>
      </c>
      <c r="V805" s="26">
        <f>IF($A805="placement",U805,IF($A805="site",SUMIF($C:$C,$C805,$U:$U),IF($A805="user",SUMIF($B:$B,$B805,$U:$U),SUM($U:$U))))</f>
        <v>253.10999999999925</v>
      </c>
      <c r="W805" s="27">
        <f>V805/J805</f>
        <v>0.32999999999999902</v>
      </c>
    </row>
    <row r="806" spans="1:23" hidden="1" x14ac:dyDescent="0.3">
      <c r="A806" s="23" t="s">
        <v>13</v>
      </c>
      <c r="B806" s="23" t="s">
        <v>1576</v>
      </c>
      <c r="C806" s="23" t="s">
        <v>1577</v>
      </c>
      <c r="D806" s="23" t="s">
        <v>9898</v>
      </c>
      <c r="E806" s="23"/>
      <c r="F806" s="27">
        <v>0.2671</v>
      </c>
      <c r="G806" s="24">
        <v>0.67951145999999996</v>
      </c>
      <c r="H806" s="25">
        <v>886.6617</v>
      </c>
      <c r="I806" s="25">
        <v>528.3673</v>
      </c>
      <c r="J806" s="26">
        <v>6060</v>
      </c>
      <c r="K806" s="26">
        <v>1618</v>
      </c>
      <c r="L806" s="27">
        <v>0.59589999999999999</v>
      </c>
      <c r="M806" s="28">
        <v>0.38230910000000001</v>
      </c>
      <c r="N806" s="29">
        <v>2.0695000000000002E-2</v>
      </c>
      <c r="O806" s="31"/>
      <c r="P806" s="31">
        <v>0.94586840859999999</v>
      </c>
      <c r="Q806" s="31">
        <v>0.26705221265089302</v>
      </c>
      <c r="R806" s="42"/>
      <c r="S806" s="42" t="str">
        <f>IF(R806="","",MAX(R806,Q806))</f>
        <v/>
      </c>
      <c r="T806" s="27" t="str">
        <f>IF(A806="placement",MIN(P806,IF(S806="",Q806,S806)),"")</f>
        <v/>
      </c>
      <c r="U806" s="28" t="str">
        <f>IF($A806="placement",T806*J806,"")</f>
        <v/>
      </c>
      <c r="V806" s="26">
        <f>IF($A806="placement",U806,IF($A806="site",SUMIF($C:$C,$C806,$U:$U),IF($A806="user",SUMIF($B:$B,$B806,$U:$U),SUM($U:$U))))</f>
        <v>1731.7199999999996</v>
      </c>
      <c r="W806" s="27">
        <f>V806/J806</f>
        <v>0.28576237623762368</v>
      </c>
    </row>
    <row r="807" spans="1:23" hidden="1" x14ac:dyDescent="0.3">
      <c r="A807" s="23" t="s">
        <v>10</v>
      </c>
      <c r="B807" s="23" t="s">
        <v>7032</v>
      </c>
      <c r="C807" s="23" t="s">
        <v>9898</v>
      </c>
      <c r="D807" s="23" t="s">
        <v>9898</v>
      </c>
      <c r="E807" s="23"/>
      <c r="F807" s="27">
        <v>0.2878</v>
      </c>
      <c r="G807" s="24">
        <v>0.87588999000000001</v>
      </c>
      <c r="H807" s="25">
        <v>6742.2969000000003</v>
      </c>
      <c r="I807" s="25">
        <v>262.1653</v>
      </c>
      <c r="J807" s="26">
        <v>6811</v>
      </c>
      <c r="K807" s="26">
        <v>1959</v>
      </c>
      <c r="L807" s="27">
        <v>3.8899999999999997E-2</v>
      </c>
      <c r="M807" s="28">
        <v>0.86599873999999999</v>
      </c>
      <c r="N807" s="29">
        <v>0.47998600000000002</v>
      </c>
      <c r="O807" s="31"/>
      <c r="P807" s="31">
        <v>0.44574284260000002</v>
      </c>
      <c r="Q807" s="31">
        <v>0.28784930680704601</v>
      </c>
      <c r="R807" s="42"/>
      <c r="S807" s="42" t="str">
        <f>IF(R807="","",MAX(R807,Q807))</f>
        <v/>
      </c>
      <c r="T807" s="27" t="str">
        <f>IF(A807="placement",MIN(P807,IF(S807="",Q807,S807)),"")</f>
        <v/>
      </c>
      <c r="U807" s="28" t="str">
        <f>IF($A807="placement",T807*J807,"")</f>
        <v/>
      </c>
      <c r="V807" s="26">
        <f>IF($A807="placement",U807,IF($A807="site",SUMIF($C:$C,$C807,$U:$U),IF($A807="user",SUMIF($B:$B,$B807,$U:$U),SUM($U:$U))))</f>
        <v>1956.5599999999979</v>
      </c>
      <c r="W807" s="27">
        <f>V807/J807</f>
        <v>0.28726471883717486</v>
      </c>
    </row>
    <row r="808" spans="1:23" hidden="1" x14ac:dyDescent="0.3">
      <c r="A808" s="23" t="s">
        <v>13</v>
      </c>
      <c r="B808" s="23" t="s">
        <v>6482</v>
      </c>
      <c r="C808" s="23" t="s">
        <v>6483</v>
      </c>
      <c r="D808" s="23" t="s">
        <v>9898</v>
      </c>
      <c r="E808" s="23"/>
      <c r="F808" s="27">
        <v>0.29920000000000002</v>
      </c>
      <c r="G808" s="24">
        <v>0.93200006999999996</v>
      </c>
      <c r="H808" s="25">
        <v>388.77890000000002</v>
      </c>
      <c r="I808" s="25">
        <v>78.971199999999996</v>
      </c>
      <c r="J808" s="26">
        <v>5956</v>
      </c>
      <c r="K808" s="26">
        <v>1447</v>
      </c>
      <c r="L808" s="27">
        <v>0.2031</v>
      </c>
      <c r="M808" s="28">
        <v>2.5139875599999999</v>
      </c>
      <c r="N808" s="29">
        <v>1.874592</v>
      </c>
      <c r="O808" s="31"/>
      <c r="P808" s="31">
        <v>0.25433521120000002</v>
      </c>
      <c r="Q808" s="31">
        <v>0.25433521120941199</v>
      </c>
      <c r="R808" s="42"/>
      <c r="S808" s="42" t="str">
        <f>IF(R808="","",MAX(R808,Q808))</f>
        <v/>
      </c>
      <c r="T808" s="27" t="str">
        <f>IF(A808="placement",MIN(P808,IF(S808="",Q808,S808)),"")</f>
        <v/>
      </c>
      <c r="U808" s="28" t="str">
        <f>IF($A808="placement",T808*J808,"")</f>
        <v/>
      </c>
      <c r="V808" s="26">
        <f>IF($A808="placement",U808,IF($A808="site",SUMIF($C:$C,$C808,$U:$U),IF($A808="user",SUMIF($B:$B,$B808,$U:$U),SUM($U:$U))))</f>
        <v>1450.0254145410834</v>
      </c>
      <c r="W808" s="27">
        <f>V808/J808</f>
        <v>0.24345624824396966</v>
      </c>
    </row>
    <row r="809" spans="1:23" hidden="1" x14ac:dyDescent="0.3">
      <c r="A809" s="23" t="s">
        <v>10</v>
      </c>
      <c r="B809" s="23" t="s">
        <v>9850</v>
      </c>
      <c r="C809" s="23" t="s">
        <v>9898</v>
      </c>
      <c r="D809" s="23" t="s">
        <v>9898</v>
      </c>
      <c r="E809" s="23"/>
      <c r="F809" s="27">
        <v>0.3226</v>
      </c>
      <c r="G809" s="24">
        <v>0</v>
      </c>
      <c r="H809" s="25">
        <v>55.217100000000002</v>
      </c>
      <c r="I809" s="25">
        <v>6.9603999999999999</v>
      </c>
      <c r="J809" s="26">
        <v>107</v>
      </c>
      <c r="K809" s="26">
        <v>31</v>
      </c>
      <c r="L809" s="27">
        <v>0.12609999999999999</v>
      </c>
      <c r="M809" s="28">
        <v>0.51101441999999997</v>
      </c>
      <c r="N809" s="29">
        <v>0.33295000000000002</v>
      </c>
      <c r="O809" s="31"/>
      <c r="P809" s="31">
        <v>0.34845282630000002</v>
      </c>
      <c r="Q809" s="31">
        <v>0.32264259234714499</v>
      </c>
      <c r="R809" s="42"/>
      <c r="S809" s="42" t="str">
        <f>IF(R809="","",MAX(R809,Q809))</f>
        <v/>
      </c>
      <c r="T809" s="27" t="str">
        <f>IF(A809="placement",MIN(P809,IF(S809="",Q809,S809)),"")</f>
        <v/>
      </c>
      <c r="U809" s="28" t="str">
        <f>IF($A809="placement",T809*J809,"")</f>
        <v/>
      </c>
      <c r="V809" s="26">
        <f>IF($A809="placement",U809,IF($A809="site",SUMIF($C:$C,$C809,$U:$U),IF($A809="user",SUMIF($B:$B,$B809,$U:$U),SUM($U:$U))))</f>
        <v>30.666938850186902</v>
      </c>
      <c r="W809" s="27">
        <f>V809/J809</f>
        <v>0.28660690514193365</v>
      </c>
    </row>
    <row r="810" spans="1:23" x14ac:dyDescent="0.3">
      <c r="A810" s="17" t="s">
        <v>14</v>
      </c>
      <c r="B810" s="17" t="s">
        <v>5764</v>
      </c>
      <c r="C810" s="17" t="s">
        <v>5766</v>
      </c>
      <c r="D810" s="17" t="s">
        <v>5911</v>
      </c>
      <c r="E810" s="17" t="s">
        <v>5912</v>
      </c>
      <c r="F810" s="18">
        <v>0.25</v>
      </c>
      <c r="G810" s="36">
        <v>0</v>
      </c>
      <c r="H810" s="37">
        <v>31.383500000000002</v>
      </c>
      <c r="I810" s="37">
        <v>13.720499999999999</v>
      </c>
      <c r="J810" s="19">
        <v>763</v>
      </c>
      <c r="K810" s="19">
        <v>191</v>
      </c>
      <c r="L810" s="18">
        <v>0.43719999999999998</v>
      </c>
      <c r="M810" s="20">
        <v>1.8545383099999999</v>
      </c>
      <c r="N810" s="21">
        <v>1.25</v>
      </c>
      <c r="O810" s="22" t="s">
        <v>385</v>
      </c>
      <c r="P810" s="22">
        <v>0.32597779490000001</v>
      </c>
      <c r="Q810" s="22">
        <v>0.25</v>
      </c>
      <c r="R810" s="43"/>
      <c r="S810" s="42" t="str">
        <f>IF(R810="","",MAX(R810,Q810))</f>
        <v/>
      </c>
      <c r="T810" s="27">
        <f>IF(A810="placement",MIN(P810,IF(S810="",Q810,S810)),"")</f>
        <v>0.25</v>
      </c>
      <c r="U810" s="20">
        <f>IF($A810="placement",T810*J810,"")</f>
        <v>190.75</v>
      </c>
      <c r="V810" s="19">
        <f>IF($A810="placement",U810,IF($A810="site",SUMIF($C:$C,$C810,$U:$U),IF($A810="user",SUMIF($B:$B,$B810,$U:$U),SUM($U:$U))))</f>
        <v>190.75</v>
      </c>
      <c r="W810" s="18">
        <f>V810/J810</f>
        <v>0.25</v>
      </c>
    </row>
    <row r="811" spans="1:23" x14ac:dyDescent="0.3">
      <c r="A811" s="23" t="s">
        <v>14</v>
      </c>
      <c r="B811" s="23" t="s">
        <v>7032</v>
      </c>
      <c r="C811" s="23" t="s">
        <v>7034</v>
      </c>
      <c r="D811" s="23" t="s">
        <v>7050</v>
      </c>
      <c r="E811" s="23" t="s">
        <v>7051</v>
      </c>
      <c r="F811" s="27">
        <v>0.3</v>
      </c>
      <c r="G811" s="24">
        <v>1</v>
      </c>
      <c r="H811" s="25">
        <v>53.333799999999997</v>
      </c>
      <c r="I811" s="25">
        <v>21.563600000000001</v>
      </c>
      <c r="J811" s="26">
        <v>760</v>
      </c>
      <c r="K811" s="26">
        <v>227</v>
      </c>
      <c r="L811" s="27">
        <v>0.40429999999999999</v>
      </c>
      <c r="M811" s="28">
        <v>1.17518202</v>
      </c>
      <c r="N811" s="29">
        <v>0.75</v>
      </c>
      <c r="O811" s="31" t="s">
        <v>42</v>
      </c>
      <c r="P811" s="31">
        <v>0.36180099139999999</v>
      </c>
      <c r="Q811" s="31">
        <v>0.3</v>
      </c>
      <c r="R811" s="42"/>
      <c r="S811" s="42" t="str">
        <f>IF(R811="","",MAX(R811,Q811))</f>
        <v/>
      </c>
      <c r="T811" s="27">
        <f>IF(A811="placement",MIN(P811,IF(S811="",Q811,S811)),"")</f>
        <v>0.3</v>
      </c>
      <c r="U811" s="28">
        <f>IF($A811="placement",T811*J811,"")</f>
        <v>228</v>
      </c>
      <c r="V811" s="26">
        <f>IF($A811="placement",U811,IF($A811="site",SUMIF($C:$C,$C811,$U:$U),IF($A811="user",SUMIF($B:$B,$B811,$U:$U),SUM($U:$U))))</f>
        <v>228</v>
      </c>
      <c r="W811" s="27">
        <f>V811/J811</f>
        <v>0.3</v>
      </c>
    </row>
    <row r="812" spans="1:23" x14ac:dyDescent="0.3">
      <c r="A812" s="23" t="s">
        <v>14</v>
      </c>
      <c r="B812" s="23" t="s">
        <v>8773</v>
      </c>
      <c r="C812" s="23" t="s">
        <v>8775</v>
      </c>
      <c r="D812" s="32" t="s">
        <v>8781</v>
      </c>
      <c r="E812" s="23" t="s">
        <v>8777</v>
      </c>
      <c r="F812" s="27">
        <v>0.25</v>
      </c>
      <c r="G812" s="24">
        <v>1</v>
      </c>
      <c r="H812" s="25">
        <v>266.56040000000002</v>
      </c>
      <c r="I812" s="25">
        <v>29.637899999999998</v>
      </c>
      <c r="J812" s="26">
        <v>757</v>
      </c>
      <c r="K812" s="26">
        <v>189</v>
      </c>
      <c r="L812" s="27">
        <v>0.11119999999999999</v>
      </c>
      <c r="M812" s="28">
        <v>0.85182259000000005</v>
      </c>
      <c r="N812" s="29">
        <v>0.5</v>
      </c>
      <c r="O812" s="31" t="s">
        <v>12</v>
      </c>
      <c r="P812" s="31">
        <v>0.41302331660000002</v>
      </c>
      <c r="Q812" s="31">
        <v>0.249999999999999</v>
      </c>
      <c r="R812" s="42"/>
      <c r="S812" s="42" t="str">
        <f>IF(R812="","",MAX(R812,Q812))</f>
        <v/>
      </c>
      <c r="T812" s="27">
        <f>IF(A812="placement",MIN(P812,IF(S812="",Q812,S812)),"")</f>
        <v>0.249999999999999</v>
      </c>
      <c r="U812" s="28">
        <f>IF($A812="placement",T812*J812,"")</f>
        <v>189.24999999999923</v>
      </c>
      <c r="V812" s="26">
        <f>IF($A812="placement",U812,IF($A812="site",SUMIF($C:$C,$C812,$U:$U),IF($A812="user",SUMIF($B:$B,$B812,$U:$U),SUM($U:$U))))</f>
        <v>189.24999999999923</v>
      </c>
      <c r="W812" s="27">
        <f>V812/J812</f>
        <v>0.24999999999999897</v>
      </c>
    </row>
    <row r="813" spans="1:23" hidden="1" x14ac:dyDescent="0.3">
      <c r="A813" s="17" t="s">
        <v>13</v>
      </c>
      <c r="B813" s="17" t="s">
        <v>138</v>
      </c>
      <c r="C813" s="17" t="s">
        <v>140</v>
      </c>
      <c r="D813" s="17" t="s">
        <v>9898</v>
      </c>
      <c r="E813" s="17"/>
      <c r="F813" s="18">
        <v>0.24959999999999999</v>
      </c>
      <c r="G813" s="36">
        <v>0.69843701999999996</v>
      </c>
      <c r="H813" s="37">
        <v>148.75710000000001</v>
      </c>
      <c r="I813" s="37">
        <v>71.0989</v>
      </c>
      <c r="J813" s="19">
        <v>5837</v>
      </c>
      <c r="K813" s="19">
        <v>1328</v>
      </c>
      <c r="L813" s="18">
        <v>0.47799999999999998</v>
      </c>
      <c r="M813" s="20">
        <v>2.73636597</v>
      </c>
      <c r="N813" s="21">
        <v>2.0464060000000002</v>
      </c>
      <c r="O813" s="22"/>
      <c r="P813" s="22">
        <v>0.25214462319999997</v>
      </c>
      <c r="Q813" s="22">
        <v>0.24962573450154801</v>
      </c>
      <c r="R813" s="43"/>
      <c r="S813" s="42" t="str">
        <f>IF(R813="","",MAX(R813,Q813))</f>
        <v/>
      </c>
      <c r="T813" s="27" t="str">
        <f>IF(A813="placement",MIN(P813,IF(S813="",Q813,S813)),"")</f>
        <v/>
      </c>
      <c r="U813" s="20" t="str">
        <f>IF($A813="placement",T813*J813,"")</f>
        <v/>
      </c>
      <c r="V813" s="19">
        <f>IF($A813="placement",U813,IF($A813="site",SUMIF($C:$C,$C813,$U:$U),IF($A813="user",SUMIF($B:$B,$B813,$U:$U),SUM($U:$U))))</f>
        <v>1364.4367202071671</v>
      </c>
      <c r="W813" s="18">
        <f>V813/J813</f>
        <v>0.23375650508945814</v>
      </c>
    </row>
    <row r="814" spans="1:23" hidden="1" x14ac:dyDescent="0.3">
      <c r="A814" s="23" t="s">
        <v>10</v>
      </c>
      <c r="B814" s="23" t="s">
        <v>1576</v>
      </c>
      <c r="C814" s="23" t="s">
        <v>9898</v>
      </c>
      <c r="D814" s="23" t="s">
        <v>9898</v>
      </c>
      <c r="E814" s="23"/>
      <c r="F814" s="27">
        <v>0.2671</v>
      </c>
      <c r="G814" s="24">
        <v>0.67951145999999996</v>
      </c>
      <c r="H814" s="25">
        <v>886.6617</v>
      </c>
      <c r="I814" s="25">
        <v>528.3673</v>
      </c>
      <c r="J814" s="26">
        <v>6060</v>
      </c>
      <c r="K814" s="26">
        <v>1618</v>
      </c>
      <c r="L814" s="27">
        <v>0.59589999999999999</v>
      </c>
      <c r="M814" s="28">
        <v>0.38230910000000001</v>
      </c>
      <c r="N814" s="29">
        <v>2.0695000000000002E-2</v>
      </c>
      <c r="O814" s="31"/>
      <c r="P814" s="31">
        <v>0.94586840859999999</v>
      </c>
      <c r="Q814" s="31">
        <v>0.26705221265089302</v>
      </c>
      <c r="R814" s="42">
        <v>0.26</v>
      </c>
      <c r="S814" s="42">
        <f>IF(R814="","",MAX(R814,Q814))</f>
        <v>0.26705221265089302</v>
      </c>
      <c r="T814" s="27" t="str">
        <f>IF(A814="placement",MIN(P814,IF(S814="",Q814,S814)),"")</f>
        <v/>
      </c>
      <c r="U814" s="28" t="str">
        <f>IF($A814="placement",T814*J814,"")</f>
        <v/>
      </c>
      <c r="V814" s="26">
        <f>IF($A814="placement",U814,IF($A814="site",SUMIF($C:$C,$C814,$U:$U),IF($A814="user",SUMIF($B:$B,$B814,$U:$U),SUM($U:$U))))</f>
        <v>1731.7199999999996</v>
      </c>
      <c r="W814" s="27">
        <f>V814/J814</f>
        <v>0.28576237623762368</v>
      </c>
    </row>
    <row r="815" spans="1:23" x14ac:dyDescent="0.3">
      <c r="A815" s="23" t="s">
        <v>14</v>
      </c>
      <c r="B815" s="23" t="s">
        <v>1320</v>
      </c>
      <c r="C815" s="23" t="s">
        <v>1322</v>
      </c>
      <c r="D815" s="23" t="s">
        <v>1341</v>
      </c>
      <c r="E815" s="23" t="s">
        <v>1342</v>
      </c>
      <c r="F815" s="27">
        <v>0.15</v>
      </c>
      <c r="G815" s="24">
        <v>1</v>
      </c>
      <c r="H815" s="25">
        <v>100.468</v>
      </c>
      <c r="I815" s="25">
        <v>10.504899999999999</v>
      </c>
      <c r="J815" s="26">
        <v>757</v>
      </c>
      <c r="K815" s="26">
        <v>114</v>
      </c>
      <c r="L815" s="27">
        <v>0.1046</v>
      </c>
      <c r="M815" s="28">
        <v>2.4030353299999998</v>
      </c>
      <c r="N815" s="29">
        <v>2</v>
      </c>
      <c r="O815" s="31" t="s">
        <v>42</v>
      </c>
      <c r="P815" s="31">
        <v>0.16771926970000001</v>
      </c>
      <c r="Q815" s="31">
        <v>0.15</v>
      </c>
      <c r="R815" s="42"/>
      <c r="S815" s="42" t="str">
        <f>IF(R815="","",MAX(R815,Q815))</f>
        <v/>
      </c>
      <c r="T815" s="27">
        <f>IF(A815="placement",MIN(P815,IF(S815="",Q815,S815)),"")</f>
        <v>0.15</v>
      </c>
      <c r="U815" s="28">
        <f>IF($A815="placement",T815*J815,"")</f>
        <v>113.55</v>
      </c>
      <c r="V815" s="26">
        <f>IF($A815="placement",U815,IF($A815="site",SUMIF($C:$C,$C815,$U:$U),IF($A815="user",SUMIF($B:$B,$B815,$U:$U),SUM($U:$U))))</f>
        <v>113.55</v>
      </c>
      <c r="W815" s="27">
        <f>V815/J815</f>
        <v>0.15</v>
      </c>
    </row>
    <row r="816" spans="1:23" x14ac:dyDescent="0.3">
      <c r="A816" s="23" t="s">
        <v>14</v>
      </c>
      <c r="B816" s="23" t="s">
        <v>1576</v>
      </c>
      <c r="C816" s="23" t="s">
        <v>1577</v>
      </c>
      <c r="D816" s="23" t="s">
        <v>1632</v>
      </c>
      <c r="E816" s="23" t="s">
        <v>1633</v>
      </c>
      <c r="F816" s="27">
        <v>0.25</v>
      </c>
      <c r="G816" s="24">
        <v>1</v>
      </c>
      <c r="H816" s="25">
        <v>108.81019999999999</v>
      </c>
      <c r="I816" s="25">
        <v>72.365499999999997</v>
      </c>
      <c r="J816" s="26">
        <v>755</v>
      </c>
      <c r="K816" s="26">
        <v>189</v>
      </c>
      <c r="L816" s="27">
        <v>0.66510000000000002</v>
      </c>
      <c r="M816" s="28">
        <v>0.34790887999999998</v>
      </c>
      <c r="N816" s="29">
        <v>0.03</v>
      </c>
      <c r="O816" s="31" t="s">
        <v>42</v>
      </c>
      <c r="P816" s="31">
        <v>0.913770525</v>
      </c>
      <c r="Q816" s="31">
        <v>0.25</v>
      </c>
      <c r="R816" s="42"/>
      <c r="S816" s="42" t="str">
        <f>IF(R816="","",MAX(R816,Q816))</f>
        <v/>
      </c>
      <c r="T816" s="27">
        <f>IF(A816="placement",MIN(P816,IF(S816="",Q816,S816)),"")</f>
        <v>0.25</v>
      </c>
      <c r="U816" s="28">
        <f>IF($A816="placement",T816*J816,"")</f>
        <v>188.75</v>
      </c>
      <c r="V816" s="26">
        <f>IF($A816="placement",U816,IF($A816="site",SUMIF($C:$C,$C816,$U:$U),IF($A816="user",SUMIF($B:$B,$B816,$U:$U),SUM($U:$U))))</f>
        <v>188.75</v>
      </c>
      <c r="W816" s="27">
        <f>V816/J816</f>
        <v>0.25</v>
      </c>
    </row>
    <row r="817" spans="1:23" x14ac:dyDescent="0.3">
      <c r="A817" s="23" t="s">
        <v>14</v>
      </c>
      <c r="B817" s="23" t="s">
        <v>4000</v>
      </c>
      <c r="C817" s="23" t="s">
        <v>4001</v>
      </c>
      <c r="D817" s="23" t="s">
        <v>4004</v>
      </c>
      <c r="E817" s="23" t="s">
        <v>4005</v>
      </c>
      <c r="F817" s="27">
        <v>0.33</v>
      </c>
      <c r="G817" s="24">
        <v>1</v>
      </c>
      <c r="H817" s="25">
        <v>750.44309999999996</v>
      </c>
      <c r="I817" s="25">
        <v>205.1259</v>
      </c>
      <c r="J817" s="26">
        <v>754</v>
      </c>
      <c r="K817" s="26">
        <v>249</v>
      </c>
      <c r="L817" s="27">
        <v>0.27329999999999999</v>
      </c>
      <c r="M817" s="28">
        <v>0.12255186999999999</v>
      </c>
      <c r="N817" s="29">
        <v>0.03</v>
      </c>
      <c r="O817" s="31" t="s">
        <v>12</v>
      </c>
      <c r="P817" s="31">
        <v>0.75520569140000005</v>
      </c>
      <c r="Q817" s="31">
        <v>0.33</v>
      </c>
      <c r="R817" s="42"/>
      <c r="S817" s="42" t="str">
        <f>IF(R817="","",MAX(R817,Q817))</f>
        <v/>
      </c>
      <c r="T817" s="27">
        <f>IF(A817="placement",MIN(P817,IF(S817="",Q817,S817)),"")</f>
        <v>0.33</v>
      </c>
      <c r="U817" s="28">
        <f>IF($A817="placement",T817*J817,"")</f>
        <v>248.82000000000002</v>
      </c>
      <c r="V817" s="26">
        <f>IF($A817="placement",U817,IF($A817="site",SUMIF($C:$C,$C817,$U:$U),IF($A817="user",SUMIF($B:$B,$B817,$U:$U),SUM($U:$U))))</f>
        <v>248.82000000000002</v>
      </c>
      <c r="W817" s="27">
        <f>V817/J817</f>
        <v>0.33</v>
      </c>
    </row>
    <row r="818" spans="1:23" hidden="1" x14ac:dyDescent="0.3">
      <c r="A818" s="23" t="s">
        <v>13</v>
      </c>
      <c r="B818" s="23" t="s">
        <v>6373</v>
      </c>
      <c r="C818" s="23" t="s">
        <v>6374</v>
      </c>
      <c r="D818" s="23" t="s">
        <v>9898</v>
      </c>
      <c r="E818" s="23"/>
      <c r="F818" s="27">
        <v>0.2802</v>
      </c>
      <c r="G818" s="24">
        <v>0.98957739</v>
      </c>
      <c r="H818" s="25">
        <v>1924.9195999999999</v>
      </c>
      <c r="I818" s="25">
        <v>814.49289999999996</v>
      </c>
      <c r="J818" s="26">
        <v>5772</v>
      </c>
      <c r="K818" s="26">
        <v>1617</v>
      </c>
      <c r="L818" s="27">
        <v>0.42309999999999998</v>
      </c>
      <c r="M818" s="28">
        <v>0.23622019999999999</v>
      </c>
      <c r="N818" s="29">
        <v>4.3527000000000003E-2</v>
      </c>
      <c r="O818" s="31"/>
      <c r="P818" s="31">
        <v>0.81573549059999995</v>
      </c>
      <c r="Q818" s="31">
        <v>0.28019136651396298</v>
      </c>
      <c r="R818" s="42"/>
      <c r="S818" s="42" t="str">
        <f>IF(R818="","",MAX(R818,Q818))</f>
        <v/>
      </c>
      <c r="T818" s="27" t="str">
        <f>IF(A818="placement",MIN(P818,IF(S818="",Q818,S818)),"")</f>
        <v/>
      </c>
      <c r="U818" s="28" t="str">
        <f>IF($A818="placement",T818*J818,"")</f>
        <v/>
      </c>
      <c r="V818" s="26">
        <f>IF($A818="placement",U818,IF($A818="site",SUMIF($C:$C,$C818,$U:$U),IF($A818="user",SUMIF($B:$B,$B818,$U:$U),SUM($U:$U))))</f>
        <v>1615.81</v>
      </c>
      <c r="W818" s="27">
        <f>V818/J818</f>
        <v>0.2799393624393624</v>
      </c>
    </row>
    <row r="819" spans="1:23" hidden="1" x14ac:dyDescent="0.3">
      <c r="A819" s="11" t="s">
        <v>10</v>
      </c>
      <c r="B819" s="11" t="s">
        <v>33</v>
      </c>
      <c r="C819" s="11" t="s">
        <v>9898</v>
      </c>
      <c r="D819" s="11" t="s">
        <v>9898</v>
      </c>
      <c r="E819" s="11"/>
      <c r="F819" s="12">
        <v>0.28520000000000001</v>
      </c>
      <c r="G819" s="33">
        <v>1</v>
      </c>
      <c r="H819" s="34">
        <v>2653.7752999999998</v>
      </c>
      <c r="I819" s="34">
        <v>540.50670000000002</v>
      </c>
      <c r="J819" s="13">
        <v>3924</v>
      </c>
      <c r="K819" s="13">
        <v>1119</v>
      </c>
      <c r="L819" s="12">
        <v>0.20369999999999999</v>
      </c>
      <c r="M819" s="14">
        <v>0.24198427</v>
      </c>
      <c r="N819" s="15">
        <v>0.01</v>
      </c>
      <c r="O819" s="16"/>
      <c r="P819" s="16">
        <v>0.95867499940000001</v>
      </c>
      <c r="Q819" s="16">
        <v>0.28522649090225</v>
      </c>
      <c r="R819" s="44"/>
      <c r="S819" s="42" t="str">
        <f>IF(R819="","",MAX(R819,Q819))</f>
        <v/>
      </c>
      <c r="T819" s="27" t="str">
        <f>IF(A819="placement",MIN(P819,IF(S819="",Q819,S819)),"")</f>
        <v/>
      </c>
      <c r="U819" s="14" t="str">
        <f>IF($A819="placement",T819*J819,"")</f>
        <v/>
      </c>
      <c r="V819" s="13">
        <f>IF($A819="placement",U819,IF($A819="site",SUMIF($C:$C,$C819,$U:$U),IF($A819="user",SUMIF($B:$B,$B819,$U:$U),SUM($U:$U))))</f>
        <v>1119.2199999999964</v>
      </c>
      <c r="W819" s="12">
        <f>V819/J819</f>
        <v>0.28522426095820497</v>
      </c>
    </row>
    <row r="820" spans="1:23" x14ac:dyDescent="0.3">
      <c r="A820" s="23" t="s">
        <v>14</v>
      </c>
      <c r="B820" s="23" t="s">
        <v>678</v>
      </c>
      <c r="C820" s="23" t="s">
        <v>680</v>
      </c>
      <c r="D820" s="23" t="s">
        <v>870</v>
      </c>
      <c r="E820" s="23" t="s">
        <v>871</v>
      </c>
      <c r="F820" s="27">
        <v>0.25</v>
      </c>
      <c r="G820" s="24">
        <v>1</v>
      </c>
      <c r="H820" s="25">
        <v>78.889700000000005</v>
      </c>
      <c r="I820" s="25">
        <v>42.961399999999998</v>
      </c>
      <c r="J820" s="26">
        <v>752</v>
      </c>
      <c r="K820" s="26">
        <v>188</v>
      </c>
      <c r="L820" s="27">
        <v>0.54459999999999997</v>
      </c>
      <c r="M820" s="28">
        <v>0.58310824000000006</v>
      </c>
      <c r="N820" s="29">
        <v>0.25</v>
      </c>
      <c r="O820" s="31" t="s">
        <v>12</v>
      </c>
      <c r="P820" s="31">
        <v>0.57126313419999997</v>
      </c>
      <c r="Q820" s="31">
        <v>0.25</v>
      </c>
      <c r="R820" s="42">
        <v>0.2</v>
      </c>
      <c r="S820" s="42">
        <f>IF(R820="","",MAX(R820,Q820))</f>
        <v>0.25</v>
      </c>
      <c r="T820" s="27">
        <f>IF(A820="placement",MIN(P820,IF(S820="",Q820,S820)),"")</f>
        <v>0.25</v>
      </c>
      <c r="U820" s="28">
        <f>IF($A820="placement",T820*J820,"")</f>
        <v>188</v>
      </c>
      <c r="V820" s="26">
        <f>IF($A820="placement",U820,IF($A820="site",SUMIF($C:$C,$C820,$U:$U),IF($A820="user",SUMIF($B:$B,$B820,$U:$U),SUM($U:$U))))</f>
        <v>188</v>
      </c>
      <c r="W820" s="27">
        <f>V820/J820</f>
        <v>0.25</v>
      </c>
    </row>
    <row r="821" spans="1:23" x14ac:dyDescent="0.3">
      <c r="A821" s="23" t="s">
        <v>14</v>
      </c>
      <c r="B821" s="23" t="s">
        <v>3266</v>
      </c>
      <c r="C821" s="23" t="s">
        <v>3268</v>
      </c>
      <c r="D821" s="23" t="s">
        <v>3482</v>
      </c>
      <c r="E821" s="23" t="s">
        <v>3483</v>
      </c>
      <c r="F821" s="27">
        <v>0.25</v>
      </c>
      <c r="G821" s="24">
        <v>1</v>
      </c>
      <c r="H821" s="25">
        <v>34.099200000000003</v>
      </c>
      <c r="I821" s="25">
        <v>17.019300000000001</v>
      </c>
      <c r="J821" s="26">
        <v>752</v>
      </c>
      <c r="K821" s="26">
        <v>188</v>
      </c>
      <c r="L821" s="27">
        <v>0.49909999999999999</v>
      </c>
      <c r="M821" s="28">
        <v>1.4731262899999999</v>
      </c>
      <c r="N821" s="29">
        <v>1.35</v>
      </c>
      <c r="O821" s="31" t="s">
        <v>12</v>
      </c>
      <c r="P821" s="31">
        <v>8.3581622699999997E-2</v>
      </c>
      <c r="Q821" s="31">
        <v>8.3581622658345303E-2</v>
      </c>
      <c r="R821" s="42"/>
      <c r="S821" s="42" t="str">
        <f>IF(R821="","",MAX(R821,Q821))</f>
        <v/>
      </c>
      <c r="T821" s="27">
        <f>IF(A821="placement",MIN(P821,IF(S821="",Q821,S821)),"")</f>
        <v>8.3581622658345303E-2</v>
      </c>
      <c r="U821" s="28">
        <f>IF($A821="placement",T821*J821,"")</f>
        <v>62.853380239075669</v>
      </c>
      <c r="V821" s="26">
        <f>IF($A821="placement",U821,IF($A821="site",SUMIF($C:$C,$C821,$U:$U),IF($A821="user",SUMIF($B:$B,$B821,$U:$U),SUM($U:$U))))</f>
        <v>62.853380239075669</v>
      </c>
      <c r="W821" s="27">
        <f>V821/J821</f>
        <v>8.3581622658345303E-2</v>
      </c>
    </row>
    <row r="822" spans="1:23" x14ac:dyDescent="0.3">
      <c r="A822" s="23" t="s">
        <v>14</v>
      </c>
      <c r="B822" s="23" t="s">
        <v>7689</v>
      </c>
      <c r="C822" s="23" t="s">
        <v>7690</v>
      </c>
      <c r="D822" s="23" t="s">
        <v>7893</v>
      </c>
      <c r="E822" s="23" t="s">
        <v>7894</v>
      </c>
      <c r="F822" s="27">
        <v>0.1</v>
      </c>
      <c r="G822" s="24">
        <v>1</v>
      </c>
      <c r="H822" s="25">
        <v>352.15890000000002</v>
      </c>
      <c r="I822" s="25">
        <v>44.8902</v>
      </c>
      <c r="J822" s="26">
        <v>751</v>
      </c>
      <c r="K822" s="26">
        <v>75</v>
      </c>
      <c r="L822" s="27">
        <v>0.1275</v>
      </c>
      <c r="M822" s="28">
        <v>0.55732859000000001</v>
      </c>
      <c r="N822" s="29">
        <v>0.45</v>
      </c>
      <c r="O822" s="31" t="s">
        <v>42</v>
      </c>
      <c r="P822" s="31">
        <v>0.19257686569999999</v>
      </c>
      <c r="Q822" s="31">
        <v>0.1</v>
      </c>
      <c r="R822" s="42"/>
      <c r="S822" s="42" t="str">
        <f>IF(R822="","",MAX(R822,Q822))</f>
        <v/>
      </c>
      <c r="T822" s="27">
        <f>IF(A822="placement",MIN(P822,IF(S822="",Q822,S822)),"")</f>
        <v>0.1</v>
      </c>
      <c r="U822" s="28">
        <f>IF($A822="placement",T822*J822,"")</f>
        <v>75.100000000000009</v>
      </c>
      <c r="V822" s="26">
        <f>IF($A822="placement",U822,IF($A822="site",SUMIF($C:$C,$C822,$U:$U),IF($A822="user",SUMIF($B:$B,$B822,$U:$U),SUM($U:$U))))</f>
        <v>75.100000000000009</v>
      </c>
      <c r="W822" s="27">
        <f>V822/J822</f>
        <v>0.1</v>
      </c>
    </row>
    <row r="823" spans="1:23" hidden="1" x14ac:dyDescent="0.3">
      <c r="A823" s="23" t="s">
        <v>13</v>
      </c>
      <c r="B823" s="23" t="s">
        <v>6391</v>
      </c>
      <c r="C823" s="23" t="s">
        <v>6392</v>
      </c>
      <c r="D823" s="23" t="s">
        <v>9898</v>
      </c>
      <c r="E823" s="23"/>
      <c r="F823" s="27">
        <v>0.25</v>
      </c>
      <c r="G823" s="24">
        <v>0.98063904000000002</v>
      </c>
      <c r="H823" s="25">
        <v>309.57389999999998</v>
      </c>
      <c r="I823" s="25">
        <v>109.11539999999999</v>
      </c>
      <c r="J823" s="26">
        <v>5728</v>
      </c>
      <c r="K823" s="26">
        <v>1432</v>
      </c>
      <c r="L823" s="27">
        <v>0.35249999999999998</v>
      </c>
      <c r="M823" s="28">
        <v>1.7498982700000001</v>
      </c>
      <c r="N823" s="29">
        <v>0.99145399999999995</v>
      </c>
      <c r="O823" s="31"/>
      <c r="P823" s="31">
        <v>0.43342192210000002</v>
      </c>
      <c r="Q823" s="31">
        <v>0.25</v>
      </c>
      <c r="R823" s="42"/>
      <c r="S823" s="42" t="str">
        <f>IF(R823="","",MAX(R823,Q823))</f>
        <v/>
      </c>
      <c r="T823" s="27" t="str">
        <f>IF(A823="placement",MIN(P823,IF(S823="",Q823,S823)),"")</f>
        <v/>
      </c>
      <c r="U823" s="28" t="str">
        <f>IF($A823="placement",T823*J823,"")</f>
        <v/>
      </c>
      <c r="V823" s="26">
        <f>IF($A823="placement",U823,IF($A823="site",SUMIF($C:$C,$C823,$U:$U),IF($A823="user",SUMIF($B:$B,$B823,$U:$U),SUM($U:$U))))</f>
        <v>1431.9999999999973</v>
      </c>
      <c r="W823" s="27">
        <f>V823/J823</f>
        <v>0.24999999999999953</v>
      </c>
    </row>
    <row r="824" spans="1:23" hidden="1" x14ac:dyDescent="0.3">
      <c r="A824" s="23" t="s">
        <v>10</v>
      </c>
      <c r="B824" s="23" t="s">
        <v>1484</v>
      </c>
      <c r="C824" s="23" t="s">
        <v>9898</v>
      </c>
      <c r="D824" s="23" t="s">
        <v>9898</v>
      </c>
      <c r="E824" s="23"/>
      <c r="F824" s="27">
        <v>0.2452</v>
      </c>
      <c r="G824" s="24">
        <v>0.89535065000000003</v>
      </c>
      <c r="H824" s="25">
        <v>505.8734</v>
      </c>
      <c r="I824" s="25">
        <v>266.34440000000001</v>
      </c>
      <c r="J824" s="26">
        <v>6501</v>
      </c>
      <c r="K824" s="26">
        <v>1598</v>
      </c>
      <c r="L824" s="27">
        <v>0.52649999999999997</v>
      </c>
      <c r="M824" s="28">
        <v>0.81364839</v>
      </c>
      <c r="N824" s="29">
        <v>0.36707000000000001</v>
      </c>
      <c r="O824" s="31"/>
      <c r="P824" s="31">
        <v>0.54885917979999999</v>
      </c>
      <c r="Q824" s="31">
        <v>0.245212023929201</v>
      </c>
      <c r="R824" s="42"/>
      <c r="S824" s="42" t="str">
        <f>IF(R824="","",MAX(R824,Q824))</f>
        <v/>
      </c>
      <c r="T824" s="27" t="str">
        <f>IF(A824="placement",MIN(P824,IF(S824="",Q824,S824)),"")</f>
        <v/>
      </c>
      <c r="U824" s="28" t="str">
        <f>IF($A824="placement",T824*J824,"")</f>
        <v/>
      </c>
      <c r="V824" s="26">
        <f>IF($A824="placement",U824,IF($A824="site",SUMIF($C:$C,$C824,$U:$U),IF($A824="user",SUMIF($B:$B,$B824,$U:$U),SUM($U:$U))))</f>
        <v>1848.3799999999992</v>
      </c>
      <c r="W824" s="27">
        <f>V824/J824</f>
        <v>0.284322411936625</v>
      </c>
    </row>
    <row r="825" spans="1:23" x14ac:dyDescent="0.3">
      <c r="A825" s="17" t="s">
        <v>14</v>
      </c>
      <c r="B825" s="17" t="s">
        <v>9958</v>
      </c>
      <c r="C825" s="17" t="s">
        <v>9959</v>
      </c>
      <c r="D825" s="17" t="s">
        <v>9968</v>
      </c>
      <c r="E825" s="17" t="s">
        <v>9969</v>
      </c>
      <c r="F825" s="18">
        <v>0.25</v>
      </c>
      <c r="G825" s="36">
        <v>1</v>
      </c>
      <c r="H825" s="37">
        <v>45.586799999999997</v>
      </c>
      <c r="I825" s="37">
        <v>11.728300000000001</v>
      </c>
      <c r="J825" s="19">
        <v>747</v>
      </c>
      <c r="K825" s="19">
        <v>187</v>
      </c>
      <c r="L825" s="18">
        <v>0.25729999999999997</v>
      </c>
      <c r="M825" s="20">
        <v>2.1244756300000001</v>
      </c>
      <c r="N825" s="21">
        <v>1.25</v>
      </c>
      <c r="O825" s="22" t="s">
        <v>12</v>
      </c>
      <c r="P825" s="22">
        <v>0.41161951479999997</v>
      </c>
      <c r="Q825" s="22">
        <v>0.249999999999999</v>
      </c>
      <c r="R825" s="43"/>
      <c r="S825" s="42" t="str">
        <f>IF(R825="","",MAX(R825,Q825))</f>
        <v/>
      </c>
      <c r="T825" s="27">
        <f>IF(A825="placement",MIN(P825,IF(S825="",Q825,S825)),"")</f>
        <v>0.249999999999999</v>
      </c>
      <c r="U825" s="20">
        <f>IF($A825="placement",T825*J825,"")</f>
        <v>186.74999999999926</v>
      </c>
      <c r="V825" s="19">
        <f>IF($A825="placement",U825,IF($A825="site",SUMIF($C:$C,$C825,$U:$U),IF($A825="user",SUMIF($B:$B,$B825,$U:$U),SUM($U:$U))))</f>
        <v>186.74999999999926</v>
      </c>
      <c r="W825" s="18">
        <f>V825/J825</f>
        <v>0.249999999999999</v>
      </c>
    </row>
    <row r="826" spans="1:23" x14ac:dyDescent="0.3">
      <c r="A826" s="23" t="s">
        <v>14</v>
      </c>
      <c r="B826" s="23" t="s">
        <v>10007</v>
      </c>
      <c r="C826" s="23" t="s">
        <v>10008</v>
      </c>
      <c r="D826" s="23" t="s">
        <v>10011</v>
      </c>
      <c r="E826" s="23" t="s">
        <v>10012</v>
      </c>
      <c r="F826" s="27">
        <v>0.25</v>
      </c>
      <c r="G826" s="24">
        <v>1</v>
      </c>
      <c r="H826" s="25">
        <v>90.5351</v>
      </c>
      <c r="I826" s="25">
        <v>18.138400000000001</v>
      </c>
      <c r="J826" s="26">
        <v>745</v>
      </c>
      <c r="K826" s="26">
        <v>186</v>
      </c>
      <c r="L826" s="27">
        <v>0.20030000000000001</v>
      </c>
      <c r="M826" s="28">
        <v>1.3698729599999999</v>
      </c>
      <c r="N826" s="29">
        <v>1</v>
      </c>
      <c r="O826" s="31" t="s">
        <v>12</v>
      </c>
      <c r="P826" s="31">
        <v>0.27000530090000002</v>
      </c>
      <c r="Q826" s="31">
        <v>0.25</v>
      </c>
      <c r="R826" s="42"/>
      <c r="S826" s="42" t="str">
        <f>IF(R826="","",MAX(R826,Q826))</f>
        <v/>
      </c>
      <c r="T826" s="27">
        <f>IF(A826="placement",MIN(P826,IF(S826="",Q826,S826)),"")</f>
        <v>0.25</v>
      </c>
      <c r="U826" s="28">
        <f>IF($A826="placement",T826*J826,"")</f>
        <v>186.25</v>
      </c>
      <c r="V826" s="26">
        <f>IF($A826="placement",U826,IF($A826="site",SUMIF($C:$C,$C826,$U:$U),IF($A826="user",SUMIF($B:$B,$B826,$U:$U),SUM($U:$U))))</f>
        <v>186.25</v>
      </c>
      <c r="W826" s="27">
        <f>V826/J826</f>
        <v>0.25</v>
      </c>
    </row>
    <row r="827" spans="1:23" hidden="1" x14ac:dyDescent="0.3">
      <c r="A827" s="23" t="s">
        <v>13</v>
      </c>
      <c r="B827" s="23" t="s">
        <v>8342</v>
      </c>
      <c r="C827" s="23" t="s">
        <v>8343</v>
      </c>
      <c r="D827" s="32" t="s">
        <v>9898</v>
      </c>
      <c r="E827" s="23"/>
      <c r="F827" s="27">
        <v>0.25</v>
      </c>
      <c r="G827" s="24">
        <v>0.99966719000000004</v>
      </c>
      <c r="H827" s="25">
        <v>366.01940000000002</v>
      </c>
      <c r="I827" s="25">
        <v>94.836100000000002</v>
      </c>
      <c r="J827" s="26">
        <v>5697</v>
      </c>
      <c r="K827" s="26">
        <v>1216</v>
      </c>
      <c r="L827" s="27">
        <v>0.2591</v>
      </c>
      <c r="M827" s="28">
        <v>2.00240565</v>
      </c>
      <c r="N827" s="29">
        <v>1.5605549999999999</v>
      </c>
      <c r="O827" s="31"/>
      <c r="P827" s="31">
        <v>0.22065991160000001</v>
      </c>
      <c r="Q827" s="31">
        <v>0.22065991163971699</v>
      </c>
      <c r="R827" s="42"/>
      <c r="S827" s="42" t="str">
        <f>IF(R827="","",MAX(R827,Q827))</f>
        <v/>
      </c>
      <c r="T827" s="27" t="str">
        <f>IF(A827="placement",MIN(P827,IF(S827="",Q827,S827)),"")</f>
        <v/>
      </c>
      <c r="U827" s="28" t="str">
        <f>IF($A827="placement",T827*J827,"")</f>
        <v/>
      </c>
      <c r="V827" s="26">
        <f>IF($A827="placement",U827,IF($A827="site",SUMIF($C:$C,$C827,$U:$U),IF($A827="user",SUMIF($B:$B,$B827,$U:$U),SUM($U:$U))))</f>
        <v>1241.5497591205976</v>
      </c>
      <c r="W827" s="27">
        <f>V827/J827</f>
        <v>0.21793044744963974</v>
      </c>
    </row>
    <row r="828" spans="1:23" hidden="1" x14ac:dyDescent="0.3">
      <c r="A828" s="23" t="s">
        <v>10</v>
      </c>
      <c r="B828" s="23" t="s">
        <v>8055</v>
      </c>
      <c r="C828" s="23" t="s">
        <v>9898</v>
      </c>
      <c r="D828" s="23" t="s">
        <v>9898</v>
      </c>
      <c r="E828" s="23"/>
      <c r="F828" s="27">
        <v>0.28470000000000001</v>
      </c>
      <c r="G828" s="24">
        <v>0</v>
      </c>
      <c r="H828" s="25">
        <v>101.74209999999999</v>
      </c>
      <c r="I828" s="25">
        <v>17.520800000000001</v>
      </c>
      <c r="J828" s="26">
        <v>388</v>
      </c>
      <c r="K828" s="26">
        <v>110</v>
      </c>
      <c r="L828" s="27">
        <v>0.17219999999999999</v>
      </c>
      <c r="M828" s="28">
        <v>0.73763977999999997</v>
      </c>
      <c r="N828" s="29">
        <v>0.45484200000000002</v>
      </c>
      <c r="O828" s="31"/>
      <c r="P828" s="31">
        <v>0.38338195619999998</v>
      </c>
      <c r="Q828" s="31">
        <v>0.28471376682635402</v>
      </c>
      <c r="R828" s="42"/>
      <c r="S828" s="42" t="str">
        <f>IF(R828="","",MAX(R828,Q828))</f>
        <v/>
      </c>
      <c r="T828" s="27" t="str">
        <f>IF(A828="placement",MIN(P828,IF(S828="",Q828,S828)),"")</f>
        <v/>
      </c>
      <c r="U828" s="28" t="str">
        <f>IF($A828="placement",T828*J828,"")</f>
        <v/>
      </c>
      <c r="V828" s="26">
        <f>IF($A828="placement",U828,IF($A828="site",SUMIF($C:$C,$C828,$U:$U),IF($A828="user",SUMIF($B:$B,$B828,$U:$U),SUM($U:$U))))</f>
        <v>110.10999999999984</v>
      </c>
      <c r="W828" s="27">
        <f>V828/J828</f>
        <v>0.28378865979381401</v>
      </c>
    </row>
    <row r="829" spans="1:23" x14ac:dyDescent="0.3">
      <c r="A829" s="23" t="s">
        <v>14</v>
      </c>
      <c r="B829" s="23" t="s">
        <v>7689</v>
      </c>
      <c r="C829" s="23" t="s">
        <v>7690</v>
      </c>
      <c r="D829" s="23" t="s">
        <v>7763</v>
      </c>
      <c r="E829" s="23" t="s">
        <v>7764</v>
      </c>
      <c r="F829" s="27">
        <v>0.1</v>
      </c>
      <c r="G829" s="24">
        <v>1</v>
      </c>
      <c r="H829" s="25">
        <v>358.58350000000002</v>
      </c>
      <c r="I829" s="25">
        <v>44.3444</v>
      </c>
      <c r="J829" s="26">
        <v>745</v>
      </c>
      <c r="K829" s="26">
        <v>74</v>
      </c>
      <c r="L829" s="27">
        <v>0.1237</v>
      </c>
      <c r="M829" s="28">
        <v>0.55980136000000003</v>
      </c>
      <c r="N829" s="29">
        <v>0.45</v>
      </c>
      <c r="O829" s="31" t="s">
        <v>42</v>
      </c>
      <c r="P829" s="31">
        <v>0.1961434322</v>
      </c>
      <c r="Q829" s="31">
        <v>0.1</v>
      </c>
      <c r="R829" s="42"/>
      <c r="S829" s="42" t="str">
        <f>IF(R829="","",MAX(R829,Q829))</f>
        <v/>
      </c>
      <c r="T829" s="27">
        <f>IF(A829="placement",MIN(P829,IF(S829="",Q829,S829)),"")</f>
        <v>0.1</v>
      </c>
      <c r="U829" s="28">
        <f>IF($A829="placement",T829*J829,"")</f>
        <v>74.5</v>
      </c>
      <c r="V829" s="26">
        <f>IF($A829="placement",U829,IF($A829="site",SUMIF($C:$C,$C829,$U:$U),IF($A829="user",SUMIF($B:$B,$B829,$U:$U),SUM($U:$U))))</f>
        <v>74.5</v>
      </c>
      <c r="W829" s="27">
        <f>V829/J829</f>
        <v>0.1</v>
      </c>
    </row>
    <row r="830" spans="1:23" x14ac:dyDescent="0.3">
      <c r="A830" s="23" t="s">
        <v>14</v>
      </c>
      <c r="B830" s="23" t="s">
        <v>8463</v>
      </c>
      <c r="C830" s="23" t="s">
        <v>8465</v>
      </c>
      <c r="D830" s="23" t="s">
        <v>8472</v>
      </c>
      <c r="E830" s="23" t="s">
        <v>8473</v>
      </c>
      <c r="F830" s="27">
        <v>0.25</v>
      </c>
      <c r="G830" s="24">
        <v>0</v>
      </c>
      <c r="H830" s="25">
        <v>46.744500000000002</v>
      </c>
      <c r="I830" s="25">
        <v>8.3886000000000003</v>
      </c>
      <c r="J830" s="26">
        <v>743</v>
      </c>
      <c r="K830" s="26">
        <v>176</v>
      </c>
      <c r="L830" s="27">
        <v>0.17949999999999999</v>
      </c>
      <c r="M830" s="28">
        <v>2.9507135600000001</v>
      </c>
      <c r="N830" s="29">
        <v>2.25</v>
      </c>
      <c r="O830" s="31" t="s">
        <v>12</v>
      </c>
      <c r="P830" s="31">
        <v>0.23747257829999999</v>
      </c>
      <c r="Q830" s="31">
        <v>0.23747257827420101</v>
      </c>
      <c r="R830" s="42"/>
      <c r="S830" s="42" t="str">
        <f>IF(R830="","",MAX(R830,Q830))</f>
        <v/>
      </c>
      <c r="T830" s="27">
        <f>IF(A830="placement",MIN(P830,IF(S830="",Q830,S830)),"")</f>
        <v>0.23747257827420101</v>
      </c>
      <c r="U830" s="28">
        <f>IF($A830="placement",T830*J830,"")</f>
        <v>176.44212565773134</v>
      </c>
      <c r="V830" s="26">
        <f>IF($A830="placement",U830,IF($A830="site",SUMIF($C:$C,$C830,$U:$U),IF($A830="user",SUMIF($B:$B,$B830,$U:$U),SUM($U:$U))))</f>
        <v>176.44212565773134</v>
      </c>
      <c r="W830" s="27">
        <f>V830/J830</f>
        <v>0.23747257827420098</v>
      </c>
    </row>
    <row r="831" spans="1:23" x14ac:dyDescent="0.3">
      <c r="A831" s="23" t="s">
        <v>14</v>
      </c>
      <c r="B831" s="23" t="s">
        <v>1177</v>
      </c>
      <c r="C831" s="23" t="s">
        <v>1179</v>
      </c>
      <c r="D831" s="23" t="s">
        <v>1188</v>
      </c>
      <c r="E831" s="23" t="s">
        <v>1189</v>
      </c>
      <c r="F831" s="27">
        <v>0.25</v>
      </c>
      <c r="G831" s="24">
        <v>1</v>
      </c>
      <c r="H831" s="25">
        <v>136.71209999999999</v>
      </c>
      <c r="I831" s="25">
        <v>10.2104</v>
      </c>
      <c r="J831" s="26">
        <v>743</v>
      </c>
      <c r="K831" s="26">
        <v>131</v>
      </c>
      <c r="L831" s="27">
        <v>7.4700000000000003E-2</v>
      </c>
      <c r="M831" s="28">
        <v>2.4268213200000002</v>
      </c>
      <c r="N831" s="29">
        <v>2</v>
      </c>
      <c r="O831" s="31" t="s">
        <v>42</v>
      </c>
      <c r="P831" s="31">
        <v>0.17587669689999999</v>
      </c>
      <c r="Q831" s="31">
        <v>0.175876696865188</v>
      </c>
      <c r="R831" s="42"/>
      <c r="S831" s="42" t="str">
        <f>IF(R831="","",MAX(R831,Q831))</f>
        <v/>
      </c>
      <c r="T831" s="27">
        <f>IF(A831="placement",MIN(P831,IF(S831="",Q831,S831)),"")</f>
        <v>0.175876696865188</v>
      </c>
      <c r="U831" s="28">
        <f>IF($A831="placement",T831*J831,"")</f>
        <v>130.67638577083468</v>
      </c>
      <c r="V831" s="26">
        <f>IF($A831="placement",U831,IF($A831="site",SUMIF($C:$C,$C831,$U:$U),IF($A831="user",SUMIF($B:$B,$B831,$U:$U),SUM($U:$U))))</f>
        <v>130.67638577083468</v>
      </c>
      <c r="W831" s="27">
        <f>V831/J831</f>
        <v>0.175876696865188</v>
      </c>
    </row>
    <row r="832" spans="1:23" x14ac:dyDescent="0.3">
      <c r="A832" s="23" t="s">
        <v>14</v>
      </c>
      <c r="B832" s="23" t="s">
        <v>3053</v>
      </c>
      <c r="C832" s="23" t="s">
        <v>3055</v>
      </c>
      <c r="D832" s="23" t="s">
        <v>3116</v>
      </c>
      <c r="E832" s="23" t="s">
        <v>3117</v>
      </c>
      <c r="F832" s="27">
        <v>0.25</v>
      </c>
      <c r="G832" s="24">
        <v>1</v>
      </c>
      <c r="H832" s="25">
        <v>116.1776</v>
      </c>
      <c r="I832" s="25">
        <v>15.5665</v>
      </c>
      <c r="J832" s="26">
        <v>742</v>
      </c>
      <c r="K832" s="26">
        <v>156</v>
      </c>
      <c r="L832" s="27">
        <v>0.13400000000000001</v>
      </c>
      <c r="M832" s="28">
        <v>1.58953889</v>
      </c>
      <c r="N832" s="29">
        <v>1.2</v>
      </c>
      <c r="O832" s="31" t="s">
        <v>12</v>
      </c>
      <c r="P832" s="31">
        <v>0.2450640831</v>
      </c>
      <c r="Q832" s="31">
        <v>0.24506408306000499</v>
      </c>
      <c r="R832" s="42"/>
      <c r="S832" s="42" t="str">
        <f>IF(R832="","",MAX(R832,Q832))</f>
        <v/>
      </c>
      <c r="T832" s="27">
        <f>IF(A832="placement",MIN(P832,IF(S832="",Q832,S832)),"")</f>
        <v>0.24506408306000499</v>
      </c>
      <c r="U832" s="28">
        <f>IF($A832="placement",T832*J832,"")</f>
        <v>181.83754963052371</v>
      </c>
      <c r="V832" s="26">
        <f>IF($A832="placement",U832,IF($A832="site",SUMIF($C:$C,$C832,$U:$U),IF($A832="user",SUMIF($B:$B,$B832,$U:$U),SUM($U:$U))))</f>
        <v>181.83754963052371</v>
      </c>
      <c r="W832" s="27">
        <f>V832/J832</f>
        <v>0.24506408306000499</v>
      </c>
    </row>
    <row r="833" spans="1:23" x14ac:dyDescent="0.3">
      <c r="A833" s="11" t="s">
        <v>14</v>
      </c>
      <c r="B833" s="11" t="s">
        <v>3266</v>
      </c>
      <c r="C833" s="11" t="s">
        <v>3268</v>
      </c>
      <c r="D833" s="35" t="s">
        <v>3420</v>
      </c>
      <c r="E833" s="11" t="s">
        <v>3421</v>
      </c>
      <c r="F833" s="12">
        <v>0.25</v>
      </c>
      <c r="G833" s="33">
        <v>1</v>
      </c>
      <c r="H833" s="34">
        <v>157.95750000000001</v>
      </c>
      <c r="I833" s="34">
        <v>27.1935</v>
      </c>
      <c r="J833" s="13">
        <v>741</v>
      </c>
      <c r="K833" s="13">
        <v>185</v>
      </c>
      <c r="L833" s="12">
        <v>0.17219999999999999</v>
      </c>
      <c r="M833" s="14">
        <v>0.90771113999999997</v>
      </c>
      <c r="N833" s="15">
        <v>0.6</v>
      </c>
      <c r="O833" s="16" t="s">
        <v>12</v>
      </c>
      <c r="P833" s="16">
        <v>0.33899676420000002</v>
      </c>
      <c r="Q833" s="16">
        <v>0.25</v>
      </c>
      <c r="R833" s="44"/>
      <c r="S833" s="42" t="str">
        <f>IF(R833="","",MAX(R833,Q833))</f>
        <v/>
      </c>
      <c r="T833" s="27">
        <f>IF(A833="placement",MIN(P833,IF(S833="",Q833,S833)),"")</f>
        <v>0.25</v>
      </c>
      <c r="U833" s="14">
        <f>IF($A833="placement",T833*J833,"")</f>
        <v>185.25</v>
      </c>
      <c r="V833" s="13">
        <f>IF($A833="placement",U833,IF($A833="site",SUMIF($C:$C,$C833,$U:$U),IF($A833="user",SUMIF($B:$B,$B833,$U:$U),SUM($U:$U))))</f>
        <v>185.25</v>
      </c>
      <c r="W833" s="12">
        <f>V833/J833</f>
        <v>0.25</v>
      </c>
    </row>
    <row r="834" spans="1:23" x14ac:dyDescent="0.3">
      <c r="A834" s="23" t="s">
        <v>14</v>
      </c>
      <c r="B834" s="23" t="s">
        <v>6638</v>
      </c>
      <c r="C834" s="23" t="s">
        <v>6639</v>
      </c>
      <c r="D834" s="23" t="s">
        <v>6820</v>
      </c>
      <c r="E834" s="23" t="s">
        <v>6821</v>
      </c>
      <c r="F834" s="27">
        <v>0.25</v>
      </c>
      <c r="G834" s="24">
        <v>1</v>
      </c>
      <c r="H834" s="25">
        <v>230.77369999999999</v>
      </c>
      <c r="I834" s="25">
        <v>31.566400000000002</v>
      </c>
      <c r="J834" s="26">
        <v>740</v>
      </c>
      <c r="K834" s="26">
        <v>77</v>
      </c>
      <c r="L834" s="27">
        <v>0.1368</v>
      </c>
      <c r="M834" s="28">
        <v>0.78159210999999995</v>
      </c>
      <c r="N834" s="29">
        <v>0.7</v>
      </c>
      <c r="O834" s="31" t="s">
        <v>12</v>
      </c>
      <c r="P834" s="31">
        <v>0.1043921843</v>
      </c>
      <c r="Q834" s="31">
        <v>0.104392184337987</v>
      </c>
      <c r="R834" s="42"/>
      <c r="S834" s="42" t="str">
        <f>IF(R834="","",MAX(R834,Q834))</f>
        <v/>
      </c>
      <c r="T834" s="27">
        <f>IF(A834="placement",MIN(P834,IF(S834="",Q834,S834)),"")</f>
        <v>0.1043921843</v>
      </c>
      <c r="U834" s="28">
        <f>IF($A834="placement",T834*J834,"")</f>
        <v>77.250216381999991</v>
      </c>
      <c r="V834" s="26">
        <f>IF($A834="placement",U834,IF($A834="site",SUMIF($C:$C,$C834,$U:$U),IF($A834="user",SUMIF($B:$B,$B834,$U:$U),SUM($U:$U))))</f>
        <v>77.250216381999991</v>
      </c>
      <c r="W834" s="27">
        <f>V834/J834</f>
        <v>0.10439218429999998</v>
      </c>
    </row>
    <row r="835" spans="1:23" x14ac:dyDescent="0.3">
      <c r="A835" s="11" t="s">
        <v>14</v>
      </c>
      <c r="B835" s="11" t="s">
        <v>183</v>
      </c>
      <c r="C835" s="11" t="s">
        <v>185</v>
      </c>
      <c r="D835" s="11" t="s">
        <v>202</v>
      </c>
      <c r="E835" s="11" t="s">
        <v>203</v>
      </c>
      <c r="F835" s="12">
        <v>0.05</v>
      </c>
      <c r="G835" s="33">
        <v>1</v>
      </c>
      <c r="H835" s="34">
        <v>120.3428</v>
      </c>
      <c r="I835" s="34">
        <v>4.3095999999999997</v>
      </c>
      <c r="J835" s="13">
        <v>740</v>
      </c>
      <c r="K835" s="13">
        <v>37</v>
      </c>
      <c r="L835" s="12">
        <v>3.5799999999999998E-2</v>
      </c>
      <c r="M835" s="14">
        <v>5.7243639699999997</v>
      </c>
      <c r="N835" s="15">
        <v>5</v>
      </c>
      <c r="O835" s="16" t="s">
        <v>70</v>
      </c>
      <c r="P835" s="16">
        <v>0.12654051559999999</v>
      </c>
      <c r="Q835" s="16">
        <v>0.05</v>
      </c>
      <c r="R835" s="44"/>
      <c r="S835" s="42" t="str">
        <f>IF(R835="","",MAX(R835,Q835))</f>
        <v/>
      </c>
      <c r="T835" s="27">
        <f>IF(A835="placement",MIN(P835,IF(S835="",Q835,S835)),"")</f>
        <v>0.05</v>
      </c>
      <c r="U835" s="14">
        <f>IF($A835="placement",T835*J835,"")</f>
        <v>37</v>
      </c>
      <c r="V835" s="13">
        <f>IF($A835="placement",U835,IF($A835="site",SUMIF($C:$C,$C835,$U:$U),IF($A835="user",SUMIF($B:$B,$B835,$U:$U),SUM($U:$U))))</f>
        <v>37</v>
      </c>
      <c r="W835" s="12">
        <f>V835/J835</f>
        <v>0.05</v>
      </c>
    </row>
    <row r="836" spans="1:23" x14ac:dyDescent="0.3">
      <c r="A836" s="23" t="s">
        <v>14</v>
      </c>
      <c r="B836" s="23" t="s">
        <v>277</v>
      </c>
      <c r="C836" s="23" t="s">
        <v>279</v>
      </c>
      <c r="D836" s="32" t="s">
        <v>10485</v>
      </c>
      <c r="E836" s="23" t="s">
        <v>10486</v>
      </c>
      <c r="F836" s="27">
        <v>0.25</v>
      </c>
      <c r="G836" s="24">
        <v>1</v>
      </c>
      <c r="H836" s="25">
        <v>922.38969999999995</v>
      </c>
      <c r="I836" s="25">
        <v>6.8826000000000001</v>
      </c>
      <c r="J836" s="26">
        <v>739</v>
      </c>
      <c r="K836" s="26">
        <v>122</v>
      </c>
      <c r="L836" s="27">
        <v>7.4999999999999997E-3</v>
      </c>
      <c r="M836" s="28">
        <v>3.57783636</v>
      </c>
      <c r="N836" s="29">
        <v>3</v>
      </c>
      <c r="O836" s="31" t="s">
        <v>12</v>
      </c>
      <c r="P836" s="31">
        <v>0.16150441190000001</v>
      </c>
      <c r="Q836" s="31">
        <v>0.161504411943865</v>
      </c>
      <c r="R836" s="42">
        <v>0.4</v>
      </c>
      <c r="S836" s="42">
        <f>IF(R836="","",MAX(R836,Q836))</f>
        <v>0.4</v>
      </c>
      <c r="T836" s="27">
        <f>IF(A836="placement",MIN(P836,IF(S836="",Q836,S836)),"")</f>
        <v>0.16150441190000001</v>
      </c>
      <c r="U836" s="28">
        <f>IF($A836="placement",T836*J836,"")</f>
        <v>119.3517603941</v>
      </c>
      <c r="V836" s="26">
        <f>IF($A836="placement",U836,IF($A836="site",SUMIF($C:$C,$C836,$U:$U),IF($A836="user",SUMIF($B:$B,$B836,$U:$U),SUM($U:$U))))</f>
        <v>119.3517603941</v>
      </c>
      <c r="W836" s="27">
        <f>V836/J836</f>
        <v>0.16150441190000001</v>
      </c>
    </row>
    <row r="837" spans="1:23" hidden="1" x14ac:dyDescent="0.3">
      <c r="A837" s="23" t="s">
        <v>13</v>
      </c>
      <c r="B837" s="23" t="s">
        <v>9314</v>
      </c>
      <c r="C837" s="23" t="s">
        <v>9316</v>
      </c>
      <c r="D837" s="23" t="s">
        <v>9898</v>
      </c>
      <c r="E837" s="23"/>
      <c r="F837" s="27">
        <v>0.19370000000000001</v>
      </c>
      <c r="G837" s="24">
        <v>1</v>
      </c>
      <c r="H837" s="25">
        <v>866.48289999999997</v>
      </c>
      <c r="I837" s="25">
        <v>89.504400000000004</v>
      </c>
      <c r="J837" s="26">
        <v>5614</v>
      </c>
      <c r="K837" s="26">
        <v>973</v>
      </c>
      <c r="L837" s="27">
        <v>0.1033</v>
      </c>
      <c r="M837" s="28">
        <v>2.0907340599999999</v>
      </c>
      <c r="N837" s="29">
        <v>1.651856</v>
      </c>
      <c r="O837" s="31"/>
      <c r="P837" s="31">
        <v>0.20991577389999999</v>
      </c>
      <c r="Q837" s="31">
        <v>0.19374251141128199</v>
      </c>
      <c r="R837" s="42"/>
      <c r="S837" s="42" t="str">
        <f>IF(R837="","",MAX(R837,Q837))</f>
        <v/>
      </c>
      <c r="T837" s="27" t="str">
        <f>IF(A837="placement",MIN(P837,IF(S837="",Q837,S837)),"")</f>
        <v/>
      </c>
      <c r="U837" s="28" t="str">
        <f>IF($A837="placement",T837*J837,"")</f>
        <v/>
      </c>
      <c r="V837" s="26">
        <f>IF($A837="placement",U837,IF($A837="site",SUMIF($C:$C,$C837,$U:$U),IF($A837="user",SUMIF($B:$B,$B837,$U:$U),SUM($U:$U))))</f>
        <v>992.92781966933171</v>
      </c>
      <c r="W837" s="27">
        <f>V837/J837</f>
        <v>0.1768663732934328</v>
      </c>
    </row>
    <row r="838" spans="1:23" hidden="1" x14ac:dyDescent="0.3">
      <c r="A838" s="23" t="s">
        <v>10</v>
      </c>
      <c r="B838" s="23" t="s">
        <v>3593</v>
      </c>
      <c r="C838" s="23" t="s">
        <v>9898</v>
      </c>
      <c r="D838" s="23" t="s">
        <v>9898</v>
      </c>
      <c r="E838" s="23"/>
      <c r="F838" s="27">
        <v>0.26050000000000001</v>
      </c>
      <c r="G838" s="24">
        <v>0.99154204999999995</v>
      </c>
      <c r="H838" s="25">
        <v>12290.817999999999</v>
      </c>
      <c r="I838" s="25">
        <v>3510.3973999999998</v>
      </c>
      <c r="J838" s="26">
        <v>30930</v>
      </c>
      <c r="K838" s="26">
        <v>8058</v>
      </c>
      <c r="L838" s="27">
        <v>0.28560000000000002</v>
      </c>
      <c r="M838" s="28">
        <v>0.29369759000000001</v>
      </c>
      <c r="N838" s="29">
        <v>8.3455000000000001E-2</v>
      </c>
      <c r="O838" s="31"/>
      <c r="P838" s="31">
        <v>0.71584717649999996</v>
      </c>
      <c r="Q838" s="31">
        <v>0.26051790884616599</v>
      </c>
      <c r="R838" s="42"/>
      <c r="S838" s="42" t="str">
        <f>IF(R838="","",MAX(R838,Q838))</f>
        <v/>
      </c>
      <c r="T838" s="27" t="str">
        <f>IF(A838="placement",MIN(P838,IF(S838="",Q838,S838)),"")</f>
        <v/>
      </c>
      <c r="U838" s="28" t="str">
        <f>IF($A838="placement",T838*J838,"")</f>
        <v/>
      </c>
      <c r="V838" s="23">
        <f>IF($A838="placement",U838,IF($A838="site",SUMIF($C:$C,$C838,$U:$U),IF($A838="user",SUMIF($B:$B,$B838,$U:$U),SUM($U:$U))))</f>
        <v>8730.0499999999993</v>
      </c>
      <c r="W838" s="27">
        <f>V838/J838</f>
        <v>0.2822518590365341</v>
      </c>
    </row>
    <row r="839" spans="1:23" hidden="1" x14ac:dyDescent="0.3">
      <c r="A839" s="23" t="s">
        <v>13</v>
      </c>
      <c r="B839" s="23" t="s">
        <v>1320</v>
      </c>
      <c r="C839" s="23" t="s">
        <v>1322</v>
      </c>
      <c r="D839" s="23" t="s">
        <v>9898</v>
      </c>
      <c r="E839" s="23"/>
      <c r="F839" s="27">
        <v>0.15</v>
      </c>
      <c r="G839" s="24">
        <v>0.83417675000000002</v>
      </c>
      <c r="H839" s="25">
        <v>1446.9209000000001</v>
      </c>
      <c r="I839" s="25">
        <v>96.679299999999998</v>
      </c>
      <c r="J839" s="26">
        <v>5466</v>
      </c>
      <c r="K839" s="26">
        <v>772</v>
      </c>
      <c r="L839" s="27">
        <v>6.6799999999999998E-2</v>
      </c>
      <c r="M839" s="28">
        <v>1.8847212799999999</v>
      </c>
      <c r="N839" s="29">
        <v>1.5914360000000001</v>
      </c>
      <c r="O839" s="31"/>
      <c r="P839" s="31">
        <v>0.15561201720000001</v>
      </c>
      <c r="Q839" s="31">
        <v>0.15</v>
      </c>
      <c r="R839" s="42">
        <v>0.3</v>
      </c>
      <c r="S839" s="42">
        <f>IF(R839="","",MAX(R839,Q839))</f>
        <v>0.3</v>
      </c>
      <c r="T839" s="27" t="str">
        <f>IF(A839="placement",MIN(P839,IF(S839="",Q839,S839)),"")</f>
        <v/>
      </c>
      <c r="U839" s="28" t="str">
        <f>IF($A839="placement",T839*J839,"")</f>
        <v/>
      </c>
      <c r="V839" s="26">
        <f>IF($A839="placement",U839,IF($A839="site",SUMIF($C:$C,$C839,$U:$U),IF($A839="user",SUMIF($B:$B,$B839,$U:$U),SUM($U:$U))))</f>
        <v>807.99394715729932</v>
      </c>
      <c r="W839" s="27">
        <f>V839/J839</f>
        <v>0.14782179786997793</v>
      </c>
    </row>
    <row r="840" spans="1:23" hidden="1" x14ac:dyDescent="0.3">
      <c r="A840" s="23" t="s">
        <v>10</v>
      </c>
      <c r="B840" s="23" t="s">
        <v>5548</v>
      </c>
      <c r="C840" s="23" t="s">
        <v>9898</v>
      </c>
      <c r="D840" s="23" t="s">
        <v>9898</v>
      </c>
      <c r="E840" s="23"/>
      <c r="F840" s="27">
        <v>0.2823</v>
      </c>
      <c r="G840" s="24">
        <v>0</v>
      </c>
      <c r="H840" s="25">
        <v>19.8444</v>
      </c>
      <c r="I840" s="25">
        <v>8.9797999999999991</v>
      </c>
      <c r="J840" s="26">
        <v>206</v>
      </c>
      <c r="K840" s="26">
        <v>58</v>
      </c>
      <c r="L840" s="27">
        <v>0.45250000000000001</v>
      </c>
      <c r="M840" s="28">
        <v>0.76528392999999995</v>
      </c>
      <c r="N840" s="29">
        <v>0.36440299999999998</v>
      </c>
      <c r="O840" s="31"/>
      <c r="P840" s="31">
        <v>0.52383293959999999</v>
      </c>
      <c r="Q840" s="31">
        <v>0.28226527192825601</v>
      </c>
      <c r="R840" s="42"/>
      <c r="S840" s="42" t="str">
        <f>IF(R840="","",MAX(R840,Q840))</f>
        <v/>
      </c>
      <c r="T840" s="27" t="str">
        <f>IF(A840="placement",MIN(P840,IF(S840="",Q840,S840)),"")</f>
        <v/>
      </c>
      <c r="U840" s="28" t="str">
        <f>IF($A840="placement",T840*J840,"")</f>
        <v/>
      </c>
      <c r="V840" s="26">
        <f>IF($A840="placement",U840,IF($A840="site",SUMIF($C:$C,$C840,$U:$U),IF($A840="user",SUMIF($B:$B,$B840,$U:$U),SUM($U:$U))))</f>
        <v>58.139999999999901</v>
      </c>
      <c r="W840" s="27">
        <f>V840/J840</f>
        <v>0.28223300970873738</v>
      </c>
    </row>
    <row r="841" spans="1:23" x14ac:dyDescent="0.3">
      <c r="A841" s="23" t="s">
        <v>14</v>
      </c>
      <c r="B841" s="23" t="s">
        <v>4328</v>
      </c>
      <c r="C841" s="23" t="s">
        <v>4329</v>
      </c>
      <c r="D841" s="23" t="s">
        <v>4338</v>
      </c>
      <c r="E841" s="23" t="s">
        <v>10194</v>
      </c>
      <c r="F841" s="27">
        <v>0.25</v>
      </c>
      <c r="G841" s="24">
        <v>1</v>
      </c>
      <c r="H841" s="25">
        <v>124.5809</v>
      </c>
      <c r="I841" s="25">
        <v>35.628399999999999</v>
      </c>
      <c r="J841" s="26">
        <v>738</v>
      </c>
      <c r="K841" s="26">
        <v>185</v>
      </c>
      <c r="L841" s="27">
        <v>0.28599999999999998</v>
      </c>
      <c r="M841" s="28">
        <v>0.69049395000000002</v>
      </c>
      <c r="N841" s="29">
        <v>0.36</v>
      </c>
      <c r="O841" s="31" t="s">
        <v>12</v>
      </c>
      <c r="P841" s="31">
        <v>0.47863409759999997</v>
      </c>
      <c r="Q841" s="31">
        <v>0.25</v>
      </c>
      <c r="R841" s="42"/>
      <c r="S841" s="42" t="str">
        <f>IF(R841="","",MAX(R841,Q841))</f>
        <v/>
      </c>
      <c r="T841" s="27">
        <f>IF(A841="placement",MIN(P841,IF(S841="",Q841,S841)),"")</f>
        <v>0.25</v>
      </c>
      <c r="U841" s="28">
        <f>IF($A841="placement",T841*J841,"")</f>
        <v>184.5</v>
      </c>
      <c r="V841" s="26">
        <f>IF($A841="placement",U841,IF($A841="site",SUMIF($C:$C,$C841,$U:$U),IF($A841="user",SUMIF($B:$B,$B841,$U:$U),SUM($U:$U))))</f>
        <v>184.5</v>
      </c>
      <c r="W841" s="27">
        <f>V841/J841</f>
        <v>0.25</v>
      </c>
    </row>
    <row r="842" spans="1:23" x14ac:dyDescent="0.3">
      <c r="A842" s="23" t="s">
        <v>14</v>
      </c>
      <c r="B842" s="23" t="s">
        <v>592</v>
      </c>
      <c r="C842" s="23" t="s">
        <v>594</v>
      </c>
      <c r="D842" s="23" t="s">
        <v>597</v>
      </c>
      <c r="E842" s="23" t="s">
        <v>598</v>
      </c>
      <c r="F842" s="27">
        <v>0.15</v>
      </c>
      <c r="G842" s="24">
        <v>1</v>
      </c>
      <c r="H842" s="25">
        <v>1025.0569</v>
      </c>
      <c r="I842" s="25">
        <v>69.308000000000007</v>
      </c>
      <c r="J842" s="26">
        <v>738</v>
      </c>
      <c r="K842" s="26">
        <v>111</v>
      </c>
      <c r="L842" s="27">
        <v>6.7599999999999993E-2</v>
      </c>
      <c r="M842" s="28">
        <v>0.35517441999999999</v>
      </c>
      <c r="N842" s="29">
        <v>0.2</v>
      </c>
      <c r="O842" s="31" t="s">
        <v>42</v>
      </c>
      <c r="P842" s="31">
        <v>0.43689638159999999</v>
      </c>
      <c r="Q842" s="31">
        <v>0.15</v>
      </c>
      <c r="R842" s="42"/>
      <c r="S842" s="42" t="str">
        <f>IF(R842="","",MAX(R842,Q842))</f>
        <v/>
      </c>
      <c r="T842" s="27">
        <f>IF(A842="placement",MIN(P842,IF(S842="",Q842,S842)),"")</f>
        <v>0.15</v>
      </c>
      <c r="U842" s="28">
        <f>IF($A842="placement",T842*J842,"")</f>
        <v>110.7</v>
      </c>
      <c r="V842" s="26">
        <f>IF($A842="placement",U842,IF($A842="site",SUMIF($C:$C,$C842,$U:$U),IF($A842="user",SUMIF($B:$B,$B842,$U:$U),SUM($U:$U))))</f>
        <v>110.7</v>
      </c>
      <c r="W842" s="27">
        <f>V842/J842</f>
        <v>0.15</v>
      </c>
    </row>
    <row r="843" spans="1:23" x14ac:dyDescent="0.3">
      <c r="A843" s="17" t="s">
        <v>14</v>
      </c>
      <c r="B843" s="17" t="s">
        <v>1095</v>
      </c>
      <c r="C843" s="17" t="s">
        <v>1096</v>
      </c>
      <c r="D843" s="17" t="s">
        <v>1127</v>
      </c>
      <c r="E843" s="17" t="s">
        <v>1128</v>
      </c>
      <c r="F843" s="18">
        <v>0.35</v>
      </c>
      <c r="G843" s="36">
        <v>1</v>
      </c>
      <c r="H843" s="37">
        <v>725.94039999999995</v>
      </c>
      <c r="I843" s="37">
        <v>33.572800000000001</v>
      </c>
      <c r="J843" s="19">
        <v>736</v>
      </c>
      <c r="K843" s="19">
        <v>232</v>
      </c>
      <c r="L843" s="18">
        <v>4.6199999999999998E-2</v>
      </c>
      <c r="M843" s="20">
        <v>0.73052408999999996</v>
      </c>
      <c r="N843" s="21">
        <v>0.5</v>
      </c>
      <c r="O843" s="22" t="s">
        <v>304</v>
      </c>
      <c r="P843" s="22">
        <v>0.3155598698</v>
      </c>
      <c r="Q843" s="22">
        <v>0.31555986978106298</v>
      </c>
      <c r="R843" s="43"/>
      <c r="S843" s="42" t="str">
        <f>IF(R843="","",MAX(R843,Q843))</f>
        <v/>
      </c>
      <c r="T843" s="27">
        <f>IF(A843="placement",MIN(P843,IF(S843="",Q843,S843)),"")</f>
        <v>0.31555986978106298</v>
      </c>
      <c r="U843" s="20">
        <f>IF($A843="placement",T843*J843,"")</f>
        <v>232.25206415886237</v>
      </c>
      <c r="V843" s="19">
        <f>IF($A843="placement",U843,IF($A843="site",SUMIF($C:$C,$C843,$U:$U),IF($A843="user",SUMIF($B:$B,$B843,$U:$U),SUM($U:$U))))</f>
        <v>232.25206415886237</v>
      </c>
      <c r="W843" s="18">
        <f>V843/J843</f>
        <v>0.31555986978106298</v>
      </c>
    </row>
    <row r="844" spans="1:23" hidden="1" x14ac:dyDescent="0.3">
      <c r="A844" s="23" t="s">
        <v>13</v>
      </c>
      <c r="B844" s="23" t="s">
        <v>8901</v>
      </c>
      <c r="C844" s="23" t="s">
        <v>8903</v>
      </c>
      <c r="D844" s="23" t="s">
        <v>9898</v>
      </c>
      <c r="E844" s="23"/>
      <c r="F844" s="27">
        <v>0.36399999999999999</v>
      </c>
      <c r="G844" s="24">
        <v>0.83417796</v>
      </c>
      <c r="H844" s="25">
        <v>1599.2121</v>
      </c>
      <c r="I844" s="25">
        <v>92.010099999999994</v>
      </c>
      <c r="J844" s="26">
        <v>5443</v>
      </c>
      <c r="K844" s="26">
        <v>1589</v>
      </c>
      <c r="L844" s="27">
        <v>5.7500000000000002E-2</v>
      </c>
      <c r="M844" s="28">
        <v>1.97191728</v>
      </c>
      <c r="N844" s="29">
        <v>1.385375</v>
      </c>
      <c r="O844" s="31"/>
      <c r="P844" s="31">
        <v>0.29744771120000002</v>
      </c>
      <c r="Q844" s="31">
        <v>0.297447711218914</v>
      </c>
      <c r="R844" s="42"/>
      <c r="S844" s="42" t="str">
        <f>IF(R844="","",MAX(R844,Q844))</f>
        <v/>
      </c>
      <c r="T844" s="27" t="str">
        <f>IF(A844="placement",MIN(P844,IF(S844="",Q844,S844)),"")</f>
        <v/>
      </c>
      <c r="U844" s="28" t="str">
        <f>IF($A844="placement",T844*J844,"")</f>
        <v/>
      </c>
      <c r="V844" s="26">
        <f>IF($A844="placement",U844,IF($A844="site",SUMIF($C:$C,$C844,$U:$U),IF($A844="user",SUMIF($B:$B,$B844,$U:$U),SUM($U:$U))))</f>
        <v>1596.7546902451054</v>
      </c>
      <c r="W844" s="27">
        <f>V844/J844</f>
        <v>0.29335930373784774</v>
      </c>
    </row>
    <row r="845" spans="1:23" hidden="1" x14ac:dyDescent="0.3">
      <c r="A845" s="23" t="s">
        <v>10</v>
      </c>
      <c r="B845" s="23" t="s">
        <v>6425</v>
      </c>
      <c r="C845" s="23" t="s">
        <v>9898</v>
      </c>
      <c r="D845" s="32" t="s">
        <v>9898</v>
      </c>
      <c r="E845" s="23"/>
      <c r="F845" s="27">
        <v>0.28120000000000001</v>
      </c>
      <c r="G845" s="24">
        <v>0</v>
      </c>
      <c r="H845" s="25">
        <v>28.281400000000001</v>
      </c>
      <c r="I845" s="25">
        <v>6.3827999999999996</v>
      </c>
      <c r="J845" s="26">
        <v>83</v>
      </c>
      <c r="K845" s="26">
        <v>23</v>
      </c>
      <c r="L845" s="27">
        <v>0.22570000000000001</v>
      </c>
      <c r="M845" s="28">
        <v>0.43492877000000002</v>
      </c>
      <c r="N845" s="29">
        <v>0.28000000000000003</v>
      </c>
      <c r="O845" s="31"/>
      <c r="P845" s="31">
        <v>0.35621642209999999</v>
      </c>
      <c r="Q845" s="31">
        <v>0.28117072518062602</v>
      </c>
      <c r="R845" s="42"/>
      <c r="S845" s="42" t="str">
        <f>IF(R845="","",MAX(R845,Q845))</f>
        <v/>
      </c>
      <c r="T845" s="27" t="str">
        <f>IF(A845="placement",MIN(P845,IF(S845="",Q845,S845)),"")</f>
        <v/>
      </c>
      <c r="U845" s="28" t="str">
        <f>IF($A845="placement",T845*J845,"")</f>
        <v/>
      </c>
      <c r="V845" s="26">
        <f>IF($A845="placement",U845,IF($A845="site",SUMIF($C:$C,$C845,$U:$U),IF($A845="user",SUMIF($B:$B,$B845,$U:$U),SUM($U:$U))))</f>
        <v>23.359999999999978</v>
      </c>
      <c r="W845" s="27">
        <f>V845/J845</f>
        <v>0.28144578313252988</v>
      </c>
    </row>
    <row r="846" spans="1:23" x14ac:dyDescent="0.3">
      <c r="A846" s="23" t="s">
        <v>14</v>
      </c>
      <c r="B846" s="23" t="s">
        <v>6638</v>
      </c>
      <c r="C846" s="23" t="s">
        <v>6639</v>
      </c>
      <c r="D846" s="23" t="s">
        <v>6724</v>
      </c>
      <c r="E846" s="23" t="s">
        <v>6725</v>
      </c>
      <c r="F846" s="27">
        <v>0.25</v>
      </c>
      <c r="G846" s="24">
        <v>0</v>
      </c>
      <c r="H846" s="25">
        <v>25.897500000000001</v>
      </c>
      <c r="I846" s="25">
        <v>13.4176</v>
      </c>
      <c r="J846" s="26">
        <v>736</v>
      </c>
      <c r="K846" s="26">
        <v>184</v>
      </c>
      <c r="L846" s="27">
        <v>0.5181</v>
      </c>
      <c r="M846" s="28">
        <v>1.82720672</v>
      </c>
      <c r="N846" s="29">
        <v>1</v>
      </c>
      <c r="O846" s="31" t="s">
        <v>12</v>
      </c>
      <c r="P846" s="31">
        <v>0.45271654750000001</v>
      </c>
      <c r="Q846" s="31">
        <v>0.25</v>
      </c>
      <c r="R846" s="42"/>
      <c r="S846" s="42" t="str">
        <f>IF(R846="","",MAX(R846,Q846))</f>
        <v/>
      </c>
      <c r="T846" s="27">
        <f>IF(A846="placement",MIN(P846,IF(S846="",Q846,S846)),"")</f>
        <v>0.25</v>
      </c>
      <c r="U846" s="28">
        <f>IF($A846="placement",T846*J846,"")</f>
        <v>184</v>
      </c>
      <c r="V846" s="26">
        <f>IF($A846="placement",U846,IF($A846="site",SUMIF($C:$C,$C846,$U:$U),IF($A846="user",SUMIF($B:$B,$B846,$U:$U),SUM($U:$U))))</f>
        <v>184</v>
      </c>
      <c r="W846" s="27">
        <f>V846/J846</f>
        <v>0.25</v>
      </c>
    </row>
    <row r="847" spans="1:23" x14ac:dyDescent="0.3">
      <c r="A847" s="23" t="s">
        <v>14</v>
      </c>
      <c r="B847" s="23" t="s">
        <v>4894</v>
      </c>
      <c r="C847" s="23" t="s">
        <v>4896</v>
      </c>
      <c r="D847" s="23" t="s">
        <v>10935</v>
      </c>
      <c r="E847" s="23" t="s">
        <v>10936</v>
      </c>
      <c r="F847" s="27">
        <v>0.25</v>
      </c>
      <c r="G847" s="24">
        <v>1</v>
      </c>
      <c r="H847" s="25">
        <v>196.28809999999999</v>
      </c>
      <c r="I847" s="25">
        <v>18.5275</v>
      </c>
      <c r="J847" s="26">
        <v>736</v>
      </c>
      <c r="K847" s="26">
        <v>181</v>
      </c>
      <c r="L847" s="27">
        <v>9.4399999999999998E-2</v>
      </c>
      <c r="M847" s="28">
        <v>1.3237064599999999</v>
      </c>
      <c r="N847" s="29">
        <v>1</v>
      </c>
      <c r="O847" s="31" t="s">
        <v>12</v>
      </c>
      <c r="P847" s="31">
        <v>0.24454550110000001</v>
      </c>
      <c r="Q847" s="31">
        <v>0.244545501145188</v>
      </c>
      <c r="R847" s="42"/>
      <c r="S847" s="42" t="str">
        <f>IF(R847="","",MAX(R847,Q847))</f>
        <v/>
      </c>
      <c r="T847" s="27">
        <f>IF(A847="placement",MIN(P847,IF(S847="",Q847,S847)),"")</f>
        <v>0.24454550110000001</v>
      </c>
      <c r="U847" s="28">
        <f>IF($A847="placement",T847*J847,"")</f>
        <v>179.98548880960001</v>
      </c>
      <c r="V847" s="26">
        <f>IF($A847="placement",U847,IF($A847="site",SUMIF($C:$C,$C847,$U:$U),IF($A847="user",SUMIF($B:$B,$B847,$U:$U),SUM($U:$U))))</f>
        <v>179.98548880960001</v>
      </c>
      <c r="W847" s="27">
        <f>V847/J847</f>
        <v>0.24454550110000001</v>
      </c>
    </row>
    <row r="848" spans="1:23" x14ac:dyDescent="0.3">
      <c r="A848" s="23" t="s">
        <v>14</v>
      </c>
      <c r="B848" s="23" t="s">
        <v>5764</v>
      </c>
      <c r="C848" s="23" t="s">
        <v>5766</v>
      </c>
      <c r="D848" s="23" t="s">
        <v>5973</v>
      </c>
      <c r="E848" s="23" t="s">
        <v>5974</v>
      </c>
      <c r="F848" s="27">
        <v>0.15</v>
      </c>
      <c r="G848" s="24">
        <v>1</v>
      </c>
      <c r="H848" s="25">
        <v>99.828900000000004</v>
      </c>
      <c r="I848" s="25">
        <v>23.119</v>
      </c>
      <c r="J848" s="26">
        <v>736</v>
      </c>
      <c r="K848" s="26">
        <v>106</v>
      </c>
      <c r="L848" s="27">
        <v>0.2316</v>
      </c>
      <c r="M848" s="28">
        <v>1.0604573900000001</v>
      </c>
      <c r="N848" s="29">
        <v>0.9</v>
      </c>
      <c r="O848" s="31" t="s">
        <v>42</v>
      </c>
      <c r="P848" s="31">
        <v>0.1513096022</v>
      </c>
      <c r="Q848" s="31">
        <v>0.149999999999999</v>
      </c>
      <c r="R848" s="42"/>
      <c r="S848" s="42" t="str">
        <f>IF(R848="","",MAX(R848,Q848))</f>
        <v/>
      </c>
      <c r="T848" s="27">
        <f>IF(A848="placement",MIN(P848,IF(S848="",Q848,S848)),"")</f>
        <v>0.149999999999999</v>
      </c>
      <c r="U848" s="28">
        <f>IF($A848="placement",T848*J848,"")</f>
        <v>110.39999999999927</v>
      </c>
      <c r="V848" s="26">
        <f>IF($A848="placement",U848,IF($A848="site",SUMIF($C:$C,$C848,$U:$U),IF($A848="user",SUMIF($B:$B,$B848,$U:$U),SUM($U:$U))))</f>
        <v>110.39999999999927</v>
      </c>
      <c r="W848" s="27">
        <f>V848/J848</f>
        <v>0.149999999999999</v>
      </c>
    </row>
    <row r="849" spans="1:23" x14ac:dyDescent="0.3">
      <c r="A849" s="23" t="s">
        <v>14</v>
      </c>
      <c r="B849" s="23" t="s">
        <v>10196</v>
      </c>
      <c r="C849" s="23" t="s">
        <v>10197</v>
      </c>
      <c r="D849" s="23" t="s">
        <v>10202</v>
      </c>
      <c r="E849" s="23" t="s">
        <v>10203</v>
      </c>
      <c r="F849" s="27">
        <v>0.25</v>
      </c>
      <c r="G849" s="24">
        <v>1</v>
      </c>
      <c r="H849" s="25">
        <v>63.154699999999998</v>
      </c>
      <c r="I849" s="25">
        <v>45.596800000000002</v>
      </c>
      <c r="J849" s="26">
        <v>733</v>
      </c>
      <c r="K849" s="26">
        <v>183</v>
      </c>
      <c r="L849" s="27">
        <v>0.72199999999999998</v>
      </c>
      <c r="M849" s="28">
        <v>0.53596666000000004</v>
      </c>
      <c r="N849" s="29">
        <v>0.03</v>
      </c>
      <c r="O849" s="31" t="s">
        <v>12</v>
      </c>
      <c r="P849" s="31">
        <v>0.94402636959999997</v>
      </c>
      <c r="Q849" s="31">
        <v>0.25</v>
      </c>
      <c r="R849" s="42">
        <v>0.1</v>
      </c>
      <c r="S849" s="42">
        <f>IF(R849="","",MAX(R849,Q849))</f>
        <v>0.25</v>
      </c>
      <c r="T849" s="27">
        <f>IF(A849="placement",MIN(P849,IF(S849="",Q849,S849)),"")</f>
        <v>0.25</v>
      </c>
      <c r="U849" s="28">
        <f>IF($A849="placement",T849*J849,"")</f>
        <v>183.25</v>
      </c>
      <c r="V849" s="26">
        <f>IF($A849="placement",U849,IF($A849="site",SUMIF($C:$C,$C849,$U:$U),IF($A849="user",SUMIF($B:$B,$B849,$U:$U),SUM($U:$U))))</f>
        <v>183.25</v>
      </c>
      <c r="W849" s="27">
        <f>V849/J849</f>
        <v>0.25</v>
      </c>
    </row>
    <row r="850" spans="1:23" hidden="1" x14ac:dyDescent="0.3">
      <c r="A850" s="23" t="s">
        <v>13</v>
      </c>
      <c r="B850" s="23" t="s">
        <v>9517</v>
      </c>
      <c r="C850" s="23" t="s">
        <v>9519</v>
      </c>
      <c r="D850" s="23" t="s">
        <v>9898</v>
      </c>
      <c r="E850" s="23"/>
      <c r="F850" s="27">
        <v>0.25080000000000002</v>
      </c>
      <c r="G850" s="24">
        <v>0.72396996000000002</v>
      </c>
      <c r="H850" s="25">
        <v>571.15189999999996</v>
      </c>
      <c r="I850" s="25">
        <v>65.176900000000003</v>
      </c>
      <c r="J850" s="26">
        <v>5339</v>
      </c>
      <c r="K850" s="26">
        <v>1258</v>
      </c>
      <c r="L850" s="27">
        <v>0.11409999999999999</v>
      </c>
      <c r="M850" s="28">
        <v>2.7304940599999998</v>
      </c>
      <c r="N850" s="29">
        <v>1.897691</v>
      </c>
      <c r="O850" s="31"/>
      <c r="P850" s="31">
        <v>0.30500086920000002</v>
      </c>
      <c r="Q850" s="31">
        <v>0.25083400658628602</v>
      </c>
      <c r="R850" s="42"/>
      <c r="S850" s="42" t="str">
        <f>IF(R850="","",MAX(R850,Q850))</f>
        <v/>
      </c>
      <c r="T850" s="27" t="str">
        <f>IF(A850="placement",MIN(P850,IF(S850="",Q850,S850)),"")</f>
        <v/>
      </c>
      <c r="U850" s="28" t="str">
        <f>IF($A850="placement",T850*J850,"")</f>
        <v/>
      </c>
      <c r="V850" s="26">
        <f>IF($A850="placement",U850,IF($A850="site",SUMIF($C:$C,$C850,$U:$U),IF($A850="user",SUMIF($B:$B,$B850,$U:$U),SUM($U:$U))))</f>
        <v>1258.1567532645449</v>
      </c>
      <c r="W850" s="27">
        <f>V850/J850</f>
        <v>0.23565400885269619</v>
      </c>
    </row>
    <row r="851" spans="1:23" hidden="1" x14ac:dyDescent="0.3">
      <c r="A851" s="23" t="s">
        <v>10</v>
      </c>
      <c r="B851" s="23" t="s">
        <v>3822</v>
      </c>
      <c r="C851" s="23" t="s">
        <v>9898</v>
      </c>
      <c r="D851" s="32" t="s">
        <v>9898</v>
      </c>
      <c r="E851" s="23"/>
      <c r="F851" s="27">
        <v>0.27210000000000001</v>
      </c>
      <c r="G851" s="24">
        <v>0.66087174000000004</v>
      </c>
      <c r="H851" s="25">
        <v>224.68459999999999</v>
      </c>
      <c r="I851" s="25">
        <v>30.2196</v>
      </c>
      <c r="J851" s="26">
        <v>525</v>
      </c>
      <c r="K851" s="26">
        <v>143</v>
      </c>
      <c r="L851" s="27">
        <v>0.13450000000000001</v>
      </c>
      <c r="M851" s="28">
        <v>0.57924807</v>
      </c>
      <c r="N851" s="29">
        <v>0.26771</v>
      </c>
      <c r="O851" s="31"/>
      <c r="P851" s="31">
        <v>0.53783186920000003</v>
      </c>
      <c r="Q851" s="31">
        <v>0.27212613153745402</v>
      </c>
      <c r="R851" s="42"/>
      <c r="S851" s="42" t="str">
        <f>IF(R851="","",MAX(R851,Q851))</f>
        <v/>
      </c>
      <c r="T851" s="27" t="str">
        <f>IF(A851="placement",MIN(P851,IF(S851="",Q851,S851)),"")</f>
        <v/>
      </c>
      <c r="U851" s="28" t="str">
        <f>IF($A851="placement",T851*J851,"")</f>
        <v/>
      </c>
      <c r="V851" s="26">
        <f>IF($A851="placement",U851,IF($A851="site",SUMIF($C:$C,$C851,$U:$U),IF($A851="user",SUMIF($B:$B,$B851,$U:$U),SUM($U:$U))))</f>
        <v>147.31999999999991</v>
      </c>
      <c r="W851" s="27">
        <f>V851/J851</f>
        <v>0.28060952380952364</v>
      </c>
    </row>
    <row r="852" spans="1:23" x14ac:dyDescent="0.3">
      <c r="A852" s="23" t="s">
        <v>14</v>
      </c>
      <c r="B852" s="23" t="s">
        <v>6897</v>
      </c>
      <c r="C852" s="23" t="s">
        <v>6899</v>
      </c>
      <c r="D852" s="23" t="s">
        <v>6900</v>
      </c>
      <c r="E852" s="23" t="s">
        <v>6898</v>
      </c>
      <c r="F852" s="27">
        <v>0.25</v>
      </c>
      <c r="G852" s="24">
        <v>1</v>
      </c>
      <c r="H852" s="25">
        <v>142.8391</v>
      </c>
      <c r="I852" s="25">
        <v>29.279199999999999</v>
      </c>
      <c r="J852" s="26">
        <v>733</v>
      </c>
      <c r="K852" s="26">
        <v>183</v>
      </c>
      <c r="L852" s="27">
        <v>0.20499999999999999</v>
      </c>
      <c r="M852" s="28">
        <v>0.83483114999999997</v>
      </c>
      <c r="N852" s="29">
        <v>0.25</v>
      </c>
      <c r="O852" s="31" t="s">
        <v>12</v>
      </c>
      <c r="P852" s="31">
        <v>0.70053824490000005</v>
      </c>
      <c r="Q852" s="31">
        <v>0.25</v>
      </c>
      <c r="R852" s="42"/>
      <c r="S852" s="42" t="str">
        <f>IF(R852="","",MAX(R852,Q852))</f>
        <v/>
      </c>
      <c r="T852" s="27">
        <f>IF(A852="placement",MIN(P852,IF(S852="",Q852,S852)),"")</f>
        <v>0.25</v>
      </c>
      <c r="U852" s="28">
        <f>IF($A852="placement",T852*J852,"")</f>
        <v>183.25</v>
      </c>
      <c r="V852" s="26">
        <f>IF($A852="placement",U852,IF($A852="site",SUMIF($C:$C,$C852,$U:$U),IF($A852="user",SUMIF($B:$B,$B852,$U:$U),SUM($U:$U))))</f>
        <v>183.25</v>
      </c>
      <c r="W852" s="27">
        <f>V852/J852</f>
        <v>0.25</v>
      </c>
    </row>
    <row r="853" spans="1:23" x14ac:dyDescent="0.3">
      <c r="A853" s="23" t="s">
        <v>14</v>
      </c>
      <c r="B853" s="23" t="s">
        <v>678</v>
      </c>
      <c r="C853" s="23" t="s">
        <v>680</v>
      </c>
      <c r="D853" s="32" t="s">
        <v>896</v>
      </c>
      <c r="E853" s="23" t="s">
        <v>897</v>
      </c>
      <c r="F853" s="27">
        <v>0.25</v>
      </c>
      <c r="G853" s="24">
        <v>1</v>
      </c>
      <c r="H853" s="25">
        <v>89.493899999999996</v>
      </c>
      <c r="I853" s="25">
        <v>46.466200000000001</v>
      </c>
      <c r="J853" s="26">
        <v>732</v>
      </c>
      <c r="K853" s="26">
        <v>183</v>
      </c>
      <c r="L853" s="27">
        <v>0.51919999999999999</v>
      </c>
      <c r="M853" s="28">
        <v>0.5250068</v>
      </c>
      <c r="N853" s="29">
        <v>0.2</v>
      </c>
      <c r="O853" s="31" t="s">
        <v>12</v>
      </c>
      <c r="P853" s="31">
        <v>0.61905255479999999</v>
      </c>
      <c r="Q853" s="31">
        <v>0.249999999999999</v>
      </c>
      <c r="R853" s="42">
        <v>0.35</v>
      </c>
      <c r="S853" s="42">
        <f>IF(R853="","",MAX(R853,Q853))</f>
        <v>0.35</v>
      </c>
      <c r="T853" s="27">
        <f>IF(A853="placement",MIN(P853,IF(S853="",Q853,S853)),"")</f>
        <v>0.35</v>
      </c>
      <c r="U853" s="28">
        <f>IF($A853="placement",T853*J853,"")</f>
        <v>256.2</v>
      </c>
      <c r="V853" s="26">
        <f>IF($A853="placement",U853,IF($A853="site",SUMIF($C:$C,$C853,$U:$U),IF($A853="user",SUMIF($B:$B,$B853,$U:$U),SUM($U:$U))))</f>
        <v>256.2</v>
      </c>
      <c r="W853" s="27">
        <f>V853/J853</f>
        <v>0.35</v>
      </c>
    </row>
    <row r="854" spans="1:23" x14ac:dyDescent="0.3">
      <c r="A854" s="11" t="s">
        <v>14</v>
      </c>
      <c r="B854" s="11" t="s">
        <v>10986</v>
      </c>
      <c r="C854" s="11" t="s">
        <v>10987</v>
      </c>
      <c r="D854" s="35" t="s">
        <v>10992</v>
      </c>
      <c r="E854" s="11" t="s">
        <v>10993</v>
      </c>
      <c r="F854" s="12">
        <v>0.25</v>
      </c>
      <c r="G854" s="33">
        <v>1</v>
      </c>
      <c r="H854" s="34">
        <v>107.6619</v>
      </c>
      <c r="I854" s="34">
        <v>17.967700000000001</v>
      </c>
      <c r="J854" s="13">
        <v>731</v>
      </c>
      <c r="K854" s="13">
        <v>182</v>
      </c>
      <c r="L854" s="12">
        <v>0.16689999999999999</v>
      </c>
      <c r="M854" s="14">
        <v>1.35644012</v>
      </c>
      <c r="N854" s="15">
        <v>0.8</v>
      </c>
      <c r="O854" s="16" t="s">
        <v>12</v>
      </c>
      <c r="P854" s="16">
        <v>0.41022092570000002</v>
      </c>
      <c r="Q854" s="16">
        <v>0.249999999999999</v>
      </c>
      <c r="R854" s="44"/>
      <c r="S854" s="42" t="str">
        <f>IF(R854="","",MAX(R854,Q854))</f>
        <v/>
      </c>
      <c r="T854" s="27">
        <f>IF(A854="placement",MIN(P854,IF(S854="",Q854,S854)),"")</f>
        <v>0.249999999999999</v>
      </c>
      <c r="U854" s="14">
        <f>IF($A854="placement",T854*J854,"")</f>
        <v>182.74999999999926</v>
      </c>
      <c r="V854" s="13">
        <f>IF($A854="placement",U854,IF($A854="site",SUMIF($C:$C,$C854,$U:$U),IF($A854="user",SUMIF($B:$B,$B854,$U:$U),SUM($U:$U))))</f>
        <v>182.74999999999926</v>
      </c>
      <c r="W854" s="12">
        <f>V854/J854</f>
        <v>0.249999999999999</v>
      </c>
    </row>
    <row r="855" spans="1:23" x14ac:dyDescent="0.3">
      <c r="A855" s="23" t="s">
        <v>14</v>
      </c>
      <c r="B855" s="23" t="s">
        <v>6586</v>
      </c>
      <c r="C855" s="23" t="s">
        <v>6587</v>
      </c>
      <c r="D855" s="23" t="s">
        <v>6610</v>
      </c>
      <c r="E855" s="23" t="s">
        <v>6611</v>
      </c>
      <c r="F855" s="27">
        <v>0.33</v>
      </c>
      <c r="G855" s="24">
        <v>1</v>
      </c>
      <c r="H855" s="25">
        <v>38.160299999999999</v>
      </c>
      <c r="I855" s="25">
        <v>21.174099999999999</v>
      </c>
      <c r="J855" s="26">
        <v>730</v>
      </c>
      <c r="K855" s="26">
        <v>241</v>
      </c>
      <c r="L855" s="27">
        <v>0.55489999999999995</v>
      </c>
      <c r="M855" s="28">
        <v>1.14954442</v>
      </c>
      <c r="N855" s="29">
        <v>0.9</v>
      </c>
      <c r="O855" s="31" t="s">
        <v>12</v>
      </c>
      <c r="P855" s="31">
        <v>0.2170811477</v>
      </c>
      <c r="Q855" s="31">
        <v>0.21708114770334599</v>
      </c>
      <c r="R855" s="42"/>
      <c r="S855" s="42" t="str">
        <f>IF(R855="","",MAX(R855,Q855))</f>
        <v/>
      </c>
      <c r="T855" s="27">
        <f>IF(A855="placement",MIN(P855,IF(S855="",Q855,S855)),"")</f>
        <v>0.2170811477</v>
      </c>
      <c r="U855" s="28">
        <f>IF($A855="placement",T855*J855,"")</f>
        <v>158.46923782100001</v>
      </c>
      <c r="V855" s="26">
        <f>IF($A855="placement",U855,IF($A855="site",SUMIF($C:$C,$C855,$U:$U),IF($A855="user",SUMIF($B:$B,$B855,$U:$U),SUM($U:$U))))</f>
        <v>158.46923782100001</v>
      </c>
      <c r="W855" s="27">
        <f>V855/J855</f>
        <v>0.2170811477</v>
      </c>
    </row>
    <row r="856" spans="1:23" x14ac:dyDescent="0.3">
      <c r="A856" s="23" t="s">
        <v>14</v>
      </c>
      <c r="B856" s="23" t="s">
        <v>678</v>
      </c>
      <c r="C856" s="23" t="s">
        <v>680</v>
      </c>
      <c r="D856" s="23" t="s">
        <v>832</v>
      </c>
      <c r="E856" s="23" t="s">
        <v>833</v>
      </c>
      <c r="F856" s="27">
        <v>0.25</v>
      </c>
      <c r="G856" s="24">
        <v>1</v>
      </c>
      <c r="H856" s="25">
        <v>63.793900000000001</v>
      </c>
      <c r="I856" s="25">
        <v>39.248399999999997</v>
      </c>
      <c r="J856" s="26">
        <v>727</v>
      </c>
      <c r="K856" s="26">
        <v>182</v>
      </c>
      <c r="L856" s="27">
        <v>0.61519999999999997</v>
      </c>
      <c r="M856" s="28">
        <v>0.61763712999999998</v>
      </c>
      <c r="N856" s="29">
        <v>0.25</v>
      </c>
      <c r="O856" s="31" t="s">
        <v>12</v>
      </c>
      <c r="P856" s="31">
        <v>0.59523159169999995</v>
      </c>
      <c r="Q856" s="31">
        <v>0.25</v>
      </c>
      <c r="R856" s="42"/>
      <c r="S856" s="42" t="str">
        <f>IF(R856="","",MAX(R856,Q856))</f>
        <v/>
      </c>
      <c r="T856" s="27">
        <f>IF(A856="placement",MIN(P856,IF(S856="",Q856,S856)),"")</f>
        <v>0.25</v>
      </c>
      <c r="U856" s="28">
        <f>IF($A856="placement",T856*J856,"")</f>
        <v>181.75</v>
      </c>
      <c r="V856" s="26">
        <f>IF($A856="placement",U856,IF($A856="site",SUMIF($C:$C,$C856,$U:$U),IF($A856="user",SUMIF($B:$B,$B856,$U:$U),SUM($U:$U))))</f>
        <v>181.75</v>
      </c>
      <c r="W856" s="27">
        <f>V856/J856</f>
        <v>0.25</v>
      </c>
    </row>
    <row r="857" spans="1:23" x14ac:dyDescent="0.3">
      <c r="A857" s="17" t="s">
        <v>14</v>
      </c>
      <c r="B857" s="17" t="s">
        <v>4652</v>
      </c>
      <c r="C857" s="17" t="s">
        <v>4653</v>
      </c>
      <c r="D857" s="17" t="s">
        <v>4666</v>
      </c>
      <c r="E857" s="17" t="s">
        <v>4667</v>
      </c>
      <c r="F857" s="18">
        <v>0.4</v>
      </c>
      <c r="G857" s="36">
        <v>1</v>
      </c>
      <c r="H857" s="37">
        <v>3668.1678999999999</v>
      </c>
      <c r="I857" s="37">
        <v>993.03800000000001</v>
      </c>
      <c r="J857" s="19">
        <v>726</v>
      </c>
      <c r="K857" s="19">
        <v>290</v>
      </c>
      <c r="L857" s="18">
        <v>0.2707</v>
      </c>
      <c r="M857" s="20">
        <v>2.4373829999999999E-2</v>
      </c>
      <c r="N857" s="21">
        <v>0.01</v>
      </c>
      <c r="O857" s="22" t="s">
        <v>42</v>
      </c>
      <c r="P857" s="22">
        <v>0.58972395519999998</v>
      </c>
      <c r="Q857" s="22">
        <v>0.4</v>
      </c>
      <c r="R857" s="43"/>
      <c r="S857" s="42" t="str">
        <f>IF(R857="","",MAX(R857,Q857))</f>
        <v/>
      </c>
      <c r="T857" s="27">
        <f>IF(A857="placement",MIN(P857,IF(S857="",Q857,S857)),"")</f>
        <v>0.4</v>
      </c>
      <c r="U857" s="20">
        <f>IF($A857="placement",T857*J857,"")</f>
        <v>290.40000000000003</v>
      </c>
      <c r="V857" s="19">
        <f>IF($A857="placement",U857,IF($A857="site",SUMIF($C:$C,$C857,$U:$U),IF($A857="user",SUMIF($B:$B,$B857,$U:$U),SUM($U:$U))))</f>
        <v>290.40000000000003</v>
      </c>
      <c r="W857" s="18">
        <f>V857/J857</f>
        <v>0.4</v>
      </c>
    </row>
    <row r="858" spans="1:23" x14ac:dyDescent="0.3">
      <c r="A858" s="23" t="s">
        <v>14</v>
      </c>
      <c r="B858" s="23" t="s">
        <v>8370</v>
      </c>
      <c r="C858" s="23" t="s">
        <v>8372</v>
      </c>
      <c r="D858" s="32" t="s">
        <v>8375</v>
      </c>
      <c r="E858" s="23" t="s">
        <v>8376</v>
      </c>
      <c r="F858" s="27">
        <v>0.2</v>
      </c>
      <c r="G858" s="24">
        <v>1</v>
      </c>
      <c r="H858" s="25">
        <v>44.44</v>
      </c>
      <c r="I858" s="25">
        <v>20.738600000000002</v>
      </c>
      <c r="J858" s="26">
        <v>725</v>
      </c>
      <c r="K858" s="26">
        <v>145</v>
      </c>
      <c r="L858" s="27">
        <v>0.4667</v>
      </c>
      <c r="M858" s="28">
        <v>1.16483089</v>
      </c>
      <c r="N858" s="29">
        <v>0.65</v>
      </c>
      <c r="O858" s="31" t="s">
        <v>42</v>
      </c>
      <c r="P858" s="31">
        <v>0.44197908320000001</v>
      </c>
      <c r="Q858" s="31">
        <v>0.2</v>
      </c>
      <c r="R858" s="42"/>
      <c r="S858" s="42" t="str">
        <f>IF(R858="","",MAX(R858,Q858))</f>
        <v/>
      </c>
      <c r="T858" s="27">
        <f>IF(A858="placement",MIN(P858,IF(S858="",Q858,S858)),"")</f>
        <v>0.2</v>
      </c>
      <c r="U858" s="28">
        <f>IF($A858="placement",T858*J858,"")</f>
        <v>145</v>
      </c>
      <c r="V858" s="26">
        <f>IF($A858="placement",U858,IF($A858="site",SUMIF($C:$C,$C858,$U:$U),IF($A858="user",SUMIF($B:$B,$B858,$U:$U),SUM($U:$U))))</f>
        <v>145</v>
      </c>
      <c r="W858" s="27">
        <f>V858/J858</f>
        <v>0.2</v>
      </c>
    </row>
    <row r="859" spans="1:23" x14ac:dyDescent="0.3">
      <c r="A859" s="23" t="s">
        <v>14</v>
      </c>
      <c r="B859" s="23" t="s">
        <v>4384</v>
      </c>
      <c r="C859" s="23" t="s">
        <v>4386</v>
      </c>
      <c r="D859" s="23" t="s">
        <v>4401</v>
      </c>
      <c r="E859" s="23" t="s">
        <v>4402</v>
      </c>
      <c r="F859" s="27">
        <v>0.25</v>
      </c>
      <c r="G859" s="24">
        <v>1</v>
      </c>
      <c r="H859" s="25">
        <v>433.97489999999999</v>
      </c>
      <c r="I859" s="25">
        <v>42.060600000000001</v>
      </c>
      <c r="J859" s="26">
        <v>720</v>
      </c>
      <c r="K859" s="26">
        <v>149</v>
      </c>
      <c r="L859" s="27">
        <v>9.69E-2</v>
      </c>
      <c r="M859" s="28">
        <v>0.57048666000000003</v>
      </c>
      <c r="N859" s="29">
        <v>0.45</v>
      </c>
      <c r="O859" s="31" t="s">
        <v>12</v>
      </c>
      <c r="P859" s="31">
        <v>0.21119978689999999</v>
      </c>
      <c r="Q859" s="31">
        <v>0.211199786860675</v>
      </c>
      <c r="R859" s="42"/>
      <c r="S859" s="42" t="str">
        <f>IF(R859="","",MAX(R859,Q859))</f>
        <v/>
      </c>
      <c r="T859" s="27">
        <f>IF(A859="placement",MIN(P859,IF(S859="",Q859,S859)),"")</f>
        <v>0.211199786860675</v>
      </c>
      <c r="U859" s="28">
        <f>IF($A859="placement",T859*J859,"")</f>
        <v>152.06384653968601</v>
      </c>
      <c r="V859" s="26">
        <f>IF($A859="placement",U859,IF($A859="site",SUMIF($C:$C,$C859,$U:$U),IF($A859="user",SUMIF($B:$B,$B859,$U:$U),SUM($U:$U))))</f>
        <v>152.06384653968601</v>
      </c>
      <c r="W859" s="27">
        <f>V859/J859</f>
        <v>0.211199786860675</v>
      </c>
    </row>
    <row r="860" spans="1:23" x14ac:dyDescent="0.3">
      <c r="A860" s="23" t="s">
        <v>14</v>
      </c>
      <c r="B860" s="23" t="s">
        <v>4973</v>
      </c>
      <c r="C860" s="23" t="s">
        <v>4975</v>
      </c>
      <c r="D860" s="23" t="s">
        <v>10208</v>
      </c>
      <c r="E860" s="23" t="s">
        <v>10209</v>
      </c>
      <c r="F860" s="27">
        <v>0.25</v>
      </c>
      <c r="G860" s="24">
        <v>1</v>
      </c>
      <c r="H860" s="25">
        <v>166.9417</v>
      </c>
      <c r="I860" s="25">
        <v>39.624099999999999</v>
      </c>
      <c r="J860" s="26">
        <v>718</v>
      </c>
      <c r="K860" s="26">
        <v>180</v>
      </c>
      <c r="L860" s="27">
        <v>0.2374</v>
      </c>
      <c r="M860" s="28">
        <v>0.60425786999999997</v>
      </c>
      <c r="N860" s="46">
        <v>0.5</v>
      </c>
      <c r="O860" s="31" t="s">
        <v>12</v>
      </c>
      <c r="P860" s="31">
        <v>0.1725387092</v>
      </c>
      <c r="Q860" s="31">
        <v>0.17253870924051601</v>
      </c>
      <c r="R860" s="42"/>
      <c r="S860" s="42" t="str">
        <f>IF(R860="","",MAX(R860,Q860))</f>
        <v/>
      </c>
      <c r="T860" s="27">
        <f>IF(A860="placement",MIN(P860,IF(S860="",Q860,S860)),"")</f>
        <v>0.1725387092</v>
      </c>
      <c r="U860" s="28">
        <f>IF($A860="placement",T860*J860,"")</f>
        <v>123.8827932056</v>
      </c>
      <c r="V860" s="26">
        <f>IF($A860="placement",U860,IF($A860="site",SUMIF($C:$C,$C860,$U:$U),IF($A860="user",SUMIF($B:$B,$B860,$U:$U),SUM($U:$U))))</f>
        <v>123.8827932056</v>
      </c>
      <c r="W860" s="27">
        <f>V860/J860</f>
        <v>0.1725387092</v>
      </c>
    </row>
    <row r="861" spans="1:23" x14ac:dyDescent="0.3">
      <c r="A861" s="23" t="s">
        <v>14</v>
      </c>
      <c r="B861" s="23" t="s">
        <v>3266</v>
      </c>
      <c r="C861" s="23" t="s">
        <v>3268</v>
      </c>
      <c r="D861" s="23" t="s">
        <v>3396</v>
      </c>
      <c r="E861" s="23" t="s">
        <v>3397</v>
      </c>
      <c r="F861" s="27">
        <v>0.15</v>
      </c>
      <c r="G861" s="24">
        <v>1</v>
      </c>
      <c r="H861" s="25">
        <v>74.925700000000006</v>
      </c>
      <c r="I861" s="25">
        <v>14.971399999999999</v>
      </c>
      <c r="J861" s="26">
        <v>718</v>
      </c>
      <c r="K861" s="26">
        <v>108</v>
      </c>
      <c r="L861" s="27">
        <v>0.19980000000000001</v>
      </c>
      <c r="M861" s="28">
        <v>1.5996140299999999</v>
      </c>
      <c r="N861" s="29">
        <v>1.1000000000000001</v>
      </c>
      <c r="O861" s="31" t="s">
        <v>42</v>
      </c>
      <c r="P861" s="31">
        <v>0.31233411210000001</v>
      </c>
      <c r="Q861" s="31">
        <v>0.149999999999999</v>
      </c>
      <c r="R861" s="42"/>
      <c r="S861" s="42" t="str">
        <f>IF(R861="","",MAX(R861,Q861))</f>
        <v/>
      </c>
      <c r="T861" s="27">
        <f>IF(A861="placement",MIN(P861,IF(S861="",Q861,S861)),"")</f>
        <v>0.149999999999999</v>
      </c>
      <c r="U861" s="28">
        <f>IF($A861="placement",T861*J861,"")</f>
        <v>107.69999999999928</v>
      </c>
      <c r="V861" s="26">
        <f>IF($A861="placement",U861,IF($A861="site",SUMIF($C:$C,$C861,$U:$U),IF($A861="user",SUMIF($B:$B,$B861,$U:$U),SUM($U:$U))))</f>
        <v>107.69999999999928</v>
      </c>
      <c r="W861" s="27">
        <f>V861/J861</f>
        <v>0.149999999999999</v>
      </c>
    </row>
    <row r="862" spans="1:23" x14ac:dyDescent="0.3">
      <c r="A862" s="11" t="s">
        <v>14</v>
      </c>
      <c r="B862" s="11" t="s">
        <v>53</v>
      </c>
      <c r="C862" s="11" t="s">
        <v>55</v>
      </c>
      <c r="D862" s="11" t="s">
        <v>71</v>
      </c>
      <c r="E862" s="11" t="s">
        <v>72</v>
      </c>
      <c r="F862" s="12">
        <v>0.15</v>
      </c>
      <c r="G862" s="33">
        <v>1</v>
      </c>
      <c r="H862" s="34">
        <v>266.18439999999998</v>
      </c>
      <c r="I862" s="34">
        <v>128.99039999999999</v>
      </c>
      <c r="J862" s="13">
        <v>717</v>
      </c>
      <c r="K862" s="13">
        <v>108</v>
      </c>
      <c r="L862" s="12">
        <v>0.48459999999999998</v>
      </c>
      <c r="M862" s="14">
        <v>0.18535161999999999</v>
      </c>
      <c r="N862" s="15">
        <v>0.1</v>
      </c>
      <c r="O862" s="16" t="s">
        <v>42</v>
      </c>
      <c r="P862" s="16">
        <v>0.4604848829</v>
      </c>
      <c r="Q862" s="16">
        <v>0.15</v>
      </c>
      <c r="R862" s="44"/>
      <c r="S862" s="42" t="str">
        <f>IF(R862="","",MAX(R862,Q862))</f>
        <v/>
      </c>
      <c r="T862" s="27">
        <f>IF(A862="placement",MIN(P862,IF(S862="",Q862,S862)),"")</f>
        <v>0.15</v>
      </c>
      <c r="U862" s="14">
        <f>IF($A862="placement",T862*J862,"")</f>
        <v>107.55</v>
      </c>
      <c r="V862" s="13">
        <f>IF($A862="placement",U862,IF($A862="site",SUMIF($C:$C,$C862,$U:$U),IF($A862="user",SUMIF($B:$B,$B862,$U:$U),SUM($U:$U))))</f>
        <v>107.55</v>
      </c>
      <c r="W862" s="12">
        <f>V862/J862</f>
        <v>0.15</v>
      </c>
    </row>
    <row r="863" spans="1:23" x14ac:dyDescent="0.3">
      <c r="A863" s="23" t="s">
        <v>14</v>
      </c>
      <c r="B863" s="23" t="s">
        <v>5211</v>
      </c>
      <c r="C863" s="23" t="s">
        <v>5213</v>
      </c>
      <c r="D863" s="23" t="s">
        <v>5343</v>
      </c>
      <c r="E863" s="23" t="s">
        <v>5344</v>
      </c>
      <c r="F863" s="27">
        <v>0.15</v>
      </c>
      <c r="G863" s="24">
        <v>1</v>
      </c>
      <c r="H863" s="25">
        <v>56.697400000000002</v>
      </c>
      <c r="I863" s="25">
        <v>23.409300000000002</v>
      </c>
      <c r="J863" s="26">
        <v>716</v>
      </c>
      <c r="K863" s="26">
        <v>107</v>
      </c>
      <c r="L863" s="27">
        <v>0.41289999999999999</v>
      </c>
      <c r="M863" s="28">
        <v>1.0201861299999999</v>
      </c>
      <c r="N863" s="29">
        <v>0.8</v>
      </c>
      <c r="O863" s="31" t="s">
        <v>42</v>
      </c>
      <c r="P863" s="31">
        <v>0.2158293694</v>
      </c>
      <c r="Q863" s="31">
        <v>0.15</v>
      </c>
      <c r="R863" s="42"/>
      <c r="S863" s="42" t="str">
        <f>IF(R863="","",MAX(R863,Q863))</f>
        <v/>
      </c>
      <c r="T863" s="27">
        <f>IF(A863="placement",MIN(P863,IF(S863="",Q863,S863)),"")</f>
        <v>0.15</v>
      </c>
      <c r="U863" s="28">
        <f>IF($A863="placement",T863*J863,"")</f>
        <v>107.39999999999999</v>
      </c>
      <c r="V863" s="26">
        <f>IF($A863="placement",U863,IF($A863="site",SUMIF($C:$C,$C863,$U:$U),IF($A863="user",SUMIF($B:$B,$B863,$U:$U),SUM($U:$U))))</f>
        <v>107.39999999999999</v>
      </c>
      <c r="W863" s="27">
        <f>V863/J863</f>
        <v>0.15</v>
      </c>
    </row>
    <row r="864" spans="1:23" x14ac:dyDescent="0.3">
      <c r="A864" s="23" t="s">
        <v>14</v>
      </c>
      <c r="B864" s="23" t="s">
        <v>3740</v>
      </c>
      <c r="C864" s="23" t="s">
        <v>3742</v>
      </c>
      <c r="D864" s="23" t="s">
        <v>3765</v>
      </c>
      <c r="E864" s="23" t="s">
        <v>3766</v>
      </c>
      <c r="F864" s="27">
        <v>0.35</v>
      </c>
      <c r="G864" s="24">
        <v>1</v>
      </c>
      <c r="H864" s="25">
        <v>570.9307</v>
      </c>
      <c r="I864" s="25">
        <v>33.5276</v>
      </c>
      <c r="J864" s="26">
        <v>715</v>
      </c>
      <c r="K864" s="26">
        <v>250</v>
      </c>
      <c r="L864" s="27">
        <v>5.8700000000000002E-2</v>
      </c>
      <c r="M864" s="28">
        <v>0.71130517000000004</v>
      </c>
      <c r="N864" s="29">
        <v>0.4</v>
      </c>
      <c r="O864" s="31" t="s">
        <v>304</v>
      </c>
      <c r="P864" s="31">
        <v>0.43765346199999999</v>
      </c>
      <c r="Q864" s="31">
        <v>0.35</v>
      </c>
      <c r="R864" s="42"/>
      <c r="S864" s="42" t="str">
        <f>IF(R864="","",MAX(R864,Q864))</f>
        <v/>
      </c>
      <c r="T864" s="27">
        <f>IF(A864="placement",MIN(P864,IF(S864="",Q864,S864)),"")</f>
        <v>0.35</v>
      </c>
      <c r="U864" s="28">
        <f>IF($A864="placement",T864*J864,"")</f>
        <v>250.24999999999997</v>
      </c>
      <c r="V864" s="26">
        <f>IF($A864="placement",U864,IF($A864="site",SUMIF($C:$C,$C864,$U:$U),IF($A864="user",SUMIF($B:$B,$B864,$U:$U),SUM($U:$U))))</f>
        <v>250.24999999999997</v>
      </c>
      <c r="W864" s="27">
        <f>V864/J864</f>
        <v>0.35</v>
      </c>
    </row>
    <row r="865" spans="1:23" x14ac:dyDescent="0.3">
      <c r="A865" s="23" t="s">
        <v>14</v>
      </c>
      <c r="B865" s="23" t="s">
        <v>10249</v>
      </c>
      <c r="C865" s="23" t="s">
        <v>10250</v>
      </c>
      <c r="D865" s="23" t="s">
        <v>10267</v>
      </c>
      <c r="E865" s="23" t="s">
        <v>10268</v>
      </c>
      <c r="F865" s="27">
        <v>0.25</v>
      </c>
      <c r="G865" s="24">
        <v>0</v>
      </c>
      <c r="H865" s="25">
        <v>29.759599999999999</v>
      </c>
      <c r="I865" s="25">
        <v>6.6920999999999999</v>
      </c>
      <c r="J865" s="26">
        <v>715</v>
      </c>
      <c r="K865" s="26">
        <v>179</v>
      </c>
      <c r="L865" s="27">
        <v>0.22489999999999999</v>
      </c>
      <c r="M865" s="28">
        <v>3.56092604</v>
      </c>
      <c r="N865" s="29">
        <v>2.5</v>
      </c>
      <c r="O865" s="31" t="s">
        <v>42</v>
      </c>
      <c r="P865" s="31">
        <v>0.29793543309999998</v>
      </c>
      <c r="Q865" s="31">
        <v>0.25</v>
      </c>
      <c r="R865" s="42"/>
      <c r="S865" s="42" t="str">
        <f>IF(R865="","",MAX(R865,Q865))</f>
        <v/>
      </c>
      <c r="T865" s="27">
        <f>IF(A865="placement",MIN(P865,IF(S865="",Q865,S865)),"")</f>
        <v>0.25</v>
      </c>
      <c r="U865" s="28">
        <f>IF($A865="placement",T865*J865,"")</f>
        <v>178.75</v>
      </c>
      <c r="V865" s="26">
        <f>IF($A865="placement",U865,IF($A865="site",SUMIF($C:$C,$C865,$U:$U),IF($A865="user",SUMIF($B:$B,$B865,$U:$U),SUM($U:$U))))</f>
        <v>178.75</v>
      </c>
      <c r="W865" s="27">
        <f>V865/J865</f>
        <v>0.25</v>
      </c>
    </row>
    <row r="866" spans="1:23" x14ac:dyDescent="0.3">
      <c r="A866" s="23" t="s">
        <v>14</v>
      </c>
      <c r="B866" s="23" t="s">
        <v>9501</v>
      </c>
      <c r="C866" s="23" t="s">
        <v>9503</v>
      </c>
      <c r="D866" s="23" t="s">
        <v>9508</v>
      </c>
      <c r="E866" s="23" t="s">
        <v>9509</v>
      </c>
      <c r="F866" s="27">
        <v>0.25</v>
      </c>
      <c r="G866" s="24">
        <v>0</v>
      </c>
      <c r="H866" s="25">
        <v>29.5886</v>
      </c>
      <c r="I866" s="25">
        <v>16.9939</v>
      </c>
      <c r="J866" s="26">
        <v>713</v>
      </c>
      <c r="K866" s="26">
        <v>178</v>
      </c>
      <c r="L866" s="27">
        <v>0.57430000000000003</v>
      </c>
      <c r="M866" s="28">
        <v>1.39771347</v>
      </c>
      <c r="N866" s="29">
        <v>0.5</v>
      </c>
      <c r="O866" s="31" t="s">
        <v>12</v>
      </c>
      <c r="P866" s="31">
        <v>0.64227288989999998</v>
      </c>
      <c r="Q866" s="31">
        <v>0.25</v>
      </c>
      <c r="R866" s="42"/>
      <c r="S866" s="42" t="str">
        <f>IF(R866="","",MAX(R866,Q866))</f>
        <v/>
      </c>
      <c r="T866" s="27">
        <f>IF(A866="placement",MIN(P866,IF(S866="",Q866,S866)),"")</f>
        <v>0.25</v>
      </c>
      <c r="U866" s="28">
        <f>IF($A866="placement",T866*J866,"")</f>
        <v>178.25</v>
      </c>
      <c r="V866" s="26">
        <f>IF($A866="placement",U866,IF($A866="site",SUMIF($C:$C,$C866,$U:$U),IF($A866="user",SUMIF($B:$B,$B866,$U:$U),SUM($U:$U))))</f>
        <v>178.25</v>
      </c>
      <c r="W866" s="27">
        <f>V866/J866</f>
        <v>0.25</v>
      </c>
    </row>
    <row r="867" spans="1:23" x14ac:dyDescent="0.3">
      <c r="A867" s="23" t="s">
        <v>14</v>
      </c>
      <c r="B867" s="23" t="s">
        <v>4652</v>
      </c>
      <c r="C867" s="23" t="s">
        <v>4653</v>
      </c>
      <c r="D867" s="23" t="s">
        <v>4654</v>
      </c>
      <c r="E867" s="23" t="s">
        <v>4655</v>
      </c>
      <c r="F867" s="27">
        <v>0.4</v>
      </c>
      <c r="G867" s="24">
        <v>1</v>
      </c>
      <c r="H867" s="25">
        <v>4509.6743999999999</v>
      </c>
      <c r="I867" s="25">
        <v>710.30010000000004</v>
      </c>
      <c r="J867" s="26">
        <v>710</v>
      </c>
      <c r="K867" s="26">
        <v>284</v>
      </c>
      <c r="L867" s="27">
        <v>0.1575</v>
      </c>
      <c r="M867" s="28">
        <v>3.3306170000000003E-2</v>
      </c>
      <c r="N867" s="29">
        <v>0.01</v>
      </c>
      <c r="O867" s="31" t="s">
        <v>42</v>
      </c>
      <c r="P867" s="31">
        <v>0.69975528620000005</v>
      </c>
      <c r="Q867" s="31">
        <v>0.4</v>
      </c>
      <c r="R867" s="42"/>
      <c r="S867" s="42" t="str">
        <f>IF(R867="","",MAX(R867,Q867))</f>
        <v/>
      </c>
      <c r="T867" s="27">
        <f>IF(A867="placement",MIN(P867,IF(S867="",Q867,S867)),"")</f>
        <v>0.4</v>
      </c>
      <c r="U867" s="28">
        <f>IF($A867="placement",T867*J867,"")</f>
        <v>284</v>
      </c>
      <c r="V867" s="26">
        <f>IF($A867="placement",U867,IF($A867="site",SUMIF($C:$C,$C867,$U:$U),IF($A867="user",SUMIF($B:$B,$B867,$U:$U),SUM($U:$U))))</f>
        <v>284</v>
      </c>
      <c r="W867" s="27">
        <f>V867/J867</f>
        <v>0.4</v>
      </c>
    </row>
    <row r="868" spans="1:23" x14ac:dyDescent="0.3">
      <c r="A868" s="23" t="s">
        <v>14</v>
      </c>
      <c r="B868" s="23" t="s">
        <v>6177</v>
      </c>
      <c r="C868" s="23" t="s">
        <v>6179</v>
      </c>
      <c r="D868" s="23" t="s">
        <v>6194</v>
      </c>
      <c r="E868" s="23" t="s">
        <v>6195</v>
      </c>
      <c r="F868" s="27">
        <v>0.25</v>
      </c>
      <c r="G868" s="24">
        <v>1</v>
      </c>
      <c r="H868" s="25">
        <v>1208.6511</v>
      </c>
      <c r="I868" s="25">
        <v>62.5259</v>
      </c>
      <c r="J868" s="26">
        <v>710</v>
      </c>
      <c r="K868" s="26">
        <v>177</v>
      </c>
      <c r="L868" s="27">
        <v>5.1700000000000003E-2</v>
      </c>
      <c r="M868" s="28">
        <v>0.37834633000000001</v>
      </c>
      <c r="N868" s="29">
        <v>0.25</v>
      </c>
      <c r="O868" s="31" t="s">
        <v>12</v>
      </c>
      <c r="P868" s="31">
        <v>0.3392297473</v>
      </c>
      <c r="Q868" s="31">
        <v>0.25</v>
      </c>
      <c r="R868" s="42"/>
      <c r="S868" s="42" t="str">
        <f>IF(R868="","",MAX(R868,Q868))</f>
        <v/>
      </c>
      <c r="T868" s="27">
        <f>IF(A868="placement",MIN(P868,IF(S868="",Q868,S868)),"")</f>
        <v>0.25</v>
      </c>
      <c r="U868" s="28">
        <f>IF($A868="placement",T868*J868,"")</f>
        <v>177.5</v>
      </c>
      <c r="V868" s="26">
        <f>IF($A868="placement",U868,IF($A868="site",SUMIF($C:$C,$C868,$U:$U),IF($A868="user",SUMIF($B:$B,$B868,$U:$U),SUM($U:$U))))</f>
        <v>177.5</v>
      </c>
      <c r="W868" s="27">
        <f>V868/J868</f>
        <v>0.25</v>
      </c>
    </row>
    <row r="869" spans="1:23" x14ac:dyDescent="0.3">
      <c r="A869" s="23" t="s">
        <v>14</v>
      </c>
      <c r="B869" s="23" t="s">
        <v>4000</v>
      </c>
      <c r="C869" s="23" t="s">
        <v>4001</v>
      </c>
      <c r="D869" s="23" t="s">
        <v>4002</v>
      </c>
      <c r="E869" s="23" t="s">
        <v>4003</v>
      </c>
      <c r="F869" s="27">
        <v>0.33</v>
      </c>
      <c r="G869" s="24">
        <v>1</v>
      </c>
      <c r="H869" s="25">
        <v>605.18690000000004</v>
      </c>
      <c r="I869" s="25">
        <v>48.063299999999998</v>
      </c>
      <c r="J869" s="26">
        <v>707</v>
      </c>
      <c r="K869" s="26">
        <v>233</v>
      </c>
      <c r="L869" s="27">
        <v>7.9399999999999998E-2</v>
      </c>
      <c r="M869" s="28">
        <v>0.49008272000000003</v>
      </c>
      <c r="N869" s="29">
        <v>0.03</v>
      </c>
      <c r="O869" s="31" t="s">
        <v>12</v>
      </c>
      <c r="P869" s="31">
        <v>0.93878584389999997</v>
      </c>
      <c r="Q869" s="31">
        <v>0.32999999999999902</v>
      </c>
      <c r="R869" s="42"/>
      <c r="S869" s="42" t="str">
        <f>IF(R869="","",MAX(R869,Q869))</f>
        <v/>
      </c>
      <c r="T869" s="27">
        <f>IF(A869="placement",MIN(P869,IF(S869="",Q869,S869)),"")</f>
        <v>0.32999999999999902</v>
      </c>
      <c r="U869" s="28">
        <f>IF($A869="placement",T869*J869,"")</f>
        <v>233.30999999999929</v>
      </c>
      <c r="V869" s="26">
        <f>IF($A869="placement",U869,IF($A869="site",SUMIF($C:$C,$C869,$U:$U),IF($A869="user",SUMIF($B:$B,$B869,$U:$U),SUM($U:$U))))</f>
        <v>233.30999999999929</v>
      </c>
      <c r="W869" s="27">
        <f>V869/J869</f>
        <v>0.32999999999999902</v>
      </c>
    </row>
    <row r="870" spans="1:23" x14ac:dyDescent="0.3">
      <c r="A870" s="23" t="s">
        <v>14</v>
      </c>
      <c r="B870" s="23" t="s">
        <v>1350</v>
      </c>
      <c r="C870" s="23" t="s">
        <v>1352</v>
      </c>
      <c r="D870" s="23" t="s">
        <v>1417</v>
      </c>
      <c r="E870" s="23" t="s">
        <v>1418</v>
      </c>
      <c r="F870" s="27">
        <v>0.25</v>
      </c>
      <c r="G870" s="24">
        <v>1</v>
      </c>
      <c r="H870" s="25">
        <v>199.1113</v>
      </c>
      <c r="I870" s="25">
        <v>35.866199999999999</v>
      </c>
      <c r="J870" s="26">
        <v>707</v>
      </c>
      <c r="K870" s="26">
        <v>175</v>
      </c>
      <c r="L870" s="27">
        <v>0.18010000000000001</v>
      </c>
      <c r="M870" s="28">
        <v>0.65750896000000003</v>
      </c>
      <c r="N870" s="29">
        <v>0.4</v>
      </c>
      <c r="O870" s="31" t="s">
        <v>12</v>
      </c>
      <c r="P870" s="31">
        <v>0.39164326840000002</v>
      </c>
      <c r="Q870" s="31">
        <v>0.249999999999999</v>
      </c>
      <c r="R870" s="42"/>
      <c r="S870" s="42" t="str">
        <f>IF(R870="","",MAX(R870,Q870))</f>
        <v/>
      </c>
      <c r="T870" s="27">
        <f>IF(A870="placement",MIN(P870,IF(S870="",Q870,S870)),"")</f>
        <v>0.249999999999999</v>
      </c>
      <c r="U870" s="28">
        <f>IF($A870="placement",T870*J870,"")</f>
        <v>176.74999999999929</v>
      </c>
      <c r="V870" s="26">
        <f>IF($A870="placement",U870,IF($A870="site",SUMIF($C:$C,$C870,$U:$U),IF($A870="user",SUMIF($B:$B,$B870,$U:$U),SUM($U:$U))))</f>
        <v>176.74999999999929</v>
      </c>
      <c r="W870" s="27">
        <f>V870/J870</f>
        <v>0.249999999999999</v>
      </c>
    </row>
    <row r="871" spans="1:23" x14ac:dyDescent="0.3">
      <c r="A871" s="11" t="s">
        <v>14</v>
      </c>
      <c r="B871" s="11" t="s">
        <v>277</v>
      </c>
      <c r="C871" s="11" t="s">
        <v>279</v>
      </c>
      <c r="D871" s="11" t="s">
        <v>414</v>
      </c>
      <c r="E871" s="11" t="s">
        <v>415</v>
      </c>
      <c r="F871" s="12">
        <v>0.05</v>
      </c>
      <c r="G871" s="33">
        <v>1</v>
      </c>
      <c r="H871" s="34">
        <v>304.72890000000001</v>
      </c>
      <c r="I871" s="34">
        <v>10.495699999999999</v>
      </c>
      <c r="J871" s="13">
        <v>707</v>
      </c>
      <c r="K871" s="13">
        <v>35</v>
      </c>
      <c r="L871" s="12">
        <v>3.44E-2</v>
      </c>
      <c r="M871" s="14">
        <v>2.2442091999999998</v>
      </c>
      <c r="N871" s="15">
        <v>2</v>
      </c>
      <c r="O871" s="16" t="s">
        <v>70</v>
      </c>
      <c r="P871" s="16">
        <v>0.10881748500000001</v>
      </c>
      <c r="Q871" s="16">
        <v>4.9999999999999899E-2</v>
      </c>
      <c r="R871" s="44"/>
      <c r="S871" s="42" t="str">
        <f>IF(R871="","",MAX(R871,Q871))</f>
        <v/>
      </c>
      <c r="T871" s="27">
        <f>IF(A871="placement",MIN(P871,IF(S871="",Q871,S871)),"")</f>
        <v>4.9999999999999899E-2</v>
      </c>
      <c r="U871" s="14">
        <f>IF($A871="placement",T871*J871,"")</f>
        <v>35.34999999999993</v>
      </c>
      <c r="V871" s="13">
        <f>IF($A871="placement",U871,IF($A871="site",SUMIF($C:$C,$C871,$U:$U),IF($A871="user",SUMIF($B:$B,$B871,$U:$U),SUM($U:$U))))</f>
        <v>35.34999999999993</v>
      </c>
      <c r="W871" s="12">
        <f>V871/J871</f>
        <v>4.9999999999999899E-2</v>
      </c>
    </row>
    <row r="872" spans="1:23" x14ac:dyDescent="0.3">
      <c r="A872" s="23" t="s">
        <v>14</v>
      </c>
      <c r="B872" s="23" t="s">
        <v>2238</v>
      </c>
      <c r="C872" s="23" t="s">
        <v>2240</v>
      </c>
      <c r="D872" s="23" t="s">
        <v>2243</v>
      </c>
      <c r="E872" s="23" t="s">
        <v>2244</v>
      </c>
      <c r="F872" s="27">
        <v>0.25</v>
      </c>
      <c r="G872" s="24">
        <v>1</v>
      </c>
      <c r="H872" s="25">
        <v>402.14120000000003</v>
      </c>
      <c r="I872" s="25">
        <v>55.486600000000003</v>
      </c>
      <c r="J872" s="26">
        <v>706</v>
      </c>
      <c r="K872" s="26">
        <v>176</v>
      </c>
      <c r="L872" s="27">
        <v>0.13800000000000001</v>
      </c>
      <c r="M872" s="28">
        <v>0.42400631999999999</v>
      </c>
      <c r="N872" s="29">
        <v>0.25</v>
      </c>
      <c r="O872" s="31" t="s">
        <v>12</v>
      </c>
      <c r="P872" s="31">
        <v>0.41038615160000003</v>
      </c>
      <c r="Q872" s="31">
        <v>0.25</v>
      </c>
      <c r="R872" s="42"/>
      <c r="S872" s="42" t="str">
        <f>IF(R872="","",MAX(R872,Q872))</f>
        <v/>
      </c>
      <c r="T872" s="27">
        <f>IF(A872="placement",MIN(P872,IF(S872="",Q872,S872)),"")</f>
        <v>0.25</v>
      </c>
      <c r="U872" s="28">
        <f>IF($A872="placement",T872*J872,"")</f>
        <v>176.5</v>
      </c>
      <c r="V872" s="26">
        <f>IF($A872="placement",U872,IF($A872="site",SUMIF($C:$C,$C872,$U:$U),IF($A872="user",SUMIF($B:$B,$B872,$U:$U),SUM($U:$U))))</f>
        <v>176.5</v>
      </c>
      <c r="W872" s="27">
        <f>V872/J872</f>
        <v>0.25</v>
      </c>
    </row>
    <row r="873" spans="1:23" x14ac:dyDescent="0.3">
      <c r="A873" s="23" t="s">
        <v>14</v>
      </c>
      <c r="B873" s="23" t="s">
        <v>2578</v>
      </c>
      <c r="C873" s="23" t="s">
        <v>2580</v>
      </c>
      <c r="D873" s="23" t="s">
        <v>2585</v>
      </c>
      <c r="E873" s="23" t="s">
        <v>2586</v>
      </c>
      <c r="F873" s="27">
        <v>0.33</v>
      </c>
      <c r="G873" s="24">
        <v>1</v>
      </c>
      <c r="H873" s="25">
        <v>174.36619999999999</v>
      </c>
      <c r="I873" s="25">
        <v>64.034000000000006</v>
      </c>
      <c r="J873" s="26">
        <v>705</v>
      </c>
      <c r="K873" s="26">
        <v>233</v>
      </c>
      <c r="L873" s="27">
        <v>0.36720000000000003</v>
      </c>
      <c r="M873" s="28">
        <v>0.36703582000000001</v>
      </c>
      <c r="N873" s="29">
        <v>0.15</v>
      </c>
      <c r="O873" s="31" t="s">
        <v>12</v>
      </c>
      <c r="P873" s="31">
        <v>0.5913205373</v>
      </c>
      <c r="Q873" s="31">
        <v>0.33</v>
      </c>
      <c r="R873" s="42"/>
      <c r="S873" s="42" t="str">
        <f>IF(R873="","",MAX(R873,Q873))</f>
        <v/>
      </c>
      <c r="T873" s="27">
        <f>IF(A873="placement",MIN(P873,IF(S873="",Q873,S873)),"")</f>
        <v>0.33</v>
      </c>
      <c r="U873" s="28">
        <f>IF($A873="placement",T873*J873,"")</f>
        <v>232.65</v>
      </c>
      <c r="V873" s="26">
        <f>IF($A873="placement",U873,IF($A873="site",SUMIF($C:$C,$C873,$U:$U),IF($A873="user",SUMIF($B:$B,$B873,$U:$U),SUM($U:$U))))</f>
        <v>232.65</v>
      </c>
      <c r="W873" s="27">
        <f>V873/J873</f>
        <v>0.33</v>
      </c>
    </row>
    <row r="874" spans="1:23" x14ac:dyDescent="0.3">
      <c r="A874" s="23" t="s">
        <v>14</v>
      </c>
      <c r="B874" s="23" t="s">
        <v>5211</v>
      </c>
      <c r="C874" s="23" t="s">
        <v>5213</v>
      </c>
      <c r="D874" s="23" t="s">
        <v>5234</v>
      </c>
      <c r="E874" s="23" t="s">
        <v>5235</v>
      </c>
      <c r="F874" s="27">
        <v>0.25</v>
      </c>
      <c r="G874" s="24">
        <v>0</v>
      </c>
      <c r="H874" s="25">
        <v>42.9313</v>
      </c>
      <c r="I874" s="25">
        <v>18.5061</v>
      </c>
      <c r="J874" s="26">
        <v>705</v>
      </c>
      <c r="K874" s="26">
        <v>176</v>
      </c>
      <c r="L874" s="27">
        <v>0.43109999999999998</v>
      </c>
      <c r="M874" s="28">
        <v>1.2696896</v>
      </c>
      <c r="N874" s="29">
        <v>0.8</v>
      </c>
      <c r="O874" s="31" t="s">
        <v>12</v>
      </c>
      <c r="P874" s="31">
        <v>0.36992474440000001</v>
      </c>
      <c r="Q874" s="31">
        <v>0.25</v>
      </c>
      <c r="R874" s="42"/>
      <c r="S874" s="42" t="str">
        <f>IF(R874="","",MAX(R874,Q874))</f>
        <v/>
      </c>
      <c r="T874" s="27">
        <f>IF(A874="placement",MIN(P874,IF(S874="",Q874,S874)),"")</f>
        <v>0.25</v>
      </c>
      <c r="U874" s="28">
        <f>IF($A874="placement",T874*J874,"")</f>
        <v>176.25</v>
      </c>
      <c r="V874" s="26">
        <f>IF($A874="placement",U874,IF($A874="site",SUMIF($C:$C,$C874,$U:$U),IF($A874="user",SUMIF($B:$B,$B874,$U:$U),SUM($U:$U))))</f>
        <v>176.25</v>
      </c>
      <c r="W874" s="27">
        <f>V874/J874</f>
        <v>0.25</v>
      </c>
    </row>
    <row r="875" spans="1:23" x14ac:dyDescent="0.3">
      <c r="A875" s="23" t="s">
        <v>14</v>
      </c>
      <c r="B875" s="23" t="s">
        <v>277</v>
      </c>
      <c r="C875" s="23" t="s">
        <v>279</v>
      </c>
      <c r="D875" s="23" t="s">
        <v>390</v>
      </c>
      <c r="E875" s="23" t="s">
        <v>391</v>
      </c>
      <c r="F875" s="27">
        <v>0.15</v>
      </c>
      <c r="G875" s="24">
        <v>1</v>
      </c>
      <c r="H875" s="25">
        <v>1361.3529000000001</v>
      </c>
      <c r="I875" s="25">
        <v>10.016</v>
      </c>
      <c r="J875" s="26">
        <v>705</v>
      </c>
      <c r="K875" s="26">
        <v>100</v>
      </c>
      <c r="L875" s="27">
        <v>7.4000000000000003E-3</v>
      </c>
      <c r="M875" s="28">
        <v>2.34552074</v>
      </c>
      <c r="N875" s="29">
        <v>2</v>
      </c>
      <c r="O875" s="31" t="s">
        <v>42</v>
      </c>
      <c r="P875" s="31">
        <v>0.14731088610000001</v>
      </c>
      <c r="Q875" s="31">
        <v>0.147310886070253</v>
      </c>
      <c r="R875" s="42">
        <v>0.2</v>
      </c>
      <c r="S875" s="42">
        <f>IF(R875="","",MAX(R875,Q875))</f>
        <v>0.2</v>
      </c>
      <c r="T875" s="27">
        <f>IF(A875="placement",MIN(P875,IF(S875="",Q875,S875)),"")</f>
        <v>0.14731088610000001</v>
      </c>
      <c r="U875" s="28">
        <f>IF($A875="placement",T875*J875,"")</f>
        <v>103.85417470050001</v>
      </c>
      <c r="V875" s="26">
        <f>IF($A875="placement",U875,IF($A875="site",SUMIF($C:$C,$C875,$U:$U),IF($A875="user",SUMIF($B:$B,$B875,$U:$U),SUM($U:$U))))</f>
        <v>103.85417470050001</v>
      </c>
      <c r="W875" s="27">
        <f>V875/J875</f>
        <v>0.14731088610000001</v>
      </c>
    </row>
    <row r="876" spans="1:23" x14ac:dyDescent="0.3">
      <c r="A876" s="17" t="s">
        <v>14</v>
      </c>
      <c r="B876" s="17" t="s">
        <v>3266</v>
      </c>
      <c r="C876" s="17" t="s">
        <v>3268</v>
      </c>
      <c r="D876" s="17" t="s">
        <v>3512</v>
      </c>
      <c r="E876" s="17" t="s">
        <v>3513</v>
      </c>
      <c r="F876" s="18">
        <v>0.25</v>
      </c>
      <c r="G876" s="36">
        <v>1</v>
      </c>
      <c r="H876" s="37">
        <v>890.39469999999994</v>
      </c>
      <c r="I876" s="37">
        <v>46.732999999999997</v>
      </c>
      <c r="J876" s="19">
        <v>703</v>
      </c>
      <c r="K876" s="19">
        <v>176</v>
      </c>
      <c r="L876" s="18">
        <v>5.2499999999999998E-2</v>
      </c>
      <c r="M876" s="20">
        <v>0.50171734999999995</v>
      </c>
      <c r="N876" s="21">
        <v>0.25</v>
      </c>
      <c r="O876" s="22" t="s">
        <v>12</v>
      </c>
      <c r="P876" s="22">
        <v>0.50171147640000002</v>
      </c>
      <c r="Q876" s="22">
        <v>0.25</v>
      </c>
      <c r="R876" s="43"/>
      <c r="S876" s="42" t="str">
        <f>IF(R876="","",MAX(R876,Q876))</f>
        <v/>
      </c>
      <c r="T876" s="27">
        <f>IF(A876="placement",MIN(P876,IF(S876="",Q876,S876)),"")</f>
        <v>0.25</v>
      </c>
      <c r="U876" s="20">
        <f>IF($A876="placement",T876*J876,"")</f>
        <v>175.75</v>
      </c>
      <c r="V876" s="19">
        <f>IF($A876="placement",U876,IF($A876="site",SUMIF($C:$C,$C876,$U:$U),IF($A876="user",SUMIF($B:$B,$B876,$U:$U),SUM($U:$U))))</f>
        <v>175.75</v>
      </c>
      <c r="W876" s="18">
        <f>V876/J876</f>
        <v>0.25</v>
      </c>
    </row>
    <row r="877" spans="1:23" x14ac:dyDescent="0.3">
      <c r="A877" s="23" t="s">
        <v>14</v>
      </c>
      <c r="B877" s="23" t="s">
        <v>5764</v>
      </c>
      <c r="C877" s="23" t="s">
        <v>5766</v>
      </c>
      <c r="D877" s="23" t="s">
        <v>5993</v>
      </c>
      <c r="E877" s="23" t="s">
        <v>5994</v>
      </c>
      <c r="F877" s="27">
        <v>0.25</v>
      </c>
      <c r="G877" s="24">
        <v>1</v>
      </c>
      <c r="H877" s="25">
        <v>80.8339</v>
      </c>
      <c r="I877" s="25">
        <v>21.811900000000001</v>
      </c>
      <c r="J877" s="26">
        <v>702</v>
      </c>
      <c r="K877" s="26">
        <v>175</v>
      </c>
      <c r="L877" s="27">
        <v>0.26979999999999998</v>
      </c>
      <c r="M877" s="28">
        <v>1.07208539</v>
      </c>
      <c r="N877" s="29">
        <v>0.75</v>
      </c>
      <c r="O877" s="31" t="s">
        <v>12</v>
      </c>
      <c r="P877" s="31">
        <v>0.30042886009999997</v>
      </c>
      <c r="Q877" s="31">
        <v>0.25</v>
      </c>
      <c r="R877" s="42"/>
      <c r="S877" s="42" t="str">
        <f>IF(R877="","",MAX(R877,Q877))</f>
        <v/>
      </c>
      <c r="T877" s="27">
        <f>IF(A877="placement",MIN(P877,IF(S877="",Q877,S877)),"")</f>
        <v>0.25</v>
      </c>
      <c r="U877" s="28">
        <f>IF($A877="placement",T877*J877,"")</f>
        <v>175.5</v>
      </c>
      <c r="V877" s="26">
        <f>IF($A877="placement",U877,IF($A877="site",SUMIF($C:$C,$C877,$U:$U),IF($A877="user",SUMIF($B:$B,$B877,$U:$U),SUM($U:$U))))</f>
        <v>175.5</v>
      </c>
      <c r="W877" s="27">
        <f>V877/J877</f>
        <v>0.25</v>
      </c>
    </row>
    <row r="878" spans="1:23" x14ac:dyDescent="0.3">
      <c r="A878" s="23" t="s">
        <v>14</v>
      </c>
      <c r="B878" s="23" t="s">
        <v>3674</v>
      </c>
      <c r="C878" s="23" t="s">
        <v>3676</v>
      </c>
      <c r="D878" s="23" t="s">
        <v>3679</v>
      </c>
      <c r="E878" s="23" t="s">
        <v>3675</v>
      </c>
      <c r="F878" s="27">
        <v>0.25</v>
      </c>
      <c r="G878" s="24">
        <v>1</v>
      </c>
      <c r="H878" s="25">
        <v>158.1087</v>
      </c>
      <c r="I878" s="25">
        <v>12.8283</v>
      </c>
      <c r="J878" s="26">
        <v>702</v>
      </c>
      <c r="K878" s="26">
        <v>124</v>
      </c>
      <c r="L878" s="27">
        <v>8.1100000000000005E-2</v>
      </c>
      <c r="M878" s="28">
        <v>1.8232471800000001</v>
      </c>
      <c r="N878" s="29">
        <v>1.5</v>
      </c>
      <c r="O878" s="31" t="s">
        <v>12</v>
      </c>
      <c r="P878" s="31">
        <v>0.1772920211</v>
      </c>
      <c r="Q878" s="31">
        <v>0.177292021112366</v>
      </c>
      <c r="R878" s="42"/>
      <c r="S878" s="42" t="str">
        <f>IF(R878="","",MAX(R878,Q878))</f>
        <v/>
      </c>
      <c r="T878" s="27">
        <f>IF(A878="placement",MIN(P878,IF(S878="",Q878,S878)),"")</f>
        <v>0.1772920211</v>
      </c>
      <c r="U878" s="28">
        <f>IF($A878="placement",T878*J878,"")</f>
        <v>124.45899881220001</v>
      </c>
      <c r="V878" s="26">
        <f>IF($A878="placement",U878,IF($A878="site",SUMIF($C:$C,$C878,$U:$U),IF($A878="user",SUMIF($B:$B,$B878,$U:$U),SUM($U:$U))))</f>
        <v>124.45899881220001</v>
      </c>
      <c r="W878" s="27">
        <f>V878/J878</f>
        <v>0.1772920211</v>
      </c>
    </row>
    <row r="879" spans="1:23" x14ac:dyDescent="0.3">
      <c r="A879" s="23" t="s">
        <v>14</v>
      </c>
      <c r="B879" s="23" t="s">
        <v>9517</v>
      </c>
      <c r="C879" s="23" t="s">
        <v>9519</v>
      </c>
      <c r="D879" s="23" t="s">
        <v>9522</v>
      </c>
      <c r="E879" s="23" t="s">
        <v>9523</v>
      </c>
      <c r="F879" s="27">
        <v>0.25</v>
      </c>
      <c r="G879" s="24">
        <v>1</v>
      </c>
      <c r="H879" s="25">
        <v>61.865900000000003</v>
      </c>
      <c r="I879" s="25">
        <v>8.0298999999999996</v>
      </c>
      <c r="J879" s="26">
        <v>701</v>
      </c>
      <c r="K879" s="26">
        <v>175</v>
      </c>
      <c r="L879" s="27">
        <v>0.1298</v>
      </c>
      <c r="M879" s="28">
        <v>2.9082779599999999</v>
      </c>
      <c r="N879" s="29">
        <v>2</v>
      </c>
      <c r="O879" s="31" t="s">
        <v>12</v>
      </c>
      <c r="P879" s="31">
        <v>0.31230782359999998</v>
      </c>
      <c r="Q879" s="31">
        <v>0.25</v>
      </c>
      <c r="R879" s="42"/>
      <c r="S879" s="42" t="str">
        <f>IF(R879="","",MAX(R879,Q879))</f>
        <v/>
      </c>
      <c r="T879" s="27">
        <f>IF(A879="placement",MIN(P879,IF(S879="",Q879,S879)),"")</f>
        <v>0.25</v>
      </c>
      <c r="U879" s="28">
        <f>IF($A879="placement",T879*J879,"")</f>
        <v>175.25</v>
      </c>
      <c r="V879" s="23">
        <f>IF($A879="placement",U879,IF($A879="site",SUMIF($C:$C,$C879,$U:$U),IF($A879="user",SUMIF($B:$B,$B879,$U:$U),SUM($U:$U))))</f>
        <v>175.25</v>
      </c>
      <c r="W879" s="27">
        <f>V879/J879</f>
        <v>0.25</v>
      </c>
    </row>
    <row r="880" spans="1:23" x14ac:dyDescent="0.3">
      <c r="A880" s="23" t="s">
        <v>14</v>
      </c>
      <c r="B880" s="23" t="s">
        <v>4169</v>
      </c>
      <c r="C880" s="23" t="s">
        <v>4170</v>
      </c>
      <c r="D880" s="32" t="s">
        <v>4175</v>
      </c>
      <c r="E880" s="23" t="s">
        <v>4176</v>
      </c>
      <c r="F880" s="27">
        <v>0.25</v>
      </c>
      <c r="G880" s="24">
        <v>1</v>
      </c>
      <c r="H880" s="25">
        <v>68.6892</v>
      </c>
      <c r="I880" s="25">
        <v>26.811599999999999</v>
      </c>
      <c r="J880" s="26">
        <v>700</v>
      </c>
      <c r="K880" s="26">
        <v>175</v>
      </c>
      <c r="L880" s="27">
        <v>0.39029999999999998</v>
      </c>
      <c r="M880" s="28">
        <v>0.87043528999999997</v>
      </c>
      <c r="N880" s="29">
        <v>0.35</v>
      </c>
      <c r="O880" s="31" t="s">
        <v>42</v>
      </c>
      <c r="P880" s="31">
        <v>0.59790233010000005</v>
      </c>
      <c r="Q880" s="31">
        <v>0.25</v>
      </c>
      <c r="R880" s="42"/>
      <c r="S880" s="42" t="str">
        <f>IF(R880="","",MAX(R880,Q880))</f>
        <v/>
      </c>
      <c r="T880" s="27">
        <f>IF(A880="placement",MIN(P880,IF(S880="",Q880,S880)),"")</f>
        <v>0.25</v>
      </c>
      <c r="U880" s="28">
        <f>IF($A880="placement",T880*J880,"")</f>
        <v>175</v>
      </c>
      <c r="V880" s="26">
        <f>IF($A880="placement",U880,IF($A880="site",SUMIF($C:$C,$C880,$U:$U),IF($A880="user",SUMIF($B:$B,$B880,$U:$U),SUM($U:$U))))</f>
        <v>175</v>
      </c>
      <c r="W880" s="27">
        <f>V880/J880</f>
        <v>0.25</v>
      </c>
    </row>
    <row r="881" spans="1:23" x14ac:dyDescent="0.3">
      <c r="A881" s="23" t="s">
        <v>14</v>
      </c>
      <c r="B881" s="23" t="s">
        <v>183</v>
      </c>
      <c r="C881" s="23" t="s">
        <v>185</v>
      </c>
      <c r="D881" s="23" t="s">
        <v>216</v>
      </c>
      <c r="E881" s="23" t="s">
        <v>217</v>
      </c>
      <c r="F881" s="27">
        <v>0.25</v>
      </c>
      <c r="G881" s="24">
        <v>1</v>
      </c>
      <c r="H881" s="25">
        <v>89.458100000000002</v>
      </c>
      <c r="I881" s="25">
        <v>4.6585000000000001</v>
      </c>
      <c r="J881" s="26">
        <v>700</v>
      </c>
      <c r="K881" s="26">
        <v>141</v>
      </c>
      <c r="L881" s="27">
        <v>5.21E-2</v>
      </c>
      <c r="M881" s="28">
        <v>5.01229703</v>
      </c>
      <c r="N881" s="29">
        <v>4</v>
      </c>
      <c r="O881" s="31" t="s">
        <v>42</v>
      </c>
      <c r="P881" s="31">
        <v>0.2019626977</v>
      </c>
      <c r="Q881" s="31">
        <v>0.20196269773047701</v>
      </c>
      <c r="R881" s="42">
        <v>0.18</v>
      </c>
      <c r="S881" s="42">
        <f>IF(R881="","",MAX(R881,Q881))</f>
        <v>0.20196269773047701</v>
      </c>
      <c r="T881" s="27">
        <f>IF(A881="placement",MIN(P881,IF(S881="",Q881,S881)),"")</f>
        <v>0.2019626977</v>
      </c>
      <c r="U881" s="28">
        <f>IF($A881="placement",T881*J881,"")</f>
        <v>141.37388838999999</v>
      </c>
      <c r="V881" s="26">
        <f>IF($A881="placement",U881,IF($A881="site",SUMIF($C:$C,$C881,$U:$U),IF($A881="user",SUMIF($B:$B,$B881,$U:$U),SUM($U:$U))))</f>
        <v>141.37388838999999</v>
      </c>
      <c r="W881" s="27">
        <f>V881/J881</f>
        <v>0.2019626977</v>
      </c>
    </row>
    <row r="882" spans="1:23" x14ac:dyDescent="0.3">
      <c r="A882" s="23" t="s">
        <v>14</v>
      </c>
      <c r="B882" s="23" t="s">
        <v>8286</v>
      </c>
      <c r="C882" s="23" t="s">
        <v>8287</v>
      </c>
      <c r="D882" s="32" t="s">
        <v>8290</v>
      </c>
      <c r="E882" s="23" t="s">
        <v>8291</v>
      </c>
      <c r="F882" s="27">
        <v>0.25</v>
      </c>
      <c r="G882" s="24">
        <v>1</v>
      </c>
      <c r="H882" s="25">
        <v>294.35329999999999</v>
      </c>
      <c r="I882" s="25">
        <v>20.514600000000002</v>
      </c>
      <c r="J882" s="26">
        <v>698</v>
      </c>
      <c r="K882" s="26">
        <v>83</v>
      </c>
      <c r="L882" s="27">
        <v>6.9699999999999998E-2</v>
      </c>
      <c r="M882" s="28">
        <v>1.1346297400000001</v>
      </c>
      <c r="N882" s="29">
        <v>1</v>
      </c>
      <c r="O882" s="31" t="s">
        <v>42</v>
      </c>
      <c r="P882" s="31">
        <v>0.1186552192</v>
      </c>
      <c r="Q882" s="31">
        <v>0.118655219163949</v>
      </c>
      <c r="R882" s="42"/>
      <c r="S882" s="42" t="str">
        <f>IF(R882="","",MAX(R882,Q882))</f>
        <v/>
      </c>
      <c r="T882" s="27">
        <f>IF(A882="placement",MIN(P882,IF(S882="",Q882,S882)),"")</f>
        <v>0.118655219163949</v>
      </c>
      <c r="U882" s="28">
        <f>IF($A882="placement",T882*J882,"")</f>
        <v>82.821342976436398</v>
      </c>
      <c r="V882" s="26">
        <f>IF($A882="placement",U882,IF($A882="site",SUMIF($C:$C,$C882,$U:$U),IF($A882="user",SUMIF($B:$B,$B882,$U:$U),SUM($U:$U))))</f>
        <v>82.821342976436398</v>
      </c>
      <c r="W882" s="27">
        <f>V882/J882</f>
        <v>0.118655219163949</v>
      </c>
    </row>
    <row r="883" spans="1:23" x14ac:dyDescent="0.3">
      <c r="A883" s="23" t="s">
        <v>14</v>
      </c>
      <c r="B883" s="23" t="s">
        <v>10249</v>
      </c>
      <c r="C883" s="23" t="s">
        <v>10250</v>
      </c>
      <c r="D883" s="23" t="s">
        <v>10255</v>
      </c>
      <c r="E883" s="23" t="s">
        <v>10256</v>
      </c>
      <c r="F883" s="27">
        <v>0.25</v>
      </c>
      <c r="G883" s="24">
        <v>0</v>
      </c>
      <c r="H883" s="25">
        <v>42.560299999999998</v>
      </c>
      <c r="I883" s="25">
        <v>15.842599999999999</v>
      </c>
      <c r="J883" s="26">
        <v>696</v>
      </c>
      <c r="K883" s="26">
        <v>174</v>
      </c>
      <c r="L883" s="27">
        <v>0.37219999999999998</v>
      </c>
      <c r="M883" s="28">
        <v>1.46471774</v>
      </c>
      <c r="N883" s="29">
        <v>1.25</v>
      </c>
      <c r="O883" s="31" t="s">
        <v>42</v>
      </c>
      <c r="P883" s="31">
        <v>0.14659325270000001</v>
      </c>
      <c r="Q883" s="31">
        <v>0.14659325268568901</v>
      </c>
      <c r="R883" s="42"/>
      <c r="S883" s="42" t="str">
        <f>IF(R883="","",MAX(R883,Q883))</f>
        <v/>
      </c>
      <c r="T883" s="27">
        <f>IF(A883="placement",MIN(P883,IF(S883="",Q883,S883)),"")</f>
        <v>0.14659325268568901</v>
      </c>
      <c r="U883" s="28">
        <f>IF($A883="placement",T883*J883,"")</f>
        <v>102.02890386923956</v>
      </c>
      <c r="V883" s="26">
        <f>IF($A883="placement",U883,IF($A883="site",SUMIF($C:$C,$C883,$U:$U),IF($A883="user",SUMIF($B:$B,$B883,$U:$U),SUM($U:$U))))</f>
        <v>102.02890386923956</v>
      </c>
      <c r="W883" s="27">
        <f>V883/J883</f>
        <v>0.14659325268568901</v>
      </c>
    </row>
    <row r="884" spans="1:23" x14ac:dyDescent="0.3">
      <c r="A884" s="23" t="s">
        <v>14</v>
      </c>
      <c r="B884" s="23" t="s">
        <v>1091</v>
      </c>
      <c r="C884" s="23" t="s">
        <v>1093</v>
      </c>
      <c r="D884" s="23" t="s">
        <v>9976</v>
      </c>
      <c r="E884" s="23" t="s">
        <v>9977</v>
      </c>
      <c r="F884" s="27">
        <v>0.25</v>
      </c>
      <c r="G884" s="24">
        <v>0</v>
      </c>
      <c r="H884" s="25">
        <v>31.539000000000001</v>
      </c>
      <c r="I884" s="25">
        <v>8.7683</v>
      </c>
      <c r="J884" s="26">
        <v>694</v>
      </c>
      <c r="K884" s="26">
        <v>166</v>
      </c>
      <c r="L884" s="27">
        <v>0.27800000000000002</v>
      </c>
      <c r="M884" s="28">
        <v>2.6371191600000001</v>
      </c>
      <c r="N884" s="29">
        <v>2</v>
      </c>
      <c r="O884" s="31" t="s">
        <v>42</v>
      </c>
      <c r="P884" s="31">
        <v>0.24159665289999999</v>
      </c>
      <c r="Q884" s="31">
        <v>0.24159665293266799</v>
      </c>
      <c r="R884" s="42"/>
      <c r="S884" s="42" t="str">
        <f>IF(R884="","",MAX(R884,Q884))</f>
        <v/>
      </c>
      <c r="T884" s="27">
        <f>IF(A884="placement",MIN(P884,IF(S884="",Q884,S884)),"")</f>
        <v>0.24159665289999999</v>
      </c>
      <c r="U884" s="28">
        <f>IF($A884="placement",T884*J884,"")</f>
        <v>167.6680771126</v>
      </c>
      <c r="V884" s="26">
        <f>IF($A884="placement",U884,IF($A884="site",SUMIF($C:$C,$C884,$U:$U),IF($A884="user",SUMIF($B:$B,$B884,$U:$U),SUM($U:$U))))</f>
        <v>167.6680771126</v>
      </c>
      <c r="W884" s="27">
        <f>V884/J884</f>
        <v>0.24159665290000001</v>
      </c>
    </row>
    <row r="885" spans="1:23" x14ac:dyDescent="0.3">
      <c r="A885" s="23" t="s">
        <v>14</v>
      </c>
      <c r="B885" s="23" t="s">
        <v>6568</v>
      </c>
      <c r="C885" s="23" t="s">
        <v>6570</v>
      </c>
      <c r="D885" s="32" t="s">
        <v>6577</v>
      </c>
      <c r="E885" s="23" t="s">
        <v>6578</v>
      </c>
      <c r="F885" s="27">
        <v>0.25</v>
      </c>
      <c r="G885" s="24">
        <v>0</v>
      </c>
      <c r="H885" s="25">
        <v>60.488100000000003</v>
      </c>
      <c r="I885" s="25">
        <v>20.892900000000001</v>
      </c>
      <c r="J885" s="26">
        <v>693</v>
      </c>
      <c r="K885" s="26">
        <v>157</v>
      </c>
      <c r="L885" s="27">
        <v>0.34539999999999998</v>
      </c>
      <c r="M885" s="28">
        <v>1.1059306</v>
      </c>
      <c r="N885" s="29">
        <v>0.85</v>
      </c>
      <c r="O885" s="31" t="s">
        <v>42</v>
      </c>
      <c r="P885" s="31">
        <v>0.23141650899999999</v>
      </c>
      <c r="Q885" s="31">
        <v>0.23141650903427499</v>
      </c>
      <c r="R885" s="42"/>
      <c r="S885" s="42" t="str">
        <f>IF(R885="","",MAX(R885,Q885))</f>
        <v/>
      </c>
      <c r="T885" s="27">
        <f>IF(A885="placement",MIN(P885,IF(S885="",Q885,S885)),"")</f>
        <v>0.23141650899999999</v>
      </c>
      <c r="U885" s="28">
        <f>IF($A885="placement",T885*J885,"")</f>
        <v>160.37164073700001</v>
      </c>
      <c r="V885" s="26">
        <f>IF($A885="placement",U885,IF($A885="site",SUMIF($C:$C,$C885,$U:$U),IF($A885="user",SUMIF($B:$B,$B885,$U:$U),SUM($U:$U))))</f>
        <v>160.37164073700001</v>
      </c>
      <c r="W885" s="27">
        <f>V885/J885</f>
        <v>0.23141650900000002</v>
      </c>
    </row>
    <row r="886" spans="1:23" x14ac:dyDescent="0.3">
      <c r="A886" s="23" t="s">
        <v>14</v>
      </c>
      <c r="B886" s="23" t="s">
        <v>678</v>
      </c>
      <c r="C886" s="23" t="s">
        <v>680</v>
      </c>
      <c r="D886" s="23" t="s">
        <v>687</v>
      </c>
      <c r="E886" s="23" t="s">
        <v>688</v>
      </c>
      <c r="F886" s="27">
        <v>0.25</v>
      </c>
      <c r="G886" s="24">
        <v>1</v>
      </c>
      <c r="H886" s="25">
        <v>271.97919999999999</v>
      </c>
      <c r="I886" s="25">
        <v>50.850099999999998</v>
      </c>
      <c r="J886" s="26">
        <v>693</v>
      </c>
      <c r="K886" s="26">
        <v>154</v>
      </c>
      <c r="L886" s="27">
        <v>0.187</v>
      </c>
      <c r="M886" s="28">
        <v>0.45418533999999999</v>
      </c>
      <c r="N886" s="29">
        <v>0.35</v>
      </c>
      <c r="O886" s="31" t="s">
        <v>42</v>
      </c>
      <c r="P886" s="31">
        <v>0.22938948770000001</v>
      </c>
      <c r="Q886" s="31">
        <v>0.22938948768305301</v>
      </c>
      <c r="R886" s="42">
        <v>0.18</v>
      </c>
      <c r="S886" s="42">
        <f>IF(R886="","",MAX(R886,Q886))</f>
        <v>0.22938948768305301</v>
      </c>
      <c r="T886" s="27">
        <f>IF(A886="placement",MIN(P886,IF(S886="",Q886,S886)),"")</f>
        <v>0.22938948768305301</v>
      </c>
      <c r="U886" s="28">
        <f>IF($A886="placement",T886*J886,"")</f>
        <v>158.96691496435574</v>
      </c>
      <c r="V886" s="26">
        <f>IF($A886="placement",U886,IF($A886="site",SUMIF($C:$C,$C886,$U:$U),IF($A886="user",SUMIF($B:$B,$B886,$U:$U),SUM($U:$U))))</f>
        <v>158.96691496435574</v>
      </c>
      <c r="W886" s="27">
        <f>V886/J886</f>
        <v>0.22938948768305301</v>
      </c>
    </row>
    <row r="887" spans="1:23" x14ac:dyDescent="0.3">
      <c r="A887" s="23" t="s">
        <v>14</v>
      </c>
      <c r="B887" s="23" t="s">
        <v>7472</v>
      </c>
      <c r="C887" s="23" t="s">
        <v>7473</v>
      </c>
      <c r="D887" s="23" t="s">
        <v>7627</v>
      </c>
      <c r="E887" s="23" t="s">
        <v>7628</v>
      </c>
      <c r="F887" s="27">
        <v>0.25</v>
      </c>
      <c r="G887" s="24">
        <v>1</v>
      </c>
      <c r="H887" s="25">
        <v>44.014600000000002</v>
      </c>
      <c r="I887" s="25">
        <v>8.2708999999999993</v>
      </c>
      <c r="J887" s="26">
        <v>691</v>
      </c>
      <c r="K887" s="26">
        <v>133</v>
      </c>
      <c r="L887" s="27">
        <v>0.18790000000000001</v>
      </c>
      <c r="M887" s="28">
        <v>2.7849351900000001</v>
      </c>
      <c r="N887" s="29">
        <v>2.25</v>
      </c>
      <c r="O887" s="31" t="s">
        <v>42</v>
      </c>
      <c r="P887" s="31">
        <v>0.1920817363</v>
      </c>
      <c r="Q887" s="31">
        <v>0.19208173631525999</v>
      </c>
      <c r="R887" s="42"/>
      <c r="S887" s="42" t="str">
        <f>IF(R887="","",MAX(R887,Q887))</f>
        <v/>
      </c>
      <c r="T887" s="27">
        <f>IF(A887="placement",MIN(P887,IF(S887="",Q887,S887)),"")</f>
        <v>0.1920817363</v>
      </c>
      <c r="U887" s="28">
        <f>IF($A887="placement",T887*J887,"")</f>
        <v>132.7284797833</v>
      </c>
      <c r="V887" s="26">
        <f>IF($A887="placement",U887,IF($A887="site",SUMIF($C:$C,$C887,$U:$U),IF($A887="user",SUMIF($B:$B,$B887,$U:$U),SUM($U:$U))))</f>
        <v>132.7284797833</v>
      </c>
      <c r="W887" s="27">
        <f>V887/J887</f>
        <v>0.1920817363</v>
      </c>
    </row>
    <row r="888" spans="1:23" x14ac:dyDescent="0.3">
      <c r="A888" s="23" t="s">
        <v>14</v>
      </c>
      <c r="B888" s="23" t="s">
        <v>8238</v>
      </c>
      <c r="C888" s="23" t="s">
        <v>8239</v>
      </c>
      <c r="D888" s="23" t="s">
        <v>8263</v>
      </c>
      <c r="E888" s="23" t="s">
        <v>8264</v>
      </c>
      <c r="F888" s="27">
        <v>0.25</v>
      </c>
      <c r="G888" s="24">
        <v>1</v>
      </c>
      <c r="H888" s="25">
        <v>84.3309</v>
      </c>
      <c r="I888" s="25">
        <v>7.4942000000000002</v>
      </c>
      <c r="J888" s="26">
        <v>690</v>
      </c>
      <c r="K888" s="26">
        <v>128</v>
      </c>
      <c r="L888" s="27">
        <v>8.8900000000000007E-2</v>
      </c>
      <c r="M888" s="28">
        <v>3.0679781500000001</v>
      </c>
      <c r="N888" s="29">
        <v>2.5</v>
      </c>
      <c r="O888" s="31" t="s">
        <v>12</v>
      </c>
      <c r="P888" s="31">
        <v>0.18513109480000001</v>
      </c>
      <c r="Q888" s="31">
        <v>0.18513109479907899</v>
      </c>
      <c r="R888" s="42"/>
      <c r="S888" s="42" t="str">
        <f>IF(R888="","",MAX(R888,Q888))</f>
        <v/>
      </c>
      <c r="T888" s="27">
        <f>IF(A888="placement",MIN(P888,IF(S888="",Q888,S888)),"")</f>
        <v>0.18513109479907899</v>
      </c>
      <c r="U888" s="28">
        <f>IF($A888="placement",T888*J888,"")</f>
        <v>127.74045541136451</v>
      </c>
      <c r="V888" s="26">
        <f>IF($A888="placement",U888,IF($A888="site",SUMIF($C:$C,$C888,$U:$U),IF($A888="user",SUMIF($B:$B,$B888,$U:$U),SUM($U:$U))))</f>
        <v>127.74045541136451</v>
      </c>
      <c r="W888" s="27">
        <f>V888/J888</f>
        <v>0.18513109479907899</v>
      </c>
    </row>
    <row r="889" spans="1:23" x14ac:dyDescent="0.3">
      <c r="A889" s="11" t="s">
        <v>14</v>
      </c>
      <c r="B889" s="11" t="s">
        <v>33</v>
      </c>
      <c r="C889" s="11" t="s">
        <v>35</v>
      </c>
      <c r="D889" s="11" t="s">
        <v>51</v>
      </c>
      <c r="E889" s="11" t="s">
        <v>34</v>
      </c>
      <c r="F889" s="12">
        <v>0.28000000000000003</v>
      </c>
      <c r="G889" s="33">
        <v>1</v>
      </c>
      <c r="H889" s="34">
        <v>110.6876</v>
      </c>
      <c r="I889" s="34">
        <v>85.703999999999994</v>
      </c>
      <c r="J889" s="13">
        <v>688</v>
      </c>
      <c r="K889" s="13">
        <v>193</v>
      </c>
      <c r="L889" s="12">
        <v>0.77429999999999999</v>
      </c>
      <c r="M889" s="14">
        <v>0.26754360999999999</v>
      </c>
      <c r="N889" s="15">
        <v>0.01</v>
      </c>
      <c r="O889" s="16" t="s">
        <v>12</v>
      </c>
      <c r="P889" s="16">
        <v>0.96262291529999999</v>
      </c>
      <c r="Q889" s="16">
        <v>0.27999999999999903</v>
      </c>
      <c r="R889" s="44"/>
      <c r="S889" s="42" t="str">
        <f>IF(R889="","",MAX(R889,Q889))</f>
        <v/>
      </c>
      <c r="T889" s="27">
        <f>IF(A889="placement",MIN(P889,IF(S889="",Q889,S889)),"")</f>
        <v>0.27999999999999903</v>
      </c>
      <c r="U889" s="14">
        <f>IF($A889="placement",T889*J889,"")</f>
        <v>192.63999999999933</v>
      </c>
      <c r="V889" s="13">
        <f>IF($A889="placement",U889,IF($A889="site",SUMIF($C:$C,$C889,$U:$U),IF($A889="user",SUMIF($B:$B,$B889,$U:$U),SUM($U:$U))))</f>
        <v>192.63999999999933</v>
      </c>
      <c r="W889" s="12">
        <f>V889/J889</f>
        <v>0.27999999999999903</v>
      </c>
    </row>
    <row r="890" spans="1:23" hidden="1" x14ac:dyDescent="0.3">
      <c r="A890" s="23" t="s">
        <v>13</v>
      </c>
      <c r="B890" s="23" t="s">
        <v>9013</v>
      </c>
      <c r="C890" s="23" t="s">
        <v>9015</v>
      </c>
      <c r="D890" s="32" t="s">
        <v>9898</v>
      </c>
      <c r="E890" s="23"/>
      <c r="F890" s="27">
        <v>0.15939999999999999</v>
      </c>
      <c r="G890" s="24">
        <v>0.88080848</v>
      </c>
      <c r="H890" s="25">
        <v>1205.0551</v>
      </c>
      <c r="I890" s="25">
        <v>131.9282</v>
      </c>
      <c r="J890" s="26">
        <v>5243</v>
      </c>
      <c r="K890" s="26">
        <v>768</v>
      </c>
      <c r="L890" s="27">
        <v>0.1095</v>
      </c>
      <c r="M890" s="28">
        <v>1.32467457</v>
      </c>
      <c r="N890" s="29">
        <v>1.050962</v>
      </c>
      <c r="O890" s="31"/>
      <c r="P890" s="31">
        <v>0.20662627110000001</v>
      </c>
      <c r="Q890" s="31">
        <v>0.15935176106698201</v>
      </c>
      <c r="R890" s="42"/>
      <c r="S890" s="42" t="str">
        <f>IF(R890="","",MAX(R890,Q890))</f>
        <v/>
      </c>
      <c r="T890" s="27" t="str">
        <f>IF(A890="placement",MIN(P890,IF(S890="",Q890,S890)),"")</f>
        <v/>
      </c>
      <c r="U890" s="28" t="str">
        <f>IF($A890="placement",T890*J890,"")</f>
        <v/>
      </c>
      <c r="V890" s="26">
        <f>IF($A890="placement",U890,IF($A890="site",SUMIF($C:$C,$C890,$U:$U),IF($A890="user",SUMIF($B:$B,$B890,$U:$U),SUM($U:$U))))</f>
        <v>769.1231918719925</v>
      </c>
      <c r="W890" s="27">
        <f>V890/J890</f>
        <v>0.14669524926034569</v>
      </c>
    </row>
    <row r="891" spans="1:23" hidden="1" x14ac:dyDescent="0.3">
      <c r="A891" s="23" t="s">
        <v>10</v>
      </c>
      <c r="B891" s="23" t="s">
        <v>6373</v>
      </c>
      <c r="C891" s="23" t="s">
        <v>9898</v>
      </c>
      <c r="D891" s="23" t="s">
        <v>9898</v>
      </c>
      <c r="E891" s="23"/>
      <c r="F891" s="27">
        <v>0.2802</v>
      </c>
      <c r="G891" s="24">
        <v>0.98957739</v>
      </c>
      <c r="H891" s="25">
        <v>1924.9195999999999</v>
      </c>
      <c r="I891" s="25">
        <v>814.49289999999996</v>
      </c>
      <c r="J891" s="26">
        <v>5772</v>
      </c>
      <c r="K891" s="26">
        <v>1617</v>
      </c>
      <c r="L891" s="27">
        <v>0.42309999999999998</v>
      </c>
      <c r="M891" s="28">
        <v>0.23622019999999999</v>
      </c>
      <c r="N891" s="29">
        <v>4.3527000000000003E-2</v>
      </c>
      <c r="O891" s="31"/>
      <c r="P891" s="31">
        <v>0.81573549059999995</v>
      </c>
      <c r="Q891" s="31">
        <v>0.28019136651396298</v>
      </c>
      <c r="R891" s="42"/>
      <c r="S891" s="42" t="str">
        <f>IF(R891="","",MAX(R891,Q891))</f>
        <v/>
      </c>
      <c r="T891" s="27" t="str">
        <f>IF(A891="placement",MIN(P891,IF(S891="",Q891,S891)),"")</f>
        <v/>
      </c>
      <c r="U891" s="28" t="str">
        <f>IF($A891="placement",T891*J891,"")</f>
        <v/>
      </c>
      <c r="V891" s="26">
        <f>IF($A891="placement",U891,IF($A891="site",SUMIF($C:$C,$C891,$U:$U),IF($A891="user",SUMIF($B:$B,$B891,$U:$U),SUM($U:$U))))</f>
        <v>1615.81</v>
      </c>
      <c r="W891" s="27">
        <f>V891/J891</f>
        <v>0.2799393624393624</v>
      </c>
    </row>
    <row r="892" spans="1:23" hidden="1" x14ac:dyDescent="0.3">
      <c r="A892" s="23" t="s">
        <v>13</v>
      </c>
      <c r="B892" s="23" t="s">
        <v>2294</v>
      </c>
      <c r="C892" s="23" t="s">
        <v>2295</v>
      </c>
      <c r="D892" s="23" t="s">
        <v>9898</v>
      </c>
      <c r="E892" s="23"/>
      <c r="F892" s="27">
        <v>0.26679999999999998</v>
      </c>
      <c r="G892" s="24">
        <v>0.38187947</v>
      </c>
      <c r="H892" s="25">
        <v>679.09500000000003</v>
      </c>
      <c r="I892" s="25">
        <v>116.9974</v>
      </c>
      <c r="J892" s="26">
        <v>5208</v>
      </c>
      <c r="K892" s="26">
        <v>968</v>
      </c>
      <c r="L892" s="27">
        <v>0.17230000000000001</v>
      </c>
      <c r="M892" s="28">
        <v>1.48389617</v>
      </c>
      <c r="N892" s="29">
        <v>1.1893560000000001</v>
      </c>
      <c r="O892" s="31"/>
      <c r="P892" s="31">
        <v>0.19849108909999999</v>
      </c>
      <c r="Q892" s="31">
        <v>0.19849108914889599</v>
      </c>
      <c r="R892" s="42"/>
      <c r="S892" s="42" t="str">
        <f>IF(R892="","",MAX(R892,Q892))</f>
        <v/>
      </c>
      <c r="T892" s="27" t="str">
        <f>IF(A892="placement",MIN(P892,IF(S892="",Q892,S892)),"")</f>
        <v/>
      </c>
      <c r="U892" s="28" t="str">
        <f>IF($A892="placement",T892*J892,"")</f>
        <v/>
      </c>
      <c r="V892" s="26">
        <f>IF($A892="placement",U892,IF($A892="site",SUMIF($C:$C,$C892,$U:$U),IF($A892="user",SUMIF($B:$B,$B892,$U:$U),SUM($U:$U))))</f>
        <v>985.27821714653692</v>
      </c>
      <c r="W892" s="27">
        <f>V892/J892</f>
        <v>0.18918552556577128</v>
      </c>
    </row>
    <row r="893" spans="1:23" hidden="1" x14ac:dyDescent="0.3">
      <c r="A893" s="23" t="s">
        <v>10</v>
      </c>
      <c r="B893" s="23" t="s">
        <v>6232</v>
      </c>
      <c r="C893" s="23" t="s">
        <v>9898</v>
      </c>
      <c r="D893" s="23" t="s">
        <v>9898</v>
      </c>
      <c r="E893" s="23"/>
      <c r="F893" s="27">
        <v>0.28039999999999998</v>
      </c>
      <c r="G893" s="24">
        <v>0.87961438000000003</v>
      </c>
      <c r="H893" s="25">
        <v>774.71759999999995</v>
      </c>
      <c r="I893" s="25">
        <v>154.49799999999999</v>
      </c>
      <c r="J893" s="26">
        <v>3213</v>
      </c>
      <c r="K893" s="26">
        <v>897</v>
      </c>
      <c r="L893" s="27">
        <v>0.19939999999999999</v>
      </c>
      <c r="M893" s="28">
        <v>0.69321979</v>
      </c>
      <c r="N893" s="29">
        <v>0.45851700000000001</v>
      </c>
      <c r="O893" s="31"/>
      <c r="P893" s="31">
        <v>0.33856908689999998</v>
      </c>
      <c r="Q893" s="31">
        <v>0.28036212056035098</v>
      </c>
      <c r="R893" s="42"/>
      <c r="S893" s="42" t="str">
        <f>IF(R893="","",MAX(R893,Q893))</f>
        <v/>
      </c>
      <c r="T893" s="27" t="str">
        <f>IF(A893="placement",MIN(P893,IF(S893="",Q893,S893)),"")</f>
        <v/>
      </c>
      <c r="U893" s="28" t="str">
        <f>IF($A893="placement",T893*J893,"")</f>
        <v/>
      </c>
      <c r="V893" s="26">
        <f>IF($A893="placement",U893,IF($A893="site",SUMIF($C:$C,$C893,$U:$U),IF($A893="user",SUMIF($B:$B,$B893,$U:$U),SUM($U:$U))))</f>
        <v>899.38814003145524</v>
      </c>
      <c r="W893" s="27">
        <f>V893/J893</f>
        <v>0.27992161221022571</v>
      </c>
    </row>
    <row r="894" spans="1:23" x14ac:dyDescent="0.3">
      <c r="A894" s="23" t="s">
        <v>14</v>
      </c>
      <c r="B894" s="23" t="s">
        <v>6853</v>
      </c>
      <c r="C894" s="23" t="s">
        <v>6855</v>
      </c>
      <c r="D894" s="23" t="s">
        <v>6858</v>
      </c>
      <c r="E894" s="23" t="s">
        <v>6857</v>
      </c>
      <c r="F894" s="27">
        <v>0.25</v>
      </c>
      <c r="G894" s="24">
        <v>1</v>
      </c>
      <c r="H894" s="25">
        <v>2517.9171999999999</v>
      </c>
      <c r="I894" s="25">
        <v>40.567500000000003</v>
      </c>
      <c r="J894" s="26">
        <v>688</v>
      </c>
      <c r="K894" s="26">
        <v>172</v>
      </c>
      <c r="L894" s="27">
        <v>1.61E-2</v>
      </c>
      <c r="M894" s="28">
        <v>0.56505048999999996</v>
      </c>
      <c r="N894" s="29">
        <v>0.15</v>
      </c>
      <c r="O894" s="31" t="s">
        <v>12</v>
      </c>
      <c r="P894" s="31">
        <v>0.73453699640000003</v>
      </c>
      <c r="Q894" s="31">
        <v>0.25</v>
      </c>
      <c r="R894" s="42"/>
      <c r="S894" s="42" t="str">
        <f>IF(R894="","",MAX(R894,Q894))</f>
        <v/>
      </c>
      <c r="T894" s="27">
        <f>IF(A894="placement",MIN(P894,IF(S894="",Q894,S894)),"")</f>
        <v>0.25</v>
      </c>
      <c r="U894" s="28">
        <f>IF($A894="placement",T894*J894,"")</f>
        <v>172</v>
      </c>
      <c r="V894" s="26">
        <f>IF($A894="placement",U894,IF($A894="site",SUMIF($C:$C,$C894,$U:$U),IF($A894="user",SUMIF($B:$B,$B894,$U:$U),SUM($U:$U))))</f>
        <v>172</v>
      </c>
      <c r="W894" s="27">
        <f>V894/J894</f>
        <v>0.25</v>
      </c>
    </row>
    <row r="895" spans="1:23" hidden="1" x14ac:dyDescent="0.3">
      <c r="A895" s="23" t="s">
        <v>13</v>
      </c>
      <c r="B895" s="23" t="s">
        <v>582</v>
      </c>
      <c r="C895" s="23" t="s">
        <v>584</v>
      </c>
      <c r="D895" s="23" t="s">
        <v>9898</v>
      </c>
      <c r="E895" s="23"/>
      <c r="F895" s="27">
        <v>0.30740000000000001</v>
      </c>
      <c r="G895" s="24">
        <v>0.92276570999999996</v>
      </c>
      <c r="H895" s="25">
        <v>1087.9824000000001</v>
      </c>
      <c r="I895" s="25">
        <v>289.13679999999999</v>
      </c>
      <c r="J895" s="26">
        <v>5056</v>
      </c>
      <c r="K895" s="26">
        <v>1541</v>
      </c>
      <c r="L895" s="27">
        <v>0.26579999999999998</v>
      </c>
      <c r="M895" s="28">
        <v>0.58291219000000005</v>
      </c>
      <c r="N895" s="29">
        <v>0.25</v>
      </c>
      <c r="O895" s="31"/>
      <c r="P895" s="31">
        <v>0.57111893690000004</v>
      </c>
      <c r="Q895" s="31">
        <v>0.30736220613931498</v>
      </c>
      <c r="R895" s="42">
        <v>0.4</v>
      </c>
      <c r="S895" s="42">
        <f>IF(R895="","",MAX(R895,Q895))</f>
        <v>0.4</v>
      </c>
      <c r="T895" s="27" t="str">
        <f>IF(A895="placement",MIN(P895,IF(S895="",Q895,S895)),"")</f>
        <v/>
      </c>
      <c r="U895" s="28" t="str">
        <f>IF($A895="placement",T895*J895,"")</f>
        <v/>
      </c>
      <c r="V895" s="26">
        <f>IF($A895="placement",U895,IF($A895="site",SUMIF($C:$C,$C895,$U:$U),IF($A895="user",SUMIF($B:$B,$B895,$U:$U),SUM($U:$U))))</f>
        <v>1541.784603741</v>
      </c>
      <c r="W895" s="27">
        <f>V895/J895</f>
        <v>0.30494157510700159</v>
      </c>
    </row>
    <row r="896" spans="1:23" hidden="1" x14ac:dyDescent="0.3">
      <c r="A896" s="23" t="s">
        <v>10</v>
      </c>
      <c r="B896" s="23" t="s">
        <v>1684</v>
      </c>
      <c r="C896" s="23" t="s">
        <v>9898</v>
      </c>
      <c r="D896" s="23" t="s">
        <v>9898</v>
      </c>
      <c r="E896" s="23"/>
      <c r="F896" s="27">
        <v>0.27800000000000002</v>
      </c>
      <c r="G896" s="24">
        <v>0</v>
      </c>
      <c r="H896" s="25">
        <v>79.406499999999994</v>
      </c>
      <c r="I896" s="25">
        <v>31.834900000000001</v>
      </c>
      <c r="J896" s="26">
        <v>1108</v>
      </c>
      <c r="K896" s="26">
        <v>307</v>
      </c>
      <c r="L896" s="27">
        <v>0.40089999999999998</v>
      </c>
      <c r="M896" s="28">
        <v>1.1603851599999999</v>
      </c>
      <c r="N896" s="29">
        <v>0.69125800000000004</v>
      </c>
      <c r="O896" s="31"/>
      <c r="P896" s="31">
        <v>0.40428572689999998</v>
      </c>
      <c r="Q896" s="31">
        <v>0.27800912425660401</v>
      </c>
      <c r="R896" s="42"/>
      <c r="S896" s="42" t="str">
        <f>IF(R896="","",MAX(R896,Q896))</f>
        <v/>
      </c>
      <c r="T896" s="27" t="str">
        <f>IF(A896="placement",MIN(P896,IF(S896="",Q896,S896)),"")</f>
        <v/>
      </c>
      <c r="U896" s="28" t="str">
        <f>IF($A896="placement",T896*J896,"")</f>
        <v/>
      </c>
      <c r="V896" s="26">
        <f>IF($A896="placement",U896,IF($A896="site",SUMIF($C:$C,$C896,$U:$U),IF($A896="user",SUMIF($B:$B,$B896,$U:$U),SUM($U:$U))))</f>
        <v>309.74386896319982</v>
      </c>
      <c r="W896" s="27">
        <f>V896/J896</f>
        <v>0.27955222830613702</v>
      </c>
    </row>
    <row r="897" spans="1:23" x14ac:dyDescent="0.3">
      <c r="A897" s="23" t="s">
        <v>14</v>
      </c>
      <c r="B897" s="23" t="s">
        <v>8773</v>
      </c>
      <c r="C897" s="23" t="s">
        <v>8775</v>
      </c>
      <c r="D897" s="23" t="s">
        <v>8780</v>
      </c>
      <c r="E897" s="23" t="s">
        <v>8777</v>
      </c>
      <c r="F897" s="27">
        <v>0.25</v>
      </c>
      <c r="G897" s="24">
        <v>1</v>
      </c>
      <c r="H897" s="25">
        <v>265.60359999999997</v>
      </c>
      <c r="I897" s="25">
        <v>31.667300000000001</v>
      </c>
      <c r="J897" s="26">
        <v>688</v>
      </c>
      <c r="K897" s="26">
        <v>172</v>
      </c>
      <c r="L897" s="27">
        <v>0.1192</v>
      </c>
      <c r="M897" s="28">
        <v>0.72392825000000005</v>
      </c>
      <c r="N897" s="29">
        <v>0.5</v>
      </c>
      <c r="O897" s="31" t="s">
        <v>12</v>
      </c>
      <c r="P897" s="31">
        <v>0.30932382149999998</v>
      </c>
      <c r="Q897" s="31">
        <v>0.249999999999999</v>
      </c>
      <c r="R897" s="42"/>
      <c r="S897" s="42" t="str">
        <f>IF(R897="","",MAX(R897,Q897))</f>
        <v/>
      </c>
      <c r="T897" s="27">
        <f>IF(A897="placement",MIN(P897,IF(S897="",Q897,S897)),"")</f>
        <v>0.249999999999999</v>
      </c>
      <c r="U897" s="28">
        <f>IF($A897="placement",T897*J897,"")</f>
        <v>171.99999999999932</v>
      </c>
      <c r="V897" s="23">
        <f>IF($A897="placement",U897,IF($A897="site",SUMIF($C:$C,$C897,$U:$U),IF($A897="user",SUMIF($B:$B,$B897,$U:$U),SUM($U:$U))))</f>
        <v>171.99999999999932</v>
      </c>
      <c r="W897" s="27">
        <f>V897/J897</f>
        <v>0.249999999999999</v>
      </c>
    </row>
    <row r="898" spans="1:23" hidden="1" x14ac:dyDescent="0.3">
      <c r="A898" s="23" t="s">
        <v>13</v>
      </c>
      <c r="B898" s="23" t="s">
        <v>4800</v>
      </c>
      <c r="C898" s="23" t="s">
        <v>4802</v>
      </c>
      <c r="D898" s="23" t="s">
        <v>9898</v>
      </c>
      <c r="E898" s="23"/>
      <c r="F898" s="27">
        <v>0.19040000000000001</v>
      </c>
      <c r="G898" s="24">
        <v>1</v>
      </c>
      <c r="H898" s="25">
        <v>1032.0509</v>
      </c>
      <c r="I898" s="25">
        <v>118.66079999999999</v>
      </c>
      <c r="J898" s="26">
        <v>4922</v>
      </c>
      <c r="K898" s="26">
        <v>937</v>
      </c>
      <c r="L898" s="27">
        <v>0.115</v>
      </c>
      <c r="M898" s="28">
        <v>1.3825159499999999</v>
      </c>
      <c r="N898" s="29">
        <v>1</v>
      </c>
      <c r="O898" s="31"/>
      <c r="P898" s="31">
        <v>0.27668103799999999</v>
      </c>
      <c r="Q898" s="31">
        <v>0.19035911431415201</v>
      </c>
      <c r="R898" s="42"/>
      <c r="S898" s="42" t="str">
        <f>IF(R898="","",MAX(R898,Q898))</f>
        <v/>
      </c>
      <c r="T898" s="27" t="str">
        <f>IF(A898="placement",MIN(P898,IF(S898="",Q898,S898)),"")</f>
        <v/>
      </c>
      <c r="U898" s="28" t="str">
        <f>IF($A898="placement",T898*J898,"")</f>
        <v/>
      </c>
      <c r="V898" s="26">
        <f>IF($A898="placement",U898,IF($A898="site",SUMIF($C:$C,$C898,$U:$U),IF($A898="user",SUMIF($B:$B,$B898,$U:$U),SUM($U:$U))))</f>
        <v>936.74999999999989</v>
      </c>
      <c r="W898" s="27">
        <f>V898/J898</f>
        <v>0.19031897602600567</v>
      </c>
    </row>
    <row r="899" spans="1:23" hidden="1" x14ac:dyDescent="0.3">
      <c r="A899" s="23" t="s">
        <v>10</v>
      </c>
      <c r="B899" s="23" t="s">
        <v>251</v>
      </c>
      <c r="C899" s="23" t="s">
        <v>9898</v>
      </c>
      <c r="D899" s="32" t="s">
        <v>9898</v>
      </c>
      <c r="E899" s="23"/>
      <c r="F899" s="27">
        <v>0.25</v>
      </c>
      <c r="G899" s="24">
        <v>0</v>
      </c>
      <c r="H899" s="25">
        <v>24.572600000000001</v>
      </c>
      <c r="I899" s="25">
        <v>5.5814000000000004</v>
      </c>
      <c r="J899" s="26">
        <v>205</v>
      </c>
      <c r="K899" s="26">
        <v>51</v>
      </c>
      <c r="L899" s="27">
        <v>0.2271</v>
      </c>
      <c r="M899" s="28">
        <v>1.22172539</v>
      </c>
      <c r="N899" s="29">
        <v>0.76514899999999997</v>
      </c>
      <c r="O899" s="31"/>
      <c r="P899" s="31">
        <v>0.37371441379999998</v>
      </c>
      <c r="Q899" s="31">
        <v>0.25</v>
      </c>
      <c r="R899" s="42">
        <v>0.24</v>
      </c>
      <c r="S899" s="42">
        <f>IF(R899="","",MAX(R899,Q899))</f>
        <v>0.25</v>
      </c>
      <c r="T899" s="27" t="str">
        <f>IF(A899="placement",MIN(P899,IF(S899="",Q899,S899)),"")</f>
        <v/>
      </c>
      <c r="U899" s="28" t="str">
        <f>IF($A899="placement",T899*J899,"")</f>
        <v/>
      </c>
      <c r="V899" s="26">
        <f>IF($A899="placement",U899,IF($A899="site",SUMIF($C:$C,$C899,$U:$U),IF($A899="user",SUMIF($B:$B,$B899,$U:$U),SUM($U:$U))))</f>
        <v>57.199999999999996</v>
      </c>
      <c r="W899" s="27">
        <f>V899/J899</f>
        <v>0.27902439024390241</v>
      </c>
    </row>
    <row r="900" spans="1:23" x14ac:dyDescent="0.3">
      <c r="A900" s="23" t="s">
        <v>14</v>
      </c>
      <c r="B900" s="23" t="s">
        <v>3266</v>
      </c>
      <c r="C900" s="23" t="s">
        <v>3268</v>
      </c>
      <c r="D900" s="23" t="s">
        <v>3388</v>
      </c>
      <c r="E900" s="23" t="s">
        <v>3389</v>
      </c>
      <c r="F900" s="27">
        <v>0.15</v>
      </c>
      <c r="G900" s="24">
        <v>1</v>
      </c>
      <c r="H900" s="25">
        <v>373.16070000000002</v>
      </c>
      <c r="I900" s="25">
        <v>69.528899999999993</v>
      </c>
      <c r="J900" s="26">
        <v>687</v>
      </c>
      <c r="K900" s="26">
        <v>99</v>
      </c>
      <c r="L900" s="27">
        <v>0.18629999999999999</v>
      </c>
      <c r="M900" s="28">
        <v>0.32915768000000001</v>
      </c>
      <c r="N900" s="29">
        <v>0.25</v>
      </c>
      <c r="O900" s="31" t="s">
        <v>42</v>
      </c>
      <c r="P900" s="31">
        <v>0.24048558789999999</v>
      </c>
      <c r="Q900" s="31">
        <v>0.15</v>
      </c>
      <c r="R900" s="42"/>
      <c r="S900" s="42" t="str">
        <f>IF(R900="","",MAX(R900,Q900))</f>
        <v/>
      </c>
      <c r="T900" s="27">
        <f>IF(A900="placement",MIN(P900,IF(S900="",Q900,S900)),"")</f>
        <v>0.15</v>
      </c>
      <c r="U900" s="28">
        <f>IF($A900="placement",T900*J900,"")</f>
        <v>103.05</v>
      </c>
      <c r="V900" s="26">
        <f>IF($A900="placement",U900,IF($A900="site",SUMIF($C:$C,$C900,$U:$U),IF($A900="user",SUMIF($B:$B,$B900,$U:$U),SUM($U:$U))))</f>
        <v>103.05</v>
      </c>
      <c r="W900" s="27">
        <f>V900/J900</f>
        <v>0.15</v>
      </c>
    </row>
    <row r="901" spans="1:23" x14ac:dyDescent="0.3">
      <c r="A901" s="23" t="s">
        <v>14</v>
      </c>
      <c r="B901" s="23" t="s">
        <v>4169</v>
      </c>
      <c r="C901" s="23" t="s">
        <v>4170</v>
      </c>
      <c r="D901" s="23" t="s">
        <v>4171</v>
      </c>
      <c r="E901" s="23" t="s">
        <v>4172</v>
      </c>
      <c r="F901" s="27">
        <v>0.25</v>
      </c>
      <c r="G901" s="24">
        <v>1</v>
      </c>
      <c r="H901" s="25">
        <v>78.878299999999996</v>
      </c>
      <c r="I901" s="25">
        <v>22.323699999999999</v>
      </c>
      <c r="J901" s="26">
        <v>686</v>
      </c>
      <c r="K901" s="26">
        <v>172</v>
      </c>
      <c r="L901" s="27">
        <v>0.28299999999999997</v>
      </c>
      <c r="M901" s="28">
        <v>1.02455461</v>
      </c>
      <c r="N901" s="29">
        <v>0.35</v>
      </c>
      <c r="O901" s="31" t="s">
        <v>42</v>
      </c>
      <c r="P901" s="31">
        <v>0.65838814440000004</v>
      </c>
      <c r="Q901" s="31">
        <v>0.25</v>
      </c>
      <c r="R901" s="42"/>
      <c r="S901" s="42" t="str">
        <f>IF(R901="","",MAX(R901,Q901))</f>
        <v/>
      </c>
      <c r="T901" s="27">
        <f>IF(A901="placement",MIN(P901,IF(S901="",Q901,S901)),"")</f>
        <v>0.25</v>
      </c>
      <c r="U901" s="28">
        <f>IF($A901="placement",T901*J901,"")</f>
        <v>171.5</v>
      </c>
      <c r="V901" s="26">
        <f>IF($A901="placement",U901,IF($A901="site",SUMIF($C:$C,$C901,$U:$U),IF($A901="user",SUMIF($B:$B,$B901,$U:$U),SUM($U:$U))))</f>
        <v>171.5</v>
      </c>
      <c r="W901" s="27">
        <f>V901/J901</f>
        <v>0.25</v>
      </c>
    </row>
    <row r="902" spans="1:23" x14ac:dyDescent="0.3">
      <c r="A902" s="23" t="s">
        <v>14</v>
      </c>
      <c r="B902" s="23" t="s">
        <v>4199</v>
      </c>
      <c r="C902" s="23" t="s">
        <v>4201</v>
      </c>
      <c r="D902" s="32" t="s">
        <v>4232</v>
      </c>
      <c r="E902" s="23" t="s">
        <v>4233</v>
      </c>
      <c r="F902" s="27">
        <v>0.25</v>
      </c>
      <c r="G902" s="24">
        <v>1</v>
      </c>
      <c r="H902" s="25">
        <v>420.4864</v>
      </c>
      <c r="I902" s="25">
        <v>55.783099999999997</v>
      </c>
      <c r="J902" s="26">
        <v>685</v>
      </c>
      <c r="K902" s="26">
        <v>171</v>
      </c>
      <c r="L902" s="27">
        <v>0.13270000000000001</v>
      </c>
      <c r="M902" s="28">
        <v>0.40924397000000001</v>
      </c>
      <c r="N902" s="29">
        <v>0.25</v>
      </c>
      <c r="O902" s="31" t="s">
        <v>12</v>
      </c>
      <c r="P902" s="31">
        <v>0.38911745269999998</v>
      </c>
      <c r="Q902" s="31">
        <v>0.25</v>
      </c>
      <c r="R902" s="42"/>
      <c r="S902" s="42" t="str">
        <f>IF(R902="","",MAX(R902,Q902))</f>
        <v/>
      </c>
      <c r="T902" s="27">
        <f>IF(A902="placement",MIN(P902,IF(S902="",Q902,S902)),"")</f>
        <v>0.25</v>
      </c>
      <c r="U902" s="28">
        <f>IF($A902="placement",T902*J902,"")</f>
        <v>171.25</v>
      </c>
      <c r="V902" s="26">
        <f>IF($A902="placement",U902,IF($A902="site",SUMIF($C:$C,$C902,$U:$U),IF($A902="user",SUMIF($B:$B,$B902,$U:$U),SUM($U:$U))))</f>
        <v>171.25</v>
      </c>
      <c r="W902" s="27">
        <f>V902/J902</f>
        <v>0.25</v>
      </c>
    </row>
    <row r="903" spans="1:23" x14ac:dyDescent="0.3">
      <c r="A903" s="23" t="s">
        <v>14</v>
      </c>
      <c r="B903" s="23" t="s">
        <v>9641</v>
      </c>
      <c r="C903" s="23" t="s">
        <v>9643</v>
      </c>
      <c r="D903" s="23" t="s">
        <v>9644</v>
      </c>
      <c r="E903" s="23" t="s">
        <v>9642</v>
      </c>
      <c r="F903" s="27">
        <v>0.25</v>
      </c>
      <c r="G903" s="24">
        <v>1</v>
      </c>
      <c r="H903" s="25">
        <v>132.31659999999999</v>
      </c>
      <c r="I903" s="25">
        <v>22.491399999999999</v>
      </c>
      <c r="J903" s="26">
        <v>685</v>
      </c>
      <c r="K903" s="26">
        <v>171</v>
      </c>
      <c r="L903" s="27">
        <v>0.17</v>
      </c>
      <c r="M903" s="28">
        <v>1.01505081</v>
      </c>
      <c r="N903" s="29">
        <v>0.5</v>
      </c>
      <c r="O903" s="31" t="s">
        <v>12</v>
      </c>
      <c r="P903" s="31">
        <v>0.50741382239999999</v>
      </c>
      <c r="Q903" s="31">
        <v>0.25</v>
      </c>
      <c r="R903" s="42"/>
      <c r="S903" s="42" t="str">
        <f>IF(R903="","",MAX(R903,Q903))</f>
        <v/>
      </c>
      <c r="T903" s="27">
        <f>IF(A903="placement",MIN(P903,IF(S903="",Q903,S903)),"")</f>
        <v>0.25</v>
      </c>
      <c r="U903" s="28">
        <f>IF($A903="placement",T903*J903,"")</f>
        <v>171.25</v>
      </c>
      <c r="V903" s="26">
        <f>IF($A903="placement",U903,IF($A903="site",SUMIF($C:$C,$C903,$U:$U),IF($A903="user",SUMIF($B:$B,$B903,$U:$U),SUM($U:$U))))</f>
        <v>171.25</v>
      </c>
      <c r="W903" s="27">
        <f>V903/J903</f>
        <v>0.25</v>
      </c>
    </row>
    <row r="904" spans="1:23" x14ac:dyDescent="0.3">
      <c r="A904" s="23" t="s">
        <v>14</v>
      </c>
      <c r="B904" s="23" t="s">
        <v>7472</v>
      </c>
      <c r="C904" s="23" t="s">
        <v>7473</v>
      </c>
      <c r="D904" s="23" t="s">
        <v>7474</v>
      </c>
      <c r="E904" s="23" t="s">
        <v>7475</v>
      </c>
      <c r="F904" s="27">
        <v>0.05</v>
      </c>
      <c r="G904" s="24">
        <v>0</v>
      </c>
      <c r="H904" s="25">
        <v>34.907699999999998</v>
      </c>
      <c r="I904" s="25">
        <v>7.2244999999999999</v>
      </c>
      <c r="J904" s="26">
        <v>683</v>
      </c>
      <c r="K904" s="26">
        <v>34</v>
      </c>
      <c r="L904" s="27">
        <v>0.20699999999999999</v>
      </c>
      <c r="M904" s="28">
        <v>3.1490394799999999</v>
      </c>
      <c r="N904" s="29">
        <v>2.5</v>
      </c>
      <c r="O904" s="31" t="s">
        <v>70</v>
      </c>
      <c r="P904" s="31">
        <v>0.2061071267</v>
      </c>
      <c r="Q904" s="31">
        <v>0.05</v>
      </c>
      <c r="R904" s="42"/>
      <c r="S904" s="42" t="str">
        <f>IF(R904="","",MAX(R904,Q904))</f>
        <v/>
      </c>
      <c r="T904" s="27">
        <f>IF(A904="placement",MIN(P904,IF(S904="",Q904,S904)),"")</f>
        <v>0.05</v>
      </c>
      <c r="U904" s="28">
        <f>IF($A904="placement",T904*J904,"")</f>
        <v>34.15</v>
      </c>
      <c r="V904" s="26">
        <f>IF($A904="placement",U904,IF($A904="site",SUMIF($C:$C,$C904,$U:$U),IF($A904="user",SUMIF($B:$B,$B904,$U:$U),SUM($U:$U))))</f>
        <v>34.15</v>
      </c>
      <c r="W904" s="27">
        <f>V904/J904</f>
        <v>4.9999999999999996E-2</v>
      </c>
    </row>
    <row r="905" spans="1:23" x14ac:dyDescent="0.3">
      <c r="A905" s="23" t="s">
        <v>14</v>
      </c>
      <c r="B905" s="23" t="s">
        <v>5764</v>
      </c>
      <c r="C905" s="23" t="s">
        <v>5766</v>
      </c>
      <c r="D905" s="23" t="s">
        <v>5779</v>
      </c>
      <c r="E905" s="23" t="s">
        <v>5780</v>
      </c>
      <c r="F905" s="27">
        <v>0.25</v>
      </c>
      <c r="G905" s="24">
        <v>1</v>
      </c>
      <c r="H905" s="25">
        <v>108.1961</v>
      </c>
      <c r="I905" s="25">
        <v>20.637</v>
      </c>
      <c r="J905" s="26">
        <v>682</v>
      </c>
      <c r="K905" s="26">
        <v>168</v>
      </c>
      <c r="L905" s="27">
        <v>0.19070000000000001</v>
      </c>
      <c r="M905" s="28">
        <v>1.1017485899999999</v>
      </c>
      <c r="N905" s="29">
        <v>0.8</v>
      </c>
      <c r="O905" s="31" t="s">
        <v>42</v>
      </c>
      <c r="P905" s="31">
        <v>0.27388153240000002</v>
      </c>
      <c r="Q905" s="31">
        <v>0.25</v>
      </c>
      <c r="R905" s="42"/>
      <c r="S905" s="42" t="str">
        <f>IF(R905="","",MAX(R905,Q905))</f>
        <v/>
      </c>
      <c r="T905" s="27">
        <f>IF(A905="placement",MIN(P905,IF(S905="",Q905,S905)),"")</f>
        <v>0.25</v>
      </c>
      <c r="U905" s="28">
        <f>IF($A905="placement",T905*J905,"")</f>
        <v>170.5</v>
      </c>
      <c r="V905" s="26">
        <f>IF($A905="placement",U905,IF($A905="site",SUMIF($C:$C,$C905,$U:$U),IF($A905="user",SUMIF($B:$B,$B905,$U:$U),SUM($U:$U))))</f>
        <v>170.5</v>
      </c>
      <c r="W905" s="27">
        <f>V905/J905</f>
        <v>0.25</v>
      </c>
    </row>
    <row r="906" spans="1:23" hidden="1" x14ac:dyDescent="0.3">
      <c r="A906" s="23" t="s">
        <v>13</v>
      </c>
      <c r="B906" s="23" t="s">
        <v>6853</v>
      </c>
      <c r="C906" s="23" t="s">
        <v>6855</v>
      </c>
      <c r="D906" s="23" t="s">
        <v>9898</v>
      </c>
      <c r="E906" s="23"/>
      <c r="F906" s="27">
        <v>0.25</v>
      </c>
      <c r="G906" s="24">
        <v>1</v>
      </c>
      <c r="H906" s="25">
        <v>14081.640600000001</v>
      </c>
      <c r="I906" s="25">
        <v>318.17989999999998</v>
      </c>
      <c r="J906" s="26">
        <v>4906</v>
      </c>
      <c r="K906" s="26">
        <v>1226</v>
      </c>
      <c r="L906" s="27">
        <v>2.2599999999999999E-2</v>
      </c>
      <c r="M906" s="28">
        <v>0.51399006999999997</v>
      </c>
      <c r="N906" s="29">
        <v>0.15260499999999999</v>
      </c>
      <c r="O906" s="31"/>
      <c r="P906" s="31">
        <v>0.70309737449999998</v>
      </c>
      <c r="Q906" s="31">
        <v>0.25</v>
      </c>
      <c r="R906" s="42"/>
      <c r="S906" s="42" t="str">
        <f>IF(R906="","",MAX(R906,Q906))</f>
        <v/>
      </c>
      <c r="T906" s="27" t="str">
        <f>IF(A906="placement",MIN(P906,IF(S906="",Q906,S906)),"")</f>
        <v/>
      </c>
      <c r="U906" s="28" t="str">
        <f>IF($A906="placement",T906*J906,"")</f>
        <v/>
      </c>
      <c r="V906" s="26">
        <f>IF($A906="placement",U906,IF($A906="site",SUMIF($C:$C,$C906,$U:$U),IF($A906="user",SUMIF($B:$B,$B906,$U:$U),SUM($U:$U))))</f>
        <v>1226.75</v>
      </c>
      <c r="W906" s="27">
        <f>V906/J906</f>
        <v>0.25005095801059929</v>
      </c>
    </row>
    <row r="907" spans="1:23" hidden="1" x14ac:dyDescent="0.3">
      <c r="A907" s="23" t="s">
        <v>10</v>
      </c>
      <c r="B907" s="23" t="s">
        <v>678</v>
      </c>
      <c r="C907" s="23" t="s">
        <v>9898</v>
      </c>
      <c r="D907" s="23" t="s">
        <v>9898</v>
      </c>
      <c r="E907" s="23"/>
      <c r="F907" s="27">
        <v>0.26479999999999998</v>
      </c>
      <c r="G907" s="24">
        <v>0.94963047</v>
      </c>
      <c r="H907" s="25">
        <v>9619.4393999999993</v>
      </c>
      <c r="I907" s="25">
        <v>3429.7734999999998</v>
      </c>
      <c r="J907" s="26">
        <v>62469</v>
      </c>
      <c r="K907" s="26">
        <v>16430</v>
      </c>
      <c r="L907" s="27">
        <v>0.35649999999999998</v>
      </c>
      <c r="M907" s="28">
        <v>0.60712697000000004</v>
      </c>
      <c r="N907" s="29">
        <v>0.27202799999999999</v>
      </c>
      <c r="O907" s="31"/>
      <c r="P907" s="31">
        <v>0.55194215950000003</v>
      </c>
      <c r="Q907" s="31">
        <v>0.26484805760860303</v>
      </c>
      <c r="R907" s="42"/>
      <c r="S907" s="42" t="str">
        <f>IF(R907="","",MAX(R907,Q907))</f>
        <v/>
      </c>
      <c r="T907" s="27" t="str">
        <f>IF(A907="placement",MIN(P907,IF(S907="",Q907,S907)),"")</f>
        <v/>
      </c>
      <c r="U907" s="28" t="str">
        <f>IF($A907="placement",T907*J907,"")</f>
        <v/>
      </c>
      <c r="V907" s="26">
        <f>IF($A907="placement",U907,IF($A907="site",SUMIF($C:$C,$C907,$U:$U),IF($A907="user",SUMIF($B:$B,$B907,$U:$U),SUM($U:$U))))</f>
        <v>17341.283473549229</v>
      </c>
      <c r="W907" s="27">
        <f>V907/J907</f>
        <v>0.27759822429603848</v>
      </c>
    </row>
    <row r="908" spans="1:23" hidden="1" x14ac:dyDescent="0.3">
      <c r="A908" s="23" t="s">
        <v>13</v>
      </c>
      <c r="B908" s="23" t="s">
        <v>4384</v>
      </c>
      <c r="C908" s="23" t="s">
        <v>4386</v>
      </c>
      <c r="D908" s="32" t="s">
        <v>9898</v>
      </c>
      <c r="E908" s="23"/>
      <c r="F908" s="27">
        <v>0.24629999999999999</v>
      </c>
      <c r="G908" s="24">
        <v>0.98141129000000005</v>
      </c>
      <c r="H908" s="25">
        <v>2933.1696000000002</v>
      </c>
      <c r="I908" s="25">
        <v>184.63929999999999</v>
      </c>
      <c r="J908" s="26">
        <v>4865</v>
      </c>
      <c r="K908" s="26">
        <v>1059</v>
      </c>
      <c r="L908" s="27">
        <v>6.2899999999999998E-2</v>
      </c>
      <c r="M908" s="28">
        <v>0.87824592000000001</v>
      </c>
      <c r="N908" s="29">
        <v>0.68063899999999999</v>
      </c>
      <c r="O908" s="31"/>
      <c r="P908" s="31">
        <v>0.22500181129999999</v>
      </c>
      <c r="Q908" s="31">
        <v>0.225001811254741</v>
      </c>
      <c r="R908" s="42"/>
      <c r="S908" s="42" t="str">
        <f>IF(R908="","",MAX(R908,Q908))</f>
        <v/>
      </c>
      <c r="T908" s="27" t="str">
        <f>IF(A908="placement",MIN(P908,IF(S908="",Q908,S908)),"")</f>
        <v/>
      </c>
      <c r="U908" s="28" t="str">
        <f>IF($A908="placement",T908*J908,"")</f>
        <v/>
      </c>
      <c r="V908" s="26">
        <f>IF($A908="placement",U908,IF($A908="site",SUMIF($C:$C,$C908,$U:$U),IF($A908="user",SUMIF($B:$B,$B908,$U:$U),SUM($U:$U))))</f>
        <v>1070.8313195747028</v>
      </c>
      <c r="W908" s="27">
        <f>V908/J908</f>
        <v>0.22010921265667066</v>
      </c>
    </row>
    <row r="909" spans="1:23" hidden="1" x14ac:dyDescent="0.3">
      <c r="A909" s="11" t="s">
        <v>10</v>
      </c>
      <c r="B909" s="11" t="s">
        <v>4340</v>
      </c>
      <c r="C909" s="11" t="s">
        <v>9898</v>
      </c>
      <c r="D909" s="11" t="s">
        <v>9898</v>
      </c>
      <c r="E909" s="11"/>
      <c r="F909" s="12">
        <v>0.25</v>
      </c>
      <c r="G909" s="33">
        <v>0</v>
      </c>
      <c r="H909" s="34">
        <v>97.848500000000001</v>
      </c>
      <c r="I909" s="34">
        <v>21.598099999999999</v>
      </c>
      <c r="J909" s="13">
        <v>329</v>
      </c>
      <c r="K909" s="13">
        <v>82</v>
      </c>
      <c r="L909" s="12">
        <v>0.22070000000000001</v>
      </c>
      <c r="M909" s="14">
        <v>0.50835755999999999</v>
      </c>
      <c r="N909" s="15">
        <v>0.30871599999999999</v>
      </c>
      <c r="O909" s="16"/>
      <c r="P909" s="16">
        <v>0.39271877659999999</v>
      </c>
      <c r="Q909" s="16">
        <v>0.25</v>
      </c>
      <c r="R909" s="44"/>
      <c r="S909" s="42" t="str">
        <f>IF(R909="","",MAX(R909,Q909))</f>
        <v/>
      </c>
      <c r="T909" s="27" t="str">
        <f>IF(A909="placement",MIN(P909,IF(S909="",Q909,S909)),"")</f>
        <v/>
      </c>
      <c r="U909" s="14" t="str">
        <f>IF($A909="placement",T909*J909,"")</f>
        <v/>
      </c>
      <c r="V909" s="13">
        <f>IF($A909="placement",U909,IF($A909="site",SUMIF($C:$C,$C909,$U:$U),IF($A909="user",SUMIF($B:$B,$B909,$U:$U),SUM($U:$U))))</f>
        <v>91.2</v>
      </c>
      <c r="W909" s="12">
        <f>V909/J909</f>
        <v>0.2772036474164134</v>
      </c>
    </row>
    <row r="910" spans="1:23" x14ac:dyDescent="0.3">
      <c r="A910" s="23" t="s">
        <v>14</v>
      </c>
      <c r="B910" s="23" t="s">
        <v>4502</v>
      </c>
      <c r="C910" s="23" t="s">
        <v>4503</v>
      </c>
      <c r="D910" s="23" t="s">
        <v>4516</v>
      </c>
      <c r="E910" s="23" t="s">
        <v>4517</v>
      </c>
      <c r="F910" s="27">
        <v>0.25</v>
      </c>
      <c r="G910" s="24">
        <v>1</v>
      </c>
      <c r="H910" s="25">
        <v>589.35209999999995</v>
      </c>
      <c r="I910" s="25">
        <v>34.340699999999998</v>
      </c>
      <c r="J910" s="26">
        <v>682</v>
      </c>
      <c r="K910" s="26">
        <v>159</v>
      </c>
      <c r="L910" s="27">
        <v>5.8299999999999998E-2</v>
      </c>
      <c r="M910" s="28">
        <v>0.66226512000000004</v>
      </c>
      <c r="N910" s="29">
        <v>0.5</v>
      </c>
      <c r="O910" s="31" t="s">
        <v>12</v>
      </c>
      <c r="P910" s="31">
        <v>0.24501534559999999</v>
      </c>
      <c r="Q910" s="31">
        <v>0.24501534561233501</v>
      </c>
      <c r="R910" s="42"/>
      <c r="S910" s="42" t="str">
        <f>IF(R910="","",MAX(R910,Q910))</f>
        <v/>
      </c>
      <c r="T910" s="27">
        <f>IF(A910="placement",MIN(P910,IF(S910="",Q910,S910)),"")</f>
        <v>0.24501534559999999</v>
      </c>
      <c r="U910" s="28">
        <f>IF($A910="placement",T910*J910,"")</f>
        <v>167.10046569919999</v>
      </c>
      <c r="V910" s="26">
        <f>IF($A910="placement",U910,IF($A910="site",SUMIF($C:$C,$C910,$U:$U),IF($A910="user",SUMIF($B:$B,$B910,$U:$U),SUM($U:$U))))</f>
        <v>167.10046569919999</v>
      </c>
      <c r="W910" s="27">
        <f>V910/J910</f>
        <v>0.24501534559999999</v>
      </c>
    </row>
    <row r="911" spans="1:23" x14ac:dyDescent="0.3">
      <c r="A911" s="23" t="s">
        <v>14</v>
      </c>
      <c r="B911" s="23" t="s">
        <v>8027</v>
      </c>
      <c r="C911" s="23" t="s">
        <v>8028</v>
      </c>
      <c r="D911" s="23" t="s">
        <v>8037</v>
      </c>
      <c r="E911" s="23" t="s">
        <v>8038</v>
      </c>
      <c r="F911" s="27">
        <v>0.25</v>
      </c>
      <c r="G911" s="24">
        <v>0</v>
      </c>
      <c r="H911" s="25">
        <v>25.027100000000001</v>
      </c>
      <c r="I911" s="25">
        <v>16.9039</v>
      </c>
      <c r="J911" s="26">
        <v>680</v>
      </c>
      <c r="K911" s="26">
        <v>170</v>
      </c>
      <c r="L911" s="27">
        <v>0.6754</v>
      </c>
      <c r="M911" s="28">
        <v>1.3405621700000001</v>
      </c>
      <c r="N911" s="29">
        <v>0.75</v>
      </c>
      <c r="O911" s="31" t="s">
        <v>42</v>
      </c>
      <c r="P911" s="31">
        <v>0.44053322090000002</v>
      </c>
      <c r="Q911" s="31">
        <v>0.25</v>
      </c>
      <c r="R911" s="42"/>
      <c r="S911" s="42" t="str">
        <f>IF(R911="","",MAX(R911,Q911))</f>
        <v/>
      </c>
      <c r="T911" s="27">
        <f>IF(A911="placement",MIN(P911,IF(S911="",Q911,S911)),"")</f>
        <v>0.25</v>
      </c>
      <c r="U911" s="28">
        <f>IF($A911="placement",T911*J911,"")</f>
        <v>170</v>
      </c>
      <c r="V911" s="26">
        <f>IF($A911="placement",U911,IF($A911="site",SUMIF($C:$C,$C911,$U:$U),IF($A911="user",SUMIF($B:$B,$B911,$U:$U),SUM($U:$U))))</f>
        <v>170</v>
      </c>
      <c r="W911" s="27">
        <f>V911/J911</f>
        <v>0.25</v>
      </c>
    </row>
    <row r="912" spans="1:23" hidden="1" x14ac:dyDescent="0.3">
      <c r="A912" s="23" t="s">
        <v>13</v>
      </c>
      <c r="B912" s="23" t="s">
        <v>4846</v>
      </c>
      <c r="C912" s="23" t="s">
        <v>4848</v>
      </c>
      <c r="D912" s="23" t="s">
        <v>9898</v>
      </c>
      <c r="E912" s="23"/>
      <c r="F912" s="27">
        <v>0.28539999999999999</v>
      </c>
      <c r="G912" s="24">
        <v>1</v>
      </c>
      <c r="H912" s="25">
        <v>2603.7458000000001</v>
      </c>
      <c r="I912" s="25">
        <v>207.42529999999999</v>
      </c>
      <c r="J912" s="26">
        <v>4841</v>
      </c>
      <c r="K912" s="26">
        <v>1081</v>
      </c>
      <c r="L912" s="27">
        <v>7.9699999999999993E-2</v>
      </c>
      <c r="M912" s="28">
        <v>0.77796432000000004</v>
      </c>
      <c r="N912" s="29">
        <v>0.58996400000000004</v>
      </c>
      <c r="O912" s="31"/>
      <c r="P912" s="31">
        <v>0.2416567386</v>
      </c>
      <c r="Q912" s="31">
        <v>0.24165673855286601</v>
      </c>
      <c r="R912" s="42"/>
      <c r="S912" s="42" t="str">
        <f>IF(R912="","",MAX(R912,Q912))</f>
        <v/>
      </c>
      <c r="T912" s="27" t="str">
        <f>IF(A912="placement",MIN(P912,IF(S912="",Q912,S912)),"")</f>
        <v/>
      </c>
      <c r="U912" s="28" t="str">
        <f>IF($A912="placement",T912*J912,"")</f>
        <v/>
      </c>
      <c r="V912" s="26">
        <f>IF($A912="placement",U912,IF($A912="site",SUMIF($C:$C,$C912,$U:$U),IF($A912="user",SUMIF($B:$B,$B912,$U:$U),SUM($U:$U))))</f>
        <v>1087.9104931020001</v>
      </c>
      <c r="W912" s="27">
        <f>V912/J912</f>
        <v>0.22472846376822975</v>
      </c>
    </row>
    <row r="913" spans="1:23" hidden="1" x14ac:dyDescent="0.3">
      <c r="A913" s="23" t="s">
        <v>10</v>
      </c>
      <c r="B913" s="23" t="s">
        <v>7351</v>
      </c>
      <c r="C913" s="23" t="s">
        <v>9898</v>
      </c>
      <c r="D913" s="23" t="s">
        <v>9898</v>
      </c>
      <c r="E913" s="23"/>
      <c r="F913" s="27">
        <v>0.27810000000000001</v>
      </c>
      <c r="G913" s="24">
        <v>0</v>
      </c>
      <c r="H913" s="25">
        <v>189.62780000000001</v>
      </c>
      <c r="I913" s="25">
        <v>34.871899999999997</v>
      </c>
      <c r="J913" s="26">
        <v>565</v>
      </c>
      <c r="K913" s="26">
        <v>157</v>
      </c>
      <c r="L913" s="27">
        <v>0.18390000000000001</v>
      </c>
      <c r="M913" s="28">
        <v>0.54040007999999995</v>
      </c>
      <c r="N913" s="29">
        <v>5.3844000000000003E-2</v>
      </c>
      <c r="O913" s="31"/>
      <c r="P913" s="31">
        <v>0.90036270829999998</v>
      </c>
      <c r="Q913" s="31">
        <v>0.27811094842038597</v>
      </c>
      <c r="R913" s="42"/>
      <c r="S913" s="42" t="str">
        <f>IF(R913="","",MAX(R913,Q913))</f>
        <v/>
      </c>
      <c r="T913" s="27" t="str">
        <f>IF(A913="placement",MIN(P913,IF(S913="",Q913,S913)),"")</f>
        <v/>
      </c>
      <c r="U913" s="28" t="str">
        <f>IF($A913="placement",T913*J913,"")</f>
        <v/>
      </c>
      <c r="V913" s="26">
        <f>IF($A913="placement",U913,IF($A913="site",SUMIF($C:$C,$C913,$U:$U),IF($A913="user",SUMIF($B:$B,$B913,$U:$U),SUM($U:$U))))</f>
        <v>156.30999999999966</v>
      </c>
      <c r="W913" s="27">
        <f>V913/J913</f>
        <v>0.27665486725663657</v>
      </c>
    </row>
    <row r="914" spans="1:23" hidden="1" x14ac:dyDescent="0.3">
      <c r="A914" s="23" t="s">
        <v>13</v>
      </c>
      <c r="B914" s="23" t="s">
        <v>9501</v>
      </c>
      <c r="C914" s="23" t="s">
        <v>9503</v>
      </c>
      <c r="D914" s="23" t="s">
        <v>9898</v>
      </c>
      <c r="E914" s="23"/>
      <c r="F914" s="27">
        <v>0.30859999999999999</v>
      </c>
      <c r="G914" s="24">
        <v>0.80668850999999997</v>
      </c>
      <c r="H914" s="25">
        <v>284.34910000000002</v>
      </c>
      <c r="I914" s="25">
        <v>109.7116</v>
      </c>
      <c r="J914" s="26">
        <v>4795</v>
      </c>
      <c r="K914" s="26">
        <v>1480</v>
      </c>
      <c r="L914" s="27">
        <v>0.38579999999999998</v>
      </c>
      <c r="M914" s="28">
        <v>1.4569628699999999</v>
      </c>
      <c r="N914" s="29">
        <v>0.55116299999999996</v>
      </c>
      <c r="O914" s="31"/>
      <c r="P914" s="31">
        <v>0.62170415440000004</v>
      </c>
      <c r="Q914" s="31">
        <v>0.30863087595732902</v>
      </c>
      <c r="R914" s="42">
        <v>0.3</v>
      </c>
      <c r="S914" s="42">
        <f>IF(R914="","",MAX(R914,Q914))</f>
        <v>0.30863087595732902</v>
      </c>
      <c r="T914" s="27" t="str">
        <f>IF(A914="placement",MIN(P914,IF(S914="",Q914,S914)),"")</f>
        <v/>
      </c>
      <c r="U914" s="28" t="str">
        <f>IF($A914="placement",T914*J914,"")</f>
        <v/>
      </c>
      <c r="V914" s="26">
        <f>IF($A914="placement",U914,IF($A914="site",SUMIF($C:$C,$C914,$U:$U),IF($A914="user",SUMIF($B:$B,$B914,$U:$U),SUM($U:$U))))</f>
        <v>1480.1199999999994</v>
      </c>
      <c r="W914" s="27">
        <f>V914/J914</f>
        <v>0.30867987486965576</v>
      </c>
    </row>
    <row r="915" spans="1:23" hidden="1" x14ac:dyDescent="0.3">
      <c r="A915" s="17" t="s">
        <v>10</v>
      </c>
      <c r="B915" s="17" t="s">
        <v>634</v>
      </c>
      <c r="C915" s="17" t="s">
        <v>9898</v>
      </c>
      <c r="D915" s="17" t="s">
        <v>9898</v>
      </c>
      <c r="E915" s="17"/>
      <c r="F915" s="18">
        <v>0.27529999999999999</v>
      </c>
      <c r="G915" s="36">
        <v>0</v>
      </c>
      <c r="H915" s="37">
        <v>12.3584</v>
      </c>
      <c r="I915" s="37">
        <v>5.0818000000000003</v>
      </c>
      <c r="J915" s="19">
        <v>233</v>
      </c>
      <c r="K915" s="19">
        <v>64</v>
      </c>
      <c r="L915" s="18">
        <v>0.41120000000000001</v>
      </c>
      <c r="M915" s="20">
        <v>1.5279893200000001</v>
      </c>
      <c r="N915" s="21">
        <v>1</v>
      </c>
      <c r="O915" s="22"/>
      <c r="P915" s="22">
        <v>0.34554516289999998</v>
      </c>
      <c r="Q915" s="22">
        <v>0.27531048084423698</v>
      </c>
      <c r="R915" s="43"/>
      <c r="S915" s="42" t="str">
        <f>IF(R915="","",MAX(R915,Q915))</f>
        <v/>
      </c>
      <c r="T915" s="27" t="str">
        <f>IF(A915="placement",MIN(P915,IF(S915="",Q915,S915)),"")</f>
        <v/>
      </c>
      <c r="U915" s="20" t="str">
        <f>IF($A915="placement",T915*J915,"")</f>
        <v/>
      </c>
      <c r="V915" s="19">
        <f>IF($A915="placement",U915,IF($A915="site",SUMIF($C:$C,$C915,$U:$U),IF($A915="user",SUMIF($B:$B,$B915,$U:$U),SUM($U:$U))))</f>
        <v>64.373908944599989</v>
      </c>
      <c r="W915" s="18">
        <f>V915/J915</f>
        <v>0.27628287100686688</v>
      </c>
    </row>
    <row r="916" spans="1:23" x14ac:dyDescent="0.3">
      <c r="A916" s="11" t="s">
        <v>14</v>
      </c>
      <c r="B916" s="11" t="s">
        <v>1484</v>
      </c>
      <c r="C916" s="11" t="s">
        <v>1486</v>
      </c>
      <c r="D916" s="11" t="s">
        <v>1489</v>
      </c>
      <c r="E916" s="11" t="s">
        <v>1490</v>
      </c>
      <c r="F916" s="12">
        <v>0.25</v>
      </c>
      <c r="G916" s="33">
        <v>0</v>
      </c>
      <c r="H916" s="34">
        <v>47.0989</v>
      </c>
      <c r="I916" s="34">
        <v>18.134899999999998</v>
      </c>
      <c r="J916" s="13">
        <v>680</v>
      </c>
      <c r="K916" s="13">
        <v>170</v>
      </c>
      <c r="L916" s="12">
        <v>0.38500000000000001</v>
      </c>
      <c r="M916" s="14">
        <v>1.25055004</v>
      </c>
      <c r="N916" s="15">
        <v>0.78</v>
      </c>
      <c r="O916" s="16" t="s">
        <v>42</v>
      </c>
      <c r="P916" s="16">
        <v>0.376274461</v>
      </c>
      <c r="Q916" s="16">
        <v>0.249999999999999</v>
      </c>
      <c r="R916" s="44"/>
      <c r="S916" s="42" t="str">
        <f>IF(R916="","",MAX(R916,Q916))</f>
        <v/>
      </c>
      <c r="T916" s="27">
        <f>IF(A916="placement",MIN(P916,IF(S916="",Q916,S916)),"")</f>
        <v>0.249999999999999</v>
      </c>
      <c r="U916" s="14">
        <f>IF($A916="placement",T916*J916,"")</f>
        <v>169.99999999999932</v>
      </c>
      <c r="V916" s="13">
        <f>IF($A916="placement",U916,IF($A916="site",SUMIF($C:$C,$C916,$U:$U),IF($A916="user",SUMIF($B:$B,$B916,$U:$U),SUM($U:$U))))</f>
        <v>169.99999999999932</v>
      </c>
      <c r="W916" s="12">
        <f>V916/J916</f>
        <v>0.249999999999999</v>
      </c>
    </row>
    <row r="917" spans="1:23" x14ac:dyDescent="0.3">
      <c r="A917" s="17" t="s">
        <v>14</v>
      </c>
      <c r="B917" s="17" t="s">
        <v>1654</v>
      </c>
      <c r="C917" s="17" t="s">
        <v>1656</v>
      </c>
      <c r="D917" s="17" t="s">
        <v>1657</v>
      </c>
      <c r="E917" s="17" t="s">
        <v>1655</v>
      </c>
      <c r="F917" s="18">
        <v>0.25</v>
      </c>
      <c r="G917" s="36">
        <v>1</v>
      </c>
      <c r="H917" s="37">
        <v>153.93209999999999</v>
      </c>
      <c r="I917" s="37">
        <v>37.046599999999998</v>
      </c>
      <c r="J917" s="19">
        <v>679</v>
      </c>
      <c r="K917" s="19">
        <v>170</v>
      </c>
      <c r="L917" s="18">
        <v>0.2407</v>
      </c>
      <c r="M917" s="20">
        <v>0.61079066999999998</v>
      </c>
      <c r="N917" s="21">
        <v>0.4</v>
      </c>
      <c r="O917" s="22" t="s">
        <v>42</v>
      </c>
      <c r="P917" s="22">
        <v>0.34511114380000002</v>
      </c>
      <c r="Q917" s="22">
        <v>0.25</v>
      </c>
      <c r="R917" s="43"/>
      <c r="S917" s="42" t="str">
        <f>IF(R917="","",MAX(R917,Q917))</f>
        <v/>
      </c>
      <c r="T917" s="27">
        <f>IF(A917="placement",MIN(P917,IF(S917="",Q917,S917)),"")</f>
        <v>0.25</v>
      </c>
      <c r="U917" s="20">
        <f>IF($A917="placement",T917*J917,"")</f>
        <v>169.75</v>
      </c>
      <c r="V917" s="19">
        <f>IF($A917="placement",U917,IF($A917="site",SUMIF($C:$C,$C917,$U:$U),IF($A917="user",SUMIF($B:$B,$B917,$U:$U),SUM($U:$U))))</f>
        <v>169.75</v>
      </c>
      <c r="W917" s="18">
        <f>V917/J917</f>
        <v>0.25</v>
      </c>
    </row>
    <row r="918" spans="1:23" x14ac:dyDescent="0.3">
      <c r="A918" s="23" t="s">
        <v>14</v>
      </c>
      <c r="B918" s="23" t="s">
        <v>5211</v>
      </c>
      <c r="C918" s="23" t="s">
        <v>5213</v>
      </c>
      <c r="D918" s="23" t="s">
        <v>5278</v>
      </c>
      <c r="E918" s="23" t="s">
        <v>5279</v>
      </c>
      <c r="F918" s="27">
        <v>0.15</v>
      </c>
      <c r="G918" s="24">
        <v>0</v>
      </c>
      <c r="H918" s="25">
        <v>43.730899999999998</v>
      </c>
      <c r="I918" s="25">
        <v>21.1404</v>
      </c>
      <c r="J918" s="26">
        <v>679</v>
      </c>
      <c r="K918" s="26">
        <v>102</v>
      </c>
      <c r="L918" s="27">
        <v>0.4834</v>
      </c>
      <c r="M918" s="28">
        <v>1.07080229</v>
      </c>
      <c r="N918" s="29">
        <v>0.8</v>
      </c>
      <c r="O918" s="31" t="s">
        <v>42</v>
      </c>
      <c r="P918" s="31">
        <v>0.25289663010000002</v>
      </c>
      <c r="Q918" s="31">
        <v>0.15</v>
      </c>
      <c r="R918" s="42"/>
      <c r="S918" s="42" t="str">
        <f>IF(R918="","",MAX(R918,Q918))</f>
        <v/>
      </c>
      <c r="T918" s="27">
        <f>IF(A918="placement",MIN(P918,IF(S918="",Q918,S918)),"")</f>
        <v>0.15</v>
      </c>
      <c r="U918" s="28">
        <f>IF($A918="placement",T918*J918,"")</f>
        <v>101.85</v>
      </c>
      <c r="V918" s="26">
        <f>IF($A918="placement",U918,IF($A918="site",SUMIF($C:$C,$C918,$U:$U),IF($A918="user",SUMIF($B:$B,$B918,$U:$U),SUM($U:$U))))</f>
        <v>101.85</v>
      </c>
      <c r="W918" s="27">
        <f>V918/J918</f>
        <v>0.15</v>
      </c>
    </row>
    <row r="919" spans="1:23" x14ac:dyDescent="0.3">
      <c r="A919" s="23" t="s">
        <v>14</v>
      </c>
      <c r="B919" s="23" t="s">
        <v>7689</v>
      </c>
      <c r="C919" s="23" t="s">
        <v>7690</v>
      </c>
      <c r="D919" s="23" t="s">
        <v>7835</v>
      </c>
      <c r="E919" s="23" t="s">
        <v>7836</v>
      </c>
      <c r="F919" s="27">
        <v>0.1</v>
      </c>
      <c r="G919" s="24">
        <v>1</v>
      </c>
      <c r="H919" s="25">
        <v>348.07889999999998</v>
      </c>
      <c r="I919" s="25">
        <v>37.589599999999997</v>
      </c>
      <c r="J919" s="26">
        <v>679</v>
      </c>
      <c r="K919" s="26">
        <v>68</v>
      </c>
      <c r="L919" s="27">
        <v>0.108</v>
      </c>
      <c r="M919" s="28">
        <v>0.60244027</v>
      </c>
      <c r="N919" s="29">
        <v>0.45</v>
      </c>
      <c r="O919" s="31" t="s">
        <v>42</v>
      </c>
      <c r="P919" s="31">
        <v>0.25303797729999999</v>
      </c>
      <c r="Q919" s="31">
        <v>0.1</v>
      </c>
      <c r="R919" s="42"/>
      <c r="S919" s="42" t="str">
        <f>IF(R919="","",MAX(R919,Q919))</f>
        <v/>
      </c>
      <c r="T919" s="27">
        <f>IF(A919="placement",MIN(P919,IF(S919="",Q919,S919)),"")</f>
        <v>0.1</v>
      </c>
      <c r="U919" s="28">
        <f>IF($A919="placement",T919*J919,"")</f>
        <v>67.900000000000006</v>
      </c>
      <c r="V919" s="26">
        <f>IF($A919="placement",U919,IF($A919="site",SUMIF($C:$C,$C919,$U:$U),IF($A919="user",SUMIF($B:$B,$B919,$U:$U),SUM($U:$U))))</f>
        <v>67.900000000000006</v>
      </c>
      <c r="W919" s="27">
        <f>V919/J919</f>
        <v>0.1</v>
      </c>
    </row>
    <row r="920" spans="1:23" x14ac:dyDescent="0.3">
      <c r="A920" s="11" t="s">
        <v>14</v>
      </c>
      <c r="B920" s="11" t="s">
        <v>678</v>
      </c>
      <c r="C920" s="11" t="s">
        <v>680</v>
      </c>
      <c r="D920" s="11" t="s">
        <v>756</v>
      </c>
      <c r="E920" s="11" t="s">
        <v>757</v>
      </c>
      <c r="F920" s="12">
        <v>0.25</v>
      </c>
      <c r="G920" s="33">
        <v>1</v>
      </c>
      <c r="H920" s="34">
        <v>62.774500000000003</v>
      </c>
      <c r="I920" s="34">
        <v>38.223399999999998</v>
      </c>
      <c r="J920" s="13">
        <v>678</v>
      </c>
      <c r="K920" s="13">
        <v>169</v>
      </c>
      <c r="L920" s="12">
        <v>0.6089</v>
      </c>
      <c r="M920" s="14">
        <v>0.59088947000000003</v>
      </c>
      <c r="N920" s="15">
        <v>0.25</v>
      </c>
      <c r="O920" s="16" t="s">
        <v>12</v>
      </c>
      <c r="P920" s="16">
        <v>0.57690902789999998</v>
      </c>
      <c r="Q920" s="16">
        <v>0.249999999999999</v>
      </c>
      <c r="R920" s="44"/>
      <c r="S920" s="42" t="str">
        <f>IF(R920="","",MAX(R920,Q920))</f>
        <v/>
      </c>
      <c r="T920" s="27">
        <f>IF(A920="placement",MIN(P920,IF(S920="",Q920,S920)),"")</f>
        <v>0.249999999999999</v>
      </c>
      <c r="U920" s="14">
        <f>IF($A920="placement",T920*J920,"")</f>
        <v>169.49999999999932</v>
      </c>
      <c r="V920" s="13">
        <f>IF($A920="placement",U920,IF($A920="site",SUMIF($C:$C,$C920,$U:$U),IF($A920="user",SUMIF($B:$B,$B920,$U:$U),SUM($U:$U))))</f>
        <v>169.49999999999932</v>
      </c>
      <c r="W920" s="12">
        <f>V920/J920</f>
        <v>0.249999999999999</v>
      </c>
    </row>
    <row r="921" spans="1:23" x14ac:dyDescent="0.3">
      <c r="A921" s="23" t="s">
        <v>14</v>
      </c>
      <c r="B921" s="23" t="s">
        <v>8773</v>
      </c>
      <c r="C921" s="23" t="s">
        <v>8775</v>
      </c>
      <c r="D921" s="23" t="s">
        <v>8782</v>
      </c>
      <c r="E921" s="23" t="s">
        <v>8774</v>
      </c>
      <c r="F921" s="27">
        <v>0.25</v>
      </c>
      <c r="G921" s="24">
        <v>1</v>
      </c>
      <c r="H921" s="25">
        <v>266.3725</v>
      </c>
      <c r="I921" s="25">
        <v>19.273</v>
      </c>
      <c r="J921" s="26">
        <v>677</v>
      </c>
      <c r="K921" s="26">
        <v>169</v>
      </c>
      <c r="L921" s="27">
        <v>7.2400000000000006E-2</v>
      </c>
      <c r="M921" s="28">
        <v>1.17089044</v>
      </c>
      <c r="N921" s="29">
        <v>0.5</v>
      </c>
      <c r="O921" s="31" t="s">
        <v>12</v>
      </c>
      <c r="P921" s="31">
        <v>0.57297456410000003</v>
      </c>
      <c r="Q921" s="31">
        <v>0.25</v>
      </c>
      <c r="R921" s="42"/>
      <c r="S921" s="42" t="str">
        <f>IF(R921="","",MAX(R921,Q921))</f>
        <v/>
      </c>
      <c r="T921" s="27">
        <f>IF(A921="placement",MIN(P921,IF(S921="",Q921,S921)),"")</f>
        <v>0.25</v>
      </c>
      <c r="U921" s="28">
        <f>IF($A921="placement",T921*J921,"")</f>
        <v>169.25</v>
      </c>
      <c r="V921" s="26">
        <f>IF($A921="placement",U921,IF($A921="site",SUMIF($C:$C,$C921,$U:$U),IF($A921="user",SUMIF($B:$B,$B921,$U:$U),SUM($U:$U))))</f>
        <v>169.25</v>
      </c>
      <c r="W921" s="27">
        <f>V921/J921</f>
        <v>0.25</v>
      </c>
    </row>
    <row r="922" spans="1:23" hidden="1" x14ac:dyDescent="0.3">
      <c r="A922" s="23" t="s">
        <v>13</v>
      </c>
      <c r="B922" s="23" t="s">
        <v>6177</v>
      </c>
      <c r="C922" s="23" t="s">
        <v>6179</v>
      </c>
      <c r="D922" s="23" t="s">
        <v>9898</v>
      </c>
      <c r="E922" s="23"/>
      <c r="F922" s="27">
        <v>0.184</v>
      </c>
      <c r="G922" s="24">
        <v>1</v>
      </c>
      <c r="H922" s="25">
        <v>7322.5541999999996</v>
      </c>
      <c r="I922" s="25">
        <v>184.48859999999999</v>
      </c>
      <c r="J922" s="26">
        <v>4713</v>
      </c>
      <c r="K922" s="26">
        <v>809</v>
      </c>
      <c r="L922" s="27">
        <v>2.52E-2</v>
      </c>
      <c r="M922" s="28">
        <v>0.85154510000000005</v>
      </c>
      <c r="N922" s="29">
        <v>0.67984299999999998</v>
      </c>
      <c r="O922" s="31"/>
      <c r="P922" s="31">
        <v>0.20163594470000001</v>
      </c>
      <c r="Q922" s="31">
        <v>0.18400238682669501</v>
      </c>
      <c r="R922" s="42"/>
      <c r="S922" s="42" t="str">
        <f>IF(R922="","",MAX(R922,Q922))</f>
        <v/>
      </c>
      <c r="T922" s="27" t="str">
        <f>IF(A922="placement",MIN(P922,IF(S922="",Q922,S922)),"")</f>
        <v/>
      </c>
      <c r="U922" s="28" t="str">
        <f>IF($A922="placement",T922*J922,"")</f>
        <v/>
      </c>
      <c r="V922" s="26">
        <f>IF($A922="placement",U922,IF($A922="site",SUMIF($C:$C,$C922,$U:$U),IF($A922="user",SUMIF($B:$B,$B922,$U:$U),SUM($U:$U))))</f>
        <v>812.34350207192506</v>
      </c>
      <c r="W922" s="27">
        <f>V922/J922</f>
        <v>0.17236229621725549</v>
      </c>
    </row>
    <row r="923" spans="1:23" hidden="1" x14ac:dyDescent="0.3">
      <c r="A923" s="23" t="s">
        <v>10</v>
      </c>
      <c r="B923" s="23" t="s">
        <v>9563</v>
      </c>
      <c r="C923" s="23" t="s">
        <v>9898</v>
      </c>
      <c r="D923" s="23" t="s">
        <v>9898</v>
      </c>
      <c r="E923" s="23"/>
      <c r="F923" s="27">
        <v>0.3125</v>
      </c>
      <c r="G923" s="24">
        <v>0.21861351000000001</v>
      </c>
      <c r="H923" s="25">
        <v>112.2851</v>
      </c>
      <c r="I923" s="25">
        <v>16.508099999999999</v>
      </c>
      <c r="J923" s="26">
        <v>568</v>
      </c>
      <c r="K923" s="26">
        <v>150</v>
      </c>
      <c r="L923" s="27">
        <v>0.14699999999999999</v>
      </c>
      <c r="M923" s="28">
        <v>1.1466672099999999</v>
      </c>
      <c r="N923" s="29">
        <v>0.8</v>
      </c>
      <c r="O923" s="31"/>
      <c r="P923" s="31">
        <v>0.30232591489999999</v>
      </c>
      <c r="Q923" s="31">
        <v>0.30232591486273802</v>
      </c>
      <c r="R923" s="42"/>
      <c r="S923" s="42" t="str">
        <f>IF(R923="","",MAX(R923,Q923))</f>
        <v/>
      </c>
      <c r="T923" s="27" t="str">
        <f>IF(A923="placement",MIN(P923,IF(S923="",Q923,S923)),"")</f>
        <v/>
      </c>
      <c r="U923" s="28" t="str">
        <f>IF($A923="placement",T923*J923,"")</f>
        <v/>
      </c>
      <c r="V923" s="26">
        <f>IF($A923="placement",U923,IF($A923="site",SUMIF($C:$C,$C923,$U:$U),IF($A923="user",SUMIF($B:$B,$B923,$U:$U),SUM($U:$U))))</f>
        <v>156.33553041939797</v>
      </c>
      <c r="W923" s="27">
        <f>V923/J923</f>
        <v>0.27523860989330629</v>
      </c>
    </row>
    <row r="924" spans="1:23" x14ac:dyDescent="0.3">
      <c r="A924" s="23" t="s">
        <v>14</v>
      </c>
      <c r="B924" s="23" t="s">
        <v>4406</v>
      </c>
      <c r="C924" s="23" t="s">
        <v>4408</v>
      </c>
      <c r="D924" s="23" t="s">
        <v>4429</v>
      </c>
      <c r="E924" s="23" t="s">
        <v>4430</v>
      </c>
      <c r="F924" s="27">
        <v>0.25</v>
      </c>
      <c r="G924" s="24">
        <v>1</v>
      </c>
      <c r="H924" s="25">
        <v>100.97020000000001</v>
      </c>
      <c r="I924" s="25">
        <v>28.4329</v>
      </c>
      <c r="J924" s="26">
        <v>676</v>
      </c>
      <c r="K924" s="26">
        <v>169</v>
      </c>
      <c r="L924" s="27">
        <v>0.28160000000000002</v>
      </c>
      <c r="M924" s="28">
        <v>0.79285132999999997</v>
      </c>
      <c r="N924" s="29">
        <v>0.5</v>
      </c>
      <c r="O924" s="31" t="s">
        <v>12</v>
      </c>
      <c r="P924" s="31">
        <v>0.36936474499999999</v>
      </c>
      <c r="Q924" s="31">
        <v>0.25</v>
      </c>
      <c r="R924" s="42"/>
      <c r="S924" s="42" t="str">
        <f>IF(R924="","",MAX(R924,Q924))</f>
        <v/>
      </c>
      <c r="T924" s="27">
        <f>IF(A924="placement",MIN(P924,IF(S924="",Q924,S924)),"")</f>
        <v>0.25</v>
      </c>
      <c r="U924" s="28">
        <f>IF($A924="placement",T924*J924,"")</f>
        <v>169</v>
      </c>
      <c r="V924" s="26">
        <f>IF($A924="placement",U924,IF($A924="site",SUMIF($C:$C,$C924,$U:$U),IF($A924="user",SUMIF($B:$B,$B924,$U:$U),SUM($U:$U))))</f>
        <v>169</v>
      </c>
      <c r="W924" s="27">
        <f>V924/J924</f>
        <v>0.25</v>
      </c>
    </row>
    <row r="925" spans="1:23" hidden="1" x14ac:dyDescent="0.3">
      <c r="A925" s="23" t="s">
        <v>13</v>
      </c>
      <c r="B925" s="23" t="s">
        <v>7987</v>
      </c>
      <c r="C925" s="23" t="s">
        <v>7988</v>
      </c>
      <c r="D925" s="32" t="s">
        <v>9898</v>
      </c>
      <c r="E925" s="23"/>
      <c r="F925" s="27">
        <v>0.2833</v>
      </c>
      <c r="G925" s="24">
        <v>0.79679396000000002</v>
      </c>
      <c r="H925" s="25">
        <v>377.4511</v>
      </c>
      <c r="I925" s="25">
        <v>124.1712</v>
      </c>
      <c r="J925" s="26">
        <v>4628</v>
      </c>
      <c r="K925" s="26">
        <v>1012</v>
      </c>
      <c r="L925" s="27">
        <v>0.32900000000000001</v>
      </c>
      <c r="M925" s="28">
        <v>1.2423206</v>
      </c>
      <c r="N925" s="29">
        <v>0.94986800000000005</v>
      </c>
      <c r="O925" s="31"/>
      <c r="P925" s="31">
        <v>0.2354083143</v>
      </c>
      <c r="Q925" s="31">
        <v>0.23540831425181399</v>
      </c>
      <c r="R925" s="42"/>
      <c r="S925" s="42" t="str">
        <f>IF(R925="","",MAX(R925,Q925))</f>
        <v/>
      </c>
      <c r="T925" s="27" t="str">
        <f>IF(A925="placement",MIN(P925,IF(S925="",Q925,S925)),"")</f>
        <v/>
      </c>
      <c r="U925" s="28" t="str">
        <f>IF($A925="placement",T925*J925,"")</f>
        <v/>
      </c>
      <c r="V925" s="26">
        <f>IF($A925="placement",U925,IF($A925="site",SUMIF($C:$C,$C925,$U:$U),IF($A925="user",SUMIF($B:$B,$B925,$U:$U),SUM($U:$U))))</f>
        <v>1007.3211551430676</v>
      </c>
      <c r="W925" s="27">
        <f>V925/J925</f>
        <v>0.21765798512166543</v>
      </c>
    </row>
    <row r="926" spans="1:23" hidden="1" x14ac:dyDescent="0.3">
      <c r="A926" s="23" t="s">
        <v>10</v>
      </c>
      <c r="B926" s="23" t="s">
        <v>1646</v>
      </c>
      <c r="C926" s="23" t="s">
        <v>9898</v>
      </c>
      <c r="D926" s="23" t="s">
        <v>9898</v>
      </c>
      <c r="E926" s="23"/>
      <c r="F926" s="27">
        <v>0.25</v>
      </c>
      <c r="G926" s="24">
        <v>1</v>
      </c>
      <c r="H926" s="25">
        <v>563.81280000000004</v>
      </c>
      <c r="I926" s="25">
        <v>57.476300000000002</v>
      </c>
      <c r="J926" s="26">
        <v>341</v>
      </c>
      <c r="K926" s="26">
        <v>85</v>
      </c>
      <c r="L926" s="27">
        <v>0.1019</v>
      </c>
      <c r="M926" s="28">
        <v>0.19789129999999999</v>
      </c>
      <c r="N926" s="29">
        <v>1.4590000000000001E-2</v>
      </c>
      <c r="O926" s="31"/>
      <c r="P926" s="31">
        <v>0.92627265729999997</v>
      </c>
      <c r="Q926" s="31">
        <v>0.25</v>
      </c>
      <c r="R926" s="42">
        <v>0.1</v>
      </c>
      <c r="S926" s="42">
        <f>IF(R926="","",MAX(R926,Q926))</f>
        <v>0.25</v>
      </c>
      <c r="T926" s="27" t="str">
        <f>IF(A926="placement",MIN(P926,IF(S926="",Q926,S926)),"")</f>
        <v/>
      </c>
      <c r="U926" s="28" t="str">
        <f>IF($A926="placement",T926*J926,"")</f>
        <v/>
      </c>
      <c r="V926" s="26">
        <f>IF($A926="placement",U926,IF($A926="site",SUMIF($C:$C,$C926,$U:$U),IF($A926="user",SUMIF($B:$B,$B926,$U:$U),SUM($U:$U))))</f>
        <v>93.75</v>
      </c>
      <c r="W926" s="27">
        <f>V926/J926</f>
        <v>0.27492668621700878</v>
      </c>
    </row>
    <row r="927" spans="1:23" x14ac:dyDescent="0.3">
      <c r="A927" s="23" t="s">
        <v>14</v>
      </c>
      <c r="B927" s="23" t="s">
        <v>2578</v>
      </c>
      <c r="C927" s="23" t="s">
        <v>2580</v>
      </c>
      <c r="D927" s="23" t="s">
        <v>2583</v>
      </c>
      <c r="E927" s="23" t="s">
        <v>2584</v>
      </c>
      <c r="F927" s="27">
        <v>0.33</v>
      </c>
      <c r="G927" s="24">
        <v>1</v>
      </c>
      <c r="H927" s="25">
        <v>266.21109999999999</v>
      </c>
      <c r="I927" s="25">
        <v>89.6875</v>
      </c>
      <c r="J927" s="26">
        <v>673</v>
      </c>
      <c r="K927" s="26">
        <v>210</v>
      </c>
      <c r="L927" s="27">
        <v>0.33689999999999998</v>
      </c>
      <c r="M927" s="28">
        <v>0.25030848999999999</v>
      </c>
      <c r="N927" s="29">
        <v>0.15</v>
      </c>
      <c r="O927" s="31" t="s">
        <v>12</v>
      </c>
      <c r="P927" s="31">
        <v>0.40073946780000003</v>
      </c>
      <c r="Q927" s="31">
        <v>0.33</v>
      </c>
      <c r="R927" s="42"/>
      <c r="S927" s="42" t="str">
        <f>IF(R927="","",MAX(R927,Q927))</f>
        <v/>
      </c>
      <c r="T927" s="27">
        <f>IF(A927="placement",MIN(P927,IF(S927="",Q927,S927)),"")</f>
        <v>0.33</v>
      </c>
      <c r="U927" s="28">
        <f>IF($A927="placement",T927*J927,"")</f>
        <v>222.09</v>
      </c>
      <c r="V927" s="26">
        <f>IF($A927="placement",U927,IF($A927="site",SUMIF($C:$C,$C927,$U:$U),IF($A927="user",SUMIF($B:$B,$B927,$U:$U),SUM($U:$U))))</f>
        <v>222.09</v>
      </c>
      <c r="W927" s="27">
        <f>V927/J927</f>
        <v>0.33</v>
      </c>
    </row>
    <row r="928" spans="1:23" hidden="1" x14ac:dyDescent="0.3">
      <c r="A928" s="23" t="s">
        <v>13</v>
      </c>
      <c r="B928" s="23" t="s">
        <v>4502</v>
      </c>
      <c r="C928" s="23" t="s">
        <v>4503</v>
      </c>
      <c r="D928" s="23" t="s">
        <v>9898</v>
      </c>
      <c r="E928" s="23"/>
      <c r="F928" s="27">
        <v>0.27300000000000002</v>
      </c>
      <c r="G928" s="24">
        <v>0.99807849999999998</v>
      </c>
      <c r="H928" s="25">
        <v>3095.4353000000001</v>
      </c>
      <c r="I928" s="25">
        <v>160.84010000000001</v>
      </c>
      <c r="J928" s="26">
        <v>4260</v>
      </c>
      <c r="K928" s="26">
        <v>867</v>
      </c>
      <c r="L928" s="27">
        <v>5.1999999999999998E-2</v>
      </c>
      <c r="M928" s="28">
        <v>0.88287855999999998</v>
      </c>
      <c r="N928" s="29">
        <v>0.69790099999999999</v>
      </c>
      <c r="O928" s="31"/>
      <c r="P928" s="31">
        <v>0.2095164286</v>
      </c>
      <c r="Q928" s="31">
        <v>0.20951642862460301</v>
      </c>
      <c r="R928" s="42"/>
      <c r="S928" s="42" t="str">
        <f>IF(R928="","",MAX(R928,Q928))</f>
        <v/>
      </c>
      <c r="T928" s="27" t="str">
        <f>IF(A928="placement",MIN(P928,IF(S928="",Q928,S928)),"")</f>
        <v/>
      </c>
      <c r="U928" s="28" t="str">
        <f>IF($A928="placement",T928*J928,"")</f>
        <v/>
      </c>
      <c r="V928" s="26">
        <f>IF($A928="placement",U928,IF($A928="site",SUMIF($C:$C,$C928,$U:$U),IF($A928="user",SUMIF($B:$B,$B928,$U:$U),SUM($U:$U))))</f>
        <v>884.38923802930117</v>
      </c>
      <c r="W928" s="27">
        <f>V928/J928</f>
        <v>0.2076031075186153</v>
      </c>
    </row>
    <row r="929" spans="1:23" hidden="1" x14ac:dyDescent="0.3">
      <c r="A929" s="23" t="s">
        <v>10</v>
      </c>
      <c r="B929" s="23" t="s">
        <v>4235</v>
      </c>
      <c r="C929" s="23" t="s">
        <v>9898</v>
      </c>
      <c r="D929" s="23" t="s">
        <v>9898</v>
      </c>
      <c r="E929" s="23"/>
      <c r="F929" s="27">
        <v>0.27800000000000002</v>
      </c>
      <c r="G929" s="24">
        <v>0</v>
      </c>
      <c r="H929" s="25">
        <v>50.502400000000002</v>
      </c>
      <c r="I929" s="25">
        <v>8.3910999999999998</v>
      </c>
      <c r="J929" s="26">
        <v>172</v>
      </c>
      <c r="K929" s="26">
        <v>48</v>
      </c>
      <c r="L929" s="27">
        <v>0.16619999999999999</v>
      </c>
      <c r="M929" s="28">
        <v>0.68336511</v>
      </c>
      <c r="N929" s="29">
        <v>0.39115699999999998</v>
      </c>
      <c r="O929" s="31"/>
      <c r="P929" s="31">
        <v>0.42760174229999998</v>
      </c>
      <c r="Q929" s="31">
        <v>0.27797878648214303</v>
      </c>
      <c r="R929" s="42"/>
      <c r="S929" s="42" t="str">
        <f>IF(R929="","",MAX(R929,Q929))</f>
        <v/>
      </c>
      <c r="T929" s="27" t="str">
        <f>IF(A929="placement",MIN(P929,IF(S929="",Q929,S929)),"")</f>
        <v/>
      </c>
      <c r="U929" s="28" t="str">
        <f>IF($A929="placement",T929*J929,"")</f>
        <v/>
      </c>
      <c r="V929" s="26">
        <f>IF($A929="placement",U929,IF($A929="site",SUMIF($C:$C,$C929,$U:$U),IF($A929="user",SUMIF($B:$B,$B929,$U:$U),SUM($U:$U))))</f>
        <v>47.22</v>
      </c>
      <c r="W929" s="27">
        <f>V929/J929</f>
        <v>0.27453488372093021</v>
      </c>
    </row>
    <row r="930" spans="1:23" hidden="1" x14ac:dyDescent="0.3">
      <c r="A930" s="23" t="s">
        <v>13</v>
      </c>
      <c r="B930" s="23" t="s">
        <v>10249</v>
      </c>
      <c r="C930" s="23" t="s">
        <v>10250</v>
      </c>
      <c r="D930" s="23" t="s">
        <v>9898</v>
      </c>
      <c r="E930" s="23"/>
      <c r="F930" s="27">
        <v>0.25</v>
      </c>
      <c r="G930" s="24">
        <v>0.19183190999999999</v>
      </c>
      <c r="H930" s="25">
        <v>233.58879999999999</v>
      </c>
      <c r="I930" s="25">
        <v>72.707999999999998</v>
      </c>
      <c r="J930" s="26">
        <v>4114</v>
      </c>
      <c r="K930" s="26">
        <v>1025</v>
      </c>
      <c r="L930" s="27">
        <v>0.31130000000000002</v>
      </c>
      <c r="M930" s="28">
        <v>1.88600075</v>
      </c>
      <c r="N930" s="29">
        <v>1.456453</v>
      </c>
      <c r="O930" s="31"/>
      <c r="P930" s="31">
        <v>0.22775587629999999</v>
      </c>
      <c r="Q930" s="31">
        <v>0.22775587627100299</v>
      </c>
      <c r="R930" s="42"/>
      <c r="S930" s="42" t="str">
        <f>IF(R930="","",MAX(R930,Q930))</f>
        <v/>
      </c>
      <c r="T930" s="27" t="str">
        <f>IF(A930="placement",MIN(P930,IF(S930="",Q930,S930)),"")</f>
        <v/>
      </c>
      <c r="U930" s="28" t="str">
        <f>IF($A930="placement",T930*J930,"")</f>
        <v/>
      </c>
      <c r="V930" s="26">
        <f>IF($A930="placement",U930,IF($A930="site",SUMIF($C:$C,$C930,$U:$U),IF($A930="user",SUMIF($B:$B,$B930,$U:$U),SUM($U:$U))))</f>
        <v>776.56133524873928</v>
      </c>
      <c r="W930" s="27">
        <f>V930/J930</f>
        <v>0.18876065514067555</v>
      </c>
    </row>
    <row r="931" spans="1:23" hidden="1" x14ac:dyDescent="0.3">
      <c r="A931" s="23" t="s">
        <v>10</v>
      </c>
      <c r="B931" s="23" t="s">
        <v>6433</v>
      </c>
      <c r="C931" s="23" t="s">
        <v>9898</v>
      </c>
      <c r="D931" s="23" t="s">
        <v>9898</v>
      </c>
      <c r="E931" s="23"/>
      <c r="F931" s="27">
        <v>0.2616</v>
      </c>
      <c r="G931" s="24">
        <v>1</v>
      </c>
      <c r="H931" s="25">
        <v>265.04809999999998</v>
      </c>
      <c r="I931" s="25">
        <v>30.595600000000001</v>
      </c>
      <c r="J931" s="26">
        <v>2020</v>
      </c>
      <c r="K931" s="26">
        <v>505</v>
      </c>
      <c r="L931" s="27">
        <v>0.1154</v>
      </c>
      <c r="M931" s="28">
        <v>2.2006844999999999</v>
      </c>
      <c r="N931" s="29">
        <v>1.583324</v>
      </c>
      <c r="O931" s="31"/>
      <c r="P931" s="31">
        <v>0.2805311271</v>
      </c>
      <c r="Q931" s="31">
        <v>0.261629009620862</v>
      </c>
      <c r="R931" s="42"/>
      <c r="S931" s="42" t="str">
        <f>IF(R931="","",MAX(R931,Q931))</f>
        <v/>
      </c>
      <c r="T931" s="27" t="str">
        <f>IF(A931="placement",MIN(P931,IF(S931="",Q931,S931)),"")</f>
        <v/>
      </c>
      <c r="U931" s="28" t="str">
        <f>IF($A931="placement",T931*J931,"")</f>
        <v/>
      </c>
      <c r="V931" s="26">
        <f>IF($A931="placement",U931,IF($A931="site",SUMIF($C:$C,$C931,$U:$U),IF($A931="user",SUMIF($B:$B,$B931,$U:$U),SUM($U:$U))))</f>
        <v>554.55638937499998</v>
      </c>
      <c r="W931" s="27">
        <f>V931/J931</f>
        <v>0.27453286602722771</v>
      </c>
    </row>
    <row r="932" spans="1:23" hidden="1" x14ac:dyDescent="0.3">
      <c r="A932" s="17" t="s">
        <v>13</v>
      </c>
      <c r="B932" s="17" t="s">
        <v>33</v>
      </c>
      <c r="C932" s="17" t="s">
        <v>35</v>
      </c>
      <c r="D932" s="17" t="s">
        <v>9898</v>
      </c>
      <c r="E932" s="17"/>
      <c r="F932" s="18">
        <v>0.28520000000000001</v>
      </c>
      <c r="G932" s="36">
        <v>1</v>
      </c>
      <c r="H932" s="37">
        <v>2653.7752999999998</v>
      </c>
      <c r="I932" s="37">
        <v>540.50670000000002</v>
      </c>
      <c r="J932" s="19">
        <v>3924</v>
      </c>
      <c r="K932" s="19">
        <v>1119</v>
      </c>
      <c r="L932" s="18">
        <v>0.20369999999999999</v>
      </c>
      <c r="M932" s="20">
        <v>0.24198427</v>
      </c>
      <c r="N932" s="21">
        <v>0.01</v>
      </c>
      <c r="O932" s="22"/>
      <c r="P932" s="22">
        <v>0.95867499940000001</v>
      </c>
      <c r="Q932" s="22">
        <v>0.28522649090225</v>
      </c>
      <c r="R932" s="43"/>
      <c r="S932" s="42" t="str">
        <f>IF(R932="","",MAX(R932,Q932))</f>
        <v/>
      </c>
      <c r="T932" s="27" t="str">
        <f>IF(A932="placement",MIN(P932,IF(S932="",Q932,S932)),"")</f>
        <v/>
      </c>
      <c r="U932" s="20" t="str">
        <f>IF($A932="placement",T932*J932,"")</f>
        <v/>
      </c>
      <c r="V932" s="19">
        <f>IF($A932="placement",U932,IF($A932="site",SUMIF($C:$C,$C932,$U:$U),IF($A932="user",SUMIF($B:$B,$B932,$U:$U),SUM($U:$U))))</f>
        <v>1119.2199999999964</v>
      </c>
      <c r="W932" s="18">
        <f>V932/J932</f>
        <v>0.28522426095820497</v>
      </c>
    </row>
    <row r="933" spans="1:23" hidden="1" x14ac:dyDescent="0.3">
      <c r="A933" s="23" t="s">
        <v>10</v>
      </c>
      <c r="B933" s="23" t="s">
        <v>1542</v>
      </c>
      <c r="C933" s="23" t="s">
        <v>9898</v>
      </c>
      <c r="D933" s="23" t="s">
        <v>9898</v>
      </c>
      <c r="E933" s="23"/>
      <c r="F933" s="27">
        <v>0.25</v>
      </c>
      <c r="G933" s="24">
        <v>0</v>
      </c>
      <c r="H933" s="25">
        <v>38.9636</v>
      </c>
      <c r="I933" s="25">
        <v>8.4331999999999994</v>
      </c>
      <c r="J933" s="26">
        <v>259</v>
      </c>
      <c r="K933" s="26">
        <v>65</v>
      </c>
      <c r="L933" s="27">
        <v>0.21640000000000001</v>
      </c>
      <c r="M933" s="28">
        <v>1.02313641</v>
      </c>
      <c r="N933" s="29">
        <v>0.48321700000000001</v>
      </c>
      <c r="O933" s="31"/>
      <c r="P933" s="31">
        <v>0.52771009199999996</v>
      </c>
      <c r="Q933" s="31">
        <v>0.25</v>
      </c>
      <c r="R933" s="42">
        <v>0.35</v>
      </c>
      <c r="S933" s="42">
        <f>IF(R933="","",MAX(R933,Q933))</f>
        <v>0.35</v>
      </c>
      <c r="T933" s="27" t="str">
        <f>IF(A933="placement",MIN(P933,IF(S933="",Q933,S933)),"")</f>
        <v/>
      </c>
      <c r="U933" s="28" t="str">
        <f>IF($A933="placement",T933*J933,"")</f>
        <v/>
      </c>
      <c r="V933" s="26">
        <f>IF($A933="placement",U933,IF($A933="site",SUMIF($C:$C,$C933,$U:$U),IF($A933="user",SUMIF($B:$B,$B933,$U:$U),SUM($U:$U))))</f>
        <v>71.05</v>
      </c>
      <c r="W933" s="27">
        <f>V933/J933</f>
        <v>0.2743243243243243</v>
      </c>
    </row>
    <row r="934" spans="1:23" x14ac:dyDescent="0.3">
      <c r="A934" s="17" t="s">
        <v>14</v>
      </c>
      <c r="B934" s="17" t="s">
        <v>277</v>
      </c>
      <c r="C934" s="17" t="s">
        <v>279</v>
      </c>
      <c r="D934" s="17" t="s">
        <v>363</v>
      </c>
      <c r="E934" s="17" t="s">
        <v>364</v>
      </c>
      <c r="F934" s="18">
        <v>0.15</v>
      </c>
      <c r="G934" s="36">
        <v>1</v>
      </c>
      <c r="H934" s="37">
        <v>152.2294</v>
      </c>
      <c r="I934" s="37">
        <v>9.1821000000000002</v>
      </c>
      <c r="J934" s="19">
        <v>673</v>
      </c>
      <c r="K934" s="19">
        <v>99</v>
      </c>
      <c r="L934" s="18">
        <v>6.0299999999999999E-2</v>
      </c>
      <c r="M934" s="20">
        <v>2.4419723200000001</v>
      </c>
      <c r="N934" s="21">
        <v>2</v>
      </c>
      <c r="O934" s="22" t="s">
        <v>42</v>
      </c>
      <c r="P934" s="22">
        <v>0.1809898982</v>
      </c>
      <c r="Q934" s="22">
        <v>0.15</v>
      </c>
      <c r="R934" s="43"/>
      <c r="S934" s="42" t="str">
        <f>IF(R934="","",MAX(R934,Q934))</f>
        <v/>
      </c>
      <c r="T934" s="27">
        <f>IF(A934="placement",MIN(P934,IF(S934="",Q934,S934)),"")</f>
        <v>0.15</v>
      </c>
      <c r="U934" s="20">
        <f>IF($A934="placement",T934*J934,"")</f>
        <v>100.95</v>
      </c>
      <c r="V934" s="19">
        <f>IF($A934="placement",U934,IF($A934="site",SUMIF($C:$C,$C934,$U:$U),IF($A934="user",SUMIF($B:$B,$B934,$U:$U),SUM($U:$U))))</f>
        <v>100.95</v>
      </c>
      <c r="W934" s="18">
        <f>V934/J934</f>
        <v>0.15</v>
      </c>
    </row>
    <row r="935" spans="1:23" x14ac:dyDescent="0.3">
      <c r="A935" s="23" t="s">
        <v>14</v>
      </c>
      <c r="B935" s="23" t="s">
        <v>9328</v>
      </c>
      <c r="C935" s="23" t="s">
        <v>9330</v>
      </c>
      <c r="D935" s="23" t="s">
        <v>9337</v>
      </c>
      <c r="E935" s="23" t="s">
        <v>9329</v>
      </c>
      <c r="F935" s="27">
        <v>0.1</v>
      </c>
      <c r="G935" s="24">
        <v>0</v>
      </c>
      <c r="H935" s="25">
        <v>23.7498</v>
      </c>
      <c r="I935" s="25">
        <v>7.5673000000000004</v>
      </c>
      <c r="J935" s="26">
        <v>673</v>
      </c>
      <c r="K935" s="26">
        <v>67</v>
      </c>
      <c r="L935" s="27">
        <v>0.31859999999999999</v>
      </c>
      <c r="M935" s="28">
        <v>2.9654376899999999</v>
      </c>
      <c r="N935" s="29">
        <v>2.1</v>
      </c>
      <c r="O935" s="31" t="s">
        <v>70</v>
      </c>
      <c r="P935" s="31">
        <v>0.29184146900000002</v>
      </c>
      <c r="Q935" s="31">
        <v>9.9999999999999895E-2</v>
      </c>
      <c r="R935" s="42"/>
      <c r="S935" s="42" t="str">
        <f>IF(R935="","",MAX(R935,Q935))</f>
        <v/>
      </c>
      <c r="T935" s="27">
        <f>IF(A935="placement",MIN(P935,IF(S935="",Q935,S935)),"")</f>
        <v>9.9999999999999895E-2</v>
      </c>
      <c r="U935" s="28">
        <f>IF($A935="placement",T935*J935,"")</f>
        <v>67.299999999999926</v>
      </c>
      <c r="V935" s="26">
        <f>IF($A935="placement",U935,IF($A935="site",SUMIF($C:$C,$C935,$U:$U),IF($A935="user",SUMIF($B:$B,$B935,$U:$U),SUM($U:$U))))</f>
        <v>67.299999999999926</v>
      </c>
      <c r="W935" s="27">
        <f>V935/J935</f>
        <v>9.9999999999999895E-2</v>
      </c>
    </row>
    <row r="936" spans="1:23" x14ac:dyDescent="0.3">
      <c r="A936" s="23" t="s">
        <v>14</v>
      </c>
      <c r="B936" s="23" t="s">
        <v>5418</v>
      </c>
      <c r="C936" s="23" t="s">
        <v>5420</v>
      </c>
      <c r="D936" s="23" t="s">
        <v>5430</v>
      </c>
      <c r="E936" s="23" t="s">
        <v>5431</v>
      </c>
      <c r="F936" s="27">
        <v>0.2</v>
      </c>
      <c r="G936" s="24">
        <v>1</v>
      </c>
      <c r="H936" s="25">
        <v>156.1722</v>
      </c>
      <c r="I936" s="25">
        <v>16.016400000000001</v>
      </c>
      <c r="J936" s="26">
        <v>672</v>
      </c>
      <c r="K936" s="26">
        <v>118</v>
      </c>
      <c r="L936" s="27">
        <v>0.1026</v>
      </c>
      <c r="M936" s="28">
        <v>1.39959773</v>
      </c>
      <c r="N936" s="29">
        <v>1.1499999999999999</v>
      </c>
      <c r="O936" s="31" t="s">
        <v>42</v>
      </c>
      <c r="P936" s="31">
        <v>0.1783353365</v>
      </c>
      <c r="Q936" s="31">
        <v>0.17833533653846101</v>
      </c>
      <c r="R936" s="42"/>
      <c r="S936" s="42" t="str">
        <f>IF(R936="","",MAX(R936,Q936))</f>
        <v/>
      </c>
      <c r="T936" s="27">
        <f>IF(A936="placement",MIN(P936,IF(S936="",Q936,S936)),"")</f>
        <v>0.1783353365</v>
      </c>
      <c r="U936" s="28">
        <f>IF($A936="placement",T936*J936,"")</f>
        <v>119.841346128</v>
      </c>
      <c r="V936" s="26">
        <f>IF($A936="placement",U936,IF($A936="site",SUMIF($C:$C,$C936,$U:$U),IF($A936="user",SUMIF($B:$B,$B936,$U:$U),SUM($U:$U))))</f>
        <v>119.841346128</v>
      </c>
      <c r="W936" s="27">
        <f>V936/J936</f>
        <v>0.1783353365</v>
      </c>
    </row>
    <row r="937" spans="1:23" x14ac:dyDescent="0.3">
      <c r="A937" s="17" t="s">
        <v>14</v>
      </c>
      <c r="B937" s="17" t="s">
        <v>1017</v>
      </c>
      <c r="C937" s="17" t="s">
        <v>1019</v>
      </c>
      <c r="D937" s="17" t="s">
        <v>1062</v>
      </c>
      <c r="E937" s="17" t="s">
        <v>1063</v>
      </c>
      <c r="F937" s="18">
        <v>0.05</v>
      </c>
      <c r="G937" s="36">
        <v>1</v>
      </c>
      <c r="H937" s="37">
        <v>142.9589</v>
      </c>
      <c r="I937" s="37">
        <v>22.3019</v>
      </c>
      <c r="J937" s="19">
        <v>672</v>
      </c>
      <c r="K937" s="19">
        <v>1</v>
      </c>
      <c r="L937" s="18">
        <v>0.156</v>
      </c>
      <c r="M937" s="20">
        <v>1.00401535</v>
      </c>
      <c r="N937" s="21">
        <v>1</v>
      </c>
      <c r="O937" s="22" t="s">
        <v>70</v>
      </c>
      <c r="P937" s="22">
        <v>3.9992893000000002E-3</v>
      </c>
      <c r="Q937" s="22">
        <v>3.9992892704399296E-3</v>
      </c>
      <c r="R937" s="43"/>
      <c r="S937" s="42" t="str">
        <f>IF(R937="","",MAX(R937,Q937))</f>
        <v/>
      </c>
      <c r="T937" s="27">
        <f>IF(A937="placement",MIN(P937,IF(S937="",Q937,S937)),"")</f>
        <v>3.9992892704399296E-3</v>
      </c>
      <c r="U937" s="20">
        <f>IF($A937="placement",T937*J937,"")</f>
        <v>2.6875223897356326</v>
      </c>
      <c r="V937" s="19">
        <f>IF($A937="placement",U937,IF($A937="site",SUMIF($C:$C,$C937,$U:$U),IF($A937="user",SUMIF($B:$B,$B937,$U:$U),SUM($U:$U))))</f>
        <v>2.6875223897356326</v>
      </c>
      <c r="W937" s="18">
        <f>V937/J937</f>
        <v>3.9992892704399296E-3</v>
      </c>
    </row>
    <row r="938" spans="1:23" x14ac:dyDescent="0.3">
      <c r="A938" s="23" t="s">
        <v>14</v>
      </c>
      <c r="B938" s="23" t="s">
        <v>5211</v>
      </c>
      <c r="C938" s="23" t="s">
        <v>5213</v>
      </c>
      <c r="D938" s="23" t="s">
        <v>5230</v>
      </c>
      <c r="E938" s="23" t="s">
        <v>5231</v>
      </c>
      <c r="F938" s="27">
        <v>0.15</v>
      </c>
      <c r="G938" s="24">
        <v>1</v>
      </c>
      <c r="H938" s="25">
        <v>52.2211</v>
      </c>
      <c r="I938" s="25">
        <v>21.148900000000001</v>
      </c>
      <c r="J938" s="26">
        <v>670</v>
      </c>
      <c r="K938" s="26">
        <v>101</v>
      </c>
      <c r="L938" s="27">
        <v>0.40500000000000003</v>
      </c>
      <c r="M938" s="28">
        <v>1.0565974499999999</v>
      </c>
      <c r="N938" s="29">
        <v>0.8</v>
      </c>
      <c r="O938" s="31" t="s">
        <v>42</v>
      </c>
      <c r="P938" s="31">
        <v>0.24285261299999999</v>
      </c>
      <c r="Q938" s="31">
        <v>0.15</v>
      </c>
      <c r="R938" s="42"/>
      <c r="S938" s="42" t="str">
        <f>IF(R938="","",MAX(R938,Q938))</f>
        <v/>
      </c>
      <c r="T938" s="27">
        <f>IF(A938="placement",MIN(P938,IF(S938="",Q938,S938)),"")</f>
        <v>0.15</v>
      </c>
      <c r="U938" s="28">
        <f>IF($A938="placement",T938*J938,"")</f>
        <v>100.5</v>
      </c>
      <c r="V938" s="26">
        <f>IF($A938="placement",U938,IF($A938="site",SUMIF($C:$C,$C938,$U:$U),IF($A938="user",SUMIF($B:$B,$B938,$U:$U),SUM($U:$U))))</f>
        <v>100.5</v>
      </c>
      <c r="W938" s="27">
        <f>V938/J938</f>
        <v>0.15</v>
      </c>
    </row>
    <row r="939" spans="1:23" x14ac:dyDescent="0.3">
      <c r="A939" s="23" t="s">
        <v>14</v>
      </c>
      <c r="B939" s="23" t="s">
        <v>8565</v>
      </c>
      <c r="C939" s="23" t="s">
        <v>8566</v>
      </c>
      <c r="D939" s="23" t="s">
        <v>8579</v>
      </c>
      <c r="E939" s="23" t="s">
        <v>8580</v>
      </c>
      <c r="F939" s="27">
        <v>0.25</v>
      </c>
      <c r="G939" s="24">
        <v>0</v>
      </c>
      <c r="H939" s="25">
        <v>17.1889</v>
      </c>
      <c r="I939" s="25">
        <v>9.1392000000000007</v>
      </c>
      <c r="J939" s="26">
        <v>669</v>
      </c>
      <c r="K939" s="26">
        <v>167</v>
      </c>
      <c r="L939" s="27">
        <v>0.53169999999999995</v>
      </c>
      <c r="M939" s="28">
        <v>2.43899913</v>
      </c>
      <c r="N939" s="46">
        <v>1.75</v>
      </c>
      <c r="O939" s="31" t="s">
        <v>42</v>
      </c>
      <c r="P939" s="31">
        <v>0.28249256969999997</v>
      </c>
      <c r="Q939" s="31">
        <v>0.25</v>
      </c>
      <c r="R939" s="42"/>
      <c r="S939" s="42" t="str">
        <f>IF(R939="","",MAX(R939,Q939))</f>
        <v/>
      </c>
      <c r="T939" s="27">
        <f>IF(A939="placement",MIN(P939,IF(S939="",Q939,S939)),"")</f>
        <v>0.25</v>
      </c>
      <c r="U939" s="28">
        <f>IF($A939="placement",T939*J939,"")</f>
        <v>167.25</v>
      </c>
      <c r="V939" s="26">
        <f>IF($A939="placement",U939,IF($A939="site",SUMIF($C:$C,$C939,$U:$U),IF($A939="user",SUMIF($B:$B,$B939,$U:$U),SUM($U:$U))))</f>
        <v>167.25</v>
      </c>
      <c r="W939" s="27">
        <f>V939/J939</f>
        <v>0.25</v>
      </c>
    </row>
    <row r="940" spans="1:23" x14ac:dyDescent="0.3">
      <c r="A940" s="23" t="s">
        <v>14</v>
      </c>
      <c r="B940" s="23" t="s">
        <v>7472</v>
      </c>
      <c r="C940" s="23" t="s">
        <v>7473</v>
      </c>
      <c r="D940" s="23" t="s">
        <v>7630</v>
      </c>
      <c r="E940" s="23" t="s">
        <v>7631</v>
      </c>
      <c r="F940" s="27">
        <v>0.4</v>
      </c>
      <c r="G940" s="24">
        <v>1</v>
      </c>
      <c r="H940" s="25">
        <v>1163.7805000000001</v>
      </c>
      <c r="I940" s="25">
        <v>11.723800000000001</v>
      </c>
      <c r="J940" s="26">
        <v>669</v>
      </c>
      <c r="K940" s="26">
        <v>142</v>
      </c>
      <c r="L940" s="27">
        <v>1.01E-2</v>
      </c>
      <c r="M940" s="28">
        <v>1.9026874499999999</v>
      </c>
      <c r="N940" s="29">
        <v>1.5</v>
      </c>
      <c r="O940" s="31" t="s">
        <v>385</v>
      </c>
      <c r="P940" s="31">
        <v>0.21164140949999999</v>
      </c>
      <c r="Q940" s="31">
        <v>0.211641409467623</v>
      </c>
      <c r="R940" s="42"/>
      <c r="S940" s="42" t="str">
        <f>IF(R940="","",MAX(R940,Q940))</f>
        <v/>
      </c>
      <c r="T940" s="27">
        <f>IF(A940="placement",MIN(P940,IF(S940="",Q940,S940)),"")</f>
        <v>0.211641409467623</v>
      </c>
      <c r="U940" s="28">
        <f>IF($A940="placement",T940*J940,"")</f>
        <v>141.58810293383979</v>
      </c>
      <c r="V940" s="26">
        <f>IF($A940="placement",U940,IF($A940="site",SUMIF($C:$C,$C940,$U:$U),IF($A940="user",SUMIF($B:$B,$B940,$U:$U),SUM($U:$U))))</f>
        <v>141.58810293383979</v>
      </c>
      <c r="W940" s="27">
        <f>V940/J940</f>
        <v>0.211641409467623</v>
      </c>
    </row>
    <row r="941" spans="1:23" hidden="1" x14ac:dyDescent="0.3">
      <c r="A941" s="23" t="s">
        <v>13</v>
      </c>
      <c r="B941" s="23" t="s">
        <v>8565</v>
      </c>
      <c r="C941" s="23" t="s">
        <v>8566</v>
      </c>
      <c r="D941" s="23" t="s">
        <v>9898</v>
      </c>
      <c r="E941" s="23"/>
      <c r="F941" s="27">
        <v>0.25</v>
      </c>
      <c r="G941" s="24">
        <v>0.47067569999999997</v>
      </c>
      <c r="H941" s="25">
        <v>301.82130000000001</v>
      </c>
      <c r="I941" s="25">
        <v>84.353399999999993</v>
      </c>
      <c r="J941" s="26">
        <v>3914</v>
      </c>
      <c r="K941" s="26">
        <v>931</v>
      </c>
      <c r="L941" s="27">
        <v>0.27950000000000003</v>
      </c>
      <c r="M941" s="28">
        <v>1.5465628</v>
      </c>
      <c r="N941" s="29">
        <v>1.0401309999999999</v>
      </c>
      <c r="O941" s="31"/>
      <c r="P941" s="31">
        <v>0.32745634420000003</v>
      </c>
      <c r="Q941" s="31">
        <v>0.249999999999999</v>
      </c>
      <c r="R941" s="42"/>
      <c r="S941" s="42" t="str">
        <f>IF(R941="","",MAX(R941,Q941))</f>
        <v/>
      </c>
      <c r="T941" s="27" t="str">
        <f>IF(A941="placement",MIN(P941,IF(S941="",Q941,S941)),"")</f>
        <v/>
      </c>
      <c r="U941" s="28" t="str">
        <f>IF($A941="placement",T941*J941,"")</f>
        <v/>
      </c>
      <c r="V941" s="26">
        <f>IF($A941="placement",U941,IF($A941="site",SUMIF($C:$C,$C941,$U:$U),IF($A941="user",SUMIF($B:$B,$B941,$U:$U),SUM($U:$U))))</f>
        <v>950.00793157696728</v>
      </c>
      <c r="W941" s="27">
        <f>V941/J941</f>
        <v>0.24272047306514238</v>
      </c>
    </row>
    <row r="942" spans="1:23" hidden="1" x14ac:dyDescent="0.3">
      <c r="A942" s="23" t="s">
        <v>10</v>
      </c>
      <c r="B942" s="23" t="s">
        <v>9593</v>
      </c>
      <c r="C942" s="23" t="s">
        <v>9898</v>
      </c>
      <c r="D942" s="23" t="s">
        <v>9898</v>
      </c>
      <c r="E942" s="23"/>
      <c r="F942" s="27">
        <v>0.25</v>
      </c>
      <c r="G942" s="24">
        <v>0</v>
      </c>
      <c r="H942" s="25">
        <v>20.330100000000002</v>
      </c>
      <c r="I942" s="25">
        <v>1.3962000000000001</v>
      </c>
      <c r="J942" s="26">
        <v>24</v>
      </c>
      <c r="K942" s="26">
        <v>6</v>
      </c>
      <c r="L942" s="27">
        <v>6.8699999999999997E-2</v>
      </c>
      <c r="M942" s="28">
        <v>0.57690693999999998</v>
      </c>
      <c r="N942" s="29">
        <v>0.34806199999999998</v>
      </c>
      <c r="O942" s="31"/>
      <c r="P942" s="31">
        <v>0.39667566030000001</v>
      </c>
      <c r="Q942" s="31">
        <v>0.249999999999999</v>
      </c>
      <c r="R942" s="42"/>
      <c r="S942" s="42" t="str">
        <f>IF(R942="","",MAX(R942,Q942))</f>
        <v/>
      </c>
      <c r="T942" s="27" t="str">
        <f>IF(A942="placement",MIN(P942,IF(S942="",Q942,S942)),"")</f>
        <v/>
      </c>
      <c r="U942" s="28" t="str">
        <f>IF($A942="placement",T942*J942,"")</f>
        <v/>
      </c>
      <c r="V942" s="26">
        <f>IF($A942="placement",U942,IF($A942="site",SUMIF($C:$C,$C942,$U:$U),IF($A942="user",SUMIF($B:$B,$B942,$U:$U),SUM($U:$U))))</f>
        <v>6.55</v>
      </c>
      <c r="W942" s="27">
        <f>V942/J942</f>
        <v>0.27291666666666664</v>
      </c>
    </row>
    <row r="943" spans="1:23" hidden="1" x14ac:dyDescent="0.3">
      <c r="A943" s="23" t="s">
        <v>13</v>
      </c>
      <c r="B943" s="23" t="s">
        <v>7081</v>
      </c>
      <c r="C943" s="23" t="s">
        <v>7083</v>
      </c>
      <c r="D943" s="23" t="s">
        <v>9898</v>
      </c>
      <c r="E943" s="23"/>
      <c r="F943" s="27">
        <v>0.25</v>
      </c>
      <c r="G943" s="24">
        <v>1</v>
      </c>
      <c r="H943" s="25">
        <v>2019.7547999999999</v>
      </c>
      <c r="I943" s="25">
        <v>166.58449999999999</v>
      </c>
      <c r="J943" s="26">
        <v>3818</v>
      </c>
      <c r="K943" s="26">
        <v>928</v>
      </c>
      <c r="L943" s="27">
        <v>8.2500000000000004E-2</v>
      </c>
      <c r="M943" s="28">
        <v>0.76403094999999999</v>
      </c>
      <c r="N943" s="29">
        <v>0.5</v>
      </c>
      <c r="O943" s="31"/>
      <c r="P943" s="31">
        <v>0.34557625180000001</v>
      </c>
      <c r="Q943" s="31">
        <v>0.25</v>
      </c>
      <c r="R943" s="42"/>
      <c r="S943" s="42" t="str">
        <f>IF(R943="","",MAX(R943,Q943))</f>
        <v/>
      </c>
      <c r="T943" s="27" t="str">
        <f>IF(A943="placement",MIN(P943,IF(S943="",Q943,S943)),"")</f>
        <v/>
      </c>
      <c r="U943" s="28" t="str">
        <f>IF($A943="placement",T943*J943,"")</f>
        <v/>
      </c>
      <c r="V943" s="26">
        <f>IF($A943="placement",U943,IF($A943="site",SUMIF($C:$C,$C943,$U:$U),IF($A943="user",SUMIF($B:$B,$B943,$U:$U),SUM($U:$U))))</f>
        <v>939.96456818675074</v>
      </c>
      <c r="W943" s="27">
        <f>V943/J943</f>
        <v>0.2461929199022396</v>
      </c>
    </row>
    <row r="944" spans="1:23" hidden="1" x14ac:dyDescent="0.3">
      <c r="A944" s="23" t="s">
        <v>10</v>
      </c>
      <c r="B944" s="23" t="s">
        <v>8862</v>
      </c>
      <c r="C944" s="23" t="s">
        <v>9898</v>
      </c>
      <c r="D944" s="23" t="s">
        <v>9898</v>
      </c>
      <c r="E944" s="23"/>
      <c r="F944" s="27">
        <v>0.2772</v>
      </c>
      <c r="G944" s="24">
        <v>0.91992242999999996</v>
      </c>
      <c r="H944" s="25">
        <v>632.62390000000005</v>
      </c>
      <c r="I944" s="25">
        <v>125.90989999999999</v>
      </c>
      <c r="J944" s="26">
        <v>1126</v>
      </c>
      <c r="K944" s="26">
        <v>309</v>
      </c>
      <c r="L944" s="27">
        <v>0.19900000000000001</v>
      </c>
      <c r="M944" s="28">
        <v>0.29819593</v>
      </c>
      <c r="N944" s="29">
        <v>0.1</v>
      </c>
      <c r="O944" s="31"/>
      <c r="P944" s="31">
        <v>0.66465002009999996</v>
      </c>
      <c r="Q944" s="31">
        <v>0.277196905648259</v>
      </c>
      <c r="R944" s="42"/>
      <c r="S944" s="42" t="str">
        <f>IF(R944="","",MAX(R944,Q944))</f>
        <v/>
      </c>
      <c r="T944" s="27" t="str">
        <f>IF(A944="placement",MIN(P944,IF(S944="",Q944,S944)),"")</f>
        <v/>
      </c>
      <c r="U944" s="28" t="str">
        <f>IF($A944="placement",T944*J944,"")</f>
        <v/>
      </c>
      <c r="V944" s="26">
        <f>IF($A944="placement",U944,IF($A944="site",SUMIF($C:$C,$C944,$U:$U),IF($A944="user",SUMIF($B:$B,$B944,$U:$U),SUM($U:$U))))</f>
        <v>307.14912144735337</v>
      </c>
      <c r="W944" s="27">
        <f>V944/J944</f>
        <v>0.27277897109001187</v>
      </c>
    </row>
    <row r="945" spans="1:23" x14ac:dyDescent="0.3">
      <c r="A945" s="23" t="s">
        <v>14</v>
      </c>
      <c r="B945" s="23" t="s">
        <v>7472</v>
      </c>
      <c r="C945" s="23" t="s">
        <v>7473</v>
      </c>
      <c r="D945" s="32" t="s">
        <v>7479</v>
      </c>
      <c r="E945" s="23" t="s">
        <v>7480</v>
      </c>
      <c r="F945" s="27">
        <v>0.25</v>
      </c>
      <c r="G945" s="24">
        <v>0</v>
      </c>
      <c r="H945" s="25">
        <v>34.849299999999999</v>
      </c>
      <c r="I945" s="25">
        <v>7.0350999999999999</v>
      </c>
      <c r="J945" s="26">
        <v>669</v>
      </c>
      <c r="K945" s="26">
        <v>141</v>
      </c>
      <c r="L945" s="27">
        <v>0.2019</v>
      </c>
      <c r="M945" s="28">
        <v>3.1690360599999998</v>
      </c>
      <c r="N945" s="29">
        <v>2.5</v>
      </c>
      <c r="O945" s="31" t="s">
        <v>42</v>
      </c>
      <c r="P945" s="31">
        <v>0.21111658259999999</v>
      </c>
      <c r="Q945" s="31">
        <v>0.21111658257100399</v>
      </c>
      <c r="R945" s="42"/>
      <c r="S945" s="42" t="str">
        <f>IF(R945="","",MAX(R945,Q945))</f>
        <v/>
      </c>
      <c r="T945" s="27">
        <f>IF(A945="placement",MIN(P945,IF(S945="",Q945,S945)),"")</f>
        <v>0.21111658257100399</v>
      </c>
      <c r="U945" s="28">
        <f>IF($A945="placement",T945*J945,"")</f>
        <v>141.23699374000168</v>
      </c>
      <c r="V945" s="26">
        <f>IF($A945="placement",U945,IF($A945="site",SUMIF($C:$C,$C945,$U:$U),IF($A945="user",SUMIF($B:$B,$B945,$U:$U),SUM($U:$U))))</f>
        <v>141.23699374000168</v>
      </c>
      <c r="W945" s="27">
        <f>V945/J945</f>
        <v>0.21111658257100402</v>
      </c>
    </row>
    <row r="946" spans="1:23" x14ac:dyDescent="0.3">
      <c r="A946" s="23" t="s">
        <v>14</v>
      </c>
      <c r="B946" s="23" t="s">
        <v>6849</v>
      </c>
      <c r="C946" s="23" t="s">
        <v>6851</v>
      </c>
      <c r="D946" s="23" t="s">
        <v>6852</v>
      </c>
      <c r="E946" s="23" t="s">
        <v>6850</v>
      </c>
      <c r="F946" s="27">
        <v>0.33</v>
      </c>
      <c r="G946" s="24">
        <v>1</v>
      </c>
      <c r="H946" s="25">
        <v>82.514099999999999</v>
      </c>
      <c r="I946" s="25">
        <v>22.339400000000001</v>
      </c>
      <c r="J946" s="26">
        <v>666</v>
      </c>
      <c r="K946" s="26">
        <v>220</v>
      </c>
      <c r="L946" s="27">
        <v>0.2707</v>
      </c>
      <c r="M946" s="28">
        <v>0.99445757000000001</v>
      </c>
      <c r="N946" s="29">
        <v>0.12</v>
      </c>
      <c r="O946" s="31" t="s">
        <v>12</v>
      </c>
      <c r="P946" s="31">
        <v>0.87933120180000002</v>
      </c>
      <c r="Q946" s="31">
        <v>0.33</v>
      </c>
      <c r="R946" s="42"/>
      <c r="S946" s="42" t="str">
        <f>IF(R946="","",MAX(R946,Q946))</f>
        <v/>
      </c>
      <c r="T946" s="27">
        <f>IF(A946="placement",MIN(P946,IF(S946="",Q946,S946)),"")</f>
        <v>0.33</v>
      </c>
      <c r="U946" s="28">
        <f>IF($A946="placement",T946*J946,"")</f>
        <v>219.78</v>
      </c>
      <c r="V946" s="26">
        <f>IF($A946="placement",U946,IF($A946="site",SUMIF($C:$C,$C946,$U:$U),IF($A946="user",SUMIF($B:$B,$B946,$U:$U),SUM($U:$U))))</f>
        <v>219.78</v>
      </c>
      <c r="W946" s="27">
        <f>V946/J946</f>
        <v>0.33</v>
      </c>
    </row>
    <row r="947" spans="1:23" hidden="1" x14ac:dyDescent="0.3">
      <c r="A947" s="23" t="s">
        <v>13</v>
      </c>
      <c r="B947" s="23" t="s">
        <v>8115</v>
      </c>
      <c r="C947" s="23" t="s">
        <v>8117</v>
      </c>
      <c r="D947" s="23" t="s">
        <v>9898</v>
      </c>
      <c r="E947" s="23"/>
      <c r="F947" s="27">
        <v>0.34439999999999998</v>
      </c>
      <c r="G947" s="24">
        <v>0.55234247000000003</v>
      </c>
      <c r="H947" s="25">
        <v>304.72370000000001</v>
      </c>
      <c r="I947" s="25">
        <v>88.573099999999997</v>
      </c>
      <c r="J947" s="26">
        <v>3807</v>
      </c>
      <c r="K947" s="26">
        <v>1031</v>
      </c>
      <c r="L947" s="27">
        <v>0.29070000000000001</v>
      </c>
      <c r="M947" s="28">
        <v>1.4328052499999999</v>
      </c>
      <c r="N947" s="29">
        <v>0.98694000000000004</v>
      </c>
      <c r="O947" s="31"/>
      <c r="P947" s="31">
        <v>0.3111834295</v>
      </c>
      <c r="Q947" s="31">
        <v>0.311183429489367</v>
      </c>
      <c r="R947" s="42"/>
      <c r="S947" s="42" t="str">
        <f>IF(R947="","",MAX(R947,Q947))</f>
        <v/>
      </c>
      <c r="T947" s="27" t="str">
        <f>IF(A947="placement",MIN(P947,IF(S947="",Q947,S947)),"")</f>
        <v/>
      </c>
      <c r="U947" s="28" t="str">
        <f>IF($A947="placement",T947*J947,"")</f>
        <v/>
      </c>
      <c r="V947" s="26">
        <f>IF($A947="placement",U947,IF($A947="site",SUMIF($C:$C,$C947,$U:$U),IF($A947="user",SUMIF($B:$B,$B947,$U:$U),SUM($U:$U))))</f>
        <v>1036.7257089952041</v>
      </c>
      <c r="W947" s="27">
        <f>V947/J947</f>
        <v>0.27232091121492097</v>
      </c>
    </row>
    <row r="948" spans="1:23" hidden="1" x14ac:dyDescent="0.3">
      <c r="A948" s="23" t="s">
        <v>10</v>
      </c>
      <c r="B948" s="23" t="s">
        <v>259</v>
      </c>
      <c r="C948" s="23" t="s">
        <v>9898</v>
      </c>
      <c r="D948" s="23" t="s">
        <v>9898</v>
      </c>
      <c r="E948" s="23"/>
      <c r="F948" s="27">
        <v>0.2717</v>
      </c>
      <c r="G948" s="24">
        <v>0.97340495999999999</v>
      </c>
      <c r="H948" s="25">
        <v>929.27089999999998</v>
      </c>
      <c r="I948" s="25">
        <v>187.25299999999999</v>
      </c>
      <c r="J948" s="26">
        <v>1345</v>
      </c>
      <c r="K948" s="26">
        <v>366</v>
      </c>
      <c r="L948" s="27">
        <v>0.20150000000000001</v>
      </c>
      <c r="M948" s="28">
        <v>0.23949793999999999</v>
      </c>
      <c r="N948" s="29">
        <v>1.6310000000000002E-2</v>
      </c>
      <c r="O948" s="31"/>
      <c r="P948" s="31">
        <v>0.93189920449999997</v>
      </c>
      <c r="Q948" s="31">
        <v>0.27174063424627898</v>
      </c>
      <c r="R948" s="42"/>
      <c r="S948" s="42" t="str">
        <f>IF(R948="","",MAX(R948,Q948))</f>
        <v/>
      </c>
      <c r="T948" s="27" t="str">
        <f>IF(A948="placement",MIN(P948,IF(S948="",Q948,S948)),"")</f>
        <v/>
      </c>
      <c r="U948" s="28" t="str">
        <f>IF($A948="placement",T948*J948,"")</f>
        <v/>
      </c>
      <c r="V948" s="26">
        <f>IF($A948="placement",U948,IF($A948="site",SUMIF($C:$C,$C948,$U:$U),IF($A948="user",SUMIF($B:$B,$B948,$U:$U),SUM($U:$U))))</f>
        <v>366.70999999999992</v>
      </c>
      <c r="W948" s="27">
        <f>V948/J948</f>
        <v>0.27264684014869883</v>
      </c>
    </row>
    <row r="949" spans="1:23" x14ac:dyDescent="0.3">
      <c r="A949" s="23" t="s">
        <v>14</v>
      </c>
      <c r="B949" s="23" t="s">
        <v>4710</v>
      </c>
      <c r="C949" s="23" t="s">
        <v>4712</v>
      </c>
      <c r="D949" s="32" t="s">
        <v>4725</v>
      </c>
      <c r="E949" s="23" t="s">
        <v>4726</v>
      </c>
      <c r="F949" s="27">
        <v>0.25</v>
      </c>
      <c r="G949" s="24">
        <v>1</v>
      </c>
      <c r="H949" s="25">
        <v>259.90539999999999</v>
      </c>
      <c r="I949" s="25">
        <v>35.634500000000003</v>
      </c>
      <c r="J949" s="26">
        <v>665</v>
      </c>
      <c r="K949" s="26">
        <v>129</v>
      </c>
      <c r="L949" s="27">
        <v>0.1371</v>
      </c>
      <c r="M949" s="28">
        <v>0.62200155000000001</v>
      </c>
      <c r="N949" s="29">
        <v>0.5</v>
      </c>
      <c r="O949" s="31" t="s">
        <v>12</v>
      </c>
      <c r="P949" s="31">
        <v>0.1961434842</v>
      </c>
      <c r="Q949" s="31">
        <v>0.19614348417368599</v>
      </c>
      <c r="R949" s="42"/>
      <c r="S949" s="42" t="str">
        <f>IF(R949="","",MAX(R949,Q949))</f>
        <v/>
      </c>
      <c r="T949" s="27">
        <f>IF(A949="placement",MIN(P949,IF(S949="",Q949,S949)),"")</f>
        <v>0.19614348417368599</v>
      </c>
      <c r="U949" s="28">
        <f>IF($A949="placement",T949*J949,"")</f>
        <v>130.43541697550117</v>
      </c>
      <c r="V949" s="26">
        <f>IF($A949="placement",U949,IF($A949="site",SUMIF($C:$C,$C949,$U:$U),IF($A949="user",SUMIF($B:$B,$B949,$U:$U),SUM($U:$U))))</f>
        <v>130.43541697550117</v>
      </c>
      <c r="W949" s="27">
        <f>V949/J949</f>
        <v>0.19614348417368596</v>
      </c>
    </row>
    <row r="950" spans="1:23" hidden="1" x14ac:dyDescent="0.3">
      <c r="A950" s="23" t="s">
        <v>13</v>
      </c>
      <c r="B950" s="23" t="s">
        <v>9433</v>
      </c>
      <c r="C950" s="23" t="s">
        <v>9435</v>
      </c>
      <c r="D950" s="23" t="s">
        <v>9898</v>
      </c>
      <c r="E950" s="23"/>
      <c r="F950" s="27">
        <v>0.21390000000000001</v>
      </c>
      <c r="G950" s="24">
        <v>0.95871724000000003</v>
      </c>
      <c r="H950" s="25">
        <v>560.83000000000004</v>
      </c>
      <c r="I950" s="25">
        <v>86.203199999999995</v>
      </c>
      <c r="J950" s="26">
        <v>3788</v>
      </c>
      <c r="K950" s="26">
        <v>731</v>
      </c>
      <c r="L950" s="27">
        <v>0.1537</v>
      </c>
      <c r="M950" s="28">
        <v>1.4646774899999999</v>
      </c>
      <c r="N950" s="29">
        <v>1.1475089999999999</v>
      </c>
      <c r="O950" s="31"/>
      <c r="P950" s="31">
        <v>0.21654493129999999</v>
      </c>
      <c r="Q950" s="31">
        <v>0.213856154541083</v>
      </c>
      <c r="R950" s="42"/>
      <c r="S950" s="42" t="str">
        <f>IF(R950="","",MAX(R950,Q950))</f>
        <v/>
      </c>
      <c r="T950" s="27" t="str">
        <f>IF(A950="placement",MIN(P950,IF(S950="",Q950,S950)),"")</f>
        <v/>
      </c>
      <c r="U950" s="28" t="str">
        <f>IF($A950="placement",T950*J950,"")</f>
        <v/>
      </c>
      <c r="V950" s="26">
        <f>IF($A950="placement",U950,IF($A950="site",SUMIF($C:$C,$C950,$U:$U),IF($A950="user",SUMIF($B:$B,$B950,$U:$U),SUM($U:$U))))</f>
        <v>744.35678375123598</v>
      </c>
      <c r="W950" s="27">
        <f>V950/J950</f>
        <v>0.19650390278543717</v>
      </c>
    </row>
    <row r="951" spans="1:23" hidden="1" x14ac:dyDescent="0.3">
      <c r="A951" s="23" t="s">
        <v>10</v>
      </c>
      <c r="B951" s="23" t="s">
        <v>8115</v>
      </c>
      <c r="C951" s="23" t="s">
        <v>9898</v>
      </c>
      <c r="D951" s="23" t="s">
        <v>9898</v>
      </c>
      <c r="E951" s="23"/>
      <c r="F951" s="27">
        <v>0.34439999999999998</v>
      </c>
      <c r="G951" s="24">
        <v>0.55234247000000003</v>
      </c>
      <c r="H951" s="25">
        <v>304.72370000000001</v>
      </c>
      <c r="I951" s="25">
        <v>88.573099999999997</v>
      </c>
      <c r="J951" s="26">
        <v>3807</v>
      </c>
      <c r="K951" s="26">
        <v>1031</v>
      </c>
      <c r="L951" s="27">
        <v>0.29070000000000001</v>
      </c>
      <c r="M951" s="28">
        <v>1.4328052499999999</v>
      </c>
      <c r="N951" s="29">
        <v>0.98694000000000004</v>
      </c>
      <c r="O951" s="31"/>
      <c r="P951" s="31">
        <v>0.3111834295</v>
      </c>
      <c r="Q951" s="31">
        <v>0.311183429489367</v>
      </c>
      <c r="R951" s="42"/>
      <c r="S951" s="42" t="str">
        <f>IF(R951="","",MAX(R951,Q951))</f>
        <v/>
      </c>
      <c r="T951" s="27" t="str">
        <f>IF(A951="placement",MIN(P951,IF(S951="",Q951,S951)),"")</f>
        <v/>
      </c>
      <c r="U951" s="28" t="str">
        <f>IF($A951="placement",T951*J951,"")</f>
        <v/>
      </c>
      <c r="V951" s="26">
        <f>IF($A951="placement",U951,IF($A951="site",SUMIF($C:$C,$C951,$U:$U),IF($A951="user",SUMIF($B:$B,$B951,$U:$U),SUM($U:$U))))</f>
        <v>1036.7257089952041</v>
      </c>
      <c r="W951" s="27">
        <f>V951/J951</f>
        <v>0.27232091121492097</v>
      </c>
    </row>
    <row r="952" spans="1:23" x14ac:dyDescent="0.3">
      <c r="A952" s="23" t="s">
        <v>14</v>
      </c>
      <c r="B952" s="23" t="s">
        <v>2619</v>
      </c>
      <c r="C952" s="23" t="s">
        <v>2621</v>
      </c>
      <c r="D952" s="23" t="s">
        <v>2642</v>
      </c>
      <c r="E952" s="23" t="s">
        <v>2643</v>
      </c>
      <c r="F952" s="27">
        <v>0.25</v>
      </c>
      <c r="G952" s="24">
        <v>1</v>
      </c>
      <c r="H952" s="25">
        <v>237.02539999999999</v>
      </c>
      <c r="I952" s="25">
        <v>40.711599999999997</v>
      </c>
      <c r="J952" s="26">
        <v>663</v>
      </c>
      <c r="K952" s="26">
        <v>166</v>
      </c>
      <c r="L952" s="27">
        <v>0.17180000000000001</v>
      </c>
      <c r="M952" s="28">
        <v>0.54324035000000004</v>
      </c>
      <c r="N952" s="29">
        <v>0.3</v>
      </c>
      <c r="O952" s="31" t="s">
        <v>12</v>
      </c>
      <c r="P952" s="31">
        <v>0.44775825359999999</v>
      </c>
      <c r="Q952" s="31">
        <v>0.25</v>
      </c>
      <c r="R952" s="42"/>
      <c r="S952" s="42" t="str">
        <f>IF(R952="","",MAX(R952,Q952))</f>
        <v/>
      </c>
      <c r="T952" s="27">
        <f>IF(A952="placement",MIN(P952,IF(S952="",Q952,S952)),"")</f>
        <v>0.25</v>
      </c>
      <c r="U952" s="28">
        <f>IF($A952="placement",T952*J952,"")</f>
        <v>165.75</v>
      </c>
      <c r="V952" s="26">
        <f>IF($A952="placement",U952,IF($A952="site",SUMIF($C:$C,$C952,$U:$U),IF($A952="user",SUMIF($B:$B,$B952,$U:$U),SUM($U:$U))))</f>
        <v>165.75</v>
      </c>
      <c r="W952" s="27">
        <f>V952/J952</f>
        <v>0.25</v>
      </c>
    </row>
    <row r="953" spans="1:23" x14ac:dyDescent="0.3">
      <c r="A953" s="23" t="s">
        <v>14</v>
      </c>
      <c r="B953" s="23" t="s">
        <v>7032</v>
      </c>
      <c r="C953" s="23" t="s">
        <v>7034</v>
      </c>
      <c r="D953" s="23" t="s">
        <v>7035</v>
      </c>
      <c r="E953" s="23" t="s">
        <v>7036</v>
      </c>
      <c r="F953" s="27">
        <v>0.25</v>
      </c>
      <c r="G953" s="24">
        <v>1</v>
      </c>
      <c r="H953" s="25">
        <v>559.6866</v>
      </c>
      <c r="I953" s="25">
        <v>27.567299999999999</v>
      </c>
      <c r="J953" s="26">
        <v>656</v>
      </c>
      <c r="K953" s="26">
        <v>164</v>
      </c>
      <c r="L953" s="27">
        <v>4.9299999999999997E-2</v>
      </c>
      <c r="M953" s="28">
        <v>0.79317824999999997</v>
      </c>
      <c r="N953" s="29">
        <v>0.4</v>
      </c>
      <c r="O953" s="31" t="s">
        <v>12</v>
      </c>
      <c r="P953" s="31">
        <v>0.49569973680000001</v>
      </c>
      <c r="Q953" s="31">
        <v>0.249999999999999</v>
      </c>
      <c r="R953" s="42"/>
      <c r="S953" s="42" t="str">
        <f>IF(R953="","",MAX(R953,Q953))</f>
        <v/>
      </c>
      <c r="T953" s="27">
        <f>IF(A953="placement",MIN(P953,IF(S953="",Q953,S953)),"")</f>
        <v>0.249999999999999</v>
      </c>
      <c r="U953" s="28">
        <f>IF($A953="placement",T953*J953,"")</f>
        <v>163.99999999999935</v>
      </c>
      <c r="V953" s="26">
        <f>IF($A953="placement",U953,IF($A953="site",SUMIF($C:$C,$C953,$U:$U),IF($A953="user",SUMIF($B:$B,$B953,$U:$U),SUM($U:$U))))</f>
        <v>163.99999999999935</v>
      </c>
      <c r="W953" s="27">
        <f>V953/J953</f>
        <v>0.249999999999999</v>
      </c>
    </row>
    <row r="954" spans="1:23" hidden="1" x14ac:dyDescent="0.3">
      <c r="A954" s="23" t="s">
        <v>13</v>
      </c>
      <c r="B954" s="23" t="s">
        <v>7909</v>
      </c>
      <c r="C954" s="23" t="s">
        <v>7910</v>
      </c>
      <c r="D954" s="32" t="s">
        <v>9898</v>
      </c>
      <c r="E954" s="23"/>
      <c r="F954" s="27">
        <v>0.24099999999999999</v>
      </c>
      <c r="G954" s="24">
        <v>0.63793242000000006</v>
      </c>
      <c r="H954" s="25">
        <v>2065.9928</v>
      </c>
      <c r="I954" s="25">
        <v>286.90539999999999</v>
      </c>
      <c r="J954" s="26">
        <v>3761</v>
      </c>
      <c r="K954" s="26">
        <v>730</v>
      </c>
      <c r="L954" s="27">
        <v>0.1389</v>
      </c>
      <c r="M954" s="28">
        <v>0.43698152000000001</v>
      </c>
      <c r="N954" s="29">
        <v>0.30374699999999999</v>
      </c>
      <c r="O954" s="31"/>
      <c r="P954" s="31">
        <v>0.30489738509999997</v>
      </c>
      <c r="Q954" s="31">
        <v>0.240963652164876</v>
      </c>
      <c r="R954" s="42"/>
      <c r="S954" s="42" t="str">
        <f>IF(R954="","",MAX(R954,Q954))</f>
        <v/>
      </c>
      <c r="T954" s="27" t="str">
        <f>IF(A954="placement",MIN(P954,IF(S954="",Q954,S954)),"")</f>
        <v/>
      </c>
      <c r="U954" s="28" t="str">
        <f>IF($A954="placement",T954*J954,"")</f>
        <v/>
      </c>
      <c r="V954" s="26">
        <f>IF($A954="placement",U954,IF($A954="site",SUMIF($C:$C,$C954,$U:$U),IF($A954="user",SUMIF($B:$B,$B954,$U:$U),SUM($U:$U))))</f>
        <v>755.39921751129248</v>
      </c>
      <c r="W954" s="27">
        <f>V954/J954</f>
        <v>0.20085062948984111</v>
      </c>
    </row>
    <row r="955" spans="1:23" hidden="1" x14ac:dyDescent="0.3">
      <c r="A955" s="23" t="s">
        <v>10</v>
      </c>
      <c r="B955" s="23" t="s">
        <v>4692</v>
      </c>
      <c r="C955" s="23" t="s">
        <v>9898</v>
      </c>
      <c r="D955" s="23" t="s">
        <v>9898</v>
      </c>
      <c r="E955" s="23"/>
      <c r="F955" s="27">
        <v>0.25</v>
      </c>
      <c r="G955" s="24">
        <v>0</v>
      </c>
      <c r="H955" s="25">
        <v>9.6856000000000009</v>
      </c>
      <c r="I955" s="25">
        <v>1.8808</v>
      </c>
      <c r="J955" s="26">
        <v>125</v>
      </c>
      <c r="K955" s="26">
        <v>31</v>
      </c>
      <c r="L955" s="27">
        <v>0.19420000000000001</v>
      </c>
      <c r="M955" s="28">
        <v>2.2120732200000002</v>
      </c>
      <c r="N955" s="29">
        <v>1.5</v>
      </c>
      <c r="O955" s="31"/>
      <c r="P955" s="31">
        <v>0.3219030974</v>
      </c>
      <c r="Q955" s="31">
        <v>0.25</v>
      </c>
      <c r="R955" s="42"/>
      <c r="S955" s="42" t="str">
        <f>IF(R955="","",MAX(R955,Q955))</f>
        <v/>
      </c>
      <c r="T955" s="27" t="str">
        <f>IF(A955="placement",MIN(P955,IF(S955="",Q955,S955)),"")</f>
        <v/>
      </c>
      <c r="U955" s="28" t="str">
        <f>IF($A955="placement",T955*J955,"")</f>
        <v/>
      </c>
      <c r="V955" s="26">
        <f>IF($A955="placement",U955,IF($A955="site",SUMIF($C:$C,$C955,$U:$U),IF($A955="user",SUMIF($B:$B,$B955,$U:$U),SUM($U:$U))))</f>
        <v>33.907210353199943</v>
      </c>
      <c r="W955" s="27">
        <f>V955/J955</f>
        <v>0.27125768282559953</v>
      </c>
    </row>
    <row r="956" spans="1:23" hidden="1" x14ac:dyDescent="0.3">
      <c r="A956" s="23" t="s">
        <v>13</v>
      </c>
      <c r="B956" s="23" t="s">
        <v>10007</v>
      </c>
      <c r="C956" s="23" t="s">
        <v>10008</v>
      </c>
      <c r="D956" s="32" t="s">
        <v>9898</v>
      </c>
      <c r="E956" s="23"/>
      <c r="F956" s="27">
        <v>0.25</v>
      </c>
      <c r="G956" s="24">
        <v>0.87471705</v>
      </c>
      <c r="H956" s="25">
        <v>748.91139999999996</v>
      </c>
      <c r="I956" s="25">
        <v>90.303600000000003</v>
      </c>
      <c r="J956" s="26">
        <v>3717</v>
      </c>
      <c r="K956" s="26">
        <v>920</v>
      </c>
      <c r="L956" s="27">
        <v>0.1206</v>
      </c>
      <c r="M956" s="28">
        <v>1.37221167</v>
      </c>
      <c r="N956" s="29">
        <v>1</v>
      </c>
      <c r="O956" s="31"/>
      <c r="P956" s="31">
        <v>0.27124945509999998</v>
      </c>
      <c r="Q956" s="31">
        <v>0.25</v>
      </c>
      <c r="R956" s="42"/>
      <c r="S956" s="42" t="str">
        <f>IF(R956="","",MAX(R956,Q956))</f>
        <v/>
      </c>
      <c r="T956" s="27" t="str">
        <f>IF(A956="placement",MIN(P956,IF(S956="",Q956,S956)),"")</f>
        <v/>
      </c>
      <c r="U956" s="28" t="str">
        <f>IF($A956="placement",T956*J956,"")</f>
        <v/>
      </c>
      <c r="V956" s="26">
        <f>IF($A956="placement",U956,IF($A956="site",SUMIF($C:$C,$C956,$U:$U),IF($A956="user",SUMIF($B:$B,$B956,$U:$U),SUM($U:$U))))</f>
        <v>932.15832842642533</v>
      </c>
      <c r="W956" s="27">
        <f>V956/J956</f>
        <v>0.2507824397165524</v>
      </c>
    </row>
    <row r="957" spans="1:23" hidden="1" x14ac:dyDescent="0.3">
      <c r="A957" s="23" t="s">
        <v>10</v>
      </c>
      <c r="B957" s="23" t="s">
        <v>2274</v>
      </c>
      <c r="C957" s="23" t="s">
        <v>9898</v>
      </c>
      <c r="D957" s="23" t="s">
        <v>9898</v>
      </c>
      <c r="E957" s="23"/>
      <c r="F957" s="27">
        <v>0.16259999999999999</v>
      </c>
      <c r="G957" s="24">
        <v>0</v>
      </c>
      <c r="H957" s="25">
        <v>48.472099999999998</v>
      </c>
      <c r="I957" s="25">
        <v>17.9284</v>
      </c>
      <c r="J957" s="26">
        <v>125</v>
      </c>
      <c r="K957" s="26">
        <v>20</v>
      </c>
      <c r="L957" s="27">
        <v>0.36990000000000001</v>
      </c>
      <c r="M957" s="28">
        <v>0.23204300999999999</v>
      </c>
      <c r="N957" s="29">
        <v>7.5158000000000003E-2</v>
      </c>
      <c r="O957" s="31"/>
      <c r="P957" s="31">
        <v>0.67610315350000005</v>
      </c>
      <c r="Q957" s="31">
        <v>0.162649355019822</v>
      </c>
      <c r="R957" s="42"/>
      <c r="S957" s="42" t="str">
        <f>IF(R957="","",MAX(R957,Q957))</f>
        <v/>
      </c>
      <c r="T957" s="27" t="str">
        <f>IF(A957="placement",MIN(P957,IF(S957="",Q957,S957)),"")</f>
        <v/>
      </c>
      <c r="U957" s="28" t="str">
        <f>IF($A957="placement",T957*J957,"")</f>
        <v/>
      </c>
      <c r="V957" s="26">
        <f>IF($A957="placement",U957,IF($A957="site",SUMIF($C:$C,$C957,$U:$U),IF($A957="user",SUMIF($B:$B,$B957,$U:$U),SUM($U:$U))))</f>
        <v>33.899999999999991</v>
      </c>
      <c r="W957" s="27">
        <f>V957/J957</f>
        <v>0.27119999999999994</v>
      </c>
    </row>
    <row r="958" spans="1:23" x14ac:dyDescent="0.3">
      <c r="A958" s="23" t="s">
        <v>14</v>
      </c>
      <c r="B958" s="23" t="s">
        <v>7318</v>
      </c>
      <c r="C958" s="23" t="s">
        <v>7320</v>
      </c>
      <c r="D958" s="23" t="s">
        <v>7327</v>
      </c>
      <c r="E958" s="23" t="s">
        <v>7319</v>
      </c>
      <c r="F958" s="27">
        <v>0.25</v>
      </c>
      <c r="G958" s="24">
        <v>0</v>
      </c>
      <c r="H958" s="25">
        <v>28.552900000000001</v>
      </c>
      <c r="I958" s="25">
        <v>10.5595</v>
      </c>
      <c r="J958" s="26">
        <v>656</v>
      </c>
      <c r="K958" s="26">
        <v>164</v>
      </c>
      <c r="L958" s="27">
        <v>0.36980000000000002</v>
      </c>
      <c r="M958" s="28">
        <v>2.0716998200000001</v>
      </c>
      <c r="N958" s="29">
        <v>1.3</v>
      </c>
      <c r="O958" s="31" t="s">
        <v>42</v>
      </c>
      <c r="P958" s="31">
        <v>0.37249596429999998</v>
      </c>
      <c r="Q958" s="31">
        <v>0.249999999999999</v>
      </c>
      <c r="R958" s="42"/>
      <c r="S958" s="42" t="str">
        <f>IF(R958="","",MAX(R958,Q958))</f>
        <v/>
      </c>
      <c r="T958" s="27">
        <f>IF(A958="placement",MIN(P958,IF(S958="",Q958,S958)),"")</f>
        <v>0.249999999999999</v>
      </c>
      <c r="U958" s="28">
        <f>IF($A958="placement",T958*J958,"")</f>
        <v>163.99999999999935</v>
      </c>
      <c r="V958" s="26">
        <f>IF($A958="placement",U958,IF($A958="site",SUMIF($C:$C,$C958,$U:$U),IF($A958="user",SUMIF($B:$B,$B958,$U:$U),SUM($U:$U))))</f>
        <v>163.99999999999935</v>
      </c>
      <c r="W958" s="27">
        <f>V958/J958</f>
        <v>0.249999999999999</v>
      </c>
    </row>
    <row r="959" spans="1:23" hidden="1" x14ac:dyDescent="0.3">
      <c r="A959" s="23" t="s">
        <v>13</v>
      </c>
      <c r="B959" s="23" t="s">
        <v>2603</v>
      </c>
      <c r="C959" s="23" t="s">
        <v>2605</v>
      </c>
      <c r="D959" s="23" t="s">
        <v>9898</v>
      </c>
      <c r="E959" s="23"/>
      <c r="F959" s="27">
        <v>0.25</v>
      </c>
      <c r="G959" s="24">
        <v>0.92877405999999996</v>
      </c>
      <c r="H959" s="25">
        <v>412.75940000000003</v>
      </c>
      <c r="I959" s="25">
        <v>103.5566</v>
      </c>
      <c r="J959" s="26">
        <v>3707</v>
      </c>
      <c r="K959" s="26">
        <v>837</v>
      </c>
      <c r="L959" s="27">
        <v>0.25090000000000001</v>
      </c>
      <c r="M959" s="28">
        <v>1.19311805</v>
      </c>
      <c r="N959" s="29">
        <v>0.90532699999999999</v>
      </c>
      <c r="O959" s="31"/>
      <c r="P959" s="31">
        <v>0.24120920100000001</v>
      </c>
      <c r="Q959" s="31">
        <v>0.24120920099802601</v>
      </c>
      <c r="R959" s="42">
        <v>0.25</v>
      </c>
      <c r="S959" s="42">
        <f>IF(R959="","",MAX(R959,Q959))</f>
        <v>0.25</v>
      </c>
      <c r="T959" s="27" t="str">
        <f>IF(A959="placement",MIN(P959,IF(S959="",Q959,S959)),"")</f>
        <v/>
      </c>
      <c r="U959" s="28" t="str">
        <f>IF($A959="placement",T959*J959,"")</f>
        <v/>
      </c>
      <c r="V959" s="26">
        <f>IF($A959="placement",U959,IF($A959="site",SUMIF($C:$C,$C959,$U:$U),IF($A959="user",SUMIF($B:$B,$B959,$U:$U),SUM($U:$U))))</f>
        <v>846.62438483360006</v>
      </c>
      <c r="W959" s="27">
        <f>V959/J959</f>
        <v>0.22838532096940925</v>
      </c>
    </row>
    <row r="960" spans="1:23" hidden="1" x14ac:dyDescent="0.3">
      <c r="A960" s="11" t="s">
        <v>10</v>
      </c>
      <c r="B960" s="11" t="s">
        <v>1268</v>
      </c>
      <c r="C960" s="11" t="s">
        <v>9898</v>
      </c>
      <c r="D960" s="11" t="s">
        <v>9898</v>
      </c>
      <c r="E960" s="11"/>
      <c r="F960" s="12">
        <v>0.36599999999999999</v>
      </c>
      <c r="G960" s="33">
        <v>0.42472147999999998</v>
      </c>
      <c r="H960" s="34">
        <v>252.1216</v>
      </c>
      <c r="I960" s="34">
        <v>78.733900000000006</v>
      </c>
      <c r="J960" s="13">
        <v>8143</v>
      </c>
      <c r="K960" s="13">
        <v>2204</v>
      </c>
      <c r="L960" s="12">
        <v>0.31230000000000002</v>
      </c>
      <c r="M960" s="14">
        <v>3.4472984499999999</v>
      </c>
      <c r="N960" s="15">
        <v>2.5</v>
      </c>
      <c r="O960" s="16"/>
      <c r="P960" s="16">
        <v>0.274794441</v>
      </c>
      <c r="Q960" s="16">
        <v>0.27479444104271999</v>
      </c>
      <c r="R960" s="44"/>
      <c r="S960" s="42" t="str">
        <f>IF(R960="","",MAX(R960,Q960))</f>
        <v/>
      </c>
      <c r="T960" s="27" t="str">
        <f>IF(A960="placement",MIN(P960,IF(S960="",Q960,S960)),"")</f>
        <v/>
      </c>
      <c r="U960" s="14" t="str">
        <f>IF($A960="placement",T960*J960,"")</f>
        <v/>
      </c>
      <c r="V960" s="13">
        <f>IF($A960="placement",U960,IF($A960="site",SUMIF($C:$C,$C960,$U:$U),IF($A960="user",SUMIF($B:$B,$B960,$U:$U),SUM($U:$U))))</f>
        <v>2207.1568395182794</v>
      </c>
      <c r="W960" s="12">
        <f>V960/J960</f>
        <v>0.27104959345674562</v>
      </c>
    </row>
    <row r="961" spans="1:23" x14ac:dyDescent="0.3">
      <c r="A961" s="23" t="s">
        <v>14</v>
      </c>
      <c r="B961" s="23" t="s">
        <v>2619</v>
      </c>
      <c r="C961" s="23" t="s">
        <v>2621</v>
      </c>
      <c r="D961" s="23" t="s">
        <v>2845</v>
      </c>
      <c r="E961" s="23" t="s">
        <v>2846</v>
      </c>
      <c r="F961" s="27">
        <v>0.15</v>
      </c>
      <c r="G961" s="24">
        <v>1</v>
      </c>
      <c r="H961" s="25">
        <v>375.3261</v>
      </c>
      <c r="I961" s="25">
        <v>44.866100000000003</v>
      </c>
      <c r="J961" s="26">
        <v>655</v>
      </c>
      <c r="K961" s="26">
        <v>98</v>
      </c>
      <c r="L961" s="27">
        <v>0.1195</v>
      </c>
      <c r="M961" s="28">
        <v>0.48626518000000002</v>
      </c>
      <c r="N961" s="29">
        <v>0.3</v>
      </c>
      <c r="O961" s="31" t="s">
        <v>42</v>
      </c>
      <c r="P961" s="31">
        <v>0.3830526742</v>
      </c>
      <c r="Q961" s="31">
        <v>0.15</v>
      </c>
      <c r="R961" s="42">
        <v>0.35</v>
      </c>
      <c r="S961" s="42">
        <f>IF(R961="","",MAX(R961,Q961))</f>
        <v>0.35</v>
      </c>
      <c r="T961" s="27">
        <f>IF(A961="placement",MIN(P961,IF(S961="",Q961,S961)),"")</f>
        <v>0.35</v>
      </c>
      <c r="U961" s="28">
        <f>IF($A961="placement",T961*J961,"")</f>
        <v>229.24999999999997</v>
      </c>
      <c r="V961" s="26">
        <f>IF($A961="placement",U961,IF($A961="site",SUMIF($C:$C,$C961,$U:$U),IF($A961="user",SUMIF($B:$B,$B961,$U:$U),SUM($U:$U))))</f>
        <v>229.24999999999997</v>
      </c>
      <c r="W961" s="27">
        <f>V961/J961</f>
        <v>0.35</v>
      </c>
    </row>
    <row r="962" spans="1:23" x14ac:dyDescent="0.3">
      <c r="A962" s="23" t="s">
        <v>14</v>
      </c>
      <c r="B962" s="23" t="s">
        <v>6966</v>
      </c>
      <c r="C962" s="23" t="s">
        <v>6968</v>
      </c>
      <c r="D962" s="23" t="s">
        <v>6983</v>
      </c>
      <c r="E962" s="23" t="s">
        <v>6984</v>
      </c>
      <c r="F962" s="27">
        <v>0.15</v>
      </c>
      <c r="G962" s="24">
        <v>1</v>
      </c>
      <c r="H962" s="25">
        <v>258.62130000000002</v>
      </c>
      <c r="I962" s="25">
        <v>35.422400000000003</v>
      </c>
      <c r="J962" s="26">
        <v>655</v>
      </c>
      <c r="K962" s="26">
        <v>98</v>
      </c>
      <c r="L962" s="27">
        <v>0.13700000000000001</v>
      </c>
      <c r="M962" s="28">
        <v>0.61668354000000003</v>
      </c>
      <c r="N962" s="29">
        <v>0.5</v>
      </c>
      <c r="O962" s="31" t="s">
        <v>42</v>
      </c>
      <c r="P962" s="31">
        <v>0.18921137129999999</v>
      </c>
      <c r="Q962" s="31">
        <v>0.15</v>
      </c>
      <c r="R962" s="42"/>
      <c r="S962" s="42" t="str">
        <f>IF(R962="","",MAX(R962,Q962))</f>
        <v/>
      </c>
      <c r="T962" s="27">
        <f>IF(A962="placement",MIN(P962,IF(S962="",Q962,S962)),"")</f>
        <v>0.15</v>
      </c>
      <c r="U962" s="28">
        <f>IF($A962="placement",T962*J962,"")</f>
        <v>98.25</v>
      </c>
      <c r="V962" s="26">
        <f>IF($A962="placement",U962,IF($A962="site",SUMIF($C:$C,$C962,$U:$U),IF($A962="user",SUMIF($B:$B,$B962,$U:$U),SUM($U:$U))))</f>
        <v>98.25</v>
      </c>
      <c r="W962" s="27">
        <f>V962/J962</f>
        <v>0.15</v>
      </c>
    </row>
    <row r="963" spans="1:23" x14ac:dyDescent="0.3">
      <c r="A963" s="23" t="s">
        <v>14</v>
      </c>
      <c r="B963" s="23" t="s">
        <v>7689</v>
      </c>
      <c r="C963" s="23" t="s">
        <v>7690</v>
      </c>
      <c r="D963" s="32" t="s">
        <v>7773</v>
      </c>
      <c r="E963" s="23" t="s">
        <v>7774</v>
      </c>
      <c r="F963" s="27">
        <v>0.1</v>
      </c>
      <c r="G963" s="24">
        <v>1</v>
      </c>
      <c r="H963" s="25">
        <v>315.27640000000002</v>
      </c>
      <c r="I963" s="25">
        <v>39.863599999999998</v>
      </c>
      <c r="J963" s="26">
        <v>655</v>
      </c>
      <c r="K963" s="26">
        <v>66</v>
      </c>
      <c r="L963" s="27">
        <v>0.12640000000000001</v>
      </c>
      <c r="M963" s="28">
        <v>0.54790660999999996</v>
      </c>
      <c r="N963" s="29">
        <v>0.45</v>
      </c>
      <c r="O963" s="31" t="s">
        <v>42</v>
      </c>
      <c r="P963" s="31">
        <v>0.17869214980000001</v>
      </c>
      <c r="Q963" s="31">
        <v>0.1</v>
      </c>
      <c r="R963" s="42"/>
      <c r="S963" s="42" t="str">
        <f>IF(R963="","",MAX(R963,Q963))</f>
        <v/>
      </c>
      <c r="T963" s="27">
        <f>IF(A963="placement",MIN(P963,IF(S963="",Q963,S963)),"")</f>
        <v>0.1</v>
      </c>
      <c r="U963" s="28">
        <f>IF($A963="placement",T963*J963,"")</f>
        <v>65.5</v>
      </c>
      <c r="V963" s="26">
        <f>IF($A963="placement",U963,IF($A963="site",SUMIF($C:$C,$C963,$U:$U),IF($A963="user",SUMIF($B:$B,$B963,$U:$U),SUM($U:$U))))</f>
        <v>65.5</v>
      </c>
      <c r="W963" s="27">
        <f>V963/J963</f>
        <v>0.1</v>
      </c>
    </row>
    <row r="964" spans="1:23" x14ac:dyDescent="0.3">
      <c r="A964" s="23" t="s">
        <v>14</v>
      </c>
      <c r="B964" s="23" t="s">
        <v>7257</v>
      </c>
      <c r="C964" s="23" t="s">
        <v>7258</v>
      </c>
      <c r="D964" s="23" t="s">
        <v>7295</v>
      </c>
      <c r="E964" s="23" t="s">
        <v>411</v>
      </c>
      <c r="F964" s="27">
        <v>0.15</v>
      </c>
      <c r="G964" s="24">
        <v>1</v>
      </c>
      <c r="H964" s="25">
        <v>186.9444</v>
      </c>
      <c r="I964" s="25">
        <v>34.782400000000003</v>
      </c>
      <c r="J964" s="26">
        <v>654</v>
      </c>
      <c r="K964" s="26">
        <v>98</v>
      </c>
      <c r="L964" s="27">
        <v>0.18609999999999999</v>
      </c>
      <c r="M964" s="28">
        <v>0.62693977000000001</v>
      </c>
      <c r="N964" s="29">
        <v>0.5</v>
      </c>
      <c r="O964" s="31" t="s">
        <v>42</v>
      </c>
      <c r="P964" s="31">
        <v>0.20247521869999999</v>
      </c>
      <c r="Q964" s="31">
        <v>0.149999999999999</v>
      </c>
      <c r="R964" s="42">
        <v>0.3</v>
      </c>
      <c r="S964" s="42">
        <f>IF(R964="","",MAX(R964,Q964))</f>
        <v>0.3</v>
      </c>
      <c r="T964" s="27">
        <f>IF(A964="placement",MIN(P964,IF(S964="",Q964,S964)),"")</f>
        <v>0.20247521869999999</v>
      </c>
      <c r="U964" s="28">
        <f>IF($A964="placement",T964*J964,"")</f>
        <v>132.41879302979999</v>
      </c>
      <c r="V964" s="26">
        <f>IF($A964="placement",U964,IF($A964="site",SUMIF($C:$C,$C964,$U:$U),IF($A964="user",SUMIF($B:$B,$B964,$U:$U),SUM($U:$U))))</f>
        <v>132.41879302979999</v>
      </c>
      <c r="W964" s="27">
        <f>V964/J964</f>
        <v>0.20247521869999999</v>
      </c>
    </row>
    <row r="965" spans="1:23" hidden="1" x14ac:dyDescent="0.3">
      <c r="A965" s="23" t="s">
        <v>13</v>
      </c>
      <c r="B965" s="23" t="s">
        <v>8093</v>
      </c>
      <c r="C965" s="23" t="s">
        <v>8095</v>
      </c>
      <c r="D965" s="23" t="s">
        <v>9898</v>
      </c>
      <c r="E965" s="23"/>
      <c r="F965" s="27">
        <v>0.30380000000000001</v>
      </c>
      <c r="G965" s="24">
        <v>1</v>
      </c>
      <c r="H965" s="25">
        <v>1010.9239</v>
      </c>
      <c r="I965" s="25">
        <v>127.1204</v>
      </c>
      <c r="J965" s="26">
        <v>3623</v>
      </c>
      <c r="K965" s="26">
        <v>1099</v>
      </c>
      <c r="L965" s="27">
        <v>0.12570000000000001</v>
      </c>
      <c r="M965" s="28">
        <v>0.95002745</v>
      </c>
      <c r="N965" s="29">
        <v>0.65305299999999999</v>
      </c>
      <c r="O965" s="31"/>
      <c r="P965" s="31">
        <v>0.31259565090000002</v>
      </c>
      <c r="Q965" s="31">
        <v>0.30376157415622002</v>
      </c>
      <c r="R965" s="42"/>
      <c r="S965" s="42" t="str">
        <f>IF(R965="","",MAX(R965,Q965))</f>
        <v/>
      </c>
      <c r="T965" s="27" t="str">
        <f>IF(A965="placement",MIN(P965,IF(S965="",Q965,S965)),"")</f>
        <v/>
      </c>
      <c r="U965" s="28" t="str">
        <f>IF($A965="placement",T965*J965,"")</f>
        <v/>
      </c>
      <c r="V965" s="23">
        <f>IF($A965="placement",U965,IF($A965="site",SUMIF($C:$C,$C965,$U:$U),IF($A965="user",SUMIF($B:$B,$B965,$U:$U),SUM($U:$U))))</f>
        <v>975.66604175874431</v>
      </c>
      <c r="W965" s="27">
        <f>V965/J965</f>
        <v>0.26929783101262611</v>
      </c>
    </row>
    <row r="966" spans="1:23" hidden="1" x14ac:dyDescent="0.3">
      <c r="A966" s="11" t="s">
        <v>10</v>
      </c>
      <c r="B966" s="11" t="s">
        <v>3704</v>
      </c>
      <c r="C966" s="11" t="s">
        <v>9898</v>
      </c>
      <c r="D966" s="11" t="s">
        <v>9898</v>
      </c>
      <c r="E966" s="11"/>
      <c r="F966" s="12">
        <v>0.25309999999999999</v>
      </c>
      <c r="G966" s="33">
        <v>0.96105655999999995</v>
      </c>
      <c r="H966" s="34">
        <v>490.0145</v>
      </c>
      <c r="I966" s="34">
        <v>85.185100000000006</v>
      </c>
      <c r="J966" s="13">
        <v>1196</v>
      </c>
      <c r="K966" s="13">
        <v>303</v>
      </c>
      <c r="L966" s="12">
        <v>0.17380000000000001</v>
      </c>
      <c r="M966" s="14">
        <v>0.46811186999999999</v>
      </c>
      <c r="N966" s="15">
        <v>0.11828900000000001</v>
      </c>
      <c r="O966" s="16"/>
      <c r="P966" s="16">
        <v>0.74730612860000001</v>
      </c>
      <c r="Q966" s="16">
        <v>0.25305958808166701</v>
      </c>
      <c r="R966" s="44"/>
      <c r="S966" s="42" t="str">
        <f>IF(R966="","",MAX(R966,Q966))</f>
        <v/>
      </c>
      <c r="T966" s="27" t="str">
        <f>IF(A966="placement",MIN(P966,IF(S966="",Q966,S966)),"")</f>
        <v/>
      </c>
      <c r="U966" s="14" t="str">
        <f>IF($A966="placement",T966*J966,"")</f>
        <v/>
      </c>
      <c r="V966" s="13">
        <f>IF($A966="placement",U966,IF($A966="site",SUMIF($C:$C,$C966,$U:$U),IF($A966="user",SUMIF($B:$B,$B966,$U:$U),SUM($U:$U))))</f>
        <v>323.76000000000005</v>
      </c>
      <c r="W966" s="12">
        <f>V966/J966</f>
        <v>0.27070234113712377</v>
      </c>
    </row>
    <row r="967" spans="1:23" x14ac:dyDescent="0.3">
      <c r="A967" s="23" t="s">
        <v>14</v>
      </c>
      <c r="B967" s="23" t="s">
        <v>5211</v>
      </c>
      <c r="C967" s="23" t="s">
        <v>5213</v>
      </c>
      <c r="D967" s="23" t="s">
        <v>5288</v>
      </c>
      <c r="E967" s="23" t="s">
        <v>5289</v>
      </c>
      <c r="F967" s="27">
        <v>0.15</v>
      </c>
      <c r="G967" s="24">
        <v>0</v>
      </c>
      <c r="H967" s="25">
        <v>39.108199999999997</v>
      </c>
      <c r="I967" s="25">
        <v>16.297899999999998</v>
      </c>
      <c r="J967" s="26">
        <v>654</v>
      </c>
      <c r="K967" s="26">
        <v>98</v>
      </c>
      <c r="L967" s="27">
        <v>0.41670000000000001</v>
      </c>
      <c r="M967" s="28">
        <v>1.33858264</v>
      </c>
      <c r="N967" s="29">
        <v>0.8</v>
      </c>
      <c r="O967" s="31" t="s">
        <v>42</v>
      </c>
      <c r="P967" s="31">
        <v>0.4023529227</v>
      </c>
      <c r="Q967" s="31">
        <v>0.149999999999999</v>
      </c>
      <c r="R967" s="42"/>
      <c r="S967" s="42" t="str">
        <f>IF(R967="","",MAX(R967,Q967))</f>
        <v/>
      </c>
      <c r="T967" s="27">
        <f>IF(A967="placement",MIN(P967,IF(S967="",Q967,S967)),"")</f>
        <v>0.149999999999999</v>
      </c>
      <c r="U967" s="28">
        <f>IF($A967="placement",T967*J967,"")</f>
        <v>98.099999999999341</v>
      </c>
      <c r="V967" s="26">
        <f>IF($A967="placement",U967,IF($A967="site",SUMIF($C:$C,$C967,$U:$U),IF($A967="user",SUMIF($B:$B,$B967,$U:$U),SUM($U:$U))))</f>
        <v>98.099999999999341</v>
      </c>
      <c r="W967" s="27">
        <f>V967/J967</f>
        <v>0.149999999999999</v>
      </c>
    </row>
    <row r="968" spans="1:23" x14ac:dyDescent="0.3">
      <c r="A968" s="11" t="s">
        <v>14</v>
      </c>
      <c r="B968" s="11" t="s">
        <v>678</v>
      </c>
      <c r="C968" s="11" t="s">
        <v>680</v>
      </c>
      <c r="D968" s="11" t="s">
        <v>890</v>
      </c>
      <c r="E968" s="11" t="s">
        <v>891</v>
      </c>
      <c r="F968" s="12">
        <v>0.33</v>
      </c>
      <c r="G968" s="33">
        <v>1</v>
      </c>
      <c r="H968" s="34">
        <v>93.785300000000007</v>
      </c>
      <c r="I968" s="34">
        <v>23.197800000000001</v>
      </c>
      <c r="J968" s="13">
        <v>653</v>
      </c>
      <c r="K968" s="13">
        <v>216</v>
      </c>
      <c r="L968" s="12">
        <v>0.24729999999999999</v>
      </c>
      <c r="M968" s="14">
        <v>0.93851998999999997</v>
      </c>
      <c r="N968" s="15">
        <v>0.35</v>
      </c>
      <c r="O968" s="16" t="s">
        <v>12</v>
      </c>
      <c r="P968" s="16">
        <v>0.62707240959999999</v>
      </c>
      <c r="Q968" s="16">
        <v>0.32999999999999902</v>
      </c>
      <c r="R968" s="44"/>
      <c r="S968" s="42" t="str">
        <f>IF(R968="","",MAX(R968,Q968))</f>
        <v/>
      </c>
      <c r="T968" s="27">
        <f>IF(A968="placement",MIN(P968,IF(S968="",Q968,S968)),"")</f>
        <v>0.32999999999999902</v>
      </c>
      <c r="U968" s="14">
        <f>IF($A968="placement",T968*J968,"")</f>
        <v>215.48999999999936</v>
      </c>
      <c r="V968" s="13">
        <f>IF($A968="placement",U968,IF($A968="site",SUMIF($C:$C,$C968,$U:$U),IF($A968="user",SUMIF($B:$B,$B968,$U:$U),SUM($U:$U))))</f>
        <v>215.48999999999936</v>
      </c>
      <c r="W968" s="12">
        <f>V968/J968</f>
        <v>0.32999999999999902</v>
      </c>
    </row>
    <row r="969" spans="1:23" x14ac:dyDescent="0.3">
      <c r="A969" s="23" t="s">
        <v>14</v>
      </c>
      <c r="B969" s="23" t="s">
        <v>1576</v>
      </c>
      <c r="C969" s="23" t="s">
        <v>1577</v>
      </c>
      <c r="D969" s="23" t="s">
        <v>1636</v>
      </c>
      <c r="E969" s="23" t="s">
        <v>1637</v>
      </c>
      <c r="F969" s="27">
        <v>0.25</v>
      </c>
      <c r="G969" s="24">
        <v>1</v>
      </c>
      <c r="H969" s="25">
        <v>75.566400000000002</v>
      </c>
      <c r="I969" s="25">
        <v>53.836399999999998</v>
      </c>
      <c r="J969" s="26">
        <v>652</v>
      </c>
      <c r="K969" s="26">
        <v>163</v>
      </c>
      <c r="L969" s="27">
        <v>0.71240000000000003</v>
      </c>
      <c r="M969" s="28">
        <v>0.40374666999999997</v>
      </c>
      <c r="N969" s="29">
        <v>0.01</v>
      </c>
      <c r="O969" s="31" t="s">
        <v>12</v>
      </c>
      <c r="P969" s="31">
        <v>0.97523199360000001</v>
      </c>
      <c r="Q969" s="31">
        <v>0.25</v>
      </c>
      <c r="R969" s="42">
        <v>0.35</v>
      </c>
      <c r="S969" s="42">
        <f>IF(R969="","",MAX(R969,Q969))</f>
        <v>0.35</v>
      </c>
      <c r="T969" s="27">
        <f>IF(A969="placement",MIN(P969,IF(S969="",Q969,S969)),"")</f>
        <v>0.35</v>
      </c>
      <c r="U969" s="28">
        <f>IF($A969="placement",T969*J969,"")</f>
        <v>228.2</v>
      </c>
      <c r="V969" s="26">
        <f>IF($A969="placement",U969,IF($A969="site",SUMIF($C:$C,$C969,$U:$U),IF($A969="user",SUMIF($B:$B,$B969,$U:$U),SUM($U:$U))))</f>
        <v>228.2</v>
      </c>
      <c r="W969" s="27">
        <f>V969/J969</f>
        <v>0.35</v>
      </c>
    </row>
    <row r="970" spans="1:23" x14ac:dyDescent="0.3">
      <c r="A970" s="23" t="s">
        <v>14</v>
      </c>
      <c r="B970" s="23" t="s">
        <v>4000</v>
      </c>
      <c r="C970" s="23" t="s">
        <v>4001</v>
      </c>
      <c r="D970" s="23" t="s">
        <v>4006</v>
      </c>
      <c r="E970" s="23" t="s">
        <v>4007</v>
      </c>
      <c r="F970" s="27">
        <v>0.25</v>
      </c>
      <c r="G970" s="24">
        <v>1</v>
      </c>
      <c r="H970" s="25">
        <v>317.50709999999998</v>
      </c>
      <c r="I970" s="25">
        <v>67.701800000000006</v>
      </c>
      <c r="J970" s="26">
        <v>652</v>
      </c>
      <c r="K970" s="26">
        <v>163</v>
      </c>
      <c r="L970" s="27">
        <v>0.2132</v>
      </c>
      <c r="M970" s="28">
        <v>0.32123483000000003</v>
      </c>
      <c r="N970" s="29">
        <v>0.03</v>
      </c>
      <c r="O970" s="31" t="s">
        <v>12</v>
      </c>
      <c r="P970" s="31">
        <v>0.90661037509999998</v>
      </c>
      <c r="Q970" s="31">
        <v>0.249999999999999</v>
      </c>
      <c r="R970" s="42"/>
      <c r="S970" s="42" t="str">
        <f>IF(R970="","",MAX(R970,Q970))</f>
        <v/>
      </c>
      <c r="T970" s="27">
        <f>IF(A970="placement",MIN(P970,IF(S970="",Q970,S970)),"")</f>
        <v>0.249999999999999</v>
      </c>
      <c r="U970" s="28">
        <f>IF($A970="placement",T970*J970,"")</f>
        <v>162.99999999999935</v>
      </c>
      <c r="V970" s="26">
        <f>IF($A970="placement",U970,IF($A970="site",SUMIF($C:$C,$C970,$U:$U),IF($A970="user",SUMIF($B:$B,$B970,$U:$U),SUM($U:$U))))</f>
        <v>162.99999999999935</v>
      </c>
      <c r="W970" s="27">
        <f>V970/J970</f>
        <v>0.249999999999999</v>
      </c>
    </row>
    <row r="971" spans="1:23" x14ac:dyDescent="0.3">
      <c r="A971" s="23" t="s">
        <v>14</v>
      </c>
      <c r="B971" s="23" t="s">
        <v>1350</v>
      </c>
      <c r="C971" s="23" t="s">
        <v>1352</v>
      </c>
      <c r="D971" s="32" t="s">
        <v>1433</v>
      </c>
      <c r="E971" s="23" t="s">
        <v>1434</v>
      </c>
      <c r="F971" s="27">
        <v>0.05</v>
      </c>
      <c r="G971" s="24">
        <v>1</v>
      </c>
      <c r="H971" s="25">
        <v>196.76830000000001</v>
      </c>
      <c r="I971" s="25">
        <v>49.407400000000003</v>
      </c>
      <c r="J971" s="26">
        <v>651</v>
      </c>
      <c r="K971" s="26">
        <v>30</v>
      </c>
      <c r="L971" s="27">
        <v>0.25109999999999999</v>
      </c>
      <c r="M971" s="28">
        <v>0.43945566000000003</v>
      </c>
      <c r="N971" s="29">
        <v>0.4</v>
      </c>
      <c r="O971" s="31" t="s">
        <v>70</v>
      </c>
      <c r="P971" s="31">
        <v>8.9783033200000001E-2</v>
      </c>
      <c r="Q971" s="31">
        <v>0.05</v>
      </c>
      <c r="R971" s="42">
        <v>0.3</v>
      </c>
      <c r="S971" s="42">
        <f>IF(R971="","",MAX(R971,Q971))</f>
        <v>0.3</v>
      </c>
      <c r="T971" s="27">
        <f>IF(A971="placement",MIN(P971,IF(S971="",Q971,S971)),"")</f>
        <v>8.9783033200000001E-2</v>
      </c>
      <c r="U971" s="28">
        <f>IF($A971="placement",T971*J971,"")</f>
        <v>58.448754613200002</v>
      </c>
      <c r="V971" s="26">
        <f>IF($A971="placement",U971,IF($A971="site",SUMIF($C:$C,$C971,$U:$U),IF($A971="user",SUMIF($B:$B,$B971,$U:$U),SUM($U:$U))))</f>
        <v>58.448754613200002</v>
      </c>
      <c r="W971" s="27">
        <f>V971/J971</f>
        <v>8.9783033200000001E-2</v>
      </c>
    </row>
    <row r="972" spans="1:23" x14ac:dyDescent="0.3">
      <c r="A972" s="23" t="s">
        <v>14</v>
      </c>
      <c r="B972" s="23" t="s">
        <v>6986</v>
      </c>
      <c r="C972" s="23" t="s">
        <v>6987</v>
      </c>
      <c r="D972" s="23" t="s">
        <v>7012</v>
      </c>
      <c r="E972" s="23" t="s">
        <v>7013</v>
      </c>
      <c r="F972" s="27">
        <v>0.25</v>
      </c>
      <c r="G972" s="24">
        <v>1</v>
      </c>
      <c r="H972" s="25">
        <v>442.83390000000003</v>
      </c>
      <c r="I972" s="25">
        <v>36.264400000000002</v>
      </c>
      <c r="J972" s="26">
        <v>650</v>
      </c>
      <c r="K972" s="26">
        <v>163</v>
      </c>
      <c r="L972" s="27">
        <v>8.1900000000000001E-2</v>
      </c>
      <c r="M972" s="28">
        <v>0.5975395</v>
      </c>
      <c r="N972" s="29">
        <v>0.4</v>
      </c>
      <c r="O972" s="31" t="s">
        <v>12</v>
      </c>
      <c r="P972" s="31">
        <v>0.33058818880000002</v>
      </c>
      <c r="Q972" s="31">
        <v>0.25</v>
      </c>
      <c r="R972" s="42"/>
      <c r="S972" s="42" t="str">
        <f>IF(R972="","",MAX(R972,Q972))</f>
        <v/>
      </c>
      <c r="T972" s="27">
        <f>IF(A972="placement",MIN(P972,IF(S972="",Q972,S972)),"")</f>
        <v>0.25</v>
      </c>
      <c r="U972" s="28">
        <f>IF($A972="placement",T972*J972,"")</f>
        <v>162.5</v>
      </c>
      <c r="V972" s="26">
        <f>IF($A972="placement",U972,IF($A972="site",SUMIF($C:$C,$C972,$U:$U),IF($A972="user",SUMIF($B:$B,$B972,$U:$U),SUM($U:$U))))</f>
        <v>162.5</v>
      </c>
      <c r="W972" s="27">
        <f>V972/J972</f>
        <v>0.25</v>
      </c>
    </row>
    <row r="973" spans="1:23" x14ac:dyDescent="0.3">
      <c r="A973" s="11" t="s">
        <v>14</v>
      </c>
      <c r="B973" s="11" t="s">
        <v>1350</v>
      </c>
      <c r="C973" s="11" t="s">
        <v>1352</v>
      </c>
      <c r="D973" s="11" t="s">
        <v>1441</v>
      </c>
      <c r="E973" s="11" t="s">
        <v>1442</v>
      </c>
      <c r="F973" s="12">
        <v>0.15</v>
      </c>
      <c r="G973" s="33">
        <v>1</v>
      </c>
      <c r="H973" s="34">
        <v>239.1636</v>
      </c>
      <c r="I973" s="34">
        <v>32.231900000000003</v>
      </c>
      <c r="J973" s="13">
        <v>649</v>
      </c>
      <c r="K973" s="13">
        <v>97</v>
      </c>
      <c r="L973" s="12">
        <v>0.1348</v>
      </c>
      <c r="M973" s="14">
        <v>0.67149404000000001</v>
      </c>
      <c r="N973" s="15">
        <v>0.55000000000000004</v>
      </c>
      <c r="O973" s="16" t="s">
        <v>42</v>
      </c>
      <c r="P973" s="16">
        <v>0.1809309294</v>
      </c>
      <c r="Q973" s="16">
        <v>0.15</v>
      </c>
      <c r="R973" s="44"/>
      <c r="S973" s="42" t="str">
        <f>IF(R973="","",MAX(R973,Q973))</f>
        <v/>
      </c>
      <c r="T973" s="27">
        <f>IF(A973="placement",MIN(P973,IF(S973="",Q973,S973)),"")</f>
        <v>0.15</v>
      </c>
      <c r="U973" s="14">
        <f>IF($A973="placement",T973*J973,"")</f>
        <v>97.35</v>
      </c>
      <c r="V973" s="13">
        <f>IF($A973="placement",U973,IF($A973="site",SUMIF($C:$C,$C973,$U:$U),IF($A973="user",SUMIF($B:$B,$B973,$U:$U),SUM($U:$U))))</f>
        <v>97.35</v>
      </c>
      <c r="W973" s="12">
        <f>V973/J973</f>
        <v>0.15</v>
      </c>
    </row>
    <row r="974" spans="1:23" x14ac:dyDescent="0.3">
      <c r="A974" s="23" t="s">
        <v>14</v>
      </c>
      <c r="B974" s="23" t="s">
        <v>7032</v>
      </c>
      <c r="C974" s="23" t="s">
        <v>7034</v>
      </c>
      <c r="D974" s="23" t="s">
        <v>7054</v>
      </c>
      <c r="E974" s="23" t="s">
        <v>7055</v>
      </c>
      <c r="F974" s="27">
        <v>0.33</v>
      </c>
      <c r="G974" s="24">
        <v>1</v>
      </c>
      <c r="H974" s="25">
        <v>538.98559999999998</v>
      </c>
      <c r="I974" s="25">
        <v>25.5044</v>
      </c>
      <c r="J974" s="26">
        <v>648</v>
      </c>
      <c r="K974" s="26">
        <v>214</v>
      </c>
      <c r="L974" s="27">
        <v>4.7300000000000002E-2</v>
      </c>
      <c r="M974" s="28">
        <v>0.84659079000000004</v>
      </c>
      <c r="N974" s="29">
        <v>0.5</v>
      </c>
      <c r="O974" s="31" t="s">
        <v>12</v>
      </c>
      <c r="P974" s="31">
        <v>0.4093958888</v>
      </c>
      <c r="Q974" s="31">
        <v>0.33</v>
      </c>
      <c r="R974" s="42"/>
      <c r="S974" s="42" t="str">
        <f>IF(R974="","",MAX(R974,Q974))</f>
        <v/>
      </c>
      <c r="T974" s="27">
        <f>IF(A974="placement",MIN(P974,IF(S974="",Q974,S974)),"")</f>
        <v>0.33</v>
      </c>
      <c r="U974" s="28">
        <f>IF($A974="placement",T974*J974,"")</f>
        <v>213.84</v>
      </c>
      <c r="V974" s="23">
        <f>IF($A974="placement",U974,IF($A974="site",SUMIF($C:$C,$C974,$U:$U),IF($A974="user",SUMIF($B:$B,$B974,$U:$U),SUM($U:$U))))</f>
        <v>213.84</v>
      </c>
      <c r="W974" s="27">
        <f>V974/J974</f>
        <v>0.33</v>
      </c>
    </row>
    <row r="975" spans="1:23" x14ac:dyDescent="0.3">
      <c r="A975" s="11" t="s">
        <v>14</v>
      </c>
      <c r="B975" s="11" t="s">
        <v>4090</v>
      </c>
      <c r="C975" s="11" t="s">
        <v>4091</v>
      </c>
      <c r="D975" s="11" t="s">
        <v>4123</v>
      </c>
      <c r="E975" s="11" t="s">
        <v>10177</v>
      </c>
      <c r="F975" s="12">
        <v>0.25</v>
      </c>
      <c r="G975" s="33">
        <v>0</v>
      </c>
      <c r="H975" s="34">
        <v>23.934100000000001</v>
      </c>
      <c r="I975" s="34">
        <v>4.0095000000000001</v>
      </c>
      <c r="J975" s="13">
        <v>648</v>
      </c>
      <c r="K975" s="13">
        <v>162</v>
      </c>
      <c r="L975" s="12">
        <v>0.16750000000000001</v>
      </c>
      <c r="M975" s="14">
        <v>5.3879322299999997</v>
      </c>
      <c r="N975" s="15">
        <v>1.5</v>
      </c>
      <c r="O975" s="16" t="s">
        <v>12</v>
      </c>
      <c r="P975" s="16">
        <v>0.72160006190000003</v>
      </c>
      <c r="Q975" s="16">
        <v>0.249999999999999</v>
      </c>
      <c r="R975" s="44"/>
      <c r="S975" s="42" t="str">
        <f>IF(R975="","",MAX(R975,Q975))</f>
        <v/>
      </c>
      <c r="T975" s="27">
        <f>IF(A975="placement",MIN(P975,IF(S975="",Q975,S975)),"")</f>
        <v>0.249999999999999</v>
      </c>
      <c r="U975" s="14">
        <f>IF($A975="placement",T975*J975,"")</f>
        <v>161.99999999999935</v>
      </c>
      <c r="V975" s="13">
        <f>IF($A975="placement",U975,IF($A975="site",SUMIF($C:$C,$C975,$U:$U),IF($A975="user",SUMIF($B:$B,$B975,$U:$U),SUM($U:$U))))</f>
        <v>161.99999999999935</v>
      </c>
      <c r="W975" s="12">
        <f>V975/J975</f>
        <v>0.249999999999999</v>
      </c>
    </row>
    <row r="976" spans="1:23" x14ac:dyDescent="0.3">
      <c r="A976" s="23" t="s">
        <v>14</v>
      </c>
      <c r="B976" s="23" t="s">
        <v>5590</v>
      </c>
      <c r="C976" s="23" t="s">
        <v>10226</v>
      </c>
      <c r="D976" s="23" t="s">
        <v>5592</v>
      </c>
      <c r="E976" s="23" t="s">
        <v>5593</v>
      </c>
      <c r="F976" s="27">
        <v>0.25</v>
      </c>
      <c r="G976" s="24">
        <v>1</v>
      </c>
      <c r="H976" s="25">
        <v>176.22659999999999</v>
      </c>
      <c r="I976" s="25">
        <v>36.572600000000001</v>
      </c>
      <c r="J976" s="26">
        <v>648</v>
      </c>
      <c r="K976" s="26">
        <v>162</v>
      </c>
      <c r="L976" s="27">
        <v>0.20749999999999999</v>
      </c>
      <c r="M976" s="28">
        <v>0.59076377999999996</v>
      </c>
      <c r="N976" s="29">
        <v>0.03</v>
      </c>
      <c r="O976" s="31" t="s">
        <v>12</v>
      </c>
      <c r="P976" s="31">
        <v>0.9492182817</v>
      </c>
      <c r="Q976" s="31">
        <v>0.249999999999999</v>
      </c>
      <c r="R976" s="42"/>
      <c r="S976" s="42" t="str">
        <f>IF(R976="","",MAX(R976,Q976))</f>
        <v/>
      </c>
      <c r="T976" s="27">
        <f>IF(A976="placement",MIN(P976,IF(S976="",Q976,S976)),"")</f>
        <v>0.249999999999999</v>
      </c>
      <c r="U976" s="28">
        <f>IF($A976="placement",T976*J976,"")</f>
        <v>161.99999999999935</v>
      </c>
      <c r="V976" s="26">
        <f>IF($A976="placement",U976,IF($A976="site",SUMIF($C:$C,$C976,$U:$U),IF($A976="user",SUMIF($B:$B,$B976,$U:$U),SUM($U:$U))))</f>
        <v>161.99999999999935</v>
      </c>
      <c r="W976" s="27">
        <f>V976/J976</f>
        <v>0.249999999999999</v>
      </c>
    </row>
    <row r="977" spans="1:23" x14ac:dyDescent="0.3">
      <c r="A977" s="23" t="s">
        <v>14</v>
      </c>
      <c r="B977" s="23" t="s">
        <v>5211</v>
      </c>
      <c r="C977" s="23" t="s">
        <v>5213</v>
      </c>
      <c r="D977" s="23" t="s">
        <v>5250</v>
      </c>
      <c r="E977" s="23" t="s">
        <v>5251</v>
      </c>
      <c r="F977" s="27">
        <v>0.33</v>
      </c>
      <c r="G977" s="24">
        <v>0</v>
      </c>
      <c r="H977" s="25">
        <v>43.2226</v>
      </c>
      <c r="I977" s="25">
        <v>19.0914</v>
      </c>
      <c r="J977" s="26">
        <v>647</v>
      </c>
      <c r="K977" s="26">
        <v>196</v>
      </c>
      <c r="L977" s="27">
        <v>0.44169999999999998</v>
      </c>
      <c r="M977" s="28">
        <v>1.13025741</v>
      </c>
      <c r="N977" s="29">
        <v>0.8</v>
      </c>
      <c r="O977" s="31" t="s">
        <v>42</v>
      </c>
      <c r="P977" s="31">
        <v>0.29219663210000002</v>
      </c>
      <c r="Q977" s="31">
        <v>0.29219663205506002</v>
      </c>
      <c r="R977" s="42"/>
      <c r="S977" s="42" t="str">
        <f>IF(R977="","",MAX(R977,Q977))</f>
        <v/>
      </c>
      <c r="T977" s="27">
        <f>IF(A977="placement",MIN(P977,IF(S977="",Q977,S977)),"")</f>
        <v>0.29219663205506002</v>
      </c>
      <c r="U977" s="28">
        <f>IF($A977="placement",T977*J977,"")</f>
        <v>189.05122093962385</v>
      </c>
      <c r="V977" s="26">
        <f>IF($A977="placement",U977,IF($A977="site",SUMIF($C:$C,$C977,$U:$U),IF($A977="user",SUMIF($B:$B,$B977,$U:$U),SUM($U:$U))))</f>
        <v>189.05122093962385</v>
      </c>
      <c r="W977" s="27">
        <f>V977/J977</f>
        <v>0.29219663205506002</v>
      </c>
    </row>
    <row r="978" spans="1:23" x14ac:dyDescent="0.3">
      <c r="A978" s="23" t="s">
        <v>14</v>
      </c>
      <c r="B978" s="23" t="s">
        <v>7032</v>
      </c>
      <c r="C978" s="23" t="s">
        <v>7034</v>
      </c>
      <c r="D978" s="23" t="s">
        <v>7038</v>
      </c>
      <c r="E978" s="23" t="s">
        <v>7039</v>
      </c>
      <c r="F978" s="27">
        <v>0.33</v>
      </c>
      <c r="G978" s="24">
        <v>1</v>
      </c>
      <c r="H978" s="25">
        <v>372.88959999999997</v>
      </c>
      <c r="I978" s="25">
        <v>20.441500000000001</v>
      </c>
      <c r="J978" s="26">
        <v>644</v>
      </c>
      <c r="K978" s="26">
        <v>212</v>
      </c>
      <c r="L978" s="27">
        <v>5.4800000000000001E-2</v>
      </c>
      <c r="M978" s="28">
        <v>1.0495281000000001</v>
      </c>
      <c r="N978" s="29">
        <v>0.5</v>
      </c>
      <c r="O978" s="31" t="s">
        <v>12</v>
      </c>
      <c r="P978" s="31">
        <v>0.52359541210000005</v>
      </c>
      <c r="Q978" s="31">
        <v>0.32999999999999902</v>
      </c>
      <c r="R978" s="42"/>
      <c r="S978" s="42" t="str">
        <f>IF(R978="","",MAX(R978,Q978))</f>
        <v/>
      </c>
      <c r="T978" s="27">
        <f>IF(A978="placement",MIN(P978,IF(S978="",Q978,S978)),"")</f>
        <v>0.32999999999999902</v>
      </c>
      <c r="U978" s="28">
        <f>IF($A978="placement",T978*J978,"")</f>
        <v>212.51999999999936</v>
      </c>
      <c r="V978" s="26">
        <f>IF($A978="placement",U978,IF($A978="site",SUMIF($C:$C,$C978,$U:$U),IF($A978="user",SUMIF($B:$B,$B978,$U:$U),SUM($U:$U))))</f>
        <v>212.51999999999936</v>
      </c>
      <c r="W978" s="27">
        <f>V978/J978</f>
        <v>0.32999999999999902</v>
      </c>
    </row>
    <row r="979" spans="1:23" x14ac:dyDescent="0.3">
      <c r="A979" s="23" t="s">
        <v>14</v>
      </c>
      <c r="B979" s="23" t="s">
        <v>6433</v>
      </c>
      <c r="C979" s="23" t="s">
        <v>6434</v>
      </c>
      <c r="D979" s="23" t="s">
        <v>6435</v>
      </c>
      <c r="E979" s="23" t="s">
        <v>6436</v>
      </c>
      <c r="F979" s="27">
        <v>0.25</v>
      </c>
      <c r="G979" s="24">
        <v>1</v>
      </c>
      <c r="H979" s="25">
        <v>74.821299999999994</v>
      </c>
      <c r="I979" s="25">
        <v>7.9120999999999997</v>
      </c>
      <c r="J979" s="26">
        <v>644</v>
      </c>
      <c r="K979" s="26">
        <v>161</v>
      </c>
      <c r="L979" s="27">
        <v>0.1057</v>
      </c>
      <c r="M979" s="28">
        <v>2.7116656099999998</v>
      </c>
      <c r="N979" s="29">
        <v>1.85</v>
      </c>
      <c r="O979" s="31" t="s">
        <v>42</v>
      </c>
      <c r="P979" s="31">
        <v>0.3177624885</v>
      </c>
      <c r="Q979" s="31">
        <v>0.249999999999999</v>
      </c>
      <c r="R979" s="42">
        <v>0.35</v>
      </c>
      <c r="S979" s="42">
        <f>IF(R979="","",MAX(R979,Q979))</f>
        <v>0.35</v>
      </c>
      <c r="T979" s="27">
        <f>IF(A979="placement",MIN(P979,IF(S979="",Q979,S979)),"")</f>
        <v>0.3177624885</v>
      </c>
      <c r="U979" s="28">
        <f>IF($A979="placement",T979*J979,"")</f>
        <v>204.63904259399999</v>
      </c>
      <c r="V979" s="26">
        <f>IF($A979="placement",U979,IF($A979="site",SUMIF($C:$C,$C979,$U:$U),IF($A979="user",SUMIF($B:$B,$B979,$U:$U),SUM($U:$U))))</f>
        <v>204.63904259399999</v>
      </c>
      <c r="W979" s="27">
        <f>V979/J979</f>
        <v>0.3177624885</v>
      </c>
    </row>
    <row r="980" spans="1:23" x14ac:dyDescent="0.3">
      <c r="A980" s="17" t="s">
        <v>14</v>
      </c>
      <c r="B980" s="17" t="s">
        <v>650</v>
      </c>
      <c r="C980" s="17" t="s">
        <v>652</v>
      </c>
      <c r="D980" s="17" t="s">
        <v>655</v>
      </c>
      <c r="E980" s="17" t="s">
        <v>656</v>
      </c>
      <c r="F980" s="18">
        <v>0.25</v>
      </c>
      <c r="G980" s="36">
        <v>1</v>
      </c>
      <c r="H980" s="37">
        <v>58.668599999999998</v>
      </c>
      <c r="I980" s="37">
        <v>17.5686</v>
      </c>
      <c r="J980" s="19">
        <v>644</v>
      </c>
      <c r="K980" s="19">
        <v>161</v>
      </c>
      <c r="L980" s="18">
        <v>0.29949999999999999</v>
      </c>
      <c r="M980" s="20">
        <v>1.2210176500000001</v>
      </c>
      <c r="N980" s="21">
        <v>0.75</v>
      </c>
      <c r="O980" s="22" t="s">
        <v>42</v>
      </c>
      <c r="P980" s="22">
        <v>0.3857582624</v>
      </c>
      <c r="Q980" s="22">
        <v>0.249999999999999</v>
      </c>
      <c r="R980" s="43"/>
      <c r="S980" s="42" t="str">
        <f>IF(R980="","",MAX(R980,Q980))</f>
        <v/>
      </c>
      <c r="T980" s="27">
        <f>IF(A980="placement",MIN(P980,IF(S980="",Q980,S980)),"")</f>
        <v>0.249999999999999</v>
      </c>
      <c r="U980" s="20">
        <f>IF($A980="placement",T980*J980,"")</f>
        <v>160.99999999999935</v>
      </c>
      <c r="V980" s="19">
        <f>IF($A980="placement",U980,IF($A980="site",SUMIF($C:$C,$C980,$U:$U),IF($A980="user",SUMIF($B:$B,$B980,$U:$U),SUM($U:$U))))</f>
        <v>160.99999999999935</v>
      </c>
      <c r="W980" s="18">
        <f>V980/J980</f>
        <v>0.24999999999999897</v>
      </c>
    </row>
    <row r="981" spans="1:23" x14ac:dyDescent="0.3">
      <c r="A981" s="17" t="s">
        <v>14</v>
      </c>
      <c r="B981" s="17" t="s">
        <v>678</v>
      </c>
      <c r="C981" s="17" t="s">
        <v>680</v>
      </c>
      <c r="D981" s="17" t="s">
        <v>707</v>
      </c>
      <c r="E981" s="17" t="s">
        <v>708</v>
      </c>
      <c r="F981" s="18">
        <v>0.25</v>
      </c>
      <c r="G981" s="36">
        <v>1</v>
      </c>
      <c r="H981" s="37">
        <v>59.554400000000001</v>
      </c>
      <c r="I981" s="37">
        <v>36.190399999999997</v>
      </c>
      <c r="J981" s="19">
        <v>641</v>
      </c>
      <c r="K981" s="19">
        <v>160</v>
      </c>
      <c r="L981" s="18">
        <v>0.60770000000000002</v>
      </c>
      <c r="M981" s="20">
        <v>0.59080951000000004</v>
      </c>
      <c r="N981" s="21">
        <v>0.25</v>
      </c>
      <c r="O981" s="22" t="s">
        <v>12</v>
      </c>
      <c r="P981" s="22">
        <v>0.57685176680000005</v>
      </c>
      <c r="Q981" s="22">
        <v>0.25</v>
      </c>
      <c r="R981" s="43"/>
      <c r="S981" s="42" t="str">
        <f>IF(R981="","",MAX(R981,Q981))</f>
        <v/>
      </c>
      <c r="T981" s="27">
        <f>IF(A981="placement",MIN(P981,IF(S981="",Q981,S981)),"")</f>
        <v>0.25</v>
      </c>
      <c r="U981" s="20">
        <f>IF($A981="placement",T981*J981,"")</f>
        <v>160.25</v>
      </c>
      <c r="V981" s="19">
        <f>IF($A981="placement",U981,IF($A981="site",SUMIF($C:$C,$C981,$U:$U),IF($A981="user",SUMIF($B:$B,$B981,$U:$U),SUM($U:$U))))</f>
        <v>160.25</v>
      </c>
      <c r="W981" s="18">
        <f>V981/J981</f>
        <v>0.25</v>
      </c>
    </row>
    <row r="982" spans="1:23" x14ac:dyDescent="0.3">
      <c r="A982" s="23" t="s">
        <v>14</v>
      </c>
      <c r="B982" s="23" t="s">
        <v>7909</v>
      </c>
      <c r="C982" s="23" t="s">
        <v>7910</v>
      </c>
      <c r="D982" s="23" t="s">
        <v>7923</v>
      </c>
      <c r="E982" s="23" t="s">
        <v>7924</v>
      </c>
      <c r="F982" s="27">
        <v>0.25</v>
      </c>
      <c r="G982" s="24">
        <v>1</v>
      </c>
      <c r="H982" s="25">
        <v>452.84910000000002</v>
      </c>
      <c r="I982" s="25">
        <v>53.485199999999999</v>
      </c>
      <c r="J982" s="26">
        <v>641</v>
      </c>
      <c r="K982" s="26">
        <v>160</v>
      </c>
      <c r="L982" s="27">
        <v>0.1181</v>
      </c>
      <c r="M982" s="28">
        <v>0.39960362999999999</v>
      </c>
      <c r="N982" s="29">
        <v>0.2</v>
      </c>
      <c r="O982" s="31" t="s">
        <v>12</v>
      </c>
      <c r="P982" s="31">
        <v>0.49950404450000002</v>
      </c>
      <c r="Q982" s="31">
        <v>0.25</v>
      </c>
      <c r="R982" s="42"/>
      <c r="S982" s="42" t="str">
        <f>IF(R982="","",MAX(R982,Q982))</f>
        <v/>
      </c>
      <c r="T982" s="27">
        <f>IF(A982="placement",MIN(P982,IF(S982="",Q982,S982)),"")</f>
        <v>0.25</v>
      </c>
      <c r="U982" s="28">
        <f>IF($A982="placement",T982*J982,"")</f>
        <v>160.25</v>
      </c>
      <c r="V982" s="26">
        <f>IF($A982="placement",U982,IF($A982="site",SUMIF($C:$C,$C982,$U:$U),IF($A982="user",SUMIF($B:$B,$B982,$U:$U),SUM($U:$U))))</f>
        <v>160.25</v>
      </c>
      <c r="W982" s="27">
        <f>V982/J982</f>
        <v>0.25</v>
      </c>
    </row>
    <row r="983" spans="1:23" x14ac:dyDescent="0.3">
      <c r="A983" s="23" t="s">
        <v>14</v>
      </c>
      <c r="B983" s="23" t="s">
        <v>4183</v>
      </c>
      <c r="C983" s="23" t="s">
        <v>4185</v>
      </c>
      <c r="D983" s="23" t="s">
        <v>4191</v>
      </c>
      <c r="E983" s="23" t="s">
        <v>4192</v>
      </c>
      <c r="F983" s="27">
        <v>0.18</v>
      </c>
      <c r="G983" s="24">
        <v>1</v>
      </c>
      <c r="H983" s="25">
        <v>1735.3363999999999</v>
      </c>
      <c r="I983" s="25">
        <v>68.728099999999998</v>
      </c>
      <c r="J983" s="26">
        <v>640</v>
      </c>
      <c r="K983" s="26">
        <v>115</v>
      </c>
      <c r="L983" s="27">
        <v>3.9600000000000003E-2</v>
      </c>
      <c r="M983" s="28">
        <v>0.31048115999999998</v>
      </c>
      <c r="N983" s="29">
        <v>0.15</v>
      </c>
      <c r="O983" s="31" t="s">
        <v>12</v>
      </c>
      <c r="P983" s="31">
        <v>0.51687890049999996</v>
      </c>
      <c r="Q983" s="31">
        <v>0.17999999999999899</v>
      </c>
      <c r="R983" s="42">
        <v>0.23</v>
      </c>
      <c r="S983" s="42">
        <f>IF(R983="","",MAX(R983,Q983))</f>
        <v>0.23</v>
      </c>
      <c r="T983" s="27">
        <f>IF(A983="placement",MIN(P983,IF(S983="",Q983,S983)),"")</f>
        <v>0.23</v>
      </c>
      <c r="U983" s="28">
        <f>IF($A983="placement",T983*J983,"")</f>
        <v>147.20000000000002</v>
      </c>
      <c r="V983" s="26">
        <f>IF($A983="placement",U983,IF($A983="site",SUMIF($C:$C,$C983,$U:$U),IF($A983="user",SUMIF($B:$B,$B983,$U:$U),SUM($U:$U))))</f>
        <v>147.20000000000002</v>
      </c>
      <c r="W983" s="27">
        <f>V983/J983</f>
        <v>0.23000000000000004</v>
      </c>
    </row>
    <row r="984" spans="1:23" hidden="1" x14ac:dyDescent="0.3">
      <c r="A984" s="23" t="s">
        <v>13</v>
      </c>
      <c r="B984" s="23" t="s">
        <v>3643</v>
      </c>
      <c r="C984" s="23" t="s">
        <v>3645</v>
      </c>
      <c r="D984" s="23" t="s">
        <v>9898</v>
      </c>
      <c r="E984" s="23"/>
      <c r="F984" s="27">
        <v>0.25</v>
      </c>
      <c r="G984" s="24">
        <v>1</v>
      </c>
      <c r="H984" s="25">
        <v>253.92590000000001</v>
      </c>
      <c r="I984" s="25">
        <v>83.132900000000006</v>
      </c>
      <c r="J984" s="26">
        <v>3618</v>
      </c>
      <c r="K984" s="26">
        <v>905</v>
      </c>
      <c r="L984" s="27">
        <v>0.32740000000000002</v>
      </c>
      <c r="M984" s="28">
        <v>1.4507236299999999</v>
      </c>
      <c r="N984" s="29">
        <v>0.5</v>
      </c>
      <c r="O984" s="31"/>
      <c r="P984" s="31">
        <v>0.65534441509999997</v>
      </c>
      <c r="Q984" s="31">
        <v>0.25</v>
      </c>
      <c r="R984" s="42"/>
      <c r="S984" s="42" t="str">
        <f>IF(R984="","",MAX(R984,Q984))</f>
        <v/>
      </c>
      <c r="T984" s="27" t="str">
        <f>IF(A984="placement",MIN(P984,IF(S984="",Q984,S984)),"")</f>
        <v/>
      </c>
      <c r="U984" s="28" t="str">
        <f>IF($A984="placement",T984*J984,"")</f>
        <v/>
      </c>
      <c r="V984" s="26">
        <f>IF($A984="placement",U984,IF($A984="site",SUMIF($C:$C,$C984,$U:$U),IF($A984="user",SUMIF($B:$B,$B984,$U:$U),SUM($U:$U))))</f>
        <v>904.49999999999875</v>
      </c>
      <c r="W984" s="27">
        <f>V984/J984</f>
        <v>0.24999999999999967</v>
      </c>
    </row>
    <row r="985" spans="1:23" hidden="1" x14ac:dyDescent="0.3">
      <c r="A985" s="23" t="s">
        <v>10</v>
      </c>
      <c r="B985" s="23" t="s">
        <v>8093</v>
      </c>
      <c r="C985" s="23" t="s">
        <v>9898</v>
      </c>
      <c r="D985" s="23" t="s">
        <v>9898</v>
      </c>
      <c r="E985" s="23"/>
      <c r="F985" s="27">
        <v>0.30380000000000001</v>
      </c>
      <c r="G985" s="24">
        <v>1</v>
      </c>
      <c r="H985" s="25">
        <v>1010.9239</v>
      </c>
      <c r="I985" s="25">
        <v>127.1204</v>
      </c>
      <c r="J985" s="26">
        <v>3623</v>
      </c>
      <c r="K985" s="26">
        <v>1099</v>
      </c>
      <c r="L985" s="27">
        <v>0.12570000000000001</v>
      </c>
      <c r="M985" s="28">
        <v>0.95002745</v>
      </c>
      <c r="N985" s="29">
        <v>0.65305299999999999</v>
      </c>
      <c r="O985" s="31"/>
      <c r="P985" s="31">
        <v>0.31259565090000002</v>
      </c>
      <c r="Q985" s="31">
        <v>0.30376157415622002</v>
      </c>
      <c r="R985" s="42"/>
      <c r="S985" s="42" t="str">
        <f>IF(R985="","",MAX(R985,Q985))</f>
        <v/>
      </c>
      <c r="T985" s="27" t="str">
        <f>IF(A985="placement",MIN(P985,IF(S985="",Q985,S985)),"")</f>
        <v/>
      </c>
      <c r="U985" s="28" t="str">
        <f>IF($A985="placement",T985*J985,"")</f>
        <v/>
      </c>
      <c r="V985" s="26">
        <f>IF($A985="placement",U985,IF($A985="site",SUMIF($C:$C,$C985,$U:$U),IF($A985="user",SUMIF($B:$B,$B985,$U:$U),SUM($U:$U))))</f>
        <v>975.66604175874431</v>
      </c>
      <c r="W985" s="27">
        <f>V985/J985</f>
        <v>0.26929783101262611</v>
      </c>
    </row>
    <row r="986" spans="1:23" hidden="1" x14ac:dyDescent="0.3">
      <c r="A986" s="23" t="s">
        <v>13</v>
      </c>
      <c r="B986" s="23" t="s">
        <v>6921</v>
      </c>
      <c r="C986" s="23" t="s">
        <v>6922</v>
      </c>
      <c r="D986" s="32" t="s">
        <v>9898</v>
      </c>
      <c r="E986" s="23"/>
      <c r="F986" s="27">
        <v>0.25</v>
      </c>
      <c r="G986" s="24">
        <v>0.83555939000000001</v>
      </c>
      <c r="H986" s="25">
        <v>315.38409999999999</v>
      </c>
      <c r="I986" s="25">
        <v>43.2517</v>
      </c>
      <c r="J986" s="26">
        <v>3520</v>
      </c>
      <c r="K986" s="26">
        <v>646</v>
      </c>
      <c r="L986" s="27">
        <v>0.1371</v>
      </c>
      <c r="M986" s="28">
        <v>2.7131312699999999</v>
      </c>
      <c r="N986" s="29">
        <v>2.2113390000000002</v>
      </c>
      <c r="O986" s="31"/>
      <c r="P986" s="31">
        <v>0.1849494998</v>
      </c>
      <c r="Q986" s="31">
        <v>0.18494949975777</v>
      </c>
      <c r="R986" s="42"/>
      <c r="S986" s="42" t="str">
        <f>IF(R986="","",MAX(R986,Q986))</f>
        <v/>
      </c>
      <c r="T986" s="27" t="str">
        <f>IF(A986="placement",MIN(P986,IF(S986="",Q986,S986)),"")</f>
        <v/>
      </c>
      <c r="U986" s="28" t="str">
        <f>IF($A986="placement",T986*J986,"")</f>
        <v/>
      </c>
      <c r="V986" s="26">
        <f>IF($A986="placement",U986,IF($A986="site",SUMIF($C:$C,$C986,$U:$U),IF($A986="user",SUMIF($B:$B,$B986,$U:$U),SUM($U:$U))))</f>
        <v>646.86294282421852</v>
      </c>
      <c r="W986" s="27">
        <f>V986/J986</f>
        <v>0.18376788148415299</v>
      </c>
    </row>
    <row r="987" spans="1:23" hidden="1" x14ac:dyDescent="0.3">
      <c r="A987" s="17" t="s">
        <v>10</v>
      </c>
      <c r="B987" s="17" t="s">
        <v>9958</v>
      </c>
      <c r="C987" s="17" t="s">
        <v>9898</v>
      </c>
      <c r="D987" s="17" t="s">
        <v>9898</v>
      </c>
      <c r="E987" s="17"/>
      <c r="F987" s="18">
        <v>0.25</v>
      </c>
      <c r="G987" s="36">
        <v>0.74008351000000006</v>
      </c>
      <c r="H987" s="37">
        <v>132.9727</v>
      </c>
      <c r="I987" s="37">
        <v>33.488900000000001</v>
      </c>
      <c r="J987" s="19">
        <v>2097</v>
      </c>
      <c r="K987" s="19">
        <v>524</v>
      </c>
      <c r="L987" s="18">
        <v>0.25180000000000002</v>
      </c>
      <c r="M987" s="20">
        <v>2.0874171600000002</v>
      </c>
      <c r="N987" s="21">
        <v>1.2194210000000001</v>
      </c>
      <c r="O987" s="22"/>
      <c r="P987" s="22">
        <v>0.41582304609999998</v>
      </c>
      <c r="Q987" s="22">
        <v>0.25</v>
      </c>
      <c r="R987" s="43"/>
      <c r="S987" s="42" t="str">
        <f>IF(R987="","",MAX(R987,Q987))</f>
        <v/>
      </c>
      <c r="T987" s="27" t="str">
        <f>IF(A987="placement",MIN(P987,IF(S987="",Q987,S987)),"")</f>
        <v/>
      </c>
      <c r="U987" s="20" t="str">
        <f>IF($A987="placement",T987*J987,"")</f>
        <v/>
      </c>
      <c r="V987" s="19">
        <f>IF($A987="placement",U987,IF($A987="site",SUMIF($C:$C,$C987,$U:$U),IF($A987="user",SUMIF($B:$B,$B987,$U:$U),SUM($U:$U))))</f>
        <v>564.49999999999932</v>
      </c>
      <c r="W987" s="18">
        <f>V987/J987</f>
        <v>0.26919408679065299</v>
      </c>
    </row>
    <row r="988" spans="1:23" x14ac:dyDescent="0.3">
      <c r="A988" s="11" t="s">
        <v>14</v>
      </c>
      <c r="B988" s="11" t="s">
        <v>4298</v>
      </c>
      <c r="C988" s="11" t="s">
        <v>4299</v>
      </c>
      <c r="D988" s="35" t="s">
        <v>4308</v>
      </c>
      <c r="E988" s="11" t="s">
        <v>4309</v>
      </c>
      <c r="F988" s="12">
        <v>0.3</v>
      </c>
      <c r="G988" s="33">
        <v>1</v>
      </c>
      <c r="H988" s="34">
        <v>265.70800000000003</v>
      </c>
      <c r="I988" s="34">
        <v>64.413399999999996</v>
      </c>
      <c r="J988" s="13">
        <v>637</v>
      </c>
      <c r="K988" s="13">
        <v>191</v>
      </c>
      <c r="L988" s="12">
        <v>0.2424</v>
      </c>
      <c r="M988" s="14">
        <v>0.32962883999999998</v>
      </c>
      <c r="N988" s="15">
        <v>0.2</v>
      </c>
      <c r="O988" s="16" t="s">
        <v>304</v>
      </c>
      <c r="P988" s="16">
        <v>0.39325696789999998</v>
      </c>
      <c r="Q988" s="16">
        <v>0.3</v>
      </c>
      <c r="R988" s="44"/>
      <c r="S988" s="42" t="str">
        <f>IF(R988="","",MAX(R988,Q988))</f>
        <v/>
      </c>
      <c r="T988" s="27">
        <f>IF(A988="placement",MIN(P988,IF(S988="",Q988,S988)),"")</f>
        <v>0.3</v>
      </c>
      <c r="U988" s="14">
        <f>IF($A988="placement",T988*J988,"")</f>
        <v>191.1</v>
      </c>
      <c r="V988" s="13">
        <f>IF($A988="placement",U988,IF($A988="site",SUMIF($C:$C,$C988,$U:$U),IF($A988="user",SUMIF($B:$B,$B988,$U:$U),SUM($U:$U))))</f>
        <v>191.1</v>
      </c>
      <c r="W988" s="12">
        <f>V988/J988</f>
        <v>0.3</v>
      </c>
    </row>
    <row r="989" spans="1:23" x14ac:dyDescent="0.3">
      <c r="A989" s="23" t="s">
        <v>14</v>
      </c>
      <c r="B989" s="23" t="s">
        <v>678</v>
      </c>
      <c r="C989" s="23" t="s">
        <v>680</v>
      </c>
      <c r="D989" s="32" t="s">
        <v>852</v>
      </c>
      <c r="E989" s="23" t="s">
        <v>853</v>
      </c>
      <c r="F989" s="27">
        <v>0.25</v>
      </c>
      <c r="G989" s="24">
        <v>1</v>
      </c>
      <c r="H989" s="25">
        <v>71.022499999999994</v>
      </c>
      <c r="I989" s="25">
        <v>36.5261</v>
      </c>
      <c r="J989" s="26">
        <v>637</v>
      </c>
      <c r="K989" s="26">
        <v>159</v>
      </c>
      <c r="L989" s="27">
        <v>0.51429999999999998</v>
      </c>
      <c r="M989" s="28">
        <v>0.58152415999999996</v>
      </c>
      <c r="N989" s="29">
        <v>0.25</v>
      </c>
      <c r="O989" s="31" t="s">
        <v>12</v>
      </c>
      <c r="P989" s="31">
        <v>0.57009524460000005</v>
      </c>
      <c r="Q989" s="31">
        <v>0.25</v>
      </c>
      <c r="R989" s="42"/>
      <c r="S989" s="42" t="str">
        <f>IF(R989="","",MAX(R989,Q989))</f>
        <v/>
      </c>
      <c r="T989" s="27">
        <f>IF(A989="placement",MIN(P989,IF(S989="",Q989,S989)),"")</f>
        <v>0.25</v>
      </c>
      <c r="U989" s="28">
        <f>IF($A989="placement",T989*J989,"")</f>
        <v>159.25</v>
      </c>
      <c r="V989" s="26">
        <f>IF($A989="placement",U989,IF($A989="site",SUMIF($C:$C,$C989,$U:$U),IF($A989="user",SUMIF($B:$B,$B989,$U:$U),SUM($U:$U))))</f>
        <v>159.25</v>
      </c>
      <c r="W989" s="27">
        <f>V989/J989</f>
        <v>0.25</v>
      </c>
    </row>
    <row r="990" spans="1:23" x14ac:dyDescent="0.3">
      <c r="A990" s="23" t="s">
        <v>14</v>
      </c>
      <c r="B990" s="23" t="s">
        <v>6638</v>
      </c>
      <c r="C990" s="23" t="s">
        <v>6639</v>
      </c>
      <c r="D990" s="23" t="s">
        <v>6673</v>
      </c>
      <c r="E990" s="23" t="s">
        <v>6674</v>
      </c>
      <c r="F990" s="27">
        <v>0.25</v>
      </c>
      <c r="G990" s="24">
        <v>1</v>
      </c>
      <c r="H990" s="25">
        <v>81.632800000000003</v>
      </c>
      <c r="I990" s="25">
        <v>34.627099999999999</v>
      </c>
      <c r="J990" s="26">
        <v>637</v>
      </c>
      <c r="K990" s="26">
        <v>159</v>
      </c>
      <c r="L990" s="27">
        <v>0.42420000000000002</v>
      </c>
      <c r="M990" s="28">
        <v>0.61335021000000001</v>
      </c>
      <c r="N990" s="29">
        <v>0.3</v>
      </c>
      <c r="O990" s="31" t="s">
        <v>12</v>
      </c>
      <c r="P990" s="31">
        <v>0.51088302149999998</v>
      </c>
      <c r="Q990" s="31">
        <v>0.25</v>
      </c>
      <c r="R990" s="42"/>
      <c r="S990" s="42" t="str">
        <f>IF(R990="","",MAX(R990,Q990))</f>
        <v/>
      </c>
      <c r="T990" s="27">
        <f>IF(A990="placement",MIN(P990,IF(S990="",Q990,S990)),"")</f>
        <v>0.25</v>
      </c>
      <c r="U990" s="28">
        <f>IF($A990="placement",T990*J990,"")</f>
        <v>159.25</v>
      </c>
      <c r="V990" s="26">
        <f>IF($A990="placement",U990,IF($A990="site",SUMIF($C:$C,$C990,$U:$U),IF($A990="user",SUMIF($B:$B,$B990,$U:$U),SUM($U:$U))))</f>
        <v>159.25</v>
      </c>
      <c r="W990" s="27">
        <f>V990/J990</f>
        <v>0.25</v>
      </c>
    </row>
    <row r="991" spans="1:23" hidden="1" x14ac:dyDescent="0.3">
      <c r="A991" s="23" t="s">
        <v>13</v>
      </c>
      <c r="B991" s="23" t="s">
        <v>7371</v>
      </c>
      <c r="C991" s="23" t="s">
        <v>7373</v>
      </c>
      <c r="D991" s="23" t="s">
        <v>9898</v>
      </c>
      <c r="E991" s="23"/>
      <c r="F991" s="27">
        <v>0.27179999999999999</v>
      </c>
      <c r="G991" s="24">
        <v>0.71425766999999996</v>
      </c>
      <c r="H991" s="25">
        <v>706.29309999999998</v>
      </c>
      <c r="I991" s="25">
        <v>166.77289999999999</v>
      </c>
      <c r="J991" s="26">
        <v>3407</v>
      </c>
      <c r="K991" s="26">
        <v>807</v>
      </c>
      <c r="L991" s="27">
        <v>0.2361</v>
      </c>
      <c r="M991" s="28">
        <v>0.68105808000000001</v>
      </c>
      <c r="N991" s="29">
        <v>0.47631099999999998</v>
      </c>
      <c r="O991" s="31"/>
      <c r="P991" s="31">
        <v>0.30063086220000002</v>
      </c>
      <c r="Q991" s="31">
        <v>0.27178671906595803</v>
      </c>
      <c r="R991" s="42"/>
      <c r="S991" s="42" t="str">
        <f>IF(R991="","",MAX(R991,Q991))</f>
        <v/>
      </c>
      <c r="T991" s="27" t="str">
        <f>IF(A991="placement",MIN(P991,IF(S991="",Q991,S991)),"")</f>
        <v/>
      </c>
      <c r="U991" s="28" t="str">
        <f>IF($A991="placement",T991*J991,"")</f>
        <v/>
      </c>
      <c r="V991" s="26">
        <f>IF($A991="placement",U991,IF($A991="site",SUMIF($C:$C,$C991,$U:$U),IF($A991="user",SUMIF($B:$B,$B991,$U:$U),SUM($U:$U))))</f>
        <v>772.82605069563624</v>
      </c>
      <c r="W991" s="27">
        <f>V991/J991</f>
        <v>0.22683476686106141</v>
      </c>
    </row>
    <row r="992" spans="1:23" hidden="1" x14ac:dyDescent="0.3">
      <c r="A992" s="23" t="s">
        <v>10</v>
      </c>
      <c r="B992" s="23" t="s">
        <v>9473</v>
      </c>
      <c r="C992" s="23" t="s">
        <v>9898</v>
      </c>
      <c r="D992" s="23" t="s">
        <v>9898</v>
      </c>
      <c r="E992" s="23"/>
      <c r="F992" s="27">
        <v>0.2681</v>
      </c>
      <c r="G992" s="24">
        <v>0.56127603000000004</v>
      </c>
      <c r="H992" s="25">
        <v>348.94510000000002</v>
      </c>
      <c r="I992" s="25">
        <v>115.5933</v>
      </c>
      <c r="J992" s="26">
        <v>3012</v>
      </c>
      <c r="K992" s="26">
        <v>797</v>
      </c>
      <c r="L992" s="27">
        <v>0.33129999999999998</v>
      </c>
      <c r="M992" s="28">
        <v>0.86862324000000002</v>
      </c>
      <c r="N992" s="29">
        <v>0.42970799999999998</v>
      </c>
      <c r="O992" s="31"/>
      <c r="P992" s="31">
        <v>0.50529990390000001</v>
      </c>
      <c r="Q992" s="31">
        <v>0.26814748855764298</v>
      </c>
      <c r="R992" s="42"/>
      <c r="S992" s="42" t="str">
        <f>IF(R992="","",MAX(R992,Q992))</f>
        <v/>
      </c>
      <c r="T992" s="27" t="str">
        <f>IF(A992="placement",MIN(P992,IF(S992="",Q992,S992)),"")</f>
        <v/>
      </c>
      <c r="U992" s="28" t="str">
        <f>IF($A992="placement",T992*J992,"")</f>
        <v/>
      </c>
      <c r="V992" s="26">
        <f>IF($A992="placement",U992,IF($A992="site",SUMIF($C:$C,$C992,$U:$U),IF($A992="user",SUMIF($B:$B,$B992,$U:$U),SUM($U:$U))))</f>
        <v>807.24260256879904</v>
      </c>
      <c r="W992" s="27">
        <f>V992/J992</f>
        <v>0.26800883219415639</v>
      </c>
    </row>
    <row r="993" spans="1:23" x14ac:dyDescent="0.3">
      <c r="A993" s="23" t="s">
        <v>14</v>
      </c>
      <c r="B993" s="23" t="s">
        <v>3927</v>
      </c>
      <c r="C993" s="23" t="s">
        <v>3929</v>
      </c>
      <c r="D993" s="23" t="s">
        <v>3930</v>
      </c>
      <c r="E993" s="23" t="s">
        <v>3931</v>
      </c>
      <c r="F993" s="27">
        <v>0.25</v>
      </c>
      <c r="G993" s="24">
        <v>1</v>
      </c>
      <c r="H993" s="25">
        <v>597.59829999999999</v>
      </c>
      <c r="I993" s="25">
        <v>74.0321</v>
      </c>
      <c r="J993" s="26">
        <v>636</v>
      </c>
      <c r="K993" s="26">
        <v>159</v>
      </c>
      <c r="L993" s="27">
        <v>0.1239</v>
      </c>
      <c r="M993" s="28">
        <v>0.28631509999999999</v>
      </c>
      <c r="N993" s="29">
        <v>0.14000000000000001</v>
      </c>
      <c r="O993" s="31" t="s">
        <v>12</v>
      </c>
      <c r="P993" s="31">
        <v>0.51102823580000001</v>
      </c>
      <c r="Q993" s="31">
        <v>0.25</v>
      </c>
      <c r="R993" s="42"/>
      <c r="S993" s="42" t="str">
        <f>IF(R993="","",MAX(R993,Q993))</f>
        <v/>
      </c>
      <c r="T993" s="27">
        <f>IF(A993="placement",MIN(P993,IF(S993="",Q993,S993)),"")</f>
        <v>0.25</v>
      </c>
      <c r="U993" s="28">
        <f>IF($A993="placement",T993*J993,"")</f>
        <v>159</v>
      </c>
      <c r="V993" s="26">
        <f>IF($A993="placement",U993,IF($A993="site",SUMIF($C:$C,$C993,$U:$U),IF($A993="user",SUMIF($B:$B,$B993,$U:$U),SUM($U:$U))))</f>
        <v>159</v>
      </c>
      <c r="W993" s="27">
        <f>V993/J993</f>
        <v>0.25</v>
      </c>
    </row>
    <row r="994" spans="1:23" x14ac:dyDescent="0.3">
      <c r="A994" s="23" t="s">
        <v>14</v>
      </c>
      <c r="B994" s="23" t="s">
        <v>8995</v>
      </c>
      <c r="C994" s="23" t="s">
        <v>8997</v>
      </c>
      <c r="D994" s="23" t="s">
        <v>9010</v>
      </c>
      <c r="E994" s="23" t="s">
        <v>9011</v>
      </c>
      <c r="F994" s="27">
        <v>0.25</v>
      </c>
      <c r="G994" s="24">
        <v>1</v>
      </c>
      <c r="H994" s="25">
        <v>50.010399999999997</v>
      </c>
      <c r="I994" s="25">
        <v>11.2963</v>
      </c>
      <c r="J994" s="26">
        <v>636</v>
      </c>
      <c r="K994" s="26">
        <v>127</v>
      </c>
      <c r="L994" s="27">
        <v>0.22589999999999999</v>
      </c>
      <c r="M994" s="28">
        <v>1.87559312</v>
      </c>
      <c r="N994" s="29">
        <v>1.5</v>
      </c>
      <c r="O994" s="31" t="s">
        <v>42</v>
      </c>
      <c r="P994" s="31">
        <v>0.20025298250000001</v>
      </c>
      <c r="Q994" s="31">
        <v>0.20025298250665</v>
      </c>
      <c r="R994" s="42"/>
      <c r="S994" s="42" t="str">
        <f>IF(R994="","",MAX(R994,Q994))</f>
        <v/>
      </c>
      <c r="T994" s="27">
        <f>IF(A994="placement",MIN(P994,IF(S994="",Q994,S994)),"")</f>
        <v>0.20025298250000001</v>
      </c>
      <c r="U994" s="28">
        <f>IF($A994="placement",T994*J994,"")</f>
        <v>127.36089687</v>
      </c>
      <c r="V994" s="26">
        <f>IF($A994="placement",U994,IF($A994="site",SUMIF($C:$C,$C994,$U:$U),IF($A994="user",SUMIF($B:$B,$B994,$U:$U),SUM($U:$U))))</f>
        <v>127.36089687</v>
      </c>
      <c r="W994" s="27">
        <f>V994/J994</f>
        <v>0.20025298250000001</v>
      </c>
    </row>
    <row r="995" spans="1:23" hidden="1" x14ac:dyDescent="0.3">
      <c r="A995" s="11" t="s">
        <v>13</v>
      </c>
      <c r="B995" s="11" t="s">
        <v>152</v>
      </c>
      <c r="C995" s="11" t="s">
        <v>9945</v>
      </c>
      <c r="D995" s="11" t="s">
        <v>9898</v>
      </c>
      <c r="E995" s="11"/>
      <c r="F995" s="12">
        <v>0.25</v>
      </c>
      <c r="G995" s="33">
        <v>0.99918430999999996</v>
      </c>
      <c r="H995" s="34">
        <v>210.1079</v>
      </c>
      <c r="I995" s="34">
        <v>82.773600000000002</v>
      </c>
      <c r="J995" s="13">
        <v>3394</v>
      </c>
      <c r="K995" s="13">
        <v>832</v>
      </c>
      <c r="L995" s="12">
        <v>0.39400000000000002</v>
      </c>
      <c r="M995" s="14">
        <v>1.3668408700000001</v>
      </c>
      <c r="N995" s="15">
        <v>1</v>
      </c>
      <c r="O995" s="16"/>
      <c r="P995" s="16">
        <v>0.26838593630000002</v>
      </c>
      <c r="Q995" s="16">
        <v>0.249999999999999</v>
      </c>
      <c r="R995" s="44"/>
      <c r="S995" s="42" t="str">
        <f>IF(R995="","",MAX(R995,Q995))</f>
        <v/>
      </c>
      <c r="T995" s="27" t="str">
        <f>IF(A995="placement",MIN(P995,IF(S995="",Q995,S995)),"")</f>
        <v/>
      </c>
      <c r="U995" s="14" t="str">
        <f>IF($A995="placement",T995*J995,"")</f>
        <v/>
      </c>
      <c r="V995" s="13">
        <f>IF($A995="placement",U995,IF($A995="site",SUMIF($C:$C,$C995,$U:$U),IF($A995="user",SUMIF($B:$B,$B995,$U:$U),SUM($U:$U))))</f>
        <v>859.77836727359909</v>
      </c>
      <c r="W995" s="12">
        <f>V995/J995</f>
        <v>0.25332303101756015</v>
      </c>
    </row>
    <row r="996" spans="1:23" hidden="1" x14ac:dyDescent="0.3">
      <c r="A996" s="23" t="s">
        <v>10</v>
      </c>
      <c r="B996" s="23" t="s">
        <v>4894</v>
      </c>
      <c r="C996" s="23" t="s">
        <v>9898</v>
      </c>
      <c r="D996" s="23" t="s">
        <v>9898</v>
      </c>
      <c r="E996" s="23"/>
      <c r="F996" s="27">
        <v>0.29099999999999998</v>
      </c>
      <c r="G996" s="24">
        <v>0.99986721000000001</v>
      </c>
      <c r="H996" s="25">
        <v>2459.2712000000001</v>
      </c>
      <c r="I996" s="25">
        <v>262.38690000000003</v>
      </c>
      <c r="J996" s="26">
        <v>7204</v>
      </c>
      <c r="K996" s="26">
        <v>1849</v>
      </c>
      <c r="L996" s="27">
        <v>0.1067</v>
      </c>
      <c r="M996" s="28">
        <v>0.91516752000000001</v>
      </c>
      <c r="N996" s="29">
        <v>0.66252800000000001</v>
      </c>
      <c r="O996" s="31"/>
      <c r="P996" s="31">
        <v>0.27605822149999998</v>
      </c>
      <c r="Q996" s="31">
        <v>0.27605822145160103</v>
      </c>
      <c r="R996" s="42"/>
      <c r="S996" s="42" t="str">
        <f>IF(R996="","",MAX(R996,Q996))</f>
        <v/>
      </c>
      <c r="T996" s="27" t="str">
        <f>IF(A996="placement",MIN(P996,IF(S996="",Q996,S996)),"")</f>
        <v/>
      </c>
      <c r="U996" s="28" t="str">
        <f>IF($A996="placement",T996*J996,"")</f>
        <v/>
      </c>
      <c r="V996" s="26">
        <f>IF($A996="placement",U996,IF($A996="site",SUMIF($C:$C,$C996,$U:$U),IF($A996="user",SUMIF($B:$B,$B996,$U:$U),SUM($U:$U))))</f>
        <v>1926.6353122066491</v>
      </c>
      <c r="W996" s="27">
        <f>V996/J996</f>
        <v>0.26743966021746934</v>
      </c>
    </row>
    <row r="997" spans="1:23" x14ac:dyDescent="0.3">
      <c r="A997" s="23" t="s">
        <v>14</v>
      </c>
      <c r="B997" s="23" t="s">
        <v>8370</v>
      </c>
      <c r="C997" s="23" t="s">
        <v>8372</v>
      </c>
      <c r="D997" s="23" t="s">
        <v>8381</v>
      </c>
      <c r="E997" s="23" t="s">
        <v>8371</v>
      </c>
      <c r="F997" s="27">
        <v>0.25</v>
      </c>
      <c r="G997" s="24">
        <v>0</v>
      </c>
      <c r="H997" s="25">
        <v>38.889899999999997</v>
      </c>
      <c r="I997" s="25">
        <v>16.593800000000002</v>
      </c>
      <c r="J997" s="26">
        <v>635</v>
      </c>
      <c r="K997" s="26">
        <v>159</v>
      </c>
      <c r="L997" s="27">
        <v>0.42670000000000002</v>
      </c>
      <c r="M997" s="28">
        <v>1.2748993799999999</v>
      </c>
      <c r="N997" s="29">
        <v>0.75</v>
      </c>
      <c r="O997" s="31" t="s">
        <v>42</v>
      </c>
      <c r="P997" s="31">
        <v>0.41171828069999999</v>
      </c>
      <c r="Q997" s="31">
        <v>0.25</v>
      </c>
      <c r="R997" s="42"/>
      <c r="S997" s="42" t="str">
        <f>IF(R997="","",MAX(R997,Q997))</f>
        <v/>
      </c>
      <c r="T997" s="27">
        <f>IF(A997="placement",MIN(P997,IF(S997="",Q997,S997)),"")</f>
        <v>0.25</v>
      </c>
      <c r="U997" s="28">
        <f>IF($A997="placement",T997*J997,"")</f>
        <v>158.75</v>
      </c>
      <c r="V997" s="26">
        <f>IF($A997="placement",U997,IF($A997="site",SUMIF($C:$C,$C997,$U:$U),IF($A997="user",SUMIF($B:$B,$B997,$U:$U),SUM($U:$U))))</f>
        <v>158.75</v>
      </c>
      <c r="W997" s="27">
        <f>V997/J997</f>
        <v>0.25</v>
      </c>
    </row>
    <row r="998" spans="1:23" x14ac:dyDescent="0.3">
      <c r="A998" s="23" t="s">
        <v>14</v>
      </c>
      <c r="B998" s="23" t="s">
        <v>9517</v>
      </c>
      <c r="C998" s="23" t="s">
        <v>9519</v>
      </c>
      <c r="D998" s="23" t="s">
        <v>9530</v>
      </c>
      <c r="E998" s="23" t="s">
        <v>9531</v>
      </c>
      <c r="F998" s="27">
        <v>0.25</v>
      </c>
      <c r="G998" s="24">
        <v>0</v>
      </c>
      <c r="H998" s="25">
        <v>45.817900000000002</v>
      </c>
      <c r="I998" s="25">
        <v>6.4911000000000003</v>
      </c>
      <c r="J998" s="26">
        <v>634</v>
      </c>
      <c r="K998" s="26">
        <v>158</v>
      </c>
      <c r="L998" s="27">
        <v>0.14169999999999999</v>
      </c>
      <c r="M998" s="28">
        <v>3.2564483499999999</v>
      </c>
      <c r="N998" s="29">
        <v>2.25</v>
      </c>
      <c r="O998" s="31" t="s">
        <v>42</v>
      </c>
      <c r="P998" s="31">
        <v>0.30906320009999999</v>
      </c>
      <c r="Q998" s="31">
        <v>0.25</v>
      </c>
      <c r="R998" s="42"/>
      <c r="S998" s="42" t="str">
        <f>IF(R998="","",MAX(R998,Q998))</f>
        <v/>
      </c>
      <c r="T998" s="27">
        <f>IF(A998="placement",MIN(P998,IF(S998="",Q998,S998)),"")</f>
        <v>0.25</v>
      </c>
      <c r="U998" s="28">
        <f>IF($A998="placement",T998*J998,"")</f>
        <v>158.5</v>
      </c>
      <c r="V998" s="26">
        <f>IF($A998="placement",U998,IF($A998="site",SUMIF($C:$C,$C998,$U:$U),IF($A998="user",SUMIF($B:$B,$B998,$U:$U),SUM($U:$U))))</f>
        <v>158.5</v>
      </c>
      <c r="W998" s="27">
        <f>V998/J998</f>
        <v>0.25</v>
      </c>
    </row>
    <row r="999" spans="1:23" x14ac:dyDescent="0.3">
      <c r="A999" s="23" t="s">
        <v>14</v>
      </c>
      <c r="B999" s="23" t="s">
        <v>7987</v>
      </c>
      <c r="C999" s="23" t="s">
        <v>7988</v>
      </c>
      <c r="D999" s="23" t="s">
        <v>8007</v>
      </c>
      <c r="E999" s="23" t="s">
        <v>8008</v>
      </c>
      <c r="F999" s="27">
        <v>0.3</v>
      </c>
      <c r="G999" s="24">
        <v>1</v>
      </c>
      <c r="H999" s="25">
        <v>50.831299999999999</v>
      </c>
      <c r="I999" s="25">
        <v>18.617100000000001</v>
      </c>
      <c r="J999" s="26">
        <v>634</v>
      </c>
      <c r="K999" s="26">
        <v>131</v>
      </c>
      <c r="L999" s="27">
        <v>0.36630000000000001</v>
      </c>
      <c r="M999" s="28">
        <v>1.1345741300000001</v>
      </c>
      <c r="N999" s="29">
        <v>0.9</v>
      </c>
      <c r="O999" s="31" t="s">
        <v>42</v>
      </c>
      <c r="P999" s="31">
        <v>0.20675081510000001</v>
      </c>
      <c r="Q999" s="31">
        <v>0.206750815141855</v>
      </c>
      <c r="R999" s="42"/>
      <c r="S999" s="42" t="str">
        <f>IF(R999="","",MAX(R999,Q999))</f>
        <v/>
      </c>
      <c r="T999" s="27">
        <f>IF(A999="placement",MIN(P999,IF(S999="",Q999,S999)),"")</f>
        <v>0.20675081510000001</v>
      </c>
      <c r="U999" s="28">
        <f>IF($A999="placement",T999*J999,"")</f>
        <v>131.08001677340002</v>
      </c>
      <c r="V999" s="26">
        <f>IF($A999="placement",U999,IF($A999="site",SUMIF($C:$C,$C999,$U:$U),IF($A999="user",SUMIF($B:$B,$B999,$U:$U),SUM($U:$U))))</f>
        <v>131.08001677340002</v>
      </c>
      <c r="W999" s="27">
        <f>V999/J999</f>
        <v>0.20675081510000004</v>
      </c>
    </row>
    <row r="1000" spans="1:23" x14ac:dyDescent="0.3">
      <c r="A1000" s="23" t="s">
        <v>14</v>
      </c>
      <c r="B1000" s="23" t="s">
        <v>2294</v>
      </c>
      <c r="C1000" s="23" t="s">
        <v>2295</v>
      </c>
      <c r="D1000" s="23" t="s">
        <v>2338</v>
      </c>
      <c r="E1000" s="23" t="s">
        <v>2339</v>
      </c>
      <c r="F1000" s="27">
        <v>0.33</v>
      </c>
      <c r="G1000" s="24">
        <v>1</v>
      </c>
      <c r="H1000" s="25">
        <v>57.829000000000001</v>
      </c>
      <c r="I1000" s="25">
        <v>13.6547</v>
      </c>
      <c r="J1000" s="26">
        <v>633</v>
      </c>
      <c r="K1000" s="26">
        <v>142</v>
      </c>
      <c r="L1000" s="27">
        <v>0.2361</v>
      </c>
      <c r="M1000" s="28">
        <v>1.54551332</v>
      </c>
      <c r="N1000" s="29">
        <v>1.2</v>
      </c>
      <c r="O1000" s="31" t="s">
        <v>12</v>
      </c>
      <c r="P1000" s="31">
        <v>0.22355894200000001</v>
      </c>
      <c r="Q1000" s="31">
        <v>0.22355894203275201</v>
      </c>
      <c r="R1000" s="42"/>
      <c r="S1000" s="42" t="str">
        <f>IF(R1000="","",MAX(R1000,Q1000))</f>
        <v/>
      </c>
      <c r="T1000" s="27">
        <f>IF(A1000="placement",MIN(P1000,IF(S1000="",Q1000,S1000)),"")</f>
        <v>0.22355894200000001</v>
      </c>
      <c r="U1000" s="28">
        <f>IF($A1000="placement",T1000*J1000,"")</f>
        <v>141.51281028600002</v>
      </c>
      <c r="V1000" s="26">
        <f>IF($A1000="placement",U1000,IF($A1000="site",SUMIF($C:$C,$C1000,$U:$U),IF($A1000="user",SUMIF($B:$B,$B1000,$U:$U),SUM($U:$U))))</f>
        <v>141.51281028600002</v>
      </c>
      <c r="W1000" s="27">
        <f>V1000/J1000</f>
        <v>0.22355894200000004</v>
      </c>
    </row>
    <row r="1001" spans="1:23" x14ac:dyDescent="0.3">
      <c r="A1001" s="23" t="s">
        <v>14</v>
      </c>
      <c r="B1001" s="23" t="s">
        <v>4328</v>
      </c>
      <c r="C1001" s="23" t="s">
        <v>4329</v>
      </c>
      <c r="D1001" s="32" t="s">
        <v>4334</v>
      </c>
      <c r="E1001" s="23" t="s">
        <v>10190</v>
      </c>
      <c r="F1001" s="27">
        <v>0.25</v>
      </c>
      <c r="G1001" s="24">
        <v>1</v>
      </c>
      <c r="H1001" s="25">
        <v>537.38149999999996</v>
      </c>
      <c r="I1001" s="25">
        <v>50.849699999999999</v>
      </c>
      <c r="J1001" s="26">
        <v>632</v>
      </c>
      <c r="K1001" s="26">
        <v>158</v>
      </c>
      <c r="L1001" s="27">
        <v>9.4600000000000004E-2</v>
      </c>
      <c r="M1001" s="28">
        <v>0.41410487000000001</v>
      </c>
      <c r="N1001" s="29">
        <v>0.17</v>
      </c>
      <c r="O1001" s="31" t="s">
        <v>42</v>
      </c>
      <c r="P1001" s="31">
        <v>0.58947596940000002</v>
      </c>
      <c r="Q1001" s="31">
        <v>0.25</v>
      </c>
      <c r="R1001" s="42"/>
      <c r="S1001" s="42" t="str">
        <f>IF(R1001="","",MAX(R1001,Q1001))</f>
        <v/>
      </c>
      <c r="T1001" s="27">
        <f>IF(A1001="placement",MIN(P1001,IF(S1001="",Q1001,S1001)),"")</f>
        <v>0.25</v>
      </c>
      <c r="U1001" s="28">
        <f>IF($A1001="placement",T1001*J1001,"")</f>
        <v>158</v>
      </c>
      <c r="V1001" s="26">
        <f>IF($A1001="placement",U1001,IF($A1001="site",SUMIF($C:$C,$C1001,$U:$U),IF($A1001="user",SUMIF($B:$B,$B1001,$U:$U),SUM($U:$U))))</f>
        <v>158</v>
      </c>
      <c r="W1001" s="27">
        <f>V1001/J1001</f>
        <v>0.25</v>
      </c>
    </row>
    <row r="1002" spans="1:23" hidden="1" x14ac:dyDescent="0.3">
      <c r="A1002" s="23" t="s">
        <v>13</v>
      </c>
      <c r="B1002" s="23" t="s">
        <v>8149</v>
      </c>
      <c r="C1002" s="23" t="s">
        <v>8151</v>
      </c>
      <c r="D1002" s="23" t="s">
        <v>9898</v>
      </c>
      <c r="E1002" s="23"/>
      <c r="F1002" s="27">
        <v>0.26190000000000002</v>
      </c>
      <c r="G1002" s="24">
        <v>0.44722258999999998</v>
      </c>
      <c r="H1002" s="25">
        <v>305.73540000000003</v>
      </c>
      <c r="I1002" s="25">
        <v>116.08369999999999</v>
      </c>
      <c r="J1002" s="26">
        <v>3289</v>
      </c>
      <c r="K1002" s="26">
        <v>861</v>
      </c>
      <c r="L1002" s="27">
        <v>0.37969999999999998</v>
      </c>
      <c r="M1002" s="28">
        <v>0.94439149</v>
      </c>
      <c r="N1002" s="29">
        <v>0.3</v>
      </c>
      <c r="O1002" s="31"/>
      <c r="P1002" s="31">
        <v>0.6823351285</v>
      </c>
      <c r="Q1002" s="31">
        <v>0.26189529883595097</v>
      </c>
      <c r="R1002" s="42"/>
      <c r="S1002" s="42" t="str">
        <f>IF(R1002="","",MAX(R1002,Q1002))</f>
        <v/>
      </c>
      <c r="T1002" s="27" t="str">
        <f>IF(A1002="placement",MIN(P1002,IF(S1002="",Q1002,S1002)),"")</f>
        <v/>
      </c>
      <c r="U1002" s="28" t="str">
        <f>IF($A1002="placement",T1002*J1002,"")</f>
        <v/>
      </c>
      <c r="V1002" s="26">
        <f>IF($A1002="placement",U1002,IF($A1002="site",SUMIF($C:$C,$C1002,$U:$U),IF($A1002="user",SUMIF($B:$B,$B1002,$U:$U),SUM($U:$U))))</f>
        <v>859.62999999999886</v>
      </c>
      <c r="W1002" s="27">
        <f>V1002/J1002</f>
        <v>0.26136515658254755</v>
      </c>
    </row>
    <row r="1003" spans="1:23" hidden="1" x14ac:dyDescent="0.3">
      <c r="A1003" s="23" t="s">
        <v>10</v>
      </c>
      <c r="B1003" s="23" t="s">
        <v>4134</v>
      </c>
      <c r="C1003" s="23" t="s">
        <v>9898</v>
      </c>
      <c r="D1003" s="32" t="s">
        <v>9898</v>
      </c>
      <c r="E1003" s="23"/>
      <c r="F1003" s="27">
        <v>0.3019</v>
      </c>
      <c r="G1003" s="24">
        <v>0.48046277999999998</v>
      </c>
      <c r="H1003" s="25">
        <v>76.440399999999997</v>
      </c>
      <c r="I1003" s="25">
        <v>26.865300000000001</v>
      </c>
      <c r="J1003" s="26">
        <v>427</v>
      </c>
      <c r="K1003" s="26">
        <v>125</v>
      </c>
      <c r="L1003" s="27">
        <v>0.35149999999999998</v>
      </c>
      <c r="M1003" s="28">
        <v>0.52950222999999996</v>
      </c>
      <c r="N1003" s="29">
        <v>0.35366500000000001</v>
      </c>
      <c r="O1003" s="31"/>
      <c r="P1003" s="31">
        <v>0.33208023869999997</v>
      </c>
      <c r="Q1003" s="31">
        <v>0.30194347868876797</v>
      </c>
      <c r="R1003" s="42"/>
      <c r="S1003" s="42" t="str">
        <f>IF(R1003="","",MAX(R1003,Q1003))</f>
        <v/>
      </c>
      <c r="T1003" s="27" t="str">
        <f>IF(A1003="placement",MIN(P1003,IF(S1003="",Q1003,S1003)),"")</f>
        <v/>
      </c>
      <c r="U1003" s="28" t="str">
        <f>IF($A1003="placement",T1003*J1003,"")</f>
        <v/>
      </c>
      <c r="V1003" s="26">
        <f>IF($A1003="placement",U1003,IF($A1003="site",SUMIF($C:$C,$C1003,$U:$U),IF($A1003="user",SUMIF($B:$B,$B1003,$U:$U),SUM($U:$U))))</f>
        <v>113.91224017888744</v>
      </c>
      <c r="W1003" s="27">
        <f>V1003/J1003</f>
        <v>0.26677339620348345</v>
      </c>
    </row>
    <row r="1004" spans="1:23" x14ac:dyDescent="0.3">
      <c r="A1004" s="23" t="s">
        <v>14</v>
      </c>
      <c r="B1004" s="23" t="s">
        <v>6638</v>
      </c>
      <c r="C1004" s="23" t="s">
        <v>6639</v>
      </c>
      <c r="D1004" s="32" t="s">
        <v>6808</v>
      </c>
      <c r="E1004" s="23" t="s">
        <v>6809</v>
      </c>
      <c r="F1004" s="27">
        <v>0.25</v>
      </c>
      <c r="G1004" s="24">
        <v>1</v>
      </c>
      <c r="H1004" s="25">
        <v>102.2889</v>
      </c>
      <c r="I1004" s="25">
        <v>33.604599999999998</v>
      </c>
      <c r="J1004" s="26">
        <v>632</v>
      </c>
      <c r="K1004" s="26">
        <v>158</v>
      </c>
      <c r="L1004" s="27">
        <v>0.32850000000000001</v>
      </c>
      <c r="M1004" s="28">
        <v>0.62680906999999997</v>
      </c>
      <c r="N1004" s="46">
        <v>0.45</v>
      </c>
      <c r="O1004" s="31" t="s">
        <v>12</v>
      </c>
      <c r="P1004" s="31">
        <v>0.28207802809999999</v>
      </c>
      <c r="Q1004" s="31">
        <v>0.25</v>
      </c>
      <c r="R1004" s="42"/>
      <c r="S1004" s="42" t="str">
        <f>IF(R1004="","",MAX(R1004,Q1004))</f>
        <v/>
      </c>
      <c r="T1004" s="27">
        <f>IF(A1004="placement",MIN(P1004,IF(S1004="",Q1004,S1004)),"")</f>
        <v>0.25</v>
      </c>
      <c r="U1004" s="28">
        <f>IF($A1004="placement",T1004*J1004,"")</f>
        <v>158</v>
      </c>
      <c r="V1004" s="26">
        <f>IF($A1004="placement",U1004,IF($A1004="site",SUMIF($C:$C,$C1004,$U:$U),IF($A1004="user",SUMIF($B:$B,$B1004,$U:$U),SUM($U:$U))))</f>
        <v>158</v>
      </c>
      <c r="W1004" s="27">
        <f>V1004/J1004</f>
        <v>0.25</v>
      </c>
    </row>
    <row r="1005" spans="1:23" x14ac:dyDescent="0.3">
      <c r="A1005" s="23" t="s">
        <v>14</v>
      </c>
      <c r="B1005" s="23" t="s">
        <v>7153</v>
      </c>
      <c r="C1005" s="23" t="s">
        <v>7155</v>
      </c>
      <c r="D1005" s="23" t="s">
        <v>7240</v>
      </c>
      <c r="E1005" s="23" t="s">
        <v>7241</v>
      </c>
      <c r="F1005" s="27">
        <v>0.25</v>
      </c>
      <c r="G1005" s="24">
        <v>0</v>
      </c>
      <c r="H1005" s="25">
        <v>131.9444</v>
      </c>
      <c r="I1005" s="25">
        <v>71.558099999999996</v>
      </c>
      <c r="J1005" s="26">
        <v>632</v>
      </c>
      <c r="K1005" s="26">
        <v>158</v>
      </c>
      <c r="L1005" s="27">
        <v>0.5423</v>
      </c>
      <c r="M1005" s="28">
        <v>0.29462375000000002</v>
      </c>
      <c r="N1005" s="29">
        <v>0.2</v>
      </c>
      <c r="O1005" s="31" t="s">
        <v>12</v>
      </c>
      <c r="P1005" s="31">
        <v>0.32116809340000002</v>
      </c>
      <c r="Q1005" s="31">
        <v>0.249999999999999</v>
      </c>
      <c r="R1005" s="42"/>
      <c r="S1005" s="42" t="str">
        <f>IF(R1005="","",MAX(R1005,Q1005))</f>
        <v/>
      </c>
      <c r="T1005" s="27">
        <f>IF(A1005="placement",MIN(P1005,IF(S1005="",Q1005,S1005)),"")</f>
        <v>0.249999999999999</v>
      </c>
      <c r="U1005" s="28">
        <f>IF($A1005="placement",T1005*J1005,"")</f>
        <v>157.99999999999937</v>
      </c>
      <c r="V1005" s="26">
        <f>IF($A1005="placement",U1005,IF($A1005="site",SUMIF($C:$C,$C1005,$U:$U),IF($A1005="user",SUMIF($B:$B,$B1005,$U:$U),SUM($U:$U))))</f>
        <v>157.99999999999937</v>
      </c>
      <c r="W1005" s="27">
        <f>V1005/J1005</f>
        <v>0.249999999999999</v>
      </c>
    </row>
    <row r="1006" spans="1:23" x14ac:dyDescent="0.3">
      <c r="A1006" s="23" t="s">
        <v>14</v>
      </c>
      <c r="B1006" s="23" t="s">
        <v>1320</v>
      </c>
      <c r="C1006" s="23" t="s">
        <v>1322</v>
      </c>
      <c r="D1006" s="23" t="s">
        <v>1331</v>
      </c>
      <c r="E1006" s="23" t="s">
        <v>1332</v>
      </c>
      <c r="F1006" s="27">
        <v>0.15</v>
      </c>
      <c r="G1006" s="24">
        <v>1</v>
      </c>
      <c r="H1006" s="25">
        <v>229.77459999999999</v>
      </c>
      <c r="I1006" s="25">
        <v>11.8734</v>
      </c>
      <c r="J1006" s="26">
        <v>630</v>
      </c>
      <c r="K1006" s="26">
        <v>81</v>
      </c>
      <c r="L1006" s="27">
        <v>5.1700000000000003E-2</v>
      </c>
      <c r="M1006" s="28">
        <v>1.76785499</v>
      </c>
      <c r="N1006" s="29">
        <v>1.5</v>
      </c>
      <c r="O1006" s="31" t="s">
        <v>42</v>
      </c>
      <c r="P1006" s="31">
        <v>0.1515141203</v>
      </c>
      <c r="Q1006" s="31">
        <v>0.149999999999999</v>
      </c>
      <c r="R1006" s="42"/>
      <c r="S1006" s="42" t="str">
        <f>IF(R1006="","",MAX(R1006,Q1006))</f>
        <v/>
      </c>
      <c r="T1006" s="27">
        <f>IF(A1006="placement",MIN(P1006,IF(S1006="",Q1006,S1006)),"")</f>
        <v>0.149999999999999</v>
      </c>
      <c r="U1006" s="28">
        <f>IF($A1006="placement",T1006*J1006,"")</f>
        <v>94.499999999999361</v>
      </c>
      <c r="V1006" s="26">
        <f>IF($A1006="placement",U1006,IF($A1006="site",SUMIF($C:$C,$C1006,$U:$U),IF($A1006="user",SUMIF($B:$B,$B1006,$U:$U),SUM($U:$U))))</f>
        <v>94.499999999999361</v>
      </c>
      <c r="W1006" s="27">
        <f>V1006/J1006</f>
        <v>0.149999999999999</v>
      </c>
    </row>
    <row r="1007" spans="1:23" x14ac:dyDescent="0.3">
      <c r="A1007" s="11" t="s">
        <v>14</v>
      </c>
      <c r="B1007" s="11" t="s">
        <v>1017</v>
      </c>
      <c r="C1007" s="11" t="s">
        <v>1019</v>
      </c>
      <c r="D1007" s="11" t="s">
        <v>1064</v>
      </c>
      <c r="E1007" s="11" t="s">
        <v>1065</v>
      </c>
      <c r="F1007" s="12">
        <v>0.33</v>
      </c>
      <c r="G1007" s="33">
        <v>1</v>
      </c>
      <c r="H1007" s="34">
        <v>52.433999999999997</v>
      </c>
      <c r="I1007" s="34">
        <v>5.5979000000000001</v>
      </c>
      <c r="J1007" s="13">
        <v>628</v>
      </c>
      <c r="K1007" s="13">
        <v>74</v>
      </c>
      <c r="L1007" s="12">
        <v>0.10680000000000001</v>
      </c>
      <c r="M1007" s="14">
        <v>3.7383526900000001</v>
      </c>
      <c r="N1007" s="15">
        <v>3.3</v>
      </c>
      <c r="O1007" s="16" t="s">
        <v>42</v>
      </c>
      <c r="P1007" s="16">
        <v>0.1172582479</v>
      </c>
      <c r="Q1007" s="16">
        <v>0.11725824789649</v>
      </c>
      <c r="R1007" s="44"/>
      <c r="S1007" s="42" t="str">
        <f>IF(R1007="","",MAX(R1007,Q1007))</f>
        <v/>
      </c>
      <c r="T1007" s="27">
        <f>IF(A1007="placement",MIN(P1007,IF(S1007="",Q1007,S1007)),"")</f>
        <v>0.11725824789649</v>
      </c>
      <c r="U1007" s="14">
        <f>IF($A1007="placement",T1007*J1007,"")</f>
        <v>73.638179678995726</v>
      </c>
      <c r="V1007" s="13">
        <f>IF($A1007="placement",U1007,IF($A1007="site",SUMIF($C:$C,$C1007,$U:$U),IF($A1007="user",SUMIF($B:$B,$B1007,$U:$U),SUM($U:$U))))</f>
        <v>73.638179678995726</v>
      </c>
      <c r="W1007" s="12">
        <f>V1007/J1007</f>
        <v>0.11725824789649</v>
      </c>
    </row>
    <row r="1008" spans="1:23" x14ac:dyDescent="0.3">
      <c r="A1008" s="11" t="s">
        <v>14</v>
      </c>
      <c r="B1008" s="11" t="s">
        <v>183</v>
      </c>
      <c r="C1008" s="11" t="s">
        <v>185</v>
      </c>
      <c r="D1008" s="11" t="s">
        <v>210</v>
      </c>
      <c r="E1008" s="11" t="s">
        <v>211</v>
      </c>
      <c r="F1008" s="12">
        <v>0.25</v>
      </c>
      <c r="G1008" s="33">
        <v>1</v>
      </c>
      <c r="H1008" s="34">
        <v>68.156199999999998</v>
      </c>
      <c r="I1008" s="34">
        <v>11.563800000000001</v>
      </c>
      <c r="J1008" s="13">
        <v>626</v>
      </c>
      <c r="K1008" s="13">
        <v>106</v>
      </c>
      <c r="L1008" s="12">
        <v>0.16969999999999999</v>
      </c>
      <c r="M1008" s="14">
        <v>1.8044016700000001</v>
      </c>
      <c r="N1008" s="15">
        <v>1.5</v>
      </c>
      <c r="O1008" s="16" t="s">
        <v>12</v>
      </c>
      <c r="P1008" s="16">
        <v>0.16869950710000001</v>
      </c>
      <c r="Q1008" s="16">
        <v>0.16869950705189601</v>
      </c>
      <c r="R1008" s="44"/>
      <c r="S1008" s="42" t="str">
        <f>IF(R1008="","",MAX(R1008,Q1008))</f>
        <v/>
      </c>
      <c r="T1008" s="27">
        <f>IF(A1008="placement",MIN(P1008,IF(S1008="",Q1008,S1008)),"")</f>
        <v>0.16869950705189601</v>
      </c>
      <c r="U1008" s="14">
        <f>IF($A1008="placement",T1008*J1008,"")</f>
        <v>105.6058914144869</v>
      </c>
      <c r="V1008" s="13">
        <f>IF($A1008="placement",U1008,IF($A1008="site",SUMIF($C:$C,$C1008,$U:$U),IF($A1008="user",SUMIF($B:$B,$B1008,$U:$U),SUM($U:$U))))</f>
        <v>105.6058914144869</v>
      </c>
      <c r="W1008" s="12">
        <f>V1008/J1008</f>
        <v>0.16869950705189601</v>
      </c>
    </row>
    <row r="1009" spans="1:23" x14ac:dyDescent="0.3">
      <c r="A1009" s="23" t="s">
        <v>14</v>
      </c>
      <c r="B1009" s="23" t="s">
        <v>6177</v>
      </c>
      <c r="C1009" s="23" t="s">
        <v>6179</v>
      </c>
      <c r="D1009" s="23" t="s">
        <v>6182</v>
      </c>
      <c r="E1009" s="23" t="s">
        <v>6183</v>
      </c>
      <c r="F1009" s="27">
        <v>0.15</v>
      </c>
      <c r="G1009" s="24">
        <v>1</v>
      </c>
      <c r="H1009" s="25">
        <v>973.17539999999997</v>
      </c>
      <c r="I1009" s="25">
        <v>23.685400000000001</v>
      </c>
      <c r="J1009" s="26">
        <v>625</v>
      </c>
      <c r="K1009" s="26">
        <v>92</v>
      </c>
      <c r="L1009" s="27">
        <v>2.4299999999999999E-2</v>
      </c>
      <c r="M1009" s="28">
        <v>0.88023099999999999</v>
      </c>
      <c r="N1009" s="29">
        <v>0.75</v>
      </c>
      <c r="O1009" s="31" t="s">
        <v>42</v>
      </c>
      <c r="P1009" s="31">
        <v>0.14795094010000001</v>
      </c>
      <c r="Q1009" s="31">
        <v>0.147950940145991</v>
      </c>
      <c r="R1009" s="42"/>
      <c r="S1009" s="42" t="str">
        <f>IF(R1009="","",MAX(R1009,Q1009))</f>
        <v/>
      </c>
      <c r="T1009" s="27">
        <f>IF(A1009="placement",MIN(P1009,IF(S1009="",Q1009,S1009)),"")</f>
        <v>0.14795094010000001</v>
      </c>
      <c r="U1009" s="28">
        <f>IF($A1009="placement",T1009*J1009,"")</f>
        <v>92.469337562500002</v>
      </c>
      <c r="V1009" s="26">
        <f>IF($A1009="placement",U1009,IF($A1009="site",SUMIF($C:$C,$C1009,$U:$U),IF($A1009="user",SUMIF($B:$B,$B1009,$U:$U),SUM($U:$U))))</f>
        <v>92.469337562500002</v>
      </c>
      <c r="W1009" s="27">
        <f>V1009/J1009</f>
        <v>0.14795094010000001</v>
      </c>
    </row>
    <row r="1010" spans="1:23" x14ac:dyDescent="0.3">
      <c r="A1010" s="23" t="s">
        <v>14</v>
      </c>
      <c r="B1010" s="23" t="s">
        <v>6391</v>
      </c>
      <c r="C1010" s="23" t="s">
        <v>6392</v>
      </c>
      <c r="D1010" s="23" t="s">
        <v>6403</v>
      </c>
      <c r="E1010" s="23" t="s">
        <v>6404</v>
      </c>
      <c r="F1010" s="27">
        <v>0.25</v>
      </c>
      <c r="G1010" s="24">
        <v>1</v>
      </c>
      <c r="H1010" s="25">
        <v>56.283299999999997</v>
      </c>
      <c r="I1010" s="25">
        <v>12.753399999999999</v>
      </c>
      <c r="J1010" s="26">
        <v>623</v>
      </c>
      <c r="K1010" s="26">
        <v>156</v>
      </c>
      <c r="L1010" s="27">
        <v>0.2266</v>
      </c>
      <c r="M1010" s="28">
        <v>1.6296017300000001</v>
      </c>
      <c r="N1010" s="29">
        <v>1</v>
      </c>
      <c r="O1010" s="31" t="s">
        <v>12</v>
      </c>
      <c r="P1010" s="31">
        <v>0.38635313040000002</v>
      </c>
      <c r="Q1010" s="31">
        <v>0.249999999999999</v>
      </c>
      <c r="R1010" s="42"/>
      <c r="S1010" s="42" t="str">
        <f>IF(R1010="","",MAX(R1010,Q1010))</f>
        <v/>
      </c>
      <c r="T1010" s="27">
        <f>IF(A1010="placement",MIN(P1010,IF(S1010="",Q1010,S1010)),"")</f>
        <v>0.249999999999999</v>
      </c>
      <c r="U1010" s="28">
        <f>IF($A1010="placement",T1010*J1010,"")</f>
        <v>155.74999999999937</v>
      </c>
      <c r="V1010" s="23">
        <f>IF($A1010="placement",U1010,IF($A1010="site",SUMIF($C:$C,$C1010,$U:$U),IF($A1010="user",SUMIF($B:$B,$B1010,$U:$U),SUM($U:$U))))</f>
        <v>155.74999999999937</v>
      </c>
      <c r="W1010" s="27">
        <f>V1010/J1010</f>
        <v>0.249999999999999</v>
      </c>
    </row>
    <row r="1011" spans="1:23" x14ac:dyDescent="0.3">
      <c r="A1011" s="23" t="s">
        <v>14</v>
      </c>
      <c r="B1011" s="23" t="s">
        <v>678</v>
      </c>
      <c r="C1011" s="23" t="s">
        <v>680</v>
      </c>
      <c r="D1011" s="23" t="s">
        <v>916</v>
      </c>
      <c r="E1011" s="23" t="s">
        <v>917</v>
      </c>
      <c r="F1011" s="27">
        <v>0.25</v>
      </c>
      <c r="G1011" s="24">
        <v>1</v>
      </c>
      <c r="H1011" s="25">
        <v>68.569900000000004</v>
      </c>
      <c r="I1011" s="25">
        <v>35.14</v>
      </c>
      <c r="J1011" s="26">
        <v>622</v>
      </c>
      <c r="K1011" s="26">
        <v>155</v>
      </c>
      <c r="L1011" s="27">
        <v>0.51249999999999996</v>
      </c>
      <c r="M1011" s="28">
        <v>0.58968980999999998</v>
      </c>
      <c r="N1011" s="29">
        <v>0.25</v>
      </c>
      <c r="O1011" s="31" t="s">
        <v>12</v>
      </c>
      <c r="P1011" s="31">
        <v>0.57604829719999995</v>
      </c>
      <c r="Q1011" s="31">
        <v>0.25</v>
      </c>
      <c r="R1011" s="42"/>
      <c r="S1011" s="42" t="str">
        <f>IF(R1011="","",MAX(R1011,Q1011))</f>
        <v/>
      </c>
      <c r="T1011" s="27">
        <f>IF(A1011="placement",MIN(P1011,IF(S1011="",Q1011,S1011)),"")</f>
        <v>0.25</v>
      </c>
      <c r="U1011" s="28">
        <f>IF($A1011="placement",T1011*J1011,"")</f>
        <v>155.5</v>
      </c>
      <c r="V1011" s="26">
        <f>IF($A1011="placement",U1011,IF($A1011="site",SUMIF($C:$C,$C1011,$U:$U),IF($A1011="user",SUMIF($B:$B,$B1011,$U:$U),SUM($U:$U))))</f>
        <v>155.5</v>
      </c>
      <c r="W1011" s="27">
        <f>V1011/J1011</f>
        <v>0.25</v>
      </c>
    </row>
    <row r="1012" spans="1:23" x14ac:dyDescent="0.3">
      <c r="A1012" s="23" t="s">
        <v>14</v>
      </c>
      <c r="B1012" s="23" t="s">
        <v>8565</v>
      </c>
      <c r="C1012" s="23" t="s">
        <v>8566</v>
      </c>
      <c r="D1012" s="23" t="s">
        <v>8567</v>
      </c>
      <c r="E1012" s="23" t="s">
        <v>8568</v>
      </c>
      <c r="F1012" s="27">
        <v>0.25</v>
      </c>
      <c r="G1012" s="24">
        <v>0</v>
      </c>
      <c r="H1012" s="25">
        <v>19.9816</v>
      </c>
      <c r="I1012" s="25">
        <v>9.2194000000000003</v>
      </c>
      <c r="J1012" s="26">
        <v>622</v>
      </c>
      <c r="K1012" s="26">
        <v>156</v>
      </c>
      <c r="L1012" s="27">
        <v>0.46139999999999998</v>
      </c>
      <c r="M1012" s="28">
        <v>2.25017858</v>
      </c>
      <c r="N1012" s="29">
        <v>1.6</v>
      </c>
      <c r="O1012" s="31" t="s">
        <v>42</v>
      </c>
      <c r="P1012" s="31">
        <v>0.28894532569999998</v>
      </c>
      <c r="Q1012" s="31">
        <v>0.25</v>
      </c>
      <c r="R1012" s="42"/>
      <c r="S1012" s="42" t="str">
        <f>IF(R1012="","",MAX(R1012,Q1012))</f>
        <v/>
      </c>
      <c r="T1012" s="27">
        <f>IF(A1012="placement",MIN(P1012,IF(S1012="",Q1012,S1012)),"")</f>
        <v>0.25</v>
      </c>
      <c r="U1012" s="28">
        <f>IF($A1012="placement",T1012*J1012,"")</f>
        <v>155.5</v>
      </c>
      <c r="V1012" s="26">
        <f>IF($A1012="placement",U1012,IF($A1012="site",SUMIF($C:$C,$C1012,$U:$U),IF($A1012="user",SUMIF($B:$B,$B1012,$U:$U),SUM($U:$U))))</f>
        <v>155.5</v>
      </c>
      <c r="W1012" s="27">
        <f>V1012/J1012</f>
        <v>0.25</v>
      </c>
    </row>
    <row r="1013" spans="1:23" hidden="1" x14ac:dyDescent="0.3">
      <c r="A1013" s="23" t="s">
        <v>13</v>
      </c>
      <c r="B1013" s="23" t="s">
        <v>6232</v>
      </c>
      <c r="C1013" s="23" t="s">
        <v>6234</v>
      </c>
      <c r="D1013" s="23" t="s">
        <v>9898</v>
      </c>
      <c r="E1013" s="23"/>
      <c r="F1013" s="27">
        <v>0.28039999999999998</v>
      </c>
      <c r="G1013" s="24">
        <v>0.87961438000000003</v>
      </c>
      <c r="H1013" s="25">
        <v>774.71759999999995</v>
      </c>
      <c r="I1013" s="25">
        <v>154.49799999999999</v>
      </c>
      <c r="J1013" s="26">
        <v>3213</v>
      </c>
      <c r="K1013" s="26">
        <v>897</v>
      </c>
      <c r="L1013" s="27">
        <v>0.19939999999999999</v>
      </c>
      <c r="M1013" s="28">
        <v>0.69321979</v>
      </c>
      <c r="N1013" s="29">
        <v>0.45851700000000001</v>
      </c>
      <c r="O1013" s="31"/>
      <c r="P1013" s="31">
        <v>0.33856908689999998</v>
      </c>
      <c r="Q1013" s="31">
        <v>0.28036212056035098</v>
      </c>
      <c r="R1013" s="42"/>
      <c r="S1013" s="42" t="str">
        <f>IF(R1013="","",MAX(R1013,Q1013))</f>
        <v/>
      </c>
      <c r="T1013" s="27" t="str">
        <f>IF(A1013="placement",MIN(P1013,IF(S1013="",Q1013,S1013)),"")</f>
        <v/>
      </c>
      <c r="U1013" s="28" t="str">
        <f>IF($A1013="placement",T1013*J1013,"")</f>
        <v/>
      </c>
      <c r="V1013" s="26">
        <f>IF($A1013="placement",U1013,IF($A1013="site",SUMIF($C:$C,$C1013,$U:$U),IF($A1013="user",SUMIF($B:$B,$B1013,$U:$U),SUM($U:$U))))</f>
        <v>899.38814003145524</v>
      </c>
      <c r="W1013" s="27">
        <f>V1013/J1013</f>
        <v>0.27992161221022571</v>
      </c>
    </row>
    <row r="1014" spans="1:23" hidden="1" x14ac:dyDescent="0.3">
      <c r="A1014" s="23" t="s">
        <v>10</v>
      </c>
      <c r="B1014" s="23" t="s">
        <v>6451</v>
      </c>
      <c r="C1014" s="23" t="s">
        <v>9898</v>
      </c>
      <c r="D1014" s="32" t="s">
        <v>9898</v>
      </c>
      <c r="E1014" s="23"/>
      <c r="F1014" s="27">
        <v>0.32329999999999998</v>
      </c>
      <c r="G1014" s="24">
        <v>0</v>
      </c>
      <c r="H1014" s="25">
        <v>34.203099999999999</v>
      </c>
      <c r="I1014" s="25">
        <v>8.4118999999999993</v>
      </c>
      <c r="J1014" s="26">
        <v>98</v>
      </c>
      <c r="K1014" s="26">
        <v>24</v>
      </c>
      <c r="L1014" s="27">
        <v>0.24590000000000001</v>
      </c>
      <c r="M1014" s="28">
        <v>0.38827929999999999</v>
      </c>
      <c r="N1014" s="29">
        <v>0.27000200000000002</v>
      </c>
      <c r="O1014" s="31"/>
      <c r="P1014" s="31">
        <v>0.30461912270000002</v>
      </c>
      <c r="Q1014" s="31">
        <v>0.30461912273296798</v>
      </c>
      <c r="R1014" s="42"/>
      <c r="S1014" s="42" t="str">
        <f>IF(R1014="","",MAX(R1014,Q1014))</f>
        <v/>
      </c>
      <c r="T1014" s="27" t="str">
        <f>IF(A1014="placement",MIN(P1014,IF(S1014="",Q1014,S1014)),"")</f>
        <v/>
      </c>
      <c r="U1014" s="28" t="str">
        <f>IF($A1014="placement",T1014*J1014,"")</f>
        <v/>
      </c>
      <c r="V1014" s="26">
        <f>IF($A1014="placement",U1014,IF($A1014="site",SUMIF($C:$C,$C1014,$U:$U),IF($A1014="user",SUMIF($B:$B,$B1014,$U:$U),SUM($U:$U))))</f>
        <v>25.928442903890723</v>
      </c>
      <c r="W1014" s="27">
        <f>V1014/J1014</f>
        <v>0.26457594799888495</v>
      </c>
    </row>
    <row r="1015" spans="1:23" hidden="1" x14ac:dyDescent="0.3">
      <c r="A1015" s="23" t="s">
        <v>13</v>
      </c>
      <c r="B1015" s="23" t="s">
        <v>4169</v>
      </c>
      <c r="C1015" s="23" t="s">
        <v>4170</v>
      </c>
      <c r="D1015" s="23" t="s">
        <v>9898</v>
      </c>
      <c r="E1015" s="23"/>
      <c r="F1015" s="27">
        <v>0.25</v>
      </c>
      <c r="G1015" s="24">
        <v>1</v>
      </c>
      <c r="H1015" s="25">
        <v>384.34949999999998</v>
      </c>
      <c r="I1015" s="25">
        <v>134.90539999999999</v>
      </c>
      <c r="J1015" s="26">
        <v>3199</v>
      </c>
      <c r="K1015" s="26">
        <v>800</v>
      </c>
      <c r="L1015" s="27">
        <v>0.35099999999999998</v>
      </c>
      <c r="M1015" s="28">
        <v>0.79036192000000005</v>
      </c>
      <c r="N1015" s="29">
        <v>0.35</v>
      </c>
      <c r="O1015" s="31"/>
      <c r="P1015" s="31">
        <v>0.55716490009999997</v>
      </c>
      <c r="Q1015" s="31">
        <v>0.249999999999999</v>
      </c>
      <c r="R1015" s="42"/>
      <c r="S1015" s="42" t="str">
        <f>IF(R1015="","",MAX(R1015,Q1015))</f>
        <v/>
      </c>
      <c r="T1015" s="27" t="str">
        <f>IF(A1015="placement",MIN(P1015,IF(S1015="",Q1015,S1015)),"")</f>
        <v/>
      </c>
      <c r="U1015" s="28" t="str">
        <f>IF($A1015="placement",T1015*J1015,"")</f>
        <v/>
      </c>
      <c r="V1015" s="26">
        <f>IF($A1015="placement",U1015,IF($A1015="site",SUMIF($C:$C,$C1015,$U:$U),IF($A1015="user",SUMIF($B:$B,$B1015,$U:$U),SUM($U:$U))))</f>
        <v>799.49999999999909</v>
      </c>
      <c r="W1015" s="27">
        <f>V1015/J1015</f>
        <v>0.24992185057830543</v>
      </c>
    </row>
    <row r="1016" spans="1:23" hidden="1" x14ac:dyDescent="0.3">
      <c r="A1016" s="23" t="s">
        <v>10</v>
      </c>
      <c r="B1016" s="23" t="s">
        <v>6954</v>
      </c>
      <c r="C1016" s="23" t="s">
        <v>9898</v>
      </c>
      <c r="D1016" s="23" t="s">
        <v>9898</v>
      </c>
      <c r="E1016" s="23"/>
      <c r="F1016" s="27">
        <v>0.27879999999999999</v>
      </c>
      <c r="G1016" s="24">
        <v>0.75623841000000003</v>
      </c>
      <c r="H1016" s="25">
        <v>229.8827</v>
      </c>
      <c r="I1016" s="25">
        <v>51.847099999999998</v>
      </c>
      <c r="J1016" s="26">
        <v>843</v>
      </c>
      <c r="K1016" s="26">
        <v>202</v>
      </c>
      <c r="L1016" s="27">
        <v>0.22550000000000001</v>
      </c>
      <c r="M1016" s="28">
        <v>0.54211224999999996</v>
      </c>
      <c r="N1016" s="29">
        <v>0.37352800000000003</v>
      </c>
      <c r="O1016" s="31"/>
      <c r="P1016" s="31">
        <v>0.31097665120000001</v>
      </c>
      <c r="Q1016" s="31">
        <v>0.27883872735183102</v>
      </c>
      <c r="R1016" s="42"/>
      <c r="S1016" s="42" t="str">
        <f>IF(R1016="","",MAX(R1016,Q1016))</f>
        <v/>
      </c>
      <c r="T1016" s="27" t="str">
        <f>IF(A1016="placement",MIN(P1016,IF(S1016="",Q1016,S1016)),"")</f>
        <v/>
      </c>
      <c r="U1016" s="28" t="str">
        <f>IF($A1016="placement",T1016*J1016,"")</f>
        <v/>
      </c>
      <c r="V1016" s="26">
        <f>IF($A1016="placement",U1016,IF($A1016="site",SUMIF($C:$C,$C1016,$U:$U),IF($A1016="user",SUMIF($B:$B,$B1016,$U:$U),SUM($U:$U))))</f>
        <v>223.03256673825246</v>
      </c>
      <c r="W1016" s="27">
        <f>V1016/J1016</f>
        <v>0.26457006730516308</v>
      </c>
    </row>
    <row r="1017" spans="1:23" x14ac:dyDescent="0.3">
      <c r="A1017" s="17" t="s">
        <v>14</v>
      </c>
      <c r="B1017" s="17" t="s">
        <v>7153</v>
      </c>
      <c r="C1017" s="17" t="s">
        <v>7155</v>
      </c>
      <c r="D1017" s="17" t="s">
        <v>7168</v>
      </c>
      <c r="E1017" s="17" t="s">
        <v>7169</v>
      </c>
      <c r="F1017" s="18">
        <v>0.25</v>
      </c>
      <c r="G1017" s="36">
        <v>0</v>
      </c>
      <c r="H1017" s="37">
        <v>42.317500000000003</v>
      </c>
      <c r="I1017" s="37">
        <v>23.7027</v>
      </c>
      <c r="J1017" s="19">
        <v>621</v>
      </c>
      <c r="K1017" s="19">
        <v>155</v>
      </c>
      <c r="L1017" s="18">
        <v>0.56010000000000004</v>
      </c>
      <c r="M1017" s="20">
        <v>0.87325953999999995</v>
      </c>
      <c r="N1017" s="21">
        <v>0.5</v>
      </c>
      <c r="O1017" s="22" t="s">
        <v>12</v>
      </c>
      <c r="P1017" s="22">
        <v>0.42743253780000001</v>
      </c>
      <c r="Q1017" s="22">
        <v>0.249999999999999</v>
      </c>
      <c r="R1017" s="43"/>
      <c r="S1017" s="42" t="str">
        <f>IF(R1017="","",MAX(R1017,Q1017))</f>
        <v/>
      </c>
      <c r="T1017" s="27">
        <f>IF(A1017="placement",MIN(P1017,IF(S1017="",Q1017,S1017)),"")</f>
        <v>0.249999999999999</v>
      </c>
      <c r="U1017" s="20">
        <f>IF($A1017="placement",T1017*J1017,"")</f>
        <v>155.24999999999937</v>
      </c>
      <c r="V1017" s="19">
        <f>IF($A1017="placement",U1017,IF($A1017="site",SUMIF($C:$C,$C1017,$U:$U),IF($A1017="user",SUMIF($B:$B,$B1017,$U:$U),SUM($U:$U))))</f>
        <v>155.24999999999937</v>
      </c>
      <c r="W1017" s="18">
        <f>V1017/J1017</f>
        <v>0.249999999999999</v>
      </c>
    </row>
    <row r="1018" spans="1:23" x14ac:dyDescent="0.3">
      <c r="A1018" s="23" t="s">
        <v>14</v>
      </c>
      <c r="B1018" s="23" t="s">
        <v>277</v>
      </c>
      <c r="C1018" s="23" t="s">
        <v>279</v>
      </c>
      <c r="D1018" s="23" t="s">
        <v>290</v>
      </c>
      <c r="E1018" s="23" t="s">
        <v>291</v>
      </c>
      <c r="F1018" s="27">
        <v>0.25</v>
      </c>
      <c r="G1018" s="24">
        <v>1</v>
      </c>
      <c r="H1018" s="25">
        <v>54.889499999999998</v>
      </c>
      <c r="I1018" s="25">
        <v>12.7044</v>
      </c>
      <c r="J1018" s="26">
        <v>620</v>
      </c>
      <c r="K1018" s="26">
        <v>155</v>
      </c>
      <c r="L1018" s="27">
        <v>0.23150000000000001</v>
      </c>
      <c r="M1018" s="28">
        <v>1.62785081</v>
      </c>
      <c r="N1018" s="29">
        <v>1</v>
      </c>
      <c r="O1018" s="31" t="s">
        <v>12</v>
      </c>
      <c r="P1018" s="31">
        <v>0.38569308899999999</v>
      </c>
      <c r="Q1018" s="31">
        <v>0.249999999999999</v>
      </c>
      <c r="R1018" s="42"/>
      <c r="S1018" s="42" t="str">
        <f>IF(R1018="","",MAX(R1018,Q1018))</f>
        <v/>
      </c>
      <c r="T1018" s="27">
        <f>IF(A1018="placement",MIN(P1018,IF(S1018="",Q1018,S1018)),"")</f>
        <v>0.249999999999999</v>
      </c>
      <c r="U1018" s="28">
        <f>IF($A1018="placement",T1018*J1018,"")</f>
        <v>154.99999999999937</v>
      </c>
      <c r="V1018" s="26">
        <f>IF($A1018="placement",U1018,IF($A1018="site",SUMIF($C:$C,$C1018,$U:$U),IF($A1018="user",SUMIF($B:$B,$B1018,$U:$U),SUM($U:$U))))</f>
        <v>154.99999999999937</v>
      </c>
      <c r="W1018" s="27">
        <f>V1018/J1018</f>
        <v>0.249999999999999</v>
      </c>
    </row>
    <row r="1019" spans="1:23" hidden="1" x14ac:dyDescent="0.3">
      <c r="A1019" s="23" t="s">
        <v>13</v>
      </c>
      <c r="B1019" s="23" t="s">
        <v>8773</v>
      </c>
      <c r="C1019" s="23" t="s">
        <v>8775</v>
      </c>
      <c r="D1019" s="23" t="s">
        <v>9898</v>
      </c>
      <c r="E1019" s="23"/>
      <c r="F1019" s="27">
        <v>0.25009999999999999</v>
      </c>
      <c r="G1019" s="24">
        <v>0.99853371000000002</v>
      </c>
      <c r="H1019" s="25">
        <v>1337.4921999999999</v>
      </c>
      <c r="I1019" s="25">
        <v>133.1541</v>
      </c>
      <c r="J1019" s="26">
        <v>3186</v>
      </c>
      <c r="K1019" s="26">
        <v>783</v>
      </c>
      <c r="L1019" s="27">
        <v>9.9599999999999994E-2</v>
      </c>
      <c r="M1019" s="28">
        <v>0.79754506000000003</v>
      </c>
      <c r="N1019" s="29">
        <v>0.49954199999999999</v>
      </c>
      <c r="O1019" s="31"/>
      <c r="P1019" s="31">
        <v>0.37365043510000001</v>
      </c>
      <c r="Q1019" s="31">
        <v>0.25011730284176897</v>
      </c>
      <c r="R1019" s="42"/>
      <c r="S1019" s="42" t="str">
        <f>IF(R1019="","",MAX(R1019,Q1019))</f>
        <v/>
      </c>
      <c r="T1019" s="27" t="str">
        <f>IF(A1019="placement",MIN(P1019,IF(S1019="",Q1019,S1019)),"")</f>
        <v/>
      </c>
      <c r="U1019" s="28" t="str">
        <f>IF($A1019="placement",T1019*J1019,"")</f>
        <v/>
      </c>
      <c r="V1019" s="26">
        <f>IF($A1019="placement",U1019,IF($A1019="site",SUMIF($C:$C,$C1019,$U:$U),IF($A1019="user",SUMIF($B:$B,$B1019,$U:$U),SUM($U:$U))))</f>
        <v>787.16059851679597</v>
      </c>
      <c r="W1019" s="27">
        <f>V1019/J1019</f>
        <v>0.24706861221493909</v>
      </c>
    </row>
    <row r="1020" spans="1:23" hidden="1" x14ac:dyDescent="0.3">
      <c r="A1020" s="11" t="s">
        <v>10</v>
      </c>
      <c r="B1020" s="11" t="s">
        <v>1638</v>
      </c>
      <c r="C1020" s="11" t="s">
        <v>9898</v>
      </c>
      <c r="D1020" s="11" t="s">
        <v>9898</v>
      </c>
      <c r="E1020" s="11"/>
      <c r="F1020" s="12">
        <v>0.25</v>
      </c>
      <c r="G1020" s="33">
        <v>1</v>
      </c>
      <c r="H1020" s="34">
        <v>471.49860000000001</v>
      </c>
      <c r="I1020" s="34">
        <v>14.719900000000001</v>
      </c>
      <c r="J1020" s="13">
        <v>177</v>
      </c>
      <c r="K1020" s="13">
        <v>44</v>
      </c>
      <c r="L1020" s="12">
        <v>3.1199999999999999E-2</v>
      </c>
      <c r="M1020" s="14">
        <v>0.40125970999999999</v>
      </c>
      <c r="N1020" s="15">
        <v>0.2</v>
      </c>
      <c r="O1020" s="16"/>
      <c r="P1020" s="16">
        <v>0.50156969539999996</v>
      </c>
      <c r="Q1020" s="16">
        <v>0.249999999999999</v>
      </c>
      <c r="R1020" s="44"/>
      <c r="S1020" s="42" t="str">
        <f>IF(R1020="","",MAX(R1020,Q1020))</f>
        <v/>
      </c>
      <c r="T1020" s="27" t="str">
        <f>IF(A1020="placement",MIN(P1020,IF(S1020="",Q1020,S1020)),"")</f>
        <v/>
      </c>
      <c r="U1020" s="14" t="str">
        <f>IF($A1020="placement",T1020*J1020,"")</f>
        <v/>
      </c>
      <c r="V1020" s="13">
        <f>IF($A1020="placement",U1020,IF($A1020="site",SUMIF($C:$C,$C1020,$U:$U),IF($A1020="user",SUMIF($B:$B,$B1020,$U:$U),SUM($U:$U))))</f>
        <v>46.799999999999898</v>
      </c>
      <c r="W1020" s="12">
        <f>V1020/J1020</f>
        <v>0.26440677966101639</v>
      </c>
    </row>
    <row r="1021" spans="1:23" x14ac:dyDescent="0.3">
      <c r="A1021" s="17" t="s">
        <v>14</v>
      </c>
      <c r="B1021" s="17" t="s">
        <v>8701</v>
      </c>
      <c r="C1021" s="17" t="s">
        <v>8703</v>
      </c>
      <c r="D1021" s="17" t="s">
        <v>8706</v>
      </c>
      <c r="E1021" s="17" t="s">
        <v>8707</v>
      </c>
      <c r="F1021" s="18">
        <v>0.25</v>
      </c>
      <c r="G1021" s="36">
        <v>1</v>
      </c>
      <c r="H1021" s="37">
        <v>626.93520000000001</v>
      </c>
      <c r="I1021" s="37">
        <v>17.349399999999999</v>
      </c>
      <c r="J1021" s="19">
        <v>616</v>
      </c>
      <c r="K1021" s="19">
        <v>95</v>
      </c>
      <c r="L1021" s="18">
        <v>2.7699999999999999E-2</v>
      </c>
      <c r="M1021" s="20">
        <v>1.1828350999999999</v>
      </c>
      <c r="N1021" s="21">
        <v>1</v>
      </c>
      <c r="O1021" s="22" t="s">
        <v>12</v>
      </c>
      <c r="P1021" s="22">
        <v>0.1545736164</v>
      </c>
      <c r="Q1021" s="22">
        <v>0.15457361642882</v>
      </c>
      <c r="R1021" s="43"/>
      <c r="S1021" s="42" t="str">
        <f>IF(R1021="","",MAX(R1021,Q1021))</f>
        <v/>
      </c>
      <c r="T1021" s="27">
        <f>IF(A1021="placement",MIN(P1021,IF(S1021="",Q1021,S1021)),"")</f>
        <v>0.1545736164</v>
      </c>
      <c r="U1021" s="20">
        <f>IF($A1021="placement",T1021*J1021,"")</f>
        <v>95.217347702400005</v>
      </c>
      <c r="V1021" s="19">
        <f>IF($A1021="placement",U1021,IF($A1021="site",SUMIF($C:$C,$C1021,$U:$U),IF($A1021="user",SUMIF($B:$B,$B1021,$U:$U),SUM($U:$U))))</f>
        <v>95.217347702400005</v>
      </c>
      <c r="W1021" s="18">
        <f>V1021/J1021</f>
        <v>0.1545736164</v>
      </c>
    </row>
    <row r="1022" spans="1:23" x14ac:dyDescent="0.3">
      <c r="A1022" s="23" t="s">
        <v>14</v>
      </c>
      <c r="B1022" s="23" t="s">
        <v>7689</v>
      </c>
      <c r="C1022" s="23" t="s">
        <v>7690</v>
      </c>
      <c r="D1022" s="23" t="s">
        <v>7741</v>
      </c>
      <c r="E1022" s="23" t="s">
        <v>7742</v>
      </c>
      <c r="F1022" s="27">
        <v>0.1</v>
      </c>
      <c r="G1022" s="24">
        <v>1</v>
      </c>
      <c r="H1022" s="25">
        <v>311.00580000000002</v>
      </c>
      <c r="I1022" s="25">
        <v>36.2438</v>
      </c>
      <c r="J1022" s="26">
        <v>615</v>
      </c>
      <c r="K1022" s="26">
        <v>61</v>
      </c>
      <c r="L1022" s="27">
        <v>0.11650000000000001</v>
      </c>
      <c r="M1022" s="28">
        <v>0.56539662999999996</v>
      </c>
      <c r="N1022" s="29">
        <v>0.45</v>
      </c>
      <c r="O1022" s="31" t="s">
        <v>42</v>
      </c>
      <c r="P1022" s="31">
        <v>0.20409854520000001</v>
      </c>
      <c r="Q1022" s="31">
        <v>0.1</v>
      </c>
      <c r="R1022" s="42"/>
      <c r="S1022" s="42" t="str">
        <f>IF(R1022="","",MAX(R1022,Q1022))</f>
        <v/>
      </c>
      <c r="T1022" s="27">
        <f>IF(A1022="placement",MIN(P1022,IF(S1022="",Q1022,S1022)),"")</f>
        <v>0.1</v>
      </c>
      <c r="U1022" s="28">
        <f>IF($A1022="placement",T1022*J1022,"")</f>
        <v>61.5</v>
      </c>
      <c r="V1022" s="26">
        <f>IF($A1022="placement",U1022,IF($A1022="site",SUMIF($C:$C,$C1022,$U:$U),IF($A1022="user",SUMIF($B:$B,$B1022,$U:$U),SUM($U:$U))))</f>
        <v>61.5</v>
      </c>
      <c r="W1022" s="27">
        <f>V1022/J1022</f>
        <v>0.1</v>
      </c>
    </row>
    <row r="1023" spans="1:23" x14ac:dyDescent="0.3">
      <c r="A1023" s="23" t="s">
        <v>14</v>
      </c>
      <c r="B1023" s="23" t="s">
        <v>6638</v>
      </c>
      <c r="C1023" s="23" t="s">
        <v>6639</v>
      </c>
      <c r="D1023" s="32" t="s">
        <v>6824</v>
      </c>
      <c r="E1023" s="23" t="s">
        <v>6825</v>
      </c>
      <c r="F1023" s="27">
        <v>0.25</v>
      </c>
      <c r="G1023" s="24">
        <v>0</v>
      </c>
      <c r="H1023" s="25">
        <v>23.537600000000001</v>
      </c>
      <c r="I1023" s="25">
        <v>13.482100000000001</v>
      </c>
      <c r="J1023" s="26">
        <v>614</v>
      </c>
      <c r="K1023" s="26">
        <v>154</v>
      </c>
      <c r="L1023" s="27">
        <v>0.57279999999999998</v>
      </c>
      <c r="M1023" s="28">
        <v>1.51916026</v>
      </c>
      <c r="N1023" s="29">
        <v>1</v>
      </c>
      <c r="O1023" s="31" t="s">
        <v>12</v>
      </c>
      <c r="P1023" s="31">
        <v>0.34174160349999999</v>
      </c>
      <c r="Q1023" s="31">
        <v>0.25</v>
      </c>
      <c r="R1023" s="42"/>
      <c r="S1023" s="42" t="str">
        <f>IF(R1023="","",MAX(R1023,Q1023))</f>
        <v/>
      </c>
      <c r="T1023" s="27">
        <f>IF(A1023="placement",MIN(P1023,IF(S1023="",Q1023,S1023)),"")</f>
        <v>0.25</v>
      </c>
      <c r="U1023" s="28">
        <f>IF($A1023="placement",T1023*J1023,"")</f>
        <v>153.5</v>
      </c>
      <c r="V1023" s="26">
        <f>IF($A1023="placement",U1023,IF($A1023="site",SUMIF($C:$C,$C1023,$U:$U),IF($A1023="user",SUMIF($B:$B,$B1023,$U:$U),SUM($U:$U))))</f>
        <v>153.5</v>
      </c>
      <c r="W1023" s="27">
        <f>V1023/J1023</f>
        <v>0.25</v>
      </c>
    </row>
    <row r="1024" spans="1:23" x14ac:dyDescent="0.3">
      <c r="A1024" s="11" t="s">
        <v>14</v>
      </c>
      <c r="B1024" s="11" t="s">
        <v>3152</v>
      </c>
      <c r="C1024" s="11" t="s">
        <v>3154</v>
      </c>
      <c r="D1024" s="11" t="s">
        <v>3155</v>
      </c>
      <c r="E1024" s="11" t="s">
        <v>3156</v>
      </c>
      <c r="F1024" s="12">
        <v>0.25</v>
      </c>
      <c r="G1024" s="33">
        <v>0</v>
      </c>
      <c r="H1024" s="34">
        <v>33.801299999999998</v>
      </c>
      <c r="I1024" s="34">
        <v>13.960900000000001</v>
      </c>
      <c r="J1024" s="13">
        <v>614</v>
      </c>
      <c r="K1024" s="13">
        <v>153</v>
      </c>
      <c r="L1024" s="12">
        <v>0.41299999999999998</v>
      </c>
      <c r="M1024" s="14">
        <v>1.4654796800000001</v>
      </c>
      <c r="N1024" s="15">
        <v>1</v>
      </c>
      <c r="O1024" s="16" t="s">
        <v>42</v>
      </c>
      <c r="P1024" s="16">
        <v>0.31762956980000001</v>
      </c>
      <c r="Q1024" s="16">
        <v>0.249999999999999</v>
      </c>
      <c r="R1024" s="44"/>
      <c r="S1024" s="42" t="str">
        <f>IF(R1024="","",MAX(R1024,Q1024))</f>
        <v/>
      </c>
      <c r="T1024" s="27">
        <f>IF(A1024="placement",MIN(P1024,IF(S1024="",Q1024,S1024)),"")</f>
        <v>0.249999999999999</v>
      </c>
      <c r="U1024" s="14">
        <f>IF($A1024="placement",T1024*J1024,"")</f>
        <v>153.49999999999937</v>
      </c>
      <c r="V1024" s="13">
        <f>IF($A1024="placement",U1024,IF($A1024="site",SUMIF($C:$C,$C1024,$U:$U),IF($A1024="user",SUMIF($B:$B,$B1024,$U:$U),SUM($U:$U))))</f>
        <v>153.49999999999937</v>
      </c>
      <c r="W1024" s="12">
        <f>V1024/J1024</f>
        <v>0.24999999999999897</v>
      </c>
    </row>
    <row r="1025" spans="1:23" x14ac:dyDescent="0.3">
      <c r="A1025" s="17" t="s">
        <v>14</v>
      </c>
      <c r="B1025" s="17" t="s">
        <v>1145</v>
      </c>
      <c r="C1025" s="17" t="s">
        <v>1147</v>
      </c>
      <c r="D1025" s="17" t="s">
        <v>1164</v>
      </c>
      <c r="E1025" s="17" t="s">
        <v>1165</v>
      </c>
      <c r="F1025" s="18">
        <v>0.33</v>
      </c>
      <c r="G1025" s="36">
        <v>1</v>
      </c>
      <c r="H1025" s="37">
        <v>413.2124</v>
      </c>
      <c r="I1025" s="37">
        <v>24.860600000000002</v>
      </c>
      <c r="J1025" s="19">
        <v>613</v>
      </c>
      <c r="K1025" s="19">
        <v>202</v>
      </c>
      <c r="L1025" s="18">
        <v>6.0199999999999997E-2</v>
      </c>
      <c r="M1025" s="20">
        <v>0.82173436</v>
      </c>
      <c r="N1025" s="21">
        <v>0.5</v>
      </c>
      <c r="O1025" s="22" t="s">
        <v>12</v>
      </c>
      <c r="P1025" s="22">
        <v>0.39153085809999999</v>
      </c>
      <c r="Q1025" s="22">
        <v>0.33</v>
      </c>
      <c r="R1025" s="43"/>
      <c r="S1025" s="42" t="str">
        <f>IF(R1025="","",MAX(R1025,Q1025))</f>
        <v/>
      </c>
      <c r="T1025" s="27">
        <f>IF(A1025="placement",MIN(P1025,IF(S1025="",Q1025,S1025)),"")</f>
        <v>0.33</v>
      </c>
      <c r="U1025" s="20">
        <f>IF($A1025="placement",T1025*J1025,"")</f>
        <v>202.29000000000002</v>
      </c>
      <c r="V1025" s="19">
        <f>IF($A1025="placement",U1025,IF($A1025="site",SUMIF($C:$C,$C1025,$U:$U),IF($A1025="user",SUMIF($B:$B,$B1025,$U:$U),SUM($U:$U))))</f>
        <v>202.29000000000002</v>
      </c>
      <c r="W1025" s="18">
        <f>V1025/J1025</f>
        <v>0.33</v>
      </c>
    </row>
    <row r="1026" spans="1:23" x14ac:dyDescent="0.3">
      <c r="A1026" s="23" t="s">
        <v>14</v>
      </c>
      <c r="B1026" s="23" t="s">
        <v>7472</v>
      </c>
      <c r="C1026" s="23" t="s">
        <v>7473</v>
      </c>
      <c r="D1026" s="23" t="s">
        <v>7517</v>
      </c>
      <c r="E1026" s="23" t="s">
        <v>7518</v>
      </c>
      <c r="F1026" s="27">
        <v>0.25</v>
      </c>
      <c r="G1026" s="24">
        <v>0</v>
      </c>
      <c r="H1026" s="25">
        <v>30.756599999999999</v>
      </c>
      <c r="I1026" s="25">
        <v>7.9542000000000002</v>
      </c>
      <c r="J1026" s="26">
        <v>613</v>
      </c>
      <c r="K1026" s="26">
        <v>135</v>
      </c>
      <c r="L1026" s="27">
        <v>0.2586</v>
      </c>
      <c r="M1026" s="28">
        <v>2.5695812600000001</v>
      </c>
      <c r="N1026" s="29">
        <v>2</v>
      </c>
      <c r="O1026" s="31" t="s">
        <v>42</v>
      </c>
      <c r="P1026" s="31">
        <v>0.2216630671</v>
      </c>
      <c r="Q1026" s="31">
        <v>0.22166306710560299</v>
      </c>
      <c r="R1026" s="42"/>
      <c r="S1026" s="42" t="str">
        <f>IF(R1026="","",MAX(R1026,Q1026))</f>
        <v/>
      </c>
      <c r="T1026" s="27">
        <f>IF(A1026="placement",MIN(P1026,IF(S1026="",Q1026,S1026)),"")</f>
        <v>0.2216630671</v>
      </c>
      <c r="U1026" s="28">
        <f>IF($A1026="placement",T1026*J1026,"")</f>
        <v>135.87946013230001</v>
      </c>
      <c r="V1026" s="26">
        <f>IF($A1026="placement",U1026,IF($A1026="site",SUMIF($C:$C,$C1026,$U:$U),IF($A1026="user",SUMIF($B:$B,$B1026,$U:$U),SUM($U:$U))))</f>
        <v>135.87946013230001</v>
      </c>
      <c r="W1026" s="27">
        <f>V1026/J1026</f>
        <v>0.22166306710000003</v>
      </c>
    </row>
    <row r="1027" spans="1:23" x14ac:dyDescent="0.3">
      <c r="A1027" s="23" t="s">
        <v>14</v>
      </c>
      <c r="B1027" s="23" t="s">
        <v>4008</v>
      </c>
      <c r="C1027" s="23" t="s">
        <v>4010</v>
      </c>
      <c r="D1027" s="23" t="s">
        <v>4011</v>
      </c>
      <c r="E1027" s="23" t="s">
        <v>4009</v>
      </c>
      <c r="F1027" s="27">
        <v>0.25</v>
      </c>
      <c r="G1027" s="24">
        <v>1</v>
      </c>
      <c r="H1027" s="25">
        <v>35.330599999999997</v>
      </c>
      <c r="I1027" s="25">
        <v>14.7971</v>
      </c>
      <c r="J1027" s="26">
        <v>613</v>
      </c>
      <c r="K1027" s="26">
        <v>120</v>
      </c>
      <c r="L1027" s="27">
        <v>0.41880000000000001</v>
      </c>
      <c r="M1027" s="28">
        <v>1.3810281</v>
      </c>
      <c r="N1027" s="29">
        <v>1.1000000000000001</v>
      </c>
      <c r="O1027" s="31" t="s">
        <v>42</v>
      </c>
      <c r="P1027" s="31">
        <v>0.20349194879999999</v>
      </c>
      <c r="Q1027" s="31">
        <v>0.203491948755017</v>
      </c>
      <c r="R1027" s="42"/>
      <c r="S1027" s="42" t="str">
        <f>IF(R1027="","",MAX(R1027,Q1027))</f>
        <v/>
      </c>
      <c r="T1027" s="27">
        <f>IF(A1027="placement",MIN(P1027,IF(S1027="",Q1027,S1027)),"")</f>
        <v>0.203491948755017</v>
      </c>
      <c r="U1027" s="28">
        <f>IF($A1027="placement",T1027*J1027,"")</f>
        <v>124.74056458682541</v>
      </c>
      <c r="V1027" s="26">
        <f>IF($A1027="placement",U1027,IF($A1027="site",SUMIF($C:$C,$C1027,$U:$U),IF($A1027="user",SUMIF($B:$B,$B1027,$U:$U),SUM($U:$U))))</f>
        <v>124.74056458682541</v>
      </c>
      <c r="W1027" s="27">
        <f>V1027/J1027</f>
        <v>0.203491948755017</v>
      </c>
    </row>
    <row r="1028" spans="1:23" hidden="1" x14ac:dyDescent="0.3">
      <c r="A1028" s="11" t="s">
        <v>13</v>
      </c>
      <c r="B1028" s="11" t="s">
        <v>3846</v>
      </c>
      <c r="C1028" s="11" t="s">
        <v>3848</v>
      </c>
      <c r="D1028" s="11" t="s">
        <v>9898</v>
      </c>
      <c r="E1028" s="11"/>
      <c r="F1028" s="12">
        <v>0.3</v>
      </c>
      <c r="G1028" s="33">
        <v>1</v>
      </c>
      <c r="H1028" s="34">
        <v>858.30740000000003</v>
      </c>
      <c r="I1028" s="34">
        <v>51.792900000000003</v>
      </c>
      <c r="J1028" s="13">
        <v>3150</v>
      </c>
      <c r="K1028" s="13">
        <v>812</v>
      </c>
      <c r="L1028" s="12">
        <v>6.0299999999999999E-2</v>
      </c>
      <c r="M1028" s="14">
        <v>2.0275812599999998</v>
      </c>
      <c r="N1028" s="15">
        <v>1.5</v>
      </c>
      <c r="O1028" s="16"/>
      <c r="P1028" s="16">
        <v>0.26020227709999999</v>
      </c>
      <c r="Q1028" s="16">
        <v>0.26020227707609001</v>
      </c>
      <c r="R1028" s="44"/>
      <c r="S1028" s="42" t="str">
        <f>IF(R1028="","",MAX(R1028,Q1028))</f>
        <v/>
      </c>
      <c r="T1028" s="27" t="str">
        <f>IF(A1028="placement",MIN(P1028,IF(S1028="",Q1028,S1028)),"")</f>
        <v/>
      </c>
      <c r="U1028" s="14" t="str">
        <f>IF($A1028="placement",T1028*J1028,"")</f>
        <v/>
      </c>
      <c r="V1028" s="13">
        <f>IF($A1028="placement",U1028,IF($A1028="site",SUMIF($C:$C,$C1028,$U:$U),IF($A1028="user",SUMIF($B:$B,$B1028,$U:$U),SUM($U:$U))))</f>
        <v>819.63717278968352</v>
      </c>
      <c r="W1028" s="12">
        <f>V1028/J1028</f>
        <v>0.26020227707609001</v>
      </c>
    </row>
    <row r="1029" spans="1:23" hidden="1" x14ac:dyDescent="0.3">
      <c r="A1029" s="23" t="s">
        <v>10</v>
      </c>
      <c r="B1029" s="23" t="s">
        <v>8483</v>
      </c>
      <c r="C1029" s="23" t="s">
        <v>9898</v>
      </c>
      <c r="D1029" s="32" t="s">
        <v>9898</v>
      </c>
      <c r="E1029" s="23"/>
      <c r="F1029" s="27">
        <v>0.35420000000000001</v>
      </c>
      <c r="G1029" s="24">
        <v>0</v>
      </c>
      <c r="H1029" s="25">
        <v>196.6337</v>
      </c>
      <c r="I1029" s="25">
        <v>29.166899999999998</v>
      </c>
      <c r="J1029" s="26">
        <v>1894</v>
      </c>
      <c r="K1029" s="26">
        <v>499</v>
      </c>
      <c r="L1029" s="27">
        <v>0.14829999999999999</v>
      </c>
      <c r="M1029" s="28">
        <v>2.1645390899999999</v>
      </c>
      <c r="N1029" s="29">
        <v>1.57741</v>
      </c>
      <c r="O1029" s="31"/>
      <c r="P1029" s="31">
        <v>0.27124901350000002</v>
      </c>
      <c r="Q1029" s="31">
        <v>0.27124901351048902</v>
      </c>
      <c r="R1029" s="42"/>
      <c r="S1029" s="42" t="str">
        <f>IF(R1029="","",MAX(R1029,Q1029))</f>
        <v/>
      </c>
      <c r="T1029" s="27" t="str">
        <f>IF(A1029="placement",MIN(P1029,IF(S1029="",Q1029,S1029)),"")</f>
        <v/>
      </c>
      <c r="U1029" s="28" t="str">
        <f>IF($A1029="placement",T1029*J1029,"")</f>
        <v/>
      </c>
      <c r="V1029" s="26">
        <f>IF($A1029="placement",U1029,IF($A1029="site",SUMIF($C:$C,$C1029,$U:$U),IF($A1029="user",SUMIF($B:$B,$B1029,$U:$U),SUM($U:$U))))</f>
        <v>498.78022471310055</v>
      </c>
      <c r="W1029" s="27">
        <f>V1029/J1029</f>
        <v>0.26334753152750823</v>
      </c>
    </row>
    <row r="1030" spans="1:23" x14ac:dyDescent="0.3">
      <c r="A1030" s="23" t="s">
        <v>14</v>
      </c>
      <c r="B1030" s="23" t="s">
        <v>7663</v>
      </c>
      <c r="C1030" s="23" t="s">
        <v>7665</v>
      </c>
      <c r="D1030" s="23" t="s">
        <v>7672</v>
      </c>
      <c r="E1030" s="23" t="s">
        <v>7673</v>
      </c>
      <c r="F1030" s="27">
        <v>0.35</v>
      </c>
      <c r="G1030" s="24">
        <v>1</v>
      </c>
      <c r="H1030" s="25">
        <v>73.601699999999994</v>
      </c>
      <c r="I1030" s="25">
        <v>9.7896999999999998</v>
      </c>
      <c r="J1030" s="26">
        <v>613</v>
      </c>
      <c r="K1030" s="26">
        <v>85</v>
      </c>
      <c r="L1030" s="27">
        <v>0.13300000000000001</v>
      </c>
      <c r="M1030" s="28">
        <v>2.0881931499999999</v>
      </c>
      <c r="N1030" s="29">
        <v>1.8</v>
      </c>
      <c r="O1030" s="31" t="s">
        <v>42</v>
      </c>
      <c r="P1030" s="31">
        <v>0.13801077149999999</v>
      </c>
      <c r="Q1030" s="31">
        <v>0.13801077151105101</v>
      </c>
      <c r="R1030" s="42"/>
      <c r="S1030" s="42" t="str">
        <f>IF(R1030="","",MAX(R1030,Q1030))</f>
        <v/>
      </c>
      <c r="T1030" s="27">
        <f>IF(A1030="placement",MIN(P1030,IF(S1030="",Q1030,S1030)),"")</f>
        <v>0.13801077149999999</v>
      </c>
      <c r="U1030" s="28">
        <f>IF($A1030="placement",T1030*J1030,"")</f>
        <v>84.600602929499999</v>
      </c>
      <c r="V1030" s="26">
        <f>IF($A1030="placement",U1030,IF($A1030="site",SUMIF($C:$C,$C1030,$U:$U),IF($A1030="user",SUMIF($B:$B,$B1030,$U:$U),SUM($U:$U))))</f>
        <v>84.600602929499999</v>
      </c>
      <c r="W1030" s="27">
        <f>V1030/J1030</f>
        <v>0.13801077149999999</v>
      </c>
    </row>
    <row r="1031" spans="1:23" x14ac:dyDescent="0.3">
      <c r="A1031" s="23" t="s">
        <v>14</v>
      </c>
      <c r="B1031" s="23" t="s">
        <v>6638</v>
      </c>
      <c r="C1031" s="23" t="s">
        <v>6639</v>
      </c>
      <c r="D1031" s="23" t="s">
        <v>6789</v>
      </c>
      <c r="E1031" s="23" t="s">
        <v>6790</v>
      </c>
      <c r="F1031" s="27">
        <v>0.25</v>
      </c>
      <c r="G1031" s="24">
        <v>1</v>
      </c>
      <c r="H1031" s="25">
        <v>199.86840000000001</v>
      </c>
      <c r="I1031" s="25">
        <v>18.178899999999999</v>
      </c>
      <c r="J1031" s="26">
        <v>612</v>
      </c>
      <c r="K1031" s="26">
        <v>146</v>
      </c>
      <c r="L1031" s="27">
        <v>9.0999999999999998E-2</v>
      </c>
      <c r="M1031" s="28">
        <v>1.1221914</v>
      </c>
      <c r="N1031" s="29">
        <v>0.85</v>
      </c>
      <c r="O1031" s="31" t="s">
        <v>12</v>
      </c>
      <c r="P1031" s="31">
        <v>0.2425534537</v>
      </c>
      <c r="Q1031" s="31">
        <v>0.24255345371989401</v>
      </c>
      <c r="R1031" s="42"/>
      <c r="S1031" s="42" t="str">
        <f>IF(R1031="","",MAX(R1031,Q1031))</f>
        <v/>
      </c>
      <c r="T1031" s="27">
        <f>IF(A1031="placement",MIN(P1031,IF(S1031="",Q1031,S1031)),"")</f>
        <v>0.2425534537</v>
      </c>
      <c r="U1031" s="28">
        <f>IF($A1031="placement",T1031*J1031,"")</f>
        <v>148.4427136644</v>
      </c>
      <c r="V1031" s="26">
        <f>IF($A1031="placement",U1031,IF($A1031="site",SUMIF($C:$C,$C1031,$U:$U),IF($A1031="user",SUMIF($B:$B,$B1031,$U:$U),SUM($U:$U))))</f>
        <v>148.4427136644</v>
      </c>
      <c r="W1031" s="27">
        <f>V1031/J1031</f>
        <v>0.2425534537</v>
      </c>
    </row>
    <row r="1032" spans="1:23" x14ac:dyDescent="0.3">
      <c r="A1032" s="23" t="s">
        <v>14</v>
      </c>
      <c r="B1032" s="23" t="s">
        <v>678</v>
      </c>
      <c r="C1032" s="23" t="s">
        <v>680</v>
      </c>
      <c r="D1032" s="23" t="s">
        <v>731</v>
      </c>
      <c r="E1032" s="23" t="s">
        <v>732</v>
      </c>
      <c r="F1032" s="27">
        <v>0.25</v>
      </c>
      <c r="G1032" s="24">
        <v>1</v>
      </c>
      <c r="H1032" s="25">
        <v>68.295400000000001</v>
      </c>
      <c r="I1032" s="25">
        <v>33.979700000000001</v>
      </c>
      <c r="J1032" s="26">
        <v>611</v>
      </c>
      <c r="K1032" s="26">
        <v>153</v>
      </c>
      <c r="L1032" s="27">
        <v>0.4975</v>
      </c>
      <c r="M1032" s="28">
        <v>0.5996418</v>
      </c>
      <c r="N1032" s="29">
        <v>0.25</v>
      </c>
      <c r="O1032" s="31" t="s">
        <v>12</v>
      </c>
      <c r="P1032" s="31">
        <v>0.5830844369</v>
      </c>
      <c r="Q1032" s="31">
        <v>0.25</v>
      </c>
      <c r="R1032" s="42"/>
      <c r="S1032" s="42" t="str">
        <f>IF(R1032="","",MAX(R1032,Q1032))</f>
        <v/>
      </c>
      <c r="T1032" s="27">
        <f>IF(A1032="placement",MIN(P1032,IF(S1032="",Q1032,S1032)),"")</f>
        <v>0.25</v>
      </c>
      <c r="U1032" s="28">
        <f>IF($A1032="placement",T1032*J1032,"")</f>
        <v>152.75</v>
      </c>
      <c r="V1032" s="26">
        <f>IF($A1032="placement",U1032,IF($A1032="site",SUMIF($C:$C,$C1032,$U:$U),IF($A1032="user",SUMIF($B:$B,$B1032,$U:$U),SUM($U:$U))))</f>
        <v>152.75</v>
      </c>
      <c r="W1032" s="27">
        <f>V1032/J1032</f>
        <v>0.25</v>
      </c>
    </row>
    <row r="1033" spans="1:23" x14ac:dyDescent="0.3">
      <c r="A1033" s="23" t="s">
        <v>14</v>
      </c>
      <c r="B1033" s="23" t="s">
        <v>7472</v>
      </c>
      <c r="C1033" s="23" t="s">
        <v>7473</v>
      </c>
      <c r="D1033" s="23" t="s">
        <v>7590</v>
      </c>
      <c r="E1033" s="23" t="s">
        <v>9886</v>
      </c>
      <c r="F1033" s="27">
        <v>0.25</v>
      </c>
      <c r="G1033" s="24">
        <v>1</v>
      </c>
      <c r="H1033" s="25">
        <v>43.917099999999998</v>
      </c>
      <c r="I1033" s="25">
        <v>8.1342999999999996</v>
      </c>
      <c r="J1033" s="26">
        <v>611</v>
      </c>
      <c r="K1033" s="26">
        <v>123</v>
      </c>
      <c r="L1033" s="27">
        <v>0.1852</v>
      </c>
      <c r="M1033" s="28">
        <v>2.5057920600000001</v>
      </c>
      <c r="N1033" s="29">
        <v>2</v>
      </c>
      <c r="O1033" s="31" t="s">
        <v>42</v>
      </c>
      <c r="P1033" s="31">
        <v>0.20184917560000001</v>
      </c>
      <c r="Q1033" s="31">
        <v>0.20184917556654799</v>
      </c>
      <c r="R1033" s="42"/>
      <c r="S1033" s="42" t="str">
        <f>IF(R1033="","",MAX(R1033,Q1033))</f>
        <v/>
      </c>
      <c r="T1033" s="27">
        <f>IF(A1033="placement",MIN(P1033,IF(S1033="",Q1033,S1033)),"")</f>
        <v>0.20184917556654799</v>
      </c>
      <c r="U1033" s="28">
        <f>IF($A1033="placement",T1033*J1033,"")</f>
        <v>123.32984627116082</v>
      </c>
      <c r="V1033" s="26">
        <f>IF($A1033="placement",U1033,IF($A1033="site",SUMIF($C:$C,$C1033,$U:$U),IF($A1033="user",SUMIF($B:$B,$B1033,$U:$U),SUM($U:$U))))</f>
        <v>123.32984627116082</v>
      </c>
      <c r="W1033" s="27">
        <f>V1033/J1033</f>
        <v>0.20184917556654799</v>
      </c>
    </row>
    <row r="1034" spans="1:23" x14ac:dyDescent="0.3">
      <c r="A1034" s="23" t="s">
        <v>14</v>
      </c>
      <c r="B1034" s="23" t="s">
        <v>5211</v>
      </c>
      <c r="C1034" s="23" t="s">
        <v>5213</v>
      </c>
      <c r="D1034" s="23" t="s">
        <v>5293</v>
      </c>
      <c r="E1034" s="23" t="s">
        <v>5294</v>
      </c>
      <c r="F1034" s="27">
        <v>0.15</v>
      </c>
      <c r="G1034" s="24">
        <v>1</v>
      </c>
      <c r="H1034" s="25">
        <v>115.0414</v>
      </c>
      <c r="I1034" s="25">
        <v>17.415700000000001</v>
      </c>
      <c r="J1034" s="26">
        <v>610</v>
      </c>
      <c r="K1034" s="26">
        <v>91</v>
      </c>
      <c r="L1034" s="27">
        <v>0.15140000000000001</v>
      </c>
      <c r="M1034" s="28">
        <v>1.1666409600000001</v>
      </c>
      <c r="N1034" s="29">
        <v>0.8</v>
      </c>
      <c r="O1034" s="31" t="s">
        <v>42</v>
      </c>
      <c r="P1034" s="31">
        <v>0.31427060750000002</v>
      </c>
      <c r="Q1034" s="31">
        <v>0.149999999999999</v>
      </c>
      <c r="R1034" s="42"/>
      <c r="S1034" s="42" t="str">
        <f>IF(R1034="","",MAX(R1034,Q1034))</f>
        <v/>
      </c>
      <c r="T1034" s="27">
        <f>IF(A1034="placement",MIN(P1034,IF(S1034="",Q1034,S1034)),"")</f>
        <v>0.149999999999999</v>
      </c>
      <c r="U1034" s="28">
        <f>IF($A1034="placement",T1034*J1034,"")</f>
        <v>91.499999999999389</v>
      </c>
      <c r="V1034" s="26">
        <f>IF($A1034="placement",U1034,IF($A1034="site",SUMIF($C:$C,$C1034,$U:$U),IF($A1034="user",SUMIF($B:$B,$B1034,$U:$U),SUM($U:$U))))</f>
        <v>91.499999999999389</v>
      </c>
      <c r="W1034" s="27">
        <f>V1034/J1034</f>
        <v>0.149999999999999</v>
      </c>
    </row>
    <row r="1035" spans="1:23" x14ac:dyDescent="0.3">
      <c r="A1035" s="23" t="s">
        <v>14</v>
      </c>
      <c r="B1035" s="23" t="s">
        <v>8415</v>
      </c>
      <c r="C1035" s="23" t="s">
        <v>8417</v>
      </c>
      <c r="D1035" s="23" t="s">
        <v>8420</v>
      </c>
      <c r="E1035" s="23" t="s">
        <v>8421</v>
      </c>
      <c r="F1035" s="27">
        <v>0.25</v>
      </c>
      <c r="G1035" s="24">
        <v>1</v>
      </c>
      <c r="H1035" s="25">
        <v>82.908900000000003</v>
      </c>
      <c r="I1035" s="25">
        <v>14.236599999999999</v>
      </c>
      <c r="J1035" s="26">
        <v>607</v>
      </c>
      <c r="K1035" s="26">
        <v>152</v>
      </c>
      <c r="L1035" s="27">
        <v>0.17169999999999999</v>
      </c>
      <c r="M1035" s="28">
        <v>1.42038011</v>
      </c>
      <c r="N1035" s="29">
        <v>1</v>
      </c>
      <c r="O1035" s="31" t="s">
        <v>12</v>
      </c>
      <c r="P1035" s="31">
        <v>0.29596310549999999</v>
      </c>
      <c r="Q1035" s="31">
        <v>0.25</v>
      </c>
      <c r="R1035" s="42"/>
      <c r="S1035" s="42" t="str">
        <f>IF(R1035="","",MAX(R1035,Q1035))</f>
        <v/>
      </c>
      <c r="T1035" s="27">
        <f>IF(A1035="placement",MIN(P1035,IF(S1035="",Q1035,S1035)),"")</f>
        <v>0.25</v>
      </c>
      <c r="U1035" s="28">
        <f>IF($A1035="placement",T1035*J1035,"")</f>
        <v>151.75</v>
      </c>
      <c r="V1035" s="26">
        <f>IF($A1035="placement",U1035,IF($A1035="site",SUMIF($C:$C,$C1035,$U:$U),IF($A1035="user",SUMIF($B:$B,$B1035,$U:$U),SUM($U:$U))))</f>
        <v>151.75</v>
      </c>
      <c r="W1035" s="27">
        <f>V1035/J1035</f>
        <v>0.25</v>
      </c>
    </row>
    <row r="1036" spans="1:23" x14ac:dyDescent="0.3">
      <c r="A1036" s="23" t="s">
        <v>14</v>
      </c>
      <c r="B1036" s="23" t="s">
        <v>678</v>
      </c>
      <c r="C1036" s="23" t="s">
        <v>680</v>
      </c>
      <c r="D1036" s="32" t="s">
        <v>786</v>
      </c>
      <c r="E1036" s="23" t="s">
        <v>787</v>
      </c>
      <c r="F1036" s="27">
        <v>0.25</v>
      </c>
      <c r="G1036" s="24">
        <v>1</v>
      </c>
      <c r="H1036" s="25">
        <v>73.2714</v>
      </c>
      <c r="I1036" s="25">
        <v>34.994500000000002</v>
      </c>
      <c r="J1036" s="26">
        <v>607</v>
      </c>
      <c r="K1036" s="26">
        <v>152</v>
      </c>
      <c r="L1036" s="27">
        <v>0.47760000000000002</v>
      </c>
      <c r="M1036" s="28">
        <v>0.57830638999999995</v>
      </c>
      <c r="N1036" s="29">
        <v>0.25</v>
      </c>
      <c r="O1036" s="31" t="s">
        <v>12</v>
      </c>
      <c r="P1036" s="31">
        <v>0.56770320080000003</v>
      </c>
      <c r="Q1036" s="31">
        <v>0.249999999999999</v>
      </c>
      <c r="R1036" s="42"/>
      <c r="S1036" s="42" t="str">
        <f>IF(R1036="","",MAX(R1036,Q1036))</f>
        <v/>
      </c>
      <c r="T1036" s="27">
        <f>IF(A1036="placement",MIN(P1036,IF(S1036="",Q1036,S1036)),"")</f>
        <v>0.249999999999999</v>
      </c>
      <c r="U1036" s="28">
        <f>IF($A1036="placement",T1036*J1036,"")</f>
        <v>151.7499999999994</v>
      </c>
      <c r="V1036" s="26">
        <f>IF($A1036="placement",U1036,IF($A1036="site",SUMIF($C:$C,$C1036,$U:$U),IF($A1036="user",SUMIF($B:$B,$B1036,$U:$U),SUM($U:$U))))</f>
        <v>151.7499999999994</v>
      </c>
      <c r="W1036" s="27">
        <f>V1036/J1036</f>
        <v>0.24999999999999903</v>
      </c>
    </row>
    <row r="1037" spans="1:23" x14ac:dyDescent="0.3">
      <c r="A1037" s="23" t="s">
        <v>14</v>
      </c>
      <c r="B1037" s="23" t="s">
        <v>678</v>
      </c>
      <c r="C1037" s="23" t="s">
        <v>680</v>
      </c>
      <c r="D1037" s="23" t="s">
        <v>930</v>
      </c>
      <c r="E1037" s="23" t="s">
        <v>931</v>
      </c>
      <c r="F1037" s="27">
        <v>0.25</v>
      </c>
      <c r="G1037" s="24">
        <v>1</v>
      </c>
      <c r="H1037" s="25">
        <v>67.393799999999999</v>
      </c>
      <c r="I1037" s="25">
        <v>33.890599999999999</v>
      </c>
      <c r="J1037" s="26">
        <v>606</v>
      </c>
      <c r="K1037" s="26">
        <v>152</v>
      </c>
      <c r="L1037" s="27">
        <v>0.50290000000000001</v>
      </c>
      <c r="M1037" s="28">
        <v>0.59644339000000002</v>
      </c>
      <c r="N1037" s="29">
        <v>0.25</v>
      </c>
      <c r="O1037" s="31" t="s">
        <v>12</v>
      </c>
      <c r="P1037" s="31">
        <v>0.58084873390000002</v>
      </c>
      <c r="Q1037" s="31">
        <v>0.249999999999999</v>
      </c>
      <c r="R1037" s="42"/>
      <c r="S1037" s="42" t="str">
        <f>IF(R1037="","",MAX(R1037,Q1037))</f>
        <v/>
      </c>
      <c r="T1037" s="27">
        <f>IF(A1037="placement",MIN(P1037,IF(S1037="",Q1037,S1037)),"")</f>
        <v>0.249999999999999</v>
      </c>
      <c r="U1037" s="28">
        <f>IF($A1037="placement",T1037*J1037,"")</f>
        <v>151.4999999999994</v>
      </c>
      <c r="V1037" s="26">
        <f>IF($A1037="placement",U1037,IF($A1037="site",SUMIF($C:$C,$C1037,$U:$U),IF($A1037="user",SUMIF($B:$B,$B1037,$U:$U),SUM($U:$U))))</f>
        <v>151.4999999999994</v>
      </c>
      <c r="W1037" s="27">
        <f>V1037/J1037</f>
        <v>0.24999999999999903</v>
      </c>
    </row>
    <row r="1038" spans="1:23" x14ac:dyDescent="0.3">
      <c r="A1038" s="23" t="s">
        <v>14</v>
      </c>
      <c r="B1038" s="23" t="s">
        <v>1678</v>
      </c>
      <c r="C1038" s="23" t="s">
        <v>1679</v>
      </c>
      <c r="D1038" s="23" t="s">
        <v>1680</v>
      </c>
      <c r="E1038" s="23" t="s">
        <v>1681</v>
      </c>
      <c r="F1038" s="27">
        <v>0.15</v>
      </c>
      <c r="G1038" s="24">
        <v>1</v>
      </c>
      <c r="H1038" s="25">
        <v>102.474</v>
      </c>
      <c r="I1038" s="25">
        <v>34.604300000000002</v>
      </c>
      <c r="J1038" s="26">
        <v>606</v>
      </c>
      <c r="K1038" s="26">
        <v>91</v>
      </c>
      <c r="L1038" s="27">
        <v>0.3377</v>
      </c>
      <c r="M1038" s="28">
        <v>0.58386203000000003</v>
      </c>
      <c r="N1038" s="29">
        <v>0.24</v>
      </c>
      <c r="O1038" s="31" t="s">
        <v>42</v>
      </c>
      <c r="P1038" s="31">
        <v>0.58894398530000003</v>
      </c>
      <c r="Q1038" s="31">
        <v>0.15</v>
      </c>
      <c r="R1038" s="42"/>
      <c r="S1038" s="42" t="str">
        <f>IF(R1038="","",MAX(R1038,Q1038))</f>
        <v/>
      </c>
      <c r="T1038" s="27">
        <f>IF(A1038="placement",MIN(P1038,IF(S1038="",Q1038,S1038)),"")</f>
        <v>0.15</v>
      </c>
      <c r="U1038" s="28">
        <f>IF($A1038="placement",T1038*J1038,"")</f>
        <v>90.899999999999991</v>
      </c>
      <c r="V1038" s="26">
        <f>IF($A1038="placement",U1038,IF($A1038="site",SUMIF($C:$C,$C1038,$U:$U),IF($A1038="user",SUMIF($B:$B,$B1038,$U:$U),SUM($U:$U))))</f>
        <v>90.899999999999991</v>
      </c>
      <c r="W1038" s="27">
        <f>V1038/J1038</f>
        <v>0.15</v>
      </c>
    </row>
    <row r="1039" spans="1:23" x14ac:dyDescent="0.3">
      <c r="A1039" s="11" t="s">
        <v>14</v>
      </c>
      <c r="B1039" s="11" t="s">
        <v>4800</v>
      </c>
      <c r="C1039" s="11" t="s">
        <v>4802</v>
      </c>
      <c r="D1039" s="35" t="s">
        <v>4805</v>
      </c>
      <c r="E1039" s="11" t="s">
        <v>4806</v>
      </c>
      <c r="F1039" s="12">
        <v>0.15</v>
      </c>
      <c r="G1039" s="33">
        <v>1</v>
      </c>
      <c r="H1039" s="34">
        <v>101.89239999999999</v>
      </c>
      <c r="I1039" s="34">
        <v>15.709099999999999</v>
      </c>
      <c r="J1039" s="13">
        <v>606</v>
      </c>
      <c r="K1039" s="13">
        <v>91</v>
      </c>
      <c r="L1039" s="12">
        <v>0.1542</v>
      </c>
      <c r="M1039" s="14">
        <v>1.28629551</v>
      </c>
      <c r="N1039" s="15">
        <v>1</v>
      </c>
      <c r="O1039" s="16" t="s">
        <v>42</v>
      </c>
      <c r="P1039" s="16">
        <v>0.22257367110000001</v>
      </c>
      <c r="Q1039" s="16">
        <v>0.15</v>
      </c>
      <c r="R1039" s="44"/>
      <c r="S1039" s="42" t="str">
        <f>IF(R1039="","",MAX(R1039,Q1039))</f>
        <v/>
      </c>
      <c r="T1039" s="27">
        <f>IF(A1039="placement",MIN(P1039,IF(S1039="",Q1039,S1039)),"")</f>
        <v>0.15</v>
      </c>
      <c r="U1039" s="14">
        <f>IF($A1039="placement",T1039*J1039,"")</f>
        <v>90.899999999999991</v>
      </c>
      <c r="V1039" s="13">
        <f>IF($A1039="placement",U1039,IF($A1039="site",SUMIF($C:$C,$C1039,$U:$U),IF($A1039="user",SUMIF($B:$B,$B1039,$U:$U),SUM($U:$U))))</f>
        <v>90.899999999999991</v>
      </c>
      <c r="W1039" s="12">
        <f>V1039/J1039</f>
        <v>0.15</v>
      </c>
    </row>
    <row r="1040" spans="1:23" hidden="1" x14ac:dyDescent="0.3">
      <c r="A1040" s="23" t="s">
        <v>13</v>
      </c>
      <c r="B1040" s="23" t="s">
        <v>3927</v>
      </c>
      <c r="C1040" s="23" t="s">
        <v>3929</v>
      </c>
      <c r="D1040" s="23" t="s">
        <v>9898</v>
      </c>
      <c r="E1040" s="23"/>
      <c r="F1040" s="27">
        <v>0.25</v>
      </c>
      <c r="G1040" s="24">
        <v>1</v>
      </c>
      <c r="H1040" s="25">
        <v>2675.7141000000001</v>
      </c>
      <c r="I1040" s="25">
        <v>297.99560000000002</v>
      </c>
      <c r="J1040" s="26">
        <v>3077</v>
      </c>
      <c r="K1040" s="26">
        <v>769</v>
      </c>
      <c r="L1040" s="27">
        <v>0.1114</v>
      </c>
      <c r="M1040" s="28">
        <v>0.34420981</v>
      </c>
      <c r="N1040" s="29">
        <v>0.15839</v>
      </c>
      <c r="O1040" s="31"/>
      <c r="P1040" s="31">
        <v>0.53984461250000004</v>
      </c>
      <c r="Q1040" s="31">
        <v>0.25</v>
      </c>
      <c r="R1040" s="42"/>
      <c r="S1040" s="42" t="str">
        <f>IF(R1040="","",MAX(R1040,Q1040))</f>
        <v/>
      </c>
      <c r="T1040" s="27" t="str">
        <f>IF(A1040="placement",MIN(P1040,IF(S1040="",Q1040,S1040)),"")</f>
        <v/>
      </c>
      <c r="U1040" s="28" t="str">
        <f>IF($A1040="placement",T1040*J1040,"")</f>
        <v/>
      </c>
      <c r="V1040" s="26">
        <f>IF($A1040="placement",U1040,IF($A1040="site",SUMIF($C:$C,$C1040,$U:$U),IF($A1040="user",SUMIF($B:$B,$B1040,$U:$U),SUM($U:$U))))</f>
        <v>769.25</v>
      </c>
      <c r="W1040" s="27">
        <f>V1040/J1040</f>
        <v>0.25</v>
      </c>
    </row>
    <row r="1041" spans="1:23" hidden="1" x14ac:dyDescent="0.3">
      <c r="A1041" s="23" t="s">
        <v>10</v>
      </c>
      <c r="B1041" s="23" t="s">
        <v>8149</v>
      </c>
      <c r="C1041" s="23" t="s">
        <v>9898</v>
      </c>
      <c r="D1041" s="23" t="s">
        <v>9898</v>
      </c>
      <c r="E1041" s="23"/>
      <c r="F1041" s="27">
        <v>0.26190000000000002</v>
      </c>
      <c r="G1041" s="24">
        <v>0.44722258999999998</v>
      </c>
      <c r="H1041" s="25">
        <v>305.73540000000003</v>
      </c>
      <c r="I1041" s="25">
        <v>116.08369999999999</v>
      </c>
      <c r="J1041" s="26">
        <v>3289</v>
      </c>
      <c r="K1041" s="26">
        <v>861</v>
      </c>
      <c r="L1041" s="27">
        <v>0.37969999999999998</v>
      </c>
      <c r="M1041" s="28">
        <v>0.94439149</v>
      </c>
      <c r="N1041" s="29">
        <v>0.3</v>
      </c>
      <c r="O1041" s="31"/>
      <c r="P1041" s="31">
        <v>0.6823351285</v>
      </c>
      <c r="Q1041" s="31">
        <v>0.26189529883595097</v>
      </c>
      <c r="R1041" s="42"/>
      <c r="S1041" s="42" t="str">
        <f>IF(R1041="","",MAX(R1041,Q1041))</f>
        <v/>
      </c>
      <c r="T1041" s="27" t="str">
        <f>IF(A1041="placement",MIN(P1041,IF(S1041="",Q1041,S1041)),"")</f>
        <v/>
      </c>
      <c r="U1041" s="28" t="str">
        <f>IF($A1041="placement",T1041*J1041,"")</f>
        <v/>
      </c>
      <c r="V1041" s="26">
        <f>IF($A1041="placement",U1041,IF($A1041="site",SUMIF($C:$C,$C1041,$U:$U),IF($A1041="user",SUMIF($B:$B,$B1041,$U:$U),SUM($U:$U))))</f>
        <v>859.62999999999886</v>
      </c>
      <c r="W1041" s="27">
        <f>V1041/J1041</f>
        <v>0.26136515658254755</v>
      </c>
    </row>
    <row r="1042" spans="1:23" hidden="1" x14ac:dyDescent="0.3">
      <c r="A1042" s="23" t="s">
        <v>13</v>
      </c>
      <c r="B1042" s="23" t="s">
        <v>2366</v>
      </c>
      <c r="C1042" s="23" t="s">
        <v>2367</v>
      </c>
      <c r="D1042" s="23" t="s">
        <v>9898</v>
      </c>
      <c r="E1042" s="23"/>
      <c r="F1042" s="27">
        <v>0.22800000000000001</v>
      </c>
      <c r="G1042" s="24">
        <v>0.46740521000000002</v>
      </c>
      <c r="H1042" s="25">
        <v>1324.7266</v>
      </c>
      <c r="I1042" s="25">
        <v>115.9623</v>
      </c>
      <c r="J1042" s="26">
        <v>3069</v>
      </c>
      <c r="K1042" s="26">
        <v>645</v>
      </c>
      <c r="L1042" s="27">
        <v>8.7499999999999994E-2</v>
      </c>
      <c r="M1042" s="28">
        <v>0.88222666999999999</v>
      </c>
      <c r="N1042" s="29">
        <v>0.66259900000000005</v>
      </c>
      <c r="O1042" s="31"/>
      <c r="P1042" s="31">
        <v>0.24894698740000001</v>
      </c>
      <c r="Q1042" s="31">
        <v>0.227954293962529</v>
      </c>
      <c r="R1042" s="42">
        <v>0.3</v>
      </c>
      <c r="S1042" s="42">
        <f>IF(R1042="","",MAX(R1042,Q1042))</f>
        <v>0.3</v>
      </c>
      <c r="T1042" s="27" t="str">
        <f>IF(A1042="placement",MIN(P1042,IF(S1042="",Q1042,S1042)),"")</f>
        <v/>
      </c>
      <c r="U1042" s="28" t="str">
        <f>IF($A1042="placement",T1042*J1042,"")</f>
        <v/>
      </c>
      <c r="V1042" s="26">
        <f>IF($A1042="placement",U1042,IF($A1042="site",SUMIF($C:$C,$C1042,$U:$U),IF($A1042="user",SUMIF($B:$B,$B1042,$U:$U),SUM($U:$U))))</f>
        <v>636.09530373704524</v>
      </c>
      <c r="W1042" s="27">
        <f>V1042/J1042</f>
        <v>0.20726468026622524</v>
      </c>
    </row>
    <row r="1043" spans="1:23" hidden="1" x14ac:dyDescent="0.3">
      <c r="A1043" s="11" t="s">
        <v>10</v>
      </c>
      <c r="B1043" s="11" t="s">
        <v>8603</v>
      </c>
      <c r="C1043" s="11" t="s">
        <v>9898</v>
      </c>
      <c r="D1043" s="11" t="s">
        <v>9898</v>
      </c>
      <c r="E1043" s="11"/>
      <c r="F1043" s="12">
        <v>0.31890000000000002</v>
      </c>
      <c r="G1043" s="33">
        <v>0.61299682</v>
      </c>
      <c r="H1043" s="34">
        <v>116.2569</v>
      </c>
      <c r="I1043" s="34">
        <v>20.274999999999999</v>
      </c>
      <c r="J1043" s="13">
        <v>660</v>
      </c>
      <c r="K1043" s="13">
        <v>176</v>
      </c>
      <c r="L1043" s="12">
        <v>0.1744</v>
      </c>
      <c r="M1043" s="14">
        <v>1.08488462</v>
      </c>
      <c r="N1043" s="15">
        <v>0.76749900000000004</v>
      </c>
      <c r="O1043" s="16"/>
      <c r="P1043" s="16">
        <v>0.29255242050000002</v>
      </c>
      <c r="Q1043" s="16">
        <v>0.29255242048486002</v>
      </c>
      <c r="R1043" s="44"/>
      <c r="S1043" s="42" t="str">
        <f>IF(R1043="","",MAX(R1043,Q1043))</f>
        <v/>
      </c>
      <c r="T1043" s="27" t="str">
        <f>IF(A1043="placement",MIN(P1043,IF(S1043="",Q1043,S1043)),"")</f>
        <v/>
      </c>
      <c r="U1043" s="14" t="str">
        <f>IF($A1043="placement",T1043*J1043,"")</f>
        <v/>
      </c>
      <c r="V1043" s="13">
        <f>IF($A1043="placement",U1043,IF($A1043="site",SUMIF($C:$C,$C1043,$U:$U),IF($A1043="user",SUMIF($B:$B,$B1043,$U:$U),SUM($U:$U))))</f>
        <v>172.36621748086617</v>
      </c>
      <c r="W1043" s="12">
        <f>V1043/J1043</f>
        <v>0.26116093557706993</v>
      </c>
    </row>
    <row r="1044" spans="1:23" hidden="1" x14ac:dyDescent="0.3">
      <c r="A1044" s="23" t="s">
        <v>13</v>
      </c>
      <c r="B1044" s="23" t="s">
        <v>9473</v>
      </c>
      <c r="C1044" s="23" t="s">
        <v>9475</v>
      </c>
      <c r="D1044" s="23" t="s">
        <v>9898</v>
      </c>
      <c r="E1044" s="23"/>
      <c r="F1044" s="27">
        <v>0.2681</v>
      </c>
      <c r="G1044" s="24">
        <v>0.56127603000000004</v>
      </c>
      <c r="H1044" s="25">
        <v>348.94510000000002</v>
      </c>
      <c r="I1044" s="25">
        <v>115.5933</v>
      </c>
      <c r="J1044" s="26">
        <v>3012</v>
      </c>
      <c r="K1044" s="26">
        <v>797</v>
      </c>
      <c r="L1044" s="27">
        <v>0.33129999999999998</v>
      </c>
      <c r="M1044" s="28">
        <v>0.86862324000000002</v>
      </c>
      <c r="N1044" s="29">
        <v>0.42970799999999998</v>
      </c>
      <c r="O1044" s="31"/>
      <c r="P1044" s="31">
        <v>0.50529990390000001</v>
      </c>
      <c r="Q1044" s="31">
        <v>0.26814748855764298</v>
      </c>
      <c r="R1044" s="42"/>
      <c r="S1044" s="42" t="str">
        <f>IF(R1044="","",MAX(R1044,Q1044))</f>
        <v/>
      </c>
      <c r="T1044" s="27" t="str">
        <f>IF(A1044="placement",MIN(P1044,IF(S1044="",Q1044,S1044)),"")</f>
        <v/>
      </c>
      <c r="U1044" s="28" t="str">
        <f>IF($A1044="placement",T1044*J1044,"")</f>
        <v/>
      </c>
      <c r="V1044" s="26">
        <f>IF($A1044="placement",U1044,IF($A1044="site",SUMIF($C:$C,$C1044,$U:$U),IF($A1044="user",SUMIF($B:$B,$B1044,$U:$U),SUM($U:$U))))</f>
        <v>807.24260256879904</v>
      </c>
      <c r="W1044" s="27">
        <f>V1044/J1044</f>
        <v>0.26800883219415639</v>
      </c>
    </row>
    <row r="1045" spans="1:23" hidden="1" x14ac:dyDescent="0.3">
      <c r="A1045" s="23" t="s">
        <v>10</v>
      </c>
      <c r="B1045" s="23" t="s">
        <v>2252</v>
      </c>
      <c r="C1045" s="23" t="s">
        <v>9898</v>
      </c>
      <c r="D1045" s="23" t="s">
        <v>9898</v>
      </c>
      <c r="E1045" s="23"/>
      <c r="F1045" s="27">
        <v>0.25</v>
      </c>
      <c r="G1045" s="24">
        <v>0</v>
      </c>
      <c r="H1045" s="25">
        <v>23.967400000000001</v>
      </c>
      <c r="I1045" s="25">
        <v>3.5655000000000001</v>
      </c>
      <c r="J1045" s="26">
        <v>23</v>
      </c>
      <c r="K1045" s="26">
        <v>6</v>
      </c>
      <c r="L1045" s="27">
        <v>0.14879999999999999</v>
      </c>
      <c r="M1045" s="28">
        <v>0.21867300000000001</v>
      </c>
      <c r="N1045" s="29">
        <v>0.05</v>
      </c>
      <c r="O1045" s="31"/>
      <c r="P1045" s="31">
        <v>0.77134808300000002</v>
      </c>
      <c r="Q1045" s="31">
        <v>0.25</v>
      </c>
      <c r="R1045" s="42">
        <v>0.3</v>
      </c>
      <c r="S1045" s="42">
        <f>IF(R1045="","",MAX(R1045,Q1045))</f>
        <v>0.3</v>
      </c>
      <c r="T1045" s="27" t="str">
        <f>IF(A1045="placement",MIN(P1045,IF(S1045="",Q1045,S1045)),"")</f>
        <v/>
      </c>
      <c r="U1045" s="28" t="str">
        <f>IF($A1045="placement",T1045*J1045,"")</f>
        <v/>
      </c>
      <c r="V1045" s="26">
        <f>IF($A1045="placement",U1045,IF($A1045="site",SUMIF($C:$C,$C1045,$U:$U),IF($A1045="user",SUMIF($B:$B,$B1045,$U:$U),SUM($U:$U))))</f>
        <v>5.9999999999999893</v>
      </c>
      <c r="W1045" s="27">
        <f>V1045/J1045</f>
        <v>0.26086956521739085</v>
      </c>
    </row>
    <row r="1046" spans="1:23" x14ac:dyDescent="0.3">
      <c r="A1046" s="23" t="s">
        <v>14</v>
      </c>
      <c r="B1046" s="23" t="s">
        <v>3266</v>
      </c>
      <c r="C1046" s="23" t="s">
        <v>3268</v>
      </c>
      <c r="D1046" s="23" t="s">
        <v>3402</v>
      </c>
      <c r="E1046" s="23" t="s">
        <v>3403</v>
      </c>
      <c r="F1046" s="27">
        <v>0.25</v>
      </c>
      <c r="G1046" s="24">
        <v>1</v>
      </c>
      <c r="H1046" s="25">
        <v>86.428399999999996</v>
      </c>
      <c r="I1046" s="25">
        <v>14.7376</v>
      </c>
      <c r="J1046" s="26">
        <v>605</v>
      </c>
      <c r="K1046" s="26">
        <v>151</v>
      </c>
      <c r="L1046" s="27">
        <v>0.17050000000000001</v>
      </c>
      <c r="M1046" s="28">
        <v>1.36814765</v>
      </c>
      <c r="N1046" s="29">
        <v>0.82</v>
      </c>
      <c r="O1046" s="31" t="s">
        <v>12</v>
      </c>
      <c r="P1046" s="31">
        <v>0.40064948360000002</v>
      </c>
      <c r="Q1046" s="31">
        <v>0.249999999999999</v>
      </c>
      <c r="R1046" s="42">
        <v>0.18</v>
      </c>
      <c r="S1046" s="42">
        <f>IF(R1046="","",MAX(R1046,Q1046))</f>
        <v>0.249999999999999</v>
      </c>
      <c r="T1046" s="27">
        <f>IF(A1046="placement",MIN(P1046,IF(S1046="",Q1046,S1046)),"")</f>
        <v>0.249999999999999</v>
      </c>
      <c r="U1046" s="28">
        <f>IF($A1046="placement",T1046*J1046,"")</f>
        <v>151.2499999999994</v>
      </c>
      <c r="V1046" s="26">
        <f>IF($A1046="placement",U1046,IF($A1046="site",SUMIF($C:$C,$C1046,$U:$U),IF($A1046="user",SUMIF($B:$B,$B1046,$U:$U),SUM($U:$U))))</f>
        <v>151.2499999999994</v>
      </c>
      <c r="W1046" s="27">
        <f>V1046/J1046</f>
        <v>0.249999999999999</v>
      </c>
    </row>
    <row r="1047" spans="1:23" hidden="1" x14ac:dyDescent="0.3">
      <c r="A1047" s="23" t="s">
        <v>13</v>
      </c>
      <c r="B1047" s="23" t="s">
        <v>5660</v>
      </c>
      <c r="C1047" s="23" t="s">
        <v>5662</v>
      </c>
      <c r="D1047" s="32" t="s">
        <v>9898</v>
      </c>
      <c r="E1047" s="23"/>
      <c r="F1047" s="27">
        <v>0.15479999999999999</v>
      </c>
      <c r="G1047" s="24">
        <v>0.92056205000000002</v>
      </c>
      <c r="H1047" s="25">
        <v>581.61789999999996</v>
      </c>
      <c r="I1047" s="25">
        <v>72.8048</v>
      </c>
      <c r="J1047" s="26">
        <v>2988</v>
      </c>
      <c r="K1047" s="26">
        <v>462</v>
      </c>
      <c r="L1047" s="27">
        <v>0.12520000000000001</v>
      </c>
      <c r="M1047" s="28">
        <v>1.3681063899999999</v>
      </c>
      <c r="N1047" s="29">
        <v>0.994834</v>
      </c>
      <c r="O1047" s="31"/>
      <c r="P1047" s="31">
        <v>0.2728387176</v>
      </c>
      <c r="Q1047" s="31">
        <v>0.154762627004737</v>
      </c>
      <c r="R1047" s="42"/>
      <c r="S1047" s="42" t="str">
        <f>IF(R1047="","",MAX(R1047,Q1047))</f>
        <v/>
      </c>
      <c r="T1047" s="27" t="str">
        <f>IF(A1047="placement",MIN(P1047,IF(S1047="",Q1047,S1047)),"")</f>
        <v/>
      </c>
      <c r="U1047" s="28" t="str">
        <f>IF($A1047="placement",T1047*J1047,"")</f>
        <v/>
      </c>
      <c r="V1047" s="26">
        <f>IF($A1047="placement",U1047,IF($A1047="site",SUMIF($C:$C,$C1047,$U:$U),IF($A1047="user",SUMIF($B:$B,$B1047,$U:$U),SUM($U:$U))))</f>
        <v>462.59999999999997</v>
      </c>
      <c r="W1047" s="27">
        <f>V1047/J1047</f>
        <v>0.15481927710843371</v>
      </c>
    </row>
    <row r="1048" spans="1:23" hidden="1" x14ac:dyDescent="0.3">
      <c r="A1048" s="23" t="s">
        <v>10</v>
      </c>
      <c r="B1048" s="23" t="s">
        <v>10137</v>
      </c>
      <c r="C1048" s="23" t="s">
        <v>9898</v>
      </c>
      <c r="D1048" s="32" t="s">
        <v>9898</v>
      </c>
      <c r="E1048" s="23"/>
      <c r="F1048" s="27">
        <v>0.25</v>
      </c>
      <c r="G1048" s="24">
        <v>0.99976171999999996</v>
      </c>
      <c r="H1048" s="25">
        <v>6073.7395999999999</v>
      </c>
      <c r="I1048" s="25">
        <v>1985.9390000000001</v>
      </c>
      <c r="J1048" s="26">
        <v>69150</v>
      </c>
      <c r="K1048" s="26">
        <v>17283</v>
      </c>
      <c r="L1048" s="27">
        <v>0.32700000000000001</v>
      </c>
      <c r="M1048" s="28">
        <v>1.1606540999999999</v>
      </c>
      <c r="N1048" s="29">
        <v>0.72103499999999998</v>
      </c>
      <c r="O1048" s="31"/>
      <c r="P1048" s="31">
        <v>0.37876840119999999</v>
      </c>
      <c r="Q1048" s="31">
        <v>0.25</v>
      </c>
      <c r="R1048" s="42"/>
      <c r="S1048" s="42" t="str">
        <f>IF(R1048="","",MAX(R1048,Q1048))</f>
        <v/>
      </c>
      <c r="T1048" s="27" t="str">
        <f>IF(A1048="placement",MIN(P1048,IF(S1048="",Q1048,S1048)),"")</f>
        <v/>
      </c>
      <c r="U1048" s="28" t="str">
        <f>IF($A1048="placement",T1048*J1048,"")</f>
        <v/>
      </c>
      <c r="V1048" s="26">
        <f>IF($A1048="placement",U1048,IF($A1048="site",SUMIF($C:$C,$C1048,$U:$U),IF($A1048="user",SUMIF($B:$B,$B1048,$U:$U),SUM($U:$U))))</f>
        <v>20006.806887099054</v>
      </c>
      <c r="W1048" s="27">
        <f>V1048/J1048</f>
        <v>0.2893247561402611</v>
      </c>
    </row>
    <row r="1049" spans="1:23" x14ac:dyDescent="0.3">
      <c r="A1049" s="23" t="s">
        <v>14</v>
      </c>
      <c r="B1049" s="23" t="s">
        <v>2410</v>
      </c>
      <c r="C1049" s="23" t="s">
        <v>2411</v>
      </c>
      <c r="D1049" s="23" t="s">
        <v>2417</v>
      </c>
      <c r="E1049" s="23" t="s">
        <v>2418</v>
      </c>
      <c r="F1049" s="27">
        <v>0.2</v>
      </c>
      <c r="G1049" s="24">
        <v>0</v>
      </c>
      <c r="H1049" s="25">
        <v>37.171599999999998</v>
      </c>
      <c r="I1049" s="25">
        <v>9.4573999999999998</v>
      </c>
      <c r="J1049" s="26">
        <v>605</v>
      </c>
      <c r="K1049" s="26">
        <v>121</v>
      </c>
      <c r="L1049" s="27">
        <v>0.25440000000000002</v>
      </c>
      <c r="M1049" s="28">
        <v>2.1313270800000002</v>
      </c>
      <c r="N1049" s="29">
        <v>1.5</v>
      </c>
      <c r="O1049" s="31" t="s">
        <v>42</v>
      </c>
      <c r="P1049" s="31">
        <v>0.29621313840000002</v>
      </c>
      <c r="Q1049" s="31">
        <v>0.19999999999999901</v>
      </c>
      <c r="R1049" s="42"/>
      <c r="S1049" s="42" t="str">
        <f>IF(R1049="","",MAX(R1049,Q1049))</f>
        <v/>
      </c>
      <c r="T1049" s="27">
        <f>IF(A1049="placement",MIN(P1049,IF(S1049="",Q1049,S1049)),"")</f>
        <v>0.19999999999999901</v>
      </c>
      <c r="U1049" s="28">
        <f>IF($A1049="placement",T1049*J1049,"")</f>
        <v>120.9999999999994</v>
      </c>
      <c r="V1049" s="26">
        <f>IF($A1049="placement",U1049,IF($A1049="site",SUMIF($C:$C,$C1049,$U:$U),IF($A1049="user",SUMIF($B:$B,$B1049,$U:$U),SUM($U:$U))))</f>
        <v>120.9999999999994</v>
      </c>
      <c r="W1049" s="27">
        <f>V1049/J1049</f>
        <v>0.19999999999999901</v>
      </c>
    </row>
    <row r="1050" spans="1:23" x14ac:dyDescent="0.3">
      <c r="A1050" s="17" t="s">
        <v>14</v>
      </c>
      <c r="B1050" s="17" t="s">
        <v>678</v>
      </c>
      <c r="C1050" s="17" t="s">
        <v>680</v>
      </c>
      <c r="D1050" s="17" t="s">
        <v>810</v>
      </c>
      <c r="E1050" s="17" t="s">
        <v>811</v>
      </c>
      <c r="F1050" s="18">
        <v>0.25</v>
      </c>
      <c r="G1050" s="36">
        <v>1</v>
      </c>
      <c r="H1050" s="37">
        <v>71.444599999999994</v>
      </c>
      <c r="I1050" s="37">
        <v>32.884900000000002</v>
      </c>
      <c r="J1050" s="19">
        <v>604</v>
      </c>
      <c r="K1050" s="19">
        <v>151</v>
      </c>
      <c r="L1050" s="18">
        <v>0.46029999999999999</v>
      </c>
      <c r="M1050" s="20">
        <v>0.61222140000000003</v>
      </c>
      <c r="N1050" s="21">
        <v>0.25</v>
      </c>
      <c r="O1050" s="22" t="s">
        <v>12</v>
      </c>
      <c r="P1050" s="22">
        <v>0.5916509969</v>
      </c>
      <c r="Q1050" s="22">
        <v>0.25</v>
      </c>
      <c r="R1050" s="43"/>
      <c r="S1050" s="42" t="str">
        <f>IF(R1050="","",MAX(R1050,Q1050))</f>
        <v/>
      </c>
      <c r="T1050" s="27">
        <f>IF(A1050="placement",MIN(P1050,IF(S1050="",Q1050,S1050)),"")</f>
        <v>0.25</v>
      </c>
      <c r="U1050" s="20">
        <f>IF($A1050="placement",T1050*J1050,"")</f>
        <v>151</v>
      </c>
      <c r="V1050" s="19">
        <f>IF($A1050="placement",U1050,IF($A1050="site",SUMIF($C:$C,$C1050,$U:$U),IF($A1050="user",SUMIF($B:$B,$B1050,$U:$U),SUM($U:$U))))</f>
        <v>151</v>
      </c>
      <c r="W1050" s="18">
        <f>V1050/J1050</f>
        <v>0.25</v>
      </c>
    </row>
    <row r="1051" spans="1:23" x14ac:dyDescent="0.3">
      <c r="A1051" s="23" t="s">
        <v>14</v>
      </c>
      <c r="B1051" s="23" t="s">
        <v>4752</v>
      </c>
      <c r="C1051" s="23" t="s">
        <v>4754</v>
      </c>
      <c r="D1051" s="23" t="s">
        <v>4765</v>
      </c>
      <c r="E1051" s="23" t="s">
        <v>4766</v>
      </c>
      <c r="F1051" s="27">
        <v>0.33</v>
      </c>
      <c r="G1051" s="24">
        <v>1</v>
      </c>
      <c r="H1051" s="25">
        <v>410.31490000000002</v>
      </c>
      <c r="I1051" s="25">
        <v>30.4085</v>
      </c>
      <c r="J1051" s="26">
        <v>603</v>
      </c>
      <c r="K1051" s="26">
        <v>148</v>
      </c>
      <c r="L1051" s="27">
        <v>7.4099999999999999E-2</v>
      </c>
      <c r="M1051" s="28">
        <v>0.66090731000000003</v>
      </c>
      <c r="N1051" s="29">
        <v>0.25</v>
      </c>
      <c r="O1051" s="31" t="s">
        <v>304</v>
      </c>
      <c r="P1051" s="31">
        <v>0.62173213179999998</v>
      </c>
      <c r="Q1051" s="31">
        <v>0.32999999999999902</v>
      </c>
      <c r="R1051" s="42"/>
      <c r="S1051" s="42" t="str">
        <f>IF(R1051="","",MAX(R1051,Q1051))</f>
        <v/>
      </c>
      <c r="T1051" s="27">
        <f>IF(A1051="placement",MIN(P1051,IF(S1051="",Q1051,S1051)),"")</f>
        <v>0.32999999999999902</v>
      </c>
      <c r="U1051" s="28">
        <f>IF($A1051="placement",T1051*J1051,"")</f>
        <v>198.98999999999941</v>
      </c>
      <c r="V1051" s="26">
        <f>IF($A1051="placement",U1051,IF($A1051="site",SUMIF($C:$C,$C1051,$U:$U),IF($A1051="user",SUMIF($B:$B,$B1051,$U:$U),SUM($U:$U))))</f>
        <v>198.98999999999941</v>
      </c>
      <c r="W1051" s="27">
        <f>V1051/J1051</f>
        <v>0.32999999999999902</v>
      </c>
    </row>
    <row r="1052" spans="1:23" hidden="1" x14ac:dyDescent="0.3">
      <c r="A1052" s="23" t="s">
        <v>13</v>
      </c>
      <c r="B1052" s="23" t="s">
        <v>9695</v>
      </c>
      <c r="C1052" s="23" t="s">
        <v>9696</v>
      </c>
      <c r="D1052" s="23" t="s">
        <v>9898</v>
      </c>
      <c r="E1052" s="23"/>
      <c r="F1052" s="27">
        <v>0.30930000000000002</v>
      </c>
      <c r="G1052" s="24">
        <v>0.92755650000000001</v>
      </c>
      <c r="H1052" s="25">
        <v>901.57270000000005</v>
      </c>
      <c r="I1052" s="25">
        <v>110.57380000000001</v>
      </c>
      <c r="J1052" s="26">
        <v>2983</v>
      </c>
      <c r="K1052" s="26">
        <v>922</v>
      </c>
      <c r="L1052" s="27">
        <v>0.1226</v>
      </c>
      <c r="M1052" s="28">
        <v>0.89918471</v>
      </c>
      <c r="N1052" s="29">
        <v>0.37176900000000002</v>
      </c>
      <c r="O1052" s="31"/>
      <c r="P1052" s="31">
        <v>0.58654879579999997</v>
      </c>
      <c r="Q1052" s="31">
        <v>0.30926805192879397</v>
      </c>
      <c r="R1052" s="42"/>
      <c r="S1052" s="42" t="str">
        <f>IF(R1052="","",MAX(R1052,Q1052))</f>
        <v/>
      </c>
      <c r="T1052" s="27" t="str">
        <f>IF(A1052="placement",MIN(P1052,IF(S1052="",Q1052,S1052)),"")</f>
        <v/>
      </c>
      <c r="U1052" s="28" t="str">
        <f>IF($A1052="placement",T1052*J1052,"")</f>
        <v/>
      </c>
      <c r="V1052" s="26">
        <f>IF($A1052="placement",U1052,IF($A1052="site",SUMIF($C:$C,$C1052,$U:$U),IF($A1052="user",SUMIF($B:$B,$B1052,$U:$U),SUM($U:$U))))</f>
        <v>918.7999999999995</v>
      </c>
      <c r="W1052" s="27">
        <f>V1052/J1052</f>
        <v>0.30801206838752915</v>
      </c>
    </row>
    <row r="1053" spans="1:23" hidden="1" x14ac:dyDescent="0.3">
      <c r="A1053" s="17" t="s">
        <v>10</v>
      </c>
      <c r="B1053" s="17" t="s">
        <v>3152</v>
      </c>
      <c r="C1053" s="17" t="s">
        <v>9898</v>
      </c>
      <c r="D1053" s="17" t="s">
        <v>9898</v>
      </c>
      <c r="E1053" s="17"/>
      <c r="F1053" s="18">
        <v>0.25</v>
      </c>
      <c r="G1053" s="36">
        <v>0</v>
      </c>
      <c r="H1053" s="37">
        <v>653.13229999999999</v>
      </c>
      <c r="I1053" s="37">
        <v>279.63630000000001</v>
      </c>
      <c r="J1053" s="19">
        <v>11433</v>
      </c>
      <c r="K1053" s="19">
        <v>2857</v>
      </c>
      <c r="L1053" s="18">
        <v>0.42809999999999998</v>
      </c>
      <c r="M1053" s="20">
        <v>1.36287739</v>
      </c>
      <c r="N1053" s="21">
        <v>0.63187000000000004</v>
      </c>
      <c r="O1053" s="22"/>
      <c r="P1053" s="22">
        <v>0.5363706198</v>
      </c>
      <c r="Q1053" s="22">
        <v>0.25</v>
      </c>
      <c r="R1053" s="43"/>
      <c r="S1053" s="42" t="str">
        <f>IF(R1053="","",MAX(R1053,Q1053))</f>
        <v/>
      </c>
      <c r="T1053" s="27" t="str">
        <f>IF(A1053="placement",MIN(P1053,IF(S1053="",Q1053,S1053)),"")</f>
        <v/>
      </c>
      <c r="U1053" s="20" t="str">
        <f>IF($A1053="placement",T1053*J1053,"")</f>
        <v/>
      </c>
      <c r="V1053" s="19">
        <f>IF($A1053="placement",U1053,IF($A1053="site",SUMIF($C:$C,$C1053,$U:$U),IF($A1053="user",SUMIF($B:$B,$B1053,$U:$U),SUM($U:$U))))</f>
        <v>2977.1177730957975</v>
      </c>
      <c r="W1053" s="18">
        <f>V1053/J1053</f>
        <v>0.26039690134661048</v>
      </c>
    </row>
    <row r="1054" spans="1:23" x14ac:dyDescent="0.3">
      <c r="A1054" s="23" t="s">
        <v>14</v>
      </c>
      <c r="B1054" s="23" t="s">
        <v>4406</v>
      </c>
      <c r="C1054" s="23" t="s">
        <v>4408</v>
      </c>
      <c r="D1054" s="23" t="s">
        <v>4411</v>
      </c>
      <c r="E1054" s="23" t="s">
        <v>4412</v>
      </c>
      <c r="F1054" s="27">
        <v>0.25</v>
      </c>
      <c r="G1054" s="24">
        <v>1</v>
      </c>
      <c r="H1054" s="25">
        <v>210.29990000000001</v>
      </c>
      <c r="I1054" s="25">
        <v>22.63</v>
      </c>
      <c r="J1054" s="26">
        <v>603</v>
      </c>
      <c r="K1054" s="26">
        <v>151</v>
      </c>
      <c r="L1054" s="27">
        <v>0.1076</v>
      </c>
      <c r="M1054" s="28">
        <v>0.88748815999999997</v>
      </c>
      <c r="N1054" s="29">
        <v>0.5</v>
      </c>
      <c r="O1054" s="31" t="s">
        <v>12</v>
      </c>
      <c r="P1054" s="31">
        <v>0.43661220449999999</v>
      </c>
      <c r="Q1054" s="31">
        <v>0.25</v>
      </c>
      <c r="R1054" s="42"/>
      <c r="S1054" s="42" t="str">
        <f>IF(R1054="","",MAX(R1054,Q1054))</f>
        <v/>
      </c>
      <c r="T1054" s="27">
        <f>IF(A1054="placement",MIN(P1054,IF(S1054="",Q1054,S1054)),"")</f>
        <v>0.25</v>
      </c>
      <c r="U1054" s="28">
        <f>IF($A1054="placement",T1054*J1054,"")</f>
        <v>150.75</v>
      </c>
      <c r="V1054" s="26">
        <f>IF($A1054="placement",U1054,IF($A1054="site",SUMIF($C:$C,$C1054,$U:$U),IF($A1054="user",SUMIF($B:$B,$B1054,$U:$U),SUM($U:$U))))</f>
        <v>150.75</v>
      </c>
      <c r="W1054" s="27">
        <f>V1054/J1054</f>
        <v>0.25</v>
      </c>
    </row>
    <row r="1055" spans="1:23" hidden="1" x14ac:dyDescent="0.3">
      <c r="A1055" s="23" t="s">
        <v>13</v>
      </c>
      <c r="B1055" s="23" t="s">
        <v>644</v>
      </c>
      <c r="C1055" s="23" t="s">
        <v>645</v>
      </c>
      <c r="D1055" s="23" t="s">
        <v>9898</v>
      </c>
      <c r="E1055" s="23"/>
      <c r="F1055" s="27">
        <v>0.2477</v>
      </c>
      <c r="G1055" s="24">
        <v>1</v>
      </c>
      <c r="H1055" s="25">
        <v>383.81180000000001</v>
      </c>
      <c r="I1055" s="25">
        <v>40.336100000000002</v>
      </c>
      <c r="J1055" s="26">
        <v>2864</v>
      </c>
      <c r="K1055" s="26">
        <v>428</v>
      </c>
      <c r="L1055" s="27">
        <v>0.1051</v>
      </c>
      <c r="M1055" s="28">
        <v>2.3666304199999999</v>
      </c>
      <c r="N1055" s="29">
        <v>2</v>
      </c>
      <c r="O1055" s="31"/>
      <c r="P1055" s="31">
        <v>0.15491663589999999</v>
      </c>
      <c r="Q1055" s="31">
        <v>0.15491663588861901</v>
      </c>
      <c r="R1055" s="42">
        <v>0.35</v>
      </c>
      <c r="S1055" s="42">
        <f>IF(R1055="","",MAX(R1055,Q1055))</f>
        <v>0.35</v>
      </c>
      <c r="T1055" s="27" t="str">
        <f>IF(A1055="placement",MIN(P1055,IF(S1055="",Q1055,S1055)),"")</f>
        <v/>
      </c>
      <c r="U1055" s="28" t="str">
        <f>IF($A1055="placement",T1055*J1055,"")</f>
        <v/>
      </c>
      <c r="V1055" s="26">
        <f>IF($A1055="placement",U1055,IF($A1055="site",SUMIF($C:$C,$C1055,$U:$U),IF($A1055="user",SUMIF($B:$B,$B1055,$U:$U),SUM($U:$U))))</f>
        <v>443.67560751150006</v>
      </c>
      <c r="W1055" s="27">
        <f>V1055/J1055</f>
        <v>0.15491466742719975</v>
      </c>
    </row>
    <row r="1056" spans="1:23" hidden="1" x14ac:dyDescent="0.3">
      <c r="A1056" s="23" t="s">
        <v>10</v>
      </c>
      <c r="B1056" s="23" t="s">
        <v>3846</v>
      </c>
      <c r="C1056" s="23" t="s">
        <v>9898</v>
      </c>
      <c r="D1056" s="23" t="s">
        <v>9898</v>
      </c>
      <c r="E1056" s="23"/>
      <c r="F1056" s="27">
        <v>0.3</v>
      </c>
      <c r="G1056" s="24">
        <v>1</v>
      </c>
      <c r="H1056" s="25">
        <v>858.30740000000003</v>
      </c>
      <c r="I1056" s="25">
        <v>51.792900000000003</v>
      </c>
      <c r="J1056" s="26">
        <v>3150</v>
      </c>
      <c r="K1056" s="26">
        <v>812</v>
      </c>
      <c r="L1056" s="27">
        <v>6.0299999999999999E-2</v>
      </c>
      <c r="M1056" s="28">
        <v>2.0275812599999998</v>
      </c>
      <c r="N1056" s="29">
        <v>1.5</v>
      </c>
      <c r="O1056" s="31"/>
      <c r="P1056" s="31">
        <v>0.26020227709999999</v>
      </c>
      <c r="Q1056" s="31">
        <v>0.26020227707609001</v>
      </c>
      <c r="R1056" s="42"/>
      <c r="S1056" s="42" t="str">
        <f>IF(R1056="","",MAX(R1056,Q1056))</f>
        <v/>
      </c>
      <c r="T1056" s="27" t="str">
        <f>IF(A1056="placement",MIN(P1056,IF(S1056="",Q1056,S1056)),"")</f>
        <v/>
      </c>
      <c r="U1056" s="28" t="str">
        <f>IF($A1056="placement",T1056*J1056,"")</f>
        <v/>
      </c>
      <c r="V1056" s="26">
        <f>IF($A1056="placement",U1056,IF($A1056="site",SUMIF($C:$C,$C1056,$U:$U),IF($A1056="user",SUMIF($B:$B,$B1056,$U:$U),SUM($U:$U))))</f>
        <v>819.63717278968352</v>
      </c>
      <c r="W1056" s="27">
        <f>V1056/J1056</f>
        <v>0.26020227707609001</v>
      </c>
    </row>
    <row r="1057" spans="1:23" x14ac:dyDescent="0.3">
      <c r="A1057" s="23" t="s">
        <v>14</v>
      </c>
      <c r="B1057" s="23" t="s">
        <v>8093</v>
      </c>
      <c r="C1057" s="23" t="s">
        <v>8095</v>
      </c>
      <c r="D1057" s="23" t="s">
        <v>8096</v>
      </c>
      <c r="E1057" s="23" t="s">
        <v>8097</v>
      </c>
      <c r="F1057" s="27">
        <v>0.33</v>
      </c>
      <c r="G1057" s="24">
        <v>1</v>
      </c>
      <c r="H1057" s="25">
        <v>229.626</v>
      </c>
      <c r="I1057" s="25">
        <v>22.118600000000001</v>
      </c>
      <c r="J1057" s="26">
        <v>601</v>
      </c>
      <c r="K1057" s="26">
        <v>196</v>
      </c>
      <c r="L1057" s="27">
        <v>9.6299999999999997E-2</v>
      </c>
      <c r="M1057" s="28">
        <v>0.90509333000000003</v>
      </c>
      <c r="N1057" s="29">
        <v>0.6</v>
      </c>
      <c r="O1057" s="31" t="s">
        <v>42</v>
      </c>
      <c r="P1057" s="31">
        <v>0.33708493769999998</v>
      </c>
      <c r="Q1057" s="31">
        <v>0.33</v>
      </c>
      <c r="R1057" s="42"/>
      <c r="S1057" s="42" t="str">
        <f>IF(R1057="","",MAX(R1057,Q1057))</f>
        <v/>
      </c>
      <c r="T1057" s="27">
        <f>IF(A1057="placement",MIN(P1057,IF(S1057="",Q1057,S1057)),"")</f>
        <v>0.33</v>
      </c>
      <c r="U1057" s="28">
        <f>IF($A1057="placement",T1057*J1057,"")</f>
        <v>198.33</v>
      </c>
      <c r="V1057" s="26">
        <f>IF($A1057="placement",U1057,IF($A1057="site",SUMIF($C:$C,$C1057,$U:$U),IF($A1057="user",SUMIF($B:$B,$B1057,$U:$U),SUM($U:$U))))</f>
        <v>198.33</v>
      </c>
      <c r="W1057" s="27">
        <f>V1057/J1057</f>
        <v>0.33</v>
      </c>
    </row>
    <row r="1058" spans="1:23" x14ac:dyDescent="0.3">
      <c r="A1058" s="23" t="s">
        <v>14</v>
      </c>
      <c r="B1058" s="23" t="s">
        <v>9109</v>
      </c>
      <c r="C1058" s="23" t="s">
        <v>9110</v>
      </c>
      <c r="D1058" s="23" t="s">
        <v>9115</v>
      </c>
      <c r="E1058" s="23" t="s">
        <v>9116</v>
      </c>
      <c r="F1058" s="27">
        <v>0.25</v>
      </c>
      <c r="G1058" s="24">
        <v>0</v>
      </c>
      <c r="H1058" s="25">
        <v>32.765900000000002</v>
      </c>
      <c r="I1058" s="25">
        <v>12.5204</v>
      </c>
      <c r="J1058" s="26">
        <v>600</v>
      </c>
      <c r="K1058" s="26">
        <v>150</v>
      </c>
      <c r="L1058" s="27">
        <v>0.3821</v>
      </c>
      <c r="M1058" s="28">
        <v>1.5976227300000001</v>
      </c>
      <c r="N1058" s="29">
        <v>1</v>
      </c>
      <c r="O1058" s="31" t="s">
        <v>42</v>
      </c>
      <c r="P1058" s="31">
        <v>0.37406999660000001</v>
      </c>
      <c r="Q1058" s="31">
        <v>0.25</v>
      </c>
      <c r="R1058" s="42"/>
      <c r="S1058" s="42" t="str">
        <f>IF(R1058="","",MAX(R1058,Q1058))</f>
        <v/>
      </c>
      <c r="T1058" s="27">
        <f>IF(A1058="placement",MIN(P1058,IF(S1058="",Q1058,S1058)),"")</f>
        <v>0.25</v>
      </c>
      <c r="U1058" s="28">
        <f>IF($A1058="placement",T1058*J1058,"")</f>
        <v>150</v>
      </c>
      <c r="V1058" s="26">
        <f>IF($A1058="placement",U1058,IF($A1058="site",SUMIF($C:$C,$C1058,$U:$U),IF($A1058="user",SUMIF($B:$B,$B1058,$U:$U),SUM($U:$U))))</f>
        <v>150</v>
      </c>
      <c r="W1058" s="27">
        <f>V1058/J1058</f>
        <v>0.25</v>
      </c>
    </row>
    <row r="1059" spans="1:23" x14ac:dyDescent="0.3">
      <c r="A1059" s="23" t="s">
        <v>14</v>
      </c>
      <c r="B1059" s="23" t="s">
        <v>4298</v>
      </c>
      <c r="C1059" s="23" t="s">
        <v>4299</v>
      </c>
      <c r="D1059" s="32" t="s">
        <v>4310</v>
      </c>
      <c r="E1059" s="23" t="s">
        <v>4311</v>
      </c>
      <c r="F1059" s="27">
        <v>0.15</v>
      </c>
      <c r="G1059" s="24">
        <v>1</v>
      </c>
      <c r="H1059" s="25">
        <v>120.61620000000001</v>
      </c>
      <c r="I1059" s="25">
        <v>23.101299999999998</v>
      </c>
      <c r="J1059" s="26">
        <v>600</v>
      </c>
      <c r="K1059" s="26">
        <v>90</v>
      </c>
      <c r="L1059" s="27">
        <v>0.1915</v>
      </c>
      <c r="M1059" s="28">
        <v>0.86505388999999999</v>
      </c>
      <c r="N1059" s="29">
        <v>0.7</v>
      </c>
      <c r="O1059" s="31" t="s">
        <v>42</v>
      </c>
      <c r="P1059" s="31">
        <v>0.1908018615</v>
      </c>
      <c r="Q1059" s="31">
        <v>0.149999999999999</v>
      </c>
      <c r="R1059" s="42"/>
      <c r="S1059" s="42" t="str">
        <f>IF(R1059="","",MAX(R1059,Q1059))</f>
        <v/>
      </c>
      <c r="T1059" s="27">
        <f>IF(A1059="placement",MIN(P1059,IF(S1059="",Q1059,S1059)),"")</f>
        <v>0.149999999999999</v>
      </c>
      <c r="U1059" s="28">
        <f>IF($A1059="placement",T1059*J1059,"")</f>
        <v>89.999999999999403</v>
      </c>
      <c r="V1059" s="26">
        <f>IF($A1059="placement",U1059,IF($A1059="site",SUMIF($C:$C,$C1059,$U:$U),IF($A1059="user",SUMIF($B:$B,$B1059,$U:$U),SUM($U:$U))))</f>
        <v>89.999999999999403</v>
      </c>
      <c r="W1059" s="27">
        <f>V1059/J1059</f>
        <v>0.149999999999999</v>
      </c>
    </row>
    <row r="1060" spans="1:23" hidden="1" x14ac:dyDescent="0.3">
      <c r="A1060" s="23" t="s">
        <v>13</v>
      </c>
      <c r="B1060" s="23" t="s">
        <v>6901</v>
      </c>
      <c r="C1060" s="23" t="s">
        <v>6902</v>
      </c>
      <c r="D1060" s="23" t="s">
        <v>9898</v>
      </c>
      <c r="E1060" s="23"/>
      <c r="F1060" s="27">
        <v>0.25</v>
      </c>
      <c r="G1060" s="24">
        <v>0.75764098999999996</v>
      </c>
      <c r="H1060" s="25">
        <v>161.4847</v>
      </c>
      <c r="I1060" s="25">
        <v>37.255200000000002</v>
      </c>
      <c r="J1060" s="26">
        <v>2855</v>
      </c>
      <c r="K1060" s="26">
        <v>680</v>
      </c>
      <c r="L1060" s="27">
        <v>0.23069999999999999</v>
      </c>
      <c r="M1060" s="28">
        <v>2.5542593299999998</v>
      </c>
      <c r="N1060" s="46">
        <v>1.8194189999999999</v>
      </c>
      <c r="O1060" s="31"/>
      <c r="P1060" s="31">
        <v>0.28769213809999999</v>
      </c>
      <c r="Q1060" s="31">
        <v>0.25000334476101599</v>
      </c>
      <c r="R1060" s="42"/>
      <c r="S1060" s="42" t="str">
        <f>IF(R1060="","",MAX(R1060,Q1060))</f>
        <v/>
      </c>
      <c r="T1060" s="27" t="str">
        <f>IF(A1060="placement",MIN(P1060,IF(S1060="",Q1060,S1060)),"")</f>
        <v/>
      </c>
      <c r="U1060" s="28" t="str">
        <f>IF($A1060="placement",T1060*J1060,"")</f>
        <v/>
      </c>
      <c r="V1060" s="26">
        <f>IF($A1060="placement",U1060,IF($A1060="site",SUMIF($C:$C,$C1060,$U:$U),IF($A1060="user",SUMIF($B:$B,$B1060,$U:$U),SUM($U:$U))))</f>
        <v>679.97912894181923</v>
      </c>
      <c r="W1060" s="27">
        <f>V1060/J1060</f>
        <v>0.23817132362235349</v>
      </c>
    </row>
    <row r="1061" spans="1:23" hidden="1" x14ac:dyDescent="0.3">
      <c r="A1061" s="23" t="s">
        <v>10</v>
      </c>
      <c r="B1061" s="23" t="s">
        <v>9133</v>
      </c>
      <c r="C1061" s="23" t="s">
        <v>9898</v>
      </c>
      <c r="D1061" s="23" t="s">
        <v>9898</v>
      </c>
      <c r="E1061" s="23"/>
      <c r="F1061" s="27">
        <v>0.25</v>
      </c>
      <c r="G1061" s="24">
        <v>1</v>
      </c>
      <c r="H1061" s="25">
        <v>184.96860000000001</v>
      </c>
      <c r="I1061" s="25">
        <v>12.1851</v>
      </c>
      <c r="J1061" s="26">
        <v>1046</v>
      </c>
      <c r="K1061" s="26">
        <v>253</v>
      </c>
      <c r="L1061" s="27">
        <v>6.59E-2</v>
      </c>
      <c r="M1061" s="28">
        <v>2.8626682400000001</v>
      </c>
      <c r="N1061" s="29">
        <v>2.1</v>
      </c>
      <c r="O1061" s="31"/>
      <c r="P1061" s="31">
        <v>0.26641866060000002</v>
      </c>
      <c r="Q1061" s="31">
        <v>0.25</v>
      </c>
      <c r="R1061" s="42">
        <v>0.3</v>
      </c>
      <c r="S1061" s="42">
        <f>IF(R1061="","",MAX(R1061,Q1061))</f>
        <v>0.3</v>
      </c>
      <c r="T1061" s="27" t="str">
        <f>IF(A1061="placement",MIN(P1061,IF(S1061="",Q1061,S1061)),"")</f>
        <v/>
      </c>
      <c r="U1061" s="28" t="str">
        <f>IF($A1061="placement",T1061*J1061,"")</f>
        <v/>
      </c>
      <c r="V1061" s="26">
        <f>IF($A1061="placement",U1061,IF($A1061="site",SUMIF($C:$C,$C1061,$U:$U),IF($A1061="user",SUMIF($B:$B,$B1061,$U:$U),SUM($U:$U))))</f>
        <v>271.5270773474</v>
      </c>
      <c r="W1061" s="27">
        <f>V1061/J1061</f>
        <v>0.25958611601089865</v>
      </c>
    </row>
    <row r="1062" spans="1:23" x14ac:dyDescent="0.3">
      <c r="A1062" s="23" t="s">
        <v>14</v>
      </c>
      <c r="B1062" s="23" t="s">
        <v>7153</v>
      </c>
      <c r="C1062" s="23" t="s">
        <v>7155</v>
      </c>
      <c r="D1062" s="23" t="s">
        <v>7252</v>
      </c>
      <c r="E1062" s="23" t="s">
        <v>7154</v>
      </c>
      <c r="F1062" s="27">
        <v>0.15</v>
      </c>
      <c r="G1062" s="24">
        <v>0</v>
      </c>
      <c r="H1062" s="25">
        <v>133.9581</v>
      </c>
      <c r="I1062" s="25">
        <v>95.396199999999993</v>
      </c>
      <c r="J1062" s="26">
        <v>600</v>
      </c>
      <c r="K1062" s="26">
        <v>90</v>
      </c>
      <c r="L1062" s="27">
        <v>0.71209999999999996</v>
      </c>
      <c r="M1062" s="28">
        <v>0.20957765</v>
      </c>
      <c r="N1062" s="29">
        <v>0.15</v>
      </c>
      <c r="O1062" s="31" t="s">
        <v>42</v>
      </c>
      <c r="P1062" s="31">
        <v>0.28427482170000001</v>
      </c>
      <c r="Q1062" s="31">
        <v>0.149999999999999</v>
      </c>
      <c r="R1062" s="42"/>
      <c r="S1062" s="42" t="str">
        <f>IF(R1062="","",MAX(R1062,Q1062))</f>
        <v/>
      </c>
      <c r="T1062" s="27">
        <f>IF(A1062="placement",MIN(P1062,IF(S1062="",Q1062,S1062)),"")</f>
        <v>0.149999999999999</v>
      </c>
      <c r="U1062" s="28">
        <f>IF($A1062="placement",T1062*J1062,"")</f>
        <v>89.999999999999403</v>
      </c>
      <c r="V1062" s="26">
        <f>IF($A1062="placement",U1062,IF($A1062="site",SUMIF($C:$C,$C1062,$U:$U),IF($A1062="user",SUMIF($B:$B,$B1062,$U:$U),SUM($U:$U))))</f>
        <v>89.999999999999403</v>
      </c>
      <c r="W1062" s="27">
        <f>V1062/J1062</f>
        <v>0.149999999999999</v>
      </c>
    </row>
    <row r="1063" spans="1:23" x14ac:dyDescent="0.3">
      <c r="A1063" s="23" t="s">
        <v>14</v>
      </c>
      <c r="B1063" s="23" t="s">
        <v>8701</v>
      </c>
      <c r="C1063" s="23" t="s">
        <v>8703</v>
      </c>
      <c r="D1063" s="23" t="s">
        <v>10373</v>
      </c>
      <c r="E1063" s="23" t="s">
        <v>10374</v>
      </c>
      <c r="F1063" s="27">
        <v>0.25</v>
      </c>
      <c r="G1063" s="24">
        <v>1</v>
      </c>
      <c r="H1063" s="25">
        <v>272.31540000000001</v>
      </c>
      <c r="I1063" s="25">
        <v>35.717199999999998</v>
      </c>
      <c r="J1063" s="26">
        <v>599</v>
      </c>
      <c r="K1063" s="26">
        <v>150</v>
      </c>
      <c r="L1063" s="27">
        <v>0.13120000000000001</v>
      </c>
      <c r="M1063" s="28">
        <v>0.55947652000000003</v>
      </c>
      <c r="N1063" s="29">
        <v>0.35</v>
      </c>
      <c r="O1063" s="31" t="s">
        <v>12</v>
      </c>
      <c r="P1063" s="31">
        <v>0.37441521550000001</v>
      </c>
      <c r="Q1063" s="31">
        <v>0.25</v>
      </c>
      <c r="R1063" s="42"/>
      <c r="S1063" s="42" t="str">
        <f>IF(R1063="","",MAX(R1063,Q1063))</f>
        <v/>
      </c>
      <c r="T1063" s="27">
        <f>IF(A1063="placement",MIN(P1063,IF(S1063="",Q1063,S1063)),"")</f>
        <v>0.25</v>
      </c>
      <c r="U1063" s="28">
        <f>IF($A1063="placement",T1063*J1063,"")</f>
        <v>149.75</v>
      </c>
      <c r="V1063" s="26">
        <f>IF($A1063="placement",U1063,IF($A1063="site",SUMIF($C:$C,$C1063,$U:$U),IF($A1063="user",SUMIF($B:$B,$B1063,$U:$U),SUM($U:$U))))</f>
        <v>149.75</v>
      </c>
      <c r="W1063" s="27">
        <f>V1063/J1063</f>
        <v>0.25</v>
      </c>
    </row>
    <row r="1064" spans="1:23" hidden="1" x14ac:dyDescent="0.3">
      <c r="A1064" s="23" t="s">
        <v>13</v>
      </c>
      <c r="B1064" s="23" t="s">
        <v>9186</v>
      </c>
      <c r="C1064" s="23" t="s">
        <v>9188</v>
      </c>
      <c r="D1064" s="23" t="s">
        <v>9898</v>
      </c>
      <c r="E1064" s="23"/>
      <c r="F1064" s="27">
        <v>0.26519999999999999</v>
      </c>
      <c r="G1064" s="24">
        <v>0.24506122999999999</v>
      </c>
      <c r="H1064" s="25">
        <v>1521.6529</v>
      </c>
      <c r="I1064" s="25">
        <v>88.927999999999997</v>
      </c>
      <c r="J1064" s="26">
        <v>2833</v>
      </c>
      <c r="K1064" s="26">
        <v>642</v>
      </c>
      <c r="L1064" s="27">
        <v>5.8400000000000001E-2</v>
      </c>
      <c r="M1064" s="28">
        <v>1.0619176699999999</v>
      </c>
      <c r="N1064" s="29">
        <v>0.79531799999999997</v>
      </c>
      <c r="O1064" s="31"/>
      <c r="P1064" s="31">
        <v>0.25105493130000001</v>
      </c>
      <c r="Q1064" s="31">
        <v>0.25105493131953499</v>
      </c>
      <c r="R1064" s="42"/>
      <c r="S1064" s="42" t="str">
        <f>IF(R1064="","",MAX(R1064,Q1064))</f>
        <v/>
      </c>
      <c r="T1064" s="27" t="str">
        <f>IF(A1064="placement",MIN(P1064,IF(S1064="",Q1064,S1064)),"")</f>
        <v/>
      </c>
      <c r="U1064" s="28" t="str">
        <f>IF($A1064="placement",T1064*J1064,"")</f>
        <v/>
      </c>
      <c r="V1064" s="26">
        <f>IF($A1064="placement",U1064,IF($A1064="site",SUMIF($C:$C,$C1064,$U:$U),IF($A1064="user",SUMIF($B:$B,$B1064,$U:$U),SUM($U:$U))))</f>
        <v>632.59008038975594</v>
      </c>
      <c r="W1064" s="27">
        <f>V1064/J1064</f>
        <v>0.22329335700309069</v>
      </c>
    </row>
    <row r="1065" spans="1:23" hidden="1" x14ac:dyDescent="0.3">
      <c r="A1065" s="11" t="s">
        <v>10</v>
      </c>
      <c r="B1065" s="11" t="s">
        <v>118</v>
      </c>
      <c r="C1065" s="11" t="s">
        <v>9898</v>
      </c>
      <c r="D1065" s="11" t="s">
        <v>9898</v>
      </c>
      <c r="E1065" s="11"/>
      <c r="F1065" s="12">
        <v>0.23449999999999999</v>
      </c>
      <c r="G1065" s="33">
        <v>0</v>
      </c>
      <c r="H1065" s="34">
        <v>24.085699999999999</v>
      </c>
      <c r="I1065" s="34">
        <v>6.2721</v>
      </c>
      <c r="J1065" s="13">
        <v>132</v>
      </c>
      <c r="K1065" s="13">
        <v>31</v>
      </c>
      <c r="L1065" s="12">
        <v>0.26040000000000002</v>
      </c>
      <c r="M1065" s="14">
        <v>0.70404624000000005</v>
      </c>
      <c r="N1065" s="15">
        <v>0.41412399999999999</v>
      </c>
      <c r="O1065" s="16"/>
      <c r="P1065" s="16">
        <v>0.41179431309999998</v>
      </c>
      <c r="Q1065" s="16">
        <v>0.23445099907315001</v>
      </c>
      <c r="R1065" s="44"/>
      <c r="S1065" s="42" t="str">
        <f>IF(R1065="","",MAX(R1065,Q1065))</f>
        <v/>
      </c>
      <c r="T1065" s="27" t="str">
        <f>IF(A1065="placement",MIN(P1065,IF(S1065="",Q1065,S1065)),"")</f>
        <v/>
      </c>
      <c r="U1065" s="14" t="str">
        <f>IF($A1065="placement",T1065*J1065,"")</f>
        <v/>
      </c>
      <c r="V1065" s="13">
        <f>IF($A1065="placement",U1065,IF($A1065="site",SUMIF($C:$C,$C1065,$U:$U),IF($A1065="user",SUMIF($B:$B,$B1065,$U:$U),SUM($U:$U))))</f>
        <v>34.200000000000003</v>
      </c>
      <c r="W1065" s="12">
        <f>V1065/J1065</f>
        <v>0.25909090909090909</v>
      </c>
    </row>
    <row r="1066" spans="1:23" x14ac:dyDescent="0.3">
      <c r="A1066" s="23" t="s">
        <v>14</v>
      </c>
      <c r="B1066" s="23" t="s">
        <v>8238</v>
      </c>
      <c r="C1066" s="23" t="s">
        <v>8239</v>
      </c>
      <c r="D1066" s="23" t="s">
        <v>8240</v>
      </c>
      <c r="E1066" s="23" t="s">
        <v>8241</v>
      </c>
      <c r="F1066" s="27">
        <v>0.25</v>
      </c>
      <c r="G1066" s="24">
        <v>1</v>
      </c>
      <c r="H1066" s="25">
        <v>510.37700000000001</v>
      </c>
      <c r="I1066" s="25">
        <v>5.4599000000000002</v>
      </c>
      <c r="J1066" s="26">
        <v>599</v>
      </c>
      <c r="K1066" s="26">
        <v>108</v>
      </c>
      <c r="L1066" s="27">
        <v>1.0699999999999999E-2</v>
      </c>
      <c r="M1066" s="28">
        <v>3.6583838100000001</v>
      </c>
      <c r="N1066" s="29">
        <v>3</v>
      </c>
      <c r="O1066" s="31" t="s">
        <v>42</v>
      </c>
      <c r="P1066" s="31">
        <v>0.17996575640000001</v>
      </c>
      <c r="Q1066" s="31">
        <v>0.179965756363823</v>
      </c>
      <c r="R1066" s="42"/>
      <c r="S1066" s="42" t="str">
        <f>IF(R1066="","",MAX(R1066,Q1066))</f>
        <v/>
      </c>
      <c r="T1066" s="27">
        <f>IF(A1066="placement",MIN(P1066,IF(S1066="",Q1066,S1066)),"")</f>
        <v>0.179965756363823</v>
      </c>
      <c r="U1066" s="28">
        <f>IF($A1066="placement",T1066*J1066,"")</f>
        <v>107.79948806192998</v>
      </c>
      <c r="V1066" s="26">
        <f>IF($A1066="placement",U1066,IF($A1066="site",SUMIF($C:$C,$C1066,$U:$U),IF($A1066="user",SUMIF($B:$B,$B1066,$U:$U),SUM($U:$U))))</f>
        <v>107.79948806192998</v>
      </c>
      <c r="W1066" s="27">
        <f>V1066/J1066</f>
        <v>0.179965756363823</v>
      </c>
    </row>
    <row r="1067" spans="1:23" x14ac:dyDescent="0.3">
      <c r="A1067" s="11" t="s">
        <v>14</v>
      </c>
      <c r="B1067" s="11" t="s">
        <v>277</v>
      </c>
      <c r="C1067" s="11" t="s">
        <v>279</v>
      </c>
      <c r="D1067" s="11" t="s">
        <v>10481</v>
      </c>
      <c r="E1067" s="11" t="s">
        <v>10482</v>
      </c>
      <c r="F1067" s="12">
        <v>0.25</v>
      </c>
      <c r="G1067" s="33">
        <v>1</v>
      </c>
      <c r="H1067" s="34">
        <v>226.1789</v>
      </c>
      <c r="I1067" s="34">
        <v>5.5141</v>
      </c>
      <c r="J1067" s="13">
        <v>599</v>
      </c>
      <c r="K1067" s="13">
        <v>103</v>
      </c>
      <c r="L1067" s="49">
        <v>2.4400000000000002E-2</v>
      </c>
      <c r="M1067" s="14">
        <v>3.6197595800000002</v>
      </c>
      <c r="N1067" s="15">
        <v>3</v>
      </c>
      <c r="O1067" s="16" t="s">
        <v>12</v>
      </c>
      <c r="P1067" s="16">
        <v>0.1712156749</v>
      </c>
      <c r="Q1067" s="16">
        <v>0.171215674879096</v>
      </c>
      <c r="R1067" s="44"/>
      <c r="S1067" s="42" t="str">
        <f>IF(R1067="","",MAX(R1067,Q1067))</f>
        <v/>
      </c>
      <c r="T1067" s="27">
        <f>IF(A1067="placement",MIN(P1067,IF(S1067="",Q1067,S1067)),"")</f>
        <v>0.171215674879096</v>
      </c>
      <c r="U1067" s="14">
        <f>IF($A1067="placement",T1067*J1067,"")</f>
        <v>102.5581892525785</v>
      </c>
      <c r="V1067" s="13">
        <f>IF($A1067="placement",U1067,IF($A1067="site",SUMIF($C:$C,$C1067,$U:$U),IF($A1067="user",SUMIF($B:$B,$B1067,$U:$U),SUM($U:$U))))</f>
        <v>102.5581892525785</v>
      </c>
      <c r="W1067" s="12">
        <f>V1067/J1067</f>
        <v>0.171215674879096</v>
      </c>
    </row>
    <row r="1068" spans="1:23" x14ac:dyDescent="0.3">
      <c r="A1068" s="17" t="s">
        <v>14</v>
      </c>
      <c r="B1068" s="17" t="s">
        <v>592</v>
      </c>
      <c r="C1068" s="17" t="s">
        <v>594</v>
      </c>
      <c r="D1068" s="17" t="s">
        <v>599</v>
      </c>
      <c r="E1068" s="17" t="s">
        <v>600</v>
      </c>
      <c r="F1068" s="18">
        <v>0.15</v>
      </c>
      <c r="G1068" s="36">
        <v>1</v>
      </c>
      <c r="H1068" s="37">
        <v>1707.7028</v>
      </c>
      <c r="I1068" s="37">
        <v>66.405600000000007</v>
      </c>
      <c r="J1068" s="19">
        <v>598</v>
      </c>
      <c r="K1068" s="19">
        <v>90</v>
      </c>
      <c r="L1068" s="18">
        <v>3.8899999999999997E-2</v>
      </c>
      <c r="M1068" s="20">
        <v>0.30016844999999998</v>
      </c>
      <c r="N1068" s="21">
        <v>0.2</v>
      </c>
      <c r="O1068" s="22" t="s">
        <v>42</v>
      </c>
      <c r="P1068" s="22">
        <v>0.3337074464</v>
      </c>
      <c r="Q1068" s="22">
        <v>0.15</v>
      </c>
      <c r="R1068" s="43"/>
      <c r="S1068" s="42" t="str">
        <f>IF(R1068="","",MAX(R1068,Q1068))</f>
        <v/>
      </c>
      <c r="T1068" s="27">
        <f>IF(A1068="placement",MIN(P1068,IF(S1068="",Q1068,S1068)),"")</f>
        <v>0.15</v>
      </c>
      <c r="U1068" s="20">
        <f>IF($A1068="placement",T1068*J1068,"")</f>
        <v>89.7</v>
      </c>
      <c r="V1068" s="19">
        <f>IF($A1068="placement",U1068,IF($A1068="site",SUMIF($C:$C,$C1068,$U:$U),IF($A1068="user",SUMIF($B:$B,$B1068,$U:$U),SUM($U:$U))))</f>
        <v>89.7</v>
      </c>
      <c r="W1068" s="18">
        <f>V1068/J1068</f>
        <v>0.15</v>
      </c>
    </row>
    <row r="1069" spans="1:23" hidden="1" x14ac:dyDescent="0.3">
      <c r="A1069" s="23" t="s">
        <v>13</v>
      </c>
      <c r="B1069" s="23" t="s">
        <v>8463</v>
      </c>
      <c r="C1069" s="23" t="s">
        <v>8465</v>
      </c>
      <c r="D1069" s="23" t="s">
        <v>9898</v>
      </c>
      <c r="E1069" s="23"/>
      <c r="F1069" s="27">
        <v>0.27010000000000001</v>
      </c>
      <c r="G1069" s="24">
        <v>0.40949055000000001</v>
      </c>
      <c r="H1069" s="25">
        <v>346.4409</v>
      </c>
      <c r="I1069" s="25">
        <v>73.308599999999998</v>
      </c>
      <c r="J1069" s="26">
        <v>2831</v>
      </c>
      <c r="K1069" s="26">
        <v>631</v>
      </c>
      <c r="L1069" s="27">
        <v>0.21160000000000001</v>
      </c>
      <c r="M1069" s="28">
        <v>1.28721394</v>
      </c>
      <c r="N1069" s="29">
        <v>0.99839599999999995</v>
      </c>
      <c r="O1069" s="31"/>
      <c r="P1069" s="31">
        <v>0.22437446680000001</v>
      </c>
      <c r="Q1069" s="31">
        <v>0.22437446678424999</v>
      </c>
      <c r="R1069" s="42">
        <v>0.3</v>
      </c>
      <c r="S1069" s="42">
        <f>IF(R1069="","",MAX(R1069,Q1069))</f>
        <v>0.3</v>
      </c>
      <c r="T1069" s="27" t="str">
        <f>IF(A1069="placement",MIN(P1069,IF(S1069="",Q1069,S1069)),"")</f>
        <v/>
      </c>
      <c r="U1069" s="28" t="str">
        <f>IF($A1069="placement",T1069*J1069,"")</f>
        <v/>
      </c>
      <c r="V1069" s="26">
        <f>IF($A1069="placement",U1069,IF($A1069="site",SUMIF($C:$C,$C1069,$U:$U),IF($A1069="user",SUMIF($B:$B,$B1069,$U:$U),SUM($U:$U))))</f>
        <v>635.21616099891037</v>
      </c>
      <c r="W1069" s="27">
        <f>V1069/J1069</f>
        <v>0.2243787216527412</v>
      </c>
    </row>
    <row r="1070" spans="1:23" hidden="1" x14ac:dyDescent="0.3">
      <c r="A1070" s="23" t="s">
        <v>10</v>
      </c>
      <c r="B1070" s="23" t="s">
        <v>2870</v>
      </c>
      <c r="C1070" s="23" t="s">
        <v>9898</v>
      </c>
      <c r="D1070" s="23" t="s">
        <v>9898</v>
      </c>
      <c r="E1070" s="23"/>
      <c r="F1070" s="27">
        <v>0.28599999999999998</v>
      </c>
      <c r="G1070" s="24">
        <v>0</v>
      </c>
      <c r="H1070" s="25">
        <v>168.678</v>
      </c>
      <c r="I1070" s="25">
        <v>25.4771</v>
      </c>
      <c r="J1070" s="26">
        <v>132</v>
      </c>
      <c r="K1070" s="26">
        <v>38</v>
      </c>
      <c r="L1070" s="27">
        <v>0.151</v>
      </c>
      <c r="M1070" s="28">
        <v>0.17230514999999999</v>
      </c>
      <c r="N1070" s="29">
        <v>4.4561999999999997E-2</v>
      </c>
      <c r="O1070" s="31"/>
      <c r="P1070" s="31">
        <v>0.74137743040000004</v>
      </c>
      <c r="Q1070" s="31">
        <v>0.28603565373313</v>
      </c>
      <c r="R1070" s="42">
        <v>0.3</v>
      </c>
      <c r="S1070" s="42">
        <f>IF(R1070="","",MAX(R1070,Q1070))</f>
        <v>0.3</v>
      </c>
      <c r="T1070" s="27" t="str">
        <f>IF(A1070="placement",MIN(P1070,IF(S1070="",Q1070,S1070)),"")</f>
        <v/>
      </c>
      <c r="U1070" s="28" t="str">
        <f>IF($A1070="placement",T1070*J1070,"")</f>
        <v/>
      </c>
      <c r="V1070" s="26">
        <f>IF($A1070="placement",U1070,IF($A1070="site",SUMIF($C:$C,$C1070,$U:$U),IF($A1070="user",SUMIF($B:$B,$B1070,$U:$U),SUM($U:$U))))</f>
        <v>34.069999999999965</v>
      </c>
      <c r="W1070" s="27">
        <f>V1070/J1070</f>
        <v>0.25810606060606034</v>
      </c>
    </row>
    <row r="1071" spans="1:23" x14ac:dyDescent="0.3">
      <c r="A1071" s="17" t="s">
        <v>14</v>
      </c>
      <c r="B1071" s="17" t="s">
        <v>1320</v>
      </c>
      <c r="C1071" s="17" t="s">
        <v>1322</v>
      </c>
      <c r="D1071" s="17" t="s">
        <v>1335</v>
      </c>
      <c r="E1071" s="17" t="s">
        <v>1336</v>
      </c>
      <c r="F1071" s="18">
        <v>0.15</v>
      </c>
      <c r="G1071" s="36">
        <v>1</v>
      </c>
      <c r="H1071" s="37">
        <v>229.8656</v>
      </c>
      <c r="I1071" s="37">
        <v>11.8871</v>
      </c>
      <c r="J1071" s="19">
        <v>598</v>
      </c>
      <c r="K1071" s="19">
        <v>62</v>
      </c>
      <c r="L1071" s="18">
        <v>5.1700000000000003E-2</v>
      </c>
      <c r="M1071" s="20">
        <v>1.67622882</v>
      </c>
      <c r="N1071" s="21">
        <v>1.5</v>
      </c>
      <c r="O1071" s="22" t="s">
        <v>42</v>
      </c>
      <c r="P1071" s="22">
        <v>0.10513410619999999</v>
      </c>
      <c r="Q1071" s="22">
        <v>0.105134106209536</v>
      </c>
      <c r="R1071" s="43"/>
      <c r="S1071" s="42" t="str">
        <f>IF(R1071="","",MAX(R1071,Q1071))</f>
        <v/>
      </c>
      <c r="T1071" s="27">
        <f>IF(A1071="placement",MIN(P1071,IF(S1071="",Q1071,S1071)),"")</f>
        <v>0.10513410619999999</v>
      </c>
      <c r="U1071" s="20">
        <f>IF($A1071="placement",T1071*J1071,"")</f>
        <v>62.870195507599995</v>
      </c>
      <c r="V1071" s="19">
        <f>IF($A1071="placement",U1071,IF($A1071="site",SUMIF($C:$C,$C1071,$U:$U),IF($A1071="user",SUMIF($B:$B,$B1071,$U:$U),SUM($U:$U))))</f>
        <v>62.870195507599995</v>
      </c>
      <c r="W1071" s="18">
        <f>V1071/J1071</f>
        <v>0.10513410619999999</v>
      </c>
    </row>
    <row r="1072" spans="1:23" hidden="1" x14ac:dyDescent="0.3">
      <c r="A1072" s="23" t="s">
        <v>13</v>
      </c>
      <c r="B1072" s="23" t="s">
        <v>8370</v>
      </c>
      <c r="C1072" s="23" t="s">
        <v>8372</v>
      </c>
      <c r="D1072" s="23" t="s">
        <v>9898</v>
      </c>
      <c r="E1072" s="23"/>
      <c r="F1072" s="27">
        <v>0.2465</v>
      </c>
      <c r="G1072" s="24">
        <v>0.69824248</v>
      </c>
      <c r="H1072" s="25">
        <v>196.69630000000001</v>
      </c>
      <c r="I1072" s="25">
        <v>80.201599999999999</v>
      </c>
      <c r="J1072" s="26">
        <v>2811</v>
      </c>
      <c r="K1072" s="26">
        <v>693</v>
      </c>
      <c r="L1072" s="27">
        <v>0.40770000000000001</v>
      </c>
      <c r="M1072" s="28">
        <v>1.1683933</v>
      </c>
      <c r="N1072" s="29">
        <v>0.65042999999999995</v>
      </c>
      <c r="O1072" s="31"/>
      <c r="P1072" s="31">
        <v>0.44331245229999999</v>
      </c>
      <c r="Q1072" s="31">
        <v>0.24652408568137599</v>
      </c>
      <c r="R1072" s="42"/>
      <c r="S1072" s="42" t="str">
        <f>IF(R1072="","",MAX(R1072,Q1072))</f>
        <v/>
      </c>
      <c r="T1072" s="27" t="str">
        <f>IF(A1072="placement",MIN(P1072,IF(S1072="",Q1072,S1072)),"")</f>
        <v/>
      </c>
      <c r="U1072" s="28" t="str">
        <f>IF($A1072="placement",T1072*J1072,"")</f>
        <v/>
      </c>
      <c r="V1072" s="26">
        <f>IF($A1072="placement",U1072,IF($A1072="site",SUMIF($C:$C,$C1072,$U:$U),IF($A1072="user",SUMIF($B:$B,$B1072,$U:$U),SUM($U:$U))))</f>
        <v>693.18999999999983</v>
      </c>
      <c r="W1072" s="27">
        <f>V1072/J1072</f>
        <v>0.24659907506225537</v>
      </c>
    </row>
    <row r="1073" spans="1:23" hidden="1" x14ac:dyDescent="0.3">
      <c r="A1073" s="23" t="s">
        <v>10</v>
      </c>
      <c r="B1073" s="23" t="s">
        <v>10986</v>
      </c>
      <c r="C1073" s="23" t="s">
        <v>9898</v>
      </c>
      <c r="D1073" s="23" t="s">
        <v>9898</v>
      </c>
      <c r="E1073" s="23"/>
      <c r="F1073" s="27">
        <v>0.25</v>
      </c>
      <c r="G1073" s="24">
        <v>0.88727053</v>
      </c>
      <c r="H1073" s="25">
        <v>158.3031</v>
      </c>
      <c r="I1073" s="25">
        <v>25.661000000000001</v>
      </c>
      <c r="J1073" s="26">
        <v>1007</v>
      </c>
      <c r="K1073" s="26">
        <v>251</v>
      </c>
      <c r="L1073" s="27">
        <v>0.16209999999999999</v>
      </c>
      <c r="M1073" s="28">
        <v>1.30783318</v>
      </c>
      <c r="N1073" s="29">
        <v>0.8</v>
      </c>
      <c r="O1073" s="31"/>
      <c r="P1073" s="31">
        <v>0.38830118829999999</v>
      </c>
      <c r="Q1073" s="31">
        <v>0.25</v>
      </c>
      <c r="R1073" s="42"/>
      <c r="S1073" s="42" t="str">
        <f>IF(R1073="","",MAX(R1073,Q1073))</f>
        <v/>
      </c>
      <c r="T1073" s="27" t="str">
        <f>IF(A1073="placement",MIN(P1073,IF(S1073="",Q1073,S1073)),"")</f>
        <v/>
      </c>
      <c r="U1073" s="28" t="str">
        <f>IF($A1073="placement",T1073*J1073,"")</f>
        <v/>
      </c>
      <c r="V1073" s="26">
        <f>IF($A1073="placement",U1073,IF($A1073="site",SUMIF($C:$C,$C1073,$U:$U),IF($A1073="user",SUMIF($B:$B,$B1073,$U:$U),SUM($U:$U))))</f>
        <v>259.59999999999923</v>
      </c>
      <c r="W1073" s="27">
        <f>V1073/J1073</f>
        <v>0.25779543197616606</v>
      </c>
    </row>
    <row r="1074" spans="1:23" x14ac:dyDescent="0.3">
      <c r="A1074" s="11" t="s">
        <v>14</v>
      </c>
      <c r="B1074" s="11" t="s">
        <v>1708</v>
      </c>
      <c r="C1074" s="11" t="s">
        <v>1709</v>
      </c>
      <c r="D1074" s="11" t="s">
        <v>1730</v>
      </c>
      <c r="E1074" s="11" t="s">
        <v>1731</v>
      </c>
      <c r="F1074" s="12">
        <v>0.4</v>
      </c>
      <c r="G1074" s="33">
        <v>0</v>
      </c>
      <c r="H1074" s="34">
        <v>24.577400000000001</v>
      </c>
      <c r="I1074" s="34">
        <v>9.8521000000000001</v>
      </c>
      <c r="J1074" s="13">
        <v>595</v>
      </c>
      <c r="K1074" s="13">
        <v>181</v>
      </c>
      <c r="L1074" s="12">
        <v>0.40089999999999998</v>
      </c>
      <c r="M1074" s="14">
        <v>2.0114304399999998</v>
      </c>
      <c r="N1074" s="15">
        <v>1.4</v>
      </c>
      <c r="O1074" s="16" t="s">
        <v>385</v>
      </c>
      <c r="P1074" s="16">
        <v>0.3039779178</v>
      </c>
      <c r="Q1074" s="16">
        <v>0.30397791783780498</v>
      </c>
      <c r="R1074" s="44"/>
      <c r="S1074" s="42" t="str">
        <f>IF(R1074="","",MAX(R1074,Q1074))</f>
        <v/>
      </c>
      <c r="T1074" s="27">
        <f>IF(A1074="placement",MIN(P1074,IF(S1074="",Q1074,S1074)),"")</f>
        <v>0.3039779178</v>
      </c>
      <c r="U1074" s="14">
        <f>IF($A1074="placement",T1074*J1074,"")</f>
        <v>180.866861091</v>
      </c>
      <c r="V1074" s="13">
        <f>IF($A1074="placement",U1074,IF($A1074="site",SUMIF($C:$C,$C1074,$U:$U),IF($A1074="user",SUMIF($B:$B,$B1074,$U:$U),SUM($U:$U))))</f>
        <v>180.866861091</v>
      </c>
      <c r="W1074" s="12">
        <f>V1074/J1074</f>
        <v>0.3039779178</v>
      </c>
    </row>
    <row r="1075" spans="1:23" x14ac:dyDescent="0.3">
      <c r="A1075" s="23" t="s">
        <v>14</v>
      </c>
      <c r="B1075" s="23" t="s">
        <v>5690</v>
      </c>
      <c r="C1075" s="23" t="s">
        <v>5692</v>
      </c>
      <c r="D1075" s="23" t="s">
        <v>5721</v>
      </c>
      <c r="E1075" s="23" t="s">
        <v>5722</v>
      </c>
      <c r="F1075" s="27">
        <v>0.15</v>
      </c>
      <c r="G1075" s="24">
        <v>1</v>
      </c>
      <c r="H1075" s="25">
        <v>120.9378</v>
      </c>
      <c r="I1075" s="25">
        <v>11.048</v>
      </c>
      <c r="J1075" s="26">
        <v>595</v>
      </c>
      <c r="K1075" s="26">
        <v>89</v>
      </c>
      <c r="L1075" s="27">
        <v>9.1399999999999995E-2</v>
      </c>
      <c r="M1075" s="28">
        <v>1.7966011900000001</v>
      </c>
      <c r="N1075" s="29">
        <v>1.5</v>
      </c>
      <c r="O1075" s="31" t="s">
        <v>42</v>
      </c>
      <c r="P1075" s="31">
        <v>0.16509016900000001</v>
      </c>
      <c r="Q1075" s="31">
        <v>0.15</v>
      </c>
      <c r="R1075" s="42"/>
      <c r="S1075" s="42" t="str">
        <f>IF(R1075="","",MAX(R1075,Q1075))</f>
        <v/>
      </c>
      <c r="T1075" s="27">
        <f>IF(A1075="placement",MIN(P1075,IF(S1075="",Q1075,S1075)),"")</f>
        <v>0.15</v>
      </c>
      <c r="U1075" s="28">
        <f>IF($A1075="placement",T1075*J1075,"")</f>
        <v>89.25</v>
      </c>
      <c r="V1075" s="26">
        <f>IF($A1075="placement",U1075,IF($A1075="site",SUMIF($C:$C,$C1075,$U:$U),IF($A1075="user",SUMIF($B:$B,$B1075,$U:$U),SUM($U:$U))))</f>
        <v>89.25</v>
      </c>
      <c r="W1075" s="27">
        <f>V1075/J1075</f>
        <v>0.15</v>
      </c>
    </row>
    <row r="1076" spans="1:23" x14ac:dyDescent="0.3">
      <c r="A1076" s="23" t="s">
        <v>14</v>
      </c>
      <c r="B1076" s="23" t="s">
        <v>3266</v>
      </c>
      <c r="C1076" s="23" t="s">
        <v>3268</v>
      </c>
      <c r="D1076" s="23" t="s">
        <v>3392</v>
      </c>
      <c r="E1076" s="23" t="s">
        <v>3393</v>
      </c>
      <c r="F1076" s="27">
        <v>0.25</v>
      </c>
      <c r="G1076" s="24">
        <v>1</v>
      </c>
      <c r="H1076" s="25">
        <v>413.47519999999997</v>
      </c>
      <c r="I1076" s="25">
        <v>27.471</v>
      </c>
      <c r="J1076" s="26">
        <v>592</v>
      </c>
      <c r="K1076" s="26">
        <v>148</v>
      </c>
      <c r="L1076" s="27">
        <v>6.6400000000000001E-2</v>
      </c>
      <c r="M1076" s="28">
        <v>0.71843502000000004</v>
      </c>
      <c r="N1076" s="29">
        <v>0.35</v>
      </c>
      <c r="O1076" s="31" t="s">
        <v>42</v>
      </c>
      <c r="P1076" s="31">
        <v>0.51282998759999998</v>
      </c>
      <c r="Q1076" s="31">
        <v>0.249999999999999</v>
      </c>
      <c r="R1076" s="42"/>
      <c r="S1076" s="42" t="str">
        <f>IF(R1076="","",MAX(R1076,Q1076))</f>
        <v/>
      </c>
      <c r="T1076" s="27">
        <f>IF(A1076="placement",MIN(P1076,IF(S1076="",Q1076,S1076)),"")</f>
        <v>0.249999999999999</v>
      </c>
      <c r="U1076" s="28">
        <f>IF($A1076="placement",T1076*J1076,"")</f>
        <v>147.9999999999994</v>
      </c>
      <c r="V1076" s="26">
        <f>IF($A1076="placement",U1076,IF($A1076="site",SUMIF($C:$C,$C1076,$U:$U),IF($A1076="user",SUMIF($B:$B,$B1076,$U:$U),SUM($U:$U))))</f>
        <v>147.9999999999994</v>
      </c>
      <c r="W1076" s="27">
        <f>V1076/J1076</f>
        <v>0.249999999999999</v>
      </c>
    </row>
    <row r="1077" spans="1:23" x14ac:dyDescent="0.3">
      <c r="A1077" s="23" t="s">
        <v>14</v>
      </c>
      <c r="B1077" s="23" t="s">
        <v>8463</v>
      </c>
      <c r="C1077" s="23" t="s">
        <v>8465</v>
      </c>
      <c r="D1077" s="23" t="s">
        <v>8478</v>
      </c>
      <c r="E1077" s="23" t="s">
        <v>8464</v>
      </c>
      <c r="F1077" s="27">
        <v>0.25</v>
      </c>
      <c r="G1077" s="24">
        <v>0</v>
      </c>
      <c r="H1077" s="25">
        <v>44.762099999999997</v>
      </c>
      <c r="I1077" s="25">
        <v>7.4393000000000002</v>
      </c>
      <c r="J1077" s="26">
        <v>591</v>
      </c>
      <c r="K1077" s="26">
        <v>143</v>
      </c>
      <c r="L1077" s="27">
        <v>0.16619999999999999</v>
      </c>
      <c r="M1077" s="28">
        <v>2.6485799299999999</v>
      </c>
      <c r="N1077" s="29">
        <v>2</v>
      </c>
      <c r="O1077" s="31" t="s">
        <v>12</v>
      </c>
      <c r="P1077" s="31">
        <v>0.2448783685</v>
      </c>
      <c r="Q1077" s="31">
        <v>0.244878368502256</v>
      </c>
      <c r="R1077" s="42">
        <v>0.3</v>
      </c>
      <c r="S1077" s="42">
        <f>IF(R1077="","",MAX(R1077,Q1077))</f>
        <v>0.3</v>
      </c>
      <c r="T1077" s="27">
        <f>IF(A1077="placement",MIN(P1077,IF(S1077="",Q1077,S1077)),"")</f>
        <v>0.2448783685</v>
      </c>
      <c r="U1077" s="28">
        <f>IF($A1077="placement",T1077*J1077,"")</f>
        <v>144.72311578349999</v>
      </c>
      <c r="V1077" s="26">
        <f>IF($A1077="placement",U1077,IF($A1077="site",SUMIF($C:$C,$C1077,$U:$U),IF($A1077="user",SUMIF($B:$B,$B1077,$U:$U),SUM($U:$U))))</f>
        <v>144.72311578349999</v>
      </c>
      <c r="W1077" s="27">
        <f>V1077/J1077</f>
        <v>0.2448783685</v>
      </c>
    </row>
    <row r="1078" spans="1:23" x14ac:dyDescent="0.3">
      <c r="A1078" s="17" t="s">
        <v>14</v>
      </c>
      <c r="B1078" s="17" t="s">
        <v>678</v>
      </c>
      <c r="C1078" s="17" t="s">
        <v>680</v>
      </c>
      <c r="D1078" s="38" t="s">
        <v>816</v>
      </c>
      <c r="E1078" s="17" t="s">
        <v>817</v>
      </c>
      <c r="F1078" s="18">
        <v>0.25</v>
      </c>
      <c r="G1078" s="36">
        <v>1</v>
      </c>
      <c r="H1078" s="37">
        <v>70.893100000000004</v>
      </c>
      <c r="I1078" s="37">
        <v>33.929200000000002</v>
      </c>
      <c r="J1078" s="19">
        <v>589</v>
      </c>
      <c r="K1078" s="19">
        <v>147</v>
      </c>
      <c r="L1078" s="18">
        <v>0.47860000000000003</v>
      </c>
      <c r="M1078" s="20">
        <v>0.57825894</v>
      </c>
      <c r="N1078" s="21">
        <v>0.25</v>
      </c>
      <c r="O1078" s="22" t="s">
        <v>12</v>
      </c>
      <c r="P1078" s="22">
        <v>0.56766772899999995</v>
      </c>
      <c r="Q1078" s="22">
        <v>0.249999999999999</v>
      </c>
      <c r="R1078" s="43"/>
      <c r="S1078" s="42" t="str">
        <f>IF(R1078="","",MAX(R1078,Q1078))</f>
        <v/>
      </c>
      <c r="T1078" s="27">
        <f>IF(A1078="placement",MIN(P1078,IF(S1078="",Q1078,S1078)),"")</f>
        <v>0.249999999999999</v>
      </c>
      <c r="U1078" s="20">
        <f>IF($A1078="placement",T1078*J1078,"")</f>
        <v>147.2499999999994</v>
      </c>
      <c r="V1078" s="19">
        <f>IF($A1078="placement",U1078,IF($A1078="site",SUMIF($C:$C,$C1078,$U:$U),IF($A1078="user",SUMIF($B:$B,$B1078,$U:$U),SUM($U:$U))))</f>
        <v>147.2499999999994</v>
      </c>
      <c r="W1078" s="18">
        <f>V1078/J1078</f>
        <v>0.24999999999999897</v>
      </c>
    </row>
    <row r="1079" spans="1:23" hidden="1" x14ac:dyDescent="0.3">
      <c r="A1079" s="23" t="s">
        <v>13</v>
      </c>
      <c r="B1079" s="23" t="s">
        <v>6285</v>
      </c>
      <c r="C1079" s="23" t="s">
        <v>6287</v>
      </c>
      <c r="D1079" s="23" t="s">
        <v>9898</v>
      </c>
      <c r="E1079" s="23"/>
      <c r="F1079" s="27">
        <v>0.25</v>
      </c>
      <c r="G1079" s="24">
        <v>0</v>
      </c>
      <c r="H1079" s="25">
        <v>616.3039</v>
      </c>
      <c r="I1079" s="25">
        <v>67.696399999999997</v>
      </c>
      <c r="J1079" s="26">
        <v>2764</v>
      </c>
      <c r="K1079" s="26">
        <v>681</v>
      </c>
      <c r="L1079" s="27">
        <v>0.10979999999999999</v>
      </c>
      <c r="M1079" s="28">
        <v>1.3610399</v>
      </c>
      <c r="N1079" s="29">
        <v>1</v>
      </c>
      <c r="O1079" s="31"/>
      <c r="P1079" s="31">
        <v>0.26526768010000001</v>
      </c>
      <c r="Q1079" s="31">
        <v>0.249999999999999</v>
      </c>
      <c r="R1079" s="42"/>
      <c r="S1079" s="42" t="str">
        <f>IF(R1079="","",MAX(R1079,Q1079))</f>
        <v/>
      </c>
      <c r="T1079" s="27" t="str">
        <f>IF(A1079="placement",MIN(P1079,IF(S1079="",Q1079,S1079)),"")</f>
        <v/>
      </c>
      <c r="U1079" s="28" t="str">
        <f>IF($A1079="placement",T1079*J1079,"")</f>
        <v/>
      </c>
      <c r="V1079" s="26">
        <f>IF($A1079="placement",U1079,IF($A1079="site",SUMIF($C:$C,$C1079,$U:$U),IF($A1079="user",SUMIF($B:$B,$B1079,$U:$U),SUM($U:$U))))</f>
        <v>683.14076847627234</v>
      </c>
      <c r="W1079" s="27">
        <f>V1079/J1079</f>
        <v>0.24715657325480186</v>
      </c>
    </row>
    <row r="1080" spans="1:23" hidden="1" x14ac:dyDescent="0.3">
      <c r="A1080" s="11" t="s">
        <v>10</v>
      </c>
      <c r="B1080" s="11" t="s">
        <v>1145</v>
      </c>
      <c r="C1080" s="11" t="s">
        <v>9898</v>
      </c>
      <c r="D1080" s="11" t="s">
        <v>9898</v>
      </c>
      <c r="E1080" s="11"/>
      <c r="F1080" s="12">
        <v>0.2737</v>
      </c>
      <c r="G1080" s="33">
        <v>0.61723377000000001</v>
      </c>
      <c r="H1080" s="34">
        <v>1491.9721999999999</v>
      </c>
      <c r="I1080" s="34">
        <v>101.2924</v>
      </c>
      <c r="J1080" s="13">
        <v>2676</v>
      </c>
      <c r="K1080" s="13">
        <v>682</v>
      </c>
      <c r="L1080" s="12">
        <v>6.7900000000000002E-2</v>
      </c>
      <c r="M1080" s="14">
        <v>0.88048070000000001</v>
      </c>
      <c r="N1080" s="15">
        <v>0.61489799999999994</v>
      </c>
      <c r="O1080" s="16"/>
      <c r="P1080" s="16">
        <v>0.30163375650000002</v>
      </c>
      <c r="Q1080" s="16">
        <v>0.27373454394362201</v>
      </c>
      <c r="R1080" s="44"/>
      <c r="S1080" s="42" t="str">
        <f>IF(R1080="","",MAX(R1080,Q1080))</f>
        <v/>
      </c>
      <c r="T1080" s="27" t="str">
        <f>IF(A1080="placement",MIN(P1080,IF(S1080="",Q1080,S1080)),"")</f>
        <v/>
      </c>
      <c r="U1080" s="14" t="str">
        <f>IF($A1080="placement",T1080*J1080,"")</f>
        <v/>
      </c>
      <c r="V1080" s="13">
        <f>IF($A1080="placement",U1080,IF($A1080="site",SUMIF($C:$C,$C1080,$U:$U),IF($A1080="user",SUMIF($B:$B,$B1080,$U:$U),SUM($U:$U))))</f>
        <v>687.24566275046743</v>
      </c>
      <c r="W1080" s="12">
        <f>V1080/J1080</f>
        <v>0.25681825962274568</v>
      </c>
    </row>
    <row r="1081" spans="1:23" x14ac:dyDescent="0.3">
      <c r="A1081" s="23" t="s">
        <v>14</v>
      </c>
      <c r="B1081" s="23" t="s">
        <v>8976</v>
      </c>
      <c r="C1081" s="23" t="s">
        <v>8977</v>
      </c>
      <c r="D1081" s="23" t="s">
        <v>8978</v>
      </c>
      <c r="E1081" s="23" t="s">
        <v>8979</v>
      </c>
      <c r="F1081" s="27">
        <v>0.15</v>
      </c>
      <c r="G1081" s="24">
        <v>1</v>
      </c>
      <c r="H1081" s="25">
        <v>106.3601</v>
      </c>
      <c r="I1081" s="25">
        <v>37.141500000000001</v>
      </c>
      <c r="J1081" s="26">
        <v>588</v>
      </c>
      <c r="K1081" s="26">
        <v>88</v>
      </c>
      <c r="L1081" s="27">
        <v>0.34920000000000001</v>
      </c>
      <c r="M1081" s="28">
        <v>0.5276864</v>
      </c>
      <c r="N1081" s="29">
        <v>0.3</v>
      </c>
      <c r="O1081" s="31" t="s">
        <v>42</v>
      </c>
      <c r="P1081" s="31">
        <v>0.43148051160000001</v>
      </c>
      <c r="Q1081" s="31">
        <v>0.149999999999999</v>
      </c>
      <c r="R1081" s="42"/>
      <c r="S1081" s="42" t="str">
        <f>IF(R1081="","",MAX(R1081,Q1081))</f>
        <v/>
      </c>
      <c r="T1081" s="27">
        <f>IF(A1081="placement",MIN(P1081,IF(S1081="",Q1081,S1081)),"")</f>
        <v>0.149999999999999</v>
      </c>
      <c r="U1081" s="28">
        <f>IF($A1081="placement",T1081*J1081,"")</f>
        <v>88.199999999999406</v>
      </c>
      <c r="V1081" s="26">
        <f>IF($A1081="placement",U1081,IF($A1081="site",SUMIF($C:$C,$C1081,$U:$U),IF($A1081="user",SUMIF($B:$B,$B1081,$U:$U),SUM($U:$U))))</f>
        <v>88.199999999999406</v>
      </c>
      <c r="W1081" s="27">
        <f>V1081/J1081</f>
        <v>0.149999999999999</v>
      </c>
    </row>
    <row r="1082" spans="1:23" hidden="1" x14ac:dyDescent="0.3">
      <c r="A1082" s="23" t="s">
        <v>13</v>
      </c>
      <c r="B1082" s="23" t="s">
        <v>9411</v>
      </c>
      <c r="C1082" s="23" t="s">
        <v>9413</v>
      </c>
      <c r="D1082" s="23" t="s">
        <v>9898</v>
      </c>
      <c r="E1082" s="23"/>
      <c r="F1082" s="27">
        <v>0.25</v>
      </c>
      <c r="G1082" s="24">
        <v>1</v>
      </c>
      <c r="H1082" s="25">
        <v>4441.7509</v>
      </c>
      <c r="I1082" s="25">
        <v>1492.8082999999999</v>
      </c>
      <c r="J1082" s="26">
        <v>2730</v>
      </c>
      <c r="K1082" s="26">
        <v>682</v>
      </c>
      <c r="L1082" s="27">
        <v>0.33610000000000001</v>
      </c>
      <c r="M1082" s="28">
        <v>6.0949660000000003E-2</v>
      </c>
      <c r="N1082" s="29">
        <v>0.03</v>
      </c>
      <c r="O1082" s="31"/>
      <c r="P1082" s="31">
        <v>0.50779052570000005</v>
      </c>
      <c r="Q1082" s="31">
        <v>0.25</v>
      </c>
      <c r="R1082" s="42"/>
      <c r="S1082" s="42" t="str">
        <f>IF(R1082="","",MAX(R1082,Q1082))</f>
        <v/>
      </c>
      <c r="T1082" s="27" t="str">
        <f>IF(A1082="placement",MIN(P1082,IF(S1082="",Q1082,S1082)),"")</f>
        <v/>
      </c>
      <c r="U1082" s="28" t="str">
        <f>IF($A1082="placement",T1082*J1082,"")</f>
        <v/>
      </c>
      <c r="V1082" s="26">
        <f>IF($A1082="placement",U1082,IF($A1082="site",SUMIF($C:$C,$C1082,$U:$U),IF($A1082="user",SUMIF($B:$B,$B1082,$U:$U),SUM($U:$U))))</f>
        <v>682.49999999999818</v>
      </c>
      <c r="W1082" s="27">
        <f>V1082/J1082</f>
        <v>0.24999999999999933</v>
      </c>
    </row>
    <row r="1083" spans="1:23" hidden="1" x14ac:dyDescent="0.3">
      <c r="A1083" s="23" t="s">
        <v>10</v>
      </c>
      <c r="B1083" s="23" t="s">
        <v>8077</v>
      </c>
      <c r="C1083" s="23" t="s">
        <v>9898</v>
      </c>
      <c r="D1083" s="23" t="s">
        <v>9898</v>
      </c>
      <c r="E1083" s="23"/>
      <c r="F1083" s="27">
        <v>0.25</v>
      </c>
      <c r="G1083" s="24">
        <v>0</v>
      </c>
      <c r="H1083" s="25">
        <v>17.9678</v>
      </c>
      <c r="I1083" s="25">
        <v>7.7191000000000001</v>
      </c>
      <c r="J1083" s="26">
        <v>74</v>
      </c>
      <c r="K1083" s="26">
        <v>19</v>
      </c>
      <c r="L1083" s="27">
        <v>0.42959999999999998</v>
      </c>
      <c r="M1083" s="28">
        <v>0.32071287999999998</v>
      </c>
      <c r="N1083" s="29">
        <v>7.5590000000000004E-2</v>
      </c>
      <c r="O1083" s="31"/>
      <c r="P1083" s="31">
        <v>0.76430631989999998</v>
      </c>
      <c r="Q1083" s="31">
        <v>0.25</v>
      </c>
      <c r="R1083" s="42"/>
      <c r="S1083" s="42" t="str">
        <f>IF(R1083="","",MAX(R1083,Q1083))</f>
        <v/>
      </c>
      <c r="T1083" s="27" t="str">
        <f>IF(A1083="placement",MIN(P1083,IF(S1083="",Q1083,S1083)),"")</f>
        <v/>
      </c>
      <c r="U1083" s="28" t="str">
        <f>IF($A1083="placement",T1083*J1083,"")</f>
        <v/>
      </c>
      <c r="V1083" s="26">
        <f>IF($A1083="placement",U1083,IF($A1083="site",SUMIF($C:$C,$C1083,$U:$U),IF($A1083="user",SUMIF($B:$B,$B1083,$U:$U),SUM($U:$U))))</f>
        <v>18.999999999999986</v>
      </c>
      <c r="W1083" s="27">
        <f>V1083/J1083</f>
        <v>0.25675675675675658</v>
      </c>
    </row>
    <row r="1084" spans="1:23" hidden="1" x14ac:dyDescent="0.3">
      <c r="A1084" s="17" t="s">
        <v>13</v>
      </c>
      <c r="B1084" s="17" t="s">
        <v>1145</v>
      </c>
      <c r="C1084" s="17" t="s">
        <v>1147</v>
      </c>
      <c r="D1084" s="38" t="s">
        <v>9898</v>
      </c>
      <c r="E1084" s="17"/>
      <c r="F1084" s="18">
        <v>0.2737</v>
      </c>
      <c r="G1084" s="36">
        <v>0.61723377000000001</v>
      </c>
      <c r="H1084" s="37">
        <v>1491.9721999999999</v>
      </c>
      <c r="I1084" s="37">
        <v>101.2924</v>
      </c>
      <c r="J1084" s="19">
        <v>2676</v>
      </c>
      <c r="K1084" s="19">
        <v>682</v>
      </c>
      <c r="L1084" s="18">
        <v>6.7900000000000002E-2</v>
      </c>
      <c r="M1084" s="20">
        <v>0.88048070000000001</v>
      </c>
      <c r="N1084" s="21">
        <v>0.61489799999999994</v>
      </c>
      <c r="O1084" s="22"/>
      <c r="P1084" s="22">
        <v>0.30163375650000002</v>
      </c>
      <c r="Q1084" s="22">
        <v>0.27373454394362201</v>
      </c>
      <c r="R1084" s="43"/>
      <c r="S1084" s="42" t="str">
        <f>IF(R1084="","",MAX(R1084,Q1084))</f>
        <v/>
      </c>
      <c r="T1084" s="27" t="str">
        <f>IF(A1084="placement",MIN(P1084,IF(S1084="",Q1084,S1084)),"")</f>
        <v/>
      </c>
      <c r="U1084" s="20" t="str">
        <f>IF($A1084="placement",T1084*J1084,"")</f>
        <v/>
      </c>
      <c r="V1084" s="19">
        <f>IF($A1084="placement",U1084,IF($A1084="site",SUMIF($C:$C,$C1084,$U:$U),IF($A1084="user",SUMIF($B:$B,$B1084,$U:$U),SUM($U:$U))))</f>
        <v>687.24566275046743</v>
      </c>
      <c r="W1084" s="18">
        <f>V1084/J1084</f>
        <v>0.25681825962274568</v>
      </c>
    </row>
    <row r="1085" spans="1:23" hidden="1" x14ac:dyDescent="0.3">
      <c r="A1085" s="23" t="s">
        <v>10</v>
      </c>
      <c r="B1085" s="23" t="s">
        <v>2534</v>
      </c>
      <c r="C1085" s="23" t="s">
        <v>9898</v>
      </c>
      <c r="D1085" s="23" t="s">
        <v>9898</v>
      </c>
      <c r="E1085" s="23"/>
      <c r="F1085" s="27">
        <v>0.27839999999999998</v>
      </c>
      <c r="G1085" s="24">
        <v>0</v>
      </c>
      <c r="H1085" s="25">
        <v>7.3486000000000002</v>
      </c>
      <c r="I1085" s="25">
        <v>1.2762</v>
      </c>
      <c r="J1085" s="26">
        <v>55</v>
      </c>
      <c r="K1085" s="26">
        <v>15</v>
      </c>
      <c r="L1085" s="27">
        <v>0.17369999999999999</v>
      </c>
      <c r="M1085" s="28">
        <v>1.4422734699999999</v>
      </c>
      <c r="N1085" s="29">
        <v>0.995668</v>
      </c>
      <c r="O1085" s="31"/>
      <c r="P1085" s="31">
        <v>0.30965380409999999</v>
      </c>
      <c r="Q1085" s="31">
        <v>0.278417368088136</v>
      </c>
      <c r="R1085" s="42"/>
      <c r="S1085" s="42" t="str">
        <f>IF(R1085="","",MAX(R1085,Q1085))</f>
        <v/>
      </c>
      <c r="T1085" s="27" t="str">
        <f>IF(A1085="placement",MIN(P1085,IF(S1085="",Q1085,S1085)),"")</f>
        <v/>
      </c>
      <c r="U1085" s="28" t="str">
        <f>IF($A1085="placement",T1085*J1085,"")</f>
        <v/>
      </c>
      <c r="V1085" s="26">
        <f>IF($A1085="placement",U1085,IF($A1085="site",SUMIF($C:$C,$C1085,$U:$U),IF($A1085="user",SUMIF($B:$B,$B1085,$U:$U),SUM($U:$U))))</f>
        <v>14.106820486063668</v>
      </c>
      <c r="W1085" s="27">
        <f>V1085/J1085</f>
        <v>0.25648764520115763</v>
      </c>
    </row>
    <row r="1086" spans="1:23" hidden="1" x14ac:dyDescent="0.3">
      <c r="A1086" s="23" t="s">
        <v>13</v>
      </c>
      <c r="B1086" s="23" t="s">
        <v>8995</v>
      </c>
      <c r="C1086" s="23" t="s">
        <v>8997</v>
      </c>
      <c r="D1086" s="32" t="s">
        <v>9898</v>
      </c>
      <c r="E1086" s="23"/>
      <c r="F1086" s="27">
        <v>0.31290000000000001</v>
      </c>
      <c r="G1086" s="24">
        <v>0.41121275000000002</v>
      </c>
      <c r="H1086" s="25">
        <v>290.21170000000001</v>
      </c>
      <c r="I1086" s="25">
        <v>54.695099999999996</v>
      </c>
      <c r="J1086" s="26">
        <v>2656</v>
      </c>
      <c r="K1086" s="26">
        <v>626</v>
      </c>
      <c r="L1086" s="27">
        <v>0.1885</v>
      </c>
      <c r="M1086" s="28">
        <v>1.61886339</v>
      </c>
      <c r="N1086" s="29">
        <v>1.1955549999999999</v>
      </c>
      <c r="O1086" s="31"/>
      <c r="P1086" s="31">
        <v>0.26148493519999999</v>
      </c>
      <c r="Q1086" s="31">
        <v>0.26148493523999899</v>
      </c>
      <c r="R1086" s="42"/>
      <c r="S1086" s="42" t="str">
        <f>IF(R1086="","",MAX(R1086,Q1086))</f>
        <v/>
      </c>
      <c r="T1086" s="27" t="str">
        <f>IF(A1086="placement",MIN(P1086,IF(S1086="",Q1086,S1086)),"")</f>
        <v/>
      </c>
      <c r="U1086" s="28" t="str">
        <f>IF($A1086="placement",T1086*J1086,"")</f>
        <v/>
      </c>
      <c r="V1086" s="26">
        <f>IF($A1086="placement",U1086,IF($A1086="site",SUMIF($C:$C,$C1086,$U:$U),IF($A1086="user",SUMIF($B:$B,$B1086,$U:$U),SUM($U:$U))))</f>
        <v>626.26497915092989</v>
      </c>
      <c r="W1086" s="27">
        <f>V1086/J1086</f>
        <v>0.2357925373309224</v>
      </c>
    </row>
    <row r="1087" spans="1:23" hidden="1" x14ac:dyDescent="0.3">
      <c r="A1087" s="23" t="s">
        <v>10</v>
      </c>
      <c r="B1087" s="23" t="s">
        <v>5748</v>
      </c>
      <c r="C1087" s="23" t="s">
        <v>9898</v>
      </c>
      <c r="D1087" s="23" t="s">
        <v>9898</v>
      </c>
      <c r="E1087" s="23"/>
      <c r="F1087" s="27">
        <v>0.2581</v>
      </c>
      <c r="G1087" s="24">
        <v>0.81874557999999997</v>
      </c>
      <c r="H1087" s="25">
        <v>180.27590000000001</v>
      </c>
      <c r="I1087" s="25">
        <v>96.222899999999996</v>
      </c>
      <c r="J1087" s="26">
        <v>738</v>
      </c>
      <c r="K1087" s="26">
        <v>190</v>
      </c>
      <c r="L1087" s="27">
        <v>0.53380000000000005</v>
      </c>
      <c r="M1087" s="28">
        <v>0.25564946</v>
      </c>
      <c r="N1087" s="29">
        <v>4.1206E-2</v>
      </c>
      <c r="O1087" s="31"/>
      <c r="P1087" s="31">
        <v>0.83881835670000005</v>
      </c>
      <c r="Q1087" s="31">
        <v>0.25814599996225202</v>
      </c>
      <c r="R1087" s="42"/>
      <c r="S1087" s="42" t="str">
        <f>IF(R1087="","",MAX(R1087,Q1087))</f>
        <v/>
      </c>
      <c r="T1087" s="27" t="str">
        <f>IF(A1087="placement",MIN(P1087,IF(S1087="",Q1087,S1087)),"")</f>
        <v/>
      </c>
      <c r="U1087" s="28" t="str">
        <f>IF($A1087="placement",T1087*J1087,"")</f>
        <v/>
      </c>
      <c r="V1087" s="26">
        <f>IF($A1087="placement",U1087,IF($A1087="site",SUMIF($C:$C,$C1087,$U:$U),IF($A1087="user",SUMIF($B:$B,$B1087,$U:$U),SUM($U:$U))))</f>
        <v>188.99999999999994</v>
      </c>
      <c r="W1087" s="27">
        <f>V1087/J1087</f>
        <v>0.25609756097560971</v>
      </c>
    </row>
    <row r="1088" spans="1:23" hidden="1" x14ac:dyDescent="0.3">
      <c r="A1088" s="11" t="s">
        <v>13</v>
      </c>
      <c r="B1088" s="11" t="s">
        <v>438</v>
      </c>
      <c r="C1088" s="11" t="s">
        <v>440</v>
      </c>
      <c r="D1088" s="11" t="s">
        <v>9898</v>
      </c>
      <c r="E1088" s="11"/>
      <c r="F1088" s="12">
        <v>0.28050000000000003</v>
      </c>
      <c r="G1088" s="33">
        <v>0</v>
      </c>
      <c r="H1088" s="34">
        <v>557.99559999999997</v>
      </c>
      <c r="I1088" s="34">
        <v>17.111699999999999</v>
      </c>
      <c r="J1088" s="13">
        <v>2651</v>
      </c>
      <c r="K1088" s="13">
        <v>324</v>
      </c>
      <c r="L1088" s="12">
        <v>3.0700000000000002E-2</v>
      </c>
      <c r="M1088" s="14">
        <v>5.1645873299999998</v>
      </c>
      <c r="N1088" s="15">
        <v>4.5341870000000002</v>
      </c>
      <c r="O1088" s="16"/>
      <c r="P1088" s="16">
        <v>0.1220620919</v>
      </c>
      <c r="Q1088" s="16">
        <v>0.12206209188254</v>
      </c>
      <c r="R1088" s="44"/>
      <c r="S1088" s="42" t="str">
        <f>IF(R1088="","",MAX(R1088,Q1088))</f>
        <v/>
      </c>
      <c r="T1088" s="27" t="str">
        <f>IF(A1088="placement",MIN(P1088,IF(S1088="",Q1088,S1088)),"")</f>
        <v/>
      </c>
      <c r="U1088" s="14" t="str">
        <f>IF($A1088="placement",T1088*J1088,"")</f>
        <v/>
      </c>
      <c r="V1088" s="13">
        <f>IF($A1088="placement",U1088,IF($A1088="site",SUMIF($C:$C,$C1088,$U:$U),IF($A1088="user",SUMIF($B:$B,$B1088,$U:$U),SUM($U:$U))))</f>
        <v>411.07080221473785</v>
      </c>
      <c r="W1088" s="12">
        <f>V1088/J1088</f>
        <v>0.15506254327225116</v>
      </c>
    </row>
    <row r="1089" spans="1:23" hidden="1" x14ac:dyDescent="0.3">
      <c r="A1089" s="23" t="s">
        <v>10</v>
      </c>
      <c r="B1089" s="23" t="s">
        <v>5654</v>
      </c>
      <c r="C1089" s="23" t="s">
        <v>9898</v>
      </c>
      <c r="D1089" s="23" t="s">
        <v>9898</v>
      </c>
      <c r="E1089" s="23"/>
      <c r="F1089" s="27">
        <v>0.35</v>
      </c>
      <c r="G1089" s="24">
        <v>0</v>
      </c>
      <c r="H1089" s="25">
        <v>15.541399999999999</v>
      </c>
      <c r="I1089" s="25">
        <v>4.1052999999999997</v>
      </c>
      <c r="J1089" s="26">
        <v>206</v>
      </c>
      <c r="K1089" s="26">
        <v>54</v>
      </c>
      <c r="L1089" s="27">
        <v>0.26419999999999999</v>
      </c>
      <c r="M1089" s="28">
        <v>1.67654766</v>
      </c>
      <c r="N1089" s="29">
        <v>1.239852</v>
      </c>
      <c r="O1089" s="31"/>
      <c r="P1089" s="31">
        <v>0.26047315430000001</v>
      </c>
      <c r="Q1089" s="31">
        <v>0.26047315427173001</v>
      </c>
      <c r="R1089" s="42"/>
      <c r="S1089" s="42" t="str">
        <f>IF(R1089="","",MAX(R1089,Q1089))</f>
        <v/>
      </c>
      <c r="T1089" s="27" t="str">
        <f>IF(A1089="placement",MIN(P1089,IF(S1089="",Q1089,S1089)),"")</f>
        <v/>
      </c>
      <c r="U1089" s="28" t="str">
        <f>IF($A1089="placement",T1089*J1089,"")</f>
        <v/>
      </c>
      <c r="V1089" s="26">
        <f>IF($A1089="placement",U1089,IF($A1089="site",SUMIF($C:$C,$C1089,$U:$U),IF($A1089="user",SUMIF($B:$B,$B1089,$U:$U),SUM($U:$U))))</f>
        <v>52.749286512823836</v>
      </c>
      <c r="W1089" s="27">
        <f>V1089/J1089</f>
        <v>0.25606449763506717</v>
      </c>
    </row>
    <row r="1090" spans="1:23" hidden="1" x14ac:dyDescent="0.3">
      <c r="A1090" s="23" t="s">
        <v>13</v>
      </c>
      <c r="B1090" s="23" t="s">
        <v>6335</v>
      </c>
      <c r="C1090" s="23" t="s">
        <v>6337</v>
      </c>
      <c r="D1090" s="23" t="s">
        <v>9898</v>
      </c>
      <c r="E1090" s="23"/>
      <c r="F1090" s="27">
        <v>0.32950000000000002</v>
      </c>
      <c r="G1090" s="24">
        <v>0.97435711000000003</v>
      </c>
      <c r="H1090" s="25">
        <v>987.80250000000001</v>
      </c>
      <c r="I1090" s="25">
        <v>120.5467</v>
      </c>
      <c r="J1090" s="26">
        <v>2631</v>
      </c>
      <c r="K1090" s="26">
        <v>560</v>
      </c>
      <c r="L1090" s="27">
        <v>0.122</v>
      </c>
      <c r="M1090" s="28">
        <v>0.72764967999999997</v>
      </c>
      <c r="N1090" s="29">
        <v>0.57174100000000005</v>
      </c>
      <c r="O1090" s="31"/>
      <c r="P1090" s="31">
        <v>0.2142633846</v>
      </c>
      <c r="Q1090" s="31">
        <v>0.21426338459386099</v>
      </c>
      <c r="R1090" s="42">
        <v>0.3</v>
      </c>
      <c r="S1090" s="42">
        <f>IF(R1090="","",MAX(R1090,Q1090))</f>
        <v>0.3</v>
      </c>
      <c r="T1090" s="27" t="str">
        <f>IF(A1090="placement",MIN(P1090,IF(S1090="",Q1090,S1090)),"")</f>
        <v/>
      </c>
      <c r="U1090" s="28" t="str">
        <f>IF($A1090="placement",T1090*J1090,"")</f>
        <v/>
      </c>
      <c r="V1090" s="26">
        <f>IF($A1090="placement",U1090,IF($A1090="site",SUMIF($C:$C,$C1090,$U:$U),IF($A1090="user",SUMIF($B:$B,$B1090,$U:$U),SUM($U:$U))))</f>
        <v>559.95384010467353</v>
      </c>
      <c r="W1090" s="27">
        <f>V1090/J1090</f>
        <v>0.21282928168174592</v>
      </c>
    </row>
    <row r="1091" spans="1:23" hidden="1" x14ac:dyDescent="0.3">
      <c r="A1091" s="23" t="s">
        <v>10</v>
      </c>
      <c r="B1091" s="23" t="s">
        <v>6457</v>
      </c>
      <c r="C1091" s="23" t="s">
        <v>9898</v>
      </c>
      <c r="D1091" s="23" t="s">
        <v>9898</v>
      </c>
      <c r="E1091" s="23"/>
      <c r="F1091" s="27">
        <v>0.30790000000000001</v>
      </c>
      <c r="G1091" s="24">
        <v>0.7157097</v>
      </c>
      <c r="H1091" s="25">
        <v>588.13760000000002</v>
      </c>
      <c r="I1091" s="25">
        <v>54.191099999999999</v>
      </c>
      <c r="J1091" s="26">
        <v>320</v>
      </c>
      <c r="K1091" s="26">
        <v>80</v>
      </c>
      <c r="L1091" s="27">
        <v>9.2100000000000001E-2</v>
      </c>
      <c r="M1091" s="28">
        <v>0.1968155</v>
      </c>
      <c r="N1091" s="29">
        <v>0.1174</v>
      </c>
      <c r="O1091" s="31"/>
      <c r="P1091" s="31">
        <v>0.40350227970000002</v>
      </c>
      <c r="Q1091" s="31">
        <v>0.30791906198265101</v>
      </c>
      <c r="R1091" s="42"/>
      <c r="S1091" s="42" t="str">
        <f>IF(R1091="","",MAX(R1091,Q1091))</f>
        <v/>
      </c>
      <c r="T1091" s="27" t="str">
        <f>IF(A1091="placement",MIN(P1091,IF(S1091="",Q1091,S1091)),"")</f>
        <v/>
      </c>
      <c r="U1091" s="28" t="str">
        <f>IF($A1091="placement",T1091*J1091,"")</f>
        <v/>
      </c>
      <c r="V1091" s="23">
        <f>IF($A1091="placement",U1091,IF($A1091="site",SUMIF($C:$C,$C1091,$U:$U),IF($A1091="user",SUMIF($B:$B,$B1091,$U:$U),SUM($U:$U))))</f>
        <v>81.937727784799932</v>
      </c>
      <c r="W1091" s="27">
        <f>V1091/J1091</f>
        <v>0.25605539932749977</v>
      </c>
    </row>
    <row r="1092" spans="1:23" x14ac:dyDescent="0.3">
      <c r="A1092" s="23" t="s">
        <v>14</v>
      </c>
      <c r="B1092" s="23" t="s">
        <v>678</v>
      </c>
      <c r="C1092" s="23" t="s">
        <v>680</v>
      </c>
      <c r="D1092" s="23" t="s">
        <v>824</v>
      </c>
      <c r="E1092" s="23" t="s">
        <v>825</v>
      </c>
      <c r="F1092" s="27">
        <v>0.25</v>
      </c>
      <c r="G1092" s="24">
        <v>1</v>
      </c>
      <c r="H1092" s="25">
        <v>63.322400000000002</v>
      </c>
      <c r="I1092" s="25">
        <v>31.7761</v>
      </c>
      <c r="J1092" s="26">
        <v>587</v>
      </c>
      <c r="K1092" s="26">
        <v>147</v>
      </c>
      <c r="L1092" s="27">
        <v>0.50180000000000002</v>
      </c>
      <c r="M1092" s="28">
        <v>0.61577216999999995</v>
      </c>
      <c r="N1092" s="29">
        <v>0.25</v>
      </c>
      <c r="O1092" s="31" t="s">
        <v>12</v>
      </c>
      <c r="P1092" s="31">
        <v>0.59400568229999995</v>
      </c>
      <c r="Q1092" s="31">
        <v>0.25</v>
      </c>
      <c r="R1092" s="42">
        <v>0.3</v>
      </c>
      <c r="S1092" s="42">
        <f>IF(R1092="","",MAX(R1092,Q1092))</f>
        <v>0.3</v>
      </c>
      <c r="T1092" s="27">
        <f>IF(A1092="placement",MIN(P1092,IF(S1092="",Q1092,S1092)),"")</f>
        <v>0.3</v>
      </c>
      <c r="U1092" s="28">
        <f>IF($A1092="placement",T1092*J1092,"")</f>
        <v>176.1</v>
      </c>
      <c r="V1092" s="26">
        <f>IF($A1092="placement",U1092,IF($A1092="site",SUMIF($C:$C,$C1092,$U:$U),IF($A1092="user",SUMIF($B:$B,$B1092,$U:$U),SUM($U:$U))))</f>
        <v>176.1</v>
      </c>
      <c r="W1092" s="27">
        <f>V1092/J1092</f>
        <v>0.3</v>
      </c>
    </row>
    <row r="1093" spans="1:23" hidden="1" x14ac:dyDescent="0.3">
      <c r="A1093" s="23" t="s">
        <v>13</v>
      </c>
      <c r="B1093" s="23" t="s">
        <v>7683</v>
      </c>
      <c r="C1093" s="23" t="s">
        <v>7685</v>
      </c>
      <c r="D1093" s="23" t="s">
        <v>9898</v>
      </c>
      <c r="E1093" s="23"/>
      <c r="F1093" s="27">
        <v>0.29899999999999999</v>
      </c>
      <c r="G1093" s="24">
        <v>0.97921168999999997</v>
      </c>
      <c r="H1093" s="25">
        <v>296.98739999999998</v>
      </c>
      <c r="I1093" s="25">
        <v>43.862900000000003</v>
      </c>
      <c r="J1093" s="26">
        <v>2628</v>
      </c>
      <c r="K1093" s="26">
        <v>776</v>
      </c>
      <c r="L1093" s="27">
        <v>0.1477</v>
      </c>
      <c r="M1093" s="28">
        <v>1.9969471400000001</v>
      </c>
      <c r="N1093" s="29">
        <v>1.345116</v>
      </c>
      <c r="O1093" s="31"/>
      <c r="P1093" s="31">
        <v>0.32641381800000002</v>
      </c>
      <c r="Q1093" s="31">
        <v>0.298960584457793</v>
      </c>
      <c r="R1093" s="42"/>
      <c r="S1093" s="42" t="str">
        <f>IF(R1093="","",MAX(R1093,Q1093))</f>
        <v/>
      </c>
      <c r="T1093" s="27" t="str">
        <f>IF(A1093="placement",MIN(P1093,IF(S1093="",Q1093,S1093)),"")</f>
        <v/>
      </c>
      <c r="U1093" s="28" t="str">
        <f>IF($A1093="placement",T1093*J1093,"")</f>
        <v/>
      </c>
      <c r="V1093" s="23">
        <f>IF($A1093="placement",U1093,IF($A1093="site",SUMIF($C:$C,$C1093,$U:$U),IF($A1093="user",SUMIF($B:$B,$B1093,$U:$U),SUM($U:$U))))</f>
        <v>785.65</v>
      </c>
      <c r="W1093" s="27">
        <f>V1093/J1093</f>
        <v>0.29895357686453577</v>
      </c>
    </row>
    <row r="1094" spans="1:23" hidden="1" x14ac:dyDescent="0.3">
      <c r="A1094" s="17" t="s">
        <v>10</v>
      </c>
      <c r="B1094" s="17" t="s">
        <v>1207</v>
      </c>
      <c r="C1094" s="17" t="s">
        <v>9898</v>
      </c>
      <c r="D1094" s="17" t="s">
        <v>9898</v>
      </c>
      <c r="E1094" s="17"/>
      <c r="F1094" s="18">
        <v>0.25</v>
      </c>
      <c r="G1094" s="36">
        <v>0.68611898000000004</v>
      </c>
      <c r="H1094" s="37">
        <v>269.31139999999999</v>
      </c>
      <c r="I1094" s="37">
        <v>66.561899999999994</v>
      </c>
      <c r="J1094" s="19">
        <v>770</v>
      </c>
      <c r="K1094" s="19">
        <v>193</v>
      </c>
      <c r="L1094" s="18">
        <v>0.2472</v>
      </c>
      <c r="M1094" s="20">
        <v>0.38562465000000001</v>
      </c>
      <c r="N1094" s="21">
        <v>0.03</v>
      </c>
      <c r="O1094" s="22"/>
      <c r="P1094" s="22">
        <v>0.9222041433</v>
      </c>
      <c r="Q1094" s="22">
        <v>0.25</v>
      </c>
      <c r="R1094" s="43"/>
      <c r="S1094" s="42" t="str">
        <f>IF(R1094="","",MAX(R1094,Q1094))</f>
        <v/>
      </c>
      <c r="T1094" s="27" t="str">
        <f>IF(A1094="placement",MIN(P1094,IF(S1094="",Q1094,S1094)),"")</f>
        <v/>
      </c>
      <c r="U1094" s="20" t="str">
        <f>IF($A1094="placement",T1094*J1094,"")</f>
        <v/>
      </c>
      <c r="V1094" s="19">
        <f>IF($A1094="placement",U1094,IF($A1094="site",SUMIF($C:$C,$C1094,$U:$U),IF($A1094="user",SUMIF($B:$B,$B1094,$U:$U),SUM($U:$U))))</f>
        <v>197.08</v>
      </c>
      <c r="W1094" s="18">
        <f>V1094/J1094</f>
        <v>0.25594805194805198</v>
      </c>
    </row>
    <row r="1095" spans="1:23" hidden="1" x14ac:dyDescent="0.3">
      <c r="A1095" s="23" t="s">
        <v>13</v>
      </c>
      <c r="B1095" s="23" t="s">
        <v>5678</v>
      </c>
      <c r="C1095" s="23" t="s">
        <v>5679</v>
      </c>
      <c r="D1095" s="32" t="s">
        <v>9898</v>
      </c>
      <c r="E1095" s="23"/>
      <c r="F1095" s="27">
        <v>0.20949999999999999</v>
      </c>
      <c r="G1095" s="24">
        <v>0.92936843999999996</v>
      </c>
      <c r="H1095" s="25">
        <v>762.40920000000006</v>
      </c>
      <c r="I1095" s="25">
        <v>108.2444</v>
      </c>
      <c r="J1095" s="26">
        <v>2619</v>
      </c>
      <c r="K1095" s="26">
        <v>526</v>
      </c>
      <c r="L1095" s="27">
        <v>0.14199999999999999</v>
      </c>
      <c r="M1095" s="28">
        <v>0.80647628000000005</v>
      </c>
      <c r="N1095" s="29">
        <v>0.55640199999999995</v>
      </c>
      <c r="O1095" s="31"/>
      <c r="P1095" s="31">
        <v>0.31008262419999999</v>
      </c>
      <c r="Q1095" s="31">
        <v>0.20953570092228299</v>
      </c>
      <c r="R1095" s="42"/>
      <c r="S1095" s="42" t="str">
        <f>IF(R1095="","",MAX(R1095,Q1095))</f>
        <v/>
      </c>
      <c r="T1095" s="27" t="str">
        <f>IF(A1095="placement",MIN(P1095,IF(S1095="",Q1095,S1095)),"")</f>
        <v/>
      </c>
      <c r="U1095" s="28" t="str">
        <f>IF($A1095="placement",T1095*J1095,"")</f>
        <v/>
      </c>
      <c r="V1095" s="26">
        <f>IF($A1095="placement",U1095,IF($A1095="site",SUMIF($C:$C,$C1095,$U:$U),IF($A1095="user",SUMIF($B:$B,$B1095,$U:$U),SUM($U:$U))))</f>
        <v>547.54999999999836</v>
      </c>
      <c r="W1095" s="27">
        <f>V1095/J1095</f>
        <v>0.20906834669721205</v>
      </c>
    </row>
    <row r="1096" spans="1:23" hidden="1" x14ac:dyDescent="0.3">
      <c r="A1096" s="23" t="s">
        <v>10</v>
      </c>
      <c r="B1096" s="23" t="s">
        <v>4358</v>
      </c>
      <c r="C1096" s="23" t="s">
        <v>9898</v>
      </c>
      <c r="D1096" s="32" t="s">
        <v>9898</v>
      </c>
      <c r="E1096" s="23"/>
      <c r="F1096" s="27">
        <v>0.25419999999999998</v>
      </c>
      <c r="G1096" s="24">
        <v>0.97609151999999999</v>
      </c>
      <c r="H1096" s="25">
        <v>942.92639999999994</v>
      </c>
      <c r="I1096" s="25">
        <v>152.7004</v>
      </c>
      <c r="J1096" s="26">
        <v>2388</v>
      </c>
      <c r="K1096" s="26">
        <v>607</v>
      </c>
      <c r="L1096" s="27">
        <v>0.16189999999999999</v>
      </c>
      <c r="M1096" s="28">
        <v>0.52135260000000005</v>
      </c>
      <c r="N1096" s="29">
        <v>0.20033100000000001</v>
      </c>
      <c r="O1096" s="31"/>
      <c r="P1096" s="31">
        <v>0.61574757830000004</v>
      </c>
      <c r="Q1096" s="31">
        <v>0.25417643637765203</v>
      </c>
      <c r="R1096" s="42"/>
      <c r="S1096" s="42" t="str">
        <f>IF(R1096="","",MAX(R1096,Q1096))</f>
        <v/>
      </c>
      <c r="T1096" s="27" t="str">
        <f>IF(A1096="placement",MIN(P1096,IF(S1096="",Q1096,S1096)),"")</f>
        <v/>
      </c>
      <c r="U1096" s="28" t="str">
        <f>IF($A1096="placement",T1096*J1096,"")</f>
        <v/>
      </c>
      <c r="V1096" s="26">
        <f>IF($A1096="placement",U1096,IF($A1096="site",SUMIF($C:$C,$C1096,$U:$U),IF($A1096="user",SUMIF($B:$B,$B1096,$U:$U),SUM($U:$U))))</f>
        <v>610.98999999999876</v>
      </c>
      <c r="W1096" s="27">
        <f>V1096/J1096</f>
        <v>0.25585845896147352</v>
      </c>
    </row>
    <row r="1097" spans="1:23" x14ac:dyDescent="0.3">
      <c r="A1097" s="23" t="s">
        <v>14</v>
      </c>
      <c r="B1097" s="23" t="s">
        <v>7328</v>
      </c>
      <c r="C1097" s="23" t="s">
        <v>7329</v>
      </c>
      <c r="D1097" s="23" t="s">
        <v>7332</v>
      </c>
      <c r="E1097" s="23" t="s">
        <v>7333</v>
      </c>
      <c r="F1097" s="27">
        <v>0.25</v>
      </c>
      <c r="G1097" s="24">
        <v>1</v>
      </c>
      <c r="H1097" s="25">
        <v>67.354799999999997</v>
      </c>
      <c r="I1097" s="25">
        <v>22.154</v>
      </c>
      <c r="J1097" s="26">
        <v>586</v>
      </c>
      <c r="K1097" s="26">
        <v>147</v>
      </c>
      <c r="L1097" s="27">
        <v>0.32890000000000003</v>
      </c>
      <c r="M1097" s="28">
        <v>0.88218379999999996</v>
      </c>
      <c r="N1097" s="29">
        <v>0.39</v>
      </c>
      <c r="O1097" s="31" t="s">
        <v>12</v>
      </c>
      <c r="P1097" s="31">
        <v>0.55791525740000003</v>
      </c>
      <c r="Q1097" s="31">
        <v>0.25</v>
      </c>
      <c r="R1097" s="42"/>
      <c r="S1097" s="42" t="str">
        <f>IF(R1097="","",MAX(R1097,Q1097))</f>
        <v/>
      </c>
      <c r="T1097" s="27">
        <f>IF(A1097="placement",MIN(P1097,IF(S1097="",Q1097,S1097)),"")</f>
        <v>0.25</v>
      </c>
      <c r="U1097" s="28">
        <f>IF($A1097="placement",T1097*J1097,"")</f>
        <v>146.5</v>
      </c>
      <c r="V1097" s="23">
        <f>IF($A1097="placement",U1097,IF($A1097="site",SUMIF($C:$C,$C1097,$U:$U),IF($A1097="user",SUMIF($B:$B,$B1097,$U:$U),SUM($U:$U))))</f>
        <v>146.5</v>
      </c>
      <c r="W1097" s="27">
        <f>V1097/J1097</f>
        <v>0.25</v>
      </c>
    </row>
    <row r="1098" spans="1:23" hidden="1" x14ac:dyDescent="0.3">
      <c r="A1098" s="23" t="s">
        <v>13</v>
      </c>
      <c r="B1098" s="23" t="s">
        <v>2951</v>
      </c>
      <c r="C1098" s="23" t="s">
        <v>2953</v>
      </c>
      <c r="D1098" s="23" t="s">
        <v>9898</v>
      </c>
      <c r="E1098" s="23"/>
      <c r="F1098" s="27">
        <v>0.2823</v>
      </c>
      <c r="G1098" s="24">
        <v>1</v>
      </c>
      <c r="H1098" s="25">
        <v>370.93639999999999</v>
      </c>
      <c r="I1098" s="25">
        <v>82.454599999999999</v>
      </c>
      <c r="J1098" s="26">
        <v>2598</v>
      </c>
      <c r="K1098" s="26">
        <v>585</v>
      </c>
      <c r="L1098" s="27">
        <v>0.2223</v>
      </c>
      <c r="M1098" s="28">
        <v>1.05037826</v>
      </c>
      <c r="N1098" s="29">
        <v>0.75</v>
      </c>
      <c r="O1098" s="31"/>
      <c r="P1098" s="31">
        <v>0.28597151269999999</v>
      </c>
      <c r="Q1098" s="31">
        <v>0.28228876985854001</v>
      </c>
      <c r="R1098" s="42"/>
      <c r="S1098" s="42" t="str">
        <f>IF(R1098="","",MAX(R1098,Q1098))</f>
        <v/>
      </c>
      <c r="T1098" s="27" t="str">
        <f>IF(A1098="placement",MIN(P1098,IF(S1098="",Q1098,S1098)),"")</f>
        <v/>
      </c>
      <c r="U1098" s="28" t="str">
        <f>IF($A1098="placement",T1098*J1098,"")</f>
        <v/>
      </c>
      <c r="V1098" s="26">
        <f>IF($A1098="placement",U1098,IF($A1098="site",SUMIF($C:$C,$C1098,$U:$U),IF($A1098="user",SUMIF($B:$B,$B1098,$U:$U),SUM($U:$U))))</f>
        <v>585.65594647375383</v>
      </c>
      <c r="W1098" s="27">
        <f>V1098/J1098</f>
        <v>0.22542569148335406</v>
      </c>
    </row>
    <row r="1099" spans="1:23" hidden="1" x14ac:dyDescent="0.3">
      <c r="A1099" s="23" t="s">
        <v>10</v>
      </c>
      <c r="B1099" s="23" t="s">
        <v>670</v>
      </c>
      <c r="C1099" s="23" t="s">
        <v>9898</v>
      </c>
      <c r="D1099" s="23" t="s">
        <v>9898</v>
      </c>
      <c r="E1099" s="23"/>
      <c r="F1099" s="27">
        <v>0.27160000000000001</v>
      </c>
      <c r="G1099" s="24">
        <v>0</v>
      </c>
      <c r="H1099" s="25">
        <v>22.483899999999998</v>
      </c>
      <c r="I1099" s="25">
        <v>2.2578</v>
      </c>
      <c r="J1099" s="26">
        <v>109</v>
      </c>
      <c r="K1099" s="26">
        <v>27</v>
      </c>
      <c r="L1099" s="27">
        <v>0.1004</v>
      </c>
      <c r="M1099" s="28">
        <v>1.6050713400000001</v>
      </c>
      <c r="N1099" s="29">
        <v>1.18502</v>
      </c>
      <c r="O1099" s="31"/>
      <c r="P1099" s="31">
        <v>0.26170259839999999</v>
      </c>
      <c r="Q1099" s="31">
        <v>0.26170259841883298</v>
      </c>
      <c r="R1099" s="42"/>
      <c r="S1099" s="42" t="str">
        <f>IF(R1099="","",MAX(R1099,Q1099))</f>
        <v/>
      </c>
      <c r="T1099" s="27" t="str">
        <f>IF(A1099="placement",MIN(P1099,IF(S1099="",Q1099,S1099)),"")</f>
        <v/>
      </c>
      <c r="U1099" s="28" t="str">
        <f>IF($A1099="placement",T1099*J1099,"")</f>
        <v/>
      </c>
      <c r="V1099" s="26">
        <f>IF($A1099="placement",U1099,IF($A1099="site",SUMIF($C:$C,$C1099,$U:$U),IF($A1099="user",SUMIF($B:$B,$B1099,$U:$U),SUM($U:$U))))</f>
        <v>27.872383323462515</v>
      </c>
      <c r="W1099" s="27">
        <f>V1099/J1099</f>
        <v>0.25570993874736253</v>
      </c>
    </row>
    <row r="1100" spans="1:23" hidden="1" x14ac:dyDescent="0.3">
      <c r="A1100" s="23" t="s">
        <v>13</v>
      </c>
      <c r="B1100" s="23" t="s">
        <v>544</v>
      </c>
      <c r="C1100" s="23" t="s">
        <v>546</v>
      </c>
      <c r="D1100" s="23" t="s">
        <v>9898</v>
      </c>
      <c r="E1100" s="23"/>
      <c r="F1100" s="27">
        <v>0.32829999999999998</v>
      </c>
      <c r="G1100" s="24">
        <v>0.86751690000000004</v>
      </c>
      <c r="H1100" s="25">
        <v>1828.9632999999999</v>
      </c>
      <c r="I1100" s="25">
        <v>85.348100000000002</v>
      </c>
      <c r="J1100" s="26">
        <v>2590</v>
      </c>
      <c r="K1100" s="26">
        <v>833</v>
      </c>
      <c r="L1100" s="27">
        <v>4.6699999999999998E-2</v>
      </c>
      <c r="M1100" s="28">
        <v>1.0116802300000001</v>
      </c>
      <c r="N1100" s="29">
        <v>0.5</v>
      </c>
      <c r="O1100" s="31"/>
      <c r="P1100" s="31">
        <v>0.50577268740000003</v>
      </c>
      <c r="Q1100" s="31">
        <v>0.328272035514659</v>
      </c>
      <c r="R1100" s="42">
        <v>0.15</v>
      </c>
      <c r="S1100" s="42">
        <f>IF(R1100="","",MAX(R1100,Q1100))</f>
        <v>0.328272035514659</v>
      </c>
      <c r="T1100" s="27" t="str">
        <f>IF(A1100="placement",MIN(P1100,IF(S1100="",Q1100,S1100)),"")</f>
        <v/>
      </c>
      <c r="U1100" s="28" t="str">
        <f>IF($A1100="placement",T1100*J1100,"")</f>
        <v/>
      </c>
      <c r="V1100" s="26">
        <f>IF($A1100="placement",U1100,IF($A1100="site",SUMIF($C:$C,$C1100,$U:$U),IF($A1100="user",SUMIF($B:$B,$B1100,$U:$U),SUM($U:$U))))</f>
        <v>841.98645091768196</v>
      </c>
      <c r="W1100" s="27">
        <f>V1100/J1100</f>
        <v>0.3250912937906108</v>
      </c>
    </row>
    <row r="1101" spans="1:23" hidden="1" x14ac:dyDescent="0.3">
      <c r="A1101" s="23" t="s">
        <v>10</v>
      </c>
      <c r="B1101" s="23" t="s">
        <v>8927</v>
      </c>
      <c r="C1101" s="23" t="s">
        <v>9898</v>
      </c>
      <c r="D1101" s="23" t="s">
        <v>9898</v>
      </c>
      <c r="E1101" s="23"/>
      <c r="F1101" s="27">
        <v>0.26960000000000001</v>
      </c>
      <c r="G1101" s="24">
        <v>0</v>
      </c>
      <c r="H1101" s="25">
        <v>136.13220000000001</v>
      </c>
      <c r="I1101" s="25">
        <v>8.4077000000000002</v>
      </c>
      <c r="J1101" s="26">
        <v>70</v>
      </c>
      <c r="K1101" s="26">
        <v>19</v>
      </c>
      <c r="L1101" s="27">
        <v>6.1800000000000001E-2</v>
      </c>
      <c r="M1101" s="28">
        <v>0.27836085999999999</v>
      </c>
      <c r="N1101" s="29">
        <v>0.03</v>
      </c>
      <c r="O1101" s="31"/>
      <c r="P1101" s="31">
        <v>0.89222622709999999</v>
      </c>
      <c r="Q1101" s="31">
        <v>0.269590237232682</v>
      </c>
      <c r="R1101" s="42"/>
      <c r="S1101" s="42" t="str">
        <f>IF(R1101="","",MAX(R1101,Q1101))</f>
        <v/>
      </c>
      <c r="T1101" s="27" t="str">
        <f>IF(A1101="placement",MIN(P1101,IF(S1101="",Q1101,S1101)),"")</f>
        <v/>
      </c>
      <c r="U1101" s="28" t="str">
        <f>IF($A1101="placement",T1101*J1101,"")</f>
        <v/>
      </c>
      <c r="V1101" s="26">
        <f>IF($A1101="placement",U1101,IF($A1101="site",SUMIF($C:$C,$C1101,$U:$U),IF($A1101="user",SUMIF($B:$B,$B1101,$U:$U),SUM($U:$U))))</f>
        <v>17.859999999999985</v>
      </c>
      <c r="W1101" s="27">
        <f>V1101/J1101</f>
        <v>0.25514285714285695</v>
      </c>
    </row>
    <row r="1102" spans="1:23" x14ac:dyDescent="0.3">
      <c r="A1102" s="23" t="s">
        <v>14</v>
      </c>
      <c r="B1102" s="23" t="s">
        <v>678</v>
      </c>
      <c r="C1102" s="23" t="s">
        <v>680</v>
      </c>
      <c r="D1102" s="23" t="s">
        <v>725</v>
      </c>
      <c r="E1102" s="23" t="s">
        <v>726</v>
      </c>
      <c r="F1102" s="27">
        <v>0.25</v>
      </c>
      <c r="G1102" s="24">
        <v>1</v>
      </c>
      <c r="H1102" s="25">
        <v>65.036000000000001</v>
      </c>
      <c r="I1102" s="25">
        <v>32.578099999999999</v>
      </c>
      <c r="J1102" s="26">
        <v>586</v>
      </c>
      <c r="K1102" s="26">
        <v>146</v>
      </c>
      <c r="L1102" s="27">
        <v>0.50090000000000001</v>
      </c>
      <c r="M1102" s="28">
        <v>0.59909361000000005</v>
      </c>
      <c r="N1102" s="29">
        <v>0.25</v>
      </c>
      <c r="O1102" s="31" t="s">
        <v>12</v>
      </c>
      <c r="P1102" s="31">
        <v>0.58270294069999995</v>
      </c>
      <c r="Q1102" s="31">
        <v>0.249999999999999</v>
      </c>
      <c r="R1102" s="42">
        <v>0.16</v>
      </c>
      <c r="S1102" s="42">
        <f>IF(R1102="","",MAX(R1102,Q1102))</f>
        <v>0.249999999999999</v>
      </c>
      <c r="T1102" s="27">
        <f>IF(A1102="placement",MIN(P1102,IF(S1102="",Q1102,S1102)),"")</f>
        <v>0.249999999999999</v>
      </c>
      <c r="U1102" s="28">
        <f>IF($A1102="placement",T1102*J1102,"")</f>
        <v>146.4999999999994</v>
      </c>
      <c r="V1102" s="26">
        <f>IF($A1102="placement",U1102,IF($A1102="site",SUMIF($C:$C,$C1102,$U:$U),IF($A1102="user",SUMIF($B:$B,$B1102,$U:$U),SUM($U:$U))))</f>
        <v>146.4999999999994</v>
      </c>
      <c r="W1102" s="27">
        <f>V1102/J1102</f>
        <v>0.24999999999999897</v>
      </c>
    </row>
    <row r="1103" spans="1:23" x14ac:dyDescent="0.3">
      <c r="A1103" s="23" t="s">
        <v>14</v>
      </c>
      <c r="B1103" s="23" t="s">
        <v>4868</v>
      </c>
      <c r="C1103" s="23" t="s">
        <v>4870</v>
      </c>
      <c r="D1103" s="23" t="s">
        <v>10923</v>
      </c>
      <c r="E1103" s="23" t="s">
        <v>10924</v>
      </c>
      <c r="F1103" s="27">
        <v>0.25</v>
      </c>
      <c r="G1103" s="24">
        <v>0</v>
      </c>
      <c r="H1103" s="25">
        <v>158.88839999999999</v>
      </c>
      <c r="I1103" s="25">
        <v>17.4224</v>
      </c>
      <c r="J1103" s="26">
        <v>586</v>
      </c>
      <c r="K1103" s="26">
        <v>142</v>
      </c>
      <c r="L1103" s="27">
        <v>0.10970000000000001</v>
      </c>
      <c r="M1103" s="28">
        <v>1.1216991300000001</v>
      </c>
      <c r="N1103" s="29">
        <v>0.85</v>
      </c>
      <c r="O1103" s="31" t="s">
        <v>12</v>
      </c>
      <c r="P1103" s="31">
        <v>0.2422210404</v>
      </c>
      <c r="Q1103" s="31">
        <v>0.24222104043538401</v>
      </c>
      <c r="R1103" s="42"/>
      <c r="S1103" s="42" t="str">
        <f>IF(R1103="","",MAX(R1103,Q1103))</f>
        <v/>
      </c>
      <c r="T1103" s="27">
        <f>IF(A1103="placement",MIN(P1103,IF(S1103="",Q1103,S1103)),"")</f>
        <v>0.2422210404</v>
      </c>
      <c r="U1103" s="28">
        <f>IF($A1103="placement",T1103*J1103,"")</f>
        <v>141.94152967440002</v>
      </c>
      <c r="V1103" s="26">
        <f>IF($A1103="placement",U1103,IF($A1103="site",SUMIF($C:$C,$C1103,$U:$U),IF($A1103="user",SUMIF($B:$B,$B1103,$U:$U),SUM($U:$U))))</f>
        <v>141.94152967440002</v>
      </c>
      <c r="W1103" s="27">
        <f>V1103/J1103</f>
        <v>0.24222104040000003</v>
      </c>
    </row>
    <row r="1104" spans="1:23" x14ac:dyDescent="0.3">
      <c r="A1104" s="17" t="s">
        <v>14</v>
      </c>
      <c r="B1104" s="17" t="s">
        <v>259</v>
      </c>
      <c r="C1104" s="17" t="s">
        <v>261</v>
      </c>
      <c r="D1104" s="17" t="s">
        <v>270</v>
      </c>
      <c r="E1104" s="17" t="s">
        <v>260</v>
      </c>
      <c r="F1104" s="18">
        <v>0.3</v>
      </c>
      <c r="G1104" s="36">
        <v>1</v>
      </c>
      <c r="H1104" s="37">
        <v>319.78370000000001</v>
      </c>
      <c r="I1104" s="37">
        <v>55.816299999999998</v>
      </c>
      <c r="J1104" s="19">
        <v>585</v>
      </c>
      <c r="K1104" s="19">
        <v>175</v>
      </c>
      <c r="L1104" s="18">
        <v>0.17449999999999999</v>
      </c>
      <c r="M1104" s="20">
        <v>0.34920299999999999</v>
      </c>
      <c r="N1104" s="21">
        <v>0.01</v>
      </c>
      <c r="O1104" s="22" t="s">
        <v>42</v>
      </c>
      <c r="P1104" s="22">
        <v>0.97136336150000002</v>
      </c>
      <c r="Q1104" s="22">
        <v>0.3</v>
      </c>
      <c r="R1104" s="43"/>
      <c r="S1104" s="42" t="str">
        <f>IF(R1104="","",MAX(R1104,Q1104))</f>
        <v/>
      </c>
      <c r="T1104" s="27">
        <f>IF(A1104="placement",MIN(P1104,IF(S1104="",Q1104,S1104)),"")</f>
        <v>0.3</v>
      </c>
      <c r="U1104" s="20">
        <f>IF($A1104="placement",T1104*J1104,"")</f>
        <v>175.5</v>
      </c>
      <c r="V1104" s="19">
        <f>IF($A1104="placement",U1104,IF($A1104="site",SUMIF($C:$C,$C1104,$U:$U),IF($A1104="user",SUMIF($B:$B,$B1104,$U:$U),SUM($U:$U))))</f>
        <v>175.5</v>
      </c>
      <c r="W1104" s="18">
        <f>V1104/J1104</f>
        <v>0.3</v>
      </c>
    </row>
    <row r="1105" spans="1:23" x14ac:dyDescent="0.3">
      <c r="A1105" s="17" t="s">
        <v>14</v>
      </c>
      <c r="B1105" s="17" t="s">
        <v>5764</v>
      </c>
      <c r="C1105" s="17" t="s">
        <v>5766</v>
      </c>
      <c r="D1105" s="17" t="s">
        <v>5813</v>
      </c>
      <c r="E1105" s="17" t="s">
        <v>5814</v>
      </c>
      <c r="F1105" s="18">
        <v>0.25</v>
      </c>
      <c r="G1105" s="36">
        <v>0</v>
      </c>
      <c r="H1105" s="37">
        <v>9.1305999999999994</v>
      </c>
      <c r="I1105" s="37">
        <v>5.0357000000000003</v>
      </c>
      <c r="J1105" s="19">
        <v>585</v>
      </c>
      <c r="K1105" s="19">
        <v>146</v>
      </c>
      <c r="L1105" s="18">
        <v>0.55149999999999999</v>
      </c>
      <c r="M1105" s="20">
        <v>3.8724737600000001</v>
      </c>
      <c r="N1105" s="21">
        <v>1</v>
      </c>
      <c r="O1105" s="22" t="s">
        <v>42</v>
      </c>
      <c r="P1105" s="22">
        <v>0.74176713329999999</v>
      </c>
      <c r="Q1105" s="22">
        <v>0.25</v>
      </c>
      <c r="R1105" s="43"/>
      <c r="S1105" s="42" t="str">
        <f>IF(R1105="","",MAX(R1105,Q1105))</f>
        <v/>
      </c>
      <c r="T1105" s="27">
        <f>IF(A1105="placement",MIN(P1105,IF(S1105="",Q1105,S1105)),"")</f>
        <v>0.25</v>
      </c>
      <c r="U1105" s="20">
        <f>IF($A1105="placement",T1105*J1105,"")</f>
        <v>146.25</v>
      </c>
      <c r="V1105" s="19">
        <f>IF($A1105="placement",U1105,IF($A1105="site",SUMIF($C:$C,$C1105,$U:$U),IF($A1105="user",SUMIF($B:$B,$B1105,$U:$U),SUM($U:$U))))</f>
        <v>146.25</v>
      </c>
      <c r="W1105" s="18">
        <f>V1105/J1105</f>
        <v>0.25</v>
      </c>
    </row>
    <row r="1106" spans="1:23" x14ac:dyDescent="0.3">
      <c r="A1106" s="23" t="s">
        <v>14</v>
      </c>
      <c r="B1106" s="23" t="s">
        <v>5578</v>
      </c>
      <c r="C1106" s="23" t="s">
        <v>5580</v>
      </c>
      <c r="D1106" s="23" t="s">
        <v>5585</v>
      </c>
      <c r="E1106" s="23" t="s">
        <v>5579</v>
      </c>
      <c r="F1106" s="27">
        <v>0.33</v>
      </c>
      <c r="G1106" s="24">
        <v>1</v>
      </c>
      <c r="H1106" s="25">
        <v>51.492899999999999</v>
      </c>
      <c r="I1106" s="25">
        <v>9.7477999999999998</v>
      </c>
      <c r="J1106" s="26">
        <v>584</v>
      </c>
      <c r="K1106" s="26">
        <v>178</v>
      </c>
      <c r="L1106" s="27">
        <v>0.1893</v>
      </c>
      <c r="M1106" s="28">
        <v>1.99813877</v>
      </c>
      <c r="N1106" s="29">
        <v>1.39</v>
      </c>
      <c r="O1106" s="31" t="s">
        <v>70</v>
      </c>
      <c r="P1106" s="31">
        <v>0.30435262060000001</v>
      </c>
      <c r="Q1106" s="31">
        <v>0.30435262061580398</v>
      </c>
      <c r="R1106" s="42"/>
      <c r="S1106" s="42" t="str">
        <f>IF(R1106="","",MAX(R1106,Q1106))</f>
        <v/>
      </c>
      <c r="T1106" s="27">
        <f>IF(A1106="placement",MIN(P1106,IF(S1106="",Q1106,S1106)),"")</f>
        <v>0.30435262060000001</v>
      </c>
      <c r="U1106" s="28">
        <f>IF($A1106="placement",T1106*J1106,"")</f>
        <v>177.7419304304</v>
      </c>
      <c r="V1106" s="26">
        <f>IF($A1106="placement",U1106,IF($A1106="site",SUMIF($C:$C,$C1106,$U:$U),IF($A1106="user",SUMIF($B:$B,$B1106,$U:$U),SUM($U:$U))))</f>
        <v>177.7419304304</v>
      </c>
      <c r="W1106" s="27">
        <f>V1106/J1106</f>
        <v>0.30435262060000001</v>
      </c>
    </row>
    <row r="1107" spans="1:23" hidden="1" x14ac:dyDescent="0.3">
      <c r="A1107" s="23" t="s">
        <v>13</v>
      </c>
      <c r="B1107" s="23" t="s">
        <v>9599</v>
      </c>
      <c r="C1107" s="23" t="s">
        <v>9601</v>
      </c>
      <c r="D1107" s="23" t="s">
        <v>9898</v>
      </c>
      <c r="E1107" s="23"/>
      <c r="F1107" s="27">
        <v>0.27089999999999997</v>
      </c>
      <c r="G1107" s="24">
        <v>0.71125733999999996</v>
      </c>
      <c r="H1107" s="25">
        <v>474.10640000000001</v>
      </c>
      <c r="I1107" s="25">
        <v>24.427099999999999</v>
      </c>
      <c r="J1107" s="26">
        <v>2535</v>
      </c>
      <c r="K1107" s="26">
        <v>388</v>
      </c>
      <c r="L1107" s="27">
        <v>5.1499999999999997E-2</v>
      </c>
      <c r="M1107" s="28">
        <v>3.45948974</v>
      </c>
      <c r="N1107" s="29">
        <v>2.8911790000000002</v>
      </c>
      <c r="O1107" s="31"/>
      <c r="P1107" s="31">
        <v>0.1642758845</v>
      </c>
      <c r="Q1107" s="31">
        <v>0.164275884471694</v>
      </c>
      <c r="R1107" s="42"/>
      <c r="S1107" s="42" t="str">
        <f>IF(R1107="","",MAX(R1107,Q1107))</f>
        <v/>
      </c>
      <c r="T1107" s="27" t="str">
        <f>IF(A1107="placement",MIN(P1107,IF(S1107="",Q1107,S1107)),"")</f>
        <v/>
      </c>
      <c r="U1107" s="28" t="str">
        <f>IF($A1107="placement",T1107*J1107,"")</f>
        <v/>
      </c>
      <c r="V1107" s="26">
        <f>IF($A1107="placement",U1107,IF($A1107="site",SUMIF($C:$C,$C1107,$U:$U),IF($A1107="user",SUMIF($B:$B,$B1107,$U:$U),SUM($U:$U))))</f>
        <v>385.06719786365795</v>
      </c>
      <c r="W1107" s="27">
        <f>V1107/J1107</f>
        <v>0.15190027529138381</v>
      </c>
    </row>
    <row r="1108" spans="1:23" hidden="1" x14ac:dyDescent="0.3">
      <c r="A1108" s="23" t="s">
        <v>10</v>
      </c>
      <c r="B1108" s="23" t="s">
        <v>2599</v>
      </c>
      <c r="C1108" s="23" t="s">
        <v>9898</v>
      </c>
      <c r="D1108" s="23" t="s">
        <v>9898</v>
      </c>
      <c r="E1108" s="23"/>
      <c r="F1108" s="27">
        <v>0.25</v>
      </c>
      <c r="G1108" s="24">
        <v>0.70246525000000004</v>
      </c>
      <c r="H1108" s="25">
        <v>45.413600000000002</v>
      </c>
      <c r="I1108" s="25">
        <v>15.7562</v>
      </c>
      <c r="J1108" s="26">
        <v>453</v>
      </c>
      <c r="K1108" s="26">
        <v>113</v>
      </c>
      <c r="L1108" s="27">
        <v>0.34689999999999999</v>
      </c>
      <c r="M1108" s="28">
        <v>0.95891508000000003</v>
      </c>
      <c r="N1108" s="29">
        <v>0.57302699999999995</v>
      </c>
      <c r="O1108" s="31"/>
      <c r="P1108" s="31">
        <v>0.40242153450000001</v>
      </c>
      <c r="Q1108" s="31">
        <v>0.24999796713567499</v>
      </c>
      <c r="R1108" s="42">
        <v>0.3</v>
      </c>
      <c r="S1108" s="42">
        <f>IF(R1108="","",MAX(R1108,Q1108))</f>
        <v>0.3</v>
      </c>
      <c r="T1108" s="27" t="str">
        <f>IF(A1108="placement",MIN(P1108,IF(S1108="",Q1108,S1108)),"")</f>
        <v/>
      </c>
      <c r="U1108" s="28" t="str">
        <f>IF($A1108="placement",T1108*J1108,"")</f>
        <v/>
      </c>
      <c r="V1108" s="26">
        <f>IF($A1108="placement",U1108,IF($A1108="site",SUMIF($C:$C,$C1108,$U:$U),IF($A1108="user",SUMIF($B:$B,$B1108,$U:$U),SUM($U:$U))))</f>
        <v>115.10444384199991</v>
      </c>
      <c r="W1108" s="27">
        <f>V1108/J1108</f>
        <v>0.25409369501545231</v>
      </c>
    </row>
    <row r="1109" spans="1:23" hidden="1" x14ac:dyDescent="0.3">
      <c r="A1109" s="23" t="s">
        <v>13</v>
      </c>
      <c r="B1109" s="23" t="s">
        <v>6221</v>
      </c>
      <c r="C1109" s="23" t="s">
        <v>6223</v>
      </c>
      <c r="D1109" s="23" t="s">
        <v>9898</v>
      </c>
      <c r="E1109" s="23"/>
      <c r="F1109" s="27">
        <v>0.2732</v>
      </c>
      <c r="G1109" s="24">
        <v>0</v>
      </c>
      <c r="H1109" s="25">
        <v>113.1986</v>
      </c>
      <c r="I1109" s="25">
        <v>32.331699999999998</v>
      </c>
      <c r="J1109" s="26">
        <v>2482</v>
      </c>
      <c r="K1109" s="26">
        <v>541</v>
      </c>
      <c r="L1109" s="27">
        <v>0.28560000000000002</v>
      </c>
      <c r="M1109" s="28">
        <v>2.5593833099999999</v>
      </c>
      <c r="N1109" s="29">
        <v>2</v>
      </c>
      <c r="O1109" s="31"/>
      <c r="P1109" s="31">
        <v>0.21856175650000001</v>
      </c>
      <c r="Q1109" s="31">
        <v>0.21856175649412399</v>
      </c>
      <c r="R1109" s="42"/>
      <c r="S1109" s="42" t="str">
        <f>IF(R1109="","",MAX(R1109,Q1109))</f>
        <v/>
      </c>
      <c r="T1109" s="27" t="str">
        <f>IF(A1109="placement",MIN(P1109,IF(S1109="",Q1109,S1109)),"")</f>
        <v/>
      </c>
      <c r="U1109" s="28" t="str">
        <f>IF($A1109="placement",T1109*J1109,"")</f>
        <v/>
      </c>
      <c r="V1109" s="26">
        <f>IF($A1109="placement",U1109,IF($A1109="site",SUMIF($C:$C,$C1109,$U:$U),IF($A1109="user",SUMIF($B:$B,$B1109,$U:$U),SUM($U:$U))))</f>
        <v>542.16582157671485</v>
      </c>
      <c r="W1109" s="27">
        <f>V1109/J1109</f>
        <v>0.21843909007925658</v>
      </c>
    </row>
    <row r="1110" spans="1:23" hidden="1" x14ac:dyDescent="0.3">
      <c r="A1110" s="23" t="s">
        <v>10</v>
      </c>
      <c r="B1110" s="23" t="s">
        <v>2946</v>
      </c>
      <c r="C1110" s="23" t="s">
        <v>9898</v>
      </c>
      <c r="D1110" s="23" t="s">
        <v>9898</v>
      </c>
      <c r="E1110" s="23"/>
      <c r="F1110" s="27">
        <v>0.33</v>
      </c>
      <c r="G1110" s="24">
        <v>0.97294013000000001</v>
      </c>
      <c r="H1110" s="25">
        <v>207.0899</v>
      </c>
      <c r="I1110" s="25">
        <v>7.7013999999999996</v>
      </c>
      <c r="J1110" s="26">
        <v>341</v>
      </c>
      <c r="K1110" s="26">
        <v>79</v>
      </c>
      <c r="L1110" s="27">
        <v>3.7199999999999997E-2</v>
      </c>
      <c r="M1110" s="28">
        <v>1.4760923399999999</v>
      </c>
      <c r="N1110" s="29">
        <v>1.1000000000000001</v>
      </c>
      <c r="O1110" s="31"/>
      <c r="P1110" s="31">
        <v>0.2547891685</v>
      </c>
      <c r="Q1110" s="31">
        <v>0.254789168511876</v>
      </c>
      <c r="R1110" s="42"/>
      <c r="S1110" s="42" t="str">
        <f>IF(R1110="","",MAX(R1110,Q1110))</f>
        <v/>
      </c>
      <c r="T1110" s="27" t="str">
        <f>IF(A1110="placement",MIN(P1110,IF(S1110="",Q1110,S1110)),"")</f>
        <v/>
      </c>
      <c r="U1110" s="28" t="str">
        <f>IF($A1110="placement",T1110*J1110,"")</f>
        <v/>
      </c>
      <c r="V1110" s="26">
        <f>IF($A1110="placement",U1110,IF($A1110="site",SUMIF($C:$C,$C1110,$U:$U),IF($A1110="user",SUMIF($B:$B,$B1110,$U:$U),SUM($U:$U))))</f>
        <v>86.645272961762771</v>
      </c>
      <c r="W1110" s="27">
        <f>V1110/J1110</f>
        <v>0.25409170956528671</v>
      </c>
    </row>
    <row r="1111" spans="1:23" hidden="1" x14ac:dyDescent="0.3">
      <c r="A1111" s="23" t="s">
        <v>13</v>
      </c>
      <c r="B1111" s="23" t="s">
        <v>4973</v>
      </c>
      <c r="C1111" s="23" t="s">
        <v>4975</v>
      </c>
      <c r="D1111" s="23" t="s">
        <v>9898</v>
      </c>
      <c r="E1111" s="23"/>
      <c r="F1111" s="27">
        <v>0.25</v>
      </c>
      <c r="G1111" s="24">
        <v>0.69690089</v>
      </c>
      <c r="H1111" s="25">
        <v>859.99559999999997</v>
      </c>
      <c r="I1111" s="25">
        <v>175.8441</v>
      </c>
      <c r="J1111" s="26">
        <v>2441</v>
      </c>
      <c r="K1111" s="26">
        <v>609</v>
      </c>
      <c r="L1111" s="27">
        <v>0.20449999999999999</v>
      </c>
      <c r="M1111" s="28">
        <v>0.46267029999999998</v>
      </c>
      <c r="N1111" s="29">
        <v>0.306334</v>
      </c>
      <c r="O1111" s="31"/>
      <c r="P1111" s="31">
        <v>0.33790000640000001</v>
      </c>
      <c r="Q1111" s="31">
        <v>0.25</v>
      </c>
      <c r="R1111" s="42"/>
      <c r="S1111" s="42" t="str">
        <f>IF(R1111="","",MAX(R1111,Q1111))</f>
        <v/>
      </c>
      <c r="T1111" s="27" t="str">
        <f>IF(A1111="placement",MIN(P1111,IF(S1111="",Q1111,S1111)),"")</f>
        <v/>
      </c>
      <c r="U1111" s="28" t="str">
        <f>IF($A1111="placement",T1111*J1111,"")</f>
        <v/>
      </c>
      <c r="V1111" s="26">
        <f>IF($A1111="placement",U1111,IF($A1111="site",SUMIF($C:$C,$C1111,$U:$U),IF($A1111="user",SUMIF($B:$B,$B1111,$U:$U),SUM($U:$U))))</f>
        <v>554.38279320559968</v>
      </c>
      <c r="W1111" s="27">
        <f>V1111/J1111</f>
        <v>0.22711298369750088</v>
      </c>
    </row>
    <row r="1112" spans="1:23" hidden="1" x14ac:dyDescent="0.3">
      <c r="A1112" s="23" t="s">
        <v>10</v>
      </c>
      <c r="B1112" s="23" t="s">
        <v>3684</v>
      </c>
      <c r="C1112" s="23" t="s">
        <v>9898</v>
      </c>
      <c r="D1112" s="23" t="s">
        <v>9898</v>
      </c>
      <c r="E1112" s="23"/>
      <c r="F1112" s="27">
        <v>0.25</v>
      </c>
      <c r="G1112" s="24">
        <v>0.43360376</v>
      </c>
      <c r="H1112" s="25">
        <v>150.04939999999999</v>
      </c>
      <c r="I1112" s="25">
        <v>10.821400000000001</v>
      </c>
      <c r="J1112" s="26">
        <v>68</v>
      </c>
      <c r="K1112" s="26">
        <v>17</v>
      </c>
      <c r="L1112" s="27">
        <v>7.2099999999999997E-2</v>
      </c>
      <c r="M1112" s="28">
        <v>0.21023894000000001</v>
      </c>
      <c r="N1112" s="29">
        <v>0.03</v>
      </c>
      <c r="O1112" s="31"/>
      <c r="P1112" s="31">
        <v>0.85730521930000003</v>
      </c>
      <c r="Q1112" s="31">
        <v>0.249999999999999</v>
      </c>
      <c r="R1112" s="42">
        <v>0.3</v>
      </c>
      <c r="S1112" s="42">
        <f>IF(R1112="","",MAX(R1112,Q1112))</f>
        <v>0.3</v>
      </c>
      <c r="T1112" s="27" t="str">
        <f>IF(A1112="placement",MIN(P1112,IF(S1112="",Q1112,S1112)),"")</f>
        <v/>
      </c>
      <c r="U1112" s="28" t="str">
        <f>IF($A1112="placement",T1112*J1112,"")</f>
        <v/>
      </c>
      <c r="V1112" s="26">
        <f>IF($A1112="placement",U1112,IF($A1112="site",SUMIF($C:$C,$C1112,$U:$U),IF($A1112="user",SUMIF($B:$B,$B1112,$U:$U),SUM($U:$U))))</f>
        <v>17.25</v>
      </c>
      <c r="W1112" s="27">
        <f>V1112/J1112</f>
        <v>0.25367647058823528</v>
      </c>
    </row>
    <row r="1113" spans="1:23" x14ac:dyDescent="0.3">
      <c r="A1113" s="23" t="s">
        <v>14</v>
      </c>
      <c r="B1113" s="23" t="s">
        <v>6853</v>
      </c>
      <c r="C1113" s="23" t="s">
        <v>6855</v>
      </c>
      <c r="D1113" s="23" t="s">
        <v>6859</v>
      </c>
      <c r="E1113" s="23" t="s">
        <v>6857</v>
      </c>
      <c r="F1113" s="27">
        <v>0.25</v>
      </c>
      <c r="G1113" s="24">
        <v>1</v>
      </c>
      <c r="H1113" s="25">
        <v>1064.0619999999999</v>
      </c>
      <c r="I1113" s="25">
        <v>29.799099999999999</v>
      </c>
      <c r="J1113" s="26">
        <v>584</v>
      </c>
      <c r="K1113" s="26">
        <v>146</v>
      </c>
      <c r="L1113" s="27">
        <v>2.8000000000000001E-2</v>
      </c>
      <c r="M1113" s="28">
        <v>0.65281228999999996</v>
      </c>
      <c r="N1113" s="29">
        <v>0.14000000000000001</v>
      </c>
      <c r="O1113" s="31" t="s">
        <v>12</v>
      </c>
      <c r="P1113" s="31">
        <v>0.78554325250000001</v>
      </c>
      <c r="Q1113" s="31">
        <v>0.25</v>
      </c>
      <c r="R1113" s="42"/>
      <c r="S1113" s="42" t="str">
        <f>IF(R1113="","",MAX(R1113,Q1113))</f>
        <v/>
      </c>
      <c r="T1113" s="27">
        <f>IF(A1113="placement",MIN(P1113,IF(S1113="",Q1113,S1113)),"")</f>
        <v>0.25</v>
      </c>
      <c r="U1113" s="28">
        <f>IF($A1113="placement",T1113*J1113,"")</f>
        <v>146</v>
      </c>
      <c r="V1113" s="26">
        <f>IF($A1113="placement",U1113,IF($A1113="site",SUMIF($C:$C,$C1113,$U:$U),IF($A1113="user",SUMIF($B:$B,$B1113,$U:$U),SUM($U:$U))))</f>
        <v>146</v>
      </c>
      <c r="W1113" s="27">
        <f>V1113/J1113</f>
        <v>0.25</v>
      </c>
    </row>
    <row r="1114" spans="1:23" x14ac:dyDescent="0.3">
      <c r="A1114" s="23" t="s">
        <v>14</v>
      </c>
      <c r="B1114" s="23" t="s">
        <v>4169</v>
      </c>
      <c r="C1114" s="23" t="s">
        <v>4170</v>
      </c>
      <c r="D1114" s="23" t="s">
        <v>4179</v>
      </c>
      <c r="E1114" s="23" t="s">
        <v>4180</v>
      </c>
      <c r="F1114" s="27">
        <v>0.25</v>
      </c>
      <c r="G1114" s="24">
        <v>1</v>
      </c>
      <c r="H1114" s="25">
        <v>60.747</v>
      </c>
      <c r="I1114" s="25">
        <v>24.023700000000002</v>
      </c>
      <c r="J1114" s="26">
        <v>583</v>
      </c>
      <c r="K1114" s="26">
        <v>146</v>
      </c>
      <c r="L1114" s="27">
        <v>0.39550000000000002</v>
      </c>
      <c r="M1114" s="28">
        <v>0.80823144999999996</v>
      </c>
      <c r="N1114" s="29">
        <v>0.35</v>
      </c>
      <c r="O1114" s="31" t="s">
        <v>42</v>
      </c>
      <c r="P1114" s="31">
        <v>0.56695572780000003</v>
      </c>
      <c r="Q1114" s="31">
        <v>0.25</v>
      </c>
      <c r="R1114" s="42"/>
      <c r="S1114" s="42" t="str">
        <f>IF(R1114="","",MAX(R1114,Q1114))</f>
        <v/>
      </c>
      <c r="T1114" s="27">
        <f>IF(A1114="placement",MIN(P1114,IF(S1114="",Q1114,S1114)),"")</f>
        <v>0.25</v>
      </c>
      <c r="U1114" s="28">
        <f>IF($A1114="placement",T1114*J1114,"")</f>
        <v>145.75</v>
      </c>
      <c r="V1114" s="26">
        <f>IF($A1114="placement",U1114,IF($A1114="site",SUMIF($C:$C,$C1114,$U:$U),IF($A1114="user",SUMIF($B:$B,$B1114,$U:$U),SUM($U:$U))))</f>
        <v>145.75</v>
      </c>
      <c r="W1114" s="27">
        <f>V1114/J1114</f>
        <v>0.25</v>
      </c>
    </row>
    <row r="1115" spans="1:23" hidden="1" x14ac:dyDescent="0.3">
      <c r="A1115" s="23" t="s">
        <v>13</v>
      </c>
      <c r="B1115" s="23" t="s">
        <v>8976</v>
      </c>
      <c r="C1115" s="23" t="s">
        <v>8977</v>
      </c>
      <c r="D1115" s="23" t="s">
        <v>9898</v>
      </c>
      <c r="E1115" s="23"/>
      <c r="F1115" s="27">
        <v>0.19239999999999999</v>
      </c>
      <c r="G1115" s="24">
        <v>0.44200925000000002</v>
      </c>
      <c r="H1115" s="25">
        <v>344.3766</v>
      </c>
      <c r="I1115" s="25">
        <v>100.2119</v>
      </c>
      <c r="J1115" s="26">
        <v>2432</v>
      </c>
      <c r="K1115" s="26">
        <v>454</v>
      </c>
      <c r="L1115" s="27">
        <v>0.29099999999999998</v>
      </c>
      <c r="M1115" s="28">
        <v>0.80901761000000005</v>
      </c>
      <c r="N1115" s="29">
        <v>0.57259000000000004</v>
      </c>
      <c r="O1115" s="31"/>
      <c r="P1115" s="31">
        <v>0.29224037520000001</v>
      </c>
      <c r="Q1115" s="31">
        <v>0.192444152292083</v>
      </c>
      <c r="R1115" s="42"/>
      <c r="S1115" s="42" t="str">
        <f>IF(R1115="","",MAX(R1115,Q1115))</f>
        <v/>
      </c>
      <c r="T1115" s="27" t="str">
        <f>IF(A1115="placement",MIN(P1115,IF(S1115="",Q1115,S1115)),"")</f>
        <v/>
      </c>
      <c r="U1115" s="28" t="str">
        <f>IF($A1115="placement",T1115*J1115,"")</f>
        <v/>
      </c>
      <c r="V1115" s="26">
        <f>IF($A1115="placement",U1115,IF($A1115="site",SUMIF($C:$C,$C1115,$U:$U),IF($A1115="user",SUMIF($B:$B,$B1115,$U:$U),SUM($U:$U))))</f>
        <v>453.94070785216223</v>
      </c>
      <c r="W1115" s="27">
        <f>V1115/J1115</f>
        <v>0.1866532515839483</v>
      </c>
    </row>
    <row r="1116" spans="1:23" hidden="1" x14ac:dyDescent="0.3">
      <c r="A1116" s="23" t="s">
        <v>10</v>
      </c>
      <c r="B1116" s="23" t="s">
        <v>152</v>
      </c>
      <c r="C1116" s="23" t="s">
        <v>9898</v>
      </c>
      <c r="D1116" s="23" t="s">
        <v>9898</v>
      </c>
      <c r="E1116" s="23"/>
      <c r="F1116" s="27">
        <v>0.25</v>
      </c>
      <c r="G1116" s="24">
        <v>0.99918430999999996</v>
      </c>
      <c r="H1116" s="25">
        <v>210.1079</v>
      </c>
      <c r="I1116" s="25">
        <v>82.773600000000002</v>
      </c>
      <c r="J1116" s="26">
        <v>3394</v>
      </c>
      <c r="K1116" s="26">
        <v>832</v>
      </c>
      <c r="L1116" s="27">
        <v>0.39400000000000002</v>
      </c>
      <c r="M1116" s="28">
        <v>1.3668408700000001</v>
      </c>
      <c r="N1116" s="29">
        <v>1</v>
      </c>
      <c r="O1116" s="31"/>
      <c r="P1116" s="31">
        <v>0.26838593630000002</v>
      </c>
      <c r="Q1116" s="31">
        <v>0.249999999999999</v>
      </c>
      <c r="R1116" s="42">
        <v>0.4</v>
      </c>
      <c r="S1116" s="42">
        <f>IF(R1116="","",MAX(R1116,Q1116))</f>
        <v>0.4</v>
      </c>
      <c r="T1116" s="27" t="str">
        <f>IF(A1116="placement",MIN(P1116,IF(S1116="",Q1116,S1116)),"")</f>
        <v/>
      </c>
      <c r="U1116" s="28" t="str">
        <f>IF($A1116="placement",T1116*J1116,"")</f>
        <v/>
      </c>
      <c r="V1116" s="26">
        <f>IF($A1116="placement",U1116,IF($A1116="site",SUMIF($C:$C,$C1116,$U:$U),IF($A1116="user",SUMIF($B:$B,$B1116,$U:$U),SUM($U:$U))))</f>
        <v>859.77836727359909</v>
      </c>
      <c r="W1116" s="27">
        <f>V1116/J1116</f>
        <v>0.25332303101756015</v>
      </c>
    </row>
    <row r="1117" spans="1:23" x14ac:dyDescent="0.3">
      <c r="A1117" s="23" t="s">
        <v>14</v>
      </c>
      <c r="B1117" s="23" t="s">
        <v>5502</v>
      </c>
      <c r="C1117" s="23" t="s">
        <v>5504</v>
      </c>
      <c r="D1117" s="23" t="s">
        <v>5517</v>
      </c>
      <c r="E1117" s="23" t="s">
        <v>5518</v>
      </c>
      <c r="F1117" s="27">
        <v>0.25</v>
      </c>
      <c r="G1117" s="24">
        <v>1</v>
      </c>
      <c r="H1117" s="25">
        <v>303.67189999999999</v>
      </c>
      <c r="I1117" s="25">
        <v>35.885399999999997</v>
      </c>
      <c r="J1117" s="26">
        <v>583</v>
      </c>
      <c r="K1117" s="26">
        <v>145</v>
      </c>
      <c r="L1117" s="27">
        <v>0.1182</v>
      </c>
      <c r="M1117" s="28">
        <v>0.54155474999999997</v>
      </c>
      <c r="N1117" s="29">
        <v>0.3</v>
      </c>
      <c r="O1117" s="31" t="s">
        <v>12</v>
      </c>
      <c r="P1117" s="31">
        <v>0.4460393922</v>
      </c>
      <c r="Q1117" s="31">
        <v>0.25</v>
      </c>
      <c r="R1117" s="42"/>
      <c r="S1117" s="42" t="str">
        <f>IF(R1117="","",MAX(R1117,Q1117))</f>
        <v/>
      </c>
      <c r="T1117" s="27">
        <f>IF(A1117="placement",MIN(P1117,IF(S1117="",Q1117,S1117)),"")</f>
        <v>0.25</v>
      </c>
      <c r="U1117" s="28">
        <f>IF($A1117="placement",T1117*J1117,"")</f>
        <v>145.75</v>
      </c>
      <c r="V1117" s="26">
        <f>IF($A1117="placement",U1117,IF($A1117="site",SUMIF($C:$C,$C1117,$U:$U),IF($A1117="user",SUMIF($B:$B,$B1117,$U:$U),SUM($U:$U))))</f>
        <v>145.75</v>
      </c>
      <c r="W1117" s="27">
        <f>V1117/J1117</f>
        <v>0.25</v>
      </c>
    </row>
    <row r="1118" spans="1:23" x14ac:dyDescent="0.3">
      <c r="A1118" s="23" t="s">
        <v>14</v>
      </c>
      <c r="B1118" s="23" t="s">
        <v>5690</v>
      </c>
      <c r="C1118" s="23" t="s">
        <v>5692</v>
      </c>
      <c r="D1118" s="23" t="s">
        <v>5717</v>
      </c>
      <c r="E1118" s="23" t="s">
        <v>5718</v>
      </c>
      <c r="F1118" s="27">
        <v>0.05</v>
      </c>
      <c r="G1118" s="24">
        <v>1</v>
      </c>
      <c r="H1118" s="25">
        <v>61.202300000000001</v>
      </c>
      <c r="I1118" s="25">
        <v>8.5441000000000003</v>
      </c>
      <c r="J1118" s="26">
        <v>582</v>
      </c>
      <c r="K1118" s="26">
        <v>29</v>
      </c>
      <c r="L1118" s="27">
        <v>0.1396</v>
      </c>
      <c r="M1118" s="28">
        <v>2.2690029900000002</v>
      </c>
      <c r="N1118" s="29">
        <v>2</v>
      </c>
      <c r="O1118" s="31" t="s">
        <v>70</v>
      </c>
      <c r="P1118" s="31">
        <v>0.11855559190000001</v>
      </c>
      <c r="Q1118" s="31">
        <v>4.9999999999999899E-2</v>
      </c>
      <c r="R1118" s="42"/>
      <c r="S1118" s="42" t="str">
        <f>IF(R1118="","",MAX(R1118,Q1118))</f>
        <v/>
      </c>
      <c r="T1118" s="27">
        <f>IF(A1118="placement",MIN(P1118,IF(S1118="",Q1118,S1118)),"")</f>
        <v>4.9999999999999899E-2</v>
      </c>
      <c r="U1118" s="28">
        <f>IF($A1118="placement",T1118*J1118,"")</f>
        <v>29.099999999999941</v>
      </c>
      <c r="V1118" s="26">
        <f>IF($A1118="placement",U1118,IF($A1118="site",SUMIF($C:$C,$C1118,$U:$U),IF($A1118="user",SUMIF($B:$B,$B1118,$U:$U),SUM($U:$U))))</f>
        <v>29.099999999999941</v>
      </c>
      <c r="W1118" s="27">
        <f>V1118/J1118</f>
        <v>4.9999999999999899E-2</v>
      </c>
    </row>
    <row r="1119" spans="1:23" x14ac:dyDescent="0.3">
      <c r="A1119" s="23" t="s">
        <v>14</v>
      </c>
      <c r="B1119" s="23" t="s">
        <v>2238</v>
      </c>
      <c r="C1119" s="23" t="s">
        <v>2240</v>
      </c>
      <c r="D1119" s="23" t="s">
        <v>9983</v>
      </c>
      <c r="E1119" s="23" t="s">
        <v>9984</v>
      </c>
      <c r="F1119" s="27">
        <v>0.25</v>
      </c>
      <c r="G1119" s="24">
        <v>1</v>
      </c>
      <c r="H1119" s="25">
        <v>372.87049999999999</v>
      </c>
      <c r="I1119" s="25">
        <v>42.380499999999998</v>
      </c>
      <c r="J1119" s="26">
        <v>581</v>
      </c>
      <c r="K1119" s="26">
        <v>145</v>
      </c>
      <c r="L1119" s="27">
        <v>0.1137</v>
      </c>
      <c r="M1119" s="28">
        <v>0.45689543999999999</v>
      </c>
      <c r="N1119" s="46">
        <v>0.25</v>
      </c>
      <c r="O1119" s="31" t="s">
        <v>12</v>
      </c>
      <c r="P1119" s="31">
        <v>0.45282885579999999</v>
      </c>
      <c r="Q1119" s="31">
        <v>0.25</v>
      </c>
      <c r="R1119" s="42"/>
      <c r="S1119" s="42" t="str">
        <f>IF(R1119="","",MAX(R1119,Q1119))</f>
        <v/>
      </c>
      <c r="T1119" s="27">
        <f>IF(A1119="placement",MIN(P1119,IF(S1119="",Q1119,S1119)),"")</f>
        <v>0.25</v>
      </c>
      <c r="U1119" s="28">
        <f>IF($A1119="placement",T1119*J1119,"")</f>
        <v>145.25</v>
      </c>
      <c r="V1119" s="26">
        <f>IF($A1119="placement",U1119,IF($A1119="site",SUMIF($C:$C,$C1119,$U:$U),IF($A1119="user",SUMIF($B:$B,$B1119,$U:$U),SUM($U:$U))))</f>
        <v>145.25</v>
      </c>
      <c r="W1119" s="27">
        <f>V1119/J1119</f>
        <v>0.25</v>
      </c>
    </row>
    <row r="1120" spans="1:23" hidden="1" x14ac:dyDescent="0.3">
      <c r="A1120" s="23" t="s">
        <v>13</v>
      </c>
      <c r="B1120" s="23" t="s">
        <v>8027</v>
      </c>
      <c r="C1120" s="23" t="s">
        <v>8028</v>
      </c>
      <c r="D1120" s="23" t="s">
        <v>9898</v>
      </c>
      <c r="E1120" s="23"/>
      <c r="F1120" s="27">
        <v>0.25</v>
      </c>
      <c r="G1120" s="24">
        <v>0</v>
      </c>
      <c r="H1120" s="25">
        <v>143.2766</v>
      </c>
      <c r="I1120" s="25">
        <v>68.554400000000001</v>
      </c>
      <c r="J1120" s="26">
        <v>2393</v>
      </c>
      <c r="K1120" s="26">
        <v>596</v>
      </c>
      <c r="L1120" s="27">
        <v>0.47849999999999998</v>
      </c>
      <c r="M1120" s="28">
        <v>1.1636547399999999</v>
      </c>
      <c r="N1120" s="29">
        <v>0.75</v>
      </c>
      <c r="O1120" s="31"/>
      <c r="P1120" s="31">
        <v>0.35547892809999998</v>
      </c>
      <c r="Q1120" s="31">
        <v>0.25</v>
      </c>
      <c r="R1120" s="42"/>
      <c r="S1120" s="42" t="str">
        <f>IF(R1120="","",MAX(R1120,Q1120))</f>
        <v/>
      </c>
      <c r="T1120" s="27" t="str">
        <f>IF(A1120="placement",MIN(P1120,IF(S1120="",Q1120,S1120)),"")</f>
        <v/>
      </c>
      <c r="U1120" s="28" t="str">
        <f>IF($A1120="placement",T1120*J1120,"")</f>
        <v/>
      </c>
      <c r="V1120" s="26">
        <f>IF($A1120="placement",U1120,IF($A1120="site",SUMIF($C:$C,$C1120,$U:$U),IF($A1120="user",SUMIF($B:$B,$B1120,$U:$U),SUM($U:$U))))</f>
        <v>597.96647919885049</v>
      </c>
      <c r="W1120" s="27">
        <f>V1120/J1120</f>
        <v>0.24988152076842896</v>
      </c>
    </row>
    <row r="1121" spans="1:23" hidden="1" x14ac:dyDescent="0.3">
      <c r="A1121" s="23" t="s">
        <v>10</v>
      </c>
      <c r="B1121" s="23" t="s">
        <v>3975</v>
      </c>
      <c r="C1121" s="23" t="s">
        <v>9898</v>
      </c>
      <c r="D1121" s="23" t="s">
        <v>9898</v>
      </c>
      <c r="E1121" s="23"/>
      <c r="F1121" s="27">
        <v>0.25850000000000001</v>
      </c>
      <c r="G1121" s="24">
        <v>0.15055473</v>
      </c>
      <c r="H1121" s="25">
        <v>92.589399999999998</v>
      </c>
      <c r="I1121" s="25">
        <v>20.017900000000001</v>
      </c>
      <c r="J1121" s="26">
        <v>433</v>
      </c>
      <c r="K1121" s="26">
        <v>111</v>
      </c>
      <c r="L1121" s="27">
        <v>0.2162</v>
      </c>
      <c r="M1121" s="28">
        <v>0.72080955999999996</v>
      </c>
      <c r="N1121" s="29">
        <v>0.29852600000000001</v>
      </c>
      <c r="O1121" s="31"/>
      <c r="P1121" s="31">
        <v>0.58584622549999998</v>
      </c>
      <c r="Q1121" s="31">
        <v>0.25846704777444002</v>
      </c>
      <c r="R1121" s="42"/>
      <c r="S1121" s="42" t="str">
        <f>IF(R1121="","",MAX(R1121,Q1121))</f>
        <v/>
      </c>
      <c r="T1121" s="27" t="str">
        <f>IF(A1121="placement",MIN(P1121,IF(S1121="",Q1121,S1121)),"")</f>
        <v/>
      </c>
      <c r="U1121" s="28" t="str">
        <f>IF($A1121="placement",T1121*J1121,"")</f>
        <v/>
      </c>
      <c r="V1121" s="26">
        <f>IF($A1121="placement",U1121,IF($A1121="site",SUMIF($C:$C,$C1121,$U:$U),IF($A1121="user",SUMIF($B:$B,$B1121,$U:$U),SUM($U:$U))))</f>
        <v>109.34467411</v>
      </c>
      <c r="W1121" s="27">
        <f>V1121/J1121</f>
        <v>0.25252811572748268</v>
      </c>
    </row>
    <row r="1122" spans="1:23" x14ac:dyDescent="0.3">
      <c r="A1122" s="23" t="s">
        <v>14</v>
      </c>
      <c r="B1122" s="23" t="s">
        <v>7257</v>
      </c>
      <c r="C1122" s="23" t="s">
        <v>7258</v>
      </c>
      <c r="D1122" s="23" t="s">
        <v>7298</v>
      </c>
      <c r="E1122" s="23" t="s">
        <v>362</v>
      </c>
      <c r="F1122" s="27">
        <v>0.15</v>
      </c>
      <c r="G1122" s="24">
        <v>1</v>
      </c>
      <c r="H1122" s="25">
        <v>175.11349999999999</v>
      </c>
      <c r="I1122" s="25">
        <v>21.2654</v>
      </c>
      <c r="J1122" s="26">
        <v>581</v>
      </c>
      <c r="K1122" s="26">
        <v>87</v>
      </c>
      <c r="L1122" s="27">
        <v>0.12139999999999999</v>
      </c>
      <c r="M1122" s="28">
        <v>0.91010798999999998</v>
      </c>
      <c r="N1122" s="29">
        <v>0.25</v>
      </c>
      <c r="O1122" s="31" t="s">
        <v>42</v>
      </c>
      <c r="P1122" s="31">
        <v>0.7253073229</v>
      </c>
      <c r="Q1122" s="31">
        <v>0.15</v>
      </c>
      <c r="R1122" s="42"/>
      <c r="S1122" s="42" t="str">
        <f>IF(R1122="","",MAX(R1122,Q1122))</f>
        <v/>
      </c>
      <c r="T1122" s="27">
        <f>IF(A1122="placement",MIN(P1122,IF(S1122="",Q1122,S1122)),"")</f>
        <v>0.15</v>
      </c>
      <c r="U1122" s="28">
        <f>IF($A1122="placement",T1122*J1122,"")</f>
        <v>87.149999999999991</v>
      </c>
      <c r="V1122" s="26">
        <f>IF($A1122="placement",U1122,IF($A1122="site",SUMIF($C:$C,$C1122,$U:$U),IF($A1122="user",SUMIF($B:$B,$B1122,$U:$U),SUM($U:$U))))</f>
        <v>87.149999999999991</v>
      </c>
      <c r="W1122" s="27">
        <f>V1122/J1122</f>
        <v>0.15</v>
      </c>
    </row>
    <row r="1123" spans="1:23" x14ac:dyDescent="0.3">
      <c r="A1123" s="23" t="s">
        <v>14</v>
      </c>
      <c r="B1123" s="23" t="s">
        <v>3152</v>
      </c>
      <c r="C1123" s="23" t="s">
        <v>3154</v>
      </c>
      <c r="D1123" s="23" t="s">
        <v>3219</v>
      </c>
      <c r="E1123" s="23" t="s">
        <v>3220</v>
      </c>
      <c r="F1123" s="27">
        <v>0.25</v>
      </c>
      <c r="G1123" s="24">
        <v>0</v>
      </c>
      <c r="H1123" s="25">
        <v>29.433399999999999</v>
      </c>
      <c r="I1123" s="25">
        <v>13.5098</v>
      </c>
      <c r="J1123" s="26">
        <v>580</v>
      </c>
      <c r="K1123" s="26">
        <v>145</v>
      </c>
      <c r="L1123" s="27">
        <v>0.45900000000000002</v>
      </c>
      <c r="M1123" s="28">
        <v>1.4318150300000001</v>
      </c>
      <c r="N1123" s="29">
        <v>1</v>
      </c>
      <c r="O1123" s="31" t="s">
        <v>42</v>
      </c>
      <c r="P1123" s="31">
        <v>0.30158576590000002</v>
      </c>
      <c r="Q1123" s="31">
        <v>0.25</v>
      </c>
      <c r="R1123" s="42">
        <v>0.3</v>
      </c>
      <c r="S1123" s="42">
        <f>IF(R1123="","",MAX(R1123,Q1123))</f>
        <v>0.3</v>
      </c>
      <c r="T1123" s="27">
        <f>IF(A1123="placement",MIN(P1123,IF(S1123="",Q1123,S1123)),"")</f>
        <v>0.3</v>
      </c>
      <c r="U1123" s="28">
        <f>IF($A1123="placement",T1123*J1123,"")</f>
        <v>174</v>
      </c>
      <c r="V1123" s="26">
        <f>IF($A1123="placement",U1123,IF($A1123="site",SUMIF($C:$C,$C1123,$U:$U),IF($A1123="user",SUMIF($B:$B,$B1123,$U:$U),SUM($U:$U))))</f>
        <v>174</v>
      </c>
      <c r="W1123" s="27">
        <f>V1123/J1123</f>
        <v>0.3</v>
      </c>
    </row>
    <row r="1124" spans="1:23" hidden="1" x14ac:dyDescent="0.3">
      <c r="A1124" s="23" t="s">
        <v>13</v>
      </c>
      <c r="B1124" s="23" t="s">
        <v>4358</v>
      </c>
      <c r="C1124" s="23" t="s">
        <v>4359</v>
      </c>
      <c r="D1124" s="23" t="s">
        <v>9898</v>
      </c>
      <c r="E1124" s="23"/>
      <c r="F1124" s="27">
        <v>0.25419999999999998</v>
      </c>
      <c r="G1124" s="24">
        <v>0.97609151999999999</v>
      </c>
      <c r="H1124" s="25">
        <v>942.92639999999994</v>
      </c>
      <c r="I1124" s="25">
        <v>152.7004</v>
      </c>
      <c r="J1124" s="26">
        <v>2388</v>
      </c>
      <c r="K1124" s="26">
        <v>607</v>
      </c>
      <c r="L1124" s="27">
        <v>0.16189999999999999</v>
      </c>
      <c r="M1124" s="28">
        <v>0.52135260000000005</v>
      </c>
      <c r="N1124" s="29">
        <v>0.20033100000000001</v>
      </c>
      <c r="O1124" s="31"/>
      <c r="P1124" s="31">
        <v>0.61574757830000004</v>
      </c>
      <c r="Q1124" s="31">
        <v>0.25417643637765203</v>
      </c>
      <c r="R1124" s="42"/>
      <c r="S1124" s="42" t="str">
        <f>IF(R1124="","",MAX(R1124,Q1124))</f>
        <v/>
      </c>
      <c r="T1124" s="27" t="str">
        <f>IF(A1124="placement",MIN(P1124,IF(S1124="",Q1124,S1124)),"")</f>
        <v/>
      </c>
      <c r="U1124" s="28" t="str">
        <f>IF($A1124="placement",T1124*J1124,"")</f>
        <v/>
      </c>
      <c r="V1124" s="26">
        <f>IF($A1124="placement",U1124,IF($A1124="site",SUMIF($C:$C,$C1124,$U:$U),IF($A1124="user",SUMIF($B:$B,$B1124,$U:$U),SUM($U:$U))))</f>
        <v>610.98999999999876</v>
      </c>
      <c r="W1124" s="27">
        <f>V1124/J1124</f>
        <v>0.25585845896147352</v>
      </c>
    </row>
    <row r="1125" spans="1:23" hidden="1" x14ac:dyDescent="0.3">
      <c r="A1125" s="17" t="s">
        <v>10</v>
      </c>
      <c r="B1125" s="17" t="s">
        <v>9096</v>
      </c>
      <c r="C1125" s="17" t="s">
        <v>9898</v>
      </c>
      <c r="D1125" s="17" t="s">
        <v>9898</v>
      </c>
      <c r="E1125" s="17"/>
      <c r="F1125" s="18">
        <v>0.25390000000000001</v>
      </c>
      <c r="G1125" s="36">
        <v>0.92604618999999999</v>
      </c>
      <c r="H1125" s="37">
        <v>251.3954</v>
      </c>
      <c r="I1125" s="37">
        <v>36.307499999999997</v>
      </c>
      <c r="J1125" s="19">
        <v>1324</v>
      </c>
      <c r="K1125" s="19">
        <v>328</v>
      </c>
      <c r="L1125" s="18">
        <v>0.1444</v>
      </c>
      <c r="M1125" s="20">
        <v>1.2156524099999999</v>
      </c>
      <c r="N1125" s="21">
        <v>0.84639500000000001</v>
      </c>
      <c r="O1125" s="22"/>
      <c r="P1125" s="22">
        <v>0.30375246189999999</v>
      </c>
      <c r="Q1125" s="22">
        <v>0.25385194123143601</v>
      </c>
      <c r="R1125" s="43"/>
      <c r="S1125" s="42" t="str">
        <f>IF(R1125="","",MAX(R1125,Q1125))</f>
        <v/>
      </c>
      <c r="T1125" s="27" t="str">
        <f>IF(A1125="placement",MIN(P1125,IF(S1125="",Q1125,S1125)),"")</f>
        <v/>
      </c>
      <c r="U1125" s="20" t="str">
        <f>IF($A1125="placement",T1125*J1125,"")</f>
        <v/>
      </c>
      <c r="V1125" s="19">
        <f>IF($A1125="placement",U1125,IF($A1125="site",SUMIF($C:$C,$C1125,$U:$U),IF($A1125="user",SUMIF($B:$B,$B1125,$U:$U),SUM($U:$U))))</f>
        <v>333.63908736839994</v>
      </c>
      <c r="W1125" s="18">
        <f>V1125/J1125</f>
        <v>0.25199326840513592</v>
      </c>
    </row>
    <row r="1126" spans="1:23" hidden="1" x14ac:dyDescent="0.3">
      <c r="A1126" s="11" t="s">
        <v>13</v>
      </c>
      <c r="B1126" s="11" t="s">
        <v>2932</v>
      </c>
      <c r="C1126" s="11" t="s">
        <v>2933</v>
      </c>
      <c r="D1126" s="11" t="s">
        <v>9898</v>
      </c>
      <c r="E1126" s="11"/>
      <c r="F1126" s="12">
        <v>0.25</v>
      </c>
      <c r="G1126" s="33">
        <v>1</v>
      </c>
      <c r="H1126" s="34">
        <v>507.89370000000002</v>
      </c>
      <c r="I1126" s="34">
        <v>132.28989999999999</v>
      </c>
      <c r="J1126" s="13">
        <v>2336</v>
      </c>
      <c r="K1126" s="13">
        <v>584</v>
      </c>
      <c r="L1126" s="12">
        <v>0.26050000000000001</v>
      </c>
      <c r="M1126" s="14">
        <v>0.58869139000000004</v>
      </c>
      <c r="N1126" s="15">
        <v>0.110001</v>
      </c>
      <c r="O1126" s="16"/>
      <c r="P1126" s="16">
        <v>0.81314318210000003</v>
      </c>
      <c r="Q1126" s="16">
        <v>0.25</v>
      </c>
      <c r="R1126" s="44"/>
      <c r="S1126" s="42" t="str">
        <f>IF(R1126="","",MAX(R1126,Q1126))</f>
        <v/>
      </c>
      <c r="T1126" s="27" t="str">
        <f>IF(A1126="placement",MIN(P1126,IF(S1126="",Q1126,S1126)),"")</f>
        <v/>
      </c>
      <c r="U1126" s="14" t="str">
        <f>IF($A1126="placement",T1126*J1126,"")</f>
        <v/>
      </c>
      <c r="V1126" s="13">
        <f>IF($A1126="placement",U1126,IF($A1126="site",SUMIF($C:$C,$C1126,$U:$U),IF($A1126="user",SUMIF($B:$B,$B1126,$U:$U),SUM($U:$U))))</f>
        <v>584</v>
      </c>
      <c r="W1126" s="12">
        <f>V1126/J1126</f>
        <v>0.25</v>
      </c>
    </row>
    <row r="1127" spans="1:23" hidden="1" x14ac:dyDescent="0.3">
      <c r="A1127" s="23" t="s">
        <v>10</v>
      </c>
      <c r="B1127" s="23" t="s">
        <v>8183</v>
      </c>
      <c r="C1127" s="23" t="s">
        <v>9898</v>
      </c>
      <c r="D1127" s="23" t="s">
        <v>9898</v>
      </c>
      <c r="E1127" s="23"/>
      <c r="F1127" s="27">
        <v>0.27110000000000001</v>
      </c>
      <c r="G1127" s="24">
        <v>0</v>
      </c>
      <c r="H1127" s="25">
        <v>23.437999999999999</v>
      </c>
      <c r="I1127" s="25">
        <v>14.147399999999999</v>
      </c>
      <c r="J1127" s="26">
        <v>312</v>
      </c>
      <c r="K1127" s="26">
        <v>84</v>
      </c>
      <c r="L1127" s="27">
        <v>0.60360000000000003</v>
      </c>
      <c r="M1127" s="28">
        <v>0.73568341999999998</v>
      </c>
      <c r="N1127" s="29">
        <v>0.32309100000000002</v>
      </c>
      <c r="O1127" s="31"/>
      <c r="P1127" s="31">
        <v>0.56082875700000001</v>
      </c>
      <c r="Q1127" s="31">
        <v>0.27110343388757502</v>
      </c>
      <c r="R1127" s="42"/>
      <c r="S1127" s="42" t="str">
        <f>IF(R1127="","",MAX(R1127,Q1127))</f>
        <v/>
      </c>
      <c r="T1127" s="27" t="str">
        <f>IF(A1127="placement",MIN(P1127,IF(S1127="",Q1127,S1127)),"")</f>
        <v/>
      </c>
      <c r="U1127" s="28" t="str">
        <f>IF($A1127="placement",T1127*J1127,"")</f>
        <v/>
      </c>
      <c r="V1127" s="26">
        <f>IF($A1127="placement",U1127,IF($A1127="site",SUMIF($C:$C,$C1127,$U:$U),IF($A1127="user",SUMIF($B:$B,$B1127,$U:$U),SUM($U:$U))))</f>
        <v>78.619999999999749</v>
      </c>
      <c r="W1127" s="27">
        <f>V1127/J1127</f>
        <v>0.25198717948717869</v>
      </c>
    </row>
    <row r="1128" spans="1:23" x14ac:dyDescent="0.3">
      <c r="A1128" s="23" t="s">
        <v>14</v>
      </c>
      <c r="B1128" s="23" t="s">
        <v>678</v>
      </c>
      <c r="C1128" s="23" t="s">
        <v>680</v>
      </c>
      <c r="D1128" s="32" t="s">
        <v>836</v>
      </c>
      <c r="E1128" s="23" t="s">
        <v>837</v>
      </c>
      <c r="F1128" s="27">
        <v>0.25</v>
      </c>
      <c r="G1128" s="24">
        <v>1</v>
      </c>
      <c r="H1128" s="25">
        <v>64.920900000000003</v>
      </c>
      <c r="I1128" s="25">
        <v>31.0154</v>
      </c>
      <c r="J1128" s="26">
        <v>580</v>
      </c>
      <c r="K1128" s="26">
        <v>145</v>
      </c>
      <c r="L1128" s="27">
        <v>0.47770000000000001</v>
      </c>
      <c r="M1128" s="28">
        <v>0.62312696999999995</v>
      </c>
      <c r="N1128" s="29">
        <v>0.25</v>
      </c>
      <c r="O1128" s="31" t="s">
        <v>12</v>
      </c>
      <c r="P1128" s="31">
        <v>0.59879765699999998</v>
      </c>
      <c r="Q1128" s="31">
        <v>0.25</v>
      </c>
      <c r="R1128" s="42"/>
      <c r="S1128" s="42" t="str">
        <f>IF(R1128="","",MAX(R1128,Q1128))</f>
        <v/>
      </c>
      <c r="T1128" s="27">
        <f>IF(A1128="placement",MIN(P1128,IF(S1128="",Q1128,S1128)),"")</f>
        <v>0.25</v>
      </c>
      <c r="U1128" s="28">
        <f>IF($A1128="placement",T1128*J1128,"")</f>
        <v>145</v>
      </c>
      <c r="V1128" s="26">
        <f>IF($A1128="placement",U1128,IF($A1128="site",SUMIF($C:$C,$C1128,$U:$U),IF($A1128="user",SUMIF($B:$B,$B1128,$U:$U),SUM($U:$U))))</f>
        <v>145</v>
      </c>
      <c r="W1128" s="27">
        <f>V1128/J1128</f>
        <v>0.25</v>
      </c>
    </row>
    <row r="1129" spans="1:23" x14ac:dyDescent="0.3">
      <c r="A1129" s="23" t="s">
        <v>14</v>
      </c>
      <c r="B1129" s="23" t="s">
        <v>5211</v>
      </c>
      <c r="C1129" s="23" t="s">
        <v>5213</v>
      </c>
      <c r="D1129" s="23" t="s">
        <v>5252</v>
      </c>
      <c r="E1129" s="23" t="s">
        <v>5253</v>
      </c>
      <c r="F1129" s="27">
        <v>0.15</v>
      </c>
      <c r="G1129" s="24">
        <v>0</v>
      </c>
      <c r="H1129" s="25">
        <v>35.8994</v>
      </c>
      <c r="I1129" s="25">
        <v>18.3949</v>
      </c>
      <c r="J1129" s="26">
        <v>580</v>
      </c>
      <c r="K1129" s="26">
        <v>87</v>
      </c>
      <c r="L1129" s="27">
        <v>0.51239999999999997</v>
      </c>
      <c r="M1129" s="28">
        <v>1.0509884300000001</v>
      </c>
      <c r="N1129" s="29">
        <v>0.8</v>
      </c>
      <c r="O1129" s="31" t="s">
        <v>42</v>
      </c>
      <c r="P1129" s="31">
        <v>0.2388117934</v>
      </c>
      <c r="Q1129" s="31">
        <v>0.15</v>
      </c>
      <c r="R1129" s="42"/>
      <c r="S1129" s="42" t="str">
        <f>IF(R1129="","",MAX(R1129,Q1129))</f>
        <v/>
      </c>
      <c r="T1129" s="27">
        <f>IF(A1129="placement",MIN(P1129,IF(S1129="",Q1129,S1129)),"")</f>
        <v>0.15</v>
      </c>
      <c r="U1129" s="28">
        <f>IF($A1129="placement",T1129*J1129,"")</f>
        <v>87</v>
      </c>
      <c r="V1129" s="26">
        <f>IF($A1129="placement",U1129,IF($A1129="site",SUMIF($C:$C,$C1129,$U:$U),IF($A1129="user",SUMIF($B:$B,$B1129,$U:$U),SUM($U:$U))))</f>
        <v>87</v>
      </c>
      <c r="W1129" s="27">
        <f>V1129/J1129</f>
        <v>0.15</v>
      </c>
    </row>
    <row r="1130" spans="1:23" x14ac:dyDescent="0.3">
      <c r="A1130" s="17" t="s">
        <v>14</v>
      </c>
      <c r="B1130" s="17" t="s">
        <v>277</v>
      </c>
      <c r="C1130" s="17" t="s">
        <v>279</v>
      </c>
      <c r="D1130" s="17" t="s">
        <v>361</v>
      </c>
      <c r="E1130" s="17" t="s">
        <v>362</v>
      </c>
      <c r="F1130" s="18">
        <v>0.15</v>
      </c>
      <c r="G1130" s="36">
        <v>1</v>
      </c>
      <c r="H1130" s="37">
        <v>201.13059999999999</v>
      </c>
      <c r="I1130" s="37">
        <v>8.1564999999999994</v>
      </c>
      <c r="J1130" s="19">
        <v>579</v>
      </c>
      <c r="K1130" s="19">
        <v>80</v>
      </c>
      <c r="L1130" s="18">
        <v>4.0599999999999997E-2</v>
      </c>
      <c r="M1130" s="20">
        <v>2.3652888600000002</v>
      </c>
      <c r="N1130" s="21">
        <v>2</v>
      </c>
      <c r="O1130" s="22" t="s">
        <v>42</v>
      </c>
      <c r="P1130" s="22">
        <v>0.15443731399999999</v>
      </c>
      <c r="Q1130" s="22">
        <v>0.149999999999999</v>
      </c>
      <c r="R1130" s="43"/>
      <c r="S1130" s="42" t="str">
        <f>IF(R1130="","",MAX(R1130,Q1130))</f>
        <v/>
      </c>
      <c r="T1130" s="27">
        <f>IF(A1130="placement",MIN(P1130,IF(S1130="",Q1130,S1130)),"")</f>
        <v>0.149999999999999</v>
      </c>
      <c r="U1130" s="20">
        <f>IF($A1130="placement",T1130*J1130,"")</f>
        <v>86.849999999999412</v>
      </c>
      <c r="V1130" s="19">
        <f>IF($A1130="placement",U1130,IF($A1130="site",SUMIF($C:$C,$C1130,$U:$U),IF($A1130="user",SUMIF($B:$B,$B1130,$U:$U),SUM($U:$U))))</f>
        <v>86.849999999999412</v>
      </c>
      <c r="W1130" s="18">
        <f>V1130/J1130</f>
        <v>0.149999999999999</v>
      </c>
    </row>
    <row r="1131" spans="1:23" hidden="1" x14ac:dyDescent="0.3">
      <c r="A1131" s="23" t="s">
        <v>13</v>
      </c>
      <c r="B1131" s="23" t="s">
        <v>8300</v>
      </c>
      <c r="C1131" s="23" t="s">
        <v>8302</v>
      </c>
      <c r="D1131" s="23" t="s">
        <v>9898</v>
      </c>
      <c r="E1131" s="23"/>
      <c r="F1131" s="27">
        <v>0.25</v>
      </c>
      <c r="G1131" s="24">
        <v>0</v>
      </c>
      <c r="H1131" s="25">
        <v>188.3306</v>
      </c>
      <c r="I1131" s="25">
        <v>37.838099999999997</v>
      </c>
      <c r="J1131" s="26">
        <v>2298</v>
      </c>
      <c r="K1131" s="26">
        <v>526</v>
      </c>
      <c r="L1131" s="27">
        <v>0.2009</v>
      </c>
      <c r="M1131" s="28">
        <v>2.0247090499999998</v>
      </c>
      <c r="N1131" s="29">
        <v>1.593985</v>
      </c>
      <c r="O1131" s="31"/>
      <c r="P1131" s="31">
        <v>0.21273380049999999</v>
      </c>
      <c r="Q1131" s="31">
        <v>0.21273380054937899</v>
      </c>
      <c r="R1131" s="42"/>
      <c r="S1131" s="42" t="str">
        <f>IF(R1131="","",MAX(R1131,Q1131))</f>
        <v/>
      </c>
      <c r="T1131" s="27" t="str">
        <f>IF(A1131="placement",MIN(P1131,IF(S1131="",Q1131,S1131)),"")</f>
        <v/>
      </c>
      <c r="U1131" s="28" t="str">
        <f>IF($A1131="placement",T1131*J1131,"")</f>
        <v/>
      </c>
      <c r="V1131" s="26">
        <f>IF($A1131="placement",U1131,IF($A1131="site",SUMIF($C:$C,$C1131,$U:$U),IF($A1131="user",SUMIF($B:$B,$B1131,$U:$U),SUM($U:$U))))</f>
        <v>481.90425286049543</v>
      </c>
      <c r="W1131" s="27">
        <f>V1131/J1131</f>
        <v>0.20970594119255676</v>
      </c>
    </row>
    <row r="1132" spans="1:23" hidden="1" x14ac:dyDescent="0.3">
      <c r="A1132" s="11" t="s">
        <v>10</v>
      </c>
      <c r="B1132" s="11" t="s">
        <v>243</v>
      </c>
      <c r="C1132" s="11" t="s">
        <v>9898</v>
      </c>
      <c r="D1132" s="11" t="s">
        <v>9898</v>
      </c>
      <c r="E1132" s="13"/>
      <c r="F1132" s="13">
        <v>0.25</v>
      </c>
      <c r="G1132" s="49">
        <v>0.69686426999999995</v>
      </c>
      <c r="H1132" s="14">
        <v>141.6283</v>
      </c>
      <c r="I1132" s="15">
        <v>60.122100000000003</v>
      </c>
      <c r="J1132" s="16">
        <v>1358</v>
      </c>
      <c r="K1132" s="16">
        <v>340</v>
      </c>
      <c r="L1132" s="16">
        <v>0.42449999999999999</v>
      </c>
      <c r="M1132" s="44">
        <v>0.75300858000000004</v>
      </c>
      <c r="N1132" s="12">
        <v>0.5</v>
      </c>
      <c r="O1132" s="13"/>
      <c r="P1132" s="12">
        <v>0.33599694299999999</v>
      </c>
      <c r="Q1132">
        <v>0.25</v>
      </c>
      <c r="R1132"/>
      <c r="S1132" s="42" t="str">
        <f>IF(R1132="","",MAX(R1132,Q1132))</f>
        <v/>
      </c>
      <c r="T1132" s="27" t="str">
        <f>IF(A1132="placement",MIN(P1132,IF(S1132="",Q1132,S1132)),"")</f>
        <v/>
      </c>
      <c r="U1132" t="str">
        <f>IF($A1132="placement",T1132*J1132,"")</f>
        <v/>
      </c>
      <c r="V1132">
        <f>IF($A1132="placement",U1132,IF($A1132="site",SUMIF($C:$C,$C1132,$U:$U),IF($A1132="user",SUMIF($B:$B,$B1132,$U:$U),SUM($U:$U))))</f>
        <v>341.411</v>
      </c>
      <c r="W1132">
        <f>V1132/J1132</f>
        <v>0.25140721649484538</v>
      </c>
    </row>
    <row r="1133" spans="1:23" x14ac:dyDescent="0.3">
      <c r="A1133" s="23" t="s">
        <v>14</v>
      </c>
      <c r="B1133" s="23" t="s">
        <v>7032</v>
      </c>
      <c r="C1133" s="23" t="s">
        <v>7034</v>
      </c>
      <c r="D1133" s="23" t="s">
        <v>7062</v>
      </c>
      <c r="E1133" s="23" t="s">
        <v>7063</v>
      </c>
      <c r="F1133" s="27">
        <v>0.3</v>
      </c>
      <c r="G1133" s="24">
        <v>0</v>
      </c>
      <c r="H1133" s="25">
        <v>37.5244</v>
      </c>
      <c r="I1133" s="25">
        <v>16.411899999999999</v>
      </c>
      <c r="J1133" s="26">
        <v>575</v>
      </c>
      <c r="K1133" s="26">
        <v>172</v>
      </c>
      <c r="L1133" s="27">
        <v>0.43740000000000001</v>
      </c>
      <c r="M1133" s="28">
        <v>1.16730891</v>
      </c>
      <c r="N1133" s="29">
        <v>0.75</v>
      </c>
      <c r="O1133" s="31" t="s">
        <v>42</v>
      </c>
      <c r="P1133" s="31">
        <v>0.35749655400000002</v>
      </c>
      <c r="Q1133" s="31">
        <v>0.3</v>
      </c>
      <c r="R1133" s="42"/>
      <c r="S1133" s="42" t="str">
        <f>IF(R1133="","",MAX(R1133,Q1133))</f>
        <v/>
      </c>
      <c r="T1133" s="27">
        <f>IF(A1133="placement",MIN(P1133,IF(S1133="",Q1133,S1133)),"")</f>
        <v>0.3</v>
      </c>
      <c r="U1133" s="28">
        <f>IF($A1133="placement",T1133*J1133,"")</f>
        <v>172.5</v>
      </c>
      <c r="V1133" s="26">
        <f>IF($A1133="placement",U1133,IF($A1133="site",SUMIF($C:$C,$C1133,$U:$U),IF($A1133="user",SUMIF($B:$B,$B1133,$U:$U),SUM($U:$U))))</f>
        <v>172.5</v>
      </c>
      <c r="W1133" s="27">
        <f>V1133/J1133</f>
        <v>0.3</v>
      </c>
    </row>
    <row r="1134" spans="1:23" x14ac:dyDescent="0.3">
      <c r="A1134" s="23" t="s">
        <v>14</v>
      </c>
      <c r="B1134" s="23" t="s">
        <v>9133</v>
      </c>
      <c r="C1134" s="23" t="s">
        <v>9135</v>
      </c>
      <c r="D1134" s="23" t="s">
        <v>9136</v>
      </c>
      <c r="E1134" s="23" t="s">
        <v>9134</v>
      </c>
      <c r="F1134" s="27">
        <v>0.25</v>
      </c>
      <c r="G1134" s="24">
        <v>1</v>
      </c>
      <c r="H1134" s="25">
        <v>87.177899999999994</v>
      </c>
      <c r="I1134" s="25">
        <v>6.7112999999999996</v>
      </c>
      <c r="J1134" s="26">
        <v>574</v>
      </c>
      <c r="K1134" s="26">
        <v>139</v>
      </c>
      <c r="L1134" s="27">
        <v>7.6999999999999999E-2</v>
      </c>
      <c r="M1134" s="28">
        <v>2.84905703</v>
      </c>
      <c r="N1134" s="29">
        <v>2.1</v>
      </c>
      <c r="O1134" s="31" t="s">
        <v>70</v>
      </c>
      <c r="P1134" s="31">
        <v>0.26291401640000001</v>
      </c>
      <c r="Q1134" s="31">
        <v>0.25</v>
      </c>
      <c r="R1134" s="42"/>
      <c r="S1134" s="42" t="str">
        <f>IF(R1134="","",MAX(R1134,Q1134))</f>
        <v/>
      </c>
      <c r="T1134" s="27">
        <f>IF(A1134="placement",MIN(P1134,IF(S1134="",Q1134,S1134)),"")</f>
        <v>0.25</v>
      </c>
      <c r="U1134" s="28">
        <f>IF($A1134="placement",T1134*J1134,"")</f>
        <v>143.5</v>
      </c>
      <c r="V1134" s="26">
        <f>IF($A1134="placement",U1134,IF($A1134="site",SUMIF($C:$C,$C1134,$U:$U),IF($A1134="user",SUMIF($B:$B,$B1134,$U:$U),SUM($U:$U))))</f>
        <v>143.5</v>
      </c>
      <c r="W1134" s="27">
        <f>V1134/J1134</f>
        <v>0.25</v>
      </c>
    </row>
    <row r="1135" spans="1:23" hidden="1" x14ac:dyDescent="0.3">
      <c r="A1135" s="23" t="s">
        <v>13</v>
      </c>
      <c r="B1135" s="23" t="s">
        <v>6568</v>
      </c>
      <c r="C1135" s="23" t="s">
        <v>6570</v>
      </c>
      <c r="D1135" s="32" t="s">
        <v>9898</v>
      </c>
      <c r="E1135" s="23"/>
      <c r="F1135" s="27">
        <v>0.2208</v>
      </c>
      <c r="G1135" s="24">
        <v>0</v>
      </c>
      <c r="H1135" s="25">
        <v>345.68810000000002</v>
      </c>
      <c r="I1135" s="25">
        <v>83.039100000000005</v>
      </c>
      <c r="J1135" s="26">
        <v>2295</v>
      </c>
      <c r="K1135" s="26">
        <v>377</v>
      </c>
      <c r="L1135" s="27">
        <v>0.2402</v>
      </c>
      <c r="M1135" s="28">
        <v>0.92126125000000003</v>
      </c>
      <c r="N1135" s="29">
        <v>0.76858499999999996</v>
      </c>
      <c r="O1135" s="31"/>
      <c r="P1135" s="31">
        <v>0.1657252471</v>
      </c>
      <c r="Q1135" s="31">
        <v>0.16572524707297101</v>
      </c>
      <c r="R1135" s="42"/>
      <c r="S1135" s="42" t="str">
        <f>IF(R1135="","",MAX(R1135,Q1135))</f>
        <v/>
      </c>
      <c r="T1135" s="27" t="str">
        <f>IF(A1135="placement",MIN(P1135,IF(S1135="",Q1135,S1135)),"")</f>
        <v/>
      </c>
      <c r="U1135" s="28" t="str">
        <f>IF($A1135="placement",T1135*J1135,"")</f>
        <v/>
      </c>
      <c r="V1135" s="26">
        <f>IF($A1135="placement",U1135,IF($A1135="site",SUMIF($C:$C,$C1135,$U:$U),IF($A1135="user",SUMIF($B:$B,$B1135,$U:$U),SUM($U:$U))))</f>
        <v>380.30450355365036</v>
      </c>
      <c r="W1135" s="27">
        <f>V1135/J1135</f>
        <v>0.16571002333492391</v>
      </c>
    </row>
    <row r="1136" spans="1:23" hidden="1" x14ac:dyDescent="0.3">
      <c r="A1136" s="23" t="s">
        <v>10</v>
      </c>
      <c r="B1136" s="23" t="s">
        <v>4406</v>
      </c>
      <c r="C1136" s="23" t="s">
        <v>9898</v>
      </c>
      <c r="D1136" s="23" t="s">
        <v>9898</v>
      </c>
      <c r="E1136" s="23"/>
      <c r="F1136" s="27">
        <v>0.2596</v>
      </c>
      <c r="G1136" s="24">
        <v>0.97554485000000002</v>
      </c>
      <c r="H1136" s="25">
        <v>3700.5814999999998</v>
      </c>
      <c r="I1136" s="25">
        <v>483.71690000000001</v>
      </c>
      <c r="J1136" s="26">
        <v>11413</v>
      </c>
      <c r="K1136" s="26">
        <v>2848</v>
      </c>
      <c r="L1136" s="27">
        <v>0.13070000000000001</v>
      </c>
      <c r="M1136" s="28">
        <v>0.78649086999999995</v>
      </c>
      <c r="N1136" s="29">
        <v>0.48914999999999997</v>
      </c>
      <c r="O1136" s="31"/>
      <c r="P1136" s="31">
        <v>0.37806017069999998</v>
      </c>
      <c r="Q1136" s="31">
        <v>0.259578500233555</v>
      </c>
      <c r="R1136" s="42"/>
      <c r="S1136" s="42" t="str">
        <f>IF(R1136="","",MAX(R1136,Q1136))</f>
        <v/>
      </c>
      <c r="T1136" s="27" t="str">
        <f>IF(A1136="placement",MIN(P1136,IF(S1136="",Q1136,S1136)),"")</f>
        <v/>
      </c>
      <c r="U1136" s="28" t="str">
        <f>IF($A1136="placement",T1136*J1136,"")</f>
        <v/>
      </c>
      <c r="V1136" s="26">
        <f>IF($A1136="placement",U1136,IF($A1136="site",SUMIF($C:$C,$C1136,$U:$U),IF($A1136="user",SUMIF($B:$B,$B1136,$U:$U),SUM($U:$U))))</f>
        <v>2865.2604948222242</v>
      </c>
      <c r="W1136" s="27">
        <f>V1136/J1136</f>
        <v>0.25105235212671728</v>
      </c>
    </row>
    <row r="1137" spans="1:23" x14ac:dyDescent="0.3">
      <c r="A1137" s="23" t="s">
        <v>14</v>
      </c>
      <c r="B1137" s="23" t="s">
        <v>1666</v>
      </c>
      <c r="C1137" s="23" t="s">
        <v>1668</v>
      </c>
      <c r="D1137" s="23" t="s">
        <v>1677</v>
      </c>
      <c r="E1137" s="23" t="s">
        <v>1667</v>
      </c>
      <c r="F1137" s="27">
        <v>0.25</v>
      </c>
      <c r="G1137" s="24">
        <v>1</v>
      </c>
      <c r="H1137" s="25">
        <v>127.0399</v>
      </c>
      <c r="I1137" s="25">
        <v>7.8365999999999998</v>
      </c>
      <c r="J1137" s="26">
        <v>573</v>
      </c>
      <c r="K1137" s="26">
        <v>103</v>
      </c>
      <c r="L1137" s="27">
        <v>6.1699999999999998E-2</v>
      </c>
      <c r="M1137" s="28">
        <v>2.4363211300000001</v>
      </c>
      <c r="N1137" s="29">
        <v>2</v>
      </c>
      <c r="O1137" s="31" t="s">
        <v>42</v>
      </c>
      <c r="P1137" s="31">
        <v>0.17909015510000001</v>
      </c>
      <c r="Q1137" s="31">
        <v>0.179090155075214</v>
      </c>
      <c r="R1137" s="42"/>
      <c r="S1137" s="42" t="str">
        <f>IF(R1137="","",MAX(R1137,Q1137))</f>
        <v/>
      </c>
      <c r="T1137" s="27">
        <f>IF(A1137="placement",MIN(P1137,IF(S1137="",Q1137,S1137)),"")</f>
        <v>0.179090155075214</v>
      </c>
      <c r="U1137" s="28">
        <f>IF($A1137="placement",T1137*J1137,"")</f>
        <v>102.61865885809762</v>
      </c>
      <c r="V1137" s="26">
        <f>IF($A1137="placement",U1137,IF($A1137="site",SUMIF($C:$C,$C1137,$U:$U),IF($A1137="user",SUMIF($B:$B,$B1137,$U:$U),SUM($U:$U))))</f>
        <v>102.61865885809762</v>
      </c>
      <c r="W1137" s="27">
        <f>V1137/J1137</f>
        <v>0.179090155075214</v>
      </c>
    </row>
    <row r="1138" spans="1:23" hidden="1" x14ac:dyDescent="0.3">
      <c r="A1138" s="23" t="s">
        <v>13</v>
      </c>
      <c r="B1138" s="23" t="s">
        <v>6530</v>
      </c>
      <c r="C1138" s="23" t="s">
        <v>6532</v>
      </c>
      <c r="D1138" s="23" t="s">
        <v>9898</v>
      </c>
      <c r="E1138" s="23"/>
      <c r="F1138" s="27">
        <v>0.25090000000000001</v>
      </c>
      <c r="G1138" s="24">
        <v>0.23041418</v>
      </c>
      <c r="H1138" s="25">
        <v>975.54639999999995</v>
      </c>
      <c r="I1138" s="25">
        <v>136.41220000000001</v>
      </c>
      <c r="J1138" s="26">
        <v>2277</v>
      </c>
      <c r="K1138" s="26">
        <v>402</v>
      </c>
      <c r="L1138" s="27">
        <v>0.13980000000000001</v>
      </c>
      <c r="M1138" s="28">
        <v>0.55645880999999997</v>
      </c>
      <c r="N1138" s="29">
        <v>0.43019099999999999</v>
      </c>
      <c r="O1138" s="31"/>
      <c r="P1138" s="31">
        <v>0.22691313090000001</v>
      </c>
      <c r="Q1138" s="31">
        <v>0.226913130904427</v>
      </c>
      <c r="R1138" s="42"/>
      <c r="S1138" s="42" t="str">
        <f>IF(R1138="","",MAX(R1138,Q1138))</f>
        <v/>
      </c>
      <c r="T1138" s="27" t="str">
        <f>IF(A1138="placement",MIN(P1138,IF(S1138="",Q1138,S1138)),"")</f>
        <v/>
      </c>
      <c r="U1138" s="28" t="str">
        <f>IF($A1138="placement",T1138*J1138,"")</f>
        <v/>
      </c>
      <c r="V1138" s="26">
        <f>IF($A1138="placement",U1138,IF($A1138="site",SUMIF($C:$C,$C1138,$U:$U),IF($A1138="user",SUMIF($B:$B,$B1138,$U:$U),SUM($U:$U))))</f>
        <v>447.80582698628052</v>
      </c>
      <c r="W1138" s="27">
        <f>V1138/J1138</f>
        <v>0.19666483398606963</v>
      </c>
    </row>
    <row r="1139" spans="1:23" hidden="1" x14ac:dyDescent="0.3">
      <c r="A1139" s="23" t="s">
        <v>10</v>
      </c>
      <c r="B1139" s="23" t="s">
        <v>10007</v>
      </c>
      <c r="C1139" s="23" t="s">
        <v>9898</v>
      </c>
      <c r="D1139" s="23" t="s">
        <v>9898</v>
      </c>
      <c r="E1139" s="23"/>
      <c r="F1139" s="27">
        <v>0.25</v>
      </c>
      <c r="G1139" s="24">
        <v>0.87471705</v>
      </c>
      <c r="H1139" s="25">
        <v>748.91139999999996</v>
      </c>
      <c r="I1139" s="25">
        <v>90.303600000000003</v>
      </c>
      <c r="J1139" s="26">
        <v>3717</v>
      </c>
      <c r="K1139" s="26">
        <v>920</v>
      </c>
      <c r="L1139" s="27">
        <v>0.1206</v>
      </c>
      <c r="M1139" s="28">
        <v>1.37221167</v>
      </c>
      <c r="N1139" s="29">
        <v>1</v>
      </c>
      <c r="O1139" s="31"/>
      <c r="P1139" s="31">
        <v>0.27124945509999998</v>
      </c>
      <c r="Q1139" s="31">
        <v>0.25</v>
      </c>
      <c r="R1139" s="42"/>
      <c r="S1139" s="42" t="str">
        <f>IF(R1139="","",MAX(R1139,Q1139))</f>
        <v/>
      </c>
      <c r="T1139" s="27" t="str">
        <f>IF(A1139="placement",MIN(P1139,IF(S1139="",Q1139,S1139)),"")</f>
        <v/>
      </c>
      <c r="U1139" s="28" t="str">
        <f>IF($A1139="placement",T1139*J1139,"")</f>
        <v/>
      </c>
      <c r="V1139" s="26">
        <f>IF($A1139="placement",U1139,IF($A1139="site",SUMIF($C:$C,$C1139,$U:$U),IF($A1139="user",SUMIF($B:$B,$B1139,$U:$U),SUM($U:$U))))</f>
        <v>932.15832842642533</v>
      </c>
      <c r="W1139" s="27">
        <f>V1139/J1139</f>
        <v>0.2507824397165524</v>
      </c>
    </row>
    <row r="1140" spans="1:23" x14ac:dyDescent="0.3">
      <c r="A1140" s="11" t="s">
        <v>14</v>
      </c>
      <c r="B1140" s="11" t="s">
        <v>678</v>
      </c>
      <c r="C1140" s="11" t="s">
        <v>680</v>
      </c>
      <c r="D1140" s="11" t="s">
        <v>713</v>
      </c>
      <c r="E1140" s="11" t="s">
        <v>714</v>
      </c>
      <c r="F1140" s="12">
        <v>0.25</v>
      </c>
      <c r="G1140" s="33">
        <v>1</v>
      </c>
      <c r="H1140" s="34">
        <v>57.470199999999998</v>
      </c>
      <c r="I1140" s="34">
        <v>30.884499999999999</v>
      </c>
      <c r="J1140" s="13">
        <v>572</v>
      </c>
      <c r="K1140" s="13">
        <v>143</v>
      </c>
      <c r="L1140" s="12">
        <v>0.53739999999999999</v>
      </c>
      <c r="M1140" s="14">
        <v>0.61732699999999996</v>
      </c>
      <c r="N1140" s="15">
        <v>0.25</v>
      </c>
      <c r="O1140" s="16" t="s">
        <v>12</v>
      </c>
      <c r="P1140" s="16">
        <v>0.59502824239999996</v>
      </c>
      <c r="Q1140" s="16">
        <v>0.25</v>
      </c>
      <c r="R1140" s="44"/>
      <c r="S1140" s="42" t="str">
        <f>IF(R1140="","",MAX(R1140,Q1140))</f>
        <v/>
      </c>
      <c r="T1140" s="27">
        <f>IF(A1140="placement",MIN(P1140,IF(S1140="",Q1140,S1140)),"")</f>
        <v>0.25</v>
      </c>
      <c r="U1140" s="14">
        <f>IF($A1140="placement",T1140*J1140,"")</f>
        <v>143</v>
      </c>
      <c r="V1140" s="13">
        <f>IF($A1140="placement",U1140,IF($A1140="site",SUMIF($C:$C,$C1140,$U:$U),IF($A1140="user",SUMIF($B:$B,$B1140,$U:$U),SUM($U:$U))))</f>
        <v>143</v>
      </c>
      <c r="W1140" s="12">
        <f>V1140/J1140</f>
        <v>0.25</v>
      </c>
    </row>
    <row r="1141" spans="1:23" x14ac:dyDescent="0.3">
      <c r="A1141" s="23" t="s">
        <v>14</v>
      </c>
      <c r="B1141" s="23" t="s">
        <v>4090</v>
      </c>
      <c r="C1141" s="23" t="s">
        <v>4091</v>
      </c>
      <c r="D1141" s="23" t="s">
        <v>4113</v>
      </c>
      <c r="E1141" s="23" t="s">
        <v>4114</v>
      </c>
      <c r="F1141" s="27">
        <v>0.25</v>
      </c>
      <c r="G1141" s="24">
        <v>1</v>
      </c>
      <c r="H1141" s="25">
        <v>196.79839999999999</v>
      </c>
      <c r="I1141" s="25">
        <v>32.563899999999997</v>
      </c>
      <c r="J1141" s="26">
        <v>572</v>
      </c>
      <c r="K1141" s="26">
        <v>119</v>
      </c>
      <c r="L1141" s="27">
        <v>0.16550000000000001</v>
      </c>
      <c r="M1141" s="28">
        <v>0.58520883999999995</v>
      </c>
      <c r="N1141" s="29">
        <v>0.6</v>
      </c>
      <c r="O1141" s="31" t="s">
        <v>12</v>
      </c>
      <c r="P1141" s="31">
        <v>-2.5275006999999999E-2</v>
      </c>
      <c r="Q1141" s="31">
        <v>-2.5275007009174101E-2</v>
      </c>
      <c r="R1141" s="42"/>
      <c r="S1141" s="42" t="str">
        <f>IF(R1141="","",MAX(R1141,Q1141))</f>
        <v/>
      </c>
      <c r="T1141" s="27">
        <f>IF(A1141="placement",MIN(P1141,IF(S1141="",Q1141,S1141)),"")</f>
        <v>-2.5275007009174101E-2</v>
      </c>
      <c r="U1141" s="28">
        <f>IF($A1141="placement",T1141*J1141,"")</f>
        <v>-14.457304009247586</v>
      </c>
      <c r="V1141" s="26">
        <f>IF($A1141="placement",U1141,IF($A1141="site",SUMIF($C:$C,$C1141,$U:$U),IF($A1141="user",SUMIF($B:$B,$B1141,$U:$U),SUM($U:$U))))</f>
        <v>-14.457304009247586</v>
      </c>
      <c r="W1141" s="27">
        <f>V1141/J1141</f>
        <v>-2.5275007009174101E-2</v>
      </c>
    </row>
    <row r="1142" spans="1:23" x14ac:dyDescent="0.3">
      <c r="A1142" s="23" t="s">
        <v>14</v>
      </c>
      <c r="B1142" s="23" t="s">
        <v>6345</v>
      </c>
      <c r="C1142" s="23" t="s">
        <v>6347</v>
      </c>
      <c r="D1142" s="32" t="s">
        <v>6352</v>
      </c>
      <c r="E1142" s="23" t="s">
        <v>6346</v>
      </c>
      <c r="F1142" s="27">
        <v>0.25</v>
      </c>
      <c r="G1142" s="24">
        <v>1</v>
      </c>
      <c r="H1142" s="25">
        <v>1768.4437</v>
      </c>
      <c r="I1142" s="25">
        <v>164.0205</v>
      </c>
      <c r="J1142" s="26">
        <v>571</v>
      </c>
      <c r="K1142" s="26">
        <v>143</v>
      </c>
      <c r="L1142" s="27">
        <v>9.2700000000000005E-2</v>
      </c>
      <c r="M1142" s="28">
        <v>0.11613966000000001</v>
      </c>
      <c r="N1142" s="29">
        <v>0.03</v>
      </c>
      <c r="O1142" s="31" t="s">
        <v>12</v>
      </c>
      <c r="P1142" s="31">
        <v>0.74169031460000001</v>
      </c>
      <c r="Q1142" s="31">
        <v>0.25</v>
      </c>
      <c r="R1142" s="42"/>
      <c r="S1142" s="42" t="str">
        <f>IF(R1142="","",MAX(R1142,Q1142))</f>
        <v/>
      </c>
      <c r="T1142" s="27">
        <f>IF(A1142="placement",MIN(P1142,IF(S1142="",Q1142,S1142)),"")</f>
        <v>0.25</v>
      </c>
      <c r="U1142" s="28">
        <f>IF($A1142="placement",T1142*J1142,"")</f>
        <v>142.75</v>
      </c>
      <c r="V1142" s="26">
        <f>IF($A1142="placement",U1142,IF($A1142="site",SUMIF($C:$C,$C1142,$U:$U),IF($A1142="user",SUMIF($B:$B,$B1142,$U:$U),SUM($U:$U))))</f>
        <v>142.75</v>
      </c>
      <c r="W1142" s="27">
        <f>V1142/J1142</f>
        <v>0.25</v>
      </c>
    </row>
    <row r="1143" spans="1:23" hidden="1" x14ac:dyDescent="0.3">
      <c r="A1143" s="23" t="s">
        <v>13</v>
      </c>
      <c r="B1143" s="23" t="s">
        <v>8783</v>
      </c>
      <c r="C1143" s="23" t="s">
        <v>8784</v>
      </c>
      <c r="D1143" s="23" t="s">
        <v>9898</v>
      </c>
      <c r="E1143" s="23"/>
      <c r="F1143" s="27">
        <v>0.25</v>
      </c>
      <c r="G1143" s="24">
        <v>0.92071641000000004</v>
      </c>
      <c r="H1143" s="25">
        <v>1420.8874000000001</v>
      </c>
      <c r="I1143" s="25">
        <v>58.922400000000003</v>
      </c>
      <c r="J1143" s="26">
        <v>2265</v>
      </c>
      <c r="K1143" s="26">
        <v>566</v>
      </c>
      <c r="L1143" s="27">
        <v>4.1500000000000002E-2</v>
      </c>
      <c r="M1143" s="28">
        <v>1.2814458</v>
      </c>
      <c r="N1143" s="29">
        <v>0.51531499999999997</v>
      </c>
      <c r="O1143" s="31"/>
      <c r="P1143" s="31">
        <v>0.59786438129999997</v>
      </c>
      <c r="Q1143" s="31">
        <v>0.25</v>
      </c>
      <c r="R1143" s="42"/>
      <c r="S1143" s="42" t="str">
        <f>IF(R1143="","",MAX(R1143,Q1143))</f>
        <v/>
      </c>
      <c r="T1143" s="27" t="str">
        <f>IF(A1143="placement",MIN(P1143,IF(S1143="",Q1143,S1143)),"")</f>
        <v/>
      </c>
      <c r="U1143" s="28" t="str">
        <f>IF($A1143="placement",T1143*J1143,"")</f>
        <v/>
      </c>
      <c r="V1143" s="26">
        <f>IF($A1143="placement",U1143,IF($A1143="site",SUMIF($C:$C,$C1143,$U:$U),IF($A1143="user",SUMIF($B:$B,$B1143,$U:$U),SUM($U:$U))))</f>
        <v>559.75</v>
      </c>
      <c r="W1143" s="27">
        <f>V1143/J1143</f>
        <v>0.24713024282560705</v>
      </c>
    </row>
    <row r="1144" spans="1:23" hidden="1" x14ac:dyDescent="0.3">
      <c r="A1144" s="23" t="s">
        <v>10</v>
      </c>
      <c r="B1144" s="23" t="s">
        <v>5566</v>
      </c>
      <c r="C1144" s="23" t="s">
        <v>9898</v>
      </c>
      <c r="D1144" s="32" t="s">
        <v>9898</v>
      </c>
      <c r="E1144" s="23"/>
      <c r="F1144" s="27">
        <v>0.25</v>
      </c>
      <c r="G1144" s="24">
        <v>0.75254794999999997</v>
      </c>
      <c r="H1144" s="25">
        <v>275.51330000000002</v>
      </c>
      <c r="I1144" s="25">
        <v>21.387699999999999</v>
      </c>
      <c r="J1144" s="26">
        <v>576</v>
      </c>
      <c r="K1144" s="26">
        <v>144</v>
      </c>
      <c r="L1144" s="27">
        <v>7.7600000000000002E-2</v>
      </c>
      <c r="M1144" s="28">
        <v>0.89821627000000004</v>
      </c>
      <c r="N1144" s="29">
        <v>0.4</v>
      </c>
      <c r="O1144" s="31"/>
      <c r="P1144" s="31">
        <v>0.55467294980000004</v>
      </c>
      <c r="Q1144" s="31">
        <v>0.249999999999999</v>
      </c>
      <c r="R1144" s="42"/>
      <c r="S1144" s="42" t="str">
        <f>IF(R1144="","",MAX(R1144,Q1144))</f>
        <v/>
      </c>
      <c r="T1144" s="27" t="str">
        <f>IF(A1144="placement",MIN(P1144,IF(S1144="",Q1144,S1144)),"")</f>
        <v/>
      </c>
      <c r="U1144" s="28" t="str">
        <f>IF($A1144="placement",T1144*J1144,"")</f>
        <v/>
      </c>
      <c r="V1144" s="26">
        <f>IF($A1144="placement",U1144,IF($A1144="site",SUMIF($C:$C,$C1144,$U:$U),IF($A1144="user",SUMIF($B:$B,$B1144,$U:$U),SUM($U:$U))))</f>
        <v>144.25</v>
      </c>
      <c r="W1144" s="27">
        <f>V1144/J1144</f>
        <v>0.25043402777777779</v>
      </c>
    </row>
    <row r="1145" spans="1:23" hidden="1" x14ac:dyDescent="0.3">
      <c r="A1145" s="23" t="s">
        <v>13</v>
      </c>
      <c r="B1145" s="23" t="s">
        <v>9121</v>
      </c>
      <c r="C1145" s="23" t="s">
        <v>9122</v>
      </c>
      <c r="D1145" s="23" t="s">
        <v>9898</v>
      </c>
      <c r="E1145" s="23"/>
      <c r="F1145" s="27">
        <v>0.3</v>
      </c>
      <c r="G1145" s="24">
        <v>1</v>
      </c>
      <c r="H1145" s="25">
        <v>188.5137</v>
      </c>
      <c r="I1145" s="25">
        <v>45.426400000000001</v>
      </c>
      <c r="J1145" s="26">
        <v>2121</v>
      </c>
      <c r="K1145" s="26">
        <v>454</v>
      </c>
      <c r="L1145" s="27">
        <v>0.24099999999999999</v>
      </c>
      <c r="M1145" s="28">
        <v>1.5565422200000001</v>
      </c>
      <c r="N1145" s="29">
        <v>1.5</v>
      </c>
      <c r="O1145" s="31"/>
      <c r="P1145" s="31">
        <v>3.6325530199999997E-2</v>
      </c>
      <c r="Q1145" s="31">
        <v>3.6325530152864001E-2</v>
      </c>
      <c r="R1145" s="42"/>
      <c r="S1145" s="42" t="str">
        <f>IF(R1145="","",MAX(R1145,Q1145))</f>
        <v/>
      </c>
      <c r="T1145" s="27" t="str">
        <f>IF(A1145="placement",MIN(P1145,IF(S1145="",Q1145,S1145)),"")</f>
        <v/>
      </c>
      <c r="U1145" s="28" t="str">
        <f>IF($A1145="placement",T1145*J1145,"")</f>
        <v/>
      </c>
      <c r="V1145" s="26">
        <f>IF($A1145="placement",U1145,IF($A1145="site",SUMIF($C:$C,$C1145,$U:$U),IF($A1145="user",SUMIF($B:$B,$B1145,$U:$U),SUM($U:$U))))</f>
        <v>77.046449454224543</v>
      </c>
      <c r="W1145" s="27">
        <f>V1145/J1145</f>
        <v>3.6325530152864001E-2</v>
      </c>
    </row>
    <row r="1146" spans="1:23" hidden="1" x14ac:dyDescent="0.3">
      <c r="A1146" s="23" t="s">
        <v>10</v>
      </c>
      <c r="B1146" s="23" t="s">
        <v>4886</v>
      </c>
      <c r="C1146" s="23" t="s">
        <v>9898</v>
      </c>
      <c r="D1146" s="23" t="s">
        <v>9898</v>
      </c>
      <c r="E1146" s="23"/>
      <c r="F1146" s="27">
        <v>0.25</v>
      </c>
      <c r="G1146" s="24">
        <v>0</v>
      </c>
      <c r="H1146" s="25">
        <v>31.417400000000001</v>
      </c>
      <c r="I1146" s="25">
        <v>7.5075000000000003</v>
      </c>
      <c r="J1146" s="26">
        <v>669</v>
      </c>
      <c r="K1146" s="26">
        <v>167</v>
      </c>
      <c r="L1146" s="27">
        <v>0.23899999999999999</v>
      </c>
      <c r="M1146" s="28">
        <v>2.9722001800000002</v>
      </c>
      <c r="N1146" s="29">
        <v>2</v>
      </c>
      <c r="O1146" s="31"/>
      <c r="P1146" s="31">
        <v>0.32709781360000001</v>
      </c>
      <c r="Q1146" s="31">
        <v>0.25</v>
      </c>
      <c r="R1146" s="42"/>
      <c r="S1146" s="42" t="str">
        <f>IF(R1146="","",MAX(R1146,Q1146))</f>
        <v/>
      </c>
      <c r="T1146" s="27" t="str">
        <f>IF(A1146="placement",MIN(P1146,IF(S1146="",Q1146,S1146)),"")</f>
        <v/>
      </c>
      <c r="U1146" s="28" t="str">
        <f>IF($A1146="placement",T1146*J1146,"")</f>
        <v/>
      </c>
      <c r="V1146" s="26">
        <f>IF($A1146="placement",U1146,IF($A1146="site",SUMIF($C:$C,$C1146,$U:$U),IF($A1146="user",SUMIF($B:$B,$B1146,$U:$U),SUM($U:$U))))</f>
        <v>167.5</v>
      </c>
      <c r="W1146" s="27">
        <f>V1146/J1146</f>
        <v>0.25037369207772797</v>
      </c>
    </row>
    <row r="1147" spans="1:23" hidden="1" x14ac:dyDescent="0.3">
      <c r="A1147" s="23" t="s">
        <v>13</v>
      </c>
      <c r="B1147" s="23" t="s">
        <v>4000</v>
      </c>
      <c r="C1147" s="23" t="s">
        <v>4001</v>
      </c>
      <c r="D1147" s="23" t="s">
        <v>9898</v>
      </c>
      <c r="E1147" s="23"/>
      <c r="F1147" s="27">
        <v>0.30530000000000002</v>
      </c>
      <c r="G1147" s="24">
        <v>0.99999939000000004</v>
      </c>
      <c r="H1147" s="25">
        <v>1673.1838</v>
      </c>
      <c r="I1147" s="25">
        <v>320.89819999999997</v>
      </c>
      <c r="J1147" s="26">
        <v>2113</v>
      </c>
      <c r="K1147" s="26">
        <v>645</v>
      </c>
      <c r="L1147" s="27">
        <v>0.1918</v>
      </c>
      <c r="M1147" s="28">
        <v>0.21951433000000001</v>
      </c>
      <c r="N1147" s="29">
        <v>0.03</v>
      </c>
      <c r="O1147" s="31"/>
      <c r="P1147" s="31">
        <v>0.8633346637</v>
      </c>
      <c r="Q1147" s="31">
        <v>0.30530077026147001</v>
      </c>
      <c r="R1147" s="42"/>
      <c r="S1147" s="42" t="str">
        <f>IF(R1147="","",MAX(R1147,Q1147))</f>
        <v/>
      </c>
      <c r="T1147" s="27" t="str">
        <f>IF(A1147="placement",MIN(P1147,IF(S1147="",Q1147,S1147)),"")</f>
        <v/>
      </c>
      <c r="U1147" s="28" t="str">
        <f>IF($A1147="placement",T1147*J1147,"")</f>
        <v/>
      </c>
      <c r="V1147" s="26">
        <f>IF($A1147="placement",U1147,IF($A1147="site",SUMIF($C:$C,$C1147,$U:$U),IF($A1147="user",SUMIF($B:$B,$B1147,$U:$U),SUM($U:$U))))</f>
        <v>645.12999999999863</v>
      </c>
      <c r="W1147" s="27">
        <f>V1147/J1147</f>
        <v>0.3053147184098432</v>
      </c>
    </row>
    <row r="1148" spans="1:23" hidden="1" x14ac:dyDescent="0.3">
      <c r="A1148" s="23" t="s">
        <v>10</v>
      </c>
      <c r="B1148" s="23" t="s">
        <v>10076</v>
      </c>
      <c r="C1148" s="23" t="s">
        <v>9898</v>
      </c>
      <c r="D1148" s="32" t="s">
        <v>9898</v>
      </c>
      <c r="E1148" s="23"/>
      <c r="F1148" s="27">
        <v>0.25</v>
      </c>
      <c r="G1148" s="24">
        <v>1</v>
      </c>
      <c r="H1148" s="25">
        <v>262.23360000000002</v>
      </c>
      <c r="I1148" s="25">
        <v>26.363099999999999</v>
      </c>
      <c r="J1148" s="26">
        <v>1136</v>
      </c>
      <c r="K1148" s="26">
        <v>282</v>
      </c>
      <c r="L1148" s="27">
        <v>0.10050000000000001</v>
      </c>
      <c r="M1148" s="28">
        <v>1.4365305399999999</v>
      </c>
      <c r="N1148" s="29">
        <v>1</v>
      </c>
      <c r="O1148" s="31"/>
      <c r="P1148" s="31">
        <v>0.3038783551</v>
      </c>
      <c r="Q1148" s="31">
        <v>0.249999999999999</v>
      </c>
      <c r="R1148" s="42">
        <v>0.3</v>
      </c>
      <c r="S1148" s="42">
        <f>IF(R1148="","",MAX(R1148,Q1148))</f>
        <v>0.3</v>
      </c>
      <c r="T1148" s="27" t="str">
        <f>IF(A1148="placement",MIN(P1148,IF(S1148="",Q1148,S1148)),"")</f>
        <v/>
      </c>
      <c r="U1148" s="28" t="str">
        <f>IF($A1148="placement",T1148*J1148,"")</f>
        <v/>
      </c>
      <c r="V1148" s="26">
        <f>IF($A1148="placement",U1148,IF($A1148="site",SUMIF($C:$C,$C1148,$U:$U),IF($A1148="user",SUMIF($B:$B,$B1148,$U:$U),SUM($U:$U))))</f>
        <v>284.25</v>
      </c>
      <c r="W1148" s="27">
        <f>V1148/J1148</f>
        <v>0.25022007042253519</v>
      </c>
    </row>
    <row r="1149" spans="1:23" hidden="1" x14ac:dyDescent="0.3">
      <c r="A1149" s="23" t="s">
        <v>13</v>
      </c>
      <c r="B1149" s="23" t="s">
        <v>9958</v>
      </c>
      <c r="C1149" s="23" t="s">
        <v>9959</v>
      </c>
      <c r="D1149" s="32" t="s">
        <v>9898</v>
      </c>
      <c r="E1149" s="23"/>
      <c r="F1149" s="27">
        <v>0.25</v>
      </c>
      <c r="G1149" s="24">
        <v>0.74008351000000006</v>
      </c>
      <c r="H1149" s="25">
        <v>132.9727</v>
      </c>
      <c r="I1149" s="25">
        <v>33.488900000000001</v>
      </c>
      <c r="J1149" s="26">
        <v>2097</v>
      </c>
      <c r="K1149" s="26">
        <v>524</v>
      </c>
      <c r="L1149" s="27">
        <v>0.25180000000000002</v>
      </c>
      <c r="M1149" s="28">
        <v>2.0874171600000002</v>
      </c>
      <c r="N1149" s="29">
        <v>1.2194210000000001</v>
      </c>
      <c r="O1149" s="31"/>
      <c r="P1149" s="31">
        <v>0.41582304609999998</v>
      </c>
      <c r="Q1149" s="31">
        <v>0.25</v>
      </c>
      <c r="R1149" s="42">
        <v>0.35</v>
      </c>
      <c r="S1149" s="42">
        <f>IF(R1149="","",MAX(R1149,Q1149))</f>
        <v>0.35</v>
      </c>
      <c r="T1149" s="27" t="str">
        <f>IF(A1149="placement",MIN(P1149,IF(S1149="",Q1149,S1149)),"")</f>
        <v/>
      </c>
      <c r="U1149" s="28" t="str">
        <f>IF($A1149="placement",T1149*J1149,"")</f>
        <v/>
      </c>
      <c r="V1149" s="26">
        <f>IF($A1149="placement",U1149,IF($A1149="site",SUMIF($C:$C,$C1149,$U:$U),IF($A1149="user",SUMIF($B:$B,$B1149,$U:$U),SUM($U:$U))))</f>
        <v>564.49999999999932</v>
      </c>
      <c r="W1149" s="27">
        <f>V1149/J1149</f>
        <v>0.26919408679065299</v>
      </c>
    </row>
    <row r="1150" spans="1:23" hidden="1" x14ac:dyDescent="0.3">
      <c r="A1150" s="17" t="s">
        <v>10</v>
      </c>
      <c r="B1150" s="17" t="s">
        <v>6853</v>
      </c>
      <c r="C1150" s="17" t="s">
        <v>9898</v>
      </c>
      <c r="D1150" s="17" t="s">
        <v>9898</v>
      </c>
      <c r="E1150" s="17"/>
      <c r="F1150" s="18">
        <v>0.25</v>
      </c>
      <c r="G1150" s="36">
        <v>1</v>
      </c>
      <c r="H1150" s="37">
        <v>14081.640600000001</v>
      </c>
      <c r="I1150" s="37">
        <v>318.17989999999998</v>
      </c>
      <c r="J1150" s="19">
        <v>4906</v>
      </c>
      <c r="K1150" s="19">
        <v>1226</v>
      </c>
      <c r="L1150" s="18">
        <v>2.2599999999999999E-2</v>
      </c>
      <c r="M1150" s="20">
        <v>0.51399006999999997</v>
      </c>
      <c r="N1150" s="21">
        <v>0.15260499999999999</v>
      </c>
      <c r="O1150" s="22"/>
      <c r="P1150" s="22">
        <v>0.70309737449999998</v>
      </c>
      <c r="Q1150" s="22">
        <v>0.25</v>
      </c>
      <c r="R1150" s="43"/>
      <c r="S1150" s="42" t="str">
        <f>IF(R1150="","",MAX(R1150,Q1150))</f>
        <v/>
      </c>
      <c r="T1150" s="27" t="str">
        <f>IF(A1150="placement",MIN(P1150,IF(S1150="",Q1150,S1150)),"")</f>
        <v/>
      </c>
      <c r="U1150" s="20" t="str">
        <f>IF($A1150="placement",T1150*J1150,"")</f>
        <v/>
      </c>
      <c r="V1150" s="19">
        <f>IF($A1150="placement",U1150,IF($A1150="site",SUMIF($C:$C,$C1150,$U:$U),IF($A1150="user",SUMIF($B:$B,$B1150,$U:$U),SUM($U:$U))))</f>
        <v>1226.75</v>
      </c>
      <c r="W1150" s="18">
        <f>V1150/J1150</f>
        <v>0.25005095801059929</v>
      </c>
    </row>
    <row r="1151" spans="1:23" x14ac:dyDescent="0.3">
      <c r="A1151" s="23" t="s">
        <v>14</v>
      </c>
      <c r="B1151" s="23" t="s">
        <v>6052</v>
      </c>
      <c r="C1151" s="23" t="s">
        <v>6054</v>
      </c>
      <c r="D1151" s="23" t="s">
        <v>6135</v>
      </c>
      <c r="E1151" s="23" t="s">
        <v>6136</v>
      </c>
      <c r="F1151" s="27">
        <v>0.25</v>
      </c>
      <c r="G1151" s="24">
        <v>1</v>
      </c>
      <c r="H1151" s="25">
        <v>131.28620000000001</v>
      </c>
      <c r="I1151" s="25">
        <v>21.471499999999999</v>
      </c>
      <c r="J1151" s="26">
        <v>571</v>
      </c>
      <c r="K1151" s="26">
        <v>143</v>
      </c>
      <c r="L1151" s="27">
        <v>0.16350000000000001</v>
      </c>
      <c r="M1151" s="28">
        <v>0.8860922</v>
      </c>
      <c r="N1151" s="29">
        <v>0.55000000000000004</v>
      </c>
      <c r="O1151" s="31" t="s">
        <v>12</v>
      </c>
      <c r="P1151" s="31">
        <v>0.3792970947</v>
      </c>
      <c r="Q1151" s="31">
        <v>0.249999999999999</v>
      </c>
      <c r="R1151" s="42"/>
      <c r="S1151" s="42" t="str">
        <f>IF(R1151="","",MAX(R1151,Q1151))</f>
        <v/>
      </c>
      <c r="T1151" s="27">
        <f>IF(A1151="placement",MIN(P1151,IF(S1151="",Q1151,S1151)),"")</f>
        <v>0.249999999999999</v>
      </c>
      <c r="U1151" s="28">
        <f>IF($A1151="placement",T1151*J1151,"")</f>
        <v>142.74999999999943</v>
      </c>
      <c r="V1151" s="26">
        <f>IF($A1151="placement",U1151,IF($A1151="site",SUMIF($C:$C,$C1151,$U:$U),IF($A1151="user",SUMIF($B:$B,$B1151,$U:$U),SUM($U:$U))))</f>
        <v>142.74999999999943</v>
      </c>
      <c r="W1151" s="27">
        <f>V1151/J1151</f>
        <v>0.249999999999999</v>
      </c>
    </row>
    <row r="1152" spans="1:23" x14ac:dyDescent="0.3">
      <c r="A1152" s="11" t="s">
        <v>14</v>
      </c>
      <c r="B1152" s="11" t="s">
        <v>33</v>
      </c>
      <c r="C1152" s="11" t="s">
        <v>35</v>
      </c>
      <c r="D1152" s="11" t="s">
        <v>38</v>
      </c>
      <c r="E1152" s="11" t="s">
        <v>39</v>
      </c>
      <c r="F1152" s="12">
        <v>0.28000000000000003</v>
      </c>
      <c r="G1152" s="33">
        <v>1</v>
      </c>
      <c r="H1152" s="34">
        <v>381.21969999999999</v>
      </c>
      <c r="I1152" s="34">
        <v>79.457300000000004</v>
      </c>
      <c r="J1152" s="13">
        <v>570</v>
      </c>
      <c r="K1152" s="13">
        <v>160</v>
      </c>
      <c r="L1152" s="12">
        <v>0.2084</v>
      </c>
      <c r="M1152" s="14">
        <v>0.2390215</v>
      </c>
      <c r="N1152" s="15">
        <v>0.01</v>
      </c>
      <c r="O1152" s="16" t="s">
        <v>12</v>
      </c>
      <c r="P1152" s="16">
        <v>0.95816276030000003</v>
      </c>
      <c r="Q1152" s="16">
        <v>0.27999999999999903</v>
      </c>
      <c r="R1152" s="44"/>
      <c r="S1152" s="42" t="str">
        <f>IF(R1152="","",MAX(R1152,Q1152))</f>
        <v/>
      </c>
      <c r="T1152" s="27">
        <f>IF(A1152="placement",MIN(P1152,IF(S1152="",Q1152,S1152)),"")</f>
        <v>0.27999999999999903</v>
      </c>
      <c r="U1152" s="14">
        <f>IF($A1152="placement",T1152*J1152,"")</f>
        <v>159.59999999999945</v>
      </c>
      <c r="V1152" s="13">
        <f>IF($A1152="placement",U1152,IF($A1152="site",SUMIF($C:$C,$C1152,$U:$U),IF($A1152="user",SUMIF($B:$B,$B1152,$U:$U),SUM($U:$U))))</f>
        <v>159.59999999999945</v>
      </c>
      <c r="W1152" s="12">
        <f>V1152/J1152</f>
        <v>0.27999999999999903</v>
      </c>
    </row>
    <row r="1153" spans="1:23" x14ac:dyDescent="0.3">
      <c r="A1153" s="23" t="s">
        <v>14</v>
      </c>
      <c r="B1153" s="23" t="s">
        <v>7257</v>
      </c>
      <c r="C1153" s="23" t="s">
        <v>7258</v>
      </c>
      <c r="D1153" s="32" t="s">
        <v>7282</v>
      </c>
      <c r="E1153" s="23" t="s">
        <v>7283</v>
      </c>
      <c r="F1153" s="27">
        <v>0.25</v>
      </c>
      <c r="G1153" s="24">
        <v>1</v>
      </c>
      <c r="H1153" s="25">
        <v>125.2217</v>
      </c>
      <c r="I1153" s="25">
        <v>25.2148</v>
      </c>
      <c r="J1153" s="26">
        <v>570</v>
      </c>
      <c r="K1153" s="26">
        <v>143</v>
      </c>
      <c r="L1153" s="27">
        <v>0.2014</v>
      </c>
      <c r="M1153" s="28">
        <v>0.75390800000000002</v>
      </c>
      <c r="N1153" s="29">
        <v>0.5</v>
      </c>
      <c r="O1153" s="31" t="s">
        <v>12</v>
      </c>
      <c r="P1153" s="31">
        <v>0.33678910090000003</v>
      </c>
      <c r="Q1153" s="31">
        <v>0.25</v>
      </c>
      <c r="R1153" s="42"/>
      <c r="S1153" s="42" t="str">
        <f>IF(R1153="","",MAX(R1153,Q1153))</f>
        <v/>
      </c>
      <c r="T1153" s="27">
        <f>IF(A1153="placement",MIN(P1153,IF(S1153="",Q1153,S1153)),"")</f>
        <v>0.25</v>
      </c>
      <c r="U1153" s="28">
        <f>IF($A1153="placement",T1153*J1153,"")</f>
        <v>142.5</v>
      </c>
      <c r="V1153" s="26">
        <f>IF($A1153="placement",U1153,IF($A1153="site",SUMIF($C:$C,$C1153,$U:$U),IF($A1153="user",SUMIF($B:$B,$B1153,$U:$U),SUM($U:$U))))</f>
        <v>142.5</v>
      </c>
      <c r="W1153" s="27">
        <f>V1153/J1153</f>
        <v>0.25</v>
      </c>
    </row>
    <row r="1154" spans="1:23" x14ac:dyDescent="0.3">
      <c r="A1154" s="23" t="s">
        <v>14</v>
      </c>
      <c r="B1154" s="23" t="s">
        <v>2238</v>
      </c>
      <c r="C1154" s="23" t="s">
        <v>2240</v>
      </c>
      <c r="D1154" s="23" t="s">
        <v>9987</v>
      </c>
      <c r="E1154" s="23" t="s">
        <v>9988</v>
      </c>
      <c r="F1154" s="27">
        <v>0.25</v>
      </c>
      <c r="G1154" s="24">
        <v>1</v>
      </c>
      <c r="H1154" s="25">
        <v>359.20510000000002</v>
      </c>
      <c r="I1154" s="25">
        <v>42.3506</v>
      </c>
      <c r="J1154" s="26">
        <v>569</v>
      </c>
      <c r="K1154" s="26">
        <v>142</v>
      </c>
      <c r="L1154" s="27">
        <v>0.1179</v>
      </c>
      <c r="M1154" s="28">
        <v>0.44810720999999998</v>
      </c>
      <c r="N1154" s="29">
        <v>0.25</v>
      </c>
      <c r="O1154" s="31" t="s">
        <v>12</v>
      </c>
      <c r="P1154" s="31">
        <v>0.4420978009</v>
      </c>
      <c r="Q1154" s="31">
        <v>0.25</v>
      </c>
      <c r="R1154" s="42">
        <v>0.3</v>
      </c>
      <c r="S1154" s="42">
        <f>IF(R1154="","",MAX(R1154,Q1154))</f>
        <v>0.3</v>
      </c>
      <c r="T1154" s="27">
        <f>IF(A1154="placement",MIN(P1154,IF(S1154="",Q1154,S1154)),"")</f>
        <v>0.3</v>
      </c>
      <c r="U1154" s="28">
        <f>IF($A1154="placement",T1154*J1154,"")</f>
        <v>170.7</v>
      </c>
      <c r="V1154" s="26">
        <f>IF($A1154="placement",U1154,IF($A1154="site",SUMIF($C:$C,$C1154,$U:$U),IF($A1154="user",SUMIF($B:$B,$B1154,$U:$U),SUM($U:$U))))</f>
        <v>170.7</v>
      </c>
      <c r="W1154" s="27">
        <f>V1154/J1154</f>
        <v>0.3</v>
      </c>
    </row>
    <row r="1155" spans="1:23" x14ac:dyDescent="0.3">
      <c r="A1155" s="23" t="s">
        <v>14</v>
      </c>
      <c r="B1155" s="23" t="s">
        <v>7153</v>
      </c>
      <c r="C1155" s="23" t="s">
        <v>7155</v>
      </c>
      <c r="D1155" s="32" t="s">
        <v>7232</v>
      </c>
      <c r="E1155" s="23" t="s">
        <v>7233</v>
      </c>
      <c r="F1155" s="27">
        <v>0.25</v>
      </c>
      <c r="G1155" s="24">
        <v>1</v>
      </c>
      <c r="H1155" s="25">
        <v>221.72380000000001</v>
      </c>
      <c r="I1155" s="25">
        <v>64.642700000000005</v>
      </c>
      <c r="J1155" s="26">
        <v>567</v>
      </c>
      <c r="K1155" s="26">
        <v>142</v>
      </c>
      <c r="L1155" s="27">
        <v>0.29149999999999998</v>
      </c>
      <c r="M1155" s="28">
        <v>0.29231125000000002</v>
      </c>
      <c r="N1155" s="29">
        <v>0.15</v>
      </c>
      <c r="O1155" s="31" t="s">
        <v>12</v>
      </c>
      <c r="P1155" s="31">
        <v>0.48684835739999999</v>
      </c>
      <c r="Q1155" s="31">
        <v>0.25</v>
      </c>
      <c r="R1155" s="42"/>
      <c r="S1155" s="42" t="str">
        <f>IF(R1155="","",MAX(R1155,Q1155))</f>
        <v/>
      </c>
      <c r="T1155" s="27">
        <f>IF(A1155="placement",MIN(P1155,IF(S1155="",Q1155,S1155)),"")</f>
        <v>0.25</v>
      </c>
      <c r="U1155" s="28">
        <f>IF($A1155="placement",T1155*J1155,"")</f>
        <v>141.75</v>
      </c>
      <c r="V1155" s="26">
        <f>IF($A1155="placement",U1155,IF($A1155="site",SUMIF($C:$C,$C1155,$U:$U),IF($A1155="user",SUMIF($B:$B,$B1155,$U:$U),SUM($U:$U))))</f>
        <v>141.75</v>
      </c>
      <c r="W1155" s="27">
        <f>V1155/J1155</f>
        <v>0.25</v>
      </c>
    </row>
    <row r="1156" spans="1:23" x14ac:dyDescent="0.3">
      <c r="A1156" s="23" t="s">
        <v>14</v>
      </c>
      <c r="B1156" s="23" t="s">
        <v>9733</v>
      </c>
      <c r="C1156" s="23" t="s">
        <v>9735</v>
      </c>
      <c r="D1156" s="23" t="s">
        <v>9738</v>
      </c>
      <c r="E1156" s="23" t="s">
        <v>9739</v>
      </c>
      <c r="F1156" s="27">
        <v>0.25</v>
      </c>
      <c r="G1156" s="24">
        <v>1</v>
      </c>
      <c r="H1156" s="25">
        <v>48.49</v>
      </c>
      <c r="I1156" s="25">
        <v>16.126899999999999</v>
      </c>
      <c r="J1156" s="26">
        <v>567</v>
      </c>
      <c r="K1156" s="26">
        <v>142</v>
      </c>
      <c r="L1156" s="27">
        <v>0.33260000000000001</v>
      </c>
      <c r="M1156" s="28">
        <v>1.17162985</v>
      </c>
      <c r="N1156" s="29">
        <v>0.8</v>
      </c>
      <c r="O1156" s="31" t="s">
        <v>12</v>
      </c>
      <c r="P1156" s="31">
        <v>0.31719049059999999</v>
      </c>
      <c r="Q1156" s="31">
        <v>0.249999999999999</v>
      </c>
      <c r="R1156" s="42"/>
      <c r="S1156" s="42" t="str">
        <f>IF(R1156="","",MAX(R1156,Q1156))</f>
        <v/>
      </c>
      <c r="T1156" s="27">
        <f>IF(A1156="placement",MIN(P1156,IF(S1156="",Q1156,S1156)),"")</f>
        <v>0.249999999999999</v>
      </c>
      <c r="U1156" s="28">
        <f>IF($A1156="placement",T1156*J1156,"")</f>
        <v>141.74999999999943</v>
      </c>
      <c r="V1156" s="26">
        <f>IF($A1156="placement",U1156,IF($A1156="site",SUMIF($C:$C,$C1156,$U:$U),IF($A1156="user",SUMIF($B:$B,$B1156,$U:$U),SUM($U:$U))))</f>
        <v>141.74999999999943</v>
      </c>
      <c r="W1156" s="27">
        <f>V1156/J1156</f>
        <v>0.249999999999999</v>
      </c>
    </row>
    <row r="1157" spans="1:23" x14ac:dyDescent="0.3">
      <c r="A1157" s="23" t="s">
        <v>14</v>
      </c>
      <c r="B1157" s="23" t="s">
        <v>7257</v>
      </c>
      <c r="C1157" s="23" t="s">
        <v>7258</v>
      </c>
      <c r="D1157" s="32" t="s">
        <v>7267</v>
      </c>
      <c r="E1157" s="23" t="s">
        <v>281</v>
      </c>
      <c r="F1157" s="27">
        <v>0.33</v>
      </c>
      <c r="G1157" s="24">
        <v>1</v>
      </c>
      <c r="H1157" s="25">
        <v>35.122100000000003</v>
      </c>
      <c r="I1157" s="25">
        <v>16.482099999999999</v>
      </c>
      <c r="J1157" s="26">
        <v>565</v>
      </c>
      <c r="K1157" s="26">
        <v>186</v>
      </c>
      <c r="L1157" s="27">
        <v>0.46929999999999999</v>
      </c>
      <c r="M1157" s="28">
        <v>1.14233933</v>
      </c>
      <c r="N1157" s="29">
        <v>0.25</v>
      </c>
      <c r="O1157" s="31" t="s">
        <v>12</v>
      </c>
      <c r="P1157" s="31">
        <v>0.78115084209999996</v>
      </c>
      <c r="Q1157" s="31">
        <v>0.33</v>
      </c>
      <c r="R1157" s="42"/>
      <c r="S1157" s="42" t="str">
        <f>IF(R1157="","",MAX(R1157,Q1157))</f>
        <v/>
      </c>
      <c r="T1157" s="27">
        <f>IF(A1157="placement",MIN(P1157,IF(S1157="",Q1157,S1157)),"")</f>
        <v>0.33</v>
      </c>
      <c r="U1157" s="28">
        <f>IF($A1157="placement",T1157*J1157,"")</f>
        <v>186.45000000000002</v>
      </c>
      <c r="V1157" s="26">
        <f>IF($A1157="placement",U1157,IF($A1157="site",SUMIF($C:$C,$C1157,$U:$U),IF($A1157="user",SUMIF($B:$B,$B1157,$U:$U),SUM($U:$U))))</f>
        <v>186.45000000000002</v>
      </c>
      <c r="W1157" s="27">
        <f>V1157/J1157</f>
        <v>0.33</v>
      </c>
    </row>
    <row r="1158" spans="1:23" x14ac:dyDescent="0.3">
      <c r="A1158" s="23" t="s">
        <v>14</v>
      </c>
      <c r="B1158" s="23" t="s">
        <v>7663</v>
      </c>
      <c r="C1158" s="23" t="s">
        <v>7665</v>
      </c>
      <c r="D1158" s="23" t="s">
        <v>7668</v>
      </c>
      <c r="E1158" s="23" t="s">
        <v>7669</v>
      </c>
      <c r="F1158" s="27">
        <v>0.25</v>
      </c>
      <c r="G1158" s="24">
        <v>1</v>
      </c>
      <c r="H1158" s="25">
        <v>73.446200000000005</v>
      </c>
      <c r="I1158" s="25">
        <v>9.5366999999999997</v>
      </c>
      <c r="J1158" s="26">
        <v>565</v>
      </c>
      <c r="K1158" s="26">
        <v>93</v>
      </c>
      <c r="L1158" s="27">
        <v>0.1298</v>
      </c>
      <c r="M1158" s="28">
        <v>1.9736282300000001</v>
      </c>
      <c r="N1158" s="29">
        <v>1.65</v>
      </c>
      <c r="O1158" s="31" t="s">
        <v>42</v>
      </c>
      <c r="P1158" s="31">
        <v>0.16397628910000001</v>
      </c>
      <c r="Q1158" s="31">
        <v>0.163976289054939</v>
      </c>
      <c r="R1158" s="42"/>
      <c r="S1158" s="42" t="str">
        <f>IF(R1158="","",MAX(R1158,Q1158))</f>
        <v/>
      </c>
      <c r="T1158" s="27">
        <f>IF(A1158="placement",MIN(P1158,IF(S1158="",Q1158,S1158)),"")</f>
        <v>0.163976289054939</v>
      </c>
      <c r="U1158" s="28">
        <f>IF($A1158="placement",T1158*J1158,"")</f>
        <v>92.646603316040526</v>
      </c>
      <c r="V1158" s="26">
        <f>IF($A1158="placement",U1158,IF($A1158="site",SUMIF($C:$C,$C1158,$U:$U),IF($A1158="user",SUMIF($B:$B,$B1158,$U:$U),SUM($U:$U))))</f>
        <v>92.646603316040526</v>
      </c>
      <c r="W1158" s="27">
        <f>V1158/J1158</f>
        <v>0.163976289054939</v>
      </c>
    </row>
    <row r="1159" spans="1:23" x14ac:dyDescent="0.3">
      <c r="A1159" s="23" t="s">
        <v>14</v>
      </c>
      <c r="B1159" s="23" t="s">
        <v>6909</v>
      </c>
      <c r="C1159" s="23" t="s">
        <v>6910</v>
      </c>
      <c r="D1159" s="23" t="s">
        <v>6917</v>
      </c>
      <c r="E1159" s="23" t="s">
        <v>6918</v>
      </c>
      <c r="F1159" s="27">
        <v>0.3</v>
      </c>
      <c r="G1159" s="24">
        <v>1</v>
      </c>
      <c r="H1159" s="25">
        <v>53.648200000000003</v>
      </c>
      <c r="I1159" s="25">
        <v>13.9275</v>
      </c>
      <c r="J1159" s="26">
        <v>563</v>
      </c>
      <c r="K1159" s="26">
        <v>169</v>
      </c>
      <c r="L1159" s="27">
        <v>0.2596</v>
      </c>
      <c r="M1159" s="28">
        <v>1.34808729</v>
      </c>
      <c r="N1159" s="29">
        <v>0.75</v>
      </c>
      <c r="O1159" s="31" t="s">
        <v>12</v>
      </c>
      <c r="P1159" s="31">
        <v>0.44365620369999997</v>
      </c>
      <c r="Q1159" s="31">
        <v>0.3</v>
      </c>
      <c r="R1159" s="42"/>
      <c r="S1159" s="42" t="str">
        <f>IF(R1159="","",MAX(R1159,Q1159))</f>
        <v/>
      </c>
      <c r="T1159" s="27">
        <f>IF(A1159="placement",MIN(P1159,IF(S1159="",Q1159,S1159)),"")</f>
        <v>0.3</v>
      </c>
      <c r="U1159" s="28">
        <f>IF($A1159="placement",T1159*J1159,"")</f>
        <v>168.9</v>
      </c>
      <c r="V1159" s="26">
        <f>IF($A1159="placement",U1159,IF($A1159="site",SUMIF($C:$C,$C1159,$U:$U),IF($A1159="user",SUMIF($B:$B,$B1159,$U:$U),SUM($U:$U))))</f>
        <v>168.9</v>
      </c>
      <c r="W1159" s="27">
        <f>V1159/J1159</f>
        <v>0.3</v>
      </c>
    </row>
    <row r="1160" spans="1:23" x14ac:dyDescent="0.3">
      <c r="A1160" s="23" t="s">
        <v>14</v>
      </c>
      <c r="B1160" s="23" t="s">
        <v>1708</v>
      </c>
      <c r="C1160" s="23" t="s">
        <v>1709</v>
      </c>
      <c r="D1160" s="23" t="s">
        <v>2202</v>
      </c>
      <c r="E1160" s="23" t="s">
        <v>2203</v>
      </c>
      <c r="F1160" s="27">
        <v>0.15</v>
      </c>
      <c r="G1160" s="24">
        <v>0</v>
      </c>
      <c r="H1160" s="25">
        <v>24.927600000000002</v>
      </c>
      <c r="I1160" s="25">
        <v>9.6808999999999994</v>
      </c>
      <c r="J1160" s="26">
        <v>562</v>
      </c>
      <c r="K1160" s="26">
        <v>84</v>
      </c>
      <c r="L1160" s="27">
        <v>0.38840000000000002</v>
      </c>
      <c r="M1160" s="28">
        <v>1.9344661400000001</v>
      </c>
      <c r="N1160" s="29">
        <v>1.45</v>
      </c>
      <c r="O1160" s="31" t="s">
        <v>42</v>
      </c>
      <c r="P1160" s="31">
        <v>0.25043919539999998</v>
      </c>
      <c r="Q1160" s="31">
        <v>0.15</v>
      </c>
      <c r="R1160" s="42">
        <v>0.3</v>
      </c>
      <c r="S1160" s="42">
        <f>IF(R1160="","",MAX(R1160,Q1160))</f>
        <v>0.3</v>
      </c>
      <c r="T1160" s="27">
        <f>IF(A1160="placement",MIN(P1160,IF(S1160="",Q1160,S1160)),"")</f>
        <v>0.25043919539999998</v>
      </c>
      <c r="U1160" s="28">
        <f>IF($A1160="placement",T1160*J1160,"")</f>
        <v>140.74682781479999</v>
      </c>
      <c r="V1160" s="26">
        <f>IF($A1160="placement",U1160,IF($A1160="site",SUMIF($C:$C,$C1160,$U:$U),IF($A1160="user",SUMIF($B:$B,$B1160,$U:$U),SUM($U:$U))))</f>
        <v>140.74682781479999</v>
      </c>
      <c r="W1160" s="27">
        <f>V1160/J1160</f>
        <v>0.25043919539999998</v>
      </c>
    </row>
    <row r="1161" spans="1:23" x14ac:dyDescent="0.3">
      <c r="A1161" s="23" t="s">
        <v>14</v>
      </c>
      <c r="B1161" s="23" t="s">
        <v>678</v>
      </c>
      <c r="C1161" s="23" t="s">
        <v>680</v>
      </c>
      <c r="D1161" s="23" t="s">
        <v>850</v>
      </c>
      <c r="E1161" s="23" t="s">
        <v>851</v>
      </c>
      <c r="F1161" s="27">
        <v>0.25</v>
      </c>
      <c r="G1161" s="24">
        <v>1</v>
      </c>
      <c r="H1161" s="25">
        <v>66.961500000000001</v>
      </c>
      <c r="I1161" s="25">
        <v>31.178100000000001</v>
      </c>
      <c r="J1161" s="26">
        <v>561</v>
      </c>
      <c r="K1161" s="26">
        <v>140</v>
      </c>
      <c r="L1161" s="27">
        <v>0.46560000000000001</v>
      </c>
      <c r="M1161" s="28">
        <v>0.60004078000000005</v>
      </c>
      <c r="N1161" s="29">
        <v>0.25</v>
      </c>
      <c r="O1161" s="31" t="s">
        <v>12</v>
      </c>
      <c r="P1161" s="31">
        <v>0.5833616506</v>
      </c>
      <c r="Q1161" s="31">
        <v>0.25</v>
      </c>
      <c r="R1161" s="42">
        <v>0.32</v>
      </c>
      <c r="S1161" s="42">
        <f>IF(R1161="","",MAX(R1161,Q1161))</f>
        <v>0.32</v>
      </c>
      <c r="T1161" s="27">
        <f>IF(A1161="placement",MIN(P1161,IF(S1161="",Q1161,S1161)),"")</f>
        <v>0.32</v>
      </c>
      <c r="U1161" s="28">
        <f>IF($A1161="placement",T1161*J1161,"")</f>
        <v>179.52</v>
      </c>
      <c r="V1161" s="26">
        <f>IF($A1161="placement",U1161,IF($A1161="site",SUMIF($C:$C,$C1161,$U:$U),IF($A1161="user",SUMIF($B:$B,$B1161,$U:$U),SUM($U:$U))))</f>
        <v>179.52</v>
      </c>
      <c r="W1161" s="27">
        <f>V1161/J1161</f>
        <v>0.32</v>
      </c>
    </row>
    <row r="1162" spans="1:23" x14ac:dyDescent="0.3">
      <c r="A1162" s="17" t="s">
        <v>14</v>
      </c>
      <c r="B1162" s="17" t="s">
        <v>138</v>
      </c>
      <c r="C1162" s="17" t="s">
        <v>140</v>
      </c>
      <c r="D1162" s="17" t="s">
        <v>141</v>
      </c>
      <c r="E1162" s="17" t="s">
        <v>142</v>
      </c>
      <c r="F1162" s="18">
        <v>0.25</v>
      </c>
      <c r="G1162" s="36">
        <v>0</v>
      </c>
      <c r="H1162" s="37">
        <v>25.101199999999999</v>
      </c>
      <c r="I1162" s="37">
        <v>12.84</v>
      </c>
      <c r="J1162" s="19">
        <v>560</v>
      </c>
      <c r="K1162" s="19">
        <v>139</v>
      </c>
      <c r="L1162" s="18">
        <v>0.51149999999999995</v>
      </c>
      <c r="M1162" s="20">
        <v>1.4537839299999999</v>
      </c>
      <c r="N1162" s="21">
        <v>1</v>
      </c>
      <c r="O1162" s="22" t="s">
        <v>42</v>
      </c>
      <c r="P1162" s="22">
        <v>0.31213987409999999</v>
      </c>
      <c r="Q1162" s="22">
        <v>0.25</v>
      </c>
      <c r="R1162" s="43"/>
      <c r="S1162" s="42" t="str">
        <f>IF(R1162="","",MAX(R1162,Q1162))</f>
        <v/>
      </c>
      <c r="T1162" s="27">
        <f>IF(A1162="placement",MIN(P1162,IF(S1162="",Q1162,S1162)),"")</f>
        <v>0.25</v>
      </c>
      <c r="U1162" s="20">
        <f>IF($A1162="placement",T1162*J1162,"")</f>
        <v>140</v>
      </c>
      <c r="V1162" s="19">
        <f>IF($A1162="placement",U1162,IF($A1162="site",SUMIF($C:$C,$C1162,$U:$U),IF($A1162="user",SUMIF($B:$B,$B1162,$U:$U),SUM($U:$U))))</f>
        <v>140</v>
      </c>
      <c r="W1162" s="18">
        <f>V1162/J1162</f>
        <v>0.25</v>
      </c>
    </row>
    <row r="1163" spans="1:23" x14ac:dyDescent="0.3">
      <c r="A1163" s="23" t="s">
        <v>14</v>
      </c>
      <c r="B1163" s="23" t="s">
        <v>1350</v>
      </c>
      <c r="C1163" s="23" t="s">
        <v>1352</v>
      </c>
      <c r="D1163" s="23" t="s">
        <v>1377</v>
      </c>
      <c r="E1163" s="23" t="s">
        <v>1378</v>
      </c>
      <c r="F1163" s="27">
        <v>0.15</v>
      </c>
      <c r="G1163" s="24">
        <v>1</v>
      </c>
      <c r="H1163" s="25">
        <v>221.6764</v>
      </c>
      <c r="I1163" s="25">
        <v>29.7425</v>
      </c>
      <c r="J1163" s="26">
        <v>560</v>
      </c>
      <c r="K1163" s="26">
        <v>84</v>
      </c>
      <c r="L1163" s="27">
        <v>0.13420000000000001</v>
      </c>
      <c r="M1163" s="28">
        <v>0.62749264999999999</v>
      </c>
      <c r="N1163" s="29">
        <v>0.5</v>
      </c>
      <c r="O1163" s="31" t="s">
        <v>42</v>
      </c>
      <c r="P1163" s="31">
        <v>0.20317791160000001</v>
      </c>
      <c r="Q1163" s="31">
        <v>0.15</v>
      </c>
      <c r="R1163" s="42"/>
      <c r="S1163" s="42" t="str">
        <f>IF(R1163="","",MAX(R1163,Q1163))</f>
        <v/>
      </c>
      <c r="T1163" s="27">
        <f>IF(A1163="placement",MIN(P1163,IF(S1163="",Q1163,S1163)),"")</f>
        <v>0.15</v>
      </c>
      <c r="U1163" s="28">
        <f>IF($A1163="placement",T1163*J1163,"")</f>
        <v>84</v>
      </c>
      <c r="V1163" s="26">
        <f>IF($A1163="placement",U1163,IF($A1163="site",SUMIF($C:$C,$C1163,$U:$U),IF($A1163="user",SUMIF($B:$B,$B1163,$U:$U),SUM($U:$U))))</f>
        <v>84</v>
      </c>
      <c r="W1163" s="27">
        <f>V1163/J1163</f>
        <v>0.15</v>
      </c>
    </row>
    <row r="1164" spans="1:23" x14ac:dyDescent="0.3">
      <c r="A1164" s="23" t="s">
        <v>14</v>
      </c>
      <c r="B1164" s="23" t="s">
        <v>7153</v>
      </c>
      <c r="C1164" s="23" t="s">
        <v>7155</v>
      </c>
      <c r="D1164" s="32" t="s">
        <v>7212</v>
      </c>
      <c r="E1164" s="23" t="s">
        <v>7213</v>
      </c>
      <c r="F1164" s="27">
        <v>0.25</v>
      </c>
      <c r="G1164" s="24">
        <v>1</v>
      </c>
      <c r="H1164" s="25">
        <v>198.2105</v>
      </c>
      <c r="I1164" s="25">
        <v>24.253299999999999</v>
      </c>
      <c r="J1164" s="26">
        <v>559</v>
      </c>
      <c r="K1164" s="26">
        <v>140</v>
      </c>
      <c r="L1164" s="27">
        <v>0.12239999999999999</v>
      </c>
      <c r="M1164" s="28">
        <v>0.76894912999999998</v>
      </c>
      <c r="N1164" s="29">
        <v>0.5</v>
      </c>
      <c r="O1164" s="31" t="s">
        <v>12</v>
      </c>
      <c r="P1164" s="31">
        <v>0.34976192449999999</v>
      </c>
      <c r="Q1164" s="31">
        <v>0.25</v>
      </c>
      <c r="R1164" s="42"/>
      <c r="S1164" s="42" t="str">
        <f>IF(R1164="","",MAX(R1164,Q1164))</f>
        <v/>
      </c>
      <c r="T1164" s="27">
        <f>IF(A1164="placement",MIN(P1164,IF(S1164="",Q1164,S1164)),"")</f>
        <v>0.25</v>
      </c>
      <c r="U1164" s="28">
        <f>IF($A1164="placement",T1164*J1164,"")</f>
        <v>139.75</v>
      </c>
      <c r="V1164" s="26">
        <f>IF($A1164="placement",U1164,IF($A1164="site",SUMIF($C:$C,$C1164,$U:$U),IF($A1164="user",SUMIF($B:$B,$B1164,$U:$U),SUM($U:$U))))</f>
        <v>139.75</v>
      </c>
      <c r="W1164" s="27">
        <f>V1164/J1164</f>
        <v>0.25</v>
      </c>
    </row>
    <row r="1165" spans="1:23" x14ac:dyDescent="0.3">
      <c r="A1165" s="23" t="s">
        <v>14</v>
      </c>
      <c r="B1165" s="23" t="s">
        <v>3266</v>
      </c>
      <c r="C1165" s="23" t="s">
        <v>3268</v>
      </c>
      <c r="D1165" s="23" t="s">
        <v>3520</v>
      </c>
      <c r="E1165" s="23" t="s">
        <v>3521</v>
      </c>
      <c r="F1165" s="27">
        <v>0.25</v>
      </c>
      <c r="G1165" s="24">
        <v>1</v>
      </c>
      <c r="H1165" s="25">
        <v>76.845299999999995</v>
      </c>
      <c r="I1165" s="25">
        <v>11.5114</v>
      </c>
      <c r="J1165" s="26">
        <v>558</v>
      </c>
      <c r="K1165" s="26">
        <v>139</v>
      </c>
      <c r="L1165" s="27">
        <v>0.14979999999999999</v>
      </c>
      <c r="M1165" s="28">
        <v>1.61536557</v>
      </c>
      <c r="N1165" s="29">
        <v>1.1000000000000001</v>
      </c>
      <c r="O1165" s="31" t="s">
        <v>12</v>
      </c>
      <c r="P1165" s="31">
        <v>0.31903959079999999</v>
      </c>
      <c r="Q1165" s="31">
        <v>0.25</v>
      </c>
      <c r="R1165" s="42"/>
      <c r="S1165" s="42" t="str">
        <f>IF(R1165="","",MAX(R1165,Q1165))</f>
        <v/>
      </c>
      <c r="T1165" s="27">
        <f>IF(A1165="placement",MIN(P1165,IF(S1165="",Q1165,S1165)),"")</f>
        <v>0.25</v>
      </c>
      <c r="U1165" s="28">
        <f>IF($A1165="placement",T1165*J1165,"")</f>
        <v>139.5</v>
      </c>
      <c r="V1165" s="26">
        <f>IF($A1165="placement",U1165,IF($A1165="site",SUMIF($C:$C,$C1165,$U:$U),IF($A1165="user",SUMIF($B:$B,$B1165,$U:$U),SUM($U:$U))))</f>
        <v>139.5</v>
      </c>
      <c r="W1165" s="27">
        <f>V1165/J1165</f>
        <v>0.25</v>
      </c>
    </row>
    <row r="1166" spans="1:23" x14ac:dyDescent="0.3">
      <c r="A1166" s="23" t="s">
        <v>14</v>
      </c>
      <c r="B1166" s="23" t="s">
        <v>2556</v>
      </c>
      <c r="C1166" s="23" t="s">
        <v>2558</v>
      </c>
      <c r="D1166" s="23" t="s">
        <v>2559</v>
      </c>
      <c r="E1166" s="23" t="s">
        <v>2560</v>
      </c>
      <c r="F1166" s="27">
        <v>0.33</v>
      </c>
      <c r="G1166" s="24">
        <v>0</v>
      </c>
      <c r="H1166" s="25">
        <v>16.892499999999998</v>
      </c>
      <c r="I1166" s="25">
        <v>7.1021000000000001</v>
      </c>
      <c r="J1166" s="26">
        <v>558</v>
      </c>
      <c r="K1166" s="26">
        <v>132</v>
      </c>
      <c r="L1166" s="27">
        <v>0.4204</v>
      </c>
      <c r="M1166" s="28">
        <v>2.6204354799999998</v>
      </c>
      <c r="N1166" s="29">
        <v>2</v>
      </c>
      <c r="O1166" s="31" t="s">
        <v>42</v>
      </c>
      <c r="P1166" s="31">
        <v>0.23676808169999999</v>
      </c>
      <c r="Q1166" s="31">
        <v>0.236768081661132</v>
      </c>
      <c r="R1166" s="42"/>
      <c r="S1166" s="42" t="str">
        <f>IF(R1166="","",MAX(R1166,Q1166))</f>
        <v/>
      </c>
      <c r="T1166" s="27">
        <f>IF(A1166="placement",MIN(P1166,IF(S1166="",Q1166,S1166)),"")</f>
        <v>0.236768081661132</v>
      </c>
      <c r="U1166" s="28">
        <f>IF($A1166="placement",T1166*J1166,"")</f>
        <v>132.11658956691167</v>
      </c>
      <c r="V1166" s="26">
        <f>IF($A1166="placement",U1166,IF($A1166="site",SUMIF($C:$C,$C1166,$U:$U),IF($A1166="user",SUMIF($B:$B,$B1166,$U:$U),SUM($U:$U))))</f>
        <v>132.11658956691167</v>
      </c>
      <c r="W1166" s="27">
        <f>V1166/J1166</f>
        <v>0.23676808166113203</v>
      </c>
    </row>
    <row r="1167" spans="1:23" x14ac:dyDescent="0.3">
      <c r="A1167" s="23" t="s">
        <v>14</v>
      </c>
      <c r="B1167" s="23" t="s">
        <v>6335</v>
      </c>
      <c r="C1167" s="23" t="s">
        <v>6337</v>
      </c>
      <c r="D1167" s="23" t="s">
        <v>6340</v>
      </c>
      <c r="E1167" s="23" t="s">
        <v>6341</v>
      </c>
      <c r="F1167" s="27">
        <v>0.33</v>
      </c>
      <c r="G1167" s="24">
        <v>1</v>
      </c>
      <c r="H1167" s="25">
        <v>360.14870000000002</v>
      </c>
      <c r="I1167" s="25">
        <v>12.164199999999999</v>
      </c>
      <c r="J1167" s="26">
        <v>558</v>
      </c>
      <c r="K1167" s="26">
        <v>116</v>
      </c>
      <c r="L1167" s="27">
        <v>3.3799999999999997E-2</v>
      </c>
      <c r="M1167" s="28">
        <v>1.52825795</v>
      </c>
      <c r="N1167" s="29">
        <v>1.21</v>
      </c>
      <c r="O1167" s="31" t="s">
        <v>42</v>
      </c>
      <c r="P1167" s="31">
        <v>0.20824884120000001</v>
      </c>
      <c r="Q1167" s="31">
        <v>0.208248841162403</v>
      </c>
      <c r="R1167" s="42"/>
      <c r="S1167" s="42" t="str">
        <f>IF(R1167="","",MAX(R1167,Q1167))</f>
        <v/>
      </c>
      <c r="T1167" s="27">
        <f>IF(A1167="placement",MIN(P1167,IF(S1167="",Q1167,S1167)),"")</f>
        <v>0.208248841162403</v>
      </c>
      <c r="U1167" s="28">
        <f>IF($A1167="placement",T1167*J1167,"")</f>
        <v>116.20285336862088</v>
      </c>
      <c r="V1167" s="26">
        <f>IF($A1167="placement",U1167,IF($A1167="site",SUMIF($C:$C,$C1167,$U:$U),IF($A1167="user",SUMIF($B:$B,$B1167,$U:$U),SUM($U:$U))))</f>
        <v>116.20285336862088</v>
      </c>
      <c r="W1167" s="27">
        <f>V1167/J1167</f>
        <v>0.208248841162403</v>
      </c>
    </row>
    <row r="1168" spans="1:23" x14ac:dyDescent="0.3">
      <c r="A1168" s="23" t="s">
        <v>14</v>
      </c>
      <c r="B1168" s="23" t="s">
        <v>5764</v>
      </c>
      <c r="C1168" s="23" t="s">
        <v>5766</v>
      </c>
      <c r="D1168" s="23" t="s">
        <v>5921</v>
      </c>
      <c r="E1168" s="23" t="s">
        <v>5922</v>
      </c>
      <c r="F1168" s="27">
        <v>0.05</v>
      </c>
      <c r="G1168" s="24">
        <v>1</v>
      </c>
      <c r="H1168" s="25">
        <v>111.6754</v>
      </c>
      <c r="I1168" s="25">
        <v>16.187899999999999</v>
      </c>
      <c r="J1168" s="26">
        <v>558</v>
      </c>
      <c r="K1168" s="26">
        <v>28</v>
      </c>
      <c r="L1168" s="27">
        <v>0.14499999999999999</v>
      </c>
      <c r="M1168" s="28">
        <v>1.1497012799999999</v>
      </c>
      <c r="N1168" s="29">
        <v>1</v>
      </c>
      <c r="O1168" s="31" t="s">
        <v>70</v>
      </c>
      <c r="P1168" s="31">
        <v>0.1302088451</v>
      </c>
      <c r="Q1168" s="31">
        <v>4.9999999999999899E-2</v>
      </c>
      <c r="R1168" s="42"/>
      <c r="S1168" s="42" t="str">
        <f>IF(R1168="","",MAX(R1168,Q1168))</f>
        <v/>
      </c>
      <c r="T1168" s="27">
        <f>IF(A1168="placement",MIN(P1168,IF(S1168="",Q1168,S1168)),"")</f>
        <v>4.9999999999999899E-2</v>
      </c>
      <c r="U1168" s="28">
        <f>IF($A1168="placement",T1168*J1168,"")</f>
        <v>27.899999999999942</v>
      </c>
      <c r="V1168" s="26">
        <f>IF($A1168="placement",U1168,IF($A1168="site",SUMIF($C:$C,$C1168,$U:$U),IF($A1168="user",SUMIF($B:$B,$B1168,$U:$U),SUM($U:$U))))</f>
        <v>27.899999999999942</v>
      </c>
      <c r="W1168" s="27">
        <f>V1168/J1168</f>
        <v>4.9999999999999899E-2</v>
      </c>
    </row>
    <row r="1169" spans="1:23" x14ac:dyDescent="0.3">
      <c r="A1169" s="23" t="s">
        <v>14</v>
      </c>
      <c r="B1169" s="23" t="s">
        <v>3945</v>
      </c>
      <c r="C1169" s="23" t="s">
        <v>3946</v>
      </c>
      <c r="D1169" s="23" t="s">
        <v>3949</v>
      </c>
      <c r="E1169" s="23" t="s">
        <v>3950</v>
      </c>
      <c r="F1169" s="27">
        <v>0.25</v>
      </c>
      <c r="G1169" s="24">
        <v>1</v>
      </c>
      <c r="H1169" s="25">
        <v>77.008899999999997</v>
      </c>
      <c r="I1169" s="25">
        <v>18.524100000000001</v>
      </c>
      <c r="J1169" s="26">
        <v>557</v>
      </c>
      <c r="K1169" s="26">
        <v>139</v>
      </c>
      <c r="L1169" s="27">
        <v>0.24049999999999999</v>
      </c>
      <c r="M1169" s="28">
        <v>1.00274738</v>
      </c>
      <c r="N1169" s="29">
        <v>0.4</v>
      </c>
      <c r="O1169" s="31" t="s">
        <v>12</v>
      </c>
      <c r="P1169" s="31">
        <v>0.60109594099999997</v>
      </c>
      <c r="Q1169" s="31">
        <v>0.25</v>
      </c>
      <c r="R1169" s="42"/>
      <c r="S1169" s="42" t="str">
        <f>IF(R1169="","",MAX(R1169,Q1169))</f>
        <v/>
      </c>
      <c r="T1169" s="27">
        <f>IF(A1169="placement",MIN(P1169,IF(S1169="",Q1169,S1169)),"")</f>
        <v>0.25</v>
      </c>
      <c r="U1169" s="28">
        <f>IF($A1169="placement",T1169*J1169,"")</f>
        <v>139.25</v>
      </c>
      <c r="V1169" s="26">
        <f>IF($A1169="placement",U1169,IF($A1169="site",SUMIF($C:$C,$C1169,$U:$U),IF($A1169="user",SUMIF($B:$B,$B1169,$U:$U),SUM($U:$U))))</f>
        <v>139.25</v>
      </c>
      <c r="W1169" s="27">
        <f>V1169/J1169</f>
        <v>0.25</v>
      </c>
    </row>
    <row r="1170" spans="1:23" x14ac:dyDescent="0.3">
      <c r="A1170" s="23" t="s">
        <v>14</v>
      </c>
      <c r="B1170" s="23" t="s">
        <v>6853</v>
      </c>
      <c r="C1170" s="23" t="s">
        <v>6855</v>
      </c>
      <c r="D1170" s="23" t="s">
        <v>6861</v>
      </c>
      <c r="E1170" s="23" t="s">
        <v>6854</v>
      </c>
      <c r="F1170" s="27">
        <v>0.25</v>
      </c>
      <c r="G1170" s="24">
        <v>1</v>
      </c>
      <c r="H1170" s="25">
        <v>1065.5304000000001</v>
      </c>
      <c r="I1170" s="25">
        <v>30.025300000000001</v>
      </c>
      <c r="J1170" s="26">
        <v>557</v>
      </c>
      <c r="K1170" s="26">
        <v>139</v>
      </c>
      <c r="L1170" s="27">
        <v>2.8199999999999999E-2</v>
      </c>
      <c r="M1170" s="28">
        <v>0.61814661000000004</v>
      </c>
      <c r="N1170" s="29">
        <v>0.15</v>
      </c>
      <c r="O1170" s="31" t="s">
        <v>12</v>
      </c>
      <c r="P1170" s="31">
        <v>0.75733912049999996</v>
      </c>
      <c r="Q1170" s="31">
        <v>0.25</v>
      </c>
      <c r="R1170" s="42"/>
      <c r="S1170" s="42" t="str">
        <f>IF(R1170="","",MAX(R1170,Q1170))</f>
        <v/>
      </c>
      <c r="T1170" s="27">
        <f>IF(A1170="placement",MIN(P1170,IF(S1170="",Q1170,S1170)),"")</f>
        <v>0.25</v>
      </c>
      <c r="U1170" s="28">
        <f>IF($A1170="placement",T1170*J1170,"")</f>
        <v>139.25</v>
      </c>
      <c r="V1170" s="26">
        <f>IF($A1170="placement",U1170,IF($A1170="site",SUMIF($C:$C,$C1170,$U:$U),IF($A1170="user",SUMIF($B:$B,$B1170,$U:$U),SUM($U:$U))))</f>
        <v>139.25</v>
      </c>
      <c r="W1170" s="27">
        <f>V1170/J1170</f>
        <v>0.25</v>
      </c>
    </row>
    <row r="1171" spans="1:23" x14ac:dyDescent="0.3">
      <c r="A1171" s="11" t="s">
        <v>14</v>
      </c>
      <c r="B1171" s="11" t="s">
        <v>678</v>
      </c>
      <c r="C1171" s="11" t="s">
        <v>680</v>
      </c>
      <c r="D1171" s="11" t="s">
        <v>818</v>
      </c>
      <c r="E1171" s="11" t="s">
        <v>819</v>
      </c>
      <c r="F1171" s="12">
        <v>0.25</v>
      </c>
      <c r="G1171" s="33">
        <v>1</v>
      </c>
      <c r="H1171" s="34">
        <v>59.3369</v>
      </c>
      <c r="I1171" s="34">
        <v>30.234000000000002</v>
      </c>
      <c r="J1171" s="13">
        <v>556</v>
      </c>
      <c r="K1171" s="13">
        <v>139</v>
      </c>
      <c r="L1171" s="12">
        <v>0.50949999999999995</v>
      </c>
      <c r="M1171" s="14">
        <v>0.61338512000000001</v>
      </c>
      <c r="N1171" s="15">
        <v>0.25</v>
      </c>
      <c r="O1171" s="16" t="s">
        <v>12</v>
      </c>
      <c r="P1171" s="16">
        <v>0.59242571769999997</v>
      </c>
      <c r="Q1171" s="16">
        <v>0.25</v>
      </c>
      <c r="R1171" s="44"/>
      <c r="S1171" s="42" t="str">
        <f>IF(R1171="","",MAX(R1171,Q1171))</f>
        <v/>
      </c>
      <c r="T1171" s="27">
        <f>IF(A1171="placement",MIN(P1171,IF(S1171="",Q1171,S1171)),"")</f>
        <v>0.25</v>
      </c>
      <c r="U1171" s="14">
        <f>IF($A1171="placement",T1171*J1171,"")</f>
        <v>139</v>
      </c>
      <c r="V1171" s="13">
        <f>IF($A1171="placement",U1171,IF($A1171="site",SUMIF($C:$C,$C1171,$U:$U),IF($A1171="user",SUMIF($B:$B,$B1171,$U:$U),SUM($U:$U))))</f>
        <v>139</v>
      </c>
      <c r="W1171" s="12">
        <f>V1171/J1171</f>
        <v>0.25</v>
      </c>
    </row>
    <row r="1172" spans="1:23" x14ac:dyDescent="0.3">
      <c r="A1172" s="23" t="s">
        <v>14</v>
      </c>
      <c r="B1172" s="23" t="s">
        <v>6232</v>
      </c>
      <c r="C1172" s="23" t="s">
        <v>6234</v>
      </c>
      <c r="D1172" s="32" t="s">
        <v>6239</v>
      </c>
      <c r="E1172" s="23" t="s">
        <v>6240</v>
      </c>
      <c r="F1172" s="27">
        <v>0.25</v>
      </c>
      <c r="G1172" s="24">
        <v>1</v>
      </c>
      <c r="H1172" s="25">
        <v>52.442599999999999</v>
      </c>
      <c r="I1172" s="25">
        <v>16.552700000000002</v>
      </c>
      <c r="J1172" s="26">
        <v>556</v>
      </c>
      <c r="K1172" s="26">
        <v>139</v>
      </c>
      <c r="L1172" s="27">
        <v>0.31559999999999999</v>
      </c>
      <c r="M1172" s="28">
        <v>1.1200208899999999</v>
      </c>
      <c r="N1172" s="29">
        <v>0.8</v>
      </c>
      <c r="O1172" s="31" t="s">
        <v>12</v>
      </c>
      <c r="P1172" s="31">
        <v>0.28572760539999997</v>
      </c>
      <c r="Q1172" s="31">
        <v>0.25</v>
      </c>
      <c r="R1172" s="42"/>
      <c r="S1172" s="42" t="str">
        <f>IF(R1172="","",MAX(R1172,Q1172))</f>
        <v/>
      </c>
      <c r="T1172" s="27">
        <f>IF(A1172="placement",MIN(P1172,IF(S1172="",Q1172,S1172)),"")</f>
        <v>0.25</v>
      </c>
      <c r="U1172" s="28">
        <f>IF($A1172="placement",T1172*J1172,"")</f>
        <v>139</v>
      </c>
      <c r="V1172" s="26">
        <f>IF($A1172="placement",U1172,IF($A1172="site",SUMIF($C:$C,$C1172,$U:$U),IF($A1172="user",SUMIF($B:$B,$B1172,$U:$U),SUM($U:$U))))</f>
        <v>139</v>
      </c>
      <c r="W1172" s="27">
        <f>V1172/J1172</f>
        <v>0.25</v>
      </c>
    </row>
    <row r="1173" spans="1:23" x14ac:dyDescent="0.3">
      <c r="A1173" s="23" t="s">
        <v>14</v>
      </c>
      <c r="B1173" s="23" t="s">
        <v>4406</v>
      </c>
      <c r="C1173" s="23" t="s">
        <v>4408</v>
      </c>
      <c r="D1173" s="23" t="s">
        <v>4443</v>
      </c>
      <c r="E1173" s="23" t="s">
        <v>4444</v>
      </c>
      <c r="F1173" s="27">
        <v>0.25</v>
      </c>
      <c r="G1173" s="24">
        <v>1</v>
      </c>
      <c r="H1173" s="25">
        <v>187.9153</v>
      </c>
      <c r="I1173" s="25">
        <v>21.514900000000001</v>
      </c>
      <c r="J1173" s="26">
        <v>555</v>
      </c>
      <c r="K1173" s="26">
        <v>139</v>
      </c>
      <c r="L1173" s="27">
        <v>0.1145</v>
      </c>
      <c r="M1173" s="28">
        <v>0.85990789999999995</v>
      </c>
      <c r="N1173" s="29">
        <v>0.5</v>
      </c>
      <c r="O1173" s="31" t="s">
        <v>12</v>
      </c>
      <c r="P1173" s="31">
        <v>0.4185423841</v>
      </c>
      <c r="Q1173" s="31">
        <v>0.249999999999999</v>
      </c>
      <c r="R1173" s="42"/>
      <c r="S1173" s="42" t="str">
        <f>IF(R1173="","",MAX(R1173,Q1173))</f>
        <v/>
      </c>
      <c r="T1173" s="27">
        <f>IF(A1173="placement",MIN(P1173,IF(S1173="",Q1173,S1173)),"")</f>
        <v>0.249999999999999</v>
      </c>
      <c r="U1173" s="28">
        <f>IF($A1173="placement",T1173*J1173,"")</f>
        <v>138.74999999999943</v>
      </c>
      <c r="V1173" s="26">
        <f>IF($A1173="placement",U1173,IF($A1173="site",SUMIF($C:$C,$C1173,$U:$U),IF($A1173="user",SUMIF($B:$B,$B1173,$U:$U),SUM($U:$U))))</f>
        <v>138.74999999999943</v>
      </c>
      <c r="W1173" s="27">
        <f>V1173/J1173</f>
        <v>0.24999999999999897</v>
      </c>
    </row>
    <row r="1174" spans="1:23" x14ac:dyDescent="0.3">
      <c r="A1174" s="23" t="s">
        <v>14</v>
      </c>
      <c r="B1174" s="23" t="s">
        <v>678</v>
      </c>
      <c r="C1174" s="23" t="s">
        <v>680</v>
      </c>
      <c r="D1174" s="23" t="s">
        <v>880</v>
      </c>
      <c r="E1174" s="23" t="s">
        <v>881</v>
      </c>
      <c r="F1174" s="27">
        <v>0.25</v>
      </c>
      <c r="G1174" s="24">
        <v>1</v>
      </c>
      <c r="H1174" s="25">
        <v>64.710300000000004</v>
      </c>
      <c r="I1174" s="25">
        <v>29.831700000000001</v>
      </c>
      <c r="J1174" s="26">
        <v>553</v>
      </c>
      <c r="K1174" s="26">
        <v>138</v>
      </c>
      <c r="L1174" s="27">
        <v>0.46100000000000002</v>
      </c>
      <c r="M1174" s="28">
        <v>0.61750413999999998</v>
      </c>
      <c r="N1174" s="29">
        <v>0.25</v>
      </c>
      <c r="O1174" s="31" t="s">
        <v>12</v>
      </c>
      <c r="P1174" s="31">
        <v>0.59514441620000003</v>
      </c>
      <c r="Q1174" s="31">
        <v>0.25</v>
      </c>
      <c r="R1174" s="42">
        <v>0.3</v>
      </c>
      <c r="S1174" s="42">
        <f>IF(R1174="","",MAX(R1174,Q1174))</f>
        <v>0.3</v>
      </c>
      <c r="T1174" s="27">
        <f>IF(A1174="placement",MIN(P1174,IF(S1174="",Q1174,S1174)),"")</f>
        <v>0.3</v>
      </c>
      <c r="U1174" s="28">
        <f>IF($A1174="placement",T1174*J1174,"")</f>
        <v>165.9</v>
      </c>
      <c r="V1174" s="26">
        <f>IF($A1174="placement",U1174,IF($A1174="site",SUMIF($C:$C,$C1174,$U:$U),IF($A1174="user",SUMIF($B:$B,$B1174,$U:$U),SUM($U:$U))))</f>
        <v>165.9</v>
      </c>
      <c r="W1174" s="27">
        <f>V1174/J1174</f>
        <v>0.3</v>
      </c>
    </row>
    <row r="1175" spans="1:23" x14ac:dyDescent="0.3">
      <c r="A1175" s="23" t="s">
        <v>14</v>
      </c>
      <c r="B1175" s="23" t="s">
        <v>6345</v>
      </c>
      <c r="C1175" s="23" t="s">
        <v>6347</v>
      </c>
      <c r="D1175" s="23" t="s">
        <v>6350</v>
      </c>
      <c r="E1175" s="23" t="s">
        <v>6351</v>
      </c>
      <c r="F1175" s="27">
        <v>0.25</v>
      </c>
      <c r="G1175" s="24">
        <v>1</v>
      </c>
      <c r="H1175" s="25">
        <v>1746.6711</v>
      </c>
      <c r="I1175" s="25">
        <v>169.3887</v>
      </c>
      <c r="J1175" s="26">
        <v>553</v>
      </c>
      <c r="K1175" s="26">
        <v>138</v>
      </c>
      <c r="L1175" s="27">
        <v>9.7000000000000003E-2</v>
      </c>
      <c r="M1175" s="28">
        <v>0.10879034999999999</v>
      </c>
      <c r="N1175" s="29">
        <v>0.03</v>
      </c>
      <c r="O1175" s="31" t="s">
        <v>12</v>
      </c>
      <c r="P1175" s="31">
        <v>0.72424024190000003</v>
      </c>
      <c r="Q1175" s="31">
        <v>0.25</v>
      </c>
      <c r="R1175" s="42"/>
      <c r="S1175" s="42" t="str">
        <f>IF(R1175="","",MAX(R1175,Q1175))</f>
        <v/>
      </c>
      <c r="T1175" s="27">
        <f>IF(A1175="placement",MIN(P1175,IF(S1175="",Q1175,S1175)),"")</f>
        <v>0.25</v>
      </c>
      <c r="U1175" s="28">
        <f>IF($A1175="placement",T1175*J1175,"")</f>
        <v>138.25</v>
      </c>
      <c r="V1175" s="26">
        <f>IF($A1175="placement",U1175,IF($A1175="site",SUMIF($C:$C,$C1175,$U:$U),IF($A1175="user",SUMIF($B:$B,$B1175,$U:$U),SUM($U:$U))))</f>
        <v>138.25</v>
      </c>
      <c r="W1175" s="27">
        <f>V1175/J1175</f>
        <v>0.25</v>
      </c>
    </row>
    <row r="1176" spans="1:23" x14ac:dyDescent="0.3">
      <c r="A1176" s="23" t="s">
        <v>14</v>
      </c>
      <c r="B1176" s="23" t="s">
        <v>5211</v>
      </c>
      <c r="C1176" s="23" t="s">
        <v>5213</v>
      </c>
      <c r="D1176" s="23" t="s">
        <v>5373</v>
      </c>
      <c r="E1176" s="23" t="s">
        <v>5374</v>
      </c>
      <c r="F1176" s="27">
        <v>0.15</v>
      </c>
      <c r="G1176" s="24">
        <v>0</v>
      </c>
      <c r="H1176" s="25">
        <v>32.474899999999998</v>
      </c>
      <c r="I1176" s="25">
        <v>14.712400000000001</v>
      </c>
      <c r="J1176" s="26">
        <v>552</v>
      </c>
      <c r="K1176" s="26">
        <v>83</v>
      </c>
      <c r="L1176" s="27">
        <v>0.45300000000000001</v>
      </c>
      <c r="M1176" s="28">
        <v>1.24995436</v>
      </c>
      <c r="N1176" s="29">
        <v>0.8</v>
      </c>
      <c r="O1176" s="31" t="s">
        <v>42</v>
      </c>
      <c r="P1176" s="31">
        <v>0.3599766331</v>
      </c>
      <c r="Q1176" s="31">
        <v>0.15</v>
      </c>
      <c r="R1176" s="42"/>
      <c r="S1176" s="42" t="str">
        <f>IF(R1176="","",MAX(R1176,Q1176))</f>
        <v/>
      </c>
      <c r="T1176" s="27">
        <f>IF(A1176="placement",MIN(P1176,IF(S1176="",Q1176,S1176)),"")</f>
        <v>0.15</v>
      </c>
      <c r="U1176" s="28">
        <f>IF($A1176="placement",T1176*J1176,"")</f>
        <v>82.8</v>
      </c>
      <c r="V1176" s="26">
        <f>IF($A1176="placement",U1176,IF($A1176="site",SUMIF($C:$C,$C1176,$U:$U),IF($A1176="user",SUMIF($B:$B,$B1176,$U:$U),SUM($U:$U))))</f>
        <v>82.8</v>
      </c>
      <c r="W1176" s="27">
        <f>V1176/J1176</f>
        <v>0.15</v>
      </c>
    </row>
    <row r="1177" spans="1:23" x14ac:dyDescent="0.3">
      <c r="A1177" s="23" t="s">
        <v>14</v>
      </c>
      <c r="B1177" s="23" t="s">
        <v>678</v>
      </c>
      <c r="C1177" s="23" t="s">
        <v>680</v>
      </c>
      <c r="D1177" s="23" t="s">
        <v>788</v>
      </c>
      <c r="E1177" s="23" t="s">
        <v>789</v>
      </c>
      <c r="F1177" s="27">
        <v>0.25</v>
      </c>
      <c r="G1177" s="24">
        <v>1</v>
      </c>
      <c r="H1177" s="25">
        <v>56.5274</v>
      </c>
      <c r="I1177" s="25">
        <v>29.558599999999998</v>
      </c>
      <c r="J1177" s="26">
        <v>550</v>
      </c>
      <c r="K1177" s="26">
        <v>137</v>
      </c>
      <c r="L1177" s="27">
        <v>0.52290000000000003</v>
      </c>
      <c r="M1177" s="28">
        <v>0.62016548000000005</v>
      </c>
      <c r="N1177" s="29">
        <v>0.25</v>
      </c>
      <c r="O1177" s="31" t="s">
        <v>12</v>
      </c>
      <c r="P1177" s="31">
        <v>0.59688178849999995</v>
      </c>
      <c r="Q1177" s="31">
        <v>0.25</v>
      </c>
      <c r="R1177" s="42"/>
      <c r="S1177" s="42" t="str">
        <f>IF(R1177="","",MAX(R1177,Q1177))</f>
        <v/>
      </c>
      <c r="T1177" s="27">
        <f>IF(A1177="placement",MIN(P1177,IF(S1177="",Q1177,S1177)),"")</f>
        <v>0.25</v>
      </c>
      <c r="U1177" s="28">
        <f>IF($A1177="placement",T1177*J1177,"")</f>
        <v>137.5</v>
      </c>
      <c r="V1177" s="26">
        <f>IF($A1177="placement",U1177,IF($A1177="site",SUMIF($C:$C,$C1177,$U:$U),IF($A1177="user",SUMIF($B:$B,$B1177,$U:$U),SUM($U:$U))))</f>
        <v>137.5</v>
      </c>
      <c r="W1177" s="27">
        <f>V1177/J1177</f>
        <v>0.25</v>
      </c>
    </row>
    <row r="1178" spans="1:23" x14ac:dyDescent="0.3">
      <c r="A1178" s="23" t="s">
        <v>14</v>
      </c>
      <c r="B1178" s="23" t="s">
        <v>4406</v>
      </c>
      <c r="C1178" s="23" t="s">
        <v>4408</v>
      </c>
      <c r="D1178" s="23" t="s">
        <v>4471</v>
      </c>
      <c r="E1178" s="23" t="s">
        <v>4472</v>
      </c>
      <c r="F1178" s="27">
        <v>0.25</v>
      </c>
      <c r="G1178" s="24">
        <v>1</v>
      </c>
      <c r="H1178" s="25">
        <v>182.30279999999999</v>
      </c>
      <c r="I1178" s="25">
        <v>20.664100000000001</v>
      </c>
      <c r="J1178" s="26">
        <v>549</v>
      </c>
      <c r="K1178" s="26">
        <v>137</v>
      </c>
      <c r="L1178" s="27">
        <v>0.1134</v>
      </c>
      <c r="M1178" s="28">
        <v>0.88485674000000003</v>
      </c>
      <c r="N1178" s="29">
        <v>0.5</v>
      </c>
      <c r="O1178" s="31" t="s">
        <v>12</v>
      </c>
      <c r="P1178" s="31">
        <v>0.43493677790000002</v>
      </c>
      <c r="Q1178" s="31">
        <v>0.25</v>
      </c>
      <c r="R1178" s="42"/>
      <c r="S1178" s="42" t="str">
        <f>IF(R1178="","",MAX(R1178,Q1178))</f>
        <v/>
      </c>
      <c r="T1178" s="27">
        <f>IF(A1178="placement",MIN(P1178,IF(S1178="",Q1178,S1178)),"")</f>
        <v>0.25</v>
      </c>
      <c r="U1178" s="28">
        <f>IF($A1178="placement",T1178*J1178,"")</f>
        <v>137.25</v>
      </c>
      <c r="V1178" s="26">
        <f>IF($A1178="placement",U1178,IF($A1178="site",SUMIF($C:$C,$C1178,$U:$U),IF($A1178="user",SUMIF($B:$B,$B1178,$U:$U),SUM($U:$U))))</f>
        <v>137.25</v>
      </c>
      <c r="W1178" s="27">
        <f>V1178/J1178</f>
        <v>0.25</v>
      </c>
    </row>
    <row r="1179" spans="1:23" x14ac:dyDescent="0.3">
      <c r="A1179" s="23" t="s">
        <v>14</v>
      </c>
      <c r="B1179" s="23" t="s">
        <v>9599</v>
      </c>
      <c r="C1179" s="23" t="s">
        <v>9601</v>
      </c>
      <c r="D1179" s="23" t="s">
        <v>9620</v>
      </c>
      <c r="E1179" s="23" t="s">
        <v>9621</v>
      </c>
      <c r="F1179" s="27">
        <v>0.3</v>
      </c>
      <c r="G1179" s="24">
        <v>1</v>
      </c>
      <c r="H1179" s="25">
        <v>69.569599999999994</v>
      </c>
      <c r="I1179" s="25">
        <v>3.9998999999999998</v>
      </c>
      <c r="J1179" s="26">
        <v>549</v>
      </c>
      <c r="K1179" s="26">
        <v>69</v>
      </c>
      <c r="L1179" s="27">
        <v>5.7500000000000002E-2</v>
      </c>
      <c r="M1179" s="28">
        <v>4.5737477499999999</v>
      </c>
      <c r="N1179" s="46">
        <v>4</v>
      </c>
      <c r="O1179" s="31" t="s">
        <v>42</v>
      </c>
      <c r="P1179" s="31">
        <v>0.1254436793</v>
      </c>
      <c r="Q1179" s="31">
        <v>0.12544367932414299</v>
      </c>
      <c r="R1179" s="42"/>
      <c r="S1179" s="42" t="str">
        <f>IF(R1179="","",MAX(R1179,Q1179))</f>
        <v/>
      </c>
      <c r="T1179" s="27">
        <f>IF(A1179="placement",MIN(P1179,IF(S1179="",Q1179,S1179)),"")</f>
        <v>0.1254436793</v>
      </c>
      <c r="U1179" s="28">
        <f>IF($A1179="placement",T1179*J1179,"")</f>
        <v>68.868579935699998</v>
      </c>
      <c r="V1179" s="26">
        <f>IF($A1179="placement",U1179,IF($A1179="site",SUMIF($C:$C,$C1179,$U:$U),IF($A1179="user",SUMIF($B:$B,$B1179,$U:$U),SUM($U:$U))))</f>
        <v>68.868579935699998</v>
      </c>
      <c r="W1179" s="27">
        <f>V1179/J1179</f>
        <v>0.1254436793</v>
      </c>
    </row>
    <row r="1180" spans="1:23" x14ac:dyDescent="0.3">
      <c r="A1180" s="23" t="s">
        <v>14</v>
      </c>
      <c r="B1180" s="23" t="s">
        <v>5690</v>
      </c>
      <c r="C1180" s="23" t="s">
        <v>5692</v>
      </c>
      <c r="D1180" s="23" t="s">
        <v>5699</v>
      </c>
      <c r="E1180" s="23" t="s">
        <v>5700</v>
      </c>
      <c r="F1180" s="27">
        <v>0.15</v>
      </c>
      <c r="G1180" s="24">
        <v>1</v>
      </c>
      <c r="H1180" s="25">
        <v>132.8408</v>
      </c>
      <c r="I1180" s="25">
        <v>29.578900000000001</v>
      </c>
      <c r="J1180" s="26">
        <v>548</v>
      </c>
      <c r="K1180" s="26">
        <v>82</v>
      </c>
      <c r="L1180" s="27">
        <v>0.22270000000000001</v>
      </c>
      <c r="M1180" s="28">
        <v>0.61701549</v>
      </c>
      <c r="N1180" s="29">
        <v>0.5</v>
      </c>
      <c r="O1180" s="31" t="s">
        <v>42</v>
      </c>
      <c r="P1180" s="31">
        <v>0.18964757430000001</v>
      </c>
      <c r="Q1180" s="31">
        <v>0.15</v>
      </c>
      <c r="R1180" s="42"/>
      <c r="S1180" s="42" t="str">
        <f>IF(R1180="","",MAX(R1180,Q1180))</f>
        <v/>
      </c>
      <c r="T1180" s="27">
        <f>IF(A1180="placement",MIN(P1180,IF(S1180="",Q1180,S1180)),"")</f>
        <v>0.15</v>
      </c>
      <c r="U1180" s="28">
        <f>IF($A1180="placement",T1180*J1180,"")</f>
        <v>82.2</v>
      </c>
      <c r="V1180" s="26">
        <f>IF($A1180="placement",U1180,IF($A1180="site",SUMIF($C:$C,$C1180,$U:$U),IF($A1180="user",SUMIF($B:$B,$B1180,$U:$U),SUM($U:$U))))</f>
        <v>82.2</v>
      </c>
      <c r="W1180" s="27">
        <f>V1180/J1180</f>
        <v>0.15</v>
      </c>
    </row>
    <row r="1181" spans="1:23" x14ac:dyDescent="0.3">
      <c r="A1181" s="23" t="s">
        <v>14</v>
      </c>
      <c r="B1181" s="23" t="s">
        <v>7257</v>
      </c>
      <c r="C1181" s="23" t="s">
        <v>7258</v>
      </c>
      <c r="D1181" s="32" t="s">
        <v>7311</v>
      </c>
      <c r="E1181" s="23" t="s">
        <v>348</v>
      </c>
      <c r="F1181" s="27">
        <v>0.25</v>
      </c>
      <c r="G1181" s="24">
        <v>1</v>
      </c>
      <c r="H1181" s="25">
        <v>140.11949999999999</v>
      </c>
      <c r="I1181" s="25">
        <v>27.0428</v>
      </c>
      <c r="J1181" s="26">
        <v>547</v>
      </c>
      <c r="K1181" s="26">
        <v>137</v>
      </c>
      <c r="L1181" s="27">
        <v>0.193</v>
      </c>
      <c r="M1181" s="28">
        <v>0.67403188999999997</v>
      </c>
      <c r="N1181" s="29">
        <v>0.25</v>
      </c>
      <c r="O1181" s="31" t="s">
        <v>12</v>
      </c>
      <c r="P1181" s="31">
        <v>0.62909766850000004</v>
      </c>
      <c r="Q1181" s="31">
        <v>0.25</v>
      </c>
      <c r="R1181" s="42"/>
      <c r="S1181" s="42" t="str">
        <f>IF(R1181="","",MAX(R1181,Q1181))</f>
        <v/>
      </c>
      <c r="T1181" s="27">
        <f>IF(A1181="placement",MIN(P1181,IF(S1181="",Q1181,S1181)),"")</f>
        <v>0.25</v>
      </c>
      <c r="U1181" s="28">
        <f>IF($A1181="placement",T1181*J1181,"")</f>
        <v>136.75</v>
      </c>
      <c r="V1181" s="26">
        <f>IF($A1181="placement",U1181,IF($A1181="site",SUMIF($C:$C,$C1181,$U:$U),IF($A1181="user",SUMIF($B:$B,$B1181,$U:$U),SUM($U:$U))))</f>
        <v>136.75</v>
      </c>
      <c r="W1181" s="27">
        <f>V1181/J1181</f>
        <v>0.25</v>
      </c>
    </row>
    <row r="1182" spans="1:23" x14ac:dyDescent="0.3">
      <c r="A1182" s="17" t="s">
        <v>14</v>
      </c>
      <c r="B1182" s="17" t="s">
        <v>1350</v>
      </c>
      <c r="C1182" s="17" t="s">
        <v>1352</v>
      </c>
      <c r="D1182" s="17" t="s">
        <v>1425</v>
      </c>
      <c r="E1182" s="17" t="s">
        <v>1426</v>
      </c>
      <c r="F1182" s="18">
        <v>0.15</v>
      </c>
      <c r="G1182" s="36">
        <v>1</v>
      </c>
      <c r="H1182" s="37">
        <v>173.00839999999999</v>
      </c>
      <c r="I1182" s="37">
        <v>29.436599999999999</v>
      </c>
      <c r="J1182" s="19">
        <v>547</v>
      </c>
      <c r="K1182" s="19">
        <v>82</v>
      </c>
      <c r="L1182" s="18">
        <v>0.1701</v>
      </c>
      <c r="M1182" s="20">
        <v>0.61994501999999996</v>
      </c>
      <c r="N1182" s="21">
        <v>0.45</v>
      </c>
      <c r="O1182" s="22" t="s">
        <v>42</v>
      </c>
      <c r="P1182" s="22">
        <v>0.2741291743</v>
      </c>
      <c r="Q1182" s="22">
        <v>0.149999999999999</v>
      </c>
      <c r="R1182" s="43"/>
      <c r="S1182" s="42" t="str">
        <f>IF(R1182="","",MAX(R1182,Q1182))</f>
        <v/>
      </c>
      <c r="T1182" s="27">
        <f>IF(A1182="placement",MIN(P1182,IF(S1182="",Q1182,S1182)),"")</f>
        <v>0.149999999999999</v>
      </c>
      <c r="U1182" s="20">
        <f>IF($A1182="placement",T1182*J1182,"")</f>
        <v>82.049999999999457</v>
      </c>
      <c r="V1182" s="19">
        <f>IF($A1182="placement",U1182,IF($A1182="site",SUMIF($C:$C,$C1182,$U:$U),IF($A1182="user",SUMIF($B:$B,$B1182,$U:$U),SUM($U:$U))))</f>
        <v>82.049999999999457</v>
      </c>
      <c r="W1182" s="18">
        <f>V1182/J1182</f>
        <v>0.149999999999999</v>
      </c>
    </row>
    <row r="1183" spans="1:23" x14ac:dyDescent="0.3">
      <c r="A1183" s="17" t="s">
        <v>14</v>
      </c>
      <c r="B1183" s="17" t="s">
        <v>678</v>
      </c>
      <c r="C1183" s="17" t="s">
        <v>680</v>
      </c>
      <c r="D1183" s="38" t="s">
        <v>804</v>
      </c>
      <c r="E1183" s="17" t="s">
        <v>805</v>
      </c>
      <c r="F1183" s="18">
        <v>0.25</v>
      </c>
      <c r="G1183" s="36">
        <v>1</v>
      </c>
      <c r="H1183" s="37">
        <v>62.132899999999999</v>
      </c>
      <c r="I1183" s="37">
        <v>29.325099999999999</v>
      </c>
      <c r="J1183" s="19">
        <v>546</v>
      </c>
      <c r="K1183" s="19">
        <v>136</v>
      </c>
      <c r="L1183" s="18">
        <v>0.47199999999999998</v>
      </c>
      <c r="M1183" s="20">
        <v>0.62008885999999996</v>
      </c>
      <c r="N1183" s="21">
        <v>0.25</v>
      </c>
      <c r="O1183" s="22" t="s">
        <v>12</v>
      </c>
      <c r="P1183" s="22">
        <v>0.5968319742</v>
      </c>
      <c r="Q1183" s="22">
        <v>0.25</v>
      </c>
      <c r="R1183" s="43"/>
      <c r="S1183" s="42" t="str">
        <f>IF(R1183="","",MAX(R1183,Q1183))</f>
        <v/>
      </c>
      <c r="T1183" s="27">
        <f>IF(A1183="placement",MIN(P1183,IF(S1183="",Q1183,S1183)),"")</f>
        <v>0.25</v>
      </c>
      <c r="U1183" s="20">
        <f>IF($A1183="placement",T1183*J1183,"")</f>
        <v>136.5</v>
      </c>
      <c r="V1183" s="19">
        <f>IF($A1183="placement",U1183,IF($A1183="site",SUMIF($C:$C,$C1183,$U:$U),IF($A1183="user",SUMIF($B:$B,$B1183,$U:$U),SUM($U:$U))))</f>
        <v>136.5</v>
      </c>
      <c r="W1183" s="18">
        <f>V1183/J1183</f>
        <v>0.25</v>
      </c>
    </row>
    <row r="1184" spans="1:23" x14ac:dyDescent="0.3">
      <c r="A1184" s="11" t="s">
        <v>14</v>
      </c>
      <c r="B1184" s="11" t="s">
        <v>3266</v>
      </c>
      <c r="C1184" s="11" t="s">
        <v>3268</v>
      </c>
      <c r="D1184" s="11" t="s">
        <v>3319</v>
      </c>
      <c r="E1184" s="11" t="s">
        <v>3320</v>
      </c>
      <c r="F1184" s="12">
        <v>0.25</v>
      </c>
      <c r="G1184" s="33">
        <v>1</v>
      </c>
      <c r="H1184" s="34">
        <v>99.578599999999994</v>
      </c>
      <c r="I1184" s="34">
        <v>16.053899999999999</v>
      </c>
      <c r="J1184" s="13">
        <v>546</v>
      </c>
      <c r="K1184" s="13">
        <v>137</v>
      </c>
      <c r="L1184" s="12">
        <v>0.16120000000000001</v>
      </c>
      <c r="M1184" s="14">
        <v>1.1346434999999999</v>
      </c>
      <c r="N1184" s="15">
        <v>0.45</v>
      </c>
      <c r="O1184" s="16" t="s">
        <v>12</v>
      </c>
      <c r="P1184" s="16">
        <v>0.60339965839999998</v>
      </c>
      <c r="Q1184" s="16">
        <v>0.25</v>
      </c>
      <c r="R1184" s="44"/>
      <c r="S1184" s="42" t="str">
        <f>IF(R1184="","",MAX(R1184,Q1184))</f>
        <v/>
      </c>
      <c r="T1184" s="27">
        <f>IF(A1184="placement",MIN(P1184,IF(S1184="",Q1184,S1184)),"")</f>
        <v>0.25</v>
      </c>
      <c r="U1184" s="14">
        <f>IF($A1184="placement",T1184*J1184,"")</f>
        <v>136.5</v>
      </c>
      <c r="V1184" s="13">
        <f>IF($A1184="placement",U1184,IF($A1184="site",SUMIF($C:$C,$C1184,$U:$U),IF($A1184="user",SUMIF($B:$B,$B1184,$U:$U),SUM($U:$U))))</f>
        <v>136.5</v>
      </c>
      <c r="W1184" s="12">
        <f>V1184/J1184</f>
        <v>0.25</v>
      </c>
    </row>
    <row r="1185" spans="1:23" x14ac:dyDescent="0.3">
      <c r="A1185" s="23" t="s">
        <v>14</v>
      </c>
      <c r="B1185" s="23" t="s">
        <v>3266</v>
      </c>
      <c r="C1185" s="23" t="s">
        <v>3268</v>
      </c>
      <c r="D1185" s="23" t="s">
        <v>3486</v>
      </c>
      <c r="E1185" s="23" t="s">
        <v>3487</v>
      </c>
      <c r="F1185" s="27">
        <v>0.05</v>
      </c>
      <c r="G1185" s="24">
        <v>1</v>
      </c>
      <c r="H1185" s="25">
        <v>485.3134</v>
      </c>
      <c r="I1185" s="25">
        <v>83.319000000000003</v>
      </c>
      <c r="J1185" s="26">
        <v>546</v>
      </c>
      <c r="K1185" s="26">
        <v>25</v>
      </c>
      <c r="L1185" s="27">
        <v>0.17169999999999999</v>
      </c>
      <c r="M1185" s="28">
        <v>0.21838099</v>
      </c>
      <c r="N1185" s="29">
        <v>0.2</v>
      </c>
      <c r="O1185" s="31" t="s">
        <v>70</v>
      </c>
      <c r="P1185" s="31">
        <v>8.4169368800000005E-2</v>
      </c>
      <c r="Q1185" s="31">
        <v>4.9999999999999899E-2</v>
      </c>
      <c r="R1185" s="42"/>
      <c r="S1185" s="42" t="str">
        <f>IF(R1185="","",MAX(R1185,Q1185))</f>
        <v/>
      </c>
      <c r="T1185" s="27">
        <f>IF(A1185="placement",MIN(P1185,IF(S1185="",Q1185,S1185)),"")</f>
        <v>4.9999999999999899E-2</v>
      </c>
      <c r="U1185" s="28">
        <f>IF($A1185="placement",T1185*J1185,"")</f>
        <v>27.299999999999944</v>
      </c>
      <c r="V1185" s="26">
        <f>IF($A1185="placement",U1185,IF($A1185="site",SUMIF($C:$C,$C1185,$U:$U),IF($A1185="user",SUMIF($B:$B,$B1185,$U:$U),SUM($U:$U))))</f>
        <v>27.299999999999944</v>
      </c>
      <c r="W1185" s="27">
        <f>V1185/J1185</f>
        <v>4.9999999999999899E-2</v>
      </c>
    </row>
    <row r="1186" spans="1:23" x14ac:dyDescent="0.3">
      <c r="A1186" s="17" t="s">
        <v>14</v>
      </c>
      <c r="B1186" s="17" t="s">
        <v>183</v>
      </c>
      <c r="C1186" s="17" t="s">
        <v>185</v>
      </c>
      <c r="D1186" s="17" t="s">
        <v>208</v>
      </c>
      <c r="E1186" s="17" t="s">
        <v>209</v>
      </c>
      <c r="F1186" s="18">
        <v>0.2</v>
      </c>
      <c r="G1186" s="36">
        <v>1</v>
      </c>
      <c r="H1186" s="37">
        <v>85.251099999999994</v>
      </c>
      <c r="I1186" s="37">
        <v>5.1881000000000004</v>
      </c>
      <c r="J1186" s="19">
        <v>545</v>
      </c>
      <c r="K1186" s="19">
        <v>77</v>
      </c>
      <c r="L1186" s="18">
        <v>6.0900000000000003E-2</v>
      </c>
      <c r="M1186" s="20">
        <v>3.5013809199999999</v>
      </c>
      <c r="N1186" s="21">
        <v>3</v>
      </c>
      <c r="O1186" s="22" t="s">
        <v>42</v>
      </c>
      <c r="P1186" s="22">
        <v>0.1431951927</v>
      </c>
      <c r="Q1186" s="22">
        <v>0.143195192748543</v>
      </c>
      <c r="R1186" s="43"/>
      <c r="S1186" s="42" t="str">
        <f>IF(R1186="","",MAX(R1186,Q1186))</f>
        <v/>
      </c>
      <c r="T1186" s="27">
        <f>IF(A1186="placement",MIN(P1186,IF(S1186="",Q1186,S1186)),"")</f>
        <v>0.1431951927</v>
      </c>
      <c r="U1186" s="20">
        <f>IF($A1186="placement",T1186*J1186,"")</f>
        <v>78.041380021500004</v>
      </c>
      <c r="V1186" s="19">
        <f>IF($A1186="placement",U1186,IF($A1186="site",SUMIF($C:$C,$C1186,$U:$U),IF($A1186="user",SUMIF($B:$B,$B1186,$U:$U),SUM($U:$U))))</f>
        <v>78.041380021500004</v>
      </c>
      <c r="W1186" s="18">
        <f>V1186/J1186</f>
        <v>0.1431951927</v>
      </c>
    </row>
    <row r="1187" spans="1:23" hidden="1" x14ac:dyDescent="0.3">
      <c r="A1187" s="23" t="s">
        <v>13</v>
      </c>
      <c r="B1187" s="23" t="s">
        <v>8415</v>
      </c>
      <c r="C1187" s="23" t="s">
        <v>8417</v>
      </c>
      <c r="D1187" s="23" t="s">
        <v>9898</v>
      </c>
      <c r="E1187" s="23"/>
      <c r="F1187" s="27">
        <v>0.25</v>
      </c>
      <c r="G1187" s="24">
        <v>1</v>
      </c>
      <c r="H1187" s="25">
        <v>253.2663</v>
      </c>
      <c r="I1187" s="25">
        <v>48.293500000000002</v>
      </c>
      <c r="J1187" s="26">
        <v>2062</v>
      </c>
      <c r="K1187" s="26">
        <v>515</v>
      </c>
      <c r="L1187" s="27">
        <v>0.19070000000000001</v>
      </c>
      <c r="M1187" s="28">
        <v>1.42312734</v>
      </c>
      <c r="N1187" s="29">
        <v>1</v>
      </c>
      <c r="O1187" s="31"/>
      <c r="P1187" s="31">
        <v>0.29732218989999998</v>
      </c>
      <c r="Q1187" s="31">
        <v>0.25</v>
      </c>
      <c r="R1187" s="42"/>
      <c r="S1187" s="42" t="str">
        <f>IF(R1187="","",MAX(R1187,Q1187))</f>
        <v/>
      </c>
      <c r="T1187" s="27" t="str">
        <f>IF(A1187="placement",MIN(P1187,IF(S1187="",Q1187,S1187)),"")</f>
        <v/>
      </c>
      <c r="U1187" s="28" t="str">
        <f>IF($A1187="placement",T1187*J1187,"")</f>
        <v/>
      </c>
      <c r="V1187" s="26">
        <f>IF($A1187="placement",U1187,IF($A1187="site",SUMIF($C:$C,$C1187,$U:$U),IF($A1187="user",SUMIF($B:$B,$B1187,$U:$U),SUM($U:$U))))</f>
        <v>515.49999999999864</v>
      </c>
      <c r="W1187" s="27">
        <f>V1187/J1187</f>
        <v>0.24999999999999933</v>
      </c>
    </row>
    <row r="1188" spans="1:23" hidden="1" x14ac:dyDescent="0.3">
      <c r="A1188" s="23" t="s">
        <v>10</v>
      </c>
      <c r="B1188" s="23" t="s">
        <v>3927</v>
      </c>
      <c r="C1188" s="23" t="s">
        <v>9898</v>
      </c>
      <c r="D1188" s="23" t="s">
        <v>9898</v>
      </c>
      <c r="E1188" s="23"/>
      <c r="F1188" s="27">
        <v>0.25</v>
      </c>
      <c r="G1188" s="24">
        <v>1</v>
      </c>
      <c r="H1188" s="25">
        <v>2675.7141000000001</v>
      </c>
      <c r="I1188" s="25">
        <v>297.99560000000002</v>
      </c>
      <c r="J1188" s="26">
        <v>3077</v>
      </c>
      <c r="K1188" s="26">
        <v>769</v>
      </c>
      <c r="L1188" s="27">
        <v>0.1114</v>
      </c>
      <c r="M1188" s="28">
        <v>0.34420981</v>
      </c>
      <c r="N1188" s="29">
        <v>0.15839</v>
      </c>
      <c r="O1188" s="31"/>
      <c r="P1188" s="31">
        <v>0.53984461250000004</v>
      </c>
      <c r="Q1188" s="31">
        <v>0.25</v>
      </c>
      <c r="R1188" s="42"/>
      <c r="S1188" s="42" t="str">
        <f>IF(R1188="","",MAX(R1188,Q1188))</f>
        <v/>
      </c>
      <c r="T1188" s="27" t="str">
        <f>IF(A1188="placement",MIN(P1188,IF(S1188="",Q1188,S1188)),"")</f>
        <v/>
      </c>
      <c r="U1188" s="28" t="str">
        <f>IF($A1188="placement",T1188*J1188,"")</f>
        <v/>
      </c>
      <c r="V1188" s="26">
        <f>IF($A1188="placement",U1188,IF($A1188="site",SUMIF($C:$C,$C1188,$U:$U),IF($A1188="user",SUMIF($B:$B,$B1188,$U:$U),SUM($U:$U))))</f>
        <v>769.25</v>
      </c>
      <c r="W1188" s="27">
        <f>V1188/J1188</f>
        <v>0.25</v>
      </c>
    </row>
    <row r="1189" spans="1:23" x14ac:dyDescent="0.3">
      <c r="A1189" s="11" t="s">
        <v>14</v>
      </c>
      <c r="B1189" s="11" t="s">
        <v>33</v>
      </c>
      <c r="C1189" s="11" t="s">
        <v>35</v>
      </c>
      <c r="D1189" s="11" t="s">
        <v>47</v>
      </c>
      <c r="E1189" s="11" t="s">
        <v>48</v>
      </c>
      <c r="F1189" s="12">
        <v>0.28000000000000003</v>
      </c>
      <c r="G1189" s="33">
        <v>1</v>
      </c>
      <c r="H1189" s="34">
        <v>471.9683</v>
      </c>
      <c r="I1189" s="34">
        <v>88.089799999999997</v>
      </c>
      <c r="J1189" s="13">
        <v>544</v>
      </c>
      <c r="K1189" s="13">
        <v>152</v>
      </c>
      <c r="L1189" s="12">
        <v>0.18659999999999999</v>
      </c>
      <c r="M1189" s="14">
        <v>0.20583106000000001</v>
      </c>
      <c r="N1189" s="15">
        <v>0.01</v>
      </c>
      <c r="O1189" s="16" t="s">
        <v>12</v>
      </c>
      <c r="P1189" s="16">
        <v>0.95141646830000004</v>
      </c>
      <c r="Q1189" s="16">
        <v>0.27999999999999903</v>
      </c>
      <c r="R1189" s="44"/>
      <c r="S1189" s="42" t="str">
        <f>IF(R1189="","",MAX(R1189,Q1189))</f>
        <v/>
      </c>
      <c r="T1189" s="27">
        <f>IF(A1189="placement",MIN(P1189,IF(S1189="",Q1189,S1189)),"")</f>
        <v>0.27999999999999903</v>
      </c>
      <c r="U1189" s="14">
        <f>IF($A1189="placement",T1189*J1189,"")</f>
        <v>152.31999999999948</v>
      </c>
      <c r="V1189" s="13">
        <f>IF($A1189="placement",U1189,IF($A1189="site",SUMIF($C:$C,$C1189,$U:$U),IF($A1189="user",SUMIF($B:$B,$B1189,$U:$U),SUM($U:$U))))</f>
        <v>152.31999999999948</v>
      </c>
      <c r="W1189" s="12">
        <f>V1189/J1189</f>
        <v>0.27999999999999903</v>
      </c>
    </row>
    <row r="1190" spans="1:23" x14ac:dyDescent="0.3">
      <c r="A1190" s="11" t="s">
        <v>14</v>
      </c>
      <c r="B1190" s="11" t="s">
        <v>4328</v>
      </c>
      <c r="C1190" s="11" t="s">
        <v>4329</v>
      </c>
      <c r="D1190" s="11" t="s">
        <v>4337</v>
      </c>
      <c r="E1190" s="11" t="s">
        <v>10193</v>
      </c>
      <c r="F1190" s="12">
        <v>0.25</v>
      </c>
      <c r="G1190" s="33">
        <v>1</v>
      </c>
      <c r="H1190" s="34">
        <v>110.97839999999999</v>
      </c>
      <c r="I1190" s="34">
        <v>38.627099999999999</v>
      </c>
      <c r="J1190" s="13">
        <v>544</v>
      </c>
      <c r="K1190" s="13">
        <v>136</v>
      </c>
      <c r="L1190" s="12">
        <v>0.34810000000000002</v>
      </c>
      <c r="M1190" s="14">
        <v>0.46931468999999998</v>
      </c>
      <c r="N1190" s="15">
        <v>0.25</v>
      </c>
      <c r="O1190" s="16" t="s">
        <v>12</v>
      </c>
      <c r="P1190" s="16">
        <v>0.46730838940000002</v>
      </c>
      <c r="Q1190" s="16">
        <v>0.25</v>
      </c>
      <c r="R1190" s="44"/>
      <c r="S1190" s="42" t="str">
        <f>IF(R1190="","",MAX(R1190,Q1190))</f>
        <v/>
      </c>
      <c r="T1190" s="27">
        <f>IF(A1190="placement",MIN(P1190,IF(S1190="",Q1190,S1190)),"")</f>
        <v>0.25</v>
      </c>
      <c r="U1190" s="14">
        <f>IF($A1190="placement",T1190*J1190,"")</f>
        <v>136</v>
      </c>
      <c r="V1190" s="13">
        <f>IF($A1190="placement",U1190,IF($A1190="site",SUMIF($C:$C,$C1190,$U:$U),IF($A1190="user",SUMIF($B:$B,$B1190,$U:$U),SUM($U:$U))))</f>
        <v>136</v>
      </c>
      <c r="W1190" s="12">
        <f>V1190/J1190</f>
        <v>0.25</v>
      </c>
    </row>
    <row r="1191" spans="1:23" x14ac:dyDescent="0.3">
      <c r="A1191" s="23" t="s">
        <v>14</v>
      </c>
      <c r="B1191" s="23" t="s">
        <v>3593</v>
      </c>
      <c r="C1191" s="23" t="s">
        <v>3595</v>
      </c>
      <c r="D1191" s="23" t="s">
        <v>3596</v>
      </c>
      <c r="E1191" s="23" t="s">
        <v>3597</v>
      </c>
      <c r="F1191" s="27">
        <v>0.25</v>
      </c>
      <c r="G1191" s="24">
        <v>1</v>
      </c>
      <c r="H1191" s="25">
        <v>492.8571</v>
      </c>
      <c r="I1191" s="25">
        <v>48.389099999999999</v>
      </c>
      <c r="J1191" s="26">
        <v>543</v>
      </c>
      <c r="K1191" s="26">
        <v>136</v>
      </c>
      <c r="L1191" s="27">
        <v>9.8199999999999996E-2</v>
      </c>
      <c r="M1191" s="28">
        <v>0.37411591</v>
      </c>
      <c r="N1191" s="29">
        <v>0.05</v>
      </c>
      <c r="O1191" s="31" t="s">
        <v>42</v>
      </c>
      <c r="P1191" s="31">
        <v>0.86635158030000003</v>
      </c>
      <c r="Q1191" s="31">
        <v>0.25</v>
      </c>
      <c r="R1191" s="42"/>
      <c r="S1191" s="42" t="str">
        <f>IF(R1191="","",MAX(R1191,Q1191))</f>
        <v/>
      </c>
      <c r="T1191" s="27">
        <f>IF(A1191="placement",MIN(P1191,IF(S1191="",Q1191,S1191)),"")</f>
        <v>0.25</v>
      </c>
      <c r="U1191" s="28">
        <f>IF($A1191="placement",T1191*J1191,"")</f>
        <v>135.75</v>
      </c>
      <c r="V1191" s="26">
        <f>IF($A1191="placement",U1191,IF($A1191="site",SUMIF($C:$C,$C1191,$U:$U),IF($A1191="user",SUMIF($B:$B,$B1191,$U:$U),SUM($U:$U))))</f>
        <v>135.75</v>
      </c>
      <c r="W1191" s="27">
        <f>V1191/J1191</f>
        <v>0.25</v>
      </c>
    </row>
    <row r="1192" spans="1:23" x14ac:dyDescent="0.3">
      <c r="A1192" s="17" t="s">
        <v>14</v>
      </c>
      <c r="B1192" s="17" t="s">
        <v>678</v>
      </c>
      <c r="C1192" s="17" t="s">
        <v>680</v>
      </c>
      <c r="D1192" s="17" t="s">
        <v>703</v>
      </c>
      <c r="E1192" s="17" t="s">
        <v>704</v>
      </c>
      <c r="F1192" s="18">
        <v>0.25</v>
      </c>
      <c r="G1192" s="36">
        <v>1</v>
      </c>
      <c r="H1192" s="37">
        <v>61.863599999999998</v>
      </c>
      <c r="I1192" s="37">
        <v>29.941600000000001</v>
      </c>
      <c r="J1192" s="19">
        <v>541</v>
      </c>
      <c r="K1192" s="19">
        <v>135</v>
      </c>
      <c r="L1192" s="18">
        <v>0.48399999999999999</v>
      </c>
      <c r="M1192" s="20">
        <v>0.60216802999999997</v>
      </c>
      <c r="N1192" s="21">
        <v>0.25</v>
      </c>
      <c r="O1192" s="22" t="s">
        <v>12</v>
      </c>
      <c r="P1192" s="22">
        <v>0.58483348690000003</v>
      </c>
      <c r="Q1192" s="22">
        <v>0.25</v>
      </c>
      <c r="R1192" s="43"/>
      <c r="S1192" s="42" t="str">
        <f>IF(R1192="","",MAX(R1192,Q1192))</f>
        <v/>
      </c>
      <c r="T1192" s="27">
        <f>IF(A1192="placement",MIN(P1192,IF(S1192="",Q1192,S1192)),"")</f>
        <v>0.25</v>
      </c>
      <c r="U1192" s="20">
        <f>IF($A1192="placement",T1192*J1192,"")</f>
        <v>135.25</v>
      </c>
      <c r="V1192" s="19">
        <f>IF($A1192="placement",U1192,IF($A1192="site",SUMIF($C:$C,$C1192,$U:$U),IF($A1192="user",SUMIF($B:$B,$B1192,$U:$U),SUM($U:$U))))</f>
        <v>135.25</v>
      </c>
      <c r="W1192" s="18">
        <f>V1192/J1192</f>
        <v>0.25</v>
      </c>
    </row>
    <row r="1193" spans="1:23" x14ac:dyDescent="0.3">
      <c r="A1193" s="23" t="s">
        <v>14</v>
      </c>
      <c r="B1193" s="23" t="s">
        <v>4894</v>
      </c>
      <c r="C1193" s="23" t="s">
        <v>4896</v>
      </c>
      <c r="D1193" s="23" t="s">
        <v>10927</v>
      </c>
      <c r="E1193" s="23" t="s">
        <v>10928</v>
      </c>
      <c r="F1193" s="27">
        <v>0.25</v>
      </c>
      <c r="G1193" s="24">
        <v>1</v>
      </c>
      <c r="H1193" s="25">
        <v>138.0119</v>
      </c>
      <c r="I1193" s="25">
        <v>13.5017</v>
      </c>
      <c r="J1193" s="26">
        <v>540</v>
      </c>
      <c r="K1193" s="26">
        <v>133</v>
      </c>
      <c r="L1193" s="27">
        <v>9.7799999999999998E-2</v>
      </c>
      <c r="M1193" s="28">
        <v>1.33347511</v>
      </c>
      <c r="N1193" s="29">
        <v>1</v>
      </c>
      <c r="O1193" s="31" t="s">
        <v>12</v>
      </c>
      <c r="P1193" s="31">
        <v>0.25007974329999999</v>
      </c>
      <c r="Q1193" s="31">
        <v>0.249999999999999</v>
      </c>
      <c r="R1193" s="42"/>
      <c r="S1193" s="42" t="str">
        <f>IF(R1193="","",MAX(R1193,Q1193))</f>
        <v/>
      </c>
      <c r="T1193" s="27">
        <f>IF(A1193="placement",MIN(P1193,IF(S1193="",Q1193,S1193)),"")</f>
        <v>0.249999999999999</v>
      </c>
      <c r="U1193" s="28">
        <f>IF($A1193="placement",T1193*J1193,"")</f>
        <v>134.99999999999946</v>
      </c>
      <c r="V1193" s="26">
        <f>IF($A1193="placement",U1193,IF($A1193="site",SUMIF($C:$C,$C1193,$U:$U),IF($A1193="user",SUMIF($B:$B,$B1193,$U:$U),SUM($U:$U))))</f>
        <v>134.99999999999946</v>
      </c>
      <c r="W1193" s="27">
        <f>V1193/J1193</f>
        <v>0.249999999999999</v>
      </c>
    </row>
    <row r="1194" spans="1:23" x14ac:dyDescent="0.3">
      <c r="A1194" s="23" t="s">
        <v>14</v>
      </c>
      <c r="B1194" s="23" t="s">
        <v>8773</v>
      </c>
      <c r="C1194" s="23" t="s">
        <v>8775</v>
      </c>
      <c r="D1194" s="32" t="s">
        <v>8776</v>
      </c>
      <c r="E1194" s="23" t="s">
        <v>8777</v>
      </c>
      <c r="F1194" s="27">
        <v>0.25</v>
      </c>
      <c r="G1194" s="24">
        <v>1</v>
      </c>
      <c r="H1194" s="25">
        <v>266.06959999999998</v>
      </c>
      <c r="I1194" s="25">
        <v>27.550599999999999</v>
      </c>
      <c r="J1194" s="26">
        <v>540</v>
      </c>
      <c r="K1194" s="26">
        <v>121</v>
      </c>
      <c r="L1194" s="27">
        <v>0.10349999999999999</v>
      </c>
      <c r="M1194" s="28">
        <v>0.65361153999999999</v>
      </c>
      <c r="N1194" s="29">
        <v>0.5</v>
      </c>
      <c r="O1194" s="31" t="s">
        <v>12</v>
      </c>
      <c r="P1194" s="31">
        <v>0.2350196269</v>
      </c>
      <c r="Q1194" s="31">
        <v>0.23501962688295899</v>
      </c>
      <c r="R1194" s="42"/>
      <c r="S1194" s="42" t="str">
        <f>IF(R1194="","",MAX(R1194,Q1194))</f>
        <v/>
      </c>
      <c r="T1194" s="27">
        <f>IF(A1194="placement",MIN(P1194,IF(S1194="",Q1194,S1194)),"")</f>
        <v>0.23501962688295899</v>
      </c>
      <c r="U1194" s="28">
        <f>IF($A1194="placement",T1194*J1194,"")</f>
        <v>126.91059851679786</v>
      </c>
      <c r="V1194" s="26">
        <f>IF($A1194="placement",U1194,IF($A1194="site",SUMIF($C:$C,$C1194,$U:$U),IF($A1194="user",SUMIF($B:$B,$B1194,$U:$U),SUM($U:$U))))</f>
        <v>126.91059851679786</v>
      </c>
      <c r="W1194" s="27">
        <f>V1194/J1194</f>
        <v>0.23501962688295899</v>
      </c>
    </row>
    <row r="1195" spans="1:23" x14ac:dyDescent="0.3">
      <c r="A1195" s="23" t="s">
        <v>14</v>
      </c>
      <c r="B1195" s="23" t="s">
        <v>9338</v>
      </c>
      <c r="C1195" s="23" t="s">
        <v>7914</v>
      </c>
      <c r="D1195" s="23" t="s">
        <v>9352</v>
      </c>
      <c r="E1195" s="23" t="s">
        <v>9353</v>
      </c>
      <c r="F1195" s="27">
        <v>0.2</v>
      </c>
      <c r="G1195" s="24">
        <v>1</v>
      </c>
      <c r="H1195" s="25">
        <v>227.62909999999999</v>
      </c>
      <c r="I1195" s="25">
        <v>83.319599999999994</v>
      </c>
      <c r="J1195" s="26">
        <v>540</v>
      </c>
      <c r="K1195" s="26">
        <v>108</v>
      </c>
      <c r="L1195" s="27">
        <v>0.36599999999999999</v>
      </c>
      <c r="M1195" s="28">
        <v>0.21586095</v>
      </c>
      <c r="N1195" s="29">
        <v>0.1</v>
      </c>
      <c r="O1195" s="31" t="s">
        <v>42</v>
      </c>
      <c r="P1195" s="31">
        <v>0.53673880959999998</v>
      </c>
      <c r="Q1195" s="31">
        <v>0.2</v>
      </c>
      <c r="R1195" s="42"/>
      <c r="S1195" s="42" t="str">
        <f>IF(R1195="","",MAX(R1195,Q1195))</f>
        <v/>
      </c>
      <c r="T1195" s="27">
        <f>IF(A1195="placement",MIN(P1195,IF(S1195="",Q1195,S1195)),"")</f>
        <v>0.2</v>
      </c>
      <c r="U1195" s="28">
        <f>IF($A1195="placement",T1195*J1195,"")</f>
        <v>108</v>
      </c>
      <c r="V1195" s="26">
        <f>IF($A1195="placement",U1195,IF($A1195="site",SUMIF($C:$C,$C1195,$U:$U),IF($A1195="user",SUMIF($B:$B,$B1195,$U:$U),SUM($U:$U))))</f>
        <v>108</v>
      </c>
      <c r="W1195" s="27">
        <f>V1195/J1195</f>
        <v>0.2</v>
      </c>
    </row>
    <row r="1196" spans="1:23" x14ac:dyDescent="0.3">
      <c r="A1196" s="23" t="s">
        <v>14</v>
      </c>
      <c r="B1196" s="23" t="s">
        <v>3593</v>
      </c>
      <c r="C1196" s="23" t="s">
        <v>3595</v>
      </c>
      <c r="D1196" s="23" t="s">
        <v>3638</v>
      </c>
      <c r="E1196" s="23" t="s">
        <v>3639</v>
      </c>
      <c r="F1196" s="27">
        <v>0.25</v>
      </c>
      <c r="G1196" s="24">
        <v>1</v>
      </c>
      <c r="H1196" s="25">
        <v>493.61860000000001</v>
      </c>
      <c r="I1196" s="25">
        <v>58.732399999999998</v>
      </c>
      <c r="J1196" s="26">
        <v>539</v>
      </c>
      <c r="K1196" s="26">
        <v>135</v>
      </c>
      <c r="L1196" s="27">
        <v>0.11899999999999999</v>
      </c>
      <c r="M1196" s="28">
        <v>0.30564984000000001</v>
      </c>
      <c r="N1196" s="29">
        <v>0.05</v>
      </c>
      <c r="O1196" s="31" t="s">
        <v>42</v>
      </c>
      <c r="P1196" s="31">
        <v>0.83641411499999996</v>
      </c>
      <c r="Q1196" s="31">
        <v>0.249999999999999</v>
      </c>
      <c r="R1196" s="42"/>
      <c r="S1196" s="42" t="str">
        <f>IF(R1196="","",MAX(R1196,Q1196))</f>
        <v/>
      </c>
      <c r="T1196" s="27">
        <f>IF(A1196="placement",MIN(P1196,IF(S1196="",Q1196,S1196)),"")</f>
        <v>0.249999999999999</v>
      </c>
      <c r="U1196" s="28">
        <f>IF($A1196="placement",T1196*J1196,"")</f>
        <v>134.74999999999946</v>
      </c>
      <c r="V1196" s="23">
        <f>IF($A1196="placement",U1196,IF($A1196="site",SUMIF($C:$C,$C1196,$U:$U),IF($A1196="user",SUMIF($B:$B,$B1196,$U:$U),SUM($U:$U))))</f>
        <v>134.74999999999946</v>
      </c>
      <c r="W1196" s="27">
        <f>V1196/J1196</f>
        <v>0.249999999999999</v>
      </c>
    </row>
    <row r="1197" spans="1:23" x14ac:dyDescent="0.3">
      <c r="A1197" s="23" t="s">
        <v>14</v>
      </c>
      <c r="B1197" s="23" t="s">
        <v>9753</v>
      </c>
      <c r="C1197" s="23" t="s">
        <v>10452</v>
      </c>
      <c r="D1197" s="23" t="s">
        <v>9755</v>
      </c>
      <c r="E1197" s="23" t="s">
        <v>9754</v>
      </c>
      <c r="F1197" s="27">
        <v>0.25</v>
      </c>
      <c r="G1197" s="24">
        <v>0</v>
      </c>
      <c r="H1197" s="25">
        <v>25.4102</v>
      </c>
      <c r="I1197" s="25">
        <v>5.4526000000000003</v>
      </c>
      <c r="J1197" s="26">
        <v>539</v>
      </c>
      <c r="K1197" s="26">
        <v>128</v>
      </c>
      <c r="L1197" s="27">
        <v>0.21460000000000001</v>
      </c>
      <c r="M1197" s="28">
        <v>3.2974389899999998</v>
      </c>
      <c r="N1197" s="29">
        <v>2.5</v>
      </c>
      <c r="O1197" s="31" t="s">
        <v>12</v>
      </c>
      <c r="P1197" s="31">
        <v>0.24183585830000001</v>
      </c>
      <c r="Q1197" s="31">
        <v>0.241835858262824</v>
      </c>
      <c r="R1197" s="42"/>
      <c r="S1197" s="42" t="str">
        <f>IF(R1197="","",MAX(R1197,Q1197))</f>
        <v/>
      </c>
      <c r="T1197" s="27">
        <f>IF(A1197="placement",MIN(P1197,IF(S1197="",Q1197,S1197)),"")</f>
        <v>0.241835858262824</v>
      </c>
      <c r="U1197" s="28">
        <f>IF($A1197="placement",T1197*J1197,"")</f>
        <v>130.34952760366212</v>
      </c>
      <c r="V1197" s="26">
        <f>IF($A1197="placement",U1197,IF($A1197="site",SUMIF($C:$C,$C1197,$U:$U),IF($A1197="user",SUMIF($B:$B,$B1197,$U:$U),SUM($U:$U))))</f>
        <v>130.34952760366212</v>
      </c>
      <c r="W1197" s="27">
        <f>V1197/J1197</f>
        <v>0.24183585826282397</v>
      </c>
    </row>
    <row r="1198" spans="1:23" x14ac:dyDescent="0.3">
      <c r="A1198" s="23" t="s">
        <v>14</v>
      </c>
      <c r="B1198" s="23" t="s">
        <v>6232</v>
      </c>
      <c r="C1198" s="23" t="s">
        <v>6234</v>
      </c>
      <c r="D1198" s="32" t="s">
        <v>6243</v>
      </c>
      <c r="E1198" s="23" t="s">
        <v>6233</v>
      </c>
      <c r="F1198" s="27">
        <v>0.22</v>
      </c>
      <c r="G1198" s="24">
        <v>1</v>
      </c>
      <c r="H1198" s="25">
        <v>41.241799999999998</v>
      </c>
      <c r="I1198" s="25">
        <v>17.555099999999999</v>
      </c>
      <c r="J1198" s="26">
        <v>538</v>
      </c>
      <c r="K1198" s="26">
        <v>115</v>
      </c>
      <c r="L1198" s="27">
        <v>0.42570000000000002</v>
      </c>
      <c r="M1198" s="28">
        <v>1.02212905</v>
      </c>
      <c r="N1198" s="29">
        <v>0.8</v>
      </c>
      <c r="O1198" s="31" t="s">
        <v>42</v>
      </c>
      <c r="P1198" s="31">
        <v>0.2173199629</v>
      </c>
      <c r="Q1198" s="31">
        <v>0.217319962883746</v>
      </c>
      <c r="R1198" s="42"/>
      <c r="S1198" s="42" t="str">
        <f>IF(R1198="","",MAX(R1198,Q1198))</f>
        <v/>
      </c>
      <c r="T1198" s="27">
        <f>IF(A1198="placement",MIN(P1198,IF(S1198="",Q1198,S1198)),"")</f>
        <v>0.217319962883746</v>
      </c>
      <c r="U1198" s="28">
        <f>IF($A1198="placement",T1198*J1198,"")</f>
        <v>116.91814003145535</v>
      </c>
      <c r="V1198" s="26">
        <f>IF($A1198="placement",U1198,IF($A1198="site",SUMIF($C:$C,$C1198,$U:$U),IF($A1198="user",SUMIF($B:$B,$B1198,$U:$U),SUM($U:$U))))</f>
        <v>116.91814003145535</v>
      </c>
      <c r="W1198" s="27">
        <f>V1198/J1198</f>
        <v>0.217319962883746</v>
      </c>
    </row>
    <row r="1199" spans="1:23" x14ac:dyDescent="0.3">
      <c r="A1199" s="23" t="s">
        <v>14</v>
      </c>
      <c r="B1199" s="23" t="s">
        <v>6419</v>
      </c>
      <c r="C1199" s="23" t="s">
        <v>6421</v>
      </c>
      <c r="D1199" s="23" t="s">
        <v>6422</v>
      </c>
      <c r="E1199" s="23" t="s">
        <v>6423</v>
      </c>
      <c r="F1199" s="27">
        <v>0.2</v>
      </c>
      <c r="G1199" s="24">
        <v>1</v>
      </c>
      <c r="H1199" s="25">
        <v>402.13470000000001</v>
      </c>
      <c r="I1199" s="25">
        <v>167.24109999999999</v>
      </c>
      <c r="J1199" s="26">
        <v>538</v>
      </c>
      <c r="K1199" s="26">
        <v>108</v>
      </c>
      <c r="L1199" s="27">
        <v>0.41589999999999999</v>
      </c>
      <c r="M1199" s="28">
        <v>0.10726381</v>
      </c>
      <c r="N1199" s="29">
        <v>0.01</v>
      </c>
      <c r="O1199" s="31" t="s">
        <v>42</v>
      </c>
      <c r="P1199" s="31">
        <v>0.90677190740000002</v>
      </c>
      <c r="Q1199" s="31">
        <v>0.19999999999999901</v>
      </c>
      <c r="R1199" s="42"/>
      <c r="S1199" s="42" t="str">
        <f>IF(R1199="","",MAX(R1199,Q1199))</f>
        <v/>
      </c>
      <c r="T1199" s="27">
        <f>IF(A1199="placement",MIN(P1199,IF(S1199="",Q1199,S1199)),"")</f>
        <v>0.19999999999999901</v>
      </c>
      <c r="U1199" s="28">
        <f>IF($A1199="placement",T1199*J1199,"")</f>
        <v>107.59999999999947</v>
      </c>
      <c r="V1199" s="26">
        <f>IF($A1199="placement",U1199,IF($A1199="site",SUMIF($C:$C,$C1199,$U:$U),IF($A1199="user",SUMIF($B:$B,$B1199,$U:$U),SUM($U:$U))))</f>
        <v>107.59999999999947</v>
      </c>
      <c r="W1199" s="27">
        <f>V1199/J1199</f>
        <v>0.19999999999999901</v>
      </c>
    </row>
    <row r="1200" spans="1:23" x14ac:dyDescent="0.3">
      <c r="A1200" s="23" t="s">
        <v>14</v>
      </c>
      <c r="B1200" s="23" t="s">
        <v>5211</v>
      </c>
      <c r="C1200" s="23" t="s">
        <v>5213</v>
      </c>
      <c r="D1200" s="23" t="s">
        <v>5232</v>
      </c>
      <c r="E1200" s="23" t="s">
        <v>5233</v>
      </c>
      <c r="F1200" s="27">
        <v>0.15</v>
      </c>
      <c r="G1200" s="24">
        <v>1</v>
      </c>
      <c r="H1200" s="25">
        <v>47.135599999999997</v>
      </c>
      <c r="I1200" s="25">
        <v>17.1784</v>
      </c>
      <c r="J1200" s="26">
        <v>537</v>
      </c>
      <c r="K1200" s="26">
        <v>81</v>
      </c>
      <c r="L1200" s="27">
        <v>0.3644</v>
      </c>
      <c r="M1200" s="28">
        <v>1.04186812</v>
      </c>
      <c r="N1200" s="29">
        <v>0.8</v>
      </c>
      <c r="O1200" s="31" t="s">
        <v>42</v>
      </c>
      <c r="P1200" s="31">
        <v>0.23214850149999999</v>
      </c>
      <c r="Q1200" s="31">
        <v>0.149999999999999</v>
      </c>
      <c r="R1200" s="42"/>
      <c r="S1200" s="42" t="str">
        <f>IF(R1200="","",MAX(R1200,Q1200))</f>
        <v/>
      </c>
      <c r="T1200" s="27">
        <f>IF(A1200="placement",MIN(P1200,IF(S1200="",Q1200,S1200)),"")</f>
        <v>0.149999999999999</v>
      </c>
      <c r="U1200" s="28">
        <f>IF($A1200="placement",T1200*J1200,"")</f>
        <v>80.549999999999457</v>
      </c>
      <c r="V1200" s="26">
        <f>IF($A1200="placement",U1200,IF($A1200="site",SUMIF($C:$C,$C1200,$U:$U),IF($A1200="user",SUMIF($B:$B,$B1200,$U:$U),SUM($U:$U))))</f>
        <v>80.549999999999457</v>
      </c>
      <c r="W1200" s="27">
        <f>V1200/J1200</f>
        <v>0.149999999999999</v>
      </c>
    </row>
    <row r="1201" spans="1:23" hidden="1" x14ac:dyDescent="0.3">
      <c r="A1201" s="23" t="s">
        <v>13</v>
      </c>
      <c r="B1201" s="23" t="s">
        <v>6433</v>
      </c>
      <c r="C1201" s="23" t="s">
        <v>6434</v>
      </c>
      <c r="D1201" s="23" t="s">
        <v>9898</v>
      </c>
      <c r="E1201" s="23"/>
      <c r="F1201" s="27">
        <v>0.2616</v>
      </c>
      <c r="G1201" s="24">
        <v>1</v>
      </c>
      <c r="H1201" s="25">
        <v>265.04809999999998</v>
      </c>
      <c r="I1201" s="25">
        <v>30.595600000000001</v>
      </c>
      <c r="J1201" s="26">
        <v>2020</v>
      </c>
      <c r="K1201" s="26">
        <v>505</v>
      </c>
      <c r="L1201" s="27">
        <v>0.1154</v>
      </c>
      <c r="M1201" s="28">
        <v>2.2006844999999999</v>
      </c>
      <c r="N1201" s="29">
        <v>1.583324</v>
      </c>
      <c r="O1201" s="31"/>
      <c r="P1201" s="31">
        <v>0.2805311271</v>
      </c>
      <c r="Q1201" s="31">
        <v>0.261629009620862</v>
      </c>
      <c r="R1201" s="42"/>
      <c r="S1201" s="42" t="str">
        <f>IF(R1201="","",MAX(R1201,Q1201))</f>
        <v/>
      </c>
      <c r="T1201" s="27" t="str">
        <f>IF(A1201="placement",MIN(P1201,IF(S1201="",Q1201,S1201)),"")</f>
        <v/>
      </c>
      <c r="U1201" s="28" t="str">
        <f>IF($A1201="placement",T1201*J1201,"")</f>
        <v/>
      </c>
      <c r="V1201" s="26">
        <f>IF($A1201="placement",U1201,IF($A1201="site",SUMIF($C:$C,$C1201,$U:$U),IF($A1201="user",SUMIF($B:$B,$B1201,$U:$U),SUM($U:$U))))</f>
        <v>554.55638937499998</v>
      </c>
      <c r="W1201" s="27">
        <f>V1201/J1201</f>
        <v>0.27453286602722771</v>
      </c>
    </row>
    <row r="1202" spans="1:23" hidden="1" x14ac:dyDescent="0.3">
      <c r="A1202" s="17" t="s">
        <v>10</v>
      </c>
      <c r="B1202" s="17" t="s">
        <v>2932</v>
      </c>
      <c r="C1202" s="17" t="s">
        <v>9898</v>
      </c>
      <c r="D1202" s="17" t="s">
        <v>9898</v>
      </c>
      <c r="E1202" s="17"/>
      <c r="F1202" s="18">
        <v>0.25</v>
      </c>
      <c r="G1202" s="36">
        <v>1</v>
      </c>
      <c r="H1202" s="37">
        <v>507.89370000000002</v>
      </c>
      <c r="I1202" s="37">
        <v>132.28989999999999</v>
      </c>
      <c r="J1202" s="19">
        <v>2336</v>
      </c>
      <c r="K1202" s="19">
        <v>584</v>
      </c>
      <c r="L1202" s="18">
        <v>0.26050000000000001</v>
      </c>
      <c r="M1202" s="20">
        <v>0.58869139000000004</v>
      </c>
      <c r="N1202" s="21">
        <v>0.110001</v>
      </c>
      <c r="O1202" s="22"/>
      <c r="P1202" s="22">
        <v>0.81314318210000003</v>
      </c>
      <c r="Q1202" s="22">
        <v>0.25</v>
      </c>
      <c r="R1202" s="43"/>
      <c r="S1202" s="42" t="str">
        <f>IF(R1202="","",MAX(R1202,Q1202))</f>
        <v/>
      </c>
      <c r="T1202" s="27" t="str">
        <f>IF(A1202="placement",MIN(P1202,IF(S1202="",Q1202,S1202)),"")</f>
        <v/>
      </c>
      <c r="U1202" s="20" t="str">
        <f>IF($A1202="placement",T1202*J1202,"")</f>
        <v/>
      </c>
      <c r="V1202" s="19">
        <f>IF($A1202="placement",U1202,IF($A1202="site",SUMIF($C:$C,$C1202,$U:$U),IF($A1202="user",SUMIF($B:$B,$B1202,$U:$U),SUM($U:$U))))</f>
        <v>584</v>
      </c>
      <c r="W1202" s="18">
        <f>V1202/J1202</f>
        <v>0.25</v>
      </c>
    </row>
    <row r="1203" spans="1:23" x14ac:dyDescent="0.3">
      <c r="A1203" s="23" t="s">
        <v>14</v>
      </c>
      <c r="B1203" s="23" t="s">
        <v>8862</v>
      </c>
      <c r="C1203" s="23" t="s">
        <v>8863</v>
      </c>
      <c r="D1203" s="32" t="s">
        <v>8874</v>
      </c>
      <c r="E1203" s="23" t="s">
        <v>8875</v>
      </c>
      <c r="F1203" s="27">
        <v>0.3</v>
      </c>
      <c r="G1203" s="24">
        <v>1</v>
      </c>
      <c r="H1203" s="25">
        <v>293.81360000000001</v>
      </c>
      <c r="I1203" s="25">
        <v>59.046100000000003</v>
      </c>
      <c r="J1203" s="26">
        <v>536</v>
      </c>
      <c r="K1203" s="26">
        <v>161</v>
      </c>
      <c r="L1203" s="27">
        <v>0.20100000000000001</v>
      </c>
      <c r="M1203" s="28">
        <v>0.30283241</v>
      </c>
      <c r="N1203" s="29">
        <v>0.1</v>
      </c>
      <c r="O1203" s="31" t="s">
        <v>42</v>
      </c>
      <c r="P1203" s="31">
        <v>0.66978435690000004</v>
      </c>
      <c r="Q1203" s="31">
        <v>0.3</v>
      </c>
      <c r="R1203" s="42"/>
      <c r="S1203" s="42" t="str">
        <f>IF(R1203="","",MAX(R1203,Q1203))</f>
        <v/>
      </c>
      <c r="T1203" s="27">
        <f>IF(A1203="placement",MIN(P1203,IF(S1203="",Q1203,S1203)),"")</f>
        <v>0.3</v>
      </c>
      <c r="U1203" s="28">
        <f>IF($A1203="placement",T1203*J1203,"")</f>
        <v>160.79999999999998</v>
      </c>
      <c r="V1203" s="26">
        <f>IF($A1203="placement",U1203,IF($A1203="site",SUMIF($C:$C,$C1203,$U:$U),IF($A1203="user",SUMIF($B:$B,$B1203,$U:$U),SUM($U:$U))))</f>
        <v>160.79999999999998</v>
      </c>
      <c r="W1203" s="27">
        <f>V1203/J1203</f>
        <v>0.3</v>
      </c>
    </row>
    <row r="1204" spans="1:23" x14ac:dyDescent="0.3">
      <c r="A1204" s="11" t="s">
        <v>14</v>
      </c>
      <c r="B1204" s="11" t="s">
        <v>126</v>
      </c>
      <c r="C1204" s="11" t="s">
        <v>128</v>
      </c>
      <c r="D1204" s="11" t="s">
        <v>131</v>
      </c>
      <c r="E1204" s="11" t="s">
        <v>132</v>
      </c>
      <c r="F1204" s="12">
        <v>0.25</v>
      </c>
      <c r="G1204" s="33">
        <v>0</v>
      </c>
      <c r="H1204" s="34">
        <v>28.196400000000001</v>
      </c>
      <c r="I1204" s="34">
        <v>9.6578999999999997</v>
      </c>
      <c r="J1204" s="13">
        <v>536</v>
      </c>
      <c r="K1204" s="13">
        <v>134</v>
      </c>
      <c r="L1204" s="12">
        <v>0.34250000000000003</v>
      </c>
      <c r="M1204" s="14">
        <v>1.8511075299999999</v>
      </c>
      <c r="N1204" s="15">
        <v>1.3</v>
      </c>
      <c r="O1204" s="16" t="s">
        <v>42</v>
      </c>
      <c r="P1204" s="16">
        <v>0.29771772829999998</v>
      </c>
      <c r="Q1204" s="16">
        <v>0.25</v>
      </c>
      <c r="R1204" s="44"/>
      <c r="S1204" s="42" t="str">
        <f>IF(R1204="","",MAX(R1204,Q1204))</f>
        <v/>
      </c>
      <c r="T1204" s="27">
        <f>IF(A1204="placement",MIN(P1204,IF(S1204="",Q1204,S1204)),"")</f>
        <v>0.25</v>
      </c>
      <c r="U1204" s="14">
        <f>IF($A1204="placement",T1204*J1204,"")</f>
        <v>134</v>
      </c>
      <c r="V1204" s="13">
        <f>IF($A1204="placement",U1204,IF($A1204="site",SUMIF($C:$C,$C1204,$U:$U),IF($A1204="user",SUMIF($B:$B,$B1204,$U:$U),SUM($U:$U))))</f>
        <v>134</v>
      </c>
      <c r="W1204" s="12">
        <f>V1204/J1204</f>
        <v>0.25</v>
      </c>
    </row>
    <row r="1205" spans="1:23" x14ac:dyDescent="0.3">
      <c r="A1205" s="23" t="s">
        <v>14</v>
      </c>
      <c r="B1205" s="23" t="s">
        <v>678</v>
      </c>
      <c r="C1205" s="23" t="s">
        <v>680</v>
      </c>
      <c r="D1205" s="23" t="s">
        <v>739</v>
      </c>
      <c r="E1205" s="23" t="s">
        <v>740</v>
      </c>
      <c r="F1205" s="27">
        <v>0.25</v>
      </c>
      <c r="G1205" s="24">
        <v>1</v>
      </c>
      <c r="H1205" s="25">
        <v>54.719700000000003</v>
      </c>
      <c r="I1205" s="25">
        <v>28.2944</v>
      </c>
      <c r="J1205" s="26">
        <v>535</v>
      </c>
      <c r="K1205" s="26">
        <v>134</v>
      </c>
      <c r="L1205" s="27">
        <v>0.5171</v>
      </c>
      <c r="M1205" s="28">
        <v>0.63019650999999999</v>
      </c>
      <c r="N1205" s="29">
        <v>0.25</v>
      </c>
      <c r="O1205" s="31" t="s">
        <v>12</v>
      </c>
      <c r="P1205" s="31">
        <v>0.6032983395</v>
      </c>
      <c r="Q1205" s="31">
        <v>0.249999999999999</v>
      </c>
      <c r="R1205" s="42">
        <v>0.3</v>
      </c>
      <c r="S1205" s="42">
        <f>IF(R1205="","",MAX(R1205,Q1205))</f>
        <v>0.3</v>
      </c>
      <c r="T1205" s="27">
        <f>IF(A1205="placement",MIN(P1205,IF(S1205="",Q1205,S1205)),"")</f>
        <v>0.3</v>
      </c>
      <c r="U1205" s="28">
        <f>IF($A1205="placement",T1205*J1205,"")</f>
        <v>160.5</v>
      </c>
      <c r="V1205" s="23">
        <f>IF($A1205="placement",U1205,IF($A1205="site",SUMIF($C:$C,$C1205,$U:$U),IF($A1205="user",SUMIF($B:$B,$B1205,$U:$U),SUM($U:$U))))</f>
        <v>160.5</v>
      </c>
      <c r="W1205" s="27">
        <f>V1205/J1205</f>
        <v>0.3</v>
      </c>
    </row>
    <row r="1206" spans="1:23" x14ac:dyDescent="0.3">
      <c r="A1206" s="11" t="s">
        <v>14</v>
      </c>
      <c r="B1206" s="11" t="s">
        <v>2433</v>
      </c>
      <c r="C1206" s="11" t="s">
        <v>2435</v>
      </c>
      <c r="D1206" s="11" t="s">
        <v>2438</v>
      </c>
      <c r="E1206" s="11" t="s">
        <v>2434</v>
      </c>
      <c r="F1206" s="12">
        <v>0.25</v>
      </c>
      <c r="G1206" s="33">
        <v>1</v>
      </c>
      <c r="H1206" s="34">
        <v>509.16640000000001</v>
      </c>
      <c r="I1206" s="34">
        <v>25.960599999999999</v>
      </c>
      <c r="J1206" s="13">
        <v>535</v>
      </c>
      <c r="K1206" s="13">
        <v>133</v>
      </c>
      <c r="L1206" s="12">
        <v>5.0999999999999997E-2</v>
      </c>
      <c r="M1206" s="14">
        <v>0.68753522</v>
      </c>
      <c r="N1206" s="15">
        <v>0.45</v>
      </c>
      <c r="O1206" s="16" t="s">
        <v>12</v>
      </c>
      <c r="P1206" s="16">
        <v>0.34548807380000002</v>
      </c>
      <c r="Q1206" s="16">
        <v>0.25</v>
      </c>
      <c r="R1206" s="44"/>
      <c r="S1206" s="42" t="str">
        <f>IF(R1206="","",MAX(R1206,Q1206))</f>
        <v/>
      </c>
      <c r="T1206" s="27">
        <f>IF(A1206="placement",MIN(P1206,IF(S1206="",Q1206,S1206)),"")</f>
        <v>0.25</v>
      </c>
      <c r="U1206" s="14">
        <f>IF($A1206="placement",T1206*J1206,"")</f>
        <v>133.75</v>
      </c>
      <c r="V1206" s="13">
        <f>IF($A1206="placement",U1206,IF($A1206="site",SUMIF($C:$C,$C1206,$U:$U),IF($A1206="user",SUMIF($B:$B,$B1206,$U:$U),SUM($U:$U))))</f>
        <v>133.75</v>
      </c>
      <c r="W1206" s="12">
        <f>V1206/J1206</f>
        <v>0.25</v>
      </c>
    </row>
    <row r="1207" spans="1:23" x14ac:dyDescent="0.3">
      <c r="A1207" s="23" t="s">
        <v>14</v>
      </c>
      <c r="B1207" s="23" t="s">
        <v>3945</v>
      </c>
      <c r="C1207" s="23" t="s">
        <v>3946</v>
      </c>
      <c r="D1207" s="23" t="s">
        <v>3947</v>
      </c>
      <c r="E1207" s="23" t="s">
        <v>3948</v>
      </c>
      <c r="F1207" s="27">
        <v>0.25</v>
      </c>
      <c r="G1207" s="24">
        <v>1</v>
      </c>
      <c r="H1207" s="25">
        <v>93.644800000000004</v>
      </c>
      <c r="I1207" s="25">
        <v>21.090900000000001</v>
      </c>
      <c r="J1207" s="26">
        <v>535</v>
      </c>
      <c r="K1207" s="26">
        <v>134</v>
      </c>
      <c r="L1207" s="27">
        <v>0.22520000000000001</v>
      </c>
      <c r="M1207" s="28">
        <v>0.84505710000000001</v>
      </c>
      <c r="N1207" s="29">
        <v>0.4</v>
      </c>
      <c r="O1207" s="31" t="s">
        <v>12</v>
      </c>
      <c r="P1207" s="31">
        <v>0.52665920440000003</v>
      </c>
      <c r="Q1207" s="31">
        <v>0.25</v>
      </c>
      <c r="R1207" s="42"/>
      <c r="S1207" s="42" t="str">
        <f>IF(R1207="","",MAX(R1207,Q1207))</f>
        <v/>
      </c>
      <c r="T1207" s="27">
        <f>IF(A1207="placement",MIN(P1207,IF(S1207="",Q1207,S1207)),"")</f>
        <v>0.25</v>
      </c>
      <c r="U1207" s="28">
        <f>IF($A1207="placement",T1207*J1207,"")</f>
        <v>133.75</v>
      </c>
      <c r="V1207" s="26">
        <f>IF($A1207="placement",U1207,IF($A1207="site",SUMIF($C:$C,$C1207,$U:$U),IF($A1207="user",SUMIF($B:$B,$B1207,$U:$U),SUM($U:$U))))</f>
        <v>133.75</v>
      </c>
      <c r="W1207" s="27">
        <f>V1207/J1207</f>
        <v>0.25</v>
      </c>
    </row>
    <row r="1208" spans="1:23" x14ac:dyDescent="0.3">
      <c r="A1208" s="23" t="s">
        <v>14</v>
      </c>
      <c r="B1208" s="23" t="s">
        <v>5764</v>
      </c>
      <c r="C1208" s="23" t="s">
        <v>5766</v>
      </c>
      <c r="D1208" s="23" t="s">
        <v>6005</v>
      </c>
      <c r="E1208" s="23" t="s">
        <v>6006</v>
      </c>
      <c r="F1208" s="27">
        <v>0.25</v>
      </c>
      <c r="G1208" s="24">
        <v>0</v>
      </c>
      <c r="H1208" s="25">
        <v>8.0993999999999993</v>
      </c>
      <c r="I1208" s="25">
        <v>4.6898999999999997</v>
      </c>
      <c r="J1208" s="26">
        <v>535</v>
      </c>
      <c r="K1208" s="26">
        <v>134</v>
      </c>
      <c r="L1208" s="27">
        <v>0.57899999999999996</v>
      </c>
      <c r="M1208" s="28">
        <v>3.7999299400000002</v>
      </c>
      <c r="N1208" s="29">
        <v>1</v>
      </c>
      <c r="O1208" s="31" t="s">
        <v>42</v>
      </c>
      <c r="P1208" s="31">
        <v>0.73683725339999995</v>
      </c>
      <c r="Q1208" s="31">
        <v>0.249999999999999</v>
      </c>
      <c r="R1208" s="42"/>
      <c r="S1208" s="42" t="str">
        <f>IF(R1208="","",MAX(R1208,Q1208))</f>
        <v/>
      </c>
      <c r="T1208" s="27">
        <f>IF(A1208="placement",MIN(P1208,IF(S1208="",Q1208,S1208)),"")</f>
        <v>0.249999999999999</v>
      </c>
      <c r="U1208" s="28">
        <f>IF($A1208="placement",T1208*J1208,"")</f>
        <v>133.74999999999946</v>
      </c>
      <c r="V1208" s="26">
        <f>IF($A1208="placement",U1208,IF($A1208="site",SUMIF($C:$C,$C1208,$U:$U),IF($A1208="user",SUMIF($B:$B,$B1208,$U:$U),SUM($U:$U))))</f>
        <v>133.74999999999946</v>
      </c>
      <c r="W1208" s="27">
        <f>V1208/J1208</f>
        <v>0.249999999999999</v>
      </c>
    </row>
    <row r="1209" spans="1:23" x14ac:dyDescent="0.3">
      <c r="A1209" s="23" t="s">
        <v>14</v>
      </c>
      <c r="B1209" s="23" t="s">
        <v>8810</v>
      </c>
      <c r="C1209" s="23" t="s">
        <v>8812</v>
      </c>
      <c r="D1209" s="23" t="s">
        <v>8815</v>
      </c>
      <c r="E1209" s="23" t="s">
        <v>8816</v>
      </c>
      <c r="F1209" s="27">
        <v>0.25</v>
      </c>
      <c r="G1209" s="24">
        <v>1</v>
      </c>
      <c r="H1209" s="25">
        <v>202.8244</v>
      </c>
      <c r="I1209" s="25">
        <v>24.3552</v>
      </c>
      <c r="J1209" s="26">
        <v>533</v>
      </c>
      <c r="K1209" s="26">
        <v>133</v>
      </c>
      <c r="L1209" s="27">
        <v>0.1201</v>
      </c>
      <c r="M1209" s="28">
        <v>0.72882016999999999</v>
      </c>
      <c r="N1209" s="29">
        <v>0.15</v>
      </c>
      <c r="O1209" s="31" t="s">
        <v>12</v>
      </c>
      <c r="P1209" s="31">
        <v>0.79418791349999995</v>
      </c>
      <c r="Q1209" s="31">
        <v>0.25</v>
      </c>
      <c r="R1209" s="42"/>
      <c r="S1209" s="42" t="str">
        <f>IF(R1209="","",MAX(R1209,Q1209))</f>
        <v/>
      </c>
      <c r="T1209" s="27">
        <f>IF(A1209="placement",MIN(P1209,IF(S1209="",Q1209,S1209)),"")</f>
        <v>0.25</v>
      </c>
      <c r="U1209" s="28">
        <f>IF($A1209="placement",T1209*J1209,"")</f>
        <v>133.25</v>
      </c>
      <c r="V1209" s="26">
        <f>IF($A1209="placement",U1209,IF($A1209="site",SUMIF($C:$C,$C1209,$U:$U),IF($A1209="user",SUMIF($B:$B,$B1209,$U:$U),SUM($U:$U))))</f>
        <v>133.25</v>
      </c>
      <c r="W1209" s="27">
        <f>V1209/J1209</f>
        <v>0.25</v>
      </c>
    </row>
    <row r="1210" spans="1:23" x14ac:dyDescent="0.3">
      <c r="A1210" s="23" t="s">
        <v>14</v>
      </c>
      <c r="B1210" s="23" t="s">
        <v>4710</v>
      </c>
      <c r="C1210" s="23" t="s">
        <v>4712</v>
      </c>
      <c r="D1210" s="23" t="s">
        <v>4717</v>
      </c>
      <c r="E1210" s="23" t="s">
        <v>4718</v>
      </c>
      <c r="F1210" s="27">
        <v>0.15</v>
      </c>
      <c r="G1210" s="24">
        <v>1</v>
      </c>
      <c r="H1210" s="25">
        <v>480.80450000000002</v>
      </c>
      <c r="I1210" s="25">
        <v>16.368099999999998</v>
      </c>
      <c r="J1210" s="26">
        <v>533</v>
      </c>
      <c r="K1210" s="26">
        <v>42</v>
      </c>
      <c r="L1210" s="27">
        <v>3.4000000000000002E-2</v>
      </c>
      <c r="M1210" s="28">
        <v>1.0852963499999999</v>
      </c>
      <c r="N1210" s="29">
        <v>1</v>
      </c>
      <c r="O1210" s="31" t="s">
        <v>42</v>
      </c>
      <c r="P1210" s="31">
        <v>7.8592681900000003E-2</v>
      </c>
      <c r="Q1210" s="31">
        <v>7.8592681946119805E-2</v>
      </c>
      <c r="R1210" s="42"/>
      <c r="S1210" s="42" t="str">
        <f>IF(R1210="","",MAX(R1210,Q1210))</f>
        <v/>
      </c>
      <c r="T1210" s="27">
        <f>IF(A1210="placement",MIN(P1210,IF(S1210="",Q1210,S1210)),"")</f>
        <v>7.8592681900000003E-2</v>
      </c>
      <c r="U1210" s="28">
        <f>IF($A1210="placement",T1210*J1210,"")</f>
        <v>41.8898994527</v>
      </c>
      <c r="V1210" s="26">
        <f>IF($A1210="placement",U1210,IF($A1210="site",SUMIF($C:$C,$C1210,$U:$U),IF($A1210="user",SUMIF($B:$B,$B1210,$U:$U),SUM($U:$U))))</f>
        <v>41.8898994527</v>
      </c>
      <c r="W1210" s="27">
        <f>V1210/J1210</f>
        <v>7.8592681900000003E-2</v>
      </c>
    </row>
    <row r="1211" spans="1:23" x14ac:dyDescent="0.3">
      <c r="A1211" s="23" t="s">
        <v>14</v>
      </c>
      <c r="B1211" s="23" t="s">
        <v>7020</v>
      </c>
      <c r="C1211" s="23" t="s">
        <v>7022</v>
      </c>
      <c r="D1211" s="23" t="s">
        <v>7027</v>
      </c>
      <c r="E1211" s="23" t="s">
        <v>7021</v>
      </c>
      <c r="F1211" s="27">
        <v>0.4</v>
      </c>
      <c r="G1211" s="24">
        <v>1</v>
      </c>
      <c r="H1211" s="25">
        <v>167.3417</v>
      </c>
      <c r="I1211" s="25">
        <v>39.123100000000001</v>
      </c>
      <c r="J1211" s="26">
        <v>531</v>
      </c>
      <c r="K1211" s="26">
        <v>212</v>
      </c>
      <c r="L1211" s="27">
        <v>0.23380000000000001</v>
      </c>
      <c r="M1211" s="28">
        <v>0.45236442999999998</v>
      </c>
      <c r="N1211" s="29">
        <v>0.08</v>
      </c>
      <c r="O1211" s="31" t="s">
        <v>385</v>
      </c>
      <c r="P1211" s="31">
        <v>0.82315143369999999</v>
      </c>
      <c r="Q1211" s="31">
        <v>0.4</v>
      </c>
      <c r="R1211" s="42"/>
      <c r="S1211" s="42" t="str">
        <f>IF(R1211="","",MAX(R1211,Q1211))</f>
        <v/>
      </c>
      <c r="T1211" s="27">
        <f>IF(A1211="placement",MIN(P1211,IF(S1211="",Q1211,S1211)),"")</f>
        <v>0.4</v>
      </c>
      <c r="U1211" s="28">
        <f>IF($A1211="placement",T1211*J1211,"")</f>
        <v>212.4</v>
      </c>
      <c r="V1211" s="26">
        <f>IF($A1211="placement",U1211,IF($A1211="site",SUMIF($C:$C,$C1211,$U:$U),IF($A1211="user",SUMIF($B:$B,$B1211,$U:$U),SUM($U:$U))))</f>
        <v>212.4</v>
      </c>
      <c r="W1211" s="27">
        <f>V1211/J1211</f>
        <v>0.4</v>
      </c>
    </row>
    <row r="1212" spans="1:23" x14ac:dyDescent="0.3">
      <c r="A1212" s="23" t="s">
        <v>14</v>
      </c>
      <c r="B1212" s="23" t="s">
        <v>2366</v>
      </c>
      <c r="C1212" s="23" t="s">
        <v>2367</v>
      </c>
      <c r="D1212" s="23" t="s">
        <v>2408</v>
      </c>
      <c r="E1212" s="23" t="s">
        <v>2409</v>
      </c>
      <c r="F1212" s="27">
        <v>0.25</v>
      </c>
      <c r="G1212" s="24">
        <v>1</v>
      </c>
      <c r="H1212" s="25">
        <v>91.851500000000001</v>
      </c>
      <c r="I1212" s="25">
        <v>12.6327</v>
      </c>
      <c r="J1212" s="26">
        <v>531</v>
      </c>
      <c r="K1212" s="26">
        <v>125</v>
      </c>
      <c r="L1212" s="27">
        <v>0.13750000000000001</v>
      </c>
      <c r="M1212" s="28">
        <v>1.4004749599999999</v>
      </c>
      <c r="N1212" s="29">
        <v>1</v>
      </c>
      <c r="O1212" s="31" t="s">
        <v>12</v>
      </c>
      <c r="P1212" s="31">
        <v>0.28595652869999999</v>
      </c>
      <c r="Q1212" s="31">
        <v>0.25</v>
      </c>
      <c r="R1212" s="42">
        <v>0.45</v>
      </c>
      <c r="S1212" s="42">
        <f>IF(R1212="","",MAX(R1212,Q1212))</f>
        <v>0.45</v>
      </c>
      <c r="T1212" s="27">
        <f>IF(A1212="placement",MIN(P1212,IF(S1212="",Q1212,S1212)),"")</f>
        <v>0.28595652869999999</v>
      </c>
      <c r="U1212" s="28">
        <f>IF($A1212="placement",T1212*J1212,"")</f>
        <v>151.8429167397</v>
      </c>
      <c r="V1212" s="26">
        <f>IF($A1212="placement",U1212,IF($A1212="site",SUMIF($C:$C,$C1212,$U:$U),IF($A1212="user",SUMIF($B:$B,$B1212,$U:$U),SUM($U:$U))))</f>
        <v>151.8429167397</v>
      </c>
      <c r="W1212" s="27">
        <f>V1212/J1212</f>
        <v>0.28595652869999999</v>
      </c>
    </row>
    <row r="1213" spans="1:23" x14ac:dyDescent="0.3">
      <c r="A1213" s="23" t="s">
        <v>14</v>
      </c>
      <c r="B1213" s="23" t="s">
        <v>3593</v>
      </c>
      <c r="C1213" s="23" t="s">
        <v>3595</v>
      </c>
      <c r="D1213" s="32" t="s">
        <v>3636</v>
      </c>
      <c r="E1213" s="23" t="s">
        <v>3637</v>
      </c>
      <c r="F1213" s="27">
        <v>0.25</v>
      </c>
      <c r="G1213" s="24">
        <v>1</v>
      </c>
      <c r="H1213" s="25">
        <v>82.968699999999998</v>
      </c>
      <c r="I1213" s="25">
        <v>20.2836</v>
      </c>
      <c r="J1213" s="26">
        <v>530</v>
      </c>
      <c r="K1213" s="26">
        <v>132</v>
      </c>
      <c r="L1213" s="27">
        <v>0.2445</v>
      </c>
      <c r="M1213" s="28">
        <v>0.87100714999999995</v>
      </c>
      <c r="N1213" s="29">
        <v>0.45</v>
      </c>
      <c r="O1213" s="31" t="s">
        <v>42</v>
      </c>
      <c r="P1213" s="31">
        <v>0.48335670870000003</v>
      </c>
      <c r="Q1213" s="31">
        <v>0.249999999999999</v>
      </c>
      <c r="R1213" s="42"/>
      <c r="S1213" s="42" t="str">
        <f>IF(R1213="","",MAX(R1213,Q1213))</f>
        <v/>
      </c>
      <c r="T1213" s="27">
        <f>IF(A1213="placement",MIN(P1213,IF(S1213="",Q1213,S1213)),"")</f>
        <v>0.249999999999999</v>
      </c>
      <c r="U1213" s="28">
        <f>IF($A1213="placement",T1213*J1213,"")</f>
        <v>132.49999999999946</v>
      </c>
      <c r="V1213" s="26">
        <f>IF($A1213="placement",U1213,IF($A1213="site",SUMIF($C:$C,$C1213,$U:$U),IF($A1213="user",SUMIF($B:$B,$B1213,$U:$U),SUM($U:$U))))</f>
        <v>132.49999999999946</v>
      </c>
      <c r="W1213" s="27">
        <f>V1213/J1213</f>
        <v>0.24999999999999897</v>
      </c>
    </row>
    <row r="1214" spans="1:23" x14ac:dyDescent="0.3">
      <c r="A1214" s="23" t="s">
        <v>14</v>
      </c>
      <c r="B1214" s="23" t="s">
        <v>7472</v>
      </c>
      <c r="C1214" s="23" t="s">
        <v>7473</v>
      </c>
      <c r="D1214" s="23" t="s">
        <v>7586</v>
      </c>
      <c r="E1214" s="23" t="s">
        <v>7587</v>
      </c>
      <c r="F1214" s="27">
        <v>0.05</v>
      </c>
      <c r="G1214" s="24">
        <v>1</v>
      </c>
      <c r="H1214" s="25">
        <v>36.495199999999997</v>
      </c>
      <c r="I1214" s="25">
        <v>7.5742000000000003</v>
      </c>
      <c r="J1214" s="26">
        <v>530</v>
      </c>
      <c r="K1214" s="26">
        <v>26</v>
      </c>
      <c r="L1214" s="27">
        <v>0.20749999999999999</v>
      </c>
      <c r="M1214" s="28">
        <v>2.3320778199999999</v>
      </c>
      <c r="N1214" s="29">
        <v>2</v>
      </c>
      <c r="O1214" s="31" t="s">
        <v>70</v>
      </c>
      <c r="P1214" s="31">
        <v>0.1423956857</v>
      </c>
      <c r="Q1214" s="31">
        <v>4.9999999999999899E-2</v>
      </c>
      <c r="R1214" s="42"/>
      <c r="S1214" s="42" t="str">
        <f>IF(R1214="","",MAX(R1214,Q1214))</f>
        <v/>
      </c>
      <c r="T1214" s="27">
        <f>IF(A1214="placement",MIN(P1214,IF(S1214="",Q1214,S1214)),"")</f>
        <v>4.9999999999999899E-2</v>
      </c>
      <c r="U1214" s="28">
        <f>IF($A1214="placement",T1214*J1214,"")</f>
        <v>26.499999999999947</v>
      </c>
      <c r="V1214" s="26">
        <f>IF($A1214="placement",U1214,IF($A1214="site",SUMIF($C:$C,$C1214,$U:$U),IF($A1214="user",SUMIF($B:$B,$B1214,$U:$U),SUM($U:$U))))</f>
        <v>26.499999999999947</v>
      </c>
      <c r="W1214" s="27">
        <f>V1214/J1214</f>
        <v>4.9999999999999899E-2</v>
      </c>
    </row>
    <row r="1215" spans="1:23" x14ac:dyDescent="0.3">
      <c r="A1215" s="23" t="s">
        <v>14</v>
      </c>
      <c r="B1215" s="23" t="s">
        <v>7472</v>
      </c>
      <c r="C1215" s="23" t="s">
        <v>7473</v>
      </c>
      <c r="D1215" s="23" t="s">
        <v>7503</v>
      </c>
      <c r="E1215" s="23" t="s">
        <v>9873</v>
      </c>
      <c r="F1215" s="27">
        <v>0.25</v>
      </c>
      <c r="G1215" s="24">
        <v>1</v>
      </c>
      <c r="H1215" s="25">
        <v>36.1569</v>
      </c>
      <c r="I1215" s="25">
        <v>7.3643999999999998</v>
      </c>
      <c r="J1215" s="26">
        <v>528</v>
      </c>
      <c r="K1215" s="26">
        <v>86</v>
      </c>
      <c r="L1215" s="27">
        <v>0.20369999999999999</v>
      </c>
      <c r="M1215" s="28">
        <v>2.3912416799999998</v>
      </c>
      <c r="N1215" s="29">
        <v>2</v>
      </c>
      <c r="O1215" s="31" t="s">
        <v>42</v>
      </c>
      <c r="P1215" s="31">
        <v>0.16361444589999999</v>
      </c>
      <c r="Q1215" s="31">
        <v>0.163614445907347</v>
      </c>
      <c r="R1215" s="42"/>
      <c r="S1215" s="42" t="str">
        <f>IF(R1215="","",MAX(R1215,Q1215))</f>
        <v/>
      </c>
      <c r="T1215" s="27">
        <f>IF(A1215="placement",MIN(P1215,IF(S1215="",Q1215,S1215)),"")</f>
        <v>0.16361444589999999</v>
      </c>
      <c r="U1215" s="28">
        <f>IF($A1215="placement",T1215*J1215,"")</f>
        <v>86.388427435200001</v>
      </c>
      <c r="V1215" s="26">
        <f>IF($A1215="placement",U1215,IF($A1215="site",SUMIF($C:$C,$C1215,$U:$U),IF($A1215="user",SUMIF($B:$B,$B1215,$U:$U),SUM($U:$U))))</f>
        <v>86.388427435200001</v>
      </c>
      <c r="W1215" s="27">
        <f>V1215/J1215</f>
        <v>0.16361444589999999</v>
      </c>
    </row>
    <row r="1216" spans="1:23" x14ac:dyDescent="0.3">
      <c r="A1216" s="23" t="s">
        <v>14</v>
      </c>
      <c r="B1216" s="23" t="s">
        <v>6568</v>
      </c>
      <c r="C1216" s="23" t="s">
        <v>6570</v>
      </c>
      <c r="D1216" s="23" t="s">
        <v>6581</v>
      </c>
      <c r="E1216" s="23" t="s">
        <v>6582</v>
      </c>
      <c r="F1216" s="27">
        <v>0.2</v>
      </c>
      <c r="G1216" s="24">
        <v>0</v>
      </c>
      <c r="H1216" s="25">
        <v>75.772300000000001</v>
      </c>
      <c r="I1216" s="25">
        <v>19.490200000000002</v>
      </c>
      <c r="J1216" s="26">
        <v>528</v>
      </c>
      <c r="K1216" s="26">
        <v>60</v>
      </c>
      <c r="L1216" s="27">
        <v>0.25719999999999998</v>
      </c>
      <c r="M1216" s="28">
        <v>0.90298392000000005</v>
      </c>
      <c r="N1216" s="29">
        <v>0.8</v>
      </c>
      <c r="O1216" s="31" t="s">
        <v>42</v>
      </c>
      <c r="P1216" s="31">
        <v>0.114048449</v>
      </c>
      <c r="Q1216" s="31">
        <v>0.11404844902957</v>
      </c>
      <c r="R1216" s="42"/>
      <c r="S1216" s="42" t="str">
        <f>IF(R1216="","",MAX(R1216,Q1216))</f>
        <v/>
      </c>
      <c r="T1216" s="27">
        <f>IF(A1216="placement",MIN(P1216,IF(S1216="",Q1216,S1216)),"")</f>
        <v>0.114048449</v>
      </c>
      <c r="U1216" s="28">
        <f>IF($A1216="placement",T1216*J1216,"")</f>
        <v>60.217581072000002</v>
      </c>
      <c r="V1216" s="26">
        <f>IF($A1216="placement",U1216,IF($A1216="site",SUMIF($C:$C,$C1216,$U:$U),IF($A1216="user",SUMIF($B:$B,$B1216,$U:$U),SUM($U:$U))))</f>
        <v>60.217581072000002</v>
      </c>
      <c r="W1216" s="27">
        <f>V1216/J1216</f>
        <v>0.114048449</v>
      </c>
    </row>
    <row r="1217" spans="1:23" x14ac:dyDescent="0.3">
      <c r="A1217" s="23" t="s">
        <v>14</v>
      </c>
      <c r="B1217" s="23" t="s">
        <v>6530</v>
      </c>
      <c r="C1217" s="23" t="s">
        <v>6532</v>
      </c>
      <c r="D1217" s="23" t="s">
        <v>6557</v>
      </c>
      <c r="E1217" s="23" t="s">
        <v>6558</v>
      </c>
      <c r="F1217" s="27">
        <v>0.25</v>
      </c>
      <c r="G1217" s="24">
        <v>1</v>
      </c>
      <c r="H1217" s="25">
        <v>234.53059999999999</v>
      </c>
      <c r="I1217" s="25">
        <v>25.308199999999999</v>
      </c>
      <c r="J1217" s="26">
        <v>525</v>
      </c>
      <c r="K1217" s="26">
        <v>131</v>
      </c>
      <c r="L1217" s="27">
        <v>0.1079</v>
      </c>
      <c r="M1217" s="28">
        <v>0.69108899999999995</v>
      </c>
      <c r="N1217" s="29">
        <v>0.45</v>
      </c>
      <c r="O1217" s="31" t="s">
        <v>12</v>
      </c>
      <c r="P1217" s="31">
        <v>0.34885376810000002</v>
      </c>
      <c r="Q1217" s="31">
        <v>0.25</v>
      </c>
      <c r="R1217" s="42"/>
      <c r="S1217" s="42" t="str">
        <f>IF(R1217="","",MAX(R1217,Q1217))</f>
        <v/>
      </c>
      <c r="T1217" s="27">
        <f>IF(A1217="placement",MIN(P1217,IF(S1217="",Q1217,S1217)),"")</f>
        <v>0.25</v>
      </c>
      <c r="U1217" s="28">
        <f>IF($A1217="placement",T1217*J1217,"")</f>
        <v>131.25</v>
      </c>
      <c r="V1217" s="26">
        <f>IF($A1217="placement",U1217,IF($A1217="site",SUMIF($C:$C,$C1217,$U:$U),IF($A1217="user",SUMIF($B:$B,$B1217,$U:$U),SUM($U:$U))))</f>
        <v>131.25</v>
      </c>
      <c r="W1217" s="27">
        <f>V1217/J1217</f>
        <v>0.25</v>
      </c>
    </row>
    <row r="1218" spans="1:23" x14ac:dyDescent="0.3">
      <c r="A1218" s="23" t="s">
        <v>14</v>
      </c>
      <c r="B1218" s="23" t="s">
        <v>6921</v>
      </c>
      <c r="C1218" s="23" t="s">
        <v>6922</v>
      </c>
      <c r="D1218" s="23" t="s">
        <v>6929</v>
      </c>
      <c r="E1218" s="23" t="s">
        <v>6930</v>
      </c>
      <c r="F1218" s="27">
        <v>0.25</v>
      </c>
      <c r="G1218" s="24">
        <v>0</v>
      </c>
      <c r="H1218" s="25">
        <v>39.946599999999997</v>
      </c>
      <c r="I1218" s="25">
        <v>6.4641999999999999</v>
      </c>
      <c r="J1218" s="26">
        <v>525</v>
      </c>
      <c r="K1218" s="26">
        <v>89</v>
      </c>
      <c r="L1218" s="27">
        <v>0.1618</v>
      </c>
      <c r="M1218" s="28">
        <v>2.7073713499999998</v>
      </c>
      <c r="N1218" s="29">
        <v>2.25</v>
      </c>
      <c r="O1218" s="31" t="s">
        <v>42</v>
      </c>
      <c r="P1218" s="31">
        <v>0.16893558089999999</v>
      </c>
      <c r="Q1218" s="31">
        <v>0.16893558092912001</v>
      </c>
      <c r="R1218" s="42"/>
      <c r="S1218" s="42" t="str">
        <f>IF(R1218="","",MAX(R1218,Q1218))</f>
        <v/>
      </c>
      <c r="T1218" s="27">
        <f>IF(A1218="placement",MIN(P1218,IF(S1218="",Q1218,S1218)),"")</f>
        <v>0.16893558089999999</v>
      </c>
      <c r="U1218" s="28">
        <f>IF($A1218="placement",T1218*J1218,"")</f>
        <v>88.691179972499995</v>
      </c>
      <c r="V1218" s="26">
        <f>IF($A1218="placement",U1218,IF($A1218="site",SUMIF($C:$C,$C1218,$U:$U),IF($A1218="user",SUMIF($B:$B,$B1218,$U:$U),SUM($U:$U))))</f>
        <v>88.691179972499995</v>
      </c>
      <c r="W1218" s="27">
        <f>V1218/J1218</f>
        <v>0.16893558089999999</v>
      </c>
    </row>
    <row r="1219" spans="1:23" x14ac:dyDescent="0.3">
      <c r="A1219" s="23" t="s">
        <v>14</v>
      </c>
      <c r="B1219" s="23" t="s">
        <v>7663</v>
      </c>
      <c r="C1219" s="23" t="s">
        <v>7665</v>
      </c>
      <c r="D1219" s="23" t="s">
        <v>7670</v>
      </c>
      <c r="E1219" s="23" t="s">
        <v>7671</v>
      </c>
      <c r="F1219" s="27">
        <v>0.35</v>
      </c>
      <c r="G1219" s="24">
        <v>1</v>
      </c>
      <c r="H1219" s="25">
        <v>73.496799999999993</v>
      </c>
      <c r="I1219" s="25">
        <v>7.8981000000000003</v>
      </c>
      <c r="J1219" s="26">
        <v>524</v>
      </c>
      <c r="K1219" s="26">
        <v>98</v>
      </c>
      <c r="L1219" s="27">
        <v>0.1075</v>
      </c>
      <c r="M1219" s="28">
        <v>2.2131352099999999</v>
      </c>
      <c r="N1219" s="29">
        <v>1.8</v>
      </c>
      <c r="O1219" s="31" t="s">
        <v>42</v>
      </c>
      <c r="P1219" s="31">
        <v>0.18667418569999999</v>
      </c>
      <c r="Q1219" s="31">
        <v>0.18667418567873301</v>
      </c>
      <c r="R1219" s="42"/>
      <c r="S1219" s="42" t="str">
        <f>IF(R1219="","",MAX(R1219,Q1219))</f>
        <v/>
      </c>
      <c r="T1219" s="27">
        <f>IF(A1219="placement",MIN(P1219,IF(S1219="",Q1219,S1219)),"")</f>
        <v>0.18667418567873301</v>
      </c>
      <c r="U1219" s="28">
        <f>IF($A1219="placement",T1219*J1219,"")</f>
        <v>97.817273295656094</v>
      </c>
      <c r="V1219" s="26">
        <f>IF($A1219="placement",U1219,IF($A1219="site",SUMIF($C:$C,$C1219,$U:$U),IF($A1219="user",SUMIF($B:$B,$B1219,$U:$U),SUM($U:$U))))</f>
        <v>97.817273295656094</v>
      </c>
      <c r="W1219" s="27">
        <f>V1219/J1219</f>
        <v>0.18667418567873301</v>
      </c>
    </row>
    <row r="1220" spans="1:23" x14ac:dyDescent="0.3">
      <c r="A1220" s="23" t="s">
        <v>14</v>
      </c>
      <c r="B1220" s="23" t="s">
        <v>1091</v>
      </c>
      <c r="C1220" s="23" t="s">
        <v>1093</v>
      </c>
      <c r="D1220" s="23" t="s">
        <v>9974</v>
      </c>
      <c r="E1220" s="23" t="s">
        <v>9975</v>
      </c>
      <c r="F1220" s="27">
        <v>0.25</v>
      </c>
      <c r="G1220" s="24">
        <v>0</v>
      </c>
      <c r="H1220" s="25">
        <v>90.469899999999996</v>
      </c>
      <c r="I1220" s="25">
        <v>52.502099999999999</v>
      </c>
      <c r="J1220" s="26">
        <v>523</v>
      </c>
      <c r="K1220" s="26">
        <v>131</v>
      </c>
      <c r="L1220" s="27">
        <v>0.58030000000000004</v>
      </c>
      <c r="M1220" s="28">
        <v>0.33197207000000001</v>
      </c>
      <c r="N1220" s="29">
        <v>0.15</v>
      </c>
      <c r="O1220" s="31" t="s">
        <v>42</v>
      </c>
      <c r="P1220" s="31">
        <v>0.54815476139999997</v>
      </c>
      <c r="Q1220" s="31">
        <v>0.25</v>
      </c>
      <c r="R1220" s="42">
        <v>0.1</v>
      </c>
      <c r="S1220" s="42">
        <f>IF(R1220="","",MAX(R1220,Q1220))</f>
        <v>0.25</v>
      </c>
      <c r="T1220" s="27">
        <f>IF(A1220="placement",MIN(P1220,IF(S1220="",Q1220,S1220)),"")</f>
        <v>0.25</v>
      </c>
      <c r="U1220" s="28">
        <f>IF($A1220="placement",T1220*J1220,"")</f>
        <v>130.75</v>
      </c>
      <c r="V1220" s="26">
        <f>IF($A1220="placement",U1220,IF($A1220="site",SUMIF($C:$C,$C1220,$U:$U),IF($A1220="user",SUMIF($B:$B,$B1220,$U:$U),SUM($U:$U))))</f>
        <v>130.75</v>
      </c>
      <c r="W1220" s="27">
        <f>V1220/J1220</f>
        <v>0.25</v>
      </c>
    </row>
    <row r="1221" spans="1:23" x14ac:dyDescent="0.3">
      <c r="A1221" s="23" t="s">
        <v>14</v>
      </c>
      <c r="B1221" s="23" t="s">
        <v>9473</v>
      </c>
      <c r="C1221" s="23" t="s">
        <v>9475</v>
      </c>
      <c r="D1221" s="23" t="s">
        <v>9482</v>
      </c>
      <c r="E1221" s="23" t="s">
        <v>9483</v>
      </c>
      <c r="F1221" s="27">
        <v>0.25</v>
      </c>
      <c r="G1221" s="24">
        <v>1</v>
      </c>
      <c r="H1221" s="25">
        <v>49.164000000000001</v>
      </c>
      <c r="I1221" s="25">
        <v>24.694500000000001</v>
      </c>
      <c r="J1221" s="26">
        <v>522</v>
      </c>
      <c r="K1221" s="26">
        <v>131</v>
      </c>
      <c r="L1221" s="27">
        <v>0.50229999999999997</v>
      </c>
      <c r="M1221" s="28">
        <v>0.70480876000000003</v>
      </c>
      <c r="N1221" s="29">
        <v>0.3</v>
      </c>
      <c r="O1221" s="31" t="s">
        <v>42</v>
      </c>
      <c r="P1221" s="31">
        <v>0.57435262480000004</v>
      </c>
      <c r="Q1221" s="31">
        <v>0.249999999999999</v>
      </c>
      <c r="R1221" s="42"/>
      <c r="S1221" s="42" t="str">
        <f>IF(R1221="","",MAX(R1221,Q1221))</f>
        <v/>
      </c>
      <c r="T1221" s="27">
        <f>IF(A1221="placement",MIN(P1221,IF(S1221="",Q1221,S1221)),"")</f>
        <v>0.249999999999999</v>
      </c>
      <c r="U1221" s="28">
        <f>IF($A1221="placement",T1221*J1221,"")</f>
        <v>130.49999999999949</v>
      </c>
      <c r="V1221" s="26">
        <f>IF($A1221="placement",U1221,IF($A1221="site",SUMIF($C:$C,$C1221,$U:$U),IF($A1221="user",SUMIF($B:$B,$B1221,$U:$U),SUM($U:$U))))</f>
        <v>130.49999999999949</v>
      </c>
      <c r="W1221" s="27">
        <f>V1221/J1221</f>
        <v>0.24999999999999903</v>
      </c>
    </row>
    <row r="1222" spans="1:23" x14ac:dyDescent="0.3">
      <c r="A1222" s="11" t="s">
        <v>14</v>
      </c>
      <c r="B1222" s="11" t="s">
        <v>6638</v>
      </c>
      <c r="C1222" s="11" t="s">
        <v>6639</v>
      </c>
      <c r="D1222" s="35" t="s">
        <v>6707</v>
      </c>
      <c r="E1222" s="11" t="s">
        <v>6708</v>
      </c>
      <c r="F1222" s="12">
        <v>0.25</v>
      </c>
      <c r="G1222" s="33">
        <v>1</v>
      </c>
      <c r="H1222" s="34">
        <v>129.28200000000001</v>
      </c>
      <c r="I1222" s="34">
        <v>31.4727</v>
      </c>
      <c r="J1222" s="13">
        <v>521</v>
      </c>
      <c r="K1222" s="13">
        <v>130</v>
      </c>
      <c r="L1222" s="12">
        <v>0.24340000000000001</v>
      </c>
      <c r="M1222" s="14">
        <v>0.55155350000000003</v>
      </c>
      <c r="N1222" s="15">
        <v>0.3</v>
      </c>
      <c r="O1222" s="16" t="s">
        <v>12</v>
      </c>
      <c r="P1222" s="16">
        <v>0.45608177620000001</v>
      </c>
      <c r="Q1222" s="16">
        <v>0.25</v>
      </c>
      <c r="R1222" s="44"/>
      <c r="S1222" s="42" t="str">
        <f>IF(R1222="","",MAX(R1222,Q1222))</f>
        <v/>
      </c>
      <c r="T1222" s="27">
        <f>IF(A1222="placement",MIN(P1222,IF(S1222="",Q1222,S1222)),"")</f>
        <v>0.25</v>
      </c>
      <c r="U1222" s="14">
        <f>IF($A1222="placement",T1222*J1222,"")</f>
        <v>130.25</v>
      </c>
      <c r="V1222" s="13">
        <f>IF($A1222="placement",U1222,IF($A1222="site",SUMIF($C:$C,$C1222,$U:$U),IF($A1222="user",SUMIF($B:$B,$B1222,$U:$U),SUM($U:$U))))</f>
        <v>130.25</v>
      </c>
      <c r="W1222" s="12">
        <f>V1222/J1222</f>
        <v>0.25</v>
      </c>
    </row>
    <row r="1223" spans="1:23" x14ac:dyDescent="0.3">
      <c r="A1223" s="17" t="s">
        <v>14</v>
      </c>
      <c r="B1223" s="17" t="s">
        <v>4358</v>
      </c>
      <c r="C1223" s="17" t="s">
        <v>4359</v>
      </c>
      <c r="D1223" s="17" t="s">
        <v>4370</v>
      </c>
      <c r="E1223" s="17" t="s">
        <v>4371</v>
      </c>
      <c r="F1223" s="18">
        <v>0.25</v>
      </c>
      <c r="G1223" s="36">
        <v>1</v>
      </c>
      <c r="H1223" s="37">
        <v>147.5231</v>
      </c>
      <c r="I1223" s="37">
        <v>27.304500000000001</v>
      </c>
      <c r="J1223" s="19">
        <v>521</v>
      </c>
      <c r="K1223" s="19">
        <v>130</v>
      </c>
      <c r="L1223" s="18">
        <v>0.18509999999999999</v>
      </c>
      <c r="M1223" s="20">
        <v>0.63604271999999995</v>
      </c>
      <c r="N1223" s="21">
        <v>0.2</v>
      </c>
      <c r="O1223" s="22" t="s">
        <v>12</v>
      </c>
      <c r="P1223" s="22">
        <v>0.68555571459999998</v>
      </c>
      <c r="Q1223" s="22">
        <v>0.249999999999999</v>
      </c>
      <c r="R1223" s="43"/>
      <c r="S1223" s="42" t="str">
        <f>IF(R1223="","",MAX(R1223,Q1223))</f>
        <v/>
      </c>
      <c r="T1223" s="27">
        <f>IF(A1223="placement",MIN(P1223,IF(S1223="",Q1223,S1223)),"")</f>
        <v>0.249999999999999</v>
      </c>
      <c r="U1223" s="20">
        <f>IF($A1223="placement",T1223*J1223,"")</f>
        <v>130.24999999999949</v>
      </c>
      <c r="V1223" s="19">
        <f>IF($A1223="placement",U1223,IF($A1223="site",SUMIF($C:$C,$C1223,$U:$U),IF($A1223="user",SUMIF($B:$B,$B1223,$U:$U),SUM($U:$U))))</f>
        <v>130.24999999999949</v>
      </c>
      <c r="W1223" s="18">
        <f>V1223/J1223</f>
        <v>0.24999999999999903</v>
      </c>
    </row>
    <row r="1224" spans="1:23" x14ac:dyDescent="0.3">
      <c r="A1224" s="23" t="s">
        <v>14</v>
      </c>
      <c r="B1224" s="23" t="s">
        <v>8773</v>
      </c>
      <c r="C1224" s="23" t="s">
        <v>8775</v>
      </c>
      <c r="D1224" s="23" t="s">
        <v>8778</v>
      </c>
      <c r="E1224" s="23" t="s">
        <v>8779</v>
      </c>
      <c r="F1224" s="27">
        <v>0.25</v>
      </c>
      <c r="G1224" s="24">
        <v>1</v>
      </c>
      <c r="H1224" s="25">
        <v>265.82339999999999</v>
      </c>
      <c r="I1224" s="25">
        <v>24.670400000000001</v>
      </c>
      <c r="J1224" s="26">
        <v>519</v>
      </c>
      <c r="K1224" s="26">
        <v>130</v>
      </c>
      <c r="L1224" s="27">
        <v>9.2799999999999994E-2</v>
      </c>
      <c r="M1224" s="28">
        <v>0.70106895000000002</v>
      </c>
      <c r="N1224" s="29">
        <v>0.5</v>
      </c>
      <c r="O1224" s="31" t="s">
        <v>12</v>
      </c>
      <c r="P1224" s="31">
        <v>0.2868033868</v>
      </c>
      <c r="Q1224" s="31">
        <v>0.249999999999999</v>
      </c>
      <c r="R1224" s="42"/>
      <c r="S1224" s="42" t="str">
        <f>IF(R1224="","",MAX(R1224,Q1224))</f>
        <v/>
      </c>
      <c r="T1224" s="27">
        <f>IF(A1224="placement",MIN(P1224,IF(S1224="",Q1224,S1224)),"")</f>
        <v>0.249999999999999</v>
      </c>
      <c r="U1224" s="28">
        <f>IF($A1224="placement",T1224*J1224,"")</f>
        <v>129.74999999999949</v>
      </c>
      <c r="V1224" s="26">
        <f>IF($A1224="placement",U1224,IF($A1224="site",SUMIF($C:$C,$C1224,$U:$U),IF($A1224="user",SUMIF($B:$B,$B1224,$U:$U),SUM($U:$U))))</f>
        <v>129.74999999999949</v>
      </c>
      <c r="W1224" s="27">
        <f>V1224/J1224</f>
        <v>0.249999999999999</v>
      </c>
    </row>
    <row r="1225" spans="1:23" x14ac:dyDescent="0.3">
      <c r="A1225" s="23" t="s">
        <v>14</v>
      </c>
      <c r="B1225" s="23" t="s">
        <v>7979</v>
      </c>
      <c r="C1225" s="23" t="s">
        <v>7981</v>
      </c>
      <c r="D1225" s="23" t="s">
        <v>7982</v>
      </c>
      <c r="E1225" s="23" t="s">
        <v>7983</v>
      </c>
      <c r="F1225" s="27">
        <v>0.33</v>
      </c>
      <c r="G1225" s="24">
        <v>1</v>
      </c>
      <c r="H1225" s="25">
        <v>120.70869999999999</v>
      </c>
      <c r="I1225" s="25">
        <v>38.1081</v>
      </c>
      <c r="J1225" s="26">
        <v>518</v>
      </c>
      <c r="K1225" s="26">
        <v>171</v>
      </c>
      <c r="L1225" s="27">
        <v>0.31569999999999998</v>
      </c>
      <c r="M1225" s="28">
        <v>0.45331181999999998</v>
      </c>
      <c r="N1225" s="29">
        <v>0.25</v>
      </c>
      <c r="O1225" s="31" t="s">
        <v>12</v>
      </c>
      <c r="P1225" s="31">
        <v>0.44850323469999998</v>
      </c>
      <c r="Q1225" s="31">
        <v>0.32999999999999902</v>
      </c>
      <c r="R1225" s="42"/>
      <c r="S1225" s="42" t="str">
        <f>IF(R1225="","",MAX(R1225,Q1225))</f>
        <v/>
      </c>
      <c r="T1225" s="27">
        <f>IF(A1225="placement",MIN(P1225,IF(S1225="",Q1225,S1225)),"")</f>
        <v>0.32999999999999902</v>
      </c>
      <c r="U1225" s="28">
        <f>IF($A1225="placement",T1225*J1225,"")</f>
        <v>170.93999999999949</v>
      </c>
      <c r="V1225" s="23">
        <f>IF($A1225="placement",U1225,IF($A1225="site",SUMIF($C:$C,$C1225,$U:$U),IF($A1225="user",SUMIF($B:$B,$B1225,$U:$U),SUM($U:$U))))</f>
        <v>170.93999999999949</v>
      </c>
      <c r="W1225" s="27">
        <f>V1225/J1225</f>
        <v>0.32999999999999902</v>
      </c>
    </row>
    <row r="1226" spans="1:23" x14ac:dyDescent="0.3">
      <c r="A1226" s="23" t="s">
        <v>14</v>
      </c>
      <c r="B1226" s="23" t="s">
        <v>8149</v>
      </c>
      <c r="C1226" s="23" t="s">
        <v>8151</v>
      </c>
      <c r="D1226" s="23" t="s">
        <v>8152</v>
      </c>
      <c r="E1226" s="23" t="s">
        <v>8153</v>
      </c>
      <c r="F1226" s="27">
        <v>0.25</v>
      </c>
      <c r="G1226" s="24">
        <v>0</v>
      </c>
      <c r="H1226" s="25">
        <v>32.002800000000001</v>
      </c>
      <c r="I1226" s="25">
        <v>16.832100000000001</v>
      </c>
      <c r="J1226" s="26">
        <v>518</v>
      </c>
      <c r="K1226" s="26">
        <v>129</v>
      </c>
      <c r="L1226" s="27">
        <v>0.52600000000000002</v>
      </c>
      <c r="M1226" s="28">
        <v>1.02557787</v>
      </c>
      <c r="N1226" s="29">
        <v>0.3</v>
      </c>
      <c r="O1226" s="31" t="s">
        <v>42</v>
      </c>
      <c r="P1226" s="31">
        <v>0.70748198829999998</v>
      </c>
      <c r="Q1226" s="31">
        <v>0.25</v>
      </c>
      <c r="R1226" s="42"/>
      <c r="S1226" s="42" t="str">
        <f>IF(R1226="","",MAX(R1226,Q1226))</f>
        <v/>
      </c>
      <c r="T1226" s="27">
        <f>IF(A1226="placement",MIN(P1226,IF(S1226="",Q1226,S1226)),"")</f>
        <v>0.25</v>
      </c>
      <c r="U1226" s="28">
        <f>IF($A1226="placement",T1226*J1226,"")</f>
        <v>129.5</v>
      </c>
      <c r="V1226" s="26">
        <f>IF($A1226="placement",U1226,IF($A1226="site",SUMIF($C:$C,$C1226,$U:$U),IF($A1226="user",SUMIF($B:$B,$B1226,$U:$U),SUM($U:$U))))</f>
        <v>129.5</v>
      </c>
      <c r="W1226" s="27">
        <f>V1226/J1226</f>
        <v>0.25</v>
      </c>
    </row>
    <row r="1227" spans="1:23" x14ac:dyDescent="0.3">
      <c r="A1227" s="11" t="s">
        <v>14</v>
      </c>
      <c r="B1227" s="11" t="s">
        <v>9170</v>
      </c>
      <c r="C1227" s="11" t="s">
        <v>9172</v>
      </c>
      <c r="D1227" s="11" t="s">
        <v>9173</v>
      </c>
      <c r="E1227" s="11" t="s">
        <v>9171</v>
      </c>
      <c r="F1227" s="12">
        <v>0.33</v>
      </c>
      <c r="G1227" s="33">
        <v>1</v>
      </c>
      <c r="H1227" s="34">
        <v>56.368400000000001</v>
      </c>
      <c r="I1227" s="34">
        <v>10.254899999999999</v>
      </c>
      <c r="J1227" s="13">
        <v>517</v>
      </c>
      <c r="K1227" s="13">
        <v>171</v>
      </c>
      <c r="L1227" s="12">
        <v>0.18190000000000001</v>
      </c>
      <c r="M1227" s="14">
        <v>1.6815432400000001</v>
      </c>
      <c r="N1227" s="15">
        <v>1</v>
      </c>
      <c r="O1227" s="16" t="s">
        <v>12</v>
      </c>
      <c r="P1227" s="16">
        <v>0.40530818610000002</v>
      </c>
      <c r="Q1227" s="16">
        <v>0.33</v>
      </c>
      <c r="R1227" s="44"/>
      <c r="S1227" s="42" t="str">
        <f>IF(R1227="","",MAX(R1227,Q1227))</f>
        <v/>
      </c>
      <c r="T1227" s="27">
        <f>IF(A1227="placement",MIN(P1227,IF(S1227="",Q1227,S1227)),"")</f>
        <v>0.33</v>
      </c>
      <c r="U1227" s="14">
        <f>IF($A1227="placement",T1227*J1227,"")</f>
        <v>170.61</v>
      </c>
      <c r="V1227" s="13">
        <f>IF($A1227="placement",U1227,IF($A1227="site",SUMIF($C:$C,$C1227,$U:$U),IF($A1227="user",SUMIF($B:$B,$B1227,$U:$U),SUM($U:$U))))</f>
        <v>170.61</v>
      </c>
      <c r="W1227" s="12">
        <f>V1227/J1227</f>
        <v>0.33</v>
      </c>
    </row>
    <row r="1228" spans="1:23" hidden="1" x14ac:dyDescent="0.3">
      <c r="A1228" s="23" t="s">
        <v>13</v>
      </c>
      <c r="B1228" s="23" t="s">
        <v>5726</v>
      </c>
      <c r="C1228" s="23" t="s">
        <v>5727</v>
      </c>
      <c r="D1228" s="23" t="s">
        <v>9898</v>
      </c>
      <c r="E1228" s="23"/>
      <c r="F1228" s="27">
        <v>0.25</v>
      </c>
      <c r="G1228" s="24">
        <v>0.16148541</v>
      </c>
      <c r="H1228" s="25">
        <v>852.07090000000005</v>
      </c>
      <c r="I1228" s="25">
        <v>65.923400000000001</v>
      </c>
      <c r="J1228" s="26">
        <v>2011</v>
      </c>
      <c r="K1228" s="26">
        <v>362</v>
      </c>
      <c r="L1228" s="27">
        <v>7.7399999999999997E-2</v>
      </c>
      <c r="M1228" s="28">
        <v>1.01662242</v>
      </c>
      <c r="N1228" s="29">
        <v>0.83069700000000002</v>
      </c>
      <c r="O1228" s="31"/>
      <c r="P1228" s="31">
        <v>0.1828854245</v>
      </c>
      <c r="Q1228" s="31">
        <v>0.18288542445542999</v>
      </c>
      <c r="R1228" s="42"/>
      <c r="S1228" s="42" t="str">
        <f>IF(R1228="","",MAX(R1228,Q1228))</f>
        <v/>
      </c>
      <c r="T1228" s="27" t="str">
        <f>IF(A1228="placement",MIN(P1228,IF(S1228="",Q1228,S1228)),"")</f>
        <v/>
      </c>
      <c r="U1228" s="28" t="str">
        <f>IF($A1228="placement",T1228*J1228,"")</f>
        <v/>
      </c>
      <c r="V1228" s="26">
        <f>IF($A1228="placement",U1228,IF($A1228="site",SUMIF($C:$C,$C1228,$U:$U),IF($A1228="user",SUMIF($B:$B,$B1228,$U:$U),SUM($U:$U))))</f>
        <v>364.47338924736852</v>
      </c>
      <c r="W1228" s="27">
        <f>V1228/J1228</f>
        <v>0.1812398753094821</v>
      </c>
    </row>
    <row r="1229" spans="1:23" hidden="1" x14ac:dyDescent="0.3">
      <c r="A1229" s="11" t="s">
        <v>10</v>
      </c>
      <c r="B1229" s="11" t="s">
        <v>6345</v>
      </c>
      <c r="C1229" s="11" t="s">
        <v>9898</v>
      </c>
      <c r="D1229" s="11" t="s">
        <v>9898</v>
      </c>
      <c r="E1229" s="11"/>
      <c r="F1229" s="12">
        <v>0.25</v>
      </c>
      <c r="G1229" s="33">
        <v>1</v>
      </c>
      <c r="H1229" s="34">
        <v>5254.9390999999996</v>
      </c>
      <c r="I1229" s="34">
        <v>517.35479999999995</v>
      </c>
      <c r="J1229" s="13">
        <v>1586</v>
      </c>
      <c r="K1229" s="13">
        <v>396</v>
      </c>
      <c r="L1229" s="12">
        <v>9.8500000000000004E-2</v>
      </c>
      <c r="M1229" s="14">
        <v>0.10217635999999999</v>
      </c>
      <c r="N1229" s="15">
        <v>0.03</v>
      </c>
      <c r="O1229" s="16"/>
      <c r="P1229" s="16">
        <v>0.70639000890000003</v>
      </c>
      <c r="Q1229" s="16">
        <v>0.25</v>
      </c>
      <c r="R1229" s="44"/>
      <c r="S1229" s="42" t="str">
        <f>IF(R1229="","",MAX(R1229,Q1229))</f>
        <v/>
      </c>
      <c r="T1229" s="27" t="str">
        <f>IF(A1229="placement",MIN(P1229,IF(S1229="",Q1229,S1229)),"")</f>
        <v/>
      </c>
      <c r="U1229" s="14" t="str">
        <f>IF($A1229="placement",T1229*J1229,"")</f>
        <v/>
      </c>
      <c r="V1229" s="11">
        <f>IF($A1229="placement",U1229,IF($A1229="site",SUMIF($C:$C,$C1229,$U:$U),IF($A1229="user",SUMIF($B:$B,$B1229,$U:$U),SUM($U:$U))))</f>
        <v>396.5</v>
      </c>
      <c r="W1229" s="12">
        <f>V1229/J1229</f>
        <v>0.25</v>
      </c>
    </row>
    <row r="1230" spans="1:23" x14ac:dyDescent="0.3">
      <c r="A1230" s="23" t="s">
        <v>14</v>
      </c>
      <c r="B1230" s="23" t="s">
        <v>4406</v>
      </c>
      <c r="C1230" s="23" t="s">
        <v>4408</v>
      </c>
      <c r="D1230" s="23" t="s">
        <v>4419</v>
      </c>
      <c r="E1230" s="23" t="s">
        <v>4420</v>
      </c>
      <c r="F1230" s="27">
        <v>0.25</v>
      </c>
      <c r="G1230" s="24">
        <v>1</v>
      </c>
      <c r="H1230" s="25">
        <v>195.63499999999999</v>
      </c>
      <c r="I1230" s="25">
        <v>25.799600000000002</v>
      </c>
      <c r="J1230" s="26">
        <v>517</v>
      </c>
      <c r="K1230" s="26">
        <v>121</v>
      </c>
      <c r="L1230" s="27">
        <v>0.13189999999999999</v>
      </c>
      <c r="M1230" s="28">
        <v>0.66860801000000003</v>
      </c>
      <c r="N1230" s="29">
        <v>0.5</v>
      </c>
      <c r="O1230" s="31" t="s">
        <v>12</v>
      </c>
      <c r="P1230" s="31">
        <v>0.252177665</v>
      </c>
      <c r="Q1230" s="31">
        <v>0.25</v>
      </c>
      <c r="R1230" s="42"/>
      <c r="S1230" s="42" t="str">
        <f>IF(R1230="","",MAX(R1230,Q1230))</f>
        <v/>
      </c>
      <c r="T1230" s="27">
        <f>IF(A1230="placement",MIN(P1230,IF(S1230="",Q1230,S1230)),"")</f>
        <v>0.25</v>
      </c>
      <c r="U1230" s="28">
        <f>IF($A1230="placement",T1230*J1230,"")</f>
        <v>129.25</v>
      </c>
      <c r="V1230" s="26">
        <f>IF($A1230="placement",U1230,IF($A1230="site",SUMIF($C:$C,$C1230,$U:$U),IF($A1230="user",SUMIF($B:$B,$B1230,$U:$U),SUM($U:$U))))</f>
        <v>129.25</v>
      </c>
      <c r="W1230" s="27">
        <f>V1230/J1230</f>
        <v>0.25</v>
      </c>
    </row>
    <row r="1231" spans="1:23" x14ac:dyDescent="0.3">
      <c r="A1231" s="23" t="s">
        <v>14</v>
      </c>
      <c r="B1231" s="23" t="s">
        <v>1350</v>
      </c>
      <c r="C1231" s="23" t="s">
        <v>1352</v>
      </c>
      <c r="D1231" s="23" t="s">
        <v>1371</v>
      </c>
      <c r="E1231" s="23" t="s">
        <v>1372</v>
      </c>
      <c r="F1231" s="27">
        <v>0.15</v>
      </c>
      <c r="G1231" s="24">
        <v>1</v>
      </c>
      <c r="H1231" s="25">
        <v>191.80879999999999</v>
      </c>
      <c r="I1231" s="25">
        <v>33.227899999999998</v>
      </c>
      <c r="J1231" s="26">
        <v>517</v>
      </c>
      <c r="K1231" s="26">
        <v>78</v>
      </c>
      <c r="L1231" s="27">
        <v>0.17319999999999999</v>
      </c>
      <c r="M1231" s="28">
        <v>0.51880822999999998</v>
      </c>
      <c r="N1231" s="29">
        <v>0.4</v>
      </c>
      <c r="O1231" s="31" t="s">
        <v>42</v>
      </c>
      <c r="P1231" s="31">
        <v>0.22900220600000001</v>
      </c>
      <c r="Q1231" s="31">
        <v>0.15</v>
      </c>
      <c r="R1231" s="42"/>
      <c r="S1231" s="42" t="str">
        <f>IF(R1231="","",MAX(R1231,Q1231))</f>
        <v/>
      </c>
      <c r="T1231" s="27">
        <f>IF(A1231="placement",MIN(P1231,IF(S1231="",Q1231,S1231)),"")</f>
        <v>0.15</v>
      </c>
      <c r="U1231" s="28">
        <f>IF($A1231="placement",T1231*J1231,"")</f>
        <v>77.55</v>
      </c>
      <c r="V1231" s="26">
        <f>IF($A1231="placement",U1231,IF($A1231="site",SUMIF($C:$C,$C1231,$U:$U),IF($A1231="user",SUMIF($B:$B,$B1231,$U:$U),SUM($U:$U))))</f>
        <v>77.55</v>
      </c>
      <c r="W1231" s="27">
        <f>V1231/J1231</f>
        <v>0.15</v>
      </c>
    </row>
    <row r="1232" spans="1:23" x14ac:dyDescent="0.3">
      <c r="A1232" s="11" t="s">
        <v>14</v>
      </c>
      <c r="B1232" s="11" t="s">
        <v>678</v>
      </c>
      <c r="C1232" s="11" t="s">
        <v>680</v>
      </c>
      <c r="D1232" s="11" t="s">
        <v>806</v>
      </c>
      <c r="E1232" s="11" t="s">
        <v>807</v>
      </c>
      <c r="F1232" s="12">
        <v>0.25</v>
      </c>
      <c r="G1232" s="33">
        <v>1</v>
      </c>
      <c r="H1232" s="34">
        <v>53.061</v>
      </c>
      <c r="I1232" s="34">
        <v>28.641100000000002</v>
      </c>
      <c r="J1232" s="13">
        <v>516</v>
      </c>
      <c r="K1232" s="13">
        <v>129</v>
      </c>
      <c r="L1232" s="12">
        <v>0.53979999999999995</v>
      </c>
      <c r="M1232" s="14">
        <v>0.60032894999999997</v>
      </c>
      <c r="N1232" s="15">
        <v>0.25</v>
      </c>
      <c r="O1232" s="16" t="s">
        <v>12</v>
      </c>
      <c r="P1232" s="16">
        <v>0.58356164440000002</v>
      </c>
      <c r="Q1232" s="16">
        <v>0.25</v>
      </c>
      <c r="R1232" s="44"/>
      <c r="S1232" s="42" t="str">
        <f>IF(R1232="","",MAX(R1232,Q1232))</f>
        <v/>
      </c>
      <c r="T1232" s="27">
        <f>IF(A1232="placement",MIN(P1232,IF(S1232="",Q1232,S1232)),"")</f>
        <v>0.25</v>
      </c>
      <c r="U1232" s="14">
        <f>IF($A1232="placement",T1232*J1232,"")</f>
        <v>129</v>
      </c>
      <c r="V1232" s="13">
        <f>IF($A1232="placement",U1232,IF($A1232="site",SUMIF($C:$C,$C1232,$U:$U),IF($A1232="user",SUMIF($B:$B,$B1232,$U:$U),SUM($U:$U))))</f>
        <v>129</v>
      </c>
      <c r="W1232" s="12">
        <f>V1232/J1232</f>
        <v>0.25</v>
      </c>
    </row>
    <row r="1233" spans="1:23" x14ac:dyDescent="0.3">
      <c r="A1233" s="11" t="s">
        <v>14</v>
      </c>
      <c r="B1233" s="11" t="s">
        <v>259</v>
      </c>
      <c r="C1233" s="11" t="s">
        <v>261</v>
      </c>
      <c r="D1233" s="11" t="s">
        <v>266</v>
      </c>
      <c r="E1233" s="11" t="s">
        <v>267</v>
      </c>
      <c r="F1233" s="12">
        <v>0.25</v>
      </c>
      <c r="G1233" s="33">
        <v>1</v>
      </c>
      <c r="H1233" s="34">
        <v>371.70409999999998</v>
      </c>
      <c r="I1233" s="34">
        <v>85.614999999999995</v>
      </c>
      <c r="J1233" s="13">
        <v>515</v>
      </c>
      <c r="K1233" s="13">
        <v>129</v>
      </c>
      <c r="L1233" s="49">
        <v>0.2303</v>
      </c>
      <c r="M1233" s="14">
        <v>0.20047171</v>
      </c>
      <c r="N1233" s="15">
        <v>0.01</v>
      </c>
      <c r="O1233" s="16" t="s">
        <v>42</v>
      </c>
      <c r="P1233" s="16">
        <v>0.95011765079999999</v>
      </c>
      <c r="Q1233" s="16">
        <v>0.25</v>
      </c>
      <c r="R1233" s="44"/>
      <c r="S1233" s="42" t="str">
        <f>IF(R1233="","",MAX(R1233,Q1233))</f>
        <v/>
      </c>
      <c r="T1233" s="27">
        <f>IF(A1233="placement",MIN(P1233,IF(S1233="",Q1233,S1233)),"")</f>
        <v>0.25</v>
      </c>
      <c r="U1233" s="14">
        <f>IF($A1233="placement",T1233*J1233,"")</f>
        <v>128.75</v>
      </c>
      <c r="V1233" s="13">
        <f>IF($A1233="placement",U1233,IF($A1233="site",SUMIF($C:$C,$C1233,$U:$U),IF($A1233="user",SUMIF($B:$B,$B1233,$U:$U),SUM($U:$U))))</f>
        <v>128.75</v>
      </c>
      <c r="W1233" s="12">
        <f>V1233/J1233</f>
        <v>0.25</v>
      </c>
    </row>
    <row r="1234" spans="1:23" x14ac:dyDescent="0.3">
      <c r="A1234" s="23" t="s">
        <v>14</v>
      </c>
      <c r="B1234" s="23" t="s">
        <v>1708</v>
      </c>
      <c r="C1234" s="23" t="s">
        <v>1709</v>
      </c>
      <c r="D1234" s="23" t="s">
        <v>2104</v>
      </c>
      <c r="E1234" s="23" t="s">
        <v>2105</v>
      </c>
      <c r="F1234" s="27">
        <v>0.15</v>
      </c>
      <c r="G1234" s="24">
        <v>0</v>
      </c>
      <c r="H1234" s="25">
        <v>15.4064</v>
      </c>
      <c r="I1234" s="25">
        <v>8.5539000000000005</v>
      </c>
      <c r="J1234" s="26">
        <v>511</v>
      </c>
      <c r="K1234" s="26">
        <v>77</v>
      </c>
      <c r="L1234" s="27">
        <v>0.55520000000000003</v>
      </c>
      <c r="M1234" s="28">
        <v>1.9921255200000001</v>
      </c>
      <c r="N1234" s="29">
        <v>1.4</v>
      </c>
      <c r="O1234" s="31" t="s">
        <v>42</v>
      </c>
      <c r="P1234" s="31">
        <v>0.29723303919999999</v>
      </c>
      <c r="Q1234" s="31">
        <v>0.15</v>
      </c>
      <c r="R1234" s="42">
        <v>0.3</v>
      </c>
      <c r="S1234" s="42">
        <f>IF(R1234="","",MAX(R1234,Q1234))</f>
        <v>0.3</v>
      </c>
      <c r="T1234" s="27">
        <f>IF(A1234="placement",MIN(P1234,IF(S1234="",Q1234,S1234)),"")</f>
        <v>0.29723303919999999</v>
      </c>
      <c r="U1234" s="28">
        <f>IF($A1234="placement",T1234*J1234,"")</f>
        <v>151.8860830312</v>
      </c>
      <c r="V1234" s="26">
        <f>IF($A1234="placement",U1234,IF($A1234="site",SUMIF($C:$C,$C1234,$U:$U),IF($A1234="user",SUMIF($B:$B,$B1234,$U:$U),SUM($U:$U))))</f>
        <v>151.8860830312</v>
      </c>
      <c r="W1234" s="27">
        <f>V1234/J1234</f>
        <v>0.29723303919999999</v>
      </c>
    </row>
    <row r="1235" spans="1:23" x14ac:dyDescent="0.3">
      <c r="A1235" s="23" t="s">
        <v>14</v>
      </c>
      <c r="B1235" s="23" t="s">
        <v>8415</v>
      </c>
      <c r="C1235" s="23" t="s">
        <v>8417</v>
      </c>
      <c r="D1235" s="23" t="s">
        <v>8418</v>
      </c>
      <c r="E1235" s="23" t="s">
        <v>8419</v>
      </c>
      <c r="F1235" s="27">
        <v>0.25</v>
      </c>
      <c r="G1235" s="24">
        <v>1</v>
      </c>
      <c r="H1235" s="25">
        <v>68.389600000000002</v>
      </c>
      <c r="I1235" s="25">
        <v>12.257</v>
      </c>
      <c r="J1235" s="26">
        <v>510</v>
      </c>
      <c r="K1235" s="26">
        <v>127</v>
      </c>
      <c r="L1235" s="27">
        <v>0.1792</v>
      </c>
      <c r="M1235" s="28">
        <v>1.38685766</v>
      </c>
      <c r="N1235" s="29">
        <v>1</v>
      </c>
      <c r="O1235" s="31" t="s">
        <v>12</v>
      </c>
      <c r="P1235" s="31">
        <v>0.27894546650000002</v>
      </c>
      <c r="Q1235" s="31">
        <v>0.249999999999999</v>
      </c>
      <c r="R1235" s="42"/>
      <c r="S1235" s="42" t="str">
        <f>IF(R1235="","",MAX(R1235,Q1235))</f>
        <v/>
      </c>
      <c r="T1235" s="27">
        <f>IF(A1235="placement",MIN(P1235,IF(S1235="",Q1235,S1235)),"")</f>
        <v>0.249999999999999</v>
      </c>
      <c r="U1235" s="28">
        <f>IF($A1235="placement",T1235*J1235,"")</f>
        <v>127.49999999999949</v>
      </c>
      <c r="V1235" s="26">
        <f>IF($A1235="placement",U1235,IF($A1235="site",SUMIF($C:$C,$C1235,$U:$U),IF($A1235="user",SUMIF($B:$B,$B1235,$U:$U),SUM($U:$U))))</f>
        <v>127.49999999999949</v>
      </c>
      <c r="W1235" s="27">
        <f>V1235/J1235</f>
        <v>0.249999999999999</v>
      </c>
    </row>
    <row r="1236" spans="1:23" x14ac:dyDescent="0.3">
      <c r="A1236" s="23" t="s">
        <v>14</v>
      </c>
      <c r="B1236" s="23" t="s">
        <v>5211</v>
      </c>
      <c r="C1236" s="23" t="s">
        <v>5213</v>
      </c>
      <c r="D1236" s="23" t="s">
        <v>5266</v>
      </c>
      <c r="E1236" s="23" t="s">
        <v>5267</v>
      </c>
      <c r="F1236" s="27">
        <v>0.25</v>
      </c>
      <c r="G1236" s="24">
        <v>0</v>
      </c>
      <c r="H1236" s="25">
        <v>25.855399999999999</v>
      </c>
      <c r="I1236" s="25">
        <v>14.812200000000001</v>
      </c>
      <c r="J1236" s="26">
        <v>509</v>
      </c>
      <c r="K1236" s="26">
        <v>127</v>
      </c>
      <c r="L1236" s="27">
        <v>0.57289999999999996</v>
      </c>
      <c r="M1236" s="28">
        <v>1.14448211</v>
      </c>
      <c r="N1236" s="29">
        <v>0.8</v>
      </c>
      <c r="O1236" s="31" t="s">
        <v>42</v>
      </c>
      <c r="P1236" s="31">
        <v>0.30099388030000002</v>
      </c>
      <c r="Q1236" s="31">
        <v>0.249999999999999</v>
      </c>
      <c r="R1236" s="42"/>
      <c r="S1236" s="42" t="str">
        <f>IF(R1236="","",MAX(R1236,Q1236))</f>
        <v/>
      </c>
      <c r="T1236" s="27">
        <f>IF(A1236="placement",MIN(P1236,IF(S1236="",Q1236,S1236)),"")</f>
        <v>0.249999999999999</v>
      </c>
      <c r="U1236" s="28">
        <f>IF($A1236="placement",T1236*J1236,"")</f>
        <v>127.24999999999949</v>
      </c>
      <c r="V1236" s="26">
        <f>IF($A1236="placement",U1236,IF($A1236="site",SUMIF($C:$C,$C1236,$U:$U),IF($A1236="user",SUMIF($B:$B,$B1236,$U:$U),SUM($U:$U))))</f>
        <v>127.24999999999949</v>
      </c>
      <c r="W1236" s="27">
        <f>V1236/J1236</f>
        <v>0.249999999999999</v>
      </c>
    </row>
    <row r="1237" spans="1:23" x14ac:dyDescent="0.3">
      <c r="A1237" s="23" t="s">
        <v>14</v>
      </c>
      <c r="B1237" s="23" t="s">
        <v>9733</v>
      </c>
      <c r="C1237" s="23" t="s">
        <v>9735</v>
      </c>
      <c r="D1237" s="23" t="s">
        <v>9736</v>
      </c>
      <c r="E1237" s="23" t="s">
        <v>9737</v>
      </c>
      <c r="F1237" s="27">
        <v>0.25</v>
      </c>
      <c r="G1237" s="24">
        <v>1</v>
      </c>
      <c r="H1237" s="25">
        <v>91.7864</v>
      </c>
      <c r="I1237" s="25">
        <v>27.893000000000001</v>
      </c>
      <c r="J1237" s="26">
        <v>509</v>
      </c>
      <c r="K1237" s="26">
        <v>127</v>
      </c>
      <c r="L1237" s="27">
        <v>0.3039</v>
      </c>
      <c r="M1237" s="28">
        <v>0.60836641000000002</v>
      </c>
      <c r="N1237" s="29">
        <v>0.4</v>
      </c>
      <c r="O1237" s="31" t="s">
        <v>12</v>
      </c>
      <c r="P1237" s="31">
        <v>0.3425015038</v>
      </c>
      <c r="Q1237" s="31">
        <v>0.249999999999999</v>
      </c>
      <c r="R1237" s="42"/>
      <c r="S1237" s="42" t="str">
        <f>IF(R1237="","",MAX(R1237,Q1237))</f>
        <v/>
      </c>
      <c r="T1237" s="27">
        <f>IF(A1237="placement",MIN(P1237,IF(S1237="",Q1237,S1237)),"")</f>
        <v>0.249999999999999</v>
      </c>
      <c r="U1237" s="28">
        <f>IF($A1237="placement",T1237*J1237,"")</f>
        <v>127.24999999999949</v>
      </c>
      <c r="V1237" s="26">
        <f>IF($A1237="placement",U1237,IF($A1237="site",SUMIF($C:$C,$C1237,$U:$U),IF($A1237="user",SUMIF($B:$B,$B1237,$U:$U),SUM($U:$U))))</f>
        <v>127.24999999999949</v>
      </c>
      <c r="W1237" s="27">
        <f>V1237/J1237</f>
        <v>0.249999999999999</v>
      </c>
    </row>
    <row r="1238" spans="1:23" x14ac:dyDescent="0.3">
      <c r="A1238" s="11" t="s">
        <v>14</v>
      </c>
      <c r="B1238" s="11" t="s">
        <v>4406</v>
      </c>
      <c r="C1238" s="11" t="s">
        <v>4408</v>
      </c>
      <c r="D1238" s="11" t="s">
        <v>4491</v>
      </c>
      <c r="E1238" s="11" t="s">
        <v>4492</v>
      </c>
      <c r="F1238" s="12">
        <v>0.25</v>
      </c>
      <c r="G1238" s="33">
        <v>1</v>
      </c>
      <c r="H1238" s="34">
        <v>176.32149999999999</v>
      </c>
      <c r="I1238" s="34">
        <v>19.097899999999999</v>
      </c>
      <c r="J1238" s="13">
        <v>507</v>
      </c>
      <c r="K1238" s="13">
        <v>127</v>
      </c>
      <c r="L1238" s="12">
        <v>0.10829999999999999</v>
      </c>
      <c r="M1238" s="14">
        <v>0.88540043999999996</v>
      </c>
      <c r="N1238" s="15">
        <v>0.5</v>
      </c>
      <c r="O1238" s="16" t="s">
        <v>12</v>
      </c>
      <c r="P1238" s="16">
        <v>0.4352837658</v>
      </c>
      <c r="Q1238" s="16">
        <v>0.249999999999999</v>
      </c>
      <c r="R1238" s="44"/>
      <c r="S1238" s="42" t="str">
        <f>IF(R1238="","",MAX(R1238,Q1238))</f>
        <v/>
      </c>
      <c r="T1238" s="27">
        <f>IF(A1238="placement",MIN(P1238,IF(S1238="",Q1238,S1238)),"")</f>
        <v>0.249999999999999</v>
      </c>
      <c r="U1238" s="14">
        <f>IF($A1238="placement",T1238*J1238,"")</f>
        <v>126.74999999999949</v>
      </c>
      <c r="V1238" s="13">
        <f>IF($A1238="placement",U1238,IF($A1238="site",SUMIF($C:$C,$C1238,$U:$U),IF($A1238="user",SUMIF($B:$B,$B1238,$U:$U),SUM($U:$U))))</f>
        <v>126.74999999999949</v>
      </c>
      <c r="W1238" s="12">
        <f>V1238/J1238</f>
        <v>0.249999999999999</v>
      </c>
    </row>
    <row r="1239" spans="1:23" x14ac:dyDescent="0.3">
      <c r="A1239" s="23" t="s">
        <v>14</v>
      </c>
      <c r="B1239" s="23" t="s">
        <v>8149</v>
      </c>
      <c r="C1239" s="23" t="s">
        <v>8151</v>
      </c>
      <c r="D1239" s="23" t="s">
        <v>8154</v>
      </c>
      <c r="E1239" s="23" t="s">
        <v>8155</v>
      </c>
      <c r="F1239" s="27">
        <v>0.25</v>
      </c>
      <c r="G1239" s="24">
        <v>1</v>
      </c>
      <c r="H1239" s="25">
        <v>51.292700000000004</v>
      </c>
      <c r="I1239" s="25">
        <v>18.476900000000001</v>
      </c>
      <c r="J1239" s="26">
        <v>507</v>
      </c>
      <c r="K1239" s="26">
        <v>127</v>
      </c>
      <c r="L1239" s="27">
        <v>0.36020000000000002</v>
      </c>
      <c r="M1239" s="28">
        <v>0.91548843000000002</v>
      </c>
      <c r="N1239" s="29">
        <v>0.3</v>
      </c>
      <c r="O1239" s="31" t="s">
        <v>12</v>
      </c>
      <c r="P1239" s="31">
        <v>0.67230607080000004</v>
      </c>
      <c r="Q1239" s="31">
        <v>0.249999999999999</v>
      </c>
      <c r="R1239" s="42"/>
      <c r="S1239" s="42" t="str">
        <f>IF(R1239="","",MAX(R1239,Q1239))</f>
        <v/>
      </c>
      <c r="T1239" s="27">
        <f>IF(A1239="placement",MIN(P1239,IF(S1239="",Q1239,S1239)),"")</f>
        <v>0.249999999999999</v>
      </c>
      <c r="U1239" s="28">
        <f>IF($A1239="placement",T1239*J1239,"")</f>
        <v>126.74999999999949</v>
      </c>
      <c r="V1239" s="23">
        <f>IF($A1239="placement",U1239,IF($A1239="site",SUMIF($C:$C,$C1239,$U:$U),IF($A1239="user",SUMIF($B:$B,$B1239,$U:$U),SUM($U:$U))))</f>
        <v>126.74999999999949</v>
      </c>
      <c r="W1239" s="27">
        <f>V1239/J1239</f>
        <v>0.249999999999999</v>
      </c>
    </row>
    <row r="1240" spans="1:23" hidden="1" x14ac:dyDescent="0.3">
      <c r="A1240" s="23" t="s">
        <v>13</v>
      </c>
      <c r="B1240" s="23" t="s">
        <v>3740</v>
      </c>
      <c r="C1240" s="23" t="s">
        <v>3742</v>
      </c>
      <c r="D1240" s="23" t="s">
        <v>9898</v>
      </c>
      <c r="E1240" s="23"/>
      <c r="F1240" s="27">
        <v>0.33979999999999999</v>
      </c>
      <c r="G1240" s="24">
        <v>0.94019580000000003</v>
      </c>
      <c r="H1240" s="25">
        <v>1618.6913999999999</v>
      </c>
      <c r="I1240" s="25">
        <v>100.6251</v>
      </c>
      <c r="J1240" s="26">
        <v>1998</v>
      </c>
      <c r="K1240" s="26">
        <v>657</v>
      </c>
      <c r="L1240" s="27">
        <v>6.2199999999999998E-2</v>
      </c>
      <c r="M1240" s="28">
        <v>0.66179836000000003</v>
      </c>
      <c r="N1240" s="29">
        <v>0.38587399999999999</v>
      </c>
      <c r="O1240" s="31"/>
      <c r="P1240" s="31">
        <v>0.41693116219999998</v>
      </c>
      <c r="Q1240" s="31">
        <v>0.33982503227738498</v>
      </c>
      <c r="R1240" s="42"/>
      <c r="S1240" s="42" t="str">
        <f>IF(R1240="","",MAX(R1240,Q1240))</f>
        <v/>
      </c>
      <c r="T1240" s="27" t="str">
        <f>IF(A1240="placement",MIN(P1240,IF(S1240="",Q1240,S1240)),"")</f>
        <v/>
      </c>
      <c r="U1240" s="28" t="str">
        <f>IF($A1240="placement",T1240*J1240,"")</f>
        <v/>
      </c>
      <c r="V1240" s="26">
        <f>IF($A1240="placement",U1240,IF($A1240="site",SUMIF($C:$C,$C1240,$U:$U),IF($A1240="user",SUMIF($B:$B,$B1240,$U:$U),SUM($U:$U))))</f>
        <v>658.70302978442885</v>
      </c>
      <c r="W1240" s="27">
        <f>V1240/J1240</f>
        <v>0.32968119608830271</v>
      </c>
    </row>
    <row r="1241" spans="1:23" hidden="1" x14ac:dyDescent="0.3">
      <c r="A1241" s="23" t="s">
        <v>10</v>
      </c>
      <c r="B1241" s="23" t="s">
        <v>7328</v>
      </c>
      <c r="C1241" s="23" t="s">
        <v>9898</v>
      </c>
      <c r="D1241" s="23" t="s">
        <v>9898</v>
      </c>
      <c r="E1241" s="23"/>
      <c r="F1241" s="27">
        <v>0.25</v>
      </c>
      <c r="G1241" s="24">
        <v>1</v>
      </c>
      <c r="H1241" s="25">
        <v>195.35759999999999</v>
      </c>
      <c r="I1241" s="25">
        <v>58.571800000000003</v>
      </c>
      <c r="J1241" s="26">
        <v>1420</v>
      </c>
      <c r="K1241" s="26">
        <v>355</v>
      </c>
      <c r="L1241" s="27">
        <v>0.29980000000000001</v>
      </c>
      <c r="M1241" s="28">
        <v>0.80829335999999996</v>
      </c>
      <c r="N1241" s="29">
        <v>0.39655099999999999</v>
      </c>
      <c r="O1241" s="31"/>
      <c r="P1241" s="31">
        <v>0.50939718469999995</v>
      </c>
      <c r="Q1241" s="31">
        <v>0.25</v>
      </c>
      <c r="R1241" s="42"/>
      <c r="S1241" s="42" t="str">
        <f>IF(R1241="","",MAX(R1241,Q1241))</f>
        <v/>
      </c>
      <c r="T1241" s="27" t="str">
        <f>IF(A1241="placement",MIN(P1241,IF(S1241="",Q1241,S1241)),"")</f>
        <v/>
      </c>
      <c r="U1241" s="28" t="str">
        <f>IF($A1241="placement",T1241*J1241,"")</f>
        <v/>
      </c>
      <c r="V1241" s="26">
        <f>IF($A1241="placement",U1241,IF($A1241="site",SUMIF($C:$C,$C1241,$U:$U),IF($A1241="user",SUMIF($B:$B,$B1241,$U:$U),SUM($U:$U))))</f>
        <v>355</v>
      </c>
      <c r="W1241" s="27">
        <f>V1241/J1241</f>
        <v>0.25</v>
      </c>
    </row>
    <row r="1242" spans="1:23" x14ac:dyDescent="0.3">
      <c r="A1242" s="23" t="s">
        <v>14</v>
      </c>
      <c r="B1242" s="23" t="s">
        <v>4846</v>
      </c>
      <c r="C1242" s="23" t="s">
        <v>4848</v>
      </c>
      <c r="D1242" s="23" t="s">
        <v>4849</v>
      </c>
      <c r="E1242" s="23" t="s">
        <v>4850</v>
      </c>
      <c r="F1242" s="27">
        <v>0.25</v>
      </c>
      <c r="G1242" s="24">
        <v>1</v>
      </c>
      <c r="H1242" s="25">
        <v>532.41359999999997</v>
      </c>
      <c r="I1242" s="25">
        <v>28.5289</v>
      </c>
      <c r="J1242" s="26">
        <v>504</v>
      </c>
      <c r="K1242" s="26">
        <v>76</v>
      </c>
      <c r="L1242" s="27">
        <v>5.3600000000000002E-2</v>
      </c>
      <c r="M1242" s="28">
        <v>0.58900114000000003</v>
      </c>
      <c r="N1242" s="29">
        <v>0.5</v>
      </c>
      <c r="O1242" s="31" t="s">
        <v>12</v>
      </c>
      <c r="P1242" s="31">
        <v>0.15110520720000001</v>
      </c>
      <c r="Q1242" s="31">
        <v>0.15110520722635401</v>
      </c>
      <c r="R1242" s="42"/>
      <c r="S1242" s="42" t="str">
        <f>IF(R1242="","",MAX(R1242,Q1242))</f>
        <v/>
      </c>
      <c r="T1242" s="27">
        <f>IF(A1242="placement",MIN(P1242,IF(S1242="",Q1242,S1242)),"")</f>
        <v>0.15110520720000001</v>
      </c>
      <c r="U1242" s="28">
        <f>IF($A1242="placement",T1242*J1242,"")</f>
        <v>76.1570244288</v>
      </c>
      <c r="V1242" s="26">
        <f>IF($A1242="placement",U1242,IF($A1242="site",SUMIF($C:$C,$C1242,$U:$U),IF($A1242="user",SUMIF($B:$B,$B1242,$U:$U),SUM($U:$U))))</f>
        <v>76.1570244288</v>
      </c>
      <c r="W1242" s="27">
        <f>V1242/J1242</f>
        <v>0.15110520720000001</v>
      </c>
    </row>
    <row r="1243" spans="1:23" x14ac:dyDescent="0.3">
      <c r="A1243" s="23" t="s">
        <v>14</v>
      </c>
      <c r="B1243" s="23" t="s">
        <v>7909</v>
      </c>
      <c r="C1243" s="23" t="s">
        <v>7910</v>
      </c>
      <c r="D1243" s="32" t="s">
        <v>7931</v>
      </c>
      <c r="E1243" s="23" t="s">
        <v>7932</v>
      </c>
      <c r="F1243" s="27">
        <v>0.25</v>
      </c>
      <c r="G1243" s="24">
        <v>1</v>
      </c>
      <c r="H1243" s="25">
        <v>45.704500000000003</v>
      </c>
      <c r="I1243" s="25">
        <v>12.996499999999999</v>
      </c>
      <c r="J1243" s="26">
        <v>502</v>
      </c>
      <c r="K1243" s="26">
        <v>125</v>
      </c>
      <c r="L1243" s="27">
        <v>0.28439999999999999</v>
      </c>
      <c r="M1243" s="28">
        <v>1.2871245600000001</v>
      </c>
      <c r="N1243" s="29">
        <v>0.8</v>
      </c>
      <c r="O1243" s="31" t="s">
        <v>12</v>
      </c>
      <c r="P1243" s="31">
        <v>0.37845953090000001</v>
      </c>
      <c r="Q1243" s="31">
        <v>0.25</v>
      </c>
      <c r="R1243" s="42"/>
      <c r="S1243" s="42" t="str">
        <f>IF(R1243="","",MAX(R1243,Q1243))</f>
        <v/>
      </c>
      <c r="T1243" s="27">
        <f>IF(A1243="placement",MIN(P1243,IF(S1243="",Q1243,S1243)),"")</f>
        <v>0.25</v>
      </c>
      <c r="U1243" s="28">
        <f>IF($A1243="placement",T1243*J1243,"")</f>
        <v>125.5</v>
      </c>
      <c r="V1243" s="26">
        <f>IF($A1243="placement",U1243,IF($A1243="site",SUMIF($C:$C,$C1243,$U:$U),IF($A1243="user",SUMIF($B:$B,$B1243,$U:$U),SUM($U:$U))))</f>
        <v>125.5</v>
      </c>
      <c r="W1243" s="27">
        <f>V1243/J1243</f>
        <v>0.25</v>
      </c>
    </row>
    <row r="1244" spans="1:23" hidden="1" x14ac:dyDescent="0.3">
      <c r="A1244" s="11" t="s">
        <v>13</v>
      </c>
      <c r="B1244" s="11" t="s">
        <v>8390</v>
      </c>
      <c r="C1244" s="11" t="s">
        <v>8391</v>
      </c>
      <c r="D1244" s="11" t="s">
        <v>9898</v>
      </c>
      <c r="E1244" s="11"/>
      <c r="F1244" s="12">
        <v>0.29820000000000002</v>
      </c>
      <c r="G1244" s="33">
        <v>0.96340426999999995</v>
      </c>
      <c r="H1244" s="34">
        <v>723.63969999999995</v>
      </c>
      <c r="I1244" s="34">
        <v>181.3886</v>
      </c>
      <c r="J1244" s="13">
        <v>1944</v>
      </c>
      <c r="K1244" s="13">
        <v>580</v>
      </c>
      <c r="L1244" s="12">
        <v>0.25069999999999998</v>
      </c>
      <c r="M1244" s="14">
        <v>0.35727685999999997</v>
      </c>
      <c r="N1244" s="15">
        <v>0.205926</v>
      </c>
      <c r="O1244" s="16"/>
      <c r="P1244" s="16">
        <v>0.42362345689999997</v>
      </c>
      <c r="Q1244" s="16">
        <v>0.29817021361018903</v>
      </c>
      <c r="R1244" s="44"/>
      <c r="S1244" s="42" t="str">
        <f>IF(R1244="","",MAX(R1244,Q1244))</f>
        <v/>
      </c>
      <c r="T1244" s="27" t="str">
        <f>IF(A1244="placement",MIN(P1244,IF(S1244="",Q1244,S1244)),"")</f>
        <v/>
      </c>
      <c r="U1244" s="14" t="str">
        <f>IF($A1244="placement",T1244*J1244,"")</f>
        <v/>
      </c>
      <c r="V1244" s="13">
        <f>IF($A1244="placement",U1244,IF($A1244="site",SUMIF($C:$C,$C1244,$U:$U),IF($A1244="user",SUMIF($B:$B,$B1244,$U:$U),SUM($U:$U))))</f>
        <v>579.64999999999816</v>
      </c>
      <c r="W1244" s="12">
        <f>V1244/J1244</f>
        <v>0.29817386831275627</v>
      </c>
    </row>
    <row r="1245" spans="1:23" hidden="1" x14ac:dyDescent="0.3">
      <c r="A1245" s="23" t="s">
        <v>10</v>
      </c>
      <c r="B1245" s="23" t="s">
        <v>3945</v>
      </c>
      <c r="C1245" s="23" t="s">
        <v>9898</v>
      </c>
      <c r="D1245" s="23" t="s">
        <v>9898</v>
      </c>
      <c r="E1245" s="23"/>
      <c r="F1245" s="27">
        <v>0.25</v>
      </c>
      <c r="G1245" s="24">
        <v>0.96131847999999998</v>
      </c>
      <c r="H1245" s="25">
        <v>220.71109999999999</v>
      </c>
      <c r="I1245" s="25">
        <v>51.917200000000001</v>
      </c>
      <c r="J1245" s="26">
        <v>1392</v>
      </c>
      <c r="K1245" s="26">
        <v>348</v>
      </c>
      <c r="L1245" s="27">
        <v>0.23519999999999999</v>
      </c>
      <c r="M1245" s="28">
        <v>0.89374430000000005</v>
      </c>
      <c r="N1245" s="29">
        <v>0.4</v>
      </c>
      <c r="O1245" s="31"/>
      <c r="P1245" s="31">
        <v>0.55244469760000003</v>
      </c>
      <c r="Q1245" s="31">
        <v>0.25</v>
      </c>
      <c r="R1245" s="42">
        <v>0.25</v>
      </c>
      <c r="S1245" s="42">
        <f>IF(R1245="","",MAX(R1245,Q1245))</f>
        <v>0.25</v>
      </c>
      <c r="T1245" s="27" t="str">
        <f>IF(A1245="placement",MIN(P1245,IF(S1245="",Q1245,S1245)),"")</f>
        <v/>
      </c>
      <c r="U1245" s="28" t="str">
        <f>IF($A1245="placement",T1245*J1245,"")</f>
        <v/>
      </c>
      <c r="V1245" s="26">
        <f>IF($A1245="placement",U1245,IF($A1245="site",SUMIF($C:$C,$C1245,$U:$U),IF($A1245="user",SUMIF($B:$B,$B1245,$U:$U),SUM($U:$U))))</f>
        <v>348</v>
      </c>
      <c r="W1245" s="27">
        <f>V1245/J1245</f>
        <v>0.25</v>
      </c>
    </row>
    <row r="1246" spans="1:23" x14ac:dyDescent="0.3">
      <c r="A1246" s="23" t="s">
        <v>14</v>
      </c>
      <c r="B1246" s="23" t="s">
        <v>7257</v>
      </c>
      <c r="C1246" s="23" t="s">
        <v>7258</v>
      </c>
      <c r="D1246" s="23" t="s">
        <v>7299</v>
      </c>
      <c r="E1246" s="23" t="s">
        <v>364</v>
      </c>
      <c r="F1246" s="27">
        <v>0.15</v>
      </c>
      <c r="G1246" s="24">
        <v>1</v>
      </c>
      <c r="H1246" s="25">
        <v>128.16210000000001</v>
      </c>
      <c r="I1246" s="25">
        <v>22.656400000000001</v>
      </c>
      <c r="J1246" s="26">
        <v>501</v>
      </c>
      <c r="K1246" s="26">
        <v>75</v>
      </c>
      <c r="L1246" s="27">
        <v>0.17680000000000001</v>
      </c>
      <c r="M1246" s="28">
        <v>0.73759746000000004</v>
      </c>
      <c r="N1246" s="29">
        <v>0.5</v>
      </c>
      <c r="O1246" s="31" t="s">
        <v>42</v>
      </c>
      <c r="P1246" s="31">
        <v>0.32212347699999999</v>
      </c>
      <c r="Q1246" s="31">
        <v>0.15</v>
      </c>
      <c r="R1246" s="42"/>
      <c r="S1246" s="42" t="str">
        <f>IF(R1246="","",MAX(R1246,Q1246))</f>
        <v/>
      </c>
      <c r="T1246" s="27">
        <f>IF(A1246="placement",MIN(P1246,IF(S1246="",Q1246,S1246)),"")</f>
        <v>0.15</v>
      </c>
      <c r="U1246" s="28">
        <f>IF($A1246="placement",T1246*J1246,"")</f>
        <v>75.149999999999991</v>
      </c>
      <c r="V1246" s="26">
        <f>IF($A1246="placement",U1246,IF($A1246="site",SUMIF($C:$C,$C1246,$U:$U),IF($A1246="user",SUMIF($B:$B,$B1246,$U:$U),SUM($U:$U))))</f>
        <v>75.149999999999991</v>
      </c>
      <c r="W1246" s="27">
        <f>V1246/J1246</f>
        <v>0.15</v>
      </c>
    </row>
    <row r="1247" spans="1:23" x14ac:dyDescent="0.3">
      <c r="A1247" s="11" t="s">
        <v>14</v>
      </c>
      <c r="B1247" s="11" t="s">
        <v>4128</v>
      </c>
      <c r="C1247" s="11" t="s">
        <v>4129</v>
      </c>
      <c r="D1247" s="11" t="s">
        <v>4132</v>
      </c>
      <c r="E1247" s="11" t="s">
        <v>4133</v>
      </c>
      <c r="F1247" s="12">
        <v>0.33</v>
      </c>
      <c r="G1247" s="33">
        <v>1</v>
      </c>
      <c r="H1247" s="34">
        <v>94.411199999999994</v>
      </c>
      <c r="I1247" s="34">
        <v>9.6662999999999997</v>
      </c>
      <c r="J1247" s="13">
        <v>500</v>
      </c>
      <c r="K1247" s="13">
        <v>165</v>
      </c>
      <c r="L1247" s="12">
        <v>0.1024</v>
      </c>
      <c r="M1247" s="14">
        <v>1.7225888199999999</v>
      </c>
      <c r="N1247" s="15">
        <v>0.99</v>
      </c>
      <c r="O1247" s="16" t="s">
        <v>12</v>
      </c>
      <c r="P1247" s="16">
        <v>0.42528362669999997</v>
      </c>
      <c r="Q1247" s="16">
        <v>0.32999999999999902</v>
      </c>
      <c r="R1247" s="44"/>
      <c r="S1247" s="42" t="str">
        <f>IF(R1247="","",MAX(R1247,Q1247))</f>
        <v/>
      </c>
      <c r="T1247" s="27">
        <f>IF(A1247="placement",MIN(P1247,IF(S1247="",Q1247,S1247)),"")</f>
        <v>0.32999999999999902</v>
      </c>
      <c r="U1247" s="14">
        <f>IF($A1247="placement",T1247*J1247,"")</f>
        <v>164.99999999999952</v>
      </c>
      <c r="V1247" s="13">
        <f>IF($A1247="placement",U1247,IF($A1247="site",SUMIF($C:$C,$C1247,$U:$U),IF($A1247="user",SUMIF($B:$B,$B1247,$U:$U),SUM($U:$U))))</f>
        <v>164.99999999999952</v>
      </c>
      <c r="W1247" s="12">
        <f>V1247/J1247</f>
        <v>0.32999999999999902</v>
      </c>
    </row>
    <row r="1248" spans="1:23" x14ac:dyDescent="0.3">
      <c r="A1248" s="23" t="s">
        <v>14</v>
      </c>
      <c r="B1248" s="23" t="s">
        <v>5764</v>
      </c>
      <c r="C1248" s="23" t="s">
        <v>5766</v>
      </c>
      <c r="D1248" s="23" t="s">
        <v>5883</v>
      </c>
      <c r="E1248" s="23" t="s">
        <v>5884</v>
      </c>
      <c r="F1248" s="27">
        <v>0.25</v>
      </c>
      <c r="G1248" s="24">
        <v>0</v>
      </c>
      <c r="H1248" s="25">
        <v>23.171600000000002</v>
      </c>
      <c r="I1248" s="25">
        <v>9.1010000000000009</v>
      </c>
      <c r="J1248" s="26">
        <v>500</v>
      </c>
      <c r="K1248" s="26">
        <v>125</v>
      </c>
      <c r="L1248" s="27">
        <v>0.39279999999999998</v>
      </c>
      <c r="M1248" s="28">
        <v>1.83204514</v>
      </c>
      <c r="N1248" s="29">
        <v>1.25</v>
      </c>
      <c r="O1248" s="31" t="s">
        <v>42</v>
      </c>
      <c r="P1248" s="31">
        <v>0.3177024027</v>
      </c>
      <c r="Q1248" s="31">
        <v>0.25</v>
      </c>
      <c r="R1248" s="42"/>
      <c r="S1248" s="42" t="str">
        <f>IF(R1248="","",MAX(R1248,Q1248))</f>
        <v/>
      </c>
      <c r="T1248" s="27">
        <f>IF(A1248="placement",MIN(P1248,IF(S1248="",Q1248,S1248)),"")</f>
        <v>0.25</v>
      </c>
      <c r="U1248" s="28">
        <f>IF($A1248="placement",T1248*J1248,"")</f>
        <v>125</v>
      </c>
      <c r="V1248" s="26">
        <f>IF($A1248="placement",U1248,IF($A1248="site",SUMIF($C:$C,$C1248,$U:$U),IF($A1248="user",SUMIF($B:$B,$B1248,$U:$U),SUM($U:$U))))</f>
        <v>125</v>
      </c>
      <c r="W1248" s="27">
        <f>V1248/J1248</f>
        <v>0.25</v>
      </c>
    </row>
    <row r="1249" spans="1:23" x14ac:dyDescent="0.3">
      <c r="A1249" s="23" t="s">
        <v>14</v>
      </c>
      <c r="B1249" s="23" t="s">
        <v>9495</v>
      </c>
      <c r="C1249" s="23" t="s">
        <v>9497</v>
      </c>
      <c r="D1249" s="23" t="s">
        <v>9500</v>
      </c>
      <c r="E1249" s="23" t="s">
        <v>9496</v>
      </c>
      <c r="F1249" s="27">
        <v>0.25</v>
      </c>
      <c r="G1249" s="24">
        <v>1</v>
      </c>
      <c r="H1249" s="25">
        <v>396.00529999999998</v>
      </c>
      <c r="I1249" s="25">
        <v>53.928800000000003</v>
      </c>
      <c r="J1249" s="26">
        <v>500</v>
      </c>
      <c r="K1249" s="26">
        <v>125</v>
      </c>
      <c r="L1249" s="27">
        <v>0.13619999999999999</v>
      </c>
      <c r="M1249" s="28">
        <v>0.30898023000000002</v>
      </c>
      <c r="N1249" s="29">
        <v>0.03</v>
      </c>
      <c r="O1249" s="31" t="s">
        <v>12</v>
      </c>
      <c r="P1249" s="31">
        <v>0.90290640899999997</v>
      </c>
      <c r="Q1249" s="31">
        <v>0.25</v>
      </c>
      <c r="R1249" s="42"/>
      <c r="S1249" s="42" t="str">
        <f>IF(R1249="","",MAX(R1249,Q1249))</f>
        <v/>
      </c>
      <c r="T1249" s="27">
        <f>IF(A1249="placement",MIN(P1249,IF(S1249="",Q1249,S1249)),"")</f>
        <v>0.25</v>
      </c>
      <c r="U1249" s="28">
        <f>IF($A1249="placement",T1249*J1249,"")</f>
        <v>125</v>
      </c>
      <c r="V1249" s="26">
        <f>IF($A1249="placement",U1249,IF($A1249="site",SUMIF($C:$C,$C1249,$U:$U),IF($A1249="user",SUMIF($B:$B,$B1249,$U:$U),SUM($U:$U))))</f>
        <v>125</v>
      </c>
      <c r="W1249" s="27">
        <f>V1249/J1249</f>
        <v>0.25</v>
      </c>
    </row>
    <row r="1250" spans="1:23" x14ac:dyDescent="0.3">
      <c r="A1250" s="23" t="s">
        <v>14</v>
      </c>
      <c r="B1250" s="23" t="s">
        <v>7257</v>
      </c>
      <c r="C1250" s="23" t="s">
        <v>7258</v>
      </c>
      <c r="D1250" s="23" t="s">
        <v>7284</v>
      </c>
      <c r="E1250" s="23" t="s">
        <v>7285</v>
      </c>
      <c r="F1250" s="27">
        <v>0.25</v>
      </c>
      <c r="G1250" s="24">
        <v>1</v>
      </c>
      <c r="H1250" s="25">
        <v>123.902</v>
      </c>
      <c r="I1250" s="25">
        <v>15.9414</v>
      </c>
      <c r="J1250" s="26">
        <v>498</v>
      </c>
      <c r="K1250" s="26">
        <v>124</v>
      </c>
      <c r="L1250" s="27">
        <v>0.12870000000000001</v>
      </c>
      <c r="M1250" s="28">
        <v>1.0416925399999999</v>
      </c>
      <c r="N1250" s="29">
        <v>0.75</v>
      </c>
      <c r="O1250" s="31" t="s">
        <v>12</v>
      </c>
      <c r="P1250" s="31">
        <v>0.28001788509999997</v>
      </c>
      <c r="Q1250" s="31">
        <v>0.25</v>
      </c>
      <c r="R1250" s="42"/>
      <c r="S1250" s="42" t="str">
        <f>IF(R1250="","",MAX(R1250,Q1250))</f>
        <v/>
      </c>
      <c r="T1250" s="27">
        <f>IF(A1250="placement",MIN(P1250,IF(S1250="",Q1250,S1250)),"")</f>
        <v>0.25</v>
      </c>
      <c r="U1250" s="28">
        <f>IF($A1250="placement",T1250*J1250,"")</f>
        <v>124.5</v>
      </c>
      <c r="V1250" s="26">
        <f>IF($A1250="placement",U1250,IF($A1250="site",SUMIF($C:$C,$C1250,$U:$U),IF($A1250="user",SUMIF($B:$B,$B1250,$U:$U),SUM($U:$U))))</f>
        <v>124.5</v>
      </c>
      <c r="W1250" s="27">
        <f>V1250/J1250</f>
        <v>0.25</v>
      </c>
    </row>
    <row r="1251" spans="1:23" x14ac:dyDescent="0.3">
      <c r="A1251" s="23" t="s">
        <v>14</v>
      </c>
      <c r="B1251" s="23" t="s">
        <v>5605</v>
      </c>
      <c r="C1251" s="23" t="s">
        <v>5607</v>
      </c>
      <c r="D1251" s="23" t="s">
        <v>5608</v>
      </c>
      <c r="E1251" s="23" t="s">
        <v>5609</v>
      </c>
      <c r="F1251" s="27">
        <v>0.25</v>
      </c>
      <c r="G1251" s="24">
        <v>0</v>
      </c>
      <c r="H1251" s="25">
        <v>30.601500000000001</v>
      </c>
      <c r="I1251" s="25">
        <v>6.8261000000000003</v>
      </c>
      <c r="J1251" s="26">
        <v>497</v>
      </c>
      <c r="K1251" s="26">
        <v>124</v>
      </c>
      <c r="L1251" s="27">
        <v>0.22309999999999999</v>
      </c>
      <c r="M1251" s="28">
        <v>2.4246353300000001</v>
      </c>
      <c r="N1251" s="29">
        <v>1.75</v>
      </c>
      <c r="O1251" s="31" t="s">
        <v>12</v>
      </c>
      <c r="P1251" s="31">
        <v>0.27824197810000001</v>
      </c>
      <c r="Q1251" s="31">
        <v>0.25</v>
      </c>
      <c r="R1251" s="42"/>
      <c r="S1251" s="42" t="str">
        <f>IF(R1251="","",MAX(R1251,Q1251))</f>
        <v/>
      </c>
      <c r="T1251" s="27">
        <f>IF(A1251="placement",MIN(P1251,IF(S1251="",Q1251,S1251)),"")</f>
        <v>0.25</v>
      </c>
      <c r="U1251" s="28">
        <f>IF($A1251="placement",T1251*J1251,"")</f>
        <v>124.25</v>
      </c>
      <c r="V1251" s="26">
        <f>IF($A1251="placement",U1251,IF($A1251="site",SUMIF($C:$C,$C1251,$U:$U),IF($A1251="user",SUMIF($B:$B,$B1251,$U:$U),SUM($U:$U))))</f>
        <v>124.25</v>
      </c>
      <c r="W1251" s="27">
        <f>V1251/J1251</f>
        <v>0.25</v>
      </c>
    </row>
    <row r="1252" spans="1:23" x14ac:dyDescent="0.3">
      <c r="A1252" s="23" t="s">
        <v>14</v>
      </c>
      <c r="B1252" s="23" t="s">
        <v>7472</v>
      </c>
      <c r="C1252" s="23" t="s">
        <v>7473</v>
      </c>
      <c r="D1252" s="23" t="s">
        <v>7501</v>
      </c>
      <c r="E1252" s="23" t="s">
        <v>9871</v>
      </c>
      <c r="F1252" s="27">
        <v>0.25</v>
      </c>
      <c r="G1252" s="24">
        <v>0</v>
      </c>
      <c r="H1252" s="25">
        <v>26.906600000000001</v>
      </c>
      <c r="I1252" s="25">
        <v>6.4512</v>
      </c>
      <c r="J1252" s="26">
        <v>497</v>
      </c>
      <c r="K1252" s="26">
        <v>109</v>
      </c>
      <c r="L1252" s="27">
        <v>0.23980000000000001</v>
      </c>
      <c r="M1252" s="28">
        <v>2.56552698</v>
      </c>
      <c r="N1252" s="29">
        <v>2</v>
      </c>
      <c r="O1252" s="31" t="s">
        <v>42</v>
      </c>
      <c r="P1252" s="31">
        <v>0.2204330659</v>
      </c>
      <c r="Q1252" s="31">
        <v>0.22043306588776401</v>
      </c>
      <c r="R1252" s="42"/>
      <c r="S1252" s="42" t="str">
        <f>IF(R1252="","",MAX(R1252,Q1252))</f>
        <v/>
      </c>
      <c r="T1252" s="27">
        <f>IF(A1252="placement",MIN(P1252,IF(S1252="",Q1252,S1252)),"")</f>
        <v>0.22043306588776401</v>
      </c>
      <c r="U1252" s="28">
        <f>IF($A1252="placement",T1252*J1252,"")</f>
        <v>109.55523374621872</v>
      </c>
      <c r="V1252" s="26">
        <f>IF($A1252="placement",U1252,IF($A1252="site",SUMIF($C:$C,$C1252,$U:$U),IF($A1252="user",SUMIF($B:$B,$B1252,$U:$U),SUM($U:$U))))</f>
        <v>109.55523374621872</v>
      </c>
      <c r="W1252" s="27">
        <f>V1252/J1252</f>
        <v>0.22043306588776401</v>
      </c>
    </row>
    <row r="1253" spans="1:23" x14ac:dyDescent="0.3">
      <c r="A1253" s="17" t="s">
        <v>14</v>
      </c>
      <c r="B1253" s="17" t="s">
        <v>678</v>
      </c>
      <c r="C1253" s="17" t="s">
        <v>680</v>
      </c>
      <c r="D1253" s="38" t="s">
        <v>858</v>
      </c>
      <c r="E1253" s="17" t="s">
        <v>859</v>
      </c>
      <c r="F1253" s="18">
        <v>0.25</v>
      </c>
      <c r="G1253" s="36">
        <v>1</v>
      </c>
      <c r="H1253" s="37">
        <v>56.040599999999998</v>
      </c>
      <c r="I1253" s="37">
        <v>27.691600000000001</v>
      </c>
      <c r="J1253" s="19">
        <v>496</v>
      </c>
      <c r="K1253" s="19">
        <v>124</v>
      </c>
      <c r="L1253" s="18">
        <v>0.49409999999999998</v>
      </c>
      <c r="M1253" s="20">
        <v>0.59684484000000004</v>
      </c>
      <c r="N1253" s="21">
        <v>0.25</v>
      </c>
      <c r="O1253" s="22" t="s">
        <v>12</v>
      </c>
      <c r="P1253" s="22">
        <v>0.58113066479999997</v>
      </c>
      <c r="Q1253" s="22">
        <v>0.25</v>
      </c>
      <c r="R1253" s="43"/>
      <c r="S1253" s="42" t="str">
        <f>IF(R1253="","",MAX(R1253,Q1253))</f>
        <v/>
      </c>
      <c r="T1253" s="27">
        <f>IF(A1253="placement",MIN(P1253,IF(S1253="",Q1253,S1253)),"")</f>
        <v>0.25</v>
      </c>
      <c r="U1253" s="20">
        <f>IF($A1253="placement",T1253*J1253,"")</f>
        <v>124</v>
      </c>
      <c r="V1253" s="19">
        <f>IF($A1253="placement",U1253,IF($A1253="site",SUMIF($C:$C,$C1253,$U:$U),IF($A1253="user",SUMIF($B:$B,$B1253,$U:$U),SUM($U:$U))))</f>
        <v>124</v>
      </c>
      <c r="W1253" s="18">
        <f>V1253/J1253</f>
        <v>0.25</v>
      </c>
    </row>
    <row r="1254" spans="1:23" x14ac:dyDescent="0.3">
      <c r="A1254" s="23" t="s">
        <v>14</v>
      </c>
      <c r="B1254" s="23" t="s">
        <v>6413</v>
      </c>
      <c r="C1254" s="23" t="s">
        <v>6415</v>
      </c>
      <c r="D1254" s="23" t="s">
        <v>6416</v>
      </c>
      <c r="E1254" s="23" t="s">
        <v>6417</v>
      </c>
      <c r="F1254" s="27">
        <v>0.25</v>
      </c>
      <c r="G1254" s="24">
        <v>1</v>
      </c>
      <c r="H1254" s="25">
        <v>128.0112</v>
      </c>
      <c r="I1254" s="25">
        <v>23.929600000000001</v>
      </c>
      <c r="J1254" s="26">
        <v>496</v>
      </c>
      <c r="K1254" s="26">
        <v>124</v>
      </c>
      <c r="L1254" s="27">
        <v>0.18690000000000001</v>
      </c>
      <c r="M1254" s="28">
        <v>0.69136036000000001</v>
      </c>
      <c r="N1254" s="29">
        <v>0.3</v>
      </c>
      <c r="O1254" s="31" t="s">
        <v>42</v>
      </c>
      <c r="P1254" s="31">
        <v>0.56607289500000002</v>
      </c>
      <c r="Q1254" s="31">
        <v>0.25</v>
      </c>
      <c r="R1254" s="42"/>
      <c r="S1254" s="42" t="str">
        <f>IF(R1254="","",MAX(R1254,Q1254))</f>
        <v/>
      </c>
      <c r="T1254" s="27">
        <f>IF(A1254="placement",MIN(P1254,IF(S1254="",Q1254,S1254)),"")</f>
        <v>0.25</v>
      </c>
      <c r="U1254" s="28">
        <f>IF($A1254="placement",T1254*J1254,"")</f>
        <v>124</v>
      </c>
      <c r="V1254" s="26">
        <f>IF($A1254="placement",U1254,IF($A1254="site",SUMIF($C:$C,$C1254,$U:$U),IF($A1254="user",SUMIF($B:$B,$B1254,$U:$U),SUM($U:$U))))</f>
        <v>124</v>
      </c>
      <c r="W1254" s="27">
        <f>V1254/J1254</f>
        <v>0.25</v>
      </c>
    </row>
    <row r="1255" spans="1:23" x14ac:dyDescent="0.3">
      <c r="A1255" s="23" t="s">
        <v>14</v>
      </c>
      <c r="B1255" s="23" t="s">
        <v>3266</v>
      </c>
      <c r="C1255" s="23" t="s">
        <v>3268</v>
      </c>
      <c r="D1255" s="23" t="s">
        <v>3470</v>
      </c>
      <c r="E1255" s="23" t="s">
        <v>3471</v>
      </c>
      <c r="F1255" s="27">
        <v>0.25</v>
      </c>
      <c r="G1255" s="24">
        <v>1</v>
      </c>
      <c r="H1255" s="25">
        <v>453.6574</v>
      </c>
      <c r="I1255" s="25">
        <v>56.977400000000003</v>
      </c>
      <c r="J1255" s="26">
        <v>494</v>
      </c>
      <c r="K1255" s="26">
        <v>122</v>
      </c>
      <c r="L1255" s="27">
        <v>0.12559999999999999</v>
      </c>
      <c r="M1255" s="28">
        <v>0.28911912000000001</v>
      </c>
      <c r="N1255" s="29">
        <v>0.2</v>
      </c>
      <c r="O1255" s="31" t="s">
        <v>12</v>
      </c>
      <c r="P1255" s="31">
        <v>0.30824361729999999</v>
      </c>
      <c r="Q1255" s="31">
        <v>0.25</v>
      </c>
      <c r="R1255" s="42"/>
      <c r="S1255" s="42" t="str">
        <f>IF(R1255="","",MAX(R1255,Q1255))</f>
        <v/>
      </c>
      <c r="T1255" s="27">
        <f>IF(A1255="placement",MIN(P1255,IF(S1255="",Q1255,S1255)),"")</f>
        <v>0.25</v>
      </c>
      <c r="U1255" s="28">
        <f>IF($A1255="placement",T1255*J1255,"")</f>
        <v>123.5</v>
      </c>
      <c r="V1255" s="26">
        <f>IF($A1255="placement",U1255,IF($A1255="site",SUMIF($C:$C,$C1255,$U:$U),IF($A1255="user",SUMIF($B:$B,$B1255,$U:$U),SUM($U:$U))))</f>
        <v>123.5</v>
      </c>
      <c r="W1255" s="27">
        <f>V1255/J1255</f>
        <v>0.25</v>
      </c>
    </row>
    <row r="1256" spans="1:23" x14ac:dyDescent="0.3">
      <c r="A1256" s="23" t="s">
        <v>14</v>
      </c>
      <c r="B1256" s="23" t="s">
        <v>5764</v>
      </c>
      <c r="C1256" s="23" t="s">
        <v>5766</v>
      </c>
      <c r="D1256" s="23" t="s">
        <v>6003</v>
      </c>
      <c r="E1256" s="23" t="s">
        <v>6004</v>
      </c>
      <c r="F1256" s="27">
        <v>0.25</v>
      </c>
      <c r="G1256" s="24">
        <v>1</v>
      </c>
      <c r="H1256" s="25">
        <v>56.147599999999997</v>
      </c>
      <c r="I1256" s="25">
        <v>19.735399999999998</v>
      </c>
      <c r="J1256" s="26">
        <v>494</v>
      </c>
      <c r="K1256" s="26">
        <v>124</v>
      </c>
      <c r="L1256" s="27">
        <v>0.35149999999999998</v>
      </c>
      <c r="M1256" s="28">
        <v>0.83497675000000005</v>
      </c>
      <c r="N1256" s="29">
        <v>0.4</v>
      </c>
      <c r="O1256" s="31" t="s">
        <v>12</v>
      </c>
      <c r="P1256" s="31">
        <v>0.5209447425</v>
      </c>
      <c r="Q1256" s="31">
        <v>0.249999999999999</v>
      </c>
      <c r="R1256" s="42"/>
      <c r="S1256" s="42" t="str">
        <f>IF(R1256="","",MAX(R1256,Q1256))</f>
        <v/>
      </c>
      <c r="T1256" s="27">
        <f>IF(A1256="placement",MIN(P1256,IF(S1256="",Q1256,S1256)),"")</f>
        <v>0.249999999999999</v>
      </c>
      <c r="U1256" s="28">
        <f>IF($A1256="placement",T1256*J1256,"")</f>
        <v>123.4999999999995</v>
      </c>
      <c r="V1256" s="26">
        <f>IF($A1256="placement",U1256,IF($A1256="site",SUMIF($C:$C,$C1256,$U:$U),IF($A1256="user",SUMIF($B:$B,$B1256,$U:$U),SUM($U:$U))))</f>
        <v>123.4999999999995</v>
      </c>
      <c r="W1256" s="27">
        <f>V1256/J1256</f>
        <v>0.249999999999999</v>
      </c>
    </row>
    <row r="1257" spans="1:23" x14ac:dyDescent="0.3">
      <c r="A1257" s="11" t="s">
        <v>14</v>
      </c>
      <c r="B1257" s="11" t="s">
        <v>183</v>
      </c>
      <c r="C1257" s="11" t="s">
        <v>185</v>
      </c>
      <c r="D1257" s="11" t="s">
        <v>188</v>
      </c>
      <c r="E1257" s="11" t="s">
        <v>189</v>
      </c>
      <c r="F1257" s="12">
        <v>0.25</v>
      </c>
      <c r="G1257" s="33">
        <v>1</v>
      </c>
      <c r="H1257" s="34">
        <v>108.2945</v>
      </c>
      <c r="I1257" s="34">
        <v>16.904599999999999</v>
      </c>
      <c r="J1257" s="13">
        <v>494</v>
      </c>
      <c r="K1257" s="13">
        <v>113</v>
      </c>
      <c r="L1257" s="12">
        <v>0.15609999999999999</v>
      </c>
      <c r="M1257" s="14">
        <v>0.97362886000000004</v>
      </c>
      <c r="N1257" s="15">
        <v>0.75</v>
      </c>
      <c r="O1257" s="16" t="s">
        <v>12</v>
      </c>
      <c r="P1257" s="16">
        <v>0.2296859383</v>
      </c>
      <c r="Q1257" s="16">
        <v>0.22968593833338599</v>
      </c>
      <c r="R1257" s="44"/>
      <c r="S1257" s="42" t="str">
        <f>IF(R1257="","",MAX(R1257,Q1257))</f>
        <v/>
      </c>
      <c r="T1257" s="27">
        <f>IF(A1257="placement",MIN(P1257,IF(S1257="",Q1257,S1257)),"")</f>
        <v>0.2296859383</v>
      </c>
      <c r="U1257" s="14">
        <f>IF($A1257="placement",T1257*J1257,"")</f>
        <v>113.46485352019999</v>
      </c>
      <c r="V1257" s="13">
        <f>IF($A1257="placement",U1257,IF($A1257="site",SUMIF($C:$C,$C1257,$U:$U),IF($A1257="user",SUMIF($B:$B,$B1257,$U:$U),SUM($U:$U))))</f>
        <v>113.46485352019999</v>
      </c>
      <c r="W1257" s="12">
        <f>V1257/J1257</f>
        <v>0.2296859383</v>
      </c>
    </row>
    <row r="1258" spans="1:23" x14ac:dyDescent="0.3">
      <c r="A1258" s="23" t="s">
        <v>14</v>
      </c>
      <c r="B1258" s="23" t="s">
        <v>7153</v>
      </c>
      <c r="C1258" s="23" t="s">
        <v>7155</v>
      </c>
      <c r="D1258" s="23" t="s">
        <v>7202</v>
      </c>
      <c r="E1258" s="23" t="s">
        <v>7203</v>
      </c>
      <c r="F1258" s="27">
        <v>0.15</v>
      </c>
      <c r="G1258" s="24">
        <v>1</v>
      </c>
      <c r="H1258" s="25">
        <v>214.35210000000001</v>
      </c>
      <c r="I1258" s="25">
        <v>69.065399999999997</v>
      </c>
      <c r="J1258" s="26">
        <v>494</v>
      </c>
      <c r="K1258" s="26">
        <v>74</v>
      </c>
      <c r="L1258" s="27">
        <v>0.32219999999999999</v>
      </c>
      <c r="M1258" s="28">
        <v>0.23830085000000001</v>
      </c>
      <c r="N1258" s="29">
        <v>0.15</v>
      </c>
      <c r="O1258" s="31" t="s">
        <v>42</v>
      </c>
      <c r="P1258" s="31">
        <v>0.37054356690000001</v>
      </c>
      <c r="Q1258" s="31">
        <v>0.15</v>
      </c>
      <c r="R1258" s="42"/>
      <c r="S1258" s="42" t="str">
        <f>IF(R1258="","",MAX(R1258,Q1258))</f>
        <v/>
      </c>
      <c r="T1258" s="27">
        <f>IF(A1258="placement",MIN(P1258,IF(S1258="",Q1258,S1258)),"")</f>
        <v>0.15</v>
      </c>
      <c r="U1258" s="28">
        <f>IF($A1258="placement",T1258*J1258,"")</f>
        <v>74.099999999999994</v>
      </c>
      <c r="V1258" s="26">
        <f>IF($A1258="placement",U1258,IF($A1258="site",SUMIF($C:$C,$C1258,$U:$U),IF($A1258="user",SUMIF($B:$B,$B1258,$U:$U),SUM($U:$U))))</f>
        <v>74.099999999999994</v>
      </c>
      <c r="W1258" s="27">
        <f>V1258/J1258</f>
        <v>0.15</v>
      </c>
    </row>
    <row r="1259" spans="1:23" x14ac:dyDescent="0.3">
      <c r="A1259" s="23" t="s">
        <v>14</v>
      </c>
      <c r="B1259" s="23" t="s">
        <v>3266</v>
      </c>
      <c r="C1259" s="23" t="s">
        <v>3268</v>
      </c>
      <c r="D1259" s="23" t="s">
        <v>10127</v>
      </c>
      <c r="E1259" s="23" t="s">
        <v>10128</v>
      </c>
      <c r="F1259" s="27">
        <v>0.25</v>
      </c>
      <c r="G1259" s="24">
        <v>1</v>
      </c>
      <c r="H1259" s="25">
        <v>179.0429</v>
      </c>
      <c r="I1259" s="25">
        <v>10.440200000000001</v>
      </c>
      <c r="J1259" s="26">
        <v>493</v>
      </c>
      <c r="K1259" s="26">
        <v>102</v>
      </c>
      <c r="L1259" s="27">
        <v>5.8299999999999998E-2</v>
      </c>
      <c r="M1259" s="28">
        <v>1.5743047100000001</v>
      </c>
      <c r="N1259" s="29">
        <v>1.25</v>
      </c>
      <c r="O1259" s="31" t="s">
        <v>12</v>
      </c>
      <c r="P1259" s="31">
        <v>0.2059986936</v>
      </c>
      <c r="Q1259" s="31">
        <v>0.205998693640427</v>
      </c>
      <c r="R1259" s="42">
        <v>0.3</v>
      </c>
      <c r="S1259" s="42">
        <f>IF(R1259="","",MAX(R1259,Q1259))</f>
        <v>0.3</v>
      </c>
      <c r="T1259" s="27">
        <f>IF(A1259="placement",MIN(P1259,IF(S1259="",Q1259,S1259)),"")</f>
        <v>0.2059986936</v>
      </c>
      <c r="U1259" s="28">
        <f>IF($A1259="placement",T1259*J1259,"")</f>
        <v>101.55735594480001</v>
      </c>
      <c r="V1259" s="26">
        <f>IF($A1259="placement",U1259,IF($A1259="site",SUMIF($C:$C,$C1259,$U:$U),IF($A1259="user",SUMIF($B:$B,$B1259,$U:$U),SUM($U:$U))))</f>
        <v>101.55735594480001</v>
      </c>
      <c r="W1259" s="27">
        <f>V1259/J1259</f>
        <v>0.2059986936</v>
      </c>
    </row>
    <row r="1260" spans="1:23" x14ac:dyDescent="0.3">
      <c r="A1260" s="23" t="s">
        <v>14</v>
      </c>
      <c r="B1260" s="23" t="s">
        <v>7987</v>
      </c>
      <c r="C1260" s="23" t="s">
        <v>7988</v>
      </c>
      <c r="D1260" s="23" t="s">
        <v>8011</v>
      </c>
      <c r="E1260" s="23" t="s">
        <v>8012</v>
      </c>
      <c r="F1260" s="27">
        <v>0.3</v>
      </c>
      <c r="G1260" s="24">
        <v>1</v>
      </c>
      <c r="H1260" s="25">
        <v>59.505299999999998</v>
      </c>
      <c r="I1260" s="25">
        <v>13.7697</v>
      </c>
      <c r="J1260" s="26">
        <v>492</v>
      </c>
      <c r="K1260" s="26">
        <v>137</v>
      </c>
      <c r="L1260" s="27">
        <v>0.23139999999999999</v>
      </c>
      <c r="M1260" s="28">
        <v>1.1910217000000001</v>
      </c>
      <c r="N1260" s="29">
        <v>0.85</v>
      </c>
      <c r="O1260" s="31" t="s">
        <v>42</v>
      </c>
      <c r="P1260" s="31">
        <v>0.28632702729999998</v>
      </c>
      <c r="Q1260" s="31">
        <v>0.28632702730483001</v>
      </c>
      <c r="R1260" s="42"/>
      <c r="S1260" s="42" t="str">
        <f>IF(R1260="","",MAX(R1260,Q1260))</f>
        <v/>
      </c>
      <c r="T1260" s="27">
        <f>IF(A1260="placement",MIN(P1260,IF(S1260="",Q1260,S1260)),"")</f>
        <v>0.28632702729999998</v>
      </c>
      <c r="U1260" s="28">
        <f>IF($A1260="placement",T1260*J1260,"")</f>
        <v>140.87289743159999</v>
      </c>
      <c r="V1260" s="26">
        <f>IF($A1260="placement",U1260,IF($A1260="site",SUMIF($C:$C,$C1260,$U:$U),IF($A1260="user",SUMIF($B:$B,$B1260,$U:$U),SUM($U:$U))))</f>
        <v>140.87289743159999</v>
      </c>
      <c r="W1260" s="27">
        <f>V1260/J1260</f>
        <v>0.28632702729999998</v>
      </c>
    </row>
    <row r="1261" spans="1:23" x14ac:dyDescent="0.3">
      <c r="A1261" s="23" t="s">
        <v>14</v>
      </c>
      <c r="B1261" s="23" t="s">
        <v>10137</v>
      </c>
      <c r="C1261" s="23" t="s">
        <v>10138</v>
      </c>
      <c r="D1261" s="32" t="s">
        <v>3092</v>
      </c>
      <c r="E1261" s="23" t="s">
        <v>10429</v>
      </c>
      <c r="F1261" s="27">
        <v>0.25</v>
      </c>
      <c r="G1261" s="24">
        <v>1</v>
      </c>
      <c r="H1261" s="25">
        <v>115.2929</v>
      </c>
      <c r="I1261" s="25">
        <v>49.655000000000001</v>
      </c>
      <c r="J1261" s="26">
        <v>491</v>
      </c>
      <c r="K1261" s="26">
        <v>123</v>
      </c>
      <c r="L1261" s="27">
        <v>0.43070000000000003</v>
      </c>
      <c r="M1261" s="28">
        <v>0.32958269000000001</v>
      </c>
      <c r="N1261" s="29">
        <v>0.2</v>
      </c>
      <c r="O1261" s="31" t="s">
        <v>12</v>
      </c>
      <c r="P1261" s="31">
        <v>0.39317201769999999</v>
      </c>
      <c r="Q1261" s="31">
        <v>0.25</v>
      </c>
      <c r="R1261" s="42"/>
      <c r="S1261" s="42" t="str">
        <f>IF(R1261="","",MAX(R1261,Q1261))</f>
        <v/>
      </c>
      <c r="T1261" s="27">
        <f>IF(A1261="placement",MIN(P1261,IF(S1261="",Q1261,S1261)),"")</f>
        <v>0.25</v>
      </c>
      <c r="U1261" s="28">
        <f>IF($A1261="placement",T1261*J1261,"")</f>
        <v>122.75</v>
      </c>
      <c r="V1261" s="26">
        <f>IF($A1261="placement",U1261,IF($A1261="site",SUMIF($C:$C,$C1261,$U:$U),IF($A1261="user",SUMIF($B:$B,$B1261,$U:$U),SUM($U:$U))))</f>
        <v>122.75</v>
      </c>
      <c r="W1261" s="27">
        <f>V1261/J1261</f>
        <v>0.25</v>
      </c>
    </row>
    <row r="1262" spans="1:23" x14ac:dyDescent="0.3">
      <c r="A1262" s="23" t="s">
        <v>14</v>
      </c>
      <c r="B1262" s="23" t="s">
        <v>6530</v>
      </c>
      <c r="C1262" s="23" t="s">
        <v>6532</v>
      </c>
      <c r="D1262" s="23" t="s">
        <v>6535</v>
      </c>
      <c r="E1262" s="23" t="s">
        <v>6536</v>
      </c>
      <c r="F1262" s="27">
        <v>0.25</v>
      </c>
      <c r="G1262" s="24">
        <v>0</v>
      </c>
      <c r="H1262" s="25">
        <v>269.78250000000003</v>
      </c>
      <c r="I1262" s="25">
        <v>48.148099999999999</v>
      </c>
      <c r="J1262" s="26">
        <v>491</v>
      </c>
      <c r="K1262" s="26">
        <v>123</v>
      </c>
      <c r="L1262" s="27">
        <v>0.17849999999999999</v>
      </c>
      <c r="M1262" s="28">
        <v>0.33971269999999998</v>
      </c>
      <c r="N1262" s="29">
        <v>0.25</v>
      </c>
      <c r="O1262" s="31" t="s">
        <v>42</v>
      </c>
      <c r="P1262" s="31">
        <v>0.26408403809999997</v>
      </c>
      <c r="Q1262" s="31">
        <v>0.25</v>
      </c>
      <c r="R1262" s="42"/>
      <c r="S1262" s="42" t="str">
        <f>IF(R1262="","",MAX(R1262,Q1262))</f>
        <v/>
      </c>
      <c r="T1262" s="27">
        <f>IF(A1262="placement",MIN(P1262,IF(S1262="",Q1262,S1262)),"")</f>
        <v>0.25</v>
      </c>
      <c r="U1262" s="28">
        <f>IF($A1262="placement",T1262*J1262,"")</f>
        <v>122.75</v>
      </c>
      <c r="V1262" s="23">
        <f>IF($A1262="placement",U1262,IF($A1262="site",SUMIF($C:$C,$C1262,$U:$U),IF($A1262="user",SUMIF($B:$B,$B1262,$U:$U),SUM($U:$U))))</f>
        <v>122.75</v>
      </c>
      <c r="W1262" s="27">
        <f>V1262/J1262</f>
        <v>0.25</v>
      </c>
    </row>
    <row r="1263" spans="1:23" x14ac:dyDescent="0.3">
      <c r="A1263" s="23" t="s">
        <v>14</v>
      </c>
      <c r="B1263" s="23" t="s">
        <v>7020</v>
      </c>
      <c r="C1263" s="23" t="s">
        <v>7022</v>
      </c>
      <c r="D1263" s="23" t="s">
        <v>7023</v>
      </c>
      <c r="E1263" s="23" t="s">
        <v>7024</v>
      </c>
      <c r="F1263" s="27">
        <v>0.4</v>
      </c>
      <c r="G1263" s="24">
        <v>1</v>
      </c>
      <c r="H1263" s="25">
        <v>168.85169999999999</v>
      </c>
      <c r="I1263" s="25">
        <v>47.676600000000001</v>
      </c>
      <c r="J1263" s="26">
        <v>490</v>
      </c>
      <c r="K1263" s="26">
        <v>196</v>
      </c>
      <c r="L1263" s="27">
        <v>0.28239999999999998</v>
      </c>
      <c r="M1263" s="28">
        <v>0.34231457999999998</v>
      </c>
      <c r="N1263" s="29">
        <v>0.08</v>
      </c>
      <c r="O1263" s="31" t="s">
        <v>385</v>
      </c>
      <c r="P1263" s="31">
        <v>0.76629683999999998</v>
      </c>
      <c r="Q1263" s="31">
        <v>0.39999999999999902</v>
      </c>
      <c r="R1263" s="42"/>
      <c r="S1263" s="42" t="str">
        <f>IF(R1263="","",MAX(R1263,Q1263))</f>
        <v/>
      </c>
      <c r="T1263" s="27">
        <f>IF(A1263="placement",MIN(P1263,IF(S1263="",Q1263,S1263)),"")</f>
        <v>0.39999999999999902</v>
      </c>
      <c r="U1263" s="28">
        <f>IF($A1263="placement",T1263*J1263,"")</f>
        <v>195.99999999999952</v>
      </c>
      <c r="V1263" s="26">
        <f>IF($A1263="placement",U1263,IF($A1263="site",SUMIF($C:$C,$C1263,$U:$U),IF($A1263="user",SUMIF($B:$B,$B1263,$U:$U),SUM($U:$U))))</f>
        <v>195.99999999999952</v>
      </c>
      <c r="W1263" s="27">
        <f>V1263/J1263</f>
        <v>0.39999999999999902</v>
      </c>
    </row>
    <row r="1264" spans="1:23" x14ac:dyDescent="0.3">
      <c r="A1264" s="23" t="s">
        <v>14</v>
      </c>
      <c r="B1264" s="23" t="s">
        <v>4016</v>
      </c>
      <c r="C1264" s="23" t="s">
        <v>4018</v>
      </c>
      <c r="D1264" s="23" t="s">
        <v>4079</v>
      </c>
      <c r="E1264" s="23" t="s">
        <v>4080</v>
      </c>
      <c r="F1264" s="27">
        <v>0.05</v>
      </c>
      <c r="G1264" s="24">
        <v>1</v>
      </c>
      <c r="H1264" s="25">
        <v>539.86249999999995</v>
      </c>
      <c r="I1264" s="25">
        <v>26.1676</v>
      </c>
      <c r="J1264" s="26">
        <v>490</v>
      </c>
      <c r="K1264" s="26">
        <v>24</v>
      </c>
      <c r="L1264" s="27">
        <v>4.8500000000000001E-2</v>
      </c>
      <c r="M1264" s="28">
        <v>0.62365113999999999</v>
      </c>
      <c r="N1264" s="29">
        <v>0.5</v>
      </c>
      <c r="O1264" s="31" t="s">
        <v>70</v>
      </c>
      <c r="P1264" s="31">
        <v>0.19826972309999999</v>
      </c>
      <c r="Q1264" s="31">
        <v>4.9999999999999899E-2</v>
      </c>
      <c r="R1264" s="42"/>
      <c r="S1264" s="42" t="str">
        <f>IF(R1264="","",MAX(R1264,Q1264))</f>
        <v/>
      </c>
      <c r="T1264" s="27">
        <f>IF(A1264="placement",MIN(P1264,IF(S1264="",Q1264,S1264)),"")</f>
        <v>4.9999999999999899E-2</v>
      </c>
      <c r="U1264" s="28">
        <f>IF($A1264="placement",T1264*J1264,"")</f>
        <v>24.49999999999995</v>
      </c>
      <c r="V1264" s="26">
        <f>IF($A1264="placement",U1264,IF($A1264="site",SUMIF($C:$C,$C1264,$U:$U),IF($A1264="user",SUMIF($B:$B,$B1264,$U:$U),SUM($U:$U))))</f>
        <v>24.49999999999995</v>
      </c>
      <c r="W1264" s="27">
        <f>V1264/J1264</f>
        <v>4.9999999999999899E-2</v>
      </c>
    </row>
    <row r="1265" spans="1:23" x14ac:dyDescent="0.3">
      <c r="A1265" s="17" t="s">
        <v>14</v>
      </c>
      <c r="B1265" s="17" t="s">
        <v>3593</v>
      </c>
      <c r="C1265" s="17" t="s">
        <v>3595</v>
      </c>
      <c r="D1265" s="17" t="s">
        <v>3608</v>
      </c>
      <c r="E1265" s="17" t="s">
        <v>3609</v>
      </c>
      <c r="F1265" s="18">
        <v>0.25</v>
      </c>
      <c r="G1265" s="36">
        <v>1</v>
      </c>
      <c r="H1265" s="37">
        <v>88.442999999999998</v>
      </c>
      <c r="I1265" s="37">
        <v>15.4656</v>
      </c>
      <c r="J1265" s="19">
        <v>489</v>
      </c>
      <c r="K1265" s="19">
        <v>122</v>
      </c>
      <c r="L1265" s="18">
        <v>0.1749</v>
      </c>
      <c r="M1265" s="20">
        <v>1.0532969400000001</v>
      </c>
      <c r="N1265" s="21">
        <v>0.5</v>
      </c>
      <c r="O1265" s="22" t="s">
        <v>42</v>
      </c>
      <c r="P1265" s="22">
        <v>0.52530005420000003</v>
      </c>
      <c r="Q1265" s="22">
        <v>0.25</v>
      </c>
      <c r="R1265" s="43"/>
      <c r="S1265" s="42" t="str">
        <f>IF(R1265="","",MAX(R1265,Q1265))</f>
        <v/>
      </c>
      <c r="T1265" s="27">
        <f>IF(A1265="placement",MIN(P1265,IF(S1265="",Q1265,S1265)),"")</f>
        <v>0.25</v>
      </c>
      <c r="U1265" s="20">
        <f>IF($A1265="placement",T1265*J1265,"")</f>
        <v>122.25</v>
      </c>
      <c r="V1265" s="19">
        <f>IF($A1265="placement",U1265,IF($A1265="site",SUMIF($C:$C,$C1265,$U:$U),IF($A1265="user",SUMIF($B:$B,$B1265,$U:$U),SUM($U:$U))))</f>
        <v>122.25</v>
      </c>
      <c r="W1265" s="18">
        <f>V1265/J1265</f>
        <v>0.25</v>
      </c>
    </row>
    <row r="1266" spans="1:23" x14ac:dyDescent="0.3">
      <c r="A1266" s="23" t="s">
        <v>14</v>
      </c>
      <c r="B1266" s="23" t="s">
        <v>7020</v>
      </c>
      <c r="C1266" s="23" t="s">
        <v>7022</v>
      </c>
      <c r="D1266" s="23" t="s">
        <v>7025</v>
      </c>
      <c r="E1266" s="23" t="s">
        <v>7026</v>
      </c>
      <c r="F1266" s="27">
        <v>0.4</v>
      </c>
      <c r="G1266" s="24">
        <v>1</v>
      </c>
      <c r="H1266" s="25">
        <v>173.15899999999999</v>
      </c>
      <c r="I1266" s="25">
        <v>30.4438</v>
      </c>
      <c r="J1266" s="26">
        <v>488</v>
      </c>
      <c r="K1266" s="26">
        <v>195</v>
      </c>
      <c r="L1266" s="27">
        <v>0.17580000000000001</v>
      </c>
      <c r="M1266" s="28">
        <v>0.53420871999999997</v>
      </c>
      <c r="N1266" s="29">
        <v>0.08</v>
      </c>
      <c r="O1266" s="31" t="s">
        <v>385</v>
      </c>
      <c r="P1266" s="31">
        <v>0.85024579830000002</v>
      </c>
      <c r="Q1266" s="31">
        <v>0.4</v>
      </c>
      <c r="R1266" s="42"/>
      <c r="S1266" s="42" t="str">
        <f>IF(R1266="","",MAX(R1266,Q1266))</f>
        <v/>
      </c>
      <c r="T1266" s="27">
        <f>IF(A1266="placement",MIN(P1266,IF(S1266="",Q1266,S1266)),"")</f>
        <v>0.4</v>
      </c>
      <c r="U1266" s="28">
        <f>IF($A1266="placement",T1266*J1266,"")</f>
        <v>195.20000000000002</v>
      </c>
      <c r="V1266" s="26">
        <f>IF($A1266="placement",U1266,IF($A1266="site",SUMIF($C:$C,$C1266,$U:$U),IF($A1266="user",SUMIF($B:$B,$B1266,$U:$U),SUM($U:$U))))</f>
        <v>195.20000000000002</v>
      </c>
      <c r="W1266" s="27">
        <f>V1266/J1266</f>
        <v>0.4</v>
      </c>
    </row>
    <row r="1267" spans="1:23" hidden="1" x14ac:dyDescent="0.3">
      <c r="A1267" s="23" t="s">
        <v>13</v>
      </c>
      <c r="B1267" s="23" t="s">
        <v>8615</v>
      </c>
      <c r="C1267" s="23" t="s">
        <v>8616</v>
      </c>
      <c r="D1267" s="23" t="s">
        <v>9898</v>
      </c>
      <c r="E1267" s="23"/>
      <c r="F1267" s="27">
        <v>0.2283</v>
      </c>
      <c r="G1267" s="24">
        <v>0.23041993</v>
      </c>
      <c r="H1267" s="25">
        <v>310.38830000000002</v>
      </c>
      <c r="I1267" s="25">
        <v>31.790099999999999</v>
      </c>
      <c r="J1267" s="26">
        <v>1920</v>
      </c>
      <c r="K1267" s="26">
        <v>369</v>
      </c>
      <c r="L1267" s="27">
        <v>0.1024</v>
      </c>
      <c r="M1267" s="28">
        <v>2.0135765399999999</v>
      </c>
      <c r="N1267" s="29">
        <v>1.5948560000000001</v>
      </c>
      <c r="O1267" s="31"/>
      <c r="P1267" s="31">
        <v>0.2079486566</v>
      </c>
      <c r="Q1267" s="31">
        <v>0.20794865655306799</v>
      </c>
      <c r="R1267" s="42"/>
      <c r="S1267" s="42" t="str">
        <f>IF(R1267="","",MAX(R1267,Q1267))</f>
        <v/>
      </c>
      <c r="T1267" s="27" t="str">
        <f>IF(A1267="placement",MIN(P1267,IF(S1267="",Q1267,S1267)),"")</f>
        <v/>
      </c>
      <c r="U1267" s="28" t="str">
        <f>IF($A1267="placement",T1267*J1267,"")</f>
        <v/>
      </c>
      <c r="V1267" s="26">
        <f>IF($A1267="placement",U1267,IF($A1267="site",SUMIF($C:$C,$C1267,$U:$U),IF($A1267="user",SUMIF($B:$B,$B1267,$U:$U),SUM($U:$U))))</f>
        <v>354.96671044512152</v>
      </c>
      <c r="W1267" s="27">
        <f>V1267/J1267</f>
        <v>0.18487849502350079</v>
      </c>
    </row>
    <row r="1268" spans="1:23" hidden="1" x14ac:dyDescent="0.3">
      <c r="A1268" s="17" t="s">
        <v>10</v>
      </c>
      <c r="B1268" s="17" t="s">
        <v>3953</v>
      </c>
      <c r="C1268" s="17" t="s">
        <v>9898</v>
      </c>
      <c r="D1268" s="17" t="s">
        <v>9898</v>
      </c>
      <c r="E1268" s="17"/>
      <c r="F1268" s="18">
        <v>0.25</v>
      </c>
      <c r="G1268" s="36">
        <v>0.91276756999999997</v>
      </c>
      <c r="H1268" s="37">
        <v>138.0677</v>
      </c>
      <c r="I1268" s="37">
        <v>49.366500000000002</v>
      </c>
      <c r="J1268" s="19">
        <v>1147</v>
      </c>
      <c r="K1268" s="19">
        <v>287</v>
      </c>
      <c r="L1268" s="18">
        <v>0.35759999999999997</v>
      </c>
      <c r="M1268" s="20">
        <v>0.77435304999999999</v>
      </c>
      <c r="N1268" s="21">
        <v>0.2</v>
      </c>
      <c r="O1268" s="22"/>
      <c r="P1268" s="22">
        <v>0.74171987939999995</v>
      </c>
      <c r="Q1268" s="22">
        <v>0.25</v>
      </c>
      <c r="R1268" s="43"/>
      <c r="S1268" s="42" t="str">
        <f>IF(R1268="","",MAX(R1268,Q1268))</f>
        <v/>
      </c>
      <c r="T1268" s="27" t="str">
        <f>IF(A1268="placement",MIN(P1268,IF(S1268="",Q1268,S1268)),"")</f>
        <v/>
      </c>
      <c r="U1268" s="20" t="str">
        <f>IF($A1268="placement",T1268*J1268,"")</f>
        <v/>
      </c>
      <c r="V1268" s="19">
        <f>IF($A1268="placement",U1268,IF($A1268="site",SUMIF($C:$C,$C1268,$U:$U),IF($A1268="user",SUMIF($B:$B,$B1268,$U:$U),SUM($U:$U))))</f>
        <v>286.75</v>
      </c>
      <c r="W1268" s="18">
        <f>V1268/J1268</f>
        <v>0.25</v>
      </c>
    </row>
    <row r="1269" spans="1:23" x14ac:dyDescent="0.3">
      <c r="A1269" s="23" t="s">
        <v>14</v>
      </c>
      <c r="B1269" s="23" t="s">
        <v>3053</v>
      </c>
      <c r="C1269" s="23" t="s">
        <v>3055</v>
      </c>
      <c r="D1269" s="23" t="s">
        <v>3072</v>
      </c>
      <c r="E1269" s="23" t="s">
        <v>3073</v>
      </c>
      <c r="F1269" s="27">
        <v>0.15</v>
      </c>
      <c r="G1269" s="24">
        <v>1</v>
      </c>
      <c r="H1269" s="25">
        <v>674.66800000000001</v>
      </c>
      <c r="I1269" s="25">
        <v>83.9559</v>
      </c>
      <c r="J1269" s="26">
        <v>488</v>
      </c>
      <c r="K1269" s="26">
        <v>73</v>
      </c>
      <c r="L1269" s="27">
        <v>0.1244</v>
      </c>
      <c r="M1269" s="28">
        <v>0.19356098999999999</v>
      </c>
      <c r="N1269" s="29">
        <v>0.1</v>
      </c>
      <c r="O1269" s="31" t="s">
        <v>42</v>
      </c>
      <c r="P1269" s="31">
        <v>0.48336696579999999</v>
      </c>
      <c r="Q1269" s="31">
        <v>0.15</v>
      </c>
      <c r="R1269" s="42">
        <v>0.3</v>
      </c>
      <c r="S1269" s="42">
        <f>IF(R1269="","",MAX(R1269,Q1269))</f>
        <v>0.3</v>
      </c>
      <c r="T1269" s="27">
        <f>IF(A1269="placement",MIN(P1269,IF(S1269="",Q1269,S1269)),"")</f>
        <v>0.3</v>
      </c>
      <c r="U1269" s="28">
        <f>IF($A1269="placement",T1269*J1269,"")</f>
        <v>146.4</v>
      </c>
      <c r="V1269" s="26">
        <f>IF($A1269="placement",U1269,IF($A1269="site",SUMIF($C:$C,$C1269,$U:$U),IF($A1269="user",SUMIF($B:$B,$B1269,$U:$U),SUM($U:$U))))</f>
        <v>146.4</v>
      </c>
      <c r="W1269" s="27">
        <f>V1269/J1269</f>
        <v>0.3</v>
      </c>
    </row>
    <row r="1270" spans="1:23" x14ac:dyDescent="0.3">
      <c r="A1270" s="23" t="s">
        <v>14</v>
      </c>
      <c r="B1270" s="23" t="s">
        <v>7328</v>
      </c>
      <c r="C1270" s="23" t="s">
        <v>7329</v>
      </c>
      <c r="D1270" s="32" t="s">
        <v>7330</v>
      </c>
      <c r="E1270" s="23" t="s">
        <v>7331</v>
      </c>
      <c r="F1270" s="27">
        <v>0.25</v>
      </c>
      <c r="G1270" s="24">
        <v>1</v>
      </c>
      <c r="H1270" s="25">
        <v>67.064499999999995</v>
      </c>
      <c r="I1270" s="25">
        <v>16.7728</v>
      </c>
      <c r="J1270" s="26">
        <v>488</v>
      </c>
      <c r="K1270" s="26">
        <v>122</v>
      </c>
      <c r="L1270" s="27">
        <v>0.25009999999999999</v>
      </c>
      <c r="M1270" s="28">
        <v>0.96951949999999998</v>
      </c>
      <c r="N1270" s="29">
        <v>0.53</v>
      </c>
      <c r="O1270" s="31" t="s">
        <v>12</v>
      </c>
      <c r="P1270" s="31">
        <v>0.45333745349999999</v>
      </c>
      <c r="Q1270" s="31">
        <v>0.25</v>
      </c>
      <c r="R1270" s="42"/>
      <c r="S1270" s="42" t="str">
        <f>IF(R1270="","",MAX(R1270,Q1270))</f>
        <v/>
      </c>
      <c r="T1270" s="27">
        <f>IF(A1270="placement",MIN(P1270,IF(S1270="",Q1270,S1270)),"")</f>
        <v>0.25</v>
      </c>
      <c r="U1270" s="28">
        <f>IF($A1270="placement",T1270*J1270,"")</f>
        <v>122</v>
      </c>
      <c r="V1270" s="26">
        <f>IF($A1270="placement",U1270,IF($A1270="site",SUMIF($C:$C,$C1270,$U:$U),IF($A1270="user",SUMIF($B:$B,$B1270,$U:$U),SUM($U:$U))))</f>
        <v>122</v>
      </c>
      <c r="W1270" s="27">
        <f>V1270/J1270</f>
        <v>0.25</v>
      </c>
    </row>
    <row r="1271" spans="1:23" x14ac:dyDescent="0.3">
      <c r="A1271" s="23" t="s">
        <v>14</v>
      </c>
      <c r="B1271" s="23" t="s">
        <v>2619</v>
      </c>
      <c r="C1271" s="23" t="s">
        <v>2621</v>
      </c>
      <c r="D1271" s="23" t="s">
        <v>2853</v>
      </c>
      <c r="E1271" s="23" t="s">
        <v>2854</v>
      </c>
      <c r="F1271" s="27">
        <v>0.05</v>
      </c>
      <c r="G1271" s="24">
        <v>1</v>
      </c>
      <c r="H1271" s="25">
        <v>404.5521</v>
      </c>
      <c r="I1271" s="25">
        <v>51.5398</v>
      </c>
      <c r="J1271" s="26">
        <v>488</v>
      </c>
      <c r="K1271" s="26">
        <v>24</v>
      </c>
      <c r="L1271" s="27">
        <v>0.12740000000000001</v>
      </c>
      <c r="M1271" s="28">
        <v>0.31556162999999998</v>
      </c>
      <c r="N1271" s="29">
        <v>0.2</v>
      </c>
      <c r="O1271" s="31" t="s">
        <v>70</v>
      </c>
      <c r="P1271" s="31">
        <v>0.36620937510000001</v>
      </c>
      <c r="Q1271" s="31">
        <v>4.9999999999999899E-2</v>
      </c>
      <c r="R1271" s="42"/>
      <c r="S1271" s="42" t="str">
        <f>IF(R1271="","",MAX(R1271,Q1271))</f>
        <v/>
      </c>
      <c r="T1271" s="27">
        <f>IF(A1271="placement",MIN(P1271,IF(S1271="",Q1271,S1271)),"")</f>
        <v>4.9999999999999899E-2</v>
      </c>
      <c r="U1271" s="28">
        <f>IF($A1271="placement",T1271*J1271,"")</f>
        <v>24.399999999999949</v>
      </c>
      <c r="V1271" s="26">
        <f>IF($A1271="placement",U1271,IF($A1271="site",SUMIF($C:$C,$C1271,$U:$U),IF($A1271="user",SUMIF($B:$B,$B1271,$U:$U),SUM($U:$U))))</f>
        <v>24.399999999999949</v>
      </c>
      <c r="W1271" s="27">
        <f>V1271/J1271</f>
        <v>4.9999999999999892E-2</v>
      </c>
    </row>
    <row r="1272" spans="1:23" x14ac:dyDescent="0.3">
      <c r="A1272" s="23" t="s">
        <v>14</v>
      </c>
      <c r="B1272" s="23" t="s">
        <v>8976</v>
      </c>
      <c r="C1272" s="23" t="s">
        <v>8977</v>
      </c>
      <c r="D1272" s="23" t="s">
        <v>8980</v>
      </c>
      <c r="E1272" s="23" t="s">
        <v>8981</v>
      </c>
      <c r="F1272" s="27">
        <v>0.15</v>
      </c>
      <c r="G1272" s="24">
        <v>1</v>
      </c>
      <c r="H1272" s="25">
        <v>55.771299999999997</v>
      </c>
      <c r="I1272" s="25">
        <v>17.638200000000001</v>
      </c>
      <c r="J1272" s="26">
        <v>487</v>
      </c>
      <c r="K1272" s="26">
        <v>73</v>
      </c>
      <c r="L1272" s="27">
        <v>0.31630000000000003</v>
      </c>
      <c r="M1272" s="28">
        <v>0.92050255999999997</v>
      </c>
      <c r="N1272" s="29">
        <v>0.75</v>
      </c>
      <c r="O1272" s="31" t="s">
        <v>42</v>
      </c>
      <c r="P1272" s="31">
        <v>0.18522768819999999</v>
      </c>
      <c r="Q1272" s="31">
        <v>0.149999999999999</v>
      </c>
      <c r="R1272" s="42"/>
      <c r="S1272" s="42" t="str">
        <f>IF(R1272="","",MAX(R1272,Q1272))</f>
        <v/>
      </c>
      <c r="T1272" s="27">
        <f>IF(A1272="placement",MIN(P1272,IF(S1272="",Q1272,S1272)),"")</f>
        <v>0.149999999999999</v>
      </c>
      <c r="U1272" s="28">
        <f>IF($A1272="placement",T1272*J1272,"")</f>
        <v>73.049999999999514</v>
      </c>
      <c r="V1272" s="26">
        <f>IF($A1272="placement",U1272,IF($A1272="site",SUMIF($C:$C,$C1272,$U:$U),IF($A1272="user",SUMIF($B:$B,$B1272,$U:$U),SUM($U:$U))))</f>
        <v>73.049999999999514</v>
      </c>
      <c r="W1272" s="27">
        <f>V1272/J1272</f>
        <v>0.149999999999999</v>
      </c>
    </row>
    <row r="1273" spans="1:23" x14ac:dyDescent="0.3">
      <c r="A1273" s="23" t="s">
        <v>14</v>
      </c>
      <c r="B1273" s="23" t="s">
        <v>9651</v>
      </c>
      <c r="C1273" s="23" t="s">
        <v>9653</v>
      </c>
      <c r="D1273" s="23" t="s">
        <v>9654</v>
      </c>
      <c r="E1273" s="23" t="s">
        <v>9655</v>
      </c>
      <c r="F1273" s="27">
        <v>0.33</v>
      </c>
      <c r="G1273" s="24">
        <v>1</v>
      </c>
      <c r="H1273" s="25">
        <v>115.7706</v>
      </c>
      <c r="I1273" s="25">
        <v>20.5884</v>
      </c>
      <c r="J1273" s="26">
        <v>486</v>
      </c>
      <c r="K1273" s="26">
        <v>160</v>
      </c>
      <c r="L1273" s="27">
        <v>0.17780000000000001</v>
      </c>
      <c r="M1273" s="28">
        <v>0.78614958999999995</v>
      </c>
      <c r="N1273" s="29">
        <v>0.24</v>
      </c>
      <c r="O1273" s="31" t="s">
        <v>12</v>
      </c>
      <c r="P1273" s="31">
        <v>0.69471459069999997</v>
      </c>
      <c r="Q1273" s="31">
        <v>0.33</v>
      </c>
      <c r="R1273" s="42"/>
      <c r="S1273" s="42" t="str">
        <f>IF(R1273="","",MAX(R1273,Q1273))</f>
        <v/>
      </c>
      <c r="T1273" s="27">
        <f>IF(A1273="placement",MIN(P1273,IF(S1273="",Q1273,S1273)),"")</f>
        <v>0.33</v>
      </c>
      <c r="U1273" s="28">
        <f>IF($A1273="placement",T1273*J1273,"")</f>
        <v>160.38</v>
      </c>
      <c r="V1273" s="26">
        <f>IF($A1273="placement",U1273,IF($A1273="site",SUMIF($C:$C,$C1273,$U:$U),IF($A1273="user",SUMIF($B:$B,$B1273,$U:$U),SUM($U:$U))))</f>
        <v>160.38</v>
      </c>
      <c r="W1273" s="27">
        <f>V1273/J1273</f>
        <v>0.33</v>
      </c>
    </row>
    <row r="1274" spans="1:23" x14ac:dyDescent="0.3">
      <c r="A1274" s="23" t="s">
        <v>14</v>
      </c>
      <c r="B1274" s="23" t="s">
        <v>8995</v>
      </c>
      <c r="C1274" s="23" t="s">
        <v>8997</v>
      </c>
      <c r="D1274" s="23" t="s">
        <v>8998</v>
      </c>
      <c r="E1274" s="23" t="s">
        <v>8999</v>
      </c>
      <c r="F1274" s="27">
        <v>0.35</v>
      </c>
      <c r="G1274" s="24">
        <v>0</v>
      </c>
      <c r="H1274" s="25">
        <v>27.033799999999999</v>
      </c>
      <c r="I1274" s="25">
        <v>7.3705999999999996</v>
      </c>
      <c r="J1274" s="26">
        <v>486</v>
      </c>
      <c r="K1274" s="26">
        <v>154</v>
      </c>
      <c r="L1274" s="27">
        <v>0.27260000000000001</v>
      </c>
      <c r="M1274" s="28">
        <v>2.1999282899999999</v>
      </c>
      <c r="N1274" s="29">
        <v>1.5</v>
      </c>
      <c r="O1274" s="31" t="s">
        <v>304</v>
      </c>
      <c r="P1274" s="31">
        <v>0.31815959230000002</v>
      </c>
      <c r="Q1274" s="31">
        <v>0.31815959233226598</v>
      </c>
      <c r="R1274" s="42"/>
      <c r="S1274" s="42" t="str">
        <f>IF(R1274="","",MAX(R1274,Q1274))</f>
        <v/>
      </c>
      <c r="T1274" s="27">
        <f>IF(A1274="placement",MIN(P1274,IF(S1274="",Q1274,S1274)),"")</f>
        <v>0.31815959230000002</v>
      </c>
      <c r="U1274" s="28">
        <f>IF($A1274="placement",T1274*J1274,"")</f>
        <v>154.62556185779999</v>
      </c>
      <c r="V1274" s="26">
        <f>IF($A1274="placement",U1274,IF($A1274="site",SUMIF($C:$C,$C1274,$U:$U),IF($A1274="user",SUMIF($B:$B,$B1274,$U:$U),SUM($U:$U))))</f>
        <v>154.62556185779999</v>
      </c>
      <c r="W1274" s="27">
        <f>V1274/J1274</f>
        <v>0.31815959229999996</v>
      </c>
    </row>
    <row r="1275" spans="1:23" x14ac:dyDescent="0.3">
      <c r="A1275" s="23" t="s">
        <v>14</v>
      </c>
      <c r="B1275" s="23" t="s">
        <v>2890</v>
      </c>
      <c r="C1275" s="23" t="s">
        <v>2892</v>
      </c>
      <c r="D1275" s="23" t="s">
        <v>2895</v>
      </c>
      <c r="E1275" s="23" t="s">
        <v>2896</v>
      </c>
      <c r="F1275" s="27">
        <v>0.2</v>
      </c>
      <c r="G1275" s="24">
        <v>1</v>
      </c>
      <c r="H1275" s="25">
        <v>153.124</v>
      </c>
      <c r="I1275" s="25">
        <v>22.775700000000001</v>
      </c>
      <c r="J1275" s="26">
        <v>486</v>
      </c>
      <c r="K1275" s="26">
        <v>76</v>
      </c>
      <c r="L1275" s="27">
        <v>0.1487</v>
      </c>
      <c r="M1275" s="28">
        <v>0.71159412</v>
      </c>
      <c r="N1275" s="29">
        <v>0.6</v>
      </c>
      <c r="O1275" s="31" t="s">
        <v>70</v>
      </c>
      <c r="P1275" s="31">
        <v>0.1568227083</v>
      </c>
      <c r="Q1275" s="31">
        <v>0.15682270826346001</v>
      </c>
      <c r="R1275" s="42"/>
      <c r="S1275" s="42" t="str">
        <f>IF(R1275="","",MAX(R1275,Q1275))</f>
        <v/>
      </c>
      <c r="T1275" s="27">
        <f>IF(A1275="placement",MIN(P1275,IF(S1275="",Q1275,S1275)),"")</f>
        <v>0.15682270826346001</v>
      </c>
      <c r="U1275" s="28">
        <f>IF($A1275="placement",T1275*J1275,"")</f>
        <v>76.215836216041566</v>
      </c>
      <c r="V1275" s="26">
        <f>IF($A1275="placement",U1275,IF($A1275="site",SUMIF($C:$C,$C1275,$U:$U),IF($A1275="user",SUMIF($B:$B,$B1275,$U:$U),SUM($U:$U))))</f>
        <v>76.215836216041566</v>
      </c>
      <c r="W1275" s="27">
        <f>V1275/J1275</f>
        <v>0.15682270826346001</v>
      </c>
    </row>
    <row r="1276" spans="1:23" x14ac:dyDescent="0.3">
      <c r="A1276" s="23" t="s">
        <v>14</v>
      </c>
      <c r="B1276" s="23" t="s">
        <v>8901</v>
      </c>
      <c r="C1276" s="23" t="s">
        <v>8903</v>
      </c>
      <c r="D1276" s="23" t="s">
        <v>8912</v>
      </c>
      <c r="E1276" s="23" t="s">
        <v>8913</v>
      </c>
      <c r="F1276" s="27">
        <v>0.35</v>
      </c>
      <c r="G1276" s="24">
        <v>1</v>
      </c>
      <c r="H1276" s="25">
        <v>47.605800000000002</v>
      </c>
      <c r="I1276" s="25">
        <v>8.1641999999999992</v>
      </c>
      <c r="J1276" s="26">
        <v>485</v>
      </c>
      <c r="K1276" s="26">
        <v>117</v>
      </c>
      <c r="L1276" s="27">
        <v>0.17150000000000001</v>
      </c>
      <c r="M1276" s="28">
        <v>1.9785142499999999</v>
      </c>
      <c r="N1276" s="29">
        <v>1.5</v>
      </c>
      <c r="O1276" s="31" t="s">
        <v>304</v>
      </c>
      <c r="P1276" s="31">
        <v>0.24185534589999999</v>
      </c>
      <c r="Q1276" s="31">
        <v>0.24185534588413801</v>
      </c>
      <c r="R1276" s="42"/>
      <c r="S1276" s="42" t="str">
        <f>IF(R1276="","",MAX(R1276,Q1276))</f>
        <v/>
      </c>
      <c r="T1276" s="27">
        <f>IF(A1276="placement",MIN(P1276,IF(S1276="",Q1276,S1276)),"")</f>
        <v>0.24185534588413801</v>
      </c>
      <c r="U1276" s="28">
        <f>IF($A1276="placement",T1276*J1276,"")</f>
        <v>117.29984275380694</v>
      </c>
      <c r="V1276" s="26">
        <f>IF($A1276="placement",U1276,IF($A1276="site",SUMIF($C:$C,$C1276,$U:$U),IF($A1276="user",SUMIF($B:$B,$B1276,$U:$U),SUM($U:$U))))</f>
        <v>117.29984275380694</v>
      </c>
      <c r="W1276" s="27">
        <f>V1276/J1276</f>
        <v>0.24185534588413801</v>
      </c>
    </row>
    <row r="1277" spans="1:23" x14ac:dyDescent="0.3">
      <c r="A1277" s="23" t="s">
        <v>14</v>
      </c>
      <c r="B1277" s="23" t="s">
        <v>183</v>
      </c>
      <c r="C1277" s="23" t="s">
        <v>185</v>
      </c>
      <c r="D1277" s="23" t="s">
        <v>226</v>
      </c>
      <c r="E1277" s="23" t="s">
        <v>184</v>
      </c>
      <c r="F1277" s="27">
        <v>0.25</v>
      </c>
      <c r="G1277" s="24">
        <v>1</v>
      </c>
      <c r="H1277" s="25">
        <v>51.3504</v>
      </c>
      <c r="I1277" s="25">
        <v>9.1030999999999995</v>
      </c>
      <c r="J1277" s="26">
        <v>485</v>
      </c>
      <c r="K1277" s="26">
        <v>75</v>
      </c>
      <c r="L1277" s="27">
        <v>0.17730000000000001</v>
      </c>
      <c r="M1277" s="28">
        <v>1.77608107</v>
      </c>
      <c r="N1277" s="29">
        <v>1.5</v>
      </c>
      <c r="O1277" s="31" t="s">
        <v>12</v>
      </c>
      <c r="P1277" s="31">
        <v>0.15544395799999999</v>
      </c>
      <c r="Q1277" s="31">
        <v>0.155443958027666</v>
      </c>
      <c r="R1277" s="42">
        <v>0.3</v>
      </c>
      <c r="S1277" s="42">
        <f>IF(R1277="","",MAX(R1277,Q1277))</f>
        <v>0.3</v>
      </c>
      <c r="T1277" s="27">
        <f>IF(A1277="placement",MIN(P1277,IF(S1277="",Q1277,S1277)),"")</f>
        <v>0.15544395799999999</v>
      </c>
      <c r="U1277" s="28">
        <f>IF($A1277="placement",T1277*J1277,"")</f>
        <v>75.390319629999993</v>
      </c>
      <c r="V1277" s="26">
        <f>IF($A1277="placement",U1277,IF($A1277="site",SUMIF($C:$C,$C1277,$U:$U),IF($A1277="user",SUMIF($B:$B,$B1277,$U:$U),SUM($U:$U))))</f>
        <v>75.390319629999993</v>
      </c>
      <c r="W1277" s="27">
        <f>V1277/J1277</f>
        <v>0.15544395799999999</v>
      </c>
    </row>
    <row r="1278" spans="1:23" x14ac:dyDescent="0.3">
      <c r="A1278" s="23" t="s">
        <v>14</v>
      </c>
      <c r="B1278" s="23" t="s">
        <v>5748</v>
      </c>
      <c r="C1278" s="23" t="s">
        <v>5749</v>
      </c>
      <c r="D1278" s="23" t="s">
        <v>5758</v>
      </c>
      <c r="E1278" s="23" t="s">
        <v>5759</v>
      </c>
      <c r="F1278" s="27">
        <v>0.25</v>
      </c>
      <c r="G1278" s="24">
        <v>1</v>
      </c>
      <c r="H1278" s="25">
        <v>55.8065</v>
      </c>
      <c r="I1278" s="25">
        <v>42.308399999999999</v>
      </c>
      <c r="J1278" s="26">
        <v>484</v>
      </c>
      <c r="K1278" s="26">
        <v>121</v>
      </c>
      <c r="L1278" s="27">
        <v>0.7581</v>
      </c>
      <c r="M1278" s="28">
        <v>0.38131625000000002</v>
      </c>
      <c r="N1278" s="29">
        <v>0.03</v>
      </c>
      <c r="O1278" s="31" t="s">
        <v>42</v>
      </c>
      <c r="P1278" s="31">
        <v>0.92132514769999996</v>
      </c>
      <c r="Q1278" s="31">
        <v>0.25</v>
      </c>
      <c r="R1278" s="42"/>
      <c r="S1278" s="42" t="str">
        <f>IF(R1278="","",MAX(R1278,Q1278))</f>
        <v/>
      </c>
      <c r="T1278" s="27">
        <f>IF(A1278="placement",MIN(P1278,IF(S1278="",Q1278,S1278)),"")</f>
        <v>0.25</v>
      </c>
      <c r="U1278" s="28">
        <f>IF($A1278="placement",T1278*J1278,"")</f>
        <v>121</v>
      </c>
      <c r="V1278" s="26">
        <f>IF($A1278="placement",U1278,IF($A1278="site",SUMIF($C:$C,$C1278,$U:$U),IF($A1278="user",SUMIF($B:$B,$B1278,$U:$U),SUM($U:$U))))</f>
        <v>121</v>
      </c>
      <c r="W1278" s="27">
        <f>V1278/J1278</f>
        <v>0.25</v>
      </c>
    </row>
    <row r="1279" spans="1:23" x14ac:dyDescent="0.3">
      <c r="A1279" s="23" t="s">
        <v>14</v>
      </c>
      <c r="B1279" s="23" t="s">
        <v>1350</v>
      </c>
      <c r="C1279" s="23" t="s">
        <v>1352</v>
      </c>
      <c r="D1279" s="23" t="s">
        <v>1403</v>
      </c>
      <c r="E1279" s="23" t="s">
        <v>1404</v>
      </c>
      <c r="F1279" s="27">
        <v>0.15</v>
      </c>
      <c r="G1279" s="24">
        <v>1</v>
      </c>
      <c r="H1279" s="25">
        <v>277.84910000000002</v>
      </c>
      <c r="I1279" s="25">
        <v>24.9405</v>
      </c>
      <c r="J1279" s="26">
        <v>484</v>
      </c>
      <c r="K1279" s="26">
        <v>72</v>
      </c>
      <c r="L1279" s="27">
        <v>8.9800000000000005E-2</v>
      </c>
      <c r="M1279" s="28">
        <v>0.64748386999999996</v>
      </c>
      <c r="N1279" s="29">
        <v>0.5</v>
      </c>
      <c r="O1279" s="31" t="s">
        <v>42</v>
      </c>
      <c r="P1279" s="31">
        <v>0.22777998939999999</v>
      </c>
      <c r="Q1279" s="31">
        <v>0.15</v>
      </c>
      <c r="R1279" s="42"/>
      <c r="S1279" s="42" t="str">
        <f>IF(R1279="","",MAX(R1279,Q1279))</f>
        <v/>
      </c>
      <c r="T1279" s="27">
        <f>IF(A1279="placement",MIN(P1279,IF(S1279="",Q1279,S1279)),"")</f>
        <v>0.15</v>
      </c>
      <c r="U1279" s="28">
        <f>IF($A1279="placement",T1279*J1279,"")</f>
        <v>72.599999999999994</v>
      </c>
      <c r="V1279" s="26">
        <f>IF($A1279="placement",U1279,IF($A1279="site",SUMIF($C:$C,$C1279,$U:$U),IF($A1279="user",SUMIF($B:$B,$B1279,$U:$U),SUM($U:$U))))</f>
        <v>72.599999999999994</v>
      </c>
      <c r="W1279" s="27">
        <f>V1279/J1279</f>
        <v>0.15</v>
      </c>
    </row>
    <row r="1280" spans="1:23" x14ac:dyDescent="0.3">
      <c r="A1280" s="23" t="s">
        <v>14</v>
      </c>
      <c r="B1280" s="23" t="s">
        <v>678</v>
      </c>
      <c r="C1280" s="23" t="s">
        <v>680</v>
      </c>
      <c r="D1280" s="23" t="s">
        <v>727</v>
      </c>
      <c r="E1280" s="23" t="s">
        <v>728</v>
      </c>
      <c r="F1280" s="27">
        <v>0.25</v>
      </c>
      <c r="G1280" s="24">
        <v>1</v>
      </c>
      <c r="H1280" s="25">
        <v>109.6836</v>
      </c>
      <c r="I1280" s="25">
        <v>21.477699999999999</v>
      </c>
      <c r="J1280" s="26">
        <v>483</v>
      </c>
      <c r="K1280" s="26">
        <v>120</v>
      </c>
      <c r="L1280" s="27">
        <v>0.1958</v>
      </c>
      <c r="M1280" s="28">
        <v>0.74918054999999995</v>
      </c>
      <c r="N1280" s="29">
        <v>0.35</v>
      </c>
      <c r="O1280" s="31" t="s">
        <v>12</v>
      </c>
      <c r="P1280" s="31">
        <v>0.53282289309999997</v>
      </c>
      <c r="Q1280" s="31">
        <v>0.25</v>
      </c>
      <c r="R1280" s="42"/>
      <c r="S1280" s="42" t="str">
        <f>IF(R1280="","",MAX(R1280,Q1280))</f>
        <v/>
      </c>
      <c r="T1280" s="27">
        <f>IF(A1280="placement",MIN(P1280,IF(S1280="",Q1280,S1280)),"")</f>
        <v>0.25</v>
      </c>
      <c r="U1280" s="28">
        <f>IF($A1280="placement",T1280*J1280,"")</f>
        <v>120.75</v>
      </c>
      <c r="V1280" s="26">
        <f>IF($A1280="placement",U1280,IF($A1280="site",SUMIF($C:$C,$C1280,$U:$U),IF($A1280="user",SUMIF($B:$B,$B1280,$U:$U),SUM($U:$U))))</f>
        <v>120.75</v>
      </c>
      <c r="W1280" s="27">
        <f>V1280/J1280</f>
        <v>0.25</v>
      </c>
    </row>
    <row r="1281" spans="1:23" x14ac:dyDescent="0.3">
      <c r="A1281" s="23" t="s">
        <v>14</v>
      </c>
      <c r="B1281" s="23" t="s">
        <v>678</v>
      </c>
      <c r="C1281" s="23" t="s">
        <v>680</v>
      </c>
      <c r="D1281" s="23" t="s">
        <v>844</v>
      </c>
      <c r="E1281" s="23" t="s">
        <v>845</v>
      </c>
      <c r="F1281" s="27">
        <v>0.25</v>
      </c>
      <c r="G1281" s="24">
        <v>1</v>
      </c>
      <c r="H1281" s="25">
        <v>138.86709999999999</v>
      </c>
      <c r="I1281" s="25">
        <v>26.742699999999999</v>
      </c>
      <c r="J1281" s="26">
        <v>483</v>
      </c>
      <c r="K1281" s="26">
        <v>121</v>
      </c>
      <c r="L1281" s="27">
        <v>0.19259999999999999</v>
      </c>
      <c r="M1281" s="28">
        <v>0.60160791000000002</v>
      </c>
      <c r="N1281" s="29">
        <v>0.35</v>
      </c>
      <c r="O1281" s="31" t="s">
        <v>12</v>
      </c>
      <c r="P1281" s="31">
        <v>0.41822573889999998</v>
      </c>
      <c r="Q1281" s="31">
        <v>0.25</v>
      </c>
      <c r="R1281" s="42"/>
      <c r="S1281" s="42" t="str">
        <f>IF(R1281="","",MAX(R1281,Q1281))</f>
        <v/>
      </c>
      <c r="T1281" s="27">
        <f>IF(A1281="placement",MIN(P1281,IF(S1281="",Q1281,S1281)),"")</f>
        <v>0.25</v>
      </c>
      <c r="U1281" s="28">
        <f>IF($A1281="placement",T1281*J1281,"")</f>
        <v>120.75</v>
      </c>
      <c r="V1281" s="26">
        <f>IF($A1281="placement",U1281,IF($A1281="site",SUMIF($C:$C,$C1281,$U:$U),IF($A1281="user",SUMIF($B:$B,$B1281,$U:$U),SUM($U:$U))))</f>
        <v>120.75</v>
      </c>
      <c r="W1281" s="27">
        <f>V1281/J1281</f>
        <v>0.25</v>
      </c>
    </row>
    <row r="1282" spans="1:23" x14ac:dyDescent="0.3">
      <c r="A1282" s="23" t="s">
        <v>14</v>
      </c>
      <c r="B1282" s="23" t="s">
        <v>4169</v>
      </c>
      <c r="C1282" s="23" t="s">
        <v>4170</v>
      </c>
      <c r="D1282" s="23" t="s">
        <v>4177</v>
      </c>
      <c r="E1282" s="23" t="s">
        <v>4178</v>
      </c>
      <c r="F1282" s="27">
        <v>0.25</v>
      </c>
      <c r="G1282" s="24">
        <v>1</v>
      </c>
      <c r="H1282" s="25">
        <v>69.188599999999994</v>
      </c>
      <c r="I1282" s="25">
        <v>24.423100000000002</v>
      </c>
      <c r="J1282" s="26">
        <v>481</v>
      </c>
      <c r="K1282" s="26">
        <v>120</v>
      </c>
      <c r="L1282" s="27">
        <v>0.35299999999999998</v>
      </c>
      <c r="M1282" s="28">
        <v>0.65695141999999995</v>
      </c>
      <c r="N1282" s="29">
        <v>0.35</v>
      </c>
      <c r="O1282" s="31" t="s">
        <v>42</v>
      </c>
      <c r="P1282" s="31">
        <v>0.4672361001</v>
      </c>
      <c r="Q1282" s="31">
        <v>0.249999999999999</v>
      </c>
      <c r="R1282" s="42"/>
      <c r="S1282" s="42" t="str">
        <f>IF(R1282="","",MAX(R1282,Q1282))</f>
        <v/>
      </c>
      <c r="T1282" s="27">
        <f>IF(A1282="placement",MIN(P1282,IF(S1282="",Q1282,S1282)),"")</f>
        <v>0.249999999999999</v>
      </c>
      <c r="U1282" s="28">
        <f>IF($A1282="placement",T1282*J1282,"")</f>
        <v>120.24999999999952</v>
      </c>
      <c r="V1282" s="26">
        <f>IF($A1282="placement",U1282,IF($A1282="site",SUMIF($C:$C,$C1282,$U:$U),IF($A1282="user",SUMIF($B:$B,$B1282,$U:$U),SUM($U:$U))))</f>
        <v>120.24999999999952</v>
      </c>
      <c r="W1282" s="27">
        <f>V1282/J1282</f>
        <v>0.249999999999999</v>
      </c>
    </row>
    <row r="1283" spans="1:23" x14ac:dyDescent="0.3">
      <c r="A1283" s="11" t="s">
        <v>14</v>
      </c>
      <c r="B1283" s="11" t="s">
        <v>4710</v>
      </c>
      <c r="C1283" s="11" t="s">
        <v>4712</v>
      </c>
      <c r="D1283" s="35" t="s">
        <v>4741</v>
      </c>
      <c r="E1283" s="11" t="s">
        <v>4742</v>
      </c>
      <c r="F1283" s="12">
        <v>0.15</v>
      </c>
      <c r="G1283" s="33">
        <v>1</v>
      </c>
      <c r="H1283" s="34">
        <v>474.71769999999998</v>
      </c>
      <c r="I1283" s="34">
        <v>14.0823</v>
      </c>
      <c r="J1283" s="13">
        <v>480</v>
      </c>
      <c r="K1283" s="13">
        <v>58</v>
      </c>
      <c r="L1283" s="12">
        <v>2.9700000000000001E-2</v>
      </c>
      <c r="M1283" s="14">
        <v>1.1373458000000001</v>
      </c>
      <c r="N1283" s="15">
        <v>1</v>
      </c>
      <c r="O1283" s="16" t="s">
        <v>42</v>
      </c>
      <c r="P1283" s="16">
        <v>0.120759934</v>
      </c>
      <c r="Q1283" s="16">
        <v>0.12075993399634299</v>
      </c>
      <c r="R1283" s="44"/>
      <c r="S1283" s="42" t="str">
        <f>IF(R1283="","",MAX(R1283,Q1283))</f>
        <v/>
      </c>
      <c r="T1283" s="27">
        <f>IF(A1283="placement",MIN(P1283,IF(S1283="",Q1283,S1283)),"")</f>
        <v>0.12075993399634299</v>
      </c>
      <c r="U1283" s="14">
        <f>IF($A1283="placement",T1283*J1283,"")</f>
        <v>57.964768318244637</v>
      </c>
      <c r="V1283" s="11">
        <f>IF($A1283="placement",U1283,IF($A1283="site",SUMIF($C:$C,$C1283,$U:$U),IF($A1283="user",SUMIF($B:$B,$B1283,$U:$U),SUM($U:$U))))</f>
        <v>57.964768318244637</v>
      </c>
      <c r="W1283" s="12">
        <f>V1283/J1283</f>
        <v>0.12075993399634299</v>
      </c>
    </row>
    <row r="1284" spans="1:23" x14ac:dyDescent="0.3">
      <c r="A1284" s="23" t="s">
        <v>14</v>
      </c>
      <c r="B1284" s="23" t="s">
        <v>7257</v>
      </c>
      <c r="C1284" s="23" t="s">
        <v>7258</v>
      </c>
      <c r="D1284" s="32" t="s">
        <v>7304</v>
      </c>
      <c r="E1284" s="23" t="s">
        <v>7305</v>
      </c>
      <c r="F1284" s="27">
        <v>0.33</v>
      </c>
      <c r="G1284" s="24">
        <v>1</v>
      </c>
      <c r="H1284" s="25">
        <v>33.883099999999999</v>
      </c>
      <c r="I1284" s="25">
        <v>16.4222</v>
      </c>
      <c r="J1284" s="26">
        <v>479</v>
      </c>
      <c r="K1284" s="26">
        <v>158</v>
      </c>
      <c r="L1284" s="27">
        <v>0.48470000000000002</v>
      </c>
      <c r="M1284" s="28">
        <v>0.97310437999999999</v>
      </c>
      <c r="N1284" s="29">
        <v>0.25</v>
      </c>
      <c r="O1284" s="31" t="s">
        <v>12</v>
      </c>
      <c r="P1284" s="31">
        <v>0.74309025179999999</v>
      </c>
      <c r="Q1284" s="31">
        <v>0.32999999999999902</v>
      </c>
      <c r="R1284" s="42"/>
      <c r="S1284" s="42" t="str">
        <f>IF(R1284="","",MAX(R1284,Q1284))</f>
        <v/>
      </c>
      <c r="T1284" s="27">
        <f>IF(A1284="placement",MIN(P1284,IF(S1284="",Q1284,S1284)),"")</f>
        <v>0.32999999999999902</v>
      </c>
      <c r="U1284" s="28">
        <f>IF($A1284="placement",T1284*J1284,"")</f>
        <v>158.06999999999954</v>
      </c>
      <c r="V1284" s="26">
        <f>IF($A1284="placement",U1284,IF($A1284="site",SUMIF($C:$C,$C1284,$U:$U),IF($A1284="user",SUMIF($B:$B,$B1284,$U:$U),SUM($U:$U))))</f>
        <v>158.06999999999954</v>
      </c>
      <c r="W1284" s="27">
        <f>V1284/J1284</f>
        <v>0.32999999999999902</v>
      </c>
    </row>
    <row r="1285" spans="1:23" x14ac:dyDescent="0.3">
      <c r="A1285" s="23" t="s">
        <v>14</v>
      </c>
      <c r="B1285" s="23" t="s">
        <v>7987</v>
      </c>
      <c r="C1285" s="23" t="s">
        <v>7988</v>
      </c>
      <c r="D1285" s="23" t="s">
        <v>7997</v>
      </c>
      <c r="E1285" s="23" t="s">
        <v>7998</v>
      </c>
      <c r="F1285" s="27">
        <v>0.3</v>
      </c>
      <c r="G1285" s="24">
        <v>0</v>
      </c>
      <c r="H1285" s="25">
        <v>22.042100000000001</v>
      </c>
      <c r="I1285" s="25">
        <v>13.7058</v>
      </c>
      <c r="J1285" s="26">
        <v>479</v>
      </c>
      <c r="K1285" s="26">
        <v>129</v>
      </c>
      <c r="L1285" s="27">
        <v>0.62180000000000002</v>
      </c>
      <c r="M1285" s="28">
        <v>1.1639370200000001</v>
      </c>
      <c r="N1285" s="29">
        <v>0.85</v>
      </c>
      <c r="O1285" s="31" t="s">
        <v>42</v>
      </c>
      <c r="P1285" s="31">
        <v>0.2697199394</v>
      </c>
      <c r="Q1285" s="31">
        <v>0.26971993942796801</v>
      </c>
      <c r="R1285" s="42"/>
      <c r="S1285" s="42" t="str">
        <f>IF(R1285="","",MAX(R1285,Q1285))</f>
        <v/>
      </c>
      <c r="T1285" s="27">
        <f>IF(A1285="placement",MIN(P1285,IF(S1285="",Q1285,S1285)),"")</f>
        <v>0.2697199394</v>
      </c>
      <c r="U1285" s="28">
        <f>IF($A1285="placement",T1285*J1285,"")</f>
        <v>129.1958509726</v>
      </c>
      <c r="V1285" s="26">
        <f>IF($A1285="placement",U1285,IF($A1285="site",SUMIF($C:$C,$C1285,$U:$U),IF($A1285="user",SUMIF($B:$B,$B1285,$U:$U),SUM($U:$U))))</f>
        <v>129.1958509726</v>
      </c>
      <c r="W1285" s="27">
        <f>V1285/J1285</f>
        <v>0.2697199394</v>
      </c>
    </row>
    <row r="1286" spans="1:23" x14ac:dyDescent="0.3">
      <c r="A1286" s="17" t="s">
        <v>14</v>
      </c>
      <c r="B1286" s="17" t="s">
        <v>173</v>
      </c>
      <c r="C1286" s="17" t="s">
        <v>175</v>
      </c>
      <c r="D1286" s="17" t="s">
        <v>177</v>
      </c>
      <c r="E1286" s="17" t="s">
        <v>178</v>
      </c>
      <c r="F1286" s="18">
        <v>0.25</v>
      </c>
      <c r="G1286" s="36">
        <v>1</v>
      </c>
      <c r="H1286" s="37">
        <v>409.4391</v>
      </c>
      <c r="I1286" s="37">
        <v>137.35429999999999</v>
      </c>
      <c r="J1286" s="19">
        <v>479</v>
      </c>
      <c r="K1286" s="19">
        <v>120</v>
      </c>
      <c r="L1286" s="18">
        <v>0.33550000000000002</v>
      </c>
      <c r="M1286" s="20">
        <v>0.11627137</v>
      </c>
      <c r="N1286" s="21">
        <v>0.03</v>
      </c>
      <c r="O1286" s="22" t="s">
        <v>42</v>
      </c>
      <c r="P1286" s="22">
        <v>0.74198292190000004</v>
      </c>
      <c r="Q1286" s="22">
        <v>0.25</v>
      </c>
      <c r="R1286" s="43"/>
      <c r="S1286" s="42" t="str">
        <f>IF(R1286="","",MAX(R1286,Q1286))</f>
        <v/>
      </c>
      <c r="T1286" s="27">
        <f>IF(A1286="placement",MIN(P1286,IF(S1286="",Q1286,S1286)),"")</f>
        <v>0.25</v>
      </c>
      <c r="U1286" s="20">
        <f>IF($A1286="placement",T1286*J1286,"")</f>
        <v>119.75</v>
      </c>
      <c r="V1286" s="19">
        <f>IF($A1286="placement",U1286,IF($A1286="site",SUMIF($C:$C,$C1286,$U:$U),IF($A1286="user",SUMIF($B:$B,$B1286,$U:$U),SUM($U:$U))))</f>
        <v>119.75</v>
      </c>
      <c r="W1286" s="18">
        <f>V1286/J1286</f>
        <v>0.25</v>
      </c>
    </row>
    <row r="1287" spans="1:23" x14ac:dyDescent="0.3">
      <c r="A1287" s="23" t="s">
        <v>14</v>
      </c>
      <c r="B1287" s="23" t="s">
        <v>7257</v>
      </c>
      <c r="C1287" s="23" t="s">
        <v>7258</v>
      </c>
      <c r="D1287" s="23" t="s">
        <v>7291</v>
      </c>
      <c r="E1287" s="23" t="s">
        <v>415</v>
      </c>
      <c r="F1287" s="27">
        <v>0.15</v>
      </c>
      <c r="G1287" s="24">
        <v>1</v>
      </c>
      <c r="H1287" s="25">
        <v>267.39960000000002</v>
      </c>
      <c r="I1287" s="25">
        <v>23.494299999999999</v>
      </c>
      <c r="J1287" s="26">
        <v>479</v>
      </c>
      <c r="K1287" s="26">
        <v>72</v>
      </c>
      <c r="L1287" s="27">
        <v>8.7900000000000006E-2</v>
      </c>
      <c r="M1287" s="28">
        <v>0.68019306000000002</v>
      </c>
      <c r="N1287" s="29">
        <v>0.25</v>
      </c>
      <c r="O1287" s="31" t="s">
        <v>42</v>
      </c>
      <c r="P1287" s="31">
        <v>0.63245728869999995</v>
      </c>
      <c r="Q1287" s="31">
        <v>0.15</v>
      </c>
      <c r="R1287" s="42"/>
      <c r="S1287" s="42" t="str">
        <f>IF(R1287="","",MAX(R1287,Q1287))</f>
        <v/>
      </c>
      <c r="T1287" s="27">
        <f>IF(A1287="placement",MIN(P1287,IF(S1287="",Q1287,S1287)),"")</f>
        <v>0.15</v>
      </c>
      <c r="U1287" s="28">
        <f>IF($A1287="placement",T1287*J1287,"")</f>
        <v>71.849999999999994</v>
      </c>
      <c r="V1287" s="26">
        <f>IF($A1287="placement",U1287,IF($A1287="site",SUMIF($C:$C,$C1287,$U:$U),IF($A1287="user",SUMIF($B:$B,$B1287,$U:$U),SUM($U:$U))))</f>
        <v>71.849999999999994</v>
      </c>
      <c r="W1287" s="27">
        <f>V1287/J1287</f>
        <v>0.15</v>
      </c>
    </row>
    <row r="1288" spans="1:23" x14ac:dyDescent="0.3">
      <c r="A1288" s="23" t="s">
        <v>14</v>
      </c>
      <c r="B1288" s="23" t="s">
        <v>8209</v>
      </c>
      <c r="C1288" s="23" t="s">
        <v>8211</v>
      </c>
      <c r="D1288" s="32" t="s">
        <v>8212</v>
      </c>
      <c r="E1288" s="23" t="s">
        <v>8213</v>
      </c>
      <c r="F1288" s="27">
        <v>0.33</v>
      </c>
      <c r="G1288" s="24">
        <v>1</v>
      </c>
      <c r="H1288" s="25">
        <v>143.24940000000001</v>
      </c>
      <c r="I1288" s="25">
        <v>19.032699999999998</v>
      </c>
      <c r="J1288" s="26">
        <v>478</v>
      </c>
      <c r="K1288" s="26">
        <v>158</v>
      </c>
      <c r="L1288" s="27">
        <v>0.13289999999999999</v>
      </c>
      <c r="M1288" s="28">
        <v>0.83690637999999995</v>
      </c>
      <c r="N1288" s="29">
        <v>0.35</v>
      </c>
      <c r="O1288" s="31" t="s">
        <v>12</v>
      </c>
      <c r="P1288" s="31">
        <v>0.58179312679999995</v>
      </c>
      <c r="Q1288" s="31">
        <v>0.32999999999999902</v>
      </c>
      <c r="R1288" s="42"/>
      <c r="S1288" s="42" t="str">
        <f>IF(R1288="","",MAX(R1288,Q1288))</f>
        <v/>
      </c>
      <c r="T1288" s="27">
        <f>IF(A1288="placement",MIN(P1288,IF(S1288="",Q1288,S1288)),"")</f>
        <v>0.32999999999999902</v>
      </c>
      <c r="U1288" s="28">
        <f>IF($A1288="placement",T1288*J1288,"")</f>
        <v>157.73999999999953</v>
      </c>
      <c r="V1288" s="26">
        <f>IF($A1288="placement",U1288,IF($A1288="site",SUMIF($C:$C,$C1288,$U:$U),IF($A1288="user",SUMIF($B:$B,$B1288,$U:$U),SUM($U:$U))))</f>
        <v>157.73999999999953</v>
      </c>
      <c r="W1288" s="27">
        <f>V1288/J1288</f>
        <v>0.32999999999999902</v>
      </c>
    </row>
    <row r="1289" spans="1:23" x14ac:dyDescent="0.3">
      <c r="A1289" s="23" t="s">
        <v>14</v>
      </c>
      <c r="B1289" s="23" t="s">
        <v>678</v>
      </c>
      <c r="C1289" s="23" t="s">
        <v>680</v>
      </c>
      <c r="D1289" s="23" t="s">
        <v>733</v>
      </c>
      <c r="E1289" s="23" t="s">
        <v>734</v>
      </c>
      <c r="F1289" s="27">
        <v>0.25</v>
      </c>
      <c r="G1289" s="24">
        <v>1</v>
      </c>
      <c r="H1289" s="25">
        <v>54.755499999999998</v>
      </c>
      <c r="I1289" s="25">
        <v>27.1234</v>
      </c>
      <c r="J1289" s="26">
        <v>478</v>
      </c>
      <c r="K1289" s="26">
        <v>119</v>
      </c>
      <c r="L1289" s="27">
        <v>0.49540000000000001</v>
      </c>
      <c r="M1289" s="28">
        <v>0.58712995999999995</v>
      </c>
      <c r="N1289" s="29">
        <v>0.25</v>
      </c>
      <c r="O1289" s="31" t="s">
        <v>12</v>
      </c>
      <c r="P1289" s="31">
        <v>0.57419989589999998</v>
      </c>
      <c r="Q1289" s="31">
        <v>0.25</v>
      </c>
      <c r="R1289" s="42"/>
      <c r="S1289" s="42" t="str">
        <f>IF(R1289="","",MAX(R1289,Q1289))</f>
        <v/>
      </c>
      <c r="T1289" s="27">
        <f>IF(A1289="placement",MIN(P1289,IF(S1289="",Q1289,S1289)),"")</f>
        <v>0.25</v>
      </c>
      <c r="U1289" s="28">
        <f>IF($A1289="placement",T1289*J1289,"")</f>
        <v>119.5</v>
      </c>
      <c r="V1289" s="26">
        <f>IF($A1289="placement",U1289,IF($A1289="site",SUMIF($C:$C,$C1289,$U:$U),IF($A1289="user",SUMIF($B:$B,$B1289,$U:$U),SUM($U:$U))))</f>
        <v>119.5</v>
      </c>
      <c r="W1289" s="27">
        <f>V1289/J1289</f>
        <v>0.25</v>
      </c>
    </row>
    <row r="1290" spans="1:23" x14ac:dyDescent="0.3">
      <c r="A1290" s="23" t="s">
        <v>14</v>
      </c>
      <c r="B1290" s="23" t="s">
        <v>3152</v>
      </c>
      <c r="C1290" s="23" t="s">
        <v>3154</v>
      </c>
      <c r="D1290" s="23" t="s">
        <v>3195</v>
      </c>
      <c r="E1290" s="23" t="s">
        <v>3196</v>
      </c>
      <c r="F1290" s="27">
        <v>0.25</v>
      </c>
      <c r="G1290" s="24">
        <v>0</v>
      </c>
      <c r="H1290" s="25">
        <v>22.505500000000001</v>
      </c>
      <c r="I1290" s="25">
        <v>11.424300000000001</v>
      </c>
      <c r="J1290" s="26">
        <v>477</v>
      </c>
      <c r="K1290" s="26">
        <v>119</v>
      </c>
      <c r="L1290" s="27">
        <v>0.50760000000000005</v>
      </c>
      <c r="M1290" s="28">
        <v>1.39149806</v>
      </c>
      <c r="N1290" s="29">
        <v>0.8</v>
      </c>
      <c r="O1290" s="31" t="s">
        <v>42</v>
      </c>
      <c r="P1290" s="31">
        <v>0.42508004719999998</v>
      </c>
      <c r="Q1290" s="31">
        <v>0.249999999999999</v>
      </c>
      <c r="R1290" s="42"/>
      <c r="S1290" s="42" t="str">
        <f>IF(R1290="","",MAX(R1290,Q1290))</f>
        <v/>
      </c>
      <c r="T1290" s="27">
        <f>IF(A1290="placement",MIN(P1290,IF(S1290="",Q1290,S1290)),"")</f>
        <v>0.249999999999999</v>
      </c>
      <c r="U1290" s="28">
        <f>IF($A1290="placement",T1290*J1290,"")</f>
        <v>119.24999999999952</v>
      </c>
      <c r="V1290" s="26">
        <f>IF($A1290="placement",U1290,IF($A1290="site",SUMIF($C:$C,$C1290,$U:$U),IF($A1290="user",SUMIF($B:$B,$B1290,$U:$U),SUM($U:$U))))</f>
        <v>119.24999999999952</v>
      </c>
      <c r="W1290" s="27">
        <f>V1290/J1290</f>
        <v>0.249999999999999</v>
      </c>
    </row>
    <row r="1291" spans="1:23" x14ac:dyDescent="0.3">
      <c r="A1291" s="23" t="s">
        <v>14</v>
      </c>
      <c r="B1291" s="23" t="s">
        <v>6177</v>
      </c>
      <c r="C1291" s="23" t="s">
        <v>6179</v>
      </c>
      <c r="D1291" s="23" t="s">
        <v>6200</v>
      </c>
      <c r="E1291" s="23" t="s">
        <v>6201</v>
      </c>
      <c r="F1291" s="27">
        <v>0.15</v>
      </c>
      <c r="G1291" s="24">
        <v>1</v>
      </c>
      <c r="H1291" s="25">
        <v>1057.1286</v>
      </c>
      <c r="I1291" s="25">
        <v>9.4803999999999995</v>
      </c>
      <c r="J1291" s="26">
        <v>477</v>
      </c>
      <c r="K1291" s="26">
        <v>51</v>
      </c>
      <c r="L1291" s="27">
        <v>8.9999999999999993E-3</v>
      </c>
      <c r="M1291" s="28">
        <v>1.6781565000000001</v>
      </c>
      <c r="N1291" s="29">
        <v>1.5</v>
      </c>
      <c r="O1291" s="31" t="s">
        <v>42</v>
      </c>
      <c r="P1291" s="31">
        <v>0.1061620311</v>
      </c>
      <c r="Q1291" s="31">
        <v>0.106162031113206</v>
      </c>
      <c r="R1291" s="42">
        <v>0.15</v>
      </c>
      <c r="S1291" s="42">
        <f>IF(R1291="","",MAX(R1291,Q1291))</f>
        <v>0.15</v>
      </c>
      <c r="T1291" s="27">
        <f>IF(A1291="placement",MIN(P1291,IF(S1291="",Q1291,S1291)),"")</f>
        <v>0.1061620311</v>
      </c>
      <c r="U1291" s="28">
        <f>IF($A1291="placement",T1291*J1291,"")</f>
        <v>50.639288834699997</v>
      </c>
      <c r="V1291" s="26">
        <f>IF($A1291="placement",U1291,IF($A1291="site",SUMIF($C:$C,$C1291,$U:$U),IF($A1291="user",SUMIF($B:$B,$B1291,$U:$U),SUM($U:$U))))</f>
        <v>50.639288834699997</v>
      </c>
      <c r="W1291" s="27">
        <f>V1291/J1291</f>
        <v>0.1061620311</v>
      </c>
    </row>
    <row r="1292" spans="1:23" x14ac:dyDescent="0.3">
      <c r="A1292" s="23" t="s">
        <v>14</v>
      </c>
      <c r="B1292" s="23" t="s">
        <v>1684</v>
      </c>
      <c r="C1292" s="23" t="s">
        <v>1686</v>
      </c>
      <c r="D1292" s="23" t="s">
        <v>1687</v>
      </c>
      <c r="E1292" s="23" t="s">
        <v>1688</v>
      </c>
      <c r="F1292" s="27">
        <v>0.25</v>
      </c>
      <c r="G1292" s="24">
        <v>0</v>
      </c>
      <c r="H1292" s="25">
        <v>25.119900000000001</v>
      </c>
      <c r="I1292" s="25">
        <v>12.3292</v>
      </c>
      <c r="J1292" s="26">
        <v>476</v>
      </c>
      <c r="K1292" s="26">
        <v>119</v>
      </c>
      <c r="L1292" s="27">
        <v>0.49080000000000001</v>
      </c>
      <c r="M1292" s="28">
        <v>1.28584257</v>
      </c>
      <c r="N1292" s="29">
        <v>0.75</v>
      </c>
      <c r="O1292" s="31" t="s">
        <v>42</v>
      </c>
      <c r="P1292" s="31">
        <v>0.41672486349999999</v>
      </c>
      <c r="Q1292" s="31">
        <v>0.25</v>
      </c>
      <c r="R1292" s="42"/>
      <c r="S1292" s="42" t="str">
        <f>IF(R1292="","",MAX(R1292,Q1292))</f>
        <v/>
      </c>
      <c r="T1292" s="27">
        <f>IF(A1292="placement",MIN(P1292,IF(S1292="",Q1292,S1292)),"")</f>
        <v>0.25</v>
      </c>
      <c r="U1292" s="28">
        <f>IF($A1292="placement",T1292*J1292,"")</f>
        <v>119</v>
      </c>
      <c r="V1292" s="26">
        <f>IF($A1292="placement",U1292,IF($A1292="site",SUMIF($C:$C,$C1292,$U:$U),IF($A1292="user",SUMIF($B:$B,$B1292,$U:$U),SUM($U:$U))))</f>
        <v>119</v>
      </c>
      <c r="W1292" s="27">
        <f>V1292/J1292</f>
        <v>0.25</v>
      </c>
    </row>
    <row r="1293" spans="1:23" x14ac:dyDescent="0.3">
      <c r="A1293" s="23" t="s">
        <v>14</v>
      </c>
      <c r="B1293" s="23" t="s">
        <v>5678</v>
      </c>
      <c r="C1293" s="23" t="s">
        <v>5679</v>
      </c>
      <c r="D1293" s="23" t="s">
        <v>5680</v>
      </c>
      <c r="E1293" s="23" t="s">
        <v>5681</v>
      </c>
      <c r="F1293" s="27">
        <v>0.2</v>
      </c>
      <c r="G1293" s="24">
        <v>1</v>
      </c>
      <c r="H1293" s="25">
        <v>105.652</v>
      </c>
      <c r="I1293" s="25">
        <v>24.157399999999999</v>
      </c>
      <c r="J1293" s="26">
        <v>476</v>
      </c>
      <c r="K1293" s="26">
        <v>92</v>
      </c>
      <c r="L1293" s="27">
        <v>0.22869999999999999</v>
      </c>
      <c r="M1293" s="28">
        <v>0.65731245000000005</v>
      </c>
      <c r="N1293" s="29">
        <v>0.5</v>
      </c>
      <c r="O1293" s="31" t="s">
        <v>70</v>
      </c>
      <c r="P1293" s="31">
        <v>0.2393267469</v>
      </c>
      <c r="Q1293" s="31">
        <v>0.19999999999999901</v>
      </c>
      <c r="R1293" s="42"/>
      <c r="S1293" s="42" t="str">
        <f>IF(R1293="","",MAX(R1293,Q1293))</f>
        <v/>
      </c>
      <c r="T1293" s="27">
        <f>IF(A1293="placement",MIN(P1293,IF(S1293="",Q1293,S1293)),"")</f>
        <v>0.19999999999999901</v>
      </c>
      <c r="U1293" s="28">
        <f>IF($A1293="placement",T1293*J1293,"")</f>
        <v>95.199999999999534</v>
      </c>
      <c r="V1293" s="26">
        <f>IF($A1293="placement",U1293,IF($A1293="site",SUMIF($C:$C,$C1293,$U:$U),IF($A1293="user",SUMIF($B:$B,$B1293,$U:$U),SUM($U:$U))))</f>
        <v>95.199999999999534</v>
      </c>
      <c r="W1293" s="27">
        <f>V1293/J1293</f>
        <v>0.19999999999999901</v>
      </c>
    </row>
    <row r="1294" spans="1:23" x14ac:dyDescent="0.3">
      <c r="A1294" s="23" t="s">
        <v>14</v>
      </c>
      <c r="B1294" s="23" t="s">
        <v>277</v>
      </c>
      <c r="C1294" s="23" t="s">
        <v>279</v>
      </c>
      <c r="D1294" s="23" t="s">
        <v>347</v>
      </c>
      <c r="E1294" s="23" t="s">
        <v>348</v>
      </c>
      <c r="F1294" s="27">
        <v>0.05</v>
      </c>
      <c r="G1294" s="24">
        <v>1</v>
      </c>
      <c r="H1294" s="25">
        <v>155.96379999999999</v>
      </c>
      <c r="I1294" s="25">
        <v>6.9999000000000002</v>
      </c>
      <c r="J1294" s="26">
        <v>476</v>
      </c>
      <c r="K1294" s="26">
        <v>24</v>
      </c>
      <c r="L1294" s="27">
        <v>4.4900000000000002E-2</v>
      </c>
      <c r="M1294" s="28">
        <v>2.2649822999999998</v>
      </c>
      <c r="N1294" s="29">
        <v>2</v>
      </c>
      <c r="O1294" s="31" t="s">
        <v>70</v>
      </c>
      <c r="P1294" s="31">
        <v>0.1169908905</v>
      </c>
      <c r="Q1294" s="31">
        <v>0.05</v>
      </c>
      <c r="R1294" s="42">
        <v>0.3</v>
      </c>
      <c r="S1294" s="42">
        <f>IF(R1294="","",MAX(R1294,Q1294))</f>
        <v>0.3</v>
      </c>
      <c r="T1294" s="27">
        <f>IF(A1294="placement",MIN(P1294,IF(S1294="",Q1294,S1294)),"")</f>
        <v>0.1169908905</v>
      </c>
      <c r="U1294" s="28">
        <f>IF($A1294="placement",T1294*J1294,"")</f>
        <v>55.687663878000002</v>
      </c>
      <c r="V1294" s="26">
        <f>IF($A1294="placement",U1294,IF($A1294="site",SUMIF($C:$C,$C1294,$U:$U),IF($A1294="user",SUMIF($B:$B,$B1294,$U:$U),SUM($U:$U))))</f>
        <v>55.687663878000002</v>
      </c>
      <c r="W1294" s="27">
        <f>V1294/J1294</f>
        <v>0.1169908905</v>
      </c>
    </row>
    <row r="1295" spans="1:23" x14ac:dyDescent="0.3">
      <c r="A1295" s="17" t="s">
        <v>14</v>
      </c>
      <c r="B1295" s="17" t="s">
        <v>678</v>
      </c>
      <c r="C1295" s="17" t="s">
        <v>680</v>
      </c>
      <c r="D1295" s="38" t="s">
        <v>912</v>
      </c>
      <c r="E1295" s="17" t="s">
        <v>913</v>
      </c>
      <c r="F1295" s="18">
        <v>0.25</v>
      </c>
      <c r="G1295" s="36">
        <v>1</v>
      </c>
      <c r="H1295" s="37">
        <v>53.829500000000003</v>
      </c>
      <c r="I1295" s="37">
        <v>26.4771</v>
      </c>
      <c r="J1295" s="19">
        <v>474</v>
      </c>
      <c r="K1295" s="19">
        <v>119</v>
      </c>
      <c r="L1295" s="18">
        <v>0.4919</v>
      </c>
      <c r="M1295" s="20">
        <v>0.59698607999999997</v>
      </c>
      <c r="N1295" s="21">
        <v>0.25</v>
      </c>
      <c r="O1295" s="22" t="s">
        <v>12</v>
      </c>
      <c r="P1295" s="22">
        <v>0.58122976640000001</v>
      </c>
      <c r="Q1295" s="22">
        <v>0.25</v>
      </c>
      <c r="R1295" s="43"/>
      <c r="S1295" s="42" t="str">
        <f>IF(R1295="","",MAX(R1295,Q1295))</f>
        <v/>
      </c>
      <c r="T1295" s="27">
        <f>IF(A1295="placement",MIN(P1295,IF(S1295="",Q1295,S1295)),"")</f>
        <v>0.25</v>
      </c>
      <c r="U1295" s="20">
        <f>IF($A1295="placement",T1295*J1295,"")</f>
        <v>118.5</v>
      </c>
      <c r="V1295" s="19">
        <f>IF($A1295="placement",U1295,IF($A1295="site",SUMIF($C:$C,$C1295,$U:$U),IF($A1295="user",SUMIF($B:$B,$B1295,$U:$U),SUM($U:$U))))</f>
        <v>118.5</v>
      </c>
      <c r="W1295" s="18">
        <f>V1295/J1295</f>
        <v>0.25</v>
      </c>
    </row>
    <row r="1296" spans="1:23" x14ac:dyDescent="0.3">
      <c r="A1296" s="23" t="s">
        <v>14</v>
      </c>
      <c r="B1296" s="23" t="s">
        <v>5764</v>
      </c>
      <c r="C1296" s="23" t="s">
        <v>5766</v>
      </c>
      <c r="D1296" s="23" t="s">
        <v>5831</v>
      </c>
      <c r="E1296" s="23" t="s">
        <v>5832</v>
      </c>
      <c r="F1296" s="27">
        <v>0.25</v>
      </c>
      <c r="G1296" s="24">
        <v>0</v>
      </c>
      <c r="H1296" s="25">
        <v>27.206800000000001</v>
      </c>
      <c r="I1296" s="25">
        <v>14.053100000000001</v>
      </c>
      <c r="J1296" s="26">
        <v>474</v>
      </c>
      <c r="K1296" s="26">
        <v>118</v>
      </c>
      <c r="L1296" s="27">
        <v>0.51649999999999996</v>
      </c>
      <c r="M1296" s="28">
        <v>1.1241995899999999</v>
      </c>
      <c r="N1296" s="29">
        <v>0.65</v>
      </c>
      <c r="O1296" s="31" t="s">
        <v>12</v>
      </c>
      <c r="P1296" s="31">
        <v>0.42181085489999998</v>
      </c>
      <c r="Q1296" s="31">
        <v>0.25</v>
      </c>
      <c r="R1296" s="42"/>
      <c r="S1296" s="42" t="str">
        <f>IF(R1296="","",MAX(R1296,Q1296))</f>
        <v/>
      </c>
      <c r="T1296" s="27">
        <f>IF(A1296="placement",MIN(P1296,IF(S1296="",Q1296,S1296)),"")</f>
        <v>0.25</v>
      </c>
      <c r="U1296" s="28">
        <f>IF($A1296="placement",T1296*J1296,"")</f>
        <v>118.5</v>
      </c>
      <c r="V1296" s="26">
        <f>IF($A1296="placement",U1296,IF($A1296="site",SUMIF($C:$C,$C1296,$U:$U),IF($A1296="user",SUMIF($B:$B,$B1296,$U:$U),SUM($U:$U))))</f>
        <v>118.5</v>
      </c>
      <c r="W1296" s="27">
        <f>V1296/J1296</f>
        <v>0.25</v>
      </c>
    </row>
    <row r="1297" spans="1:23" x14ac:dyDescent="0.3">
      <c r="A1297" s="23" t="s">
        <v>14</v>
      </c>
      <c r="B1297" s="23" t="s">
        <v>5726</v>
      </c>
      <c r="C1297" s="23" t="s">
        <v>5727</v>
      </c>
      <c r="D1297" s="23" t="s">
        <v>5734</v>
      </c>
      <c r="E1297" s="23" t="s">
        <v>5735</v>
      </c>
      <c r="F1297" s="27">
        <v>0.25</v>
      </c>
      <c r="G1297" s="24">
        <v>0</v>
      </c>
      <c r="H1297" s="25">
        <v>112.2076</v>
      </c>
      <c r="I1297" s="25">
        <v>18.913900000000002</v>
      </c>
      <c r="J1297" s="26">
        <v>474</v>
      </c>
      <c r="K1297" s="26">
        <v>77</v>
      </c>
      <c r="L1297" s="27">
        <v>0.1686</v>
      </c>
      <c r="M1297" s="28">
        <v>0.83532770999999995</v>
      </c>
      <c r="N1297" s="29">
        <v>0.7</v>
      </c>
      <c r="O1297" s="31" t="s">
        <v>42</v>
      </c>
      <c r="P1297" s="31">
        <v>0.16200552830000001</v>
      </c>
      <c r="Q1297" s="31">
        <v>0.162005528263859</v>
      </c>
      <c r="R1297" s="42"/>
      <c r="S1297" s="42" t="str">
        <f>IF(R1297="","",MAX(R1297,Q1297))</f>
        <v/>
      </c>
      <c r="T1297" s="27">
        <f>IF(A1297="placement",MIN(P1297,IF(S1297="",Q1297,S1297)),"")</f>
        <v>0.162005528263859</v>
      </c>
      <c r="U1297" s="28">
        <f>IF($A1297="placement",T1297*J1297,"")</f>
        <v>76.790620397069162</v>
      </c>
      <c r="V1297" s="23">
        <f>IF($A1297="placement",U1297,IF($A1297="site",SUMIF($C:$C,$C1297,$U:$U),IF($A1297="user",SUMIF($B:$B,$B1297,$U:$U),SUM($U:$U))))</f>
        <v>76.790620397069162</v>
      </c>
      <c r="W1297" s="27">
        <f>V1297/J1297</f>
        <v>0.162005528263859</v>
      </c>
    </row>
    <row r="1298" spans="1:23" x14ac:dyDescent="0.3">
      <c r="A1298" s="23" t="s">
        <v>14</v>
      </c>
      <c r="B1298" s="23" t="s">
        <v>5211</v>
      </c>
      <c r="C1298" s="23" t="s">
        <v>5213</v>
      </c>
      <c r="D1298" s="23" t="s">
        <v>5264</v>
      </c>
      <c r="E1298" s="23" t="s">
        <v>5265</v>
      </c>
      <c r="F1298" s="27">
        <v>0.15</v>
      </c>
      <c r="G1298" s="24">
        <v>0</v>
      </c>
      <c r="H1298" s="25">
        <v>31.188700000000001</v>
      </c>
      <c r="I1298" s="25">
        <v>12.8081</v>
      </c>
      <c r="J1298" s="26">
        <v>474</v>
      </c>
      <c r="K1298" s="26">
        <v>71</v>
      </c>
      <c r="L1298" s="27">
        <v>0.41070000000000001</v>
      </c>
      <c r="M1298" s="28">
        <v>1.2341581500000001</v>
      </c>
      <c r="N1298" s="29">
        <v>0.8</v>
      </c>
      <c r="O1298" s="31" t="s">
        <v>42</v>
      </c>
      <c r="P1298" s="31">
        <v>0.35178485729999998</v>
      </c>
      <c r="Q1298" s="31">
        <v>0.15</v>
      </c>
      <c r="R1298" s="42"/>
      <c r="S1298" s="42" t="str">
        <f>IF(R1298="","",MAX(R1298,Q1298))</f>
        <v/>
      </c>
      <c r="T1298" s="27">
        <f>IF(A1298="placement",MIN(P1298,IF(S1298="",Q1298,S1298)),"")</f>
        <v>0.15</v>
      </c>
      <c r="U1298" s="28">
        <f>IF($A1298="placement",T1298*J1298,"")</f>
        <v>71.099999999999994</v>
      </c>
      <c r="V1298" s="26">
        <f>IF($A1298="placement",U1298,IF($A1298="site",SUMIF($C:$C,$C1298,$U:$U),IF($A1298="user",SUMIF($B:$B,$B1298,$U:$U),SUM($U:$U))))</f>
        <v>71.099999999999994</v>
      </c>
      <c r="W1298" s="27">
        <f>V1298/J1298</f>
        <v>0.15</v>
      </c>
    </row>
    <row r="1299" spans="1:23" x14ac:dyDescent="0.3">
      <c r="A1299" s="11" t="s">
        <v>14</v>
      </c>
      <c r="B1299" s="11" t="s">
        <v>510</v>
      </c>
      <c r="C1299" s="11" t="s">
        <v>512</v>
      </c>
      <c r="D1299" s="11" t="s">
        <v>515</v>
      </c>
      <c r="E1299" s="11" t="s">
        <v>516</v>
      </c>
      <c r="F1299" s="12">
        <v>0.15</v>
      </c>
      <c r="G1299" s="33">
        <v>1</v>
      </c>
      <c r="H1299" s="34">
        <v>113.41840000000001</v>
      </c>
      <c r="I1299" s="34">
        <v>11.229200000000001</v>
      </c>
      <c r="J1299" s="13">
        <v>474</v>
      </c>
      <c r="K1299" s="13">
        <v>70</v>
      </c>
      <c r="L1299" s="12">
        <v>9.9000000000000005E-2</v>
      </c>
      <c r="M1299" s="14">
        <v>1.40812549</v>
      </c>
      <c r="N1299" s="15">
        <v>1.2</v>
      </c>
      <c r="O1299" s="16" t="s">
        <v>70</v>
      </c>
      <c r="P1299" s="16">
        <v>0.14780322539999999</v>
      </c>
      <c r="Q1299" s="16">
        <v>0.147803225369291</v>
      </c>
      <c r="R1299" s="44"/>
      <c r="S1299" s="42" t="str">
        <f>IF(R1299="","",MAX(R1299,Q1299))</f>
        <v/>
      </c>
      <c r="T1299" s="27">
        <f>IF(A1299="placement",MIN(P1299,IF(S1299="",Q1299,S1299)),"")</f>
        <v>0.147803225369291</v>
      </c>
      <c r="U1299" s="14">
        <f>IF($A1299="placement",T1299*J1299,"")</f>
        <v>70.058728825043929</v>
      </c>
      <c r="V1299" s="13">
        <f>IF($A1299="placement",U1299,IF($A1299="site",SUMIF($C:$C,$C1299,$U:$U),IF($A1299="user",SUMIF($B:$B,$B1299,$U:$U),SUM($U:$U))))</f>
        <v>70.058728825043929</v>
      </c>
      <c r="W1299" s="12">
        <f>V1299/J1299</f>
        <v>0.147803225369291</v>
      </c>
    </row>
    <row r="1300" spans="1:23" x14ac:dyDescent="0.3">
      <c r="A1300" s="23" t="s">
        <v>14</v>
      </c>
      <c r="B1300" s="23" t="s">
        <v>7472</v>
      </c>
      <c r="C1300" s="23" t="s">
        <v>7473</v>
      </c>
      <c r="D1300" s="23" t="s">
        <v>7620</v>
      </c>
      <c r="E1300" s="23" t="s">
        <v>9888</v>
      </c>
      <c r="F1300" s="27">
        <v>0.05</v>
      </c>
      <c r="G1300" s="24">
        <v>1</v>
      </c>
      <c r="H1300" s="25">
        <v>36.668300000000002</v>
      </c>
      <c r="I1300" s="25">
        <v>7.0625</v>
      </c>
      <c r="J1300" s="26">
        <v>474</v>
      </c>
      <c r="K1300" s="26">
        <v>24</v>
      </c>
      <c r="L1300" s="27">
        <v>0.19259999999999999</v>
      </c>
      <c r="M1300" s="28">
        <v>2.2353375500000001</v>
      </c>
      <c r="N1300" s="29">
        <v>2</v>
      </c>
      <c r="O1300" s="31" t="s">
        <v>70</v>
      </c>
      <c r="P1300" s="31">
        <v>0.1052805415</v>
      </c>
      <c r="Q1300" s="31">
        <v>4.9999999999999899E-2</v>
      </c>
      <c r="R1300" s="42"/>
      <c r="S1300" s="42" t="str">
        <f>IF(R1300="","",MAX(R1300,Q1300))</f>
        <v/>
      </c>
      <c r="T1300" s="27">
        <f>IF(A1300="placement",MIN(P1300,IF(S1300="",Q1300,S1300)),"")</f>
        <v>4.9999999999999899E-2</v>
      </c>
      <c r="U1300" s="28">
        <f>IF($A1300="placement",T1300*J1300,"")</f>
        <v>23.699999999999953</v>
      </c>
      <c r="V1300" s="26">
        <f>IF($A1300="placement",U1300,IF($A1300="site",SUMIF($C:$C,$C1300,$U:$U),IF($A1300="user",SUMIF($B:$B,$B1300,$U:$U),SUM($U:$U))))</f>
        <v>23.699999999999953</v>
      </c>
      <c r="W1300" s="27">
        <f>V1300/J1300</f>
        <v>4.9999999999999899E-2</v>
      </c>
    </row>
    <row r="1301" spans="1:23" x14ac:dyDescent="0.3">
      <c r="A1301" s="23" t="s">
        <v>14</v>
      </c>
      <c r="B1301" s="23" t="s">
        <v>9133</v>
      </c>
      <c r="C1301" s="23" t="s">
        <v>9135</v>
      </c>
      <c r="D1301" s="23" t="s">
        <v>9137</v>
      </c>
      <c r="E1301" s="23" t="s">
        <v>9134</v>
      </c>
      <c r="F1301" s="27">
        <v>0.25</v>
      </c>
      <c r="G1301" s="24">
        <v>1</v>
      </c>
      <c r="H1301" s="25">
        <v>97.790700000000001</v>
      </c>
      <c r="I1301" s="25">
        <v>5.4739000000000004</v>
      </c>
      <c r="J1301" s="26">
        <v>473</v>
      </c>
      <c r="K1301" s="26">
        <v>113</v>
      </c>
      <c r="L1301" s="27">
        <v>5.6000000000000001E-2</v>
      </c>
      <c r="M1301" s="28">
        <v>2.8793564200000001</v>
      </c>
      <c r="N1301" s="29">
        <v>2.1</v>
      </c>
      <c r="O1301" s="31" t="s">
        <v>70</v>
      </c>
      <c r="P1301" s="31">
        <v>0.27067035379999999</v>
      </c>
      <c r="Q1301" s="31">
        <v>0.25</v>
      </c>
      <c r="R1301" s="42">
        <v>0.3</v>
      </c>
      <c r="S1301" s="42">
        <f>IF(R1301="","",MAX(R1301,Q1301))</f>
        <v>0.3</v>
      </c>
      <c r="T1301" s="27">
        <f>IF(A1301="placement",MIN(P1301,IF(S1301="",Q1301,S1301)),"")</f>
        <v>0.27067035379999999</v>
      </c>
      <c r="U1301" s="28">
        <f>IF($A1301="placement",T1301*J1301,"")</f>
        <v>128.0270773474</v>
      </c>
      <c r="V1301" s="26">
        <f>IF($A1301="placement",U1301,IF($A1301="site",SUMIF($C:$C,$C1301,$U:$U),IF($A1301="user",SUMIF($B:$B,$B1301,$U:$U),SUM($U:$U))))</f>
        <v>128.0270773474</v>
      </c>
      <c r="W1301" s="27">
        <f>V1301/J1301</f>
        <v>0.27067035379999999</v>
      </c>
    </row>
    <row r="1302" spans="1:23" x14ac:dyDescent="0.3">
      <c r="A1302" s="23" t="s">
        <v>14</v>
      </c>
      <c r="B1302" s="23" t="s">
        <v>4973</v>
      </c>
      <c r="C1302" s="23" t="s">
        <v>4975</v>
      </c>
      <c r="D1302" s="32" t="s">
        <v>10212</v>
      </c>
      <c r="E1302" s="23" t="s">
        <v>10213</v>
      </c>
      <c r="F1302" s="27">
        <v>0.25</v>
      </c>
      <c r="G1302" s="24">
        <v>1</v>
      </c>
      <c r="H1302" s="25">
        <v>229.20959999999999</v>
      </c>
      <c r="I1302" s="25">
        <v>35.986600000000003</v>
      </c>
      <c r="J1302" s="26">
        <v>473</v>
      </c>
      <c r="K1302" s="26">
        <v>118</v>
      </c>
      <c r="L1302" s="27">
        <v>0.157</v>
      </c>
      <c r="M1302" s="28">
        <v>0.43793748999999998</v>
      </c>
      <c r="N1302" s="29">
        <v>0.25</v>
      </c>
      <c r="O1302" s="31" t="s">
        <v>12</v>
      </c>
      <c r="P1302" s="31">
        <v>0.42914227160000001</v>
      </c>
      <c r="Q1302" s="31">
        <v>0.25</v>
      </c>
      <c r="R1302" s="42"/>
      <c r="S1302" s="42" t="str">
        <f>IF(R1302="","",MAX(R1302,Q1302))</f>
        <v/>
      </c>
      <c r="T1302" s="27">
        <f>IF(A1302="placement",MIN(P1302,IF(S1302="",Q1302,S1302)),"")</f>
        <v>0.25</v>
      </c>
      <c r="U1302" s="28">
        <f>IF($A1302="placement",T1302*J1302,"")</f>
        <v>118.25</v>
      </c>
      <c r="V1302" s="26">
        <f>IF($A1302="placement",U1302,IF($A1302="site",SUMIF($C:$C,$C1302,$U:$U),IF($A1302="user",SUMIF($B:$B,$B1302,$U:$U),SUM($U:$U))))</f>
        <v>118.25</v>
      </c>
      <c r="W1302" s="27">
        <f>V1302/J1302</f>
        <v>0.25</v>
      </c>
    </row>
    <row r="1303" spans="1:23" x14ac:dyDescent="0.3">
      <c r="A1303" s="23" t="s">
        <v>14</v>
      </c>
      <c r="B1303" s="23" t="s">
        <v>5764</v>
      </c>
      <c r="C1303" s="23" t="s">
        <v>5766</v>
      </c>
      <c r="D1303" s="23" t="s">
        <v>5933</v>
      </c>
      <c r="E1303" s="23" t="s">
        <v>5934</v>
      </c>
      <c r="F1303" s="27">
        <v>0.25</v>
      </c>
      <c r="G1303" s="24">
        <v>1</v>
      </c>
      <c r="H1303" s="25">
        <v>125.4943</v>
      </c>
      <c r="I1303" s="25">
        <v>16.270399999999999</v>
      </c>
      <c r="J1303" s="26">
        <v>473</v>
      </c>
      <c r="K1303" s="26">
        <v>118</v>
      </c>
      <c r="L1303" s="27">
        <v>0.12970000000000001</v>
      </c>
      <c r="M1303" s="28">
        <v>0.96816091000000004</v>
      </c>
      <c r="N1303" s="29">
        <v>0.65</v>
      </c>
      <c r="O1303" s="31" t="s">
        <v>385</v>
      </c>
      <c r="P1303" s="31">
        <v>0.32862399590000002</v>
      </c>
      <c r="Q1303" s="31">
        <v>0.25</v>
      </c>
      <c r="R1303" s="42"/>
      <c r="S1303" s="42" t="str">
        <f>IF(R1303="","",MAX(R1303,Q1303))</f>
        <v/>
      </c>
      <c r="T1303" s="27">
        <f>IF(A1303="placement",MIN(P1303,IF(S1303="",Q1303,S1303)),"")</f>
        <v>0.25</v>
      </c>
      <c r="U1303" s="28">
        <f>IF($A1303="placement",T1303*J1303,"")</f>
        <v>118.25</v>
      </c>
      <c r="V1303" s="26">
        <f>IF($A1303="placement",U1303,IF($A1303="site",SUMIF($C:$C,$C1303,$U:$U),IF($A1303="user",SUMIF($B:$B,$B1303,$U:$U),SUM($U:$U))))</f>
        <v>118.25</v>
      </c>
      <c r="W1303" s="27">
        <f>V1303/J1303</f>
        <v>0.25</v>
      </c>
    </row>
    <row r="1304" spans="1:23" x14ac:dyDescent="0.3">
      <c r="A1304" s="23" t="s">
        <v>14</v>
      </c>
      <c r="B1304" s="23" t="s">
        <v>678</v>
      </c>
      <c r="C1304" s="23" t="s">
        <v>680</v>
      </c>
      <c r="D1304" s="23" t="s">
        <v>758</v>
      </c>
      <c r="E1304" s="23" t="s">
        <v>759</v>
      </c>
      <c r="F1304" s="27">
        <v>0.25</v>
      </c>
      <c r="G1304" s="24">
        <v>1</v>
      </c>
      <c r="H1304" s="25">
        <v>51.724899999999998</v>
      </c>
      <c r="I1304" s="25">
        <v>25.732700000000001</v>
      </c>
      <c r="J1304" s="26">
        <v>471</v>
      </c>
      <c r="K1304" s="26">
        <v>118</v>
      </c>
      <c r="L1304" s="27">
        <v>0.4975</v>
      </c>
      <c r="M1304" s="28">
        <v>0.61049054000000003</v>
      </c>
      <c r="N1304" s="29">
        <v>0.25</v>
      </c>
      <c r="O1304" s="31" t="s">
        <v>12</v>
      </c>
      <c r="P1304" s="31">
        <v>0.59049324319999996</v>
      </c>
      <c r="Q1304" s="31">
        <v>0.25</v>
      </c>
      <c r="R1304" s="42">
        <v>0.35</v>
      </c>
      <c r="S1304" s="42">
        <f>IF(R1304="","",MAX(R1304,Q1304))</f>
        <v>0.35</v>
      </c>
      <c r="T1304" s="27">
        <f>IF(A1304="placement",MIN(P1304,IF(S1304="",Q1304,S1304)),"")</f>
        <v>0.35</v>
      </c>
      <c r="U1304" s="28">
        <f>IF($A1304="placement",T1304*J1304,"")</f>
        <v>164.85</v>
      </c>
      <c r="V1304" s="26">
        <f>IF($A1304="placement",U1304,IF($A1304="site",SUMIF($C:$C,$C1304,$U:$U),IF($A1304="user",SUMIF($B:$B,$B1304,$U:$U),SUM($U:$U))))</f>
        <v>164.85</v>
      </c>
      <c r="W1304" s="27">
        <f>V1304/J1304</f>
        <v>0.35</v>
      </c>
    </row>
    <row r="1305" spans="1:23" x14ac:dyDescent="0.3">
      <c r="A1305" s="11" t="s">
        <v>14</v>
      </c>
      <c r="B1305" s="11" t="s">
        <v>2611</v>
      </c>
      <c r="C1305" s="11" t="s">
        <v>2613</v>
      </c>
      <c r="D1305" s="11" t="s">
        <v>2614</v>
      </c>
      <c r="E1305" s="11" t="s">
        <v>2615</v>
      </c>
      <c r="F1305" s="12">
        <v>0.33</v>
      </c>
      <c r="G1305" s="33">
        <v>1</v>
      </c>
      <c r="H1305" s="34">
        <v>1773.8921</v>
      </c>
      <c r="I1305" s="34">
        <v>303.04059999999998</v>
      </c>
      <c r="J1305" s="13">
        <v>471</v>
      </c>
      <c r="K1305" s="13">
        <v>155</v>
      </c>
      <c r="L1305" s="12">
        <v>0.17080000000000001</v>
      </c>
      <c r="M1305" s="14">
        <v>5.180796E-2</v>
      </c>
      <c r="N1305" s="15">
        <v>0.01</v>
      </c>
      <c r="O1305" s="16" t="s">
        <v>42</v>
      </c>
      <c r="P1305" s="16">
        <v>0.80697947400000003</v>
      </c>
      <c r="Q1305" s="16">
        <v>0.32999999999999902</v>
      </c>
      <c r="R1305" s="44"/>
      <c r="S1305" s="42" t="str">
        <f>IF(R1305="","",MAX(R1305,Q1305))</f>
        <v/>
      </c>
      <c r="T1305" s="27">
        <f>IF(A1305="placement",MIN(P1305,IF(S1305="",Q1305,S1305)),"")</f>
        <v>0.32999999999999902</v>
      </c>
      <c r="U1305" s="14">
        <f>IF($A1305="placement",T1305*J1305,"")</f>
        <v>155.42999999999952</v>
      </c>
      <c r="V1305" s="13">
        <f>IF($A1305="placement",U1305,IF($A1305="site",SUMIF($C:$C,$C1305,$U:$U),IF($A1305="user",SUMIF($B:$B,$B1305,$U:$U),SUM($U:$U))))</f>
        <v>155.42999999999952</v>
      </c>
      <c r="W1305" s="12">
        <f>V1305/J1305</f>
        <v>0.32999999999999902</v>
      </c>
    </row>
    <row r="1306" spans="1:23" x14ac:dyDescent="0.3">
      <c r="A1306" s="23" t="s">
        <v>14</v>
      </c>
      <c r="B1306" s="23" t="s">
        <v>4358</v>
      </c>
      <c r="C1306" s="23" t="s">
        <v>4359</v>
      </c>
      <c r="D1306" s="23" t="s">
        <v>4368</v>
      </c>
      <c r="E1306" s="23" t="s">
        <v>4369</v>
      </c>
      <c r="F1306" s="27">
        <v>0.25</v>
      </c>
      <c r="G1306" s="24">
        <v>1</v>
      </c>
      <c r="H1306" s="25">
        <v>154.84989999999999</v>
      </c>
      <c r="I1306" s="25">
        <v>34.793900000000001</v>
      </c>
      <c r="J1306" s="26">
        <v>471</v>
      </c>
      <c r="K1306" s="26">
        <v>118</v>
      </c>
      <c r="L1306" s="27">
        <v>0.22470000000000001</v>
      </c>
      <c r="M1306" s="28">
        <v>0.45129805000000001</v>
      </c>
      <c r="N1306" s="29">
        <v>0.2</v>
      </c>
      <c r="O1306" s="31" t="s">
        <v>12</v>
      </c>
      <c r="P1306" s="31">
        <v>0.55683389620000001</v>
      </c>
      <c r="Q1306" s="31">
        <v>0.249999999999999</v>
      </c>
      <c r="R1306" s="42"/>
      <c r="S1306" s="42" t="str">
        <f>IF(R1306="","",MAX(R1306,Q1306))</f>
        <v/>
      </c>
      <c r="T1306" s="27">
        <f>IF(A1306="placement",MIN(P1306,IF(S1306="",Q1306,S1306)),"")</f>
        <v>0.249999999999999</v>
      </c>
      <c r="U1306" s="28">
        <f>IF($A1306="placement",T1306*J1306,"")</f>
        <v>117.74999999999953</v>
      </c>
      <c r="V1306" s="26">
        <f>IF($A1306="placement",U1306,IF($A1306="site",SUMIF($C:$C,$C1306,$U:$U),IF($A1306="user",SUMIF($B:$B,$B1306,$U:$U),SUM($U:$U))))</f>
        <v>117.74999999999953</v>
      </c>
      <c r="W1306" s="27">
        <f>V1306/J1306</f>
        <v>0.249999999999999</v>
      </c>
    </row>
    <row r="1307" spans="1:23" x14ac:dyDescent="0.3">
      <c r="A1307" s="23" t="s">
        <v>14</v>
      </c>
      <c r="B1307" s="23" t="s">
        <v>6954</v>
      </c>
      <c r="C1307" s="23" t="s">
        <v>6956</v>
      </c>
      <c r="D1307" s="23" t="s">
        <v>6961</v>
      </c>
      <c r="E1307" s="23" t="s">
        <v>6962</v>
      </c>
      <c r="F1307" s="27">
        <v>0.25</v>
      </c>
      <c r="G1307" s="24">
        <v>1</v>
      </c>
      <c r="H1307" s="25">
        <v>63.143000000000001</v>
      </c>
      <c r="I1307" s="25">
        <v>26.488299999999999</v>
      </c>
      <c r="J1307" s="26">
        <v>471</v>
      </c>
      <c r="K1307" s="26">
        <v>94</v>
      </c>
      <c r="L1307" s="27">
        <v>0.41949999999999998</v>
      </c>
      <c r="M1307" s="28">
        <v>0.59314224999999998</v>
      </c>
      <c r="N1307" s="29">
        <v>0.45</v>
      </c>
      <c r="O1307" s="31" t="s">
        <v>42</v>
      </c>
      <c r="P1307" s="31">
        <v>0.24132870519999999</v>
      </c>
      <c r="Q1307" s="31">
        <v>0.24132870518756899</v>
      </c>
      <c r="R1307" s="42"/>
      <c r="S1307" s="42" t="str">
        <f>IF(R1307="","",MAX(R1307,Q1307))</f>
        <v/>
      </c>
      <c r="T1307" s="27">
        <f>IF(A1307="placement",MIN(P1307,IF(S1307="",Q1307,S1307)),"")</f>
        <v>0.24132870518756899</v>
      </c>
      <c r="U1307" s="28">
        <f>IF($A1307="placement",T1307*J1307,"")</f>
        <v>113.665820143345</v>
      </c>
      <c r="V1307" s="23">
        <f>IF($A1307="placement",U1307,IF($A1307="site",SUMIF($C:$C,$C1307,$U:$U),IF($A1307="user",SUMIF($B:$B,$B1307,$U:$U),SUM($U:$U))))</f>
        <v>113.665820143345</v>
      </c>
      <c r="W1307" s="27">
        <f>V1307/J1307</f>
        <v>0.24132870518756899</v>
      </c>
    </row>
    <row r="1308" spans="1:23" x14ac:dyDescent="0.3">
      <c r="A1308" s="23" t="s">
        <v>14</v>
      </c>
      <c r="B1308" s="23" t="s">
        <v>3266</v>
      </c>
      <c r="C1308" s="23" t="s">
        <v>3268</v>
      </c>
      <c r="D1308" s="23" t="s">
        <v>3524</v>
      </c>
      <c r="E1308" s="23" t="s">
        <v>3525</v>
      </c>
      <c r="F1308" s="27">
        <v>0.25</v>
      </c>
      <c r="G1308" s="24">
        <v>0</v>
      </c>
      <c r="H1308" s="25">
        <v>34.773000000000003</v>
      </c>
      <c r="I1308" s="25">
        <v>6.9554</v>
      </c>
      <c r="J1308" s="26">
        <v>471</v>
      </c>
      <c r="K1308" s="26">
        <v>111</v>
      </c>
      <c r="L1308" s="27">
        <v>0.2</v>
      </c>
      <c r="M1308" s="28">
        <v>2.2553863399999998</v>
      </c>
      <c r="N1308" s="29">
        <v>1.72</v>
      </c>
      <c r="O1308" s="31" t="s">
        <v>12</v>
      </c>
      <c r="P1308" s="31">
        <v>0.2373812099</v>
      </c>
      <c r="Q1308" s="31">
        <v>0.23738120985973499</v>
      </c>
      <c r="R1308" s="42"/>
      <c r="S1308" s="42" t="str">
        <f>IF(R1308="","",MAX(R1308,Q1308))</f>
        <v/>
      </c>
      <c r="T1308" s="27">
        <f>IF(A1308="placement",MIN(P1308,IF(S1308="",Q1308,S1308)),"")</f>
        <v>0.23738120985973499</v>
      </c>
      <c r="U1308" s="28">
        <f>IF($A1308="placement",T1308*J1308,"")</f>
        <v>111.80654984393517</v>
      </c>
      <c r="V1308" s="26">
        <f>IF($A1308="placement",U1308,IF($A1308="site",SUMIF($C:$C,$C1308,$U:$U),IF($A1308="user",SUMIF($B:$B,$B1308,$U:$U),SUM($U:$U))))</f>
        <v>111.80654984393517</v>
      </c>
      <c r="W1308" s="27">
        <f>V1308/J1308</f>
        <v>0.23738120985973499</v>
      </c>
    </row>
    <row r="1309" spans="1:23" x14ac:dyDescent="0.3">
      <c r="A1309" s="23" t="s">
        <v>14</v>
      </c>
      <c r="B1309" s="23" t="s">
        <v>4298</v>
      </c>
      <c r="C1309" s="23" t="s">
        <v>4299</v>
      </c>
      <c r="D1309" s="32" t="s">
        <v>4326</v>
      </c>
      <c r="E1309" s="23" t="s">
        <v>4327</v>
      </c>
      <c r="F1309" s="27">
        <v>0.15</v>
      </c>
      <c r="G1309" s="24">
        <v>1</v>
      </c>
      <c r="H1309" s="25">
        <v>111.50749999999999</v>
      </c>
      <c r="I1309" s="25">
        <v>18.085999999999999</v>
      </c>
      <c r="J1309" s="26">
        <v>471</v>
      </c>
      <c r="K1309" s="26">
        <v>70</v>
      </c>
      <c r="L1309" s="27">
        <v>0.16220000000000001</v>
      </c>
      <c r="M1309" s="28">
        <v>0.86735952000000005</v>
      </c>
      <c r="N1309" s="29">
        <v>0.7</v>
      </c>
      <c r="O1309" s="31" t="s">
        <v>42</v>
      </c>
      <c r="P1309" s="31">
        <v>0.1929528834</v>
      </c>
      <c r="Q1309" s="31">
        <v>0.15</v>
      </c>
      <c r="R1309" s="42"/>
      <c r="S1309" s="42" t="str">
        <f>IF(R1309="","",MAX(R1309,Q1309))</f>
        <v/>
      </c>
      <c r="T1309" s="27">
        <f>IF(A1309="placement",MIN(P1309,IF(S1309="",Q1309,S1309)),"")</f>
        <v>0.15</v>
      </c>
      <c r="U1309" s="28">
        <f>IF($A1309="placement",T1309*J1309,"")</f>
        <v>70.649999999999991</v>
      </c>
      <c r="V1309" s="26">
        <f>IF($A1309="placement",U1309,IF($A1309="site",SUMIF($C:$C,$C1309,$U:$U),IF($A1309="user",SUMIF($B:$B,$B1309,$U:$U),SUM($U:$U))))</f>
        <v>70.649999999999991</v>
      </c>
      <c r="W1309" s="27">
        <f>V1309/J1309</f>
        <v>0.15</v>
      </c>
    </row>
    <row r="1310" spans="1:23" x14ac:dyDescent="0.3">
      <c r="A1310" s="23" t="s">
        <v>14</v>
      </c>
      <c r="B1310" s="23" t="s">
        <v>1666</v>
      </c>
      <c r="C1310" s="23" t="s">
        <v>1668</v>
      </c>
      <c r="D1310" s="23" t="s">
        <v>1673</v>
      </c>
      <c r="E1310" s="23" t="s">
        <v>1674</v>
      </c>
      <c r="F1310" s="27">
        <v>0.25</v>
      </c>
      <c r="G1310" s="24">
        <v>1</v>
      </c>
      <c r="H1310" s="25">
        <v>72.511300000000006</v>
      </c>
      <c r="I1310" s="25">
        <v>6.1984000000000004</v>
      </c>
      <c r="J1310" s="26">
        <v>468</v>
      </c>
      <c r="K1310" s="26">
        <v>96</v>
      </c>
      <c r="L1310" s="27">
        <v>8.5500000000000007E-2</v>
      </c>
      <c r="M1310" s="28">
        <v>2.51742512</v>
      </c>
      <c r="N1310" s="29">
        <v>2</v>
      </c>
      <c r="O1310" s="31" t="s">
        <v>42</v>
      </c>
      <c r="P1310" s="31">
        <v>0.2055374435</v>
      </c>
      <c r="Q1310" s="31">
        <v>0.20553744347795799</v>
      </c>
      <c r="R1310" s="42"/>
      <c r="S1310" s="42" t="str">
        <f>IF(R1310="","",MAX(R1310,Q1310))</f>
        <v/>
      </c>
      <c r="T1310" s="27">
        <f>IF(A1310="placement",MIN(P1310,IF(S1310="",Q1310,S1310)),"")</f>
        <v>0.20553744347795799</v>
      </c>
      <c r="U1310" s="28">
        <f>IF($A1310="placement",T1310*J1310,"")</f>
        <v>96.191523547684341</v>
      </c>
      <c r="V1310" s="26">
        <f>IF($A1310="placement",U1310,IF($A1310="site",SUMIF($C:$C,$C1310,$U:$U),IF($A1310="user",SUMIF($B:$B,$B1310,$U:$U),SUM($U:$U))))</f>
        <v>96.191523547684341</v>
      </c>
      <c r="W1310" s="27">
        <f>V1310/J1310</f>
        <v>0.20553744347795799</v>
      </c>
    </row>
    <row r="1311" spans="1:23" x14ac:dyDescent="0.3">
      <c r="A1311" s="23" t="s">
        <v>14</v>
      </c>
      <c r="B1311" s="23" t="s">
        <v>1350</v>
      </c>
      <c r="C1311" s="23" t="s">
        <v>1352</v>
      </c>
      <c r="D1311" s="23" t="s">
        <v>1423</v>
      </c>
      <c r="E1311" s="23" t="s">
        <v>1424</v>
      </c>
      <c r="F1311" s="27">
        <v>0.25</v>
      </c>
      <c r="G1311" s="24">
        <v>1</v>
      </c>
      <c r="H1311" s="25">
        <v>83.919399999999996</v>
      </c>
      <c r="I1311" s="25">
        <v>21.4</v>
      </c>
      <c r="J1311" s="26">
        <v>466</v>
      </c>
      <c r="K1311" s="26">
        <v>116</v>
      </c>
      <c r="L1311" s="27">
        <v>0.255</v>
      </c>
      <c r="M1311" s="28">
        <v>0.72538051000000003</v>
      </c>
      <c r="N1311" s="29">
        <v>0.5</v>
      </c>
      <c r="O1311" s="31" t="s">
        <v>12</v>
      </c>
      <c r="P1311" s="31">
        <v>0.31070659480000001</v>
      </c>
      <c r="Q1311" s="31">
        <v>0.25</v>
      </c>
      <c r="R1311" s="42">
        <v>0.3</v>
      </c>
      <c r="S1311" s="42">
        <f>IF(R1311="","",MAX(R1311,Q1311))</f>
        <v>0.3</v>
      </c>
      <c r="T1311" s="27">
        <f>IF(A1311="placement",MIN(P1311,IF(S1311="",Q1311,S1311)),"")</f>
        <v>0.3</v>
      </c>
      <c r="U1311" s="28">
        <f>IF($A1311="placement",T1311*J1311,"")</f>
        <v>139.79999999999998</v>
      </c>
      <c r="V1311" s="26">
        <f>IF($A1311="placement",U1311,IF($A1311="site",SUMIF($C:$C,$C1311,$U:$U),IF($A1311="user",SUMIF($B:$B,$B1311,$U:$U),SUM($U:$U))))</f>
        <v>139.79999999999998</v>
      </c>
      <c r="W1311" s="27">
        <f>V1311/J1311</f>
        <v>0.3</v>
      </c>
    </row>
    <row r="1312" spans="1:23" x14ac:dyDescent="0.3">
      <c r="A1312" s="23" t="s">
        <v>14</v>
      </c>
      <c r="B1312" s="23" t="s">
        <v>7472</v>
      </c>
      <c r="C1312" s="23" t="s">
        <v>7473</v>
      </c>
      <c r="D1312" s="23" t="s">
        <v>7481</v>
      </c>
      <c r="E1312" s="23" t="s">
        <v>7482</v>
      </c>
      <c r="F1312" s="27">
        <v>0.15</v>
      </c>
      <c r="G1312" s="24">
        <v>1</v>
      </c>
      <c r="H1312" s="25">
        <v>776.46199999999999</v>
      </c>
      <c r="I1312" s="25">
        <v>9.4494000000000007</v>
      </c>
      <c r="J1312" s="26">
        <v>466</v>
      </c>
      <c r="K1312" s="26">
        <v>41</v>
      </c>
      <c r="L1312" s="27">
        <v>1.2200000000000001E-2</v>
      </c>
      <c r="M1312" s="28">
        <v>1.64449282</v>
      </c>
      <c r="N1312" s="29">
        <v>1.5</v>
      </c>
      <c r="O1312" s="31" t="s">
        <v>42</v>
      </c>
      <c r="P1312" s="31">
        <v>8.7864672099999999E-2</v>
      </c>
      <c r="Q1312" s="31">
        <v>8.7864672105376296E-2</v>
      </c>
      <c r="R1312" s="42"/>
      <c r="S1312" s="42" t="str">
        <f>IF(R1312="","",MAX(R1312,Q1312))</f>
        <v/>
      </c>
      <c r="T1312" s="27">
        <f>IF(A1312="placement",MIN(P1312,IF(S1312="",Q1312,S1312)),"")</f>
        <v>8.7864672099999999E-2</v>
      </c>
      <c r="U1312" s="28">
        <f>IF($A1312="placement",T1312*J1312,"")</f>
        <v>40.944937198600002</v>
      </c>
      <c r="V1312" s="26">
        <f>IF($A1312="placement",U1312,IF($A1312="site",SUMIF($C:$C,$C1312,$U:$U),IF($A1312="user",SUMIF($B:$B,$B1312,$U:$U),SUM($U:$U))))</f>
        <v>40.944937198600002</v>
      </c>
      <c r="W1312" s="27">
        <f>V1312/J1312</f>
        <v>8.7864672099999999E-2</v>
      </c>
    </row>
    <row r="1313" spans="1:23" x14ac:dyDescent="0.3">
      <c r="A1313" s="23" t="s">
        <v>14</v>
      </c>
      <c r="B1313" s="23" t="s">
        <v>4016</v>
      </c>
      <c r="C1313" s="23" t="s">
        <v>4018</v>
      </c>
      <c r="D1313" s="23" t="s">
        <v>4025</v>
      </c>
      <c r="E1313" s="23" t="s">
        <v>4026</v>
      </c>
      <c r="F1313" s="27">
        <v>0.05</v>
      </c>
      <c r="G1313" s="24">
        <v>1</v>
      </c>
      <c r="H1313" s="25">
        <v>570.82510000000002</v>
      </c>
      <c r="I1313" s="25">
        <v>21.3004</v>
      </c>
      <c r="J1313" s="26">
        <v>466</v>
      </c>
      <c r="K1313" s="26">
        <v>23</v>
      </c>
      <c r="L1313" s="27">
        <v>3.73E-2</v>
      </c>
      <c r="M1313" s="28">
        <v>0.72956657000000003</v>
      </c>
      <c r="N1313" s="29">
        <v>0.6</v>
      </c>
      <c r="O1313" s="31" t="s">
        <v>70</v>
      </c>
      <c r="P1313" s="31">
        <v>0.1775939004</v>
      </c>
      <c r="Q1313" s="31">
        <v>0.05</v>
      </c>
      <c r="R1313" s="42"/>
      <c r="S1313" s="42" t="str">
        <f>IF(R1313="","",MAX(R1313,Q1313))</f>
        <v/>
      </c>
      <c r="T1313" s="27">
        <f>IF(A1313="placement",MIN(P1313,IF(S1313="",Q1313,S1313)),"")</f>
        <v>0.05</v>
      </c>
      <c r="U1313" s="28">
        <f>IF($A1313="placement",T1313*J1313,"")</f>
        <v>23.3</v>
      </c>
      <c r="V1313" s="26">
        <f>IF($A1313="placement",U1313,IF($A1313="site",SUMIF($C:$C,$C1313,$U:$U),IF($A1313="user",SUMIF($B:$B,$B1313,$U:$U),SUM($U:$U))))</f>
        <v>23.3</v>
      </c>
      <c r="W1313" s="27">
        <f>V1313/J1313</f>
        <v>0.05</v>
      </c>
    </row>
    <row r="1314" spans="1:23" x14ac:dyDescent="0.3">
      <c r="A1314" s="23" t="s">
        <v>14</v>
      </c>
      <c r="B1314" s="23" t="s">
        <v>5764</v>
      </c>
      <c r="C1314" s="23" t="s">
        <v>5766</v>
      </c>
      <c r="D1314" s="23" t="s">
        <v>5833</v>
      </c>
      <c r="E1314" s="23" t="s">
        <v>5834</v>
      </c>
      <c r="F1314" s="27">
        <v>0.25</v>
      </c>
      <c r="G1314" s="24">
        <v>1</v>
      </c>
      <c r="H1314" s="25">
        <v>76.128699999999995</v>
      </c>
      <c r="I1314" s="25">
        <v>14.6935</v>
      </c>
      <c r="J1314" s="26">
        <v>465</v>
      </c>
      <c r="K1314" s="26">
        <v>111</v>
      </c>
      <c r="L1314" s="27">
        <v>0.193</v>
      </c>
      <c r="M1314" s="28">
        <v>1.0554623299999999</v>
      </c>
      <c r="N1314" s="29">
        <v>0.8</v>
      </c>
      <c r="O1314" s="31" t="s">
        <v>12</v>
      </c>
      <c r="P1314" s="31">
        <v>0.24203831919999999</v>
      </c>
      <c r="Q1314" s="31">
        <v>0.242038319237318</v>
      </c>
      <c r="R1314" s="42"/>
      <c r="S1314" s="42" t="str">
        <f>IF(R1314="","",MAX(R1314,Q1314))</f>
        <v/>
      </c>
      <c r="T1314" s="27">
        <f>IF(A1314="placement",MIN(P1314,IF(S1314="",Q1314,S1314)),"")</f>
        <v>0.24203831919999999</v>
      </c>
      <c r="U1314" s="28">
        <f>IF($A1314="placement",T1314*J1314,"")</f>
        <v>112.547818428</v>
      </c>
      <c r="V1314" s="26">
        <f>IF($A1314="placement",U1314,IF($A1314="site",SUMIF($C:$C,$C1314,$U:$U),IF($A1314="user",SUMIF($B:$B,$B1314,$U:$U),SUM($U:$U))))</f>
        <v>112.547818428</v>
      </c>
      <c r="W1314" s="27">
        <f>V1314/J1314</f>
        <v>0.24203831919999999</v>
      </c>
    </row>
    <row r="1315" spans="1:23" x14ac:dyDescent="0.3">
      <c r="A1315" s="23" t="s">
        <v>14</v>
      </c>
      <c r="B1315" s="23" t="s">
        <v>7472</v>
      </c>
      <c r="C1315" s="23" t="s">
        <v>7473</v>
      </c>
      <c r="D1315" s="23" t="s">
        <v>7650</v>
      </c>
      <c r="E1315" s="23" t="s">
        <v>7651</v>
      </c>
      <c r="F1315" s="27">
        <v>0.25</v>
      </c>
      <c r="G1315" s="24">
        <v>1</v>
      </c>
      <c r="H1315" s="25">
        <v>47.828899999999997</v>
      </c>
      <c r="I1315" s="25">
        <v>6.2359999999999998</v>
      </c>
      <c r="J1315" s="26">
        <v>465</v>
      </c>
      <c r="K1315" s="26">
        <v>90</v>
      </c>
      <c r="L1315" s="27">
        <v>0.13039999999999999</v>
      </c>
      <c r="M1315" s="28">
        <v>2.4831370800000001</v>
      </c>
      <c r="N1315" s="29">
        <v>2</v>
      </c>
      <c r="O1315" s="31" t="s">
        <v>42</v>
      </c>
      <c r="P1315" s="31">
        <v>0.19456722200000001</v>
      </c>
      <c r="Q1315" s="31">
        <v>0.19456722195621701</v>
      </c>
      <c r="R1315" s="42"/>
      <c r="S1315" s="42" t="str">
        <f>IF(R1315="","",MAX(R1315,Q1315))</f>
        <v/>
      </c>
      <c r="T1315" s="27">
        <f>IF(A1315="placement",MIN(P1315,IF(S1315="",Q1315,S1315)),"")</f>
        <v>0.19456722195621701</v>
      </c>
      <c r="U1315" s="28">
        <f>IF($A1315="placement",T1315*J1315,"")</f>
        <v>90.473758209640906</v>
      </c>
      <c r="V1315" s="26">
        <f>IF($A1315="placement",U1315,IF($A1315="site",SUMIF($C:$C,$C1315,$U:$U),IF($A1315="user",SUMIF($B:$B,$B1315,$U:$U),SUM($U:$U))))</f>
        <v>90.473758209640906</v>
      </c>
      <c r="W1315" s="27">
        <f>V1315/J1315</f>
        <v>0.19456722195621701</v>
      </c>
    </row>
    <row r="1316" spans="1:23" x14ac:dyDescent="0.3">
      <c r="A1316" s="23" t="s">
        <v>14</v>
      </c>
      <c r="B1316" s="23" t="s">
        <v>1350</v>
      </c>
      <c r="C1316" s="23" t="s">
        <v>1352</v>
      </c>
      <c r="D1316" s="23" t="s">
        <v>1465</v>
      </c>
      <c r="E1316" s="23" t="s">
        <v>1466</v>
      </c>
      <c r="F1316" s="27">
        <v>0.05</v>
      </c>
      <c r="G1316" s="24">
        <v>1</v>
      </c>
      <c r="H1316" s="25">
        <v>264.5806</v>
      </c>
      <c r="I1316" s="25">
        <v>23.648900000000001</v>
      </c>
      <c r="J1316" s="26">
        <v>465</v>
      </c>
      <c r="K1316" s="26">
        <v>21</v>
      </c>
      <c r="L1316" s="27">
        <v>8.9399999999999993E-2</v>
      </c>
      <c r="M1316" s="28">
        <v>0.65536238999999996</v>
      </c>
      <c r="N1316" s="29">
        <v>0.6</v>
      </c>
      <c r="O1316" s="31" t="s">
        <v>70</v>
      </c>
      <c r="P1316" s="31">
        <v>8.4475988599999996E-2</v>
      </c>
      <c r="Q1316" s="31">
        <v>4.9999999999999899E-2</v>
      </c>
      <c r="R1316" s="42">
        <v>0.17</v>
      </c>
      <c r="S1316" s="42">
        <f>IF(R1316="","",MAX(R1316,Q1316))</f>
        <v>0.17</v>
      </c>
      <c r="T1316" s="27">
        <f>IF(A1316="placement",MIN(P1316,IF(S1316="",Q1316,S1316)),"")</f>
        <v>8.4475988599999996E-2</v>
      </c>
      <c r="U1316" s="28">
        <f>IF($A1316="placement",T1316*J1316,"")</f>
        <v>39.281334698999999</v>
      </c>
      <c r="V1316" s="26">
        <f>IF($A1316="placement",U1316,IF($A1316="site",SUMIF($C:$C,$C1316,$U:$U),IF($A1316="user",SUMIF($B:$B,$B1316,$U:$U),SUM($U:$U))))</f>
        <v>39.281334698999999</v>
      </c>
      <c r="W1316" s="27">
        <f>V1316/J1316</f>
        <v>8.4475988599999996E-2</v>
      </c>
    </row>
    <row r="1317" spans="1:23" x14ac:dyDescent="0.3">
      <c r="A1317" s="23" t="s">
        <v>14</v>
      </c>
      <c r="B1317" s="23" t="s">
        <v>3593</v>
      </c>
      <c r="C1317" s="23" t="s">
        <v>3595</v>
      </c>
      <c r="D1317" s="23" t="s">
        <v>3606</v>
      </c>
      <c r="E1317" s="23" t="s">
        <v>3607</v>
      </c>
      <c r="F1317" s="27">
        <v>0.25</v>
      </c>
      <c r="G1317" s="24">
        <v>1</v>
      </c>
      <c r="H1317" s="25">
        <v>49.8369</v>
      </c>
      <c r="I1317" s="25">
        <v>11.7986</v>
      </c>
      <c r="J1317" s="26">
        <v>464</v>
      </c>
      <c r="K1317" s="26">
        <v>116</v>
      </c>
      <c r="L1317" s="27">
        <v>0.23669999999999999</v>
      </c>
      <c r="M1317" s="28">
        <v>1.3122931799999999</v>
      </c>
      <c r="N1317" s="29">
        <v>0.5</v>
      </c>
      <c r="O1317" s="31" t="s">
        <v>42</v>
      </c>
      <c r="P1317" s="31">
        <v>0.61898758060000003</v>
      </c>
      <c r="Q1317" s="31">
        <v>0.25</v>
      </c>
      <c r="R1317" s="42"/>
      <c r="S1317" s="42" t="str">
        <f>IF(R1317="","",MAX(R1317,Q1317))</f>
        <v/>
      </c>
      <c r="T1317" s="27">
        <f>IF(A1317="placement",MIN(P1317,IF(S1317="",Q1317,S1317)),"")</f>
        <v>0.25</v>
      </c>
      <c r="U1317" s="28">
        <f>IF($A1317="placement",T1317*J1317,"")</f>
        <v>116</v>
      </c>
      <c r="V1317" s="26">
        <f>IF($A1317="placement",U1317,IF($A1317="site",SUMIF($C:$C,$C1317,$U:$U),IF($A1317="user",SUMIF($B:$B,$B1317,$U:$U),SUM($U:$U))))</f>
        <v>116</v>
      </c>
      <c r="W1317" s="27">
        <f>V1317/J1317</f>
        <v>0.25</v>
      </c>
    </row>
    <row r="1318" spans="1:23" x14ac:dyDescent="0.3">
      <c r="A1318" s="23" t="s">
        <v>14</v>
      </c>
      <c r="B1318" s="23" t="s">
        <v>7472</v>
      </c>
      <c r="C1318" s="23" t="s">
        <v>7473</v>
      </c>
      <c r="D1318" s="23" t="s">
        <v>7638</v>
      </c>
      <c r="E1318" s="23" t="s">
        <v>7639</v>
      </c>
      <c r="F1318" s="27">
        <v>0.25</v>
      </c>
      <c r="G1318" s="24">
        <v>1</v>
      </c>
      <c r="H1318" s="25">
        <v>35.640599999999999</v>
      </c>
      <c r="I1318" s="25">
        <v>6.4279000000000002</v>
      </c>
      <c r="J1318" s="26">
        <v>464</v>
      </c>
      <c r="K1318" s="26">
        <v>78</v>
      </c>
      <c r="L1318" s="27">
        <v>0.1804</v>
      </c>
      <c r="M1318" s="28">
        <v>2.4038992800000001</v>
      </c>
      <c r="N1318" s="29">
        <v>2</v>
      </c>
      <c r="O1318" s="31" t="s">
        <v>42</v>
      </c>
      <c r="P1318" s="31">
        <v>0.1680183868</v>
      </c>
      <c r="Q1318" s="31">
        <v>0.16801838678348199</v>
      </c>
      <c r="R1318" s="42"/>
      <c r="S1318" s="42" t="str">
        <f>IF(R1318="","",MAX(R1318,Q1318))</f>
        <v/>
      </c>
      <c r="T1318" s="27">
        <f>IF(A1318="placement",MIN(P1318,IF(S1318="",Q1318,S1318)),"")</f>
        <v>0.16801838678348199</v>
      </c>
      <c r="U1318" s="28">
        <f>IF($A1318="placement",T1318*J1318,"")</f>
        <v>77.960531467535645</v>
      </c>
      <c r="V1318" s="26">
        <f>IF($A1318="placement",U1318,IF($A1318="site",SUMIF($C:$C,$C1318,$U:$U),IF($A1318="user",SUMIF($B:$B,$B1318,$U:$U),SUM($U:$U))))</f>
        <v>77.960531467535645</v>
      </c>
      <c r="W1318" s="27">
        <f>V1318/J1318</f>
        <v>0.16801838678348199</v>
      </c>
    </row>
    <row r="1319" spans="1:23" x14ac:dyDescent="0.3">
      <c r="A1319" s="17" t="s">
        <v>14</v>
      </c>
      <c r="B1319" s="17" t="s">
        <v>678</v>
      </c>
      <c r="C1319" s="17" t="s">
        <v>680</v>
      </c>
      <c r="D1319" s="38" t="s">
        <v>770</v>
      </c>
      <c r="E1319" s="17" t="s">
        <v>771</v>
      </c>
      <c r="F1319" s="18">
        <v>0.25</v>
      </c>
      <c r="G1319" s="36">
        <v>1</v>
      </c>
      <c r="H1319" s="37">
        <v>104.8278</v>
      </c>
      <c r="I1319" s="37">
        <v>27.841699999999999</v>
      </c>
      <c r="J1319" s="19">
        <v>463</v>
      </c>
      <c r="K1319" s="19">
        <v>115</v>
      </c>
      <c r="L1319" s="18">
        <v>0.2656</v>
      </c>
      <c r="M1319" s="20">
        <v>0.55439115000000005</v>
      </c>
      <c r="N1319" s="21">
        <v>0.35</v>
      </c>
      <c r="O1319" s="22" t="s">
        <v>12</v>
      </c>
      <c r="P1319" s="22">
        <v>0.36867679069999998</v>
      </c>
      <c r="Q1319" s="22">
        <v>0.25</v>
      </c>
      <c r="R1319" s="43"/>
      <c r="S1319" s="42" t="str">
        <f>IF(R1319="","",MAX(R1319,Q1319))</f>
        <v/>
      </c>
      <c r="T1319" s="27">
        <f>IF(A1319="placement",MIN(P1319,IF(S1319="",Q1319,S1319)),"")</f>
        <v>0.25</v>
      </c>
      <c r="U1319" s="20">
        <f>IF($A1319="placement",T1319*J1319,"")</f>
        <v>115.75</v>
      </c>
      <c r="V1319" s="19">
        <f>IF($A1319="placement",U1319,IF($A1319="site",SUMIF($C:$C,$C1319,$U:$U),IF($A1319="user",SUMIF($B:$B,$B1319,$U:$U),SUM($U:$U))))</f>
        <v>115.75</v>
      </c>
      <c r="W1319" s="18">
        <f>V1319/J1319</f>
        <v>0.25</v>
      </c>
    </row>
    <row r="1320" spans="1:23" x14ac:dyDescent="0.3">
      <c r="A1320" s="23" t="s">
        <v>14</v>
      </c>
      <c r="B1320" s="23" t="s">
        <v>1350</v>
      </c>
      <c r="C1320" s="23" t="s">
        <v>1352</v>
      </c>
      <c r="D1320" s="32" t="s">
        <v>1379</v>
      </c>
      <c r="E1320" s="23" t="s">
        <v>1380</v>
      </c>
      <c r="F1320" s="27">
        <v>0.25</v>
      </c>
      <c r="G1320" s="24">
        <v>1</v>
      </c>
      <c r="H1320" s="25">
        <v>163.65100000000001</v>
      </c>
      <c r="I1320" s="25">
        <v>44.493299999999998</v>
      </c>
      <c r="J1320" s="26">
        <v>463</v>
      </c>
      <c r="K1320" s="26">
        <v>110</v>
      </c>
      <c r="L1320" s="27">
        <v>0.27189999999999998</v>
      </c>
      <c r="M1320" s="28">
        <v>0.34674028000000001</v>
      </c>
      <c r="N1320" s="29">
        <v>0.25</v>
      </c>
      <c r="O1320" s="31" t="s">
        <v>42</v>
      </c>
      <c r="P1320" s="31">
        <v>0.27899925269999998</v>
      </c>
      <c r="Q1320" s="31">
        <v>0.25</v>
      </c>
      <c r="R1320" s="42">
        <v>0.2</v>
      </c>
      <c r="S1320" s="42">
        <f>IF(R1320="","",MAX(R1320,Q1320))</f>
        <v>0.25</v>
      </c>
      <c r="T1320" s="27">
        <f>IF(A1320="placement",MIN(P1320,IF(S1320="",Q1320,S1320)),"")</f>
        <v>0.25</v>
      </c>
      <c r="U1320" s="28">
        <f>IF($A1320="placement",T1320*J1320,"")</f>
        <v>115.75</v>
      </c>
      <c r="V1320" s="26">
        <f>IF($A1320="placement",U1320,IF($A1320="site",SUMIF($C:$C,$C1320,$U:$U),IF($A1320="user",SUMIF($B:$B,$B1320,$U:$U),SUM($U:$U))))</f>
        <v>115.75</v>
      </c>
      <c r="W1320" s="27">
        <f>V1320/J1320</f>
        <v>0.25</v>
      </c>
    </row>
    <row r="1321" spans="1:23" x14ac:dyDescent="0.3">
      <c r="A1321" s="11" t="s">
        <v>14</v>
      </c>
      <c r="B1321" s="11" t="s">
        <v>2366</v>
      </c>
      <c r="C1321" s="11" t="s">
        <v>2367</v>
      </c>
      <c r="D1321" s="11" t="s">
        <v>2370</v>
      </c>
      <c r="E1321" s="11" t="s">
        <v>2371</v>
      </c>
      <c r="F1321" s="12">
        <v>0.25</v>
      </c>
      <c r="G1321" s="33">
        <v>1</v>
      </c>
      <c r="H1321" s="34">
        <v>217.09559999999999</v>
      </c>
      <c r="I1321" s="34">
        <v>11.3345</v>
      </c>
      <c r="J1321" s="13">
        <v>463</v>
      </c>
      <c r="K1321" s="13">
        <v>109</v>
      </c>
      <c r="L1321" s="12">
        <v>5.2200000000000003E-2</v>
      </c>
      <c r="M1321" s="14">
        <v>1.3608842800000001</v>
      </c>
      <c r="N1321" s="15">
        <v>1</v>
      </c>
      <c r="O1321" s="16" t="s">
        <v>12</v>
      </c>
      <c r="P1321" s="16">
        <v>0.26518366360000001</v>
      </c>
      <c r="Q1321" s="16">
        <v>0.25</v>
      </c>
      <c r="R1321" s="44"/>
      <c r="S1321" s="42" t="str">
        <f>IF(R1321="","",MAX(R1321,Q1321))</f>
        <v/>
      </c>
      <c r="T1321" s="27">
        <f>IF(A1321="placement",MIN(P1321,IF(S1321="",Q1321,S1321)),"")</f>
        <v>0.25</v>
      </c>
      <c r="U1321" s="14">
        <f>IF($A1321="placement",T1321*J1321,"")</f>
        <v>115.75</v>
      </c>
      <c r="V1321" s="13">
        <f>IF($A1321="placement",U1321,IF($A1321="site",SUMIF($C:$C,$C1321,$U:$U),IF($A1321="user",SUMIF($B:$B,$B1321,$U:$U),SUM($U:$U))))</f>
        <v>115.75</v>
      </c>
      <c r="W1321" s="12">
        <f>V1321/J1321</f>
        <v>0.25</v>
      </c>
    </row>
    <row r="1322" spans="1:23" x14ac:dyDescent="0.3">
      <c r="A1322" s="17" t="s">
        <v>14</v>
      </c>
      <c r="B1322" s="17" t="s">
        <v>3266</v>
      </c>
      <c r="C1322" s="17" t="s">
        <v>3268</v>
      </c>
      <c r="D1322" s="17" t="s">
        <v>3398</v>
      </c>
      <c r="E1322" s="17" t="s">
        <v>3399</v>
      </c>
      <c r="F1322" s="18">
        <v>0.25</v>
      </c>
      <c r="G1322" s="36">
        <v>1</v>
      </c>
      <c r="H1322" s="37">
        <v>3902.6068</v>
      </c>
      <c r="I1322" s="37">
        <v>46.456600000000002</v>
      </c>
      <c r="J1322" s="19">
        <v>463</v>
      </c>
      <c r="K1322" s="19">
        <v>116</v>
      </c>
      <c r="L1322" s="18">
        <v>1.1900000000000001E-2</v>
      </c>
      <c r="M1322" s="20">
        <v>0.33220129999999998</v>
      </c>
      <c r="N1322" s="21">
        <v>0.15</v>
      </c>
      <c r="O1322" s="22" t="s">
        <v>12</v>
      </c>
      <c r="P1322" s="22">
        <v>0.54846654699999997</v>
      </c>
      <c r="Q1322" s="22">
        <v>0.25</v>
      </c>
      <c r="R1322" s="43"/>
      <c r="S1322" s="42" t="str">
        <f>IF(R1322="","",MAX(R1322,Q1322))</f>
        <v/>
      </c>
      <c r="T1322" s="27">
        <f>IF(A1322="placement",MIN(P1322,IF(S1322="",Q1322,S1322)),"")</f>
        <v>0.25</v>
      </c>
      <c r="U1322" s="20">
        <f>IF($A1322="placement",T1322*J1322,"")</f>
        <v>115.75</v>
      </c>
      <c r="V1322" s="19">
        <f>IF($A1322="placement",U1322,IF($A1322="site",SUMIF($C:$C,$C1322,$U:$U),IF($A1322="user",SUMIF($B:$B,$B1322,$U:$U),SUM($U:$U))))</f>
        <v>115.75</v>
      </c>
      <c r="W1322" s="18">
        <f>V1322/J1322</f>
        <v>0.25</v>
      </c>
    </row>
    <row r="1323" spans="1:23" x14ac:dyDescent="0.3">
      <c r="A1323" s="23" t="s">
        <v>14</v>
      </c>
      <c r="B1323" s="23" t="s">
        <v>6345</v>
      </c>
      <c r="C1323" s="23" t="s">
        <v>6347</v>
      </c>
      <c r="D1323" s="32" t="s">
        <v>6348</v>
      </c>
      <c r="E1323" s="23" t="s">
        <v>6349</v>
      </c>
      <c r="F1323" s="27">
        <v>0.25</v>
      </c>
      <c r="G1323" s="24">
        <v>1</v>
      </c>
      <c r="H1323" s="25">
        <v>1739.8244</v>
      </c>
      <c r="I1323" s="25">
        <v>183.94560000000001</v>
      </c>
      <c r="J1323" s="26">
        <v>462</v>
      </c>
      <c r="K1323" s="26">
        <v>115</v>
      </c>
      <c r="L1323" s="27">
        <v>0.1057</v>
      </c>
      <c r="M1323" s="28">
        <v>8.3634990000000006E-2</v>
      </c>
      <c r="N1323" s="29">
        <v>0.03</v>
      </c>
      <c r="O1323" s="31" t="s">
        <v>12</v>
      </c>
      <c r="P1323" s="31">
        <v>0.64129844930000002</v>
      </c>
      <c r="Q1323" s="31">
        <v>0.25</v>
      </c>
      <c r="R1323" s="42"/>
      <c r="S1323" s="42" t="str">
        <f>IF(R1323="","",MAX(R1323,Q1323))</f>
        <v/>
      </c>
      <c r="T1323" s="27">
        <f>IF(A1323="placement",MIN(P1323,IF(S1323="",Q1323,S1323)),"")</f>
        <v>0.25</v>
      </c>
      <c r="U1323" s="28">
        <f>IF($A1323="placement",T1323*J1323,"")</f>
        <v>115.5</v>
      </c>
      <c r="V1323" s="26">
        <f>IF($A1323="placement",U1323,IF($A1323="site",SUMIF($C:$C,$C1323,$U:$U),IF($A1323="user",SUMIF($B:$B,$B1323,$U:$U),SUM($U:$U))))</f>
        <v>115.5</v>
      </c>
      <c r="W1323" s="27">
        <f>V1323/J1323</f>
        <v>0.25</v>
      </c>
    </row>
    <row r="1324" spans="1:23" x14ac:dyDescent="0.3">
      <c r="A1324" s="23" t="s">
        <v>14</v>
      </c>
      <c r="B1324" s="23" t="s">
        <v>3804</v>
      </c>
      <c r="C1324" s="23" t="s">
        <v>3806</v>
      </c>
      <c r="D1324" s="23" t="s">
        <v>3817</v>
      </c>
      <c r="E1324" s="23" t="s">
        <v>3818</v>
      </c>
      <c r="F1324" s="27">
        <v>0.25</v>
      </c>
      <c r="G1324" s="24">
        <v>1</v>
      </c>
      <c r="H1324" s="25">
        <v>207.3331</v>
      </c>
      <c r="I1324" s="25">
        <v>20.436</v>
      </c>
      <c r="J1324" s="26">
        <v>461</v>
      </c>
      <c r="K1324" s="26">
        <v>115</v>
      </c>
      <c r="L1324" s="27">
        <v>9.8599999999999993E-2</v>
      </c>
      <c r="M1324" s="28">
        <v>0.75230580000000002</v>
      </c>
      <c r="N1324" s="29">
        <v>0.5</v>
      </c>
      <c r="O1324" s="31" t="s">
        <v>42</v>
      </c>
      <c r="P1324" s="31">
        <v>0.33537665570000003</v>
      </c>
      <c r="Q1324" s="31">
        <v>0.249999999999999</v>
      </c>
      <c r="R1324" s="42">
        <v>0.2</v>
      </c>
      <c r="S1324" s="42">
        <f>IF(R1324="","",MAX(R1324,Q1324))</f>
        <v>0.249999999999999</v>
      </c>
      <c r="T1324" s="27">
        <f>IF(A1324="placement",MIN(P1324,IF(S1324="",Q1324,S1324)),"")</f>
        <v>0.249999999999999</v>
      </c>
      <c r="U1324" s="28">
        <f>IF($A1324="placement",T1324*J1324,"")</f>
        <v>115.24999999999955</v>
      </c>
      <c r="V1324" s="26">
        <f>IF($A1324="placement",U1324,IF($A1324="site",SUMIF($C:$C,$C1324,$U:$U),IF($A1324="user",SUMIF($B:$B,$B1324,$U:$U),SUM($U:$U))))</f>
        <v>115.24999999999955</v>
      </c>
      <c r="W1324" s="27">
        <f>V1324/J1324</f>
        <v>0.249999999999999</v>
      </c>
    </row>
    <row r="1325" spans="1:23" x14ac:dyDescent="0.3">
      <c r="A1325" s="23" t="s">
        <v>14</v>
      </c>
      <c r="B1325" s="23" t="s">
        <v>8810</v>
      </c>
      <c r="C1325" s="23" t="s">
        <v>8812</v>
      </c>
      <c r="D1325" s="23" t="s">
        <v>8817</v>
      </c>
      <c r="E1325" s="23" t="s">
        <v>8818</v>
      </c>
      <c r="F1325" s="27">
        <v>0.25</v>
      </c>
      <c r="G1325" s="24">
        <v>1</v>
      </c>
      <c r="H1325" s="25">
        <v>108.1056</v>
      </c>
      <c r="I1325" s="25">
        <v>32.031100000000002</v>
      </c>
      <c r="J1325" s="26">
        <v>461</v>
      </c>
      <c r="K1325" s="26">
        <v>115</v>
      </c>
      <c r="L1325" s="27">
        <v>0.29630000000000001</v>
      </c>
      <c r="M1325" s="28">
        <v>0.48019874000000001</v>
      </c>
      <c r="N1325" s="29">
        <v>0.15</v>
      </c>
      <c r="O1325" s="31" t="s">
        <v>12</v>
      </c>
      <c r="P1325" s="31">
        <v>0.68762933130000004</v>
      </c>
      <c r="Q1325" s="31">
        <v>0.249999999999999</v>
      </c>
      <c r="R1325" s="42"/>
      <c r="S1325" s="42" t="str">
        <f>IF(R1325="","",MAX(R1325,Q1325))</f>
        <v/>
      </c>
      <c r="T1325" s="27">
        <f>IF(A1325="placement",MIN(P1325,IF(S1325="",Q1325,S1325)),"")</f>
        <v>0.249999999999999</v>
      </c>
      <c r="U1325" s="28">
        <f>IF($A1325="placement",T1325*J1325,"")</f>
        <v>115.24999999999955</v>
      </c>
      <c r="V1325" s="26">
        <f>IF($A1325="placement",U1325,IF($A1325="site",SUMIF($C:$C,$C1325,$U:$U),IF($A1325="user",SUMIF($B:$B,$B1325,$U:$U),SUM($U:$U))))</f>
        <v>115.24999999999955</v>
      </c>
      <c r="W1325" s="27">
        <f>V1325/J1325</f>
        <v>0.249999999999999</v>
      </c>
    </row>
    <row r="1326" spans="1:23" x14ac:dyDescent="0.3">
      <c r="A1326" s="11" t="s">
        <v>14</v>
      </c>
      <c r="B1326" s="11" t="s">
        <v>4358</v>
      </c>
      <c r="C1326" s="11" t="s">
        <v>4359</v>
      </c>
      <c r="D1326" s="11" t="s">
        <v>4372</v>
      </c>
      <c r="E1326" s="11" t="s">
        <v>4373</v>
      </c>
      <c r="F1326" s="12">
        <v>0.25</v>
      </c>
      <c r="G1326" s="33">
        <v>1</v>
      </c>
      <c r="H1326" s="34">
        <v>156.14709999999999</v>
      </c>
      <c r="I1326" s="34">
        <v>29.6587</v>
      </c>
      <c r="J1326" s="13">
        <v>459</v>
      </c>
      <c r="K1326" s="13">
        <v>115</v>
      </c>
      <c r="L1326" s="12">
        <v>0.18990000000000001</v>
      </c>
      <c r="M1326" s="14">
        <v>0.51558154</v>
      </c>
      <c r="N1326" s="15">
        <v>0.2</v>
      </c>
      <c r="O1326" s="16" t="s">
        <v>12</v>
      </c>
      <c r="P1326" s="16">
        <v>0.61208851980000001</v>
      </c>
      <c r="Q1326" s="16">
        <v>0.25</v>
      </c>
      <c r="R1326" s="44"/>
      <c r="S1326" s="42" t="str">
        <f>IF(R1326="","",MAX(R1326,Q1326))</f>
        <v/>
      </c>
      <c r="T1326" s="27">
        <f>IF(A1326="placement",MIN(P1326,IF(S1326="",Q1326,S1326)),"")</f>
        <v>0.25</v>
      </c>
      <c r="U1326" s="14">
        <f>IF($A1326="placement",T1326*J1326,"")</f>
        <v>114.75</v>
      </c>
      <c r="V1326" s="13">
        <f>IF($A1326="placement",U1326,IF($A1326="site",SUMIF($C:$C,$C1326,$U:$U),IF($A1326="user",SUMIF($B:$B,$B1326,$U:$U),SUM($U:$U))))</f>
        <v>114.75</v>
      </c>
      <c r="W1326" s="12">
        <f>V1326/J1326</f>
        <v>0.25</v>
      </c>
    </row>
    <row r="1327" spans="1:23" x14ac:dyDescent="0.3">
      <c r="A1327" s="11" t="s">
        <v>14</v>
      </c>
      <c r="B1327" s="11" t="s">
        <v>3720</v>
      </c>
      <c r="C1327" s="11" t="s">
        <v>3721</v>
      </c>
      <c r="D1327" s="11" t="s">
        <v>3728</v>
      </c>
      <c r="E1327" s="11" t="s">
        <v>3729</v>
      </c>
      <c r="F1327" s="12">
        <v>0.33</v>
      </c>
      <c r="G1327" s="33">
        <v>1</v>
      </c>
      <c r="H1327" s="34">
        <v>636.53859999999997</v>
      </c>
      <c r="I1327" s="34">
        <v>115.60509999999999</v>
      </c>
      <c r="J1327" s="13">
        <v>457</v>
      </c>
      <c r="K1327" s="13">
        <v>151</v>
      </c>
      <c r="L1327" s="12">
        <v>0.18160000000000001</v>
      </c>
      <c r="M1327" s="14">
        <v>0.13178764000000001</v>
      </c>
      <c r="N1327" s="15">
        <v>0.05</v>
      </c>
      <c r="O1327" s="16" t="s">
        <v>12</v>
      </c>
      <c r="P1327" s="16">
        <v>0.62060174050000005</v>
      </c>
      <c r="Q1327" s="16">
        <v>0.32999999999999902</v>
      </c>
      <c r="R1327" s="44"/>
      <c r="S1327" s="42" t="str">
        <f>IF(R1327="","",MAX(R1327,Q1327))</f>
        <v/>
      </c>
      <c r="T1327" s="27">
        <f>IF(A1327="placement",MIN(P1327,IF(S1327="",Q1327,S1327)),"")</f>
        <v>0.32999999999999902</v>
      </c>
      <c r="U1327" s="14">
        <f>IF($A1327="placement",T1327*J1327,"")</f>
        <v>150.80999999999955</v>
      </c>
      <c r="V1327" s="13">
        <f>IF($A1327="placement",U1327,IF($A1327="site",SUMIF($C:$C,$C1327,$U:$U),IF($A1327="user",SUMIF($B:$B,$B1327,$U:$U),SUM($U:$U))))</f>
        <v>150.80999999999955</v>
      </c>
      <c r="W1327" s="12">
        <f>V1327/J1327</f>
        <v>0.32999999999999902</v>
      </c>
    </row>
    <row r="1328" spans="1:23" x14ac:dyDescent="0.3">
      <c r="A1328" s="23" t="s">
        <v>14</v>
      </c>
      <c r="B1328" s="23" t="s">
        <v>8995</v>
      </c>
      <c r="C1328" s="23" t="s">
        <v>8997</v>
      </c>
      <c r="D1328" s="23" t="s">
        <v>9006</v>
      </c>
      <c r="E1328" s="23" t="s">
        <v>9007</v>
      </c>
      <c r="F1328" s="27">
        <v>0.35</v>
      </c>
      <c r="G1328" s="24">
        <v>1</v>
      </c>
      <c r="H1328" s="25">
        <v>97.728399999999993</v>
      </c>
      <c r="I1328" s="25">
        <v>9.3224</v>
      </c>
      <c r="J1328" s="26">
        <v>457</v>
      </c>
      <c r="K1328" s="26">
        <v>107</v>
      </c>
      <c r="L1328" s="27">
        <v>9.5399999999999999E-2</v>
      </c>
      <c r="M1328" s="28">
        <v>1.6329619799999999</v>
      </c>
      <c r="N1328" s="29">
        <v>1.25</v>
      </c>
      <c r="O1328" s="31" t="s">
        <v>304</v>
      </c>
      <c r="P1328" s="31">
        <v>0.23451983909999999</v>
      </c>
      <c r="Q1328" s="31">
        <v>0.23451983911743501</v>
      </c>
      <c r="R1328" s="42"/>
      <c r="S1328" s="42" t="str">
        <f>IF(R1328="","",MAX(R1328,Q1328))</f>
        <v/>
      </c>
      <c r="T1328" s="27">
        <f>IF(A1328="placement",MIN(P1328,IF(S1328="",Q1328,S1328)),"")</f>
        <v>0.23451983909999999</v>
      </c>
      <c r="U1328" s="28">
        <f>IF($A1328="placement",T1328*J1328,"")</f>
        <v>107.1755664687</v>
      </c>
      <c r="V1328" s="26">
        <f>IF($A1328="placement",U1328,IF($A1328="site",SUMIF($C:$C,$C1328,$U:$U),IF($A1328="user",SUMIF($B:$B,$B1328,$U:$U),SUM($U:$U))))</f>
        <v>107.1755664687</v>
      </c>
      <c r="W1328" s="27">
        <f>V1328/J1328</f>
        <v>0.23451983909999999</v>
      </c>
    </row>
    <row r="1329" spans="1:23" x14ac:dyDescent="0.3">
      <c r="A1329" s="23" t="s">
        <v>14</v>
      </c>
      <c r="B1329" s="23" t="s">
        <v>7153</v>
      </c>
      <c r="C1329" s="23" t="s">
        <v>7155</v>
      </c>
      <c r="D1329" s="32" t="s">
        <v>7162</v>
      </c>
      <c r="E1329" s="23" t="s">
        <v>7163</v>
      </c>
      <c r="F1329" s="27">
        <v>0.15</v>
      </c>
      <c r="G1329" s="24">
        <v>1</v>
      </c>
      <c r="H1329" s="25">
        <v>209.7432</v>
      </c>
      <c r="I1329" s="25">
        <v>76.621600000000001</v>
      </c>
      <c r="J1329" s="26">
        <v>457</v>
      </c>
      <c r="K1329" s="26">
        <v>69</v>
      </c>
      <c r="L1329" s="27">
        <v>0.36530000000000001</v>
      </c>
      <c r="M1329" s="28">
        <v>0.19876675999999999</v>
      </c>
      <c r="N1329" s="29">
        <v>0.15</v>
      </c>
      <c r="O1329" s="31" t="s">
        <v>42</v>
      </c>
      <c r="P1329" s="31">
        <v>0.2453466574</v>
      </c>
      <c r="Q1329" s="31">
        <v>0.15</v>
      </c>
      <c r="R1329" s="42"/>
      <c r="S1329" s="42" t="str">
        <f>IF(R1329="","",MAX(R1329,Q1329))</f>
        <v/>
      </c>
      <c r="T1329" s="27">
        <f>IF(A1329="placement",MIN(P1329,IF(S1329="",Q1329,S1329)),"")</f>
        <v>0.15</v>
      </c>
      <c r="U1329" s="28">
        <f>IF($A1329="placement",T1329*J1329,"")</f>
        <v>68.55</v>
      </c>
      <c r="V1329" s="23">
        <f>IF($A1329="placement",U1329,IF($A1329="site",SUMIF($C:$C,$C1329,$U:$U),IF($A1329="user",SUMIF($B:$B,$B1329,$U:$U),SUM($U:$U))))</f>
        <v>68.55</v>
      </c>
      <c r="W1329" s="27">
        <f>V1329/J1329</f>
        <v>0.15</v>
      </c>
    </row>
    <row r="1330" spans="1:23" x14ac:dyDescent="0.3">
      <c r="A1330" s="17" t="s">
        <v>14</v>
      </c>
      <c r="B1330" s="17" t="s">
        <v>5211</v>
      </c>
      <c r="C1330" s="17" t="s">
        <v>5213</v>
      </c>
      <c r="D1330" s="17" t="s">
        <v>5290</v>
      </c>
      <c r="E1330" s="17" t="s">
        <v>5212</v>
      </c>
      <c r="F1330" s="18">
        <v>0.25</v>
      </c>
      <c r="G1330" s="36">
        <v>0</v>
      </c>
      <c r="H1330" s="37">
        <v>31.315799999999999</v>
      </c>
      <c r="I1330" s="37">
        <v>12.621700000000001</v>
      </c>
      <c r="J1330" s="19">
        <v>456</v>
      </c>
      <c r="K1330" s="19">
        <v>114</v>
      </c>
      <c r="L1330" s="18">
        <v>0.40300000000000002</v>
      </c>
      <c r="M1330" s="20">
        <v>1.2047174899999999</v>
      </c>
      <c r="N1330" s="21">
        <v>0.8</v>
      </c>
      <c r="O1330" s="22" t="s">
        <v>12</v>
      </c>
      <c r="P1330" s="22">
        <v>0.3359439004</v>
      </c>
      <c r="Q1330" s="22">
        <v>0.25</v>
      </c>
      <c r="R1330" s="43"/>
      <c r="S1330" s="42" t="str">
        <f>IF(R1330="","",MAX(R1330,Q1330))</f>
        <v/>
      </c>
      <c r="T1330" s="27">
        <f>IF(A1330="placement",MIN(P1330,IF(S1330="",Q1330,S1330)),"")</f>
        <v>0.25</v>
      </c>
      <c r="U1330" s="20">
        <f>IF($A1330="placement",T1330*J1330,"")</f>
        <v>114</v>
      </c>
      <c r="V1330" s="19">
        <f>IF($A1330="placement",U1330,IF($A1330="site",SUMIF($C:$C,$C1330,$U:$U),IF($A1330="user",SUMIF($B:$B,$B1330,$U:$U),SUM($U:$U))))</f>
        <v>114</v>
      </c>
      <c r="W1330" s="18">
        <f>V1330/J1330</f>
        <v>0.25</v>
      </c>
    </row>
    <row r="1331" spans="1:23" x14ac:dyDescent="0.3">
      <c r="A1331" s="23" t="s">
        <v>14</v>
      </c>
      <c r="B1331" s="23" t="s">
        <v>7472</v>
      </c>
      <c r="C1331" s="23" t="s">
        <v>7473</v>
      </c>
      <c r="D1331" s="23" t="s">
        <v>7595</v>
      </c>
      <c r="E1331" s="23" t="s">
        <v>9887</v>
      </c>
      <c r="F1331" s="27">
        <v>0.25</v>
      </c>
      <c r="G1331" s="24">
        <v>0</v>
      </c>
      <c r="H1331" s="25">
        <v>26.691099999999999</v>
      </c>
      <c r="I1331" s="25">
        <v>5.7652000000000001</v>
      </c>
      <c r="J1331" s="26">
        <v>456</v>
      </c>
      <c r="K1331" s="26">
        <v>104</v>
      </c>
      <c r="L1331" s="27">
        <v>0.216</v>
      </c>
      <c r="M1331" s="28">
        <v>2.6358789800000002</v>
      </c>
      <c r="N1331" s="29">
        <v>2</v>
      </c>
      <c r="O1331" s="31" t="s">
        <v>42</v>
      </c>
      <c r="P1331" s="31">
        <v>0.2412398231</v>
      </c>
      <c r="Q1331" s="31">
        <v>0.24123982313488501</v>
      </c>
      <c r="R1331" s="42"/>
      <c r="S1331" s="42" t="str">
        <f>IF(R1331="","",MAX(R1331,Q1331))</f>
        <v/>
      </c>
      <c r="T1331" s="27">
        <f>IF(A1331="placement",MIN(P1331,IF(S1331="",Q1331,S1331)),"")</f>
        <v>0.2412398231</v>
      </c>
      <c r="U1331" s="28">
        <f>IF($A1331="placement",T1331*J1331,"")</f>
        <v>110.0053593336</v>
      </c>
      <c r="V1331" s="26">
        <f>IF($A1331="placement",U1331,IF($A1331="site",SUMIF($C:$C,$C1331,$U:$U),IF($A1331="user",SUMIF($B:$B,$B1331,$U:$U),SUM($U:$U))))</f>
        <v>110.0053593336</v>
      </c>
      <c r="W1331" s="27">
        <f>V1331/J1331</f>
        <v>0.2412398231</v>
      </c>
    </row>
    <row r="1332" spans="1:23" x14ac:dyDescent="0.3">
      <c r="A1332" s="17" t="s">
        <v>14</v>
      </c>
      <c r="B1332" s="17" t="s">
        <v>678</v>
      </c>
      <c r="C1332" s="17" t="s">
        <v>680</v>
      </c>
      <c r="D1332" s="17" t="s">
        <v>699</v>
      </c>
      <c r="E1332" s="17" t="s">
        <v>700</v>
      </c>
      <c r="F1332" s="18">
        <v>0.25</v>
      </c>
      <c r="G1332" s="36">
        <v>1</v>
      </c>
      <c r="H1332" s="37">
        <v>59.054699999999997</v>
      </c>
      <c r="I1332" s="37">
        <v>25.8141</v>
      </c>
      <c r="J1332" s="19">
        <v>455</v>
      </c>
      <c r="K1332" s="19">
        <v>114</v>
      </c>
      <c r="L1332" s="18">
        <v>0.43709999999999999</v>
      </c>
      <c r="M1332" s="20">
        <v>0.58791775000000002</v>
      </c>
      <c r="N1332" s="21">
        <v>0.25</v>
      </c>
      <c r="O1332" s="22" t="s">
        <v>12</v>
      </c>
      <c r="P1332" s="22">
        <v>0.57477045240000002</v>
      </c>
      <c r="Q1332" s="22">
        <v>0.25</v>
      </c>
      <c r="R1332" s="43"/>
      <c r="S1332" s="42" t="str">
        <f>IF(R1332="","",MAX(R1332,Q1332))</f>
        <v/>
      </c>
      <c r="T1332" s="27">
        <f>IF(A1332="placement",MIN(P1332,IF(S1332="",Q1332,S1332)),"")</f>
        <v>0.25</v>
      </c>
      <c r="U1332" s="20">
        <f>IF($A1332="placement",T1332*J1332,"")</f>
        <v>113.75</v>
      </c>
      <c r="V1332" s="19">
        <f>IF($A1332="placement",U1332,IF($A1332="site",SUMIF($C:$C,$C1332,$U:$U),IF($A1332="user",SUMIF($B:$B,$B1332,$U:$U),SUM($U:$U))))</f>
        <v>113.75</v>
      </c>
      <c r="W1332" s="18">
        <f>V1332/J1332</f>
        <v>0.25</v>
      </c>
    </row>
    <row r="1333" spans="1:23" x14ac:dyDescent="0.3">
      <c r="A1333" s="17" t="s">
        <v>14</v>
      </c>
      <c r="B1333" s="17" t="s">
        <v>4090</v>
      </c>
      <c r="C1333" s="17" t="s">
        <v>4091</v>
      </c>
      <c r="D1333" s="38" t="s">
        <v>4094</v>
      </c>
      <c r="E1333" s="17" t="s">
        <v>10166</v>
      </c>
      <c r="F1333" s="18">
        <v>0.25</v>
      </c>
      <c r="G1333" s="36">
        <v>0</v>
      </c>
      <c r="H1333" s="37">
        <v>19.352499999999999</v>
      </c>
      <c r="I1333" s="37">
        <v>2.8483999999999998</v>
      </c>
      <c r="J1333" s="19">
        <v>455</v>
      </c>
      <c r="K1333" s="19">
        <v>113</v>
      </c>
      <c r="L1333" s="18">
        <v>0.1472</v>
      </c>
      <c r="M1333" s="20">
        <v>5.3202868700000003</v>
      </c>
      <c r="N1333" s="21">
        <v>1.5</v>
      </c>
      <c r="O1333" s="22" t="s">
        <v>12</v>
      </c>
      <c r="P1333" s="22">
        <v>0.71806031609999998</v>
      </c>
      <c r="Q1333" s="22">
        <v>0.249999999999999</v>
      </c>
      <c r="R1333" s="43"/>
      <c r="S1333" s="42" t="str">
        <f>IF(R1333="","",MAX(R1333,Q1333))</f>
        <v/>
      </c>
      <c r="T1333" s="27">
        <f>IF(A1333="placement",MIN(P1333,IF(S1333="",Q1333,S1333)),"")</f>
        <v>0.249999999999999</v>
      </c>
      <c r="U1333" s="20">
        <f>IF($A1333="placement",T1333*J1333,"")</f>
        <v>113.74999999999955</v>
      </c>
      <c r="V1333" s="19">
        <f>IF($A1333="placement",U1333,IF($A1333="site",SUMIF($C:$C,$C1333,$U:$U),IF($A1333="user",SUMIF($B:$B,$B1333,$U:$U),SUM($U:$U))))</f>
        <v>113.74999999999955</v>
      </c>
      <c r="W1333" s="18">
        <f>V1333/J1333</f>
        <v>0.249999999999999</v>
      </c>
    </row>
    <row r="1334" spans="1:23" x14ac:dyDescent="0.3">
      <c r="A1334" s="23" t="s">
        <v>14</v>
      </c>
      <c r="B1334" s="23" t="s">
        <v>8888</v>
      </c>
      <c r="C1334" s="23" t="s">
        <v>8890</v>
      </c>
      <c r="D1334" s="23" t="s">
        <v>8893</v>
      </c>
      <c r="E1334" s="23" t="s">
        <v>8894</v>
      </c>
      <c r="F1334" s="27">
        <v>0.33</v>
      </c>
      <c r="G1334" s="24">
        <v>0</v>
      </c>
      <c r="H1334" s="25">
        <v>28.515799999999999</v>
      </c>
      <c r="I1334" s="25">
        <v>14.029400000000001</v>
      </c>
      <c r="J1334" s="26">
        <v>453</v>
      </c>
      <c r="K1334" s="26">
        <v>139</v>
      </c>
      <c r="L1334" s="27">
        <v>0.49199999999999999</v>
      </c>
      <c r="M1334" s="28">
        <v>1.0768088300000001</v>
      </c>
      <c r="N1334" s="29">
        <v>0.72</v>
      </c>
      <c r="O1334" s="31" t="s">
        <v>12</v>
      </c>
      <c r="P1334" s="31">
        <v>0.33135764039999999</v>
      </c>
      <c r="Q1334" s="31">
        <v>0.32999999999999902</v>
      </c>
      <c r="R1334" s="42"/>
      <c r="S1334" s="42" t="str">
        <f>IF(R1334="","",MAX(R1334,Q1334))</f>
        <v/>
      </c>
      <c r="T1334" s="27">
        <f>IF(A1334="placement",MIN(P1334,IF(S1334="",Q1334,S1334)),"")</f>
        <v>0.32999999999999902</v>
      </c>
      <c r="U1334" s="28">
        <f>IF($A1334="placement",T1334*J1334,"")</f>
        <v>149.48999999999955</v>
      </c>
      <c r="V1334" s="26">
        <f>IF($A1334="placement",U1334,IF($A1334="site",SUMIF($C:$C,$C1334,$U:$U),IF($A1334="user",SUMIF($B:$B,$B1334,$U:$U),SUM($U:$U))))</f>
        <v>149.48999999999955</v>
      </c>
      <c r="W1334" s="27">
        <f>V1334/J1334</f>
        <v>0.32999999999999902</v>
      </c>
    </row>
    <row r="1335" spans="1:23" x14ac:dyDescent="0.3">
      <c r="A1335" s="23" t="s">
        <v>14</v>
      </c>
      <c r="B1335" s="23" t="s">
        <v>7446</v>
      </c>
      <c r="C1335" s="23" t="s">
        <v>7448</v>
      </c>
      <c r="D1335" s="23" t="s">
        <v>7455</v>
      </c>
      <c r="E1335" s="23" t="s">
        <v>7456</v>
      </c>
      <c r="F1335" s="27">
        <v>0.35</v>
      </c>
      <c r="G1335" s="24">
        <v>1</v>
      </c>
      <c r="H1335" s="25">
        <v>217.5419</v>
      </c>
      <c r="I1335" s="25">
        <v>17.396599999999999</v>
      </c>
      <c r="J1335" s="26">
        <v>453</v>
      </c>
      <c r="K1335" s="26">
        <v>124</v>
      </c>
      <c r="L1335" s="27">
        <v>0.08</v>
      </c>
      <c r="M1335" s="28">
        <v>0.86810591999999998</v>
      </c>
      <c r="N1335" s="29">
        <v>0.6</v>
      </c>
      <c r="O1335" s="31" t="s">
        <v>42</v>
      </c>
      <c r="P1335" s="31">
        <v>0.3088400973</v>
      </c>
      <c r="Q1335" s="31">
        <v>0.30884009728051498</v>
      </c>
      <c r="R1335" s="42"/>
      <c r="S1335" s="42" t="str">
        <f>IF(R1335="","",MAX(R1335,Q1335))</f>
        <v/>
      </c>
      <c r="T1335" s="27">
        <f>IF(A1335="placement",MIN(P1335,IF(S1335="",Q1335,S1335)),"")</f>
        <v>0.30884009728051498</v>
      </c>
      <c r="U1335" s="28">
        <f>IF($A1335="placement",T1335*J1335,"")</f>
        <v>139.90456406807328</v>
      </c>
      <c r="V1335" s="26">
        <f>IF($A1335="placement",U1335,IF($A1335="site",SUMIF($C:$C,$C1335,$U:$U),IF($A1335="user",SUMIF($B:$B,$B1335,$U:$U),SUM($U:$U))))</f>
        <v>139.90456406807328</v>
      </c>
      <c r="W1335" s="27">
        <f>V1335/J1335</f>
        <v>0.30884009728051498</v>
      </c>
    </row>
    <row r="1336" spans="1:23" x14ac:dyDescent="0.3">
      <c r="A1336" s="23" t="s">
        <v>14</v>
      </c>
      <c r="B1336" s="23" t="s">
        <v>1708</v>
      </c>
      <c r="C1336" s="23" t="s">
        <v>1709</v>
      </c>
      <c r="D1336" s="23" t="s">
        <v>1868</v>
      </c>
      <c r="E1336" s="23" t="s">
        <v>1869</v>
      </c>
      <c r="F1336" s="27">
        <v>0.15</v>
      </c>
      <c r="G1336" s="24">
        <v>0</v>
      </c>
      <c r="H1336" s="25">
        <v>18.505099999999999</v>
      </c>
      <c r="I1336" s="25">
        <v>7.3379000000000003</v>
      </c>
      <c r="J1336" s="26">
        <v>453</v>
      </c>
      <c r="K1336" s="26">
        <v>68</v>
      </c>
      <c r="L1336" s="27">
        <v>0.39650000000000002</v>
      </c>
      <c r="M1336" s="28">
        <v>2.05766516</v>
      </c>
      <c r="N1336" s="29">
        <v>1.45</v>
      </c>
      <c r="O1336" s="31" t="s">
        <v>42</v>
      </c>
      <c r="P1336" s="31">
        <v>0.2953178072</v>
      </c>
      <c r="Q1336" s="31">
        <v>0.15</v>
      </c>
      <c r="R1336" s="42"/>
      <c r="S1336" s="42" t="str">
        <f>IF(R1336="","",MAX(R1336,Q1336))</f>
        <v/>
      </c>
      <c r="T1336" s="27">
        <f>IF(A1336="placement",MIN(P1336,IF(S1336="",Q1336,S1336)),"")</f>
        <v>0.15</v>
      </c>
      <c r="U1336" s="28">
        <f>IF($A1336="placement",T1336*J1336,"")</f>
        <v>67.95</v>
      </c>
      <c r="V1336" s="26">
        <f>IF($A1336="placement",U1336,IF($A1336="site",SUMIF($C:$C,$C1336,$U:$U),IF($A1336="user",SUMIF($B:$B,$B1336,$U:$U),SUM($U:$U))))</f>
        <v>67.95</v>
      </c>
      <c r="W1336" s="27">
        <f>V1336/J1336</f>
        <v>0.15</v>
      </c>
    </row>
    <row r="1337" spans="1:23" x14ac:dyDescent="0.3">
      <c r="A1337" s="23" t="s">
        <v>14</v>
      </c>
      <c r="B1337" s="23" t="s">
        <v>3740</v>
      </c>
      <c r="C1337" s="23" t="s">
        <v>3742</v>
      </c>
      <c r="D1337" s="32" t="s">
        <v>3751</v>
      </c>
      <c r="E1337" s="23" t="s">
        <v>3752</v>
      </c>
      <c r="F1337" s="27">
        <v>0.35</v>
      </c>
      <c r="G1337" s="24">
        <v>1</v>
      </c>
      <c r="H1337" s="25">
        <v>85.013300000000001</v>
      </c>
      <c r="I1337" s="25">
        <v>16.090599999999998</v>
      </c>
      <c r="J1337" s="26">
        <v>452</v>
      </c>
      <c r="K1337" s="26">
        <v>146</v>
      </c>
      <c r="L1337" s="27">
        <v>0.1893</v>
      </c>
      <c r="M1337" s="28">
        <v>0.93551664999999995</v>
      </c>
      <c r="N1337" s="29">
        <v>0.63</v>
      </c>
      <c r="O1337" s="31" t="s">
        <v>304</v>
      </c>
      <c r="P1337" s="31">
        <v>0.32657532</v>
      </c>
      <c r="Q1337" s="31">
        <v>0.32657531997519201</v>
      </c>
      <c r="R1337" s="42"/>
      <c r="S1337" s="42" t="str">
        <f>IF(R1337="","",MAX(R1337,Q1337))</f>
        <v/>
      </c>
      <c r="T1337" s="27">
        <f>IF(A1337="placement",MIN(P1337,IF(S1337="",Q1337,S1337)),"")</f>
        <v>0.32657531997519201</v>
      </c>
      <c r="U1337" s="28">
        <f>IF($A1337="placement",T1337*J1337,"")</f>
        <v>147.61204462878678</v>
      </c>
      <c r="V1337" s="26">
        <f>IF($A1337="placement",U1337,IF($A1337="site",SUMIF($C:$C,$C1337,$U:$U),IF($A1337="user",SUMIF($B:$B,$B1337,$U:$U),SUM($U:$U))))</f>
        <v>147.61204462878678</v>
      </c>
      <c r="W1337" s="27">
        <f>V1337/J1337</f>
        <v>0.32657531997519196</v>
      </c>
    </row>
    <row r="1338" spans="1:23" x14ac:dyDescent="0.3">
      <c r="A1338" s="23" t="s">
        <v>14</v>
      </c>
      <c r="B1338" s="23" t="s">
        <v>3152</v>
      </c>
      <c r="C1338" s="23" t="s">
        <v>3154</v>
      </c>
      <c r="D1338" s="23" t="s">
        <v>3221</v>
      </c>
      <c r="E1338" s="23" t="s">
        <v>3222</v>
      </c>
      <c r="F1338" s="27">
        <v>0.25</v>
      </c>
      <c r="G1338" s="24">
        <v>0</v>
      </c>
      <c r="H1338" s="25">
        <v>17.257899999999999</v>
      </c>
      <c r="I1338" s="25">
        <v>12.151899999999999</v>
      </c>
      <c r="J1338" s="26">
        <v>452</v>
      </c>
      <c r="K1338" s="26">
        <v>113</v>
      </c>
      <c r="L1338" s="27">
        <v>0.70409999999999995</v>
      </c>
      <c r="M1338" s="28">
        <v>1.2387806699999999</v>
      </c>
      <c r="N1338" s="29">
        <v>0.01</v>
      </c>
      <c r="O1338" s="31" t="s">
        <v>42</v>
      </c>
      <c r="P1338" s="31">
        <v>0.99192754599999999</v>
      </c>
      <c r="Q1338" s="31">
        <v>0.25</v>
      </c>
      <c r="R1338" s="42"/>
      <c r="S1338" s="42" t="str">
        <f>IF(R1338="","",MAX(R1338,Q1338))</f>
        <v/>
      </c>
      <c r="T1338" s="27">
        <f>IF(A1338="placement",MIN(P1338,IF(S1338="",Q1338,S1338)),"")</f>
        <v>0.25</v>
      </c>
      <c r="U1338" s="28">
        <f>IF($A1338="placement",T1338*J1338,"")</f>
        <v>113</v>
      </c>
      <c r="V1338" s="26">
        <f>IF($A1338="placement",U1338,IF($A1338="site",SUMIF($C:$C,$C1338,$U:$U),IF($A1338="user",SUMIF($B:$B,$B1338,$U:$U),SUM($U:$U))))</f>
        <v>113</v>
      </c>
      <c r="W1338" s="27">
        <f>V1338/J1338</f>
        <v>0.25</v>
      </c>
    </row>
    <row r="1339" spans="1:23" x14ac:dyDescent="0.3">
      <c r="A1339" s="11" t="s">
        <v>14</v>
      </c>
      <c r="B1339" s="11" t="s">
        <v>423</v>
      </c>
      <c r="C1339" s="11" t="s">
        <v>425</v>
      </c>
      <c r="D1339" s="11" t="s">
        <v>437</v>
      </c>
      <c r="E1339" s="11" t="s">
        <v>424</v>
      </c>
      <c r="F1339" s="12">
        <v>0.33</v>
      </c>
      <c r="G1339" s="33">
        <v>1</v>
      </c>
      <c r="H1339" s="34">
        <v>324.40289999999999</v>
      </c>
      <c r="I1339" s="34">
        <v>26.979600000000001</v>
      </c>
      <c r="J1339" s="13">
        <v>451</v>
      </c>
      <c r="K1339" s="13">
        <v>149</v>
      </c>
      <c r="L1339" s="12">
        <v>8.3199999999999996E-2</v>
      </c>
      <c r="M1339" s="14">
        <v>0.55738162000000002</v>
      </c>
      <c r="N1339" s="15">
        <v>0.35</v>
      </c>
      <c r="O1339" s="16" t="s">
        <v>12</v>
      </c>
      <c r="P1339" s="16">
        <v>0.37206397720000001</v>
      </c>
      <c r="Q1339" s="16">
        <v>0.33</v>
      </c>
      <c r="R1339" s="44"/>
      <c r="S1339" s="42" t="str">
        <f>IF(R1339="","",MAX(R1339,Q1339))</f>
        <v/>
      </c>
      <c r="T1339" s="27">
        <f>IF(A1339="placement",MIN(P1339,IF(S1339="",Q1339,S1339)),"")</f>
        <v>0.33</v>
      </c>
      <c r="U1339" s="14">
        <f>IF($A1339="placement",T1339*J1339,"")</f>
        <v>148.83000000000001</v>
      </c>
      <c r="V1339" s="13">
        <f>IF($A1339="placement",U1339,IF($A1339="site",SUMIF($C:$C,$C1339,$U:$U),IF($A1339="user",SUMIF($B:$B,$B1339,$U:$U),SUM($U:$U))))</f>
        <v>148.83000000000001</v>
      </c>
      <c r="W1339" s="12">
        <f>V1339/J1339</f>
        <v>0.33</v>
      </c>
    </row>
    <row r="1340" spans="1:23" x14ac:dyDescent="0.3">
      <c r="A1340" s="23" t="s">
        <v>14</v>
      </c>
      <c r="B1340" s="23" t="s">
        <v>7472</v>
      </c>
      <c r="C1340" s="23" t="s">
        <v>7473</v>
      </c>
      <c r="D1340" s="23" t="s">
        <v>7604</v>
      </c>
      <c r="E1340" s="23" t="s">
        <v>7605</v>
      </c>
      <c r="F1340" s="27">
        <v>0.25</v>
      </c>
      <c r="G1340" s="24">
        <v>0</v>
      </c>
      <c r="H1340" s="25">
        <v>20.856999999999999</v>
      </c>
      <c r="I1340" s="25">
        <v>6.0545</v>
      </c>
      <c r="J1340" s="26">
        <v>451</v>
      </c>
      <c r="K1340" s="26">
        <v>88</v>
      </c>
      <c r="L1340" s="27">
        <v>0.2903</v>
      </c>
      <c r="M1340" s="28">
        <v>2.4826846599999999</v>
      </c>
      <c r="N1340" s="29">
        <v>2</v>
      </c>
      <c r="O1340" s="31" t="s">
        <v>42</v>
      </c>
      <c r="P1340" s="31">
        <v>0.1944204471</v>
      </c>
      <c r="Q1340" s="31">
        <v>0.19442044708272799</v>
      </c>
      <c r="R1340" s="42"/>
      <c r="S1340" s="42" t="str">
        <f>IF(R1340="","",MAX(R1340,Q1340))</f>
        <v/>
      </c>
      <c r="T1340" s="27">
        <f>IF(A1340="placement",MIN(P1340,IF(S1340="",Q1340,S1340)),"")</f>
        <v>0.19442044708272799</v>
      </c>
      <c r="U1340" s="28">
        <f>IF($A1340="placement",T1340*J1340,"")</f>
        <v>87.683621634310327</v>
      </c>
      <c r="V1340" s="26">
        <f>IF($A1340="placement",U1340,IF($A1340="site",SUMIF($C:$C,$C1340,$U:$U),IF($A1340="user",SUMIF($B:$B,$B1340,$U:$U),SUM($U:$U))))</f>
        <v>87.683621634310327</v>
      </c>
      <c r="W1340" s="27">
        <f>V1340/J1340</f>
        <v>0.19442044708272799</v>
      </c>
    </row>
    <row r="1341" spans="1:23" x14ac:dyDescent="0.3">
      <c r="A1341" s="23" t="s">
        <v>14</v>
      </c>
      <c r="B1341" s="23" t="s">
        <v>4298</v>
      </c>
      <c r="C1341" s="23" t="s">
        <v>4299</v>
      </c>
      <c r="D1341" s="23" t="s">
        <v>4324</v>
      </c>
      <c r="E1341" s="23" t="s">
        <v>4325</v>
      </c>
      <c r="F1341" s="27">
        <v>0.15</v>
      </c>
      <c r="G1341" s="24">
        <v>1</v>
      </c>
      <c r="H1341" s="25">
        <v>107.7812</v>
      </c>
      <c r="I1341" s="25">
        <v>17.682700000000001</v>
      </c>
      <c r="J1341" s="26">
        <v>451</v>
      </c>
      <c r="K1341" s="26">
        <v>68</v>
      </c>
      <c r="L1341" s="27">
        <v>0.1641</v>
      </c>
      <c r="M1341" s="28">
        <v>0.85024317999999999</v>
      </c>
      <c r="N1341" s="29">
        <v>0.7</v>
      </c>
      <c r="O1341" s="31" t="s">
        <v>42</v>
      </c>
      <c r="P1341" s="31">
        <v>0.17670612329999999</v>
      </c>
      <c r="Q1341" s="31">
        <v>0.15</v>
      </c>
      <c r="R1341" s="42"/>
      <c r="S1341" s="42" t="str">
        <f>IF(R1341="","",MAX(R1341,Q1341))</f>
        <v/>
      </c>
      <c r="T1341" s="27">
        <f>IF(A1341="placement",MIN(P1341,IF(S1341="",Q1341,S1341)),"")</f>
        <v>0.15</v>
      </c>
      <c r="U1341" s="28">
        <f>IF($A1341="placement",T1341*J1341,"")</f>
        <v>67.649999999999991</v>
      </c>
      <c r="V1341" s="26">
        <f>IF($A1341="placement",U1341,IF($A1341="site",SUMIF($C:$C,$C1341,$U:$U),IF($A1341="user",SUMIF($B:$B,$B1341,$U:$U),SUM($U:$U))))</f>
        <v>67.649999999999991</v>
      </c>
      <c r="W1341" s="27">
        <f>V1341/J1341</f>
        <v>0.15</v>
      </c>
    </row>
    <row r="1342" spans="1:23" x14ac:dyDescent="0.3">
      <c r="A1342" s="23" t="s">
        <v>14</v>
      </c>
      <c r="B1342" s="23" t="s">
        <v>2969</v>
      </c>
      <c r="C1342" s="23" t="s">
        <v>2971</v>
      </c>
      <c r="D1342" s="23" t="s">
        <v>2998</v>
      </c>
      <c r="E1342" s="23" t="s">
        <v>2999</v>
      </c>
      <c r="F1342" s="27">
        <v>0.33</v>
      </c>
      <c r="G1342" s="24">
        <v>1</v>
      </c>
      <c r="H1342" s="25">
        <v>449.27359999999999</v>
      </c>
      <c r="I1342" s="25">
        <v>26.2986</v>
      </c>
      <c r="J1342" s="26">
        <v>450</v>
      </c>
      <c r="K1342" s="26">
        <v>149</v>
      </c>
      <c r="L1342" s="27">
        <v>5.8500000000000003E-2</v>
      </c>
      <c r="M1342" s="28">
        <v>0.57040577999999997</v>
      </c>
      <c r="N1342" s="29">
        <v>0.2</v>
      </c>
      <c r="O1342" s="31" t="s">
        <v>12</v>
      </c>
      <c r="P1342" s="31">
        <v>0.64937241680000002</v>
      </c>
      <c r="Q1342" s="31">
        <v>0.33</v>
      </c>
      <c r="R1342" s="42">
        <v>0.3</v>
      </c>
      <c r="S1342" s="42">
        <f>IF(R1342="","",MAX(R1342,Q1342))</f>
        <v>0.33</v>
      </c>
      <c r="T1342" s="27">
        <f>IF(A1342="placement",MIN(P1342,IF(S1342="",Q1342,S1342)),"")</f>
        <v>0.33</v>
      </c>
      <c r="U1342" s="28">
        <f>IF($A1342="placement",T1342*J1342,"")</f>
        <v>148.5</v>
      </c>
      <c r="V1342" s="26">
        <f>IF($A1342="placement",U1342,IF($A1342="site",SUMIF($C:$C,$C1342,$U:$U),IF($A1342="user",SUMIF($B:$B,$B1342,$U:$U),SUM($U:$U))))</f>
        <v>148.5</v>
      </c>
      <c r="W1342" s="27">
        <f>V1342/J1342</f>
        <v>0.33</v>
      </c>
    </row>
    <row r="1343" spans="1:23" x14ac:dyDescent="0.3">
      <c r="A1343" s="23" t="s">
        <v>14</v>
      </c>
      <c r="B1343" s="23" t="s">
        <v>1666</v>
      </c>
      <c r="C1343" s="23" t="s">
        <v>1668</v>
      </c>
      <c r="D1343" s="23" t="s">
        <v>1669</v>
      </c>
      <c r="E1343" s="23" t="s">
        <v>1670</v>
      </c>
      <c r="F1343" s="27">
        <v>0.25</v>
      </c>
      <c r="G1343" s="24">
        <v>1</v>
      </c>
      <c r="H1343" s="25">
        <v>77.643100000000004</v>
      </c>
      <c r="I1343" s="25">
        <v>21.8841</v>
      </c>
      <c r="J1343" s="26">
        <v>450</v>
      </c>
      <c r="K1343" s="26">
        <v>112</v>
      </c>
      <c r="L1343" s="27">
        <v>0.28189999999999998</v>
      </c>
      <c r="M1343" s="28">
        <v>0.68545098000000004</v>
      </c>
      <c r="N1343" s="29">
        <v>0.5</v>
      </c>
      <c r="O1343" s="31" t="s">
        <v>42</v>
      </c>
      <c r="P1343" s="31">
        <v>0.27055323370000001</v>
      </c>
      <c r="Q1343" s="31">
        <v>0.25</v>
      </c>
      <c r="R1343" s="42"/>
      <c r="S1343" s="42" t="str">
        <f>IF(R1343="","",MAX(R1343,Q1343))</f>
        <v/>
      </c>
      <c r="T1343" s="27">
        <f>IF(A1343="placement",MIN(P1343,IF(S1343="",Q1343,S1343)),"")</f>
        <v>0.25</v>
      </c>
      <c r="U1343" s="28">
        <f>IF($A1343="placement",T1343*J1343,"")</f>
        <v>112.5</v>
      </c>
      <c r="V1343" s="26">
        <f>IF($A1343="placement",U1343,IF($A1343="site",SUMIF($C:$C,$C1343,$U:$U),IF($A1343="user",SUMIF($B:$B,$B1343,$U:$U),SUM($U:$U))))</f>
        <v>112.5</v>
      </c>
      <c r="W1343" s="27">
        <f>V1343/J1343</f>
        <v>0.25</v>
      </c>
    </row>
    <row r="1344" spans="1:23" x14ac:dyDescent="0.3">
      <c r="A1344" s="23" t="s">
        <v>14</v>
      </c>
      <c r="B1344" s="23" t="s">
        <v>5764</v>
      </c>
      <c r="C1344" s="23" t="s">
        <v>5766</v>
      </c>
      <c r="D1344" s="23" t="s">
        <v>5885</v>
      </c>
      <c r="E1344" s="23" t="s">
        <v>5886</v>
      </c>
      <c r="F1344" s="27">
        <v>0.25</v>
      </c>
      <c r="G1344" s="24">
        <v>0</v>
      </c>
      <c r="H1344" s="25">
        <v>36.253399999999999</v>
      </c>
      <c r="I1344" s="25">
        <v>11.394600000000001</v>
      </c>
      <c r="J1344" s="26">
        <v>450</v>
      </c>
      <c r="K1344" s="26">
        <v>113</v>
      </c>
      <c r="L1344" s="27">
        <v>0.31430000000000002</v>
      </c>
      <c r="M1344" s="28">
        <v>1.3168200400000001</v>
      </c>
      <c r="N1344" s="29">
        <v>0.9</v>
      </c>
      <c r="O1344" s="31" t="s">
        <v>42</v>
      </c>
      <c r="P1344" s="31">
        <v>0.31653531010000002</v>
      </c>
      <c r="Q1344" s="31">
        <v>0.25</v>
      </c>
      <c r="R1344" s="42"/>
      <c r="S1344" s="42" t="str">
        <f>IF(R1344="","",MAX(R1344,Q1344))</f>
        <v/>
      </c>
      <c r="T1344" s="27">
        <f>IF(A1344="placement",MIN(P1344,IF(S1344="",Q1344,S1344)),"")</f>
        <v>0.25</v>
      </c>
      <c r="U1344" s="28">
        <f>IF($A1344="placement",T1344*J1344,"")</f>
        <v>112.5</v>
      </c>
      <c r="V1344" s="26">
        <f>IF($A1344="placement",U1344,IF($A1344="site",SUMIF($C:$C,$C1344,$U:$U),IF($A1344="user",SUMIF($B:$B,$B1344,$U:$U),SUM($U:$U))))</f>
        <v>112.5</v>
      </c>
      <c r="W1344" s="27">
        <f>V1344/J1344</f>
        <v>0.25</v>
      </c>
    </row>
    <row r="1345" spans="1:23" x14ac:dyDescent="0.3">
      <c r="A1345" s="23" t="s">
        <v>14</v>
      </c>
      <c r="B1345" s="23" t="s">
        <v>5726</v>
      </c>
      <c r="C1345" s="23" t="s">
        <v>5727</v>
      </c>
      <c r="D1345" s="23" t="s">
        <v>5730</v>
      </c>
      <c r="E1345" s="23" t="s">
        <v>5731</v>
      </c>
      <c r="F1345" s="27">
        <v>0.25</v>
      </c>
      <c r="G1345" s="24">
        <v>0</v>
      </c>
      <c r="H1345" s="25">
        <v>121.8622</v>
      </c>
      <c r="I1345" s="25">
        <v>16.807099999999998</v>
      </c>
      <c r="J1345" s="26">
        <v>450</v>
      </c>
      <c r="K1345" s="26">
        <v>97</v>
      </c>
      <c r="L1345" s="27">
        <v>0.13789999999999999</v>
      </c>
      <c r="M1345" s="28">
        <v>0.89288270000000003</v>
      </c>
      <c r="N1345" s="29">
        <v>0.7</v>
      </c>
      <c r="O1345" s="31" t="s">
        <v>42</v>
      </c>
      <c r="P1345" s="31">
        <v>0.21602244309999999</v>
      </c>
      <c r="Q1345" s="31">
        <v>0.21602244314841801</v>
      </c>
      <c r="R1345" s="42"/>
      <c r="S1345" s="42" t="str">
        <f>IF(R1345="","",MAX(R1345,Q1345))</f>
        <v/>
      </c>
      <c r="T1345" s="27">
        <f>IF(A1345="placement",MIN(P1345,IF(S1345="",Q1345,S1345)),"")</f>
        <v>0.21602244309999999</v>
      </c>
      <c r="U1345" s="28">
        <f>IF($A1345="placement",T1345*J1345,"")</f>
        <v>97.210099395</v>
      </c>
      <c r="V1345" s="26">
        <f>IF($A1345="placement",U1345,IF($A1345="site",SUMIF($C:$C,$C1345,$U:$U),IF($A1345="user",SUMIF($B:$B,$B1345,$U:$U),SUM($U:$U))))</f>
        <v>97.210099395</v>
      </c>
      <c r="W1345" s="27">
        <f>V1345/J1345</f>
        <v>0.21602244309999999</v>
      </c>
    </row>
    <row r="1346" spans="1:23" x14ac:dyDescent="0.3">
      <c r="A1346" s="23" t="s">
        <v>14</v>
      </c>
      <c r="B1346" s="23" t="s">
        <v>4752</v>
      </c>
      <c r="C1346" s="23" t="s">
        <v>4754</v>
      </c>
      <c r="D1346" s="32" t="s">
        <v>4775</v>
      </c>
      <c r="E1346" s="23" t="s">
        <v>4776</v>
      </c>
      <c r="F1346" s="27">
        <v>0.15</v>
      </c>
      <c r="G1346" s="24">
        <v>1</v>
      </c>
      <c r="H1346" s="25">
        <v>164.90629999999999</v>
      </c>
      <c r="I1346" s="25">
        <v>11.9213</v>
      </c>
      <c r="J1346" s="26">
        <v>450</v>
      </c>
      <c r="K1346" s="26">
        <v>68</v>
      </c>
      <c r="L1346" s="27">
        <v>7.2300000000000003E-2</v>
      </c>
      <c r="M1346" s="28">
        <v>1.25944229</v>
      </c>
      <c r="N1346" s="29">
        <v>1</v>
      </c>
      <c r="O1346" s="31" t="s">
        <v>42</v>
      </c>
      <c r="P1346" s="31">
        <v>0.20599776210000001</v>
      </c>
      <c r="Q1346" s="31">
        <v>0.15</v>
      </c>
      <c r="R1346" s="42">
        <v>0.3</v>
      </c>
      <c r="S1346" s="42">
        <f>IF(R1346="","",MAX(R1346,Q1346))</f>
        <v>0.3</v>
      </c>
      <c r="T1346" s="27">
        <f>IF(A1346="placement",MIN(P1346,IF(S1346="",Q1346,S1346)),"")</f>
        <v>0.20599776210000001</v>
      </c>
      <c r="U1346" s="28">
        <f>IF($A1346="placement",T1346*J1346,"")</f>
        <v>92.698992945000001</v>
      </c>
      <c r="V1346" s="26">
        <f>IF($A1346="placement",U1346,IF($A1346="site",SUMIF($C:$C,$C1346,$U:$U),IF($A1346="user",SUMIF($B:$B,$B1346,$U:$U),SUM($U:$U))))</f>
        <v>92.698992945000001</v>
      </c>
      <c r="W1346" s="27">
        <f>V1346/J1346</f>
        <v>0.20599776210000001</v>
      </c>
    </row>
    <row r="1347" spans="1:23" x14ac:dyDescent="0.3">
      <c r="A1347" s="23" t="s">
        <v>14</v>
      </c>
      <c r="B1347" s="23" t="s">
        <v>5678</v>
      </c>
      <c r="C1347" s="23" t="s">
        <v>5679</v>
      </c>
      <c r="D1347" s="23" t="s">
        <v>5684</v>
      </c>
      <c r="E1347" s="23" t="s">
        <v>5685</v>
      </c>
      <c r="F1347" s="27">
        <v>0.2</v>
      </c>
      <c r="G1347" s="24">
        <v>1</v>
      </c>
      <c r="H1347" s="25">
        <v>100.7462</v>
      </c>
      <c r="I1347" s="25">
        <v>20.357900000000001</v>
      </c>
      <c r="J1347" s="26">
        <v>450</v>
      </c>
      <c r="K1347" s="26">
        <v>90</v>
      </c>
      <c r="L1347" s="27">
        <v>0.2021</v>
      </c>
      <c r="M1347" s="28">
        <v>0.73707400999999995</v>
      </c>
      <c r="N1347" s="29">
        <v>0.5</v>
      </c>
      <c r="O1347" s="31" t="s">
        <v>70</v>
      </c>
      <c r="P1347" s="31">
        <v>0.32164206740000001</v>
      </c>
      <c r="Q1347" s="31">
        <v>0.2</v>
      </c>
      <c r="R1347" s="42"/>
      <c r="S1347" s="42" t="str">
        <f>IF(R1347="","",MAX(R1347,Q1347))</f>
        <v/>
      </c>
      <c r="T1347" s="27">
        <f>IF(A1347="placement",MIN(P1347,IF(S1347="",Q1347,S1347)),"")</f>
        <v>0.2</v>
      </c>
      <c r="U1347" s="28">
        <f>IF($A1347="placement",T1347*J1347,"")</f>
        <v>90</v>
      </c>
      <c r="V1347" s="26">
        <f>IF($A1347="placement",U1347,IF($A1347="site",SUMIF($C:$C,$C1347,$U:$U),IF($A1347="user",SUMIF($B:$B,$B1347,$U:$U),SUM($U:$U))))</f>
        <v>90</v>
      </c>
      <c r="W1347" s="27">
        <f>V1347/J1347</f>
        <v>0.2</v>
      </c>
    </row>
    <row r="1348" spans="1:23" hidden="1" x14ac:dyDescent="0.3">
      <c r="A1348" s="23" t="s">
        <v>13</v>
      </c>
      <c r="B1348" s="23" t="s">
        <v>10446</v>
      </c>
      <c r="C1348" s="23" t="s">
        <v>10447</v>
      </c>
      <c r="D1348" s="23" t="s">
        <v>9898</v>
      </c>
      <c r="E1348" s="23"/>
      <c r="F1348" s="27">
        <v>0.25</v>
      </c>
      <c r="G1348" s="24">
        <v>1</v>
      </c>
      <c r="H1348" s="25">
        <v>5407.7938999999997</v>
      </c>
      <c r="I1348" s="25">
        <v>379.4701</v>
      </c>
      <c r="J1348" s="26">
        <v>1917</v>
      </c>
      <c r="K1348" s="26">
        <v>379</v>
      </c>
      <c r="L1348" s="27">
        <v>7.0199999999999999E-2</v>
      </c>
      <c r="M1348" s="28">
        <v>0.16836139999999999</v>
      </c>
      <c r="N1348" s="29">
        <v>0.13802300000000001</v>
      </c>
      <c r="O1348" s="31"/>
      <c r="P1348" s="31">
        <v>0.180198097</v>
      </c>
      <c r="Q1348" s="31">
        <v>0.18019809702699</v>
      </c>
      <c r="R1348" s="42"/>
      <c r="S1348" s="42" t="str">
        <f>IF(R1348="","",MAX(R1348,Q1348))</f>
        <v/>
      </c>
      <c r="T1348" s="27" t="str">
        <f>IF(A1348="placement",MIN(P1348,IF(S1348="",Q1348,S1348)),"")</f>
        <v/>
      </c>
      <c r="U1348" s="28" t="str">
        <f>IF($A1348="placement",T1348*J1348,"")</f>
        <v/>
      </c>
      <c r="V1348" s="26">
        <f>IF($A1348="placement",U1348,IF($A1348="site",SUMIF($C:$C,$C1348,$U:$U),IF($A1348="user",SUMIF($B:$B,$B1348,$U:$U),SUM($U:$U))))</f>
        <v>456.75</v>
      </c>
      <c r="W1348" s="27">
        <f>V1348/J1348</f>
        <v>0.23826291079812206</v>
      </c>
    </row>
    <row r="1349" spans="1:23" hidden="1" x14ac:dyDescent="0.3">
      <c r="A1349" s="23" t="s">
        <v>10</v>
      </c>
      <c r="B1349" s="23" t="s">
        <v>6897</v>
      </c>
      <c r="C1349" s="23" t="s">
        <v>9898</v>
      </c>
      <c r="D1349" s="23" t="s">
        <v>9898</v>
      </c>
      <c r="E1349" s="23"/>
      <c r="F1349" s="27">
        <v>0.25</v>
      </c>
      <c r="G1349" s="24">
        <v>1</v>
      </c>
      <c r="H1349" s="25">
        <v>142.8391</v>
      </c>
      <c r="I1349" s="25">
        <v>29.279199999999999</v>
      </c>
      <c r="J1349" s="26">
        <v>733</v>
      </c>
      <c r="K1349" s="26">
        <v>183</v>
      </c>
      <c r="L1349" s="27">
        <v>0.20499999999999999</v>
      </c>
      <c r="M1349" s="28">
        <v>0.83483114999999997</v>
      </c>
      <c r="N1349" s="29">
        <v>0.25</v>
      </c>
      <c r="O1349" s="31"/>
      <c r="P1349" s="31">
        <v>0.70053824490000005</v>
      </c>
      <c r="Q1349" s="31">
        <v>0.25</v>
      </c>
      <c r="R1349" s="42"/>
      <c r="S1349" s="42" t="str">
        <f>IF(R1349="","",MAX(R1349,Q1349))</f>
        <v/>
      </c>
      <c r="T1349" s="27" t="str">
        <f>IF(A1349="placement",MIN(P1349,IF(S1349="",Q1349,S1349)),"")</f>
        <v/>
      </c>
      <c r="U1349" s="28" t="str">
        <f>IF($A1349="placement",T1349*J1349,"")</f>
        <v/>
      </c>
      <c r="V1349" s="26">
        <f>IF($A1349="placement",U1349,IF($A1349="site",SUMIF($C:$C,$C1349,$U:$U),IF($A1349="user",SUMIF($B:$B,$B1349,$U:$U),SUM($U:$U))))</f>
        <v>183.25</v>
      </c>
      <c r="W1349" s="27">
        <f>V1349/J1349</f>
        <v>0.25</v>
      </c>
    </row>
    <row r="1350" spans="1:23" x14ac:dyDescent="0.3">
      <c r="A1350" s="23" t="s">
        <v>14</v>
      </c>
      <c r="B1350" s="23" t="s">
        <v>678</v>
      </c>
      <c r="C1350" s="23" t="s">
        <v>680</v>
      </c>
      <c r="D1350" s="23" t="s">
        <v>830</v>
      </c>
      <c r="E1350" s="23" t="s">
        <v>831</v>
      </c>
      <c r="F1350" s="27">
        <v>0.25</v>
      </c>
      <c r="G1350" s="24">
        <v>1</v>
      </c>
      <c r="H1350" s="25">
        <v>56.461100000000002</v>
      </c>
      <c r="I1350" s="25">
        <v>26.339099999999998</v>
      </c>
      <c r="J1350" s="26">
        <v>449</v>
      </c>
      <c r="K1350" s="26">
        <v>112</v>
      </c>
      <c r="L1350" s="27">
        <v>0.46650000000000003</v>
      </c>
      <c r="M1350" s="28">
        <v>0.56845515000000002</v>
      </c>
      <c r="N1350" s="46">
        <v>0.25</v>
      </c>
      <c r="O1350" s="31" t="s">
        <v>12</v>
      </c>
      <c r="P1350" s="31">
        <v>0.56021156709999997</v>
      </c>
      <c r="Q1350" s="31">
        <v>0.25</v>
      </c>
      <c r="R1350" s="42">
        <v>0.3</v>
      </c>
      <c r="S1350" s="42">
        <f>IF(R1350="","",MAX(R1350,Q1350))</f>
        <v>0.3</v>
      </c>
      <c r="T1350" s="27">
        <f>IF(A1350="placement",MIN(P1350,IF(S1350="",Q1350,S1350)),"")</f>
        <v>0.3</v>
      </c>
      <c r="U1350" s="28">
        <f>IF($A1350="placement",T1350*J1350,"")</f>
        <v>134.69999999999999</v>
      </c>
      <c r="V1350" s="26">
        <f>IF($A1350="placement",U1350,IF($A1350="site",SUMIF($C:$C,$C1350,$U:$U),IF($A1350="user",SUMIF($B:$B,$B1350,$U:$U),SUM($U:$U))))</f>
        <v>134.69999999999999</v>
      </c>
      <c r="W1350" s="27">
        <f>V1350/J1350</f>
        <v>0.3</v>
      </c>
    </row>
    <row r="1351" spans="1:23" x14ac:dyDescent="0.3">
      <c r="A1351" s="23" t="s">
        <v>14</v>
      </c>
      <c r="B1351" s="23" t="s">
        <v>5418</v>
      </c>
      <c r="C1351" s="23" t="s">
        <v>5420</v>
      </c>
      <c r="D1351" s="23" t="s">
        <v>5499</v>
      </c>
      <c r="E1351" s="23" t="s">
        <v>5500</v>
      </c>
      <c r="F1351" s="27">
        <v>0.25</v>
      </c>
      <c r="G1351" s="24">
        <v>1</v>
      </c>
      <c r="H1351" s="25">
        <v>43.254399999999997</v>
      </c>
      <c r="I1351" s="25">
        <v>22.921800000000001</v>
      </c>
      <c r="J1351" s="26">
        <v>449</v>
      </c>
      <c r="K1351" s="26">
        <v>105</v>
      </c>
      <c r="L1351" s="27">
        <v>0.52990000000000004</v>
      </c>
      <c r="M1351" s="28">
        <v>0.65273585999999995</v>
      </c>
      <c r="N1351" s="29">
        <v>0.5</v>
      </c>
      <c r="O1351" s="31" t="s">
        <v>42</v>
      </c>
      <c r="P1351" s="31">
        <v>0.23399336030000001</v>
      </c>
      <c r="Q1351" s="31">
        <v>0.233993360265283</v>
      </c>
      <c r="R1351" s="42"/>
      <c r="S1351" s="42" t="str">
        <f>IF(R1351="","",MAX(R1351,Q1351))</f>
        <v/>
      </c>
      <c r="T1351" s="27">
        <f>IF(A1351="placement",MIN(P1351,IF(S1351="",Q1351,S1351)),"")</f>
        <v>0.233993360265283</v>
      </c>
      <c r="U1351" s="28">
        <f>IF($A1351="placement",T1351*J1351,"")</f>
        <v>105.06301875911207</v>
      </c>
      <c r="V1351" s="23">
        <f>IF($A1351="placement",U1351,IF($A1351="site",SUMIF($C:$C,$C1351,$U:$U),IF($A1351="user",SUMIF($B:$B,$B1351,$U:$U),SUM($U:$U))))</f>
        <v>105.06301875911207</v>
      </c>
      <c r="W1351" s="27">
        <f>V1351/J1351</f>
        <v>0.233993360265283</v>
      </c>
    </row>
    <row r="1352" spans="1:23" x14ac:dyDescent="0.3">
      <c r="A1352" s="17" t="s">
        <v>14</v>
      </c>
      <c r="B1352" s="17" t="s">
        <v>678</v>
      </c>
      <c r="C1352" s="17" t="s">
        <v>680</v>
      </c>
      <c r="D1352" s="17" t="s">
        <v>689</v>
      </c>
      <c r="E1352" s="17" t="s">
        <v>690</v>
      </c>
      <c r="F1352" s="18">
        <v>0.25</v>
      </c>
      <c r="G1352" s="36">
        <v>1</v>
      </c>
      <c r="H1352" s="37">
        <v>49.017000000000003</v>
      </c>
      <c r="I1352" s="37">
        <v>24.381499999999999</v>
      </c>
      <c r="J1352" s="19">
        <v>448</v>
      </c>
      <c r="K1352" s="19">
        <v>112</v>
      </c>
      <c r="L1352" s="18">
        <v>0.49740000000000001</v>
      </c>
      <c r="M1352" s="20">
        <v>0.61249043999999997</v>
      </c>
      <c r="N1352" s="21">
        <v>0.25</v>
      </c>
      <c r="O1352" s="22" t="s">
        <v>12</v>
      </c>
      <c r="P1352" s="22">
        <v>0.59183036529999999</v>
      </c>
      <c r="Q1352" s="22">
        <v>0.25</v>
      </c>
      <c r="R1352" s="43"/>
      <c r="S1352" s="42" t="str">
        <f>IF(R1352="","",MAX(R1352,Q1352))</f>
        <v/>
      </c>
      <c r="T1352" s="27">
        <f>IF(A1352="placement",MIN(P1352,IF(S1352="",Q1352,S1352)),"")</f>
        <v>0.25</v>
      </c>
      <c r="U1352" s="20">
        <f>IF($A1352="placement",T1352*J1352,"")</f>
        <v>112</v>
      </c>
      <c r="V1352" s="19">
        <f>IF($A1352="placement",U1352,IF($A1352="site",SUMIF($C:$C,$C1352,$U:$U),IF($A1352="user",SUMIF($B:$B,$B1352,$U:$U),SUM($U:$U))))</f>
        <v>112</v>
      </c>
      <c r="W1352" s="18">
        <f>V1352/J1352</f>
        <v>0.25</v>
      </c>
    </row>
    <row r="1353" spans="1:23" x14ac:dyDescent="0.3">
      <c r="A1353" s="23" t="s">
        <v>14</v>
      </c>
      <c r="B1353" s="23" t="s">
        <v>8463</v>
      </c>
      <c r="C1353" s="23" t="s">
        <v>8465</v>
      </c>
      <c r="D1353" s="23" t="s">
        <v>8468</v>
      </c>
      <c r="E1353" s="23" t="s">
        <v>8469</v>
      </c>
      <c r="F1353" s="27">
        <v>0.25</v>
      </c>
      <c r="G1353" s="24">
        <v>1</v>
      </c>
      <c r="H1353" s="25">
        <v>79.565399999999997</v>
      </c>
      <c r="I1353" s="25">
        <v>23.477</v>
      </c>
      <c r="J1353" s="26">
        <v>448</v>
      </c>
      <c r="K1353" s="26">
        <v>93</v>
      </c>
      <c r="L1353" s="27">
        <v>0.29509999999999997</v>
      </c>
      <c r="M1353" s="28">
        <v>0.63623333000000004</v>
      </c>
      <c r="N1353" s="29">
        <v>0.5</v>
      </c>
      <c r="O1353" s="31" t="s">
        <v>42</v>
      </c>
      <c r="P1353" s="31">
        <v>0.21412479870000001</v>
      </c>
      <c r="Q1353" s="31">
        <v>0.21412479873601101</v>
      </c>
      <c r="R1353" s="42"/>
      <c r="S1353" s="42" t="str">
        <f>IF(R1353="","",MAX(R1353,Q1353))</f>
        <v/>
      </c>
      <c r="T1353" s="27">
        <f>IF(A1353="placement",MIN(P1353,IF(S1353="",Q1353,S1353)),"")</f>
        <v>0.21412479870000001</v>
      </c>
      <c r="U1353" s="28">
        <f>IF($A1353="placement",T1353*J1353,"")</f>
        <v>95.92790981760001</v>
      </c>
      <c r="V1353" s="26">
        <f>IF($A1353="placement",U1353,IF($A1353="site",SUMIF($C:$C,$C1353,$U:$U),IF($A1353="user",SUMIF($B:$B,$B1353,$U:$U),SUM($U:$U))))</f>
        <v>95.92790981760001</v>
      </c>
      <c r="W1353" s="27">
        <f>V1353/J1353</f>
        <v>0.21412479870000004</v>
      </c>
    </row>
    <row r="1354" spans="1:23" x14ac:dyDescent="0.3">
      <c r="A1354" s="23" t="s">
        <v>14</v>
      </c>
      <c r="B1354" s="23" t="s">
        <v>7371</v>
      </c>
      <c r="C1354" s="23" t="s">
        <v>7373</v>
      </c>
      <c r="D1354" s="23" t="s">
        <v>7414</v>
      </c>
      <c r="E1354" s="23" t="s">
        <v>7415</v>
      </c>
      <c r="F1354" s="27">
        <v>0.25</v>
      </c>
      <c r="G1354" s="24">
        <v>1</v>
      </c>
      <c r="H1354" s="25">
        <v>89.212999999999994</v>
      </c>
      <c r="I1354" s="25">
        <v>21.8569</v>
      </c>
      <c r="J1354" s="26">
        <v>448</v>
      </c>
      <c r="K1354" s="26">
        <v>87</v>
      </c>
      <c r="L1354" s="27">
        <v>0.245</v>
      </c>
      <c r="M1354" s="28">
        <v>0.68305473999999999</v>
      </c>
      <c r="N1354" s="29">
        <v>0.55000000000000004</v>
      </c>
      <c r="O1354" s="31" t="s">
        <v>70</v>
      </c>
      <c r="P1354" s="31">
        <v>0.1947936656</v>
      </c>
      <c r="Q1354" s="31">
        <v>0.19479366564806799</v>
      </c>
      <c r="R1354" s="42"/>
      <c r="S1354" s="42" t="str">
        <f>IF(R1354="","",MAX(R1354,Q1354))</f>
        <v/>
      </c>
      <c r="T1354" s="27">
        <f>IF(A1354="placement",MIN(P1354,IF(S1354="",Q1354,S1354)),"")</f>
        <v>0.1947936656</v>
      </c>
      <c r="U1354" s="28">
        <f>IF($A1354="placement",T1354*J1354,"")</f>
        <v>87.267562188799999</v>
      </c>
      <c r="V1354" s="26">
        <f>IF($A1354="placement",U1354,IF($A1354="site",SUMIF($C:$C,$C1354,$U:$U),IF($A1354="user",SUMIF($B:$B,$B1354,$U:$U),SUM($U:$U))))</f>
        <v>87.267562188799999</v>
      </c>
      <c r="W1354" s="27">
        <f>V1354/J1354</f>
        <v>0.1947936656</v>
      </c>
    </row>
    <row r="1355" spans="1:23" x14ac:dyDescent="0.3">
      <c r="A1355" s="23" t="s">
        <v>14</v>
      </c>
      <c r="B1355" s="23" t="s">
        <v>5211</v>
      </c>
      <c r="C1355" s="23" t="s">
        <v>5213</v>
      </c>
      <c r="D1355" s="23" t="s">
        <v>5369</v>
      </c>
      <c r="E1355" s="23" t="s">
        <v>5370</v>
      </c>
      <c r="F1355" s="27">
        <v>0.15</v>
      </c>
      <c r="G1355" s="24">
        <v>0</v>
      </c>
      <c r="H1355" s="25">
        <v>28.413399999999999</v>
      </c>
      <c r="I1355" s="25">
        <v>11.7469</v>
      </c>
      <c r="J1355" s="26">
        <v>447</v>
      </c>
      <c r="K1355" s="26">
        <v>67</v>
      </c>
      <c r="L1355" s="27">
        <v>0.41339999999999999</v>
      </c>
      <c r="M1355" s="28">
        <v>1.2693318</v>
      </c>
      <c r="N1355" s="29">
        <v>0.8</v>
      </c>
      <c r="O1355" s="31" t="s">
        <v>42</v>
      </c>
      <c r="P1355" s="31">
        <v>0.3697471383</v>
      </c>
      <c r="Q1355" s="31">
        <v>0.15</v>
      </c>
      <c r="R1355" s="42"/>
      <c r="S1355" s="42" t="str">
        <f>IF(R1355="","",MAX(R1355,Q1355))</f>
        <v/>
      </c>
      <c r="T1355" s="27">
        <f>IF(A1355="placement",MIN(P1355,IF(S1355="",Q1355,S1355)),"")</f>
        <v>0.15</v>
      </c>
      <c r="U1355" s="28">
        <f>IF($A1355="placement",T1355*J1355,"")</f>
        <v>67.05</v>
      </c>
      <c r="V1355" s="26">
        <f>IF($A1355="placement",U1355,IF($A1355="site",SUMIF($C:$C,$C1355,$U:$U),IF($A1355="user",SUMIF($B:$B,$B1355,$U:$U),SUM($U:$U))))</f>
        <v>67.05</v>
      </c>
      <c r="W1355" s="27">
        <f>V1355/J1355</f>
        <v>0.15</v>
      </c>
    </row>
    <row r="1356" spans="1:23" x14ac:dyDescent="0.3">
      <c r="A1356" s="23" t="s">
        <v>14</v>
      </c>
      <c r="B1356" s="23" t="s">
        <v>678</v>
      </c>
      <c r="C1356" s="23" t="s">
        <v>680</v>
      </c>
      <c r="D1356" s="23" t="s">
        <v>872</v>
      </c>
      <c r="E1356" s="23" t="s">
        <v>873</v>
      </c>
      <c r="F1356" s="27">
        <v>0.25</v>
      </c>
      <c r="G1356" s="24">
        <v>1</v>
      </c>
      <c r="H1356" s="25">
        <v>52.9938</v>
      </c>
      <c r="I1356" s="25">
        <v>25.2484</v>
      </c>
      <c r="J1356" s="26">
        <v>446</v>
      </c>
      <c r="K1356" s="26">
        <v>111</v>
      </c>
      <c r="L1356" s="27">
        <v>0.47639999999999999</v>
      </c>
      <c r="M1356" s="28">
        <v>0.58824736</v>
      </c>
      <c r="N1356" s="29">
        <v>0.25</v>
      </c>
      <c r="O1356" s="31" t="s">
        <v>12</v>
      </c>
      <c r="P1356" s="31">
        <v>0.57500871679999999</v>
      </c>
      <c r="Q1356" s="31">
        <v>0.25</v>
      </c>
      <c r="R1356" s="42"/>
      <c r="S1356" s="42" t="str">
        <f>IF(R1356="","",MAX(R1356,Q1356))</f>
        <v/>
      </c>
      <c r="T1356" s="27">
        <f>IF(A1356="placement",MIN(P1356,IF(S1356="",Q1356,S1356)),"")</f>
        <v>0.25</v>
      </c>
      <c r="U1356" s="28">
        <f>IF($A1356="placement",T1356*J1356,"")</f>
        <v>111.5</v>
      </c>
      <c r="V1356" s="26">
        <f>IF($A1356="placement",U1356,IF($A1356="site",SUMIF($C:$C,$C1356,$U:$U),IF($A1356="user",SUMIF($B:$B,$B1356,$U:$U),SUM($U:$U))))</f>
        <v>111.5</v>
      </c>
      <c r="W1356" s="27">
        <f>V1356/J1356</f>
        <v>0.25</v>
      </c>
    </row>
    <row r="1357" spans="1:23" x14ac:dyDescent="0.3">
      <c r="A1357" s="23" t="s">
        <v>14</v>
      </c>
      <c r="B1357" s="23" t="s">
        <v>3266</v>
      </c>
      <c r="C1357" s="23" t="s">
        <v>3268</v>
      </c>
      <c r="D1357" s="23" t="s">
        <v>3333</v>
      </c>
      <c r="E1357" s="23" t="s">
        <v>3334</v>
      </c>
      <c r="F1357" s="27">
        <v>0.25</v>
      </c>
      <c r="G1357" s="24">
        <v>1</v>
      </c>
      <c r="H1357" s="25">
        <v>38.0916</v>
      </c>
      <c r="I1357" s="25">
        <v>12.8043</v>
      </c>
      <c r="J1357" s="26">
        <v>446</v>
      </c>
      <c r="K1357" s="26">
        <v>95</v>
      </c>
      <c r="L1357" s="27">
        <v>0.33610000000000001</v>
      </c>
      <c r="M1357" s="28">
        <v>1.1604038800000001</v>
      </c>
      <c r="N1357" s="29">
        <v>0.95</v>
      </c>
      <c r="O1357" s="31" t="s">
        <v>12</v>
      </c>
      <c r="P1357" s="31">
        <v>0.1813195266</v>
      </c>
      <c r="Q1357" s="31">
        <v>0.18131952657032699</v>
      </c>
      <c r="R1357" s="42"/>
      <c r="S1357" s="42" t="str">
        <f>IF(R1357="","",MAX(R1357,Q1357))</f>
        <v/>
      </c>
      <c r="T1357" s="27">
        <f>IF(A1357="placement",MIN(P1357,IF(S1357="",Q1357,S1357)),"")</f>
        <v>0.18131952657032699</v>
      </c>
      <c r="U1357" s="28">
        <f>IF($A1357="placement",T1357*J1357,"")</f>
        <v>80.868508850365842</v>
      </c>
      <c r="V1357" s="26">
        <f>IF($A1357="placement",U1357,IF($A1357="site",SUMIF($C:$C,$C1357,$U:$U),IF($A1357="user",SUMIF($B:$B,$B1357,$U:$U),SUM($U:$U))))</f>
        <v>80.868508850365842</v>
      </c>
      <c r="W1357" s="27">
        <f>V1357/J1357</f>
        <v>0.18131952657032699</v>
      </c>
    </row>
    <row r="1358" spans="1:23" x14ac:dyDescent="0.3">
      <c r="A1358" s="23" t="s">
        <v>14</v>
      </c>
      <c r="B1358" s="23" t="s">
        <v>4328</v>
      </c>
      <c r="C1358" s="23" t="s">
        <v>4329</v>
      </c>
      <c r="D1358" s="23" t="s">
        <v>4339</v>
      </c>
      <c r="E1358" s="23" t="s">
        <v>10195</v>
      </c>
      <c r="F1358" s="27">
        <v>0.25</v>
      </c>
      <c r="G1358" s="24">
        <v>1</v>
      </c>
      <c r="H1358" s="25">
        <v>463.10739999999998</v>
      </c>
      <c r="I1358" s="25">
        <v>32.494100000000003</v>
      </c>
      <c r="J1358" s="26">
        <v>445</v>
      </c>
      <c r="K1358" s="26">
        <v>111</v>
      </c>
      <c r="L1358" s="27">
        <v>7.0199999999999999E-2</v>
      </c>
      <c r="M1358" s="28">
        <v>0.45615001999999999</v>
      </c>
      <c r="N1358" s="29">
        <v>0.2</v>
      </c>
      <c r="O1358" s="31" t="s">
        <v>42</v>
      </c>
      <c r="P1358" s="31">
        <v>0.56154775859999995</v>
      </c>
      <c r="Q1358" s="31">
        <v>0.25</v>
      </c>
      <c r="R1358" s="42"/>
      <c r="S1358" s="42" t="str">
        <f>IF(R1358="","",MAX(R1358,Q1358))</f>
        <v/>
      </c>
      <c r="T1358" s="27">
        <f>IF(A1358="placement",MIN(P1358,IF(S1358="",Q1358,S1358)),"")</f>
        <v>0.25</v>
      </c>
      <c r="U1358" s="28">
        <f>IF($A1358="placement",T1358*J1358,"")</f>
        <v>111.25</v>
      </c>
      <c r="V1358" s="26">
        <f>IF($A1358="placement",U1358,IF($A1358="site",SUMIF($C:$C,$C1358,$U:$U),IF($A1358="user",SUMIF($B:$B,$B1358,$U:$U),SUM($U:$U))))</f>
        <v>111.25</v>
      </c>
      <c r="W1358" s="27">
        <f>V1358/J1358</f>
        <v>0.25</v>
      </c>
    </row>
    <row r="1359" spans="1:23" x14ac:dyDescent="0.3">
      <c r="A1359" s="11" t="s">
        <v>14</v>
      </c>
      <c r="B1359" s="11" t="s">
        <v>6638</v>
      </c>
      <c r="C1359" s="11" t="s">
        <v>6639</v>
      </c>
      <c r="D1359" s="11" t="s">
        <v>6754</v>
      </c>
      <c r="E1359" s="11" t="s">
        <v>6755</v>
      </c>
      <c r="F1359" s="12">
        <v>0.25</v>
      </c>
      <c r="G1359" s="33">
        <v>1</v>
      </c>
      <c r="H1359" s="34">
        <v>45.027799999999999</v>
      </c>
      <c r="I1359" s="34">
        <v>12.572900000000001</v>
      </c>
      <c r="J1359" s="13">
        <v>444</v>
      </c>
      <c r="K1359" s="13">
        <v>111</v>
      </c>
      <c r="L1359" s="12">
        <v>0.2792</v>
      </c>
      <c r="M1359" s="14">
        <v>1.1762806699999999</v>
      </c>
      <c r="N1359" s="15">
        <v>0.5</v>
      </c>
      <c r="O1359" s="16" t="s">
        <v>12</v>
      </c>
      <c r="P1359" s="16">
        <v>0.57493138129999999</v>
      </c>
      <c r="Q1359" s="16">
        <v>0.25</v>
      </c>
      <c r="R1359" s="44"/>
      <c r="S1359" s="42" t="str">
        <f>IF(R1359="","",MAX(R1359,Q1359))</f>
        <v/>
      </c>
      <c r="T1359" s="27">
        <f>IF(A1359="placement",MIN(P1359,IF(S1359="",Q1359,S1359)),"")</f>
        <v>0.25</v>
      </c>
      <c r="U1359" s="14">
        <f>IF($A1359="placement",T1359*J1359,"")</f>
        <v>111</v>
      </c>
      <c r="V1359" s="13">
        <f>IF($A1359="placement",U1359,IF($A1359="site",SUMIF($C:$C,$C1359,$U:$U),IF($A1359="user",SUMIF($B:$B,$B1359,$U:$U),SUM($U:$U))))</f>
        <v>111</v>
      </c>
      <c r="W1359" s="12">
        <f>V1359/J1359</f>
        <v>0.25</v>
      </c>
    </row>
    <row r="1360" spans="1:23" x14ac:dyDescent="0.3">
      <c r="A1360" s="23" t="s">
        <v>14</v>
      </c>
      <c r="B1360" s="23" t="s">
        <v>4016</v>
      </c>
      <c r="C1360" s="23" t="s">
        <v>4018</v>
      </c>
      <c r="D1360" s="23" t="s">
        <v>4043</v>
      </c>
      <c r="E1360" s="23" t="s">
        <v>4044</v>
      </c>
      <c r="F1360" s="27">
        <v>0.05</v>
      </c>
      <c r="G1360" s="24">
        <v>1</v>
      </c>
      <c r="H1360" s="25">
        <v>484.4316</v>
      </c>
      <c r="I1360" s="25">
        <v>20.854399999999998</v>
      </c>
      <c r="J1360" s="26">
        <v>444</v>
      </c>
      <c r="K1360" s="26">
        <v>22</v>
      </c>
      <c r="L1360" s="27">
        <v>4.2999999999999997E-2</v>
      </c>
      <c r="M1360" s="28">
        <v>0.71020373000000003</v>
      </c>
      <c r="N1360" s="29">
        <v>0.6</v>
      </c>
      <c r="O1360" s="31" t="s">
        <v>70</v>
      </c>
      <c r="P1360" s="31">
        <v>0.15517198970000001</v>
      </c>
      <c r="Q1360" s="31">
        <v>0.05</v>
      </c>
      <c r="R1360" s="42"/>
      <c r="S1360" s="42" t="str">
        <f>IF(R1360="","",MAX(R1360,Q1360))</f>
        <v/>
      </c>
      <c r="T1360" s="27">
        <f>IF(A1360="placement",MIN(P1360,IF(S1360="",Q1360,S1360)),"")</f>
        <v>0.05</v>
      </c>
      <c r="U1360" s="28">
        <f>IF($A1360="placement",T1360*J1360,"")</f>
        <v>22.200000000000003</v>
      </c>
      <c r="V1360" s="26">
        <f>IF($A1360="placement",U1360,IF($A1360="site",SUMIF($C:$C,$C1360,$U:$U),IF($A1360="user",SUMIF($B:$B,$B1360,$U:$U),SUM($U:$U))))</f>
        <v>22.200000000000003</v>
      </c>
      <c r="W1360" s="27">
        <f>V1360/J1360</f>
        <v>5.000000000000001E-2</v>
      </c>
    </row>
    <row r="1361" spans="1:23" x14ac:dyDescent="0.3">
      <c r="A1361" s="11" t="s">
        <v>14</v>
      </c>
      <c r="B1361" s="11" t="s">
        <v>5764</v>
      </c>
      <c r="C1361" s="11" t="s">
        <v>5766</v>
      </c>
      <c r="D1361" s="35" t="s">
        <v>5789</v>
      </c>
      <c r="E1361" s="11" t="s">
        <v>5790</v>
      </c>
      <c r="F1361" s="12">
        <v>0.05</v>
      </c>
      <c r="G1361" s="33">
        <v>1</v>
      </c>
      <c r="H1361" s="34">
        <v>129.9402</v>
      </c>
      <c r="I1361" s="34">
        <v>15.1279</v>
      </c>
      <c r="J1361" s="13">
        <v>443</v>
      </c>
      <c r="K1361" s="13">
        <v>22</v>
      </c>
      <c r="L1361" s="12">
        <v>0.1164</v>
      </c>
      <c r="M1361" s="14">
        <v>0.97516077000000001</v>
      </c>
      <c r="N1361" s="15">
        <v>0.75</v>
      </c>
      <c r="O1361" s="16" t="s">
        <v>70</v>
      </c>
      <c r="P1361" s="16">
        <v>0.23089605199999999</v>
      </c>
      <c r="Q1361" s="16">
        <v>0.05</v>
      </c>
      <c r="R1361" s="44"/>
      <c r="S1361" s="42" t="str">
        <f>IF(R1361="","",MAX(R1361,Q1361))</f>
        <v/>
      </c>
      <c r="T1361" s="27">
        <f>IF(A1361="placement",MIN(P1361,IF(S1361="",Q1361,S1361)),"")</f>
        <v>0.05</v>
      </c>
      <c r="U1361" s="14">
        <f>IF($A1361="placement",T1361*J1361,"")</f>
        <v>22.150000000000002</v>
      </c>
      <c r="V1361" s="13">
        <f>IF($A1361="placement",U1361,IF($A1361="site",SUMIF($C:$C,$C1361,$U:$U),IF($A1361="user",SUMIF($B:$B,$B1361,$U:$U),SUM($U:$U))))</f>
        <v>22.150000000000002</v>
      </c>
      <c r="W1361" s="12">
        <f>V1361/J1361</f>
        <v>0.05</v>
      </c>
    </row>
    <row r="1362" spans="1:23" x14ac:dyDescent="0.3">
      <c r="A1362" s="23" t="s">
        <v>14</v>
      </c>
      <c r="B1362" s="23" t="s">
        <v>8701</v>
      </c>
      <c r="C1362" s="23" t="s">
        <v>8703</v>
      </c>
      <c r="D1362" s="23" t="s">
        <v>10369</v>
      </c>
      <c r="E1362" s="23" t="s">
        <v>10370</v>
      </c>
      <c r="F1362" s="27">
        <v>0.25</v>
      </c>
      <c r="G1362" s="24">
        <v>1</v>
      </c>
      <c r="H1362" s="25">
        <v>165.6437</v>
      </c>
      <c r="I1362" s="25">
        <v>10.7659</v>
      </c>
      <c r="J1362" s="26">
        <v>442</v>
      </c>
      <c r="K1362" s="26">
        <v>110</v>
      </c>
      <c r="L1362" s="27">
        <v>6.5000000000000002E-2</v>
      </c>
      <c r="M1362" s="28">
        <v>1.3684679799999999</v>
      </c>
      <c r="N1362" s="29">
        <v>1</v>
      </c>
      <c r="O1362" s="31" t="s">
        <v>12</v>
      </c>
      <c r="P1362" s="31">
        <v>0.269255831</v>
      </c>
      <c r="Q1362" s="31">
        <v>0.25</v>
      </c>
      <c r="R1362" s="42"/>
      <c r="S1362" s="42" t="str">
        <f>IF(R1362="","",MAX(R1362,Q1362))</f>
        <v/>
      </c>
      <c r="T1362" s="27">
        <f>IF(A1362="placement",MIN(P1362,IF(S1362="",Q1362,S1362)),"")</f>
        <v>0.25</v>
      </c>
      <c r="U1362" s="28">
        <f>IF($A1362="placement",T1362*J1362,"")</f>
        <v>110.5</v>
      </c>
      <c r="V1362" s="26">
        <f>IF($A1362="placement",U1362,IF($A1362="site",SUMIF($C:$C,$C1362,$U:$U),IF($A1362="user",SUMIF($B:$B,$B1362,$U:$U),SUM($U:$U))))</f>
        <v>110.5</v>
      </c>
      <c r="W1362" s="27">
        <f>V1362/J1362</f>
        <v>0.25</v>
      </c>
    </row>
    <row r="1363" spans="1:23" x14ac:dyDescent="0.3">
      <c r="A1363" s="23" t="s">
        <v>14</v>
      </c>
      <c r="B1363" s="23" t="s">
        <v>8810</v>
      </c>
      <c r="C1363" s="23" t="s">
        <v>8812</v>
      </c>
      <c r="D1363" s="23" t="s">
        <v>8832</v>
      </c>
      <c r="E1363" s="23" t="s">
        <v>7033</v>
      </c>
      <c r="F1363" s="27">
        <v>0.25</v>
      </c>
      <c r="G1363" s="24">
        <v>1</v>
      </c>
      <c r="H1363" s="25">
        <v>1176.1626000000001</v>
      </c>
      <c r="I1363" s="25">
        <v>48.901600000000002</v>
      </c>
      <c r="J1363" s="26">
        <v>442</v>
      </c>
      <c r="K1363" s="26">
        <v>110</v>
      </c>
      <c r="L1363" s="27">
        <v>4.1599999999999998E-2</v>
      </c>
      <c r="M1363" s="28">
        <v>0.30121395000000001</v>
      </c>
      <c r="N1363" s="29">
        <v>0.15</v>
      </c>
      <c r="O1363" s="31" t="s">
        <v>12</v>
      </c>
      <c r="P1363" s="31">
        <v>0.50201510049999998</v>
      </c>
      <c r="Q1363" s="31">
        <v>0.25</v>
      </c>
      <c r="R1363" s="42"/>
      <c r="S1363" s="42" t="str">
        <f>IF(R1363="","",MAX(R1363,Q1363))</f>
        <v/>
      </c>
      <c r="T1363" s="27">
        <f>IF(A1363="placement",MIN(P1363,IF(S1363="",Q1363,S1363)),"")</f>
        <v>0.25</v>
      </c>
      <c r="U1363" s="28">
        <f>IF($A1363="placement",T1363*J1363,"")</f>
        <v>110.5</v>
      </c>
      <c r="V1363" s="26">
        <f>IF($A1363="placement",U1363,IF($A1363="site",SUMIF($C:$C,$C1363,$U:$U),IF($A1363="user",SUMIF($B:$B,$B1363,$U:$U),SUM($U:$U))))</f>
        <v>110.5</v>
      </c>
      <c r="W1363" s="27">
        <f>V1363/J1363</f>
        <v>0.25</v>
      </c>
    </row>
    <row r="1364" spans="1:23" hidden="1" x14ac:dyDescent="0.3">
      <c r="A1364" s="17" t="s">
        <v>13</v>
      </c>
      <c r="B1364" s="17" t="s">
        <v>2890</v>
      </c>
      <c r="C1364" s="17" t="s">
        <v>2892</v>
      </c>
      <c r="D1364" s="17" t="s">
        <v>9898</v>
      </c>
      <c r="E1364" s="17"/>
      <c r="F1364" s="18">
        <v>0.28910000000000002</v>
      </c>
      <c r="G1364" s="36">
        <v>1</v>
      </c>
      <c r="H1364" s="37">
        <v>633.27660000000003</v>
      </c>
      <c r="I1364" s="37">
        <v>86.177099999999996</v>
      </c>
      <c r="J1364" s="19">
        <v>1900</v>
      </c>
      <c r="K1364" s="19">
        <v>334</v>
      </c>
      <c r="L1364" s="18">
        <v>0.1361</v>
      </c>
      <c r="M1364" s="20">
        <v>0.73479402999999999</v>
      </c>
      <c r="N1364" s="21">
        <v>0.59481300000000004</v>
      </c>
      <c r="O1364" s="22"/>
      <c r="P1364" s="22">
        <v>0.19050376490000001</v>
      </c>
      <c r="Q1364" s="22">
        <v>0.19050376486876699</v>
      </c>
      <c r="R1364" s="43"/>
      <c r="S1364" s="42" t="str">
        <f>IF(R1364="","",MAX(R1364,Q1364))</f>
        <v/>
      </c>
      <c r="T1364" s="27" t="str">
        <f>IF(A1364="placement",MIN(P1364,IF(S1364="",Q1364,S1364)),"")</f>
        <v/>
      </c>
      <c r="U1364" s="20" t="str">
        <f>IF($A1364="placement",T1364*J1364,"")</f>
        <v/>
      </c>
      <c r="V1364" s="19">
        <f>IF($A1364="placement",U1364,IF($A1364="site",SUMIF($C:$C,$C1364,$U:$U),IF($A1364="user",SUMIF($B:$B,$B1364,$U:$U),SUM($U:$U))))</f>
        <v>361.43658878435269</v>
      </c>
      <c r="W1364" s="18">
        <f>V1364/J1364</f>
        <v>0.19022978357071194</v>
      </c>
    </row>
    <row r="1365" spans="1:23" hidden="1" x14ac:dyDescent="0.3">
      <c r="A1365" s="23" t="s">
        <v>10</v>
      </c>
      <c r="B1365" s="23" t="s">
        <v>9641</v>
      </c>
      <c r="C1365" s="23" t="s">
        <v>9898</v>
      </c>
      <c r="D1365" s="23" t="s">
        <v>9898</v>
      </c>
      <c r="E1365" s="23"/>
      <c r="F1365" s="27">
        <v>0.25</v>
      </c>
      <c r="G1365" s="24">
        <v>1</v>
      </c>
      <c r="H1365" s="25">
        <v>132.31659999999999</v>
      </c>
      <c r="I1365" s="25">
        <v>22.491399999999999</v>
      </c>
      <c r="J1365" s="26">
        <v>685</v>
      </c>
      <c r="K1365" s="26">
        <v>171</v>
      </c>
      <c r="L1365" s="27">
        <v>0.17</v>
      </c>
      <c r="M1365" s="28">
        <v>1.01505081</v>
      </c>
      <c r="N1365" s="29">
        <v>0.5</v>
      </c>
      <c r="O1365" s="31"/>
      <c r="P1365" s="31">
        <v>0.50741382239999999</v>
      </c>
      <c r="Q1365" s="31">
        <v>0.25</v>
      </c>
      <c r="R1365" s="42"/>
      <c r="S1365" s="42" t="str">
        <f>IF(R1365="","",MAX(R1365,Q1365))</f>
        <v/>
      </c>
      <c r="T1365" s="27" t="str">
        <f>IF(A1365="placement",MIN(P1365,IF(S1365="",Q1365,S1365)),"")</f>
        <v/>
      </c>
      <c r="U1365" s="28" t="str">
        <f>IF($A1365="placement",T1365*J1365,"")</f>
        <v/>
      </c>
      <c r="V1365" s="26">
        <f>IF($A1365="placement",U1365,IF($A1365="site",SUMIF($C:$C,$C1365,$U:$U),IF($A1365="user",SUMIF($B:$B,$B1365,$U:$U),SUM($U:$U))))</f>
        <v>171.25</v>
      </c>
      <c r="W1365" s="27">
        <f>V1365/J1365</f>
        <v>0.25</v>
      </c>
    </row>
    <row r="1366" spans="1:23" x14ac:dyDescent="0.3">
      <c r="A1366" s="23" t="s">
        <v>14</v>
      </c>
      <c r="B1366" s="23" t="s">
        <v>5502</v>
      </c>
      <c r="C1366" s="23" t="s">
        <v>5504</v>
      </c>
      <c r="D1366" s="23" t="s">
        <v>5521</v>
      </c>
      <c r="E1366" s="23" t="s">
        <v>5522</v>
      </c>
      <c r="F1366" s="27">
        <v>0.25</v>
      </c>
      <c r="G1366" s="24">
        <v>1</v>
      </c>
      <c r="H1366" s="25">
        <v>172.7347</v>
      </c>
      <c r="I1366" s="25">
        <v>15.186299999999999</v>
      </c>
      <c r="J1366" s="26">
        <v>442</v>
      </c>
      <c r="K1366" s="26">
        <v>98</v>
      </c>
      <c r="L1366" s="27">
        <v>8.7900000000000006E-2</v>
      </c>
      <c r="M1366" s="28">
        <v>0.97042585000000003</v>
      </c>
      <c r="N1366" s="29">
        <v>0.75</v>
      </c>
      <c r="O1366" s="31" t="s">
        <v>12</v>
      </c>
      <c r="P1366" s="31">
        <v>0.22714342700000001</v>
      </c>
      <c r="Q1366" s="31">
        <v>0.227143426991915</v>
      </c>
      <c r="R1366" s="42"/>
      <c r="S1366" s="42" t="str">
        <f>IF(R1366="","",MAX(R1366,Q1366))</f>
        <v/>
      </c>
      <c r="T1366" s="27">
        <f>IF(A1366="placement",MIN(P1366,IF(S1366="",Q1366,S1366)),"")</f>
        <v>0.227143426991915</v>
      </c>
      <c r="U1366" s="28">
        <f>IF($A1366="placement",T1366*J1366,"")</f>
        <v>100.39739473042643</v>
      </c>
      <c r="V1366" s="26">
        <f>IF($A1366="placement",U1366,IF($A1366="site",SUMIF($C:$C,$C1366,$U:$U),IF($A1366="user",SUMIF($B:$B,$B1366,$U:$U),SUM($U:$U))))</f>
        <v>100.39739473042643</v>
      </c>
      <c r="W1366" s="27">
        <f>V1366/J1366</f>
        <v>0.227143426991915</v>
      </c>
    </row>
    <row r="1367" spans="1:23" x14ac:dyDescent="0.3">
      <c r="A1367" s="23" t="s">
        <v>14</v>
      </c>
      <c r="B1367" s="23" t="s">
        <v>6232</v>
      </c>
      <c r="C1367" s="23" t="s">
        <v>6234</v>
      </c>
      <c r="D1367" s="32" t="s">
        <v>6237</v>
      </c>
      <c r="E1367" s="23" t="s">
        <v>6238</v>
      </c>
      <c r="F1367" s="27">
        <v>0.3</v>
      </c>
      <c r="G1367" s="24">
        <v>1</v>
      </c>
      <c r="H1367" s="25">
        <v>63.948500000000003</v>
      </c>
      <c r="I1367" s="25">
        <v>12.2676</v>
      </c>
      <c r="J1367" s="26">
        <v>441</v>
      </c>
      <c r="K1367" s="26">
        <v>132</v>
      </c>
      <c r="L1367" s="27">
        <v>0.1918</v>
      </c>
      <c r="M1367" s="28">
        <v>1.1983929900000001</v>
      </c>
      <c r="N1367" s="29">
        <v>0.8</v>
      </c>
      <c r="O1367" s="31" t="s">
        <v>12</v>
      </c>
      <c r="P1367" s="31">
        <v>0.33243935000000002</v>
      </c>
      <c r="Q1367" s="31">
        <v>0.3</v>
      </c>
      <c r="R1367" s="42"/>
      <c r="S1367" s="42" t="str">
        <f>IF(R1367="","",MAX(R1367,Q1367))</f>
        <v/>
      </c>
      <c r="T1367" s="27">
        <f>IF(A1367="placement",MIN(P1367,IF(S1367="",Q1367,S1367)),"")</f>
        <v>0.3</v>
      </c>
      <c r="U1367" s="28">
        <f>IF($A1367="placement",T1367*J1367,"")</f>
        <v>132.29999999999998</v>
      </c>
      <c r="V1367" s="26">
        <f>IF($A1367="placement",U1367,IF($A1367="site",SUMIF($C:$C,$C1367,$U:$U),IF($A1367="user",SUMIF($B:$B,$B1367,$U:$U),SUM($U:$U))))</f>
        <v>132.29999999999998</v>
      </c>
      <c r="W1367" s="27">
        <f>V1367/J1367</f>
        <v>0.3</v>
      </c>
    </row>
    <row r="1368" spans="1:23" x14ac:dyDescent="0.3">
      <c r="A1368" s="23" t="s">
        <v>14</v>
      </c>
      <c r="B1368" s="23" t="s">
        <v>6014</v>
      </c>
      <c r="C1368" s="23" t="s">
        <v>6016</v>
      </c>
      <c r="D1368" s="23" t="s">
        <v>6023</v>
      </c>
      <c r="E1368" s="23" t="s">
        <v>6015</v>
      </c>
      <c r="F1368" s="27">
        <v>0.33</v>
      </c>
      <c r="G1368" s="24">
        <v>1</v>
      </c>
      <c r="H1368" s="25">
        <v>96.438900000000004</v>
      </c>
      <c r="I1368" s="25">
        <v>6.0777999999999999</v>
      </c>
      <c r="J1368" s="26">
        <v>441</v>
      </c>
      <c r="K1368" s="26">
        <v>78</v>
      </c>
      <c r="L1368" s="27">
        <v>6.3E-2</v>
      </c>
      <c r="M1368" s="28">
        <v>2.4188273499999999</v>
      </c>
      <c r="N1368" s="29">
        <v>1.99</v>
      </c>
      <c r="O1368" s="31" t="s">
        <v>12</v>
      </c>
      <c r="P1368" s="31">
        <v>0.1772872902</v>
      </c>
      <c r="Q1368" s="31">
        <v>0.177287290176254</v>
      </c>
      <c r="R1368" s="42"/>
      <c r="S1368" s="42" t="str">
        <f>IF(R1368="","",MAX(R1368,Q1368))</f>
        <v/>
      </c>
      <c r="T1368" s="27">
        <f>IF(A1368="placement",MIN(P1368,IF(S1368="",Q1368,S1368)),"")</f>
        <v>0.177287290176254</v>
      </c>
      <c r="U1368" s="28">
        <f>IF($A1368="placement",T1368*J1368,"")</f>
        <v>78.183694967728016</v>
      </c>
      <c r="V1368" s="26">
        <f>IF($A1368="placement",U1368,IF($A1368="site",SUMIF($C:$C,$C1368,$U:$U),IF($A1368="user",SUMIF($B:$B,$B1368,$U:$U),SUM($U:$U))))</f>
        <v>78.183694967728016</v>
      </c>
      <c r="W1368" s="27">
        <f>V1368/J1368</f>
        <v>0.177287290176254</v>
      </c>
    </row>
    <row r="1369" spans="1:23" hidden="1" x14ac:dyDescent="0.3">
      <c r="A1369" s="23" t="s">
        <v>13</v>
      </c>
      <c r="B1369" s="23" t="s">
        <v>6909</v>
      </c>
      <c r="C1369" s="23" t="s">
        <v>6910</v>
      </c>
      <c r="D1369" s="23" t="s">
        <v>9898</v>
      </c>
      <c r="E1369" s="23"/>
      <c r="F1369" s="27">
        <v>0.3009</v>
      </c>
      <c r="G1369" s="24">
        <v>0.99968559999999995</v>
      </c>
      <c r="H1369" s="25">
        <v>253.06110000000001</v>
      </c>
      <c r="I1369" s="25">
        <v>48.796100000000003</v>
      </c>
      <c r="J1369" s="26">
        <v>1895</v>
      </c>
      <c r="K1369" s="26">
        <v>560</v>
      </c>
      <c r="L1369" s="27">
        <v>0.1928</v>
      </c>
      <c r="M1369" s="28">
        <v>1.2943271199999999</v>
      </c>
      <c r="N1369" s="29">
        <v>0.82713599999999998</v>
      </c>
      <c r="O1369" s="31"/>
      <c r="P1369" s="31">
        <v>0.36095289390000002</v>
      </c>
      <c r="Q1369" s="31">
        <v>0.30094580933035198</v>
      </c>
      <c r="R1369" s="42"/>
      <c r="S1369" s="42" t="str">
        <f>IF(R1369="","",MAX(R1369,Q1369))</f>
        <v/>
      </c>
      <c r="T1369" s="27" t="str">
        <f>IF(A1369="placement",MIN(P1369,IF(S1369="",Q1369,S1369)),"")</f>
        <v/>
      </c>
      <c r="U1369" s="28" t="str">
        <f>IF($A1369="placement",T1369*J1369,"")</f>
        <v/>
      </c>
      <c r="V1369" s="26">
        <f>IF($A1369="placement",U1369,IF($A1369="site",SUMIF($C:$C,$C1369,$U:$U),IF($A1369="user",SUMIF($B:$B,$B1369,$U:$U),SUM($U:$U))))</f>
        <v>569.68000000000006</v>
      </c>
      <c r="W1369" s="27">
        <f>V1369/J1369</f>
        <v>0.300622691292876</v>
      </c>
    </row>
    <row r="1370" spans="1:23" hidden="1" x14ac:dyDescent="0.3">
      <c r="A1370" s="23" t="s">
        <v>10</v>
      </c>
      <c r="B1370" s="23" t="s">
        <v>1654</v>
      </c>
      <c r="C1370" s="23" t="s">
        <v>9898</v>
      </c>
      <c r="D1370" s="23" t="s">
        <v>9898</v>
      </c>
      <c r="E1370" s="23"/>
      <c r="F1370" s="27">
        <v>0.25</v>
      </c>
      <c r="G1370" s="24">
        <v>1</v>
      </c>
      <c r="H1370" s="25">
        <v>153.93209999999999</v>
      </c>
      <c r="I1370" s="25">
        <v>37.046599999999998</v>
      </c>
      <c r="J1370" s="26">
        <v>679</v>
      </c>
      <c r="K1370" s="26">
        <v>170</v>
      </c>
      <c r="L1370" s="27">
        <v>0.2407</v>
      </c>
      <c r="M1370" s="28">
        <v>0.61079066999999998</v>
      </c>
      <c r="N1370" s="29">
        <v>0.4</v>
      </c>
      <c r="O1370" s="31"/>
      <c r="P1370" s="31">
        <v>0.34511114380000002</v>
      </c>
      <c r="Q1370" s="31">
        <v>0.25</v>
      </c>
      <c r="R1370" s="42">
        <v>0.3</v>
      </c>
      <c r="S1370" s="42">
        <f>IF(R1370="","",MAX(R1370,Q1370))</f>
        <v>0.3</v>
      </c>
      <c r="T1370" s="27" t="str">
        <f>IF(A1370="placement",MIN(P1370,IF(S1370="",Q1370,S1370)),"")</f>
        <v/>
      </c>
      <c r="U1370" s="28" t="str">
        <f>IF($A1370="placement",T1370*J1370,"")</f>
        <v/>
      </c>
      <c r="V1370" s="26">
        <f>IF($A1370="placement",U1370,IF($A1370="site",SUMIF($C:$C,$C1370,$U:$U),IF($A1370="user",SUMIF($B:$B,$B1370,$U:$U),SUM($U:$U))))</f>
        <v>169.75</v>
      </c>
      <c r="W1370" s="27">
        <f>V1370/J1370</f>
        <v>0.25</v>
      </c>
    </row>
    <row r="1371" spans="1:23" x14ac:dyDescent="0.3">
      <c r="A1371" s="23" t="s">
        <v>14</v>
      </c>
      <c r="B1371" s="23" t="s">
        <v>8995</v>
      </c>
      <c r="C1371" s="23" t="s">
        <v>8997</v>
      </c>
      <c r="D1371" s="23" t="s">
        <v>9012</v>
      </c>
      <c r="E1371" s="23" t="s">
        <v>8996</v>
      </c>
      <c r="F1371" s="27">
        <v>0.35</v>
      </c>
      <c r="G1371" s="24">
        <v>0</v>
      </c>
      <c r="H1371" s="25">
        <v>31.921700000000001</v>
      </c>
      <c r="I1371" s="25">
        <v>7.3480999999999996</v>
      </c>
      <c r="J1371" s="26">
        <v>440</v>
      </c>
      <c r="K1371" s="26">
        <v>109</v>
      </c>
      <c r="L1371" s="27">
        <v>0.23019999999999999</v>
      </c>
      <c r="M1371" s="28">
        <v>1.9955313800000001</v>
      </c>
      <c r="N1371" s="29">
        <v>1.5</v>
      </c>
      <c r="O1371" s="31" t="s">
        <v>42</v>
      </c>
      <c r="P1371" s="31">
        <v>0.24832051629999999</v>
      </c>
      <c r="Q1371" s="31">
        <v>0.24832051627410101</v>
      </c>
      <c r="R1371" s="42"/>
      <c r="S1371" s="42" t="str">
        <f>IF(R1371="","",MAX(R1371,Q1371))</f>
        <v/>
      </c>
      <c r="T1371" s="27">
        <f>IF(A1371="placement",MIN(P1371,IF(S1371="",Q1371,S1371)),"")</f>
        <v>0.24832051627410101</v>
      </c>
      <c r="U1371" s="28">
        <f>IF($A1371="placement",T1371*J1371,"")</f>
        <v>109.26102716060444</v>
      </c>
      <c r="V1371" s="26">
        <f>IF($A1371="placement",U1371,IF($A1371="site",SUMIF($C:$C,$C1371,$U:$U),IF($A1371="user",SUMIF($B:$B,$B1371,$U:$U),SUM($U:$U))))</f>
        <v>109.26102716060444</v>
      </c>
      <c r="W1371" s="27">
        <f>V1371/J1371</f>
        <v>0.24832051627410101</v>
      </c>
    </row>
    <row r="1372" spans="1:23" x14ac:dyDescent="0.3">
      <c r="A1372" s="17" t="s">
        <v>14</v>
      </c>
      <c r="B1372" s="17" t="s">
        <v>678</v>
      </c>
      <c r="C1372" s="17" t="s">
        <v>680</v>
      </c>
      <c r="D1372" s="17" t="s">
        <v>876</v>
      </c>
      <c r="E1372" s="17" t="s">
        <v>877</v>
      </c>
      <c r="F1372" s="18">
        <v>0.25</v>
      </c>
      <c r="G1372" s="36">
        <v>1</v>
      </c>
      <c r="H1372" s="37">
        <v>50.294499999999999</v>
      </c>
      <c r="I1372" s="37">
        <v>24.284099999999999</v>
      </c>
      <c r="J1372" s="19">
        <v>438</v>
      </c>
      <c r="K1372" s="19">
        <v>109</v>
      </c>
      <c r="L1372" s="18">
        <v>0.48280000000000001</v>
      </c>
      <c r="M1372" s="20">
        <v>0.60069211</v>
      </c>
      <c r="N1372" s="21">
        <v>0.25</v>
      </c>
      <c r="O1372" s="22" t="s">
        <v>12</v>
      </c>
      <c r="P1372" s="22">
        <v>0.58381340849999996</v>
      </c>
      <c r="Q1372" s="22">
        <v>0.25</v>
      </c>
      <c r="R1372" s="43"/>
      <c r="S1372" s="42" t="str">
        <f>IF(R1372="","",MAX(R1372,Q1372))</f>
        <v/>
      </c>
      <c r="T1372" s="27">
        <f>IF(A1372="placement",MIN(P1372,IF(S1372="",Q1372,S1372)),"")</f>
        <v>0.25</v>
      </c>
      <c r="U1372" s="20">
        <f>IF($A1372="placement",T1372*J1372,"")</f>
        <v>109.5</v>
      </c>
      <c r="V1372" s="19">
        <f>IF($A1372="placement",U1372,IF($A1372="site",SUMIF($C:$C,$C1372,$U:$U),IF($A1372="user",SUMIF($B:$B,$B1372,$U:$U),SUM($U:$U))))</f>
        <v>109.5</v>
      </c>
      <c r="W1372" s="18">
        <f>V1372/J1372</f>
        <v>0.25</v>
      </c>
    </row>
    <row r="1373" spans="1:23" x14ac:dyDescent="0.3">
      <c r="A1373" s="17" t="s">
        <v>14</v>
      </c>
      <c r="B1373" s="17" t="s">
        <v>2238</v>
      </c>
      <c r="C1373" s="17" t="s">
        <v>2240</v>
      </c>
      <c r="D1373" s="17" t="s">
        <v>9981</v>
      </c>
      <c r="E1373" s="17" t="s">
        <v>9982</v>
      </c>
      <c r="F1373" s="18">
        <v>0.25</v>
      </c>
      <c r="G1373" s="36">
        <v>1</v>
      </c>
      <c r="H1373" s="37">
        <v>302.38240000000002</v>
      </c>
      <c r="I1373" s="37">
        <v>32.582099999999997</v>
      </c>
      <c r="J1373" s="19">
        <v>437</v>
      </c>
      <c r="K1373" s="19">
        <v>109</v>
      </c>
      <c r="L1373" s="18">
        <v>0.10780000000000001</v>
      </c>
      <c r="M1373" s="20">
        <v>0.44715028000000001</v>
      </c>
      <c r="N1373" s="21">
        <v>0.25</v>
      </c>
      <c r="O1373" s="22" t="s">
        <v>12</v>
      </c>
      <c r="P1373" s="22">
        <v>0.44090384939999999</v>
      </c>
      <c r="Q1373" s="22">
        <v>0.25</v>
      </c>
      <c r="R1373" s="43"/>
      <c r="S1373" s="42" t="str">
        <f>IF(R1373="","",MAX(R1373,Q1373))</f>
        <v/>
      </c>
      <c r="T1373" s="27">
        <f>IF(A1373="placement",MIN(P1373,IF(S1373="",Q1373,S1373)),"")</f>
        <v>0.25</v>
      </c>
      <c r="U1373" s="20">
        <f>IF($A1373="placement",T1373*J1373,"")</f>
        <v>109.25</v>
      </c>
      <c r="V1373" s="19">
        <f>IF($A1373="placement",U1373,IF($A1373="site",SUMIF($C:$C,$C1373,$U:$U),IF($A1373="user",SUMIF($B:$B,$B1373,$U:$U),SUM($U:$U))))</f>
        <v>109.25</v>
      </c>
      <c r="W1373" s="18">
        <f>V1373/J1373</f>
        <v>0.25</v>
      </c>
    </row>
    <row r="1374" spans="1:23" x14ac:dyDescent="0.3">
      <c r="A1374" s="11" t="s">
        <v>14</v>
      </c>
      <c r="B1374" s="11" t="s">
        <v>678</v>
      </c>
      <c r="C1374" s="11" t="s">
        <v>680</v>
      </c>
      <c r="D1374" s="11" t="s">
        <v>705</v>
      </c>
      <c r="E1374" s="11" t="s">
        <v>706</v>
      </c>
      <c r="F1374" s="12">
        <v>0.25</v>
      </c>
      <c r="G1374" s="33">
        <v>1</v>
      </c>
      <c r="H1374" s="34">
        <v>54.232300000000002</v>
      </c>
      <c r="I1374" s="34">
        <v>25.437100000000001</v>
      </c>
      <c r="J1374" s="13">
        <v>435</v>
      </c>
      <c r="K1374" s="13">
        <v>109</v>
      </c>
      <c r="L1374" s="12">
        <v>0.46899999999999997</v>
      </c>
      <c r="M1374" s="14">
        <v>0.5702372</v>
      </c>
      <c r="N1374" s="15">
        <v>0.25</v>
      </c>
      <c r="O1374" s="16" t="s">
        <v>12</v>
      </c>
      <c r="P1374" s="16">
        <v>0.56158594750000002</v>
      </c>
      <c r="Q1374" s="16">
        <v>0.25</v>
      </c>
      <c r="R1374" s="44"/>
      <c r="S1374" s="42" t="str">
        <f>IF(R1374="","",MAX(R1374,Q1374))</f>
        <v/>
      </c>
      <c r="T1374" s="27">
        <f>IF(A1374="placement",MIN(P1374,IF(S1374="",Q1374,S1374)),"")</f>
        <v>0.25</v>
      </c>
      <c r="U1374" s="14">
        <f>IF($A1374="placement",T1374*J1374,"")</f>
        <v>108.75</v>
      </c>
      <c r="V1374" s="13">
        <f>IF($A1374="placement",U1374,IF($A1374="site",SUMIF($C:$C,$C1374,$U:$U),IF($A1374="user",SUMIF($B:$B,$B1374,$U:$U),SUM($U:$U))))</f>
        <v>108.75</v>
      </c>
      <c r="W1374" s="12">
        <f>V1374/J1374</f>
        <v>0.25</v>
      </c>
    </row>
    <row r="1375" spans="1:23" hidden="1" x14ac:dyDescent="0.3">
      <c r="A1375" s="23" t="s">
        <v>13</v>
      </c>
      <c r="B1375" s="23" t="s">
        <v>8483</v>
      </c>
      <c r="C1375" s="23" t="s">
        <v>8484</v>
      </c>
      <c r="D1375" s="23" t="s">
        <v>9898</v>
      </c>
      <c r="E1375" s="23"/>
      <c r="F1375" s="27">
        <v>0.35420000000000001</v>
      </c>
      <c r="G1375" s="24">
        <v>0</v>
      </c>
      <c r="H1375" s="25">
        <v>196.6337</v>
      </c>
      <c r="I1375" s="25">
        <v>29.166899999999998</v>
      </c>
      <c r="J1375" s="26">
        <v>1894</v>
      </c>
      <c r="K1375" s="26">
        <v>499</v>
      </c>
      <c r="L1375" s="27">
        <v>0.14829999999999999</v>
      </c>
      <c r="M1375" s="28">
        <v>2.1645390899999999</v>
      </c>
      <c r="N1375" s="29">
        <v>1.57741</v>
      </c>
      <c r="O1375" s="31"/>
      <c r="P1375" s="31">
        <v>0.27124901350000002</v>
      </c>
      <c r="Q1375" s="31">
        <v>0.27124901351048902</v>
      </c>
      <c r="R1375" s="42"/>
      <c r="S1375" s="42" t="str">
        <f>IF(R1375="","",MAX(R1375,Q1375))</f>
        <v/>
      </c>
      <c r="T1375" s="27" t="str">
        <f>IF(A1375="placement",MIN(P1375,IF(S1375="",Q1375,S1375)),"")</f>
        <v/>
      </c>
      <c r="U1375" s="28" t="str">
        <f>IF($A1375="placement",T1375*J1375,"")</f>
        <v/>
      </c>
      <c r="V1375" s="26">
        <f>IF($A1375="placement",U1375,IF($A1375="site",SUMIF($C:$C,$C1375,$U:$U),IF($A1375="user",SUMIF($B:$B,$B1375,$U:$U),SUM($U:$U))))</f>
        <v>498.78022471310055</v>
      </c>
      <c r="W1375" s="27">
        <f>V1375/J1375</f>
        <v>0.26334753152750823</v>
      </c>
    </row>
    <row r="1376" spans="1:23" hidden="1" x14ac:dyDescent="0.3">
      <c r="A1376" s="23" t="s">
        <v>10</v>
      </c>
      <c r="B1376" s="23" t="s">
        <v>10037</v>
      </c>
      <c r="C1376" s="23" t="s">
        <v>9898</v>
      </c>
      <c r="D1376" s="23" t="s">
        <v>9898</v>
      </c>
      <c r="E1376" s="23"/>
      <c r="F1376" s="27">
        <v>0.25</v>
      </c>
      <c r="G1376" s="24">
        <v>1</v>
      </c>
      <c r="H1376" s="25">
        <v>3960.5603999999998</v>
      </c>
      <c r="I1376" s="25">
        <v>40.175699999999999</v>
      </c>
      <c r="J1376" s="26">
        <v>653</v>
      </c>
      <c r="K1376" s="26">
        <v>163</v>
      </c>
      <c r="L1376" s="27">
        <v>1.01E-2</v>
      </c>
      <c r="M1376" s="28">
        <v>0.54179142000000002</v>
      </c>
      <c r="N1376" s="29">
        <v>0.10172399999999999</v>
      </c>
      <c r="O1376" s="31"/>
      <c r="P1376" s="31">
        <v>0.81224508740000001</v>
      </c>
      <c r="Q1376" s="31">
        <v>0.25</v>
      </c>
      <c r="R1376" s="42"/>
      <c r="S1376" s="42" t="str">
        <f>IF(R1376="","",MAX(R1376,Q1376))</f>
        <v/>
      </c>
      <c r="T1376" s="27" t="str">
        <f>IF(A1376="placement",MIN(P1376,IF(S1376="",Q1376,S1376)),"")</f>
        <v/>
      </c>
      <c r="U1376" s="28" t="str">
        <f>IF($A1376="placement",T1376*J1376,"")</f>
        <v/>
      </c>
      <c r="V1376" s="26">
        <f>IF($A1376="placement",U1376,IF($A1376="site",SUMIF($C:$C,$C1376,$U:$U),IF($A1376="user",SUMIF($B:$B,$B1376,$U:$U),SUM($U:$U))))</f>
        <v>163.25</v>
      </c>
      <c r="W1376" s="27">
        <f>V1376/J1376</f>
        <v>0.25</v>
      </c>
    </row>
    <row r="1377" spans="1:23" x14ac:dyDescent="0.3">
      <c r="A1377" s="23" t="s">
        <v>14</v>
      </c>
      <c r="B1377" s="23" t="s">
        <v>4894</v>
      </c>
      <c r="C1377" s="23" t="s">
        <v>4896</v>
      </c>
      <c r="D1377" s="23" t="s">
        <v>4901</v>
      </c>
      <c r="E1377" s="23" t="s">
        <v>4902</v>
      </c>
      <c r="F1377" s="27">
        <v>0.33</v>
      </c>
      <c r="G1377" s="24">
        <v>1</v>
      </c>
      <c r="H1377" s="25">
        <v>170.4573</v>
      </c>
      <c r="I1377" s="25">
        <v>20.463200000000001</v>
      </c>
      <c r="J1377" s="26">
        <v>434</v>
      </c>
      <c r="K1377" s="26">
        <v>123</v>
      </c>
      <c r="L1377" s="27">
        <v>0.12</v>
      </c>
      <c r="M1377" s="28">
        <v>0.70715185999999997</v>
      </c>
      <c r="N1377" s="29">
        <v>0.5</v>
      </c>
      <c r="O1377" s="31" t="s">
        <v>12</v>
      </c>
      <c r="P1377" s="31">
        <v>0.29293829259999998</v>
      </c>
      <c r="Q1377" s="31">
        <v>0.29293829261695098</v>
      </c>
      <c r="R1377" s="42"/>
      <c r="S1377" s="42" t="str">
        <f>IF(R1377="","",MAX(R1377,Q1377))</f>
        <v/>
      </c>
      <c r="T1377" s="27">
        <f>IF(A1377="placement",MIN(P1377,IF(S1377="",Q1377,S1377)),"")</f>
        <v>0.29293829259999998</v>
      </c>
      <c r="U1377" s="28">
        <f>IF($A1377="placement",T1377*J1377,"")</f>
        <v>127.1352189884</v>
      </c>
      <c r="V1377" s="26">
        <f>IF($A1377="placement",U1377,IF($A1377="site",SUMIF($C:$C,$C1377,$U:$U),IF($A1377="user",SUMIF($B:$B,$B1377,$U:$U),SUM($U:$U))))</f>
        <v>127.1352189884</v>
      </c>
      <c r="W1377" s="27">
        <f>V1377/J1377</f>
        <v>0.29293829259999998</v>
      </c>
    </row>
    <row r="1378" spans="1:23" x14ac:dyDescent="0.3">
      <c r="A1378" s="23" t="s">
        <v>14</v>
      </c>
      <c r="B1378" s="23" t="s">
        <v>678</v>
      </c>
      <c r="C1378" s="23" t="s">
        <v>680</v>
      </c>
      <c r="D1378" s="23" t="s">
        <v>938</v>
      </c>
      <c r="E1378" s="23" t="s">
        <v>939</v>
      </c>
      <c r="F1378" s="27">
        <v>0.25</v>
      </c>
      <c r="G1378" s="24">
        <v>1</v>
      </c>
      <c r="H1378" s="25">
        <v>125.5334</v>
      </c>
      <c r="I1378" s="25">
        <v>29.478999999999999</v>
      </c>
      <c r="J1378" s="26">
        <v>434</v>
      </c>
      <c r="K1378" s="26">
        <v>109</v>
      </c>
      <c r="L1378" s="27">
        <v>0.23480000000000001</v>
      </c>
      <c r="M1378" s="28">
        <v>0.49116125999999999</v>
      </c>
      <c r="N1378" s="29">
        <v>0.3</v>
      </c>
      <c r="O1378" s="31" t="s">
        <v>12</v>
      </c>
      <c r="P1378" s="31">
        <v>0.38920264500000001</v>
      </c>
      <c r="Q1378" s="31">
        <v>0.25</v>
      </c>
      <c r="R1378" s="42"/>
      <c r="S1378" s="42" t="str">
        <f>IF(R1378="","",MAX(R1378,Q1378))</f>
        <v/>
      </c>
      <c r="T1378" s="27">
        <f>IF(A1378="placement",MIN(P1378,IF(S1378="",Q1378,S1378)),"")</f>
        <v>0.25</v>
      </c>
      <c r="U1378" s="28">
        <f>IF($A1378="placement",T1378*J1378,"")</f>
        <v>108.5</v>
      </c>
      <c r="V1378" s="26">
        <f>IF($A1378="placement",U1378,IF($A1378="site",SUMIF($C:$C,$C1378,$U:$U),IF($A1378="user",SUMIF($B:$B,$B1378,$U:$U),SUM($U:$U))))</f>
        <v>108.5</v>
      </c>
      <c r="W1378" s="27">
        <f>V1378/J1378</f>
        <v>0.25</v>
      </c>
    </row>
    <row r="1379" spans="1:23" x14ac:dyDescent="0.3">
      <c r="A1379" s="23" t="s">
        <v>14</v>
      </c>
      <c r="B1379" s="23" t="s">
        <v>5566</v>
      </c>
      <c r="C1379" s="23" t="s">
        <v>5568</v>
      </c>
      <c r="D1379" s="23" t="s">
        <v>5571</v>
      </c>
      <c r="E1379" s="23" t="s">
        <v>5567</v>
      </c>
      <c r="F1379" s="27">
        <v>0.25</v>
      </c>
      <c r="G1379" s="24">
        <v>1</v>
      </c>
      <c r="H1379" s="25">
        <v>254.09309999999999</v>
      </c>
      <c r="I1379" s="25">
        <v>16.7013</v>
      </c>
      <c r="J1379" s="26">
        <v>434</v>
      </c>
      <c r="K1379" s="26">
        <v>108</v>
      </c>
      <c r="L1379" s="27">
        <v>6.5699999999999995E-2</v>
      </c>
      <c r="M1379" s="28">
        <v>0.86562455000000005</v>
      </c>
      <c r="N1379" s="29">
        <v>0.4</v>
      </c>
      <c r="O1379" s="31" t="s">
        <v>12</v>
      </c>
      <c r="P1379" s="31">
        <v>0.53790589460000005</v>
      </c>
      <c r="Q1379" s="31">
        <v>0.25</v>
      </c>
      <c r="R1379" s="42"/>
      <c r="S1379" s="42" t="str">
        <f>IF(R1379="","",MAX(R1379,Q1379))</f>
        <v/>
      </c>
      <c r="T1379" s="27">
        <f>IF(A1379="placement",MIN(P1379,IF(S1379="",Q1379,S1379)),"")</f>
        <v>0.25</v>
      </c>
      <c r="U1379" s="28">
        <f>IF($A1379="placement",T1379*J1379,"")</f>
        <v>108.5</v>
      </c>
      <c r="V1379" s="26">
        <f>IF($A1379="placement",U1379,IF($A1379="site",SUMIF($C:$C,$C1379,$U:$U),IF($A1379="user",SUMIF($B:$B,$B1379,$U:$U),SUM($U:$U))))</f>
        <v>108.5</v>
      </c>
      <c r="W1379" s="27">
        <f>V1379/J1379</f>
        <v>0.25</v>
      </c>
    </row>
    <row r="1380" spans="1:23" x14ac:dyDescent="0.3">
      <c r="A1380" s="17" t="s">
        <v>14</v>
      </c>
      <c r="B1380" s="17" t="s">
        <v>277</v>
      </c>
      <c r="C1380" s="17" t="s">
        <v>279</v>
      </c>
      <c r="D1380" s="17" t="s">
        <v>373</v>
      </c>
      <c r="E1380" s="17" t="s">
        <v>374</v>
      </c>
      <c r="F1380" s="18">
        <v>0.25</v>
      </c>
      <c r="G1380" s="36">
        <v>1</v>
      </c>
      <c r="H1380" s="37">
        <v>46.8812</v>
      </c>
      <c r="I1380" s="37">
        <v>6.0465999999999998</v>
      </c>
      <c r="J1380" s="19">
        <v>434</v>
      </c>
      <c r="K1380" s="19">
        <v>71</v>
      </c>
      <c r="L1380" s="18">
        <v>0.129</v>
      </c>
      <c r="M1380" s="20">
        <v>2.3928200199999998</v>
      </c>
      <c r="N1380" s="21">
        <v>2</v>
      </c>
      <c r="O1380" s="22" t="s">
        <v>12</v>
      </c>
      <c r="P1380" s="22">
        <v>0.16416613599999999</v>
      </c>
      <c r="Q1380" s="22">
        <v>0.164166135951855</v>
      </c>
      <c r="R1380" s="43"/>
      <c r="S1380" s="42" t="str">
        <f>IF(R1380="","",MAX(R1380,Q1380))</f>
        <v/>
      </c>
      <c r="T1380" s="27">
        <f>IF(A1380="placement",MIN(P1380,IF(S1380="",Q1380,S1380)),"")</f>
        <v>0.164166135951855</v>
      </c>
      <c r="U1380" s="20">
        <f>IF($A1380="placement",T1380*J1380,"")</f>
        <v>71.248103003105072</v>
      </c>
      <c r="V1380" s="17">
        <f>IF($A1380="placement",U1380,IF($A1380="site",SUMIF($C:$C,$C1380,$U:$U),IF($A1380="user",SUMIF($B:$B,$B1380,$U:$U),SUM($U:$U))))</f>
        <v>71.248103003105072</v>
      </c>
      <c r="W1380" s="18">
        <f>V1380/J1380</f>
        <v>0.164166135951855</v>
      </c>
    </row>
    <row r="1381" spans="1:23" x14ac:dyDescent="0.3">
      <c r="A1381" s="23" t="s">
        <v>14</v>
      </c>
      <c r="B1381" s="23" t="s">
        <v>678</v>
      </c>
      <c r="C1381" s="23" t="s">
        <v>680</v>
      </c>
      <c r="D1381" s="23" t="s">
        <v>760</v>
      </c>
      <c r="E1381" s="23" t="s">
        <v>761</v>
      </c>
      <c r="F1381" s="27">
        <v>0.25</v>
      </c>
      <c r="G1381" s="24">
        <v>1</v>
      </c>
      <c r="H1381" s="25">
        <v>50.9298</v>
      </c>
      <c r="I1381" s="25">
        <v>24.381900000000002</v>
      </c>
      <c r="J1381" s="26">
        <v>433</v>
      </c>
      <c r="K1381" s="26">
        <v>108</v>
      </c>
      <c r="L1381" s="27">
        <v>0.47870000000000001</v>
      </c>
      <c r="M1381" s="28">
        <v>0.59227881999999998</v>
      </c>
      <c r="N1381" s="29">
        <v>0.25</v>
      </c>
      <c r="O1381" s="31" t="s">
        <v>12</v>
      </c>
      <c r="P1381" s="31">
        <v>0.5779015059</v>
      </c>
      <c r="Q1381" s="31">
        <v>0.25</v>
      </c>
      <c r="R1381" s="42">
        <v>0.38</v>
      </c>
      <c r="S1381" s="42">
        <f>IF(R1381="","",MAX(R1381,Q1381))</f>
        <v>0.38</v>
      </c>
      <c r="T1381" s="27">
        <f>IF(A1381="placement",MIN(P1381,IF(S1381="",Q1381,S1381)),"")</f>
        <v>0.38</v>
      </c>
      <c r="U1381" s="28">
        <f>IF($A1381="placement",T1381*J1381,"")</f>
        <v>164.54</v>
      </c>
      <c r="V1381" s="26">
        <f>IF($A1381="placement",U1381,IF($A1381="site",SUMIF($C:$C,$C1381,$U:$U),IF($A1381="user",SUMIF($B:$B,$B1381,$U:$U),SUM($U:$U))))</f>
        <v>164.54</v>
      </c>
      <c r="W1381" s="27">
        <f>V1381/J1381</f>
        <v>0.38</v>
      </c>
    </row>
    <row r="1382" spans="1:23" x14ac:dyDescent="0.3">
      <c r="A1382" s="17" t="s">
        <v>14</v>
      </c>
      <c r="B1382" s="17" t="s">
        <v>592</v>
      </c>
      <c r="C1382" s="17" t="s">
        <v>594</v>
      </c>
      <c r="D1382" s="17" t="s">
        <v>603</v>
      </c>
      <c r="E1382" s="17" t="s">
        <v>604</v>
      </c>
      <c r="F1382" s="18">
        <v>0.25</v>
      </c>
      <c r="G1382" s="36">
        <v>1</v>
      </c>
      <c r="H1382" s="37">
        <v>111.7016</v>
      </c>
      <c r="I1382" s="37">
        <v>27.144400000000001</v>
      </c>
      <c r="J1382" s="19">
        <v>432</v>
      </c>
      <c r="K1382" s="19">
        <v>102</v>
      </c>
      <c r="L1382" s="18">
        <v>0.24299999999999999</v>
      </c>
      <c r="M1382" s="20">
        <v>0.53025876999999999</v>
      </c>
      <c r="N1382" s="21">
        <v>0.4</v>
      </c>
      <c r="O1382" s="22" t="s">
        <v>12</v>
      </c>
      <c r="P1382" s="22">
        <v>0.24565133240000001</v>
      </c>
      <c r="Q1382" s="22">
        <v>0.245651332440077</v>
      </c>
      <c r="R1382" s="43"/>
      <c r="S1382" s="42" t="str">
        <f>IF(R1382="","",MAX(R1382,Q1382))</f>
        <v/>
      </c>
      <c r="T1382" s="27">
        <f>IF(A1382="placement",MIN(P1382,IF(S1382="",Q1382,S1382)),"")</f>
        <v>0.24565133240000001</v>
      </c>
      <c r="U1382" s="20">
        <f>IF($A1382="placement",T1382*J1382,"")</f>
        <v>106.12137559680001</v>
      </c>
      <c r="V1382" s="19">
        <f>IF($A1382="placement",U1382,IF($A1382="site",SUMIF($C:$C,$C1382,$U:$U),IF($A1382="user",SUMIF($B:$B,$B1382,$U:$U),SUM($U:$U))))</f>
        <v>106.12137559680001</v>
      </c>
      <c r="W1382" s="18">
        <f>V1382/J1382</f>
        <v>0.24565133240000001</v>
      </c>
    </row>
    <row r="1383" spans="1:23" x14ac:dyDescent="0.3">
      <c r="A1383" s="23" t="s">
        <v>14</v>
      </c>
      <c r="B1383" s="23" t="s">
        <v>2916</v>
      </c>
      <c r="C1383" s="23" t="s">
        <v>2917</v>
      </c>
      <c r="D1383" s="23" t="s">
        <v>2924</v>
      </c>
      <c r="E1383" s="23" t="s">
        <v>2925</v>
      </c>
      <c r="F1383" s="27">
        <v>0.25</v>
      </c>
      <c r="G1383" s="24">
        <v>1</v>
      </c>
      <c r="H1383" s="25">
        <v>149.8706</v>
      </c>
      <c r="I1383" s="25">
        <v>35.2592</v>
      </c>
      <c r="J1383" s="26">
        <v>431</v>
      </c>
      <c r="K1383" s="26">
        <v>108</v>
      </c>
      <c r="L1383" s="27">
        <v>0.23530000000000001</v>
      </c>
      <c r="M1383" s="28">
        <v>0.40782531</v>
      </c>
      <c r="N1383" s="29">
        <v>0.15</v>
      </c>
      <c r="O1383" s="31" t="s">
        <v>12</v>
      </c>
      <c r="P1383" s="31">
        <v>0.63219546140000005</v>
      </c>
      <c r="Q1383" s="31">
        <v>0.25</v>
      </c>
      <c r="R1383" s="42"/>
      <c r="S1383" s="42" t="str">
        <f>IF(R1383="","",MAX(R1383,Q1383))</f>
        <v/>
      </c>
      <c r="T1383" s="27">
        <f>IF(A1383="placement",MIN(P1383,IF(S1383="",Q1383,S1383)),"")</f>
        <v>0.25</v>
      </c>
      <c r="U1383" s="28">
        <f>IF($A1383="placement",T1383*J1383,"")</f>
        <v>107.75</v>
      </c>
      <c r="V1383" s="26">
        <f>IF($A1383="placement",U1383,IF($A1383="site",SUMIF($C:$C,$C1383,$U:$U),IF($A1383="user",SUMIF($B:$B,$B1383,$U:$U),SUM($U:$U))))</f>
        <v>107.75</v>
      </c>
      <c r="W1383" s="27">
        <f>V1383/J1383</f>
        <v>0.25</v>
      </c>
    </row>
    <row r="1384" spans="1:23" x14ac:dyDescent="0.3">
      <c r="A1384" s="23" t="s">
        <v>14</v>
      </c>
      <c r="B1384" s="23" t="s">
        <v>6986</v>
      </c>
      <c r="C1384" s="23" t="s">
        <v>6987</v>
      </c>
      <c r="D1384" s="23" t="s">
        <v>6990</v>
      </c>
      <c r="E1384" s="23" t="s">
        <v>6991</v>
      </c>
      <c r="F1384" s="27">
        <v>0.25</v>
      </c>
      <c r="G1384" s="24">
        <v>1</v>
      </c>
      <c r="H1384" s="25">
        <v>337.43450000000001</v>
      </c>
      <c r="I1384" s="25">
        <v>17.179099999999998</v>
      </c>
      <c r="J1384" s="26">
        <v>431</v>
      </c>
      <c r="K1384" s="26">
        <v>108</v>
      </c>
      <c r="L1384" s="27">
        <v>5.0900000000000001E-2</v>
      </c>
      <c r="M1384" s="28">
        <v>0.83600726999999997</v>
      </c>
      <c r="N1384" s="29">
        <v>0.4</v>
      </c>
      <c r="O1384" s="31" t="s">
        <v>12</v>
      </c>
      <c r="P1384" s="31">
        <v>0.52153526009999995</v>
      </c>
      <c r="Q1384" s="31">
        <v>0.249999999999999</v>
      </c>
      <c r="R1384" s="42"/>
      <c r="S1384" s="42" t="str">
        <f>IF(R1384="","",MAX(R1384,Q1384))</f>
        <v/>
      </c>
      <c r="T1384" s="27">
        <f>IF(A1384="placement",MIN(P1384,IF(S1384="",Q1384,S1384)),"")</f>
        <v>0.249999999999999</v>
      </c>
      <c r="U1384" s="28">
        <f>IF($A1384="placement",T1384*J1384,"")</f>
        <v>107.74999999999957</v>
      </c>
      <c r="V1384" s="26">
        <f>IF($A1384="placement",U1384,IF($A1384="site",SUMIF($C:$C,$C1384,$U:$U),IF($A1384="user",SUMIF($B:$B,$B1384,$U:$U),SUM($U:$U))))</f>
        <v>107.74999999999957</v>
      </c>
      <c r="W1384" s="27">
        <f>V1384/J1384</f>
        <v>0.249999999999999</v>
      </c>
    </row>
    <row r="1385" spans="1:23" x14ac:dyDescent="0.3">
      <c r="A1385" s="23" t="s">
        <v>14</v>
      </c>
      <c r="B1385" s="23" t="s">
        <v>1658</v>
      </c>
      <c r="C1385" s="23" t="s">
        <v>1659</v>
      </c>
      <c r="D1385" s="23" t="s">
        <v>1660</v>
      </c>
      <c r="E1385" s="23" t="s">
        <v>1661</v>
      </c>
      <c r="F1385" s="27">
        <v>0.15</v>
      </c>
      <c r="G1385" s="24">
        <v>0</v>
      </c>
      <c r="H1385" s="25">
        <v>34.264499999999998</v>
      </c>
      <c r="I1385" s="25">
        <v>10.1624</v>
      </c>
      <c r="J1385" s="26">
        <v>431</v>
      </c>
      <c r="K1385" s="26">
        <v>65</v>
      </c>
      <c r="L1385" s="27">
        <v>0.29659999999999997</v>
      </c>
      <c r="M1385" s="28">
        <v>1.4129897199999999</v>
      </c>
      <c r="N1385" s="29">
        <v>1</v>
      </c>
      <c r="O1385" s="31" t="s">
        <v>42</v>
      </c>
      <c r="P1385" s="31">
        <v>0.29228076959999999</v>
      </c>
      <c r="Q1385" s="31">
        <v>0.15</v>
      </c>
      <c r="R1385" s="42">
        <v>0.2</v>
      </c>
      <c r="S1385" s="42">
        <f>IF(R1385="","",MAX(R1385,Q1385))</f>
        <v>0.2</v>
      </c>
      <c r="T1385" s="27">
        <f>IF(A1385="placement",MIN(P1385,IF(S1385="",Q1385,S1385)),"")</f>
        <v>0.2</v>
      </c>
      <c r="U1385" s="28">
        <f>IF($A1385="placement",T1385*J1385,"")</f>
        <v>86.2</v>
      </c>
      <c r="V1385" s="26">
        <f>IF($A1385="placement",U1385,IF($A1385="site",SUMIF($C:$C,$C1385,$U:$U),IF($A1385="user",SUMIF($B:$B,$B1385,$U:$U),SUM($U:$U))))</f>
        <v>86.2</v>
      </c>
      <c r="W1385" s="27">
        <f>V1385/J1385</f>
        <v>0.2</v>
      </c>
    </row>
    <row r="1386" spans="1:23" x14ac:dyDescent="0.3">
      <c r="A1386" s="17" t="s">
        <v>14</v>
      </c>
      <c r="B1386" s="17" t="s">
        <v>7472</v>
      </c>
      <c r="C1386" s="17" t="s">
        <v>7473</v>
      </c>
      <c r="D1386" s="17" t="s">
        <v>7510</v>
      </c>
      <c r="E1386" s="17" t="s">
        <v>7511</v>
      </c>
      <c r="F1386" s="18">
        <v>0.25</v>
      </c>
      <c r="G1386" s="36">
        <v>1</v>
      </c>
      <c r="H1386" s="37">
        <v>44.654600000000002</v>
      </c>
      <c r="I1386" s="37">
        <v>5.7971000000000004</v>
      </c>
      <c r="J1386" s="19">
        <v>431</v>
      </c>
      <c r="K1386" s="19">
        <v>83</v>
      </c>
      <c r="L1386" s="18">
        <v>0.1298</v>
      </c>
      <c r="M1386" s="20">
        <v>2.4776934499999999</v>
      </c>
      <c r="N1386" s="21">
        <v>2</v>
      </c>
      <c r="O1386" s="22" t="s">
        <v>42</v>
      </c>
      <c r="P1386" s="22">
        <v>0.19279763850000001</v>
      </c>
      <c r="Q1386" s="22">
        <v>0.19279763846563899</v>
      </c>
      <c r="R1386" s="43"/>
      <c r="S1386" s="42" t="str">
        <f>IF(R1386="","",MAX(R1386,Q1386))</f>
        <v/>
      </c>
      <c r="T1386" s="27">
        <f>IF(A1386="placement",MIN(P1386,IF(S1386="",Q1386,S1386)),"")</f>
        <v>0.19279763846563899</v>
      </c>
      <c r="U1386" s="20">
        <f>IF($A1386="placement",T1386*J1386,"")</f>
        <v>83.095782178690399</v>
      </c>
      <c r="V1386" s="19">
        <f>IF($A1386="placement",U1386,IF($A1386="site",SUMIF($C:$C,$C1386,$U:$U),IF($A1386="user",SUMIF($B:$B,$B1386,$U:$U),SUM($U:$U))))</f>
        <v>83.095782178690399</v>
      </c>
      <c r="W1386" s="18">
        <f>V1386/J1386</f>
        <v>0.19279763846563897</v>
      </c>
    </row>
    <row r="1387" spans="1:23" x14ac:dyDescent="0.3">
      <c r="A1387" s="23" t="s">
        <v>14</v>
      </c>
      <c r="B1387" s="23" t="s">
        <v>678</v>
      </c>
      <c r="C1387" s="23" t="s">
        <v>680</v>
      </c>
      <c r="D1387" s="23" t="s">
        <v>934</v>
      </c>
      <c r="E1387" s="23" t="s">
        <v>935</v>
      </c>
      <c r="F1387" s="27">
        <v>0.25</v>
      </c>
      <c r="G1387" s="24">
        <v>0</v>
      </c>
      <c r="H1387" s="25">
        <v>43.921900000000001</v>
      </c>
      <c r="I1387" s="25">
        <v>23.206800000000001</v>
      </c>
      <c r="J1387" s="26">
        <v>430</v>
      </c>
      <c r="K1387" s="26">
        <v>108</v>
      </c>
      <c r="L1387" s="27">
        <v>0.52839999999999998</v>
      </c>
      <c r="M1387" s="28">
        <v>0.61769956000000004</v>
      </c>
      <c r="N1387" s="29">
        <v>0.25</v>
      </c>
      <c r="O1387" s="31" t="s">
        <v>12</v>
      </c>
      <c r="P1387" s="31">
        <v>0.59527250080000005</v>
      </c>
      <c r="Q1387" s="31">
        <v>0.249999999999999</v>
      </c>
      <c r="R1387" s="42">
        <v>0.4</v>
      </c>
      <c r="S1387" s="42">
        <f>IF(R1387="","",MAX(R1387,Q1387))</f>
        <v>0.4</v>
      </c>
      <c r="T1387" s="27">
        <f>IF(A1387="placement",MIN(P1387,IF(S1387="",Q1387,S1387)),"")</f>
        <v>0.4</v>
      </c>
      <c r="U1387" s="28">
        <f>IF($A1387="placement",T1387*J1387,"")</f>
        <v>172</v>
      </c>
      <c r="V1387" s="26">
        <f>IF($A1387="placement",U1387,IF($A1387="site",SUMIF($C:$C,$C1387,$U:$U),IF($A1387="user",SUMIF($B:$B,$B1387,$U:$U),SUM($U:$U))))</f>
        <v>172</v>
      </c>
      <c r="W1387" s="27">
        <f>V1387/J1387</f>
        <v>0.4</v>
      </c>
    </row>
    <row r="1388" spans="1:23" x14ac:dyDescent="0.3">
      <c r="A1388" s="11" t="s">
        <v>14</v>
      </c>
      <c r="B1388" s="11" t="s">
        <v>5764</v>
      </c>
      <c r="C1388" s="11" t="s">
        <v>5766</v>
      </c>
      <c r="D1388" s="11" t="s">
        <v>5899</v>
      </c>
      <c r="E1388" s="11" t="s">
        <v>5900</v>
      </c>
      <c r="F1388" s="12">
        <v>0.25</v>
      </c>
      <c r="G1388" s="33">
        <v>1</v>
      </c>
      <c r="H1388" s="34">
        <v>61.864600000000003</v>
      </c>
      <c r="I1388" s="34">
        <v>13.2439</v>
      </c>
      <c r="J1388" s="13">
        <v>430</v>
      </c>
      <c r="K1388" s="13">
        <v>105</v>
      </c>
      <c r="L1388" s="12">
        <v>0.21410000000000001</v>
      </c>
      <c r="M1388" s="14">
        <v>1.08159578</v>
      </c>
      <c r="N1388" s="15">
        <v>0.8</v>
      </c>
      <c r="O1388" s="16" t="s">
        <v>12</v>
      </c>
      <c r="P1388" s="16">
        <v>0.2603521439</v>
      </c>
      <c r="Q1388" s="16">
        <v>0.25</v>
      </c>
      <c r="R1388" s="44"/>
      <c r="S1388" s="42" t="str">
        <f>IF(R1388="","",MAX(R1388,Q1388))</f>
        <v/>
      </c>
      <c r="T1388" s="27">
        <f>IF(A1388="placement",MIN(P1388,IF(S1388="",Q1388,S1388)),"")</f>
        <v>0.25</v>
      </c>
      <c r="U1388" s="14">
        <f>IF($A1388="placement",T1388*J1388,"")</f>
        <v>107.5</v>
      </c>
      <c r="V1388" s="13">
        <f>IF($A1388="placement",U1388,IF($A1388="site",SUMIF($C:$C,$C1388,$U:$U),IF($A1388="user",SUMIF($B:$B,$B1388,$U:$U),SUM($U:$U))))</f>
        <v>107.5</v>
      </c>
      <c r="W1388" s="12">
        <f>V1388/J1388</f>
        <v>0.25</v>
      </c>
    </row>
    <row r="1389" spans="1:23" x14ac:dyDescent="0.3">
      <c r="A1389" s="23" t="s">
        <v>14</v>
      </c>
      <c r="B1389" s="23" t="s">
        <v>7472</v>
      </c>
      <c r="C1389" s="23" t="s">
        <v>7473</v>
      </c>
      <c r="D1389" s="23" t="s">
        <v>7515</v>
      </c>
      <c r="E1389" s="23" t="s">
        <v>7516</v>
      </c>
      <c r="F1389" s="27">
        <v>0.25</v>
      </c>
      <c r="G1389" s="24">
        <v>1</v>
      </c>
      <c r="H1389" s="25">
        <v>44.4514</v>
      </c>
      <c r="I1389" s="25">
        <v>5.8826000000000001</v>
      </c>
      <c r="J1389" s="26">
        <v>429</v>
      </c>
      <c r="K1389" s="26">
        <v>76</v>
      </c>
      <c r="L1389" s="27">
        <v>0.1323</v>
      </c>
      <c r="M1389" s="28">
        <v>2.4305790599999999</v>
      </c>
      <c r="N1389" s="29">
        <v>2</v>
      </c>
      <c r="O1389" s="31" t="s">
        <v>42</v>
      </c>
      <c r="P1389" s="31">
        <v>0.17715081590000001</v>
      </c>
      <c r="Q1389" s="31">
        <v>0.177150815885284</v>
      </c>
      <c r="R1389" s="42"/>
      <c r="S1389" s="42" t="str">
        <f>IF(R1389="","",MAX(R1389,Q1389))</f>
        <v/>
      </c>
      <c r="T1389" s="27">
        <f>IF(A1389="placement",MIN(P1389,IF(S1389="",Q1389,S1389)),"")</f>
        <v>0.177150815885284</v>
      </c>
      <c r="U1389" s="28">
        <f>IF($A1389="placement",T1389*J1389,"")</f>
        <v>75.997700014786844</v>
      </c>
      <c r="V1389" s="26">
        <f>IF($A1389="placement",U1389,IF($A1389="site",SUMIF($C:$C,$C1389,$U:$U),IF($A1389="user",SUMIF($B:$B,$B1389,$U:$U),SUM($U:$U))))</f>
        <v>75.997700014786844</v>
      </c>
      <c r="W1389" s="27">
        <f>V1389/J1389</f>
        <v>0.17715081588528403</v>
      </c>
    </row>
    <row r="1390" spans="1:23" x14ac:dyDescent="0.3">
      <c r="A1390" s="23" t="s">
        <v>14</v>
      </c>
      <c r="B1390" s="23" t="s">
        <v>5690</v>
      </c>
      <c r="C1390" s="23" t="s">
        <v>5692</v>
      </c>
      <c r="D1390" s="23" t="s">
        <v>5709</v>
      </c>
      <c r="E1390" s="23" t="s">
        <v>5710</v>
      </c>
      <c r="F1390" s="27">
        <v>0.15</v>
      </c>
      <c r="G1390" s="24">
        <v>1</v>
      </c>
      <c r="H1390" s="25">
        <v>52.594200000000001</v>
      </c>
      <c r="I1390" s="25">
        <v>8.1548999999999996</v>
      </c>
      <c r="J1390" s="26">
        <v>429</v>
      </c>
      <c r="K1390" s="26">
        <v>62</v>
      </c>
      <c r="L1390" s="27">
        <v>0.15509999999999999</v>
      </c>
      <c r="M1390" s="28">
        <v>1.75442593</v>
      </c>
      <c r="N1390" s="29">
        <v>1.5</v>
      </c>
      <c r="O1390" s="31" t="s">
        <v>42</v>
      </c>
      <c r="P1390" s="31">
        <v>0.14501947840000001</v>
      </c>
      <c r="Q1390" s="31">
        <v>0.14501947835064799</v>
      </c>
      <c r="R1390" s="42"/>
      <c r="S1390" s="42" t="str">
        <f>IF(R1390="","",MAX(R1390,Q1390))</f>
        <v/>
      </c>
      <c r="T1390" s="27">
        <f>IF(A1390="placement",MIN(P1390,IF(S1390="",Q1390,S1390)),"")</f>
        <v>0.14501947835064799</v>
      </c>
      <c r="U1390" s="28">
        <f>IF($A1390="placement",T1390*J1390,"")</f>
        <v>62.213356212427989</v>
      </c>
      <c r="V1390" s="26">
        <f>IF($A1390="placement",U1390,IF($A1390="site",SUMIF($C:$C,$C1390,$U:$U),IF($A1390="user",SUMIF($B:$B,$B1390,$U:$U),SUM($U:$U))))</f>
        <v>62.213356212427989</v>
      </c>
      <c r="W1390" s="27">
        <f>V1390/J1390</f>
        <v>0.14501947835064799</v>
      </c>
    </row>
    <row r="1391" spans="1:23" x14ac:dyDescent="0.3">
      <c r="A1391" s="23" t="s">
        <v>14</v>
      </c>
      <c r="B1391" s="23" t="s">
        <v>2916</v>
      </c>
      <c r="C1391" s="23" t="s">
        <v>2917</v>
      </c>
      <c r="D1391" s="23" t="s">
        <v>2930</v>
      </c>
      <c r="E1391" s="23" t="s">
        <v>2931</v>
      </c>
      <c r="F1391" s="27">
        <v>0.25</v>
      </c>
      <c r="G1391" s="24">
        <v>1</v>
      </c>
      <c r="H1391" s="25">
        <v>185.67750000000001</v>
      </c>
      <c r="I1391" s="25">
        <v>27.834299999999999</v>
      </c>
      <c r="J1391" s="26">
        <v>428</v>
      </c>
      <c r="K1391" s="26">
        <v>107</v>
      </c>
      <c r="L1391" s="27">
        <v>0.14990000000000001</v>
      </c>
      <c r="M1391" s="28">
        <v>0.51262626</v>
      </c>
      <c r="N1391" s="29">
        <v>0.15</v>
      </c>
      <c r="O1391" s="31" t="s">
        <v>12</v>
      </c>
      <c r="P1391" s="31">
        <v>0.70738915960000004</v>
      </c>
      <c r="Q1391" s="31">
        <v>0.249999999999999</v>
      </c>
      <c r="R1391" s="42"/>
      <c r="S1391" s="42" t="str">
        <f>IF(R1391="","",MAX(R1391,Q1391))</f>
        <v/>
      </c>
      <c r="T1391" s="27">
        <f>IF(A1391="placement",MIN(P1391,IF(S1391="",Q1391,S1391)),"")</f>
        <v>0.249999999999999</v>
      </c>
      <c r="U1391" s="28">
        <f>IF($A1391="placement",T1391*J1391,"")</f>
        <v>106.99999999999957</v>
      </c>
      <c r="V1391" s="26">
        <f>IF($A1391="placement",U1391,IF($A1391="site",SUMIF($C:$C,$C1391,$U:$U),IF($A1391="user",SUMIF($B:$B,$B1391,$U:$U),SUM($U:$U))))</f>
        <v>106.99999999999957</v>
      </c>
      <c r="W1391" s="27">
        <f>V1391/J1391</f>
        <v>0.249999999999999</v>
      </c>
    </row>
    <row r="1392" spans="1:23" hidden="1" x14ac:dyDescent="0.3">
      <c r="A1392" s="23" t="s">
        <v>13</v>
      </c>
      <c r="B1392" s="23" t="s">
        <v>6363</v>
      </c>
      <c r="C1392" s="23" t="s">
        <v>6365</v>
      </c>
      <c r="D1392" s="23" t="s">
        <v>9898</v>
      </c>
      <c r="E1392" s="23"/>
      <c r="F1392" s="27">
        <v>0.25</v>
      </c>
      <c r="G1392" s="24">
        <v>1</v>
      </c>
      <c r="H1392" s="25">
        <v>830.53110000000004</v>
      </c>
      <c r="I1392" s="25">
        <v>118.5124</v>
      </c>
      <c r="J1392" s="26">
        <v>1868</v>
      </c>
      <c r="K1392" s="26">
        <v>467</v>
      </c>
      <c r="L1392" s="27">
        <v>0.14269999999999999</v>
      </c>
      <c r="M1392" s="28">
        <v>0.52541747000000005</v>
      </c>
      <c r="N1392" s="29">
        <v>0.27072099999999999</v>
      </c>
      <c r="O1392" s="31"/>
      <c r="P1392" s="31">
        <v>0.48475066570000003</v>
      </c>
      <c r="Q1392" s="31">
        <v>0.25</v>
      </c>
      <c r="R1392" s="42"/>
      <c r="S1392" s="42" t="str">
        <f>IF(R1392="","",MAX(R1392,Q1392))</f>
        <v/>
      </c>
      <c r="T1392" s="27" t="str">
        <f>IF(A1392="placement",MIN(P1392,IF(S1392="",Q1392,S1392)),"")</f>
        <v/>
      </c>
      <c r="U1392" s="28" t="str">
        <f>IF($A1392="placement",T1392*J1392,"")</f>
        <v/>
      </c>
      <c r="V1392" s="26">
        <f>IF($A1392="placement",U1392,IF($A1392="site",SUMIF($C:$C,$C1392,$U:$U),IF($A1392="user",SUMIF($B:$B,$B1392,$U:$U),SUM($U:$U))))</f>
        <v>466.99999999999972</v>
      </c>
      <c r="W1392" s="27">
        <f>V1392/J1392</f>
        <v>0.24999999999999986</v>
      </c>
    </row>
    <row r="1393" spans="1:23" hidden="1" x14ac:dyDescent="0.3">
      <c r="A1393" s="23" t="s">
        <v>10</v>
      </c>
      <c r="B1393" s="23" t="s">
        <v>4687</v>
      </c>
      <c r="C1393" s="23" t="s">
        <v>9898</v>
      </c>
      <c r="D1393" s="23" t="s">
        <v>9898</v>
      </c>
      <c r="E1393" s="23"/>
      <c r="F1393" s="27">
        <v>0.25</v>
      </c>
      <c r="G1393" s="24">
        <v>0.99989371999999999</v>
      </c>
      <c r="H1393" s="25">
        <v>376.15069999999997</v>
      </c>
      <c r="I1393" s="25">
        <v>46.1494</v>
      </c>
      <c r="J1393" s="26">
        <v>605</v>
      </c>
      <c r="K1393" s="26">
        <v>151</v>
      </c>
      <c r="L1393" s="27">
        <v>0.1227</v>
      </c>
      <c r="M1393" s="28">
        <v>0.43687499000000002</v>
      </c>
      <c r="N1393" s="29">
        <v>5.0002999999999999E-2</v>
      </c>
      <c r="O1393" s="31"/>
      <c r="P1393" s="31">
        <v>0.88554391759999995</v>
      </c>
      <c r="Q1393" s="31">
        <v>0.25</v>
      </c>
      <c r="R1393" s="42"/>
      <c r="S1393" s="42" t="str">
        <f>IF(R1393="","",MAX(R1393,Q1393))</f>
        <v/>
      </c>
      <c r="T1393" s="27" t="str">
        <f>IF(A1393="placement",MIN(P1393,IF(S1393="",Q1393,S1393)),"")</f>
        <v/>
      </c>
      <c r="U1393" s="28" t="str">
        <f>IF($A1393="placement",T1393*J1393,"")</f>
        <v/>
      </c>
      <c r="V1393" s="26">
        <f>IF($A1393="placement",U1393,IF($A1393="site",SUMIF($C:$C,$C1393,$U:$U),IF($A1393="user",SUMIF($B:$B,$B1393,$U:$U),SUM($U:$U))))</f>
        <v>151.25</v>
      </c>
      <c r="W1393" s="27">
        <f>V1393/J1393</f>
        <v>0.25</v>
      </c>
    </row>
    <row r="1394" spans="1:23" x14ac:dyDescent="0.3">
      <c r="A1394" s="23" t="s">
        <v>14</v>
      </c>
      <c r="B1394" s="23" t="s">
        <v>7153</v>
      </c>
      <c r="C1394" s="23" t="s">
        <v>7155</v>
      </c>
      <c r="D1394" s="23" t="s">
        <v>7246</v>
      </c>
      <c r="E1394" s="23" t="s">
        <v>7247</v>
      </c>
      <c r="F1394" s="27">
        <v>0.25</v>
      </c>
      <c r="G1394" s="24">
        <v>1</v>
      </c>
      <c r="H1394" s="25">
        <v>158.5421</v>
      </c>
      <c r="I1394" s="25">
        <v>44.543799999999997</v>
      </c>
      <c r="J1394" s="26">
        <v>427</v>
      </c>
      <c r="K1394" s="26">
        <v>107</v>
      </c>
      <c r="L1394" s="27">
        <v>0.28100000000000003</v>
      </c>
      <c r="M1394" s="28">
        <v>0.31950537000000001</v>
      </c>
      <c r="N1394" s="29">
        <v>0.2</v>
      </c>
      <c r="O1394" s="31" t="s">
        <v>12</v>
      </c>
      <c r="P1394" s="31">
        <v>0.374032423</v>
      </c>
      <c r="Q1394" s="31">
        <v>0.25</v>
      </c>
      <c r="R1394" s="42"/>
      <c r="S1394" s="42" t="str">
        <f>IF(R1394="","",MAX(R1394,Q1394))</f>
        <v/>
      </c>
      <c r="T1394" s="27">
        <f>IF(A1394="placement",MIN(P1394,IF(S1394="",Q1394,S1394)),"")</f>
        <v>0.25</v>
      </c>
      <c r="U1394" s="28">
        <f>IF($A1394="placement",T1394*J1394,"")</f>
        <v>106.75</v>
      </c>
      <c r="V1394" s="26">
        <f>IF($A1394="placement",U1394,IF($A1394="site",SUMIF($C:$C,$C1394,$U:$U),IF($A1394="user",SUMIF($B:$B,$B1394,$U:$U),SUM($U:$U))))</f>
        <v>106.75</v>
      </c>
      <c r="W1394" s="27">
        <f>V1394/J1394</f>
        <v>0.25</v>
      </c>
    </row>
    <row r="1395" spans="1:23" x14ac:dyDescent="0.3">
      <c r="A1395" s="23" t="s">
        <v>14</v>
      </c>
      <c r="B1395" s="23" t="s">
        <v>2890</v>
      </c>
      <c r="C1395" s="23" t="s">
        <v>2892</v>
      </c>
      <c r="D1395" s="23" t="s">
        <v>2899</v>
      </c>
      <c r="E1395" s="23" t="s">
        <v>2900</v>
      </c>
      <c r="F1395" s="27">
        <v>0.25</v>
      </c>
      <c r="G1395" s="24">
        <v>1</v>
      </c>
      <c r="H1395" s="25">
        <v>144.6405</v>
      </c>
      <c r="I1395" s="25">
        <v>20.007100000000001</v>
      </c>
      <c r="J1395" s="26">
        <v>427</v>
      </c>
      <c r="K1395" s="26">
        <v>65</v>
      </c>
      <c r="L1395" s="27">
        <v>0.13830000000000001</v>
      </c>
      <c r="M1395" s="28">
        <v>0.71219390000000005</v>
      </c>
      <c r="N1395" s="29">
        <v>0.6</v>
      </c>
      <c r="O1395" s="31" t="s">
        <v>70</v>
      </c>
      <c r="P1395" s="31">
        <v>0.15753280450000001</v>
      </c>
      <c r="Q1395" s="31">
        <v>0.15753280450440299</v>
      </c>
      <c r="R1395" s="42">
        <v>0.17</v>
      </c>
      <c r="S1395" s="42">
        <f>IF(R1395="","",MAX(R1395,Q1395))</f>
        <v>0.17</v>
      </c>
      <c r="T1395" s="27">
        <f>IF(A1395="placement",MIN(P1395,IF(S1395="",Q1395,S1395)),"")</f>
        <v>0.15753280450000001</v>
      </c>
      <c r="U1395" s="28">
        <f>IF($A1395="placement",T1395*J1395,"")</f>
        <v>67.266507521500003</v>
      </c>
      <c r="V1395" s="26">
        <f>IF($A1395="placement",U1395,IF($A1395="site",SUMIF($C:$C,$C1395,$U:$U),IF($A1395="user",SUMIF($B:$B,$B1395,$U:$U),SUM($U:$U))))</f>
        <v>67.266507521500003</v>
      </c>
      <c r="W1395" s="27">
        <f>V1395/J1395</f>
        <v>0.15753280450000001</v>
      </c>
    </row>
    <row r="1396" spans="1:23" x14ac:dyDescent="0.3">
      <c r="A1396" s="23" t="s">
        <v>14</v>
      </c>
      <c r="B1396" s="23" t="s">
        <v>4914</v>
      </c>
      <c r="C1396" s="23" t="s">
        <v>4915</v>
      </c>
      <c r="D1396" s="23" t="s">
        <v>4940</v>
      </c>
      <c r="E1396" s="23" t="s">
        <v>4941</v>
      </c>
      <c r="F1396" s="27">
        <v>0.05</v>
      </c>
      <c r="G1396" s="24">
        <v>1</v>
      </c>
      <c r="H1396" s="25">
        <v>13427.8631</v>
      </c>
      <c r="I1396" s="25">
        <v>478.74130000000002</v>
      </c>
      <c r="J1396" s="26">
        <v>425</v>
      </c>
      <c r="K1396" s="26">
        <v>21</v>
      </c>
      <c r="L1396" s="27">
        <v>3.5700000000000003E-2</v>
      </c>
      <c r="M1396" s="28">
        <v>2.9608450000000001E-2</v>
      </c>
      <c r="N1396" s="29">
        <v>0.01</v>
      </c>
      <c r="O1396" s="31" t="s">
        <v>70</v>
      </c>
      <c r="P1396" s="31">
        <v>0.66225853749999997</v>
      </c>
      <c r="Q1396" s="31">
        <v>4.9999999999999899E-2</v>
      </c>
      <c r="R1396" s="42"/>
      <c r="S1396" s="42" t="str">
        <f>IF(R1396="","",MAX(R1396,Q1396))</f>
        <v/>
      </c>
      <c r="T1396" s="27">
        <f>IF(A1396="placement",MIN(P1396,IF(S1396="",Q1396,S1396)),"")</f>
        <v>4.9999999999999899E-2</v>
      </c>
      <c r="U1396" s="28">
        <f>IF($A1396="placement",T1396*J1396,"")</f>
        <v>21.249999999999957</v>
      </c>
      <c r="V1396" s="26">
        <f>IF($A1396="placement",U1396,IF($A1396="site",SUMIF($C:$C,$C1396,$U:$U),IF($A1396="user",SUMIF($B:$B,$B1396,$U:$U),SUM($U:$U))))</f>
        <v>21.249999999999957</v>
      </c>
      <c r="W1396" s="27">
        <f>V1396/J1396</f>
        <v>4.9999999999999899E-2</v>
      </c>
    </row>
    <row r="1397" spans="1:23" x14ac:dyDescent="0.3">
      <c r="A1397" s="23" t="s">
        <v>14</v>
      </c>
      <c r="B1397" s="23" t="s">
        <v>1145</v>
      </c>
      <c r="C1397" s="23" t="s">
        <v>1147</v>
      </c>
      <c r="D1397" s="23" t="s">
        <v>1160</v>
      </c>
      <c r="E1397" s="23" t="s">
        <v>1161</v>
      </c>
      <c r="F1397" s="27">
        <v>0.25</v>
      </c>
      <c r="G1397" s="24">
        <v>1</v>
      </c>
      <c r="H1397" s="25">
        <v>355.8827</v>
      </c>
      <c r="I1397" s="25">
        <v>21.7685</v>
      </c>
      <c r="J1397" s="26">
        <v>424</v>
      </c>
      <c r="K1397" s="26">
        <v>95</v>
      </c>
      <c r="L1397" s="27">
        <v>6.1199999999999997E-2</v>
      </c>
      <c r="M1397" s="28">
        <v>0.64945153</v>
      </c>
      <c r="N1397" s="29">
        <v>0.5</v>
      </c>
      <c r="O1397" s="31" t="s">
        <v>42</v>
      </c>
      <c r="P1397" s="31">
        <v>0.23011961019999999</v>
      </c>
      <c r="Q1397" s="31">
        <v>0.230119610238563</v>
      </c>
      <c r="R1397" s="42">
        <v>0.3</v>
      </c>
      <c r="S1397" s="42">
        <f>IF(R1397="","",MAX(R1397,Q1397))</f>
        <v>0.3</v>
      </c>
      <c r="T1397" s="27">
        <f>IF(A1397="placement",MIN(P1397,IF(S1397="",Q1397,S1397)),"")</f>
        <v>0.23011961019999999</v>
      </c>
      <c r="U1397" s="28">
        <f>IF($A1397="placement",T1397*J1397,"")</f>
        <v>97.570714724799998</v>
      </c>
      <c r="V1397" s="26">
        <f>IF($A1397="placement",U1397,IF($A1397="site",SUMIF($C:$C,$C1397,$U:$U),IF($A1397="user",SUMIF($B:$B,$B1397,$U:$U),SUM($U:$U))))</f>
        <v>97.570714724799998</v>
      </c>
      <c r="W1397" s="27">
        <f>V1397/J1397</f>
        <v>0.23011961019999999</v>
      </c>
    </row>
    <row r="1398" spans="1:23" x14ac:dyDescent="0.3">
      <c r="A1398" s="11" t="s">
        <v>14</v>
      </c>
      <c r="B1398" s="11" t="s">
        <v>7153</v>
      </c>
      <c r="C1398" s="11" t="s">
        <v>7155</v>
      </c>
      <c r="D1398" s="11" t="s">
        <v>7170</v>
      </c>
      <c r="E1398" s="11" t="s">
        <v>7171</v>
      </c>
      <c r="F1398" s="12">
        <v>0.25</v>
      </c>
      <c r="G1398" s="33">
        <v>1</v>
      </c>
      <c r="H1398" s="34">
        <v>165.4751</v>
      </c>
      <c r="I1398" s="34">
        <v>53.463799999999999</v>
      </c>
      <c r="J1398" s="13">
        <v>423</v>
      </c>
      <c r="K1398" s="13">
        <v>106</v>
      </c>
      <c r="L1398" s="12">
        <v>0.3231</v>
      </c>
      <c r="M1398" s="14">
        <v>0.26379311</v>
      </c>
      <c r="N1398" s="15">
        <v>0.15</v>
      </c>
      <c r="O1398" s="16" t="s">
        <v>12</v>
      </c>
      <c r="P1398" s="16">
        <v>0.43137257379999999</v>
      </c>
      <c r="Q1398" s="16">
        <v>0.25</v>
      </c>
      <c r="R1398" s="44"/>
      <c r="S1398" s="42" t="str">
        <f>IF(R1398="","",MAX(R1398,Q1398))</f>
        <v/>
      </c>
      <c r="T1398" s="27">
        <f>IF(A1398="placement",MIN(P1398,IF(S1398="",Q1398,S1398)),"")</f>
        <v>0.25</v>
      </c>
      <c r="U1398" s="14">
        <f>IF($A1398="placement",T1398*J1398,"")</f>
        <v>105.75</v>
      </c>
      <c r="V1398" s="13">
        <f>IF($A1398="placement",U1398,IF($A1398="site",SUMIF($C:$C,$C1398,$U:$U),IF($A1398="user",SUMIF($B:$B,$B1398,$U:$U),SUM($U:$U))))</f>
        <v>105.75</v>
      </c>
      <c r="W1398" s="12">
        <f>V1398/J1398</f>
        <v>0.25</v>
      </c>
    </row>
    <row r="1399" spans="1:23" x14ac:dyDescent="0.3">
      <c r="A1399" s="23" t="s">
        <v>14</v>
      </c>
      <c r="B1399" s="23" t="s">
        <v>8027</v>
      </c>
      <c r="C1399" s="23" t="s">
        <v>8028</v>
      </c>
      <c r="D1399" s="23" t="s">
        <v>8035</v>
      </c>
      <c r="E1399" s="23" t="s">
        <v>8036</v>
      </c>
      <c r="F1399" s="27">
        <v>0.25</v>
      </c>
      <c r="G1399" s="24">
        <v>0</v>
      </c>
      <c r="H1399" s="25">
        <v>16.177099999999999</v>
      </c>
      <c r="I1399" s="25">
        <v>10.4596</v>
      </c>
      <c r="J1399" s="26">
        <v>422</v>
      </c>
      <c r="K1399" s="26">
        <v>106</v>
      </c>
      <c r="L1399" s="27">
        <v>0.64659999999999995</v>
      </c>
      <c r="M1399" s="28">
        <v>1.34623585</v>
      </c>
      <c r="N1399" s="29">
        <v>0.75</v>
      </c>
      <c r="O1399" s="31" t="s">
        <v>42</v>
      </c>
      <c r="P1399" s="31">
        <v>0.44289107900000002</v>
      </c>
      <c r="Q1399" s="31">
        <v>0.25</v>
      </c>
      <c r="R1399" s="42"/>
      <c r="S1399" s="42" t="str">
        <f>IF(R1399="","",MAX(R1399,Q1399))</f>
        <v/>
      </c>
      <c r="T1399" s="27">
        <f>IF(A1399="placement",MIN(P1399,IF(S1399="",Q1399,S1399)),"")</f>
        <v>0.25</v>
      </c>
      <c r="U1399" s="28">
        <f>IF($A1399="placement",T1399*J1399,"")</f>
        <v>105.5</v>
      </c>
      <c r="V1399" s="26">
        <f>IF($A1399="placement",U1399,IF($A1399="site",SUMIF($C:$C,$C1399,$U:$U),IF($A1399="user",SUMIF($B:$B,$B1399,$U:$U),SUM($U:$U))))</f>
        <v>105.5</v>
      </c>
      <c r="W1399" s="27">
        <f>V1399/J1399</f>
        <v>0.25</v>
      </c>
    </row>
    <row r="1400" spans="1:23" x14ac:dyDescent="0.3">
      <c r="A1400" s="23" t="s">
        <v>14</v>
      </c>
      <c r="B1400" s="23" t="s">
        <v>678</v>
      </c>
      <c r="C1400" s="23" t="s">
        <v>680</v>
      </c>
      <c r="D1400" s="23" t="s">
        <v>762</v>
      </c>
      <c r="E1400" s="23" t="s">
        <v>763</v>
      </c>
      <c r="F1400" s="27">
        <v>0.25</v>
      </c>
      <c r="G1400" s="24">
        <v>0</v>
      </c>
      <c r="H1400" s="25">
        <v>49.390799999999999</v>
      </c>
      <c r="I1400" s="25">
        <v>23.684799999999999</v>
      </c>
      <c r="J1400" s="26">
        <v>421</v>
      </c>
      <c r="K1400" s="26">
        <v>105</v>
      </c>
      <c r="L1400" s="27">
        <v>0.47949999999999998</v>
      </c>
      <c r="M1400" s="28">
        <v>0.59242611999999994</v>
      </c>
      <c r="N1400" s="29">
        <v>0.25</v>
      </c>
      <c r="O1400" s="31" t="s">
        <v>12</v>
      </c>
      <c r="P1400" s="31">
        <v>0.57800645279999996</v>
      </c>
      <c r="Q1400" s="31">
        <v>0.25</v>
      </c>
      <c r="R1400" s="42"/>
      <c r="S1400" s="42" t="str">
        <f>IF(R1400="","",MAX(R1400,Q1400))</f>
        <v/>
      </c>
      <c r="T1400" s="27">
        <f>IF(A1400="placement",MIN(P1400,IF(S1400="",Q1400,S1400)),"")</f>
        <v>0.25</v>
      </c>
      <c r="U1400" s="28">
        <f>IF($A1400="placement",T1400*J1400,"")</f>
        <v>105.25</v>
      </c>
      <c r="V1400" s="26">
        <f>IF($A1400="placement",U1400,IF($A1400="site",SUMIF($C:$C,$C1400,$U:$U),IF($A1400="user",SUMIF($B:$B,$B1400,$U:$U),SUM($U:$U))))</f>
        <v>105.25</v>
      </c>
      <c r="W1400" s="27">
        <f>V1400/J1400</f>
        <v>0.25</v>
      </c>
    </row>
    <row r="1401" spans="1:23" x14ac:dyDescent="0.3">
      <c r="A1401" s="23" t="s">
        <v>14</v>
      </c>
      <c r="B1401" s="23" t="s">
        <v>8115</v>
      </c>
      <c r="C1401" s="23" t="s">
        <v>8117</v>
      </c>
      <c r="D1401" s="23" t="s">
        <v>8118</v>
      </c>
      <c r="E1401" s="23" t="s">
        <v>8119</v>
      </c>
      <c r="F1401" s="27">
        <v>0.35</v>
      </c>
      <c r="G1401" s="24">
        <v>0</v>
      </c>
      <c r="H1401" s="25">
        <v>30.201499999999999</v>
      </c>
      <c r="I1401" s="25">
        <v>7.7439</v>
      </c>
      <c r="J1401" s="26">
        <v>421</v>
      </c>
      <c r="K1401" s="26">
        <v>72</v>
      </c>
      <c r="L1401" s="27">
        <v>0.25640000000000002</v>
      </c>
      <c r="M1401" s="28">
        <v>1.8111516999999999</v>
      </c>
      <c r="N1401" s="29">
        <v>1.5</v>
      </c>
      <c r="O1401" s="31" t="s">
        <v>304</v>
      </c>
      <c r="P1401" s="31">
        <v>0.17179770029999999</v>
      </c>
      <c r="Q1401" s="31">
        <v>0.17179770027837399</v>
      </c>
      <c r="R1401" s="42"/>
      <c r="S1401" s="42" t="str">
        <f>IF(R1401="","",MAX(R1401,Q1401))</f>
        <v/>
      </c>
      <c r="T1401" s="27">
        <f>IF(A1401="placement",MIN(P1401,IF(S1401="",Q1401,S1401)),"")</f>
        <v>0.17179770027837399</v>
      </c>
      <c r="U1401" s="28">
        <f>IF($A1401="placement",T1401*J1401,"")</f>
        <v>72.326831817195455</v>
      </c>
      <c r="V1401" s="26">
        <f>IF($A1401="placement",U1401,IF($A1401="site",SUMIF($C:$C,$C1401,$U:$U),IF($A1401="user",SUMIF($B:$B,$B1401,$U:$U),SUM($U:$U))))</f>
        <v>72.326831817195455</v>
      </c>
      <c r="W1401" s="27">
        <f>V1401/J1401</f>
        <v>0.17179770027837399</v>
      </c>
    </row>
    <row r="1402" spans="1:23" x14ac:dyDescent="0.3">
      <c r="A1402" s="23" t="s">
        <v>14</v>
      </c>
      <c r="B1402" s="23" t="s">
        <v>1087</v>
      </c>
      <c r="C1402" s="23" t="s">
        <v>1089</v>
      </c>
      <c r="D1402" s="23" t="s">
        <v>1090</v>
      </c>
      <c r="E1402" s="23" t="s">
        <v>1088</v>
      </c>
      <c r="F1402" s="27">
        <v>0.25</v>
      </c>
      <c r="G1402" s="24">
        <v>0</v>
      </c>
      <c r="H1402" s="25">
        <v>9.0206</v>
      </c>
      <c r="I1402" s="25">
        <v>4.9683999999999999</v>
      </c>
      <c r="J1402" s="26">
        <v>418</v>
      </c>
      <c r="K1402" s="26">
        <v>103</v>
      </c>
      <c r="L1402" s="27">
        <v>0.55079999999999996</v>
      </c>
      <c r="M1402" s="28">
        <v>2.8010782399999998</v>
      </c>
      <c r="N1402" s="29">
        <v>2</v>
      </c>
      <c r="O1402" s="31" t="s">
        <v>12</v>
      </c>
      <c r="P1402" s="31">
        <v>0.2859892403</v>
      </c>
      <c r="Q1402" s="31">
        <v>0.25</v>
      </c>
      <c r="R1402" s="42"/>
      <c r="S1402" s="42" t="str">
        <f>IF(R1402="","",MAX(R1402,Q1402))</f>
        <v/>
      </c>
      <c r="T1402" s="27">
        <f>IF(A1402="placement",MIN(P1402,IF(S1402="",Q1402,S1402)),"")</f>
        <v>0.25</v>
      </c>
      <c r="U1402" s="28">
        <f>IF($A1402="placement",T1402*J1402,"")</f>
        <v>104.5</v>
      </c>
      <c r="V1402" s="26">
        <f>IF($A1402="placement",U1402,IF($A1402="site",SUMIF($C:$C,$C1402,$U:$U),IF($A1402="user",SUMIF($B:$B,$B1402,$U:$U),SUM($U:$U))))</f>
        <v>104.5</v>
      </c>
      <c r="W1402" s="27">
        <f>V1402/J1402</f>
        <v>0.25</v>
      </c>
    </row>
    <row r="1403" spans="1:23" x14ac:dyDescent="0.3">
      <c r="A1403" s="23" t="s">
        <v>14</v>
      </c>
      <c r="B1403" s="23" t="s">
        <v>7257</v>
      </c>
      <c r="C1403" s="23" t="s">
        <v>7258</v>
      </c>
      <c r="D1403" s="23" t="s">
        <v>7286</v>
      </c>
      <c r="E1403" s="23" t="s">
        <v>7287</v>
      </c>
      <c r="F1403" s="27">
        <v>0.25</v>
      </c>
      <c r="G1403" s="24">
        <v>1</v>
      </c>
      <c r="H1403" s="25">
        <v>69.804500000000004</v>
      </c>
      <c r="I1403" s="25">
        <v>21.675699999999999</v>
      </c>
      <c r="J1403" s="26">
        <v>418</v>
      </c>
      <c r="K1403" s="26">
        <v>104</v>
      </c>
      <c r="L1403" s="27">
        <v>0.3105</v>
      </c>
      <c r="M1403" s="28">
        <v>0.64237988999999995</v>
      </c>
      <c r="N1403" s="29">
        <v>0.25</v>
      </c>
      <c r="O1403" s="31" t="s">
        <v>12</v>
      </c>
      <c r="P1403" s="31">
        <v>0.61082218529999999</v>
      </c>
      <c r="Q1403" s="31">
        <v>0.25</v>
      </c>
      <c r="R1403" s="42"/>
      <c r="S1403" s="42" t="str">
        <f>IF(R1403="","",MAX(R1403,Q1403))</f>
        <v/>
      </c>
      <c r="T1403" s="27">
        <f>IF(A1403="placement",MIN(P1403,IF(S1403="",Q1403,S1403)),"")</f>
        <v>0.25</v>
      </c>
      <c r="U1403" s="28">
        <f>IF($A1403="placement",T1403*J1403,"")</f>
        <v>104.5</v>
      </c>
      <c r="V1403" s="26">
        <f>IF($A1403="placement",U1403,IF($A1403="site",SUMIF($C:$C,$C1403,$U:$U),IF($A1403="user",SUMIF($B:$B,$B1403,$U:$U),SUM($U:$U))))</f>
        <v>104.5</v>
      </c>
      <c r="W1403" s="27">
        <f>V1403/J1403</f>
        <v>0.25</v>
      </c>
    </row>
    <row r="1404" spans="1:23" x14ac:dyDescent="0.3">
      <c r="A1404" s="23" t="s">
        <v>14</v>
      </c>
      <c r="B1404" s="23" t="s">
        <v>7371</v>
      </c>
      <c r="C1404" s="23" t="s">
        <v>7373</v>
      </c>
      <c r="D1404" s="23" t="s">
        <v>7394</v>
      </c>
      <c r="E1404" s="23" t="s">
        <v>7395</v>
      </c>
      <c r="F1404" s="27">
        <v>0.33</v>
      </c>
      <c r="G1404" s="24">
        <v>1</v>
      </c>
      <c r="H1404" s="25">
        <v>37.306600000000003</v>
      </c>
      <c r="I1404" s="25">
        <v>12.5167</v>
      </c>
      <c r="J1404" s="26">
        <v>418</v>
      </c>
      <c r="K1404" s="26">
        <v>131</v>
      </c>
      <c r="L1404" s="27">
        <v>0.33550000000000002</v>
      </c>
      <c r="M1404" s="28">
        <v>1.1123263800000001</v>
      </c>
      <c r="N1404" s="29">
        <v>0.88</v>
      </c>
      <c r="O1404" s="31" t="s">
        <v>12</v>
      </c>
      <c r="P1404" s="31">
        <v>0.20886529370000001</v>
      </c>
      <c r="Q1404" s="31">
        <v>0.20886529370902701</v>
      </c>
      <c r="R1404" s="42"/>
      <c r="S1404" s="42" t="str">
        <f>IF(R1404="","",MAX(R1404,Q1404))</f>
        <v/>
      </c>
      <c r="T1404" s="27">
        <f>IF(A1404="placement",MIN(P1404,IF(S1404="",Q1404,S1404)),"")</f>
        <v>0.20886529370000001</v>
      </c>
      <c r="U1404" s="28">
        <f>IF($A1404="placement",T1404*J1404,"")</f>
        <v>87.305692766600004</v>
      </c>
      <c r="V1404" s="26">
        <f>IF($A1404="placement",U1404,IF($A1404="site",SUMIF($C:$C,$C1404,$U:$U),IF($A1404="user",SUMIF($B:$B,$B1404,$U:$U),SUM($U:$U))))</f>
        <v>87.305692766600004</v>
      </c>
      <c r="W1404" s="27">
        <f>V1404/J1404</f>
        <v>0.20886529370000001</v>
      </c>
    </row>
    <row r="1405" spans="1:23" x14ac:dyDescent="0.3">
      <c r="A1405" s="23" t="s">
        <v>14</v>
      </c>
      <c r="B1405" s="23" t="s">
        <v>7472</v>
      </c>
      <c r="C1405" s="23" t="s">
        <v>7473</v>
      </c>
      <c r="D1405" s="23" t="s">
        <v>7596</v>
      </c>
      <c r="E1405" s="23" t="s">
        <v>7597</v>
      </c>
      <c r="F1405" s="27">
        <v>0.05</v>
      </c>
      <c r="G1405" s="24">
        <v>1</v>
      </c>
      <c r="H1405" s="25">
        <v>44.918900000000001</v>
      </c>
      <c r="I1405" s="25">
        <v>5.8064999999999998</v>
      </c>
      <c r="J1405" s="26">
        <v>418</v>
      </c>
      <c r="K1405" s="26">
        <v>21</v>
      </c>
      <c r="L1405" s="27">
        <v>0.1293</v>
      </c>
      <c r="M1405" s="28">
        <v>2.4013617699999998</v>
      </c>
      <c r="N1405" s="29">
        <v>2</v>
      </c>
      <c r="O1405" s="31" t="s">
        <v>70</v>
      </c>
      <c r="P1405" s="31">
        <v>0.16713923680000001</v>
      </c>
      <c r="Q1405" s="31">
        <v>4.9999999999999899E-2</v>
      </c>
      <c r="R1405" s="42"/>
      <c r="S1405" s="42" t="str">
        <f>IF(R1405="","",MAX(R1405,Q1405))</f>
        <v/>
      </c>
      <c r="T1405" s="27">
        <f>IF(A1405="placement",MIN(P1405,IF(S1405="",Q1405,S1405)),"")</f>
        <v>4.9999999999999899E-2</v>
      </c>
      <c r="U1405" s="28">
        <f>IF($A1405="placement",T1405*J1405,"")</f>
        <v>20.899999999999956</v>
      </c>
      <c r="V1405" s="26">
        <f>IF($A1405="placement",U1405,IF($A1405="site",SUMIF($C:$C,$C1405,$U:$U),IF($A1405="user",SUMIF($B:$B,$B1405,$U:$U),SUM($U:$U))))</f>
        <v>20.899999999999956</v>
      </c>
      <c r="W1405" s="27">
        <f>V1405/J1405</f>
        <v>4.9999999999999892E-2</v>
      </c>
    </row>
    <row r="1406" spans="1:23" x14ac:dyDescent="0.3">
      <c r="A1406" s="23" t="s">
        <v>14</v>
      </c>
      <c r="B1406" s="23" t="s">
        <v>7979</v>
      </c>
      <c r="C1406" s="23" t="s">
        <v>7981</v>
      </c>
      <c r="D1406" s="23" t="s">
        <v>7984</v>
      </c>
      <c r="E1406" s="23" t="s">
        <v>7985</v>
      </c>
      <c r="F1406" s="27">
        <v>0.33</v>
      </c>
      <c r="G1406" s="24">
        <v>1</v>
      </c>
      <c r="H1406" s="25">
        <v>83.186899999999994</v>
      </c>
      <c r="I1406" s="25">
        <v>19.174600000000002</v>
      </c>
      <c r="J1406" s="26">
        <v>417</v>
      </c>
      <c r="K1406" s="26">
        <v>138</v>
      </c>
      <c r="L1406" s="27">
        <v>0.23050000000000001</v>
      </c>
      <c r="M1406" s="28">
        <v>0.72556659999999995</v>
      </c>
      <c r="N1406" s="29">
        <v>0.25</v>
      </c>
      <c r="O1406" s="31" t="s">
        <v>12</v>
      </c>
      <c r="P1406" s="31">
        <v>0.65544169139999997</v>
      </c>
      <c r="Q1406" s="31">
        <v>0.32999999999999902</v>
      </c>
      <c r="R1406" s="42"/>
      <c r="S1406" s="42" t="str">
        <f>IF(R1406="","",MAX(R1406,Q1406))</f>
        <v/>
      </c>
      <c r="T1406" s="27">
        <f>IF(A1406="placement",MIN(P1406,IF(S1406="",Q1406,S1406)),"")</f>
        <v>0.32999999999999902</v>
      </c>
      <c r="U1406" s="28">
        <f>IF($A1406="placement",T1406*J1406,"")</f>
        <v>137.60999999999959</v>
      </c>
      <c r="V1406" s="26">
        <f>IF($A1406="placement",U1406,IF($A1406="site",SUMIF($C:$C,$C1406,$U:$U),IF($A1406="user",SUMIF($B:$B,$B1406,$U:$U),SUM($U:$U))))</f>
        <v>137.60999999999959</v>
      </c>
      <c r="W1406" s="27">
        <f>V1406/J1406</f>
        <v>0.32999999999999902</v>
      </c>
    </row>
    <row r="1407" spans="1:23" x14ac:dyDescent="0.3">
      <c r="A1407" s="23" t="s">
        <v>14</v>
      </c>
      <c r="B1407" s="23" t="s">
        <v>7689</v>
      </c>
      <c r="C1407" s="23" t="s">
        <v>7690</v>
      </c>
      <c r="D1407" s="23" t="s">
        <v>7879</v>
      </c>
      <c r="E1407" s="23" t="s">
        <v>7880</v>
      </c>
      <c r="F1407" s="27">
        <v>0.1</v>
      </c>
      <c r="G1407" s="24">
        <v>1</v>
      </c>
      <c r="H1407" s="25">
        <v>29.7818</v>
      </c>
      <c r="I1407" s="25">
        <v>9.9413</v>
      </c>
      <c r="J1407" s="26">
        <v>417</v>
      </c>
      <c r="K1407" s="26">
        <v>42</v>
      </c>
      <c r="L1407" s="27">
        <v>0.33379999999999999</v>
      </c>
      <c r="M1407" s="28">
        <v>1.39909756</v>
      </c>
      <c r="N1407" s="29">
        <v>0.95</v>
      </c>
      <c r="O1407" s="31" t="s">
        <v>12</v>
      </c>
      <c r="P1407" s="31">
        <v>0.32099088139999998</v>
      </c>
      <c r="Q1407" s="31">
        <v>0.1</v>
      </c>
      <c r="R1407" s="42"/>
      <c r="S1407" s="42" t="str">
        <f>IF(R1407="","",MAX(R1407,Q1407))</f>
        <v/>
      </c>
      <c r="T1407" s="27">
        <f>IF(A1407="placement",MIN(P1407,IF(S1407="",Q1407,S1407)),"")</f>
        <v>0.1</v>
      </c>
      <c r="U1407" s="28">
        <f>IF($A1407="placement",T1407*J1407,"")</f>
        <v>41.7</v>
      </c>
      <c r="V1407" s="26">
        <f>IF($A1407="placement",U1407,IF($A1407="site",SUMIF($C:$C,$C1407,$U:$U),IF($A1407="user",SUMIF($B:$B,$B1407,$U:$U),SUM($U:$U))))</f>
        <v>41.7</v>
      </c>
      <c r="W1407" s="27">
        <f>V1407/J1407</f>
        <v>0.1</v>
      </c>
    </row>
    <row r="1408" spans="1:23" x14ac:dyDescent="0.3">
      <c r="A1408" s="23" t="s">
        <v>14</v>
      </c>
      <c r="B1408" s="23" t="s">
        <v>678</v>
      </c>
      <c r="C1408" s="23" t="s">
        <v>680</v>
      </c>
      <c r="D1408" s="23" t="s">
        <v>808</v>
      </c>
      <c r="E1408" s="23" t="s">
        <v>809</v>
      </c>
      <c r="F1408" s="27">
        <v>0.33</v>
      </c>
      <c r="G1408" s="24">
        <v>1</v>
      </c>
      <c r="H1408" s="25">
        <v>118.97110000000001</v>
      </c>
      <c r="I1408" s="25">
        <v>25.032399999999999</v>
      </c>
      <c r="J1408" s="26">
        <v>416</v>
      </c>
      <c r="K1408" s="26">
        <v>137</v>
      </c>
      <c r="L1408" s="27">
        <v>0.2104</v>
      </c>
      <c r="M1408" s="28">
        <v>0.55373245000000004</v>
      </c>
      <c r="N1408" s="29">
        <v>0.3</v>
      </c>
      <c r="O1408" s="31" t="s">
        <v>12</v>
      </c>
      <c r="P1408" s="31">
        <v>0.4582221118</v>
      </c>
      <c r="Q1408" s="31">
        <v>0.32999999999999902</v>
      </c>
      <c r="R1408" s="42"/>
      <c r="S1408" s="42" t="str">
        <f>IF(R1408="","",MAX(R1408,Q1408))</f>
        <v/>
      </c>
      <c r="T1408" s="27">
        <f>IF(A1408="placement",MIN(P1408,IF(S1408="",Q1408,S1408)),"")</f>
        <v>0.32999999999999902</v>
      </c>
      <c r="U1408" s="28">
        <f>IF($A1408="placement",T1408*J1408,"")</f>
        <v>137.2799999999996</v>
      </c>
      <c r="V1408" s="26">
        <f>IF($A1408="placement",U1408,IF($A1408="site",SUMIF($C:$C,$C1408,$U:$U),IF($A1408="user",SUMIF($B:$B,$B1408,$U:$U),SUM($U:$U))))</f>
        <v>137.2799999999996</v>
      </c>
      <c r="W1408" s="27">
        <f>V1408/J1408</f>
        <v>0.32999999999999907</v>
      </c>
    </row>
    <row r="1409" spans="1:23" x14ac:dyDescent="0.3">
      <c r="A1409" s="11" t="s">
        <v>14</v>
      </c>
      <c r="B1409" s="11" t="s">
        <v>7909</v>
      </c>
      <c r="C1409" s="11" t="s">
        <v>7910</v>
      </c>
      <c r="D1409" s="11" t="s">
        <v>7915</v>
      </c>
      <c r="E1409" s="11" t="s">
        <v>7916</v>
      </c>
      <c r="F1409" s="12">
        <v>0.25</v>
      </c>
      <c r="G1409" s="33">
        <v>0</v>
      </c>
      <c r="H1409" s="34">
        <v>132.59970000000001</v>
      </c>
      <c r="I1409" s="34">
        <v>32.981400000000001</v>
      </c>
      <c r="J1409" s="13">
        <v>416</v>
      </c>
      <c r="K1409" s="13">
        <v>70</v>
      </c>
      <c r="L1409" s="12">
        <v>0.2487</v>
      </c>
      <c r="M1409" s="14">
        <v>0.42046611</v>
      </c>
      <c r="N1409" s="15">
        <v>0.35</v>
      </c>
      <c r="O1409" s="16" t="s">
        <v>42</v>
      </c>
      <c r="P1409" s="16">
        <v>0.16759045789999999</v>
      </c>
      <c r="Q1409" s="16">
        <v>0.16759045788315499</v>
      </c>
      <c r="R1409" s="44"/>
      <c r="S1409" s="42" t="str">
        <f>IF(R1409="","",MAX(R1409,Q1409))</f>
        <v/>
      </c>
      <c r="T1409" s="27">
        <f>IF(A1409="placement",MIN(P1409,IF(S1409="",Q1409,S1409)),"")</f>
        <v>0.16759045788315499</v>
      </c>
      <c r="U1409" s="14">
        <f>IF($A1409="placement",T1409*J1409,"")</f>
        <v>69.717630479392483</v>
      </c>
      <c r="V1409" s="13">
        <f>IF($A1409="placement",U1409,IF($A1409="site",SUMIF($C:$C,$C1409,$U:$U),IF($A1409="user",SUMIF($B:$B,$B1409,$U:$U),SUM($U:$U))))</f>
        <v>69.717630479392483</v>
      </c>
      <c r="W1409" s="12">
        <f>V1409/J1409</f>
        <v>0.16759045788315502</v>
      </c>
    </row>
    <row r="1410" spans="1:23" x14ac:dyDescent="0.3">
      <c r="A1410" s="23" t="s">
        <v>14</v>
      </c>
      <c r="B1410" s="23" t="s">
        <v>8952</v>
      </c>
      <c r="C1410" s="23" t="s">
        <v>8954</v>
      </c>
      <c r="D1410" s="23" t="s">
        <v>8963</v>
      </c>
      <c r="E1410" s="23" t="s">
        <v>8964</v>
      </c>
      <c r="F1410" s="27">
        <v>0.05</v>
      </c>
      <c r="G1410" s="24">
        <v>1</v>
      </c>
      <c r="H1410" s="25">
        <v>59.692100000000003</v>
      </c>
      <c r="I1410" s="25">
        <v>9.7972999999999999</v>
      </c>
      <c r="J1410" s="26">
        <v>416</v>
      </c>
      <c r="K1410" s="26">
        <v>21</v>
      </c>
      <c r="L1410" s="27">
        <v>0.1641</v>
      </c>
      <c r="M1410" s="28">
        <v>1.4156814600000001</v>
      </c>
      <c r="N1410" s="29">
        <v>1.1499999999999999</v>
      </c>
      <c r="O1410" s="31" t="s">
        <v>70</v>
      </c>
      <c r="P1410" s="31">
        <v>0.1876703659</v>
      </c>
      <c r="Q1410" s="31">
        <v>0.05</v>
      </c>
      <c r="R1410" s="42"/>
      <c r="S1410" s="42" t="str">
        <f>IF(R1410="","",MAX(R1410,Q1410))</f>
        <v/>
      </c>
      <c r="T1410" s="27">
        <f>IF(A1410="placement",MIN(P1410,IF(S1410="",Q1410,S1410)),"")</f>
        <v>0.05</v>
      </c>
      <c r="U1410" s="28">
        <f>IF($A1410="placement",T1410*J1410,"")</f>
        <v>20.8</v>
      </c>
      <c r="V1410" s="26">
        <f>IF($A1410="placement",U1410,IF($A1410="site",SUMIF($C:$C,$C1410,$U:$U),IF($A1410="user",SUMIF($B:$B,$B1410,$U:$U),SUM($U:$U))))</f>
        <v>20.8</v>
      </c>
      <c r="W1410" s="27">
        <f>V1410/J1410</f>
        <v>0.05</v>
      </c>
    </row>
    <row r="1411" spans="1:23" x14ac:dyDescent="0.3">
      <c r="A1411" s="11" t="s">
        <v>14</v>
      </c>
      <c r="B1411" s="11" t="s">
        <v>510</v>
      </c>
      <c r="C1411" s="11" t="s">
        <v>512</v>
      </c>
      <c r="D1411" s="11" t="s">
        <v>521</v>
      </c>
      <c r="E1411" s="11" t="s">
        <v>522</v>
      </c>
      <c r="F1411" s="12">
        <v>0.25</v>
      </c>
      <c r="G1411" s="33">
        <v>1</v>
      </c>
      <c r="H1411" s="34">
        <v>112.2458</v>
      </c>
      <c r="I1411" s="34">
        <v>9.7849000000000004</v>
      </c>
      <c r="J1411" s="13">
        <v>415</v>
      </c>
      <c r="K1411" s="13">
        <v>63</v>
      </c>
      <c r="L1411" s="12">
        <v>8.72E-2</v>
      </c>
      <c r="M1411" s="14">
        <v>1.4139821400000001</v>
      </c>
      <c r="N1411" s="15">
        <v>1.2</v>
      </c>
      <c r="O1411" s="16" t="s">
        <v>42</v>
      </c>
      <c r="P1411" s="16">
        <v>0.15133298919999999</v>
      </c>
      <c r="Q1411" s="16">
        <v>0.151332989158492</v>
      </c>
      <c r="R1411" s="44"/>
      <c r="S1411" s="42" t="str">
        <f>IF(R1411="","",MAX(R1411,Q1411))</f>
        <v/>
      </c>
      <c r="T1411" s="27">
        <f>IF(A1411="placement",MIN(P1411,IF(S1411="",Q1411,S1411)),"")</f>
        <v>0.151332989158492</v>
      </c>
      <c r="U1411" s="14">
        <f>IF($A1411="placement",T1411*J1411,"")</f>
        <v>62.803190500774178</v>
      </c>
      <c r="V1411" s="11">
        <f>IF($A1411="placement",U1411,IF($A1411="site",SUMIF($C:$C,$C1411,$U:$U),IF($A1411="user",SUMIF($B:$B,$B1411,$U:$U),SUM($U:$U))))</f>
        <v>62.803190500774178</v>
      </c>
      <c r="W1411" s="12">
        <f>V1411/J1411</f>
        <v>0.151332989158492</v>
      </c>
    </row>
    <row r="1412" spans="1:23" x14ac:dyDescent="0.3">
      <c r="A1412" s="11" t="s">
        <v>14</v>
      </c>
      <c r="B1412" s="11" t="s">
        <v>4752</v>
      </c>
      <c r="C1412" s="11" t="s">
        <v>4754</v>
      </c>
      <c r="D1412" s="11" t="s">
        <v>4795</v>
      </c>
      <c r="E1412" s="11" t="s">
        <v>4796</v>
      </c>
      <c r="F1412" s="12">
        <v>0.25</v>
      </c>
      <c r="G1412" s="33">
        <v>1</v>
      </c>
      <c r="H1412" s="34">
        <v>518.82360000000006</v>
      </c>
      <c r="I1412" s="34">
        <v>12.0548</v>
      </c>
      <c r="J1412" s="13">
        <v>414</v>
      </c>
      <c r="K1412" s="13">
        <v>52</v>
      </c>
      <c r="L1412" s="12">
        <v>2.3199999999999998E-2</v>
      </c>
      <c r="M1412" s="14">
        <v>1.1435233199999999</v>
      </c>
      <c r="N1412" s="15">
        <v>1</v>
      </c>
      <c r="O1412" s="16" t="s">
        <v>12</v>
      </c>
      <c r="P1412" s="16">
        <v>0.12550974409999999</v>
      </c>
      <c r="Q1412" s="16">
        <v>0.12550974407867799</v>
      </c>
      <c r="R1412" s="44"/>
      <c r="S1412" s="42" t="str">
        <f>IF(R1412="","",MAX(R1412,Q1412))</f>
        <v/>
      </c>
      <c r="T1412" s="27">
        <f>IF(A1412="placement",MIN(P1412,IF(S1412="",Q1412,S1412)),"")</f>
        <v>0.12550974407867799</v>
      </c>
      <c r="U1412" s="14">
        <f>IF($A1412="placement",T1412*J1412,"")</f>
        <v>51.961034048572685</v>
      </c>
      <c r="V1412" s="13">
        <f>IF($A1412="placement",U1412,IF($A1412="site",SUMIF($C:$C,$C1412,$U:$U),IF($A1412="user",SUMIF($B:$B,$B1412,$U:$U),SUM($U:$U))))</f>
        <v>51.961034048572685</v>
      </c>
      <c r="W1412" s="12">
        <f>V1412/J1412</f>
        <v>0.12550974407867799</v>
      </c>
    </row>
    <row r="1413" spans="1:23" hidden="1" x14ac:dyDescent="0.3">
      <c r="A1413" s="23" t="s">
        <v>13</v>
      </c>
      <c r="B1413" s="23" t="s">
        <v>9495</v>
      </c>
      <c r="C1413" s="23" t="s">
        <v>9497</v>
      </c>
      <c r="D1413" s="23" t="s">
        <v>9898</v>
      </c>
      <c r="E1413" s="23"/>
      <c r="F1413" s="27">
        <v>0.25</v>
      </c>
      <c r="G1413" s="24">
        <v>1</v>
      </c>
      <c r="H1413" s="25">
        <v>1612.2699</v>
      </c>
      <c r="I1413" s="25">
        <v>148.47739999999999</v>
      </c>
      <c r="J1413" s="26">
        <v>1854</v>
      </c>
      <c r="K1413" s="26">
        <v>463</v>
      </c>
      <c r="L1413" s="27">
        <v>9.2100000000000001E-2</v>
      </c>
      <c r="M1413" s="28">
        <v>0.41612881000000002</v>
      </c>
      <c r="N1413" s="29">
        <v>0.03</v>
      </c>
      <c r="O1413" s="31"/>
      <c r="P1413" s="31">
        <v>0.92790693830000004</v>
      </c>
      <c r="Q1413" s="31">
        <v>0.249999999999999</v>
      </c>
      <c r="R1413" s="42"/>
      <c r="S1413" s="42" t="str">
        <f>IF(R1413="","",MAX(R1413,Q1413))</f>
        <v/>
      </c>
      <c r="T1413" s="27" t="str">
        <f>IF(A1413="placement",MIN(P1413,IF(S1413="",Q1413,S1413)),"")</f>
        <v/>
      </c>
      <c r="U1413" s="28" t="str">
        <f>IF($A1413="placement",T1413*J1413,"")</f>
        <v/>
      </c>
      <c r="V1413" s="26">
        <f>IF($A1413="placement",U1413,IF($A1413="site",SUMIF($C:$C,$C1413,$U:$U),IF($A1413="user",SUMIF($B:$B,$B1413,$U:$U),SUM($U:$U))))</f>
        <v>463.49999999999864</v>
      </c>
      <c r="W1413" s="27">
        <f>V1413/J1413</f>
        <v>0.24999999999999925</v>
      </c>
    </row>
    <row r="1414" spans="1:23" hidden="1" x14ac:dyDescent="0.3">
      <c r="A1414" s="23" t="s">
        <v>10</v>
      </c>
      <c r="B1414" s="23" t="s">
        <v>8745</v>
      </c>
      <c r="C1414" s="23" t="s">
        <v>9898</v>
      </c>
      <c r="D1414" s="23" t="s">
        <v>9898</v>
      </c>
      <c r="E1414" s="23"/>
      <c r="F1414" s="27">
        <v>0.25</v>
      </c>
      <c r="G1414" s="24">
        <v>1</v>
      </c>
      <c r="H1414" s="25">
        <v>294.35969999999998</v>
      </c>
      <c r="I1414" s="25">
        <v>34.6751</v>
      </c>
      <c r="J1414" s="26">
        <v>558</v>
      </c>
      <c r="K1414" s="26">
        <v>139</v>
      </c>
      <c r="L1414" s="27">
        <v>0.1178</v>
      </c>
      <c r="M1414" s="28">
        <v>0.53637813000000001</v>
      </c>
      <c r="N1414" s="29">
        <v>0.26994299999999999</v>
      </c>
      <c r="O1414" s="31"/>
      <c r="P1414" s="31">
        <v>0.4967300409</v>
      </c>
      <c r="Q1414" s="31">
        <v>0.25</v>
      </c>
      <c r="R1414" s="42"/>
      <c r="S1414" s="42" t="str">
        <f>IF(R1414="","",MAX(R1414,Q1414))</f>
        <v/>
      </c>
      <c r="T1414" s="27" t="str">
        <f>IF(A1414="placement",MIN(P1414,IF(S1414="",Q1414,S1414)),"")</f>
        <v/>
      </c>
      <c r="U1414" s="28" t="str">
        <f>IF($A1414="placement",T1414*J1414,"")</f>
        <v/>
      </c>
      <c r="V1414" s="26">
        <f>IF($A1414="placement",U1414,IF($A1414="site",SUMIF($C:$C,$C1414,$U:$U),IF($A1414="user",SUMIF($B:$B,$B1414,$U:$U),SUM($U:$U))))</f>
        <v>139.5</v>
      </c>
      <c r="W1414" s="27">
        <f>V1414/J1414</f>
        <v>0.25</v>
      </c>
    </row>
    <row r="1415" spans="1:23" x14ac:dyDescent="0.3">
      <c r="A1415" s="23" t="s">
        <v>14</v>
      </c>
      <c r="B1415" s="23" t="s">
        <v>2611</v>
      </c>
      <c r="C1415" s="23" t="s">
        <v>2613</v>
      </c>
      <c r="D1415" s="32" t="s">
        <v>2616</v>
      </c>
      <c r="E1415" s="23" t="s">
        <v>2617</v>
      </c>
      <c r="F1415" s="27">
        <v>0.33</v>
      </c>
      <c r="G1415" s="24">
        <v>1</v>
      </c>
      <c r="H1415" s="25">
        <v>1825.3286000000001</v>
      </c>
      <c r="I1415" s="25">
        <v>314.8449</v>
      </c>
      <c r="J1415" s="26">
        <v>413</v>
      </c>
      <c r="K1415" s="26">
        <v>136</v>
      </c>
      <c r="L1415" s="27">
        <v>0.17249999999999999</v>
      </c>
      <c r="M1415" s="28">
        <v>4.368064E-2</v>
      </c>
      <c r="N1415" s="29">
        <v>0.01</v>
      </c>
      <c r="O1415" s="31" t="s">
        <v>42</v>
      </c>
      <c r="P1415" s="31">
        <v>0.77106563520000004</v>
      </c>
      <c r="Q1415" s="31">
        <v>0.32999999999999902</v>
      </c>
      <c r="R1415" s="42"/>
      <c r="S1415" s="42" t="str">
        <f>IF(R1415="","",MAX(R1415,Q1415))</f>
        <v/>
      </c>
      <c r="T1415" s="27">
        <f>IF(A1415="placement",MIN(P1415,IF(S1415="",Q1415,S1415)),"")</f>
        <v>0.32999999999999902</v>
      </c>
      <c r="U1415" s="28">
        <f>IF($A1415="placement",T1415*J1415,"")</f>
        <v>136.28999999999959</v>
      </c>
      <c r="V1415" s="26">
        <f>IF($A1415="placement",U1415,IF($A1415="site",SUMIF($C:$C,$C1415,$U:$U),IF($A1415="user",SUMIF($B:$B,$B1415,$U:$U),SUM($U:$U))))</f>
        <v>136.28999999999959</v>
      </c>
      <c r="W1415" s="27">
        <f>V1415/J1415</f>
        <v>0.32999999999999902</v>
      </c>
    </row>
    <row r="1416" spans="1:23" x14ac:dyDescent="0.3">
      <c r="A1416" s="11" t="s">
        <v>14</v>
      </c>
      <c r="B1416" s="11" t="s">
        <v>5764</v>
      </c>
      <c r="C1416" s="11" t="s">
        <v>5766</v>
      </c>
      <c r="D1416" s="35" t="s">
        <v>5815</v>
      </c>
      <c r="E1416" s="11" t="s">
        <v>5816</v>
      </c>
      <c r="F1416" s="12">
        <v>0.25</v>
      </c>
      <c r="G1416" s="33">
        <v>0</v>
      </c>
      <c r="H1416" s="34">
        <v>18.787400000000002</v>
      </c>
      <c r="I1416" s="34">
        <v>7.5117000000000003</v>
      </c>
      <c r="J1416" s="13">
        <v>413</v>
      </c>
      <c r="K1416" s="13">
        <v>103</v>
      </c>
      <c r="L1416" s="12">
        <v>0.39979999999999999</v>
      </c>
      <c r="M1416" s="14">
        <v>1.83440341</v>
      </c>
      <c r="N1416" s="15">
        <v>1.25</v>
      </c>
      <c r="O1416" s="16" t="s">
        <v>42</v>
      </c>
      <c r="P1416" s="16">
        <v>0.31857954770000002</v>
      </c>
      <c r="Q1416" s="16">
        <v>0.249999999999999</v>
      </c>
      <c r="R1416" s="44"/>
      <c r="S1416" s="42" t="str">
        <f>IF(R1416="","",MAX(R1416,Q1416))</f>
        <v/>
      </c>
      <c r="T1416" s="27">
        <f>IF(A1416="placement",MIN(P1416,IF(S1416="",Q1416,S1416)),"")</f>
        <v>0.249999999999999</v>
      </c>
      <c r="U1416" s="14">
        <f>IF($A1416="placement",T1416*J1416,"")</f>
        <v>103.24999999999959</v>
      </c>
      <c r="V1416" s="13">
        <f>IF($A1416="placement",U1416,IF($A1416="site",SUMIF($C:$C,$C1416,$U:$U),IF($A1416="user",SUMIF($B:$B,$B1416,$U:$U),SUM($U:$U))))</f>
        <v>103.24999999999959</v>
      </c>
      <c r="W1416" s="12">
        <f>V1416/J1416</f>
        <v>0.249999999999999</v>
      </c>
    </row>
    <row r="1417" spans="1:23" x14ac:dyDescent="0.3">
      <c r="A1417" s="23" t="s">
        <v>14</v>
      </c>
      <c r="B1417" s="23" t="s">
        <v>9304</v>
      </c>
      <c r="C1417" s="23" t="s">
        <v>9305</v>
      </c>
      <c r="D1417" s="23" t="s">
        <v>9306</v>
      </c>
      <c r="E1417" s="23" t="s">
        <v>9307</v>
      </c>
      <c r="F1417" s="27">
        <v>0.33</v>
      </c>
      <c r="G1417" s="24">
        <v>1</v>
      </c>
      <c r="H1417" s="25">
        <v>2592.7781</v>
      </c>
      <c r="I1417" s="25">
        <v>267.99599999999998</v>
      </c>
      <c r="J1417" s="26">
        <v>412</v>
      </c>
      <c r="K1417" s="26">
        <v>136</v>
      </c>
      <c r="L1417" s="27">
        <v>0.10340000000000001</v>
      </c>
      <c r="M1417" s="28">
        <v>5.1209079999999997E-2</v>
      </c>
      <c r="N1417" s="29">
        <v>0.01</v>
      </c>
      <c r="O1417" s="31" t="s">
        <v>12</v>
      </c>
      <c r="P1417" s="31">
        <v>0.8047221309</v>
      </c>
      <c r="Q1417" s="31">
        <v>0.33</v>
      </c>
      <c r="R1417" s="42"/>
      <c r="S1417" s="42" t="str">
        <f>IF(R1417="","",MAX(R1417,Q1417))</f>
        <v/>
      </c>
      <c r="T1417" s="27">
        <f>IF(A1417="placement",MIN(P1417,IF(S1417="",Q1417,S1417)),"")</f>
        <v>0.33</v>
      </c>
      <c r="U1417" s="28">
        <f>IF($A1417="placement",T1417*J1417,"")</f>
        <v>135.96</v>
      </c>
      <c r="V1417" s="26">
        <f>IF($A1417="placement",U1417,IF($A1417="site",SUMIF($C:$C,$C1417,$U:$U),IF($A1417="user",SUMIF($B:$B,$B1417,$U:$U),SUM($U:$U))))</f>
        <v>135.96</v>
      </c>
      <c r="W1417" s="27">
        <f>V1417/J1417</f>
        <v>0.33</v>
      </c>
    </row>
    <row r="1418" spans="1:23" x14ac:dyDescent="0.3">
      <c r="A1418" s="17" t="s">
        <v>14</v>
      </c>
      <c r="B1418" s="17" t="s">
        <v>4894</v>
      </c>
      <c r="C1418" s="17" t="s">
        <v>4896</v>
      </c>
      <c r="D1418" s="17" t="s">
        <v>4897</v>
      </c>
      <c r="E1418" s="17" t="s">
        <v>4898</v>
      </c>
      <c r="F1418" s="18">
        <v>0.25</v>
      </c>
      <c r="G1418" s="36">
        <v>1</v>
      </c>
      <c r="H1418" s="37">
        <v>164.9204</v>
      </c>
      <c r="I1418" s="37">
        <v>20.805499999999999</v>
      </c>
      <c r="J1418" s="19">
        <v>412</v>
      </c>
      <c r="K1418" s="19">
        <v>84</v>
      </c>
      <c r="L1418" s="18">
        <v>0.12620000000000001</v>
      </c>
      <c r="M1418" s="20">
        <v>0.66013314000000001</v>
      </c>
      <c r="N1418" s="21">
        <v>0.5</v>
      </c>
      <c r="O1418" s="22" t="s">
        <v>42</v>
      </c>
      <c r="P1418" s="22">
        <v>0.24257703289999999</v>
      </c>
      <c r="Q1418" s="22">
        <v>0.242577032851817</v>
      </c>
      <c r="R1418" s="43"/>
      <c r="S1418" s="42" t="str">
        <f>IF(R1418="","",MAX(R1418,Q1418))</f>
        <v/>
      </c>
      <c r="T1418" s="27">
        <f>IF(A1418="placement",MIN(P1418,IF(S1418="",Q1418,S1418)),"")</f>
        <v>0.242577032851817</v>
      </c>
      <c r="U1418" s="20">
        <f>IF($A1418="placement",T1418*J1418,"")</f>
        <v>99.941737534948601</v>
      </c>
      <c r="V1418" s="19">
        <f>IF($A1418="placement",U1418,IF($A1418="site",SUMIF($C:$C,$C1418,$U:$U),IF($A1418="user",SUMIF($B:$B,$B1418,$U:$U),SUM($U:$U))))</f>
        <v>99.941737534948601</v>
      </c>
      <c r="W1418" s="18">
        <f>V1418/J1418</f>
        <v>0.242577032851817</v>
      </c>
    </row>
    <row r="1419" spans="1:23" x14ac:dyDescent="0.3">
      <c r="A1419" s="17" t="s">
        <v>14</v>
      </c>
      <c r="B1419" s="17" t="s">
        <v>5764</v>
      </c>
      <c r="C1419" s="17" t="s">
        <v>5766</v>
      </c>
      <c r="D1419" s="17" t="s">
        <v>5897</v>
      </c>
      <c r="E1419" s="17" t="s">
        <v>5898</v>
      </c>
      <c r="F1419" s="18">
        <v>0.15</v>
      </c>
      <c r="G1419" s="36">
        <v>1</v>
      </c>
      <c r="H1419" s="37">
        <v>139.6147</v>
      </c>
      <c r="I1419" s="37">
        <v>13.698700000000001</v>
      </c>
      <c r="J1419" s="19">
        <v>412</v>
      </c>
      <c r="K1419" s="19">
        <v>62</v>
      </c>
      <c r="L1419" s="18">
        <v>9.8100000000000007E-2</v>
      </c>
      <c r="M1419" s="20">
        <v>1.0020064399999999</v>
      </c>
      <c r="N1419" s="21">
        <v>0.81</v>
      </c>
      <c r="O1419" s="22" t="s">
        <v>42</v>
      </c>
      <c r="P1419" s="22">
        <v>0.1916219659</v>
      </c>
      <c r="Q1419" s="22">
        <v>0.15</v>
      </c>
      <c r="R1419" s="43"/>
      <c r="S1419" s="42" t="str">
        <f>IF(R1419="","",MAX(R1419,Q1419))</f>
        <v/>
      </c>
      <c r="T1419" s="27">
        <f>IF(A1419="placement",MIN(P1419,IF(S1419="",Q1419,S1419)),"")</f>
        <v>0.15</v>
      </c>
      <c r="U1419" s="20">
        <f>IF($A1419="placement",T1419*J1419,"")</f>
        <v>61.8</v>
      </c>
      <c r="V1419" s="19">
        <f>IF($A1419="placement",U1419,IF($A1419="site",SUMIF($C:$C,$C1419,$U:$U),IF($A1419="user",SUMIF($B:$B,$B1419,$U:$U),SUM($U:$U))))</f>
        <v>61.8</v>
      </c>
      <c r="W1419" s="18">
        <f>V1419/J1419</f>
        <v>0.15</v>
      </c>
    </row>
    <row r="1420" spans="1:23" x14ac:dyDescent="0.3">
      <c r="A1420" s="23" t="s">
        <v>14</v>
      </c>
      <c r="B1420" s="23" t="s">
        <v>6244</v>
      </c>
      <c r="C1420" s="23" t="s">
        <v>6245</v>
      </c>
      <c r="D1420" s="23" t="s">
        <v>6268</v>
      </c>
      <c r="E1420" s="23" t="s">
        <v>10445</v>
      </c>
      <c r="F1420" s="27">
        <v>0.25</v>
      </c>
      <c r="G1420" s="24">
        <v>0</v>
      </c>
      <c r="H1420" s="25">
        <v>38.602800000000002</v>
      </c>
      <c r="I1420" s="25">
        <v>6.5590999999999999</v>
      </c>
      <c r="J1420" s="26">
        <v>411</v>
      </c>
      <c r="K1420" s="26">
        <v>100</v>
      </c>
      <c r="L1420" s="27">
        <v>0.1699</v>
      </c>
      <c r="M1420" s="28">
        <v>2.0872640900000001</v>
      </c>
      <c r="N1420" s="29">
        <v>1</v>
      </c>
      <c r="O1420" s="31" t="s">
        <v>42</v>
      </c>
      <c r="P1420" s="31">
        <v>0.52090394179999999</v>
      </c>
      <c r="Q1420" s="31">
        <v>0.249999999999999</v>
      </c>
      <c r="R1420" s="42"/>
      <c r="S1420" s="42" t="str">
        <f>IF(R1420="","",MAX(R1420,Q1420))</f>
        <v/>
      </c>
      <c r="T1420" s="27">
        <f>IF(A1420="placement",MIN(P1420,IF(S1420="",Q1420,S1420)),"")</f>
        <v>0.249999999999999</v>
      </c>
      <c r="U1420" s="28">
        <f>IF($A1420="placement",T1420*J1420,"")</f>
        <v>102.74999999999959</v>
      </c>
      <c r="V1420" s="26">
        <f>IF($A1420="placement",U1420,IF($A1420="site",SUMIF($C:$C,$C1420,$U:$U),IF($A1420="user",SUMIF($B:$B,$B1420,$U:$U),SUM($U:$U))))</f>
        <v>102.74999999999959</v>
      </c>
      <c r="W1420" s="27">
        <f>V1420/J1420</f>
        <v>0.249999999999999</v>
      </c>
    </row>
    <row r="1421" spans="1:23" x14ac:dyDescent="0.3">
      <c r="A1421" s="23" t="s">
        <v>14</v>
      </c>
      <c r="B1421" s="23" t="s">
        <v>8810</v>
      </c>
      <c r="C1421" s="23" t="s">
        <v>8812</v>
      </c>
      <c r="D1421" s="23" t="s">
        <v>8822</v>
      </c>
      <c r="E1421" s="23" t="s">
        <v>8823</v>
      </c>
      <c r="F1421" s="27">
        <v>0.25</v>
      </c>
      <c r="G1421" s="24">
        <v>1</v>
      </c>
      <c r="H1421" s="25">
        <v>201.65799999999999</v>
      </c>
      <c r="I1421" s="25">
        <v>28.496300000000002</v>
      </c>
      <c r="J1421" s="26">
        <v>411</v>
      </c>
      <c r="K1421" s="26">
        <v>103</v>
      </c>
      <c r="L1421" s="27">
        <v>0.14130000000000001</v>
      </c>
      <c r="M1421" s="28">
        <v>0.48029016000000002</v>
      </c>
      <c r="N1421" s="29">
        <v>0.15</v>
      </c>
      <c r="O1421" s="31" t="s">
        <v>12</v>
      </c>
      <c r="P1421" s="31">
        <v>0.68768879419999995</v>
      </c>
      <c r="Q1421" s="31">
        <v>0.249999999999999</v>
      </c>
      <c r="R1421" s="42"/>
      <c r="S1421" s="42" t="str">
        <f>IF(R1421="","",MAX(R1421,Q1421))</f>
        <v/>
      </c>
      <c r="T1421" s="27">
        <f>IF(A1421="placement",MIN(P1421,IF(S1421="",Q1421,S1421)),"")</f>
        <v>0.249999999999999</v>
      </c>
      <c r="U1421" s="28">
        <f>IF($A1421="placement",T1421*J1421,"")</f>
        <v>102.74999999999959</v>
      </c>
      <c r="V1421" s="26">
        <f>IF($A1421="placement",U1421,IF($A1421="site",SUMIF($C:$C,$C1421,$U:$U),IF($A1421="user",SUMIF($B:$B,$B1421,$U:$U),SUM($U:$U))))</f>
        <v>102.74999999999959</v>
      </c>
      <c r="W1421" s="27">
        <f>V1421/J1421</f>
        <v>0.249999999999999</v>
      </c>
    </row>
    <row r="1422" spans="1:23" x14ac:dyDescent="0.3">
      <c r="A1422" s="23" t="s">
        <v>14</v>
      </c>
      <c r="B1422" s="23" t="s">
        <v>8300</v>
      </c>
      <c r="C1422" s="23" t="s">
        <v>8302</v>
      </c>
      <c r="D1422" s="23" t="s">
        <v>8315</v>
      </c>
      <c r="E1422" s="23" t="s">
        <v>8316</v>
      </c>
      <c r="F1422" s="27">
        <v>0.25</v>
      </c>
      <c r="G1422" s="24">
        <v>0</v>
      </c>
      <c r="H1422" s="25">
        <v>24.4941</v>
      </c>
      <c r="I1422" s="25">
        <v>5.1426999999999996</v>
      </c>
      <c r="J1422" s="26">
        <v>411</v>
      </c>
      <c r="K1422" s="26">
        <v>100</v>
      </c>
      <c r="L1422" s="27">
        <v>0.21</v>
      </c>
      <c r="M1422" s="28">
        <v>2.6616350500000001</v>
      </c>
      <c r="N1422" s="29">
        <v>2</v>
      </c>
      <c r="O1422" s="31" t="s">
        <v>12</v>
      </c>
      <c r="P1422" s="31">
        <v>0.24858218130000001</v>
      </c>
      <c r="Q1422" s="31">
        <v>0.24858218130128301</v>
      </c>
      <c r="R1422" s="42"/>
      <c r="S1422" s="42" t="str">
        <f>IF(R1422="","",MAX(R1422,Q1422))</f>
        <v/>
      </c>
      <c r="T1422" s="27">
        <f>IF(A1422="placement",MIN(P1422,IF(S1422="",Q1422,S1422)),"")</f>
        <v>0.24858218130000001</v>
      </c>
      <c r="U1422" s="28">
        <f>IF($A1422="placement",T1422*J1422,"")</f>
        <v>102.1672765143</v>
      </c>
      <c r="V1422" s="26">
        <f>IF($A1422="placement",U1422,IF($A1422="site",SUMIF($C:$C,$C1422,$U:$U),IF($A1422="user",SUMIF($B:$B,$B1422,$U:$U),SUM($U:$U))))</f>
        <v>102.1672765143</v>
      </c>
      <c r="W1422" s="27">
        <f>V1422/J1422</f>
        <v>0.24858218130000001</v>
      </c>
    </row>
    <row r="1423" spans="1:23" x14ac:dyDescent="0.3">
      <c r="A1423" s="23" t="s">
        <v>14</v>
      </c>
      <c r="B1423" s="23" t="s">
        <v>7472</v>
      </c>
      <c r="C1423" s="23" t="s">
        <v>7473</v>
      </c>
      <c r="D1423" s="32" t="s">
        <v>7577</v>
      </c>
      <c r="E1423" s="23" t="s">
        <v>9885</v>
      </c>
      <c r="F1423" s="27">
        <v>0.25</v>
      </c>
      <c r="G1423" s="24">
        <v>0</v>
      </c>
      <c r="H1423" s="25">
        <v>33.355400000000003</v>
      </c>
      <c r="I1423" s="25">
        <v>4.8186999999999998</v>
      </c>
      <c r="J1423" s="26">
        <v>411</v>
      </c>
      <c r="K1423" s="26">
        <v>86</v>
      </c>
      <c r="L1423" s="27">
        <v>0.14449999999999999</v>
      </c>
      <c r="M1423" s="28">
        <v>2.8443627500000002</v>
      </c>
      <c r="N1423" s="29">
        <v>2.25</v>
      </c>
      <c r="O1423" s="31" t="s">
        <v>42</v>
      </c>
      <c r="P1423" s="31">
        <v>0.20896165650000001</v>
      </c>
      <c r="Q1423" s="31">
        <v>0.208961656480084</v>
      </c>
      <c r="R1423" s="42"/>
      <c r="S1423" s="42" t="str">
        <f>IF(R1423="","",MAX(R1423,Q1423))</f>
        <v/>
      </c>
      <c r="T1423" s="27">
        <f>IF(A1423="placement",MIN(P1423,IF(S1423="",Q1423,S1423)),"")</f>
        <v>0.208961656480084</v>
      </c>
      <c r="U1423" s="28">
        <f>IF($A1423="placement",T1423*J1423,"")</f>
        <v>85.883240813314529</v>
      </c>
      <c r="V1423" s="26">
        <f>IF($A1423="placement",U1423,IF($A1423="site",SUMIF($C:$C,$C1423,$U:$U),IF($A1423="user",SUMIF($B:$B,$B1423,$U:$U),SUM($U:$U))))</f>
        <v>85.883240813314529</v>
      </c>
      <c r="W1423" s="27">
        <f>V1423/J1423</f>
        <v>0.20896165648008402</v>
      </c>
    </row>
    <row r="1424" spans="1:23" x14ac:dyDescent="0.3">
      <c r="A1424" s="23" t="s">
        <v>14</v>
      </c>
      <c r="B1424" s="23" t="s">
        <v>2619</v>
      </c>
      <c r="C1424" s="23" t="s">
        <v>2621</v>
      </c>
      <c r="D1424" s="23" t="s">
        <v>2722</v>
      </c>
      <c r="E1424" s="23" t="s">
        <v>2723</v>
      </c>
      <c r="F1424" s="27">
        <v>0.15</v>
      </c>
      <c r="G1424" s="24">
        <v>1</v>
      </c>
      <c r="H1424" s="25">
        <v>383.6189</v>
      </c>
      <c r="I1424" s="25">
        <v>28.560400000000001</v>
      </c>
      <c r="J1424" s="26">
        <v>411</v>
      </c>
      <c r="K1424" s="26">
        <v>61</v>
      </c>
      <c r="L1424" s="27">
        <v>7.4399999999999994E-2</v>
      </c>
      <c r="M1424" s="28">
        <v>0.47928872</v>
      </c>
      <c r="N1424" s="29">
        <v>0.3</v>
      </c>
      <c r="O1424" s="31" t="s">
        <v>42</v>
      </c>
      <c r="P1424" s="31">
        <v>0.3740724855</v>
      </c>
      <c r="Q1424" s="31">
        <v>0.15</v>
      </c>
      <c r="R1424" s="42"/>
      <c r="S1424" s="42" t="str">
        <f>IF(R1424="","",MAX(R1424,Q1424))</f>
        <v/>
      </c>
      <c r="T1424" s="27">
        <f>IF(A1424="placement",MIN(P1424,IF(S1424="",Q1424,S1424)),"")</f>
        <v>0.15</v>
      </c>
      <c r="U1424" s="28">
        <f>IF($A1424="placement",T1424*J1424,"")</f>
        <v>61.65</v>
      </c>
      <c r="V1424" s="26">
        <f>IF($A1424="placement",U1424,IF($A1424="site",SUMIF($C:$C,$C1424,$U:$U),IF($A1424="user",SUMIF($B:$B,$B1424,$U:$U),SUM($U:$U))))</f>
        <v>61.65</v>
      </c>
      <c r="W1424" s="27">
        <f>V1424/J1424</f>
        <v>0.15</v>
      </c>
    </row>
    <row r="1425" spans="1:23" x14ac:dyDescent="0.3">
      <c r="A1425" s="23" t="s">
        <v>14</v>
      </c>
      <c r="B1425" s="23" t="s">
        <v>4752</v>
      </c>
      <c r="C1425" s="23" t="s">
        <v>4754</v>
      </c>
      <c r="D1425" s="23" t="s">
        <v>4773</v>
      </c>
      <c r="E1425" s="23" t="s">
        <v>4774</v>
      </c>
      <c r="F1425" s="27">
        <v>0.05</v>
      </c>
      <c r="G1425" s="24">
        <v>1</v>
      </c>
      <c r="H1425" s="25">
        <v>155.48910000000001</v>
      </c>
      <c r="I1425" s="25">
        <v>9.5236000000000001</v>
      </c>
      <c r="J1425" s="26">
        <v>411</v>
      </c>
      <c r="K1425" s="26">
        <v>21</v>
      </c>
      <c r="L1425" s="27">
        <v>6.1199999999999997E-2</v>
      </c>
      <c r="M1425" s="28">
        <v>1.4396129900000001</v>
      </c>
      <c r="N1425" s="29">
        <v>1</v>
      </c>
      <c r="O1425" s="31" t="s">
        <v>70</v>
      </c>
      <c r="P1425" s="31">
        <v>0.30536886880000003</v>
      </c>
      <c r="Q1425" s="31">
        <v>0.05</v>
      </c>
      <c r="R1425" s="42"/>
      <c r="S1425" s="42" t="str">
        <f>IF(R1425="","",MAX(R1425,Q1425))</f>
        <v/>
      </c>
      <c r="T1425" s="27">
        <f>IF(A1425="placement",MIN(P1425,IF(S1425="",Q1425,S1425)),"")</f>
        <v>0.05</v>
      </c>
      <c r="U1425" s="28">
        <f>IF($A1425="placement",T1425*J1425,"")</f>
        <v>20.55</v>
      </c>
      <c r="V1425" s="26">
        <f>IF($A1425="placement",U1425,IF($A1425="site",SUMIF($C:$C,$C1425,$U:$U),IF($A1425="user",SUMIF($B:$B,$B1425,$U:$U),SUM($U:$U))))</f>
        <v>20.55</v>
      </c>
      <c r="W1425" s="27">
        <f>V1425/J1425</f>
        <v>0.05</v>
      </c>
    </row>
    <row r="1426" spans="1:23" x14ac:dyDescent="0.3">
      <c r="A1426" s="23" t="s">
        <v>14</v>
      </c>
      <c r="B1426" s="23" t="s">
        <v>9695</v>
      </c>
      <c r="C1426" s="23" t="s">
        <v>9696</v>
      </c>
      <c r="D1426" s="23" t="s">
        <v>9719</v>
      </c>
      <c r="E1426" s="23" t="s">
        <v>9720</v>
      </c>
      <c r="F1426" s="27">
        <v>0.33</v>
      </c>
      <c r="G1426" s="24">
        <v>1</v>
      </c>
      <c r="H1426" s="25">
        <v>75.046300000000002</v>
      </c>
      <c r="I1426" s="25">
        <v>11.926500000000001</v>
      </c>
      <c r="J1426" s="26">
        <v>410</v>
      </c>
      <c r="K1426" s="26">
        <v>135</v>
      </c>
      <c r="L1426" s="27">
        <v>0.15890000000000001</v>
      </c>
      <c r="M1426" s="28">
        <v>1.1456785899999999</v>
      </c>
      <c r="N1426" s="29">
        <v>0.45</v>
      </c>
      <c r="O1426" s="31" t="s">
        <v>12</v>
      </c>
      <c r="P1426" s="31">
        <v>0.60721968309999996</v>
      </c>
      <c r="Q1426" s="31">
        <v>0.33</v>
      </c>
      <c r="R1426" s="42"/>
      <c r="S1426" s="42" t="str">
        <f>IF(R1426="","",MAX(R1426,Q1426))</f>
        <v/>
      </c>
      <c r="T1426" s="27">
        <f>IF(A1426="placement",MIN(P1426,IF(S1426="",Q1426,S1426)),"")</f>
        <v>0.33</v>
      </c>
      <c r="U1426" s="28">
        <f>IF($A1426="placement",T1426*J1426,"")</f>
        <v>135.30000000000001</v>
      </c>
      <c r="V1426" s="26">
        <f>IF($A1426="placement",U1426,IF($A1426="site",SUMIF($C:$C,$C1426,$U:$U),IF($A1426="user",SUMIF($B:$B,$B1426,$U:$U),SUM($U:$U))))</f>
        <v>135.30000000000001</v>
      </c>
      <c r="W1426" s="27">
        <f>V1426/J1426</f>
        <v>0.33</v>
      </c>
    </row>
    <row r="1427" spans="1:23" x14ac:dyDescent="0.3">
      <c r="A1427" s="11" t="s">
        <v>14</v>
      </c>
      <c r="B1427" s="11" t="s">
        <v>33</v>
      </c>
      <c r="C1427" s="11" t="s">
        <v>35</v>
      </c>
      <c r="D1427" s="11" t="s">
        <v>43</v>
      </c>
      <c r="E1427" s="11" t="s">
        <v>44</v>
      </c>
      <c r="F1427" s="12">
        <v>0.33</v>
      </c>
      <c r="G1427" s="33">
        <v>1</v>
      </c>
      <c r="H1427" s="34">
        <v>298.18759999999997</v>
      </c>
      <c r="I1427" s="34">
        <v>52.893900000000002</v>
      </c>
      <c r="J1427" s="13">
        <v>410</v>
      </c>
      <c r="K1427" s="13">
        <v>135</v>
      </c>
      <c r="L1427" s="12">
        <v>0.1774</v>
      </c>
      <c r="M1427" s="14">
        <v>0.25847776</v>
      </c>
      <c r="N1427" s="15">
        <v>0.01</v>
      </c>
      <c r="O1427" s="16" t="s">
        <v>12</v>
      </c>
      <c r="P1427" s="16">
        <v>0.96131195199999997</v>
      </c>
      <c r="Q1427" s="16">
        <v>0.32999999999999902</v>
      </c>
      <c r="R1427" s="44"/>
      <c r="S1427" s="42" t="str">
        <f>IF(R1427="","",MAX(R1427,Q1427))</f>
        <v/>
      </c>
      <c r="T1427" s="27">
        <f>IF(A1427="placement",MIN(P1427,IF(S1427="",Q1427,S1427)),"")</f>
        <v>0.32999999999999902</v>
      </c>
      <c r="U1427" s="14">
        <f>IF($A1427="placement",T1427*J1427,"")</f>
        <v>135.29999999999959</v>
      </c>
      <c r="V1427" s="13">
        <f>IF($A1427="placement",U1427,IF($A1427="site",SUMIF($C:$C,$C1427,$U:$U),IF($A1427="user",SUMIF($B:$B,$B1427,$U:$U),SUM($U:$U))))</f>
        <v>135.29999999999959</v>
      </c>
      <c r="W1427" s="12">
        <f>V1427/J1427</f>
        <v>0.32999999999999896</v>
      </c>
    </row>
    <row r="1428" spans="1:23" x14ac:dyDescent="0.3">
      <c r="A1428" s="17" t="s">
        <v>14</v>
      </c>
      <c r="B1428" s="17" t="s">
        <v>5764</v>
      </c>
      <c r="C1428" s="17" t="s">
        <v>5766</v>
      </c>
      <c r="D1428" s="17" t="s">
        <v>5819</v>
      </c>
      <c r="E1428" s="17" t="s">
        <v>5820</v>
      </c>
      <c r="F1428" s="18">
        <v>0.25</v>
      </c>
      <c r="G1428" s="36">
        <v>0</v>
      </c>
      <c r="H1428" s="37">
        <v>40.467100000000002</v>
      </c>
      <c r="I1428" s="37">
        <v>10.45</v>
      </c>
      <c r="J1428" s="19">
        <v>410</v>
      </c>
      <c r="K1428" s="19">
        <v>102</v>
      </c>
      <c r="L1428" s="18">
        <v>0.25819999999999999</v>
      </c>
      <c r="M1428" s="20">
        <v>1.30711347</v>
      </c>
      <c r="N1428" s="21">
        <v>0.9</v>
      </c>
      <c r="O1428" s="22" t="s">
        <v>42</v>
      </c>
      <c r="P1428" s="22">
        <v>0.31145992770000003</v>
      </c>
      <c r="Q1428" s="22">
        <v>0.25</v>
      </c>
      <c r="R1428" s="43"/>
      <c r="S1428" s="42" t="str">
        <f>IF(R1428="","",MAX(R1428,Q1428))</f>
        <v/>
      </c>
      <c r="T1428" s="27">
        <f>IF(A1428="placement",MIN(P1428,IF(S1428="",Q1428,S1428)),"")</f>
        <v>0.25</v>
      </c>
      <c r="U1428" s="20">
        <f>IF($A1428="placement",T1428*J1428,"")</f>
        <v>102.5</v>
      </c>
      <c r="V1428" s="19">
        <f>IF($A1428="placement",U1428,IF($A1428="site",SUMIF($C:$C,$C1428,$U:$U),IF($A1428="user",SUMIF($B:$B,$B1428,$U:$U),SUM($U:$U))))</f>
        <v>102.5</v>
      </c>
      <c r="W1428" s="18">
        <f>V1428/J1428</f>
        <v>0.25</v>
      </c>
    </row>
    <row r="1429" spans="1:23" hidden="1" x14ac:dyDescent="0.3">
      <c r="A1429" s="23" t="s">
        <v>13</v>
      </c>
      <c r="B1429" s="23" t="s">
        <v>7663</v>
      </c>
      <c r="C1429" s="23" t="s">
        <v>7665</v>
      </c>
      <c r="D1429" s="23" t="s">
        <v>9898</v>
      </c>
      <c r="E1429" s="23"/>
      <c r="F1429" s="27">
        <v>0.31159999999999999</v>
      </c>
      <c r="G1429" s="24">
        <v>0.92194697999999997</v>
      </c>
      <c r="H1429" s="25">
        <v>297.6404</v>
      </c>
      <c r="I1429" s="25">
        <v>40.137799999999999</v>
      </c>
      <c r="J1429" s="26">
        <v>1846</v>
      </c>
      <c r="K1429" s="26">
        <v>311</v>
      </c>
      <c r="L1429" s="27">
        <v>0.13489999999999999</v>
      </c>
      <c r="M1429" s="28">
        <v>1.5334246899999999</v>
      </c>
      <c r="N1429" s="29">
        <v>1.2496020000000001</v>
      </c>
      <c r="O1429" s="31"/>
      <c r="P1429" s="31">
        <v>0.18509072409999999</v>
      </c>
      <c r="Q1429" s="31">
        <v>0.18509072407743099</v>
      </c>
      <c r="R1429" s="42"/>
      <c r="S1429" s="42" t="str">
        <f>IF(R1429="","",MAX(R1429,Q1429))</f>
        <v/>
      </c>
      <c r="T1429" s="27" t="str">
        <f>IF(A1429="placement",MIN(P1429,IF(S1429="",Q1429,S1429)),"")</f>
        <v/>
      </c>
      <c r="U1429" s="28" t="str">
        <f>IF($A1429="placement",T1429*J1429,"")</f>
        <v/>
      </c>
      <c r="V1429" s="26">
        <f>IF($A1429="placement",U1429,IF($A1429="site",SUMIF($C:$C,$C1429,$U:$U),IF($A1429="user",SUMIF($B:$B,$B1429,$U:$U),SUM($U:$U))))</f>
        <v>311.06447954119665</v>
      </c>
      <c r="W1429" s="27">
        <f>V1429/J1429</f>
        <v>0.1685073020266504</v>
      </c>
    </row>
    <row r="1430" spans="1:23" hidden="1" x14ac:dyDescent="0.3">
      <c r="A1430" s="23" t="s">
        <v>10</v>
      </c>
      <c r="B1430" s="23" t="s">
        <v>11054</v>
      </c>
      <c r="C1430" s="23" t="s">
        <v>9898</v>
      </c>
      <c r="D1430" s="23" t="s">
        <v>9898</v>
      </c>
      <c r="E1430" s="23"/>
      <c r="F1430" s="27">
        <v>0.25</v>
      </c>
      <c r="G1430" s="24">
        <v>0.7894369</v>
      </c>
      <c r="H1430" s="25">
        <v>53.938200000000002</v>
      </c>
      <c r="I1430" s="25">
        <v>18.370699999999999</v>
      </c>
      <c r="J1430" s="26">
        <v>536</v>
      </c>
      <c r="K1430" s="26">
        <v>134</v>
      </c>
      <c r="L1430" s="27">
        <v>0.34060000000000001</v>
      </c>
      <c r="M1430" s="28">
        <v>0.97248027000000004</v>
      </c>
      <c r="N1430" s="29">
        <v>0.5</v>
      </c>
      <c r="O1430" s="31"/>
      <c r="P1430" s="31">
        <v>0.48585075020000001</v>
      </c>
      <c r="Q1430" s="31">
        <v>0.25</v>
      </c>
      <c r="R1430" s="42"/>
      <c r="S1430" s="42" t="str">
        <f>IF(R1430="","",MAX(R1430,Q1430))</f>
        <v/>
      </c>
      <c r="T1430" s="27" t="str">
        <f>IF(A1430="placement",MIN(P1430,IF(S1430="",Q1430,S1430)),"")</f>
        <v/>
      </c>
      <c r="U1430" s="28" t="str">
        <f>IF($A1430="placement",T1430*J1430,"")</f>
        <v/>
      </c>
      <c r="V1430" s="26">
        <f>IF($A1430="placement",U1430,IF($A1430="site",SUMIF($C:$C,$C1430,$U:$U),IF($A1430="user",SUMIF($B:$B,$B1430,$U:$U),SUM($U:$U))))</f>
        <v>134</v>
      </c>
      <c r="W1430" s="27">
        <f>V1430/J1430</f>
        <v>0.25</v>
      </c>
    </row>
    <row r="1431" spans="1:23" x14ac:dyDescent="0.3">
      <c r="A1431" s="23" t="s">
        <v>14</v>
      </c>
      <c r="B1431" s="23" t="s">
        <v>6244</v>
      </c>
      <c r="C1431" s="23" t="s">
        <v>6245</v>
      </c>
      <c r="D1431" s="23" t="s">
        <v>6250</v>
      </c>
      <c r="E1431" s="23" t="s">
        <v>10441</v>
      </c>
      <c r="F1431" s="27">
        <v>0.25</v>
      </c>
      <c r="G1431" s="24">
        <v>0</v>
      </c>
      <c r="H1431" s="25">
        <v>38.636299999999999</v>
      </c>
      <c r="I1431" s="25">
        <v>6.5225999999999997</v>
      </c>
      <c r="J1431" s="26">
        <v>410</v>
      </c>
      <c r="K1431" s="26">
        <v>100</v>
      </c>
      <c r="L1431" s="27">
        <v>0.16880000000000001</v>
      </c>
      <c r="M1431" s="28">
        <v>2.0933812299999999</v>
      </c>
      <c r="N1431" s="29">
        <v>1</v>
      </c>
      <c r="O1431" s="31" t="s">
        <v>42</v>
      </c>
      <c r="P1431" s="31">
        <v>0.52230392260000003</v>
      </c>
      <c r="Q1431" s="31">
        <v>0.25</v>
      </c>
      <c r="R1431" s="42"/>
      <c r="S1431" s="42" t="str">
        <f>IF(R1431="","",MAX(R1431,Q1431))</f>
        <v/>
      </c>
      <c r="T1431" s="27">
        <f>IF(A1431="placement",MIN(P1431,IF(S1431="",Q1431,S1431)),"")</f>
        <v>0.25</v>
      </c>
      <c r="U1431" s="28">
        <f>IF($A1431="placement",T1431*J1431,"")</f>
        <v>102.5</v>
      </c>
      <c r="V1431" s="26">
        <f>IF($A1431="placement",U1431,IF($A1431="site",SUMIF($C:$C,$C1431,$U:$U),IF($A1431="user",SUMIF($B:$B,$B1431,$U:$U),SUM($U:$U))))</f>
        <v>102.5</v>
      </c>
      <c r="W1431" s="27">
        <f>V1431/J1431</f>
        <v>0.25</v>
      </c>
    </row>
    <row r="1432" spans="1:23" x14ac:dyDescent="0.3">
      <c r="A1432" s="23" t="s">
        <v>14</v>
      </c>
      <c r="B1432" s="23" t="s">
        <v>5678</v>
      </c>
      <c r="C1432" s="23" t="s">
        <v>5679</v>
      </c>
      <c r="D1432" s="23" t="s">
        <v>5682</v>
      </c>
      <c r="E1432" s="23" t="s">
        <v>5683</v>
      </c>
      <c r="F1432" s="27">
        <v>0.2</v>
      </c>
      <c r="G1432" s="24">
        <v>1</v>
      </c>
      <c r="H1432" s="25">
        <v>108.879</v>
      </c>
      <c r="I1432" s="25">
        <v>18.5106</v>
      </c>
      <c r="J1432" s="26">
        <v>410</v>
      </c>
      <c r="K1432" s="26">
        <v>82</v>
      </c>
      <c r="L1432" s="27">
        <v>0.17</v>
      </c>
      <c r="M1432" s="28">
        <v>0.73865267000000001</v>
      </c>
      <c r="N1432" s="29">
        <v>0.5</v>
      </c>
      <c r="O1432" s="31" t="s">
        <v>70</v>
      </c>
      <c r="P1432" s="31">
        <v>0.32309186400000001</v>
      </c>
      <c r="Q1432" s="31">
        <v>0.19999999999999901</v>
      </c>
      <c r="R1432" s="42"/>
      <c r="S1432" s="42" t="str">
        <f>IF(R1432="","",MAX(R1432,Q1432))</f>
        <v/>
      </c>
      <c r="T1432" s="27">
        <f>IF(A1432="placement",MIN(P1432,IF(S1432="",Q1432,S1432)),"")</f>
        <v>0.19999999999999901</v>
      </c>
      <c r="U1432" s="28">
        <f>IF($A1432="placement",T1432*J1432,"")</f>
        <v>81.999999999999588</v>
      </c>
      <c r="V1432" s="26">
        <f>IF($A1432="placement",U1432,IF($A1432="site",SUMIF($C:$C,$C1432,$U:$U),IF($A1432="user",SUMIF($B:$B,$B1432,$U:$U),SUM($U:$U))))</f>
        <v>81.999999999999588</v>
      </c>
      <c r="W1432" s="27">
        <f>V1432/J1432</f>
        <v>0.19999999999999898</v>
      </c>
    </row>
    <row r="1433" spans="1:23" x14ac:dyDescent="0.3">
      <c r="A1433" s="23" t="s">
        <v>14</v>
      </c>
      <c r="B1433" s="23" t="s">
        <v>7689</v>
      </c>
      <c r="C1433" s="23" t="s">
        <v>7690</v>
      </c>
      <c r="D1433" s="23" t="s">
        <v>7777</v>
      </c>
      <c r="E1433" s="23" t="s">
        <v>7778</v>
      </c>
      <c r="F1433" s="27">
        <v>0.1</v>
      </c>
      <c r="G1433" s="24">
        <v>1</v>
      </c>
      <c r="H1433" s="25">
        <v>288.41250000000002</v>
      </c>
      <c r="I1433" s="25">
        <v>23.229199999999999</v>
      </c>
      <c r="J1433" s="26">
        <v>410</v>
      </c>
      <c r="K1433" s="26">
        <v>41</v>
      </c>
      <c r="L1433" s="27">
        <v>8.0500000000000002E-2</v>
      </c>
      <c r="M1433" s="28">
        <v>0.58879981999999997</v>
      </c>
      <c r="N1433" s="29">
        <v>0.45</v>
      </c>
      <c r="O1433" s="31" t="s">
        <v>42</v>
      </c>
      <c r="P1433" s="31">
        <v>0.23573345940000001</v>
      </c>
      <c r="Q1433" s="31">
        <v>0.1</v>
      </c>
      <c r="R1433" s="42"/>
      <c r="S1433" s="42" t="str">
        <f>IF(R1433="","",MAX(R1433,Q1433))</f>
        <v/>
      </c>
      <c r="T1433" s="27">
        <f>IF(A1433="placement",MIN(P1433,IF(S1433="",Q1433,S1433)),"")</f>
        <v>0.1</v>
      </c>
      <c r="U1433" s="28">
        <f>IF($A1433="placement",T1433*J1433,"")</f>
        <v>41</v>
      </c>
      <c r="V1433" s="26">
        <f>IF($A1433="placement",U1433,IF($A1433="site",SUMIF($C:$C,$C1433,$U:$U),IF($A1433="user",SUMIF($B:$B,$B1433,$U:$U),SUM($U:$U))))</f>
        <v>41</v>
      </c>
      <c r="W1433" s="27">
        <f>V1433/J1433</f>
        <v>0.1</v>
      </c>
    </row>
    <row r="1434" spans="1:23" x14ac:dyDescent="0.3">
      <c r="A1434" s="23" t="s">
        <v>14</v>
      </c>
      <c r="B1434" s="23" t="s">
        <v>4752</v>
      </c>
      <c r="C1434" s="23" t="s">
        <v>4754</v>
      </c>
      <c r="D1434" s="23" t="s">
        <v>4781</v>
      </c>
      <c r="E1434" s="23" t="s">
        <v>4782</v>
      </c>
      <c r="F1434" s="27">
        <v>0.15</v>
      </c>
      <c r="G1434" s="24">
        <v>1</v>
      </c>
      <c r="H1434" s="25">
        <v>185.2286</v>
      </c>
      <c r="I1434" s="25">
        <v>10.9198</v>
      </c>
      <c r="J1434" s="26">
        <v>409</v>
      </c>
      <c r="K1434" s="26">
        <v>61</v>
      </c>
      <c r="L1434" s="27">
        <v>5.8999999999999997E-2</v>
      </c>
      <c r="M1434" s="28">
        <v>1.2493782600000001</v>
      </c>
      <c r="N1434" s="29">
        <v>1</v>
      </c>
      <c r="O1434" s="31" t="s">
        <v>42</v>
      </c>
      <c r="P1434" s="31">
        <v>0.1996018873</v>
      </c>
      <c r="Q1434" s="31">
        <v>0.15</v>
      </c>
      <c r="R1434" s="42"/>
      <c r="S1434" s="42" t="str">
        <f>IF(R1434="","",MAX(R1434,Q1434))</f>
        <v/>
      </c>
      <c r="T1434" s="27">
        <f>IF(A1434="placement",MIN(P1434,IF(S1434="",Q1434,S1434)),"")</f>
        <v>0.15</v>
      </c>
      <c r="U1434" s="28">
        <f>IF($A1434="placement",T1434*J1434,"")</f>
        <v>61.349999999999994</v>
      </c>
      <c r="V1434" s="26">
        <f>IF($A1434="placement",U1434,IF($A1434="site",SUMIF($C:$C,$C1434,$U:$U),IF($A1434="user",SUMIF($B:$B,$B1434,$U:$U),SUM($U:$U))))</f>
        <v>61.349999999999994</v>
      </c>
      <c r="W1434" s="27">
        <f>V1434/J1434</f>
        <v>0.15</v>
      </c>
    </row>
    <row r="1435" spans="1:23" x14ac:dyDescent="0.3">
      <c r="A1435" s="23" t="s">
        <v>14</v>
      </c>
      <c r="B1435" s="23" t="s">
        <v>8783</v>
      </c>
      <c r="C1435" s="23" t="s">
        <v>8784</v>
      </c>
      <c r="D1435" s="23" t="s">
        <v>8787</v>
      </c>
      <c r="E1435" s="23" t="s">
        <v>8788</v>
      </c>
      <c r="F1435" s="27">
        <v>0.25</v>
      </c>
      <c r="G1435" s="24">
        <v>1</v>
      </c>
      <c r="H1435" s="25">
        <v>254.67869999999999</v>
      </c>
      <c r="I1435" s="25">
        <v>10.5359</v>
      </c>
      <c r="J1435" s="26">
        <v>408</v>
      </c>
      <c r="K1435" s="26">
        <v>102</v>
      </c>
      <c r="L1435" s="27">
        <v>4.1399999999999999E-2</v>
      </c>
      <c r="M1435" s="28">
        <v>1.2917811800000001</v>
      </c>
      <c r="N1435" s="29">
        <v>0.5</v>
      </c>
      <c r="O1435" s="31" t="s">
        <v>12</v>
      </c>
      <c r="P1435" s="31">
        <v>0.61293754219999996</v>
      </c>
      <c r="Q1435" s="31">
        <v>0.25</v>
      </c>
      <c r="R1435" s="42"/>
      <c r="S1435" s="42" t="str">
        <f>IF(R1435="","",MAX(R1435,Q1435))</f>
        <v/>
      </c>
      <c r="T1435" s="27">
        <f>IF(A1435="placement",MIN(P1435,IF(S1435="",Q1435,S1435)),"")</f>
        <v>0.25</v>
      </c>
      <c r="U1435" s="28">
        <f>IF($A1435="placement",T1435*J1435,"")</f>
        <v>102</v>
      </c>
      <c r="V1435" s="26">
        <f>IF($A1435="placement",U1435,IF($A1435="site",SUMIF($C:$C,$C1435,$U:$U),IF($A1435="user",SUMIF($B:$B,$B1435,$U:$U),SUM($U:$U))))</f>
        <v>102</v>
      </c>
      <c r="W1435" s="27">
        <f>V1435/J1435</f>
        <v>0.25</v>
      </c>
    </row>
    <row r="1436" spans="1:23" x14ac:dyDescent="0.3">
      <c r="A1436" s="23" t="s">
        <v>14</v>
      </c>
      <c r="B1436" s="23" t="s">
        <v>8810</v>
      </c>
      <c r="C1436" s="23" t="s">
        <v>8812</v>
      </c>
      <c r="D1436" s="23" t="s">
        <v>8845</v>
      </c>
      <c r="E1436" s="23" t="s">
        <v>8846</v>
      </c>
      <c r="F1436" s="27">
        <v>0.25</v>
      </c>
      <c r="G1436" s="24">
        <v>1</v>
      </c>
      <c r="H1436" s="25">
        <v>228.7765</v>
      </c>
      <c r="I1436" s="25">
        <v>30.6296</v>
      </c>
      <c r="J1436" s="26">
        <v>408</v>
      </c>
      <c r="K1436" s="26">
        <v>102</v>
      </c>
      <c r="L1436" s="27">
        <v>0.13389999999999999</v>
      </c>
      <c r="M1436" s="28">
        <v>0.44347702</v>
      </c>
      <c r="N1436" s="29">
        <v>0.15</v>
      </c>
      <c r="O1436" s="31" t="s">
        <v>12</v>
      </c>
      <c r="P1436" s="31">
        <v>0.66176376250000002</v>
      </c>
      <c r="Q1436" s="31">
        <v>0.25</v>
      </c>
      <c r="R1436" s="42"/>
      <c r="S1436" s="42" t="str">
        <f>IF(R1436="","",MAX(R1436,Q1436))</f>
        <v/>
      </c>
      <c r="T1436" s="27">
        <f>IF(A1436="placement",MIN(P1436,IF(S1436="",Q1436,S1436)),"")</f>
        <v>0.25</v>
      </c>
      <c r="U1436" s="28">
        <f>IF($A1436="placement",T1436*J1436,"")</f>
        <v>102</v>
      </c>
      <c r="V1436" s="26">
        <f>IF($A1436="placement",U1436,IF($A1436="site",SUMIF($C:$C,$C1436,$U:$U),IF($A1436="user",SUMIF($B:$B,$B1436,$U:$U),SUM($U:$U))))</f>
        <v>102</v>
      </c>
      <c r="W1436" s="27">
        <f>V1436/J1436</f>
        <v>0.25</v>
      </c>
    </row>
    <row r="1437" spans="1:23" x14ac:dyDescent="0.3">
      <c r="A1437" s="23" t="s">
        <v>14</v>
      </c>
      <c r="B1437" s="23" t="s">
        <v>2611</v>
      </c>
      <c r="C1437" s="23" t="s">
        <v>2613</v>
      </c>
      <c r="D1437" s="23" t="s">
        <v>2618</v>
      </c>
      <c r="E1437" s="23" t="s">
        <v>2612</v>
      </c>
      <c r="F1437" s="27">
        <v>0.33</v>
      </c>
      <c r="G1437" s="24">
        <v>1</v>
      </c>
      <c r="H1437" s="25">
        <v>2331.7822000000001</v>
      </c>
      <c r="I1437" s="25">
        <v>284.51760000000002</v>
      </c>
      <c r="J1437" s="26">
        <v>407</v>
      </c>
      <c r="K1437" s="26">
        <v>134</v>
      </c>
      <c r="L1437" s="27">
        <v>0.122</v>
      </c>
      <c r="M1437" s="28">
        <v>4.7695410000000001E-2</v>
      </c>
      <c r="N1437" s="29">
        <v>0.01</v>
      </c>
      <c r="O1437" s="31" t="s">
        <v>42</v>
      </c>
      <c r="P1437" s="31">
        <v>0.79033622029999995</v>
      </c>
      <c r="Q1437" s="31">
        <v>0.32999999999999902</v>
      </c>
      <c r="R1437" s="42"/>
      <c r="S1437" s="42" t="str">
        <f>IF(R1437="","",MAX(R1437,Q1437))</f>
        <v/>
      </c>
      <c r="T1437" s="27">
        <f>IF(A1437="placement",MIN(P1437,IF(S1437="",Q1437,S1437)),"")</f>
        <v>0.32999999999999902</v>
      </c>
      <c r="U1437" s="28">
        <f>IF($A1437="placement",T1437*J1437,"")</f>
        <v>134.3099999999996</v>
      </c>
      <c r="V1437" s="26">
        <f>IF($A1437="placement",U1437,IF($A1437="site",SUMIF($C:$C,$C1437,$U:$U),IF($A1437="user",SUMIF($B:$B,$B1437,$U:$U),SUM($U:$U))))</f>
        <v>134.3099999999996</v>
      </c>
      <c r="W1437" s="27">
        <f>V1437/J1437</f>
        <v>0.32999999999999902</v>
      </c>
    </row>
    <row r="1438" spans="1:23" x14ac:dyDescent="0.3">
      <c r="A1438" s="23" t="s">
        <v>14</v>
      </c>
      <c r="B1438" s="23" t="s">
        <v>4406</v>
      </c>
      <c r="C1438" s="23" t="s">
        <v>4408</v>
      </c>
      <c r="D1438" s="23" t="s">
        <v>4477</v>
      </c>
      <c r="E1438" s="23" t="s">
        <v>4478</v>
      </c>
      <c r="F1438" s="27">
        <v>0.25</v>
      </c>
      <c r="G1438" s="24">
        <v>1</v>
      </c>
      <c r="H1438" s="25">
        <v>118.9858</v>
      </c>
      <c r="I1438" s="25">
        <v>14.8415</v>
      </c>
      <c r="J1438" s="26">
        <v>407</v>
      </c>
      <c r="K1438" s="26">
        <v>102</v>
      </c>
      <c r="L1438" s="27">
        <v>0.12470000000000001</v>
      </c>
      <c r="M1438" s="28">
        <v>0.91391608999999996</v>
      </c>
      <c r="N1438" s="29">
        <v>0.5</v>
      </c>
      <c r="O1438" s="31" t="s">
        <v>12</v>
      </c>
      <c r="P1438" s="31">
        <v>0.45290382439999999</v>
      </c>
      <c r="Q1438" s="31">
        <v>0.25</v>
      </c>
      <c r="R1438" s="42"/>
      <c r="S1438" s="42" t="str">
        <f>IF(R1438="","",MAX(R1438,Q1438))</f>
        <v/>
      </c>
      <c r="T1438" s="27">
        <f>IF(A1438="placement",MIN(P1438,IF(S1438="",Q1438,S1438)),"")</f>
        <v>0.25</v>
      </c>
      <c r="U1438" s="28">
        <f>IF($A1438="placement",T1438*J1438,"")</f>
        <v>101.75</v>
      </c>
      <c r="V1438" s="26">
        <f>IF($A1438="placement",U1438,IF($A1438="site",SUMIF($C:$C,$C1438,$U:$U),IF($A1438="user",SUMIF($B:$B,$B1438,$U:$U),SUM($U:$U))))</f>
        <v>101.75</v>
      </c>
      <c r="W1438" s="27">
        <f>V1438/J1438</f>
        <v>0.25</v>
      </c>
    </row>
    <row r="1439" spans="1:23" x14ac:dyDescent="0.3">
      <c r="A1439" s="23" t="s">
        <v>14</v>
      </c>
      <c r="B1439" s="23" t="s">
        <v>961</v>
      </c>
      <c r="C1439" s="23" t="s">
        <v>963</v>
      </c>
      <c r="D1439" s="23" t="s">
        <v>964</v>
      </c>
      <c r="E1439" s="23" t="s">
        <v>962</v>
      </c>
      <c r="F1439" s="27">
        <v>0.25</v>
      </c>
      <c r="G1439" s="24">
        <v>0</v>
      </c>
      <c r="H1439" s="25">
        <v>49.653599999999997</v>
      </c>
      <c r="I1439" s="25">
        <v>11.9841</v>
      </c>
      <c r="J1439" s="26">
        <v>407</v>
      </c>
      <c r="K1439" s="26">
        <v>102</v>
      </c>
      <c r="L1439" s="27">
        <v>0.2414</v>
      </c>
      <c r="M1439" s="28">
        <v>1.1331622699999999</v>
      </c>
      <c r="N1439" s="29">
        <v>0.8</v>
      </c>
      <c r="O1439" s="31" t="s">
        <v>12</v>
      </c>
      <c r="P1439" s="31">
        <v>0.29401108879999999</v>
      </c>
      <c r="Q1439" s="31">
        <v>0.249999999999999</v>
      </c>
      <c r="R1439" s="42">
        <v>0.15</v>
      </c>
      <c r="S1439" s="42">
        <f>IF(R1439="","",MAX(R1439,Q1439))</f>
        <v>0.249999999999999</v>
      </c>
      <c r="T1439" s="27">
        <f>IF(A1439="placement",MIN(P1439,IF(S1439="",Q1439,S1439)),"")</f>
        <v>0.249999999999999</v>
      </c>
      <c r="U1439" s="28">
        <f>IF($A1439="placement",T1439*J1439,"")</f>
        <v>101.74999999999959</v>
      </c>
      <c r="V1439" s="26">
        <f>IF($A1439="placement",U1439,IF($A1439="site",SUMIF($C:$C,$C1439,$U:$U),IF($A1439="user",SUMIF($B:$B,$B1439,$U:$U),SUM($U:$U))))</f>
        <v>101.74999999999959</v>
      </c>
      <c r="W1439" s="27">
        <f>V1439/J1439</f>
        <v>0.249999999999999</v>
      </c>
    </row>
    <row r="1440" spans="1:23" x14ac:dyDescent="0.3">
      <c r="A1440" s="23" t="s">
        <v>14</v>
      </c>
      <c r="B1440" s="23" t="s">
        <v>8300</v>
      </c>
      <c r="C1440" s="23" t="s">
        <v>8302</v>
      </c>
      <c r="D1440" s="23" t="s">
        <v>8313</v>
      </c>
      <c r="E1440" s="23" t="s">
        <v>8314</v>
      </c>
      <c r="F1440" s="27">
        <v>0.25</v>
      </c>
      <c r="G1440" s="24">
        <v>0</v>
      </c>
      <c r="H1440" s="25">
        <v>24.439599999999999</v>
      </c>
      <c r="I1440" s="25">
        <v>5.1025999999999998</v>
      </c>
      <c r="J1440" s="26">
        <v>407</v>
      </c>
      <c r="K1440" s="26">
        <v>99</v>
      </c>
      <c r="L1440" s="27">
        <v>0.20880000000000001</v>
      </c>
      <c r="M1440" s="28">
        <v>2.65796937</v>
      </c>
      <c r="N1440" s="29">
        <v>2</v>
      </c>
      <c r="O1440" s="31" t="s">
        <v>12</v>
      </c>
      <c r="P1440" s="31">
        <v>0.24754588159999999</v>
      </c>
      <c r="Q1440" s="31">
        <v>0.24754588157347901</v>
      </c>
      <c r="R1440" s="42"/>
      <c r="S1440" s="42" t="str">
        <f>IF(R1440="","",MAX(R1440,Q1440))</f>
        <v/>
      </c>
      <c r="T1440" s="27">
        <f>IF(A1440="placement",MIN(P1440,IF(S1440="",Q1440,S1440)),"")</f>
        <v>0.24754588157347901</v>
      </c>
      <c r="U1440" s="28">
        <f>IF($A1440="placement",T1440*J1440,"")</f>
        <v>100.75117380040595</v>
      </c>
      <c r="V1440" s="26">
        <f>IF($A1440="placement",U1440,IF($A1440="site",SUMIF($C:$C,$C1440,$U:$U),IF($A1440="user",SUMIF($B:$B,$B1440,$U:$U),SUM($U:$U))))</f>
        <v>100.75117380040595</v>
      </c>
      <c r="W1440" s="27">
        <f>V1440/J1440</f>
        <v>0.24754588157347898</v>
      </c>
    </row>
    <row r="1441" spans="1:23" x14ac:dyDescent="0.3">
      <c r="A1441" s="23" t="s">
        <v>14</v>
      </c>
      <c r="B1441" s="23" t="s">
        <v>5418</v>
      </c>
      <c r="C1441" s="23" t="s">
        <v>5420</v>
      </c>
      <c r="D1441" s="23" t="s">
        <v>5479</v>
      </c>
      <c r="E1441" s="23" t="s">
        <v>5480</v>
      </c>
      <c r="F1441" s="27">
        <v>0.15</v>
      </c>
      <c r="G1441" s="24">
        <v>1</v>
      </c>
      <c r="H1441" s="25">
        <v>107.5796</v>
      </c>
      <c r="I1441" s="25">
        <v>9.7734000000000005</v>
      </c>
      <c r="J1441" s="26">
        <v>407</v>
      </c>
      <c r="K1441" s="26">
        <v>61</v>
      </c>
      <c r="L1441" s="27">
        <v>9.0800000000000006E-2</v>
      </c>
      <c r="M1441" s="28">
        <v>1.3896695100000001</v>
      </c>
      <c r="N1441" s="29">
        <v>1.1499999999999999</v>
      </c>
      <c r="O1441" s="31" t="s">
        <v>42</v>
      </c>
      <c r="P1441" s="31">
        <v>0.17246511489999999</v>
      </c>
      <c r="Q1441" s="31">
        <v>0.15</v>
      </c>
      <c r="R1441" s="42"/>
      <c r="S1441" s="42" t="str">
        <f>IF(R1441="","",MAX(R1441,Q1441))</f>
        <v/>
      </c>
      <c r="T1441" s="27">
        <f>IF(A1441="placement",MIN(P1441,IF(S1441="",Q1441,S1441)),"")</f>
        <v>0.15</v>
      </c>
      <c r="U1441" s="28">
        <f>IF($A1441="placement",T1441*J1441,"")</f>
        <v>61.05</v>
      </c>
      <c r="V1441" s="26">
        <f>IF($A1441="placement",U1441,IF($A1441="site",SUMIF($C:$C,$C1441,$U:$U),IF($A1441="user",SUMIF($B:$B,$B1441,$U:$U),SUM($U:$U))))</f>
        <v>61.05</v>
      </c>
      <c r="W1441" s="27">
        <f>V1441/J1441</f>
        <v>0.15</v>
      </c>
    </row>
    <row r="1442" spans="1:23" x14ac:dyDescent="0.3">
      <c r="A1442" s="23" t="s">
        <v>14</v>
      </c>
      <c r="B1442" s="23" t="s">
        <v>5211</v>
      </c>
      <c r="C1442" s="23" t="s">
        <v>5213</v>
      </c>
      <c r="D1442" s="32" t="s">
        <v>5220</v>
      </c>
      <c r="E1442" s="23" t="s">
        <v>5221</v>
      </c>
      <c r="F1442" s="27">
        <v>0.25</v>
      </c>
      <c r="G1442" s="24">
        <v>0</v>
      </c>
      <c r="H1442" s="25">
        <v>28.4862</v>
      </c>
      <c r="I1442" s="25">
        <v>13.5342</v>
      </c>
      <c r="J1442" s="26">
        <v>406</v>
      </c>
      <c r="K1442" s="26">
        <v>100</v>
      </c>
      <c r="L1442" s="27">
        <v>0.47510000000000002</v>
      </c>
      <c r="M1442" s="28">
        <v>0.99931970999999997</v>
      </c>
      <c r="N1442" s="29">
        <v>0.8</v>
      </c>
      <c r="O1442" s="31" t="s">
        <v>42</v>
      </c>
      <c r="P1442" s="31">
        <v>0.1994554003</v>
      </c>
      <c r="Q1442" s="31">
        <v>0.199455400340427</v>
      </c>
      <c r="R1442" s="42"/>
      <c r="S1442" s="42" t="str">
        <f>IF(R1442="","",MAX(R1442,Q1442))</f>
        <v/>
      </c>
      <c r="T1442" s="27">
        <f>IF(A1442="placement",MIN(P1442,IF(S1442="",Q1442,S1442)),"")</f>
        <v>0.1994554003</v>
      </c>
      <c r="U1442" s="28">
        <f>IF($A1442="placement",T1442*J1442,"")</f>
        <v>80.978892521800006</v>
      </c>
      <c r="V1442" s="26">
        <f>IF($A1442="placement",U1442,IF($A1442="site",SUMIF($C:$C,$C1442,$U:$U),IF($A1442="user",SUMIF($B:$B,$B1442,$U:$U),SUM($U:$U))))</f>
        <v>80.978892521800006</v>
      </c>
      <c r="W1442" s="27">
        <f>V1442/J1442</f>
        <v>0.1994554003</v>
      </c>
    </row>
    <row r="1443" spans="1:23" x14ac:dyDescent="0.3">
      <c r="A1443" s="23" t="s">
        <v>14</v>
      </c>
      <c r="B1443" s="23" t="s">
        <v>3266</v>
      </c>
      <c r="C1443" s="23" t="s">
        <v>3268</v>
      </c>
      <c r="D1443" s="23" t="s">
        <v>10129</v>
      </c>
      <c r="E1443" s="23" t="s">
        <v>10130</v>
      </c>
      <c r="F1443" s="27">
        <v>0.25</v>
      </c>
      <c r="G1443" s="24">
        <v>1</v>
      </c>
      <c r="H1443" s="25">
        <v>162.3081</v>
      </c>
      <c r="I1443" s="25">
        <v>8.9778000000000002</v>
      </c>
      <c r="J1443" s="26">
        <v>406</v>
      </c>
      <c r="K1443" s="26">
        <v>70</v>
      </c>
      <c r="L1443" s="27">
        <v>5.5300000000000002E-2</v>
      </c>
      <c r="M1443" s="28">
        <v>1.5081669799999999</v>
      </c>
      <c r="N1443" s="29">
        <v>1.25</v>
      </c>
      <c r="O1443" s="31" t="s">
        <v>12</v>
      </c>
      <c r="P1443" s="31">
        <v>0.17117931</v>
      </c>
      <c r="Q1443" s="31">
        <v>0.171179309981008</v>
      </c>
      <c r="R1443" s="42"/>
      <c r="S1443" s="42" t="str">
        <f>IF(R1443="","",MAX(R1443,Q1443))</f>
        <v/>
      </c>
      <c r="T1443" s="27">
        <f>IF(A1443="placement",MIN(P1443,IF(S1443="",Q1443,S1443)),"")</f>
        <v>0.171179309981008</v>
      </c>
      <c r="U1443" s="28">
        <f>IF($A1443="placement",T1443*J1443,"")</f>
        <v>69.498799852289252</v>
      </c>
      <c r="V1443" s="26">
        <f>IF($A1443="placement",U1443,IF($A1443="site",SUMIF($C:$C,$C1443,$U:$U),IF($A1443="user",SUMIF($B:$B,$B1443,$U:$U),SUM($U:$U))))</f>
        <v>69.498799852289252</v>
      </c>
      <c r="W1443" s="27">
        <f>V1443/J1443</f>
        <v>0.171179309981008</v>
      </c>
    </row>
    <row r="1444" spans="1:23" x14ac:dyDescent="0.3">
      <c r="A1444" s="23" t="s">
        <v>14</v>
      </c>
      <c r="B1444" s="23" t="s">
        <v>4298</v>
      </c>
      <c r="C1444" s="23" t="s">
        <v>4299</v>
      </c>
      <c r="D1444" s="23" t="s">
        <v>4318</v>
      </c>
      <c r="E1444" s="23" t="s">
        <v>4319</v>
      </c>
      <c r="F1444" s="27">
        <v>0.15</v>
      </c>
      <c r="G1444" s="24">
        <v>1</v>
      </c>
      <c r="H1444" s="25">
        <v>113.2671</v>
      </c>
      <c r="I1444" s="25">
        <v>31.812100000000001</v>
      </c>
      <c r="J1444" s="26">
        <v>406</v>
      </c>
      <c r="K1444" s="26">
        <v>61</v>
      </c>
      <c r="L1444" s="27">
        <v>0.28089999999999998</v>
      </c>
      <c r="M1444" s="28">
        <v>0.42530479999999998</v>
      </c>
      <c r="N1444" s="29">
        <v>0.3</v>
      </c>
      <c r="O1444" s="31" t="s">
        <v>42</v>
      </c>
      <c r="P1444" s="31">
        <v>0.29462353099999999</v>
      </c>
      <c r="Q1444" s="31">
        <v>0.15</v>
      </c>
      <c r="R1444" s="42"/>
      <c r="S1444" s="42" t="str">
        <f>IF(R1444="","",MAX(R1444,Q1444))</f>
        <v/>
      </c>
      <c r="T1444" s="27">
        <f>IF(A1444="placement",MIN(P1444,IF(S1444="",Q1444,S1444)),"")</f>
        <v>0.15</v>
      </c>
      <c r="U1444" s="28">
        <f>IF($A1444="placement",T1444*J1444,"")</f>
        <v>60.9</v>
      </c>
      <c r="V1444" s="26">
        <f>IF($A1444="placement",U1444,IF($A1444="site",SUMIF($C:$C,$C1444,$U:$U),IF($A1444="user",SUMIF($B:$B,$B1444,$U:$U),SUM($U:$U))))</f>
        <v>60.9</v>
      </c>
      <c r="W1444" s="27">
        <f>V1444/J1444</f>
        <v>0.15</v>
      </c>
    </row>
    <row r="1445" spans="1:23" hidden="1" x14ac:dyDescent="0.3">
      <c r="A1445" s="23" t="s">
        <v>13</v>
      </c>
      <c r="B1445" s="23" t="s">
        <v>1666</v>
      </c>
      <c r="C1445" s="23" t="s">
        <v>1668</v>
      </c>
      <c r="D1445" s="23" t="s">
        <v>9898</v>
      </c>
      <c r="E1445" s="23"/>
      <c r="F1445" s="27">
        <v>0.25240000000000001</v>
      </c>
      <c r="G1445" s="24">
        <v>0.82082977000000001</v>
      </c>
      <c r="H1445" s="25">
        <v>317.65140000000002</v>
      </c>
      <c r="I1445" s="25">
        <v>52.8566</v>
      </c>
      <c r="J1445" s="26">
        <v>1816</v>
      </c>
      <c r="K1445" s="26">
        <v>396</v>
      </c>
      <c r="L1445" s="27">
        <v>0.16639999999999999</v>
      </c>
      <c r="M1445" s="28">
        <v>1.14545327</v>
      </c>
      <c r="N1445" s="29">
        <v>0.82609600000000005</v>
      </c>
      <c r="O1445" s="31"/>
      <c r="P1445" s="31">
        <v>0.27880427489999998</v>
      </c>
      <c r="Q1445" s="31">
        <v>0.25235566948402</v>
      </c>
      <c r="R1445" s="42"/>
      <c r="S1445" s="42" t="str">
        <f>IF(R1445="","",MAX(R1445,Q1445))</f>
        <v/>
      </c>
      <c r="T1445" s="27" t="str">
        <f>IF(A1445="placement",MIN(P1445,IF(S1445="",Q1445,S1445)),"")</f>
        <v/>
      </c>
      <c r="U1445" s="28" t="str">
        <f>IF($A1445="placement",T1445*J1445,"")</f>
        <v/>
      </c>
      <c r="V1445" s="26">
        <f>IF($A1445="placement",U1445,IF($A1445="site",SUMIF($C:$C,$C1445,$U:$U),IF($A1445="user",SUMIF($B:$B,$B1445,$U:$U),SUM($U:$U))))</f>
        <v>399.61878114578201</v>
      </c>
      <c r="W1445" s="27">
        <f>V1445/J1445</f>
        <v>0.22005439490406498</v>
      </c>
    </row>
    <row r="1446" spans="1:23" hidden="1" x14ac:dyDescent="0.3">
      <c r="A1446" s="23" t="s">
        <v>10</v>
      </c>
      <c r="B1446" s="23" t="s">
        <v>8352</v>
      </c>
      <c r="C1446" s="23" t="s">
        <v>9898</v>
      </c>
      <c r="D1446" s="23" t="s">
        <v>9898</v>
      </c>
      <c r="E1446" s="23"/>
      <c r="F1446" s="27">
        <v>0.25</v>
      </c>
      <c r="G1446" s="24">
        <v>0</v>
      </c>
      <c r="H1446" s="25">
        <v>58.167700000000004</v>
      </c>
      <c r="I1446" s="25">
        <v>32.045900000000003</v>
      </c>
      <c r="J1446" s="26">
        <v>498</v>
      </c>
      <c r="K1446" s="26">
        <v>125</v>
      </c>
      <c r="L1446" s="27">
        <v>0.55089999999999995</v>
      </c>
      <c r="M1446" s="28">
        <v>0.51814877000000004</v>
      </c>
      <c r="N1446" s="29">
        <v>0.189415</v>
      </c>
      <c r="O1446" s="31"/>
      <c r="P1446" s="31">
        <v>0.63443896550000001</v>
      </c>
      <c r="Q1446" s="31">
        <v>0.25</v>
      </c>
      <c r="R1446" s="42"/>
      <c r="S1446" s="42" t="str">
        <f>IF(R1446="","",MAX(R1446,Q1446))</f>
        <v/>
      </c>
      <c r="T1446" s="27" t="str">
        <f>IF(A1446="placement",MIN(P1446,IF(S1446="",Q1446,S1446)),"")</f>
        <v/>
      </c>
      <c r="U1446" s="28" t="str">
        <f>IF($A1446="placement",T1446*J1446,"")</f>
        <v/>
      </c>
      <c r="V1446" s="26">
        <f>IF($A1446="placement",U1446,IF($A1446="site",SUMIF($C:$C,$C1446,$U:$U),IF($A1446="user",SUMIF($B:$B,$B1446,$U:$U),SUM($U:$U))))</f>
        <v>124.5</v>
      </c>
      <c r="W1446" s="27">
        <f>V1446/J1446</f>
        <v>0.25</v>
      </c>
    </row>
    <row r="1447" spans="1:23" x14ac:dyDescent="0.3">
      <c r="A1447" s="11" t="s">
        <v>14</v>
      </c>
      <c r="B1447" s="11" t="s">
        <v>678</v>
      </c>
      <c r="C1447" s="11" t="s">
        <v>680</v>
      </c>
      <c r="D1447" s="11" t="s">
        <v>778</v>
      </c>
      <c r="E1447" s="11" t="s">
        <v>779</v>
      </c>
      <c r="F1447" s="12">
        <v>0.33</v>
      </c>
      <c r="G1447" s="33">
        <v>1</v>
      </c>
      <c r="H1447" s="34">
        <v>133.71459999999999</v>
      </c>
      <c r="I1447" s="34">
        <v>29.167400000000001</v>
      </c>
      <c r="J1447" s="13">
        <v>405</v>
      </c>
      <c r="K1447" s="13">
        <v>127</v>
      </c>
      <c r="L1447" s="12">
        <v>0.21809999999999999</v>
      </c>
      <c r="M1447" s="14">
        <v>0.46292635999999998</v>
      </c>
      <c r="N1447" s="15">
        <v>0.3</v>
      </c>
      <c r="O1447" s="16" t="s">
        <v>42</v>
      </c>
      <c r="P1447" s="16">
        <v>0.35194875819999999</v>
      </c>
      <c r="Q1447" s="16">
        <v>0.33</v>
      </c>
      <c r="R1447" s="44"/>
      <c r="S1447" s="42" t="str">
        <f>IF(R1447="","",MAX(R1447,Q1447))</f>
        <v/>
      </c>
      <c r="T1447" s="27">
        <f>IF(A1447="placement",MIN(P1447,IF(S1447="",Q1447,S1447)),"")</f>
        <v>0.33</v>
      </c>
      <c r="U1447" s="14">
        <f>IF($A1447="placement",T1447*J1447,"")</f>
        <v>133.65</v>
      </c>
      <c r="V1447" s="13">
        <f>IF($A1447="placement",U1447,IF($A1447="site",SUMIF($C:$C,$C1447,$U:$U),IF($A1447="user",SUMIF($B:$B,$B1447,$U:$U),SUM($U:$U))))</f>
        <v>133.65</v>
      </c>
      <c r="W1447" s="12">
        <f>V1447/J1447</f>
        <v>0.33</v>
      </c>
    </row>
    <row r="1448" spans="1:23" x14ac:dyDescent="0.3">
      <c r="A1448" s="23" t="s">
        <v>14</v>
      </c>
      <c r="B1448" s="23" t="s">
        <v>8603</v>
      </c>
      <c r="C1448" s="23" t="s">
        <v>8604</v>
      </c>
      <c r="D1448" s="23" t="s">
        <v>8607</v>
      </c>
      <c r="E1448" s="23" t="s">
        <v>8608</v>
      </c>
      <c r="F1448" s="27">
        <v>0.33</v>
      </c>
      <c r="G1448" s="24">
        <v>1</v>
      </c>
      <c r="H1448" s="25">
        <v>93.868600000000001</v>
      </c>
      <c r="I1448" s="25">
        <v>13.956300000000001</v>
      </c>
      <c r="J1448" s="26">
        <v>405</v>
      </c>
      <c r="K1448" s="26">
        <v>111</v>
      </c>
      <c r="L1448" s="27">
        <v>0.1487</v>
      </c>
      <c r="M1448" s="28">
        <v>0.96612381999999997</v>
      </c>
      <c r="N1448" s="29">
        <v>0.7</v>
      </c>
      <c r="O1448" s="31" t="s">
        <v>12</v>
      </c>
      <c r="P1448" s="31">
        <v>0.27545518600000002</v>
      </c>
      <c r="Q1448" s="31">
        <v>0.27545518596803498</v>
      </c>
      <c r="R1448" s="42"/>
      <c r="S1448" s="42" t="str">
        <f>IF(R1448="","",MAX(R1448,Q1448))</f>
        <v/>
      </c>
      <c r="T1448" s="27">
        <f>IF(A1448="placement",MIN(P1448,IF(S1448="",Q1448,S1448)),"")</f>
        <v>0.27545518596803498</v>
      </c>
      <c r="U1448" s="28">
        <f>IF($A1448="placement",T1448*J1448,"")</f>
        <v>111.55935031705417</v>
      </c>
      <c r="V1448" s="26">
        <f>IF($A1448="placement",U1448,IF($A1448="site",SUMIF($C:$C,$C1448,$U:$U),IF($A1448="user",SUMIF($B:$B,$B1448,$U:$U),SUM($U:$U))))</f>
        <v>111.55935031705417</v>
      </c>
      <c r="W1448" s="27">
        <f>V1448/J1448</f>
        <v>0.27545518596803498</v>
      </c>
    </row>
    <row r="1449" spans="1:23" x14ac:dyDescent="0.3">
      <c r="A1449" s="23" t="s">
        <v>14</v>
      </c>
      <c r="B1449" s="23" t="s">
        <v>6482</v>
      </c>
      <c r="C1449" s="23" t="s">
        <v>6483</v>
      </c>
      <c r="D1449" s="23" t="s">
        <v>6492</v>
      </c>
      <c r="E1449" s="23" t="s">
        <v>6493</v>
      </c>
      <c r="F1449" s="27">
        <v>0.25</v>
      </c>
      <c r="G1449" s="24">
        <v>0</v>
      </c>
      <c r="H1449" s="25">
        <v>21.802800000000001</v>
      </c>
      <c r="I1449" s="25">
        <v>8.5427</v>
      </c>
      <c r="J1449" s="26">
        <v>405</v>
      </c>
      <c r="K1449" s="26">
        <v>101</v>
      </c>
      <c r="L1449" s="27">
        <v>0.39179999999999998</v>
      </c>
      <c r="M1449" s="28">
        <v>1.58031823</v>
      </c>
      <c r="N1449" s="29">
        <v>1</v>
      </c>
      <c r="O1449" s="31" t="s">
        <v>12</v>
      </c>
      <c r="P1449" s="31">
        <v>0.36721605860000001</v>
      </c>
      <c r="Q1449" s="31">
        <v>0.25</v>
      </c>
      <c r="R1449" s="42"/>
      <c r="S1449" s="42" t="str">
        <f>IF(R1449="","",MAX(R1449,Q1449))</f>
        <v/>
      </c>
      <c r="T1449" s="27">
        <f>IF(A1449="placement",MIN(P1449,IF(S1449="",Q1449,S1449)),"")</f>
        <v>0.25</v>
      </c>
      <c r="U1449" s="28">
        <f>IF($A1449="placement",T1449*J1449,"")</f>
        <v>101.25</v>
      </c>
      <c r="V1449" s="26">
        <f>IF($A1449="placement",U1449,IF($A1449="site",SUMIF($C:$C,$C1449,$U:$U),IF($A1449="user",SUMIF($B:$B,$B1449,$U:$U),SUM($U:$U))))</f>
        <v>101.25</v>
      </c>
      <c r="W1449" s="27">
        <f>V1449/J1449</f>
        <v>0.25</v>
      </c>
    </row>
    <row r="1450" spans="1:23" x14ac:dyDescent="0.3">
      <c r="A1450" s="23" t="s">
        <v>14</v>
      </c>
      <c r="B1450" s="23" t="s">
        <v>7081</v>
      </c>
      <c r="C1450" s="23" t="s">
        <v>7083</v>
      </c>
      <c r="D1450" s="23" t="s">
        <v>7118</v>
      </c>
      <c r="E1450" s="23" t="s">
        <v>7119</v>
      </c>
      <c r="F1450" s="27">
        <v>0.25</v>
      </c>
      <c r="G1450" s="24">
        <v>1</v>
      </c>
      <c r="H1450" s="25">
        <v>105.5903</v>
      </c>
      <c r="I1450" s="25">
        <v>16.214300000000001</v>
      </c>
      <c r="J1450" s="26">
        <v>405</v>
      </c>
      <c r="K1450" s="26">
        <v>100</v>
      </c>
      <c r="L1450" s="27">
        <v>0.15359999999999999</v>
      </c>
      <c r="M1450" s="28">
        <v>0.83236827999999996</v>
      </c>
      <c r="N1450" s="29">
        <v>0.5</v>
      </c>
      <c r="O1450" s="31" t="s">
        <v>12</v>
      </c>
      <c r="P1450" s="31">
        <v>0.39930435739999998</v>
      </c>
      <c r="Q1450" s="31">
        <v>0.249999999999999</v>
      </c>
      <c r="R1450" s="42"/>
      <c r="S1450" s="42" t="str">
        <f>IF(R1450="","",MAX(R1450,Q1450))</f>
        <v/>
      </c>
      <c r="T1450" s="27">
        <f>IF(A1450="placement",MIN(P1450,IF(S1450="",Q1450,S1450)),"")</f>
        <v>0.249999999999999</v>
      </c>
      <c r="U1450" s="28">
        <f>IF($A1450="placement",T1450*J1450,"")</f>
        <v>101.2499999999996</v>
      </c>
      <c r="V1450" s="26">
        <f>IF($A1450="placement",U1450,IF($A1450="site",SUMIF($C:$C,$C1450,$U:$U),IF($A1450="user",SUMIF($B:$B,$B1450,$U:$U),SUM($U:$U))))</f>
        <v>101.2499999999996</v>
      </c>
      <c r="W1450" s="27">
        <f>V1450/J1450</f>
        <v>0.24999999999999903</v>
      </c>
    </row>
    <row r="1451" spans="1:23" x14ac:dyDescent="0.3">
      <c r="A1451" s="23" t="s">
        <v>14</v>
      </c>
      <c r="B1451" s="23" t="s">
        <v>4406</v>
      </c>
      <c r="C1451" s="23" t="s">
        <v>4408</v>
      </c>
      <c r="D1451" s="23" t="s">
        <v>4469</v>
      </c>
      <c r="E1451" s="23" t="s">
        <v>4470</v>
      </c>
      <c r="F1451" s="27">
        <v>0.25</v>
      </c>
      <c r="G1451" s="24">
        <v>1</v>
      </c>
      <c r="H1451" s="25">
        <v>121.9246</v>
      </c>
      <c r="I1451" s="25">
        <v>12.8576</v>
      </c>
      <c r="J1451" s="26">
        <v>404</v>
      </c>
      <c r="K1451" s="26">
        <v>101</v>
      </c>
      <c r="L1451" s="27">
        <v>0.1055</v>
      </c>
      <c r="M1451" s="28">
        <v>1.04757704</v>
      </c>
      <c r="N1451" s="29">
        <v>0.5</v>
      </c>
      <c r="O1451" s="31" t="s">
        <v>12</v>
      </c>
      <c r="P1451" s="31">
        <v>0.52270813360000001</v>
      </c>
      <c r="Q1451" s="31">
        <v>0.25</v>
      </c>
      <c r="R1451" s="42"/>
      <c r="S1451" s="42" t="str">
        <f>IF(R1451="","",MAX(R1451,Q1451))</f>
        <v/>
      </c>
      <c r="T1451" s="27">
        <f>IF(A1451="placement",MIN(P1451,IF(S1451="",Q1451,S1451)),"")</f>
        <v>0.25</v>
      </c>
      <c r="U1451" s="28">
        <f>IF($A1451="placement",T1451*J1451,"")</f>
        <v>101</v>
      </c>
      <c r="V1451" s="23">
        <f>IF($A1451="placement",U1451,IF($A1451="site",SUMIF($C:$C,$C1451,$U:$U),IF($A1451="user",SUMIF($B:$B,$B1451,$U:$U),SUM($U:$U))))</f>
        <v>101</v>
      </c>
      <c r="W1451" s="27">
        <f>V1451/J1451</f>
        <v>0.25</v>
      </c>
    </row>
    <row r="1452" spans="1:23" x14ac:dyDescent="0.3">
      <c r="A1452" s="23" t="s">
        <v>14</v>
      </c>
      <c r="B1452" s="23" t="s">
        <v>8862</v>
      </c>
      <c r="C1452" s="23" t="s">
        <v>8863</v>
      </c>
      <c r="D1452" s="23" t="s">
        <v>8868</v>
      </c>
      <c r="E1452" s="23" t="s">
        <v>8869</v>
      </c>
      <c r="F1452" s="27">
        <v>0.25</v>
      </c>
      <c r="G1452" s="24">
        <v>1</v>
      </c>
      <c r="H1452" s="25">
        <v>108.69410000000001</v>
      </c>
      <c r="I1452" s="25">
        <v>42.552599999999998</v>
      </c>
      <c r="J1452" s="26">
        <v>404</v>
      </c>
      <c r="K1452" s="26">
        <v>101</v>
      </c>
      <c r="L1452" s="27">
        <v>0.39150000000000001</v>
      </c>
      <c r="M1452" s="28">
        <v>0.31628352999999998</v>
      </c>
      <c r="N1452" s="29">
        <v>0.1</v>
      </c>
      <c r="O1452" s="31" t="s">
        <v>42</v>
      </c>
      <c r="P1452" s="31">
        <v>0.68382798590000005</v>
      </c>
      <c r="Q1452" s="31">
        <v>0.25</v>
      </c>
      <c r="R1452" s="42"/>
      <c r="S1452" s="42" t="str">
        <f>IF(R1452="","",MAX(R1452,Q1452))</f>
        <v/>
      </c>
      <c r="T1452" s="27">
        <f>IF(A1452="placement",MIN(P1452,IF(S1452="",Q1452,S1452)),"")</f>
        <v>0.25</v>
      </c>
      <c r="U1452" s="28">
        <f>IF($A1452="placement",T1452*J1452,"")</f>
        <v>101</v>
      </c>
      <c r="V1452" s="26">
        <f>IF($A1452="placement",U1452,IF($A1452="site",SUMIF($C:$C,$C1452,$U:$U),IF($A1452="user",SUMIF($B:$B,$B1452,$U:$U),SUM($U:$U))))</f>
        <v>101</v>
      </c>
      <c r="W1452" s="27">
        <f>V1452/J1452</f>
        <v>0.25</v>
      </c>
    </row>
    <row r="1453" spans="1:23" x14ac:dyDescent="0.3">
      <c r="A1453" s="17" t="s">
        <v>14</v>
      </c>
      <c r="B1453" s="17" t="s">
        <v>4406</v>
      </c>
      <c r="C1453" s="17" t="s">
        <v>4408</v>
      </c>
      <c r="D1453" s="17" t="s">
        <v>4431</v>
      </c>
      <c r="E1453" s="17" t="s">
        <v>4432</v>
      </c>
      <c r="F1453" s="18">
        <v>0.25</v>
      </c>
      <c r="G1453" s="36">
        <v>1</v>
      </c>
      <c r="H1453" s="37">
        <v>122.895</v>
      </c>
      <c r="I1453" s="37">
        <v>16.0611</v>
      </c>
      <c r="J1453" s="19">
        <v>404</v>
      </c>
      <c r="K1453" s="19">
        <v>101</v>
      </c>
      <c r="L1453" s="18">
        <v>0.13070000000000001</v>
      </c>
      <c r="M1453" s="20">
        <v>0.83939054000000002</v>
      </c>
      <c r="N1453" s="21">
        <v>0.5</v>
      </c>
      <c r="O1453" s="22" t="s">
        <v>12</v>
      </c>
      <c r="P1453" s="22">
        <v>0.4043297199</v>
      </c>
      <c r="Q1453" s="22">
        <v>0.249999999999999</v>
      </c>
      <c r="R1453" s="43"/>
      <c r="S1453" s="42" t="str">
        <f>IF(R1453="","",MAX(R1453,Q1453))</f>
        <v/>
      </c>
      <c r="T1453" s="27">
        <f>IF(A1453="placement",MIN(P1453,IF(S1453="",Q1453,S1453)),"")</f>
        <v>0.249999999999999</v>
      </c>
      <c r="U1453" s="20">
        <f>IF($A1453="placement",T1453*J1453,"")</f>
        <v>100.9999999999996</v>
      </c>
      <c r="V1453" s="19">
        <f>IF($A1453="placement",U1453,IF($A1453="site",SUMIF($C:$C,$C1453,$U:$U),IF($A1453="user",SUMIF($B:$B,$B1453,$U:$U),SUM($U:$U))))</f>
        <v>100.9999999999996</v>
      </c>
      <c r="W1453" s="18">
        <f>V1453/J1453</f>
        <v>0.24999999999999903</v>
      </c>
    </row>
    <row r="1454" spans="1:23" x14ac:dyDescent="0.3">
      <c r="A1454" s="23" t="s">
        <v>14</v>
      </c>
      <c r="B1454" s="23" t="s">
        <v>6986</v>
      </c>
      <c r="C1454" s="23" t="s">
        <v>6987</v>
      </c>
      <c r="D1454" s="23" t="s">
        <v>7014</v>
      </c>
      <c r="E1454" s="23" t="s">
        <v>7015</v>
      </c>
      <c r="F1454" s="27">
        <v>0.25</v>
      </c>
      <c r="G1454" s="24">
        <v>1</v>
      </c>
      <c r="H1454" s="25">
        <v>47.4786</v>
      </c>
      <c r="I1454" s="25">
        <v>10.242900000000001</v>
      </c>
      <c r="J1454" s="26">
        <v>404</v>
      </c>
      <c r="K1454" s="26">
        <v>94</v>
      </c>
      <c r="L1454" s="27">
        <v>0.2157</v>
      </c>
      <c r="M1454" s="28">
        <v>1.3143199800000001</v>
      </c>
      <c r="N1454" s="29">
        <v>1</v>
      </c>
      <c r="O1454" s="31" t="s">
        <v>42</v>
      </c>
      <c r="P1454" s="31">
        <v>0.2391502737</v>
      </c>
      <c r="Q1454" s="31">
        <v>0.23915027367053801</v>
      </c>
      <c r="R1454" s="42"/>
      <c r="S1454" s="42" t="str">
        <f>IF(R1454="","",MAX(R1454,Q1454))</f>
        <v/>
      </c>
      <c r="T1454" s="27">
        <f>IF(A1454="placement",MIN(P1454,IF(S1454="",Q1454,S1454)),"")</f>
        <v>0.23915027367053801</v>
      </c>
      <c r="U1454" s="28">
        <f>IF($A1454="placement",T1454*J1454,"")</f>
        <v>96.616710562897353</v>
      </c>
      <c r="V1454" s="26">
        <f>IF($A1454="placement",U1454,IF($A1454="site",SUMIF($C:$C,$C1454,$U:$U),IF($A1454="user",SUMIF($B:$B,$B1454,$U:$U),SUM($U:$U))))</f>
        <v>96.616710562897353</v>
      </c>
      <c r="W1454" s="27">
        <f>V1454/J1454</f>
        <v>0.23915027367053801</v>
      </c>
    </row>
    <row r="1455" spans="1:23" x14ac:dyDescent="0.3">
      <c r="A1455" s="23" t="s">
        <v>14</v>
      </c>
      <c r="B1455" s="23" t="s">
        <v>6638</v>
      </c>
      <c r="C1455" s="23" t="s">
        <v>6639</v>
      </c>
      <c r="D1455" s="23" t="s">
        <v>6841</v>
      </c>
      <c r="E1455" s="23" t="s">
        <v>6842</v>
      </c>
      <c r="F1455" s="27">
        <v>0.25</v>
      </c>
      <c r="G1455" s="24">
        <v>0</v>
      </c>
      <c r="H1455" s="25">
        <v>29.222100000000001</v>
      </c>
      <c r="I1455" s="25">
        <v>10.874599999999999</v>
      </c>
      <c r="J1455" s="26">
        <v>403</v>
      </c>
      <c r="K1455" s="26">
        <v>101</v>
      </c>
      <c r="L1455" s="27">
        <v>0.37209999999999999</v>
      </c>
      <c r="M1455" s="28">
        <v>1.2365305900000001</v>
      </c>
      <c r="N1455" s="29">
        <v>0.7</v>
      </c>
      <c r="O1455" s="31" t="s">
        <v>12</v>
      </c>
      <c r="P1455" s="31">
        <v>0.43389997429999999</v>
      </c>
      <c r="Q1455" s="31">
        <v>0.25</v>
      </c>
      <c r="R1455" s="42"/>
      <c r="S1455" s="42" t="str">
        <f>IF(R1455="","",MAX(R1455,Q1455))</f>
        <v/>
      </c>
      <c r="T1455" s="27">
        <f>IF(A1455="placement",MIN(P1455,IF(S1455="",Q1455,S1455)),"")</f>
        <v>0.25</v>
      </c>
      <c r="U1455" s="28">
        <f>IF($A1455="placement",T1455*J1455,"")</f>
        <v>100.75</v>
      </c>
      <c r="V1455" s="26">
        <f>IF($A1455="placement",U1455,IF($A1455="site",SUMIF($C:$C,$C1455,$U:$U),IF($A1455="user",SUMIF($B:$B,$B1455,$U:$U),SUM($U:$U))))</f>
        <v>100.75</v>
      </c>
      <c r="W1455" s="27">
        <f>V1455/J1455</f>
        <v>0.25</v>
      </c>
    </row>
    <row r="1456" spans="1:23" x14ac:dyDescent="0.3">
      <c r="A1456" s="23" t="s">
        <v>14</v>
      </c>
      <c r="B1456" s="23" t="s">
        <v>3152</v>
      </c>
      <c r="C1456" s="23" t="s">
        <v>3154</v>
      </c>
      <c r="D1456" s="23" t="s">
        <v>3189</v>
      </c>
      <c r="E1456" s="23" t="s">
        <v>3190</v>
      </c>
      <c r="F1456" s="27">
        <v>0.25</v>
      </c>
      <c r="G1456" s="24">
        <v>0</v>
      </c>
      <c r="H1456" s="25">
        <v>15.537699999999999</v>
      </c>
      <c r="I1456" s="25">
        <v>11.1774</v>
      </c>
      <c r="J1456" s="26">
        <v>403</v>
      </c>
      <c r="K1456" s="26">
        <v>101</v>
      </c>
      <c r="L1456" s="27">
        <v>0.71940000000000004</v>
      </c>
      <c r="M1456" s="28">
        <v>1.20198296</v>
      </c>
      <c r="N1456" s="29">
        <v>0.01</v>
      </c>
      <c r="O1456" s="31" t="s">
        <v>42</v>
      </c>
      <c r="P1456" s="31">
        <v>0.9916804145</v>
      </c>
      <c r="Q1456" s="31">
        <v>0.249999999999999</v>
      </c>
      <c r="R1456" s="42"/>
      <c r="S1456" s="42" t="str">
        <f>IF(R1456="","",MAX(R1456,Q1456))</f>
        <v/>
      </c>
      <c r="T1456" s="27">
        <f>IF(A1456="placement",MIN(P1456,IF(S1456="",Q1456,S1456)),"")</f>
        <v>0.249999999999999</v>
      </c>
      <c r="U1456" s="28">
        <f>IF($A1456="placement",T1456*J1456,"")</f>
        <v>100.7499999999996</v>
      </c>
      <c r="V1456" s="26">
        <f>IF($A1456="placement",U1456,IF($A1456="site",SUMIF($C:$C,$C1456,$U:$U),IF($A1456="user",SUMIF($B:$B,$B1456,$U:$U),SUM($U:$U))))</f>
        <v>100.7499999999996</v>
      </c>
      <c r="W1456" s="27">
        <f>V1456/J1456</f>
        <v>0.249999999999999</v>
      </c>
    </row>
    <row r="1457" spans="1:23" x14ac:dyDescent="0.3">
      <c r="A1457" s="23" t="s">
        <v>14</v>
      </c>
      <c r="B1457" s="23" t="s">
        <v>4502</v>
      </c>
      <c r="C1457" s="23" t="s">
        <v>4503</v>
      </c>
      <c r="D1457" s="23" t="s">
        <v>4508</v>
      </c>
      <c r="E1457" s="23" t="s">
        <v>4509</v>
      </c>
      <c r="F1457" s="27">
        <v>0.25</v>
      </c>
      <c r="G1457" s="24">
        <v>1</v>
      </c>
      <c r="H1457" s="25">
        <v>169.7921</v>
      </c>
      <c r="I1457" s="25">
        <v>11.0939</v>
      </c>
      <c r="J1457" s="26">
        <v>402</v>
      </c>
      <c r="K1457" s="26">
        <v>70</v>
      </c>
      <c r="L1457" s="27">
        <v>6.5299999999999997E-2</v>
      </c>
      <c r="M1457" s="28">
        <v>1.2092792699999999</v>
      </c>
      <c r="N1457" s="29">
        <v>1</v>
      </c>
      <c r="O1457" s="31" t="s">
        <v>12</v>
      </c>
      <c r="P1457" s="31">
        <v>0.17306115490000001</v>
      </c>
      <c r="Q1457" s="31">
        <v>0.173061154947875</v>
      </c>
      <c r="R1457" s="42"/>
      <c r="S1457" s="42" t="str">
        <f>IF(R1457="","",MAX(R1457,Q1457))</f>
        <v/>
      </c>
      <c r="T1457" s="27">
        <f>IF(A1457="placement",MIN(P1457,IF(S1457="",Q1457,S1457)),"")</f>
        <v>0.17306115490000001</v>
      </c>
      <c r="U1457" s="28">
        <f>IF($A1457="placement",T1457*J1457,"")</f>
        <v>69.570584269800008</v>
      </c>
      <c r="V1457" s="26">
        <f>IF($A1457="placement",U1457,IF($A1457="site",SUMIF($C:$C,$C1457,$U:$U),IF($A1457="user",SUMIF($B:$B,$B1457,$U:$U),SUM($U:$U))))</f>
        <v>69.570584269800008</v>
      </c>
      <c r="W1457" s="27">
        <f>V1457/J1457</f>
        <v>0.17306115490000001</v>
      </c>
    </row>
    <row r="1458" spans="1:23" x14ac:dyDescent="0.3">
      <c r="A1458" s="23" t="s">
        <v>14</v>
      </c>
      <c r="B1458" s="23" t="s">
        <v>7257</v>
      </c>
      <c r="C1458" s="23" t="s">
        <v>7258</v>
      </c>
      <c r="D1458" s="23" t="s">
        <v>7264</v>
      </c>
      <c r="E1458" s="23" t="s">
        <v>318</v>
      </c>
      <c r="F1458" s="27">
        <v>0.15</v>
      </c>
      <c r="G1458" s="24">
        <v>1</v>
      </c>
      <c r="H1458" s="25">
        <v>88.196700000000007</v>
      </c>
      <c r="I1458" s="25">
        <v>17.346599999999999</v>
      </c>
      <c r="J1458" s="26">
        <v>402</v>
      </c>
      <c r="K1458" s="26">
        <v>60</v>
      </c>
      <c r="L1458" s="27">
        <v>0.19670000000000001</v>
      </c>
      <c r="M1458" s="28">
        <v>0.77246718000000003</v>
      </c>
      <c r="N1458" s="29">
        <v>0.5</v>
      </c>
      <c r="O1458" s="31" t="s">
        <v>42</v>
      </c>
      <c r="P1458" s="31">
        <v>0.35272331060000001</v>
      </c>
      <c r="Q1458" s="31">
        <v>0.15</v>
      </c>
      <c r="R1458" s="42"/>
      <c r="S1458" s="42" t="str">
        <f>IF(R1458="","",MAX(R1458,Q1458))</f>
        <v/>
      </c>
      <c r="T1458" s="27">
        <f>IF(A1458="placement",MIN(P1458,IF(S1458="",Q1458,S1458)),"")</f>
        <v>0.15</v>
      </c>
      <c r="U1458" s="28">
        <f>IF($A1458="placement",T1458*J1458,"")</f>
        <v>60.3</v>
      </c>
      <c r="V1458" s="26">
        <f>IF($A1458="placement",U1458,IF($A1458="site",SUMIF($C:$C,$C1458,$U:$U),IF($A1458="user",SUMIF($B:$B,$B1458,$U:$U),SUM($U:$U))))</f>
        <v>60.3</v>
      </c>
      <c r="W1458" s="27">
        <f>V1458/J1458</f>
        <v>0.15</v>
      </c>
    </row>
    <row r="1459" spans="1:23" x14ac:dyDescent="0.3">
      <c r="A1459" s="23" t="s">
        <v>14</v>
      </c>
      <c r="B1459" s="23" t="s">
        <v>277</v>
      </c>
      <c r="C1459" s="23" t="s">
        <v>279</v>
      </c>
      <c r="D1459" s="23" t="s">
        <v>379</v>
      </c>
      <c r="E1459" s="23" t="s">
        <v>380</v>
      </c>
      <c r="F1459" s="27">
        <v>0.25</v>
      </c>
      <c r="G1459" s="24">
        <v>0</v>
      </c>
      <c r="H1459" s="25">
        <v>26.692299999999999</v>
      </c>
      <c r="I1459" s="25">
        <v>4.9128999999999996</v>
      </c>
      <c r="J1459" s="26">
        <v>401</v>
      </c>
      <c r="K1459" s="26">
        <v>99</v>
      </c>
      <c r="L1459" s="27">
        <v>0.18410000000000001</v>
      </c>
      <c r="M1459" s="28">
        <v>2.72136668</v>
      </c>
      <c r="N1459" s="29">
        <v>2</v>
      </c>
      <c r="O1459" s="31" t="s">
        <v>12</v>
      </c>
      <c r="P1459" s="31">
        <v>0.26507514869999999</v>
      </c>
      <c r="Q1459" s="31">
        <v>0.249999999999999</v>
      </c>
      <c r="R1459" s="42">
        <v>0.38</v>
      </c>
      <c r="S1459" s="42">
        <f>IF(R1459="","",MAX(R1459,Q1459))</f>
        <v>0.38</v>
      </c>
      <c r="T1459" s="27">
        <f>IF(A1459="placement",MIN(P1459,IF(S1459="",Q1459,S1459)),"")</f>
        <v>0.26507514869999999</v>
      </c>
      <c r="U1459" s="28">
        <f>IF($A1459="placement",T1459*J1459,"")</f>
        <v>106.2951346287</v>
      </c>
      <c r="V1459" s="26">
        <f>IF($A1459="placement",U1459,IF($A1459="site",SUMIF($C:$C,$C1459,$U:$U),IF($A1459="user",SUMIF($B:$B,$B1459,$U:$U),SUM($U:$U))))</f>
        <v>106.2951346287</v>
      </c>
      <c r="W1459" s="27">
        <f>V1459/J1459</f>
        <v>0.26507514869999999</v>
      </c>
    </row>
    <row r="1460" spans="1:23" x14ac:dyDescent="0.3">
      <c r="A1460" s="23" t="s">
        <v>14</v>
      </c>
      <c r="B1460" s="23" t="s">
        <v>5678</v>
      </c>
      <c r="C1460" s="23" t="s">
        <v>5679</v>
      </c>
      <c r="D1460" s="23" t="s">
        <v>5686</v>
      </c>
      <c r="E1460" s="23" t="s">
        <v>5687</v>
      </c>
      <c r="F1460" s="27">
        <v>0.2</v>
      </c>
      <c r="G1460" s="24">
        <v>1</v>
      </c>
      <c r="H1460" s="25">
        <v>100.5919</v>
      </c>
      <c r="I1460" s="25">
        <v>18.356300000000001</v>
      </c>
      <c r="J1460" s="26">
        <v>401</v>
      </c>
      <c r="K1460" s="26">
        <v>80</v>
      </c>
      <c r="L1460" s="27">
        <v>0.1825</v>
      </c>
      <c r="M1460" s="28">
        <v>0.72805072999999998</v>
      </c>
      <c r="N1460" s="29">
        <v>0.5</v>
      </c>
      <c r="O1460" s="31" t="s">
        <v>70</v>
      </c>
      <c r="P1460" s="31">
        <v>0.3132346661</v>
      </c>
      <c r="Q1460" s="31">
        <v>0.19999999999999901</v>
      </c>
      <c r="R1460" s="42"/>
      <c r="S1460" s="42" t="str">
        <f>IF(R1460="","",MAX(R1460,Q1460))</f>
        <v/>
      </c>
      <c r="T1460" s="27">
        <f>IF(A1460="placement",MIN(P1460,IF(S1460="",Q1460,S1460)),"")</f>
        <v>0.19999999999999901</v>
      </c>
      <c r="U1460" s="28">
        <f>IF($A1460="placement",T1460*J1460,"")</f>
        <v>80.199999999999605</v>
      </c>
      <c r="V1460" s="26">
        <f>IF($A1460="placement",U1460,IF($A1460="site",SUMIF($C:$C,$C1460,$U:$U),IF($A1460="user",SUMIF($B:$B,$B1460,$U:$U),SUM($U:$U))))</f>
        <v>80.199999999999605</v>
      </c>
      <c r="W1460" s="27">
        <f>V1460/J1460</f>
        <v>0.19999999999999901</v>
      </c>
    </row>
    <row r="1461" spans="1:23" x14ac:dyDescent="0.3">
      <c r="A1461" s="23" t="s">
        <v>14</v>
      </c>
      <c r="B1461" s="23" t="s">
        <v>8565</v>
      </c>
      <c r="C1461" s="23" t="s">
        <v>8566</v>
      </c>
      <c r="D1461" s="23" t="s">
        <v>8587</v>
      </c>
      <c r="E1461" s="23" t="s">
        <v>8588</v>
      </c>
      <c r="F1461" s="27">
        <v>0.25</v>
      </c>
      <c r="G1461" s="24">
        <v>0</v>
      </c>
      <c r="H1461" s="25">
        <v>17.072099999999999</v>
      </c>
      <c r="I1461" s="25">
        <v>12.613899999999999</v>
      </c>
      <c r="J1461" s="26">
        <v>400</v>
      </c>
      <c r="K1461" s="26">
        <v>100</v>
      </c>
      <c r="L1461" s="27">
        <v>0.7389</v>
      </c>
      <c r="M1461" s="28">
        <v>1.05705994</v>
      </c>
      <c r="N1461" s="29">
        <v>0.15</v>
      </c>
      <c r="O1461" s="31" t="s">
        <v>42</v>
      </c>
      <c r="P1461" s="31">
        <v>0.85809697780000005</v>
      </c>
      <c r="Q1461" s="31">
        <v>0.25</v>
      </c>
      <c r="R1461" s="42">
        <v>0.3</v>
      </c>
      <c r="S1461" s="42">
        <f>IF(R1461="","",MAX(R1461,Q1461))</f>
        <v>0.3</v>
      </c>
      <c r="T1461" s="27">
        <f>IF(A1461="placement",MIN(P1461,IF(S1461="",Q1461,S1461)),"")</f>
        <v>0.3</v>
      </c>
      <c r="U1461" s="28">
        <f>IF($A1461="placement",T1461*J1461,"")</f>
        <v>120</v>
      </c>
      <c r="V1461" s="26">
        <f>IF($A1461="placement",U1461,IF($A1461="site",SUMIF($C:$C,$C1461,$U:$U),IF($A1461="user",SUMIF($B:$B,$B1461,$U:$U),SUM($U:$U))))</f>
        <v>120</v>
      </c>
      <c r="W1461" s="27">
        <f>V1461/J1461</f>
        <v>0.3</v>
      </c>
    </row>
    <row r="1462" spans="1:23" x14ac:dyDescent="0.3">
      <c r="A1462" s="23" t="s">
        <v>14</v>
      </c>
      <c r="B1462" s="23" t="s">
        <v>5764</v>
      </c>
      <c r="C1462" s="23" t="s">
        <v>5766</v>
      </c>
      <c r="D1462" s="23" t="s">
        <v>5981</v>
      </c>
      <c r="E1462" s="23" t="s">
        <v>5982</v>
      </c>
      <c r="F1462" s="27">
        <v>0.25</v>
      </c>
      <c r="G1462" s="24">
        <v>0</v>
      </c>
      <c r="H1462" s="25">
        <v>40.579300000000003</v>
      </c>
      <c r="I1462" s="25">
        <v>9.2315000000000005</v>
      </c>
      <c r="J1462" s="26">
        <v>400</v>
      </c>
      <c r="K1462" s="26">
        <v>100</v>
      </c>
      <c r="L1462" s="27">
        <v>0.22750000000000001</v>
      </c>
      <c r="M1462" s="28">
        <v>1.44469789</v>
      </c>
      <c r="N1462" s="29">
        <v>1</v>
      </c>
      <c r="O1462" s="31" t="s">
        <v>42</v>
      </c>
      <c r="P1462" s="31">
        <v>0.30781376030000002</v>
      </c>
      <c r="Q1462" s="31">
        <v>0.25</v>
      </c>
      <c r="R1462" s="42"/>
      <c r="S1462" s="42" t="str">
        <f>IF(R1462="","",MAX(R1462,Q1462))</f>
        <v/>
      </c>
      <c r="T1462" s="27">
        <f>IF(A1462="placement",MIN(P1462,IF(S1462="",Q1462,S1462)),"")</f>
        <v>0.25</v>
      </c>
      <c r="U1462" s="28">
        <f>IF($A1462="placement",T1462*J1462,"")</f>
        <v>100</v>
      </c>
      <c r="V1462" s="26">
        <f>IF($A1462="placement",U1462,IF($A1462="site",SUMIF($C:$C,$C1462,$U:$U),IF($A1462="user",SUMIF($B:$B,$B1462,$U:$U),SUM($U:$U))))</f>
        <v>100</v>
      </c>
      <c r="W1462" s="27">
        <f>V1462/J1462</f>
        <v>0.25</v>
      </c>
    </row>
    <row r="1463" spans="1:23" x14ac:dyDescent="0.3">
      <c r="A1463" s="23" t="s">
        <v>14</v>
      </c>
      <c r="B1463" s="23" t="s">
        <v>7909</v>
      </c>
      <c r="C1463" s="23" t="s">
        <v>7910</v>
      </c>
      <c r="D1463" s="23" t="s">
        <v>7913</v>
      </c>
      <c r="E1463" s="23" t="s">
        <v>7914</v>
      </c>
      <c r="F1463" s="27">
        <v>0.25</v>
      </c>
      <c r="G1463" s="24">
        <v>1</v>
      </c>
      <c r="H1463" s="25">
        <v>182.84139999999999</v>
      </c>
      <c r="I1463" s="25">
        <v>16.501899999999999</v>
      </c>
      <c r="J1463" s="26">
        <v>400</v>
      </c>
      <c r="K1463" s="26">
        <v>100</v>
      </c>
      <c r="L1463" s="27">
        <v>9.0300000000000005E-2</v>
      </c>
      <c r="M1463" s="28">
        <v>0.80805970000000005</v>
      </c>
      <c r="N1463" s="29">
        <v>0.4</v>
      </c>
      <c r="O1463" s="31" t="s">
        <v>12</v>
      </c>
      <c r="P1463" s="31">
        <v>0.50498706900000001</v>
      </c>
      <c r="Q1463" s="31">
        <v>0.25</v>
      </c>
      <c r="R1463" s="42"/>
      <c r="S1463" s="42" t="str">
        <f>IF(R1463="","",MAX(R1463,Q1463))</f>
        <v/>
      </c>
      <c r="T1463" s="27">
        <f>IF(A1463="placement",MIN(P1463,IF(S1463="",Q1463,S1463)),"")</f>
        <v>0.25</v>
      </c>
      <c r="U1463" s="28">
        <f>IF($A1463="placement",T1463*J1463,"")</f>
        <v>100</v>
      </c>
      <c r="V1463" s="26">
        <f>IF($A1463="placement",U1463,IF($A1463="site",SUMIF($C:$C,$C1463,$U:$U),IF($A1463="user",SUMIF($B:$B,$B1463,$U:$U),SUM($U:$U))))</f>
        <v>100</v>
      </c>
      <c r="W1463" s="27">
        <f>V1463/J1463</f>
        <v>0.25</v>
      </c>
    </row>
    <row r="1464" spans="1:23" x14ac:dyDescent="0.3">
      <c r="A1464" s="23" t="s">
        <v>14</v>
      </c>
      <c r="B1464" s="23" t="s">
        <v>3266</v>
      </c>
      <c r="C1464" s="23" t="s">
        <v>3268</v>
      </c>
      <c r="D1464" s="23" t="s">
        <v>3277</v>
      </c>
      <c r="E1464" s="23" t="s">
        <v>3278</v>
      </c>
      <c r="F1464" s="27">
        <v>0.25</v>
      </c>
      <c r="G1464" s="24">
        <v>0</v>
      </c>
      <c r="H1464" s="25">
        <v>29.1355</v>
      </c>
      <c r="I1464" s="25">
        <v>6.2320000000000002</v>
      </c>
      <c r="J1464" s="26">
        <v>400</v>
      </c>
      <c r="K1464" s="26">
        <v>90</v>
      </c>
      <c r="L1464" s="27">
        <v>0.21390000000000001</v>
      </c>
      <c r="M1464" s="28">
        <v>2.14164909</v>
      </c>
      <c r="N1464" s="29">
        <v>1.64</v>
      </c>
      <c r="O1464" s="31" t="s">
        <v>42</v>
      </c>
      <c r="P1464" s="31">
        <v>0.23423496129999999</v>
      </c>
      <c r="Q1464" s="31">
        <v>0.23423496130146099</v>
      </c>
      <c r="R1464" s="42"/>
      <c r="S1464" s="42" t="str">
        <f>IF(R1464="","",MAX(R1464,Q1464))</f>
        <v/>
      </c>
      <c r="T1464" s="27">
        <f>IF(A1464="placement",MIN(P1464,IF(S1464="",Q1464,S1464)),"")</f>
        <v>0.23423496129999999</v>
      </c>
      <c r="U1464" s="28">
        <f>IF($A1464="placement",T1464*J1464,"")</f>
        <v>93.693984520000001</v>
      </c>
      <c r="V1464" s="26">
        <f>IF($A1464="placement",U1464,IF($A1464="site",SUMIF($C:$C,$C1464,$U:$U),IF($A1464="user",SUMIF($B:$B,$B1464,$U:$U),SUM($U:$U))))</f>
        <v>93.693984520000001</v>
      </c>
      <c r="W1464" s="27">
        <f>V1464/J1464</f>
        <v>0.23423496129999999</v>
      </c>
    </row>
    <row r="1465" spans="1:23" x14ac:dyDescent="0.3">
      <c r="A1465" s="17" t="s">
        <v>14</v>
      </c>
      <c r="B1465" s="17" t="s">
        <v>277</v>
      </c>
      <c r="C1465" s="17" t="s">
        <v>279</v>
      </c>
      <c r="D1465" s="17" t="s">
        <v>317</v>
      </c>
      <c r="E1465" s="17" t="s">
        <v>318</v>
      </c>
      <c r="F1465" s="18">
        <v>0.25</v>
      </c>
      <c r="G1465" s="36">
        <v>1</v>
      </c>
      <c r="H1465" s="37">
        <v>106.45229999999999</v>
      </c>
      <c r="I1465" s="37">
        <v>5.4141000000000004</v>
      </c>
      <c r="J1465" s="19">
        <v>400</v>
      </c>
      <c r="K1465" s="19">
        <v>76</v>
      </c>
      <c r="L1465" s="18">
        <v>5.0900000000000001E-2</v>
      </c>
      <c r="M1465" s="20">
        <v>2.46489175</v>
      </c>
      <c r="N1465" s="21">
        <v>2</v>
      </c>
      <c r="O1465" s="22" t="s">
        <v>12</v>
      </c>
      <c r="P1465" s="22">
        <v>0.1886053415</v>
      </c>
      <c r="Q1465" s="22">
        <v>0.188605341500411</v>
      </c>
      <c r="R1465" s="43"/>
      <c r="S1465" s="42" t="str">
        <f>IF(R1465="","",MAX(R1465,Q1465))</f>
        <v/>
      </c>
      <c r="T1465" s="27">
        <f>IF(A1465="placement",MIN(P1465,IF(S1465="",Q1465,S1465)),"")</f>
        <v>0.1886053415</v>
      </c>
      <c r="U1465" s="20">
        <f>IF($A1465="placement",T1465*J1465,"")</f>
        <v>75.442136599999998</v>
      </c>
      <c r="V1465" s="19">
        <f>IF($A1465="placement",U1465,IF($A1465="site",SUMIF($C:$C,$C1465,$U:$U),IF($A1465="user",SUMIF($B:$B,$B1465,$U:$U),SUM($U:$U))))</f>
        <v>75.442136599999998</v>
      </c>
      <c r="W1465" s="18">
        <f>V1465/J1465</f>
        <v>0.1886053415</v>
      </c>
    </row>
    <row r="1466" spans="1:23" x14ac:dyDescent="0.3">
      <c r="A1466" s="23" t="s">
        <v>14</v>
      </c>
      <c r="B1466" s="23" t="s">
        <v>5211</v>
      </c>
      <c r="C1466" s="23" t="s">
        <v>5213</v>
      </c>
      <c r="D1466" s="23" t="s">
        <v>5347</v>
      </c>
      <c r="E1466" s="23" t="s">
        <v>5348</v>
      </c>
      <c r="F1466" s="27">
        <v>0.15</v>
      </c>
      <c r="G1466" s="24">
        <v>0</v>
      </c>
      <c r="H1466" s="25">
        <v>27.633900000000001</v>
      </c>
      <c r="I1466" s="25">
        <v>12.788399999999999</v>
      </c>
      <c r="J1466" s="26">
        <v>400</v>
      </c>
      <c r="K1466" s="26">
        <v>60</v>
      </c>
      <c r="L1466" s="27">
        <v>0.46279999999999999</v>
      </c>
      <c r="M1466" s="28">
        <v>1.0427453499999999</v>
      </c>
      <c r="N1466" s="29">
        <v>0.8</v>
      </c>
      <c r="O1466" s="31" t="s">
        <v>42</v>
      </c>
      <c r="P1466" s="31">
        <v>0.23279447210000001</v>
      </c>
      <c r="Q1466" s="31">
        <v>0.149999999999999</v>
      </c>
      <c r="R1466" s="42"/>
      <c r="S1466" s="42" t="str">
        <f>IF(R1466="","",MAX(R1466,Q1466))</f>
        <v/>
      </c>
      <c r="T1466" s="27">
        <f>IF(A1466="placement",MIN(P1466,IF(S1466="",Q1466,S1466)),"")</f>
        <v>0.149999999999999</v>
      </c>
      <c r="U1466" s="28">
        <f>IF($A1466="placement",T1466*J1466,"")</f>
        <v>59.999999999999595</v>
      </c>
      <c r="V1466" s="26">
        <f>IF($A1466="placement",U1466,IF($A1466="site",SUMIF($C:$C,$C1466,$U:$U),IF($A1466="user",SUMIF($B:$B,$B1466,$U:$U),SUM($U:$U))))</f>
        <v>59.999999999999595</v>
      </c>
      <c r="W1466" s="27">
        <f>V1466/J1466</f>
        <v>0.149999999999999</v>
      </c>
    </row>
    <row r="1467" spans="1:23" x14ac:dyDescent="0.3">
      <c r="A1467" s="17" t="s">
        <v>14</v>
      </c>
      <c r="B1467" s="17" t="s">
        <v>1576</v>
      </c>
      <c r="C1467" s="17" t="s">
        <v>1577</v>
      </c>
      <c r="D1467" s="17" t="s">
        <v>1590</v>
      </c>
      <c r="E1467" s="17" t="s">
        <v>1591</v>
      </c>
      <c r="F1467" s="18">
        <v>0.4</v>
      </c>
      <c r="G1467" s="36">
        <v>1</v>
      </c>
      <c r="H1467" s="37">
        <v>81.868099999999998</v>
      </c>
      <c r="I1467" s="37">
        <v>27.729500000000002</v>
      </c>
      <c r="J1467" s="19">
        <v>399</v>
      </c>
      <c r="K1467" s="19">
        <v>159</v>
      </c>
      <c r="L1467" s="18">
        <v>0.3387</v>
      </c>
      <c r="M1467" s="20">
        <v>0.47919930999999999</v>
      </c>
      <c r="N1467" s="21">
        <v>0.01</v>
      </c>
      <c r="O1467" s="22" t="s">
        <v>385</v>
      </c>
      <c r="P1467" s="22">
        <v>0.97913185619999998</v>
      </c>
      <c r="Q1467" s="22">
        <v>0.39999999999999902</v>
      </c>
      <c r="R1467" s="43"/>
      <c r="S1467" s="42" t="str">
        <f>IF(R1467="","",MAX(R1467,Q1467))</f>
        <v/>
      </c>
      <c r="T1467" s="27">
        <f>IF(A1467="placement",MIN(P1467,IF(S1467="",Q1467,S1467)),"")</f>
        <v>0.39999999999999902</v>
      </c>
      <c r="U1467" s="20">
        <f>IF($A1467="placement",T1467*J1467,"")</f>
        <v>159.5999999999996</v>
      </c>
      <c r="V1467" s="19">
        <f>IF($A1467="placement",U1467,IF($A1467="site",SUMIF($C:$C,$C1467,$U:$U),IF($A1467="user",SUMIF($B:$B,$B1467,$U:$U),SUM($U:$U))))</f>
        <v>159.5999999999996</v>
      </c>
      <c r="W1467" s="18">
        <f>V1467/J1467</f>
        <v>0.39999999999999897</v>
      </c>
    </row>
    <row r="1468" spans="1:23" x14ac:dyDescent="0.3">
      <c r="A1468" s="23" t="s">
        <v>14</v>
      </c>
      <c r="B1468" s="23" t="s">
        <v>3730</v>
      </c>
      <c r="C1468" s="23" t="s">
        <v>3732</v>
      </c>
      <c r="D1468" s="23" t="s">
        <v>3739</v>
      </c>
      <c r="E1468" s="23" t="s">
        <v>3731</v>
      </c>
      <c r="F1468" s="27">
        <v>0.25</v>
      </c>
      <c r="G1468" s="24">
        <v>1</v>
      </c>
      <c r="H1468" s="25">
        <v>39.262599999999999</v>
      </c>
      <c r="I1468" s="25">
        <v>11.4162</v>
      </c>
      <c r="J1468" s="26">
        <v>399</v>
      </c>
      <c r="K1468" s="26">
        <v>100</v>
      </c>
      <c r="L1468" s="27">
        <v>0.2908</v>
      </c>
      <c r="M1468" s="28">
        <v>1.16579864</v>
      </c>
      <c r="N1468" s="29">
        <v>0.75</v>
      </c>
      <c r="O1468" s="31" t="s">
        <v>12</v>
      </c>
      <c r="P1468" s="31">
        <v>0.35666420319999997</v>
      </c>
      <c r="Q1468" s="31">
        <v>0.25</v>
      </c>
      <c r="R1468" s="42"/>
      <c r="S1468" s="42" t="str">
        <f>IF(R1468="","",MAX(R1468,Q1468))</f>
        <v/>
      </c>
      <c r="T1468" s="27">
        <f>IF(A1468="placement",MIN(P1468,IF(S1468="",Q1468,S1468)),"")</f>
        <v>0.25</v>
      </c>
      <c r="U1468" s="28">
        <f>IF($A1468="placement",T1468*J1468,"")</f>
        <v>99.75</v>
      </c>
      <c r="V1468" s="23">
        <f>IF($A1468="placement",U1468,IF($A1468="site",SUMIF($C:$C,$C1468,$U:$U),IF($A1468="user",SUMIF($B:$B,$B1468,$U:$U),SUM($U:$U))))</f>
        <v>99.75</v>
      </c>
      <c r="W1468" s="27">
        <f>V1468/J1468</f>
        <v>0.25</v>
      </c>
    </row>
    <row r="1469" spans="1:23" x14ac:dyDescent="0.3">
      <c r="A1469" s="23" t="s">
        <v>14</v>
      </c>
      <c r="B1469" s="23" t="s">
        <v>4752</v>
      </c>
      <c r="C1469" s="23" t="s">
        <v>4754</v>
      </c>
      <c r="D1469" s="23" t="s">
        <v>4767</v>
      </c>
      <c r="E1469" s="23" t="s">
        <v>4768</v>
      </c>
      <c r="F1469" s="27">
        <v>0.25</v>
      </c>
      <c r="G1469" s="24">
        <v>1</v>
      </c>
      <c r="H1469" s="25">
        <v>150.8039</v>
      </c>
      <c r="I1469" s="25">
        <v>8.6541999999999994</v>
      </c>
      <c r="J1469" s="26">
        <v>399</v>
      </c>
      <c r="K1469" s="26">
        <v>75</v>
      </c>
      <c r="L1469" s="27">
        <v>5.74E-2</v>
      </c>
      <c r="M1469" s="28">
        <v>1.53496232</v>
      </c>
      <c r="N1469" s="29">
        <v>1</v>
      </c>
      <c r="O1469" s="31" t="s">
        <v>12</v>
      </c>
      <c r="P1469" s="31">
        <v>0.34851821080000001</v>
      </c>
      <c r="Q1469" s="31">
        <v>0.25</v>
      </c>
      <c r="R1469" s="42"/>
      <c r="S1469" s="42" t="str">
        <f>IF(R1469="","",MAX(R1469,Q1469))</f>
        <v/>
      </c>
      <c r="T1469" s="27">
        <f>IF(A1469="placement",MIN(P1469,IF(S1469="",Q1469,S1469)),"")</f>
        <v>0.25</v>
      </c>
      <c r="U1469" s="28">
        <f>IF($A1469="placement",T1469*J1469,"")</f>
        <v>99.75</v>
      </c>
      <c r="V1469" s="26">
        <f>IF($A1469="placement",U1469,IF($A1469="site",SUMIF($C:$C,$C1469,$U:$U),IF($A1469="user",SUMIF($B:$B,$B1469,$U:$U),SUM($U:$U))))</f>
        <v>99.75</v>
      </c>
      <c r="W1469" s="27">
        <f>V1469/J1469</f>
        <v>0.25</v>
      </c>
    </row>
    <row r="1470" spans="1:23" x14ac:dyDescent="0.3">
      <c r="A1470" s="23" t="s">
        <v>14</v>
      </c>
      <c r="B1470" s="23" t="s">
        <v>4502</v>
      </c>
      <c r="C1470" s="23" t="s">
        <v>4503</v>
      </c>
      <c r="D1470" s="23" t="s">
        <v>4514</v>
      </c>
      <c r="E1470" s="23" t="s">
        <v>4515</v>
      </c>
      <c r="F1470" s="27">
        <v>0.4</v>
      </c>
      <c r="G1470" s="24">
        <v>1</v>
      </c>
      <c r="H1470" s="25">
        <v>455.41250000000002</v>
      </c>
      <c r="I1470" s="25">
        <v>10.857100000000001</v>
      </c>
      <c r="J1470" s="26">
        <v>399</v>
      </c>
      <c r="K1470" s="26">
        <v>73</v>
      </c>
      <c r="L1470" s="27">
        <v>2.3800000000000002E-2</v>
      </c>
      <c r="M1470" s="28">
        <v>1.22539474</v>
      </c>
      <c r="N1470" s="29">
        <v>1</v>
      </c>
      <c r="O1470" s="31" t="s">
        <v>12</v>
      </c>
      <c r="P1470" s="31">
        <v>0.1839364329</v>
      </c>
      <c r="Q1470" s="31">
        <v>0.183936432943197</v>
      </c>
      <c r="R1470" s="42"/>
      <c r="S1470" s="42" t="str">
        <f>IF(R1470="","",MAX(R1470,Q1470))</f>
        <v/>
      </c>
      <c r="T1470" s="27">
        <f>IF(A1470="placement",MIN(P1470,IF(S1470="",Q1470,S1470)),"")</f>
        <v>0.1839364329</v>
      </c>
      <c r="U1470" s="28">
        <f>IF($A1470="placement",T1470*J1470,"")</f>
        <v>73.390636727100002</v>
      </c>
      <c r="V1470" s="26">
        <f>IF($A1470="placement",U1470,IF($A1470="site",SUMIF($C:$C,$C1470,$U:$U),IF($A1470="user",SUMIF($B:$B,$B1470,$U:$U),SUM($U:$U))))</f>
        <v>73.390636727100002</v>
      </c>
      <c r="W1470" s="27">
        <f>V1470/J1470</f>
        <v>0.1839364329</v>
      </c>
    </row>
    <row r="1471" spans="1:23" x14ac:dyDescent="0.3">
      <c r="A1471" s="23" t="s">
        <v>14</v>
      </c>
      <c r="B1471" s="23" t="s">
        <v>6363</v>
      </c>
      <c r="C1471" s="23" t="s">
        <v>6365</v>
      </c>
      <c r="D1471" s="23" t="s">
        <v>6370</v>
      </c>
      <c r="E1471" s="23" t="s">
        <v>6371</v>
      </c>
      <c r="F1471" s="27">
        <v>0.25</v>
      </c>
      <c r="G1471" s="24">
        <v>1</v>
      </c>
      <c r="H1471" s="25">
        <v>213.33709999999999</v>
      </c>
      <c r="I1471" s="25">
        <v>19.627500000000001</v>
      </c>
      <c r="J1471" s="26">
        <v>398</v>
      </c>
      <c r="K1471" s="26">
        <v>99</v>
      </c>
      <c r="L1471" s="27">
        <v>9.1999999999999998E-2</v>
      </c>
      <c r="M1471" s="28">
        <v>0.67581637000000006</v>
      </c>
      <c r="N1471" s="29">
        <v>0.3</v>
      </c>
      <c r="O1471" s="31" t="s">
        <v>12</v>
      </c>
      <c r="P1471" s="31">
        <v>0.55609243090000005</v>
      </c>
      <c r="Q1471" s="31">
        <v>0.25</v>
      </c>
      <c r="R1471" s="42"/>
      <c r="S1471" s="42" t="str">
        <f>IF(R1471="","",MAX(R1471,Q1471))</f>
        <v/>
      </c>
      <c r="T1471" s="27">
        <f>IF(A1471="placement",MIN(P1471,IF(S1471="",Q1471,S1471)),"")</f>
        <v>0.25</v>
      </c>
      <c r="U1471" s="28">
        <f>IF($A1471="placement",T1471*J1471,"")</f>
        <v>99.5</v>
      </c>
      <c r="V1471" s="26">
        <f>IF($A1471="placement",U1471,IF($A1471="site",SUMIF($C:$C,$C1471,$U:$U),IF($A1471="user",SUMIF($B:$B,$B1471,$U:$U),SUM($U:$U))))</f>
        <v>99.5</v>
      </c>
      <c r="W1471" s="27">
        <f>V1471/J1471</f>
        <v>0.25</v>
      </c>
    </row>
    <row r="1472" spans="1:23" x14ac:dyDescent="0.3">
      <c r="A1472" s="23" t="s">
        <v>14</v>
      </c>
      <c r="B1472" s="23" t="s">
        <v>53</v>
      </c>
      <c r="C1472" s="23" t="s">
        <v>55</v>
      </c>
      <c r="D1472" s="32" t="s">
        <v>83</v>
      </c>
      <c r="E1472" s="23" t="s">
        <v>84</v>
      </c>
      <c r="F1472" s="27">
        <v>0.15</v>
      </c>
      <c r="G1472" s="24">
        <v>1</v>
      </c>
      <c r="H1472" s="25">
        <v>327.24849999999998</v>
      </c>
      <c r="I1472" s="25">
        <v>39.338500000000003</v>
      </c>
      <c r="J1472" s="26">
        <v>398</v>
      </c>
      <c r="K1472" s="26">
        <v>60</v>
      </c>
      <c r="L1472" s="27">
        <v>0.1202</v>
      </c>
      <c r="M1472" s="28">
        <v>0.33705621000000002</v>
      </c>
      <c r="N1472" s="29">
        <v>0.1</v>
      </c>
      <c r="O1472" s="31" t="s">
        <v>42</v>
      </c>
      <c r="P1472" s="31">
        <v>0.70331358079999995</v>
      </c>
      <c r="Q1472" s="31">
        <v>0.15</v>
      </c>
      <c r="R1472" s="42">
        <v>0.1</v>
      </c>
      <c r="S1472" s="42">
        <f>IF(R1472="","",MAX(R1472,Q1472))</f>
        <v>0.15</v>
      </c>
      <c r="T1472" s="27">
        <f>IF(A1472="placement",MIN(P1472,IF(S1472="",Q1472,S1472)),"")</f>
        <v>0.15</v>
      </c>
      <c r="U1472" s="28">
        <f>IF($A1472="placement",T1472*J1472,"")</f>
        <v>59.699999999999996</v>
      </c>
      <c r="V1472" s="26">
        <f>IF($A1472="placement",U1472,IF($A1472="site",SUMIF($C:$C,$C1472,$U:$U),IF($A1472="user",SUMIF($B:$B,$B1472,$U:$U),SUM($U:$U))))</f>
        <v>59.699999999999996</v>
      </c>
      <c r="W1472" s="27">
        <f>V1472/J1472</f>
        <v>0.15</v>
      </c>
    </row>
    <row r="1473" spans="1:23" x14ac:dyDescent="0.3">
      <c r="A1473" s="23" t="s">
        <v>14</v>
      </c>
      <c r="B1473" s="23" t="s">
        <v>1708</v>
      </c>
      <c r="C1473" s="23" t="s">
        <v>1709</v>
      </c>
      <c r="D1473" s="23" t="s">
        <v>1946</v>
      </c>
      <c r="E1473" s="23" t="s">
        <v>1947</v>
      </c>
      <c r="F1473" s="27">
        <v>0.33</v>
      </c>
      <c r="G1473" s="24">
        <v>0</v>
      </c>
      <c r="H1473" s="25">
        <v>11.5709</v>
      </c>
      <c r="I1473" s="25">
        <v>6.4561999999999999</v>
      </c>
      <c r="J1473" s="26">
        <v>397</v>
      </c>
      <c r="K1473" s="26">
        <v>125</v>
      </c>
      <c r="L1473" s="27">
        <v>0.55800000000000005</v>
      </c>
      <c r="M1473" s="28">
        <v>2.0519178600000001</v>
      </c>
      <c r="N1473" s="29">
        <v>1.4</v>
      </c>
      <c r="O1473" s="31" t="s">
        <v>12</v>
      </c>
      <c r="P1473" s="31">
        <v>0.3177114814</v>
      </c>
      <c r="Q1473" s="31">
        <v>0.317711481360265</v>
      </c>
      <c r="R1473" s="42">
        <v>0.15</v>
      </c>
      <c r="S1473" s="42">
        <f>IF(R1473="","",MAX(R1473,Q1473))</f>
        <v>0.317711481360265</v>
      </c>
      <c r="T1473" s="27">
        <f>IF(A1473="placement",MIN(P1473,IF(S1473="",Q1473,S1473)),"")</f>
        <v>0.317711481360265</v>
      </c>
      <c r="U1473" s="28">
        <f>IF($A1473="placement",T1473*J1473,"")</f>
        <v>126.1314581000252</v>
      </c>
      <c r="V1473" s="23">
        <f>IF($A1473="placement",U1473,IF($A1473="site",SUMIF($C:$C,$C1473,$U:$U),IF($A1473="user",SUMIF($B:$B,$B1473,$U:$U),SUM($U:$U))))</f>
        <v>126.1314581000252</v>
      </c>
      <c r="W1473" s="27">
        <f>V1473/J1473</f>
        <v>0.317711481360265</v>
      </c>
    </row>
    <row r="1474" spans="1:23" x14ac:dyDescent="0.3">
      <c r="A1474" s="23" t="s">
        <v>14</v>
      </c>
      <c r="B1474" s="23" t="s">
        <v>4169</v>
      </c>
      <c r="C1474" s="23" t="s">
        <v>4170</v>
      </c>
      <c r="D1474" s="23" t="s">
        <v>4173</v>
      </c>
      <c r="E1474" s="23" t="s">
        <v>4174</v>
      </c>
      <c r="F1474" s="27">
        <v>0.25</v>
      </c>
      <c r="G1474" s="24">
        <v>1</v>
      </c>
      <c r="H1474" s="25">
        <v>56.270899999999997</v>
      </c>
      <c r="I1474" s="25">
        <v>19.6614</v>
      </c>
      <c r="J1474" s="26">
        <v>397</v>
      </c>
      <c r="K1474" s="26">
        <v>99</v>
      </c>
      <c r="L1474" s="27">
        <v>0.34939999999999999</v>
      </c>
      <c r="M1474" s="28">
        <v>0.67332004000000001</v>
      </c>
      <c r="N1474" s="29">
        <v>0.35</v>
      </c>
      <c r="O1474" s="31" t="s">
        <v>42</v>
      </c>
      <c r="P1474" s="31">
        <v>0.48018775489999999</v>
      </c>
      <c r="Q1474" s="31">
        <v>0.249999999999999</v>
      </c>
      <c r="R1474" s="42"/>
      <c r="S1474" s="42" t="str">
        <f>IF(R1474="","",MAX(R1474,Q1474))</f>
        <v/>
      </c>
      <c r="T1474" s="27">
        <f>IF(A1474="placement",MIN(P1474,IF(S1474="",Q1474,S1474)),"")</f>
        <v>0.249999999999999</v>
      </c>
      <c r="U1474" s="28">
        <f>IF($A1474="placement",T1474*J1474,"")</f>
        <v>99.249999999999602</v>
      </c>
      <c r="V1474" s="26">
        <f>IF($A1474="placement",U1474,IF($A1474="site",SUMIF($C:$C,$C1474,$U:$U),IF($A1474="user",SUMIF($B:$B,$B1474,$U:$U),SUM($U:$U))))</f>
        <v>99.249999999999602</v>
      </c>
      <c r="W1474" s="27">
        <f>V1474/J1474</f>
        <v>0.249999999999999</v>
      </c>
    </row>
    <row r="1475" spans="1:23" x14ac:dyDescent="0.3">
      <c r="A1475" s="23" t="s">
        <v>14</v>
      </c>
      <c r="B1475" s="23" t="s">
        <v>2890</v>
      </c>
      <c r="C1475" s="23" t="s">
        <v>2892</v>
      </c>
      <c r="D1475" s="23" t="s">
        <v>2893</v>
      </c>
      <c r="E1475" s="23" t="s">
        <v>2894</v>
      </c>
      <c r="F1475" s="27">
        <v>0.35</v>
      </c>
      <c r="G1475" s="24">
        <v>1</v>
      </c>
      <c r="H1475" s="25">
        <v>135.80439999999999</v>
      </c>
      <c r="I1475" s="25">
        <v>23.932099999999998</v>
      </c>
      <c r="J1475" s="26">
        <v>397</v>
      </c>
      <c r="K1475" s="26">
        <v>38</v>
      </c>
      <c r="L1475" s="27">
        <v>0.1762</v>
      </c>
      <c r="M1475" s="28">
        <v>0.55261917000000005</v>
      </c>
      <c r="N1475" s="29">
        <v>0.5</v>
      </c>
      <c r="O1475" s="31" t="s">
        <v>70</v>
      </c>
      <c r="P1475" s="31">
        <v>9.5217777599999998E-2</v>
      </c>
      <c r="Q1475" s="31">
        <v>9.52177775857459E-2</v>
      </c>
      <c r="R1475" s="42"/>
      <c r="S1475" s="42" t="str">
        <f>IF(R1475="","",MAX(R1475,Q1475))</f>
        <v/>
      </c>
      <c r="T1475" s="27">
        <f>IF(A1475="placement",MIN(P1475,IF(S1475="",Q1475,S1475)),"")</f>
        <v>9.52177775857459E-2</v>
      </c>
      <c r="U1475" s="28">
        <f>IF($A1475="placement",T1475*J1475,"")</f>
        <v>37.801457701541125</v>
      </c>
      <c r="V1475" s="26">
        <f>IF($A1475="placement",U1475,IF($A1475="site",SUMIF($C:$C,$C1475,$U:$U),IF($A1475="user",SUMIF($B:$B,$B1475,$U:$U),SUM($U:$U))))</f>
        <v>37.801457701541125</v>
      </c>
      <c r="W1475" s="27">
        <f>V1475/J1475</f>
        <v>9.52177775857459E-2</v>
      </c>
    </row>
    <row r="1476" spans="1:23" x14ac:dyDescent="0.3">
      <c r="A1476" s="23" t="s">
        <v>14</v>
      </c>
      <c r="B1476" s="23" t="s">
        <v>6221</v>
      </c>
      <c r="C1476" s="23" t="s">
        <v>6223</v>
      </c>
      <c r="D1476" s="23" t="s">
        <v>6224</v>
      </c>
      <c r="E1476" s="23" t="s">
        <v>6225</v>
      </c>
      <c r="F1476" s="27">
        <v>0.3</v>
      </c>
      <c r="G1476" s="24">
        <v>0</v>
      </c>
      <c r="H1476" s="25">
        <v>17.774999999999999</v>
      </c>
      <c r="I1476" s="25">
        <v>4.6044</v>
      </c>
      <c r="J1476" s="26">
        <v>396</v>
      </c>
      <c r="K1476" s="26">
        <v>118</v>
      </c>
      <c r="L1476" s="27">
        <v>0.25900000000000001</v>
      </c>
      <c r="M1476" s="28">
        <v>2.8635087299999999</v>
      </c>
      <c r="N1476" s="29">
        <v>2</v>
      </c>
      <c r="O1476" s="31" t="s">
        <v>42</v>
      </c>
      <c r="P1476" s="31">
        <v>0.3015561725</v>
      </c>
      <c r="Q1476" s="31">
        <v>0.3</v>
      </c>
      <c r="R1476" s="42"/>
      <c r="S1476" s="42" t="str">
        <f>IF(R1476="","",MAX(R1476,Q1476))</f>
        <v/>
      </c>
      <c r="T1476" s="27">
        <f>IF(A1476="placement",MIN(P1476,IF(S1476="",Q1476,S1476)),"")</f>
        <v>0.3</v>
      </c>
      <c r="U1476" s="28">
        <f>IF($A1476="placement",T1476*J1476,"")</f>
        <v>118.8</v>
      </c>
      <c r="V1476" s="26">
        <f>IF($A1476="placement",U1476,IF($A1476="site",SUMIF($C:$C,$C1476,$U:$U),IF($A1476="user",SUMIF($B:$B,$B1476,$U:$U),SUM($U:$U))))</f>
        <v>118.8</v>
      </c>
      <c r="W1476" s="27">
        <f>V1476/J1476</f>
        <v>0.3</v>
      </c>
    </row>
    <row r="1477" spans="1:23" x14ac:dyDescent="0.3">
      <c r="A1477" s="11" t="s">
        <v>14</v>
      </c>
      <c r="B1477" s="11" t="s">
        <v>277</v>
      </c>
      <c r="C1477" s="11" t="s">
        <v>279</v>
      </c>
      <c r="D1477" s="11" t="s">
        <v>359</v>
      </c>
      <c r="E1477" s="11" t="s">
        <v>360</v>
      </c>
      <c r="F1477" s="12">
        <v>0.25</v>
      </c>
      <c r="G1477" s="33">
        <v>0</v>
      </c>
      <c r="H1477" s="34">
        <v>30.759599999999999</v>
      </c>
      <c r="I1477" s="34">
        <v>4.7176</v>
      </c>
      <c r="J1477" s="13">
        <v>396</v>
      </c>
      <c r="K1477" s="13">
        <v>90</v>
      </c>
      <c r="L1477" s="12">
        <v>0.15340000000000001</v>
      </c>
      <c r="M1477" s="14">
        <v>2.7957303100000002</v>
      </c>
      <c r="N1477" s="15">
        <v>2</v>
      </c>
      <c r="O1477" s="16" t="s">
        <v>12</v>
      </c>
      <c r="P1477" s="16">
        <v>0.2846234165</v>
      </c>
      <c r="Q1477" s="16">
        <v>0.249999999999999</v>
      </c>
      <c r="R1477" s="44"/>
      <c r="S1477" s="42" t="str">
        <f>IF(R1477="","",MAX(R1477,Q1477))</f>
        <v/>
      </c>
      <c r="T1477" s="27">
        <f>IF(A1477="placement",MIN(P1477,IF(S1477="",Q1477,S1477)),"")</f>
        <v>0.249999999999999</v>
      </c>
      <c r="U1477" s="14">
        <f>IF($A1477="placement",T1477*J1477,"")</f>
        <v>98.999999999999602</v>
      </c>
      <c r="V1477" s="13">
        <f>IF($A1477="placement",U1477,IF($A1477="site",SUMIF($C:$C,$C1477,$U:$U),IF($A1477="user",SUMIF($B:$B,$B1477,$U:$U),SUM($U:$U))))</f>
        <v>98.999999999999602</v>
      </c>
      <c r="W1477" s="12">
        <f>V1477/J1477</f>
        <v>0.249999999999999</v>
      </c>
    </row>
    <row r="1478" spans="1:23" x14ac:dyDescent="0.3">
      <c r="A1478" s="11" t="s">
        <v>14</v>
      </c>
      <c r="B1478" s="11" t="s">
        <v>592</v>
      </c>
      <c r="C1478" s="11" t="s">
        <v>594</v>
      </c>
      <c r="D1478" s="11" t="s">
        <v>605</v>
      </c>
      <c r="E1478" s="11" t="s">
        <v>606</v>
      </c>
      <c r="F1478" s="12">
        <v>0.15</v>
      </c>
      <c r="G1478" s="33">
        <v>1</v>
      </c>
      <c r="H1478" s="34">
        <v>165.7107</v>
      </c>
      <c r="I1478" s="34">
        <v>32.233899999999998</v>
      </c>
      <c r="J1478" s="13">
        <v>396</v>
      </c>
      <c r="K1478" s="13">
        <v>9</v>
      </c>
      <c r="L1478" s="12">
        <v>0.19450000000000001</v>
      </c>
      <c r="M1478" s="14">
        <v>0.40933003000000001</v>
      </c>
      <c r="N1478" s="15">
        <v>0.4</v>
      </c>
      <c r="O1478" s="16" t="s">
        <v>42</v>
      </c>
      <c r="P1478" s="16">
        <v>2.2793417100000001E-2</v>
      </c>
      <c r="Q1478" s="16">
        <v>2.27934170636639E-2</v>
      </c>
      <c r="R1478" s="44"/>
      <c r="S1478" s="42" t="str">
        <f>IF(R1478="","",MAX(R1478,Q1478))</f>
        <v/>
      </c>
      <c r="T1478" s="27">
        <f>IF(A1478="placement",MIN(P1478,IF(S1478="",Q1478,S1478)),"")</f>
        <v>2.27934170636639E-2</v>
      </c>
      <c r="U1478" s="14">
        <f>IF($A1478="placement",T1478*J1478,"")</f>
        <v>9.0261931572109049</v>
      </c>
      <c r="V1478" s="13">
        <f>IF($A1478="placement",U1478,IF($A1478="site",SUMIF($C:$C,$C1478,$U:$U),IF($A1478="user",SUMIF($B:$B,$B1478,$U:$U),SUM($U:$U))))</f>
        <v>9.0261931572109049</v>
      </c>
      <c r="W1478" s="12">
        <f>V1478/J1478</f>
        <v>2.27934170636639E-2</v>
      </c>
    </row>
    <row r="1479" spans="1:23" x14ac:dyDescent="0.3">
      <c r="A1479" s="23" t="s">
        <v>14</v>
      </c>
      <c r="B1479" s="23" t="s">
        <v>4016</v>
      </c>
      <c r="C1479" s="23" t="s">
        <v>4018</v>
      </c>
      <c r="D1479" s="32" t="s">
        <v>4053</v>
      </c>
      <c r="E1479" s="23" t="s">
        <v>4054</v>
      </c>
      <c r="F1479" s="27">
        <v>0.25</v>
      </c>
      <c r="G1479" s="24">
        <v>1</v>
      </c>
      <c r="H1479" s="25">
        <v>56.026800000000001</v>
      </c>
      <c r="I1479" s="25">
        <v>12.019399999999999</v>
      </c>
      <c r="J1479" s="26">
        <v>395</v>
      </c>
      <c r="K1479" s="26">
        <v>96</v>
      </c>
      <c r="L1479" s="27">
        <v>0.2145</v>
      </c>
      <c r="M1479" s="28">
        <v>1.09603556</v>
      </c>
      <c r="N1479" s="29">
        <v>0.8</v>
      </c>
      <c r="O1479" s="31" t="s">
        <v>12</v>
      </c>
      <c r="P1479" s="31">
        <v>0.27009667570000001</v>
      </c>
      <c r="Q1479" s="31">
        <v>0.25</v>
      </c>
      <c r="R1479" s="42"/>
      <c r="S1479" s="42" t="str">
        <f>IF(R1479="","",MAX(R1479,Q1479))</f>
        <v/>
      </c>
      <c r="T1479" s="27">
        <f>IF(A1479="placement",MIN(P1479,IF(S1479="",Q1479,S1479)),"")</f>
        <v>0.25</v>
      </c>
      <c r="U1479" s="28">
        <f>IF($A1479="placement",T1479*J1479,"")</f>
        <v>98.75</v>
      </c>
      <c r="V1479" s="26">
        <f>IF($A1479="placement",U1479,IF($A1479="site",SUMIF($C:$C,$C1479,$U:$U),IF($A1479="user",SUMIF($B:$B,$B1479,$U:$U),SUM($U:$U))))</f>
        <v>98.75</v>
      </c>
      <c r="W1479" s="27">
        <f>V1479/J1479</f>
        <v>0.25</v>
      </c>
    </row>
    <row r="1480" spans="1:23" x14ac:dyDescent="0.3">
      <c r="A1480" s="23" t="s">
        <v>14</v>
      </c>
      <c r="B1480" s="23" t="s">
        <v>1095</v>
      </c>
      <c r="C1480" s="23" t="s">
        <v>1096</v>
      </c>
      <c r="D1480" s="23" t="s">
        <v>1125</v>
      </c>
      <c r="E1480" s="23" t="s">
        <v>1126</v>
      </c>
      <c r="F1480" s="27">
        <v>0.35</v>
      </c>
      <c r="G1480" s="24">
        <v>1</v>
      </c>
      <c r="H1480" s="25">
        <v>313.79160000000002</v>
      </c>
      <c r="I1480" s="25">
        <v>37.338099999999997</v>
      </c>
      <c r="J1480" s="26">
        <v>394</v>
      </c>
      <c r="K1480" s="26">
        <v>114</v>
      </c>
      <c r="L1480" s="27">
        <v>0.11899999999999999</v>
      </c>
      <c r="M1480" s="28">
        <v>0.35218027000000002</v>
      </c>
      <c r="N1480" s="29">
        <v>0.25</v>
      </c>
      <c r="O1480" s="31" t="s">
        <v>304</v>
      </c>
      <c r="P1480" s="31">
        <v>0.29013626539999998</v>
      </c>
      <c r="Q1480" s="31">
        <v>0.29013626541717702</v>
      </c>
      <c r="R1480" s="42"/>
      <c r="S1480" s="42" t="str">
        <f>IF(R1480="","",MAX(R1480,Q1480))</f>
        <v/>
      </c>
      <c r="T1480" s="27">
        <f>IF(A1480="placement",MIN(P1480,IF(S1480="",Q1480,S1480)),"")</f>
        <v>0.29013626539999998</v>
      </c>
      <c r="U1480" s="28">
        <f>IF($A1480="placement",T1480*J1480,"")</f>
        <v>114.3136885676</v>
      </c>
      <c r="V1480" s="26">
        <f>IF($A1480="placement",U1480,IF($A1480="site",SUMIF($C:$C,$C1480,$U:$U),IF($A1480="user",SUMIF($B:$B,$B1480,$U:$U),SUM($U:$U))))</f>
        <v>114.3136885676</v>
      </c>
      <c r="W1480" s="27">
        <f>V1480/J1480</f>
        <v>0.29013626539999998</v>
      </c>
    </row>
    <row r="1481" spans="1:23" x14ac:dyDescent="0.3">
      <c r="A1481" s="23" t="s">
        <v>14</v>
      </c>
      <c r="B1481" s="23" t="s">
        <v>7032</v>
      </c>
      <c r="C1481" s="23" t="s">
        <v>7034</v>
      </c>
      <c r="D1481" s="32" t="s">
        <v>7042</v>
      </c>
      <c r="E1481" s="23" t="s">
        <v>7043</v>
      </c>
      <c r="F1481" s="27">
        <v>0.25</v>
      </c>
      <c r="G1481" s="24">
        <v>1</v>
      </c>
      <c r="H1481" s="25">
        <v>284.82010000000002</v>
      </c>
      <c r="I1481" s="25">
        <v>13.8162</v>
      </c>
      <c r="J1481" s="26">
        <v>394</v>
      </c>
      <c r="K1481" s="26">
        <v>98</v>
      </c>
      <c r="L1481" s="27">
        <v>4.8500000000000001E-2</v>
      </c>
      <c r="M1481" s="28">
        <v>0.94995837999999999</v>
      </c>
      <c r="N1481" s="29">
        <v>0.5</v>
      </c>
      <c r="O1481" s="31" t="s">
        <v>12</v>
      </c>
      <c r="P1481" s="31">
        <v>0.47366115260000002</v>
      </c>
      <c r="Q1481" s="31">
        <v>0.25</v>
      </c>
      <c r="R1481" s="42"/>
      <c r="S1481" s="42" t="str">
        <f>IF(R1481="","",MAX(R1481,Q1481))</f>
        <v/>
      </c>
      <c r="T1481" s="27">
        <f>IF(A1481="placement",MIN(P1481,IF(S1481="",Q1481,S1481)),"")</f>
        <v>0.25</v>
      </c>
      <c r="U1481" s="28">
        <f>IF($A1481="placement",T1481*J1481,"")</f>
        <v>98.5</v>
      </c>
      <c r="V1481" s="26">
        <f>IF($A1481="placement",U1481,IF($A1481="site",SUMIF($C:$C,$C1481,$U:$U),IF($A1481="user",SUMIF($B:$B,$B1481,$U:$U),SUM($U:$U))))</f>
        <v>98.5</v>
      </c>
      <c r="W1481" s="27">
        <f>V1481/J1481</f>
        <v>0.25</v>
      </c>
    </row>
    <row r="1482" spans="1:23" x14ac:dyDescent="0.3">
      <c r="A1482" s="23" t="s">
        <v>14</v>
      </c>
      <c r="B1482" s="23" t="s">
        <v>7371</v>
      </c>
      <c r="C1482" s="23" t="s">
        <v>7373</v>
      </c>
      <c r="D1482" s="23" t="s">
        <v>7374</v>
      </c>
      <c r="E1482" s="23" t="s">
        <v>7375</v>
      </c>
      <c r="F1482" s="27">
        <v>0.25</v>
      </c>
      <c r="G1482" s="24">
        <v>1</v>
      </c>
      <c r="H1482" s="25">
        <v>73.003600000000006</v>
      </c>
      <c r="I1482" s="25">
        <v>17.3813</v>
      </c>
      <c r="J1482" s="26">
        <v>394</v>
      </c>
      <c r="K1482" s="26">
        <v>73</v>
      </c>
      <c r="L1482" s="27">
        <v>0.23810000000000001</v>
      </c>
      <c r="M1482" s="28">
        <v>0.75465196999999995</v>
      </c>
      <c r="N1482" s="29">
        <v>0.6</v>
      </c>
      <c r="O1482" s="31" t="s">
        <v>42</v>
      </c>
      <c r="P1482" s="31">
        <v>0.20493150830000001</v>
      </c>
      <c r="Q1482" s="31">
        <v>0.20493150834125201</v>
      </c>
      <c r="R1482" s="42"/>
      <c r="S1482" s="42" t="str">
        <f>IF(R1482="","",MAX(R1482,Q1482))</f>
        <v/>
      </c>
      <c r="T1482" s="27">
        <f>IF(A1482="placement",MIN(P1482,IF(S1482="",Q1482,S1482)),"")</f>
        <v>0.20493150830000001</v>
      </c>
      <c r="U1482" s="28">
        <f>IF($A1482="placement",T1482*J1482,"")</f>
        <v>80.743014270200007</v>
      </c>
      <c r="V1482" s="26">
        <f>IF($A1482="placement",U1482,IF($A1482="site",SUMIF($C:$C,$C1482,$U:$U),IF($A1482="user",SUMIF($B:$B,$B1482,$U:$U),SUM($U:$U))))</f>
        <v>80.743014270200007</v>
      </c>
      <c r="W1482" s="27">
        <f>V1482/J1482</f>
        <v>0.20493150830000001</v>
      </c>
    </row>
    <row r="1483" spans="1:23" x14ac:dyDescent="0.3">
      <c r="A1483" s="23" t="s">
        <v>14</v>
      </c>
      <c r="B1483" s="23" t="s">
        <v>7472</v>
      </c>
      <c r="C1483" s="23" t="s">
        <v>7473</v>
      </c>
      <c r="D1483" s="23" t="s">
        <v>7502</v>
      </c>
      <c r="E1483" s="23" t="s">
        <v>9872</v>
      </c>
      <c r="F1483" s="27">
        <v>0.3</v>
      </c>
      <c r="G1483" s="24">
        <v>0</v>
      </c>
      <c r="H1483" s="25">
        <v>33.7956</v>
      </c>
      <c r="I1483" s="25">
        <v>4.6700999999999997</v>
      </c>
      <c r="J1483" s="26">
        <v>394</v>
      </c>
      <c r="K1483" s="26">
        <v>79</v>
      </c>
      <c r="L1483" s="27">
        <v>0.13819999999999999</v>
      </c>
      <c r="M1483" s="28">
        <v>2.8127038</v>
      </c>
      <c r="N1483" s="29">
        <v>2.25</v>
      </c>
      <c r="O1483" s="31" t="s">
        <v>42</v>
      </c>
      <c r="P1483" s="31">
        <v>0.20005796619999999</v>
      </c>
      <c r="Q1483" s="31">
        <v>0.200057966222984</v>
      </c>
      <c r="R1483" s="42"/>
      <c r="S1483" s="42" t="str">
        <f>IF(R1483="","",MAX(R1483,Q1483))</f>
        <v/>
      </c>
      <c r="T1483" s="27">
        <f>IF(A1483="placement",MIN(P1483,IF(S1483="",Q1483,S1483)),"")</f>
        <v>0.20005796619999999</v>
      </c>
      <c r="U1483" s="28">
        <f>IF($A1483="placement",T1483*J1483,"")</f>
        <v>78.822838682799997</v>
      </c>
      <c r="V1483" s="26">
        <f>IF($A1483="placement",U1483,IF($A1483="site",SUMIF($C:$C,$C1483,$U:$U),IF($A1483="user",SUMIF($B:$B,$B1483,$U:$U),SUM($U:$U))))</f>
        <v>78.822838682799997</v>
      </c>
      <c r="W1483" s="27">
        <f>V1483/J1483</f>
        <v>0.20005796619999999</v>
      </c>
    </row>
    <row r="1484" spans="1:23" x14ac:dyDescent="0.3">
      <c r="A1484" s="17" t="s">
        <v>14</v>
      </c>
      <c r="B1484" s="17" t="s">
        <v>2951</v>
      </c>
      <c r="C1484" s="17" t="s">
        <v>2953</v>
      </c>
      <c r="D1484" s="17" t="s">
        <v>2954</v>
      </c>
      <c r="E1484" s="17" t="s">
        <v>2955</v>
      </c>
      <c r="F1484" s="18">
        <v>0.33</v>
      </c>
      <c r="G1484" s="36">
        <v>1</v>
      </c>
      <c r="H1484" s="37">
        <v>47.947400000000002</v>
      </c>
      <c r="I1484" s="37">
        <v>13.531599999999999</v>
      </c>
      <c r="J1484" s="19">
        <v>393</v>
      </c>
      <c r="K1484" s="19">
        <v>89</v>
      </c>
      <c r="L1484" s="18">
        <v>0.28220000000000001</v>
      </c>
      <c r="M1484" s="20">
        <v>0.96816228999999998</v>
      </c>
      <c r="N1484" s="21">
        <v>0.75</v>
      </c>
      <c r="O1484" s="22" t="s">
        <v>42</v>
      </c>
      <c r="P1484" s="22">
        <v>0.22533648549999999</v>
      </c>
      <c r="Q1484" s="22">
        <v>0.22533648545939999</v>
      </c>
      <c r="R1484" s="43"/>
      <c r="S1484" s="42" t="str">
        <f>IF(R1484="","",MAX(R1484,Q1484))</f>
        <v/>
      </c>
      <c r="T1484" s="27">
        <f>IF(A1484="placement",MIN(P1484,IF(S1484="",Q1484,S1484)),"")</f>
        <v>0.22533648545939999</v>
      </c>
      <c r="U1484" s="20">
        <f>IF($A1484="placement",T1484*J1484,"")</f>
        <v>88.5572387855442</v>
      </c>
      <c r="V1484" s="19">
        <f>IF($A1484="placement",U1484,IF($A1484="site",SUMIF($C:$C,$C1484,$U:$U),IF($A1484="user",SUMIF($B:$B,$B1484,$U:$U),SUM($U:$U))))</f>
        <v>88.5572387855442</v>
      </c>
      <c r="W1484" s="18">
        <f>V1484/J1484</f>
        <v>0.22533648545939999</v>
      </c>
    </row>
    <row r="1485" spans="1:23" x14ac:dyDescent="0.3">
      <c r="A1485" s="23" t="s">
        <v>14</v>
      </c>
      <c r="B1485" s="23" t="s">
        <v>6052</v>
      </c>
      <c r="C1485" s="23" t="s">
        <v>6054</v>
      </c>
      <c r="D1485" s="32" t="s">
        <v>6110</v>
      </c>
      <c r="E1485" s="23" t="s">
        <v>6111</v>
      </c>
      <c r="F1485" s="27">
        <v>0.25</v>
      </c>
      <c r="G1485" s="24">
        <v>1</v>
      </c>
      <c r="H1485" s="25">
        <v>81.500900000000001</v>
      </c>
      <c r="I1485" s="25">
        <v>10.604100000000001</v>
      </c>
      <c r="J1485" s="26">
        <v>393</v>
      </c>
      <c r="K1485" s="26">
        <v>75</v>
      </c>
      <c r="L1485" s="27">
        <v>0.13009999999999999</v>
      </c>
      <c r="M1485" s="28">
        <v>1.2350968</v>
      </c>
      <c r="N1485" s="29">
        <v>1</v>
      </c>
      <c r="O1485" s="31" t="s">
        <v>12</v>
      </c>
      <c r="P1485" s="31">
        <v>0.1903468586</v>
      </c>
      <c r="Q1485" s="31">
        <v>0.19034685863874301</v>
      </c>
      <c r="R1485" s="42"/>
      <c r="S1485" s="42" t="str">
        <f>IF(R1485="","",MAX(R1485,Q1485))</f>
        <v/>
      </c>
      <c r="T1485" s="27">
        <f>IF(A1485="placement",MIN(P1485,IF(S1485="",Q1485,S1485)),"")</f>
        <v>0.1903468586</v>
      </c>
      <c r="U1485" s="28">
        <f>IF($A1485="placement",T1485*J1485,"")</f>
        <v>74.806315429799994</v>
      </c>
      <c r="V1485" s="26">
        <f>IF($A1485="placement",U1485,IF($A1485="site",SUMIF($C:$C,$C1485,$U:$U),IF($A1485="user",SUMIF($B:$B,$B1485,$U:$U),SUM($U:$U))))</f>
        <v>74.806315429799994</v>
      </c>
      <c r="W1485" s="27">
        <f>V1485/J1485</f>
        <v>0.19034685859999997</v>
      </c>
    </row>
    <row r="1486" spans="1:23" x14ac:dyDescent="0.3">
      <c r="A1486" s="23" t="s">
        <v>14</v>
      </c>
      <c r="B1486" s="23" t="s">
        <v>5764</v>
      </c>
      <c r="C1486" s="23" t="s">
        <v>5766</v>
      </c>
      <c r="D1486" s="23" t="s">
        <v>5941</v>
      </c>
      <c r="E1486" s="23" t="s">
        <v>5942</v>
      </c>
      <c r="F1486" s="27">
        <v>0.05</v>
      </c>
      <c r="G1486" s="24">
        <v>1</v>
      </c>
      <c r="H1486" s="25">
        <v>107.0919</v>
      </c>
      <c r="I1486" s="25">
        <v>13.662100000000001</v>
      </c>
      <c r="J1486" s="26">
        <v>393</v>
      </c>
      <c r="K1486" s="26">
        <v>20</v>
      </c>
      <c r="L1486" s="27">
        <v>0.12759999999999999</v>
      </c>
      <c r="M1486" s="28">
        <v>0.95963904</v>
      </c>
      <c r="N1486" s="29">
        <v>0.8</v>
      </c>
      <c r="O1486" s="31" t="s">
        <v>70</v>
      </c>
      <c r="P1486" s="31">
        <v>0.16635321759999999</v>
      </c>
      <c r="Q1486" s="31">
        <v>0.05</v>
      </c>
      <c r="R1486" s="42"/>
      <c r="S1486" s="42" t="str">
        <f>IF(R1486="","",MAX(R1486,Q1486))</f>
        <v/>
      </c>
      <c r="T1486" s="27">
        <f>IF(A1486="placement",MIN(P1486,IF(S1486="",Q1486,S1486)),"")</f>
        <v>0.05</v>
      </c>
      <c r="U1486" s="28">
        <f>IF($A1486="placement",T1486*J1486,"")</f>
        <v>19.650000000000002</v>
      </c>
      <c r="V1486" s="26">
        <f>IF($A1486="placement",U1486,IF($A1486="site",SUMIF($C:$C,$C1486,$U:$U),IF($A1486="user",SUMIF($B:$B,$B1486,$U:$U),SUM($U:$U))))</f>
        <v>19.650000000000002</v>
      </c>
      <c r="W1486" s="27">
        <f>V1486/J1486</f>
        <v>0.05</v>
      </c>
    </row>
    <row r="1487" spans="1:23" x14ac:dyDescent="0.3">
      <c r="A1487" s="23" t="s">
        <v>14</v>
      </c>
      <c r="B1487" s="23" t="s">
        <v>3152</v>
      </c>
      <c r="C1487" s="23" t="s">
        <v>3154</v>
      </c>
      <c r="D1487" s="23" t="s">
        <v>3183</v>
      </c>
      <c r="E1487" s="23" t="s">
        <v>3184</v>
      </c>
      <c r="F1487" s="27">
        <v>0.25</v>
      </c>
      <c r="G1487" s="24">
        <v>0</v>
      </c>
      <c r="H1487" s="25">
        <v>15.043900000000001</v>
      </c>
      <c r="I1487" s="25">
        <v>11.087400000000001</v>
      </c>
      <c r="J1487" s="26">
        <v>392</v>
      </c>
      <c r="K1487" s="26">
        <v>98</v>
      </c>
      <c r="L1487" s="27">
        <v>0.73699999999999999</v>
      </c>
      <c r="M1487" s="28">
        <v>1.1781572300000001</v>
      </c>
      <c r="N1487" s="29">
        <v>0.01</v>
      </c>
      <c r="O1487" s="31" t="s">
        <v>42</v>
      </c>
      <c r="P1487" s="31">
        <v>0.99151216860000002</v>
      </c>
      <c r="Q1487" s="31">
        <v>0.25</v>
      </c>
      <c r="R1487" s="42">
        <v>0.35</v>
      </c>
      <c r="S1487" s="42">
        <f>IF(R1487="","",MAX(R1487,Q1487))</f>
        <v>0.35</v>
      </c>
      <c r="T1487" s="27">
        <f>IF(A1487="placement",MIN(P1487,IF(S1487="",Q1487,S1487)),"")</f>
        <v>0.35</v>
      </c>
      <c r="U1487" s="28">
        <f>IF($A1487="placement",T1487*J1487,"")</f>
        <v>137.19999999999999</v>
      </c>
      <c r="V1487" s="26">
        <f>IF($A1487="placement",U1487,IF($A1487="site",SUMIF($C:$C,$C1487,$U:$U),IF($A1487="user",SUMIF($B:$B,$B1487,$U:$U),SUM($U:$U))))</f>
        <v>137.19999999999999</v>
      </c>
      <c r="W1487" s="27">
        <f>V1487/J1487</f>
        <v>0.35</v>
      </c>
    </row>
    <row r="1488" spans="1:23" x14ac:dyDescent="0.3">
      <c r="A1488" s="23" t="s">
        <v>14</v>
      </c>
      <c r="B1488" s="23" t="s">
        <v>4820</v>
      </c>
      <c r="C1488" s="23" t="s">
        <v>4822</v>
      </c>
      <c r="D1488" s="32" t="s">
        <v>4833</v>
      </c>
      <c r="E1488" s="23" t="s">
        <v>4834</v>
      </c>
      <c r="F1488" s="27">
        <v>0.15</v>
      </c>
      <c r="G1488" s="24">
        <v>1</v>
      </c>
      <c r="H1488" s="25">
        <v>147.9126</v>
      </c>
      <c r="I1488" s="25">
        <v>10.8193</v>
      </c>
      <c r="J1488" s="26">
        <v>392</v>
      </c>
      <c r="K1488" s="26">
        <v>59</v>
      </c>
      <c r="L1488" s="27">
        <v>7.3099999999999998E-2</v>
      </c>
      <c r="M1488" s="28">
        <v>1.2083528100000001</v>
      </c>
      <c r="N1488" s="29">
        <v>1</v>
      </c>
      <c r="O1488" s="31" t="s">
        <v>42</v>
      </c>
      <c r="P1488" s="31">
        <v>0.17242713179999999</v>
      </c>
      <c r="Q1488" s="31">
        <v>0.15</v>
      </c>
      <c r="R1488" s="42"/>
      <c r="S1488" s="42" t="str">
        <f>IF(R1488="","",MAX(R1488,Q1488))</f>
        <v/>
      </c>
      <c r="T1488" s="27">
        <f>IF(A1488="placement",MIN(P1488,IF(S1488="",Q1488,S1488)),"")</f>
        <v>0.15</v>
      </c>
      <c r="U1488" s="28">
        <f>IF($A1488="placement",T1488*J1488,"")</f>
        <v>58.8</v>
      </c>
      <c r="V1488" s="26">
        <f>IF($A1488="placement",U1488,IF($A1488="site",SUMIF($C:$C,$C1488,$U:$U),IF($A1488="user",SUMIF($B:$B,$B1488,$U:$U),SUM($U:$U))))</f>
        <v>58.8</v>
      </c>
      <c r="W1488" s="27">
        <f>V1488/J1488</f>
        <v>0.15</v>
      </c>
    </row>
    <row r="1489" spans="1:23" x14ac:dyDescent="0.3">
      <c r="A1489" s="11" t="s">
        <v>14</v>
      </c>
      <c r="B1489" s="11" t="s">
        <v>582</v>
      </c>
      <c r="C1489" s="11" t="s">
        <v>584</v>
      </c>
      <c r="D1489" s="11" t="s">
        <v>587</v>
      </c>
      <c r="E1489" s="11" t="s">
        <v>588</v>
      </c>
      <c r="F1489" s="12">
        <v>0.33</v>
      </c>
      <c r="G1489" s="33">
        <v>0</v>
      </c>
      <c r="H1489" s="34">
        <v>157.9726</v>
      </c>
      <c r="I1489" s="34">
        <v>36.5167</v>
      </c>
      <c r="J1489" s="13">
        <v>391</v>
      </c>
      <c r="K1489" s="13">
        <v>116</v>
      </c>
      <c r="L1489" s="12">
        <v>0.23119999999999999</v>
      </c>
      <c r="M1489" s="14">
        <v>0.3564716</v>
      </c>
      <c r="N1489" s="15">
        <v>0.25</v>
      </c>
      <c r="O1489" s="16" t="s">
        <v>12</v>
      </c>
      <c r="P1489" s="16">
        <v>0.298681851</v>
      </c>
      <c r="Q1489" s="16">
        <v>0.29868185100559402</v>
      </c>
      <c r="R1489" s="44"/>
      <c r="S1489" s="42" t="str">
        <f>IF(R1489="","",MAX(R1489,Q1489))</f>
        <v/>
      </c>
      <c r="T1489" s="27">
        <f>IF(A1489="placement",MIN(P1489,IF(S1489="",Q1489,S1489)),"")</f>
        <v>0.298681851</v>
      </c>
      <c r="U1489" s="14">
        <f>IF($A1489="placement",T1489*J1489,"")</f>
        <v>116.784603741</v>
      </c>
      <c r="V1489" s="13">
        <f>IF($A1489="placement",U1489,IF($A1489="site",SUMIF($C:$C,$C1489,$U:$U),IF($A1489="user",SUMIF($B:$B,$B1489,$U:$U),SUM($U:$U))))</f>
        <v>116.784603741</v>
      </c>
      <c r="W1489" s="12">
        <f>V1489/J1489</f>
        <v>0.298681851</v>
      </c>
    </row>
    <row r="1490" spans="1:23" x14ac:dyDescent="0.3">
      <c r="A1490" s="11" t="s">
        <v>14</v>
      </c>
      <c r="B1490" s="11" t="s">
        <v>9109</v>
      </c>
      <c r="C1490" s="11" t="s">
        <v>9110</v>
      </c>
      <c r="D1490" s="11" t="s">
        <v>9111</v>
      </c>
      <c r="E1490" s="11" t="s">
        <v>9112</v>
      </c>
      <c r="F1490" s="12">
        <v>0.25</v>
      </c>
      <c r="G1490" s="33">
        <v>0</v>
      </c>
      <c r="H1490" s="34">
        <v>38.939399999999999</v>
      </c>
      <c r="I1490" s="34">
        <v>12.7644</v>
      </c>
      <c r="J1490" s="13">
        <v>391</v>
      </c>
      <c r="K1490" s="13">
        <v>98</v>
      </c>
      <c r="L1490" s="12">
        <v>0.32779999999999998</v>
      </c>
      <c r="M1490" s="14">
        <v>1.0202153300000001</v>
      </c>
      <c r="N1490" s="15">
        <v>0.53</v>
      </c>
      <c r="O1490" s="16" t="s">
        <v>42</v>
      </c>
      <c r="P1490" s="16">
        <v>0.48050182790000001</v>
      </c>
      <c r="Q1490" s="16">
        <v>0.25</v>
      </c>
      <c r="R1490" s="44"/>
      <c r="S1490" s="42" t="str">
        <f>IF(R1490="","",MAX(R1490,Q1490))</f>
        <v/>
      </c>
      <c r="T1490" s="27">
        <f>IF(A1490="placement",MIN(P1490,IF(S1490="",Q1490,S1490)),"")</f>
        <v>0.25</v>
      </c>
      <c r="U1490" s="14">
        <f>IF($A1490="placement",T1490*J1490,"")</f>
        <v>97.75</v>
      </c>
      <c r="V1490" s="13">
        <f>IF($A1490="placement",U1490,IF($A1490="site",SUMIF($C:$C,$C1490,$U:$U),IF($A1490="user",SUMIF($B:$B,$B1490,$U:$U),SUM($U:$U))))</f>
        <v>97.75</v>
      </c>
      <c r="W1490" s="12">
        <f>V1490/J1490</f>
        <v>0.25</v>
      </c>
    </row>
    <row r="1491" spans="1:23" x14ac:dyDescent="0.3">
      <c r="A1491" s="23" t="s">
        <v>14</v>
      </c>
      <c r="B1491" s="23" t="s">
        <v>3720</v>
      </c>
      <c r="C1491" s="23" t="s">
        <v>3721</v>
      </c>
      <c r="D1491" s="23" t="s">
        <v>3724</v>
      </c>
      <c r="E1491" s="23" t="s">
        <v>3725</v>
      </c>
      <c r="F1491" s="27">
        <v>0.33</v>
      </c>
      <c r="G1491" s="24">
        <v>1</v>
      </c>
      <c r="H1491" s="25">
        <v>516.53689999999995</v>
      </c>
      <c r="I1491" s="25">
        <v>121.8425</v>
      </c>
      <c r="J1491" s="26">
        <v>389</v>
      </c>
      <c r="K1491" s="26">
        <v>128</v>
      </c>
      <c r="L1491" s="27">
        <v>0.2359</v>
      </c>
      <c r="M1491" s="28">
        <v>0.10628862</v>
      </c>
      <c r="N1491" s="29">
        <v>0.05</v>
      </c>
      <c r="O1491" s="31" t="s">
        <v>12</v>
      </c>
      <c r="P1491" s="31">
        <v>0.52958276199999998</v>
      </c>
      <c r="Q1491" s="31">
        <v>0.33</v>
      </c>
      <c r="R1491" s="42">
        <v>0.1</v>
      </c>
      <c r="S1491" s="42">
        <f>IF(R1491="","",MAX(R1491,Q1491))</f>
        <v>0.33</v>
      </c>
      <c r="T1491" s="27">
        <f>IF(A1491="placement",MIN(P1491,IF(S1491="",Q1491,S1491)),"")</f>
        <v>0.33</v>
      </c>
      <c r="U1491" s="28">
        <f>IF($A1491="placement",T1491*J1491,"")</f>
        <v>128.37</v>
      </c>
      <c r="V1491" s="26">
        <f>IF($A1491="placement",U1491,IF($A1491="site",SUMIF($C:$C,$C1491,$U:$U),IF($A1491="user",SUMIF($B:$B,$B1491,$U:$U),SUM($U:$U))))</f>
        <v>128.37</v>
      </c>
      <c r="W1491" s="27">
        <f>V1491/J1491</f>
        <v>0.33</v>
      </c>
    </row>
    <row r="1492" spans="1:23" x14ac:dyDescent="0.3">
      <c r="A1492" s="23" t="s">
        <v>14</v>
      </c>
      <c r="B1492" s="23" t="s">
        <v>9695</v>
      </c>
      <c r="C1492" s="23" t="s">
        <v>9696</v>
      </c>
      <c r="D1492" s="23" t="s">
        <v>9705</v>
      </c>
      <c r="E1492" s="23" t="s">
        <v>9706</v>
      </c>
      <c r="F1492" s="27">
        <v>0.33</v>
      </c>
      <c r="G1492" s="24">
        <v>1</v>
      </c>
      <c r="H1492" s="25">
        <v>75.496899999999997</v>
      </c>
      <c r="I1492" s="25">
        <v>13.8246</v>
      </c>
      <c r="J1492" s="26">
        <v>389</v>
      </c>
      <c r="K1492" s="26">
        <v>128</v>
      </c>
      <c r="L1492" s="27">
        <v>0.18310000000000001</v>
      </c>
      <c r="M1492" s="28">
        <v>0.93700380000000005</v>
      </c>
      <c r="N1492" s="29">
        <v>0.45</v>
      </c>
      <c r="O1492" s="31" t="s">
        <v>12</v>
      </c>
      <c r="P1492" s="31">
        <v>0.51974580979999996</v>
      </c>
      <c r="Q1492" s="31">
        <v>0.33</v>
      </c>
      <c r="R1492" s="42"/>
      <c r="S1492" s="42" t="str">
        <f>IF(R1492="","",MAX(R1492,Q1492))</f>
        <v/>
      </c>
      <c r="T1492" s="27">
        <f>IF(A1492="placement",MIN(P1492,IF(S1492="",Q1492,S1492)),"")</f>
        <v>0.33</v>
      </c>
      <c r="U1492" s="28">
        <f>IF($A1492="placement",T1492*J1492,"")</f>
        <v>128.37</v>
      </c>
      <c r="V1492" s="26">
        <f>IF($A1492="placement",U1492,IF($A1492="site",SUMIF($C:$C,$C1492,$U:$U),IF($A1492="user",SUMIF($B:$B,$B1492,$U:$U),SUM($U:$U))))</f>
        <v>128.37</v>
      </c>
      <c r="W1492" s="27">
        <f>V1492/J1492</f>
        <v>0.33</v>
      </c>
    </row>
    <row r="1493" spans="1:23" x14ac:dyDescent="0.3">
      <c r="A1493" s="23" t="s">
        <v>14</v>
      </c>
      <c r="B1493" s="23" t="s">
        <v>2951</v>
      </c>
      <c r="C1493" s="23" t="s">
        <v>2953</v>
      </c>
      <c r="D1493" s="32" t="s">
        <v>2968</v>
      </c>
      <c r="E1493" s="23" t="s">
        <v>2952</v>
      </c>
      <c r="F1493" s="27">
        <v>0.25</v>
      </c>
      <c r="G1493" s="24">
        <v>1</v>
      </c>
      <c r="H1493" s="25">
        <v>38.363700000000001</v>
      </c>
      <c r="I1493" s="25">
        <v>10.895099999999999</v>
      </c>
      <c r="J1493" s="26">
        <v>389</v>
      </c>
      <c r="K1493" s="26">
        <v>97</v>
      </c>
      <c r="L1493" s="27">
        <v>0.28399999999999997</v>
      </c>
      <c r="M1493" s="28">
        <v>1.19086618</v>
      </c>
      <c r="N1493" s="29">
        <v>0.75</v>
      </c>
      <c r="O1493" s="31" t="s">
        <v>12</v>
      </c>
      <c r="P1493" s="31">
        <v>0.37020631430000001</v>
      </c>
      <c r="Q1493" s="31">
        <v>0.25</v>
      </c>
      <c r="R1493" s="42"/>
      <c r="S1493" s="42" t="str">
        <f>IF(R1493="","",MAX(R1493,Q1493))</f>
        <v/>
      </c>
      <c r="T1493" s="27">
        <f>IF(A1493="placement",MIN(P1493,IF(S1493="",Q1493,S1493)),"")</f>
        <v>0.25</v>
      </c>
      <c r="U1493" s="28">
        <f>IF($A1493="placement",T1493*J1493,"")</f>
        <v>97.25</v>
      </c>
      <c r="V1493" s="26">
        <f>IF($A1493="placement",U1493,IF($A1493="site",SUMIF($C:$C,$C1493,$U:$U),IF($A1493="user",SUMIF($B:$B,$B1493,$U:$U),SUM($U:$U))))</f>
        <v>97.25</v>
      </c>
      <c r="W1493" s="27">
        <f>V1493/J1493</f>
        <v>0.25</v>
      </c>
    </row>
    <row r="1494" spans="1:23" x14ac:dyDescent="0.3">
      <c r="A1494" s="23" t="s">
        <v>14</v>
      </c>
      <c r="B1494" s="23" t="s">
        <v>10137</v>
      </c>
      <c r="C1494" s="23" t="s">
        <v>10138</v>
      </c>
      <c r="D1494" s="23" t="s">
        <v>3065</v>
      </c>
      <c r="E1494" s="23" t="s">
        <v>10422</v>
      </c>
      <c r="F1494" s="27">
        <v>0.25</v>
      </c>
      <c r="G1494" s="24">
        <v>1</v>
      </c>
      <c r="H1494" s="25">
        <v>94.077799999999996</v>
      </c>
      <c r="I1494" s="25">
        <v>40.149000000000001</v>
      </c>
      <c r="J1494" s="26">
        <v>389</v>
      </c>
      <c r="K1494" s="26">
        <v>97</v>
      </c>
      <c r="L1494" s="27">
        <v>0.42680000000000001</v>
      </c>
      <c r="M1494" s="28">
        <v>0.32258390999999997</v>
      </c>
      <c r="N1494" s="29">
        <v>0.2</v>
      </c>
      <c r="O1494" s="31" t="s">
        <v>12</v>
      </c>
      <c r="P1494" s="31">
        <v>0.38000627619999999</v>
      </c>
      <c r="Q1494" s="31">
        <v>0.249999999999999</v>
      </c>
      <c r="R1494" s="42"/>
      <c r="S1494" s="42" t="str">
        <f>IF(R1494="","",MAX(R1494,Q1494))</f>
        <v/>
      </c>
      <c r="T1494" s="27">
        <f>IF(A1494="placement",MIN(P1494,IF(S1494="",Q1494,S1494)),"")</f>
        <v>0.249999999999999</v>
      </c>
      <c r="U1494" s="28">
        <f>IF($A1494="placement",T1494*J1494,"")</f>
        <v>97.249999999999616</v>
      </c>
      <c r="V1494" s="26">
        <f>IF($A1494="placement",U1494,IF($A1494="site",SUMIF($C:$C,$C1494,$U:$U),IF($A1494="user",SUMIF($B:$B,$B1494,$U:$U),SUM($U:$U))))</f>
        <v>97.249999999999616</v>
      </c>
      <c r="W1494" s="27">
        <f>V1494/J1494</f>
        <v>0.249999999999999</v>
      </c>
    </row>
    <row r="1495" spans="1:23" hidden="1" x14ac:dyDescent="0.3">
      <c r="A1495" s="23" t="s">
        <v>13</v>
      </c>
      <c r="B1495" s="23" t="s">
        <v>2578</v>
      </c>
      <c r="C1495" s="23" t="s">
        <v>2580</v>
      </c>
      <c r="D1495" s="23" t="s">
        <v>9898</v>
      </c>
      <c r="E1495" s="23"/>
      <c r="F1495" s="27">
        <v>0.33</v>
      </c>
      <c r="G1495" s="24">
        <v>0.99997005999999999</v>
      </c>
      <c r="H1495" s="25">
        <v>549.20240000000001</v>
      </c>
      <c r="I1495" s="25">
        <v>188.09479999999999</v>
      </c>
      <c r="J1495" s="26">
        <v>1789</v>
      </c>
      <c r="K1495" s="26">
        <v>577</v>
      </c>
      <c r="L1495" s="27">
        <v>0.34250000000000003</v>
      </c>
      <c r="M1495" s="28">
        <v>0.31710592999999998</v>
      </c>
      <c r="N1495" s="29">
        <v>0.16511600000000001</v>
      </c>
      <c r="O1495" s="31"/>
      <c r="P1495" s="31">
        <v>0.47930333110000001</v>
      </c>
      <c r="Q1495" s="31">
        <v>0.329999101843304</v>
      </c>
      <c r="R1495" s="42"/>
      <c r="S1495" s="42" t="str">
        <f>IF(R1495="","",MAX(R1495,Q1495))</f>
        <v/>
      </c>
      <c r="T1495" s="27" t="str">
        <f>IF(A1495="placement",MIN(P1495,IF(S1495="",Q1495,S1495)),"")</f>
        <v/>
      </c>
      <c r="U1495" s="28" t="str">
        <f>IF($A1495="placement",T1495*J1495,"")</f>
        <v/>
      </c>
      <c r="V1495" s="26">
        <f>IF($A1495="placement",U1495,IF($A1495="site",SUMIF($C:$C,$C1495,$U:$U),IF($A1495="user",SUMIF($B:$B,$B1495,$U:$U),SUM($U:$U))))</f>
        <v>590.36999999999978</v>
      </c>
      <c r="W1495" s="27">
        <f>V1495/J1495</f>
        <v>0.32999999999999985</v>
      </c>
    </row>
    <row r="1496" spans="1:23" hidden="1" x14ac:dyDescent="0.3">
      <c r="A1496" s="17" t="s">
        <v>10</v>
      </c>
      <c r="B1496" s="17" t="s">
        <v>1087</v>
      </c>
      <c r="C1496" s="17" t="s">
        <v>9898</v>
      </c>
      <c r="D1496" s="17" t="s">
        <v>9898</v>
      </c>
      <c r="E1496" s="17"/>
      <c r="F1496" s="18">
        <v>0.25</v>
      </c>
      <c r="G1496" s="36">
        <v>0</v>
      </c>
      <c r="H1496" s="37">
        <v>9.0206</v>
      </c>
      <c r="I1496" s="37">
        <v>4.9683999999999999</v>
      </c>
      <c r="J1496" s="19">
        <v>418</v>
      </c>
      <c r="K1496" s="19">
        <v>103</v>
      </c>
      <c r="L1496" s="18">
        <v>0.55079999999999996</v>
      </c>
      <c r="M1496" s="20">
        <v>2.8010782399999998</v>
      </c>
      <c r="N1496" s="21">
        <v>2</v>
      </c>
      <c r="O1496" s="22"/>
      <c r="P1496" s="22">
        <v>0.2859892403</v>
      </c>
      <c r="Q1496" s="22">
        <v>0.25</v>
      </c>
      <c r="R1496" s="43"/>
      <c r="S1496" s="42" t="str">
        <f>IF(R1496="","",MAX(R1496,Q1496))</f>
        <v/>
      </c>
      <c r="T1496" s="27" t="str">
        <f>IF(A1496="placement",MIN(P1496,IF(S1496="",Q1496,S1496)),"")</f>
        <v/>
      </c>
      <c r="U1496" s="20" t="str">
        <f>IF($A1496="placement",T1496*J1496,"")</f>
        <v/>
      </c>
      <c r="V1496" s="19">
        <f>IF($A1496="placement",U1496,IF($A1496="site",SUMIF($C:$C,$C1496,$U:$U),IF($A1496="user",SUMIF($B:$B,$B1496,$U:$U),SUM($U:$U))))</f>
        <v>104.5</v>
      </c>
      <c r="W1496" s="18">
        <f>V1496/J1496</f>
        <v>0.25</v>
      </c>
    </row>
    <row r="1497" spans="1:23" x14ac:dyDescent="0.3">
      <c r="A1497" s="23" t="s">
        <v>14</v>
      </c>
      <c r="B1497" s="23" t="s">
        <v>8611</v>
      </c>
      <c r="C1497" s="23" t="s">
        <v>8613</v>
      </c>
      <c r="D1497" s="23" t="s">
        <v>8614</v>
      </c>
      <c r="E1497" s="23" t="s">
        <v>8612</v>
      </c>
      <c r="F1497" s="27">
        <v>0.25</v>
      </c>
      <c r="G1497" s="24">
        <v>0</v>
      </c>
      <c r="H1497" s="25">
        <v>37.482399999999998</v>
      </c>
      <c r="I1497" s="25">
        <v>3.5421999999999998</v>
      </c>
      <c r="J1497" s="26">
        <v>389</v>
      </c>
      <c r="K1497" s="26">
        <v>70</v>
      </c>
      <c r="L1497" s="27">
        <v>9.4500000000000001E-2</v>
      </c>
      <c r="M1497" s="28">
        <v>3.65799641</v>
      </c>
      <c r="N1497" s="29">
        <v>3</v>
      </c>
      <c r="O1497" s="31" t="s">
        <v>12</v>
      </c>
      <c r="P1497" s="31">
        <v>0.179878911</v>
      </c>
      <c r="Q1497" s="31">
        <v>0.179878910959368</v>
      </c>
      <c r="R1497" s="42"/>
      <c r="S1497" s="42" t="str">
        <f>IF(R1497="","",MAX(R1497,Q1497))</f>
        <v/>
      </c>
      <c r="T1497" s="27">
        <f>IF(A1497="placement",MIN(P1497,IF(S1497="",Q1497,S1497)),"")</f>
        <v>0.179878910959368</v>
      </c>
      <c r="U1497" s="28">
        <f>IF($A1497="placement",T1497*J1497,"")</f>
        <v>69.972896363194153</v>
      </c>
      <c r="V1497" s="26">
        <f>IF($A1497="placement",U1497,IF($A1497="site",SUMIF($C:$C,$C1497,$U:$U),IF($A1497="user",SUMIF($B:$B,$B1497,$U:$U),SUM($U:$U))))</f>
        <v>69.972896363194153</v>
      </c>
      <c r="W1497" s="27">
        <f>V1497/J1497</f>
        <v>0.179878910959368</v>
      </c>
    </row>
    <row r="1498" spans="1:23" x14ac:dyDescent="0.3">
      <c r="A1498" s="11" t="s">
        <v>14</v>
      </c>
      <c r="B1498" s="11" t="s">
        <v>1684</v>
      </c>
      <c r="C1498" s="11" t="s">
        <v>1686</v>
      </c>
      <c r="D1498" s="11" t="s">
        <v>1693</v>
      </c>
      <c r="E1498" s="11" t="s">
        <v>1694</v>
      </c>
      <c r="F1498" s="12">
        <v>0.3</v>
      </c>
      <c r="G1498" s="33">
        <v>0</v>
      </c>
      <c r="H1498" s="34">
        <v>18.711400000000001</v>
      </c>
      <c r="I1498" s="34">
        <v>9.7512000000000008</v>
      </c>
      <c r="J1498" s="13">
        <v>388</v>
      </c>
      <c r="K1498" s="13">
        <v>116</v>
      </c>
      <c r="L1498" s="12">
        <v>0.52110000000000001</v>
      </c>
      <c r="M1498" s="14">
        <v>1.3263784000000001</v>
      </c>
      <c r="N1498" s="15">
        <v>0.75</v>
      </c>
      <c r="O1498" s="16" t="s">
        <v>42</v>
      </c>
      <c r="P1498" s="16">
        <v>0.43455050220000002</v>
      </c>
      <c r="Q1498" s="16">
        <v>0.3</v>
      </c>
      <c r="R1498" s="44"/>
      <c r="S1498" s="42" t="str">
        <f>IF(R1498="","",MAX(R1498,Q1498))</f>
        <v/>
      </c>
      <c r="T1498" s="27">
        <f>IF(A1498="placement",MIN(P1498,IF(S1498="",Q1498,S1498)),"")</f>
        <v>0.3</v>
      </c>
      <c r="U1498" s="14">
        <f>IF($A1498="placement",T1498*J1498,"")</f>
        <v>116.39999999999999</v>
      </c>
      <c r="V1498" s="13">
        <f>IF($A1498="placement",U1498,IF($A1498="site",SUMIF($C:$C,$C1498,$U:$U),IF($A1498="user",SUMIF($B:$B,$B1498,$U:$U),SUM($U:$U))))</f>
        <v>116.39999999999999</v>
      </c>
      <c r="W1498" s="12">
        <f>V1498/J1498</f>
        <v>0.3</v>
      </c>
    </row>
    <row r="1499" spans="1:23" x14ac:dyDescent="0.3">
      <c r="A1499" s="23" t="s">
        <v>14</v>
      </c>
      <c r="B1499" s="23" t="s">
        <v>5211</v>
      </c>
      <c r="C1499" s="23" t="s">
        <v>5213</v>
      </c>
      <c r="D1499" s="23" t="s">
        <v>5315</v>
      </c>
      <c r="E1499" s="23" t="s">
        <v>5316</v>
      </c>
      <c r="F1499" s="27">
        <v>0.25</v>
      </c>
      <c r="G1499" s="24">
        <v>0</v>
      </c>
      <c r="H1499" s="25">
        <v>34.329300000000003</v>
      </c>
      <c r="I1499" s="25">
        <v>11.9245</v>
      </c>
      <c r="J1499" s="26">
        <v>388</v>
      </c>
      <c r="K1499" s="26">
        <v>97</v>
      </c>
      <c r="L1499" s="27">
        <v>0.34739999999999999</v>
      </c>
      <c r="M1499" s="28">
        <v>1.08482057</v>
      </c>
      <c r="N1499" s="29">
        <v>0.8</v>
      </c>
      <c r="O1499" s="31" t="s">
        <v>42</v>
      </c>
      <c r="P1499" s="31">
        <v>0.26255085500000003</v>
      </c>
      <c r="Q1499" s="31">
        <v>0.25</v>
      </c>
      <c r="R1499" s="42"/>
      <c r="S1499" s="42" t="str">
        <f>IF(R1499="","",MAX(R1499,Q1499))</f>
        <v/>
      </c>
      <c r="T1499" s="27">
        <f>IF(A1499="placement",MIN(P1499,IF(S1499="",Q1499,S1499)),"")</f>
        <v>0.25</v>
      </c>
      <c r="U1499" s="28">
        <f>IF($A1499="placement",T1499*J1499,"")</f>
        <v>97</v>
      </c>
      <c r="V1499" s="26">
        <f>IF($A1499="placement",U1499,IF($A1499="site",SUMIF($C:$C,$C1499,$U:$U),IF($A1499="user",SUMIF($B:$B,$B1499,$U:$U),SUM($U:$U))))</f>
        <v>97</v>
      </c>
      <c r="W1499" s="27">
        <f>V1499/J1499</f>
        <v>0.25</v>
      </c>
    </row>
    <row r="1500" spans="1:23" x14ac:dyDescent="0.3">
      <c r="A1500" s="23" t="s">
        <v>14</v>
      </c>
      <c r="B1500" s="23" t="s">
        <v>5211</v>
      </c>
      <c r="C1500" s="23" t="s">
        <v>5213</v>
      </c>
      <c r="D1500" s="23" t="s">
        <v>5327</v>
      </c>
      <c r="E1500" s="23" t="s">
        <v>5328</v>
      </c>
      <c r="F1500" s="27">
        <v>0.25</v>
      </c>
      <c r="G1500" s="24">
        <v>0</v>
      </c>
      <c r="H1500" s="25">
        <v>32.099499999999999</v>
      </c>
      <c r="I1500" s="25">
        <v>11.9984</v>
      </c>
      <c r="J1500" s="26">
        <v>388</v>
      </c>
      <c r="K1500" s="26">
        <v>97</v>
      </c>
      <c r="L1500" s="27">
        <v>0.37380000000000002</v>
      </c>
      <c r="M1500" s="28">
        <v>1.07749275</v>
      </c>
      <c r="N1500" s="29">
        <v>0.8</v>
      </c>
      <c r="O1500" s="31" t="s">
        <v>12</v>
      </c>
      <c r="P1500" s="31">
        <v>0.25753560889999999</v>
      </c>
      <c r="Q1500" s="31">
        <v>0.25</v>
      </c>
      <c r="R1500" s="42"/>
      <c r="S1500" s="42" t="str">
        <f>IF(R1500="","",MAX(R1500,Q1500))</f>
        <v/>
      </c>
      <c r="T1500" s="27">
        <f>IF(A1500="placement",MIN(P1500,IF(S1500="",Q1500,S1500)),"")</f>
        <v>0.25</v>
      </c>
      <c r="U1500" s="28">
        <f>IF($A1500="placement",T1500*J1500,"")</f>
        <v>97</v>
      </c>
      <c r="V1500" s="26">
        <f>IF($A1500="placement",U1500,IF($A1500="site",SUMIF($C:$C,$C1500,$U:$U),IF($A1500="user",SUMIF($B:$B,$B1500,$U:$U),SUM($U:$U))))</f>
        <v>97</v>
      </c>
      <c r="W1500" s="27">
        <f>V1500/J1500</f>
        <v>0.25</v>
      </c>
    </row>
    <row r="1501" spans="1:23" x14ac:dyDescent="0.3">
      <c r="A1501" s="23" t="s">
        <v>14</v>
      </c>
      <c r="B1501" s="23" t="s">
        <v>6638</v>
      </c>
      <c r="C1501" s="23" t="s">
        <v>6639</v>
      </c>
      <c r="D1501" s="23" t="s">
        <v>6764</v>
      </c>
      <c r="E1501" s="23" t="s">
        <v>6765</v>
      </c>
      <c r="F1501" s="27">
        <v>0.25</v>
      </c>
      <c r="G1501" s="24">
        <v>1</v>
      </c>
      <c r="H1501" s="25">
        <v>60.5501</v>
      </c>
      <c r="I1501" s="25">
        <v>17.786000000000001</v>
      </c>
      <c r="J1501" s="26">
        <v>387</v>
      </c>
      <c r="K1501" s="26">
        <v>96</v>
      </c>
      <c r="L1501" s="27">
        <v>0.29370000000000002</v>
      </c>
      <c r="M1501" s="28">
        <v>0.72545219999999999</v>
      </c>
      <c r="N1501" s="29">
        <v>0.45</v>
      </c>
      <c r="O1501" s="31" t="s">
        <v>12</v>
      </c>
      <c r="P1501" s="31">
        <v>0.37969724399999999</v>
      </c>
      <c r="Q1501" s="31">
        <v>0.25</v>
      </c>
      <c r="R1501" s="42"/>
      <c r="S1501" s="42" t="str">
        <f>IF(R1501="","",MAX(R1501,Q1501))</f>
        <v/>
      </c>
      <c r="T1501" s="27">
        <f>IF(A1501="placement",MIN(P1501,IF(S1501="",Q1501,S1501)),"")</f>
        <v>0.25</v>
      </c>
      <c r="U1501" s="28">
        <f>IF($A1501="placement",T1501*J1501,"")</f>
        <v>96.75</v>
      </c>
      <c r="V1501" s="26">
        <f>IF($A1501="placement",U1501,IF($A1501="site",SUMIF($C:$C,$C1501,$U:$U),IF($A1501="user",SUMIF($B:$B,$B1501,$U:$U),SUM($U:$U))))</f>
        <v>96.75</v>
      </c>
      <c r="W1501" s="27">
        <f>V1501/J1501</f>
        <v>0.25</v>
      </c>
    </row>
    <row r="1502" spans="1:23" x14ac:dyDescent="0.3">
      <c r="A1502" s="17" t="s">
        <v>14</v>
      </c>
      <c r="B1502" s="17" t="s">
        <v>9695</v>
      </c>
      <c r="C1502" s="17" t="s">
        <v>9696</v>
      </c>
      <c r="D1502" s="17" t="s">
        <v>9723</v>
      </c>
      <c r="E1502" s="17" t="s">
        <v>9724</v>
      </c>
      <c r="F1502" s="18">
        <v>0.25</v>
      </c>
      <c r="G1502" s="36">
        <v>1</v>
      </c>
      <c r="H1502" s="37">
        <v>80.122600000000006</v>
      </c>
      <c r="I1502" s="37">
        <v>14.821400000000001</v>
      </c>
      <c r="J1502" s="19">
        <v>387</v>
      </c>
      <c r="K1502" s="19">
        <v>97</v>
      </c>
      <c r="L1502" s="18">
        <v>0.185</v>
      </c>
      <c r="M1502" s="20">
        <v>0.87024805000000005</v>
      </c>
      <c r="N1502" s="21">
        <v>0.45</v>
      </c>
      <c r="O1502" s="22" t="s">
        <v>42</v>
      </c>
      <c r="P1502" s="22">
        <v>0.48290605149999999</v>
      </c>
      <c r="Q1502" s="22">
        <v>0.25</v>
      </c>
      <c r="R1502" s="43"/>
      <c r="S1502" s="42" t="str">
        <f>IF(R1502="","",MAX(R1502,Q1502))</f>
        <v/>
      </c>
      <c r="T1502" s="27">
        <f>IF(A1502="placement",MIN(P1502,IF(S1502="",Q1502,S1502)),"")</f>
        <v>0.25</v>
      </c>
      <c r="U1502" s="20">
        <f>IF($A1502="placement",T1502*J1502,"")</f>
        <v>96.75</v>
      </c>
      <c r="V1502" s="19">
        <f>IF($A1502="placement",U1502,IF($A1502="site",SUMIF($C:$C,$C1502,$U:$U),IF($A1502="user",SUMIF($B:$B,$B1502,$U:$U),SUM($U:$U))))</f>
        <v>96.75</v>
      </c>
      <c r="W1502" s="18">
        <f>V1502/J1502</f>
        <v>0.25</v>
      </c>
    </row>
    <row r="1503" spans="1:23" x14ac:dyDescent="0.3">
      <c r="A1503" s="23" t="s">
        <v>14</v>
      </c>
      <c r="B1503" s="23" t="s">
        <v>6232</v>
      </c>
      <c r="C1503" s="23" t="s">
        <v>6234</v>
      </c>
      <c r="D1503" s="23" t="s">
        <v>6241</v>
      </c>
      <c r="E1503" s="23" t="s">
        <v>6242</v>
      </c>
      <c r="F1503" s="27">
        <v>0.22</v>
      </c>
      <c r="G1503" s="24">
        <v>0</v>
      </c>
      <c r="H1503" s="25">
        <v>32.225200000000001</v>
      </c>
      <c r="I1503" s="25">
        <v>12.1981</v>
      </c>
      <c r="J1503" s="26">
        <v>387</v>
      </c>
      <c r="K1503" s="26">
        <v>85</v>
      </c>
      <c r="L1503" s="27">
        <v>0.3785</v>
      </c>
      <c r="M1503" s="28">
        <v>1.0569993099999999</v>
      </c>
      <c r="N1503" s="29">
        <v>0.8</v>
      </c>
      <c r="O1503" s="31" t="s">
        <v>42</v>
      </c>
      <c r="P1503" s="31">
        <v>0.24314047019999999</v>
      </c>
      <c r="Q1503" s="31">
        <v>0.22</v>
      </c>
      <c r="R1503" s="42"/>
      <c r="S1503" s="42" t="str">
        <f>IF(R1503="","",MAX(R1503,Q1503))</f>
        <v/>
      </c>
      <c r="T1503" s="27">
        <f>IF(A1503="placement",MIN(P1503,IF(S1503="",Q1503,S1503)),"")</f>
        <v>0.22</v>
      </c>
      <c r="U1503" s="28">
        <f>IF($A1503="placement",T1503*J1503,"")</f>
        <v>85.14</v>
      </c>
      <c r="V1503" s="26">
        <f>IF($A1503="placement",U1503,IF($A1503="site",SUMIF($C:$C,$C1503,$U:$U),IF($A1503="user",SUMIF($B:$B,$B1503,$U:$U),SUM($U:$U))))</f>
        <v>85.14</v>
      </c>
      <c r="W1503" s="27">
        <f>V1503/J1503</f>
        <v>0.22</v>
      </c>
    </row>
    <row r="1504" spans="1:23" x14ac:dyDescent="0.3">
      <c r="A1504" s="23" t="s">
        <v>14</v>
      </c>
      <c r="B1504" s="23" t="s">
        <v>4894</v>
      </c>
      <c r="C1504" s="23" t="s">
        <v>4896</v>
      </c>
      <c r="D1504" s="23" t="s">
        <v>4905</v>
      </c>
      <c r="E1504" s="23" t="s">
        <v>4906</v>
      </c>
      <c r="F1504" s="27">
        <v>0.33</v>
      </c>
      <c r="G1504" s="24">
        <v>1</v>
      </c>
      <c r="H1504" s="25">
        <v>144.35589999999999</v>
      </c>
      <c r="I1504" s="25">
        <v>13.8719</v>
      </c>
      <c r="J1504" s="26">
        <v>387</v>
      </c>
      <c r="K1504" s="26">
        <v>75</v>
      </c>
      <c r="L1504" s="27">
        <v>9.6100000000000005E-2</v>
      </c>
      <c r="M1504" s="28">
        <v>0.93027300999999996</v>
      </c>
      <c r="N1504" s="29">
        <v>0.75</v>
      </c>
      <c r="O1504" s="31" t="s">
        <v>42</v>
      </c>
      <c r="P1504" s="31">
        <v>0.19378505809999999</v>
      </c>
      <c r="Q1504" s="31">
        <v>0.19378505805785901</v>
      </c>
      <c r="R1504" s="42"/>
      <c r="S1504" s="42" t="str">
        <f>IF(R1504="","",MAX(R1504,Q1504))</f>
        <v/>
      </c>
      <c r="T1504" s="27">
        <f>IF(A1504="placement",MIN(P1504,IF(S1504="",Q1504,S1504)),"")</f>
        <v>0.19378505805785901</v>
      </c>
      <c r="U1504" s="28">
        <f>IF($A1504="placement",T1504*J1504,"")</f>
        <v>74.994817468391432</v>
      </c>
      <c r="V1504" s="26">
        <f>IF($A1504="placement",U1504,IF($A1504="site",SUMIF($C:$C,$C1504,$U:$U),IF($A1504="user",SUMIF($B:$B,$B1504,$U:$U),SUM($U:$U))))</f>
        <v>74.994817468391432</v>
      </c>
      <c r="W1504" s="27">
        <f>V1504/J1504</f>
        <v>0.19378505805785901</v>
      </c>
    </row>
    <row r="1505" spans="1:23" x14ac:dyDescent="0.3">
      <c r="A1505" s="23" t="s">
        <v>14</v>
      </c>
      <c r="B1505" s="23" t="s">
        <v>1708</v>
      </c>
      <c r="C1505" s="23" t="s">
        <v>1709</v>
      </c>
      <c r="D1505" s="23" t="s">
        <v>2056</v>
      </c>
      <c r="E1505" s="23" t="s">
        <v>2057</v>
      </c>
      <c r="F1505" s="27">
        <v>0.15</v>
      </c>
      <c r="G1505" s="24">
        <v>0</v>
      </c>
      <c r="H1505" s="25">
        <v>9.7759999999999998</v>
      </c>
      <c r="I1505" s="25">
        <v>5.9599000000000002</v>
      </c>
      <c r="J1505" s="26">
        <v>387</v>
      </c>
      <c r="K1505" s="26">
        <v>58</v>
      </c>
      <c r="L1505" s="27">
        <v>0.60960000000000003</v>
      </c>
      <c r="M1505" s="28">
        <v>2.16682087</v>
      </c>
      <c r="N1505" s="29">
        <v>1.5</v>
      </c>
      <c r="O1505" s="31" t="s">
        <v>42</v>
      </c>
      <c r="P1505" s="31">
        <v>0.3077415772</v>
      </c>
      <c r="Q1505" s="31">
        <v>0.15</v>
      </c>
      <c r="R1505" s="42"/>
      <c r="S1505" s="42" t="str">
        <f>IF(R1505="","",MAX(R1505,Q1505))</f>
        <v/>
      </c>
      <c r="T1505" s="27">
        <f>IF(A1505="placement",MIN(P1505,IF(S1505="",Q1505,S1505)),"")</f>
        <v>0.15</v>
      </c>
      <c r="U1505" s="28">
        <f>IF($A1505="placement",T1505*J1505,"")</f>
        <v>58.05</v>
      </c>
      <c r="V1505" s="26">
        <f>IF($A1505="placement",U1505,IF($A1505="site",SUMIF($C:$C,$C1505,$U:$U),IF($A1505="user",SUMIF($B:$B,$B1505,$U:$U),SUM($U:$U))))</f>
        <v>58.05</v>
      </c>
      <c r="W1505" s="27">
        <f>V1505/J1505</f>
        <v>0.15</v>
      </c>
    </row>
    <row r="1506" spans="1:23" x14ac:dyDescent="0.3">
      <c r="A1506" s="23" t="s">
        <v>14</v>
      </c>
      <c r="B1506" s="23" t="s">
        <v>6909</v>
      </c>
      <c r="C1506" s="23" t="s">
        <v>6910</v>
      </c>
      <c r="D1506" s="23" t="s">
        <v>6919</v>
      </c>
      <c r="E1506" s="23" t="s">
        <v>6920</v>
      </c>
      <c r="F1506" s="27">
        <v>0.33</v>
      </c>
      <c r="G1506" s="24">
        <v>1</v>
      </c>
      <c r="H1506" s="25">
        <v>47.125900000000001</v>
      </c>
      <c r="I1506" s="25">
        <v>11.338800000000001</v>
      </c>
      <c r="J1506" s="26">
        <v>386</v>
      </c>
      <c r="K1506" s="26">
        <v>126</v>
      </c>
      <c r="L1506" s="27">
        <v>0.24060000000000001</v>
      </c>
      <c r="M1506" s="28">
        <v>1.13583024</v>
      </c>
      <c r="N1506" s="29">
        <v>0.75</v>
      </c>
      <c r="O1506" s="31" t="s">
        <v>12</v>
      </c>
      <c r="P1506" s="31">
        <v>0.33969005870000002</v>
      </c>
      <c r="Q1506" s="31">
        <v>0.33</v>
      </c>
      <c r="R1506" s="42"/>
      <c r="S1506" s="42" t="str">
        <f>IF(R1506="","",MAX(R1506,Q1506))</f>
        <v/>
      </c>
      <c r="T1506" s="27">
        <f>IF(A1506="placement",MIN(P1506,IF(S1506="",Q1506,S1506)),"")</f>
        <v>0.33</v>
      </c>
      <c r="U1506" s="28">
        <f>IF($A1506="placement",T1506*J1506,"")</f>
        <v>127.38000000000001</v>
      </c>
      <c r="V1506" s="26">
        <f>IF($A1506="placement",U1506,IF($A1506="site",SUMIF($C:$C,$C1506,$U:$U),IF($A1506="user",SUMIF($B:$B,$B1506,$U:$U),SUM($U:$U))))</f>
        <v>127.38000000000001</v>
      </c>
      <c r="W1506" s="27">
        <f>V1506/J1506</f>
        <v>0.33</v>
      </c>
    </row>
    <row r="1507" spans="1:23" x14ac:dyDescent="0.3">
      <c r="A1507" s="23" t="s">
        <v>14</v>
      </c>
      <c r="B1507" s="23" t="s">
        <v>544</v>
      </c>
      <c r="C1507" s="23" t="s">
        <v>546</v>
      </c>
      <c r="D1507" s="32" t="s">
        <v>549</v>
      </c>
      <c r="E1507" s="23" t="s">
        <v>550</v>
      </c>
      <c r="F1507" s="27">
        <v>0.33</v>
      </c>
      <c r="G1507" s="24">
        <v>1</v>
      </c>
      <c r="H1507" s="25">
        <v>156.01400000000001</v>
      </c>
      <c r="I1507" s="25">
        <v>9.4799000000000007</v>
      </c>
      <c r="J1507" s="26">
        <v>384</v>
      </c>
      <c r="K1507" s="26">
        <v>127</v>
      </c>
      <c r="L1507" s="27">
        <v>6.08E-2</v>
      </c>
      <c r="M1507" s="28">
        <v>1.3495501700000001</v>
      </c>
      <c r="N1507" s="29">
        <v>0.5</v>
      </c>
      <c r="O1507" s="31" t="s">
        <v>12</v>
      </c>
      <c r="P1507" s="31">
        <v>0.62950617949999998</v>
      </c>
      <c r="Q1507" s="31">
        <v>0.33</v>
      </c>
      <c r="R1507" s="42"/>
      <c r="S1507" s="42" t="str">
        <f>IF(R1507="","",MAX(R1507,Q1507))</f>
        <v/>
      </c>
      <c r="T1507" s="27">
        <f>IF(A1507="placement",MIN(P1507,IF(S1507="",Q1507,S1507)),"")</f>
        <v>0.33</v>
      </c>
      <c r="U1507" s="28">
        <f>IF($A1507="placement",T1507*J1507,"")</f>
        <v>126.72</v>
      </c>
      <c r="V1507" s="26">
        <f>IF($A1507="placement",U1507,IF($A1507="site",SUMIF($C:$C,$C1507,$U:$U),IF($A1507="user",SUMIF($B:$B,$B1507,$U:$U),SUM($U:$U))))</f>
        <v>126.72</v>
      </c>
      <c r="W1507" s="27">
        <f>V1507/J1507</f>
        <v>0.33</v>
      </c>
    </row>
    <row r="1508" spans="1:23" x14ac:dyDescent="0.3">
      <c r="A1508" s="23" t="s">
        <v>14</v>
      </c>
      <c r="B1508" s="23" t="s">
        <v>8483</v>
      </c>
      <c r="C1508" s="23" t="s">
        <v>8484</v>
      </c>
      <c r="D1508" s="23" t="s">
        <v>8488</v>
      </c>
      <c r="E1508" s="23" t="s">
        <v>8487</v>
      </c>
      <c r="F1508" s="27">
        <v>0.4</v>
      </c>
      <c r="G1508" s="24">
        <v>0</v>
      </c>
      <c r="H1508" s="25">
        <v>31.933599999999998</v>
      </c>
      <c r="I1508" s="25">
        <v>4.3418000000000001</v>
      </c>
      <c r="J1508" s="26">
        <v>384</v>
      </c>
      <c r="K1508" s="26">
        <v>84</v>
      </c>
      <c r="L1508" s="27">
        <v>0.13600000000000001</v>
      </c>
      <c r="M1508" s="28">
        <v>2.9479049100000001</v>
      </c>
      <c r="N1508" s="29">
        <v>2.2999999999999998</v>
      </c>
      <c r="O1508" s="31" t="s">
        <v>42</v>
      </c>
      <c r="P1508" s="31">
        <v>0.2197848745</v>
      </c>
      <c r="Q1508" s="31">
        <v>0.21978487446732001</v>
      </c>
      <c r="R1508" s="42"/>
      <c r="S1508" s="42" t="str">
        <f>IF(R1508="","",MAX(R1508,Q1508))</f>
        <v/>
      </c>
      <c r="T1508" s="27">
        <f>IF(A1508="placement",MIN(P1508,IF(S1508="",Q1508,S1508)),"")</f>
        <v>0.21978487446732001</v>
      </c>
      <c r="U1508" s="28">
        <f>IF($A1508="placement",T1508*J1508,"")</f>
        <v>84.397391795450886</v>
      </c>
      <c r="V1508" s="26">
        <f>IF($A1508="placement",U1508,IF($A1508="site",SUMIF($C:$C,$C1508,$U:$U),IF($A1508="user",SUMIF($B:$B,$B1508,$U:$U),SUM($U:$U))))</f>
        <v>84.397391795450886</v>
      </c>
      <c r="W1508" s="27">
        <f>V1508/J1508</f>
        <v>0.21978487446732001</v>
      </c>
    </row>
    <row r="1509" spans="1:23" x14ac:dyDescent="0.3">
      <c r="A1509" s="23" t="s">
        <v>14</v>
      </c>
      <c r="B1509" s="23" t="s">
        <v>10196</v>
      </c>
      <c r="C1509" s="23" t="s">
        <v>10197</v>
      </c>
      <c r="D1509" s="23" t="s">
        <v>10200</v>
      </c>
      <c r="E1509" s="23" t="s">
        <v>10201</v>
      </c>
      <c r="F1509" s="27">
        <v>0.25</v>
      </c>
      <c r="G1509" s="24">
        <v>1</v>
      </c>
      <c r="H1509" s="25">
        <v>33.467399999999998</v>
      </c>
      <c r="I1509" s="25">
        <v>22.132999999999999</v>
      </c>
      <c r="J1509" s="26">
        <v>383</v>
      </c>
      <c r="K1509" s="26">
        <v>96</v>
      </c>
      <c r="L1509" s="27">
        <v>0.6613</v>
      </c>
      <c r="M1509" s="28">
        <v>0.57749223999999999</v>
      </c>
      <c r="N1509" s="29">
        <v>0.03</v>
      </c>
      <c r="O1509" s="31" t="s">
        <v>12</v>
      </c>
      <c r="P1509" s="31">
        <v>0.9480512499</v>
      </c>
      <c r="Q1509" s="31">
        <v>0.25</v>
      </c>
      <c r="R1509" s="42"/>
      <c r="S1509" s="42" t="str">
        <f>IF(R1509="","",MAX(R1509,Q1509))</f>
        <v/>
      </c>
      <c r="T1509" s="27">
        <f>IF(A1509="placement",MIN(P1509,IF(S1509="",Q1509,S1509)),"")</f>
        <v>0.25</v>
      </c>
      <c r="U1509" s="28">
        <f>IF($A1509="placement",T1509*J1509,"")</f>
        <v>95.75</v>
      </c>
      <c r="V1509" s="26">
        <f>IF($A1509="placement",U1509,IF($A1509="site",SUMIF($C:$C,$C1509,$U:$U),IF($A1509="user",SUMIF($B:$B,$B1509,$U:$U),SUM($U:$U))))</f>
        <v>95.75</v>
      </c>
      <c r="W1509" s="27">
        <f>V1509/J1509</f>
        <v>0.25</v>
      </c>
    </row>
    <row r="1510" spans="1:23" x14ac:dyDescent="0.3">
      <c r="A1510" s="11" t="s">
        <v>14</v>
      </c>
      <c r="B1510" s="11" t="s">
        <v>8810</v>
      </c>
      <c r="C1510" s="11" t="s">
        <v>8812</v>
      </c>
      <c r="D1510" s="11" t="s">
        <v>8855</v>
      </c>
      <c r="E1510" s="11" t="s">
        <v>8856</v>
      </c>
      <c r="F1510" s="12">
        <v>0.25</v>
      </c>
      <c r="G1510" s="33">
        <v>1</v>
      </c>
      <c r="H1510" s="34">
        <v>229.11660000000001</v>
      </c>
      <c r="I1510" s="34">
        <v>27.318100000000001</v>
      </c>
      <c r="J1510" s="13">
        <v>383</v>
      </c>
      <c r="K1510" s="13">
        <v>96</v>
      </c>
      <c r="L1510" s="12">
        <v>0.1192</v>
      </c>
      <c r="M1510" s="14">
        <v>0.46721453000000002</v>
      </c>
      <c r="N1510" s="15">
        <v>0.15</v>
      </c>
      <c r="O1510" s="16" t="s">
        <v>12</v>
      </c>
      <c r="P1510" s="16">
        <v>0.67894834339999999</v>
      </c>
      <c r="Q1510" s="16">
        <v>0.25</v>
      </c>
      <c r="R1510" s="44"/>
      <c r="S1510" s="42" t="str">
        <f>IF(R1510="","",MAX(R1510,Q1510))</f>
        <v/>
      </c>
      <c r="T1510" s="27">
        <f>IF(A1510="placement",MIN(P1510,IF(S1510="",Q1510,S1510)),"")</f>
        <v>0.25</v>
      </c>
      <c r="U1510" s="14">
        <f>IF($A1510="placement",T1510*J1510,"")</f>
        <v>95.75</v>
      </c>
      <c r="V1510" s="13">
        <f>IF($A1510="placement",U1510,IF($A1510="site",SUMIF($C:$C,$C1510,$U:$U),IF($A1510="user",SUMIF($B:$B,$B1510,$U:$U),SUM($U:$U))))</f>
        <v>95.75</v>
      </c>
      <c r="W1510" s="12">
        <f>V1510/J1510</f>
        <v>0.25</v>
      </c>
    </row>
    <row r="1511" spans="1:23" x14ac:dyDescent="0.3">
      <c r="A1511" s="11" t="s">
        <v>14</v>
      </c>
      <c r="B1511" s="11" t="s">
        <v>3152</v>
      </c>
      <c r="C1511" s="11" t="s">
        <v>3154</v>
      </c>
      <c r="D1511" s="11" t="s">
        <v>3160</v>
      </c>
      <c r="E1511" s="11" t="s">
        <v>3161</v>
      </c>
      <c r="F1511" s="12">
        <v>0.25</v>
      </c>
      <c r="G1511" s="33">
        <v>0</v>
      </c>
      <c r="H1511" s="34">
        <v>16.7302</v>
      </c>
      <c r="I1511" s="34">
        <v>8.7621000000000002</v>
      </c>
      <c r="J1511" s="13">
        <v>382</v>
      </c>
      <c r="K1511" s="13">
        <v>95</v>
      </c>
      <c r="L1511" s="12">
        <v>0.52370000000000005</v>
      </c>
      <c r="M1511" s="14">
        <v>1.45308225</v>
      </c>
      <c r="N1511" s="15">
        <v>1</v>
      </c>
      <c r="O1511" s="16" t="s">
        <v>42</v>
      </c>
      <c r="P1511" s="16">
        <v>0.31180771229999998</v>
      </c>
      <c r="Q1511" s="16">
        <v>0.25</v>
      </c>
      <c r="R1511" s="44"/>
      <c r="S1511" s="42" t="str">
        <f>IF(R1511="","",MAX(R1511,Q1511))</f>
        <v/>
      </c>
      <c r="T1511" s="27">
        <f>IF(A1511="placement",MIN(P1511,IF(S1511="",Q1511,S1511)),"")</f>
        <v>0.25</v>
      </c>
      <c r="U1511" s="14">
        <f>IF($A1511="placement",T1511*J1511,"")</f>
        <v>95.5</v>
      </c>
      <c r="V1511" s="13">
        <f>IF($A1511="placement",U1511,IF($A1511="site",SUMIF($C:$C,$C1511,$U:$U),IF($A1511="user",SUMIF($B:$B,$B1511,$U:$U),SUM($U:$U))))</f>
        <v>95.5</v>
      </c>
      <c r="W1511" s="12">
        <f>V1511/J1511</f>
        <v>0.25</v>
      </c>
    </row>
    <row r="1512" spans="1:23" x14ac:dyDescent="0.3">
      <c r="A1512" s="23" t="s">
        <v>14</v>
      </c>
      <c r="B1512" s="23" t="s">
        <v>9109</v>
      </c>
      <c r="C1512" s="23" t="s">
        <v>9110</v>
      </c>
      <c r="D1512" s="23" t="s">
        <v>9113</v>
      </c>
      <c r="E1512" s="23" t="s">
        <v>9114</v>
      </c>
      <c r="F1512" s="27">
        <v>0.25</v>
      </c>
      <c r="G1512" s="24">
        <v>1</v>
      </c>
      <c r="H1512" s="25">
        <v>38.402099999999997</v>
      </c>
      <c r="I1512" s="25">
        <v>15.355600000000001</v>
      </c>
      <c r="J1512" s="26">
        <v>382</v>
      </c>
      <c r="K1512" s="26">
        <v>96</v>
      </c>
      <c r="L1512" s="27">
        <v>0.39989999999999998</v>
      </c>
      <c r="M1512" s="28">
        <v>0.82997935</v>
      </c>
      <c r="N1512" s="29">
        <v>0.52</v>
      </c>
      <c r="O1512" s="31" t="s">
        <v>42</v>
      </c>
      <c r="P1512" s="31">
        <v>0.37347838589999999</v>
      </c>
      <c r="Q1512" s="31">
        <v>0.25</v>
      </c>
      <c r="R1512" s="42"/>
      <c r="S1512" s="42" t="str">
        <f>IF(R1512="","",MAX(R1512,Q1512))</f>
        <v/>
      </c>
      <c r="T1512" s="27">
        <f>IF(A1512="placement",MIN(P1512,IF(S1512="",Q1512,S1512)),"")</f>
        <v>0.25</v>
      </c>
      <c r="U1512" s="28">
        <f>IF($A1512="placement",T1512*J1512,"")</f>
        <v>95.5</v>
      </c>
      <c r="V1512" s="26">
        <f>IF($A1512="placement",U1512,IF($A1512="site",SUMIF($C:$C,$C1512,$U:$U),IF($A1512="user",SUMIF($B:$B,$B1512,$U:$U),SUM($U:$U))))</f>
        <v>95.5</v>
      </c>
      <c r="W1512" s="27">
        <f>V1512/J1512</f>
        <v>0.25</v>
      </c>
    </row>
    <row r="1513" spans="1:23" x14ac:dyDescent="0.3">
      <c r="A1513" s="23" t="s">
        <v>14</v>
      </c>
      <c r="B1513" s="23" t="s">
        <v>5678</v>
      </c>
      <c r="C1513" s="23" t="s">
        <v>5679</v>
      </c>
      <c r="D1513" s="23" t="s">
        <v>5688</v>
      </c>
      <c r="E1513" s="23" t="s">
        <v>5689</v>
      </c>
      <c r="F1513" s="27">
        <v>0.2</v>
      </c>
      <c r="G1513" s="24">
        <v>1</v>
      </c>
      <c r="H1513" s="25">
        <v>105.848</v>
      </c>
      <c r="I1513" s="25">
        <v>17.468499999999999</v>
      </c>
      <c r="J1513" s="26">
        <v>382</v>
      </c>
      <c r="K1513" s="26">
        <v>73</v>
      </c>
      <c r="L1513" s="27">
        <v>0.16500000000000001</v>
      </c>
      <c r="M1513" s="28">
        <v>0.72853217000000003</v>
      </c>
      <c r="N1513" s="29">
        <v>0.5</v>
      </c>
      <c r="O1513" s="31" t="s">
        <v>70</v>
      </c>
      <c r="P1513" s="31">
        <v>0.31368851279999999</v>
      </c>
      <c r="Q1513" s="31">
        <v>0.2</v>
      </c>
      <c r="R1513" s="42"/>
      <c r="S1513" s="42" t="str">
        <f>IF(R1513="","",MAX(R1513,Q1513))</f>
        <v/>
      </c>
      <c r="T1513" s="27">
        <f>IF(A1513="placement",MIN(P1513,IF(S1513="",Q1513,S1513)),"")</f>
        <v>0.2</v>
      </c>
      <c r="U1513" s="28">
        <f>IF($A1513="placement",T1513*J1513,"")</f>
        <v>76.400000000000006</v>
      </c>
      <c r="V1513" s="26">
        <f>IF($A1513="placement",U1513,IF($A1513="site",SUMIF($C:$C,$C1513,$U:$U),IF($A1513="user",SUMIF($B:$B,$B1513,$U:$U),SUM($U:$U))))</f>
        <v>76.400000000000006</v>
      </c>
      <c r="W1513" s="27">
        <f>V1513/J1513</f>
        <v>0.2</v>
      </c>
    </row>
    <row r="1514" spans="1:23" x14ac:dyDescent="0.3">
      <c r="A1514" s="11" t="s">
        <v>14</v>
      </c>
      <c r="B1514" s="11" t="s">
        <v>6586</v>
      </c>
      <c r="C1514" s="11" t="s">
        <v>6587</v>
      </c>
      <c r="D1514" s="11" t="s">
        <v>6620</v>
      </c>
      <c r="E1514" s="11" t="s">
        <v>6621</v>
      </c>
      <c r="F1514" s="12">
        <v>0.33</v>
      </c>
      <c r="G1514" s="33">
        <v>0</v>
      </c>
      <c r="H1514" s="34">
        <v>23.014800000000001</v>
      </c>
      <c r="I1514" s="34">
        <v>9.7471999999999994</v>
      </c>
      <c r="J1514" s="13">
        <v>381</v>
      </c>
      <c r="K1514" s="13">
        <v>125</v>
      </c>
      <c r="L1514" s="12">
        <v>0.42349999999999999</v>
      </c>
      <c r="M1514" s="14">
        <v>1.30436975</v>
      </c>
      <c r="N1514" s="15">
        <v>0.9</v>
      </c>
      <c r="O1514" s="16" t="s">
        <v>12</v>
      </c>
      <c r="P1514" s="16">
        <v>0.31001159579999998</v>
      </c>
      <c r="Q1514" s="16">
        <v>0.31001159579225501</v>
      </c>
      <c r="R1514" s="44"/>
      <c r="S1514" s="42" t="str">
        <f>IF(R1514="","",MAX(R1514,Q1514))</f>
        <v/>
      </c>
      <c r="T1514" s="27">
        <f>IF(A1514="placement",MIN(P1514,IF(S1514="",Q1514,S1514)),"")</f>
        <v>0.31001159579225501</v>
      </c>
      <c r="U1514" s="14">
        <f>IF($A1514="placement",T1514*J1514,"")</f>
        <v>118.11441799684916</v>
      </c>
      <c r="V1514" s="13">
        <f>IF($A1514="placement",U1514,IF($A1514="site",SUMIF($C:$C,$C1514,$U:$U),IF($A1514="user",SUMIF($B:$B,$B1514,$U:$U),SUM($U:$U))))</f>
        <v>118.11441799684916</v>
      </c>
      <c r="W1514" s="12">
        <f>V1514/J1514</f>
        <v>0.31001159579225501</v>
      </c>
    </row>
    <row r="1515" spans="1:23" x14ac:dyDescent="0.3">
      <c r="A1515" s="23" t="s">
        <v>14</v>
      </c>
      <c r="B1515" s="23" t="s">
        <v>3593</v>
      </c>
      <c r="C1515" s="23" t="s">
        <v>3595</v>
      </c>
      <c r="D1515" s="23" t="s">
        <v>3616</v>
      </c>
      <c r="E1515" s="23" t="s">
        <v>3617</v>
      </c>
      <c r="F1515" s="27">
        <v>0.25</v>
      </c>
      <c r="G1515" s="24">
        <v>1</v>
      </c>
      <c r="H1515" s="25">
        <v>862.73590000000002</v>
      </c>
      <c r="I1515" s="25">
        <v>108.3441</v>
      </c>
      <c r="J1515" s="26">
        <v>381</v>
      </c>
      <c r="K1515" s="26">
        <v>95</v>
      </c>
      <c r="L1515" s="27">
        <v>0.12559999999999999</v>
      </c>
      <c r="M1515" s="28">
        <v>0.11718525</v>
      </c>
      <c r="N1515" s="46">
        <v>0.05</v>
      </c>
      <c r="O1515" s="31" t="s">
        <v>42</v>
      </c>
      <c r="P1515" s="31">
        <v>0.57332514950000002</v>
      </c>
      <c r="Q1515" s="31">
        <v>0.25</v>
      </c>
      <c r="R1515" s="42"/>
      <c r="S1515" s="42" t="str">
        <f>IF(R1515="","",MAX(R1515,Q1515))</f>
        <v/>
      </c>
      <c r="T1515" s="27">
        <f>IF(A1515="placement",MIN(P1515,IF(S1515="",Q1515,S1515)),"")</f>
        <v>0.25</v>
      </c>
      <c r="U1515" s="28">
        <f>IF($A1515="placement",T1515*J1515,"")</f>
        <v>95.25</v>
      </c>
      <c r="V1515" s="26">
        <f>IF($A1515="placement",U1515,IF($A1515="site",SUMIF($C:$C,$C1515,$U:$U),IF($A1515="user",SUMIF($B:$B,$B1515,$U:$U),SUM($U:$U))))</f>
        <v>95.25</v>
      </c>
      <c r="W1515" s="27">
        <f>V1515/J1515</f>
        <v>0.25</v>
      </c>
    </row>
    <row r="1516" spans="1:23" x14ac:dyDescent="0.3">
      <c r="A1516" s="23" t="s">
        <v>14</v>
      </c>
      <c r="B1516" s="23" t="s">
        <v>5764</v>
      </c>
      <c r="C1516" s="23" t="s">
        <v>5766</v>
      </c>
      <c r="D1516" s="32" t="s">
        <v>5961</v>
      </c>
      <c r="E1516" s="23" t="s">
        <v>5962</v>
      </c>
      <c r="F1516" s="27">
        <v>0.15</v>
      </c>
      <c r="G1516" s="24">
        <v>1</v>
      </c>
      <c r="H1516" s="25">
        <v>63.527999999999999</v>
      </c>
      <c r="I1516" s="25">
        <v>10.624700000000001</v>
      </c>
      <c r="J1516" s="26">
        <v>381</v>
      </c>
      <c r="K1516" s="26">
        <v>54</v>
      </c>
      <c r="L1516" s="27">
        <v>0.16719999999999999</v>
      </c>
      <c r="M1516" s="28">
        <v>1.1960684699999999</v>
      </c>
      <c r="N1516" s="29">
        <v>1</v>
      </c>
      <c r="O1516" s="31" t="s">
        <v>42</v>
      </c>
      <c r="P1516" s="31">
        <v>0.16392746010000001</v>
      </c>
      <c r="Q1516" s="31">
        <v>0.15</v>
      </c>
      <c r="R1516" s="42"/>
      <c r="S1516" s="42" t="str">
        <f>IF(R1516="","",MAX(R1516,Q1516))</f>
        <v/>
      </c>
      <c r="T1516" s="27">
        <f>IF(A1516="placement",MIN(P1516,IF(S1516="",Q1516,S1516)),"")</f>
        <v>0.15</v>
      </c>
      <c r="U1516" s="28">
        <f>IF($A1516="placement",T1516*J1516,"")</f>
        <v>57.15</v>
      </c>
      <c r="V1516" s="26">
        <f>IF($A1516="placement",U1516,IF($A1516="site",SUMIF($C:$C,$C1516,$U:$U),IF($A1516="user",SUMIF($B:$B,$B1516,$U:$U),SUM($U:$U))))</f>
        <v>57.15</v>
      </c>
      <c r="W1516" s="27">
        <f>V1516/J1516</f>
        <v>0.15</v>
      </c>
    </row>
    <row r="1517" spans="1:23" x14ac:dyDescent="0.3">
      <c r="A1517" s="23" t="s">
        <v>14</v>
      </c>
      <c r="B1517" s="23" t="s">
        <v>3971</v>
      </c>
      <c r="C1517" s="23" t="s">
        <v>3973</v>
      </c>
      <c r="D1517" s="23" t="s">
        <v>3974</v>
      </c>
      <c r="E1517" s="23" t="s">
        <v>3972</v>
      </c>
      <c r="F1517" s="27">
        <v>0.15</v>
      </c>
      <c r="G1517" s="24">
        <v>1</v>
      </c>
      <c r="H1517" s="25">
        <v>385.89260000000002</v>
      </c>
      <c r="I1517" s="25">
        <v>35.539299999999997</v>
      </c>
      <c r="J1517" s="26">
        <v>381</v>
      </c>
      <c r="K1517" s="26">
        <v>57</v>
      </c>
      <c r="L1517" s="27">
        <v>9.2100000000000001E-2</v>
      </c>
      <c r="M1517" s="28">
        <v>0.35778354000000001</v>
      </c>
      <c r="N1517" s="29">
        <v>0.15</v>
      </c>
      <c r="O1517" s="31" t="s">
        <v>70</v>
      </c>
      <c r="P1517" s="31">
        <v>0.58075209309999998</v>
      </c>
      <c r="Q1517" s="31">
        <v>0.149999999999999</v>
      </c>
      <c r="R1517" s="42"/>
      <c r="S1517" s="42" t="str">
        <f>IF(R1517="","",MAX(R1517,Q1517))</f>
        <v/>
      </c>
      <c r="T1517" s="27">
        <f>IF(A1517="placement",MIN(P1517,IF(S1517="",Q1517,S1517)),"")</f>
        <v>0.149999999999999</v>
      </c>
      <c r="U1517" s="28">
        <f>IF($A1517="placement",T1517*J1517,"")</f>
        <v>57.149999999999615</v>
      </c>
      <c r="V1517" s="26">
        <f>IF($A1517="placement",U1517,IF($A1517="site",SUMIF($C:$C,$C1517,$U:$U),IF($A1517="user",SUMIF($B:$B,$B1517,$U:$U),SUM($U:$U))))</f>
        <v>57.149999999999615</v>
      </c>
      <c r="W1517" s="27">
        <f>V1517/J1517</f>
        <v>0.149999999999999</v>
      </c>
    </row>
    <row r="1518" spans="1:23" x14ac:dyDescent="0.3">
      <c r="A1518" s="23" t="s">
        <v>14</v>
      </c>
      <c r="B1518" s="23" t="s">
        <v>6177</v>
      </c>
      <c r="C1518" s="23" t="s">
        <v>6179</v>
      </c>
      <c r="D1518" s="23" t="s">
        <v>6192</v>
      </c>
      <c r="E1518" s="23" t="s">
        <v>6193</v>
      </c>
      <c r="F1518" s="27">
        <v>0.15</v>
      </c>
      <c r="G1518" s="24">
        <v>1</v>
      </c>
      <c r="H1518" s="25">
        <v>450.9984</v>
      </c>
      <c r="I1518" s="25">
        <v>5.5434000000000001</v>
      </c>
      <c r="J1518" s="26">
        <v>381</v>
      </c>
      <c r="K1518" s="26">
        <v>48</v>
      </c>
      <c r="L1518" s="27">
        <v>1.23E-2</v>
      </c>
      <c r="M1518" s="28">
        <v>2.29306257</v>
      </c>
      <c r="N1518" s="29">
        <v>2</v>
      </c>
      <c r="O1518" s="31" t="s">
        <v>42</v>
      </c>
      <c r="P1518" s="31">
        <v>0.12780400089999999</v>
      </c>
      <c r="Q1518" s="31">
        <v>0.12780400089907801</v>
      </c>
      <c r="R1518" s="42"/>
      <c r="S1518" s="42" t="str">
        <f>IF(R1518="","",MAX(R1518,Q1518))</f>
        <v/>
      </c>
      <c r="T1518" s="27">
        <f>IF(A1518="placement",MIN(P1518,IF(S1518="",Q1518,S1518)),"")</f>
        <v>0.12780400089907801</v>
      </c>
      <c r="U1518" s="28">
        <f>IF($A1518="placement",T1518*J1518,"")</f>
        <v>48.693324342548721</v>
      </c>
      <c r="V1518" s="26">
        <f>IF($A1518="placement",U1518,IF($A1518="site",SUMIF($C:$C,$C1518,$U:$U),IF($A1518="user",SUMIF($B:$B,$B1518,$U:$U),SUM($U:$U))))</f>
        <v>48.693324342548721</v>
      </c>
      <c r="W1518" s="27">
        <f>V1518/J1518</f>
        <v>0.12780400089907801</v>
      </c>
    </row>
    <row r="1519" spans="1:23" x14ac:dyDescent="0.3">
      <c r="A1519" s="23" t="s">
        <v>14</v>
      </c>
      <c r="B1519" s="23" t="s">
        <v>1350</v>
      </c>
      <c r="C1519" s="23" t="s">
        <v>1352</v>
      </c>
      <c r="D1519" s="23" t="s">
        <v>1361</v>
      </c>
      <c r="E1519" s="23" t="s">
        <v>1362</v>
      </c>
      <c r="F1519" s="27">
        <v>0.15</v>
      </c>
      <c r="G1519" s="24">
        <v>1</v>
      </c>
      <c r="H1519" s="25">
        <v>83.183700000000002</v>
      </c>
      <c r="I1519" s="25">
        <v>20.760999999999999</v>
      </c>
      <c r="J1519" s="26">
        <v>380</v>
      </c>
      <c r="K1519" s="26">
        <v>57</v>
      </c>
      <c r="L1519" s="27">
        <v>0.24959999999999999</v>
      </c>
      <c r="M1519" s="28">
        <v>0.60967059999999995</v>
      </c>
      <c r="N1519" s="29">
        <v>0.45</v>
      </c>
      <c r="O1519" s="31" t="s">
        <v>42</v>
      </c>
      <c r="P1519" s="31">
        <v>0.26189651200000003</v>
      </c>
      <c r="Q1519" s="31">
        <v>0.15</v>
      </c>
      <c r="R1519" s="42">
        <v>0.35</v>
      </c>
      <c r="S1519" s="42">
        <f>IF(R1519="","",MAX(R1519,Q1519))</f>
        <v>0.35</v>
      </c>
      <c r="T1519" s="27">
        <f>IF(A1519="placement",MIN(P1519,IF(S1519="",Q1519,S1519)),"")</f>
        <v>0.26189651200000003</v>
      </c>
      <c r="U1519" s="28">
        <f>IF($A1519="placement",T1519*J1519,"")</f>
        <v>99.520674560000003</v>
      </c>
      <c r="V1519" s="23">
        <f>IF($A1519="placement",U1519,IF($A1519="site",SUMIF($C:$C,$C1519,$U:$U),IF($A1519="user",SUMIF($B:$B,$B1519,$U:$U),SUM($U:$U))))</f>
        <v>99.520674560000003</v>
      </c>
      <c r="W1519" s="27">
        <f>V1519/J1519</f>
        <v>0.26189651200000003</v>
      </c>
    </row>
    <row r="1520" spans="1:23" x14ac:dyDescent="0.3">
      <c r="A1520" s="23" t="s">
        <v>14</v>
      </c>
      <c r="B1520" s="23" t="s">
        <v>1017</v>
      </c>
      <c r="C1520" s="23" t="s">
        <v>1019</v>
      </c>
      <c r="D1520" s="23" t="s">
        <v>1082</v>
      </c>
      <c r="E1520" s="23" t="s">
        <v>1083</v>
      </c>
      <c r="F1520" s="27">
        <v>0.15</v>
      </c>
      <c r="G1520" s="24">
        <v>1</v>
      </c>
      <c r="H1520" s="25">
        <v>154.1412</v>
      </c>
      <c r="I1520" s="25">
        <v>20.851800000000001</v>
      </c>
      <c r="J1520" s="26">
        <v>380</v>
      </c>
      <c r="K1520" s="26">
        <v>57</v>
      </c>
      <c r="L1520" s="27">
        <v>0.1353</v>
      </c>
      <c r="M1520" s="28">
        <v>0.60751871000000002</v>
      </c>
      <c r="N1520" s="29">
        <v>0.5</v>
      </c>
      <c r="O1520" s="31" t="s">
        <v>42</v>
      </c>
      <c r="P1520" s="31">
        <v>0.1769800829</v>
      </c>
      <c r="Q1520" s="31">
        <v>0.149999999999999</v>
      </c>
      <c r="R1520" s="42"/>
      <c r="S1520" s="42" t="str">
        <f>IF(R1520="","",MAX(R1520,Q1520))</f>
        <v/>
      </c>
      <c r="T1520" s="27">
        <f>IF(A1520="placement",MIN(P1520,IF(S1520="",Q1520,S1520)),"")</f>
        <v>0.149999999999999</v>
      </c>
      <c r="U1520" s="28">
        <f>IF($A1520="placement",T1520*J1520,"")</f>
        <v>56.999999999999616</v>
      </c>
      <c r="V1520" s="26">
        <f>IF($A1520="placement",U1520,IF($A1520="site",SUMIF($C:$C,$C1520,$U:$U),IF($A1520="user",SUMIF($B:$B,$B1520,$U:$U),SUM($U:$U))))</f>
        <v>56.999999999999616</v>
      </c>
      <c r="W1520" s="27">
        <f>V1520/J1520</f>
        <v>0.149999999999999</v>
      </c>
    </row>
    <row r="1521" spans="1:23" x14ac:dyDescent="0.3">
      <c r="A1521" s="23" t="s">
        <v>14</v>
      </c>
      <c r="B1521" s="23" t="s">
        <v>8300</v>
      </c>
      <c r="C1521" s="23" t="s">
        <v>8302</v>
      </c>
      <c r="D1521" s="32" t="s">
        <v>8321</v>
      </c>
      <c r="E1521" s="23" t="s">
        <v>8301</v>
      </c>
      <c r="F1521" s="27">
        <v>0.25</v>
      </c>
      <c r="G1521" s="24">
        <v>0</v>
      </c>
      <c r="H1521" s="25">
        <v>23.784600000000001</v>
      </c>
      <c r="I1521" s="25">
        <v>4.5271999999999997</v>
      </c>
      <c r="J1521" s="26">
        <v>380</v>
      </c>
      <c r="K1521" s="26">
        <v>84</v>
      </c>
      <c r="L1521" s="27">
        <v>0.1903</v>
      </c>
      <c r="M1521" s="28">
        <v>2.7998611599999998</v>
      </c>
      <c r="N1521" s="29">
        <v>2.5</v>
      </c>
      <c r="O1521" s="31" t="s">
        <v>12</v>
      </c>
      <c r="P1521" s="31">
        <v>0.10709858110000001</v>
      </c>
      <c r="Q1521" s="31">
        <v>0.10709858107270399</v>
      </c>
      <c r="R1521" s="42"/>
      <c r="S1521" s="42" t="str">
        <f>IF(R1521="","",MAX(R1521,Q1521))</f>
        <v/>
      </c>
      <c r="T1521" s="27">
        <f>IF(A1521="placement",MIN(P1521,IF(S1521="",Q1521,S1521)),"")</f>
        <v>0.10709858107270399</v>
      </c>
      <c r="U1521" s="28">
        <f>IF($A1521="placement",T1521*J1521,"")</f>
        <v>40.697460807627515</v>
      </c>
      <c r="V1521" s="26">
        <f>IF($A1521="placement",U1521,IF($A1521="site",SUMIF($C:$C,$C1521,$U:$U),IF($A1521="user",SUMIF($B:$B,$B1521,$U:$U),SUM($U:$U))))</f>
        <v>40.697460807627515</v>
      </c>
      <c r="W1521" s="27">
        <f>V1521/J1521</f>
        <v>0.10709858107270398</v>
      </c>
    </row>
    <row r="1522" spans="1:23" x14ac:dyDescent="0.3">
      <c r="A1522" s="23" t="s">
        <v>14</v>
      </c>
      <c r="B1522" s="23" t="s">
        <v>4973</v>
      </c>
      <c r="C1522" s="23" t="s">
        <v>4975</v>
      </c>
      <c r="D1522" s="23" t="s">
        <v>4978</v>
      </c>
      <c r="E1522" s="23" t="s">
        <v>4974</v>
      </c>
      <c r="F1522" s="27">
        <v>0.25</v>
      </c>
      <c r="G1522" s="24">
        <v>0</v>
      </c>
      <c r="H1522" s="25">
        <v>102.7448</v>
      </c>
      <c r="I1522" s="25">
        <v>32.336100000000002</v>
      </c>
      <c r="J1522" s="26">
        <v>379</v>
      </c>
      <c r="K1522" s="26">
        <v>94</v>
      </c>
      <c r="L1522" s="27">
        <v>0.31469999999999998</v>
      </c>
      <c r="M1522" s="28">
        <v>0.39103919999999998</v>
      </c>
      <c r="N1522" s="29">
        <v>0.25</v>
      </c>
      <c r="O1522" s="31" t="s">
        <v>12</v>
      </c>
      <c r="P1522" s="31">
        <v>0.3606779027</v>
      </c>
      <c r="Q1522" s="31">
        <v>0.25</v>
      </c>
      <c r="R1522" s="42"/>
      <c r="S1522" s="42" t="str">
        <f>IF(R1522="","",MAX(R1522,Q1522))</f>
        <v/>
      </c>
      <c r="T1522" s="27">
        <f>IF(A1522="placement",MIN(P1522,IF(S1522="",Q1522,S1522)),"")</f>
        <v>0.25</v>
      </c>
      <c r="U1522" s="28">
        <f>IF($A1522="placement",T1522*J1522,"")</f>
        <v>94.75</v>
      </c>
      <c r="V1522" s="26">
        <f>IF($A1522="placement",U1522,IF($A1522="site",SUMIF($C:$C,$C1522,$U:$U),IF($A1522="user",SUMIF($B:$B,$B1522,$U:$U),SUM($U:$U))))</f>
        <v>94.75</v>
      </c>
      <c r="W1522" s="27">
        <f>V1522/J1522</f>
        <v>0.25</v>
      </c>
    </row>
    <row r="1523" spans="1:23" x14ac:dyDescent="0.3">
      <c r="A1523" s="23" t="s">
        <v>14</v>
      </c>
      <c r="B1523" s="23" t="s">
        <v>8463</v>
      </c>
      <c r="C1523" s="23" t="s">
        <v>8465</v>
      </c>
      <c r="D1523" s="23" t="s">
        <v>8470</v>
      </c>
      <c r="E1523" s="23" t="s">
        <v>8471</v>
      </c>
      <c r="F1523" s="27">
        <v>0.4</v>
      </c>
      <c r="G1523" s="24">
        <v>1</v>
      </c>
      <c r="H1523" s="25">
        <v>55.375500000000002</v>
      </c>
      <c r="I1523" s="25">
        <v>10.9093</v>
      </c>
      <c r="J1523" s="26">
        <v>379</v>
      </c>
      <c r="K1523" s="26">
        <v>84</v>
      </c>
      <c r="L1523" s="27">
        <v>0.19700000000000001</v>
      </c>
      <c r="M1523" s="28">
        <v>1.1578151000000001</v>
      </c>
      <c r="N1523" s="29">
        <v>0.9</v>
      </c>
      <c r="O1523" s="31" t="s">
        <v>42</v>
      </c>
      <c r="P1523" s="31">
        <v>0.22267380940000001</v>
      </c>
      <c r="Q1523" s="31">
        <v>0.22267380937166101</v>
      </c>
      <c r="R1523" s="42"/>
      <c r="S1523" s="42" t="str">
        <f>IF(R1523="","",MAX(R1523,Q1523))</f>
        <v/>
      </c>
      <c r="T1523" s="27">
        <f>IF(A1523="placement",MIN(P1523,IF(S1523="",Q1523,S1523)),"")</f>
        <v>0.22267380937166101</v>
      </c>
      <c r="U1523" s="28">
        <f>IF($A1523="placement",T1523*J1523,"")</f>
        <v>84.393373751859528</v>
      </c>
      <c r="V1523" s="26">
        <f>IF($A1523="placement",U1523,IF($A1523="site",SUMIF($C:$C,$C1523,$U:$U),IF($A1523="user",SUMIF($B:$B,$B1523,$U:$U),SUM($U:$U))))</f>
        <v>84.393373751859528</v>
      </c>
      <c r="W1523" s="27">
        <f>V1523/J1523</f>
        <v>0.22267380937166104</v>
      </c>
    </row>
    <row r="1524" spans="1:23" x14ac:dyDescent="0.3">
      <c r="A1524" s="23" t="s">
        <v>14</v>
      </c>
      <c r="B1524" s="23" t="s">
        <v>6221</v>
      </c>
      <c r="C1524" s="23" t="s">
        <v>6223</v>
      </c>
      <c r="D1524" s="23" t="s">
        <v>6226</v>
      </c>
      <c r="E1524" s="23" t="s">
        <v>6227</v>
      </c>
      <c r="F1524" s="27">
        <v>0.35</v>
      </c>
      <c r="G1524" s="24">
        <v>0</v>
      </c>
      <c r="H1524" s="25">
        <v>18.558900000000001</v>
      </c>
      <c r="I1524" s="25">
        <v>4.3486000000000002</v>
      </c>
      <c r="J1524" s="26">
        <v>378</v>
      </c>
      <c r="K1524" s="26">
        <v>117</v>
      </c>
      <c r="L1524" s="27">
        <v>0.23430000000000001</v>
      </c>
      <c r="M1524" s="28">
        <v>2.8940194799999999</v>
      </c>
      <c r="N1524" s="29">
        <v>2</v>
      </c>
      <c r="O1524" s="31" t="s">
        <v>42</v>
      </c>
      <c r="P1524" s="31">
        <v>0.30891964849999998</v>
      </c>
      <c r="Q1524" s="31">
        <v>0.30891964847199699</v>
      </c>
      <c r="R1524" s="42"/>
      <c r="S1524" s="42" t="str">
        <f>IF(R1524="","",MAX(R1524,Q1524))</f>
        <v/>
      </c>
      <c r="T1524" s="27">
        <f>IF(A1524="placement",MIN(P1524,IF(S1524="",Q1524,S1524)),"")</f>
        <v>0.30891964847199699</v>
      </c>
      <c r="U1524" s="28">
        <f>IF($A1524="placement",T1524*J1524,"")</f>
        <v>116.77162712241486</v>
      </c>
      <c r="V1524" s="26">
        <f>IF($A1524="placement",U1524,IF($A1524="site",SUMIF($C:$C,$C1524,$U:$U),IF($A1524="user",SUMIF($B:$B,$B1524,$U:$U),SUM($U:$U))))</f>
        <v>116.77162712241486</v>
      </c>
      <c r="W1524" s="27">
        <f>V1524/J1524</f>
        <v>0.30891964847199699</v>
      </c>
    </row>
    <row r="1525" spans="1:23" x14ac:dyDescent="0.3">
      <c r="A1525" s="23" t="s">
        <v>14</v>
      </c>
      <c r="B1525" s="23" t="s">
        <v>5764</v>
      </c>
      <c r="C1525" s="23" t="s">
        <v>5766</v>
      </c>
      <c r="D1525" s="23" t="s">
        <v>5865</v>
      </c>
      <c r="E1525" s="23" t="s">
        <v>5866</v>
      </c>
      <c r="F1525" s="27">
        <v>0.05</v>
      </c>
      <c r="G1525" s="24">
        <v>1</v>
      </c>
      <c r="H1525" s="25">
        <v>105.2214</v>
      </c>
      <c r="I1525" s="25">
        <v>11.648</v>
      </c>
      <c r="J1525" s="26">
        <v>378</v>
      </c>
      <c r="K1525" s="26">
        <v>19</v>
      </c>
      <c r="L1525" s="27">
        <v>0.11070000000000001</v>
      </c>
      <c r="M1525" s="28">
        <v>1.0809599400000001</v>
      </c>
      <c r="N1525" s="29">
        <v>0.9</v>
      </c>
      <c r="O1525" s="31" t="s">
        <v>70</v>
      </c>
      <c r="P1525" s="31">
        <v>0.1674067065</v>
      </c>
      <c r="Q1525" s="31">
        <v>0.05</v>
      </c>
      <c r="R1525" s="42"/>
      <c r="S1525" s="42" t="str">
        <f>IF(R1525="","",MAX(R1525,Q1525))</f>
        <v/>
      </c>
      <c r="T1525" s="27">
        <f>IF(A1525="placement",MIN(P1525,IF(S1525="",Q1525,S1525)),"")</f>
        <v>0.05</v>
      </c>
      <c r="U1525" s="28">
        <f>IF($A1525="placement",T1525*J1525,"")</f>
        <v>18.900000000000002</v>
      </c>
      <c r="V1525" s="26">
        <f>IF($A1525="placement",U1525,IF($A1525="site",SUMIF($C:$C,$C1525,$U:$U),IF($A1525="user",SUMIF($B:$B,$B1525,$U:$U),SUM($U:$U))))</f>
        <v>18.900000000000002</v>
      </c>
      <c r="W1525" s="27">
        <f>V1525/J1525</f>
        <v>0.05</v>
      </c>
    </row>
    <row r="1526" spans="1:23" x14ac:dyDescent="0.3">
      <c r="A1526" s="23" t="s">
        <v>14</v>
      </c>
      <c r="B1526" s="23" t="s">
        <v>2294</v>
      </c>
      <c r="C1526" s="23" t="s">
        <v>2295</v>
      </c>
      <c r="D1526" s="23" t="s">
        <v>2348</v>
      </c>
      <c r="E1526" s="23" t="s">
        <v>2349</v>
      </c>
      <c r="F1526" s="27">
        <v>0.33</v>
      </c>
      <c r="G1526" s="24">
        <v>1</v>
      </c>
      <c r="H1526" s="25">
        <v>54.361600000000003</v>
      </c>
      <c r="I1526" s="25">
        <v>9.3077000000000005</v>
      </c>
      <c r="J1526" s="26">
        <v>377</v>
      </c>
      <c r="K1526" s="26">
        <v>56</v>
      </c>
      <c r="L1526" s="27">
        <v>0.17119999999999999</v>
      </c>
      <c r="M1526" s="28">
        <v>1.3495572</v>
      </c>
      <c r="N1526" s="29">
        <v>1.1499999999999999</v>
      </c>
      <c r="O1526" s="31" t="s">
        <v>12</v>
      </c>
      <c r="P1526" s="31">
        <v>0.14786865090000001</v>
      </c>
      <c r="Q1526" s="31">
        <v>0.14786865091798401</v>
      </c>
      <c r="R1526" s="42">
        <v>0.3</v>
      </c>
      <c r="S1526" s="42">
        <f>IF(R1526="","",MAX(R1526,Q1526))</f>
        <v>0.3</v>
      </c>
      <c r="T1526" s="27">
        <f>IF(A1526="placement",MIN(P1526,IF(S1526="",Q1526,S1526)),"")</f>
        <v>0.14786865090000001</v>
      </c>
      <c r="U1526" s="28">
        <f>IF($A1526="placement",T1526*J1526,"")</f>
        <v>55.746481389300001</v>
      </c>
      <c r="V1526" s="26">
        <f>IF($A1526="placement",U1526,IF($A1526="site",SUMIF($C:$C,$C1526,$U:$U),IF($A1526="user",SUMIF($B:$B,$B1526,$U:$U),SUM($U:$U))))</f>
        <v>55.746481389300001</v>
      </c>
      <c r="W1526" s="27">
        <f>V1526/J1526</f>
        <v>0.14786865090000001</v>
      </c>
    </row>
    <row r="1527" spans="1:23" x14ac:dyDescent="0.3">
      <c r="A1527" s="23" t="s">
        <v>14</v>
      </c>
      <c r="B1527" s="23" t="s">
        <v>9517</v>
      </c>
      <c r="C1527" s="23" t="s">
        <v>9519</v>
      </c>
      <c r="D1527" s="32" t="s">
        <v>9528</v>
      </c>
      <c r="E1527" s="23" t="s">
        <v>9529</v>
      </c>
      <c r="F1527" s="27">
        <v>0.25</v>
      </c>
      <c r="G1527" s="24">
        <v>0</v>
      </c>
      <c r="H1527" s="25">
        <v>87.8994</v>
      </c>
      <c r="I1527" s="25">
        <v>6.5000999999999998</v>
      </c>
      <c r="J1527" s="26">
        <v>377</v>
      </c>
      <c r="K1527" s="26">
        <v>35</v>
      </c>
      <c r="L1527" s="27">
        <v>7.3899999999999993E-2</v>
      </c>
      <c r="M1527" s="28">
        <v>1.93187218</v>
      </c>
      <c r="N1527" s="29">
        <v>1.75</v>
      </c>
      <c r="O1527" s="31" t="s">
        <v>304</v>
      </c>
      <c r="P1527" s="31">
        <v>9.4142966300000006E-2</v>
      </c>
      <c r="Q1527" s="31">
        <v>9.4142966275185203E-2</v>
      </c>
      <c r="R1527" s="42"/>
      <c r="S1527" s="42" t="str">
        <f>IF(R1527="","",MAX(R1527,Q1527))</f>
        <v/>
      </c>
      <c r="T1527" s="27">
        <f>IF(A1527="placement",MIN(P1527,IF(S1527="",Q1527,S1527)),"")</f>
        <v>9.4142966275185203E-2</v>
      </c>
      <c r="U1527" s="28">
        <f>IF($A1527="placement",T1527*J1527,"")</f>
        <v>35.491898285744824</v>
      </c>
      <c r="V1527" s="26">
        <f>IF($A1527="placement",U1527,IF($A1527="site",SUMIF($C:$C,$C1527,$U:$U),IF($A1527="user",SUMIF($B:$B,$B1527,$U:$U),SUM($U:$U))))</f>
        <v>35.491898285744824</v>
      </c>
      <c r="W1527" s="27">
        <f>V1527/J1527</f>
        <v>9.4142966275185216E-2</v>
      </c>
    </row>
    <row r="1528" spans="1:23" x14ac:dyDescent="0.3">
      <c r="A1528" s="23" t="s">
        <v>14</v>
      </c>
      <c r="B1528" s="23" t="s">
        <v>3266</v>
      </c>
      <c r="C1528" s="23" t="s">
        <v>3268</v>
      </c>
      <c r="D1528" s="23" t="s">
        <v>3297</v>
      </c>
      <c r="E1528" s="23" t="s">
        <v>3298</v>
      </c>
      <c r="F1528" s="27">
        <v>0.05</v>
      </c>
      <c r="G1528" s="24">
        <v>1</v>
      </c>
      <c r="H1528" s="25">
        <v>1462.9038</v>
      </c>
      <c r="I1528" s="25">
        <v>13.0641</v>
      </c>
      <c r="J1528" s="26">
        <v>376</v>
      </c>
      <c r="K1528" s="26">
        <v>19</v>
      </c>
      <c r="L1528" s="27">
        <v>8.8999999999999999E-3</v>
      </c>
      <c r="M1528" s="28">
        <v>0.95832978000000002</v>
      </c>
      <c r="N1528" s="29">
        <v>0.3</v>
      </c>
      <c r="O1528" s="31" t="s">
        <v>70</v>
      </c>
      <c r="P1528" s="31">
        <v>0.68695536079999997</v>
      </c>
      <c r="Q1528" s="31">
        <v>0.05</v>
      </c>
      <c r="R1528" s="42"/>
      <c r="S1528" s="42" t="str">
        <f>IF(R1528="","",MAX(R1528,Q1528))</f>
        <v/>
      </c>
      <c r="T1528" s="27">
        <f>IF(A1528="placement",MIN(P1528,IF(S1528="",Q1528,S1528)),"")</f>
        <v>0.05</v>
      </c>
      <c r="U1528" s="28">
        <f>IF($A1528="placement",T1528*J1528,"")</f>
        <v>18.8</v>
      </c>
      <c r="V1528" s="26">
        <f>IF($A1528="placement",U1528,IF($A1528="site",SUMIF($C:$C,$C1528,$U:$U),IF($A1528="user",SUMIF($B:$B,$B1528,$U:$U),SUM($U:$U))))</f>
        <v>18.8</v>
      </c>
      <c r="W1528" s="27">
        <f>V1528/J1528</f>
        <v>0.05</v>
      </c>
    </row>
    <row r="1529" spans="1:23" x14ac:dyDescent="0.3">
      <c r="A1529" s="23" t="s">
        <v>14</v>
      </c>
      <c r="B1529" s="23" t="s">
        <v>678</v>
      </c>
      <c r="C1529" s="23" t="s">
        <v>680</v>
      </c>
      <c r="D1529" s="23" t="s">
        <v>782</v>
      </c>
      <c r="E1529" s="23" t="s">
        <v>783</v>
      </c>
      <c r="F1529" s="27">
        <v>0.25</v>
      </c>
      <c r="G1529" s="24">
        <v>0</v>
      </c>
      <c r="H1529" s="25">
        <v>48.504199999999997</v>
      </c>
      <c r="I1529" s="25">
        <v>22.253</v>
      </c>
      <c r="J1529" s="26">
        <v>375</v>
      </c>
      <c r="K1529" s="26">
        <v>94</v>
      </c>
      <c r="L1529" s="27">
        <v>0.45879999999999999</v>
      </c>
      <c r="M1529" s="28">
        <v>0.56157404</v>
      </c>
      <c r="N1529" s="46">
        <v>0.25</v>
      </c>
      <c r="O1529" s="31" t="s">
        <v>12</v>
      </c>
      <c r="P1529" s="31">
        <v>0.55482272759999995</v>
      </c>
      <c r="Q1529" s="31">
        <v>0.25</v>
      </c>
      <c r="R1529" s="42">
        <v>0.3</v>
      </c>
      <c r="S1529" s="42">
        <f>IF(R1529="","",MAX(R1529,Q1529))</f>
        <v>0.3</v>
      </c>
      <c r="T1529" s="27">
        <f>IF(A1529="placement",MIN(P1529,IF(S1529="",Q1529,S1529)),"")</f>
        <v>0.3</v>
      </c>
      <c r="U1529" s="28">
        <f>IF($A1529="placement",T1529*J1529,"")</f>
        <v>112.5</v>
      </c>
      <c r="V1529" s="26">
        <f>IF($A1529="placement",U1529,IF($A1529="site",SUMIF($C:$C,$C1529,$U:$U),IF($A1529="user",SUMIF($B:$B,$B1529,$U:$U),SUM($U:$U))))</f>
        <v>112.5</v>
      </c>
      <c r="W1529" s="27">
        <f>V1529/J1529</f>
        <v>0.3</v>
      </c>
    </row>
    <row r="1530" spans="1:23" x14ac:dyDescent="0.3">
      <c r="A1530" s="11" t="s">
        <v>14</v>
      </c>
      <c r="B1530" s="11" t="s">
        <v>5418</v>
      </c>
      <c r="C1530" s="11" t="s">
        <v>5420</v>
      </c>
      <c r="D1530" s="11" t="s">
        <v>5497</v>
      </c>
      <c r="E1530" s="11" t="s">
        <v>5498</v>
      </c>
      <c r="F1530" s="12">
        <v>0.3</v>
      </c>
      <c r="G1530" s="33">
        <v>1</v>
      </c>
      <c r="H1530" s="34">
        <v>76.903599999999997</v>
      </c>
      <c r="I1530" s="34">
        <v>35.849400000000003</v>
      </c>
      <c r="J1530" s="13">
        <v>375</v>
      </c>
      <c r="K1530" s="13">
        <v>101</v>
      </c>
      <c r="L1530" s="12">
        <v>0.4662</v>
      </c>
      <c r="M1530" s="14">
        <v>0.34823865999999998</v>
      </c>
      <c r="N1530" s="15">
        <v>0.25</v>
      </c>
      <c r="O1530" s="16" t="s">
        <v>42</v>
      </c>
      <c r="P1530" s="16">
        <v>0.2821015436</v>
      </c>
      <c r="Q1530" s="16">
        <v>0.28210154355634698</v>
      </c>
      <c r="R1530" s="44"/>
      <c r="S1530" s="42" t="str">
        <f>IF(R1530="","",MAX(R1530,Q1530))</f>
        <v/>
      </c>
      <c r="T1530" s="27">
        <f>IF(A1530="placement",MIN(P1530,IF(S1530="",Q1530,S1530)),"")</f>
        <v>0.28210154355634698</v>
      </c>
      <c r="U1530" s="14">
        <f>IF($A1530="placement",T1530*J1530,"")</f>
        <v>105.78807883363012</v>
      </c>
      <c r="V1530" s="13">
        <f>IF($A1530="placement",U1530,IF($A1530="site",SUMIF($C:$C,$C1530,$U:$U),IF($A1530="user",SUMIF($B:$B,$B1530,$U:$U),SUM($U:$U))))</f>
        <v>105.78807883363012</v>
      </c>
      <c r="W1530" s="12">
        <f>V1530/J1530</f>
        <v>0.28210154355634698</v>
      </c>
    </row>
    <row r="1531" spans="1:23" x14ac:dyDescent="0.3">
      <c r="A1531" s="23" t="s">
        <v>14</v>
      </c>
      <c r="B1531" s="23" t="s">
        <v>5502</v>
      </c>
      <c r="C1531" s="23" t="s">
        <v>5504</v>
      </c>
      <c r="D1531" s="23" t="s">
        <v>5515</v>
      </c>
      <c r="E1531" s="23" t="s">
        <v>5516</v>
      </c>
      <c r="F1531" s="27">
        <v>0.25</v>
      </c>
      <c r="G1531" s="24">
        <v>1</v>
      </c>
      <c r="H1531" s="25">
        <v>145.53579999999999</v>
      </c>
      <c r="I1531" s="25">
        <v>7.742</v>
      </c>
      <c r="J1531" s="26">
        <v>375</v>
      </c>
      <c r="K1531" s="26">
        <v>85</v>
      </c>
      <c r="L1531" s="27">
        <v>5.3199999999999997E-2</v>
      </c>
      <c r="M1531" s="28">
        <v>1.61559582</v>
      </c>
      <c r="N1531" s="29">
        <v>1.25</v>
      </c>
      <c r="O1531" s="31" t="s">
        <v>12</v>
      </c>
      <c r="P1531" s="31">
        <v>0.2262916364</v>
      </c>
      <c r="Q1531" s="31">
        <v>0.22629163640018399</v>
      </c>
      <c r="R1531" s="42"/>
      <c r="S1531" s="42" t="str">
        <f>IF(R1531="","",MAX(R1531,Q1531))</f>
        <v/>
      </c>
      <c r="T1531" s="27">
        <f>IF(A1531="placement",MIN(P1531,IF(S1531="",Q1531,S1531)),"")</f>
        <v>0.2262916364</v>
      </c>
      <c r="U1531" s="28">
        <f>IF($A1531="placement",T1531*J1531,"")</f>
        <v>84.859363649999992</v>
      </c>
      <c r="V1531" s="26">
        <f>IF($A1531="placement",U1531,IF($A1531="site",SUMIF($C:$C,$C1531,$U:$U),IF($A1531="user",SUMIF($B:$B,$B1531,$U:$U),SUM($U:$U))))</f>
        <v>84.859363649999992</v>
      </c>
      <c r="W1531" s="27">
        <f>V1531/J1531</f>
        <v>0.22629163639999997</v>
      </c>
    </row>
    <row r="1532" spans="1:23" x14ac:dyDescent="0.3">
      <c r="A1532" s="23" t="s">
        <v>14</v>
      </c>
      <c r="B1532" s="23" t="s">
        <v>9433</v>
      </c>
      <c r="C1532" s="23" t="s">
        <v>9435</v>
      </c>
      <c r="D1532" s="23" t="s">
        <v>9444</v>
      </c>
      <c r="E1532" s="23" t="s">
        <v>9434</v>
      </c>
      <c r="F1532" s="27">
        <v>0.15</v>
      </c>
      <c r="G1532" s="24">
        <v>1</v>
      </c>
      <c r="H1532" s="25">
        <v>123.6827</v>
      </c>
      <c r="I1532" s="25">
        <v>6.9389000000000003</v>
      </c>
      <c r="J1532" s="26">
        <v>375</v>
      </c>
      <c r="K1532" s="26">
        <v>54</v>
      </c>
      <c r="L1532" s="27">
        <v>5.6099999999999997E-2</v>
      </c>
      <c r="M1532" s="28">
        <v>1.80091822</v>
      </c>
      <c r="N1532" s="29">
        <v>1.5</v>
      </c>
      <c r="O1532" s="31" t="s">
        <v>70</v>
      </c>
      <c r="P1532" s="31">
        <v>0.16709154949999999</v>
      </c>
      <c r="Q1532" s="31">
        <v>0.15</v>
      </c>
      <c r="R1532" s="42"/>
      <c r="S1532" s="42" t="str">
        <f>IF(R1532="","",MAX(R1532,Q1532))</f>
        <v/>
      </c>
      <c r="T1532" s="27">
        <f>IF(A1532="placement",MIN(P1532,IF(S1532="",Q1532,S1532)),"")</f>
        <v>0.15</v>
      </c>
      <c r="U1532" s="28">
        <f>IF($A1532="placement",T1532*J1532,"")</f>
        <v>56.25</v>
      </c>
      <c r="V1532" s="26">
        <f>IF($A1532="placement",U1532,IF($A1532="site",SUMIF($C:$C,$C1532,$U:$U),IF($A1532="user",SUMIF($B:$B,$B1532,$U:$U),SUM($U:$U))))</f>
        <v>56.25</v>
      </c>
      <c r="W1532" s="27">
        <f>V1532/J1532</f>
        <v>0.15</v>
      </c>
    </row>
    <row r="1533" spans="1:23" x14ac:dyDescent="0.3">
      <c r="A1533" s="23" t="s">
        <v>14</v>
      </c>
      <c r="B1533" s="23" t="s">
        <v>6909</v>
      </c>
      <c r="C1533" s="23" t="s">
        <v>6910</v>
      </c>
      <c r="D1533" s="23" t="s">
        <v>6913</v>
      </c>
      <c r="E1533" s="23" t="s">
        <v>6914</v>
      </c>
      <c r="F1533" s="27">
        <v>0.35</v>
      </c>
      <c r="G1533" s="24">
        <v>1</v>
      </c>
      <c r="H1533" s="25">
        <v>56.818800000000003</v>
      </c>
      <c r="I1533" s="25">
        <v>7.8543000000000003</v>
      </c>
      <c r="J1533" s="26">
        <v>374</v>
      </c>
      <c r="K1533" s="26">
        <v>125</v>
      </c>
      <c r="L1533" s="27">
        <v>0.13819999999999999</v>
      </c>
      <c r="M1533" s="28">
        <v>1.58768643</v>
      </c>
      <c r="N1533" s="29">
        <v>1</v>
      </c>
      <c r="O1533" s="31" t="s">
        <v>12</v>
      </c>
      <c r="P1533" s="31">
        <v>0.37015270760000002</v>
      </c>
      <c r="Q1533" s="31">
        <v>0.35</v>
      </c>
      <c r="R1533" s="42"/>
      <c r="S1533" s="42" t="str">
        <f>IF(R1533="","",MAX(R1533,Q1533))</f>
        <v/>
      </c>
      <c r="T1533" s="27">
        <f>IF(A1533="placement",MIN(P1533,IF(S1533="",Q1533,S1533)),"")</f>
        <v>0.35</v>
      </c>
      <c r="U1533" s="28">
        <f>IF($A1533="placement",T1533*J1533,"")</f>
        <v>130.9</v>
      </c>
      <c r="V1533" s="26">
        <f>IF($A1533="placement",U1533,IF($A1533="site",SUMIF($C:$C,$C1533,$U:$U),IF($A1533="user",SUMIF($B:$B,$B1533,$U:$U),SUM($U:$U))))</f>
        <v>130.9</v>
      </c>
      <c r="W1533" s="27">
        <f>V1533/J1533</f>
        <v>0.35000000000000003</v>
      </c>
    </row>
    <row r="1534" spans="1:23" x14ac:dyDescent="0.3">
      <c r="A1534" s="23" t="s">
        <v>14</v>
      </c>
      <c r="B1534" s="23" t="s">
        <v>5764</v>
      </c>
      <c r="C1534" s="23" t="s">
        <v>5766</v>
      </c>
      <c r="D1534" s="23" t="s">
        <v>5987</v>
      </c>
      <c r="E1534" s="23" t="s">
        <v>5988</v>
      </c>
      <c r="F1534" s="27">
        <v>0.25</v>
      </c>
      <c r="G1534" s="24">
        <v>1</v>
      </c>
      <c r="H1534" s="25">
        <v>60.973999999999997</v>
      </c>
      <c r="I1534" s="25">
        <v>16.218900000000001</v>
      </c>
      <c r="J1534" s="26">
        <v>374</v>
      </c>
      <c r="K1534" s="26">
        <v>94</v>
      </c>
      <c r="L1534" s="27">
        <v>0.26600000000000001</v>
      </c>
      <c r="M1534" s="28">
        <v>0.76891991000000004</v>
      </c>
      <c r="N1534" s="29">
        <v>0.4</v>
      </c>
      <c r="O1534" s="31" t="s">
        <v>385</v>
      </c>
      <c r="P1534" s="31">
        <v>0.47978977610000001</v>
      </c>
      <c r="Q1534" s="31">
        <v>0.249999999999999</v>
      </c>
      <c r="R1534" s="42"/>
      <c r="S1534" s="42" t="str">
        <f>IF(R1534="","",MAX(R1534,Q1534))</f>
        <v/>
      </c>
      <c r="T1534" s="27">
        <f>IF(A1534="placement",MIN(P1534,IF(S1534="",Q1534,S1534)),"")</f>
        <v>0.249999999999999</v>
      </c>
      <c r="U1534" s="28">
        <f>IF($A1534="placement",T1534*J1534,"")</f>
        <v>93.499999999999631</v>
      </c>
      <c r="V1534" s="26">
        <f>IF($A1534="placement",U1534,IF($A1534="site",SUMIF($C:$C,$C1534,$U:$U),IF($A1534="user",SUMIF($B:$B,$B1534,$U:$U),SUM($U:$U))))</f>
        <v>93.499999999999631</v>
      </c>
      <c r="W1534" s="27">
        <f>V1534/J1534</f>
        <v>0.249999999999999</v>
      </c>
    </row>
    <row r="1535" spans="1:23" x14ac:dyDescent="0.3">
      <c r="A1535" s="23" t="s">
        <v>14</v>
      </c>
      <c r="B1535" s="23" t="s">
        <v>1708</v>
      </c>
      <c r="C1535" s="23" t="s">
        <v>1709</v>
      </c>
      <c r="D1535" s="23" t="s">
        <v>2200</v>
      </c>
      <c r="E1535" s="23" t="s">
        <v>2201</v>
      </c>
      <c r="F1535" s="27">
        <v>0.15</v>
      </c>
      <c r="G1535" s="24">
        <v>0</v>
      </c>
      <c r="H1535" s="25">
        <v>10.202400000000001</v>
      </c>
      <c r="I1535" s="25">
        <v>5.4077000000000002</v>
      </c>
      <c r="J1535" s="26">
        <v>373</v>
      </c>
      <c r="K1535" s="26">
        <v>56</v>
      </c>
      <c r="L1535" s="27">
        <v>0.53</v>
      </c>
      <c r="M1535" s="28">
        <v>2.2980015300000001</v>
      </c>
      <c r="N1535" s="29">
        <v>1.55</v>
      </c>
      <c r="O1535" s="31" t="s">
        <v>42</v>
      </c>
      <c r="P1535" s="31">
        <v>0.32550088490000001</v>
      </c>
      <c r="Q1535" s="31">
        <v>0.15</v>
      </c>
      <c r="R1535" s="42">
        <v>0.35</v>
      </c>
      <c r="S1535" s="42">
        <f>IF(R1535="","",MAX(R1535,Q1535))</f>
        <v>0.35</v>
      </c>
      <c r="T1535" s="27">
        <f>IF(A1535="placement",MIN(P1535,IF(S1535="",Q1535,S1535)),"")</f>
        <v>0.32550088490000001</v>
      </c>
      <c r="U1535" s="28">
        <f>IF($A1535="placement",T1535*J1535,"")</f>
        <v>121.41183006770001</v>
      </c>
      <c r="V1535" s="26">
        <f>IF($A1535="placement",U1535,IF($A1535="site",SUMIF($C:$C,$C1535,$U:$U),IF($A1535="user",SUMIF($B:$B,$B1535,$U:$U),SUM($U:$U))))</f>
        <v>121.41183006770001</v>
      </c>
      <c r="W1535" s="27">
        <f>V1535/J1535</f>
        <v>0.32550088490000001</v>
      </c>
    </row>
    <row r="1536" spans="1:23" x14ac:dyDescent="0.3">
      <c r="A1536" s="23" t="s">
        <v>14</v>
      </c>
      <c r="B1536" s="23" t="s">
        <v>2619</v>
      </c>
      <c r="C1536" s="23" t="s">
        <v>2621</v>
      </c>
      <c r="D1536" s="23" t="s">
        <v>2773</v>
      </c>
      <c r="E1536" s="23" t="s">
        <v>2774</v>
      </c>
      <c r="F1536" s="27">
        <v>0.25</v>
      </c>
      <c r="G1536" s="24">
        <v>1</v>
      </c>
      <c r="H1536" s="25">
        <v>323.9744</v>
      </c>
      <c r="I1536" s="25">
        <v>21.328399999999998</v>
      </c>
      <c r="J1536" s="26">
        <v>372</v>
      </c>
      <c r="K1536" s="26">
        <v>93</v>
      </c>
      <c r="L1536" s="27">
        <v>6.5799999999999997E-2</v>
      </c>
      <c r="M1536" s="28">
        <v>0.58198307000000005</v>
      </c>
      <c r="N1536" s="29">
        <v>0.3</v>
      </c>
      <c r="O1536" s="31" t="s">
        <v>12</v>
      </c>
      <c r="P1536" s="31">
        <v>0.48452109119999998</v>
      </c>
      <c r="Q1536" s="31">
        <v>0.25</v>
      </c>
      <c r="R1536" s="42"/>
      <c r="S1536" s="42" t="str">
        <f>IF(R1536="","",MAX(R1536,Q1536))</f>
        <v/>
      </c>
      <c r="T1536" s="27">
        <f>IF(A1536="placement",MIN(P1536,IF(S1536="",Q1536,S1536)),"")</f>
        <v>0.25</v>
      </c>
      <c r="U1536" s="28">
        <f>IF($A1536="placement",T1536*J1536,"")</f>
        <v>93</v>
      </c>
      <c r="V1536" s="26">
        <f>IF($A1536="placement",U1536,IF($A1536="site",SUMIF($C:$C,$C1536,$U:$U),IF($A1536="user",SUMIF($B:$B,$B1536,$U:$U),SUM($U:$U))))</f>
        <v>93</v>
      </c>
      <c r="W1536" s="27">
        <f>V1536/J1536</f>
        <v>0.25</v>
      </c>
    </row>
    <row r="1537" spans="1:23" x14ac:dyDescent="0.3">
      <c r="A1537" s="17" t="s">
        <v>14</v>
      </c>
      <c r="B1537" s="17" t="s">
        <v>4886</v>
      </c>
      <c r="C1537" s="17" t="s">
        <v>4888</v>
      </c>
      <c r="D1537" s="17" t="s">
        <v>4889</v>
      </c>
      <c r="E1537" s="17" t="s">
        <v>4890</v>
      </c>
      <c r="F1537" s="18">
        <v>0.25</v>
      </c>
      <c r="G1537" s="36">
        <v>0</v>
      </c>
      <c r="H1537" s="37">
        <v>14.8956</v>
      </c>
      <c r="I1537" s="37">
        <v>4.1447000000000003</v>
      </c>
      <c r="J1537" s="19">
        <v>372</v>
      </c>
      <c r="K1537" s="19">
        <v>93</v>
      </c>
      <c r="L1537" s="18">
        <v>0.27829999999999999</v>
      </c>
      <c r="M1537" s="20">
        <v>2.9906335099999999</v>
      </c>
      <c r="N1537" s="21">
        <v>2</v>
      </c>
      <c r="O1537" s="22" t="s">
        <v>42</v>
      </c>
      <c r="P1537" s="22">
        <v>0.33124537199999998</v>
      </c>
      <c r="Q1537" s="22">
        <v>0.25</v>
      </c>
      <c r="R1537" s="43"/>
      <c r="S1537" s="42" t="str">
        <f>IF(R1537="","",MAX(R1537,Q1537))</f>
        <v/>
      </c>
      <c r="T1537" s="27">
        <f>IF(A1537="placement",MIN(P1537,IF(S1537="",Q1537,S1537)),"")</f>
        <v>0.25</v>
      </c>
      <c r="U1537" s="20">
        <f>IF($A1537="placement",T1537*J1537,"")</f>
        <v>93</v>
      </c>
      <c r="V1537" s="17">
        <f>IF($A1537="placement",U1537,IF($A1537="site",SUMIF($C:$C,$C1537,$U:$U),IF($A1537="user",SUMIF($B:$B,$B1537,$U:$U),SUM($U:$U))))</f>
        <v>93</v>
      </c>
      <c r="W1537" s="18">
        <f>V1537/J1537</f>
        <v>0.25</v>
      </c>
    </row>
    <row r="1538" spans="1:23" x14ac:dyDescent="0.3">
      <c r="A1538" s="23" t="s">
        <v>14</v>
      </c>
      <c r="B1538" s="23" t="s">
        <v>5764</v>
      </c>
      <c r="C1538" s="23" t="s">
        <v>5766</v>
      </c>
      <c r="D1538" s="23" t="s">
        <v>5915</v>
      </c>
      <c r="E1538" s="23" t="s">
        <v>5916</v>
      </c>
      <c r="F1538" s="27">
        <v>0.25</v>
      </c>
      <c r="G1538" s="24">
        <v>0</v>
      </c>
      <c r="H1538" s="25">
        <v>5.5035999999999996</v>
      </c>
      <c r="I1538" s="25">
        <v>3.1177999999999999</v>
      </c>
      <c r="J1538" s="26">
        <v>372</v>
      </c>
      <c r="K1538" s="26">
        <v>93</v>
      </c>
      <c r="L1538" s="27">
        <v>0.5665</v>
      </c>
      <c r="M1538" s="28">
        <v>3.9734953800000001</v>
      </c>
      <c r="N1538" s="29">
        <v>1</v>
      </c>
      <c r="O1538" s="31" t="s">
        <v>42</v>
      </c>
      <c r="P1538" s="31">
        <v>0.74833241179999999</v>
      </c>
      <c r="Q1538" s="31">
        <v>0.25</v>
      </c>
      <c r="R1538" s="42"/>
      <c r="S1538" s="42" t="str">
        <f>IF(R1538="","",MAX(R1538,Q1538))</f>
        <v/>
      </c>
      <c r="T1538" s="27">
        <f>IF(A1538="placement",MIN(P1538,IF(S1538="",Q1538,S1538)),"")</f>
        <v>0.25</v>
      </c>
      <c r="U1538" s="28">
        <f>IF($A1538="placement",T1538*J1538,"")</f>
        <v>93</v>
      </c>
      <c r="V1538" s="26">
        <f>IF($A1538="placement",U1538,IF($A1538="site",SUMIF($C:$C,$C1538,$U:$U),IF($A1538="user",SUMIF($B:$B,$B1538,$U:$U),SUM($U:$U))))</f>
        <v>93</v>
      </c>
      <c r="W1538" s="27">
        <f>V1538/J1538</f>
        <v>0.25</v>
      </c>
    </row>
    <row r="1539" spans="1:23" x14ac:dyDescent="0.3">
      <c r="A1539" s="23" t="s">
        <v>14</v>
      </c>
      <c r="B1539" s="23" t="s">
        <v>7153</v>
      </c>
      <c r="C1539" s="23" t="s">
        <v>7155</v>
      </c>
      <c r="D1539" s="23" t="s">
        <v>7244</v>
      </c>
      <c r="E1539" s="23" t="s">
        <v>7245</v>
      </c>
      <c r="F1539" s="27">
        <v>0.25</v>
      </c>
      <c r="G1539" s="24">
        <v>0</v>
      </c>
      <c r="H1539" s="25">
        <v>308.60899999999998</v>
      </c>
      <c r="I1539" s="25">
        <v>44.1036</v>
      </c>
      <c r="J1539" s="26">
        <v>372</v>
      </c>
      <c r="K1539" s="26">
        <v>92</v>
      </c>
      <c r="L1539" s="27">
        <v>0.1429</v>
      </c>
      <c r="M1539" s="28">
        <v>0.28103717</v>
      </c>
      <c r="N1539" s="29">
        <v>0.2</v>
      </c>
      <c r="O1539" s="31" t="s">
        <v>42</v>
      </c>
      <c r="P1539" s="31">
        <v>0.28835036050000001</v>
      </c>
      <c r="Q1539" s="31">
        <v>0.25</v>
      </c>
      <c r="R1539" s="42"/>
      <c r="S1539" s="42" t="str">
        <f>IF(R1539="","",MAX(R1539,Q1539))</f>
        <v/>
      </c>
      <c r="T1539" s="27">
        <f>IF(A1539="placement",MIN(P1539,IF(S1539="",Q1539,S1539)),"")</f>
        <v>0.25</v>
      </c>
      <c r="U1539" s="28">
        <f>IF($A1539="placement",T1539*J1539,"")</f>
        <v>93</v>
      </c>
      <c r="V1539" s="26">
        <f>IF($A1539="placement",U1539,IF($A1539="site",SUMIF($C:$C,$C1539,$U:$U),IF($A1539="user",SUMIF($B:$B,$B1539,$U:$U),SUM($U:$U))))</f>
        <v>93</v>
      </c>
      <c r="W1539" s="27">
        <f>V1539/J1539</f>
        <v>0.25</v>
      </c>
    </row>
    <row r="1540" spans="1:23" x14ac:dyDescent="0.3">
      <c r="A1540" s="23" t="s">
        <v>14</v>
      </c>
      <c r="B1540" s="23" t="s">
        <v>5764</v>
      </c>
      <c r="C1540" s="23" t="s">
        <v>5766</v>
      </c>
      <c r="D1540" s="23" t="s">
        <v>5847</v>
      </c>
      <c r="E1540" s="23" t="s">
        <v>5848</v>
      </c>
      <c r="F1540" s="27">
        <v>0.15</v>
      </c>
      <c r="G1540" s="24">
        <v>1</v>
      </c>
      <c r="H1540" s="25">
        <v>133.72200000000001</v>
      </c>
      <c r="I1540" s="25">
        <v>13.9092</v>
      </c>
      <c r="J1540" s="26">
        <v>372</v>
      </c>
      <c r="K1540" s="26">
        <v>55</v>
      </c>
      <c r="L1540" s="27">
        <v>0.104</v>
      </c>
      <c r="M1540" s="28">
        <v>0.89154517</v>
      </c>
      <c r="N1540" s="29">
        <v>0.75</v>
      </c>
      <c r="O1540" s="31" t="s">
        <v>42</v>
      </c>
      <c r="P1540" s="31">
        <v>0.1587638824</v>
      </c>
      <c r="Q1540" s="31">
        <v>0.15</v>
      </c>
      <c r="R1540" s="42"/>
      <c r="S1540" s="42" t="str">
        <f>IF(R1540="","",MAX(R1540,Q1540))</f>
        <v/>
      </c>
      <c r="T1540" s="27">
        <f>IF(A1540="placement",MIN(P1540,IF(S1540="",Q1540,S1540)),"")</f>
        <v>0.15</v>
      </c>
      <c r="U1540" s="28">
        <f>IF($A1540="placement",T1540*J1540,"")</f>
        <v>55.8</v>
      </c>
      <c r="V1540" s="26">
        <f>IF($A1540="placement",U1540,IF($A1540="site",SUMIF($C:$C,$C1540,$U:$U),IF($A1540="user",SUMIF($B:$B,$B1540,$U:$U),SUM($U:$U))))</f>
        <v>55.8</v>
      </c>
      <c r="W1540" s="27">
        <f>V1540/J1540</f>
        <v>0.15</v>
      </c>
    </row>
    <row r="1541" spans="1:23" x14ac:dyDescent="0.3">
      <c r="A1541" s="23" t="s">
        <v>14</v>
      </c>
      <c r="B1541" s="23" t="s">
        <v>3704</v>
      </c>
      <c r="C1541" s="23" t="s">
        <v>3705</v>
      </c>
      <c r="D1541" s="23" t="s">
        <v>3708</v>
      </c>
      <c r="E1541" s="23" t="s">
        <v>3709</v>
      </c>
      <c r="F1541" s="27">
        <v>0.25</v>
      </c>
      <c r="G1541" s="24">
        <v>1</v>
      </c>
      <c r="H1541" s="25">
        <v>72.4465</v>
      </c>
      <c r="I1541" s="25">
        <v>19.572800000000001</v>
      </c>
      <c r="J1541" s="26">
        <v>371</v>
      </c>
      <c r="K1541" s="26">
        <v>93</v>
      </c>
      <c r="L1541" s="27">
        <v>0.2702</v>
      </c>
      <c r="M1541" s="28">
        <v>0.63251088</v>
      </c>
      <c r="N1541" s="29">
        <v>0.1</v>
      </c>
      <c r="O1541" s="31" t="s">
        <v>12</v>
      </c>
      <c r="P1541" s="31">
        <v>0.84189995380000004</v>
      </c>
      <c r="Q1541" s="31">
        <v>0.25</v>
      </c>
      <c r="R1541" s="42"/>
      <c r="S1541" s="42" t="str">
        <f>IF(R1541="","",MAX(R1541,Q1541))</f>
        <v/>
      </c>
      <c r="T1541" s="27">
        <f>IF(A1541="placement",MIN(P1541,IF(S1541="",Q1541,S1541)),"")</f>
        <v>0.25</v>
      </c>
      <c r="U1541" s="28">
        <f>IF($A1541="placement",T1541*J1541,"")</f>
        <v>92.75</v>
      </c>
      <c r="V1541" s="26">
        <f>IF($A1541="placement",U1541,IF($A1541="site",SUMIF($C:$C,$C1541,$U:$U),IF($A1541="user",SUMIF($B:$B,$B1541,$U:$U),SUM($U:$U))))</f>
        <v>92.75</v>
      </c>
      <c r="W1541" s="27">
        <f>V1541/J1541</f>
        <v>0.25</v>
      </c>
    </row>
    <row r="1542" spans="1:23" x14ac:dyDescent="0.3">
      <c r="A1542" s="23" t="s">
        <v>14</v>
      </c>
      <c r="B1542" s="23" t="s">
        <v>7909</v>
      </c>
      <c r="C1542" s="23" t="s">
        <v>7910</v>
      </c>
      <c r="D1542" s="23" t="s">
        <v>7925</v>
      </c>
      <c r="E1542" s="23" t="s">
        <v>7926</v>
      </c>
      <c r="F1542" s="27">
        <v>0.25</v>
      </c>
      <c r="G1542" s="24">
        <v>1</v>
      </c>
      <c r="H1542" s="25">
        <v>222.43180000000001</v>
      </c>
      <c r="I1542" s="25">
        <v>47.541899999999998</v>
      </c>
      <c r="J1542" s="26">
        <v>371</v>
      </c>
      <c r="K1542" s="26">
        <v>59</v>
      </c>
      <c r="L1542" s="27">
        <v>0.2137</v>
      </c>
      <c r="M1542" s="28">
        <v>0.26017425</v>
      </c>
      <c r="N1542" s="29">
        <v>0.2</v>
      </c>
      <c r="O1542" s="31" t="s">
        <v>12</v>
      </c>
      <c r="P1542" s="31">
        <v>0.2312844245</v>
      </c>
      <c r="Q1542" s="31">
        <v>0.231284424543479</v>
      </c>
      <c r="R1542" s="42"/>
      <c r="S1542" s="42" t="str">
        <f>IF(R1542="","",MAX(R1542,Q1542))</f>
        <v/>
      </c>
      <c r="T1542" s="27">
        <f>IF(A1542="placement",MIN(P1542,IF(S1542="",Q1542,S1542)),"")</f>
        <v>0.2312844245</v>
      </c>
      <c r="U1542" s="28">
        <f>IF($A1542="placement",T1542*J1542,"")</f>
        <v>85.8065214895</v>
      </c>
      <c r="V1542" s="26">
        <f>IF($A1542="placement",U1542,IF($A1542="site",SUMIF($C:$C,$C1542,$U:$U),IF($A1542="user",SUMIF($B:$B,$B1542,$U:$U),SUM($U:$U))))</f>
        <v>85.8065214895</v>
      </c>
      <c r="W1542" s="27">
        <f>V1542/J1542</f>
        <v>0.2312844245</v>
      </c>
    </row>
    <row r="1543" spans="1:23" x14ac:dyDescent="0.3">
      <c r="A1543" s="23" t="s">
        <v>14</v>
      </c>
      <c r="B1543" s="23" t="s">
        <v>5211</v>
      </c>
      <c r="C1543" s="23" t="s">
        <v>5213</v>
      </c>
      <c r="D1543" s="23" t="s">
        <v>5339</v>
      </c>
      <c r="E1543" s="23" t="s">
        <v>5340</v>
      </c>
      <c r="F1543" s="27">
        <v>0.25</v>
      </c>
      <c r="G1543" s="24">
        <v>0</v>
      </c>
      <c r="H1543" s="25">
        <v>31.110700000000001</v>
      </c>
      <c r="I1543" s="25">
        <v>11.4038</v>
      </c>
      <c r="J1543" s="26">
        <v>370</v>
      </c>
      <c r="K1543" s="26">
        <v>92</v>
      </c>
      <c r="L1543" s="27">
        <v>0.36659999999999998</v>
      </c>
      <c r="M1543" s="28">
        <v>1.0807563899999999</v>
      </c>
      <c r="N1543" s="29">
        <v>0.8</v>
      </c>
      <c r="O1543" s="31" t="s">
        <v>42</v>
      </c>
      <c r="P1543" s="31">
        <v>0.2597776825</v>
      </c>
      <c r="Q1543" s="31">
        <v>0.25</v>
      </c>
      <c r="R1543" s="42"/>
      <c r="S1543" s="42" t="str">
        <f>IF(R1543="","",MAX(R1543,Q1543))</f>
        <v/>
      </c>
      <c r="T1543" s="27">
        <f>IF(A1543="placement",MIN(P1543,IF(S1543="",Q1543,S1543)),"")</f>
        <v>0.25</v>
      </c>
      <c r="U1543" s="28">
        <f>IF($A1543="placement",T1543*J1543,"")</f>
        <v>92.5</v>
      </c>
      <c r="V1543" s="26">
        <f>IF($A1543="placement",U1543,IF($A1543="site",SUMIF($C:$C,$C1543,$U:$U),IF($A1543="user",SUMIF($B:$B,$B1543,$U:$U),SUM($U:$U))))</f>
        <v>92.5</v>
      </c>
      <c r="W1543" s="27">
        <f>V1543/J1543</f>
        <v>0.25</v>
      </c>
    </row>
    <row r="1544" spans="1:23" x14ac:dyDescent="0.3">
      <c r="A1544" s="23" t="s">
        <v>14</v>
      </c>
      <c r="B1544" s="23" t="s">
        <v>6986</v>
      </c>
      <c r="C1544" s="23" t="s">
        <v>6987</v>
      </c>
      <c r="D1544" s="23" t="s">
        <v>7006</v>
      </c>
      <c r="E1544" s="23" t="s">
        <v>7007</v>
      </c>
      <c r="F1544" s="27">
        <v>0.25</v>
      </c>
      <c r="G1544" s="24">
        <v>0</v>
      </c>
      <c r="H1544" s="25">
        <v>42.817700000000002</v>
      </c>
      <c r="I1544" s="25">
        <v>9.4786000000000001</v>
      </c>
      <c r="J1544" s="26">
        <v>370</v>
      </c>
      <c r="K1544" s="26">
        <v>86</v>
      </c>
      <c r="L1544" s="27">
        <v>0.22140000000000001</v>
      </c>
      <c r="M1544" s="28">
        <v>1.3025621700000001</v>
      </c>
      <c r="N1544" s="29">
        <v>1</v>
      </c>
      <c r="O1544" s="31" t="s">
        <v>42</v>
      </c>
      <c r="P1544" s="31">
        <v>0.23228232569999999</v>
      </c>
      <c r="Q1544" s="31">
        <v>0.23228232571593799</v>
      </c>
      <c r="R1544" s="42"/>
      <c r="S1544" s="42" t="str">
        <f>IF(R1544="","",MAX(R1544,Q1544))</f>
        <v/>
      </c>
      <c r="T1544" s="27">
        <f>IF(A1544="placement",MIN(P1544,IF(S1544="",Q1544,S1544)),"")</f>
        <v>0.23228232569999999</v>
      </c>
      <c r="U1544" s="28">
        <f>IF($A1544="placement",T1544*J1544,"")</f>
        <v>85.944460508999995</v>
      </c>
      <c r="V1544" s="26">
        <f>IF($A1544="placement",U1544,IF($A1544="site",SUMIF($C:$C,$C1544,$U:$U),IF($A1544="user",SUMIF($B:$B,$B1544,$U:$U),SUM($U:$U))))</f>
        <v>85.944460508999995</v>
      </c>
      <c r="W1544" s="27">
        <f>V1544/J1544</f>
        <v>0.23228232569999999</v>
      </c>
    </row>
    <row r="1545" spans="1:23" x14ac:dyDescent="0.3">
      <c r="A1545" s="23" t="s">
        <v>14</v>
      </c>
      <c r="B1545" s="23" t="s">
        <v>5764</v>
      </c>
      <c r="C1545" s="23" t="s">
        <v>5766</v>
      </c>
      <c r="D1545" s="23" t="s">
        <v>5843</v>
      </c>
      <c r="E1545" s="23" t="s">
        <v>5844</v>
      </c>
      <c r="F1545" s="27">
        <v>0.25</v>
      </c>
      <c r="G1545" s="24">
        <v>1</v>
      </c>
      <c r="H1545" s="25">
        <v>83.733000000000004</v>
      </c>
      <c r="I1545" s="25">
        <v>15.1896</v>
      </c>
      <c r="J1545" s="26">
        <v>370</v>
      </c>
      <c r="K1545" s="26">
        <v>73</v>
      </c>
      <c r="L1545" s="27">
        <v>0.18140000000000001</v>
      </c>
      <c r="M1545" s="28">
        <v>0.81218223</v>
      </c>
      <c r="N1545" s="29">
        <v>0.65</v>
      </c>
      <c r="O1545" s="31" t="s">
        <v>42</v>
      </c>
      <c r="P1545" s="31">
        <v>0.1996869966</v>
      </c>
      <c r="Q1545" s="31">
        <v>0.199686996638369</v>
      </c>
      <c r="R1545" s="42"/>
      <c r="S1545" s="42" t="str">
        <f>IF(R1545="","",MAX(R1545,Q1545))</f>
        <v/>
      </c>
      <c r="T1545" s="27">
        <f>IF(A1545="placement",MIN(P1545,IF(S1545="",Q1545,S1545)),"")</f>
        <v>0.1996869966</v>
      </c>
      <c r="U1545" s="28">
        <f>IF($A1545="placement",T1545*J1545,"")</f>
        <v>73.884188742000006</v>
      </c>
      <c r="V1545" s="26">
        <f>IF($A1545="placement",U1545,IF($A1545="site",SUMIF($C:$C,$C1545,$U:$U),IF($A1545="user",SUMIF($B:$B,$B1545,$U:$U),SUM($U:$U))))</f>
        <v>73.884188742000006</v>
      </c>
      <c r="W1545" s="27">
        <f>V1545/J1545</f>
        <v>0.19968699660000003</v>
      </c>
    </row>
    <row r="1546" spans="1:23" x14ac:dyDescent="0.3">
      <c r="A1546" s="23" t="s">
        <v>14</v>
      </c>
      <c r="B1546" s="23" t="s">
        <v>4973</v>
      </c>
      <c r="C1546" s="23" t="s">
        <v>4975</v>
      </c>
      <c r="D1546" s="23" t="s">
        <v>10210</v>
      </c>
      <c r="E1546" s="23" t="s">
        <v>10211</v>
      </c>
      <c r="F1546" s="27">
        <v>0.25</v>
      </c>
      <c r="G1546" s="24">
        <v>1</v>
      </c>
      <c r="H1546" s="25">
        <v>190.43180000000001</v>
      </c>
      <c r="I1546" s="25">
        <v>28.232299999999999</v>
      </c>
      <c r="J1546" s="26">
        <v>369</v>
      </c>
      <c r="K1546" s="26">
        <v>92</v>
      </c>
      <c r="L1546" s="27">
        <v>0.14829999999999999</v>
      </c>
      <c r="M1546" s="28">
        <v>0.43551759000000001</v>
      </c>
      <c r="N1546" s="29">
        <v>0.25</v>
      </c>
      <c r="O1546" s="31" t="s">
        <v>12</v>
      </c>
      <c r="P1546" s="31">
        <v>0.4259703775</v>
      </c>
      <c r="Q1546" s="31">
        <v>0.25</v>
      </c>
      <c r="R1546" s="42"/>
      <c r="S1546" s="42" t="str">
        <f>IF(R1546="","",MAX(R1546,Q1546))</f>
        <v/>
      </c>
      <c r="T1546" s="27">
        <f>IF(A1546="placement",MIN(P1546,IF(S1546="",Q1546,S1546)),"")</f>
        <v>0.25</v>
      </c>
      <c r="U1546" s="28">
        <f>IF($A1546="placement",T1546*J1546,"")</f>
        <v>92.25</v>
      </c>
      <c r="V1546" s="26">
        <f>IF($A1546="placement",U1546,IF($A1546="site",SUMIF($C:$C,$C1546,$U:$U),IF($A1546="user",SUMIF($B:$B,$B1546,$U:$U),SUM($U:$U))))</f>
        <v>92.25</v>
      </c>
      <c r="W1546" s="27">
        <f>V1546/J1546</f>
        <v>0.25</v>
      </c>
    </row>
    <row r="1547" spans="1:23" x14ac:dyDescent="0.3">
      <c r="A1547" s="17" t="s">
        <v>14</v>
      </c>
      <c r="B1547" s="17" t="s">
        <v>277</v>
      </c>
      <c r="C1547" s="17" t="s">
        <v>279</v>
      </c>
      <c r="D1547" s="17" t="s">
        <v>416</v>
      </c>
      <c r="E1547" s="17" t="s">
        <v>417</v>
      </c>
      <c r="F1547" s="18">
        <v>0.25</v>
      </c>
      <c r="G1547" s="36">
        <v>0</v>
      </c>
      <c r="H1547" s="37">
        <v>36.405200000000001</v>
      </c>
      <c r="I1547" s="37">
        <v>5.2384000000000004</v>
      </c>
      <c r="J1547" s="19">
        <v>369</v>
      </c>
      <c r="K1547" s="19">
        <v>55</v>
      </c>
      <c r="L1547" s="18">
        <v>0.1439</v>
      </c>
      <c r="M1547" s="20">
        <v>2.3489207400000001</v>
      </c>
      <c r="N1547" s="21">
        <v>2</v>
      </c>
      <c r="O1547" s="22" t="s">
        <v>12</v>
      </c>
      <c r="P1547" s="22">
        <v>0.14854512989999999</v>
      </c>
      <c r="Q1547" s="22">
        <v>0.14854512988294599</v>
      </c>
      <c r="R1547" s="43"/>
      <c r="S1547" s="42" t="str">
        <f>IF(R1547="","",MAX(R1547,Q1547))</f>
        <v/>
      </c>
      <c r="T1547" s="27">
        <f>IF(A1547="placement",MIN(P1547,IF(S1547="",Q1547,S1547)),"")</f>
        <v>0.14854512988294599</v>
      </c>
      <c r="U1547" s="20">
        <f>IF($A1547="placement",T1547*J1547,"")</f>
        <v>54.813152926807071</v>
      </c>
      <c r="V1547" s="19">
        <f>IF($A1547="placement",U1547,IF($A1547="site",SUMIF($C:$C,$C1547,$U:$U),IF($A1547="user",SUMIF($B:$B,$B1547,$U:$U),SUM($U:$U))))</f>
        <v>54.813152926807071</v>
      </c>
      <c r="W1547" s="18">
        <f>V1547/J1547</f>
        <v>0.14854512988294599</v>
      </c>
    </row>
    <row r="1548" spans="1:23" x14ac:dyDescent="0.3">
      <c r="A1548" s="11" t="s">
        <v>14</v>
      </c>
      <c r="B1548" s="11" t="s">
        <v>678</v>
      </c>
      <c r="C1548" s="11" t="s">
        <v>680</v>
      </c>
      <c r="D1548" s="11" t="s">
        <v>709</v>
      </c>
      <c r="E1548" s="11" t="s">
        <v>710</v>
      </c>
      <c r="F1548" s="12">
        <v>0.25</v>
      </c>
      <c r="G1548" s="33">
        <v>0</v>
      </c>
      <c r="H1548" s="34">
        <v>42.373899999999999</v>
      </c>
      <c r="I1548" s="34">
        <v>20.998899999999999</v>
      </c>
      <c r="J1548" s="13">
        <v>368</v>
      </c>
      <c r="K1548" s="13">
        <v>92</v>
      </c>
      <c r="L1548" s="12">
        <v>0.49559999999999998</v>
      </c>
      <c r="M1548" s="14">
        <v>0.58464304</v>
      </c>
      <c r="N1548" s="15">
        <v>0.25</v>
      </c>
      <c r="O1548" s="16" t="s">
        <v>12</v>
      </c>
      <c r="P1548" s="16">
        <v>0.57238865059999999</v>
      </c>
      <c r="Q1548" s="16">
        <v>0.25</v>
      </c>
      <c r="R1548" s="44"/>
      <c r="S1548" s="42" t="str">
        <f>IF(R1548="","",MAX(R1548,Q1548))</f>
        <v/>
      </c>
      <c r="T1548" s="27">
        <f>IF(A1548="placement",MIN(P1548,IF(S1548="",Q1548,S1548)),"")</f>
        <v>0.25</v>
      </c>
      <c r="U1548" s="14">
        <f>IF($A1548="placement",T1548*J1548,"")</f>
        <v>92</v>
      </c>
      <c r="V1548" s="13">
        <f>IF($A1548="placement",U1548,IF($A1548="site",SUMIF($C:$C,$C1548,$U:$U),IF($A1548="user",SUMIF($B:$B,$B1548,$U:$U),SUM($U:$U))))</f>
        <v>92</v>
      </c>
      <c r="W1548" s="12">
        <f>V1548/J1548</f>
        <v>0.25</v>
      </c>
    </row>
    <row r="1549" spans="1:23" x14ac:dyDescent="0.3">
      <c r="A1549" s="17" t="s">
        <v>14</v>
      </c>
      <c r="B1549" s="17" t="s">
        <v>678</v>
      </c>
      <c r="C1549" s="17" t="s">
        <v>680</v>
      </c>
      <c r="D1549" s="17" t="s">
        <v>711</v>
      </c>
      <c r="E1549" s="17" t="s">
        <v>712</v>
      </c>
      <c r="F1549" s="18">
        <v>0.25</v>
      </c>
      <c r="G1549" s="36">
        <v>1</v>
      </c>
      <c r="H1549" s="37">
        <v>124.4579</v>
      </c>
      <c r="I1549" s="37">
        <v>24.683299999999999</v>
      </c>
      <c r="J1549" s="19">
        <v>368</v>
      </c>
      <c r="K1549" s="19">
        <v>92</v>
      </c>
      <c r="L1549" s="18">
        <v>0.1983</v>
      </c>
      <c r="M1549" s="20">
        <v>0.49712993</v>
      </c>
      <c r="N1549" s="21">
        <v>0.3</v>
      </c>
      <c r="O1549" s="22" t="s">
        <v>12</v>
      </c>
      <c r="P1549" s="22">
        <v>0.3965360275</v>
      </c>
      <c r="Q1549" s="22">
        <v>0.25</v>
      </c>
      <c r="R1549" s="43"/>
      <c r="S1549" s="42" t="str">
        <f>IF(R1549="","",MAX(R1549,Q1549))</f>
        <v/>
      </c>
      <c r="T1549" s="27">
        <f>IF(A1549="placement",MIN(P1549,IF(S1549="",Q1549,S1549)),"")</f>
        <v>0.25</v>
      </c>
      <c r="U1549" s="20">
        <f>IF($A1549="placement",T1549*J1549,"")</f>
        <v>92</v>
      </c>
      <c r="V1549" s="19">
        <f>IF($A1549="placement",U1549,IF($A1549="site",SUMIF($C:$C,$C1549,$U:$U),IF($A1549="user",SUMIF($B:$B,$B1549,$U:$U),SUM($U:$U))))</f>
        <v>92</v>
      </c>
      <c r="W1549" s="18">
        <f>V1549/J1549</f>
        <v>0.25</v>
      </c>
    </row>
    <row r="1550" spans="1:23" x14ac:dyDescent="0.3">
      <c r="A1550" s="17" t="s">
        <v>14</v>
      </c>
      <c r="B1550" s="17" t="s">
        <v>8810</v>
      </c>
      <c r="C1550" s="17" t="s">
        <v>8812</v>
      </c>
      <c r="D1550" s="17" t="s">
        <v>8853</v>
      </c>
      <c r="E1550" s="17" t="s">
        <v>8854</v>
      </c>
      <c r="F1550" s="18">
        <v>0.25</v>
      </c>
      <c r="G1550" s="36">
        <v>1</v>
      </c>
      <c r="H1550" s="37">
        <v>228.80269999999999</v>
      </c>
      <c r="I1550" s="37">
        <v>29.578399999999998</v>
      </c>
      <c r="J1550" s="19">
        <v>368</v>
      </c>
      <c r="K1550" s="19">
        <v>92</v>
      </c>
      <c r="L1550" s="18">
        <v>0.1293</v>
      </c>
      <c r="M1550" s="20">
        <v>0.41523696999999998</v>
      </c>
      <c r="N1550" s="21">
        <v>0.15</v>
      </c>
      <c r="O1550" s="22" t="s">
        <v>12</v>
      </c>
      <c r="P1550" s="22">
        <v>0.63876049150000003</v>
      </c>
      <c r="Q1550" s="22">
        <v>0.25</v>
      </c>
      <c r="R1550" s="43"/>
      <c r="S1550" s="42" t="str">
        <f>IF(R1550="","",MAX(R1550,Q1550))</f>
        <v/>
      </c>
      <c r="T1550" s="27">
        <f>IF(A1550="placement",MIN(P1550,IF(S1550="",Q1550,S1550)),"")</f>
        <v>0.25</v>
      </c>
      <c r="U1550" s="20">
        <f>IF($A1550="placement",T1550*J1550,"")</f>
        <v>92</v>
      </c>
      <c r="V1550" s="19">
        <f>IF($A1550="placement",U1550,IF($A1550="site",SUMIF($C:$C,$C1550,$U:$U),IF($A1550="user",SUMIF($B:$B,$B1550,$U:$U),SUM($U:$U))))</f>
        <v>92</v>
      </c>
      <c r="W1550" s="18">
        <f>V1550/J1550</f>
        <v>0.25</v>
      </c>
    </row>
    <row r="1551" spans="1:23" x14ac:dyDescent="0.3">
      <c r="A1551" s="23" t="s">
        <v>14</v>
      </c>
      <c r="B1551" s="23" t="s">
        <v>9749</v>
      </c>
      <c r="C1551" s="23" t="s">
        <v>9751</v>
      </c>
      <c r="D1551" s="23" t="s">
        <v>9752</v>
      </c>
      <c r="E1551" s="23" t="s">
        <v>9750</v>
      </c>
      <c r="F1551" s="27">
        <v>0.31</v>
      </c>
      <c r="G1551" s="24">
        <v>1</v>
      </c>
      <c r="H1551" s="25">
        <v>41.923900000000003</v>
      </c>
      <c r="I1551" s="25">
        <v>16.275500000000001</v>
      </c>
      <c r="J1551" s="26">
        <v>367</v>
      </c>
      <c r="K1551" s="26">
        <v>114</v>
      </c>
      <c r="L1551" s="27">
        <v>0.38819999999999999</v>
      </c>
      <c r="M1551" s="28">
        <v>0.75251626999999999</v>
      </c>
      <c r="N1551" s="29">
        <v>0.32</v>
      </c>
      <c r="O1551" s="31" t="s">
        <v>70</v>
      </c>
      <c r="P1551" s="31">
        <v>0.57476002550000005</v>
      </c>
      <c r="Q1551" s="31">
        <v>0.31</v>
      </c>
      <c r="R1551" s="42"/>
      <c r="S1551" s="42" t="str">
        <f>IF(R1551="","",MAX(R1551,Q1551))</f>
        <v/>
      </c>
      <c r="T1551" s="27">
        <f>IF(A1551="placement",MIN(P1551,IF(S1551="",Q1551,S1551)),"")</f>
        <v>0.31</v>
      </c>
      <c r="U1551" s="28">
        <f>IF($A1551="placement",T1551*J1551,"")</f>
        <v>113.77</v>
      </c>
      <c r="V1551" s="26">
        <f>IF($A1551="placement",U1551,IF($A1551="site",SUMIF($C:$C,$C1551,$U:$U),IF($A1551="user",SUMIF($B:$B,$B1551,$U:$U),SUM($U:$U))))</f>
        <v>113.77</v>
      </c>
      <c r="W1551" s="27">
        <f>V1551/J1551</f>
        <v>0.31</v>
      </c>
    </row>
    <row r="1552" spans="1:23" x14ac:dyDescent="0.3">
      <c r="A1552" s="23" t="s">
        <v>14</v>
      </c>
      <c r="B1552" s="23" t="s">
        <v>6413</v>
      </c>
      <c r="C1552" s="23" t="s">
        <v>6415</v>
      </c>
      <c r="D1552" s="23" t="s">
        <v>6418</v>
      </c>
      <c r="E1552" s="23" t="s">
        <v>6414</v>
      </c>
      <c r="F1552" s="27">
        <v>0.25</v>
      </c>
      <c r="G1552" s="24">
        <v>1</v>
      </c>
      <c r="H1552" s="25">
        <v>91.399100000000004</v>
      </c>
      <c r="I1552" s="25">
        <v>19.5716</v>
      </c>
      <c r="J1552" s="26">
        <v>367</v>
      </c>
      <c r="K1552" s="26">
        <v>92</v>
      </c>
      <c r="L1552" s="27">
        <v>0.21410000000000001</v>
      </c>
      <c r="M1552" s="28">
        <v>0.62518375999999998</v>
      </c>
      <c r="N1552" s="29">
        <v>0.3</v>
      </c>
      <c r="O1552" s="31" t="s">
        <v>42</v>
      </c>
      <c r="P1552" s="31">
        <v>0.52014108449999996</v>
      </c>
      <c r="Q1552" s="31">
        <v>0.25</v>
      </c>
      <c r="R1552" s="42"/>
      <c r="S1552" s="42" t="str">
        <f>IF(R1552="","",MAX(R1552,Q1552))</f>
        <v/>
      </c>
      <c r="T1552" s="27">
        <f>IF(A1552="placement",MIN(P1552,IF(S1552="",Q1552,S1552)),"")</f>
        <v>0.25</v>
      </c>
      <c r="U1552" s="28">
        <f>IF($A1552="placement",T1552*J1552,"")</f>
        <v>91.75</v>
      </c>
      <c r="V1552" s="26">
        <f>IF($A1552="placement",U1552,IF($A1552="site",SUMIF($C:$C,$C1552,$U:$U),IF($A1552="user",SUMIF($B:$B,$B1552,$U:$U),SUM($U:$U))))</f>
        <v>91.75</v>
      </c>
      <c r="W1552" s="27">
        <f>V1552/J1552</f>
        <v>0.25</v>
      </c>
    </row>
    <row r="1553" spans="1:23" x14ac:dyDescent="0.3">
      <c r="A1553" s="23" t="s">
        <v>14</v>
      </c>
      <c r="B1553" s="23" t="s">
        <v>3266</v>
      </c>
      <c r="C1553" s="23" t="s">
        <v>3268</v>
      </c>
      <c r="D1553" s="32" t="s">
        <v>3343</v>
      </c>
      <c r="E1553" s="23" t="s">
        <v>3344</v>
      </c>
      <c r="F1553" s="27">
        <v>0.05</v>
      </c>
      <c r="G1553" s="24">
        <v>1</v>
      </c>
      <c r="H1553" s="25">
        <v>2839.1401000000001</v>
      </c>
      <c r="I1553" s="25">
        <v>19.254300000000001</v>
      </c>
      <c r="J1553" s="26">
        <v>366</v>
      </c>
      <c r="K1553" s="26">
        <v>18</v>
      </c>
      <c r="L1553" s="27">
        <v>6.7999999999999996E-3</v>
      </c>
      <c r="M1553" s="28">
        <v>0.63447173000000001</v>
      </c>
      <c r="N1553" s="29">
        <v>0.28999999999999998</v>
      </c>
      <c r="O1553" s="31" t="s">
        <v>70</v>
      </c>
      <c r="P1553" s="31">
        <v>0.54292683900000005</v>
      </c>
      <c r="Q1553" s="31">
        <v>0.05</v>
      </c>
      <c r="R1553" s="42">
        <v>0.3</v>
      </c>
      <c r="S1553" s="42">
        <f>IF(R1553="","",MAX(R1553,Q1553))</f>
        <v>0.3</v>
      </c>
      <c r="T1553" s="27">
        <f>IF(A1553="placement",MIN(P1553,IF(S1553="",Q1553,S1553)),"")</f>
        <v>0.3</v>
      </c>
      <c r="U1553" s="28">
        <f>IF($A1553="placement",T1553*J1553,"")</f>
        <v>109.8</v>
      </c>
      <c r="V1553" s="26">
        <f>IF($A1553="placement",U1553,IF($A1553="site",SUMIF($C:$C,$C1553,$U:$U),IF($A1553="user",SUMIF($B:$B,$B1553,$U:$U),SUM($U:$U))))</f>
        <v>109.8</v>
      </c>
      <c r="W1553" s="27">
        <f>V1553/J1553</f>
        <v>0.3</v>
      </c>
    </row>
    <row r="1554" spans="1:23" x14ac:dyDescent="0.3">
      <c r="A1554" s="17" t="s">
        <v>14</v>
      </c>
      <c r="B1554" s="17" t="s">
        <v>5418</v>
      </c>
      <c r="C1554" s="17" t="s">
        <v>5420</v>
      </c>
      <c r="D1554" s="17" t="s">
        <v>10220</v>
      </c>
      <c r="E1554" s="17" t="s">
        <v>10221</v>
      </c>
      <c r="F1554" s="18">
        <v>0.25</v>
      </c>
      <c r="G1554" s="36">
        <v>1</v>
      </c>
      <c r="H1554" s="37">
        <v>120.0141</v>
      </c>
      <c r="I1554" s="37">
        <v>22.687100000000001</v>
      </c>
      <c r="J1554" s="19">
        <v>366</v>
      </c>
      <c r="K1554" s="19">
        <v>91</v>
      </c>
      <c r="L1554" s="18">
        <v>0.189</v>
      </c>
      <c r="M1554" s="20">
        <v>0.53730873000000001</v>
      </c>
      <c r="N1554" s="21">
        <v>0.25</v>
      </c>
      <c r="O1554" s="22" t="s">
        <v>42</v>
      </c>
      <c r="P1554" s="22">
        <v>0.53471815310000004</v>
      </c>
      <c r="Q1554" s="22">
        <v>0.25</v>
      </c>
      <c r="R1554" s="43"/>
      <c r="S1554" s="42" t="str">
        <f>IF(R1554="","",MAX(R1554,Q1554))</f>
        <v/>
      </c>
      <c r="T1554" s="27">
        <f>IF(A1554="placement",MIN(P1554,IF(S1554="",Q1554,S1554)),"")</f>
        <v>0.25</v>
      </c>
      <c r="U1554" s="20">
        <f>IF($A1554="placement",T1554*J1554,"")</f>
        <v>91.5</v>
      </c>
      <c r="V1554" s="19">
        <f>IF($A1554="placement",U1554,IF($A1554="site",SUMIF($C:$C,$C1554,$U:$U),IF($A1554="user",SUMIF($B:$B,$B1554,$U:$U),SUM($U:$U))))</f>
        <v>91.5</v>
      </c>
      <c r="W1554" s="18">
        <f>V1554/J1554</f>
        <v>0.25</v>
      </c>
    </row>
    <row r="1555" spans="1:23" x14ac:dyDescent="0.3">
      <c r="A1555" s="23" t="s">
        <v>14</v>
      </c>
      <c r="B1555" s="23" t="s">
        <v>4502</v>
      </c>
      <c r="C1555" s="23" t="s">
        <v>4503</v>
      </c>
      <c r="D1555" s="23" t="s">
        <v>4522</v>
      </c>
      <c r="E1555" s="23" t="s">
        <v>4523</v>
      </c>
      <c r="F1555" s="27">
        <v>0.25</v>
      </c>
      <c r="G1555" s="24">
        <v>1</v>
      </c>
      <c r="H1555" s="25">
        <v>405.01819999999998</v>
      </c>
      <c r="I1555" s="25">
        <v>26.668399999999998</v>
      </c>
      <c r="J1555" s="26">
        <v>366</v>
      </c>
      <c r="K1555" s="26">
        <v>77</v>
      </c>
      <c r="L1555" s="27">
        <v>6.5799999999999997E-2</v>
      </c>
      <c r="M1555" s="28">
        <v>0.45741755000000001</v>
      </c>
      <c r="N1555" s="29">
        <v>0.35</v>
      </c>
      <c r="O1555" s="31" t="s">
        <v>12</v>
      </c>
      <c r="P1555" s="31">
        <v>0.23483477329999999</v>
      </c>
      <c r="Q1555" s="31">
        <v>0.234834773290861</v>
      </c>
      <c r="R1555" s="42"/>
      <c r="S1555" s="42" t="str">
        <f>IF(R1555="","",MAX(R1555,Q1555))</f>
        <v/>
      </c>
      <c r="T1555" s="27">
        <f>IF(A1555="placement",MIN(P1555,IF(S1555="",Q1555,S1555)),"")</f>
        <v>0.234834773290861</v>
      </c>
      <c r="U1555" s="28">
        <f>IF($A1555="placement",T1555*J1555,"")</f>
        <v>85.949527024455122</v>
      </c>
      <c r="V1555" s="26">
        <f>IF($A1555="placement",U1555,IF($A1555="site",SUMIF($C:$C,$C1555,$U:$U),IF($A1555="user",SUMIF($B:$B,$B1555,$U:$U),SUM($U:$U))))</f>
        <v>85.949527024455122</v>
      </c>
      <c r="W1555" s="27">
        <f>V1555/J1555</f>
        <v>0.234834773290861</v>
      </c>
    </row>
    <row r="1556" spans="1:23" x14ac:dyDescent="0.3">
      <c r="A1556" s="23" t="s">
        <v>14</v>
      </c>
      <c r="B1556" s="23" t="s">
        <v>7032</v>
      </c>
      <c r="C1556" s="23" t="s">
        <v>7034</v>
      </c>
      <c r="D1556" s="23" t="s">
        <v>7046</v>
      </c>
      <c r="E1556" s="23" t="s">
        <v>7047</v>
      </c>
      <c r="F1556" s="27">
        <v>0.33</v>
      </c>
      <c r="G1556" s="24">
        <v>1</v>
      </c>
      <c r="H1556" s="25">
        <v>311.99790000000002</v>
      </c>
      <c r="I1556" s="25">
        <v>11.1524</v>
      </c>
      <c r="J1556" s="26">
        <v>365</v>
      </c>
      <c r="K1556" s="26">
        <v>120</v>
      </c>
      <c r="L1556" s="27">
        <v>3.5700000000000003E-2</v>
      </c>
      <c r="M1556" s="28">
        <v>1.0899476699999999</v>
      </c>
      <c r="N1556" s="29">
        <v>0.5</v>
      </c>
      <c r="O1556" s="31" t="s">
        <v>12</v>
      </c>
      <c r="P1556" s="31">
        <v>0.54126238120000003</v>
      </c>
      <c r="Q1556" s="31">
        <v>0.32999999999999902</v>
      </c>
      <c r="R1556" s="42"/>
      <c r="S1556" s="42" t="str">
        <f>IF(R1556="","",MAX(R1556,Q1556))</f>
        <v/>
      </c>
      <c r="T1556" s="27">
        <f>IF(A1556="placement",MIN(P1556,IF(S1556="",Q1556,S1556)),"")</f>
        <v>0.32999999999999902</v>
      </c>
      <c r="U1556" s="28">
        <f>IF($A1556="placement",T1556*J1556,"")</f>
        <v>120.44999999999965</v>
      </c>
      <c r="V1556" s="26">
        <f>IF($A1556="placement",U1556,IF($A1556="site",SUMIF($C:$C,$C1556,$U:$U),IF($A1556="user",SUMIF($B:$B,$B1556,$U:$U),SUM($U:$U))))</f>
        <v>120.44999999999965</v>
      </c>
      <c r="W1556" s="27">
        <f>V1556/J1556</f>
        <v>0.32999999999999902</v>
      </c>
    </row>
    <row r="1557" spans="1:23" x14ac:dyDescent="0.3">
      <c r="A1557" s="23" t="s">
        <v>14</v>
      </c>
      <c r="B1557" s="23" t="s">
        <v>1708</v>
      </c>
      <c r="C1557" s="23" t="s">
        <v>1709</v>
      </c>
      <c r="D1557" s="32" t="s">
        <v>2054</v>
      </c>
      <c r="E1557" s="23" t="s">
        <v>2055</v>
      </c>
      <c r="F1557" s="27">
        <v>0.15</v>
      </c>
      <c r="G1557" s="24">
        <v>0</v>
      </c>
      <c r="H1557" s="25">
        <v>9.2164000000000001</v>
      </c>
      <c r="I1557" s="25">
        <v>5.3776000000000002</v>
      </c>
      <c r="J1557" s="26">
        <v>365</v>
      </c>
      <c r="K1557" s="26">
        <v>55</v>
      </c>
      <c r="L1557" s="27">
        <v>0.58350000000000002</v>
      </c>
      <c r="M1557" s="28">
        <v>2.2653282199999998</v>
      </c>
      <c r="N1557" s="29">
        <v>1.55</v>
      </c>
      <c r="O1557" s="31" t="s">
        <v>42</v>
      </c>
      <c r="P1557" s="31">
        <v>0.3157724388</v>
      </c>
      <c r="Q1557" s="31">
        <v>0.15</v>
      </c>
      <c r="R1557" s="42">
        <v>0.28000000000000003</v>
      </c>
      <c r="S1557" s="42">
        <f>IF(R1557="","",MAX(R1557,Q1557))</f>
        <v>0.28000000000000003</v>
      </c>
      <c r="T1557" s="27">
        <f>IF(A1557="placement",MIN(P1557,IF(S1557="",Q1557,S1557)),"")</f>
        <v>0.28000000000000003</v>
      </c>
      <c r="U1557" s="28">
        <f>IF($A1557="placement",T1557*J1557,"")</f>
        <v>102.2</v>
      </c>
      <c r="V1557" s="26">
        <f>IF($A1557="placement",U1557,IF($A1557="site",SUMIF($C:$C,$C1557,$U:$U),IF($A1557="user",SUMIF($B:$B,$B1557,$U:$U),SUM($U:$U))))</f>
        <v>102.2</v>
      </c>
      <c r="W1557" s="27">
        <f>V1557/J1557</f>
        <v>0.28000000000000003</v>
      </c>
    </row>
    <row r="1558" spans="1:23" x14ac:dyDescent="0.3">
      <c r="A1558" s="23" t="s">
        <v>14</v>
      </c>
      <c r="B1558" s="23" t="s">
        <v>5764</v>
      </c>
      <c r="C1558" s="23" t="s">
        <v>5766</v>
      </c>
      <c r="D1558" s="23" t="s">
        <v>5879</v>
      </c>
      <c r="E1558" s="23" t="s">
        <v>5880</v>
      </c>
      <c r="F1558" s="27">
        <v>0.25</v>
      </c>
      <c r="G1558" s="24">
        <v>0</v>
      </c>
      <c r="H1558" s="25">
        <v>31.0686</v>
      </c>
      <c r="I1558" s="25">
        <v>10.8942</v>
      </c>
      <c r="J1558" s="26">
        <v>365</v>
      </c>
      <c r="K1558" s="26">
        <v>91</v>
      </c>
      <c r="L1558" s="27">
        <v>0.35060000000000002</v>
      </c>
      <c r="M1558" s="28">
        <v>1.1170188599999999</v>
      </c>
      <c r="N1558" s="29">
        <v>0.8</v>
      </c>
      <c r="O1558" s="31" t="s">
        <v>12</v>
      </c>
      <c r="P1558" s="31">
        <v>0.28380797639999999</v>
      </c>
      <c r="Q1558" s="31">
        <v>0.25</v>
      </c>
      <c r="R1558" s="42"/>
      <c r="S1558" s="42" t="str">
        <f>IF(R1558="","",MAX(R1558,Q1558))</f>
        <v/>
      </c>
      <c r="T1558" s="27">
        <f>IF(A1558="placement",MIN(P1558,IF(S1558="",Q1558,S1558)),"")</f>
        <v>0.25</v>
      </c>
      <c r="U1558" s="28">
        <f>IF($A1558="placement",T1558*J1558,"")</f>
        <v>91.25</v>
      </c>
      <c r="V1558" s="26">
        <f>IF($A1558="placement",U1558,IF($A1558="site",SUMIF($C:$C,$C1558,$U:$U),IF($A1558="user",SUMIF($B:$B,$B1558,$U:$U),SUM($U:$U))))</f>
        <v>91.25</v>
      </c>
      <c r="W1558" s="27">
        <f>V1558/J1558</f>
        <v>0.25</v>
      </c>
    </row>
    <row r="1559" spans="1:23" x14ac:dyDescent="0.3">
      <c r="A1559" s="23" t="s">
        <v>14</v>
      </c>
      <c r="B1559" s="23" t="s">
        <v>3266</v>
      </c>
      <c r="C1559" s="23" t="s">
        <v>3268</v>
      </c>
      <c r="D1559" s="23" t="s">
        <v>3279</v>
      </c>
      <c r="E1559" s="23" t="s">
        <v>3280</v>
      </c>
      <c r="F1559" s="27">
        <v>0.25</v>
      </c>
      <c r="G1559" s="24">
        <v>0</v>
      </c>
      <c r="H1559" s="25">
        <v>28.3858</v>
      </c>
      <c r="I1559" s="25">
        <v>5.0495000000000001</v>
      </c>
      <c r="J1559" s="26">
        <v>365</v>
      </c>
      <c r="K1559" s="26">
        <v>77</v>
      </c>
      <c r="L1559" s="27">
        <v>0.1779</v>
      </c>
      <c r="M1559" s="28">
        <v>2.4120987899999999</v>
      </c>
      <c r="N1559" s="29">
        <v>1.9</v>
      </c>
      <c r="O1559" s="31" t="s">
        <v>12</v>
      </c>
      <c r="P1559" s="31">
        <v>0.21230423679999999</v>
      </c>
      <c r="Q1559" s="31">
        <v>0.21230423678369201</v>
      </c>
      <c r="R1559" s="42"/>
      <c r="S1559" s="42" t="str">
        <f>IF(R1559="","",MAX(R1559,Q1559))</f>
        <v/>
      </c>
      <c r="T1559" s="27">
        <f>IF(A1559="placement",MIN(P1559,IF(S1559="",Q1559,S1559)),"")</f>
        <v>0.21230423678369201</v>
      </c>
      <c r="U1559" s="28">
        <f>IF($A1559="placement",T1559*J1559,"")</f>
        <v>77.491046426047589</v>
      </c>
      <c r="V1559" s="26">
        <f>IF($A1559="placement",U1559,IF($A1559="site",SUMIF($C:$C,$C1559,$U:$U),IF($A1559="user",SUMIF($B:$B,$B1559,$U:$U),SUM($U:$U))))</f>
        <v>77.491046426047589</v>
      </c>
      <c r="W1559" s="27">
        <f>V1559/J1559</f>
        <v>0.21230423678369204</v>
      </c>
    </row>
    <row r="1560" spans="1:23" x14ac:dyDescent="0.3">
      <c r="A1560" s="23" t="s">
        <v>14</v>
      </c>
      <c r="B1560" s="23" t="s">
        <v>7472</v>
      </c>
      <c r="C1560" s="23" t="s">
        <v>7473</v>
      </c>
      <c r="D1560" s="23" t="s">
        <v>7657</v>
      </c>
      <c r="E1560" s="23" t="s">
        <v>7658</v>
      </c>
      <c r="F1560" s="27">
        <v>0.05</v>
      </c>
      <c r="G1560" s="24">
        <v>1</v>
      </c>
      <c r="H1560" s="25">
        <v>51.075899999999997</v>
      </c>
      <c r="I1560" s="25">
        <v>5.2225000000000001</v>
      </c>
      <c r="J1560" s="26">
        <v>365</v>
      </c>
      <c r="K1560" s="26">
        <v>18</v>
      </c>
      <c r="L1560" s="27">
        <v>0.1022</v>
      </c>
      <c r="M1560" s="28">
        <v>2.3284989399999998</v>
      </c>
      <c r="N1560" s="29">
        <v>2</v>
      </c>
      <c r="O1560" s="31" t="s">
        <v>70</v>
      </c>
      <c r="P1560" s="31">
        <v>0.14107755620000001</v>
      </c>
      <c r="Q1560" s="31">
        <v>0.05</v>
      </c>
      <c r="R1560" s="42"/>
      <c r="S1560" s="42" t="str">
        <f>IF(R1560="","",MAX(R1560,Q1560))</f>
        <v/>
      </c>
      <c r="T1560" s="27">
        <f>IF(A1560="placement",MIN(P1560,IF(S1560="",Q1560,S1560)),"")</f>
        <v>0.05</v>
      </c>
      <c r="U1560" s="28">
        <f>IF($A1560="placement",T1560*J1560,"")</f>
        <v>18.25</v>
      </c>
      <c r="V1560" s="26">
        <f>IF($A1560="placement",U1560,IF($A1560="site",SUMIF($C:$C,$C1560,$U:$U),IF($A1560="user",SUMIF($B:$B,$B1560,$U:$U),SUM($U:$U))))</f>
        <v>18.25</v>
      </c>
      <c r="W1560" s="27">
        <f>V1560/J1560</f>
        <v>0.05</v>
      </c>
    </row>
    <row r="1561" spans="1:23" x14ac:dyDescent="0.3">
      <c r="A1561" s="23" t="s">
        <v>14</v>
      </c>
      <c r="B1561" s="23" t="s">
        <v>2951</v>
      </c>
      <c r="C1561" s="23" t="s">
        <v>2953</v>
      </c>
      <c r="D1561" s="23" t="s">
        <v>2962</v>
      </c>
      <c r="E1561" s="23" t="s">
        <v>2963</v>
      </c>
      <c r="F1561" s="27">
        <v>0.25</v>
      </c>
      <c r="G1561" s="24">
        <v>1</v>
      </c>
      <c r="H1561" s="25">
        <v>46.911999999999999</v>
      </c>
      <c r="I1561" s="25">
        <v>10.4284</v>
      </c>
      <c r="J1561" s="26">
        <v>364</v>
      </c>
      <c r="K1561" s="26">
        <v>91</v>
      </c>
      <c r="L1561" s="27">
        <v>0.2223</v>
      </c>
      <c r="M1561" s="28">
        <v>1.16254718</v>
      </c>
      <c r="N1561" s="29">
        <v>0.75</v>
      </c>
      <c r="O1561" s="31" t="s">
        <v>12</v>
      </c>
      <c r="P1561" s="31">
        <v>0.35486488999999999</v>
      </c>
      <c r="Q1561" s="31">
        <v>0.25</v>
      </c>
      <c r="R1561" s="42"/>
      <c r="S1561" s="42" t="str">
        <f>IF(R1561="","",MAX(R1561,Q1561))</f>
        <v/>
      </c>
      <c r="T1561" s="27">
        <f>IF(A1561="placement",MIN(P1561,IF(S1561="",Q1561,S1561)),"")</f>
        <v>0.25</v>
      </c>
      <c r="U1561" s="28">
        <f>IF($A1561="placement",T1561*J1561,"")</f>
        <v>91</v>
      </c>
      <c r="V1561" s="26">
        <f>IF($A1561="placement",U1561,IF($A1561="site",SUMIF($C:$C,$C1561,$U:$U),IF($A1561="user",SUMIF($B:$B,$B1561,$U:$U),SUM($U:$U))))</f>
        <v>91</v>
      </c>
      <c r="W1561" s="27">
        <f>V1561/J1561</f>
        <v>0.25</v>
      </c>
    </row>
    <row r="1562" spans="1:23" x14ac:dyDescent="0.3">
      <c r="A1562" s="23" t="s">
        <v>14</v>
      </c>
      <c r="B1562" s="23" t="s">
        <v>4293</v>
      </c>
      <c r="C1562" s="23" t="s">
        <v>4294</v>
      </c>
      <c r="D1562" s="23" t="s">
        <v>4295</v>
      </c>
      <c r="E1562" s="23" t="s">
        <v>4294</v>
      </c>
      <c r="F1562" s="27">
        <v>0.25</v>
      </c>
      <c r="G1562" s="24">
        <v>1</v>
      </c>
      <c r="H1562" s="25">
        <v>405.34089999999998</v>
      </c>
      <c r="I1562" s="25">
        <v>51.032899999999998</v>
      </c>
      <c r="J1562" s="26">
        <v>364</v>
      </c>
      <c r="K1562" s="26">
        <v>91</v>
      </c>
      <c r="L1562" s="27">
        <v>0.12590000000000001</v>
      </c>
      <c r="M1562" s="28">
        <v>0.23780338000000001</v>
      </c>
      <c r="N1562" s="29">
        <v>0.11</v>
      </c>
      <c r="O1562" s="31" t="s">
        <v>12</v>
      </c>
      <c r="P1562" s="31">
        <v>0.53743297570000004</v>
      </c>
      <c r="Q1562" s="31">
        <v>0.25</v>
      </c>
      <c r="R1562" s="42"/>
      <c r="S1562" s="42" t="str">
        <f>IF(R1562="","",MAX(R1562,Q1562))</f>
        <v/>
      </c>
      <c r="T1562" s="27">
        <f>IF(A1562="placement",MIN(P1562,IF(S1562="",Q1562,S1562)),"")</f>
        <v>0.25</v>
      </c>
      <c r="U1562" s="28">
        <f>IF($A1562="placement",T1562*J1562,"")</f>
        <v>91</v>
      </c>
      <c r="V1562" s="26">
        <f>IF($A1562="placement",U1562,IF($A1562="site",SUMIF($C:$C,$C1562,$U:$U),IF($A1562="user",SUMIF($B:$B,$B1562,$U:$U),SUM($U:$U))))</f>
        <v>91</v>
      </c>
      <c r="W1562" s="27">
        <f>V1562/J1562</f>
        <v>0.25</v>
      </c>
    </row>
    <row r="1563" spans="1:23" x14ac:dyDescent="0.3">
      <c r="A1563" s="23" t="s">
        <v>14</v>
      </c>
      <c r="B1563" s="23" t="s">
        <v>8203</v>
      </c>
      <c r="C1563" s="23" t="s">
        <v>8204</v>
      </c>
      <c r="D1563" s="23" t="s">
        <v>8205</v>
      </c>
      <c r="E1563" s="23" t="s">
        <v>8206</v>
      </c>
      <c r="F1563" s="27">
        <v>0.25</v>
      </c>
      <c r="G1563" s="24">
        <v>0</v>
      </c>
      <c r="H1563" s="25">
        <v>24.441099999999999</v>
      </c>
      <c r="I1563" s="25">
        <v>7.0690999999999997</v>
      </c>
      <c r="J1563" s="26">
        <v>364</v>
      </c>
      <c r="K1563" s="26">
        <v>87</v>
      </c>
      <c r="L1563" s="27">
        <v>0.28920000000000001</v>
      </c>
      <c r="M1563" s="28">
        <v>1.7178118200000001</v>
      </c>
      <c r="N1563" s="29">
        <v>1.3</v>
      </c>
      <c r="O1563" s="31" t="s">
        <v>42</v>
      </c>
      <c r="P1563" s="31">
        <v>0.24322327599999999</v>
      </c>
      <c r="Q1563" s="31">
        <v>0.24322327602636101</v>
      </c>
      <c r="R1563" s="42"/>
      <c r="S1563" s="42" t="str">
        <f>IF(R1563="","",MAX(R1563,Q1563))</f>
        <v/>
      </c>
      <c r="T1563" s="27">
        <f>IF(A1563="placement",MIN(P1563,IF(S1563="",Q1563,S1563)),"")</f>
        <v>0.24322327599999999</v>
      </c>
      <c r="U1563" s="28">
        <f>IF($A1563="placement",T1563*J1563,"")</f>
        <v>88.533272463999992</v>
      </c>
      <c r="V1563" s="26">
        <f>IF($A1563="placement",U1563,IF($A1563="site",SUMIF($C:$C,$C1563,$U:$U),IF($A1563="user",SUMIF($B:$B,$B1563,$U:$U),SUM($U:$U))))</f>
        <v>88.533272463999992</v>
      </c>
      <c r="W1563" s="27">
        <f>V1563/J1563</f>
        <v>0.24322327599999999</v>
      </c>
    </row>
    <row r="1564" spans="1:23" x14ac:dyDescent="0.3">
      <c r="A1564" s="23" t="s">
        <v>14</v>
      </c>
      <c r="B1564" s="23" t="s">
        <v>9645</v>
      </c>
      <c r="C1564" s="23" t="s">
        <v>9647</v>
      </c>
      <c r="D1564" s="23" t="s">
        <v>9650</v>
      </c>
      <c r="E1564" s="23" t="s">
        <v>9646</v>
      </c>
      <c r="F1564" s="27">
        <v>0.25</v>
      </c>
      <c r="G1564" s="24">
        <v>1</v>
      </c>
      <c r="H1564" s="25">
        <v>57.841099999999997</v>
      </c>
      <c r="I1564" s="25">
        <v>9.5879999999999992</v>
      </c>
      <c r="J1564" s="26">
        <v>363</v>
      </c>
      <c r="K1564" s="26">
        <v>89</v>
      </c>
      <c r="L1564" s="27">
        <v>0.1658</v>
      </c>
      <c r="M1564" s="28">
        <v>1.2627696799999999</v>
      </c>
      <c r="N1564" s="29">
        <v>0.9</v>
      </c>
      <c r="O1564" s="31" t="s">
        <v>42</v>
      </c>
      <c r="P1564" s="31">
        <v>0.28728095660000003</v>
      </c>
      <c r="Q1564" s="31">
        <v>0.25</v>
      </c>
      <c r="R1564" s="42"/>
      <c r="S1564" s="42" t="str">
        <f>IF(R1564="","",MAX(R1564,Q1564))</f>
        <v/>
      </c>
      <c r="T1564" s="27">
        <f>IF(A1564="placement",MIN(P1564,IF(S1564="",Q1564,S1564)),"")</f>
        <v>0.25</v>
      </c>
      <c r="U1564" s="28">
        <f>IF($A1564="placement",T1564*J1564,"")</f>
        <v>90.75</v>
      </c>
      <c r="V1564" s="26">
        <f>IF($A1564="placement",U1564,IF($A1564="site",SUMIF($C:$C,$C1564,$U:$U),IF($A1564="user",SUMIF($B:$B,$B1564,$U:$U),SUM($U:$U))))</f>
        <v>90.75</v>
      </c>
      <c r="W1564" s="27">
        <f>V1564/J1564</f>
        <v>0.25</v>
      </c>
    </row>
    <row r="1565" spans="1:23" hidden="1" x14ac:dyDescent="0.3">
      <c r="A1565" s="23" t="s">
        <v>13</v>
      </c>
      <c r="B1565" s="23" t="s">
        <v>3804</v>
      </c>
      <c r="C1565" s="23" t="s">
        <v>3806</v>
      </c>
      <c r="D1565" s="23" t="s">
        <v>9898</v>
      </c>
      <c r="E1565" s="23"/>
      <c r="F1565" s="27">
        <v>0.25</v>
      </c>
      <c r="G1565" s="24">
        <v>0.82223230999999997</v>
      </c>
      <c r="H1565" s="25">
        <v>590.71019999999999</v>
      </c>
      <c r="I1565" s="25">
        <v>62.668900000000001</v>
      </c>
      <c r="J1565" s="26">
        <v>1759</v>
      </c>
      <c r="K1565" s="26">
        <v>440</v>
      </c>
      <c r="L1565" s="27">
        <v>0.1061</v>
      </c>
      <c r="M1565" s="28">
        <v>0.93549572000000003</v>
      </c>
      <c r="N1565" s="29">
        <v>0.5</v>
      </c>
      <c r="O1565" s="31"/>
      <c r="P1565" s="31">
        <v>0.46552400960000001</v>
      </c>
      <c r="Q1565" s="31">
        <v>0.25</v>
      </c>
      <c r="R1565" s="42"/>
      <c r="S1565" s="42" t="str">
        <f>IF(R1565="","",MAX(R1565,Q1565))</f>
        <v/>
      </c>
      <c r="T1565" s="27" t="str">
        <f>IF(A1565="placement",MIN(P1565,IF(S1565="",Q1565,S1565)),"")</f>
        <v/>
      </c>
      <c r="U1565" s="28" t="str">
        <f>IF($A1565="placement",T1565*J1565,"")</f>
        <v/>
      </c>
      <c r="V1565" s="26">
        <f>IF($A1565="placement",U1565,IF($A1565="site",SUMIF($C:$C,$C1565,$U:$U),IF($A1565="user",SUMIF($B:$B,$B1565,$U:$U),SUM($U:$U))))</f>
        <v>439.29999999999956</v>
      </c>
      <c r="W1565" s="27">
        <f>V1565/J1565</f>
        <v>0.24974417282546876</v>
      </c>
    </row>
    <row r="1566" spans="1:23" hidden="1" x14ac:dyDescent="0.3">
      <c r="A1566" s="23" t="s">
        <v>10</v>
      </c>
      <c r="B1566" s="23" t="s">
        <v>3559</v>
      </c>
      <c r="C1566" s="23" t="s">
        <v>9898</v>
      </c>
      <c r="D1566" s="32" t="s">
        <v>9898</v>
      </c>
      <c r="E1566" s="23"/>
      <c r="F1566" s="27">
        <v>0.25</v>
      </c>
      <c r="G1566" s="24">
        <v>0</v>
      </c>
      <c r="H1566" s="25">
        <v>18.0318</v>
      </c>
      <c r="I1566" s="25">
        <v>3.4457</v>
      </c>
      <c r="J1566" s="26">
        <v>339</v>
      </c>
      <c r="K1566" s="26">
        <v>85</v>
      </c>
      <c r="L1566" s="27">
        <v>0.19109999999999999</v>
      </c>
      <c r="M1566" s="28">
        <v>3.2807068799999999</v>
      </c>
      <c r="N1566" s="29">
        <v>2.25</v>
      </c>
      <c r="O1566" s="31"/>
      <c r="P1566" s="31">
        <v>0.31417219499999999</v>
      </c>
      <c r="Q1566" s="31">
        <v>0.25</v>
      </c>
      <c r="R1566" s="42"/>
      <c r="S1566" s="42" t="str">
        <f>IF(R1566="","",MAX(R1566,Q1566))</f>
        <v/>
      </c>
      <c r="T1566" s="27" t="str">
        <f>IF(A1566="placement",MIN(P1566,IF(S1566="",Q1566,S1566)),"")</f>
        <v/>
      </c>
      <c r="U1566" s="28" t="str">
        <f>IF($A1566="placement",T1566*J1566,"")</f>
        <v/>
      </c>
      <c r="V1566" s="26">
        <f>IF($A1566="placement",U1566,IF($A1566="site",SUMIF($C:$C,$C1566,$U:$U),IF($A1566="user",SUMIF($B:$B,$B1566,$U:$U),SUM($U:$U))))</f>
        <v>84.75</v>
      </c>
      <c r="W1566" s="27">
        <f>V1566/J1566</f>
        <v>0.25</v>
      </c>
    </row>
    <row r="1567" spans="1:23" x14ac:dyDescent="0.3">
      <c r="A1567" s="23" t="s">
        <v>14</v>
      </c>
      <c r="B1567" s="23" t="s">
        <v>5211</v>
      </c>
      <c r="C1567" s="23" t="s">
        <v>5213</v>
      </c>
      <c r="D1567" s="23" t="s">
        <v>5216</v>
      </c>
      <c r="E1567" s="23" t="s">
        <v>5217</v>
      </c>
      <c r="F1567" s="27">
        <v>0.15</v>
      </c>
      <c r="G1567" s="24">
        <v>0</v>
      </c>
      <c r="H1567" s="25">
        <v>26.9968</v>
      </c>
      <c r="I1567" s="25">
        <v>11.9506</v>
      </c>
      <c r="J1567" s="26">
        <v>363</v>
      </c>
      <c r="K1567" s="26">
        <v>54</v>
      </c>
      <c r="L1567" s="27">
        <v>0.44269999999999998</v>
      </c>
      <c r="M1567" s="28">
        <v>1.0113682500000001</v>
      </c>
      <c r="N1567" s="29">
        <v>0.8</v>
      </c>
      <c r="O1567" s="31" t="s">
        <v>42</v>
      </c>
      <c r="P1567" s="31">
        <v>0.2089923763</v>
      </c>
      <c r="Q1567" s="31">
        <v>0.15</v>
      </c>
      <c r="R1567" s="42"/>
      <c r="S1567" s="42" t="str">
        <f>IF(R1567="","",MAX(R1567,Q1567))</f>
        <v/>
      </c>
      <c r="T1567" s="27">
        <f>IF(A1567="placement",MIN(P1567,IF(S1567="",Q1567,S1567)),"")</f>
        <v>0.15</v>
      </c>
      <c r="U1567" s="28">
        <f>IF($A1567="placement",T1567*J1567,"")</f>
        <v>54.449999999999996</v>
      </c>
      <c r="V1567" s="26">
        <f>IF($A1567="placement",U1567,IF($A1567="site",SUMIF($C:$C,$C1567,$U:$U),IF($A1567="user",SUMIF($B:$B,$B1567,$U:$U),SUM($U:$U))))</f>
        <v>54.449999999999996</v>
      </c>
      <c r="W1567" s="27">
        <f>V1567/J1567</f>
        <v>0.15</v>
      </c>
    </row>
    <row r="1568" spans="1:23" x14ac:dyDescent="0.3">
      <c r="A1568" s="23" t="s">
        <v>14</v>
      </c>
      <c r="B1568" s="23" t="s">
        <v>5764</v>
      </c>
      <c r="C1568" s="23" t="s">
        <v>5766</v>
      </c>
      <c r="D1568" s="32" t="s">
        <v>5841</v>
      </c>
      <c r="E1568" s="23" t="s">
        <v>5842</v>
      </c>
      <c r="F1568" s="27">
        <v>0.15</v>
      </c>
      <c r="G1568" s="24">
        <v>1</v>
      </c>
      <c r="H1568" s="25">
        <v>107.3891</v>
      </c>
      <c r="I1568" s="25">
        <v>16.439499999999999</v>
      </c>
      <c r="J1568" s="26">
        <v>363</v>
      </c>
      <c r="K1568" s="26">
        <v>54</v>
      </c>
      <c r="L1568" s="27">
        <v>0.15310000000000001</v>
      </c>
      <c r="M1568" s="28">
        <v>0.73618245000000004</v>
      </c>
      <c r="N1568" s="29">
        <v>0.6</v>
      </c>
      <c r="O1568" s="31" t="s">
        <v>42</v>
      </c>
      <c r="P1568" s="31">
        <v>0.18498464889999999</v>
      </c>
      <c r="Q1568" s="31">
        <v>0.15</v>
      </c>
      <c r="R1568" s="42"/>
      <c r="S1568" s="42" t="str">
        <f>IF(R1568="","",MAX(R1568,Q1568))</f>
        <v/>
      </c>
      <c r="T1568" s="27">
        <f>IF(A1568="placement",MIN(P1568,IF(S1568="",Q1568,S1568)),"")</f>
        <v>0.15</v>
      </c>
      <c r="U1568" s="28">
        <f>IF($A1568="placement",T1568*J1568,"")</f>
        <v>54.449999999999996</v>
      </c>
      <c r="V1568" s="26">
        <f>IF($A1568="placement",U1568,IF($A1568="site",SUMIF($C:$C,$C1568,$U:$U),IF($A1568="user",SUMIF($B:$B,$B1568,$U:$U),SUM($U:$U))))</f>
        <v>54.449999999999996</v>
      </c>
      <c r="W1568" s="27">
        <f>V1568/J1568</f>
        <v>0.15</v>
      </c>
    </row>
    <row r="1569" spans="1:23" x14ac:dyDescent="0.3">
      <c r="A1569" s="23" t="s">
        <v>14</v>
      </c>
      <c r="B1569" s="23" t="s">
        <v>10037</v>
      </c>
      <c r="C1569" s="23" t="s">
        <v>10038</v>
      </c>
      <c r="D1569" s="23" t="s">
        <v>10039</v>
      </c>
      <c r="E1569" s="23" t="s">
        <v>10040</v>
      </c>
      <c r="F1569" s="27">
        <v>0.25</v>
      </c>
      <c r="G1569" s="24">
        <v>1</v>
      </c>
      <c r="H1569" s="25">
        <v>2844.0010000000002</v>
      </c>
      <c r="I1569" s="25">
        <v>24.619</v>
      </c>
      <c r="J1569" s="26">
        <v>362</v>
      </c>
      <c r="K1569" s="26">
        <v>91</v>
      </c>
      <c r="L1569" s="27">
        <v>8.6999999999999994E-3</v>
      </c>
      <c r="M1569" s="28">
        <v>0.49053170000000001</v>
      </c>
      <c r="N1569" s="29">
        <v>0.05</v>
      </c>
      <c r="O1569" s="31" t="s">
        <v>12</v>
      </c>
      <c r="P1569" s="31">
        <v>0.89806978900000001</v>
      </c>
      <c r="Q1569" s="31">
        <v>0.25</v>
      </c>
      <c r="R1569" s="42"/>
      <c r="S1569" s="42" t="str">
        <f>IF(R1569="","",MAX(R1569,Q1569))</f>
        <v/>
      </c>
      <c r="T1569" s="27">
        <f>IF(A1569="placement",MIN(P1569,IF(S1569="",Q1569,S1569)),"")</f>
        <v>0.25</v>
      </c>
      <c r="U1569" s="28">
        <f>IF($A1569="placement",T1569*J1569,"")</f>
        <v>90.5</v>
      </c>
      <c r="V1569" s="26">
        <f>IF($A1569="placement",U1569,IF($A1569="site",SUMIF($C:$C,$C1569,$U:$U),IF($A1569="user",SUMIF($B:$B,$B1569,$U:$U),SUM($U:$U))))</f>
        <v>90.5</v>
      </c>
      <c r="W1569" s="27">
        <f>V1569/J1569</f>
        <v>0.25</v>
      </c>
    </row>
    <row r="1570" spans="1:23" x14ac:dyDescent="0.3">
      <c r="A1570" s="17" t="s">
        <v>14</v>
      </c>
      <c r="B1570" s="17" t="s">
        <v>3152</v>
      </c>
      <c r="C1570" s="17" t="s">
        <v>3154</v>
      </c>
      <c r="D1570" s="17" t="s">
        <v>3201</v>
      </c>
      <c r="E1570" s="17" t="s">
        <v>3202</v>
      </c>
      <c r="F1570" s="18">
        <v>0.25</v>
      </c>
      <c r="G1570" s="36">
        <v>0</v>
      </c>
      <c r="H1570" s="37">
        <v>12.480600000000001</v>
      </c>
      <c r="I1570" s="37">
        <v>5.5869</v>
      </c>
      <c r="J1570" s="19">
        <v>362</v>
      </c>
      <c r="K1570" s="19">
        <v>91</v>
      </c>
      <c r="L1570" s="18">
        <v>0.4476</v>
      </c>
      <c r="M1570" s="20">
        <v>2.1626304099999998</v>
      </c>
      <c r="N1570" s="21">
        <v>0.8</v>
      </c>
      <c r="O1570" s="22" t="s">
        <v>42</v>
      </c>
      <c r="P1570" s="22">
        <v>0.63008011119999996</v>
      </c>
      <c r="Q1570" s="22">
        <v>0.25</v>
      </c>
      <c r="R1570" s="43"/>
      <c r="S1570" s="42" t="str">
        <f>IF(R1570="","",MAX(R1570,Q1570))</f>
        <v/>
      </c>
      <c r="T1570" s="27">
        <f>IF(A1570="placement",MIN(P1570,IF(S1570="",Q1570,S1570)),"")</f>
        <v>0.25</v>
      </c>
      <c r="U1570" s="20">
        <f>IF($A1570="placement",T1570*J1570,"")</f>
        <v>90.5</v>
      </c>
      <c r="V1570" s="19">
        <f>IF($A1570="placement",U1570,IF($A1570="site",SUMIF($C:$C,$C1570,$U:$U),IF($A1570="user",SUMIF($B:$B,$B1570,$U:$U),SUM($U:$U))))</f>
        <v>90.5</v>
      </c>
      <c r="W1570" s="18">
        <f>V1570/J1570</f>
        <v>0.25</v>
      </c>
    </row>
    <row r="1571" spans="1:23" hidden="1" x14ac:dyDescent="0.3">
      <c r="A1571" s="23" t="s">
        <v>13</v>
      </c>
      <c r="B1571" s="23" t="s">
        <v>2433</v>
      </c>
      <c r="C1571" s="23" t="s">
        <v>2435</v>
      </c>
      <c r="D1571" s="23" t="s">
        <v>9898</v>
      </c>
      <c r="E1571" s="23"/>
      <c r="F1571" s="27">
        <v>0.3054</v>
      </c>
      <c r="G1571" s="24">
        <v>0.99994338999999999</v>
      </c>
      <c r="H1571" s="25">
        <v>1698.1706999999999</v>
      </c>
      <c r="I1571" s="25">
        <v>93.346599999999995</v>
      </c>
      <c r="J1571" s="26">
        <v>1741</v>
      </c>
      <c r="K1571" s="26">
        <v>418</v>
      </c>
      <c r="L1571" s="27">
        <v>5.5E-2</v>
      </c>
      <c r="M1571" s="28">
        <v>0.62180007999999998</v>
      </c>
      <c r="N1571" s="29">
        <v>0.45000499999999999</v>
      </c>
      <c r="O1571" s="31"/>
      <c r="P1571" s="31">
        <v>0.27628668049999999</v>
      </c>
      <c r="Q1571" s="31">
        <v>0.27628668048525101</v>
      </c>
      <c r="R1571" s="42">
        <v>0.3</v>
      </c>
      <c r="S1571" s="42">
        <f>IF(R1571="","",MAX(R1571,Q1571))</f>
        <v>0.3</v>
      </c>
      <c r="T1571" s="27" t="str">
        <f>IF(A1571="placement",MIN(P1571,IF(S1571="",Q1571,S1571)),"")</f>
        <v/>
      </c>
      <c r="U1571" s="28" t="str">
        <f>IF($A1571="placement",T1571*J1571,"")</f>
        <v/>
      </c>
      <c r="V1571" s="26">
        <f>IF($A1571="placement",U1571,IF($A1571="site",SUMIF($C:$C,$C1571,$U:$U),IF($A1571="user",SUMIF($B:$B,$B1571,$U:$U),SUM($U:$U))))</f>
        <v>429.94007799759999</v>
      </c>
      <c r="W1571" s="27">
        <f>V1571/J1571</f>
        <v>0.24695007351958645</v>
      </c>
    </row>
    <row r="1572" spans="1:23" hidden="1" x14ac:dyDescent="0.3">
      <c r="A1572" s="23" t="s">
        <v>10</v>
      </c>
      <c r="B1572" s="23" t="s">
        <v>4987</v>
      </c>
      <c r="C1572" s="23" t="s">
        <v>9898</v>
      </c>
      <c r="D1572" s="32" t="s">
        <v>9898</v>
      </c>
      <c r="E1572" s="23"/>
      <c r="F1572" s="27">
        <v>0.25</v>
      </c>
      <c r="G1572" s="24">
        <v>1</v>
      </c>
      <c r="H1572" s="25">
        <v>4788.1620999999996</v>
      </c>
      <c r="I1572" s="25">
        <v>87.677400000000006</v>
      </c>
      <c r="J1572" s="26">
        <v>330</v>
      </c>
      <c r="K1572" s="26">
        <v>83</v>
      </c>
      <c r="L1572" s="27">
        <v>1.83E-2</v>
      </c>
      <c r="M1572" s="28">
        <v>0.12563139000000001</v>
      </c>
      <c r="N1572" s="29">
        <v>0.01</v>
      </c>
      <c r="O1572" s="31"/>
      <c r="P1572" s="31">
        <v>0.9204020611</v>
      </c>
      <c r="Q1572" s="31">
        <v>0.25</v>
      </c>
      <c r="R1572" s="42"/>
      <c r="S1572" s="42" t="str">
        <f>IF(R1572="","",MAX(R1572,Q1572))</f>
        <v/>
      </c>
      <c r="T1572" s="27" t="str">
        <f>IF(A1572="placement",MIN(P1572,IF(S1572="",Q1572,S1572)),"")</f>
        <v/>
      </c>
      <c r="U1572" s="28" t="str">
        <f>IF($A1572="placement",T1572*J1572,"")</f>
        <v/>
      </c>
      <c r="V1572" s="26">
        <f>IF($A1572="placement",U1572,IF($A1572="site",SUMIF($C:$C,$C1572,$U:$U),IF($A1572="user",SUMIF($B:$B,$B1572,$U:$U),SUM($U:$U))))</f>
        <v>82.5</v>
      </c>
      <c r="W1572" s="27">
        <f>V1572/J1572</f>
        <v>0.25</v>
      </c>
    </row>
    <row r="1573" spans="1:23" x14ac:dyDescent="0.3">
      <c r="A1573" s="23" t="s">
        <v>14</v>
      </c>
      <c r="B1573" s="23" t="s">
        <v>6866</v>
      </c>
      <c r="C1573" s="23" t="s">
        <v>6868</v>
      </c>
      <c r="D1573" s="23" t="s">
        <v>6871</v>
      </c>
      <c r="E1573" s="23" t="s">
        <v>6867</v>
      </c>
      <c r="F1573" s="27">
        <v>0.25</v>
      </c>
      <c r="G1573" s="24">
        <v>0</v>
      </c>
      <c r="H1573" s="25">
        <v>18.298100000000002</v>
      </c>
      <c r="I1573" s="25">
        <v>3.7204000000000002</v>
      </c>
      <c r="J1573" s="26">
        <v>362</v>
      </c>
      <c r="K1573" s="26">
        <v>82</v>
      </c>
      <c r="L1573" s="27">
        <v>0.20330000000000001</v>
      </c>
      <c r="M1573" s="28">
        <v>3.23931959</v>
      </c>
      <c r="N1573" s="29">
        <v>2.5</v>
      </c>
      <c r="O1573" s="31" t="s">
        <v>12</v>
      </c>
      <c r="P1573" s="31">
        <v>0.22823298750000001</v>
      </c>
      <c r="Q1573" s="31">
        <v>0.22823298752038801</v>
      </c>
      <c r="R1573" s="42"/>
      <c r="S1573" s="42" t="str">
        <f>IF(R1573="","",MAX(R1573,Q1573))</f>
        <v/>
      </c>
      <c r="T1573" s="27">
        <f>IF(A1573="placement",MIN(P1573,IF(S1573="",Q1573,S1573)),"")</f>
        <v>0.22823298750000001</v>
      </c>
      <c r="U1573" s="28">
        <f>IF($A1573="placement",T1573*J1573,"")</f>
        <v>82.620341475000004</v>
      </c>
      <c r="V1573" s="26">
        <f>IF($A1573="placement",U1573,IF($A1573="site",SUMIF($C:$C,$C1573,$U:$U),IF($A1573="user",SUMIF($B:$B,$B1573,$U:$U),SUM($U:$U))))</f>
        <v>82.620341475000004</v>
      </c>
      <c r="W1573" s="27">
        <f>V1573/J1573</f>
        <v>0.22823298750000001</v>
      </c>
    </row>
    <row r="1574" spans="1:23" x14ac:dyDescent="0.3">
      <c r="A1574" s="23" t="s">
        <v>14</v>
      </c>
      <c r="B1574" s="23" t="s">
        <v>678</v>
      </c>
      <c r="C1574" s="23" t="s">
        <v>680</v>
      </c>
      <c r="D1574" s="23" t="s">
        <v>768</v>
      </c>
      <c r="E1574" s="23" t="s">
        <v>769</v>
      </c>
      <c r="F1574" s="27">
        <v>0.25</v>
      </c>
      <c r="G1574" s="24">
        <v>1</v>
      </c>
      <c r="H1574" s="25">
        <v>123.82250000000001</v>
      </c>
      <c r="I1574" s="25">
        <v>29.059899999999999</v>
      </c>
      <c r="J1574" s="26">
        <v>361</v>
      </c>
      <c r="K1574" s="26">
        <v>87</v>
      </c>
      <c r="L1574" s="27">
        <v>0.23469999999999999</v>
      </c>
      <c r="M1574" s="28">
        <v>0.41447258999999997</v>
      </c>
      <c r="N1574" s="29">
        <v>0.3</v>
      </c>
      <c r="O1574" s="31" t="s">
        <v>42</v>
      </c>
      <c r="P1574" s="31">
        <v>0.27618856720000001</v>
      </c>
      <c r="Q1574" s="31">
        <v>0.25</v>
      </c>
      <c r="R1574" s="42">
        <v>0.25</v>
      </c>
      <c r="S1574" s="42">
        <f>IF(R1574="","",MAX(R1574,Q1574))</f>
        <v>0.25</v>
      </c>
      <c r="T1574" s="27">
        <f>IF(A1574="placement",MIN(P1574,IF(S1574="",Q1574,S1574)),"")</f>
        <v>0.25</v>
      </c>
      <c r="U1574" s="28">
        <f>IF($A1574="placement",T1574*J1574,"")</f>
        <v>90.25</v>
      </c>
      <c r="V1574" s="26">
        <f>IF($A1574="placement",U1574,IF($A1574="site",SUMIF($C:$C,$C1574,$U:$U),IF($A1574="user",SUMIF($B:$B,$B1574,$U:$U),SUM($U:$U))))</f>
        <v>90.25</v>
      </c>
      <c r="W1574" s="27">
        <f>V1574/J1574</f>
        <v>0.25</v>
      </c>
    </row>
    <row r="1575" spans="1:23" x14ac:dyDescent="0.3">
      <c r="A1575" s="23" t="s">
        <v>14</v>
      </c>
      <c r="B1575" s="23" t="s">
        <v>678</v>
      </c>
      <c r="C1575" s="23" t="s">
        <v>680</v>
      </c>
      <c r="D1575" s="23" t="s">
        <v>800</v>
      </c>
      <c r="E1575" s="23" t="s">
        <v>801</v>
      </c>
      <c r="F1575" s="27">
        <v>0.25</v>
      </c>
      <c r="G1575" s="24">
        <v>0</v>
      </c>
      <c r="H1575" s="25">
        <v>46.821399999999997</v>
      </c>
      <c r="I1575" s="25">
        <v>21.356000000000002</v>
      </c>
      <c r="J1575" s="26">
        <v>361</v>
      </c>
      <c r="K1575" s="26">
        <v>90</v>
      </c>
      <c r="L1575" s="27">
        <v>0.45610000000000001</v>
      </c>
      <c r="M1575" s="28">
        <v>0.56278930999999999</v>
      </c>
      <c r="N1575" s="29">
        <v>0.25</v>
      </c>
      <c r="O1575" s="31" t="s">
        <v>12</v>
      </c>
      <c r="P1575" s="31">
        <v>0.55578403109999996</v>
      </c>
      <c r="Q1575" s="31">
        <v>0.25</v>
      </c>
      <c r="R1575" s="42">
        <v>0.2</v>
      </c>
      <c r="S1575" s="42">
        <f>IF(R1575="","",MAX(R1575,Q1575))</f>
        <v>0.25</v>
      </c>
      <c r="T1575" s="27">
        <f>IF(A1575="placement",MIN(P1575,IF(S1575="",Q1575,S1575)),"")</f>
        <v>0.25</v>
      </c>
      <c r="U1575" s="28">
        <f>IF($A1575="placement",T1575*J1575,"")</f>
        <v>90.25</v>
      </c>
      <c r="V1575" s="26">
        <f>IF($A1575="placement",U1575,IF($A1575="site",SUMIF($C:$C,$C1575,$U:$U),IF($A1575="user",SUMIF($B:$B,$B1575,$U:$U),SUM($U:$U))))</f>
        <v>90.25</v>
      </c>
      <c r="W1575" s="27">
        <f>V1575/J1575</f>
        <v>0.25</v>
      </c>
    </row>
    <row r="1576" spans="1:23" hidden="1" x14ac:dyDescent="0.3">
      <c r="A1576" s="23" t="s">
        <v>13</v>
      </c>
      <c r="B1576" s="23" t="s">
        <v>9109</v>
      </c>
      <c r="C1576" s="23" t="s">
        <v>9110</v>
      </c>
      <c r="D1576" s="23" t="s">
        <v>9898</v>
      </c>
      <c r="E1576" s="23"/>
      <c r="F1576" s="27">
        <v>0.25</v>
      </c>
      <c r="G1576" s="24">
        <v>0.22026557999999999</v>
      </c>
      <c r="H1576" s="25">
        <v>136.8229</v>
      </c>
      <c r="I1576" s="25">
        <v>52.149000000000001</v>
      </c>
      <c r="J1576" s="26">
        <v>1736</v>
      </c>
      <c r="K1576" s="26">
        <v>434</v>
      </c>
      <c r="L1576" s="27">
        <v>0.38109999999999999</v>
      </c>
      <c r="M1576" s="28">
        <v>1.10953408</v>
      </c>
      <c r="N1576" s="29">
        <v>0.63977799999999996</v>
      </c>
      <c r="O1576" s="31"/>
      <c r="P1576" s="31">
        <v>0.42338139019999999</v>
      </c>
      <c r="Q1576" s="31">
        <v>0.249999999999999</v>
      </c>
      <c r="R1576" s="42"/>
      <c r="S1576" s="42" t="str">
        <f>IF(R1576="","",MAX(R1576,Q1576))</f>
        <v/>
      </c>
      <c r="T1576" s="27" t="str">
        <f>IF(A1576="placement",MIN(P1576,IF(S1576="",Q1576,S1576)),"")</f>
        <v/>
      </c>
      <c r="U1576" s="28" t="str">
        <f>IF($A1576="placement",T1576*J1576,"")</f>
        <v/>
      </c>
      <c r="V1576" s="26">
        <f>IF($A1576="placement",U1576,IF($A1576="site",SUMIF($C:$C,$C1576,$U:$U),IF($A1576="user",SUMIF($B:$B,$B1576,$U:$U),SUM($U:$U))))</f>
        <v>431.49999999999966</v>
      </c>
      <c r="W1576" s="27">
        <f>V1576/J1576</f>
        <v>0.24855990783410117</v>
      </c>
    </row>
    <row r="1577" spans="1:23" hidden="1" x14ac:dyDescent="0.3">
      <c r="A1577" s="23" t="s">
        <v>10</v>
      </c>
      <c r="B1577" s="23" t="s">
        <v>2542</v>
      </c>
      <c r="C1577" s="23" t="s">
        <v>9898</v>
      </c>
      <c r="D1577" s="23" t="s">
        <v>9898</v>
      </c>
      <c r="E1577" s="23"/>
      <c r="F1577" s="27">
        <v>0.25</v>
      </c>
      <c r="G1577" s="24">
        <v>0</v>
      </c>
      <c r="H1577" s="25">
        <v>33.387799999999999</v>
      </c>
      <c r="I1577" s="25">
        <v>11.929</v>
      </c>
      <c r="J1577" s="26">
        <v>327</v>
      </c>
      <c r="K1577" s="26">
        <v>82</v>
      </c>
      <c r="L1577" s="27">
        <v>0.35730000000000001</v>
      </c>
      <c r="M1577" s="28">
        <v>0.91443061999999997</v>
      </c>
      <c r="N1577" s="29">
        <v>0.5</v>
      </c>
      <c r="O1577" s="31"/>
      <c r="P1577" s="31">
        <v>0.45321166039999999</v>
      </c>
      <c r="Q1577" s="31">
        <v>0.25</v>
      </c>
      <c r="R1577" s="42"/>
      <c r="S1577" s="42" t="str">
        <f>IF(R1577="","",MAX(R1577,Q1577))</f>
        <v/>
      </c>
      <c r="T1577" s="27" t="str">
        <f>IF(A1577="placement",MIN(P1577,IF(S1577="",Q1577,S1577)),"")</f>
        <v/>
      </c>
      <c r="U1577" s="28" t="str">
        <f>IF($A1577="placement",T1577*J1577,"")</f>
        <v/>
      </c>
      <c r="V1577" s="26">
        <f>IF($A1577="placement",U1577,IF($A1577="site",SUMIF($C:$C,$C1577,$U:$U),IF($A1577="user",SUMIF($B:$B,$B1577,$U:$U),SUM($U:$U))))</f>
        <v>81.75</v>
      </c>
      <c r="W1577" s="27">
        <f>V1577/J1577</f>
        <v>0.25</v>
      </c>
    </row>
    <row r="1578" spans="1:23" x14ac:dyDescent="0.3">
      <c r="A1578" s="11" t="s">
        <v>14</v>
      </c>
      <c r="B1578" s="11" t="s">
        <v>678</v>
      </c>
      <c r="C1578" s="11" t="s">
        <v>680</v>
      </c>
      <c r="D1578" s="11" t="s">
        <v>719</v>
      </c>
      <c r="E1578" s="11" t="s">
        <v>720</v>
      </c>
      <c r="F1578" s="12">
        <v>0.25</v>
      </c>
      <c r="G1578" s="33">
        <v>1</v>
      </c>
      <c r="H1578" s="34">
        <v>113.4267</v>
      </c>
      <c r="I1578" s="34">
        <v>24.8109</v>
      </c>
      <c r="J1578" s="13">
        <v>361</v>
      </c>
      <c r="K1578" s="13">
        <v>90</v>
      </c>
      <c r="L1578" s="12">
        <v>0.21870000000000001</v>
      </c>
      <c r="M1578" s="14">
        <v>0.48536469999999998</v>
      </c>
      <c r="N1578" s="15">
        <v>0.3</v>
      </c>
      <c r="O1578" s="16" t="s">
        <v>12</v>
      </c>
      <c r="P1578" s="16">
        <v>0.38190808129999998</v>
      </c>
      <c r="Q1578" s="16">
        <v>0.249999999999999</v>
      </c>
      <c r="R1578" s="44"/>
      <c r="S1578" s="42" t="str">
        <f>IF(R1578="","",MAX(R1578,Q1578))</f>
        <v/>
      </c>
      <c r="T1578" s="27">
        <f>IF(A1578="placement",MIN(P1578,IF(S1578="",Q1578,S1578)),"")</f>
        <v>0.249999999999999</v>
      </c>
      <c r="U1578" s="14">
        <f>IF($A1578="placement",T1578*J1578,"")</f>
        <v>90.249999999999645</v>
      </c>
      <c r="V1578" s="13">
        <f>IF($A1578="placement",U1578,IF($A1578="site",SUMIF($C:$C,$C1578,$U:$U),IF($A1578="user",SUMIF($B:$B,$B1578,$U:$U),SUM($U:$U))))</f>
        <v>90.249999999999645</v>
      </c>
      <c r="W1578" s="12">
        <f>V1578/J1578</f>
        <v>0.24999999999999903</v>
      </c>
    </row>
    <row r="1579" spans="1:23" x14ac:dyDescent="0.3">
      <c r="A1579" s="23" t="s">
        <v>14</v>
      </c>
      <c r="B1579" s="23" t="s">
        <v>3563</v>
      </c>
      <c r="C1579" s="23" t="s">
        <v>3564</v>
      </c>
      <c r="D1579" s="23" t="s">
        <v>3565</v>
      </c>
      <c r="E1579" s="23" t="s">
        <v>3566</v>
      </c>
      <c r="F1579" s="27">
        <v>0.15</v>
      </c>
      <c r="G1579" s="24">
        <v>1</v>
      </c>
      <c r="H1579" s="25">
        <v>28.2669</v>
      </c>
      <c r="I1579" s="25">
        <v>7.0918999999999999</v>
      </c>
      <c r="J1579" s="26">
        <v>361</v>
      </c>
      <c r="K1579" s="26">
        <v>54</v>
      </c>
      <c r="L1579" s="27">
        <v>0.25090000000000001</v>
      </c>
      <c r="M1579" s="28">
        <v>1.6985436</v>
      </c>
      <c r="N1579" s="29">
        <v>1.25</v>
      </c>
      <c r="O1579" s="31" t="s">
        <v>42</v>
      </c>
      <c r="P1579" s="31">
        <v>0.26407541200000001</v>
      </c>
      <c r="Q1579" s="31">
        <v>0.15</v>
      </c>
      <c r="R1579" s="42"/>
      <c r="S1579" s="42" t="str">
        <f>IF(R1579="","",MAX(R1579,Q1579))</f>
        <v/>
      </c>
      <c r="T1579" s="27">
        <f>IF(A1579="placement",MIN(P1579,IF(S1579="",Q1579,S1579)),"")</f>
        <v>0.15</v>
      </c>
      <c r="U1579" s="28">
        <f>IF($A1579="placement",T1579*J1579,"")</f>
        <v>54.15</v>
      </c>
      <c r="V1579" s="23">
        <f>IF($A1579="placement",U1579,IF($A1579="site",SUMIF($C:$C,$C1579,$U:$U),IF($A1579="user",SUMIF($B:$B,$B1579,$U:$U),SUM($U:$U))))</f>
        <v>54.15</v>
      </c>
      <c r="W1579" s="27">
        <f>V1579/J1579</f>
        <v>0.15</v>
      </c>
    </row>
    <row r="1580" spans="1:23" x14ac:dyDescent="0.3">
      <c r="A1580" s="23" t="s">
        <v>14</v>
      </c>
      <c r="B1580" s="23" t="s">
        <v>4973</v>
      </c>
      <c r="C1580" s="23" t="s">
        <v>4975</v>
      </c>
      <c r="D1580" s="23" t="s">
        <v>4976</v>
      </c>
      <c r="E1580" s="23" t="s">
        <v>4977</v>
      </c>
      <c r="F1580" s="27">
        <v>0.25</v>
      </c>
      <c r="G1580" s="24">
        <v>0</v>
      </c>
      <c r="H1580" s="25">
        <v>79.035399999999996</v>
      </c>
      <c r="I1580" s="25">
        <v>27.9819</v>
      </c>
      <c r="J1580" s="26">
        <v>360</v>
      </c>
      <c r="K1580" s="26">
        <v>90</v>
      </c>
      <c r="L1580" s="27">
        <v>0.35399999999999998</v>
      </c>
      <c r="M1580" s="28">
        <v>0.42937763000000001</v>
      </c>
      <c r="N1580" s="29">
        <v>0.25</v>
      </c>
      <c r="O1580" s="31" t="s">
        <v>12</v>
      </c>
      <c r="P1580" s="31">
        <v>0.41776194150000001</v>
      </c>
      <c r="Q1580" s="31">
        <v>0.249999999999999</v>
      </c>
      <c r="R1580" s="42"/>
      <c r="S1580" s="42" t="str">
        <f>IF(R1580="","",MAX(R1580,Q1580))</f>
        <v/>
      </c>
      <c r="T1580" s="27">
        <f>IF(A1580="placement",MIN(P1580,IF(S1580="",Q1580,S1580)),"")</f>
        <v>0.249999999999999</v>
      </c>
      <c r="U1580" s="28">
        <f>IF($A1580="placement",T1580*J1580,"")</f>
        <v>89.999999999999645</v>
      </c>
      <c r="V1580" s="26">
        <f>IF($A1580="placement",U1580,IF($A1580="site",SUMIF($C:$C,$C1580,$U:$U),IF($A1580="user",SUMIF($B:$B,$B1580,$U:$U),SUM($U:$U))))</f>
        <v>89.999999999999645</v>
      </c>
      <c r="W1580" s="27">
        <f>V1580/J1580</f>
        <v>0.249999999999999</v>
      </c>
    </row>
    <row r="1581" spans="1:23" x14ac:dyDescent="0.3">
      <c r="A1581" s="23" t="s">
        <v>14</v>
      </c>
      <c r="B1581" s="23" t="s">
        <v>8810</v>
      </c>
      <c r="C1581" s="23" t="s">
        <v>8812</v>
      </c>
      <c r="D1581" s="32" t="s">
        <v>8843</v>
      </c>
      <c r="E1581" s="23" t="s">
        <v>8844</v>
      </c>
      <c r="F1581" s="27">
        <v>0.25</v>
      </c>
      <c r="G1581" s="24">
        <v>1</v>
      </c>
      <c r="H1581" s="25">
        <v>202.18090000000001</v>
      </c>
      <c r="I1581" s="25">
        <v>24.2818</v>
      </c>
      <c r="J1581" s="26">
        <v>360</v>
      </c>
      <c r="K1581" s="26">
        <v>90</v>
      </c>
      <c r="L1581" s="27">
        <v>0.1201</v>
      </c>
      <c r="M1581" s="28">
        <v>0.49456235999999998</v>
      </c>
      <c r="N1581" s="29">
        <v>0.15</v>
      </c>
      <c r="O1581" s="31" t="s">
        <v>12</v>
      </c>
      <c r="P1581" s="31">
        <v>0.69670154169999998</v>
      </c>
      <c r="Q1581" s="31">
        <v>0.249999999999999</v>
      </c>
      <c r="R1581" s="42"/>
      <c r="S1581" s="42" t="str">
        <f>IF(R1581="","",MAX(R1581,Q1581))</f>
        <v/>
      </c>
      <c r="T1581" s="27">
        <f>IF(A1581="placement",MIN(P1581,IF(S1581="",Q1581,S1581)),"")</f>
        <v>0.249999999999999</v>
      </c>
      <c r="U1581" s="28">
        <f>IF($A1581="placement",T1581*J1581,"")</f>
        <v>89.999999999999645</v>
      </c>
      <c r="V1581" s="26">
        <f>IF($A1581="placement",U1581,IF($A1581="site",SUMIF($C:$C,$C1581,$U:$U),IF($A1581="user",SUMIF($B:$B,$B1581,$U:$U),SUM($U:$U))))</f>
        <v>89.999999999999645</v>
      </c>
      <c r="W1581" s="27">
        <f>V1581/J1581</f>
        <v>0.249999999999999</v>
      </c>
    </row>
    <row r="1582" spans="1:23" x14ac:dyDescent="0.3">
      <c r="A1582" s="23" t="s">
        <v>14</v>
      </c>
      <c r="B1582" s="23" t="s">
        <v>7153</v>
      </c>
      <c r="C1582" s="23" t="s">
        <v>7155</v>
      </c>
      <c r="D1582" s="23" t="s">
        <v>7236</v>
      </c>
      <c r="E1582" s="23" t="s">
        <v>7237</v>
      </c>
      <c r="F1582" s="27">
        <v>0.15</v>
      </c>
      <c r="G1582" s="24">
        <v>1</v>
      </c>
      <c r="H1582" s="25">
        <v>78.190899999999999</v>
      </c>
      <c r="I1582" s="25">
        <v>44.427500000000002</v>
      </c>
      <c r="J1582" s="26">
        <v>360</v>
      </c>
      <c r="K1582" s="26">
        <v>54</v>
      </c>
      <c r="L1582" s="27">
        <v>0.56820000000000004</v>
      </c>
      <c r="M1582" s="28">
        <v>0.27037886999999999</v>
      </c>
      <c r="N1582" s="29">
        <v>0.2</v>
      </c>
      <c r="O1582" s="31" t="s">
        <v>42</v>
      </c>
      <c r="P1582" s="31">
        <v>0.26029722020000001</v>
      </c>
      <c r="Q1582" s="31">
        <v>0.149999999999999</v>
      </c>
      <c r="R1582" s="42"/>
      <c r="S1582" s="42" t="str">
        <f>IF(R1582="","",MAX(R1582,Q1582))</f>
        <v/>
      </c>
      <c r="T1582" s="27">
        <f>IF(A1582="placement",MIN(P1582,IF(S1582="",Q1582,S1582)),"")</f>
        <v>0.149999999999999</v>
      </c>
      <c r="U1582" s="28">
        <f>IF($A1582="placement",T1582*J1582,"")</f>
        <v>53.999999999999638</v>
      </c>
      <c r="V1582" s="26">
        <f>IF($A1582="placement",U1582,IF($A1582="site",SUMIF($C:$C,$C1582,$U:$U),IF($A1582="user",SUMIF($B:$B,$B1582,$U:$U),SUM($U:$U))))</f>
        <v>53.999999999999638</v>
      </c>
      <c r="W1582" s="27">
        <f>V1582/J1582</f>
        <v>0.149999999999999</v>
      </c>
    </row>
    <row r="1583" spans="1:23" x14ac:dyDescent="0.3">
      <c r="A1583" s="23" t="s">
        <v>14</v>
      </c>
      <c r="B1583" s="23" t="s">
        <v>9473</v>
      </c>
      <c r="C1583" s="23" t="s">
        <v>9475</v>
      </c>
      <c r="D1583" s="23" t="s">
        <v>9490</v>
      </c>
      <c r="E1583" s="23" t="s">
        <v>9491</v>
      </c>
      <c r="F1583" s="27">
        <v>0.25</v>
      </c>
      <c r="G1583" s="24">
        <v>0</v>
      </c>
      <c r="H1583" s="25">
        <v>16.9039</v>
      </c>
      <c r="I1583" s="25">
        <v>5.1131000000000002</v>
      </c>
      <c r="J1583" s="26">
        <v>359</v>
      </c>
      <c r="K1583" s="26">
        <v>90</v>
      </c>
      <c r="L1583" s="27">
        <v>0.30249999999999999</v>
      </c>
      <c r="M1583" s="28">
        <v>2.3418116000000002</v>
      </c>
      <c r="N1583" s="29">
        <v>1.65</v>
      </c>
      <c r="O1583" s="31" t="s">
        <v>42</v>
      </c>
      <c r="P1583" s="31">
        <v>0.29541727540000001</v>
      </c>
      <c r="Q1583" s="31">
        <v>0.25</v>
      </c>
      <c r="R1583" s="42"/>
      <c r="S1583" s="42" t="str">
        <f>IF(R1583="","",MAX(R1583,Q1583))</f>
        <v/>
      </c>
      <c r="T1583" s="27">
        <f>IF(A1583="placement",MIN(P1583,IF(S1583="",Q1583,S1583)),"")</f>
        <v>0.25</v>
      </c>
      <c r="U1583" s="28">
        <f>IF($A1583="placement",T1583*J1583,"")</f>
        <v>89.75</v>
      </c>
      <c r="V1583" s="23">
        <f>IF($A1583="placement",U1583,IF($A1583="site",SUMIF($C:$C,$C1583,$U:$U),IF($A1583="user",SUMIF($B:$B,$B1583,$U:$U),SUM($U:$U))))</f>
        <v>89.75</v>
      </c>
      <c r="W1583" s="27">
        <f>V1583/J1583</f>
        <v>0.25</v>
      </c>
    </row>
    <row r="1584" spans="1:23" x14ac:dyDescent="0.3">
      <c r="A1584" s="23" t="s">
        <v>14</v>
      </c>
      <c r="B1584" s="23" t="s">
        <v>678</v>
      </c>
      <c r="C1584" s="23" t="s">
        <v>680</v>
      </c>
      <c r="D1584" s="23" t="s">
        <v>874</v>
      </c>
      <c r="E1584" s="23" t="s">
        <v>875</v>
      </c>
      <c r="F1584" s="27">
        <v>0.25</v>
      </c>
      <c r="G1584" s="24">
        <v>0</v>
      </c>
      <c r="H1584" s="25">
        <v>41.410400000000003</v>
      </c>
      <c r="I1584" s="25">
        <v>20.513100000000001</v>
      </c>
      <c r="J1584" s="26">
        <v>358</v>
      </c>
      <c r="K1584" s="26">
        <v>89</v>
      </c>
      <c r="L1584" s="27">
        <v>0.49540000000000001</v>
      </c>
      <c r="M1584" s="28">
        <v>0.58161660000000004</v>
      </c>
      <c r="N1584" s="46">
        <v>0.25</v>
      </c>
      <c r="O1584" s="31" t="s">
        <v>12</v>
      </c>
      <c r="P1584" s="31">
        <v>0.57016357500000003</v>
      </c>
      <c r="Q1584" s="31">
        <v>0.25</v>
      </c>
      <c r="R1584" s="42"/>
      <c r="S1584" s="42" t="str">
        <f>IF(R1584="","",MAX(R1584,Q1584))</f>
        <v/>
      </c>
      <c r="T1584" s="27">
        <f>IF(A1584="placement",MIN(P1584,IF(S1584="",Q1584,S1584)),"")</f>
        <v>0.25</v>
      </c>
      <c r="U1584" s="28">
        <f>IF($A1584="placement",T1584*J1584,"")</f>
        <v>89.5</v>
      </c>
      <c r="V1584" s="26">
        <f>IF($A1584="placement",U1584,IF($A1584="site",SUMIF($C:$C,$C1584,$U:$U),IF($A1584="user",SUMIF($B:$B,$B1584,$U:$U),SUM($U:$U))))</f>
        <v>89.5</v>
      </c>
      <c r="W1584" s="27">
        <f>V1584/J1584</f>
        <v>0.25</v>
      </c>
    </row>
    <row r="1585" spans="1:23" x14ac:dyDescent="0.3">
      <c r="A1585" s="23" t="s">
        <v>14</v>
      </c>
      <c r="B1585" s="23" t="s">
        <v>2619</v>
      </c>
      <c r="C1585" s="23" t="s">
        <v>2621</v>
      </c>
      <c r="D1585" s="23" t="s">
        <v>2825</v>
      </c>
      <c r="E1585" s="23" t="s">
        <v>2826</v>
      </c>
      <c r="F1585" s="27">
        <v>0.25</v>
      </c>
      <c r="G1585" s="24">
        <v>1</v>
      </c>
      <c r="H1585" s="25">
        <v>259.56040000000002</v>
      </c>
      <c r="I1585" s="25">
        <v>27.280100000000001</v>
      </c>
      <c r="J1585" s="26">
        <v>358</v>
      </c>
      <c r="K1585" s="26">
        <v>89</v>
      </c>
      <c r="L1585" s="27">
        <v>0.1051</v>
      </c>
      <c r="M1585" s="28">
        <v>0.43705312000000002</v>
      </c>
      <c r="N1585" s="29">
        <v>0.2</v>
      </c>
      <c r="O1585" s="31" t="s">
        <v>12</v>
      </c>
      <c r="P1585" s="31">
        <v>0.54238971680000003</v>
      </c>
      <c r="Q1585" s="31">
        <v>0.25</v>
      </c>
      <c r="R1585" s="42"/>
      <c r="S1585" s="42" t="str">
        <f>IF(R1585="","",MAX(R1585,Q1585))</f>
        <v/>
      </c>
      <c r="T1585" s="27">
        <f>IF(A1585="placement",MIN(P1585,IF(S1585="",Q1585,S1585)),"")</f>
        <v>0.25</v>
      </c>
      <c r="U1585" s="28">
        <f>IF($A1585="placement",T1585*J1585,"")</f>
        <v>89.5</v>
      </c>
      <c r="V1585" s="26">
        <f>IF($A1585="placement",U1585,IF($A1585="site",SUMIF($C:$C,$C1585,$U:$U),IF($A1585="user",SUMIF($B:$B,$B1585,$U:$U),SUM($U:$U))))</f>
        <v>89.5</v>
      </c>
      <c r="W1585" s="27">
        <f>V1585/J1585</f>
        <v>0.25</v>
      </c>
    </row>
    <row r="1586" spans="1:23" x14ac:dyDescent="0.3">
      <c r="A1586" s="23" t="s">
        <v>14</v>
      </c>
      <c r="B1586" s="23" t="s">
        <v>3704</v>
      </c>
      <c r="C1586" s="23" t="s">
        <v>3705</v>
      </c>
      <c r="D1586" s="23" t="s">
        <v>3714</v>
      </c>
      <c r="E1586" s="23" t="s">
        <v>3715</v>
      </c>
      <c r="F1586" s="27">
        <v>0.25</v>
      </c>
      <c r="G1586" s="24">
        <v>1</v>
      </c>
      <c r="H1586" s="25">
        <v>229.85400000000001</v>
      </c>
      <c r="I1586" s="25">
        <v>30.5474</v>
      </c>
      <c r="J1586" s="26">
        <v>358</v>
      </c>
      <c r="K1586" s="26">
        <v>90</v>
      </c>
      <c r="L1586" s="27">
        <v>0.13289999999999999</v>
      </c>
      <c r="M1586" s="28">
        <v>0.39065058000000003</v>
      </c>
      <c r="N1586" s="29">
        <v>0.1</v>
      </c>
      <c r="O1586" s="31" t="s">
        <v>12</v>
      </c>
      <c r="P1586" s="31">
        <v>0.74401676459999999</v>
      </c>
      <c r="Q1586" s="31">
        <v>0.25</v>
      </c>
      <c r="R1586" s="42"/>
      <c r="S1586" s="42" t="str">
        <f>IF(R1586="","",MAX(R1586,Q1586))</f>
        <v/>
      </c>
      <c r="T1586" s="27">
        <f>IF(A1586="placement",MIN(P1586,IF(S1586="",Q1586,S1586)),"")</f>
        <v>0.25</v>
      </c>
      <c r="U1586" s="28">
        <f>IF($A1586="placement",T1586*J1586,"")</f>
        <v>89.5</v>
      </c>
      <c r="V1586" s="26">
        <f>IF($A1586="placement",U1586,IF($A1586="site",SUMIF($C:$C,$C1586,$U:$U),IF($A1586="user",SUMIF($B:$B,$B1586,$U:$U),SUM($U:$U))))</f>
        <v>89.5</v>
      </c>
      <c r="W1586" s="27">
        <f>V1586/J1586</f>
        <v>0.25</v>
      </c>
    </row>
    <row r="1587" spans="1:23" x14ac:dyDescent="0.3">
      <c r="A1587" s="23" t="s">
        <v>14</v>
      </c>
      <c r="B1587" s="23" t="s">
        <v>10249</v>
      </c>
      <c r="C1587" s="23" t="s">
        <v>10250</v>
      </c>
      <c r="D1587" s="23" t="s">
        <v>10273</v>
      </c>
      <c r="E1587" s="23" t="s">
        <v>10274</v>
      </c>
      <c r="F1587" s="27">
        <v>0.25</v>
      </c>
      <c r="G1587" s="24">
        <v>0</v>
      </c>
      <c r="H1587" s="25">
        <v>14.4976</v>
      </c>
      <c r="I1587" s="25">
        <v>5.4401000000000002</v>
      </c>
      <c r="J1587" s="26">
        <v>358</v>
      </c>
      <c r="K1587" s="26">
        <v>89</v>
      </c>
      <c r="L1587" s="27">
        <v>0.37519999999999998</v>
      </c>
      <c r="M1587" s="28">
        <v>2.1914340499999998</v>
      </c>
      <c r="N1587" s="29">
        <v>1.5</v>
      </c>
      <c r="O1587" s="31" t="s">
        <v>42</v>
      </c>
      <c r="P1587" s="31">
        <v>0.3155167042</v>
      </c>
      <c r="Q1587" s="31">
        <v>0.25</v>
      </c>
      <c r="R1587" s="42"/>
      <c r="S1587" s="42" t="str">
        <f>IF(R1587="","",MAX(R1587,Q1587))</f>
        <v/>
      </c>
      <c r="T1587" s="27">
        <f>IF(A1587="placement",MIN(P1587,IF(S1587="",Q1587,S1587)),"")</f>
        <v>0.25</v>
      </c>
      <c r="U1587" s="28">
        <f>IF($A1587="placement",T1587*J1587,"")</f>
        <v>89.5</v>
      </c>
      <c r="V1587" s="26">
        <f>IF($A1587="placement",U1587,IF($A1587="site",SUMIF($C:$C,$C1587,$U:$U),IF($A1587="user",SUMIF($B:$B,$B1587,$U:$U),SUM($U:$U))))</f>
        <v>89.5</v>
      </c>
      <c r="W1587" s="27">
        <f>V1587/J1587</f>
        <v>0.25</v>
      </c>
    </row>
    <row r="1588" spans="1:23" x14ac:dyDescent="0.3">
      <c r="A1588" s="23" t="s">
        <v>14</v>
      </c>
      <c r="B1588" s="23" t="s">
        <v>6866</v>
      </c>
      <c r="C1588" s="23" t="s">
        <v>6868</v>
      </c>
      <c r="D1588" s="23" t="s">
        <v>6869</v>
      </c>
      <c r="E1588" s="23" t="s">
        <v>6870</v>
      </c>
      <c r="F1588" s="27">
        <v>0.25</v>
      </c>
      <c r="G1588" s="24">
        <v>0</v>
      </c>
      <c r="H1588" s="25">
        <v>13.1943</v>
      </c>
      <c r="I1588" s="25">
        <v>5.6086</v>
      </c>
      <c r="J1588" s="26">
        <v>357</v>
      </c>
      <c r="K1588" s="26">
        <v>89</v>
      </c>
      <c r="L1588" s="27">
        <v>0.42509999999999998</v>
      </c>
      <c r="M1588" s="28">
        <v>2.1232460099999999</v>
      </c>
      <c r="N1588" s="29">
        <v>1.5</v>
      </c>
      <c r="O1588" s="31" t="s">
        <v>12</v>
      </c>
      <c r="P1588" s="31">
        <v>0.29353452569999999</v>
      </c>
      <c r="Q1588" s="31">
        <v>0.25</v>
      </c>
      <c r="R1588" s="42"/>
      <c r="S1588" s="42" t="str">
        <f>IF(R1588="","",MAX(R1588,Q1588))</f>
        <v/>
      </c>
      <c r="T1588" s="27">
        <f>IF(A1588="placement",MIN(P1588,IF(S1588="",Q1588,S1588)),"")</f>
        <v>0.25</v>
      </c>
      <c r="U1588" s="28">
        <f>IF($A1588="placement",T1588*J1588,"")</f>
        <v>89.25</v>
      </c>
      <c r="V1588" s="26">
        <f>IF($A1588="placement",U1588,IF($A1588="site",SUMIF($C:$C,$C1588,$U:$U),IF($A1588="user",SUMIF($B:$B,$B1588,$U:$U),SUM($U:$U))))</f>
        <v>89.25</v>
      </c>
      <c r="W1588" s="27">
        <f>V1588/J1588</f>
        <v>0.25</v>
      </c>
    </row>
    <row r="1589" spans="1:23" x14ac:dyDescent="0.3">
      <c r="A1589" s="23" t="s">
        <v>14</v>
      </c>
      <c r="B1589" s="23" t="s">
        <v>8701</v>
      </c>
      <c r="C1589" s="23" t="s">
        <v>8703</v>
      </c>
      <c r="D1589" s="23" t="s">
        <v>8732</v>
      </c>
      <c r="E1589" s="23" t="s">
        <v>8733</v>
      </c>
      <c r="F1589" s="27">
        <v>0.35</v>
      </c>
      <c r="G1589" s="24">
        <v>1</v>
      </c>
      <c r="H1589" s="25">
        <v>172.2731</v>
      </c>
      <c r="I1589" s="25">
        <v>9.4201999999999995</v>
      </c>
      <c r="J1589" s="26">
        <v>356</v>
      </c>
      <c r="K1589" s="26">
        <v>73</v>
      </c>
      <c r="L1589" s="27">
        <v>5.4699999999999999E-2</v>
      </c>
      <c r="M1589" s="28">
        <v>1.2580757199999999</v>
      </c>
      <c r="N1589" s="29">
        <v>1</v>
      </c>
      <c r="O1589" s="31" t="s">
        <v>12</v>
      </c>
      <c r="P1589" s="31">
        <v>0.205135283</v>
      </c>
      <c r="Q1589" s="31">
        <v>0.20513528304206599</v>
      </c>
      <c r="R1589" s="42"/>
      <c r="S1589" s="42" t="str">
        <f>IF(R1589="","",MAX(R1589,Q1589))</f>
        <v/>
      </c>
      <c r="T1589" s="27">
        <f>IF(A1589="placement",MIN(P1589,IF(S1589="",Q1589,S1589)),"")</f>
        <v>0.205135283</v>
      </c>
      <c r="U1589" s="28">
        <f>IF($A1589="placement",T1589*J1589,"")</f>
        <v>73.028160748000005</v>
      </c>
      <c r="V1589" s="26">
        <f>IF($A1589="placement",U1589,IF($A1589="site",SUMIF($C:$C,$C1589,$U:$U),IF($A1589="user",SUMIF($B:$B,$B1589,$U:$U),SUM($U:$U))))</f>
        <v>73.028160748000005</v>
      </c>
      <c r="W1589" s="27">
        <f>V1589/J1589</f>
        <v>0.205135283</v>
      </c>
    </row>
    <row r="1590" spans="1:23" x14ac:dyDescent="0.3">
      <c r="A1590" s="23" t="s">
        <v>14</v>
      </c>
      <c r="B1590" s="23" t="s">
        <v>2439</v>
      </c>
      <c r="C1590" s="23" t="s">
        <v>2441</v>
      </c>
      <c r="D1590" s="23" t="s">
        <v>2521</v>
      </c>
      <c r="E1590" s="23" t="s">
        <v>2522</v>
      </c>
      <c r="F1590" s="27">
        <v>0.25</v>
      </c>
      <c r="G1590" s="24">
        <v>1</v>
      </c>
      <c r="H1590" s="25">
        <v>76.865399999999994</v>
      </c>
      <c r="I1590" s="25">
        <v>6.1859000000000002</v>
      </c>
      <c r="J1590" s="26">
        <v>355</v>
      </c>
      <c r="K1590" s="26">
        <v>77</v>
      </c>
      <c r="L1590" s="27">
        <v>8.0500000000000002E-2</v>
      </c>
      <c r="M1590" s="28">
        <v>1.91373047</v>
      </c>
      <c r="N1590" s="29">
        <v>1.5</v>
      </c>
      <c r="O1590" s="31" t="s">
        <v>12</v>
      </c>
      <c r="P1590" s="31">
        <v>0.2161905647</v>
      </c>
      <c r="Q1590" s="31">
        <v>0.21619056468526801</v>
      </c>
      <c r="R1590" s="42"/>
      <c r="S1590" s="42" t="str">
        <f>IF(R1590="","",MAX(R1590,Q1590))</f>
        <v/>
      </c>
      <c r="T1590" s="27">
        <f>IF(A1590="placement",MIN(P1590,IF(S1590="",Q1590,S1590)),"")</f>
        <v>0.21619056468526801</v>
      </c>
      <c r="U1590" s="28">
        <f>IF($A1590="placement",T1590*J1590,"")</f>
        <v>76.747650463270148</v>
      </c>
      <c r="V1590" s="23">
        <f>IF($A1590="placement",U1590,IF($A1590="site",SUMIF($C:$C,$C1590,$U:$U),IF($A1590="user",SUMIF($B:$B,$B1590,$U:$U),SUM($U:$U))))</f>
        <v>76.747650463270148</v>
      </c>
      <c r="W1590" s="27">
        <f>V1590/J1590</f>
        <v>0.21619056468526801</v>
      </c>
    </row>
    <row r="1591" spans="1:23" x14ac:dyDescent="0.3">
      <c r="A1591" s="23" t="s">
        <v>14</v>
      </c>
      <c r="B1591" s="23" t="s">
        <v>2951</v>
      </c>
      <c r="C1591" s="23" t="s">
        <v>2953</v>
      </c>
      <c r="D1591" s="23" t="s">
        <v>2964</v>
      </c>
      <c r="E1591" s="23" t="s">
        <v>2965</v>
      </c>
      <c r="F1591" s="27">
        <v>0.33</v>
      </c>
      <c r="G1591" s="24">
        <v>1</v>
      </c>
      <c r="H1591" s="25">
        <v>60.533900000000003</v>
      </c>
      <c r="I1591" s="25">
        <v>12.791600000000001</v>
      </c>
      <c r="J1591" s="26">
        <v>355</v>
      </c>
      <c r="K1591" s="26">
        <v>67</v>
      </c>
      <c r="L1591" s="27">
        <v>0.21129999999999999</v>
      </c>
      <c r="M1591" s="28">
        <v>0.92464345999999997</v>
      </c>
      <c r="N1591" s="29">
        <v>0.75</v>
      </c>
      <c r="O1591" s="31" t="s">
        <v>42</v>
      </c>
      <c r="P1591" s="31">
        <v>0.1888765422</v>
      </c>
      <c r="Q1591" s="31">
        <v>0.18887654224063399</v>
      </c>
      <c r="R1591" s="42"/>
      <c r="S1591" s="42" t="str">
        <f>IF(R1591="","",MAX(R1591,Q1591))</f>
        <v/>
      </c>
      <c r="T1591" s="27">
        <f>IF(A1591="placement",MIN(P1591,IF(S1591="",Q1591,S1591)),"")</f>
        <v>0.1888765422</v>
      </c>
      <c r="U1591" s="28">
        <f>IF($A1591="placement",T1591*J1591,"")</f>
        <v>67.051172480999995</v>
      </c>
      <c r="V1591" s="26">
        <f>IF($A1591="placement",U1591,IF($A1591="site",SUMIF($C:$C,$C1591,$U:$U),IF($A1591="user",SUMIF($B:$B,$B1591,$U:$U),SUM($U:$U))))</f>
        <v>67.051172480999995</v>
      </c>
      <c r="W1591" s="27">
        <f>V1591/J1591</f>
        <v>0.1888765422</v>
      </c>
    </row>
    <row r="1592" spans="1:23" x14ac:dyDescent="0.3">
      <c r="A1592" s="23" t="s">
        <v>14</v>
      </c>
      <c r="B1592" s="23" t="s">
        <v>8483</v>
      </c>
      <c r="C1592" s="23" t="s">
        <v>8484</v>
      </c>
      <c r="D1592" s="23" t="s">
        <v>8498</v>
      </c>
      <c r="E1592" s="23" t="s">
        <v>4972</v>
      </c>
      <c r="F1592" s="27">
        <v>0.4</v>
      </c>
      <c r="G1592" s="24">
        <v>0</v>
      </c>
      <c r="H1592" s="25">
        <v>32.418300000000002</v>
      </c>
      <c r="I1592" s="25">
        <v>6.1589</v>
      </c>
      <c r="J1592" s="26">
        <v>354</v>
      </c>
      <c r="K1592" s="26">
        <v>114</v>
      </c>
      <c r="L1592" s="27">
        <v>0.19</v>
      </c>
      <c r="M1592" s="28">
        <v>1.9175737900000001</v>
      </c>
      <c r="N1592" s="29">
        <v>1.3</v>
      </c>
      <c r="O1592" s="31" t="s">
        <v>42</v>
      </c>
      <c r="P1592" s="31">
        <v>0.32205998689999998</v>
      </c>
      <c r="Q1592" s="31">
        <v>0.32205998688784698</v>
      </c>
      <c r="R1592" s="42"/>
      <c r="S1592" s="42" t="str">
        <f>IF(R1592="","",MAX(R1592,Q1592))</f>
        <v/>
      </c>
      <c r="T1592" s="27">
        <f>IF(A1592="placement",MIN(P1592,IF(S1592="",Q1592,S1592)),"")</f>
        <v>0.32205998688784698</v>
      </c>
      <c r="U1592" s="28">
        <f>IF($A1592="placement",T1592*J1592,"")</f>
        <v>114.00923535829783</v>
      </c>
      <c r="V1592" s="26">
        <f>IF($A1592="placement",U1592,IF($A1592="site",SUMIF($C:$C,$C1592,$U:$U),IF($A1592="user",SUMIF($B:$B,$B1592,$U:$U),SUM($U:$U))))</f>
        <v>114.00923535829783</v>
      </c>
      <c r="W1592" s="27">
        <f>V1592/J1592</f>
        <v>0.32205998688784698</v>
      </c>
    </row>
    <row r="1593" spans="1:23" x14ac:dyDescent="0.3">
      <c r="A1593" s="17" t="s">
        <v>14</v>
      </c>
      <c r="B1593" s="17" t="s">
        <v>3152</v>
      </c>
      <c r="C1593" s="17" t="s">
        <v>3154</v>
      </c>
      <c r="D1593" s="17" t="s">
        <v>3215</v>
      </c>
      <c r="E1593" s="17" t="s">
        <v>3216</v>
      </c>
      <c r="F1593" s="18">
        <v>0.25</v>
      </c>
      <c r="G1593" s="36">
        <v>0</v>
      </c>
      <c r="H1593" s="37">
        <v>15.2622</v>
      </c>
      <c r="I1593" s="37">
        <v>8.0104000000000006</v>
      </c>
      <c r="J1593" s="19">
        <v>354</v>
      </c>
      <c r="K1593" s="19">
        <v>89</v>
      </c>
      <c r="L1593" s="18">
        <v>0.52480000000000004</v>
      </c>
      <c r="M1593" s="20">
        <v>1.4734638200000001</v>
      </c>
      <c r="N1593" s="21">
        <v>1</v>
      </c>
      <c r="O1593" s="22" t="s">
        <v>42</v>
      </c>
      <c r="P1593" s="22">
        <v>0.32132707500000002</v>
      </c>
      <c r="Q1593" s="22">
        <v>0.25</v>
      </c>
      <c r="R1593" s="43"/>
      <c r="S1593" s="42" t="str">
        <f>IF(R1593="","",MAX(R1593,Q1593))</f>
        <v/>
      </c>
      <c r="T1593" s="27">
        <f>IF(A1593="placement",MIN(P1593,IF(S1593="",Q1593,S1593)),"")</f>
        <v>0.25</v>
      </c>
      <c r="U1593" s="20">
        <f>IF($A1593="placement",T1593*J1593,"")</f>
        <v>88.5</v>
      </c>
      <c r="V1593" s="19">
        <f>IF($A1593="placement",U1593,IF($A1593="site",SUMIF($C:$C,$C1593,$U:$U),IF($A1593="user",SUMIF($B:$B,$B1593,$U:$U),SUM($U:$U))))</f>
        <v>88.5</v>
      </c>
      <c r="W1593" s="18">
        <f>V1593/J1593</f>
        <v>0.25</v>
      </c>
    </row>
    <row r="1594" spans="1:23" x14ac:dyDescent="0.3">
      <c r="A1594" s="23" t="s">
        <v>14</v>
      </c>
      <c r="B1594" s="23" t="s">
        <v>9501</v>
      </c>
      <c r="C1594" s="23" t="s">
        <v>9503</v>
      </c>
      <c r="D1594" s="32" t="s">
        <v>9510</v>
      </c>
      <c r="E1594" s="23" t="s">
        <v>9511</v>
      </c>
      <c r="F1594" s="27">
        <v>0.25</v>
      </c>
      <c r="G1594" s="24">
        <v>1</v>
      </c>
      <c r="H1594" s="25">
        <v>35.8872</v>
      </c>
      <c r="I1594" s="25">
        <v>8.4695999999999998</v>
      </c>
      <c r="J1594" s="26">
        <v>354</v>
      </c>
      <c r="K1594" s="26">
        <v>88</v>
      </c>
      <c r="L1594" s="27">
        <v>0.23599999999999999</v>
      </c>
      <c r="M1594" s="28">
        <v>1.3928711199999999</v>
      </c>
      <c r="N1594" s="29">
        <v>0.6</v>
      </c>
      <c r="O1594" s="31" t="s">
        <v>12</v>
      </c>
      <c r="P1594" s="31">
        <v>0.56923509139999995</v>
      </c>
      <c r="Q1594" s="31">
        <v>0.25</v>
      </c>
      <c r="R1594" s="42"/>
      <c r="S1594" s="42" t="str">
        <f>IF(R1594="","",MAX(R1594,Q1594))</f>
        <v/>
      </c>
      <c r="T1594" s="27">
        <f>IF(A1594="placement",MIN(P1594,IF(S1594="",Q1594,S1594)),"")</f>
        <v>0.25</v>
      </c>
      <c r="U1594" s="28">
        <f>IF($A1594="placement",T1594*J1594,"")</f>
        <v>88.5</v>
      </c>
      <c r="V1594" s="26">
        <f>IF($A1594="placement",U1594,IF($A1594="site",SUMIF($C:$C,$C1594,$U:$U),IF($A1594="user",SUMIF($B:$B,$B1594,$U:$U),SUM($U:$U))))</f>
        <v>88.5</v>
      </c>
      <c r="W1594" s="27">
        <f>V1594/J1594</f>
        <v>0.25</v>
      </c>
    </row>
    <row r="1595" spans="1:23" x14ac:dyDescent="0.3">
      <c r="A1595" s="23" t="s">
        <v>14</v>
      </c>
      <c r="B1595" s="23" t="s">
        <v>7472</v>
      </c>
      <c r="C1595" s="23" t="s">
        <v>7473</v>
      </c>
      <c r="D1595" s="23" t="s">
        <v>7560</v>
      </c>
      <c r="E1595" s="23" t="s">
        <v>9882</v>
      </c>
      <c r="F1595" s="27">
        <v>0.25</v>
      </c>
      <c r="G1595" s="24">
        <v>1</v>
      </c>
      <c r="H1595" s="25">
        <v>33.353200000000001</v>
      </c>
      <c r="I1595" s="25">
        <v>4.9614000000000003</v>
      </c>
      <c r="J1595" s="26">
        <v>354</v>
      </c>
      <c r="K1595" s="26">
        <v>56</v>
      </c>
      <c r="L1595" s="27">
        <v>0.14879999999999999</v>
      </c>
      <c r="M1595" s="28">
        <v>2.3755226</v>
      </c>
      <c r="N1595" s="29">
        <v>2</v>
      </c>
      <c r="O1595" s="31" t="s">
        <v>42</v>
      </c>
      <c r="P1595" s="31">
        <v>0.1580799957</v>
      </c>
      <c r="Q1595" s="31">
        <v>0.15807999573343101</v>
      </c>
      <c r="R1595" s="42"/>
      <c r="S1595" s="42" t="str">
        <f>IF(R1595="","",MAX(R1595,Q1595))</f>
        <v/>
      </c>
      <c r="T1595" s="27">
        <f>IF(A1595="placement",MIN(P1595,IF(S1595="",Q1595,S1595)),"")</f>
        <v>0.1580799957</v>
      </c>
      <c r="U1595" s="28">
        <f>IF($A1595="placement",T1595*J1595,"")</f>
        <v>55.960318477800001</v>
      </c>
      <c r="V1595" s="26">
        <f>IF($A1595="placement",U1595,IF($A1595="site",SUMIF($C:$C,$C1595,$U:$U),IF($A1595="user",SUMIF($B:$B,$B1595,$U:$U),SUM($U:$U))))</f>
        <v>55.960318477800001</v>
      </c>
      <c r="W1595" s="27">
        <f>V1595/J1595</f>
        <v>0.1580799957</v>
      </c>
    </row>
    <row r="1596" spans="1:23" x14ac:dyDescent="0.3">
      <c r="A1596" s="23" t="s">
        <v>14</v>
      </c>
      <c r="B1596" s="23" t="s">
        <v>1696</v>
      </c>
      <c r="C1596" s="23" t="s">
        <v>1697</v>
      </c>
      <c r="D1596" s="23" t="s">
        <v>1698</v>
      </c>
      <c r="E1596" s="23" t="s">
        <v>1699</v>
      </c>
      <c r="F1596" s="27">
        <v>0.33</v>
      </c>
      <c r="G1596" s="24">
        <v>1</v>
      </c>
      <c r="H1596" s="25">
        <v>795.52319999999997</v>
      </c>
      <c r="I1596" s="25">
        <v>283.07240000000002</v>
      </c>
      <c r="J1596" s="26">
        <v>353</v>
      </c>
      <c r="K1596" s="26">
        <v>117</v>
      </c>
      <c r="L1596" s="27">
        <v>0.35580000000000001</v>
      </c>
      <c r="M1596" s="28">
        <v>4.1601819999999998E-2</v>
      </c>
      <c r="N1596" s="29">
        <v>0.01</v>
      </c>
      <c r="O1596" s="31" t="s">
        <v>12</v>
      </c>
      <c r="P1596" s="31">
        <v>0.75962590809999997</v>
      </c>
      <c r="Q1596" s="31">
        <v>0.32999999999999902</v>
      </c>
      <c r="R1596" s="42"/>
      <c r="S1596" s="42" t="str">
        <f>IF(R1596="","",MAX(R1596,Q1596))</f>
        <v/>
      </c>
      <c r="T1596" s="27">
        <f>IF(A1596="placement",MIN(P1596,IF(S1596="",Q1596,S1596)),"")</f>
        <v>0.32999999999999902</v>
      </c>
      <c r="U1596" s="28">
        <f>IF($A1596="placement",T1596*J1596,"")</f>
        <v>116.48999999999965</v>
      </c>
      <c r="V1596" s="26">
        <f>IF($A1596="placement",U1596,IF($A1596="site",SUMIF($C:$C,$C1596,$U:$U),IF($A1596="user",SUMIF($B:$B,$B1596,$U:$U),SUM($U:$U))))</f>
        <v>116.48999999999965</v>
      </c>
      <c r="W1596" s="27">
        <f>V1596/J1596</f>
        <v>0.32999999999999902</v>
      </c>
    </row>
    <row r="1597" spans="1:23" x14ac:dyDescent="0.3">
      <c r="A1597" s="23" t="s">
        <v>14</v>
      </c>
      <c r="B1597" s="23" t="s">
        <v>1350</v>
      </c>
      <c r="C1597" s="23" t="s">
        <v>1352</v>
      </c>
      <c r="D1597" s="23" t="s">
        <v>1453</v>
      </c>
      <c r="E1597" s="23" t="s">
        <v>1454</v>
      </c>
      <c r="F1597" s="27">
        <v>0.25</v>
      </c>
      <c r="G1597" s="24">
        <v>1</v>
      </c>
      <c r="H1597" s="25">
        <v>87.975099999999998</v>
      </c>
      <c r="I1597" s="25">
        <v>12.2948</v>
      </c>
      <c r="J1597" s="26">
        <v>352</v>
      </c>
      <c r="K1597" s="26">
        <v>88</v>
      </c>
      <c r="L1597" s="27">
        <v>0.13980000000000001</v>
      </c>
      <c r="M1597" s="28">
        <v>0.95501345000000004</v>
      </c>
      <c r="N1597" s="29">
        <v>0.5</v>
      </c>
      <c r="O1597" s="31" t="s">
        <v>12</v>
      </c>
      <c r="P1597" s="31">
        <v>0.47644716380000002</v>
      </c>
      <c r="Q1597" s="31">
        <v>0.25</v>
      </c>
      <c r="R1597" s="42">
        <v>0.25</v>
      </c>
      <c r="S1597" s="42">
        <f>IF(R1597="","",MAX(R1597,Q1597))</f>
        <v>0.25</v>
      </c>
      <c r="T1597" s="27">
        <f>IF(A1597="placement",MIN(P1597,IF(S1597="",Q1597,S1597)),"")</f>
        <v>0.25</v>
      </c>
      <c r="U1597" s="28">
        <f>IF($A1597="placement",T1597*J1597,"")</f>
        <v>88</v>
      </c>
      <c r="V1597" s="26">
        <f>IF($A1597="placement",U1597,IF($A1597="site",SUMIF($C:$C,$C1597,$U:$U),IF($A1597="user",SUMIF($B:$B,$B1597,$U:$U),SUM($U:$U))))</f>
        <v>88</v>
      </c>
      <c r="W1597" s="27">
        <f>V1597/J1597</f>
        <v>0.25</v>
      </c>
    </row>
    <row r="1598" spans="1:23" x14ac:dyDescent="0.3">
      <c r="A1598" s="23" t="s">
        <v>14</v>
      </c>
      <c r="B1598" s="23" t="s">
        <v>4406</v>
      </c>
      <c r="C1598" s="23" t="s">
        <v>4408</v>
      </c>
      <c r="D1598" s="23" t="s">
        <v>4453</v>
      </c>
      <c r="E1598" s="23" t="s">
        <v>4454</v>
      </c>
      <c r="F1598" s="27">
        <v>0.25</v>
      </c>
      <c r="G1598" s="24">
        <v>1</v>
      </c>
      <c r="H1598" s="25">
        <v>128.52109999999999</v>
      </c>
      <c r="I1598" s="25">
        <v>16.113900000000001</v>
      </c>
      <c r="J1598" s="26">
        <v>352</v>
      </c>
      <c r="K1598" s="26">
        <v>88</v>
      </c>
      <c r="L1598" s="27">
        <v>0.12540000000000001</v>
      </c>
      <c r="M1598" s="28">
        <v>0.72840090000000002</v>
      </c>
      <c r="N1598" s="29">
        <v>0.5</v>
      </c>
      <c r="O1598" s="31" t="s">
        <v>12</v>
      </c>
      <c r="P1598" s="31">
        <v>0.3135648197</v>
      </c>
      <c r="Q1598" s="31">
        <v>0.25</v>
      </c>
      <c r="R1598" s="42"/>
      <c r="S1598" s="42" t="str">
        <f>IF(R1598="","",MAX(R1598,Q1598))</f>
        <v/>
      </c>
      <c r="T1598" s="27">
        <f>IF(A1598="placement",MIN(P1598,IF(S1598="",Q1598,S1598)),"")</f>
        <v>0.25</v>
      </c>
      <c r="U1598" s="28">
        <f>IF($A1598="placement",T1598*J1598,"")</f>
        <v>88</v>
      </c>
      <c r="V1598" s="26">
        <f>IF($A1598="placement",U1598,IF($A1598="site",SUMIF($C:$C,$C1598,$U:$U),IF($A1598="user",SUMIF($B:$B,$B1598,$U:$U),SUM($U:$U))))</f>
        <v>88</v>
      </c>
      <c r="W1598" s="27">
        <f>V1598/J1598</f>
        <v>0.25</v>
      </c>
    </row>
    <row r="1599" spans="1:23" x14ac:dyDescent="0.3">
      <c r="A1599" s="23" t="s">
        <v>14</v>
      </c>
      <c r="B1599" s="23" t="s">
        <v>6177</v>
      </c>
      <c r="C1599" s="23" t="s">
        <v>6179</v>
      </c>
      <c r="D1599" s="23" t="s">
        <v>6202</v>
      </c>
      <c r="E1599" s="23" t="s">
        <v>6178</v>
      </c>
      <c r="F1599" s="27">
        <v>0.25</v>
      </c>
      <c r="G1599" s="24">
        <v>1</v>
      </c>
      <c r="H1599" s="25">
        <v>739.42309999999998</v>
      </c>
      <c r="I1599" s="25">
        <v>29.677900000000001</v>
      </c>
      <c r="J1599" s="26">
        <v>352</v>
      </c>
      <c r="K1599" s="26">
        <v>88</v>
      </c>
      <c r="L1599" s="27">
        <v>4.0099999999999997E-2</v>
      </c>
      <c r="M1599" s="28">
        <v>0.39553202999999998</v>
      </c>
      <c r="N1599" s="29">
        <v>0.25</v>
      </c>
      <c r="O1599" s="31" t="s">
        <v>12</v>
      </c>
      <c r="P1599" s="31">
        <v>0.36793994159999999</v>
      </c>
      <c r="Q1599" s="31">
        <v>0.25</v>
      </c>
      <c r="R1599" s="42"/>
      <c r="S1599" s="42" t="str">
        <f>IF(R1599="","",MAX(R1599,Q1599))</f>
        <v/>
      </c>
      <c r="T1599" s="27">
        <f>IF(A1599="placement",MIN(P1599,IF(S1599="",Q1599,S1599)),"")</f>
        <v>0.25</v>
      </c>
      <c r="U1599" s="28">
        <f>IF($A1599="placement",T1599*J1599,"")</f>
        <v>88</v>
      </c>
      <c r="V1599" s="26">
        <f>IF($A1599="placement",U1599,IF($A1599="site",SUMIF($C:$C,$C1599,$U:$U),IF($A1599="user",SUMIF($B:$B,$B1599,$U:$U),SUM($U:$U))))</f>
        <v>88</v>
      </c>
      <c r="W1599" s="27">
        <f>V1599/J1599</f>
        <v>0.25</v>
      </c>
    </row>
    <row r="1600" spans="1:23" x14ac:dyDescent="0.3">
      <c r="A1600" s="23" t="s">
        <v>14</v>
      </c>
      <c r="B1600" s="23" t="s">
        <v>5764</v>
      </c>
      <c r="C1600" s="23" t="s">
        <v>5766</v>
      </c>
      <c r="D1600" s="23" t="s">
        <v>5827</v>
      </c>
      <c r="E1600" s="23" t="s">
        <v>5828</v>
      </c>
      <c r="F1600" s="27">
        <v>0.15</v>
      </c>
      <c r="G1600" s="24">
        <v>1</v>
      </c>
      <c r="H1600" s="25">
        <v>59.074800000000003</v>
      </c>
      <c r="I1600" s="25">
        <v>9.5416000000000007</v>
      </c>
      <c r="J1600" s="26">
        <v>352</v>
      </c>
      <c r="K1600" s="26">
        <v>53</v>
      </c>
      <c r="L1600" s="27">
        <v>0.1615</v>
      </c>
      <c r="M1600" s="28">
        <v>1.2299731300000001</v>
      </c>
      <c r="N1600" s="29">
        <v>1</v>
      </c>
      <c r="O1600" s="31" t="s">
        <v>42</v>
      </c>
      <c r="P1600" s="31">
        <v>0.18697410580000001</v>
      </c>
      <c r="Q1600" s="31">
        <v>0.15</v>
      </c>
      <c r="R1600" s="42"/>
      <c r="S1600" s="42" t="str">
        <f>IF(R1600="","",MAX(R1600,Q1600))</f>
        <v/>
      </c>
      <c r="T1600" s="27">
        <f>IF(A1600="placement",MIN(P1600,IF(S1600="",Q1600,S1600)),"")</f>
        <v>0.15</v>
      </c>
      <c r="U1600" s="28">
        <f>IF($A1600="placement",T1600*J1600,"")</f>
        <v>52.8</v>
      </c>
      <c r="V1600" s="26">
        <f>IF($A1600="placement",U1600,IF($A1600="site",SUMIF($C:$C,$C1600,$U:$U),IF($A1600="user",SUMIF($B:$B,$B1600,$U:$U),SUM($U:$U))))</f>
        <v>52.8</v>
      </c>
      <c r="W1600" s="27">
        <f>V1600/J1600</f>
        <v>0.15</v>
      </c>
    </row>
    <row r="1601" spans="1:23" x14ac:dyDescent="0.3">
      <c r="A1601" s="23" t="s">
        <v>14</v>
      </c>
      <c r="B1601" s="23" t="s">
        <v>4169</v>
      </c>
      <c r="C1601" s="23" t="s">
        <v>4170</v>
      </c>
      <c r="D1601" s="23" t="s">
        <v>4181</v>
      </c>
      <c r="E1601" s="23" t="s">
        <v>4182</v>
      </c>
      <c r="F1601" s="27">
        <v>0.25</v>
      </c>
      <c r="G1601" s="24">
        <v>1</v>
      </c>
      <c r="H1601" s="25">
        <v>50.575400000000002</v>
      </c>
      <c r="I1601" s="25">
        <v>17.661899999999999</v>
      </c>
      <c r="J1601" s="26">
        <v>351</v>
      </c>
      <c r="K1601" s="26">
        <v>88</v>
      </c>
      <c r="L1601" s="27">
        <v>0.34920000000000001</v>
      </c>
      <c r="M1601" s="28">
        <v>0.66326627999999999</v>
      </c>
      <c r="N1601" s="29">
        <v>0.35</v>
      </c>
      <c r="O1601" s="31" t="s">
        <v>42</v>
      </c>
      <c r="P1601" s="31">
        <v>0.47230846720000003</v>
      </c>
      <c r="Q1601" s="31">
        <v>0.25</v>
      </c>
      <c r="R1601" s="42"/>
      <c r="S1601" s="42" t="str">
        <f>IF(R1601="","",MAX(R1601,Q1601))</f>
        <v/>
      </c>
      <c r="T1601" s="27">
        <f>IF(A1601="placement",MIN(P1601,IF(S1601="",Q1601,S1601)),"")</f>
        <v>0.25</v>
      </c>
      <c r="U1601" s="28">
        <f>IF($A1601="placement",T1601*J1601,"")</f>
        <v>87.75</v>
      </c>
      <c r="V1601" s="26">
        <f>IF($A1601="placement",U1601,IF($A1601="site",SUMIF($C:$C,$C1601,$U:$U),IF($A1601="user",SUMIF($B:$B,$B1601,$U:$U),SUM($U:$U))))</f>
        <v>87.75</v>
      </c>
      <c r="W1601" s="27">
        <f>V1601/J1601</f>
        <v>0.25</v>
      </c>
    </row>
    <row r="1602" spans="1:23" x14ac:dyDescent="0.3">
      <c r="A1602" s="23" t="s">
        <v>14</v>
      </c>
      <c r="B1602" s="23" t="s">
        <v>8238</v>
      </c>
      <c r="C1602" s="23" t="s">
        <v>8239</v>
      </c>
      <c r="D1602" s="23" t="s">
        <v>8267</v>
      </c>
      <c r="E1602" s="23" t="s">
        <v>8268</v>
      </c>
      <c r="F1602" s="27">
        <v>0.25</v>
      </c>
      <c r="G1602" s="24">
        <v>1</v>
      </c>
      <c r="H1602" s="25">
        <v>380.02789999999999</v>
      </c>
      <c r="I1602" s="25">
        <v>3.2555999999999998</v>
      </c>
      <c r="J1602" s="26">
        <v>351</v>
      </c>
      <c r="K1602" s="26">
        <v>57</v>
      </c>
      <c r="L1602" s="27">
        <v>8.6E-3</v>
      </c>
      <c r="M1602" s="28">
        <v>3.5886438900000002</v>
      </c>
      <c r="N1602" s="29">
        <v>3</v>
      </c>
      <c r="O1602" s="31" t="s">
        <v>42</v>
      </c>
      <c r="P1602" s="31">
        <v>0.16402961969999999</v>
      </c>
      <c r="Q1602" s="31">
        <v>0.16402961970277499</v>
      </c>
      <c r="R1602" s="42"/>
      <c r="S1602" s="42" t="str">
        <f>IF(R1602="","",MAX(R1602,Q1602))</f>
        <v/>
      </c>
      <c r="T1602" s="27">
        <f>IF(A1602="placement",MIN(P1602,IF(S1602="",Q1602,S1602)),"")</f>
        <v>0.16402961969999999</v>
      </c>
      <c r="U1602" s="28">
        <f>IF($A1602="placement",T1602*J1602,"")</f>
        <v>57.574396514699998</v>
      </c>
      <c r="V1602" s="23">
        <f>IF($A1602="placement",U1602,IF($A1602="site",SUMIF($C:$C,$C1602,$U:$U),IF($A1602="user",SUMIF($B:$B,$B1602,$U:$U),SUM($U:$U))))</f>
        <v>57.574396514699998</v>
      </c>
      <c r="W1602" s="27">
        <f>V1602/J1602</f>
        <v>0.16402961969999999</v>
      </c>
    </row>
    <row r="1603" spans="1:23" x14ac:dyDescent="0.3">
      <c r="A1603" s="17" t="s">
        <v>14</v>
      </c>
      <c r="B1603" s="17" t="s">
        <v>423</v>
      </c>
      <c r="C1603" s="17" t="s">
        <v>425</v>
      </c>
      <c r="D1603" s="17" t="s">
        <v>435</v>
      </c>
      <c r="E1603" s="17" t="s">
        <v>436</v>
      </c>
      <c r="F1603" s="18">
        <v>0.33</v>
      </c>
      <c r="G1603" s="36">
        <v>1</v>
      </c>
      <c r="H1603" s="37">
        <v>174.29759999999999</v>
      </c>
      <c r="I1603" s="37">
        <v>22.396899999999999</v>
      </c>
      <c r="J1603" s="19">
        <v>350</v>
      </c>
      <c r="K1603" s="19">
        <v>104</v>
      </c>
      <c r="L1603" s="18">
        <v>0.1285</v>
      </c>
      <c r="M1603" s="20">
        <v>0.52017718999999996</v>
      </c>
      <c r="N1603" s="21">
        <v>0.35</v>
      </c>
      <c r="O1603" s="22" t="s">
        <v>12</v>
      </c>
      <c r="P1603" s="22">
        <v>0.32715235320000002</v>
      </c>
      <c r="Q1603" s="22">
        <v>0.32715235320517</v>
      </c>
      <c r="R1603" s="43"/>
      <c r="S1603" s="42" t="str">
        <f>IF(R1603="","",MAX(R1603,Q1603))</f>
        <v/>
      </c>
      <c r="T1603" s="27">
        <f>IF(A1603="placement",MIN(P1603,IF(S1603="",Q1603,S1603)),"")</f>
        <v>0.32715235320000002</v>
      </c>
      <c r="U1603" s="20">
        <f>IF($A1603="placement",T1603*J1603,"")</f>
        <v>114.50332362</v>
      </c>
      <c r="V1603" s="19">
        <f>IF($A1603="placement",U1603,IF($A1603="site",SUMIF($C:$C,$C1603,$U:$U),IF($A1603="user",SUMIF($B:$B,$B1603,$U:$U),SUM($U:$U))))</f>
        <v>114.50332362</v>
      </c>
      <c r="W1603" s="18">
        <f>V1603/J1603</f>
        <v>0.32715235320000002</v>
      </c>
    </row>
    <row r="1604" spans="1:23" x14ac:dyDescent="0.3">
      <c r="A1604" s="23" t="s">
        <v>14</v>
      </c>
      <c r="B1604" s="23" t="s">
        <v>10249</v>
      </c>
      <c r="C1604" s="23" t="s">
        <v>10250</v>
      </c>
      <c r="D1604" s="23" t="s">
        <v>10259</v>
      </c>
      <c r="E1604" s="23" t="s">
        <v>10260</v>
      </c>
      <c r="F1604" s="27">
        <v>0.25</v>
      </c>
      <c r="G1604" s="24">
        <v>0</v>
      </c>
      <c r="H1604" s="25">
        <v>19.415600000000001</v>
      </c>
      <c r="I1604" s="25">
        <v>7.4854000000000003</v>
      </c>
      <c r="J1604" s="26">
        <v>349</v>
      </c>
      <c r="K1604" s="26">
        <v>87</v>
      </c>
      <c r="L1604" s="27">
        <v>0.38550000000000001</v>
      </c>
      <c r="M1604" s="28">
        <v>1.55267377</v>
      </c>
      <c r="N1604" s="29">
        <v>1</v>
      </c>
      <c r="O1604" s="31" t="s">
        <v>42</v>
      </c>
      <c r="P1604" s="31">
        <v>0.35594970320000002</v>
      </c>
      <c r="Q1604" s="31">
        <v>0.25</v>
      </c>
      <c r="R1604" s="42"/>
      <c r="S1604" s="42" t="str">
        <f>IF(R1604="","",MAX(R1604,Q1604))</f>
        <v/>
      </c>
      <c r="T1604" s="27">
        <f>IF(A1604="placement",MIN(P1604,IF(S1604="",Q1604,S1604)),"")</f>
        <v>0.25</v>
      </c>
      <c r="U1604" s="28">
        <f>IF($A1604="placement",T1604*J1604,"")</f>
        <v>87.25</v>
      </c>
      <c r="V1604" s="26">
        <f>IF($A1604="placement",U1604,IF($A1604="site",SUMIF($C:$C,$C1604,$U:$U),IF($A1604="user",SUMIF($B:$B,$B1604,$U:$U),SUM($U:$U))))</f>
        <v>87.25</v>
      </c>
      <c r="W1604" s="27">
        <f>V1604/J1604</f>
        <v>0.25</v>
      </c>
    </row>
    <row r="1605" spans="1:23" x14ac:dyDescent="0.3">
      <c r="A1605" s="23" t="s">
        <v>14</v>
      </c>
      <c r="B1605" s="23" t="s">
        <v>6638</v>
      </c>
      <c r="C1605" s="23" t="s">
        <v>6639</v>
      </c>
      <c r="D1605" s="23" t="s">
        <v>6787</v>
      </c>
      <c r="E1605" s="23" t="s">
        <v>6788</v>
      </c>
      <c r="F1605" s="27">
        <v>0.25</v>
      </c>
      <c r="G1605" s="24">
        <v>1</v>
      </c>
      <c r="H1605" s="25">
        <v>156.83940000000001</v>
      </c>
      <c r="I1605" s="25">
        <v>10.399900000000001</v>
      </c>
      <c r="J1605" s="26">
        <v>349</v>
      </c>
      <c r="K1605" s="26">
        <v>83</v>
      </c>
      <c r="L1605" s="27">
        <v>6.6299999999999998E-2</v>
      </c>
      <c r="M1605" s="28">
        <v>1.1198890100000001</v>
      </c>
      <c r="N1605" s="29">
        <v>0.85</v>
      </c>
      <c r="O1605" s="31" t="s">
        <v>12</v>
      </c>
      <c r="P1605" s="31">
        <v>0.24099621230000001</v>
      </c>
      <c r="Q1605" s="31">
        <v>0.24099621228847401</v>
      </c>
      <c r="R1605" s="42"/>
      <c r="S1605" s="42" t="str">
        <f>IF(R1605="","",MAX(R1605,Q1605))</f>
        <v/>
      </c>
      <c r="T1605" s="27">
        <f>IF(A1605="placement",MIN(P1605,IF(S1605="",Q1605,S1605)),"")</f>
        <v>0.24099621228847401</v>
      </c>
      <c r="U1605" s="28">
        <f>IF($A1605="placement",T1605*J1605,"")</f>
        <v>84.107678088677432</v>
      </c>
      <c r="V1605" s="26">
        <f>IF($A1605="placement",U1605,IF($A1605="site",SUMIF($C:$C,$C1605,$U:$U),IF($A1605="user",SUMIF($B:$B,$B1605,$U:$U),SUM($U:$U))))</f>
        <v>84.107678088677432</v>
      </c>
      <c r="W1605" s="27">
        <f>V1605/J1605</f>
        <v>0.24099621228847401</v>
      </c>
    </row>
    <row r="1606" spans="1:23" x14ac:dyDescent="0.3">
      <c r="A1606" s="17" t="s">
        <v>14</v>
      </c>
      <c r="B1606" s="17" t="s">
        <v>1350</v>
      </c>
      <c r="C1606" s="17" t="s">
        <v>1352</v>
      </c>
      <c r="D1606" s="17" t="s">
        <v>1397</v>
      </c>
      <c r="E1606" s="17" t="s">
        <v>1398</v>
      </c>
      <c r="F1606" s="18">
        <v>0.28000000000000003</v>
      </c>
      <c r="G1606" s="36">
        <v>1</v>
      </c>
      <c r="H1606" s="37">
        <v>138.75380000000001</v>
      </c>
      <c r="I1606" s="37">
        <v>17.707599999999999</v>
      </c>
      <c r="J1606" s="19">
        <v>346</v>
      </c>
      <c r="K1606" s="19">
        <v>97</v>
      </c>
      <c r="L1606" s="18">
        <v>0.12759999999999999</v>
      </c>
      <c r="M1606" s="20">
        <v>0.65203100999999997</v>
      </c>
      <c r="N1606" s="21">
        <v>0.4</v>
      </c>
      <c r="O1606" s="22" t="s">
        <v>304</v>
      </c>
      <c r="P1606" s="22">
        <v>0.38653224650000001</v>
      </c>
      <c r="Q1606" s="22">
        <v>0.27999999999999903</v>
      </c>
      <c r="R1606" s="43"/>
      <c r="S1606" s="42" t="str">
        <f>IF(R1606="","",MAX(R1606,Q1606))</f>
        <v/>
      </c>
      <c r="T1606" s="27">
        <f>IF(A1606="placement",MIN(P1606,IF(S1606="",Q1606,S1606)),"")</f>
        <v>0.27999999999999903</v>
      </c>
      <c r="U1606" s="20">
        <f>IF($A1606="placement",T1606*J1606,"")</f>
        <v>96.879999999999669</v>
      </c>
      <c r="V1606" s="19">
        <f>IF($A1606="placement",U1606,IF($A1606="site",SUMIF($C:$C,$C1606,$U:$U),IF($A1606="user",SUMIF($B:$B,$B1606,$U:$U),SUM($U:$U))))</f>
        <v>96.879999999999669</v>
      </c>
      <c r="W1606" s="18">
        <f>V1606/J1606</f>
        <v>0.27999999999999903</v>
      </c>
    </row>
    <row r="1607" spans="1:23" x14ac:dyDescent="0.3">
      <c r="A1607" s="23" t="s">
        <v>14</v>
      </c>
      <c r="B1607" s="23" t="s">
        <v>7328</v>
      </c>
      <c r="C1607" s="23" t="s">
        <v>7329</v>
      </c>
      <c r="D1607" s="23" t="s">
        <v>7334</v>
      </c>
      <c r="E1607" s="23" t="s">
        <v>7331</v>
      </c>
      <c r="F1607" s="27">
        <v>0.25</v>
      </c>
      <c r="G1607" s="24">
        <v>1</v>
      </c>
      <c r="H1607" s="25">
        <v>60.938299999999998</v>
      </c>
      <c r="I1607" s="25">
        <v>19.645</v>
      </c>
      <c r="J1607" s="26">
        <v>346</v>
      </c>
      <c r="K1607" s="26">
        <v>87</v>
      </c>
      <c r="L1607" s="27">
        <v>0.32240000000000002</v>
      </c>
      <c r="M1607" s="28">
        <v>0.58731193000000004</v>
      </c>
      <c r="N1607" s="29">
        <v>0.28999999999999998</v>
      </c>
      <c r="O1607" s="31" t="s">
        <v>12</v>
      </c>
      <c r="P1607" s="31">
        <v>0.50622491150000004</v>
      </c>
      <c r="Q1607" s="31">
        <v>0.25</v>
      </c>
      <c r="R1607" s="42"/>
      <c r="S1607" s="42" t="str">
        <f>IF(R1607="","",MAX(R1607,Q1607))</f>
        <v/>
      </c>
      <c r="T1607" s="27">
        <f>IF(A1607="placement",MIN(P1607,IF(S1607="",Q1607,S1607)),"")</f>
        <v>0.25</v>
      </c>
      <c r="U1607" s="28">
        <f>IF($A1607="placement",T1607*J1607,"")</f>
        <v>86.5</v>
      </c>
      <c r="V1607" s="26">
        <f>IF($A1607="placement",U1607,IF($A1607="site",SUMIF($C:$C,$C1607,$U:$U),IF($A1607="user",SUMIF($B:$B,$B1607,$U:$U),SUM($U:$U))))</f>
        <v>86.5</v>
      </c>
      <c r="W1607" s="27">
        <f>V1607/J1607</f>
        <v>0.25</v>
      </c>
    </row>
    <row r="1608" spans="1:23" x14ac:dyDescent="0.3">
      <c r="A1608" s="23" t="s">
        <v>14</v>
      </c>
      <c r="B1608" s="23" t="s">
        <v>9109</v>
      </c>
      <c r="C1608" s="23" t="s">
        <v>9110</v>
      </c>
      <c r="D1608" s="23" t="s">
        <v>9119</v>
      </c>
      <c r="E1608" s="23" t="s">
        <v>9120</v>
      </c>
      <c r="F1608" s="27">
        <v>0.25</v>
      </c>
      <c r="G1608" s="24">
        <v>0</v>
      </c>
      <c r="H1608" s="25">
        <v>23.897500000000001</v>
      </c>
      <c r="I1608" s="25">
        <v>10.860099999999999</v>
      </c>
      <c r="J1608" s="26">
        <v>346</v>
      </c>
      <c r="K1608" s="26">
        <v>87</v>
      </c>
      <c r="L1608" s="27">
        <v>0.45440000000000003</v>
      </c>
      <c r="M1608" s="28">
        <v>1.0628832800000001</v>
      </c>
      <c r="N1608" s="29">
        <v>0.53</v>
      </c>
      <c r="O1608" s="31" t="s">
        <v>42</v>
      </c>
      <c r="P1608" s="31">
        <v>0.50135634939999996</v>
      </c>
      <c r="Q1608" s="31">
        <v>0.249999999999999</v>
      </c>
      <c r="R1608" s="42"/>
      <c r="S1608" s="42" t="str">
        <f>IF(R1608="","",MAX(R1608,Q1608))</f>
        <v/>
      </c>
      <c r="T1608" s="27">
        <f>IF(A1608="placement",MIN(P1608,IF(S1608="",Q1608,S1608)),"")</f>
        <v>0.249999999999999</v>
      </c>
      <c r="U1608" s="28">
        <f>IF($A1608="placement",T1608*J1608,"")</f>
        <v>86.499999999999659</v>
      </c>
      <c r="V1608" s="26">
        <f>IF($A1608="placement",U1608,IF($A1608="site",SUMIF($C:$C,$C1608,$U:$U),IF($A1608="user",SUMIF($B:$B,$B1608,$U:$U),SUM($U:$U))))</f>
        <v>86.499999999999659</v>
      </c>
      <c r="W1608" s="27">
        <f>V1608/J1608</f>
        <v>0.249999999999999</v>
      </c>
    </row>
    <row r="1609" spans="1:23" x14ac:dyDescent="0.3">
      <c r="A1609" s="11" t="s">
        <v>14</v>
      </c>
      <c r="B1609" s="11" t="s">
        <v>183</v>
      </c>
      <c r="C1609" s="11" t="s">
        <v>185</v>
      </c>
      <c r="D1609" s="11" t="s">
        <v>214</v>
      </c>
      <c r="E1609" s="11" t="s">
        <v>215</v>
      </c>
      <c r="F1609" s="12">
        <v>0.15</v>
      </c>
      <c r="G1609" s="33">
        <v>1</v>
      </c>
      <c r="H1609" s="34">
        <v>88.880399999999995</v>
      </c>
      <c r="I1609" s="34">
        <v>2.7667000000000002</v>
      </c>
      <c r="J1609" s="13">
        <v>346</v>
      </c>
      <c r="K1609" s="13">
        <v>51</v>
      </c>
      <c r="L1609" s="12">
        <v>3.1099999999999999E-2</v>
      </c>
      <c r="M1609" s="14">
        <v>4.1653147099999996</v>
      </c>
      <c r="N1609" s="15">
        <v>3.5</v>
      </c>
      <c r="O1609" s="16" t="s">
        <v>42</v>
      </c>
      <c r="P1609" s="16">
        <v>0.1597273572</v>
      </c>
      <c r="Q1609" s="16">
        <v>0.15</v>
      </c>
      <c r="R1609" s="44"/>
      <c r="S1609" s="42" t="str">
        <f>IF(R1609="","",MAX(R1609,Q1609))</f>
        <v/>
      </c>
      <c r="T1609" s="27">
        <f>IF(A1609="placement",MIN(P1609,IF(S1609="",Q1609,S1609)),"")</f>
        <v>0.15</v>
      </c>
      <c r="U1609" s="14">
        <f>IF($A1609="placement",T1609*J1609,"")</f>
        <v>51.9</v>
      </c>
      <c r="V1609" s="13">
        <f>IF($A1609="placement",U1609,IF($A1609="site",SUMIF($C:$C,$C1609,$U:$U),IF($A1609="user",SUMIF($B:$B,$B1609,$U:$U),SUM($U:$U))))</f>
        <v>51.9</v>
      </c>
      <c r="W1609" s="12">
        <f>V1609/J1609</f>
        <v>0.15</v>
      </c>
    </row>
    <row r="1610" spans="1:23" x14ac:dyDescent="0.3">
      <c r="A1610" s="11" t="s">
        <v>14</v>
      </c>
      <c r="B1610" s="11" t="s">
        <v>53</v>
      </c>
      <c r="C1610" s="11" t="s">
        <v>55</v>
      </c>
      <c r="D1610" s="11" t="s">
        <v>58</v>
      </c>
      <c r="E1610" s="11" t="s">
        <v>59</v>
      </c>
      <c r="F1610" s="12">
        <v>0.15</v>
      </c>
      <c r="G1610" s="33">
        <v>1</v>
      </c>
      <c r="H1610" s="34">
        <v>213.15039999999999</v>
      </c>
      <c r="I1610" s="34">
        <v>43.195</v>
      </c>
      <c r="J1610" s="13">
        <v>346</v>
      </c>
      <c r="K1610" s="13">
        <v>52</v>
      </c>
      <c r="L1610" s="12">
        <v>0.20269999999999999</v>
      </c>
      <c r="M1610" s="14">
        <v>0.26689596999999998</v>
      </c>
      <c r="N1610" s="15">
        <v>0.1</v>
      </c>
      <c r="O1610" s="16" t="s">
        <v>42</v>
      </c>
      <c r="P1610" s="16">
        <v>0.62532218090000002</v>
      </c>
      <c r="Q1610" s="16">
        <v>0.149999999999999</v>
      </c>
      <c r="R1610" s="44"/>
      <c r="S1610" s="42" t="str">
        <f>IF(R1610="","",MAX(R1610,Q1610))</f>
        <v/>
      </c>
      <c r="T1610" s="27">
        <f>IF(A1610="placement",MIN(P1610,IF(S1610="",Q1610,S1610)),"")</f>
        <v>0.149999999999999</v>
      </c>
      <c r="U1610" s="14">
        <f>IF($A1610="placement",T1610*J1610,"")</f>
        <v>51.89999999999965</v>
      </c>
      <c r="V1610" s="13">
        <f>IF($A1610="placement",U1610,IF($A1610="site",SUMIF($C:$C,$C1610,$U:$U),IF($A1610="user",SUMIF($B:$B,$B1610,$U:$U),SUM($U:$U))))</f>
        <v>51.89999999999965</v>
      </c>
      <c r="W1610" s="12">
        <f>V1610/J1610</f>
        <v>0.149999999999999</v>
      </c>
    </row>
    <row r="1611" spans="1:23" x14ac:dyDescent="0.3">
      <c r="A1611" s="23" t="s">
        <v>14</v>
      </c>
      <c r="B1611" s="23" t="s">
        <v>8115</v>
      </c>
      <c r="C1611" s="23" t="s">
        <v>8117</v>
      </c>
      <c r="D1611" s="23" t="s">
        <v>8126</v>
      </c>
      <c r="E1611" s="23" t="s">
        <v>8127</v>
      </c>
      <c r="F1611" s="27">
        <v>0.4</v>
      </c>
      <c r="G1611" s="24">
        <v>1</v>
      </c>
      <c r="H1611" s="25">
        <v>92.414199999999994</v>
      </c>
      <c r="I1611" s="25">
        <v>15.2385</v>
      </c>
      <c r="J1611" s="26">
        <v>345</v>
      </c>
      <c r="K1611" s="26">
        <v>138</v>
      </c>
      <c r="L1611" s="27">
        <v>0.16489999999999999</v>
      </c>
      <c r="M1611" s="28">
        <v>0.75513525000000004</v>
      </c>
      <c r="N1611" s="29">
        <v>0.4</v>
      </c>
      <c r="O1611" s="31" t="s">
        <v>385</v>
      </c>
      <c r="P1611" s="31">
        <v>0.47029356960000002</v>
      </c>
      <c r="Q1611" s="31">
        <v>0.4</v>
      </c>
      <c r="R1611" s="42"/>
      <c r="S1611" s="42" t="str">
        <f>IF(R1611="","",MAX(R1611,Q1611))</f>
        <v/>
      </c>
      <c r="T1611" s="27">
        <f>IF(A1611="placement",MIN(P1611,IF(S1611="",Q1611,S1611)),"")</f>
        <v>0.4</v>
      </c>
      <c r="U1611" s="28">
        <f>IF($A1611="placement",T1611*J1611,"")</f>
        <v>138</v>
      </c>
      <c r="V1611" s="26">
        <f>IF($A1611="placement",U1611,IF($A1611="site",SUMIF($C:$C,$C1611,$U:$U),IF($A1611="user",SUMIF($B:$B,$B1611,$U:$U),SUM($U:$U))))</f>
        <v>138</v>
      </c>
      <c r="W1611" s="27">
        <f>V1611/J1611</f>
        <v>0.4</v>
      </c>
    </row>
    <row r="1612" spans="1:23" x14ac:dyDescent="0.3">
      <c r="A1612" s="23" t="s">
        <v>14</v>
      </c>
      <c r="B1612" s="23" t="s">
        <v>5211</v>
      </c>
      <c r="C1612" s="23" t="s">
        <v>5213</v>
      </c>
      <c r="D1612" s="23" t="s">
        <v>5246</v>
      </c>
      <c r="E1612" s="23" t="s">
        <v>5247</v>
      </c>
      <c r="F1612" s="27">
        <v>0.25</v>
      </c>
      <c r="G1612" s="24">
        <v>0</v>
      </c>
      <c r="H1612" s="25">
        <v>21.445599999999999</v>
      </c>
      <c r="I1612" s="25">
        <v>10.431699999999999</v>
      </c>
      <c r="J1612" s="26">
        <v>345</v>
      </c>
      <c r="K1612" s="26">
        <v>86</v>
      </c>
      <c r="L1612" s="27">
        <v>0.4864</v>
      </c>
      <c r="M1612" s="28">
        <v>1.1011749900000001</v>
      </c>
      <c r="N1612" s="29">
        <v>0.8</v>
      </c>
      <c r="O1612" s="31" t="s">
        <v>42</v>
      </c>
      <c r="P1612" s="31">
        <v>0.27350329559999997</v>
      </c>
      <c r="Q1612" s="31">
        <v>0.25</v>
      </c>
      <c r="R1612" s="42"/>
      <c r="S1612" s="42" t="str">
        <f>IF(R1612="","",MAX(R1612,Q1612))</f>
        <v/>
      </c>
      <c r="T1612" s="27">
        <f>IF(A1612="placement",MIN(P1612,IF(S1612="",Q1612,S1612)),"")</f>
        <v>0.25</v>
      </c>
      <c r="U1612" s="28">
        <f>IF($A1612="placement",T1612*J1612,"")</f>
        <v>86.25</v>
      </c>
      <c r="V1612" s="26">
        <f>IF($A1612="placement",U1612,IF($A1612="site",SUMIF($C:$C,$C1612,$U:$U),IF($A1612="user",SUMIF($B:$B,$B1612,$U:$U),SUM($U:$U))))</f>
        <v>86.25</v>
      </c>
      <c r="W1612" s="27">
        <f>V1612/J1612</f>
        <v>0.25</v>
      </c>
    </row>
    <row r="1613" spans="1:23" x14ac:dyDescent="0.3">
      <c r="A1613" s="23" t="s">
        <v>14</v>
      </c>
      <c r="B1613" s="23" t="s">
        <v>4894</v>
      </c>
      <c r="C1613" s="23" t="s">
        <v>4896</v>
      </c>
      <c r="D1613" s="23" t="s">
        <v>4903</v>
      </c>
      <c r="E1613" s="23" t="s">
        <v>4904</v>
      </c>
      <c r="F1613" s="27">
        <v>0.25</v>
      </c>
      <c r="G1613" s="24">
        <v>1</v>
      </c>
      <c r="H1613" s="25">
        <v>143.18289999999999</v>
      </c>
      <c r="I1613" s="25">
        <v>11.8574</v>
      </c>
      <c r="J1613" s="26">
        <v>345</v>
      </c>
      <c r="K1613" s="26">
        <v>72</v>
      </c>
      <c r="L1613" s="27">
        <v>8.2799999999999999E-2</v>
      </c>
      <c r="M1613" s="28">
        <v>0.97098907999999995</v>
      </c>
      <c r="N1613" s="29">
        <v>0.75</v>
      </c>
      <c r="O1613" s="31" t="s">
        <v>42</v>
      </c>
      <c r="P1613" s="31">
        <v>0.22759172420000001</v>
      </c>
      <c r="Q1613" s="31">
        <v>0.22759172415162199</v>
      </c>
      <c r="R1613" s="42"/>
      <c r="S1613" s="42" t="str">
        <f>IF(R1613="","",MAX(R1613,Q1613))</f>
        <v/>
      </c>
      <c r="T1613" s="27">
        <f>IF(A1613="placement",MIN(P1613,IF(S1613="",Q1613,S1613)),"")</f>
        <v>0.22759172415162199</v>
      </c>
      <c r="U1613" s="28">
        <f>IF($A1613="placement",T1613*J1613,"")</f>
        <v>78.519144832309593</v>
      </c>
      <c r="V1613" s="26">
        <f>IF($A1613="placement",U1613,IF($A1613="site",SUMIF($C:$C,$C1613,$U:$U),IF($A1613="user",SUMIF($B:$B,$B1613,$U:$U),SUM($U:$U))))</f>
        <v>78.519144832309593</v>
      </c>
      <c r="W1613" s="27">
        <f>V1613/J1613</f>
        <v>0.22759172415162202</v>
      </c>
    </row>
    <row r="1614" spans="1:23" x14ac:dyDescent="0.3">
      <c r="A1614" s="23" t="s">
        <v>14</v>
      </c>
      <c r="B1614" s="23" t="s">
        <v>3266</v>
      </c>
      <c r="C1614" s="23" t="s">
        <v>3268</v>
      </c>
      <c r="D1614" s="23" t="s">
        <v>3410</v>
      </c>
      <c r="E1614" s="23" t="s">
        <v>3411</v>
      </c>
      <c r="F1614" s="27">
        <v>0.15</v>
      </c>
      <c r="G1614" s="24">
        <v>1</v>
      </c>
      <c r="H1614" s="25">
        <v>431.60640000000001</v>
      </c>
      <c r="I1614" s="25">
        <v>48.539900000000003</v>
      </c>
      <c r="J1614" s="26">
        <v>345</v>
      </c>
      <c r="K1614" s="26">
        <v>37</v>
      </c>
      <c r="L1614" s="27">
        <v>0.1125</v>
      </c>
      <c r="M1614" s="28">
        <v>0.23657592999999999</v>
      </c>
      <c r="N1614" s="29">
        <v>0.2</v>
      </c>
      <c r="O1614" s="31" t="s">
        <v>42</v>
      </c>
      <c r="P1614" s="31">
        <v>0.15460544530000001</v>
      </c>
      <c r="Q1614" s="31">
        <v>0.15</v>
      </c>
      <c r="R1614" s="42"/>
      <c r="S1614" s="42" t="str">
        <f>IF(R1614="","",MAX(R1614,Q1614))</f>
        <v/>
      </c>
      <c r="T1614" s="27">
        <f>IF(A1614="placement",MIN(P1614,IF(S1614="",Q1614,S1614)),"")</f>
        <v>0.15</v>
      </c>
      <c r="U1614" s="28">
        <f>IF($A1614="placement",T1614*J1614,"")</f>
        <v>51.75</v>
      </c>
      <c r="V1614" s="26">
        <f>IF($A1614="placement",U1614,IF($A1614="site",SUMIF($C:$C,$C1614,$U:$U),IF($A1614="user",SUMIF($B:$B,$B1614,$U:$U),SUM($U:$U))))</f>
        <v>51.75</v>
      </c>
      <c r="W1614" s="27">
        <f>V1614/J1614</f>
        <v>0.15</v>
      </c>
    </row>
    <row r="1615" spans="1:23" x14ac:dyDescent="0.3">
      <c r="A1615" s="23" t="s">
        <v>14</v>
      </c>
      <c r="B1615" s="23" t="s">
        <v>5764</v>
      </c>
      <c r="C1615" s="23" t="s">
        <v>5766</v>
      </c>
      <c r="D1615" s="23" t="s">
        <v>5937</v>
      </c>
      <c r="E1615" s="23" t="s">
        <v>5938</v>
      </c>
      <c r="F1615" s="27">
        <v>0.05</v>
      </c>
      <c r="G1615" s="24">
        <v>1</v>
      </c>
      <c r="H1615" s="25">
        <v>70.309100000000001</v>
      </c>
      <c r="I1615" s="25">
        <v>9.1090999999999998</v>
      </c>
      <c r="J1615" s="26">
        <v>345</v>
      </c>
      <c r="K1615" s="26">
        <v>17</v>
      </c>
      <c r="L1615" s="27">
        <v>0.12959999999999999</v>
      </c>
      <c r="M1615" s="28">
        <v>1.2640852499999999</v>
      </c>
      <c r="N1615" s="29">
        <v>1</v>
      </c>
      <c r="O1615" s="31" t="s">
        <v>70</v>
      </c>
      <c r="P1615" s="31">
        <v>0.20891411560000001</v>
      </c>
      <c r="Q1615" s="31">
        <v>0.05</v>
      </c>
      <c r="R1615" s="42"/>
      <c r="S1615" s="42" t="str">
        <f>IF(R1615="","",MAX(R1615,Q1615))</f>
        <v/>
      </c>
      <c r="T1615" s="27">
        <f>IF(A1615="placement",MIN(P1615,IF(S1615="",Q1615,S1615)),"")</f>
        <v>0.05</v>
      </c>
      <c r="U1615" s="28">
        <f>IF($A1615="placement",T1615*J1615,"")</f>
        <v>17.25</v>
      </c>
      <c r="V1615" s="26">
        <f>IF($A1615="placement",U1615,IF($A1615="site",SUMIF($C:$C,$C1615,$U:$U),IF($A1615="user",SUMIF($B:$B,$B1615,$U:$U),SUM($U:$U))))</f>
        <v>17.25</v>
      </c>
      <c r="W1615" s="27">
        <f>V1615/J1615</f>
        <v>0.05</v>
      </c>
    </row>
    <row r="1616" spans="1:23" x14ac:dyDescent="0.3">
      <c r="A1616" s="23" t="s">
        <v>14</v>
      </c>
      <c r="B1616" s="23" t="s">
        <v>1708</v>
      </c>
      <c r="C1616" s="23" t="s">
        <v>1709</v>
      </c>
      <c r="D1616" s="32" t="s">
        <v>1846</v>
      </c>
      <c r="E1616" s="23" t="s">
        <v>1847</v>
      </c>
      <c r="F1616" s="27">
        <v>0.15</v>
      </c>
      <c r="G1616" s="24">
        <v>0</v>
      </c>
      <c r="H1616" s="25">
        <v>9.5678999999999998</v>
      </c>
      <c r="I1616" s="25">
        <v>5.4150999999999998</v>
      </c>
      <c r="J1616" s="26">
        <v>344</v>
      </c>
      <c r="K1616" s="26">
        <v>52</v>
      </c>
      <c r="L1616" s="27">
        <v>0.56599999999999995</v>
      </c>
      <c r="M1616" s="28">
        <v>2.11471535</v>
      </c>
      <c r="N1616" s="29">
        <v>1.5</v>
      </c>
      <c r="O1616" s="31" t="s">
        <v>42</v>
      </c>
      <c r="P1616" s="31">
        <v>0.29068467720000002</v>
      </c>
      <c r="Q1616" s="31">
        <v>0.15</v>
      </c>
      <c r="R1616" s="42">
        <v>0.3</v>
      </c>
      <c r="S1616" s="42">
        <f>IF(R1616="","",MAX(R1616,Q1616))</f>
        <v>0.3</v>
      </c>
      <c r="T1616" s="27">
        <f>IF(A1616="placement",MIN(P1616,IF(S1616="",Q1616,S1616)),"")</f>
        <v>0.29068467720000002</v>
      </c>
      <c r="U1616" s="28">
        <f>IF($A1616="placement",T1616*J1616,"")</f>
        <v>99.995528956800001</v>
      </c>
      <c r="V1616" s="26">
        <f>IF($A1616="placement",U1616,IF($A1616="site",SUMIF($C:$C,$C1616,$U:$U),IF($A1616="user",SUMIF($B:$B,$B1616,$U:$U),SUM($U:$U))))</f>
        <v>99.995528956800001</v>
      </c>
      <c r="W1616" s="27">
        <f>V1616/J1616</f>
        <v>0.29068467720000002</v>
      </c>
    </row>
    <row r="1617" spans="1:23" x14ac:dyDescent="0.3">
      <c r="A1617" s="23" t="s">
        <v>14</v>
      </c>
      <c r="B1617" s="23" t="s">
        <v>3593</v>
      </c>
      <c r="C1617" s="23" t="s">
        <v>3595</v>
      </c>
      <c r="D1617" s="23" t="s">
        <v>3642</v>
      </c>
      <c r="E1617" s="23" t="s">
        <v>3594</v>
      </c>
      <c r="F1617" s="27">
        <v>0.25</v>
      </c>
      <c r="G1617" s="24">
        <v>1</v>
      </c>
      <c r="H1617" s="25">
        <v>50.714599999999997</v>
      </c>
      <c r="I1617" s="25">
        <v>7.4729000000000001</v>
      </c>
      <c r="J1617" s="26">
        <v>343</v>
      </c>
      <c r="K1617" s="26">
        <v>86</v>
      </c>
      <c r="L1617" s="27">
        <v>0.1474</v>
      </c>
      <c r="M1617" s="28">
        <v>1.52916432</v>
      </c>
      <c r="N1617" s="29">
        <v>0.5</v>
      </c>
      <c r="O1617" s="31" t="s">
        <v>42</v>
      </c>
      <c r="P1617" s="31">
        <v>0.6730240207</v>
      </c>
      <c r="Q1617" s="31">
        <v>0.25</v>
      </c>
      <c r="R1617" s="42"/>
      <c r="S1617" s="42" t="str">
        <f>IF(R1617="","",MAX(R1617,Q1617))</f>
        <v/>
      </c>
      <c r="T1617" s="27">
        <f>IF(A1617="placement",MIN(P1617,IF(S1617="",Q1617,S1617)),"")</f>
        <v>0.25</v>
      </c>
      <c r="U1617" s="28">
        <f>IF($A1617="placement",T1617*J1617,"")</f>
        <v>85.75</v>
      </c>
      <c r="V1617" s="26">
        <f>IF($A1617="placement",U1617,IF($A1617="site",SUMIF($C:$C,$C1617,$U:$U),IF($A1617="user",SUMIF($B:$B,$B1617,$U:$U),SUM($U:$U))))</f>
        <v>85.75</v>
      </c>
      <c r="W1617" s="27">
        <f>V1617/J1617</f>
        <v>0.25</v>
      </c>
    </row>
    <row r="1618" spans="1:23" x14ac:dyDescent="0.3">
      <c r="A1618" s="23" t="s">
        <v>14</v>
      </c>
      <c r="B1618" s="23" t="s">
        <v>7371</v>
      </c>
      <c r="C1618" s="23" t="s">
        <v>7373</v>
      </c>
      <c r="D1618" s="23" t="s">
        <v>7378</v>
      </c>
      <c r="E1618" s="23" t="s">
        <v>7379</v>
      </c>
      <c r="F1618" s="27">
        <v>0.25</v>
      </c>
      <c r="G1618" s="24">
        <v>1</v>
      </c>
      <c r="H1618" s="25">
        <v>55.412300000000002</v>
      </c>
      <c r="I1618" s="25">
        <v>13.680099999999999</v>
      </c>
      <c r="J1618" s="26">
        <v>343</v>
      </c>
      <c r="K1618" s="26">
        <v>86</v>
      </c>
      <c r="L1618" s="27">
        <v>0.24690000000000001</v>
      </c>
      <c r="M1618" s="28">
        <v>0.83491104999999999</v>
      </c>
      <c r="N1618" s="29">
        <v>0.5</v>
      </c>
      <c r="O1618" s="31" t="s">
        <v>42</v>
      </c>
      <c r="P1618" s="31">
        <v>0.40113381240000001</v>
      </c>
      <c r="Q1618" s="31">
        <v>0.25</v>
      </c>
      <c r="R1618" s="42"/>
      <c r="S1618" s="42" t="str">
        <f>IF(R1618="","",MAX(R1618,Q1618))</f>
        <v/>
      </c>
      <c r="T1618" s="27">
        <f>IF(A1618="placement",MIN(P1618,IF(S1618="",Q1618,S1618)),"")</f>
        <v>0.25</v>
      </c>
      <c r="U1618" s="28">
        <f>IF($A1618="placement",T1618*J1618,"")</f>
        <v>85.75</v>
      </c>
      <c r="V1618" s="26">
        <f>IF($A1618="placement",U1618,IF($A1618="site",SUMIF($C:$C,$C1618,$U:$U),IF($A1618="user",SUMIF($B:$B,$B1618,$U:$U),SUM($U:$U))))</f>
        <v>85.75</v>
      </c>
      <c r="W1618" s="27">
        <f>V1618/J1618</f>
        <v>0.25</v>
      </c>
    </row>
    <row r="1619" spans="1:23" x14ac:dyDescent="0.3">
      <c r="A1619" s="23" t="s">
        <v>14</v>
      </c>
      <c r="B1619" s="23" t="s">
        <v>3266</v>
      </c>
      <c r="C1619" s="23" t="s">
        <v>3268</v>
      </c>
      <c r="D1619" s="23" t="s">
        <v>3488</v>
      </c>
      <c r="E1619" s="23" t="s">
        <v>3489</v>
      </c>
      <c r="F1619" s="27">
        <v>0.25</v>
      </c>
      <c r="G1619" s="24">
        <v>0</v>
      </c>
      <c r="H1619" s="25">
        <v>23.887799999999999</v>
      </c>
      <c r="I1619" s="25">
        <v>8.8560999999999996</v>
      </c>
      <c r="J1619" s="26">
        <v>341</v>
      </c>
      <c r="K1619" s="26">
        <v>85</v>
      </c>
      <c r="L1619" s="27">
        <v>0.37069999999999997</v>
      </c>
      <c r="M1619" s="28">
        <v>1.28266645</v>
      </c>
      <c r="N1619" s="29">
        <v>0.95</v>
      </c>
      <c r="O1619" s="31" t="s">
        <v>12</v>
      </c>
      <c r="P1619" s="31">
        <v>0.25935538520000001</v>
      </c>
      <c r="Q1619" s="31">
        <v>0.25</v>
      </c>
      <c r="R1619" s="42">
        <v>0.3</v>
      </c>
      <c r="S1619" s="42">
        <f>IF(R1619="","",MAX(R1619,Q1619))</f>
        <v>0.3</v>
      </c>
      <c r="T1619" s="27">
        <f>IF(A1619="placement",MIN(P1619,IF(S1619="",Q1619,S1619)),"")</f>
        <v>0.25935538520000001</v>
      </c>
      <c r="U1619" s="28">
        <f>IF($A1619="placement",T1619*J1619,"")</f>
        <v>88.440186353200005</v>
      </c>
      <c r="V1619" s="26">
        <f>IF($A1619="placement",U1619,IF($A1619="site",SUMIF($C:$C,$C1619,$U:$U),IF($A1619="user",SUMIF($B:$B,$B1619,$U:$U),SUM($U:$U))))</f>
        <v>88.440186353200005</v>
      </c>
      <c r="W1619" s="27">
        <f>V1619/J1619</f>
        <v>0.25935538520000001</v>
      </c>
    </row>
    <row r="1620" spans="1:23" x14ac:dyDescent="0.3">
      <c r="A1620" s="23" t="s">
        <v>14</v>
      </c>
      <c r="B1620" s="23" t="s">
        <v>1576</v>
      </c>
      <c r="C1620" s="23" t="s">
        <v>1577</v>
      </c>
      <c r="D1620" s="23" t="s">
        <v>1624</v>
      </c>
      <c r="E1620" s="23" t="s">
        <v>1625</v>
      </c>
      <c r="F1620" s="27">
        <v>0.25</v>
      </c>
      <c r="G1620" s="24">
        <v>0</v>
      </c>
      <c r="H1620" s="25">
        <v>44.258600000000001</v>
      </c>
      <c r="I1620" s="25">
        <v>36.494900000000001</v>
      </c>
      <c r="J1620" s="26">
        <v>341</v>
      </c>
      <c r="K1620" s="26">
        <v>85</v>
      </c>
      <c r="L1620" s="27">
        <v>0.8246</v>
      </c>
      <c r="M1620" s="28">
        <v>0.31152194999999999</v>
      </c>
      <c r="N1620" s="29">
        <v>0.01</v>
      </c>
      <c r="O1620" s="31" t="s">
        <v>42</v>
      </c>
      <c r="P1620" s="31">
        <v>0.96789953360000003</v>
      </c>
      <c r="Q1620" s="31">
        <v>0.25</v>
      </c>
      <c r="R1620" s="42">
        <v>0.22</v>
      </c>
      <c r="S1620" s="42">
        <f>IF(R1620="","",MAX(R1620,Q1620))</f>
        <v>0.25</v>
      </c>
      <c r="T1620" s="27">
        <f>IF(A1620="placement",MIN(P1620,IF(S1620="",Q1620,S1620)),"")</f>
        <v>0.25</v>
      </c>
      <c r="U1620" s="28">
        <f>IF($A1620="placement",T1620*J1620,"")</f>
        <v>85.25</v>
      </c>
      <c r="V1620" s="26">
        <f>IF($A1620="placement",U1620,IF($A1620="site",SUMIF($C:$C,$C1620,$U:$U),IF($A1620="user",SUMIF($B:$B,$B1620,$U:$U),SUM($U:$U))))</f>
        <v>85.25</v>
      </c>
      <c r="W1620" s="27">
        <f>V1620/J1620</f>
        <v>0.25</v>
      </c>
    </row>
    <row r="1621" spans="1:23" x14ac:dyDescent="0.3">
      <c r="A1621" s="23" t="s">
        <v>14</v>
      </c>
      <c r="B1621" s="23" t="s">
        <v>3992</v>
      </c>
      <c r="C1621" s="23" t="s">
        <v>3994</v>
      </c>
      <c r="D1621" s="23" t="s">
        <v>3995</v>
      </c>
      <c r="E1621" s="23" t="s">
        <v>3996</v>
      </c>
      <c r="F1621" s="27">
        <v>0.25</v>
      </c>
      <c r="G1621" s="24">
        <v>0</v>
      </c>
      <c r="H1621" s="25">
        <v>25.882999999999999</v>
      </c>
      <c r="I1621" s="25">
        <v>8.3925000000000001</v>
      </c>
      <c r="J1621" s="26">
        <v>340</v>
      </c>
      <c r="K1621" s="26">
        <v>84</v>
      </c>
      <c r="L1621" s="27">
        <v>0.32419999999999999</v>
      </c>
      <c r="M1621" s="28">
        <v>1.35232989</v>
      </c>
      <c r="N1621" s="29">
        <v>1</v>
      </c>
      <c r="O1621" s="31" t="s">
        <v>12</v>
      </c>
      <c r="P1621" s="31">
        <v>0.260535458</v>
      </c>
      <c r="Q1621" s="31">
        <v>0.249999999999999</v>
      </c>
      <c r="R1621" s="42"/>
      <c r="S1621" s="42" t="str">
        <f>IF(R1621="","",MAX(R1621,Q1621))</f>
        <v/>
      </c>
      <c r="T1621" s="27">
        <f>IF(A1621="placement",MIN(P1621,IF(S1621="",Q1621,S1621)),"")</f>
        <v>0.249999999999999</v>
      </c>
      <c r="U1621" s="28">
        <f>IF($A1621="placement",T1621*J1621,"")</f>
        <v>84.999999999999659</v>
      </c>
      <c r="V1621" s="26">
        <f>IF($A1621="placement",U1621,IF($A1621="site",SUMIF($C:$C,$C1621,$U:$U),IF($A1621="user",SUMIF($B:$B,$B1621,$U:$U),SUM($U:$U))))</f>
        <v>84.999999999999659</v>
      </c>
      <c r="W1621" s="27">
        <f>V1621/J1621</f>
        <v>0.249999999999999</v>
      </c>
    </row>
    <row r="1622" spans="1:23" x14ac:dyDescent="0.3">
      <c r="A1622" s="17" t="s">
        <v>14</v>
      </c>
      <c r="B1622" s="17" t="s">
        <v>3559</v>
      </c>
      <c r="C1622" s="17" t="s">
        <v>3561</v>
      </c>
      <c r="D1622" s="17" t="s">
        <v>3562</v>
      </c>
      <c r="E1622" s="17" t="s">
        <v>3560</v>
      </c>
      <c r="F1622" s="18">
        <v>0.25</v>
      </c>
      <c r="G1622" s="36">
        <v>0</v>
      </c>
      <c r="H1622" s="37">
        <v>18.0318</v>
      </c>
      <c r="I1622" s="37">
        <v>3.4457</v>
      </c>
      <c r="J1622" s="19">
        <v>339</v>
      </c>
      <c r="K1622" s="19">
        <v>85</v>
      </c>
      <c r="L1622" s="18">
        <v>0.19109999999999999</v>
      </c>
      <c r="M1622" s="20">
        <v>3.2807068799999999</v>
      </c>
      <c r="N1622" s="21">
        <v>2.25</v>
      </c>
      <c r="O1622" s="22" t="s">
        <v>12</v>
      </c>
      <c r="P1622" s="22">
        <v>0.31417219499999999</v>
      </c>
      <c r="Q1622" s="22">
        <v>0.25</v>
      </c>
      <c r="R1622" s="43"/>
      <c r="S1622" s="42" t="str">
        <f>IF(R1622="","",MAX(R1622,Q1622))</f>
        <v/>
      </c>
      <c r="T1622" s="27">
        <f>IF(A1622="placement",MIN(P1622,IF(S1622="",Q1622,S1622)),"")</f>
        <v>0.25</v>
      </c>
      <c r="U1622" s="20">
        <f>IF($A1622="placement",T1622*J1622,"")</f>
        <v>84.75</v>
      </c>
      <c r="V1622" s="19">
        <f>IF($A1622="placement",U1622,IF($A1622="site",SUMIF($C:$C,$C1622,$U:$U),IF($A1622="user",SUMIF($B:$B,$B1622,$U:$U),SUM($U:$U))))</f>
        <v>84.75</v>
      </c>
      <c r="W1622" s="18">
        <f>V1622/J1622</f>
        <v>0.25</v>
      </c>
    </row>
    <row r="1623" spans="1:23" x14ac:dyDescent="0.3">
      <c r="A1623" s="11" t="s">
        <v>14</v>
      </c>
      <c r="B1623" s="11" t="s">
        <v>138</v>
      </c>
      <c r="C1623" s="11" t="s">
        <v>140</v>
      </c>
      <c r="D1623" s="11" t="s">
        <v>143</v>
      </c>
      <c r="E1623" s="11" t="s">
        <v>144</v>
      </c>
      <c r="F1623" s="12">
        <v>0.25</v>
      </c>
      <c r="G1623" s="33">
        <v>0</v>
      </c>
      <c r="H1623" s="34">
        <v>16.748899999999999</v>
      </c>
      <c r="I1623" s="34">
        <v>4.0967000000000002</v>
      </c>
      <c r="J1623" s="13">
        <v>339</v>
      </c>
      <c r="K1623" s="13">
        <v>-5</v>
      </c>
      <c r="L1623" s="12">
        <v>0.24460000000000001</v>
      </c>
      <c r="M1623" s="14">
        <v>2.7558269700000002</v>
      </c>
      <c r="N1623" s="15">
        <v>2.8</v>
      </c>
      <c r="O1623" s="16" t="s">
        <v>42</v>
      </c>
      <c r="P1623" s="16">
        <v>-1.60289565E-2</v>
      </c>
      <c r="Q1623" s="16">
        <v>-1.6028956513981899E-2</v>
      </c>
      <c r="R1623" s="44"/>
      <c r="S1623" s="42" t="str">
        <f>IF(R1623="","",MAX(R1623,Q1623))</f>
        <v/>
      </c>
      <c r="T1623" s="27">
        <f>IF(A1623="placement",MIN(P1623,IF(S1623="",Q1623,S1623)),"")</f>
        <v>-1.6028956513981899E-2</v>
      </c>
      <c r="U1623" s="14">
        <f>IF($A1623="placement",T1623*J1623,"")</f>
        <v>-5.4338162582398635</v>
      </c>
      <c r="V1623" s="13">
        <f>IF($A1623="placement",U1623,IF($A1623="site",SUMIF($C:$C,$C1623,$U:$U),IF($A1623="user",SUMIF($B:$B,$B1623,$U:$U),SUM($U:$U))))</f>
        <v>-5.4338162582398635</v>
      </c>
      <c r="W1623" s="12">
        <f>V1623/J1623</f>
        <v>-1.6028956513981899E-2</v>
      </c>
    </row>
    <row r="1624" spans="1:23" x14ac:dyDescent="0.3">
      <c r="A1624" s="23" t="s">
        <v>14</v>
      </c>
      <c r="B1624" s="23" t="s">
        <v>5211</v>
      </c>
      <c r="C1624" s="23" t="s">
        <v>5213</v>
      </c>
      <c r="D1624" s="23" t="s">
        <v>5248</v>
      </c>
      <c r="E1624" s="23" t="s">
        <v>5249</v>
      </c>
      <c r="F1624" s="27">
        <v>0.4</v>
      </c>
      <c r="G1624" s="24">
        <v>0</v>
      </c>
      <c r="H1624" s="25">
        <v>22.1052</v>
      </c>
      <c r="I1624" s="25">
        <v>9.5921000000000003</v>
      </c>
      <c r="J1624" s="26">
        <v>338</v>
      </c>
      <c r="K1624" s="26">
        <v>122</v>
      </c>
      <c r="L1624" s="27">
        <v>0.43390000000000001</v>
      </c>
      <c r="M1624" s="28">
        <v>1.17524462</v>
      </c>
      <c r="N1624" s="29">
        <v>0.8</v>
      </c>
      <c r="O1624" s="31" t="s">
        <v>385</v>
      </c>
      <c r="P1624" s="31">
        <v>0.31929065109999999</v>
      </c>
      <c r="Q1624" s="31">
        <v>0.31929065108133298</v>
      </c>
      <c r="R1624" s="42"/>
      <c r="S1624" s="42" t="str">
        <f>IF(R1624="","",MAX(R1624,Q1624))</f>
        <v/>
      </c>
      <c r="T1624" s="27">
        <f>IF(A1624="placement",MIN(P1624,IF(S1624="",Q1624,S1624)),"")</f>
        <v>0.31929065108133298</v>
      </c>
      <c r="U1624" s="28">
        <f>IF($A1624="placement",T1624*J1624,"")</f>
        <v>107.92024006549055</v>
      </c>
      <c r="V1624" s="26">
        <f>IF($A1624="placement",U1624,IF($A1624="site",SUMIF($C:$C,$C1624,$U:$U),IF($A1624="user",SUMIF($B:$B,$B1624,$U:$U),SUM($U:$U))))</f>
        <v>107.92024006549055</v>
      </c>
      <c r="W1624" s="27">
        <f>V1624/J1624</f>
        <v>0.31929065108133298</v>
      </c>
    </row>
    <row r="1625" spans="1:23" x14ac:dyDescent="0.3">
      <c r="A1625" s="23" t="s">
        <v>14</v>
      </c>
      <c r="B1625" s="23" t="s">
        <v>5211</v>
      </c>
      <c r="C1625" s="23" t="s">
        <v>5213</v>
      </c>
      <c r="D1625" s="23" t="s">
        <v>5379</v>
      </c>
      <c r="E1625" s="23" t="s">
        <v>5380</v>
      </c>
      <c r="F1625" s="27">
        <v>0.15</v>
      </c>
      <c r="G1625" s="24">
        <v>0</v>
      </c>
      <c r="H1625" s="25">
        <v>25.830100000000002</v>
      </c>
      <c r="I1625" s="25">
        <v>11.1275</v>
      </c>
      <c r="J1625" s="26">
        <v>338</v>
      </c>
      <c r="K1625" s="26">
        <v>51</v>
      </c>
      <c r="L1625" s="27">
        <v>0.43080000000000002</v>
      </c>
      <c r="M1625" s="28">
        <v>1.01344802</v>
      </c>
      <c r="N1625" s="29">
        <v>0.8</v>
      </c>
      <c r="O1625" s="31" t="s">
        <v>42</v>
      </c>
      <c r="P1625" s="31">
        <v>0.2106156575</v>
      </c>
      <c r="Q1625" s="31">
        <v>0.15</v>
      </c>
      <c r="R1625" s="42"/>
      <c r="S1625" s="42" t="str">
        <f>IF(R1625="","",MAX(R1625,Q1625))</f>
        <v/>
      </c>
      <c r="T1625" s="27">
        <f>IF(A1625="placement",MIN(P1625,IF(S1625="",Q1625,S1625)),"")</f>
        <v>0.15</v>
      </c>
      <c r="U1625" s="28">
        <f>IF($A1625="placement",T1625*J1625,"")</f>
        <v>50.699999999999996</v>
      </c>
      <c r="V1625" s="26">
        <f>IF($A1625="placement",U1625,IF($A1625="site",SUMIF($C:$C,$C1625,$U:$U),IF($A1625="user",SUMIF($B:$B,$B1625,$U:$U),SUM($U:$U))))</f>
        <v>50.699999999999996</v>
      </c>
      <c r="W1625" s="27">
        <f>V1625/J1625</f>
        <v>0.15</v>
      </c>
    </row>
    <row r="1626" spans="1:23" x14ac:dyDescent="0.3">
      <c r="A1626" s="23" t="s">
        <v>14</v>
      </c>
      <c r="B1626" s="23" t="s">
        <v>2951</v>
      </c>
      <c r="C1626" s="23" t="s">
        <v>2953</v>
      </c>
      <c r="D1626" s="23" t="s">
        <v>2960</v>
      </c>
      <c r="E1626" s="23" t="s">
        <v>2961</v>
      </c>
      <c r="F1626" s="27">
        <v>0.25</v>
      </c>
      <c r="G1626" s="24">
        <v>1</v>
      </c>
      <c r="H1626" s="25">
        <v>39.874899999999997</v>
      </c>
      <c r="I1626" s="25">
        <v>9.2817000000000007</v>
      </c>
      <c r="J1626" s="26">
        <v>337</v>
      </c>
      <c r="K1626" s="26">
        <v>84</v>
      </c>
      <c r="L1626" s="27">
        <v>0.23280000000000001</v>
      </c>
      <c r="M1626" s="28">
        <v>1.2088992199999999</v>
      </c>
      <c r="N1626" s="29">
        <v>0.75</v>
      </c>
      <c r="O1626" s="31" t="s">
        <v>12</v>
      </c>
      <c r="P1626" s="31">
        <v>0.37960088920000001</v>
      </c>
      <c r="Q1626" s="31">
        <v>0.25</v>
      </c>
      <c r="R1626" s="42"/>
      <c r="S1626" s="42" t="str">
        <f>IF(R1626="","",MAX(R1626,Q1626))</f>
        <v/>
      </c>
      <c r="T1626" s="27">
        <f>IF(A1626="placement",MIN(P1626,IF(S1626="",Q1626,S1626)),"")</f>
        <v>0.25</v>
      </c>
      <c r="U1626" s="28">
        <f>IF($A1626="placement",T1626*J1626,"")</f>
        <v>84.25</v>
      </c>
      <c r="V1626" s="26">
        <f>IF($A1626="placement",U1626,IF($A1626="site",SUMIF($C:$C,$C1626,$U:$U),IF($A1626="user",SUMIF($B:$B,$B1626,$U:$U),SUM($U:$U))))</f>
        <v>84.25</v>
      </c>
      <c r="W1626" s="27">
        <f>V1626/J1626</f>
        <v>0.25</v>
      </c>
    </row>
    <row r="1627" spans="1:23" x14ac:dyDescent="0.3">
      <c r="A1627" s="23" t="s">
        <v>14</v>
      </c>
      <c r="B1627" s="23" t="s">
        <v>4700</v>
      </c>
      <c r="C1627" s="23" t="s">
        <v>4702</v>
      </c>
      <c r="D1627" s="32" t="s">
        <v>4703</v>
      </c>
      <c r="E1627" s="23" t="s">
        <v>4704</v>
      </c>
      <c r="F1627" s="27">
        <v>0.25</v>
      </c>
      <c r="G1627" s="24">
        <v>1</v>
      </c>
      <c r="H1627" s="25">
        <v>216.49510000000001</v>
      </c>
      <c r="I1627" s="25">
        <v>16.9161</v>
      </c>
      <c r="J1627" s="26">
        <v>337</v>
      </c>
      <c r="K1627" s="26">
        <v>84</v>
      </c>
      <c r="L1627" s="27">
        <v>7.8100000000000003E-2</v>
      </c>
      <c r="M1627" s="28">
        <v>0.66315184999999999</v>
      </c>
      <c r="N1627" s="29">
        <v>0.1</v>
      </c>
      <c r="O1627" s="31" t="s">
        <v>12</v>
      </c>
      <c r="P1627" s="31">
        <v>0.8492049747</v>
      </c>
      <c r="Q1627" s="31">
        <v>0.25</v>
      </c>
      <c r="R1627" s="42"/>
      <c r="S1627" s="42" t="str">
        <f>IF(R1627="","",MAX(R1627,Q1627))</f>
        <v/>
      </c>
      <c r="T1627" s="27">
        <f>IF(A1627="placement",MIN(P1627,IF(S1627="",Q1627,S1627)),"")</f>
        <v>0.25</v>
      </c>
      <c r="U1627" s="28">
        <f>IF($A1627="placement",T1627*J1627,"")</f>
        <v>84.25</v>
      </c>
      <c r="V1627" s="26">
        <f>IF($A1627="placement",U1627,IF($A1627="site",SUMIF($C:$C,$C1627,$U:$U),IF($A1627="user",SUMIF($B:$B,$B1627,$U:$U),SUM($U:$U))))</f>
        <v>84.25</v>
      </c>
      <c r="W1627" s="27">
        <f>V1627/J1627</f>
        <v>0.25</v>
      </c>
    </row>
    <row r="1628" spans="1:23" x14ac:dyDescent="0.3">
      <c r="A1628" s="23" t="s">
        <v>14</v>
      </c>
      <c r="B1628" s="23" t="s">
        <v>277</v>
      </c>
      <c r="C1628" s="23" t="s">
        <v>279</v>
      </c>
      <c r="D1628" s="23" t="s">
        <v>9955</v>
      </c>
      <c r="E1628" s="23" t="s">
        <v>9956</v>
      </c>
      <c r="F1628" s="27">
        <v>0.25</v>
      </c>
      <c r="G1628" s="24">
        <v>1</v>
      </c>
      <c r="H1628" s="25">
        <v>37.457999999999998</v>
      </c>
      <c r="I1628" s="25">
        <v>13.8157</v>
      </c>
      <c r="J1628" s="26">
        <v>336</v>
      </c>
      <c r="K1628" s="26">
        <v>84</v>
      </c>
      <c r="L1628" s="27">
        <v>0.36880000000000002</v>
      </c>
      <c r="M1628" s="28">
        <v>0.81042860000000005</v>
      </c>
      <c r="N1628" s="29">
        <v>0.5</v>
      </c>
      <c r="O1628" s="31" t="s">
        <v>12</v>
      </c>
      <c r="P1628" s="31">
        <v>0.38304250439999998</v>
      </c>
      <c r="Q1628" s="31">
        <v>0.249999999999999</v>
      </c>
      <c r="R1628" s="42">
        <v>0.28000000000000003</v>
      </c>
      <c r="S1628" s="42">
        <f>IF(R1628="","",MAX(R1628,Q1628))</f>
        <v>0.28000000000000003</v>
      </c>
      <c r="T1628" s="27">
        <f>IF(A1628="placement",MIN(P1628,IF(S1628="",Q1628,S1628)),"")</f>
        <v>0.28000000000000003</v>
      </c>
      <c r="U1628" s="28">
        <f>IF($A1628="placement",T1628*J1628,"")</f>
        <v>94.080000000000013</v>
      </c>
      <c r="V1628" s="26">
        <f>IF($A1628="placement",U1628,IF($A1628="site",SUMIF($C:$C,$C1628,$U:$U),IF($A1628="user",SUMIF($B:$B,$B1628,$U:$U),SUM($U:$U))))</f>
        <v>94.080000000000013</v>
      </c>
      <c r="W1628" s="27">
        <f>V1628/J1628</f>
        <v>0.28000000000000003</v>
      </c>
    </row>
    <row r="1629" spans="1:23" x14ac:dyDescent="0.3">
      <c r="A1629" s="23" t="s">
        <v>14</v>
      </c>
      <c r="B1629" s="23" t="s">
        <v>678</v>
      </c>
      <c r="C1629" s="23" t="s">
        <v>680</v>
      </c>
      <c r="D1629" s="23" t="s">
        <v>922</v>
      </c>
      <c r="E1629" s="23" t="s">
        <v>923</v>
      </c>
      <c r="F1629" s="27">
        <v>0.33</v>
      </c>
      <c r="G1629" s="24">
        <v>1</v>
      </c>
      <c r="H1629" s="25">
        <v>82.420400000000001</v>
      </c>
      <c r="I1629" s="25">
        <v>20.5212</v>
      </c>
      <c r="J1629" s="26">
        <v>336</v>
      </c>
      <c r="K1629" s="26">
        <v>109</v>
      </c>
      <c r="L1629" s="27">
        <v>0.249</v>
      </c>
      <c r="M1629" s="28">
        <v>0.54527822999999997</v>
      </c>
      <c r="N1629" s="29">
        <v>0.4</v>
      </c>
      <c r="O1629" s="31" t="s">
        <v>12</v>
      </c>
      <c r="P1629" s="31">
        <v>0.26642954540000002</v>
      </c>
      <c r="Q1629" s="31">
        <v>0.26642954535009</v>
      </c>
      <c r="R1629" s="42"/>
      <c r="S1629" s="42" t="str">
        <f>IF(R1629="","",MAX(R1629,Q1629))</f>
        <v/>
      </c>
      <c r="T1629" s="27">
        <f>IF(A1629="placement",MIN(P1629,IF(S1629="",Q1629,S1629)),"")</f>
        <v>0.26642954535009</v>
      </c>
      <c r="U1629" s="28">
        <f>IF($A1629="placement",T1629*J1629,"")</f>
        <v>89.520327237630241</v>
      </c>
      <c r="V1629" s="26">
        <f>IF($A1629="placement",U1629,IF($A1629="site",SUMIF($C:$C,$C1629,$U:$U),IF($A1629="user",SUMIF($B:$B,$B1629,$U:$U),SUM($U:$U))))</f>
        <v>89.520327237630241</v>
      </c>
      <c r="W1629" s="27">
        <f>V1629/J1629</f>
        <v>0.26642954535009</v>
      </c>
    </row>
    <row r="1630" spans="1:23" x14ac:dyDescent="0.3">
      <c r="A1630" s="23" t="s">
        <v>14</v>
      </c>
      <c r="B1630" s="23" t="s">
        <v>8976</v>
      </c>
      <c r="C1630" s="23" t="s">
        <v>8977</v>
      </c>
      <c r="D1630" s="23" t="s">
        <v>8984</v>
      </c>
      <c r="E1630" s="23" t="s">
        <v>8985</v>
      </c>
      <c r="F1630" s="27">
        <v>0.25</v>
      </c>
      <c r="G1630" s="24">
        <v>0</v>
      </c>
      <c r="H1630" s="25">
        <v>19.328099999999999</v>
      </c>
      <c r="I1630" s="25">
        <v>9.5473999999999997</v>
      </c>
      <c r="J1630" s="26">
        <v>336</v>
      </c>
      <c r="K1630" s="26">
        <v>84</v>
      </c>
      <c r="L1630" s="27">
        <v>0.49399999999999999</v>
      </c>
      <c r="M1630" s="28">
        <v>1.1747813499999999</v>
      </c>
      <c r="N1630" s="29">
        <v>0.75</v>
      </c>
      <c r="O1630" s="31" t="s">
        <v>42</v>
      </c>
      <c r="P1630" s="31">
        <v>0.36158332949999999</v>
      </c>
      <c r="Q1630" s="31">
        <v>0.25</v>
      </c>
      <c r="R1630" s="42"/>
      <c r="S1630" s="42" t="str">
        <f>IF(R1630="","",MAX(R1630,Q1630))</f>
        <v/>
      </c>
      <c r="T1630" s="27">
        <f>IF(A1630="placement",MIN(P1630,IF(S1630="",Q1630,S1630)),"")</f>
        <v>0.25</v>
      </c>
      <c r="U1630" s="28">
        <f>IF($A1630="placement",T1630*J1630,"")</f>
        <v>84</v>
      </c>
      <c r="V1630" s="26">
        <f>IF($A1630="placement",U1630,IF($A1630="site",SUMIF($C:$C,$C1630,$U:$U),IF($A1630="user",SUMIF($B:$B,$B1630,$U:$U),SUM($U:$U))))</f>
        <v>84</v>
      </c>
      <c r="W1630" s="27">
        <f>V1630/J1630</f>
        <v>0.25</v>
      </c>
    </row>
    <row r="1631" spans="1:23" x14ac:dyDescent="0.3">
      <c r="A1631" s="17" t="s">
        <v>14</v>
      </c>
      <c r="B1631" s="17" t="s">
        <v>9059</v>
      </c>
      <c r="C1631" s="17" t="s">
        <v>9061</v>
      </c>
      <c r="D1631" s="17" t="s">
        <v>9070</v>
      </c>
      <c r="E1631" s="17" t="s">
        <v>9071</v>
      </c>
      <c r="F1631" s="18">
        <v>0.25</v>
      </c>
      <c r="G1631" s="36">
        <v>0</v>
      </c>
      <c r="H1631" s="37">
        <v>18.570799999999998</v>
      </c>
      <c r="I1631" s="37">
        <v>6.5133000000000001</v>
      </c>
      <c r="J1631" s="19">
        <v>336</v>
      </c>
      <c r="K1631" s="19">
        <v>82</v>
      </c>
      <c r="L1631" s="18">
        <v>0.35070000000000001</v>
      </c>
      <c r="M1631" s="20">
        <v>1.7205799100000001</v>
      </c>
      <c r="N1631" s="21">
        <v>1.3</v>
      </c>
      <c r="O1631" s="22" t="s">
        <v>42</v>
      </c>
      <c r="P1631" s="22">
        <v>0.2444407901</v>
      </c>
      <c r="Q1631" s="22">
        <v>0.24444079014460801</v>
      </c>
      <c r="R1631" s="43"/>
      <c r="S1631" s="42" t="str">
        <f>IF(R1631="","",MAX(R1631,Q1631))</f>
        <v/>
      </c>
      <c r="T1631" s="27">
        <f>IF(A1631="placement",MIN(P1631,IF(S1631="",Q1631,S1631)),"")</f>
        <v>0.2444407901</v>
      </c>
      <c r="U1631" s="20">
        <f>IF($A1631="placement",T1631*J1631,"")</f>
        <v>82.132105473600006</v>
      </c>
      <c r="V1631" s="19">
        <f>IF($A1631="placement",U1631,IF($A1631="site",SUMIF($C:$C,$C1631,$U:$U),IF($A1631="user",SUMIF($B:$B,$B1631,$U:$U),SUM($U:$U))))</f>
        <v>82.132105473600006</v>
      </c>
      <c r="W1631" s="18">
        <f>V1631/J1631</f>
        <v>0.24444079010000003</v>
      </c>
    </row>
    <row r="1632" spans="1:23" x14ac:dyDescent="0.3">
      <c r="A1632" s="17" t="s">
        <v>14</v>
      </c>
      <c r="B1632" s="17" t="s">
        <v>5572</v>
      </c>
      <c r="C1632" s="17" t="s">
        <v>5574</v>
      </c>
      <c r="D1632" s="38" t="s">
        <v>5577</v>
      </c>
      <c r="E1632" s="17" t="s">
        <v>5573</v>
      </c>
      <c r="F1632" s="18">
        <v>0.4</v>
      </c>
      <c r="G1632" s="36">
        <v>1</v>
      </c>
      <c r="H1632" s="37">
        <v>56.864600000000003</v>
      </c>
      <c r="I1632" s="37">
        <v>7.1372</v>
      </c>
      <c r="J1632" s="19">
        <v>336</v>
      </c>
      <c r="K1632" s="19">
        <v>79</v>
      </c>
      <c r="L1632" s="18">
        <v>0.1255</v>
      </c>
      <c r="M1632" s="20">
        <v>1.57030654</v>
      </c>
      <c r="N1632" s="21">
        <v>1.2</v>
      </c>
      <c r="O1632" s="22" t="s">
        <v>385</v>
      </c>
      <c r="P1632" s="22">
        <v>0.23581799619999999</v>
      </c>
      <c r="Q1632" s="22">
        <v>0.23581799618371599</v>
      </c>
      <c r="R1632" s="43"/>
      <c r="S1632" s="42" t="str">
        <f>IF(R1632="","",MAX(R1632,Q1632))</f>
        <v/>
      </c>
      <c r="T1632" s="27">
        <f>IF(A1632="placement",MIN(P1632,IF(S1632="",Q1632,S1632)),"")</f>
        <v>0.23581799618371599</v>
      </c>
      <c r="U1632" s="20">
        <f>IF($A1632="placement",T1632*J1632,"")</f>
        <v>79.234846717728573</v>
      </c>
      <c r="V1632" s="19">
        <f>IF($A1632="placement",U1632,IF($A1632="site",SUMIF($C:$C,$C1632,$U:$U),IF($A1632="user",SUMIF($B:$B,$B1632,$U:$U),SUM($U:$U))))</f>
        <v>79.234846717728573</v>
      </c>
      <c r="W1632" s="18">
        <f>V1632/J1632</f>
        <v>0.23581799618371599</v>
      </c>
    </row>
    <row r="1633" spans="1:23" x14ac:dyDescent="0.3">
      <c r="A1633" s="23" t="s">
        <v>14</v>
      </c>
      <c r="B1633" s="23" t="s">
        <v>2910</v>
      </c>
      <c r="C1633" s="23" t="s">
        <v>2911</v>
      </c>
      <c r="D1633" s="23" t="s">
        <v>2914</v>
      </c>
      <c r="E1633" s="23" t="s">
        <v>2915</v>
      </c>
      <c r="F1633" s="27">
        <v>0.14000000000000001</v>
      </c>
      <c r="G1633" s="24">
        <v>0</v>
      </c>
      <c r="H1633" s="25">
        <v>15.9666</v>
      </c>
      <c r="I1633" s="25">
        <v>3.5081000000000002</v>
      </c>
      <c r="J1633" s="26">
        <v>336</v>
      </c>
      <c r="K1633" s="26">
        <v>59</v>
      </c>
      <c r="L1633" s="27">
        <v>0.21970000000000001</v>
      </c>
      <c r="M1633" s="28">
        <v>3.1938205000000002</v>
      </c>
      <c r="N1633" s="29">
        <v>2.5</v>
      </c>
      <c r="O1633" s="31" t="s">
        <v>70</v>
      </c>
      <c r="P1633" s="31">
        <v>0.2172384138</v>
      </c>
      <c r="Q1633" s="31">
        <v>0.14000000000000001</v>
      </c>
      <c r="R1633" s="42"/>
      <c r="S1633" s="42" t="str">
        <f>IF(R1633="","",MAX(R1633,Q1633))</f>
        <v/>
      </c>
      <c r="T1633" s="27">
        <f>IF(A1633="placement",MIN(P1633,IF(S1633="",Q1633,S1633)),"")</f>
        <v>0.14000000000000001</v>
      </c>
      <c r="U1633" s="28">
        <f>IF($A1633="placement",T1633*J1633,"")</f>
        <v>47.040000000000006</v>
      </c>
      <c r="V1633" s="26">
        <f>IF($A1633="placement",U1633,IF($A1633="site",SUMIF($C:$C,$C1633,$U:$U),IF($A1633="user",SUMIF($B:$B,$B1633,$U:$U),SUM($U:$U))))</f>
        <v>47.040000000000006</v>
      </c>
      <c r="W1633" s="27">
        <f>V1633/J1633</f>
        <v>0.14000000000000001</v>
      </c>
    </row>
    <row r="1634" spans="1:23" x14ac:dyDescent="0.3">
      <c r="A1634" s="23" t="s">
        <v>14</v>
      </c>
      <c r="B1634" s="23" t="s">
        <v>1350</v>
      </c>
      <c r="C1634" s="23" t="s">
        <v>1352</v>
      </c>
      <c r="D1634" s="23" t="s">
        <v>1419</v>
      </c>
      <c r="E1634" s="23" t="s">
        <v>1420</v>
      </c>
      <c r="F1634" s="27">
        <v>0.3</v>
      </c>
      <c r="G1634" s="24">
        <v>1</v>
      </c>
      <c r="H1634" s="25">
        <v>55.229599999999998</v>
      </c>
      <c r="I1634" s="25">
        <v>11.395899999999999</v>
      </c>
      <c r="J1634" s="26">
        <v>335</v>
      </c>
      <c r="K1634" s="26">
        <v>100</v>
      </c>
      <c r="L1634" s="27">
        <v>0.20630000000000001</v>
      </c>
      <c r="M1634" s="28">
        <v>0.97905956000000005</v>
      </c>
      <c r="N1634" s="29">
        <v>0.6</v>
      </c>
      <c r="O1634" s="31" t="s">
        <v>385</v>
      </c>
      <c r="P1634" s="31">
        <v>0.38716700990000003</v>
      </c>
      <c r="Q1634" s="31">
        <v>0.3</v>
      </c>
      <c r="R1634" s="42"/>
      <c r="S1634" s="42" t="str">
        <f>IF(R1634="","",MAX(R1634,Q1634))</f>
        <v/>
      </c>
      <c r="T1634" s="27">
        <f>IF(A1634="placement",MIN(P1634,IF(S1634="",Q1634,S1634)),"")</f>
        <v>0.3</v>
      </c>
      <c r="U1634" s="28">
        <f>IF($A1634="placement",T1634*J1634,"")</f>
        <v>100.5</v>
      </c>
      <c r="V1634" s="26">
        <f>IF($A1634="placement",U1634,IF($A1634="site",SUMIF($C:$C,$C1634,$U:$U),IF($A1634="user",SUMIF($B:$B,$B1634,$U:$U),SUM($U:$U))))</f>
        <v>100.5</v>
      </c>
      <c r="W1634" s="27">
        <f>V1634/J1634</f>
        <v>0.3</v>
      </c>
    </row>
    <row r="1635" spans="1:23" x14ac:dyDescent="0.3">
      <c r="A1635" s="23" t="s">
        <v>14</v>
      </c>
      <c r="B1635" s="23" t="s">
        <v>6638</v>
      </c>
      <c r="C1635" s="23" t="s">
        <v>6639</v>
      </c>
      <c r="D1635" s="23" t="s">
        <v>6659</v>
      </c>
      <c r="E1635" s="23" t="s">
        <v>6660</v>
      </c>
      <c r="F1635" s="27">
        <v>0.25</v>
      </c>
      <c r="G1635" s="24">
        <v>1</v>
      </c>
      <c r="H1635" s="25">
        <v>125.2734</v>
      </c>
      <c r="I1635" s="25">
        <v>19.096699999999998</v>
      </c>
      <c r="J1635" s="26">
        <v>335</v>
      </c>
      <c r="K1635" s="26">
        <v>84</v>
      </c>
      <c r="L1635" s="27">
        <v>0.15240000000000001</v>
      </c>
      <c r="M1635" s="28">
        <v>0.58438886000000001</v>
      </c>
      <c r="N1635" s="29">
        <v>0.35</v>
      </c>
      <c r="O1635" s="31" t="s">
        <v>12</v>
      </c>
      <c r="P1635" s="31">
        <v>0.40108372640000001</v>
      </c>
      <c r="Q1635" s="31">
        <v>0.25</v>
      </c>
      <c r="R1635" s="42"/>
      <c r="S1635" s="42" t="str">
        <f>IF(R1635="","",MAX(R1635,Q1635))</f>
        <v/>
      </c>
      <c r="T1635" s="27">
        <f>IF(A1635="placement",MIN(P1635,IF(S1635="",Q1635,S1635)),"")</f>
        <v>0.25</v>
      </c>
      <c r="U1635" s="28">
        <f>IF($A1635="placement",T1635*J1635,"")</f>
        <v>83.75</v>
      </c>
      <c r="V1635" s="26">
        <f>IF($A1635="placement",U1635,IF($A1635="site",SUMIF($C:$C,$C1635,$U:$U),IF($A1635="user",SUMIF($B:$B,$B1635,$U:$U),SUM($U:$U))))</f>
        <v>83.75</v>
      </c>
      <c r="W1635" s="27">
        <f>V1635/J1635</f>
        <v>0.25</v>
      </c>
    </row>
    <row r="1636" spans="1:23" x14ac:dyDescent="0.3">
      <c r="A1636" s="23" t="s">
        <v>14</v>
      </c>
      <c r="B1636" s="23" t="s">
        <v>8149</v>
      </c>
      <c r="C1636" s="23" t="s">
        <v>8151</v>
      </c>
      <c r="D1636" s="23" t="s">
        <v>8158</v>
      </c>
      <c r="E1636" s="23" t="s">
        <v>8159</v>
      </c>
      <c r="F1636" s="27">
        <v>0.25</v>
      </c>
      <c r="G1636" s="24">
        <v>0</v>
      </c>
      <c r="H1636" s="25">
        <v>31.808700000000002</v>
      </c>
      <c r="I1636" s="25">
        <v>13.4421</v>
      </c>
      <c r="J1636" s="26">
        <v>335</v>
      </c>
      <c r="K1636" s="26">
        <v>84</v>
      </c>
      <c r="L1636" s="27">
        <v>0.42259999999999998</v>
      </c>
      <c r="M1636" s="28">
        <v>0.83162601999999997</v>
      </c>
      <c r="N1636" s="29">
        <v>0.3</v>
      </c>
      <c r="O1636" s="31" t="s">
        <v>12</v>
      </c>
      <c r="P1636" s="31">
        <v>0.63926092479999996</v>
      </c>
      <c r="Q1636" s="31">
        <v>0.249999999999999</v>
      </c>
      <c r="R1636" s="42"/>
      <c r="S1636" s="42" t="str">
        <f>IF(R1636="","",MAX(R1636,Q1636))</f>
        <v/>
      </c>
      <c r="T1636" s="27">
        <f>IF(A1636="placement",MIN(P1636,IF(S1636="",Q1636,S1636)),"")</f>
        <v>0.249999999999999</v>
      </c>
      <c r="U1636" s="28">
        <f>IF($A1636="placement",T1636*J1636,"")</f>
        <v>83.749999999999659</v>
      </c>
      <c r="V1636" s="26">
        <f>IF($A1636="placement",U1636,IF($A1636="site",SUMIF($C:$C,$C1636,$U:$U),IF($A1636="user",SUMIF($B:$B,$B1636,$U:$U),SUM($U:$U))))</f>
        <v>83.749999999999659</v>
      </c>
      <c r="W1636" s="27">
        <f>V1636/J1636</f>
        <v>0.24999999999999897</v>
      </c>
    </row>
    <row r="1637" spans="1:23" x14ac:dyDescent="0.3">
      <c r="A1637" s="11" t="s">
        <v>14</v>
      </c>
      <c r="B1637" s="11" t="s">
        <v>277</v>
      </c>
      <c r="C1637" s="11" t="s">
        <v>279</v>
      </c>
      <c r="D1637" s="11" t="s">
        <v>288</v>
      </c>
      <c r="E1637" s="11" t="s">
        <v>289</v>
      </c>
      <c r="F1637" s="12">
        <v>0.05</v>
      </c>
      <c r="G1637" s="33">
        <v>0</v>
      </c>
      <c r="H1637" s="34">
        <v>20.4619</v>
      </c>
      <c r="I1637" s="34">
        <v>4.0900999999999996</v>
      </c>
      <c r="J1637" s="13">
        <v>335</v>
      </c>
      <c r="K1637" s="13">
        <v>17</v>
      </c>
      <c r="L1637" s="49">
        <v>0.19989999999999999</v>
      </c>
      <c r="M1637" s="14">
        <v>2.7300466299999999</v>
      </c>
      <c r="N1637" s="15">
        <v>2</v>
      </c>
      <c r="O1637" s="16" t="s">
        <v>70</v>
      </c>
      <c r="P1637" s="16">
        <v>0.2674117801</v>
      </c>
      <c r="Q1637" s="16">
        <v>4.9999999999999899E-2</v>
      </c>
      <c r="R1637" s="44"/>
      <c r="S1637" s="42" t="str">
        <f>IF(R1637="","",MAX(R1637,Q1637))</f>
        <v/>
      </c>
      <c r="T1637" s="27">
        <f>IF(A1637="placement",MIN(P1637,IF(S1637="",Q1637,S1637)),"")</f>
        <v>4.9999999999999899E-2</v>
      </c>
      <c r="U1637" s="14">
        <f>IF($A1637="placement",T1637*J1637,"")</f>
        <v>16.749999999999964</v>
      </c>
      <c r="V1637" s="13">
        <f>IF($A1637="placement",U1637,IF($A1637="site",SUMIF($C:$C,$C1637,$U:$U),IF($A1637="user",SUMIF($B:$B,$B1637,$U:$U),SUM($U:$U))))</f>
        <v>16.749999999999964</v>
      </c>
      <c r="W1637" s="12">
        <f>V1637/J1637</f>
        <v>4.9999999999999892E-2</v>
      </c>
    </row>
    <row r="1638" spans="1:23" x14ac:dyDescent="0.3">
      <c r="A1638" s="23" t="s">
        <v>14</v>
      </c>
      <c r="B1638" s="23" t="s">
        <v>9575</v>
      </c>
      <c r="C1638" s="23" t="s">
        <v>9577</v>
      </c>
      <c r="D1638" s="23" t="s">
        <v>9588</v>
      </c>
      <c r="E1638" s="23" t="s">
        <v>9589</v>
      </c>
      <c r="F1638" s="27">
        <v>0.85</v>
      </c>
      <c r="G1638" s="24">
        <v>0</v>
      </c>
      <c r="H1638" s="25">
        <v>22.6816</v>
      </c>
      <c r="I1638" s="25">
        <v>12.368</v>
      </c>
      <c r="J1638" s="26">
        <v>334</v>
      </c>
      <c r="K1638" s="26">
        <v>241</v>
      </c>
      <c r="L1638" s="27">
        <v>0.54530000000000001</v>
      </c>
      <c r="M1638" s="28">
        <v>0.89970141999999997</v>
      </c>
      <c r="N1638" s="29">
        <v>0.25</v>
      </c>
      <c r="O1638" s="31" t="s">
        <v>12</v>
      </c>
      <c r="P1638" s="31">
        <v>0.72213003679999999</v>
      </c>
      <c r="Q1638" s="31">
        <v>0.722130036826371</v>
      </c>
      <c r="R1638" s="42"/>
      <c r="S1638" s="42" t="str">
        <f>IF(R1638="","",MAX(R1638,Q1638))</f>
        <v/>
      </c>
      <c r="T1638" s="27">
        <f>IF(A1638="placement",MIN(P1638,IF(S1638="",Q1638,S1638)),"")</f>
        <v>0.72213003679999999</v>
      </c>
      <c r="U1638" s="28">
        <f>IF($A1638="placement",T1638*J1638,"")</f>
        <v>241.19143229119999</v>
      </c>
      <c r="V1638" s="26">
        <f>IF($A1638="placement",U1638,IF($A1638="site",SUMIF($C:$C,$C1638,$U:$U),IF($A1638="user",SUMIF($B:$B,$B1638,$U:$U),SUM($U:$U))))</f>
        <v>241.19143229119999</v>
      </c>
      <c r="W1638" s="27">
        <f>V1638/J1638</f>
        <v>0.72213003679999999</v>
      </c>
    </row>
    <row r="1639" spans="1:23" x14ac:dyDescent="0.3">
      <c r="A1639" s="17" t="s">
        <v>14</v>
      </c>
      <c r="B1639" s="17" t="s">
        <v>3152</v>
      </c>
      <c r="C1639" s="17" t="s">
        <v>3154</v>
      </c>
      <c r="D1639" s="38" t="s">
        <v>10095</v>
      </c>
      <c r="E1639" s="17" t="s">
        <v>10096</v>
      </c>
      <c r="F1639" s="18">
        <v>0.25</v>
      </c>
      <c r="G1639" s="36">
        <v>0</v>
      </c>
      <c r="H1639" s="37">
        <v>13.8405</v>
      </c>
      <c r="I1639" s="37">
        <v>4.7325999999999997</v>
      </c>
      <c r="J1639" s="19">
        <v>333</v>
      </c>
      <c r="K1639" s="19">
        <v>83</v>
      </c>
      <c r="L1639" s="18">
        <v>0.34189999999999998</v>
      </c>
      <c r="M1639" s="20">
        <v>2.3480960500000001</v>
      </c>
      <c r="N1639" s="21">
        <v>1</v>
      </c>
      <c r="O1639" s="22" t="s">
        <v>12</v>
      </c>
      <c r="P1639" s="22">
        <v>0.57412304329999997</v>
      </c>
      <c r="Q1639" s="22">
        <v>0.249999999999999</v>
      </c>
      <c r="R1639" s="43"/>
      <c r="S1639" s="42" t="str">
        <f>IF(R1639="","",MAX(R1639,Q1639))</f>
        <v/>
      </c>
      <c r="T1639" s="27">
        <f>IF(A1639="placement",MIN(P1639,IF(S1639="",Q1639,S1639)),"")</f>
        <v>0.249999999999999</v>
      </c>
      <c r="U1639" s="20">
        <f>IF($A1639="placement",T1639*J1639,"")</f>
        <v>83.249999999999673</v>
      </c>
      <c r="V1639" s="19">
        <f>IF($A1639="placement",U1639,IF($A1639="site",SUMIF($C:$C,$C1639,$U:$U),IF($A1639="user",SUMIF($B:$B,$B1639,$U:$U),SUM($U:$U))))</f>
        <v>83.249999999999673</v>
      </c>
      <c r="W1639" s="18">
        <f>V1639/J1639</f>
        <v>0.24999999999999903</v>
      </c>
    </row>
    <row r="1640" spans="1:23" x14ac:dyDescent="0.3">
      <c r="A1640" s="23" t="s">
        <v>14</v>
      </c>
      <c r="B1640" s="23" t="s">
        <v>10007</v>
      </c>
      <c r="C1640" s="23" t="s">
        <v>10008</v>
      </c>
      <c r="D1640" s="23" t="s">
        <v>10035</v>
      </c>
      <c r="E1640" s="23" t="s">
        <v>10036</v>
      </c>
      <c r="F1640" s="27">
        <v>0.25</v>
      </c>
      <c r="G1640" s="24">
        <v>1</v>
      </c>
      <c r="H1640" s="25">
        <v>156.9821</v>
      </c>
      <c r="I1640" s="25">
        <v>8.3596000000000004</v>
      </c>
      <c r="J1640" s="26">
        <v>333</v>
      </c>
      <c r="K1640" s="26">
        <v>80</v>
      </c>
      <c r="L1640" s="27">
        <v>5.33E-2</v>
      </c>
      <c r="M1640" s="28">
        <v>1.32840713</v>
      </c>
      <c r="N1640" s="29">
        <v>1</v>
      </c>
      <c r="O1640" s="31" t="s">
        <v>12</v>
      </c>
      <c r="P1640" s="31">
        <v>0.24721873459999999</v>
      </c>
      <c r="Q1640" s="31">
        <v>0.24721873456281901</v>
      </c>
      <c r="R1640" s="42"/>
      <c r="S1640" s="42" t="str">
        <f>IF(R1640="","",MAX(R1640,Q1640))</f>
        <v/>
      </c>
      <c r="T1640" s="27">
        <f>IF(A1640="placement",MIN(P1640,IF(S1640="",Q1640,S1640)),"")</f>
        <v>0.24721873456281901</v>
      </c>
      <c r="U1640" s="28">
        <f>IF($A1640="placement",T1640*J1640,"")</f>
        <v>82.323838609418729</v>
      </c>
      <c r="V1640" s="26">
        <f>IF($A1640="placement",U1640,IF($A1640="site",SUMIF($C:$C,$C1640,$U:$U),IF($A1640="user",SUMIF($B:$B,$B1640,$U:$U),SUM($U:$U))))</f>
        <v>82.323838609418729</v>
      </c>
      <c r="W1640" s="27">
        <f>V1640/J1640</f>
        <v>0.24721873456281901</v>
      </c>
    </row>
    <row r="1641" spans="1:23" x14ac:dyDescent="0.3">
      <c r="A1641" s="23" t="s">
        <v>14</v>
      </c>
      <c r="B1641" s="23" t="s">
        <v>9575</v>
      </c>
      <c r="C1641" s="23" t="s">
        <v>9577</v>
      </c>
      <c r="D1641" s="23" t="s">
        <v>9582</v>
      </c>
      <c r="E1641" s="23" t="s">
        <v>9583</v>
      </c>
      <c r="F1641" s="27">
        <v>0.88</v>
      </c>
      <c r="G1641" s="24">
        <v>0</v>
      </c>
      <c r="H1641" s="25">
        <v>22.679400000000001</v>
      </c>
      <c r="I1641" s="25">
        <v>12.3476</v>
      </c>
      <c r="J1641" s="26">
        <v>332</v>
      </c>
      <c r="K1641" s="26">
        <v>239</v>
      </c>
      <c r="L1641" s="27">
        <v>0.5444</v>
      </c>
      <c r="M1641" s="28">
        <v>0.89614269999999996</v>
      </c>
      <c r="N1641" s="29">
        <v>0.25</v>
      </c>
      <c r="O1641" s="31" t="s">
        <v>12</v>
      </c>
      <c r="P1641" s="31">
        <v>0.72102657290000005</v>
      </c>
      <c r="Q1641" s="31">
        <v>0.72102657289390504</v>
      </c>
      <c r="R1641" s="42"/>
      <c r="S1641" s="42" t="str">
        <f>IF(R1641="","",MAX(R1641,Q1641))</f>
        <v/>
      </c>
      <c r="T1641" s="27">
        <f>IF(A1641="placement",MIN(P1641,IF(S1641="",Q1641,S1641)),"")</f>
        <v>0.72102657289390504</v>
      </c>
      <c r="U1641" s="28">
        <f>IF($A1641="placement",T1641*J1641,"")</f>
        <v>239.38082220077646</v>
      </c>
      <c r="V1641" s="26">
        <f>IF($A1641="placement",U1641,IF($A1641="site",SUMIF($C:$C,$C1641,$U:$U),IF($A1641="user",SUMIF($B:$B,$B1641,$U:$U),SUM($U:$U))))</f>
        <v>239.38082220077646</v>
      </c>
      <c r="W1641" s="27">
        <f>V1641/J1641</f>
        <v>0.72102657289390504</v>
      </c>
    </row>
    <row r="1642" spans="1:23" x14ac:dyDescent="0.3">
      <c r="A1642" s="11" t="s">
        <v>14</v>
      </c>
      <c r="B1642" s="11" t="s">
        <v>277</v>
      </c>
      <c r="C1642" s="11" t="s">
        <v>279</v>
      </c>
      <c r="D1642" s="11" t="s">
        <v>10479</v>
      </c>
      <c r="E1642" s="11" t="s">
        <v>10480</v>
      </c>
      <c r="F1642" s="12">
        <v>0.25</v>
      </c>
      <c r="G1642" s="33">
        <v>1</v>
      </c>
      <c r="H1642" s="34">
        <v>223.02440000000001</v>
      </c>
      <c r="I1642" s="34">
        <v>3.0663999999999998</v>
      </c>
      <c r="J1642" s="13">
        <v>332</v>
      </c>
      <c r="K1642" s="13">
        <v>58</v>
      </c>
      <c r="L1642" s="49">
        <v>1.37E-2</v>
      </c>
      <c r="M1642" s="14">
        <v>3.6108548800000002</v>
      </c>
      <c r="N1642" s="15">
        <v>3</v>
      </c>
      <c r="O1642" s="16" t="s">
        <v>12</v>
      </c>
      <c r="P1642" s="16">
        <v>0.16917181670000001</v>
      </c>
      <c r="Q1642" s="16">
        <v>0.16917181673913301</v>
      </c>
      <c r="R1642" s="44"/>
      <c r="S1642" s="42" t="str">
        <f>IF(R1642="","",MAX(R1642,Q1642))</f>
        <v/>
      </c>
      <c r="T1642" s="27">
        <f>IF(A1642="placement",MIN(P1642,IF(S1642="",Q1642,S1642)),"")</f>
        <v>0.16917181670000001</v>
      </c>
      <c r="U1642" s="14">
        <f>IF($A1642="placement",T1642*J1642,"")</f>
        <v>56.165043144400002</v>
      </c>
      <c r="V1642" s="13">
        <f>IF($A1642="placement",U1642,IF($A1642="site",SUMIF($C:$C,$C1642,$U:$U),IF($A1642="user",SUMIF($B:$B,$B1642,$U:$U),SUM($U:$U))))</f>
        <v>56.165043144400002</v>
      </c>
      <c r="W1642" s="12">
        <f>V1642/J1642</f>
        <v>0.16917181670000001</v>
      </c>
    </row>
    <row r="1643" spans="1:23" x14ac:dyDescent="0.3">
      <c r="A1643" s="23" t="s">
        <v>14</v>
      </c>
      <c r="B1643" s="23" t="s">
        <v>8463</v>
      </c>
      <c r="C1643" s="23" t="s">
        <v>8465</v>
      </c>
      <c r="D1643" s="32" t="s">
        <v>8476</v>
      </c>
      <c r="E1643" s="23" t="s">
        <v>8477</v>
      </c>
      <c r="F1643" s="27">
        <v>0.25</v>
      </c>
      <c r="G1643" s="24">
        <v>1</v>
      </c>
      <c r="H1643" s="25">
        <v>81.433000000000007</v>
      </c>
      <c r="I1643" s="25">
        <v>18.447900000000001</v>
      </c>
      <c r="J1643" s="26">
        <v>332</v>
      </c>
      <c r="K1643" s="26">
        <v>55</v>
      </c>
      <c r="L1643" s="27">
        <v>0.22650000000000001</v>
      </c>
      <c r="M1643" s="28">
        <v>0.60025090000000003</v>
      </c>
      <c r="N1643" s="29">
        <v>0.5</v>
      </c>
      <c r="O1643" s="31" t="s">
        <v>42</v>
      </c>
      <c r="P1643" s="31">
        <v>0.16701499349999999</v>
      </c>
      <c r="Q1643" s="31">
        <v>0.16701499353660099</v>
      </c>
      <c r="R1643" s="42"/>
      <c r="S1643" s="42" t="str">
        <f>IF(R1643="","",MAX(R1643,Q1643))</f>
        <v/>
      </c>
      <c r="T1643" s="27">
        <f>IF(A1643="placement",MIN(P1643,IF(S1643="",Q1643,S1643)),"")</f>
        <v>0.16701499349999999</v>
      </c>
      <c r="U1643" s="28">
        <f>IF($A1643="placement",T1643*J1643,"")</f>
        <v>55.448977841999998</v>
      </c>
      <c r="V1643" s="26">
        <f>IF($A1643="placement",U1643,IF($A1643="site",SUMIF($C:$C,$C1643,$U:$U),IF($A1643="user",SUMIF($B:$B,$B1643,$U:$U),SUM($U:$U))))</f>
        <v>55.448977841999998</v>
      </c>
      <c r="W1643" s="27">
        <f>V1643/J1643</f>
        <v>0.16701499349999999</v>
      </c>
    </row>
    <row r="1644" spans="1:23" x14ac:dyDescent="0.3">
      <c r="A1644" s="23" t="s">
        <v>14</v>
      </c>
      <c r="B1644" s="23" t="s">
        <v>4271</v>
      </c>
      <c r="C1644" s="23" t="s">
        <v>4272</v>
      </c>
      <c r="D1644" s="23" t="s">
        <v>4287</v>
      </c>
      <c r="E1644" s="23" t="s">
        <v>4288</v>
      </c>
      <c r="F1644" s="27">
        <v>0.25</v>
      </c>
      <c r="G1644" s="24">
        <v>0</v>
      </c>
      <c r="H1644" s="25">
        <v>23.273900000000001</v>
      </c>
      <c r="I1644" s="25">
        <v>12.573499999999999</v>
      </c>
      <c r="J1644" s="26">
        <v>331</v>
      </c>
      <c r="K1644" s="26">
        <v>83</v>
      </c>
      <c r="L1644" s="27">
        <v>0.54020000000000001</v>
      </c>
      <c r="M1644" s="28">
        <v>0.87829789000000003</v>
      </c>
      <c r="N1644" s="29">
        <v>0.3</v>
      </c>
      <c r="O1644" s="31" t="s">
        <v>42</v>
      </c>
      <c r="P1644" s="31">
        <v>0.65843024100000003</v>
      </c>
      <c r="Q1644" s="31">
        <v>0.249999999999999</v>
      </c>
      <c r="R1644" s="42"/>
      <c r="S1644" s="42" t="str">
        <f>IF(R1644="","",MAX(R1644,Q1644))</f>
        <v/>
      </c>
      <c r="T1644" s="27">
        <f>IF(A1644="placement",MIN(P1644,IF(S1644="",Q1644,S1644)),"")</f>
        <v>0.249999999999999</v>
      </c>
      <c r="U1644" s="28">
        <f>IF($A1644="placement",T1644*J1644,"")</f>
        <v>82.749999999999673</v>
      </c>
      <c r="V1644" s="26">
        <f>IF($A1644="placement",U1644,IF($A1644="site",SUMIF($C:$C,$C1644,$U:$U),IF($A1644="user",SUMIF($B:$B,$B1644,$U:$U),SUM($U:$U))))</f>
        <v>82.749999999999673</v>
      </c>
      <c r="W1644" s="27">
        <f>V1644/J1644</f>
        <v>0.249999999999999</v>
      </c>
    </row>
    <row r="1645" spans="1:23" x14ac:dyDescent="0.3">
      <c r="A1645" s="23" t="s">
        <v>14</v>
      </c>
      <c r="B1645" s="23" t="s">
        <v>8352</v>
      </c>
      <c r="C1645" s="23" t="s">
        <v>8354</v>
      </c>
      <c r="D1645" s="23" t="s">
        <v>8357</v>
      </c>
      <c r="E1645" s="23" t="s">
        <v>8353</v>
      </c>
      <c r="F1645" s="27">
        <v>0.25</v>
      </c>
      <c r="G1645" s="24">
        <v>0</v>
      </c>
      <c r="H1645" s="25">
        <v>30.1462</v>
      </c>
      <c r="I1645" s="25">
        <v>16.767499999999998</v>
      </c>
      <c r="J1645" s="26">
        <v>330</v>
      </c>
      <c r="K1645" s="26">
        <v>83</v>
      </c>
      <c r="L1645" s="27">
        <v>0.55620000000000003</v>
      </c>
      <c r="M1645" s="28">
        <v>0.65658992000000005</v>
      </c>
      <c r="N1645" s="29">
        <v>0.28000000000000003</v>
      </c>
      <c r="O1645" s="31" t="s">
        <v>42</v>
      </c>
      <c r="P1645" s="31">
        <v>0.57355421870000001</v>
      </c>
      <c r="Q1645" s="31">
        <v>0.25</v>
      </c>
      <c r="R1645" s="42"/>
      <c r="S1645" s="42" t="str">
        <f>IF(R1645="","",MAX(R1645,Q1645))</f>
        <v/>
      </c>
      <c r="T1645" s="27">
        <f>IF(A1645="placement",MIN(P1645,IF(S1645="",Q1645,S1645)),"")</f>
        <v>0.25</v>
      </c>
      <c r="U1645" s="28">
        <f>IF($A1645="placement",T1645*J1645,"")</f>
        <v>82.5</v>
      </c>
      <c r="V1645" s="26">
        <f>IF($A1645="placement",U1645,IF($A1645="site",SUMIF($C:$C,$C1645,$U:$U),IF($A1645="user",SUMIF($B:$B,$B1645,$U:$U),SUM($U:$U))))</f>
        <v>82.5</v>
      </c>
      <c r="W1645" s="27">
        <f>V1645/J1645</f>
        <v>0.25</v>
      </c>
    </row>
    <row r="1646" spans="1:23" x14ac:dyDescent="0.3">
      <c r="A1646" s="23" t="s">
        <v>14</v>
      </c>
      <c r="B1646" s="23" t="s">
        <v>1268</v>
      </c>
      <c r="C1646" s="23" t="s">
        <v>1270</v>
      </c>
      <c r="D1646" s="23" t="s">
        <v>1293</v>
      </c>
      <c r="E1646" s="23" t="s">
        <v>1294</v>
      </c>
      <c r="F1646" s="27">
        <v>0.4</v>
      </c>
      <c r="G1646" s="24">
        <v>0</v>
      </c>
      <c r="H1646" s="25">
        <v>9.5645000000000007</v>
      </c>
      <c r="I1646" s="25">
        <v>3.3961999999999999</v>
      </c>
      <c r="J1646" s="26">
        <v>329</v>
      </c>
      <c r="K1646" s="26">
        <v>74</v>
      </c>
      <c r="L1646" s="27">
        <v>0.35510000000000003</v>
      </c>
      <c r="M1646" s="28">
        <v>3.2295497100000001</v>
      </c>
      <c r="N1646" s="29">
        <v>2.5</v>
      </c>
      <c r="O1646" s="31" t="s">
        <v>12</v>
      </c>
      <c r="P1646" s="31">
        <v>0.2258982752</v>
      </c>
      <c r="Q1646" s="31">
        <v>0.225898275150206</v>
      </c>
      <c r="R1646" s="42"/>
      <c r="S1646" s="42" t="str">
        <f>IF(R1646="","",MAX(R1646,Q1646))</f>
        <v/>
      </c>
      <c r="T1646" s="27">
        <f>IF(A1646="placement",MIN(P1646,IF(S1646="",Q1646,S1646)),"")</f>
        <v>0.225898275150206</v>
      </c>
      <c r="U1646" s="28">
        <f>IF($A1646="placement",T1646*J1646,"")</f>
        <v>74.320532524417771</v>
      </c>
      <c r="V1646" s="23">
        <f>IF($A1646="placement",U1646,IF($A1646="site",SUMIF($C:$C,$C1646,$U:$U),IF($A1646="user",SUMIF($B:$B,$B1646,$U:$U),SUM($U:$U))))</f>
        <v>74.320532524417771</v>
      </c>
      <c r="W1646" s="27">
        <f>V1646/J1646</f>
        <v>0.225898275150206</v>
      </c>
    </row>
    <row r="1647" spans="1:23" x14ac:dyDescent="0.3">
      <c r="A1647" s="23" t="s">
        <v>14</v>
      </c>
      <c r="B1647" s="23" t="s">
        <v>9073</v>
      </c>
      <c r="C1647" s="23" t="s">
        <v>9074</v>
      </c>
      <c r="D1647" s="23" t="s">
        <v>9089</v>
      </c>
      <c r="E1647" s="23" t="s">
        <v>9090</v>
      </c>
      <c r="F1647" s="27">
        <v>0.25</v>
      </c>
      <c r="G1647" s="24">
        <v>1</v>
      </c>
      <c r="H1647" s="25">
        <v>467.72140000000002</v>
      </c>
      <c r="I1647" s="25">
        <v>14.4544</v>
      </c>
      <c r="J1647" s="26">
        <v>329</v>
      </c>
      <c r="K1647" s="26">
        <v>69</v>
      </c>
      <c r="L1647" s="27">
        <v>3.09E-2</v>
      </c>
      <c r="M1647" s="28">
        <v>0.75840205999999999</v>
      </c>
      <c r="N1647" s="29">
        <v>0.6</v>
      </c>
      <c r="O1647" s="31" t="s">
        <v>12</v>
      </c>
      <c r="P1647" s="31">
        <v>0.2088629122</v>
      </c>
      <c r="Q1647" s="31">
        <v>0.208862912211427</v>
      </c>
      <c r="R1647" s="42"/>
      <c r="S1647" s="42" t="str">
        <f>IF(R1647="","",MAX(R1647,Q1647))</f>
        <v/>
      </c>
      <c r="T1647" s="27">
        <f>IF(A1647="placement",MIN(P1647,IF(S1647="",Q1647,S1647)),"")</f>
        <v>0.2088629122</v>
      </c>
      <c r="U1647" s="28">
        <f>IF($A1647="placement",T1647*J1647,"")</f>
        <v>68.715898113799994</v>
      </c>
      <c r="V1647" s="26">
        <f>IF($A1647="placement",U1647,IF($A1647="site",SUMIF($C:$C,$C1647,$U:$U),IF($A1647="user",SUMIF($B:$B,$B1647,$U:$U),SUM($U:$U))))</f>
        <v>68.715898113799994</v>
      </c>
      <c r="W1647" s="27">
        <f>V1647/J1647</f>
        <v>0.20886291219999997</v>
      </c>
    </row>
    <row r="1648" spans="1:23" x14ac:dyDescent="0.3">
      <c r="A1648" s="11" t="s">
        <v>14</v>
      </c>
      <c r="B1648" s="11" t="s">
        <v>2439</v>
      </c>
      <c r="C1648" s="11" t="s">
        <v>2441</v>
      </c>
      <c r="D1648" s="11" t="s">
        <v>2466</v>
      </c>
      <c r="E1648" s="11" t="s">
        <v>2467</v>
      </c>
      <c r="F1648" s="12">
        <v>0.25</v>
      </c>
      <c r="G1648" s="33">
        <v>1</v>
      </c>
      <c r="H1648" s="34">
        <v>79.738399999999999</v>
      </c>
      <c r="I1648" s="34">
        <v>6.1280000000000001</v>
      </c>
      <c r="J1648" s="13">
        <v>329</v>
      </c>
      <c r="K1648" s="13">
        <v>53</v>
      </c>
      <c r="L1648" s="12">
        <v>7.6899999999999996E-2</v>
      </c>
      <c r="M1648" s="14">
        <v>1.78756994</v>
      </c>
      <c r="N1648" s="15">
        <v>1.5</v>
      </c>
      <c r="O1648" s="16" t="s">
        <v>42</v>
      </c>
      <c r="P1648" s="16">
        <v>0.16087199199999999</v>
      </c>
      <c r="Q1648" s="16">
        <v>0.16087199202916999</v>
      </c>
      <c r="R1648" s="44"/>
      <c r="S1648" s="42" t="str">
        <f>IF(R1648="","",MAX(R1648,Q1648))</f>
        <v/>
      </c>
      <c r="T1648" s="27">
        <f>IF(A1648="placement",MIN(P1648,IF(S1648="",Q1648,S1648)),"")</f>
        <v>0.16087199199999999</v>
      </c>
      <c r="U1648" s="14">
        <f>IF($A1648="placement",T1648*J1648,"")</f>
        <v>52.926885368000001</v>
      </c>
      <c r="V1648" s="13">
        <f>IF($A1648="placement",U1648,IF($A1648="site",SUMIF($C:$C,$C1648,$U:$U),IF($A1648="user",SUMIF($B:$B,$B1648,$U:$U),SUM($U:$U))))</f>
        <v>52.926885368000001</v>
      </c>
      <c r="W1648" s="12">
        <f>V1648/J1648</f>
        <v>0.16087199199999999</v>
      </c>
    </row>
    <row r="1649" spans="1:23" x14ac:dyDescent="0.3">
      <c r="A1649" s="23" t="s">
        <v>14</v>
      </c>
      <c r="B1649" s="23" t="s">
        <v>3152</v>
      </c>
      <c r="C1649" s="23" t="s">
        <v>3154</v>
      </c>
      <c r="D1649" s="23" t="s">
        <v>3187</v>
      </c>
      <c r="E1649" s="23" t="s">
        <v>3188</v>
      </c>
      <c r="F1649" s="27">
        <v>0.25</v>
      </c>
      <c r="G1649" s="24">
        <v>0</v>
      </c>
      <c r="H1649" s="25">
        <v>11.3802</v>
      </c>
      <c r="I1649" s="25">
        <v>5.4641999999999999</v>
      </c>
      <c r="J1649" s="26">
        <v>328</v>
      </c>
      <c r="K1649" s="26">
        <v>82</v>
      </c>
      <c r="L1649" s="27">
        <v>0.48020000000000002</v>
      </c>
      <c r="M1649" s="28">
        <v>2.0000627500000001</v>
      </c>
      <c r="N1649" s="29">
        <v>0.8</v>
      </c>
      <c r="O1649" s="31" t="s">
        <v>42</v>
      </c>
      <c r="P1649" s="31">
        <v>0.60001254879999999</v>
      </c>
      <c r="Q1649" s="31">
        <v>0.25</v>
      </c>
      <c r="R1649" s="42"/>
      <c r="S1649" s="42" t="str">
        <f>IF(R1649="","",MAX(R1649,Q1649))</f>
        <v/>
      </c>
      <c r="T1649" s="27">
        <f>IF(A1649="placement",MIN(P1649,IF(S1649="",Q1649,S1649)),"")</f>
        <v>0.25</v>
      </c>
      <c r="U1649" s="28">
        <f>IF($A1649="placement",T1649*J1649,"")</f>
        <v>82</v>
      </c>
      <c r="V1649" s="26">
        <f>IF($A1649="placement",U1649,IF($A1649="site",SUMIF($C:$C,$C1649,$U:$U),IF($A1649="user",SUMIF($B:$B,$B1649,$U:$U),SUM($U:$U))))</f>
        <v>82</v>
      </c>
      <c r="W1649" s="27">
        <f>V1649/J1649</f>
        <v>0.25</v>
      </c>
    </row>
    <row r="1650" spans="1:23" x14ac:dyDescent="0.3">
      <c r="A1650" s="23" t="s">
        <v>14</v>
      </c>
      <c r="B1650" s="23" t="s">
        <v>2542</v>
      </c>
      <c r="C1650" s="23" t="s">
        <v>2544</v>
      </c>
      <c r="D1650" s="23" t="s">
        <v>2545</v>
      </c>
      <c r="E1650" s="23" t="s">
        <v>2543</v>
      </c>
      <c r="F1650" s="27">
        <v>0.25</v>
      </c>
      <c r="G1650" s="24">
        <v>0</v>
      </c>
      <c r="H1650" s="25">
        <v>33.387799999999999</v>
      </c>
      <c r="I1650" s="25">
        <v>11.929</v>
      </c>
      <c r="J1650" s="26">
        <v>327</v>
      </c>
      <c r="K1650" s="26">
        <v>82</v>
      </c>
      <c r="L1650" s="27">
        <v>0.35730000000000001</v>
      </c>
      <c r="M1650" s="28">
        <v>0.91443061999999997</v>
      </c>
      <c r="N1650" s="29">
        <v>0.5</v>
      </c>
      <c r="O1650" s="31" t="s">
        <v>42</v>
      </c>
      <c r="P1650" s="31">
        <v>0.45321166039999999</v>
      </c>
      <c r="Q1650" s="31">
        <v>0.25</v>
      </c>
      <c r="R1650" s="42"/>
      <c r="S1650" s="42" t="str">
        <f>IF(R1650="","",MAX(R1650,Q1650))</f>
        <v/>
      </c>
      <c r="T1650" s="27">
        <f>IF(A1650="placement",MIN(P1650,IF(S1650="",Q1650,S1650)),"")</f>
        <v>0.25</v>
      </c>
      <c r="U1650" s="28">
        <f>IF($A1650="placement",T1650*J1650,"")</f>
        <v>81.75</v>
      </c>
      <c r="V1650" s="26">
        <f>IF($A1650="placement",U1650,IF($A1650="site",SUMIF($C:$C,$C1650,$U:$U),IF($A1650="user",SUMIF($B:$B,$B1650,$U:$U),SUM($U:$U))))</f>
        <v>81.75</v>
      </c>
      <c r="W1650" s="27">
        <f>V1650/J1650</f>
        <v>0.25</v>
      </c>
    </row>
    <row r="1651" spans="1:23" x14ac:dyDescent="0.3">
      <c r="A1651" s="23" t="s">
        <v>14</v>
      </c>
      <c r="B1651" s="23" t="s">
        <v>3152</v>
      </c>
      <c r="C1651" s="23" t="s">
        <v>3154</v>
      </c>
      <c r="D1651" s="23" t="s">
        <v>10088</v>
      </c>
      <c r="E1651" s="23" t="s">
        <v>10089</v>
      </c>
      <c r="F1651" s="27">
        <v>0.25</v>
      </c>
      <c r="G1651" s="24">
        <v>0</v>
      </c>
      <c r="H1651" s="25">
        <v>12.687099999999999</v>
      </c>
      <c r="I1651" s="25">
        <v>4.6933999999999996</v>
      </c>
      <c r="J1651" s="26">
        <v>327</v>
      </c>
      <c r="K1651" s="26">
        <v>82</v>
      </c>
      <c r="L1651" s="27">
        <v>0.36990000000000001</v>
      </c>
      <c r="M1651" s="28">
        <v>2.3247078000000001</v>
      </c>
      <c r="N1651" s="29">
        <v>1</v>
      </c>
      <c r="O1651" s="31" t="s">
        <v>12</v>
      </c>
      <c r="P1651" s="31">
        <v>0.56983841120000001</v>
      </c>
      <c r="Q1651" s="31">
        <v>0.25</v>
      </c>
      <c r="R1651" s="42"/>
      <c r="S1651" s="42" t="str">
        <f>IF(R1651="","",MAX(R1651,Q1651))</f>
        <v/>
      </c>
      <c r="T1651" s="27">
        <f>IF(A1651="placement",MIN(P1651,IF(S1651="",Q1651,S1651)),"")</f>
        <v>0.25</v>
      </c>
      <c r="U1651" s="28">
        <f>IF($A1651="placement",T1651*J1651,"")</f>
        <v>81.75</v>
      </c>
      <c r="V1651" s="26">
        <f>IF($A1651="placement",U1651,IF($A1651="site",SUMIF($C:$C,$C1651,$U:$U),IF($A1651="user",SUMIF($B:$B,$B1651,$U:$U),SUM($U:$U))))</f>
        <v>81.75</v>
      </c>
      <c r="W1651" s="27">
        <f>V1651/J1651</f>
        <v>0.25</v>
      </c>
    </row>
    <row r="1652" spans="1:23" x14ac:dyDescent="0.3">
      <c r="A1652" s="23" t="s">
        <v>14</v>
      </c>
      <c r="B1652" s="23" t="s">
        <v>5764</v>
      </c>
      <c r="C1652" s="23" t="s">
        <v>5766</v>
      </c>
      <c r="D1652" s="23" t="s">
        <v>5861</v>
      </c>
      <c r="E1652" s="23" t="s">
        <v>5862</v>
      </c>
      <c r="F1652" s="27">
        <v>0.25</v>
      </c>
      <c r="G1652" s="24">
        <v>1</v>
      </c>
      <c r="H1652" s="25">
        <v>79.58</v>
      </c>
      <c r="I1652" s="25">
        <v>10.263500000000001</v>
      </c>
      <c r="J1652" s="26">
        <v>327</v>
      </c>
      <c r="K1652" s="26">
        <v>82</v>
      </c>
      <c r="L1652" s="27">
        <v>0.129</v>
      </c>
      <c r="M1652" s="28">
        <v>1.06340499</v>
      </c>
      <c r="N1652" s="29">
        <v>0.77</v>
      </c>
      <c r="O1652" s="31" t="s">
        <v>12</v>
      </c>
      <c r="P1652" s="31">
        <v>0.2759108663</v>
      </c>
      <c r="Q1652" s="31">
        <v>0.25</v>
      </c>
      <c r="R1652" s="42"/>
      <c r="S1652" s="42" t="str">
        <f>IF(R1652="","",MAX(R1652,Q1652))</f>
        <v/>
      </c>
      <c r="T1652" s="27">
        <f>IF(A1652="placement",MIN(P1652,IF(S1652="",Q1652,S1652)),"")</f>
        <v>0.25</v>
      </c>
      <c r="U1652" s="28">
        <f>IF($A1652="placement",T1652*J1652,"")</f>
        <v>81.75</v>
      </c>
      <c r="V1652" s="26">
        <f>IF($A1652="placement",U1652,IF($A1652="site",SUMIF($C:$C,$C1652,$U:$U),IF($A1652="user",SUMIF($B:$B,$B1652,$U:$U),SUM($U:$U))))</f>
        <v>81.75</v>
      </c>
      <c r="W1652" s="27">
        <f>V1652/J1652</f>
        <v>0.25</v>
      </c>
    </row>
    <row r="1653" spans="1:23" x14ac:dyDescent="0.3">
      <c r="A1653" s="23" t="s">
        <v>14</v>
      </c>
      <c r="B1653" s="23" t="s">
        <v>4752</v>
      </c>
      <c r="C1653" s="23" t="s">
        <v>4754</v>
      </c>
      <c r="D1653" s="23" t="s">
        <v>4791</v>
      </c>
      <c r="E1653" s="23" t="s">
        <v>4792</v>
      </c>
      <c r="F1653" s="27">
        <v>0.33</v>
      </c>
      <c r="G1653" s="24">
        <v>1</v>
      </c>
      <c r="H1653" s="25">
        <v>123.3486</v>
      </c>
      <c r="I1653" s="25">
        <v>7.9949000000000003</v>
      </c>
      <c r="J1653" s="26">
        <v>326</v>
      </c>
      <c r="K1653" s="26">
        <v>86</v>
      </c>
      <c r="L1653" s="27">
        <v>6.4799999999999996E-2</v>
      </c>
      <c r="M1653" s="28">
        <v>1.3583660900000001</v>
      </c>
      <c r="N1653" s="29">
        <v>1</v>
      </c>
      <c r="O1653" s="31" t="s">
        <v>304</v>
      </c>
      <c r="P1653" s="31">
        <v>0.26382143549999998</v>
      </c>
      <c r="Q1653" s="31">
        <v>0.26382143552452197</v>
      </c>
      <c r="R1653" s="42"/>
      <c r="S1653" s="42" t="str">
        <f>IF(R1653="","",MAX(R1653,Q1653))</f>
        <v/>
      </c>
      <c r="T1653" s="27">
        <f>IF(A1653="placement",MIN(P1653,IF(S1653="",Q1653,S1653)),"")</f>
        <v>0.26382143549999998</v>
      </c>
      <c r="U1653" s="28">
        <f>IF($A1653="placement",T1653*J1653,"")</f>
        <v>86.005787972999997</v>
      </c>
      <c r="V1653" s="26">
        <f>IF($A1653="placement",U1653,IF($A1653="site",SUMIF($C:$C,$C1653,$U:$U),IF($A1653="user",SUMIF($B:$B,$B1653,$U:$U),SUM($U:$U))))</f>
        <v>86.005787972999997</v>
      </c>
      <c r="W1653" s="27">
        <f>V1653/J1653</f>
        <v>0.26382143549999998</v>
      </c>
    </row>
    <row r="1654" spans="1:23" x14ac:dyDescent="0.3">
      <c r="A1654" s="11" t="s">
        <v>14</v>
      </c>
      <c r="B1654" s="11" t="s">
        <v>6443</v>
      </c>
      <c r="C1654" s="11" t="s">
        <v>6444</v>
      </c>
      <c r="D1654" s="11" t="s">
        <v>6449</v>
      </c>
      <c r="E1654" s="11" t="s">
        <v>6450</v>
      </c>
      <c r="F1654" s="12">
        <v>0.25</v>
      </c>
      <c r="G1654" s="33">
        <v>1</v>
      </c>
      <c r="H1654" s="34">
        <v>89.066400000000002</v>
      </c>
      <c r="I1654" s="34">
        <v>11.107200000000001</v>
      </c>
      <c r="J1654" s="13">
        <v>326</v>
      </c>
      <c r="K1654" s="13">
        <v>82</v>
      </c>
      <c r="L1654" s="12">
        <v>0.12470000000000001</v>
      </c>
      <c r="M1654" s="14">
        <v>0.97925865000000001</v>
      </c>
      <c r="N1654" s="15">
        <v>0.3</v>
      </c>
      <c r="O1654" s="16" t="s">
        <v>12</v>
      </c>
      <c r="P1654" s="16">
        <v>0.69364580170000001</v>
      </c>
      <c r="Q1654" s="16">
        <v>0.25</v>
      </c>
      <c r="R1654" s="44"/>
      <c r="S1654" s="42" t="str">
        <f>IF(R1654="","",MAX(R1654,Q1654))</f>
        <v/>
      </c>
      <c r="T1654" s="27">
        <f>IF(A1654="placement",MIN(P1654,IF(S1654="",Q1654,S1654)),"")</f>
        <v>0.25</v>
      </c>
      <c r="U1654" s="14">
        <f>IF($A1654="placement",T1654*J1654,"")</f>
        <v>81.5</v>
      </c>
      <c r="V1654" s="13">
        <f>IF($A1654="placement",U1654,IF($A1654="site",SUMIF($C:$C,$C1654,$U:$U),IF($A1654="user",SUMIF($B:$B,$B1654,$U:$U),SUM($U:$U))))</f>
        <v>81.5</v>
      </c>
      <c r="W1654" s="12">
        <f>V1654/J1654</f>
        <v>0.25</v>
      </c>
    </row>
    <row r="1655" spans="1:23" x14ac:dyDescent="0.3">
      <c r="A1655" s="23" t="s">
        <v>14</v>
      </c>
      <c r="B1655" s="23" t="s">
        <v>6901</v>
      </c>
      <c r="C1655" s="23" t="s">
        <v>6902</v>
      </c>
      <c r="D1655" s="23" t="s">
        <v>6903</v>
      </c>
      <c r="E1655" s="23" t="s">
        <v>6904</v>
      </c>
      <c r="F1655" s="27">
        <v>0.25</v>
      </c>
      <c r="G1655" s="24">
        <v>0</v>
      </c>
      <c r="H1655" s="25">
        <v>18.907499999999999</v>
      </c>
      <c r="I1655" s="25">
        <v>7.1814</v>
      </c>
      <c r="J1655" s="26">
        <v>326</v>
      </c>
      <c r="K1655" s="26">
        <v>81</v>
      </c>
      <c r="L1655" s="27">
        <v>0.37980000000000003</v>
      </c>
      <c r="M1655" s="28">
        <v>1.51178436</v>
      </c>
      <c r="N1655" s="29">
        <v>1</v>
      </c>
      <c r="O1655" s="31" t="s">
        <v>12</v>
      </c>
      <c r="P1655" s="31">
        <v>0.33853000230000002</v>
      </c>
      <c r="Q1655" s="31">
        <v>0.25</v>
      </c>
      <c r="R1655" s="42"/>
      <c r="S1655" s="42" t="str">
        <f>IF(R1655="","",MAX(R1655,Q1655))</f>
        <v/>
      </c>
      <c r="T1655" s="27">
        <f>IF(A1655="placement",MIN(P1655,IF(S1655="",Q1655,S1655)),"")</f>
        <v>0.25</v>
      </c>
      <c r="U1655" s="28">
        <f>IF($A1655="placement",T1655*J1655,"")</f>
        <v>81.5</v>
      </c>
      <c r="V1655" s="26">
        <f>IF($A1655="placement",U1655,IF($A1655="site",SUMIF($C:$C,$C1655,$U:$U),IF($A1655="user",SUMIF($B:$B,$B1655,$U:$U),SUM($U:$U))))</f>
        <v>81.5</v>
      </c>
      <c r="W1655" s="27">
        <f>V1655/J1655</f>
        <v>0.25</v>
      </c>
    </row>
    <row r="1656" spans="1:23" x14ac:dyDescent="0.3">
      <c r="A1656" s="23" t="s">
        <v>14</v>
      </c>
      <c r="B1656" s="23" t="s">
        <v>2619</v>
      </c>
      <c r="C1656" s="23" t="s">
        <v>2621</v>
      </c>
      <c r="D1656" s="23" t="s">
        <v>2666</v>
      </c>
      <c r="E1656" s="23" t="s">
        <v>2667</v>
      </c>
      <c r="F1656" s="27">
        <v>0.25</v>
      </c>
      <c r="G1656" s="24">
        <v>1</v>
      </c>
      <c r="H1656" s="25">
        <v>79.324299999999994</v>
      </c>
      <c r="I1656" s="25">
        <v>20.064599999999999</v>
      </c>
      <c r="J1656" s="26">
        <v>325</v>
      </c>
      <c r="K1656" s="26">
        <v>81</v>
      </c>
      <c r="L1656" s="27">
        <v>0.25290000000000001</v>
      </c>
      <c r="M1656" s="28">
        <v>0.54066015000000001</v>
      </c>
      <c r="N1656" s="29">
        <v>0.3</v>
      </c>
      <c r="O1656" s="31" t="s">
        <v>12</v>
      </c>
      <c r="P1656" s="31">
        <v>0.44512278630000002</v>
      </c>
      <c r="Q1656" s="31">
        <v>0.25</v>
      </c>
      <c r="R1656" s="42">
        <v>0.3</v>
      </c>
      <c r="S1656" s="42">
        <f>IF(R1656="","",MAX(R1656,Q1656))</f>
        <v>0.3</v>
      </c>
      <c r="T1656" s="27">
        <f>IF(A1656="placement",MIN(P1656,IF(S1656="",Q1656,S1656)),"")</f>
        <v>0.3</v>
      </c>
      <c r="U1656" s="28">
        <f>IF($A1656="placement",T1656*J1656,"")</f>
        <v>97.5</v>
      </c>
      <c r="V1656" s="26">
        <f>IF($A1656="placement",U1656,IF($A1656="site",SUMIF($C:$C,$C1656,$U:$U),IF($A1656="user",SUMIF($B:$B,$B1656,$U:$U),SUM($U:$U))))</f>
        <v>97.5</v>
      </c>
      <c r="W1656" s="27">
        <f>V1656/J1656</f>
        <v>0.3</v>
      </c>
    </row>
    <row r="1657" spans="1:23" x14ac:dyDescent="0.3">
      <c r="A1657" s="23" t="s">
        <v>14</v>
      </c>
      <c r="B1657" s="23" t="s">
        <v>5418</v>
      </c>
      <c r="C1657" s="23" t="s">
        <v>5420</v>
      </c>
      <c r="D1657" s="23" t="s">
        <v>10216</v>
      </c>
      <c r="E1657" s="23" t="s">
        <v>10217</v>
      </c>
      <c r="F1657" s="27">
        <v>0.25</v>
      </c>
      <c r="G1657" s="24">
        <v>1</v>
      </c>
      <c r="H1657" s="25">
        <v>125.9577</v>
      </c>
      <c r="I1657" s="25">
        <v>27.664899999999999</v>
      </c>
      <c r="J1657" s="26">
        <v>325</v>
      </c>
      <c r="K1657" s="26">
        <v>81</v>
      </c>
      <c r="L1657" s="27">
        <v>0.21959999999999999</v>
      </c>
      <c r="M1657" s="28">
        <v>0.39165008000000001</v>
      </c>
      <c r="N1657" s="29">
        <v>0.03</v>
      </c>
      <c r="O1657" s="31" t="s">
        <v>42</v>
      </c>
      <c r="P1657" s="31">
        <v>0.92340101100000005</v>
      </c>
      <c r="Q1657" s="31">
        <v>0.25</v>
      </c>
      <c r="R1657" s="42"/>
      <c r="S1657" s="42" t="str">
        <f>IF(R1657="","",MAX(R1657,Q1657))</f>
        <v/>
      </c>
      <c r="T1657" s="27">
        <f>IF(A1657="placement",MIN(P1657,IF(S1657="",Q1657,S1657)),"")</f>
        <v>0.25</v>
      </c>
      <c r="U1657" s="28">
        <f>IF($A1657="placement",T1657*J1657,"")</f>
        <v>81.25</v>
      </c>
      <c r="V1657" s="26">
        <f>IF($A1657="placement",U1657,IF($A1657="site",SUMIF($C:$C,$C1657,$U:$U),IF($A1657="user",SUMIF($B:$B,$B1657,$U:$U),SUM($U:$U))))</f>
        <v>81.25</v>
      </c>
      <c r="W1657" s="27">
        <f>V1657/J1657</f>
        <v>0.25</v>
      </c>
    </row>
    <row r="1658" spans="1:23" x14ac:dyDescent="0.3">
      <c r="A1658" s="23" t="s">
        <v>14</v>
      </c>
      <c r="B1658" s="23" t="s">
        <v>6353</v>
      </c>
      <c r="C1658" s="23" t="s">
        <v>6355</v>
      </c>
      <c r="D1658" s="23" t="s">
        <v>6362</v>
      </c>
      <c r="E1658" s="23" t="s">
        <v>6354</v>
      </c>
      <c r="F1658" s="27">
        <v>0.2</v>
      </c>
      <c r="G1658" s="24">
        <v>0</v>
      </c>
      <c r="H1658" s="25">
        <v>16.895800000000001</v>
      </c>
      <c r="I1658" s="25">
        <v>10.695399999999999</v>
      </c>
      <c r="J1658" s="26">
        <v>325</v>
      </c>
      <c r="K1658" s="26">
        <v>65</v>
      </c>
      <c r="L1658" s="27">
        <v>0.63300000000000001</v>
      </c>
      <c r="M1658" s="28">
        <v>1.01386774</v>
      </c>
      <c r="N1658" s="29">
        <v>0.5</v>
      </c>
      <c r="O1658" s="31" t="s">
        <v>70</v>
      </c>
      <c r="P1658" s="31">
        <v>0.50683902839999995</v>
      </c>
      <c r="Q1658" s="31">
        <v>0.2</v>
      </c>
      <c r="R1658" s="42"/>
      <c r="S1658" s="42" t="str">
        <f>IF(R1658="","",MAX(R1658,Q1658))</f>
        <v/>
      </c>
      <c r="T1658" s="27">
        <f>IF(A1658="placement",MIN(P1658,IF(S1658="",Q1658,S1658)),"")</f>
        <v>0.2</v>
      </c>
      <c r="U1658" s="28">
        <f>IF($A1658="placement",T1658*J1658,"")</f>
        <v>65</v>
      </c>
      <c r="V1658" s="23">
        <f>IF($A1658="placement",U1658,IF($A1658="site",SUMIF($C:$C,$C1658,$U:$U),IF($A1658="user",SUMIF($B:$B,$B1658,$U:$U),SUM($U:$U))))</f>
        <v>65</v>
      </c>
      <c r="W1658" s="27">
        <f>V1658/J1658</f>
        <v>0.2</v>
      </c>
    </row>
    <row r="1659" spans="1:23" x14ac:dyDescent="0.3">
      <c r="A1659" s="17" t="s">
        <v>14</v>
      </c>
      <c r="B1659" s="17" t="s">
        <v>15</v>
      </c>
      <c r="C1659" s="17" t="s">
        <v>17</v>
      </c>
      <c r="D1659" s="17" t="s">
        <v>28</v>
      </c>
      <c r="E1659" s="17" t="s">
        <v>29</v>
      </c>
      <c r="F1659" s="18">
        <v>0.33</v>
      </c>
      <c r="G1659" s="36">
        <v>1</v>
      </c>
      <c r="H1659" s="37">
        <v>114.92230000000001</v>
      </c>
      <c r="I1659" s="37">
        <v>21.492100000000001</v>
      </c>
      <c r="J1659" s="19">
        <v>324</v>
      </c>
      <c r="K1659" s="19">
        <v>107</v>
      </c>
      <c r="L1659" s="18">
        <v>0.187</v>
      </c>
      <c r="M1659" s="20">
        <v>0.50294925000000001</v>
      </c>
      <c r="N1659" s="21">
        <v>0.2</v>
      </c>
      <c r="O1659" s="22" t="s">
        <v>12</v>
      </c>
      <c r="P1659" s="22">
        <v>0.60234556510000004</v>
      </c>
      <c r="Q1659" s="22">
        <v>0.32999999999999902</v>
      </c>
      <c r="R1659" s="43"/>
      <c r="S1659" s="42" t="str">
        <f>IF(R1659="","",MAX(R1659,Q1659))</f>
        <v/>
      </c>
      <c r="T1659" s="27">
        <f>IF(A1659="placement",MIN(P1659,IF(S1659="",Q1659,S1659)),"")</f>
        <v>0.32999999999999902</v>
      </c>
      <c r="U1659" s="20">
        <f>IF($A1659="placement",T1659*J1659,"")</f>
        <v>106.91999999999967</v>
      </c>
      <c r="V1659" s="19">
        <f>IF($A1659="placement",U1659,IF($A1659="site",SUMIF($C:$C,$C1659,$U:$U),IF($A1659="user",SUMIF($B:$B,$B1659,$U:$U),SUM($U:$U))))</f>
        <v>106.91999999999967</v>
      </c>
      <c r="W1659" s="18">
        <f>V1659/J1659</f>
        <v>0.32999999999999902</v>
      </c>
    </row>
    <row r="1660" spans="1:23" x14ac:dyDescent="0.3">
      <c r="A1660" s="23" t="s">
        <v>14</v>
      </c>
      <c r="B1660" s="23" t="s">
        <v>7257</v>
      </c>
      <c r="C1660" s="23" t="s">
        <v>7258</v>
      </c>
      <c r="D1660" s="23" t="s">
        <v>7281</v>
      </c>
      <c r="E1660" s="23" t="s">
        <v>278</v>
      </c>
      <c r="F1660" s="27">
        <v>0.33</v>
      </c>
      <c r="G1660" s="24">
        <v>0</v>
      </c>
      <c r="H1660" s="25">
        <v>27.4649</v>
      </c>
      <c r="I1660" s="25">
        <v>15.9917</v>
      </c>
      <c r="J1660" s="26">
        <v>324</v>
      </c>
      <c r="K1660" s="26">
        <v>107</v>
      </c>
      <c r="L1660" s="27">
        <v>0.58230000000000004</v>
      </c>
      <c r="M1660" s="28">
        <v>0.67521394999999995</v>
      </c>
      <c r="N1660" s="29">
        <v>0.25</v>
      </c>
      <c r="O1660" s="31" t="s">
        <v>12</v>
      </c>
      <c r="P1660" s="31">
        <v>0.62974698620000003</v>
      </c>
      <c r="Q1660" s="31">
        <v>0.32999999999999902</v>
      </c>
      <c r="R1660" s="42"/>
      <c r="S1660" s="42" t="str">
        <f>IF(R1660="","",MAX(R1660,Q1660))</f>
        <v/>
      </c>
      <c r="T1660" s="27">
        <f>IF(A1660="placement",MIN(P1660,IF(S1660="",Q1660,S1660)),"")</f>
        <v>0.32999999999999902</v>
      </c>
      <c r="U1660" s="28">
        <f>IF($A1660="placement",T1660*J1660,"")</f>
        <v>106.91999999999967</v>
      </c>
      <c r="V1660" s="26">
        <f>IF($A1660="placement",U1660,IF($A1660="site",SUMIF($C:$C,$C1660,$U:$U),IF($A1660="user",SUMIF($B:$B,$B1660,$U:$U),SUM($U:$U))))</f>
        <v>106.91999999999967</v>
      </c>
      <c r="W1660" s="27">
        <f>V1660/J1660</f>
        <v>0.32999999999999902</v>
      </c>
    </row>
    <row r="1661" spans="1:23" x14ac:dyDescent="0.3">
      <c r="A1661" s="23" t="s">
        <v>14</v>
      </c>
      <c r="B1661" s="23" t="s">
        <v>4846</v>
      </c>
      <c r="C1661" s="23" t="s">
        <v>4848</v>
      </c>
      <c r="D1661" s="32" t="s">
        <v>4851</v>
      </c>
      <c r="E1661" s="23" t="s">
        <v>4852</v>
      </c>
      <c r="F1661" s="27">
        <v>0.25</v>
      </c>
      <c r="G1661" s="24">
        <v>1</v>
      </c>
      <c r="H1661" s="25">
        <v>131.9085</v>
      </c>
      <c r="I1661" s="25">
        <v>15.8941</v>
      </c>
      <c r="J1661" s="26">
        <v>324</v>
      </c>
      <c r="K1661" s="26">
        <v>79</v>
      </c>
      <c r="L1661" s="27">
        <v>0.1205</v>
      </c>
      <c r="M1661" s="28">
        <v>0.67845836999999998</v>
      </c>
      <c r="N1661" s="29">
        <v>0.5</v>
      </c>
      <c r="O1661" s="31" t="s">
        <v>12</v>
      </c>
      <c r="P1661" s="31">
        <v>0.2630351091</v>
      </c>
      <c r="Q1661" s="31">
        <v>0.25</v>
      </c>
      <c r="R1661" s="42"/>
      <c r="S1661" s="42" t="str">
        <f>IF(R1661="","",MAX(R1661,Q1661))</f>
        <v/>
      </c>
      <c r="T1661" s="27">
        <f>IF(A1661="placement",MIN(P1661,IF(S1661="",Q1661,S1661)),"")</f>
        <v>0.25</v>
      </c>
      <c r="U1661" s="28">
        <f>IF($A1661="placement",T1661*J1661,"")</f>
        <v>81</v>
      </c>
      <c r="V1661" s="26">
        <f>IF($A1661="placement",U1661,IF($A1661="site",SUMIF($C:$C,$C1661,$U:$U),IF($A1661="user",SUMIF($B:$B,$B1661,$U:$U),SUM($U:$U))))</f>
        <v>81</v>
      </c>
      <c r="W1661" s="27">
        <f>V1661/J1661</f>
        <v>0.25</v>
      </c>
    </row>
    <row r="1662" spans="1:23" x14ac:dyDescent="0.3">
      <c r="A1662" s="23" t="s">
        <v>14</v>
      </c>
      <c r="B1662" s="23" t="s">
        <v>3238</v>
      </c>
      <c r="C1662" s="23" t="s">
        <v>3240</v>
      </c>
      <c r="D1662" s="23" t="s">
        <v>3241</v>
      </c>
      <c r="E1662" s="23" t="s">
        <v>3242</v>
      </c>
      <c r="F1662" s="27">
        <v>0.3</v>
      </c>
      <c r="G1662" s="24">
        <v>0</v>
      </c>
      <c r="H1662" s="25">
        <v>23.966899999999999</v>
      </c>
      <c r="I1662" s="25">
        <v>8.5375999999999994</v>
      </c>
      <c r="J1662" s="26">
        <v>324</v>
      </c>
      <c r="K1662" s="26">
        <v>68</v>
      </c>
      <c r="L1662" s="27">
        <v>0.35620000000000002</v>
      </c>
      <c r="M1662" s="28">
        <v>1.2650084500000001</v>
      </c>
      <c r="N1662" s="29">
        <v>1</v>
      </c>
      <c r="O1662" s="31" t="s">
        <v>42</v>
      </c>
      <c r="P1662" s="31">
        <v>0.20949144650000001</v>
      </c>
      <c r="Q1662" s="31">
        <v>0.20949144650776999</v>
      </c>
      <c r="R1662" s="42"/>
      <c r="S1662" s="42" t="str">
        <f>IF(R1662="","",MAX(R1662,Q1662))</f>
        <v/>
      </c>
      <c r="T1662" s="27">
        <f>IF(A1662="placement",MIN(P1662,IF(S1662="",Q1662,S1662)),"")</f>
        <v>0.20949144650000001</v>
      </c>
      <c r="U1662" s="28">
        <f>IF($A1662="placement",T1662*J1662,"")</f>
        <v>67.875228665999998</v>
      </c>
      <c r="V1662" s="26">
        <f>IF($A1662="placement",U1662,IF($A1662="site",SUMIF($C:$C,$C1662,$U:$U),IF($A1662="user",SUMIF($B:$B,$B1662,$U:$U),SUM($U:$U))))</f>
        <v>67.875228665999998</v>
      </c>
      <c r="W1662" s="27">
        <f>V1662/J1662</f>
        <v>0.20949144649999998</v>
      </c>
    </row>
    <row r="1663" spans="1:23" x14ac:dyDescent="0.3">
      <c r="A1663" s="23" t="s">
        <v>14</v>
      </c>
      <c r="B1663" s="23" t="s">
        <v>8701</v>
      </c>
      <c r="C1663" s="23" t="s">
        <v>8703</v>
      </c>
      <c r="D1663" s="23" t="s">
        <v>8724</v>
      </c>
      <c r="E1663" s="23" t="s">
        <v>8725</v>
      </c>
      <c r="F1663" s="27">
        <v>0.33</v>
      </c>
      <c r="G1663" s="24">
        <v>1</v>
      </c>
      <c r="H1663" s="25">
        <v>152.0249</v>
      </c>
      <c r="I1663" s="25">
        <v>7.9383999999999997</v>
      </c>
      <c r="J1663" s="26">
        <v>323</v>
      </c>
      <c r="K1663" s="26">
        <v>84</v>
      </c>
      <c r="L1663" s="27">
        <v>5.2200000000000003E-2</v>
      </c>
      <c r="M1663" s="28">
        <v>1.3555147700000001</v>
      </c>
      <c r="N1663" s="29">
        <v>1</v>
      </c>
      <c r="O1663" s="31" t="s">
        <v>12</v>
      </c>
      <c r="P1663" s="31">
        <v>0.26227288300000001</v>
      </c>
      <c r="Q1663" s="31">
        <v>0.26227288296253798</v>
      </c>
      <c r="R1663" s="42"/>
      <c r="S1663" s="42" t="str">
        <f>IF(R1663="","",MAX(R1663,Q1663))</f>
        <v/>
      </c>
      <c r="T1663" s="27">
        <f>IF(A1663="placement",MIN(P1663,IF(S1663="",Q1663,S1663)),"")</f>
        <v>0.26227288296253798</v>
      </c>
      <c r="U1663" s="28">
        <f>IF($A1663="placement",T1663*J1663,"")</f>
        <v>84.71414119689976</v>
      </c>
      <c r="V1663" s="26">
        <f>IF($A1663="placement",U1663,IF($A1663="site",SUMIF($C:$C,$C1663,$U:$U),IF($A1663="user",SUMIF($B:$B,$B1663,$U:$U),SUM($U:$U))))</f>
        <v>84.71414119689976</v>
      </c>
      <c r="W1663" s="27">
        <f>V1663/J1663</f>
        <v>0.26227288296253798</v>
      </c>
    </row>
    <row r="1664" spans="1:23" x14ac:dyDescent="0.3">
      <c r="A1664" s="23" t="s">
        <v>14</v>
      </c>
      <c r="B1664" s="23" t="s">
        <v>3266</v>
      </c>
      <c r="C1664" s="23" t="s">
        <v>3268</v>
      </c>
      <c r="D1664" s="23" t="s">
        <v>3269</v>
      </c>
      <c r="E1664" s="23" t="s">
        <v>3270</v>
      </c>
      <c r="F1664" s="27">
        <v>0.25</v>
      </c>
      <c r="G1664" s="24">
        <v>0</v>
      </c>
      <c r="H1664" s="25">
        <v>28.662400000000002</v>
      </c>
      <c r="I1664" s="25">
        <v>6.5843999999999996</v>
      </c>
      <c r="J1664" s="26">
        <v>323</v>
      </c>
      <c r="K1664" s="26">
        <v>81</v>
      </c>
      <c r="L1664" s="27">
        <v>0.22969999999999999</v>
      </c>
      <c r="M1664" s="28">
        <v>1.63304586</v>
      </c>
      <c r="N1664" s="29">
        <v>1.1000000000000001</v>
      </c>
      <c r="O1664" s="31" t="s">
        <v>12</v>
      </c>
      <c r="P1664" s="31">
        <v>0.32641205610000001</v>
      </c>
      <c r="Q1664" s="31">
        <v>0.25</v>
      </c>
      <c r="R1664" s="42"/>
      <c r="S1664" s="42" t="str">
        <f>IF(R1664="","",MAX(R1664,Q1664))</f>
        <v/>
      </c>
      <c r="T1664" s="27">
        <f>IF(A1664="placement",MIN(P1664,IF(S1664="",Q1664,S1664)),"")</f>
        <v>0.25</v>
      </c>
      <c r="U1664" s="28">
        <f>IF($A1664="placement",T1664*J1664,"")</f>
        <v>80.75</v>
      </c>
      <c r="V1664" s="26">
        <f>IF($A1664="placement",U1664,IF($A1664="site",SUMIF($C:$C,$C1664,$U:$U),IF($A1664="user",SUMIF($B:$B,$B1664,$U:$U),SUM($U:$U))))</f>
        <v>80.75</v>
      </c>
      <c r="W1664" s="27">
        <f>V1664/J1664</f>
        <v>0.25</v>
      </c>
    </row>
    <row r="1665" spans="1:23" x14ac:dyDescent="0.3">
      <c r="A1665" s="23" t="s">
        <v>14</v>
      </c>
      <c r="B1665" s="23" t="s">
        <v>8483</v>
      </c>
      <c r="C1665" s="23" t="s">
        <v>8484</v>
      </c>
      <c r="D1665" s="23" t="s">
        <v>8486</v>
      </c>
      <c r="E1665" s="23" t="s">
        <v>8487</v>
      </c>
      <c r="F1665" s="27">
        <v>0.3</v>
      </c>
      <c r="G1665" s="24">
        <v>0</v>
      </c>
      <c r="H1665" s="25">
        <v>27.592400000000001</v>
      </c>
      <c r="I1665" s="25">
        <v>3.8250999999999999</v>
      </c>
      <c r="J1665" s="26">
        <v>323</v>
      </c>
      <c r="K1665" s="26">
        <v>70</v>
      </c>
      <c r="L1665" s="27">
        <v>0.1386</v>
      </c>
      <c r="M1665" s="28">
        <v>2.8123711500000002</v>
      </c>
      <c r="N1665" s="29">
        <v>2.2000000000000002</v>
      </c>
      <c r="O1665" s="31" t="s">
        <v>42</v>
      </c>
      <c r="P1665" s="31">
        <v>0.21774194080000001</v>
      </c>
      <c r="Q1665" s="31">
        <v>0.21774194083850701</v>
      </c>
      <c r="R1665" s="42"/>
      <c r="S1665" s="42" t="str">
        <f>IF(R1665="","",MAX(R1665,Q1665))</f>
        <v/>
      </c>
      <c r="T1665" s="27">
        <f>IF(A1665="placement",MIN(P1665,IF(S1665="",Q1665,S1665)),"")</f>
        <v>0.21774194080000001</v>
      </c>
      <c r="U1665" s="28">
        <f>IF($A1665="placement",T1665*J1665,"")</f>
        <v>70.330646878400003</v>
      </c>
      <c r="V1665" s="26">
        <f>IF($A1665="placement",U1665,IF($A1665="site",SUMIF($C:$C,$C1665,$U:$U),IF($A1665="user",SUMIF($B:$B,$B1665,$U:$U),SUM($U:$U))))</f>
        <v>70.330646878400003</v>
      </c>
      <c r="W1665" s="27">
        <f>V1665/J1665</f>
        <v>0.21774194080000001</v>
      </c>
    </row>
    <row r="1666" spans="1:23" x14ac:dyDescent="0.3">
      <c r="A1666" s="23" t="s">
        <v>14</v>
      </c>
      <c r="B1666" s="23" t="s">
        <v>8209</v>
      </c>
      <c r="C1666" s="23" t="s">
        <v>8211</v>
      </c>
      <c r="D1666" s="23" t="s">
        <v>8217</v>
      </c>
      <c r="E1666" s="23" t="s">
        <v>8218</v>
      </c>
      <c r="F1666" s="27">
        <v>0.25</v>
      </c>
      <c r="G1666" s="24">
        <v>1</v>
      </c>
      <c r="H1666" s="25">
        <v>500.42689999999999</v>
      </c>
      <c r="I1666" s="25">
        <v>49.595199999999998</v>
      </c>
      <c r="J1666" s="26">
        <v>322</v>
      </c>
      <c r="K1666" s="26">
        <v>81</v>
      </c>
      <c r="L1666" s="27">
        <v>9.9099999999999994E-2</v>
      </c>
      <c r="M1666" s="28">
        <v>0.21671043000000001</v>
      </c>
      <c r="N1666" s="29">
        <v>0.15</v>
      </c>
      <c r="O1666" s="31" t="s">
        <v>42</v>
      </c>
      <c r="P1666" s="31">
        <v>0.30783210119999999</v>
      </c>
      <c r="Q1666" s="31">
        <v>0.25</v>
      </c>
      <c r="R1666" s="42"/>
      <c r="S1666" s="42" t="str">
        <f>IF(R1666="","",MAX(R1666,Q1666))</f>
        <v/>
      </c>
      <c r="T1666" s="27">
        <f>IF(A1666="placement",MIN(P1666,IF(S1666="",Q1666,S1666)),"")</f>
        <v>0.25</v>
      </c>
      <c r="U1666" s="28">
        <f>IF($A1666="placement",T1666*J1666,"")</f>
        <v>80.5</v>
      </c>
      <c r="V1666" s="26">
        <f>IF($A1666="placement",U1666,IF($A1666="site",SUMIF($C:$C,$C1666,$U:$U),IF($A1666="user",SUMIF($B:$B,$B1666,$U:$U),SUM($U:$U))))</f>
        <v>80.5</v>
      </c>
      <c r="W1666" s="27">
        <f>V1666/J1666</f>
        <v>0.25</v>
      </c>
    </row>
    <row r="1667" spans="1:23" x14ac:dyDescent="0.3">
      <c r="A1667" s="23" t="s">
        <v>14</v>
      </c>
      <c r="B1667" s="23" t="s">
        <v>8423</v>
      </c>
      <c r="C1667" s="23" t="s">
        <v>8424</v>
      </c>
      <c r="D1667" s="23" t="s">
        <v>8437</v>
      </c>
      <c r="E1667" s="23" t="s">
        <v>8438</v>
      </c>
      <c r="F1667" s="27">
        <v>0.25</v>
      </c>
      <c r="G1667" s="24">
        <v>1</v>
      </c>
      <c r="H1667" s="25">
        <v>185.2902</v>
      </c>
      <c r="I1667" s="25">
        <v>57.365299999999998</v>
      </c>
      <c r="J1667" s="26">
        <v>322</v>
      </c>
      <c r="K1667" s="26">
        <v>81</v>
      </c>
      <c r="L1667" s="27">
        <v>0.30959999999999999</v>
      </c>
      <c r="M1667" s="28">
        <v>0.18719048999999999</v>
      </c>
      <c r="N1667" s="29">
        <v>0.1</v>
      </c>
      <c r="O1667" s="31" t="s">
        <v>12</v>
      </c>
      <c r="P1667" s="31">
        <v>0.46578481570000002</v>
      </c>
      <c r="Q1667" s="31">
        <v>0.249999999999999</v>
      </c>
      <c r="R1667" s="42"/>
      <c r="S1667" s="42" t="str">
        <f>IF(R1667="","",MAX(R1667,Q1667))</f>
        <v/>
      </c>
      <c r="T1667" s="27">
        <f>IF(A1667="placement",MIN(P1667,IF(S1667="",Q1667,S1667)),"")</f>
        <v>0.249999999999999</v>
      </c>
      <c r="U1667" s="28">
        <f>IF($A1667="placement",T1667*J1667,"")</f>
        <v>80.499999999999673</v>
      </c>
      <c r="V1667" s="26">
        <f>IF($A1667="placement",U1667,IF($A1667="site",SUMIF($C:$C,$C1667,$U:$U),IF($A1667="user",SUMIF($B:$B,$B1667,$U:$U),SUM($U:$U))))</f>
        <v>80.499999999999673</v>
      </c>
      <c r="W1667" s="27">
        <f>V1667/J1667</f>
        <v>0.24999999999999897</v>
      </c>
    </row>
    <row r="1668" spans="1:23" x14ac:dyDescent="0.3">
      <c r="A1668" s="17" t="s">
        <v>14</v>
      </c>
      <c r="B1668" s="17" t="s">
        <v>1350</v>
      </c>
      <c r="C1668" s="17" t="s">
        <v>1352</v>
      </c>
      <c r="D1668" s="17" t="s">
        <v>1405</v>
      </c>
      <c r="E1668" s="17" t="s">
        <v>1406</v>
      </c>
      <c r="F1668" s="18">
        <v>0.05</v>
      </c>
      <c r="G1668" s="36">
        <v>1</v>
      </c>
      <c r="H1668" s="37">
        <v>97.944299999999998</v>
      </c>
      <c r="I1668" s="37">
        <v>11.150600000000001</v>
      </c>
      <c r="J1668" s="19">
        <v>322</v>
      </c>
      <c r="K1668" s="19">
        <v>16</v>
      </c>
      <c r="L1668" s="18">
        <v>0.1138</v>
      </c>
      <c r="M1668" s="20">
        <v>0.96144744999999998</v>
      </c>
      <c r="N1668" s="21">
        <v>0.8</v>
      </c>
      <c r="O1668" s="22" t="s">
        <v>70</v>
      </c>
      <c r="P1668" s="22">
        <v>0.16792124219999999</v>
      </c>
      <c r="Q1668" s="22">
        <v>4.9999999999999899E-2</v>
      </c>
      <c r="R1668" s="43"/>
      <c r="S1668" s="42" t="str">
        <f>IF(R1668="","",MAX(R1668,Q1668))</f>
        <v/>
      </c>
      <c r="T1668" s="27">
        <f>IF(A1668="placement",MIN(P1668,IF(S1668="",Q1668,S1668)),"")</f>
        <v>4.9999999999999899E-2</v>
      </c>
      <c r="U1668" s="20">
        <f>IF($A1668="placement",T1668*J1668,"")</f>
        <v>16.099999999999966</v>
      </c>
      <c r="V1668" s="19">
        <f>IF($A1668="placement",U1668,IF($A1668="site",SUMIF($C:$C,$C1668,$U:$U),IF($A1668="user",SUMIF($B:$B,$B1668,$U:$U),SUM($U:$U))))</f>
        <v>16.099999999999966</v>
      </c>
      <c r="W1668" s="18">
        <f>V1668/J1668</f>
        <v>4.9999999999999892E-2</v>
      </c>
    </row>
    <row r="1669" spans="1:23" x14ac:dyDescent="0.3">
      <c r="A1669" s="11" t="s">
        <v>14</v>
      </c>
      <c r="B1669" s="11" t="s">
        <v>1350</v>
      </c>
      <c r="C1669" s="11" t="s">
        <v>1352</v>
      </c>
      <c r="D1669" s="11" t="s">
        <v>1431</v>
      </c>
      <c r="E1669" s="11" t="s">
        <v>1432</v>
      </c>
      <c r="F1669" s="12">
        <v>0.05</v>
      </c>
      <c r="G1669" s="33">
        <v>1</v>
      </c>
      <c r="H1669" s="34">
        <v>98.569599999999994</v>
      </c>
      <c r="I1669" s="34">
        <v>15.8269</v>
      </c>
      <c r="J1669" s="13">
        <v>322</v>
      </c>
      <c r="K1669" s="13">
        <v>16</v>
      </c>
      <c r="L1669" s="12">
        <v>0.16059999999999999</v>
      </c>
      <c r="M1669" s="14">
        <v>0.67753061000000003</v>
      </c>
      <c r="N1669" s="15">
        <v>0.6</v>
      </c>
      <c r="O1669" s="16" t="s">
        <v>70</v>
      </c>
      <c r="P1669" s="16">
        <v>0.1144311548</v>
      </c>
      <c r="Q1669" s="16">
        <v>4.9999999999999899E-2</v>
      </c>
      <c r="R1669" s="44"/>
      <c r="S1669" s="42" t="str">
        <f>IF(R1669="","",MAX(R1669,Q1669))</f>
        <v/>
      </c>
      <c r="T1669" s="27">
        <f>IF(A1669="placement",MIN(P1669,IF(S1669="",Q1669,S1669)),"")</f>
        <v>4.9999999999999899E-2</v>
      </c>
      <c r="U1669" s="14">
        <f>IF($A1669="placement",T1669*J1669,"")</f>
        <v>16.099999999999966</v>
      </c>
      <c r="V1669" s="13">
        <f>IF($A1669="placement",U1669,IF($A1669="site",SUMIF($C:$C,$C1669,$U:$U),IF($A1669="user",SUMIF($B:$B,$B1669,$U:$U),SUM($U:$U))))</f>
        <v>16.099999999999966</v>
      </c>
      <c r="W1669" s="12">
        <f>V1669/J1669</f>
        <v>4.9999999999999892E-2</v>
      </c>
    </row>
    <row r="1670" spans="1:23" x14ac:dyDescent="0.3">
      <c r="A1670" s="11" t="s">
        <v>14</v>
      </c>
      <c r="B1670" s="11" t="s">
        <v>6353</v>
      </c>
      <c r="C1670" s="11" t="s">
        <v>6355</v>
      </c>
      <c r="D1670" s="11" t="s">
        <v>10996</v>
      </c>
      <c r="E1670" s="11" t="s">
        <v>10997</v>
      </c>
      <c r="F1670" s="12">
        <v>0.25</v>
      </c>
      <c r="G1670" s="33">
        <v>0</v>
      </c>
      <c r="H1670" s="34">
        <v>16.183299999999999</v>
      </c>
      <c r="I1670" s="34">
        <v>10.388999999999999</v>
      </c>
      <c r="J1670" s="13">
        <v>321</v>
      </c>
      <c r="K1670" s="13">
        <v>80</v>
      </c>
      <c r="L1670" s="12">
        <v>0.64200000000000002</v>
      </c>
      <c r="M1670" s="14">
        <v>1.02858999</v>
      </c>
      <c r="N1670" s="15">
        <v>0.5</v>
      </c>
      <c r="O1670" s="16" t="s">
        <v>70</v>
      </c>
      <c r="P1670" s="16">
        <v>0.51389766199999998</v>
      </c>
      <c r="Q1670" s="16">
        <v>0.25</v>
      </c>
      <c r="R1670" s="44"/>
      <c r="S1670" s="42" t="str">
        <f>IF(R1670="","",MAX(R1670,Q1670))</f>
        <v/>
      </c>
      <c r="T1670" s="27">
        <f>IF(A1670="placement",MIN(P1670,IF(S1670="",Q1670,S1670)),"")</f>
        <v>0.25</v>
      </c>
      <c r="U1670" s="14">
        <f>IF($A1670="placement",T1670*J1670,"")</f>
        <v>80.25</v>
      </c>
      <c r="V1670" s="13">
        <f>IF($A1670="placement",U1670,IF($A1670="site",SUMIF($C:$C,$C1670,$U:$U),IF($A1670="user",SUMIF($B:$B,$B1670,$U:$U),SUM($U:$U))))</f>
        <v>80.25</v>
      </c>
      <c r="W1670" s="12">
        <f>V1670/J1670</f>
        <v>0.25</v>
      </c>
    </row>
    <row r="1671" spans="1:23" x14ac:dyDescent="0.3">
      <c r="A1671" s="23" t="s">
        <v>14</v>
      </c>
      <c r="B1671" s="23" t="s">
        <v>678</v>
      </c>
      <c r="C1671" s="23" t="s">
        <v>680</v>
      </c>
      <c r="D1671" s="23" t="s">
        <v>814</v>
      </c>
      <c r="E1671" s="23" t="s">
        <v>815</v>
      </c>
      <c r="F1671" s="27">
        <v>0.25</v>
      </c>
      <c r="G1671" s="24">
        <v>1</v>
      </c>
      <c r="H1671" s="25">
        <v>85.730900000000005</v>
      </c>
      <c r="I1671" s="25">
        <v>17.159600000000001</v>
      </c>
      <c r="J1671" s="26">
        <v>321</v>
      </c>
      <c r="K1671" s="26">
        <v>80</v>
      </c>
      <c r="L1671" s="27">
        <v>0.20019999999999999</v>
      </c>
      <c r="M1671" s="28">
        <v>0.62445689000000004</v>
      </c>
      <c r="N1671" s="29">
        <v>0.3</v>
      </c>
      <c r="O1671" s="31" t="s">
        <v>12</v>
      </c>
      <c r="P1671" s="31">
        <v>0.51958252559999996</v>
      </c>
      <c r="Q1671" s="31">
        <v>0.249999999999999</v>
      </c>
      <c r="R1671" s="42"/>
      <c r="S1671" s="42" t="str">
        <f>IF(R1671="","",MAX(R1671,Q1671))</f>
        <v/>
      </c>
      <c r="T1671" s="27">
        <f>IF(A1671="placement",MIN(P1671,IF(S1671="",Q1671,S1671)),"")</f>
        <v>0.249999999999999</v>
      </c>
      <c r="U1671" s="28">
        <f>IF($A1671="placement",T1671*J1671,"")</f>
        <v>80.249999999999673</v>
      </c>
      <c r="V1671" s="26">
        <f>IF($A1671="placement",U1671,IF($A1671="site",SUMIF($C:$C,$C1671,$U:$U),IF($A1671="user",SUMIF($B:$B,$B1671,$U:$U),SUM($U:$U))))</f>
        <v>80.249999999999673</v>
      </c>
      <c r="W1671" s="27">
        <f>V1671/J1671</f>
        <v>0.24999999999999897</v>
      </c>
    </row>
    <row r="1672" spans="1:23" hidden="1" x14ac:dyDescent="0.3">
      <c r="A1672" s="23" t="s">
        <v>13</v>
      </c>
      <c r="B1672" s="23" t="s">
        <v>4271</v>
      </c>
      <c r="C1672" s="23" t="s">
        <v>4272</v>
      </c>
      <c r="D1672" s="23" t="s">
        <v>9898</v>
      </c>
      <c r="E1672" s="23"/>
      <c r="F1672" s="27">
        <v>0.22389999999999999</v>
      </c>
      <c r="G1672" s="24">
        <v>0</v>
      </c>
      <c r="H1672" s="25">
        <v>172.57939999999999</v>
      </c>
      <c r="I1672" s="25">
        <v>75.438400000000001</v>
      </c>
      <c r="J1672" s="26">
        <v>1705</v>
      </c>
      <c r="K1672" s="26">
        <v>382</v>
      </c>
      <c r="L1672" s="27">
        <v>0.43709999999999999</v>
      </c>
      <c r="M1672" s="28">
        <v>0.75351360999999994</v>
      </c>
      <c r="N1672" s="29">
        <v>0.3</v>
      </c>
      <c r="O1672" s="31"/>
      <c r="P1672" s="31">
        <v>0.60186518550000001</v>
      </c>
      <c r="Q1672" s="31">
        <v>0.22391418040606501</v>
      </c>
      <c r="R1672" s="42"/>
      <c r="S1672" s="42" t="str">
        <f>IF(R1672="","",MAX(R1672,Q1672))</f>
        <v/>
      </c>
      <c r="T1672" s="27" t="str">
        <f>IF(A1672="placement",MIN(P1672,IF(S1672="",Q1672,S1672)),"")</f>
        <v/>
      </c>
      <c r="U1672" s="28" t="str">
        <f>IF($A1672="placement",T1672*J1672,"")</f>
        <v/>
      </c>
      <c r="V1672" s="26">
        <f>IF($A1672="placement",U1672,IF($A1672="site",SUMIF($C:$C,$C1672,$U:$U),IF($A1672="user",SUMIF($B:$B,$B1672,$U:$U),SUM($U:$U))))</f>
        <v>377.39999999999935</v>
      </c>
      <c r="W1672" s="27">
        <f>V1672/J1672</f>
        <v>0.22134897360703773</v>
      </c>
    </row>
    <row r="1673" spans="1:23" hidden="1" x14ac:dyDescent="0.3">
      <c r="A1673" s="23" t="s">
        <v>10</v>
      </c>
      <c r="B1673" s="23" t="s">
        <v>4376</v>
      </c>
      <c r="C1673" s="23" t="s">
        <v>9898</v>
      </c>
      <c r="D1673" s="23" t="s">
        <v>9898</v>
      </c>
      <c r="E1673" s="23"/>
      <c r="F1673" s="27">
        <v>0.25</v>
      </c>
      <c r="G1673" s="24">
        <v>0</v>
      </c>
      <c r="H1673" s="25">
        <v>92.932400000000001</v>
      </c>
      <c r="I1673" s="25">
        <v>15.5916</v>
      </c>
      <c r="J1673" s="26">
        <v>246</v>
      </c>
      <c r="K1673" s="26">
        <v>62</v>
      </c>
      <c r="L1673" s="27">
        <v>0.1678</v>
      </c>
      <c r="M1673" s="28">
        <v>0.52610659999999998</v>
      </c>
      <c r="N1673" s="29">
        <v>0.3</v>
      </c>
      <c r="O1673" s="31"/>
      <c r="P1673" s="31">
        <v>0.4297733534</v>
      </c>
      <c r="Q1673" s="31">
        <v>0.249999999999999</v>
      </c>
      <c r="R1673" s="42"/>
      <c r="S1673" s="42" t="str">
        <f>IF(R1673="","",MAX(R1673,Q1673))</f>
        <v/>
      </c>
      <c r="T1673" s="27" t="str">
        <f>IF(A1673="placement",MIN(P1673,IF(S1673="",Q1673,S1673)),"")</f>
        <v/>
      </c>
      <c r="U1673" s="28" t="str">
        <f>IF($A1673="placement",T1673*J1673,"")</f>
        <v/>
      </c>
      <c r="V1673" s="26">
        <f>IF($A1673="placement",U1673,IF($A1673="site",SUMIF($C:$C,$C1673,$U:$U),IF($A1673="user",SUMIF($B:$B,$B1673,$U:$U),SUM($U:$U))))</f>
        <v>61.5</v>
      </c>
      <c r="W1673" s="27">
        <f>V1673/J1673</f>
        <v>0.25</v>
      </c>
    </row>
    <row r="1674" spans="1:23" x14ac:dyDescent="0.3">
      <c r="A1674" s="23" t="s">
        <v>14</v>
      </c>
      <c r="B1674" s="23" t="s">
        <v>2439</v>
      </c>
      <c r="C1674" s="23" t="s">
        <v>2441</v>
      </c>
      <c r="D1674" s="23" t="s">
        <v>2470</v>
      </c>
      <c r="E1674" s="23" t="s">
        <v>2471</v>
      </c>
      <c r="F1674" s="27">
        <v>0.25</v>
      </c>
      <c r="G1674" s="24">
        <v>1</v>
      </c>
      <c r="H1674" s="25">
        <v>79.831299999999999</v>
      </c>
      <c r="I1674" s="25">
        <v>5.7584</v>
      </c>
      <c r="J1674" s="26">
        <v>321</v>
      </c>
      <c r="K1674" s="26">
        <v>62</v>
      </c>
      <c r="L1674" s="27">
        <v>7.2099999999999997E-2</v>
      </c>
      <c r="M1674" s="28">
        <v>1.8563355100000001</v>
      </c>
      <c r="N1674" s="29">
        <v>1.5</v>
      </c>
      <c r="O1674" s="31" t="s">
        <v>12</v>
      </c>
      <c r="P1674" s="31">
        <v>0.19195641629999999</v>
      </c>
      <c r="Q1674" s="31">
        <v>0.191956416277208</v>
      </c>
      <c r="R1674" s="42"/>
      <c r="S1674" s="42" t="str">
        <f>IF(R1674="","",MAX(R1674,Q1674))</f>
        <v/>
      </c>
      <c r="T1674" s="27">
        <f>IF(A1674="placement",MIN(P1674,IF(S1674="",Q1674,S1674)),"")</f>
        <v>0.191956416277208</v>
      </c>
      <c r="U1674" s="28">
        <f>IF($A1674="placement",T1674*J1674,"")</f>
        <v>61.61800962498377</v>
      </c>
      <c r="V1674" s="26">
        <f>IF($A1674="placement",U1674,IF($A1674="site",SUMIF($C:$C,$C1674,$U:$U),IF($A1674="user",SUMIF($B:$B,$B1674,$U:$U),SUM($U:$U))))</f>
        <v>61.61800962498377</v>
      </c>
      <c r="W1674" s="27">
        <f>V1674/J1674</f>
        <v>0.191956416277208</v>
      </c>
    </row>
    <row r="1675" spans="1:23" x14ac:dyDescent="0.3">
      <c r="A1675" s="23" t="s">
        <v>14</v>
      </c>
      <c r="B1675" s="23" t="s">
        <v>4710</v>
      </c>
      <c r="C1675" s="23" t="s">
        <v>4712</v>
      </c>
      <c r="D1675" s="23" t="s">
        <v>4723</v>
      </c>
      <c r="E1675" s="23" t="s">
        <v>4724</v>
      </c>
      <c r="F1675" s="27">
        <v>0.33</v>
      </c>
      <c r="G1675" s="24">
        <v>1</v>
      </c>
      <c r="H1675" s="25">
        <v>205.60560000000001</v>
      </c>
      <c r="I1675" s="25">
        <v>8.9822000000000006</v>
      </c>
      <c r="J1675" s="26">
        <v>321</v>
      </c>
      <c r="K1675" s="26">
        <v>52</v>
      </c>
      <c r="L1675" s="27">
        <v>4.3700000000000003E-2</v>
      </c>
      <c r="M1675" s="28">
        <v>1.1911634900000001</v>
      </c>
      <c r="N1675" s="29">
        <v>1</v>
      </c>
      <c r="O1675" s="31" t="s">
        <v>12</v>
      </c>
      <c r="P1675" s="31">
        <v>0.16048467850000001</v>
      </c>
      <c r="Q1675" s="31">
        <v>0.16048467854996901</v>
      </c>
      <c r="R1675" s="42"/>
      <c r="S1675" s="42" t="str">
        <f>IF(R1675="","",MAX(R1675,Q1675))</f>
        <v/>
      </c>
      <c r="T1675" s="27">
        <f>IF(A1675="placement",MIN(P1675,IF(S1675="",Q1675,S1675)),"")</f>
        <v>0.16048467850000001</v>
      </c>
      <c r="U1675" s="28">
        <f>IF($A1675="placement",T1675*J1675,"")</f>
        <v>51.515581798500001</v>
      </c>
      <c r="V1675" s="26">
        <f>IF($A1675="placement",U1675,IF($A1675="site",SUMIF($C:$C,$C1675,$U:$U),IF($A1675="user",SUMIF($B:$B,$B1675,$U:$U),SUM($U:$U))))</f>
        <v>51.515581798500001</v>
      </c>
      <c r="W1675" s="27">
        <f>V1675/J1675</f>
        <v>0.16048467850000001</v>
      </c>
    </row>
    <row r="1676" spans="1:23" x14ac:dyDescent="0.3">
      <c r="A1676" s="11" t="s">
        <v>14</v>
      </c>
      <c r="B1676" s="11" t="s">
        <v>1708</v>
      </c>
      <c r="C1676" s="11" t="s">
        <v>1709</v>
      </c>
      <c r="D1676" s="11" t="s">
        <v>1990</v>
      </c>
      <c r="E1676" s="11" t="s">
        <v>1991</v>
      </c>
      <c r="F1676" s="12">
        <v>0.15</v>
      </c>
      <c r="G1676" s="33">
        <v>0</v>
      </c>
      <c r="H1676" s="34">
        <v>10.249000000000001</v>
      </c>
      <c r="I1676" s="34">
        <v>5.4067999999999996</v>
      </c>
      <c r="J1676" s="13">
        <v>321</v>
      </c>
      <c r="K1676" s="13">
        <v>48</v>
      </c>
      <c r="L1676" s="12">
        <v>0.52749999999999997</v>
      </c>
      <c r="M1676" s="14">
        <v>1.9814756600000001</v>
      </c>
      <c r="N1676" s="15">
        <v>1.4</v>
      </c>
      <c r="O1676" s="16" t="s">
        <v>42</v>
      </c>
      <c r="P1676" s="16">
        <v>0.29345586769999998</v>
      </c>
      <c r="Q1676" s="16">
        <v>0.15</v>
      </c>
      <c r="R1676" s="44"/>
      <c r="S1676" s="42" t="str">
        <f>IF(R1676="","",MAX(R1676,Q1676))</f>
        <v/>
      </c>
      <c r="T1676" s="27">
        <f>IF(A1676="placement",MIN(P1676,IF(S1676="",Q1676,S1676)),"")</f>
        <v>0.15</v>
      </c>
      <c r="U1676" s="14">
        <f>IF($A1676="placement",T1676*J1676,"")</f>
        <v>48.15</v>
      </c>
      <c r="V1676" s="13">
        <f>IF($A1676="placement",U1676,IF($A1676="site",SUMIF($C:$C,$C1676,$U:$U),IF($A1676="user",SUMIF($B:$B,$B1676,$U:$U),SUM($U:$U))))</f>
        <v>48.15</v>
      </c>
      <c r="W1676" s="12">
        <f>V1676/J1676</f>
        <v>0.15</v>
      </c>
    </row>
    <row r="1677" spans="1:23" x14ac:dyDescent="0.3">
      <c r="A1677" s="23" t="s">
        <v>14</v>
      </c>
      <c r="B1677" s="23" t="s">
        <v>9473</v>
      </c>
      <c r="C1677" s="23" t="s">
        <v>9475</v>
      </c>
      <c r="D1677" s="32" t="s">
        <v>9484</v>
      </c>
      <c r="E1677" s="23" t="s">
        <v>9485</v>
      </c>
      <c r="F1677" s="27">
        <v>0.35</v>
      </c>
      <c r="G1677" s="24">
        <v>0</v>
      </c>
      <c r="H1677" s="25">
        <v>33.654800000000002</v>
      </c>
      <c r="I1677" s="25">
        <v>15.917899999999999</v>
      </c>
      <c r="J1677" s="26">
        <v>320</v>
      </c>
      <c r="K1677" s="26">
        <v>112</v>
      </c>
      <c r="L1677" s="27">
        <v>0.47299999999999998</v>
      </c>
      <c r="M1677" s="28">
        <v>0.66929952999999998</v>
      </c>
      <c r="N1677" s="29">
        <v>0.3</v>
      </c>
      <c r="O1677" s="31" t="s">
        <v>42</v>
      </c>
      <c r="P1677" s="31">
        <v>0.55177019100000002</v>
      </c>
      <c r="Q1677" s="31">
        <v>0.35</v>
      </c>
      <c r="R1677" s="42"/>
      <c r="S1677" s="42" t="str">
        <f>IF(R1677="","",MAX(R1677,Q1677))</f>
        <v/>
      </c>
      <c r="T1677" s="27">
        <f>IF(A1677="placement",MIN(P1677,IF(S1677="",Q1677,S1677)),"")</f>
        <v>0.35</v>
      </c>
      <c r="U1677" s="28">
        <f>IF($A1677="placement",T1677*J1677,"")</f>
        <v>112</v>
      </c>
      <c r="V1677" s="26">
        <f>IF($A1677="placement",U1677,IF($A1677="site",SUMIF($C:$C,$C1677,$U:$U),IF($A1677="user",SUMIF($B:$B,$B1677,$U:$U),SUM($U:$U))))</f>
        <v>112</v>
      </c>
      <c r="W1677" s="27">
        <f>V1677/J1677</f>
        <v>0.35</v>
      </c>
    </row>
    <row r="1678" spans="1:23" x14ac:dyDescent="0.3">
      <c r="A1678" s="23" t="s">
        <v>14</v>
      </c>
      <c r="B1678" s="23" t="s">
        <v>3152</v>
      </c>
      <c r="C1678" s="23" t="s">
        <v>3154</v>
      </c>
      <c r="D1678" s="23" t="s">
        <v>3181</v>
      </c>
      <c r="E1678" s="23" t="s">
        <v>3182</v>
      </c>
      <c r="F1678" s="27">
        <v>0.25</v>
      </c>
      <c r="G1678" s="24">
        <v>0</v>
      </c>
      <c r="H1678" s="25">
        <v>14.616300000000001</v>
      </c>
      <c r="I1678" s="25">
        <v>7.1738999999999997</v>
      </c>
      <c r="J1678" s="26">
        <v>320</v>
      </c>
      <c r="K1678" s="26">
        <v>80</v>
      </c>
      <c r="L1678" s="27">
        <v>0.49080000000000001</v>
      </c>
      <c r="M1678" s="28">
        <v>1.48662319</v>
      </c>
      <c r="N1678" s="46">
        <v>0.8</v>
      </c>
      <c r="O1678" s="31" t="s">
        <v>12</v>
      </c>
      <c r="P1678" s="31">
        <v>0.46186767039999999</v>
      </c>
      <c r="Q1678" s="31">
        <v>0.249999999999999</v>
      </c>
      <c r="R1678" s="42"/>
      <c r="S1678" s="42" t="str">
        <f>IF(R1678="","",MAX(R1678,Q1678))</f>
        <v/>
      </c>
      <c r="T1678" s="27">
        <f>IF(A1678="placement",MIN(P1678,IF(S1678="",Q1678,S1678)),"")</f>
        <v>0.249999999999999</v>
      </c>
      <c r="U1678" s="28">
        <f>IF($A1678="placement",T1678*J1678,"")</f>
        <v>79.999999999999687</v>
      </c>
      <c r="V1678" s="26">
        <f>IF($A1678="placement",U1678,IF($A1678="site",SUMIF($C:$C,$C1678,$U:$U),IF($A1678="user",SUMIF($B:$B,$B1678,$U:$U),SUM($U:$U))))</f>
        <v>79.999999999999687</v>
      </c>
      <c r="W1678" s="27">
        <f>V1678/J1678</f>
        <v>0.24999999999999903</v>
      </c>
    </row>
    <row r="1679" spans="1:23" x14ac:dyDescent="0.3">
      <c r="A1679" s="23" t="s">
        <v>14</v>
      </c>
      <c r="B1679" s="23" t="s">
        <v>1708</v>
      </c>
      <c r="C1679" s="23" t="s">
        <v>1709</v>
      </c>
      <c r="D1679" s="23" t="s">
        <v>1924</v>
      </c>
      <c r="E1679" s="23" t="s">
        <v>1925</v>
      </c>
      <c r="F1679" s="27">
        <v>0.15</v>
      </c>
      <c r="G1679" s="24">
        <v>0</v>
      </c>
      <c r="H1679" s="25">
        <v>11.766400000000001</v>
      </c>
      <c r="I1679" s="25">
        <v>5.3989000000000003</v>
      </c>
      <c r="J1679" s="26">
        <v>320</v>
      </c>
      <c r="K1679" s="26">
        <v>48</v>
      </c>
      <c r="L1679" s="27">
        <v>0.45879999999999999</v>
      </c>
      <c r="M1679" s="28">
        <v>1.9765760400000001</v>
      </c>
      <c r="N1679" s="29">
        <v>1.45</v>
      </c>
      <c r="O1679" s="31" t="s">
        <v>42</v>
      </c>
      <c r="P1679" s="31">
        <v>0.2664081874</v>
      </c>
      <c r="Q1679" s="31">
        <v>0.15</v>
      </c>
      <c r="R1679" s="42"/>
      <c r="S1679" s="42" t="str">
        <f>IF(R1679="","",MAX(R1679,Q1679))</f>
        <v/>
      </c>
      <c r="T1679" s="27">
        <f>IF(A1679="placement",MIN(P1679,IF(S1679="",Q1679,S1679)),"")</f>
        <v>0.15</v>
      </c>
      <c r="U1679" s="28">
        <f>IF($A1679="placement",T1679*J1679,"")</f>
        <v>48</v>
      </c>
      <c r="V1679" s="26">
        <f>IF($A1679="placement",U1679,IF($A1679="site",SUMIF($C:$C,$C1679,$U:$U),IF($A1679="user",SUMIF($B:$B,$B1679,$U:$U),SUM($U:$U))))</f>
        <v>48</v>
      </c>
      <c r="W1679" s="27">
        <f>V1679/J1679</f>
        <v>0.15</v>
      </c>
    </row>
    <row r="1680" spans="1:23" x14ac:dyDescent="0.3">
      <c r="A1680" s="23" t="s">
        <v>14</v>
      </c>
      <c r="B1680" s="23" t="s">
        <v>5764</v>
      </c>
      <c r="C1680" s="23" t="s">
        <v>5766</v>
      </c>
      <c r="D1680" s="23" t="s">
        <v>5943</v>
      </c>
      <c r="E1680" s="23" t="s">
        <v>5944</v>
      </c>
      <c r="F1680" s="27">
        <v>0.15</v>
      </c>
      <c r="G1680" s="24">
        <v>1</v>
      </c>
      <c r="H1680" s="25">
        <v>33.235100000000003</v>
      </c>
      <c r="I1680" s="25">
        <v>6.6962999999999999</v>
      </c>
      <c r="J1680" s="26">
        <v>320</v>
      </c>
      <c r="K1680" s="26">
        <v>48</v>
      </c>
      <c r="L1680" s="27">
        <v>0.20150000000000001</v>
      </c>
      <c r="M1680" s="28">
        <v>1.59119875</v>
      </c>
      <c r="N1680" s="29">
        <v>1</v>
      </c>
      <c r="O1680" s="31" t="s">
        <v>42</v>
      </c>
      <c r="P1680" s="31">
        <v>0.37154299369999999</v>
      </c>
      <c r="Q1680" s="31">
        <v>0.15</v>
      </c>
      <c r="R1680" s="42"/>
      <c r="S1680" s="42" t="str">
        <f>IF(R1680="","",MAX(R1680,Q1680))</f>
        <v/>
      </c>
      <c r="T1680" s="27">
        <f>IF(A1680="placement",MIN(P1680,IF(S1680="",Q1680,S1680)),"")</f>
        <v>0.15</v>
      </c>
      <c r="U1680" s="28">
        <f>IF($A1680="placement",T1680*J1680,"")</f>
        <v>48</v>
      </c>
      <c r="V1680" s="26">
        <f>IF($A1680="placement",U1680,IF($A1680="site",SUMIF($C:$C,$C1680,$U:$U),IF($A1680="user",SUMIF($B:$B,$B1680,$U:$U),SUM($U:$U))))</f>
        <v>48</v>
      </c>
      <c r="W1680" s="27">
        <f>V1680/J1680</f>
        <v>0.15</v>
      </c>
    </row>
    <row r="1681" spans="1:23" x14ac:dyDescent="0.3">
      <c r="A1681" s="23" t="s">
        <v>14</v>
      </c>
      <c r="B1681" s="23" t="s">
        <v>5211</v>
      </c>
      <c r="C1681" s="23" t="s">
        <v>5213</v>
      </c>
      <c r="D1681" s="23" t="s">
        <v>5276</v>
      </c>
      <c r="E1681" s="23" t="s">
        <v>5277</v>
      </c>
      <c r="F1681" s="27">
        <v>0.33</v>
      </c>
      <c r="G1681" s="24">
        <v>0</v>
      </c>
      <c r="H1681" s="25">
        <v>17.825600000000001</v>
      </c>
      <c r="I1681" s="25">
        <v>9.4998000000000005</v>
      </c>
      <c r="J1681" s="26">
        <v>319</v>
      </c>
      <c r="K1681" s="26">
        <v>93</v>
      </c>
      <c r="L1681" s="27">
        <v>0.53290000000000004</v>
      </c>
      <c r="M1681" s="28">
        <v>1.12005534</v>
      </c>
      <c r="N1681" s="29">
        <v>0.8</v>
      </c>
      <c r="O1681" s="31" t="s">
        <v>12</v>
      </c>
      <c r="P1681" s="31">
        <v>0.28574957709999999</v>
      </c>
      <c r="Q1681" s="31">
        <v>0.28574957707902499</v>
      </c>
      <c r="R1681" s="42"/>
      <c r="S1681" s="42" t="str">
        <f>IF(R1681="","",MAX(R1681,Q1681))</f>
        <v/>
      </c>
      <c r="T1681" s="27">
        <f>IF(A1681="placement",MIN(P1681,IF(S1681="",Q1681,S1681)),"")</f>
        <v>0.28574957707902499</v>
      </c>
      <c r="U1681" s="28">
        <f>IF($A1681="placement",T1681*J1681,"")</f>
        <v>91.154115088208968</v>
      </c>
      <c r="V1681" s="26">
        <f>IF($A1681="placement",U1681,IF($A1681="site",SUMIF($C:$C,$C1681,$U:$U),IF($A1681="user",SUMIF($B:$B,$B1681,$U:$U),SUM($U:$U))))</f>
        <v>91.154115088208968</v>
      </c>
      <c r="W1681" s="27">
        <f>V1681/J1681</f>
        <v>0.28574957707902499</v>
      </c>
    </row>
    <row r="1682" spans="1:23" x14ac:dyDescent="0.3">
      <c r="A1682" s="23" t="s">
        <v>14</v>
      </c>
      <c r="B1682" s="23" t="s">
        <v>4752</v>
      </c>
      <c r="C1682" s="23" t="s">
        <v>4754</v>
      </c>
      <c r="D1682" s="23" t="s">
        <v>4779</v>
      </c>
      <c r="E1682" s="23" t="s">
        <v>4780</v>
      </c>
      <c r="F1682" s="27">
        <v>0.25</v>
      </c>
      <c r="G1682" s="24">
        <v>1</v>
      </c>
      <c r="H1682" s="25">
        <v>156.04689999999999</v>
      </c>
      <c r="I1682" s="25">
        <v>15.948</v>
      </c>
      <c r="J1682" s="26">
        <v>319</v>
      </c>
      <c r="K1682" s="26">
        <v>73</v>
      </c>
      <c r="L1682" s="27">
        <v>0.1022</v>
      </c>
      <c r="M1682" s="28">
        <v>0.66703751</v>
      </c>
      <c r="N1682" s="29">
        <v>0.25</v>
      </c>
      <c r="O1682" s="31" t="s">
        <v>12</v>
      </c>
      <c r="P1682" s="31">
        <v>0.62520848610000002</v>
      </c>
      <c r="Q1682" s="31">
        <v>0.25</v>
      </c>
      <c r="R1682" s="42"/>
      <c r="S1682" s="42" t="str">
        <f>IF(R1682="","",MAX(R1682,Q1682))</f>
        <v/>
      </c>
      <c r="T1682" s="27">
        <f>IF(A1682="placement",MIN(P1682,IF(S1682="",Q1682,S1682)),"")</f>
        <v>0.25</v>
      </c>
      <c r="U1682" s="28">
        <f>IF($A1682="placement",T1682*J1682,"")</f>
        <v>79.75</v>
      </c>
      <c r="V1682" s="26">
        <f>IF($A1682="placement",U1682,IF($A1682="site",SUMIF($C:$C,$C1682,$U:$U),IF($A1682="user",SUMIF($B:$B,$B1682,$U:$U),SUM($U:$U))))</f>
        <v>79.75</v>
      </c>
      <c r="W1682" s="27">
        <f>V1682/J1682</f>
        <v>0.25</v>
      </c>
    </row>
    <row r="1683" spans="1:23" x14ac:dyDescent="0.3">
      <c r="A1683" s="23" t="s">
        <v>14</v>
      </c>
      <c r="B1683" s="23" t="s">
        <v>11054</v>
      </c>
      <c r="C1683" s="23" t="s">
        <v>11055</v>
      </c>
      <c r="D1683" s="32" t="s">
        <v>11056</v>
      </c>
      <c r="E1683" s="23" t="s">
        <v>1053</v>
      </c>
      <c r="F1683" s="27">
        <v>0.25</v>
      </c>
      <c r="G1683" s="24">
        <v>1</v>
      </c>
      <c r="H1683" s="25">
        <v>28.785</v>
      </c>
      <c r="I1683" s="25">
        <v>10.8565</v>
      </c>
      <c r="J1683" s="26">
        <v>319</v>
      </c>
      <c r="K1683" s="26">
        <v>80</v>
      </c>
      <c r="L1683" s="27">
        <v>0.37719999999999998</v>
      </c>
      <c r="M1683" s="28">
        <v>0.97865926000000003</v>
      </c>
      <c r="N1683" s="29">
        <v>0.5</v>
      </c>
      <c r="O1683" s="31" t="s">
        <v>12</v>
      </c>
      <c r="P1683" s="31">
        <v>0.4890969523</v>
      </c>
      <c r="Q1683" s="31">
        <v>0.25</v>
      </c>
      <c r="R1683" s="42"/>
      <c r="S1683" s="42" t="str">
        <f>IF(R1683="","",MAX(R1683,Q1683))</f>
        <v/>
      </c>
      <c r="T1683" s="27">
        <f>IF(A1683="placement",MIN(P1683,IF(S1683="",Q1683,S1683)),"")</f>
        <v>0.25</v>
      </c>
      <c r="U1683" s="28">
        <f>IF($A1683="placement",T1683*J1683,"")</f>
        <v>79.75</v>
      </c>
      <c r="V1683" s="26">
        <f>IF($A1683="placement",U1683,IF($A1683="site",SUMIF($C:$C,$C1683,$U:$U),IF($A1683="user",SUMIF($B:$B,$B1683,$U:$U),SUM($U:$U))))</f>
        <v>79.75</v>
      </c>
      <c r="W1683" s="27">
        <f>V1683/J1683</f>
        <v>0.25</v>
      </c>
    </row>
    <row r="1684" spans="1:23" x14ac:dyDescent="0.3">
      <c r="A1684" s="23" t="s">
        <v>14</v>
      </c>
      <c r="B1684" s="23" t="s">
        <v>4016</v>
      </c>
      <c r="C1684" s="23" t="s">
        <v>4018</v>
      </c>
      <c r="D1684" s="23" t="s">
        <v>4029</v>
      </c>
      <c r="E1684" s="23" t="s">
        <v>4030</v>
      </c>
      <c r="F1684" s="27">
        <v>0.05</v>
      </c>
      <c r="G1684" s="24">
        <v>1</v>
      </c>
      <c r="H1684" s="25">
        <v>732.14430000000004</v>
      </c>
      <c r="I1684" s="25">
        <v>14.8332</v>
      </c>
      <c r="J1684" s="26">
        <v>319</v>
      </c>
      <c r="K1684" s="26">
        <v>16</v>
      </c>
      <c r="L1684" s="27">
        <v>2.0299999999999999E-2</v>
      </c>
      <c r="M1684" s="28">
        <v>0.71695759999999997</v>
      </c>
      <c r="N1684" s="29">
        <v>0.6</v>
      </c>
      <c r="O1684" s="31" t="s">
        <v>70</v>
      </c>
      <c r="P1684" s="31">
        <v>0.16313042780000001</v>
      </c>
      <c r="Q1684" s="31">
        <v>4.9999999999999899E-2</v>
      </c>
      <c r="R1684" s="42"/>
      <c r="S1684" s="42" t="str">
        <f>IF(R1684="","",MAX(R1684,Q1684))</f>
        <v/>
      </c>
      <c r="T1684" s="27">
        <f>IF(A1684="placement",MIN(P1684,IF(S1684="",Q1684,S1684)),"")</f>
        <v>4.9999999999999899E-2</v>
      </c>
      <c r="U1684" s="28">
        <f>IF($A1684="placement",T1684*J1684,"")</f>
        <v>15.949999999999967</v>
      </c>
      <c r="V1684" s="26">
        <f>IF($A1684="placement",U1684,IF($A1684="site",SUMIF($C:$C,$C1684,$U:$U),IF($A1684="user",SUMIF($B:$B,$B1684,$U:$U),SUM($U:$U))))</f>
        <v>15.949999999999967</v>
      </c>
      <c r="W1684" s="27">
        <f>V1684/J1684</f>
        <v>4.9999999999999899E-2</v>
      </c>
    </row>
    <row r="1685" spans="1:23" x14ac:dyDescent="0.3">
      <c r="A1685" s="23" t="s">
        <v>14</v>
      </c>
      <c r="B1685" s="23" t="s">
        <v>5764</v>
      </c>
      <c r="C1685" s="23" t="s">
        <v>5766</v>
      </c>
      <c r="D1685" s="32" t="s">
        <v>6007</v>
      </c>
      <c r="E1685" s="23" t="s">
        <v>6008</v>
      </c>
      <c r="F1685" s="27">
        <v>0.25</v>
      </c>
      <c r="G1685" s="24">
        <v>1</v>
      </c>
      <c r="H1685" s="25">
        <v>51.335299999999997</v>
      </c>
      <c r="I1685" s="25">
        <v>31.648800000000001</v>
      </c>
      <c r="J1685" s="26">
        <v>319</v>
      </c>
      <c r="K1685" s="26">
        <v>-13</v>
      </c>
      <c r="L1685" s="27">
        <v>0.61650000000000005</v>
      </c>
      <c r="M1685" s="28">
        <v>0.33627604999999999</v>
      </c>
      <c r="N1685" s="29">
        <v>0.35</v>
      </c>
      <c r="O1685" s="31" t="s">
        <v>42</v>
      </c>
      <c r="P1685" s="31">
        <v>-4.0811566899999999E-2</v>
      </c>
      <c r="Q1685" s="31">
        <v>-4.0811566851143101E-2</v>
      </c>
      <c r="R1685" s="42"/>
      <c r="S1685" s="42" t="str">
        <f>IF(R1685="","",MAX(R1685,Q1685))</f>
        <v/>
      </c>
      <c r="T1685" s="27">
        <f>IF(A1685="placement",MIN(P1685,IF(S1685="",Q1685,S1685)),"")</f>
        <v>-4.0811566899999999E-2</v>
      </c>
      <c r="U1685" s="28">
        <f>IF($A1685="placement",T1685*J1685,"")</f>
        <v>-13.0188898411</v>
      </c>
      <c r="V1685" s="26">
        <f>IF($A1685="placement",U1685,IF($A1685="site",SUMIF($C:$C,$C1685,$U:$U),IF($A1685="user",SUMIF($B:$B,$B1685,$U:$U),SUM($U:$U))))</f>
        <v>-13.0188898411</v>
      </c>
      <c r="W1685" s="27">
        <f>V1685/J1685</f>
        <v>-4.0811566899999999E-2</v>
      </c>
    </row>
    <row r="1686" spans="1:23" x14ac:dyDescent="0.3">
      <c r="A1686" s="11" t="s">
        <v>14</v>
      </c>
      <c r="B1686" s="11" t="s">
        <v>7081</v>
      </c>
      <c r="C1686" s="11" t="s">
        <v>7083</v>
      </c>
      <c r="D1686" s="35" t="s">
        <v>7106</v>
      </c>
      <c r="E1686" s="11" t="s">
        <v>7107</v>
      </c>
      <c r="F1686" s="12">
        <v>0.25</v>
      </c>
      <c r="G1686" s="33">
        <v>1</v>
      </c>
      <c r="H1686" s="34">
        <v>104.76860000000001</v>
      </c>
      <c r="I1686" s="34">
        <v>11.8492</v>
      </c>
      <c r="J1686" s="13">
        <v>318</v>
      </c>
      <c r="K1686" s="13">
        <v>79</v>
      </c>
      <c r="L1686" s="12">
        <v>0.11310000000000001</v>
      </c>
      <c r="M1686" s="14">
        <v>0.89354085999999999</v>
      </c>
      <c r="N1686" s="15">
        <v>0.5</v>
      </c>
      <c r="O1686" s="16" t="s">
        <v>12</v>
      </c>
      <c r="P1686" s="16">
        <v>0.44042850030000003</v>
      </c>
      <c r="Q1686" s="16">
        <v>0.25</v>
      </c>
      <c r="R1686" s="44"/>
      <c r="S1686" s="42" t="str">
        <f>IF(R1686="","",MAX(R1686,Q1686))</f>
        <v/>
      </c>
      <c r="T1686" s="27">
        <f>IF(A1686="placement",MIN(P1686,IF(S1686="",Q1686,S1686)),"")</f>
        <v>0.25</v>
      </c>
      <c r="U1686" s="14">
        <f>IF($A1686="placement",T1686*J1686,"")</f>
        <v>79.5</v>
      </c>
      <c r="V1686" s="13">
        <f>IF($A1686="placement",U1686,IF($A1686="site",SUMIF($C:$C,$C1686,$U:$U),IF($A1686="user",SUMIF($B:$B,$B1686,$U:$U),SUM($U:$U))))</f>
        <v>79.5</v>
      </c>
      <c r="W1686" s="12">
        <f>V1686/J1686</f>
        <v>0.25</v>
      </c>
    </row>
    <row r="1687" spans="1:23" x14ac:dyDescent="0.3">
      <c r="A1687" s="23" t="s">
        <v>14</v>
      </c>
      <c r="B1687" s="23" t="s">
        <v>5021</v>
      </c>
      <c r="C1687" s="23" t="s">
        <v>5023</v>
      </c>
      <c r="D1687" s="23" t="s">
        <v>5126</v>
      </c>
      <c r="E1687" s="23" t="s">
        <v>5127</v>
      </c>
      <c r="F1687" s="27">
        <v>0.25</v>
      </c>
      <c r="G1687" s="24">
        <v>1</v>
      </c>
      <c r="H1687" s="25">
        <v>254.71430000000001</v>
      </c>
      <c r="I1687" s="25">
        <v>14.1288</v>
      </c>
      <c r="J1687" s="26">
        <v>318</v>
      </c>
      <c r="K1687" s="26">
        <v>80</v>
      </c>
      <c r="L1687" s="27">
        <v>5.5500000000000001E-2</v>
      </c>
      <c r="M1687" s="28">
        <v>0.75127474999999999</v>
      </c>
      <c r="N1687" s="29">
        <v>0.25</v>
      </c>
      <c r="O1687" s="31" t="s">
        <v>42</v>
      </c>
      <c r="P1687" s="31">
        <v>0.66723226229999999</v>
      </c>
      <c r="Q1687" s="31">
        <v>0.249999999999999</v>
      </c>
      <c r="R1687" s="42"/>
      <c r="S1687" s="42" t="str">
        <f>IF(R1687="","",MAX(R1687,Q1687))</f>
        <v/>
      </c>
      <c r="T1687" s="27">
        <f>IF(A1687="placement",MIN(P1687,IF(S1687="",Q1687,S1687)),"")</f>
        <v>0.249999999999999</v>
      </c>
      <c r="U1687" s="28">
        <f>IF($A1687="placement",T1687*J1687,"")</f>
        <v>79.499999999999687</v>
      </c>
      <c r="V1687" s="26">
        <f>IF($A1687="placement",U1687,IF($A1687="site",SUMIF($C:$C,$C1687,$U:$U),IF($A1687="user",SUMIF($B:$B,$B1687,$U:$U),SUM($U:$U))))</f>
        <v>79.499999999999687</v>
      </c>
      <c r="W1687" s="27">
        <f>V1687/J1687</f>
        <v>0.24999999999999903</v>
      </c>
    </row>
    <row r="1688" spans="1:23" x14ac:dyDescent="0.3">
      <c r="A1688" s="23" t="s">
        <v>14</v>
      </c>
      <c r="B1688" s="23" t="s">
        <v>6413</v>
      </c>
      <c r="C1688" s="23" t="s">
        <v>6415</v>
      </c>
      <c r="D1688" s="23" t="s">
        <v>10275</v>
      </c>
      <c r="E1688" s="23" t="s">
        <v>10276</v>
      </c>
      <c r="F1688" s="27">
        <v>0.25</v>
      </c>
      <c r="G1688" s="24">
        <v>1</v>
      </c>
      <c r="H1688" s="25">
        <v>74.231399999999994</v>
      </c>
      <c r="I1688" s="25">
        <v>15.810499999999999</v>
      </c>
      <c r="J1688" s="26">
        <v>318</v>
      </c>
      <c r="K1688" s="26">
        <v>80</v>
      </c>
      <c r="L1688" s="27">
        <v>0.21299999999999999</v>
      </c>
      <c r="M1688" s="28">
        <v>0.67063298999999998</v>
      </c>
      <c r="N1688" s="29">
        <v>0.3</v>
      </c>
      <c r="O1688" s="31" t="s">
        <v>12</v>
      </c>
      <c r="P1688" s="31">
        <v>0.55266143280000002</v>
      </c>
      <c r="Q1688" s="31">
        <v>0.249999999999999</v>
      </c>
      <c r="R1688" s="42"/>
      <c r="S1688" s="42" t="str">
        <f>IF(R1688="","",MAX(R1688,Q1688))</f>
        <v/>
      </c>
      <c r="T1688" s="27">
        <f>IF(A1688="placement",MIN(P1688,IF(S1688="",Q1688,S1688)),"")</f>
        <v>0.249999999999999</v>
      </c>
      <c r="U1688" s="28">
        <f>IF($A1688="placement",T1688*J1688,"")</f>
        <v>79.499999999999687</v>
      </c>
      <c r="V1688" s="23">
        <f>IF($A1688="placement",U1688,IF($A1688="site",SUMIF($C:$C,$C1688,$U:$U),IF($A1688="user",SUMIF($B:$B,$B1688,$U:$U),SUM($U:$U))))</f>
        <v>79.499999999999687</v>
      </c>
      <c r="W1688" s="27">
        <f>V1688/J1688</f>
        <v>0.24999999999999903</v>
      </c>
    </row>
    <row r="1689" spans="1:23" x14ac:dyDescent="0.3">
      <c r="A1689" s="23" t="s">
        <v>14</v>
      </c>
      <c r="B1689" s="23" t="s">
        <v>6530</v>
      </c>
      <c r="C1689" s="23" t="s">
        <v>6532</v>
      </c>
      <c r="D1689" s="23" t="s">
        <v>6543</v>
      </c>
      <c r="E1689" s="23" t="s">
        <v>6544</v>
      </c>
      <c r="F1689" s="27">
        <v>0.25</v>
      </c>
      <c r="G1689" s="24">
        <v>0</v>
      </c>
      <c r="H1689" s="25">
        <v>58.813000000000002</v>
      </c>
      <c r="I1689" s="25">
        <v>14.485300000000001</v>
      </c>
      <c r="J1689" s="26">
        <v>317</v>
      </c>
      <c r="K1689" s="26">
        <v>25</v>
      </c>
      <c r="L1689" s="27">
        <v>0.24629999999999999</v>
      </c>
      <c r="M1689" s="28">
        <v>0.72861081000000005</v>
      </c>
      <c r="N1689" s="29">
        <v>0.67</v>
      </c>
      <c r="O1689" s="31" t="s">
        <v>42</v>
      </c>
      <c r="P1689" s="31">
        <v>8.0441857899999997E-2</v>
      </c>
      <c r="Q1689" s="31">
        <v>8.0441857931115704E-2</v>
      </c>
      <c r="R1689" s="42"/>
      <c r="S1689" s="42" t="str">
        <f>IF(R1689="","",MAX(R1689,Q1689))</f>
        <v/>
      </c>
      <c r="T1689" s="27">
        <f>IF(A1689="placement",MIN(P1689,IF(S1689="",Q1689,S1689)),"")</f>
        <v>8.0441857899999997E-2</v>
      </c>
      <c r="U1689" s="28">
        <f>IF($A1689="placement",T1689*J1689,"")</f>
        <v>25.500068954299998</v>
      </c>
      <c r="V1689" s="26">
        <f>IF($A1689="placement",U1689,IF($A1689="site",SUMIF($C:$C,$C1689,$U:$U),IF($A1689="user",SUMIF($B:$B,$B1689,$U:$U),SUM($U:$U))))</f>
        <v>25.500068954299998</v>
      </c>
      <c r="W1689" s="27">
        <f>V1689/J1689</f>
        <v>8.0441857899999997E-2</v>
      </c>
    </row>
    <row r="1690" spans="1:23" x14ac:dyDescent="0.3">
      <c r="A1690" s="11" t="s">
        <v>14</v>
      </c>
      <c r="B1690" s="11" t="s">
        <v>678</v>
      </c>
      <c r="C1690" s="11" t="s">
        <v>680</v>
      </c>
      <c r="D1690" s="11" t="s">
        <v>691</v>
      </c>
      <c r="E1690" s="11" t="s">
        <v>692</v>
      </c>
      <c r="F1690" s="12">
        <v>0.25</v>
      </c>
      <c r="G1690" s="33">
        <v>1</v>
      </c>
      <c r="H1690" s="34">
        <v>81.277900000000002</v>
      </c>
      <c r="I1690" s="34">
        <v>19.513500000000001</v>
      </c>
      <c r="J1690" s="13">
        <v>315</v>
      </c>
      <c r="K1690" s="13">
        <v>79</v>
      </c>
      <c r="L1690" s="12">
        <v>0.24010000000000001</v>
      </c>
      <c r="M1690" s="14">
        <v>0.53728370999999997</v>
      </c>
      <c r="N1690" s="15">
        <v>0.3</v>
      </c>
      <c r="O1690" s="16" t="s">
        <v>12</v>
      </c>
      <c r="P1690" s="16">
        <v>0.44163578139999998</v>
      </c>
      <c r="Q1690" s="16">
        <v>0.25</v>
      </c>
      <c r="R1690" s="44"/>
      <c r="S1690" s="42" t="str">
        <f>IF(R1690="","",MAX(R1690,Q1690))</f>
        <v/>
      </c>
      <c r="T1690" s="27">
        <f>IF(A1690="placement",MIN(P1690,IF(S1690="",Q1690,S1690)),"")</f>
        <v>0.25</v>
      </c>
      <c r="U1690" s="14">
        <f>IF($A1690="placement",T1690*J1690,"")</f>
        <v>78.75</v>
      </c>
      <c r="V1690" s="13">
        <f>IF($A1690="placement",U1690,IF($A1690="site",SUMIF($C:$C,$C1690,$U:$U),IF($A1690="user",SUMIF($B:$B,$B1690,$U:$U),SUM($U:$U))))</f>
        <v>78.75</v>
      </c>
      <c r="W1690" s="12">
        <f>V1690/J1690</f>
        <v>0.25</v>
      </c>
    </row>
    <row r="1691" spans="1:23" x14ac:dyDescent="0.3">
      <c r="A1691" s="23" t="s">
        <v>14</v>
      </c>
      <c r="B1691" s="23" t="s">
        <v>6638</v>
      </c>
      <c r="C1691" s="23" t="s">
        <v>6639</v>
      </c>
      <c r="D1691" s="23" t="s">
        <v>6714</v>
      </c>
      <c r="E1691" s="23" t="s">
        <v>6715</v>
      </c>
      <c r="F1691" s="27">
        <v>0.25</v>
      </c>
      <c r="G1691" s="24">
        <v>1</v>
      </c>
      <c r="H1691" s="25">
        <v>78.167699999999996</v>
      </c>
      <c r="I1691" s="25">
        <v>18.0214</v>
      </c>
      <c r="J1691" s="26">
        <v>315</v>
      </c>
      <c r="K1691" s="26">
        <v>75</v>
      </c>
      <c r="L1691" s="27">
        <v>0.23050000000000001</v>
      </c>
      <c r="M1691" s="28">
        <v>0.58175505000000005</v>
      </c>
      <c r="N1691" s="29">
        <v>0.4</v>
      </c>
      <c r="O1691" s="31" t="s">
        <v>12</v>
      </c>
      <c r="P1691" s="31">
        <v>0.31242539689999999</v>
      </c>
      <c r="Q1691" s="31">
        <v>0.25</v>
      </c>
      <c r="R1691" s="42"/>
      <c r="S1691" s="42" t="str">
        <f>IF(R1691="","",MAX(R1691,Q1691))</f>
        <v/>
      </c>
      <c r="T1691" s="27">
        <f>IF(A1691="placement",MIN(P1691,IF(S1691="",Q1691,S1691)),"")</f>
        <v>0.25</v>
      </c>
      <c r="U1691" s="28">
        <f>IF($A1691="placement",T1691*J1691,"")</f>
        <v>78.75</v>
      </c>
      <c r="V1691" s="26">
        <f>IF($A1691="placement",U1691,IF($A1691="site",SUMIF($C:$C,$C1691,$U:$U),IF($A1691="user",SUMIF($B:$B,$B1691,$U:$U),SUM($U:$U))))</f>
        <v>78.75</v>
      </c>
      <c r="W1691" s="27">
        <f>V1691/J1691</f>
        <v>0.25</v>
      </c>
    </row>
    <row r="1692" spans="1:23" hidden="1" x14ac:dyDescent="0.3">
      <c r="A1692" s="23" t="s">
        <v>13</v>
      </c>
      <c r="B1692" s="23" t="s">
        <v>9053</v>
      </c>
      <c r="C1692" s="23" t="s">
        <v>9054</v>
      </c>
      <c r="D1692" s="23" t="s">
        <v>9898</v>
      </c>
      <c r="E1692" s="23"/>
      <c r="F1692" s="27">
        <v>4.6100000000000002E-2</v>
      </c>
      <c r="G1692" s="24">
        <v>0.90230370000000004</v>
      </c>
      <c r="H1692" s="25">
        <v>74.417299999999997</v>
      </c>
      <c r="I1692" s="25">
        <v>40.4116</v>
      </c>
      <c r="J1692" s="26">
        <v>1662</v>
      </c>
      <c r="K1692" s="26">
        <v>77</v>
      </c>
      <c r="L1692" s="27">
        <v>0.54300000000000004</v>
      </c>
      <c r="M1692" s="28">
        <v>1.37076156</v>
      </c>
      <c r="N1692" s="29">
        <v>0.95337099999999997</v>
      </c>
      <c r="O1692" s="31"/>
      <c r="P1692" s="31">
        <v>0.3044953769</v>
      </c>
      <c r="Q1692" s="31">
        <v>4.6092148181463698E-2</v>
      </c>
      <c r="R1692" s="42"/>
      <c r="S1692" s="42" t="str">
        <f>IF(R1692="","",MAX(R1692,Q1692))</f>
        <v/>
      </c>
      <c r="T1692" s="27" t="str">
        <f>IF(A1692="placement",MIN(P1692,IF(S1692="",Q1692,S1692)),"")</f>
        <v/>
      </c>
      <c r="U1692" s="28" t="str">
        <f>IF($A1692="placement",T1692*J1692,"")</f>
        <v/>
      </c>
      <c r="V1692" s="26">
        <f>IF($A1692="placement",U1692,IF($A1692="site",SUMIF($C:$C,$C1692,$U:$U),IF($A1692="user",SUMIF($B:$B,$B1692,$U:$U),SUM($U:$U))))</f>
        <v>76.570000000000007</v>
      </c>
      <c r="W1692" s="27">
        <f>V1692/J1692</f>
        <v>4.6070998796630569E-2</v>
      </c>
    </row>
    <row r="1693" spans="1:23" hidden="1" x14ac:dyDescent="0.3">
      <c r="A1693" s="23" t="s">
        <v>10</v>
      </c>
      <c r="B1693" s="23" t="s">
        <v>7458</v>
      </c>
      <c r="C1693" s="23" t="s">
        <v>9898</v>
      </c>
      <c r="D1693" s="23" t="s">
        <v>9898</v>
      </c>
      <c r="E1693" s="23"/>
      <c r="F1693" s="27">
        <v>0.25</v>
      </c>
      <c r="G1693" s="24">
        <v>0</v>
      </c>
      <c r="H1693" s="25">
        <v>61.033900000000003</v>
      </c>
      <c r="I1693" s="25">
        <v>15.2569</v>
      </c>
      <c r="J1693" s="26">
        <v>232</v>
      </c>
      <c r="K1693" s="26">
        <v>58</v>
      </c>
      <c r="L1693" s="27">
        <v>0.25</v>
      </c>
      <c r="M1693" s="28">
        <v>0.50746550000000001</v>
      </c>
      <c r="N1693" s="29">
        <v>0.25</v>
      </c>
      <c r="O1693" s="31"/>
      <c r="P1693" s="31">
        <v>0.5073556682</v>
      </c>
      <c r="Q1693" s="31">
        <v>0.25</v>
      </c>
      <c r="R1693" s="42"/>
      <c r="S1693" s="42" t="str">
        <f>IF(R1693="","",MAX(R1693,Q1693))</f>
        <v/>
      </c>
      <c r="T1693" s="27" t="str">
        <f>IF(A1693="placement",MIN(P1693,IF(S1693="",Q1693,S1693)),"")</f>
        <v/>
      </c>
      <c r="U1693" s="28" t="str">
        <f>IF($A1693="placement",T1693*J1693,"")</f>
        <v/>
      </c>
      <c r="V1693" s="26">
        <f>IF($A1693="placement",U1693,IF($A1693="site",SUMIF($C:$C,$C1693,$U:$U),IF($A1693="user",SUMIF($B:$B,$B1693,$U:$U),SUM($U:$U))))</f>
        <v>58</v>
      </c>
      <c r="W1693" s="27">
        <f>V1693/J1693</f>
        <v>0.25</v>
      </c>
    </row>
    <row r="1694" spans="1:23" x14ac:dyDescent="0.3">
      <c r="A1694" s="23" t="s">
        <v>14</v>
      </c>
      <c r="B1694" s="23" t="s">
        <v>8149</v>
      </c>
      <c r="C1694" s="23" t="s">
        <v>8151</v>
      </c>
      <c r="D1694" s="23" t="s">
        <v>8176</v>
      </c>
      <c r="E1694" s="23" t="s">
        <v>8150</v>
      </c>
      <c r="F1694" s="27">
        <v>0.25</v>
      </c>
      <c r="G1694" s="24">
        <v>0</v>
      </c>
      <c r="H1694" s="25">
        <v>23.8276</v>
      </c>
      <c r="I1694" s="25">
        <v>12.0731</v>
      </c>
      <c r="J1694" s="26">
        <v>315</v>
      </c>
      <c r="K1694" s="26">
        <v>79</v>
      </c>
      <c r="L1694" s="27">
        <v>0.50670000000000004</v>
      </c>
      <c r="M1694" s="28">
        <v>0.86883027999999995</v>
      </c>
      <c r="N1694" s="29">
        <v>0.3</v>
      </c>
      <c r="O1694" s="31" t="s">
        <v>42</v>
      </c>
      <c r="P1694" s="31">
        <v>0.65470816600000004</v>
      </c>
      <c r="Q1694" s="31">
        <v>0.25</v>
      </c>
      <c r="R1694" s="42"/>
      <c r="S1694" s="42" t="str">
        <f>IF(R1694="","",MAX(R1694,Q1694))</f>
        <v/>
      </c>
      <c r="T1694" s="27">
        <f>IF(A1694="placement",MIN(P1694,IF(S1694="",Q1694,S1694)),"")</f>
        <v>0.25</v>
      </c>
      <c r="U1694" s="28">
        <f>IF($A1694="placement",T1694*J1694,"")</f>
        <v>78.75</v>
      </c>
      <c r="V1694" s="26">
        <f>IF($A1694="placement",U1694,IF($A1694="site",SUMIF($C:$C,$C1694,$U:$U),IF($A1694="user",SUMIF($B:$B,$B1694,$U:$U),SUM($U:$U))))</f>
        <v>78.75</v>
      </c>
      <c r="W1694" s="27">
        <f>V1694/J1694</f>
        <v>0.25</v>
      </c>
    </row>
    <row r="1695" spans="1:23" x14ac:dyDescent="0.3">
      <c r="A1695" s="23" t="s">
        <v>14</v>
      </c>
      <c r="B1695" s="23" t="s">
        <v>5211</v>
      </c>
      <c r="C1695" s="23" t="s">
        <v>5213</v>
      </c>
      <c r="D1695" s="23" t="s">
        <v>5319</v>
      </c>
      <c r="E1695" s="23" t="s">
        <v>5320</v>
      </c>
      <c r="F1695" s="27">
        <v>0.25</v>
      </c>
      <c r="G1695" s="24">
        <v>0</v>
      </c>
      <c r="H1695" s="25">
        <v>23.983499999999999</v>
      </c>
      <c r="I1695" s="25">
        <v>10.2516</v>
      </c>
      <c r="J1695" s="26">
        <v>315</v>
      </c>
      <c r="K1695" s="26">
        <v>78</v>
      </c>
      <c r="L1695" s="27">
        <v>0.4274</v>
      </c>
      <c r="M1695" s="28">
        <v>1.02277073</v>
      </c>
      <c r="N1695" s="29">
        <v>0.8</v>
      </c>
      <c r="O1695" s="31" t="s">
        <v>42</v>
      </c>
      <c r="P1695" s="31">
        <v>0.2178110104</v>
      </c>
      <c r="Q1695" s="31">
        <v>0.21781101041555201</v>
      </c>
      <c r="R1695" s="42"/>
      <c r="S1695" s="42" t="str">
        <f>IF(R1695="","",MAX(R1695,Q1695))</f>
        <v/>
      </c>
      <c r="T1695" s="27">
        <f>IF(A1695="placement",MIN(P1695,IF(S1695="",Q1695,S1695)),"")</f>
        <v>0.2178110104</v>
      </c>
      <c r="U1695" s="28">
        <f>IF($A1695="placement",T1695*J1695,"")</f>
        <v>68.610468276000006</v>
      </c>
      <c r="V1695" s="26">
        <f>IF($A1695="placement",U1695,IF($A1695="site",SUMIF($C:$C,$C1695,$U:$U),IF($A1695="user",SUMIF($B:$B,$B1695,$U:$U),SUM($U:$U))))</f>
        <v>68.610468276000006</v>
      </c>
      <c r="W1695" s="27">
        <f>V1695/J1695</f>
        <v>0.21781101040000003</v>
      </c>
    </row>
    <row r="1696" spans="1:23" x14ac:dyDescent="0.3">
      <c r="A1696" s="23" t="s">
        <v>14</v>
      </c>
      <c r="B1696" s="23" t="s">
        <v>5021</v>
      </c>
      <c r="C1696" s="23" t="s">
        <v>5023</v>
      </c>
      <c r="D1696" s="23" t="s">
        <v>5114</v>
      </c>
      <c r="E1696" s="23" t="s">
        <v>5115</v>
      </c>
      <c r="F1696" s="27">
        <v>0.25</v>
      </c>
      <c r="G1696" s="24">
        <v>1</v>
      </c>
      <c r="H1696" s="25">
        <v>213.98269999999999</v>
      </c>
      <c r="I1696" s="25">
        <v>14.432499999999999</v>
      </c>
      <c r="J1696" s="26">
        <v>314</v>
      </c>
      <c r="K1696" s="26">
        <v>79</v>
      </c>
      <c r="L1696" s="27">
        <v>6.7400000000000002E-2</v>
      </c>
      <c r="M1696" s="28">
        <v>0.72584097999999997</v>
      </c>
      <c r="N1696" s="29">
        <v>0.25</v>
      </c>
      <c r="O1696" s="31" t="s">
        <v>42</v>
      </c>
      <c r="P1696" s="31">
        <v>0.65557194269999997</v>
      </c>
      <c r="Q1696" s="31">
        <v>0.25</v>
      </c>
      <c r="R1696" s="42"/>
      <c r="S1696" s="42" t="str">
        <f>IF(R1696="","",MAX(R1696,Q1696))</f>
        <v/>
      </c>
      <c r="T1696" s="27">
        <f>IF(A1696="placement",MIN(P1696,IF(S1696="",Q1696,S1696)),"")</f>
        <v>0.25</v>
      </c>
      <c r="U1696" s="28">
        <f>IF($A1696="placement",T1696*J1696,"")</f>
        <v>78.5</v>
      </c>
      <c r="V1696" s="26">
        <f>IF($A1696="placement",U1696,IF($A1696="site",SUMIF($C:$C,$C1696,$U:$U),IF($A1696="user",SUMIF($B:$B,$B1696,$U:$U),SUM($U:$U))))</f>
        <v>78.5</v>
      </c>
      <c r="W1696" s="27">
        <f>V1696/J1696</f>
        <v>0.25</v>
      </c>
    </row>
    <row r="1697" spans="1:23" x14ac:dyDescent="0.3">
      <c r="A1697" s="11" t="s">
        <v>14</v>
      </c>
      <c r="B1697" s="11" t="s">
        <v>7371</v>
      </c>
      <c r="C1697" s="11" t="s">
        <v>7373</v>
      </c>
      <c r="D1697" s="11" t="s">
        <v>7406</v>
      </c>
      <c r="E1697" s="11" t="s">
        <v>7407</v>
      </c>
      <c r="F1697" s="12">
        <v>0.3</v>
      </c>
      <c r="G1697" s="33">
        <v>1</v>
      </c>
      <c r="H1697" s="34">
        <v>30.8188</v>
      </c>
      <c r="I1697" s="34">
        <v>9.9146000000000001</v>
      </c>
      <c r="J1697" s="13">
        <v>314</v>
      </c>
      <c r="K1697" s="13">
        <v>61</v>
      </c>
      <c r="L1697" s="12">
        <v>0.32169999999999999</v>
      </c>
      <c r="M1697" s="14">
        <v>1.05500306</v>
      </c>
      <c r="N1697" s="15">
        <v>0.85</v>
      </c>
      <c r="O1697" s="16" t="s">
        <v>70</v>
      </c>
      <c r="P1697" s="16">
        <v>0.19431513449999999</v>
      </c>
      <c r="Q1697" s="16">
        <v>0.194315134488803</v>
      </c>
      <c r="R1697" s="44"/>
      <c r="S1697" s="42" t="str">
        <f>IF(R1697="","",MAX(R1697,Q1697))</f>
        <v/>
      </c>
      <c r="T1697" s="27">
        <f>IF(A1697="placement",MIN(P1697,IF(S1697="",Q1697,S1697)),"")</f>
        <v>0.194315134488803</v>
      </c>
      <c r="U1697" s="14">
        <f>IF($A1697="placement",T1697*J1697,"")</f>
        <v>61.014952229484145</v>
      </c>
      <c r="V1697" s="13">
        <f>IF($A1697="placement",U1697,IF($A1697="site",SUMIF($C:$C,$C1697,$U:$U),IF($A1697="user",SUMIF($B:$B,$B1697,$U:$U),SUM($U:$U))))</f>
        <v>61.014952229484145</v>
      </c>
      <c r="W1697" s="12">
        <f>V1697/J1697</f>
        <v>0.194315134488803</v>
      </c>
    </row>
    <row r="1698" spans="1:23" x14ac:dyDescent="0.3">
      <c r="A1698" s="23" t="s">
        <v>14</v>
      </c>
      <c r="B1698" s="23" t="s">
        <v>3250</v>
      </c>
      <c r="C1698" s="23" t="s">
        <v>3252</v>
      </c>
      <c r="D1698" s="23" t="s">
        <v>3253</v>
      </c>
      <c r="E1698" s="23" t="s">
        <v>3254</v>
      </c>
      <c r="F1698" s="27">
        <v>0.25</v>
      </c>
      <c r="G1698" s="24">
        <v>1</v>
      </c>
      <c r="H1698" s="25">
        <v>132.19370000000001</v>
      </c>
      <c r="I1698" s="25">
        <v>9.0119000000000007</v>
      </c>
      <c r="J1698" s="26">
        <v>314</v>
      </c>
      <c r="K1698" s="26">
        <v>43</v>
      </c>
      <c r="L1698" s="27">
        <v>6.8199999999999997E-2</v>
      </c>
      <c r="M1698" s="28">
        <v>1.15978029</v>
      </c>
      <c r="N1698" s="29">
        <v>1</v>
      </c>
      <c r="O1698" s="31" t="s">
        <v>70</v>
      </c>
      <c r="P1698" s="31">
        <v>0.13776772409999999</v>
      </c>
      <c r="Q1698" s="31">
        <v>0.13776772412284899</v>
      </c>
      <c r="R1698" s="42"/>
      <c r="S1698" s="42" t="str">
        <f>IF(R1698="","",MAX(R1698,Q1698))</f>
        <v/>
      </c>
      <c r="T1698" s="27">
        <f>IF(A1698="placement",MIN(P1698,IF(S1698="",Q1698,S1698)),"")</f>
        <v>0.13776772409999999</v>
      </c>
      <c r="U1698" s="28">
        <f>IF($A1698="placement",T1698*J1698,"")</f>
        <v>43.259065367399998</v>
      </c>
      <c r="V1698" s="26">
        <f>IF($A1698="placement",U1698,IF($A1698="site",SUMIF($C:$C,$C1698,$U:$U),IF($A1698="user",SUMIF($B:$B,$B1698,$U:$U),SUM($U:$U))))</f>
        <v>43.259065367399998</v>
      </c>
      <c r="W1698" s="27">
        <f>V1698/J1698</f>
        <v>0.13776772409999999</v>
      </c>
    </row>
    <row r="1699" spans="1:23" x14ac:dyDescent="0.3">
      <c r="A1699" s="23" t="s">
        <v>14</v>
      </c>
      <c r="B1699" s="23" t="s">
        <v>277</v>
      </c>
      <c r="C1699" s="23" t="s">
        <v>279</v>
      </c>
      <c r="D1699" s="23" t="s">
        <v>406</v>
      </c>
      <c r="E1699" s="23" t="s">
        <v>407</v>
      </c>
      <c r="F1699" s="27">
        <v>0.15</v>
      </c>
      <c r="G1699" s="24">
        <v>1</v>
      </c>
      <c r="H1699" s="25">
        <v>142.32689999999999</v>
      </c>
      <c r="I1699" s="25">
        <v>4.5290999999999997</v>
      </c>
      <c r="J1699" s="26">
        <v>314</v>
      </c>
      <c r="K1699" s="26">
        <v>36</v>
      </c>
      <c r="L1699" s="27">
        <v>3.1800000000000002E-2</v>
      </c>
      <c r="M1699" s="28">
        <v>2.3099372300000001</v>
      </c>
      <c r="N1699" s="29">
        <v>2</v>
      </c>
      <c r="O1699" s="31" t="s">
        <v>42</v>
      </c>
      <c r="P1699" s="31">
        <v>0.1341756077</v>
      </c>
      <c r="Q1699" s="31">
        <v>0.134175607724527</v>
      </c>
      <c r="R1699" s="42"/>
      <c r="S1699" s="42" t="str">
        <f>IF(R1699="","",MAX(R1699,Q1699))</f>
        <v/>
      </c>
      <c r="T1699" s="27">
        <f>IF(A1699="placement",MIN(P1699,IF(S1699="",Q1699,S1699)),"")</f>
        <v>0.1341756077</v>
      </c>
      <c r="U1699" s="28">
        <f>IF($A1699="placement",T1699*J1699,"")</f>
        <v>42.131140817800002</v>
      </c>
      <c r="V1699" s="26">
        <f>IF($A1699="placement",U1699,IF($A1699="site",SUMIF($C:$C,$C1699,$U:$U),IF($A1699="user",SUMIF($B:$B,$B1699,$U:$U),SUM($U:$U))))</f>
        <v>42.131140817800002</v>
      </c>
      <c r="W1699" s="27">
        <f>V1699/J1699</f>
        <v>0.1341756077</v>
      </c>
    </row>
    <row r="1700" spans="1:23" x14ac:dyDescent="0.3">
      <c r="A1700" s="23" t="s">
        <v>14</v>
      </c>
      <c r="B1700" s="23" t="s">
        <v>2969</v>
      </c>
      <c r="C1700" s="23" t="s">
        <v>2971</v>
      </c>
      <c r="D1700" s="23" t="s">
        <v>3009</v>
      </c>
      <c r="E1700" s="23" t="s">
        <v>3008</v>
      </c>
      <c r="F1700" s="27">
        <v>0.25</v>
      </c>
      <c r="G1700" s="24">
        <v>1</v>
      </c>
      <c r="H1700" s="25">
        <v>119.83880000000001</v>
      </c>
      <c r="I1700" s="25">
        <v>18.748000000000001</v>
      </c>
      <c r="J1700" s="26">
        <v>313</v>
      </c>
      <c r="K1700" s="26">
        <v>78</v>
      </c>
      <c r="L1700" s="27">
        <v>0.15640000000000001</v>
      </c>
      <c r="M1700" s="28">
        <v>0.55631001000000002</v>
      </c>
      <c r="N1700" s="29">
        <v>0.3</v>
      </c>
      <c r="O1700" s="31" t="s">
        <v>70</v>
      </c>
      <c r="P1700" s="31">
        <v>0.4607323317</v>
      </c>
      <c r="Q1700" s="31">
        <v>0.25</v>
      </c>
      <c r="R1700" s="42"/>
      <c r="S1700" s="42" t="str">
        <f>IF(R1700="","",MAX(R1700,Q1700))</f>
        <v/>
      </c>
      <c r="T1700" s="27">
        <f>IF(A1700="placement",MIN(P1700,IF(S1700="",Q1700,S1700)),"")</f>
        <v>0.25</v>
      </c>
      <c r="U1700" s="28">
        <f>IF($A1700="placement",T1700*J1700,"")</f>
        <v>78.25</v>
      </c>
      <c r="V1700" s="26">
        <f>IF($A1700="placement",U1700,IF($A1700="site",SUMIF($C:$C,$C1700,$U:$U),IF($A1700="user",SUMIF($B:$B,$B1700,$U:$U),SUM($U:$U))))</f>
        <v>78.25</v>
      </c>
      <c r="W1700" s="27">
        <f>V1700/J1700</f>
        <v>0.25</v>
      </c>
    </row>
    <row r="1701" spans="1:23" x14ac:dyDescent="0.3">
      <c r="A1701" s="23" t="s">
        <v>14</v>
      </c>
      <c r="B1701" s="23" t="s">
        <v>4700</v>
      </c>
      <c r="C1701" s="23" t="s">
        <v>4702</v>
      </c>
      <c r="D1701" s="23" t="s">
        <v>4705</v>
      </c>
      <c r="E1701" s="23" t="s">
        <v>4706</v>
      </c>
      <c r="F1701" s="27">
        <v>0.25</v>
      </c>
      <c r="G1701" s="24">
        <v>1</v>
      </c>
      <c r="H1701" s="25">
        <v>211.52520000000001</v>
      </c>
      <c r="I1701" s="25">
        <v>15.841699999999999</v>
      </c>
      <c r="J1701" s="26">
        <v>313</v>
      </c>
      <c r="K1701" s="26">
        <v>78</v>
      </c>
      <c r="L1701" s="27">
        <v>7.4899999999999994E-2</v>
      </c>
      <c r="M1701" s="28">
        <v>0.65908632</v>
      </c>
      <c r="N1701" s="29">
        <v>0.1</v>
      </c>
      <c r="O1701" s="31" t="s">
        <v>12</v>
      </c>
      <c r="P1701" s="31">
        <v>0.84827480519999998</v>
      </c>
      <c r="Q1701" s="31">
        <v>0.25</v>
      </c>
      <c r="R1701" s="42"/>
      <c r="S1701" s="42" t="str">
        <f>IF(R1701="","",MAX(R1701,Q1701))</f>
        <v/>
      </c>
      <c r="T1701" s="27">
        <f>IF(A1701="placement",MIN(P1701,IF(S1701="",Q1701,S1701)),"")</f>
        <v>0.25</v>
      </c>
      <c r="U1701" s="28">
        <f>IF($A1701="placement",T1701*J1701,"")</f>
        <v>78.25</v>
      </c>
      <c r="V1701" s="26">
        <f>IF($A1701="placement",U1701,IF($A1701="site",SUMIF($C:$C,$C1701,$U:$U),IF($A1701="user",SUMIF($B:$B,$B1701,$U:$U),SUM($U:$U))))</f>
        <v>78.25</v>
      </c>
      <c r="W1701" s="27">
        <f>V1701/J1701</f>
        <v>0.25</v>
      </c>
    </row>
    <row r="1702" spans="1:23" x14ac:dyDescent="0.3">
      <c r="A1702" s="11" t="s">
        <v>14</v>
      </c>
      <c r="B1702" s="11" t="s">
        <v>6638</v>
      </c>
      <c r="C1702" s="11" t="s">
        <v>6639</v>
      </c>
      <c r="D1702" s="35" t="s">
        <v>10282</v>
      </c>
      <c r="E1702" s="11" t="s">
        <v>10283</v>
      </c>
      <c r="F1702" s="12">
        <v>0.25</v>
      </c>
      <c r="G1702" s="33">
        <v>1</v>
      </c>
      <c r="H1702" s="34">
        <v>46.197800000000001</v>
      </c>
      <c r="I1702" s="34">
        <v>10.5969</v>
      </c>
      <c r="J1702" s="13">
        <v>313</v>
      </c>
      <c r="K1702" s="13">
        <v>78</v>
      </c>
      <c r="L1702" s="12">
        <v>0.22939999999999999</v>
      </c>
      <c r="M1702" s="14">
        <v>0.98563725000000002</v>
      </c>
      <c r="N1702" s="15">
        <v>0.7</v>
      </c>
      <c r="O1702" s="16" t="s">
        <v>42</v>
      </c>
      <c r="P1702" s="16">
        <v>0.28979956940000001</v>
      </c>
      <c r="Q1702" s="16">
        <v>0.25</v>
      </c>
      <c r="R1702" s="44"/>
      <c r="S1702" s="42" t="str">
        <f>IF(R1702="","",MAX(R1702,Q1702))</f>
        <v/>
      </c>
      <c r="T1702" s="27">
        <f>IF(A1702="placement",MIN(P1702,IF(S1702="",Q1702,S1702)),"")</f>
        <v>0.25</v>
      </c>
      <c r="U1702" s="14">
        <f>IF($A1702="placement",T1702*J1702,"")</f>
        <v>78.25</v>
      </c>
      <c r="V1702" s="13">
        <f>IF($A1702="placement",U1702,IF($A1702="site",SUMIF($C:$C,$C1702,$U:$U),IF($A1702="user",SUMIF($B:$B,$B1702,$U:$U),SUM($U:$U))))</f>
        <v>78.25</v>
      </c>
      <c r="W1702" s="12">
        <f>V1702/J1702</f>
        <v>0.25</v>
      </c>
    </row>
    <row r="1703" spans="1:23" x14ac:dyDescent="0.3">
      <c r="A1703" s="23" t="s">
        <v>14</v>
      </c>
      <c r="B1703" s="23" t="s">
        <v>7432</v>
      </c>
      <c r="C1703" s="23" t="s">
        <v>7434</v>
      </c>
      <c r="D1703" s="23" t="s">
        <v>7437</v>
      </c>
      <c r="E1703" s="23" t="s">
        <v>7433</v>
      </c>
      <c r="F1703" s="27">
        <v>0.25</v>
      </c>
      <c r="G1703" s="24">
        <v>1</v>
      </c>
      <c r="H1703" s="25">
        <v>51.164700000000003</v>
      </c>
      <c r="I1703" s="25">
        <v>7.2195999999999998</v>
      </c>
      <c r="J1703" s="26">
        <v>313</v>
      </c>
      <c r="K1703" s="26">
        <v>33</v>
      </c>
      <c r="L1703" s="27">
        <v>0.1411</v>
      </c>
      <c r="M1703" s="28">
        <v>1.4429206000000001</v>
      </c>
      <c r="N1703" s="29">
        <v>1.5</v>
      </c>
      <c r="O1703" s="31" t="s">
        <v>42</v>
      </c>
      <c r="P1703" s="31">
        <v>-3.9558237900000001E-2</v>
      </c>
      <c r="Q1703" s="31">
        <v>-3.9558237888362199E-2</v>
      </c>
      <c r="R1703" s="42"/>
      <c r="S1703" s="42" t="str">
        <f>IF(R1703="","",MAX(R1703,Q1703))</f>
        <v/>
      </c>
      <c r="T1703" s="27">
        <f>IF(A1703="placement",MIN(P1703,IF(S1703="",Q1703,S1703)),"")</f>
        <v>-3.9558237900000001E-2</v>
      </c>
      <c r="U1703" s="28">
        <f>IF($A1703="placement",T1703*J1703,"")</f>
        <v>-12.3817284627</v>
      </c>
      <c r="V1703" s="26">
        <f>IF($A1703="placement",U1703,IF($A1703="site",SUMIF($C:$C,$C1703,$U:$U),IF($A1703="user",SUMIF($B:$B,$B1703,$U:$U),SUM($U:$U))))</f>
        <v>-12.3817284627</v>
      </c>
      <c r="W1703" s="27">
        <f>V1703/J1703</f>
        <v>-3.9558237900000001E-2</v>
      </c>
    </row>
    <row r="1704" spans="1:23" x14ac:dyDescent="0.3">
      <c r="A1704" s="11" t="s">
        <v>14</v>
      </c>
      <c r="B1704" s="11" t="s">
        <v>277</v>
      </c>
      <c r="C1704" s="11" t="s">
        <v>279</v>
      </c>
      <c r="D1704" s="35" t="s">
        <v>377</v>
      </c>
      <c r="E1704" s="11" t="s">
        <v>378</v>
      </c>
      <c r="F1704" s="12">
        <v>0.25</v>
      </c>
      <c r="G1704" s="33">
        <v>0</v>
      </c>
      <c r="H1704" s="34">
        <v>17.802099999999999</v>
      </c>
      <c r="I1704" s="34">
        <v>3.3959999999999999</v>
      </c>
      <c r="J1704" s="13">
        <v>312</v>
      </c>
      <c r="K1704" s="13">
        <v>78</v>
      </c>
      <c r="L1704" s="12">
        <v>0.1908</v>
      </c>
      <c r="M1704" s="14">
        <v>3.0601253599999998</v>
      </c>
      <c r="N1704" s="15">
        <v>2</v>
      </c>
      <c r="O1704" s="16" t="s">
        <v>12</v>
      </c>
      <c r="P1704" s="16">
        <v>0.3464320032</v>
      </c>
      <c r="Q1704" s="16">
        <v>0.25</v>
      </c>
      <c r="R1704" s="44"/>
      <c r="S1704" s="42" t="str">
        <f>IF(R1704="","",MAX(R1704,Q1704))</f>
        <v/>
      </c>
      <c r="T1704" s="27">
        <f>IF(A1704="placement",MIN(P1704,IF(S1704="",Q1704,S1704)),"")</f>
        <v>0.25</v>
      </c>
      <c r="U1704" s="14">
        <f>IF($A1704="placement",T1704*J1704,"")</f>
        <v>78</v>
      </c>
      <c r="V1704" s="13">
        <f>IF($A1704="placement",U1704,IF($A1704="site",SUMIF($C:$C,$C1704,$U:$U),IF($A1704="user",SUMIF($B:$B,$B1704,$U:$U),SUM($U:$U))))</f>
        <v>78</v>
      </c>
      <c r="W1704" s="12">
        <f>V1704/J1704</f>
        <v>0.25</v>
      </c>
    </row>
    <row r="1705" spans="1:23" x14ac:dyDescent="0.3">
      <c r="A1705" s="23" t="s">
        <v>14</v>
      </c>
      <c r="B1705" s="23" t="s">
        <v>7257</v>
      </c>
      <c r="C1705" s="23" t="s">
        <v>7258</v>
      </c>
      <c r="D1705" s="32" t="s">
        <v>7300</v>
      </c>
      <c r="E1705" s="23" t="s">
        <v>7301</v>
      </c>
      <c r="F1705" s="27">
        <v>0.25</v>
      </c>
      <c r="G1705" s="24">
        <v>1</v>
      </c>
      <c r="H1705" s="25">
        <v>67.859200000000001</v>
      </c>
      <c r="I1705" s="25">
        <v>8.5119000000000007</v>
      </c>
      <c r="J1705" s="26">
        <v>312</v>
      </c>
      <c r="K1705" s="26">
        <v>78</v>
      </c>
      <c r="L1705" s="27">
        <v>0.12540000000000001</v>
      </c>
      <c r="M1705" s="28">
        <v>1.22043704</v>
      </c>
      <c r="N1705" s="29">
        <v>0.75</v>
      </c>
      <c r="O1705" s="31" t="s">
        <v>12</v>
      </c>
      <c r="P1705" s="31">
        <v>0.38546604449999999</v>
      </c>
      <c r="Q1705" s="31">
        <v>0.25</v>
      </c>
      <c r="R1705" s="42"/>
      <c r="S1705" s="42" t="str">
        <f>IF(R1705="","",MAX(R1705,Q1705))</f>
        <v/>
      </c>
      <c r="T1705" s="27">
        <f>IF(A1705="placement",MIN(P1705,IF(S1705="",Q1705,S1705)),"")</f>
        <v>0.25</v>
      </c>
      <c r="U1705" s="28">
        <f>IF($A1705="placement",T1705*J1705,"")</f>
        <v>78</v>
      </c>
      <c r="V1705" s="26">
        <f>IF($A1705="placement",U1705,IF($A1705="site",SUMIF($C:$C,$C1705,$U:$U),IF($A1705="user",SUMIF($B:$B,$B1705,$U:$U),SUM($U:$U))))</f>
        <v>78</v>
      </c>
      <c r="W1705" s="27">
        <f>V1705/J1705</f>
        <v>0.25</v>
      </c>
    </row>
    <row r="1706" spans="1:23" x14ac:dyDescent="0.3">
      <c r="A1706" s="23" t="s">
        <v>14</v>
      </c>
      <c r="B1706" s="23" t="s">
        <v>678</v>
      </c>
      <c r="C1706" s="23" t="s">
        <v>680</v>
      </c>
      <c r="D1706" s="23" t="s">
        <v>936</v>
      </c>
      <c r="E1706" s="23" t="s">
        <v>937</v>
      </c>
      <c r="F1706" s="27">
        <v>0.33</v>
      </c>
      <c r="G1706" s="24">
        <v>1</v>
      </c>
      <c r="H1706" s="25">
        <v>84.596299999999999</v>
      </c>
      <c r="I1706" s="25">
        <v>26.081900000000001</v>
      </c>
      <c r="J1706" s="26">
        <v>312</v>
      </c>
      <c r="K1706" s="26">
        <v>76</v>
      </c>
      <c r="L1706" s="27">
        <v>0.30830000000000002</v>
      </c>
      <c r="M1706" s="28">
        <v>0.39912473999999998</v>
      </c>
      <c r="N1706" s="29">
        <v>0.3</v>
      </c>
      <c r="O1706" s="31" t="s">
        <v>12</v>
      </c>
      <c r="P1706" s="31">
        <v>0.2483552812</v>
      </c>
      <c r="Q1706" s="31">
        <v>0.24835528121466199</v>
      </c>
      <c r="R1706" s="42">
        <v>0.3</v>
      </c>
      <c r="S1706" s="42">
        <f>IF(R1706="","",MAX(R1706,Q1706))</f>
        <v>0.3</v>
      </c>
      <c r="T1706" s="27">
        <f>IF(A1706="placement",MIN(P1706,IF(S1706="",Q1706,S1706)),"")</f>
        <v>0.2483552812</v>
      </c>
      <c r="U1706" s="28">
        <f>IF($A1706="placement",T1706*J1706,"")</f>
        <v>77.486847734400001</v>
      </c>
      <c r="V1706" s="26">
        <f>IF($A1706="placement",U1706,IF($A1706="site",SUMIF($C:$C,$C1706,$U:$U),IF($A1706="user",SUMIF($B:$B,$B1706,$U:$U),SUM($U:$U))))</f>
        <v>77.486847734400001</v>
      </c>
      <c r="W1706" s="27">
        <f>V1706/J1706</f>
        <v>0.2483552812</v>
      </c>
    </row>
    <row r="1707" spans="1:23" x14ac:dyDescent="0.3">
      <c r="A1707" s="23" t="s">
        <v>14</v>
      </c>
      <c r="B1707" s="23" t="s">
        <v>8300</v>
      </c>
      <c r="C1707" s="23" t="s">
        <v>8302</v>
      </c>
      <c r="D1707" s="23" t="s">
        <v>8317</v>
      </c>
      <c r="E1707" s="23" t="s">
        <v>8318</v>
      </c>
      <c r="F1707" s="27">
        <v>0.25</v>
      </c>
      <c r="G1707" s="24">
        <v>0</v>
      </c>
      <c r="H1707" s="25">
        <v>23.5059</v>
      </c>
      <c r="I1707" s="25">
        <v>4.0076999999999998</v>
      </c>
      <c r="J1707" s="26">
        <v>312</v>
      </c>
      <c r="K1707" s="26">
        <v>70</v>
      </c>
      <c r="L1707" s="27">
        <v>0.17050000000000001</v>
      </c>
      <c r="M1707" s="28">
        <v>2.5919352</v>
      </c>
      <c r="N1707" s="29">
        <v>2</v>
      </c>
      <c r="O1707" s="31" t="s">
        <v>12</v>
      </c>
      <c r="P1707" s="31">
        <v>0.22837577009999999</v>
      </c>
      <c r="Q1707" s="31">
        <v>0.22837577005300799</v>
      </c>
      <c r="R1707" s="42"/>
      <c r="S1707" s="42" t="str">
        <f>IF(R1707="","",MAX(R1707,Q1707))</f>
        <v/>
      </c>
      <c r="T1707" s="27">
        <f>IF(A1707="placement",MIN(P1707,IF(S1707="",Q1707,S1707)),"")</f>
        <v>0.22837577005300799</v>
      </c>
      <c r="U1707" s="28">
        <f>IF($A1707="placement",T1707*J1707,"")</f>
        <v>71.25324025653849</v>
      </c>
      <c r="V1707" s="23">
        <f>IF($A1707="placement",U1707,IF($A1707="site",SUMIF($C:$C,$C1707,$U:$U),IF($A1707="user",SUMIF($B:$B,$B1707,$U:$U),SUM($U:$U))))</f>
        <v>71.25324025653849</v>
      </c>
      <c r="W1707" s="27">
        <f>V1707/J1707</f>
        <v>0.22837577005300799</v>
      </c>
    </row>
    <row r="1708" spans="1:23" x14ac:dyDescent="0.3">
      <c r="A1708" s="23" t="s">
        <v>14</v>
      </c>
      <c r="B1708" s="23" t="s">
        <v>3266</v>
      </c>
      <c r="C1708" s="23" t="s">
        <v>3268</v>
      </c>
      <c r="D1708" s="23" t="s">
        <v>3464</v>
      </c>
      <c r="E1708" s="23" t="s">
        <v>3465</v>
      </c>
      <c r="F1708" s="27">
        <v>0.05</v>
      </c>
      <c r="G1708" s="24">
        <v>1</v>
      </c>
      <c r="H1708" s="25">
        <v>2172.1495</v>
      </c>
      <c r="I1708" s="25">
        <v>17.256900000000002</v>
      </c>
      <c r="J1708" s="26">
        <v>312</v>
      </c>
      <c r="K1708" s="26">
        <v>16</v>
      </c>
      <c r="L1708" s="27">
        <v>7.9000000000000008E-3</v>
      </c>
      <c r="M1708" s="28">
        <v>0.60257950999999998</v>
      </c>
      <c r="N1708" s="29">
        <v>0.3</v>
      </c>
      <c r="O1708" s="31" t="s">
        <v>70</v>
      </c>
      <c r="P1708" s="31">
        <v>0.50214039210000005</v>
      </c>
      <c r="Q1708" s="31">
        <v>0.05</v>
      </c>
      <c r="R1708" s="42"/>
      <c r="S1708" s="42" t="str">
        <f>IF(R1708="","",MAX(R1708,Q1708))</f>
        <v/>
      </c>
      <c r="T1708" s="27">
        <f>IF(A1708="placement",MIN(P1708,IF(S1708="",Q1708,S1708)),"")</f>
        <v>0.05</v>
      </c>
      <c r="U1708" s="28">
        <f>IF($A1708="placement",T1708*J1708,"")</f>
        <v>15.600000000000001</v>
      </c>
      <c r="V1708" s="26">
        <f>IF($A1708="placement",U1708,IF($A1708="site",SUMIF($C:$C,$C1708,$U:$U),IF($A1708="user",SUMIF($B:$B,$B1708,$U:$U),SUM($U:$U))))</f>
        <v>15.600000000000001</v>
      </c>
      <c r="W1708" s="27">
        <f>V1708/J1708</f>
        <v>0.05</v>
      </c>
    </row>
    <row r="1709" spans="1:23" x14ac:dyDescent="0.3">
      <c r="A1709" s="23" t="s">
        <v>14</v>
      </c>
      <c r="B1709" s="23" t="s">
        <v>2619</v>
      </c>
      <c r="C1709" s="23" t="s">
        <v>2621</v>
      </c>
      <c r="D1709" s="23" t="s">
        <v>2630</v>
      </c>
      <c r="E1709" s="23" t="s">
        <v>2631</v>
      </c>
      <c r="F1709" s="27">
        <v>0.15</v>
      </c>
      <c r="G1709" s="24">
        <v>1</v>
      </c>
      <c r="H1709" s="25">
        <v>226.72120000000001</v>
      </c>
      <c r="I1709" s="25">
        <v>21.685600000000001</v>
      </c>
      <c r="J1709" s="26">
        <v>311</v>
      </c>
      <c r="K1709" s="26">
        <v>47</v>
      </c>
      <c r="L1709" s="27">
        <v>9.5600000000000004E-2</v>
      </c>
      <c r="M1709" s="28">
        <v>0.47761257000000001</v>
      </c>
      <c r="N1709" s="29">
        <v>0.3</v>
      </c>
      <c r="O1709" s="31" t="s">
        <v>42</v>
      </c>
      <c r="P1709" s="31">
        <v>0.37187583400000002</v>
      </c>
      <c r="Q1709" s="31">
        <v>0.149999999999999</v>
      </c>
      <c r="R1709" s="42">
        <v>0.35</v>
      </c>
      <c r="S1709" s="42">
        <f>IF(R1709="","",MAX(R1709,Q1709))</f>
        <v>0.35</v>
      </c>
      <c r="T1709" s="27">
        <f>IF(A1709="placement",MIN(P1709,IF(S1709="",Q1709,S1709)),"")</f>
        <v>0.35</v>
      </c>
      <c r="U1709" s="28">
        <f>IF($A1709="placement",T1709*J1709,"")</f>
        <v>108.85</v>
      </c>
      <c r="V1709" s="26">
        <f>IF($A1709="placement",U1709,IF($A1709="site",SUMIF($C:$C,$C1709,$U:$U),IF($A1709="user",SUMIF($B:$B,$B1709,$U:$U),SUM($U:$U))))</f>
        <v>108.85</v>
      </c>
      <c r="W1709" s="27">
        <f>V1709/J1709</f>
        <v>0.35</v>
      </c>
    </row>
    <row r="1710" spans="1:23" x14ac:dyDescent="0.3">
      <c r="A1710" s="23" t="s">
        <v>14</v>
      </c>
      <c r="B1710" s="23" t="s">
        <v>3593</v>
      </c>
      <c r="C1710" s="23" t="s">
        <v>3595</v>
      </c>
      <c r="D1710" s="23" t="s">
        <v>3614</v>
      </c>
      <c r="E1710" s="23" t="s">
        <v>3615</v>
      </c>
      <c r="F1710" s="27">
        <v>0.25</v>
      </c>
      <c r="G1710" s="24">
        <v>1</v>
      </c>
      <c r="H1710" s="25">
        <v>50.6614</v>
      </c>
      <c r="I1710" s="25">
        <v>9.9200999999999997</v>
      </c>
      <c r="J1710" s="26">
        <v>311</v>
      </c>
      <c r="K1710" s="26">
        <v>78</v>
      </c>
      <c r="L1710" s="27">
        <v>0.1958</v>
      </c>
      <c r="M1710" s="28">
        <v>1.04335551</v>
      </c>
      <c r="N1710" s="29">
        <v>0.45</v>
      </c>
      <c r="O1710" s="31" t="s">
        <v>42</v>
      </c>
      <c r="P1710" s="31">
        <v>0.5686992636</v>
      </c>
      <c r="Q1710" s="31">
        <v>0.25</v>
      </c>
      <c r="R1710" s="42"/>
      <c r="S1710" s="42" t="str">
        <f>IF(R1710="","",MAX(R1710,Q1710))</f>
        <v/>
      </c>
      <c r="T1710" s="27">
        <f>IF(A1710="placement",MIN(P1710,IF(S1710="",Q1710,S1710)),"")</f>
        <v>0.25</v>
      </c>
      <c r="U1710" s="28">
        <f>IF($A1710="placement",T1710*J1710,"")</f>
        <v>77.75</v>
      </c>
      <c r="V1710" s="26">
        <f>IF($A1710="placement",U1710,IF($A1710="site",SUMIF($C:$C,$C1710,$U:$U),IF($A1710="user",SUMIF($B:$B,$B1710,$U:$U),SUM($U:$U))))</f>
        <v>77.75</v>
      </c>
      <c r="W1710" s="27">
        <f>V1710/J1710</f>
        <v>0.25</v>
      </c>
    </row>
    <row r="1711" spans="1:23" x14ac:dyDescent="0.3">
      <c r="A1711" s="23" t="s">
        <v>14</v>
      </c>
      <c r="B1711" s="23" t="s">
        <v>10076</v>
      </c>
      <c r="C1711" s="23" t="s">
        <v>10077</v>
      </c>
      <c r="D1711" s="23" t="s">
        <v>10080</v>
      </c>
      <c r="E1711" s="23" t="s">
        <v>10081</v>
      </c>
      <c r="F1711" s="27">
        <v>0.25</v>
      </c>
      <c r="G1711" s="24">
        <v>1</v>
      </c>
      <c r="H1711" s="25">
        <v>69.826400000000007</v>
      </c>
      <c r="I1711" s="25">
        <v>7.1881000000000004</v>
      </c>
      <c r="J1711" s="26">
        <v>310</v>
      </c>
      <c r="K1711" s="26">
        <v>76</v>
      </c>
      <c r="L1711" s="27">
        <v>0.10290000000000001</v>
      </c>
      <c r="M1711" s="28">
        <v>1.4362048199999999</v>
      </c>
      <c r="N1711" s="29">
        <v>1</v>
      </c>
      <c r="O1711" s="31" t="s">
        <v>42</v>
      </c>
      <c r="P1711" s="31">
        <v>0.30372048359999998</v>
      </c>
      <c r="Q1711" s="31">
        <v>0.25</v>
      </c>
      <c r="R1711" s="42"/>
      <c r="S1711" s="42" t="str">
        <f>IF(R1711="","",MAX(R1711,Q1711))</f>
        <v/>
      </c>
      <c r="T1711" s="27">
        <f>IF(A1711="placement",MIN(P1711,IF(S1711="",Q1711,S1711)),"")</f>
        <v>0.25</v>
      </c>
      <c r="U1711" s="28">
        <f>IF($A1711="placement",T1711*J1711,"")</f>
        <v>77.5</v>
      </c>
      <c r="V1711" s="26">
        <f>IF($A1711="placement",U1711,IF($A1711="site",SUMIF($C:$C,$C1711,$U:$U),IF($A1711="user",SUMIF($B:$B,$B1711,$U:$U),SUM($U:$U))))</f>
        <v>77.5</v>
      </c>
      <c r="W1711" s="27">
        <f>V1711/J1711</f>
        <v>0.25</v>
      </c>
    </row>
    <row r="1712" spans="1:23" x14ac:dyDescent="0.3">
      <c r="A1712" s="23" t="s">
        <v>14</v>
      </c>
      <c r="B1712" s="23" t="s">
        <v>6931</v>
      </c>
      <c r="C1712" s="23" t="s">
        <v>6933</v>
      </c>
      <c r="D1712" s="23" t="s">
        <v>6938</v>
      </c>
      <c r="E1712" s="23" t="s">
        <v>6939</v>
      </c>
      <c r="F1712" s="27">
        <v>0.25</v>
      </c>
      <c r="G1712" s="24">
        <v>0</v>
      </c>
      <c r="H1712" s="25">
        <v>35.405799999999999</v>
      </c>
      <c r="I1712" s="25">
        <v>18.646799999999999</v>
      </c>
      <c r="J1712" s="26">
        <v>309</v>
      </c>
      <c r="K1712" s="26">
        <v>76</v>
      </c>
      <c r="L1712" s="27">
        <v>0.52669999999999995</v>
      </c>
      <c r="M1712" s="28">
        <v>0.55279232</v>
      </c>
      <c r="N1712" s="29">
        <v>0.4</v>
      </c>
      <c r="O1712" s="31" t="s">
        <v>42</v>
      </c>
      <c r="P1712" s="31">
        <v>0.2764009502</v>
      </c>
      <c r="Q1712" s="31">
        <v>0.25</v>
      </c>
      <c r="R1712" s="42"/>
      <c r="S1712" s="42" t="str">
        <f>IF(R1712="","",MAX(R1712,Q1712))</f>
        <v/>
      </c>
      <c r="T1712" s="27">
        <f>IF(A1712="placement",MIN(P1712,IF(S1712="",Q1712,S1712)),"")</f>
        <v>0.25</v>
      </c>
      <c r="U1712" s="28">
        <f>IF($A1712="placement",T1712*J1712,"")</f>
        <v>77.25</v>
      </c>
      <c r="V1712" s="26">
        <f>IF($A1712="placement",U1712,IF($A1712="site",SUMIF($C:$C,$C1712,$U:$U),IF($A1712="user",SUMIF($B:$B,$B1712,$U:$U),SUM($U:$U))))</f>
        <v>77.25</v>
      </c>
      <c r="W1712" s="27">
        <f>V1712/J1712</f>
        <v>0.25</v>
      </c>
    </row>
    <row r="1713" spans="1:23" x14ac:dyDescent="0.3">
      <c r="A1713" s="23" t="s">
        <v>14</v>
      </c>
      <c r="B1713" s="23" t="s">
        <v>7472</v>
      </c>
      <c r="C1713" s="23" t="s">
        <v>7473</v>
      </c>
      <c r="D1713" s="32" t="s">
        <v>7569</v>
      </c>
      <c r="E1713" s="23" t="s">
        <v>7570</v>
      </c>
      <c r="F1713" s="27">
        <v>0.27</v>
      </c>
      <c r="G1713" s="24">
        <v>0</v>
      </c>
      <c r="H1713" s="25">
        <v>11.389099999999999</v>
      </c>
      <c r="I1713" s="25">
        <v>3.1604000000000001</v>
      </c>
      <c r="J1713" s="26">
        <v>309</v>
      </c>
      <c r="K1713" s="26">
        <v>72</v>
      </c>
      <c r="L1713" s="27">
        <v>0.27750000000000002</v>
      </c>
      <c r="M1713" s="28">
        <v>3.2584256200000001</v>
      </c>
      <c r="N1713" s="29">
        <v>2.5</v>
      </c>
      <c r="O1713" s="31" t="s">
        <v>42</v>
      </c>
      <c r="P1713" s="31">
        <v>0.23275830380000001</v>
      </c>
      <c r="Q1713" s="31">
        <v>0.23275830377957399</v>
      </c>
      <c r="R1713" s="42"/>
      <c r="S1713" s="42" t="str">
        <f>IF(R1713="","",MAX(R1713,Q1713))</f>
        <v/>
      </c>
      <c r="T1713" s="27">
        <f>IF(A1713="placement",MIN(P1713,IF(S1713="",Q1713,S1713)),"")</f>
        <v>0.23275830377957399</v>
      </c>
      <c r="U1713" s="28">
        <f>IF($A1713="placement",T1713*J1713,"")</f>
        <v>71.922315867888358</v>
      </c>
      <c r="V1713" s="26">
        <f>IF($A1713="placement",U1713,IF($A1713="site",SUMIF($C:$C,$C1713,$U:$U),IF($A1713="user",SUMIF($B:$B,$B1713,$U:$U),SUM($U:$U))))</f>
        <v>71.922315867888358</v>
      </c>
      <c r="W1713" s="27">
        <f>V1713/J1713</f>
        <v>0.23275830377957396</v>
      </c>
    </row>
    <row r="1714" spans="1:23" x14ac:dyDescent="0.3">
      <c r="A1714" s="23" t="s">
        <v>14</v>
      </c>
      <c r="B1714" s="23" t="s">
        <v>5623</v>
      </c>
      <c r="C1714" s="23" t="s">
        <v>5625</v>
      </c>
      <c r="D1714" s="23" t="s">
        <v>5653</v>
      </c>
      <c r="E1714" s="23" t="s">
        <v>5624</v>
      </c>
      <c r="F1714" s="27">
        <v>0.25</v>
      </c>
      <c r="G1714" s="24">
        <v>1</v>
      </c>
      <c r="H1714" s="25">
        <v>148.88239999999999</v>
      </c>
      <c r="I1714" s="25">
        <v>5.5796000000000001</v>
      </c>
      <c r="J1714" s="26">
        <v>309</v>
      </c>
      <c r="K1714" s="26">
        <v>58</v>
      </c>
      <c r="L1714" s="27">
        <v>3.7499999999999999E-2</v>
      </c>
      <c r="M1714" s="28">
        <v>1.84791141</v>
      </c>
      <c r="N1714" s="29">
        <v>1.5</v>
      </c>
      <c r="O1714" s="31" t="s">
        <v>42</v>
      </c>
      <c r="P1714" s="31">
        <v>0.1882727766</v>
      </c>
      <c r="Q1714" s="31">
        <v>0.18827277664780501</v>
      </c>
      <c r="R1714" s="42"/>
      <c r="S1714" s="42" t="str">
        <f>IF(R1714="","",MAX(R1714,Q1714))</f>
        <v/>
      </c>
      <c r="T1714" s="27">
        <f>IF(A1714="placement",MIN(P1714,IF(S1714="",Q1714,S1714)),"")</f>
        <v>0.1882727766</v>
      </c>
      <c r="U1714" s="28">
        <f>IF($A1714="placement",T1714*J1714,"")</f>
        <v>58.176287969400001</v>
      </c>
      <c r="V1714" s="26">
        <f>IF($A1714="placement",U1714,IF($A1714="site",SUMIF($C:$C,$C1714,$U:$U),IF($A1714="user",SUMIF($B:$B,$B1714,$U:$U),SUM($U:$U))))</f>
        <v>58.176287969400001</v>
      </c>
      <c r="W1714" s="27">
        <f>V1714/J1714</f>
        <v>0.1882727766</v>
      </c>
    </row>
    <row r="1715" spans="1:23" x14ac:dyDescent="0.3">
      <c r="A1715" s="23" t="s">
        <v>14</v>
      </c>
      <c r="B1715" s="23" t="s">
        <v>173</v>
      </c>
      <c r="C1715" s="23" t="s">
        <v>175</v>
      </c>
      <c r="D1715" s="23" t="s">
        <v>176</v>
      </c>
      <c r="E1715" s="23" t="s">
        <v>174</v>
      </c>
      <c r="F1715" s="27">
        <v>0.25</v>
      </c>
      <c r="G1715" s="24">
        <v>1</v>
      </c>
      <c r="H1715" s="25">
        <v>406.06169999999997</v>
      </c>
      <c r="I1715" s="25">
        <v>160.7099</v>
      </c>
      <c r="J1715" s="26">
        <v>307</v>
      </c>
      <c r="K1715" s="26">
        <v>77</v>
      </c>
      <c r="L1715" s="27">
        <v>0.39579999999999999</v>
      </c>
      <c r="M1715" s="28">
        <v>6.3637460000000007E-2</v>
      </c>
      <c r="N1715" s="29">
        <v>0.02</v>
      </c>
      <c r="O1715" s="31" t="s">
        <v>42</v>
      </c>
      <c r="P1715" s="31">
        <v>0.68571969349999995</v>
      </c>
      <c r="Q1715" s="31">
        <v>0.25</v>
      </c>
      <c r="R1715" s="42">
        <v>0.4</v>
      </c>
      <c r="S1715" s="42">
        <f>IF(R1715="","",MAX(R1715,Q1715))</f>
        <v>0.4</v>
      </c>
      <c r="T1715" s="27">
        <f>IF(A1715="placement",MIN(P1715,IF(S1715="",Q1715,S1715)),"")</f>
        <v>0.4</v>
      </c>
      <c r="U1715" s="28">
        <f>IF($A1715="placement",T1715*J1715,"")</f>
        <v>122.80000000000001</v>
      </c>
      <c r="V1715" s="26">
        <f>IF($A1715="placement",U1715,IF($A1715="site",SUMIF($C:$C,$C1715,$U:$U),IF($A1715="user",SUMIF($B:$B,$B1715,$U:$U),SUM($U:$U))))</f>
        <v>122.80000000000001</v>
      </c>
      <c r="W1715" s="27">
        <f>V1715/J1715</f>
        <v>0.4</v>
      </c>
    </row>
    <row r="1716" spans="1:23" x14ac:dyDescent="0.3">
      <c r="A1716" s="23" t="s">
        <v>14</v>
      </c>
      <c r="B1716" s="23" t="s">
        <v>3152</v>
      </c>
      <c r="C1716" s="23" t="s">
        <v>3154</v>
      </c>
      <c r="D1716" s="23" t="s">
        <v>3179</v>
      </c>
      <c r="E1716" s="23" t="s">
        <v>3180</v>
      </c>
      <c r="F1716" s="27">
        <v>0.25</v>
      </c>
      <c r="G1716" s="24">
        <v>0</v>
      </c>
      <c r="H1716" s="25">
        <v>11.0078</v>
      </c>
      <c r="I1716" s="25">
        <v>5.1760000000000002</v>
      </c>
      <c r="J1716" s="26">
        <v>307</v>
      </c>
      <c r="K1716" s="26">
        <v>77</v>
      </c>
      <c r="L1716" s="27">
        <v>0.47020000000000001</v>
      </c>
      <c r="M1716" s="28">
        <v>1.97980928</v>
      </c>
      <c r="N1716" s="29">
        <v>0.8</v>
      </c>
      <c r="O1716" s="31" t="s">
        <v>42</v>
      </c>
      <c r="P1716" s="31">
        <v>0.59592067469999999</v>
      </c>
      <c r="Q1716" s="31">
        <v>0.25</v>
      </c>
      <c r="R1716" s="42"/>
      <c r="S1716" s="42" t="str">
        <f>IF(R1716="","",MAX(R1716,Q1716))</f>
        <v/>
      </c>
      <c r="T1716" s="27">
        <f>IF(A1716="placement",MIN(P1716,IF(S1716="",Q1716,S1716)),"")</f>
        <v>0.25</v>
      </c>
      <c r="U1716" s="28">
        <f>IF($A1716="placement",T1716*J1716,"")</f>
        <v>76.75</v>
      </c>
      <c r="V1716" s="26">
        <f>IF($A1716="placement",U1716,IF($A1716="site",SUMIF($C:$C,$C1716,$U:$U),IF($A1716="user",SUMIF($B:$B,$B1716,$U:$U),SUM($U:$U))))</f>
        <v>76.75</v>
      </c>
      <c r="W1716" s="27">
        <f>V1716/J1716</f>
        <v>0.25</v>
      </c>
    </row>
    <row r="1717" spans="1:23" x14ac:dyDescent="0.3">
      <c r="A1717" s="23" t="s">
        <v>14</v>
      </c>
      <c r="B1717" s="23" t="s">
        <v>5211</v>
      </c>
      <c r="C1717" s="23" t="s">
        <v>5213</v>
      </c>
      <c r="D1717" s="23" t="s">
        <v>5331</v>
      </c>
      <c r="E1717" s="23" t="s">
        <v>5332</v>
      </c>
      <c r="F1717" s="27">
        <v>0.25</v>
      </c>
      <c r="G1717" s="24">
        <v>0</v>
      </c>
      <c r="H1717" s="25">
        <v>31.862400000000001</v>
      </c>
      <c r="I1717" s="25">
        <v>9.5922000000000001</v>
      </c>
      <c r="J1717" s="26">
        <v>307</v>
      </c>
      <c r="K1717" s="26">
        <v>76</v>
      </c>
      <c r="L1717" s="27">
        <v>0.30109999999999998</v>
      </c>
      <c r="M1717" s="28">
        <v>1.0676575500000001</v>
      </c>
      <c r="N1717" s="29">
        <v>0.8</v>
      </c>
      <c r="O1717" s="31" t="s">
        <v>42</v>
      </c>
      <c r="P1717" s="31">
        <v>0.25069606799999999</v>
      </c>
      <c r="Q1717" s="31">
        <v>0.25</v>
      </c>
      <c r="R1717" s="42"/>
      <c r="S1717" s="42" t="str">
        <f>IF(R1717="","",MAX(R1717,Q1717))</f>
        <v/>
      </c>
      <c r="T1717" s="27">
        <f>IF(A1717="placement",MIN(P1717,IF(S1717="",Q1717,S1717)),"")</f>
        <v>0.25</v>
      </c>
      <c r="U1717" s="28">
        <f>IF($A1717="placement",T1717*J1717,"")</f>
        <v>76.75</v>
      </c>
      <c r="V1717" s="26">
        <f>IF($A1717="placement",U1717,IF($A1717="site",SUMIF($C:$C,$C1717,$U:$U),IF($A1717="user",SUMIF($B:$B,$B1717,$U:$U),SUM($U:$U))))</f>
        <v>76.75</v>
      </c>
      <c r="W1717" s="27">
        <f>V1717/J1717</f>
        <v>0.25</v>
      </c>
    </row>
    <row r="1718" spans="1:23" x14ac:dyDescent="0.3">
      <c r="A1718" s="23" t="s">
        <v>14</v>
      </c>
      <c r="B1718" s="23" t="s">
        <v>8027</v>
      </c>
      <c r="C1718" s="23" t="s">
        <v>8028</v>
      </c>
      <c r="D1718" s="23" t="s">
        <v>8033</v>
      </c>
      <c r="E1718" s="23" t="s">
        <v>8034</v>
      </c>
      <c r="F1718" s="27">
        <v>0.25</v>
      </c>
      <c r="G1718" s="24">
        <v>0</v>
      </c>
      <c r="H1718" s="25">
        <v>21.8429</v>
      </c>
      <c r="I1718" s="25">
        <v>10.1279</v>
      </c>
      <c r="J1718" s="26">
        <v>307</v>
      </c>
      <c r="K1718" s="26">
        <v>76</v>
      </c>
      <c r="L1718" s="27">
        <v>0.4637</v>
      </c>
      <c r="M1718" s="28">
        <v>1.00937013</v>
      </c>
      <c r="N1718" s="29">
        <v>0.75</v>
      </c>
      <c r="O1718" s="31" t="s">
        <v>42</v>
      </c>
      <c r="P1718" s="31">
        <v>0.25696235880000001</v>
      </c>
      <c r="Q1718" s="31">
        <v>0.25</v>
      </c>
      <c r="R1718" s="42"/>
      <c r="S1718" s="42" t="str">
        <f>IF(R1718="","",MAX(R1718,Q1718))</f>
        <v/>
      </c>
      <c r="T1718" s="27">
        <f>IF(A1718="placement",MIN(P1718,IF(S1718="",Q1718,S1718)),"")</f>
        <v>0.25</v>
      </c>
      <c r="U1718" s="28">
        <f>IF($A1718="placement",T1718*J1718,"")</f>
        <v>76.75</v>
      </c>
      <c r="V1718" s="23">
        <f>IF($A1718="placement",U1718,IF($A1718="site",SUMIF($C:$C,$C1718,$U:$U),IF($A1718="user",SUMIF($B:$B,$B1718,$U:$U),SUM($U:$U))))</f>
        <v>76.75</v>
      </c>
      <c r="W1718" s="27">
        <f>V1718/J1718</f>
        <v>0.25</v>
      </c>
    </row>
    <row r="1719" spans="1:23" x14ac:dyDescent="0.3">
      <c r="A1719" s="23" t="s">
        <v>14</v>
      </c>
      <c r="B1719" s="23" t="s">
        <v>5578</v>
      </c>
      <c r="C1719" s="23" t="s">
        <v>5580</v>
      </c>
      <c r="D1719" s="23" t="s">
        <v>5583</v>
      </c>
      <c r="E1719" s="23" t="s">
        <v>5584</v>
      </c>
      <c r="F1719" s="27">
        <v>0.33</v>
      </c>
      <c r="G1719" s="24">
        <v>0</v>
      </c>
      <c r="H1719" s="25">
        <v>31.178899999999999</v>
      </c>
      <c r="I1719" s="25">
        <v>5.0712000000000002</v>
      </c>
      <c r="J1719" s="26">
        <v>306</v>
      </c>
      <c r="K1719" s="26">
        <v>93</v>
      </c>
      <c r="L1719" s="27">
        <v>0.16259999999999999</v>
      </c>
      <c r="M1719" s="28">
        <v>2.00984126</v>
      </c>
      <c r="N1719" s="29">
        <v>1.39</v>
      </c>
      <c r="O1719" s="31" t="s">
        <v>42</v>
      </c>
      <c r="P1719" s="31">
        <v>0.3084030928</v>
      </c>
      <c r="Q1719" s="31">
        <v>0.30840309280012201</v>
      </c>
      <c r="R1719" s="42"/>
      <c r="S1719" s="42" t="str">
        <f>IF(R1719="","",MAX(R1719,Q1719))</f>
        <v/>
      </c>
      <c r="T1719" s="27">
        <f>IF(A1719="placement",MIN(P1719,IF(S1719="",Q1719,S1719)),"")</f>
        <v>0.3084030928</v>
      </c>
      <c r="U1719" s="28">
        <f>IF($A1719="placement",T1719*J1719,"")</f>
        <v>94.371346396800007</v>
      </c>
      <c r="V1719" s="26">
        <f>IF($A1719="placement",U1719,IF($A1719="site",SUMIF($C:$C,$C1719,$U:$U),IF($A1719="user",SUMIF($B:$B,$B1719,$U:$U),SUM($U:$U))))</f>
        <v>94.371346396800007</v>
      </c>
      <c r="W1719" s="27">
        <f>V1719/J1719</f>
        <v>0.3084030928</v>
      </c>
    </row>
    <row r="1720" spans="1:23" x14ac:dyDescent="0.3">
      <c r="A1720" s="23" t="s">
        <v>14</v>
      </c>
      <c r="B1720" s="23" t="s">
        <v>10137</v>
      </c>
      <c r="C1720" s="23" t="s">
        <v>10138</v>
      </c>
      <c r="D1720" s="23" t="s">
        <v>3109</v>
      </c>
      <c r="E1720" s="23" t="s">
        <v>10434</v>
      </c>
      <c r="F1720" s="27">
        <v>0.25</v>
      </c>
      <c r="G1720" s="24">
        <v>1</v>
      </c>
      <c r="H1720" s="25">
        <v>72.633899999999997</v>
      </c>
      <c r="I1720" s="25">
        <v>31.674099999999999</v>
      </c>
      <c r="J1720" s="26">
        <v>306</v>
      </c>
      <c r="K1720" s="26">
        <v>76</v>
      </c>
      <c r="L1720" s="27">
        <v>0.43609999999999999</v>
      </c>
      <c r="M1720" s="28">
        <v>0.32198734000000001</v>
      </c>
      <c r="N1720" s="29">
        <v>0.2</v>
      </c>
      <c r="O1720" s="31" t="s">
        <v>12</v>
      </c>
      <c r="P1720" s="31">
        <v>0.37885756590000003</v>
      </c>
      <c r="Q1720" s="31">
        <v>0.249999999999999</v>
      </c>
      <c r="R1720" s="42">
        <v>0.2</v>
      </c>
      <c r="S1720" s="42">
        <f>IF(R1720="","",MAX(R1720,Q1720))</f>
        <v>0.249999999999999</v>
      </c>
      <c r="T1720" s="27">
        <f>IF(A1720="placement",MIN(P1720,IF(S1720="",Q1720,S1720)),"")</f>
        <v>0.249999999999999</v>
      </c>
      <c r="U1720" s="28">
        <f>IF($A1720="placement",T1720*J1720,"")</f>
        <v>76.499999999999687</v>
      </c>
      <c r="V1720" s="26">
        <f>IF($A1720="placement",U1720,IF($A1720="site",SUMIF($C:$C,$C1720,$U:$U),IF($A1720="user",SUMIF($B:$B,$B1720,$U:$U),SUM($U:$U))))</f>
        <v>76.499999999999687</v>
      </c>
      <c r="W1720" s="27">
        <f>V1720/J1720</f>
        <v>0.24999999999999897</v>
      </c>
    </row>
    <row r="1721" spans="1:23" x14ac:dyDescent="0.3">
      <c r="A1721" s="23" t="s">
        <v>14</v>
      </c>
      <c r="B1721" s="23" t="s">
        <v>5021</v>
      </c>
      <c r="C1721" s="23" t="s">
        <v>5023</v>
      </c>
      <c r="D1721" s="32" t="s">
        <v>5096</v>
      </c>
      <c r="E1721" s="23" t="s">
        <v>5097</v>
      </c>
      <c r="F1721" s="27">
        <v>0.25</v>
      </c>
      <c r="G1721" s="24">
        <v>1</v>
      </c>
      <c r="H1721" s="25">
        <v>254.8424</v>
      </c>
      <c r="I1721" s="25">
        <v>12.784599999999999</v>
      </c>
      <c r="J1721" s="26">
        <v>306</v>
      </c>
      <c r="K1721" s="26">
        <v>76</v>
      </c>
      <c r="L1721" s="27">
        <v>5.0200000000000002E-2</v>
      </c>
      <c r="M1721" s="28">
        <v>0.79775735000000003</v>
      </c>
      <c r="N1721" s="29">
        <v>0.25</v>
      </c>
      <c r="O1721" s="31" t="s">
        <v>42</v>
      </c>
      <c r="P1721" s="31">
        <v>0.68662150369999997</v>
      </c>
      <c r="Q1721" s="31">
        <v>0.249999999999999</v>
      </c>
      <c r="R1721" s="42"/>
      <c r="S1721" s="42" t="str">
        <f>IF(R1721="","",MAX(R1721,Q1721))</f>
        <v/>
      </c>
      <c r="T1721" s="27">
        <f>IF(A1721="placement",MIN(P1721,IF(S1721="",Q1721,S1721)),"")</f>
        <v>0.249999999999999</v>
      </c>
      <c r="U1721" s="28">
        <f>IF($A1721="placement",T1721*J1721,"")</f>
        <v>76.499999999999687</v>
      </c>
      <c r="V1721" s="26">
        <f>IF($A1721="placement",U1721,IF($A1721="site",SUMIF($C:$C,$C1721,$U:$U),IF($A1721="user",SUMIF($B:$B,$B1721,$U:$U),SUM($U:$U))))</f>
        <v>76.499999999999687</v>
      </c>
      <c r="W1721" s="27">
        <f>V1721/J1721</f>
        <v>0.24999999999999897</v>
      </c>
    </row>
    <row r="1722" spans="1:23" x14ac:dyDescent="0.3">
      <c r="A1722" s="17" t="s">
        <v>14</v>
      </c>
      <c r="B1722" s="17" t="s">
        <v>277</v>
      </c>
      <c r="C1722" s="17" t="s">
        <v>279</v>
      </c>
      <c r="D1722" s="17" t="s">
        <v>392</v>
      </c>
      <c r="E1722" s="17" t="s">
        <v>393</v>
      </c>
      <c r="F1722" s="18">
        <v>0.15</v>
      </c>
      <c r="G1722" s="36">
        <v>1</v>
      </c>
      <c r="H1722" s="37">
        <v>98.331699999999998</v>
      </c>
      <c r="I1722" s="37">
        <v>4.2488000000000001</v>
      </c>
      <c r="J1722" s="19">
        <v>306</v>
      </c>
      <c r="K1722" s="19">
        <v>45</v>
      </c>
      <c r="L1722" s="18">
        <v>4.3200000000000002E-2</v>
      </c>
      <c r="M1722" s="20">
        <v>2.40305634</v>
      </c>
      <c r="N1722" s="21">
        <v>2</v>
      </c>
      <c r="O1722" s="22" t="s">
        <v>42</v>
      </c>
      <c r="P1722" s="22">
        <v>0.16772654449999999</v>
      </c>
      <c r="Q1722" s="22">
        <v>0.15</v>
      </c>
      <c r="R1722" s="43"/>
      <c r="S1722" s="42" t="str">
        <f>IF(R1722="","",MAX(R1722,Q1722))</f>
        <v/>
      </c>
      <c r="T1722" s="27">
        <f>IF(A1722="placement",MIN(P1722,IF(S1722="",Q1722,S1722)),"")</f>
        <v>0.15</v>
      </c>
      <c r="U1722" s="20">
        <f>IF($A1722="placement",T1722*J1722,"")</f>
        <v>45.9</v>
      </c>
      <c r="V1722" s="19">
        <f>IF($A1722="placement",U1722,IF($A1722="site",SUMIF($C:$C,$C1722,$U:$U),IF($A1722="user",SUMIF($B:$B,$B1722,$U:$U),SUM($U:$U))))</f>
        <v>45.9</v>
      </c>
      <c r="W1722" s="18">
        <f>V1722/J1722</f>
        <v>0.15</v>
      </c>
    </row>
    <row r="1723" spans="1:23" x14ac:dyDescent="0.3">
      <c r="A1723" s="23" t="s">
        <v>14</v>
      </c>
      <c r="B1723" s="23" t="s">
        <v>10076</v>
      </c>
      <c r="C1723" s="23" t="s">
        <v>10077</v>
      </c>
      <c r="D1723" s="23" t="s">
        <v>10078</v>
      </c>
      <c r="E1723" s="23" t="s">
        <v>10079</v>
      </c>
      <c r="F1723" s="27">
        <v>0.25</v>
      </c>
      <c r="G1723" s="24">
        <v>1</v>
      </c>
      <c r="H1723" s="25">
        <v>62.995399999999997</v>
      </c>
      <c r="I1723" s="25">
        <v>7.0132000000000003</v>
      </c>
      <c r="J1723" s="26">
        <v>305</v>
      </c>
      <c r="K1723" s="26">
        <v>76</v>
      </c>
      <c r="L1723" s="27">
        <v>0.1113</v>
      </c>
      <c r="M1723" s="28">
        <v>1.44728828</v>
      </c>
      <c r="N1723" s="29">
        <v>1</v>
      </c>
      <c r="O1723" s="31" t="s">
        <v>42</v>
      </c>
      <c r="P1723" s="31">
        <v>0.30905265230000001</v>
      </c>
      <c r="Q1723" s="31">
        <v>0.25</v>
      </c>
      <c r="R1723" s="42"/>
      <c r="S1723" s="42" t="str">
        <f>IF(R1723="","",MAX(R1723,Q1723))</f>
        <v/>
      </c>
      <c r="T1723" s="27">
        <f>IF(A1723="placement",MIN(P1723,IF(S1723="",Q1723,S1723)),"")</f>
        <v>0.25</v>
      </c>
      <c r="U1723" s="28">
        <f>IF($A1723="placement",T1723*J1723,"")</f>
        <v>76.25</v>
      </c>
      <c r="V1723" s="26">
        <f>IF($A1723="placement",U1723,IF($A1723="site",SUMIF($C:$C,$C1723,$U:$U),IF($A1723="user",SUMIF($B:$B,$B1723,$U:$U),SUM($U:$U))))</f>
        <v>76.25</v>
      </c>
      <c r="W1723" s="27">
        <f>V1723/J1723</f>
        <v>0.25</v>
      </c>
    </row>
    <row r="1724" spans="1:23" hidden="1" x14ac:dyDescent="0.3">
      <c r="A1724" s="23" t="s">
        <v>13</v>
      </c>
      <c r="B1724" s="23" t="s">
        <v>1658</v>
      </c>
      <c r="C1724" s="23" t="s">
        <v>1659</v>
      </c>
      <c r="D1724" s="23" t="s">
        <v>9898</v>
      </c>
      <c r="E1724" s="23"/>
      <c r="F1724" s="27">
        <v>0.15</v>
      </c>
      <c r="G1724" s="24">
        <v>0</v>
      </c>
      <c r="H1724" s="25">
        <v>94.892700000000005</v>
      </c>
      <c r="I1724" s="25">
        <v>30.476900000000001</v>
      </c>
      <c r="J1724" s="26">
        <v>1598</v>
      </c>
      <c r="K1724" s="26">
        <v>240</v>
      </c>
      <c r="L1724" s="27">
        <v>0.32119999999999999</v>
      </c>
      <c r="M1724" s="28">
        <v>1.74755623</v>
      </c>
      <c r="N1724" s="29">
        <v>1.2644580000000001</v>
      </c>
      <c r="O1724" s="31"/>
      <c r="P1724" s="31">
        <v>0.27644216440000002</v>
      </c>
      <c r="Q1724" s="31">
        <v>0.15</v>
      </c>
      <c r="R1724" s="42"/>
      <c r="S1724" s="42" t="str">
        <f>IF(R1724="","",MAX(R1724,Q1724))</f>
        <v/>
      </c>
      <c r="T1724" s="27" t="str">
        <f>IF(A1724="placement",MIN(P1724,IF(S1724="",Q1724,S1724)),"")</f>
        <v/>
      </c>
      <c r="U1724" s="28" t="str">
        <f>IF($A1724="placement",T1724*J1724,"")</f>
        <v/>
      </c>
      <c r="V1724" s="26">
        <f>IF($A1724="placement",U1724,IF($A1724="site",SUMIF($C:$C,$C1724,$U:$U),IF($A1724="user",SUMIF($B:$B,$B1724,$U:$U),SUM($U:$U))))</f>
        <v>261.25</v>
      </c>
      <c r="W1724" s="27">
        <f>V1724/J1724</f>
        <v>0.16348560700876094</v>
      </c>
    </row>
    <row r="1725" spans="1:23" hidden="1" x14ac:dyDescent="0.3">
      <c r="A1725" s="23" t="s">
        <v>10</v>
      </c>
      <c r="B1725" s="23" t="s">
        <v>9367</v>
      </c>
      <c r="C1725" s="23" t="s">
        <v>9898</v>
      </c>
      <c r="D1725" s="23" t="s">
        <v>9898</v>
      </c>
      <c r="E1725" s="23"/>
      <c r="F1725" s="27">
        <v>0.25</v>
      </c>
      <c r="G1725" s="24">
        <v>0</v>
      </c>
      <c r="H1725" s="25">
        <v>40.3215</v>
      </c>
      <c r="I1725" s="25">
        <v>4.5008999999999997</v>
      </c>
      <c r="J1725" s="26">
        <v>214</v>
      </c>
      <c r="K1725" s="26">
        <v>54</v>
      </c>
      <c r="L1725" s="27">
        <v>0.1116</v>
      </c>
      <c r="M1725" s="28">
        <v>1.58659303</v>
      </c>
      <c r="N1725" s="29">
        <v>1.06419</v>
      </c>
      <c r="O1725" s="31"/>
      <c r="P1725" s="31">
        <v>0.32926088799999997</v>
      </c>
      <c r="Q1725" s="31">
        <v>0.25</v>
      </c>
      <c r="R1725" s="42"/>
      <c r="S1725" s="42" t="str">
        <f>IF(R1725="","",MAX(R1725,Q1725))</f>
        <v/>
      </c>
      <c r="T1725" s="27" t="str">
        <f>IF(A1725="placement",MIN(P1725,IF(S1725="",Q1725,S1725)),"")</f>
        <v/>
      </c>
      <c r="U1725" s="28" t="str">
        <f>IF($A1725="placement",T1725*J1725,"")</f>
        <v/>
      </c>
      <c r="V1725" s="26">
        <f>IF($A1725="placement",U1725,IF($A1725="site",SUMIF($C:$C,$C1725,$U:$U),IF($A1725="user",SUMIF($B:$B,$B1725,$U:$U),SUM($U:$U))))</f>
        <v>53.5</v>
      </c>
      <c r="W1725" s="27">
        <f>V1725/J1725</f>
        <v>0.25</v>
      </c>
    </row>
    <row r="1726" spans="1:23" x14ac:dyDescent="0.3">
      <c r="A1726" s="23" t="s">
        <v>14</v>
      </c>
      <c r="B1726" s="23" t="s">
        <v>4406</v>
      </c>
      <c r="C1726" s="23" t="s">
        <v>4408</v>
      </c>
      <c r="D1726" s="23" t="s">
        <v>4449</v>
      </c>
      <c r="E1726" s="23" t="s">
        <v>4450</v>
      </c>
      <c r="F1726" s="27">
        <v>0.25</v>
      </c>
      <c r="G1726" s="24">
        <v>1</v>
      </c>
      <c r="H1726" s="25">
        <v>141.71469999999999</v>
      </c>
      <c r="I1726" s="25">
        <v>11.6404</v>
      </c>
      <c r="J1726" s="26">
        <v>305</v>
      </c>
      <c r="K1726" s="26">
        <v>76</v>
      </c>
      <c r="L1726" s="27">
        <v>8.2100000000000006E-2</v>
      </c>
      <c r="M1726" s="28">
        <v>0.87319853999999997</v>
      </c>
      <c r="N1726" s="29">
        <v>0.5</v>
      </c>
      <c r="O1726" s="31" t="s">
        <v>12</v>
      </c>
      <c r="P1726" s="31">
        <v>0.4273925375</v>
      </c>
      <c r="Q1726" s="31">
        <v>0.25</v>
      </c>
      <c r="R1726" s="42"/>
      <c r="S1726" s="42" t="str">
        <f>IF(R1726="","",MAX(R1726,Q1726))</f>
        <v/>
      </c>
      <c r="T1726" s="27">
        <f>IF(A1726="placement",MIN(P1726,IF(S1726="",Q1726,S1726)),"")</f>
        <v>0.25</v>
      </c>
      <c r="U1726" s="28">
        <f>IF($A1726="placement",T1726*J1726,"")</f>
        <v>76.25</v>
      </c>
      <c r="V1726" s="26">
        <f>IF($A1726="placement",U1726,IF($A1726="site",SUMIF($C:$C,$C1726,$U:$U),IF($A1726="user",SUMIF($B:$B,$B1726,$U:$U),SUM($U:$U))))</f>
        <v>76.25</v>
      </c>
      <c r="W1726" s="27">
        <f>V1726/J1726</f>
        <v>0.25</v>
      </c>
    </row>
    <row r="1727" spans="1:23" x14ac:dyDescent="0.3">
      <c r="A1727" s="23" t="s">
        <v>14</v>
      </c>
      <c r="B1727" s="23" t="s">
        <v>10249</v>
      </c>
      <c r="C1727" s="23" t="s">
        <v>10250</v>
      </c>
      <c r="D1727" s="23" t="s">
        <v>10261</v>
      </c>
      <c r="E1727" s="23" t="s">
        <v>10262</v>
      </c>
      <c r="F1727" s="27">
        <v>0.25</v>
      </c>
      <c r="G1727" s="24">
        <v>0</v>
      </c>
      <c r="H1727" s="25">
        <v>18.241700000000002</v>
      </c>
      <c r="I1727" s="25">
        <v>6.7962999999999996</v>
      </c>
      <c r="J1727" s="26">
        <v>305</v>
      </c>
      <c r="K1727" s="26">
        <v>76</v>
      </c>
      <c r="L1727" s="27">
        <v>0.37259999999999999</v>
      </c>
      <c r="M1727" s="28">
        <v>1.4941859</v>
      </c>
      <c r="N1727" s="29">
        <v>1</v>
      </c>
      <c r="O1727" s="31" t="s">
        <v>42</v>
      </c>
      <c r="P1727" s="31">
        <v>0.33073923389999998</v>
      </c>
      <c r="Q1727" s="31">
        <v>0.25</v>
      </c>
      <c r="R1727" s="42"/>
      <c r="S1727" s="42" t="str">
        <f>IF(R1727="","",MAX(R1727,Q1727))</f>
        <v/>
      </c>
      <c r="T1727" s="27">
        <f>IF(A1727="placement",MIN(P1727,IF(S1727="",Q1727,S1727)),"")</f>
        <v>0.25</v>
      </c>
      <c r="U1727" s="28">
        <f>IF($A1727="placement",T1727*J1727,"")</f>
        <v>76.25</v>
      </c>
      <c r="V1727" s="26">
        <f>IF($A1727="placement",U1727,IF($A1727="site",SUMIF($C:$C,$C1727,$U:$U),IF($A1727="user",SUMIF($B:$B,$B1727,$U:$U),SUM($U:$U))))</f>
        <v>76.25</v>
      </c>
      <c r="W1727" s="27">
        <f>V1727/J1727</f>
        <v>0.25</v>
      </c>
    </row>
    <row r="1728" spans="1:23" x14ac:dyDescent="0.3">
      <c r="A1728" s="23" t="s">
        <v>14</v>
      </c>
      <c r="B1728" s="23" t="s">
        <v>4016</v>
      </c>
      <c r="C1728" s="23" t="s">
        <v>4018</v>
      </c>
      <c r="D1728" s="23" t="s">
        <v>4061</v>
      </c>
      <c r="E1728" s="23" t="s">
        <v>4062</v>
      </c>
      <c r="F1728" s="27">
        <v>0.25</v>
      </c>
      <c r="G1728" s="24">
        <v>1</v>
      </c>
      <c r="H1728" s="25">
        <v>259.13889999999998</v>
      </c>
      <c r="I1728" s="25">
        <v>24.361899999999999</v>
      </c>
      <c r="J1728" s="26">
        <v>305</v>
      </c>
      <c r="K1728" s="26">
        <v>74</v>
      </c>
      <c r="L1728" s="27">
        <v>9.4E-2</v>
      </c>
      <c r="M1728" s="28">
        <v>0.41705534999999999</v>
      </c>
      <c r="N1728" s="29">
        <v>0.35</v>
      </c>
      <c r="O1728" s="31" t="s">
        <v>12</v>
      </c>
      <c r="P1728" s="31">
        <v>0.1607828553</v>
      </c>
      <c r="Q1728" s="31">
        <v>0.160782855302952</v>
      </c>
      <c r="R1728" s="42"/>
      <c r="S1728" s="42" t="str">
        <f>IF(R1728="","",MAX(R1728,Q1728))</f>
        <v/>
      </c>
      <c r="T1728" s="27">
        <f>IF(A1728="placement",MIN(P1728,IF(S1728="",Q1728,S1728)),"")</f>
        <v>0.1607828553</v>
      </c>
      <c r="U1728" s="28">
        <f>IF($A1728="placement",T1728*J1728,"")</f>
        <v>49.038770866500002</v>
      </c>
      <c r="V1728" s="26">
        <f>IF($A1728="placement",U1728,IF($A1728="site",SUMIF($C:$C,$C1728,$U:$U),IF($A1728="user",SUMIF($B:$B,$B1728,$U:$U),SUM($U:$U))))</f>
        <v>49.038770866500002</v>
      </c>
      <c r="W1728" s="27">
        <f>V1728/J1728</f>
        <v>0.1607828553</v>
      </c>
    </row>
    <row r="1729" spans="1:23" x14ac:dyDescent="0.3">
      <c r="A1729" s="23" t="s">
        <v>14</v>
      </c>
      <c r="B1729" s="23" t="s">
        <v>8810</v>
      </c>
      <c r="C1729" s="23" t="s">
        <v>8812</v>
      </c>
      <c r="D1729" s="23" t="s">
        <v>8847</v>
      </c>
      <c r="E1729" s="23" t="s">
        <v>8848</v>
      </c>
      <c r="F1729" s="27">
        <v>0.25</v>
      </c>
      <c r="G1729" s="24">
        <v>1</v>
      </c>
      <c r="H1729" s="25">
        <v>121.6183</v>
      </c>
      <c r="I1729" s="25">
        <v>22.546600000000002</v>
      </c>
      <c r="J1729" s="26">
        <v>304</v>
      </c>
      <c r="K1729" s="26">
        <v>76</v>
      </c>
      <c r="L1729" s="27">
        <v>0.18540000000000001</v>
      </c>
      <c r="M1729" s="28">
        <v>0.44882450000000002</v>
      </c>
      <c r="N1729" s="29">
        <v>0.15</v>
      </c>
      <c r="O1729" s="31" t="s">
        <v>12</v>
      </c>
      <c r="P1729" s="31">
        <v>0.66579364559999998</v>
      </c>
      <c r="Q1729" s="31">
        <v>0.249999999999999</v>
      </c>
      <c r="R1729" s="42"/>
      <c r="S1729" s="42" t="str">
        <f>IF(R1729="","",MAX(R1729,Q1729))</f>
        <v/>
      </c>
      <c r="T1729" s="27">
        <f>IF(A1729="placement",MIN(P1729,IF(S1729="",Q1729,S1729)),"")</f>
        <v>0.249999999999999</v>
      </c>
      <c r="U1729" s="28">
        <f>IF($A1729="placement",T1729*J1729,"")</f>
        <v>75.999999999999702</v>
      </c>
      <c r="V1729" s="26">
        <f>IF($A1729="placement",U1729,IF($A1729="site",SUMIF($C:$C,$C1729,$U:$U),IF($A1729="user",SUMIF($B:$B,$B1729,$U:$U),SUM($U:$U))))</f>
        <v>75.999999999999702</v>
      </c>
      <c r="W1729" s="27">
        <f>V1729/J1729</f>
        <v>0.24999999999999903</v>
      </c>
    </row>
    <row r="1730" spans="1:23" x14ac:dyDescent="0.3">
      <c r="A1730" s="17" t="s">
        <v>14</v>
      </c>
      <c r="B1730" s="17" t="s">
        <v>6052</v>
      </c>
      <c r="C1730" s="17" t="s">
        <v>6054</v>
      </c>
      <c r="D1730" s="17" t="s">
        <v>6100</v>
      </c>
      <c r="E1730" s="17" t="s">
        <v>6101</v>
      </c>
      <c r="F1730" s="18">
        <v>0.25</v>
      </c>
      <c r="G1730" s="36">
        <v>0</v>
      </c>
      <c r="H1730" s="37">
        <v>32.064599999999999</v>
      </c>
      <c r="I1730" s="37">
        <v>4.0217000000000001</v>
      </c>
      <c r="J1730" s="19">
        <v>304</v>
      </c>
      <c r="K1730" s="19">
        <v>68</v>
      </c>
      <c r="L1730" s="18">
        <v>0.12540000000000001</v>
      </c>
      <c r="M1730" s="20">
        <v>2.5175262900000002</v>
      </c>
      <c r="N1730" s="21">
        <v>1.95</v>
      </c>
      <c r="O1730" s="22" t="s">
        <v>12</v>
      </c>
      <c r="P1730" s="22">
        <v>0.22543013319999999</v>
      </c>
      <c r="Q1730" s="22">
        <v>0.22543013316702701</v>
      </c>
      <c r="R1730" s="43"/>
      <c r="S1730" s="42" t="str">
        <f>IF(R1730="","",MAX(R1730,Q1730))</f>
        <v/>
      </c>
      <c r="T1730" s="27">
        <f>IF(A1730="placement",MIN(P1730,IF(S1730="",Q1730,S1730)),"")</f>
        <v>0.22543013316702701</v>
      </c>
      <c r="U1730" s="20">
        <f>IF($A1730="placement",T1730*J1730,"")</f>
        <v>68.530760482776216</v>
      </c>
      <c r="V1730" s="19">
        <f>IF($A1730="placement",U1730,IF($A1730="site",SUMIF($C:$C,$C1730,$U:$U),IF($A1730="user",SUMIF($B:$B,$B1730,$U:$U),SUM($U:$U))))</f>
        <v>68.530760482776216</v>
      </c>
      <c r="W1730" s="18">
        <f>V1730/J1730</f>
        <v>0.22543013316702704</v>
      </c>
    </row>
    <row r="1731" spans="1:23" x14ac:dyDescent="0.3">
      <c r="A1731" s="11" t="s">
        <v>14</v>
      </c>
      <c r="B1731" s="11" t="s">
        <v>544</v>
      </c>
      <c r="C1731" s="11" t="s">
        <v>546</v>
      </c>
      <c r="D1731" s="11" t="s">
        <v>559</v>
      </c>
      <c r="E1731" s="11" t="s">
        <v>560</v>
      </c>
      <c r="F1731" s="12">
        <v>0.33</v>
      </c>
      <c r="G1731" s="33">
        <v>1</v>
      </c>
      <c r="H1731" s="34">
        <v>155.2278</v>
      </c>
      <c r="I1731" s="34">
        <v>7.4029999999999996</v>
      </c>
      <c r="J1731" s="13">
        <v>303</v>
      </c>
      <c r="K1731" s="13">
        <v>100</v>
      </c>
      <c r="L1731" s="12">
        <v>4.7699999999999999E-2</v>
      </c>
      <c r="M1731" s="14">
        <v>1.36296482</v>
      </c>
      <c r="N1731" s="15">
        <v>0.5</v>
      </c>
      <c r="O1731" s="16" t="s">
        <v>12</v>
      </c>
      <c r="P1731" s="16">
        <v>0.63315267409999998</v>
      </c>
      <c r="Q1731" s="16">
        <v>0.32999999999999902</v>
      </c>
      <c r="R1731" s="44"/>
      <c r="S1731" s="42" t="str">
        <f>IF(R1731="","",MAX(R1731,Q1731))</f>
        <v/>
      </c>
      <c r="T1731" s="27">
        <f>IF(A1731="placement",MIN(P1731,IF(S1731="",Q1731,S1731)),"")</f>
        <v>0.32999999999999902</v>
      </c>
      <c r="U1731" s="14">
        <f>IF($A1731="placement",T1731*J1731,"")</f>
        <v>99.989999999999696</v>
      </c>
      <c r="V1731" s="13">
        <f>IF($A1731="placement",U1731,IF($A1731="site",SUMIF($C:$C,$C1731,$U:$U),IF($A1731="user",SUMIF($B:$B,$B1731,$U:$U),SUM($U:$U))))</f>
        <v>99.989999999999696</v>
      </c>
      <c r="W1731" s="12">
        <f>V1731/J1731</f>
        <v>0.32999999999999902</v>
      </c>
    </row>
    <row r="1732" spans="1:23" x14ac:dyDescent="0.3">
      <c r="A1732" s="17" t="s">
        <v>14</v>
      </c>
      <c r="B1732" s="17" t="s">
        <v>3730</v>
      </c>
      <c r="C1732" s="17" t="s">
        <v>3732</v>
      </c>
      <c r="D1732" s="17" t="s">
        <v>3733</v>
      </c>
      <c r="E1732" s="17" t="s">
        <v>3734</v>
      </c>
      <c r="F1732" s="18">
        <v>0.25</v>
      </c>
      <c r="G1732" s="36">
        <v>0</v>
      </c>
      <c r="H1732" s="37">
        <v>36.786900000000003</v>
      </c>
      <c r="I1732" s="37">
        <v>13.3056</v>
      </c>
      <c r="J1732" s="19">
        <v>303</v>
      </c>
      <c r="K1732" s="19">
        <v>76</v>
      </c>
      <c r="L1732" s="18">
        <v>0.36170000000000002</v>
      </c>
      <c r="M1732" s="20">
        <v>0.75938812</v>
      </c>
      <c r="N1732" s="21">
        <v>0.4</v>
      </c>
      <c r="O1732" s="22" t="s">
        <v>12</v>
      </c>
      <c r="P1732" s="22">
        <v>0.4732601287</v>
      </c>
      <c r="Q1732" s="22">
        <v>0.25</v>
      </c>
      <c r="R1732" s="43"/>
      <c r="S1732" s="42" t="str">
        <f>IF(R1732="","",MAX(R1732,Q1732))</f>
        <v/>
      </c>
      <c r="T1732" s="27">
        <f>IF(A1732="placement",MIN(P1732,IF(S1732="",Q1732,S1732)),"")</f>
        <v>0.25</v>
      </c>
      <c r="U1732" s="20">
        <f>IF($A1732="placement",T1732*J1732,"")</f>
        <v>75.75</v>
      </c>
      <c r="V1732" s="19">
        <f>IF($A1732="placement",U1732,IF($A1732="site",SUMIF($C:$C,$C1732,$U:$U),IF($A1732="user",SUMIF($B:$B,$B1732,$U:$U),SUM($U:$U))))</f>
        <v>75.75</v>
      </c>
      <c r="W1732" s="18">
        <f>V1732/J1732</f>
        <v>0.25</v>
      </c>
    </row>
    <row r="1733" spans="1:23" x14ac:dyDescent="0.3">
      <c r="A1733" s="23" t="s">
        <v>14</v>
      </c>
      <c r="B1733" s="23" t="s">
        <v>2619</v>
      </c>
      <c r="C1733" s="23" t="s">
        <v>2621</v>
      </c>
      <c r="D1733" s="23" t="s">
        <v>2736</v>
      </c>
      <c r="E1733" s="23" t="s">
        <v>2737</v>
      </c>
      <c r="F1733" s="27">
        <v>0.25</v>
      </c>
      <c r="G1733" s="24">
        <v>1</v>
      </c>
      <c r="H1733" s="25">
        <v>318.72899999999998</v>
      </c>
      <c r="I1733" s="25">
        <v>14.230399999999999</v>
      </c>
      <c r="J1733" s="26">
        <v>302</v>
      </c>
      <c r="K1733" s="26">
        <v>76</v>
      </c>
      <c r="L1733" s="27">
        <v>4.4600000000000001E-2</v>
      </c>
      <c r="M1733" s="28">
        <v>0.70827101000000003</v>
      </c>
      <c r="N1733" s="29">
        <v>0.3</v>
      </c>
      <c r="O1733" s="31" t="s">
        <v>12</v>
      </c>
      <c r="P1733" s="31">
        <v>0.57643331959999999</v>
      </c>
      <c r="Q1733" s="31">
        <v>0.25</v>
      </c>
      <c r="R1733" s="42"/>
      <c r="S1733" s="42" t="str">
        <f>IF(R1733="","",MAX(R1733,Q1733))</f>
        <v/>
      </c>
      <c r="T1733" s="27">
        <f>IF(A1733="placement",MIN(P1733,IF(S1733="",Q1733,S1733)),"")</f>
        <v>0.25</v>
      </c>
      <c r="U1733" s="28">
        <f>IF($A1733="placement",T1733*J1733,"")</f>
        <v>75.5</v>
      </c>
      <c r="V1733" s="26">
        <f>IF($A1733="placement",U1733,IF($A1733="site",SUMIF($C:$C,$C1733,$U:$U),IF($A1733="user",SUMIF($B:$B,$B1733,$U:$U),SUM($U:$U))))</f>
        <v>75.5</v>
      </c>
      <c r="W1733" s="27">
        <f>V1733/J1733</f>
        <v>0.25</v>
      </c>
    </row>
    <row r="1734" spans="1:23" x14ac:dyDescent="0.3">
      <c r="A1734" s="23" t="s">
        <v>14</v>
      </c>
      <c r="B1734" s="23" t="s">
        <v>8027</v>
      </c>
      <c r="C1734" s="23" t="s">
        <v>8028</v>
      </c>
      <c r="D1734" s="23" t="s">
        <v>8039</v>
      </c>
      <c r="E1734" s="23" t="s">
        <v>8040</v>
      </c>
      <c r="F1734" s="27">
        <v>0.25</v>
      </c>
      <c r="G1734" s="24">
        <v>0</v>
      </c>
      <c r="H1734" s="25">
        <v>24.856999999999999</v>
      </c>
      <c r="I1734" s="25">
        <v>9.7765000000000004</v>
      </c>
      <c r="J1734" s="26">
        <v>302</v>
      </c>
      <c r="K1734" s="26">
        <v>75</v>
      </c>
      <c r="L1734" s="27">
        <v>0.39329999999999998</v>
      </c>
      <c r="M1734" s="28">
        <v>1.0299033399999999</v>
      </c>
      <c r="N1734" s="29">
        <v>0.75</v>
      </c>
      <c r="O1734" s="31" t="s">
        <v>42</v>
      </c>
      <c r="P1734" s="31">
        <v>0.27177632000000002</v>
      </c>
      <c r="Q1734" s="31">
        <v>0.25</v>
      </c>
      <c r="R1734" s="42"/>
      <c r="S1734" s="42" t="str">
        <f>IF(R1734="","",MAX(R1734,Q1734))</f>
        <v/>
      </c>
      <c r="T1734" s="27">
        <f>IF(A1734="placement",MIN(P1734,IF(S1734="",Q1734,S1734)),"")</f>
        <v>0.25</v>
      </c>
      <c r="U1734" s="28">
        <f>IF($A1734="placement",T1734*J1734,"")</f>
        <v>75.5</v>
      </c>
      <c r="V1734" s="26">
        <f>IF($A1734="placement",U1734,IF($A1734="site",SUMIF($C:$C,$C1734,$U:$U),IF($A1734="user",SUMIF($B:$B,$B1734,$U:$U),SUM($U:$U))))</f>
        <v>75.5</v>
      </c>
      <c r="W1734" s="27">
        <f>V1734/J1734</f>
        <v>0.25</v>
      </c>
    </row>
    <row r="1735" spans="1:23" x14ac:dyDescent="0.3">
      <c r="A1735" s="23" t="s">
        <v>14</v>
      </c>
      <c r="B1735" s="23" t="s">
        <v>4700</v>
      </c>
      <c r="C1735" s="23" t="s">
        <v>4702</v>
      </c>
      <c r="D1735" s="23" t="s">
        <v>4709</v>
      </c>
      <c r="E1735" s="23" t="s">
        <v>4701</v>
      </c>
      <c r="F1735" s="27">
        <v>0.25</v>
      </c>
      <c r="G1735" s="24">
        <v>1</v>
      </c>
      <c r="H1735" s="25">
        <v>215.85339999999999</v>
      </c>
      <c r="I1735" s="25">
        <v>16.8614</v>
      </c>
      <c r="J1735" s="26">
        <v>302</v>
      </c>
      <c r="K1735" s="26">
        <v>76</v>
      </c>
      <c r="L1735" s="27">
        <v>7.8100000000000003E-2</v>
      </c>
      <c r="M1735" s="28">
        <v>0.59743029999999997</v>
      </c>
      <c r="N1735" s="29">
        <v>0.1</v>
      </c>
      <c r="O1735" s="31" t="s">
        <v>12</v>
      </c>
      <c r="P1735" s="31">
        <v>0.83261645849999999</v>
      </c>
      <c r="Q1735" s="31">
        <v>0.249999999999999</v>
      </c>
      <c r="R1735" s="42"/>
      <c r="S1735" s="42" t="str">
        <f>IF(R1735="","",MAX(R1735,Q1735))</f>
        <v/>
      </c>
      <c r="T1735" s="27">
        <f>IF(A1735="placement",MIN(P1735,IF(S1735="",Q1735,S1735)),"")</f>
        <v>0.249999999999999</v>
      </c>
      <c r="U1735" s="28">
        <f>IF($A1735="placement",T1735*J1735,"")</f>
        <v>75.499999999999702</v>
      </c>
      <c r="V1735" s="26">
        <f>IF($A1735="placement",U1735,IF($A1735="site",SUMIF($C:$C,$C1735,$U:$U),IF($A1735="user",SUMIF($B:$B,$B1735,$U:$U),SUM($U:$U))))</f>
        <v>75.499999999999702</v>
      </c>
      <c r="W1735" s="27">
        <f>V1735/J1735</f>
        <v>0.249999999999999</v>
      </c>
    </row>
    <row r="1736" spans="1:23" x14ac:dyDescent="0.3">
      <c r="A1736" s="17" t="s">
        <v>14</v>
      </c>
      <c r="B1736" s="17" t="s">
        <v>1494</v>
      </c>
      <c r="C1736" s="17" t="s">
        <v>1495</v>
      </c>
      <c r="D1736" s="17" t="s">
        <v>1499</v>
      </c>
      <c r="E1736" s="17" t="s">
        <v>1495</v>
      </c>
      <c r="F1736" s="18">
        <v>0.25</v>
      </c>
      <c r="G1736" s="36">
        <v>0</v>
      </c>
      <c r="H1736" s="37">
        <v>11.7409</v>
      </c>
      <c r="I1736" s="37">
        <v>2.7599</v>
      </c>
      <c r="J1736" s="19">
        <v>302</v>
      </c>
      <c r="K1736" s="19">
        <v>73</v>
      </c>
      <c r="L1736" s="18">
        <v>0.2351</v>
      </c>
      <c r="M1736" s="20">
        <v>3.65205497</v>
      </c>
      <c r="N1736" s="21">
        <v>2.75</v>
      </c>
      <c r="O1736" s="22" t="s">
        <v>12</v>
      </c>
      <c r="P1736" s="22">
        <v>0.24699928639999999</v>
      </c>
      <c r="Q1736" s="22">
        <v>0.246999286362724</v>
      </c>
      <c r="R1736" s="43"/>
      <c r="S1736" s="42" t="str">
        <f>IF(R1736="","",MAX(R1736,Q1736))</f>
        <v/>
      </c>
      <c r="T1736" s="27">
        <f>IF(A1736="placement",MIN(P1736,IF(S1736="",Q1736,S1736)),"")</f>
        <v>0.246999286362724</v>
      </c>
      <c r="U1736" s="20">
        <f>IF($A1736="placement",T1736*J1736,"")</f>
        <v>74.593784481542642</v>
      </c>
      <c r="V1736" s="19">
        <f>IF($A1736="placement",U1736,IF($A1736="site",SUMIF($C:$C,$C1736,$U:$U),IF($A1736="user",SUMIF($B:$B,$B1736,$U:$U),SUM($U:$U))))</f>
        <v>74.593784481542642</v>
      </c>
      <c r="W1736" s="18">
        <f>V1736/J1736</f>
        <v>0.24699928636272397</v>
      </c>
    </row>
    <row r="1737" spans="1:23" x14ac:dyDescent="0.3">
      <c r="A1737" s="23" t="s">
        <v>14</v>
      </c>
      <c r="B1737" s="23" t="s">
        <v>5530</v>
      </c>
      <c r="C1737" s="23" t="s">
        <v>5531</v>
      </c>
      <c r="D1737" s="23" t="s">
        <v>5536</v>
      </c>
      <c r="E1737" s="23" t="s">
        <v>5537</v>
      </c>
      <c r="F1737" s="27">
        <v>0.25</v>
      </c>
      <c r="G1737" s="24">
        <v>0</v>
      </c>
      <c r="H1737" s="25">
        <v>39.2622</v>
      </c>
      <c r="I1737" s="25">
        <v>4.0092999999999996</v>
      </c>
      <c r="J1737" s="26">
        <v>302</v>
      </c>
      <c r="K1737" s="26">
        <v>61</v>
      </c>
      <c r="L1737" s="27">
        <v>0.1021</v>
      </c>
      <c r="M1737" s="28">
        <v>2.5099732800000001</v>
      </c>
      <c r="N1737" s="29">
        <v>2</v>
      </c>
      <c r="O1737" s="31" t="s">
        <v>42</v>
      </c>
      <c r="P1737" s="31">
        <v>0.20317876730000001</v>
      </c>
      <c r="Q1737" s="31">
        <v>0.20317876733331</v>
      </c>
      <c r="R1737" s="42"/>
      <c r="S1737" s="42" t="str">
        <f>IF(R1737="","",MAX(R1737,Q1737))</f>
        <v/>
      </c>
      <c r="T1737" s="27">
        <f>IF(A1737="placement",MIN(P1737,IF(S1737="",Q1737,S1737)),"")</f>
        <v>0.20317876730000001</v>
      </c>
      <c r="U1737" s="28">
        <f>IF($A1737="placement",T1737*J1737,"")</f>
        <v>61.359987724600003</v>
      </c>
      <c r="V1737" s="26">
        <f>IF($A1737="placement",U1737,IF($A1737="site",SUMIF($C:$C,$C1737,$U:$U),IF($A1737="user",SUMIF($B:$B,$B1737,$U:$U),SUM($U:$U))))</f>
        <v>61.359987724600003</v>
      </c>
      <c r="W1737" s="27">
        <f>V1737/J1737</f>
        <v>0.20317876730000001</v>
      </c>
    </row>
    <row r="1738" spans="1:23" x14ac:dyDescent="0.3">
      <c r="A1738" s="23" t="s">
        <v>14</v>
      </c>
      <c r="B1738" s="23" t="s">
        <v>7257</v>
      </c>
      <c r="C1738" s="23" t="s">
        <v>7258</v>
      </c>
      <c r="D1738" s="23" t="s">
        <v>7288</v>
      </c>
      <c r="E1738" s="23" t="s">
        <v>7289</v>
      </c>
      <c r="F1738" s="27">
        <v>0.15</v>
      </c>
      <c r="G1738" s="24">
        <v>1</v>
      </c>
      <c r="H1738" s="25">
        <v>96.572599999999994</v>
      </c>
      <c r="I1738" s="25">
        <v>13.5343</v>
      </c>
      <c r="J1738" s="26">
        <v>302</v>
      </c>
      <c r="K1738" s="26">
        <v>45</v>
      </c>
      <c r="L1738" s="27">
        <v>0.1401</v>
      </c>
      <c r="M1738" s="28">
        <v>0.74431919000000002</v>
      </c>
      <c r="N1738" s="29">
        <v>0.5</v>
      </c>
      <c r="O1738" s="31" t="s">
        <v>42</v>
      </c>
      <c r="P1738" s="31">
        <v>0.32824518409999998</v>
      </c>
      <c r="Q1738" s="31">
        <v>0.15</v>
      </c>
      <c r="R1738" s="42"/>
      <c r="S1738" s="42" t="str">
        <f>IF(R1738="","",MAX(R1738,Q1738))</f>
        <v/>
      </c>
      <c r="T1738" s="27">
        <f>IF(A1738="placement",MIN(P1738,IF(S1738="",Q1738,S1738)),"")</f>
        <v>0.15</v>
      </c>
      <c r="U1738" s="28">
        <f>IF($A1738="placement",T1738*J1738,"")</f>
        <v>45.3</v>
      </c>
      <c r="V1738" s="26">
        <f>IF($A1738="placement",U1738,IF($A1738="site",SUMIF($C:$C,$C1738,$U:$U),IF($A1738="user",SUMIF($B:$B,$B1738,$U:$U),SUM($U:$U))))</f>
        <v>45.3</v>
      </c>
      <c r="W1738" s="27">
        <f>V1738/J1738</f>
        <v>0.15</v>
      </c>
    </row>
    <row r="1739" spans="1:23" x14ac:dyDescent="0.3">
      <c r="A1739" s="17" t="s">
        <v>14</v>
      </c>
      <c r="B1739" s="17" t="s">
        <v>678</v>
      </c>
      <c r="C1739" s="17" t="s">
        <v>680</v>
      </c>
      <c r="D1739" s="17" t="s">
        <v>683</v>
      </c>
      <c r="E1739" s="17" t="s">
        <v>684</v>
      </c>
      <c r="F1739" s="18">
        <v>0.33</v>
      </c>
      <c r="G1739" s="36">
        <v>1</v>
      </c>
      <c r="H1739" s="37">
        <v>83.015600000000006</v>
      </c>
      <c r="I1739" s="37">
        <v>22.331499999999998</v>
      </c>
      <c r="J1739" s="19">
        <v>301</v>
      </c>
      <c r="K1739" s="19">
        <v>95</v>
      </c>
      <c r="L1739" s="18">
        <v>0.26900000000000002</v>
      </c>
      <c r="M1739" s="20">
        <v>0.44995506000000002</v>
      </c>
      <c r="N1739" s="21">
        <v>0.3</v>
      </c>
      <c r="O1739" s="22" t="s">
        <v>12</v>
      </c>
      <c r="P1739" s="22">
        <v>0.3332667493</v>
      </c>
      <c r="Q1739" s="22">
        <v>0.32999999999999902</v>
      </c>
      <c r="R1739" s="43"/>
      <c r="S1739" s="42" t="str">
        <f>IF(R1739="","",MAX(R1739,Q1739))</f>
        <v/>
      </c>
      <c r="T1739" s="27">
        <f>IF(A1739="placement",MIN(P1739,IF(S1739="",Q1739,S1739)),"")</f>
        <v>0.32999999999999902</v>
      </c>
      <c r="U1739" s="20">
        <f>IF($A1739="placement",T1739*J1739,"")</f>
        <v>99.3299999999997</v>
      </c>
      <c r="V1739" s="19">
        <f>IF($A1739="placement",U1739,IF($A1739="site",SUMIF($C:$C,$C1739,$U:$U),IF($A1739="user",SUMIF($B:$B,$B1739,$U:$U),SUM($U:$U))))</f>
        <v>99.3299999999997</v>
      </c>
      <c r="W1739" s="18">
        <f>V1739/J1739</f>
        <v>0.32999999999999902</v>
      </c>
    </row>
    <row r="1740" spans="1:23" x14ac:dyDescent="0.3">
      <c r="A1740" s="23" t="s">
        <v>14</v>
      </c>
      <c r="B1740" s="23" t="s">
        <v>5764</v>
      </c>
      <c r="C1740" s="23" t="s">
        <v>5766</v>
      </c>
      <c r="D1740" s="23" t="s">
        <v>5849</v>
      </c>
      <c r="E1740" s="23" t="s">
        <v>5850</v>
      </c>
      <c r="F1740" s="27">
        <v>0.25</v>
      </c>
      <c r="G1740" s="24">
        <v>0</v>
      </c>
      <c r="H1740" s="25">
        <v>21.8461</v>
      </c>
      <c r="I1740" s="25">
        <v>7.4881000000000002</v>
      </c>
      <c r="J1740" s="26">
        <v>301</v>
      </c>
      <c r="K1740" s="26">
        <v>75</v>
      </c>
      <c r="L1740" s="27">
        <v>0.34279999999999999</v>
      </c>
      <c r="M1740" s="28">
        <v>1.3406665799999999</v>
      </c>
      <c r="N1740" s="29">
        <v>0.8</v>
      </c>
      <c r="O1740" s="31" t="s">
        <v>12</v>
      </c>
      <c r="P1740" s="31">
        <v>0.40328191250000001</v>
      </c>
      <c r="Q1740" s="31">
        <v>0.25</v>
      </c>
      <c r="R1740" s="42"/>
      <c r="S1740" s="42" t="str">
        <f>IF(R1740="","",MAX(R1740,Q1740))</f>
        <v/>
      </c>
      <c r="T1740" s="27">
        <f>IF(A1740="placement",MIN(P1740,IF(S1740="",Q1740,S1740)),"")</f>
        <v>0.25</v>
      </c>
      <c r="U1740" s="28">
        <f>IF($A1740="placement",T1740*J1740,"")</f>
        <v>75.25</v>
      </c>
      <c r="V1740" s="26">
        <f>IF($A1740="placement",U1740,IF($A1740="site",SUMIF($C:$C,$C1740,$U:$U),IF($A1740="user",SUMIF($B:$B,$B1740,$U:$U),SUM($U:$U))))</f>
        <v>75.25</v>
      </c>
      <c r="W1740" s="27">
        <f>V1740/J1740</f>
        <v>0.25</v>
      </c>
    </row>
    <row r="1741" spans="1:23" x14ac:dyDescent="0.3">
      <c r="A1741" s="23" t="s">
        <v>14</v>
      </c>
      <c r="B1741" s="23" t="s">
        <v>8810</v>
      </c>
      <c r="C1741" s="23" t="s">
        <v>8812</v>
      </c>
      <c r="D1741" s="32" t="s">
        <v>8851</v>
      </c>
      <c r="E1741" s="23" t="s">
        <v>8852</v>
      </c>
      <c r="F1741" s="27">
        <v>0.25</v>
      </c>
      <c r="G1741" s="24">
        <v>1</v>
      </c>
      <c r="H1741" s="25">
        <v>121.0184</v>
      </c>
      <c r="I1741" s="25">
        <v>20.683199999999999</v>
      </c>
      <c r="J1741" s="26">
        <v>301</v>
      </c>
      <c r="K1741" s="26">
        <v>75</v>
      </c>
      <c r="L1741" s="27">
        <v>0.1709</v>
      </c>
      <c r="M1741" s="28">
        <v>0.48569543999999998</v>
      </c>
      <c r="N1741" s="29">
        <v>0.15</v>
      </c>
      <c r="O1741" s="31" t="s">
        <v>12</v>
      </c>
      <c r="P1741" s="31">
        <v>0.69116448760000004</v>
      </c>
      <c r="Q1741" s="31">
        <v>0.25</v>
      </c>
      <c r="R1741" s="42"/>
      <c r="S1741" s="42" t="str">
        <f>IF(R1741="","",MAX(R1741,Q1741))</f>
        <v/>
      </c>
      <c r="T1741" s="27">
        <f>IF(A1741="placement",MIN(P1741,IF(S1741="",Q1741,S1741)),"")</f>
        <v>0.25</v>
      </c>
      <c r="U1741" s="28">
        <f>IF($A1741="placement",T1741*J1741,"")</f>
        <v>75.25</v>
      </c>
      <c r="V1741" s="26">
        <f>IF($A1741="placement",U1741,IF($A1741="site",SUMIF($C:$C,$C1741,$U:$U),IF($A1741="user",SUMIF($B:$B,$B1741,$U:$U),SUM($U:$U))))</f>
        <v>75.25</v>
      </c>
      <c r="W1741" s="27">
        <f>V1741/J1741</f>
        <v>0.25</v>
      </c>
    </row>
    <row r="1742" spans="1:23" x14ac:dyDescent="0.3">
      <c r="A1742" s="17" t="s">
        <v>14</v>
      </c>
      <c r="B1742" s="17" t="s">
        <v>678</v>
      </c>
      <c r="C1742" s="17" t="s">
        <v>680</v>
      </c>
      <c r="D1742" s="38" t="s">
        <v>751</v>
      </c>
      <c r="E1742" s="17" t="s">
        <v>752</v>
      </c>
      <c r="F1742" s="18">
        <v>0.25</v>
      </c>
      <c r="G1742" s="36">
        <v>1</v>
      </c>
      <c r="H1742" s="37">
        <v>162.65029999999999</v>
      </c>
      <c r="I1742" s="37">
        <v>22.475300000000001</v>
      </c>
      <c r="J1742" s="19">
        <v>301</v>
      </c>
      <c r="K1742" s="19">
        <v>63</v>
      </c>
      <c r="L1742" s="18">
        <v>0.13819999999999999</v>
      </c>
      <c r="M1742" s="20">
        <v>0.44708123999999999</v>
      </c>
      <c r="N1742" s="21">
        <v>0.35</v>
      </c>
      <c r="O1742" s="22" t="s">
        <v>42</v>
      </c>
      <c r="P1742" s="22">
        <v>0.21714451439999999</v>
      </c>
      <c r="Q1742" s="22">
        <v>0.21714451444774799</v>
      </c>
      <c r="R1742" s="43"/>
      <c r="S1742" s="42" t="str">
        <f>IF(R1742="","",MAX(R1742,Q1742))</f>
        <v/>
      </c>
      <c r="T1742" s="27">
        <f>IF(A1742="placement",MIN(P1742,IF(S1742="",Q1742,S1742)),"")</f>
        <v>0.21714451439999999</v>
      </c>
      <c r="U1742" s="20">
        <f>IF($A1742="placement",T1742*J1742,"")</f>
        <v>65.360498834399991</v>
      </c>
      <c r="V1742" s="19">
        <f>IF($A1742="placement",U1742,IF($A1742="site",SUMIF($C:$C,$C1742,$U:$U),IF($A1742="user",SUMIF($B:$B,$B1742,$U:$U),SUM($U:$U))))</f>
        <v>65.360498834399991</v>
      </c>
      <c r="W1742" s="18">
        <f>V1742/J1742</f>
        <v>0.21714451439999996</v>
      </c>
    </row>
    <row r="1743" spans="1:23" x14ac:dyDescent="0.3">
      <c r="A1743" s="11" t="s">
        <v>14</v>
      </c>
      <c r="B1743" s="11" t="s">
        <v>2951</v>
      </c>
      <c r="C1743" s="11" t="s">
        <v>2953</v>
      </c>
      <c r="D1743" s="11" t="s">
        <v>2956</v>
      </c>
      <c r="E1743" s="11" t="s">
        <v>2957</v>
      </c>
      <c r="F1743" s="12">
        <v>0.33</v>
      </c>
      <c r="G1743" s="33">
        <v>1</v>
      </c>
      <c r="H1743" s="34">
        <v>46.043300000000002</v>
      </c>
      <c r="I1743" s="34">
        <v>10.8934</v>
      </c>
      <c r="J1743" s="13">
        <v>301</v>
      </c>
      <c r="K1743" s="13">
        <v>56</v>
      </c>
      <c r="L1743" s="12">
        <v>0.2366</v>
      </c>
      <c r="M1743" s="14">
        <v>0.92052889000000004</v>
      </c>
      <c r="N1743" s="15">
        <v>0.75</v>
      </c>
      <c r="O1743" s="16" t="s">
        <v>42</v>
      </c>
      <c r="P1743" s="16">
        <v>0.1852509953</v>
      </c>
      <c r="Q1743" s="16">
        <v>0.18525099528375399</v>
      </c>
      <c r="R1743" s="44"/>
      <c r="S1743" s="42" t="str">
        <f>IF(R1743="","",MAX(R1743,Q1743))</f>
        <v/>
      </c>
      <c r="T1743" s="27">
        <f>IF(A1743="placement",MIN(P1743,IF(S1743="",Q1743,S1743)),"")</f>
        <v>0.18525099528375399</v>
      </c>
      <c r="U1743" s="14">
        <f>IF($A1743="placement",T1743*J1743,"")</f>
        <v>55.76054958040995</v>
      </c>
      <c r="V1743" s="13">
        <f>IF($A1743="placement",U1743,IF($A1743="site",SUMIF($C:$C,$C1743,$U:$U),IF($A1743="user",SUMIF($B:$B,$B1743,$U:$U),SUM($U:$U))))</f>
        <v>55.76054958040995</v>
      </c>
      <c r="W1743" s="12">
        <f>V1743/J1743</f>
        <v>0.18525099528375399</v>
      </c>
    </row>
    <row r="1744" spans="1:23" x14ac:dyDescent="0.3">
      <c r="A1744" s="23" t="s">
        <v>14</v>
      </c>
      <c r="B1744" s="23" t="s">
        <v>6052</v>
      </c>
      <c r="C1744" s="23" t="s">
        <v>6054</v>
      </c>
      <c r="D1744" s="23" t="s">
        <v>6068</v>
      </c>
      <c r="E1744" s="23" t="s">
        <v>6069</v>
      </c>
      <c r="F1744" s="27">
        <v>0.15</v>
      </c>
      <c r="G1744" s="24">
        <v>1</v>
      </c>
      <c r="H1744" s="25">
        <v>175.7706</v>
      </c>
      <c r="I1744" s="25">
        <v>6.7754000000000003</v>
      </c>
      <c r="J1744" s="26">
        <v>301</v>
      </c>
      <c r="K1744" s="26">
        <v>45</v>
      </c>
      <c r="L1744" s="27">
        <v>3.85E-2</v>
      </c>
      <c r="M1744" s="28">
        <v>1.48233006</v>
      </c>
      <c r="N1744" s="29">
        <v>1.25</v>
      </c>
      <c r="O1744" s="31" t="s">
        <v>42</v>
      </c>
      <c r="P1744" s="31">
        <v>0.1567330143</v>
      </c>
      <c r="Q1744" s="31">
        <v>0.15</v>
      </c>
      <c r="R1744" s="42"/>
      <c r="S1744" s="42" t="str">
        <f>IF(R1744="","",MAX(R1744,Q1744))</f>
        <v/>
      </c>
      <c r="T1744" s="27">
        <f>IF(A1744="placement",MIN(P1744,IF(S1744="",Q1744,S1744)),"")</f>
        <v>0.15</v>
      </c>
      <c r="U1744" s="28">
        <f>IF($A1744="placement",T1744*J1744,"")</f>
        <v>45.15</v>
      </c>
      <c r="V1744" s="26">
        <f>IF($A1744="placement",U1744,IF($A1744="site",SUMIF($C:$C,$C1744,$U:$U),IF($A1744="user",SUMIF($B:$B,$B1744,$U:$U),SUM($U:$U))))</f>
        <v>45.15</v>
      </c>
      <c r="W1744" s="27">
        <f>V1744/J1744</f>
        <v>0.15</v>
      </c>
    </row>
    <row r="1745" spans="1:23" x14ac:dyDescent="0.3">
      <c r="A1745" s="23" t="s">
        <v>14</v>
      </c>
      <c r="B1745" s="23" t="s">
        <v>5211</v>
      </c>
      <c r="C1745" s="23" t="s">
        <v>5213</v>
      </c>
      <c r="D1745" s="23" t="s">
        <v>5272</v>
      </c>
      <c r="E1745" s="23" t="s">
        <v>5273</v>
      </c>
      <c r="F1745" s="27">
        <v>0.33</v>
      </c>
      <c r="G1745" s="24">
        <v>0</v>
      </c>
      <c r="H1745" s="25">
        <v>24.107700000000001</v>
      </c>
      <c r="I1745" s="25">
        <v>8.6186000000000007</v>
      </c>
      <c r="J1745" s="26">
        <v>300</v>
      </c>
      <c r="K1745" s="26">
        <v>96</v>
      </c>
      <c r="L1745" s="27">
        <v>0.35749999999999998</v>
      </c>
      <c r="M1745" s="28">
        <v>1.16196834</v>
      </c>
      <c r="N1745" s="29">
        <v>0.8</v>
      </c>
      <c r="O1745" s="31" t="s">
        <v>12</v>
      </c>
      <c r="P1745" s="31">
        <v>0.31151308350000001</v>
      </c>
      <c r="Q1745" s="31">
        <v>0.31151308351955098</v>
      </c>
      <c r="R1745" s="42"/>
      <c r="S1745" s="42" t="str">
        <f>IF(R1745="","",MAX(R1745,Q1745))</f>
        <v/>
      </c>
      <c r="T1745" s="27">
        <f>IF(A1745="placement",MIN(P1745,IF(S1745="",Q1745,S1745)),"")</f>
        <v>0.31151308350000001</v>
      </c>
      <c r="U1745" s="28">
        <f>IF($A1745="placement",T1745*J1745,"")</f>
        <v>93.453925050000009</v>
      </c>
      <c r="V1745" s="26">
        <f>IF($A1745="placement",U1745,IF($A1745="site",SUMIF($C:$C,$C1745,$U:$U),IF($A1745="user",SUMIF($B:$B,$B1745,$U:$U),SUM($U:$U))))</f>
        <v>93.453925050000009</v>
      </c>
      <c r="W1745" s="27">
        <f>V1745/J1745</f>
        <v>0.31151308350000001</v>
      </c>
    </row>
    <row r="1746" spans="1:23" x14ac:dyDescent="0.3">
      <c r="A1746" s="23" t="s">
        <v>14</v>
      </c>
      <c r="B1746" s="23" t="s">
        <v>678</v>
      </c>
      <c r="C1746" s="23" t="s">
        <v>680</v>
      </c>
      <c r="D1746" s="23" t="s">
        <v>697</v>
      </c>
      <c r="E1746" s="23" t="s">
        <v>698</v>
      </c>
      <c r="F1746" s="27">
        <v>0.25</v>
      </c>
      <c r="G1746" s="24">
        <v>1</v>
      </c>
      <c r="H1746" s="25">
        <v>69.160300000000007</v>
      </c>
      <c r="I1746" s="25">
        <v>22.844100000000001</v>
      </c>
      <c r="J1746" s="26">
        <v>300</v>
      </c>
      <c r="K1746" s="26">
        <v>75</v>
      </c>
      <c r="L1746" s="27">
        <v>0.33029999999999998</v>
      </c>
      <c r="M1746" s="28">
        <v>0.43814293999999998</v>
      </c>
      <c r="N1746" s="29">
        <v>0.3</v>
      </c>
      <c r="O1746" s="31" t="s">
        <v>42</v>
      </c>
      <c r="P1746" s="31">
        <v>0.3152919515</v>
      </c>
      <c r="Q1746" s="31">
        <v>0.25</v>
      </c>
      <c r="R1746" s="42">
        <v>0.3</v>
      </c>
      <c r="S1746" s="42">
        <f>IF(R1746="","",MAX(R1746,Q1746))</f>
        <v>0.3</v>
      </c>
      <c r="T1746" s="27">
        <f>IF(A1746="placement",MIN(P1746,IF(S1746="",Q1746,S1746)),"")</f>
        <v>0.3</v>
      </c>
      <c r="U1746" s="28">
        <f>IF($A1746="placement",T1746*J1746,"")</f>
        <v>90</v>
      </c>
      <c r="V1746" s="26">
        <f>IF($A1746="placement",U1746,IF($A1746="site",SUMIF($C:$C,$C1746,$U:$U),IF($A1746="user",SUMIF($B:$B,$B1746,$U:$U),SUM($U:$U))))</f>
        <v>90</v>
      </c>
      <c r="W1746" s="27">
        <f>V1746/J1746</f>
        <v>0.3</v>
      </c>
    </row>
    <row r="1747" spans="1:23" x14ac:dyDescent="0.3">
      <c r="A1747" s="17" t="s">
        <v>14</v>
      </c>
      <c r="B1747" s="17" t="s">
        <v>5021</v>
      </c>
      <c r="C1747" s="17" t="s">
        <v>5023</v>
      </c>
      <c r="D1747" s="17" t="s">
        <v>5136</v>
      </c>
      <c r="E1747" s="17" t="s">
        <v>5137</v>
      </c>
      <c r="F1747" s="18">
        <v>0.25</v>
      </c>
      <c r="G1747" s="36">
        <v>1</v>
      </c>
      <c r="H1747" s="37">
        <v>213.80699999999999</v>
      </c>
      <c r="I1747" s="37">
        <v>12.8028</v>
      </c>
      <c r="J1747" s="19">
        <v>300</v>
      </c>
      <c r="K1747" s="19">
        <v>75</v>
      </c>
      <c r="L1747" s="18">
        <v>5.9900000000000002E-2</v>
      </c>
      <c r="M1747" s="20">
        <v>0.78066380999999996</v>
      </c>
      <c r="N1747" s="21">
        <v>0.25</v>
      </c>
      <c r="O1747" s="22" t="s">
        <v>42</v>
      </c>
      <c r="P1747" s="22">
        <v>0.67975971479999997</v>
      </c>
      <c r="Q1747" s="22">
        <v>0.249999999999999</v>
      </c>
      <c r="R1747" s="43"/>
      <c r="S1747" s="42" t="str">
        <f>IF(R1747="","",MAX(R1747,Q1747))</f>
        <v/>
      </c>
      <c r="T1747" s="27">
        <f>IF(A1747="placement",MIN(P1747,IF(S1747="",Q1747,S1747)),"")</f>
        <v>0.249999999999999</v>
      </c>
      <c r="U1747" s="20">
        <f>IF($A1747="placement",T1747*J1747,"")</f>
        <v>74.999999999999702</v>
      </c>
      <c r="V1747" s="19">
        <f>IF($A1747="placement",U1747,IF($A1747="site",SUMIF($C:$C,$C1747,$U:$U),IF($A1747="user",SUMIF($B:$B,$B1747,$U:$U),SUM($U:$U))))</f>
        <v>74.999999999999702</v>
      </c>
      <c r="W1747" s="18">
        <f>V1747/J1747</f>
        <v>0.249999999999999</v>
      </c>
    </row>
    <row r="1748" spans="1:23" x14ac:dyDescent="0.3">
      <c r="A1748" s="23" t="s">
        <v>14</v>
      </c>
      <c r="B1748" s="23" t="s">
        <v>3992</v>
      </c>
      <c r="C1748" s="23" t="s">
        <v>3994</v>
      </c>
      <c r="D1748" s="23" t="s">
        <v>3999</v>
      </c>
      <c r="E1748" s="23" t="s">
        <v>3993</v>
      </c>
      <c r="F1748" s="27">
        <v>0.25</v>
      </c>
      <c r="G1748" s="24">
        <v>0</v>
      </c>
      <c r="H1748" s="25">
        <v>26.5688</v>
      </c>
      <c r="I1748" s="25">
        <v>7.6588000000000003</v>
      </c>
      <c r="J1748" s="26">
        <v>300</v>
      </c>
      <c r="K1748" s="26">
        <v>70</v>
      </c>
      <c r="L1748" s="27">
        <v>0.2883</v>
      </c>
      <c r="M1748" s="28">
        <v>1.30668886</v>
      </c>
      <c r="N1748" s="29">
        <v>1</v>
      </c>
      <c r="O1748" s="31" t="s">
        <v>12</v>
      </c>
      <c r="P1748" s="31">
        <v>0.23470687779999999</v>
      </c>
      <c r="Q1748" s="31">
        <v>0.23470687780990299</v>
      </c>
      <c r="R1748" s="42"/>
      <c r="S1748" s="42" t="str">
        <f>IF(R1748="","",MAX(R1748,Q1748))</f>
        <v/>
      </c>
      <c r="T1748" s="27">
        <f>IF(A1748="placement",MIN(P1748,IF(S1748="",Q1748,S1748)),"")</f>
        <v>0.23470687779999999</v>
      </c>
      <c r="U1748" s="28">
        <f>IF($A1748="placement",T1748*J1748,"")</f>
        <v>70.412063340000003</v>
      </c>
      <c r="V1748" s="26">
        <f>IF($A1748="placement",U1748,IF($A1748="site",SUMIF($C:$C,$C1748,$U:$U),IF($A1748="user",SUMIF($B:$B,$B1748,$U:$U),SUM($U:$U))))</f>
        <v>70.412063340000003</v>
      </c>
      <c r="W1748" s="27">
        <f>V1748/J1748</f>
        <v>0.23470687780000002</v>
      </c>
    </row>
    <row r="1749" spans="1:23" x14ac:dyDescent="0.3">
      <c r="A1749" s="23" t="s">
        <v>14</v>
      </c>
      <c r="B1749" s="23" t="s">
        <v>8995</v>
      </c>
      <c r="C1749" s="23" t="s">
        <v>8997</v>
      </c>
      <c r="D1749" s="23" t="s">
        <v>9002</v>
      </c>
      <c r="E1749" s="23" t="s">
        <v>9003</v>
      </c>
      <c r="F1749" s="27">
        <v>0.35</v>
      </c>
      <c r="G1749" s="24">
        <v>0</v>
      </c>
      <c r="H1749" s="25">
        <v>20.1816</v>
      </c>
      <c r="I1749" s="25">
        <v>5.2813999999999997</v>
      </c>
      <c r="J1749" s="26">
        <v>300</v>
      </c>
      <c r="K1749" s="26">
        <v>62</v>
      </c>
      <c r="L1749" s="27">
        <v>0.26169999999999999</v>
      </c>
      <c r="M1749" s="28">
        <v>1.8911725699999999</v>
      </c>
      <c r="N1749" s="29">
        <v>1.5</v>
      </c>
      <c r="O1749" s="31" t="s">
        <v>304</v>
      </c>
      <c r="P1749" s="31">
        <v>0.2068412889</v>
      </c>
      <c r="Q1749" s="31">
        <v>0.206841288877542</v>
      </c>
      <c r="R1749" s="42"/>
      <c r="S1749" s="42" t="str">
        <f>IF(R1749="","",MAX(R1749,Q1749))</f>
        <v/>
      </c>
      <c r="T1749" s="27">
        <f>IF(A1749="placement",MIN(P1749,IF(S1749="",Q1749,S1749)),"")</f>
        <v>0.206841288877542</v>
      </c>
      <c r="U1749" s="28">
        <f>IF($A1749="placement",T1749*J1749,"")</f>
        <v>62.052386663262595</v>
      </c>
      <c r="V1749" s="26">
        <f>IF($A1749="placement",U1749,IF($A1749="site",SUMIF($C:$C,$C1749,$U:$U),IF($A1749="user",SUMIF($B:$B,$B1749,$U:$U),SUM($U:$U))))</f>
        <v>62.052386663262595</v>
      </c>
      <c r="W1749" s="27">
        <f>V1749/J1749</f>
        <v>0.206841288877542</v>
      </c>
    </row>
    <row r="1750" spans="1:23" x14ac:dyDescent="0.3">
      <c r="A1750" s="23" t="s">
        <v>14</v>
      </c>
      <c r="B1750" s="23" t="s">
        <v>7472</v>
      </c>
      <c r="C1750" s="23" t="s">
        <v>7473</v>
      </c>
      <c r="D1750" s="23" t="s">
        <v>7563</v>
      </c>
      <c r="E1750" s="23" t="s">
        <v>9883</v>
      </c>
      <c r="F1750" s="27">
        <v>0.35</v>
      </c>
      <c r="G1750" s="24">
        <v>0</v>
      </c>
      <c r="H1750" s="25">
        <v>23.179300000000001</v>
      </c>
      <c r="I1750" s="25">
        <v>3.5647000000000002</v>
      </c>
      <c r="J1750" s="26">
        <v>300</v>
      </c>
      <c r="K1750" s="26">
        <v>59</v>
      </c>
      <c r="L1750" s="27">
        <v>0.15379999999999999</v>
      </c>
      <c r="M1750" s="28">
        <v>2.8061215100000001</v>
      </c>
      <c r="N1750" s="29">
        <v>2.25</v>
      </c>
      <c r="O1750" s="31" t="s">
        <v>42</v>
      </c>
      <c r="P1750" s="31">
        <v>0.19818154939999999</v>
      </c>
      <c r="Q1750" s="31">
        <v>0.19818154943185001</v>
      </c>
      <c r="R1750" s="42"/>
      <c r="S1750" s="42" t="str">
        <f>IF(R1750="","",MAX(R1750,Q1750))</f>
        <v/>
      </c>
      <c r="T1750" s="27">
        <f>IF(A1750="placement",MIN(P1750,IF(S1750="",Q1750,S1750)),"")</f>
        <v>0.19818154939999999</v>
      </c>
      <c r="U1750" s="28">
        <f>IF($A1750="placement",T1750*J1750,"")</f>
        <v>59.454464819999998</v>
      </c>
      <c r="V1750" s="26">
        <f>IF($A1750="placement",U1750,IF($A1750="site",SUMIF($C:$C,$C1750,$U:$U),IF($A1750="user",SUMIF($B:$B,$B1750,$U:$U),SUM($U:$U))))</f>
        <v>59.454464819999998</v>
      </c>
      <c r="W1750" s="27">
        <f>V1750/J1750</f>
        <v>0.19818154939999999</v>
      </c>
    </row>
    <row r="1751" spans="1:23" x14ac:dyDescent="0.3">
      <c r="A1751" s="23" t="s">
        <v>14</v>
      </c>
      <c r="B1751" s="23" t="s">
        <v>7909</v>
      </c>
      <c r="C1751" s="23" t="s">
        <v>7910</v>
      </c>
      <c r="D1751" s="23" t="s">
        <v>7921</v>
      </c>
      <c r="E1751" s="23" t="s">
        <v>7922</v>
      </c>
      <c r="F1751" s="27">
        <v>0.19</v>
      </c>
      <c r="G1751" s="24">
        <v>1</v>
      </c>
      <c r="H1751" s="25">
        <v>216.6344</v>
      </c>
      <c r="I1751" s="25">
        <v>38.368899999999996</v>
      </c>
      <c r="J1751" s="26">
        <v>300</v>
      </c>
      <c r="K1751" s="26">
        <v>57</v>
      </c>
      <c r="L1751" s="27">
        <v>0.17710000000000001</v>
      </c>
      <c r="M1751" s="28">
        <v>0.26096507000000002</v>
      </c>
      <c r="N1751" s="29">
        <v>0.2</v>
      </c>
      <c r="O1751" s="31" t="s">
        <v>42</v>
      </c>
      <c r="P1751" s="31">
        <v>0.23361389860000001</v>
      </c>
      <c r="Q1751" s="31">
        <v>0.19</v>
      </c>
      <c r="R1751" s="42"/>
      <c r="S1751" s="42" t="str">
        <f>IF(R1751="","",MAX(R1751,Q1751))</f>
        <v/>
      </c>
      <c r="T1751" s="27">
        <f>IF(A1751="placement",MIN(P1751,IF(S1751="",Q1751,S1751)),"")</f>
        <v>0.19</v>
      </c>
      <c r="U1751" s="28">
        <f>IF($A1751="placement",T1751*J1751,"")</f>
        <v>57</v>
      </c>
      <c r="V1751" s="26">
        <f>IF($A1751="placement",U1751,IF($A1751="site",SUMIF($C:$C,$C1751,$U:$U),IF($A1751="user",SUMIF($B:$B,$B1751,$U:$U),SUM($U:$U))))</f>
        <v>57</v>
      </c>
      <c r="W1751" s="27">
        <f>V1751/J1751</f>
        <v>0.19</v>
      </c>
    </row>
    <row r="1752" spans="1:23" x14ac:dyDescent="0.3">
      <c r="A1752" s="23" t="s">
        <v>14</v>
      </c>
      <c r="B1752" s="23" t="s">
        <v>8701</v>
      </c>
      <c r="C1752" s="23" t="s">
        <v>8703</v>
      </c>
      <c r="D1752" s="23" t="s">
        <v>8704</v>
      </c>
      <c r="E1752" s="23" t="s">
        <v>8705</v>
      </c>
      <c r="F1752" s="27">
        <v>0.35</v>
      </c>
      <c r="G1752" s="24">
        <v>1</v>
      </c>
      <c r="H1752" s="25">
        <v>579.8596</v>
      </c>
      <c r="I1752" s="25">
        <v>16.504000000000001</v>
      </c>
      <c r="J1752" s="26">
        <v>300</v>
      </c>
      <c r="K1752" s="26">
        <v>53</v>
      </c>
      <c r="L1752" s="27">
        <v>2.8500000000000001E-2</v>
      </c>
      <c r="M1752" s="28">
        <v>0.60634650999999995</v>
      </c>
      <c r="N1752" s="29">
        <v>0.5</v>
      </c>
      <c r="O1752" s="31" t="s">
        <v>12</v>
      </c>
      <c r="P1752" s="31">
        <v>0.1753890079</v>
      </c>
      <c r="Q1752" s="31">
        <v>0.175389007851534</v>
      </c>
      <c r="R1752" s="42"/>
      <c r="S1752" s="42" t="str">
        <f>IF(R1752="","",MAX(R1752,Q1752))</f>
        <v/>
      </c>
      <c r="T1752" s="27">
        <f>IF(A1752="placement",MIN(P1752,IF(S1752="",Q1752,S1752)),"")</f>
        <v>0.175389007851534</v>
      </c>
      <c r="U1752" s="28">
        <f>IF($A1752="placement",T1752*J1752,"")</f>
        <v>52.616702355460198</v>
      </c>
      <c r="V1752" s="26">
        <f>IF($A1752="placement",U1752,IF($A1752="site",SUMIF($C:$C,$C1752,$U:$U),IF($A1752="user",SUMIF($B:$B,$B1752,$U:$U),SUM($U:$U))))</f>
        <v>52.616702355460198</v>
      </c>
      <c r="W1752" s="27">
        <f>V1752/J1752</f>
        <v>0.175389007851534</v>
      </c>
    </row>
    <row r="1753" spans="1:23" x14ac:dyDescent="0.3">
      <c r="A1753" s="11" t="s">
        <v>14</v>
      </c>
      <c r="B1753" s="11" t="s">
        <v>5764</v>
      </c>
      <c r="C1753" s="11" t="s">
        <v>5766</v>
      </c>
      <c r="D1753" s="11" t="s">
        <v>5783</v>
      </c>
      <c r="E1753" s="11" t="s">
        <v>5784</v>
      </c>
      <c r="F1753" s="12">
        <v>0.15</v>
      </c>
      <c r="G1753" s="33">
        <v>1</v>
      </c>
      <c r="H1753" s="34">
        <v>80.376400000000004</v>
      </c>
      <c r="I1753" s="34">
        <v>10.4681</v>
      </c>
      <c r="J1753" s="13">
        <v>300</v>
      </c>
      <c r="K1753" s="13">
        <v>45</v>
      </c>
      <c r="L1753" s="12">
        <v>0.13020000000000001</v>
      </c>
      <c r="M1753" s="14">
        <v>0.95456046999999999</v>
      </c>
      <c r="N1753" s="15">
        <v>0.75</v>
      </c>
      <c r="O1753" s="16" t="s">
        <v>42</v>
      </c>
      <c r="P1753" s="16">
        <v>0.2142980706</v>
      </c>
      <c r="Q1753" s="16">
        <v>0.149999999999999</v>
      </c>
      <c r="R1753" s="44"/>
      <c r="S1753" s="42" t="str">
        <f>IF(R1753="","",MAX(R1753,Q1753))</f>
        <v/>
      </c>
      <c r="T1753" s="27">
        <f>IF(A1753="placement",MIN(P1753,IF(S1753="",Q1753,S1753)),"")</f>
        <v>0.149999999999999</v>
      </c>
      <c r="U1753" s="14">
        <f>IF($A1753="placement",T1753*J1753,"")</f>
        <v>44.999999999999702</v>
      </c>
      <c r="V1753" s="13">
        <f>IF($A1753="placement",U1753,IF($A1753="site",SUMIF($C:$C,$C1753,$U:$U),IF($A1753="user",SUMIF($B:$B,$B1753,$U:$U),SUM($U:$U))))</f>
        <v>44.999999999999702</v>
      </c>
      <c r="W1753" s="12">
        <f>V1753/J1753</f>
        <v>0.149999999999999</v>
      </c>
    </row>
    <row r="1754" spans="1:23" x14ac:dyDescent="0.3">
      <c r="A1754" s="23" t="s">
        <v>14</v>
      </c>
      <c r="B1754" s="23" t="s">
        <v>7032</v>
      </c>
      <c r="C1754" s="23" t="s">
        <v>7034</v>
      </c>
      <c r="D1754" s="32" t="s">
        <v>7048</v>
      </c>
      <c r="E1754" s="23" t="s">
        <v>7049</v>
      </c>
      <c r="F1754" s="27">
        <v>0.3</v>
      </c>
      <c r="G1754" s="24">
        <v>1</v>
      </c>
      <c r="H1754" s="25">
        <v>271.52640000000002</v>
      </c>
      <c r="I1754" s="25">
        <v>9.1041000000000007</v>
      </c>
      <c r="J1754" s="26">
        <v>298</v>
      </c>
      <c r="K1754" s="26">
        <v>89</v>
      </c>
      <c r="L1754" s="27">
        <v>3.3500000000000002E-2</v>
      </c>
      <c r="M1754" s="28">
        <v>1.0906369199999999</v>
      </c>
      <c r="N1754" s="29">
        <v>0.5</v>
      </c>
      <c r="O1754" s="31" t="s">
        <v>304</v>
      </c>
      <c r="P1754" s="31">
        <v>0.5415522867</v>
      </c>
      <c r="Q1754" s="31">
        <v>0.3</v>
      </c>
      <c r="R1754" s="42"/>
      <c r="S1754" s="42" t="str">
        <f>IF(R1754="","",MAX(R1754,Q1754))</f>
        <v/>
      </c>
      <c r="T1754" s="27">
        <f>IF(A1754="placement",MIN(P1754,IF(S1754="",Q1754,S1754)),"")</f>
        <v>0.3</v>
      </c>
      <c r="U1754" s="28">
        <f>IF($A1754="placement",T1754*J1754,"")</f>
        <v>89.399999999999991</v>
      </c>
      <c r="V1754" s="26">
        <f>IF($A1754="placement",U1754,IF($A1754="site",SUMIF($C:$C,$C1754,$U:$U),IF($A1754="user",SUMIF($B:$B,$B1754,$U:$U),SUM($U:$U))))</f>
        <v>89.399999999999991</v>
      </c>
      <c r="W1754" s="27">
        <f>V1754/J1754</f>
        <v>0.3</v>
      </c>
    </row>
    <row r="1755" spans="1:23" x14ac:dyDescent="0.3">
      <c r="A1755" s="11" t="s">
        <v>14</v>
      </c>
      <c r="B1755" s="11" t="s">
        <v>4886</v>
      </c>
      <c r="C1755" s="11" t="s">
        <v>4888</v>
      </c>
      <c r="D1755" s="11" t="s">
        <v>4891</v>
      </c>
      <c r="E1755" s="11" t="s">
        <v>4887</v>
      </c>
      <c r="F1755" s="12">
        <v>0.25</v>
      </c>
      <c r="G1755" s="33">
        <v>0</v>
      </c>
      <c r="H1755" s="34">
        <v>16.521799999999999</v>
      </c>
      <c r="I1755" s="34">
        <v>3.3628</v>
      </c>
      <c r="J1755" s="13">
        <v>298</v>
      </c>
      <c r="K1755" s="13">
        <v>74</v>
      </c>
      <c r="L1755" s="12">
        <v>0.20349999999999999</v>
      </c>
      <c r="M1755" s="14">
        <v>2.9494806599999999</v>
      </c>
      <c r="N1755" s="15">
        <v>2</v>
      </c>
      <c r="O1755" s="16" t="s">
        <v>42</v>
      </c>
      <c r="P1755" s="16">
        <v>0.32191452310000002</v>
      </c>
      <c r="Q1755" s="16">
        <v>0.25</v>
      </c>
      <c r="R1755" s="44"/>
      <c r="S1755" s="42" t="str">
        <f>IF(R1755="","",MAX(R1755,Q1755))</f>
        <v/>
      </c>
      <c r="T1755" s="27">
        <f>IF(A1755="placement",MIN(P1755,IF(S1755="",Q1755,S1755)),"")</f>
        <v>0.25</v>
      </c>
      <c r="U1755" s="14">
        <f>IF($A1755="placement",T1755*J1755,"")</f>
        <v>74.5</v>
      </c>
      <c r="V1755" s="11">
        <f>IF($A1755="placement",U1755,IF($A1755="site",SUMIF($C:$C,$C1755,$U:$U),IF($A1755="user",SUMIF($B:$B,$B1755,$U:$U),SUM($U:$U))))</f>
        <v>74.5</v>
      </c>
      <c r="W1755" s="12">
        <f>V1755/J1755</f>
        <v>0.25</v>
      </c>
    </row>
    <row r="1756" spans="1:23" x14ac:dyDescent="0.3">
      <c r="A1756" s="11" t="s">
        <v>14</v>
      </c>
      <c r="B1756" s="11" t="s">
        <v>5021</v>
      </c>
      <c r="C1756" s="11" t="s">
        <v>5023</v>
      </c>
      <c r="D1756" s="11" t="s">
        <v>5100</v>
      </c>
      <c r="E1756" s="11" t="s">
        <v>5101</v>
      </c>
      <c r="F1756" s="12">
        <v>0.25</v>
      </c>
      <c r="G1756" s="33">
        <v>1</v>
      </c>
      <c r="H1756" s="34">
        <v>254.41489999999999</v>
      </c>
      <c r="I1756" s="34">
        <v>16.7469</v>
      </c>
      <c r="J1756" s="13">
        <v>298</v>
      </c>
      <c r="K1756" s="13">
        <v>73</v>
      </c>
      <c r="L1756" s="12">
        <v>6.5799999999999997E-2</v>
      </c>
      <c r="M1756" s="14">
        <v>0.59269671000000002</v>
      </c>
      <c r="N1756" s="15">
        <v>0.25</v>
      </c>
      <c r="O1756" s="16" t="s">
        <v>42</v>
      </c>
      <c r="P1756" s="16">
        <v>0.57819911010000002</v>
      </c>
      <c r="Q1756" s="16">
        <v>0.249999999999999</v>
      </c>
      <c r="R1756" s="44"/>
      <c r="S1756" s="42" t="str">
        <f>IF(R1756="","",MAX(R1756,Q1756))</f>
        <v/>
      </c>
      <c r="T1756" s="27">
        <f>IF(A1756="placement",MIN(P1756,IF(S1756="",Q1756,S1756)),"")</f>
        <v>0.249999999999999</v>
      </c>
      <c r="U1756" s="14">
        <f>IF($A1756="placement",T1756*J1756,"")</f>
        <v>74.499999999999702</v>
      </c>
      <c r="V1756" s="13">
        <f>IF($A1756="placement",U1756,IF($A1756="site",SUMIF($C:$C,$C1756,$U:$U),IF($A1756="user",SUMIF($B:$B,$B1756,$U:$U),SUM($U:$U))))</f>
        <v>74.499999999999702</v>
      </c>
      <c r="W1756" s="12">
        <f>V1756/J1756</f>
        <v>0.249999999999999</v>
      </c>
    </row>
    <row r="1757" spans="1:23" x14ac:dyDescent="0.3">
      <c r="A1757" s="23" t="s">
        <v>14</v>
      </c>
      <c r="B1757" s="23" t="s">
        <v>3266</v>
      </c>
      <c r="C1757" s="23" t="s">
        <v>3268</v>
      </c>
      <c r="D1757" s="23" t="s">
        <v>3378</v>
      </c>
      <c r="E1757" s="23" t="s">
        <v>3379</v>
      </c>
      <c r="F1757" s="27">
        <v>0.25</v>
      </c>
      <c r="G1757" s="24">
        <v>1</v>
      </c>
      <c r="H1757" s="25">
        <v>55.7072</v>
      </c>
      <c r="I1757" s="25">
        <v>3.7845</v>
      </c>
      <c r="J1757" s="26">
        <v>298</v>
      </c>
      <c r="K1757" s="26">
        <v>49</v>
      </c>
      <c r="L1757" s="27">
        <v>6.7900000000000002E-2</v>
      </c>
      <c r="M1757" s="28">
        <v>2.62260348</v>
      </c>
      <c r="N1757" s="29">
        <v>2.1</v>
      </c>
      <c r="O1757" s="31" t="s">
        <v>12</v>
      </c>
      <c r="P1757" s="31">
        <v>0.19926896359999999</v>
      </c>
      <c r="Q1757" s="31">
        <v>0.19926896355180901</v>
      </c>
      <c r="R1757" s="42"/>
      <c r="S1757" s="42" t="str">
        <f>IF(R1757="","",MAX(R1757,Q1757))</f>
        <v/>
      </c>
      <c r="T1757" s="27">
        <f>IF(A1757="placement",MIN(P1757,IF(S1757="",Q1757,S1757)),"")</f>
        <v>0.19926896355180901</v>
      </c>
      <c r="U1757" s="28">
        <f>IF($A1757="placement",T1757*J1757,"")</f>
        <v>59.382151138439085</v>
      </c>
      <c r="V1757" s="26">
        <f>IF($A1757="placement",U1757,IF($A1757="site",SUMIF($C:$C,$C1757,$U:$U),IF($A1757="user",SUMIF($B:$B,$B1757,$U:$U),SUM($U:$U))))</f>
        <v>59.382151138439085</v>
      </c>
      <c r="W1757" s="27">
        <f>V1757/J1757</f>
        <v>0.19926896355180901</v>
      </c>
    </row>
    <row r="1758" spans="1:23" x14ac:dyDescent="0.3">
      <c r="A1758" s="17" t="s">
        <v>14</v>
      </c>
      <c r="B1758" s="17" t="s">
        <v>277</v>
      </c>
      <c r="C1758" s="17" t="s">
        <v>279</v>
      </c>
      <c r="D1758" s="17" t="s">
        <v>404</v>
      </c>
      <c r="E1758" s="17" t="s">
        <v>405</v>
      </c>
      <c r="F1758" s="18">
        <v>0.05</v>
      </c>
      <c r="G1758" s="36">
        <v>1</v>
      </c>
      <c r="H1758" s="37">
        <v>93.412400000000005</v>
      </c>
      <c r="I1758" s="37">
        <v>4.4810999999999996</v>
      </c>
      <c r="J1758" s="19">
        <v>298</v>
      </c>
      <c r="K1758" s="19">
        <v>15</v>
      </c>
      <c r="L1758" s="18">
        <v>4.8000000000000001E-2</v>
      </c>
      <c r="M1758" s="20">
        <v>2.2193990600000002</v>
      </c>
      <c r="N1758" s="21">
        <v>1.75</v>
      </c>
      <c r="O1758" s="22" t="s">
        <v>70</v>
      </c>
      <c r="P1758" s="22">
        <v>0.2114982691</v>
      </c>
      <c r="Q1758" s="22">
        <v>0.05</v>
      </c>
      <c r="R1758" s="43"/>
      <c r="S1758" s="42" t="str">
        <f>IF(R1758="","",MAX(R1758,Q1758))</f>
        <v/>
      </c>
      <c r="T1758" s="27">
        <f>IF(A1758="placement",MIN(P1758,IF(S1758="",Q1758,S1758)),"")</f>
        <v>0.05</v>
      </c>
      <c r="U1758" s="20">
        <f>IF($A1758="placement",T1758*J1758,"")</f>
        <v>14.9</v>
      </c>
      <c r="V1758" s="19">
        <f>IF($A1758="placement",U1758,IF($A1758="site",SUMIF($C:$C,$C1758,$U:$U),IF($A1758="user",SUMIF($B:$B,$B1758,$U:$U),SUM($U:$U))))</f>
        <v>14.9</v>
      </c>
      <c r="W1758" s="18">
        <f>V1758/J1758</f>
        <v>0.05</v>
      </c>
    </row>
    <row r="1759" spans="1:23" x14ac:dyDescent="0.3">
      <c r="A1759" s="23" t="s">
        <v>14</v>
      </c>
      <c r="B1759" s="23" t="s">
        <v>9073</v>
      </c>
      <c r="C1759" s="23" t="s">
        <v>9074</v>
      </c>
      <c r="D1759" s="23" t="s">
        <v>9079</v>
      </c>
      <c r="E1759" s="23" t="s">
        <v>9080</v>
      </c>
      <c r="F1759" s="27">
        <v>0.05</v>
      </c>
      <c r="G1759" s="24">
        <v>1</v>
      </c>
      <c r="H1759" s="25">
        <v>192.22479999999999</v>
      </c>
      <c r="I1759" s="25">
        <v>13.3401</v>
      </c>
      <c r="J1759" s="26">
        <v>298</v>
      </c>
      <c r="K1759" s="26">
        <v>15</v>
      </c>
      <c r="L1759" s="27">
        <v>6.9400000000000003E-2</v>
      </c>
      <c r="M1759" s="28">
        <v>0.74490926999999996</v>
      </c>
      <c r="N1759" s="29">
        <v>0.54</v>
      </c>
      <c r="O1759" s="31" t="s">
        <v>70</v>
      </c>
      <c r="P1759" s="31">
        <v>0.27507949970000001</v>
      </c>
      <c r="Q1759" s="31">
        <v>0.05</v>
      </c>
      <c r="R1759" s="42"/>
      <c r="S1759" s="42" t="str">
        <f>IF(R1759="","",MAX(R1759,Q1759))</f>
        <v/>
      </c>
      <c r="T1759" s="27">
        <f>IF(A1759="placement",MIN(P1759,IF(S1759="",Q1759,S1759)),"")</f>
        <v>0.05</v>
      </c>
      <c r="U1759" s="28">
        <f>IF($A1759="placement",T1759*J1759,"")</f>
        <v>14.9</v>
      </c>
      <c r="V1759" s="26">
        <f>IF($A1759="placement",U1759,IF($A1759="site",SUMIF($C:$C,$C1759,$U:$U),IF($A1759="user",SUMIF($B:$B,$B1759,$U:$U),SUM($U:$U))))</f>
        <v>14.9</v>
      </c>
      <c r="W1759" s="27">
        <f>V1759/J1759</f>
        <v>0.05</v>
      </c>
    </row>
    <row r="1760" spans="1:23" x14ac:dyDescent="0.3">
      <c r="A1760" s="23" t="s">
        <v>14</v>
      </c>
      <c r="B1760" s="23" t="s">
        <v>7257</v>
      </c>
      <c r="C1760" s="23" t="s">
        <v>7258</v>
      </c>
      <c r="D1760" s="23" t="s">
        <v>7262</v>
      </c>
      <c r="E1760" s="23" t="s">
        <v>7263</v>
      </c>
      <c r="F1760" s="27">
        <v>0.15</v>
      </c>
      <c r="G1760" s="24">
        <v>1</v>
      </c>
      <c r="H1760" s="25">
        <v>125.28740000000001</v>
      </c>
      <c r="I1760" s="25">
        <v>15.309100000000001</v>
      </c>
      <c r="J1760" s="26">
        <v>297</v>
      </c>
      <c r="K1760" s="26">
        <v>44</v>
      </c>
      <c r="L1760" s="27">
        <v>0.1222</v>
      </c>
      <c r="M1760" s="28">
        <v>0.64574904</v>
      </c>
      <c r="N1760" s="29">
        <v>0.5</v>
      </c>
      <c r="O1760" s="31" t="s">
        <v>42</v>
      </c>
      <c r="P1760" s="31">
        <v>0.2257053903</v>
      </c>
      <c r="Q1760" s="31">
        <v>0.149999999999999</v>
      </c>
      <c r="R1760" s="42"/>
      <c r="S1760" s="42" t="str">
        <f>IF(R1760="","",MAX(R1760,Q1760))</f>
        <v/>
      </c>
      <c r="T1760" s="27">
        <f>IF(A1760="placement",MIN(P1760,IF(S1760="",Q1760,S1760)),"")</f>
        <v>0.149999999999999</v>
      </c>
      <c r="U1760" s="28">
        <f>IF($A1760="placement",T1760*J1760,"")</f>
        <v>44.549999999999699</v>
      </c>
      <c r="V1760" s="26">
        <f>IF($A1760="placement",U1760,IF($A1760="site",SUMIF($C:$C,$C1760,$U:$U),IF($A1760="user",SUMIF($B:$B,$B1760,$U:$U),SUM($U:$U))))</f>
        <v>44.549999999999699</v>
      </c>
      <c r="W1760" s="27">
        <f>V1760/J1760</f>
        <v>0.149999999999999</v>
      </c>
    </row>
    <row r="1761" spans="1:23" x14ac:dyDescent="0.3">
      <c r="A1761" s="23" t="s">
        <v>14</v>
      </c>
      <c r="B1761" s="23" t="s">
        <v>5578</v>
      </c>
      <c r="C1761" s="23" t="s">
        <v>5580</v>
      </c>
      <c r="D1761" s="23" t="s">
        <v>5581</v>
      </c>
      <c r="E1761" s="23" t="s">
        <v>5582</v>
      </c>
      <c r="F1761" s="27">
        <v>0.33</v>
      </c>
      <c r="G1761" s="24">
        <v>0</v>
      </c>
      <c r="H1761" s="25">
        <v>31.182400000000001</v>
      </c>
      <c r="I1761" s="25">
        <v>4.8212999999999999</v>
      </c>
      <c r="J1761" s="26">
        <v>296</v>
      </c>
      <c r="K1761" s="26">
        <v>93</v>
      </c>
      <c r="L1761" s="27">
        <v>0.15459999999999999</v>
      </c>
      <c r="M1761" s="28">
        <v>2.0456872800000001</v>
      </c>
      <c r="N1761" s="29">
        <v>1.39</v>
      </c>
      <c r="O1761" s="31" t="s">
        <v>42</v>
      </c>
      <c r="P1761" s="31">
        <v>0.32052175630000002</v>
      </c>
      <c r="Q1761" s="31">
        <v>0.32052175625978602</v>
      </c>
      <c r="R1761" s="42"/>
      <c r="S1761" s="42" t="str">
        <f>IF(R1761="","",MAX(R1761,Q1761))</f>
        <v/>
      </c>
      <c r="T1761" s="27">
        <f>IF(A1761="placement",MIN(P1761,IF(S1761="",Q1761,S1761)),"")</f>
        <v>0.32052175625978602</v>
      </c>
      <c r="U1761" s="28">
        <f>IF($A1761="placement",T1761*J1761,"")</f>
        <v>94.874439852896657</v>
      </c>
      <c r="V1761" s="26">
        <f>IF($A1761="placement",U1761,IF($A1761="site",SUMIF($C:$C,$C1761,$U:$U),IF($A1761="user",SUMIF($B:$B,$B1761,$U:$U),SUM($U:$U))))</f>
        <v>94.874439852896657</v>
      </c>
      <c r="W1761" s="27">
        <f>V1761/J1761</f>
        <v>0.32052175625978602</v>
      </c>
    </row>
    <row r="1762" spans="1:23" x14ac:dyDescent="0.3">
      <c r="A1762" s="23" t="s">
        <v>14</v>
      </c>
      <c r="B1762" s="23" t="s">
        <v>6909</v>
      </c>
      <c r="C1762" s="23" t="s">
        <v>6910</v>
      </c>
      <c r="D1762" s="32" t="s">
        <v>6915</v>
      </c>
      <c r="E1762" s="23" t="s">
        <v>6916</v>
      </c>
      <c r="F1762" s="27">
        <v>0.25</v>
      </c>
      <c r="G1762" s="24">
        <v>1</v>
      </c>
      <c r="H1762" s="25">
        <v>44.364199999999997</v>
      </c>
      <c r="I1762" s="25">
        <v>7.2153</v>
      </c>
      <c r="J1762" s="26">
        <v>296</v>
      </c>
      <c r="K1762" s="26">
        <v>72</v>
      </c>
      <c r="L1762" s="27">
        <v>0.16259999999999999</v>
      </c>
      <c r="M1762" s="28">
        <v>1.3682717200000001</v>
      </c>
      <c r="N1762" s="29">
        <v>1</v>
      </c>
      <c r="O1762" s="31" t="s">
        <v>42</v>
      </c>
      <c r="P1762" s="31">
        <v>0.26915101590000001</v>
      </c>
      <c r="Q1762" s="31">
        <v>0.25</v>
      </c>
      <c r="R1762" s="42"/>
      <c r="S1762" s="42" t="str">
        <f>IF(R1762="","",MAX(R1762,Q1762))</f>
        <v/>
      </c>
      <c r="T1762" s="27">
        <f>IF(A1762="placement",MIN(P1762,IF(S1762="",Q1762,S1762)),"")</f>
        <v>0.25</v>
      </c>
      <c r="U1762" s="28">
        <f>IF($A1762="placement",T1762*J1762,"")</f>
        <v>74</v>
      </c>
      <c r="V1762" s="26">
        <f>IF($A1762="placement",U1762,IF($A1762="site",SUMIF($C:$C,$C1762,$U:$U),IF($A1762="user",SUMIF($B:$B,$B1762,$U:$U),SUM($U:$U))))</f>
        <v>74</v>
      </c>
      <c r="W1762" s="27">
        <f>V1762/J1762</f>
        <v>0.25</v>
      </c>
    </row>
    <row r="1763" spans="1:23" x14ac:dyDescent="0.3">
      <c r="A1763" s="11" t="s">
        <v>14</v>
      </c>
      <c r="B1763" s="11" t="s">
        <v>8027</v>
      </c>
      <c r="C1763" s="11" t="s">
        <v>8028</v>
      </c>
      <c r="D1763" s="11" t="s">
        <v>8031</v>
      </c>
      <c r="E1763" s="11" t="s">
        <v>8032</v>
      </c>
      <c r="F1763" s="12">
        <v>0.25</v>
      </c>
      <c r="G1763" s="33">
        <v>0</v>
      </c>
      <c r="H1763" s="34">
        <v>23.268799999999999</v>
      </c>
      <c r="I1763" s="34">
        <v>9.8841000000000001</v>
      </c>
      <c r="J1763" s="13">
        <v>296</v>
      </c>
      <c r="K1763" s="13">
        <v>73</v>
      </c>
      <c r="L1763" s="12">
        <v>0.42480000000000001</v>
      </c>
      <c r="M1763" s="14">
        <v>0.99872450999999995</v>
      </c>
      <c r="N1763" s="15">
        <v>0.75</v>
      </c>
      <c r="O1763" s="16" t="s">
        <v>42</v>
      </c>
      <c r="P1763" s="16">
        <v>0.2490421595</v>
      </c>
      <c r="Q1763" s="16">
        <v>0.24904215945557701</v>
      </c>
      <c r="R1763" s="44"/>
      <c r="S1763" s="42" t="str">
        <f>IF(R1763="","",MAX(R1763,Q1763))</f>
        <v/>
      </c>
      <c r="T1763" s="27">
        <f>IF(A1763="placement",MIN(P1763,IF(S1763="",Q1763,S1763)),"")</f>
        <v>0.24904215945557701</v>
      </c>
      <c r="U1763" s="14">
        <f>IF($A1763="placement",T1763*J1763,"")</f>
        <v>73.716479198850791</v>
      </c>
      <c r="V1763" s="13">
        <f>IF($A1763="placement",U1763,IF($A1763="site",SUMIF($C:$C,$C1763,$U:$U),IF($A1763="user",SUMIF($B:$B,$B1763,$U:$U),SUM($U:$U))))</f>
        <v>73.716479198850791</v>
      </c>
      <c r="W1763" s="12">
        <f>V1763/J1763</f>
        <v>0.24904215945557701</v>
      </c>
    </row>
    <row r="1764" spans="1:23" x14ac:dyDescent="0.3">
      <c r="A1764" s="23" t="s">
        <v>14</v>
      </c>
      <c r="B1764" s="23" t="s">
        <v>678</v>
      </c>
      <c r="C1764" s="23" t="s">
        <v>680</v>
      </c>
      <c r="D1764" s="23" t="s">
        <v>924</v>
      </c>
      <c r="E1764" s="23" t="s">
        <v>925</v>
      </c>
      <c r="F1764" s="27">
        <v>0.33</v>
      </c>
      <c r="G1764" s="24">
        <v>1</v>
      </c>
      <c r="H1764" s="25">
        <v>104.321</v>
      </c>
      <c r="I1764" s="25">
        <v>18.014600000000002</v>
      </c>
      <c r="J1764" s="26">
        <v>295</v>
      </c>
      <c r="K1764" s="26">
        <v>97</v>
      </c>
      <c r="L1764" s="27">
        <v>0.17269999999999999</v>
      </c>
      <c r="M1764" s="28">
        <v>0.54570744000000004</v>
      </c>
      <c r="N1764" s="29">
        <v>0.3</v>
      </c>
      <c r="O1764" s="31" t="s">
        <v>12</v>
      </c>
      <c r="P1764" s="31">
        <v>0.45025488699999999</v>
      </c>
      <c r="Q1764" s="31">
        <v>0.33</v>
      </c>
      <c r="R1764" s="42">
        <v>0.15</v>
      </c>
      <c r="S1764" s="42">
        <f>IF(R1764="","",MAX(R1764,Q1764))</f>
        <v>0.33</v>
      </c>
      <c r="T1764" s="27">
        <f>IF(A1764="placement",MIN(P1764,IF(S1764="",Q1764,S1764)),"")</f>
        <v>0.33</v>
      </c>
      <c r="U1764" s="28">
        <f>IF($A1764="placement",T1764*J1764,"")</f>
        <v>97.350000000000009</v>
      </c>
      <c r="V1764" s="26">
        <f>IF($A1764="placement",U1764,IF($A1764="site",SUMIF($C:$C,$C1764,$U:$U),IF($A1764="user",SUMIF($B:$B,$B1764,$U:$U),SUM($U:$U))))</f>
        <v>97.350000000000009</v>
      </c>
      <c r="W1764" s="27">
        <f>V1764/J1764</f>
        <v>0.33</v>
      </c>
    </row>
    <row r="1765" spans="1:23" x14ac:dyDescent="0.3">
      <c r="A1765" s="23" t="s">
        <v>14</v>
      </c>
      <c r="B1765" s="23" t="s">
        <v>4090</v>
      </c>
      <c r="C1765" s="23" t="s">
        <v>4091</v>
      </c>
      <c r="D1765" s="23" t="s">
        <v>4116</v>
      </c>
      <c r="E1765" s="23" t="s">
        <v>4117</v>
      </c>
      <c r="F1765" s="27">
        <v>0.25</v>
      </c>
      <c r="G1765" s="24">
        <v>1</v>
      </c>
      <c r="H1765" s="25">
        <v>408.41109999999998</v>
      </c>
      <c r="I1765" s="25">
        <v>7.7013999999999996</v>
      </c>
      <c r="J1765" s="26">
        <v>295</v>
      </c>
      <c r="K1765" s="26">
        <v>74</v>
      </c>
      <c r="L1765" s="27">
        <v>1.89E-2</v>
      </c>
      <c r="M1765" s="28">
        <v>1.2752455499999999</v>
      </c>
      <c r="N1765" s="29">
        <v>0.9</v>
      </c>
      <c r="O1765" s="31" t="s">
        <v>12</v>
      </c>
      <c r="P1765" s="31">
        <v>0.2942535657</v>
      </c>
      <c r="Q1765" s="31">
        <v>0.25</v>
      </c>
      <c r="R1765" s="42"/>
      <c r="S1765" s="42" t="str">
        <f>IF(R1765="","",MAX(R1765,Q1765))</f>
        <v/>
      </c>
      <c r="T1765" s="27">
        <f>IF(A1765="placement",MIN(P1765,IF(S1765="",Q1765,S1765)),"")</f>
        <v>0.25</v>
      </c>
      <c r="U1765" s="28">
        <f>IF($A1765="placement",T1765*J1765,"")</f>
        <v>73.75</v>
      </c>
      <c r="V1765" s="26">
        <f>IF($A1765="placement",U1765,IF($A1765="site",SUMIF($C:$C,$C1765,$U:$U),IF($A1765="user",SUMIF($B:$B,$B1765,$U:$U),SUM($U:$U))))</f>
        <v>73.75</v>
      </c>
      <c r="W1765" s="27">
        <f>V1765/J1765</f>
        <v>0.25</v>
      </c>
    </row>
    <row r="1766" spans="1:23" hidden="1" x14ac:dyDescent="0.3">
      <c r="A1766" s="17" t="s">
        <v>13</v>
      </c>
      <c r="B1766" s="17" t="s">
        <v>6345</v>
      </c>
      <c r="C1766" s="17" t="s">
        <v>6347</v>
      </c>
      <c r="D1766" s="17" t="s">
        <v>9898</v>
      </c>
      <c r="E1766" s="17"/>
      <c r="F1766" s="18">
        <v>0.25</v>
      </c>
      <c r="G1766" s="36">
        <v>1</v>
      </c>
      <c r="H1766" s="37">
        <v>5254.9390999999996</v>
      </c>
      <c r="I1766" s="37">
        <v>517.35479999999995</v>
      </c>
      <c r="J1766" s="19">
        <v>1586</v>
      </c>
      <c r="K1766" s="19">
        <v>396</v>
      </c>
      <c r="L1766" s="18">
        <v>9.8500000000000004E-2</v>
      </c>
      <c r="M1766" s="20">
        <v>0.10217635999999999</v>
      </c>
      <c r="N1766" s="21">
        <v>0.03</v>
      </c>
      <c r="O1766" s="22"/>
      <c r="P1766" s="22">
        <v>0.70639000890000003</v>
      </c>
      <c r="Q1766" s="22">
        <v>0.25</v>
      </c>
      <c r="R1766" s="43"/>
      <c r="S1766" s="42" t="str">
        <f>IF(R1766="","",MAX(R1766,Q1766))</f>
        <v/>
      </c>
      <c r="T1766" s="27" t="str">
        <f>IF(A1766="placement",MIN(P1766,IF(S1766="",Q1766,S1766)),"")</f>
        <v/>
      </c>
      <c r="U1766" s="20" t="str">
        <f>IF($A1766="placement",T1766*J1766,"")</f>
        <v/>
      </c>
      <c r="V1766" s="19">
        <f>IF($A1766="placement",U1766,IF($A1766="site",SUMIF($C:$C,$C1766,$U:$U),IF($A1766="user",SUMIF($B:$B,$B1766,$U:$U),SUM($U:$U))))</f>
        <v>396.5</v>
      </c>
      <c r="W1766" s="18">
        <f>V1766/J1766</f>
        <v>0.25</v>
      </c>
    </row>
    <row r="1767" spans="1:23" hidden="1" x14ac:dyDescent="0.3">
      <c r="A1767" s="23" t="s">
        <v>10</v>
      </c>
      <c r="B1767" s="23" t="s">
        <v>9687</v>
      </c>
      <c r="C1767" s="23" t="s">
        <v>9898</v>
      </c>
      <c r="D1767" s="32" t="s">
        <v>9898</v>
      </c>
      <c r="E1767" s="23"/>
      <c r="F1767" s="27">
        <v>0.25</v>
      </c>
      <c r="G1767" s="24">
        <v>0.79481248000000004</v>
      </c>
      <c r="H1767" s="25">
        <v>194.04419999999999</v>
      </c>
      <c r="I1767" s="25">
        <v>11.0951</v>
      </c>
      <c r="J1767" s="26">
        <v>189</v>
      </c>
      <c r="K1767" s="26">
        <v>46</v>
      </c>
      <c r="L1767" s="27">
        <v>5.7200000000000001E-2</v>
      </c>
      <c r="M1767" s="28">
        <v>0.56888837000000003</v>
      </c>
      <c r="N1767" s="29">
        <v>0.30627100000000002</v>
      </c>
      <c r="O1767" s="31"/>
      <c r="P1767" s="31">
        <v>0.46163252040000002</v>
      </c>
      <c r="Q1767" s="31">
        <v>0.249999999999999</v>
      </c>
      <c r="R1767" s="42"/>
      <c r="S1767" s="42" t="str">
        <f>IF(R1767="","",MAX(R1767,Q1767))</f>
        <v/>
      </c>
      <c r="T1767" s="27" t="str">
        <f>IF(A1767="placement",MIN(P1767,IF(S1767="",Q1767,S1767)),"")</f>
        <v/>
      </c>
      <c r="U1767" s="28" t="str">
        <f>IF($A1767="placement",T1767*J1767,"")</f>
        <v/>
      </c>
      <c r="V1767" s="26">
        <f>IF($A1767="placement",U1767,IF($A1767="site",SUMIF($C:$C,$C1767,$U:$U),IF($A1767="user",SUMIF($B:$B,$B1767,$U:$U),SUM($U:$U))))</f>
        <v>47.25</v>
      </c>
      <c r="W1767" s="27">
        <f>V1767/J1767</f>
        <v>0.25</v>
      </c>
    </row>
    <row r="1768" spans="1:23" x14ac:dyDescent="0.3">
      <c r="A1768" s="23" t="s">
        <v>14</v>
      </c>
      <c r="B1768" s="23" t="s">
        <v>8238</v>
      </c>
      <c r="C1768" s="23" t="s">
        <v>8239</v>
      </c>
      <c r="D1768" s="23" t="s">
        <v>8244</v>
      </c>
      <c r="E1768" s="23" t="s">
        <v>4186</v>
      </c>
      <c r="F1768" s="27">
        <v>0.25</v>
      </c>
      <c r="G1768" s="24">
        <v>1</v>
      </c>
      <c r="H1768" s="25">
        <v>61.869900000000001</v>
      </c>
      <c r="I1768" s="25">
        <v>4.8002000000000002</v>
      </c>
      <c r="J1768" s="26">
        <v>295</v>
      </c>
      <c r="K1768" s="26">
        <v>63</v>
      </c>
      <c r="L1768" s="27">
        <v>7.7600000000000002E-2</v>
      </c>
      <c r="M1768" s="28">
        <v>2.0515810299999999</v>
      </c>
      <c r="N1768" s="29">
        <v>1</v>
      </c>
      <c r="O1768" s="31" t="s">
        <v>12</v>
      </c>
      <c r="P1768" s="31">
        <v>0.51257104399999998</v>
      </c>
      <c r="Q1768" s="31">
        <v>0.249999999999999</v>
      </c>
      <c r="R1768" s="42"/>
      <c r="S1768" s="42" t="str">
        <f>IF(R1768="","",MAX(R1768,Q1768))</f>
        <v/>
      </c>
      <c r="T1768" s="27">
        <f>IF(A1768="placement",MIN(P1768,IF(S1768="",Q1768,S1768)),"")</f>
        <v>0.249999999999999</v>
      </c>
      <c r="U1768" s="28">
        <f>IF($A1768="placement",T1768*J1768,"")</f>
        <v>73.749999999999702</v>
      </c>
      <c r="V1768" s="26">
        <f>IF($A1768="placement",U1768,IF($A1768="site",SUMIF($C:$C,$C1768,$U:$U),IF($A1768="user",SUMIF($B:$B,$B1768,$U:$U),SUM($U:$U))))</f>
        <v>73.749999999999702</v>
      </c>
      <c r="W1768" s="27">
        <f>V1768/J1768</f>
        <v>0.249999999999999</v>
      </c>
    </row>
    <row r="1769" spans="1:23" x14ac:dyDescent="0.3">
      <c r="A1769" s="23" t="s">
        <v>14</v>
      </c>
      <c r="B1769" s="23" t="s">
        <v>9645</v>
      </c>
      <c r="C1769" s="23" t="s">
        <v>9647</v>
      </c>
      <c r="D1769" s="23" t="s">
        <v>9648</v>
      </c>
      <c r="E1769" s="23" t="s">
        <v>9649</v>
      </c>
      <c r="F1769" s="27">
        <v>0.25</v>
      </c>
      <c r="G1769" s="24">
        <v>0</v>
      </c>
      <c r="H1769" s="25">
        <v>47.179900000000004</v>
      </c>
      <c r="I1769" s="25">
        <v>6.9881000000000002</v>
      </c>
      <c r="J1769" s="26">
        <v>295</v>
      </c>
      <c r="K1769" s="26">
        <v>74</v>
      </c>
      <c r="L1769" s="27">
        <v>0.14810000000000001</v>
      </c>
      <c r="M1769" s="28">
        <v>1.4066806999999999</v>
      </c>
      <c r="N1769" s="29">
        <v>0.9</v>
      </c>
      <c r="O1769" s="31" t="s">
        <v>42</v>
      </c>
      <c r="P1769" s="31">
        <v>0.3601959582</v>
      </c>
      <c r="Q1769" s="31">
        <v>0.249999999999999</v>
      </c>
      <c r="R1769" s="42"/>
      <c r="S1769" s="42" t="str">
        <f>IF(R1769="","",MAX(R1769,Q1769))</f>
        <v/>
      </c>
      <c r="T1769" s="27">
        <f>IF(A1769="placement",MIN(P1769,IF(S1769="",Q1769,S1769)),"")</f>
        <v>0.249999999999999</v>
      </c>
      <c r="U1769" s="28">
        <f>IF($A1769="placement",T1769*J1769,"")</f>
        <v>73.749999999999702</v>
      </c>
      <c r="V1769" s="26">
        <f>IF($A1769="placement",U1769,IF($A1769="site",SUMIF($C:$C,$C1769,$U:$U),IF($A1769="user",SUMIF($B:$B,$B1769,$U:$U),SUM($U:$U))))</f>
        <v>73.749999999999702</v>
      </c>
      <c r="W1769" s="27">
        <f>V1769/J1769</f>
        <v>0.249999999999999</v>
      </c>
    </row>
    <row r="1770" spans="1:23" x14ac:dyDescent="0.3">
      <c r="A1770" s="23" t="s">
        <v>14</v>
      </c>
      <c r="B1770" s="23" t="s">
        <v>10076</v>
      </c>
      <c r="C1770" s="23" t="s">
        <v>10077</v>
      </c>
      <c r="D1770" s="23" t="s">
        <v>10082</v>
      </c>
      <c r="E1770" s="23" t="s">
        <v>10083</v>
      </c>
      <c r="F1770" s="27">
        <v>0.25</v>
      </c>
      <c r="G1770" s="24">
        <v>1</v>
      </c>
      <c r="H1770" s="25">
        <v>62.9099</v>
      </c>
      <c r="I1770" s="25">
        <v>6.7930000000000001</v>
      </c>
      <c r="J1770" s="26">
        <v>294</v>
      </c>
      <c r="K1770" s="26">
        <v>73</v>
      </c>
      <c r="L1770" s="27">
        <v>0.108</v>
      </c>
      <c r="M1770" s="28">
        <v>1.44164581</v>
      </c>
      <c r="N1770" s="29">
        <v>1</v>
      </c>
      <c r="O1770" s="31" t="s">
        <v>42</v>
      </c>
      <c r="P1770" s="31">
        <v>0.30634834729999999</v>
      </c>
      <c r="Q1770" s="31">
        <v>0.25</v>
      </c>
      <c r="R1770" s="42"/>
      <c r="S1770" s="42" t="str">
        <f>IF(R1770="","",MAX(R1770,Q1770))</f>
        <v/>
      </c>
      <c r="T1770" s="27">
        <f>IF(A1770="placement",MIN(P1770,IF(S1770="",Q1770,S1770)),"")</f>
        <v>0.25</v>
      </c>
      <c r="U1770" s="28">
        <f>IF($A1770="placement",T1770*J1770,"")</f>
        <v>73.5</v>
      </c>
      <c r="V1770" s="26">
        <f>IF($A1770="placement",U1770,IF($A1770="site",SUMIF($C:$C,$C1770,$U:$U),IF($A1770="user",SUMIF($B:$B,$B1770,$U:$U),SUM($U:$U))))</f>
        <v>73.5</v>
      </c>
      <c r="W1770" s="27">
        <f>V1770/J1770</f>
        <v>0.25</v>
      </c>
    </row>
    <row r="1771" spans="1:23" x14ac:dyDescent="0.3">
      <c r="A1771" s="11" t="s">
        <v>14</v>
      </c>
      <c r="B1771" s="11" t="s">
        <v>1268</v>
      </c>
      <c r="C1771" s="11" t="s">
        <v>1270</v>
      </c>
      <c r="D1771" s="11" t="s">
        <v>1283</v>
      </c>
      <c r="E1771" s="11" t="s">
        <v>1284</v>
      </c>
      <c r="F1771" s="12">
        <v>0.25</v>
      </c>
      <c r="G1771" s="33">
        <v>0</v>
      </c>
      <c r="H1771" s="34">
        <v>6.4476000000000004</v>
      </c>
      <c r="I1771" s="34">
        <v>2.9586999999999999</v>
      </c>
      <c r="J1771" s="13">
        <v>294</v>
      </c>
      <c r="K1771" s="13">
        <v>72</v>
      </c>
      <c r="L1771" s="12">
        <v>0.45889999999999997</v>
      </c>
      <c r="M1771" s="14">
        <v>3.3121529600000001</v>
      </c>
      <c r="N1771" s="15">
        <v>2.5</v>
      </c>
      <c r="O1771" s="16" t="s">
        <v>42</v>
      </c>
      <c r="P1771" s="16">
        <v>0.24520394179999999</v>
      </c>
      <c r="Q1771" s="16">
        <v>0.24520394180588301</v>
      </c>
      <c r="R1771" s="44"/>
      <c r="S1771" s="42" t="str">
        <f>IF(R1771="","",MAX(R1771,Q1771))</f>
        <v/>
      </c>
      <c r="T1771" s="27">
        <f>IF(A1771="placement",MIN(P1771,IF(S1771="",Q1771,S1771)),"")</f>
        <v>0.24520394179999999</v>
      </c>
      <c r="U1771" s="14">
        <f>IF($A1771="placement",T1771*J1771,"")</f>
        <v>72.089958889199991</v>
      </c>
      <c r="V1771" s="13">
        <f>IF($A1771="placement",U1771,IF($A1771="site",SUMIF($C:$C,$C1771,$U:$U),IF($A1771="user",SUMIF($B:$B,$B1771,$U:$U),SUM($U:$U))))</f>
        <v>72.089958889199991</v>
      </c>
      <c r="W1771" s="12">
        <f>V1771/J1771</f>
        <v>0.24520394179999996</v>
      </c>
    </row>
    <row r="1772" spans="1:23" x14ac:dyDescent="0.3">
      <c r="A1772" s="11" t="s">
        <v>14</v>
      </c>
      <c r="B1772" s="11" t="s">
        <v>2439</v>
      </c>
      <c r="C1772" s="11" t="s">
        <v>2441</v>
      </c>
      <c r="D1772" s="11" t="s">
        <v>2504</v>
      </c>
      <c r="E1772" s="11" t="s">
        <v>2505</v>
      </c>
      <c r="F1772" s="12">
        <v>0.25</v>
      </c>
      <c r="G1772" s="33">
        <v>1</v>
      </c>
      <c r="H1772" s="34">
        <v>77.805000000000007</v>
      </c>
      <c r="I1772" s="34">
        <v>5.3026999999999997</v>
      </c>
      <c r="J1772" s="13">
        <v>294</v>
      </c>
      <c r="K1772" s="13">
        <v>55</v>
      </c>
      <c r="L1772" s="12">
        <v>6.8199999999999997E-2</v>
      </c>
      <c r="M1772" s="14">
        <v>1.8475093600000001</v>
      </c>
      <c r="N1772" s="15">
        <v>1.5</v>
      </c>
      <c r="O1772" s="16" t="s">
        <v>12</v>
      </c>
      <c r="P1772" s="16">
        <v>0.18809613040000001</v>
      </c>
      <c r="Q1772" s="16">
        <v>0.18809613037474199</v>
      </c>
      <c r="R1772" s="44"/>
      <c r="S1772" s="42" t="str">
        <f>IF(R1772="","",MAX(R1772,Q1772))</f>
        <v/>
      </c>
      <c r="T1772" s="27">
        <f>IF(A1772="placement",MIN(P1772,IF(S1772="",Q1772,S1772)),"")</f>
        <v>0.18809613037474199</v>
      </c>
      <c r="U1772" s="14">
        <f>IF($A1772="placement",T1772*J1772,"")</f>
        <v>55.300262330174142</v>
      </c>
      <c r="V1772" s="13">
        <f>IF($A1772="placement",U1772,IF($A1772="site",SUMIF($C:$C,$C1772,$U:$U),IF($A1772="user",SUMIF($B:$B,$B1772,$U:$U),SUM($U:$U))))</f>
        <v>55.300262330174142</v>
      </c>
      <c r="W1772" s="12">
        <f>V1772/J1772</f>
        <v>0.18809613037474199</v>
      </c>
    </row>
    <row r="1773" spans="1:23" x14ac:dyDescent="0.3">
      <c r="A1773" s="17" t="s">
        <v>14</v>
      </c>
      <c r="B1773" s="17" t="s">
        <v>183</v>
      </c>
      <c r="C1773" s="17" t="s">
        <v>185</v>
      </c>
      <c r="D1773" s="17" t="s">
        <v>212</v>
      </c>
      <c r="E1773" s="17" t="s">
        <v>213</v>
      </c>
      <c r="F1773" s="18">
        <v>0.15</v>
      </c>
      <c r="G1773" s="36">
        <v>1</v>
      </c>
      <c r="H1773" s="37">
        <v>47.032200000000003</v>
      </c>
      <c r="I1773" s="37">
        <v>4.3829000000000002</v>
      </c>
      <c r="J1773" s="19">
        <v>294</v>
      </c>
      <c r="K1773" s="19">
        <v>44</v>
      </c>
      <c r="L1773" s="18">
        <v>9.3200000000000005E-2</v>
      </c>
      <c r="M1773" s="20">
        <v>2.2356241899999998</v>
      </c>
      <c r="N1773" s="21">
        <v>1.8</v>
      </c>
      <c r="O1773" s="22" t="s">
        <v>42</v>
      </c>
      <c r="P1773" s="22">
        <v>0.19485573110000001</v>
      </c>
      <c r="Q1773" s="22">
        <v>0.15</v>
      </c>
      <c r="R1773" s="43"/>
      <c r="S1773" s="42" t="str">
        <f>IF(R1773="","",MAX(R1773,Q1773))</f>
        <v/>
      </c>
      <c r="T1773" s="27">
        <f>IF(A1773="placement",MIN(P1773,IF(S1773="",Q1773,S1773)),"")</f>
        <v>0.15</v>
      </c>
      <c r="U1773" s="20">
        <f>IF($A1773="placement",T1773*J1773,"")</f>
        <v>44.1</v>
      </c>
      <c r="V1773" s="19">
        <f>IF($A1773="placement",U1773,IF($A1773="site",SUMIF($C:$C,$C1773,$U:$U),IF($A1773="user",SUMIF($B:$B,$B1773,$U:$U),SUM($U:$U))))</f>
        <v>44.1</v>
      </c>
      <c r="W1773" s="18">
        <f>V1773/J1773</f>
        <v>0.15</v>
      </c>
    </row>
    <row r="1774" spans="1:23" x14ac:dyDescent="0.3">
      <c r="A1774" s="23" t="s">
        <v>14</v>
      </c>
      <c r="B1774" s="23" t="s">
        <v>7472</v>
      </c>
      <c r="C1774" s="23" t="s">
        <v>7473</v>
      </c>
      <c r="D1774" s="23" t="s">
        <v>7636</v>
      </c>
      <c r="E1774" s="23" t="s">
        <v>7637</v>
      </c>
      <c r="F1774" s="27">
        <v>0.15</v>
      </c>
      <c r="G1774" s="24">
        <v>1</v>
      </c>
      <c r="H1774" s="25">
        <v>897.0335</v>
      </c>
      <c r="I1774" s="25">
        <v>6.4996</v>
      </c>
      <c r="J1774" s="26">
        <v>294</v>
      </c>
      <c r="K1774" s="26">
        <v>44</v>
      </c>
      <c r="L1774" s="27">
        <v>7.1999999999999998E-3</v>
      </c>
      <c r="M1774" s="28">
        <v>1.5094280899999999</v>
      </c>
      <c r="N1774" s="29">
        <v>1.25</v>
      </c>
      <c r="O1774" s="31" t="s">
        <v>42</v>
      </c>
      <c r="P1774" s="31">
        <v>0.1718717806</v>
      </c>
      <c r="Q1774" s="31">
        <v>0.15</v>
      </c>
      <c r="R1774" s="42"/>
      <c r="S1774" s="42" t="str">
        <f>IF(R1774="","",MAX(R1774,Q1774))</f>
        <v/>
      </c>
      <c r="T1774" s="27">
        <f>IF(A1774="placement",MIN(P1774,IF(S1774="",Q1774,S1774)),"")</f>
        <v>0.15</v>
      </c>
      <c r="U1774" s="28">
        <f>IF($A1774="placement",T1774*J1774,"")</f>
        <v>44.1</v>
      </c>
      <c r="V1774" s="26">
        <f>IF($A1774="placement",U1774,IF($A1774="site",SUMIF($C:$C,$C1774,$U:$U),IF($A1774="user",SUMIF($B:$B,$B1774,$U:$U),SUM($U:$U))))</f>
        <v>44.1</v>
      </c>
      <c r="W1774" s="27">
        <f>V1774/J1774</f>
        <v>0.15</v>
      </c>
    </row>
    <row r="1775" spans="1:23" x14ac:dyDescent="0.3">
      <c r="A1775" s="11" t="s">
        <v>14</v>
      </c>
      <c r="B1775" s="11" t="s">
        <v>277</v>
      </c>
      <c r="C1775" s="11" t="s">
        <v>279</v>
      </c>
      <c r="D1775" s="11" t="s">
        <v>383</v>
      </c>
      <c r="E1775" s="11" t="s">
        <v>384</v>
      </c>
      <c r="F1775" s="12">
        <v>0.33</v>
      </c>
      <c r="G1775" s="33">
        <v>1</v>
      </c>
      <c r="H1775" s="34">
        <v>341.58980000000003</v>
      </c>
      <c r="I1775" s="34">
        <v>4.1736000000000004</v>
      </c>
      <c r="J1775" s="13">
        <v>294</v>
      </c>
      <c r="K1775" s="13">
        <v>43</v>
      </c>
      <c r="L1775" s="12">
        <v>1.2200000000000001E-2</v>
      </c>
      <c r="M1775" s="14">
        <v>2.3457993199999998</v>
      </c>
      <c r="N1775" s="15">
        <v>2</v>
      </c>
      <c r="O1775" s="16" t="s">
        <v>385</v>
      </c>
      <c r="P1775" s="16">
        <v>0.1474121491</v>
      </c>
      <c r="Q1775" s="16">
        <v>0.147412149059513</v>
      </c>
      <c r="R1775" s="44"/>
      <c r="S1775" s="42" t="str">
        <f>IF(R1775="","",MAX(R1775,Q1775))</f>
        <v/>
      </c>
      <c r="T1775" s="27">
        <f>IF(A1775="placement",MIN(P1775,IF(S1775="",Q1775,S1775)),"")</f>
        <v>0.147412149059513</v>
      </c>
      <c r="U1775" s="14">
        <f>IF($A1775="placement",T1775*J1775,"")</f>
        <v>43.33917182349682</v>
      </c>
      <c r="V1775" s="13">
        <f>IF($A1775="placement",U1775,IF($A1775="site",SUMIF($C:$C,$C1775,$U:$U),IF($A1775="user",SUMIF($B:$B,$B1775,$U:$U),SUM($U:$U))))</f>
        <v>43.33917182349682</v>
      </c>
      <c r="W1775" s="12">
        <f>V1775/J1775</f>
        <v>0.147412149059513</v>
      </c>
    </row>
    <row r="1776" spans="1:23" x14ac:dyDescent="0.3">
      <c r="A1776" s="23" t="s">
        <v>14</v>
      </c>
      <c r="B1776" s="23" t="s">
        <v>3266</v>
      </c>
      <c r="C1776" s="23" t="s">
        <v>3268</v>
      </c>
      <c r="D1776" s="23" t="s">
        <v>3364</v>
      </c>
      <c r="E1776" s="23" t="s">
        <v>3365</v>
      </c>
      <c r="F1776" s="27">
        <v>0.25</v>
      </c>
      <c r="G1776" s="24">
        <v>1</v>
      </c>
      <c r="H1776" s="25">
        <v>43.396799999999999</v>
      </c>
      <c r="I1776" s="25">
        <v>10.939500000000001</v>
      </c>
      <c r="J1776" s="26">
        <v>293</v>
      </c>
      <c r="K1776" s="26">
        <v>73</v>
      </c>
      <c r="L1776" s="27">
        <v>0.25209999999999999</v>
      </c>
      <c r="M1776" s="28">
        <v>0.89329625000000001</v>
      </c>
      <c r="N1776" s="29">
        <v>0.55000000000000004</v>
      </c>
      <c r="O1776" s="31" t="s">
        <v>12</v>
      </c>
      <c r="P1776" s="31">
        <v>0.3843027973</v>
      </c>
      <c r="Q1776" s="31">
        <v>0.25</v>
      </c>
      <c r="R1776" s="42">
        <v>0.3</v>
      </c>
      <c r="S1776" s="42">
        <f>IF(R1776="","",MAX(R1776,Q1776))</f>
        <v>0.3</v>
      </c>
      <c r="T1776" s="27">
        <f>IF(A1776="placement",MIN(P1776,IF(S1776="",Q1776,S1776)),"")</f>
        <v>0.3</v>
      </c>
      <c r="U1776" s="28">
        <f>IF($A1776="placement",T1776*J1776,"")</f>
        <v>87.899999999999991</v>
      </c>
      <c r="V1776" s="26">
        <f>IF($A1776="placement",U1776,IF($A1776="site",SUMIF($C:$C,$C1776,$U:$U),IF($A1776="user",SUMIF($B:$B,$B1776,$U:$U),SUM($U:$U))))</f>
        <v>87.899999999999991</v>
      </c>
      <c r="W1776" s="27">
        <f>V1776/J1776</f>
        <v>0.3</v>
      </c>
    </row>
    <row r="1777" spans="1:23" x14ac:dyDescent="0.3">
      <c r="A1777" s="23" t="s">
        <v>14</v>
      </c>
      <c r="B1777" s="23" t="s">
        <v>7081</v>
      </c>
      <c r="C1777" s="23" t="s">
        <v>7083</v>
      </c>
      <c r="D1777" s="23" t="s">
        <v>7094</v>
      </c>
      <c r="E1777" s="23" t="s">
        <v>7095</v>
      </c>
      <c r="F1777" s="27">
        <v>0.25</v>
      </c>
      <c r="G1777" s="24">
        <v>1</v>
      </c>
      <c r="H1777" s="25">
        <v>105.8155</v>
      </c>
      <c r="I1777" s="25">
        <v>12.658099999999999</v>
      </c>
      <c r="J1777" s="26">
        <v>293</v>
      </c>
      <c r="K1777" s="26">
        <v>73</v>
      </c>
      <c r="L1777" s="27">
        <v>0.1196</v>
      </c>
      <c r="M1777" s="28">
        <v>0.77133183999999999</v>
      </c>
      <c r="N1777" s="29">
        <v>0.5</v>
      </c>
      <c r="O1777" s="31" t="s">
        <v>12</v>
      </c>
      <c r="P1777" s="31">
        <v>0.35177056540000001</v>
      </c>
      <c r="Q1777" s="31">
        <v>0.25</v>
      </c>
      <c r="R1777" s="42"/>
      <c r="S1777" s="42" t="str">
        <f>IF(R1777="","",MAX(R1777,Q1777))</f>
        <v/>
      </c>
      <c r="T1777" s="27">
        <f>IF(A1777="placement",MIN(P1777,IF(S1777="",Q1777,S1777)),"")</f>
        <v>0.25</v>
      </c>
      <c r="U1777" s="28">
        <f>IF($A1777="placement",T1777*J1777,"")</f>
        <v>73.25</v>
      </c>
      <c r="V1777" s="26">
        <f>IF($A1777="placement",U1777,IF($A1777="site",SUMIF($C:$C,$C1777,$U:$U),IF($A1777="user",SUMIF($B:$B,$B1777,$U:$U),SUM($U:$U))))</f>
        <v>73.25</v>
      </c>
      <c r="W1777" s="27">
        <f>V1777/J1777</f>
        <v>0.25</v>
      </c>
    </row>
    <row r="1778" spans="1:23" x14ac:dyDescent="0.3">
      <c r="A1778" s="23" t="s">
        <v>14</v>
      </c>
      <c r="B1778" s="23" t="s">
        <v>6363</v>
      </c>
      <c r="C1778" s="23" t="s">
        <v>6365</v>
      </c>
      <c r="D1778" s="23" t="s">
        <v>6366</v>
      </c>
      <c r="E1778" s="23" t="s">
        <v>6367</v>
      </c>
      <c r="F1778" s="27">
        <v>0.25</v>
      </c>
      <c r="G1778" s="24">
        <v>1</v>
      </c>
      <c r="H1778" s="25">
        <v>126.68210000000001</v>
      </c>
      <c r="I1778" s="25">
        <v>11.6326</v>
      </c>
      <c r="J1778" s="26">
        <v>293</v>
      </c>
      <c r="K1778" s="26">
        <v>73</v>
      </c>
      <c r="L1778" s="27">
        <v>9.1800000000000007E-2</v>
      </c>
      <c r="M1778" s="28">
        <v>0.83952694000000005</v>
      </c>
      <c r="N1778" s="29">
        <v>0.2</v>
      </c>
      <c r="O1778" s="31" t="s">
        <v>42</v>
      </c>
      <c r="P1778" s="31">
        <v>0.76177060019999998</v>
      </c>
      <c r="Q1778" s="31">
        <v>0.249999999999999</v>
      </c>
      <c r="R1778" s="42"/>
      <c r="S1778" s="42" t="str">
        <f>IF(R1778="","",MAX(R1778,Q1778))</f>
        <v/>
      </c>
      <c r="T1778" s="27">
        <f>IF(A1778="placement",MIN(P1778,IF(S1778="",Q1778,S1778)),"")</f>
        <v>0.249999999999999</v>
      </c>
      <c r="U1778" s="28">
        <f>IF($A1778="placement",T1778*J1778,"")</f>
        <v>73.249999999999702</v>
      </c>
      <c r="V1778" s="26">
        <f>IF($A1778="placement",U1778,IF($A1778="site",SUMIF($C:$C,$C1778,$U:$U),IF($A1778="user",SUMIF($B:$B,$B1778,$U:$U),SUM($U:$U))))</f>
        <v>73.249999999999702</v>
      </c>
      <c r="W1778" s="27">
        <f>V1778/J1778</f>
        <v>0.24999999999999897</v>
      </c>
    </row>
    <row r="1779" spans="1:23" x14ac:dyDescent="0.3">
      <c r="A1779" s="23" t="s">
        <v>14</v>
      </c>
      <c r="B1779" s="23" t="s">
        <v>7032</v>
      </c>
      <c r="C1779" s="23" t="s">
        <v>7034</v>
      </c>
      <c r="D1779" s="23" t="s">
        <v>7060</v>
      </c>
      <c r="E1779" s="23" t="s">
        <v>7061</v>
      </c>
      <c r="F1779" s="27">
        <v>0.15</v>
      </c>
      <c r="G1779" s="24">
        <v>1</v>
      </c>
      <c r="H1779" s="25">
        <v>474.51780000000002</v>
      </c>
      <c r="I1779" s="25">
        <v>17.257999999999999</v>
      </c>
      <c r="J1779" s="26">
        <v>293</v>
      </c>
      <c r="K1779" s="26">
        <v>44</v>
      </c>
      <c r="L1779" s="27">
        <v>3.6400000000000002E-2</v>
      </c>
      <c r="M1779" s="28">
        <v>0.56503318999999996</v>
      </c>
      <c r="N1779" s="29">
        <v>0.4</v>
      </c>
      <c r="O1779" s="31" t="s">
        <v>42</v>
      </c>
      <c r="P1779" s="31">
        <v>0.29207698869999998</v>
      </c>
      <c r="Q1779" s="31">
        <v>0.15</v>
      </c>
      <c r="R1779" s="42"/>
      <c r="S1779" s="42" t="str">
        <f>IF(R1779="","",MAX(R1779,Q1779))</f>
        <v/>
      </c>
      <c r="T1779" s="27">
        <f>IF(A1779="placement",MIN(P1779,IF(S1779="",Q1779,S1779)),"")</f>
        <v>0.15</v>
      </c>
      <c r="U1779" s="28">
        <f>IF($A1779="placement",T1779*J1779,"")</f>
        <v>43.949999999999996</v>
      </c>
      <c r="V1779" s="26">
        <f>IF($A1779="placement",U1779,IF($A1779="site",SUMIF($C:$C,$C1779,$U:$U),IF($A1779="user",SUMIF($B:$B,$B1779,$U:$U),SUM($U:$U))))</f>
        <v>43.949999999999996</v>
      </c>
      <c r="W1779" s="27">
        <f>V1779/J1779</f>
        <v>0.15</v>
      </c>
    </row>
    <row r="1780" spans="1:23" x14ac:dyDescent="0.3">
      <c r="A1780" s="23" t="s">
        <v>14</v>
      </c>
      <c r="B1780" s="23" t="s">
        <v>4271</v>
      </c>
      <c r="C1780" s="23" t="s">
        <v>4272</v>
      </c>
      <c r="D1780" s="23" t="s">
        <v>4273</v>
      </c>
      <c r="E1780" s="23" t="s">
        <v>4274</v>
      </c>
      <c r="F1780" s="27">
        <v>0.25</v>
      </c>
      <c r="G1780" s="24">
        <v>0</v>
      </c>
      <c r="H1780" s="25">
        <v>28.801100000000002</v>
      </c>
      <c r="I1780" s="25">
        <v>11.8942</v>
      </c>
      <c r="J1780" s="26">
        <v>292</v>
      </c>
      <c r="K1780" s="26">
        <v>73</v>
      </c>
      <c r="L1780" s="27">
        <v>0.41299999999999998</v>
      </c>
      <c r="M1780" s="28">
        <v>0.81731273999999998</v>
      </c>
      <c r="N1780" s="29">
        <v>0.3</v>
      </c>
      <c r="O1780" s="31" t="s">
        <v>42</v>
      </c>
      <c r="P1780" s="31">
        <v>0.63294344300000005</v>
      </c>
      <c r="Q1780" s="31">
        <v>0.25</v>
      </c>
      <c r="R1780" s="42"/>
      <c r="S1780" s="42" t="str">
        <f>IF(R1780="","",MAX(R1780,Q1780))</f>
        <v/>
      </c>
      <c r="T1780" s="27">
        <f>IF(A1780="placement",MIN(P1780,IF(S1780="",Q1780,S1780)),"")</f>
        <v>0.25</v>
      </c>
      <c r="U1780" s="28">
        <f>IF($A1780="placement",T1780*J1780,"")</f>
        <v>73</v>
      </c>
      <c r="V1780" s="26">
        <f>IF($A1780="placement",U1780,IF($A1780="site",SUMIF($C:$C,$C1780,$U:$U),IF($A1780="user",SUMIF($B:$B,$B1780,$U:$U),SUM($U:$U))))</f>
        <v>73</v>
      </c>
      <c r="W1780" s="27">
        <f>V1780/J1780</f>
        <v>0.25</v>
      </c>
    </row>
    <row r="1781" spans="1:23" x14ac:dyDescent="0.3">
      <c r="A1781" s="23" t="s">
        <v>14</v>
      </c>
      <c r="B1781" s="23" t="s">
        <v>6901</v>
      </c>
      <c r="C1781" s="23" t="s">
        <v>6902</v>
      </c>
      <c r="D1781" s="23" t="s">
        <v>10314</v>
      </c>
      <c r="E1781" s="23" t="s">
        <v>10315</v>
      </c>
      <c r="F1781" s="27">
        <v>0.25</v>
      </c>
      <c r="G1781" s="24">
        <v>0</v>
      </c>
      <c r="H1781" s="25">
        <v>11.9551</v>
      </c>
      <c r="I1781" s="25">
        <v>6.5736999999999997</v>
      </c>
      <c r="J1781" s="26">
        <v>292</v>
      </c>
      <c r="K1781" s="26">
        <v>73</v>
      </c>
      <c r="L1781" s="27">
        <v>0.54990000000000006</v>
      </c>
      <c r="M1781" s="28">
        <v>1.4830754500000001</v>
      </c>
      <c r="N1781" s="29">
        <v>1</v>
      </c>
      <c r="O1781" s="31" t="s">
        <v>12</v>
      </c>
      <c r="P1781" s="31">
        <v>0.32572547229999999</v>
      </c>
      <c r="Q1781" s="31">
        <v>0.25</v>
      </c>
      <c r="R1781" s="42"/>
      <c r="S1781" s="42" t="str">
        <f>IF(R1781="","",MAX(R1781,Q1781))</f>
        <v/>
      </c>
      <c r="T1781" s="27">
        <f>IF(A1781="placement",MIN(P1781,IF(S1781="",Q1781,S1781)),"")</f>
        <v>0.25</v>
      </c>
      <c r="U1781" s="28">
        <f>IF($A1781="placement",T1781*J1781,"")</f>
        <v>73</v>
      </c>
      <c r="V1781" s="26">
        <f>IF($A1781="placement",U1781,IF($A1781="site",SUMIF($C:$C,$C1781,$U:$U),IF($A1781="user",SUMIF($B:$B,$B1781,$U:$U),SUM($U:$U))))</f>
        <v>73</v>
      </c>
      <c r="W1781" s="27">
        <f>V1781/J1781</f>
        <v>0.25</v>
      </c>
    </row>
    <row r="1782" spans="1:23" x14ac:dyDescent="0.3">
      <c r="A1782" s="11" t="s">
        <v>14</v>
      </c>
      <c r="B1782" s="11" t="s">
        <v>3152</v>
      </c>
      <c r="C1782" s="11" t="s">
        <v>3154</v>
      </c>
      <c r="D1782" s="11" t="s">
        <v>3217</v>
      </c>
      <c r="E1782" s="11" t="s">
        <v>3218</v>
      </c>
      <c r="F1782" s="12">
        <v>0.25</v>
      </c>
      <c r="G1782" s="33">
        <v>0</v>
      </c>
      <c r="H1782" s="34">
        <v>10.5009</v>
      </c>
      <c r="I1782" s="34">
        <v>5.1037999999999997</v>
      </c>
      <c r="J1782" s="13">
        <v>292</v>
      </c>
      <c r="K1782" s="13">
        <v>73</v>
      </c>
      <c r="L1782" s="12">
        <v>0.48599999999999999</v>
      </c>
      <c r="M1782" s="14">
        <v>1.90652037</v>
      </c>
      <c r="N1782" s="15">
        <v>0.8</v>
      </c>
      <c r="O1782" s="16" t="s">
        <v>42</v>
      </c>
      <c r="P1782" s="16">
        <v>0.58038738400000001</v>
      </c>
      <c r="Q1782" s="16">
        <v>0.249999999999999</v>
      </c>
      <c r="R1782" s="44"/>
      <c r="S1782" s="42" t="str">
        <f>IF(R1782="","",MAX(R1782,Q1782))</f>
        <v/>
      </c>
      <c r="T1782" s="27">
        <f>IF(A1782="placement",MIN(P1782,IF(S1782="",Q1782,S1782)),"")</f>
        <v>0.249999999999999</v>
      </c>
      <c r="U1782" s="14">
        <f>IF($A1782="placement",T1782*J1782,"")</f>
        <v>72.999999999999702</v>
      </c>
      <c r="V1782" s="13">
        <f>IF($A1782="placement",U1782,IF($A1782="site",SUMIF($C:$C,$C1782,$U:$U),IF($A1782="user",SUMIF($B:$B,$B1782,$U:$U),SUM($U:$U))))</f>
        <v>72.999999999999702</v>
      </c>
      <c r="W1782" s="12">
        <f>V1782/J1782</f>
        <v>0.24999999999999897</v>
      </c>
    </row>
    <row r="1783" spans="1:23" x14ac:dyDescent="0.3">
      <c r="A1783" s="23" t="s">
        <v>14</v>
      </c>
      <c r="B1783" s="23" t="s">
        <v>2294</v>
      </c>
      <c r="C1783" s="23" t="s">
        <v>2295</v>
      </c>
      <c r="D1783" s="32" t="s">
        <v>2326</v>
      </c>
      <c r="E1783" s="23" t="s">
        <v>2327</v>
      </c>
      <c r="F1783" s="27">
        <v>0.33</v>
      </c>
      <c r="G1783" s="24">
        <v>0</v>
      </c>
      <c r="H1783" s="25">
        <v>29.927700000000002</v>
      </c>
      <c r="I1783" s="25">
        <v>6.6449999999999996</v>
      </c>
      <c r="J1783" s="26">
        <v>292</v>
      </c>
      <c r="K1783" s="26">
        <v>53</v>
      </c>
      <c r="L1783" s="27">
        <v>0.222</v>
      </c>
      <c r="M1783" s="28">
        <v>1.4638116699999999</v>
      </c>
      <c r="N1783" s="29">
        <v>1.2</v>
      </c>
      <c r="O1783" s="31" t="s">
        <v>12</v>
      </c>
      <c r="P1783" s="31">
        <v>0.18022241410000001</v>
      </c>
      <c r="Q1783" s="31">
        <v>0.18022241412734999</v>
      </c>
      <c r="R1783" s="42"/>
      <c r="S1783" s="42" t="str">
        <f>IF(R1783="","",MAX(R1783,Q1783))</f>
        <v/>
      </c>
      <c r="T1783" s="27">
        <f>IF(A1783="placement",MIN(P1783,IF(S1783="",Q1783,S1783)),"")</f>
        <v>0.18022241410000001</v>
      </c>
      <c r="U1783" s="28">
        <f>IF($A1783="placement",T1783*J1783,"")</f>
        <v>52.624944917200004</v>
      </c>
      <c r="V1783" s="26">
        <f>IF($A1783="placement",U1783,IF($A1783="site",SUMIF($C:$C,$C1783,$U:$U),IF($A1783="user",SUMIF($B:$B,$B1783,$U:$U),SUM($U:$U))))</f>
        <v>52.624944917200004</v>
      </c>
      <c r="W1783" s="27">
        <f>V1783/J1783</f>
        <v>0.18022241410000001</v>
      </c>
    </row>
    <row r="1784" spans="1:23" x14ac:dyDescent="0.3">
      <c r="A1784" s="17" t="s">
        <v>14</v>
      </c>
      <c r="B1784" s="17" t="s">
        <v>678</v>
      </c>
      <c r="C1784" s="17" t="s">
        <v>680</v>
      </c>
      <c r="D1784" s="17" t="s">
        <v>820</v>
      </c>
      <c r="E1784" s="17" t="s">
        <v>821</v>
      </c>
      <c r="F1784" s="18">
        <v>0.25</v>
      </c>
      <c r="G1784" s="36">
        <v>1</v>
      </c>
      <c r="H1784" s="37">
        <v>111.64700000000001</v>
      </c>
      <c r="I1784" s="37">
        <v>19.101099999999999</v>
      </c>
      <c r="J1784" s="19">
        <v>291</v>
      </c>
      <c r="K1784" s="19">
        <v>73</v>
      </c>
      <c r="L1784" s="18">
        <v>0.1711</v>
      </c>
      <c r="M1784" s="20">
        <v>0.50757023000000001</v>
      </c>
      <c r="N1784" s="21">
        <v>0.3</v>
      </c>
      <c r="O1784" s="22" t="s">
        <v>12</v>
      </c>
      <c r="P1784" s="22">
        <v>0.4089487845</v>
      </c>
      <c r="Q1784" s="22">
        <v>0.25</v>
      </c>
      <c r="R1784" s="43"/>
      <c r="S1784" s="42" t="str">
        <f>IF(R1784="","",MAX(R1784,Q1784))</f>
        <v/>
      </c>
      <c r="T1784" s="27">
        <f>IF(A1784="placement",MIN(P1784,IF(S1784="",Q1784,S1784)),"")</f>
        <v>0.25</v>
      </c>
      <c r="U1784" s="20">
        <f>IF($A1784="placement",T1784*J1784,"")</f>
        <v>72.75</v>
      </c>
      <c r="V1784" s="19">
        <f>IF($A1784="placement",U1784,IF($A1784="site",SUMIF($C:$C,$C1784,$U:$U),IF($A1784="user",SUMIF($B:$B,$B1784,$U:$U),SUM($U:$U))))</f>
        <v>72.75</v>
      </c>
      <c r="W1784" s="18">
        <f>V1784/J1784</f>
        <v>0.25</v>
      </c>
    </row>
    <row r="1785" spans="1:23" x14ac:dyDescent="0.3">
      <c r="A1785" s="23" t="s">
        <v>14</v>
      </c>
      <c r="B1785" s="23" t="s">
        <v>6638</v>
      </c>
      <c r="C1785" s="23" t="s">
        <v>6639</v>
      </c>
      <c r="D1785" s="23" t="s">
        <v>6766</v>
      </c>
      <c r="E1785" s="23" t="s">
        <v>6767</v>
      </c>
      <c r="F1785" s="27">
        <v>0.25</v>
      </c>
      <c r="G1785" s="24">
        <v>0</v>
      </c>
      <c r="H1785" s="25">
        <v>29.028600000000001</v>
      </c>
      <c r="I1785" s="25">
        <v>7.8829000000000002</v>
      </c>
      <c r="J1785" s="26">
        <v>291</v>
      </c>
      <c r="K1785" s="26">
        <v>73</v>
      </c>
      <c r="L1785" s="27">
        <v>0.27160000000000001</v>
      </c>
      <c r="M1785" s="28">
        <v>1.2316832900000001</v>
      </c>
      <c r="N1785" s="29">
        <v>0.5</v>
      </c>
      <c r="O1785" s="31" t="s">
        <v>12</v>
      </c>
      <c r="P1785" s="31">
        <v>0.59405148829999999</v>
      </c>
      <c r="Q1785" s="31">
        <v>0.25</v>
      </c>
      <c r="R1785" s="42"/>
      <c r="S1785" s="42" t="str">
        <f>IF(R1785="","",MAX(R1785,Q1785))</f>
        <v/>
      </c>
      <c r="T1785" s="27">
        <f>IF(A1785="placement",MIN(P1785,IF(S1785="",Q1785,S1785)),"")</f>
        <v>0.25</v>
      </c>
      <c r="U1785" s="28">
        <f>IF($A1785="placement",T1785*J1785,"")</f>
        <v>72.75</v>
      </c>
      <c r="V1785" s="26">
        <f>IF($A1785="placement",U1785,IF($A1785="site",SUMIF($C:$C,$C1785,$U:$U),IF($A1785="user",SUMIF($B:$B,$B1785,$U:$U),SUM($U:$U))))</f>
        <v>72.75</v>
      </c>
      <c r="W1785" s="27">
        <f>V1785/J1785</f>
        <v>0.25</v>
      </c>
    </row>
    <row r="1786" spans="1:23" x14ac:dyDescent="0.3">
      <c r="A1786" s="23" t="s">
        <v>14</v>
      </c>
      <c r="B1786" s="23" t="s">
        <v>8976</v>
      </c>
      <c r="C1786" s="23" t="s">
        <v>8977</v>
      </c>
      <c r="D1786" s="32" t="s">
        <v>8994</v>
      </c>
      <c r="E1786" s="23" t="s">
        <v>10385</v>
      </c>
      <c r="F1786" s="27">
        <v>0.25</v>
      </c>
      <c r="G1786" s="24">
        <v>0</v>
      </c>
      <c r="H1786" s="25">
        <v>32.558599999999998</v>
      </c>
      <c r="I1786" s="25">
        <v>9.7704000000000004</v>
      </c>
      <c r="J1786" s="26">
        <v>291</v>
      </c>
      <c r="K1786" s="26">
        <v>71</v>
      </c>
      <c r="L1786" s="27">
        <v>0.30009999999999998</v>
      </c>
      <c r="M1786" s="28">
        <v>0.99258331</v>
      </c>
      <c r="N1786" s="29">
        <v>0.75</v>
      </c>
      <c r="O1786" s="31" t="s">
        <v>42</v>
      </c>
      <c r="P1786" s="31">
        <v>0.24439591520000001</v>
      </c>
      <c r="Q1786" s="31">
        <v>0.24439591519575099</v>
      </c>
      <c r="R1786" s="42"/>
      <c r="S1786" s="42" t="str">
        <f>IF(R1786="","",MAX(R1786,Q1786))</f>
        <v/>
      </c>
      <c r="T1786" s="27">
        <f>IF(A1786="placement",MIN(P1786,IF(S1786="",Q1786,S1786)),"")</f>
        <v>0.24439591519575099</v>
      </c>
      <c r="U1786" s="28">
        <f>IF($A1786="placement",T1786*J1786,"")</f>
        <v>71.119211321963533</v>
      </c>
      <c r="V1786" s="26">
        <f>IF($A1786="placement",U1786,IF($A1786="site",SUMIF($C:$C,$C1786,$U:$U),IF($A1786="user",SUMIF($B:$B,$B1786,$U:$U),SUM($U:$U))))</f>
        <v>71.119211321963533</v>
      </c>
      <c r="W1786" s="27">
        <f>V1786/J1786</f>
        <v>0.24439591519575096</v>
      </c>
    </row>
    <row r="1787" spans="1:23" x14ac:dyDescent="0.3">
      <c r="A1787" s="23" t="s">
        <v>14</v>
      </c>
      <c r="B1787" s="23" t="s">
        <v>4846</v>
      </c>
      <c r="C1787" s="23" t="s">
        <v>4848</v>
      </c>
      <c r="D1787" s="23" t="s">
        <v>4857</v>
      </c>
      <c r="E1787" s="23" t="s">
        <v>4858</v>
      </c>
      <c r="F1787" s="27">
        <v>0.33</v>
      </c>
      <c r="G1787" s="24">
        <v>1</v>
      </c>
      <c r="H1787" s="25">
        <v>136.24039999999999</v>
      </c>
      <c r="I1787" s="25">
        <v>10.1119</v>
      </c>
      <c r="J1787" s="26">
        <v>291</v>
      </c>
      <c r="K1787" s="26">
        <v>63</v>
      </c>
      <c r="L1787" s="27">
        <v>7.4200000000000002E-2</v>
      </c>
      <c r="M1787" s="28">
        <v>0.95765155000000002</v>
      </c>
      <c r="N1787" s="29">
        <v>0.75</v>
      </c>
      <c r="O1787" s="31" t="s">
        <v>12</v>
      </c>
      <c r="P1787" s="31">
        <v>0.2168341436</v>
      </c>
      <c r="Q1787" s="31">
        <v>0.21683414361046499</v>
      </c>
      <c r="R1787" s="42"/>
      <c r="S1787" s="42" t="str">
        <f>IF(R1787="","",MAX(R1787,Q1787))</f>
        <v/>
      </c>
      <c r="T1787" s="27">
        <f>IF(A1787="placement",MIN(P1787,IF(S1787="",Q1787,S1787)),"")</f>
        <v>0.2168341436</v>
      </c>
      <c r="U1787" s="28">
        <f>IF($A1787="placement",T1787*J1787,"")</f>
        <v>63.098735787599999</v>
      </c>
      <c r="V1787" s="26">
        <f>IF($A1787="placement",U1787,IF($A1787="site",SUMIF($C:$C,$C1787,$U:$U),IF($A1787="user",SUMIF($B:$B,$B1787,$U:$U),SUM($U:$U))))</f>
        <v>63.098735787599999</v>
      </c>
      <c r="W1787" s="27">
        <f>V1787/J1787</f>
        <v>0.2168341436</v>
      </c>
    </row>
    <row r="1788" spans="1:23" x14ac:dyDescent="0.3">
      <c r="A1788" s="23" t="s">
        <v>14</v>
      </c>
      <c r="B1788" s="23" t="s">
        <v>5764</v>
      </c>
      <c r="C1788" s="23" t="s">
        <v>5766</v>
      </c>
      <c r="D1788" s="32" t="s">
        <v>5775</v>
      </c>
      <c r="E1788" s="23" t="s">
        <v>5776</v>
      </c>
      <c r="F1788" s="27">
        <v>0.05</v>
      </c>
      <c r="G1788" s="24">
        <v>1</v>
      </c>
      <c r="H1788" s="25">
        <v>65.948499999999996</v>
      </c>
      <c r="I1788" s="25">
        <v>7.6391</v>
      </c>
      <c r="J1788" s="26">
        <v>291</v>
      </c>
      <c r="K1788" s="26">
        <v>15</v>
      </c>
      <c r="L1788" s="27">
        <v>0.1158</v>
      </c>
      <c r="M1788" s="28">
        <v>1.2695337900000001</v>
      </c>
      <c r="N1788" s="29">
        <v>1</v>
      </c>
      <c r="O1788" s="31" t="s">
        <v>70</v>
      </c>
      <c r="P1788" s="31">
        <v>0.21230926959999999</v>
      </c>
      <c r="Q1788" s="31">
        <v>4.9999999999999899E-2</v>
      </c>
      <c r="R1788" s="42"/>
      <c r="S1788" s="42" t="str">
        <f>IF(R1788="","",MAX(R1788,Q1788))</f>
        <v/>
      </c>
      <c r="T1788" s="27">
        <f>IF(A1788="placement",MIN(P1788,IF(S1788="",Q1788,S1788)),"")</f>
        <v>4.9999999999999899E-2</v>
      </c>
      <c r="U1788" s="28">
        <f>IF($A1788="placement",T1788*J1788,"")</f>
        <v>14.549999999999971</v>
      </c>
      <c r="V1788" s="26">
        <f>IF($A1788="placement",U1788,IF($A1788="site",SUMIF($C:$C,$C1788,$U:$U),IF($A1788="user",SUMIF($B:$B,$B1788,$U:$U),SUM($U:$U))))</f>
        <v>14.549999999999971</v>
      </c>
      <c r="W1788" s="27">
        <f>V1788/J1788</f>
        <v>4.9999999999999899E-2</v>
      </c>
    </row>
    <row r="1789" spans="1:23" x14ac:dyDescent="0.3">
      <c r="A1789" s="11" t="s">
        <v>14</v>
      </c>
      <c r="B1789" s="11" t="s">
        <v>1708</v>
      </c>
      <c r="C1789" s="11" t="s">
        <v>1709</v>
      </c>
      <c r="D1789" s="11" t="s">
        <v>1718</v>
      </c>
      <c r="E1789" s="11" t="s">
        <v>1719</v>
      </c>
      <c r="F1789" s="12">
        <v>0.33</v>
      </c>
      <c r="G1789" s="33">
        <v>0</v>
      </c>
      <c r="H1789" s="34">
        <v>10.007099999999999</v>
      </c>
      <c r="I1789" s="34">
        <v>4.7915999999999999</v>
      </c>
      <c r="J1789" s="13">
        <v>290</v>
      </c>
      <c r="K1789" s="13">
        <v>75</v>
      </c>
      <c r="L1789" s="12">
        <v>0.4788</v>
      </c>
      <c r="M1789" s="14">
        <v>2.0198008399999998</v>
      </c>
      <c r="N1789" s="15">
        <v>1.5</v>
      </c>
      <c r="O1789" s="16" t="s">
        <v>304</v>
      </c>
      <c r="P1789" s="16">
        <v>0.25735252330000002</v>
      </c>
      <c r="Q1789" s="16">
        <v>0.25735252331647901</v>
      </c>
      <c r="R1789" s="44"/>
      <c r="S1789" s="42" t="str">
        <f>IF(R1789="","",MAX(R1789,Q1789))</f>
        <v/>
      </c>
      <c r="T1789" s="27">
        <f>IF(A1789="placement",MIN(P1789,IF(S1789="",Q1789,S1789)),"")</f>
        <v>0.25735252330000002</v>
      </c>
      <c r="U1789" s="14">
        <f>IF($A1789="placement",T1789*J1789,"")</f>
        <v>74.632231757000014</v>
      </c>
      <c r="V1789" s="13">
        <f>IF($A1789="placement",U1789,IF($A1789="site",SUMIF($C:$C,$C1789,$U:$U),IF($A1789="user",SUMIF($B:$B,$B1789,$U:$U),SUM($U:$U))))</f>
        <v>74.632231757000014</v>
      </c>
      <c r="W1789" s="12">
        <f>V1789/J1789</f>
        <v>0.25735252330000002</v>
      </c>
    </row>
    <row r="1790" spans="1:23" x14ac:dyDescent="0.3">
      <c r="A1790" s="23" t="s">
        <v>14</v>
      </c>
      <c r="B1790" s="23" t="s">
        <v>8952</v>
      </c>
      <c r="C1790" s="23" t="s">
        <v>8954</v>
      </c>
      <c r="D1790" s="23" t="s">
        <v>8959</v>
      </c>
      <c r="E1790" s="23" t="s">
        <v>8960</v>
      </c>
      <c r="F1790" s="27">
        <v>0.05</v>
      </c>
      <c r="G1790" s="24">
        <v>0</v>
      </c>
      <c r="H1790" s="25">
        <v>17.748200000000001</v>
      </c>
      <c r="I1790" s="25">
        <v>6.6803999999999997</v>
      </c>
      <c r="J1790" s="26">
        <v>290</v>
      </c>
      <c r="K1790" s="26">
        <v>15</v>
      </c>
      <c r="L1790" s="27">
        <v>0.37640000000000001</v>
      </c>
      <c r="M1790" s="28">
        <v>1.4477669099999999</v>
      </c>
      <c r="N1790" s="29">
        <v>1.1499999999999999</v>
      </c>
      <c r="O1790" s="31" t="s">
        <v>70</v>
      </c>
      <c r="P1790" s="31">
        <v>0.20567323770000001</v>
      </c>
      <c r="Q1790" s="31">
        <v>4.9999999999999899E-2</v>
      </c>
      <c r="R1790" s="42"/>
      <c r="S1790" s="42" t="str">
        <f>IF(R1790="","",MAX(R1790,Q1790))</f>
        <v/>
      </c>
      <c r="T1790" s="27">
        <f>IF(A1790="placement",MIN(P1790,IF(S1790="",Q1790,S1790)),"")</f>
        <v>4.9999999999999899E-2</v>
      </c>
      <c r="U1790" s="28">
        <f>IF($A1790="placement",T1790*J1790,"")</f>
        <v>14.49999999999997</v>
      </c>
      <c r="V1790" s="26">
        <f>IF($A1790="placement",U1790,IF($A1790="site",SUMIF($C:$C,$C1790,$U:$U),IF($A1790="user",SUMIF($B:$B,$B1790,$U:$U),SUM($U:$U))))</f>
        <v>14.49999999999997</v>
      </c>
      <c r="W1790" s="27">
        <f>V1790/J1790</f>
        <v>4.9999999999999899E-2</v>
      </c>
    </row>
    <row r="1791" spans="1:23" x14ac:dyDescent="0.3">
      <c r="A1791" s="23" t="s">
        <v>14</v>
      </c>
      <c r="B1791" s="23" t="s">
        <v>678</v>
      </c>
      <c r="C1791" s="23" t="s">
        <v>680</v>
      </c>
      <c r="D1791" s="23" t="s">
        <v>952</v>
      </c>
      <c r="E1791" s="23" t="s">
        <v>953</v>
      </c>
      <c r="F1791" s="27">
        <v>0.33</v>
      </c>
      <c r="G1791" s="24">
        <v>1</v>
      </c>
      <c r="H1791" s="25">
        <v>86.876300000000001</v>
      </c>
      <c r="I1791" s="25">
        <v>21.6342</v>
      </c>
      <c r="J1791" s="26">
        <v>289</v>
      </c>
      <c r="K1791" s="26">
        <v>90</v>
      </c>
      <c r="L1791" s="27">
        <v>0.249</v>
      </c>
      <c r="M1791" s="28">
        <v>0.44554821999999999</v>
      </c>
      <c r="N1791" s="29">
        <v>0.3</v>
      </c>
      <c r="O1791" s="31" t="s">
        <v>12</v>
      </c>
      <c r="P1791" s="31">
        <v>0.32667220959999999</v>
      </c>
      <c r="Q1791" s="31">
        <v>0.32667220957530002</v>
      </c>
      <c r="R1791" s="42">
        <v>0.4</v>
      </c>
      <c r="S1791" s="42">
        <f>IF(R1791="","",MAX(R1791,Q1791))</f>
        <v>0.4</v>
      </c>
      <c r="T1791" s="27">
        <f>IF(A1791="placement",MIN(P1791,IF(S1791="",Q1791,S1791)),"")</f>
        <v>0.32667220959999999</v>
      </c>
      <c r="U1791" s="28">
        <f>IF($A1791="placement",T1791*J1791,"")</f>
        <v>94.408268574399997</v>
      </c>
      <c r="V1791" s="26">
        <f>IF($A1791="placement",U1791,IF($A1791="site",SUMIF($C:$C,$C1791,$U:$U),IF($A1791="user",SUMIF($B:$B,$B1791,$U:$U),SUM($U:$U))))</f>
        <v>94.408268574399997</v>
      </c>
      <c r="W1791" s="27">
        <f>V1791/J1791</f>
        <v>0.32667220959999999</v>
      </c>
    </row>
    <row r="1792" spans="1:23" x14ac:dyDescent="0.3">
      <c r="A1792" s="23" t="s">
        <v>14</v>
      </c>
      <c r="B1792" s="23" t="s">
        <v>1007</v>
      </c>
      <c r="C1792" s="23" t="s">
        <v>1009</v>
      </c>
      <c r="D1792" s="23" t="s">
        <v>1010</v>
      </c>
      <c r="E1792" s="23" t="s">
        <v>1011</v>
      </c>
      <c r="F1792" s="27">
        <v>0.25</v>
      </c>
      <c r="G1792" s="24">
        <v>0</v>
      </c>
      <c r="H1792" s="25">
        <v>15.069100000000001</v>
      </c>
      <c r="I1792" s="25">
        <v>8.0067000000000004</v>
      </c>
      <c r="J1792" s="26">
        <v>289</v>
      </c>
      <c r="K1792" s="26">
        <v>72</v>
      </c>
      <c r="L1792" s="27">
        <v>0.53129999999999999</v>
      </c>
      <c r="M1792" s="28">
        <v>1.2032321100000001</v>
      </c>
      <c r="N1792" s="29">
        <v>0.75</v>
      </c>
      <c r="O1792" s="31" t="s">
        <v>12</v>
      </c>
      <c r="P1792" s="31">
        <v>0.37667886810000001</v>
      </c>
      <c r="Q1792" s="31">
        <v>0.25</v>
      </c>
      <c r="R1792" s="42"/>
      <c r="S1792" s="42" t="str">
        <f>IF(R1792="","",MAX(R1792,Q1792))</f>
        <v/>
      </c>
      <c r="T1792" s="27">
        <f>IF(A1792="placement",MIN(P1792,IF(S1792="",Q1792,S1792)),"")</f>
        <v>0.25</v>
      </c>
      <c r="U1792" s="28">
        <f>IF($A1792="placement",T1792*J1792,"")</f>
        <v>72.25</v>
      </c>
      <c r="V1792" s="26">
        <f>IF($A1792="placement",U1792,IF($A1792="site",SUMIF($C:$C,$C1792,$U:$U),IF($A1792="user",SUMIF($B:$B,$B1792,$U:$U),SUM($U:$U))))</f>
        <v>72.25</v>
      </c>
      <c r="W1792" s="27">
        <f>V1792/J1792</f>
        <v>0.25</v>
      </c>
    </row>
    <row r="1793" spans="1:23" x14ac:dyDescent="0.3">
      <c r="A1793" s="11" t="s">
        <v>14</v>
      </c>
      <c r="B1793" s="11" t="s">
        <v>9958</v>
      </c>
      <c r="C1793" s="11" t="s">
        <v>9959</v>
      </c>
      <c r="D1793" s="11" t="s">
        <v>9966</v>
      </c>
      <c r="E1793" s="11" t="s">
        <v>9967</v>
      </c>
      <c r="F1793" s="12">
        <v>0.25</v>
      </c>
      <c r="G1793" s="33">
        <v>0</v>
      </c>
      <c r="H1793" s="34">
        <v>21.033899999999999</v>
      </c>
      <c r="I1793" s="34">
        <v>5.2689000000000004</v>
      </c>
      <c r="J1793" s="13">
        <v>288</v>
      </c>
      <c r="K1793" s="13">
        <v>72</v>
      </c>
      <c r="L1793" s="12">
        <v>0.2505</v>
      </c>
      <c r="M1793" s="14">
        <v>1.8200881200000001</v>
      </c>
      <c r="N1793" s="15">
        <v>1</v>
      </c>
      <c r="O1793" s="16" t="s">
        <v>12</v>
      </c>
      <c r="P1793" s="16">
        <v>0.45057605160000003</v>
      </c>
      <c r="Q1793" s="16">
        <v>0.25</v>
      </c>
      <c r="R1793" s="44"/>
      <c r="S1793" s="42" t="str">
        <f>IF(R1793="","",MAX(R1793,Q1793))</f>
        <v/>
      </c>
      <c r="T1793" s="27">
        <f>IF(A1793="placement",MIN(P1793,IF(S1793="",Q1793,S1793)),"")</f>
        <v>0.25</v>
      </c>
      <c r="U1793" s="14">
        <f>IF($A1793="placement",T1793*J1793,"")</f>
        <v>72</v>
      </c>
      <c r="V1793" s="13">
        <f>IF($A1793="placement",U1793,IF($A1793="site",SUMIF($C:$C,$C1793,$U:$U),IF($A1793="user",SUMIF($B:$B,$B1793,$U:$U),SUM($U:$U))))</f>
        <v>72</v>
      </c>
      <c r="W1793" s="12">
        <f>V1793/J1793</f>
        <v>0.25</v>
      </c>
    </row>
    <row r="1794" spans="1:23" x14ac:dyDescent="0.3">
      <c r="A1794" s="23" t="s">
        <v>14</v>
      </c>
      <c r="B1794" s="23" t="s">
        <v>8810</v>
      </c>
      <c r="C1794" s="23" t="s">
        <v>8812</v>
      </c>
      <c r="D1794" s="23" t="s">
        <v>8837</v>
      </c>
      <c r="E1794" s="23" t="s">
        <v>8838</v>
      </c>
      <c r="F1794" s="27">
        <v>0.25</v>
      </c>
      <c r="G1794" s="24">
        <v>1</v>
      </c>
      <c r="H1794" s="25">
        <v>121.1987</v>
      </c>
      <c r="I1794" s="25">
        <v>17.025099999999998</v>
      </c>
      <c r="J1794" s="26">
        <v>288</v>
      </c>
      <c r="K1794" s="26">
        <v>72</v>
      </c>
      <c r="L1794" s="27">
        <v>0.14050000000000001</v>
      </c>
      <c r="M1794" s="28">
        <v>0.56342285000000003</v>
      </c>
      <c r="N1794" s="29">
        <v>0.15</v>
      </c>
      <c r="O1794" s="31" t="s">
        <v>12</v>
      </c>
      <c r="P1794" s="31">
        <v>0.73377011660000002</v>
      </c>
      <c r="Q1794" s="31">
        <v>0.25</v>
      </c>
      <c r="R1794" s="42"/>
      <c r="S1794" s="42" t="str">
        <f>IF(R1794="","",MAX(R1794,Q1794))</f>
        <v/>
      </c>
      <c r="T1794" s="27">
        <f>IF(A1794="placement",MIN(P1794,IF(S1794="",Q1794,S1794)),"")</f>
        <v>0.25</v>
      </c>
      <c r="U1794" s="28">
        <f>IF($A1794="placement",T1794*J1794,"")</f>
        <v>72</v>
      </c>
      <c r="V1794" s="26">
        <f>IF($A1794="placement",U1794,IF($A1794="site",SUMIF($C:$C,$C1794,$U:$U),IF($A1794="user",SUMIF($B:$B,$B1794,$U:$U),SUM($U:$U))))</f>
        <v>72</v>
      </c>
      <c r="W1794" s="27">
        <f>V1794/J1794</f>
        <v>0.25</v>
      </c>
    </row>
    <row r="1795" spans="1:23" x14ac:dyDescent="0.3">
      <c r="A1795" s="23" t="s">
        <v>14</v>
      </c>
      <c r="B1795" s="23" t="s">
        <v>4700</v>
      </c>
      <c r="C1795" s="23" t="s">
        <v>4702</v>
      </c>
      <c r="D1795" s="23" t="s">
        <v>4707</v>
      </c>
      <c r="E1795" s="23" t="s">
        <v>4708</v>
      </c>
      <c r="F1795" s="27">
        <v>0.25</v>
      </c>
      <c r="G1795" s="24">
        <v>1</v>
      </c>
      <c r="H1795" s="25">
        <v>211.6694</v>
      </c>
      <c r="I1795" s="25">
        <v>15.6425</v>
      </c>
      <c r="J1795" s="26">
        <v>287</v>
      </c>
      <c r="K1795" s="26">
        <v>72</v>
      </c>
      <c r="L1795" s="27">
        <v>7.3899999999999993E-2</v>
      </c>
      <c r="M1795" s="28">
        <v>0.61112993000000004</v>
      </c>
      <c r="N1795" s="29">
        <v>0.1</v>
      </c>
      <c r="O1795" s="31" t="s">
        <v>12</v>
      </c>
      <c r="P1795" s="31">
        <v>0.83636867650000002</v>
      </c>
      <c r="Q1795" s="31">
        <v>0.25</v>
      </c>
      <c r="R1795" s="42"/>
      <c r="S1795" s="42" t="str">
        <f>IF(R1795="","",MAX(R1795,Q1795))</f>
        <v/>
      </c>
      <c r="T1795" s="27">
        <f>IF(A1795="placement",MIN(P1795,IF(S1795="",Q1795,S1795)),"")</f>
        <v>0.25</v>
      </c>
      <c r="U1795" s="28">
        <f>IF($A1795="placement",T1795*J1795,"")</f>
        <v>71.75</v>
      </c>
      <c r="V1795" s="26">
        <f>IF($A1795="placement",U1795,IF($A1795="site",SUMIF($C:$C,$C1795,$U:$U),IF($A1795="user",SUMIF($B:$B,$B1795,$U:$U),SUM($U:$U))))</f>
        <v>71.75</v>
      </c>
      <c r="W1795" s="27">
        <f>V1795/J1795</f>
        <v>0.25</v>
      </c>
    </row>
    <row r="1796" spans="1:23" x14ac:dyDescent="0.3">
      <c r="A1796" s="23" t="s">
        <v>14</v>
      </c>
      <c r="B1796" s="23" t="s">
        <v>1177</v>
      </c>
      <c r="C1796" s="23" t="s">
        <v>1179</v>
      </c>
      <c r="D1796" s="23" t="s">
        <v>1200</v>
      </c>
      <c r="E1796" s="23" t="s">
        <v>1201</v>
      </c>
      <c r="F1796" s="27">
        <v>0.25</v>
      </c>
      <c r="G1796" s="24">
        <v>0</v>
      </c>
      <c r="H1796" s="25">
        <v>6.1600999999999999</v>
      </c>
      <c r="I1796" s="25">
        <v>1.8715999999999999</v>
      </c>
      <c r="J1796" s="26">
        <v>287</v>
      </c>
      <c r="K1796" s="26">
        <v>63</v>
      </c>
      <c r="L1796" s="27">
        <v>0.30380000000000001</v>
      </c>
      <c r="M1796" s="28">
        <v>5.1177804099999999</v>
      </c>
      <c r="N1796" s="29">
        <v>4</v>
      </c>
      <c r="O1796" s="31" t="s">
        <v>12</v>
      </c>
      <c r="P1796" s="31">
        <v>0.2184111701</v>
      </c>
      <c r="Q1796" s="31">
        <v>0.218411170071557</v>
      </c>
      <c r="R1796" s="42"/>
      <c r="S1796" s="42" t="str">
        <f>IF(R1796="","",MAX(R1796,Q1796))</f>
        <v/>
      </c>
      <c r="T1796" s="27">
        <f>IF(A1796="placement",MIN(P1796,IF(S1796="",Q1796,S1796)),"")</f>
        <v>0.218411170071557</v>
      </c>
      <c r="U1796" s="28">
        <f>IF($A1796="placement",T1796*J1796,"")</f>
        <v>62.68400581053686</v>
      </c>
      <c r="V1796" s="26">
        <f>IF($A1796="placement",U1796,IF($A1796="site",SUMIF($C:$C,$C1796,$U:$U),IF($A1796="user",SUMIF($B:$B,$B1796,$U:$U),SUM($U:$U))))</f>
        <v>62.68400581053686</v>
      </c>
      <c r="W1796" s="27">
        <f>V1796/J1796</f>
        <v>0.218411170071557</v>
      </c>
    </row>
    <row r="1797" spans="1:23" x14ac:dyDescent="0.3">
      <c r="A1797" s="23" t="s">
        <v>14</v>
      </c>
      <c r="B1797" s="23" t="s">
        <v>2969</v>
      </c>
      <c r="C1797" s="23" t="s">
        <v>2971</v>
      </c>
      <c r="D1797" s="23" t="s">
        <v>2984</v>
      </c>
      <c r="E1797" s="23" t="s">
        <v>2985</v>
      </c>
      <c r="F1797" s="27">
        <v>0.25</v>
      </c>
      <c r="G1797" s="24">
        <v>1</v>
      </c>
      <c r="H1797" s="25">
        <v>450.11419999999998</v>
      </c>
      <c r="I1797" s="25">
        <v>17.421399999999998</v>
      </c>
      <c r="J1797" s="26">
        <v>286</v>
      </c>
      <c r="K1797" s="26">
        <v>70</v>
      </c>
      <c r="L1797" s="27">
        <v>3.8699999999999998E-2</v>
      </c>
      <c r="M1797" s="28">
        <v>0.54776444000000002</v>
      </c>
      <c r="N1797" s="29">
        <v>0.4</v>
      </c>
      <c r="O1797" s="31" t="s">
        <v>70</v>
      </c>
      <c r="P1797" s="31">
        <v>0.26975910040000001</v>
      </c>
      <c r="Q1797" s="31">
        <v>0.25</v>
      </c>
      <c r="R1797" s="42"/>
      <c r="S1797" s="42" t="str">
        <f>IF(R1797="","",MAX(R1797,Q1797))</f>
        <v/>
      </c>
      <c r="T1797" s="27">
        <f>IF(A1797="placement",MIN(P1797,IF(S1797="",Q1797,S1797)),"")</f>
        <v>0.25</v>
      </c>
      <c r="U1797" s="28">
        <f>IF($A1797="placement",T1797*J1797,"")</f>
        <v>71.5</v>
      </c>
      <c r="V1797" s="26">
        <f>IF($A1797="placement",U1797,IF($A1797="site",SUMIF($C:$C,$C1797,$U:$U),IF($A1797="user",SUMIF($B:$B,$B1797,$U:$U),SUM($U:$U))))</f>
        <v>71.5</v>
      </c>
      <c r="W1797" s="27">
        <f>V1797/J1797</f>
        <v>0.25</v>
      </c>
    </row>
    <row r="1798" spans="1:23" x14ac:dyDescent="0.3">
      <c r="A1798" s="17" t="s">
        <v>14</v>
      </c>
      <c r="B1798" s="17" t="s">
        <v>678</v>
      </c>
      <c r="C1798" s="17" t="s">
        <v>680</v>
      </c>
      <c r="D1798" s="38" t="s">
        <v>960</v>
      </c>
      <c r="E1798" s="17" t="s">
        <v>679</v>
      </c>
      <c r="F1798" s="18">
        <v>0.25</v>
      </c>
      <c r="G1798" s="36">
        <v>1</v>
      </c>
      <c r="H1798" s="37">
        <v>107.505</v>
      </c>
      <c r="I1798" s="37">
        <v>17.927199999999999</v>
      </c>
      <c r="J1798" s="19">
        <v>286</v>
      </c>
      <c r="K1798" s="19">
        <v>71</v>
      </c>
      <c r="L1798" s="18">
        <v>0.1668</v>
      </c>
      <c r="M1798" s="20">
        <v>0.53104417999999998</v>
      </c>
      <c r="N1798" s="21">
        <v>0.3</v>
      </c>
      <c r="O1798" s="22" t="s">
        <v>12</v>
      </c>
      <c r="P1798" s="22">
        <v>0.43507525400000002</v>
      </c>
      <c r="Q1798" s="22">
        <v>0.249999999999999</v>
      </c>
      <c r="R1798" s="43"/>
      <c r="S1798" s="42" t="str">
        <f>IF(R1798="","",MAX(R1798,Q1798))</f>
        <v/>
      </c>
      <c r="T1798" s="27">
        <f>IF(A1798="placement",MIN(P1798,IF(S1798="",Q1798,S1798)),"")</f>
        <v>0.249999999999999</v>
      </c>
      <c r="U1798" s="20">
        <f>IF($A1798="placement",T1798*J1798,"")</f>
        <v>71.499999999999716</v>
      </c>
      <c r="V1798" s="19">
        <f>IF($A1798="placement",U1798,IF($A1798="site",SUMIF($C:$C,$C1798,$U:$U),IF($A1798="user",SUMIF($B:$B,$B1798,$U:$U),SUM($U:$U))))</f>
        <v>71.499999999999716</v>
      </c>
      <c r="W1798" s="18">
        <f>V1798/J1798</f>
        <v>0.249999999999999</v>
      </c>
    </row>
    <row r="1799" spans="1:23" x14ac:dyDescent="0.3">
      <c r="A1799" s="23" t="s">
        <v>14</v>
      </c>
      <c r="B1799" s="23" t="s">
        <v>5418</v>
      </c>
      <c r="C1799" s="23" t="s">
        <v>5420</v>
      </c>
      <c r="D1799" s="23" t="s">
        <v>5501</v>
      </c>
      <c r="E1799" s="23" t="s">
        <v>5419</v>
      </c>
      <c r="F1799" s="27">
        <v>0.2</v>
      </c>
      <c r="G1799" s="24">
        <v>1</v>
      </c>
      <c r="H1799" s="25">
        <v>90.891599999999997</v>
      </c>
      <c r="I1799" s="25">
        <v>6.7664</v>
      </c>
      <c r="J1799" s="26">
        <v>286</v>
      </c>
      <c r="K1799" s="26">
        <v>52</v>
      </c>
      <c r="L1799" s="27">
        <v>7.4399999999999994E-2</v>
      </c>
      <c r="M1799" s="28">
        <v>1.4090457999999999</v>
      </c>
      <c r="N1799" s="46">
        <v>1.1499999999999999</v>
      </c>
      <c r="O1799" s="31" t="s">
        <v>42</v>
      </c>
      <c r="P1799" s="31">
        <v>0.18384484279999999</v>
      </c>
      <c r="Q1799" s="31">
        <v>0.18384484276376101</v>
      </c>
      <c r="R1799" s="42"/>
      <c r="S1799" s="42" t="str">
        <f>IF(R1799="","",MAX(R1799,Q1799))</f>
        <v/>
      </c>
      <c r="T1799" s="27">
        <f>IF(A1799="placement",MIN(P1799,IF(S1799="",Q1799,S1799)),"")</f>
        <v>0.18384484276376101</v>
      </c>
      <c r="U1799" s="28">
        <f>IF($A1799="placement",T1799*J1799,"")</f>
        <v>52.579625030435651</v>
      </c>
      <c r="V1799" s="26">
        <f>IF($A1799="placement",U1799,IF($A1799="site",SUMIF($C:$C,$C1799,$U:$U),IF($A1799="user",SUMIF($B:$B,$B1799,$U:$U),SUM($U:$U))))</f>
        <v>52.579625030435651</v>
      </c>
      <c r="W1799" s="27">
        <f>V1799/J1799</f>
        <v>0.18384484276376101</v>
      </c>
    </row>
    <row r="1800" spans="1:23" x14ac:dyDescent="0.3">
      <c r="A1800" s="23" t="s">
        <v>14</v>
      </c>
      <c r="B1800" s="23" t="s">
        <v>9328</v>
      </c>
      <c r="C1800" s="23" t="s">
        <v>9330</v>
      </c>
      <c r="D1800" s="23" t="s">
        <v>9331</v>
      </c>
      <c r="E1800" s="23" t="s">
        <v>9332</v>
      </c>
      <c r="F1800" s="27">
        <v>0.1</v>
      </c>
      <c r="G1800" s="24">
        <v>0</v>
      </c>
      <c r="H1800" s="25">
        <v>12.4186</v>
      </c>
      <c r="I1800" s="25">
        <v>3.8096000000000001</v>
      </c>
      <c r="J1800" s="26">
        <v>286</v>
      </c>
      <c r="K1800" s="26">
        <v>29</v>
      </c>
      <c r="L1800" s="27">
        <v>0.30680000000000002</v>
      </c>
      <c r="M1800" s="28">
        <v>2.5057748200000001</v>
      </c>
      <c r="N1800" s="29">
        <v>1.9</v>
      </c>
      <c r="O1800" s="31" t="s">
        <v>70</v>
      </c>
      <c r="P1800" s="31">
        <v>0.24175149930000001</v>
      </c>
      <c r="Q1800" s="31">
        <v>0.1</v>
      </c>
      <c r="R1800" s="42"/>
      <c r="S1800" s="42" t="str">
        <f>IF(R1800="","",MAX(R1800,Q1800))</f>
        <v/>
      </c>
      <c r="T1800" s="27">
        <f>IF(A1800="placement",MIN(P1800,IF(S1800="",Q1800,S1800)),"")</f>
        <v>0.1</v>
      </c>
      <c r="U1800" s="28">
        <f>IF($A1800="placement",T1800*J1800,"")</f>
        <v>28.6</v>
      </c>
      <c r="V1800" s="26">
        <f>IF($A1800="placement",U1800,IF($A1800="site",SUMIF($C:$C,$C1800,$U:$U),IF($A1800="user",SUMIF($B:$B,$B1800,$U:$U),SUM($U:$U))))</f>
        <v>28.6</v>
      </c>
      <c r="W1800" s="27">
        <f>V1800/J1800</f>
        <v>0.1</v>
      </c>
    </row>
    <row r="1801" spans="1:23" x14ac:dyDescent="0.3">
      <c r="A1801" s="23" t="s">
        <v>14</v>
      </c>
      <c r="B1801" s="23" t="s">
        <v>9473</v>
      </c>
      <c r="C1801" s="23" t="s">
        <v>9475</v>
      </c>
      <c r="D1801" s="23" t="s">
        <v>9476</v>
      </c>
      <c r="E1801" s="23" t="s">
        <v>9477</v>
      </c>
      <c r="F1801" s="27">
        <v>0.33</v>
      </c>
      <c r="G1801" s="24">
        <v>0</v>
      </c>
      <c r="H1801" s="25">
        <v>25.487100000000002</v>
      </c>
      <c r="I1801" s="25">
        <v>11.506399999999999</v>
      </c>
      <c r="J1801" s="26">
        <v>284</v>
      </c>
      <c r="K1801" s="26">
        <v>94</v>
      </c>
      <c r="L1801" s="27">
        <v>0.45150000000000001</v>
      </c>
      <c r="M1801" s="28">
        <v>0.82209882999999995</v>
      </c>
      <c r="N1801" s="29">
        <v>0.35</v>
      </c>
      <c r="O1801" s="31" t="s">
        <v>12</v>
      </c>
      <c r="P1801" s="31">
        <v>0.57426043120000003</v>
      </c>
      <c r="Q1801" s="31">
        <v>0.32999999999999902</v>
      </c>
      <c r="R1801" s="42"/>
      <c r="S1801" s="42" t="str">
        <f>IF(R1801="","",MAX(R1801,Q1801))</f>
        <v/>
      </c>
      <c r="T1801" s="27">
        <f>IF(A1801="placement",MIN(P1801,IF(S1801="",Q1801,S1801)),"")</f>
        <v>0.32999999999999902</v>
      </c>
      <c r="U1801" s="28">
        <f>IF($A1801="placement",T1801*J1801,"")</f>
        <v>93.719999999999715</v>
      </c>
      <c r="V1801" s="26">
        <f>IF($A1801="placement",U1801,IF($A1801="site",SUMIF($C:$C,$C1801,$U:$U),IF($A1801="user",SUMIF($B:$B,$B1801,$U:$U),SUM($U:$U))))</f>
        <v>93.719999999999715</v>
      </c>
      <c r="W1801" s="27">
        <f>V1801/J1801</f>
        <v>0.32999999999999902</v>
      </c>
    </row>
    <row r="1802" spans="1:23" x14ac:dyDescent="0.3">
      <c r="A1802" s="17" t="s">
        <v>14</v>
      </c>
      <c r="B1802" s="17" t="s">
        <v>1350</v>
      </c>
      <c r="C1802" s="17" t="s">
        <v>1352</v>
      </c>
      <c r="D1802" s="17" t="s">
        <v>1373</v>
      </c>
      <c r="E1802" s="17" t="s">
        <v>1374</v>
      </c>
      <c r="F1802" s="18">
        <v>0.28000000000000003</v>
      </c>
      <c r="G1802" s="36">
        <v>1</v>
      </c>
      <c r="H1802" s="37">
        <v>123.0018</v>
      </c>
      <c r="I1802" s="37">
        <v>20.344000000000001</v>
      </c>
      <c r="J1802" s="19">
        <v>284</v>
      </c>
      <c r="K1802" s="19">
        <v>80</v>
      </c>
      <c r="L1802" s="18">
        <v>0.16539999999999999</v>
      </c>
      <c r="M1802" s="20">
        <v>0.46533622000000002</v>
      </c>
      <c r="N1802" s="21">
        <v>0.25</v>
      </c>
      <c r="O1802" s="22" t="s">
        <v>385</v>
      </c>
      <c r="P1802" s="22">
        <v>0.46275404570000001</v>
      </c>
      <c r="Q1802" s="22">
        <v>0.27999999999999903</v>
      </c>
      <c r="R1802" s="43"/>
      <c r="S1802" s="42" t="str">
        <f>IF(R1802="","",MAX(R1802,Q1802))</f>
        <v/>
      </c>
      <c r="T1802" s="27">
        <f>IF(A1802="placement",MIN(P1802,IF(S1802="",Q1802,S1802)),"")</f>
        <v>0.27999999999999903</v>
      </c>
      <c r="U1802" s="20">
        <f>IF($A1802="placement",T1802*J1802,"")</f>
        <v>79.519999999999726</v>
      </c>
      <c r="V1802" s="19">
        <f>IF($A1802="placement",U1802,IF($A1802="site",SUMIF($C:$C,$C1802,$U:$U),IF($A1802="user",SUMIF($B:$B,$B1802,$U:$U),SUM($U:$U))))</f>
        <v>79.519999999999726</v>
      </c>
      <c r="W1802" s="18">
        <f>V1802/J1802</f>
        <v>0.27999999999999903</v>
      </c>
    </row>
    <row r="1803" spans="1:23" x14ac:dyDescent="0.3">
      <c r="A1803" s="23" t="s">
        <v>14</v>
      </c>
      <c r="B1803" s="23" t="s">
        <v>1095</v>
      </c>
      <c r="C1803" s="23" t="s">
        <v>1096</v>
      </c>
      <c r="D1803" s="23" t="s">
        <v>1139</v>
      </c>
      <c r="E1803" s="23" t="s">
        <v>1140</v>
      </c>
      <c r="F1803" s="27">
        <v>0.15</v>
      </c>
      <c r="G1803" s="24">
        <v>1</v>
      </c>
      <c r="H1803" s="25">
        <v>278.76389999999998</v>
      </c>
      <c r="I1803" s="25">
        <v>35.648600000000002</v>
      </c>
      <c r="J1803" s="26">
        <v>284</v>
      </c>
      <c r="K1803" s="26">
        <v>43</v>
      </c>
      <c r="L1803" s="27">
        <v>0.12790000000000001</v>
      </c>
      <c r="M1803" s="28">
        <v>0.26513524999999999</v>
      </c>
      <c r="N1803" s="29">
        <v>0.2</v>
      </c>
      <c r="O1803" s="31" t="s">
        <v>42</v>
      </c>
      <c r="P1803" s="31">
        <v>0.24566800959999999</v>
      </c>
      <c r="Q1803" s="31">
        <v>0.149999999999999</v>
      </c>
      <c r="R1803" s="42">
        <v>0.3</v>
      </c>
      <c r="S1803" s="42">
        <f>IF(R1803="","",MAX(R1803,Q1803))</f>
        <v>0.3</v>
      </c>
      <c r="T1803" s="27">
        <f>IF(A1803="placement",MIN(P1803,IF(S1803="",Q1803,S1803)),"")</f>
        <v>0.24566800959999999</v>
      </c>
      <c r="U1803" s="28">
        <f>IF($A1803="placement",T1803*J1803,"")</f>
        <v>69.769714726399997</v>
      </c>
      <c r="V1803" s="26">
        <f>IF($A1803="placement",U1803,IF($A1803="site",SUMIF($C:$C,$C1803,$U:$U),IF($A1803="user",SUMIF($B:$B,$B1803,$U:$U),SUM($U:$U))))</f>
        <v>69.769714726399997</v>
      </c>
      <c r="W1803" s="27">
        <f>V1803/J1803</f>
        <v>0.24566800959999999</v>
      </c>
    </row>
    <row r="1804" spans="1:23" x14ac:dyDescent="0.3">
      <c r="A1804" s="23" t="s">
        <v>14</v>
      </c>
      <c r="B1804" s="23" t="s">
        <v>9695</v>
      </c>
      <c r="C1804" s="23" t="s">
        <v>9696</v>
      </c>
      <c r="D1804" s="23" t="s">
        <v>9697</v>
      </c>
      <c r="E1804" s="23" t="s">
        <v>9698</v>
      </c>
      <c r="F1804" s="27">
        <v>0.33</v>
      </c>
      <c r="G1804" s="24">
        <v>1</v>
      </c>
      <c r="H1804" s="25">
        <v>106.7161</v>
      </c>
      <c r="I1804" s="25">
        <v>9.7126000000000001</v>
      </c>
      <c r="J1804" s="26">
        <v>283</v>
      </c>
      <c r="K1804" s="26">
        <v>93</v>
      </c>
      <c r="L1804" s="27">
        <v>9.0999999999999998E-2</v>
      </c>
      <c r="M1804" s="28">
        <v>0.97188841999999998</v>
      </c>
      <c r="N1804" s="29">
        <v>0.45</v>
      </c>
      <c r="O1804" s="31" t="s">
        <v>12</v>
      </c>
      <c r="P1804" s="31">
        <v>0.53698388620000004</v>
      </c>
      <c r="Q1804" s="31">
        <v>0.32999999999999902</v>
      </c>
      <c r="R1804" s="42"/>
      <c r="S1804" s="42" t="str">
        <f>IF(R1804="","",MAX(R1804,Q1804))</f>
        <v/>
      </c>
      <c r="T1804" s="27">
        <f>IF(A1804="placement",MIN(P1804,IF(S1804="",Q1804,S1804)),"")</f>
        <v>0.32999999999999902</v>
      </c>
      <c r="U1804" s="28">
        <f>IF($A1804="placement",T1804*J1804,"")</f>
        <v>93.389999999999716</v>
      </c>
      <c r="V1804" s="23">
        <f>IF($A1804="placement",U1804,IF($A1804="site",SUMIF($C:$C,$C1804,$U:$U),IF($A1804="user",SUMIF($B:$B,$B1804,$U:$U),SUM($U:$U))))</f>
        <v>93.389999999999716</v>
      </c>
      <c r="W1804" s="27">
        <f>V1804/J1804</f>
        <v>0.32999999999999902</v>
      </c>
    </row>
    <row r="1805" spans="1:23" x14ac:dyDescent="0.3">
      <c r="A1805" s="23" t="s">
        <v>14</v>
      </c>
      <c r="B1805" s="23" t="s">
        <v>6986</v>
      </c>
      <c r="C1805" s="23" t="s">
        <v>6987</v>
      </c>
      <c r="D1805" s="23" t="s">
        <v>7000</v>
      </c>
      <c r="E1805" s="23" t="s">
        <v>7001</v>
      </c>
      <c r="F1805" s="27">
        <v>0.25</v>
      </c>
      <c r="G1805" s="24">
        <v>1</v>
      </c>
      <c r="H1805" s="25">
        <v>405.35070000000002</v>
      </c>
      <c r="I1805" s="25">
        <v>18.933800000000002</v>
      </c>
      <c r="J1805" s="26">
        <v>283</v>
      </c>
      <c r="K1805" s="26">
        <v>71</v>
      </c>
      <c r="L1805" s="27">
        <v>4.6699999999999998E-2</v>
      </c>
      <c r="M1805" s="28">
        <v>0.49752331999999999</v>
      </c>
      <c r="N1805" s="29">
        <v>0.21</v>
      </c>
      <c r="O1805" s="31" t="s">
        <v>12</v>
      </c>
      <c r="P1805" s="31">
        <v>0.57790923569999997</v>
      </c>
      <c r="Q1805" s="31">
        <v>0.25</v>
      </c>
      <c r="R1805" s="42"/>
      <c r="S1805" s="42" t="str">
        <f>IF(R1805="","",MAX(R1805,Q1805))</f>
        <v/>
      </c>
      <c r="T1805" s="27">
        <f>IF(A1805="placement",MIN(P1805,IF(S1805="",Q1805,S1805)),"")</f>
        <v>0.25</v>
      </c>
      <c r="U1805" s="28">
        <f>IF($A1805="placement",T1805*J1805,"")</f>
        <v>70.75</v>
      </c>
      <c r="V1805" s="26">
        <f>IF($A1805="placement",U1805,IF($A1805="site",SUMIF($C:$C,$C1805,$U:$U),IF($A1805="user",SUMIF($B:$B,$B1805,$U:$U),SUM($U:$U))))</f>
        <v>70.75</v>
      </c>
      <c r="W1805" s="27">
        <f>V1805/J1805</f>
        <v>0.25</v>
      </c>
    </row>
    <row r="1806" spans="1:23" x14ac:dyDescent="0.3">
      <c r="A1806" s="17" t="s">
        <v>14</v>
      </c>
      <c r="B1806" s="17" t="s">
        <v>277</v>
      </c>
      <c r="C1806" s="17" t="s">
        <v>279</v>
      </c>
      <c r="D1806" s="17" t="s">
        <v>381</v>
      </c>
      <c r="E1806" s="17" t="s">
        <v>382</v>
      </c>
      <c r="F1806" s="18">
        <v>0.25</v>
      </c>
      <c r="G1806" s="36">
        <v>1</v>
      </c>
      <c r="H1806" s="37">
        <v>61.777000000000001</v>
      </c>
      <c r="I1806" s="37">
        <v>3.9144999999999999</v>
      </c>
      <c r="J1806" s="19">
        <v>283</v>
      </c>
      <c r="K1806" s="19">
        <v>48</v>
      </c>
      <c r="L1806" s="18">
        <v>6.3399999999999998E-2</v>
      </c>
      <c r="M1806" s="20">
        <v>2.4070835499999998</v>
      </c>
      <c r="N1806" s="21">
        <v>2</v>
      </c>
      <c r="O1806" s="22" t="s">
        <v>12</v>
      </c>
      <c r="P1806" s="22">
        <v>0.16911899599999999</v>
      </c>
      <c r="Q1806" s="22">
        <v>0.169118995962563</v>
      </c>
      <c r="R1806" s="43"/>
      <c r="S1806" s="42" t="str">
        <f>IF(R1806="","",MAX(R1806,Q1806))</f>
        <v/>
      </c>
      <c r="T1806" s="27">
        <f>IF(A1806="placement",MIN(P1806,IF(S1806="",Q1806,S1806)),"")</f>
        <v>0.169118995962563</v>
      </c>
      <c r="U1806" s="20">
        <f>IF($A1806="placement",T1806*J1806,"")</f>
        <v>47.860675857405326</v>
      </c>
      <c r="V1806" s="19">
        <f>IF($A1806="placement",U1806,IF($A1806="site",SUMIF($C:$C,$C1806,$U:$U),IF($A1806="user",SUMIF($B:$B,$B1806,$U:$U),SUM($U:$U))))</f>
        <v>47.860675857405326</v>
      </c>
      <c r="W1806" s="18">
        <f>V1806/J1806</f>
        <v>0.169118995962563</v>
      </c>
    </row>
    <row r="1807" spans="1:23" x14ac:dyDescent="0.3">
      <c r="A1807" s="23" t="s">
        <v>14</v>
      </c>
      <c r="B1807" s="23" t="s">
        <v>7975</v>
      </c>
      <c r="C1807" s="23" t="s">
        <v>7977</v>
      </c>
      <c r="D1807" s="23" t="s">
        <v>7978</v>
      </c>
      <c r="E1807" s="23" t="s">
        <v>7976</v>
      </c>
      <c r="F1807" s="27">
        <v>0.33</v>
      </c>
      <c r="G1807" s="24">
        <v>0</v>
      </c>
      <c r="H1807" s="25">
        <v>19.4056</v>
      </c>
      <c r="I1807" s="25">
        <v>2.0041000000000002</v>
      </c>
      <c r="J1807" s="26">
        <v>283</v>
      </c>
      <c r="K1807" s="26">
        <v>43</v>
      </c>
      <c r="L1807" s="27">
        <v>0.1033</v>
      </c>
      <c r="M1807" s="28">
        <v>4.7070568100000001</v>
      </c>
      <c r="N1807" s="29">
        <v>4</v>
      </c>
      <c r="O1807" s="31" t="s">
        <v>42</v>
      </c>
      <c r="P1807" s="31">
        <v>0.15021208350000001</v>
      </c>
      <c r="Q1807" s="31">
        <v>0.150212083537138</v>
      </c>
      <c r="R1807" s="42"/>
      <c r="S1807" s="42" t="str">
        <f>IF(R1807="","",MAX(R1807,Q1807))</f>
        <v/>
      </c>
      <c r="T1807" s="27">
        <f>IF(A1807="placement",MIN(P1807,IF(S1807="",Q1807,S1807)),"")</f>
        <v>0.15021208350000001</v>
      </c>
      <c r="U1807" s="28">
        <f>IF($A1807="placement",T1807*J1807,"")</f>
        <v>42.510019630500004</v>
      </c>
      <c r="V1807" s="26">
        <f>IF($A1807="placement",U1807,IF($A1807="site",SUMIF($C:$C,$C1807,$U:$U),IF($A1807="user",SUMIF($B:$B,$B1807,$U:$U),SUM($U:$U))))</f>
        <v>42.510019630500004</v>
      </c>
      <c r="W1807" s="27">
        <f>V1807/J1807</f>
        <v>0.15021208350000001</v>
      </c>
    </row>
    <row r="1808" spans="1:23" x14ac:dyDescent="0.3">
      <c r="A1808" s="23" t="s">
        <v>14</v>
      </c>
      <c r="B1808" s="23" t="s">
        <v>7032</v>
      </c>
      <c r="C1808" s="23" t="s">
        <v>7034</v>
      </c>
      <c r="D1808" s="23" t="s">
        <v>7066</v>
      </c>
      <c r="E1808" s="23" t="s">
        <v>7033</v>
      </c>
      <c r="F1808" s="27">
        <v>0.3</v>
      </c>
      <c r="G1808" s="24">
        <v>1</v>
      </c>
      <c r="H1808" s="25">
        <v>387.43900000000002</v>
      </c>
      <c r="I1808" s="25">
        <v>12.666600000000001</v>
      </c>
      <c r="J1808" s="26">
        <v>281</v>
      </c>
      <c r="K1808" s="26">
        <v>84</v>
      </c>
      <c r="L1808" s="27">
        <v>3.27E-2</v>
      </c>
      <c r="M1808" s="28">
        <v>0.74027282000000005</v>
      </c>
      <c r="N1808" s="29">
        <v>0.4</v>
      </c>
      <c r="O1808" s="31" t="s">
        <v>12</v>
      </c>
      <c r="P1808" s="31">
        <v>0.45965867020000001</v>
      </c>
      <c r="Q1808" s="31">
        <v>0.29999999999999899</v>
      </c>
      <c r="R1808" s="42"/>
      <c r="S1808" s="42" t="str">
        <f>IF(R1808="","",MAX(R1808,Q1808))</f>
        <v/>
      </c>
      <c r="T1808" s="27">
        <f>IF(A1808="placement",MIN(P1808,IF(S1808="",Q1808,S1808)),"")</f>
        <v>0.29999999999999899</v>
      </c>
      <c r="U1808" s="28">
        <f>IF($A1808="placement",T1808*J1808,"")</f>
        <v>84.299999999999713</v>
      </c>
      <c r="V1808" s="26">
        <f>IF($A1808="placement",U1808,IF($A1808="site",SUMIF($C:$C,$C1808,$U:$U),IF($A1808="user",SUMIF($B:$B,$B1808,$U:$U),SUM($U:$U))))</f>
        <v>84.299999999999713</v>
      </c>
      <c r="W1808" s="27">
        <f>V1808/J1808</f>
        <v>0.29999999999999899</v>
      </c>
    </row>
    <row r="1809" spans="1:23" x14ac:dyDescent="0.3">
      <c r="A1809" s="23" t="s">
        <v>14</v>
      </c>
      <c r="B1809" s="23" t="s">
        <v>7032</v>
      </c>
      <c r="C1809" s="23" t="s">
        <v>7034</v>
      </c>
      <c r="D1809" s="23" t="s">
        <v>7064</v>
      </c>
      <c r="E1809" s="23" t="s">
        <v>7065</v>
      </c>
      <c r="F1809" s="27">
        <v>0.25</v>
      </c>
      <c r="G1809" s="24">
        <v>1</v>
      </c>
      <c r="H1809" s="25">
        <v>268.4991</v>
      </c>
      <c r="I1809" s="25">
        <v>9.5185999999999993</v>
      </c>
      <c r="J1809" s="26">
        <v>281</v>
      </c>
      <c r="K1809" s="26">
        <v>70</v>
      </c>
      <c r="L1809" s="27">
        <v>3.5499999999999997E-2</v>
      </c>
      <c r="M1809" s="28">
        <v>0.98455349999999997</v>
      </c>
      <c r="N1809" s="29">
        <v>0.5</v>
      </c>
      <c r="O1809" s="31" t="s">
        <v>12</v>
      </c>
      <c r="P1809" s="31">
        <v>0.49215558349999999</v>
      </c>
      <c r="Q1809" s="31">
        <v>0.25</v>
      </c>
      <c r="R1809" s="42"/>
      <c r="S1809" s="42" t="str">
        <f>IF(R1809="","",MAX(R1809,Q1809))</f>
        <v/>
      </c>
      <c r="T1809" s="27">
        <f>IF(A1809="placement",MIN(P1809,IF(S1809="",Q1809,S1809)),"")</f>
        <v>0.25</v>
      </c>
      <c r="U1809" s="28">
        <f>IF($A1809="placement",T1809*J1809,"")</f>
        <v>70.25</v>
      </c>
      <c r="V1809" s="26">
        <f>IF($A1809="placement",U1809,IF($A1809="site",SUMIF($C:$C,$C1809,$U:$U),IF($A1809="user",SUMIF($B:$B,$B1809,$U:$U),SUM($U:$U))))</f>
        <v>70.25</v>
      </c>
      <c r="W1809" s="27">
        <f>V1809/J1809</f>
        <v>0.25</v>
      </c>
    </row>
    <row r="1810" spans="1:23" x14ac:dyDescent="0.3">
      <c r="A1810" s="23" t="s">
        <v>14</v>
      </c>
      <c r="B1810" s="23" t="s">
        <v>8463</v>
      </c>
      <c r="C1810" s="23" t="s">
        <v>8465</v>
      </c>
      <c r="D1810" s="32" t="s">
        <v>8474</v>
      </c>
      <c r="E1810" s="23" t="s">
        <v>8475</v>
      </c>
      <c r="F1810" s="27">
        <v>0.25</v>
      </c>
      <c r="G1810" s="24">
        <v>0</v>
      </c>
      <c r="H1810" s="25">
        <v>19.906400000000001</v>
      </c>
      <c r="I1810" s="25">
        <v>3.2086000000000001</v>
      </c>
      <c r="J1810" s="26">
        <v>281</v>
      </c>
      <c r="K1810" s="26">
        <v>64</v>
      </c>
      <c r="L1810" s="27">
        <v>0.16120000000000001</v>
      </c>
      <c r="M1810" s="28">
        <v>2.91751965</v>
      </c>
      <c r="N1810" s="29">
        <v>2.25</v>
      </c>
      <c r="O1810" s="31" t="s">
        <v>12</v>
      </c>
      <c r="P1810" s="31">
        <v>0.2287969668</v>
      </c>
      <c r="Q1810" s="31">
        <v>0.22879696683679501</v>
      </c>
      <c r="R1810" s="42"/>
      <c r="S1810" s="42" t="str">
        <f>IF(R1810="","",MAX(R1810,Q1810))</f>
        <v/>
      </c>
      <c r="T1810" s="27">
        <f>IF(A1810="placement",MIN(P1810,IF(S1810="",Q1810,S1810)),"")</f>
        <v>0.2287969668</v>
      </c>
      <c r="U1810" s="28">
        <f>IF($A1810="placement",T1810*J1810,"")</f>
        <v>64.291947670799999</v>
      </c>
      <c r="V1810" s="26">
        <f>IF($A1810="placement",U1810,IF($A1810="site",SUMIF($C:$C,$C1810,$U:$U),IF($A1810="user",SUMIF($B:$B,$B1810,$U:$U),SUM($U:$U))))</f>
        <v>64.291947670799999</v>
      </c>
      <c r="W1810" s="27">
        <f>V1810/J1810</f>
        <v>0.2287969668</v>
      </c>
    </row>
    <row r="1811" spans="1:23" x14ac:dyDescent="0.3">
      <c r="A1811" s="23" t="s">
        <v>14</v>
      </c>
      <c r="B1811" s="23" t="s">
        <v>2294</v>
      </c>
      <c r="C1811" s="23" t="s">
        <v>2295</v>
      </c>
      <c r="D1811" s="23" t="s">
        <v>2346</v>
      </c>
      <c r="E1811" s="23" t="s">
        <v>2347</v>
      </c>
      <c r="F1811" s="27">
        <v>0.15</v>
      </c>
      <c r="G1811" s="24">
        <v>0</v>
      </c>
      <c r="H1811" s="25">
        <v>39.3474</v>
      </c>
      <c r="I1811" s="25">
        <v>5.7843999999999998</v>
      </c>
      <c r="J1811" s="26">
        <v>281</v>
      </c>
      <c r="K1811" s="26">
        <v>42</v>
      </c>
      <c r="L1811" s="27">
        <v>0.14699999999999999</v>
      </c>
      <c r="M1811" s="28">
        <v>1.6207381999999999</v>
      </c>
      <c r="N1811" s="29">
        <v>1.3</v>
      </c>
      <c r="O1811" s="31" t="s">
        <v>42</v>
      </c>
      <c r="P1811" s="31">
        <v>0.19789636490000001</v>
      </c>
      <c r="Q1811" s="31">
        <v>0.15</v>
      </c>
      <c r="R1811" s="42">
        <v>0.3</v>
      </c>
      <c r="S1811" s="42">
        <f>IF(R1811="","",MAX(R1811,Q1811))</f>
        <v>0.3</v>
      </c>
      <c r="T1811" s="27">
        <f>IF(A1811="placement",MIN(P1811,IF(S1811="",Q1811,S1811)),"")</f>
        <v>0.19789636490000001</v>
      </c>
      <c r="U1811" s="28">
        <f>IF($A1811="placement",T1811*J1811,"")</f>
        <v>55.608878536900001</v>
      </c>
      <c r="V1811" s="26">
        <f>IF($A1811="placement",U1811,IF($A1811="site",SUMIF($C:$C,$C1811,$U:$U),IF($A1811="user",SUMIF($B:$B,$B1811,$U:$U),SUM($U:$U))))</f>
        <v>55.608878536900001</v>
      </c>
      <c r="W1811" s="27">
        <f>V1811/J1811</f>
        <v>0.19789636490000001</v>
      </c>
    </row>
    <row r="1812" spans="1:23" x14ac:dyDescent="0.3">
      <c r="A1812" s="23" t="s">
        <v>14</v>
      </c>
      <c r="B1812" s="23" t="s">
        <v>5211</v>
      </c>
      <c r="C1812" s="23" t="s">
        <v>5213</v>
      </c>
      <c r="D1812" s="23" t="s">
        <v>5238</v>
      </c>
      <c r="E1812" s="23" t="s">
        <v>5239</v>
      </c>
      <c r="F1812" s="27">
        <v>0.33</v>
      </c>
      <c r="G1812" s="24">
        <v>0</v>
      </c>
      <c r="H1812" s="25">
        <v>28.786200000000001</v>
      </c>
      <c r="I1812" s="25">
        <v>8.6761999999999997</v>
      </c>
      <c r="J1812" s="26">
        <v>280</v>
      </c>
      <c r="K1812" s="26">
        <v>75</v>
      </c>
      <c r="L1812" s="27">
        <v>0.3014</v>
      </c>
      <c r="M1812" s="28">
        <v>1.07678052</v>
      </c>
      <c r="N1812" s="29">
        <v>0.8</v>
      </c>
      <c r="O1812" s="31" t="s">
        <v>42</v>
      </c>
      <c r="P1812" s="31">
        <v>0.25704451220000002</v>
      </c>
      <c r="Q1812" s="31">
        <v>0.25704451221889801</v>
      </c>
      <c r="R1812" s="42"/>
      <c r="S1812" s="42" t="str">
        <f>IF(R1812="","",MAX(R1812,Q1812))</f>
        <v/>
      </c>
      <c r="T1812" s="27">
        <f>IF(A1812="placement",MIN(P1812,IF(S1812="",Q1812,S1812)),"")</f>
        <v>0.25704451220000002</v>
      </c>
      <c r="U1812" s="28">
        <f>IF($A1812="placement",T1812*J1812,"")</f>
        <v>71.972463416000011</v>
      </c>
      <c r="V1812" s="26">
        <f>IF($A1812="placement",U1812,IF($A1812="site",SUMIF($C:$C,$C1812,$U:$U),IF($A1812="user",SUMIF($B:$B,$B1812,$U:$U),SUM($U:$U))))</f>
        <v>71.972463416000011</v>
      </c>
      <c r="W1812" s="27">
        <f>V1812/J1812</f>
        <v>0.25704451220000002</v>
      </c>
    </row>
    <row r="1813" spans="1:23" x14ac:dyDescent="0.3">
      <c r="A1813" s="23" t="s">
        <v>14</v>
      </c>
      <c r="B1813" s="23" t="s">
        <v>6638</v>
      </c>
      <c r="C1813" s="23" t="s">
        <v>6639</v>
      </c>
      <c r="D1813" s="23" t="s">
        <v>10300</v>
      </c>
      <c r="E1813" s="23" t="s">
        <v>10301</v>
      </c>
      <c r="F1813" s="27">
        <v>0.25</v>
      </c>
      <c r="G1813" s="24">
        <v>0</v>
      </c>
      <c r="H1813" s="25">
        <v>20.654699999999998</v>
      </c>
      <c r="I1813" s="25">
        <v>9.2841000000000005</v>
      </c>
      <c r="J1813" s="26">
        <v>280</v>
      </c>
      <c r="K1813" s="26">
        <v>70</v>
      </c>
      <c r="L1813" s="27">
        <v>0.44950000000000001</v>
      </c>
      <c r="M1813" s="28">
        <v>1.0050101199999999</v>
      </c>
      <c r="N1813" s="29">
        <v>0.7</v>
      </c>
      <c r="O1813" s="31" t="s">
        <v>42</v>
      </c>
      <c r="P1813" s="31">
        <v>0.30348959869999997</v>
      </c>
      <c r="Q1813" s="31">
        <v>0.25</v>
      </c>
      <c r="R1813" s="42"/>
      <c r="S1813" s="42" t="str">
        <f>IF(R1813="","",MAX(R1813,Q1813))</f>
        <v/>
      </c>
      <c r="T1813" s="27">
        <f>IF(A1813="placement",MIN(P1813,IF(S1813="",Q1813,S1813)),"")</f>
        <v>0.25</v>
      </c>
      <c r="U1813" s="28">
        <f>IF($A1813="placement",T1813*J1813,"")</f>
        <v>70</v>
      </c>
      <c r="V1813" s="26">
        <f>IF($A1813="placement",U1813,IF($A1813="site",SUMIF($C:$C,$C1813,$U:$U),IF($A1813="user",SUMIF($B:$B,$B1813,$U:$U),SUM($U:$U))))</f>
        <v>70</v>
      </c>
      <c r="W1813" s="27">
        <f>V1813/J1813</f>
        <v>0.25</v>
      </c>
    </row>
    <row r="1814" spans="1:23" x14ac:dyDescent="0.3">
      <c r="A1814" s="23" t="s">
        <v>14</v>
      </c>
      <c r="B1814" s="23" t="s">
        <v>4271</v>
      </c>
      <c r="C1814" s="23" t="s">
        <v>4272</v>
      </c>
      <c r="D1814" s="23" t="s">
        <v>4275</v>
      </c>
      <c r="E1814" s="23" t="s">
        <v>4276</v>
      </c>
      <c r="F1814" s="27">
        <v>0.2</v>
      </c>
      <c r="G1814" s="24">
        <v>0</v>
      </c>
      <c r="H1814" s="25">
        <v>17.802600000000002</v>
      </c>
      <c r="I1814" s="25">
        <v>12.4001</v>
      </c>
      <c r="J1814" s="26">
        <v>280</v>
      </c>
      <c r="K1814" s="26">
        <v>56</v>
      </c>
      <c r="L1814" s="27">
        <v>0.69650000000000001</v>
      </c>
      <c r="M1814" s="28">
        <v>0.75144095</v>
      </c>
      <c r="N1814" s="29">
        <v>0.3</v>
      </c>
      <c r="O1814" s="31" t="s">
        <v>42</v>
      </c>
      <c r="P1814" s="31">
        <v>0.60076703190000003</v>
      </c>
      <c r="Q1814" s="31">
        <v>0.2</v>
      </c>
      <c r="R1814" s="42"/>
      <c r="S1814" s="42" t="str">
        <f>IF(R1814="","",MAX(R1814,Q1814))</f>
        <v/>
      </c>
      <c r="T1814" s="27">
        <f>IF(A1814="placement",MIN(P1814,IF(S1814="",Q1814,S1814)),"")</f>
        <v>0.2</v>
      </c>
      <c r="U1814" s="28">
        <f>IF($A1814="placement",T1814*J1814,"")</f>
        <v>56</v>
      </c>
      <c r="V1814" s="26">
        <f>IF($A1814="placement",U1814,IF($A1814="site",SUMIF($C:$C,$C1814,$U:$U),IF($A1814="user",SUMIF($B:$B,$B1814,$U:$U),SUM($U:$U))))</f>
        <v>56</v>
      </c>
      <c r="W1814" s="27">
        <f>V1814/J1814</f>
        <v>0.2</v>
      </c>
    </row>
    <row r="1815" spans="1:23" x14ac:dyDescent="0.3">
      <c r="A1815" s="23" t="s">
        <v>14</v>
      </c>
      <c r="B1815" s="23" t="s">
        <v>2439</v>
      </c>
      <c r="C1815" s="23" t="s">
        <v>2441</v>
      </c>
      <c r="D1815" s="23" t="s">
        <v>2442</v>
      </c>
      <c r="E1815" s="23" t="s">
        <v>2443</v>
      </c>
      <c r="F1815" s="27">
        <v>0.15</v>
      </c>
      <c r="G1815" s="24">
        <v>1</v>
      </c>
      <c r="H1815" s="25">
        <v>103.6126</v>
      </c>
      <c r="I1815" s="25">
        <v>16.147099999999998</v>
      </c>
      <c r="J1815" s="26">
        <v>280</v>
      </c>
      <c r="K1815" s="26">
        <v>42</v>
      </c>
      <c r="L1815" s="27">
        <v>0.15579999999999999</v>
      </c>
      <c r="M1815" s="28">
        <v>0.57805351999999999</v>
      </c>
      <c r="N1815" s="29">
        <v>0.26</v>
      </c>
      <c r="O1815" s="31" t="s">
        <v>70</v>
      </c>
      <c r="P1815" s="31">
        <v>0.55021465599999997</v>
      </c>
      <c r="Q1815" s="31">
        <v>0.15</v>
      </c>
      <c r="R1815" s="42"/>
      <c r="S1815" s="42" t="str">
        <f>IF(R1815="","",MAX(R1815,Q1815))</f>
        <v/>
      </c>
      <c r="T1815" s="27">
        <f>IF(A1815="placement",MIN(P1815,IF(S1815="",Q1815,S1815)),"")</f>
        <v>0.15</v>
      </c>
      <c r="U1815" s="28">
        <f>IF($A1815="placement",T1815*J1815,"")</f>
        <v>42</v>
      </c>
      <c r="V1815" s="26">
        <f>IF($A1815="placement",U1815,IF($A1815="site",SUMIF($C:$C,$C1815,$U:$U),IF($A1815="user",SUMIF($B:$B,$B1815,$U:$U),SUM($U:$U))))</f>
        <v>42</v>
      </c>
      <c r="W1815" s="27">
        <f>V1815/J1815</f>
        <v>0.15</v>
      </c>
    </row>
    <row r="1816" spans="1:23" x14ac:dyDescent="0.3">
      <c r="A1816" s="23" t="s">
        <v>14</v>
      </c>
      <c r="B1816" s="23" t="s">
        <v>3850</v>
      </c>
      <c r="C1816" s="23" t="s">
        <v>10155</v>
      </c>
      <c r="D1816" s="23" t="s">
        <v>3870</v>
      </c>
      <c r="E1816" s="23" t="s">
        <v>3871</v>
      </c>
      <c r="F1816" s="27">
        <v>0.25</v>
      </c>
      <c r="G1816" s="24">
        <v>1</v>
      </c>
      <c r="H1816" s="25">
        <v>425.8981</v>
      </c>
      <c r="I1816" s="25">
        <v>8.9159000000000006</v>
      </c>
      <c r="J1816" s="26">
        <v>280</v>
      </c>
      <c r="K1816" s="26">
        <v>39</v>
      </c>
      <c r="L1816" s="27">
        <v>2.0899999999999998E-2</v>
      </c>
      <c r="M1816" s="28">
        <v>1.04555928</v>
      </c>
      <c r="N1816" s="29">
        <v>0.9</v>
      </c>
      <c r="O1816" s="31" t="s">
        <v>42</v>
      </c>
      <c r="P1816" s="31">
        <v>0.1392166658</v>
      </c>
      <c r="Q1816" s="31">
        <v>0.13921666584935199</v>
      </c>
      <c r="R1816" s="42"/>
      <c r="S1816" s="42" t="str">
        <f>IF(R1816="","",MAX(R1816,Q1816))</f>
        <v/>
      </c>
      <c r="T1816" s="27">
        <f>IF(A1816="placement",MIN(P1816,IF(S1816="",Q1816,S1816)),"")</f>
        <v>0.1392166658</v>
      </c>
      <c r="U1816" s="28">
        <f>IF($A1816="placement",T1816*J1816,"")</f>
        <v>38.980666423999999</v>
      </c>
      <c r="V1816" s="26">
        <f>IF($A1816="placement",U1816,IF($A1816="site",SUMIF($C:$C,$C1816,$U:$U),IF($A1816="user",SUMIF($B:$B,$B1816,$U:$U),SUM($U:$U))))</f>
        <v>38.980666423999999</v>
      </c>
      <c r="W1816" s="27">
        <f>V1816/J1816</f>
        <v>0.1392166658</v>
      </c>
    </row>
    <row r="1817" spans="1:23" x14ac:dyDescent="0.3">
      <c r="A1817" s="11" t="s">
        <v>14</v>
      </c>
      <c r="B1817" s="11" t="s">
        <v>8209</v>
      </c>
      <c r="C1817" s="11" t="s">
        <v>8211</v>
      </c>
      <c r="D1817" s="11" t="s">
        <v>8230</v>
      </c>
      <c r="E1817" s="11" t="s">
        <v>8231</v>
      </c>
      <c r="F1817" s="12">
        <v>0.25</v>
      </c>
      <c r="G1817" s="33">
        <v>0</v>
      </c>
      <c r="H1817" s="34">
        <v>190.9324</v>
      </c>
      <c r="I1817" s="34">
        <v>24.756900000000002</v>
      </c>
      <c r="J1817" s="13">
        <v>280</v>
      </c>
      <c r="K1817" s="13">
        <v>20</v>
      </c>
      <c r="L1817" s="12">
        <v>0.12970000000000001</v>
      </c>
      <c r="M1817" s="14">
        <v>0.37695731999999998</v>
      </c>
      <c r="N1817" s="15">
        <v>0.35</v>
      </c>
      <c r="O1817" s="16" t="s">
        <v>42</v>
      </c>
      <c r="P1817" s="16">
        <v>7.1512928599999998E-2</v>
      </c>
      <c r="Q1817" s="16">
        <v>7.1512928629434397E-2</v>
      </c>
      <c r="R1817" s="44"/>
      <c r="S1817" s="42" t="str">
        <f>IF(R1817="","",MAX(R1817,Q1817))</f>
        <v/>
      </c>
      <c r="T1817" s="27">
        <f>IF(A1817="placement",MIN(P1817,IF(S1817="",Q1817,S1817)),"")</f>
        <v>7.1512928599999998E-2</v>
      </c>
      <c r="U1817" s="14">
        <f>IF($A1817="placement",T1817*J1817,"")</f>
        <v>20.023620007999998</v>
      </c>
      <c r="V1817" s="11">
        <f>IF($A1817="placement",U1817,IF($A1817="site",SUMIF($C:$C,$C1817,$U:$U),IF($A1817="user",SUMIF($B:$B,$B1817,$U:$U),SUM($U:$U))))</f>
        <v>20.023620007999998</v>
      </c>
      <c r="W1817" s="12">
        <f>V1817/J1817</f>
        <v>7.1512928599999998E-2</v>
      </c>
    </row>
    <row r="1818" spans="1:23" x14ac:dyDescent="0.3">
      <c r="A1818" s="17" t="s">
        <v>14</v>
      </c>
      <c r="B1818" s="17" t="s">
        <v>1095</v>
      </c>
      <c r="C1818" s="17" t="s">
        <v>1096</v>
      </c>
      <c r="D1818" s="17" t="s">
        <v>1119</v>
      </c>
      <c r="E1818" s="17" t="s">
        <v>1120</v>
      </c>
      <c r="F1818" s="18">
        <v>0.05</v>
      </c>
      <c r="G1818" s="36">
        <v>1</v>
      </c>
      <c r="H1818" s="37">
        <v>302.78910000000002</v>
      </c>
      <c r="I1818" s="37">
        <v>53.662799999999997</v>
      </c>
      <c r="J1818" s="19">
        <v>279</v>
      </c>
      <c r="K1818" s="19">
        <v>14</v>
      </c>
      <c r="L1818" s="18">
        <v>0.1772</v>
      </c>
      <c r="M1818" s="20">
        <v>0.17303092</v>
      </c>
      <c r="N1818" s="21">
        <v>0.1</v>
      </c>
      <c r="O1818" s="22" t="s">
        <v>70</v>
      </c>
      <c r="P1818" s="22">
        <v>0.422068626</v>
      </c>
      <c r="Q1818" s="22">
        <v>0.05</v>
      </c>
      <c r="R1818" s="43"/>
      <c r="S1818" s="42" t="str">
        <f>IF(R1818="","",MAX(R1818,Q1818))</f>
        <v/>
      </c>
      <c r="T1818" s="27">
        <f>IF(A1818="placement",MIN(P1818,IF(S1818="",Q1818,S1818)),"")</f>
        <v>0.05</v>
      </c>
      <c r="U1818" s="20">
        <f>IF($A1818="placement",T1818*J1818,"")</f>
        <v>13.950000000000001</v>
      </c>
      <c r="V1818" s="19">
        <f>IF($A1818="placement",U1818,IF($A1818="site",SUMIF($C:$C,$C1818,$U:$U),IF($A1818="user",SUMIF($B:$B,$B1818,$U:$U),SUM($U:$U))))</f>
        <v>13.950000000000001</v>
      </c>
      <c r="W1818" s="18">
        <f>V1818/J1818</f>
        <v>0.05</v>
      </c>
    </row>
    <row r="1819" spans="1:23" x14ac:dyDescent="0.3">
      <c r="A1819" s="23" t="s">
        <v>14</v>
      </c>
      <c r="B1819" s="23" t="s">
        <v>8745</v>
      </c>
      <c r="C1819" s="23" t="s">
        <v>8747</v>
      </c>
      <c r="D1819" s="23" t="s">
        <v>8752</v>
      </c>
      <c r="E1819" s="23" t="s">
        <v>8746</v>
      </c>
      <c r="F1819" s="27">
        <v>0.25</v>
      </c>
      <c r="G1819" s="24">
        <v>1</v>
      </c>
      <c r="H1819" s="25">
        <v>116.1413</v>
      </c>
      <c r="I1819" s="25">
        <v>17.304600000000001</v>
      </c>
      <c r="J1819" s="26">
        <v>278</v>
      </c>
      <c r="K1819" s="26">
        <v>70</v>
      </c>
      <c r="L1819" s="27">
        <v>0.14899999999999999</v>
      </c>
      <c r="M1819" s="28">
        <v>0.53551771999999997</v>
      </c>
      <c r="N1819" s="29">
        <v>0.3</v>
      </c>
      <c r="O1819" s="31" t="s">
        <v>12</v>
      </c>
      <c r="P1819" s="31">
        <v>0.43979444600000001</v>
      </c>
      <c r="Q1819" s="31">
        <v>0.25</v>
      </c>
      <c r="R1819" s="42"/>
      <c r="S1819" s="42" t="str">
        <f>IF(R1819="","",MAX(R1819,Q1819))</f>
        <v/>
      </c>
      <c r="T1819" s="27">
        <f>IF(A1819="placement",MIN(P1819,IF(S1819="",Q1819,S1819)),"")</f>
        <v>0.25</v>
      </c>
      <c r="U1819" s="28">
        <f>IF($A1819="placement",T1819*J1819,"")</f>
        <v>69.5</v>
      </c>
      <c r="V1819" s="26">
        <f>IF($A1819="placement",U1819,IF($A1819="site",SUMIF($C:$C,$C1819,$U:$U),IF($A1819="user",SUMIF($B:$B,$B1819,$U:$U),SUM($U:$U))))</f>
        <v>69.5</v>
      </c>
      <c r="W1819" s="27">
        <f>V1819/J1819</f>
        <v>0.25</v>
      </c>
    </row>
    <row r="1820" spans="1:23" x14ac:dyDescent="0.3">
      <c r="A1820" s="11" t="s">
        <v>14</v>
      </c>
      <c r="B1820" s="11" t="s">
        <v>1708</v>
      </c>
      <c r="C1820" s="11" t="s">
        <v>1709</v>
      </c>
      <c r="D1820" s="11" t="s">
        <v>2086</v>
      </c>
      <c r="E1820" s="11" t="s">
        <v>2087</v>
      </c>
      <c r="F1820" s="12">
        <v>0.15</v>
      </c>
      <c r="G1820" s="33">
        <v>0</v>
      </c>
      <c r="H1820" s="34">
        <v>6.3483999999999998</v>
      </c>
      <c r="I1820" s="34">
        <v>3.8132999999999999</v>
      </c>
      <c r="J1820" s="13">
        <v>278</v>
      </c>
      <c r="K1820" s="13">
        <v>42</v>
      </c>
      <c r="L1820" s="12">
        <v>0.60070000000000001</v>
      </c>
      <c r="M1820" s="14">
        <v>2.42792305</v>
      </c>
      <c r="N1820" s="15">
        <v>1.55</v>
      </c>
      <c r="O1820" s="16" t="s">
        <v>42</v>
      </c>
      <c r="P1820" s="16">
        <v>0.36159426500000003</v>
      </c>
      <c r="Q1820" s="16">
        <v>0.15</v>
      </c>
      <c r="R1820" s="44"/>
      <c r="S1820" s="42" t="str">
        <f>IF(R1820="","",MAX(R1820,Q1820))</f>
        <v/>
      </c>
      <c r="T1820" s="27">
        <f>IF(A1820="placement",MIN(P1820,IF(S1820="",Q1820,S1820)),"")</f>
        <v>0.15</v>
      </c>
      <c r="U1820" s="14">
        <f>IF($A1820="placement",T1820*J1820,"")</f>
        <v>41.699999999999996</v>
      </c>
      <c r="V1820" s="13">
        <f>IF($A1820="placement",U1820,IF($A1820="site",SUMIF($C:$C,$C1820,$U:$U),IF($A1820="user",SUMIF($B:$B,$B1820,$U:$U),SUM($U:$U))))</f>
        <v>41.699999999999996</v>
      </c>
      <c r="W1820" s="12">
        <f>V1820/J1820</f>
        <v>0.15</v>
      </c>
    </row>
    <row r="1821" spans="1:23" x14ac:dyDescent="0.3">
      <c r="A1821" s="17" t="s">
        <v>14</v>
      </c>
      <c r="B1821" s="17" t="s">
        <v>3053</v>
      </c>
      <c r="C1821" s="17" t="s">
        <v>3055</v>
      </c>
      <c r="D1821" s="38" t="s">
        <v>3056</v>
      </c>
      <c r="E1821" s="17" t="s">
        <v>3057</v>
      </c>
      <c r="F1821" s="18">
        <v>0.15</v>
      </c>
      <c r="G1821" s="36">
        <v>1</v>
      </c>
      <c r="H1821" s="37">
        <v>65.016400000000004</v>
      </c>
      <c r="I1821" s="37">
        <v>29.583600000000001</v>
      </c>
      <c r="J1821" s="19">
        <v>278</v>
      </c>
      <c r="K1821" s="19">
        <v>42</v>
      </c>
      <c r="L1821" s="18">
        <v>0.45500000000000002</v>
      </c>
      <c r="M1821" s="20">
        <v>0.31268751</v>
      </c>
      <c r="N1821" s="21">
        <v>0.15</v>
      </c>
      <c r="O1821" s="22" t="s">
        <v>42</v>
      </c>
      <c r="P1821" s="22">
        <v>0.5202878474</v>
      </c>
      <c r="Q1821" s="22">
        <v>0.15</v>
      </c>
      <c r="R1821" s="43"/>
      <c r="S1821" s="42" t="str">
        <f>IF(R1821="","",MAX(R1821,Q1821))</f>
        <v/>
      </c>
      <c r="T1821" s="27">
        <f>IF(A1821="placement",MIN(P1821,IF(S1821="",Q1821,S1821)),"")</f>
        <v>0.15</v>
      </c>
      <c r="U1821" s="20">
        <f>IF($A1821="placement",T1821*J1821,"")</f>
        <v>41.699999999999996</v>
      </c>
      <c r="V1821" s="19">
        <f>IF($A1821="placement",U1821,IF($A1821="site",SUMIF($C:$C,$C1821,$U:$U),IF($A1821="user",SUMIF($B:$B,$B1821,$U:$U),SUM($U:$U))))</f>
        <v>41.699999999999996</v>
      </c>
      <c r="W1821" s="18">
        <f>V1821/J1821</f>
        <v>0.15</v>
      </c>
    </row>
    <row r="1822" spans="1:23" hidden="1" x14ac:dyDescent="0.3">
      <c r="A1822" s="23" t="s">
        <v>13</v>
      </c>
      <c r="B1822" s="23" t="s">
        <v>3674</v>
      </c>
      <c r="C1822" s="23" t="s">
        <v>3676</v>
      </c>
      <c r="D1822" s="23" t="s">
        <v>9898</v>
      </c>
      <c r="E1822" s="23"/>
      <c r="F1822" s="27">
        <v>0.25</v>
      </c>
      <c r="G1822" s="24">
        <v>0.95138403000000005</v>
      </c>
      <c r="H1822" s="25">
        <v>344.27620000000002</v>
      </c>
      <c r="I1822" s="25">
        <v>31.904</v>
      </c>
      <c r="J1822" s="26">
        <v>1565</v>
      </c>
      <c r="K1822" s="26">
        <v>285</v>
      </c>
      <c r="L1822" s="27">
        <v>9.2700000000000005E-2</v>
      </c>
      <c r="M1822" s="28">
        <v>1.63473322</v>
      </c>
      <c r="N1822" s="29">
        <v>1.4268110000000001</v>
      </c>
      <c r="O1822" s="31"/>
      <c r="P1822" s="31">
        <v>0.1271903056</v>
      </c>
      <c r="Q1822" s="31">
        <v>0.12719030560008801</v>
      </c>
      <c r="R1822" s="42"/>
      <c r="S1822" s="42" t="str">
        <f>IF(R1822="","",MAX(R1822,Q1822))</f>
        <v/>
      </c>
      <c r="T1822" s="27" t="str">
        <f>IF(A1822="placement",MIN(P1822,IF(S1822="",Q1822,S1822)),"")</f>
        <v/>
      </c>
      <c r="U1822" s="28" t="str">
        <f>IF($A1822="placement",T1822*J1822,"")</f>
        <v/>
      </c>
      <c r="V1822" s="26">
        <f>IF($A1822="placement",U1822,IF($A1822="site",SUMIF($C:$C,$C1822,$U:$U),IF($A1822="user",SUMIF($B:$B,$B1822,$U:$U),SUM($U:$U))))</f>
        <v>265.62002827182016</v>
      </c>
      <c r="W1822" s="27">
        <f>V1822/J1822</f>
        <v>0.16972525768167424</v>
      </c>
    </row>
    <row r="1823" spans="1:23" hidden="1" x14ac:dyDescent="0.3">
      <c r="A1823" s="23" t="s">
        <v>10</v>
      </c>
      <c r="B1823" s="23" t="s">
        <v>7935</v>
      </c>
      <c r="C1823" s="23" t="s">
        <v>9898</v>
      </c>
      <c r="D1823" s="23" t="s">
        <v>9898</v>
      </c>
      <c r="E1823" s="23"/>
      <c r="F1823" s="27">
        <v>0.25</v>
      </c>
      <c r="G1823" s="24">
        <v>0</v>
      </c>
      <c r="H1823" s="25">
        <v>20.432300000000001</v>
      </c>
      <c r="I1823" s="25">
        <v>6.6795</v>
      </c>
      <c r="J1823" s="26">
        <v>154</v>
      </c>
      <c r="K1823" s="26">
        <v>38</v>
      </c>
      <c r="L1823" s="27">
        <v>0.32690000000000002</v>
      </c>
      <c r="M1823" s="28">
        <v>0.76911339000000001</v>
      </c>
      <c r="N1823" s="29">
        <v>0.54181000000000001</v>
      </c>
      <c r="O1823" s="31"/>
      <c r="P1823" s="31">
        <v>0.29553950000000001</v>
      </c>
      <c r="Q1823" s="31">
        <v>0.25</v>
      </c>
      <c r="R1823" s="42"/>
      <c r="S1823" s="42" t="str">
        <f>IF(R1823="","",MAX(R1823,Q1823))</f>
        <v/>
      </c>
      <c r="T1823" s="27" t="str">
        <f>IF(A1823="placement",MIN(P1823,IF(S1823="",Q1823,S1823)),"")</f>
        <v/>
      </c>
      <c r="U1823" s="28" t="str">
        <f>IF($A1823="placement",T1823*J1823,"")</f>
        <v/>
      </c>
      <c r="V1823" s="26">
        <f>IF($A1823="placement",U1823,IF($A1823="site",SUMIF($C:$C,$C1823,$U:$U),IF($A1823="user",SUMIF($B:$B,$B1823,$U:$U),SUM($U:$U))))</f>
        <v>38.5</v>
      </c>
      <c r="W1823" s="27">
        <f>V1823/J1823</f>
        <v>0.25</v>
      </c>
    </row>
    <row r="1824" spans="1:23" x14ac:dyDescent="0.3">
      <c r="A1824" s="23" t="s">
        <v>14</v>
      </c>
      <c r="B1824" s="23" t="s">
        <v>678</v>
      </c>
      <c r="C1824" s="23" t="s">
        <v>680</v>
      </c>
      <c r="D1824" s="23" t="s">
        <v>729</v>
      </c>
      <c r="E1824" s="23" t="s">
        <v>730</v>
      </c>
      <c r="F1824" s="27">
        <v>0.25</v>
      </c>
      <c r="G1824" s="24">
        <v>1</v>
      </c>
      <c r="H1824" s="25">
        <v>70.216899999999995</v>
      </c>
      <c r="I1824" s="25">
        <v>21.383700000000001</v>
      </c>
      <c r="J1824" s="26">
        <v>277</v>
      </c>
      <c r="K1824" s="26">
        <v>68</v>
      </c>
      <c r="L1824" s="27">
        <v>0.30449999999999999</v>
      </c>
      <c r="M1824" s="28">
        <v>0.43204976</v>
      </c>
      <c r="N1824" s="29">
        <v>0.3</v>
      </c>
      <c r="O1824" s="31" t="s">
        <v>42</v>
      </c>
      <c r="P1824" s="31">
        <v>0.30563553199999999</v>
      </c>
      <c r="Q1824" s="31">
        <v>0.25</v>
      </c>
      <c r="R1824" s="42"/>
      <c r="S1824" s="42" t="str">
        <f>IF(R1824="","",MAX(R1824,Q1824))</f>
        <v/>
      </c>
      <c r="T1824" s="27">
        <f>IF(A1824="placement",MIN(P1824,IF(S1824="",Q1824,S1824)),"")</f>
        <v>0.25</v>
      </c>
      <c r="U1824" s="28">
        <f>IF($A1824="placement",T1824*J1824,"")</f>
        <v>69.25</v>
      </c>
      <c r="V1824" s="26">
        <f>IF($A1824="placement",U1824,IF($A1824="site",SUMIF($C:$C,$C1824,$U:$U),IF($A1824="user",SUMIF($B:$B,$B1824,$U:$U),SUM($U:$U))))</f>
        <v>69.25</v>
      </c>
      <c r="W1824" s="27">
        <f>V1824/J1824</f>
        <v>0.25</v>
      </c>
    </row>
    <row r="1825" spans="1:23" x14ac:dyDescent="0.3">
      <c r="A1825" s="23" t="s">
        <v>14</v>
      </c>
      <c r="B1825" s="23" t="s">
        <v>4752</v>
      </c>
      <c r="C1825" s="23" t="s">
        <v>4754</v>
      </c>
      <c r="D1825" s="23" t="s">
        <v>4771</v>
      </c>
      <c r="E1825" s="23" t="s">
        <v>4772</v>
      </c>
      <c r="F1825" s="27">
        <v>0.15</v>
      </c>
      <c r="G1825" s="24">
        <v>1</v>
      </c>
      <c r="H1825" s="25">
        <v>133.7955</v>
      </c>
      <c r="I1825" s="25">
        <v>14.8271</v>
      </c>
      <c r="J1825" s="26">
        <v>277</v>
      </c>
      <c r="K1825" s="26">
        <v>42</v>
      </c>
      <c r="L1825" s="27">
        <v>0.1108</v>
      </c>
      <c r="M1825" s="28">
        <v>0.62307458999999998</v>
      </c>
      <c r="N1825" s="29">
        <v>0.25</v>
      </c>
      <c r="O1825" s="31" t="s">
        <v>42</v>
      </c>
      <c r="P1825" s="31">
        <v>0.59876392869999995</v>
      </c>
      <c r="Q1825" s="31">
        <v>0.15</v>
      </c>
      <c r="R1825" s="42"/>
      <c r="S1825" s="42" t="str">
        <f>IF(R1825="","",MAX(R1825,Q1825))</f>
        <v/>
      </c>
      <c r="T1825" s="27">
        <f>IF(A1825="placement",MIN(P1825,IF(S1825="",Q1825,S1825)),"")</f>
        <v>0.15</v>
      </c>
      <c r="U1825" s="28">
        <f>IF($A1825="placement",T1825*J1825,"")</f>
        <v>41.55</v>
      </c>
      <c r="V1825" s="26">
        <f>IF($A1825="placement",U1825,IF($A1825="site",SUMIF($C:$C,$C1825,$U:$U),IF($A1825="user",SUMIF($B:$B,$B1825,$U:$U),SUM($U:$U))))</f>
        <v>41.55</v>
      </c>
      <c r="W1825" s="27">
        <f>V1825/J1825</f>
        <v>0.15</v>
      </c>
    </row>
    <row r="1826" spans="1:23" x14ac:dyDescent="0.3">
      <c r="A1826" s="17" t="s">
        <v>14</v>
      </c>
      <c r="B1826" s="17" t="s">
        <v>1007</v>
      </c>
      <c r="C1826" s="17" t="s">
        <v>1009</v>
      </c>
      <c r="D1826" s="17" t="s">
        <v>1012</v>
      </c>
      <c r="E1826" s="17" t="s">
        <v>1013</v>
      </c>
      <c r="F1826" s="18">
        <v>0.25</v>
      </c>
      <c r="G1826" s="36">
        <v>0</v>
      </c>
      <c r="H1826" s="37">
        <v>18.2865</v>
      </c>
      <c r="I1826" s="37">
        <v>7.7008000000000001</v>
      </c>
      <c r="J1826" s="19">
        <v>276</v>
      </c>
      <c r="K1826" s="19">
        <v>69</v>
      </c>
      <c r="L1826" s="18">
        <v>0.42109999999999997</v>
      </c>
      <c r="M1826" s="20">
        <v>1.19551623</v>
      </c>
      <c r="N1826" s="21">
        <v>0.75</v>
      </c>
      <c r="O1826" s="22" t="s">
        <v>12</v>
      </c>
      <c r="P1826" s="22">
        <v>0.37265594330000001</v>
      </c>
      <c r="Q1826" s="22">
        <v>0.25</v>
      </c>
      <c r="R1826" s="43"/>
      <c r="S1826" s="42" t="str">
        <f>IF(R1826="","",MAX(R1826,Q1826))</f>
        <v/>
      </c>
      <c r="T1826" s="27">
        <f>IF(A1826="placement",MIN(P1826,IF(S1826="",Q1826,S1826)),"")</f>
        <v>0.25</v>
      </c>
      <c r="U1826" s="20">
        <f>IF($A1826="placement",T1826*J1826,"")</f>
        <v>69</v>
      </c>
      <c r="V1826" s="19">
        <f>IF($A1826="placement",U1826,IF($A1826="site",SUMIF($C:$C,$C1826,$U:$U),IF($A1826="user",SUMIF($B:$B,$B1826,$U:$U),SUM($U:$U))))</f>
        <v>69</v>
      </c>
      <c r="W1826" s="18">
        <f>V1826/J1826</f>
        <v>0.25</v>
      </c>
    </row>
    <row r="1827" spans="1:23" x14ac:dyDescent="0.3">
      <c r="A1827" s="23" t="s">
        <v>14</v>
      </c>
      <c r="B1827" s="23" t="s">
        <v>8093</v>
      </c>
      <c r="C1827" s="23" t="s">
        <v>8095</v>
      </c>
      <c r="D1827" s="23" t="s">
        <v>10350</v>
      </c>
      <c r="E1827" s="23" t="s">
        <v>10351</v>
      </c>
      <c r="F1827" s="27">
        <v>0.25</v>
      </c>
      <c r="G1827" s="24">
        <v>1</v>
      </c>
      <c r="H1827" s="25">
        <v>201.2491</v>
      </c>
      <c r="I1827" s="25">
        <v>11.027100000000001</v>
      </c>
      <c r="J1827" s="26">
        <v>276</v>
      </c>
      <c r="K1827" s="26">
        <v>69</v>
      </c>
      <c r="L1827" s="27">
        <v>5.4800000000000001E-2</v>
      </c>
      <c r="M1827" s="28">
        <v>0.83376106999999999</v>
      </c>
      <c r="N1827" s="29">
        <v>0.6</v>
      </c>
      <c r="O1827" s="31" t="s">
        <v>42</v>
      </c>
      <c r="P1827" s="31">
        <v>0.28036937360000003</v>
      </c>
      <c r="Q1827" s="31">
        <v>0.25</v>
      </c>
      <c r="R1827" s="42"/>
      <c r="S1827" s="42" t="str">
        <f>IF(R1827="","",MAX(R1827,Q1827))</f>
        <v/>
      </c>
      <c r="T1827" s="27">
        <f>IF(A1827="placement",MIN(P1827,IF(S1827="",Q1827,S1827)),"")</f>
        <v>0.25</v>
      </c>
      <c r="U1827" s="28">
        <f>IF($A1827="placement",T1827*J1827,"")</f>
        <v>69</v>
      </c>
      <c r="V1827" s="26">
        <f>IF($A1827="placement",U1827,IF($A1827="site",SUMIF($C:$C,$C1827,$U:$U),IF($A1827="user",SUMIF($B:$B,$B1827,$U:$U),SUM($U:$U))))</f>
        <v>69</v>
      </c>
      <c r="W1827" s="27">
        <f>V1827/J1827</f>
        <v>0.25</v>
      </c>
    </row>
    <row r="1828" spans="1:23" x14ac:dyDescent="0.3">
      <c r="A1828" s="11" t="s">
        <v>14</v>
      </c>
      <c r="B1828" s="11" t="s">
        <v>1091</v>
      </c>
      <c r="C1828" s="11" t="s">
        <v>1093</v>
      </c>
      <c r="D1828" s="11" t="s">
        <v>1094</v>
      </c>
      <c r="E1828" s="11" t="s">
        <v>1092</v>
      </c>
      <c r="F1828" s="12">
        <v>0.25</v>
      </c>
      <c r="G1828" s="33">
        <v>0</v>
      </c>
      <c r="H1828" s="34">
        <v>21.224399999999999</v>
      </c>
      <c r="I1828" s="34">
        <v>3.5815999999999999</v>
      </c>
      <c r="J1828" s="13">
        <v>276</v>
      </c>
      <c r="K1828" s="13">
        <v>61</v>
      </c>
      <c r="L1828" s="12">
        <v>0.16880000000000001</v>
      </c>
      <c r="M1828" s="14">
        <v>2.5730550600000002</v>
      </c>
      <c r="N1828" s="15">
        <v>2</v>
      </c>
      <c r="O1828" s="16" t="s">
        <v>42</v>
      </c>
      <c r="P1828" s="16">
        <v>0.2227138746</v>
      </c>
      <c r="Q1828" s="16">
        <v>0.222713874595316</v>
      </c>
      <c r="R1828" s="44"/>
      <c r="S1828" s="42" t="str">
        <f>IF(R1828="","",MAX(R1828,Q1828))</f>
        <v/>
      </c>
      <c r="T1828" s="27">
        <f>IF(A1828="placement",MIN(P1828,IF(S1828="",Q1828,S1828)),"")</f>
        <v>0.222713874595316</v>
      </c>
      <c r="U1828" s="14">
        <f>IF($A1828="placement",T1828*J1828,"")</f>
        <v>61.469029388307213</v>
      </c>
      <c r="V1828" s="13">
        <f>IF($A1828="placement",U1828,IF($A1828="site",SUMIF($C:$C,$C1828,$U:$U),IF($A1828="user",SUMIF($B:$B,$B1828,$U:$U),SUM($U:$U))))</f>
        <v>61.469029388307213</v>
      </c>
      <c r="W1828" s="12">
        <f>V1828/J1828</f>
        <v>0.222713874595316</v>
      </c>
    </row>
    <row r="1829" spans="1:23" x14ac:dyDescent="0.3">
      <c r="A1829" s="23" t="s">
        <v>14</v>
      </c>
      <c r="B1829" s="23" t="s">
        <v>1350</v>
      </c>
      <c r="C1829" s="23" t="s">
        <v>1352</v>
      </c>
      <c r="D1829" s="23" t="s">
        <v>1445</v>
      </c>
      <c r="E1829" s="23" t="s">
        <v>1446</v>
      </c>
      <c r="F1829" s="27">
        <v>0.25</v>
      </c>
      <c r="G1829" s="24">
        <v>1</v>
      </c>
      <c r="H1829" s="25">
        <v>87.219499999999996</v>
      </c>
      <c r="I1829" s="25">
        <v>12.559699999999999</v>
      </c>
      <c r="J1829" s="26">
        <v>275</v>
      </c>
      <c r="K1829" s="26">
        <v>69</v>
      </c>
      <c r="L1829" s="27">
        <v>0.14399999999999999</v>
      </c>
      <c r="M1829" s="28">
        <v>0.72988693999999998</v>
      </c>
      <c r="N1829" s="29">
        <v>0.45</v>
      </c>
      <c r="O1829" s="31" t="s">
        <v>385</v>
      </c>
      <c r="P1829" s="31">
        <v>0.38346615719999999</v>
      </c>
      <c r="Q1829" s="31">
        <v>0.249999999999999</v>
      </c>
      <c r="R1829" s="42">
        <v>0.35</v>
      </c>
      <c r="S1829" s="42">
        <f>IF(R1829="","",MAX(R1829,Q1829))</f>
        <v>0.35</v>
      </c>
      <c r="T1829" s="27">
        <f>IF(A1829="placement",MIN(P1829,IF(S1829="",Q1829,S1829)),"")</f>
        <v>0.35</v>
      </c>
      <c r="U1829" s="28">
        <f>IF($A1829="placement",T1829*J1829,"")</f>
        <v>96.25</v>
      </c>
      <c r="V1829" s="26">
        <f>IF($A1829="placement",U1829,IF($A1829="site",SUMIF($C:$C,$C1829,$U:$U),IF($A1829="user",SUMIF($B:$B,$B1829,$U:$U),SUM($U:$U))))</f>
        <v>96.25</v>
      </c>
      <c r="W1829" s="27">
        <f>V1829/J1829</f>
        <v>0.35</v>
      </c>
    </row>
    <row r="1830" spans="1:23" x14ac:dyDescent="0.3">
      <c r="A1830" s="11" t="s">
        <v>14</v>
      </c>
      <c r="B1830" s="11" t="s">
        <v>678</v>
      </c>
      <c r="C1830" s="11" t="s">
        <v>680</v>
      </c>
      <c r="D1830" s="11" t="s">
        <v>685</v>
      </c>
      <c r="E1830" s="11" t="s">
        <v>686</v>
      </c>
      <c r="F1830" s="12">
        <v>0.33</v>
      </c>
      <c r="G1830" s="33">
        <v>1</v>
      </c>
      <c r="H1830" s="34">
        <v>68.010199999999998</v>
      </c>
      <c r="I1830" s="34">
        <v>16.506</v>
      </c>
      <c r="J1830" s="13">
        <v>274</v>
      </c>
      <c r="K1830" s="13">
        <v>90</v>
      </c>
      <c r="L1830" s="12">
        <v>0.2427</v>
      </c>
      <c r="M1830" s="14">
        <v>0.55325162999999999</v>
      </c>
      <c r="N1830" s="15">
        <v>0.3</v>
      </c>
      <c r="O1830" s="16" t="s">
        <v>12</v>
      </c>
      <c r="P1830" s="16">
        <v>0.4577512601</v>
      </c>
      <c r="Q1830" s="16">
        <v>0.32999999999999902</v>
      </c>
      <c r="R1830" s="44"/>
      <c r="S1830" s="42" t="str">
        <f>IF(R1830="","",MAX(R1830,Q1830))</f>
        <v/>
      </c>
      <c r="T1830" s="27">
        <f>IF(A1830="placement",MIN(P1830,IF(S1830="",Q1830,S1830)),"")</f>
        <v>0.32999999999999902</v>
      </c>
      <c r="U1830" s="14">
        <f>IF($A1830="placement",T1830*J1830,"")</f>
        <v>90.419999999999732</v>
      </c>
      <c r="V1830" s="13">
        <f>IF($A1830="placement",U1830,IF($A1830="site",SUMIF($C:$C,$C1830,$U:$U),IF($A1830="user",SUMIF($B:$B,$B1830,$U:$U),SUM($U:$U))))</f>
        <v>90.419999999999732</v>
      </c>
      <c r="W1830" s="12">
        <f>V1830/J1830</f>
        <v>0.32999999999999902</v>
      </c>
    </row>
    <row r="1831" spans="1:23" x14ac:dyDescent="0.3">
      <c r="A1831" s="23" t="s">
        <v>14</v>
      </c>
      <c r="B1831" s="23" t="s">
        <v>2596</v>
      </c>
      <c r="C1831" s="23" t="s">
        <v>2597</v>
      </c>
      <c r="D1831" s="23" t="s">
        <v>2598</v>
      </c>
      <c r="E1831" s="23" t="s">
        <v>2597</v>
      </c>
      <c r="F1831" s="27">
        <v>0.25</v>
      </c>
      <c r="G1831" s="24">
        <v>1</v>
      </c>
      <c r="H1831" s="25">
        <v>104.07989999999999</v>
      </c>
      <c r="I1831" s="25">
        <v>29.2287</v>
      </c>
      <c r="J1831" s="26">
        <v>274</v>
      </c>
      <c r="K1831" s="26">
        <v>69</v>
      </c>
      <c r="L1831" s="27">
        <v>0.28079999999999999</v>
      </c>
      <c r="M1831" s="28">
        <v>0.31255566000000001</v>
      </c>
      <c r="N1831" s="29">
        <v>0.01</v>
      </c>
      <c r="O1831" s="31" t="s">
        <v>12</v>
      </c>
      <c r="P1831" s="31">
        <v>0.96800569830000005</v>
      </c>
      <c r="Q1831" s="31">
        <v>0.25</v>
      </c>
      <c r="R1831" s="42">
        <v>0.3</v>
      </c>
      <c r="S1831" s="42">
        <f>IF(R1831="","",MAX(R1831,Q1831))</f>
        <v>0.3</v>
      </c>
      <c r="T1831" s="27">
        <f>IF(A1831="placement",MIN(P1831,IF(S1831="",Q1831,S1831)),"")</f>
        <v>0.3</v>
      </c>
      <c r="U1831" s="28">
        <f>IF($A1831="placement",T1831*J1831,"")</f>
        <v>82.2</v>
      </c>
      <c r="V1831" s="26">
        <f>IF($A1831="placement",U1831,IF($A1831="site",SUMIF($C:$C,$C1831,$U:$U),IF($A1831="user",SUMIF($B:$B,$B1831,$U:$U),SUM($U:$U))))</f>
        <v>82.2</v>
      </c>
      <c r="W1831" s="27">
        <f>V1831/J1831</f>
        <v>0.3</v>
      </c>
    </row>
    <row r="1832" spans="1:23" x14ac:dyDescent="0.3">
      <c r="A1832" s="11" t="s">
        <v>14</v>
      </c>
      <c r="B1832" s="11" t="s">
        <v>1576</v>
      </c>
      <c r="C1832" s="11" t="s">
        <v>1577</v>
      </c>
      <c r="D1832" s="11" t="s">
        <v>1578</v>
      </c>
      <c r="E1832" s="11" t="s">
        <v>1579</v>
      </c>
      <c r="F1832" s="12">
        <v>0.25</v>
      </c>
      <c r="G1832" s="33">
        <v>0</v>
      </c>
      <c r="H1832" s="34">
        <v>30.917899999999999</v>
      </c>
      <c r="I1832" s="34">
        <v>21.356100000000001</v>
      </c>
      <c r="J1832" s="13">
        <v>274</v>
      </c>
      <c r="K1832" s="13">
        <v>68</v>
      </c>
      <c r="L1832" s="12">
        <v>0.69069999999999998</v>
      </c>
      <c r="M1832" s="14">
        <v>0.42743649</v>
      </c>
      <c r="N1832" s="15">
        <v>0.01</v>
      </c>
      <c r="O1832" s="16" t="s">
        <v>42</v>
      </c>
      <c r="P1832" s="16">
        <v>0.97660471169999996</v>
      </c>
      <c r="Q1832" s="16">
        <v>0.25</v>
      </c>
      <c r="R1832" s="44"/>
      <c r="S1832" s="42" t="str">
        <f>IF(R1832="","",MAX(R1832,Q1832))</f>
        <v/>
      </c>
      <c r="T1832" s="27">
        <f>IF(A1832="placement",MIN(P1832,IF(S1832="",Q1832,S1832)),"")</f>
        <v>0.25</v>
      </c>
      <c r="U1832" s="14">
        <f>IF($A1832="placement",T1832*J1832,"")</f>
        <v>68.5</v>
      </c>
      <c r="V1832" s="13">
        <f>IF($A1832="placement",U1832,IF($A1832="site",SUMIF($C:$C,$C1832,$U:$U),IF($A1832="user",SUMIF($B:$B,$B1832,$U:$U),SUM($U:$U))))</f>
        <v>68.5</v>
      </c>
      <c r="W1832" s="12">
        <f>V1832/J1832</f>
        <v>0.25</v>
      </c>
    </row>
    <row r="1833" spans="1:23" x14ac:dyDescent="0.3">
      <c r="A1833" s="23" t="s">
        <v>14</v>
      </c>
      <c r="B1833" s="23" t="s">
        <v>6909</v>
      </c>
      <c r="C1833" s="23" t="s">
        <v>6910</v>
      </c>
      <c r="D1833" s="23" t="s">
        <v>6911</v>
      </c>
      <c r="E1833" s="23" t="s">
        <v>6912</v>
      </c>
      <c r="F1833" s="27">
        <v>0.25</v>
      </c>
      <c r="G1833" s="24">
        <v>1</v>
      </c>
      <c r="H1833" s="25">
        <v>50.446899999999999</v>
      </c>
      <c r="I1833" s="25">
        <v>8.4131999999999998</v>
      </c>
      <c r="J1833" s="26">
        <v>274</v>
      </c>
      <c r="K1833" s="26">
        <v>68</v>
      </c>
      <c r="L1833" s="27">
        <v>0.1668</v>
      </c>
      <c r="M1833" s="28">
        <v>1.08652715</v>
      </c>
      <c r="N1833" s="29">
        <v>0.75</v>
      </c>
      <c r="O1833" s="31" t="s">
        <v>42</v>
      </c>
      <c r="P1833" s="31">
        <v>0.30972732520000001</v>
      </c>
      <c r="Q1833" s="31">
        <v>0.25</v>
      </c>
      <c r="R1833" s="42"/>
      <c r="S1833" s="42" t="str">
        <f>IF(R1833="","",MAX(R1833,Q1833))</f>
        <v/>
      </c>
      <c r="T1833" s="27">
        <f>IF(A1833="placement",MIN(P1833,IF(S1833="",Q1833,S1833)),"")</f>
        <v>0.25</v>
      </c>
      <c r="U1833" s="28">
        <f>IF($A1833="placement",T1833*J1833,"")</f>
        <v>68.5</v>
      </c>
      <c r="V1833" s="26">
        <f>IF($A1833="placement",U1833,IF($A1833="site",SUMIF($C:$C,$C1833,$U:$U),IF($A1833="user",SUMIF($B:$B,$B1833,$U:$U),SUM($U:$U))))</f>
        <v>68.5</v>
      </c>
      <c r="W1833" s="27">
        <f>V1833/J1833</f>
        <v>0.25</v>
      </c>
    </row>
    <row r="1834" spans="1:23" x14ac:dyDescent="0.3">
      <c r="A1834" s="23" t="s">
        <v>14</v>
      </c>
      <c r="B1834" s="23" t="s">
        <v>8238</v>
      </c>
      <c r="C1834" s="23" t="s">
        <v>8239</v>
      </c>
      <c r="D1834" s="23" t="s">
        <v>8255</v>
      </c>
      <c r="E1834" s="23" t="s">
        <v>4184</v>
      </c>
      <c r="F1834" s="27">
        <v>0.25</v>
      </c>
      <c r="G1834" s="24">
        <v>0</v>
      </c>
      <c r="H1834" s="25">
        <v>44.9754</v>
      </c>
      <c r="I1834" s="25">
        <v>3.6695000000000002</v>
      </c>
      <c r="J1834" s="26">
        <v>274</v>
      </c>
      <c r="K1834" s="26">
        <v>59</v>
      </c>
      <c r="L1834" s="27">
        <v>8.1600000000000006E-2</v>
      </c>
      <c r="M1834" s="28">
        <v>2.4934187200000002</v>
      </c>
      <c r="N1834" s="29">
        <v>1</v>
      </c>
      <c r="O1834" s="31" t="s">
        <v>12</v>
      </c>
      <c r="P1834" s="31">
        <v>0.59894421610000004</v>
      </c>
      <c r="Q1834" s="31">
        <v>0.25</v>
      </c>
      <c r="R1834" s="42"/>
      <c r="S1834" s="42" t="str">
        <f>IF(R1834="","",MAX(R1834,Q1834))</f>
        <v/>
      </c>
      <c r="T1834" s="27">
        <f>IF(A1834="placement",MIN(P1834,IF(S1834="",Q1834,S1834)),"")</f>
        <v>0.25</v>
      </c>
      <c r="U1834" s="28">
        <f>IF($A1834="placement",T1834*J1834,"")</f>
        <v>68.5</v>
      </c>
      <c r="V1834" s="26">
        <f>IF($A1834="placement",U1834,IF($A1834="site",SUMIF($C:$C,$C1834,$U:$U),IF($A1834="user",SUMIF($B:$B,$B1834,$U:$U),SUM($U:$U))))</f>
        <v>68.5</v>
      </c>
      <c r="W1834" s="27">
        <f>V1834/J1834</f>
        <v>0.25</v>
      </c>
    </row>
    <row r="1835" spans="1:23" x14ac:dyDescent="0.3">
      <c r="A1835" s="23" t="s">
        <v>14</v>
      </c>
      <c r="B1835" s="23" t="s">
        <v>5726</v>
      </c>
      <c r="C1835" s="23" t="s">
        <v>5727</v>
      </c>
      <c r="D1835" s="23" t="s">
        <v>5736</v>
      </c>
      <c r="E1835" s="23" t="s">
        <v>5737</v>
      </c>
      <c r="F1835" s="27">
        <v>0.25</v>
      </c>
      <c r="G1835" s="24">
        <v>0</v>
      </c>
      <c r="H1835" s="25">
        <v>79.291899999999998</v>
      </c>
      <c r="I1835" s="25">
        <v>10.548400000000001</v>
      </c>
      <c r="J1835" s="26">
        <v>274</v>
      </c>
      <c r="K1835" s="26">
        <v>53</v>
      </c>
      <c r="L1835" s="27">
        <v>0.13300000000000001</v>
      </c>
      <c r="M1835" s="28">
        <v>0.86727723000000001</v>
      </c>
      <c r="N1835" s="29">
        <v>0.7</v>
      </c>
      <c r="O1835" s="31" t="s">
        <v>42</v>
      </c>
      <c r="P1835" s="31">
        <v>0.19287631099999999</v>
      </c>
      <c r="Q1835" s="31">
        <v>0.19287631102876401</v>
      </c>
      <c r="R1835" s="42"/>
      <c r="S1835" s="42" t="str">
        <f>IF(R1835="","",MAX(R1835,Q1835))</f>
        <v/>
      </c>
      <c r="T1835" s="27">
        <f>IF(A1835="placement",MIN(P1835,IF(S1835="",Q1835,S1835)),"")</f>
        <v>0.19287631099999999</v>
      </c>
      <c r="U1835" s="28">
        <f>IF($A1835="placement",T1835*J1835,"")</f>
        <v>52.848109213999997</v>
      </c>
      <c r="V1835" s="26">
        <f>IF($A1835="placement",U1835,IF($A1835="site",SUMIF($C:$C,$C1835,$U:$U),IF($A1835="user",SUMIF($B:$B,$B1835,$U:$U),SUM($U:$U))))</f>
        <v>52.848109213999997</v>
      </c>
      <c r="W1835" s="27">
        <f>V1835/J1835</f>
        <v>0.19287631099999999</v>
      </c>
    </row>
    <row r="1836" spans="1:23" x14ac:dyDescent="0.3">
      <c r="A1836" s="11" t="s">
        <v>14</v>
      </c>
      <c r="B1836" s="11" t="s">
        <v>510</v>
      </c>
      <c r="C1836" s="11" t="s">
        <v>512</v>
      </c>
      <c r="D1836" s="11" t="s">
        <v>539</v>
      </c>
      <c r="E1836" s="11" t="s">
        <v>511</v>
      </c>
      <c r="F1836" s="12">
        <v>0.25</v>
      </c>
      <c r="G1836" s="33">
        <v>1</v>
      </c>
      <c r="H1836" s="34">
        <v>80.798100000000005</v>
      </c>
      <c r="I1836" s="34">
        <v>9.8660999999999994</v>
      </c>
      <c r="J1836" s="13">
        <v>274</v>
      </c>
      <c r="K1836" s="13">
        <v>38</v>
      </c>
      <c r="L1836" s="12">
        <v>0.1221</v>
      </c>
      <c r="M1836" s="14">
        <v>0.92683492000000001</v>
      </c>
      <c r="N1836" s="15">
        <v>0.8</v>
      </c>
      <c r="O1836" s="16" t="s">
        <v>42</v>
      </c>
      <c r="P1836" s="16">
        <v>0.13684736759999999</v>
      </c>
      <c r="Q1836" s="16">
        <v>0.136847367598812</v>
      </c>
      <c r="R1836" s="44"/>
      <c r="S1836" s="42" t="str">
        <f>IF(R1836="","",MAX(R1836,Q1836))</f>
        <v/>
      </c>
      <c r="T1836" s="27">
        <f>IF(A1836="placement",MIN(P1836,IF(S1836="",Q1836,S1836)),"")</f>
        <v>0.136847367598812</v>
      </c>
      <c r="U1836" s="14">
        <f>IF($A1836="placement",T1836*J1836,"")</f>
        <v>37.49617872207449</v>
      </c>
      <c r="V1836" s="13">
        <f>IF($A1836="placement",U1836,IF($A1836="site",SUMIF($C:$C,$C1836,$U:$U),IF($A1836="user",SUMIF($B:$B,$B1836,$U:$U),SUM($U:$U))))</f>
        <v>37.49617872207449</v>
      </c>
      <c r="W1836" s="12">
        <f>V1836/J1836</f>
        <v>0.136847367598812</v>
      </c>
    </row>
    <row r="1837" spans="1:23" x14ac:dyDescent="0.3">
      <c r="A1837" s="23" t="s">
        <v>14</v>
      </c>
      <c r="B1837" s="23" t="s">
        <v>243</v>
      </c>
      <c r="C1837" s="23" t="s">
        <v>245</v>
      </c>
      <c r="D1837" s="23" t="s">
        <v>246</v>
      </c>
      <c r="E1837" s="23" t="s">
        <v>247</v>
      </c>
      <c r="F1837" s="27">
        <v>0.25</v>
      </c>
      <c r="G1837" s="24">
        <v>0</v>
      </c>
      <c r="H1837" s="25">
        <v>23.0457</v>
      </c>
      <c r="I1837" s="25">
        <v>11.404</v>
      </c>
      <c r="J1837" s="26">
        <v>273</v>
      </c>
      <c r="K1837" s="26">
        <v>68</v>
      </c>
      <c r="L1837" s="27">
        <v>0.49480000000000002</v>
      </c>
      <c r="M1837" s="28">
        <v>0.79693716000000003</v>
      </c>
      <c r="N1837" s="29">
        <v>0.5</v>
      </c>
      <c r="O1837" s="31" t="s">
        <v>42</v>
      </c>
      <c r="P1837" s="31">
        <v>0.37259796379999999</v>
      </c>
      <c r="Q1837" s="31">
        <v>0.25</v>
      </c>
      <c r="R1837" s="42">
        <v>0.25700000000000001</v>
      </c>
      <c r="S1837" s="42">
        <f>IF(R1837="","",MAX(R1837,Q1837))</f>
        <v>0.25700000000000001</v>
      </c>
      <c r="T1837" s="27">
        <f>IF(A1837="placement",MIN(P1837,IF(S1837="",Q1837,S1837)),"")</f>
        <v>0.25700000000000001</v>
      </c>
      <c r="U1837" s="28">
        <f>IF($A1837="placement",T1837*J1837,"")</f>
        <v>70.161000000000001</v>
      </c>
      <c r="V1837" s="26">
        <f>IF($A1837="placement",U1837,IF($A1837="site",SUMIF($C:$C,$C1837,$U:$U),IF($A1837="user",SUMIF($B:$B,$B1837,$U:$U),SUM($U:$U))))</f>
        <v>70.161000000000001</v>
      </c>
      <c r="W1837" s="27">
        <f>V1837/J1837</f>
        <v>0.25700000000000001</v>
      </c>
    </row>
    <row r="1838" spans="1:23" x14ac:dyDescent="0.3">
      <c r="A1838" s="23" t="s">
        <v>14</v>
      </c>
      <c r="B1838" s="23" t="s">
        <v>2439</v>
      </c>
      <c r="C1838" s="23" t="s">
        <v>2441</v>
      </c>
      <c r="D1838" s="23" t="s">
        <v>2488</v>
      </c>
      <c r="E1838" s="23" t="s">
        <v>2489</v>
      </c>
      <c r="F1838" s="27">
        <v>0.25</v>
      </c>
      <c r="G1838" s="24">
        <v>1</v>
      </c>
      <c r="H1838" s="25">
        <v>90.657399999999996</v>
      </c>
      <c r="I1838" s="25">
        <v>18.696400000000001</v>
      </c>
      <c r="J1838" s="26">
        <v>273</v>
      </c>
      <c r="K1838" s="26">
        <v>68</v>
      </c>
      <c r="L1838" s="27">
        <v>0.20619999999999999</v>
      </c>
      <c r="M1838" s="28">
        <v>0.48618605999999998</v>
      </c>
      <c r="N1838" s="29">
        <v>0.19</v>
      </c>
      <c r="O1838" s="31" t="s">
        <v>42</v>
      </c>
      <c r="P1838" s="31">
        <v>0.6092031067</v>
      </c>
      <c r="Q1838" s="31">
        <v>0.25</v>
      </c>
      <c r="R1838" s="42">
        <v>0.2</v>
      </c>
      <c r="S1838" s="42">
        <f>IF(R1838="","",MAX(R1838,Q1838))</f>
        <v>0.25</v>
      </c>
      <c r="T1838" s="27">
        <f>IF(A1838="placement",MIN(P1838,IF(S1838="",Q1838,S1838)),"")</f>
        <v>0.25</v>
      </c>
      <c r="U1838" s="28">
        <f>IF($A1838="placement",T1838*J1838,"")</f>
        <v>68.25</v>
      </c>
      <c r="V1838" s="26">
        <f>IF($A1838="placement",U1838,IF($A1838="site",SUMIF($C:$C,$C1838,$U:$U),IF($A1838="user",SUMIF($B:$B,$B1838,$U:$U),SUM($U:$U))))</f>
        <v>68.25</v>
      </c>
      <c r="W1838" s="27">
        <f>V1838/J1838</f>
        <v>0.25</v>
      </c>
    </row>
    <row r="1839" spans="1:23" x14ac:dyDescent="0.3">
      <c r="A1839" s="23" t="s">
        <v>14</v>
      </c>
      <c r="B1839" s="23" t="s">
        <v>6986</v>
      </c>
      <c r="C1839" s="23" t="s">
        <v>6987</v>
      </c>
      <c r="D1839" s="23" t="s">
        <v>6988</v>
      </c>
      <c r="E1839" s="23" t="s">
        <v>6989</v>
      </c>
      <c r="F1839" s="27">
        <v>0.25</v>
      </c>
      <c r="G1839" s="24">
        <v>1</v>
      </c>
      <c r="H1839" s="25">
        <v>404.76620000000003</v>
      </c>
      <c r="I1839" s="25">
        <v>13.3866</v>
      </c>
      <c r="J1839" s="26">
        <v>273</v>
      </c>
      <c r="K1839" s="26">
        <v>68</v>
      </c>
      <c r="L1839" s="27">
        <v>3.3099999999999997E-2</v>
      </c>
      <c r="M1839" s="28">
        <v>0.67882164</v>
      </c>
      <c r="N1839" s="29">
        <v>0.25</v>
      </c>
      <c r="O1839" s="31" t="s">
        <v>12</v>
      </c>
      <c r="P1839" s="31">
        <v>0.6317147461</v>
      </c>
      <c r="Q1839" s="31">
        <v>0.25</v>
      </c>
      <c r="R1839" s="42"/>
      <c r="S1839" s="42" t="str">
        <f>IF(R1839="","",MAX(R1839,Q1839))</f>
        <v/>
      </c>
      <c r="T1839" s="27">
        <f>IF(A1839="placement",MIN(P1839,IF(S1839="",Q1839,S1839)),"")</f>
        <v>0.25</v>
      </c>
      <c r="U1839" s="28">
        <f>IF($A1839="placement",T1839*J1839,"")</f>
        <v>68.25</v>
      </c>
      <c r="V1839" s="26">
        <f>IF($A1839="placement",U1839,IF($A1839="site",SUMIF($C:$C,$C1839,$U:$U),IF($A1839="user",SUMIF($B:$B,$B1839,$U:$U),SUM($U:$U))))</f>
        <v>68.25</v>
      </c>
      <c r="W1839" s="27">
        <f>V1839/J1839</f>
        <v>0.25</v>
      </c>
    </row>
    <row r="1840" spans="1:23" x14ac:dyDescent="0.3">
      <c r="A1840" s="23" t="s">
        <v>14</v>
      </c>
      <c r="B1840" s="23" t="s">
        <v>1478</v>
      </c>
      <c r="C1840" s="23" t="s">
        <v>1480</v>
      </c>
      <c r="D1840" s="32" t="s">
        <v>10519</v>
      </c>
      <c r="E1840" s="23" t="s">
        <v>10520</v>
      </c>
      <c r="F1840" s="27">
        <v>0.25</v>
      </c>
      <c r="G1840" s="24">
        <v>0</v>
      </c>
      <c r="H1840" s="25">
        <v>803.60810000000004</v>
      </c>
      <c r="I1840" s="25">
        <v>28.8889</v>
      </c>
      <c r="J1840" s="26">
        <v>272</v>
      </c>
      <c r="K1840" s="26">
        <v>68</v>
      </c>
      <c r="L1840" s="27">
        <v>3.5900000000000001E-2</v>
      </c>
      <c r="M1840" s="28">
        <v>0.31382067000000002</v>
      </c>
      <c r="N1840" s="29">
        <v>0.1</v>
      </c>
      <c r="O1840" s="31" t="s">
        <v>12</v>
      </c>
      <c r="P1840" s="31">
        <v>0.68134667260000004</v>
      </c>
      <c r="Q1840" s="31">
        <v>0.25</v>
      </c>
      <c r="R1840" s="42">
        <v>0.35</v>
      </c>
      <c r="S1840" s="42">
        <f>IF(R1840="","",MAX(R1840,Q1840))</f>
        <v>0.35</v>
      </c>
      <c r="T1840" s="27">
        <f>IF(A1840="placement",MIN(P1840,IF(S1840="",Q1840,S1840)),"")</f>
        <v>0.35</v>
      </c>
      <c r="U1840" s="28">
        <f>IF($A1840="placement",T1840*J1840,"")</f>
        <v>95.199999999999989</v>
      </c>
      <c r="V1840" s="26">
        <f>IF($A1840="placement",U1840,IF($A1840="site",SUMIF($C:$C,$C1840,$U:$U),IF($A1840="user",SUMIF($B:$B,$B1840,$U:$U),SUM($U:$U))))</f>
        <v>95.199999999999989</v>
      </c>
      <c r="W1840" s="27">
        <f>V1840/J1840</f>
        <v>0.35</v>
      </c>
    </row>
    <row r="1841" spans="1:23" x14ac:dyDescent="0.3">
      <c r="A1841" s="11" t="s">
        <v>14</v>
      </c>
      <c r="B1841" s="11" t="s">
        <v>544</v>
      </c>
      <c r="C1841" s="11" t="s">
        <v>546</v>
      </c>
      <c r="D1841" s="11" t="s">
        <v>571</v>
      </c>
      <c r="E1841" s="11" t="s">
        <v>572</v>
      </c>
      <c r="F1841" s="12">
        <v>0.33</v>
      </c>
      <c r="G1841" s="33">
        <v>1</v>
      </c>
      <c r="H1841" s="34">
        <v>154.16290000000001</v>
      </c>
      <c r="I1841" s="34">
        <v>10.6518</v>
      </c>
      <c r="J1841" s="13">
        <v>272</v>
      </c>
      <c r="K1841" s="13">
        <v>89</v>
      </c>
      <c r="L1841" s="12">
        <v>6.9099999999999995E-2</v>
      </c>
      <c r="M1841" s="14">
        <v>0.85160771000000002</v>
      </c>
      <c r="N1841" s="15">
        <v>0.5</v>
      </c>
      <c r="O1841" s="16" t="s">
        <v>12</v>
      </c>
      <c r="P1841" s="16">
        <v>0.4128752087</v>
      </c>
      <c r="Q1841" s="16">
        <v>0.32999999999999902</v>
      </c>
      <c r="R1841" s="44"/>
      <c r="S1841" s="42" t="str">
        <f>IF(R1841="","",MAX(R1841,Q1841))</f>
        <v/>
      </c>
      <c r="T1841" s="27">
        <f>IF(A1841="placement",MIN(P1841,IF(S1841="",Q1841,S1841)),"")</f>
        <v>0.32999999999999902</v>
      </c>
      <c r="U1841" s="14">
        <f>IF($A1841="placement",T1841*J1841,"")</f>
        <v>89.759999999999735</v>
      </c>
      <c r="V1841" s="13">
        <f>IF($A1841="placement",U1841,IF($A1841="site",SUMIF($C:$C,$C1841,$U:$U),IF($A1841="user",SUMIF($B:$B,$B1841,$U:$U),SUM($U:$U))))</f>
        <v>89.759999999999735</v>
      </c>
      <c r="W1841" s="12">
        <f>V1841/J1841</f>
        <v>0.32999999999999902</v>
      </c>
    </row>
    <row r="1842" spans="1:23" x14ac:dyDescent="0.3">
      <c r="A1842" s="23" t="s">
        <v>14</v>
      </c>
      <c r="B1842" s="23" t="s">
        <v>2619</v>
      </c>
      <c r="C1842" s="23" t="s">
        <v>2621</v>
      </c>
      <c r="D1842" s="23" t="s">
        <v>2678</v>
      </c>
      <c r="E1842" s="23" t="s">
        <v>2679</v>
      </c>
      <c r="F1842" s="27">
        <v>0.25</v>
      </c>
      <c r="G1842" s="24">
        <v>1</v>
      </c>
      <c r="H1842" s="25">
        <v>81.846599999999995</v>
      </c>
      <c r="I1842" s="25">
        <v>18.103400000000001</v>
      </c>
      <c r="J1842" s="26">
        <v>272</v>
      </c>
      <c r="K1842" s="26">
        <v>68</v>
      </c>
      <c r="L1842" s="27">
        <v>0.22120000000000001</v>
      </c>
      <c r="M1842" s="28">
        <v>0.50143344000000001</v>
      </c>
      <c r="N1842" s="46">
        <v>0.3</v>
      </c>
      <c r="O1842" s="31" t="s">
        <v>12</v>
      </c>
      <c r="P1842" s="31">
        <v>0.40171520570000002</v>
      </c>
      <c r="Q1842" s="31">
        <v>0.25</v>
      </c>
      <c r="R1842" s="42"/>
      <c r="S1842" s="42" t="str">
        <f>IF(R1842="","",MAX(R1842,Q1842))</f>
        <v/>
      </c>
      <c r="T1842" s="27">
        <f>IF(A1842="placement",MIN(P1842,IF(S1842="",Q1842,S1842)),"")</f>
        <v>0.25</v>
      </c>
      <c r="U1842" s="28">
        <f>IF($A1842="placement",T1842*J1842,"")</f>
        <v>68</v>
      </c>
      <c r="V1842" s="26">
        <f>IF($A1842="placement",U1842,IF($A1842="site",SUMIF($C:$C,$C1842,$U:$U),IF($A1842="user",SUMIF($B:$B,$B1842,$U:$U),SUM($U:$U))))</f>
        <v>68</v>
      </c>
      <c r="W1842" s="27">
        <f>V1842/J1842</f>
        <v>0.25</v>
      </c>
    </row>
    <row r="1843" spans="1:23" x14ac:dyDescent="0.3">
      <c r="A1843" s="11" t="s">
        <v>14</v>
      </c>
      <c r="B1843" s="11" t="s">
        <v>5764</v>
      </c>
      <c r="C1843" s="11" t="s">
        <v>5766</v>
      </c>
      <c r="D1843" s="11" t="s">
        <v>5873</v>
      </c>
      <c r="E1843" s="11" t="s">
        <v>5874</v>
      </c>
      <c r="F1843" s="12">
        <v>0.25</v>
      </c>
      <c r="G1843" s="33">
        <v>0</v>
      </c>
      <c r="H1843" s="34">
        <v>15.8531</v>
      </c>
      <c r="I1843" s="34">
        <v>6.0225999999999997</v>
      </c>
      <c r="J1843" s="13">
        <v>272</v>
      </c>
      <c r="K1843" s="13">
        <v>68</v>
      </c>
      <c r="L1843" s="12">
        <v>0.37990000000000002</v>
      </c>
      <c r="M1843" s="14">
        <v>1.5051757100000001</v>
      </c>
      <c r="N1843" s="15">
        <v>1</v>
      </c>
      <c r="O1843" s="16" t="s">
        <v>42</v>
      </c>
      <c r="P1843" s="16">
        <v>0.3356257372</v>
      </c>
      <c r="Q1843" s="16">
        <v>0.25</v>
      </c>
      <c r="R1843" s="44"/>
      <c r="S1843" s="42" t="str">
        <f>IF(R1843="","",MAX(R1843,Q1843))</f>
        <v/>
      </c>
      <c r="T1843" s="27">
        <f>IF(A1843="placement",MIN(P1843,IF(S1843="",Q1843,S1843)),"")</f>
        <v>0.25</v>
      </c>
      <c r="U1843" s="14">
        <f>IF($A1843="placement",T1843*J1843,"")</f>
        <v>68</v>
      </c>
      <c r="V1843" s="13">
        <f>IF($A1843="placement",U1843,IF($A1843="site",SUMIF($C:$C,$C1843,$U:$U),IF($A1843="user",SUMIF($B:$B,$B1843,$U:$U),SUM($U:$U))))</f>
        <v>68</v>
      </c>
      <c r="W1843" s="12">
        <f>V1843/J1843</f>
        <v>0.25</v>
      </c>
    </row>
    <row r="1844" spans="1:23" x14ac:dyDescent="0.3">
      <c r="A1844" s="23" t="s">
        <v>14</v>
      </c>
      <c r="B1844" s="23" t="s">
        <v>8936</v>
      </c>
      <c r="C1844" s="23" t="s">
        <v>8938</v>
      </c>
      <c r="D1844" s="23" t="s">
        <v>8941</v>
      </c>
      <c r="E1844" s="23" t="s">
        <v>8942</v>
      </c>
      <c r="F1844" s="27">
        <v>0.25</v>
      </c>
      <c r="G1844" s="24">
        <v>1</v>
      </c>
      <c r="H1844" s="25">
        <v>207.38679999999999</v>
      </c>
      <c r="I1844" s="25">
        <v>18.034800000000001</v>
      </c>
      <c r="J1844" s="26">
        <v>272</v>
      </c>
      <c r="K1844" s="26">
        <v>68</v>
      </c>
      <c r="L1844" s="27">
        <v>8.6999999999999994E-2</v>
      </c>
      <c r="M1844" s="28">
        <v>0.50337244999999997</v>
      </c>
      <c r="N1844" s="29">
        <v>0.2</v>
      </c>
      <c r="O1844" s="31" t="s">
        <v>70</v>
      </c>
      <c r="P1844" s="31">
        <v>0.60267988510000003</v>
      </c>
      <c r="Q1844" s="31">
        <v>0.25</v>
      </c>
      <c r="R1844" s="42"/>
      <c r="S1844" s="42" t="str">
        <f>IF(R1844="","",MAX(R1844,Q1844))</f>
        <v/>
      </c>
      <c r="T1844" s="27">
        <f>IF(A1844="placement",MIN(P1844,IF(S1844="",Q1844,S1844)),"")</f>
        <v>0.25</v>
      </c>
      <c r="U1844" s="28">
        <f>IF($A1844="placement",T1844*J1844,"")</f>
        <v>68</v>
      </c>
      <c r="V1844" s="26">
        <f>IF($A1844="placement",U1844,IF($A1844="site",SUMIF($C:$C,$C1844,$U:$U),IF($A1844="user",SUMIF($B:$B,$B1844,$U:$U),SUM($U:$U))))</f>
        <v>68</v>
      </c>
      <c r="W1844" s="27">
        <f>V1844/J1844</f>
        <v>0.25</v>
      </c>
    </row>
    <row r="1845" spans="1:23" x14ac:dyDescent="0.3">
      <c r="A1845" s="23" t="s">
        <v>14</v>
      </c>
      <c r="B1845" s="23" t="s">
        <v>2439</v>
      </c>
      <c r="C1845" s="23" t="s">
        <v>2441</v>
      </c>
      <c r="D1845" s="23" t="s">
        <v>2472</v>
      </c>
      <c r="E1845" s="23" t="s">
        <v>2473</v>
      </c>
      <c r="F1845" s="27">
        <v>0.25</v>
      </c>
      <c r="G1845" s="24">
        <v>1</v>
      </c>
      <c r="H1845" s="25">
        <v>76.019000000000005</v>
      </c>
      <c r="I1845" s="25">
        <v>4.9782999999999999</v>
      </c>
      <c r="J1845" s="26">
        <v>272</v>
      </c>
      <c r="K1845" s="26">
        <v>48</v>
      </c>
      <c r="L1845" s="27">
        <v>6.5500000000000003E-2</v>
      </c>
      <c r="M1845" s="28">
        <v>1.82392964</v>
      </c>
      <c r="N1845" s="29">
        <v>1.5</v>
      </c>
      <c r="O1845" s="31" t="s">
        <v>12</v>
      </c>
      <c r="P1845" s="31">
        <v>0.177599854</v>
      </c>
      <c r="Q1845" s="31">
        <v>0.177599853996913</v>
      </c>
      <c r="R1845" s="42"/>
      <c r="S1845" s="42" t="str">
        <f>IF(R1845="","",MAX(R1845,Q1845))</f>
        <v/>
      </c>
      <c r="T1845" s="27">
        <f>IF(A1845="placement",MIN(P1845,IF(S1845="",Q1845,S1845)),"")</f>
        <v>0.177599853996913</v>
      </c>
      <c r="U1845" s="28">
        <f>IF($A1845="placement",T1845*J1845,"")</f>
        <v>48.307160287160336</v>
      </c>
      <c r="V1845" s="26">
        <f>IF($A1845="placement",U1845,IF($A1845="site",SUMIF($C:$C,$C1845,$U:$U),IF($A1845="user",SUMIF($B:$B,$B1845,$U:$U),SUM($U:$U))))</f>
        <v>48.307160287160336</v>
      </c>
      <c r="W1845" s="27">
        <f>V1845/J1845</f>
        <v>0.177599853996913</v>
      </c>
    </row>
    <row r="1846" spans="1:23" x14ac:dyDescent="0.3">
      <c r="A1846" s="23" t="s">
        <v>14</v>
      </c>
      <c r="B1846" s="23" t="s">
        <v>5021</v>
      </c>
      <c r="C1846" s="23" t="s">
        <v>5023</v>
      </c>
      <c r="D1846" s="23" t="s">
        <v>5078</v>
      </c>
      <c r="E1846" s="23" t="s">
        <v>5079</v>
      </c>
      <c r="F1846" s="27">
        <v>0.25</v>
      </c>
      <c r="G1846" s="24">
        <v>1</v>
      </c>
      <c r="H1846" s="25">
        <v>254.2927</v>
      </c>
      <c r="I1846" s="25">
        <v>62.279400000000003</v>
      </c>
      <c r="J1846" s="26">
        <v>271</v>
      </c>
      <c r="K1846" s="26">
        <v>68</v>
      </c>
      <c r="L1846" s="27">
        <v>0.24490000000000001</v>
      </c>
      <c r="M1846" s="28">
        <v>0.14505586000000001</v>
      </c>
      <c r="N1846" s="29">
        <v>0.01</v>
      </c>
      <c r="O1846" s="31" t="s">
        <v>42</v>
      </c>
      <c r="P1846" s="31">
        <v>0.93106104089999997</v>
      </c>
      <c r="Q1846" s="31">
        <v>0.25</v>
      </c>
      <c r="R1846" s="42"/>
      <c r="S1846" s="42" t="str">
        <f>IF(R1846="","",MAX(R1846,Q1846))</f>
        <v/>
      </c>
      <c r="T1846" s="27">
        <f>IF(A1846="placement",MIN(P1846,IF(S1846="",Q1846,S1846)),"")</f>
        <v>0.25</v>
      </c>
      <c r="U1846" s="28">
        <f>IF($A1846="placement",T1846*J1846,"")</f>
        <v>67.75</v>
      </c>
      <c r="V1846" s="26">
        <f>IF($A1846="placement",U1846,IF($A1846="site",SUMIF($C:$C,$C1846,$U:$U),IF($A1846="user",SUMIF($B:$B,$B1846,$U:$U),SUM($U:$U))))</f>
        <v>67.75</v>
      </c>
      <c r="W1846" s="27">
        <f>V1846/J1846</f>
        <v>0.25</v>
      </c>
    </row>
    <row r="1847" spans="1:23" x14ac:dyDescent="0.3">
      <c r="A1847" s="23" t="s">
        <v>14</v>
      </c>
      <c r="B1847" s="23" t="s">
        <v>678</v>
      </c>
      <c r="C1847" s="23" t="s">
        <v>680</v>
      </c>
      <c r="D1847" s="23" t="s">
        <v>741</v>
      </c>
      <c r="E1847" s="23" t="s">
        <v>742</v>
      </c>
      <c r="F1847" s="27">
        <v>0.25</v>
      </c>
      <c r="G1847" s="24">
        <v>1</v>
      </c>
      <c r="H1847" s="25">
        <v>62.434100000000001</v>
      </c>
      <c r="I1847" s="25">
        <v>15.544700000000001</v>
      </c>
      <c r="J1847" s="26">
        <v>271</v>
      </c>
      <c r="K1847" s="26">
        <v>68</v>
      </c>
      <c r="L1847" s="27">
        <v>0.249</v>
      </c>
      <c r="M1847" s="28">
        <v>0.58040124000000004</v>
      </c>
      <c r="N1847" s="29">
        <v>0.3</v>
      </c>
      <c r="O1847" s="31" t="s">
        <v>12</v>
      </c>
      <c r="P1847" s="31">
        <v>0.48311619630000002</v>
      </c>
      <c r="Q1847" s="31">
        <v>0.249999999999999</v>
      </c>
      <c r="R1847" s="42">
        <v>0.18</v>
      </c>
      <c r="S1847" s="42">
        <f>IF(R1847="","",MAX(R1847,Q1847))</f>
        <v>0.249999999999999</v>
      </c>
      <c r="T1847" s="27">
        <f>IF(A1847="placement",MIN(P1847,IF(S1847="",Q1847,S1847)),"")</f>
        <v>0.249999999999999</v>
      </c>
      <c r="U1847" s="28">
        <f>IF($A1847="placement",T1847*J1847,"")</f>
        <v>67.74999999999973</v>
      </c>
      <c r="V1847" s="26">
        <f>IF($A1847="placement",U1847,IF($A1847="site",SUMIF($C:$C,$C1847,$U:$U),IF($A1847="user",SUMIF($B:$B,$B1847,$U:$U),SUM($U:$U))))</f>
        <v>67.74999999999973</v>
      </c>
      <c r="W1847" s="27">
        <f>V1847/J1847</f>
        <v>0.249999999999999</v>
      </c>
    </row>
    <row r="1848" spans="1:23" x14ac:dyDescent="0.3">
      <c r="A1848" s="11" t="s">
        <v>14</v>
      </c>
      <c r="B1848" s="11" t="s">
        <v>4406</v>
      </c>
      <c r="C1848" s="11" t="s">
        <v>4408</v>
      </c>
      <c r="D1848" s="11" t="s">
        <v>4433</v>
      </c>
      <c r="E1848" s="11" t="s">
        <v>4434</v>
      </c>
      <c r="F1848" s="12">
        <v>0.25</v>
      </c>
      <c r="G1848" s="33">
        <v>1</v>
      </c>
      <c r="H1848" s="34">
        <v>68.388400000000004</v>
      </c>
      <c r="I1848" s="34">
        <v>12.7354</v>
      </c>
      <c r="J1848" s="13">
        <v>270</v>
      </c>
      <c r="K1848" s="13">
        <v>66</v>
      </c>
      <c r="L1848" s="12">
        <v>0.1862</v>
      </c>
      <c r="M1848" s="14">
        <v>0.70703945999999995</v>
      </c>
      <c r="N1848" s="15">
        <v>0.5</v>
      </c>
      <c r="O1848" s="16" t="s">
        <v>12</v>
      </c>
      <c r="P1848" s="16">
        <v>0.2928258883</v>
      </c>
      <c r="Q1848" s="16">
        <v>0.249999999999999</v>
      </c>
      <c r="R1848" s="44"/>
      <c r="S1848" s="42" t="str">
        <f>IF(R1848="","",MAX(R1848,Q1848))</f>
        <v/>
      </c>
      <c r="T1848" s="27">
        <f>IF(A1848="placement",MIN(P1848,IF(S1848="",Q1848,S1848)),"")</f>
        <v>0.249999999999999</v>
      </c>
      <c r="U1848" s="14">
        <f>IF($A1848="placement",T1848*J1848,"")</f>
        <v>67.49999999999973</v>
      </c>
      <c r="V1848" s="13">
        <f>IF($A1848="placement",U1848,IF($A1848="site",SUMIF($C:$C,$C1848,$U:$U),IF($A1848="user",SUMIF($B:$B,$B1848,$U:$U),SUM($U:$U))))</f>
        <v>67.49999999999973</v>
      </c>
      <c r="W1848" s="12">
        <f>V1848/J1848</f>
        <v>0.249999999999999</v>
      </c>
    </row>
    <row r="1849" spans="1:23" x14ac:dyDescent="0.3">
      <c r="A1849" s="23" t="s">
        <v>14</v>
      </c>
      <c r="B1849" s="23" t="s">
        <v>10249</v>
      </c>
      <c r="C1849" s="23" t="s">
        <v>10250</v>
      </c>
      <c r="D1849" s="23" t="s">
        <v>10263</v>
      </c>
      <c r="E1849" s="23" t="s">
        <v>10264</v>
      </c>
      <c r="F1849" s="27">
        <v>0.25</v>
      </c>
      <c r="G1849" s="24">
        <v>0</v>
      </c>
      <c r="H1849" s="25">
        <v>11.679399999999999</v>
      </c>
      <c r="I1849" s="25">
        <v>3.2391000000000001</v>
      </c>
      <c r="J1849" s="26">
        <v>270</v>
      </c>
      <c r="K1849" s="26">
        <v>67</v>
      </c>
      <c r="L1849" s="27">
        <v>0.27729999999999999</v>
      </c>
      <c r="M1849" s="28">
        <v>2.7749316400000001</v>
      </c>
      <c r="N1849" s="29">
        <v>2</v>
      </c>
      <c r="O1849" s="31" t="s">
        <v>12</v>
      </c>
      <c r="P1849" s="31">
        <v>0.27926152440000002</v>
      </c>
      <c r="Q1849" s="31">
        <v>0.249999999999999</v>
      </c>
      <c r="R1849" s="42"/>
      <c r="S1849" s="42" t="str">
        <f>IF(R1849="","",MAX(R1849,Q1849))</f>
        <v/>
      </c>
      <c r="T1849" s="27">
        <f>IF(A1849="placement",MIN(P1849,IF(S1849="",Q1849,S1849)),"")</f>
        <v>0.249999999999999</v>
      </c>
      <c r="U1849" s="28">
        <f>IF($A1849="placement",T1849*J1849,"")</f>
        <v>67.49999999999973</v>
      </c>
      <c r="V1849" s="26">
        <f>IF($A1849="placement",U1849,IF($A1849="site",SUMIF($C:$C,$C1849,$U:$U),IF($A1849="user",SUMIF($B:$B,$B1849,$U:$U),SUM($U:$U))))</f>
        <v>67.49999999999973</v>
      </c>
      <c r="W1849" s="27">
        <f>V1849/J1849</f>
        <v>0.249999999999999</v>
      </c>
    </row>
    <row r="1850" spans="1:23" x14ac:dyDescent="0.3">
      <c r="A1850" s="23" t="s">
        <v>14</v>
      </c>
      <c r="B1850" s="23" t="s">
        <v>8810</v>
      </c>
      <c r="C1850" s="23" t="s">
        <v>8812</v>
      </c>
      <c r="D1850" s="23" t="s">
        <v>8835</v>
      </c>
      <c r="E1850" s="23" t="s">
        <v>8836</v>
      </c>
      <c r="F1850" s="27">
        <v>0.25</v>
      </c>
      <c r="G1850" s="24">
        <v>1</v>
      </c>
      <c r="H1850" s="25">
        <v>121.3201</v>
      </c>
      <c r="I1850" s="25">
        <v>17.6464</v>
      </c>
      <c r="J1850" s="26">
        <v>270</v>
      </c>
      <c r="K1850" s="26">
        <v>67</v>
      </c>
      <c r="L1850" s="27">
        <v>0.14549999999999999</v>
      </c>
      <c r="M1850" s="28">
        <v>0.50966084</v>
      </c>
      <c r="N1850" s="29">
        <v>0.15</v>
      </c>
      <c r="O1850" s="31" t="s">
        <v>12</v>
      </c>
      <c r="P1850" s="31">
        <v>0.70568662680000005</v>
      </c>
      <c r="Q1850" s="31">
        <v>0.249999999999999</v>
      </c>
      <c r="R1850" s="42"/>
      <c r="S1850" s="42" t="str">
        <f>IF(R1850="","",MAX(R1850,Q1850))</f>
        <v/>
      </c>
      <c r="T1850" s="27">
        <f>IF(A1850="placement",MIN(P1850,IF(S1850="",Q1850,S1850)),"")</f>
        <v>0.249999999999999</v>
      </c>
      <c r="U1850" s="28">
        <f>IF($A1850="placement",T1850*J1850,"")</f>
        <v>67.49999999999973</v>
      </c>
      <c r="V1850" s="26">
        <f>IF($A1850="placement",U1850,IF($A1850="site",SUMIF($C:$C,$C1850,$U:$U),IF($A1850="user",SUMIF($B:$B,$B1850,$U:$U),SUM($U:$U))))</f>
        <v>67.49999999999973</v>
      </c>
      <c r="W1850" s="27">
        <f>V1850/J1850</f>
        <v>0.249999999999999</v>
      </c>
    </row>
    <row r="1851" spans="1:23" x14ac:dyDescent="0.3">
      <c r="A1851" s="23" t="s">
        <v>14</v>
      </c>
      <c r="B1851" s="23" t="s">
        <v>9599</v>
      </c>
      <c r="C1851" s="23" t="s">
        <v>9601</v>
      </c>
      <c r="D1851" s="23" t="s">
        <v>9636</v>
      </c>
      <c r="E1851" s="23" t="s">
        <v>9637</v>
      </c>
      <c r="F1851" s="27">
        <v>0.15</v>
      </c>
      <c r="G1851" s="24">
        <v>1</v>
      </c>
      <c r="H1851" s="25">
        <v>53.037599999999998</v>
      </c>
      <c r="I1851" s="25">
        <v>1.8435999999999999</v>
      </c>
      <c r="J1851" s="26">
        <v>270</v>
      </c>
      <c r="K1851" s="26">
        <v>40</v>
      </c>
      <c r="L1851" s="27">
        <v>3.4799999999999998E-2</v>
      </c>
      <c r="M1851" s="28">
        <v>4.8788647799999998</v>
      </c>
      <c r="N1851" s="29">
        <v>4</v>
      </c>
      <c r="O1851" s="31" t="s">
        <v>42</v>
      </c>
      <c r="P1851" s="31">
        <v>0.18013714680000001</v>
      </c>
      <c r="Q1851" s="31">
        <v>0.149999999999999</v>
      </c>
      <c r="R1851" s="42"/>
      <c r="S1851" s="42" t="str">
        <f>IF(R1851="","",MAX(R1851,Q1851))</f>
        <v/>
      </c>
      <c r="T1851" s="27">
        <f>IF(A1851="placement",MIN(P1851,IF(S1851="",Q1851,S1851)),"")</f>
        <v>0.149999999999999</v>
      </c>
      <c r="U1851" s="28">
        <f>IF($A1851="placement",T1851*J1851,"")</f>
        <v>40.49999999999973</v>
      </c>
      <c r="V1851" s="26">
        <f>IF($A1851="placement",U1851,IF($A1851="site",SUMIF($C:$C,$C1851,$U:$U),IF($A1851="user",SUMIF($B:$B,$B1851,$U:$U),SUM($U:$U))))</f>
        <v>40.49999999999973</v>
      </c>
      <c r="W1851" s="27">
        <f>V1851/J1851</f>
        <v>0.149999999999999</v>
      </c>
    </row>
    <row r="1852" spans="1:23" x14ac:dyDescent="0.3">
      <c r="A1852" s="23" t="s">
        <v>14</v>
      </c>
      <c r="B1852" s="23" t="s">
        <v>2619</v>
      </c>
      <c r="C1852" s="23" t="s">
        <v>2621</v>
      </c>
      <c r="D1852" s="23" t="s">
        <v>2646</v>
      </c>
      <c r="E1852" s="23" t="s">
        <v>2647</v>
      </c>
      <c r="F1852" s="27">
        <v>0.25</v>
      </c>
      <c r="G1852" s="24">
        <v>1</v>
      </c>
      <c r="H1852" s="25">
        <v>327.99110000000002</v>
      </c>
      <c r="I1852" s="25">
        <v>14.799200000000001</v>
      </c>
      <c r="J1852" s="26">
        <v>269</v>
      </c>
      <c r="K1852" s="26">
        <v>67</v>
      </c>
      <c r="L1852" s="27">
        <v>4.5100000000000001E-2</v>
      </c>
      <c r="M1852" s="28">
        <v>0.60656308999999997</v>
      </c>
      <c r="N1852" s="29">
        <v>0.3</v>
      </c>
      <c r="O1852" s="31" t="s">
        <v>12</v>
      </c>
      <c r="P1852" s="31">
        <v>0.50541006359999996</v>
      </c>
      <c r="Q1852" s="31">
        <v>0.25</v>
      </c>
      <c r="R1852" s="42"/>
      <c r="S1852" s="42" t="str">
        <f>IF(R1852="","",MAX(R1852,Q1852))</f>
        <v/>
      </c>
      <c r="T1852" s="27">
        <f>IF(A1852="placement",MIN(P1852,IF(S1852="",Q1852,S1852)),"")</f>
        <v>0.25</v>
      </c>
      <c r="U1852" s="28">
        <f>IF($A1852="placement",T1852*J1852,"")</f>
        <v>67.25</v>
      </c>
      <c r="V1852" s="26">
        <f>IF($A1852="placement",U1852,IF($A1852="site",SUMIF($C:$C,$C1852,$U:$U),IF($A1852="user",SUMIF($B:$B,$B1852,$U:$U),SUM($U:$U))))</f>
        <v>67.25</v>
      </c>
      <c r="W1852" s="27">
        <f>V1852/J1852</f>
        <v>0.25</v>
      </c>
    </row>
    <row r="1853" spans="1:23" x14ac:dyDescent="0.3">
      <c r="A1853" s="11" t="s">
        <v>14</v>
      </c>
      <c r="B1853" s="11" t="s">
        <v>10249</v>
      </c>
      <c r="C1853" s="11" t="s">
        <v>10250</v>
      </c>
      <c r="D1853" s="11" t="s">
        <v>10251</v>
      </c>
      <c r="E1853" s="11" t="s">
        <v>10252</v>
      </c>
      <c r="F1853" s="12">
        <v>0.25</v>
      </c>
      <c r="G1853" s="33">
        <v>0</v>
      </c>
      <c r="H1853" s="34">
        <v>17.6066</v>
      </c>
      <c r="I1853" s="34">
        <v>3.2179000000000002</v>
      </c>
      <c r="J1853" s="13">
        <v>269</v>
      </c>
      <c r="K1853" s="13">
        <v>67</v>
      </c>
      <c r="L1853" s="12">
        <v>0.18279999999999999</v>
      </c>
      <c r="M1853" s="14">
        <v>2.7837780200000002</v>
      </c>
      <c r="N1853" s="15">
        <v>2</v>
      </c>
      <c r="O1853" s="16" t="s">
        <v>42</v>
      </c>
      <c r="P1853" s="16">
        <v>0.28155191169999999</v>
      </c>
      <c r="Q1853" s="16">
        <v>0.25</v>
      </c>
      <c r="R1853" s="44"/>
      <c r="S1853" s="42" t="str">
        <f>IF(R1853="","",MAX(R1853,Q1853))</f>
        <v/>
      </c>
      <c r="T1853" s="27">
        <f>IF(A1853="placement",MIN(P1853,IF(S1853="",Q1853,S1853)),"")</f>
        <v>0.25</v>
      </c>
      <c r="U1853" s="14">
        <f>IF($A1853="placement",T1853*J1853,"")</f>
        <v>67.25</v>
      </c>
      <c r="V1853" s="13">
        <f>IF($A1853="placement",U1853,IF($A1853="site",SUMIF($C:$C,$C1853,$U:$U),IF($A1853="user",SUMIF($B:$B,$B1853,$U:$U),SUM($U:$U))))</f>
        <v>67.25</v>
      </c>
      <c r="W1853" s="12">
        <f>V1853/J1853</f>
        <v>0.25</v>
      </c>
    </row>
    <row r="1854" spans="1:23" x14ac:dyDescent="0.3">
      <c r="A1854" s="23" t="s">
        <v>14</v>
      </c>
      <c r="B1854" s="23" t="s">
        <v>3266</v>
      </c>
      <c r="C1854" s="23" t="s">
        <v>3268</v>
      </c>
      <c r="D1854" s="23" t="s">
        <v>3287</v>
      </c>
      <c r="E1854" s="23" t="s">
        <v>3288</v>
      </c>
      <c r="F1854" s="27">
        <v>0.25</v>
      </c>
      <c r="G1854" s="24">
        <v>1</v>
      </c>
      <c r="H1854" s="25">
        <v>62.643599999999999</v>
      </c>
      <c r="I1854" s="25">
        <v>6.9461000000000004</v>
      </c>
      <c r="J1854" s="26">
        <v>269</v>
      </c>
      <c r="K1854" s="26">
        <v>67</v>
      </c>
      <c r="L1854" s="27">
        <v>0.1109</v>
      </c>
      <c r="M1854" s="28">
        <v>1.2928860099999999</v>
      </c>
      <c r="N1854" s="29">
        <v>0.82</v>
      </c>
      <c r="O1854" s="31" t="s">
        <v>12</v>
      </c>
      <c r="P1854" s="31">
        <v>0.36576001759999999</v>
      </c>
      <c r="Q1854" s="31">
        <v>0.249999999999999</v>
      </c>
      <c r="R1854" s="42"/>
      <c r="S1854" s="42" t="str">
        <f>IF(R1854="","",MAX(R1854,Q1854))</f>
        <v/>
      </c>
      <c r="T1854" s="27">
        <f>IF(A1854="placement",MIN(P1854,IF(S1854="",Q1854,S1854)),"")</f>
        <v>0.249999999999999</v>
      </c>
      <c r="U1854" s="28">
        <f>IF($A1854="placement",T1854*J1854,"")</f>
        <v>67.24999999999973</v>
      </c>
      <c r="V1854" s="26">
        <f>IF($A1854="placement",U1854,IF($A1854="site",SUMIF($C:$C,$C1854,$U:$U),IF($A1854="user",SUMIF($B:$B,$B1854,$U:$U),SUM($U:$U))))</f>
        <v>67.24999999999973</v>
      </c>
      <c r="W1854" s="27">
        <f>V1854/J1854</f>
        <v>0.249999999999999</v>
      </c>
    </row>
    <row r="1855" spans="1:23" x14ac:dyDescent="0.3">
      <c r="A1855" s="23" t="s">
        <v>14</v>
      </c>
      <c r="B1855" s="23" t="s">
        <v>4016</v>
      </c>
      <c r="C1855" s="23" t="s">
        <v>4018</v>
      </c>
      <c r="D1855" s="23" t="s">
        <v>4077</v>
      </c>
      <c r="E1855" s="23" t="s">
        <v>4078</v>
      </c>
      <c r="F1855" s="27">
        <v>0.05</v>
      </c>
      <c r="G1855" s="24">
        <v>1</v>
      </c>
      <c r="H1855" s="25">
        <v>778.52179999999998</v>
      </c>
      <c r="I1855" s="25">
        <v>11.9444</v>
      </c>
      <c r="J1855" s="26">
        <v>269</v>
      </c>
      <c r="K1855" s="26">
        <v>13</v>
      </c>
      <c r="L1855" s="27">
        <v>1.5299999999999999E-2</v>
      </c>
      <c r="M1855" s="28">
        <v>0.75006667999999999</v>
      </c>
      <c r="N1855" s="29">
        <v>0.6</v>
      </c>
      <c r="O1855" s="31" t="s">
        <v>70</v>
      </c>
      <c r="P1855" s="31">
        <v>0.2000711171</v>
      </c>
      <c r="Q1855" s="31">
        <v>4.9999999999999899E-2</v>
      </c>
      <c r="R1855" s="42">
        <v>0.16</v>
      </c>
      <c r="S1855" s="42">
        <f>IF(R1855="","",MAX(R1855,Q1855))</f>
        <v>0.16</v>
      </c>
      <c r="T1855" s="27">
        <f>IF(A1855="placement",MIN(P1855,IF(S1855="",Q1855,S1855)),"")</f>
        <v>0.16</v>
      </c>
      <c r="U1855" s="28">
        <f>IF($A1855="placement",T1855*J1855,"")</f>
        <v>43.04</v>
      </c>
      <c r="V1855" s="26">
        <f>IF($A1855="placement",U1855,IF($A1855="site",SUMIF($C:$C,$C1855,$U:$U),IF($A1855="user",SUMIF($B:$B,$B1855,$U:$U),SUM($U:$U))))</f>
        <v>43.04</v>
      </c>
      <c r="W1855" s="27">
        <f>V1855/J1855</f>
        <v>0.16</v>
      </c>
    </row>
    <row r="1856" spans="1:23" x14ac:dyDescent="0.3">
      <c r="A1856" s="23" t="s">
        <v>14</v>
      </c>
      <c r="B1856" s="23" t="s">
        <v>4894</v>
      </c>
      <c r="C1856" s="23" t="s">
        <v>4896</v>
      </c>
      <c r="D1856" s="23" t="s">
        <v>10933</v>
      </c>
      <c r="E1856" s="23" t="s">
        <v>10934</v>
      </c>
      <c r="F1856" s="27">
        <v>0.25</v>
      </c>
      <c r="G1856" s="24">
        <v>1</v>
      </c>
      <c r="H1856" s="25">
        <v>87.884200000000007</v>
      </c>
      <c r="I1856" s="25">
        <v>12.7416</v>
      </c>
      <c r="J1856" s="26">
        <v>268</v>
      </c>
      <c r="K1856" s="26">
        <v>67</v>
      </c>
      <c r="L1856" s="27">
        <v>0.14499999999999999</v>
      </c>
      <c r="M1856" s="28">
        <v>0.69988956000000002</v>
      </c>
      <c r="N1856" s="29">
        <v>0.5</v>
      </c>
      <c r="O1856" s="31" t="s">
        <v>12</v>
      </c>
      <c r="P1856" s="31">
        <v>0.28560157759999999</v>
      </c>
      <c r="Q1856" s="31">
        <v>0.25</v>
      </c>
      <c r="R1856" s="42"/>
      <c r="S1856" s="42" t="str">
        <f>IF(R1856="","",MAX(R1856,Q1856))</f>
        <v/>
      </c>
      <c r="T1856" s="27">
        <f>IF(A1856="placement",MIN(P1856,IF(S1856="",Q1856,S1856)),"")</f>
        <v>0.25</v>
      </c>
      <c r="U1856" s="28">
        <f>IF($A1856="placement",T1856*J1856,"")</f>
        <v>67</v>
      </c>
      <c r="V1856" s="26">
        <f>IF($A1856="placement",U1856,IF($A1856="site",SUMIF($C:$C,$C1856,$U:$U),IF($A1856="user",SUMIF($B:$B,$B1856,$U:$U),SUM($U:$U))))</f>
        <v>67</v>
      </c>
      <c r="W1856" s="27">
        <f>V1856/J1856</f>
        <v>0.25</v>
      </c>
    </row>
    <row r="1857" spans="1:23" x14ac:dyDescent="0.3">
      <c r="A1857" s="23" t="s">
        <v>14</v>
      </c>
      <c r="B1857" s="23" t="s">
        <v>8810</v>
      </c>
      <c r="C1857" s="23" t="s">
        <v>8812</v>
      </c>
      <c r="D1857" s="23" t="s">
        <v>8857</v>
      </c>
      <c r="E1857" s="23" t="s">
        <v>8858</v>
      </c>
      <c r="F1857" s="27">
        <v>0.25</v>
      </c>
      <c r="G1857" s="24">
        <v>1</v>
      </c>
      <c r="H1857" s="25">
        <v>110.19459999999999</v>
      </c>
      <c r="I1857" s="25">
        <v>15.711600000000001</v>
      </c>
      <c r="J1857" s="26">
        <v>268</v>
      </c>
      <c r="K1857" s="26">
        <v>67</v>
      </c>
      <c r="L1857" s="27">
        <v>0.1426</v>
      </c>
      <c r="M1857" s="28">
        <v>0.56869201000000003</v>
      </c>
      <c r="N1857" s="29">
        <v>0.15</v>
      </c>
      <c r="O1857" s="31" t="s">
        <v>12</v>
      </c>
      <c r="P1857" s="31">
        <v>0.73623684160000002</v>
      </c>
      <c r="Q1857" s="31">
        <v>0.25</v>
      </c>
      <c r="R1857" s="42"/>
      <c r="S1857" s="42" t="str">
        <f>IF(R1857="","",MAX(R1857,Q1857))</f>
        <v/>
      </c>
      <c r="T1857" s="27">
        <f>IF(A1857="placement",MIN(P1857,IF(S1857="",Q1857,S1857)),"")</f>
        <v>0.25</v>
      </c>
      <c r="U1857" s="28">
        <f>IF($A1857="placement",T1857*J1857,"")</f>
        <v>67</v>
      </c>
      <c r="V1857" s="26">
        <f>IF($A1857="placement",U1857,IF($A1857="site",SUMIF($C:$C,$C1857,$U:$U),IF($A1857="user",SUMIF($B:$B,$B1857,$U:$U),SUM($U:$U))))</f>
        <v>67</v>
      </c>
      <c r="W1857" s="27">
        <f>V1857/J1857</f>
        <v>0.25</v>
      </c>
    </row>
    <row r="1858" spans="1:23" x14ac:dyDescent="0.3">
      <c r="A1858" s="23" t="s">
        <v>14</v>
      </c>
      <c r="B1858" s="23" t="s">
        <v>5764</v>
      </c>
      <c r="C1858" s="23" t="s">
        <v>5766</v>
      </c>
      <c r="D1858" s="23" t="s">
        <v>5903</v>
      </c>
      <c r="E1858" s="23" t="s">
        <v>5904</v>
      </c>
      <c r="F1858" s="27">
        <v>0.25</v>
      </c>
      <c r="G1858" s="24">
        <v>0</v>
      </c>
      <c r="H1858" s="25">
        <v>10.2607</v>
      </c>
      <c r="I1858" s="25">
        <v>3.3929999999999998</v>
      </c>
      <c r="J1858" s="26">
        <v>268</v>
      </c>
      <c r="K1858" s="26">
        <v>64</v>
      </c>
      <c r="L1858" s="27">
        <v>0.33069999999999999</v>
      </c>
      <c r="M1858" s="28">
        <v>2.6374994699999998</v>
      </c>
      <c r="N1858" s="29">
        <v>2</v>
      </c>
      <c r="O1858" s="31" t="s">
        <v>12</v>
      </c>
      <c r="P1858" s="31">
        <v>0.24170600980000001</v>
      </c>
      <c r="Q1858" s="31">
        <v>0.24170600982547999</v>
      </c>
      <c r="R1858" s="42"/>
      <c r="S1858" s="42" t="str">
        <f>IF(R1858="","",MAX(R1858,Q1858))</f>
        <v/>
      </c>
      <c r="T1858" s="27">
        <f>IF(A1858="placement",MIN(P1858,IF(S1858="",Q1858,S1858)),"")</f>
        <v>0.24170600980000001</v>
      </c>
      <c r="U1858" s="28">
        <f>IF($A1858="placement",T1858*J1858,"")</f>
        <v>64.777210626400006</v>
      </c>
      <c r="V1858" s="26">
        <f>IF($A1858="placement",U1858,IF($A1858="site",SUMIF($C:$C,$C1858,$U:$U),IF($A1858="user",SUMIF($B:$B,$B1858,$U:$U),SUM($U:$U))))</f>
        <v>64.777210626400006</v>
      </c>
      <c r="W1858" s="27">
        <f>V1858/J1858</f>
        <v>0.24170600980000001</v>
      </c>
    </row>
    <row r="1859" spans="1:23" x14ac:dyDescent="0.3">
      <c r="A1859" s="23" t="s">
        <v>14</v>
      </c>
      <c r="B1859" s="23" t="s">
        <v>5764</v>
      </c>
      <c r="C1859" s="23" t="s">
        <v>5766</v>
      </c>
      <c r="D1859" s="23" t="s">
        <v>5971</v>
      </c>
      <c r="E1859" s="23" t="s">
        <v>5972</v>
      </c>
      <c r="F1859" s="27">
        <v>0.25</v>
      </c>
      <c r="G1859" s="24">
        <v>0</v>
      </c>
      <c r="H1859" s="25">
        <v>10.2615</v>
      </c>
      <c r="I1859" s="25">
        <v>3.3935</v>
      </c>
      <c r="J1859" s="26">
        <v>268</v>
      </c>
      <c r="K1859" s="26">
        <v>64</v>
      </c>
      <c r="L1859" s="27">
        <v>0.33069999999999999</v>
      </c>
      <c r="M1859" s="28">
        <v>2.6309141399999998</v>
      </c>
      <c r="N1859" s="29">
        <v>2</v>
      </c>
      <c r="O1859" s="31" t="s">
        <v>12</v>
      </c>
      <c r="P1859" s="31">
        <v>0.23980795590000001</v>
      </c>
      <c r="Q1859" s="31">
        <v>0.23980795586281001</v>
      </c>
      <c r="R1859" s="42"/>
      <c r="S1859" s="42" t="str">
        <f>IF(R1859="","",MAX(R1859,Q1859))</f>
        <v/>
      </c>
      <c r="T1859" s="27">
        <f>IF(A1859="placement",MIN(P1859,IF(S1859="",Q1859,S1859)),"")</f>
        <v>0.23980795586281001</v>
      </c>
      <c r="U1859" s="28">
        <f>IF($A1859="placement",T1859*J1859,"")</f>
        <v>64.268532171233076</v>
      </c>
      <c r="V1859" s="26">
        <f>IF($A1859="placement",U1859,IF($A1859="site",SUMIF($C:$C,$C1859,$U:$U),IF($A1859="user",SUMIF($B:$B,$B1859,$U:$U),SUM($U:$U))))</f>
        <v>64.268532171233076</v>
      </c>
      <c r="W1859" s="27">
        <f>V1859/J1859</f>
        <v>0.23980795586280998</v>
      </c>
    </row>
    <row r="1860" spans="1:23" x14ac:dyDescent="0.3">
      <c r="A1860" s="23" t="s">
        <v>14</v>
      </c>
      <c r="B1860" s="23" t="s">
        <v>3563</v>
      </c>
      <c r="C1860" s="23" t="s">
        <v>3564</v>
      </c>
      <c r="D1860" s="32" t="s">
        <v>3589</v>
      </c>
      <c r="E1860" s="23" t="s">
        <v>3590</v>
      </c>
      <c r="F1860" s="27">
        <v>0.15</v>
      </c>
      <c r="G1860" s="24">
        <v>0</v>
      </c>
      <c r="H1860" s="25">
        <v>29.703600000000002</v>
      </c>
      <c r="I1860" s="25">
        <v>7.0648999999999997</v>
      </c>
      <c r="J1860" s="26">
        <v>268</v>
      </c>
      <c r="K1860" s="26">
        <v>40</v>
      </c>
      <c r="L1860" s="27">
        <v>0.23780000000000001</v>
      </c>
      <c r="M1860" s="28">
        <v>1.26587435</v>
      </c>
      <c r="N1860" s="29">
        <v>0.8</v>
      </c>
      <c r="O1860" s="31" t="s">
        <v>42</v>
      </c>
      <c r="P1860" s="31">
        <v>0.36802574339999999</v>
      </c>
      <c r="Q1860" s="31">
        <v>0.15</v>
      </c>
      <c r="R1860" s="42"/>
      <c r="S1860" s="42" t="str">
        <f>IF(R1860="","",MAX(R1860,Q1860))</f>
        <v/>
      </c>
      <c r="T1860" s="27">
        <f>IF(A1860="placement",MIN(P1860,IF(S1860="",Q1860,S1860)),"")</f>
        <v>0.15</v>
      </c>
      <c r="U1860" s="28">
        <f>IF($A1860="placement",T1860*J1860,"")</f>
        <v>40.199999999999996</v>
      </c>
      <c r="V1860" s="26">
        <f>IF($A1860="placement",U1860,IF($A1860="site",SUMIF($C:$C,$C1860,$U:$U),IF($A1860="user",SUMIF($B:$B,$B1860,$U:$U),SUM($U:$U))))</f>
        <v>40.199999999999996</v>
      </c>
      <c r="W1860" s="27">
        <f>V1860/J1860</f>
        <v>0.15</v>
      </c>
    </row>
    <row r="1861" spans="1:23" x14ac:dyDescent="0.3">
      <c r="A1861" s="17" t="s">
        <v>14</v>
      </c>
      <c r="B1861" s="17" t="s">
        <v>4752</v>
      </c>
      <c r="C1861" s="17" t="s">
        <v>4754</v>
      </c>
      <c r="D1861" s="38" t="s">
        <v>4761</v>
      </c>
      <c r="E1861" s="17" t="s">
        <v>4762</v>
      </c>
      <c r="F1861" s="18">
        <v>0.15</v>
      </c>
      <c r="G1861" s="36">
        <v>1</v>
      </c>
      <c r="H1861" s="37">
        <v>130.18029999999999</v>
      </c>
      <c r="I1861" s="37">
        <v>13.7546</v>
      </c>
      <c r="J1861" s="19">
        <v>268</v>
      </c>
      <c r="K1861" s="19">
        <v>40</v>
      </c>
      <c r="L1861" s="18">
        <v>0.1057</v>
      </c>
      <c r="M1861" s="20">
        <v>0.64869030999999999</v>
      </c>
      <c r="N1861" s="21">
        <v>0.25</v>
      </c>
      <c r="O1861" s="22" t="s">
        <v>42</v>
      </c>
      <c r="P1861" s="22">
        <v>0.61460808359999997</v>
      </c>
      <c r="Q1861" s="22">
        <v>0.15</v>
      </c>
      <c r="R1861" s="43"/>
      <c r="S1861" s="42" t="str">
        <f>IF(R1861="","",MAX(R1861,Q1861))</f>
        <v/>
      </c>
      <c r="T1861" s="27">
        <f>IF(A1861="placement",MIN(P1861,IF(S1861="",Q1861,S1861)),"")</f>
        <v>0.15</v>
      </c>
      <c r="U1861" s="20">
        <f>IF($A1861="placement",T1861*J1861,"")</f>
        <v>40.199999999999996</v>
      </c>
      <c r="V1861" s="19">
        <f>IF($A1861="placement",U1861,IF($A1861="site",SUMIF($C:$C,$C1861,$U:$U),IF($A1861="user",SUMIF($B:$B,$B1861,$U:$U),SUM($U:$U))))</f>
        <v>40.199999999999996</v>
      </c>
      <c r="W1861" s="18">
        <f>V1861/J1861</f>
        <v>0.15</v>
      </c>
    </row>
    <row r="1862" spans="1:23" x14ac:dyDescent="0.3">
      <c r="A1862" s="17" t="s">
        <v>14</v>
      </c>
      <c r="B1862" s="17" t="s">
        <v>1268</v>
      </c>
      <c r="C1862" s="17" t="s">
        <v>1270</v>
      </c>
      <c r="D1862" s="17" t="s">
        <v>1287</v>
      </c>
      <c r="E1862" s="17" t="s">
        <v>1288</v>
      </c>
      <c r="F1862" s="18">
        <v>0.4</v>
      </c>
      <c r="G1862" s="36">
        <v>0</v>
      </c>
      <c r="H1862" s="37">
        <v>8.9149999999999991</v>
      </c>
      <c r="I1862" s="37">
        <v>2.6109</v>
      </c>
      <c r="J1862" s="19">
        <v>267</v>
      </c>
      <c r="K1862" s="19">
        <v>71</v>
      </c>
      <c r="L1862" s="18">
        <v>0.29289999999999999</v>
      </c>
      <c r="M1862" s="20">
        <v>3.40970372</v>
      </c>
      <c r="N1862" s="21">
        <v>2.5</v>
      </c>
      <c r="O1862" s="22" t="s">
        <v>12</v>
      </c>
      <c r="P1862" s="22">
        <v>0.26679846499999998</v>
      </c>
      <c r="Q1862" s="22">
        <v>0.26679846495644399</v>
      </c>
      <c r="R1862" s="43"/>
      <c r="S1862" s="42" t="str">
        <f>IF(R1862="","",MAX(R1862,Q1862))</f>
        <v/>
      </c>
      <c r="T1862" s="27">
        <f>IF(A1862="placement",MIN(P1862,IF(S1862="",Q1862,S1862)),"")</f>
        <v>0.26679846495644399</v>
      </c>
      <c r="U1862" s="20">
        <f>IF($A1862="placement",T1862*J1862,"")</f>
        <v>71.235190143370545</v>
      </c>
      <c r="V1862" s="19">
        <f>IF($A1862="placement",U1862,IF($A1862="site",SUMIF($C:$C,$C1862,$U:$U),IF($A1862="user",SUMIF($B:$B,$B1862,$U:$U),SUM($U:$U))))</f>
        <v>71.235190143370545</v>
      </c>
      <c r="W1862" s="18">
        <f>V1862/J1862</f>
        <v>0.26679846495644399</v>
      </c>
    </row>
    <row r="1863" spans="1:23" x14ac:dyDescent="0.3">
      <c r="A1863" s="23" t="s">
        <v>14</v>
      </c>
      <c r="B1863" s="23" t="s">
        <v>3266</v>
      </c>
      <c r="C1863" s="23" t="s">
        <v>3268</v>
      </c>
      <c r="D1863" s="23" t="s">
        <v>10115</v>
      </c>
      <c r="E1863" s="23" t="s">
        <v>10116</v>
      </c>
      <c r="F1863" s="27">
        <v>0.25</v>
      </c>
      <c r="G1863" s="24">
        <v>1</v>
      </c>
      <c r="H1863" s="25">
        <v>1410.5120999999999</v>
      </c>
      <c r="I1863" s="25">
        <v>11.2286</v>
      </c>
      <c r="J1863" s="26">
        <v>267</v>
      </c>
      <c r="K1863" s="26">
        <v>50</v>
      </c>
      <c r="L1863" s="27">
        <v>8.0000000000000002E-3</v>
      </c>
      <c r="M1863" s="28">
        <v>0.79134039</v>
      </c>
      <c r="N1863" s="29">
        <v>0.4</v>
      </c>
      <c r="O1863" s="31" t="s">
        <v>12</v>
      </c>
      <c r="P1863" s="31">
        <v>0.494528515</v>
      </c>
      <c r="Q1863" s="31">
        <v>0.25</v>
      </c>
      <c r="R1863" s="42"/>
      <c r="S1863" s="42" t="str">
        <f>IF(R1863="","",MAX(R1863,Q1863))</f>
        <v/>
      </c>
      <c r="T1863" s="27">
        <f>IF(A1863="placement",MIN(P1863,IF(S1863="",Q1863,S1863)),"")</f>
        <v>0.25</v>
      </c>
      <c r="U1863" s="28">
        <f>IF($A1863="placement",T1863*J1863,"")</f>
        <v>66.75</v>
      </c>
      <c r="V1863" s="26">
        <f>IF($A1863="placement",U1863,IF($A1863="site",SUMIF($C:$C,$C1863,$U:$U),IF($A1863="user",SUMIF($B:$B,$B1863,$U:$U),SUM($U:$U))))</f>
        <v>66.75</v>
      </c>
      <c r="W1863" s="27">
        <f>V1863/J1863</f>
        <v>0.25</v>
      </c>
    </row>
    <row r="1864" spans="1:23" x14ac:dyDescent="0.3">
      <c r="A1864" s="23" t="s">
        <v>14</v>
      </c>
      <c r="B1864" s="23" t="s">
        <v>9186</v>
      </c>
      <c r="C1864" s="23" t="s">
        <v>9188</v>
      </c>
      <c r="D1864" s="23" t="s">
        <v>10395</v>
      </c>
      <c r="E1864" s="23" t="s">
        <v>10396</v>
      </c>
      <c r="F1864" s="27">
        <v>0.25</v>
      </c>
      <c r="G1864" s="24">
        <v>1</v>
      </c>
      <c r="H1864" s="25">
        <v>43.413499999999999</v>
      </c>
      <c r="I1864" s="25">
        <v>6.8731</v>
      </c>
      <c r="J1864" s="26">
        <v>267</v>
      </c>
      <c r="K1864" s="26">
        <v>67</v>
      </c>
      <c r="L1864" s="27">
        <v>0.1583</v>
      </c>
      <c r="M1864" s="28">
        <v>1.2940596900000001</v>
      </c>
      <c r="N1864" s="46">
        <v>0.95</v>
      </c>
      <c r="O1864" s="31" t="s">
        <v>12</v>
      </c>
      <c r="P1864" s="31">
        <v>0.26587621550000001</v>
      </c>
      <c r="Q1864" s="31">
        <v>0.25</v>
      </c>
      <c r="R1864" s="42"/>
      <c r="S1864" s="42" t="str">
        <f>IF(R1864="","",MAX(R1864,Q1864))</f>
        <v/>
      </c>
      <c r="T1864" s="27">
        <f>IF(A1864="placement",MIN(P1864,IF(S1864="",Q1864,S1864)),"")</f>
        <v>0.25</v>
      </c>
      <c r="U1864" s="28">
        <f>IF($A1864="placement",T1864*J1864,"")</f>
        <v>66.75</v>
      </c>
      <c r="V1864" s="26">
        <f>IF($A1864="placement",U1864,IF($A1864="site",SUMIF($C:$C,$C1864,$U:$U),IF($A1864="user",SUMIF($B:$B,$B1864,$U:$U),SUM($U:$U))))</f>
        <v>66.75</v>
      </c>
      <c r="W1864" s="27">
        <f>V1864/J1864</f>
        <v>0.25</v>
      </c>
    </row>
    <row r="1865" spans="1:23" x14ac:dyDescent="0.3">
      <c r="A1865" s="23" t="s">
        <v>14</v>
      </c>
      <c r="B1865" s="23" t="s">
        <v>2619</v>
      </c>
      <c r="C1865" s="23" t="s">
        <v>2621</v>
      </c>
      <c r="D1865" s="23" t="s">
        <v>2839</v>
      </c>
      <c r="E1865" s="23" t="s">
        <v>2840</v>
      </c>
      <c r="F1865" s="27">
        <v>0.05</v>
      </c>
      <c r="G1865" s="24">
        <v>1</v>
      </c>
      <c r="H1865" s="25">
        <v>193.04689999999999</v>
      </c>
      <c r="I1865" s="25">
        <v>17.288399999999999</v>
      </c>
      <c r="J1865" s="26">
        <v>267</v>
      </c>
      <c r="K1865" s="26">
        <v>13</v>
      </c>
      <c r="L1865" s="27">
        <v>8.9599999999999999E-2</v>
      </c>
      <c r="M1865" s="28">
        <v>0.51520505000000005</v>
      </c>
      <c r="N1865" s="29">
        <v>0.3</v>
      </c>
      <c r="O1865" s="31" t="s">
        <v>70</v>
      </c>
      <c r="P1865" s="31">
        <v>0.41770757149999999</v>
      </c>
      <c r="Q1865" s="31">
        <v>4.9999999999999899E-2</v>
      </c>
      <c r="R1865" s="42"/>
      <c r="S1865" s="42" t="str">
        <f>IF(R1865="","",MAX(R1865,Q1865))</f>
        <v/>
      </c>
      <c r="T1865" s="27">
        <f>IF(A1865="placement",MIN(P1865,IF(S1865="",Q1865,S1865)),"")</f>
        <v>4.9999999999999899E-2</v>
      </c>
      <c r="U1865" s="28">
        <f>IF($A1865="placement",T1865*J1865,"")</f>
        <v>13.349999999999973</v>
      </c>
      <c r="V1865" s="26">
        <f>IF($A1865="placement",U1865,IF($A1865="site",SUMIF($C:$C,$C1865,$U:$U),IF($A1865="user",SUMIF($B:$B,$B1865,$U:$U),SUM($U:$U))))</f>
        <v>13.349999999999973</v>
      </c>
      <c r="W1865" s="27">
        <f>V1865/J1865</f>
        <v>4.9999999999999899E-2</v>
      </c>
    </row>
    <row r="1866" spans="1:23" hidden="1" x14ac:dyDescent="0.3">
      <c r="A1866" s="23" t="s">
        <v>13</v>
      </c>
      <c r="B1866" s="23" t="s">
        <v>8209</v>
      </c>
      <c r="C1866" s="23" t="s">
        <v>8211</v>
      </c>
      <c r="D1866" s="23" t="s">
        <v>9898</v>
      </c>
      <c r="E1866" s="23"/>
      <c r="F1866" s="27">
        <v>0.28210000000000002</v>
      </c>
      <c r="G1866" s="24">
        <v>0.74893880999999995</v>
      </c>
      <c r="H1866" s="25">
        <v>1823.3646000000001</v>
      </c>
      <c r="I1866" s="25">
        <v>127.3467</v>
      </c>
      <c r="J1866" s="26">
        <v>1527</v>
      </c>
      <c r="K1866" s="26">
        <v>351</v>
      </c>
      <c r="L1866" s="27">
        <v>6.9800000000000001E-2</v>
      </c>
      <c r="M1866" s="28">
        <v>0.39973307000000002</v>
      </c>
      <c r="N1866" s="29">
        <v>0.26342399999999999</v>
      </c>
      <c r="O1866" s="31"/>
      <c r="P1866" s="31">
        <v>0.34100023039999999</v>
      </c>
      <c r="Q1866" s="31">
        <v>0.28206413329559699</v>
      </c>
      <c r="R1866" s="42"/>
      <c r="S1866" s="42" t="str">
        <f>IF(R1866="","",MAX(R1866,Q1866))</f>
        <v/>
      </c>
      <c r="T1866" s="27" t="str">
        <f>IF(A1866="placement",MIN(P1866,IF(S1866="",Q1866,S1866)),"")</f>
        <v/>
      </c>
      <c r="U1866" s="28" t="str">
        <f>IF($A1866="placement",T1866*J1866,"")</f>
        <v/>
      </c>
      <c r="V1866" s="26">
        <f>IF($A1866="placement",U1866,IF($A1866="site",SUMIF($C:$C,$C1866,$U:$U),IF($A1866="user",SUMIF($B:$B,$B1866,$U:$U),SUM($U:$U))))</f>
        <v>354.21047851923487</v>
      </c>
      <c r="W1866" s="27">
        <f>V1866/J1866</f>
        <v>0.23196494991436467</v>
      </c>
    </row>
    <row r="1867" spans="1:23" hidden="1" x14ac:dyDescent="0.3">
      <c r="A1867" s="23" t="s">
        <v>10</v>
      </c>
      <c r="B1867" s="23" t="s">
        <v>8089</v>
      </c>
      <c r="C1867" s="23" t="s">
        <v>9898</v>
      </c>
      <c r="D1867" s="32" t="s">
        <v>9898</v>
      </c>
      <c r="E1867" s="23"/>
      <c r="F1867" s="27">
        <v>0.25</v>
      </c>
      <c r="G1867" s="24">
        <v>0</v>
      </c>
      <c r="H1867" s="25">
        <v>36.051499999999997</v>
      </c>
      <c r="I1867" s="25">
        <v>18.653199999999998</v>
      </c>
      <c r="J1867" s="26">
        <v>136</v>
      </c>
      <c r="K1867" s="26">
        <v>34</v>
      </c>
      <c r="L1867" s="27">
        <v>0.51739999999999997</v>
      </c>
      <c r="M1867" s="28">
        <v>0.24214785</v>
      </c>
      <c r="N1867" s="29">
        <v>0.05</v>
      </c>
      <c r="O1867" s="31"/>
      <c r="P1867" s="31">
        <v>0.79351458119999996</v>
      </c>
      <c r="Q1867" s="31">
        <v>0.25</v>
      </c>
      <c r="R1867" s="42"/>
      <c r="S1867" s="42" t="str">
        <f>IF(R1867="","",MAX(R1867,Q1867))</f>
        <v/>
      </c>
      <c r="T1867" s="27" t="str">
        <f>IF(A1867="placement",MIN(P1867,IF(S1867="",Q1867,S1867)),"")</f>
        <v/>
      </c>
      <c r="U1867" s="28" t="str">
        <f>IF($A1867="placement",T1867*J1867,"")</f>
        <v/>
      </c>
      <c r="V1867" s="26">
        <f>IF($A1867="placement",U1867,IF($A1867="site",SUMIF($C:$C,$C1867,$U:$U),IF($A1867="user",SUMIF($B:$B,$B1867,$U:$U),SUM($U:$U))))</f>
        <v>34</v>
      </c>
      <c r="W1867" s="27">
        <f>V1867/J1867</f>
        <v>0.25</v>
      </c>
    </row>
    <row r="1868" spans="1:23" x14ac:dyDescent="0.3">
      <c r="A1868" s="23" t="s">
        <v>14</v>
      </c>
      <c r="B1868" s="23" t="s">
        <v>1696</v>
      </c>
      <c r="C1868" s="23" t="s">
        <v>1697</v>
      </c>
      <c r="D1868" s="23" t="s">
        <v>1702</v>
      </c>
      <c r="E1868" s="23" t="s">
        <v>1703</v>
      </c>
      <c r="F1868" s="27">
        <v>0.25</v>
      </c>
      <c r="G1868" s="24">
        <v>1</v>
      </c>
      <c r="H1868" s="25">
        <v>69.741699999999994</v>
      </c>
      <c r="I1868" s="25">
        <v>10.0418</v>
      </c>
      <c r="J1868" s="26">
        <v>266</v>
      </c>
      <c r="K1868" s="26">
        <v>66</v>
      </c>
      <c r="L1868" s="27">
        <v>0.14399999999999999</v>
      </c>
      <c r="M1868" s="28">
        <v>0.88288224000000004</v>
      </c>
      <c r="N1868" s="29">
        <v>0.03</v>
      </c>
      <c r="O1868" s="31" t="s">
        <v>12</v>
      </c>
      <c r="P1868" s="31">
        <v>0.96602038349999997</v>
      </c>
      <c r="Q1868" s="31">
        <v>0.25</v>
      </c>
      <c r="R1868" s="42"/>
      <c r="S1868" s="42" t="str">
        <f>IF(R1868="","",MAX(R1868,Q1868))</f>
        <v/>
      </c>
      <c r="T1868" s="27">
        <f>IF(A1868="placement",MIN(P1868,IF(S1868="",Q1868,S1868)),"")</f>
        <v>0.25</v>
      </c>
      <c r="U1868" s="28">
        <f>IF($A1868="placement",T1868*J1868,"")</f>
        <v>66.5</v>
      </c>
      <c r="V1868" s="26">
        <f>IF($A1868="placement",U1868,IF($A1868="site",SUMIF($C:$C,$C1868,$U:$U),IF($A1868="user",SUMIF($B:$B,$B1868,$U:$U),SUM($U:$U))))</f>
        <v>66.5</v>
      </c>
      <c r="W1868" s="27">
        <f>V1868/J1868</f>
        <v>0.25</v>
      </c>
    </row>
    <row r="1869" spans="1:23" x14ac:dyDescent="0.3">
      <c r="A1869" s="23" t="s">
        <v>14</v>
      </c>
      <c r="B1869" s="23" t="s">
        <v>3152</v>
      </c>
      <c r="C1869" s="23" t="s">
        <v>3154</v>
      </c>
      <c r="D1869" s="23" t="s">
        <v>3185</v>
      </c>
      <c r="E1869" s="23" t="s">
        <v>3186</v>
      </c>
      <c r="F1869" s="27">
        <v>0.25</v>
      </c>
      <c r="G1869" s="24">
        <v>0</v>
      </c>
      <c r="H1869" s="25">
        <v>11.670999999999999</v>
      </c>
      <c r="I1869" s="25">
        <v>6.2442000000000002</v>
      </c>
      <c r="J1869" s="26">
        <v>266</v>
      </c>
      <c r="K1869" s="26">
        <v>67</v>
      </c>
      <c r="L1869" s="27">
        <v>0.53500000000000003</v>
      </c>
      <c r="M1869" s="28">
        <v>1.42020613</v>
      </c>
      <c r="N1869" s="29">
        <v>0.8</v>
      </c>
      <c r="O1869" s="31" t="s">
        <v>12</v>
      </c>
      <c r="P1869" s="31">
        <v>0.43670148930000002</v>
      </c>
      <c r="Q1869" s="31">
        <v>0.25</v>
      </c>
      <c r="R1869" s="42"/>
      <c r="S1869" s="42" t="str">
        <f>IF(R1869="","",MAX(R1869,Q1869))</f>
        <v/>
      </c>
      <c r="T1869" s="27">
        <f>IF(A1869="placement",MIN(P1869,IF(S1869="",Q1869,S1869)),"")</f>
        <v>0.25</v>
      </c>
      <c r="U1869" s="28">
        <f>IF($A1869="placement",T1869*J1869,"")</f>
        <v>66.5</v>
      </c>
      <c r="V1869" s="26">
        <f>IF($A1869="placement",U1869,IF($A1869="site",SUMIF($C:$C,$C1869,$U:$U),IF($A1869="user",SUMIF($B:$B,$B1869,$U:$U),SUM($U:$U))))</f>
        <v>66.5</v>
      </c>
      <c r="W1869" s="27">
        <f>V1869/J1869</f>
        <v>0.25</v>
      </c>
    </row>
    <row r="1870" spans="1:23" x14ac:dyDescent="0.3">
      <c r="A1870" s="11" t="s">
        <v>14</v>
      </c>
      <c r="B1870" s="11" t="s">
        <v>277</v>
      </c>
      <c r="C1870" s="11" t="s">
        <v>279</v>
      </c>
      <c r="D1870" s="11" t="s">
        <v>331</v>
      </c>
      <c r="E1870" s="11" t="s">
        <v>332</v>
      </c>
      <c r="F1870" s="12">
        <v>0.05</v>
      </c>
      <c r="G1870" s="33">
        <v>1</v>
      </c>
      <c r="H1870" s="34">
        <v>61.970799999999997</v>
      </c>
      <c r="I1870" s="34">
        <v>3.8733</v>
      </c>
      <c r="J1870" s="13">
        <v>266</v>
      </c>
      <c r="K1870" s="13">
        <v>13</v>
      </c>
      <c r="L1870" s="12">
        <v>6.25E-2</v>
      </c>
      <c r="M1870" s="14">
        <v>2.2898019399999998</v>
      </c>
      <c r="N1870" s="15">
        <v>2</v>
      </c>
      <c r="O1870" s="16" t="s">
        <v>70</v>
      </c>
      <c r="P1870" s="16">
        <v>0.1265620117</v>
      </c>
      <c r="Q1870" s="16">
        <v>0.05</v>
      </c>
      <c r="R1870" s="44"/>
      <c r="S1870" s="42" t="str">
        <f>IF(R1870="","",MAX(R1870,Q1870))</f>
        <v/>
      </c>
      <c r="T1870" s="27">
        <f>IF(A1870="placement",MIN(P1870,IF(S1870="",Q1870,S1870)),"")</f>
        <v>0.05</v>
      </c>
      <c r="U1870" s="14">
        <f>IF($A1870="placement",T1870*J1870,"")</f>
        <v>13.3</v>
      </c>
      <c r="V1870" s="13">
        <f>IF($A1870="placement",U1870,IF($A1870="site",SUMIF($C:$C,$C1870,$U:$U),IF($A1870="user",SUMIF($B:$B,$B1870,$U:$U),SUM($U:$U))))</f>
        <v>13.3</v>
      </c>
      <c r="W1870" s="12">
        <f>V1870/J1870</f>
        <v>0.05</v>
      </c>
    </row>
    <row r="1871" spans="1:23" x14ac:dyDescent="0.3">
      <c r="A1871" s="23" t="s">
        <v>14</v>
      </c>
      <c r="B1871" s="23" t="s">
        <v>9695</v>
      </c>
      <c r="C1871" s="23" t="s">
        <v>9696</v>
      </c>
      <c r="D1871" s="32" t="s">
        <v>9701</v>
      </c>
      <c r="E1871" s="23" t="s">
        <v>9702</v>
      </c>
      <c r="F1871" s="27">
        <v>0.33</v>
      </c>
      <c r="G1871" s="24">
        <v>1</v>
      </c>
      <c r="H1871" s="25">
        <v>81.037599999999998</v>
      </c>
      <c r="I1871" s="25">
        <v>7.1605999999999996</v>
      </c>
      <c r="J1871" s="26">
        <v>265</v>
      </c>
      <c r="K1871" s="26">
        <v>87</v>
      </c>
      <c r="L1871" s="27">
        <v>8.8400000000000006E-2</v>
      </c>
      <c r="M1871" s="28">
        <v>1.23300315</v>
      </c>
      <c r="N1871" s="29">
        <v>0.45</v>
      </c>
      <c r="O1871" s="31" t="s">
        <v>12</v>
      </c>
      <c r="P1871" s="31">
        <v>0.63503742939999996</v>
      </c>
      <c r="Q1871" s="31">
        <v>0.32999999999999902</v>
      </c>
      <c r="R1871" s="42"/>
      <c r="S1871" s="42" t="str">
        <f>IF(R1871="","",MAX(R1871,Q1871))</f>
        <v/>
      </c>
      <c r="T1871" s="27">
        <f>IF(A1871="placement",MIN(P1871,IF(S1871="",Q1871,S1871)),"")</f>
        <v>0.32999999999999902</v>
      </c>
      <c r="U1871" s="28">
        <f>IF($A1871="placement",T1871*J1871,"")</f>
        <v>87.449999999999733</v>
      </c>
      <c r="V1871" s="26">
        <f>IF($A1871="placement",U1871,IF($A1871="site",SUMIF($C:$C,$C1871,$U:$U),IF($A1871="user",SUMIF($B:$B,$B1871,$U:$U),SUM($U:$U))))</f>
        <v>87.449999999999733</v>
      </c>
      <c r="W1871" s="27">
        <f>V1871/J1871</f>
        <v>0.32999999999999902</v>
      </c>
    </row>
    <row r="1872" spans="1:23" x14ac:dyDescent="0.3">
      <c r="A1872" s="11" t="s">
        <v>14</v>
      </c>
      <c r="B1872" s="11" t="s">
        <v>1007</v>
      </c>
      <c r="C1872" s="11" t="s">
        <v>1009</v>
      </c>
      <c r="D1872" s="11" t="s">
        <v>1014</v>
      </c>
      <c r="E1872" s="11" t="s">
        <v>1015</v>
      </c>
      <c r="F1872" s="12">
        <v>0.25</v>
      </c>
      <c r="G1872" s="33">
        <v>0</v>
      </c>
      <c r="H1872" s="34">
        <v>16.347899999999999</v>
      </c>
      <c r="I1872" s="34">
        <v>7.2203999999999997</v>
      </c>
      <c r="J1872" s="13">
        <v>265</v>
      </c>
      <c r="K1872" s="13">
        <v>66</v>
      </c>
      <c r="L1872" s="12">
        <v>0.44169999999999998</v>
      </c>
      <c r="M1872" s="14">
        <v>1.22408049</v>
      </c>
      <c r="N1872" s="15">
        <v>0.75</v>
      </c>
      <c r="O1872" s="16" t="s">
        <v>12</v>
      </c>
      <c r="P1872" s="16">
        <v>0.38729519130000001</v>
      </c>
      <c r="Q1872" s="16">
        <v>0.25</v>
      </c>
      <c r="R1872" s="44"/>
      <c r="S1872" s="42" t="str">
        <f>IF(R1872="","",MAX(R1872,Q1872))</f>
        <v/>
      </c>
      <c r="T1872" s="27">
        <f>IF(A1872="placement",MIN(P1872,IF(S1872="",Q1872,S1872)),"")</f>
        <v>0.25</v>
      </c>
      <c r="U1872" s="14">
        <f>IF($A1872="placement",T1872*J1872,"")</f>
        <v>66.25</v>
      </c>
      <c r="V1872" s="13">
        <f>IF($A1872="placement",U1872,IF($A1872="site",SUMIF($C:$C,$C1872,$U:$U),IF($A1872="user",SUMIF($B:$B,$B1872,$U:$U),SUM($U:$U))))</f>
        <v>66.25</v>
      </c>
      <c r="W1872" s="12">
        <f>V1872/J1872</f>
        <v>0.25</v>
      </c>
    </row>
    <row r="1873" spans="1:23" x14ac:dyDescent="0.3">
      <c r="A1873" s="23" t="s">
        <v>14</v>
      </c>
      <c r="B1873" s="23" t="s">
        <v>3260</v>
      </c>
      <c r="C1873" s="23" t="s">
        <v>3262</v>
      </c>
      <c r="D1873" s="23" t="s">
        <v>3265</v>
      </c>
      <c r="E1873" s="23" t="s">
        <v>3261</v>
      </c>
      <c r="F1873" s="27">
        <v>0.25</v>
      </c>
      <c r="G1873" s="24">
        <v>1</v>
      </c>
      <c r="H1873" s="25">
        <v>389.58190000000002</v>
      </c>
      <c r="I1873" s="25">
        <v>23.171600000000002</v>
      </c>
      <c r="J1873" s="26">
        <v>265</v>
      </c>
      <c r="K1873" s="26">
        <v>66</v>
      </c>
      <c r="L1873" s="27">
        <v>5.9499999999999997E-2</v>
      </c>
      <c r="M1873" s="28">
        <v>0.38140825</v>
      </c>
      <c r="N1873" s="29">
        <v>0.2</v>
      </c>
      <c r="O1873" s="31" t="s">
        <v>12</v>
      </c>
      <c r="P1873" s="31">
        <v>0.47562749739999999</v>
      </c>
      <c r="Q1873" s="31">
        <v>0.249999999999999</v>
      </c>
      <c r="R1873" s="42"/>
      <c r="S1873" s="42" t="str">
        <f>IF(R1873="","",MAX(R1873,Q1873))</f>
        <v/>
      </c>
      <c r="T1873" s="27">
        <f>IF(A1873="placement",MIN(P1873,IF(S1873="",Q1873,S1873)),"")</f>
        <v>0.249999999999999</v>
      </c>
      <c r="U1873" s="28">
        <f>IF($A1873="placement",T1873*J1873,"")</f>
        <v>66.24999999999973</v>
      </c>
      <c r="V1873" s="26">
        <f>IF($A1873="placement",U1873,IF($A1873="site",SUMIF($C:$C,$C1873,$U:$U),IF($A1873="user",SUMIF($B:$B,$B1873,$U:$U),SUM($U:$U))))</f>
        <v>66.24999999999973</v>
      </c>
      <c r="W1873" s="27">
        <f>V1873/J1873</f>
        <v>0.24999999999999897</v>
      </c>
    </row>
    <row r="1874" spans="1:23" x14ac:dyDescent="0.3">
      <c r="A1874" s="23" t="s">
        <v>14</v>
      </c>
      <c r="B1874" s="23" t="s">
        <v>7318</v>
      </c>
      <c r="C1874" s="23" t="s">
        <v>7320</v>
      </c>
      <c r="D1874" s="23" t="s">
        <v>7325</v>
      </c>
      <c r="E1874" s="23" t="s">
        <v>7326</v>
      </c>
      <c r="F1874" s="27">
        <v>0.25</v>
      </c>
      <c r="G1874" s="24">
        <v>1</v>
      </c>
      <c r="H1874" s="25">
        <v>1367.5671</v>
      </c>
      <c r="I1874" s="25">
        <v>5.1524000000000001</v>
      </c>
      <c r="J1874" s="26">
        <v>265</v>
      </c>
      <c r="K1874" s="26">
        <v>60</v>
      </c>
      <c r="L1874" s="27">
        <v>3.8E-3</v>
      </c>
      <c r="M1874" s="28">
        <v>1.7141251</v>
      </c>
      <c r="N1874" s="29">
        <v>1.3</v>
      </c>
      <c r="O1874" s="31" t="s">
        <v>42</v>
      </c>
      <c r="P1874" s="31">
        <v>0.24159561069999999</v>
      </c>
      <c r="Q1874" s="31">
        <v>0.24159561071989699</v>
      </c>
      <c r="R1874" s="42"/>
      <c r="S1874" s="42" t="str">
        <f>IF(R1874="","",MAX(R1874,Q1874))</f>
        <v/>
      </c>
      <c r="T1874" s="27">
        <f>IF(A1874="placement",MIN(P1874,IF(S1874="",Q1874,S1874)),"")</f>
        <v>0.24159561069999999</v>
      </c>
      <c r="U1874" s="28">
        <f>IF($A1874="placement",T1874*J1874,"")</f>
        <v>64.022836835500001</v>
      </c>
      <c r="V1874" s="26">
        <f>IF($A1874="placement",U1874,IF($A1874="site",SUMIF($C:$C,$C1874,$U:$U),IF($A1874="user",SUMIF($B:$B,$B1874,$U:$U),SUM($U:$U))))</f>
        <v>64.022836835500001</v>
      </c>
      <c r="W1874" s="27">
        <f>V1874/J1874</f>
        <v>0.24159561070000002</v>
      </c>
    </row>
    <row r="1875" spans="1:23" x14ac:dyDescent="0.3">
      <c r="A1875" s="23" t="s">
        <v>14</v>
      </c>
      <c r="B1875" s="23" t="s">
        <v>6052</v>
      </c>
      <c r="C1875" s="23" t="s">
        <v>6054</v>
      </c>
      <c r="D1875" s="23" t="s">
        <v>6152</v>
      </c>
      <c r="E1875" s="23" t="s">
        <v>6153</v>
      </c>
      <c r="F1875" s="27">
        <v>0.15</v>
      </c>
      <c r="G1875" s="24">
        <v>1</v>
      </c>
      <c r="H1875" s="25">
        <v>112.404</v>
      </c>
      <c r="I1875" s="25">
        <v>9.7249999999999996</v>
      </c>
      <c r="J1875" s="26">
        <v>265</v>
      </c>
      <c r="K1875" s="26">
        <v>40</v>
      </c>
      <c r="L1875" s="27">
        <v>8.6499999999999994E-2</v>
      </c>
      <c r="M1875" s="28">
        <v>0.90903562000000004</v>
      </c>
      <c r="N1875" s="29">
        <v>0.65</v>
      </c>
      <c r="O1875" s="31" t="s">
        <v>42</v>
      </c>
      <c r="P1875" s="31">
        <v>0.28495651440000003</v>
      </c>
      <c r="Q1875" s="31">
        <v>0.15</v>
      </c>
      <c r="R1875" s="42"/>
      <c r="S1875" s="42" t="str">
        <f>IF(R1875="","",MAX(R1875,Q1875))</f>
        <v/>
      </c>
      <c r="T1875" s="27">
        <f>IF(A1875="placement",MIN(P1875,IF(S1875="",Q1875,S1875)),"")</f>
        <v>0.15</v>
      </c>
      <c r="U1875" s="28">
        <f>IF($A1875="placement",T1875*J1875,"")</f>
        <v>39.75</v>
      </c>
      <c r="V1875" s="26">
        <f>IF($A1875="placement",U1875,IF($A1875="site",SUMIF($C:$C,$C1875,$U:$U),IF($A1875="user",SUMIF($B:$B,$B1875,$U:$U),SUM($U:$U))))</f>
        <v>39.75</v>
      </c>
      <c r="W1875" s="27">
        <f>V1875/J1875</f>
        <v>0.15</v>
      </c>
    </row>
    <row r="1876" spans="1:23" x14ac:dyDescent="0.3">
      <c r="A1876" s="17" t="s">
        <v>14</v>
      </c>
      <c r="B1876" s="17" t="s">
        <v>678</v>
      </c>
      <c r="C1876" s="17" t="s">
        <v>680</v>
      </c>
      <c r="D1876" s="17" t="s">
        <v>918</v>
      </c>
      <c r="E1876" s="17" t="s">
        <v>919</v>
      </c>
      <c r="F1876" s="18">
        <v>0.33</v>
      </c>
      <c r="G1876" s="36">
        <v>1</v>
      </c>
      <c r="H1876" s="37">
        <v>99.048100000000005</v>
      </c>
      <c r="I1876" s="37">
        <v>17.4039</v>
      </c>
      <c r="J1876" s="19">
        <v>264</v>
      </c>
      <c r="K1876" s="19">
        <v>87</v>
      </c>
      <c r="L1876" s="18">
        <v>0.1757</v>
      </c>
      <c r="M1876" s="20">
        <v>0.50507972000000001</v>
      </c>
      <c r="N1876" s="21">
        <v>0.3</v>
      </c>
      <c r="O1876" s="22" t="s">
        <v>12</v>
      </c>
      <c r="P1876" s="22">
        <v>0.40603436230000001</v>
      </c>
      <c r="Q1876" s="22">
        <v>0.33</v>
      </c>
      <c r="R1876" s="43"/>
      <c r="S1876" s="42" t="str">
        <f>IF(R1876="","",MAX(R1876,Q1876))</f>
        <v/>
      </c>
      <c r="T1876" s="27">
        <f>IF(A1876="placement",MIN(P1876,IF(S1876="",Q1876,S1876)),"")</f>
        <v>0.33</v>
      </c>
      <c r="U1876" s="20">
        <f>IF($A1876="placement",T1876*J1876,"")</f>
        <v>87.12</v>
      </c>
      <c r="V1876" s="19">
        <f>IF($A1876="placement",U1876,IF($A1876="site",SUMIF($C:$C,$C1876,$U:$U),IF($A1876="user",SUMIF($B:$B,$B1876,$U:$U),SUM($U:$U))))</f>
        <v>87.12</v>
      </c>
      <c r="W1876" s="18">
        <f>V1876/J1876</f>
        <v>0.33</v>
      </c>
    </row>
    <row r="1877" spans="1:23" x14ac:dyDescent="0.3">
      <c r="A1877" s="11" t="s">
        <v>14</v>
      </c>
      <c r="B1877" s="11" t="s">
        <v>277</v>
      </c>
      <c r="C1877" s="11" t="s">
        <v>279</v>
      </c>
      <c r="D1877" s="11" t="s">
        <v>353</v>
      </c>
      <c r="E1877" s="11" t="s">
        <v>354</v>
      </c>
      <c r="F1877" s="12">
        <v>0.25</v>
      </c>
      <c r="G1877" s="33">
        <v>0</v>
      </c>
      <c r="H1877" s="34">
        <v>13.479900000000001</v>
      </c>
      <c r="I1877" s="34">
        <v>2.9359000000000002</v>
      </c>
      <c r="J1877" s="13">
        <v>264</v>
      </c>
      <c r="K1877" s="13">
        <v>66</v>
      </c>
      <c r="L1877" s="49">
        <v>0.21779999999999999</v>
      </c>
      <c r="M1877" s="14">
        <v>3.0019220500000001</v>
      </c>
      <c r="N1877" s="15">
        <v>2</v>
      </c>
      <c r="O1877" s="16" t="s">
        <v>12</v>
      </c>
      <c r="P1877" s="16">
        <v>0.33376018149999997</v>
      </c>
      <c r="Q1877" s="16">
        <v>0.25</v>
      </c>
      <c r="R1877" s="44"/>
      <c r="S1877" s="42" t="str">
        <f>IF(R1877="","",MAX(R1877,Q1877))</f>
        <v/>
      </c>
      <c r="T1877" s="27">
        <f>IF(A1877="placement",MIN(P1877,IF(S1877="",Q1877,S1877)),"")</f>
        <v>0.25</v>
      </c>
      <c r="U1877" s="14">
        <f>IF($A1877="placement",T1877*J1877,"")</f>
        <v>66</v>
      </c>
      <c r="V1877" s="13">
        <f>IF($A1877="placement",U1877,IF($A1877="site",SUMIF($C:$C,$C1877,$U:$U),IF($A1877="user",SUMIF($B:$B,$B1877,$U:$U),SUM($U:$U))))</f>
        <v>66</v>
      </c>
      <c r="W1877" s="12">
        <f>V1877/J1877</f>
        <v>0.25</v>
      </c>
    </row>
    <row r="1878" spans="1:23" x14ac:dyDescent="0.3">
      <c r="A1878" s="11" t="s">
        <v>14</v>
      </c>
      <c r="B1878" s="11" t="s">
        <v>1576</v>
      </c>
      <c r="C1878" s="11" t="s">
        <v>1577</v>
      </c>
      <c r="D1878" s="11" t="s">
        <v>1596</v>
      </c>
      <c r="E1878" s="11" t="s">
        <v>1597</v>
      </c>
      <c r="F1878" s="12">
        <v>0.25</v>
      </c>
      <c r="G1878" s="33">
        <v>1</v>
      </c>
      <c r="H1878" s="34">
        <v>30.799800000000001</v>
      </c>
      <c r="I1878" s="34">
        <v>22.955500000000001</v>
      </c>
      <c r="J1878" s="13">
        <v>264</v>
      </c>
      <c r="K1878" s="13">
        <v>66</v>
      </c>
      <c r="L1878" s="12">
        <v>0.74529999999999996</v>
      </c>
      <c r="M1878" s="14">
        <v>0.38394035999999998</v>
      </c>
      <c r="N1878" s="15">
        <v>0.01</v>
      </c>
      <c r="O1878" s="16" t="s">
        <v>12</v>
      </c>
      <c r="P1878" s="16">
        <v>0.97395428790000005</v>
      </c>
      <c r="Q1878" s="16">
        <v>0.25</v>
      </c>
      <c r="R1878" s="44"/>
      <c r="S1878" s="42" t="str">
        <f>IF(R1878="","",MAX(R1878,Q1878))</f>
        <v/>
      </c>
      <c r="T1878" s="27">
        <f>IF(A1878="placement",MIN(P1878,IF(S1878="",Q1878,S1878)),"")</f>
        <v>0.25</v>
      </c>
      <c r="U1878" s="14">
        <f>IF($A1878="placement",T1878*J1878,"")</f>
        <v>66</v>
      </c>
      <c r="V1878" s="13">
        <f>IF($A1878="placement",U1878,IF($A1878="site",SUMIF($C:$C,$C1878,$U:$U),IF($A1878="user",SUMIF($B:$B,$B1878,$U:$U),SUM($U:$U))))</f>
        <v>66</v>
      </c>
      <c r="W1878" s="12">
        <f>V1878/J1878</f>
        <v>0.25</v>
      </c>
    </row>
    <row r="1879" spans="1:23" x14ac:dyDescent="0.3">
      <c r="A1879" s="23" t="s">
        <v>14</v>
      </c>
      <c r="B1879" s="23" t="s">
        <v>2603</v>
      </c>
      <c r="C1879" s="23" t="s">
        <v>2605</v>
      </c>
      <c r="D1879" s="23" t="s">
        <v>2608</v>
      </c>
      <c r="E1879" s="23" t="s">
        <v>2609</v>
      </c>
      <c r="F1879" s="27">
        <v>0.25</v>
      </c>
      <c r="G1879" s="24">
        <v>0</v>
      </c>
      <c r="H1879" s="25">
        <v>42.260300000000001</v>
      </c>
      <c r="I1879" s="25">
        <v>5.5167999999999999</v>
      </c>
      <c r="J1879" s="26">
        <v>264</v>
      </c>
      <c r="K1879" s="26">
        <v>66</v>
      </c>
      <c r="L1879" s="27">
        <v>0.1305</v>
      </c>
      <c r="M1879" s="28">
        <v>1.59519389</v>
      </c>
      <c r="N1879" s="29">
        <v>1</v>
      </c>
      <c r="O1879" s="31" t="s">
        <v>42</v>
      </c>
      <c r="P1879" s="31">
        <v>0.37311695649999999</v>
      </c>
      <c r="Q1879" s="31">
        <v>0.25</v>
      </c>
      <c r="R1879" s="42"/>
      <c r="S1879" s="42" t="str">
        <f>IF(R1879="","",MAX(R1879,Q1879))</f>
        <v/>
      </c>
      <c r="T1879" s="27">
        <f>IF(A1879="placement",MIN(P1879,IF(S1879="",Q1879,S1879)),"")</f>
        <v>0.25</v>
      </c>
      <c r="U1879" s="28">
        <f>IF($A1879="placement",T1879*J1879,"")</f>
        <v>66</v>
      </c>
      <c r="V1879" s="23">
        <f>IF($A1879="placement",U1879,IF($A1879="site",SUMIF($C:$C,$C1879,$U:$U),IF($A1879="user",SUMIF($B:$B,$B1879,$U:$U),SUM($U:$U))))</f>
        <v>66</v>
      </c>
      <c r="W1879" s="27">
        <f>V1879/J1879</f>
        <v>0.25</v>
      </c>
    </row>
    <row r="1880" spans="1:23" x14ac:dyDescent="0.3">
      <c r="A1880" s="11" t="s">
        <v>14</v>
      </c>
      <c r="B1880" s="11" t="s">
        <v>3152</v>
      </c>
      <c r="C1880" s="11" t="s">
        <v>3154</v>
      </c>
      <c r="D1880" s="35" t="s">
        <v>10090</v>
      </c>
      <c r="E1880" s="11" t="s">
        <v>10091</v>
      </c>
      <c r="F1880" s="12">
        <v>0.25</v>
      </c>
      <c r="G1880" s="33">
        <v>0</v>
      </c>
      <c r="H1880" s="34">
        <v>11.7638</v>
      </c>
      <c r="I1880" s="34">
        <v>4.3525</v>
      </c>
      <c r="J1880" s="13">
        <v>264</v>
      </c>
      <c r="K1880" s="13">
        <v>66</v>
      </c>
      <c r="L1880" s="12">
        <v>0.37</v>
      </c>
      <c r="M1880" s="14">
        <v>2.02308361</v>
      </c>
      <c r="N1880" s="15">
        <v>1</v>
      </c>
      <c r="O1880" s="16" t="s">
        <v>12</v>
      </c>
      <c r="P1880" s="16">
        <v>0.5057050568</v>
      </c>
      <c r="Q1880" s="16">
        <v>0.25</v>
      </c>
      <c r="R1880" s="44"/>
      <c r="S1880" s="42" t="str">
        <f>IF(R1880="","",MAX(R1880,Q1880))</f>
        <v/>
      </c>
      <c r="T1880" s="27">
        <f>IF(A1880="placement",MIN(P1880,IF(S1880="",Q1880,S1880)),"")</f>
        <v>0.25</v>
      </c>
      <c r="U1880" s="14">
        <f>IF($A1880="placement",T1880*J1880,"")</f>
        <v>66</v>
      </c>
      <c r="V1880" s="13">
        <f>IF($A1880="placement",U1880,IF($A1880="site",SUMIF($C:$C,$C1880,$U:$U),IF($A1880="user",SUMIF($B:$B,$B1880,$U:$U),SUM($U:$U))))</f>
        <v>66</v>
      </c>
      <c r="W1880" s="12">
        <f>V1880/J1880</f>
        <v>0.25</v>
      </c>
    </row>
    <row r="1881" spans="1:23" x14ac:dyDescent="0.3">
      <c r="A1881" s="23" t="s">
        <v>14</v>
      </c>
      <c r="B1881" s="23" t="s">
        <v>650</v>
      </c>
      <c r="C1881" s="23" t="s">
        <v>652</v>
      </c>
      <c r="D1881" s="23" t="s">
        <v>659</v>
      </c>
      <c r="E1881" s="23" t="s">
        <v>651</v>
      </c>
      <c r="F1881" s="27">
        <v>0.25</v>
      </c>
      <c r="G1881" s="24">
        <v>0</v>
      </c>
      <c r="H1881" s="25">
        <v>6.3936999999999999</v>
      </c>
      <c r="I1881" s="25">
        <v>3.5709</v>
      </c>
      <c r="J1881" s="26">
        <v>263</v>
      </c>
      <c r="K1881" s="26">
        <v>66</v>
      </c>
      <c r="L1881" s="27">
        <v>0.5585</v>
      </c>
      <c r="M1881" s="28">
        <v>2.4591974699999999</v>
      </c>
      <c r="N1881" s="29">
        <v>1.5</v>
      </c>
      <c r="O1881" s="31" t="s">
        <v>42</v>
      </c>
      <c r="P1881" s="31">
        <v>0.39004491610000003</v>
      </c>
      <c r="Q1881" s="31">
        <v>0.25</v>
      </c>
      <c r="R1881" s="42">
        <v>0.18</v>
      </c>
      <c r="S1881" s="42">
        <f>IF(R1881="","",MAX(R1881,Q1881))</f>
        <v>0.25</v>
      </c>
      <c r="T1881" s="27">
        <f>IF(A1881="placement",MIN(P1881,IF(S1881="",Q1881,S1881)),"")</f>
        <v>0.25</v>
      </c>
      <c r="U1881" s="28">
        <f>IF($A1881="placement",T1881*J1881,"")</f>
        <v>65.75</v>
      </c>
      <c r="V1881" s="26">
        <f>IF($A1881="placement",U1881,IF($A1881="site",SUMIF($C:$C,$C1881,$U:$U),IF($A1881="user",SUMIF($B:$B,$B1881,$U:$U),SUM($U:$U))))</f>
        <v>65.75</v>
      </c>
      <c r="W1881" s="27">
        <f>V1881/J1881</f>
        <v>0.25</v>
      </c>
    </row>
    <row r="1882" spans="1:23" hidden="1" x14ac:dyDescent="0.3">
      <c r="A1882" s="11" t="s">
        <v>13</v>
      </c>
      <c r="B1882" s="11" t="s">
        <v>2410</v>
      </c>
      <c r="C1882" s="11" t="s">
        <v>2411</v>
      </c>
      <c r="D1882" s="11" t="s">
        <v>9898</v>
      </c>
      <c r="E1882" s="11"/>
      <c r="F1882" s="12">
        <v>0.26529999999999998</v>
      </c>
      <c r="G1882" s="33">
        <v>7.5481119999999999E-2</v>
      </c>
      <c r="H1882" s="34">
        <v>227.75540000000001</v>
      </c>
      <c r="I1882" s="34">
        <v>48.718400000000003</v>
      </c>
      <c r="J1882" s="13">
        <v>1518</v>
      </c>
      <c r="K1882" s="13">
        <v>369</v>
      </c>
      <c r="L1882" s="12">
        <v>0.21390000000000001</v>
      </c>
      <c r="M1882" s="14">
        <v>1.03851593</v>
      </c>
      <c r="N1882" s="15">
        <v>0.69735599999999998</v>
      </c>
      <c r="O1882" s="16"/>
      <c r="P1882" s="16">
        <v>0.3285071725</v>
      </c>
      <c r="Q1882" s="16">
        <v>0.26531347549250101</v>
      </c>
      <c r="R1882" s="44"/>
      <c r="S1882" s="42" t="str">
        <f>IF(R1882="","",MAX(R1882,Q1882))</f>
        <v/>
      </c>
      <c r="T1882" s="27" t="str">
        <f>IF(A1882="placement",MIN(P1882,IF(S1882="",Q1882,S1882)),"")</f>
        <v/>
      </c>
      <c r="U1882" s="14" t="str">
        <f>IF($A1882="placement",T1882*J1882,"")</f>
        <v/>
      </c>
      <c r="V1882" s="13">
        <f>IF($A1882="placement",U1882,IF($A1882="site",SUMIF($C:$C,$C1882,$U:$U),IF($A1882="user",SUMIF($B:$B,$B1882,$U:$U),SUM($U:$U))))</f>
        <v>374.0287611030447</v>
      </c>
      <c r="W1882" s="12">
        <f>V1882/J1882</f>
        <v>0.24639575830240099</v>
      </c>
    </row>
    <row r="1883" spans="1:23" hidden="1" x14ac:dyDescent="0.3">
      <c r="A1883" s="23" t="s">
        <v>10</v>
      </c>
      <c r="B1883" s="23" t="s">
        <v>624</v>
      </c>
      <c r="C1883" s="23" t="s">
        <v>9898</v>
      </c>
      <c r="D1883" s="23" t="s">
        <v>9898</v>
      </c>
      <c r="E1883" s="23"/>
      <c r="F1883" s="27">
        <v>0.25</v>
      </c>
      <c r="G1883" s="24">
        <v>0.53189012999999996</v>
      </c>
      <c r="H1883" s="25">
        <v>57.341500000000003</v>
      </c>
      <c r="I1883" s="25">
        <v>7.7625999999999999</v>
      </c>
      <c r="J1883" s="26">
        <v>126</v>
      </c>
      <c r="K1883" s="26">
        <v>31</v>
      </c>
      <c r="L1883" s="27">
        <v>0.13539999999999999</v>
      </c>
      <c r="M1883" s="28">
        <v>0.54228717000000004</v>
      </c>
      <c r="N1883" s="29">
        <v>0.33876499999999998</v>
      </c>
      <c r="O1883" s="31"/>
      <c r="P1883" s="31">
        <v>0.37530330509999998</v>
      </c>
      <c r="Q1883" s="31">
        <v>0.25</v>
      </c>
      <c r="R1883" s="42">
        <v>0.28000000000000003</v>
      </c>
      <c r="S1883" s="42">
        <f>IF(R1883="","",MAX(R1883,Q1883))</f>
        <v>0.28000000000000003</v>
      </c>
      <c r="T1883" s="27" t="str">
        <f>IF(A1883="placement",MIN(P1883,IF(S1883="",Q1883,S1883)),"")</f>
        <v/>
      </c>
      <c r="U1883" s="28" t="str">
        <f>IF($A1883="placement",T1883*J1883,"")</f>
        <v/>
      </c>
      <c r="V1883" s="26">
        <f>IF($A1883="placement",U1883,IF($A1883="site",SUMIF($C:$C,$C1883,$U:$U),IF($A1883="user",SUMIF($B:$B,$B1883,$U:$U),SUM($U:$U))))</f>
        <v>31.5</v>
      </c>
      <c r="W1883" s="27">
        <f>V1883/J1883</f>
        <v>0.25</v>
      </c>
    </row>
    <row r="1884" spans="1:23" x14ac:dyDescent="0.3">
      <c r="A1884" s="17" t="s">
        <v>14</v>
      </c>
      <c r="B1884" s="17" t="s">
        <v>1708</v>
      </c>
      <c r="C1884" s="17" t="s">
        <v>1709</v>
      </c>
      <c r="D1884" s="17" t="s">
        <v>1988</v>
      </c>
      <c r="E1884" s="17" t="s">
        <v>1989</v>
      </c>
      <c r="F1884" s="18">
        <v>0.15</v>
      </c>
      <c r="G1884" s="36">
        <v>0</v>
      </c>
      <c r="H1884" s="37">
        <v>11.3521</v>
      </c>
      <c r="I1884" s="37">
        <v>4.3705999999999996</v>
      </c>
      <c r="J1884" s="19">
        <v>263</v>
      </c>
      <c r="K1884" s="19">
        <v>39</v>
      </c>
      <c r="L1884" s="18">
        <v>0.38500000000000001</v>
      </c>
      <c r="M1884" s="20">
        <v>2.0075209599999999</v>
      </c>
      <c r="N1884" s="21">
        <v>1.4</v>
      </c>
      <c r="O1884" s="22" t="s">
        <v>42</v>
      </c>
      <c r="P1884" s="22">
        <v>0.30262247409999998</v>
      </c>
      <c r="Q1884" s="22">
        <v>0.15</v>
      </c>
      <c r="R1884" s="43"/>
      <c r="S1884" s="42" t="str">
        <f>IF(R1884="","",MAX(R1884,Q1884))</f>
        <v/>
      </c>
      <c r="T1884" s="27">
        <f>IF(A1884="placement",MIN(P1884,IF(S1884="",Q1884,S1884)),"")</f>
        <v>0.15</v>
      </c>
      <c r="U1884" s="20">
        <f>IF($A1884="placement",T1884*J1884,"")</f>
        <v>39.449999999999996</v>
      </c>
      <c r="V1884" s="19">
        <f>IF($A1884="placement",U1884,IF($A1884="site",SUMIF($C:$C,$C1884,$U:$U),IF($A1884="user",SUMIF($B:$B,$B1884,$U:$U),SUM($U:$U))))</f>
        <v>39.449999999999996</v>
      </c>
      <c r="W1884" s="18">
        <f>V1884/J1884</f>
        <v>0.15</v>
      </c>
    </row>
    <row r="1885" spans="1:23" x14ac:dyDescent="0.3">
      <c r="A1885" s="23" t="s">
        <v>14</v>
      </c>
      <c r="B1885" s="23" t="s">
        <v>3266</v>
      </c>
      <c r="C1885" s="23" t="s">
        <v>3268</v>
      </c>
      <c r="D1885" s="23" t="s">
        <v>3526</v>
      </c>
      <c r="E1885" s="23" t="s">
        <v>3527</v>
      </c>
      <c r="F1885" s="27">
        <v>0.25</v>
      </c>
      <c r="G1885" s="24">
        <v>0</v>
      </c>
      <c r="H1885" s="25">
        <v>23.265699999999999</v>
      </c>
      <c r="I1885" s="25">
        <v>5.5766</v>
      </c>
      <c r="J1885" s="26">
        <v>263</v>
      </c>
      <c r="K1885" s="26">
        <v>51</v>
      </c>
      <c r="L1885" s="27">
        <v>0.2397</v>
      </c>
      <c r="M1885" s="28">
        <v>1.57345271</v>
      </c>
      <c r="N1885" s="29">
        <v>1.35</v>
      </c>
      <c r="O1885" s="31" t="s">
        <v>42</v>
      </c>
      <c r="P1885" s="31">
        <v>0.14201425240000001</v>
      </c>
      <c r="Q1885" s="31">
        <v>0.14201425238475901</v>
      </c>
      <c r="R1885" s="42">
        <v>0.35</v>
      </c>
      <c r="S1885" s="42">
        <f>IF(R1885="","",MAX(R1885,Q1885))</f>
        <v>0.35</v>
      </c>
      <c r="T1885" s="27">
        <f>IF(A1885="placement",MIN(P1885,IF(S1885="",Q1885,S1885)),"")</f>
        <v>0.14201425240000001</v>
      </c>
      <c r="U1885" s="28">
        <f>IF($A1885="placement",T1885*J1885,"")</f>
        <v>37.349748381200001</v>
      </c>
      <c r="V1885" s="26">
        <f>IF($A1885="placement",U1885,IF($A1885="site",SUMIF($C:$C,$C1885,$U:$U),IF($A1885="user",SUMIF($B:$B,$B1885,$U:$U),SUM($U:$U))))</f>
        <v>37.349748381200001</v>
      </c>
      <c r="W1885" s="27">
        <f>V1885/J1885</f>
        <v>0.14201425240000001</v>
      </c>
    </row>
    <row r="1886" spans="1:23" hidden="1" x14ac:dyDescent="0.3">
      <c r="A1886" s="23" t="s">
        <v>13</v>
      </c>
      <c r="B1886" s="23" t="s">
        <v>7020</v>
      </c>
      <c r="C1886" s="23" t="s">
        <v>7022</v>
      </c>
      <c r="D1886" s="23" t="s">
        <v>9898</v>
      </c>
      <c r="E1886" s="23"/>
      <c r="F1886" s="27">
        <v>0.4</v>
      </c>
      <c r="G1886" s="24">
        <v>1</v>
      </c>
      <c r="H1886" s="25">
        <v>509.35239999999999</v>
      </c>
      <c r="I1886" s="25">
        <v>117.24339999999999</v>
      </c>
      <c r="J1886" s="26">
        <v>1508</v>
      </c>
      <c r="K1886" s="26">
        <v>603</v>
      </c>
      <c r="L1886" s="27">
        <v>0.23019999999999999</v>
      </c>
      <c r="M1886" s="28">
        <v>0.42886503999999998</v>
      </c>
      <c r="N1886" s="29">
        <v>0.08</v>
      </c>
      <c r="O1886" s="31"/>
      <c r="P1886" s="31">
        <v>0.81346112790000003</v>
      </c>
      <c r="Q1886" s="31">
        <v>0.39999999999999902</v>
      </c>
      <c r="R1886" s="42"/>
      <c r="S1886" s="42" t="str">
        <f>IF(R1886="","",MAX(R1886,Q1886))</f>
        <v/>
      </c>
      <c r="T1886" s="27" t="str">
        <f>IF(A1886="placement",MIN(P1886,IF(S1886="",Q1886,S1886)),"")</f>
        <v/>
      </c>
      <c r="U1886" s="28" t="str">
        <f>IF($A1886="placement",T1886*J1886,"")</f>
        <v/>
      </c>
      <c r="V1886" s="26">
        <f>IF($A1886="placement",U1886,IF($A1886="site",SUMIF($C:$C,$C1886,$U:$U),IF($A1886="user",SUMIF($B:$B,$B1886,$U:$U),SUM($U:$U))))</f>
        <v>603.59999999999957</v>
      </c>
      <c r="W1886" s="27">
        <f>V1886/J1886</f>
        <v>0.40026525198938961</v>
      </c>
    </row>
    <row r="1887" spans="1:23" hidden="1" x14ac:dyDescent="0.3">
      <c r="A1887" s="23" t="s">
        <v>10</v>
      </c>
      <c r="B1887" s="23" t="s">
        <v>3961</v>
      </c>
      <c r="C1887" s="23" t="s">
        <v>9898</v>
      </c>
      <c r="D1887" s="23" t="s">
        <v>9898</v>
      </c>
      <c r="E1887" s="23"/>
      <c r="F1887" s="27">
        <v>0.25</v>
      </c>
      <c r="G1887" s="24">
        <v>0</v>
      </c>
      <c r="H1887" s="25">
        <v>52.453200000000002</v>
      </c>
      <c r="I1887" s="25">
        <v>10.375999999999999</v>
      </c>
      <c r="J1887" s="26">
        <v>124</v>
      </c>
      <c r="K1887" s="26">
        <v>31</v>
      </c>
      <c r="L1887" s="27">
        <v>0.1978</v>
      </c>
      <c r="M1887" s="28">
        <v>0.3995071</v>
      </c>
      <c r="N1887" s="29">
        <v>0.2</v>
      </c>
      <c r="O1887" s="31"/>
      <c r="P1887" s="31">
        <v>0.49938312019999997</v>
      </c>
      <c r="Q1887" s="31">
        <v>0.25</v>
      </c>
      <c r="R1887" s="42"/>
      <c r="S1887" s="42" t="str">
        <f>IF(R1887="","",MAX(R1887,Q1887))</f>
        <v/>
      </c>
      <c r="T1887" s="27" t="str">
        <f>IF(A1887="placement",MIN(P1887,IF(S1887="",Q1887,S1887)),"")</f>
        <v/>
      </c>
      <c r="U1887" s="28" t="str">
        <f>IF($A1887="placement",T1887*J1887,"")</f>
        <v/>
      </c>
      <c r="V1887" s="26">
        <f>IF($A1887="placement",U1887,IF($A1887="site",SUMIF($C:$C,$C1887,$U:$U),IF($A1887="user",SUMIF($B:$B,$B1887,$U:$U),SUM($U:$U))))</f>
        <v>31</v>
      </c>
      <c r="W1887" s="27">
        <f>V1887/J1887</f>
        <v>0.25</v>
      </c>
    </row>
    <row r="1888" spans="1:23" x14ac:dyDescent="0.3">
      <c r="A1888" s="11" t="s">
        <v>14</v>
      </c>
      <c r="B1888" s="11" t="s">
        <v>3730</v>
      </c>
      <c r="C1888" s="11" t="s">
        <v>3732</v>
      </c>
      <c r="D1888" s="11" t="s">
        <v>3735</v>
      </c>
      <c r="E1888" s="11" t="s">
        <v>3736</v>
      </c>
      <c r="F1888" s="12">
        <v>0.25</v>
      </c>
      <c r="G1888" s="33">
        <v>0</v>
      </c>
      <c r="H1888" s="34">
        <v>29.704699999999999</v>
      </c>
      <c r="I1888" s="34">
        <v>8.6837999999999997</v>
      </c>
      <c r="J1888" s="13">
        <v>262</v>
      </c>
      <c r="K1888" s="13">
        <v>66</v>
      </c>
      <c r="L1888" s="12">
        <v>0.2923</v>
      </c>
      <c r="M1888" s="14">
        <v>1.00759132</v>
      </c>
      <c r="N1888" s="15">
        <v>0.75</v>
      </c>
      <c r="O1888" s="16" t="s">
        <v>12</v>
      </c>
      <c r="P1888" s="16">
        <v>0.2556505973</v>
      </c>
      <c r="Q1888" s="16">
        <v>0.249999999999999</v>
      </c>
      <c r="R1888" s="44"/>
      <c r="S1888" s="42" t="str">
        <f>IF(R1888="","",MAX(R1888,Q1888))</f>
        <v/>
      </c>
      <c r="T1888" s="27">
        <f>IF(A1888="placement",MIN(P1888,IF(S1888="",Q1888,S1888)),"")</f>
        <v>0.249999999999999</v>
      </c>
      <c r="U1888" s="14">
        <f>IF($A1888="placement",T1888*J1888,"")</f>
        <v>65.499999999999744</v>
      </c>
      <c r="V1888" s="13">
        <f>IF($A1888="placement",U1888,IF($A1888="site",SUMIF($C:$C,$C1888,$U:$U),IF($A1888="user",SUMIF($B:$B,$B1888,$U:$U),SUM($U:$U))))</f>
        <v>65.499999999999744</v>
      </c>
      <c r="W1888" s="12">
        <f>V1888/J1888</f>
        <v>0.24999999999999903</v>
      </c>
    </row>
    <row r="1889" spans="1:23" x14ac:dyDescent="0.3">
      <c r="A1889" s="23" t="s">
        <v>14</v>
      </c>
      <c r="B1889" s="23" t="s">
        <v>9473</v>
      </c>
      <c r="C1889" s="23" t="s">
        <v>9475</v>
      </c>
      <c r="D1889" s="23" t="s">
        <v>9494</v>
      </c>
      <c r="E1889" s="23" t="s">
        <v>9474</v>
      </c>
      <c r="F1889" s="27">
        <v>0.25</v>
      </c>
      <c r="G1889" s="24">
        <v>1</v>
      </c>
      <c r="H1889" s="25">
        <v>99.106899999999996</v>
      </c>
      <c r="I1889" s="25">
        <v>5.2460000000000004</v>
      </c>
      <c r="J1889" s="26">
        <v>262</v>
      </c>
      <c r="K1889" s="26">
        <v>57</v>
      </c>
      <c r="L1889" s="27">
        <v>5.2900000000000003E-2</v>
      </c>
      <c r="M1889" s="28">
        <v>1.66262731</v>
      </c>
      <c r="N1889" s="29">
        <v>1.25</v>
      </c>
      <c r="O1889" s="31" t="s">
        <v>12</v>
      </c>
      <c r="P1889" s="31">
        <v>0.2481778724</v>
      </c>
      <c r="Q1889" s="31">
        <v>0.24817787241012201</v>
      </c>
      <c r="R1889" s="42"/>
      <c r="S1889" s="42" t="str">
        <f>IF(R1889="","",MAX(R1889,Q1889))</f>
        <v/>
      </c>
      <c r="T1889" s="27">
        <f>IF(A1889="placement",MIN(P1889,IF(S1889="",Q1889,S1889)),"")</f>
        <v>0.2481778724</v>
      </c>
      <c r="U1889" s="28">
        <f>IF($A1889="placement",T1889*J1889,"")</f>
        <v>65.022602568799996</v>
      </c>
      <c r="V1889" s="26">
        <f>IF($A1889="placement",U1889,IF($A1889="site",SUMIF($C:$C,$C1889,$U:$U),IF($A1889="user",SUMIF($B:$B,$B1889,$U:$U),SUM($U:$U))))</f>
        <v>65.022602568799996</v>
      </c>
      <c r="W1889" s="27">
        <f>V1889/J1889</f>
        <v>0.2481778724</v>
      </c>
    </row>
    <row r="1890" spans="1:23" x14ac:dyDescent="0.3">
      <c r="A1890" s="11" t="s">
        <v>14</v>
      </c>
      <c r="B1890" s="11" t="s">
        <v>1145</v>
      </c>
      <c r="C1890" s="11" t="s">
        <v>1147</v>
      </c>
      <c r="D1890" s="11" t="s">
        <v>1176</v>
      </c>
      <c r="E1890" s="11" t="s">
        <v>1146</v>
      </c>
      <c r="F1890" s="12">
        <v>0.25</v>
      </c>
      <c r="G1890" s="33">
        <v>1</v>
      </c>
      <c r="H1890" s="34">
        <v>315.97089999999997</v>
      </c>
      <c r="I1890" s="34">
        <v>14.9864</v>
      </c>
      <c r="J1890" s="13">
        <v>262</v>
      </c>
      <c r="K1890" s="13">
        <v>37</v>
      </c>
      <c r="L1890" s="12">
        <v>4.7399999999999998E-2</v>
      </c>
      <c r="M1890" s="14">
        <v>0.58228389000000003</v>
      </c>
      <c r="N1890" s="15">
        <v>0.5</v>
      </c>
      <c r="O1890" s="16" t="s">
        <v>42</v>
      </c>
      <c r="P1890" s="16">
        <v>0.14131231969999999</v>
      </c>
      <c r="Q1890" s="16">
        <v>0.14131231971606401</v>
      </c>
      <c r="R1890" s="44"/>
      <c r="S1890" s="42" t="str">
        <f>IF(R1890="","",MAX(R1890,Q1890))</f>
        <v/>
      </c>
      <c r="T1890" s="27">
        <f>IF(A1890="placement",MIN(P1890,IF(S1890="",Q1890,S1890)),"")</f>
        <v>0.14131231969999999</v>
      </c>
      <c r="U1890" s="14">
        <f>IF($A1890="placement",T1890*J1890,"")</f>
        <v>37.0238277614</v>
      </c>
      <c r="V1890" s="13">
        <f>IF($A1890="placement",U1890,IF($A1890="site",SUMIF($C:$C,$C1890,$U:$U),IF($A1890="user",SUMIF($B:$B,$B1890,$U:$U),SUM($U:$U))))</f>
        <v>37.0238277614</v>
      </c>
      <c r="W1890" s="12">
        <f>V1890/J1890</f>
        <v>0.14131231969999999</v>
      </c>
    </row>
    <row r="1891" spans="1:23" x14ac:dyDescent="0.3">
      <c r="A1891" s="23" t="s">
        <v>14</v>
      </c>
      <c r="B1891" s="23" t="s">
        <v>6638</v>
      </c>
      <c r="C1891" s="23" t="s">
        <v>6639</v>
      </c>
      <c r="D1891" s="23" t="s">
        <v>6744</v>
      </c>
      <c r="E1891" s="23" t="s">
        <v>6745</v>
      </c>
      <c r="F1891" s="27">
        <v>0.25</v>
      </c>
      <c r="G1891" s="24">
        <v>0</v>
      </c>
      <c r="H1891" s="25">
        <v>17.116</v>
      </c>
      <c r="I1891" s="25">
        <v>6.8688000000000002</v>
      </c>
      <c r="J1891" s="26">
        <v>261</v>
      </c>
      <c r="K1891" s="26">
        <v>65</v>
      </c>
      <c r="L1891" s="27">
        <v>0.40129999999999999</v>
      </c>
      <c r="M1891" s="28">
        <v>1.2677329100000001</v>
      </c>
      <c r="N1891" s="29">
        <v>0.7</v>
      </c>
      <c r="O1891" s="31" t="s">
        <v>12</v>
      </c>
      <c r="P1891" s="31">
        <v>0.44783321990000002</v>
      </c>
      <c r="Q1891" s="31">
        <v>0.25</v>
      </c>
      <c r="R1891" s="42"/>
      <c r="S1891" s="42" t="str">
        <f>IF(R1891="","",MAX(R1891,Q1891))</f>
        <v/>
      </c>
      <c r="T1891" s="27">
        <f>IF(A1891="placement",MIN(P1891,IF(S1891="",Q1891,S1891)),"")</f>
        <v>0.25</v>
      </c>
      <c r="U1891" s="28">
        <f>IF($A1891="placement",T1891*J1891,"")</f>
        <v>65.25</v>
      </c>
      <c r="V1891" s="26">
        <f>IF($A1891="placement",U1891,IF($A1891="site",SUMIF($C:$C,$C1891,$U:$U),IF($A1891="user",SUMIF($B:$B,$B1891,$U:$U),SUM($U:$U))))</f>
        <v>65.25</v>
      </c>
      <c r="W1891" s="27">
        <f>V1891/J1891</f>
        <v>0.25</v>
      </c>
    </row>
    <row r="1892" spans="1:23" x14ac:dyDescent="0.3">
      <c r="A1892" s="23" t="s">
        <v>14</v>
      </c>
      <c r="B1892" s="23" t="s">
        <v>7472</v>
      </c>
      <c r="C1892" s="23" t="s">
        <v>7473</v>
      </c>
      <c r="D1892" s="23" t="s">
        <v>7533</v>
      </c>
      <c r="E1892" s="23" t="s">
        <v>7534</v>
      </c>
      <c r="F1892" s="27">
        <v>0.25</v>
      </c>
      <c r="G1892" s="24">
        <v>0</v>
      </c>
      <c r="H1892" s="25">
        <v>17.334399999999999</v>
      </c>
      <c r="I1892" s="25">
        <v>3.4994000000000001</v>
      </c>
      <c r="J1892" s="26">
        <v>260</v>
      </c>
      <c r="K1892" s="26">
        <v>50</v>
      </c>
      <c r="L1892" s="27">
        <v>0.2019</v>
      </c>
      <c r="M1892" s="28">
        <v>2.4731364299999998</v>
      </c>
      <c r="N1892" s="29">
        <v>2</v>
      </c>
      <c r="O1892" s="31" t="s">
        <v>42</v>
      </c>
      <c r="P1892" s="31">
        <v>0.191310283</v>
      </c>
      <c r="Q1892" s="31">
        <v>0.19131028301333899</v>
      </c>
      <c r="R1892" s="42"/>
      <c r="S1892" s="42" t="str">
        <f>IF(R1892="","",MAX(R1892,Q1892))</f>
        <v/>
      </c>
      <c r="T1892" s="27">
        <f>IF(A1892="placement",MIN(P1892,IF(S1892="",Q1892,S1892)),"")</f>
        <v>0.191310283</v>
      </c>
      <c r="U1892" s="28">
        <f>IF($A1892="placement",T1892*J1892,"")</f>
        <v>49.740673579999999</v>
      </c>
      <c r="V1892" s="26">
        <f>IF($A1892="placement",U1892,IF($A1892="site",SUMIF($C:$C,$C1892,$U:$U),IF($A1892="user",SUMIF($B:$B,$B1892,$U:$U),SUM($U:$U))))</f>
        <v>49.740673579999999</v>
      </c>
      <c r="W1892" s="27">
        <f>V1892/J1892</f>
        <v>0.191310283</v>
      </c>
    </row>
    <row r="1893" spans="1:23" x14ac:dyDescent="0.3">
      <c r="A1893" s="17" t="s">
        <v>14</v>
      </c>
      <c r="B1893" s="17" t="s">
        <v>4710</v>
      </c>
      <c r="C1893" s="17" t="s">
        <v>4712</v>
      </c>
      <c r="D1893" s="17" t="s">
        <v>4739</v>
      </c>
      <c r="E1893" s="17" t="s">
        <v>4740</v>
      </c>
      <c r="F1893" s="18">
        <v>0.33</v>
      </c>
      <c r="G1893" s="36">
        <v>1</v>
      </c>
      <c r="H1893" s="37">
        <v>380.2681</v>
      </c>
      <c r="I1893" s="37">
        <v>13.0822</v>
      </c>
      <c r="J1893" s="19">
        <v>260</v>
      </c>
      <c r="K1893" s="19">
        <v>44</v>
      </c>
      <c r="L1893" s="18">
        <v>3.44E-2</v>
      </c>
      <c r="M1893" s="20">
        <v>0.66262536999999999</v>
      </c>
      <c r="N1893" s="21">
        <v>0.55000000000000004</v>
      </c>
      <c r="O1893" s="22" t="s">
        <v>12</v>
      </c>
      <c r="P1893" s="22">
        <v>0.16996839990000001</v>
      </c>
      <c r="Q1893" s="22">
        <v>0.16996839993243201</v>
      </c>
      <c r="R1893" s="43"/>
      <c r="S1893" s="42" t="str">
        <f>IF(R1893="","",MAX(R1893,Q1893))</f>
        <v/>
      </c>
      <c r="T1893" s="27">
        <f>IF(A1893="placement",MIN(P1893,IF(S1893="",Q1893,S1893)),"")</f>
        <v>0.16996839990000001</v>
      </c>
      <c r="U1893" s="20">
        <f>IF($A1893="placement",T1893*J1893,"")</f>
        <v>44.191783974000003</v>
      </c>
      <c r="V1893" s="17">
        <f>IF($A1893="placement",U1893,IF($A1893="site",SUMIF($C:$C,$C1893,$U:$U),IF($A1893="user",SUMIF($B:$B,$B1893,$U:$U),SUM($U:$U))))</f>
        <v>44.191783974000003</v>
      </c>
      <c r="W1893" s="18">
        <f>V1893/J1893</f>
        <v>0.16996839990000001</v>
      </c>
    </row>
    <row r="1894" spans="1:23" x14ac:dyDescent="0.3">
      <c r="A1894" s="23" t="s">
        <v>14</v>
      </c>
      <c r="B1894" s="23" t="s">
        <v>2294</v>
      </c>
      <c r="C1894" s="23" t="s">
        <v>2295</v>
      </c>
      <c r="D1894" s="32" t="s">
        <v>2332</v>
      </c>
      <c r="E1894" s="23" t="s">
        <v>2333</v>
      </c>
      <c r="F1894" s="27">
        <v>0.15</v>
      </c>
      <c r="G1894" s="24">
        <v>0</v>
      </c>
      <c r="H1894" s="25">
        <v>32.683300000000003</v>
      </c>
      <c r="I1894" s="25">
        <v>5.6380999999999997</v>
      </c>
      <c r="J1894" s="26">
        <v>260</v>
      </c>
      <c r="K1894" s="26">
        <v>39</v>
      </c>
      <c r="L1894" s="27">
        <v>0.17249999999999999</v>
      </c>
      <c r="M1894" s="28">
        <v>1.5380170500000001</v>
      </c>
      <c r="N1894" s="29">
        <v>1.2</v>
      </c>
      <c r="O1894" s="31" t="s">
        <v>42</v>
      </c>
      <c r="P1894" s="31">
        <v>0.21977458050000001</v>
      </c>
      <c r="Q1894" s="31">
        <v>0.149999999999999</v>
      </c>
      <c r="R1894" s="42"/>
      <c r="S1894" s="42" t="str">
        <f>IF(R1894="","",MAX(R1894,Q1894))</f>
        <v/>
      </c>
      <c r="T1894" s="27">
        <f>IF(A1894="placement",MIN(P1894,IF(S1894="",Q1894,S1894)),"")</f>
        <v>0.149999999999999</v>
      </c>
      <c r="U1894" s="28">
        <f>IF($A1894="placement",T1894*J1894,"")</f>
        <v>38.999999999999737</v>
      </c>
      <c r="V1894" s="26">
        <f>IF($A1894="placement",U1894,IF($A1894="site",SUMIF($C:$C,$C1894,$U:$U),IF($A1894="user",SUMIF($B:$B,$B1894,$U:$U),SUM($U:$U))))</f>
        <v>38.999999999999737</v>
      </c>
      <c r="W1894" s="27">
        <f>V1894/J1894</f>
        <v>0.149999999999999</v>
      </c>
    </row>
    <row r="1895" spans="1:23" x14ac:dyDescent="0.3">
      <c r="A1895" s="17" t="s">
        <v>14</v>
      </c>
      <c r="B1895" s="17" t="s">
        <v>183</v>
      </c>
      <c r="C1895" s="17" t="s">
        <v>185</v>
      </c>
      <c r="D1895" s="17" t="s">
        <v>186</v>
      </c>
      <c r="E1895" s="17" t="s">
        <v>187</v>
      </c>
      <c r="F1895" s="18">
        <v>0.15</v>
      </c>
      <c r="G1895" s="36">
        <v>1</v>
      </c>
      <c r="H1895" s="37">
        <v>61.767000000000003</v>
      </c>
      <c r="I1895" s="37">
        <v>2.2122000000000002</v>
      </c>
      <c r="J1895" s="19">
        <v>260</v>
      </c>
      <c r="K1895" s="19">
        <v>28</v>
      </c>
      <c r="L1895" s="18">
        <v>3.5799999999999998E-2</v>
      </c>
      <c r="M1895" s="20">
        <v>3.9184979499999999</v>
      </c>
      <c r="N1895" s="21">
        <v>3.5</v>
      </c>
      <c r="O1895" s="22" t="s">
        <v>42</v>
      </c>
      <c r="P1895" s="22">
        <v>0.10680060449999999</v>
      </c>
      <c r="Q1895" s="22">
        <v>0.106800604483527</v>
      </c>
      <c r="R1895" s="43"/>
      <c r="S1895" s="42" t="str">
        <f>IF(R1895="","",MAX(R1895,Q1895))</f>
        <v/>
      </c>
      <c r="T1895" s="27">
        <f>IF(A1895="placement",MIN(P1895,IF(S1895="",Q1895,S1895)),"")</f>
        <v>0.106800604483527</v>
      </c>
      <c r="U1895" s="20">
        <f>IF($A1895="placement",T1895*J1895,"")</f>
        <v>27.768157165717021</v>
      </c>
      <c r="V1895" s="19">
        <f>IF($A1895="placement",U1895,IF($A1895="site",SUMIF($C:$C,$C1895,$U:$U),IF($A1895="user",SUMIF($B:$B,$B1895,$U:$U),SUM($U:$U))))</f>
        <v>27.768157165717021</v>
      </c>
      <c r="W1895" s="18">
        <f>V1895/J1895</f>
        <v>0.106800604483527</v>
      </c>
    </row>
    <row r="1896" spans="1:23" x14ac:dyDescent="0.3">
      <c r="A1896" s="23" t="s">
        <v>14</v>
      </c>
      <c r="B1896" s="23" t="s">
        <v>2619</v>
      </c>
      <c r="C1896" s="23" t="s">
        <v>2621</v>
      </c>
      <c r="D1896" s="23" t="s">
        <v>10051</v>
      </c>
      <c r="E1896" s="23" t="s">
        <v>10052</v>
      </c>
      <c r="F1896" s="27">
        <v>0.25</v>
      </c>
      <c r="G1896" s="24">
        <v>1</v>
      </c>
      <c r="H1896" s="25">
        <v>196.8194</v>
      </c>
      <c r="I1896" s="25">
        <v>15.752599999999999</v>
      </c>
      <c r="J1896" s="26">
        <v>259</v>
      </c>
      <c r="K1896" s="26">
        <v>65</v>
      </c>
      <c r="L1896" s="27">
        <v>0.08</v>
      </c>
      <c r="M1896" s="28">
        <v>0.54835672999999996</v>
      </c>
      <c r="N1896" s="29">
        <v>0.3</v>
      </c>
      <c r="O1896" s="31" t="s">
        <v>12</v>
      </c>
      <c r="P1896" s="31">
        <v>0.45291088239999999</v>
      </c>
      <c r="Q1896" s="31">
        <v>0.25</v>
      </c>
      <c r="R1896" s="42"/>
      <c r="S1896" s="42" t="str">
        <f>IF(R1896="","",MAX(R1896,Q1896))</f>
        <v/>
      </c>
      <c r="T1896" s="27">
        <f>IF(A1896="placement",MIN(P1896,IF(S1896="",Q1896,S1896)),"")</f>
        <v>0.25</v>
      </c>
      <c r="U1896" s="28">
        <f>IF($A1896="placement",T1896*J1896,"")</f>
        <v>64.75</v>
      </c>
      <c r="V1896" s="26">
        <f>IF($A1896="placement",U1896,IF($A1896="site",SUMIF($C:$C,$C1896,$U:$U),IF($A1896="user",SUMIF($B:$B,$B1896,$U:$U),SUM($U:$U))))</f>
        <v>64.75</v>
      </c>
      <c r="W1896" s="27">
        <f>V1896/J1896</f>
        <v>0.25</v>
      </c>
    </row>
    <row r="1897" spans="1:23" x14ac:dyDescent="0.3">
      <c r="A1897" s="11" t="s">
        <v>14</v>
      </c>
      <c r="B1897" s="11" t="s">
        <v>4752</v>
      </c>
      <c r="C1897" s="11" t="s">
        <v>4754</v>
      </c>
      <c r="D1897" s="11" t="s">
        <v>4785</v>
      </c>
      <c r="E1897" s="11" t="s">
        <v>4786</v>
      </c>
      <c r="F1897" s="12">
        <v>0.25</v>
      </c>
      <c r="G1897" s="33">
        <v>1</v>
      </c>
      <c r="H1897" s="34">
        <v>129.16640000000001</v>
      </c>
      <c r="I1897" s="34">
        <v>13.7464</v>
      </c>
      <c r="J1897" s="13">
        <v>259</v>
      </c>
      <c r="K1897" s="13">
        <v>51</v>
      </c>
      <c r="L1897" s="12">
        <v>0.10639999999999999</v>
      </c>
      <c r="M1897" s="14">
        <v>0.62720083000000004</v>
      </c>
      <c r="N1897" s="15">
        <v>0.25</v>
      </c>
      <c r="O1897" s="16" t="s">
        <v>12</v>
      </c>
      <c r="P1897" s="16">
        <v>0.60140358959999995</v>
      </c>
      <c r="Q1897" s="16">
        <v>0.25</v>
      </c>
      <c r="R1897" s="44"/>
      <c r="S1897" s="42" t="str">
        <f>IF(R1897="","",MAX(R1897,Q1897))</f>
        <v/>
      </c>
      <c r="T1897" s="27">
        <f>IF(A1897="placement",MIN(P1897,IF(S1897="",Q1897,S1897)),"")</f>
        <v>0.25</v>
      </c>
      <c r="U1897" s="14">
        <f>IF($A1897="placement",T1897*J1897,"")</f>
        <v>64.75</v>
      </c>
      <c r="V1897" s="13">
        <f>IF($A1897="placement",U1897,IF($A1897="site",SUMIF($C:$C,$C1897,$U:$U),IF($A1897="user",SUMIF($B:$B,$B1897,$U:$U),SUM($U:$U))))</f>
        <v>64.75</v>
      </c>
      <c r="W1897" s="12">
        <f>V1897/J1897</f>
        <v>0.25</v>
      </c>
    </row>
    <row r="1898" spans="1:23" x14ac:dyDescent="0.3">
      <c r="A1898" s="17" t="s">
        <v>14</v>
      </c>
      <c r="B1898" s="17" t="s">
        <v>53</v>
      </c>
      <c r="C1898" s="17" t="s">
        <v>55</v>
      </c>
      <c r="D1898" s="38" t="s">
        <v>64</v>
      </c>
      <c r="E1898" s="17" t="s">
        <v>65</v>
      </c>
      <c r="F1898" s="18">
        <v>0.15</v>
      </c>
      <c r="G1898" s="36">
        <v>1</v>
      </c>
      <c r="H1898" s="37">
        <v>229.22669999999999</v>
      </c>
      <c r="I1898" s="37">
        <v>50.425899999999999</v>
      </c>
      <c r="J1898" s="19">
        <v>259</v>
      </c>
      <c r="K1898" s="19">
        <v>39</v>
      </c>
      <c r="L1898" s="18">
        <v>0.22</v>
      </c>
      <c r="M1898" s="20">
        <v>0.17101463</v>
      </c>
      <c r="N1898" s="21">
        <v>0.1</v>
      </c>
      <c r="O1898" s="22" t="s">
        <v>42</v>
      </c>
      <c r="P1898" s="22">
        <v>0.41525470060000003</v>
      </c>
      <c r="Q1898" s="22">
        <v>0.15</v>
      </c>
      <c r="R1898" s="43"/>
      <c r="S1898" s="42" t="str">
        <f>IF(R1898="","",MAX(R1898,Q1898))</f>
        <v/>
      </c>
      <c r="T1898" s="27">
        <f>IF(A1898="placement",MIN(P1898,IF(S1898="",Q1898,S1898)),"")</f>
        <v>0.15</v>
      </c>
      <c r="U1898" s="20">
        <f>IF($A1898="placement",T1898*J1898,"")</f>
        <v>38.85</v>
      </c>
      <c r="V1898" s="19">
        <f>IF($A1898="placement",U1898,IF($A1898="site",SUMIF($C:$C,$C1898,$U:$U),IF($A1898="user",SUMIF($B:$B,$B1898,$U:$U),SUM($U:$U))))</f>
        <v>38.85</v>
      </c>
      <c r="W1898" s="18">
        <f>V1898/J1898</f>
        <v>0.15</v>
      </c>
    </row>
    <row r="1899" spans="1:23" x14ac:dyDescent="0.3">
      <c r="A1899" s="11" t="s">
        <v>14</v>
      </c>
      <c r="B1899" s="11" t="s">
        <v>277</v>
      </c>
      <c r="C1899" s="11" t="s">
        <v>279</v>
      </c>
      <c r="D1899" s="11" t="s">
        <v>351</v>
      </c>
      <c r="E1899" s="11" t="s">
        <v>352</v>
      </c>
      <c r="F1899" s="12">
        <v>0.25</v>
      </c>
      <c r="G1899" s="33">
        <v>0</v>
      </c>
      <c r="H1899" s="34">
        <v>35.597000000000001</v>
      </c>
      <c r="I1899" s="34">
        <v>3.1147</v>
      </c>
      <c r="J1899" s="13">
        <v>258</v>
      </c>
      <c r="K1899" s="13">
        <v>62</v>
      </c>
      <c r="L1899" s="12">
        <v>8.7499999999999994E-2</v>
      </c>
      <c r="M1899" s="14">
        <v>2.7599137699999998</v>
      </c>
      <c r="N1899" s="15">
        <v>2</v>
      </c>
      <c r="O1899" s="16" t="s">
        <v>12</v>
      </c>
      <c r="P1899" s="16">
        <v>0.27533967929999997</v>
      </c>
      <c r="Q1899" s="16">
        <v>0.25</v>
      </c>
      <c r="R1899" s="44"/>
      <c r="S1899" s="42" t="str">
        <f>IF(R1899="","",MAX(R1899,Q1899))</f>
        <v/>
      </c>
      <c r="T1899" s="27">
        <f>IF(A1899="placement",MIN(P1899,IF(S1899="",Q1899,S1899)),"")</f>
        <v>0.25</v>
      </c>
      <c r="U1899" s="14">
        <f>IF($A1899="placement",T1899*J1899,"")</f>
        <v>64.5</v>
      </c>
      <c r="V1899" s="13">
        <f>IF($A1899="placement",U1899,IF($A1899="site",SUMIF($C:$C,$C1899,$U:$U),IF($A1899="user",SUMIF($B:$B,$B1899,$U:$U),SUM($U:$U))))</f>
        <v>64.5</v>
      </c>
      <c r="W1899" s="12">
        <f>V1899/J1899</f>
        <v>0.25</v>
      </c>
    </row>
    <row r="1900" spans="1:23" x14ac:dyDescent="0.3">
      <c r="A1900" s="23" t="s">
        <v>14</v>
      </c>
      <c r="B1900" s="23" t="s">
        <v>5211</v>
      </c>
      <c r="C1900" s="23" t="s">
        <v>5213</v>
      </c>
      <c r="D1900" s="32" t="s">
        <v>5236</v>
      </c>
      <c r="E1900" s="23" t="s">
        <v>5237</v>
      </c>
      <c r="F1900" s="27">
        <v>0.25</v>
      </c>
      <c r="G1900" s="24">
        <v>0</v>
      </c>
      <c r="H1900" s="25">
        <v>16.7166</v>
      </c>
      <c r="I1900" s="25">
        <v>7.8250999999999999</v>
      </c>
      <c r="J1900" s="26">
        <v>258</v>
      </c>
      <c r="K1900" s="26">
        <v>64</v>
      </c>
      <c r="L1900" s="27">
        <v>0.46810000000000002</v>
      </c>
      <c r="M1900" s="28">
        <v>1.1006882600000001</v>
      </c>
      <c r="N1900" s="29">
        <v>0.8</v>
      </c>
      <c r="O1900" s="31" t="s">
        <v>12</v>
      </c>
      <c r="P1900" s="31">
        <v>0.27318203460000001</v>
      </c>
      <c r="Q1900" s="31">
        <v>0.25</v>
      </c>
      <c r="R1900" s="42"/>
      <c r="S1900" s="42" t="str">
        <f>IF(R1900="","",MAX(R1900,Q1900))</f>
        <v/>
      </c>
      <c r="T1900" s="27">
        <f>IF(A1900="placement",MIN(P1900,IF(S1900="",Q1900,S1900)),"")</f>
        <v>0.25</v>
      </c>
      <c r="U1900" s="28">
        <f>IF($A1900="placement",T1900*J1900,"")</f>
        <v>64.5</v>
      </c>
      <c r="V1900" s="26">
        <f>IF($A1900="placement",U1900,IF($A1900="site",SUMIF($C:$C,$C1900,$U:$U),IF($A1900="user",SUMIF($B:$B,$B1900,$U:$U),SUM($U:$U))))</f>
        <v>64.5</v>
      </c>
      <c r="W1900" s="27">
        <f>V1900/J1900</f>
        <v>0.25</v>
      </c>
    </row>
    <row r="1901" spans="1:23" x14ac:dyDescent="0.3">
      <c r="A1901" s="23" t="s">
        <v>14</v>
      </c>
      <c r="B1901" s="23" t="s">
        <v>678</v>
      </c>
      <c r="C1901" s="23" t="s">
        <v>680</v>
      </c>
      <c r="D1901" s="23" t="s">
        <v>928</v>
      </c>
      <c r="E1901" s="23" t="s">
        <v>929</v>
      </c>
      <c r="F1901" s="27">
        <v>0.25</v>
      </c>
      <c r="G1901" s="24">
        <v>1</v>
      </c>
      <c r="H1901" s="25">
        <v>101.9126</v>
      </c>
      <c r="I1901" s="25">
        <v>19.096900000000002</v>
      </c>
      <c r="J1901" s="26">
        <v>258</v>
      </c>
      <c r="K1901" s="26">
        <v>50</v>
      </c>
      <c r="L1901" s="27">
        <v>0.18740000000000001</v>
      </c>
      <c r="M1901" s="28">
        <v>0.45017916000000002</v>
      </c>
      <c r="N1901" s="29">
        <v>0.35</v>
      </c>
      <c r="O1901" s="31" t="s">
        <v>42</v>
      </c>
      <c r="P1901" s="31">
        <v>0.22253176150000001</v>
      </c>
      <c r="Q1901" s="31">
        <v>0.222531761468484</v>
      </c>
      <c r="R1901" s="42"/>
      <c r="S1901" s="42" t="str">
        <f>IF(R1901="","",MAX(R1901,Q1901))</f>
        <v/>
      </c>
      <c r="T1901" s="27">
        <f>IF(A1901="placement",MIN(P1901,IF(S1901="",Q1901,S1901)),"")</f>
        <v>0.222531761468484</v>
      </c>
      <c r="U1901" s="28">
        <f>IF($A1901="placement",T1901*J1901,"")</f>
        <v>57.413194458868873</v>
      </c>
      <c r="V1901" s="26">
        <f>IF($A1901="placement",U1901,IF($A1901="site",SUMIF($C:$C,$C1901,$U:$U),IF($A1901="user",SUMIF($B:$B,$B1901,$U:$U),SUM($U:$U))))</f>
        <v>57.413194458868873</v>
      </c>
      <c r="W1901" s="27">
        <f>V1901/J1901</f>
        <v>0.222531761468484</v>
      </c>
    </row>
    <row r="1902" spans="1:23" x14ac:dyDescent="0.3">
      <c r="A1902" s="17" t="s">
        <v>14</v>
      </c>
      <c r="B1902" s="17" t="s">
        <v>1350</v>
      </c>
      <c r="C1902" s="17" t="s">
        <v>1352</v>
      </c>
      <c r="D1902" s="17" t="s">
        <v>1367</v>
      </c>
      <c r="E1902" s="17" t="s">
        <v>1368</v>
      </c>
      <c r="F1902" s="18">
        <v>0.05</v>
      </c>
      <c r="G1902" s="36">
        <v>1</v>
      </c>
      <c r="H1902" s="37">
        <v>122.0159</v>
      </c>
      <c r="I1902" s="37">
        <v>19.515599999999999</v>
      </c>
      <c r="J1902" s="19">
        <v>258</v>
      </c>
      <c r="K1902" s="19">
        <v>13</v>
      </c>
      <c r="L1902" s="18">
        <v>0.15989999999999999</v>
      </c>
      <c r="M1902" s="20">
        <v>0.44143651</v>
      </c>
      <c r="N1902" s="21">
        <v>0.4</v>
      </c>
      <c r="O1902" s="22" t="s">
        <v>70</v>
      </c>
      <c r="P1902" s="22">
        <v>9.3867425500000004E-2</v>
      </c>
      <c r="Q1902" s="22">
        <v>0.05</v>
      </c>
      <c r="R1902" s="43"/>
      <c r="S1902" s="42" t="str">
        <f>IF(R1902="","",MAX(R1902,Q1902))</f>
        <v/>
      </c>
      <c r="T1902" s="27">
        <f>IF(A1902="placement",MIN(P1902,IF(S1902="",Q1902,S1902)),"")</f>
        <v>0.05</v>
      </c>
      <c r="U1902" s="20">
        <f>IF($A1902="placement",T1902*J1902,"")</f>
        <v>12.9</v>
      </c>
      <c r="V1902" s="17">
        <f>IF($A1902="placement",U1902,IF($A1902="site",SUMIF($C:$C,$C1902,$U:$U),IF($A1902="user",SUMIF($B:$B,$B1902,$U:$U),SUM($U:$U))))</f>
        <v>12.9</v>
      </c>
      <c r="W1902" s="18">
        <f>V1902/J1902</f>
        <v>0.05</v>
      </c>
    </row>
    <row r="1903" spans="1:23" x14ac:dyDescent="0.3">
      <c r="A1903" s="11" t="s">
        <v>14</v>
      </c>
      <c r="B1903" s="11" t="s">
        <v>1350</v>
      </c>
      <c r="C1903" s="11" t="s">
        <v>1352</v>
      </c>
      <c r="D1903" s="11" t="s">
        <v>1375</v>
      </c>
      <c r="E1903" s="11" t="s">
        <v>1376</v>
      </c>
      <c r="F1903" s="12">
        <v>0.05</v>
      </c>
      <c r="G1903" s="33">
        <v>1</v>
      </c>
      <c r="H1903" s="34">
        <v>106.31870000000001</v>
      </c>
      <c r="I1903" s="34">
        <v>13.042299999999999</v>
      </c>
      <c r="J1903" s="13">
        <v>258</v>
      </c>
      <c r="K1903" s="13">
        <v>13</v>
      </c>
      <c r="L1903" s="12">
        <v>0.1227</v>
      </c>
      <c r="M1903" s="14">
        <v>0.65818217999999995</v>
      </c>
      <c r="N1903" s="15">
        <v>0.6</v>
      </c>
      <c r="O1903" s="16" t="s">
        <v>70</v>
      </c>
      <c r="P1903" s="16">
        <v>8.8398286600000001E-2</v>
      </c>
      <c r="Q1903" s="16">
        <v>0.05</v>
      </c>
      <c r="R1903" s="44"/>
      <c r="S1903" s="42" t="str">
        <f>IF(R1903="","",MAX(R1903,Q1903))</f>
        <v/>
      </c>
      <c r="T1903" s="27">
        <f>IF(A1903="placement",MIN(P1903,IF(S1903="",Q1903,S1903)),"")</f>
        <v>0.05</v>
      </c>
      <c r="U1903" s="14">
        <f>IF($A1903="placement",T1903*J1903,"")</f>
        <v>12.9</v>
      </c>
      <c r="V1903" s="13">
        <f>IF($A1903="placement",U1903,IF($A1903="site",SUMIF($C:$C,$C1903,$U:$U),IF($A1903="user",SUMIF($B:$B,$B1903,$U:$U),SUM($U:$U))))</f>
        <v>12.9</v>
      </c>
      <c r="W1903" s="12">
        <f>V1903/J1903</f>
        <v>0.05</v>
      </c>
    </row>
    <row r="1904" spans="1:23" x14ac:dyDescent="0.3">
      <c r="A1904" s="23" t="s">
        <v>14</v>
      </c>
      <c r="B1904" s="23" t="s">
        <v>5560</v>
      </c>
      <c r="C1904" s="23" t="s">
        <v>5562</v>
      </c>
      <c r="D1904" s="23" t="s">
        <v>5563</v>
      </c>
      <c r="E1904" s="23" t="s">
        <v>5564</v>
      </c>
      <c r="F1904" s="27">
        <v>0.25</v>
      </c>
      <c r="G1904" s="24">
        <v>0</v>
      </c>
      <c r="H1904" s="25">
        <v>11.0901</v>
      </c>
      <c r="I1904" s="25">
        <v>3.6941999999999999</v>
      </c>
      <c r="J1904" s="26">
        <v>257</v>
      </c>
      <c r="K1904" s="26">
        <v>63</v>
      </c>
      <c r="L1904" s="27">
        <v>0.33310000000000001</v>
      </c>
      <c r="M1904" s="28">
        <v>2.3203948300000001</v>
      </c>
      <c r="N1904" s="29">
        <v>1.75</v>
      </c>
      <c r="O1904" s="31" t="s">
        <v>12</v>
      </c>
      <c r="P1904" s="31">
        <v>0.2458180046</v>
      </c>
      <c r="Q1904" s="31">
        <v>0.24581800455801001</v>
      </c>
      <c r="R1904" s="42"/>
      <c r="S1904" s="42" t="str">
        <f>IF(R1904="","",MAX(R1904,Q1904))</f>
        <v/>
      </c>
      <c r="T1904" s="27">
        <f>IF(A1904="placement",MIN(P1904,IF(S1904="",Q1904,S1904)),"")</f>
        <v>0.24581800455801001</v>
      </c>
      <c r="U1904" s="28">
        <f>IF($A1904="placement",T1904*J1904,"")</f>
        <v>63.175227171408572</v>
      </c>
      <c r="V1904" s="26">
        <f>IF($A1904="placement",U1904,IF($A1904="site",SUMIF($C:$C,$C1904,$U:$U),IF($A1904="user",SUMIF($B:$B,$B1904,$U:$U),SUM($U:$U))))</f>
        <v>63.175227171408572</v>
      </c>
      <c r="W1904" s="27">
        <f>V1904/J1904</f>
        <v>0.24581800455801001</v>
      </c>
    </row>
    <row r="1905" spans="1:23" x14ac:dyDescent="0.3">
      <c r="A1905" s="17" t="s">
        <v>14</v>
      </c>
      <c r="B1905" s="17" t="s">
        <v>1350</v>
      </c>
      <c r="C1905" s="17" t="s">
        <v>1352</v>
      </c>
      <c r="D1905" s="17" t="s">
        <v>1353</v>
      </c>
      <c r="E1905" s="17" t="s">
        <v>1354</v>
      </c>
      <c r="F1905" s="18">
        <v>0.3</v>
      </c>
      <c r="G1905" s="36">
        <v>1</v>
      </c>
      <c r="H1905" s="37">
        <v>44.005499999999998</v>
      </c>
      <c r="I1905" s="37">
        <v>8.9154999999999998</v>
      </c>
      <c r="J1905" s="19">
        <v>256</v>
      </c>
      <c r="K1905" s="19">
        <v>76</v>
      </c>
      <c r="L1905" s="18">
        <v>0.2026</v>
      </c>
      <c r="M1905" s="20">
        <v>0.95718130999999995</v>
      </c>
      <c r="N1905" s="21">
        <v>0.6</v>
      </c>
      <c r="O1905" s="22" t="s">
        <v>385</v>
      </c>
      <c r="P1905" s="22">
        <v>0.3731595137</v>
      </c>
      <c r="Q1905" s="22">
        <v>0.3</v>
      </c>
      <c r="R1905" s="43"/>
      <c r="S1905" s="42" t="str">
        <f>IF(R1905="","",MAX(R1905,Q1905))</f>
        <v/>
      </c>
      <c r="T1905" s="27">
        <f>IF(A1905="placement",MIN(P1905,IF(S1905="",Q1905,S1905)),"")</f>
        <v>0.3</v>
      </c>
      <c r="U1905" s="20">
        <f>IF($A1905="placement",T1905*J1905,"")</f>
        <v>76.8</v>
      </c>
      <c r="V1905" s="19">
        <f>IF($A1905="placement",U1905,IF($A1905="site",SUMIF($C:$C,$C1905,$U:$U),IF($A1905="user",SUMIF($B:$B,$B1905,$U:$U),SUM($U:$U))))</f>
        <v>76.8</v>
      </c>
      <c r="W1905" s="18">
        <f>V1905/J1905</f>
        <v>0.3</v>
      </c>
    </row>
    <row r="1906" spans="1:23" hidden="1" x14ac:dyDescent="0.3">
      <c r="A1906" s="23" t="s">
        <v>13</v>
      </c>
      <c r="B1906" s="23" t="s">
        <v>1091</v>
      </c>
      <c r="C1906" s="23" t="s">
        <v>1093</v>
      </c>
      <c r="D1906" s="23" t="s">
        <v>9898</v>
      </c>
      <c r="E1906" s="23"/>
      <c r="F1906" s="27">
        <v>0.25</v>
      </c>
      <c r="G1906" s="24">
        <v>0</v>
      </c>
      <c r="H1906" s="25">
        <v>143.23330000000001</v>
      </c>
      <c r="I1906" s="25">
        <v>64.852000000000004</v>
      </c>
      <c r="J1906" s="26">
        <v>1493</v>
      </c>
      <c r="K1906" s="26">
        <v>358</v>
      </c>
      <c r="L1906" s="27">
        <v>0.45279999999999998</v>
      </c>
      <c r="M1906" s="28">
        <v>0.76740887000000002</v>
      </c>
      <c r="N1906" s="29">
        <v>0.50229999999999997</v>
      </c>
      <c r="O1906" s="31"/>
      <c r="P1906" s="31">
        <v>0.3454597412</v>
      </c>
      <c r="Q1906" s="31">
        <v>0.25</v>
      </c>
      <c r="R1906" s="42"/>
      <c r="S1906" s="42" t="str">
        <f>IF(R1906="","",MAX(R1906,Q1906))</f>
        <v/>
      </c>
      <c r="T1906" s="27" t="str">
        <f>IF(A1906="placement",MIN(P1906,IF(S1906="",Q1906,S1906)),"")</f>
        <v/>
      </c>
      <c r="U1906" s="28" t="str">
        <f>IF($A1906="placement",T1906*J1906,"")</f>
        <v/>
      </c>
      <c r="V1906" s="23">
        <f>IF($A1906="placement",U1906,IF($A1906="site",SUMIF($C:$C,$C1906,$U:$U),IF($A1906="user",SUMIF($B:$B,$B1906,$U:$U),SUM($U:$U))))</f>
        <v>359.88710650090724</v>
      </c>
      <c r="W1906" s="27">
        <f>V1906/J1906</f>
        <v>0.24104963596845763</v>
      </c>
    </row>
    <row r="1907" spans="1:23" hidden="1" x14ac:dyDescent="0.3">
      <c r="A1907" s="23" t="s">
        <v>10</v>
      </c>
      <c r="B1907" s="23" t="s">
        <v>7905</v>
      </c>
      <c r="C1907" s="23" t="s">
        <v>9898</v>
      </c>
      <c r="D1907" s="23" t="s">
        <v>9898</v>
      </c>
      <c r="E1907" s="23"/>
      <c r="F1907" s="27">
        <v>0.25</v>
      </c>
      <c r="G1907" s="24">
        <v>0</v>
      </c>
      <c r="H1907" s="25">
        <v>9.6708999999999996</v>
      </c>
      <c r="I1907" s="25">
        <v>2.4784999999999999</v>
      </c>
      <c r="J1907" s="26">
        <v>120</v>
      </c>
      <c r="K1907" s="26">
        <v>30</v>
      </c>
      <c r="L1907" s="27">
        <v>0.25629999999999997</v>
      </c>
      <c r="M1907" s="28">
        <v>1.61471224</v>
      </c>
      <c r="N1907" s="29">
        <v>0.93</v>
      </c>
      <c r="O1907" s="31"/>
      <c r="P1907" s="31">
        <v>0.42404598339999999</v>
      </c>
      <c r="Q1907" s="31">
        <v>0.25</v>
      </c>
      <c r="R1907" s="42"/>
      <c r="S1907" s="42" t="str">
        <f>IF(R1907="","",MAX(R1907,Q1907))</f>
        <v/>
      </c>
      <c r="T1907" s="27" t="str">
        <f>IF(A1907="placement",MIN(P1907,IF(S1907="",Q1907,S1907)),"")</f>
        <v/>
      </c>
      <c r="U1907" s="28" t="str">
        <f>IF($A1907="placement",T1907*J1907,"")</f>
        <v/>
      </c>
      <c r="V1907" s="26">
        <f>IF($A1907="placement",U1907,IF($A1907="site",SUMIF($C:$C,$C1907,$U:$U),IF($A1907="user",SUMIF($B:$B,$B1907,$U:$U),SUM($U:$U))))</f>
        <v>30</v>
      </c>
      <c r="W1907" s="27">
        <f>V1907/J1907</f>
        <v>0.25</v>
      </c>
    </row>
    <row r="1908" spans="1:23" x14ac:dyDescent="0.3">
      <c r="A1908" s="23" t="s">
        <v>14</v>
      </c>
      <c r="B1908" s="23" t="s">
        <v>277</v>
      </c>
      <c r="C1908" s="23" t="s">
        <v>279</v>
      </c>
      <c r="D1908" s="23" t="s">
        <v>402</v>
      </c>
      <c r="E1908" s="23" t="s">
        <v>403</v>
      </c>
      <c r="F1908" s="27">
        <v>0.25</v>
      </c>
      <c r="G1908" s="24">
        <v>0</v>
      </c>
      <c r="H1908" s="25">
        <v>15.540900000000001</v>
      </c>
      <c r="I1908" s="25">
        <v>2.8561999999999999</v>
      </c>
      <c r="J1908" s="26">
        <v>256</v>
      </c>
      <c r="K1908" s="26">
        <v>64</v>
      </c>
      <c r="L1908" s="27">
        <v>0.18379999999999999</v>
      </c>
      <c r="M1908" s="28">
        <v>2.9847600500000002</v>
      </c>
      <c r="N1908" s="29">
        <v>2</v>
      </c>
      <c r="O1908" s="31" t="s">
        <v>12</v>
      </c>
      <c r="P1908" s="31">
        <v>0.32992938510000003</v>
      </c>
      <c r="Q1908" s="31">
        <v>0.249999999999999</v>
      </c>
      <c r="R1908" s="42">
        <v>0.2</v>
      </c>
      <c r="S1908" s="42">
        <f>IF(R1908="","",MAX(R1908,Q1908))</f>
        <v>0.249999999999999</v>
      </c>
      <c r="T1908" s="27">
        <f>IF(A1908="placement",MIN(P1908,IF(S1908="",Q1908,S1908)),"")</f>
        <v>0.249999999999999</v>
      </c>
      <c r="U1908" s="28">
        <f>IF($A1908="placement",T1908*J1908,"")</f>
        <v>63.999999999999744</v>
      </c>
      <c r="V1908" s="26">
        <f>IF($A1908="placement",U1908,IF($A1908="site",SUMIF($C:$C,$C1908,$U:$U),IF($A1908="user",SUMIF($B:$B,$B1908,$U:$U),SUM($U:$U))))</f>
        <v>63.999999999999744</v>
      </c>
      <c r="W1908" s="27">
        <f>V1908/J1908</f>
        <v>0.249999999999999</v>
      </c>
    </row>
    <row r="1909" spans="1:23" x14ac:dyDescent="0.3">
      <c r="A1909" s="11" t="s">
        <v>14</v>
      </c>
      <c r="B1909" s="11" t="s">
        <v>6052</v>
      </c>
      <c r="C1909" s="11" t="s">
        <v>6054</v>
      </c>
      <c r="D1909" s="11" t="s">
        <v>6102</v>
      </c>
      <c r="E1909" s="11" t="s">
        <v>4496</v>
      </c>
      <c r="F1909" s="12">
        <v>0.15</v>
      </c>
      <c r="G1909" s="33">
        <v>1</v>
      </c>
      <c r="H1909" s="34">
        <v>75.451899999999995</v>
      </c>
      <c r="I1909" s="34">
        <v>10.5219</v>
      </c>
      <c r="J1909" s="13">
        <v>256</v>
      </c>
      <c r="K1909" s="13">
        <v>38</v>
      </c>
      <c r="L1909" s="12">
        <v>0.13950000000000001</v>
      </c>
      <c r="M1909" s="14">
        <v>0.81151616000000004</v>
      </c>
      <c r="N1909" s="15">
        <v>0.65</v>
      </c>
      <c r="O1909" s="16" t="s">
        <v>42</v>
      </c>
      <c r="P1909" s="16">
        <v>0.19903012519999999</v>
      </c>
      <c r="Q1909" s="16">
        <v>0.15</v>
      </c>
      <c r="R1909" s="44"/>
      <c r="S1909" s="42" t="str">
        <f>IF(R1909="","",MAX(R1909,Q1909))</f>
        <v/>
      </c>
      <c r="T1909" s="27">
        <f>IF(A1909="placement",MIN(P1909,IF(S1909="",Q1909,S1909)),"")</f>
        <v>0.15</v>
      </c>
      <c r="U1909" s="14">
        <f>IF($A1909="placement",T1909*J1909,"")</f>
        <v>38.4</v>
      </c>
      <c r="V1909" s="13">
        <f>IF($A1909="placement",U1909,IF($A1909="site",SUMIF($C:$C,$C1909,$U:$U),IF($A1909="user",SUMIF($B:$B,$B1909,$U:$U),SUM($U:$U))))</f>
        <v>38.4</v>
      </c>
      <c r="W1909" s="12">
        <f>V1909/J1909</f>
        <v>0.15</v>
      </c>
    </row>
    <row r="1910" spans="1:23" x14ac:dyDescent="0.3">
      <c r="A1910" s="23" t="s">
        <v>14</v>
      </c>
      <c r="B1910" s="23" t="s">
        <v>4868</v>
      </c>
      <c r="C1910" s="23" t="s">
        <v>4870</v>
      </c>
      <c r="D1910" s="23" t="s">
        <v>4871</v>
      </c>
      <c r="E1910" s="23" t="s">
        <v>4872</v>
      </c>
      <c r="F1910" s="27">
        <v>0.25</v>
      </c>
      <c r="G1910" s="24">
        <v>1</v>
      </c>
      <c r="H1910" s="25">
        <v>70.377799999999993</v>
      </c>
      <c r="I1910" s="25">
        <v>9.4449000000000005</v>
      </c>
      <c r="J1910" s="26">
        <v>255</v>
      </c>
      <c r="K1910" s="26">
        <v>61</v>
      </c>
      <c r="L1910" s="27">
        <v>0.13420000000000001</v>
      </c>
      <c r="M1910" s="28">
        <v>0.90103003999999998</v>
      </c>
      <c r="N1910" s="29">
        <v>0.65</v>
      </c>
      <c r="O1910" s="31" t="s">
        <v>12</v>
      </c>
      <c r="P1910" s="31">
        <v>0.2786034074</v>
      </c>
      <c r="Q1910" s="31">
        <v>0.25</v>
      </c>
      <c r="R1910" s="42"/>
      <c r="S1910" s="42" t="str">
        <f>IF(R1910="","",MAX(R1910,Q1910))</f>
        <v/>
      </c>
      <c r="T1910" s="27">
        <f>IF(A1910="placement",MIN(P1910,IF(S1910="",Q1910,S1910)),"")</f>
        <v>0.25</v>
      </c>
      <c r="U1910" s="28">
        <f>IF($A1910="placement",T1910*J1910,"")</f>
        <v>63.75</v>
      </c>
      <c r="V1910" s="26">
        <f>IF($A1910="placement",U1910,IF($A1910="site",SUMIF($C:$C,$C1910,$U:$U),IF($A1910="user",SUMIF($B:$B,$B1910,$U:$U),SUM($U:$U))))</f>
        <v>63.75</v>
      </c>
      <c r="W1910" s="27">
        <f>V1910/J1910</f>
        <v>0.25</v>
      </c>
    </row>
    <row r="1911" spans="1:23" x14ac:dyDescent="0.3">
      <c r="A1911" s="23" t="s">
        <v>14</v>
      </c>
      <c r="B1911" s="23" t="s">
        <v>5560</v>
      </c>
      <c r="C1911" s="23" t="s">
        <v>5562</v>
      </c>
      <c r="D1911" s="23" t="s">
        <v>5565</v>
      </c>
      <c r="E1911" s="23" t="s">
        <v>5561</v>
      </c>
      <c r="F1911" s="27">
        <v>0.25</v>
      </c>
      <c r="G1911" s="24">
        <v>0</v>
      </c>
      <c r="H1911" s="25">
        <v>12.1662</v>
      </c>
      <c r="I1911" s="25">
        <v>3.7126999999999999</v>
      </c>
      <c r="J1911" s="26">
        <v>254</v>
      </c>
      <c r="K1911" s="26">
        <v>59</v>
      </c>
      <c r="L1911" s="27">
        <v>0.30520000000000003</v>
      </c>
      <c r="M1911" s="28">
        <v>2.2838508599999998</v>
      </c>
      <c r="N1911" s="29">
        <v>1.75</v>
      </c>
      <c r="O1911" s="31" t="s">
        <v>12</v>
      </c>
      <c r="P1911" s="31">
        <v>0.23375031590000001</v>
      </c>
      <c r="Q1911" s="31">
        <v>0.23375031589588</v>
      </c>
      <c r="R1911" s="42"/>
      <c r="S1911" s="42" t="str">
        <f>IF(R1911="","",MAX(R1911,Q1911))</f>
        <v/>
      </c>
      <c r="T1911" s="27">
        <f>IF(A1911="placement",MIN(P1911,IF(S1911="",Q1911,S1911)),"")</f>
        <v>0.23375031589588</v>
      </c>
      <c r="U1911" s="28">
        <f>IF($A1911="placement",T1911*J1911,"")</f>
        <v>59.372580237553521</v>
      </c>
      <c r="V1911" s="26">
        <f>IF($A1911="placement",U1911,IF($A1911="site",SUMIF($C:$C,$C1911,$U:$U),IF($A1911="user",SUMIF($B:$B,$B1911,$U:$U),SUM($U:$U))))</f>
        <v>59.372580237553521</v>
      </c>
      <c r="W1911" s="27">
        <f>V1911/J1911</f>
        <v>0.23375031589588</v>
      </c>
    </row>
    <row r="1912" spans="1:23" x14ac:dyDescent="0.3">
      <c r="A1912" s="11" t="s">
        <v>14</v>
      </c>
      <c r="B1912" s="11" t="s">
        <v>5021</v>
      </c>
      <c r="C1912" s="11" t="s">
        <v>5023</v>
      </c>
      <c r="D1912" s="11" t="s">
        <v>5190</v>
      </c>
      <c r="E1912" s="11" t="s">
        <v>5191</v>
      </c>
      <c r="F1912" s="12">
        <v>0.25</v>
      </c>
      <c r="G1912" s="33">
        <v>1</v>
      </c>
      <c r="H1912" s="34">
        <v>214.53210000000001</v>
      </c>
      <c r="I1912" s="34">
        <v>20.1206</v>
      </c>
      <c r="J1912" s="13">
        <v>253</v>
      </c>
      <c r="K1912" s="13">
        <v>63</v>
      </c>
      <c r="L1912" s="12">
        <v>9.3799999999999994E-2</v>
      </c>
      <c r="M1912" s="14">
        <v>0.41935759</v>
      </c>
      <c r="N1912" s="15">
        <v>0.25</v>
      </c>
      <c r="O1912" s="16" t="s">
        <v>42</v>
      </c>
      <c r="P1912" s="16">
        <v>0.40385006099999998</v>
      </c>
      <c r="Q1912" s="16">
        <v>0.25</v>
      </c>
      <c r="R1912" s="44"/>
      <c r="S1912" s="42" t="str">
        <f>IF(R1912="","",MAX(R1912,Q1912))</f>
        <v/>
      </c>
      <c r="T1912" s="27">
        <f>IF(A1912="placement",MIN(P1912,IF(S1912="",Q1912,S1912)),"")</f>
        <v>0.25</v>
      </c>
      <c r="U1912" s="14">
        <f>IF($A1912="placement",T1912*J1912,"")</f>
        <v>63.25</v>
      </c>
      <c r="V1912" s="13">
        <f>IF($A1912="placement",U1912,IF($A1912="site",SUMIF($C:$C,$C1912,$U:$U),IF($A1912="user",SUMIF($B:$B,$B1912,$U:$U),SUM($U:$U))))</f>
        <v>63.25</v>
      </c>
      <c r="W1912" s="12">
        <f>V1912/J1912</f>
        <v>0.25</v>
      </c>
    </row>
    <row r="1913" spans="1:23" x14ac:dyDescent="0.3">
      <c r="A1913" s="23" t="s">
        <v>14</v>
      </c>
      <c r="B1913" s="23" t="s">
        <v>4253</v>
      </c>
      <c r="C1913" s="23" t="s">
        <v>4255</v>
      </c>
      <c r="D1913" s="23" t="s">
        <v>4256</v>
      </c>
      <c r="E1913" s="23" t="s">
        <v>4254</v>
      </c>
      <c r="F1913" s="27">
        <v>0.2</v>
      </c>
      <c r="G1913" s="24">
        <v>0</v>
      </c>
      <c r="H1913" s="25">
        <v>42.336500000000001</v>
      </c>
      <c r="I1913" s="25">
        <v>6.5068000000000001</v>
      </c>
      <c r="J1913" s="26">
        <v>253</v>
      </c>
      <c r="K1913" s="26">
        <v>51</v>
      </c>
      <c r="L1913" s="27">
        <v>0.1537</v>
      </c>
      <c r="M1913" s="28">
        <v>1.2955617800000001</v>
      </c>
      <c r="N1913" s="29">
        <v>1</v>
      </c>
      <c r="O1913" s="31" t="s">
        <v>70</v>
      </c>
      <c r="P1913" s="31">
        <v>0.22813406629999999</v>
      </c>
      <c r="Q1913" s="31">
        <v>0.2</v>
      </c>
      <c r="R1913" s="42"/>
      <c r="S1913" s="42" t="str">
        <f>IF(R1913="","",MAX(R1913,Q1913))</f>
        <v/>
      </c>
      <c r="T1913" s="27">
        <f>IF(A1913="placement",MIN(P1913,IF(S1913="",Q1913,S1913)),"")</f>
        <v>0.2</v>
      </c>
      <c r="U1913" s="28">
        <f>IF($A1913="placement",T1913*J1913,"")</f>
        <v>50.6</v>
      </c>
      <c r="V1913" s="26">
        <f>IF($A1913="placement",U1913,IF($A1913="site",SUMIF($C:$C,$C1913,$U:$U),IF($A1913="user",SUMIF($B:$B,$B1913,$U:$U),SUM($U:$U))))</f>
        <v>50.6</v>
      </c>
      <c r="W1913" s="27">
        <f>V1913/J1913</f>
        <v>0.2</v>
      </c>
    </row>
    <row r="1914" spans="1:23" x14ac:dyDescent="0.3">
      <c r="A1914" s="23" t="s">
        <v>14</v>
      </c>
      <c r="B1914" s="23" t="s">
        <v>2439</v>
      </c>
      <c r="C1914" s="23" t="s">
        <v>2441</v>
      </c>
      <c r="D1914" s="23" t="s">
        <v>2454</v>
      </c>
      <c r="E1914" s="23" t="s">
        <v>2455</v>
      </c>
      <c r="F1914" s="27">
        <v>0.15</v>
      </c>
      <c r="G1914" s="24">
        <v>1</v>
      </c>
      <c r="H1914" s="25">
        <v>103.45140000000001</v>
      </c>
      <c r="I1914" s="25">
        <v>24.868099999999998</v>
      </c>
      <c r="J1914" s="26">
        <v>253</v>
      </c>
      <c r="K1914" s="26">
        <v>38</v>
      </c>
      <c r="L1914" s="27">
        <v>0.2404</v>
      </c>
      <c r="M1914" s="28">
        <v>0.33893793999999999</v>
      </c>
      <c r="N1914" s="29">
        <v>0.19</v>
      </c>
      <c r="O1914" s="31" t="s">
        <v>70</v>
      </c>
      <c r="P1914" s="31">
        <v>0.43942540250000001</v>
      </c>
      <c r="Q1914" s="31">
        <v>0.149999999999999</v>
      </c>
      <c r="R1914" s="42"/>
      <c r="S1914" s="42" t="str">
        <f>IF(R1914="","",MAX(R1914,Q1914))</f>
        <v/>
      </c>
      <c r="T1914" s="27">
        <f>IF(A1914="placement",MIN(P1914,IF(S1914="",Q1914,S1914)),"")</f>
        <v>0.149999999999999</v>
      </c>
      <c r="U1914" s="28">
        <f>IF($A1914="placement",T1914*J1914,"")</f>
        <v>37.949999999999747</v>
      </c>
      <c r="V1914" s="26">
        <f>IF($A1914="placement",U1914,IF($A1914="site",SUMIF($C:$C,$C1914,$U:$U),IF($A1914="user",SUMIF($B:$B,$B1914,$U:$U),SUM($U:$U))))</f>
        <v>37.949999999999747</v>
      </c>
      <c r="W1914" s="27">
        <f>V1914/J1914</f>
        <v>0.149999999999999</v>
      </c>
    </row>
    <row r="1915" spans="1:23" x14ac:dyDescent="0.3">
      <c r="A1915" s="11" t="s">
        <v>14</v>
      </c>
      <c r="B1915" s="11" t="s">
        <v>2294</v>
      </c>
      <c r="C1915" s="11" t="s">
        <v>2295</v>
      </c>
      <c r="D1915" s="11" t="s">
        <v>2316</v>
      </c>
      <c r="E1915" s="11" t="s">
        <v>2317</v>
      </c>
      <c r="F1915" s="12">
        <v>0.33</v>
      </c>
      <c r="G1915" s="33">
        <v>0</v>
      </c>
      <c r="H1915" s="34">
        <v>26.609100000000002</v>
      </c>
      <c r="I1915" s="34">
        <v>5.3090999999999999</v>
      </c>
      <c r="J1915" s="13">
        <v>252</v>
      </c>
      <c r="K1915" s="13">
        <v>53</v>
      </c>
      <c r="L1915" s="12">
        <v>0.19950000000000001</v>
      </c>
      <c r="M1915" s="14">
        <v>1.5841365300000001</v>
      </c>
      <c r="N1915" s="15">
        <v>1.25</v>
      </c>
      <c r="O1915" s="16" t="s">
        <v>12</v>
      </c>
      <c r="P1915" s="16">
        <v>0.21092659859999999</v>
      </c>
      <c r="Q1915" s="16">
        <v>0.21092659859340901</v>
      </c>
      <c r="R1915" s="44"/>
      <c r="S1915" s="42" t="str">
        <f>IF(R1915="","",MAX(R1915,Q1915))</f>
        <v/>
      </c>
      <c r="T1915" s="27">
        <f>IF(A1915="placement",MIN(P1915,IF(S1915="",Q1915,S1915)),"")</f>
        <v>0.21092659859340901</v>
      </c>
      <c r="U1915" s="14">
        <f>IF($A1915="placement",T1915*J1915,"")</f>
        <v>53.153502845539073</v>
      </c>
      <c r="V1915" s="13">
        <f>IF($A1915="placement",U1915,IF($A1915="site",SUMIF($C:$C,$C1915,$U:$U),IF($A1915="user",SUMIF($B:$B,$B1915,$U:$U),SUM($U:$U))))</f>
        <v>53.153502845539073</v>
      </c>
      <c r="W1915" s="12">
        <f>V1915/J1915</f>
        <v>0.21092659859340901</v>
      </c>
    </row>
    <row r="1916" spans="1:23" x14ac:dyDescent="0.3">
      <c r="A1916" s="23" t="s">
        <v>14</v>
      </c>
      <c r="B1916" s="23" t="s">
        <v>9154</v>
      </c>
      <c r="C1916" s="23" t="s">
        <v>9156</v>
      </c>
      <c r="D1916" s="32" t="s">
        <v>9159</v>
      </c>
      <c r="E1916" s="23" t="s">
        <v>9160</v>
      </c>
      <c r="F1916" s="27">
        <v>0.1</v>
      </c>
      <c r="G1916" s="24">
        <v>0</v>
      </c>
      <c r="H1916" s="25">
        <v>26.037600000000001</v>
      </c>
      <c r="I1916" s="25">
        <v>11.2957</v>
      </c>
      <c r="J1916" s="26">
        <v>251</v>
      </c>
      <c r="K1916" s="26">
        <v>25</v>
      </c>
      <c r="L1916" s="27">
        <v>0.43380000000000002</v>
      </c>
      <c r="M1916" s="28">
        <v>0.74187555000000005</v>
      </c>
      <c r="N1916" s="29">
        <v>0.54</v>
      </c>
      <c r="O1916" s="31" t="s">
        <v>70</v>
      </c>
      <c r="P1916" s="31">
        <v>0.2721151174</v>
      </c>
      <c r="Q1916" s="31">
        <v>9.9999999999999895E-2</v>
      </c>
      <c r="R1916" s="42"/>
      <c r="S1916" s="42" t="str">
        <f>IF(R1916="","",MAX(R1916,Q1916))</f>
        <v/>
      </c>
      <c r="T1916" s="27">
        <f>IF(A1916="placement",MIN(P1916,IF(S1916="",Q1916,S1916)),"")</f>
        <v>9.9999999999999895E-2</v>
      </c>
      <c r="U1916" s="28">
        <f>IF($A1916="placement",T1916*J1916,"")</f>
        <v>25.099999999999973</v>
      </c>
      <c r="V1916" s="26">
        <f>IF($A1916="placement",U1916,IF($A1916="site",SUMIF($C:$C,$C1916,$U:$U),IF($A1916="user",SUMIF($B:$B,$B1916,$U:$U),SUM($U:$U))))</f>
        <v>25.099999999999973</v>
      </c>
      <c r="W1916" s="27">
        <f>V1916/J1916</f>
        <v>9.9999999999999895E-2</v>
      </c>
    </row>
    <row r="1917" spans="1:23" x14ac:dyDescent="0.3">
      <c r="A1917" s="11" t="s">
        <v>14</v>
      </c>
      <c r="B1917" s="11" t="s">
        <v>277</v>
      </c>
      <c r="C1917" s="11" t="s">
        <v>279</v>
      </c>
      <c r="D1917" s="11" t="s">
        <v>369</v>
      </c>
      <c r="E1917" s="11" t="s">
        <v>370</v>
      </c>
      <c r="F1917" s="12">
        <v>0.05</v>
      </c>
      <c r="G1917" s="33">
        <v>1</v>
      </c>
      <c r="H1917" s="34">
        <v>71.475899999999996</v>
      </c>
      <c r="I1917" s="34">
        <v>3.6880999999999999</v>
      </c>
      <c r="J1917" s="13">
        <v>251</v>
      </c>
      <c r="K1917" s="13">
        <v>13</v>
      </c>
      <c r="L1917" s="49">
        <v>5.16E-2</v>
      </c>
      <c r="M1917" s="14">
        <v>2.2697693299999999</v>
      </c>
      <c r="N1917" s="15">
        <v>2</v>
      </c>
      <c r="O1917" s="16" t="s">
        <v>70</v>
      </c>
      <c r="P1917" s="16">
        <v>0.1188531934</v>
      </c>
      <c r="Q1917" s="16">
        <v>0.05</v>
      </c>
      <c r="R1917" s="44"/>
      <c r="S1917" s="42" t="str">
        <f>IF(R1917="","",MAX(R1917,Q1917))</f>
        <v/>
      </c>
      <c r="T1917" s="27">
        <f>IF(A1917="placement",MIN(P1917,IF(S1917="",Q1917,S1917)),"")</f>
        <v>0.05</v>
      </c>
      <c r="U1917" s="14">
        <f>IF($A1917="placement",T1917*J1917,"")</f>
        <v>12.55</v>
      </c>
      <c r="V1917" s="13">
        <f>IF($A1917="placement",U1917,IF($A1917="site",SUMIF($C:$C,$C1917,$U:$U),IF($A1917="user",SUMIF($B:$B,$B1917,$U:$U),SUM($U:$U))))</f>
        <v>12.55</v>
      </c>
      <c r="W1917" s="12">
        <f>V1917/J1917</f>
        <v>0.05</v>
      </c>
    </row>
    <row r="1918" spans="1:23" x14ac:dyDescent="0.3">
      <c r="A1918" s="23" t="s">
        <v>14</v>
      </c>
      <c r="B1918" s="23" t="s">
        <v>5021</v>
      </c>
      <c r="C1918" s="23" t="s">
        <v>5023</v>
      </c>
      <c r="D1918" s="23" t="s">
        <v>5040</v>
      </c>
      <c r="E1918" s="23" t="s">
        <v>5041</v>
      </c>
      <c r="F1918" s="27">
        <v>0.25</v>
      </c>
      <c r="G1918" s="24">
        <v>1</v>
      </c>
      <c r="H1918" s="25">
        <v>254.4787</v>
      </c>
      <c r="I1918" s="25">
        <v>42.380899999999997</v>
      </c>
      <c r="J1918" s="26">
        <v>250</v>
      </c>
      <c r="K1918" s="26">
        <v>62</v>
      </c>
      <c r="L1918" s="27">
        <v>0.16650000000000001</v>
      </c>
      <c r="M1918" s="28">
        <v>0.19647416000000001</v>
      </c>
      <c r="N1918" s="29">
        <v>0.01</v>
      </c>
      <c r="O1918" s="31" t="s">
        <v>42</v>
      </c>
      <c r="P1918" s="31">
        <v>0.9491027205</v>
      </c>
      <c r="Q1918" s="31">
        <v>0.25</v>
      </c>
      <c r="R1918" s="42"/>
      <c r="S1918" s="42" t="str">
        <f>IF(R1918="","",MAX(R1918,Q1918))</f>
        <v/>
      </c>
      <c r="T1918" s="27">
        <f>IF(A1918="placement",MIN(P1918,IF(S1918="",Q1918,S1918)),"")</f>
        <v>0.25</v>
      </c>
      <c r="U1918" s="28">
        <f>IF($A1918="placement",T1918*J1918,"")</f>
        <v>62.5</v>
      </c>
      <c r="V1918" s="26">
        <f>IF($A1918="placement",U1918,IF($A1918="site",SUMIF($C:$C,$C1918,$U:$U),IF($A1918="user",SUMIF($B:$B,$B1918,$U:$U),SUM($U:$U))))</f>
        <v>62.5</v>
      </c>
      <c r="W1918" s="27">
        <f>V1918/J1918</f>
        <v>0.25</v>
      </c>
    </row>
    <row r="1919" spans="1:23" x14ac:dyDescent="0.3">
      <c r="A1919" s="23" t="s">
        <v>14</v>
      </c>
      <c r="B1919" s="23" t="s">
        <v>5595</v>
      </c>
      <c r="C1919" s="23" t="s">
        <v>5596</v>
      </c>
      <c r="D1919" s="23" t="s">
        <v>10227</v>
      </c>
      <c r="E1919" s="23" t="s">
        <v>10228</v>
      </c>
      <c r="F1919" s="27">
        <v>0.25</v>
      </c>
      <c r="G1919" s="24">
        <v>1</v>
      </c>
      <c r="H1919" s="25">
        <v>63.013599999999997</v>
      </c>
      <c r="I1919" s="25">
        <v>22.669799999999999</v>
      </c>
      <c r="J1919" s="26">
        <v>250</v>
      </c>
      <c r="K1919" s="26">
        <v>63</v>
      </c>
      <c r="L1919" s="27">
        <v>0.35980000000000001</v>
      </c>
      <c r="M1919" s="28">
        <v>0.36799515999999999</v>
      </c>
      <c r="N1919" s="29">
        <v>0.1</v>
      </c>
      <c r="O1919" s="31" t="s">
        <v>12</v>
      </c>
      <c r="P1919" s="31">
        <v>0.72825729579999998</v>
      </c>
      <c r="Q1919" s="31">
        <v>0.25</v>
      </c>
      <c r="R1919" s="42"/>
      <c r="S1919" s="42" t="str">
        <f>IF(R1919="","",MAX(R1919,Q1919))</f>
        <v/>
      </c>
      <c r="T1919" s="27">
        <f>IF(A1919="placement",MIN(P1919,IF(S1919="",Q1919,S1919)),"")</f>
        <v>0.25</v>
      </c>
      <c r="U1919" s="28">
        <f>IF($A1919="placement",T1919*J1919,"")</f>
        <v>62.5</v>
      </c>
      <c r="V1919" s="26">
        <f>IF($A1919="placement",U1919,IF($A1919="site",SUMIF($C:$C,$C1919,$U:$U),IF($A1919="user",SUMIF($B:$B,$B1919,$U:$U),SUM($U:$U))))</f>
        <v>62.5</v>
      </c>
      <c r="W1919" s="27">
        <f>V1919/J1919</f>
        <v>0.25</v>
      </c>
    </row>
    <row r="1920" spans="1:23" x14ac:dyDescent="0.3">
      <c r="A1920" s="23" t="s">
        <v>14</v>
      </c>
      <c r="B1920" s="23" t="s">
        <v>4687</v>
      </c>
      <c r="C1920" s="23" t="s">
        <v>4688</v>
      </c>
      <c r="D1920" s="23" t="s">
        <v>4690</v>
      </c>
      <c r="E1920" s="23" t="s">
        <v>1219</v>
      </c>
      <c r="F1920" s="27">
        <v>0.25</v>
      </c>
      <c r="G1920" s="24">
        <v>1</v>
      </c>
      <c r="H1920" s="25">
        <v>119.691</v>
      </c>
      <c r="I1920" s="25">
        <v>15.8735</v>
      </c>
      <c r="J1920" s="26">
        <v>249</v>
      </c>
      <c r="K1920" s="26">
        <v>62</v>
      </c>
      <c r="L1920" s="27">
        <v>0.1326</v>
      </c>
      <c r="M1920" s="28">
        <v>0.52307755</v>
      </c>
      <c r="N1920" s="29">
        <v>0.05</v>
      </c>
      <c r="O1920" s="31" t="s">
        <v>12</v>
      </c>
      <c r="P1920" s="31">
        <v>0.90441187860000005</v>
      </c>
      <c r="Q1920" s="31">
        <v>0.25</v>
      </c>
      <c r="R1920" s="42"/>
      <c r="S1920" s="42" t="str">
        <f>IF(R1920="","",MAX(R1920,Q1920))</f>
        <v/>
      </c>
      <c r="T1920" s="27">
        <f>IF(A1920="placement",MIN(P1920,IF(S1920="",Q1920,S1920)),"")</f>
        <v>0.25</v>
      </c>
      <c r="U1920" s="28">
        <f>IF($A1920="placement",T1920*J1920,"")</f>
        <v>62.25</v>
      </c>
      <c r="V1920" s="26">
        <f>IF($A1920="placement",U1920,IF($A1920="site",SUMIF($C:$C,$C1920,$U:$U),IF($A1920="user",SUMIF($B:$B,$B1920,$U:$U),SUM($U:$U))))</f>
        <v>62.25</v>
      </c>
      <c r="W1920" s="27">
        <f>V1920/J1920</f>
        <v>0.25</v>
      </c>
    </row>
    <row r="1921" spans="1:23" x14ac:dyDescent="0.3">
      <c r="A1921" s="23" t="s">
        <v>14</v>
      </c>
      <c r="B1921" s="23" t="s">
        <v>7257</v>
      </c>
      <c r="C1921" s="23" t="s">
        <v>7258</v>
      </c>
      <c r="D1921" s="23" t="s">
        <v>7292</v>
      </c>
      <c r="E1921" s="23" t="s">
        <v>382</v>
      </c>
      <c r="F1921" s="27">
        <v>0.25</v>
      </c>
      <c r="G1921" s="24">
        <v>1</v>
      </c>
      <c r="H1921" s="25">
        <v>54.446599999999997</v>
      </c>
      <c r="I1921" s="25">
        <v>11.7507</v>
      </c>
      <c r="J1921" s="26">
        <v>249</v>
      </c>
      <c r="K1921" s="26">
        <v>62</v>
      </c>
      <c r="L1921" s="27">
        <v>0.21579999999999999</v>
      </c>
      <c r="M1921" s="28">
        <v>0.70667314999999997</v>
      </c>
      <c r="N1921" s="29">
        <v>0.25</v>
      </c>
      <c r="O1921" s="31" t="s">
        <v>12</v>
      </c>
      <c r="P1921" s="31">
        <v>0.64622966110000002</v>
      </c>
      <c r="Q1921" s="31">
        <v>0.25</v>
      </c>
      <c r="R1921" s="42"/>
      <c r="S1921" s="42" t="str">
        <f>IF(R1921="","",MAX(R1921,Q1921))</f>
        <v/>
      </c>
      <c r="T1921" s="27">
        <f>IF(A1921="placement",MIN(P1921,IF(S1921="",Q1921,S1921)),"")</f>
        <v>0.25</v>
      </c>
      <c r="U1921" s="28">
        <f>IF($A1921="placement",T1921*J1921,"")</f>
        <v>62.25</v>
      </c>
      <c r="V1921" s="26">
        <f>IF($A1921="placement",U1921,IF($A1921="site",SUMIF($C:$C,$C1921,$U:$U),IF($A1921="user",SUMIF($B:$B,$B1921,$U:$U),SUM($U:$U))))</f>
        <v>62.25</v>
      </c>
      <c r="W1921" s="27">
        <f>V1921/J1921</f>
        <v>0.25</v>
      </c>
    </row>
    <row r="1922" spans="1:23" x14ac:dyDescent="0.3">
      <c r="A1922" s="23" t="s">
        <v>14</v>
      </c>
      <c r="B1922" s="23" t="s">
        <v>2951</v>
      </c>
      <c r="C1922" s="23" t="s">
        <v>2953</v>
      </c>
      <c r="D1922" s="23" t="s">
        <v>2958</v>
      </c>
      <c r="E1922" s="23" t="s">
        <v>2959</v>
      </c>
      <c r="F1922" s="27">
        <v>0.25</v>
      </c>
      <c r="G1922" s="24">
        <v>1</v>
      </c>
      <c r="H1922" s="25">
        <v>40.086100000000002</v>
      </c>
      <c r="I1922" s="25">
        <v>7.0166000000000004</v>
      </c>
      <c r="J1922" s="26">
        <v>249</v>
      </c>
      <c r="K1922" s="26">
        <v>62</v>
      </c>
      <c r="L1922" s="27">
        <v>0.17499999999999999</v>
      </c>
      <c r="M1922" s="28">
        <v>1.18352488</v>
      </c>
      <c r="N1922" s="29">
        <v>0.75</v>
      </c>
      <c r="O1922" s="31" t="s">
        <v>12</v>
      </c>
      <c r="P1922" s="31">
        <v>0.36629976289999999</v>
      </c>
      <c r="Q1922" s="31">
        <v>0.249999999999999</v>
      </c>
      <c r="R1922" s="42"/>
      <c r="S1922" s="42" t="str">
        <f>IF(R1922="","",MAX(R1922,Q1922))</f>
        <v/>
      </c>
      <c r="T1922" s="27">
        <f>IF(A1922="placement",MIN(P1922,IF(S1922="",Q1922,S1922)),"")</f>
        <v>0.249999999999999</v>
      </c>
      <c r="U1922" s="28">
        <f>IF($A1922="placement",T1922*J1922,"")</f>
        <v>62.249999999999751</v>
      </c>
      <c r="V1922" s="26">
        <f>IF($A1922="placement",U1922,IF($A1922="site",SUMIF($C:$C,$C1922,$U:$U),IF($A1922="user",SUMIF($B:$B,$B1922,$U:$U),SUM($U:$U))))</f>
        <v>62.249999999999751</v>
      </c>
      <c r="W1922" s="27">
        <f>V1922/J1922</f>
        <v>0.249999999999999</v>
      </c>
    </row>
    <row r="1923" spans="1:23" x14ac:dyDescent="0.3">
      <c r="A1923" s="23" t="s">
        <v>14</v>
      </c>
      <c r="B1923" s="23" t="s">
        <v>4183</v>
      </c>
      <c r="C1923" s="23" t="s">
        <v>4185</v>
      </c>
      <c r="D1923" s="32" t="s">
        <v>4189</v>
      </c>
      <c r="E1923" s="23" t="s">
        <v>4190</v>
      </c>
      <c r="F1923" s="27">
        <v>0.18</v>
      </c>
      <c r="G1923" s="24">
        <v>1</v>
      </c>
      <c r="H1923" s="25">
        <v>800.50419999999997</v>
      </c>
      <c r="I1923" s="25">
        <v>23.271899999999999</v>
      </c>
      <c r="J1923" s="26">
        <v>249</v>
      </c>
      <c r="K1923" s="26">
        <v>45</v>
      </c>
      <c r="L1923" s="27">
        <v>2.9100000000000001E-2</v>
      </c>
      <c r="M1923" s="28">
        <v>0.35700092</v>
      </c>
      <c r="N1923" s="29">
        <v>0.15</v>
      </c>
      <c r="O1923" s="31" t="s">
        <v>12</v>
      </c>
      <c r="P1923" s="31">
        <v>0.57983302010000004</v>
      </c>
      <c r="Q1923" s="31">
        <v>0.18</v>
      </c>
      <c r="R1923" s="42"/>
      <c r="S1923" s="42" t="str">
        <f>IF(R1923="","",MAX(R1923,Q1923))</f>
        <v/>
      </c>
      <c r="T1923" s="27">
        <f>IF(A1923="placement",MIN(P1923,IF(S1923="",Q1923,S1923)),"")</f>
        <v>0.18</v>
      </c>
      <c r="U1923" s="28">
        <f>IF($A1923="placement",T1923*J1923,"")</f>
        <v>44.82</v>
      </c>
      <c r="V1923" s="26">
        <f>IF($A1923="placement",U1923,IF($A1923="site",SUMIF($C:$C,$C1923,$U:$U),IF($A1923="user",SUMIF($B:$B,$B1923,$U:$U),SUM($U:$U))))</f>
        <v>44.82</v>
      </c>
      <c r="W1923" s="27">
        <f>V1923/J1923</f>
        <v>0.18</v>
      </c>
    </row>
    <row r="1924" spans="1:23" x14ac:dyDescent="0.3">
      <c r="A1924" s="23" t="s">
        <v>14</v>
      </c>
      <c r="B1924" s="23" t="s">
        <v>3047</v>
      </c>
      <c r="C1924" s="23" t="s">
        <v>3049</v>
      </c>
      <c r="D1924" s="23" t="s">
        <v>3052</v>
      </c>
      <c r="E1924" s="23" t="s">
        <v>3048</v>
      </c>
      <c r="F1924" s="27">
        <v>0.4</v>
      </c>
      <c r="G1924" s="24">
        <v>0</v>
      </c>
      <c r="H1924" s="25">
        <v>3.6124999999999998</v>
      </c>
      <c r="I1924" s="25">
        <v>2.3845999999999998</v>
      </c>
      <c r="J1924" s="26">
        <v>248</v>
      </c>
      <c r="K1924" s="26">
        <v>99</v>
      </c>
      <c r="L1924" s="27">
        <v>0.66010000000000002</v>
      </c>
      <c r="M1924" s="28">
        <v>3.46446801</v>
      </c>
      <c r="N1924" s="29">
        <v>0.5</v>
      </c>
      <c r="O1924" s="31" t="s">
        <v>12</v>
      </c>
      <c r="P1924" s="31">
        <v>0.8556776975</v>
      </c>
      <c r="Q1924" s="31">
        <v>0.39999999999999902</v>
      </c>
      <c r="R1924" s="42">
        <v>0.3</v>
      </c>
      <c r="S1924" s="42">
        <f>IF(R1924="","",MAX(R1924,Q1924))</f>
        <v>0.39999999999999902</v>
      </c>
      <c r="T1924" s="27">
        <f>IF(A1924="placement",MIN(P1924,IF(S1924="",Q1924,S1924)),"")</f>
        <v>0.39999999999999902</v>
      </c>
      <c r="U1924" s="28">
        <f>IF($A1924="placement",T1924*J1924,"")</f>
        <v>99.199999999999761</v>
      </c>
      <c r="V1924" s="26">
        <f>IF($A1924="placement",U1924,IF($A1924="site",SUMIF($C:$C,$C1924,$U:$U),IF($A1924="user",SUMIF($B:$B,$B1924,$U:$U),SUM($U:$U))))</f>
        <v>99.199999999999761</v>
      </c>
      <c r="W1924" s="27">
        <f>V1924/J1924</f>
        <v>0.39999999999999902</v>
      </c>
    </row>
    <row r="1925" spans="1:23" x14ac:dyDescent="0.3">
      <c r="A1925" s="11" t="s">
        <v>14</v>
      </c>
      <c r="B1925" s="11" t="s">
        <v>4406</v>
      </c>
      <c r="C1925" s="11" t="s">
        <v>4408</v>
      </c>
      <c r="D1925" s="11" t="s">
        <v>4487</v>
      </c>
      <c r="E1925" s="11" t="s">
        <v>4488</v>
      </c>
      <c r="F1925" s="12">
        <v>0.4</v>
      </c>
      <c r="G1925" s="33">
        <v>1</v>
      </c>
      <c r="H1925" s="34">
        <v>85.610900000000001</v>
      </c>
      <c r="I1925" s="34">
        <v>11.853999999999999</v>
      </c>
      <c r="J1925" s="13">
        <v>248</v>
      </c>
      <c r="K1925" s="13">
        <v>71</v>
      </c>
      <c r="L1925" s="12">
        <v>0.13850000000000001</v>
      </c>
      <c r="M1925" s="14">
        <v>0.69862855000000001</v>
      </c>
      <c r="N1925" s="15">
        <v>0.5</v>
      </c>
      <c r="O1925" s="16" t="s">
        <v>385</v>
      </c>
      <c r="P1925" s="16">
        <v>0.28431210200000001</v>
      </c>
      <c r="Q1925" s="16">
        <v>0.28431210195477702</v>
      </c>
      <c r="R1925" s="44"/>
      <c r="S1925" s="42" t="str">
        <f>IF(R1925="","",MAX(R1925,Q1925))</f>
        <v/>
      </c>
      <c r="T1925" s="27">
        <f>IF(A1925="placement",MIN(P1925,IF(S1925="",Q1925,S1925)),"")</f>
        <v>0.28431210195477702</v>
      </c>
      <c r="U1925" s="14">
        <f>IF($A1925="placement",T1925*J1925,"")</f>
        <v>70.509401284784701</v>
      </c>
      <c r="V1925" s="13">
        <f>IF($A1925="placement",U1925,IF($A1925="site",SUMIF($C:$C,$C1925,$U:$U),IF($A1925="user",SUMIF($B:$B,$B1925,$U:$U),SUM($U:$U))))</f>
        <v>70.509401284784701</v>
      </c>
      <c r="W1925" s="12">
        <f>V1925/J1925</f>
        <v>0.28431210195477702</v>
      </c>
    </row>
    <row r="1926" spans="1:23" x14ac:dyDescent="0.3">
      <c r="A1926" s="23" t="s">
        <v>14</v>
      </c>
      <c r="B1926" s="23" t="s">
        <v>3730</v>
      </c>
      <c r="C1926" s="23" t="s">
        <v>3732</v>
      </c>
      <c r="D1926" s="23" t="s">
        <v>3737</v>
      </c>
      <c r="E1926" s="23" t="s">
        <v>3738</v>
      </c>
      <c r="F1926" s="27">
        <v>0.25</v>
      </c>
      <c r="G1926" s="24">
        <v>0</v>
      </c>
      <c r="H1926" s="25">
        <v>29.6523</v>
      </c>
      <c r="I1926" s="25">
        <v>7.8278999999999996</v>
      </c>
      <c r="J1926" s="26">
        <v>248</v>
      </c>
      <c r="K1926" s="26">
        <v>62</v>
      </c>
      <c r="L1926" s="27">
        <v>0.26400000000000001</v>
      </c>
      <c r="M1926" s="28">
        <v>1.0544670599999999</v>
      </c>
      <c r="N1926" s="29">
        <v>0.75</v>
      </c>
      <c r="O1926" s="31" t="s">
        <v>12</v>
      </c>
      <c r="P1926" s="31">
        <v>0.28874023129999998</v>
      </c>
      <c r="Q1926" s="31">
        <v>0.25</v>
      </c>
      <c r="R1926" s="42"/>
      <c r="S1926" s="42" t="str">
        <f>IF(R1926="","",MAX(R1926,Q1926))</f>
        <v/>
      </c>
      <c r="T1926" s="27">
        <f>IF(A1926="placement",MIN(P1926,IF(S1926="",Q1926,S1926)),"")</f>
        <v>0.25</v>
      </c>
      <c r="U1926" s="28">
        <f>IF($A1926="placement",T1926*J1926,"")</f>
        <v>62</v>
      </c>
      <c r="V1926" s="26">
        <f>IF($A1926="placement",U1926,IF($A1926="site",SUMIF($C:$C,$C1926,$U:$U),IF($A1926="user",SUMIF($B:$B,$B1926,$U:$U),SUM($U:$U))))</f>
        <v>62</v>
      </c>
      <c r="W1926" s="27">
        <f>V1926/J1926</f>
        <v>0.25</v>
      </c>
    </row>
    <row r="1927" spans="1:23" x14ac:dyDescent="0.3">
      <c r="A1927" s="23" t="s">
        <v>14</v>
      </c>
      <c r="B1927" s="23" t="s">
        <v>9411</v>
      </c>
      <c r="C1927" s="23" t="s">
        <v>9413</v>
      </c>
      <c r="D1927" s="23" t="s">
        <v>9416</v>
      </c>
      <c r="E1927" s="23" t="s">
        <v>9417</v>
      </c>
      <c r="F1927" s="27">
        <v>0.25</v>
      </c>
      <c r="G1927" s="24">
        <v>1</v>
      </c>
      <c r="H1927" s="25">
        <v>420.18770000000001</v>
      </c>
      <c r="I1927" s="25">
        <v>116.0919</v>
      </c>
      <c r="J1927" s="26">
        <v>248</v>
      </c>
      <c r="K1927" s="26">
        <v>62</v>
      </c>
      <c r="L1927" s="27">
        <v>0.27629999999999999</v>
      </c>
      <c r="M1927" s="28">
        <v>7.1211339999999998E-2</v>
      </c>
      <c r="N1927" s="29">
        <v>0.03</v>
      </c>
      <c r="O1927" s="31" t="s">
        <v>42</v>
      </c>
      <c r="P1927" s="31">
        <v>0.57871880480000004</v>
      </c>
      <c r="Q1927" s="31">
        <v>0.249999999999999</v>
      </c>
      <c r="R1927" s="42"/>
      <c r="S1927" s="42" t="str">
        <f>IF(R1927="","",MAX(R1927,Q1927))</f>
        <v/>
      </c>
      <c r="T1927" s="27">
        <f>IF(A1927="placement",MIN(P1927,IF(S1927="",Q1927,S1927)),"")</f>
        <v>0.249999999999999</v>
      </c>
      <c r="U1927" s="28">
        <f>IF($A1927="placement",T1927*J1927,"")</f>
        <v>61.999999999999751</v>
      </c>
      <c r="V1927" s="26">
        <f>IF($A1927="placement",U1927,IF($A1927="site",SUMIF($C:$C,$C1927,$U:$U),IF($A1927="user",SUMIF($B:$B,$B1927,$U:$U),SUM($U:$U))))</f>
        <v>61.999999999999751</v>
      </c>
      <c r="W1927" s="27">
        <f>V1927/J1927</f>
        <v>0.249999999999999</v>
      </c>
    </row>
    <row r="1928" spans="1:23" x14ac:dyDescent="0.3">
      <c r="A1928" s="23" t="s">
        <v>14</v>
      </c>
      <c r="B1928" s="23" t="s">
        <v>183</v>
      </c>
      <c r="C1928" s="23" t="s">
        <v>185</v>
      </c>
      <c r="D1928" s="32" t="s">
        <v>190</v>
      </c>
      <c r="E1928" s="23" t="s">
        <v>191</v>
      </c>
      <c r="F1928" s="27">
        <v>0.25</v>
      </c>
      <c r="G1928" s="24">
        <v>0</v>
      </c>
      <c r="H1928" s="25">
        <v>35.226300000000002</v>
      </c>
      <c r="I1928" s="25">
        <v>6.7643000000000004</v>
      </c>
      <c r="J1928" s="26">
        <v>248</v>
      </c>
      <c r="K1928" s="26">
        <v>45</v>
      </c>
      <c r="L1928" s="27">
        <v>0.192</v>
      </c>
      <c r="M1928" s="28">
        <v>1.2230359</v>
      </c>
      <c r="N1928" s="29">
        <v>1</v>
      </c>
      <c r="O1928" s="31" t="s">
        <v>12</v>
      </c>
      <c r="P1928" s="31">
        <v>0.18236251470000001</v>
      </c>
      <c r="Q1928" s="31">
        <v>0.18236251473171999</v>
      </c>
      <c r="R1928" s="42">
        <v>0.3</v>
      </c>
      <c r="S1928" s="42">
        <f>IF(R1928="","",MAX(R1928,Q1928))</f>
        <v>0.3</v>
      </c>
      <c r="T1928" s="27">
        <f>IF(A1928="placement",MIN(P1928,IF(S1928="",Q1928,S1928)),"")</f>
        <v>0.18236251470000001</v>
      </c>
      <c r="U1928" s="28">
        <f>IF($A1928="placement",T1928*J1928,"")</f>
        <v>45.225903645599999</v>
      </c>
      <c r="V1928" s="26">
        <f>IF($A1928="placement",U1928,IF($A1928="site",SUMIF($C:$C,$C1928,$U:$U),IF($A1928="user",SUMIF($B:$B,$B1928,$U:$U),SUM($U:$U))))</f>
        <v>45.225903645599999</v>
      </c>
      <c r="W1928" s="27">
        <f>V1928/J1928</f>
        <v>0.18236251470000001</v>
      </c>
    </row>
    <row r="1929" spans="1:23" x14ac:dyDescent="0.3">
      <c r="A1929" s="23" t="s">
        <v>14</v>
      </c>
      <c r="B1929" s="23" t="s">
        <v>6052</v>
      </c>
      <c r="C1929" s="23" t="s">
        <v>6054</v>
      </c>
      <c r="D1929" s="23" t="s">
        <v>6072</v>
      </c>
      <c r="E1929" s="23" t="s">
        <v>6073</v>
      </c>
      <c r="F1929" s="27">
        <v>0.15</v>
      </c>
      <c r="G1929" s="24">
        <v>1</v>
      </c>
      <c r="H1929" s="25">
        <v>105.9709</v>
      </c>
      <c r="I1929" s="25">
        <v>9.7472999999999992</v>
      </c>
      <c r="J1929" s="26">
        <v>248</v>
      </c>
      <c r="K1929" s="26">
        <v>37</v>
      </c>
      <c r="L1929" s="27">
        <v>9.1999999999999998E-2</v>
      </c>
      <c r="M1929" s="28">
        <v>0.84668259000000001</v>
      </c>
      <c r="N1929" s="29">
        <v>0.65</v>
      </c>
      <c r="O1929" s="31" t="s">
        <v>42</v>
      </c>
      <c r="P1929" s="31">
        <v>0.23229790550000001</v>
      </c>
      <c r="Q1929" s="31">
        <v>0.15</v>
      </c>
      <c r="R1929" s="42"/>
      <c r="S1929" s="42" t="str">
        <f>IF(R1929="","",MAX(R1929,Q1929))</f>
        <v/>
      </c>
      <c r="T1929" s="27">
        <f>IF(A1929="placement",MIN(P1929,IF(S1929="",Q1929,S1929)),"")</f>
        <v>0.15</v>
      </c>
      <c r="U1929" s="28">
        <f>IF($A1929="placement",T1929*J1929,"")</f>
        <v>37.199999999999996</v>
      </c>
      <c r="V1929" s="26">
        <f>IF($A1929="placement",U1929,IF($A1929="site",SUMIF($C:$C,$C1929,$U:$U),IF($A1929="user",SUMIF($B:$B,$B1929,$U:$U),SUM($U:$U))))</f>
        <v>37.199999999999996</v>
      </c>
      <c r="W1929" s="27">
        <f>V1929/J1929</f>
        <v>0.15</v>
      </c>
    </row>
    <row r="1930" spans="1:23" x14ac:dyDescent="0.3">
      <c r="A1930" s="23" t="s">
        <v>14</v>
      </c>
      <c r="B1930" s="23" t="s">
        <v>3266</v>
      </c>
      <c r="C1930" s="23" t="s">
        <v>3268</v>
      </c>
      <c r="D1930" s="23" t="s">
        <v>10103</v>
      </c>
      <c r="E1930" s="23" t="s">
        <v>10104</v>
      </c>
      <c r="F1930" s="27">
        <v>0.25</v>
      </c>
      <c r="G1930" s="24">
        <v>1</v>
      </c>
      <c r="H1930" s="25">
        <v>2829.5617999999999</v>
      </c>
      <c r="I1930" s="25">
        <v>16.2044</v>
      </c>
      <c r="J1930" s="26">
        <v>247</v>
      </c>
      <c r="K1930" s="26">
        <v>53</v>
      </c>
      <c r="L1930" s="27">
        <v>5.7000000000000002E-3</v>
      </c>
      <c r="M1930" s="28">
        <v>0.50759715999999999</v>
      </c>
      <c r="N1930" s="29">
        <v>0.25</v>
      </c>
      <c r="O1930" s="31" t="s">
        <v>12</v>
      </c>
      <c r="P1930" s="31">
        <v>0.50748345689999996</v>
      </c>
      <c r="Q1930" s="31">
        <v>0.249999999999999</v>
      </c>
      <c r="R1930" s="42">
        <v>0.3</v>
      </c>
      <c r="S1930" s="42">
        <f>IF(R1930="","",MAX(R1930,Q1930))</f>
        <v>0.3</v>
      </c>
      <c r="T1930" s="27">
        <f>IF(A1930="placement",MIN(P1930,IF(S1930="",Q1930,S1930)),"")</f>
        <v>0.3</v>
      </c>
      <c r="U1930" s="28">
        <f>IF($A1930="placement",T1930*J1930,"")</f>
        <v>74.099999999999994</v>
      </c>
      <c r="V1930" s="26">
        <f>IF($A1930="placement",U1930,IF($A1930="site",SUMIF($C:$C,$C1930,$U:$U),IF($A1930="user",SUMIF($B:$B,$B1930,$U:$U),SUM($U:$U))))</f>
        <v>74.099999999999994</v>
      </c>
      <c r="W1930" s="27">
        <f>V1930/J1930</f>
        <v>0.3</v>
      </c>
    </row>
    <row r="1931" spans="1:23" x14ac:dyDescent="0.3">
      <c r="A1931" s="23" t="s">
        <v>14</v>
      </c>
      <c r="B1931" s="23" t="s">
        <v>7032</v>
      </c>
      <c r="C1931" s="23" t="s">
        <v>7034</v>
      </c>
      <c r="D1931" s="23" t="s">
        <v>7058</v>
      </c>
      <c r="E1931" s="23" t="s">
        <v>7059</v>
      </c>
      <c r="F1931" s="27">
        <v>0.3</v>
      </c>
      <c r="G1931" s="24">
        <v>0</v>
      </c>
      <c r="H1931" s="25">
        <v>37.862900000000003</v>
      </c>
      <c r="I1931" s="25">
        <v>7.3646000000000003</v>
      </c>
      <c r="J1931" s="26">
        <v>247</v>
      </c>
      <c r="K1931" s="26">
        <v>74</v>
      </c>
      <c r="L1931" s="27">
        <v>0.19450000000000001</v>
      </c>
      <c r="M1931" s="28">
        <v>1.1186363399999999</v>
      </c>
      <c r="N1931" s="29">
        <v>0.75</v>
      </c>
      <c r="O1931" s="31" t="s">
        <v>42</v>
      </c>
      <c r="P1931" s="31">
        <v>0.32954082379999999</v>
      </c>
      <c r="Q1931" s="31">
        <v>0.3</v>
      </c>
      <c r="R1931" s="42"/>
      <c r="S1931" s="42" t="str">
        <f>IF(R1931="","",MAX(R1931,Q1931))</f>
        <v/>
      </c>
      <c r="T1931" s="27">
        <f>IF(A1931="placement",MIN(P1931,IF(S1931="",Q1931,S1931)),"")</f>
        <v>0.3</v>
      </c>
      <c r="U1931" s="28">
        <f>IF($A1931="placement",T1931*J1931,"")</f>
        <v>74.099999999999994</v>
      </c>
      <c r="V1931" s="26">
        <f>IF($A1931="placement",U1931,IF($A1931="site",SUMIF($C:$C,$C1931,$U:$U),IF($A1931="user",SUMIF($B:$B,$B1931,$U:$U),SUM($U:$U))))</f>
        <v>74.099999999999994</v>
      </c>
      <c r="W1931" s="27">
        <f>V1931/J1931</f>
        <v>0.3</v>
      </c>
    </row>
    <row r="1932" spans="1:23" x14ac:dyDescent="0.3">
      <c r="A1932" s="17" t="s">
        <v>14</v>
      </c>
      <c r="B1932" s="17" t="s">
        <v>4406</v>
      </c>
      <c r="C1932" s="17" t="s">
        <v>4408</v>
      </c>
      <c r="D1932" s="17" t="s">
        <v>4461</v>
      </c>
      <c r="E1932" s="17" t="s">
        <v>4462</v>
      </c>
      <c r="F1932" s="18">
        <v>0.25</v>
      </c>
      <c r="G1932" s="36">
        <v>1</v>
      </c>
      <c r="H1932" s="37">
        <v>82.579400000000007</v>
      </c>
      <c r="I1932" s="37">
        <v>9.9461999999999993</v>
      </c>
      <c r="J1932" s="19">
        <v>247</v>
      </c>
      <c r="K1932" s="19">
        <v>62</v>
      </c>
      <c r="L1932" s="18">
        <v>0.12039999999999999</v>
      </c>
      <c r="M1932" s="20">
        <v>0.82795894999999997</v>
      </c>
      <c r="N1932" s="21">
        <v>0.5</v>
      </c>
      <c r="O1932" s="22" t="s">
        <v>12</v>
      </c>
      <c r="P1932" s="22">
        <v>0.39610532669999998</v>
      </c>
      <c r="Q1932" s="22">
        <v>0.25</v>
      </c>
      <c r="R1932" s="43"/>
      <c r="S1932" s="42" t="str">
        <f>IF(R1932="","",MAX(R1932,Q1932))</f>
        <v/>
      </c>
      <c r="T1932" s="27">
        <f>IF(A1932="placement",MIN(P1932,IF(S1932="",Q1932,S1932)),"")</f>
        <v>0.25</v>
      </c>
      <c r="U1932" s="20">
        <f>IF($A1932="placement",T1932*J1932,"")</f>
        <v>61.75</v>
      </c>
      <c r="V1932" s="19">
        <f>IF($A1932="placement",U1932,IF($A1932="site",SUMIF($C:$C,$C1932,$U:$U),IF($A1932="user",SUMIF($B:$B,$B1932,$U:$U),SUM($U:$U))))</f>
        <v>61.75</v>
      </c>
      <c r="W1932" s="18">
        <f>V1932/J1932</f>
        <v>0.25</v>
      </c>
    </row>
    <row r="1933" spans="1:23" x14ac:dyDescent="0.3">
      <c r="A1933" s="23" t="s">
        <v>14</v>
      </c>
      <c r="B1933" s="23" t="s">
        <v>8936</v>
      </c>
      <c r="C1933" s="23" t="s">
        <v>8938</v>
      </c>
      <c r="D1933" s="32" t="s">
        <v>8939</v>
      </c>
      <c r="E1933" s="23" t="s">
        <v>8940</v>
      </c>
      <c r="F1933" s="27">
        <v>0.25</v>
      </c>
      <c r="G1933" s="24">
        <v>1</v>
      </c>
      <c r="H1933" s="25">
        <v>142.99700000000001</v>
      </c>
      <c r="I1933" s="25">
        <v>14.9834</v>
      </c>
      <c r="J1933" s="26">
        <v>247</v>
      </c>
      <c r="K1933" s="26">
        <v>62</v>
      </c>
      <c r="L1933" s="27">
        <v>0.1048</v>
      </c>
      <c r="M1933" s="28">
        <v>0.54909423999999996</v>
      </c>
      <c r="N1933" s="29">
        <v>0.2</v>
      </c>
      <c r="O1933" s="31" t="s">
        <v>70</v>
      </c>
      <c r="P1933" s="31">
        <v>0.63576379719999998</v>
      </c>
      <c r="Q1933" s="31">
        <v>0.249999999999999</v>
      </c>
      <c r="R1933" s="42"/>
      <c r="S1933" s="42" t="str">
        <f>IF(R1933="","",MAX(R1933,Q1933))</f>
        <v/>
      </c>
      <c r="T1933" s="27">
        <f>IF(A1933="placement",MIN(P1933,IF(S1933="",Q1933,S1933)),"")</f>
        <v>0.249999999999999</v>
      </c>
      <c r="U1933" s="28">
        <f>IF($A1933="placement",T1933*J1933,"")</f>
        <v>61.749999999999751</v>
      </c>
      <c r="V1933" s="26">
        <f>IF($A1933="placement",U1933,IF($A1933="site",SUMIF($C:$C,$C1933,$U:$U),IF($A1933="user",SUMIF($B:$B,$B1933,$U:$U),SUM($U:$U))))</f>
        <v>61.749999999999751</v>
      </c>
      <c r="W1933" s="27">
        <f>V1933/J1933</f>
        <v>0.249999999999999</v>
      </c>
    </row>
    <row r="1934" spans="1:23" x14ac:dyDescent="0.3">
      <c r="A1934" s="23" t="s">
        <v>14</v>
      </c>
      <c r="B1934" s="23" t="s">
        <v>9059</v>
      </c>
      <c r="C1934" s="23" t="s">
        <v>9061</v>
      </c>
      <c r="D1934" s="32" t="s">
        <v>9064</v>
      </c>
      <c r="E1934" s="23" t="s">
        <v>9065</v>
      </c>
      <c r="F1934" s="27">
        <v>0.25</v>
      </c>
      <c r="G1934" s="24">
        <v>0</v>
      </c>
      <c r="H1934" s="25">
        <v>15.7303</v>
      </c>
      <c r="I1934" s="25">
        <v>4.7359</v>
      </c>
      <c r="J1934" s="26">
        <v>247</v>
      </c>
      <c r="K1934" s="26">
        <v>55</v>
      </c>
      <c r="L1934" s="27">
        <v>0.30109999999999998</v>
      </c>
      <c r="M1934" s="28">
        <v>1.73649513</v>
      </c>
      <c r="N1934" s="29">
        <v>1.35</v>
      </c>
      <c r="O1934" s="31" t="s">
        <v>42</v>
      </c>
      <c r="P1934" s="31">
        <v>0.22257196239999999</v>
      </c>
      <c r="Q1934" s="31">
        <v>0.22257196236356</v>
      </c>
      <c r="R1934" s="42"/>
      <c r="S1934" s="42" t="str">
        <f>IF(R1934="","",MAX(R1934,Q1934))</f>
        <v/>
      </c>
      <c r="T1934" s="27">
        <f>IF(A1934="placement",MIN(P1934,IF(S1934="",Q1934,S1934)),"")</f>
        <v>0.22257196236356</v>
      </c>
      <c r="U1934" s="28">
        <f>IF($A1934="placement",T1934*J1934,"")</f>
        <v>54.975274703799322</v>
      </c>
      <c r="V1934" s="26">
        <f>IF($A1934="placement",U1934,IF($A1934="site",SUMIF($C:$C,$C1934,$U:$U),IF($A1934="user",SUMIF($B:$B,$B1934,$U:$U),SUM($U:$U))))</f>
        <v>54.975274703799322</v>
      </c>
      <c r="W1934" s="27">
        <f>V1934/J1934</f>
        <v>0.22257196236356</v>
      </c>
    </row>
    <row r="1935" spans="1:23" x14ac:dyDescent="0.3">
      <c r="A1935" s="23" t="s">
        <v>14</v>
      </c>
      <c r="B1935" s="23" t="s">
        <v>5764</v>
      </c>
      <c r="C1935" s="23" t="s">
        <v>5766</v>
      </c>
      <c r="D1935" s="23" t="s">
        <v>5995</v>
      </c>
      <c r="E1935" s="23" t="s">
        <v>5996</v>
      </c>
      <c r="F1935" s="27">
        <v>0.05</v>
      </c>
      <c r="G1935" s="24">
        <v>1</v>
      </c>
      <c r="H1935" s="25">
        <v>58.326700000000002</v>
      </c>
      <c r="I1935" s="25">
        <v>6.7575000000000003</v>
      </c>
      <c r="J1935" s="26">
        <v>247</v>
      </c>
      <c r="K1935" s="26">
        <v>12</v>
      </c>
      <c r="L1935" s="27">
        <v>0.1159</v>
      </c>
      <c r="M1935" s="28">
        <v>1.2172665300000001</v>
      </c>
      <c r="N1935" s="29">
        <v>1</v>
      </c>
      <c r="O1935" s="31" t="s">
        <v>70</v>
      </c>
      <c r="P1935" s="31">
        <v>0.17848722859999999</v>
      </c>
      <c r="Q1935" s="31">
        <v>4.9999999999999899E-2</v>
      </c>
      <c r="R1935" s="42"/>
      <c r="S1935" s="42" t="str">
        <f>IF(R1935="","",MAX(R1935,Q1935))</f>
        <v/>
      </c>
      <c r="T1935" s="27">
        <f>IF(A1935="placement",MIN(P1935,IF(S1935="",Q1935,S1935)),"")</f>
        <v>4.9999999999999899E-2</v>
      </c>
      <c r="U1935" s="28">
        <f>IF($A1935="placement",T1935*J1935,"")</f>
        <v>12.349999999999975</v>
      </c>
      <c r="V1935" s="26">
        <f>IF($A1935="placement",U1935,IF($A1935="site",SUMIF($C:$C,$C1935,$U:$U),IF($A1935="user",SUMIF($B:$B,$B1935,$U:$U),SUM($U:$U))))</f>
        <v>12.349999999999975</v>
      </c>
      <c r="W1935" s="27">
        <f>V1935/J1935</f>
        <v>4.9999999999999899E-2</v>
      </c>
    </row>
    <row r="1936" spans="1:23" x14ac:dyDescent="0.3">
      <c r="A1936" s="23" t="s">
        <v>14</v>
      </c>
      <c r="B1936" s="23" t="s">
        <v>8901</v>
      </c>
      <c r="C1936" s="23" t="s">
        <v>8903</v>
      </c>
      <c r="D1936" s="23" t="s">
        <v>8920</v>
      </c>
      <c r="E1936" s="23" t="s">
        <v>8902</v>
      </c>
      <c r="F1936" s="27">
        <v>0.35</v>
      </c>
      <c r="G1936" s="24">
        <v>0</v>
      </c>
      <c r="H1936" s="25">
        <v>34.172199999999997</v>
      </c>
      <c r="I1936" s="25">
        <v>5.3209999999999997</v>
      </c>
      <c r="J1936" s="26">
        <v>246</v>
      </c>
      <c r="K1936" s="26">
        <v>67</v>
      </c>
      <c r="L1936" s="27">
        <v>0.15570000000000001</v>
      </c>
      <c r="M1936" s="28">
        <v>1.53993073</v>
      </c>
      <c r="N1936" s="29">
        <v>1.1200000000000001</v>
      </c>
      <c r="O1936" s="31" t="s">
        <v>304</v>
      </c>
      <c r="P1936" s="31">
        <v>0.27269455939999998</v>
      </c>
      <c r="Q1936" s="31">
        <v>0.27269455941476101</v>
      </c>
      <c r="R1936" s="42"/>
      <c r="S1936" s="42" t="str">
        <f>IF(R1936="","",MAX(R1936,Q1936))</f>
        <v/>
      </c>
      <c r="T1936" s="27">
        <f>IF(A1936="placement",MIN(P1936,IF(S1936="",Q1936,S1936)),"")</f>
        <v>0.27269455939999998</v>
      </c>
      <c r="U1936" s="28">
        <f>IF($A1936="placement",T1936*J1936,"")</f>
        <v>67.082861612399995</v>
      </c>
      <c r="V1936" s="26">
        <f>IF($A1936="placement",U1936,IF($A1936="site",SUMIF($C:$C,$C1936,$U:$U),IF($A1936="user",SUMIF($B:$B,$B1936,$U:$U),SUM($U:$U))))</f>
        <v>67.082861612399995</v>
      </c>
      <c r="W1936" s="27">
        <f>V1936/J1936</f>
        <v>0.27269455939999998</v>
      </c>
    </row>
    <row r="1937" spans="1:23" x14ac:dyDescent="0.3">
      <c r="A1937" s="17" t="s">
        <v>14</v>
      </c>
      <c r="B1937" s="17" t="s">
        <v>678</v>
      </c>
      <c r="C1937" s="17" t="s">
        <v>680</v>
      </c>
      <c r="D1937" s="17" t="s">
        <v>906</v>
      </c>
      <c r="E1937" s="17" t="s">
        <v>907</v>
      </c>
      <c r="F1937" s="18">
        <v>0.25</v>
      </c>
      <c r="G1937" s="36">
        <v>1</v>
      </c>
      <c r="H1937" s="37">
        <v>70.227400000000003</v>
      </c>
      <c r="I1937" s="37">
        <v>18.5032</v>
      </c>
      <c r="J1937" s="19">
        <v>246</v>
      </c>
      <c r="K1937" s="19">
        <v>61</v>
      </c>
      <c r="L1937" s="18">
        <v>0.26350000000000001</v>
      </c>
      <c r="M1937" s="20">
        <v>0.44283425999999998</v>
      </c>
      <c r="N1937" s="21">
        <v>0.3</v>
      </c>
      <c r="O1937" s="22" t="s">
        <v>12</v>
      </c>
      <c r="P1937" s="22">
        <v>0.32254563520000001</v>
      </c>
      <c r="Q1937" s="22">
        <v>0.25</v>
      </c>
      <c r="R1937" s="43"/>
      <c r="S1937" s="42" t="str">
        <f>IF(R1937="","",MAX(R1937,Q1937))</f>
        <v/>
      </c>
      <c r="T1937" s="27">
        <f>IF(A1937="placement",MIN(P1937,IF(S1937="",Q1937,S1937)),"")</f>
        <v>0.25</v>
      </c>
      <c r="U1937" s="20">
        <f>IF($A1937="placement",T1937*J1937,"")</f>
        <v>61.5</v>
      </c>
      <c r="V1937" s="19">
        <f>IF($A1937="placement",U1937,IF($A1937="site",SUMIF($C:$C,$C1937,$U:$U),IF($A1937="user",SUMIF($B:$B,$B1937,$U:$U),SUM($U:$U))))</f>
        <v>61.5</v>
      </c>
      <c r="W1937" s="18">
        <f>V1937/J1937</f>
        <v>0.25</v>
      </c>
    </row>
    <row r="1938" spans="1:23" x14ac:dyDescent="0.3">
      <c r="A1938" s="23" t="s">
        <v>14</v>
      </c>
      <c r="B1938" s="23" t="s">
        <v>3945</v>
      </c>
      <c r="C1938" s="23" t="s">
        <v>3946</v>
      </c>
      <c r="D1938" s="23" t="s">
        <v>3951</v>
      </c>
      <c r="E1938" s="23" t="s">
        <v>3952</v>
      </c>
      <c r="F1938" s="27">
        <v>0.25</v>
      </c>
      <c r="G1938" s="24">
        <v>1</v>
      </c>
      <c r="H1938" s="25">
        <v>39.894300000000001</v>
      </c>
      <c r="I1938" s="25">
        <v>9.9597999999999995</v>
      </c>
      <c r="J1938" s="26">
        <v>246</v>
      </c>
      <c r="K1938" s="26">
        <v>62</v>
      </c>
      <c r="L1938" s="27">
        <v>0.24970000000000001</v>
      </c>
      <c r="M1938" s="28">
        <v>0.82409905999999999</v>
      </c>
      <c r="N1938" s="29">
        <v>0.4</v>
      </c>
      <c r="O1938" s="31" t="s">
        <v>12</v>
      </c>
      <c r="P1938" s="31">
        <v>0.51462145560000006</v>
      </c>
      <c r="Q1938" s="31">
        <v>0.25</v>
      </c>
      <c r="R1938" s="42"/>
      <c r="S1938" s="42" t="str">
        <f>IF(R1938="","",MAX(R1938,Q1938))</f>
        <v/>
      </c>
      <c r="T1938" s="27">
        <f>IF(A1938="placement",MIN(P1938,IF(S1938="",Q1938,S1938)),"")</f>
        <v>0.25</v>
      </c>
      <c r="U1938" s="28">
        <f>IF($A1938="placement",T1938*J1938,"")</f>
        <v>61.5</v>
      </c>
      <c r="V1938" s="26">
        <f>IF($A1938="placement",U1938,IF($A1938="site",SUMIF($C:$C,$C1938,$U:$U),IF($A1938="user",SUMIF($B:$B,$B1938,$U:$U),SUM($U:$U))))</f>
        <v>61.5</v>
      </c>
      <c r="W1938" s="27">
        <f>V1938/J1938</f>
        <v>0.25</v>
      </c>
    </row>
    <row r="1939" spans="1:23" x14ac:dyDescent="0.3">
      <c r="A1939" s="23" t="s">
        <v>14</v>
      </c>
      <c r="B1939" s="23" t="s">
        <v>6052</v>
      </c>
      <c r="C1939" s="23" t="s">
        <v>6054</v>
      </c>
      <c r="D1939" s="23" t="s">
        <v>6148</v>
      </c>
      <c r="E1939" s="23" t="s">
        <v>6149</v>
      </c>
      <c r="F1939" s="27">
        <v>0.25</v>
      </c>
      <c r="G1939" s="24">
        <v>0</v>
      </c>
      <c r="H1939" s="25">
        <v>24.1996</v>
      </c>
      <c r="I1939" s="25">
        <v>4.2728999999999999</v>
      </c>
      <c r="J1939" s="26">
        <v>246</v>
      </c>
      <c r="K1939" s="26">
        <v>54</v>
      </c>
      <c r="L1939" s="27">
        <v>0.17660000000000001</v>
      </c>
      <c r="M1939" s="28">
        <v>1.9194600500000001</v>
      </c>
      <c r="N1939" s="29">
        <v>1.5</v>
      </c>
      <c r="O1939" s="31" t="s">
        <v>12</v>
      </c>
      <c r="P1939" s="31">
        <v>0.21853023069999999</v>
      </c>
      <c r="Q1939" s="31">
        <v>0.21853023067858801</v>
      </c>
      <c r="R1939" s="42"/>
      <c r="S1939" s="42" t="str">
        <f>IF(R1939="","",MAX(R1939,Q1939))</f>
        <v/>
      </c>
      <c r="T1939" s="27">
        <f>IF(A1939="placement",MIN(P1939,IF(S1939="",Q1939,S1939)),"")</f>
        <v>0.21853023067858801</v>
      </c>
      <c r="U1939" s="28">
        <f>IF($A1939="placement",T1939*J1939,"")</f>
        <v>53.758436746932652</v>
      </c>
      <c r="V1939" s="26">
        <f>IF($A1939="placement",U1939,IF($A1939="site",SUMIF($C:$C,$C1939,$U:$U),IF($A1939="user",SUMIF($B:$B,$B1939,$U:$U),SUM($U:$U))))</f>
        <v>53.758436746932652</v>
      </c>
      <c r="W1939" s="27">
        <f>V1939/J1939</f>
        <v>0.21853023067858801</v>
      </c>
    </row>
    <row r="1940" spans="1:23" x14ac:dyDescent="0.3">
      <c r="A1940" s="23" t="s">
        <v>14</v>
      </c>
      <c r="B1940" s="23" t="s">
        <v>8043</v>
      </c>
      <c r="C1940" s="23" t="s">
        <v>8045</v>
      </c>
      <c r="D1940" s="23" t="s">
        <v>8046</v>
      </c>
      <c r="E1940" s="23" t="s">
        <v>8047</v>
      </c>
      <c r="F1940" s="27">
        <v>0.2</v>
      </c>
      <c r="G1940" s="24">
        <v>0</v>
      </c>
      <c r="H1940" s="25">
        <v>9.3331</v>
      </c>
      <c r="I1940" s="25">
        <v>1.7748999999999999</v>
      </c>
      <c r="J1940" s="26">
        <v>246</v>
      </c>
      <c r="K1940" s="26">
        <v>46</v>
      </c>
      <c r="L1940" s="27">
        <v>0.19020000000000001</v>
      </c>
      <c r="M1940" s="28">
        <v>4.6152487100000004</v>
      </c>
      <c r="N1940" s="29">
        <v>3.75</v>
      </c>
      <c r="O1940" s="31" t="s">
        <v>42</v>
      </c>
      <c r="P1940" s="31">
        <v>0.18747607469999999</v>
      </c>
      <c r="Q1940" s="31">
        <v>0.18747607466709401</v>
      </c>
      <c r="R1940" s="42"/>
      <c r="S1940" s="42" t="str">
        <f>IF(R1940="","",MAX(R1940,Q1940))</f>
        <v/>
      </c>
      <c r="T1940" s="27">
        <f>IF(A1940="placement",MIN(P1940,IF(S1940="",Q1940,S1940)),"")</f>
        <v>0.18747607466709401</v>
      </c>
      <c r="U1940" s="28">
        <f>IF($A1940="placement",T1940*J1940,"")</f>
        <v>46.11911436810513</v>
      </c>
      <c r="V1940" s="26">
        <f>IF($A1940="placement",U1940,IF($A1940="site",SUMIF($C:$C,$C1940,$U:$U),IF($A1940="user",SUMIF($B:$B,$B1940,$U:$U),SUM($U:$U))))</f>
        <v>46.11911436810513</v>
      </c>
      <c r="W1940" s="27">
        <f>V1940/J1940</f>
        <v>0.18747607466709401</v>
      </c>
    </row>
    <row r="1941" spans="1:23" x14ac:dyDescent="0.3">
      <c r="A1941" s="23" t="s">
        <v>14</v>
      </c>
      <c r="B1941" s="23" t="s">
        <v>8405</v>
      </c>
      <c r="C1941" s="23" t="s">
        <v>8407</v>
      </c>
      <c r="D1941" s="23" t="s">
        <v>8412</v>
      </c>
      <c r="E1941" s="23" t="s">
        <v>8413</v>
      </c>
      <c r="F1941" s="27">
        <v>0.25</v>
      </c>
      <c r="G1941" s="24">
        <v>0</v>
      </c>
      <c r="H1941" s="25">
        <v>37.592100000000002</v>
      </c>
      <c r="I1941" s="25">
        <v>8.8050999999999995</v>
      </c>
      <c r="J1941" s="26">
        <v>245</v>
      </c>
      <c r="K1941" s="26">
        <v>61</v>
      </c>
      <c r="L1941" s="27">
        <v>0.23419999999999999</v>
      </c>
      <c r="M1941" s="28">
        <v>0.92827163000000001</v>
      </c>
      <c r="N1941" s="29">
        <v>0.5</v>
      </c>
      <c r="O1941" s="31" t="s">
        <v>42</v>
      </c>
      <c r="P1941" s="31">
        <v>0.46136455589999997</v>
      </c>
      <c r="Q1941" s="31">
        <v>0.25</v>
      </c>
      <c r="R1941" s="42"/>
      <c r="S1941" s="42" t="str">
        <f>IF(R1941="","",MAX(R1941,Q1941))</f>
        <v/>
      </c>
      <c r="T1941" s="27">
        <f>IF(A1941="placement",MIN(P1941,IF(S1941="",Q1941,S1941)),"")</f>
        <v>0.25</v>
      </c>
      <c r="U1941" s="28">
        <f>IF($A1941="placement",T1941*J1941,"")</f>
        <v>61.25</v>
      </c>
      <c r="V1941" s="26">
        <f>IF($A1941="placement",U1941,IF($A1941="site",SUMIF($C:$C,$C1941,$U:$U),IF($A1941="user",SUMIF($B:$B,$B1941,$U:$U),SUM($U:$U))))</f>
        <v>61.25</v>
      </c>
      <c r="W1941" s="27">
        <f>V1941/J1941</f>
        <v>0.25</v>
      </c>
    </row>
    <row r="1942" spans="1:23" x14ac:dyDescent="0.3">
      <c r="A1942" s="23" t="s">
        <v>14</v>
      </c>
      <c r="B1942" s="23" t="s">
        <v>6052</v>
      </c>
      <c r="C1942" s="23" t="s">
        <v>6054</v>
      </c>
      <c r="D1942" s="32" t="s">
        <v>6061</v>
      </c>
      <c r="E1942" s="23" t="s">
        <v>4410</v>
      </c>
      <c r="F1942" s="27">
        <v>0.15</v>
      </c>
      <c r="G1942" s="24">
        <v>1</v>
      </c>
      <c r="H1942" s="25">
        <v>109.4572</v>
      </c>
      <c r="I1942" s="25">
        <v>9.4946000000000002</v>
      </c>
      <c r="J1942" s="26">
        <v>245</v>
      </c>
      <c r="K1942" s="26">
        <v>37</v>
      </c>
      <c r="L1942" s="27">
        <v>8.6699999999999999E-2</v>
      </c>
      <c r="M1942" s="28">
        <v>0.85838524000000005</v>
      </c>
      <c r="N1942" s="29">
        <v>0.65</v>
      </c>
      <c r="O1942" s="31" t="s">
        <v>42</v>
      </c>
      <c r="P1942" s="31">
        <v>0.24276424190000001</v>
      </c>
      <c r="Q1942" s="31">
        <v>0.15</v>
      </c>
      <c r="R1942" s="42"/>
      <c r="S1942" s="42" t="str">
        <f>IF(R1942="","",MAX(R1942,Q1942))</f>
        <v/>
      </c>
      <c r="T1942" s="27">
        <f>IF(A1942="placement",MIN(P1942,IF(S1942="",Q1942,S1942)),"")</f>
        <v>0.15</v>
      </c>
      <c r="U1942" s="28">
        <f>IF($A1942="placement",T1942*J1942,"")</f>
        <v>36.75</v>
      </c>
      <c r="V1942" s="26">
        <f>IF($A1942="placement",U1942,IF($A1942="site",SUMIF($C:$C,$C1942,$U:$U),IF($A1942="user",SUMIF($B:$B,$B1942,$U:$U),SUM($U:$U))))</f>
        <v>36.75</v>
      </c>
      <c r="W1942" s="27">
        <f>V1942/J1942</f>
        <v>0.15</v>
      </c>
    </row>
    <row r="1943" spans="1:23" x14ac:dyDescent="0.3">
      <c r="A1943" s="23" t="s">
        <v>14</v>
      </c>
      <c r="B1943" s="23" t="s">
        <v>9138</v>
      </c>
      <c r="C1943" s="23" t="s">
        <v>9139</v>
      </c>
      <c r="D1943" s="23" t="s">
        <v>9146</v>
      </c>
      <c r="E1943" s="23" t="s">
        <v>9147</v>
      </c>
      <c r="F1943" s="27">
        <v>0.33</v>
      </c>
      <c r="G1943" s="24">
        <v>1</v>
      </c>
      <c r="H1943" s="25">
        <v>67.814899999999994</v>
      </c>
      <c r="I1943" s="25">
        <v>32.906199999999998</v>
      </c>
      <c r="J1943" s="26">
        <v>244</v>
      </c>
      <c r="K1943" s="26">
        <v>81</v>
      </c>
      <c r="L1943" s="27">
        <v>0.48520000000000002</v>
      </c>
      <c r="M1943" s="28">
        <v>0.24733279</v>
      </c>
      <c r="N1943" s="29">
        <v>0.05</v>
      </c>
      <c r="O1943" s="31" t="s">
        <v>42</v>
      </c>
      <c r="P1943" s="31">
        <v>0.79784321989999996</v>
      </c>
      <c r="Q1943" s="31">
        <v>0.33</v>
      </c>
      <c r="R1943" s="42"/>
      <c r="S1943" s="42" t="str">
        <f>IF(R1943="","",MAX(R1943,Q1943))</f>
        <v/>
      </c>
      <c r="T1943" s="27">
        <f>IF(A1943="placement",MIN(P1943,IF(S1943="",Q1943,S1943)),"")</f>
        <v>0.33</v>
      </c>
      <c r="U1943" s="28">
        <f>IF($A1943="placement",T1943*J1943,"")</f>
        <v>80.52000000000001</v>
      </c>
      <c r="V1943" s="26">
        <f>IF($A1943="placement",U1943,IF($A1943="site",SUMIF($C:$C,$C1943,$U:$U),IF($A1943="user",SUMIF($B:$B,$B1943,$U:$U),SUM($U:$U))))</f>
        <v>80.52000000000001</v>
      </c>
      <c r="W1943" s="27">
        <f>V1943/J1943</f>
        <v>0.33</v>
      </c>
    </row>
    <row r="1944" spans="1:23" x14ac:dyDescent="0.3">
      <c r="A1944" s="23" t="s">
        <v>14</v>
      </c>
      <c r="B1944" s="23" t="s">
        <v>3152</v>
      </c>
      <c r="C1944" s="23" t="s">
        <v>3154</v>
      </c>
      <c r="D1944" s="32" t="s">
        <v>10097</v>
      </c>
      <c r="E1944" s="23" t="s">
        <v>10098</v>
      </c>
      <c r="F1944" s="27">
        <v>0.25</v>
      </c>
      <c r="G1944" s="24">
        <v>0</v>
      </c>
      <c r="H1944" s="25">
        <v>11.1776</v>
      </c>
      <c r="I1944" s="25">
        <v>4.0712999999999999</v>
      </c>
      <c r="J1944" s="26">
        <v>244</v>
      </c>
      <c r="K1944" s="26">
        <v>61</v>
      </c>
      <c r="L1944" s="27">
        <v>0.36420000000000002</v>
      </c>
      <c r="M1944" s="28">
        <v>1.9942015500000001</v>
      </c>
      <c r="N1944" s="29">
        <v>1</v>
      </c>
      <c r="O1944" s="31" t="s">
        <v>12</v>
      </c>
      <c r="P1944" s="31">
        <v>0.49854617280000002</v>
      </c>
      <c r="Q1944" s="31">
        <v>0.25</v>
      </c>
      <c r="R1944" s="42">
        <v>0.3</v>
      </c>
      <c r="S1944" s="42">
        <f>IF(R1944="","",MAX(R1944,Q1944))</f>
        <v>0.3</v>
      </c>
      <c r="T1944" s="27">
        <f>IF(A1944="placement",MIN(P1944,IF(S1944="",Q1944,S1944)),"")</f>
        <v>0.3</v>
      </c>
      <c r="U1944" s="28">
        <f>IF($A1944="placement",T1944*J1944,"")</f>
        <v>73.2</v>
      </c>
      <c r="V1944" s="26">
        <f>IF($A1944="placement",U1944,IF($A1944="site",SUMIF($C:$C,$C1944,$U:$U),IF($A1944="user",SUMIF($B:$B,$B1944,$U:$U),SUM($U:$U))))</f>
        <v>73.2</v>
      </c>
      <c r="W1944" s="27">
        <f>V1944/J1944</f>
        <v>0.3</v>
      </c>
    </row>
    <row r="1945" spans="1:23" x14ac:dyDescent="0.3">
      <c r="A1945" s="23" t="s">
        <v>14</v>
      </c>
      <c r="B1945" s="23" t="s">
        <v>2619</v>
      </c>
      <c r="C1945" s="23" t="s">
        <v>2621</v>
      </c>
      <c r="D1945" s="23" t="s">
        <v>2831</v>
      </c>
      <c r="E1945" s="23" t="s">
        <v>2832</v>
      </c>
      <c r="F1945" s="27">
        <v>0.25</v>
      </c>
      <c r="G1945" s="24">
        <v>1</v>
      </c>
      <c r="H1945" s="25">
        <v>105.4121</v>
      </c>
      <c r="I1945" s="25">
        <v>15.5489</v>
      </c>
      <c r="J1945" s="26">
        <v>244</v>
      </c>
      <c r="K1945" s="26">
        <v>61</v>
      </c>
      <c r="L1945" s="27">
        <v>0.14749999999999999</v>
      </c>
      <c r="M1945" s="28">
        <v>0.52206260999999998</v>
      </c>
      <c r="N1945" s="29">
        <v>0.3</v>
      </c>
      <c r="O1945" s="31" t="s">
        <v>12</v>
      </c>
      <c r="P1945" s="31">
        <v>0.4253562843</v>
      </c>
      <c r="Q1945" s="31">
        <v>0.25</v>
      </c>
      <c r="R1945" s="42"/>
      <c r="S1945" s="42" t="str">
        <f>IF(R1945="","",MAX(R1945,Q1945))</f>
        <v/>
      </c>
      <c r="T1945" s="27">
        <f>IF(A1945="placement",MIN(P1945,IF(S1945="",Q1945,S1945)),"")</f>
        <v>0.25</v>
      </c>
      <c r="U1945" s="28">
        <f>IF($A1945="placement",T1945*J1945,"")</f>
        <v>61</v>
      </c>
      <c r="V1945" s="26">
        <f>IF($A1945="placement",U1945,IF($A1945="site",SUMIF($C:$C,$C1945,$U:$U),IF($A1945="user",SUMIF($B:$B,$B1945,$U:$U),SUM($U:$U))))</f>
        <v>61</v>
      </c>
      <c r="W1945" s="27">
        <f>V1945/J1945</f>
        <v>0.25</v>
      </c>
    </row>
    <row r="1946" spans="1:23" x14ac:dyDescent="0.3">
      <c r="A1946" s="23" t="s">
        <v>14</v>
      </c>
      <c r="B1946" s="23" t="s">
        <v>3152</v>
      </c>
      <c r="C1946" s="23" t="s">
        <v>3154</v>
      </c>
      <c r="D1946" s="23" t="s">
        <v>3157</v>
      </c>
      <c r="E1946" s="23" t="s">
        <v>10087</v>
      </c>
      <c r="F1946" s="27">
        <v>0.25</v>
      </c>
      <c r="G1946" s="24">
        <v>0</v>
      </c>
      <c r="H1946" s="25">
        <v>27.054099999999998</v>
      </c>
      <c r="I1946" s="25">
        <v>7.2411000000000003</v>
      </c>
      <c r="J1946" s="26">
        <v>243</v>
      </c>
      <c r="K1946" s="26">
        <v>61</v>
      </c>
      <c r="L1946" s="27">
        <v>0.26769999999999999</v>
      </c>
      <c r="M1946" s="28">
        <v>1.1189149199999999</v>
      </c>
      <c r="N1946" s="29">
        <v>0.8</v>
      </c>
      <c r="O1946" s="31" t="s">
        <v>42</v>
      </c>
      <c r="P1946" s="31">
        <v>0.28502159919999998</v>
      </c>
      <c r="Q1946" s="31">
        <v>0.25</v>
      </c>
      <c r="R1946" s="42"/>
      <c r="S1946" s="42" t="str">
        <f>IF(R1946="","",MAX(R1946,Q1946))</f>
        <v/>
      </c>
      <c r="T1946" s="27">
        <f>IF(A1946="placement",MIN(P1946,IF(S1946="",Q1946,S1946)),"")</f>
        <v>0.25</v>
      </c>
      <c r="U1946" s="28">
        <f>IF($A1946="placement",T1946*J1946,"")</f>
        <v>60.75</v>
      </c>
      <c r="V1946" s="26">
        <f>IF($A1946="placement",U1946,IF($A1946="site",SUMIF($C:$C,$C1946,$U:$U),IF($A1946="user",SUMIF($B:$B,$B1946,$U:$U),SUM($U:$U))))</f>
        <v>60.75</v>
      </c>
      <c r="W1946" s="27">
        <f>V1946/J1946</f>
        <v>0.25</v>
      </c>
    </row>
    <row r="1947" spans="1:23" x14ac:dyDescent="0.3">
      <c r="A1947" s="23" t="s">
        <v>14</v>
      </c>
      <c r="B1947" s="23" t="s">
        <v>7081</v>
      </c>
      <c r="C1947" s="23" t="s">
        <v>7083</v>
      </c>
      <c r="D1947" s="23" t="s">
        <v>7100</v>
      </c>
      <c r="E1947" s="23" t="s">
        <v>7101</v>
      </c>
      <c r="F1947" s="27">
        <v>0.25</v>
      </c>
      <c r="G1947" s="24">
        <v>1</v>
      </c>
      <c r="H1947" s="25">
        <v>105.4816</v>
      </c>
      <c r="I1947" s="25">
        <v>8.9183000000000003</v>
      </c>
      <c r="J1947" s="26">
        <v>243</v>
      </c>
      <c r="K1947" s="26">
        <v>60</v>
      </c>
      <c r="L1947" s="27">
        <v>8.4500000000000006E-2</v>
      </c>
      <c r="M1947" s="28">
        <v>0.90996748000000005</v>
      </c>
      <c r="N1947" s="29">
        <v>0.5</v>
      </c>
      <c r="O1947" s="31" t="s">
        <v>12</v>
      </c>
      <c r="P1947" s="31">
        <v>0.45052981609999998</v>
      </c>
      <c r="Q1947" s="31">
        <v>0.25</v>
      </c>
      <c r="R1947" s="42"/>
      <c r="S1947" s="42" t="str">
        <f>IF(R1947="","",MAX(R1947,Q1947))</f>
        <v/>
      </c>
      <c r="T1947" s="27">
        <f>IF(A1947="placement",MIN(P1947,IF(S1947="",Q1947,S1947)),"")</f>
        <v>0.25</v>
      </c>
      <c r="U1947" s="28">
        <f>IF($A1947="placement",T1947*J1947,"")</f>
        <v>60.75</v>
      </c>
      <c r="V1947" s="26">
        <f>IF($A1947="placement",U1947,IF($A1947="site",SUMIF($C:$C,$C1947,$U:$U),IF($A1947="user",SUMIF($B:$B,$B1947,$U:$U),SUM($U:$U))))</f>
        <v>60.75</v>
      </c>
      <c r="W1947" s="27">
        <f>V1947/J1947</f>
        <v>0.25</v>
      </c>
    </row>
    <row r="1948" spans="1:23" x14ac:dyDescent="0.3">
      <c r="A1948" s="11" t="s">
        <v>14</v>
      </c>
      <c r="B1948" s="11" t="s">
        <v>277</v>
      </c>
      <c r="C1948" s="11" t="s">
        <v>279</v>
      </c>
      <c r="D1948" s="11" t="s">
        <v>315</v>
      </c>
      <c r="E1948" s="11" t="s">
        <v>316</v>
      </c>
      <c r="F1948" s="12">
        <v>0.25</v>
      </c>
      <c r="G1948" s="33">
        <v>1</v>
      </c>
      <c r="H1948" s="34">
        <v>75.1464</v>
      </c>
      <c r="I1948" s="34">
        <v>4.8036000000000003</v>
      </c>
      <c r="J1948" s="13">
        <v>242</v>
      </c>
      <c r="K1948" s="13">
        <v>61</v>
      </c>
      <c r="L1948" s="12">
        <v>6.3899999999999998E-2</v>
      </c>
      <c r="M1948" s="14">
        <v>1.6805742699999999</v>
      </c>
      <c r="N1948" s="15">
        <v>1</v>
      </c>
      <c r="O1948" s="16" t="s">
        <v>12</v>
      </c>
      <c r="P1948" s="16">
        <v>0.40496530269999997</v>
      </c>
      <c r="Q1948" s="16">
        <v>0.25</v>
      </c>
      <c r="R1948" s="44"/>
      <c r="S1948" s="42" t="str">
        <f>IF(R1948="","",MAX(R1948,Q1948))</f>
        <v/>
      </c>
      <c r="T1948" s="27">
        <f>IF(A1948="placement",MIN(P1948,IF(S1948="",Q1948,S1948)),"")</f>
        <v>0.25</v>
      </c>
      <c r="U1948" s="14">
        <f>IF($A1948="placement",T1948*J1948,"")</f>
        <v>60.5</v>
      </c>
      <c r="V1948" s="13">
        <f>IF($A1948="placement",U1948,IF($A1948="site",SUMIF($C:$C,$C1948,$U:$U),IF($A1948="user",SUMIF($B:$B,$B1948,$U:$U),SUM($U:$U))))</f>
        <v>60.5</v>
      </c>
      <c r="W1948" s="12">
        <f>V1948/J1948</f>
        <v>0.25</v>
      </c>
    </row>
    <row r="1949" spans="1:23" x14ac:dyDescent="0.3">
      <c r="A1949" s="23" t="s">
        <v>14</v>
      </c>
      <c r="B1949" s="23" t="s">
        <v>3152</v>
      </c>
      <c r="C1949" s="23" t="s">
        <v>3154</v>
      </c>
      <c r="D1949" s="23" t="s">
        <v>3227</v>
      </c>
      <c r="E1949" s="23" t="s">
        <v>3228</v>
      </c>
      <c r="F1949" s="27">
        <v>0.25</v>
      </c>
      <c r="G1949" s="24">
        <v>0</v>
      </c>
      <c r="H1949" s="25">
        <v>15.8498</v>
      </c>
      <c r="I1949" s="25">
        <v>7.4526000000000003</v>
      </c>
      <c r="J1949" s="26">
        <v>242</v>
      </c>
      <c r="K1949" s="26">
        <v>61</v>
      </c>
      <c r="L1949" s="27">
        <v>0.47020000000000001</v>
      </c>
      <c r="M1949" s="28">
        <v>1.0825601899999999</v>
      </c>
      <c r="N1949" s="29">
        <v>0.8</v>
      </c>
      <c r="O1949" s="31" t="s">
        <v>42</v>
      </c>
      <c r="P1949" s="31">
        <v>0.26101106680000002</v>
      </c>
      <c r="Q1949" s="31">
        <v>0.25</v>
      </c>
      <c r="R1949" s="42"/>
      <c r="S1949" s="42" t="str">
        <f>IF(R1949="","",MAX(R1949,Q1949))</f>
        <v/>
      </c>
      <c r="T1949" s="27">
        <f>IF(A1949="placement",MIN(P1949,IF(S1949="",Q1949,S1949)),"")</f>
        <v>0.25</v>
      </c>
      <c r="U1949" s="28">
        <f>IF($A1949="placement",T1949*J1949,"")</f>
        <v>60.5</v>
      </c>
      <c r="V1949" s="26">
        <f>IF($A1949="placement",U1949,IF($A1949="site",SUMIF($C:$C,$C1949,$U:$U),IF($A1949="user",SUMIF($B:$B,$B1949,$U:$U),SUM($U:$U))))</f>
        <v>60.5</v>
      </c>
      <c r="W1949" s="27">
        <f>V1949/J1949</f>
        <v>0.25</v>
      </c>
    </row>
    <row r="1950" spans="1:23" x14ac:dyDescent="0.3">
      <c r="A1950" s="17" t="s">
        <v>14</v>
      </c>
      <c r="B1950" s="17" t="s">
        <v>4752</v>
      </c>
      <c r="C1950" s="17" t="s">
        <v>4754</v>
      </c>
      <c r="D1950" s="17" t="s">
        <v>4783</v>
      </c>
      <c r="E1950" s="17" t="s">
        <v>4784</v>
      </c>
      <c r="F1950" s="18">
        <v>0.15</v>
      </c>
      <c r="G1950" s="36">
        <v>1</v>
      </c>
      <c r="H1950" s="37">
        <v>461.97649999999999</v>
      </c>
      <c r="I1950" s="37">
        <v>12.4887</v>
      </c>
      <c r="J1950" s="19">
        <v>242</v>
      </c>
      <c r="K1950" s="19">
        <v>36</v>
      </c>
      <c r="L1950" s="18">
        <v>2.7E-2</v>
      </c>
      <c r="M1950" s="20">
        <v>0.64652657999999996</v>
      </c>
      <c r="N1950" s="21">
        <v>0.25</v>
      </c>
      <c r="O1950" s="22" t="s">
        <v>42</v>
      </c>
      <c r="P1950" s="22">
        <v>0.61331829439999996</v>
      </c>
      <c r="Q1950" s="22">
        <v>0.15</v>
      </c>
      <c r="R1950" s="43"/>
      <c r="S1950" s="42" t="str">
        <f>IF(R1950="","",MAX(R1950,Q1950))</f>
        <v/>
      </c>
      <c r="T1950" s="27">
        <f>IF(A1950="placement",MIN(P1950,IF(S1950="",Q1950,S1950)),"")</f>
        <v>0.15</v>
      </c>
      <c r="U1950" s="20">
        <f>IF($A1950="placement",T1950*J1950,"")</f>
        <v>36.299999999999997</v>
      </c>
      <c r="V1950" s="19">
        <f>IF($A1950="placement",U1950,IF($A1950="site",SUMIF($C:$C,$C1950,$U:$U),IF($A1950="user",SUMIF($B:$B,$B1950,$U:$U),SUM($U:$U))))</f>
        <v>36.299999999999997</v>
      </c>
      <c r="W1950" s="18">
        <f>V1950/J1950</f>
        <v>0.15</v>
      </c>
    </row>
    <row r="1951" spans="1:23" x14ac:dyDescent="0.3">
      <c r="A1951" s="23" t="s">
        <v>14</v>
      </c>
      <c r="B1951" s="23" t="s">
        <v>3704</v>
      </c>
      <c r="C1951" s="23" t="s">
        <v>3705</v>
      </c>
      <c r="D1951" s="23" t="s">
        <v>3710</v>
      </c>
      <c r="E1951" s="23" t="s">
        <v>3711</v>
      </c>
      <c r="F1951" s="27">
        <v>0.25</v>
      </c>
      <c r="G1951" s="24">
        <v>1</v>
      </c>
      <c r="H1951" s="25">
        <v>42.920400000000001</v>
      </c>
      <c r="I1951" s="25">
        <v>11.7964</v>
      </c>
      <c r="J1951" s="26">
        <v>241</v>
      </c>
      <c r="K1951" s="26">
        <v>60</v>
      </c>
      <c r="L1951" s="27">
        <v>0.27479999999999999</v>
      </c>
      <c r="M1951" s="28">
        <v>0.68192551999999995</v>
      </c>
      <c r="N1951" s="29">
        <v>0.15</v>
      </c>
      <c r="O1951" s="31" t="s">
        <v>12</v>
      </c>
      <c r="P1951" s="31">
        <v>0.78003462970000004</v>
      </c>
      <c r="Q1951" s="31">
        <v>0.25</v>
      </c>
      <c r="R1951" s="42">
        <v>0.3</v>
      </c>
      <c r="S1951" s="42">
        <f>IF(R1951="","",MAX(R1951,Q1951))</f>
        <v>0.3</v>
      </c>
      <c r="T1951" s="27">
        <f>IF(A1951="placement",MIN(P1951,IF(S1951="",Q1951,S1951)),"")</f>
        <v>0.3</v>
      </c>
      <c r="U1951" s="28">
        <f>IF($A1951="placement",T1951*J1951,"")</f>
        <v>72.3</v>
      </c>
      <c r="V1951" s="26">
        <f>IF($A1951="placement",U1951,IF($A1951="site",SUMIF($C:$C,$C1951,$U:$U),IF($A1951="user",SUMIF($B:$B,$B1951,$U:$U),SUM($U:$U))))</f>
        <v>72.3</v>
      </c>
      <c r="W1951" s="27">
        <f>V1951/J1951</f>
        <v>0.3</v>
      </c>
    </row>
    <row r="1952" spans="1:23" x14ac:dyDescent="0.3">
      <c r="A1952" s="23" t="s">
        <v>14</v>
      </c>
      <c r="B1952" s="23" t="s">
        <v>2619</v>
      </c>
      <c r="C1952" s="23" t="s">
        <v>2621</v>
      </c>
      <c r="D1952" s="23" t="s">
        <v>2670</v>
      </c>
      <c r="E1952" s="23" t="s">
        <v>2671</v>
      </c>
      <c r="F1952" s="27">
        <v>0.25</v>
      </c>
      <c r="G1952" s="24">
        <v>1</v>
      </c>
      <c r="H1952" s="25">
        <v>82.086399999999998</v>
      </c>
      <c r="I1952" s="25">
        <v>16.0246</v>
      </c>
      <c r="J1952" s="26">
        <v>241</v>
      </c>
      <c r="K1952" s="26">
        <v>60</v>
      </c>
      <c r="L1952" s="27">
        <v>0.19520000000000001</v>
      </c>
      <c r="M1952" s="28">
        <v>0.50054558999999998</v>
      </c>
      <c r="N1952" s="29">
        <v>0.3</v>
      </c>
      <c r="O1952" s="31" t="s">
        <v>12</v>
      </c>
      <c r="P1952" s="31">
        <v>0.4006539952</v>
      </c>
      <c r="Q1952" s="31">
        <v>0.249999999999999</v>
      </c>
      <c r="R1952" s="42"/>
      <c r="S1952" s="42" t="str">
        <f>IF(R1952="","",MAX(R1952,Q1952))</f>
        <v/>
      </c>
      <c r="T1952" s="27">
        <f>IF(A1952="placement",MIN(P1952,IF(S1952="",Q1952,S1952)),"")</f>
        <v>0.249999999999999</v>
      </c>
      <c r="U1952" s="28">
        <f>IF($A1952="placement",T1952*J1952,"")</f>
        <v>60.249999999999758</v>
      </c>
      <c r="V1952" s="23">
        <f>IF($A1952="placement",U1952,IF($A1952="site",SUMIF($C:$C,$C1952,$U:$U),IF($A1952="user",SUMIF($B:$B,$B1952,$U:$U),SUM($U:$U))))</f>
        <v>60.249999999999758</v>
      </c>
      <c r="W1952" s="27">
        <f>V1952/J1952</f>
        <v>0.249999999999999</v>
      </c>
    </row>
    <row r="1953" spans="1:23" x14ac:dyDescent="0.3">
      <c r="A1953" s="23" t="s">
        <v>14</v>
      </c>
      <c r="B1953" s="23" t="s">
        <v>3266</v>
      </c>
      <c r="C1953" s="23" t="s">
        <v>3268</v>
      </c>
      <c r="D1953" s="32" t="s">
        <v>3414</v>
      </c>
      <c r="E1953" s="23" t="s">
        <v>3415</v>
      </c>
      <c r="F1953" s="27">
        <v>0.25</v>
      </c>
      <c r="G1953" s="24">
        <v>0</v>
      </c>
      <c r="H1953" s="25">
        <v>41.183500000000002</v>
      </c>
      <c r="I1953" s="25">
        <v>8.4303000000000008</v>
      </c>
      <c r="J1953" s="26">
        <v>241</v>
      </c>
      <c r="K1953" s="26">
        <v>52</v>
      </c>
      <c r="L1953" s="27">
        <v>0.20469999999999999</v>
      </c>
      <c r="M1953" s="28">
        <v>0.95448467999999997</v>
      </c>
      <c r="N1953" s="29">
        <v>0.75</v>
      </c>
      <c r="O1953" s="31" t="s">
        <v>12</v>
      </c>
      <c r="P1953" s="31">
        <v>0.21423568670000001</v>
      </c>
      <c r="Q1953" s="31">
        <v>0.21423568668493501</v>
      </c>
      <c r="R1953" s="42"/>
      <c r="S1953" s="42" t="str">
        <f>IF(R1953="","",MAX(R1953,Q1953))</f>
        <v/>
      </c>
      <c r="T1953" s="27">
        <f>IF(A1953="placement",MIN(P1953,IF(S1953="",Q1953,S1953)),"")</f>
        <v>0.21423568668493501</v>
      </c>
      <c r="U1953" s="28">
        <f>IF($A1953="placement",T1953*J1953,"")</f>
        <v>51.630800491069337</v>
      </c>
      <c r="V1953" s="26">
        <f>IF($A1953="placement",U1953,IF($A1953="site",SUMIF($C:$C,$C1953,$U:$U),IF($A1953="user",SUMIF($B:$B,$B1953,$U:$U),SUM($U:$U))))</f>
        <v>51.630800491069337</v>
      </c>
      <c r="W1953" s="27">
        <f>V1953/J1953</f>
        <v>0.21423568668493501</v>
      </c>
    </row>
    <row r="1954" spans="1:23" x14ac:dyDescent="0.3">
      <c r="A1954" s="23" t="s">
        <v>14</v>
      </c>
      <c r="B1954" s="23" t="s">
        <v>2866</v>
      </c>
      <c r="C1954" s="23" t="s">
        <v>2868</v>
      </c>
      <c r="D1954" s="23" t="s">
        <v>2869</v>
      </c>
      <c r="E1954" s="23" t="s">
        <v>2867</v>
      </c>
      <c r="F1954" s="27">
        <v>0.25</v>
      </c>
      <c r="G1954" s="24">
        <v>1</v>
      </c>
      <c r="H1954" s="25">
        <v>35.338900000000002</v>
      </c>
      <c r="I1954" s="25">
        <v>16.1191</v>
      </c>
      <c r="J1954" s="26">
        <v>241</v>
      </c>
      <c r="K1954" s="26">
        <v>45</v>
      </c>
      <c r="L1954" s="27">
        <v>0.45610000000000001</v>
      </c>
      <c r="M1954" s="28">
        <v>0.49848715999999998</v>
      </c>
      <c r="N1954" s="29">
        <v>0.4</v>
      </c>
      <c r="O1954" s="31" t="s">
        <v>42</v>
      </c>
      <c r="P1954" s="31">
        <v>0.197572107</v>
      </c>
      <c r="Q1954" s="31">
        <v>0.19757210696525801</v>
      </c>
      <c r="R1954" s="42"/>
      <c r="S1954" s="42" t="str">
        <f>IF(R1954="","",MAX(R1954,Q1954))</f>
        <v/>
      </c>
      <c r="T1954" s="27">
        <f>IF(A1954="placement",MIN(P1954,IF(S1954="",Q1954,S1954)),"")</f>
        <v>0.19757210696525801</v>
      </c>
      <c r="U1954" s="28">
        <f>IF($A1954="placement",T1954*J1954,"")</f>
        <v>47.614877778627182</v>
      </c>
      <c r="V1954" s="26">
        <f>IF($A1954="placement",U1954,IF($A1954="site",SUMIF($C:$C,$C1954,$U:$U),IF($A1954="user",SUMIF($B:$B,$B1954,$U:$U),SUM($U:$U))))</f>
        <v>47.614877778627182</v>
      </c>
      <c r="W1954" s="27">
        <f>V1954/J1954</f>
        <v>0.19757210696525801</v>
      </c>
    </row>
    <row r="1955" spans="1:23" x14ac:dyDescent="0.3">
      <c r="A1955" s="23" t="s">
        <v>14</v>
      </c>
      <c r="B1955" s="23" t="s">
        <v>678</v>
      </c>
      <c r="C1955" s="23" t="s">
        <v>680</v>
      </c>
      <c r="D1955" s="23" t="s">
        <v>834</v>
      </c>
      <c r="E1955" s="23" t="s">
        <v>835</v>
      </c>
      <c r="F1955" s="27">
        <v>0.25</v>
      </c>
      <c r="G1955" s="24">
        <v>1</v>
      </c>
      <c r="H1955" s="25">
        <v>68.534099999999995</v>
      </c>
      <c r="I1955" s="25">
        <v>17.154199999999999</v>
      </c>
      <c r="J1955" s="26">
        <v>240</v>
      </c>
      <c r="K1955" s="26">
        <v>60</v>
      </c>
      <c r="L1955" s="27">
        <v>0.25030000000000002</v>
      </c>
      <c r="M1955" s="28">
        <v>0.46592799000000001</v>
      </c>
      <c r="N1955" s="29">
        <v>0.3</v>
      </c>
      <c r="O1955" s="31" t="s">
        <v>12</v>
      </c>
      <c r="P1955" s="31">
        <v>0.35612367820000002</v>
      </c>
      <c r="Q1955" s="31">
        <v>0.249999999999999</v>
      </c>
      <c r="R1955" s="42">
        <v>0.28000000000000003</v>
      </c>
      <c r="S1955" s="42">
        <f>IF(R1955="","",MAX(R1955,Q1955))</f>
        <v>0.28000000000000003</v>
      </c>
      <c r="T1955" s="27">
        <f>IF(A1955="placement",MIN(P1955,IF(S1955="",Q1955,S1955)),"")</f>
        <v>0.28000000000000003</v>
      </c>
      <c r="U1955" s="28">
        <f>IF($A1955="placement",T1955*J1955,"")</f>
        <v>67.2</v>
      </c>
      <c r="V1955" s="26">
        <f>IF($A1955="placement",U1955,IF($A1955="site",SUMIF($C:$C,$C1955,$U:$U),IF($A1955="user",SUMIF($B:$B,$B1955,$U:$U),SUM($U:$U))))</f>
        <v>67.2</v>
      </c>
      <c r="W1955" s="27">
        <f>V1955/J1955</f>
        <v>0.28000000000000003</v>
      </c>
    </row>
    <row r="1956" spans="1:23" x14ac:dyDescent="0.3">
      <c r="A1956" s="23" t="s">
        <v>14</v>
      </c>
      <c r="B1956" s="23" t="s">
        <v>8701</v>
      </c>
      <c r="C1956" s="23" t="s">
        <v>8703</v>
      </c>
      <c r="D1956" s="23" t="s">
        <v>8730</v>
      </c>
      <c r="E1956" s="23" t="s">
        <v>8731</v>
      </c>
      <c r="F1956" s="27">
        <v>0.25</v>
      </c>
      <c r="G1956" s="24">
        <v>1</v>
      </c>
      <c r="H1956" s="25">
        <v>147.84059999999999</v>
      </c>
      <c r="I1956" s="25">
        <v>19.409300000000002</v>
      </c>
      <c r="J1956" s="26">
        <v>240</v>
      </c>
      <c r="K1956" s="26">
        <v>60</v>
      </c>
      <c r="L1956" s="27">
        <v>0.1313</v>
      </c>
      <c r="M1956" s="28">
        <v>0.41197806999999997</v>
      </c>
      <c r="N1956" s="29">
        <v>0.25</v>
      </c>
      <c r="O1956" s="31" t="s">
        <v>12</v>
      </c>
      <c r="P1956" s="31">
        <v>0.39317157790000001</v>
      </c>
      <c r="Q1956" s="31">
        <v>0.25</v>
      </c>
      <c r="R1956" s="42"/>
      <c r="S1956" s="42" t="str">
        <f>IF(R1956="","",MAX(R1956,Q1956))</f>
        <v/>
      </c>
      <c r="T1956" s="27">
        <f>IF(A1956="placement",MIN(P1956,IF(S1956="",Q1956,S1956)),"")</f>
        <v>0.25</v>
      </c>
      <c r="U1956" s="28">
        <f>IF($A1956="placement",T1956*J1956,"")</f>
        <v>60</v>
      </c>
      <c r="V1956" s="26">
        <f>IF($A1956="placement",U1956,IF($A1956="site",SUMIF($C:$C,$C1956,$U:$U),IF($A1956="user",SUMIF($B:$B,$B1956,$U:$U),SUM($U:$U))))</f>
        <v>60</v>
      </c>
      <c r="W1956" s="27">
        <f>V1956/J1956</f>
        <v>0.25</v>
      </c>
    </row>
    <row r="1957" spans="1:23" x14ac:dyDescent="0.3">
      <c r="A1957" s="23" t="s">
        <v>14</v>
      </c>
      <c r="B1957" s="23" t="s">
        <v>3152</v>
      </c>
      <c r="C1957" s="23" t="s">
        <v>3154</v>
      </c>
      <c r="D1957" s="23" t="s">
        <v>10093</v>
      </c>
      <c r="E1957" s="23" t="s">
        <v>10094</v>
      </c>
      <c r="F1957" s="27">
        <v>0.25</v>
      </c>
      <c r="G1957" s="24">
        <v>0</v>
      </c>
      <c r="H1957" s="25">
        <v>10.6713</v>
      </c>
      <c r="I1957" s="25">
        <v>3.7938000000000001</v>
      </c>
      <c r="J1957" s="26">
        <v>240</v>
      </c>
      <c r="K1957" s="26">
        <v>60</v>
      </c>
      <c r="L1957" s="27">
        <v>0.35549999999999998</v>
      </c>
      <c r="M1957" s="28">
        <v>2.1066085499999998</v>
      </c>
      <c r="N1957" s="29">
        <v>1</v>
      </c>
      <c r="O1957" s="31" t="s">
        <v>12</v>
      </c>
      <c r="P1957" s="31">
        <v>0.52530336060000005</v>
      </c>
      <c r="Q1957" s="31">
        <v>0.249999999999999</v>
      </c>
      <c r="R1957" s="42"/>
      <c r="S1957" s="42" t="str">
        <f>IF(R1957="","",MAX(R1957,Q1957))</f>
        <v/>
      </c>
      <c r="T1957" s="27">
        <f>IF(A1957="placement",MIN(P1957,IF(S1957="",Q1957,S1957)),"")</f>
        <v>0.249999999999999</v>
      </c>
      <c r="U1957" s="28">
        <f>IF($A1957="placement",T1957*J1957,"")</f>
        <v>59.999999999999758</v>
      </c>
      <c r="V1957" s="26">
        <f>IF($A1957="placement",U1957,IF($A1957="site",SUMIF($C:$C,$C1957,$U:$U),IF($A1957="user",SUMIF($B:$B,$B1957,$U:$U),SUM($U:$U))))</f>
        <v>59.999999999999758</v>
      </c>
      <c r="W1957" s="27">
        <f>V1957/J1957</f>
        <v>0.249999999999999</v>
      </c>
    </row>
    <row r="1958" spans="1:23" x14ac:dyDescent="0.3">
      <c r="A1958" s="23" t="s">
        <v>14</v>
      </c>
      <c r="B1958" s="23" t="s">
        <v>678</v>
      </c>
      <c r="C1958" s="23" t="s">
        <v>680</v>
      </c>
      <c r="D1958" s="23" t="s">
        <v>784</v>
      </c>
      <c r="E1958" s="23" t="s">
        <v>785</v>
      </c>
      <c r="F1958" s="27">
        <v>0.33</v>
      </c>
      <c r="G1958" s="24">
        <v>1</v>
      </c>
      <c r="H1958" s="25">
        <v>69.393600000000006</v>
      </c>
      <c r="I1958" s="25">
        <v>16.855599999999999</v>
      </c>
      <c r="J1958" s="26">
        <v>239</v>
      </c>
      <c r="K1958" s="26">
        <v>78</v>
      </c>
      <c r="L1958" s="27">
        <v>0.2429</v>
      </c>
      <c r="M1958" s="28">
        <v>0.47201518999999997</v>
      </c>
      <c r="N1958" s="29">
        <v>0.3</v>
      </c>
      <c r="O1958" s="31" t="s">
        <v>12</v>
      </c>
      <c r="P1958" s="31">
        <v>0.36442723090000001</v>
      </c>
      <c r="Q1958" s="31">
        <v>0.32999999999999902</v>
      </c>
      <c r="R1958" s="42">
        <v>0.4</v>
      </c>
      <c r="S1958" s="42">
        <f>IF(R1958="","",MAX(R1958,Q1958))</f>
        <v>0.4</v>
      </c>
      <c r="T1958" s="27">
        <f>IF(A1958="placement",MIN(P1958,IF(S1958="",Q1958,S1958)),"")</f>
        <v>0.36442723090000001</v>
      </c>
      <c r="U1958" s="28">
        <f>IF($A1958="placement",T1958*J1958,"")</f>
        <v>87.098108185100003</v>
      </c>
      <c r="V1958" s="26">
        <f>IF($A1958="placement",U1958,IF($A1958="site",SUMIF($C:$C,$C1958,$U:$U),IF($A1958="user",SUMIF($B:$B,$B1958,$U:$U),SUM($U:$U))))</f>
        <v>87.098108185100003</v>
      </c>
      <c r="W1958" s="27">
        <f>V1958/J1958</f>
        <v>0.36442723090000001</v>
      </c>
    </row>
    <row r="1959" spans="1:23" x14ac:dyDescent="0.3">
      <c r="A1959" s="23" t="s">
        <v>14</v>
      </c>
      <c r="B1959" s="23" t="s">
        <v>9547</v>
      </c>
      <c r="C1959" s="23" t="s">
        <v>9549</v>
      </c>
      <c r="D1959" s="23" t="s">
        <v>9555</v>
      </c>
      <c r="E1959" s="23" t="s">
        <v>9548</v>
      </c>
      <c r="F1959" s="27">
        <v>0.25</v>
      </c>
      <c r="G1959" s="24">
        <v>0</v>
      </c>
      <c r="H1959" s="25">
        <v>13.7896</v>
      </c>
      <c r="I1959" s="25">
        <v>4.5854999999999997</v>
      </c>
      <c r="J1959" s="26">
        <v>239</v>
      </c>
      <c r="K1959" s="26">
        <v>60</v>
      </c>
      <c r="L1959" s="27">
        <v>0.33250000000000002</v>
      </c>
      <c r="M1959" s="28">
        <v>1.7408617200000001</v>
      </c>
      <c r="N1959" s="29">
        <v>1.2</v>
      </c>
      <c r="O1959" s="31" t="s">
        <v>42</v>
      </c>
      <c r="P1959" s="31">
        <v>0.31068620530000002</v>
      </c>
      <c r="Q1959" s="31">
        <v>0.25</v>
      </c>
      <c r="R1959" s="42"/>
      <c r="S1959" s="42" t="str">
        <f>IF(R1959="","",MAX(R1959,Q1959))</f>
        <v/>
      </c>
      <c r="T1959" s="27">
        <f>IF(A1959="placement",MIN(P1959,IF(S1959="",Q1959,S1959)),"")</f>
        <v>0.25</v>
      </c>
      <c r="U1959" s="28">
        <f>IF($A1959="placement",T1959*J1959,"")</f>
        <v>59.75</v>
      </c>
      <c r="V1959" s="26">
        <f>IF($A1959="placement",U1959,IF($A1959="site",SUMIF($C:$C,$C1959,$U:$U),IF($A1959="user",SUMIF($B:$B,$B1959,$U:$U),SUM($U:$U))))</f>
        <v>59.75</v>
      </c>
      <c r="W1959" s="27">
        <f>V1959/J1959</f>
        <v>0.25</v>
      </c>
    </row>
    <row r="1960" spans="1:23" x14ac:dyDescent="0.3">
      <c r="A1960" s="23" t="s">
        <v>14</v>
      </c>
      <c r="B1960" s="23" t="s">
        <v>2969</v>
      </c>
      <c r="C1960" s="23" t="s">
        <v>2971</v>
      </c>
      <c r="D1960" s="23" t="s">
        <v>2976</v>
      </c>
      <c r="E1960" s="23" t="s">
        <v>2977</v>
      </c>
      <c r="F1960" s="27">
        <v>0.15</v>
      </c>
      <c r="G1960" s="24">
        <v>1</v>
      </c>
      <c r="H1960" s="25">
        <v>449.70569999999998</v>
      </c>
      <c r="I1960" s="25">
        <v>21.045000000000002</v>
      </c>
      <c r="J1960" s="26">
        <v>239</v>
      </c>
      <c r="K1960" s="26">
        <v>36</v>
      </c>
      <c r="L1960" s="27">
        <v>4.6800000000000001E-2</v>
      </c>
      <c r="M1960" s="28">
        <v>0.37898619</v>
      </c>
      <c r="N1960" s="29">
        <v>0.3</v>
      </c>
      <c r="O1960" s="31" t="s">
        <v>70</v>
      </c>
      <c r="P1960" s="31">
        <v>0.2084144198</v>
      </c>
      <c r="Q1960" s="31">
        <v>0.15</v>
      </c>
      <c r="R1960" s="42"/>
      <c r="S1960" s="42" t="str">
        <f>IF(R1960="","",MAX(R1960,Q1960))</f>
        <v/>
      </c>
      <c r="T1960" s="27">
        <f>IF(A1960="placement",MIN(P1960,IF(S1960="",Q1960,S1960)),"")</f>
        <v>0.15</v>
      </c>
      <c r="U1960" s="28">
        <f>IF($A1960="placement",T1960*J1960,"")</f>
        <v>35.85</v>
      </c>
      <c r="V1960" s="26">
        <f>IF($A1960="placement",U1960,IF($A1960="site",SUMIF($C:$C,$C1960,$U:$U),IF($A1960="user",SUMIF($B:$B,$B1960,$U:$U),SUM($U:$U))))</f>
        <v>35.85</v>
      </c>
      <c r="W1960" s="27">
        <f>V1960/J1960</f>
        <v>0.15</v>
      </c>
    </row>
    <row r="1961" spans="1:23" x14ac:dyDescent="0.3">
      <c r="A1961" s="11" t="s">
        <v>14</v>
      </c>
      <c r="B1961" s="11" t="s">
        <v>2366</v>
      </c>
      <c r="C1961" s="11" t="s">
        <v>2367</v>
      </c>
      <c r="D1961" s="11" t="s">
        <v>2387</v>
      </c>
      <c r="E1961" s="11" t="s">
        <v>2388</v>
      </c>
      <c r="F1961" s="12">
        <v>0.05</v>
      </c>
      <c r="G1961" s="33">
        <v>1</v>
      </c>
      <c r="H1961" s="34">
        <v>49.553899999999999</v>
      </c>
      <c r="I1961" s="34">
        <v>3.14</v>
      </c>
      <c r="J1961" s="13">
        <v>239</v>
      </c>
      <c r="K1961" s="13">
        <v>12</v>
      </c>
      <c r="L1961" s="12">
        <v>6.3399999999999998E-2</v>
      </c>
      <c r="M1961" s="14">
        <v>2.5367697900000001</v>
      </c>
      <c r="N1961" s="15">
        <v>2</v>
      </c>
      <c r="O1961" s="16" t="s">
        <v>70</v>
      </c>
      <c r="P1961" s="16">
        <v>0.2115957832</v>
      </c>
      <c r="Q1961" s="16">
        <v>0.05</v>
      </c>
      <c r="R1961" s="44"/>
      <c r="S1961" s="42" t="str">
        <f>IF(R1961="","",MAX(R1961,Q1961))</f>
        <v/>
      </c>
      <c r="T1961" s="27">
        <f>IF(A1961="placement",MIN(P1961,IF(S1961="",Q1961,S1961)),"")</f>
        <v>0.05</v>
      </c>
      <c r="U1961" s="14">
        <f>IF($A1961="placement",T1961*J1961,"")</f>
        <v>11.950000000000001</v>
      </c>
      <c r="V1961" s="13">
        <f>IF($A1961="placement",U1961,IF($A1961="site",SUMIF($C:$C,$C1961,$U:$U),IF($A1961="user",SUMIF($B:$B,$B1961,$U:$U),SUM($U:$U))))</f>
        <v>11.950000000000001</v>
      </c>
      <c r="W1961" s="12">
        <f>V1961/J1961</f>
        <v>0.05</v>
      </c>
    </row>
    <row r="1962" spans="1:23" x14ac:dyDescent="0.3">
      <c r="A1962" s="23" t="s">
        <v>14</v>
      </c>
      <c r="B1962" s="23" t="s">
        <v>4152</v>
      </c>
      <c r="C1962" s="23" t="s">
        <v>4154</v>
      </c>
      <c r="D1962" s="23" t="s">
        <v>4155</v>
      </c>
      <c r="E1962" s="23" t="s">
        <v>4156</v>
      </c>
      <c r="F1962" s="27">
        <v>0.33</v>
      </c>
      <c r="G1962" s="24">
        <v>0</v>
      </c>
      <c r="H1962" s="25">
        <v>15.118499999999999</v>
      </c>
      <c r="I1962" s="25">
        <v>2.3451</v>
      </c>
      <c r="J1962" s="26">
        <v>238</v>
      </c>
      <c r="K1962" s="26">
        <v>63</v>
      </c>
      <c r="L1962" s="27">
        <v>0.15509999999999999</v>
      </c>
      <c r="M1962" s="28">
        <v>3.3828459999999998</v>
      </c>
      <c r="N1962" s="29">
        <v>2.4900000000000002</v>
      </c>
      <c r="O1962" s="31" t="s">
        <v>12</v>
      </c>
      <c r="P1962" s="31">
        <v>0.26393338710000003</v>
      </c>
      <c r="Q1962" s="31">
        <v>0.26393338711536202</v>
      </c>
      <c r="R1962" s="42"/>
      <c r="S1962" s="42" t="str">
        <f>IF(R1962="","",MAX(R1962,Q1962))</f>
        <v/>
      </c>
      <c r="T1962" s="27">
        <f>IF(A1962="placement",MIN(P1962,IF(S1962="",Q1962,S1962)),"")</f>
        <v>0.26393338710000003</v>
      </c>
      <c r="U1962" s="28">
        <f>IF($A1962="placement",T1962*J1962,"")</f>
        <v>62.816146129800003</v>
      </c>
      <c r="V1962" s="26">
        <f>IF($A1962="placement",U1962,IF($A1962="site",SUMIF($C:$C,$C1962,$U:$U),IF($A1962="user",SUMIF($B:$B,$B1962,$U:$U),SUM($U:$U))))</f>
        <v>62.816146129800003</v>
      </c>
      <c r="W1962" s="27">
        <f>V1962/J1962</f>
        <v>0.26393338710000003</v>
      </c>
    </row>
    <row r="1963" spans="1:23" x14ac:dyDescent="0.3">
      <c r="A1963" s="23" t="s">
        <v>14</v>
      </c>
      <c r="B1963" s="23" t="s">
        <v>5021</v>
      </c>
      <c r="C1963" s="23" t="s">
        <v>5023</v>
      </c>
      <c r="D1963" s="23" t="s">
        <v>5086</v>
      </c>
      <c r="E1963" s="23" t="s">
        <v>5087</v>
      </c>
      <c r="F1963" s="27">
        <v>0.25</v>
      </c>
      <c r="G1963" s="24">
        <v>1</v>
      </c>
      <c r="H1963" s="25">
        <v>213.50290000000001</v>
      </c>
      <c r="I1963" s="25">
        <v>34.659300000000002</v>
      </c>
      <c r="J1963" s="26">
        <v>238</v>
      </c>
      <c r="K1963" s="26">
        <v>59</v>
      </c>
      <c r="L1963" s="27">
        <v>0.1623</v>
      </c>
      <c r="M1963" s="28">
        <v>0.22859798000000001</v>
      </c>
      <c r="N1963" s="29">
        <v>0.01</v>
      </c>
      <c r="O1963" s="31" t="s">
        <v>42</v>
      </c>
      <c r="P1963" s="31">
        <v>0.95625508240000001</v>
      </c>
      <c r="Q1963" s="31">
        <v>0.25</v>
      </c>
      <c r="R1963" s="42"/>
      <c r="S1963" s="42" t="str">
        <f>IF(R1963="","",MAX(R1963,Q1963))</f>
        <v/>
      </c>
      <c r="T1963" s="27">
        <f>IF(A1963="placement",MIN(P1963,IF(S1963="",Q1963,S1963)),"")</f>
        <v>0.25</v>
      </c>
      <c r="U1963" s="28">
        <f>IF($A1963="placement",T1963*J1963,"")</f>
        <v>59.5</v>
      </c>
      <c r="V1963" s="26">
        <f>IF($A1963="placement",U1963,IF($A1963="site",SUMIF($C:$C,$C1963,$U:$U),IF($A1963="user",SUMIF($B:$B,$B1963,$U:$U),SUM($U:$U))))</f>
        <v>59.5</v>
      </c>
      <c r="W1963" s="27">
        <f>V1963/J1963</f>
        <v>0.25</v>
      </c>
    </row>
    <row r="1964" spans="1:23" x14ac:dyDescent="0.3">
      <c r="A1964" s="23" t="s">
        <v>14</v>
      </c>
      <c r="B1964" s="23" t="s">
        <v>3266</v>
      </c>
      <c r="C1964" s="23" t="s">
        <v>3268</v>
      </c>
      <c r="D1964" s="23" t="s">
        <v>3273</v>
      </c>
      <c r="E1964" s="23" t="s">
        <v>3274</v>
      </c>
      <c r="F1964" s="27">
        <v>0.15</v>
      </c>
      <c r="G1964" s="24">
        <v>1</v>
      </c>
      <c r="H1964" s="25">
        <v>27.1492</v>
      </c>
      <c r="I1964" s="25">
        <v>7.6204999999999998</v>
      </c>
      <c r="J1964" s="26">
        <v>238</v>
      </c>
      <c r="K1964" s="26">
        <v>36</v>
      </c>
      <c r="L1964" s="27">
        <v>0.28070000000000001</v>
      </c>
      <c r="M1964" s="28">
        <v>1.04233037</v>
      </c>
      <c r="N1964" s="29">
        <v>0.8</v>
      </c>
      <c r="O1964" s="31" t="s">
        <v>42</v>
      </c>
      <c r="P1964" s="31">
        <v>0.23248902229999999</v>
      </c>
      <c r="Q1964" s="31">
        <v>0.15</v>
      </c>
      <c r="R1964" s="42">
        <v>0.3</v>
      </c>
      <c r="S1964" s="42">
        <f>IF(R1964="","",MAX(R1964,Q1964))</f>
        <v>0.3</v>
      </c>
      <c r="T1964" s="27">
        <f>IF(A1964="placement",MIN(P1964,IF(S1964="",Q1964,S1964)),"")</f>
        <v>0.23248902229999999</v>
      </c>
      <c r="U1964" s="28">
        <f>IF($A1964="placement",T1964*J1964,"")</f>
        <v>55.332387307399998</v>
      </c>
      <c r="V1964" s="26">
        <f>IF($A1964="placement",U1964,IF($A1964="site",SUMIF($C:$C,$C1964,$U:$U),IF($A1964="user",SUMIF($B:$B,$B1964,$U:$U),SUM($U:$U))))</f>
        <v>55.332387307399998</v>
      </c>
      <c r="W1964" s="27">
        <f>V1964/J1964</f>
        <v>0.23248902229999999</v>
      </c>
    </row>
    <row r="1965" spans="1:23" x14ac:dyDescent="0.3">
      <c r="A1965" s="23" t="s">
        <v>14</v>
      </c>
      <c r="B1965" s="23" t="s">
        <v>8193</v>
      </c>
      <c r="C1965" s="23" t="s">
        <v>8194</v>
      </c>
      <c r="D1965" s="23" t="s">
        <v>8195</v>
      </c>
      <c r="E1965" s="23" t="s">
        <v>8196</v>
      </c>
      <c r="F1965" s="27">
        <v>0.33</v>
      </c>
      <c r="G1965" s="24">
        <v>1</v>
      </c>
      <c r="H1965" s="25">
        <v>233.43299999999999</v>
      </c>
      <c r="I1965" s="25">
        <v>37.698399999999999</v>
      </c>
      <c r="J1965" s="26">
        <v>237</v>
      </c>
      <c r="K1965" s="26">
        <v>78</v>
      </c>
      <c r="L1965" s="27">
        <v>0.1615</v>
      </c>
      <c r="M1965" s="28">
        <v>0.20969728000000001</v>
      </c>
      <c r="N1965" s="29">
        <v>0.08</v>
      </c>
      <c r="O1965" s="31" t="s">
        <v>12</v>
      </c>
      <c r="P1965" s="31">
        <v>0.61849766969999997</v>
      </c>
      <c r="Q1965" s="31">
        <v>0.33</v>
      </c>
      <c r="R1965" s="42"/>
      <c r="S1965" s="42" t="str">
        <f>IF(R1965="","",MAX(R1965,Q1965))</f>
        <v/>
      </c>
      <c r="T1965" s="27">
        <f>IF(A1965="placement",MIN(P1965,IF(S1965="",Q1965,S1965)),"")</f>
        <v>0.33</v>
      </c>
      <c r="U1965" s="28">
        <f>IF($A1965="placement",T1965*J1965,"")</f>
        <v>78.210000000000008</v>
      </c>
      <c r="V1965" s="26">
        <f>IF($A1965="placement",U1965,IF($A1965="site",SUMIF($C:$C,$C1965,$U:$U),IF($A1965="user",SUMIF($B:$B,$B1965,$U:$U),SUM($U:$U))))</f>
        <v>78.210000000000008</v>
      </c>
      <c r="W1965" s="27">
        <f>V1965/J1965</f>
        <v>0.33</v>
      </c>
    </row>
    <row r="1966" spans="1:23" x14ac:dyDescent="0.3">
      <c r="A1966" s="23" t="s">
        <v>14</v>
      </c>
      <c r="B1966" s="23" t="s">
        <v>6036</v>
      </c>
      <c r="C1966" s="23" t="s">
        <v>6038</v>
      </c>
      <c r="D1966" s="23" t="s">
        <v>6049</v>
      </c>
      <c r="E1966" s="23" t="s">
        <v>6050</v>
      </c>
      <c r="F1966" s="27">
        <v>0.25</v>
      </c>
      <c r="G1966" s="24">
        <v>0</v>
      </c>
      <c r="H1966" s="25">
        <v>21.943000000000001</v>
      </c>
      <c r="I1966" s="25">
        <v>5.5537000000000001</v>
      </c>
      <c r="J1966" s="26">
        <v>237</v>
      </c>
      <c r="K1966" s="26">
        <v>59</v>
      </c>
      <c r="L1966" s="27">
        <v>0.25309999999999999</v>
      </c>
      <c r="M1966" s="28">
        <v>1.42267466</v>
      </c>
      <c r="N1966" s="29">
        <v>0.9</v>
      </c>
      <c r="O1966" s="31" t="s">
        <v>42</v>
      </c>
      <c r="P1966" s="31">
        <v>0.3673887455</v>
      </c>
      <c r="Q1966" s="31">
        <v>0.25</v>
      </c>
      <c r="R1966" s="42"/>
      <c r="S1966" s="42" t="str">
        <f>IF(R1966="","",MAX(R1966,Q1966))</f>
        <v/>
      </c>
      <c r="T1966" s="27">
        <f>IF(A1966="placement",MIN(P1966,IF(S1966="",Q1966,S1966)),"")</f>
        <v>0.25</v>
      </c>
      <c r="U1966" s="28">
        <f>IF($A1966="placement",T1966*J1966,"")</f>
        <v>59.25</v>
      </c>
      <c r="V1966" s="26">
        <f>IF($A1966="placement",U1966,IF($A1966="site",SUMIF($C:$C,$C1966,$U:$U),IF($A1966="user",SUMIF($B:$B,$B1966,$U:$U),SUM($U:$U))))</f>
        <v>59.25</v>
      </c>
      <c r="W1966" s="27">
        <f>V1966/J1966</f>
        <v>0.25</v>
      </c>
    </row>
    <row r="1967" spans="1:23" x14ac:dyDescent="0.3">
      <c r="A1967" s="23" t="s">
        <v>14</v>
      </c>
      <c r="B1967" s="23" t="s">
        <v>5211</v>
      </c>
      <c r="C1967" s="23" t="s">
        <v>5213</v>
      </c>
      <c r="D1967" s="23" t="s">
        <v>5375</v>
      </c>
      <c r="E1967" s="23" t="s">
        <v>5376</v>
      </c>
      <c r="F1967" s="27">
        <v>0.25</v>
      </c>
      <c r="G1967" s="24">
        <v>0</v>
      </c>
      <c r="H1967" s="25">
        <v>13.6408</v>
      </c>
      <c r="I1967" s="25">
        <v>6.2878999999999996</v>
      </c>
      <c r="J1967" s="26">
        <v>236</v>
      </c>
      <c r="K1967" s="26">
        <v>59</v>
      </c>
      <c r="L1967" s="27">
        <v>0.46100000000000002</v>
      </c>
      <c r="M1967" s="28">
        <v>1.2515460599999999</v>
      </c>
      <c r="N1967" s="29">
        <v>0.8</v>
      </c>
      <c r="O1967" s="31" t="s">
        <v>12</v>
      </c>
      <c r="P1967" s="31">
        <v>0.36079060680000002</v>
      </c>
      <c r="Q1967" s="31">
        <v>0.249999999999999</v>
      </c>
      <c r="R1967" s="42">
        <v>0.3</v>
      </c>
      <c r="S1967" s="42">
        <f>IF(R1967="","",MAX(R1967,Q1967))</f>
        <v>0.3</v>
      </c>
      <c r="T1967" s="27">
        <f>IF(A1967="placement",MIN(P1967,IF(S1967="",Q1967,S1967)),"")</f>
        <v>0.3</v>
      </c>
      <c r="U1967" s="28">
        <f>IF($A1967="placement",T1967*J1967,"")</f>
        <v>70.8</v>
      </c>
      <c r="V1967" s="26">
        <f>IF($A1967="placement",U1967,IF($A1967="site",SUMIF($C:$C,$C1967,$U:$U),IF($A1967="user",SUMIF($B:$B,$B1967,$U:$U),SUM($U:$U))))</f>
        <v>70.8</v>
      </c>
      <c r="W1967" s="27">
        <f>V1967/J1967</f>
        <v>0.3</v>
      </c>
    </row>
    <row r="1968" spans="1:23" x14ac:dyDescent="0.3">
      <c r="A1968" s="23" t="s">
        <v>14</v>
      </c>
      <c r="B1968" s="23" t="s">
        <v>5211</v>
      </c>
      <c r="C1968" s="23" t="s">
        <v>5213</v>
      </c>
      <c r="D1968" s="23" t="s">
        <v>5303</v>
      </c>
      <c r="E1968" s="23" t="s">
        <v>5304</v>
      </c>
      <c r="F1968" s="27">
        <v>0.25</v>
      </c>
      <c r="G1968" s="24">
        <v>0</v>
      </c>
      <c r="H1968" s="25">
        <v>16.3569</v>
      </c>
      <c r="I1968" s="25">
        <v>6.7126999999999999</v>
      </c>
      <c r="J1968" s="26">
        <v>236</v>
      </c>
      <c r="K1968" s="26">
        <v>59</v>
      </c>
      <c r="L1968" s="27">
        <v>0.41039999999999999</v>
      </c>
      <c r="M1968" s="28">
        <v>1.1722828700000001</v>
      </c>
      <c r="N1968" s="29">
        <v>0.8</v>
      </c>
      <c r="O1968" s="31" t="s">
        <v>12</v>
      </c>
      <c r="P1968" s="31">
        <v>0.31757085489999998</v>
      </c>
      <c r="Q1968" s="31">
        <v>0.249999999999999</v>
      </c>
      <c r="R1968" s="42"/>
      <c r="S1968" s="42" t="str">
        <f>IF(R1968="","",MAX(R1968,Q1968))</f>
        <v/>
      </c>
      <c r="T1968" s="27">
        <f>IF(A1968="placement",MIN(P1968,IF(S1968="",Q1968,S1968)),"")</f>
        <v>0.249999999999999</v>
      </c>
      <c r="U1968" s="28">
        <f>IF($A1968="placement",T1968*J1968,"")</f>
        <v>58.999999999999766</v>
      </c>
      <c r="V1968" s="23">
        <f>IF($A1968="placement",U1968,IF($A1968="site",SUMIF($C:$C,$C1968,$U:$U),IF($A1968="user",SUMIF($B:$B,$B1968,$U:$U),SUM($U:$U))))</f>
        <v>58.999999999999766</v>
      </c>
      <c r="W1968" s="27">
        <f>V1968/J1968</f>
        <v>0.249999999999999</v>
      </c>
    </row>
    <row r="1969" spans="1:23" x14ac:dyDescent="0.3">
      <c r="A1969" s="23" t="s">
        <v>14</v>
      </c>
      <c r="B1969" s="23" t="s">
        <v>3238</v>
      </c>
      <c r="C1969" s="23" t="s">
        <v>3240</v>
      </c>
      <c r="D1969" s="23" t="s">
        <v>3243</v>
      </c>
      <c r="E1969" s="23" t="s">
        <v>3244</v>
      </c>
      <c r="F1969" s="27">
        <v>0.3</v>
      </c>
      <c r="G1969" s="24">
        <v>0</v>
      </c>
      <c r="H1969" s="25">
        <v>16.9224</v>
      </c>
      <c r="I1969" s="25">
        <v>6.0448000000000004</v>
      </c>
      <c r="J1969" s="26">
        <v>236</v>
      </c>
      <c r="K1969" s="26">
        <v>55</v>
      </c>
      <c r="L1969" s="27">
        <v>0.35720000000000002</v>
      </c>
      <c r="M1969" s="28">
        <v>1.3012300999999999</v>
      </c>
      <c r="N1969" s="29">
        <v>1</v>
      </c>
      <c r="O1969" s="31" t="s">
        <v>12</v>
      </c>
      <c r="P1969" s="31">
        <v>0.23149641479999999</v>
      </c>
      <c r="Q1969" s="31">
        <v>0.23149641479415001</v>
      </c>
      <c r="R1969" s="42"/>
      <c r="S1969" s="42" t="str">
        <f>IF(R1969="","",MAX(R1969,Q1969))</f>
        <v/>
      </c>
      <c r="T1969" s="27">
        <f>IF(A1969="placement",MIN(P1969,IF(S1969="",Q1969,S1969)),"")</f>
        <v>0.23149641479415001</v>
      </c>
      <c r="U1969" s="28">
        <f>IF($A1969="placement",T1969*J1969,"")</f>
        <v>54.633153891419404</v>
      </c>
      <c r="V1969" s="26">
        <f>IF($A1969="placement",U1969,IF($A1969="site",SUMIF($C:$C,$C1969,$U:$U),IF($A1969="user",SUMIF($B:$B,$B1969,$U:$U),SUM($U:$U))))</f>
        <v>54.633153891419404</v>
      </c>
      <c r="W1969" s="27">
        <f>V1969/J1969</f>
        <v>0.23149641479415001</v>
      </c>
    </row>
    <row r="1970" spans="1:23" x14ac:dyDescent="0.3">
      <c r="A1970" s="23" t="s">
        <v>14</v>
      </c>
      <c r="B1970" s="23" t="s">
        <v>277</v>
      </c>
      <c r="C1970" s="23" t="s">
        <v>279</v>
      </c>
      <c r="D1970" s="23" t="s">
        <v>10495</v>
      </c>
      <c r="E1970" s="23" t="s">
        <v>10496</v>
      </c>
      <c r="F1970" s="27">
        <v>0.25</v>
      </c>
      <c r="G1970" s="24">
        <v>1</v>
      </c>
      <c r="H1970" s="25">
        <v>94.443600000000004</v>
      </c>
      <c r="I1970" s="25">
        <v>2.1678999999999999</v>
      </c>
      <c r="J1970" s="26">
        <v>236</v>
      </c>
      <c r="K1970" s="26">
        <v>43</v>
      </c>
      <c r="L1970" s="27">
        <v>2.3E-2</v>
      </c>
      <c r="M1970" s="28">
        <v>3.6231425700000002</v>
      </c>
      <c r="N1970" s="29">
        <v>3</v>
      </c>
      <c r="O1970" s="31" t="s">
        <v>12</v>
      </c>
      <c r="P1970" s="31">
        <v>0.171989524</v>
      </c>
      <c r="Q1970" s="31">
        <v>0.171989524034701</v>
      </c>
      <c r="R1970" s="42"/>
      <c r="S1970" s="42" t="str">
        <f>IF(R1970="","",MAX(R1970,Q1970))</f>
        <v/>
      </c>
      <c r="T1970" s="27">
        <f>IF(A1970="placement",MIN(P1970,IF(S1970="",Q1970,S1970)),"")</f>
        <v>0.171989524</v>
      </c>
      <c r="U1970" s="28">
        <f>IF($A1970="placement",T1970*J1970,"")</f>
        <v>40.589527664000002</v>
      </c>
      <c r="V1970" s="23">
        <f>IF($A1970="placement",U1970,IF($A1970="site",SUMIF($C:$C,$C1970,$U:$U),IF($A1970="user",SUMIF($B:$B,$B1970,$U:$U),SUM($U:$U))))</f>
        <v>40.589527664000002</v>
      </c>
      <c r="W1970" s="27">
        <f>V1970/J1970</f>
        <v>0.171989524</v>
      </c>
    </row>
    <row r="1971" spans="1:23" x14ac:dyDescent="0.3">
      <c r="A1971" s="23" t="s">
        <v>14</v>
      </c>
      <c r="B1971" s="23" t="s">
        <v>5418</v>
      </c>
      <c r="C1971" s="23" t="s">
        <v>5420</v>
      </c>
      <c r="D1971" s="23" t="s">
        <v>5423</v>
      </c>
      <c r="E1971" s="23" t="s">
        <v>5424</v>
      </c>
      <c r="F1971" s="27">
        <v>0.25</v>
      </c>
      <c r="G1971" s="24">
        <v>0</v>
      </c>
      <c r="H1971" s="25">
        <v>16.142900000000001</v>
      </c>
      <c r="I1971" s="25">
        <v>11.3104</v>
      </c>
      <c r="J1971" s="26">
        <v>235</v>
      </c>
      <c r="K1971" s="26">
        <v>59</v>
      </c>
      <c r="L1971" s="27">
        <v>0.7006</v>
      </c>
      <c r="M1971" s="28">
        <v>0.69334806999999998</v>
      </c>
      <c r="N1971" s="29">
        <v>0.25</v>
      </c>
      <c r="O1971" s="31" t="s">
        <v>42</v>
      </c>
      <c r="P1971" s="31">
        <v>0.63943074030000002</v>
      </c>
      <c r="Q1971" s="31">
        <v>0.249999999999999</v>
      </c>
      <c r="R1971" s="42">
        <v>0.3</v>
      </c>
      <c r="S1971" s="42">
        <f>IF(R1971="","",MAX(R1971,Q1971))</f>
        <v>0.3</v>
      </c>
      <c r="T1971" s="27">
        <f>IF(A1971="placement",MIN(P1971,IF(S1971="",Q1971,S1971)),"")</f>
        <v>0.3</v>
      </c>
      <c r="U1971" s="28">
        <f>IF($A1971="placement",T1971*J1971,"")</f>
        <v>70.5</v>
      </c>
      <c r="V1971" s="26">
        <f>IF($A1971="placement",U1971,IF($A1971="site",SUMIF($C:$C,$C1971,$U:$U),IF($A1971="user",SUMIF($B:$B,$B1971,$U:$U),SUM($U:$U))))</f>
        <v>70.5</v>
      </c>
      <c r="W1971" s="27">
        <f>V1971/J1971</f>
        <v>0.3</v>
      </c>
    </row>
    <row r="1972" spans="1:23" x14ac:dyDescent="0.3">
      <c r="A1972" s="23" t="s">
        <v>14</v>
      </c>
      <c r="B1972" s="23" t="s">
        <v>1576</v>
      </c>
      <c r="C1972" s="23" t="s">
        <v>1577</v>
      </c>
      <c r="D1972" s="32" t="s">
        <v>1584</v>
      </c>
      <c r="E1972" s="23" t="s">
        <v>1585</v>
      </c>
      <c r="F1972" s="27">
        <v>0.25</v>
      </c>
      <c r="G1972" s="24">
        <v>0</v>
      </c>
      <c r="H1972" s="25">
        <v>40.954000000000001</v>
      </c>
      <c r="I1972" s="25">
        <v>31.3108</v>
      </c>
      <c r="J1972" s="26">
        <v>235</v>
      </c>
      <c r="K1972" s="26">
        <v>59</v>
      </c>
      <c r="L1972" s="27">
        <v>0.76449999999999996</v>
      </c>
      <c r="M1972" s="28">
        <v>0.25070684999999998</v>
      </c>
      <c r="N1972" s="29">
        <v>0.01</v>
      </c>
      <c r="O1972" s="31" t="s">
        <v>12</v>
      </c>
      <c r="P1972" s="31">
        <v>0.96011277770000003</v>
      </c>
      <c r="Q1972" s="31">
        <v>0.25</v>
      </c>
      <c r="R1972" s="42">
        <v>0.27</v>
      </c>
      <c r="S1972" s="42">
        <f>IF(R1972="","",MAX(R1972,Q1972))</f>
        <v>0.27</v>
      </c>
      <c r="T1972" s="27">
        <f>IF(A1972="placement",MIN(P1972,IF(S1972="",Q1972,S1972)),"")</f>
        <v>0.27</v>
      </c>
      <c r="U1972" s="28">
        <f>IF($A1972="placement",T1972*J1972,"")</f>
        <v>63.45</v>
      </c>
      <c r="V1972" s="26">
        <f>IF($A1972="placement",U1972,IF($A1972="site",SUMIF($C:$C,$C1972,$U:$U),IF($A1972="user",SUMIF($B:$B,$B1972,$U:$U),SUM($U:$U))))</f>
        <v>63.45</v>
      </c>
      <c r="W1972" s="27">
        <f>V1972/J1972</f>
        <v>0.27</v>
      </c>
    </row>
    <row r="1973" spans="1:23" x14ac:dyDescent="0.3">
      <c r="A1973" s="17" t="s">
        <v>14</v>
      </c>
      <c r="B1973" s="17" t="s">
        <v>678</v>
      </c>
      <c r="C1973" s="17" t="s">
        <v>680</v>
      </c>
      <c r="D1973" s="17" t="s">
        <v>864</v>
      </c>
      <c r="E1973" s="17" t="s">
        <v>865</v>
      </c>
      <c r="F1973" s="18">
        <v>0.25</v>
      </c>
      <c r="G1973" s="36">
        <v>1</v>
      </c>
      <c r="H1973" s="37">
        <v>62.604999999999997</v>
      </c>
      <c r="I1973" s="37">
        <v>18.711400000000001</v>
      </c>
      <c r="J1973" s="19">
        <v>235</v>
      </c>
      <c r="K1973" s="19">
        <v>58</v>
      </c>
      <c r="L1973" s="18">
        <v>0.2989</v>
      </c>
      <c r="M1973" s="20">
        <v>0.41852809000000002</v>
      </c>
      <c r="N1973" s="21">
        <v>0.3</v>
      </c>
      <c r="O1973" s="22" t="s">
        <v>12</v>
      </c>
      <c r="P1973" s="22">
        <v>0.28320223430000002</v>
      </c>
      <c r="Q1973" s="22">
        <v>0.25</v>
      </c>
      <c r="R1973" s="43"/>
      <c r="S1973" s="42" t="str">
        <f>IF(R1973="","",MAX(R1973,Q1973))</f>
        <v/>
      </c>
      <c r="T1973" s="27">
        <f>IF(A1973="placement",MIN(P1973,IF(S1973="",Q1973,S1973)),"")</f>
        <v>0.25</v>
      </c>
      <c r="U1973" s="20">
        <f>IF($A1973="placement",T1973*J1973,"")</f>
        <v>58.75</v>
      </c>
      <c r="V1973" s="19">
        <f>IF($A1973="placement",U1973,IF($A1973="site",SUMIF($C:$C,$C1973,$U:$U),IF($A1973="user",SUMIF($B:$B,$B1973,$U:$U),SUM($U:$U))))</f>
        <v>58.75</v>
      </c>
      <c r="W1973" s="18">
        <f>V1973/J1973</f>
        <v>0.25</v>
      </c>
    </row>
    <row r="1974" spans="1:23" x14ac:dyDescent="0.3">
      <c r="A1974" s="23" t="s">
        <v>14</v>
      </c>
      <c r="B1974" s="23" t="s">
        <v>4894</v>
      </c>
      <c r="C1974" s="23" t="s">
        <v>4896</v>
      </c>
      <c r="D1974" s="23" t="s">
        <v>10925</v>
      </c>
      <c r="E1974" s="23" t="s">
        <v>10926</v>
      </c>
      <c r="F1974" s="27">
        <v>0.25</v>
      </c>
      <c r="G1974" s="24">
        <v>1</v>
      </c>
      <c r="H1974" s="25">
        <v>90.394099999999995</v>
      </c>
      <c r="I1974" s="25">
        <v>11.0928</v>
      </c>
      <c r="J1974" s="26">
        <v>235</v>
      </c>
      <c r="K1974" s="26">
        <v>59</v>
      </c>
      <c r="L1974" s="27">
        <v>0.1227</v>
      </c>
      <c r="M1974" s="28">
        <v>0.70721383000000004</v>
      </c>
      <c r="N1974" s="29">
        <v>0.5</v>
      </c>
      <c r="O1974" s="31" t="s">
        <v>12</v>
      </c>
      <c r="P1974" s="31">
        <v>0.29300024769999999</v>
      </c>
      <c r="Q1974" s="31">
        <v>0.25</v>
      </c>
      <c r="R1974" s="42"/>
      <c r="S1974" s="42" t="str">
        <f>IF(R1974="","",MAX(R1974,Q1974))</f>
        <v/>
      </c>
      <c r="T1974" s="27">
        <f>IF(A1974="placement",MIN(P1974,IF(S1974="",Q1974,S1974)),"")</f>
        <v>0.25</v>
      </c>
      <c r="U1974" s="28">
        <f>IF($A1974="placement",T1974*J1974,"")</f>
        <v>58.75</v>
      </c>
      <c r="V1974" s="26">
        <f>IF($A1974="placement",U1974,IF($A1974="site",SUMIF($C:$C,$C1974,$U:$U),IF($A1974="user",SUMIF($B:$B,$B1974,$U:$U),SUM($U:$U))))</f>
        <v>58.75</v>
      </c>
      <c r="W1974" s="27">
        <f>V1974/J1974</f>
        <v>0.25</v>
      </c>
    </row>
    <row r="1975" spans="1:23" x14ac:dyDescent="0.3">
      <c r="A1975" s="23" t="s">
        <v>14</v>
      </c>
      <c r="B1975" s="23" t="s">
        <v>5211</v>
      </c>
      <c r="C1975" s="23" t="s">
        <v>5213</v>
      </c>
      <c r="D1975" s="23" t="s">
        <v>5363</v>
      </c>
      <c r="E1975" s="23" t="s">
        <v>5364</v>
      </c>
      <c r="F1975" s="27">
        <v>0.25</v>
      </c>
      <c r="G1975" s="24">
        <v>0</v>
      </c>
      <c r="H1975" s="25">
        <v>25.8599</v>
      </c>
      <c r="I1975" s="25">
        <v>7.2881</v>
      </c>
      <c r="J1975" s="26">
        <v>235</v>
      </c>
      <c r="K1975" s="26">
        <v>58</v>
      </c>
      <c r="L1975" s="27">
        <v>0.28179999999999999</v>
      </c>
      <c r="M1975" s="28">
        <v>1.0737584899999999</v>
      </c>
      <c r="N1975" s="29">
        <v>0.8</v>
      </c>
      <c r="O1975" s="31" t="s">
        <v>42</v>
      </c>
      <c r="P1975" s="31">
        <v>0.25495350439999998</v>
      </c>
      <c r="Q1975" s="31">
        <v>0.25</v>
      </c>
      <c r="R1975" s="42"/>
      <c r="S1975" s="42" t="str">
        <f>IF(R1975="","",MAX(R1975,Q1975))</f>
        <v/>
      </c>
      <c r="T1975" s="27">
        <f>IF(A1975="placement",MIN(P1975,IF(S1975="",Q1975,S1975)),"")</f>
        <v>0.25</v>
      </c>
      <c r="U1975" s="28">
        <f>IF($A1975="placement",T1975*J1975,"")</f>
        <v>58.75</v>
      </c>
      <c r="V1975" s="26">
        <f>IF($A1975="placement",U1975,IF($A1975="site",SUMIF($C:$C,$C1975,$U:$U),IF($A1975="user",SUMIF($B:$B,$B1975,$U:$U),SUM($U:$U))))</f>
        <v>58.75</v>
      </c>
      <c r="W1975" s="27">
        <f>V1975/J1975</f>
        <v>0.25</v>
      </c>
    </row>
    <row r="1976" spans="1:23" x14ac:dyDescent="0.3">
      <c r="A1976" s="23" t="s">
        <v>14</v>
      </c>
      <c r="B1976" s="23" t="s">
        <v>8810</v>
      </c>
      <c r="C1976" s="23" t="s">
        <v>8812</v>
      </c>
      <c r="D1976" s="23" t="s">
        <v>8833</v>
      </c>
      <c r="E1976" s="23" t="s">
        <v>8834</v>
      </c>
      <c r="F1976" s="27">
        <v>0.25</v>
      </c>
      <c r="G1976" s="24">
        <v>1</v>
      </c>
      <c r="H1976" s="25">
        <v>110.22</v>
      </c>
      <c r="I1976" s="25">
        <v>16.107099999999999</v>
      </c>
      <c r="J1976" s="26">
        <v>235</v>
      </c>
      <c r="K1976" s="26">
        <v>59</v>
      </c>
      <c r="L1976" s="27">
        <v>0.14610000000000001</v>
      </c>
      <c r="M1976" s="28">
        <v>0.48651746000000001</v>
      </c>
      <c r="N1976" s="29">
        <v>0.15</v>
      </c>
      <c r="O1976" s="31" t="s">
        <v>12</v>
      </c>
      <c r="P1976" s="31">
        <v>0.69168629429999995</v>
      </c>
      <c r="Q1976" s="31">
        <v>0.25</v>
      </c>
      <c r="R1976" s="42"/>
      <c r="S1976" s="42" t="str">
        <f>IF(R1976="","",MAX(R1976,Q1976))</f>
        <v/>
      </c>
      <c r="T1976" s="27">
        <f>IF(A1976="placement",MIN(P1976,IF(S1976="",Q1976,S1976)),"")</f>
        <v>0.25</v>
      </c>
      <c r="U1976" s="28">
        <f>IF($A1976="placement",T1976*J1976,"")</f>
        <v>58.75</v>
      </c>
      <c r="V1976" s="26">
        <f>IF($A1976="placement",U1976,IF($A1976="site",SUMIF($C:$C,$C1976,$U:$U),IF($A1976="user",SUMIF($B:$B,$B1976,$U:$U),SUM($U:$U))))</f>
        <v>58.75</v>
      </c>
      <c r="W1976" s="27">
        <f>V1976/J1976</f>
        <v>0.25</v>
      </c>
    </row>
    <row r="1977" spans="1:23" x14ac:dyDescent="0.3">
      <c r="A1977" s="23" t="s">
        <v>14</v>
      </c>
      <c r="B1977" s="23" t="s">
        <v>1177</v>
      </c>
      <c r="C1977" s="23" t="s">
        <v>1179</v>
      </c>
      <c r="D1977" s="32" t="s">
        <v>1194</v>
      </c>
      <c r="E1977" s="23" t="s">
        <v>1195</v>
      </c>
      <c r="F1977" s="27">
        <v>0.25</v>
      </c>
      <c r="G1977" s="24">
        <v>0</v>
      </c>
      <c r="H1977" s="25">
        <v>4.0083000000000002</v>
      </c>
      <c r="I1977" s="25">
        <v>1.5319</v>
      </c>
      <c r="J1977" s="26">
        <v>235</v>
      </c>
      <c r="K1977" s="26">
        <v>51</v>
      </c>
      <c r="L1977" s="27">
        <v>0.38219999999999998</v>
      </c>
      <c r="M1977" s="28">
        <v>5.1180211699999996</v>
      </c>
      <c r="N1977" s="29">
        <v>4</v>
      </c>
      <c r="O1977" s="31" t="s">
        <v>12</v>
      </c>
      <c r="P1977" s="31">
        <v>0.21844793749999999</v>
      </c>
      <c r="Q1977" s="31">
        <v>0.21844793752539399</v>
      </c>
      <c r="R1977" s="42">
        <v>0.18</v>
      </c>
      <c r="S1977" s="42">
        <f>IF(R1977="","",MAX(R1977,Q1977))</f>
        <v>0.21844793752539399</v>
      </c>
      <c r="T1977" s="27">
        <f>IF(A1977="placement",MIN(P1977,IF(S1977="",Q1977,S1977)),"")</f>
        <v>0.21844793749999999</v>
      </c>
      <c r="U1977" s="28">
        <f>IF($A1977="placement",T1977*J1977,"")</f>
        <v>51.335265312499999</v>
      </c>
      <c r="V1977" s="26">
        <f>IF($A1977="placement",U1977,IF($A1977="site",SUMIF($C:$C,$C1977,$U:$U),IF($A1977="user",SUMIF($B:$B,$B1977,$U:$U),SUM($U:$U))))</f>
        <v>51.335265312499999</v>
      </c>
      <c r="W1977" s="27">
        <f>V1977/J1977</f>
        <v>0.21844793749999999</v>
      </c>
    </row>
    <row r="1978" spans="1:23" x14ac:dyDescent="0.3">
      <c r="A1978" s="23" t="s">
        <v>14</v>
      </c>
      <c r="B1978" s="23" t="s">
        <v>6530</v>
      </c>
      <c r="C1978" s="23" t="s">
        <v>6532</v>
      </c>
      <c r="D1978" s="23" t="s">
        <v>6541</v>
      </c>
      <c r="E1978" s="23" t="s">
        <v>6542</v>
      </c>
      <c r="F1978" s="27">
        <v>0.25</v>
      </c>
      <c r="G1978" s="24">
        <v>0</v>
      </c>
      <c r="H1978" s="25">
        <v>140.3312</v>
      </c>
      <c r="I1978" s="25">
        <v>15.3864</v>
      </c>
      <c r="J1978" s="26">
        <v>235</v>
      </c>
      <c r="K1978" s="26">
        <v>36</v>
      </c>
      <c r="L1978" s="27">
        <v>0.1096</v>
      </c>
      <c r="M1978" s="28">
        <v>0.50808043999999997</v>
      </c>
      <c r="N1978" s="29">
        <v>0.43</v>
      </c>
      <c r="O1978" s="31" t="s">
        <v>42</v>
      </c>
      <c r="P1978" s="31">
        <v>0.15367732319999999</v>
      </c>
      <c r="Q1978" s="31">
        <v>0.153677323151059</v>
      </c>
      <c r="R1978" s="42"/>
      <c r="S1978" s="42" t="str">
        <f>IF(R1978="","",MAX(R1978,Q1978))</f>
        <v/>
      </c>
      <c r="T1978" s="27">
        <f>IF(A1978="placement",MIN(P1978,IF(S1978="",Q1978,S1978)),"")</f>
        <v>0.153677323151059</v>
      </c>
      <c r="U1978" s="28">
        <f>IF($A1978="placement",T1978*J1978,"")</f>
        <v>36.114170940498866</v>
      </c>
      <c r="V1978" s="26">
        <f>IF($A1978="placement",U1978,IF($A1978="site",SUMIF($C:$C,$C1978,$U:$U),IF($A1978="user",SUMIF($B:$B,$B1978,$U:$U),SUM($U:$U))))</f>
        <v>36.114170940498866</v>
      </c>
      <c r="W1978" s="27">
        <f>V1978/J1978</f>
        <v>0.153677323151059</v>
      </c>
    </row>
    <row r="1979" spans="1:23" x14ac:dyDescent="0.3">
      <c r="A1979" s="23" t="s">
        <v>14</v>
      </c>
      <c r="B1979" s="23" t="s">
        <v>8952</v>
      </c>
      <c r="C1979" s="23" t="s">
        <v>8954</v>
      </c>
      <c r="D1979" s="23" t="s">
        <v>8961</v>
      </c>
      <c r="E1979" s="23" t="s">
        <v>8962</v>
      </c>
      <c r="F1979" s="27">
        <v>0.05</v>
      </c>
      <c r="G1979" s="24">
        <v>0</v>
      </c>
      <c r="H1979" s="25">
        <v>16.540700000000001</v>
      </c>
      <c r="I1979" s="25">
        <v>4.9564000000000004</v>
      </c>
      <c r="J1979" s="26">
        <v>235</v>
      </c>
      <c r="K1979" s="26">
        <v>12</v>
      </c>
      <c r="L1979" s="27">
        <v>0.29970000000000002</v>
      </c>
      <c r="M1979" s="28">
        <v>1.58279579</v>
      </c>
      <c r="N1979" s="29">
        <v>1.1499999999999999</v>
      </c>
      <c r="O1979" s="31" t="s">
        <v>70</v>
      </c>
      <c r="P1979" s="31">
        <v>0.27343754269999998</v>
      </c>
      <c r="Q1979" s="31">
        <v>4.9999999999999899E-2</v>
      </c>
      <c r="R1979" s="42"/>
      <c r="S1979" s="42" t="str">
        <f>IF(R1979="","",MAX(R1979,Q1979))</f>
        <v/>
      </c>
      <c r="T1979" s="27">
        <f>IF(A1979="placement",MIN(P1979,IF(S1979="",Q1979,S1979)),"")</f>
        <v>4.9999999999999899E-2</v>
      </c>
      <c r="U1979" s="28">
        <f>IF($A1979="placement",T1979*J1979,"")</f>
        <v>11.749999999999977</v>
      </c>
      <c r="V1979" s="26">
        <f>IF($A1979="placement",U1979,IF($A1979="site",SUMIF($C:$C,$C1979,$U:$U),IF($A1979="user",SUMIF($B:$B,$B1979,$U:$U),SUM($U:$U))))</f>
        <v>11.749999999999977</v>
      </c>
      <c r="W1979" s="27">
        <f>V1979/J1979</f>
        <v>4.9999999999999899E-2</v>
      </c>
    </row>
    <row r="1980" spans="1:23" x14ac:dyDescent="0.3">
      <c r="A1980" s="23" t="s">
        <v>14</v>
      </c>
      <c r="B1980" s="23" t="s">
        <v>3822</v>
      </c>
      <c r="C1980" s="23" t="s">
        <v>3824</v>
      </c>
      <c r="D1980" s="23" t="s">
        <v>3839</v>
      </c>
      <c r="E1980" s="23" t="s">
        <v>3840</v>
      </c>
      <c r="F1980" s="27">
        <v>0.25</v>
      </c>
      <c r="G1980" s="24">
        <v>1</v>
      </c>
      <c r="H1980" s="25">
        <v>84.451300000000003</v>
      </c>
      <c r="I1980" s="25">
        <v>7.9941000000000004</v>
      </c>
      <c r="J1980" s="26">
        <v>234</v>
      </c>
      <c r="K1980" s="26">
        <v>58</v>
      </c>
      <c r="L1980" s="27">
        <v>9.4700000000000006E-2</v>
      </c>
      <c r="M1980" s="28">
        <v>0.97452576000000002</v>
      </c>
      <c r="N1980" s="29">
        <v>0.4</v>
      </c>
      <c r="O1980" s="31" t="s">
        <v>42</v>
      </c>
      <c r="P1980" s="31">
        <v>0.58954394590000003</v>
      </c>
      <c r="Q1980" s="31">
        <v>0.249999999999999</v>
      </c>
      <c r="R1980" s="42">
        <v>0.3</v>
      </c>
      <c r="S1980" s="42">
        <f>IF(R1980="","",MAX(R1980,Q1980))</f>
        <v>0.3</v>
      </c>
      <c r="T1980" s="27">
        <f>IF(A1980="placement",MIN(P1980,IF(S1980="",Q1980,S1980)),"")</f>
        <v>0.3</v>
      </c>
      <c r="U1980" s="28">
        <f>IF($A1980="placement",T1980*J1980,"")</f>
        <v>70.2</v>
      </c>
      <c r="V1980" s="26">
        <f>IF($A1980="placement",U1980,IF($A1980="site",SUMIF($C:$C,$C1980,$U:$U),IF($A1980="user",SUMIF($B:$B,$B1980,$U:$U),SUM($U:$U))))</f>
        <v>70.2</v>
      </c>
      <c r="W1980" s="27">
        <f>V1980/J1980</f>
        <v>0.3</v>
      </c>
    </row>
    <row r="1981" spans="1:23" x14ac:dyDescent="0.3">
      <c r="A1981" s="23" t="s">
        <v>14</v>
      </c>
      <c r="B1981" s="23" t="s">
        <v>6373</v>
      </c>
      <c r="C1981" s="23" t="s">
        <v>6374</v>
      </c>
      <c r="D1981" s="23" t="s">
        <v>6381</v>
      </c>
      <c r="E1981" s="23" t="s">
        <v>6382</v>
      </c>
      <c r="F1981" s="27">
        <v>0.05</v>
      </c>
      <c r="G1981" s="24">
        <v>1</v>
      </c>
      <c r="H1981" s="25">
        <v>456.08249999999998</v>
      </c>
      <c r="I1981" s="25">
        <v>30.9359</v>
      </c>
      <c r="J1981" s="26">
        <v>234</v>
      </c>
      <c r="K1981" s="26">
        <v>12</v>
      </c>
      <c r="L1981" s="27">
        <v>6.7799999999999999E-2</v>
      </c>
      <c r="M1981" s="28">
        <v>0.25228075999999999</v>
      </c>
      <c r="N1981" s="29">
        <v>0.15</v>
      </c>
      <c r="O1981" s="31" t="s">
        <v>70</v>
      </c>
      <c r="P1981" s="31">
        <v>0.40542432820000002</v>
      </c>
      <c r="Q1981" s="31">
        <v>0.05</v>
      </c>
      <c r="R1981" s="42"/>
      <c r="S1981" s="42" t="str">
        <f>IF(R1981="","",MAX(R1981,Q1981))</f>
        <v/>
      </c>
      <c r="T1981" s="27">
        <f>IF(A1981="placement",MIN(P1981,IF(S1981="",Q1981,S1981)),"")</f>
        <v>0.05</v>
      </c>
      <c r="U1981" s="28">
        <f>IF($A1981="placement",T1981*J1981,"")</f>
        <v>11.700000000000001</v>
      </c>
      <c r="V1981" s="26">
        <f>IF($A1981="placement",U1981,IF($A1981="site",SUMIF($C:$C,$C1981,$U:$U),IF($A1981="user",SUMIF($B:$B,$B1981,$U:$U),SUM($U:$U))))</f>
        <v>11.700000000000001</v>
      </c>
      <c r="W1981" s="27">
        <f>V1981/J1981</f>
        <v>0.05</v>
      </c>
    </row>
    <row r="1982" spans="1:23" x14ac:dyDescent="0.3">
      <c r="A1982" s="17" t="s">
        <v>14</v>
      </c>
      <c r="B1982" s="17" t="s">
        <v>1350</v>
      </c>
      <c r="C1982" s="17" t="s">
        <v>1352</v>
      </c>
      <c r="D1982" s="38" t="s">
        <v>1439</v>
      </c>
      <c r="E1982" s="17" t="s">
        <v>1440</v>
      </c>
      <c r="F1982" s="18">
        <v>0.28000000000000003</v>
      </c>
      <c r="G1982" s="36">
        <v>1</v>
      </c>
      <c r="H1982" s="37">
        <v>122.73090000000001</v>
      </c>
      <c r="I1982" s="37">
        <v>11.376300000000001</v>
      </c>
      <c r="J1982" s="19">
        <v>233</v>
      </c>
      <c r="K1982" s="19">
        <v>64</v>
      </c>
      <c r="L1982" s="18">
        <v>9.2700000000000005E-2</v>
      </c>
      <c r="M1982" s="20">
        <v>0.68269332000000005</v>
      </c>
      <c r="N1982" s="21">
        <v>0.4</v>
      </c>
      <c r="O1982" s="22" t="s">
        <v>304</v>
      </c>
      <c r="P1982" s="22">
        <v>0.41408537750000002</v>
      </c>
      <c r="Q1982" s="22">
        <v>0.27999999999999903</v>
      </c>
      <c r="R1982" s="43"/>
      <c r="S1982" s="42" t="str">
        <f>IF(R1982="","",MAX(R1982,Q1982))</f>
        <v/>
      </c>
      <c r="T1982" s="27">
        <f>IF(A1982="placement",MIN(P1982,IF(S1982="",Q1982,S1982)),"")</f>
        <v>0.27999999999999903</v>
      </c>
      <c r="U1982" s="20">
        <f>IF($A1982="placement",T1982*J1982,"")</f>
        <v>65.239999999999768</v>
      </c>
      <c r="V1982" s="19">
        <f>IF($A1982="placement",U1982,IF($A1982="site",SUMIF($C:$C,$C1982,$U:$U),IF($A1982="user",SUMIF($B:$B,$B1982,$U:$U),SUM($U:$U))))</f>
        <v>65.239999999999768</v>
      </c>
      <c r="W1982" s="18">
        <f>V1982/J1982</f>
        <v>0.27999999999999903</v>
      </c>
    </row>
    <row r="1983" spans="1:23" x14ac:dyDescent="0.3">
      <c r="A1983" s="23" t="s">
        <v>14</v>
      </c>
      <c r="B1983" s="23" t="s">
        <v>3768</v>
      </c>
      <c r="C1983" s="23" t="s">
        <v>3769</v>
      </c>
      <c r="D1983" s="23" t="s">
        <v>10153</v>
      </c>
      <c r="E1983" s="23" t="s">
        <v>10154</v>
      </c>
      <c r="F1983" s="27">
        <v>0.25</v>
      </c>
      <c r="G1983" s="24">
        <v>1</v>
      </c>
      <c r="H1983" s="25">
        <v>59.590899999999998</v>
      </c>
      <c r="I1983" s="25">
        <v>2.8266</v>
      </c>
      <c r="J1983" s="26">
        <v>233</v>
      </c>
      <c r="K1983" s="26">
        <v>58</v>
      </c>
      <c r="L1983" s="27">
        <v>4.7399999999999998E-2</v>
      </c>
      <c r="M1983" s="28">
        <v>2.7427235699999999</v>
      </c>
      <c r="N1983" s="29">
        <v>1.82</v>
      </c>
      <c r="O1983" s="31" t="s">
        <v>42</v>
      </c>
      <c r="P1983" s="31">
        <v>0.33642601929999999</v>
      </c>
      <c r="Q1983" s="31">
        <v>0.25</v>
      </c>
      <c r="R1983" s="42"/>
      <c r="S1983" s="42" t="str">
        <f>IF(R1983="","",MAX(R1983,Q1983))</f>
        <v/>
      </c>
      <c r="T1983" s="27">
        <f>IF(A1983="placement",MIN(P1983,IF(S1983="",Q1983,S1983)),"")</f>
        <v>0.25</v>
      </c>
      <c r="U1983" s="28">
        <f>IF($A1983="placement",T1983*J1983,"")</f>
        <v>58.25</v>
      </c>
      <c r="V1983" s="26">
        <f>IF($A1983="placement",U1983,IF($A1983="site",SUMIF($C:$C,$C1983,$U:$U),IF($A1983="user",SUMIF($B:$B,$B1983,$U:$U),SUM($U:$U))))</f>
        <v>58.25</v>
      </c>
      <c r="W1983" s="27">
        <f>V1983/J1983</f>
        <v>0.25</v>
      </c>
    </row>
    <row r="1984" spans="1:23" x14ac:dyDescent="0.3">
      <c r="A1984" s="23" t="s">
        <v>14</v>
      </c>
      <c r="B1984" s="23" t="s">
        <v>3953</v>
      </c>
      <c r="C1984" s="23" t="s">
        <v>3955</v>
      </c>
      <c r="D1984" s="23" t="s">
        <v>3958</v>
      </c>
      <c r="E1984" s="23" t="s">
        <v>3959</v>
      </c>
      <c r="F1984" s="27">
        <v>0.25</v>
      </c>
      <c r="G1984" s="24">
        <v>1</v>
      </c>
      <c r="H1984" s="25">
        <v>41.587899999999998</v>
      </c>
      <c r="I1984" s="25">
        <v>16.187899999999999</v>
      </c>
      <c r="J1984" s="26">
        <v>233</v>
      </c>
      <c r="K1984" s="26">
        <v>58</v>
      </c>
      <c r="L1984" s="27">
        <v>0.38919999999999999</v>
      </c>
      <c r="M1984" s="28">
        <v>0.47907833</v>
      </c>
      <c r="N1984" s="29">
        <v>0.2</v>
      </c>
      <c r="O1984" s="31" t="s">
        <v>42</v>
      </c>
      <c r="P1984" s="31">
        <v>0.58253172949999998</v>
      </c>
      <c r="Q1984" s="31">
        <v>0.25</v>
      </c>
      <c r="R1984" s="42"/>
      <c r="S1984" s="42" t="str">
        <f>IF(R1984="","",MAX(R1984,Q1984))</f>
        <v/>
      </c>
      <c r="T1984" s="27">
        <f>IF(A1984="placement",MIN(P1984,IF(S1984="",Q1984,S1984)),"")</f>
        <v>0.25</v>
      </c>
      <c r="U1984" s="28">
        <f>IF($A1984="placement",T1984*J1984,"")</f>
        <v>58.25</v>
      </c>
      <c r="V1984" s="26">
        <f>IF($A1984="placement",U1984,IF($A1984="site",SUMIF($C:$C,$C1984,$U:$U),IF($A1984="user",SUMIF($B:$B,$B1984,$U:$U),SUM($U:$U))))</f>
        <v>58.25</v>
      </c>
      <c r="W1984" s="27">
        <f>V1984/J1984</f>
        <v>0.25</v>
      </c>
    </row>
    <row r="1985" spans="1:23" x14ac:dyDescent="0.3">
      <c r="A1985" s="23" t="s">
        <v>14</v>
      </c>
      <c r="B1985" s="23" t="s">
        <v>6177</v>
      </c>
      <c r="C1985" s="23" t="s">
        <v>6179</v>
      </c>
      <c r="D1985" s="23" t="s">
        <v>6198</v>
      </c>
      <c r="E1985" s="23" t="s">
        <v>6199</v>
      </c>
      <c r="F1985" s="27">
        <v>0.25</v>
      </c>
      <c r="G1985" s="24">
        <v>1</v>
      </c>
      <c r="H1985" s="25">
        <v>206.39259999999999</v>
      </c>
      <c r="I1985" s="25">
        <v>3.0024000000000002</v>
      </c>
      <c r="J1985" s="26">
        <v>233</v>
      </c>
      <c r="K1985" s="26">
        <v>53</v>
      </c>
      <c r="L1985" s="27">
        <v>1.4500000000000001E-2</v>
      </c>
      <c r="M1985" s="28">
        <v>2.59201104</v>
      </c>
      <c r="N1985" s="29">
        <v>2</v>
      </c>
      <c r="O1985" s="31" t="s">
        <v>12</v>
      </c>
      <c r="P1985" s="31">
        <v>0.22839834789999999</v>
      </c>
      <c r="Q1985" s="31">
        <v>0.228398347865993</v>
      </c>
      <c r="R1985" s="42"/>
      <c r="S1985" s="42" t="str">
        <f>IF(R1985="","",MAX(R1985,Q1985))</f>
        <v/>
      </c>
      <c r="T1985" s="27">
        <f>IF(A1985="placement",MIN(P1985,IF(S1985="",Q1985,S1985)),"")</f>
        <v>0.228398347865993</v>
      </c>
      <c r="U1985" s="28">
        <f>IF($A1985="placement",T1985*J1985,"")</f>
        <v>53.216815052776369</v>
      </c>
      <c r="V1985" s="26">
        <f>IF($A1985="placement",U1985,IF($A1985="site",SUMIF($C:$C,$C1985,$U:$U),IF($A1985="user",SUMIF($B:$B,$B1985,$U:$U),SUM($U:$U))))</f>
        <v>53.216815052776369</v>
      </c>
      <c r="W1985" s="27">
        <f>V1985/J1985</f>
        <v>0.228398347865993</v>
      </c>
    </row>
    <row r="1986" spans="1:23" x14ac:dyDescent="0.3">
      <c r="A1986" s="23" t="s">
        <v>14</v>
      </c>
      <c r="B1986" s="23" t="s">
        <v>7472</v>
      </c>
      <c r="C1986" s="23" t="s">
        <v>7473</v>
      </c>
      <c r="D1986" s="23" t="s">
        <v>7540</v>
      </c>
      <c r="E1986" s="23" t="s">
        <v>7541</v>
      </c>
      <c r="F1986" s="27">
        <v>0.25</v>
      </c>
      <c r="G1986" s="24">
        <v>0</v>
      </c>
      <c r="H1986" s="25">
        <v>11.8589</v>
      </c>
      <c r="I1986" s="25">
        <v>2.4401000000000002</v>
      </c>
      <c r="J1986" s="26">
        <v>233</v>
      </c>
      <c r="K1986" s="26">
        <v>50</v>
      </c>
      <c r="L1986" s="27">
        <v>0.20580000000000001</v>
      </c>
      <c r="M1986" s="28">
        <v>3.1793425399999999</v>
      </c>
      <c r="N1986" s="29">
        <v>2.5</v>
      </c>
      <c r="O1986" s="31" t="s">
        <v>42</v>
      </c>
      <c r="P1986" s="31">
        <v>0.2136739074</v>
      </c>
      <c r="Q1986" s="31">
        <v>0.21367390737915501</v>
      </c>
      <c r="R1986" s="42"/>
      <c r="S1986" s="42" t="str">
        <f>IF(R1986="","",MAX(R1986,Q1986))</f>
        <v/>
      </c>
      <c r="T1986" s="27">
        <f>IF(A1986="placement",MIN(P1986,IF(S1986="",Q1986,S1986)),"")</f>
        <v>0.21367390737915501</v>
      </c>
      <c r="U1986" s="28">
        <f>IF($A1986="placement",T1986*J1986,"")</f>
        <v>49.786020419343117</v>
      </c>
      <c r="V1986" s="26">
        <f>IF($A1986="placement",U1986,IF($A1986="site",SUMIF($C:$C,$C1986,$U:$U),IF($A1986="user",SUMIF($B:$B,$B1986,$U:$U),SUM($U:$U))))</f>
        <v>49.786020419343117</v>
      </c>
      <c r="W1986" s="27">
        <f>V1986/J1986</f>
        <v>0.21367390737915501</v>
      </c>
    </row>
    <row r="1987" spans="1:23" x14ac:dyDescent="0.3">
      <c r="A1987" s="23" t="s">
        <v>14</v>
      </c>
      <c r="B1987" s="23" t="s">
        <v>3266</v>
      </c>
      <c r="C1987" s="23" t="s">
        <v>3268</v>
      </c>
      <c r="D1987" s="23" t="s">
        <v>3442</v>
      </c>
      <c r="E1987" s="23" t="s">
        <v>3443</v>
      </c>
      <c r="F1987" s="27">
        <v>0.15</v>
      </c>
      <c r="G1987" s="24">
        <v>1</v>
      </c>
      <c r="H1987" s="25">
        <v>148.2039</v>
      </c>
      <c r="I1987" s="25">
        <v>4.9908999999999999</v>
      </c>
      <c r="J1987" s="26">
        <v>233</v>
      </c>
      <c r="K1987" s="26">
        <v>35</v>
      </c>
      <c r="L1987" s="27">
        <v>3.3700000000000001E-2</v>
      </c>
      <c r="M1987" s="28">
        <v>1.55837019</v>
      </c>
      <c r="N1987" s="29">
        <v>1.19</v>
      </c>
      <c r="O1987" s="31" t="s">
        <v>42</v>
      </c>
      <c r="P1987" s="31">
        <v>0.236381695</v>
      </c>
      <c r="Q1987" s="31">
        <v>0.15</v>
      </c>
      <c r="R1987" s="42"/>
      <c r="S1987" s="42" t="str">
        <f>IF(R1987="","",MAX(R1987,Q1987))</f>
        <v/>
      </c>
      <c r="T1987" s="27">
        <f>IF(A1987="placement",MIN(P1987,IF(S1987="",Q1987,S1987)),"")</f>
        <v>0.15</v>
      </c>
      <c r="U1987" s="28">
        <f>IF($A1987="placement",T1987*J1987,"")</f>
        <v>34.949999999999996</v>
      </c>
      <c r="V1987" s="26">
        <f>IF($A1987="placement",U1987,IF($A1987="site",SUMIF($C:$C,$C1987,$U:$U),IF($A1987="user",SUMIF($B:$B,$B1987,$U:$U),SUM($U:$U))))</f>
        <v>34.949999999999996</v>
      </c>
      <c r="W1987" s="27">
        <f>V1987/J1987</f>
        <v>0.15</v>
      </c>
    </row>
    <row r="1988" spans="1:23" x14ac:dyDescent="0.3">
      <c r="A1988" s="23" t="s">
        <v>14</v>
      </c>
      <c r="B1988" s="23" t="s">
        <v>10007</v>
      </c>
      <c r="C1988" s="23" t="s">
        <v>10008</v>
      </c>
      <c r="D1988" s="23" t="s">
        <v>10029</v>
      </c>
      <c r="E1988" s="23" t="s">
        <v>10030</v>
      </c>
      <c r="F1988" s="27">
        <v>0.25</v>
      </c>
      <c r="G1988" s="24">
        <v>1</v>
      </c>
      <c r="H1988" s="25">
        <v>44.061100000000003</v>
      </c>
      <c r="I1988" s="25">
        <v>5.6296999999999997</v>
      </c>
      <c r="J1988" s="26">
        <v>232</v>
      </c>
      <c r="K1988" s="26">
        <v>57</v>
      </c>
      <c r="L1988" s="27">
        <v>0.1278</v>
      </c>
      <c r="M1988" s="28">
        <v>1.3711987400000001</v>
      </c>
      <c r="N1988" s="29">
        <v>1</v>
      </c>
      <c r="O1988" s="31" t="s">
        <v>12</v>
      </c>
      <c r="P1988" s="31">
        <v>0.27071111590000002</v>
      </c>
      <c r="Q1988" s="31">
        <v>0.249999999999999</v>
      </c>
      <c r="R1988" s="42">
        <v>0.3</v>
      </c>
      <c r="S1988" s="42">
        <f>IF(R1988="","",MAX(R1988,Q1988))</f>
        <v>0.3</v>
      </c>
      <c r="T1988" s="27">
        <f>IF(A1988="placement",MIN(P1988,IF(S1988="",Q1988,S1988)),"")</f>
        <v>0.27071111590000002</v>
      </c>
      <c r="U1988" s="28">
        <f>IF($A1988="placement",T1988*J1988,"")</f>
        <v>62.804978888800008</v>
      </c>
      <c r="V1988" s="26">
        <f>IF($A1988="placement",U1988,IF($A1988="site",SUMIF($C:$C,$C1988,$U:$U),IF($A1988="user",SUMIF($B:$B,$B1988,$U:$U),SUM($U:$U))))</f>
        <v>62.804978888800008</v>
      </c>
      <c r="W1988" s="27">
        <f>V1988/J1988</f>
        <v>0.27071111590000002</v>
      </c>
    </row>
    <row r="1989" spans="1:23" x14ac:dyDescent="0.3">
      <c r="A1989" s="23" t="s">
        <v>14</v>
      </c>
      <c r="B1989" s="23" t="s">
        <v>4979</v>
      </c>
      <c r="C1989" s="23" t="s">
        <v>4980</v>
      </c>
      <c r="D1989" s="23" t="s">
        <v>4983</v>
      </c>
      <c r="E1989" s="23" t="s">
        <v>4984</v>
      </c>
      <c r="F1989" s="27">
        <v>0.25</v>
      </c>
      <c r="G1989" s="24">
        <v>1</v>
      </c>
      <c r="H1989" s="25">
        <v>68.801100000000005</v>
      </c>
      <c r="I1989" s="25">
        <v>18.505299999999998</v>
      </c>
      <c r="J1989" s="26">
        <v>232</v>
      </c>
      <c r="K1989" s="26">
        <v>58</v>
      </c>
      <c r="L1989" s="27">
        <v>0.26900000000000002</v>
      </c>
      <c r="M1989" s="28">
        <v>0.41794081999999999</v>
      </c>
      <c r="N1989" s="29">
        <v>0.1</v>
      </c>
      <c r="O1989" s="31" t="s">
        <v>12</v>
      </c>
      <c r="P1989" s="31">
        <v>0.76073167490000004</v>
      </c>
      <c r="Q1989" s="31">
        <v>0.25</v>
      </c>
      <c r="R1989" s="42"/>
      <c r="S1989" s="42" t="str">
        <f>IF(R1989="","",MAX(R1989,Q1989))</f>
        <v/>
      </c>
      <c r="T1989" s="27">
        <f>IF(A1989="placement",MIN(P1989,IF(S1989="",Q1989,S1989)),"")</f>
        <v>0.25</v>
      </c>
      <c r="U1989" s="28">
        <f>IF($A1989="placement",T1989*J1989,"")</f>
        <v>58</v>
      </c>
      <c r="V1989" s="26">
        <f>IF($A1989="placement",U1989,IF($A1989="site",SUMIF($C:$C,$C1989,$U:$U),IF($A1989="user",SUMIF($B:$B,$B1989,$U:$U),SUM($U:$U))))</f>
        <v>58</v>
      </c>
      <c r="W1989" s="27">
        <f>V1989/J1989</f>
        <v>0.25</v>
      </c>
    </row>
    <row r="1990" spans="1:23" x14ac:dyDescent="0.3">
      <c r="A1990" s="23" t="s">
        <v>14</v>
      </c>
      <c r="B1990" s="23" t="s">
        <v>5418</v>
      </c>
      <c r="C1990" s="23" t="s">
        <v>5420</v>
      </c>
      <c r="D1990" s="32" t="s">
        <v>5441</v>
      </c>
      <c r="E1990" s="23" t="s">
        <v>5442</v>
      </c>
      <c r="F1990" s="27">
        <v>0.25</v>
      </c>
      <c r="G1990" s="24">
        <v>1</v>
      </c>
      <c r="H1990" s="25">
        <v>56.108499999999999</v>
      </c>
      <c r="I1990" s="25">
        <v>7.4880000000000004</v>
      </c>
      <c r="J1990" s="26">
        <v>232</v>
      </c>
      <c r="K1990" s="26">
        <v>58</v>
      </c>
      <c r="L1990" s="27">
        <v>0.13350000000000001</v>
      </c>
      <c r="M1990" s="28">
        <v>1.0312814800000001</v>
      </c>
      <c r="N1990" s="29">
        <v>0.75</v>
      </c>
      <c r="O1990" s="31" t="s">
        <v>42</v>
      </c>
      <c r="P1990" s="31">
        <v>0.2727494721</v>
      </c>
      <c r="Q1990" s="31">
        <v>0.25</v>
      </c>
      <c r="R1990" s="42"/>
      <c r="S1990" s="42" t="str">
        <f>IF(R1990="","",MAX(R1990,Q1990))</f>
        <v/>
      </c>
      <c r="T1990" s="27">
        <f>IF(A1990="placement",MIN(P1990,IF(S1990="",Q1990,S1990)),"")</f>
        <v>0.25</v>
      </c>
      <c r="U1990" s="28">
        <f>IF($A1990="placement",T1990*J1990,"")</f>
        <v>58</v>
      </c>
      <c r="V1990" s="26">
        <f>IF($A1990="placement",U1990,IF($A1990="site",SUMIF($C:$C,$C1990,$U:$U),IF($A1990="user",SUMIF($B:$B,$B1990,$U:$U),SUM($U:$U))))</f>
        <v>58</v>
      </c>
      <c r="W1990" s="27">
        <f>V1990/J1990</f>
        <v>0.25</v>
      </c>
    </row>
    <row r="1991" spans="1:23" x14ac:dyDescent="0.3">
      <c r="A1991" s="17" t="s">
        <v>14</v>
      </c>
      <c r="B1991" s="17" t="s">
        <v>2410</v>
      </c>
      <c r="C1991" s="17" t="s">
        <v>2411</v>
      </c>
      <c r="D1991" s="17" t="s">
        <v>2412</v>
      </c>
      <c r="E1991" s="17" t="s">
        <v>2413</v>
      </c>
      <c r="F1991" s="18">
        <v>0.4</v>
      </c>
      <c r="G1991" s="36">
        <v>0</v>
      </c>
      <c r="H1991" s="37">
        <v>41.130400000000002</v>
      </c>
      <c r="I1991" s="37">
        <v>8.1739999999999995</v>
      </c>
      <c r="J1991" s="19">
        <v>231</v>
      </c>
      <c r="K1991" s="19">
        <v>72</v>
      </c>
      <c r="L1991" s="18">
        <v>0.19869999999999999</v>
      </c>
      <c r="M1991" s="20">
        <v>0.94178580000000001</v>
      </c>
      <c r="N1991" s="21">
        <v>0.65</v>
      </c>
      <c r="O1991" s="22" t="s">
        <v>385</v>
      </c>
      <c r="P1991" s="22">
        <v>0.30982183120000001</v>
      </c>
      <c r="Q1991" s="22">
        <v>0.30982183119893197</v>
      </c>
      <c r="R1991" s="43"/>
      <c r="S1991" s="42" t="str">
        <f>IF(R1991="","",MAX(R1991,Q1991))</f>
        <v/>
      </c>
      <c r="T1991" s="27">
        <f>IF(A1991="placement",MIN(P1991,IF(S1991="",Q1991,S1991)),"")</f>
        <v>0.30982183119893197</v>
      </c>
      <c r="U1991" s="20">
        <f>IF($A1991="placement",T1991*J1991,"")</f>
        <v>71.568843006953287</v>
      </c>
      <c r="V1991" s="19">
        <f>IF($A1991="placement",U1991,IF($A1991="site",SUMIF($C:$C,$C1991,$U:$U),IF($A1991="user",SUMIF($B:$B,$B1991,$U:$U),SUM($U:$U))))</f>
        <v>71.568843006953287</v>
      </c>
      <c r="W1991" s="18">
        <f>V1991/J1991</f>
        <v>0.30982183119893197</v>
      </c>
    </row>
    <row r="1992" spans="1:23" x14ac:dyDescent="0.3">
      <c r="A1992" s="17" t="s">
        <v>14</v>
      </c>
      <c r="B1992" s="17" t="s">
        <v>4406</v>
      </c>
      <c r="C1992" s="17" t="s">
        <v>4408</v>
      </c>
      <c r="D1992" s="17" t="s">
        <v>4489</v>
      </c>
      <c r="E1992" s="17" t="s">
        <v>4490</v>
      </c>
      <c r="F1992" s="18">
        <v>0.25</v>
      </c>
      <c r="G1992" s="36">
        <v>1</v>
      </c>
      <c r="H1992" s="37">
        <v>119.05880000000001</v>
      </c>
      <c r="I1992" s="37">
        <v>9.1501000000000001</v>
      </c>
      <c r="J1992" s="19">
        <v>231</v>
      </c>
      <c r="K1992" s="19">
        <v>58</v>
      </c>
      <c r="L1992" s="18">
        <v>7.6899999999999996E-2</v>
      </c>
      <c r="M1992" s="20">
        <v>0.84306256000000002</v>
      </c>
      <c r="N1992" s="21">
        <v>0.5</v>
      </c>
      <c r="O1992" s="22" t="s">
        <v>12</v>
      </c>
      <c r="P1992" s="22">
        <v>0.40692420229999998</v>
      </c>
      <c r="Q1992" s="22">
        <v>0.25</v>
      </c>
      <c r="R1992" s="43"/>
      <c r="S1992" s="42" t="str">
        <f>IF(R1992="","",MAX(R1992,Q1992))</f>
        <v/>
      </c>
      <c r="T1992" s="27">
        <f>IF(A1992="placement",MIN(P1992,IF(S1992="",Q1992,S1992)),"")</f>
        <v>0.25</v>
      </c>
      <c r="U1992" s="20">
        <f>IF($A1992="placement",T1992*J1992,"")</f>
        <v>57.75</v>
      </c>
      <c r="V1992" s="19">
        <f>IF($A1992="placement",U1992,IF($A1992="site",SUMIF($C:$C,$C1992,$U:$U),IF($A1992="user",SUMIF($B:$B,$B1992,$U:$U),SUM($U:$U))))</f>
        <v>57.75</v>
      </c>
      <c r="W1992" s="18">
        <f>V1992/J1992</f>
        <v>0.25</v>
      </c>
    </row>
    <row r="1993" spans="1:23" x14ac:dyDescent="0.3">
      <c r="A1993" s="23" t="s">
        <v>14</v>
      </c>
      <c r="B1993" s="23" t="s">
        <v>10446</v>
      </c>
      <c r="C1993" s="23" t="s">
        <v>10447</v>
      </c>
      <c r="D1993" s="23" t="s">
        <v>10448</v>
      </c>
      <c r="E1993" s="23" t="s">
        <v>10449</v>
      </c>
      <c r="F1993" s="27">
        <v>0.25</v>
      </c>
      <c r="G1993" s="24">
        <v>1</v>
      </c>
      <c r="H1993" s="25">
        <v>426.05509999999998</v>
      </c>
      <c r="I1993" s="25">
        <v>18.095099999999999</v>
      </c>
      <c r="J1993" s="26">
        <v>231</v>
      </c>
      <c r="K1993" s="26">
        <v>57</v>
      </c>
      <c r="L1993" s="27">
        <v>4.2500000000000003E-2</v>
      </c>
      <c r="M1993" s="28">
        <v>0.42611286999999998</v>
      </c>
      <c r="N1993" s="29">
        <v>0.1</v>
      </c>
      <c r="O1993" s="31" t="s">
        <v>42</v>
      </c>
      <c r="P1993" s="31">
        <v>0.76532039620000003</v>
      </c>
      <c r="Q1993" s="31">
        <v>0.25</v>
      </c>
      <c r="R1993" s="42"/>
      <c r="S1993" s="42" t="str">
        <f>IF(R1993="","",MAX(R1993,Q1993))</f>
        <v/>
      </c>
      <c r="T1993" s="27">
        <f>IF(A1993="placement",MIN(P1993,IF(S1993="",Q1993,S1993)),"")</f>
        <v>0.25</v>
      </c>
      <c r="U1993" s="28">
        <f>IF($A1993="placement",T1993*J1993,"")</f>
        <v>57.75</v>
      </c>
      <c r="V1993" s="26">
        <f>IF($A1993="placement",U1993,IF($A1993="site",SUMIF($C:$C,$C1993,$U:$U),IF($A1993="user",SUMIF($B:$B,$B1993,$U:$U),SUM($U:$U))))</f>
        <v>57.75</v>
      </c>
      <c r="W1993" s="27">
        <f>V1993/J1993</f>
        <v>0.25</v>
      </c>
    </row>
    <row r="1994" spans="1:23" x14ac:dyDescent="0.3">
      <c r="A1994" s="23" t="s">
        <v>14</v>
      </c>
      <c r="B1994" s="23" t="s">
        <v>5211</v>
      </c>
      <c r="C1994" s="23" t="s">
        <v>5213</v>
      </c>
      <c r="D1994" s="23" t="s">
        <v>5270</v>
      </c>
      <c r="E1994" s="23" t="s">
        <v>5271</v>
      </c>
      <c r="F1994" s="27">
        <v>0.25</v>
      </c>
      <c r="G1994" s="24">
        <v>0</v>
      </c>
      <c r="H1994" s="25">
        <v>15.9635</v>
      </c>
      <c r="I1994" s="25">
        <v>6.5983999999999998</v>
      </c>
      <c r="J1994" s="26">
        <v>231</v>
      </c>
      <c r="K1994" s="26">
        <v>58</v>
      </c>
      <c r="L1994" s="27">
        <v>0.4133</v>
      </c>
      <c r="M1994" s="28">
        <v>1.16713143</v>
      </c>
      <c r="N1994" s="29">
        <v>0.8</v>
      </c>
      <c r="O1994" s="31" t="s">
        <v>12</v>
      </c>
      <c r="P1994" s="31">
        <v>0.31455877180000003</v>
      </c>
      <c r="Q1994" s="31">
        <v>0.249999999999999</v>
      </c>
      <c r="R1994" s="42"/>
      <c r="S1994" s="42" t="str">
        <f>IF(R1994="","",MAX(R1994,Q1994))</f>
        <v/>
      </c>
      <c r="T1994" s="27">
        <f>IF(A1994="placement",MIN(P1994,IF(S1994="",Q1994,S1994)),"")</f>
        <v>0.249999999999999</v>
      </c>
      <c r="U1994" s="28">
        <f>IF($A1994="placement",T1994*J1994,"")</f>
        <v>57.749999999999773</v>
      </c>
      <c r="V1994" s="26">
        <f>IF($A1994="placement",U1994,IF($A1994="site",SUMIF($C:$C,$C1994,$U:$U),IF($A1994="user",SUMIF($B:$B,$B1994,$U:$U),SUM($U:$U))))</f>
        <v>57.749999999999773</v>
      </c>
      <c r="W1994" s="27">
        <f>V1994/J1994</f>
        <v>0.24999999999999903</v>
      </c>
    </row>
    <row r="1995" spans="1:23" x14ac:dyDescent="0.3">
      <c r="A1995" s="23" t="s">
        <v>14</v>
      </c>
      <c r="B1995" s="23" t="s">
        <v>8183</v>
      </c>
      <c r="C1995" s="23" t="s">
        <v>8184</v>
      </c>
      <c r="D1995" s="23" t="s">
        <v>8191</v>
      </c>
      <c r="E1995" s="23" t="s">
        <v>8192</v>
      </c>
      <c r="F1995" s="27">
        <v>0.25</v>
      </c>
      <c r="G1995" s="24">
        <v>0</v>
      </c>
      <c r="H1995" s="25">
        <v>10.0921</v>
      </c>
      <c r="I1995" s="25">
        <v>7.4528999999999996</v>
      </c>
      <c r="J1995" s="26">
        <v>230</v>
      </c>
      <c r="K1995" s="26">
        <v>57</v>
      </c>
      <c r="L1995" s="27">
        <v>0.73850000000000005</v>
      </c>
      <c r="M1995" s="28">
        <v>1.0281244</v>
      </c>
      <c r="N1995" s="29">
        <v>0.4</v>
      </c>
      <c r="O1995" s="31" t="s">
        <v>42</v>
      </c>
      <c r="P1995" s="31">
        <v>0.61094202259999997</v>
      </c>
      <c r="Q1995" s="31">
        <v>0.249999999999999</v>
      </c>
      <c r="R1995" s="42"/>
      <c r="S1995" s="42" t="str">
        <f>IF(R1995="","",MAX(R1995,Q1995))</f>
        <v/>
      </c>
      <c r="T1995" s="27">
        <f>IF(A1995="placement",MIN(P1995,IF(S1995="",Q1995,S1995)),"")</f>
        <v>0.249999999999999</v>
      </c>
      <c r="U1995" s="28">
        <f>IF($A1995="placement",T1995*J1995,"")</f>
        <v>57.499999999999773</v>
      </c>
      <c r="V1995" s="26">
        <f>IF($A1995="placement",U1995,IF($A1995="site",SUMIF($C:$C,$C1995,$U:$U),IF($A1995="user",SUMIF($B:$B,$B1995,$U:$U),SUM($U:$U))))</f>
        <v>57.499999999999773</v>
      </c>
      <c r="W1995" s="27">
        <f>V1995/J1995</f>
        <v>0.249999999999999</v>
      </c>
    </row>
    <row r="1996" spans="1:23" x14ac:dyDescent="0.3">
      <c r="A1996" s="23" t="s">
        <v>14</v>
      </c>
      <c r="B1996" s="23" t="s">
        <v>5726</v>
      </c>
      <c r="C1996" s="23" t="s">
        <v>5727</v>
      </c>
      <c r="D1996" s="23" t="s">
        <v>5738</v>
      </c>
      <c r="E1996" s="23" t="s">
        <v>5739</v>
      </c>
      <c r="F1996" s="27">
        <v>0.25</v>
      </c>
      <c r="G1996" s="24">
        <v>0</v>
      </c>
      <c r="H1996" s="25">
        <v>64.623500000000007</v>
      </c>
      <c r="I1996" s="25">
        <v>8.6008999999999993</v>
      </c>
      <c r="J1996" s="26">
        <v>230</v>
      </c>
      <c r="K1996" s="26">
        <v>48</v>
      </c>
      <c r="L1996" s="27">
        <v>0.1331</v>
      </c>
      <c r="M1996" s="28">
        <v>0.89233132999999998</v>
      </c>
      <c r="N1996" s="29">
        <v>0.7</v>
      </c>
      <c r="O1996" s="31" t="s">
        <v>42</v>
      </c>
      <c r="P1996" s="31">
        <v>0.2155380214</v>
      </c>
      <c r="Q1996" s="31">
        <v>0.215538021394654</v>
      </c>
      <c r="R1996" s="42"/>
      <c r="S1996" s="42" t="str">
        <f>IF(R1996="","",MAX(R1996,Q1996))</f>
        <v/>
      </c>
      <c r="T1996" s="27">
        <f>IF(A1996="placement",MIN(P1996,IF(S1996="",Q1996,S1996)),"")</f>
        <v>0.215538021394654</v>
      </c>
      <c r="U1996" s="28">
        <f>IF($A1996="placement",T1996*J1996,"")</f>
        <v>49.573744920770423</v>
      </c>
      <c r="V1996" s="26">
        <f>IF($A1996="placement",U1996,IF($A1996="site",SUMIF($C:$C,$C1996,$U:$U),IF($A1996="user",SUMIF($B:$B,$B1996,$U:$U),SUM($U:$U))))</f>
        <v>49.573744920770423</v>
      </c>
      <c r="W1996" s="27">
        <f>V1996/J1996</f>
        <v>0.215538021394654</v>
      </c>
    </row>
    <row r="1997" spans="1:23" x14ac:dyDescent="0.3">
      <c r="A1997" s="23" t="s">
        <v>14</v>
      </c>
      <c r="B1997" s="23" t="s">
        <v>3266</v>
      </c>
      <c r="C1997" s="23" t="s">
        <v>3268</v>
      </c>
      <c r="D1997" s="23" t="s">
        <v>3368</v>
      </c>
      <c r="E1997" s="23" t="s">
        <v>3369</v>
      </c>
      <c r="F1997" s="27">
        <v>0.25</v>
      </c>
      <c r="G1997" s="24">
        <v>0</v>
      </c>
      <c r="H1997" s="25">
        <v>27.769200000000001</v>
      </c>
      <c r="I1997" s="25">
        <v>2.8673999999999999</v>
      </c>
      <c r="J1997" s="26">
        <v>230</v>
      </c>
      <c r="K1997" s="26">
        <v>32</v>
      </c>
      <c r="L1997" s="27">
        <v>0.1033</v>
      </c>
      <c r="M1997" s="28">
        <v>2.6737619600000002</v>
      </c>
      <c r="N1997" s="29">
        <v>2.2999999999999998</v>
      </c>
      <c r="O1997" s="31" t="s">
        <v>12</v>
      </c>
      <c r="P1997" s="31">
        <v>0.1397887931</v>
      </c>
      <c r="Q1997" s="31">
        <v>0.139788793083369</v>
      </c>
      <c r="R1997" s="42"/>
      <c r="S1997" s="42" t="str">
        <f>IF(R1997="","",MAX(R1997,Q1997))</f>
        <v/>
      </c>
      <c r="T1997" s="27">
        <f>IF(A1997="placement",MIN(P1997,IF(S1997="",Q1997,S1997)),"")</f>
        <v>0.139788793083369</v>
      </c>
      <c r="U1997" s="28">
        <f>IF($A1997="placement",T1997*J1997,"")</f>
        <v>32.15142240917487</v>
      </c>
      <c r="V1997" s="26">
        <f>IF($A1997="placement",U1997,IF($A1997="site",SUMIF($C:$C,$C1997,$U:$U),IF($A1997="user",SUMIF($B:$B,$B1997,$U:$U),SUM($U:$U))))</f>
        <v>32.15142240917487</v>
      </c>
      <c r="W1997" s="27">
        <f>V1997/J1997</f>
        <v>0.139788793083369</v>
      </c>
    </row>
    <row r="1998" spans="1:23" x14ac:dyDescent="0.3">
      <c r="A1998" s="11" t="s">
        <v>14</v>
      </c>
      <c r="B1998" s="11" t="s">
        <v>227</v>
      </c>
      <c r="C1998" s="11" t="s">
        <v>229</v>
      </c>
      <c r="D1998" s="11" t="s">
        <v>230</v>
      </c>
      <c r="E1998" s="11" t="s">
        <v>231</v>
      </c>
      <c r="F1998" s="12">
        <v>0.33</v>
      </c>
      <c r="G1998" s="33">
        <v>1</v>
      </c>
      <c r="H1998" s="34">
        <v>62.931100000000001</v>
      </c>
      <c r="I1998" s="34">
        <v>7.6581000000000001</v>
      </c>
      <c r="J1998" s="13">
        <v>229</v>
      </c>
      <c r="K1998" s="13">
        <v>76</v>
      </c>
      <c r="L1998" s="12">
        <v>0.1217</v>
      </c>
      <c r="M1998" s="14">
        <v>0.99816813000000004</v>
      </c>
      <c r="N1998" s="15">
        <v>0.5</v>
      </c>
      <c r="O1998" s="16" t="s">
        <v>42</v>
      </c>
      <c r="P1998" s="16">
        <v>0.49908238529999999</v>
      </c>
      <c r="Q1998" s="16">
        <v>0.33</v>
      </c>
      <c r="R1998" s="44"/>
      <c r="S1998" s="42" t="str">
        <f>IF(R1998="","",MAX(R1998,Q1998))</f>
        <v/>
      </c>
      <c r="T1998" s="27">
        <f>IF(A1998="placement",MIN(P1998,IF(S1998="",Q1998,S1998)),"")</f>
        <v>0.33</v>
      </c>
      <c r="U1998" s="14">
        <f>IF($A1998="placement",T1998*J1998,"")</f>
        <v>75.570000000000007</v>
      </c>
      <c r="V1998" s="13">
        <f>IF($A1998="placement",U1998,IF($A1998="site",SUMIF($C:$C,$C1998,$U:$U),IF($A1998="user",SUMIF($B:$B,$B1998,$U:$U),SUM($U:$U))))</f>
        <v>75.570000000000007</v>
      </c>
      <c r="W1998" s="12">
        <f>V1998/J1998</f>
        <v>0.33</v>
      </c>
    </row>
    <row r="1999" spans="1:23" x14ac:dyDescent="0.3">
      <c r="A1999" s="23" t="s">
        <v>14</v>
      </c>
      <c r="B1999" s="23" t="s">
        <v>9186</v>
      </c>
      <c r="C1999" s="23" t="s">
        <v>9188</v>
      </c>
      <c r="D1999" s="32" t="s">
        <v>10389</v>
      </c>
      <c r="E1999" s="23" t="s">
        <v>10390</v>
      </c>
      <c r="F1999" s="27">
        <v>0.25</v>
      </c>
      <c r="G1999" s="24">
        <v>0</v>
      </c>
      <c r="H1999" s="25">
        <v>33.546599999999998</v>
      </c>
      <c r="I1999" s="25">
        <v>6.0415000000000001</v>
      </c>
      <c r="J1999" s="26">
        <v>229</v>
      </c>
      <c r="K1999" s="26">
        <v>57</v>
      </c>
      <c r="L1999" s="27">
        <v>0.18010000000000001</v>
      </c>
      <c r="M1999" s="28">
        <v>1.2645535000000001</v>
      </c>
      <c r="N1999" s="29">
        <v>0.9</v>
      </c>
      <c r="O1999" s="31" t="s">
        <v>12</v>
      </c>
      <c r="P1999" s="31">
        <v>0.28828634260000002</v>
      </c>
      <c r="Q1999" s="31">
        <v>0.25</v>
      </c>
      <c r="R1999" s="42"/>
      <c r="S1999" s="42" t="str">
        <f>IF(R1999="","",MAX(R1999,Q1999))</f>
        <v/>
      </c>
      <c r="T1999" s="27">
        <f>IF(A1999="placement",MIN(P1999,IF(S1999="",Q1999,S1999)),"")</f>
        <v>0.25</v>
      </c>
      <c r="U1999" s="28">
        <f>IF($A1999="placement",T1999*J1999,"")</f>
        <v>57.25</v>
      </c>
      <c r="V1999" s="26">
        <f>IF($A1999="placement",U1999,IF($A1999="site",SUMIF($C:$C,$C1999,$U:$U),IF($A1999="user",SUMIF($B:$B,$B1999,$U:$U),SUM($U:$U))))</f>
        <v>57.25</v>
      </c>
      <c r="W1999" s="27">
        <f>V1999/J1999</f>
        <v>0.25</v>
      </c>
    </row>
    <row r="2000" spans="1:23" hidden="1" x14ac:dyDescent="0.3">
      <c r="A2000" s="17" t="s">
        <v>13</v>
      </c>
      <c r="B2000" s="17" t="s">
        <v>1678</v>
      </c>
      <c r="C2000" s="17" t="s">
        <v>1679</v>
      </c>
      <c r="D2000" s="17" t="s">
        <v>9898</v>
      </c>
      <c r="E2000" s="17"/>
      <c r="F2000" s="18">
        <v>0.15</v>
      </c>
      <c r="G2000" s="36">
        <v>0.99930315000000003</v>
      </c>
      <c r="H2000" s="37">
        <v>292.6431</v>
      </c>
      <c r="I2000" s="37">
        <v>106.06480000000001</v>
      </c>
      <c r="J2000" s="19">
        <v>1475</v>
      </c>
      <c r="K2000" s="19">
        <v>221</v>
      </c>
      <c r="L2000" s="18">
        <v>0.3624</v>
      </c>
      <c r="M2000" s="20">
        <v>0.46368076000000003</v>
      </c>
      <c r="N2000" s="21">
        <v>0.240199</v>
      </c>
      <c r="O2000" s="22"/>
      <c r="P2000" s="22">
        <v>0.48197332539999999</v>
      </c>
      <c r="Q2000" s="22">
        <v>0.14997583231811601</v>
      </c>
      <c r="R2000" s="43"/>
      <c r="S2000" s="42" t="str">
        <f>IF(R2000="","",MAX(R2000,Q2000))</f>
        <v/>
      </c>
      <c r="T2000" s="27" t="str">
        <f>IF(A2000="placement",MIN(P2000,IF(S2000="",Q2000,S2000)),"")</f>
        <v/>
      </c>
      <c r="U2000" s="20" t="str">
        <f>IF($A2000="placement",T2000*J2000,"")</f>
        <v/>
      </c>
      <c r="V2000" s="19">
        <f>IF($A2000="placement",U2000,IF($A2000="site",SUMIF($C:$C,$C2000,$U:$U),IF($A2000="user",SUMIF($B:$B,$B2000,$U:$U),SUM($U:$U))))</f>
        <v>351.29999999999995</v>
      </c>
      <c r="W2000" s="18">
        <f>V2000/J2000</f>
        <v>0.23816949152542369</v>
      </c>
    </row>
    <row r="2001" spans="1:23" hidden="1" x14ac:dyDescent="0.3">
      <c r="A2001" s="23" t="s">
        <v>10</v>
      </c>
      <c r="B2001" s="23" t="s">
        <v>6872</v>
      </c>
      <c r="C2001" s="23" t="s">
        <v>9898</v>
      </c>
      <c r="D2001" s="23" t="s">
        <v>9898</v>
      </c>
      <c r="E2001" s="23"/>
      <c r="F2001" s="27">
        <v>0.25</v>
      </c>
      <c r="G2001" s="24">
        <v>0</v>
      </c>
      <c r="H2001" s="25">
        <v>37.9114</v>
      </c>
      <c r="I2001" s="25">
        <v>11.5943</v>
      </c>
      <c r="J2001" s="26">
        <v>91</v>
      </c>
      <c r="K2001" s="26">
        <v>23</v>
      </c>
      <c r="L2001" s="27">
        <v>0.30580000000000002</v>
      </c>
      <c r="M2001" s="28">
        <v>0.26171266999999998</v>
      </c>
      <c r="N2001" s="29">
        <v>0.1</v>
      </c>
      <c r="O2001" s="31"/>
      <c r="P2001" s="31">
        <v>0.6179015659</v>
      </c>
      <c r="Q2001" s="31">
        <v>0.25</v>
      </c>
      <c r="R2001" s="42"/>
      <c r="S2001" s="42" t="str">
        <f>IF(R2001="","",MAX(R2001,Q2001))</f>
        <v/>
      </c>
      <c r="T2001" s="27" t="str">
        <f>IF(A2001="placement",MIN(P2001,IF(S2001="",Q2001,S2001)),"")</f>
        <v/>
      </c>
      <c r="U2001" s="28" t="str">
        <f>IF($A2001="placement",T2001*J2001,"")</f>
        <v/>
      </c>
      <c r="V2001" s="23">
        <f>IF($A2001="placement",U2001,IF($A2001="site",SUMIF($C:$C,$C2001,$U:$U),IF($A2001="user",SUMIF($B:$B,$B2001,$U:$U),SUM($U:$U))))</f>
        <v>22.75</v>
      </c>
      <c r="W2001" s="27">
        <f>V2001/J2001</f>
        <v>0.25</v>
      </c>
    </row>
    <row r="2002" spans="1:23" x14ac:dyDescent="0.3">
      <c r="A2002" s="23" t="s">
        <v>14</v>
      </c>
      <c r="B2002" s="23" t="s">
        <v>8348</v>
      </c>
      <c r="C2002" s="23" t="s">
        <v>8350</v>
      </c>
      <c r="D2002" s="23" t="s">
        <v>8351</v>
      </c>
      <c r="E2002" s="23" t="s">
        <v>8349</v>
      </c>
      <c r="F2002" s="27">
        <v>0.25</v>
      </c>
      <c r="G2002" s="24">
        <v>0</v>
      </c>
      <c r="H2002" s="25">
        <v>16.241099999999999</v>
      </c>
      <c r="I2002" s="25">
        <v>7.0716999999999999</v>
      </c>
      <c r="J2002" s="26">
        <v>229</v>
      </c>
      <c r="K2002" s="26">
        <v>57</v>
      </c>
      <c r="L2002" s="27">
        <v>0.43540000000000001</v>
      </c>
      <c r="M2002" s="28">
        <v>1.0781503800000001</v>
      </c>
      <c r="N2002" s="29">
        <v>0.6</v>
      </c>
      <c r="O2002" s="31" t="s">
        <v>12</v>
      </c>
      <c r="P2002" s="31">
        <v>0.44349136039999998</v>
      </c>
      <c r="Q2002" s="31">
        <v>0.249999999999999</v>
      </c>
      <c r="R2002" s="42"/>
      <c r="S2002" s="42" t="str">
        <f>IF(R2002="","",MAX(R2002,Q2002))</f>
        <v/>
      </c>
      <c r="T2002" s="27">
        <f>IF(A2002="placement",MIN(P2002,IF(S2002="",Q2002,S2002)),"")</f>
        <v>0.249999999999999</v>
      </c>
      <c r="U2002" s="28">
        <f>IF($A2002="placement",T2002*J2002,"")</f>
        <v>57.249999999999773</v>
      </c>
      <c r="V2002" s="26">
        <f>IF($A2002="placement",U2002,IF($A2002="site",SUMIF($C:$C,$C2002,$U:$U),IF($A2002="user",SUMIF($B:$B,$B2002,$U:$U),SUM($U:$U))))</f>
        <v>57.249999999999773</v>
      </c>
      <c r="W2002" s="27">
        <f>V2002/J2002</f>
        <v>0.249999999999999</v>
      </c>
    </row>
    <row r="2003" spans="1:23" x14ac:dyDescent="0.3">
      <c r="A2003" s="23" t="s">
        <v>14</v>
      </c>
      <c r="B2003" s="23" t="s">
        <v>4271</v>
      </c>
      <c r="C2003" s="23" t="s">
        <v>4272</v>
      </c>
      <c r="D2003" s="23" t="s">
        <v>4277</v>
      </c>
      <c r="E2003" s="23" t="s">
        <v>4278</v>
      </c>
      <c r="F2003" s="27">
        <v>0.2</v>
      </c>
      <c r="G2003" s="24">
        <v>0</v>
      </c>
      <c r="H2003" s="25">
        <v>22.422499999999999</v>
      </c>
      <c r="I2003" s="25">
        <v>11.2027</v>
      </c>
      <c r="J2003" s="26">
        <v>229</v>
      </c>
      <c r="K2003" s="26">
        <v>46</v>
      </c>
      <c r="L2003" s="27">
        <v>0.49959999999999999</v>
      </c>
      <c r="M2003" s="28">
        <v>0.68285046000000005</v>
      </c>
      <c r="N2003" s="29">
        <v>0.3</v>
      </c>
      <c r="O2003" s="31" t="s">
        <v>42</v>
      </c>
      <c r="P2003" s="31">
        <v>0.56066515459999999</v>
      </c>
      <c r="Q2003" s="31">
        <v>0.2</v>
      </c>
      <c r="R2003" s="42"/>
      <c r="S2003" s="42" t="str">
        <f>IF(R2003="","",MAX(R2003,Q2003))</f>
        <v/>
      </c>
      <c r="T2003" s="27">
        <f>IF(A2003="placement",MIN(P2003,IF(S2003="",Q2003,S2003)),"")</f>
        <v>0.2</v>
      </c>
      <c r="U2003" s="28">
        <f>IF($A2003="placement",T2003*J2003,"")</f>
        <v>45.800000000000004</v>
      </c>
      <c r="V2003" s="26">
        <f>IF($A2003="placement",U2003,IF($A2003="site",SUMIF($C:$C,$C2003,$U:$U),IF($A2003="user",SUMIF($B:$B,$B2003,$U:$U),SUM($U:$U))))</f>
        <v>45.800000000000004</v>
      </c>
      <c r="W2003" s="27">
        <f>V2003/J2003</f>
        <v>0.2</v>
      </c>
    </row>
    <row r="2004" spans="1:23" x14ac:dyDescent="0.3">
      <c r="A2004" s="17" t="s">
        <v>14</v>
      </c>
      <c r="B2004" s="17" t="s">
        <v>277</v>
      </c>
      <c r="C2004" s="17" t="s">
        <v>279</v>
      </c>
      <c r="D2004" s="38" t="s">
        <v>305</v>
      </c>
      <c r="E2004" s="17" t="s">
        <v>306</v>
      </c>
      <c r="F2004" s="18">
        <v>0.05</v>
      </c>
      <c r="G2004" s="36">
        <v>1</v>
      </c>
      <c r="H2004" s="37">
        <v>62.216000000000001</v>
      </c>
      <c r="I2004" s="37">
        <v>3.3900999999999999</v>
      </c>
      <c r="J2004" s="19">
        <v>229</v>
      </c>
      <c r="K2004" s="19">
        <v>11</v>
      </c>
      <c r="L2004" s="18">
        <v>5.45E-2</v>
      </c>
      <c r="M2004" s="20">
        <v>2.2544604100000001</v>
      </c>
      <c r="N2004" s="21">
        <v>2</v>
      </c>
      <c r="O2004" s="22" t="s">
        <v>70</v>
      </c>
      <c r="P2004" s="22">
        <v>0.1128697622</v>
      </c>
      <c r="Q2004" s="22">
        <v>4.9999999999999899E-2</v>
      </c>
      <c r="R2004" s="43"/>
      <c r="S2004" s="42" t="str">
        <f>IF(R2004="","",MAX(R2004,Q2004))</f>
        <v/>
      </c>
      <c r="T2004" s="27">
        <f>IF(A2004="placement",MIN(P2004,IF(S2004="",Q2004,S2004)),"")</f>
        <v>4.9999999999999899E-2</v>
      </c>
      <c r="U2004" s="20">
        <f>IF($A2004="placement",T2004*J2004,"")</f>
        <v>11.449999999999976</v>
      </c>
      <c r="V2004" s="19">
        <f>IF($A2004="placement",U2004,IF($A2004="site",SUMIF($C:$C,$C2004,$U:$U),IF($A2004="user",SUMIF($B:$B,$B2004,$U:$U),SUM($U:$U))))</f>
        <v>11.449999999999976</v>
      </c>
      <c r="W2004" s="18">
        <f>V2004/J2004</f>
        <v>4.9999999999999899E-2</v>
      </c>
    </row>
    <row r="2005" spans="1:23" x14ac:dyDescent="0.3">
      <c r="A2005" s="23" t="s">
        <v>14</v>
      </c>
      <c r="B2005" s="23" t="s">
        <v>10076</v>
      </c>
      <c r="C2005" s="23" t="s">
        <v>10077</v>
      </c>
      <c r="D2005" s="23" t="s">
        <v>10084</v>
      </c>
      <c r="E2005" s="23" t="s">
        <v>10085</v>
      </c>
      <c r="F2005" s="27">
        <v>0.25</v>
      </c>
      <c r="G2005" s="24">
        <v>1</v>
      </c>
      <c r="H2005" s="25">
        <v>66.501900000000006</v>
      </c>
      <c r="I2005" s="25">
        <v>5.3688000000000002</v>
      </c>
      <c r="J2005" s="26">
        <v>228</v>
      </c>
      <c r="K2005" s="26">
        <v>57</v>
      </c>
      <c r="L2005" s="27">
        <v>8.0699999999999994E-2</v>
      </c>
      <c r="M2005" s="28">
        <v>1.4164416</v>
      </c>
      <c r="N2005" s="29">
        <v>1</v>
      </c>
      <c r="O2005" s="31" t="s">
        <v>12</v>
      </c>
      <c r="P2005" s="31">
        <v>0.29400548539999999</v>
      </c>
      <c r="Q2005" s="31">
        <v>0.25</v>
      </c>
      <c r="R2005" s="42"/>
      <c r="S2005" s="42" t="str">
        <f>IF(R2005="","",MAX(R2005,Q2005))</f>
        <v/>
      </c>
      <c r="T2005" s="27">
        <f>IF(A2005="placement",MIN(P2005,IF(S2005="",Q2005,S2005)),"")</f>
        <v>0.25</v>
      </c>
      <c r="U2005" s="28">
        <f>IF($A2005="placement",T2005*J2005,"")</f>
        <v>57</v>
      </c>
      <c r="V2005" s="26">
        <f>IF($A2005="placement",U2005,IF($A2005="site",SUMIF($C:$C,$C2005,$U:$U),IF($A2005="user",SUMIF($B:$B,$B2005,$U:$U),SUM($U:$U))))</f>
        <v>57</v>
      </c>
      <c r="W2005" s="27">
        <f>V2005/J2005</f>
        <v>0.25</v>
      </c>
    </row>
    <row r="2006" spans="1:23" x14ac:dyDescent="0.3">
      <c r="A2006" s="23" t="s">
        <v>14</v>
      </c>
      <c r="B2006" s="23" t="s">
        <v>5211</v>
      </c>
      <c r="C2006" s="23" t="s">
        <v>5213</v>
      </c>
      <c r="D2006" s="23" t="s">
        <v>5254</v>
      </c>
      <c r="E2006" s="23" t="s">
        <v>5255</v>
      </c>
      <c r="F2006" s="27">
        <v>0.25</v>
      </c>
      <c r="G2006" s="24">
        <v>0</v>
      </c>
      <c r="H2006" s="25">
        <v>16.286999999999999</v>
      </c>
      <c r="I2006" s="25">
        <v>6.9804000000000004</v>
      </c>
      <c r="J2006" s="26">
        <v>228</v>
      </c>
      <c r="K2006" s="26">
        <v>57</v>
      </c>
      <c r="L2006" s="27">
        <v>0.42859999999999998</v>
      </c>
      <c r="M2006" s="28">
        <v>1.08789767</v>
      </c>
      <c r="N2006" s="29">
        <v>0.8</v>
      </c>
      <c r="O2006" s="31" t="s">
        <v>42</v>
      </c>
      <c r="P2006" s="31">
        <v>0.26463672040000003</v>
      </c>
      <c r="Q2006" s="31">
        <v>0.25</v>
      </c>
      <c r="R2006" s="42"/>
      <c r="S2006" s="42" t="str">
        <f>IF(R2006="","",MAX(R2006,Q2006))</f>
        <v/>
      </c>
      <c r="T2006" s="27">
        <f>IF(A2006="placement",MIN(P2006,IF(S2006="",Q2006,S2006)),"")</f>
        <v>0.25</v>
      </c>
      <c r="U2006" s="28">
        <f>IF($A2006="placement",T2006*J2006,"")</f>
        <v>57</v>
      </c>
      <c r="V2006" s="26">
        <f>IF($A2006="placement",U2006,IF($A2006="site",SUMIF($C:$C,$C2006,$U:$U),IF($A2006="user",SUMIF($B:$B,$B2006,$U:$U),SUM($U:$U))))</f>
        <v>57</v>
      </c>
      <c r="W2006" s="27">
        <f>V2006/J2006</f>
        <v>0.25</v>
      </c>
    </row>
    <row r="2007" spans="1:23" x14ac:dyDescent="0.3">
      <c r="A2007" s="23" t="s">
        <v>14</v>
      </c>
      <c r="B2007" s="23" t="s">
        <v>7979</v>
      </c>
      <c r="C2007" s="23" t="s">
        <v>7981</v>
      </c>
      <c r="D2007" s="32" t="s">
        <v>7986</v>
      </c>
      <c r="E2007" s="23" t="s">
        <v>7980</v>
      </c>
      <c r="F2007" s="27">
        <v>0.25</v>
      </c>
      <c r="G2007" s="24">
        <v>1</v>
      </c>
      <c r="H2007" s="25">
        <v>62.565899999999999</v>
      </c>
      <c r="I2007" s="25">
        <v>15.2744</v>
      </c>
      <c r="J2007" s="26">
        <v>228</v>
      </c>
      <c r="K2007" s="26">
        <v>57</v>
      </c>
      <c r="L2007" s="27">
        <v>0.24410000000000001</v>
      </c>
      <c r="M2007" s="28">
        <v>0.49743314</v>
      </c>
      <c r="N2007" s="29">
        <v>0.2</v>
      </c>
      <c r="O2007" s="31" t="s">
        <v>12</v>
      </c>
      <c r="P2007" s="31">
        <v>0.5979359152</v>
      </c>
      <c r="Q2007" s="31">
        <v>0.25</v>
      </c>
      <c r="R2007" s="42"/>
      <c r="S2007" s="42" t="str">
        <f>IF(R2007="","",MAX(R2007,Q2007))</f>
        <v/>
      </c>
      <c r="T2007" s="27">
        <f>IF(A2007="placement",MIN(P2007,IF(S2007="",Q2007,S2007)),"")</f>
        <v>0.25</v>
      </c>
      <c r="U2007" s="28">
        <f>IF($A2007="placement",T2007*J2007,"")</f>
        <v>57</v>
      </c>
      <c r="V2007" s="26">
        <f>IF($A2007="placement",U2007,IF($A2007="site",SUMIF($C:$C,$C2007,$U:$U),IF($A2007="user",SUMIF($B:$B,$B2007,$U:$U),SUM($U:$U))))</f>
        <v>57</v>
      </c>
      <c r="W2007" s="27">
        <f>V2007/J2007</f>
        <v>0.25</v>
      </c>
    </row>
    <row r="2008" spans="1:23" x14ac:dyDescent="0.3">
      <c r="A2008" s="23" t="s">
        <v>14</v>
      </c>
      <c r="B2008" s="23" t="s">
        <v>2439</v>
      </c>
      <c r="C2008" s="23" t="s">
        <v>2441</v>
      </c>
      <c r="D2008" s="23" t="s">
        <v>2486</v>
      </c>
      <c r="E2008" s="23" t="s">
        <v>2487</v>
      </c>
      <c r="F2008" s="27">
        <v>0.25</v>
      </c>
      <c r="G2008" s="24">
        <v>1</v>
      </c>
      <c r="H2008" s="25">
        <v>94.618399999999994</v>
      </c>
      <c r="I2008" s="25">
        <v>18.8596</v>
      </c>
      <c r="J2008" s="26">
        <v>228</v>
      </c>
      <c r="K2008" s="26">
        <v>57</v>
      </c>
      <c r="L2008" s="27">
        <v>0.1993</v>
      </c>
      <c r="M2008" s="28">
        <v>0.40211374</v>
      </c>
      <c r="N2008" s="29">
        <v>0.2</v>
      </c>
      <c r="O2008" s="31" t="s">
        <v>42</v>
      </c>
      <c r="P2008" s="31">
        <v>0.50262828979999996</v>
      </c>
      <c r="Q2008" s="31">
        <v>0.249999999999999</v>
      </c>
      <c r="R2008" s="42"/>
      <c r="S2008" s="42" t="str">
        <f>IF(R2008="","",MAX(R2008,Q2008))</f>
        <v/>
      </c>
      <c r="T2008" s="27">
        <f>IF(A2008="placement",MIN(P2008,IF(S2008="",Q2008,S2008)),"")</f>
        <v>0.249999999999999</v>
      </c>
      <c r="U2008" s="28">
        <f>IF($A2008="placement",T2008*J2008,"")</f>
        <v>56.999999999999773</v>
      </c>
      <c r="V2008" s="26">
        <f>IF($A2008="placement",U2008,IF($A2008="site",SUMIF($C:$C,$C2008,$U:$U),IF($A2008="user",SUMIF($B:$B,$B2008,$U:$U),SUM($U:$U))))</f>
        <v>56.999999999999773</v>
      </c>
      <c r="W2008" s="27">
        <f>V2008/J2008</f>
        <v>0.249999999999999</v>
      </c>
    </row>
    <row r="2009" spans="1:23" x14ac:dyDescent="0.3">
      <c r="A2009" s="23" t="s">
        <v>14</v>
      </c>
      <c r="B2009" s="23" t="s">
        <v>7032</v>
      </c>
      <c r="C2009" s="23" t="s">
        <v>7034</v>
      </c>
      <c r="D2009" s="32" t="s">
        <v>7044</v>
      </c>
      <c r="E2009" s="23" t="s">
        <v>7045</v>
      </c>
      <c r="F2009" s="27">
        <v>0.25</v>
      </c>
      <c r="G2009" s="24">
        <v>1</v>
      </c>
      <c r="H2009" s="25">
        <v>455.47039999999998</v>
      </c>
      <c r="I2009" s="25">
        <v>9.4118999999999993</v>
      </c>
      <c r="J2009" s="26">
        <v>228</v>
      </c>
      <c r="K2009" s="26">
        <v>57</v>
      </c>
      <c r="L2009" s="27">
        <v>2.07E-2</v>
      </c>
      <c r="M2009" s="28">
        <v>0.80887330999999996</v>
      </c>
      <c r="N2009" s="29">
        <v>0.4</v>
      </c>
      <c r="O2009" s="31" t="s">
        <v>12</v>
      </c>
      <c r="P2009" s="31">
        <v>0.50548497869999998</v>
      </c>
      <c r="Q2009" s="31">
        <v>0.249999999999999</v>
      </c>
      <c r="R2009" s="42"/>
      <c r="S2009" s="42" t="str">
        <f>IF(R2009="","",MAX(R2009,Q2009))</f>
        <v/>
      </c>
      <c r="T2009" s="27">
        <f>IF(A2009="placement",MIN(P2009,IF(S2009="",Q2009,S2009)),"")</f>
        <v>0.249999999999999</v>
      </c>
      <c r="U2009" s="28">
        <f>IF($A2009="placement",T2009*J2009,"")</f>
        <v>56.999999999999773</v>
      </c>
      <c r="V2009" s="26">
        <f>IF($A2009="placement",U2009,IF($A2009="site",SUMIF($C:$C,$C2009,$U:$U),IF($A2009="user",SUMIF($B:$B,$B2009,$U:$U),SUM($U:$U))))</f>
        <v>56.999999999999773</v>
      </c>
      <c r="W2009" s="27">
        <f>V2009/J2009</f>
        <v>0.249999999999999</v>
      </c>
    </row>
    <row r="2010" spans="1:23" x14ac:dyDescent="0.3">
      <c r="A2010" s="23" t="s">
        <v>14</v>
      </c>
      <c r="B2010" s="23" t="s">
        <v>7253</v>
      </c>
      <c r="C2010" s="23" t="s">
        <v>7255</v>
      </c>
      <c r="D2010" s="23" t="s">
        <v>7256</v>
      </c>
      <c r="E2010" s="23" t="s">
        <v>7254</v>
      </c>
      <c r="F2010" s="27">
        <v>0.25</v>
      </c>
      <c r="G2010" s="24">
        <v>1</v>
      </c>
      <c r="H2010" s="25">
        <v>61.383400000000002</v>
      </c>
      <c r="I2010" s="25">
        <v>5.4932999999999996</v>
      </c>
      <c r="J2010" s="26">
        <v>228</v>
      </c>
      <c r="K2010" s="26">
        <v>55</v>
      </c>
      <c r="L2010" s="27">
        <v>8.9499999999999996E-2</v>
      </c>
      <c r="M2010" s="28">
        <v>1.38552389</v>
      </c>
      <c r="N2010" s="29">
        <v>1</v>
      </c>
      <c r="O2010" s="31" t="s">
        <v>12</v>
      </c>
      <c r="P2010" s="31">
        <v>0.27825134600000001</v>
      </c>
      <c r="Q2010" s="31">
        <v>0.249999999999999</v>
      </c>
      <c r="R2010" s="42"/>
      <c r="S2010" s="42" t="str">
        <f>IF(R2010="","",MAX(R2010,Q2010))</f>
        <v/>
      </c>
      <c r="T2010" s="27">
        <f>IF(A2010="placement",MIN(P2010,IF(S2010="",Q2010,S2010)),"")</f>
        <v>0.249999999999999</v>
      </c>
      <c r="U2010" s="28">
        <f>IF($A2010="placement",T2010*J2010,"")</f>
        <v>56.999999999999773</v>
      </c>
      <c r="V2010" s="26">
        <f>IF($A2010="placement",U2010,IF($A2010="site",SUMIF($C:$C,$C2010,$U:$U),IF($A2010="user",SUMIF($B:$B,$B2010,$U:$U),SUM($U:$U))))</f>
        <v>56.999999999999773</v>
      </c>
      <c r="W2010" s="27">
        <f>V2010/J2010</f>
        <v>0.249999999999999</v>
      </c>
    </row>
    <row r="2011" spans="1:23" x14ac:dyDescent="0.3">
      <c r="A2011" s="23" t="s">
        <v>14</v>
      </c>
      <c r="B2011" s="23" t="s">
        <v>2619</v>
      </c>
      <c r="C2011" s="23" t="s">
        <v>2621</v>
      </c>
      <c r="D2011" s="23" t="s">
        <v>2775</v>
      </c>
      <c r="E2011" s="23" t="s">
        <v>2776</v>
      </c>
      <c r="F2011" s="27">
        <v>0.15</v>
      </c>
      <c r="G2011" s="24">
        <v>1</v>
      </c>
      <c r="H2011" s="25">
        <v>97.607399999999998</v>
      </c>
      <c r="I2011" s="25">
        <v>18.181799999999999</v>
      </c>
      <c r="J2011" s="26">
        <v>228</v>
      </c>
      <c r="K2011" s="26">
        <v>34</v>
      </c>
      <c r="L2011" s="27">
        <v>0.18629999999999999</v>
      </c>
      <c r="M2011" s="28">
        <v>0.41874834999999999</v>
      </c>
      <c r="N2011" s="29">
        <v>0.3</v>
      </c>
      <c r="O2011" s="31" t="s">
        <v>42</v>
      </c>
      <c r="P2011" s="31">
        <v>0.28357927500000002</v>
      </c>
      <c r="Q2011" s="31">
        <v>0.15</v>
      </c>
      <c r="R2011" s="42"/>
      <c r="S2011" s="42" t="str">
        <f>IF(R2011="","",MAX(R2011,Q2011))</f>
        <v/>
      </c>
      <c r="T2011" s="27">
        <f>IF(A2011="placement",MIN(P2011,IF(S2011="",Q2011,S2011)),"")</f>
        <v>0.15</v>
      </c>
      <c r="U2011" s="28">
        <f>IF($A2011="placement",T2011*J2011,"")</f>
        <v>34.199999999999996</v>
      </c>
      <c r="V2011" s="26">
        <f>IF($A2011="placement",U2011,IF($A2011="site",SUMIF($C:$C,$C2011,$U:$U),IF($A2011="user",SUMIF($B:$B,$B2011,$U:$U),SUM($U:$U))))</f>
        <v>34.199999999999996</v>
      </c>
      <c r="W2011" s="27">
        <f>V2011/J2011</f>
        <v>0.15</v>
      </c>
    </row>
    <row r="2012" spans="1:23" x14ac:dyDescent="0.3">
      <c r="A2012" s="23" t="s">
        <v>14</v>
      </c>
      <c r="B2012" s="23" t="s">
        <v>8300</v>
      </c>
      <c r="C2012" s="23" t="s">
        <v>8302</v>
      </c>
      <c r="D2012" s="32" t="s">
        <v>8309</v>
      </c>
      <c r="E2012" s="23" t="s">
        <v>8310</v>
      </c>
      <c r="F2012" s="27">
        <v>0.25</v>
      </c>
      <c r="G2012" s="24">
        <v>0</v>
      </c>
      <c r="H2012" s="25">
        <v>20.135200000000001</v>
      </c>
      <c r="I2012" s="25">
        <v>3.8573</v>
      </c>
      <c r="J2012" s="26">
        <v>227</v>
      </c>
      <c r="K2012" s="26">
        <v>46</v>
      </c>
      <c r="L2012" s="27">
        <v>0.19159999999999999</v>
      </c>
      <c r="M2012" s="28">
        <v>1.95764231</v>
      </c>
      <c r="N2012" s="29">
        <v>1.5</v>
      </c>
      <c r="O2012" s="31" t="s">
        <v>12</v>
      </c>
      <c r="P2012" s="31">
        <v>0.23377217959999999</v>
      </c>
      <c r="Q2012" s="31">
        <v>0.23377217958201399</v>
      </c>
      <c r="R2012" s="42"/>
      <c r="S2012" s="42" t="str">
        <f>IF(R2012="","",MAX(R2012,Q2012))</f>
        <v/>
      </c>
      <c r="T2012" s="27">
        <f>IF(A2012="placement",MIN(P2012,IF(S2012="",Q2012,S2012)),"")</f>
        <v>0.23377217958201399</v>
      </c>
      <c r="U2012" s="28">
        <f>IF($A2012="placement",T2012*J2012,"")</f>
        <v>53.066284765117175</v>
      </c>
      <c r="V2012" s="26">
        <f>IF($A2012="placement",U2012,IF($A2012="site",SUMIF($C:$C,$C2012,$U:$U),IF($A2012="user",SUMIF($B:$B,$B2012,$U:$U),SUM($U:$U))))</f>
        <v>53.066284765117175</v>
      </c>
      <c r="W2012" s="27">
        <f>V2012/J2012</f>
        <v>0.23377217958201399</v>
      </c>
    </row>
    <row r="2013" spans="1:23" x14ac:dyDescent="0.3">
      <c r="A2013" s="23" t="s">
        <v>14</v>
      </c>
      <c r="B2013" s="23" t="s">
        <v>10007</v>
      </c>
      <c r="C2013" s="23" t="s">
        <v>10008</v>
      </c>
      <c r="D2013" s="23" t="s">
        <v>10021</v>
      </c>
      <c r="E2013" s="23" t="s">
        <v>10022</v>
      </c>
      <c r="F2013" s="27">
        <v>0.25</v>
      </c>
      <c r="G2013" s="24">
        <v>1</v>
      </c>
      <c r="H2013" s="25">
        <v>36.210799999999999</v>
      </c>
      <c r="I2013" s="25">
        <v>5.4164000000000003</v>
      </c>
      <c r="J2013" s="26">
        <v>226</v>
      </c>
      <c r="K2013" s="26">
        <v>56</v>
      </c>
      <c r="L2013" s="27">
        <v>0.14960000000000001</v>
      </c>
      <c r="M2013" s="28">
        <v>1.3881944900000001</v>
      </c>
      <c r="N2013" s="29">
        <v>1</v>
      </c>
      <c r="O2013" s="31" t="s">
        <v>12</v>
      </c>
      <c r="P2013" s="31">
        <v>0.2796398437</v>
      </c>
      <c r="Q2013" s="31">
        <v>0.25</v>
      </c>
      <c r="R2013" s="42"/>
      <c r="S2013" s="42" t="str">
        <f>IF(R2013="","",MAX(R2013,Q2013))</f>
        <v/>
      </c>
      <c r="T2013" s="27">
        <f>IF(A2013="placement",MIN(P2013,IF(S2013="",Q2013,S2013)),"")</f>
        <v>0.25</v>
      </c>
      <c r="U2013" s="28">
        <f>IF($A2013="placement",T2013*J2013,"")</f>
        <v>56.5</v>
      </c>
      <c r="V2013" s="26">
        <f>IF($A2013="placement",U2013,IF($A2013="site",SUMIF($C:$C,$C2013,$U:$U),IF($A2013="user",SUMIF($B:$B,$B2013,$U:$U),SUM($U:$U))))</f>
        <v>56.5</v>
      </c>
      <c r="W2013" s="27">
        <f>V2013/J2013</f>
        <v>0.25</v>
      </c>
    </row>
    <row r="2014" spans="1:23" x14ac:dyDescent="0.3">
      <c r="A2014" s="11" t="s">
        <v>14</v>
      </c>
      <c r="B2014" s="11" t="s">
        <v>2619</v>
      </c>
      <c r="C2014" s="11" t="s">
        <v>2621</v>
      </c>
      <c r="D2014" s="35" t="s">
        <v>2748</v>
      </c>
      <c r="E2014" s="11" t="s">
        <v>2749</v>
      </c>
      <c r="F2014" s="12">
        <v>0.25</v>
      </c>
      <c r="G2014" s="33">
        <v>1</v>
      </c>
      <c r="H2014" s="34">
        <v>101.8466</v>
      </c>
      <c r="I2014" s="34">
        <v>13.1922</v>
      </c>
      <c r="J2014" s="13">
        <v>226</v>
      </c>
      <c r="K2014" s="13">
        <v>57</v>
      </c>
      <c r="L2014" s="12">
        <v>0.1295</v>
      </c>
      <c r="M2014" s="14">
        <v>0.57141821000000004</v>
      </c>
      <c r="N2014" s="15">
        <v>0.3</v>
      </c>
      <c r="O2014" s="16" t="s">
        <v>12</v>
      </c>
      <c r="P2014" s="16">
        <v>0.47499047719999998</v>
      </c>
      <c r="Q2014" s="16">
        <v>0.25</v>
      </c>
      <c r="R2014" s="44"/>
      <c r="S2014" s="42" t="str">
        <f>IF(R2014="","",MAX(R2014,Q2014))</f>
        <v/>
      </c>
      <c r="T2014" s="27">
        <f>IF(A2014="placement",MIN(P2014,IF(S2014="",Q2014,S2014)),"")</f>
        <v>0.25</v>
      </c>
      <c r="U2014" s="14">
        <f>IF($A2014="placement",T2014*J2014,"")</f>
        <v>56.5</v>
      </c>
      <c r="V2014" s="13">
        <f>IF($A2014="placement",U2014,IF($A2014="site",SUMIF($C:$C,$C2014,$U:$U),IF($A2014="user",SUMIF($B:$B,$B2014,$U:$U),SUM($U:$U))))</f>
        <v>56.5</v>
      </c>
      <c r="W2014" s="12">
        <f>V2014/J2014</f>
        <v>0.25</v>
      </c>
    </row>
    <row r="2015" spans="1:23" x14ac:dyDescent="0.3">
      <c r="A2015" s="23" t="s">
        <v>14</v>
      </c>
      <c r="B2015" s="23" t="s">
        <v>2619</v>
      </c>
      <c r="C2015" s="23" t="s">
        <v>2621</v>
      </c>
      <c r="D2015" s="23" t="s">
        <v>2847</v>
      </c>
      <c r="E2015" s="23" t="s">
        <v>2848</v>
      </c>
      <c r="F2015" s="27">
        <v>0.25</v>
      </c>
      <c r="G2015" s="24">
        <v>1</v>
      </c>
      <c r="H2015" s="25">
        <v>64.2209</v>
      </c>
      <c r="I2015" s="25">
        <v>10.8116</v>
      </c>
      <c r="J2015" s="26">
        <v>226</v>
      </c>
      <c r="K2015" s="26">
        <v>57</v>
      </c>
      <c r="L2015" s="27">
        <v>0.16839999999999999</v>
      </c>
      <c r="M2015" s="28">
        <v>0.69829812999999996</v>
      </c>
      <c r="N2015" s="29">
        <v>0.3</v>
      </c>
      <c r="O2015" s="31" t="s">
        <v>12</v>
      </c>
      <c r="P2015" s="31">
        <v>0.57038407140000003</v>
      </c>
      <c r="Q2015" s="31">
        <v>0.25</v>
      </c>
      <c r="R2015" s="42"/>
      <c r="S2015" s="42" t="str">
        <f>IF(R2015="","",MAX(R2015,Q2015))</f>
        <v/>
      </c>
      <c r="T2015" s="27">
        <f>IF(A2015="placement",MIN(P2015,IF(S2015="",Q2015,S2015)),"")</f>
        <v>0.25</v>
      </c>
      <c r="U2015" s="28">
        <f>IF($A2015="placement",T2015*J2015,"")</f>
        <v>56.5</v>
      </c>
      <c r="V2015" s="26">
        <f>IF($A2015="placement",U2015,IF($A2015="site",SUMIF($C:$C,$C2015,$U:$U),IF($A2015="user",SUMIF($B:$B,$B2015,$U:$U),SUM($U:$U))))</f>
        <v>56.5</v>
      </c>
      <c r="W2015" s="27">
        <f>V2015/J2015</f>
        <v>0.25</v>
      </c>
    </row>
    <row r="2016" spans="1:23" x14ac:dyDescent="0.3">
      <c r="A2016" s="23" t="s">
        <v>14</v>
      </c>
      <c r="B2016" s="23" t="s">
        <v>3927</v>
      </c>
      <c r="C2016" s="23" t="s">
        <v>3929</v>
      </c>
      <c r="D2016" s="23" t="s">
        <v>3936</v>
      </c>
      <c r="E2016" s="23" t="s">
        <v>3928</v>
      </c>
      <c r="F2016" s="27">
        <v>0.25</v>
      </c>
      <c r="G2016" s="24">
        <v>1</v>
      </c>
      <c r="H2016" s="25">
        <v>93.399699999999996</v>
      </c>
      <c r="I2016" s="25">
        <v>21.5519</v>
      </c>
      <c r="J2016" s="26">
        <v>226</v>
      </c>
      <c r="K2016" s="26">
        <v>56</v>
      </c>
      <c r="L2016" s="27">
        <v>0.23069999999999999</v>
      </c>
      <c r="M2016" s="28">
        <v>0.34952705000000001</v>
      </c>
      <c r="N2016" s="29">
        <v>0.15</v>
      </c>
      <c r="O2016" s="31" t="s">
        <v>12</v>
      </c>
      <c r="P2016" s="31">
        <v>0.5708486707</v>
      </c>
      <c r="Q2016" s="31">
        <v>0.25</v>
      </c>
      <c r="R2016" s="42"/>
      <c r="S2016" s="42" t="str">
        <f>IF(R2016="","",MAX(R2016,Q2016))</f>
        <v/>
      </c>
      <c r="T2016" s="27">
        <f>IF(A2016="placement",MIN(P2016,IF(S2016="",Q2016,S2016)),"")</f>
        <v>0.25</v>
      </c>
      <c r="U2016" s="28">
        <f>IF($A2016="placement",T2016*J2016,"")</f>
        <v>56.5</v>
      </c>
      <c r="V2016" s="26">
        <f>IF($A2016="placement",U2016,IF($A2016="site",SUMIF($C:$C,$C2016,$U:$U),IF($A2016="user",SUMIF($B:$B,$B2016,$U:$U),SUM($U:$U))))</f>
        <v>56.5</v>
      </c>
      <c r="W2016" s="27">
        <f>V2016/J2016</f>
        <v>0.25</v>
      </c>
    </row>
    <row r="2017" spans="1:23" x14ac:dyDescent="0.3">
      <c r="A2017" s="23" t="s">
        <v>14</v>
      </c>
      <c r="B2017" s="23" t="s">
        <v>6500</v>
      </c>
      <c r="C2017" s="23" t="s">
        <v>6501</v>
      </c>
      <c r="D2017" s="23" t="s">
        <v>6502</v>
      </c>
      <c r="E2017" s="23" t="s">
        <v>6503</v>
      </c>
      <c r="F2017" s="27">
        <v>0.25</v>
      </c>
      <c r="G2017" s="24">
        <v>1</v>
      </c>
      <c r="H2017" s="25">
        <v>70.453999999999994</v>
      </c>
      <c r="I2017" s="25">
        <v>10.0396</v>
      </c>
      <c r="J2017" s="26">
        <v>226</v>
      </c>
      <c r="K2017" s="26">
        <v>56</v>
      </c>
      <c r="L2017" s="27">
        <v>0.14249999999999999</v>
      </c>
      <c r="M2017" s="28">
        <v>0.74873856000000005</v>
      </c>
      <c r="N2017" s="29">
        <v>0.5</v>
      </c>
      <c r="O2017" s="31" t="s">
        <v>42</v>
      </c>
      <c r="P2017" s="31">
        <v>0.332210167</v>
      </c>
      <c r="Q2017" s="31">
        <v>0.25</v>
      </c>
      <c r="R2017" s="42">
        <v>0.15</v>
      </c>
      <c r="S2017" s="42">
        <f>IF(R2017="","",MAX(R2017,Q2017))</f>
        <v>0.25</v>
      </c>
      <c r="T2017" s="27">
        <f>IF(A2017="placement",MIN(P2017,IF(S2017="",Q2017,S2017)),"")</f>
        <v>0.25</v>
      </c>
      <c r="U2017" s="28">
        <f>IF($A2017="placement",T2017*J2017,"")</f>
        <v>56.5</v>
      </c>
      <c r="V2017" s="26">
        <f>IF($A2017="placement",U2017,IF($A2017="site",SUMIF($C:$C,$C2017,$U:$U),IF($A2017="user",SUMIF($B:$B,$B2017,$U:$U),SUM($U:$U))))</f>
        <v>56.5</v>
      </c>
      <c r="W2017" s="27">
        <f>V2017/J2017</f>
        <v>0.25</v>
      </c>
    </row>
    <row r="2018" spans="1:23" x14ac:dyDescent="0.3">
      <c r="A2018" s="23" t="s">
        <v>14</v>
      </c>
      <c r="B2018" s="23" t="s">
        <v>5021</v>
      </c>
      <c r="C2018" s="23" t="s">
        <v>5023</v>
      </c>
      <c r="D2018" s="23" t="s">
        <v>5066</v>
      </c>
      <c r="E2018" s="23" t="s">
        <v>5067</v>
      </c>
      <c r="F2018" s="27">
        <v>0.25</v>
      </c>
      <c r="G2018" s="24">
        <v>1</v>
      </c>
      <c r="H2018" s="25">
        <v>254.56139999999999</v>
      </c>
      <c r="I2018" s="25">
        <v>45.822099999999999</v>
      </c>
      <c r="J2018" s="26">
        <v>226</v>
      </c>
      <c r="K2018" s="26">
        <v>57</v>
      </c>
      <c r="L2018" s="27">
        <v>0.18</v>
      </c>
      <c r="M2018" s="28">
        <v>0.16472166999999999</v>
      </c>
      <c r="N2018" s="29">
        <v>0.01</v>
      </c>
      <c r="O2018" s="31" t="s">
        <v>42</v>
      </c>
      <c r="P2018" s="31">
        <v>0.93929153430000001</v>
      </c>
      <c r="Q2018" s="31">
        <v>0.249999999999999</v>
      </c>
      <c r="R2018" s="42"/>
      <c r="S2018" s="42" t="str">
        <f>IF(R2018="","",MAX(R2018,Q2018))</f>
        <v/>
      </c>
      <c r="T2018" s="27">
        <f>IF(A2018="placement",MIN(P2018,IF(S2018="",Q2018,S2018)),"")</f>
        <v>0.249999999999999</v>
      </c>
      <c r="U2018" s="28">
        <f>IF($A2018="placement",T2018*J2018,"")</f>
        <v>56.499999999999773</v>
      </c>
      <c r="V2018" s="26">
        <f>IF($A2018="placement",U2018,IF($A2018="site",SUMIF($C:$C,$C2018,$U:$U),IF($A2018="user",SUMIF($B:$B,$B2018,$U:$U),SUM($U:$U))))</f>
        <v>56.499999999999773</v>
      </c>
      <c r="W2018" s="27">
        <f>V2018/J2018</f>
        <v>0.249999999999999</v>
      </c>
    </row>
    <row r="2019" spans="1:23" x14ac:dyDescent="0.3">
      <c r="A2019" s="23" t="s">
        <v>14</v>
      </c>
      <c r="B2019" s="23" t="s">
        <v>1350</v>
      </c>
      <c r="C2019" s="23" t="s">
        <v>1352</v>
      </c>
      <c r="D2019" s="23" t="s">
        <v>1363</v>
      </c>
      <c r="E2019" s="23" t="s">
        <v>1364</v>
      </c>
      <c r="F2019" s="27">
        <v>0.05</v>
      </c>
      <c r="G2019" s="24">
        <v>1</v>
      </c>
      <c r="H2019" s="25">
        <v>108.32250000000001</v>
      </c>
      <c r="I2019" s="25">
        <v>11.273099999999999</v>
      </c>
      <c r="J2019" s="26">
        <v>226</v>
      </c>
      <c r="K2019" s="26">
        <v>11</v>
      </c>
      <c r="L2019" s="27">
        <v>0.1041</v>
      </c>
      <c r="M2019" s="28">
        <v>0.66782914999999998</v>
      </c>
      <c r="N2019" s="29">
        <v>0.6</v>
      </c>
      <c r="O2019" s="31" t="s">
        <v>70</v>
      </c>
      <c r="P2019" s="31">
        <v>0.10156662130000001</v>
      </c>
      <c r="Q2019" s="31">
        <v>0.05</v>
      </c>
      <c r="R2019" s="42"/>
      <c r="S2019" s="42" t="str">
        <f>IF(R2019="","",MAX(R2019,Q2019))</f>
        <v/>
      </c>
      <c r="T2019" s="27">
        <f>IF(A2019="placement",MIN(P2019,IF(S2019="",Q2019,S2019)),"")</f>
        <v>0.05</v>
      </c>
      <c r="U2019" s="28">
        <f>IF($A2019="placement",T2019*J2019,"")</f>
        <v>11.3</v>
      </c>
      <c r="V2019" s="26">
        <f>IF($A2019="placement",U2019,IF($A2019="site",SUMIF($C:$C,$C2019,$U:$U),IF($A2019="user",SUMIF($B:$B,$B2019,$U:$U),SUM($U:$U))))</f>
        <v>11.3</v>
      </c>
      <c r="W2019" s="27">
        <f>V2019/J2019</f>
        <v>0.05</v>
      </c>
    </row>
    <row r="2020" spans="1:23" x14ac:dyDescent="0.3">
      <c r="A2020" s="23" t="s">
        <v>14</v>
      </c>
      <c r="B2020" s="23" t="s">
        <v>2578</v>
      </c>
      <c r="C2020" s="23" t="s">
        <v>2580</v>
      </c>
      <c r="D2020" s="23" t="s">
        <v>2587</v>
      </c>
      <c r="E2020" s="23" t="s">
        <v>2579</v>
      </c>
      <c r="F2020" s="27">
        <v>0.33</v>
      </c>
      <c r="G2020" s="24">
        <v>1</v>
      </c>
      <c r="H2020" s="25">
        <v>59.718000000000004</v>
      </c>
      <c r="I2020" s="25">
        <v>23.107399999999998</v>
      </c>
      <c r="J2020" s="26">
        <v>225</v>
      </c>
      <c r="K2020" s="26">
        <v>73</v>
      </c>
      <c r="L2020" s="27">
        <v>0.38690000000000002</v>
      </c>
      <c r="M2020" s="28">
        <v>0.32468563</v>
      </c>
      <c r="N2020" s="29">
        <v>0.2</v>
      </c>
      <c r="O2020" s="31" t="s">
        <v>12</v>
      </c>
      <c r="P2020" s="31">
        <v>0.38401955119999998</v>
      </c>
      <c r="Q2020" s="31">
        <v>0.33</v>
      </c>
      <c r="R2020" s="42"/>
      <c r="S2020" s="42" t="str">
        <f>IF(R2020="","",MAX(R2020,Q2020))</f>
        <v/>
      </c>
      <c r="T2020" s="27">
        <f>IF(A2020="placement",MIN(P2020,IF(S2020="",Q2020,S2020)),"")</f>
        <v>0.33</v>
      </c>
      <c r="U2020" s="28">
        <f>IF($A2020="placement",T2020*J2020,"")</f>
        <v>74.25</v>
      </c>
      <c r="V2020" s="26">
        <f>IF($A2020="placement",U2020,IF($A2020="site",SUMIF($C:$C,$C2020,$U:$U),IF($A2020="user",SUMIF($B:$B,$B2020,$U:$U),SUM($U:$U))))</f>
        <v>74.25</v>
      </c>
      <c r="W2020" s="27">
        <f>V2020/J2020</f>
        <v>0.33</v>
      </c>
    </row>
    <row r="2021" spans="1:23" x14ac:dyDescent="0.3">
      <c r="A2021" s="23" t="s">
        <v>14</v>
      </c>
      <c r="B2021" s="23" t="s">
        <v>2546</v>
      </c>
      <c r="C2021" s="23" t="s">
        <v>2547</v>
      </c>
      <c r="D2021" s="32" t="s">
        <v>2548</v>
      </c>
      <c r="E2021" s="23" t="s">
        <v>2549</v>
      </c>
      <c r="F2021" s="27">
        <v>0.25</v>
      </c>
      <c r="G2021" s="24">
        <v>0</v>
      </c>
      <c r="H2021" s="25">
        <v>22.972300000000001</v>
      </c>
      <c r="I2021" s="25">
        <v>4.2853000000000003</v>
      </c>
      <c r="J2021" s="26">
        <v>225</v>
      </c>
      <c r="K2021" s="26">
        <v>32</v>
      </c>
      <c r="L2021" s="27">
        <v>0.1865</v>
      </c>
      <c r="M2021" s="28">
        <v>1.74644131</v>
      </c>
      <c r="N2021" s="29">
        <v>1.5</v>
      </c>
      <c r="O2021" s="31" t="s">
        <v>42</v>
      </c>
      <c r="P2021" s="31">
        <v>0.1411105597</v>
      </c>
      <c r="Q2021" s="31">
        <v>0.14111055967015301</v>
      </c>
      <c r="R2021" s="42"/>
      <c r="S2021" s="42" t="str">
        <f>IF(R2021="","",MAX(R2021,Q2021))</f>
        <v/>
      </c>
      <c r="T2021" s="27">
        <f>IF(A2021="placement",MIN(P2021,IF(S2021="",Q2021,S2021)),"")</f>
        <v>0.14111055967015301</v>
      </c>
      <c r="U2021" s="28">
        <f>IF($A2021="placement",T2021*J2021,"")</f>
        <v>31.749875925784426</v>
      </c>
      <c r="V2021" s="26">
        <f>IF($A2021="placement",U2021,IF($A2021="site",SUMIF($C:$C,$C2021,$U:$U),IF($A2021="user",SUMIF($B:$B,$B2021,$U:$U),SUM($U:$U))))</f>
        <v>31.749875925784426</v>
      </c>
      <c r="W2021" s="27">
        <f>V2021/J2021</f>
        <v>0.14111055967015301</v>
      </c>
    </row>
    <row r="2022" spans="1:23" x14ac:dyDescent="0.3">
      <c r="A2022" s="17" t="s">
        <v>14</v>
      </c>
      <c r="B2022" s="17" t="s">
        <v>3720</v>
      </c>
      <c r="C2022" s="17" t="s">
        <v>3721</v>
      </c>
      <c r="D2022" s="38" t="s">
        <v>3726</v>
      </c>
      <c r="E2022" s="17" t="s">
        <v>3727</v>
      </c>
      <c r="F2022" s="18">
        <v>0.33</v>
      </c>
      <c r="G2022" s="36">
        <v>1</v>
      </c>
      <c r="H2022" s="37">
        <v>627.74379999999996</v>
      </c>
      <c r="I2022" s="37">
        <v>58.766599999999997</v>
      </c>
      <c r="J2022" s="19">
        <v>224</v>
      </c>
      <c r="K2022" s="19">
        <v>74</v>
      </c>
      <c r="L2022" s="18">
        <v>9.3600000000000003E-2</v>
      </c>
      <c r="M2022" s="20">
        <v>0.12712668999999999</v>
      </c>
      <c r="N2022" s="21">
        <v>0.05</v>
      </c>
      <c r="O2022" s="22" t="s">
        <v>12</v>
      </c>
      <c r="P2022" s="22">
        <v>0.60669157630000004</v>
      </c>
      <c r="Q2022" s="22">
        <v>0.33</v>
      </c>
      <c r="R2022" s="43"/>
      <c r="S2022" s="42" t="str">
        <f>IF(R2022="","",MAX(R2022,Q2022))</f>
        <v/>
      </c>
      <c r="T2022" s="27">
        <f>IF(A2022="placement",MIN(P2022,IF(S2022="",Q2022,S2022)),"")</f>
        <v>0.33</v>
      </c>
      <c r="U2022" s="20">
        <f>IF($A2022="placement",T2022*J2022,"")</f>
        <v>73.92</v>
      </c>
      <c r="V2022" s="19">
        <f>IF($A2022="placement",U2022,IF($A2022="site",SUMIF($C:$C,$C2022,$U:$U),IF($A2022="user",SUMIF($B:$B,$B2022,$U:$U),SUM($U:$U))))</f>
        <v>73.92</v>
      </c>
      <c r="W2022" s="18">
        <f>V2022/J2022</f>
        <v>0.33</v>
      </c>
    </row>
    <row r="2023" spans="1:23" x14ac:dyDescent="0.3">
      <c r="A2023" s="23" t="s">
        <v>14</v>
      </c>
      <c r="B2023" s="23" t="s">
        <v>1145</v>
      </c>
      <c r="C2023" s="23" t="s">
        <v>1147</v>
      </c>
      <c r="D2023" s="32" t="s">
        <v>1170</v>
      </c>
      <c r="E2023" s="23" t="s">
        <v>1171</v>
      </c>
      <c r="F2023" s="27">
        <v>0.25</v>
      </c>
      <c r="G2023" s="24">
        <v>0</v>
      </c>
      <c r="H2023" s="25">
        <v>14.216100000000001</v>
      </c>
      <c r="I2023" s="25">
        <v>4.9222000000000001</v>
      </c>
      <c r="J2023" s="26">
        <v>224</v>
      </c>
      <c r="K2023" s="26">
        <v>56</v>
      </c>
      <c r="L2023" s="27">
        <v>0.34620000000000001</v>
      </c>
      <c r="M2023" s="28">
        <v>1.5185122799999999</v>
      </c>
      <c r="N2023" s="29">
        <v>1</v>
      </c>
      <c r="O2023" s="31" t="s">
        <v>12</v>
      </c>
      <c r="P2023" s="31">
        <v>0.34146071090000002</v>
      </c>
      <c r="Q2023" s="31">
        <v>0.25</v>
      </c>
      <c r="R2023" s="42"/>
      <c r="S2023" s="42" t="str">
        <f>IF(R2023="","",MAX(R2023,Q2023))</f>
        <v/>
      </c>
      <c r="T2023" s="27">
        <f>IF(A2023="placement",MIN(P2023,IF(S2023="",Q2023,S2023)),"")</f>
        <v>0.25</v>
      </c>
      <c r="U2023" s="28">
        <f>IF($A2023="placement",T2023*J2023,"")</f>
        <v>56</v>
      </c>
      <c r="V2023" s="26">
        <f>IF($A2023="placement",U2023,IF($A2023="site",SUMIF($C:$C,$C2023,$U:$U),IF($A2023="user",SUMIF($B:$B,$B2023,$U:$U),SUM($U:$U))))</f>
        <v>56</v>
      </c>
      <c r="W2023" s="27">
        <f>V2023/J2023</f>
        <v>0.25</v>
      </c>
    </row>
    <row r="2024" spans="1:23" x14ac:dyDescent="0.3">
      <c r="A2024" s="23" t="s">
        <v>14</v>
      </c>
      <c r="B2024" s="23" t="s">
        <v>2619</v>
      </c>
      <c r="C2024" s="23" t="s">
        <v>2621</v>
      </c>
      <c r="D2024" s="23" t="s">
        <v>10057</v>
      </c>
      <c r="E2024" s="23" t="s">
        <v>10058</v>
      </c>
      <c r="F2024" s="27">
        <v>0.25</v>
      </c>
      <c r="G2024" s="24">
        <v>1</v>
      </c>
      <c r="H2024" s="25">
        <v>217.47239999999999</v>
      </c>
      <c r="I2024" s="25">
        <v>13.408300000000001</v>
      </c>
      <c r="J2024" s="26">
        <v>224</v>
      </c>
      <c r="K2024" s="26">
        <v>56</v>
      </c>
      <c r="L2024" s="27">
        <v>6.1699999999999998E-2</v>
      </c>
      <c r="M2024" s="28">
        <v>0.55667230999999995</v>
      </c>
      <c r="N2024" s="29">
        <v>0.3</v>
      </c>
      <c r="O2024" s="31" t="s">
        <v>12</v>
      </c>
      <c r="P2024" s="31">
        <v>0.4610833111</v>
      </c>
      <c r="Q2024" s="31">
        <v>0.25</v>
      </c>
      <c r="R2024" s="42">
        <v>0.1</v>
      </c>
      <c r="S2024" s="42">
        <f>IF(R2024="","",MAX(R2024,Q2024))</f>
        <v>0.25</v>
      </c>
      <c r="T2024" s="27">
        <f>IF(A2024="placement",MIN(P2024,IF(S2024="",Q2024,S2024)),"")</f>
        <v>0.25</v>
      </c>
      <c r="U2024" s="28">
        <f>IF($A2024="placement",T2024*J2024,"")</f>
        <v>56</v>
      </c>
      <c r="V2024" s="26">
        <f>IF($A2024="placement",U2024,IF($A2024="site",SUMIF($C:$C,$C2024,$U:$U),IF($A2024="user",SUMIF($B:$B,$B2024,$U:$U),SUM($U:$U))))</f>
        <v>56</v>
      </c>
      <c r="W2024" s="27">
        <f>V2024/J2024</f>
        <v>0.25</v>
      </c>
    </row>
    <row r="2025" spans="1:23" x14ac:dyDescent="0.3">
      <c r="A2025" s="23" t="s">
        <v>14</v>
      </c>
      <c r="B2025" s="23" t="s">
        <v>4956</v>
      </c>
      <c r="C2025" s="23" t="s">
        <v>4957</v>
      </c>
      <c r="D2025" s="23" t="s">
        <v>4962</v>
      </c>
      <c r="E2025" s="23" t="s">
        <v>4963</v>
      </c>
      <c r="F2025" s="27">
        <v>0.25</v>
      </c>
      <c r="G2025" s="24">
        <v>1</v>
      </c>
      <c r="H2025" s="25">
        <v>53.146299999999997</v>
      </c>
      <c r="I2025" s="25">
        <v>5.3804999999999996</v>
      </c>
      <c r="J2025" s="26">
        <v>224</v>
      </c>
      <c r="K2025" s="26">
        <v>56</v>
      </c>
      <c r="L2025" s="27">
        <v>0.1012</v>
      </c>
      <c r="M2025" s="28">
        <v>1.38988676</v>
      </c>
      <c r="N2025" s="29">
        <v>0.5</v>
      </c>
      <c r="O2025" s="31" t="s">
        <v>42</v>
      </c>
      <c r="P2025" s="31">
        <v>0.64025846259999997</v>
      </c>
      <c r="Q2025" s="31">
        <v>0.25</v>
      </c>
      <c r="R2025" s="42">
        <v>0.2</v>
      </c>
      <c r="S2025" s="42">
        <f>IF(R2025="","",MAX(R2025,Q2025))</f>
        <v>0.25</v>
      </c>
      <c r="T2025" s="27">
        <f>IF(A2025="placement",MIN(P2025,IF(S2025="",Q2025,S2025)),"")</f>
        <v>0.25</v>
      </c>
      <c r="U2025" s="28">
        <f>IF($A2025="placement",T2025*J2025,"")</f>
        <v>56</v>
      </c>
      <c r="V2025" s="26">
        <f>IF($A2025="placement",U2025,IF($A2025="site",SUMIF($C:$C,$C2025,$U:$U),IF($A2025="user",SUMIF($B:$B,$B2025,$U:$U),SUM($U:$U))))</f>
        <v>56</v>
      </c>
      <c r="W2025" s="27">
        <f>V2025/J2025</f>
        <v>0.25</v>
      </c>
    </row>
    <row r="2026" spans="1:23" x14ac:dyDescent="0.3">
      <c r="A2026" s="23" t="s">
        <v>14</v>
      </c>
      <c r="B2026" s="23" t="s">
        <v>3266</v>
      </c>
      <c r="C2026" s="23" t="s">
        <v>3268</v>
      </c>
      <c r="D2026" s="32" t="s">
        <v>3311</v>
      </c>
      <c r="E2026" s="23" t="s">
        <v>3312</v>
      </c>
      <c r="F2026" s="27">
        <v>0.25</v>
      </c>
      <c r="G2026" s="24">
        <v>1</v>
      </c>
      <c r="H2026" s="25">
        <v>47.801200000000001</v>
      </c>
      <c r="I2026" s="25">
        <v>2.8384</v>
      </c>
      <c r="J2026" s="26">
        <v>224</v>
      </c>
      <c r="K2026" s="26">
        <v>45</v>
      </c>
      <c r="L2026" s="27">
        <v>5.9400000000000001E-2</v>
      </c>
      <c r="M2026" s="28">
        <v>2.6340891399999999</v>
      </c>
      <c r="N2026" s="29">
        <v>2</v>
      </c>
      <c r="O2026" s="31" t="s">
        <v>12</v>
      </c>
      <c r="P2026" s="31">
        <v>0.2407242517</v>
      </c>
      <c r="Q2026" s="31">
        <v>0.24072425165375599</v>
      </c>
      <c r="R2026" s="42"/>
      <c r="S2026" s="42" t="str">
        <f>IF(R2026="","",MAX(R2026,Q2026))</f>
        <v/>
      </c>
      <c r="T2026" s="27">
        <f>IF(A2026="placement",MIN(P2026,IF(S2026="",Q2026,S2026)),"")</f>
        <v>0.24072425165375599</v>
      </c>
      <c r="U2026" s="28">
        <f>IF($A2026="placement",T2026*J2026,"")</f>
        <v>53.922232370441343</v>
      </c>
      <c r="V2026" s="26">
        <f>IF($A2026="placement",U2026,IF($A2026="site",SUMIF($C:$C,$C2026,$U:$U),IF($A2026="user",SUMIF($B:$B,$B2026,$U:$U),SUM($U:$U))))</f>
        <v>53.922232370441343</v>
      </c>
      <c r="W2026" s="27">
        <f>V2026/J2026</f>
        <v>0.24072425165375599</v>
      </c>
    </row>
    <row r="2027" spans="1:23" x14ac:dyDescent="0.3">
      <c r="A2027" s="23" t="s">
        <v>14</v>
      </c>
      <c r="B2027" s="23" t="s">
        <v>1177</v>
      </c>
      <c r="C2027" s="23" t="s">
        <v>1179</v>
      </c>
      <c r="D2027" s="32" t="s">
        <v>1192</v>
      </c>
      <c r="E2027" s="23" t="s">
        <v>1193</v>
      </c>
      <c r="F2027" s="27">
        <v>0.25</v>
      </c>
      <c r="G2027" s="24">
        <v>0</v>
      </c>
      <c r="H2027" s="25">
        <v>5.8483000000000001</v>
      </c>
      <c r="I2027" s="25">
        <v>1.5268999999999999</v>
      </c>
      <c r="J2027" s="26">
        <v>224</v>
      </c>
      <c r="K2027" s="26">
        <v>41</v>
      </c>
      <c r="L2027" s="27">
        <v>0.2611</v>
      </c>
      <c r="M2027" s="28">
        <v>4.8946999099999999</v>
      </c>
      <c r="N2027" s="29">
        <v>4</v>
      </c>
      <c r="O2027" s="31" t="s">
        <v>12</v>
      </c>
      <c r="P2027" s="31">
        <v>0.182789533</v>
      </c>
      <c r="Q2027" s="31">
        <v>0.182789533038973</v>
      </c>
      <c r="R2027" s="42"/>
      <c r="S2027" s="42" t="str">
        <f>IF(R2027="","",MAX(R2027,Q2027))</f>
        <v/>
      </c>
      <c r="T2027" s="27">
        <f>IF(A2027="placement",MIN(P2027,IF(S2027="",Q2027,S2027)),"")</f>
        <v>0.182789533</v>
      </c>
      <c r="U2027" s="28">
        <f>IF($A2027="placement",T2027*J2027,"")</f>
        <v>40.944855392000001</v>
      </c>
      <c r="V2027" s="26">
        <f>IF($A2027="placement",U2027,IF($A2027="site",SUMIF($C:$C,$C2027,$U:$U),IF($A2027="user",SUMIF($B:$B,$B2027,$U:$U),SUM($U:$U))))</f>
        <v>40.944855392000001</v>
      </c>
      <c r="W2027" s="27">
        <f>V2027/J2027</f>
        <v>0.182789533</v>
      </c>
    </row>
    <row r="2028" spans="1:23" x14ac:dyDescent="0.3">
      <c r="A2028" s="23" t="s">
        <v>14</v>
      </c>
      <c r="B2028" s="23" t="s">
        <v>5502</v>
      </c>
      <c r="C2028" s="23" t="s">
        <v>5504</v>
      </c>
      <c r="D2028" s="23" t="s">
        <v>5511</v>
      </c>
      <c r="E2028" s="23" t="s">
        <v>5512</v>
      </c>
      <c r="F2028" s="27">
        <v>0.15</v>
      </c>
      <c r="G2028" s="24">
        <v>1</v>
      </c>
      <c r="H2028" s="25">
        <v>119.20489999999999</v>
      </c>
      <c r="I2028" s="25">
        <v>11.843400000000001</v>
      </c>
      <c r="J2028" s="26">
        <v>224</v>
      </c>
      <c r="K2028" s="26">
        <v>34</v>
      </c>
      <c r="L2028" s="27">
        <v>9.9400000000000002E-2</v>
      </c>
      <c r="M2028" s="28">
        <v>0.63120717999999998</v>
      </c>
      <c r="N2028" s="29">
        <v>0.5</v>
      </c>
      <c r="O2028" s="31" t="s">
        <v>42</v>
      </c>
      <c r="P2028" s="31">
        <v>0.20786705799999999</v>
      </c>
      <c r="Q2028" s="31">
        <v>0.15</v>
      </c>
      <c r="R2028" s="42"/>
      <c r="S2028" s="42" t="str">
        <f>IF(R2028="","",MAX(R2028,Q2028))</f>
        <v/>
      </c>
      <c r="T2028" s="27">
        <f>IF(A2028="placement",MIN(P2028,IF(S2028="",Q2028,S2028)),"")</f>
        <v>0.15</v>
      </c>
      <c r="U2028" s="28">
        <f>IF($A2028="placement",T2028*J2028,"")</f>
        <v>33.6</v>
      </c>
      <c r="V2028" s="26">
        <f>IF($A2028="placement",U2028,IF($A2028="site",SUMIF($C:$C,$C2028,$U:$U),IF($A2028="user",SUMIF($B:$B,$B2028,$U:$U),SUM($U:$U))))</f>
        <v>33.6</v>
      </c>
      <c r="W2028" s="27">
        <f>V2028/J2028</f>
        <v>0.15</v>
      </c>
    </row>
    <row r="2029" spans="1:23" x14ac:dyDescent="0.3">
      <c r="A2029" s="23" t="s">
        <v>14</v>
      </c>
      <c r="B2029" s="23" t="s">
        <v>6052</v>
      </c>
      <c r="C2029" s="23" t="s">
        <v>6054</v>
      </c>
      <c r="D2029" s="23" t="s">
        <v>6170</v>
      </c>
      <c r="E2029" s="23" t="s">
        <v>6171</v>
      </c>
      <c r="F2029" s="27">
        <v>0.15</v>
      </c>
      <c r="G2029" s="24">
        <v>1</v>
      </c>
      <c r="H2029" s="25">
        <v>76.403400000000005</v>
      </c>
      <c r="I2029" s="25">
        <v>8.7598000000000003</v>
      </c>
      <c r="J2029" s="26">
        <v>224</v>
      </c>
      <c r="K2029" s="26">
        <v>34</v>
      </c>
      <c r="L2029" s="27">
        <v>0.1147</v>
      </c>
      <c r="M2029" s="28">
        <v>0.85275080000000003</v>
      </c>
      <c r="N2029" s="29">
        <v>0.65</v>
      </c>
      <c r="O2029" s="31" t="s">
        <v>42</v>
      </c>
      <c r="P2029" s="31">
        <v>0.2377609037</v>
      </c>
      <c r="Q2029" s="31">
        <v>0.15</v>
      </c>
      <c r="R2029" s="42"/>
      <c r="S2029" s="42" t="str">
        <f>IF(R2029="","",MAX(R2029,Q2029))</f>
        <v/>
      </c>
      <c r="T2029" s="27">
        <f>IF(A2029="placement",MIN(P2029,IF(S2029="",Q2029,S2029)),"")</f>
        <v>0.15</v>
      </c>
      <c r="U2029" s="28">
        <f>IF($A2029="placement",T2029*J2029,"")</f>
        <v>33.6</v>
      </c>
      <c r="V2029" s="26">
        <f>IF($A2029="placement",U2029,IF($A2029="site",SUMIF($C:$C,$C2029,$U:$U),IF($A2029="user",SUMIF($B:$B,$B2029,$U:$U),SUM($U:$U))))</f>
        <v>33.6</v>
      </c>
      <c r="W2029" s="27">
        <f>V2029/J2029</f>
        <v>0.15</v>
      </c>
    </row>
    <row r="2030" spans="1:23" x14ac:dyDescent="0.3">
      <c r="A2030" s="17" t="s">
        <v>14</v>
      </c>
      <c r="B2030" s="17" t="s">
        <v>3152</v>
      </c>
      <c r="C2030" s="17" t="s">
        <v>3154</v>
      </c>
      <c r="D2030" s="17" t="s">
        <v>3223</v>
      </c>
      <c r="E2030" s="17" t="s">
        <v>3224</v>
      </c>
      <c r="F2030" s="18">
        <v>0.25</v>
      </c>
      <c r="G2030" s="36">
        <v>0</v>
      </c>
      <c r="H2030" s="37">
        <v>11.0062</v>
      </c>
      <c r="I2030" s="37">
        <v>5.2534999999999998</v>
      </c>
      <c r="J2030" s="19">
        <v>223</v>
      </c>
      <c r="K2030" s="19">
        <v>56</v>
      </c>
      <c r="L2030" s="18">
        <v>0.4773</v>
      </c>
      <c r="M2030" s="20">
        <v>1.41327278</v>
      </c>
      <c r="N2030" s="21">
        <v>0.8</v>
      </c>
      <c r="O2030" s="22" t="s">
        <v>12</v>
      </c>
      <c r="P2030" s="22">
        <v>0.43393801329999998</v>
      </c>
      <c r="Q2030" s="22">
        <v>0.25</v>
      </c>
      <c r="R2030" s="43"/>
      <c r="S2030" s="42" t="str">
        <f>IF(R2030="","",MAX(R2030,Q2030))</f>
        <v/>
      </c>
      <c r="T2030" s="27">
        <f>IF(A2030="placement",MIN(P2030,IF(S2030="",Q2030,S2030)),"")</f>
        <v>0.25</v>
      </c>
      <c r="U2030" s="20">
        <f>IF($A2030="placement",T2030*J2030,"")</f>
        <v>55.75</v>
      </c>
      <c r="V2030" s="19">
        <f>IF($A2030="placement",U2030,IF($A2030="site",SUMIF($C:$C,$C2030,$U:$U),IF($A2030="user",SUMIF($B:$B,$B2030,$U:$U),SUM($U:$U))))</f>
        <v>55.75</v>
      </c>
      <c r="W2030" s="18">
        <f>V2030/J2030</f>
        <v>0.25</v>
      </c>
    </row>
    <row r="2031" spans="1:23" x14ac:dyDescent="0.3">
      <c r="A2031" s="17" t="s">
        <v>14</v>
      </c>
      <c r="B2031" s="17" t="s">
        <v>5399</v>
      </c>
      <c r="C2031" s="17" t="s">
        <v>5401</v>
      </c>
      <c r="D2031" s="17" t="s">
        <v>5404</v>
      </c>
      <c r="E2031" s="17" t="s">
        <v>5405</v>
      </c>
      <c r="F2031" s="18">
        <v>0.25</v>
      </c>
      <c r="G2031" s="36">
        <v>0</v>
      </c>
      <c r="H2031" s="37">
        <v>46.430500000000002</v>
      </c>
      <c r="I2031" s="37">
        <v>9.5328999999999997</v>
      </c>
      <c r="J2031" s="19">
        <v>223</v>
      </c>
      <c r="K2031" s="19">
        <v>49</v>
      </c>
      <c r="L2031" s="18">
        <v>0.20530000000000001</v>
      </c>
      <c r="M2031" s="20">
        <v>0.77895473999999998</v>
      </c>
      <c r="N2031" s="21">
        <v>0.6</v>
      </c>
      <c r="O2031" s="22" t="s">
        <v>42</v>
      </c>
      <c r="P2031" s="22">
        <v>0.22973702209999999</v>
      </c>
      <c r="Q2031" s="22">
        <v>0.229737022084604</v>
      </c>
      <c r="R2031" s="43"/>
      <c r="S2031" s="42" t="str">
        <f>IF(R2031="","",MAX(R2031,Q2031))</f>
        <v/>
      </c>
      <c r="T2031" s="27">
        <f>IF(A2031="placement",MIN(P2031,IF(S2031="",Q2031,S2031)),"")</f>
        <v>0.229737022084604</v>
      </c>
      <c r="U2031" s="20">
        <f>IF($A2031="placement",T2031*J2031,"")</f>
        <v>51.231355924866691</v>
      </c>
      <c r="V2031" s="19">
        <f>IF($A2031="placement",U2031,IF($A2031="site",SUMIF($C:$C,$C2031,$U:$U),IF($A2031="user",SUMIF($B:$B,$B2031,$U:$U),SUM($U:$U))))</f>
        <v>51.231355924866691</v>
      </c>
      <c r="W2031" s="18">
        <f>V2031/J2031</f>
        <v>0.229737022084604</v>
      </c>
    </row>
    <row r="2032" spans="1:23" x14ac:dyDescent="0.3">
      <c r="A2032" s="23" t="s">
        <v>14</v>
      </c>
      <c r="B2032" s="23" t="s">
        <v>8615</v>
      </c>
      <c r="C2032" s="23" t="s">
        <v>8616</v>
      </c>
      <c r="D2032" s="23" t="s">
        <v>8673</v>
      </c>
      <c r="E2032" s="23" t="s">
        <v>8674</v>
      </c>
      <c r="F2032" s="27">
        <v>0.15</v>
      </c>
      <c r="G2032" s="24">
        <v>1</v>
      </c>
      <c r="H2032" s="25">
        <v>39.196300000000001</v>
      </c>
      <c r="I2032" s="25">
        <v>3.7275999999999998</v>
      </c>
      <c r="J2032" s="26">
        <v>223</v>
      </c>
      <c r="K2032" s="26">
        <v>34</v>
      </c>
      <c r="L2032" s="27">
        <v>9.5100000000000004E-2</v>
      </c>
      <c r="M2032" s="28">
        <v>1.9978155500000001</v>
      </c>
      <c r="N2032" s="29">
        <v>1.6</v>
      </c>
      <c r="O2032" s="31" t="s">
        <v>42</v>
      </c>
      <c r="P2032" s="31">
        <v>0.19912526380000001</v>
      </c>
      <c r="Q2032" s="31">
        <v>0.15</v>
      </c>
      <c r="R2032" s="42"/>
      <c r="S2032" s="42" t="str">
        <f>IF(R2032="","",MAX(R2032,Q2032))</f>
        <v/>
      </c>
      <c r="T2032" s="27">
        <f>IF(A2032="placement",MIN(P2032,IF(S2032="",Q2032,S2032)),"")</f>
        <v>0.15</v>
      </c>
      <c r="U2032" s="28">
        <f>IF($A2032="placement",T2032*J2032,"")</f>
        <v>33.449999999999996</v>
      </c>
      <c r="V2032" s="26">
        <f>IF($A2032="placement",U2032,IF($A2032="site",SUMIF($C:$C,$C2032,$U:$U),IF($A2032="user",SUMIF($B:$B,$B2032,$U:$U),SUM($U:$U))))</f>
        <v>33.449999999999996</v>
      </c>
      <c r="W2032" s="27">
        <f>V2032/J2032</f>
        <v>0.15</v>
      </c>
    </row>
    <row r="2033" spans="1:23" x14ac:dyDescent="0.3">
      <c r="A2033" s="11" t="s">
        <v>14</v>
      </c>
      <c r="B2033" s="11" t="s">
        <v>7472</v>
      </c>
      <c r="C2033" s="11" t="s">
        <v>7473</v>
      </c>
      <c r="D2033" s="11" t="s">
        <v>7623</v>
      </c>
      <c r="E2033" s="11" t="s">
        <v>7624</v>
      </c>
      <c r="F2033" s="12">
        <v>0.05</v>
      </c>
      <c r="G2033" s="33">
        <v>0</v>
      </c>
      <c r="H2033" s="34">
        <v>18.9605</v>
      </c>
      <c r="I2033" s="34">
        <v>5.5564</v>
      </c>
      <c r="J2033" s="13">
        <v>223</v>
      </c>
      <c r="K2033" s="13">
        <v>11</v>
      </c>
      <c r="L2033" s="12">
        <v>0.29299999999999998</v>
      </c>
      <c r="M2033" s="14">
        <v>1.33789096</v>
      </c>
      <c r="N2033" s="15">
        <v>1</v>
      </c>
      <c r="O2033" s="16" t="s">
        <v>70</v>
      </c>
      <c r="P2033" s="16">
        <v>0.2525549325</v>
      </c>
      <c r="Q2033" s="16">
        <v>0.05</v>
      </c>
      <c r="R2033" s="44"/>
      <c r="S2033" s="42" t="str">
        <f>IF(R2033="","",MAX(R2033,Q2033))</f>
        <v/>
      </c>
      <c r="T2033" s="27">
        <f>IF(A2033="placement",MIN(P2033,IF(S2033="",Q2033,S2033)),"")</f>
        <v>0.05</v>
      </c>
      <c r="U2033" s="14">
        <f>IF($A2033="placement",T2033*J2033,"")</f>
        <v>11.15</v>
      </c>
      <c r="V2033" s="13">
        <f>IF($A2033="placement",U2033,IF($A2033="site",SUMIF($C:$C,$C2033,$U:$U),IF($A2033="user",SUMIF($B:$B,$B2033,$U:$U),SUM($U:$U))))</f>
        <v>11.15</v>
      </c>
      <c r="W2033" s="12">
        <f>V2033/J2033</f>
        <v>0.05</v>
      </c>
    </row>
    <row r="2034" spans="1:23" x14ac:dyDescent="0.3">
      <c r="A2034" s="23" t="s">
        <v>14</v>
      </c>
      <c r="B2034" s="23" t="s">
        <v>8952</v>
      </c>
      <c r="C2034" s="23" t="s">
        <v>8954</v>
      </c>
      <c r="D2034" s="23" t="s">
        <v>8965</v>
      </c>
      <c r="E2034" s="23" t="s">
        <v>8966</v>
      </c>
      <c r="F2034" s="27">
        <v>0.05</v>
      </c>
      <c r="G2034" s="24">
        <v>0</v>
      </c>
      <c r="H2034" s="25">
        <v>21.093499999999999</v>
      </c>
      <c r="I2034" s="25">
        <v>4.9955999999999996</v>
      </c>
      <c r="J2034" s="26">
        <v>223</v>
      </c>
      <c r="K2034" s="26">
        <v>11</v>
      </c>
      <c r="L2034" s="27">
        <v>0.23680000000000001</v>
      </c>
      <c r="M2034" s="28">
        <v>1.48721171</v>
      </c>
      <c r="N2034" s="29">
        <v>1.1499999999999999</v>
      </c>
      <c r="O2034" s="31" t="s">
        <v>70</v>
      </c>
      <c r="P2034" s="31">
        <v>0.22674089380000001</v>
      </c>
      <c r="Q2034" s="31">
        <v>4.9999999999999899E-2</v>
      </c>
      <c r="R2034" s="42"/>
      <c r="S2034" s="42" t="str">
        <f>IF(R2034="","",MAX(R2034,Q2034))</f>
        <v/>
      </c>
      <c r="T2034" s="27">
        <f>IF(A2034="placement",MIN(P2034,IF(S2034="",Q2034,S2034)),"")</f>
        <v>4.9999999999999899E-2</v>
      </c>
      <c r="U2034" s="28">
        <f>IF($A2034="placement",T2034*J2034,"")</f>
        <v>11.149999999999977</v>
      </c>
      <c r="V2034" s="26">
        <f>IF($A2034="placement",U2034,IF($A2034="site",SUMIF($C:$C,$C2034,$U:$U),IF($A2034="user",SUMIF($B:$B,$B2034,$U:$U),SUM($U:$U))))</f>
        <v>11.149999999999977</v>
      </c>
      <c r="W2034" s="27">
        <f>V2034/J2034</f>
        <v>4.9999999999999899E-2</v>
      </c>
    </row>
    <row r="2035" spans="1:23" x14ac:dyDescent="0.3">
      <c r="A2035" s="23" t="s">
        <v>14</v>
      </c>
      <c r="B2035" s="23" t="s">
        <v>678</v>
      </c>
      <c r="C2035" s="23" t="s">
        <v>680</v>
      </c>
      <c r="D2035" s="23" t="s">
        <v>942</v>
      </c>
      <c r="E2035" s="23" t="s">
        <v>943</v>
      </c>
      <c r="F2035" s="27">
        <v>0.33</v>
      </c>
      <c r="G2035" s="24">
        <v>1</v>
      </c>
      <c r="H2035" s="25">
        <v>67.825599999999994</v>
      </c>
      <c r="I2035" s="25">
        <v>13.9627</v>
      </c>
      <c r="J2035" s="26">
        <v>222</v>
      </c>
      <c r="K2035" s="26">
        <v>73</v>
      </c>
      <c r="L2035" s="27">
        <v>0.2059</v>
      </c>
      <c r="M2035" s="28">
        <v>0.53087508999999999</v>
      </c>
      <c r="N2035" s="29">
        <v>0.3</v>
      </c>
      <c r="O2035" s="31" t="s">
        <v>12</v>
      </c>
      <c r="P2035" s="31">
        <v>0.43489531139999998</v>
      </c>
      <c r="Q2035" s="31">
        <v>0.33</v>
      </c>
      <c r="R2035" s="42">
        <v>0.25</v>
      </c>
      <c r="S2035" s="42">
        <f>IF(R2035="","",MAX(R2035,Q2035))</f>
        <v>0.33</v>
      </c>
      <c r="T2035" s="27">
        <f>IF(A2035="placement",MIN(P2035,IF(S2035="",Q2035,S2035)),"")</f>
        <v>0.33</v>
      </c>
      <c r="U2035" s="28">
        <f>IF($A2035="placement",T2035*J2035,"")</f>
        <v>73.260000000000005</v>
      </c>
      <c r="V2035" s="26">
        <f>IF($A2035="placement",U2035,IF($A2035="site",SUMIF($C:$C,$C2035,$U:$U),IF($A2035="user",SUMIF($B:$B,$B2035,$U:$U),SUM($U:$U))))</f>
        <v>73.260000000000005</v>
      </c>
      <c r="W2035" s="27">
        <f>V2035/J2035</f>
        <v>0.33</v>
      </c>
    </row>
    <row r="2036" spans="1:23" x14ac:dyDescent="0.3">
      <c r="A2036" s="23" t="s">
        <v>14</v>
      </c>
      <c r="B2036" s="23" t="s">
        <v>1145</v>
      </c>
      <c r="C2036" s="23" t="s">
        <v>1147</v>
      </c>
      <c r="D2036" s="23" t="s">
        <v>1168</v>
      </c>
      <c r="E2036" s="23" t="s">
        <v>1169</v>
      </c>
      <c r="F2036" s="27">
        <v>0.25</v>
      </c>
      <c r="G2036" s="24">
        <v>0</v>
      </c>
      <c r="H2036" s="25">
        <v>20.563099999999999</v>
      </c>
      <c r="I2036" s="25">
        <v>5.0914999999999999</v>
      </c>
      <c r="J2036" s="26">
        <v>222</v>
      </c>
      <c r="K2036" s="26">
        <v>55</v>
      </c>
      <c r="L2036" s="27">
        <v>0.24759999999999999</v>
      </c>
      <c r="M2036" s="28">
        <v>1.45195494</v>
      </c>
      <c r="N2036" s="29">
        <v>1</v>
      </c>
      <c r="O2036" s="31" t="s">
        <v>12</v>
      </c>
      <c r="P2036" s="31">
        <v>0.31127339199999998</v>
      </c>
      <c r="Q2036" s="31">
        <v>0.25</v>
      </c>
      <c r="R2036" s="42"/>
      <c r="S2036" s="42" t="str">
        <f>IF(R2036="","",MAX(R2036,Q2036))</f>
        <v/>
      </c>
      <c r="T2036" s="27">
        <f>IF(A2036="placement",MIN(P2036,IF(S2036="",Q2036,S2036)),"")</f>
        <v>0.25</v>
      </c>
      <c r="U2036" s="28">
        <f>IF($A2036="placement",T2036*J2036,"")</f>
        <v>55.5</v>
      </c>
      <c r="V2036" s="26">
        <f>IF($A2036="placement",U2036,IF($A2036="site",SUMIF($C:$C,$C2036,$U:$U),IF($A2036="user",SUMIF($B:$B,$B2036,$U:$U),SUM($U:$U))))</f>
        <v>55.5</v>
      </c>
      <c r="W2036" s="27">
        <f>V2036/J2036</f>
        <v>0.25</v>
      </c>
    </row>
    <row r="2037" spans="1:23" x14ac:dyDescent="0.3">
      <c r="A2037" s="23" t="s">
        <v>14</v>
      </c>
      <c r="B2037" s="23" t="s">
        <v>6433</v>
      </c>
      <c r="C2037" s="23" t="s">
        <v>6434</v>
      </c>
      <c r="D2037" s="23" t="s">
        <v>6437</v>
      </c>
      <c r="E2037" s="23" t="s">
        <v>6438</v>
      </c>
      <c r="F2037" s="27">
        <v>0.31</v>
      </c>
      <c r="G2037" s="24">
        <v>1</v>
      </c>
      <c r="H2037" s="25">
        <v>53.908200000000001</v>
      </c>
      <c r="I2037" s="25">
        <v>5.5674000000000001</v>
      </c>
      <c r="J2037" s="26">
        <v>222</v>
      </c>
      <c r="K2037" s="26">
        <v>55</v>
      </c>
      <c r="L2037" s="27">
        <v>0.1033</v>
      </c>
      <c r="M2037" s="28">
        <v>1.3277442800000001</v>
      </c>
      <c r="N2037" s="29">
        <v>1</v>
      </c>
      <c r="O2037" s="31" t="s">
        <v>42</v>
      </c>
      <c r="P2037" s="31">
        <v>0.24684292250000001</v>
      </c>
      <c r="Q2037" s="31">
        <v>0.24684292253238699</v>
      </c>
      <c r="R2037" s="42"/>
      <c r="S2037" s="42" t="str">
        <f>IF(R2037="","",MAX(R2037,Q2037))</f>
        <v/>
      </c>
      <c r="T2037" s="27">
        <f>IF(A2037="placement",MIN(P2037,IF(S2037="",Q2037,S2037)),"")</f>
        <v>0.24684292250000001</v>
      </c>
      <c r="U2037" s="28">
        <f>IF($A2037="placement",T2037*J2037,"")</f>
        <v>54.799128795000001</v>
      </c>
      <c r="V2037" s="26">
        <f>IF($A2037="placement",U2037,IF($A2037="site",SUMIF($C:$C,$C2037,$U:$U),IF($A2037="user",SUMIF($B:$B,$B2037,$U:$U),SUM($U:$U))))</f>
        <v>54.799128795000001</v>
      </c>
      <c r="W2037" s="27">
        <f>V2037/J2037</f>
        <v>0.24684292250000001</v>
      </c>
    </row>
    <row r="2038" spans="1:23" x14ac:dyDescent="0.3">
      <c r="A2038" s="23" t="s">
        <v>14</v>
      </c>
      <c r="B2038" s="23" t="s">
        <v>5399</v>
      </c>
      <c r="C2038" s="23" t="s">
        <v>5401</v>
      </c>
      <c r="D2038" s="23" t="s">
        <v>5413</v>
      </c>
      <c r="E2038" s="23" t="s">
        <v>5414</v>
      </c>
      <c r="F2038" s="27">
        <v>0.25</v>
      </c>
      <c r="G2038" s="24">
        <v>0</v>
      </c>
      <c r="H2038" s="25">
        <v>46.314100000000003</v>
      </c>
      <c r="I2038" s="25">
        <v>9.5082000000000004</v>
      </c>
      <c r="J2038" s="26">
        <v>222</v>
      </c>
      <c r="K2038" s="26">
        <v>50</v>
      </c>
      <c r="L2038" s="27">
        <v>0.20530000000000001</v>
      </c>
      <c r="M2038" s="28">
        <v>0.77962814000000003</v>
      </c>
      <c r="N2038" s="29">
        <v>0.6</v>
      </c>
      <c r="O2038" s="31" t="s">
        <v>42</v>
      </c>
      <c r="P2038" s="31">
        <v>0.2304023311</v>
      </c>
      <c r="Q2038" s="31">
        <v>0.23040233108049499</v>
      </c>
      <c r="R2038" s="42"/>
      <c r="S2038" s="42" t="str">
        <f>IF(R2038="","",MAX(R2038,Q2038))</f>
        <v/>
      </c>
      <c r="T2038" s="27">
        <f>IF(A2038="placement",MIN(P2038,IF(S2038="",Q2038,S2038)),"")</f>
        <v>0.23040233108049499</v>
      </c>
      <c r="U2038" s="28">
        <f>IF($A2038="placement",T2038*J2038,"")</f>
        <v>51.149317499869888</v>
      </c>
      <c r="V2038" s="26">
        <f>IF($A2038="placement",U2038,IF($A2038="site",SUMIF($C:$C,$C2038,$U:$U),IF($A2038="user",SUMIF($B:$B,$B2038,$U:$U),SUM($U:$U))))</f>
        <v>51.149317499869888</v>
      </c>
      <c r="W2038" s="27">
        <f>V2038/J2038</f>
        <v>0.23040233108049499</v>
      </c>
    </row>
    <row r="2039" spans="1:23" x14ac:dyDescent="0.3">
      <c r="A2039" s="23" t="s">
        <v>14</v>
      </c>
      <c r="B2039" s="23" t="s">
        <v>5211</v>
      </c>
      <c r="C2039" s="23" t="s">
        <v>5213</v>
      </c>
      <c r="D2039" s="23" t="s">
        <v>5286</v>
      </c>
      <c r="E2039" s="23" t="s">
        <v>5287</v>
      </c>
      <c r="F2039" s="27">
        <v>0.15</v>
      </c>
      <c r="G2039" s="24">
        <v>0</v>
      </c>
      <c r="H2039" s="25">
        <v>20.1601</v>
      </c>
      <c r="I2039" s="25">
        <v>6.3596000000000004</v>
      </c>
      <c r="J2039" s="26">
        <v>221</v>
      </c>
      <c r="K2039" s="26">
        <v>33</v>
      </c>
      <c r="L2039" s="27">
        <v>0.3155</v>
      </c>
      <c r="M2039" s="28">
        <v>1.15968731</v>
      </c>
      <c r="N2039" s="29">
        <v>0.8</v>
      </c>
      <c r="O2039" s="31" t="s">
        <v>42</v>
      </c>
      <c r="P2039" s="31">
        <v>0.31015887409999998</v>
      </c>
      <c r="Q2039" s="31">
        <v>0.15</v>
      </c>
      <c r="R2039" s="42">
        <v>0.3</v>
      </c>
      <c r="S2039" s="42">
        <f>IF(R2039="","",MAX(R2039,Q2039))</f>
        <v>0.3</v>
      </c>
      <c r="T2039" s="27">
        <f>IF(A2039="placement",MIN(P2039,IF(S2039="",Q2039,S2039)),"")</f>
        <v>0.3</v>
      </c>
      <c r="U2039" s="28">
        <f>IF($A2039="placement",T2039*J2039,"")</f>
        <v>66.3</v>
      </c>
      <c r="V2039" s="26">
        <f>IF($A2039="placement",U2039,IF($A2039="site",SUMIF($C:$C,$C2039,$U:$U),IF($A2039="user",SUMIF($B:$B,$B2039,$U:$U),SUM($U:$U))))</f>
        <v>66.3</v>
      </c>
      <c r="W2039" s="27">
        <f>V2039/J2039</f>
        <v>0.3</v>
      </c>
    </row>
    <row r="2040" spans="1:23" x14ac:dyDescent="0.3">
      <c r="A2040" s="23" t="s">
        <v>14</v>
      </c>
      <c r="B2040" s="23" t="s">
        <v>8810</v>
      </c>
      <c r="C2040" s="23" t="s">
        <v>8812</v>
      </c>
      <c r="D2040" s="23" t="s">
        <v>8830</v>
      </c>
      <c r="E2040" s="23" t="s">
        <v>8831</v>
      </c>
      <c r="F2040" s="27">
        <v>0.25</v>
      </c>
      <c r="G2040" s="24">
        <v>1</v>
      </c>
      <c r="H2040" s="25">
        <v>89.946100000000001</v>
      </c>
      <c r="I2040" s="25">
        <v>14.231400000000001</v>
      </c>
      <c r="J2040" s="26">
        <v>221</v>
      </c>
      <c r="K2040" s="26">
        <v>55</v>
      </c>
      <c r="L2040" s="27">
        <v>0.15820000000000001</v>
      </c>
      <c r="M2040" s="28">
        <v>0.51812747999999997</v>
      </c>
      <c r="N2040" s="29">
        <v>0.15</v>
      </c>
      <c r="O2040" s="31" t="s">
        <v>12</v>
      </c>
      <c r="P2040" s="31">
        <v>0.71049595470000004</v>
      </c>
      <c r="Q2040" s="31">
        <v>0.249999999999999</v>
      </c>
      <c r="R2040" s="42"/>
      <c r="S2040" s="42" t="str">
        <f>IF(R2040="","",MAX(R2040,Q2040))</f>
        <v/>
      </c>
      <c r="T2040" s="27">
        <f>IF(A2040="placement",MIN(P2040,IF(S2040="",Q2040,S2040)),"")</f>
        <v>0.249999999999999</v>
      </c>
      <c r="U2040" s="28">
        <f>IF($A2040="placement",T2040*J2040,"")</f>
        <v>55.24999999999978</v>
      </c>
      <c r="V2040" s="26">
        <f>IF($A2040="placement",U2040,IF($A2040="site",SUMIF($C:$C,$C2040,$U:$U),IF($A2040="user",SUMIF($B:$B,$B2040,$U:$U),SUM($U:$U))))</f>
        <v>55.24999999999978</v>
      </c>
      <c r="W2040" s="27">
        <f>V2040/J2040</f>
        <v>0.249999999999999</v>
      </c>
    </row>
    <row r="2041" spans="1:23" x14ac:dyDescent="0.3">
      <c r="A2041" s="23" t="s">
        <v>14</v>
      </c>
      <c r="B2041" s="23" t="s">
        <v>3266</v>
      </c>
      <c r="C2041" s="23" t="s">
        <v>3268</v>
      </c>
      <c r="D2041" s="23" t="s">
        <v>3500</v>
      </c>
      <c r="E2041" s="23" t="s">
        <v>3501</v>
      </c>
      <c r="F2041" s="27">
        <v>0.25</v>
      </c>
      <c r="G2041" s="24">
        <v>0</v>
      </c>
      <c r="H2041" s="25">
        <v>10.4313</v>
      </c>
      <c r="I2041" s="25">
        <v>2.9582000000000002</v>
      </c>
      <c r="J2041" s="26">
        <v>221</v>
      </c>
      <c r="K2041" s="26">
        <v>51</v>
      </c>
      <c r="L2041" s="27">
        <v>0.28360000000000002</v>
      </c>
      <c r="M2041" s="28">
        <v>2.4916213900000002</v>
      </c>
      <c r="N2041" s="29">
        <v>1.9</v>
      </c>
      <c r="O2041" s="31" t="s">
        <v>12</v>
      </c>
      <c r="P2041" s="31">
        <v>0.23744433840000001</v>
      </c>
      <c r="Q2041" s="31">
        <v>0.237444338383862</v>
      </c>
      <c r="R2041" s="42"/>
      <c r="S2041" s="42" t="str">
        <f>IF(R2041="","",MAX(R2041,Q2041))</f>
        <v/>
      </c>
      <c r="T2041" s="27">
        <f>IF(A2041="placement",MIN(P2041,IF(S2041="",Q2041,S2041)),"")</f>
        <v>0.237444338383862</v>
      </c>
      <c r="U2041" s="28">
        <f>IF($A2041="placement",T2041*J2041,"")</f>
        <v>52.475198782833502</v>
      </c>
      <c r="V2041" s="26">
        <f>IF($A2041="placement",U2041,IF($A2041="site",SUMIF($C:$C,$C2041,$U:$U),IF($A2041="user",SUMIF($B:$B,$B2041,$U:$U),SUM($U:$U))))</f>
        <v>52.475198782833502</v>
      </c>
      <c r="W2041" s="27">
        <f>V2041/J2041</f>
        <v>0.237444338383862</v>
      </c>
    </row>
    <row r="2042" spans="1:23" x14ac:dyDescent="0.3">
      <c r="A2042" s="23" t="s">
        <v>14</v>
      </c>
      <c r="B2042" s="23" t="s">
        <v>8483</v>
      </c>
      <c r="C2042" s="23" t="s">
        <v>8484</v>
      </c>
      <c r="D2042" s="23" t="s">
        <v>8489</v>
      </c>
      <c r="E2042" s="23" t="s">
        <v>4972</v>
      </c>
      <c r="F2042" s="27">
        <v>0.4</v>
      </c>
      <c r="G2042" s="24">
        <v>0</v>
      </c>
      <c r="H2042" s="25">
        <v>27.5093</v>
      </c>
      <c r="I2042" s="25">
        <v>3.3845999999999998</v>
      </c>
      <c r="J2042" s="26">
        <v>220</v>
      </c>
      <c r="K2042" s="26">
        <v>68</v>
      </c>
      <c r="L2042" s="27">
        <v>0.123</v>
      </c>
      <c r="M2042" s="28">
        <v>2.1711906999999999</v>
      </c>
      <c r="N2042" s="29">
        <v>1.5</v>
      </c>
      <c r="O2042" s="31" t="s">
        <v>42</v>
      </c>
      <c r="P2042" s="31">
        <v>0.30913484390000001</v>
      </c>
      <c r="Q2042" s="31">
        <v>0.30913484390020501</v>
      </c>
      <c r="R2042" s="42"/>
      <c r="S2042" s="42" t="str">
        <f>IF(R2042="","",MAX(R2042,Q2042))</f>
        <v/>
      </c>
      <c r="T2042" s="27">
        <f>IF(A2042="placement",MIN(P2042,IF(S2042="",Q2042,S2042)),"")</f>
        <v>0.30913484390000001</v>
      </c>
      <c r="U2042" s="28">
        <f>IF($A2042="placement",T2042*J2042,"")</f>
        <v>68.009665658000003</v>
      </c>
      <c r="V2042" s="26">
        <f>IF($A2042="placement",U2042,IF($A2042="site",SUMIF($C:$C,$C2042,$U:$U),IF($A2042="user",SUMIF($B:$B,$B2042,$U:$U),SUM($U:$U))))</f>
        <v>68.009665658000003</v>
      </c>
      <c r="W2042" s="27">
        <f>V2042/J2042</f>
        <v>0.30913484390000001</v>
      </c>
    </row>
    <row r="2043" spans="1:23" x14ac:dyDescent="0.3">
      <c r="A2043" s="17" t="s">
        <v>14</v>
      </c>
      <c r="B2043" s="17" t="s">
        <v>1207</v>
      </c>
      <c r="C2043" s="17" t="s">
        <v>1208</v>
      </c>
      <c r="D2043" s="17" t="s">
        <v>9980</v>
      </c>
      <c r="E2043" s="17" t="s">
        <v>8831</v>
      </c>
      <c r="F2043" s="18">
        <v>0.25</v>
      </c>
      <c r="G2043" s="36">
        <v>1</v>
      </c>
      <c r="H2043" s="37">
        <v>74.155199999999994</v>
      </c>
      <c r="I2043" s="37">
        <v>15.4895</v>
      </c>
      <c r="J2043" s="19">
        <v>220</v>
      </c>
      <c r="K2043" s="19">
        <v>55</v>
      </c>
      <c r="L2043" s="18">
        <v>0.2089</v>
      </c>
      <c r="M2043" s="20">
        <v>0.47449100999999999</v>
      </c>
      <c r="N2043" s="21">
        <v>0.03</v>
      </c>
      <c r="O2043" s="22" t="s">
        <v>12</v>
      </c>
      <c r="P2043" s="22">
        <v>0.93677435590000002</v>
      </c>
      <c r="Q2043" s="22">
        <v>0.25</v>
      </c>
      <c r="R2043" s="43"/>
      <c r="S2043" s="42" t="str">
        <f>IF(R2043="","",MAX(R2043,Q2043))</f>
        <v/>
      </c>
      <c r="T2043" s="27">
        <f>IF(A2043="placement",MIN(P2043,IF(S2043="",Q2043,S2043)),"")</f>
        <v>0.25</v>
      </c>
      <c r="U2043" s="20">
        <f>IF($A2043="placement",T2043*J2043,"")</f>
        <v>55</v>
      </c>
      <c r="V2043" s="19">
        <f>IF($A2043="placement",U2043,IF($A2043="site",SUMIF($C:$C,$C2043,$U:$U),IF($A2043="user",SUMIF($B:$B,$B2043,$U:$U),SUM($U:$U))))</f>
        <v>55</v>
      </c>
      <c r="W2043" s="18">
        <f>V2043/J2043</f>
        <v>0.25</v>
      </c>
    </row>
    <row r="2044" spans="1:23" x14ac:dyDescent="0.3">
      <c r="A2044" s="11" t="s">
        <v>14</v>
      </c>
      <c r="B2044" s="11" t="s">
        <v>183</v>
      </c>
      <c r="C2044" s="11" t="s">
        <v>185</v>
      </c>
      <c r="D2044" s="11" t="s">
        <v>194</v>
      </c>
      <c r="E2044" s="11" t="s">
        <v>195</v>
      </c>
      <c r="F2044" s="12">
        <v>0.15</v>
      </c>
      <c r="G2044" s="33">
        <v>0</v>
      </c>
      <c r="H2044" s="34">
        <v>16.436800000000002</v>
      </c>
      <c r="I2044" s="34">
        <v>1.7453000000000001</v>
      </c>
      <c r="J2044" s="13">
        <v>220</v>
      </c>
      <c r="K2044" s="13">
        <v>33</v>
      </c>
      <c r="L2044" s="49">
        <v>0.1062</v>
      </c>
      <c r="M2044" s="14">
        <v>4.2066301099999999</v>
      </c>
      <c r="N2044" s="15">
        <v>3.1</v>
      </c>
      <c r="O2044" s="16" t="s">
        <v>42</v>
      </c>
      <c r="P2044" s="16">
        <v>0.26306808009999999</v>
      </c>
      <c r="Q2044" s="16">
        <v>0.149999999999999</v>
      </c>
      <c r="R2044" s="44"/>
      <c r="S2044" s="42" t="str">
        <f>IF(R2044="","",MAX(R2044,Q2044))</f>
        <v/>
      </c>
      <c r="T2044" s="27">
        <f>IF(A2044="placement",MIN(P2044,IF(S2044="",Q2044,S2044)),"")</f>
        <v>0.149999999999999</v>
      </c>
      <c r="U2044" s="14">
        <f>IF($A2044="placement",T2044*J2044,"")</f>
        <v>32.99999999999978</v>
      </c>
      <c r="V2044" s="13">
        <f>IF($A2044="placement",U2044,IF($A2044="site",SUMIF($C:$C,$C2044,$U:$U),IF($A2044="user",SUMIF($B:$B,$B2044,$U:$U),SUM($U:$U))))</f>
        <v>32.99999999999978</v>
      </c>
      <c r="W2044" s="12">
        <f>V2044/J2044</f>
        <v>0.149999999999999</v>
      </c>
    </row>
    <row r="2045" spans="1:23" x14ac:dyDescent="0.3">
      <c r="A2045" s="23" t="s">
        <v>14</v>
      </c>
      <c r="B2045" s="23" t="s">
        <v>8149</v>
      </c>
      <c r="C2045" s="23" t="s">
        <v>8151</v>
      </c>
      <c r="D2045" s="23" t="s">
        <v>8160</v>
      </c>
      <c r="E2045" s="23" t="s">
        <v>8161</v>
      </c>
      <c r="F2045" s="27">
        <v>0.33</v>
      </c>
      <c r="G2045" s="24">
        <v>0</v>
      </c>
      <c r="H2045" s="25">
        <v>30.180399999999999</v>
      </c>
      <c r="I2045" s="25">
        <v>5.9885000000000002</v>
      </c>
      <c r="J2045" s="26">
        <v>219</v>
      </c>
      <c r="K2045" s="26">
        <v>72</v>
      </c>
      <c r="L2045" s="27">
        <v>0.19839999999999999</v>
      </c>
      <c r="M2045" s="28">
        <v>1.2190961199999999</v>
      </c>
      <c r="N2045" s="29">
        <v>0.3</v>
      </c>
      <c r="O2045" s="31" t="s">
        <v>12</v>
      </c>
      <c r="P2045" s="31">
        <v>0.75391604160000003</v>
      </c>
      <c r="Q2045" s="31">
        <v>0.32999999999999902</v>
      </c>
      <c r="R2045" s="42"/>
      <c r="S2045" s="42" t="str">
        <f>IF(R2045="","",MAX(R2045,Q2045))</f>
        <v/>
      </c>
      <c r="T2045" s="27">
        <f>IF(A2045="placement",MIN(P2045,IF(S2045="",Q2045,S2045)),"")</f>
        <v>0.32999999999999902</v>
      </c>
      <c r="U2045" s="28">
        <f>IF($A2045="placement",T2045*J2045,"")</f>
        <v>72.269999999999783</v>
      </c>
      <c r="V2045" s="26">
        <f>IF($A2045="placement",U2045,IF($A2045="site",SUMIF($C:$C,$C2045,$U:$U),IF($A2045="user",SUMIF($B:$B,$B2045,$U:$U),SUM($U:$U))))</f>
        <v>72.269999999999783</v>
      </c>
      <c r="W2045" s="27">
        <f>V2045/J2045</f>
        <v>0.32999999999999902</v>
      </c>
    </row>
    <row r="2046" spans="1:23" x14ac:dyDescent="0.3">
      <c r="A2046" s="23" t="s">
        <v>14</v>
      </c>
      <c r="B2046" s="23" t="s">
        <v>2969</v>
      </c>
      <c r="C2046" s="23" t="s">
        <v>2971</v>
      </c>
      <c r="D2046" s="23" t="s">
        <v>2978</v>
      </c>
      <c r="E2046" s="23" t="s">
        <v>2979</v>
      </c>
      <c r="F2046" s="27">
        <v>0.33</v>
      </c>
      <c r="G2046" s="24">
        <v>0</v>
      </c>
      <c r="H2046" s="25">
        <v>42.385599999999997</v>
      </c>
      <c r="I2046" s="25">
        <v>6.8840000000000003</v>
      </c>
      <c r="J2046" s="26">
        <v>219</v>
      </c>
      <c r="K2046" s="26">
        <v>64</v>
      </c>
      <c r="L2046" s="27">
        <v>0.16239999999999999</v>
      </c>
      <c r="M2046" s="28">
        <v>1.05974309</v>
      </c>
      <c r="N2046" s="29">
        <v>0.75</v>
      </c>
      <c r="O2046" s="31" t="s">
        <v>12</v>
      </c>
      <c r="P2046" s="31">
        <v>0.29228130159999999</v>
      </c>
      <c r="Q2046" s="31">
        <v>0.29228130158674198</v>
      </c>
      <c r="R2046" s="42"/>
      <c r="S2046" s="42" t="str">
        <f>IF(R2046="","",MAX(R2046,Q2046))</f>
        <v/>
      </c>
      <c r="T2046" s="27">
        <f>IF(A2046="placement",MIN(P2046,IF(S2046="",Q2046,S2046)),"")</f>
        <v>0.29228130158674198</v>
      </c>
      <c r="U2046" s="28">
        <f>IF($A2046="placement",T2046*J2046,"")</f>
        <v>64.009605047496493</v>
      </c>
      <c r="V2046" s="26">
        <f>IF($A2046="placement",U2046,IF($A2046="site",SUMIF($C:$C,$C2046,$U:$U),IF($A2046="user",SUMIF($B:$B,$B2046,$U:$U),SUM($U:$U))))</f>
        <v>64.009605047496493</v>
      </c>
      <c r="W2046" s="27">
        <f>V2046/J2046</f>
        <v>0.29228130158674198</v>
      </c>
    </row>
    <row r="2047" spans="1:23" x14ac:dyDescent="0.3">
      <c r="A2047" s="23" t="s">
        <v>14</v>
      </c>
      <c r="B2047" s="23" t="s">
        <v>7257</v>
      </c>
      <c r="C2047" s="23" t="s">
        <v>7258</v>
      </c>
      <c r="D2047" s="23" t="s">
        <v>7308</v>
      </c>
      <c r="E2047" s="23" t="s">
        <v>332</v>
      </c>
      <c r="F2047" s="27">
        <v>0.25</v>
      </c>
      <c r="G2047" s="24">
        <v>1</v>
      </c>
      <c r="H2047" s="25">
        <v>54.706899999999997</v>
      </c>
      <c r="I2047" s="25">
        <v>9.3935999999999993</v>
      </c>
      <c r="J2047" s="26">
        <v>219</v>
      </c>
      <c r="K2047" s="26">
        <v>55</v>
      </c>
      <c r="L2047" s="27">
        <v>0.17169999999999999</v>
      </c>
      <c r="M2047" s="28">
        <v>0.77877439999999998</v>
      </c>
      <c r="N2047" s="29">
        <v>0.25</v>
      </c>
      <c r="O2047" s="31" t="s">
        <v>12</v>
      </c>
      <c r="P2047" s="31">
        <v>0.6789827705</v>
      </c>
      <c r="Q2047" s="31">
        <v>0.25</v>
      </c>
      <c r="R2047" s="42"/>
      <c r="S2047" s="42" t="str">
        <f>IF(R2047="","",MAX(R2047,Q2047))</f>
        <v/>
      </c>
      <c r="T2047" s="27">
        <f>IF(A2047="placement",MIN(P2047,IF(S2047="",Q2047,S2047)),"")</f>
        <v>0.25</v>
      </c>
      <c r="U2047" s="28">
        <f>IF($A2047="placement",T2047*J2047,"")</f>
        <v>54.75</v>
      </c>
      <c r="V2047" s="26">
        <f>IF($A2047="placement",U2047,IF($A2047="site",SUMIF($C:$C,$C2047,$U:$U),IF($A2047="user",SUMIF($B:$B,$B2047,$U:$U),SUM($U:$U))))</f>
        <v>54.75</v>
      </c>
      <c r="W2047" s="27">
        <f>V2047/J2047</f>
        <v>0.25</v>
      </c>
    </row>
    <row r="2048" spans="1:23" x14ac:dyDescent="0.3">
      <c r="A2048" s="23" t="s">
        <v>14</v>
      </c>
      <c r="B2048" s="23" t="s">
        <v>7371</v>
      </c>
      <c r="C2048" s="23" t="s">
        <v>7373</v>
      </c>
      <c r="D2048" s="32" t="s">
        <v>7380</v>
      </c>
      <c r="E2048" s="23" t="s">
        <v>7381</v>
      </c>
      <c r="F2048" s="27">
        <v>0.25</v>
      </c>
      <c r="G2048" s="24">
        <v>1</v>
      </c>
      <c r="H2048" s="25">
        <v>46.885899999999999</v>
      </c>
      <c r="I2048" s="25">
        <v>11.2477</v>
      </c>
      <c r="J2048" s="26">
        <v>219</v>
      </c>
      <c r="K2048" s="26">
        <v>55</v>
      </c>
      <c r="L2048" s="27">
        <v>0.2399</v>
      </c>
      <c r="M2048" s="28">
        <v>0.64754871000000003</v>
      </c>
      <c r="N2048" s="29">
        <v>0.41</v>
      </c>
      <c r="O2048" s="31" t="s">
        <v>42</v>
      </c>
      <c r="P2048" s="31">
        <v>0.36684299609999999</v>
      </c>
      <c r="Q2048" s="31">
        <v>0.25</v>
      </c>
      <c r="R2048" s="42"/>
      <c r="S2048" s="42" t="str">
        <f>IF(R2048="","",MAX(R2048,Q2048))</f>
        <v/>
      </c>
      <c r="T2048" s="27">
        <f>IF(A2048="placement",MIN(P2048,IF(S2048="",Q2048,S2048)),"")</f>
        <v>0.25</v>
      </c>
      <c r="U2048" s="28">
        <f>IF($A2048="placement",T2048*J2048,"")</f>
        <v>54.75</v>
      </c>
      <c r="V2048" s="26">
        <f>IF($A2048="placement",U2048,IF($A2048="site",SUMIF($C:$C,$C2048,$U:$U),IF($A2048="user",SUMIF($B:$B,$B2048,$U:$U),SUM($U:$U))))</f>
        <v>54.75</v>
      </c>
      <c r="W2048" s="27">
        <f>V2048/J2048</f>
        <v>0.25</v>
      </c>
    </row>
    <row r="2049" spans="1:23" x14ac:dyDescent="0.3">
      <c r="A2049" s="23" t="s">
        <v>14</v>
      </c>
      <c r="B2049" s="23" t="s">
        <v>8405</v>
      </c>
      <c r="C2049" s="23" t="s">
        <v>8407</v>
      </c>
      <c r="D2049" s="23" t="s">
        <v>8408</v>
      </c>
      <c r="E2049" s="23" t="s">
        <v>8409</v>
      </c>
      <c r="F2049" s="27">
        <v>0.25</v>
      </c>
      <c r="G2049" s="24">
        <v>0</v>
      </c>
      <c r="H2049" s="25">
        <v>38.912100000000002</v>
      </c>
      <c r="I2049" s="25">
        <v>7.7343000000000002</v>
      </c>
      <c r="J2049" s="26">
        <v>219</v>
      </c>
      <c r="K2049" s="26">
        <v>55</v>
      </c>
      <c r="L2049" s="27">
        <v>0.1988</v>
      </c>
      <c r="M2049" s="28">
        <v>0.94430272999999998</v>
      </c>
      <c r="N2049" s="29">
        <v>0.75</v>
      </c>
      <c r="O2049" s="31" t="s">
        <v>42</v>
      </c>
      <c r="P2049" s="31">
        <v>0.20576318029999999</v>
      </c>
      <c r="Q2049" s="31">
        <v>0.205763180311611</v>
      </c>
      <c r="R2049" s="42"/>
      <c r="S2049" s="42" t="str">
        <f>IF(R2049="","",MAX(R2049,Q2049))</f>
        <v/>
      </c>
      <c r="T2049" s="27">
        <f>IF(A2049="placement",MIN(P2049,IF(S2049="",Q2049,S2049)),"")</f>
        <v>0.20576318029999999</v>
      </c>
      <c r="U2049" s="28">
        <f>IF($A2049="placement",T2049*J2049,"")</f>
        <v>45.062136485699995</v>
      </c>
      <c r="V2049" s="26">
        <f>IF($A2049="placement",U2049,IF($A2049="site",SUMIF($C:$C,$C2049,$U:$U),IF($A2049="user",SUMIF($B:$B,$B2049,$U:$U),SUM($U:$U))))</f>
        <v>45.062136485699995</v>
      </c>
      <c r="W2049" s="27">
        <f>V2049/J2049</f>
        <v>0.20576318029999999</v>
      </c>
    </row>
    <row r="2050" spans="1:23" x14ac:dyDescent="0.3">
      <c r="A2050" s="17" t="s">
        <v>14</v>
      </c>
      <c r="B2050" s="17" t="s">
        <v>4995</v>
      </c>
      <c r="C2050" s="17" t="s">
        <v>4996</v>
      </c>
      <c r="D2050" s="17" t="s">
        <v>4997</v>
      </c>
      <c r="E2050" s="17" t="s">
        <v>4998</v>
      </c>
      <c r="F2050" s="18">
        <v>0.15</v>
      </c>
      <c r="G2050" s="36">
        <v>1</v>
      </c>
      <c r="H2050" s="37">
        <v>29.8339</v>
      </c>
      <c r="I2050" s="37">
        <v>2.9037000000000002</v>
      </c>
      <c r="J2050" s="19">
        <v>219</v>
      </c>
      <c r="K2050" s="19">
        <v>33</v>
      </c>
      <c r="L2050" s="18">
        <v>9.7299999999999998E-2</v>
      </c>
      <c r="M2050" s="20">
        <v>2.5134113899999999</v>
      </c>
      <c r="N2050" s="21">
        <v>2</v>
      </c>
      <c r="O2050" s="22" t="s">
        <v>42</v>
      </c>
      <c r="P2050" s="22">
        <v>0.20426874619999999</v>
      </c>
      <c r="Q2050" s="22">
        <v>0.15</v>
      </c>
      <c r="R2050" s="43"/>
      <c r="S2050" s="42" t="str">
        <f>IF(R2050="","",MAX(R2050,Q2050))</f>
        <v/>
      </c>
      <c r="T2050" s="27">
        <f>IF(A2050="placement",MIN(P2050,IF(S2050="",Q2050,S2050)),"")</f>
        <v>0.15</v>
      </c>
      <c r="U2050" s="20">
        <f>IF($A2050="placement",T2050*J2050,"")</f>
        <v>32.85</v>
      </c>
      <c r="V2050" s="19">
        <f>IF($A2050="placement",U2050,IF($A2050="site",SUMIF($C:$C,$C2050,$U:$U),IF($A2050="user",SUMIF($B:$B,$B2050,$U:$U),SUM($U:$U))))</f>
        <v>32.85</v>
      </c>
      <c r="W2050" s="18">
        <f>V2050/J2050</f>
        <v>0.15</v>
      </c>
    </row>
    <row r="2051" spans="1:23" x14ac:dyDescent="0.3">
      <c r="A2051" s="23" t="s">
        <v>14</v>
      </c>
      <c r="B2051" s="23" t="s">
        <v>8615</v>
      </c>
      <c r="C2051" s="23" t="s">
        <v>8616</v>
      </c>
      <c r="D2051" s="23" t="s">
        <v>8697</v>
      </c>
      <c r="E2051" s="23" t="s">
        <v>8698</v>
      </c>
      <c r="F2051" s="27">
        <v>0.15</v>
      </c>
      <c r="G2051" s="24">
        <v>1</v>
      </c>
      <c r="H2051" s="25">
        <v>42.631599999999999</v>
      </c>
      <c r="I2051" s="25">
        <v>3.6716000000000002</v>
      </c>
      <c r="J2051" s="26">
        <v>219</v>
      </c>
      <c r="K2051" s="26">
        <v>33</v>
      </c>
      <c r="L2051" s="27">
        <v>8.6099999999999996E-2</v>
      </c>
      <c r="M2051" s="28">
        <v>1.9888839199999999</v>
      </c>
      <c r="N2051" s="29">
        <v>1.6</v>
      </c>
      <c r="O2051" s="31" t="s">
        <v>42</v>
      </c>
      <c r="P2051" s="31">
        <v>0.19552871529999999</v>
      </c>
      <c r="Q2051" s="31">
        <v>0.15</v>
      </c>
      <c r="R2051" s="42"/>
      <c r="S2051" s="42" t="str">
        <f>IF(R2051="","",MAX(R2051,Q2051))</f>
        <v/>
      </c>
      <c r="T2051" s="27">
        <f>IF(A2051="placement",MIN(P2051,IF(S2051="",Q2051,S2051)),"")</f>
        <v>0.15</v>
      </c>
      <c r="U2051" s="28">
        <f>IF($A2051="placement",T2051*J2051,"")</f>
        <v>32.85</v>
      </c>
      <c r="V2051" s="26">
        <f>IF($A2051="placement",U2051,IF($A2051="site",SUMIF($C:$C,$C2051,$U:$U),IF($A2051="user",SUMIF($B:$B,$B2051,$U:$U),SUM($U:$U))))</f>
        <v>32.85</v>
      </c>
      <c r="W2051" s="27">
        <f>V2051/J2051</f>
        <v>0.15</v>
      </c>
    </row>
    <row r="2052" spans="1:23" x14ac:dyDescent="0.3">
      <c r="A2052" s="23" t="s">
        <v>14</v>
      </c>
      <c r="B2052" s="23" t="s">
        <v>5211</v>
      </c>
      <c r="C2052" s="23" t="s">
        <v>5213</v>
      </c>
      <c r="D2052" s="23" t="s">
        <v>5325</v>
      </c>
      <c r="E2052" s="23" t="s">
        <v>5326</v>
      </c>
      <c r="F2052" s="27">
        <v>0.25</v>
      </c>
      <c r="G2052" s="24">
        <v>0</v>
      </c>
      <c r="H2052" s="25">
        <v>15.5044</v>
      </c>
      <c r="I2052" s="25">
        <v>6.5503999999999998</v>
      </c>
      <c r="J2052" s="26">
        <v>218</v>
      </c>
      <c r="K2052" s="26">
        <v>54</v>
      </c>
      <c r="L2052" s="27">
        <v>0.42249999999999999</v>
      </c>
      <c r="M2052" s="28">
        <v>1.1077028799999999</v>
      </c>
      <c r="N2052" s="29">
        <v>0.8</v>
      </c>
      <c r="O2052" s="31" t="s">
        <v>42</v>
      </c>
      <c r="P2052" s="31">
        <v>0.27778466870000001</v>
      </c>
      <c r="Q2052" s="31">
        <v>0.25</v>
      </c>
      <c r="R2052" s="42"/>
      <c r="S2052" s="42" t="str">
        <f>IF(R2052="","",MAX(R2052,Q2052))</f>
        <v/>
      </c>
      <c r="T2052" s="27">
        <f>IF(A2052="placement",MIN(P2052,IF(S2052="",Q2052,S2052)),"")</f>
        <v>0.25</v>
      </c>
      <c r="U2052" s="28">
        <f>IF($A2052="placement",T2052*J2052,"")</f>
        <v>54.5</v>
      </c>
      <c r="V2052" s="26">
        <f>IF($A2052="placement",U2052,IF($A2052="site",SUMIF($C:$C,$C2052,$U:$U),IF($A2052="user",SUMIF($B:$B,$B2052,$U:$U),SUM($U:$U))))</f>
        <v>54.5</v>
      </c>
      <c r="W2052" s="27">
        <f>V2052/J2052</f>
        <v>0.25</v>
      </c>
    </row>
    <row r="2053" spans="1:23" x14ac:dyDescent="0.3">
      <c r="A2053" s="23" t="s">
        <v>14</v>
      </c>
      <c r="B2053" s="23" t="s">
        <v>6036</v>
      </c>
      <c r="C2053" s="23" t="s">
        <v>6038</v>
      </c>
      <c r="D2053" s="23" t="s">
        <v>6041</v>
      </c>
      <c r="E2053" s="23" t="s">
        <v>6042</v>
      </c>
      <c r="F2053" s="27">
        <v>0.25</v>
      </c>
      <c r="G2053" s="24">
        <v>0</v>
      </c>
      <c r="H2053" s="25">
        <v>18.857399999999998</v>
      </c>
      <c r="I2053" s="25">
        <v>5.0538999999999996</v>
      </c>
      <c r="J2053" s="26">
        <v>218</v>
      </c>
      <c r="K2053" s="26">
        <v>55</v>
      </c>
      <c r="L2053" s="27">
        <v>0.26800000000000002</v>
      </c>
      <c r="M2053" s="28">
        <v>1.4392189799999999</v>
      </c>
      <c r="N2053" s="29">
        <v>0.9</v>
      </c>
      <c r="O2053" s="31" t="s">
        <v>42</v>
      </c>
      <c r="P2053" s="31">
        <v>0.3746608334</v>
      </c>
      <c r="Q2053" s="31">
        <v>0.25</v>
      </c>
      <c r="R2053" s="42"/>
      <c r="S2053" s="42" t="str">
        <f>IF(R2053="","",MAX(R2053,Q2053))</f>
        <v/>
      </c>
      <c r="T2053" s="27">
        <f>IF(A2053="placement",MIN(P2053,IF(S2053="",Q2053,S2053)),"")</f>
        <v>0.25</v>
      </c>
      <c r="U2053" s="28">
        <f>IF($A2053="placement",T2053*J2053,"")</f>
        <v>54.5</v>
      </c>
      <c r="V2053" s="26">
        <f>IF($A2053="placement",U2053,IF($A2053="site",SUMIF($C:$C,$C2053,$U:$U),IF($A2053="user",SUMIF($B:$B,$B2053,$U:$U),SUM($U:$U))))</f>
        <v>54.5</v>
      </c>
      <c r="W2053" s="27">
        <f>V2053/J2053</f>
        <v>0.25</v>
      </c>
    </row>
    <row r="2054" spans="1:23" x14ac:dyDescent="0.3">
      <c r="A2054" s="23" t="s">
        <v>14</v>
      </c>
      <c r="B2054" s="23" t="s">
        <v>6036</v>
      </c>
      <c r="C2054" s="23" t="s">
        <v>6038</v>
      </c>
      <c r="D2054" s="23" t="s">
        <v>6043</v>
      </c>
      <c r="E2054" s="23" t="s">
        <v>6044</v>
      </c>
      <c r="F2054" s="27">
        <v>0.25</v>
      </c>
      <c r="G2054" s="24">
        <v>0</v>
      </c>
      <c r="H2054" s="25">
        <v>18.876200000000001</v>
      </c>
      <c r="I2054" s="25">
        <v>5.0506000000000002</v>
      </c>
      <c r="J2054" s="26">
        <v>218</v>
      </c>
      <c r="K2054" s="26">
        <v>54</v>
      </c>
      <c r="L2054" s="27">
        <v>0.2676</v>
      </c>
      <c r="M2054" s="28">
        <v>1.4368671200000001</v>
      </c>
      <c r="N2054" s="29">
        <v>0.9</v>
      </c>
      <c r="O2054" s="31" t="s">
        <v>42</v>
      </c>
      <c r="P2054" s="31">
        <v>0.37363727629999999</v>
      </c>
      <c r="Q2054" s="31">
        <v>0.25</v>
      </c>
      <c r="R2054" s="42"/>
      <c r="S2054" s="42" t="str">
        <f>IF(R2054="","",MAX(R2054,Q2054))</f>
        <v/>
      </c>
      <c r="T2054" s="27">
        <f>IF(A2054="placement",MIN(P2054,IF(S2054="",Q2054,S2054)),"")</f>
        <v>0.25</v>
      </c>
      <c r="U2054" s="28">
        <f>IF($A2054="placement",T2054*J2054,"")</f>
        <v>54.5</v>
      </c>
      <c r="V2054" s="26">
        <f>IF($A2054="placement",U2054,IF($A2054="site",SUMIF($C:$C,$C2054,$U:$U),IF($A2054="user",SUMIF($B:$B,$B2054,$U:$U),SUM($U:$U))))</f>
        <v>54.5</v>
      </c>
      <c r="W2054" s="27">
        <f>V2054/J2054</f>
        <v>0.25</v>
      </c>
    </row>
    <row r="2055" spans="1:23" x14ac:dyDescent="0.3">
      <c r="A2055" s="23" t="s">
        <v>14</v>
      </c>
      <c r="B2055" s="23" t="s">
        <v>8364</v>
      </c>
      <c r="C2055" s="23" t="s">
        <v>8366</v>
      </c>
      <c r="D2055" s="23" t="s">
        <v>8367</v>
      </c>
      <c r="E2055" s="23" t="s">
        <v>8368</v>
      </c>
      <c r="F2055" s="27">
        <v>0.25</v>
      </c>
      <c r="G2055" s="24">
        <v>0</v>
      </c>
      <c r="H2055" s="25">
        <v>11.845499999999999</v>
      </c>
      <c r="I2055" s="25">
        <v>5.3338000000000001</v>
      </c>
      <c r="J2055" s="26">
        <v>218</v>
      </c>
      <c r="K2055" s="26">
        <v>54</v>
      </c>
      <c r="L2055" s="27">
        <v>0.45029999999999998</v>
      </c>
      <c r="M2055" s="28">
        <v>1.36386512</v>
      </c>
      <c r="N2055" s="29">
        <v>1</v>
      </c>
      <c r="O2055" s="31" t="s">
        <v>42</v>
      </c>
      <c r="P2055" s="31">
        <v>0.26678966539999999</v>
      </c>
      <c r="Q2055" s="31">
        <v>0.25</v>
      </c>
      <c r="R2055" s="42"/>
      <c r="S2055" s="42" t="str">
        <f>IF(R2055="","",MAX(R2055,Q2055))</f>
        <v/>
      </c>
      <c r="T2055" s="27">
        <f>IF(A2055="placement",MIN(P2055,IF(S2055="",Q2055,S2055)),"")</f>
        <v>0.25</v>
      </c>
      <c r="U2055" s="28">
        <f>IF($A2055="placement",T2055*J2055,"")</f>
        <v>54.5</v>
      </c>
      <c r="V2055" s="26">
        <f>IF($A2055="placement",U2055,IF($A2055="site",SUMIF($C:$C,$C2055,$U:$U),IF($A2055="user",SUMIF($B:$B,$B2055,$U:$U),SUM($U:$U))))</f>
        <v>54.5</v>
      </c>
      <c r="W2055" s="27">
        <f>V2055/J2055</f>
        <v>0.25</v>
      </c>
    </row>
    <row r="2056" spans="1:23" x14ac:dyDescent="0.3">
      <c r="A2056" s="23" t="s">
        <v>14</v>
      </c>
      <c r="B2056" s="23" t="s">
        <v>1350</v>
      </c>
      <c r="C2056" s="23" t="s">
        <v>1352</v>
      </c>
      <c r="D2056" s="23" t="s">
        <v>1395</v>
      </c>
      <c r="E2056" s="23" t="s">
        <v>1396</v>
      </c>
      <c r="F2056" s="27">
        <v>0.05</v>
      </c>
      <c r="G2056" s="24">
        <v>1</v>
      </c>
      <c r="H2056" s="25">
        <v>78.405100000000004</v>
      </c>
      <c r="I2056" s="25">
        <v>15.3695</v>
      </c>
      <c r="J2056" s="26">
        <v>218</v>
      </c>
      <c r="K2056" s="26">
        <v>11</v>
      </c>
      <c r="L2056" s="27">
        <v>0.19600000000000001</v>
      </c>
      <c r="M2056" s="28">
        <v>0.47254394999999999</v>
      </c>
      <c r="N2056" s="29">
        <v>0.4</v>
      </c>
      <c r="O2056" s="31" t="s">
        <v>70</v>
      </c>
      <c r="P2056" s="31">
        <v>0.1535178951</v>
      </c>
      <c r="Q2056" s="31">
        <v>0.05</v>
      </c>
      <c r="R2056" s="42">
        <v>0.3</v>
      </c>
      <c r="S2056" s="42">
        <f>IF(R2056="","",MAX(R2056,Q2056))</f>
        <v>0.3</v>
      </c>
      <c r="T2056" s="27">
        <f>IF(A2056="placement",MIN(P2056,IF(S2056="",Q2056,S2056)),"")</f>
        <v>0.1535178951</v>
      </c>
      <c r="U2056" s="28">
        <f>IF($A2056="placement",T2056*J2056,"")</f>
        <v>33.4669011318</v>
      </c>
      <c r="V2056" s="26">
        <f>IF($A2056="placement",U2056,IF($A2056="site",SUMIF($C:$C,$C2056,$U:$U),IF($A2056="user",SUMIF($B:$B,$B2056,$U:$U),SUM($U:$U))))</f>
        <v>33.4669011318</v>
      </c>
      <c r="W2056" s="27">
        <f>V2056/J2056</f>
        <v>0.1535178951</v>
      </c>
    </row>
    <row r="2057" spans="1:23" x14ac:dyDescent="0.3">
      <c r="A2057" s="23" t="s">
        <v>14</v>
      </c>
      <c r="B2057" s="23" t="s">
        <v>6177</v>
      </c>
      <c r="C2057" s="23" t="s">
        <v>6179</v>
      </c>
      <c r="D2057" s="23" t="s">
        <v>6196</v>
      </c>
      <c r="E2057" s="23" t="s">
        <v>6197</v>
      </c>
      <c r="F2057" s="27">
        <v>0.15</v>
      </c>
      <c r="G2057" s="24">
        <v>1</v>
      </c>
      <c r="H2057" s="25">
        <v>383.97809999999998</v>
      </c>
      <c r="I2057" s="25">
        <v>4.1958000000000002</v>
      </c>
      <c r="J2057" s="26">
        <v>218</v>
      </c>
      <c r="K2057" s="26">
        <v>30</v>
      </c>
      <c r="L2057" s="27">
        <v>1.09E-2</v>
      </c>
      <c r="M2057" s="28">
        <v>1.7350743099999999</v>
      </c>
      <c r="N2057" s="29">
        <v>1.5</v>
      </c>
      <c r="O2057" s="31" t="s">
        <v>42</v>
      </c>
      <c r="P2057" s="31">
        <v>0.13548371270000001</v>
      </c>
      <c r="Q2057" s="31">
        <v>0.13548371271585499</v>
      </c>
      <c r="R2057" s="42"/>
      <c r="S2057" s="42" t="str">
        <f>IF(R2057="","",MAX(R2057,Q2057))</f>
        <v/>
      </c>
      <c r="T2057" s="27">
        <f>IF(A2057="placement",MIN(P2057,IF(S2057="",Q2057,S2057)),"")</f>
        <v>0.13548371270000001</v>
      </c>
      <c r="U2057" s="28">
        <f>IF($A2057="placement",T2057*J2057,"")</f>
        <v>29.535449368600002</v>
      </c>
      <c r="V2057" s="26">
        <f>IF($A2057="placement",U2057,IF($A2057="site",SUMIF($C:$C,$C2057,$U:$U),IF($A2057="user",SUMIF($B:$B,$B2057,$U:$U),SUM($U:$U))))</f>
        <v>29.535449368600002</v>
      </c>
      <c r="W2057" s="27">
        <f>V2057/J2057</f>
        <v>0.13548371270000001</v>
      </c>
    </row>
    <row r="2058" spans="1:23" x14ac:dyDescent="0.3">
      <c r="A2058" s="23" t="s">
        <v>14</v>
      </c>
      <c r="B2058" s="23" t="s">
        <v>7472</v>
      </c>
      <c r="C2058" s="23" t="s">
        <v>7473</v>
      </c>
      <c r="D2058" s="23" t="s">
        <v>7492</v>
      </c>
      <c r="E2058" s="23" t="s">
        <v>7493</v>
      </c>
      <c r="F2058" s="27">
        <v>0.05</v>
      </c>
      <c r="G2058" s="24">
        <v>1</v>
      </c>
      <c r="H2058" s="25">
        <v>369.75970000000001</v>
      </c>
      <c r="I2058" s="25">
        <v>6.1776</v>
      </c>
      <c r="J2058" s="26">
        <v>218</v>
      </c>
      <c r="K2058" s="26">
        <v>11</v>
      </c>
      <c r="L2058" s="27">
        <v>1.67E-2</v>
      </c>
      <c r="M2058" s="28">
        <v>1.1789607600000001</v>
      </c>
      <c r="N2058" s="29">
        <v>1</v>
      </c>
      <c r="O2058" s="31" t="s">
        <v>70</v>
      </c>
      <c r="P2058" s="31">
        <v>0.15179534659999999</v>
      </c>
      <c r="Q2058" s="31">
        <v>0.05</v>
      </c>
      <c r="R2058" s="42"/>
      <c r="S2058" s="42" t="str">
        <f>IF(R2058="","",MAX(R2058,Q2058))</f>
        <v/>
      </c>
      <c r="T2058" s="27">
        <f>IF(A2058="placement",MIN(P2058,IF(S2058="",Q2058,S2058)),"")</f>
        <v>0.05</v>
      </c>
      <c r="U2058" s="28">
        <f>IF($A2058="placement",T2058*J2058,"")</f>
        <v>10.9</v>
      </c>
      <c r="V2058" s="26">
        <f>IF($A2058="placement",U2058,IF($A2058="site",SUMIF($C:$C,$C2058,$U:$U),IF($A2058="user",SUMIF($B:$B,$B2058,$U:$U),SUM($U:$U))))</f>
        <v>10.9</v>
      </c>
      <c r="W2058" s="27">
        <f>V2058/J2058</f>
        <v>0.05</v>
      </c>
    </row>
    <row r="2059" spans="1:23" x14ac:dyDescent="0.3">
      <c r="A2059" s="17" t="s">
        <v>14</v>
      </c>
      <c r="B2059" s="17" t="s">
        <v>678</v>
      </c>
      <c r="C2059" s="17" t="s">
        <v>680</v>
      </c>
      <c r="D2059" s="17" t="s">
        <v>790</v>
      </c>
      <c r="E2059" s="17" t="s">
        <v>791</v>
      </c>
      <c r="F2059" s="18">
        <v>0.25</v>
      </c>
      <c r="G2059" s="36">
        <v>1</v>
      </c>
      <c r="H2059" s="37">
        <v>72.167100000000005</v>
      </c>
      <c r="I2059" s="37">
        <v>16.5063</v>
      </c>
      <c r="J2059" s="19">
        <v>217</v>
      </c>
      <c r="K2059" s="19">
        <v>54</v>
      </c>
      <c r="L2059" s="18">
        <v>0.22869999999999999</v>
      </c>
      <c r="M2059" s="20">
        <v>0.43829537000000002</v>
      </c>
      <c r="N2059" s="21">
        <v>0.3</v>
      </c>
      <c r="O2059" s="22" t="s">
        <v>12</v>
      </c>
      <c r="P2059" s="22">
        <v>0.31553006970000003</v>
      </c>
      <c r="Q2059" s="22">
        <v>0.25</v>
      </c>
      <c r="R2059" s="43"/>
      <c r="S2059" s="42" t="str">
        <f>IF(R2059="","",MAX(R2059,Q2059))</f>
        <v/>
      </c>
      <c r="T2059" s="27">
        <f>IF(A2059="placement",MIN(P2059,IF(S2059="",Q2059,S2059)),"")</f>
        <v>0.25</v>
      </c>
      <c r="U2059" s="20">
        <f>IF($A2059="placement",T2059*J2059,"")</f>
        <v>54.25</v>
      </c>
      <c r="V2059" s="19">
        <f>IF($A2059="placement",U2059,IF($A2059="site",SUMIF($C:$C,$C2059,$U:$U),IF($A2059="user",SUMIF($B:$B,$B2059,$U:$U),SUM($U:$U))))</f>
        <v>54.25</v>
      </c>
      <c r="W2059" s="18">
        <f>V2059/J2059</f>
        <v>0.25</v>
      </c>
    </row>
    <row r="2060" spans="1:23" x14ac:dyDescent="0.3">
      <c r="A2060" s="23" t="s">
        <v>14</v>
      </c>
      <c r="B2060" s="23" t="s">
        <v>2599</v>
      </c>
      <c r="C2060" s="23" t="s">
        <v>2600</v>
      </c>
      <c r="D2060" s="23" t="s">
        <v>10709</v>
      </c>
      <c r="E2060" s="23" t="s">
        <v>10710</v>
      </c>
      <c r="F2060" s="27">
        <v>0.25</v>
      </c>
      <c r="G2060" s="24">
        <v>1</v>
      </c>
      <c r="H2060" s="25">
        <v>18.683599999999998</v>
      </c>
      <c r="I2060" s="25">
        <v>7.9465000000000003</v>
      </c>
      <c r="J2060" s="26">
        <v>217</v>
      </c>
      <c r="K2060" s="26">
        <v>54</v>
      </c>
      <c r="L2060" s="27">
        <v>0.42530000000000001</v>
      </c>
      <c r="M2060" s="28">
        <v>0.90820577000000002</v>
      </c>
      <c r="N2060" s="29">
        <v>0.5</v>
      </c>
      <c r="O2060" s="31" t="s">
        <v>12</v>
      </c>
      <c r="P2060" s="31">
        <v>0.44946396830000002</v>
      </c>
      <c r="Q2060" s="31">
        <v>0.25</v>
      </c>
      <c r="R2060" s="42"/>
      <c r="S2060" s="42" t="str">
        <f>IF(R2060="","",MAX(R2060,Q2060))</f>
        <v/>
      </c>
      <c r="T2060" s="27">
        <f>IF(A2060="placement",MIN(P2060,IF(S2060="",Q2060,S2060)),"")</f>
        <v>0.25</v>
      </c>
      <c r="U2060" s="28">
        <f>IF($A2060="placement",T2060*J2060,"")</f>
        <v>54.25</v>
      </c>
      <c r="V2060" s="26">
        <f>IF($A2060="placement",U2060,IF($A2060="site",SUMIF($C:$C,$C2060,$U:$U),IF($A2060="user",SUMIF($B:$B,$B2060,$U:$U),SUM($U:$U))))</f>
        <v>54.25</v>
      </c>
      <c r="W2060" s="27">
        <f>V2060/J2060</f>
        <v>0.25</v>
      </c>
    </row>
    <row r="2061" spans="1:23" x14ac:dyDescent="0.3">
      <c r="A2061" s="23" t="s">
        <v>14</v>
      </c>
      <c r="B2061" s="23" t="s">
        <v>3266</v>
      </c>
      <c r="C2061" s="23" t="s">
        <v>3268</v>
      </c>
      <c r="D2061" s="23" t="s">
        <v>3327</v>
      </c>
      <c r="E2061" s="23" t="s">
        <v>3328</v>
      </c>
      <c r="F2061" s="27">
        <v>0.25</v>
      </c>
      <c r="G2061" s="24">
        <v>1</v>
      </c>
      <c r="H2061" s="25">
        <v>953.97739999999999</v>
      </c>
      <c r="I2061" s="25">
        <v>10.5463</v>
      </c>
      <c r="J2061" s="26">
        <v>217</v>
      </c>
      <c r="K2061" s="26">
        <v>54</v>
      </c>
      <c r="L2061" s="27">
        <v>1.11E-2</v>
      </c>
      <c r="M2061" s="28">
        <v>0.68684438999999997</v>
      </c>
      <c r="N2061" s="46">
        <v>0.35</v>
      </c>
      <c r="O2061" s="31" t="s">
        <v>12</v>
      </c>
      <c r="P2061" s="31">
        <v>0.49042314850000002</v>
      </c>
      <c r="Q2061" s="31">
        <v>0.25</v>
      </c>
      <c r="R2061" s="42"/>
      <c r="S2061" s="42" t="str">
        <f>IF(R2061="","",MAX(R2061,Q2061))</f>
        <v/>
      </c>
      <c r="T2061" s="27">
        <f>IF(A2061="placement",MIN(P2061,IF(S2061="",Q2061,S2061)),"")</f>
        <v>0.25</v>
      </c>
      <c r="U2061" s="28">
        <f>IF($A2061="placement",T2061*J2061,"")</f>
        <v>54.25</v>
      </c>
      <c r="V2061" s="26">
        <f>IF($A2061="placement",U2061,IF($A2061="site",SUMIF($C:$C,$C2061,$U:$U),IF($A2061="user",SUMIF($B:$B,$B2061,$U:$U),SUM($U:$U))))</f>
        <v>54.25</v>
      </c>
      <c r="W2061" s="27">
        <f>V2061/J2061</f>
        <v>0.25</v>
      </c>
    </row>
    <row r="2062" spans="1:23" x14ac:dyDescent="0.3">
      <c r="A2062" s="23" t="s">
        <v>14</v>
      </c>
      <c r="B2062" s="23" t="s">
        <v>6244</v>
      </c>
      <c r="C2062" s="23" t="s">
        <v>6245</v>
      </c>
      <c r="D2062" s="23" t="s">
        <v>6258</v>
      </c>
      <c r="E2062" s="23" t="s">
        <v>10443</v>
      </c>
      <c r="F2062" s="27">
        <v>0.25</v>
      </c>
      <c r="G2062" s="24">
        <v>0</v>
      </c>
      <c r="H2062" s="25">
        <v>21.9025</v>
      </c>
      <c r="I2062" s="25">
        <v>3.5183</v>
      </c>
      <c r="J2062" s="26">
        <v>217</v>
      </c>
      <c r="K2062" s="26">
        <v>53</v>
      </c>
      <c r="L2062" s="27">
        <v>0.16059999999999999</v>
      </c>
      <c r="M2062" s="28">
        <v>2.0603967000000001</v>
      </c>
      <c r="N2062" s="29">
        <v>1</v>
      </c>
      <c r="O2062" s="31" t="s">
        <v>42</v>
      </c>
      <c r="P2062" s="31">
        <v>0.51465657139999998</v>
      </c>
      <c r="Q2062" s="31">
        <v>0.25</v>
      </c>
      <c r="R2062" s="42"/>
      <c r="S2062" s="42" t="str">
        <f>IF(R2062="","",MAX(R2062,Q2062))</f>
        <v/>
      </c>
      <c r="T2062" s="27">
        <f>IF(A2062="placement",MIN(P2062,IF(S2062="",Q2062,S2062)),"")</f>
        <v>0.25</v>
      </c>
      <c r="U2062" s="28">
        <f>IF($A2062="placement",T2062*J2062,"")</f>
        <v>54.25</v>
      </c>
      <c r="V2062" s="23">
        <f>IF($A2062="placement",U2062,IF($A2062="site",SUMIF($C:$C,$C2062,$U:$U),IF($A2062="user",SUMIF($B:$B,$B2062,$U:$U),SUM($U:$U))))</f>
        <v>54.25</v>
      </c>
      <c r="W2062" s="27">
        <f>V2062/J2062</f>
        <v>0.25</v>
      </c>
    </row>
    <row r="2063" spans="1:23" x14ac:dyDescent="0.3">
      <c r="A2063" s="23" t="s">
        <v>14</v>
      </c>
      <c r="B2063" s="23" t="s">
        <v>9059</v>
      </c>
      <c r="C2063" s="23" t="s">
        <v>9061</v>
      </c>
      <c r="D2063" s="23" t="s">
        <v>9066</v>
      </c>
      <c r="E2063" s="23" t="s">
        <v>9067</v>
      </c>
      <c r="F2063" s="27">
        <v>0.25</v>
      </c>
      <c r="G2063" s="24">
        <v>0</v>
      </c>
      <c r="H2063" s="25">
        <v>12.257899999999999</v>
      </c>
      <c r="I2063" s="25">
        <v>5.2523</v>
      </c>
      <c r="J2063" s="26">
        <v>217</v>
      </c>
      <c r="K2063" s="26">
        <v>50</v>
      </c>
      <c r="L2063" s="27">
        <v>0.42849999999999999</v>
      </c>
      <c r="M2063" s="28">
        <v>1.3751128800000001</v>
      </c>
      <c r="N2063" s="29">
        <v>1.05</v>
      </c>
      <c r="O2063" s="31" t="s">
        <v>42</v>
      </c>
      <c r="P2063" s="31">
        <v>0.2364263194</v>
      </c>
      <c r="Q2063" s="31">
        <v>0.236426319391424</v>
      </c>
      <c r="R2063" s="42"/>
      <c r="S2063" s="42" t="str">
        <f>IF(R2063="","",MAX(R2063,Q2063))</f>
        <v/>
      </c>
      <c r="T2063" s="27">
        <f>IF(A2063="placement",MIN(P2063,IF(S2063="",Q2063,S2063)),"")</f>
        <v>0.236426319391424</v>
      </c>
      <c r="U2063" s="28">
        <f>IF($A2063="placement",T2063*J2063,"")</f>
        <v>51.304511307939009</v>
      </c>
      <c r="V2063" s="26">
        <f>IF($A2063="placement",U2063,IF($A2063="site",SUMIF($C:$C,$C2063,$U:$U),IF($A2063="user",SUMIF($B:$B,$B2063,$U:$U),SUM($U:$U))))</f>
        <v>51.304511307939009</v>
      </c>
      <c r="W2063" s="27">
        <f>V2063/J2063</f>
        <v>0.236426319391424</v>
      </c>
    </row>
    <row r="2064" spans="1:23" x14ac:dyDescent="0.3">
      <c r="A2064" s="23" t="s">
        <v>14</v>
      </c>
      <c r="B2064" s="23" t="s">
        <v>2890</v>
      </c>
      <c r="C2064" s="23" t="s">
        <v>2892</v>
      </c>
      <c r="D2064" s="23" t="s">
        <v>2903</v>
      </c>
      <c r="E2064" s="23" t="s">
        <v>2891</v>
      </c>
      <c r="F2064" s="27">
        <v>0.35</v>
      </c>
      <c r="G2064" s="24">
        <v>1</v>
      </c>
      <c r="H2064" s="25">
        <v>57.1813</v>
      </c>
      <c r="I2064" s="25">
        <v>6.8385999999999996</v>
      </c>
      <c r="J2064" s="26">
        <v>215</v>
      </c>
      <c r="K2064" s="26">
        <v>59</v>
      </c>
      <c r="L2064" s="27">
        <v>0.1196</v>
      </c>
      <c r="M2064" s="28">
        <v>1.04968927</v>
      </c>
      <c r="N2064" s="29">
        <v>0.7</v>
      </c>
      <c r="O2064" s="31" t="s">
        <v>70</v>
      </c>
      <c r="P2064" s="31">
        <v>0.3331359834</v>
      </c>
      <c r="Q2064" s="31">
        <v>0.33313598339474398</v>
      </c>
      <c r="R2064" s="42"/>
      <c r="S2064" s="42" t="str">
        <f>IF(R2064="","",MAX(R2064,Q2064))</f>
        <v/>
      </c>
      <c r="T2064" s="27">
        <f>IF(A2064="placement",MIN(P2064,IF(S2064="",Q2064,S2064)),"")</f>
        <v>0.33313598339474398</v>
      </c>
      <c r="U2064" s="28">
        <f>IF($A2064="placement",T2064*J2064,"")</f>
        <v>71.624236429869953</v>
      </c>
      <c r="V2064" s="26">
        <f>IF($A2064="placement",U2064,IF($A2064="site",SUMIF($C:$C,$C2064,$U:$U),IF($A2064="user",SUMIF($B:$B,$B2064,$U:$U),SUM($U:$U))))</f>
        <v>71.624236429869953</v>
      </c>
      <c r="W2064" s="27">
        <f>V2064/J2064</f>
        <v>0.33313598339474398</v>
      </c>
    </row>
    <row r="2065" spans="1:23" x14ac:dyDescent="0.3">
      <c r="A2065" s="23" t="s">
        <v>14</v>
      </c>
      <c r="B2065" s="23" t="s">
        <v>5021</v>
      </c>
      <c r="C2065" s="23" t="s">
        <v>5023</v>
      </c>
      <c r="D2065" s="23" t="s">
        <v>5024</v>
      </c>
      <c r="E2065" s="23" t="s">
        <v>5025</v>
      </c>
      <c r="F2065" s="27">
        <v>0.25</v>
      </c>
      <c r="G2065" s="24">
        <v>1</v>
      </c>
      <c r="H2065" s="25">
        <v>213.71549999999999</v>
      </c>
      <c r="I2065" s="25">
        <v>53.069800000000001</v>
      </c>
      <c r="J2065" s="26">
        <v>215</v>
      </c>
      <c r="K2065" s="26">
        <v>54</v>
      </c>
      <c r="L2065" s="27">
        <v>0.24829999999999999</v>
      </c>
      <c r="M2065" s="28">
        <v>0.13526825000000001</v>
      </c>
      <c r="N2065" s="29">
        <v>0.01</v>
      </c>
      <c r="O2065" s="31" t="s">
        <v>42</v>
      </c>
      <c r="P2065" s="31">
        <v>0.92607282300000004</v>
      </c>
      <c r="Q2065" s="31">
        <v>0.25</v>
      </c>
      <c r="R2065" s="42"/>
      <c r="S2065" s="42" t="str">
        <f>IF(R2065="","",MAX(R2065,Q2065))</f>
        <v/>
      </c>
      <c r="T2065" s="27">
        <f>IF(A2065="placement",MIN(P2065,IF(S2065="",Q2065,S2065)),"")</f>
        <v>0.25</v>
      </c>
      <c r="U2065" s="28">
        <f>IF($A2065="placement",T2065*J2065,"")</f>
        <v>53.75</v>
      </c>
      <c r="V2065" s="26">
        <f>IF($A2065="placement",U2065,IF($A2065="site",SUMIF($C:$C,$C2065,$U:$U),IF($A2065="user",SUMIF($B:$B,$B2065,$U:$U),SUM($U:$U))))</f>
        <v>53.75</v>
      </c>
      <c r="W2065" s="27">
        <f>V2065/J2065</f>
        <v>0.25</v>
      </c>
    </row>
    <row r="2066" spans="1:23" x14ac:dyDescent="0.3">
      <c r="A2066" s="23" t="s">
        <v>14</v>
      </c>
      <c r="B2066" s="23" t="s">
        <v>8701</v>
      </c>
      <c r="C2066" s="23" t="s">
        <v>8703</v>
      </c>
      <c r="D2066" s="23" t="s">
        <v>8718</v>
      </c>
      <c r="E2066" s="23" t="s">
        <v>8719</v>
      </c>
      <c r="F2066" s="27">
        <v>0.25</v>
      </c>
      <c r="G2066" s="24">
        <v>1</v>
      </c>
      <c r="H2066" s="25">
        <v>128.84010000000001</v>
      </c>
      <c r="I2066" s="25">
        <v>18.469100000000001</v>
      </c>
      <c r="J2066" s="26">
        <v>215</v>
      </c>
      <c r="K2066" s="26">
        <v>51</v>
      </c>
      <c r="L2066" s="27">
        <v>0.14330000000000001</v>
      </c>
      <c r="M2066" s="28">
        <v>0.38730778999999999</v>
      </c>
      <c r="N2066" s="29">
        <v>0.25</v>
      </c>
      <c r="O2066" s="31" t="s">
        <v>12</v>
      </c>
      <c r="P2066" s="31">
        <v>0.35451853010000001</v>
      </c>
      <c r="Q2066" s="31">
        <v>0.25</v>
      </c>
      <c r="R2066" s="42"/>
      <c r="S2066" s="42" t="str">
        <f>IF(R2066="","",MAX(R2066,Q2066))</f>
        <v/>
      </c>
      <c r="T2066" s="27">
        <f>IF(A2066="placement",MIN(P2066,IF(S2066="",Q2066,S2066)),"")</f>
        <v>0.25</v>
      </c>
      <c r="U2066" s="28">
        <f>IF($A2066="placement",T2066*J2066,"")</f>
        <v>53.75</v>
      </c>
      <c r="V2066" s="26">
        <f>IF($A2066="placement",U2066,IF($A2066="site",SUMIF($C:$C,$C2066,$U:$U),IF($A2066="user",SUMIF($B:$B,$B2066,$U:$U),SUM($U:$U))))</f>
        <v>53.75</v>
      </c>
      <c r="W2066" s="27">
        <f>V2066/J2066</f>
        <v>0.25</v>
      </c>
    </row>
    <row r="2067" spans="1:23" x14ac:dyDescent="0.3">
      <c r="A2067" s="23" t="s">
        <v>14</v>
      </c>
      <c r="B2067" s="23" t="s">
        <v>9733</v>
      </c>
      <c r="C2067" s="23" t="s">
        <v>9735</v>
      </c>
      <c r="D2067" s="23" t="s">
        <v>9748</v>
      </c>
      <c r="E2067" s="23" t="s">
        <v>9734</v>
      </c>
      <c r="F2067" s="27">
        <v>0.32</v>
      </c>
      <c r="G2067" s="24">
        <v>0</v>
      </c>
      <c r="H2067" s="25">
        <v>10.943099999999999</v>
      </c>
      <c r="I2067" s="25">
        <v>6.8083999999999998</v>
      </c>
      <c r="J2067" s="26">
        <v>214</v>
      </c>
      <c r="K2067" s="26">
        <v>69</v>
      </c>
      <c r="L2067" s="27">
        <v>0.62219999999999998</v>
      </c>
      <c r="M2067" s="28">
        <v>1.04905421</v>
      </c>
      <c r="N2067" s="29">
        <v>0.5</v>
      </c>
      <c r="O2067" s="31" t="s">
        <v>304</v>
      </c>
      <c r="P2067" s="31">
        <v>0.52338020679999997</v>
      </c>
      <c r="Q2067" s="31">
        <v>0.31999999999999901</v>
      </c>
      <c r="R2067" s="42"/>
      <c r="S2067" s="42" t="str">
        <f>IF(R2067="","",MAX(R2067,Q2067))</f>
        <v/>
      </c>
      <c r="T2067" s="27">
        <f>IF(A2067="placement",MIN(P2067,IF(S2067="",Q2067,S2067)),"")</f>
        <v>0.31999999999999901</v>
      </c>
      <c r="U2067" s="28">
        <f>IF($A2067="placement",T2067*J2067,"")</f>
        <v>68.479999999999791</v>
      </c>
      <c r="V2067" s="23">
        <f>IF($A2067="placement",U2067,IF($A2067="site",SUMIF($C:$C,$C2067,$U:$U),IF($A2067="user",SUMIF($B:$B,$B2067,$U:$U),SUM($U:$U))))</f>
        <v>68.479999999999791</v>
      </c>
      <c r="W2067" s="27">
        <f>V2067/J2067</f>
        <v>0.31999999999999901</v>
      </c>
    </row>
    <row r="2068" spans="1:23" hidden="1" x14ac:dyDescent="0.3">
      <c r="A2068" s="23" t="s">
        <v>13</v>
      </c>
      <c r="B2068" s="23" t="s">
        <v>8364</v>
      </c>
      <c r="C2068" s="23" t="s">
        <v>8366</v>
      </c>
      <c r="D2068" s="23" t="s">
        <v>9898</v>
      </c>
      <c r="E2068" s="23"/>
      <c r="F2068" s="27">
        <v>0.25</v>
      </c>
      <c r="G2068" s="24">
        <v>0.85109568000000002</v>
      </c>
      <c r="H2068" s="25">
        <v>90.330799999999996</v>
      </c>
      <c r="I2068" s="25">
        <v>42.600999999999999</v>
      </c>
      <c r="J2068" s="26">
        <v>1466</v>
      </c>
      <c r="K2068" s="26">
        <v>183</v>
      </c>
      <c r="L2068" s="27">
        <v>0.47160000000000002</v>
      </c>
      <c r="M2068" s="28">
        <v>1.1468109399999999</v>
      </c>
      <c r="N2068" s="29">
        <v>1</v>
      </c>
      <c r="O2068" s="31"/>
      <c r="P2068" s="31">
        <v>0.1280166895</v>
      </c>
      <c r="Q2068" s="31">
        <v>0.128016689520845</v>
      </c>
      <c r="R2068" s="42"/>
      <c r="S2068" s="42" t="str">
        <f>IF(R2068="","",MAX(R2068,Q2068))</f>
        <v/>
      </c>
      <c r="T2068" s="27" t="str">
        <f>IF(A2068="placement",MIN(P2068,IF(S2068="",Q2068,S2068)),"")</f>
        <v/>
      </c>
      <c r="U2068" s="28" t="str">
        <f>IF($A2068="placement",T2068*J2068,"")</f>
        <v/>
      </c>
      <c r="V2068" s="26">
        <f>IF($A2068="placement",U2068,IF($A2068="site",SUMIF($C:$C,$C2068,$U:$U),IF($A2068="user",SUMIF($B:$B,$B2068,$U:$U),SUM($U:$U))))</f>
        <v>183.86700075159999</v>
      </c>
      <c r="W2068" s="27">
        <f>V2068/J2068</f>
        <v>0.12542087363683491</v>
      </c>
    </row>
    <row r="2069" spans="1:23" hidden="1" x14ac:dyDescent="0.3">
      <c r="A2069" s="23" t="s">
        <v>10</v>
      </c>
      <c r="B2069" s="23" t="s">
        <v>10365</v>
      </c>
      <c r="C2069" s="23" t="s">
        <v>9898</v>
      </c>
      <c r="D2069" s="23" t="s">
        <v>9898</v>
      </c>
      <c r="E2069" s="23"/>
      <c r="F2069" s="27">
        <v>0.25</v>
      </c>
      <c r="G2069" s="24">
        <v>0</v>
      </c>
      <c r="H2069" s="25">
        <v>25.235800000000001</v>
      </c>
      <c r="I2069" s="25">
        <v>3.0084</v>
      </c>
      <c r="J2069" s="26">
        <v>73</v>
      </c>
      <c r="K2069" s="26">
        <v>18</v>
      </c>
      <c r="L2069" s="27">
        <v>0.1192</v>
      </c>
      <c r="M2069" s="28">
        <v>0.81186902999999999</v>
      </c>
      <c r="N2069" s="29">
        <v>0.55000000000000004</v>
      </c>
      <c r="O2069" s="31"/>
      <c r="P2069" s="31">
        <v>0.32255083449999999</v>
      </c>
      <c r="Q2069" s="31">
        <v>0.25</v>
      </c>
      <c r="R2069" s="42"/>
      <c r="S2069" s="42" t="str">
        <f>IF(R2069="","",MAX(R2069,Q2069))</f>
        <v/>
      </c>
      <c r="T2069" s="27" t="str">
        <f>IF(A2069="placement",MIN(P2069,IF(S2069="",Q2069,S2069)),"")</f>
        <v/>
      </c>
      <c r="U2069" s="28" t="str">
        <f>IF($A2069="placement",T2069*J2069,"")</f>
        <v/>
      </c>
      <c r="V2069" s="26">
        <f>IF($A2069="placement",U2069,IF($A2069="site",SUMIF($C:$C,$C2069,$U:$U),IF($A2069="user",SUMIF($B:$B,$B2069,$U:$U),SUM($U:$U))))</f>
        <v>18.25</v>
      </c>
      <c r="W2069" s="27">
        <f>V2069/J2069</f>
        <v>0.25</v>
      </c>
    </row>
    <row r="2070" spans="1:23" hidden="1" x14ac:dyDescent="0.3">
      <c r="A2070" s="23" t="s">
        <v>13</v>
      </c>
      <c r="B2070" s="23" t="s">
        <v>6244</v>
      </c>
      <c r="C2070" s="23" t="s">
        <v>6245</v>
      </c>
      <c r="D2070" s="23" t="s">
        <v>9898</v>
      </c>
      <c r="E2070" s="23"/>
      <c r="F2070" s="27">
        <v>0.25</v>
      </c>
      <c r="G2070" s="24">
        <v>0</v>
      </c>
      <c r="H2070" s="25">
        <v>172.57589999999999</v>
      </c>
      <c r="I2070" s="25">
        <v>23.0259</v>
      </c>
      <c r="J2070" s="26">
        <v>1423</v>
      </c>
      <c r="K2070" s="26">
        <v>345</v>
      </c>
      <c r="L2070" s="27">
        <v>0.13339999999999999</v>
      </c>
      <c r="M2070" s="28">
        <v>2.0597250900000001</v>
      </c>
      <c r="N2070" s="29">
        <v>1.036815</v>
      </c>
      <c r="O2070" s="31"/>
      <c r="P2070" s="31">
        <v>0.49662457180000003</v>
      </c>
      <c r="Q2070" s="31">
        <v>0.249999999999999</v>
      </c>
      <c r="R2070" s="42"/>
      <c r="S2070" s="42" t="str">
        <f>IF(R2070="","",MAX(R2070,Q2070))</f>
        <v/>
      </c>
      <c r="T2070" s="27" t="str">
        <f>IF(A2070="placement",MIN(P2070,IF(S2070="",Q2070,S2070)),"")</f>
        <v/>
      </c>
      <c r="U2070" s="28" t="str">
        <f>IF($A2070="placement",T2070*J2070,"")</f>
        <v/>
      </c>
      <c r="V2070" s="26">
        <f>IF($A2070="placement",U2070,IF($A2070="site",SUMIF($C:$C,$C2070,$U:$U),IF($A2070="user",SUMIF($B:$B,$B2070,$U:$U),SUM($U:$U))))</f>
        <v>338.30502947999946</v>
      </c>
      <c r="W2070" s="27">
        <f>V2070/J2070</f>
        <v>0.23774070940267003</v>
      </c>
    </row>
    <row r="2071" spans="1:23" hidden="1" x14ac:dyDescent="0.3">
      <c r="A2071" s="11" t="s">
        <v>10</v>
      </c>
      <c r="B2071" s="11" t="s">
        <v>9836</v>
      </c>
      <c r="C2071" s="11" t="s">
        <v>9898</v>
      </c>
      <c r="D2071" s="11" t="s">
        <v>9898</v>
      </c>
      <c r="E2071" s="11"/>
      <c r="F2071" s="12">
        <v>0.25</v>
      </c>
      <c r="G2071" s="33">
        <v>0</v>
      </c>
      <c r="H2071" s="34">
        <v>45.1982</v>
      </c>
      <c r="I2071" s="34">
        <v>1.6589</v>
      </c>
      <c r="J2071" s="13">
        <v>73</v>
      </c>
      <c r="K2071" s="13">
        <v>18</v>
      </c>
      <c r="L2071" s="12">
        <v>3.6700000000000003E-2</v>
      </c>
      <c r="M2071" s="14">
        <v>1.4628977400000001</v>
      </c>
      <c r="N2071" s="15">
        <v>1</v>
      </c>
      <c r="O2071" s="16"/>
      <c r="P2071" s="16">
        <v>0.31642522029999998</v>
      </c>
      <c r="Q2071" s="16">
        <v>0.249999999999999</v>
      </c>
      <c r="R2071" s="44"/>
      <c r="S2071" s="42" t="str">
        <f>IF(R2071="","",MAX(R2071,Q2071))</f>
        <v/>
      </c>
      <c r="T2071" s="27" t="str">
        <f>IF(A2071="placement",MIN(P2071,IF(S2071="",Q2071,S2071)),"")</f>
        <v/>
      </c>
      <c r="U2071" s="14" t="str">
        <f>IF($A2071="placement",T2071*J2071,"")</f>
        <v/>
      </c>
      <c r="V2071" s="13">
        <f>IF($A2071="placement",U2071,IF($A2071="site",SUMIF($C:$C,$C2071,$U:$U),IF($A2071="user",SUMIF($B:$B,$B2071,$U:$U),SUM($U:$U))))</f>
        <v>18.25</v>
      </c>
      <c r="W2071" s="12">
        <f>V2071/J2071</f>
        <v>0.25</v>
      </c>
    </row>
    <row r="2072" spans="1:23" x14ac:dyDescent="0.3">
      <c r="A2072" s="11" t="s">
        <v>14</v>
      </c>
      <c r="B2072" s="11" t="s">
        <v>6229</v>
      </c>
      <c r="C2072" s="11" t="s">
        <v>6230</v>
      </c>
      <c r="D2072" s="35" t="s">
        <v>6231</v>
      </c>
      <c r="E2072" s="11" t="s">
        <v>4166</v>
      </c>
      <c r="F2072" s="12">
        <v>0.3</v>
      </c>
      <c r="G2072" s="33">
        <v>0</v>
      </c>
      <c r="H2072" s="34">
        <v>16.834399999999999</v>
      </c>
      <c r="I2072" s="34">
        <v>4.9953000000000003</v>
      </c>
      <c r="J2072" s="13">
        <v>214</v>
      </c>
      <c r="K2072" s="13">
        <v>63</v>
      </c>
      <c r="L2072" s="12">
        <v>0.29670000000000002</v>
      </c>
      <c r="M2072" s="14">
        <v>1.4313281099999999</v>
      </c>
      <c r="N2072" s="15">
        <v>1</v>
      </c>
      <c r="O2072" s="16" t="s">
        <v>42</v>
      </c>
      <c r="P2072" s="16">
        <v>0.30134817209999998</v>
      </c>
      <c r="Q2072" s="16">
        <v>0.3</v>
      </c>
      <c r="R2072" s="44"/>
      <c r="S2072" s="42" t="str">
        <f>IF(R2072="","",MAX(R2072,Q2072))</f>
        <v/>
      </c>
      <c r="T2072" s="27">
        <f>IF(A2072="placement",MIN(P2072,IF(S2072="",Q2072,S2072)),"")</f>
        <v>0.3</v>
      </c>
      <c r="U2072" s="14">
        <f>IF($A2072="placement",T2072*J2072,"")</f>
        <v>64.2</v>
      </c>
      <c r="V2072" s="13">
        <f>IF($A2072="placement",U2072,IF($A2072="site",SUMIF($C:$C,$C2072,$U:$U),IF($A2072="user",SUMIF($B:$B,$B2072,$U:$U),SUM($U:$U))))</f>
        <v>64.2</v>
      </c>
      <c r="W2072" s="12">
        <f>V2072/J2072</f>
        <v>0.3</v>
      </c>
    </row>
    <row r="2073" spans="1:23" x14ac:dyDescent="0.3">
      <c r="A2073" s="23" t="s">
        <v>14</v>
      </c>
      <c r="B2073" s="23" t="s">
        <v>8027</v>
      </c>
      <c r="C2073" s="23" t="s">
        <v>8028</v>
      </c>
      <c r="D2073" s="23" t="s">
        <v>8041</v>
      </c>
      <c r="E2073" s="23" t="s">
        <v>8042</v>
      </c>
      <c r="F2073" s="27">
        <v>0.25</v>
      </c>
      <c r="G2073" s="24">
        <v>0</v>
      </c>
      <c r="H2073" s="25">
        <v>11.221500000000001</v>
      </c>
      <c r="I2073" s="25">
        <v>5.8117000000000001</v>
      </c>
      <c r="J2073" s="26">
        <v>214</v>
      </c>
      <c r="K2073" s="26">
        <v>54</v>
      </c>
      <c r="L2073" s="27">
        <v>0.51790000000000003</v>
      </c>
      <c r="M2073" s="28">
        <v>1.22992601</v>
      </c>
      <c r="N2073" s="29">
        <v>0.75</v>
      </c>
      <c r="O2073" s="31" t="s">
        <v>42</v>
      </c>
      <c r="P2073" s="31">
        <v>0.39020722140000003</v>
      </c>
      <c r="Q2073" s="31">
        <v>0.25</v>
      </c>
      <c r="R2073" s="42"/>
      <c r="S2073" s="42" t="str">
        <f>IF(R2073="","",MAX(R2073,Q2073))</f>
        <v/>
      </c>
      <c r="T2073" s="27">
        <f>IF(A2073="placement",MIN(P2073,IF(S2073="",Q2073,S2073)),"")</f>
        <v>0.25</v>
      </c>
      <c r="U2073" s="28">
        <f>IF($A2073="placement",T2073*J2073,"")</f>
        <v>53.5</v>
      </c>
      <c r="V2073" s="26">
        <f>IF($A2073="placement",U2073,IF($A2073="site",SUMIF($C:$C,$C2073,$U:$U),IF($A2073="user",SUMIF($B:$B,$B2073,$U:$U),SUM($U:$U))))</f>
        <v>53.5</v>
      </c>
      <c r="W2073" s="27">
        <f>V2073/J2073</f>
        <v>0.25</v>
      </c>
    </row>
    <row r="2074" spans="1:23" x14ac:dyDescent="0.3">
      <c r="A2074" s="23" t="s">
        <v>14</v>
      </c>
      <c r="B2074" s="23" t="s">
        <v>2904</v>
      </c>
      <c r="C2074" s="23" t="s">
        <v>2906</v>
      </c>
      <c r="D2074" s="23" t="s">
        <v>10061</v>
      </c>
      <c r="E2074" s="23" t="s">
        <v>10062</v>
      </c>
      <c r="F2074" s="27">
        <v>0.25</v>
      </c>
      <c r="G2074" s="24">
        <v>1</v>
      </c>
      <c r="H2074" s="25">
        <v>315.35500000000002</v>
      </c>
      <c r="I2074" s="25">
        <v>13.266400000000001</v>
      </c>
      <c r="J2074" s="26">
        <v>213</v>
      </c>
      <c r="K2074" s="26">
        <v>53</v>
      </c>
      <c r="L2074" s="27">
        <v>4.2099999999999999E-2</v>
      </c>
      <c r="M2074" s="28">
        <v>0.53591414999999998</v>
      </c>
      <c r="N2074" s="29">
        <v>0.3</v>
      </c>
      <c r="O2074" s="31" t="s">
        <v>42</v>
      </c>
      <c r="P2074" s="31">
        <v>0.44020885160000001</v>
      </c>
      <c r="Q2074" s="31">
        <v>0.25</v>
      </c>
      <c r="R2074" s="42"/>
      <c r="S2074" s="42" t="str">
        <f>IF(R2074="","",MAX(R2074,Q2074))</f>
        <v/>
      </c>
      <c r="T2074" s="27">
        <f>IF(A2074="placement",MIN(P2074,IF(S2074="",Q2074,S2074)),"")</f>
        <v>0.25</v>
      </c>
      <c r="U2074" s="28">
        <f>IF($A2074="placement",T2074*J2074,"")</f>
        <v>53.25</v>
      </c>
      <c r="V2074" s="26">
        <f>IF($A2074="placement",U2074,IF($A2074="site",SUMIF($C:$C,$C2074,$U:$U),IF($A2074="user",SUMIF($B:$B,$B2074,$U:$U),SUM($U:$U))))</f>
        <v>53.25</v>
      </c>
      <c r="W2074" s="27">
        <f>V2074/J2074</f>
        <v>0.25</v>
      </c>
    </row>
    <row r="2075" spans="1:23" x14ac:dyDescent="0.3">
      <c r="A2075" s="23" t="s">
        <v>14</v>
      </c>
      <c r="B2075" s="23" t="s">
        <v>10137</v>
      </c>
      <c r="C2075" s="23" t="s">
        <v>10138</v>
      </c>
      <c r="D2075" s="23" t="s">
        <v>3108</v>
      </c>
      <c r="E2075" s="23" t="s">
        <v>10433</v>
      </c>
      <c r="F2075" s="27">
        <v>0.25</v>
      </c>
      <c r="G2075" s="24">
        <v>1</v>
      </c>
      <c r="H2075" s="25">
        <v>57.568300000000001</v>
      </c>
      <c r="I2075" s="25">
        <v>22.093</v>
      </c>
      <c r="J2075" s="26">
        <v>213</v>
      </c>
      <c r="K2075" s="26">
        <v>53</v>
      </c>
      <c r="L2075" s="27">
        <v>0.38379999999999997</v>
      </c>
      <c r="M2075" s="28">
        <v>0.32198111000000001</v>
      </c>
      <c r="N2075" s="29">
        <v>0.2</v>
      </c>
      <c r="O2075" s="31" t="s">
        <v>12</v>
      </c>
      <c r="P2075" s="31">
        <v>0.37884553980000002</v>
      </c>
      <c r="Q2075" s="31">
        <v>0.25</v>
      </c>
      <c r="R2075" s="42"/>
      <c r="S2075" s="42" t="str">
        <f>IF(R2075="","",MAX(R2075,Q2075))</f>
        <v/>
      </c>
      <c r="T2075" s="27">
        <f>IF(A2075="placement",MIN(P2075,IF(S2075="",Q2075,S2075)),"")</f>
        <v>0.25</v>
      </c>
      <c r="U2075" s="28">
        <f>IF($A2075="placement",T2075*J2075,"")</f>
        <v>53.25</v>
      </c>
      <c r="V2075" s="26">
        <f>IF($A2075="placement",U2075,IF($A2075="site",SUMIF($C:$C,$C2075,$U:$U),IF($A2075="user",SUMIF($B:$B,$B2075,$U:$U),SUM($U:$U))))</f>
        <v>53.25</v>
      </c>
      <c r="W2075" s="27">
        <f>V2075/J2075</f>
        <v>0.25</v>
      </c>
    </row>
    <row r="2076" spans="1:23" x14ac:dyDescent="0.3">
      <c r="A2076" s="23" t="s">
        <v>14</v>
      </c>
      <c r="B2076" s="23" t="s">
        <v>10137</v>
      </c>
      <c r="C2076" s="23" t="s">
        <v>10138</v>
      </c>
      <c r="D2076" s="23" t="s">
        <v>3110</v>
      </c>
      <c r="E2076" s="23" t="s">
        <v>10435</v>
      </c>
      <c r="F2076" s="27">
        <v>0.25</v>
      </c>
      <c r="G2076" s="24">
        <v>1</v>
      </c>
      <c r="H2076" s="25">
        <v>59.629399999999997</v>
      </c>
      <c r="I2076" s="25">
        <v>23.2544</v>
      </c>
      <c r="J2076" s="26">
        <v>213</v>
      </c>
      <c r="K2076" s="26">
        <v>53</v>
      </c>
      <c r="L2076" s="27">
        <v>0.39</v>
      </c>
      <c r="M2076" s="28">
        <v>0.30559124999999998</v>
      </c>
      <c r="N2076" s="29">
        <v>0.2</v>
      </c>
      <c r="O2076" s="31" t="s">
        <v>12</v>
      </c>
      <c r="P2076" s="31">
        <v>0.345531009</v>
      </c>
      <c r="Q2076" s="31">
        <v>0.25</v>
      </c>
      <c r="R2076" s="42"/>
      <c r="S2076" s="42" t="str">
        <f>IF(R2076="","",MAX(R2076,Q2076))</f>
        <v/>
      </c>
      <c r="T2076" s="27">
        <f>IF(A2076="placement",MIN(P2076,IF(S2076="",Q2076,S2076)),"")</f>
        <v>0.25</v>
      </c>
      <c r="U2076" s="28">
        <f>IF($A2076="placement",T2076*J2076,"")</f>
        <v>53.25</v>
      </c>
      <c r="V2076" s="26">
        <f>IF($A2076="placement",U2076,IF($A2076="site",SUMIF($C:$C,$C2076,$U:$U),IF($A2076="user",SUMIF($B:$B,$B2076,$U:$U),SUM($U:$U))))</f>
        <v>53.25</v>
      </c>
      <c r="W2076" s="27">
        <f>V2076/J2076</f>
        <v>0.25</v>
      </c>
    </row>
    <row r="2077" spans="1:23" x14ac:dyDescent="0.3">
      <c r="A2077" s="17" t="s">
        <v>14</v>
      </c>
      <c r="B2077" s="17" t="s">
        <v>183</v>
      </c>
      <c r="C2077" s="17" t="s">
        <v>185</v>
      </c>
      <c r="D2077" s="17" t="s">
        <v>218</v>
      </c>
      <c r="E2077" s="17" t="s">
        <v>219</v>
      </c>
      <c r="F2077" s="18">
        <v>0.25</v>
      </c>
      <c r="G2077" s="36">
        <v>0</v>
      </c>
      <c r="H2077" s="37">
        <v>13.3866</v>
      </c>
      <c r="I2077" s="37">
        <v>1.4525999999999999</v>
      </c>
      <c r="J2077" s="19">
        <v>213</v>
      </c>
      <c r="K2077" s="19">
        <v>50</v>
      </c>
      <c r="L2077" s="18">
        <v>0.1085</v>
      </c>
      <c r="M2077" s="20">
        <v>4.8890784800000002</v>
      </c>
      <c r="N2077" s="21">
        <v>3.75</v>
      </c>
      <c r="O2077" s="22" t="s">
        <v>42</v>
      </c>
      <c r="P2077" s="22">
        <v>0.2329842906</v>
      </c>
      <c r="Q2077" s="22">
        <v>0.23298429056075801</v>
      </c>
      <c r="R2077" s="43"/>
      <c r="S2077" s="42" t="str">
        <f>IF(R2077="","",MAX(R2077,Q2077))</f>
        <v/>
      </c>
      <c r="T2077" s="27">
        <f>IF(A2077="placement",MIN(P2077,IF(S2077="",Q2077,S2077)),"")</f>
        <v>0.23298429056075801</v>
      </c>
      <c r="U2077" s="20">
        <f>IF($A2077="placement",T2077*J2077,"")</f>
        <v>49.625653889441452</v>
      </c>
      <c r="V2077" s="19">
        <f>IF($A2077="placement",U2077,IF($A2077="site",SUMIF($C:$C,$C2077,$U:$U),IF($A2077="user",SUMIF($B:$B,$B2077,$U:$U),SUM($U:$U))))</f>
        <v>49.625653889441452</v>
      </c>
      <c r="W2077" s="18">
        <f>V2077/J2077</f>
        <v>0.23298429056075798</v>
      </c>
    </row>
    <row r="2078" spans="1:23" x14ac:dyDescent="0.3">
      <c r="A2078" s="23" t="s">
        <v>14</v>
      </c>
      <c r="B2078" s="23" t="s">
        <v>6052</v>
      </c>
      <c r="C2078" s="23" t="s">
        <v>6054</v>
      </c>
      <c r="D2078" s="23" t="s">
        <v>6176</v>
      </c>
      <c r="E2078" s="23" t="s">
        <v>6053</v>
      </c>
      <c r="F2078" s="27">
        <v>0.25</v>
      </c>
      <c r="G2078" s="24">
        <v>0</v>
      </c>
      <c r="H2078" s="25">
        <v>25.9193</v>
      </c>
      <c r="I2078" s="25">
        <v>3.0562</v>
      </c>
      <c r="J2078" s="26">
        <v>213</v>
      </c>
      <c r="K2078" s="26">
        <v>48</v>
      </c>
      <c r="L2078" s="27">
        <v>0.1179</v>
      </c>
      <c r="M2078" s="28">
        <v>2.31885853</v>
      </c>
      <c r="N2078" s="29">
        <v>1.8</v>
      </c>
      <c r="O2078" s="31" t="s">
        <v>12</v>
      </c>
      <c r="P2078" s="31">
        <v>0.2237560096</v>
      </c>
      <c r="Q2078" s="31">
        <v>0.22375600955481401</v>
      </c>
      <c r="R2078" s="42"/>
      <c r="S2078" s="42" t="str">
        <f>IF(R2078="","",MAX(R2078,Q2078))</f>
        <v/>
      </c>
      <c r="T2078" s="27">
        <f>IF(A2078="placement",MIN(P2078,IF(S2078="",Q2078,S2078)),"")</f>
        <v>0.22375600955481401</v>
      </c>
      <c r="U2078" s="28">
        <f>IF($A2078="placement",T2078*J2078,"")</f>
        <v>47.660030035175382</v>
      </c>
      <c r="V2078" s="26">
        <f>IF($A2078="placement",U2078,IF($A2078="site",SUMIF($C:$C,$C2078,$U:$U),IF($A2078="user",SUMIF($B:$B,$B2078,$U:$U),SUM($U:$U))))</f>
        <v>47.660030035175382</v>
      </c>
      <c r="W2078" s="27">
        <f>V2078/J2078</f>
        <v>0.22375600955481401</v>
      </c>
    </row>
    <row r="2079" spans="1:23" x14ac:dyDescent="0.3">
      <c r="A2079" s="23" t="s">
        <v>14</v>
      </c>
      <c r="B2079" s="23" t="s">
        <v>4956</v>
      </c>
      <c r="C2079" s="23" t="s">
        <v>4957</v>
      </c>
      <c r="D2079" s="32" t="s">
        <v>4958</v>
      </c>
      <c r="E2079" s="23" t="s">
        <v>4959</v>
      </c>
      <c r="F2079" s="27">
        <v>0.2</v>
      </c>
      <c r="G2079" s="24">
        <v>1</v>
      </c>
      <c r="H2079" s="25">
        <v>93.057100000000005</v>
      </c>
      <c r="I2079" s="25">
        <v>8.9332999999999991</v>
      </c>
      <c r="J2079" s="26">
        <v>213</v>
      </c>
      <c r="K2079" s="26">
        <v>43</v>
      </c>
      <c r="L2079" s="27">
        <v>9.6000000000000002E-2</v>
      </c>
      <c r="M2079" s="28">
        <v>0.79497225000000005</v>
      </c>
      <c r="N2079" s="29">
        <v>0.5</v>
      </c>
      <c r="O2079" s="31" t="s">
        <v>42</v>
      </c>
      <c r="P2079" s="31">
        <v>0.37104723210000001</v>
      </c>
      <c r="Q2079" s="31">
        <v>0.2</v>
      </c>
      <c r="R2079" s="42"/>
      <c r="S2079" s="42" t="str">
        <f>IF(R2079="","",MAX(R2079,Q2079))</f>
        <v/>
      </c>
      <c r="T2079" s="27">
        <f>IF(A2079="placement",MIN(P2079,IF(S2079="",Q2079,S2079)),"")</f>
        <v>0.2</v>
      </c>
      <c r="U2079" s="28">
        <f>IF($A2079="placement",T2079*J2079,"")</f>
        <v>42.6</v>
      </c>
      <c r="V2079" s="26">
        <f>IF($A2079="placement",U2079,IF($A2079="site",SUMIF($C:$C,$C2079,$U:$U),IF($A2079="user",SUMIF($B:$B,$B2079,$U:$U),SUM($U:$U))))</f>
        <v>42.6</v>
      </c>
      <c r="W2079" s="27">
        <f>V2079/J2079</f>
        <v>0.2</v>
      </c>
    </row>
    <row r="2080" spans="1:23" x14ac:dyDescent="0.3">
      <c r="A2080" s="23" t="s">
        <v>14</v>
      </c>
      <c r="B2080" s="23" t="s">
        <v>6638</v>
      </c>
      <c r="C2080" s="23" t="s">
        <v>6639</v>
      </c>
      <c r="D2080" s="23" t="s">
        <v>6746</v>
      </c>
      <c r="E2080" s="23" t="s">
        <v>6747</v>
      </c>
      <c r="F2080" s="27">
        <v>0.25</v>
      </c>
      <c r="G2080" s="24">
        <v>0</v>
      </c>
      <c r="H2080" s="25">
        <v>44.479300000000002</v>
      </c>
      <c r="I2080" s="25">
        <v>11.2646</v>
      </c>
      <c r="J2080" s="26">
        <v>212</v>
      </c>
      <c r="K2080" s="26">
        <v>53</v>
      </c>
      <c r="L2080" s="27">
        <v>0.25330000000000003</v>
      </c>
      <c r="M2080" s="28">
        <v>0.62816859000000003</v>
      </c>
      <c r="N2080" s="29">
        <v>0.4</v>
      </c>
      <c r="O2080" s="31" t="s">
        <v>12</v>
      </c>
      <c r="P2080" s="31">
        <v>0.36322827400000002</v>
      </c>
      <c r="Q2080" s="31">
        <v>0.25</v>
      </c>
      <c r="R2080" s="42"/>
      <c r="S2080" s="42" t="str">
        <f>IF(R2080="","",MAX(R2080,Q2080))</f>
        <v/>
      </c>
      <c r="T2080" s="27">
        <f>IF(A2080="placement",MIN(P2080,IF(S2080="",Q2080,S2080)),"")</f>
        <v>0.25</v>
      </c>
      <c r="U2080" s="28">
        <f>IF($A2080="placement",T2080*J2080,"")</f>
        <v>53</v>
      </c>
      <c r="V2080" s="26">
        <f>IF($A2080="placement",U2080,IF($A2080="site",SUMIF($C:$C,$C2080,$U:$U),IF($A2080="user",SUMIF($B:$B,$B2080,$U:$U),SUM($U:$U))))</f>
        <v>53</v>
      </c>
      <c r="W2080" s="27">
        <f>V2080/J2080</f>
        <v>0.25</v>
      </c>
    </row>
    <row r="2081" spans="1:23" x14ac:dyDescent="0.3">
      <c r="A2081" s="23" t="s">
        <v>14</v>
      </c>
      <c r="B2081" s="23" t="s">
        <v>6052</v>
      </c>
      <c r="C2081" s="23" t="s">
        <v>6054</v>
      </c>
      <c r="D2081" s="23" t="s">
        <v>6165</v>
      </c>
      <c r="E2081" s="23" t="s">
        <v>6166</v>
      </c>
      <c r="F2081" s="27">
        <v>0.15</v>
      </c>
      <c r="G2081" s="24">
        <v>1</v>
      </c>
      <c r="H2081" s="25">
        <v>102.7863</v>
      </c>
      <c r="I2081" s="25">
        <v>8.0348000000000006</v>
      </c>
      <c r="J2081" s="26">
        <v>212</v>
      </c>
      <c r="K2081" s="26">
        <v>32</v>
      </c>
      <c r="L2081" s="27">
        <v>7.8200000000000006E-2</v>
      </c>
      <c r="M2081" s="28">
        <v>0.87921271000000001</v>
      </c>
      <c r="N2081" s="29">
        <v>0.65</v>
      </c>
      <c r="O2081" s="31" t="s">
        <v>42</v>
      </c>
      <c r="P2081" s="31">
        <v>0.26070222450000002</v>
      </c>
      <c r="Q2081" s="31">
        <v>0.149999999999999</v>
      </c>
      <c r="R2081" s="42"/>
      <c r="S2081" s="42" t="str">
        <f>IF(R2081="","",MAX(R2081,Q2081))</f>
        <v/>
      </c>
      <c r="T2081" s="27">
        <f>IF(A2081="placement",MIN(P2081,IF(S2081="",Q2081,S2081)),"")</f>
        <v>0.149999999999999</v>
      </c>
      <c r="U2081" s="28">
        <f>IF($A2081="placement",T2081*J2081,"")</f>
        <v>31.799999999999788</v>
      </c>
      <c r="V2081" s="26">
        <f>IF($A2081="placement",U2081,IF($A2081="site",SUMIF($C:$C,$C2081,$U:$U),IF($A2081="user",SUMIF($B:$B,$B2081,$U:$U),SUM($U:$U))))</f>
        <v>31.799999999999788</v>
      </c>
      <c r="W2081" s="27">
        <f>V2081/J2081</f>
        <v>0.149999999999999</v>
      </c>
    </row>
    <row r="2082" spans="1:23" x14ac:dyDescent="0.3">
      <c r="A2082" s="23" t="s">
        <v>14</v>
      </c>
      <c r="B2082" s="23" t="s">
        <v>3152</v>
      </c>
      <c r="C2082" s="23" t="s">
        <v>3154</v>
      </c>
      <c r="D2082" s="23" t="s">
        <v>3213</v>
      </c>
      <c r="E2082" s="23" t="s">
        <v>3214</v>
      </c>
      <c r="F2082" s="27">
        <v>0.25</v>
      </c>
      <c r="G2082" s="24">
        <v>0</v>
      </c>
      <c r="H2082" s="25">
        <v>10.993399999999999</v>
      </c>
      <c r="I2082" s="25">
        <v>5.0086000000000004</v>
      </c>
      <c r="J2082" s="26">
        <v>211</v>
      </c>
      <c r="K2082" s="26">
        <v>53</v>
      </c>
      <c r="L2082" s="27">
        <v>0.4556</v>
      </c>
      <c r="M2082" s="28">
        <v>1.40621497</v>
      </c>
      <c r="N2082" s="29">
        <v>1</v>
      </c>
      <c r="O2082" s="31" t="s">
        <v>42</v>
      </c>
      <c r="P2082" s="31">
        <v>0.2888711752</v>
      </c>
      <c r="Q2082" s="31">
        <v>0.249999999999999</v>
      </c>
      <c r="R2082" s="42"/>
      <c r="S2082" s="42" t="str">
        <f>IF(R2082="","",MAX(R2082,Q2082))</f>
        <v/>
      </c>
      <c r="T2082" s="27">
        <f>IF(A2082="placement",MIN(P2082,IF(S2082="",Q2082,S2082)),"")</f>
        <v>0.249999999999999</v>
      </c>
      <c r="U2082" s="28">
        <f>IF($A2082="placement",T2082*J2082,"")</f>
        <v>52.749999999999787</v>
      </c>
      <c r="V2082" s="26">
        <f>IF($A2082="placement",U2082,IF($A2082="site",SUMIF($C:$C,$C2082,$U:$U),IF($A2082="user",SUMIF($B:$B,$B2082,$U:$U),SUM($U:$U))))</f>
        <v>52.749999999999787</v>
      </c>
      <c r="W2082" s="27">
        <f>V2082/J2082</f>
        <v>0.249999999999999</v>
      </c>
    </row>
    <row r="2083" spans="1:23" x14ac:dyDescent="0.3">
      <c r="A2083" s="23" t="s">
        <v>14</v>
      </c>
      <c r="B2083" s="23" t="s">
        <v>6052</v>
      </c>
      <c r="C2083" s="23" t="s">
        <v>6054</v>
      </c>
      <c r="D2083" s="32" t="s">
        <v>6132</v>
      </c>
      <c r="E2083" s="23" t="s">
        <v>4456</v>
      </c>
      <c r="F2083" s="27">
        <v>0.25</v>
      </c>
      <c r="G2083" s="24">
        <v>1</v>
      </c>
      <c r="H2083" s="25">
        <v>92.988399999999999</v>
      </c>
      <c r="I2083" s="25">
        <v>8.1326999999999998</v>
      </c>
      <c r="J2083" s="26">
        <v>211</v>
      </c>
      <c r="K2083" s="26">
        <v>50</v>
      </c>
      <c r="L2083" s="27">
        <v>8.7499999999999994E-2</v>
      </c>
      <c r="M2083" s="28">
        <v>0.86475170999999995</v>
      </c>
      <c r="N2083" s="29">
        <v>0.65</v>
      </c>
      <c r="O2083" s="31" t="s">
        <v>12</v>
      </c>
      <c r="P2083" s="31">
        <v>0.24833915470000001</v>
      </c>
      <c r="Q2083" s="31">
        <v>0.24833915471328599</v>
      </c>
      <c r="R2083" s="42"/>
      <c r="S2083" s="42" t="str">
        <f>IF(R2083="","",MAX(R2083,Q2083))</f>
        <v/>
      </c>
      <c r="T2083" s="27">
        <f>IF(A2083="placement",MIN(P2083,IF(S2083="",Q2083,S2083)),"")</f>
        <v>0.24833915470000001</v>
      </c>
      <c r="U2083" s="28">
        <f>IF($A2083="placement",T2083*J2083,"")</f>
        <v>52.399561641700004</v>
      </c>
      <c r="V2083" s="26">
        <f>IF($A2083="placement",U2083,IF($A2083="site",SUMIF($C:$C,$C2083,$U:$U),IF($A2083="user",SUMIF($B:$B,$B2083,$U:$U),SUM($U:$U))))</f>
        <v>52.399561641700004</v>
      </c>
      <c r="W2083" s="27">
        <f>V2083/J2083</f>
        <v>0.24833915470000001</v>
      </c>
    </row>
    <row r="2084" spans="1:23" x14ac:dyDescent="0.3">
      <c r="A2084" s="23" t="s">
        <v>14</v>
      </c>
      <c r="B2084" s="23" t="s">
        <v>965</v>
      </c>
      <c r="C2084" s="23" t="s">
        <v>966</v>
      </c>
      <c r="D2084" s="23" t="s">
        <v>993</v>
      </c>
      <c r="E2084" s="23" t="s">
        <v>994</v>
      </c>
      <c r="F2084" s="27">
        <v>0.25</v>
      </c>
      <c r="G2084" s="24">
        <v>1</v>
      </c>
      <c r="H2084" s="25">
        <v>241.95429999999999</v>
      </c>
      <c r="I2084" s="25">
        <v>28.400600000000001</v>
      </c>
      <c r="J2084" s="26">
        <v>211</v>
      </c>
      <c r="K2084" s="26">
        <v>40</v>
      </c>
      <c r="L2084" s="27">
        <v>0.1174</v>
      </c>
      <c r="M2084" s="28">
        <v>0.24813233000000001</v>
      </c>
      <c r="N2084" s="29">
        <v>0.2</v>
      </c>
      <c r="O2084" s="31" t="s">
        <v>42</v>
      </c>
      <c r="P2084" s="31">
        <v>0.19397847539999999</v>
      </c>
      <c r="Q2084" s="31">
        <v>0.19397847544177199</v>
      </c>
      <c r="R2084" s="42">
        <v>0.18</v>
      </c>
      <c r="S2084" s="42">
        <f>IF(R2084="","",MAX(R2084,Q2084))</f>
        <v>0.19397847544177199</v>
      </c>
      <c r="T2084" s="27">
        <f>IF(A2084="placement",MIN(P2084,IF(S2084="",Q2084,S2084)),"")</f>
        <v>0.19397847539999999</v>
      </c>
      <c r="U2084" s="28">
        <f>IF($A2084="placement",T2084*J2084,"")</f>
        <v>40.929458309399998</v>
      </c>
      <c r="V2084" s="26">
        <f>IF($A2084="placement",U2084,IF($A2084="site",SUMIF($C:$C,$C2084,$U:$U),IF($A2084="user",SUMIF($B:$B,$B2084,$U:$U),SUM($U:$U))))</f>
        <v>40.929458309399998</v>
      </c>
      <c r="W2084" s="27">
        <f>V2084/J2084</f>
        <v>0.19397847539999999</v>
      </c>
    </row>
    <row r="2085" spans="1:23" x14ac:dyDescent="0.3">
      <c r="A2085" s="23" t="s">
        <v>14</v>
      </c>
      <c r="B2085" s="23" t="s">
        <v>2951</v>
      </c>
      <c r="C2085" s="23" t="s">
        <v>2953</v>
      </c>
      <c r="D2085" s="32" t="s">
        <v>2966</v>
      </c>
      <c r="E2085" s="23" t="s">
        <v>2967</v>
      </c>
      <c r="F2085" s="27">
        <v>0.25</v>
      </c>
      <c r="G2085" s="24">
        <v>1</v>
      </c>
      <c r="H2085" s="25">
        <v>51.174900000000001</v>
      </c>
      <c r="I2085" s="25">
        <v>7.6162999999999998</v>
      </c>
      <c r="J2085" s="26">
        <v>211</v>
      </c>
      <c r="K2085" s="26">
        <v>39</v>
      </c>
      <c r="L2085" s="27">
        <v>0.14879999999999999</v>
      </c>
      <c r="M2085" s="28">
        <v>0.92293957000000004</v>
      </c>
      <c r="N2085" s="29">
        <v>0.75</v>
      </c>
      <c r="O2085" s="31" t="s">
        <v>42</v>
      </c>
      <c r="P2085" s="31">
        <v>0.18737907879999999</v>
      </c>
      <c r="Q2085" s="31">
        <v>0.18737907880403801</v>
      </c>
      <c r="R2085" s="42"/>
      <c r="S2085" s="42" t="str">
        <f>IF(R2085="","",MAX(R2085,Q2085))</f>
        <v/>
      </c>
      <c r="T2085" s="27">
        <f>IF(A2085="placement",MIN(P2085,IF(S2085="",Q2085,S2085)),"")</f>
        <v>0.18737907879999999</v>
      </c>
      <c r="U2085" s="28">
        <f>IF($A2085="placement",T2085*J2085,"")</f>
        <v>39.536985626799996</v>
      </c>
      <c r="V2085" s="26">
        <f>IF($A2085="placement",U2085,IF($A2085="site",SUMIF($C:$C,$C2085,$U:$U),IF($A2085="user",SUMIF($B:$B,$B2085,$U:$U),SUM($U:$U))))</f>
        <v>39.536985626799996</v>
      </c>
      <c r="W2085" s="27">
        <f>V2085/J2085</f>
        <v>0.18737907879999999</v>
      </c>
    </row>
    <row r="2086" spans="1:23" x14ac:dyDescent="0.3">
      <c r="A2086" s="23" t="s">
        <v>14</v>
      </c>
      <c r="B2086" s="23" t="s">
        <v>3850</v>
      </c>
      <c r="C2086" s="23" t="s">
        <v>10155</v>
      </c>
      <c r="D2086" s="23" t="s">
        <v>3872</v>
      </c>
      <c r="E2086" s="23" t="s">
        <v>3873</v>
      </c>
      <c r="F2086" s="27">
        <v>0.25</v>
      </c>
      <c r="G2086" s="24">
        <v>1</v>
      </c>
      <c r="H2086" s="25">
        <v>233.54339999999999</v>
      </c>
      <c r="I2086" s="25">
        <v>6.3733000000000004</v>
      </c>
      <c r="J2086" s="26">
        <v>211</v>
      </c>
      <c r="K2086" s="26">
        <v>38</v>
      </c>
      <c r="L2086" s="27">
        <v>2.7300000000000001E-2</v>
      </c>
      <c r="M2086" s="28">
        <v>1.1010602300000001</v>
      </c>
      <c r="N2086" s="29">
        <v>0.9</v>
      </c>
      <c r="O2086" s="31" t="s">
        <v>42</v>
      </c>
      <c r="P2086" s="31">
        <v>0.1826060226</v>
      </c>
      <c r="Q2086" s="31">
        <v>0.18260602260512601</v>
      </c>
      <c r="R2086" s="42"/>
      <c r="S2086" s="42" t="str">
        <f>IF(R2086="","",MAX(R2086,Q2086))</f>
        <v/>
      </c>
      <c r="T2086" s="27">
        <f>IF(A2086="placement",MIN(P2086,IF(S2086="",Q2086,S2086)),"")</f>
        <v>0.1826060226</v>
      </c>
      <c r="U2086" s="28">
        <f>IF($A2086="placement",T2086*J2086,"")</f>
        <v>38.529870768599999</v>
      </c>
      <c r="V2086" s="23">
        <f>IF($A2086="placement",U2086,IF($A2086="site",SUMIF($C:$C,$C2086,$U:$U),IF($A2086="user",SUMIF($B:$B,$B2086,$U:$U),SUM($U:$U))))</f>
        <v>38.529870768599999</v>
      </c>
      <c r="W2086" s="27">
        <f>V2086/J2086</f>
        <v>0.1826060226</v>
      </c>
    </row>
    <row r="2087" spans="1:23" x14ac:dyDescent="0.3">
      <c r="A2087" s="23" t="s">
        <v>14</v>
      </c>
      <c r="B2087" s="23" t="s">
        <v>6014</v>
      </c>
      <c r="C2087" s="23" t="s">
        <v>6016</v>
      </c>
      <c r="D2087" s="23" t="s">
        <v>6019</v>
      </c>
      <c r="E2087" s="23" t="s">
        <v>6020</v>
      </c>
      <c r="F2087" s="27">
        <v>0.25</v>
      </c>
      <c r="G2087" s="24">
        <v>1</v>
      </c>
      <c r="H2087" s="25">
        <v>49.613999999999997</v>
      </c>
      <c r="I2087" s="25">
        <v>1.9559</v>
      </c>
      <c r="J2087" s="26">
        <v>211</v>
      </c>
      <c r="K2087" s="26">
        <v>13</v>
      </c>
      <c r="L2087" s="27">
        <v>3.9399999999999998E-2</v>
      </c>
      <c r="M2087" s="28">
        <v>3.59246613</v>
      </c>
      <c r="N2087" s="29">
        <v>3.37</v>
      </c>
      <c r="O2087" s="31" t="s">
        <v>12</v>
      </c>
      <c r="P2087" s="31">
        <v>6.1925741399999998E-2</v>
      </c>
      <c r="Q2087" s="31">
        <v>6.1925741441968003E-2</v>
      </c>
      <c r="R2087" s="42"/>
      <c r="S2087" s="42" t="str">
        <f>IF(R2087="","",MAX(R2087,Q2087))</f>
        <v/>
      </c>
      <c r="T2087" s="27">
        <f>IF(A2087="placement",MIN(P2087,IF(S2087="",Q2087,S2087)),"")</f>
        <v>6.1925741399999998E-2</v>
      </c>
      <c r="U2087" s="28">
        <f>IF($A2087="placement",T2087*J2087,"")</f>
        <v>13.0663314354</v>
      </c>
      <c r="V2087" s="26">
        <f>IF($A2087="placement",U2087,IF($A2087="site",SUMIF($C:$C,$C2087,$U:$U),IF($A2087="user",SUMIF($B:$B,$B2087,$U:$U),SUM($U:$U))))</f>
        <v>13.0663314354</v>
      </c>
      <c r="W2087" s="27">
        <f>V2087/J2087</f>
        <v>6.1925741400000005E-2</v>
      </c>
    </row>
    <row r="2088" spans="1:23" x14ac:dyDescent="0.3">
      <c r="A2088" s="17" t="s">
        <v>14</v>
      </c>
      <c r="B2088" s="17" t="s">
        <v>678</v>
      </c>
      <c r="C2088" s="17" t="s">
        <v>680</v>
      </c>
      <c r="D2088" s="38" t="s">
        <v>735</v>
      </c>
      <c r="E2088" s="17" t="s">
        <v>736</v>
      </c>
      <c r="F2088" s="18">
        <v>0.25</v>
      </c>
      <c r="G2088" s="36">
        <v>1</v>
      </c>
      <c r="H2088" s="37">
        <v>115.9196</v>
      </c>
      <c r="I2088" s="37">
        <v>17.209900000000001</v>
      </c>
      <c r="J2088" s="19">
        <v>210</v>
      </c>
      <c r="K2088" s="19">
        <v>48</v>
      </c>
      <c r="L2088" s="18">
        <v>0.14849999999999999</v>
      </c>
      <c r="M2088" s="20">
        <v>0.40711050999999998</v>
      </c>
      <c r="N2088" s="21">
        <v>0.3</v>
      </c>
      <c r="O2088" s="22" t="s">
        <v>42</v>
      </c>
      <c r="P2088" s="22">
        <v>0.26309935490000003</v>
      </c>
      <c r="Q2088" s="22">
        <v>0.25</v>
      </c>
      <c r="R2088" s="43"/>
      <c r="S2088" s="42" t="str">
        <f>IF(R2088="","",MAX(R2088,Q2088))</f>
        <v/>
      </c>
      <c r="T2088" s="27">
        <f>IF(A2088="placement",MIN(P2088,IF(S2088="",Q2088,S2088)),"")</f>
        <v>0.25</v>
      </c>
      <c r="U2088" s="20">
        <f>IF($A2088="placement",T2088*J2088,"")</f>
        <v>52.5</v>
      </c>
      <c r="V2088" s="19">
        <f>IF($A2088="placement",U2088,IF($A2088="site",SUMIF($C:$C,$C2088,$U:$U),IF($A2088="user",SUMIF($B:$B,$B2088,$U:$U),SUM($U:$U))))</f>
        <v>52.5</v>
      </c>
      <c r="W2088" s="18">
        <f>V2088/J2088</f>
        <v>0.25</v>
      </c>
    </row>
    <row r="2089" spans="1:23" x14ac:dyDescent="0.3">
      <c r="A2089" s="23" t="s">
        <v>14</v>
      </c>
      <c r="B2089" s="23" t="s">
        <v>5764</v>
      </c>
      <c r="C2089" s="23" t="s">
        <v>5766</v>
      </c>
      <c r="D2089" s="23" t="s">
        <v>5837</v>
      </c>
      <c r="E2089" s="23" t="s">
        <v>5838</v>
      </c>
      <c r="F2089" s="27">
        <v>0.25</v>
      </c>
      <c r="G2089" s="24">
        <v>0</v>
      </c>
      <c r="H2089" s="25">
        <v>15.4969</v>
      </c>
      <c r="I2089" s="25">
        <v>8.4181000000000008</v>
      </c>
      <c r="J2089" s="26">
        <v>209</v>
      </c>
      <c r="K2089" s="26">
        <v>52</v>
      </c>
      <c r="L2089" s="27">
        <v>0.54320000000000002</v>
      </c>
      <c r="M2089" s="28">
        <v>0.82950091000000004</v>
      </c>
      <c r="N2089" s="29">
        <v>0.5</v>
      </c>
      <c r="O2089" s="31" t="s">
        <v>42</v>
      </c>
      <c r="P2089" s="31">
        <v>0.3972279051</v>
      </c>
      <c r="Q2089" s="31">
        <v>0.249999999999999</v>
      </c>
      <c r="R2089" s="42"/>
      <c r="S2089" s="42" t="str">
        <f>IF(R2089="","",MAX(R2089,Q2089))</f>
        <v/>
      </c>
      <c r="T2089" s="27">
        <f>IF(A2089="placement",MIN(P2089,IF(S2089="",Q2089,S2089)),"")</f>
        <v>0.249999999999999</v>
      </c>
      <c r="U2089" s="28">
        <f>IF($A2089="placement",T2089*J2089,"")</f>
        <v>52.249999999999794</v>
      </c>
      <c r="V2089" s="26">
        <f>IF($A2089="placement",U2089,IF($A2089="site",SUMIF($C:$C,$C2089,$U:$U),IF($A2089="user",SUMIF($B:$B,$B2089,$U:$U),SUM($U:$U))))</f>
        <v>52.249999999999794</v>
      </c>
      <c r="W2089" s="27">
        <f>V2089/J2089</f>
        <v>0.249999999999999</v>
      </c>
    </row>
    <row r="2090" spans="1:23" x14ac:dyDescent="0.3">
      <c r="A2090" s="11" t="s">
        <v>14</v>
      </c>
      <c r="B2090" s="11" t="s">
        <v>183</v>
      </c>
      <c r="C2090" s="11" t="s">
        <v>185</v>
      </c>
      <c r="D2090" s="11" t="s">
        <v>206</v>
      </c>
      <c r="E2090" s="11" t="s">
        <v>207</v>
      </c>
      <c r="F2090" s="12">
        <v>0.3</v>
      </c>
      <c r="G2090" s="33">
        <v>1</v>
      </c>
      <c r="H2090" s="34">
        <v>47.769399999999997</v>
      </c>
      <c r="I2090" s="34">
        <v>4.0217000000000001</v>
      </c>
      <c r="J2090" s="13">
        <v>209</v>
      </c>
      <c r="K2090" s="13">
        <v>40</v>
      </c>
      <c r="L2090" s="12">
        <v>8.4199999999999997E-2</v>
      </c>
      <c r="M2090" s="14">
        <v>1.7284047300000001</v>
      </c>
      <c r="N2090" s="15">
        <v>1.4</v>
      </c>
      <c r="O2090" s="16" t="s">
        <v>42</v>
      </c>
      <c r="P2090" s="16">
        <v>0.1900045316</v>
      </c>
      <c r="Q2090" s="16">
        <v>0.19000453162426301</v>
      </c>
      <c r="R2090" s="44"/>
      <c r="S2090" s="42" t="str">
        <f>IF(R2090="","",MAX(R2090,Q2090))</f>
        <v/>
      </c>
      <c r="T2090" s="27">
        <f>IF(A2090="placement",MIN(P2090,IF(S2090="",Q2090,S2090)),"")</f>
        <v>0.1900045316</v>
      </c>
      <c r="U2090" s="14">
        <f>IF($A2090="placement",T2090*J2090,"")</f>
        <v>39.710947104399999</v>
      </c>
      <c r="V2090" s="13">
        <f>IF($A2090="placement",U2090,IF($A2090="site",SUMIF($C:$C,$C2090,$U:$U),IF($A2090="user",SUMIF($B:$B,$B2090,$U:$U),SUM($U:$U))))</f>
        <v>39.710947104399999</v>
      </c>
      <c r="W2090" s="12">
        <f>V2090/J2090</f>
        <v>0.1900045316</v>
      </c>
    </row>
    <row r="2091" spans="1:23" x14ac:dyDescent="0.3">
      <c r="A2091" s="23" t="s">
        <v>14</v>
      </c>
      <c r="B2091" s="23" t="s">
        <v>1708</v>
      </c>
      <c r="C2091" s="23" t="s">
        <v>1709</v>
      </c>
      <c r="D2091" s="23" t="s">
        <v>2040</v>
      </c>
      <c r="E2091" s="23" t="s">
        <v>2041</v>
      </c>
      <c r="F2091" s="27">
        <v>0.15</v>
      </c>
      <c r="G2091" s="24">
        <v>0</v>
      </c>
      <c r="H2091" s="25">
        <v>5.8533999999999997</v>
      </c>
      <c r="I2091" s="25">
        <v>3.3424</v>
      </c>
      <c r="J2091" s="26">
        <v>209</v>
      </c>
      <c r="K2091" s="26">
        <v>31</v>
      </c>
      <c r="L2091" s="27">
        <v>0.57099999999999995</v>
      </c>
      <c r="M2091" s="28">
        <v>2.0868676900000001</v>
      </c>
      <c r="N2091" s="29">
        <v>1.5</v>
      </c>
      <c r="O2091" s="31" t="s">
        <v>42</v>
      </c>
      <c r="P2091" s="31">
        <v>0.28121940629999997</v>
      </c>
      <c r="Q2091" s="31">
        <v>0.15</v>
      </c>
      <c r="R2091" s="42"/>
      <c r="S2091" s="42" t="str">
        <f>IF(R2091="","",MAX(R2091,Q2091))</f>
        <v/>
      </c>
      <c r="T2091" s="27">
        <f>IF(A2091="placement",MIN(P2091,IF(S2091="",Q2091,S2091)),"")</f>
        <v>0.15</v>
      </c>
      <c r="U2091" s="28">
        <f>IF($A2091="placement",T2091*J2091,"")</f>
        <v>31.349999999999998</v>
      </c>
      <c r="V2091" s="26">
        <f>IF($A2091="placement",U2091,IF($A2091="site",SUMIF($C:$C,$C2091,$U:$U),IF($A2091="user",SUMIF($B:$B,$B2091,$U:$U),SUM($U:$U))))</f>
        <v>31.349999999999998</v>
      </c>
      <c r="W2091" s="27">
        <f>V2091/J2091</f>
        <v>0.15</v>
      </c>
    </row>
    <row r="2092" spans="1:23" x14ac:dyDescent="0.3">
      <c r="A2092" s="11" t="s">
        <v>14</v>
      </c>
      <c r="B2092" s="11" t="s">
        <v>15</v>
      </c>
      <c r="C2092" s="11" t="s">
        <v>17</v>
      </c>
      <c r="D2092" s="11" t="s">
        <v>30</v>
      </c>
      <c r="E2092" s="11" t="s">
        <v>31</v>
      </c>
      <c r="F2092" s="12">
        <v>0.33</v>
      </c>
      <c r="G2092" s="33">
        <v>1</v>
      </c>
      <c r="H2092" s="34">
        <v>82.054100000000005</v>
      </c>
      <c r="I2092" s="34">
        <v>12.0931</v>
      </c>
      <c r="J2092" s="13">
        <v>208</v>
      </c>
      <c r="K2092" s="13">
        <v>69</v>
      </c>
      <c r="L2092" s="12">
        <v>0.1474</v>
      </c>
      <c r="M2092" s="14">
        <v>0.57429342999999999</v>
      </c>
      <c r="N2092" s="15">
        <v>0.2</v>
      </c>
      <c r="O2092" s="16" t="s">
        <v>12</v>
      </c>
      <c r="P2092" s="16">
        <v>0.65174597040000004</v>
      </c>
      <c r="Q2092" s="16">
        <v>0.33</v>
      </c>
      <c r="R2092" s="44"/>
      <c r="S2092" s="42" t="str">
        <f>IF(R2092="","",MAX(R2092,Q2092))</f>
        <v/>
      </c>
      <c r="T2092" s="27">
        <f>IF(A2092="placement",MIN(P2092,IF(S2092="",Q2092,S2092)),"")</f>
        <v>0.33</v>
      </c>
      <c r="U2092" s="14">
        <f>IF($A2092="placement",T2092*J2092,"")</f>
        <v>68.64</v>
      </c>
      <c r="V2092" s="11">
        <f>IF($A2092="placement",U2092,IF($A2092="site",SUMIF($C:$C,$C2092,$U:$U),IF($A2092="user",SUMIF($B:$B,$B2092,$U:$U),SUM($U:$U))))</f>
        <v>68.64</v>
      </c>
      <c r="W2092" s="12">
        <f>V2092/J2092</f>
        <v>0.33</v>
      </c>
    </row>
    <row r="2093" spans="1:23" x14ac:dyDescent="0.3">
      <c r="A2093" s="23" t="s">
        <v>14</v>
      </c>
      <c r="B2093" s="23" t="s">
        <v>8017</v>
      </c>
      <c r="C2093" s="23" t="s">
        <v>8019</v>
      </c>
      <c r="D2093" s="32" t="s">
        <v>8020</v>
      </c>
      <c r="E2093" s="23" t="s">
        <v>8021</v>
      </c>
      <c r="F2093" s="27">
        <v>0.25</v>
      </c>
      <c r="G2093" s="24">
        <v>0</v>
      </c>
      <c r="H2093" s="25">
        <v>27.345099999999999</v>
      </c>
      <c r="I2093" s="25">
        <v>4.9653</v>
      </c>
      <c r="J2093" s="26">
        <v>208</v>
      </c>
      <c r="K2093" s="26">
        <v>52</v>
      </c>
      <c r="L2093" s="27">
        <v>0.18160000000000001</v>
      </c>
      <c r="M2093" s="28">
        <v>1.39481831</v>
      </c>
      <c r="N2093" s="29">
        <v>1</v>
      </c>
      <c r="O2093" s="31" t="s">
        <v>12</v>
      </c>
      <c r="P2093" s="31">
        <v>0.283060745</v>
      </c>
      <c r="Q2093" s="31">
        <v>0.25</v>
      </c>
      <c r="R2093" s="42"/>
      <c r="S2093" s="42" t="str">
        <f>IF(R2093="","",MAX(R2093,Q2093))</f>
        <v/>
      </c>
      <c r="T2093" s="27">
        <f>IF(A2093="placement",MIN(P2093,IF(S2093="",Q2093,S2093)),"")</f>
        <v>0.25</v>
      </c>
      <c r="U2093" s="28">
        <f>IF($A2093="placement",T2093*J2093,"")</f>
        <v>52</v>
      </c>
      <c r="V2093" s="26">
        <f>IF($A2093="placement",U2093,IF($A2093="site",SUMIF($C:$C,$C2093,$U:$U),IF($A2093="user",SUMIF($B:$B,$B2093,$U:$U),SUM($U:$U))))</f>
        <v>52</v>
      </c>
      <c r="W2093" s="27">
        <f>V2093/J2093</f>
        <v>0.25</v>
      </c>
    </row>
    <row r="2094" spans="1:23" x14ac:dyDescent="0.3">
      <c r="A2094" s="17" t="s">
        <v>14</v>
      </c>
      <c r="B2094" s="17" t="s">
        <v>183</v>
      </c>
      <c r="C2094" s="17" t="s">
        <v>185</v>
      </c>
      <c r="D2094" s="17" t="s">
        <v>192</v>
      </c>
      <c r="E2094" s="17" t="s">
        <v>193</v>
      </c>
      <c r="F2094" s="18">
        <v>0.25</v>
      </c>
      <c r="G2094" s="36">
        <v>0</v>
      </c>
      <c r="H2094" s="37">
        <v>13.4194</v>
      </c>
      <c r="I2094" s="37">
        <v>1.3361000000000001</v>
      </c>
      <c r="J2094" s="19">
        <v>208</v>
      </c>
      <c r="K2094" s="19">
        <v>47</v>
      </c>
      <c r="L2094" s="18">
        <v>9.9599999999999994E-2</v>
      </c>
      <c r="M2094" s="20">
        <v>5.1856295100000001</v>
      </c>
      <c r="N2094" s="21">
        <v>4</v>
      </c>
      <c r="O2094" s="22" t="s">
        <v>42</v>
      </c>
      <c r="P2094" s="22">
        <v>0.22863752770000001</v>
      </c>
      <c r="Q2094" s="22">
        <v>0.22863752768121101</v>
      </c>
      <c r="R2094" s="43"/>
      <c r="S2094" s="42" t="str">
        <f>IF(R2094="","",MAX(R2094,Q2094))</f>
        <v/>
      </c>
      <c r="T2094" s="27">
        <f>IF(A2094="placement",MIN(P2094,IF(S2094="",Q2094,S2094)),"")</f>
        <v>0.22863752768121101</v>
      </c>
      <c r="U2094" s="20">
        <f>IF($A2094="placement",T2094*J2094,"")</f>
        <v>47.556605757691891</v>
      </c>
      <c r="V2094" s="19">
        <f>IF($A2094="placement",U2094,IF($A2094="site",SUMIF($C:$C,$C2094,$U:$U),IF($A2094="user",SUMIF($B:$B,$B2094,$U:$U),SUM($U:$U))))</f>
        <v>47.556605757691891</v>
      </c>
      <c r="W2094" s="18">
        <f>V2094/J2094</f>
        <v>0.22863752768121101</v>
      </c>
    </row>
    <row r="2095" spans="1:23" x14ac:dyDescent="0.3">
      <c r="A2095" s="23" t="s">
        <v>14</v>
      </c>
      <c r="B2095" s="23" t="s">
        <v>4090</v>
      </c>
      <c r="C2095" s="23" t="s">
        <v>4091</v>
      </c>
      <c r="D2095" s="32" t="s">
        <v>10171</v>
      </c>
      <c r="E2095" s="23" t="s">
        <v>10172</v>
      </c>
      <c r="F2095" s="27">
        <v>0.25</v>
      </c>
      <c r="G2095" s="24">
        <v>1</v>
      </c>
      <c r="H2095" s="25">
        <v>32.849200000000003</v>
      </c>
      <c r="I2095" s="25">
        <v>4.5186999999999999</v>
      </c>
      <c r="J2095" s="26">
        <v>208</v>
      </c>
      <c r="K2095" s="26">
        <v>49</v>
      </c>
      <c r="L2095" s="27">
        <v>0.1376</v>
      </c>
      <c r="M2095" s="28">
        <v>1.5358066500000001</v>
      </c>
      <c r="N2095" s="29">
        <v>1.3</v>
      </c>
      <c r="O2095" s="31" t="s">
        <v>12</v>
      </c>
      <c r="P2095" s="31">
        <v>0.15353927919999999</v>
      </c>
      <c r="Q2095" s="31">
        <v>0.15353927923736699</v>
      </c>
      <c r="R2095" s="42"/>
      <c r="S2095" s="42" t="str">
        <f>IF(R2095="","",MAX(R2095,Q2095))</f>
        <v/>
      </c>
      <c r="T2095" s="27">
        <f>IF(A2095="placement",MIN(P2095,IF(S2095="",Q2095,S2095)),"")</f>
        <v>0.15353927919999999</v>
      </c>
      <c r="U2095" s="28">
        <f>IF($A2095="placement",T2095*J2095,"")</f>
        <v>31.936170073599996</v>
      </c>
      <c r="V2095" s="26">
        <f>IF($A2095="placement",U2095,IF($A2095="site",SUMIF($C:$C,$C2095,$U:$U),IF($A2095="user",SUMIF($B:$B,$B2095,$U:$U),SUM($U:$U))))</f>
        <v>31.936170073599996</v>
      </c>
      <c r="W2095" s="27">
        <f>V2095/J2095</f>
        <v>0.15353927919999999</v>
      </c>
    </row>
    <row r="2096" spans="1:23" x14ac:dyDescent="0.3">
      <c r="A2096" s="23" t="s">
        <v>14</v>
      </c>
      <c r="B2096" s="23" t="s">
        <v>6638</v>
      </c>
      <c r="C2096" s="23" t="s">
        <v>6639</v>
      </c>
      <c r="D2096" s="23" t="s">
        <v>6845</v>
      </c>
      <c r="E2096" s="23" t="s">
        <v>6846</v>
      </c>
      <c r="F2096" s="27">
        <v>0.25</v>
      </c>
      <c r="G2096" s="24">
        <v>0</v>
      </c>
      <c r="H2096" s="25">
        <v>17.800599999999999</v>
      </c>
      <c r="I2096" s="25">
        <v>7.6908000000000003</v>
      </c>
      <c r="J2096" s="26">
        <v>208</v>
      </c>
      <c r="K2096" s="26">
        <v>52</v>
      </c>
      <c r="L2096" s="27">
        <v>0.43209999999999998</v>
      </c>
      <c r="M2096" s="28">
        <v>0.90364443999999999</v>
      </c>
      <c r="N2096" s="29">
        <v>0.8</v>
      </c>
      <c r="O2096" s="31" t="s">
        <v>12</v>
      </c>
      <c r="P2096" s="31">
        <v>0.1146960367</v>
      </c>
      <c r="Q2096" s="31">
        <v>0.11469603674548701</v>
      </c>
      <c r="R2096" s="42"/>
      <c r="S2096" s="42" t="str">
        <f>IF(R2096="","",MAX(R2096,Q2096))</f>
        <v/>
      </c>
      <c r="T2096" s="27">
        <f>IF(A2096="placement",MIN(P2096,IF(S2096="",Q2096,S2096)),"")</f>
        <v>0.1146960367</v>
      </c>
      <c r="U2096" s="28">
        <f>IF($A2096="placement",T2096*J2096,"")</f>
        <v>23.856775633600002</v>
      </c>
      <c r="V2096" s="26">
        <f>IF($A2096="placement",U2096,IF($A2096="site",SUMIF($C:$C,$C2096,$U:$U),IF($A2096="user",SUMIF($B:$B,$B2096,$U:$U),SUM($U:$U))))</f>
        <v>23.856775633600002</v>
      </c>
      <c r="W2096" s="27">
        <f>V2096/J2096</f>
        <v>0.1146960367</v>
      </c>
    </row>
    <row r="2097" spans="1:23" x14ac:dyDescent="0.3">
      <c r="A2097" s="23" t="s">
        <v>14</v>
      </c>
      <c r="B2097" s="23" t="s">
        <v>4406</v>
      </c>
      <c r="C2097" s="23" t="s">
        <v>4408</v>
      </c>
      <c r="D2097" s="23" t="s">
        <v>4473</v>
      </c>
      <c r="E2097" s="23" t="s">
        <v>4474</v>
      </c>
      <c r="F2097" s="27">
        <v>0.25</v>
      </c>
      <c r="G2097" s="24">
        <v>1</v>
      </c>
      <c r="H2097" s="25">
        <v>121.2179</v>
      </c>
      <c r="I2097" s="25">
        <v>9.5495000000000001</v>
      </c>
      <c r="J2097" s="26">
        <v>207</v>
      </c>
      <c r="K2097" s="26">
        <v>51</v>
      </c>
      <c r="L2097" s="27">
        <v>7.8799999999999995E-2</v>
      </c>
      <c r="M2097" s="28">
        <v>0.72081859000000004</v>
      </c>
      <c r="N2097" s="29">
        <v>0.5</v>
      </c>
      <c r="O2097" s="31" t="s">
        <v>12</v>
      </c>
      <c r="P2097" s="31">
        <v>0.3063441958</v>
      </c>
      <c r="Q2097" s="31">
        <v>0.25</v>
      </c>
      <c r="R2097" s="42"/>
      <c r="S2097" s="42" t="str">
        <f>IF(R2097="","",MAX(R2097,Q2097))</f>
        <v/>
      </c>
      <c r="T2097" s="27">
        <f>IF(A2097="placement",MIN(P2097,IF(S2097="",Q2097,S2097)),"")</f>
        <v>0.25</v>
      </c>
      <c r="U2097" s="28">
        <f>IF($A2097="placement",T2097*J2097,"")</f>
        <v>51.75</v>
      </c>
      <c r="V2097" s="26">
        <f>IF($A2097="placement",U2097,IF($A2097="site",SUMIF($C:$C,$C2097,$U:$U),IF($A2097="user",SUMIF($B:$B,$B2097,$U:$U),SUM($U:$U))))</f>
        <v>51.75</v>
      </c>
      <c r="W2097" s="27">
        <f>V2097/J2097</f>
        <v>0.25</v>
      </c>
    </row>
    <row r="2098" spans="1:23" x14ac:dyDescent="0.3">
      <c r="A2098" s="23" t="s">
        <v>14</v>
      </c>
      <c r="B2098" s="23" t="s">
        <v>1268</v>
      </c>
      <c r="C2098" s="23" t="s">
        <v>1270</v>
      </c>
      <c r="D2098" s="23" t="s">
        <v>1305</v>
      </c>
      <c r="E2098" s="23" t="s">
        <v>1306</v>
      </c>
      <c r="F2098" s="27">
        <v>0.25</v>
      </c>
      <c r="G2098" s="24">
        <v>0</v>
      </c>
      <c r="H2098" s="25">
        <v>4.6371000000000002</v>
      </c>
      <c r="I2098" s="25">
        <v>2.0912000000000002</v>
      </c>
      <c r="J2098" s="26">
        <v>207</v>
      </c>
      <c r="K2098" s="26">
        <v>50</v>
      </c>
      <c r="L2098" s="27">
        <v>0.45100000000000001</v>
      </c>
      <c r="M2098" s="28">
        <v>3.3046555299999998</v>
      </c>
      <c r="N2098" s="29">
        <v>2.5</v>
      </c>
      <c r="O2098" s="31" t="s">
        <v>42</v>
      </c>
      <c r="P2098" s="31">
        <v>0.24349149980000001</v>
      </c>
      <c r="Q2098" s="31">
        <v>0.243491499776745</v>
      </c>
      <c r="R2098" s="42"/>
      <c r="S2098" s="42" t="str">
        <f>IF(R2098="","",MAX(R2098,Q2098))</f>
        <v/>
      </c>
      <c r="T2098" s="27">
        <f>IF(A2098="placement",MIN(P2098,IF(S2098="",Q2098,S2098)),"")</f>
        <v>0.243491499776745</v>
      </c>
      <c r="U2098" s="28">
        <f>IF($A2098="placement",T2098*J2098,"")</f>
        <v>50.402740453786215</v>
      </c>
      <c r="V2098" s="26">
        <f>IF($A2098="placement",U2098,IF($A2098="site",SUMIF($C:$C,$C2098,$U:$U),IF($A2098="user",SUMIF($B:$B,$B2098,$U:$U),SUM($U:$U))))</f>
        <v>50.402740453786215</v>
      </c>
      <c r="W2098" s="27">
        <f>V2098/J2098</f>
        <v>0.243491499776745</v>
      </c>
    </row>
    <row r="2099" spans="1:23" x14ac:dyDescent="0.3">
      <c r="A2099" s="23" t="s">
        <v>14</v>
      </c>
      <c r="B2099" s="23" t="s">
        <v>6373</v>
      </c>
      <c r="C2099" s="23" t="s">
        <v>6374</v>
      </c>
      <c r="D2099" s="23" t="s">
        <v>6377</v>
      </c>
      <c r="E2099" s="23" t="s">
        <v>6378</v>
      </c>
      <c r="F2099" s="27">
        <v>0.23</v>
      </c>
      <c r="G2099" s="24">
        <v>1</v>
      </c>
      <c r="H2099" s="25">
        <v>65.713200000000001</v>
      </c>
      <c r="I2099" s="25">
        <v>15.545400000000001</v>
      </c>
      <c r="J2099" s="26">
        <v>207</v>
      </c>
      <c r="K2099" s="26">
        <v>47</v>
      </c>
      <c r="L2099" s="27">
        <v>0.2366</v>
      </c>
      <c r="M2099" s="28">
        <v>0.44283207000000002</v>
      </c>
      <c r="N2099" s="29">
        <v>0.3</v>
      </c>
      <c r="O2099" s="31" t="s">
        <v>42</v>
      </c>
      <c r="P2099" s="31">
        <v>0.32254228740000002</v>
      </c>
      <c r="Q2099" s="31">
        <v>0.22999999999999901</v>
      </c>
      <c r="R2099" s="42"/>
      <c r="S2099" s="42" t="str">
        <f>IF(R2099="","",MAX(R2099,Q2099))</f>
        <v/>
      </c>
      <c r="T2099" s="27">
        <f>IF(A2099="placement",MIN(P2099,IF(S2099="",Q2099,S2099)),"")</f>
        <v>0.22999999999999901</v>
      </c>
      <c r="U2099" s="28">
        <f>IF($A2099="placement",T2099*J2099,"")</f>
        <v>47.609999999999793</v>
      </c>
      <c r="V2099" s="26">
        <f>IF($A2099="placement",U2099,IF($A2099="site",SUMIF($C:$C,$C2099,$U:$U),IF($A2099="user",SUMIF($B:$B,$B2099,$U:$U),SUM($U:$U))))</f>
        <v>47.609999999999793</v>
      </c>
      <c r="W2099" s="27">
        <f>V2099/J2099</f>
        <v>0.22999999999999901</v>
      </c>
    </row>
    <row r="2100" spans="1:23" x14ac:dyDescent="0.3">
      <c r="A2100" s="17" t="s">
        <v>14</v>
      </c>
      <c r="B2100" s="17" t="s">
        <v>183</v>
      </c>
      <c r="C2100" s="17" t="s">
        <v>185</v>
      </c>
      <c r="D2100" s="17" t="s">
        <v>196</v>
      </c>
      <c r="E2100" s="17" t="s">
        <v>197</v>
      </c>
      <c r="F2100" s="18">
        <v>0.25</v>
      </c>
      <c r="G2100" s="36">
        <v>0</v>
      </c>
      <c r="H2100" s="37">
        <v>15.0853</v>
      </c>
      <c r="I2100" s="37">
        <v>1.0984</v>
      </c>
      <c r="J2100" s="19">
        <v>207</v>
      </c>
      <c r="K2100" s="19">
        <v>42</v>
      </c>
      <c r="L2100" s="18">
        <v>7.2800000000000004E-2</v>
      </c>
      <c r="M2100" s="20">
        <v>6.26885811</v>
      </c>
      <c r="N2100" s="21">
        <v>5</v>
      </c>
      <c r="O2100" s="22" t="s">
        <v>42</v>
      </c>
      <c r="P2100" s="22">
        <v>0.2024065766</v>
      </c>
      <c r="Q2100" s="22">
        <v>0.20240657659292999</v>
      </c>
      <c r="R2100" s="43"/>
      <c r="S2100" s="42" t="str">
        <f>IF(R2100="","",MAX(R2100,Q2100))</f>
        <v/>
      </c>
      <c r="T2100" s="27">
        <f>IF(A2100="placement",MIN(P2100,IF(S2100="",Q2100,S2100)),"")</f>
        <v>0.20240657659292999</v>
      </c>
      <c r="U2100" s="20">
        <f>IF($A2100="placement",T2100*J2100,"")</f>
        <v>41.898161354736509</v>
      </c>
      <c r="V2100" s="19">
        <f>IF($A2100="placement",U2100,IF($A2100="site",SUMIF($C:$C,$C2100,$U:$U),IF($A2100="user",SUMIF($B:$B,$B2100,$U:$U),SUM($U:$U))))</f>
        <v>41.898161354736509</v>
      </c>
      <c r="W2100" s="18">
        <f>V2100/J2100</f>
        <v>0.20240657659292999</v>
      </c>
    </row>
    <row r="2101" spans="1:23" x14ac:dyDescent="0.3">
      <c r="A2101" s="23" t="s">
        <v>14</v>
      </c>
      <c r="B2101" s="23" t="s">
        <v>2619</v>
      </c>
      <c r="C2101" s="23" t="s">
        <v>2621</v>
      </c>
      <c r="D2101" s="23" t="s">
        <v>2740</v>
      </c>
      <c r="E2101" s="23" t="s">
        <v>2741</v>
      </c>
      <c r="F2101" s="27">
        <v>0.15</v>
      </c>
      <c r="G2101" s="24">
        <v>1</v>
      </c>
      <c r="H2101" s="25">
        <v>91.507000000000005</v>
      </c>
      <c r="I2101" s="25">
        <v>17.539899999999999</v>
      </c>
      <c r="J2101" s="26">
        <v>207</v>
      </c>
      <c r="K2101" s="26">
        <v>31</v>
      </c>
      <c r="L2101" s="27">
        <v>0.19170000000000001</v>
      </c>
      <c r="M2101" s="28">
        <v>0.39247839000000001</v>
      </c>
      <c r="N2101" s="29">
        <v>0.3</v>
      </c>
      <c r="O2101" s="31" t="s">
        <v>42</v>
      </c>
      <c r="P2101" s="31">
        <v>0.23562669780000001</v>
      </c>
      <c r="Q2101" s="31">
        <v>0.15</v>
      </c>
      <c r="R2101" s="42"/>
      <c r="S2101" s="42" t="str">
        <f>IF(R2101="","",MAX(R2101,Q2101))</f>
        <v/>
      </c>
      <c r="T2101" s="27">
        <f>IF(A2101="placement",MIN(P2101,IF(S2101="",Q2101,S2101)),"")</f>
        <v>0.15</v>
      </c>
      <c r="U2101" s="28">
        <f>IF($A2101="placement",T2101*J2101,"")</f>
        <v>31.049999999999997</v>
      </c>
      <c r="V2101" s="26">
        <f>IF($A2101="placement",U2101,IF($A2101="site",SUMIF($C:$C,$C2101,$U:$U),IF($A2101="user",SUMIF($B:$B,$B2101,$U:$U),SUM($U:$U))))</f>
        <v>31.049999999999997</v>
      </c>
      <c r="W2101" s="27">
        <f>V2101/J2101</f>
        <v>0.15</v>
      </c>
    </row>
    <row r="2102" spans="1:23" x14ac:dyDescent="0.3">
      <c r="A2102" s="23" t="s">
        <v>14</v>
      </c>
      <c r="B2102" s="23" t="s">
        <v>2969</v>
      </c>
      <c r="C2102" s="23" t="s">
        <v>2971</v>
      </c>
      <c r="D2102" s="23" t="s">
        <v>3002</v>
      </c>
      <c r="E2102" s="23" t="s">
        <v>3003</v>
      </c>
      <c r="F2102" s="27">
        <v>0.15</v>
      </c>
      <c r="G2102" s="24">
        <v>0</v>
      </c>
      <c r="H2102" s="25">
        <v>42.204999999999998</v>
      </c>
      <c r="I2102" s="25">
        <v>10.3794</v>
      </c>
      <c r="J2102" s="26">
        <v>207</v>
      </c>
      <c r="K2102" s="26">
        <v>31</v>
      </c>
      <c r="L2102" s="27">
        <v>0.24590000000000001</v>
      </c>
      <c r="M2102" s="28">
        <v>0.66483979000000004</v>
      </c>
      <c r="N2102" s="29">
        <v>0.4</v>
      </c>
      <c r="O2102" s="31" t="s">
        <v>42</v>
      </c>
      <c r="P2102" s="31">
        <v>0.3983512957</v>
      </c>
      <c r="Q2102" s="31">
        <v>0.15</v>
      </c>
      <c r="R2102" s="42"/>
      <c r="S2102" s="42" t="str">
        <f>IF(R2102="","",MAX(R2102,Q2102))</f>
        <v/>
      </c>
      <c r="T2102" s="27">
        <f>IF(A2102="placement",MIN(P2102,IF(S2102="",Q2102,S2102)),"")</f>
        <v>0.15</v>
      </c>
      <c r="U2102" s="28">
        <f>IF($A2102="placement",T2102*J2102,"")</f>
        <v>31.049999999999997</v>
      </c>
      <c r="V2102" s="26">
        <f>IF($A2102="placement",U2102,IF($A2102="site",SUMIF($C:$C,$C2102,$U:$U),IF($A2102="user",SUMIF($B:$B,$B2102,$U:$U),SUM($U:$U))))</f>
        <v>31.049999999999997</v>
      </c>
      <c r="W2102" s="27">
        <f>V2102/J2102</f>
        <v>0.15</v>
      </c>
    </row>
    <row r="2103" spans="1:23" x14ac:dyDescent="0.3">
      <c r="A2103" s="23" t="s">
        <v>14</v>
      </c>
      <c r="B2103" s="23" t="s">
        <v>544</v>
      </c>
      <c r="C2103" s="23" t="s">
        <v>546</v>
      </c>
      <c r="D2103" s="23" t="s">
        <v>565</v>
      </c>
      <c r="E2103" s="23" t="s">
        <v>566</v>
      </c>
      <c r="F2103" s="27">
        <v>0.33</v>
      </c>
      <c r="G2103" s="24">
        <v>1</v>
      </c>
      <c r="H2103" s="25">
        <v>138.7543</v>
      </c>
      <c r="I2103" s="25">
        <v>5.9137000000000004</v>
      </c>
      <c r="J2103" s="26">
        <v>206</v>
      </c>
      <c r="K2103" s="26">
        <v>68</v>
      </c>
      <c r="L2103" s="27">
        <v>4.2599999999999999E-2</v>
      </c>
      <c r="M2103" s="28">
        <v>1.1631268699999999</v>
      </c>
      <c r="N2103" s="29">
        <v>0.5</v>
      </c>
      <c r="O2103" s="31" t="s">
        <v>12</v>
      </c>
      <c r="P2103" s="31">
        <v>0.57012428140000004</v>
      </c>
      <c r="Q2103" s="31">
        <v>0.33</v>
      </c>
      <c r="R2103" s="42">
        <v>0.31</v>
      </c>
      <c r="S2103" s="42">
        <f>IF(R2103="","",MAX(R2103,Q2103))</f>
        <v>0.33</v>
      </c>
      <c r="T2103" s="27">
        <f>IF(A2103="placement",MIN(P2103,IF(S2103="",Q2103,S2103)),"")</f>
        <v>0.33</v>
      </c>
      <c r="U2103" s="28">
        <f>IF($A2103="placement",T2103*J2103,"")</f>
        <v>67.98</v>
      </c>
      <c r="V2103" s="26">
        <f>IF($A2103="placement",U2103,IF($A2103="site",SUMIF($C:$C,$C2103,$U:$U),IF($A2103="user",SUMIF($B:$B,$B2103,$U:$U),SUM($U:$U))))</f>
        <v>67.98</v>
      </c>
      <c r="W2103" s="27">
        <f>V2103/J2103</f>
        <v>0.33</v>
      </c>
    </row>
    <row r="2104" spans="1:23" x14ac:dyDescent="0.3">
      <c r="A2104" s="23" t="s">
        <v>14</v>
      </c>
      <c r="B2104" s="23" t="s">
        <v>1666</v>
      </c>
      <c r="C2104" s="23" t="s">
        <v>1668</v>
      </c>
      <c r="D2104" s="23" t="s">
        <v>1675</v>
      </c>
      <c r="E2104" s="23" t="s">
        <v>1676</v>
      </c>
      <c r="F2104" s="27">
        <v>0.3</v>
      </c>
      <c r="G2104" s="24">
        <v>0</v>
      </c>
      <c r="H2104" s="25">
        <v>23.283999999999999</v>
      </c>
      <c r="I2104" s="25">
        <v>15.3802</v>
      </c>
      <c r="J2104" s="26">
        <v>206</v>
      </c>
      <c r="K2104" s="26">
        <v>62</v>
      </c>
      <c r="L2104" s="27">
        <v>0.66049999999999998</v>
      </c>
      <c r="M2104" s="28">
        <v>0.44538716</v>
      </c>
      <c r="N2104" s="29">
        <v>0.1</v>
      </c>
      <c r="O2104" s="31" t="s">
        <v>42</v>
      </c>
      <c r="P2104" s="31">
        <v>0.7754762409</v>
      </c>
      <c r="Q2104" s="31">
        <v>0.3</v>
      </c>
      <c r="R2104" s="42"/>
      <c r="S2104" s="42" t="str">
        <f>IF(R2104="","",MAX(R2104,Q2104))</f>
        <v/>
      </c>
      <c r="T2104" s="27">
        <f>IF(A2104="placement",MIN(P2104,IF(S2104="",Q2104,S2104)),"")</f>
        <v>0.3</v>
      </c>
      <c r="U2104" s="28">
        <f>IF($A2104="placement",T2104*J2104,"")</f>
        <v>61.8</v>
      </c>
      <c r="V2104" s="26">
        <f>IF($A2104="placement",U2104,IF($A2104="site",SUMIF($C:$C,$C2104,$U:$U),IF($A2104="user",SUMIF($B:$B,$B2104,$U:$U),SUM($U:$U))))</f>
        <v>61.8</v>
      </c>
      <c r="W2104" s="27">
        <f>V2104/J2104</f>
        <v>0.3</v>
      </c>
    </row>
    <row r="2105" spans="1:23" x14ac:dyDescent="0.3">
      <c r="A2105" s="17" t="s">
        <v>14</v>
      </c>
      <c r="B2105" s="17" t="s">
        <v>3152</v>
      </c>
      <c r="C2105" s="17" t="s">
        <v>3154</v>
      </c>
      <c r="D2105" s="17" t="s">
        <v>3162</v>
      </c>
      <c r="E2105" s="17" t="s">
        <v>3163</v>
      </c>
      <c r="F2105" s="18">
        <v>0.25</v>
      </c>
      <c r="G2105" s="36">
        <v>0</v>
      </c>
      <c r="H2105" s="37">
        <v>17.792000000000002</v>
      </c>
      <c r="I2105" s="37">
        <v>6.2671000000000001</v>
      </c>
      <c r="J2105" s="19">
        <v>206</v>
      </c>
      <c r="K2105" s="19">
        <v>51</v>
      </c>
      <c r="L2105" s="18">
        <v>0.35220000000000001</v>
      </c>
      <c r="M2105" s="20">
        <v>1.0930020499999999</v>
      </c>
      <c r="N2105" s="21">
        <v>0.8</v>
      </c>
      <c r="O2105" s="22" t="s">
        <v>42</v>
      </c>
      <c r="P2105" s="22">
        <v>0.26807090719999999</v>
      </c>
      <c r="Q2105" s="22">
        <v>0.25</v>
      </c>
      <c r="R2105" s="43"/>
      <c r="S2105" s="42" t="str">
        <f>IF(R2105="","",MAX(R2105,Q2105))</f>
        <v/>
      </c>
      <c r="T2105" s="27">
        <f>IF(A2105="placement",MIN(P2105,IF(S2105="",Q2105,S2105)),"")</f>
        <v>0.25</v>
      </c>
      <c r="U2105" s="20">
        <f>IF($A2105="placement",T2105*J2105,"")</f>
        <v>51.5</v>
      </c>
      <c r="V2105" s="19">
        <f>IF($A2105="placement",U2105,IF($A2105="site",SUMIF($C:$C,$C2105,$U:$U),IF($A2105="user",SUMIF($B:$B,$B2105,$U:$U),SUM($U:$U))))</f>
        <v>51.5</v>
      </c>
      <c r="W2105" s="18">
        <f>V2105/J2105</f>
        <v>0.25</v>
      </c>
    </row>
    <row r="2106" spans="1:23" x14ac:dyDescent="0.3">
      <c r="A2106" s="23" t="s">
        <v>14</v>
      </c>
      <c r="B2106" s="23" t="s">
        <v>4687</v>
      </c>
      <c r="C2106" s="23" t="s">
        <v>4688</v>
      </c>
      <c r="D2106" s="23" t="s">
        <v>4689</v>
      </c>
      <c r="E2106" s="23" t="s">
        <v>1211</v>
      </c>
      <c r="F2106" s="27">
        <v>0.25</v>
      </c>
      <c r="G2106" s="24">
        <v>1</v>
      </c>
      <c r="H2106" s="25">
        <v>149.35210000000001</v>
      </c>
      <c r="I2106" s="25">
        <v>16.7333</v>
      </c>
      <c r="J2106" s="26">
        <v>206</v>
      </c>
      <c r="K2106" s="26">
        <v>51</v>
      </c>
      <c r="L2106" s="27">
        <v>0.112</v>
      </c>
      <c r="M2106" s="28">
        <v>0.41003389000000001</v>
      </c>
      <c r="N2106" s="29">
        <v>0.05</v>
      </c>
      <c r="O2106" s="31" t="s">
        <v>12</v>
      </c>
      <c r="P2106" s="31">
        <v>0.87805886089999996</v>
      </c>
      <c r="Q2106" s="31">
        <v>0.25</v>
      </c>
      <c r="R2106" s="42"/>
      <c r="S2106" s="42" t="str">
        <f>IF(R2106="","",MAX(R2106,Q2106))</f>
        <v/>
      </c>
      <c r="T2106" s="27">
        <f>IF(A2106="placement",MIN(P2106,IF(S2106="",Q2106,S2106)),"")</f>
        <v>0.25</v>
      </c>
      <c r="U2106" s="28">
        <f>IF($A2106="placement",T2106*J2106,"")</f>
        <v>51.5</v>
      </c>
      <c r="V2106" s="26">
        <f>IF($A2106="placement",U2106,IF($A2106="site",SUMIF($C:$C,$C2106,$U:$U),IF($A2106="user",SUMIF($B:$B,$B2106,$U:$U),SUM($U:$U))))</f>
        <v>51.5</v>
      </c>
      <c r="W2106" s="27">
        <f>V2106/J2106</f>
        <v>0.25</v>
      </c>
    </row>
    <row r="2107" spans="1:23" x14ac:dyDescent="0.3">
      <c r="A2107" s="23" t="s">
        <v>14</v>
      </c>
      <c r="B2107" s="23" t="s">
        <v>7987</v>
      </c>
      <c r="C2107" s="23" t="s">
        <v>7988</v>
      </c>
      <c r="D2107" s="23" t="s">
        <v>7993</v>
      </c>
      <c r="E2107" s="23" t="s">
        <v>7994</v>
      </c>
      <c r="F2107" s="27">
        <v>0.3</v>
      </c>
      <c r="G2107" s="24">
        <v>0</v>
      </c>
      <c r="H2107" s="25">
        <v>29.3201</v>
      </c>
      <c r="I2107" s="25">
        <v>6.3451000000000004</v>
      </c>
      <c r="J2107" s="26">
        <v>206</v>
      </c>
      <c r="K2107" s="26">
        <v>44</v>
      </c>
      <c r="L2107" s="27">
        <v>0.21640000000000001</v>
      </c>
      <c r="M2107" s="28">
        <v>1.08339337</v>
      </c>
      <c r="N2107" s="29">
        <v>0.85</v>
      </c>
      <c r="O2107" s="31" t="s">
        <v>42</v>
      </c>
      <c r="P2107" s="31">
        <v>0.21542809639999999</v>
      </c>
      <c r="Q2107" s="31">
        <v>0.21542809642560201</v>
      </c>
      <c r="R2107" s="42"/>
      <c r="S2107" s="42" t="str">
        <f>IF(R2107="","",MAX(R2107,Q2107))</f>
        <v/>
      </c>
      <c r="T2107" s="27">
        <f>IF(A2107="placement",MIN(P2107,IF(S2107="",Q2107,S2107)),"")</f>
        <v>0.21542809639999999</v>
      </c>
      <c r="U2107" s="28">
        <f>IF($A2107="placement",T2107*J2107,"")</f>
        <v>44.378187858399997</v>
      </c>
      <c r="V2107" s="26">
        <f>IF($A2107="placement",U2107,IF($A2107="site",SUMIF($C:$C,$C2107,$U:$U),IF($A2107="user",SUMIF($B:$B,$B2107,$U:$U),SUM($U:$U))))</f>
        <v>44.378187858399997</v>
      </c>
      <c r="W2107" s="27">
        <f>V2107/J2107</f>
        <v>0.21542809639999999</v>
      </c>
    </row>
    <row r="2108" spans="1:23" x14ac:dyDescent="0.3">
      <c r="A2108" s="23" t="s">
        <v>14</v>
      </c>
      <c r="B2108" s="23" t="s">
        <v>3238</v>
      </c>
      <c r="C2108" s="23" t="s">
        <v>3240</v>
      </c>
      <c r="D2108" s="23" t="s">
        <v>3245</v>
      </c>
      <c r="E2108" s="23" t="s">
        <v>3239</v>
      </c>
      <c r="F2108" s="27">
        <v>0.25</v>
      </c>
      <c r="G2108" s="24">
        <v>0</v>
      </c>
      <c r="H2108" s="25">
        <v>19.0961</v>
      </c>
      <c r="I2108" s="25">
        <v>5.0197000000000003</v>
      </c>
      <c r="J2108" s="26">
        <v>205</v>
      </c>
      <c r="K2108" s="26">
        <v>51</v>
      </c>
      <c r="L2108" s="27">
        <v>0.26290000000000002</v>
      </c>
      <c r="M2108" s="28">
        <v>1.3597529699999999</v>
      </c>
      <c r="N2108" s="29">
        <v>1</v>
      </c>
      <c r="O2108" s="31" t="s">
        <v>42</v>
      </c>
      <c r="P2108" s="31">
        <v>0.2645723016</v>
      </c>
      <c r="Q2108" s="31">
        <v>0.25</v>
      </c>
      <c r="R2108" s="42"/>
      <c r="S2108" s="42" t="str">
        <f>IF(R2108="","",MAX(R2108,Q2108))</f>
        <v/>
      </c>
      <c r="T2108" s="27">
        <f>IF(A2108="placement",MIN(P2108,IF(S2108="",Q2108,S2108)),"")</f>
        <v>0.25</v>
      </c>
      <c r="U2108" s="28">
        <f>IF($A2108="placement",T2108*J2108,"")</f>
        <v>51.25</v>
      </c>
      <c r="V2108" s="26">
        <f>IF($A2108="placement",U2108,IF($A2108="site",SUMIF($C:$C,$C2108,$U:$U),IF($A2108="user",SUMIF($B:$B,$B2108,$U:$U),SUM($U:$U))))</f>
        <v>51.25</v>
      </c>
      <c r="W2108" s="27">
        <f>V2108/J2108</f>
        <v>0.25</v>
      </c>
    </row>
    <row r="2109" spans="1:23" x14ac:dyDescent="0.3">
      <c r="A2109" s="23" t="s">
        <v>14</v>
      </c>
      <c r="B2109" s="23" t="s">
        <v>4134</v>
      </c>
      <c r="C2109" s="23" t="s">
        <v>4135</v>
      </c>
      <c r="D2109" s="23" t="s">
        <v>4136</v>
      </c>
      <c r="E2109" s="23" t="s">
        <v>4137</v>
      </c>
      <c r="F2109" s="27">
        <v>0.25</v>
      </c>
      <c r="G2109" s="24">
        <v>1</v>
      </c>
      <c r="H2109" s="25">
        <v>28.871400000000001</v>
      </c>
      <c r="I2109" s="25">
        <v>10.0844</v>
      </c>
      <c r="J2109" s="26">
        <v>205</v>
      </c>
      <c r="K2109" s="26">
        <v>62</v>
      </c>
      <c r="L2109" s="27">
        <v>0.3493</v>
      </c>
      <c r="M2109" s="28">
        <v>0.67775196000000004</v>
      </c>
      <c r="N2109" s="29">
        <v>0.45</v>
      </c>
      <c r="O2109" s="31" t="s">
        <v>12</v>
      </c>
      <c r="P2109" s="31">
        <v>0.33604028609999997</v>
      </c>
      <c r="Q2109" s="31">
        <v>0.25</v>
      </c>
      <c r="R2109" s="42"/>
      <c r="S2109" s="42" t="str">
        <f>IF(R2109="","",MAX(R2109,Q2109))</f>
        <v/>
      </c>
      <c r="T2109" s="27">
        <f>IF(A2109="placement",MIN(P2109,IF(S2109="",Q2109,S2109)),"")</f>
        <v>0.25</v>
      </c>
      <c r="U2109" s="28">
        <f>IF($A2109="placement",T2109*J2109,"")</f>
        <v>51.25</v>
      </c>
      <c r="V2109" s="26">
        <f>IF($A2109="placement",U2109,IF($A2109="site",SUMIF($C:$C,$C2109,$U:$U),IF($A2109="user",SUMIF($B:$B,$B2109,$U:$U),SUM($U:$U))))</f>
        <v>51.25</v>
      </c>
      <c r="W2109" s="27">
        <f>V2109/J2109</f>
        <v>0.25</v>
      </c>
    </row>
    <row r="2110" spans="1:23" x14ac:dyDescent="0.3">
      <c r="A2110" s="23" t="s">
        <v>14</v>
      </c>
      <c r="B2110" s="23" t="s">
        <v>1268</v>
      </c>
      <c r="C2110" s="23" t="s">
        <v>1270</v>
      </c>
      <c r="D2110" s="23" t="s">
        <v>1275</v>
      </c>
      <c r="E2110" s="23" t="s">
        <v>1276</v>
      </c>
      <c r="F2110" s="27">
        <v>0.25</v>
      </c>
      <c r="G2110" s="24">
        <v>0</v>
      </c>
      <c r="H2110" s="25">
        <v>15.916600000000001</v>
      </c>
      <c r="I2110" s="25">
        <v>2.1829999999999998</v>
      </c>
      <c r="J2110" s="26">
        <v>205</v>
      </c>
      <c r="K2110" s="26">
        <v>41</v>
      </c>
      <c r="L2110" s="27">
        <v>0.13719999999999999</v>
      </c>
      <c r="M2110" s="28">
        <v>3.13052156</v>
      </c>
      <c r="N2110" s="29">
        <v>2.5</v>
      </c>
      <c r="O2110" s="31" t="s">
        <v>42</v>
      </c>
      <c r="P2110" s="31">
        <v>0.20141102690000001</v>
      </c>
      <c r="Q2110" s="31">
        <v>0.20141102691403101</v>
      </c>
      <c r="R2110" s="42"/>
      <c r="S2110" s="42" t="str">
        <f>IF(R2110="","",MAX(R2110,Q2110))</f>
        <v/>
      </c>
      <c r="T2110" s="27">
        <f>IF(A2110="placement",MIN(P2110,IF(S2110="",Q2110,S2110)),"")</f>
        <v>0.20141102690000001</v>
      </c>
      <c r="U2110" s="28">
        <f>IF($A2110="placement",T2110*J2110,"")</f>
        <v>41.2892605145</v>
      </c>
      <c r="V2110" s="26">
        <f>IF($A2110="placement",U2110,IF($A2110="site",SUMIF($C:$C,$C2110,$U:$U),IF($A2110="user",SUMIF($B:$B,$B2110,$U:$U),SUM($U:$U))))</f>
        <v>41.2892605145</v>
      </c>
      <c r="W2110" s="27">
        <f>V2110/J2110</f>
        <v>0.20141102690000001</v>
      </c>
    </row>
    <row r="2111" spans="1:23" x14ac:dyDescent="0.3">
      <c r="A2111" s="23" t="s">
        <v>14</v>
      </c>
      <c r="B2111" s="23" t="s">
        <v>4956</v>
      </c>
      <c r="C2111" s="23" t="s">
        <v>4957</v>
      </c>
      <c r="D2111" s="23" t="s">
        <v>4960</v>
      </c>
      <c r="E2111" s="23" t="s">
        <v>4961</v>
      </c>
      <c r="F2111" s="27">
        <v>0.2</v>
      </c>
      <c r="G2111" s="24">
        <v>1</v>
      </c>
      <c r="H2111" s="25">
        <v>45.823799999999999</v>
      </c>
      <c r="I2111" s="25">
        <v>9.8644999999999996</v>
      </c>
      <c r="J2111" s="26">
        <v>205</v>
      </c>
      <c r="K2111" s="26">
        <v>41</v>
      </c>
      <c r="L2111" s="27">
        <v>0.21529999999999999</v>
      </c>
      <c r="M2111" s="28">
        <v>0.69254976000000001</v>
      </c>
      <c r="N2111" s="29">
        <v>0.5</v>
      </c>
      <c r="O2111" s="31" t="s">
        <v>42</v>
      </c>
      <c r="P2111" s="31">
        <v>0.2780302207</v>
      </c>
      <c r="Q2111" s="31">
        <v>0.2</v>
      </c>
      <c r="R2111" s="42"/>
      <c r="S2111" s="42" t="str">
        <f>IF(R2111="","",MAX(R2111,Q2111))</f>
        <v/>
      </c>
      <c r="T2111" s="27">
        <f>IF(A2111="placement",MIN(P2111,IF(S2111="",Q2111,S2111)),"")</f>
        <v>0.2</v>
      </c>
      <c r="U2111" s="28">
        <f>IF($A2111="placement",T2111*J2111,"")</f>
        <v>41</v>
      </c>
      <c r="V2111" s="26">
        <f>IF($A2111="placement",U2111,IF($A2111="site",SUMIF($C:$C,$C2111,$U:$U),IF($A2111="user",SUMIF($B:$B,$B2111,$U:$U),SUM($U:$U))))</f>
        <v>41</v>
      </c>
      <c r="W2111" s="27">
        <f>V2111/J2111</f>
        <v>0.2</v>
      </c>
    </row>
    <row r="2112" spans="1:23" x14ac:dyDescent="0.3">
      <c r="A2112" s="17" t="s">
        <v>14</v>
      </c>
      <c r="B2112" s="17" t="s">
        <v>510</v>
      </c>
      <c r="C2112" s="17" t="s">
        <v>512</v>
      </c>
      <c r="D2112" s="17" t="s">
        <v>531</v>
      </c>
      <c r="E2112" s="17" t="s">
        <v>532</v>
      </c>
      <c r="F2112" s="18">
        <v>0.25</v>
      </c>
      <c r="G2112" s="36">
        <v>1</v>
      </c>
      <c r="H2112" s="37">
        <v>85.519900000000007</v>
      </c>
      <c r="I2112" s="37">
        <v>9.6738999999999997</v>
      </c>
      <c r="J2112" s="19">
        <v>205</v>
      </c>
      <c r="K2112" s="19">
        <v>31</v>
      </c>
      <c r="L2112" s="18">
        <v>0.11310000000000001</v>
      </c>
      <c r="M2112" s="20">
        <v>0.70624805999999996</v>
      </c>
      <c r="N2112" s="21">
        <v>0.6</v>
      </c>
      <c r="O2112" s="22" t="s">
        <v>42</v>
      </c>
      <c r="P2112" s="22">
        <v>0.1504401464</v>
      </c>
      <c r="Q2112" s="22">
        <v>0.15044014636696201</v>
      </c>
      <c r="R2112" s="43"/>
      <c r="S2112" s="42" t="str">
        <f>IF(R2112="","",MAX(R2112,Q2112))</f>
        <v/>
      </c>
      <c r="T2112" s="27">
        <f>IF(A2112="placement",MIN(P2112,IF(S2112="",Q2112,S2112)),"")</f>
        <v>0.15044014636696201</v>
      </c>
      <c r="U2112" s="20">
        <f>IF($A2112="placement",T2112*J2112,"")</f>
        <v>30.840230005227212</v>
      </c>
      <c r="V2112" s="19">
        <f>IF($A2112="placement",U2112,IF($A2112="site",SUMIF($C:$C,$C2112,$U:$U),IF($A2112="user",SUMIF($B:$B,$B2112,$U:$U),SUM($U:$U))))</f>
        <v>30.840230005227212</v>
      </c>
      <c r="W2112" s="18">
        <f>V2112/J2112</f>
        <v>0.15044014636696201</v>
      </c>
    </row>
    <row r="2113" spans="1:23" x14ac:dyDescent="0.3">
      <c r="A2113" s="23" t="s">
        <v>14</v>
      </c>
      <c r="B2113" s="23" t="s">
        <v>8952</v>
      </c>
      <c r="C2113" s="23" t="s">
        <v>8954</v>
      </c>
      <c r="D2113" s="23" t="s">
        <v>8975</v>
      </c>
      <c r="E2113" s="23" t="s">
        <v>8953</v>
      </c>
      <c r="F2113" s="27">
        <v>0.05</v>
      </c>
      <c r="G2113" s="24">
        <v>0</v>
      </c>
      <c r="H2113" s="25">
        <v>19.1372</v>
      </c>
      <c r="I2113" s="25">
        <v>5.6885000000000003</v>
      </c>
      <c r="J2113" s="26">
        <v>205</v>
      </c>
      <c r="K2113" s="26">
        <v>10</v>
      </c>
      <c r="L2113" s="27">
        <v>0.29720000000000002</v>
      </c>
      <c r="M2113" s="28">
        <v>1.2023543699999999</v>
      </c>
      <c r="N2113" s="29">
        <v>1</v>
      </c>
      <c r="O2113" s="31" t="s">
        <v>70</v>
      </c>
      <c r="P2113" s="31">
        <v>0.16829844720000001</v>
      </c>
      <c r="Q2113" s="31">
        <v>0.05</v>
      </c>
      <c r="R2113" s="42"/>
      <c r="S2113" s="42" t="str">
        <f>IF(R2113="","",MAX(R2113,Q2113))</f>
        <v/>
      </c>
      <c r="T2113" s="27">
        <f>IF(A2113="placement",MIN(P2113,IF(S2113="",Q2113,S2113)),"")</f>
        <v>0.05</v>
      </c>
      <c r="U2113" s="28">
        <f>IF($A2113="placement",T2113*J2113,"")</f>
        <v>10.25</v>
      </c>
      <c r="V2113" s="26">
        <f>IF($A2113="placement",U2113,IF($A2113="site",SUMIF($C:$C,$C2113,$U:$U),IF($A2113="user",SUMIF($B:$B,$B2113,$U:$U),SUM($U:$U))))</f>
        <v>10.25</v>
      </c>
      <c r="W2113" s="27">
        <f>V2113/J2113</f>
        <v>0.05</v>
      </c>
    </row>
    <row r="2114" spans="1:23" x14ac:dyDescent="0.3">
      <c r="A2114" s="23" t="s">
        <v>14</v>
      </c>
      <c r="B2114" s="23" t="s">
        <v>1708</v>
      </c>
      <c r="C2114" s="23" t="s">
        <v>1709</v>
      </c>
      <c r="D2114" s="23" t="s">
        <v>1880</v>
      </c>
      <c r="E2114" s="23" t="s">
        <v>1881</v>
      </c>
      <c r="F2114" s="27">
        <v>0.15</v>
      </c>
      <c r="G2114" s="24">
        <v>0</v>
      </c>
      <c r="H2114" s="25">
        <v>8.1983999999999995</v>
      </c>
      <c r="I2114" s="25">
        <v>3.2871999999999999</v>
      </c>
      <c r="J2114" s="26">
        <v>203</v>
      </c>
      <c r="K2114" s="26">
        <v>31</v>
      </c>
      <c r="L2114" s="27">
        <v>0.40100000000000002</v>
      </c>
      <c r="M2114" s="28">
        <v>2.06236066</v>
      </c>
      <c r="N2114" s="29">
        <v>1.45</v>
      </c>
      <c r="O2114" s="31" t="s">
        <v>42</v>
      </c>
      <c r="P2114" s="31">
        <v>0.2969221984</v>
      </c>
      <c r="Q2114" s="31">
        <v>0.15</v>
      </c>
      <c r="R2114" s="42">
        <v>0.3</v>
      </c>
      <c r="S2114" s="42">
        <f>IF(R2114="","",MAX(R2114,Q2114))</f>
        <v>0.3</v>
      </c>
      <c r="T2114" s="27">
        <f>IF(A2114="placement",MIN(P2114,IF(S2114="",Q2114,S2114)),"")</f>
        <v>0.2969221984</v>
      </c>
      <c r="U2114" s="28">
        <f>IF($A2114="placement",T2114*J2114,"")</f>
        <v>60.275206275199999</v>
      </c>
      <c r="V2114" s="26">
        <f>IF($A2114="placement",U2114,IF($A2114="site",SUMIF($C:$C,$C2114,$U:$U),IF($A2114="user",SUMIF($B:$B,$B2114,$U:$U),SUM($U:$U))))</f>
        <v>60.275206275199999</v>
      </c>
      <c r="W2114" s="27">
        <f>V2114/J2114</f>
        <v>0.2969221984</v>
      </c>
    </row>
    <row r="2115" spans="1:23" x14ac:dyDescent="0.3">
      <c r="A2115" s="23" t="s">
        <v>14</v>
      </c>
      <c r="B2115" s="23" t="s">
        <v>10137</v>
      </c>
      <c r="C2115" s="23" t="s">
        <v>10138</v>
      </c>
      <c r="D2115" s="23" t="s">
        <v>3120</v>
      </c>
      <c r="E2115" s="23" t="s">
        <v>10439</v>
      </c>
      <c r="F2115" s="27">
        <v>0.25</v>
      </c>
      <c r="G2115" s="24">
        <v>1</v>
      </c>
      <c r="H2115" s="25">
        <v>59.421199999999999</v>
      </c>
      <c r="I2115" s="25">
        <v>22.0763</v>
      </c>
      <c r="J2115" s="26">
        <v>203</v>
      </c>
      <c r="K2115" s="26">
        <v>51</v>
      </c>
      <c r="L2115" s="27">
        <v>0.3715</v>
      </c>
      <c r="M2115" s="28">
        <v>0.30716961999999998</v>
      </c>
      <c r="N2115" s="29">
        <v>0.2</v>
      </c>
      <c r="O2115" s="31" t="s">
        <v>12</v>
      </c>
      <c r="P2115" s="31">
        <v>0.34889394260000001</v>
      </c>
      <c r="Q2115" s="31">
        <v>0.25</v>
      </c>
      <c r="R2115" s="42"/>
      <c r="S2115" s="42" t="str">
        <f>IF(R2115="","",MAX(R2115,Q2115))</f>
        <v/>
      </c>
      <c r="T2115" s="27">
        <f>IF(A2115="placement",MIN(P2115,IF(S2115="",Q2115,S2115)),"")</f>
        <v>0.25</v>
      </c>
      <c r="U2115" s="28">
        <f>IF($A2115="placement",T2115*J2115,"")</f>
        <v>50.75</v>
      </c>
      <c r="V2115" s="26">
        <f>IF($A2115="placement",U2115,IF($A2115="site",SUMIF($C:$C,$C2115,$U:$U),IF($A2115="user",SUMIF($B:$B,$B2115,$U:$U),SUM($U:$U))))</f>
        <v>50.75</v>
      </c>
      <c r="W2115" s="27">
        <f>V2115/J2115</f>
        <v>0.25</v>
      </c>
    </row>
    <row r="2116" spans="1:23" x14ac:dyDescent="0.3">
      <c r="A2116" s="23" t="s">
        <v>14</v>
      </c>
      <c r="B2116" s="23" t="s">
        <v>4846</v>
      </c>
      <c r="C2116" s="23" t="s">
        <v>4848</v>
      </c>
      <c r="D2116" s="32" t="s">
        <v>4863</v>
      </c>
      <c r="E2116" s="23" t="s">
        <v>4847</v>
      </c>
      <c r="F2116" s="27">
        <v>0.25</v>
      </c>
      <c r="G2116" s="24">
        <v>1</v>
      </c>
      <c r="H2116" s="25">
        <v>185.64189999999999</v>
      </c>
      <c r="I2116" s="25">
        <v>8.7939000000000007</v>
      </c>
      <c r="J2116" s="26">
        <v>203</v>
      </c>
      <c r="K2116" s="26">
        <v>51</v>
      </c>
      <c r="L2116" s="27">
        <v>4.7399999999999998E-2</v>
      </c>
      <c r="M2116" s="28">
        <v>0.77018047999999995</v>
      </c>
      <c r="N2116" s="29">
        <v>0.5</v>
      </c>
      <c r="O2116" s="31" t="s">
        <v>12</v>
      </c>
      <c r="P2116" s="31">
        <v>0.35080151869999998</v>
      </c>
      <c r="Q2116" s="31">
        <v>0.25</v>
      </c>
      <c r="R2116" s="42"/>
      <c r="S2116" s="42" t="str">
        <f>IF(R2116="","",MAX(R2116,Q2116))</f>
        <v/>
      </c>
      <c r="T2116" s="27">
        <f>IF(A2116="placement",MIN(P2116,IF(S2116="",Q2116,S2116)),"")</f>
        <v>0.25</v>
      </c>
      <c r="U2116" s="28">
        <f>IF($A2116="placement",T2116*J2116,"")</f>
        <v>50.75</v>
      </c>
      <c r="V2116" s="26">
        <f>IF($A2116="placement",U2116,IF($A2116="site",SUMIF($C:$C,$C2116,$U:$U),IF($A2116="user",SUMIF($B:$B,$B2116,$U:$U),SUM($U:$U))))</f>
        <v>50.75</v>
      </c>
      <c r="W2116" s="27">
        <f>V2116/J2116</f>
        <v>0.25</v>
      </c>
    </row>
    <row r="2117" spans="1:23" x14ac:dyDescent="0.3">
      <c r="A2117" s="23" t="s">
        <v>14</v>
      </c>
      <c r="B2117" s="23" t="s">
        <v>2946</v>
      </c>
      <c r="C2117" s="23" t="s">
        <v>2947</v>
      </c>
      <c r="D2117" s="23" t="s">
        <v>2948</v>
      </c>
      <c r="E2117" s="23" t="s">
        <v>10073</v>
      </c>
      <c r="F2117" s="27">
        <v>0.33</v>
      </c>
      <c r="G2117" s="24">
        <v>1</v>
      </c>
      <c r="H2117" s="25">
        <v>91.718400000000003</v>
      </c>
      <c r="I2117" s="25">
        <v>4.8304</v>
      </c>
      <c r="J2117" s="26">
        <v>203</v>
      </c>
      <c r="K2117" s="26">
        <v>44</v>
      </c>
      <c r="L2117" s="27">
        <v>5.2699999999999997E-2</v>
      </c>
      <c r="M2117" s="28">
        <v>1.4037412199999999</v>
      </c>
      <c r="N2117" s="29">
        <v>1.1000000000000001</v>
      </c>
      <c r="O2117" s="31" t="s">
        <v>42</v>
      </c>
      <c r="P2117" s="31">
        <v>0.21637978259999999</v>
      </c>
      <c r="Q2117" s="31">
        <v>0.21637978257205401</v>
      </c>
      <c r="R2117" s="42"/>
      <c r="S2117" s="42" t="str">
        <f>IF(R2117="","",MAX(R2117,Q2117))</f>
        <v/>
      </c>
      <c r="T2117" s="27">
        <f>IF(A2117="placement",MIN(P2117,IF(S2117="",Q2117,S2117)),"")</f>
        <v>0.21637978257205401</v>
      </c>
      <c r="U2117" s="28">
        <f>IF($A2117="placement",T2117*J2117,"")</f>
        <v>43.925095862126966</v>
      </c>
      <c r="V2117" s="26">
        <f>IF($A2117="placement",U2117,IF($A2117="site",SUMIF($C:$C,$C2117,$U:$U),IF($A2117="user",SUMIF($B:$B,$B2117,$U:$U),SUM($U:$U))))</f>
        <v>43.925095862126966</v>
      </c>
      <c r="W2117" s="27">
        <f>V2117/J2117</f>
        <v>0.21637978257205401</v>
      </c>
    </row>
    <row r="2118" spans="1:23" hidden="1" x14ac:dyDescent="0.3">
      <c r="A2118" s="23" t="s">
        <v>13</v>
      </c>
      <c r="B2118" s="23" t="s">
        <v>7328</v>
      </c>
      <c r="C2118" s="23" t="s">
        <v>7329</v>
      </c>
      <c r="D2118" s="23" t="s">
        <v>9898</v>
      </c>
      <c r="E2118" s="23"/>
      <c r="F2118" s="27">
        <v>0.25</v>
      </c>
      <c r="G2118" s="24">
        <v>1</v>
      </c>
      <c r="H2118" s="25">
        <v>195.35759999999999</v>
      </c>
      <c r="I2118" s="25">
        <v>58.571800000000003</v>
      </c>
      <c r="J2118" s="26">
        <v>1420</v>
      </c>
      <c r="K2118" s="26">
        <v>355</v>
      </c>
      <c r="L2118" s="27">
        <v>0.29980000000000001</v>
      </c>
      <c r="M2118" s="28">
        <v>0.80829335999999996</v>
      </c>
      <c r="N2118" s="29">
        <v>0.39655099999999999</v>
      </c>
      <c r="O2118" s="31"/>
      <c r="P2118" s="31">
        <v>0.50939718469999995</v>
      </c>
      <c r="Q2118" s="31">
        <v>0.25</v>
      </c>
      <c r="R2118" s="42"/>
      <c r="S2118" s="42" t="str">
        <f>IF(R2118="","",MAX(R2118,Q2118))</f>
        <v/>
      </c>
      <c r="T2118" s="27" t="str">
        <f>IF(A2118="placement",MIN(P2118,IF(S2118="",Q2118,S2118)),"")</f>
        <v/>
      </c>
      <c r="U2118" s="28" t="str">
        <f>IF($A2118="placement",T2118*J2118,"")</f>
        <v/>
      </c>
      <c r="V2118" s="26">
        <f>IF($A2118="placement",U2118,IF($A2118="site",SUMIF($C:$C,$C2118,$U:$U),IF($A2118="user",SUMIF($B:$B,$B2118,$U:$U),SUM($U:$U))))</f>
        <v>355</v>
      </c>
      <c r="W2118" s="27">
        <f>V2118/J2118</f>
        <v>0.25</v>
      </c>
    </row>
    <row r="2119" spans="1:23" hidden="1" x14ac:dyDescent="0.3">
      <c r="A2119" s="23" t="s">
        <v>10</v>
      </c>
      <c r="B2119" s="23" t="s">
        <v>3772</v>
      </c>
      <c r="C2119" s="23" t="s">
        <v>9898</v>
      </c>
      <c r="D2119" s="23" t="s">
        <v>9898</v>
      </c>
      <c r="E2119" s="23"/>
      <c r="F2119" s="27">
        <v>0.25</v>
      </c>
      <c r="G2119" s="24">
        <v>1</v>
      </c>
      <c r="H2119" s="25">
        <v>36.715699999999998</v>
      </c>
      <c r="I2119" s="25">
        <v>3.8025000000000002</v>
      </c>
      <c r="J2119" s="26">
        <v>62</v>
      </c>
      <c r="K2119" s="26">
        <v>14</v>
      </c>
      <c r="L2119" s="27">
        <v>0.1036</v>
      </c>
      <c r="M2119" s="28">
        <v>0.54078707999999998</v>
      </c>
      <c r="N2119" s="29">
        <v>0.4</v>
      </c>
      <c r="O2119" s="31"/>
      <c r="P2119" s="31">
        <v>0.26033735340000003</v>
      </c>
      <c r="Q2119" s="31">
        <v>0.25</v>
      </c>
      <c r="R2119" s="42"/>
      <c r="S2119" s="42" t="str">
        <f>IF(R2119="","",MAX(R2119,Q2119))</f>
        <v/>
      </c>
      <c r="T2119" s="27" t="str">
        <f>IF(A2119="placement",MIN(P2119,IF(S2119="",Q2119,S2119)),"")</f>
        <v/>
      </c>
      <c r="U2119" s="28" t="str">
        <f>IF($A2119="placement",T2119*J2119,"")</f>
        <v/>
      </c>
      <c r="V2119" s="26">
        <f>IF($A2119="placement",U2119,IF($A2119="site",SUMIF($C:$C,$C2119,$U:$U),IF($A2119="user",SUMIF($B:$B,$B2119,$U:$U),SUM($U:$U))))</f>
        <v>15.5</v>
      </c>
      <c r="W2119" s="27">
        <f>V2119/J2119</f>
        <v>0.25</v>
      </c>
    </row>
    <row r="2120" spans="1:23" x14ac:dyDescent="0.3">
      <c r="A2120" s="23" t="s">
        <v>14</v>
      </c>
      <c r="B2120" s="23" t="s">
        <v>3266</v>
      </c>
      <c r="C2120" s="23" t="s">
        <v>3268</v>
      </c>
      <c r="D2120" s="23" t="s">
        <v>3490</v>
      </c>
      <c r="E2120" s="23" t="s">
        <v>3491</v>
      </c>
      <c r="F2120" s="27">
        <v>0.05</v>
      </c>
      <c r="G2120" s="24">
        <v>1</v>
      </c>
      <c r="H2120" s="25">
        <v>216.23509999999999</v>
      </c>
      <c r="I2120" s="25">
        <v>6.6063999999999998</v>
      </c>
      <c r="J2120" s="26">
        <v>203</v>
      </c>
      <c r="K2120" s="26">
        <v>10</v>
      </c>
      <c r="L2120" s="27">
        <v>3.0599999999999999E-2</v>
      </c>
      <c r="M2120" s="28">
        <v>1.02561386</v>
      </c>
      <c r="N2120" s="29">
        <v>0.3</v>
      </c>
      <c r="O2120" s="31" t="s">
        <v>70</v>
      </c>
      <c r="P2120" s="31">
        <v>0.70749225159999996</v>
      </c>
      <c r="Q2120" s="31">
        <v>0.05</v>
      </c>
      <c r="R2120" s="42"/>
      <c r="S2120" s="42" t="str">
        <f>IF(R2120="","",MAX(R2120,Q2120))</f>
        <v/>
      </c>
      <c r="T2120" s="27">
        <f>IF(A2120="placement",MIN(P2120,IF(S2120="",Q2120,S2120)),"")</f>
        <v>0.05</v>
      </c>
      <c r="U2120" s="28">
        <f>IF($A2120="placement",T2120*J2120,"")</f>
        <v>10.15</v>
      </c>
      <c r="V2120" s="26">
        <f>IF($A2120="placement",U2120,IF($A2120="site",SUMIF($C:$C,$C2120,$U:$U),IF($A2120="user",SUMIF($B:$B,$B2120,$U:$U),SUM($U:$U))))</f>
        <v>10.15</v>
      </c>
      <c r="W2120" s="27">
        <f>V2120/J2120</f>
        <v>0.05</v>
      </c>
    </row>
    <row r="2121" spans="1:23" x14ac:dyDescent="0.3">
      <c r="A2121" s="23" t="s">
        <v>14</v>
      </c>
      <c r="B2121" s="23" t="s">
        <v>3740</v>
      </c>
      <c r="C2121" s="23" t="s">
        <v>3742</v>
      </c>
      <c r="D2121" s="23" t="s">
        <v>3763</v>
      </c>
      <c r="E2121" s="23" t="s">
        <v>3764</v>
      </c>
      <c r="F2121" s="27">
        <v>0.3</v>
      </c>
      <c r="G2121" s="24">
        <v>1</v>
      </c>
      <c r="H2121" s="25">
        <v>129.20160000000001</v>
      </c>
      <c r="I2121" s="25">
        <v>6.681</v>
      </c>
      <c r="J2121" s="26">
        <v>202</v>
      </c>
      <c r="K2121" s="26">
        <v>61</v>
      </c>
      <c r="L2121" s="27">
        <v>5.1700000000000003E-2</v>
      </c>
      <c r="M2121" s="28">
        <v>1.0062212699999999</v>
      </c>
      <c r="N2121" s="29">
        <v>0.49</v>
      </c>
      <c r="O2121" s="31" t="s">
        <v>304</v>
      </c>
      <c r="P2121" s="31">
        <v>0.51302957309999997</v>
      </c>
      <c r="Q2121" s="31">
        <v>0.29999999999999899</v>
      </c>
      <c r="R2121" s="42"/>
      <c r="S2121" s="42" t="str">
        <f>IF(R2121="","",MAX(R2121,Q2121))</f>
        <v/>
      </c>
      <c r="T2121" s="27">
        <f>IF(A2121="placement",MIN(P2121,IF(S2121="",Q2121,S2121)),"")</f>
        <v>0.29999999999999899</v>
      </c>
      <c r="U2121" s="28">
        <f>IF($A2121="placement",T2121*J2121,"")</f>
        <v>60.599999999999795</v>
      </c>
      <c r="V2121" s="26">
        <f>IF($A2121="placement",U2121,IF($A2121="site",SUMIF($C:$C,$C2121,$U:$U),IF($A2121="user",SUMIF($B:$B,$B2121,$U:$U),SUM($U:$U))))</f>
        <v>60.599999999999795</v>
      </c>
      <c r="W2121" s="27">
        <f>V2121/J2121</f>
        <v>0.29999999999999899</v>
      </c>
    </row>
    <row r="2122" spans="1:23" x14ac:dyDescent="0.3">
      <c r="A2122" s="23" t="s">
        <v>14</v>
      </c>
      <c r="B2122" s="23" t="s">
        <v>4090</v>
      </c>
      <c r="C2122" s="23" t="s">
        <v>4091</v>
      </c>
      <c r="D2122" s="23" t="s">
        <v>4108</v>
      </c>
      <c r="E2122" s="23" t="s">
        <v>4109</v>
      </c>
      <c r="F2122" s="27">
        <v>0.25</v>
      </c>
      <c r="G2122" s="24">
        <v>1</v>
      </c>
      <c r="H2122" s="25">
        <v>131.64580000000001</v>
      </c>
      <c r="I2122" s="25">
        <v>7.4389000000000003</v>
      </c>
      <c r="J2122" s="26">
        <v>202</v>
      </c>
      <c r="K2122" s="26">
        <v>48</v>
      </c>
      <c r="L2122" s="27">
        <v>5.6500000000000002E-2</v>
      </c>
      <c r="M2122" s="28">
        <v>0.90357966000000001</v>
      </c>
      <c r="N2122" s="29">
        <v>0.6</v>
      </c>
      <c r="O2122" s="31" t="s">
        <v>12</v>
      </c>
      <c r="P2122" s="31">
        <v>0.33597442789999998</v>
      </c>
      <c r="Q2122" s="31">
        <v>0.25</v>
      </c>
      <c r="R2122" s="42">
        <v>0.2</v>
      </c>
      <c r="S2122" s="42">
        <f>IF(R2122="","",MAX(R2122,Q2122))</f>
        <v>0.25</v>
      </c>
      <c r="T2122" s="27">
        <f>IF(A2122="placement",MIN(P2122,IF(S2122="",Q2122,S2122)),"")</f>
        <v>0.25</v>
      </c>
      <c r="U2122" s="28">
        <f>IF($A2122="placement",T2122*J2122,"")</f>
        <v>50.5</v>
      </c>
      <c r="V2122" s="26">
        <f>IF($A2122="placement",U2122,IF($A2122="site",SUMIF($C:$C,$C2122,$U:$U),IF($A2122="user",SUMIF($B:$B,$B2122,$U:$U),SUM($U:$U))))</f>
        <v>50.5</v>
      </c>
      <c r="W2122" s="27">
        <f>V2122/J2122</f>
        <v>0.25</v>
      </c>
    </row>
    <row r="2123" spans="1:23" x14ac:dyDescent="0.3">
      <c r="A2123" s="23" t="s">
        <v>14</v>
      </c>
      <c r="B2123" s="23" t="s">
        <v>4406</v>
      </c>
      <c r="C2123" s="23" t="s">
        <v>4408</v>
      </c>
      <c r="D2123" s="32" t="s">
        <v>4439</v>
      </c>
      <c r="E2123" s="23" t="s">
        <v>4440</v>
      </c>
      <c r="F2123" s="27">
        <v>0.25</v>
      </c>
      <c r="G2123" s="24">
        <v>1</v>
      </c>
      <c r="H2123" s="25">
        <v>49.266599999999997</v>
      </c>
      <c r="I2123" s="25">
        <v>7.6223999999999998</v>
      </c>
      <c r="J2123" s="26">
        <v>202</v>
      </c>
      <c r="K2123" s="26">
        <v>50</v>
      </c>
      <c r="L2123" s="27">
        <v>0.1547</v>
      </c>
      <c r="M2123" s="28">
        <v>0.88188991000000005</v>
      </c>
      <c r="N2123" s="29">
        <v>0.5</v>
      </c>
      <c r="O2123" s="31" t="s">
        <v>12</v>
      </c>
      <c r="P2123" s="31">
        <v>0.43303580920000001</v>
      </c>
      <c r="Q2123" s="31">
        <v>0.25</v>
      </c>
      <c r="R2123" s="42"/>
      <c r="S2123" s="42" t="str">
        <f>IF(R2123="","",MAX(R2123,Q2123))</f>
        <v/>
      </c>
      <c r="T2123" s="27">
        <f>IF(A2123="placement",MIN(P2123,IF(S2123="",Q2123,S2123)),"")</f>
        <v>0.25</v>
      </c>
      <c r="U2123" s="28">
        <f>IF($A2123="placement",T2123*J2123,"")</f>
        <v>50.5</v>
      </c>
      <c r="V2123" s="26">
        <f>IF($A2123="placement",U2123,IF($A2123="site",SUMIF($C:$C,$C2123,$U:$U),IF($A2123="user",SUMIF($B:$B,$B2123,$U:$U),SUM($U:$U))))</f>
        <v>50.5</v>
      </c>
      <c r="W2123" s="27">
        <f>V2123/J2123</f>
        <v>0.25</v>
      </c>
    </row>
    <row r="2124" spans="1:23" x14ac:dyDescent="0.3">
      <c r="A2124" s="23" t="s">
        <v>14</v>
      </c>
      <c r="B2124" s="23" t="s">
        <v>8976</v>
      </c>
      <c r="C2124" s="23" t="s">
        <v>8977</v>
      </c>
      <c r="D2124" s="32" t="s">
        <v>8990</v>
      </c>
      <c r="E2124" s="23" t="s">
        <v>8991</v>
      </c>
      <c r="F2124" s="27">
        <v>0.25</v>
      </c>
      <c r="G2124" s="24">
        <v>0</v>
      </c>
      <c r="H2124" s="25">
        <v>21.687799999999999</v>
      </c>
      <c r="I2124" s="25">
        <v>6.6576000000000004</v>
      </c>
      <c r="J2124" s="26">
        <v>202</v>
      </c>
      <c r="K2124" s="26">
        <v>50</v>
      </c>
      <c r="L2124" s="27">
        <v>0.307</v>
      </c>
      <c r="M2124" s="28">
        <v>1.01052067</v>
      </c>
      <c r="N2124" s="29">
        <v>0.75</v>
      </c>
      <c r="O2124" s="31" t="s">
        <v>42</v>
      </c>
      <c r="P2124" s="31">
        <v>0.25780835270000002</v>
      </c>
      <c r="Q2124" s="31">
        <v>0.25</v>
      </c>
      <c r="R2124" s="42"/>
      <c r="S2124" s="42" t="str">
        <f>IF(R2124="","",MAX(R2124,Q2124))</f>
        <v/>
      </c>
      <c r="T2124" s="27">
        <f>IF(A2124="placement",MIN(P2124,IF(S2124="",Q2124,S2124)),"")</f>
        <v>0.25</v>
      </c>
      <c r="U2124" s="28">
        <f>IF($A2124="placement",T2124*J2124,"")</f>
        <v>50.5</v>
      </c>
      <c r="V2124" s="26">
        <f>IF($A2124="placement",U2124,IF($A2124="site",SUMIF($C:$C,$C2124,$U:$U),IF($A2124="user",SUMIF($B:$B,$B2124,$U:$U),SUM($U:$U))))</f>
        <v>50.5</v>
      </c>
      <c r="W2124" s="27">
        <f>V2124/J2124</f>
        <v>0.25</v>
      </c>
    </row>
    <row r="2125" spans="1:23" x14ac:dyDescent="0.3">
      <c r="A2125" s="23" t="s">
        <v>14</v>
      </c>
      <c r="B2125" s="23" t="s">
        <v>3992</v>
      </c>
      <c r="C2125" s="23" t="s">
        <v>3994</v>
      </c>
      <c r="D2125" s="32" t="s">
        <v>3997</v>
      </c>
      <c r="E2125" s="23" t="s">
        <v>3998</v>
      </c>
      <c r="F2125" s="27">
        <v>0.25</v>
      </c>
      <c r="G2125" s="24">
        <v>0</v>
      </c>
      <c r="H2125" s="25">
        <v>26.412400000000002</v>
      </c>
      <c r="I2125" s="25">
        <v>5.0107999999999997</v>
      </c>
      <c r="J2125" s="26">
        <v>202</v>
      </c>
      <c r="K2125" s="26">
        <v>50</v>
      </c>
      <c r="L2125" s="27">
        <v>0.18970000000000001</v>
      </c>
      <c r="M2125" s="28">
        <v>1.3450171799999999</v>
      </c>
      <c r="N2125" s="29">
        <v>1</v>
      </c>
      <c r="O2125" s="31" t="s">
        <v>12</v>
      </c>
      <c r="P2125" s="31">
        <v>0.25651507140000002</v>
      </c>
      <c r="Q2125" s="31">
        <v>0.249999999999999</v>
      </c>
      <c r="R2125" s="42"/>
      <c r="S2125" s="42" t="str">
        <f>IF(R2125="","",MAX(R2125,Q2125))</f>
        <v/>
      </c>
      <c r="T2125" s="27">
        <f>IF(A2125="placement",MIN(P2125,IF(S2125="",Q2125,S2125)),"")</f>
        <v>0.249999999999999</v>
      </c>
      <c r="U2125" s="28">
        <f>IF($A2125="placement",T2125*J2125,"")</f>
        <v>50.499999999999801</v>
      </c>
      <c r="V2125" s="26">
        <f>IF($A2125="placement",U2125,IF($A2125="site",SUMIF($C:$C,$C2125,$U:$U),IF($A2125="user",SUMIF($B:$B,$B2125,$U:$U),SUM($U:$U))))</f>
        <v>50.499999999999801</v>
      </c>
      <c r="W2125" s="27">
        <f>V2125/J2125</f>
        <v>0.24999999999999903</v>
      </c>
    </row>
    <row r="2126" spans="1:23" x14ac:dyDescent="0.3">
      <c r="A2126" s="23" t="s">
        <v>14</v>
      </c>
      <c r="B2126" s="23" t="s">
        <v>1177</v>
      </c>
      <c r="C2126" s="23" t="s">
        <v>1179</v>
      </c>
      <c r="D2126" s="23" t="s">
        <v>1204</v>
      </c>
      <c r="E2126" s="23" t="s">
        <v>1205</v>
      </c>
      <c r="F2126" s="27">
        <v>0.25</v>
      </c>
      <c r="G2126" s="24">
        <v>0</v>
      </c>
      <c r="H2126" s="25">
        <v>5.9127999999999998</v>
      </c>
      <c r="I2126" s="25">
        <v>1.3378000000000001</v>
      </c>
      <c r="J2126" s="26">
        <v>202</v>
      </c>
      <c r="K2126" s="26">
        <v>41</v>
      </c>
      <c r="L2126" s="27">
        <v>0.2263</v>
      </c>
      <c r="M2126" s="28">
        <v>5.0335415699999997</v>
      </c>
      <c r="N2126" s="29">
        <v>4</v>
      </c>
      <c r="O2126" s="31" t="s">
        <v>12</v>
      </c>
      <c r="P2126" s="31">
        <v>0.20533088939999999</v>
      </c>
      <c r="Q2126" s="31">
        <v>0.205330889372589</v>
      </c>
      <c r="R2126" s="42"/>
      <c r="S2126" s="42" t="str">
        <f>IF(R2126="","",MAX(R2126,Q2126))</f>
        <v/>
      </c>
      <c r="T2126" s="27">
        <f>IF(A2126="placement",MIN(P2126,IF(S2126="",Q2126,S2126)),"")</f>
        <v>0.205330889372589</v>
      </c>
      <c r="U2126" s="28">
        <f>IF($A2126="placement",T2126*J2126,"")</f>
        <v>41.476839653262978</v>
      </c>
      <c r="V2126" s="26">
        <f>IF($A2126="placement",U2126,IF($A2126="site",SUMIF($C:$C,$C2126,$U:$U),IF($A2126="user",SUMIF($B:$B,$B2126,$U:$U),SUM($U:$U))))</f>
        <v>41.476839653262978</v>
      </c>
      <c r="W2126" s="27">
        <f>V2126/J2126</f>
        <v>0.205330889372589</v>
      </c>
    </row>
    <row r="2127" spans="1:23" x14ac:dyDescent="0.3">
      <c r="A2127" s="23" t="s">
        <v>14</v>
      </c>
      <c r="B2127" s="23" t="s">
        <v>7472</v>
      </c>
      <c r="C2127" s="23" t="s">
        <v>7473</v>
      </c>
      <c r="D2127" s="23" t="s">
        <v>7571</v>
      </c>
      <c r="E2127" s="23" t="s">
        <v>7572</v>
      </c>
      <c r="F2127" s="27">
        <v>0.15</v>
      </c>
      <c r="G2127" s="24">
        <v>1</v>
      </c>
      <c r="H2127" s="25">
        <v>313.81740000000002</v>
      </c>
      <c r="I2127" s="25">
        <v>26.398399999999999</v>
      </c>
      <c r="J2127" s="26">
        <v>202</v>
      </c>
      <c r="K2127" s="26">
        <v>30</v>
      </c>
      <c r="L2127" s="27">
        <v>8.4099999999999994E-2</v>
      </c>
      <c r="M2127" s="28">
        <v>0.25562818999999998</v>
      </c>
      <c r="N2127" s="29">
        <v>0.2</v>
      </c>
      <c r="O2127" s="31" t="s">
        <v>42</v>
      </c>
      <c r="P2127" s="31">
        <v>0.21761367910000001</v>
      </c>
      <c r="Q2127" s="31">
        <v>0.149999999999999</v>
      </c>
      <c r="R2127" s="42"/>
      <c r="S2127" s="42" t="str">
        <f>IF(R2127="","",MAX(R2127,Q2127))</f>
        <v/>
      </c>
      <c r="T2127" s="27">
        <f>IF(A2127="placement",MIN(P2127,IF(S2127="",Q2127,S2127)),"")</f>
        <v>0.149999999999999</v>
      </c>
      <c r="U2127" s="28">
        <f>IF($A2127="placement",T2127*J2127,"")</f>
        <v>30.299999999999798</v>
      </c>
      <c r="V2127" s="26">
        <f>IF($A2127="placement",U2127,IF($A2127="site",SUMIF($C:$C,$C2127,$U:$U),IF($A2127="user",SUMIF($B:$B,$B2127,$U:$U),SUM($U:$U))))</f>
        <v>30.299999999999798</v>
      </c>
      <c r="W2127" s="27">
        <f>V2127/J2127</f>
        <v>0.149999999999999</v>
      </c>
    </row>
    <row r="2128" spans="1:23" x14ac:dyDescent="0.3">
      <c r="A2128" s="23" t="s">
        <v>14</v>
      </c>
      <c r="B2128" s="23" t="s">
        <v>8149</v>
      </c>
      <c r="C2128" s="23" t="s">
        <v>8151</v>
      </c>
      <c r="D2128" s="23" t="s">
        <v>8172</v>
      </c>
      <c r="E2128" s="23" t="s">
        <v>8173</v>
      </c>
      <c r="F2128" s="27">
        <v>0.33</v>
      </c>
      <c r="G2128" s="24">
        <v>0</v>
      </c>
      <c r="H2128" s="25">
        <v>27.0976</v>
      </c>
      <c r="I2128" s="25">
        <v>7.4340999999999999</v>
      </c>
      <c r="J2128" s="26">
        <v>201</v>
      </c>
      <c r="K2128" s="26">
        <v>66</v>
      </c>
      <c r="L2128" s="27">
        <v>0.27429999999999999</v>
      </c>
      <c r="M2128" s="28">
        <v>0.89986356000000001</v>
      </c>
      <c r="N2128" s="29">
        <v>0.3</v>
      </c>
      <c r="O2128" s="31" t="s">
        <v>12</v>
      </c>
      <c r="P2128" s="31">
        <v>0.66661612660000003</v>
      </c>
      <c r="Q2128" s="31">
        <v>0.33</v>
      </c>
      <c r="R2128" s="42"/>
      <c r="S2128" s="42" t="str">
        <f>IF(R2128="","",MAX(R2128,Q2128))</f>
        <v/>
      </c>
      <c r="T2128" s="27">
        <f>IF(A2128="placement",MIN(P2128,IF(S2128="",Q2128,S2128)),"")</f>
        <v>0.33</v>
      </c>
      <c r="U2128" s="28">
        <f>IF($A2128="placement",T2128*J2128,"")</f>
        <v>66.33</v>
      </c>
      <c r="V2128" s="26">
        <f>IF($A2128="placement",U2128,IF($A2128="site",SUMIF($C:$C,$C2128,$U:$U),IF($A2128="user",SUMIF($B:$B,$B2128,$U:$U),SUM($U:$U))))</f>
        <v>66.33</v>
      </c>
      <c r="W2128" s="27">
        <f>V2128/J2128</f>
        <v>0.33</v>
      </c>
    </row>
    <row r="2129" spans="1:23" x14ac:dyDescent="0.3">
      <c r="A2129" s="23" t="s">
        <v>14</v>
      </c>
      <c r="B2129" s="23" t="s">
        <v>8921</v>
      </c>
      <c r="C2129" s="23" t="s">
        <v>8922</v>
      </c>
      <c r="D2129" s="23" t="s">
        <v>8925</v>
      </c>
      <c r="E2129" s="23" t="s">
        <v>8926</v>
      </c>
      <c r="F2129" s="27">
        <v>0.33</v>
      </c>
      <c r="G2129" s="24">
        <v>1</v>
      </c>
      <c r="H2129" s="25">
        <v>51.651400000000002</v>
      </c>
      <c r="I2129" s="25">
        <v>8.3043999999999993</v>
      </c>
      <c r="J2129" s="26">
        <v>201</v>
      </c>
      <c r="K2129" s="26">
        <v>66</v>
      </c>
      <c r="L2129" s="27">
        <v>0.1608</v>
      </c>
      <c r="M2129" s="28">
        <v>0.80681391999999996</v>
      </c>
      <c r="N2129" s="29">
        <v>0.45</v>
      </c>
      <c r="O2129" s="31" t="s">
        <v>12</v>
      </c>
      <c r="P2129" s="31">
        <v>0.44225057509999999</v>
      </c>
      <c r="Q2129" s="31">
        <v>0.33</v>
      </c>
      <c r="R2129" s="42"/>
      <c r="S2129" s="42" t="str">
        <f>IF(R2129="","",MAX(R2129,Q2129))</f>
        <v/>
      </c>
      <c r="T2129" s="27">
        <f>IF(A2129="placement",MIN(P2129,IF(S2129="",Q2129,S2129)),"")</f>
        <v>0.33</v>
      </c>
      <c r="U2129" s="28">
        <f>IF($A2129="placement",T2129*J2129,"")</f>
        <v>66.33</v>
      </c>
      <c r="V2129" s="26">
        <f>IF($A2129="placement",U2129,IF($A2129="site",SUMIF($C:$C,$C2129,$U:$U),IF($A2129="user",SUMIF($B:$B,$B2129,$U:$U),SUM($U:$U))))</f>
        <v>66.33</v>
      </c>
      <c r="W2129" s="27">
        <f>V2129/J2129</f>
        <v>0.33</v>
      </c>
    </row>
    <row r="2130" spans="1:23" x14ac:dyDescent="0.3">
      <c r="A2130" s="11" t="s">
        <v>14</v>
      </c>
      <c r="B2130" s="11" t="s">
        <v>7472</v>
      </c>
      <c r="C2130" s="11" t="s">
        <v>7473</v>
      </c>
      <c r="D2130" s="11" t="s">
        <v>7512</v>
      </c>
      <c r="E2130" s="11" t="s">
        <v>7513</v>
      </c>
      <c r="F2130" s="12">
        <v>0.3</v>
      </c>
      <c r="G2130" s="33">
        <v>0</v>
      </c>
      <c r="H2130" s="34">
        <v>31.8934</v>
      </c>
      <c r="I2130" s="34">
        <v>2.2225999999999999</v>
      </c>
      <c r="J2130" s="13">
        <v>201</v>
      </c>
      <c r="K2130" s="13">
        <v>51</v>
      </c>
      <c r="L2130" s="12">
        <v>6.9699999999999998E-2</v>
      </c>
      <c r="M2130" s="14">
        <v>3.0124084099999999</v>
      </c>
      <c r="N2130" s="15">
        <v>2.25</v>
      </c>
      <c r="O2130" s="16" t="s">
        <v>42</v>
      </c>
      <c r="P2130" s="16">
        <v>0.2530893239</v>
      </c>
      <c r="Q2130" s="16">
        <v>0.25308932394934103</v>
      </c>
      <c r="R2130" s="44"/>
      <c r="S2130" s="42" t="str">
        <f>IF(R2130="","",MAX(R2130,Q2130))</f>
        <v/>
      </c>
      <c r="T2130" s="27">
        <f>IF(A2130="placement",MIN(P2130,IF(S2130="",Q2130,S2130)),"")</f>
        <v>0.2530893239</v>
      </c>
      <c r="U2130" s="14">
        <f>IF($A2130="placement",T2130*J2130,"")</f>
        <v>50.870954103899997</v>
      </c>
      <c r="V2130" s="13">
        <f>IF($A2130="placement",U2130,IF($A2130="site",SUMIF($C:$C,$C2130,$U:$U),IF($A2130="user",SUMIF($B:$B,$B2130,$U:$U),SUM($U:$U))))</f>
        <v>50.870954103899997</v>
      </c>
      <c r="W2130" s="12">
        <f>V2130/J2130</f>
        <v>0.2530893239</v>
      </c>
    </row>
    <row r="2131" spans="1:23" x14ac:dyDescent="0.3">
      <c r="A2131" s="23" t="s">
        <v>14</v>
      </c>
      <c r="B2131" s="23" t="s">
        <v>9517</v>
      </c>
      <c r="C2131" s="23" t="s">
        <v>9519</v>
      </c>
      <c r="D2131" s="23" t="s">
        <v>9520</v>
      </c>
      <c r="E2131" s="23" t="s">
        <v>9521</v>
      </c>
      <c r="F2131" s="27">
        <v>0.25</v>
      </c>
      <c r="G2131" s="24">
        <v>0</v>
      </c>
      <c r="H2131" s="25">
        <v>18.934100000000001</v>
      </c>
      <c r="I2131" s="25">
        <v>2.4302000000000001</v>
      </c>
      <c r="J2131" s="26">
        <v>201</v>
      </c>
      <c r="K2131" s="26">
        <v>50</v>
      </c>
      <c r="L2131" s="27">
        <v>0.12839999999999999</v>
      </c>
      <c r="M2131" s="28">
        <v>2.7542133299999998</v>
      </c>
      <c r="N2131" s="29">
        <v>2</v>
      </c>
      <c r="O2131" s="31" t="s">
        <v>42</v>
      </c>
      <c r="P2131" s="31">
        <v>0.27383983629999997</v>
      </c>
      <c r="Q2131" s="31">
        <v>0.25</v>
      </c>
      <c r="R2131" s="42"/>
      <c r="S2131" s="42" t="str">
        <f>IF(R2131="","",MAX(R2131,Q2131))</f>
        <v/>
      </c>
      <c r="T2131" s="27">
        <f>IF(A2131="placement",MIN(P2131,IF(S2131="",Q2131,S2131)),"")</f>
        <v>0.25</v>
      </c>
      <c r="U2131" s="28">
        <f>IF($A2131="placement",T2131*J2131,"")</f>
        <v>50.25</v>
      </c>
      <c r="V2131" s="26">
        <f>IF($A2131="placement",U2131,IF($A2131="site",SUMIF($C:$C,$C2131,$U:$U),IF($A2131="user",SUMIF($B:$B,$B2131,$U:$U),SUM($U:$U))))</f>
        <v>50.25</v>
      </c>
      <c r="W2131" s="27">
        <f>V2131/J2131</f>
        <v>0.25</v>
      </c>
    </row>
    <row r="2132" spans="1:23" x14ac:dyDescent="0.3">
      <c r="A2132" s="23" t="s">
        <v>14</v>
      </c>
      <c r="B2132" s="23" t="s">
        <v>8203</v>
      </c>
      <c r="C2132" s="23" t="s">
        <v>8204</v>
      </c>
      <c r="D2132" s="23" t="s">
        <v>8208</v>
      </c>
      <c r="E2132" s="23" t="s">
        <v>5469</v>
      </c>
      <c r="F2132" s="27">
        <v>0.31</v>
      </c>
      <c r="G2132" s="24">
        <v>0</v>
      </c>
      <c r="H2132" s="25">
        <v>16.054500000000001</v>
      </c>
      <c r="I2132" s="25">
        <v>5.2239000000000004</v>
      </c>
      <c r="J2132" s="26">
        <v>201</v>
      </c>
      <c r="K2132" s="26">
        <v>44</v>
      </c>
      <c r="L2132" s="27">
        <v>0.32540000000000002</v>
      </c>
      <c r="M2132" s="28">
        <v>1.2794393900000001</v>
      </c>
      <c r="N2132" s="29">
        <v>1</v>
      </c>
      <c r="O2132" s="31" t="s">
        <v>12</v>
      </c>
      <c r="P2132" s="31">
        <v>0.21840768269999999</v>
      </c>
      <c r="Q2132" s="31">
        <v>0.21840768265652599</v>
      </c>
      <c r="R2132" s="42"/>
      <c r="S2132" s="42" t="str">
        <f>IF(R2132="","",MAX(R2132,Q2132))</f>
        <v/>
      </c>
      <c r="T2132" s="27">
        <f>IF(A2132="placement",MIN(P2132,IF(S2132="",Q2132,S2132)),"")</f>
        <v>0.21840768265652599</v>
      </c>
      <c r="U2132" s="28">
        <f>IF($A2132="placement",T2132*J2132,"")</f>
        <v>43.899944213961724</v>
      </c>
      <c r="V2132" s="26">
        <f>IF($A2132="placement",U2132,IF($A2132="site",SUMIF($C:$C,$C2132,$U:$U),IF($A2132="user",SUMIF($B:$B,$B2132,$U:$U),SUM($U:$U))))</f>
        <v>43.899944213961724</v>
      </c>
      <c r="W2132" s="27">
        <f>V2132/J2132</f>
        <v>0.21840768265652599</v>
      </c>
    </row>
    <row r="2133" spans="1:23" x14ac:dyDescent="0.3">
      <c r="A2133" s="11" t="s">
        <v>14</v>
      </c>
      <c r="B2133" s="11" t="s">
        <v>1708</v>
      </c>
      <c r="C2133" s="11" t="s">
        <v>1709</v>
      </c>
      <c r="D2133" s="11" t="s">
        <v>2022</v>
      </c>
      <c r="E2133" s="11" t="s">
        <v>2023</v>
      </c>
      <c r="F2133" s="12">
        <v>0.15</v>
      </c>
      <c r="G2133" s="33">
        <v>0</v>
      </c>
      <c r="H2133" s="34">
        <v>6.0868000000000002</v>
      </c>
      <c r="I2133" s="34">
        <v>3.2664</v>
      </c>
      <c r="J2133" s="13">
        <v>201</v>
      </c>
      <c r="K2133" s="13">
        <v>30</v>
      </c>
      <c r="L2133" s="12">
        <v>0.53659999999999997</v>
      </c>
      <c r="M2133" s="14">
        <v>2.05046032</v>
      </c>
      <c r="N2133" s="15">
        <v>1.4</v>
      </c>
      <c r="O2133" s="16" t="s">
        <v>42</v>
      </c>
      <c r="P2133" s="16">
        <v>0.31722648520000002</v>
      </c>
      <c r="Q2133" s="16">
        <v>0.15</v>
      </c>
      <c r="R2133" s="44"/>
      <c r="S2133" s="42" t="str">
        <f>IF(R2133="","",MAX(R2133,Q2133))</f>
        <v/>
      </c>
      <c r="T2133" s="27">
        <f>IF(A2133="placement",MIN(P2133,IF(S2133="",Q2133,S2133)),"")</f>
        <v>0.15</v>
      </c>
      <c r="U2133" s="14">
        <f>IF($A2133="placement",T2133*J2133,"")</f>
        <v>30.15</v>
      </c>
      <c r="V2133" s="13">
        <f>IF($A2133="placement",U2133,IF($A2133="site",SUMIF($C:$C,$C2133,$U:$U),IF($A2133="user",SUMIF($B:$B,$B2133,$U:$U),SUM($U:$U))))</f>
        <v>30.15</v>
      </c>
      <c r="W2133" s="12">
        <f>V2133/J2133</f>
        <v>0.15</v>
      </c>
    </row>
    <row r="2134" spans="1:23" x14ac:dyDescent="0.3">
      <c r="A2134" s="23" t="s">
        <v>14</v>
      </c>
      <c r="B2134" s="23" t="s">
        <v>2439</v>
      </c>
      <c r="C2134" s="23" t="s">
        <v>2441</v>
      </c>
      <c r="D2134" s="23" t="s">
        <v>2482</v>
      </c>
      <c r="E2134" s="23" t="s">
        <v>2483</v>
      </c>
      <c r="F2134" s="27">
        <v>0.15</v>
      </c>
      <c r="G2134" s="24">
        <v>1</v>
      </c>
      <c r="H2134" s="25">
        <v>103.5891</v>
      </c>
      <c r="I2134" s="25">
        <v>21.111899999999999</v>
      </c>
      <c r="J2134" s="26">
        <v>201</v>
      </c>
      <c r="K2134" s="26">
        <v>30</v>
      </c>
      <c r="L2134" s="27">
        <v>0.20380000000000001</v>
      </c>
      <c r="M2134" s="28">
        <v>0.31745019000000002</v>
      </c>
      <c r="N2134" s="29">
        <v>0.19</v>
      </c>
      <c r="O2134" s="31" t="s">
        <v>70</v>
      </c>
      <c r="P2134" s="31">
        <v>0.4014809044</v>
      </c>
      <c r="Q2134" s="31">
        <v>0.15</v>
      </c>
      <c r="R2134" s="42"/>
      <c r="S2134" s="42" t="str">
        <f>IF(R2134="","",MAX(R2134,Q2134))</f>
        <v/>
      </c>
      <c r="T2134" s="27">
        <f>IF(A2134="placement",MIN(P2134,IF(S2134="",Q2134,S2134)),"")</f>
        <v>0.15</v>
      </c>
      <c r="U2134" s="28">
        <f>IF($A2134="placement",T2134*J2134,"")</f>
        <v>30.15</v>
      </c>
      <c r="V2134" s="26">
        <f>IF($A2134="placement",U2134,IF($A2134="site",SUMIF($C:$C,$C2134,$U:$U),IF($A2134="user",SUMIF($B:$B,$B2134,$U:$U),SUM($U:$U))))</f>
        <v>30.15</v>
      </c>
      <c r="W2134" s="27">
        <f>V2134/J2134</f>
        <v>0.15</v>
      </c>
    </row>
    <row r="2135" spans="1:23" x14ac:dyDescent="0.3">
      <c r="A2135" s="23" t="s">
        <v>14</v>
      </c>
      <c r="B2135" s="23" t="s">
        <v>6530</v>
      </c>
      <c r="C2135" s="23" t="s">
        <v>6532</v>
      </c>
      <c r="D2135" s="23" t="s">
        <v>6551</v>
      </c>
      <c r="E2135" s="23" t="s">
        <v>6552</v>
      </c>
      <c r="F2135" s="27">
        <v>0.25</v>
      </c>
      <c r="G2135" s="24">
        <v>0</v>
      </c>
      <c r="H2135" s="25">
        <v>68.7453</v>
      </c>
      <c r="I2135" s="25">
        <v>10.1561</v>
      </c>
      <c r="J2135" s="26">
        <v>201</v>
      </c>
      <c r="K2135" s="26">
        <v>18</v>
      </c>
      <c r="L2135" s="27">
        <v>0.1477</v>
      </c>
      <c r="M2135" s="28">
        <v>0.65836720999999998</v>
      </c>
      <c r="N2135" s="29">
        <v>0.6</v>
      </c>
      <c r="O2135" s="31" t="s">
        <v>42</v>
      </c>
      <c r="P2135" s="31">
        <v>8.8654490000000002E-2</v>
      </c>
      <c r="Q2135" s="31">
        <v>8.8654489982971998E-2</v>
      </c>
      <c r="R2135" s="42"/>
      <c r="S2135" s="42" t="str">
        <f>IF(R2135="","",MAX(R2135,Q2135))</f>
        <v/>
      </c>
      <c r="T2135" s="27">
        <f>IF(A2135="placement",MIN(P2135,IF(S2135="",Q2135,S2135)),"")</f>
        <v>8.8654489982971998E-2</v>
      </c>
      <c r="U2135" s="28">
        <f>IF($A2135="placement",T2135*J2135,"")</f>
        <v>17.819552486577372</v>
      </c>
      <c r="V2135" s="26">
        <f>IF($A2135="placement",U2135,IF($A2135="site",SUMIF($C:$C,$C2135,$U:$U),IF($A2135="user",SUMIF($B:$B,$B2135,$U:$U),SUM($U:$U))))</f>
        <v>17.819552486577372</v>
      </c>
      <c r="W2135" s="27">
        <f>V2135/J2135</f>
        <v>8.8654489982971998E-2</v>
      </c>
    </row>
    <row r="2136" spans="1:23" hidden="1" x14ac:dyDescent="0.3">
      <c r="A2136" s="23" t="s">
        <v>13</v>
      </c>
      <c r="B2136" s="23" t="s">
        <v>6413</v>
      </c>
      <c r="C2136" s="23" t="s">
        <v>6415</v>
      </c>
      <c r="D2136" s="23" t="s">
        <v>9898</v>
      </c>
      <c r="E2136" s="23"/>
      <c r="F2136" s="27">
        <v>0.25</v>
      </c>
      <c r="G2136" s="24">
        <v>0.97424677000000004</v>
      </c>
      <c r="H2136" s="25">
        <v>361.08449999999999</v>
      </c>
      <c r="I2136" s="25">
        <v>70.608599999999996</v>
      </c>
      <c r="J2136" s="26">
        <v>1407</v>
      </c>
      <c r="K2136" s="26">
        <v>352</v>
      </c>
      <c r="L2136" s="27">
        <v>0.19550000000000001</v>
      </c>
      <c r="M2136" s="28">
        <v>0.66399476000000002</v>
      </c>
      <c r="N2136" s="29">
        <v>0.3</v>
      </c>
      <c r="O2136" s="31"/>
      <c r="P2136" s="31">
        <v>0.54818920550000005</v>
      </c>
      <c r="Q2136" s="31">
        <v>0.249999999999999</v>
      </c>
      <c r="R2136" s="42"/>
      <c r="S2136" s="42" t="str">
        <f>IF(R2136="","",MAX(R2136,Q2136))</f>
        <v/>
      </c>
      <c r="T2136" s="27" t="str">
        <f>IF(A2136="placement",MIN(P2136,IF(S2136="",Q2136,S2136)),"")</f>
        <v/>
      </c>
      <c r="U2136" s="28" t="str">
        <f>IF($A2136="placement",T2136*J2136,"")</f>
        <v/>
      </c>
      <c r="V2136" s="26">
        <f>IF($A2136="placement",U2136,IF($A2136="site",SUMIF($C:$C,$C2136,$U:$U),IF($A2136="user",SUMIF($B:$B,$B2136,$U:$U),SUM($U:$U))))</f>
        <v>351.49999999999966</v>
      </c>
      <c r="W2136" s="27">
        <f>V2136/J2136</f>
        <v>0.24982231698649585</v>
      </c>
    </row>
    <row r="2137" spans="1:23" hidden="1" x14ac:dyDescent="0.3">
      <c r="A2137" s="23" t="s">
        <v>10</v>
      </c>
      <c r="B2137" s="23" t="s">
        <v>10182</v>
      </c>
      <c r="C2137" s="23" t="s">
        <v>9898</v>
      </c>
      <c r="D2137" s="23" t="s">
        <v>9898</v>
      </c>
      <c r="E2137" s="23"/>
      <c r="F2137" s="27">
        <v>0.25</v>
      </c>
      <c r="G2137" s="24">
        <v>0</v>
      </c>
      <c r="H2137" s="25">
        <v>4.1565000000000003</v>
      </c>
      <c r="I2137" s="25">
        <v>0.73660000000000003</v>
      </c>
      <c r="J2137" s="26">
        <v>59</v>
      </c>
      <c r="K2137" s="26">
        <v>14</v>
      </c>
      <c r="L2137" s="27">
        <v>0.1772</v>
      </c>
      <c r="M2137" s="28">
        <v>2.6836323100000001</v>
      </c>
      <c r="N2137" s="29">
        <v>2</v>
      </c>
      <c r="O2137" s="31"/>
      <c r="P2137" s="31">
        <v>0.2547414214</v>
      </c>
      <c r="Q2137" s="31">
        <v>0.25</v>
      </c>
      <c r="R2137" s="42"/>
      <c r="S2137" s="42" t="str">
        <f>IF(R2137="","",MAX(R2137,Q2137))</f>
        <v/>
      </c>
      <c r="T2137" s="27" t="str">
        <f>IF(A2137="placement",MIN(P2137,IF(S2137="",Q2137,S2137)),"")</f>
        <v/>
      </c>
      <c r="U2137" s="28" t="str">
        <f>IF($A2137="placement",T2137*J2137,"")</f>
        <v/>
      </c>
      <c r="V2137" s="26">
        <f>IF($A2137="placement",U2137,IF($A2137="site",SUMIF($C:$C,$C2137,$U:$U),IF($A2137="user",SUMIF($B:$B,$B2137,$U:$U),SUM($U:$U))))</f>
        <v>14.75</v>
      </c>
      <c r="W2137" s="27">
        <f>V2137/J2137</f>
        <v>0.25</v>
      </c>
    </row>
    <row r="2138" spans="1:23" x14ac:dyDescent="0.3">
      <c r="A2138" s="23" t="s">
        <v>14</v>
      </c>
      <c r="B2138" s="23" t="s">
        <v>8901</v>
      </c>
      <c r="C2138" s="23" t="s">
        <v>8903</v>
      </c>
      <c r="D2138" s="23" t="s">
        <v>8916</v>
      </c>
      <c r="E2138" s="23" t="s">
        <v>8917</v>
      </c>
      <c r="F2138" s="27">
        <v>0.35</v>
      </c>
      <c r="G2138" s="24">
        <v>0</v>
      </c>
      <c r="H2138" s="25">
        <v>26.794799999999999</v>
      </c>
      <c r="I2138" s="25">
        <v>4.2683999999999997</v>
      </c>
      <c r="J2138" s="26">
        <v>200</v>
      </c>
      <c r="K2138" s="26">
        <v>57</v>
      </c>
      <c r="L2138" s="27">
        <v>0.1593</v>
      </c>
      <c r="M2138" s="28">
        <v>1.5632283499999999</v>
      </c>
      <c r="N2138" s="29">
        <v>1.1200000000000001</v>
      </c>
      <c r="O2138" s="31" t="s">
        <v>304</v>
      </c>
      <c r="P2138" s="31">
        <v>0.28353397829999999</v>
      </c>
      <c r="Q2138" s="31">
        <v>0.28353397833761801</v>
      </c>
      <c r="R2138" s="42"/>
      <c r="S2138" s="42" t="str">
        <f>IF(R2138="","",MAX(R2138,Q2138))</f>
        <v/>
      </c>
      <c r="T2138" s="27">
        <f>IF(A2138="placement",MIN(P2138,IF(S2138="",Q2138,S2138)),"")</f>
        <v>0.28353397829999999</v>
      </c>
      <c r="U2138" s="28">
        <f>IF($A2138="placement",T2138*J2138,"")</f>
        <v>56.706795659999997</v>
      </c>
      <c r="V2138" s="26">
        <f>IF($A2138="placement",U2138,IF($A2138="site",SUMIF($C:$C,$C2138,$U:$U),IF($A2138="user",SUMIF($B:$B,$B2138,$U:$U),SUM($U:$U))))</f>
        <v>56.706795659999997</v>
      </c>
      <c r="W2138" s="27">
        <f>V2138/J2138</f>
        <v>0.28353397829999999</v>
      </c>
    </row>
    <row r="2139" spans="1:23" x14ac:dyDescent="0.3">
      <c r="A2139" s="23" t="s">
        <v>14</v>
      </c>
      <c r="B2139" s="23" t="s">
        <v>1708</v>
      </c>
      <c r="C2139" s="23" t="s">
        <v>1709</v>
      </c>
      <c r="D2139" s="23" t="s">
        <v>1842</v>
      </c>
      <c r="E2139" s="23" t="s">
        <v>1843</v>
      </c>
      <c r="F2139" s="27">
        <v>0.25</v>
      </c>
      <c r="G2139" s="24">
        <v>0</v>
      </c>
      <c r="H2139" s="25">
        <v>7.3106999999999998</v>
      </c>
      <c r="I2139" s="25">
        <v>3.3298999999999999</v>
      </c>
      <c r="J2139" s="26">
        <v>200</v>
      </c>
      <c r="K2139" s="26">
        <v>50</v>
      </c>
      <c r="L2139" s="27">
        <v>0.45550000000000002</v>
      </c>
      <c r="M2139" s="28">
        <v>2.00559858</v>
      </c>
      <c r="N2139" s="29">
        <v>1.4</v>
      </c>
      <c r="O2139" s="31" t="s">
        <v>12</v>
      </c>
      <c r="P2139" s="31">
        <v>0.30195403160000001</v>
      </c>
      <c r="Q2139" s="31">
        <v>0.25</v>
      </c>
      <c r="R2139" s="42"/>
      <c r="S2139" s="42" t="str">
        <f>IF(R2139="","",MAX(R2139,Q2139))</f>
        <v/>
      </c>
      <c r="T2139" s="27">
        <f>IF(A2139="placement",MIN(P2139,IF(S2139="",Q2139,S2139)),"")</f>
        <v>0.25</v>
      </c>
      <c r="U2139" s="28">
        <f>IF($A2139="placement",T2139*J2139,"")</f>
        <v>50</v>
      </c>
      <c r="V2139" s="26">
        <f>IF($A2139="placement",U2139,IF($A2139="site",SUMIF($C:$C,$C2139,$U:$U),IF($A2139="user",SUMIF($B:$B,$B2139,$U:$U),SUM($U:$U))))</f>
        <v>50</v>
      </c>
      <c r="W2139" s="27">
        <f>V2139/J2139</f>
        <v>0.25</v>
      </c>
    </row>
    <row r="2140" spans="1:23" x14ac:dyDescent="0.3">
      <c r="A2140" s="23" t="s">
        <v>14</v>
      </c>
      <c r="B2140" s="23" t="s">
        <v>7371</v>
      </c>
      <c r="C2140" s="23" t="s">
        <v>7373</v>
      </c>
      <c r="D2140" s="23" t="s">
        <v>7416</v>
      </c>
      <c r="E2140" s="23" t="s">
        <v>7372</v>
      </c>
      <c r="F2140" s="27">
        <v>0.3</v>
      </c>
      <c r="G2140" s="24">
        <v>1</v>
      </c>
      <c r="H2140" s="25">
        <v>34.835700000000003</v>
      </c>
      <c r="I2140" s="25">
        <v>6.5297999999999998</v>
      </c>
      <c r="J2140" s="26">
        <v>200</v>
      </c>
      <c r="K2140" s="26">
        <v>43</v>
      </c>
      <c r="L2140" s="27">
        <v>0.18740000000000001</v>
      </c>
      <c r="M2140" s="28">
        <v>1.0206712099999999</v>
      </c>
      <c r="N2140" s="29">
        <v>0.8</v>
      </c>
      <c r="O2140" s="31" t="s">
        <v>70</v>
      </c>
      <c r="P2140" s="31">
        <v>0.2162020519</v>
      </c>
      <c r="Q2140" s="31">
        <v>0.216202051942679</v>
      </c>
      <c r="R2140" s="42"/>
      <c r="S2140" s="42" t="str">
        <f>IF(R2140="","",MAX(R2140,Q2140))</f>
        <v/>
      </c>
      <c r="T2140" s="27">
        <f>IF(A2140="placement",MIN(P2140,IF(S2140="",Q2140,S2140)),"")</f>
        <v>0.2162020519</v>
      </c>
      <c r="U2140" s="28">
        <f>IF($A2140="placement",T2140*J2140,"")</f>
        <v>43.24041038</v>
      </c>
      <c r="V2140" s="26">
        <f>IF($A2140="placement",U2140,IF($A2140="site",SUMIF($C:$C,$C2140,$U:$U),IF($A2140="user",SUMIF($B:$B,$B2140,$U:$U),SUM($U:$U))))</f>
        <v>43.24041038</v>
      </c>
      <c r="W2140" s="27">
        <f>V2140/J2140</f>
        <v>0.2162020519</v>
      </c>
    </row>
    <row r="2141" spans="1:23" x14ac:dyDescent="0.3">
      <c r="A2141" s="23" t="s">
        <v>14</v>
      </c>
      <c r="B2141" s="23" t="s">
        <v>7335</v>
      </c>
      <c r="C2141" s="23" t="s">
        <v>7337</v>
      </c>
      <c r="D2141" s="23" t="s">
        <v>7340</v>
      </c>
      <c r="E2141" s="23" t="s">
        <v>7336</v>
      </c>
      <c r="F2141" s="27">
        <v>0.35</v>
      </c>
      <c r="G2141" s="24">
        <v>0</v>
      </c>
      <c r="H2141" s="25">
        <v>10.978400000000001</v>
      </c>
      <c r="I2141" s="25">
        <v>4.1191000000000004</v>
      </c>
      <c r="J2141" s="26">
        <v>199</v>
      </c>
      <c r="K2141" s="26">
        <v>63</v>
      </c>
      <c r="L2141" s="27">
        <v>0.37519999999999998</v>
      </c>
      <c r="M2141" s="28">
        <v>1.6109924200000001</v>
      </c>
      <c r="N2141" s="29">
        <v>1.1000000000000001</v>
      </c>
      <c r="O2141" s="31" t="s">
        <v>42</v>
      </c>
      <c r="P2141" s="31">
        <v>0.31719107740000002</v>
      </c>
      <c r="Q2141" s="31">
        <v>0.31719107739305502</v>
      </c>
      <c r="R2141" s="42"/>
      <c r="S2141" s="42" t="str">
        <f>IF(R2141="","",MAX(R2141,Q2141))</f>
        <v/>
      </c>
      <c r="T2141" s="27">
        <f>IF(A2141="placement",MIN(P2141,IF(S2141="",Q2141,S2141)),"")</f>
        <v>0.31719107739305502</v>
      </c>
      <c r="U2141" s="28">
        <f>IF($A2141="placement",T2141*J2141,"")</f>
        <v>63.121024401217952</v>
      </c>
      <c r="V2141" s="26">
        <f>IF($A2141="placement",U2141,IF($A2141="site",SUMIF($C:$C,$C2141,$U:$U),IF($A2141="user",SUMIF($B:$B,$B2141,$U:$U),SUM($U:$U))))</f>
        <v>63.121024401217952</v>
      </c>
      <c r="W2141" s="27">
        <f>V2141/J2141</f>
        <v>0.31719107739305502</v>
      </c>
    </row>
    <row r="2142" spans="1:23" x14ac:dyDescent="0.3">
      <c r="A2142" s="23" t="s">
        <v>14</v>
      </c>
      <c r="B2142" s="23" t="s">
        <v>1350</v>
      </c>
      <c r="C2142" s="23" t="s">
        <v>1352</v>
      </c>
      <c r="D2142" s="23" t="s">
        <v>1455</v>
      </c>
      <c r="E2142" s="23" t="s">
        <v>1456</v>
      </c>
      <c r="F2142" s="27">
        <v>0.05</v>
      </c>
      <c r="G2142" s="24">
        <v>1</v>
      </c>
      <c r="H2142" s="25">
        <v>111.57559999999999</v>
      </c>
      <c r="I2142" s="25">
        <v>10.3209</v>
      </c>
      <c r="J2142" s="26">
        <v>199</v>
      </c>
      <c r="K2142" s="26">
        <v>10</v>
      </c>
      <c r="L2142" s="27">
        <v>9.2499999999999999E-2</v>
      </c>
      <c r="M2142" s="28">
        <v>0.64293940000000005</v>
      </c>
      <c r="N2142" s="29">
        <v>0.5</v>
      </c>
      <c r="O2142" s="31" t="s">
        <v>70</v>
      </c>
      <c r="P2142" s="31">
        <v>0.22232173229999999</v>
      </c>
      <c r="Q2142" s="31">
        <v>0.05</v>
      </c>
      <c r="R2142" s="42">
        <v>0.2</v>
      </c>
      <c r="S2142" s="42">
        <f>IF(R2142="","",MAX(R2142,Q2142))</f>
        <v>0.2</v>
      </c>
      <c r="T2142" s="27">
        <f>IF(A2142="placement",MIN(P2142,IF(S2142="",Q2142,S2142)),"")</f>
        <v>0.2</v>
      </c>
      <c r="U2142" s="28">
        <f>IF($A2142="placement",T2142*J2142,"")</f>
        <v>39.800000000000004</v>
      </c>
      <c r="V2142" s="26">
        <f>IF($A2142="placement",U2142,IF($A2142="site",SUMIF($C:$C,$C2142,$U:$U),IF($A2142="user",SUMIF($B:$B,$B2142,$U:$U),SUM($U:$U))))</f>
        <v>39.800000000000004</v>
      </c>
      <c r="W2142" s="27">
        <f>V2142/J2142</f>
        <v>0.2</v>
      </c>
    </row>
    <row r="2143" spans="1:23" x14ac:dyDescent="0.3">
      <c r="A2143" s="23" t="s">
        <v>14</v>
      </c>
      <c r="B2143" s="23" t="s">
        <v>7472</v>
      </c>
      <c r="C2143" s="23" t="s">
        <v>7473</v>
      </c>
      <c r="D2143" s="23" t="s">
        <v>7547</v>
      </c>
      <c r="E2143" s="23" t="s">
        <v>7548</v>
      </c>
      <c r="F2143" s="27">
        <v>0.25</v>
      </c>
      <c r="G2143" s="24">
        <v>0</v>
      </c>
      <c r="H2143" s="25">
        <v>10.9198</v>
      </c>
      <c r="I2143" s="25">
        <v>2.6507999999999998</v>
      </c>
      <c r="J2143" s="26">
        <v>199</v>
      </c>
      <c r="K2143" s="26">
        <v>40</v>
      </c>
      <c r="L2143" s="27">
        <v>0.24279999999999999</v>
      </c>
      <c r="M2143" s="28">
        <v>2.4980841300000001</v>
      </c>
      <c r="N2143" s="29">
        <v>2</v>
      </c>
      <c r="O2143" s="31" t="s">
        <v>42</v>
      </c>
      <c r="P2143" s="31">
        <v>0.1993864501</v>
      </c>
      <c r="Q2143" s="31">
        <v>0.19938645012642001</v>
      </c>
      <c r="R2143" s="42"/>
      <c r="S2143" s="42" t="str">
        <f>IF(R2143="","",MAX(R2143,Q2143))</f>
        <v/>
      </c>
      <c r="T2143" s="27">
        <f>IF(A2143="placement",MIN(P2143,IF(S2143="",Q2143,S2143)),"")</f>
        <v>0.1993864501</v>
      </c>
      <c r="U2143" s="28">
        <f>IF($A2143="placement",T2143*J2143,"")</f>
        <v>39.677903569900003</v>
      </c>
      <c r="V2143" s="26">
        <f>IF($A2143="placement",U2143,IF($A2143="site",SUMIF($C:$C,$C2143,$U:$U),IF($A2143="user",SUMIF($B:$B,$B2143,$U:$U),SUM($U:$U))))</f>
        <v>39.677903569900003</v>
      </c>
      <c r="W2143" s="27">
        <f>V2143/J2143</f>
        <v>0.19938645010000003</v>
      </c>
    </row>
    <row r="2144" spans="1:23" x14ac:dyDescent="0.3">
      <c r="A2144" s="23" t="s">
        <v>14</v>
      </c>
      <c r="B2144" s="23" t="s">
        <v>1696</v>
      </c>
      <c r="C2144" s="23" t="s">
        <v>1697</v>
      </c>
      <c r="D2144" s="32" t="s">
        <v>1700</v>
      </c>
      <c r="E2144" s="23" t="s">
        <v>1701</v>
      </c>
      <c r="F2144" s="27">
        <v>0.25</v>
      </c>
      <c r="G2144" s="24">
        <v>1</v>
      </c>
      <c r="H2144" s="25">
        <v>80.555300000000003</v>
      </c>
      <c r="I2144" s="25">
        <v>18.2697</v>
      </c>
      <c r="J2144" s="26">
        <v>198</v>
      </c>
      <c r="K2144" s="26">
        <v>50</v>
      </c>
      <c r="L2144" s="27">
        <v>0.2268</v>
      </c>
      <c r="M2144" s="28">
        <v>0.36211371999999997</v>
      </c>
      <c r="N2144" s="29">
        <v>0.03</v>
      </c>
      <c r="O2144" s="31" t="s">
        <v>12</v>
      </c>
      <c r="P2144" s="31">
        <v>0.91715309869999995</v>
      </c>
      <c r="Q2144" s="31">
        <v>0.25</v>
      </c>
      <c r="R2144" s="42">
        <v>0.3</v>
      </c>
      <c r="S2144" s="42">
        <f>IF(R2144="","",MAX(R2144,Q2144))</f>
        <v>0.3</v>
      </c>
      <c r="T2144" s="27">
        <f>IF(A2144="placement",MIN(P2144,IF(S2144="",Q2144,S2144)),"")</f>
        <v>0.3</v>
      </c>
      <c r="U2144" s="28">
        <f>IF($A2144="placement",T2144*J2144,"")</f>
        <v>59.4</v>
      </c>
      <c r="V2144" s="26">
        <f>IF($A2144="placement",U2144,IF($A2144="site",SUMIF($C:$C,$C2144,$U:$U),IF($A2144="user",SUMIF($B:$B,$B2144,$U:$U),SUM($U:$U))))</f>
        <v>59.4</v>
      </c>
      <c r="W2144" s="27">
        <f>V2144/J2144</f>
        <v>0.3</v>
      </c>
    </row>
    <row r="2145" spans="1:23" x14ac:dyDescent="0.3">
      <c r="A2145" s="23" t="s">
        <v>14</v>
      </c>
      <c r="B2145" s="23" t="s">
        <v>2410</v>
      </c>
      <c r="C2145" s="23" t="s">
        <v>2411</v>
      </c>
      <c r="D2145" s="23" t="s">
        <v>2423</v>
      </c>
      <c r="E2145" s="23" t="s">
        <v>2424</v>
      </c>
      <c r="F2145" s="27">
        <v>0.35</v>
      </c>
      <c r="G2145" s="24">
        <v>0</v>
      </c>
      <c r="H2145" s="25">
        <v>32.482100000000003</v>
      </c>
      <c r="I2145" s="25">
        <v>7.1189</v>
      </c>
      <c r="J2145" s="26">
        <v>198</v>
      </c>
      <c r="K2145" s="26">
        <v>59</v>
      </c>
      <c r="L2145" s="27">
        <v>0.21920000000000001</v>
      </c>
      <c r="M2145" s="28">
        <v>0.92622311000000002</v>
      </c>
      <c r="N2145" s="29">
        <v>0.65</v>
      </c>
      <c r="O2145" s="31" t="s">
        <v>304</v>
      </c>
      <c r="P2145" s="31">
        <v>0.29822524049999999</v>
      </c>
      <c r="Q2145" s="31">
        <v>0.29822524051820398</v>
      </c>
      <c r="R2145" s="42"/>
      <c r="S2145" s="42" t="str">
        <f>IF(R2145="","",MAX(R2145,Q2145))</f>
        <v/>
      </c>
      <c r="T2145" s="27">
        <f>IF(A2145="placement",MIN(P2145,IF(S2145="",Q2145,S2145)),"")</f>
        <v>0.29822524049999999</v>
      </c>
      <c r="U2145" s="28">
        <f>IF($A2145="placement",T2145*J2145,"")</f>
        <v>59.048597618999999</v>
      </c>
      <c r="V2145" s="26">
        <f>IF($A2145="placement",U2145,IF($A2145="site",SUMIF($C:$C,$C2145,$U:$U),IF($A2145="user",SUMIF($B:$B,$B2145,$U:$U),SUM($U:$U))))</f>
        <v>59.048597618999999</v>
      </c>
      <c r="W2145" s="27">
        <f>V2145/J2145</f>
        <v>0.29822524049999999</v>
      </c>
    </row>
    <row r="2146" spans="1:23" x14ac:dyDescent="0.3">
      <c r="A2146" s="23" t="s">
        <v>14</v>
      </c>
      <c r="B2146" s="23" t="s">
        <v>1708</v>
      </c>
      <c r="C2146" s="23" t="s">
        <v>1709</v>
      </c>
      <c r="D2146" s="23" t="s">
        <v>1870</v>
      </c>
      <c r="E2146" s="23" t="s">
        <v>1871</v>
      </c>
      <c r="F2146" s="27">
        <v>0.3</v>
      </c>
      <c r="G2146" s="24">
        <v>0</v>
      </c>
      <c r="H2146" s="25">
        <v>6.9939</v>
      </c>
      <c r="I2146" s="25">
        <v>3.4154</v>
      </c>
      <c r="J2146" s="26">
        <v>198</v>
      </c>
      <c r="K2146" s="26">
        <v>55</v>
      </c>
      <c r="L2146" s="27">
        <v>0.48830000000000001</v>
      </c>
      <c r="M2146" s="28">
        <v>1.9335348000000001</v>
      </c>
      <c r="N2146" s="29">
        <v>1.4</v>
      </c>
      <c r="O2146" s="31" t="s">
        <v>12</v>
      </c>
      <c r="P2146" s="31">
        <v>0.27593752129999999</v>
      </c>
      <c r="Q2146" s="31">
        <v>0.27593752129439603</v>
      </c>
      <c r="R2146" s="42">
        <v>0.32</v>
      </c>
      <c r="S2146" s="42">
        <f>IF(R2146="","",MAX(R2146,Q2146))</f>
        <v>0.32</v>
      </c>
      <c r="T2146" s="27">
        <f>IF(A2146="placement",MIN(P2146,IF(S2146="",Q2146,S2146)),"")</f>
        <v>0.27593752129999999</v>
      </c>
      <c r="U2146" s="28">
        <f>IF($A2146="placement",T2146*J2146,"")</f>
        <v>54.635629217399995</v>
      </c>
      <c r="V2146" s="26">
        <f>IF($A2146="placement",U2146,IF($A2146="site",SUMIF($C:$C,$C2146,$U:$U),IF($A2146="user",SUMIF($B:$B,$B2146,$U:$U),SUM($U:$U))))</f>
        <v>54.635629217399995</v>
      </c>
      <c r="W2146" s="27">
        <f>V2146/J2146</f>
        <v>0.27593752129999999</v>
      </c>
    </row>
    <row r="2147" spans="1:23" x14ac:dyDescent="0.3">
      <c r="A2147" s="23" t="s">
        <v>14</v>
      </c>
      <c r="B2147" s="23" t="s">
        <v>3152</v>
      </c>
      <c r="C2147" s="23" t="s">
        <v>3154</v>
      </c>
      <c r="D2147" s="32" t="s">
        <v>3168</v>
      </c>
      <c r="E2147" s="23" t="s">
        <v>3169</v>
      </c>
      <c r="F2147" s="27">
        <v>0.25</v>
      </c>
      <c r="G2147" s="24">
        <v>0</v>
      </c>
      <c r="H2147" s="25">
        <v>17.8614</v>
      </c>
      <c r="I2147" s="25">
        <v>6.0434000000000001</v>
      </c>
      <c r="J2147" s="26">
        <v>198</v>
      </c>
      <c r="K2147" s="26">
        <v>49</v>
      </c>
      <c r="L2147" s="27">
        <v>0.33839999999999998</v>
      </c>
      <c r="M2147" s="28">
        <v>1.0903224300000001</v>
      </c>
      <c r="N2147" s="29">
        <v>0.8</v>
      </c>
      <c r="O2147" s="31" t="s">
        <v>42</v>
      </c>
      <c r="P2147" s="31">
        <v>0.26627208670000002</v>
      </c>
      <c r="Q2147" s="31">
        <v>0.25</v>
      </c>
      <c r="R2147" s="42"/>
      <c r="S2147" s="42" t="str">
        <f>IF(R2147="","",MAX(R2147,Q2147))</f>
        <v/>
      </c>
      <c r="T2147" s="27">
        <f>IF(A2147="placement",MIN(P2147,IF(S2147="",Q2147,S2147)),"")</f>
        <v>0.25</v>
      </c>
      <c r="U2147" s="28">
        <f>IF($A2147="placement",T2147*J2147,"")</f>
        <v>49.5</v>
      </c>
      <c r="V2147" s="26">
        <f>IF($A2147="placement",U2147,IF($A2147="site",SUMIF($C:$C,$C2147,$U:$U),IF($A2147="user",SUMIF($B:$B,$B2147,$U:$U),SUM($U:$U))))</f>
        <v>49.5</v>
      </c>
      <c r="W2147" s="27">
        <f>V2147/J2147</f>
        <v>0.25</v>
      </c>
    </row>
    <row r="2148" spans="1:23" x14ac:dyDescent="0.3">
      <c r="A2148" s="23" t="s">
        <v>14</v>
      </c>
      <c r="B2148" s="23" t="s">
        <v>6638</v>
      </c>
      <c r="C2148" s="23" t="s">
        <v>6639</v>
      </c>
      <c r="D2148" s="23" t="s">
        <v>6784</v>
      </c>
      <c r="E2148" s="23" t="s">
        <v>6785</v>
      </c>
      <c r="F2148" s="27">
        <v>0.25</v>
      </c>
      <c r="G2148" s="24">
        <v>0</v>
      </c>
      <c r="H2148" s="25">
        <v>9.8155999999999999</v>
      </c>
      <c r="I2148" s="25">
        <v>4.0213999999999999</v>
      </c>
      <c r="J2148" s="26">
        <v>198</v>
      </c>
      <c r="K2148" s="26">
        <v>49</v>
      </c>
      <c r="L2148" s="27">
        <v>0.40970000000000001</v>
      </c>
      <c r="M2148" s="28">
        <v>1.63784437</v>
      </c>
      <c r="N2148" s="29">
        <v>1</v>
      </c>
      <c r="O2148" s="31" t="s">
        <v>12</v>
      </c>
      <c r="P2148" s="31">
        <v>0.38944137769999998</v>
      </c>
      <c r="Q2148" s="31">
        <v>0.25</v>
      </c>
      <c r="R2148" s="42"/>
      <c r="S2148" s="42" t="str">
        <f>IF(R2148="","",MAX(R2148,Q2148))</f>
        <v/>
      </c>
      <c r="T2148" s="27">
        <f>IF(A2148="placement",MIN(P2148,IF(S2148="",Q2148,S2148)),"")</f>
        <v>0.25</v>
      </c>
      <c r="U2148" s="28">
        <f>IF($A2148="placement",T2148*J2148,"")</f>
        <v>49.5</v>
      </c>
      <c r="V2148" s="26">
        <f>IF($A2148="placement",U2148,IF($A2148="site",SUMIF($C:$C,$C2148,$U:$U),IF($A2148="user",SUMIF($B:$B,$B2148,$U:$U),SUM($U:$U))))</f>
        <v>49.5</v>
      </c>
      <c r="W2148" s="27">
        <f>V2148/J2148</f>
        <v>0.25</v>
      </c>
    </row>
    <row r="2149" spans="1:23" x14ac:dyDescent="0.3">
      <c r="A2149" s="23" t="s">
        <v>14</v>
      </c>
      <c r="B2149" s="23" t="s">
        <v>7472</v>
      </c>
      <c r="C2149" s="23" t="s">
        <v>7473</v>
      </c>
      <c r="D2149" s="23" t="s">
        <v>7606</v>
      </c>
      <c r="E2149" s="23" t="s">
        <v>7607</v>
      </c>
      <c r="F2149" s="27">
        <v>0.25</v>
      </c>
      <c r="G2149" s="24">
        <v>0</v>
      </c>
      <c r="H2149" s="25">
        <v>28.4815</v>
      </c>
      <c r="I2149" s="25">
        <v>2.1615000000000002</v>
      </c>
      <c r="J2149" s="26">
        <v>198</v>
      </c>
      <c r="K2149" s="26">
        <v>49</v>
      </c>
      <c r="L2149" s="27">
        <v>7.5899999999999995E-2</v>
      </c>
      <c r="M2149" s="28">
        <v>3.0522388600000001</v>
      </c>
      <c r="N2149" s="29">
        <v>2.25</v>
      </c>
      <c r="O2149" s="31" t="s">
        <v>42</v>
      </c>
      <c r="P2149" s="31">
        <v>0.2628361977</v>
      </c>
      <c r="Q2149" s="31">
        <v>0.25</v>
      </c>
      <c r="R2149" s="42"/>
      <c r="S2149" s="42" t="str">
        <f>IF(R2149="","",MAX(R2149,Q2149))</f>
        <v/>
      </c>
      <c r="T2149" s="27">
        <f>IF(A2149="placement",MIN(P2149,IF(S2149="",Q2149,S2149)),"")</f>
        <v>0.25</v>
      </c>
      <c r="U2149" s="28">
        <f>IF($A2149="placement",T2149*J2149,"")</f>
        <v>49.5</v>
      </c>
      <c r="V2149" s="26">
        <f>IF($A2149="placement",U2149,IF($A2149="site",SUMIF($C:$C,$C2149,$U:$U),IF($A2149="user",SUMIF($B:$B,$B2149,$U:$U),SUM($U:$U))))</f>
        <v>49.5</v>
      </c>
      <c r="W2149" s="27">
        <f>V2149/J2149</f>
        <v>0.25</v>
      </c>
    </row>
    <row r="2150" spans="1:23" x14ac:dyDescent="0.3">
      <c r="A2150" s="23" t="s">
        <v>14</v>
      </c>
      <c r="B2150" s="23" t="s">
        <v>2619</v>
      </c>
      <c r="C2150" s="23" t="s">
        <v>2621</v>
      </c>
      <c r="D2150" s="23" t="s">
        <v>2756</v>
      </c>
      <c r="E2150" s="23" t="s">
        <v>2757</v>
      </c>
      <c r="F2150" s="27">
        <v>0.05</v>
      </c>
      <c r="G2150" s="24">
        <v>1</v>
      </c>
      <c r="H2150" s="25">
        <v>156.40809999999999</v>
      </c>
      <c r="I2150" s="25">
        <v>14.067600000000001</v>
      </c>
      <c r="J2150" s="26">
        <v>198</v>
      </c>
      <c r="K2150" s="26">
        <v>10</v>
      </c>
      <c r="L2150" s="27">
        <v>8.9899999999999994E-2</v>
      </c>
      <c r="M2150" s="28">
        <v>0.46958708999999998</v>
      </c>
      <c r="N2150" s="29">
        <v>0.3</v>
      </c>
      <c r="O2150" s="31" t="s">
        <v>70</v>
      </c>
      <c r="P2150" s="31">
        <v>0.36114087620000002</v>
      </c>
      <c r="Q2150" s="31">
        <v>0.05</v>
      </c>
      <c r="R2150" s="42"/>
      <c r="S2150" s="42" t="str">
        <f>IF(R2150="","",MAX(R2150,Q2150))</f>
        <v/>
      </c>
      <c r="T2150" s="27">
        <f>IF(A2150="placement",MIN(P2150,IF(S2150="",Q2150,S2150)),"")</f>
        <v>0.05</v>
      </c>
      <c r="U2150" s="28">
        <f>IF($A2150="placement",T2150*J2150,"")</f>
        <v>9.9</v>
      </c>
      <c r="V2150" s="26">
        <f>IF($A2150="placement",U2150,IF($A2150="site",SUMIF($C:$C,$C2150,$U:$U),IF($A2150="user",SUMIF($B:$B,$B2150,$U:$U),SUM($U:$U))))</f>
        <v>9.9</v>
      </c>
      <c r="W2150" s="27">
        <f>V2150/J2150</f>
        <v>0.05</v>
      </c>
    </row>
    <row r="2151" spans="1:23" x14ac:dyDescent="0.3">
      <c r="A2151" s="23" t="s">
        <v>14</v>
      </c>
      <c r="B2151" s="23" t="s">
        <v>2439</v>
      </c>
      <c r="C2151" s="23" t="s">
        <v>2441</v>
      </c>
      <c r="D2151" s="23" t="s">
        <v>2513</v>
      </c>
      <c r="E2151" s="23" t="s">
        <v>2514</v>
      </c>
      <c r="F2151" s="27">
        <v>0.25</v>
      </c>
      <c r="G2151" s="24">
        <v>1</v>
      </c>
      <c r="H2151" s="25">
        <v>109.1103</v>
      </c>
      <c r="I2151" s="25">
        <v>21.537500000000001</v>
      </c>
      <c r="J2151" s="26">
        <v>197</v>
      </c>
      <c r="K2151" s="26">
        <v>49</v>
      </c>
      <c r="L2151" s="27">
        <v>0.19739999999999999</v>
      </c>
      <c r="M2151" s="28">
        <v>0.30554945999999999</v>
      </c>
      <c r="N2151" s="29">
        <v>0.19</v>
      </c>
      <c r="O2151" s="31" t="s">
        <v>42</v>
      </c>
      <c r="P2151" s="31">
        <v>0.37816940700000001</v>
      </c>
      <c r="Q2151" s="31">
        <v>0.25</v>
      </c>
      <c r="R2151" s="42">
        <v>0.3</v>
      </c>
      <c r="S2151" s="42">
        <f>IF(R2151="","",MAX(R2151,Q2151))</f>
        <v>0.3</v>
      </c>
      <c r="T2151" s="27">
        <f>IF(A2151="placement",MIN(P2151,IF(S2151="",Q2151,S2151)),"")</f>
        <v>0.3</v>
      </c>
      <c r="U2151" s="28">
        <f>IF($A2151="placement",T2151*J2151,"")</f>
        <v>59.099999999999994</v>
      </c>
      <c r="V2151" s="26">
        <f>IF($A2151="placement",U2151,IF($A2151="site",SUMIF($C:$C,$C2151,$U:$U),IF($A2151="user",SUMIF($B:$B,$B2151,$U:$U),SUM($U:$U))))</f>
        <v>59.099999999999994</v>
      </c>
      <c r="W2151" s="27">
        <f>V2151/J2151</f>
        <v>0.3</v>
      </c>
    </row>
    <row r="2152" spans="1:23" x14ac:dyDescent="0.3">
      <c r="A2152" s="23" t="s">
        <v>14</v>
      </c>
      <c r="B2152" s="23" t="s">
        <v>2890</v>
      </c>
      <c r="C2152" s="23" t="s">
        <v>2892</v>
      </c>
      <c r="D2152" s="23" t="s">
        <v>2901</v>
      </c>
      <c r="E2152" s="23" t="s">
        <v>2902</v>
      </c>
      <c r="F2152" s="27">
        <v>0.35</v>
      </c>
      <c r="G2152" s="24">
        <v>1</v>
      </c>
      <c r="H2152" s="25">
        <v>84.684100000000001</v>
      </c>
      <c r="I2152" s="25">
        <v>6.7365000000000004</v>
      </c>
      <c r="J2152" s="26">
        <v>197</v>
      </c>
      <c r="K2152" s="26">
        <v>44</v>
      </c>
      <c r="L2152" s="27">
        <v>7.9500000000000001E-2</v>
      </c>
      <c r="M2152" s="28">
        <v>0.97721581000000002</v>
      </c>
      <c r="N2152" s="29">
        <v>0.7</v>
      </c>
      <c r="O2152" s="31" t="s">
        <v>70</v>
      </c>
      <c r="P2152" s="31">
        <v>0.28367920899999999</v>
      </c>
      <c r="Q2152" s="31">
        <v>0.283679209046659</v>
      </c>
      <c r="R2152" s="42"/>
      <c r="S2152" s="42" t="str">
        <f>IF(R2152="","",MAX(R2152,Q2152))</f>
        <v/>
      </c>
      <c r="T2152" s="27">
        <f>IF(A2152="placement",MIN(P2152,IF(S2152="",Q2152,S2152)),"")</f>
        <v>0.28367920899999999</v>
      </c>
      <c r="U2152" s="28">
        <f>IF($A2152="placement",T2152*J2152,"")</f>
        <v>55.884804172999999</v>
      </c>
      <c r="V2152" s="26">
        <f>IF($A2152="placement",U2152,IF($A2152="site",SUMIF($C:$C,$C2152,$U:$U),IF($A2152="user",SUMIF($B:$B,$B2152,$U:$U),SUM($U:$U))))</f>
        <v>55.884804172999999</v>
      </c>
      <c r="W2152" s="27">
        <f>V2152/J2152</f>
        <v>0.28367920899999999</v>
      </c>
    </row>
    <row r="2153" spans="1:23" x14ac:dyDescent="0.3">
      <c r="A2153" s="23" t="s">
        <v>14</v>
      </c>
      <c r="B2153" s="23" t="s">
        <v>3152</v>
      </c>
      <c r="C2153" s="23" t="s">
        <v>3154</v>
      </c>
      <c r="D2153" s="23" t="s">
        <v>3178</v>
      </c>
      <c r="E2153" s="23" t="s">
        <v>10092</v>
      </c>
      <c r="F2153" s="27">
        <v>0.25</v>
      </c>
      <c r="G2153" s="24">
        <v>0</v>
      </c>
      <c r="H2153" s="25">
        <v>18.429600000000001</v>
      </c>
      <c r="I2153" s="25">
        <v>5.9832999999999998</v>
      </c>
      <c r="J2153" s="26">
        <v>197</v>
      </c>
      <c r="K2153" s="26">
        <v>49</v>
      </c>
      <c r="L2153" s="27">
        <v>0.32469999999999999</v>
      </c>
      <c r="M2153" s="28">
        <v>1.0973425999999999</v>
      </c>
      <c r="N2153" s="29">
        <v>0.8</v>
      </c>
      <c r="O2153" s="31" t="s">
        <v>12</v>
      </c>
      <c r="P2153" s="31">
        <v>0.27096605740000002</v>
      </c>
      <c r="Q2153" s="31">
        <v>0.25</v>
      </c>
      <c r="R2153" s="42"/>
      <c r="S2153" s="42" t="str">
        <f>IF(R2153="","",MAX(R2153,Q2153))</f>
        <v/>
      </c>
      <c r="T2153" s="27">
        <f>IF(A2153="placement",MIN(P2153,IF(S2153="",Q2153,S2153)),"")</f>
        <v>0.25</v>
      </c>
      <c r="U2153" s="28">
        <f>IF($A2153="placement",T2153*J2153,"")</f>
        <v>49.25</v>
      </c>
      <c r="V2153" s="26">
        <f>IF($A2153="placement",U2153,IF($A2153="site",SUMIF($C:$C,$C2153,$U:$U),IF($A2153="user",SUMIF($B:$B,$B2153,$U:$U),SUM($U:$U))))</f>
        <v>49.25</v>
      </c>
      <c r="W2153" s="27">
        <f>V2153/J2153</f>
        <v>0.25</v>
      </c>
    </row>
    <row r="2154" spans="1:23" x14ac:dyDescent="0.3">
      <c r="A2154" s="23" t="s">
        <v>14</v>
      </c>
      <c r="B2154" s="23" t="s">
        <v>6876</v>
      </c>
      <c r="C2154" s="23" t="s">
        <v>6878</v>
      </c>
      <c r="D2154" s="23" t="s">
        <v>6894</v>
      </c>
      <c r="E2154" s="23" t="s">
        <v>6895</v>
      </c>
      <c r="F2154" s="27">
        <v>0.25</v>
      </c>
      <c r="G2154" s="24">
        <v>0</v>
      </c>
      <c r="H2154" s="25">
        <v>44.114800000000002</v>
      </c>
      <c r="I2154" s="25">
        <v>9.5007000000000001</v>
      </c>
      <c r="J2154" s="26">
        <v>197</v>
      </c>
      <c r="K2154" s="26">
        <v>49</v>
      </c>
      <c r="L2154" s="27">
        <v>0.21540000000000001</v>
      </c>
      <c r="M2154" s="28">
        <v>0.69041651000000004</v>
      </c>
      <c r="N2154" s="29">
        <v>0.3</v>
      </c>
      <c r="O2154" s="31" t="s">
        <v>42</v>
      </c>
      <c r="P2154" s="31">
        <v>0.56547968420000005</v>
      </c>
      <c r="Q2154" s="31">
        <v>0.25</v>
      </c>
      <c r="R2154" s="42"/>
      <c r="S2154" s="42" t="str">
        <f>IF(R2154="","",MAX(R2154,Q2154))</f>
        <v/>
      </c>
      <c r="T2154" s="27">
        <f>IF(A2154="placement",MIN(P2154,IF(S2154="",Q2154,S2154)),"")</f>
        <v>0.25</v>
      </c>
      <c r="U2154" s="28">
        <f>IF($A2154="placement",T2154*J2154,"")</f>
        <v>49.25</v>
      </c>
      <c r="V2154" s="26">
        <f>IF($A2154="placement",U2154,IF($A2154="site",SUMIF($C:$C,$C2154,$U:$U),IF($A2154="user",SUMIF($B:$B,$B2154,$U:$U),SUM($U:$U))))</f>
        <v>49.25</v>
      </c>
      <c r="W2154" s="27">
        <f>V2154/J2154</f>
        <v>0.25</v>
      </c>
    </row>
    <row r="2155" spans="1:23" x14ac:dyDescent="0.3">
      <c r="A2155" s="23" t="s">
        <v>14</v>
      </c>
      <c r="B2155" s="23" t="s">
        <v>7081</v>
      </c>
      <c r="C2155" s="23" t="s">
        <v>7083</v>
      </c>
      <c r="D2155" s="23" t="s">
        <v>7120</v>
      </c>
      <c r="E2155" s="23" t="s">
        <v>7121</v>
      </c>
      <c r="F2155" s="27">
        <v>0.25</v>
      </c>
      <c r="G2155" s="24">
        <v>1</v>
      </c>
      <c r="H2155" s="25">
        <v>72.088700000000003</v>
      </c>
      <c r="I2155" s="25">
        <v>7.4363000000000001</v>
      </c>
      <c r="J2155" s="26">
        <v>197</v>
      </c>
      <c r="K2155" s="26">
        <v>49</v>
      </c>
      <c r="L2155" s="27">
        <v>0.1032</v>
      </c>
      <c r="M2155" s="28">
        <v>0.88418469</v>
      </c>
      <c r="N2155" s="29">
        <v>0.5</v>
      </c>
      <c r="O2155" s="31" t="s">
        <v>12</v>
      </c>
      <c r="P2155" s="31">
        <v>0.43450728779999997</v>
      </c>
      <c r="Q2155" s="31">
        <v>0.25</v>
      </c>
      <c r="R2155" s="42"/>
      <c r="S2155" s="42" t="str">
        <f>IF(R2155="","",MAX(R2155,Q2155))</f>
        <v/>
      </c>
      <c r="T2155" s="27">
        <f>IF(A2155="placement",MIN(P2155,IF(S2155="",Q2155,S2155)),"")</f>
        <v>0.25</v>
      </c>
      <c r="U2155" s="28">
        <f>IF($A2155="placement",T2155*J2155,"")</f>
        <v>49.25</v>
      </c>
      <c r="V2155" s="26">
        <f>IF($A2155="placement",U2155,IF($A2155="site",SUMIF($C:$C,$C2155,$U:$U),IF($A2155="user",SUMIF($B:$B,$B2155,$U:$U),SUM($U:$U))))</f>
        <v>49.25</v>
      </c>
      <c r="W2155" s="27">
        <f>V2155/J2155</f>
        <v>0.25</v>
      </c>
    </row>
    <row r="2156" spans="1:23" x14ac:dyDescent="0.3">
      <c r="A2156" s="23" t="s">
        <v>14</v>
      </c>
      <c r="B2156" s="23" t="s">
        <v>8701</v>
      </c>
      <c r="C2156" s="23" t="s">
        <v>8703</v>
      </c>
      <c r="D2156" s="23" t="s">
        <v>10450</v>
      </c>
      <c r="E2156" s="23" t="s">
        <v>10451</v>
      </c>
      <c r="F2156" s="27">
        <v>0.25</v>
      </c>
      <c r="G2156" s="24">
        <v>1</v>
      </c>
      <c r="H2156" s="25">
        <v>112.2998</v>
      </c>
      <c r="I2156" s="25">
        <v>11.347200000000001</v>
      </c>
      <c r="J2156" s="26">
        <v>197</v>
      </c>
      <c r="K2156" s="26">
        <v>49</v>
      </c>
      <c r="L2156" s="27">
        <v>0.10100000000000001</v>
      </c>
      <c r="M2156" s="28">
        <v>0.57828668000000005</v>
      </c>
      <c r="N2156" s="29">
        <v>0.35</v>
      </c>
      <c r="O2156" s="31" t="s">
        <v>12</v>
      </c>
      <c r="P2156" s="31">
        <v>0.39476385479999998</v>
      </c>
      <c r="Q2156" s="31">
        <v>0.25</v>
      </c>
      <c r="R2156" s="42"/>
      <c r="S2156" s="42" t="str">
        <f>IF(R2156="","",MAX(R2156,Q2156))</f>
        <v/>
      </c>
      <c r="T2156" s="27">
        <f>IF(A2156="placement",MIN(P2156,IF(S2156="",Q2156,S2156)),"")</f>
        <v>0.25</v>
      </c>
      <c r="U2156" s="28">
        <f>IF($A2156="placement",T2156*J2156,"")</f>
        <v>49.25</v>
      </c>
      <c r="V2156" s="26">
        <f>IF($A2156="placement",U2156,IF($A2156="site",SUMIF($C:$C,$C2156,$U:$U),IF($A2156="user",SUMIF($B:$B,$B2156,$U:$U),SUM($U:$U))))</f>
        <v>49.25</v>
      </c>
      <c r="W2156" s="27">
        <f>V2156/J2156</f>
        <v>0.25</v>
      </c>
    </row>
    <row r="2157" spans="1:23" x14ac:dyDescent="0.3">
      <c r="A2157" s="23" t="s">
        <v>14</v>
      </c>
      <c r="B2157" s="23" t="s">
        <v>6876</v>
      </c>
      <c r="C2157" s="23" t="s">
        <v>6878</v>
      </c>
      <c r="D2157" s="23" t="s">
        <v>6879</v>
      </c>
      <c r="E2157" s="23" t="s">
        <v>6880</v>
      </c>
      <c r="F2157" s="27">
        <v>0.25</v>
      </c>
      <c r="G2157" s="24">
        <v>0</v>
      </c>
      <c r="H2157" s="25">
        <v>45.180700000000002</v>
      </c>
      <c r="I2157" s="25">
        <v>10.8704</v>
      </c>
      <c r="J2157" s="26">
        <v>197</v>
      </c>
      <c r="K2157" s="26">
        <v>49</v>
      </c>
      <c r="L2157" s="27">
        <v>0.24060000000000001</v>
      </c>
      <c r="M2157" s="28">
        <v>0.60351677000000004</v>
      </c>
      <c r="N2157" s="29">
        <v>0.3</v>
      </c>
      <c r="O2157" s="31" t="s">
        <v>42</v>
      </c>
      <c r="P2157" s="31">
        <v>0.50291356639999996</v>
      </c>
      <c r="Q2157" s="31">
        <v>0.249999999999999</v>
      </c>
      <c r="R2157" s="42"/>
      <c r="S2157" s="42" t="str">
        <f>IF(R2157="","",MAX(R2157,Q2157))</f>
        <v/>
      </c>
      <c r="T2157" s="27">
        <f>IF(A2157="placement",MIN(P2157,IF(S2157="",Q2157,S2157)),"")</f>
        <v>0.249999999999999</v>
      </c>
      <c r="U2157" s="28">
        <f>IF($A2157="placement",T2157*J2157,"")</f>
        <v>49.249999999999801</v>
      </c>
      <c r="V2157" s="26">
        <f>IF($A2157="placement",U2157,IF($A2157="site",SUMIF($C:$C,$C2157,$U:$U),IF($A2157="user",SUMIF($B:$B,$B2157,$U:$U),SUM($U:$U))))</f>
        <v>49.249999999999801</v>
      </c>
      <c r="W2157" s="27">
        <f>V2157/J2157</f>
        <v>0.249999999999999</v>
      </c>
    </row>
    <row r="2158" spans="1:23" x14ac:dyDescent="0.3">
      <c r="A2158" s="23" t="s">
        <v>14</v>
      </c>
      <c r="B2158" s="23" t="s">
        <v>9473</v>
      </c>
      <c r="C2158" s="23" t="s">
        <v>9475</v>
      </c>
      <c r="D2158" s="23" t="s">
        <v>9488</v>
      </c>
      <c r="E2158" s="23" t="s">
        <v>9489</v>
      </c>
      <c r="F2158" s="27">
        <v>0.25</v>
      </c>
      <c r="G2158" s="24">
        <v>0</v>
      </c>
      <c r="H2158" s="25">
        <v>18.7029</v>
      </c>
      <c r="I2158" s="25">
        <v>10.973000000000001</v>
      </c>
      <c r="J2158" s="26">
        <v>197</v>
      </c>
      <c r="K2158" s="26">
        <v>49</v>
      </c>
      <c r="L2158" s="27">
        <v>0.5867</v>
      </c>
      <c r="M2158" s="28">
        <v>0.59797750000000005</v>
      </c>
      <c r="N2158" s="29">
        <v>0.2</v>
      </c>
      <c r="O2158" s="31" t="s">
        <v>12</v>
      </c>
      <c r="P2158" s="31">
        <v>0.66553925700000005</v>
      </c>
      <c r="Q2158" s="31">
        <v>0.249999999999999</v>
      </c>
      <c r="R2158" s="42"/>
      <c r="S2158" s="42" t="str">
        <f>IF(R2158="","",MAX(R2158,Q2158))</f>
        <v/>
      </c>
      <c r="T2158" s="27">
        <f>IF(A2158="placement",MIN(P2158,IF(S2158="",Q2158,S2158)),"")</f>
        <v>0.249999999999999</v>
      </c>
      <c r="U2158" s="28">
        <f>IF($A2158="placement",T2158*J2158,"")</f>
        <v>49.249999999999801</v>
      </c>
      <c r="V2158" s="26">
        <f>IF($A2158="placement",U2158,IF($A2158="site",SUMIF($C:$C,$C2158,$U:$U),IF($A2158="user",SUMIF($B:$B,$B2158,$U:$U),SUM($U:$U))))</f>
        <v>49.249999999999801</v>
      </c>
      <c r="W2158" s="27">
        <f>V2158/J2158</f>
        <v>0.249999999999999</v>
      </c>
    </row>
    <row r="2159" spans="1:23" x14ac:dyDescent="0.3">
      <c r="A2159" s="23" t="s">
        <v>14</v>
      </c>
      <c r="B2159" s="23" t="s">
        <v>8901</v>
      </c>
      <c r="C2159" s="23" t="s">
        <v>8903</v>
      </c>
      <c r="D2159" s="23" t="s">
        <v>8904</v>
      </c>
      <c r="E2159" s="23" t="s">
        <v>8905</v>
      </c>
      <c r="F2159" s="27">
        <v>0.35</v>
      </c>
      <c r="G2159" s="24">
        <v>0</v>
      </c>
      <c r="H2159" s="25">
        <v>26.564699999999998</v>
      </c>
      <c r="I2159" s="25">
        <v>3.3029000000000002</v>
      </c>
      <c r="J2159" s="26">
        <v>197</v>
      </c>
      <c r="K2159" s="26">
        <v>48</v>
      </c>
      <c r="L2159" s="27">
        <v>0.12429999999999999</v>
      </c>
      <c r="M2159" s="28">
        <v>1.9882050200000001</v>
      </c>
      <c r="N2159" s="29">
        <v>1.5</v>
      </c>
      <c r="O2159" s="31" t="s">
        <v>304</v>
      </c>
      <c r="P2159" s="31">
        <v>0.24555064139999999</v>
      </c>
      <c r="Q2159" s="31">
        <v>0.24555064143423599</v>
      </c>
      <c r="R2159" s="42"/>
      <c r="S2159" s="42" t="str">
        <f>IF(R2159="","",MAX(R2159,Q2159))</f>
        <v/>
      </c>
      <c r="T2159" s="27">
        <f>IF(A2159="placement",MIN(P2159,IF(S2159="",Q2159,S2159)),"")</f>
        <v>0.24555064139999999</v>
      </c>
      <c r="U2159" s="28">
        <f>IF($A2159="placement",T2159*J2159,"")</f>
        <v>48.373476355800001</v>
      </c>
      <c r="V2159" s="26">
        <f>IF($A2159="placement",U2159,IF($A2159="site",SUMIF($C:$C,$C2159,$U:$U),IF($A2159="user",SUMIF($B:$B,$B2159,$U:$U),SUM($U:$U))))</f>
        <v>48.373476355800001</v>
      </c>
      <c r="W2159" s="27">
        <f>V2159/J2159</f>
        <v>0.24555064140000002</v>
      </c>
    </row>
    <row r="2160" spans="1:23" x14ac:dyDescent="0.3">
      <c r="A2160" s="23" t="s">
        <v>14</v>
      </c>
      <c r="B2160" s="23" t="s">
        <v>9383</v>
      </c>
      <c r="C2160" s="23" t="s">
        <v>9385</v>
      </c>
      <c r="D2160" s="23" t="s">
        <v>9386</v>
      </c>
      <c r="E2160" s="23" t="s">
        <v>9387</v>
      </c>
      <c r="F2160" s="27">
        <v>0.25</v>
      </c>
      <c r="G2160" s="24">
        <v>0</v>
      </c>
      <c r="H2160" s="25">
        <v>29.820900000000002</v>
      </c>
      <c r="I2160" s="25">
        <v>5.3417000000000003</v>
      </c>
      <c r="J2160" s="26">
        <v>197</v>
      </c>
      <c r="K2160" s="26">
        <v>36</v>
      </c>
      <c r="L2160" s="27">
        <v>0.17910000000000001</v>
      </c>
      <c r="M2160" s="28">
        <v>1.2285194699999999</v>
      </c>
      <c r="N2160" s="29">
        <v>1</v>
      </c>
      <c r="O2160" s="31" t="s">
        <v>12</v>
      </c>
      <c r="P2160" s="31">
        <v>0.18601208620000001</v>
      </c>
      <c r="Q2160" s="31">
        <v>0.186012086170564</v>
      </c>
      <c r="R2160" s="42"/>
      <c r="S2160" s="42" t="str">
        <f>IF(R2160="","",MAX(R2160,Q2160))</f>
        <v/>
      </c>
      <c r="T2160" s="27">
        <f>IF(A2160="placement",MIN(P2160,IF(S2160="",Q2160,S2160)),"")</f>
        <v>0.186012086170564</v>
      </c>
      <c r="U2160" s="28">
        <f>IF($A2160="placement",T2160*J2160,"")</f>
        <v>36.644380975601109</v>
      </c>
      <c r="V2160" s="23">
        <f>IF($A2160="placement",U2160,IF($A2160="site",SUMIF($C:$C,$C2160,$U:$U),IF($A2160="user",SUMIF($B:$B,$B2160,$U:$U),SUM($U:$U))))</f>
        <v>36.644380975601109</v>
      </c>
      <c r="W2160" s="27">
        <f>V2160/J2160</f>
        <v>0.186012086170564</v>
      </c>
    </row>
    <row r="2161" spans="1:23" x14ac:dyDescent="0.3">
      <c r="A2161" s="23" t="s">
        <v>14</v>
      </c>
      <c r="B2161" s="23" t="s">
        <v>2619</v>
      </c>
      <c r="C2161" s="23" t="s">
        <v>2621</v>
      </c>
      <c r="D2161" s="23" t="s">
        <v>2662</v>
      </c>
      <c r="E2161" s="23" t="s">
        <v>2663</v>
      </c>
      <c r="F2161" s="27">
        <v>0.15</v>
      </c>
      <c r="G2161" s="24">
        <v>1</v>
      </c>
      <c r="H2161" s="25">
        <v>96.063199999999995</v>
      </c>
      <c r="I2161" s="25">
        <v>14.9709</v>
      </c>
      <c r="J2161" s="26">
        <v>197</v>
      </c>
      <c r="K2161" s="26">
        <v>30</v>
      </c>
      <c r="L2161" s="27">
        <v>0.15579999999999999</v>
      </c>
      <c r="M2161" s="28">
        <v>0.43849812999999999</v>
      </c>
      <c r="N2161" s="29">
        <v>0.3</v>
      </c>
      <c r="O2161" s="31" t="s">
        <v>42</v>
      </c>
      <c r="P2161" s="31">
        <v>0.3158465688</v>
      </c>
      <c r="Q2161" s="31">
        <v>0.15</v>
      </c>
      <c r="R2161" s="42"/>
      <c r="S2161" s="42" t="str">
        <f>IF(R2161="","",MAX(R2161,Q2161))</f>
        <v/>
      </c>
      <c r="T2161" s="27">
        <f>IF(A2161="placement",MIN(P2161,IF(S2161="",Q2161,S2161)),"")</f>
        <v>0.15</v>
      </c>
      <c r="U2161" s="28">
        <f>IF($A2161="placement",T2161*J2161,"")</f>
        <v>29.549999999999997</v>
      </c>
      <c r="V2161" s="26">
        <f>IF($A2161="placement",U2161,IF($A2161="site",SUMIF($C:$C,$C2161,$U:$U),IF($A2161="user",SUMIF($B:$B,$B2161,$U:$U),SUM($U:$U))))</f>
        <v>29.549999999999997</v>
      </c>
      <c r="W2161" s="27">
        <f>V2161/J2161</f>
        <v>0.15</v>
      </c>
    </row>
    <row r="2162" spans="1:23" x14ac:dyDescent="0.3">
      <c r="A2162" s="17" t="s">
        <v>14</v>
      </c>
      <c r="B2162" s="17" t="s">
        <v>277</v>
      </c>
      <c r="C2162" s="17" t="s">
        <v>279</v>
      </c>
      <c r="D2162" s="17" t="s">
        <v>284</v>
      </c>
      <c r="E2162" s="17" t="s">
        <v>285</v>
      </c>
      <c r="F2162" s="18">
        <v>0.05</v>
      </c>
      <c r="G2162" s="36">
        <v>1</v>
      </c>
      <c r="H2162" s="37">
        <v>98.730900000000005</v>
      </c>
      <c r="I2162" s="37">
        <v>4.0711000000000004</v>
      </c>
      <c r="J2162" s="19">
        <v>197</v>
      </c>
      <c r="K2162" s="19">
        <v>10</v>
      </c>
      <c r="L2162" s="18">
        <v>4.1200000000000001E-2</v>
      </c>
      <c r="M2162" s="20">
        <v>1.6140994799999999</v>
      </c>
      <c r="N2162" s="21">
        <v>1</v>
      </c>
      <c r="O2162" s="22" t="s">
        <v>70</v>
      </c>
      <c r="P2162" s="22">
        <v>0.38045950020000002</v>
      </c>
      <c r="Q2162" s="22">
        <v>0.05</v>
      </c>
      <c r="R2162" s="43"/>
      <c r="S2162" s="42" t="str">
        <f>IF(R2162="","",MAX(R2162,Q2162))</f>
        <v/>
      </c>
      <c r="T2162" s="27">
        <f>IF(A2162="placement",MIN(P2162,IF(S2162="",Q2162,S2162)),"")</f>
        <v>0.05</v>
      </c>
      <c r="U2162" s="20">
        <f>IF($A2162="placement",T2162*J2162,"")</f>
        <v>9.8500000000000014</v>
      </c>
      <c r="V2162" s="19">
        <f>IF($A2162="placement",U2162,IF($A2162="site",SUMIF($C:$C,$C2162,$U:$U),IF($A2162="user",SUMIF($B:$B,$B2162,$U:$U),SUM($U:$U))))</f>
        <v>9.8500000000000014</v>
      </c>
      <c r="W2162" s="18">
        <f>V2162/J2162</f>
        <v>5.000000000000001E-2</v>
      </c>
    </row>
    <row r="2163" spans="1:23" x14ac:dyDescent="0.3">
      <c r="A2163" s="23" t="s">
        <v>14</v>
      </c>
      <c r="B2163" s="23" t="s">
        <v>7472</v>
      </c>
      <c r="C2163" s="23" t="s">
        <v>7473</v>
      </c>
      <c r="D2163" s="23" t="s">
        <v>7591</v>
      </c>
      <c r="E2163" s="23" t="s">
        <v>7592</v>
      </c>
      <c r="F2163" s="27">
        <v>0.05</v>
      </c>
      <c r="G2163" s="24">
        <v>1</v>
      </c>
      <c r="H2163" s="25">
        <v>129.8151</v>
      </c>
      <c r="I2163" s="25">
        <v>13.198600000000001</v>
      </c>
      <c r="J2163" s="26">
        <v>197</v>
      </c>
      <c r="K2163" s="26">
        <v>10</v>
      </c>
      <c r="L2163" s="27">
        <v>0.1017</v>
      </c>
      <c r="M2163" s="28">
        <v>0.49628263</v>
      </c>
      <c r="N2163" s="29">
        <v>0.4</v>
      </c>
      <c r="O2163" s="31" t="s">
        <v>70</v>
      </c>
      <c r="P2163" s="31">
        <v>0.19400765070000001</v>
      </c>
      <c r="Q2163" s="31">
        <v>0.05</v>
      </c>
      <c r="R2163" s="42"/>
      <c r="S2163" s="42" t="str">
        <f>IF(R2163="","",MAX(R2163,Q2163))</f>
        <v/>
      </c>
      <c r="T2163" s="27">
        <f>IF(A2163="placement",MIN(P2163,IF(S2163="",Q2163,S2163)),"")</f>
        <v>0.05</v>
      </c>
      <c r="U2163" s="28">
        <f>IF($A2163="placement",T2163*J2163,"")</f>
        <v>9.8500000000000014</v>
      </c>
      <c r="V2163" s="26">
        <f>IF($A2163="placement",U2163,IF($A2163="site",SUMIF($C:$C,$C2163,$U:$U),IF($A2163="user",SUMIF($B:$B,$B2163,$U:$U),SUM($U:$U))))</f>
        <v>9.8500000000000014</v>
      </c>
      <c r="W2163" s="27">
        <f>V2163/J2163</f>
        <v>5.000000000000001E-2</v>
      </c>
    </row>
    <row r="2164" spans="1:23" x14ac:dyDescent="0.3">
      <c r="A2164" s="23" t="s">
        <v>14</v>
      </c>
      <c r="B2164" s="23" t="s">
        <v>9383</v>
      </c>
      <c r="C2164" s="23" t="s">
        <v>9385</v>
      </c>
      <c r="D2164" s="23" t="s">
        <v>9398</v>
      </c>
      <c r="E2164" s="23" t="s">
        <v>9399</v>
      </c>
      <c r="F2164" s="27">
        <v>0.25</v>
      </c>
      <c r="G2164" s="24">
        <v>0</v>
      </c>
      <c r="H2164" s="25">
        <v>27.319099999999999</v>
      </c>
      <c r="I2164" s="25">
        <v>6.6444000000000001</v>
      </c>
      <c r="J2164" s="26">
        <v>196</v>
      </c>
      <c r="K2164" s="26">
        <v>44</v>
      </c>
      <c r="L2164" s="27">
        <v>0.2432</v>
      </c>
      <c r="M2164" s="28">
        <v>0.98078304000000005</v>
      </c>
      <c r="N2164" s="29">
        <v>0.75</v>
      </c>
      <c r="O2164" s="31" t="s">
        <v>12</v>
      </c>
      <c r="P2164" s="31">
        <v>0.23530488499999999</v>
      </c>
      <c r="Q2164" s="31">
        <v>0.23530488499951699</v>
      </c>
      <c r="R2164" s="42"/>
      <c r="S2164" s="42" t="str">
        <f>IF(R2164="","",MAX(R2164,Q2164))</f>
        <v/>
      </c>
      <c r="T2164" s="27">
        <f>IF(A2164="placement",MIN(P2164,IF(S2164="",Q2164,S2164)),"")</f>
        <v>0.23530488499951699</v>
      </c>
      <c r="U2164" s="28">
        <f>IF($A2164="placement",T2164*J2164,"")</f>
        <v>46.11975745990533</v>
      </c>
      <c r="V2164" s="26">
        <f>IF($A2164="placement",U2164,IF($A2164="site",SUMIF($C:$C,$C2164,$U:$U),IF($A2164="user",SUMIF($B:$B,$B2164,$U:$U),SUM($U:$U))))</f>
        <v>46.11975745990533</v>
      </c>
      <c r="W2164" s="27">
        <f>V2164/J2164</f>
        <v>0.23530488499951699</v>
      </c>
    </row>
    <row r="2165" spans="1:23" x14ac:dyDescent="0.3">
      <c r="A2165" s="23" t="s">
        <v>14</v>
      </c>
      <c r="B2165" s="23" t="s">
        <v>10204</v>
      </c>
      <c r="C2165" s="23" t="s">
        <v>10205</v>
      </c>
      <c r="D2165" s="23" t="s">
        <v>10206</v>
      </c>
      <c r="E2165" s="23" t="s">
        <v>10207</v>
      </c>
      <c r="F2165" s="27">
        <v>0.2</v>
      </c>
      <c r="G2165" s="24">
        <v>1</v>
      </c>
      <c r="H2165" s="25">
        <v>176.5564</v>
      </c>
      <c r="I2165" s="25">
        <v>3.2241</v>
      </c>
      <c r="J2165" s="26">
        <v>196</v>
      </c>
      <c r="K2165" s="26">
        <v>46</v>
      </c>
      <c r="L2165" s="27">
        <v>1.83E-2</v>
      </c>
      <c r="M2165" s="28">
        <v>2.0256286399999999</v>
      </c>
      <c r="N2165" s="29">
        <v>1.2</v>
      </c>
      <c r="O2165" s="31" t="s">
        <v>42</v>
      </c>
      <c r="P2165" s="31">
        <v>0.40759131500000001</v>
      </c>
      <c r="Q2165" s="31">
        <v>0.2</v>
      </c>
      <c r="R2165" s="42"/>
      <c r="S2165" s="42" t="str">
        <f>IF(R2165="","",MAX(R2165,Q2165))</f>
        <v/>
      </c>
      <c r="T2165" s="27">
        <f>IF(A2165="placement",MIN(P2165,IF(S2165="",Q2165,S2165)),"")</f>
        <v>0.2</v>
      </c>
      <c r="U2165" s="28">
        <f>IF($A2165="placement",T2165*J2165,"")</f>
        <v>39.200000000000003</v>
      </c>
      <c r="V2165" s="26">
        <f>IF($A2165="placement",U2165,IF($A2165="site",SUMIF($C:$C,$C2165,$U:$U),IF($A2165="user",SUMIF($B:$B,$B2165,$U:$U),SUM($U:$U))))</f>
        <v>39.200000000000003</v>
      </c>
      <c r="W2165" s="27">
        <f>V2165/J2165</f>
        <v>0.2</v>
      </c>
    </row>
    <row r="2166" spans="1:23" x14ac:dyDescent="0.3">
      <c r="A2166" s="17" t="s">
        <v>14</v>
      </c>
      <c r="B2166" s="17" t="s">
        <v>9338</v>
      </c>
      <c r="C2166" s="17" t="s">
        <v>7914</v>
      </c>
      <c r="D2166" s="17" t="s">
        <v>9358</v>
      </c>
      <c r="E2166" s="17" t="s">
        <v>9359</v>
      </c>
      <c r="F2166" s="18">
        <v>0.2</v>
      </c>
      <c r="G2166" s="36">
        <v>1</v>
      </c>
      <c r="H2166" s="37">
        <v>197.87559999999999</v>
      </c>
      <c r="I2166" s="37">
        <v>26.394100000000002</v>
      </c>
      <c r="J2166" s="19">
        <v>196</v>
      </c>
      <c r="K2166" s="19">
        <v>39</v>
      </c>
      <c r="L2166" s="18">
        <v>0.13339999999999999</v>
      </c>
      <c r="M2166" s="20">
        <v>0.24758089999999999</v>
      </c>
      <c r="N2166" s="21">
        <v>0.1</v>
      </c>
      <c r="O2166" s="22" t="s">
        <v>42</v>
      </c>
      <c r="P2166" s="22">
        <v>0.59609162530000004</v>
      </c>
      <c r="Q2166" s="22">
        <v>0.19999999999999901</v>
      </c>
      <c r="R2166" s="43"/>
      <c r="S2166" s="42" t="str">
        <f>IF(R2166="","",MAX(R2166,Q2166))</f>
        <v/>
      </c>
      <c r="T2166" s="27">
        <f>IF(A2166="placement",MIN(P2166,IF(S2166="",Q2166,S2166)),"")</f>
        <v>0.19999999999999901</v>
      </c>
      <c r="U2166" s="20">
        <f>IF($A2166="placement",T2166*J2166,"")</f>
        <v>39.199999999999804</v>
      </c>
      <c r="V2166" s="19">
        <f>IF($A2166="placement",U2166,IF($A2166="site",SUMIF($C:$C,$C2166,$U:$U),IF($A2166="user",SUMIF($B:$B,$B2166,$U:$U),SUM($U:$U))))</f>
        <v>39.199999999999804</v>
      </c>
      <c r="W2166" s="18">
        <f>V2166/J2166</f>
        <v>0.19999999999999901</v>
      </c>
    </row>
    <row r="2167" spans="1:23" x14ac:dyDescent="0.3">
      <c r="A2167" s="23" t="s">
        <v>14</v>
      </c>
      <c r="B2167" s="23" t="s">
        <v>2619</v>
      </c>
      <c r="C2167" s="23" t="s">
        <v>2621</v>
      </c>
      <c r="D2167" s="23" t="s">
        <v>2706</v>
      </c>
      <c r="E2167" s="23" t="s">
        <v>2707</v>
      </c>
      <c r="F2167" s="27">
        <v>0.05</v>
      </c>
      <c r="G2167" s="24">
        <v>1</v>
      </c>
      <c r="H2167" s="25">
        <v>344.3211</v>
      </c>
      <c r="I2167" s="25">
        <v>26.608000000000001</v>
      </c>
      <c r="J2167" s="26">
        <v>196</v>
      </c>
      <c r="K2167" s="26">
        <v>10</v>
      </c>
      <c r="L2167" s="27">
        <v>7.7299999999999994E-2</v>
      </c>
      <c r="M2167" s="28">
        <v>0.24589248</v>
      </c>
      <c r="N2167" s="29">
        <v>0.2</v>
      </c>
      <c r="O2167" s="31" t="s">
        <v>70</v>
      </c>
      <c r="P2167" s="31">
        <v>0.18663637490000001</v>
      </c>
      <c r="Q2167" s="31">
        <v>4.9999999999999899E-2</v>
      </c>
      <c r="R2167" s="42"/>
      <c r="S2167" s="42" t="str">
        <f>IF(R2167="","",MAX(R2167,Q2167))</f>
        <v/>
      </c>
      <c r="T2167" s="27">
        <f>IF(A2167="placement",MIN(P2167,IF(S2167="",Q2167,S2167)),"")</f>
        <v>4.9999999999999899E-2</v>
      </c>
      <c r="U2167" s="28">
        <f>IF($A2167="placement",T2167*J2167,"")</f>
        <v>9.7999999999999794</v>
      </c>
      <c r="V2167" s="26">
        <f>IF($A2167="placement",U2167,IF($A2167="site",SUMIF($C:$C,$C2167,$U:$U),IF($A2167="user",SUMIF($B:$B,$B2167,$U:$U),SUM($U:$U))))</f>
        <v>9.7999999999999794</v>
      </c>
      <c r="W2167" s="27">
        <f>V2167/J2167</f>
        <v>4.9999999999999892E-2</v>
      </c>
    </row>
    <row r="2168" spans="1:23" x14ac:dyDescent="0.3">
      <c r="A2168" s="23" t="s">
        <v>14</v>
      </c>
      <c r="B2168" s="23" t="s">
        <v>6177</v>
      </c>
      <c r="C2168" s="23" t="s">
        <v>6179</v>
      </c>
      <c r="D2168" s="23" t="s">
        <v>6190</v>
      </c>
      <c r="E2168" s="23" t="s">
        <v>6191</v>
      </c>
      <c r="F2168" s="27">
        <v>0.15</v>
      </c>
      <c r="G2168" s="24">
        <v>1</v>
      </c>
      <c r="H2168" s="25">
        <v>349.80380000000002</v>
      </c>
      <c r="I2168" s="25">
        <v>7.0891000000000002</v>
      </c>
      <c r="J2168" s="26">
        <v>195</v>
      </c>
      <c r="K2168" s="26">
        <v>29</v>
      </c>
      <c r="L2168" s="27">
        <v>2.0299999999999999E-2</v>
      </c>
      <c r="M2168" s="28">
        <v>0.91568596000000002</v>
      </c>
      <c r="N2168" s="29">
        <v>0.75</v>
      </c>
      <c r="O2168" s="31" t="s">
        <v>42</v>
      </c>
      <c r="P2168" s="31">
        <v>0.18094190139999999</v>
      </c>
      <c r="Q2168" s="31">
        <v>0.15</v>
      </c>
      <c r="R2168" s="42"/>
      <c r="S2168" s="42" t="str">
        <f>IF(R2168="","",MAX(R2168,Q2168))</f>
        <v/>
      </c>
      <c r="T2168" s="27">
        <f>IF(A2168="placement",MIN(P2168,IF(S2168="",Q2168,S2168)),"")</f>
        <v>0.15</v>
      </c>
      <c r="U2168" s="28">
        <f>IF($A2168="placement",T2168*J2168,"")</f>
        <v>29.25</v>
      </c>
      <c r="V2168" s="26">
        <f>IF($A2168="placement",U2168,IF($A2168="site",SUMIF($C:$C,$C2168,$U:$U),IF($A2168="user",SUMIF($B:$B,$B2168,$U:$U),SUM($U:$U))))</f>
        <v>29.25</v>
      </c>
      <c r="W2168" s="27">
        <f>V2168/J2168</f>
        <v>0.15</v>
      </c>
    </row>
    <row r="2169" spans="1:23" x14ac:dyDescent="0.3">
      <c r="A2169" s="23" t="s">
        <v>14</v>
      </c>
      <c r="B2169" s="23" t="s">
        <v>1576</v>
      </c>
      <c r="C2169" s="23" t="s">
        <v>1577</v>
      </c>
      <c r="D2169" s="32" t="s">
        <v>1586</v>
      </c>
      <c r="E2169" s="23" t="s">
        <v>1587</v>
      </c>
      <c r="F2169" s="27">
        <v>0.33</v>
      </c>
      <c r="G2169" s="24">
        <v>0</v>
      </c>
      <c r="H2169" s="25">
        <v>36.5229</v>
      </c>
      <c r="I2169" s="25">
        <v>18.167300000000001</v>
      </c>
      <c r="J2169" s="26">
        <v>194</v>
      </c>
      <c r="K2169" s="26">
        <v>64</v>
      </c>
      <c r="L2169" s="27">
        <v>0.49740000000000001</v>
      </c>
      <c r="M2169" s="28">
        <v>0.35588066000000002</v>
      </c>
      <c r="N2169" s="29">
        <v>0.01</v>
      </c>
      <c r="O2169" s="31" t="s">
        <v>12</v>
      </c>
      <c r="P2169" s="31">
        <v>0.97190069310000005</v>
      </c>
      <c r="Q2169" s="31">
        <v>0.33</v>
      </c>
      <c r="R2169" s="42">
        <v>0.35</v>
      </c>
      <c r="S2169" s="42">
        <f>IF(R2169="","",MAX(R2169,Q2169))</f>
        <v>0.35</v>
      </c>
      <c r="T2169" s="27">
        <f>IF(A2169="placement",MIN(P2169,IF(S2169="",Q2169,S2169)),"")</f>
        <v>0.35</v>
      </c>
      <c r="U2169" s="28">
        <f>IF($A2169="placement",T2169*J2169,"")</f>
        <v>67.899999999999991</v>
      </c>
      <c r="V2169" s="26">
        <f>IF($A2169="placement",U2169,IF($A2169="site",SUMIF($C:$C,$C2169,$U:$U),IF($A2169="user",SUMIF($B:$B,$B2169,$U:$U),SUM($U:$U))))</f>
        <v>67.899999999999991</v>
      </c>
      <c r="W2169" s="27">
        <f>V2169/J2169</f>
        <v>0.35</v>
      </c>
    </row>
    <row r="2170" spans="1:23" x14ac:dyDescent="0.3">
      <c r="A2170" s="23" t="s">
        <v>14</v>
      </c>
      <c r="B2170" s="23" t="s">
        <v>678</v>
      </c>
      <c r="C2170" s="23" t="s">
        <v>680</v>
      </c>
      <c r="D2170" s="23" t="s">
        <v>842</v>
      </c>
      <c r="E2170" s="23" t="s">
        <v>843</v>
      </c>
      <c r="F2170" s="27">
        <v>0.33</v>
      </c>
      <c r="G2170" s="24">
        <v>1</v>
      </c>
      <c r="H2170" s="25">
        <v>62.810200000000002</v>
      </c>
      <c r="I2170" s="25">
        <v>7.3364000000000003</v>
      </c>
      <c r="J2170" s="26">
        <v>194</v>
      </c>
      <c r="K2170" s="26">
        <v>64</v>
      </c>
      <c r="L2170" s="27">
        <v>0.1168</v>
      </c>
      <c r="M2170" s="28">
        <v>0.88007789000000003</v>
      </c>
      <c r="N2170" s="29">
        <v>0.3</v>
      </c>
      <c r="O2170" s="31" t="s">
        <v>12</v>
      </c>
      <c r="P2170" s="31">
        <v>0.65912108039999995</v>
      </c>
      <c r="Q2170" s="31">
        <v>0.32999999999999902</v>
      </c>
      <c r="R2170" s="42"/>
      <c r="S2170" s="42" t="str">
        <f>IF(R2170="","",MAX(R2170,Q2170))</f>
        <v/>
      </c>
      <c r="T2170" s="27">
        <f>IF(A2170="placement",MIN(P2170,IF(S2170="",Q2170,S2170)),"")</f>
        <v>0.32999999999999902</v>
      </c>
      <c r="U2170" s="28">
        <f>IF($A2170="placement",T2170*J2170,"")</f>
        <v>64.019999999999811</v>
      </c>
      <c r="V2170" s="26">
        <f>IF($A2170="placement",U2170,IF($A2170="site",SUMIF($C:$C,$C2170,$U:$U),IF($A2170="user",SUMIF($B:$B,$B2170,$U:$U),SUM($U:$U))))</f>
        <v>64.019999999999811</v>
      </c>
      <c r="W2170" s="27">
        <f>V2170/J2170</f>
        <v>0.32999999999999902</v>
      </c>
    </row>
    <row r="2171" spans="1:23" x14ac:dyDescent="0.3">
      <c r="A2171" s="23" t="s">
        <v>14</v>
      </c>
      <c r="B2171" s="23" t="s">
        <v>9166</v>
      </c>
      <c r="C2171" s="23" t="s">
        <v>9168</v>
      </c>
      <c r="D2171" s="32" t="s">
        <v>9169</v>
      </c>
      <c r="E2171" s="23" t="s">
        <v>9167</v>
      </c>
      <c r="F2171" s="27">
        <v>0.33</v>
      </c>
      <c r="G2171" s="24">
        <v>0</v>
      </c>
      <c r="H2171" s="25">
        <v>25.124099999999999</v>
      </c>
      <c r="I2171" s="25">
        <v>5.6798999999999999</v>
      </c>
      <c r="J2171" s="26">
        <v>194</v>
      </c>
      <c r="K2171" s="26">
        <v>58</v>
      </c>
      <c r="L2171" s="27">
        <v>0.2261</v>
      </c>
      <c r="M2171" s="28">
        <v>1.1387027000000001</v>
      </c>
      <c r="N2171" s="29">
        <v>0.8</v>
      </c>
      <c r="O2171" s="31" t="s">
        <v>12</v>
      </c>
      <c r="P2171" s="31">
        <v>0.29744611999999998</v>
      </c>
      <c r="Q2171" s="31">
        <v>0.297446120035119</v>
      </c>
      <c r="R2171" s="42"/>
      <c r="S2171" s="42" t="str">
        <f>IF(R2171="","",MAX(R2171,Q2171))</f>
        <v/>
      </c>
      <c r="T2171" s="27">
        <f>IF(A2171="placement",MIN(P2171,IF(S2171="",Q2171,S2171)),"")</f>
        <v>0.29744611999999998</v>
      </c>
      <c r="U2171" s="28">
        <f>IF($A2171="placement",T2171*J2171,"")</f>
        <v>57.704547279999993</v>
      </c>
      <c r="V2171" s="26">
        <f>IF($A2171="placement",U2171,IF($A2171="site",SUMIF($C:$C,$C2171,$U:$U),IF($A2171="user",SUMIF($B:$B,$B2171,$U:$U),SUM($U:$U))))</f>
        <v>57.704547279999993</v>
      </c>
      <c r="W2171" s="27">
        <f>V2171/J2171</f>
        <v>0.29744611999999998</v>
      </c>
    </row>
    <row r="2172" spans="1:23" x14ac:dyDescent="0.3">
      <c r="A2172" s="23" t="s">
        <v>14</v>
      </c>
      <c r="B2172" s="23" t="s">
        <v>2969</v>
      </c>
      <c r="C2172" s="23" t="s">
        <v>2971</v>
      </c>
      <c r="D2172" s="23" t="s">
        <v>2990</v>
      </c>
      <c r="E2172" s="23" t="s">
        <v>2991</v>
      </c>
      <c r="F2172" s="27">
        <v>0.25</v>
      </c>
      <c r="G2172" s="24">
        <v>0</v>
      </c>
      <c r="H2172" s="25">
        <v>43.701599999999999</v>
      </c>
      <c r="I2172" s="25">
        <v>15.0344</v>
      </c>
      <c r="J2172" s="26">
        <v>194</v>
      </c>
      <c r="K2172" s="26">
        <v>49</v>
      </c>
      <c r="L2172" s="27">
        <v>0.34399999999999997</v>
      </c>
      <c r="M2172" s="28">
        <v>0.43034464</v>
      </c>
      <c r="N2172" s="46">
        <v>0.2</v>
      </c>
      <c r="O2172" s="31" t="s">
        <v>42</v>
      </c>
      <c r="P2172" s="31">
        <v>0.53525620500000004</v>
      </c>
      <c r="Q2172" s="31">
        <v>0.25</v>
      </c>
      <c r="R2172" s="42"/>
      <c r="S2172" s="42" t="str">
        <f>IF(R2172="","",MAX(R2172,Q2172))</f>
        <v/>
      </c>
      <c r="T2172" s="27">
        <f>IF(A2172="placement",MIN(P2172,IF(S2172="",Q2172,S2172)),"")</f>
        <v>0.25</v>
      </c>
      <c r="U2172" s="28">
        <f>IF($A2172="placement",T2172*J2172,"")</f>
        <v>48.5</v>
      </c>
      <c r="V2172" s="26">
        <f>IF($A2172="placement",U2172,IF($A2172="site",SUMIF($C:$C,$C2172,$U:$U),IF($A2172="user",SUMIF($B:$B,$B2172,$U:$U),SUM($U:$U))))</f>
        <v>48.5</v>
      </c>
      <c r="W2172" s="27">
        <f>V2172/J2172</f>
        <v>0.25</v>
      </c>
    </row>
    <row r="2173" spans="1:23" x14ac:dyDescent="0.3">
      <c r="A2173" s="23" t="s">
        <v>14</v>
      </c>
      <c r="B2173" s="23" t="s">
        <v>7153</v>
      </c>
      <c r="C2173" s="23" t="s">
        <v>7155</v>
      </c>
      <c r="D2173" s="23" t="s">
        <v>7196</v>
      </c>
      <c r="E2173" s="23" t="s">
        <v>7197</v>
      </c>
      <c r="F2173" s="27">
        <v>0.25</v>
      </c>
      <c r="G2173" s="24">
        <v>1</v>
      </c>
      <c r="H2173" s="25">
        <v>84.077299999999994</v>
      </c>
      <c r="I2173" s="25">
        <v>24.880099999999999</v>
      </c>
      <c r="J2173" s="26">
        <v>194</v>
      </c>
      <c r="K2173" s="26">
        <v>48</v>
      </c>
      <c r="L2173" s="27">
        <v>0.2959</v>
      </c>
      <c r="M2173" s="28">
        <v>0.25935082999999998</v>
      </c>
      <c r="N2173" s="29">
        <v>0.15</v>
      </c>
      <c r="O2173" s="31" t="s">
        <v>12</v>
      </c>
      <c r="P2173" s="31">
        <v>0.42163285280000001</v>
      </c>
      <c r="Q2173" s="31">
        <v>0.25</v>
      </c>
      <c r="R2173" s="42"/>
      <c r="S2173" s="42" t="str">
        <f>IF(R2173="","",MAX(R2173,Q2173))</f>
        <v/>
      </c>
      <c r="T2173" s="27">
        <f>IF(A2173="placement",MIN(P2173,IF(S2173="",Q2173,S2173)),"")</f>
        <v>0.25</v>
      </c>
      <c r="U2173" s="28">
        <f>IF($A2173="placement",T2173*J2173,"")</f>
        <v>48.5</v>
      </c>
      <c r="V2173" s="26">
        <f>IF($A2173="placement",U2173,IF($A2173="site",SUMIF($C:$C,$C2173,$U:$U),IF($A2173="user",SUMIF($B:$B,$B2173,$U:$U),SUM($U:$U))))</f>
        <v>48.5</v>
      </c>
      <c r="W2173" s="27">
        <f>V2173/J2173</f>
        <v>0.25</v>
      </c>
    </row>
    <row r="2174" spans="1:23" x14ac:dyDescent="0.3">
      <c r="A2174" s="23" t="s">
        <v>14</v>
      </c>
      <c r="B2174" s="23" t="s">
        <v>4271</v>
      </c>
      <c r="C2174" s="23" t="s">
        <v>4272</v>
      </c>
      <c r="D2174" s="23" t="s">
        <v>4289</v>
      </c>
      <c r="E2174" s="23" t="s">
        <v>4290</v>
      </c>
      <c r="F2174" s="27">
        <v>0.2</v>
      </c>
      <c r="G2174" s="24">
        <v>0</v>
      </c>
      <c r="H2174" s="25">
        <v>22.8293</v>
      </c>
      <c r="I2174" s="25">
        <v>9.8290000000000006</v>
      </c>
      <c r="J2174" s="26">
        <v>194</v>
      </c>
      <c r="K2174" s="26">
        <v>39</v>
      </c>
      <c r="L2174" s="27">
        <v>0.43049999999999999</v>
      </c>
      <c r="M2174" s="28">
        <v>0.65929247000000002</v>
      </c>
      <c r="N2174" s="29">
        <v>0.3</v>
      </c>
      <c r="O2174" s="31" t="s">
        <v>42</v>
      </c>
      <c r="P2174" s="31">
        <v>0.54496674479999996</v>
      </c>
      <c r="Q2174" s="31">
        <v>0.19999999999999901</v>
      </c>
      <c r="R2174" s="42"/>
      <c r="S2174" s="42" t="str">
        <f>IF(R2174="","",MAX(R2174,Q2174))</f>
        <v/>
      </c>
      <c r="T2174" s="27">
        <f>IF(A2174="placement",MIN(P2174,IF(S2174="",Q2174,S2174)),"")</f>
        <v>0.19999999999999901</v>
      </c>
      <c r="U2174" s="28">
        <f>IF($A2174="placement",T2174*J2174,"")</f>
        <v>38.799999999999805</v>
      </c>
      <c r="V2174" s="26">
        <f>IF($A2174="placement",U2174,IF($A2174="site",SUMIF($C:$C,$C2174,$U:$U),IF($A2174="user",SUMIF($B:$B,$B2174,$U:$U),SUM($U:$U))))</f>
        <v>38.799999999999805</v>
      </c>
      <c r="W2174" s="27">
        <f>V2174/J2174</f>
        <v>0.19999999999999898</v>
      </c>
    </row>
    <row r="2175" spans="1:23" x14ac:dyDescent="0.3">
      <c r="A2175" s="23" t="s">
        <v>14</v>
      </c>
      <c r="B2175" s="23" t="s">
        <v>8483</v>
      </c>
      <c r="C2175" s="23" t="s">
        <v>8484</v>
      </c>
      <c r="D2175" s="23" t="s">
        <v>8495</v>
      </c>
      <c r="E2175" s="23" t="s">
        <v>8487</v>
      </c>
      <c r="F2175" s="27">
        <v>0.2</v>
      </c>
      <c r="G2175" s="24">
        <v>0</v>
      </c>
      <c r="H2175" s="25">
        <v>10.3828</v>
      </c>
      <c r="I2175" s="25">
        <v>2.2448999999999999</v>
      </c>
      <c r="J2175" s="26">
        <v>194</v>
      </c>
      <c r="K2175" s="26">
        <v>38</v>
      </c>
      <c r="L2175" s="27">
        <v>0.2162</v>
      </c>
      <c r="M2175" s="28">
        <v>2.88600974</v>
      </c>
      <c r="N2175" s="29">
        <v>2.2999999999999998</v>
      </c>
      <c r="O2175" s="31" t="s">
        <v>42</v>
      </c>
      <c r="P2175" s="31">
        <v>0.20305189160000001</v>
      </c>
      <c r="Q2175" s="31">
        <v>0.19999999999999901</v>
      </c>
      <c r="R2175" s="42"/>
      <c r="S2175" s="42" t="str">
        <f>IF(R2175="","",MAX(R2175,Q2175))</f>
        <v/>
      </c>
      <c r="T2175" s="27">
        <f>IF(A2175="placement",MIN(P2175,IF(S2175="",Q2175,S2175)),"")</f>
        <v>0.19999999999999901</v>
      </c>
      <c r="U2175" s="28">
        <f>IF($A2175="placement",T2175*J2175,"")</f>
        <v>38.799999999999805</v>
      </c>
      <c r="V2175" s="26">
        <f>IF($A2175="placement",U2175,IF($A2175="site",SUMIF($C:$C,$C2175,$U:$U),IF($A2175="user",SUMIF($B:$B,$B2175,$U:$U),SUM($U:$U))))</f>
        <v>38.799999999999805</v>
      </c>
      <c r="W2175" s="27">
        <f>V2175/J2175</f>
        <v>0.19999999999999898</v>
      </c>
    </row>
    <row r="2176" spans="1:23" x14ac:dyDescent="0.3">
      <c r="A2176" s="23" t="s">
        <v>14</v>
      </c>
      <c r="B2176" s="23" t="s">
        <v>9013</v>
      </c>
      <c r="C2176" s="23" t="s">
        <v>9015</v>
      </c>
      <c r="D2176" s="23" t="s">
        <v>9020</v>
      </c>
      <c r="E2176" s="23" t="s">
        <v>9021</v>
      </c>
      <c r="F2176" s="27">
        <v>0.15</v>
      </c>
      <c r="G2176" s="24">
        <v>1</v>
      </c>
      <c r="H2176" s="25">
        <v>74.659899999999993</v>
      </c>
      <c r="I2176" s="25">
        <v>5.1916000000000002</v>
      </c>
      <c r="J2176" s="26">
        <v>194</v>
      </c>
      <c r="K2176" s="26">
        <v>29</v>
      </c>
      <c r="L2176" s="27">
        <v>6.9500000000000006E-2</v>
      </c>
      <c r="M2176" s="28">
        <v>1.2451005799999999</v>
      </c>
      <c r="N2176" s="29">
        <v>1</v>
      </c>
      <c r="O2176" s="31" t="s">
        <v>42</v>
      </c>
      <c r="P2176" s="31">
        <v>0.1968520295</v>
      </c>
      <c r="Q2176" s="31">
        <v>0.15</v>
      </c>
      <c r="R2176" s="42"/>
      <c r="S2176" s="42" t="str">
        <f>IF(R2176="","",MAX(R2176,Q2176))</f>
        <v/>
      </c>
      <c r="T2176" s="27">
        <f>IF(A2176="placement",MIN(P2176,IF(S2176="",Q2176,S2176)),"")</f>
        <v>0.15</v>
      </c>
      <c r="U2176" s="28">
        <f>IF($A2176="placement",T2176*J2176,"")</f>
        <v>29.099999999999998</v>
      </c>
      <c r="V2176" s="26">
        <f>IF($A2176="placement",U2176,IF($A2176="site",SUMIF($C:$C,$C2176,$U:$U),IF($A2176="user",SUMIF($B:$B,$B2176,$U:$U),SUM($U:$U))))</f>
        <v>29.099999999999998</v>
      </c>
      <c r="W2176" s="27">
        <f>V2176/J2176</f>
        <v>0.15</v>
      </c>
    </row>
    <row r="2177" spans="1:23" x14ac:dyDescent="0.3">
      <c r="A2177" s="23" t="s">
        <v>14</v>
      </c>
      <c r="B2177" s="23" t="s">
        <v>9013</v>
      </c>
      <c r="C2177" s="23" t="s">
        <v>9015</v>
      </c>
      <c r="D2177" s="23" t="s">
        <v>9024</v>
      </c>
      <c r="E2177" s="23" t="s">
        <v>9025</v>
      </c>
      <c r="F2177" s="27">
        <v>0.15</v>
      </c>
      <c r="G2177" s="24">
        <v>0</v>
      </c>
      <c r="H2177" s="25">
        <v>24.726099999999999</v>
      </c>
      <c r="I2177" s="25">
        <v>2.6922999999999999</v>
      </c>
      <c r="J2177" s="26">
        <v>194</v>
      </c>
      <c r="K2177" s="26">
        <v>29</v>
      </c>
      <c r="L2177" s="27">
        <v>0.1089</v>
      </c>
      <c r="M2177" s="28">
        <v>2.4047808599999998</v>
      </c>
      <c r="N2177" s="29">
        <v>2</v>
      </c>
      <c r="O2177" s="31" t="s">
        <v>42</v>
      </c>
      <c r="P2177" s="31">
        <v>0.16832338569999999</v>
      </c>
      <c r="Q2177" s="31">
        <v>0.15</v>
      </c>
      <c r="R2177" s="42"/>
      <c r="S2177" s="42" t="str">
        <f>IF(R2177="","",MAX(R2177,Q2177))</f>
        <v/>
      </c>
      <c r="T2177" s="27">
        <f>IF(A2177="placement",MIN(P2177,IF(S2177="",Q2177,S2177)),"")</f>
        <v>0.15</v>
      </c>
      <c r="U2177" s="28">
        <f>IF($A2177="placement",T2177*J2177,"")</f>
        <v>29.099999999999998</v>
      </c>
      <c r="V2177" s="26">
        <f>IF($A2177="placement",U2177,IF($A2177="site",SUMIF($C:$C,$C2177,$U:$U),IF($A2177="user",SUMIF($B:$B,$B2177,$U:$U),SUM($U:$U))))</f>
        <v>29.099999999999998</v>
      </c>
      <c r="W2177" s="27">
        <f>V2177/J2177</f>
        <v>0.15</v>
      </c>
    </row>
    <row r="2178" spans="1:23" x14ac:dyDescent="0.3">
      <c r="A2178" s="17" t="s">
        <v>14</v>
      </c>
      <c r="B2178" s="17" t="s">
        <v>678</v>
      </c>
      <c r="C2178" s="17" t="s">
        <v>680</v>
      </c>
      <c r="D2178" s="38" t="s">
        <v>888</v>
      </c>
      <c r="E2178" s="17" t="s">
        <v>889</v>
      </c>
      <c r="F2178" s="18">
        <v>0.25</v>
      </c>
      <c r="G2178" s="36">
        <v>1</v>
      </c>
      <c r="H2178" s="37">
        <v>74.206999999999994</v>
      </c>
      <c r="I2178" s="37">
        <v>15.0067</v>
      </c>
      <c r="J2178" s="19">
        <v>193</v>
      </c>
      <c r="K2178" s="19">
        <v>48</v>
      </c>
      <c r="L2178" s="18">
        <v>0.20219999999999999</v>
      </c>
      <c r="M2178" s="20">
        <v>0.42868430000000002</v>
      </c>
      <c r="N2178" s="21">
        <v>0.3</v>
      </c>
      <c r="O2178" s="22" t="s">
        <v>12</v>
      </c>
      <c r="P2178" s="22">
        <v>0.30018431340000001</v>
      </c>
      <c r="Q2178" s="22">
        <v>0.25</v>
      </c>
      <c r="R2178" s="43"/>
      <c r="S2178" s="42" t="str">
        <f>IF(R2178="","",MAX(R2178,Q2178))</f>
        <v/>
      </c>
      <c r="T2178" s="27">
        <f>IF(A2178="placement",MIN(P2178,IF(S2178="",Q2178,S2178)),"")</f>
        <v>0.25</v>
      </c>
      <c r="U2178" s="20">
        <f>IF($A2178="placement",T2178*J2178,"")</f>
        <v>48.25</v>
      </c>
      <c r="V2178" s="19">
        <f>IF($A2178="placement",U2178,IF($A2178="site",SUMIF($C:$C,$C2178,$U:$U),IF($A2178="user",SUMIF($B:$B,$B2178,$U:$U),SUM($U:$U))))</f>
        <v>48.25</v>
      </c>
      <c r="W2178" s="18">
        <f>V2178/J2178</f>
        <v>0.25</v>
      </c>
    </row>
    <row r="2179" spans="1:23" x14ac:dyDescent="0.3">
      <c r="A2179" s="23" t="s">
        <v>14</v>
      </c>
      <c r="B2179" s="23" t="s">
        <v>5211</v>
      </c>
      <c r="C2179" s="23" t="s">
        <v>5213</v>
      </c>
      <c r="D2179" s="23" t="s">
        <v>5260</v>
      </c>
      <c r="E2179" s="23" t="s">
        <v>5261</v>
      </c>
      <c r="F2179" s="27">
        <v>0.25</v>
      </c>
      <c r="G2179" s="24">
        <v>0</v>
      </c>
      <c r="H2179" s="25">
        <v>10.950900000000001</v>
      </c>
      <c r="I2179" s="25">
        <v>5.2710999999999997</v>
      </c>
      <c r="J2179" s="26">
        <v>193</v>
      </c>
      <c r="K2179" s="26">
        <v>48</v>
      </c>
      <c r="L2179" s="27">
        <v>0.48130000000000001</v>
      </c>
      <c r="M2179" s="28">
        <v>1.2224947500000001</v>
      </c>
      <c r="N2179" s="29">
        <v>0.8</v>
      </c>
      <c r="O2179" s="31" t="s">
        <v>12</v>
      </c>
      <c r="P2179" s="31">
        <v>0.34560046109999998</v>
      </c>
      <c r="Q2179" s="31">
        <v>0.25</v>
      </c>
      <c r="R2179" s="42"/>
      <c r="S2179" s="42" t="str">
        <f>IF(R2179="","",MAX(R2179,Q2179))</f>
        <v/>
      </c>
      <c r="T2179" s="27">
        <f>IF(A2179="placement",MIN(P2179,IF(S2179="",Q2179,S2179)),"")</f>
        <v>0.25</v>
      </c>
      <c r="U2179" s="28">
        <f>IF($A2179="placement",T2179*J2179,"")</f>
        <v>48.25</v>
      </c>
      <c r="V2179" s="26">
        <f>IF($A2179="placement",U2179,IF($A2179="site",SUMIF($C:$C,$C2179,$U:$U),IF($A2179="user",SUMIF($B:$B,$B2179,$U:$U),SUM($U:$U))))</f>
        <v>48.25</v>
      </c>
      <c r="W2179" s="27">
        <f>V2179/J2179</f>
        <v>0.25</v>
      </c>
    </row>
    <row r="2180" spans="1:23" hidden="1" x14ac:dyDescent="0.3">
      <c r="A2180" s="23" t="s">
        <v>13</v>
      </c>
      <c r="B2180" s="23" t="s">
        <v>9575</v>
      </c>
      <c r="C2180" s="23" t="s">
        <v>9577</v>
      </c>
      <c r="D2180" s="23" t="s">
        <v>9898</v>
      </c>
      <c r="E2180" s="23"/>
      <c r="F2180" s="27">
        <v>0.85399999999999998</v>
      </c>
      <c r="G2180" s="24">
        <v>0.26048988000000001</v>
      </c>
      <c r="H2180" s="25">
        <v>1684.0856000000001</v>
      </c>
      <c r="I2180" s="25">
        <v>53.812800000000003</v>
      </c>
      <c r="J2180" s="26">
        <v>1401</v>
      </c>
      <c r="K2180" s="26">
        <v>1050</v>
      </c>
      <c r="L2180" s="27">
        <v>3.2000000000000001E-2</v>
      </c>
      <c r="M2180" s="28">
        <v>0.86783226000000002</v>
      </c>
      <c r="N2180" s="29">
        <v>0.20072899999999999</v>
      </c>
      <c r="O2180" s="31"/>
      <c r="P2180" s="31">
        <v>0.76870069330000002</v>
      </c>
      <c r="Q2180" s="31">
        <v>0.76870069330747004</v>
      </c>
      <c r="R2180" s="42"/>
      <c r="S2180" s="42" t="str">
        <f>IF(R2180="","",MAX(R2180,Q2180))</f>
        <v/>
      </c>
      <c r="T2180" s="27" t="str">
        <f>IF(A2180="placement",MIN(P2180,IF(S2180="",Q2180,S2180)),"")</f>
        <v/>
      </c>
      <c r="U2180" s="28" t="str">
        <f>IF($A2180="placement",T2180*J2180,"")</f>
        <v/>
      </c>
      <c r="V2180" s="26">
        <f>IF($A2180="placement",U2180,IF($A2180="site",SUMIF($C:$C,$C2180,$U:$U),IF($A2180="user",SUMIF($B:$B,$B2180,$U:$U),SUM($U:$U))))</f>
        <v>1050.2844135565763</v>
      </c>
      <c r="W2180" s="27">
        <f>V2180/J2180</f>
        <v>0.74966767562924785</v>
      </c>
    </row>
    <row r="2181" spans="1:23" hidden="1" x14ac:dyDescent="0.3">
      <c r="A2181" s="23" t="s">
        <v>10</v>
      </c>
      <c r="B2181" s="23" t="s">
        <v>8141</v>
      </c>
      <c r="C2181" s="23" t="s">
        <v>9898</v>
      </c>
      <c r="D2181" s="23" t="s">
        <v>9898</v>
      </c>
      <c r="E2181" s="23"/>
      <c r="F2181" s="27">
        <v>0.25</v>
      </c>
      <c r="G2181" s="24">
        <v>0</v>
      </c>
      <c r="H2181" s="25">
        <v>18.737200000000001</v>
      </c>
      <c r="I2181" s="25">
        <v>2.9761000000000002</v>
      </c>
      <c r="J2181" s="26">
        <v>52</v>
      </c>
      <c r="K2181" s="26">
        <v>13</v>
      </c>
      <c r="L2181" s="27">
        <v>0.1588</v>
      </c>
      <c r="M2181" s="28">
        <v>0.58321372999999999</v>
      </c>
      <c r="N2181" s="29">
        <v>0.35</v>
      </c>
      <c r="O2181" s="31"/>
      <c r="P2181" s="31">
        <v>0.39987695270000001</v>
      </c>
      <c r="Q2181" s="31">
        <v>0.25</v>
      </c>
      <c r="R2181" s="42"/>
      <c r="S2181" s="42" t="str">
        <f>IF(R2181="","",MAX(R2181,Q2181))</f>
        <v/>
      </c>
      <c r="T2181" s="27" t="str">
        <f>IF(A2181="placement",MIN(P2181,IF(S2181="",Q2181,S2181)),"")</f>
        <v/>
      </c>
      <c r="U2181" s="28" t="str">
        <f>IF($A2181="placement",T2181*J2181,"")</f>
        <v/>
      </c>
      <c r="V2181" s="26">
        <f>IF($A2181="placement",U2181,IF($A2181="site",SUMIF($C:$C,$C2181,$U:$U),IF($A2181="user",SUMIF($B:$B,$B2181,$U:$U),SUM($U:$U))))</f>
        <v>13</v>
      </c>
      <c r="W2181" s="27">
        <f>V2181/J2181</f>
        <v>0.25</v>
      </c>
    </row>
    <row r="2182" spans="1:23" x14ac:dyDescent="0.3">
      <c r="A2182" s="23" t="s">
        <v>14</v>
      </c>
      <c r="B2182" s="23" t="s">
        <v>7032</v>
      </c>
      <c r="C2182" s="23" t="s">
        <v>7034</v>
      </c>
      <c r="D2182" s="23" t="s">
        <v>7052</v>
      </c>
      <c r="E2182" s="23" t="s">
        <v>7053</v>
      </c>
      <c r="F2182" s="27">
        <v>0.25</v>
      </c>
      <c r="G2182" s="24">
        <v>1</v>
      </c>
      <c r="H2182" s="25">
        <v>352.56259999999997</v>
      </c>
      <c r="I2182" s="25">
        <v>32.572499999999998</v>
      </c>
      <c r="J2182" s="26">
        <v>193</v>
      </c>
      <c r="K2182" s="26">
        <v>48</v>
      </c>
      <c r="L2182" s="27">
        <v>9.2399999999999996E-2</v>
      </c>
      <c r="M2182" s="28">
        <v>0.19751104999999999</v>
      </c>
      <c r="N2182" s="29">
        <v>0.03</v>
      </c>
      <c r="O2182" s="31" t="s">
        <v>12</v>
      </c>
      <c r="P2182" s="31">
        <v>0.84810976149999995</v>
      </c>
      <c r="Q2182" s="31">
        <v>0.25</v>
      </c>
      <c r="R2182" s="42"/>
      <c r="S2182" s="42" t="str">
        <f>IF(R2182="","",MAX(R2182,Q2182))</f>
        <v/>
      </c>
      <c r="T2182" s="27">
        <f>IF(A2182="placement",MIN(P2182,IF(S2182="",Q2182,S2182)),"")</f>
        <v>0.25</v>
      </c>
      <c r="U2182" s="28">
        <f>IF($A2182="placement",T2182*J2182,"")</f>
        <v>48.25</v>
      </c>
      <c r="V2182" s="26">
        <f>IF($A2182="placement",U2182,IF($A2182="site",SUMIF($C:$C,$C2182,$U:$U),IF($A2182="user",SUMIF($B:$B,$B2182,$U:$U),SUM($U:$U))))</f>
        <v>48.25</v>
      </c>
      <c r="W2182" s="27">
        <f>V2182/J2182</f>
        <v>0.25</v>
      </c>
    </row>
    <row r="2183" spans="1:23" x14ac:dyDescent="0.3">
      <c r="A2183" s="23" t="s">
        <v>14</v>
      </c>
      <c r="B2183" s="23" t="s">
        <v>7081</v>
      </c>
      <c r="C2183" s="23" t="s">
        <v>7083</v>
      </c>
      <c r="D2183" s="23" t="s">
        <v>7110</v>
      </c>
      <c r="E2183" s="23" t="s">
        <v>7111</v>
      </c>
      <c r="F2183" s="27">
        <v>0.25</v>
      </c>
      <c r="G2183" s="24">
        <v>1</v>
      </c>
      <c r="H2183" s="25">
        <v>71.244699999999995</v>
      </c>
      <c r="I2183" s="25">
        <v>8.2708999999999993</v>
      </c>
      <c r="J2183" s="26">
        <v>193</v>
      </c>
      <c r="K2183" s="26">
        <v>48</v>
      </c>
      <c r="L2183" s="27">
        <v>0.11609999999999999</v>
      </c>
      <c r="M2183" s="28">
        <v>0.77751678000000002</v>
      </c>
      <c r="N2183" s="29">
        <v>0.5</v>
      </c>
      <c r="O2183" s="31" t="s">
        <v>12</v>
      </c>
      <c r="P2183" s="31">
        <v>0.35692705850000001</v>
      </c>
      <c r="Q2183" s="31">
        <v>0.25</v>
      </c>
      <c r="R2183" s="42"/>
      <c r="S2183" s="42" t="str">
        <f>IF(R2183="","",MAX(R2183,Q2183))</f>
        <v/>
      </c>
      <c r="T2183" s="27">
        <f>IF(A2183="placement",MIN(P2183,IF(S2183="",Q2183,S2183)),"")</f>
        <v>0.25</v>
      </c>
      <c r="U2183" s="28">
        <f>IF($A2183="placement",T2183*J2183,"")</f>
        <v>48.25</v>
      </c>
      <c r="V2183" s="26">
        <f>IF($A2183="placement",U2183,IF($A2183="site",SUMIF($C:$C,$C2183,$U:$U),IF($A2183="user",SUMIF($B:$B,$B2183,$U:$U),SUM($U:$U))))</f>
        <v>48.25</v>
      </c>
      <c r="W2183" s="27">
        <f>V2183/J2183</f>
        <v>0.25</v>
      </c>
    </row>
    <row r="2184" spans="1:23" x14ac:dyDescent="0.3">
      <c r="A2184" s="17" t="s">
        <v>14</v>
      </c>
      <c r="B2184" s="17" t="s">
        <v>1708</v>
      </c>
      <c r="C2184" s="17" t="s">
        <v>1709</v>
      </c>
      <c r="D2184" s="17" t="s">
        <v>2142</v>
      </c>
      <c r="E2184" s="17" t="s">
        <v>2143</v>
      </c>
      <c r="F2184" s="18">
        <v>0.15</v>
      </c>
      <c r="G2184" s="36">
        <v>0</v>
      </c>
      <c r="H2184" s="37">
        <v>5.0068999999999999</v>
      </c>
      <c r="I2184" s="37">
        <v>2.7848999999999999</v>
      </c>
      <c r="J2184" s="19">
        <v>193</v>
      </c>
      <c r="K2184" s="19">
        <v>29</v>
      </c>
      <c r="L2184" s="18">
        <v>0.55620000000000003</v>
      </c>
      <c r="M2184" s="20">
        <v>2.3054786100000002</v>
      </c>
      <c r="N2184" s="21">
        <v>1.55</v>
      </c>
      <c r="O2184" s="22" t="s">
        <v>42</v>
      </c>
      <c r="P2184" s="22">
        <v>0.32768840529999999</v>
      </c>
      <c r="Q2184" s="22">
        <v>0.15</v>
      </c>
      <c r="R2184" s="43"/>
      <c r="S2184" s="42" t="str">
        <f>IF(R2184="","",MAX(R2184,Q2184))</f>
        <v/>
      </c>
      <c r="T2184" s="27">
        <f>IF(A2184="placement",MIN(P2184,IF(S2184="",Q2184,S2184)),"")</f>
        <v>0.15</v>
      </c>
      <c r="U2184" s="20">
        <f>IF($A2184="placement",T2184*J2184,"")</f>
        <v>28.95</v>
      </c>
      <c r="V2184" s="19">
        <f>IF($A2184="placement",U2184,IF($A2184="site",SUMIF($C:$C,$C2184,$U:$U),IF($A2184="user",SUMIF($B:$B,$B2184,$U:$U),SUM($U:$U))))</f>
        <v>28.95</v>
      </c>
      <c r="W2184" s="18">
        <f>V2184/J2184</f>
        <v>0.15</v>
      </c>
    </row>
    <row r="2185" spans="1:23" x14ac:dyDescent="0.3">
      <c r="A2185" s="23" t="s">
        <v>14</v>
      </c>
      <c r="B2185" s="23" t="s">
        <v>1570</v>
      </c>
      <c r="C2185" s="23" t="s">
        <v>1572</v>
      </c>
      <c r="D2185" s="23" t="s">
        <v>1575</v>
      </c>
      <c r="E2185" s="23" t="s">
        <v>1571</v>
      </c>
      <c r="F2185" s="27">
        <v>0.35</v>
      </c>
      <c r="G2185" s="24">
        <v>1</v>
      </c>
      <c r="H2185" s="25">
        <v>99.026600000000002</v>
      </c>
      <c r="I2185" s="25">
        <v>32.618899999999996</v>
      </c>
      <c r="J2185" s="26">
        <v>192</v>
      </c>
      <c r="K2185" s="26">
        <v>67</v>
      </c>
      <c r="L2185" s="27">
        <v>0.32940000000000003</v>
      </c>
      <c r="M2185" s="28">
        <v>0.19632268999999999</v>
      </c>
      <c r="N2185" s="29">
        <v>0.05</v>
      </c>
      <c r="O2185" s="31" t="s">
        <v>70</v>
      </c>
      <c r="P2185" s="31">
        <v>0.74531725959999995</v>
      </c>
      <c r="Q2185" s="31">
        <v>0.35</v>
      </c>
      <c r="R2185" s="42">
        <v>0.2</v>
      </c>
      <c r="S2185" s="42">
        <f>IF(R2185="","",MAX(R2185,Q2185))</f>
        <v>0.35</v>
      </c>
      <c r="T2185" s="27">
        <f>IF(A2185="placement",MIN(P2185,IF(S2185="",Q2185,S2185)),"")</f>
        <v>0.35</v>
      </c>
      <c r="U2185" s="28">
        <f>IF($A2185="placement",T2185*J2185,"")</f>
        <v>67.199999999999989</v>
      </c>
      <c r="V2185" s="26">
        <f>IF($A2185="placement",U2185,IF($A2185="site",SUMIF($C:$C,$C2185,$U:$U),IF($A2185="user",SUMIF($B:$B,$B2185,$U:$U),SUM($U:$U))))</f>
        <v>67.199999999999989</v>
      </c>
      <c r="W2185" s="27">
        <f>V2185/J2185</f>
        <v>0.34999999999999992</v>
      </c>
    </row>
    <row r="2186" spans="1:23" x14ac:dyDescent="0.3">
      <c r="A2186" s="23" t="s">
        <v>14</v>
      </c>
      <c r="B2186" s="23" t="s">
        <v>1268</v>
      </c>
      <c r="C2186" s="23" t="s">
        <v>1270</v>
      </c>
      <c r="D2186" s="23" t="s">
        <v>1301</v>
      </c>
      <c r="E2186" s="23" t="s">
        <v>1302</v>
      </c>
      <c r="F2186" s="27">
        <v>0.4</v>
      </c>
      <c r="G2186" s="24">
        <v>0</v>
      </c>
      <c r="H2186" s="25">
        <v>4.8711000000000002</v>
      </c>
      <c r="I2186" s="25">
        <v>1.7668999999999999</v>
      </c>
      <c r="J2186" s="26">
        <v>192</v>
      </c>
      <c r="K2186" s="26">
        <v>60</v>
      </c>
      <c r="L2186" s="27">
        <v>0.36270000000000002</v>
      </c>
      <c r="M2186" s="28">
        <v>3.6247685700000001</v>
      </c>
      <c r="N2186" s="29">
        <v>2.5</v>
      </c>
      <c r="O2186" s="31" t="s">
        <v>385</v>
      </c>
      <c r="P2186" s="31">
        <v>0.31030079440000002</v>
      </c>
      <c r="Q2186" s="31">
        <v>0.31030079439340902</v>
      </c>
      <c r="R2186" s="42">
        <v>0.21</v>
      </c>
      <c r="S2186" s="42">
        <f>IF(R2186="","",MAX(R2186,Q2186))</f>
        <v>0.31030079439340902</v>
      </c>
      <c r="T2186" s="27">
        <f>IF(A2186="placement",MIN(P2186,IF(S2186="",Q2186,S2186)),"")</f>
        <v>0.31030079439340902</v>
      </c>
      <c r="U2186" s="28">
        <f>IF($A2186="placement",T2186*J2186,"")</f>
        <v>59.577752523534528</v>
      </c>
      <c r="V2186" s="26">
        <f>IF($A2186="placement",U2186,IF($A2186="site",SUMIF($C:$C,$C2186,$U:$U),IF($A2186="user",SUMIF($B:$B,$B2186,$U:$U),SUM($U:$U))))</f>
        <v>59.577752523534528</v>
      </c>
      <c r="W2186" s="27">
        <f>V2186/J2186</f>
        <v>0.31030079439340902</v>
      </c>
    </row>
    <row r="2187" spans="1:23" x14ac:dyDescent="0.3">
      <c r="A2187" s="23" t="s">
        <v>14</v>
      </c>
      <c r="B2187" s="23" t="s">
        <v>678</v>
      </c>
      <c r="C2187" s="23" t="s">
        <v>680</v>
      </c>
      <c r="D2187" s="23" t="s">
        <v>886</v>
      </c>
      <c r="E2187" s="23" t="s">
        <v>887</v>
      </c>
      <c r="F2187" s="27">
        <v>0.25</v>
      </c>
      <c r="G2187" s="24">
        <v>1</v>
      </c>
      <c r="H2187" s="25">
        <v>69.546000000000006</v>
      </c>
      <c r="I2187" s="25">
        <v>14.6151</v>
      </c>
      <c r="J2187" s="26">
        <v>192</v>
      </c>
      <c r="K2187" s="26">
        <v>48</v>
      </c>
      <c r="L2187" s="27">
        <v>0.21010000000000001</v>
      </c>
      <c r="M2187" s="28">
        <v>0.43870564000000001</v>
      </c>
      <c r="N2187" s="29">
        <v>0.3</v>
      </c>
      <c r="O2187" s="31" t="s">
        <v>42</v>
      </c>
      <c r="P2187" s="31">
        <v>0.31617017959999999</v>
      </c>
      <c r="Q2187" s="31">
        <v>0.25</v>
      </c>
      <c r="R2187" s="42">
        <v>0.15</v>
      </c>
      <c r="S2187" s="42">
        <f>IF(R2187="","",MAX(R2187,Q2187))</f>
        <v>0.25</v>
      </c>
      <c r="T2187" s="27">
        <f>IF(A2187="placement",MIN(P2187,IF(S2187="",Q2187,S2187)),"")</f>
        <v>0.25</v>
      </c>
      <c r="U2187" s="28">
        <f>IF($A2187="placement",T2187*J2187,"")</f>
        <v>48</v>
      </c>
      <c r="V2187" s="26">
        <f>IF($A2187="placement",U2187,IF($A2187="site",SUMIF($C:$C,$C2187,$U:$U),IF($A2187="user",SUMIF($B:$B,$B2187,$U:$U),SUM($U:$U))))</f>
        <v>48</v>
      </c>
      <c r="W2187" s="27">
        <f>V2187/J2187</f>
        <v>0.25</v>
      </c>
    </row>
    <row r="2188" spans="1:23" x14ac:dyDescent="0.3">
      <c r="A2188" s="23" t="s">
        <v>14</v>
      </c>
      <c r="B2188" s="23" t="s">
        <v>4152</v>
      </c>
      <c r="C2188" s="23" t="s">
        <v>4154</v>
      </c>
      <c r="D2188" s="32" t="s">
        <v>4159</v>
      </c>
      <c r="E2188" s="23" t="s">
        <v>4160</v>
      </c>
      <c r="F2188" s="27">
        <v>0.25</v>
      </c>
      <c r="G2188" s="24">
        <v>0</v>
      </c>
      <c r="H2188" s="25">
        <v>13.093999999999999</v>
      </c>
      <c r="I2188" s="25">
        <v>3.0827</v>
      </c>
      <c r="J2188" s="26">
        <v>192</v>
      </c>
      <c r="K2188" s="26">
        <v>48</v>
      </c>
      <c r="L2188" s="27">
        <v>0.2354</v>
      </c>
      <c r="M2188" s="28">
        <v>2.0707933600000001</v>
      </c>
      <c r="N2188" s="29">
        <v>1.49</v>
      </c>
      <c r="O2188" s="31" t="s">
        <v>12</v>
      </c>
      <c r="P2188" s="31">
        <v>0.28046900959999999</v>
      </c>
      <c r="Q2188" s="31">
        <v>0.25</v>
      </c>
      <c r="R2188" s="42"/>
      <c r="S2188" s="42" t="str">
        <f>IF(R2188="","",MAX(R2188,Q2188))</f>
        <v/>
      </c>
      <c r="T2188" s="27">
        <f>IF(A2188="placement",MIN(P2188,IF(S2188="",Q2188,S2188)),"")</f>
        <v>0.25</v>
      </c>
      <c r="U2188" s="28">
        <f>IF($A2188="placement",T2188*J2188,"")</f>
        <v>48</v>
      </c>
      <c r="V2188" s="26">
        <f>IF($A2188="placement",U2188,IF($A2188="site",SUMIF($C:$C,$C2188,$U:$U),IF($A2188="user",SUMIF($B:$B,$B2188,$U:$U),SUM($U:$U))))</f>
        <v>48</v>
      </c>
      <c r="W2188" s="27">
        <f>V2188/J2188</f>
        <v>0.25</v>
      </c>
    </row>
    <row r="2189" spans="1:23" x14ac:dyDescent="0.3">
      <c r="A2189" s="23" t="s">
        <v>14</v>
      </c>
      <c r="B2189" s="23" t="s">
        <v>5764</v>
      </c>
      <c r="C2189" s="23" t="s">
        <v>5766</v>
      </c>
      <c r="D2189" s="23" t="s">
        <v>5917</v>
      </c>
      <c r="E2189" s="23" t="s">
        <v>5918</v>
      </c>
      <c r="F2189" s="27">
        <v>0.25</v>
      </c>
      <c r="G2189" s="24">
        <v>0</v>
      </c>
      <c r="H2189" s="25">
        <v>20.072199999999999</v>
      </c>
      <c r="I2189" s="25">
        <v>4.6195000000000004</v>
      </c>
      <c r="J2189" s="26">
        <v>192</v>
      </c>
      <c r="K2189" s="26">
        <v>47</v>
      </c>
      <c r="L2189" s="27">
        <v>0.2301</v>
      </c>
      <c r="M2189" s="28">
        <v>1.3859848800000001</v>
      </c>
      <c r="N2189" s="29">
        <v>1</v>
      </c>
      <c r="O2189" s="31" t="s">
        <v>42</v>
      </c>
      <c r="P2189" s="31">
        <v>0.27849140630000002</v>
      </c>
      <c r="Q2189" s="31">
        <v>0.249999999999999</v>
      </c>
      <c r="R2189" s="42"/>
      <c r="S2189" s="42" t="str">
        <f>IF(R2189="","",MAX(R2189,Q2189))</f>
        <v/>
      </c>
      <c r="T2189" s="27">
        <f>IF(A2189="placement",MIN(P2189,IF(S2189="",Q2189,S2189)),"")</f>
        <v>0.249999999999999</v>
      </c>
      <c r="U2189" s="28">
        <f>IF($A2189="placement",T2189*J2189,"")</f>
        <v>47.999999999999808</v>
      </c>
      <c r="V2189" s="26">
        <f>IF($A2189="placement",U2189,IF($A2189="site",SUMIF($C:$C,$C2189,$U:$U),IF($A2189="user",SUMIF($B:$B,$B2189,$U:$U),SUM($U:$U))))</f>
        <v>47.999999999999808</v>
      </c>
      <c r="W2189" s="27">
        <f>V2189/J2189</f>
        <v>0.249999999999999</v>
      </c>
    </row>
    <row r="2190" spans="1:23" x14ac:dyDescent="0.3">
      <c r="A2190" s="23" t="s">
        <v>14</v>
      </c>
      <c r="B2190" s="23" t="s">
        <v>277</v>
      </c>
      <c r="C2190" s="23" t="s">
        <v>279</v>
      </c>
      <c r="D2190" s="23" t="s">
        <v>357</v>
      </c>
      <c r="E2190" s="23" t="s">
        <v>358</v>
      </c>
      <c r="F2190" s="27">
        <v>0.25</v>
      </c>
      <c r="G2190" s="24">
        <v>0</v>
      </c>
      <c r="H2190" s="25">
        <v>27.183</v>
      </c>
      <c r="I2190" s="25">
        <v>2.6248999999999998</v>
      </c>
      <c r="J2190" s="26">
        <v>192</v>
      </c>
      <c r="K2190" s="26">
        <v>35</v>
      </c>
      <c r="L2190" s="27">
        <v>9.6600000000000005E-2</v>
      </c>
      <c r="M2190" s="28">
        <v>2.4384265799999998</v>
      </c>
      <c r="N2190" s="29">
        <v>2</v>
      </c>
      <c r="O2190" s="31" t="s">
        <v>12</v>
      </c>
      <c r="P2190" s="31">
        <v>0.1797989673</v>
      </c>
      <c r="Q2190" s="31">
        <v>0.17979896727163899</v>
      </c>
      <c r="R2190" s="42">
        <v>0.2</v>
      </c>
      <c r="S2190" s="42">
        <f>IF(R2190="","",MAX(R2190,Q2190))</f>
        <v>0.2</v>
      </c>
      <c r="T2190" s="27">
        <f>IF(A2190="placement",MIN(P2190,IF(S2190="",Q2190,S2190)),"")</f>
        <v>0.1797989673</v>
      </c>
      <c r="U2190" s="28">
        <f>IF($A2190="placement",T2190*J2190,"")</f>
        <v>34.5214017216</v>
      </c>
      <c r="V2190" s="26">
        <f>IF($A2190="placement",U2190,IF($A2190="site",SUMIF($C:$C,$C2190,$U:$U),IF($A2190="user",SUMIF($B:$B,$B2190,$U:$U),SUM($U:$U))))</f>
        <v>34.5214017216</v>
      </c>
      <c r="W2190" s="27">
        <f>V2190/J2190</f>
        <v>0.1797989673</v>
      </c>
    </row>
    <row r="2191" spans="1:23" x14ac:dyDescent="0.3">
      <c r="A2191" s="17" t="s">
        <v>14</v>
      </c>
      <c r="B2191" s="17" t="s">
        <v>510</v>
      </c>
      <c r="C2191" s="17" t="s">
        <v>512</v>
      </c>
      <c r="D2191" s="17" t="s">
        <v>527</v>
      </c>
      <c r="E2191" s="17" t="s">
        <v>528</v>
      </c>
      <c r="F2191" s="18">
        <v>0.25</v>
      </c>
      <c r="G2191" s="36">
        <v>1</v>
      </c>
      <c r="H2191" s="37">
        <v>83.548900000000003</v>
      </c>
      <c r="I2191" s="37">
        <v>9.5599000000000007</v>
      </c>
      <c r="J2191" s="19">
        <v>192</v>
      </c>
      <c r="K2191" s="19">
        <v>20</v>
      </c>
      <c r="L2191" s="18">
        <v>0.1144</v>
      </c>
      <c r="M2191" s="20">
        <v>0.67081844999999996</v>
      </c>
      <c r="N2191" s="21">
        <v>0.6</v>
      </c>
      <c r="O2191" s="22" t="s">
        <v>42</v>
      </c>
      <c r="P2191" s="22">
        <v>0.1055702209</v>
      </c>
      <c r="Q2191" s="22">
        <v>0.10557022087078501</v>
      </c>
      <c r="R2191" s="43"/>
      <c r="S2191" s="42" t="str">
        <f>IF(R2191="","",MAX(R2191,Q2191))</f>
        <v/>
      </c>
      <c r="T2191" s="27">
        <f>IF(A2191="placement",MIN(P2191,IF(S2191="",Q2191,S2191)),"")</f>
        <v>0.10557022087078501</v>
      </c>
      <c r="U2191" s="20">
        <f>IF($A2191="placement",T2191*J2191,"")</f>
        <v>20.269482407190722</v>
      </c>
      <c r="V2191" s="19">
        <f>IF($A2191="placement",U2191,IF($A2191="site",SUMIF($C:$C,$C2191,$U:$U),IF($A2191="user",SUMIF($B:$B,$B2191,$U:$U),SUM($U:$U))))</f>
        <v>20.269482407190722</v>
      </c>
      <c r="W2191" s="18">
        <f>V2191/J2191</f>
        <v>0.10557022087078501</v>
      </c>
    </row>
    <row r="2192" spans="1:23" x14ac:dyDescent="0.3">
      <c r="A2192" s="23" t="s">
        <v>14</v>
      </c>
      <c r="B2192" s="23" t="s">
        <v>6586</v>
      </c>
      <c r="C2192" s="23" t="s">
        <v>6587</v>
      </c>
      <c r="D2192" s="23" t="s">
        <v>6616</v>
      </c>
      <c r="E2192" s="23" t="s">
        <v>6617</v>
      </c>
      <c r="F2192" s="27">
        <v>0.25</v>
      </c>
      <c r="G2192" s="24">
        <v>0</v>
      </c>
      <c r="H2192" s="25">
        <v>13.023</v>
      </c>
      <c r="I2192" s="25">
        <v>4.5166000000000004</v>
      </c>
      <c r="J2192" s="26">
        <v>191</v>
      </c>
      <c r="K2192" s="26">
        <v>48</v>
      </c>
      <c r="L2192" s="27">
        <v>0.3468</v>
      </c>
      <c r="M2192" s="28">
        <v>1.4070280900000001</v>
      </c>
      <c r="N2192" s="29">
        <v>1</v>
      </c>
      <c r="O2192" s="31" t="s">
        <v>12</v>
      </c>
      <c r="P2192" s="31">
        <v>0.28928213359999999</v>
      </c>
      <c r="Q2192" s="31">
        <v>0.25</v>
      </c>
      <c r="R2192" s="42"/>
      <c r="S2192" s="42" t="str">
        <f>IF(R2192="","",MAX(R2192,Q2192))</f>
        <v/>
      </c>
      <c r="T2192" s="27">
        <f>IF(A2192="placement",MIN(P2192,IF(S2192="",Q2192,S2192)),"")</f>
        <v>0.25</v>
      </c>
      <c r="U2192" s="28">
        <f>IF($A2192="placement",T2192*J2192,"")</f>
        <v>47.75</v>
      </c>
      <c r="V2192" s="26">
        <f>IF($A2192="placement",U2192,IF($A2192="site",SUMIF($C:$C,$C2192,$U:$U),IF($A2192="user",SUMIF($B:$B,$B2192,$U:$U),SUM($U:$U))))</f>
        <v>47.75</v>
      </c>
      <c r="W2192" s="27">
        <f>V2192/J2192</f>
        <v>0.25</v>
      </c>
    </row>
    <row r="2193" spans="1:23" x14ac:dyDescent="0.3">
      <c r="A2193" s="23" t="s">
        <v>14</v>
      </c>
      <c r="B2193" s="23" t="s">
        <v>8753</v>
      </c>
      <c r="C2193" s="23" t="s">
        <v>8755</v>
      </c>
      <c r="D2193" s="23" t="s">
        <v>8758</v>
      </c>
      <c r="E2193" s="23" t="s">
        <v>8759</v>
      </c>
      <c r="F2193" s="27">
        <v>0.25</v>
      </c>
      <c r="G2193" s="24">
        <v>0</v>
      </c>
      <c r="H2193" s="25">
        <v>25.945599999999999</v>
      </c>
      <c r="I2193" s="25">
        <v>6.0614999999999997</v>
      </c>
      <c r="J2193" s="26">
        <v>191</v>
      </c>
      <c r="K2193" s="26">
        <v>48</v>
      </c>
      <c r="L2193" s="27">
        <v>0.2336</v>
      </c>
      <c r="M2193" s="28">
        <v>1.0507653699999999</v>
      </c>
      <c r="N2193" s="29">
        <v>0.65</v>
      </c>
      <c r="O2193" s="31" t="s">
        <v>12</v>
      </c>
      <c r="P2193" s="31">
        <v>0.38140329039999998</v>
      </c>
      <c r="Q2193" s="31">
        <v>0.249999999999999</v>
      </c>
      <c r="R2193" s="42"/>
      <c r="S2193" s="42" t="str">
        <f>IF(R2193="","",MAX(R2193,Q2193))</f>
        <v/>
      </c>
      <c r="T2193" s="27">
        <f>IF(A2193="placement",MIN(P2193,IF(S2193="",Q2193,S2193)),"")</f>
        <v>0.249999999999999</v>
      </c>
      <c r="U2193" s="28">
        <f>IF($A2193="placement",T2193*J2193,"")</f>
        <v>47.749999999999808</v>
      </c>
      <c r="V2193" s="26">
        <f>IF($A2193="placement",U2193,IF($A2193="site",SUMIF($C:$C,$C2193,$U:$U),IF($A2193="user",SUMIF($B:$B,$B2193,$U:$U),SUM($U:$U))))</f>
        <v>47.749999999999808</v>
      </c>
      <c r="W2193" s="27">
        <f>V2193/J2193</f>
        <v>0.249999999999999</v>
      </c>
    </row>
    <row r="2194" spans="1:23" x14ac:dyDescent="0.3">
      <c r="A2194" s="23" t="s">
        <v>14</v>
      </c>
      <c r="B2194" s="23" t="s">
        <v>2294</v>
      </c>
      <c r="C2194" s="23" t="s">
        <v>2295</v>
      </c>
      <c r="D2194" s="32" t="s">
        <v>2322</v>
      </c>
      <c r="E2194" s="23" t="s">
        <v>2323</v>
      </c>
      <c r="F2194" s="27">
        <v>0.33</v>
      </c>
      <c r="G2194" s="24">
        <v>0</v>
      </c>
      <c r="H2194" s="25">
        <v>13.166600000000001</v>
      </c>
      <c r="I2194" s="25">
        <v>4.4774000000000003</v>
      </c>
      <c r="J2194" s="26">
        <v>191</v>
      </c>
      <c r="K2194" s="26">
        <v>44</v>
      </c>
      <c r="L2194" s="27">
        <v>0.34010000000000001</v>
      </c>
      <c r="M2194" s="28">
        <v>1.4245565099999999</v>
      </c>
      <c r="N2194" s="29">
        <v>1.1000000000000001</v>
      </c>
      <c r="O2194" s="31" t="s">
        <v>12</v>
      </c>
      <c r="P2194" s="31">
        <v>0.22782985750000001</v>
      </c>
      <c r="Q2194" s="31">
        <v>0.22782985747545501</v>
      </c>
      <c r="R2194" s="42">
        <v>0.3</v>
      </c>
      <c r="S2194" s="42">
        <f>IF(R2194="","",MAX(R2194,Q2194))</f>
        <v>0.3</v>
      </c>
      <c r="T2194" s="27">
        <f>IF(A2194="placement",MIN(P2194,IF(S2194="",Q2194,S2194)),"")</f>
        <v>0.22782985750000001</v>
      </c>
      <c r="U2194" s="28">
        <f>IF($A2194="placement",T2194*J2194,"")</f>
        <v>43.5155027825</v>
      </c>
      <c r="V2194" s="26">
        <f>IF($A2194="placement",U2194,IF($A2194="site",SUMIF($C:$C,$C2194,$U:$U),IF($A2194="user",SUMIF($B:$B,$B2194,$U:$U),SUM($U:$U))))</f>
        <v>43.5155027825</v>
      </c>
      <c r="W2194" s="27">
        <f>V2194/J2194</f>
        <v>0.22782985750000001</v>
      </c>
    </row>
    <row r="2195" spans="1:23" x14ac:dyDescent="0.3">
      <c r="A2195" s="23" t="s">
        <v>14</v>
      </c>
      <c r="B2195" s="23" t="s">
        <v>10137</v>
      </c>
      <c r="C2195" s="23" t="s">
        <v>10138</v>
      </c>
      <c r="D2195" s="23" t="s">
        <v>3090</v>
      </c>
      <c r="E2195" s="23" t="s">
        <v>10427</v>
      </c>
      <c r="F2195" s="27">
        <v>0.25</v>
      </c>
      <c r="G2195" s="24">
        <v>1</v>
      </c>
      <c r="H2195" s="25">
        <v>55.756900000000002</v>
      </c>
      <c r="I2195" s="25">
        <v>20.629899999999999</v>
      </c>
      <c r="J2195" s="26">
        <v>190</v>
      </c>
      <c r="K2195" s="26">
        <v>48</v>
      </c>
      <c r="L2195" s="27">
        <v>0.37</v>
      </c>
      <c r="M2195" s="28">
        <v>0.30747942</v>
      </c>
      <c r="N2195" s="29">
        <v>0.2</v>
      </c>
      <c r="O2195" s="31" t="s">
        <v>12</v>
      </c>
      <c r="P2195" s="31">
        <v>0.34954997360000001</v>
      </c>
      <c r="Q2195" s="31">
        <v>0.25</v>
      </c>
      <c r="R2195" s="42"/>
      <c r="S2195" s="42" t="str">
        <f>IF(R2195="","",MAX(R2195,Q2195))</f>
        <v/>
      </c>
      <c r="T2195" s="27">
        <f>IF(A2195="placement",MIN(P2195,IF(S2195="",Q2195,S2195)),"")</f>
        <v>0.25</v>
      </c>
      <c r="U2195" s="28">
        <f>IF($A2195="placement",T2195*J2195,"")</f>
        <v>47.5</v>
      </c>
      <c r="V2195" s="26">
        <f>IF($A2195="placement",U2195,IF($A2195="site",SUMIF($C:$C,$C2195,$U:$U),IF($A2195="user",SUMIF($B:$B,$B2195,$U:$U),SUM($U:$U))))</f>
        <v>47.5</v>
      </c>
      <c r="W2195" s="27">
        <f>V2195/J2195</f>
        <v>0.25</v>
      </c>
    </row>
    <row r="2196" spans="1:23" x14ac:dyDescent="0.3">
      <c r="A2196" s="23" t="s">
        <v>14</v>
      </c>
      <c r="B2196" s="23" t="s">
        <v>8810</v>
      </c>
      <c r="C2196" s="23" t="s">
        <v>8812</v>
      </c>
      <c r="D2196" s="23" t="s">
        <v>8813</v>
      </c>
      <c r="E2196" s="23" t="s">
        <v>8814</v>
      </c>
      <c r="F2196" s="27">
        <v>0.25</v>
      </c>
      <c r="G2196" s="24">
        <v>1</v>
      </c>
      <c r="H2196" s="25">
        <v>123.30929999999999</v>
      </c>
      <c r="I2196" s="25">
        <v>13.8193</v>
      </c>
      <c r="J2196" s="26">
        <v>190</v>
      </c>
      <c r="K2196" s="26">
        <v>48</v>
      </c>
      <c r="L2196" s="27">
        <v>0.11210000000000001</v>
      </c>
      <c r="M2196" s="28">
        <v>0.45835530000000002</v>
      </c>
      <c r="N2196" s="29">
        <v>0.15</v>
      </c>
      <c r="O2196" s="31" t="s">
        <v>12</v>
      </c>
      <c r="P2196" s="31">
        <v>0.67274295770000003</v>
      </c>
      <c r="Q2196" s="31">
        <v>0.25</v>
      </c>
      <c r="R2196" s="42"/>
      <c r="S2196" s="42" t="str">
        <f>IF(R2196="","",MAX(R2196,Q2196))</f>
        <v/>
      </c>
      <c r="T2196" s="27">
        <f>IF(A2196="placement",MIN(P2196,IF(S2196="",Q2196,S2196)),"")</f>
        <v>0.25</v>
      </c>
      <c r="U2196" s="28">
        <f>IF($A2196="placement",T2196*J2196,"")</f>
        <v>47.5</v>
      </c>
      <c r="V2196" s="26">
        <f>IF($A2196="placement",U2196,IF($A2196="site",SUMIF($C:$C,$C2196,$U:$U),IF($A2196="user",SUMIF($B:$B,$B2196,$U:$U),SUM($U:$U))))</f>
        <v>47.5</v>
      </c>
      <c r="W2196" s="27">
        <f>V2196/J2196</f>
        <v>0.25</v>
      </c>
    </row>
    <row r="2197" spans="1:23" hidden="1" x14ac:dyDescent="0.3">
      <c r="A2197" s="23" t="s">
        <v>13</v>
      </c>
      <c r="B2197" s="23" t="s">
        <v>3945</v>
      </c>
      <c r="C2197" s="23" t="s">
        <v>3946</v>
      </c>
      <c r="D2197" s="23" t="s">
        <v>9898</v>
      </c>
      <c r="E2197" s="23"/>
      <c r="F2197" s="27">
        <v>0.25</v>
      </c>
      <c r="G2197" s="24">
        <v>0.96131847999999998</v>
      </c>
      <c r="H2197" s="25">
        <v>220.71109999999999</v>
      </c>
      <c r="I2197" s="25">
        <v>51.917200000000001</v>
      </c>
      <c r="J2197" s="26">
        <v>1392</v>
      </c>
      <c r="K2197" s="26">
        <v>348</v>
      </c>
      <c r="L2197" s="27">
        <v>0.23519999999999999</v>
      </c>
      <c r="M2197" s="28">
        <v>0.89374430000000005</v>
      </c>
      <c r="N2197" s="29">
        <v>0.4</v>
      </c>
      <c r="O2197" s="31"/>
      <c r="P2197" s="31">
        <v>0.55244469760000003</v>
      </c>
      <c r="Q2197" s="31">
        <v>0.25</v>
      </c>
      <c r="R2197" s="42"/>
      <c r="S2197" s="42" t="str">
        <f>IF(R2197="","",MAX(R2197,Q2197))</f>
        <v/>
      </c>
      <c r="T2197" s="27" t="str">
        <f>IF(A2197="placement",MIN(P2197,IF(S2197="",Q2197,S2197)),"")</f>
        <v/>
      </c>
      <c r="U2197" s="28" t="str">
        <f>IF($A2197="placement",T2197*J2197,"")</f>
        <v/>
      </c>
      <c r="V2197" s="26">
        <f>IF($A2197="placement",U2197,IF($A2197="site",SUMIF($C:$C,$C2197,$U:$U),IF($A2197="user",SUMIF($B:$B,$B2197,$U:$U),SUM($U:$U))))</f>
        <v>348</v>
      </c>
      <c r="W2197" s="27">
        <f>V2197/J2197</f>
        <v>0.25</v>
      </c>
    </row>
    <row r="2198" spans="1:23" hidden="1" x14ac:dyDescent="0.3">
      <c r="A2198" s="23" t="s">
        <v>10</v>
      </c>
      <c r="B2198" s="23" t="s">
        <v>9324</v>
      </c>
      <c r="C2198" s="23" t="s">
        <v>9898</v>
      </c>
      <c r="D2198" s="23" t="s">
        <v>9898</v>
      </c>
      <c r="E2198" s="23"/>
      <c r="F2198" s="27">
        <v>0.25</v>
      </c>
      <c r="G2198" s="24">
        <v>0</v>
      </c>
      <c r="H2198" s="25">
        <v>45.313899999999997</v>
      </c>
      <c r="I2198" s="25">
        <v>2.6172</v>
      </c>
      <c r="J2198" s="26">
        <v>50</v>
      </c>
      <c r="K2198" s="26">
        <v>12</v>
      </c>
      <c r="L2198" s="27">
        <v>5.7799999999999997E-2</v>
      </c>
      <c r="M2198" s="28">
        <v>0.63674845000000002</v>
      </c>
      <c r="N2198" s="29">
        <v>0.3</v>
      </c>
      <c r="O2198" s="31"/>
      <c r="P2198" s="31">
        <v>0.52885633340000004</v>
      </c>
      <c r="Q2198" s="31">
        <v>0.249999999999999</v>
      </c>
      <c r="R2198" s="42"/>
      <c r="S2198" s="42" t="str">
        <f>IF(R2198="","",MAX(R2198,Q2198))</f>
        <v/>
      </c>
      <c r="T2198" s="27" t="str">
        <f>IF(A2198="placement",MIN(P2198,IF(S2198="",Q2198,S2198)),"")</f>
        <v/>
      </c>
      <c r="U2198" s="28" t="str">
        <f>IF($A2198="placement",T2198*J2198,"")</f>
        <v/>
      </c>
      <c r="V2198" s="26">
        <f>IF($A2198="placement",U2198,IF($A2198="site",SUMIF($C:$C,$C2198,$U:$U),IF($A2198="user",SUMIF($B:$B,$B2198,$U:$U),SUM($U:$U))))</f>
        <v>12.5</v>
      </c>
      <c r="W2198" s="27">
        <f>V2198/J2198</f>
        <v>0.25</v>
      </c>
    </row>
    <row r="2199" spans="1:23" x14ac:dyDescent="0.3">
      <c r="A2199" s="23" t="s">
        <v>14</v>
      </c>
      <c r="B2199" s="23" t="s">
        <v>8810</v>
      </c>
      <c r="C2199" s="23" t="s">
        <v>8812</v>
      </c>
      <c r="D2199" s="23" t="s">
        <v>8826</v>
      </c>
      <c r="E2199" s="23" t="s">
        <v>8827</v>
      </c>
      <c r="F2199" s="27">
        <v>0.25</v>
      </c>
      <c r="G2199" s="24">
        <v>1</v>
      </c>
      <c r="H2199" s="25">
        <v>90.246899999999997</v>
      </c>
      <c r="I2199" s="25">
        <v>11.096399999999999</v>
      </c>
      <c r="J2199" s="26">
        <v>190</v>
      </c>
      <c r="K2199" s="26">
        <v>48</v>
      </c>
      <c r="L2199" s="27">
        <v>0.123</v>
      </c>
      <c r="M2199" s="28">
        <v>0.57214144</v>
      </c>
      <c r="N2199" s="29">
        <v>0.15</v>
      </c>
      <c r="O2199" s="31" t="s">
        <v>12</v>
      </c>
      <c r="P2199" s="31">
        <v>0.7378270643</v>
      </c>
      <c r="Q2199" s="31">
        <v>0.25</v>
      </c>
      <c r="R2199" s="42"/>
      <c r="S2199" s="42" t="str">
        <f>IF(R2199="","",MAX(R2199,Q2199))</f>
        <v/>
      </c>
      <c r="T2199" s="27">
        <f>IF(A2199="placement",MIN(P2199,IF(S2199="",Q2199,S2199)),"")</f>
        <v>0.25</v>
      </c>
      <c r="U2199" s="28">
        <f>IF($A2199="placement",T2199*J2199,"")</f>
        <v>47.5</v>
      </c>
      <c r="V2199" s="26">
        <f>IF($A2199="placement",U2199,IF($A2199="site",SUMIF($C:$C,$C2199,$U:$U),IF($A2199="user",SUMIF($B:$B,$B2199,$U:$U),SUM($U:$U))))</f>
        <v>47.5</v>
      </c>
      <c r="W2199" s="27">
        <f>V2199/J2199</f>
        <v>0.25</v>
      </c>
    </row>
    <row r="2200" spans="1:23" x14ac:dyDescent="0.3">
      <c r="A2200" s="11" t="s">
        <v>14</v>
      </c>
      <c r="B2200" s="11" t="s">
        <v>1494</v>
      </c>
      <c r="C2200" s="11" t="s">
        <v>1495</v>
      </c>
      <c r="D2200" s="35" t="s">
        <v>1500</v>
      </c>
      <c r="E2200" s="11" t="s">
        <v>1495</v>
      </c>
      <c r="F2200" s="12">
        <v>0.25</v>
      </c>
      <c r="G2200" s="33">
        <v>0</v>
      </c>
      <c r="H2200" s="34">
        <v>5.9210000000000003</v>
      </c>
      <c r="I2200" s="34">
        <v>1.7516</v>
      </c>
      <c r="J2200" s="13">
        <v>190</v>
      </c>
      <c r="K2200" s="13">
        <v>45</v>
      </c>
      <c r="L2200" s="12">
        <v>0.29580000000000001</v>
      </c>
      <c r="M2200" s="14">
        <v>3.6219272500000002</v>
      </c>
      <c r="N2200" s="15">
        <v>2.75</v>
      </c>
      <c r="O2200" s="16" t="s">
        <v>12</v>
      </c>
      <c r="P2200" s="16">
        <v>0.2407357158</v>
      </c>
      <c r="Q2200" s="16">
        <v>0.24073571583786399</v>
      </c>
      <c r="R2200" s="44"/>
      <c r="S2200" s="42" t="str">
        <f>IF(R2200="","",MAX(R2200,Q2200))</f>
        <v/>
      </c>
      <c r="T2200" s="27">
        <f>IF(A2200="placement",MIN(P2200,IF(S2200="",Q2200,S2200)),"")</f>
        <v>0.2407357158</v>
      </c>
      <c r="U2200" s="14">
        <f>IF($A2200="placement",T2200*J2200,"")</f>
        <v>45.739786002000002</v>
      </c>
      <c r="V2200" s="13">
        <f>IF($A2200="placement",U2200,IF($A2200="site",SUMIF($C:$C,$C2200,$U:$U),IF($A2200="user",SUMIF($B:$B,$B2200,$U:$U),SUM($U:$U))))</f>
        <v>45.739786002000002</v>
      </c>
      <c r="W2200" s="12">
        <f>V2200/J2200</f>
        <v>0.2407357158</v>
      </c>
    </row>
    <row r="2201" spans="1:23" x14ac:dyDescent="0.3">
      <c r="A2201" s="23" t="s">
        <v>14</v>
      </c>
      <c r="B2201" s="23" t="s">
        <v>1708</v>
      </c>
      <c r="C2201" s="23" t="s">
        <v>1709</v>
      </c>
      <c r="D2201" s="32" t="s">
        <v>1764</v>
      </c>
      <c r="E2201" s="23" t="s">
        <v>1765</v>
      </c>
      <c r="F2201" s="27">
        <v>0.15</v>
      </c>
      <c r="G2201" s="24">
        <v>0</v>
      </c>
      <c r="H2201" s="25">
        <v>5.9008000000000003</v>
      </c>
      <c r="I2201" s="25">
        <v>2.9569999999999999</v>
      </c>
      <c r="J2201" s="26">
        <v>190</v>
      </c>
      <c r="K2201" s="26">
        <v>29</v>
      </c>
      <c r="L2201" s="27">
        <v>0.50109999999999999</v>
      </c>
      <c r="M2201" s="28">
        <v>2.1448137599999999</v>
      </c>
      <c r="N2201" s="29">
        <v>1.5</v>
      </c>
      <c r="O2201" s="31" t="s">
        <v>42</v>
      </c>
      <c r="P2201" s="31">
        <v>0.30063857820000001</v>
      </c>
      <c r="Q2201" s="31">
        <v>0.15</v>
      </c>
      <c r="R2201" s="42"/>
      <c r="S2201" s="42" t="str">
        <f>IF(R2201="","",MAX(R2201,Q2201))</f>
        <v/>
      </c>
      <c r="T2201" s="27">
        <f>IF(A2201="placement",MIN(P2201,IF(S2201="",Q2201,S2201)),"")</f>
        <v>0.15</v>
      </c>
      <c r="U2201" s="28">
        <f>IF($A2201="placement",T2201*J2201,"")</f>
        <v>28.5</v>
      </c>
      <c r="V2201" s="26">
        <f>IF($A2201="placement",U2201,IF($A2201="site",SUMIF($C:$C,$C2201,$U:$U),IF($A2201="user",SUMIF($B:$B,$B2201,$U:$U),SUM($U:$U))))</f>
        <v>28.5</v>
      </c>
      <c r="W2201" s="27">
        <f>V2201/J2201</f>
        <v>0.15</v>
      </c>
    </row>
    <row r="2202" spans="1:23" x14ac:dyDescent="0.3">
      <c r="A2202" s="23" t="s">
        <v>14</v>
      </c>
      <c r="B2202" s="23" t="s">
        <v>4820</v>
      </c>
      <c r="C2202" s="23" t="s">
        <v>4822</v>
      </c>
      <c r="D2202" s="32" t="s">
        <v>4823</v>
      </c>
      <c r="E2202" s="23" t="s">
        <v>4824</v>
      </c>
      <c r="F2202" s="27">
        <v>0.15</v>
      </c>
      <c r="G2202" s="24">
        <v>1</v>
      </c>
      <c r="H2202" s="25">
        <v>121.0843</v>
      </c>
      <c r="I2202" s="25">
        <v>10.4575</v>
      </c>
      <c r="J2202" s="26">
        <v>190</v>
      </c>
      <c r="K2202" s="26">
        <v>28</v>
      </c>
      <c r="L2202" s="27">
        <v>8.6400000000000005E-2</v>
      </c>
      <c r="M2202" s="28">
        <v>0.60501212000000004</v>
      </c>
      <c r="N2202" s="29">
        <v>0.5</v>
      </c>
      <c r="O2202" s="31" t="s">
        <v>42</v>
      </c>
      <c r="P2202" s="31">
        <v>0.17357028029999999</v>
      </c>
      <c r="Q2202" s="31">
        <v>0.15</v>
      </c>
      <c r="R2202" s="42"/>
      <c r="S2202" s="42" t="str">
        <f>IF(R2202="","",MAX(R2202,Q2202))</f>
        <v/>
      </c>
      <c r="T2202" s="27">
        <f>IF(A2202="placement",MIN(P2202,IF(S2202="",Q2202,S2202)),"")</f>
        <v>0.15</v>
      </c>
      <c r="U2202" s="28">
        <f>IF($A2202="placement",T2202*J2202,"")</f>
        <v>28.5</v>
      </c>
      <c r="V2202" s="26">
        <f>IF($A2202="placement",U2202,IF($A2202="site",SUMIF($C:$C,$C2202,$U:$U),IF($A2202="user",SUMIF($B:$B,$B2202,$U:$U),SUM($U:$U))))</f>
        <v>28.5</v>
      </c>
      <c r="W2202" s="27">
        <f>V2202/J2202</f>
        <v>0.15</v>
      </c>
    </row>
    <row r="2203" spans="1:23" x14ac:dyDescent="0.3">
      <c r="A2203" s="23" t="s">
        <v>14</v>
      </c>
      <c r="B2203" s="23" t="s">
        <v>5211</v>
      </c>
      <c r="C2203" s="23" t="s">
        <v>5213</v>
      </c>
      <c r="D2203" s="23" t="s">
        <v>5341</v>
      </c>
      <c r="E2203" s="23" t="s">
        <v>5342</v>
      </c>
      <c r="F2203" s="27">
        <v>0.33</v>
      </c>
      <c r="G2203" s="24">
        <v>0</v>
      </c>
      <c r="H2203" s="25">
        <v>14.4282</v>
      </c>
      <c r="I2203" s="25">
        <v>5.7237</v>
      </c>
      <c r="J2203" s="26">
        <v>189</v>
      </c>
      <c r="K2203" s="26">
        <v>53</v>
      </c>
      <c r="L2203" s="27">
        <v>0.3967</v>
      </c>
      <c r="M2203" s="28">
        <v>1.10148505</v>
      </c>
      <c r="N2203" s="29">
        <v>0.8</v>
      </c>
      <c r="O2203" s="31" t="s">
        <v>12</v>
      </c>
      <c r="P2203" s="31">
        <v>0.2737078</v>
      </c>
      <c r="Q2203" s="31">
        <v>0.273707799991389</v>
      </c>
      <c r="R2203" s="42"/>
      <c r="S2203" s="42" t="str">
        <f>IF(R2203="","",MAX(R2203,Q2203))</f>
        <v/>
      </c>
      <c r="T2203" s="27">
        <f>IF(A2203="placement",MIN(P2203,IF(S2203="",Q2203,S2203)),"")</f>
        <v>0.273707799991389</v>
      </c>
      <c r="U2203" s="28">
        <f>IF($A2203="placement",T2203*J2203,"")</f>
        <v>51.730774198372522</v>
      </c>
      <c r="V2203" s="26">
        <f>IF($A2203="placement",U2203,IF($A2203="site",SUMIF($C:$C,$C2203,$U:$U),IF($A2203="user",SUMIF($B:$B,$B2203,$U:$U),SUM($U:$U))))</f>
        <v>51.730774198372522</v>
      </c>
      <c r="W2203" s="27">
        <f>V2203/J2203</f>
        <v>0.273707799991389</v>
      </c>
    </row>
    <row r="2204" spans="1:23" x14ac:dyDescent="0.3">
      <c r="A2204" s="23" t="s">
        <v>14</v>
      </c>
      <c r="B2204" s="23" t="s">
        <v>2619</v>
      </c>
      <c r="C2204" s="23" t="s">
        <v>2621</v>
      </c>
      <c r="D2204" s="32" t="s">
        <v>2664</v>
      </c>
      <c r="E2204" s="23" t="s">
        <v>2665</v>
      </c>
      <c r="F2204" s="27">
        <v>0.25</v>
      </c>
      <c r="G2204" s="24">
        <v>1</v>
      </c>
      <c r="H2204" s="25">
        <v>67.087699999999998</v>
      </c>
      <c r="I2204" s="25">
        <v>14.110200000000001</v>
      </c>
      <c r="J2204" s="26">
        <v>189</v>
      </c>
      <c r="K2204" s="26">
        <v>47</v>
      </c>
      <c r="L2204" s="27">
        <v>0.21029999999999999</v>
      </c>
      <c r="M2204" s="28">
        <v>0.44641015000000001</v>
      </c>
      <c r="N2204" s="29">
        <v>0.3</v>
      </c>
      <c r="O2204" s="31" t="s">
        <v>12</v>
      </c>
      <c r="P2204" s="31">
        <v>0.32797226750000003</v>
      </c>
      <c r="Q2204" s="31">
        <v>0.25</v>
      </c>
      <c r="R2204" s="42">
        <v>0.26</v>
      </c>
      <c r="S2204" s="42">
        <f>IF(R2204="","",MAX(R2204,Q2204))</f>
        <v>0.26</v>
      </c>
      <c r="T2204" s="27">
        <f>IF(A2204="placement",MIN(P2204,IF(S2204="",Q2204,S2204)),"")</f>
        <v>0.26</v>
      </c>
      <c r="U2204" s="28">
        <f>IF($A2204="placement",T2204*J2204,"")</f>
        <v>49.14</v>
      </c>
      <c r="V2204" s="26">
        <f>IF($A2204="placement",U2204,IF($A2204="site",SUMIF($C:$C,$C2204,$U:$U),IF($A2204="user",SUMIF($B:$B,$B2204,$U:$U),SUM($U:$U))))</f>
        <v>49.14</v>
      </c>
      <c r="W2204" s="27">
        <f>V2204/J2204</f>
        <v>0.26</v>
      </c>
    </row>
    <row r="2205" spans="1:23" x14ac:dyDescent="0.3">
      <c r="A2205" s="23" t="s">
        <v>14</v>
      </c>
      <c r="B2205" s="23" t="s">
        <v>6177</v>
      </c>
      <c r="C2205" s="23" t="s">
        <v>6179</v>
      </c>
      <c r="D2205" s="23" t="s">
        <v>6188</v>
      </c>
      <c r="E2205" s="23" t="s">
        <v>6189</v>
      </c>
      <c r="F2205" s="27">
        <v>0.25</v>
      </c>
      <c r="G2205" s="24">
        <v>1</v>
      </c>
      <c r="H2205" s="25">
        <v>381.72070000000002</v>
      </c>
      <c r="I2205" s="25">
        <v>17.313600000000001</v>
      </c>
      <c r="J2205" s="26">
        <v>189</v>
      </c>
      <c r="K2205" s="26">
        <v>47</v>
      </c>
      <c r="L2205" s="27">
        <v>4.5400000000000003E-2</v>
      </c>
      <c r="M2205" s="28">
        <v>0.36482377999999999</v>
      </c>
      <c r="N2205" s="29">
        <v>0.25</v>
      </c>
      <c r="O2205" s="31" t="s">
        <v>12</v>
      </c>
      <c r="P2205" s="31">
        <v>0.3147376456</v>
      </c>
      <c r="Q2205" s="31">
        <v>0.25</v>
      </c>
      <c r="R2205" s="42"/>
      <c r="S2205" s="42" t="str">
        <f>IF(R2205="","",MAX(R2205,Q2205))</f>
        <v/>
      </c>
      <c r="T2205" s="27">
        <f>IF(A2205="placement",MIN(P2205,IF(S2205="",Q2205,S2205)),"")</f>
        <v>0.25</v>
      </c>
      <c r="U2205" s="28">
        <f>IF($A2205="placement",T2205*J2205,"")</f>
        <v>47.25</v>
      </c>
      <c r="V2205" s="26">
        <f>IF($A2205="placement",U2205,IF($A2205="site",SUMIF($C:$C,$C2205,$U:$U),IF($A2205="user",SUMIF($B:$B,$B2205,$U:$U),SUM($U:$U))))</f>
        <v>47.25</v>
      </c>
      <c r="W2205" s="27">
        <f>V2205/J2205</f>
        <v>0.25</v>
      </c>
    </row>
    <row r="2206" spans="1:23" x14ac:dyDescent="0.3">
      <c r="A2206" s="17" t="s">
        <v>14</v>
      </c>
      <c r="B2206" s="17" t="s">
        <v>6285</v>
      </c>
      <c r="C2206" s="17" t="s">
        <v>6287</v>
      </c>
      <c r="D2206" s="17" t="s">
        <v>6300</v>
      </c>
      <c r="E2206" s="17" t="s">
        <v>6301</v>
      </c>
      <c r="F2206" s="18">
        <v>0.25</v>
      </c>
      <c r="G2206" s="36">
        <v>0</v>
      </c>
      <c r="H2206" s="37">
        <v>26.345800000000001</v>
      </c>
      <c r="I2206" s="37">
        <v>4.5548999999999999</v>
      </c>
      <c r="J2206" s="19">
        <v>189</v>
      </c>
      <c r="K2206" s="19">
        <v>47</v>
      </c>
      <c r="L2206" s="18">
        <v>0.1729</v>
      </c>
      <c r="M2206" s="20">
        <v>1.38429644</v>
      </c>
      <c r="N2206" s="21">
        <v>1</v>
      </c>
      <c r="O2206" s="22" t="s">
        <v>42</v>
      </c>
      <c r="P2206" s="22">
        <v>0.27761137899999999</v>
      </c>
      <c r="Q2206" s="22">
        <v>0.25</v>
      </c>
      <c r="R2206" s="43"/>
      <c r="S2206" s="42" t="str">
        <f>IF(R2206="","",MAX(R2206,Q2206))</f>
        <v/>
      </c>
      <c r="T2206" s="27">
        <f>IF(A2206="placement",MIN(P2206,IF(S2206="",Q2206,S2206)),"")</f>
        <v>0.25</v>
      </c>
      <c r="U2206" s="20">
        <f>IF($A2206="placement",T2206*J2206,"")</f>
        <v>47.25</v>
      </c>
      <c r="V2206" s="19">
        <f>IF($A2206="placement",U2206,IF($A2206="site",SUMIF($C:$C,$C2206,$U:$U),IF($A2206="user",SUMIF($B:$B,$B2206,$U:$U),SUM($U:$U))))</f>
        <v>47.25</v>
      </c>
      <c r="W2206" s="18">
        <f>V2206/J2206</f>
        <v>0.25</v>
      </c>
    </row>
    <row r="2207" spans="1:23" x14ac:dyDescent="0.3">
      <c r="A2207" s="23" t="s">
        <v>14</v>
      </c>
      <c r="B2207" s="23" t="s">
        <v>6413</v>
      </c>
      <c r="C2207" s="23" t="s">
        <v>6415</v>
      </c>
      <c r="D2207" s="23" t="s">
        <v>10277</v>
      </c>
      <c r="E2207" s="23" t="s">
        <v>10278</v>
      </c>
      <c r="F2207" s="27">
        <v>0.25</v>
      </c>
      <c r="G2207" s="24">
        <v>1</v>
      </c>
      <c r="H2207" s="25">
        <v>51.249099999999999</v>
      </c>
      <c r="I2207" s="25">
        <v>9.5471000000000004</v>
      </c>
      <c r="J2207" s="26">
        <v>189</v>
      </c>
      <c r="K2207" s="26">
        <v>47</v>
      </c>
      <c r="L2207" s="27">
        <v>0.18629999999999999</v>
      </c>
      <c r="M2207" s="28">
        <v>0.65920588999999996</v>
      </c>
      <c r="N2207" s="29">
        <v>0.3</v>
      </c>
      <c r="O2207" s="31" t="s">
        <v>12</v>
      </c>
      <c r="P2207" s="31">
        <v>0.54490697860000004</v>
      </c>
      <c r="Q2207" s="31">
        <v>0.25</v>
      </c>
      <c r="R2207" s="42"/>
      <c r="S2207" s="42" t="str">
        <f>IF(R2207="","",MAX(R2207,Q2207))</f>
        <v/>
      </c>
      <c r="T2207" s="27">
        <f>IF(A2207="placement",MIN(P2207,IF(S2207="",Q2207,S2207)),"")</f>
        <v>0.25</v>
      </c>
      <c r="U2207" s="28">
        <f>IF($A2207="placement",T2207*J2207,"")</f>
        <v>47.25</v>
      </c>
      <c r="V2207" s="26">
        <f>IF($A2207="placement",U2207,IF($A2207="site",SUMIF($C:$C,$C2207,$U:$U),IF($A2207="user",SUMIF($B:$B,$B2207,$U:$U),SUM($U:$U))))</f>
        <v>47.25</v>
      </c>
      <c r="W2207" s="27">
        <f>V2207/J2207</f>
        <v>0.25</v>
      </c>
    </row>
    <row r="2208" spans="1:23" x14ac:dyDescent="0.3">
      <c r="A2208" s="23" t="s">
        <v>14</v>
      </c>
      <c r="B2208" s="23" t="s">
        <v>6901</v>
      </c>
      <c r="C2208" s="23" t="s">
        <v>6902</v>
      </c>
      <c r="D2208" s="23" t="s">
        <v>11028</v>
      </c>
      <c r="E2208" s="23" t="s">
        <v>11029</v>
      </c>
      <c r="F2208" s="27">
        <v>0.25</v>
      </c>
      <c r="G2208" s="24">
        <v>1</v>
      </c>
      <c r="H2208" s="25">
        <v>16.572600000000001</v>
      </c>
      <c r="I2208" s="25">
        <v>2.5373000000000001</v>
      </c>
      <c r="J2208" s="26">
        <v>189</v>
      </c>
      <c r="K2208" s="26">
        <v>37</v>
      </c>
      <c r="L2208" s="27">
        <v>0.15310000000000001</v>
      </c>
      <c r="M2208" s="28">
        <v>2.4825685499999999</v>
      </c>
      <c r="N2208" s="29">
        <v>2</v>
      </c>
      <c r="O2208" s="31" t="s">
        <v>12</v>
      </c>
      <c r="P2208" s="31">
        <v>0.19438276909999999</v>
      </c>
      <c r="Q2208" s="31">
        <v>0.19438276910795099</v>
      </c>
      <c r="R2208" s="42"/>
      <c r="S2208" s="42" t="str">
        <f>IF(R2208="","",MAX(R2208,Q2208))</f>
        <v/>
      </c>
      <c r="T2208" s="27">
        <f>IF(A2208="placement",MIN(P2208,IF(S2208="",Q2208,S2208)),"")</f>
        <v>0.19438276909999999</v>
      </c>
      <c r="U2208" s="28">
        <f>IF($A2208="placement",T2208*J2208,"")</f>
        <v>36.7383433599</v>
      </c>
      <c r="V2208" s="26">
        <f>IF($A2208="placement",U2208,IF($A2208="site",SUMIF($C:$C,$C2208,$U:$U),IF($A2208="user",SUMIF($B:$B,$B2208,$U:$U),SUM($U:$U))))</f>
        <v>36.7383433599</v>
      </c>
      <c r="W2208" s="27">
        <f>V2208/J2208</f>
        <v>0.19438276909999999</v>
      </c>
    </row>
    <row r="2209" spans="1:23" x14ac:dyDescent="0.3">
      <c r="A2209" s="23" t="s">
        <v>14</v>
      </c>
      <c r="B2209" s="23" t="s">
        <v>3651</v>
      </c>
      <c r="C2209" s="23" t="s">
        <v>3652</v>
      </c>
      <c r="D2209" s="23" t="s">
        <v>3657</v>
      </c>
      <c r="E2209" s="23" t="s">
        <v>3658</v>
      </c>
      <c r="F2209" s="27">
        <v>0.25</v>
      </c>
      <c r="G2209" s="24">
        <v>0</v>
      </c>
      <c r="H2209" s="25">
        <v>6.8734000000000002</v>
      </c>
      <c r="I2209" s="25">
        <v>2.0486</v>
      </c>
      <c r="J2209" s="26">
        <v>188</v>
      </c>
      <c r="K2209" s="26">
        <v>47</v>
      </c>
      <c r="L2209" s="27">
        <v>0.29809999999999998</v>
      </c>
      <c r="M2209" s="28">
        <v>3.0607998300000001</v>
      </c>
      <c r="N2209" s="29">
        <v>2.25</v>
      </c>
      <c r="O2209" s="31" t="s">
        <v>70</v>
      </c>
      <c r="P2209" s="31">
        <v>0.26489802569999998</v>
      </c>
      <c r="Q2209" s="31">
        <v>0.25</v>
      </c>
      <c r="R2209" s="42"/>
      <c r="S2209" s="42" t="str">
        <f>IF(R2209="","",MAX(R2209,Q2209))</f>
        <v/>
      </c>
      <c r="T2209" s="27">
        <f>IF(A2209="placement",MIN(P2209,IF(S2209="",Q2209,S2209)),"")</f>
        <v>0.25</v>
      </c>
      <c r="U2209" s="28">
        <f>IF($A2209="placement",T2209*J2209,"")</f>
        <v>47</v>
      </c>
      <c r="V2209" s="26">
        <f>IF($A2209="placement",U2209,IF($A2209="site",SUMIF($C:$C,$C2209,$U:$U),IF($A2209="user",SUMIF($B:$B,$B2209,$U:$U),SUM($U:$U))))</f>
        <v>47</v>
      </c>
      <c r="W2209" s="27">
        <f>V2209/J2209</f>
        <v>0.25</v>
      </c>
    </row>
    <row r="2210" spans="1:23" x14ac:dyDescent="0.3">
      <c r="A2210" s="23" t="s">
        <v>14</v>
      </c>
      <c r="B2210" s="23" t="s">
        <v>5764</v>
      </c>
      <c r="C2210" s="23" t="s">
        <v>5766</v>
      </c>
      <c r="D2210" s="23" t="s">
        <v>5939</v>
      </c>
      <c r="E2210" s="23" t="s">
        <v>5940</v>
      </c>
      <c r="F2210" s="27">
        <v>0.25</v>
      </c>
      <c r="G2210" s="24">
        <v>0</v>
      </c>
      <c r="H2210" s="25">
        <v>9.3180999999999994</v>
      </c>
      <c r="I2210" s="25">
        <v>3.4342999999999999</v>
      </c>
      <c r="J2210" s="26">
        <v>188</v>
      </c>
      <c r="K2210" s="26">
        <v>47</v>
      </c>
      <c r="L2210" s="27">
        <v>0.36859999999999998</v>
      </c>
      <c r="M2210" s="28">
        <v>1.82190516</v>
      </c>
      <c r="N2210" s="29">
        <v>1.25</v>
      </c>
      <c r="O2210" s="31" t="s">
        <v>42</v>
      </c>
      <c r="P2210" s="31">
        <v>0.31390501069999999</v>
      </c>
      <c r="Q2210" s="31">
        <v>0.25</v>
      </c>
      <c r="R2210" s="42"/>
      <c r="S2210" s="42" t="str">
        <f>IF(R2210="","",MAX(R2210,Q2210))</f>
        <v/>
      </c>
      <c r="T2210" s="27">
        <f>IF(A2210="placement",MIN(P2210,IF(S2210="",Q2210,S2210)),"")</f>
        <v>0.25</v>
      </c>
      <c r="U2210" s="28">
        <f>IF($A2210="placement",T2210*J2210,"")</f>
        <v>47</v>
      </c>
      <c r="V2210" s="26">
        <f>IF($A2210="placement",U2210,IF($A2210="site",SUMIF($C:$C,$C2210,$U:$U),IF($A2210="user",SUMIF($B:$B,$B2210,$U:$U),SUM($U:$U))))</f>
        <v>47</v>
      </c>
      <c r="W2210" s="27">
        <f>V2210/J2210</f>
        <v>0.25</v>
      </c>
    </row>
    <row r="2211" spans="1:23" x14ac:dyDescent="0.3">
      <c r="A2211" s="23" t="s">
        <v>14</v>
      </c>
      <c r="B2211" s="23" t="s">
        <v>9756</v>
      </c>
      <c r="C2211" s="23" t="s">
        <v>9758</v>
      </c>
      <c r="D2211" s="23" t="s">
        <v>9761</v>
      </c>
      <c r="E2211" s="23" t="s">
        <v>9762</v>
      </c>
      <c r="F2211" s="27">
        <v>0.25</v>
      </c>
      <c r="G2211" s="24">
        <v>1</v>
      </c>
      <c r="H2211" s="25">
        <v>259.27409999999998</v>
      </c>
      <c r="I2211" s="25">
        <v>15.2349</v>
      </c>
      <c r="J2211" s="26">
        <v>187</v>
      </c>
      <c r="K2211" s="26">
        <v>46</v>
      </c>
      <c r="L2211" s="27">
        <v>5.8799999999999998E-2</v>
      </c>
      <c r="M2211" s="28">
        <v>0.40809231000000001</v>
      </c>
      <c r="N2211" s="29">
        <v>0.17</v>
      </c>
      <c r="O2211" s="31" t="s">
        <v>42</v>
      </c>
      <c r="P2211" s="31">
        <v>0.58342757950000002</v>
      </c>
      <c r="Q2211" s="31">
        <v>0.25</v>
      </c>
      <c r="R2211" s="42"/>
      <c r="S2211" s="42" t="str">
        <f>IF(R2211="","",MAX(R2211,Q2211))</f>
        <v/>
      </c>
      <c r="T2211" s="27">
        <f>IF(A2211="placement",MIN(P2211,IF(S2211="",Q2211,S2211)),"")</f>
        <v>0.25</v>
      </c>
      <c r="U2211" s="28">
        <f>IF($A2211="placement",T2211*J2211,"")</f>
        <v>46.75</v>
      </c>
      <c r="V2211" s="26">
        <f>IF($A2211="placement",U2211,IF($A2211="site",SUMIF($C:$C,$C2211,$U:$U),IF($A2211="user",SUMIF($B:$B,$B2211,$U:$U),SUM($U:$U))))</f>
        <v>46.75</v>
      </c>
      <c r="W2211" s="27">
        <f>V2211/J2211</f>
        <v>0.25</v>
      </c>
    </row>
    <row r="2212" spans="1:23" x14ac:dyDescent="0.3">
      <c r="A2212" s="23" t="s">
        <v>14</v>
      </c>
      <c r="B2212" s="23" t="s">
        <v>2294</v>
      </c>
      <c r="C2212" s="23" t="s">
        <v>2295</v>
      </c>
      <c r="D2212" s="32" t="s">
        <v>2328</v>
      </c>
      <c r="E2212" s="23" t="s">
        <v>2329</v>
      </c>
      <c r="F2212" s="27">
        <v>0.25</v>
      </c>
      <c r="G2212" s="24">
        <v>0</v>
      </c>
      <c r="H2212" s="25">
        <v>23.747199999999999</v>
      </c>
      <c r="I2212" s="25">
        <v>4.2432999999999996</v>
      </c>
      <c r="J2212" s="26">
        <v>187</v>
      </c>
      <c r="K2212" s="26">
        <v>41</v>
      </c>
      <c r="L2212" s="27">
        <v>0.1787</v>
      </c>
      <c r="M2212" s="28">
        <v>1.4697134999999999</v>
      </c>
      <c r="N2212" s="29">
        <v>1.1499999999999999</v>
      </c>
      <c r="O2212" s="31" t="s">
        <v>12</v>
      </c>
      <c r="P2212" s="31">
        <v>0.21753457230000001</v>
      </c>
      <c r="Q2212" s="31">
        <v>0.21753457229314399</v>
      </c>
      <c r="R2212" s="42"/>
      <c r="S2212" s="42" t="str">
        <f>IF(R2212="","",MAX(R2212,Q2212))</f>
        <v/>
      </c>
      <c r="T2212" s="27">
        <f>IF(A2212="placement",MIN(P2212,IF(S2212="",Q2212,S2212)),"")</f>
        <v>0.21753457229314399</v>
      </c>
      <c r="U2212" s="28">
        <f>IF($A2212="placement",T2212*J2212,"")</f>
        <v>40.678965018817927</v>
      </c>
      <c r="V2212" s="26">
        <f>IF($A2212="placement",U2212,IF($A2212="site",SUMIF($C:$C,$C2212,$U:$U),IF($A2212="user",SUMIF($B:$B,$B2212,$U:$U),SUM($U:$U))))</f>
        <v>40.678965018817927</v>
      </c>
      <c r="W2212" s="27">
        <f>V2212/J2212</f>
        <v>0.21753457229314399</v>
      </c>
    </row>
    <row r="2213" spans="1:23" x14ac:dyDescent="0.3">
      <c r="A2213" s="23" t="s">
        <v>14</v>
      </c>
      <c r="B2213" s="23" t="s">
        <v>1017</v>
      </c>
      <c r="C2213" s="23" t="s">
        <v>1019</v>
      </c>
      <c r="D2213" s="23" t="s">
        <v>1034</v>
      </c>
      <c r="E2213" s="23" t="s">
        <v>1035</v>
      </c>
      <c r="F2213" s="27">
        <v>0.15</v>
      </c>
      <c r="G2213" s="24">
        <v>0</v>
      </c>
      <c r="H2213" s="25">
        <v>37.856900000000003</v>
      </c>
      <c r="I2213" s="25">
        <v>7.6269</v>
      </c>
      <c r="J2213" s="26">
        <v>187</v>
      </c>
      <c r="K2213" s="26">
        <v>28</v>
      </c>
      <c r="L2213" s="27">
        <v>0.20150000000000001</v>
      </c>
      <c r="M2213" s="28">
        <v>0.81753671000000006</v>
      </c>
      <c r="N2213" s="29">
        <v>0.6</v>
      </c>
      <c r="O2213" s="31" t="s">
        <v>42</v>
      </c>
      <c r="P2213" s="31">
        <v>0.26608800449999997</v>
      </c>
      <c r="Q2213" s="31">
        <v>0.15</v>
      </c>
      <c r="R2213" s="42"/>
      <c r="S2213" s="42" t="str">
        <f>IF(R2213="","",MAX(R2213,Q2213))</f>
        <v/>
      </c>
      <c r="T2213" s="27">
        <f>IF(A2213="placement",MIN(P2213,IF(S2213="",Q2213,S2213)),"")</f>
        <v>0.15</v>
      </c>
      <c r="U2213" s="28">
        <f>IF($A2213="placement",T2213*J2213,"")</f>
        <v>28.05</v>
      </c>
      <c r="V2213" s="26">
        <f>IF($A2213="placement",U2213,IF($A2213="site",SUMIF($C:$C,$C2213,$U:$U),IF($A2213="user",SUMIF($B:$B,$B2213,$U:$U),SUM($U:$U))))</f>
        <v>28.05</v>
      </c>
      <c r="W2213" s="27">
        <f>V2213/J2213</f>
        <v>0.15</v>
      </c>
    </row>
    <row r="2214" spans="1:23" x14ac:dyDescent="0.3">
      <c r="A2214" s="11" t="s">
        <v>14</v>
      </c>
      <c r="B2214" s="11" t="s">
        <v>1350</v>
      </c>
      <c r="C2214" s="11" t="s">
        <v>1352</v>
      </c>
      <c r="D2214" s="11" t="s">
        <v>1385</v>
      </c>
      <c r="E2214" s="11" t="s">
        <v>1386</v>
      </c>
      <c r="F2214" s="12">
        <v>0.05</v>
      </c>
      <c r="G2214" s="33">
        <v>1</v>
      </c>
      <c r="H2214" s="34">
        <v>114.2757</v>
      </c>
      <c r="I2214" s="34">
        <v>9.3671000000000006</v>
      </c>
      <c r="J2214" s="13">
        <v>187</v>
      </c>
      <c r="K2214" s="13">
        <v>9</v>
      </c>
      <c r="L2214" s="12">
        <v>8.2000000000000003E-2</v>
      </c>
      <c r="M2214" s="14">
        <v>0.66695439999999995</v>
      </c>
      <c r="N2214" s="15">
        <v>0.6</v>
      </c>
      <c r="O2214" s="16" t="s">
        <v>70</v>
      </c>
      <c r="P2214" s="16">
        <v>0.1003882723</v>
      </c>
      <c r="Q2214" s="16">
        <v>4.9999999999999899E-2</v>
      </c>
      <c r="R2214" s="44"/>
      <c r="S2214" s="42" t="str">
        <f>IF(R2214="","",MAX(R2214,Q2214))</f>
        <v/>
      </c>
      <c r="T2214" s="27">
        <f>IF(A2214="placement",MIN(P2214,IF(S2214="",Q2214,S2214)),"")</f>
        <v>4.9999999999999899E-2</v>
      </c>
      <c r="U2214" s="14">
        <f>IF($A2214="placement",T2214*J2214,"")</f>
        <v>9.3499999999999819</v>
      </c>
      <c r="V2214" s="13">
        <f>IF($A2214="placement",U2214,IF($A2214="site",SUMIF($C:$C,$C2214,$U:$U),IF($A2214="user",SUMIF($B:$B,$B2214,$U:$U),SUM($U:$U))))</f>
        <v>9.3499999999999819</v>
      </c>
      <c r="W2214" s="12">
        <f>V2214/J2214</f>
        <v>4.9999999999999906E-2</v>
      </c>
    </row>
    <row r="2215" spans="1:23" x14ac:dyDescent="0.3">
      <c r="A2215" s="23" t="s">
        <v>14</v>
      </c>
      <c r="B2215" s="23" t="s">
        <v>6638</v>
      </c>
      <c r="C2215" s="23" t="s">
        <v>6639</v>
      </c>
      <c r="D2215" s="23" t="s">
        <v>6796</v>
      </c>
      <c r="E2215" s="23" t="s">
        <v>6797</v>
      </c>
      <c r="F2215" s="27">
        <v>0.25</v>
      </c>
      <c r="G2215" s="24">
        <v>0</v>
      </c>
      <c r="H2215" s="25">
        <v>18.6707</v>
      </c>
      <c r="I2215" s="25">
        <v>5.3064999999999998</v>
      </c>
      <c r="J2215" s="26">
        <v>186</v>
      </c>
      <c r="K2215" s="26">
        <v>46</v>
      </c>
      <c r="L2215" s="27">
        <v>0.28420000000000001</v>
      </c>
      <c r="M2215" s="28">
        <v>1.16606049</v>
      </c>
      <c r="N2215" s="29">
        <v>0.5</v>
      </c>
      <c r="O2215" s="31" t="s">
        <v>12</v>
      </c>
      <c r="P2215" s="31">
        <v>0.57120577920000004</v>
      </c>
      <c r="Q2215" s="31">
        <v>0.25</v>
      </c>
      <c r="R2215" s="42">
        <v>0.35</v>
      </c>
      <c r="S2215" s="42">
        <f>IF(R2215="","",MAX(R2215,Q2215))</f>
        <v>0.35</v>
      </c>
      <c r="T2215" s="27">
        <f>IF(A2215="placement",MIN(P2215,IF(S2215="",Q2215,S2215)),"")</f>
        <v>0.35</v>
      </c>
      <c r="U2215" s="28">
        <f>IF($A2215="placement",T2215*J2215,"")</f>
        <v>65.099999999999994</v>
      </c>
      <c r="V2215" s="26">
        <f>IF($A2215="placement",U2215,IF($A2215="site",SUMIF($C:$C,$C2215,$U:$U),IF($A2215="user",SUMIF($B:$B,$B2215,$U:$U),SUM($U:$U))))</f>
        <v>65.099999999999994</v>
      </c>
      <c r="W2215" s="27">
        <f>V2215/J2215</f>
        <v>0.35</v>
      </c>
    </row>
    <row r="2216" spans="1:23" x14ac:dyDescent="0.3">
      <c r="A2216" s="23" t="s">
        <v>14</v>
      </c>
      <c r="B2216" s="23" t="s">
        <v>2234</v>
      </c>
      <c r="C2216" s="23" t="s">
        <v>2235</v>
      </c>
      <c r="D2216" s="23" t="s">
        <v>2236</v>
      </c>
      <c r="E2216" s="23" t="s">
        <v>2237</v>
      </c>
      <c r="F2216" s="27">
        <v>0.33</v>
      </c>
      <c r="G2216" s="24">
        <v>1</v>
      </c>
      <c r="H2216" s="25">
        <v>423.1225</v>
      </c>
      <c r="I2216" s="25">
        <v>12.2507</v>
      </c>
      <c r="J2216" s="26">
        <v>186</v>
      </c>
      <c r="K2216" s="26">
        <v>61</v>
      </c>
      <c r="L2216" s="27">
        <v>2.9000000000000001E-2</v>
      </c>
      <c r="M2216" s="28">
        <v>0.50677395000000003</v>
      </c>
      <c r="N2216" s="29">
        <v>0.2</v>
      </c>
      <c r="O2216" s="31" t="s">
        <v>12</v>
      </c>
      <c r="P2216" s="31">
        <v>0.60534672239999998</v>
      </c>
      <c r="Q2216" s="31">
        <v>0.32999999999999902</v>
      </c>
      <c r="R2216" s="42">
        <v>0.3</v>
      </c>
      <c r="S2216" s="42">
        <f>IF(R2216="","",MAX(R2216,Q2216))</f>
        <v>0.32999999999999902</v>
      </c>
      <c r="T2216" s="27">
        <f>IF(A2216="placement",MIN(P2216,IF(S2216="",Q2216,S2216)),"")</f>
        <v>0.32999999999999902</v>
      </c>
      <c r="U2216" s="28">
        <f>IF($A2216="placement",T2216*J2216,"")</f>
        <v>61.379999999999818</v>
      </c>
      <c r="V2216" s="26">
        <f>IF($A2216="placement",U2216,IF($A2216="site",SUMIF($C:$C,$C2216,$U:$U),IF($A2216="user",SUMIF($B:$B,$B2216,$U:$U),SUM($U:$U))))</f>
        <v>61.379999999999818</v>
      </c>
      <c r="W2216" s="27">
        <f>V2216/J2216</f>
        <v>0.32999999999999902</v>
      </c>
    </row>
    <row r="2217" spans="1:23" x14ac:dyDescent="0.3">
      <c r="A2217" s="23" t="s">
        <v>14</v>
      </c>
      <c r="B2217" s="23" t="s">
        <v>2578</v>
      </c>
      <c r="C2217" s="23" t="s">
        <v>2580</v>
      </c>
      <c r="D2217" s="23" t="s">
        <v>2581</v>
      </c>
      <c r="E2217" s="23" t="s">
        <v>2582</v>
      </c>
      <c r="F2217" s="27">
        <v>0.33</v>
      </c>
      <c r="G2217" s="24">
        <v>1</v>
      </c>
      <c r="H2217" s="25">
        <v>48.878300000000003</v>
      </c>
      <c r="I2217" s="25">
        <v>11.2561</v>
      </c>
      <c r="J2217" s="26">
        <v>186</v>
      </c>
      <c r="K2217" s="26">
        <v>61</v>
      </c>
      <c r="L2217" s="27">
        <v>0.2303</v>
      </c>
      <c r="M2217" s="28">
        <v>0.54985627000000004</v>
      </c>
      <c r="N2217" s="29">
        <v>0.3</v>
      </c>
      <c r="O2217" s="31" t="s">
        <v>12</v>
      </c>
      <c r="P2217" s="31">
        <v>0.4544028732</v>
      </c>
      <c r="Q2217" s="31">
        <v>0.32999999999999902</v>
      </c>
      <c r="R2217" s="42"/>
      <c r="S2217" s="42" t="str">
        <f>IF(R2217="","",MAX(R2217,Q2217))</f>
        <v/>
      </c>
      <c r="T2217" s="27">
        <f>IF(A2217="placement",MIN(P2217,IF(S2217="",Q2217,S2217)),"")</f>
        <v>0.32999999999999902</v>
      </c>
      <c r="U2217" s="28">
        <f>IF($A2217="placement",T2217*J2217,"")</f>
        <v>61.379999999999818</v>
      </c>
      <c r="V2217" s="26">
        <f>IF($A2217="placement",U2217,IF($A2217="site",SUMIF($C:$C,$C2217,$U:$U),IF($A2217="user",SUMIF($B:$B,$B2217,$U:$U),SUM($U:$U))))</f>
        <v>61.379999999999818</v>
      </c>
      <c r="W2217" s="27">
        <f>V2217/J2217</f>
        <v>0.32999999999999902</v>
      </c>
    </row>
    <row r="2218" spans="1:23" x14ac:dyDescent="0.3">
      <c r="A2218" s="23" t="s">
        <v>14</v>
      </c>
      <c r="B2218" s="23" t="s">
        <v>7081</v>
      </c>
      <c r="C2218" s="23" t="s">
        <v>7083</v>
      </c>
      <c r="D2218" s="23" t="s">
        <v>7116</v>
      </c>
      <c r="E2218" s="23" t="s">
        <v>7117</v>
      </c>
      <c r="F2218" s="27">
        <v>0.25</v>
      </c>
      <c r="G2218" s="24">
        <v>1</v>
      </c>
      <c r="H2218" s="25">
        <v>71.363699999999994</v>
      </c>
      <c r="I2218" s="25">
        <v>7.7493999999999996</v>
      </c>
      <c r="J2218" s="26">
        <v>186</v>
      </c>
      <c r="K2218" s="26">
        <v>47</v>
      </c>
      <c r="L2218" s="27">
        <v>0.1086</v>
      </c>
      <c r="M2218" s="28">
        <v>0.80169968000000003</v>
      </c>
      <c r="N2218" s="29">
        <v>0.5</v>
      </c>
      <c r="O2218" s="31" t="s">
        <v>12</v>
      </c>
      <c r="P2218" s="31">
        <v>0.37632505989999998</v>
      </c>
      <c r="Q2218" s="31">
        <v>0.25</v>
      </c>
      <c r="R2218" s="42"/>
      <c r="S2218" s="42" t="str">
        <f>IF(R2218="","",MAX(R2218,Q2218))</f>
        <v/>
      </c>
      <c r="T2218" s="27">
        <f>IF(A2218="placement",MIN(P2218,IF(S2218="",Q2218,S2218)),"")</f>
        <v>0.25</v>
      </c>
      <c r="U2218" s="28">
        <f>IF($A2218="placement",T2218*J2218,"")</f>
        <v>46.5</v>
      </c>
      <c r="V2218" s="26">
        <f>IF($A2218="placement",U2218,IF($A2218="site",SUMIF($C:$C,$C2218,$U:$U),IF($A2218="user",SUMIF($B:$B,$B2218,$U:$U),SUM($U:$U))))</f>
        <v>46.5</v>
      </c>
      <c r="W2218" s="27">
        <f>V2218/J2218</f>
        <v>0.25</v>
      </c>
    </row>
    <row r="2219" spans="1:23" x14ac:dyDescent="0.3">
      <c r="A2219" s="23" t="s">
        <v>14</v>
      </c>
      <c r="B2219" s="23" t="s">
        <v>8810</v>
      </c>
      <c r="C2219" s="23" t="s">
        <v>8812</v>
      </c>
      <c r="D2219" s="23" t="s">
        <v>8859</v>
      </c>
      <c r="E2219" s="23" t="s">
        <v>8860</v>
      </c>
      <c r="F2219" s="27">
        <v>0.25</v>
      </c>
      <c r="G2219" s="24">
        <v>1</v>
      </c>
      <c r="H2219" s="25">
        <v>123.3531</v>
      </c>
      <c r="I2219" s="25">
        <v>12.614100000000001</v>
      </c>
      <c r="J2219" s="26">
        <v>186</v>
      </c>
      <c r="K2219" s="26">
        <v>47</v>
      </c>
      <c r="L2219" s="27">
        <v>0.1023</v>
      </c>
      <c r="M2219" s="28">
        <v>0.49277567999999999</v>
      </c>
      <c r="N2219" s="29">
        <v>0.15</v>
      </c>
      <c r="O2219" s="31" t="s">
        <v>12</v>
      </c>
      <c r="P2219" s="31">
        <v>0.6956018625</v>
      </c>
      <c r="Q2219" s="31">
        <v>0.25</v>
      </c>
      <c r="R2219" s="42"/>
      <c r="S2219" s="42" t="str">
        <f>IF(R2219="","",MAX(R2219,Q2219))</f>
        <v/>
      </c>
      <c r="T2219" s="27">
        <f>IF(A2219="placement",MIN(P2219,IF(S2219="",Q2219,S2219)),"")</f>
        <v>0.25</v>
      </c>
      <c r="U2219" s="28">
        <f>IF($A2219="placement",T2219*J2219,"")</f>
        <v>46.5</v>
      </c>
      <c r="V2219" s="26">
        <f>IF($A2219="placement",U2219,IF($A2219="site",SUMIF($C:$C,$C2219,$U:$U),IF($A2219="user",SUMIF($B:$B,$B2219,$U:$U),SUM($U:$U))))</f>
        <v>46.5</v>
      </c>
      <c r="W2219" s="27">
        <f>V2219/J2219</f>
        <v>0.25</v>
      </c>
    </row>
    <row r="2220" spans="1:23" x14ac:dyDescent="0.3">
      <c r="A2220" s="23" t="s">
        <v>14</v>
      </c>
      <c r="B2220" s="23" t="s">
        <v>1017</v>
      </c>
      <c r="C2220" s="23" t="s">
        <v>1019</v>
      </c>
      <c r="D2220" s="32" t="s">
        <v>1032</v>
      </c>
      <c r="E2220" s="23" t="s">
        <v>1033</v>
      </c>
      <c r="F2220" s="27">
        <v>0.15</v>
      </c>
      <c r="G2220" s="24">
        <v>0</v>
      </c>
      <c r="H2220" s="25">
        <v>37.855899999999998</v>
      </c>
      <c r="I2220" s="25">
        <v>7.9943999999999997</v>
      </c>
      <c r="J2220" s="26">
        <v>186</v>
      </c>
      <c r="K2220" s="26">
        <v>28</v>
      </c>
      <c r="L2220" s="27">
        <v>0.2112</v>
      </c>
      <c r="M2220" s="28">
        <v>0.77712135999999998</v>
      </c>
      <c r="N2220" s="29">
        <v>0.6</v>
      </c>
      <c r="O2220" s="31" t="s">
        <v>42</v>
      </c>
      <c r="P2220" s="31">
        <v>0.2279198217</v>
      </c>
      <c r="Q2220" s="31">
        <v>0.15</v>
      </c>
      <c r="R2220" s="42"/>
      <c r="S2220" s="42" t="str">
        <f>IF(R2220="","",MAX(R2220,Q2220))</f>
        <v/>
      </c>
      <c r="T2220" s="27">
        <f>IF(A2220="placement",MIN(P2220,IF(S2220="",Q2220,S2220)),"")</f>
        <v>0.15</v>
      </c>
      <c r="U2220" s="28">
        <f>IF($A2220="placement",T2220*J2220,"")</f>
        <v>27.9</v>
      </c>
      <c r="V2220" s="26">
        <f>IF($A2220="placement",U2220,IF($A2220="site",SUMIF($C:$C,$C2220,$U:$U),IF($A2220="user",SUMIF($B:$B,$B2220,$U:$U),SUM($U:$U))))</f>
        <v>27.9</v>
      </c>
      <c r="W2220" s="27">
        <f>V2220/J2220</f>
        <v>0.15</v>
      </c>
    </row>
    <row r="2221" spans="1:23" x14ac:dyDescent="0.3">
      <c r="A2221" s="23" t="s">
        <v>14</v>
      </c>
      <c r="B2221" s="23" t="s">
        <v>9575</v>
      </c>
      <c r="C2221" s="23" t="s">
        <v>9577</v>
      </c>
      <c r="D2221" s="23" t="s">
        <v>9580</v>
      </c>
      <c r="E2221" s="23" t="s">
        <v>9581</v>
      </c>
      <c r="F2221" s="27">
        <v>0.85</v>
      </c>
      <c r="G2221" s="24">
        <v>0</v>
      </c>
      <c r="H2221" s="25">
        <v>10.1364</v>
      </c>
      <c r="I2221" s="25">
        <v>6.9825999999999997</v>
      </c>
      <c r="J2221" s="26">
        <v>185</v>
      </c>
      <c r="K2221" s="26">
        <v>133</v>
      </c>
      <c r="L2221" s="27">
        <v>0.68889999999999996</v>
      </c>
      <c r="M2221" s="28">
        <v>0.88466590000000001</v>
      </c>
      <c r="N2221" s="29">
        <v>0.25</v>
      </c>
      <c r="O2221" s="31" t="s">
        <v>12</v>
      </c>
      <c r="P2221" s="31">
        <v>0.71740744249999999</v>
      </c>
      <c r="Q2221" s="31">
        <v>0.71740744252521305</v>
      </c>
      <c r="R2221" s="42"/>
      <c r="S2221" s="42" t="str">
        <f>IF(R2221="","",MAX(R2221,Q2221))</f>
        <v/>
      </c>
      <c r="T2221" s="27">
        <f>IF(A2221="placement",MIN(P2221,IF(S2221="",Q2221,S2221)),"")</f>
        <v>0.71740744249999999</v>
      </c>
      <c r="U2221" s="28">
        <f>IF($A2221="placement",T2221*J2221,"")</f>
        <v>132.72037686249999</v>
      </c>
      <c r="V2221" s="26">
        <f>IF($A2221="placement",U2221,IF($A2221="site",SUMIF($C:$C,$C2221,$U:$U),IF($A2221="user",SUMIF($B:$B,$B2221,$U:$U),SUM($U:$U))))</f>
        <v>132.72037686249999</v>
      </c>
      <c r="W2221" s="27">
        <f>V2221/J2221</f>
        <v>0.71740744249999999</v>
      </c>
    </row>
    <row r="2222" spans="1:23" x14ac:dyDescent="0.3">
      <c r="A2222" s="23" t="s">
        <v>14</v>
      </c>
      <c r="B2222" s="23" t="s">
        <v>9575</v>
      </c>
      <c r="C2222" s="23" t="s">
        <v>9577</v>
      </c>
      <c r="D2222" s="23" t="s">
        <v>9586</v>
      </c>
      <c r="E2222" s="23" t="s">
        <v>9587</v>
      </c>
      <c r="F2222" s="27">
        <v>0.85</v>
      </c>
      <c r="G2222" s="24">
        <v>0</v>
      </c>
      <c r="H2222" s="25">
        <v>10.1654</v>
      </c>
      <c r="I2222" s="25">
        <v>6.9874000000000001</v>
      </c>
      <c r="J2222" s="26">
        <v>185</v>
      </c>
      <c r="K2222" s="26">
        <v>133</v>
      </c>
      <c r="L2222" s="27">
        <v>0.68740000000000001</v>
      </c>
      <c r="M2222" s="28">
        <v>0.88236629</v>
      </c>
      <c r="N2222" s="29">
        <v>0.25</v>
      </c>
      <c r="O2222" s="31" t="s">
        <v>12</v>
      </c>
      <c r="P2222" s="31">
        <v>0.71667095319999996</v>
      </c>
      <c r="Q2222" s="31">
        <v>0.71667095321177998</v>
      </c>
      <c r="R2222" s="42"/>
      <c r="S2222" s="42" t="str">
        <f>IF(R2222="","",MAX(R2222,Q2222))</f>
        <v/>
      </c>
      <c r="T2222" s="27">
        <f>IF(A2222="placement",MIN(P2222,IF(S2222="",Q2222,S2222)),"")</f>
        <v>0.71667095319999996</v>
      </c>
      <c r="U2222" s="28">
        <f>IF($A2222="placement",T2222*J2222,"")</f>
        <v>132.58412634199999</v>
      </c>
      <c r="V2222" s="26">
        <f>IF($A2222="placement",U2222,IF($A2222="site",SUMIF($C:$C,$C2222,$U:$U),IF($A2222="user",SUMIF($B:$B,$B2222,$U:$U),SUM($U:$U))))</f>
        <v>132.58412634199999</v>
      </c>
      <c r="W2222" s="27">
        <f>V2222/J2222</f>
        <v>0.71667095319999996</v>
      </c>
    </row>
    <row r="2223" spans="1:23" x14ac:dyDescent="0.3">
      <c r="A2223" s="23" t="s">
        <v>14</v>
      </c>
      <c r="B2223" s="23" t="s">
        <v>3266</v>
      </c>
      <c r="C2223" s="23" t="s">
        <v>3268</v>
      </c>
      <c r="D2223" s="23" t="s">
        <v>3484</v>
      </c>
      <c r="E2223" s="23" t="s">
        <v>3485</v>
      </c>
      <c r="F2223" s="27">
        <v>0.25</v>
      </c>
      <c r="G2223" s="24">
        <v>1</v>
      </c>
      <c r="H2223" s="25">
        <v>75.890100000000004</v>
      </c>
      <c r="I2223" s="25">
        <v>5.6764000000000001</v>
      </c>
      <c r="J2223" s="26">
        <v>185</v>
      </c>
      <c r="K2223" s="26">
        <v>46</v>
      </c>
      <c r="L2223" s="27">
        <v>7.4800000000000005E-2</v>
      </c>
      <c r="M2223" s="28">
        <v>1.08610293</v>
      </c>
      <c r="N2223" s="29">
        <v>0.42</v>
      </c>
      <c r="O2223" s="31" t="s">
        <v>12</v>
      </c>
      <c r="P2223" s="31">
        <v>0.61329632059999994</v>
      </c>
      <c r="Q2223" s="31">
        <v>0.249999999999999</v>
      </c>
      <c r="R2223" s="42">
        <v>0.35</v>
      </c>
      <c r="S2223" s="42">
        <f>IF(R2223="","",MAX(R2223,Q2223))</f>
        <v>0.35</v>
      </c>
      <c r="T2223" s="27">
        <f>IF(A2223="placement",MIN(P2223,IF(S2223="",Q2223,S2223)),"")</f>
        <v>0.35</v>
      </c>
      <c r="U2223" s="28">
        <f>IF($A2223="placement",T2223*J2223,"")</f>
        <v>64.75</v>
      </c>
      <c r="V2223" s="23">
        <f>IF($A2223="placement",U2223,IF($A2223="site",SUMIF($C:$C,$C2223,$U:$U),IF($A2223="user",SUMIF($B:$B,$B2223,$U:$U),SUM($U:$U))))</f>
        <v>64.75</v>
      </c>
      <c r="W2223" s="27">
        <f>V2223/J2223</f>
        <v>0.35</v>
      </c>
    </row>
    <row r="2224" spans="1:23" x14ac:dyDescent="0.3">
      <c r="A2224" s="23" t="s">
        <v>14</v>
      </c>
      <c r="B2224" s="23" t="s">
        <v>10007</v>
      </c>
      <c r="C2224" s="23" t="s">
        <v>10008</v>
      </c>
      <c r="D2224" s="23" t="s">
        <v>10019</v>
      </c>
      <c r="E2224" s="23" t="s">
        <v>10020</v>
      </c>
      <c r="F2224" s="27">
        <v>0.25</v>
      </c>
      <c r="G2224" s="24">
        <v>1</v>
      </c>
      <c r="H2224" s="25">
        <v>36.442599999999999</v>
      </c>
      <c r="I2224" s="25">
        <v>4.4621000000000004</v>
      </c>
      <c r="J2224" s="26">
        <v>185</v>
      </c>
      <c r="K2224" s="26">
        <v>46</v>
      </c>
      <c r="L2224" s="27">
        <v>0.12239999999999999</v>
      </c>
      <c r="M2224" s="28">
        <v>1.3794813500000001</v>
      </c>
      <c r="N2224" s="29">
        <v>1</v>
      </c>
      <c r="O2224" s="31" t="s">
        <v>12</v>
      </c>
      <c r="P2224" s="31">
        <v>0.27508987400000001</v>
      </c>
      <c r="Q2224" s="31">
        <v>0.25</v>
      </c>
      <c r="R2224" s="42"/>
      <c r="S2224" s="42" t="str">
        <f>IF(R2224="","",MAX(R2224,Q2224))</f>
        <v/>
      </c>
      <c r="T2224" s="27">
        <f>IF(A2224="placement",MIN(P2224,IF(S2224="",Q2224,S2224)),"")</f>
        <v>0.25</v>
      </c>
      <c r="U2224" s="28">
        <f>IF($A2224="placement",T2224*J2224,"")</f>
        <v>46.25</v>
      </c>
      <c r="V2224" s="26">
        <f>IF($A2224="placement",U2224,IF($A2224="site",SUMIF($C:$C,$C2224,$U:$U),IF($A2224="user",SUMIF($B:$B,$B2224,$U:$U),SUM($U:$U))))</f>
        <v>46.25</v>
      </c>
      <c r="W2224" s="27">
        <f>V2224/J2224</f>
        <v>0.25</v>
      </c>
    </row>
    <row r="2225" spans="1:23" x14ac:dyDescent="0.3">
      <c r="A2225" s="23" t="s">
        <v>14</v>
      </c>
      <c r="B2225" s="23" t="s">
        <v>8810</v>
      </c>
      <c r="C2225" s="23" t="s">
        <v>8812</v>
      </c>
      <c r="D2225" s="23" t="s">
        <v>8828</v>
      </c>
      <c r="E2225" s="23" t="s">
        <v>8829</v>
      </c>
      <c r="F2225" s="27">
        <v>0.25</v>
      </c>
      <c r="G2225" s="24">
        <v>1</v>
      </c>
      <c r="H2225" s="25">
        <v>90.126199999999997</v>
      </c>
      <c r="I2225" s="25">
        <v>11.473699999999999</v>
      </c>
      <c r="J2225" s="26">
        <v>185</v>
      </c>
      <c r="K2225" s="26">
        <v>46</v>
      </c>
      <c r="L2225" s="27">
        <v>0.1273</v>
      </c>
      <c r="M2225" s="28">
        <v>0.53780815999999998</v>
      </c>
      <c r="N2225" s="29">
        <v>0.15</v>
      </c>
      <c r="O2225" s="31" t="s">
        <v>12</v>
      </c>
      <c r="P2225" s="31">
        <v>0.72109013629999996</v>
      </c>
      <c r="Q2225" s="31">
        <v>0.25</v>
      </c>
      <c r="R2225" s="42"/>
      <c r="S2225" s="42" t="str">
        <f>IF(R2225="","",MAX(R2225,Q2225))</f>
        <v/>
      </c>
      <c r="T2225" s="27">
        <f>IF(A2225="placement",MIN(P2225,IF(S2225="",Q2225,S2225)),"")</f>
        <v>0.25</v>
      </c>
      <c r="U2225" s="28">
        <f>IF($A2225="placement",T2225*J2225,"")</f>
        <v>46.25</v>
      </c>
      <c r="V2225" s="26">
        <f>IF($A2225="placement",U2225,IF($A2225="site",SUMIF($C:$C,$C2225,$U:$U),IF($A2225="user",SUMIF($B:$B,$B2225,$U:$U),SUM($U:$U))))</f>
        <v>46.25</v>
      </c>
      <c r="W2225" s="27">
        <f>V2225/J2225</f>
        <v>0.25</v>
      </c>
    </row>
    <row r="2226" spans="1:23" x14ac:dyDescent="0.3">
      <c r="A2226" s="23" t="s">
        <v>14</v>
      </c>
      <c r="B2226" s="23" t="s">
        <v>1350</v>
      </c>
      <c r="C2226" s="23" t="s">
        <v>1352</v>
      </c>
      <c r="D2226" s="23" t="s">
        <v>1381</v>
      </c>
      <c r="E2226" s="23" t="s">
        <v>1382</v>
      </c>
      <c r="F2226" s="27">
        <v>0.28000000000000003</v>
      </c>
      <c r="G2226" s="24">
        <v>1</v>
      </c>
      <c r="H2226" s="25">
        <v>96.819400000000002</v>
      </c>
      <c r="I2226" s="25">
        <v>8.8016000000000005</v>
      </c>
      <c r="J2226" s="26">
        <v>184</v>
      </c>
      <c r="K2226" s="26">
        <v>48</v>
      </c>
      <c r="L2226" s="27">
        <v>9.0899999999999995E-2</v>
      </c>
      <c r="M2226" s="28">
        <v>0.69683094999999995</v>
      </c>
      <c r="N2226" s="29">
        <v>0.5</v>
      </c>
      <c r="O2226" s="31" t="s">
        <v>385</v>
      </c>
      <c r="P2226" s="31">
        <v>0.28246585359999998</v>
      </c>
      <c r="Q2226" s="31">
        <v>0.27999999999999903</v>
      </c>
      <c r="R2226" s="42">
        <v>0.25</v>
      </c>
      <c r="S2226" s="42">
        <f>IF(R2226="","",MAX(R2226,Q2226))</f>
        <v>0.27999999999999903</v>
      </c>
      <c r="T2226" s="27">
        <f>IF(A2226="placement",MIN(P2226,IF(S2226="",Q2226,S2226)),"")</f>
        <v>0.27999999999999903</v>
      </c>
      <c r="U2226" s="28">
        <f>IF($A2226="placement",T2226*J2226,"")</f>
        <v>51.519999999999818</v>
      </c>
      <c r="V2226" s="26">
        <f>IF($A2226="placement",U2226,IF($A2226="site",SUMIF($C:$C,$C2226,$U:$U),IF($A2226="user",SUMIF($B:$B,$B2226,$U:$U),SUM($U:$U))))</f>
        <v>51.519999999999818</v>
      </c>
      <c r="W2226" s="27">
        <f>V2226/J2226</f>
        <v>0.27999999999999903</v>
      </c>
    </row>
    <row r="2227" spans="1:23" x14ac:dyDescent="0.3">
      <c r="A2227" s="23" t="s">
        <v>14</v>
      </c>
      <c r="B2227" s="23" t="s">
        <v>4348</v>
      </c>
      <c r="C2227" s="23" t="s">
        <v>4350</v>
      </c>
      <c r="D2227" s="32" t="s">
        <v>4351</v>
      </c>
      <c r="E2227" s="23" t="s">
        <v>4352</v>
      </c>
      <c r="F2227" s="27">
        <v>0.3</v>
      </c>
      <c r="G2227" s="24">
        <v>1</v>
      </c>
      <c r="H2227" s="25">
        <v>44.5261</v>
      </c>
      <c r="I2227" s="25">
        <v>18.0776</v>
      </c>
      <c r="J2227" s="26">
        <v>184</v>
      </c>
      <c r="K2227" s="26">
        <v>48</v>
      </c>
      <c r="L2227" s="27">
        <v>0.40600000000000003</v>
      </c>
      <c r="M2227" s="28">
        <v>0.33857725</v>
      </c>
      <c r="N2227" s="29">
        <v>0.25</v>
      </c>
      <c r="O2227" s="31" t="s">
        <v>70</v>
      </c>
      <c r="P2227" s="31">
        <v>0.26161606729999998</v>
      </c>
      <c r="Q2227" s="31">
        <v>0.26161606731279702</v>
      </c>
      <c r="R2227" s="42"/>
      <c r="S2227" s="42" t="str">
        <f>IF(R2227="","",MAX(R2227,Q2227))</f>
        <v/>
      </c>
      <c r="T2227" s="27">
        <f>IF(A2227="placement",MIN(P2227,IF(S2227="",Q2227,S2227)),"")</f>
        <v>0.26161606729999998</v>
      </c>
      <c r="U2227" s="28">
        <f>IF($A2227="placement",T2227*J2227,"")</f>
        <v>48.137356383199993</v>
      </c>
      <c r="V2227" s="26">
        <f>IF($A2227="placement",U2227,IF($A2227="site",SUMIF($C:$C,$C2227,$U:$U),IF($A2227="user",SUMIF($B:$B,$B2227,$U:$U),SUM($U:$U))))</f>
        <v>48.137356383199993</v>
      </c>
      <c r="W2227" s="27">
        <f>V2227/J2227</f>
        <v>0.26161606729999998</v>
      </c>
    </row>
    <row r="2228" spans="1:23" x14ac:dyDescent="0.3">
      <c r="A2228" s="17" t="s">
        <v>14</v>
      </c>
      <c r="B2228" s="17" t="s">
        <v>678</v>
      </c>
      <c r="C2228" s="17" t="s">
        <v>680</v>
      </c>
      <c r="D2228" s="17" t="s">
        <v>946</v>
      </c>
      <c r="E2228" s="17" t="s">
        <v>947</v>
      </c>
      <c r="F2228" s="18">
        <v>0.25</v>
      </c>
      <c r="G2228" s="36">
        <v>1</v>
      </c>
      <c r="H2228" s="37">
        <v>70.513800000000003</v>
      </c>
      <c r="I2228" s="37">
        <v>14.376200000000001</v>
      </c>
      <c r="J2228" s="19">
        <v>184</v>
      </c>
      <c r="K2228" s="19">
        <v>46</v>
      </c>
      <c r="L2228" s="18">
        <v>0.2039</v>
      </c>
      <c r="M2228" s="20">
        <v>0.42553424000000001</v>
      </c>
      <c r="N2228" s="21">
        <v>0.3</v>
      </c>
      <c r="O2228" s="22" t="s">
        <v>42</v>
      </c>
      <c r="P2228" s="22">
        <v>0.29500385309999999</v>
      </c>
      <c r="Q2228" s="22">
        <v>0.25</v>
      </c>
      <c r="R2228" s="43"/>
      <c r="S2228" s="42" t="str">
        <f>IF(R2228="","",MAX(R2228,Q2228))</f>
        <v/>
      </c>
      <c r="T2228" s="27">
        <f>IF(A2228="placement",MIN(P2228,IF(S2228="",Q2228,S2228)),"")</f>
        <v>0.25</v>
      </c>
      <c r="U2228" s="20">
        <f>IF($A2228="placement",T2228*J2228,"")</f>
        <v>46</v>
      </c>
      <c r="V2228" s="19">
        <f>IF($A2228="placement",U2228,IF($A2228="site",SUMIF($C:$C,$C2228,$U:$U),IF($A2228="user",SUMIF($B:$B,$B2228,$U:$U),SUM($U:$U))))</f>
        <v>46</v>
      </c>
      <c r="W2228" s="18">
        <f>V2228/J2228</f>
        <v>0.25</v>
      </c>
    </row>
    <row r="2229" spans="1:23" x14ac:dyDescent="0.3">
      <c r="A2229" s="23" t="s">
        <v>14</v>
      </c>
      <c r="B2229" s="23" t="s">
        <v>10037</v>
      </c>
      <c r="C2229" s="23" t="s">
        <v>10038</v>
      </c>
      <c r="D2229" s="23" t="s">
        <v>10041</v>
      </c>
      <c r="E2229" s="23" t="s">
        <v>10042</v>
      </c>
      <c r="F2229" s="27">
        <v>0.25</v>
      </c>
      <c r="G2229" s="24">
        <v>1</v>
      </c>
      <c r="H2229" s="25">
        <v>650.73879999999997</v>
      </c>
      <c r="I2229" s="25">
        <v>9.3295999999999992</v>
      </c>
      <c r="J2229" s="26">
        <v>184</v>
      </c>
      <c r="K2229" s="26">
        <v>46</v>
      </c>
      <c r="L2229" s="27">
        <v>1.43E-2</v>
      </c>
      <c r="M2229" s="28">
        <v>0.65618692999999995</v>
      </c>
      <c r="N2229" s="46">
        <v>0.2</v>
      </c>
      <c r="O2229" s="31" t="s">
        <v>12</v>
      </c>
      <c r="P2229" s="31">
        <v>0.69520880389999995</v>
      </c>
      <c r="Q2229" s="31">
        <v>0.25</v>
      </c>
      <c r="R2229" s="42"/>
      <c r="S2229" s="42" t="str">
        <f>IF(R2229="","",MAX(R2229,Q2229))</f>
        <v/>
      </c>
      <c r="T2229" s="27">
        <f>IF(A2229="placement",MIN(P2229,IF(S2229="",Q2229,S2229)),"")</f>
        <v>0.25</v>
      </c>
      <c r="U2229" s="28">
        <f>IF($A2229="placement",T2229*J2229,"")</f>
        <v>46</v>
      </c>
      <c r="V2229" s="26">
        <f>IF($A2229="placement",U2229,IF($A2229="site",SUMIF($C:$C,$C2229,$U:$U),IF($A2229="user",SUMIF($B:$B,$B2229,$U:$U),SUM($U:$U))))</f>
        <v>46</v>
      </c>
      <c r="W2229" s="27">
        <f>V2229/J2229</f>
        <v>0.25</v>
      </c>
    </row>
    <row r="2230" spans="1:23" x14ac:dyDescent="0.3">
      <c r="A2230" s="17" t="s">
        <v>14</v>
      </c>
      <c r="B2230" s="17" t="s">
        <v>7472</v>
      </c>
      <c r="C2230" s="17" t="s">
        <v>7473</v>
      </c>
      <c r="D2230" s="17" t="s">
        <v>7614</v>
      </c>
      <c r="E2230" s="17" t="s">
        <v>7615</v>
      </c>
      <c r="F2230" s="18">
        <v>0.25</v>
      </c>
      <c r="G2230" s="36">
        <v>0</v>
      </c>
      <c r="H2230" s="37">
        <v>31.6234</v>
      </c>
      <c r="I2230" s="37">
        <v>2.2660999999999998</v>
      </c>
      <c r="J2230" s="19">
        <v>184</v>
      </c>
      <c r="K2230" s="19">
        <v>46</v>
      </c>
      <c r="L2230" s="18">
        <v>7.17E-2</v>
      </c>
      <c r="M2230" s="20">
        <v>2.7124160800000001</v>
      </c>
      <c r="N2230" s="21">
        <v>2</v>
      </c>
      <c r="O2230" s="22" t="s">
        <v>42</v>
      </c>
      <c r="P2230" s="22">
        <v>0.26264999760000002</v>
      </c>
      <c r="Q2230" s="22">
        <v>0.25</v>
      </c>
      <c r="R2230" s="43"/>
      <c r="S2230" s="42" t="str">
        <f>IF(R2230="","",MAX(R2230,Q2230))</f>
        <v/>
      </c>
      <c r="T2230" s="27">
        <f>IF(A2230="placement",MIN(P2230,IF(S2230="",Q2230,S2230)),"")</f>
        <v>0.25</v>
      </c>
      <c r="U2230" s="20">
        <f>IF($A2230="placement",T2230*J2230,"")</f>
        <v>46</v>
      </c>
      <c r="V2230" s="19">
        <f>IF($A2230="placement",U2230,IF($A2230="site",SUMIF($C:$C,$C2230,$U:$U),IF($A2230="user",SUMIF($B:$B,$B2230,$U:$U),SUM($U:$U))))</f>
        <v>46</v>
      </c>
      <c r="W2230" s="18">
        <f>V2230/J2230</f>
        <v>0.25</v>
      </c>
    </row>
    <row r="2231" spans="1:23" x14ac:dyDescent="0.3">
      <c r="A2231" s="23" t="s">
        <v>14</v>
      </c>
      <c r="B2231" s="23" t="s">
        <v>6052</v>
      </c>
      <c r="C2231" s="23" t="s">
        <v>6054</v>
      </c>
      <c r="D2231" s="23" t="s">
        <v>6080</v>
      </c>
      <c r="E2231" s="23" t="s">
        <v>6081</v>
      </c>
      <c r="F2231" s="27">
        <v>0.25</v>
      </c>
      <c r="G2231" s="24">
        <v>0</v>
      </c>
      <c r="H2231" s="25">
        <v>18.8779</v>
      </c>
      <c r="I2231" s="25">
        <v>2.2900999999999998</v>
      </c>
      <c r="J2231" s="26">
        <v>184</v>
      </c>
      <c r="K2231" s="26">
        <v>39</v>
      </c>
      <c r="L2231" s="27">
        <v>0.12130000000000001</v>
      </c>
      <c r="M2231" s="28">
        <v>2.6721062999999998</v>
      </c>
      <c r="N2231" s="29">
        <v>2.1</v>
      </c>
      <c r="O2231" s="31" t="s">
        <v>12</v>
      </c>
      <c r="P2231" s="31">
        <v>0.21410312079999999</v>
      </c>
      <c r="Q2231" s="31">
        <v>0.21410312079784799</v>
      </c>
      <c r="R2231" s="42"/>
      <c r="S2231" s="42" t="str">
        <f>IF(R2231="","",MAX(R2231,Q2231))</f>
        <v/>
      </c>
      <c r="T2231" s="27">
        <f>IF(A2231="placement",MIN(P2231,IF(S2231="",Q2231,S2231)),"")</f>
        <v>0.21410312079784799</v>
      </c>
      <c r="U2231" s="28">
        <f>IF($A2231="placement",T2231*J2231,"")</f>
        <v>39.394974226804031</v>
      </c>
      <c r="V2231" s="26">
        <f>IF($A2231="placement",U2231,IF($A2231="site",SUMIF($C:$C,$C2231,$U:$U),IF($A2231="user",SUMIF($B:$B,$B2231,$U:$U),SUM($U:$U))))</f>
        <v>39.394974226804031</v>
      </c>
      <c r="W2231" s="27">
        <f>V2231/J2231</f>
        <v>0.21410312079784799</v>
      </c>
    </row>
    <row r="2232" spans="1:23" x14ac:dyDescent="0.3">
      <c r="A2232" s="23" t="s">
        <v>14</v>
      </c>
      <c r="B2232" s="23" t="s">
        <v>1177</v>
      </c>
      <c r="C2232" s="23" t="s">
        <v>1179</v>
      </c>
      <c r="D2232" s="23" t="s">
        <v>1184</v>
      </c>
      <c r="E2232" s="23" t="s">
        <v>1185</v>
      </c>
      <c r="F2232" s="27">
        <v>0.25</v>
      </c>
      <c r="G2232" s="24">
        <v>0</v>
      </c>
      <c r="H2232" s="25">
        <v>4.1338999999999997</v>
      </c>
      <c r="I2232" s="25">
        <v>1.2154</v>
      </c>
      <c r="J2232" s="26">
        <v>184</v>
      </c>
      <c r="K2232" s="26">
        <v>38</v>
      </c>
      <c r="L2232" s="27">
        <v>0.29399999999999998</v>
      </c>
      <c r="M2232" s="28">
        <v>5.0442877299999997</v>
      </c>
      <c r="N2232" s="29">
        <v>4</v>
      </c>
      <c r="O2232" s="31" t="s">
        <v>12</v>
      </c>
      <c r="P2232" s="31">
        <v>0.20702382280000001</v>
      </c>
      <c r="Q2232" s="31">
        <v>0.20702382283860801</v>
      </c>
      <c r="R2232" s="42">
        <v>0.18</v>
      </c>
      <c r="S2232" s="42">
        <f>IF(R2232="","",MAX(R2232,Q2232))</f>
        <v>0.20702382283860801</v>
      </c>
      <c r="T2232" s="27">
        <f>IF(A2232="placement",MIN(P2232,IF(S2232="",Q2232,S2232)),"")</f>
        <v>0.20702382280000001</v>
      </c>
      <c r="U2232" s="28">
        <f>IF($A2232="placement",T2232*J2232,"")</f>
        <v>38.092383395200002</v>
      </c>
      <c r="V2232" s="26">
        <f>IF($A2232="placement",U2232,IF($A2232="site",SUMIF($C:$C,$C2232,$U:$U),IF($A2232="user",SUMIF($B:$B,$B2232,$U:$U),SUM($U:$U))))</f>
        <v>38.092383395200002</v>
      </c>
      <c r="W2232" s="27">
        <f>V2232/J2232</f>
        <v>0.20702382280000001</v>
      </c>
    </row>
    <row r="2233" spans="1:23" x14ac:dyDescent="0.3">
      <c r="A2233" s="23" t="s">
        <v>14</v>
      </c>
      <c r="B2233" s="23" t="s">
        <v>3152</v>
      </c>
      <c r="C2233" s="23" t="s">
        <v>3154</v>
      </c>
      <c r="D2233" s="23" t="s">
        <v>3164</v>
      </c>
      <c r="E2233" s="23" t="s">
        <v>3165</v>
      </c>
      <c r="F2233" s="27">
        <v>0.25</v>
      </c>
      <c r="G2233" s="24">
        <v>0</v>
      </c>
      <c r="H2233" s="25">
        <v>13.969099999999999</v>
      </c>
      <c r="I2233" s="25">
        <v>5.5826000000000002</v>
      </c>
      <c r="J2233" s="26">
        <v>183</v>
      </c>
      <c r="K2233" s="26">
        <v>46</v>
      </c>
      <c r="L2233" s="27">
        <v>0.39960000000000001</v>
      </c>
      <c r="M2233" s="28">
        <v>1.0930702699999999</v>
      </c>
      <c r="N2233" s="29">
        <v>0.8</v>
      </c>
      <c r="O2233" s="31" t="s">
        <v>42</v>
      </c>
      <c r="P2233" s="31">
        <v>0.26811658669999999</v>
      </c>
      <c r="Q2233" s="31">
        <v>0.25</v>
      </c>
      <c r="R2233" s="42"/>
      <c r="S2233" s="42" t="str">
        <f>IF(R2233="","",MAX(R2233,Q2233))</f>
        <v/>
      </c>
      <c r="T2233" s="27">
        <f>IF(A2233="placement",MIN(P2233,IF(S2233="",Q2233,S2233)),"")</f>
        <v>0.25</v>
      </c>
      <c r="U2233" s="28">
        <f>IF($A2233="placement",T2233*J2233,"")</f>
        <v>45.75</v>
      </c>
      <c r="V2233" s="26">
        <f>IF($A2233="placement",U2233,IF($A2233="site",SUMIF($C:$C,$C2233,$U:$U),IF($A2233="user",SUMIF($B:$B,$B2233,$U:$U),SUM($U:$U))))</f>
        <v>45.75</v>
      </c>
      <c r="W2233" s="27">
        <f>V2233/J2233</f>
        <v>0.25</v>
      </c>
    </row>
    <row r="2234" spans="1:23" x14ac:dyDescent="0.3">
      <c r="A2234" s="11" t="s">
        <v>14</v>
      </c>
      <c r="B2234" s="11" t="s">
        <v>3232</v>
      </c>
      <c r="C2234" s="11" t="s">
        <v>3234</v>
      </c>
      <c r="D2234" s="11" t="s">
        <v>3235</v>
      </c>
      <c r="E2234" s="11" t="s">
        <v>3236</v>
      </c>
      <c r="F2234" s="12">
        <v>0.25</v>
      </c>
      <c r="G2234" s="33">
        <v>0</v>
      </c>
      <c r="H2234" s="34">
        <v>23.505600000000001</v>
      </c>
      <c r="I2234" s="34">
        <v>7.1772</v>
      </c>
      <c r="J2234" s="13">
        <v>183</v>
      </c>
      <c r="K2234" s="13">
        <v>46</v>
      </c>
      <c r="L2234" s="12">
        <v>0.30530000000000002</v>
      </c>
      <c r="M2234" s="14">
        <v>0.85025627000000004</v>
      </c>
      <c r="N2234" s="15">
        <v>0.6</v>
      </c>
      <c r="O2234" s="16" t="s">
        <v>42</v>
      </c>
      <c r="P2234" s="16">
        <v>0.2943304001</v>
      </c>
      <c r="Q2234" s="16">
        <v>0.25</v>
      </c>
      <c r="R2234" s="44"/>
      <c r="S2234" s="42" t="str">
        <f>IF(R2234="","",MAX(R2234,Q2234))</f>
        <v/>
      </c>
      <c r="T2234" s="27">
        <f>IF(A2234="placement",MIN(P2234,IF(S2234="",Q2234,S2234)),"")</f>
        <v>0.25</v>
      </c>
      <c r="U2234" s="14">
        <f>IF($A2234="placement",T2234*J2234,"")</f>
        <v>45.75</v>
      </c>
      <c r="V2234" s="13">
        <f>IF($A2234="placement",U2234,IF($A2234="site",SUMIF($C:$C,$C2234,$U:$U),IF($A2234="user",SUMIF($B:$B,$B2234,$U:$U),SUM($U:$U))))</f>
        <v>45.75</v>
      </c>
      <c r="W2234" s="12">
        <f>V2234/J2234</f>
        <v>0.25</v>
      </c>
    </row>
    <row r="2235" spans="1:23" x14ac:dyDescent="0.3">
      <c r="A2235" s="23" t="s">
        <v>14</v>
      </c>
      <c r="B2235" s="23" t="s">
        <v>4894</v>
      </c>
      <c r="C2235" s="23" t="s">
        <v>4896</v>
      </c>
      <c r="D2235" s="23" t="s">
        <v>10931</v>
      </c>
      <c r="E2235" s="23" t="s">
        <v>10932</v>
      </c>
      <c r="F2235" s="27">
        <v>0.25</v>
      </c>
      <c r="G2235" s="24">
        <v>1</v>
      </c>
      <c r="H2235" s="25">
        <v>71.536000000000001</v>
      </c>
      <c r="I2235" s="25">
        <v>8.5549999999999997</v>
      </c>
      <c r="J2235" s="26">
        <v>183</v>
      </c>
      <c r="K2235" s="26">
        <v>46</v>
      </c>
      <c r="L2235" s="27">
        <v>0.1196</v>
      </c>
      <c r="M2235" s="28">
        <v>0.71490690000000001</v>
      </c>
      <c r="N2235" s="29">
        <v>0.5</v>
      </c>
      <c r="O2235" s="31" t="s">
        <v>12</v>
      </c>
      <c r="P2235" s="31">
        <v>0.30060823780000001</v>
      </c>
      <c r="Q2235" s="31">
        <v>0.25</v>
      </c>
      <c r="R2235" s="42"/>
      <c r="S2235" s="42" t="str">
        <f>IF(R2235="","",MAX(R2235,Q2235))</f>
        <v/>
      </c>
      <c r="T2235" s="27">
        <f>IF(A2235="placement",MIN(P2235,IF(S2235="",Q2235,S2235)),"")</f>
        <v>0.25</v>
      </c>
      <c r="U2235" s="28">
        <f>IF($A2235="placement",T2235*J2235,"")</f>
        <v>45.75</v>
      </c>
      <c r="V2235" s="26">
        <f>IF($A2235="placement",U2235,IF($A2235="site",SUMIF($C:$C,$C2235,$U:$U),IF($A2235="user",SUMIF($B:$B,$B2235,$U:$U),SUM($U:$U))))</f>
        <v>45.75</v>
      </c>
      <c r="W2235" s="27">
        <f>V2235/J2235</f>
        <v>0.25</v>
      </c>
    </row>
    <row r="2236" spans="1:23" x14ac:dyDescent="0.3">
      <c r="A2236" s="17" t="s">
        <v>14</v>
      </c>
      <c r="B2236" s="17" t="s">
        <v>678</v>
      </c>
      <c r="C2236" s="17" t="s">
        <v>680</v>
      </c>
      <c r="D2236" s="17" t="s">
        <v>776</v>
      </c>
      <c r="E2236" s="17" t="s">
        <v>777</v>
      </c>
      <c r="F2236" s="18">
        <v>0.25</v>
      </c>
      <c r="G2236" s="36">
        <v>1</v>
      </c>
      <c r="H2236" s="37">
        <v>66.282399999999996</v>
      </c>
      <c r="I2236" s="37">
        <v>13.8146</v>
      </c>
      <c r="J2236" s="19">
        <v>183</v>
      </c>
      <c r="K2236" s="19">
        <v>46</v>
      </c>
      <c r="L2236" s="18">
        <v>0.2084</v>
      </c>
      <c r="M2236" s="20">
        <v>0.44263614000000001</v>
      </c>
      <c r="N2236" s="21">
        <v>0.3</v>
      </c>
      <c r="O2236" s="22" t="s">
        <v>12</v>
      </c>
      <c r="P2236" s="22">
        <v>0.32224241770000001</v>
      </c>
      <c r="Q2236" s="22">
        <v>0.249999999999999</v>
      </c>
      <c r="R2236" s="43"/>
      <c r="S2236" s="42" t="str">
        <f>IF(R2236="","",MAX(R2236,Q2236))</f>
        <v/>
      </c>
      <c r="T2236" s="27">
        <f>IF(A2236="placement",MIN(P2236,IF(S2236="",Q2236,S2236)),"")</f>
        <v>0.249999999999999</v>
      </c>
      <c r="U2236" s="20">
        <f>IF($A2236="placement",T2236*J2236,"")</f>
        <v>45.749999999999815</v>
      </c>
      <c r="V2236" s="19">
        <f>IF($A2236="placement",U2236,IF($A2236="site",SUMIF($C:$C,$C2236,$U:$U),IF($A2236="user",SUMIF($B:$B,$B2236,$U:$U),SUM($U:$U))))</f>
        <v>45.749999999999815</v>
      </c>
      <c r="W2236" s="18">
        <f>V2236/J2236</f>
        <v>0.249999999999999</v>
      </c>
    </row>
    <row r="2237" spans="1:23" x14ac:dyDescent="0.3">
      <c r="A2237" s="23" t="s">
        <v>14</v>
      </c>
      <c r="B2237" s="23" t="s">
        <v>9186</v>
      </c>
      <c r="C2237" s="23" t="s">
        <v>9188</v>
      </c>
      <c r="D2237" s="23" t="s">
        <v>9211</v>
      </c>
      <c r="E2237" s="23" t="s">
        <v>9212</v>
      </c>
      <c r="F2237" s="27">
        <v>0.3</v>
      </c>
      <c r="G2237" s="24">
        <v>1</v>
      </c>
      <c r="H2237" s="25">
        <v>50.16</v>
      </c>
      <c r="I2237" s="25">
        <v>7.2683999999999997</v>
      </c>
      <c r="J2237" s="26">
        <v>183</v>
      </c>
      <c r="K2237" s="26">
        <v>39</v>
      </c>
      <c r="L2237" s="27">
        <v>0.1449</v>
      </c>
      <c r="M2237" s="28">
        <v>0.83877827999999999</v>
      </c>
      <c r="N2237" s="29">
        <v>0.66</v>
      </c>
      <c r="O2237" s="31" t="s">
        <v>42</v>
      </c>
      <c r="P2237" s="31">
        <v>0.2131412825</v>
      </c>
      <c r="Q2237" s="31">
        <v>0.213141282494692</v>
      </c>
      <c r="R2237" s="42"/>
      <c r="S2237" s="42" t="str">
        <f>IF(R2237="","",MAX(R2237,Q2237))</f>
        <v/>
      </c>
      <c r="T2237" s="27">
        <f>IF(A2237="placement",MIN(P2237,IF(S2237="",Q2237,S2237)),"")</f>
        <v>0.213141282494692</v>
      </c>
      <c r="U2237" s="28">
        <f>IF($A2237="placement",T2237*J2237,"")</f>
        <v>39.004854696528632</v>
      </c>
      <c r="V2237" s="26">
        <f>IF($A2237="placement",U2237,IF($A2237="site",SUMIF($C:$C,$C2237,$U:$U),IF($A2237="user",SUMIF($B:$B,$B2237,$U:$U),SUM($U:$U))))</f>
        <v>39.004854696528632</v>
      </c>
      <c r="W2237" s="27">
        <f>V2237/J2237</f>
        <v>0.21314128249469197</v>
      </c>
    </row>
    <row r="2238" spans="1:23" x14ac:dyDescent="0.3">
      <c r="A2238" s="23" t="s">
        <v>14</v>
      </c>
      <c r="B2238" s="23" t="s">
        <v>1095</v>
      </c>
      <c r="C2238" s="23" t="s">
        <v>1096</v>
      </c>
      <c r="D2238" s="23" t="s">
        <v>1123</v>
      </c>
      <c r="E2238" s="23" t="s">
        <v>1124</v>
      </c>
      <c r="F2238" s="27">
        <v>0.15</v>
      </c>
      <c r="G2238" s="24">
        <v>1</v>
      </c>
      <c r="H2238" s="25">
        <v>136.6867</v>
      </c>
      <c r="I2238" s="25">
        <v>19.8855</v>
      </c>
      <c r="J2238" s="26">
        <v>183</v>
      </c>
      <c r="K2238" s="26">
        <v>27</v>
      </c>
      <c r="L2238" s="27">
        <v>0.14549999999999999</v>
      </c>
      <c r="M2238" s="28">
        <v>0.30615668000000001</v>
      </c>
      <c r="N2238" s="29">
        <v>0.25</v>
      </c>
      <c r="O2238" s="31" t="s">
        <v>42</v>
      </c>
      <c r="P2238" s="31">
        <v>0.183424632</v>
      </c>
      <c r="Q2238" s="31">
        <v>0.15</v>
      </c>
      <c r="R2238" s="42"/>
      <c r="S2238" s="42" t="str">
        <f>IF(R2238="","",MAX(R2238,Q2238))</f>
        <v/>
      </c>
      <c r="T2238" s="27">
        <f>IF(A2238="placement",MIN(P2238,IF(S2238="",Q2238,S2238)),"")</f>
        <v>0.15</v>
      </c>
      <c r="U2238" s="28">
        <f>IF($A2238="placement",T2238*J2238,"")</f>
        <v>27.45</v>
      </c>
      <c r="V2238" s="26">
        <f>IF($A2238="placement",U2238,IF($A2238="site",SUMIF($C:$C,$C2238,$U:$U),IF($A2238="user",SUMIF($B:$B,$B2238,$U:$U),SUM($U:$U))))</f>
        <v>27.45</v>
      </c>
      <c r="W2238" s="27">
        <f>V2238/J2238</f>
        <v>0.15</v>
      </c>
    </row>
    <row r="2239" spans="1:23" x14ac:dyDescent="0.3">
      <c r="A2239" s="23" t="s">
        <v>14</v>
      </c>
      <c r="B2239" s="23" t="s">
        <v>1320</v>
      </c>
      <c r="C2239" s="23" t="s">
        <v>1322</v>
      </c>
      <c r="D2239" s="23" t="s">
        <v>1345</v>
      </c>
      <c r="E2239" s="23" t="s">
        <v>1346</v>
      </c>
      <c r="F2239" s="27">
        <v>0.15</v>
      </c>
      <c r="G2239" s="24">
        <v>0</v>
      </c>
      <c r="H2239" s="25">
        <v>27.025200000000002</v>
      </c>
      <c r="I2239" s="25">
        <v>2.5790000000000002</v>
      </c>
      <c r="J2239" s="26">
        <v>183</v>
      </c>
      <c r="K2239" s="26">
        <v>27</v>
      </c>
      <c r="L2239" s="27">
        <v>9.5399999999999999E-2</v>
      </c>
      <c r="M2239" s="28">
        <v>2.3675621800000002</v>
      </c>
      <c r="N2239" s="29">
        <v>2</v>
      </c>
      <c r="O2239" s="31" t="s">
        <v>42</v>
      </c>
      <c r="P2239" s="31">
        <v>0.15524921859999999</v>
      </c>
      <c r="Q2239" s="31">
        <v>0.15</v>
      </c>
      <c r="R2239" s="42">
        <v>0.15</v>
      </c>
      <c r="S2239" s="42">
        <f>IF(R2239="","",MAX(R2239,Q2239))</f>
        <v>0.15</v>
      </c>
      <c r="T2239" s="27">
        <f>IF(A2239="placement",MIN(P2239,IF(S2239="",Q2239,S2239)),"")</f>
        <v>0.15</v>
      </c>
      <c r="U2239" s="28">
        <f>IF($A2239="placement",T2239*J2239,"")</f>
        <v>27.45</v>
      </c>
      <c r="V2239" s="26">
        <f>IF($A2239="placement",U2239,IF($A2239="site",SUMIF($C:$C,$C2239,$U:$U),IF($A2239="user",SUMIF($B:$B,$B2239,$U:$U),SUM($U:$U))))</f>
        <v>27.45</v>
      </c>
      <c r="W2239" s="27">
        <f>V2239/J2239</f>
        <v>0.15</v>
      </c>
    </row>
    <row r="2240" spans="1:23" x14ac:dyDescent="0.3">
      <c r="A2240" s="23" t="s">
        <v>14</v>
      </c>
      <c r="B2240" s="23" t="s">
        <v>2619</v>
      </c>
      <c r="C2240" s="23" t="s">
        <v>2621</v>
      </c>
      <c r="D2240" s="23" t="s">
        <v>2640</v>
      </c>
      <c r="E2240" s="23" t="s">
        <v>2641</v>
      </c>
      <c r="F2240" s="27">
        <v>0.15</v>
      </c>
      <c r="G2240" s="24">
        <v>1</v>
      </c>
      <c r="H2240" s="25">
        <v>265.05700000000002</v>
      </c>
      <c r="I2240" s="25">
        <v>23.397099999999998</v>
      </c>
      <c r="J2240" s="26">
        <v>183</v>
      </c>
      <c r="K2240" s="26">
        <v>27</v>
      </c>
      <c r="L2240" s="27">
        <v>8.8300000000000003E-2</v>
      </c>
      <c r="M2240" s="28">
        <v>0.2608026</v>
      </c>
      <c r="N2240" s="29">
        <v>0.2</v>
      </c>
      <c r="O2240" s="31" t="s">
        <v>42</v>
      </c>
      <c r="P2240" s="31">
        <v>0.2331364826</v>
      </c>
      <c r="Q2240" s="31">
        <v>0.15</v>
      </c>
      <c r="R2240" s="42"/>
      <c r="S2240" s="42" t="str">
        <f>IF(R2240="","",MAX(R2240,Q2240))</f>
        <v/>
      </c>
      <c r="T2240" s="27">
        <f>IF(A2240="placement",MIN(P2240,IF(S2240="",Q2240,S2240)),"")</f>
        <v>0.15</v>
      </c>
      <c r="U2240" s="28">
        <f>IF($A2240="placement",T2240*J2240,"")</f>
        <v>27.45</v>
      </c>
      <c r="V2240" s="26">
        <f>IF($A2240="placement",U2240,IF($A2240="site",SUMIF($C:$C,$C2240,$U:$U),IF($A2240="user",SUMIF($B:$B,$B2240,$U:$U),SUM($U:$U))))</f>
        <v>27.45</v>
      </c>
      <c r="W2240" s="27">
        <f>V2240/J2240</f>
        <v>0.15</v>
      </c>
    </row>
    <row r="2241" spans="1:23" x14ac:dyDescent="0.3">
      <c r="A2241" s="23" t="s">
        <v>14</v>
      </c>
      <c r="B2241" s="23" t="s">
        <v>3740</v>
      </c>
      <c r="C2241" s="23" t="s">
        <v>3742</v>
      </c>
      <c r="D2241" s="32" t="s">
        <v>3749</v>
      </c>
      <c r="E2241" s="23" t="s">
        <v>3750</v>
      </c>
      <c r="F2241" s="27">
        <v>0.3</v>
      </c>
      <c r="G2241" s="24">
        <v>1</v>
      </c>
      <c r="H2241" s="25">
        <v>120.8242</v>
      </c>
      <c r="I2241" s="25">
        <v>6.1418999999999997</v>
      </c>
      <c r="J2241" s="26">
        <v>182</v>
      </c>
      <c r="K2241" s="26">
        <v>55</v>
      </c>
      <c r="L2241" s="27">
        <v>5.0799999999999998E-2</v>
      </c>
      <c r="M2241" s="28">
        <v>0.98830739999999995</v>
      </c>
      <c r="N2241" s="29">
        <v>0.49</v>
      </c>
      <c r="O2241" s="31" t="s">
        <v>304</v>
      </c>
      <c r="P2241" s="31">
        <v>0.50420284159999995</v>
      </c>
      <c r="Q2241" s="31">
        <v>0.3</v>
      </c>
      <c r="R2241" s="42"/>
      <c r="S2241" s="42" t="str">
        <f>IF(R2241="","",MAX(R2241,Q2241))</f>
        <v/>
      </c>
      <c r="T2241" s="27">
        <f>IF(A2241="placement",MIN(P2241,IF(S2241="",Q2241,S2241)),"")</f>
        <v>0.3</v>
      </c>
      <c r="U2241" s="28">
        <f>IF($A2241="placement",T2241*J2241,"")</f>
        <v>54.6</v>
      </c>
      <c r="V2241" s="26">
        <f>IF($A2241="placement",U2241,IF($A2241="site",SUMIF($C:$C,$C2241,$U:$U),IF($A2241="user",SUMIF($B:$B,$B2241,$U:$U),SUM($U:$U))))</f>
        <v>54.6</v>
      </c>
      <c r="W2241" s="27">
        <f>V2241/J2241</f>
        <v>0.3</v>
      </c>
    </row>
    <row r="2242" spans="1:23" x14ac:dyDescent="0.3">
      <c r="A2242" s="23" t="s">
        <v>14</v>
      </c>
      <c r="B2242" s="23" t="s">
        <v>1207</v>
      </c>
      <c r="C2242" s="23" t="s">
        <v>1208</v>
      </c>
      <c r="D2242" s="23" t="s">
        <v>9978</v>
      </c>
      <c r="E2242" s="23" t="s">
        <v>8827</v>
      </c>
      <c r="F2242" s="27">
        <v>0.25</v>
      </c>
      <c r="G2242" s="24">
        <v>1</v>
      </c>
      <c r="H2242" s="25">
        <v>77.308400000000006</v>
      </c>
      <c r="I2242" s="25">
        <v>12.7986</v>
      </c>
      <c r="J2242" s="26">
        <v>182</v>
      </c>
      <c r="K2242" s="26">
        <v>45</v>
      </c>
      <c r="L2242" s="27">
        <v>0.1656</v>
      </c>
      <c r="M2242" s="28">
        <v>0.47352382999999998</v>
      </c>
      <c r="N2242" s="29">
        <v>0.03</v>
      </c>
      <c r="O2242" s="31" t="s">
        <v>12</v>
      </c>
      <c r="P2242" s="31">
        <v>0.93664521599999995</v>
      </c>
      <c r="Q2242" s="31">
        <v>0.25</v>
      </c>
      <c r="R2242" s="42"/>
      <c r="S2242" s="42" t="str">
        <f>IF(R2242="","",MAX(R2242,Q2242))</f>
        <v/>
      </c>
      <c r="T2242" s="27">
        <f>IF(A2242="placement",MIN(P2242,IF(S2242="",Q2242,S2242)),"")</f>
        <v>0.25</v>
      </c>
      <c r="U2242" s="28">
        <f>IF($A2242="placement",T2242*J2242,"")</f>
        <v>45.5</v>
      </c>
      <c r="V2242" s="26">
        <f>IF($A2242="placement",U2242,IF($A2242="site",SUMIF($C:$C,$C2242,$U:$U),IF($A2242="user",SUMIF($B:$B,$B2242,$U:$U),SUM($U:$U))))</f>
        <v>45.5</v>
      </c>
      <c r="W2242" s="27">
        <f>V2242/J2242</f>
        <v>0.25</v>
      </c>
    </row>
    <row r="2243" spans="1:23" x14ac:dyDescent="0.3">
      <c r="A2243" s="23" t="s">
        <v>14</v>
      </c>
      <c r="B2243" s="23" t="s">
        <v>6638</v>
      </c>
      <c r="C2243" s="23" t="s">
        <v>6639</v>
      </c>
      <c r="D2243" s="23" t="s">
        <v>6656</v>
      </c>
      <c r="E2243" s="23" t="s">
        <v>6657</v>
      </c>
      <c r="F2243" s="27">
        <v>0.25</v>
      </c>
      <c r="G2243" s="24">
        <v>1</v>
      </c>
      <c r="H2243" s="25">
        <v>64.4191</v>
      </c>
      <c r="I2243" s="25">
        <v>5.5304000000000002</v>
      </c>
      <c r="J2243" s="26">
        <v>182</v>
      </c>
      <c r="K2243" s="26">
        <v>41</v>
      </c>
      <c r="L2243" s="27">
        <v>8.5900000000000004E-2</v>
      </c>
      <c r="M2243" s="28">
        <v>1.0974233499999999</v>
      </c>
      <c r="N2243" s="29">
        <v>0.85</v>
      </c>
      <c r="O2243" s="31" t="s">
        <v>12</v>
      </c>
      <c r="P2243" s="31">
        <v>0.22545843139999999</v>
      </c>
      <c r="Q2243" s="31">
        <v>0.22545843135916399</v>
      </c>
      <c r="R2243" s="42"/>
      <c r="S2243" s="42" t="str">
        <f>IF(R2243="","",MAX(R2243,Q2243))</f>
        <v/>
      </c>
      <c r="T2243" s="27">
        <f>IF(A2243="placement",MIN(P2243,IF(S2243="",Q2243,S2243)),"")</f>
        <v>0.22545843135916399</v>
      </c>
      <c r="U2243" s="28">
        <f>IF($A2243="placement",T2243*J2243,"")</f>
        <v>41.033434507367843</v>
      </c>
      <c r="V2243" s="26">
        <f>IF($A2243="placement",U2243,IF($A2243="site",SUMIF($C:$C,$C2243,$U:$U),IF($A2243="user",SUMIF($B:$B,$B2243,$U:$U),SUM($U:$U))))</f>
        <v>41.033434507367843</v>
      </c>
      <c r="W2243" s="27">
        <f>V2243/J2243</f>
        <v>0.22545843135916396</v>
      </c>
    </row>
    <row r="2244" spans="1:23" x14ac:dyDescent="0.3">
      <c r="A2244" s="23" t="s">
        <v>14</v>
      </c>
      <c r="B2244" s="23" t="s">
        <v>8701</v>
      </c>
      <c r="C2244" s="23" t="s">
        <v>8703</v>
      </c>
      <c r="D2244" s="23" t="s">
        <v>8722</v>
      </c>
      <c r="E2244" s="23" t="s">
        <v>8723</v>
      </c>
      <c r="F2244" s="27">
        <v>0.25</v>
      </c>
      <c r="G2244" s="24">
        <v>1</v>
      </c>
      <c r="H2244" s="25">
        <v>155.37739999999999</v>
      </c>
      <c r="I2244" s="25">
        <v>5.2416999999999998</v>
      </c>
      <c r="J2244" s="26">
        <v>182</v>
      </c>
      <c r="K2244" s="26">
        <v>25</v>
      </c>
      <c r="L2244" s="27">
        <v>3.3700000000000001E-2</v>
      </c>
      <c r="M2244" s="28">
        <v>1.15597405</v>
      </c>
      <c r="N2244" s="29">
        <v>1</v>
      </c>
      <c r="O2244" s="31" t="s">
        <v>12</v>
      </c>
      <c r="P2244" s="31">
        <v>0.13492868089999999</v>
      </c>
      <c r="Q2244" s="31">
        <v>0.134928680891194</v>
      </c>
      <c r="R2244" s="42"/>
      <c r="S2244" s="42" t="str">
        <f>IF(R2244="","",MAX(R2244,Q2244))</f>
        <v/>
      </c>
      <c r="T2244" s="27">
        <f>IF(A2244="placement",MIN(P2244,IF(S2244="",Q2244,S2244)),"")</f>
        <v>0.134928680891194</v>
      </c>
      <c r="U2244" s="28">
        <f>IF($A2244="placement",T2244*J2244,"")</f>
        <v>24.557019922197309</v>
      </c>
      <c r="V2244" s="26">
        <f>IF($A2244="placement",U2244,IF($A2244="site",SUMIF($C:$C,$C2244,$U:$U),IF($A2244="user",SUMIF($B:$B,$B2244,$U:$U),SUM($U:$U))))</f>
        <v>24.557019922197309</v>
      </c>
      <c r="W2244" s="27">
        <f>V2244/J2244</f>
        <v>0.134928680891194</v>
      </c>
    </row>
    <row r="2245" spans="1:23" x14ac:dyDescent="0.3">
      <c r="A2245" s="17" t="s">
        <v>14</v>
      </c>
      <c r="B2245" s="17" t="s">
        <v>1145</v>
      </c>
      <c r="C2245" s="17" t="s">
        <v>1147</v>
      </c>
      <c r="D2245" s="17" t="s">
        <v>1174</v>
      </c>
      <c r="E2245" s="17" t="s">
        <v>1175</v>
      </c>
      <c r="F2245" s="18">
        <v>0.33</v>
      </c>
      <c r="G2245" s="36">
        <v>1</v>
      </c>
      <c r="H2245" s="37">
        <v>154.67679999999999</v>
      </c>
      <c r="I2245" s="37">
        <v>6.1246</v>
      </c>
      <c r="J2245" s="19">
        <v>181</v>
      </c>
      <c r="K2245" s="19">
        <v>60</v>
      </c>
      <c r="L2245" s="18">
        <v>3.9600000000000003E-2</v>
      </c>
      <c r="M2245" s="20">
        <v>0.98473595999999997</v>
      </c>
      <c r="N2245" s="21">
        <v>0.5</v>
      </c>
      <c r="O2245" s="22" t="s">
        <v>12</v>
      </c>
      <c r="P2245" s="22">
        <v>0.49224967790000002</v>
      </c>
      <c r="Q2245" s="22">
        <v>0.33</v>
      </c>
      <c r="R2245" s="43"/>
      <c r="S2245" s="42" t="str">
        <f>IF(R2245="","",MAX(R2245,Q2245))</f>
        <v/>
      </c>
      <c r="T2245" s="27">
        <f>IF(A2245="placement",MIN(P2245,IF(S2245="",Q2245,S2245)),"")</f>
        <v>0.33</v>
      </c>
      <c r="U2245" s="20">
        <f>IF($A2245="placement",T2245*J2245,"")</f>
        <v>59.730000000000004</v>
      </c>
      <c r="V2245" s="19">
        <f>IF($A2245="placement",U2245,IF($A2245="site",SUMIF($C:$C,$C2245,$U:$U),IF($A2245="user",SUMIF($B:$B,$B2245,$U:$U),SUM($U:$U))))</f>
        <v>59.730000000000004</v>
      </c>
      <c r="W2245" s="18">
        <f>V2245/J2245</f>
        <v>0.33</v>
      </c>
    </row>
    <row r="2246" spans="1:23" x14ac:dyDescent="0.3">
      <c r="A2246" s="23" t="s">
        <v>14</v>
      </c>
      <c r="B2246" s="23" t="s">
        <v>3720</v>
      </c>
      <c r="C2246" s="23" t="s">
        <v>3721</v>
      </c>
      <c r="D2246" s="32" t="s">
        <v>3722</v>
      </c>
      <c r="E2246" s="23" t="s">
        <v>3723</v>
      </c>
      <c r="F2246" s="27">
        <v>0.33</v>
      </c>
      <c r="G2246" s="24">
        <v>1</v>
      </c>
      <c r="H2246" s="25">
        <v>514.03210000000001</v>
      </c>
      <c r="I2246" s="25">
        <v>44.814599999999999</v>
      </c>
      <c r="J2246" s="26">
        <v>181</v>
      </c>
      <c r="K2246" s="26">
        <v>59</v>
      </c>
      <c r="L2246" s="27">
        <v>8.72E-2</v>
      </c>
      <c r="M2246" s="28">
        <v>0.13437848999999999</v>
      </c>
      <c r="N2246" s="29">
        <v>0.05</v>
      </c>
      <c r="O2246" s="31" t="s">
        <v>12</v>
      </c>
      <c r="P2246" s="31">
        <v>0.62791663109999996</v>
      </c>
      <c r="Q2246" s="31">
        <v>0.33</v>
      </c>
      <c r="R2246" s="42">
        <v>0.3</v>
      </c>
      <c r="S2246" s="42">
        <f>IF(R2246="","",MAX(R2246,Q2246))</f>
        <v>0.33</v>
      </c>
      <c r="T2246" s="27">
        <f>IF(A2246="placement",MIN(P2246,IF(S2246="",Q2246,S2246)),"")</f>
        <v>0.33</v>
      </c>
      <c r="U2246" s="28">
        <f>IF($A2246="placement",T2246*J2246,"")</f>
        <v>59.730000000000004</v>
      </c>
      <c r="V2246" s="26">
        <f>IF($A2246="placement",U2246,IF($A2246="site",SUMIF($C:$C,$C2246,$U:$U),IF($A2246="user",SUMIF($B:$B,$B2246,$U:$U),SUM($U:$U))))</f>
        <v>59.730000000000004</v>
      </c>
      <c r="W2246" s="27">
        <f>V2246/J2246</f>
        <v>0.33</v>
      </c>
    </row>
    <row r="2247" spans="1:23" x14ac:dyDescent="0.3">
      <c r="A2247" s="23" t="s">
        <v>14</v>
      </c>
      <c r="B2247" s="23" t="s">
        <v>8888</v>
      </c>
      <c r="C2247" s="23" t="s">
        <v>8890</v>
      </c>
      <c r="D2247" s="23" t="s">
        <v>8891</v>
      </c>
      <c r="E2247" s="23" t="s">
        <v>8892</v>
      </c>
      <c r="F2247" s="27">
        <v>0.33</v>
      </c>
      <c r="G2247" s="24">
        <v>0</v>
      </c>
      <c r="H2247" s="25">
        <v>31.1173</v>
      </c>
      <c r="I2247" s="25">
        <v>5.1688000000000001</v>
      </c>
      <c r="J2247" s="26">
        <v>181</v>
      </c>
      <c r="K2247" s="26">
        <v>52</v>
      </c>
      <c r="L2247" s="27">
        <v>0.1661</v>
      </c>
      <c r="M2247" s="28">
        <v>1.1667592600000001</v>
      </c>
      <c r="N2247" s="29">
        <v>0.8</v>
      </c>
      <c r="O2247" s="31" t="s">
        <v>12</v>
      </c>
      <c r="P2247" s="31">
        <v>0.31434012950000001</v>
      </c>
      <c r="Q2247" s="31">
        <v>0.314340129479735</v>
      </c>
      <c r="R2247" s="42"/>
      <c r="S2247" s="42" t="str">
        <f>IF(R2247="","",MAX(R2247,Q2247))</f>
        <v/>
      </c>
      <c r="T2247" s="27">
        <f>IF(A2247="placement",MIN(P2247,IF(S2247="",Q2247,S2247)),"")</f>
        <v>0.314340129479735</v>
      </c>
      <c r="U2247" s="28">
        <f>IF($A2247="placement",T2247*J2247,"")</f>
        <v>56.895563435832031</v>
      </c>
      <c r="V2247" s="26">
        <f>IF($A2247="placement",U2247,IF($A2247="site",SUMIF($C:$C,$C2247,$U:$U),IF($A2247="user",SUMIF($B:$B,$B2247,$U:$U),SUM($U:$U))))</f>
        <v>56.895563435832031</v>
      </c>
      <c r="W2247" s="27">
        <f>V2247/J2247</f>
        <v>0.314340129479735</v>
      </c>
    </row>
    <row r="2248" spans="1:23" x14ac:dyDescent="0.3">
      <c r="A2248" s="23" t="s">
        <v>14</v>
      </c>
      <c r="B2248" s="23" t="s">
        <v>6876</v>
      </c>
      <c r="C2248" s="23" t="s">
        <v>6878</v>
      </c>
      <c r="D2248" s="23" t="s">
        <v>6888</v>
      </c>
      <c r="E2248" s="23" t="s">
        <v>6889</v>
      </c>
      <c r="F2248" s="27">
        <v>0.25</v>
      </c>
      <c r="G2248" s="24">
        <v>1</v>
      </c>
      <c r="H2248" s="25">
        <v>62.7273</v>
      </c>
      <c r="I2248" s="25">
        <v>12.7186</v>
      </c>
      <c r="J2248" s="26">
        <v>181</v>
      </c>
      <c r="K2248" s="26">
        <v>45</v>
      </c>
      <c r="L2248" s="27">
        <v>0.20280000000000001</v>
      </c>
      <c r="M2248" s="28">
        <v>0.47428353000000001</v>
      </c>
      <c r="N2248" s="29">
        <v>0.3</v>
      </c>
      <c r="O2248" s="31" t="s">
        <v>42</v>
      </c>
      <c r="P2248" s="31">
        <v>0.36746696919999999</v>
      </c>
      <c r="Q2248" s="31">
        <v>0.25</v>
      </c>
      <c r="R2248" s="42"/>
      <c r="S2248" s="42" t="str">
        <f>IF(R2248="","",MAX(R2248,Q2248))</f>
        <v/>
      </c>
      <c r="T2248" s="27">
        <f>IF(A2248="placement",MIN(P2248,IF(S2248="",Q2248,S2248)),"")</f>
        <v>0.25</v>
      </c>
      <c r="U2248" s="28">
        <f>IF($A2248="placement",T2248*J2248,"")</f>
        <v>45.25</v>
      </c>
      <c r="V2248" s="26">
        <f>IF($A2248="placement",U2248,IF($A2248="site",SUMIF($C:$C,$C2248,$U:$U),IF($A2248="user",SUMIF($B:$B,$B2248,$U:$U),SUM($U:$U))))</f>
        <v>45.25</v>
      </c>
      <c r="W2248" s="27">
        <f>V2248/J2248</f>
        <v>0.25</v>
      </c>
    </row>
    <row r="2249" spans="1:23" x14ac:dyDescent="0.3">
      <c r="A2249" s="23" t="s">
        <v>14</v>
      </c>
      <c r="B2249" s="23" t="s">
        <v>4814</v>
      </c>
      <c r="C2249" s="23" t="s">
        <v>4815</v>
      </c>
      <c r="D2249" s="23" t="s">
        <v>4816</v>
      </c>
      <c r="E2249" s="23" t="s">
        <v>4817</v>
      </c>
      <c r="F2249" s="27">
        <v>0.25</v>
      </c>
      <c r="G2249" s="24">
        <v>0</v>
      </c>
      <c r="H2249" s="25">
        <v>20.9543</v>
      </c>
      <c r="I2249" s="25">
        <v>4.6325000000000003</v>
      </c>
      <c r="J2249" s="26">
        <v>181</v>
      </c>
      <c r="K2249" s="26">
        <v>42</v>
      </c>
      <c r="L2249" s="27">
        <v>0.22109999999999999</v>
      </c>
      <c r="M2249" s="28">
        <v>1.3008033299999999</v>
      </c>
      <c r="N2249" s="29">
        <v>1</v>
      </c>
      <c r="O2249" s="31" t="s">
        <v>42</v>
      </c>
      <c r="P2249" s="31">
        <v>0.2312442807</v>
      </c>
      <c r="Q2249" s="31">
        <v>0.23124428070874101</v>
      </c>
      <c r="R2249" s="42"/>
      <c r="S2249" s="42" t="str">
        <f>IF(R2249="","",MAX(R2249,Q2249))</f>
        <v/>
      </c>
      <c r="T2249" s="27">
        <f>IF(A2249="placement",MIN(P2249,IF(S2249="",Q2249,S2249)),"")</f>
        <v>0.2312442807</v>
      </c>
      <c r="U2249" s="28">
        <f>IF($A2249="placement",T2249*J2249,"")</f>
        <v>41.855214806699998</v>
      </c>
      <c r="V2249" s="23">
        <f>IF($A2249="placement",U2249,IF($A2249="site",SUMIF($C:$C,$C2249,$U:$U),IF($A2249="user",SUMIF($B:$B,$B2249,$U:$U),SUM($U:$U))))</f>
        <v>41.855214806699998</v>
      </c>
      <c r="W2249" s="27">
        <f>V2249/J2249</f>
        <v>0.2312442807</v>
      </c>
    </row>
    <row r="2250" spans="1:23" x14ac:dyDescent="0.3">
      <c r="A2250" s="17" t="s">
        <v>14</v>
      </c>
      <c r="B2250" s="17" t="s">
        <v>1017</v>
      </c>
      <c r="C2250" s="17" t="s">
        <v>1019</v>
      </c>
      <c r="D2250" s="17" t="s">
        <v>1028</v>
      </c>
      <c r="E2250" s="17" t="s">
        <v>1029</v>
      </c>
      <c r="F2250" s="18">
        <v>0.15</v>
      </c>
      <c r="G2250" s="36">
        <v>0</v>
      </c>
      <c r="H2250" s="37">
        <v>37.883600000000001</v>
      </c>
      <c r="I2250" s="37">
        <v>7.7168999999999999</v>
      </c>
      <c r="J2250" s="19">
        <v>181</v>
      </c>
      <c r="K2250" s="19">
        <v>27</v>
      </c>
      <c r="L2250" s="18">
        <v>0.20369999999999999</v>
      </c>
      <c r="M2250" s="20">
        <v>0.78086211000000005</v>
      </c>
      <c r="N2250" s="21">
        <v>0.6</v>
      </c>
      <c r="O2250" s="22" t="s">
        <v>42</v>
      </c>
      <c r="P2250" s="22">
        <v>0.23161850119999999</v>
      </c>
      <c r="Q2250" s="22">
        <v>0.149999999999999</v>
      </c>
      <c r="R2250" s="43"/>
      <c r="S2250" s="42" t="str">
        <f>IF(R2250="","",MAX(R2250,Q2250))</f>
        <v/>
      </c>
      <c r="T2250" s="27">
        <f>IF(A2250="placement",MIN(P2250,IF(S2250="",Q2250,S2250)),"")</f>
        <v>0.149999999999999</v>
      </c>
      <c r="U2250" s="20">
        <f>IF($A2250="placement",T2250*J2250,"")</f>
        <v>27.149999999999817</v>
      </c>
      <c r="V2250" s="19">
        <f>IF($A2250="placement",U2250,IF($A2250="site",SUMIF($C:$C,$C2250,$U:$U),IF($A2250="user",SUMIF($B:$B,$B2250,$U:$U),SUM($U:$U))))</f>
        <v>27.149999999999817</v>
      </c>
      <c r="W2250" s="18">
        <f>V2250/J2250</f>
        <v>0.149999999999999</v>
      </c>
    </row>
    <row r="2251" spans="1:23" x14ac:dyDescent="0.3">
      <c r="A2251" s="23" t="s">
        <v>14</v>
      </c>
      <c r="B2251" s="23" t="s">
        <v>7689</v>
      </c>
      <c r="C2251" s="23" t="s">
        <v>7690</v>
      </c>
      <c r="D2251" s="23" t="s">
        <v>7867</v>
      </c>
      <c r="E2251" s="23" t="s">
        <v>7868</v>
      </c>
      <c r="F2251" s="27">
        <v>0.1</v>
      </c>
      <c r="G2251" s="24">
        <v>1</v>
      </c>
      <c r="H2251" s="25">
        <v>35.176200000000001</v>
      </c>
      <c r="I2251" s="25">
        <v>4.7851999999999997</v>
      </c>
      <c r="J2251" s="26">
        <v>181</v>
      </c>
      <c r="K2251" s="26">
        <v>18</v>
      </c>
      <c r="L2251" s="27">
        <v>0.13600000000000001</v>
      </c>
      <c r="M2251" s="28">
        <v>1.2624781700000001</v>
      </c>
      <c r="N2251" s="29">
        <v>0.95</v>
      </c>
      <c r="O2251" s="31" t="s">
        <v>12</v>
      </c>
      <c r="P2251" s="31">
        <v>0.24751174079999999</v>
      </c>
      <c r="Q2251" s="31">
        <v>0.1</v>
      </c>
      <c r="R2251" s="42"/>
      <c r="S2251" s="42" t="str">
        <f>IF(R2251="","",MAX(R2251,Q2251))</f>
        <v/>
      </c>
      <c r="T2251" s="27">
        <f>IF(A2251="placement",MIN(P2251,IF(S2251="",Q2251,S2251)),"")</f>
        <v>0.1</v>
      </c>
      <c r="U2251" s="28">
        <f>IF($A2251="placement",T2251*J2251,"")</f>
        <v>18.100000000000001</v>
      </c>
      <c r="V2251" s="26">
        <f>IF($A2251="placement",U2251,IF($A2251="site",SUMIF($C:$C,$C2251,$U:$U),IF($A2251="user",SUMIF($B:$B,$B2251,$U:$U),SUM($U:$U))))</f>
        <v>18.100000000000001</v>
      </c>
      <c r="W2251" s="27">
        <f>V2251/J2251</f>
        <v>0.1</v>
      </c>
    </row>
    <row r="2252" spans="1:23" x14ac:dyDescent="0.3">
      <c r="A2252" s="23" t="s">
        <v>14</v>
      </c>
      <c r="B2252" s="23" t="s">
        <v>2619</v>
      </c>
      <c r="C2252" s="23" t="s">
        <v>2621</v>
      </c>
      <c r="D2252" s="23" t="s">
        <v>2652</v>
      </c>
      <c r="E2252" s="23" t="s">
        <v>2653</v>
      </c>
      <c r="F2252" s="27">
        <v>0.25</v>
      </c>
      <c r="G2252" s="24">
        <v>1</v>
      </c>
      <c r="H2252" s="25">
        <v>325.0308</v>
      </c>
      <c r="I2252" s="25">
        <v>18.726900000000001</v>
      </c>
      <c r="J2252" s="26">
        <v>180</v>
      </c>
      <c r="K2252" s="26">
        <v>45</v>
      </c>
      <c r="L2252" s="27">
        <v>5.7599999999999998E-2</v>
      </c>
      <c r="M2252" s="28">
        <v>0.32069175</v>
      </c>
      <c r="N2252" s="29">
        <v>0.2</v>
      </c>
      <c r="O2252" s="31" t="s">
        <v>12</v>
      </c>
      <c r="P2252" s="31">
        <v>0.37634815290000001</v>
      </c>
      <c r="Q2252" s="31">
        <v>0.25</v>
      </c>
      <c r="R2252" s="42"/>
      <c r="S2252" s="42" t="str">
        <f>IF(R2252="","",MAX(R2252,Q2252))</f>
        <v/>
      </c>
      <c r="T2252" s="27">
        <f>IF(A2252="placement",MIN(P2252,IF(S2252="",Q2252,S2252)),"")</f>
        <v>0.25</v>
      </c>
      <c r="U2252" s="28">
        <f>IF($A2252="placement",T2252*J2252,"")</f>
        <v>45</v>
      </c>
      <c r="V2252" s="26">
        <f>IF($A2252="placement",U2252,IF($A2252="site",SUMIF($C:$C,$C2252,$U:$U),IF($A2252="user",SUMIF($B:$B,$B2252,$U:$U),SUM($U:$U))))</f>
        <v>45</v>
      </c>
      <c r="W2252" s="27">
        <f>V2252/J2252</f>
        <v>0.25</v>
      </c>
    </row>
    <row r="2253" spans="1:23" hidden="1" x14ac:dyDescent="0.3">
      <c r="A2253" s="11" t="s">
        <v>13</v>
      </c>
      <c r="B2253" s="11" t="s">
        <v>3768</v>
      </c>
      <c r="C2253" s="11" t="s">
        <v>3769</v>
      </c>
      <c r="D2253" s="11" t="s">
        <v>9898</v>
      </c>
      <c r="E2253" s="11"/>
      <c r="F2253" s="12">
        <v>0.25</v>
      </c>
      <c r="G2253" s="33">
        <v>1</v>
      </c>
      <c r="H2253" s="34">
        <v>188.5633</v>
      </c>
      <c r="I2253" s="34">
        <v>17.397600000000001</v>
      </c>
      <c r="J2253" s="13">
        <v>1390</v>
      </c>
      <c r="K2253" s="13">
        <v>254</v>
      </c>
      <c r="L2253" s="12">
        <v>9.2299999999999993E-2</v>
      </c>
      <c r="M2253" s="14">
        <v>2.6630577999999998</v>
      </c>
      <c r="N2253" s="15">
        <v>2.1382599999999998</v>
      </c>
      <c r="O2253" s="16"/>
      <c r="P2253" s="16">
        <v>0.19706587019999999</v>
      </c>
      <c r="Q2253" s="16">
        <v>0.197065870191618</v>
      </c>
      <c r="R2253" s="44"/>
      <c r="S2253" s="42" t="str">
        <f>IF(R2253="","",MAX(R2253,Q2253))</f>
        <v/>
      </c>
      <c r="T2253" s="27" t="str">
        <f>IF(A2253="placement",MIN(P2253,IF(S2253="",Q2253,S2253)),"")</f>
        <v/>
      </c>
      <c r="U2253" s="14" t="str">
        <f>IF($A2253="placement",T2253*J2253,"")</f>
        <v/>
      </c>
      <c r="V2253" s="13">
        <f>IF($A2253="placement",U2253,IF($A2253="site",SUMIF($C:$C,$C2253,$U:$U),IF($A2253="user",SUMIF($B:$B,$B2253,$U:$U),SUM($U:$U))))</f>
        <v>253.85221752499999</v>
      </c>
      <c r="W2253" s="12">
        <f>V2253/J2253</f>
        <v>0.18262749462230216</v>
      </c>
    </row>
    <row r="2254" spans="1:23" hidden="1" x14ac:dyDescent="0.3">
      <c r="A2254" s="23" t="s">
        <v>10</v>
      </c>
      <c r="B2254" s="23" t="s">
        <v>6494</v>
      </c>
      <c r="C2254" s="23" t="s">
        <v>9898</v>
      </c>
      <c r="D2254" s="23" t="s">
        <v>9898</v>
      </c>
      <c r="E2254" s="23"/>
      <c r="F2254" s="27">
        <v>0.25</v>
      </c>
      <c r="G2254" s="24">
        <v>0</v>
      </c>
      <c r="H2254" s="25">
        <v>18.013400000000001</v>
      </c>
      <c r="I2254" s="25">
        <v>5.1189</v>
      </c>
      <c r="J2254" s="26">
        <v>44</v>
      </c>
      <c r="K2254" s="26">
        <v>11</v>
      </c>
      <c r="L2254" s="27">
        <v>0.28420000000000001</v>
      </c>
      <c r="M2254" s="28">
        <v>0.28481245999999999</v>
      </c>
      <c r="N2254" s="29">
        <v>8.6097999999999994E-2</v>
      </c>
      <c r="O2254" s="31"/>
      <c r="P2254" s="31">
        <v>0.69770283030000002</v>
      </c>
      <c r="Q2254" s="31">
        <v>0.25</v>
      </c>
      <c r="R2254" s="42"/>
      <c r="S2254" s="42" t="str">
        <f>IF(R2254="","",MAX(R2254,Q2254))</f>
        <v/>
      </c>
      <c r="T2254" s="27" t="str">
        <f>IF(A2254="placement",MIN(P2254,IF(S2254="",Q2254,S2254)),"")</f>
        <v/>
      </c>
      <c r="U2254" s="28" t="str">
        <f>IF($A2254="placement",T2254*J2254,"")</f>
        <v/>
      </c>
      <c r="V2254" s="26">
        <f>IF($A2254="placement",U2254,IF($A2254="site",SUMIF($C:$C,$C2254,$U:$U),IF($A2254="user",SUMIF($B:$B,$B2254,$U:$U),SUM($U:$U))))</f>
        <v>11</v>
      </c>
      <c r="W2254" s="27">
        <f>V2254/J2254</f>
        <v>0.25</v>
      </c>
    </row>
    <row r="2255" spans="1:23" x14ac:dyDescent="0.3">
      <c r="A2255" s="23" t="s">
        <v>14</v>
      </c>
      <c r="B2255" s="23" t="s">
        <v>10137</v>
      </c>
      <c r="C2255" s="23" t="s">
        <v>10138</v>
      </c>
      <c r="D2255" s="23" t="s">
        <v>3123</v>
      </c>
      <c r="E2255" s="23" t="s">
        <v>10440</v>
      </c>
      <c r="F2255" s="27">
        <v>0.25</v>
      </c>
      <c r="G2255" s="24">
        <v>1</v>
      </c>
      <c r="H2255" s="25">
        <v>53.138399999999997</v>
      </c>
      <c r="I2255" s="25">
        <v>19.354500000000002</v>
      </c>
      <c r="J2255" s="26">
        <v>180</v>
      </c>
      <c r="K2255" s="26">
        <v>45</v>
      </c>
      <c r="L2255" s="27">
        <v>0.36420000000000002</v>
      </c>
      <c r="M2255" s="28">
        <v>0.31079888999999999</v>
      </c>
      <c r="N2255" s="29">
        <v>0.2</v>
      </c>
      <c r="O2255" s="31" t="s">
        <v>12</v>
      </c>
      <c r="P2255" s="31">
        <v>0.35649706110000001</v>
      </c>
      <c r="Q2255" s="31">
        <v>0.249999999999999</v>
      </c>
      <c r="R2255" s="42"/>
      <c r="S2255" s="42" t="str">
        <f>IF(R2255="","",MAX(R2255,Q2255))</f>
        <v/>
      </c>
      <c r="T2255" s="27">
        <f>IF(A2255="placement",MIN(P2255,IF(S2255="",Q2255,S2255)),"")</f>
        <v>0.249999999999999</v>
      </c>
      <c r="U2255" s="28">
        <f>IF($A2255="placement",T2255*J2255,"")</f>
        <v>44.999999999999822</v>
      </c>
      <c r="V2255" s="26">
        <f>IF($A2255="placement",U2255,IF($A2255="site",SUMIF($C:$C,$C2255,$U:$U),IF($A2255="user",SUMIF($B:$B,$B2255,$U:$U),SUM($U:$U))))</f>
        <v>44.999999999999822</v>
      </c>
      <c r="W2255" s="27">
        <f>V2255/J2255</f>
        <v>0.249999999999999</v>
      </c>
    </row>
    <row r="2256" spans="1:23" x14ac:dyDescent="0.3">
      <c r="A2256" s="23" t="s">
        <v>14</v>
      </c>
      <c r="B2256" s="23" t="s">
        <v>1708</v>
      </c>
      <c r="C2256" s="23" t="s">
        <v>1709</v>
      </c>
      <c r="D2256" s="23" t="s">
        <v>1848</v>
      </c>
      <c r="E2256" s="23" t="s">
        <v>1849</v>
      </c>
      <c r="F2256" s="27">
        <v>0.15</v>
      </c>
      <c r="G2256" s="24">
        <v>0</v>
      </c>
      <c r="H2256" s="25">
        <v>6.8433999999999999</v>
      </c>
      <c r="I2256" s="25">
        <v>2.9731999999999998</v>
      </c>
      <c r="J2256" s="26">
        <v>179</v>
      </c>
      <c r="K2256" s="26">
        <v>27</v>
      </c>
      <c r="L2256" s="27">
        <v>0.4345</v>
      </c>
      <c r="M2256" s="28">
        <v>2.0051964</v>
      </c>
      <c r="N2256" s="29">
        <v>1.4</v>
      </c>
      <c r="O2256" s="31" t="s">
        <v>42</v>
      </c>
      <c r="P2256" s="31">
        <v>0.30181402550000003</v>
      </c>
      <c r="Q2256" s="31">
        <v>0.15</v>
      </c>
      <c r="R2256" s="42">
        <v>0.3</v>
      </c>
      <c r="S2256" s="42">
        <f>IF(R2256="","",MAX(R2256,Q2256))</f>
        <v>0.3</v>
      </c>
      <c r="T2256" s="27">
        <f>IF(A2256="placement",MIN(P2256,IF(S2256="",Q2256,S2256)),"")</f>
        <v>0.3</v>
      </c>
      <c r="U2256" s="28">
        <f>IF($A2256="placement",T2256*J2256,"")</f>
        <v>53.699999999999996</v>
      </c>
      <c r="V2256" s="26">
        <f>IF($A2256="placement",U2256,IF($A2256="site",SUMIF($C:$C,$C2256,$U:$U),IF($A2256="user",SUMIF($B:$B,$B2256,$U:$U),SUM($U:$U))))</f>
        <v>53.699999999999996</v>
      </c>
      <c r="W2256" s="27">
        <f>V2256/J2256</f>
        <v>0.3</v>
      </c>
    </row>
    <row r="2257" spans="1:23" x14ac:dyDescent="0.3">
      <c r="A2257" s="23" t="s">
        <v>14</v>
      </c>
      <c r="B2257" s="23" t="s">
        <v>3704</v>
      </c>
      <c r="C2257" s="23" t="s">
        <v>3705</v>
      </c>
      <c r="D2257" s="23" t="s">
        <v>3716</v>
      </c>
      <c r="E2257" s="23" t="s">
        <v>3717</v>
      </c>
      <c r="F2257" s="27">
        <v>0.25</v>
      </c>
      <c r="G2257" s="24">
        <v>1</v>
      </c>
      <c r="H2257" s="25">
        <v>124.67019999999999</v>
      </c>
      <c r="I2257" s="25">
        <v>17.616399999999999</v>
      </c>
      <c r="J2257" s="26">
        <v>179</v>
      </c>
      <c r="K2257" s="26">
        <v>45</v>
      </c>
      <c r="L2257" s="27">
        <v>0.14130000000000001</v>
      </c>
      <c r="M2257" s="28">
        <v>0.33863981999999998</v>
      </c>
      <c r="N2257" s="29">
        <v>0.15</v>
      </c>
      <c r="O2257" s="31" t="s">
        <v>12</v>
      </c>
      <c r="P2257" s="31">
        <v>0.55705150000000003</v>
      </c>
      <c r="Q2257" s="31">
        <v>0.25</v>
      </c>
      <c r="R2257" s="42">
        <v>0.3</v>
      </c>
      <c r="S2257" s="42">
        <f>IF(R2257="","",MAX(R2257,Q2257))</f>
        <v>0.3</v>
      </c>
      <c r="T2257" s="27">
        <f>IF(A2257="placement",MIN(P2257,IF(S2257="",Q2257,S2257)),"")</f>
        <v>0.3</v>
      </c>
      <c r="U2257" s="28">
        <f>IF($A2257="placement",T2257*J2257,"")</f>
        <v>53.699999999999996</v>
      </c>
      <c r="V2257" s="26">
        <f>IF($A2257="placement",U2257,IF($A2257="site",SUMIF($C:$C,$C2257,$U:$U),IF($A2257="user",SUMIF($B:$B,$B2257,$U:$U),SUM($U:$U))))</f>
        <v>53.699999999999996</v>
      </c>
      <c r="W2257" s="27">
        <f>V2257/J2257</f>
        <v>0.3</v>
      </c>
    </row>
    <row r="2258" spans="1:23" x14ac:dyDescent="0.3">
      <c r="A2258" s="23" t="s">
        <v>14</v>
      </c>
      <c r="B2258" s="23" t="s">
        <v>4406</v>
      </c>
      <c r="C2258" s="23" t="s">
        <v>4408</v>
      </c>
      <c r="D2258" s="23" t="s">
        <v>4497</v>
      </c>
      <c r="E2258" s="23" t="s">
        <v>4498</v>
      </c>
      <c r="F2258" s="27">
        <v>0.25</v>
      </c>
      <c r="G2258" s="24">
        <v>1</v>
      </c>
      <c r="H2258" s="25">
        <v>65.328599999999994</v>
      </c>
      <c r="I2258" s="25">
        <v>7.9004000000000003</v>
      </c>
      <c r="J2258" s="26">
        <v>179</v>
      </c>
      <c r="K2258" s="26">
        <v>45</v>
      </c>
      <c r="L2258" s="27">
        <v>0.12089999999999999</v>
      </c>
      <c r="M2258" s="28">
        <v>0.75421183000000003</v>
      </c>
      <c r="N2258" s="29">
        <v>0.5</v>
      </c>
      <c r="O2258" s="31" t="s">
        <v>12</v>
      </c>
      <c r="P2258" s="31">
        <v>0.33705627929999998</v>
      </c>
      <c r="Q2258" s="31">
        <v>0.25</v>
      </c>
      <c r="R2258" s="42"/>
      <c r="S2258" s="42" t="str">
        <f>IF(R2258="","",MAX(R2258,Q2258))</f>
        <v/>
      </c>
      <c r="T2258" s="27">
        <f>IF(A2258="placement",MIN(P2258,IF(S2258="",Q2258,S2258)),"")</f>
        <v>0.25</v>
      </c>
      <c r="U2258" s="28">
        <f>IF($A2258="placement",T2258*J2258,"")</f>
        <v>44.75</v>
      </c>
      <c r="V2258" s="26">
        <f>IF($A2258="placement",U2258,IF($A2258="site",SUMIF($C:$C,$C2258,$U:$U),IF($A2258="user",SUMIF($B:$B,$B2258,$U:$U),SUM($U:$U))))</f>
        <v>44.75</v>
      </c>
      <c r="W2258" s="27">
        <f>V2258/J2258</f>
        <v>0.25</v>
      </c>
    </row>
    <row r="2259" spans="1:23" x14ac:dyDescent="0.3">
      <c r="A2259" s="23" t="s">
        <v>14</v>
      </c>
      <c r="B2259" s="23" t="s">
        <v>6052</v>
      </c>
      <c r="C2259" s="23" t="s">
        <v>6054</v>
      </c>
      <c r="D2259" s="23" t="s">
        <v>6066</v>
      </c>
      <c r="E2259" s="23" t="s">
        <v>6067</v>
      </c>
      <c r="F2259" s="27">
        <v>0.25</v>
      </c>
      <c r="G2259" s="24">
        <v>1</v>
      </c>
      <c r="H2259" s="25">
        <v>31.113</v>
      </c>
      <c r="I2259" s="25">
        <v>3.2273999999999998</v>
      </c>
      <c r="J2259" s="26">
        <v>179</v>
      </c>
      <c r="K2259" s="26">
        <v>45</v>
      </c>
      <c r="L2259" s="27">
        <v>0.1037</v>
      </c>
      <c r="M2259" s="28">
        <v>1.85307852</v>
      </c>
      <c r="N2259" s="29">
        <v>1.3</v>
      </c>
      <c r="O2259" s="31" t="s">
        <v>12</v>
      </c>
      <c r="P2259" s="31">
        <v>0.29846469879999998</v>
      </c>
      <c r="Q2259" s="31">
        <v>0.25</v>
      </c>
      <c r="R2259" s="42"/>
      <c r="S2259" s="42" t="str">
        <f>IF(R2259="","",MAX(R2259,Q2259))</f>
        <v/>
      </c>
      <c r="T2259" s="27">
        <f>IF(A2259="placement",MIN(P2259,IF(S2259="",Q2259,S2259)),"")</f>
        <v>0.25</v>
      </c>
      <c r="U2259" s="28">
        <f>IF($A2259="placement",T2259*J2259,"")</f>
        <v>44.75</v>
      </c>
      <c r="V2259" s="26">
        <f>IF($A2259="placement",U2259,IF($A2259="site",SUMIF($C:$C,$C2259,$U:$U),IF($A2259="user",SUMIF($B:$B,$B2259,$U:$U),SUM($U:$U))))</f>
        <v>44.75</v>
      </c>
      <c r="W2259" s="27">
        <f>V2259/J2259</f>
        <v>0.25</v>
      </c>
    </row>
    <row r="2260" spans="1:23" x14ac:dyDescent="0.3">
      <c r="A2260" s="23" t="s">
        <v>14</v>
      </c>
      <c r="B2260" s="23" t="s">
        <v>8936</v>
      </c>
      <c r="C2260" s="23" t="s">
        <v>8938</v>
      </c>
      <c r="D2260" s="23" t="s">
        <v>8943</v>
      </c>
      <c r="E2260" s="23" t="s">
        <v>8937</v>
      </c>
      <c r="F2260" s="27">
        <v>0.25</v>
      </c>
      <c r="G2260" s="24">
        <v>1</v>
      </c>
      <c r="H2260" s="25">
        <v>83.1357</v>
      </c>
      <c r="I2260" s="25">
        <v>12.005699999999999</v>
      </c>
      <c r="J2260" s="26">
        <v>179</v>
      </c>
      <c r="K2260" s="26">
        <v>45</v>
      </c>
      <c r="L2260" s="27">
        <v>0.1444</v>
      </c>
      <c r="M2260" s="28">
        <v>0.49587756</v>
      </c>
      <c r="N2260" s="29">
        <v>0.2</v>
      </c>
      <c r="O2260" s="31" t="s">
        <v>70</v>
      </c>
      <c r="P2260" s="31">
        <v>0.59667462940000005</v>
      </c>
      <c r="Q2260" s="31">
        <v>0.25</v>
      </c>
      <c r="R2260" s="42"/>
      <c r="S2260" s="42" t="str">
        <f>IF(R2260="","",MAX(R2260,Q2260))</f>
        <v/>
      </c>
      <c r="T2260" s="27">
        <f>IF(A2260="placement",MIN(P2260,IF(S2260="",Q2260,S2260)),"")</f>
        <v>0.25</v>
      </c>
      <c r="U2260" s="28">
        <f>IF($A2260="placement",T2260*J2260,"")</f>
        <v>44.75</v>
      </c>
      <c r="V2260" s="26">
        <f>IF($A2260="placement",U2260,IF($A2260="site",SUMIF($C:$C,$C2260,$U:$U),IF($A2260="user",SUMIF($B:$B,$B2260,$U:$U),SUM($U:$U))))</f>
        <v>44.75</v>
      </c>
      <c r="W2260" s="27">
        <f>V2260/J2260</f>
        <v>0.25</v>
      </c>
    </row>
    <row r="2261" spans="1:23" x14ac:dyDescent="0.3">
      <c r="A2261" s="23" t="s">
        <v>14</v>
      </c>
      <c r="B2261" s="23" t="s">
        <v>3152</v>
      </c>
      <c r="C2261" s="23" t="s">
        <v>3154</v>
      </c>
      <c r="D2261" s="23" t="s">
        <v>3203</v>
      </c>
      <c r="E2261" s="23" t="s">
        <v>3204</v>
      </c>
      <c r="F2261" s="27">
        <v>0.25</v>
      </c>
      <c r="G2261" s="24">
        <v>0</v>
      </c>
      <c r="H2261" s="25">
        <v>10.9886</v>
      </c>
      <c r="I2261" s="25">
        <v>2.6739000000000002</v>
      </c>
      <c r="J2261" s="26">
        <v>179</v>
      </c>
      <c r="K2261" s="26">
        <v>45</v>
      </c>
      <c r="L2261" s="27">
        <v>0.24329999999999999</v>
      </c>
      <c r="M2261" s="28">
        <v>2.2268198199999998</v>
      </c>
      <c r="N2261" s="29">
        <v>1</v>
      </c>
      <c r="O2261" s="31" t="s">
        <v>12</v>
      </c>
      <c r="P2261" s="31">
        <v>0.55092909150000002</v>
      </c>
      <c r="Q2261" s="31">
        <v>0.249999999999999</v>
      </c>
      <c r="R2261" s="42"/>
      <c r="S2261" s="42" t="str">
        <f>IF(R2261="","",MAX(R2261,Q2261))</f>
        <v/>
      </c>
      <c r="T2261" s="27">
        <f>IF(A2261="placement",MIN(P2261,IF(S2261="",Q2261,S2261)),"")</f>
        <v>0.249999999999999</v>
      </c>
      <c r="U2261" s="28">
        <f>IF($A2261="placement",T2261*J2261,"")</f>
        <v>44.749999999999822</v>
      </c>
      <c r="V2261" s="26">
        <f>IF($A2261="placement",U2261,IF($A2261="site",SUMIF($C:$C,$C2261,$U:$U),IF($A2261="user",SUMIF($B:$B,$B2261,$U:$U),SUM($U:$U))))</f>
        <v>44.749999999999822</v>
      </c>
      <c r="W2261" s="27">
        <f>V2261/J2261</f>
        <v>0.249999999999999</v>
      </c>
    </row>
    <row r="2262" spans="1:23" x14ac:dyDescent="0.3">
      <c r="A2262" s="23" t="s">
        <v>14</v>
      </c>
      <c r="B2262" s="23" t="s">
        <v>3266</v>
      </c>
      <c r="C2262" s="23" t="s">
        <v>3268</v>
      </c>
      <c r="D2262" s="23" t="s">
        <v>3293</v>
      </c>
      <c r="E2262" s="23" t="s">
        <v>3294</v>
      </c>
      <c r="F2262" s="27">
        <v>0.25</v>
      </c>
      <c r="G2262" s="24">
        <v>0</v>
      </c>
      <c r="H2262" s="25">
        <v>17.544</v>
      </c>
      <c r="I2262" s="25">
        <v>3.5905999999999998</v>
      </c>
      <c r="J2262" s="26">
        <v>179</v>
      </c>
      <c r="K2262" s="26">
        <v>37</v>
      </c>
      <c r="L2262" s="27">
        <v>0.20469999999999999</v>
      </c>
      <c r="M2262" s="28">
        <v>1.6639432599999999</v>
      </c>
      <c r="N2262" s="29">
        <v>1.35</v>
      </c>
      <c r="O2262" s="31" t="s">
        <v>42</v>
      </c>
      <c r="P2262" s="31">
        <v>0.18867426000000001</v>
      </c>
      <c r="Q2262" s="31">
        <v>0.188674260040577</v>
      </c>
      <c r="R2262" s="42"/>
      <c r="S2262" s="42" t="str">
        <f>IF(R2262="","",MAX(R2262,Q2262))</f>
        <v/>
      </c>
      <c r="T2262" s="27">
        <f>IF(A2262="placement",MIN(P2262,IF(S2262="",Q2262,S2262)),"")</f>
        <v>0.18867426000000001</v>
      </c>
      <c r="U2262" s="28">
        <f>IF($A2262="placement",T2262*J2262,"")</f>
        <v>33.772692540000001</v>
      </c>
      <c r="V2262" s="26">
        <f>IF($A2262="placement",U2262,IF($A2262="site",SUMIF($C:$C,$C2262,$U:$U),IF($A2262="user",SUMIF($B:$B,$B2262,$U:$U),SUM($U:$U))))</f>
        <v>33.772692540000001</v>
      </c>
      <c r="W2262" s="27">
        <f>V2262/J2262</f>
        <v>0.18867426000000001</v>
      </c>
    </row>
    <row r="2263" spans="1:23" x14ac:dyDescent="0.3">
      <c r="A2263" s="23" t="s">
        <v>14</v>
      </c>
      <c r="B2263" s="23" t="s">
        <v>4752</v>
      </c>
      <c r="C2263" s="23" t="s">
        <v>4754</v>
      </c>
      <c r="D2263" s="23" t="s">
        <v>4797</v>
      </c>
      <c r="E2263" s="23" t="s">
        <v>4798</v>
      </c>
      <c r="F2263" s="27">
        <v>0.25</v>
      </c>
      <c r="G2263" s="24">
        <v>1</v>
      </c>
      <c r="H2263" s="25">
        <v>131.8272</v>
      </c>
      <c r="I2263" s="25">
        <v>5.1374000000000004</v>
      </c>
      <c r="J2263" s="26">
        <v>179</v>
      </c>
      <c r="K2263" s="26">
        <v>25</v>
      </c>
      <c r="L2263" s="27">
        <v>3.9E-2</v>
      </c>
      <c r="M2263" s="28">
        <v>1.16261609</v>
      </c>
      <c r="N2263" s="29">
        <v>1</v>
      </c>
      <c r="O2263" s="31" t="s">
        <v>12</v>
      </c>
      <c r="P2263" s="31">
        <v>0.13987084429999999</v>
      </c>
      <c r="Q2263" s="31">
        <v>0.13987084429562299</v>
      </c>
      <c r="R2263" s="42"/>
      <c r="S2263" s="42" t="str">
        <f>IF(R2263="","",MAX(R2263,Q2263))</f>
        <v/>
      </c>
      <c r="T2263" s="27">
        <f>IF(A2263="placement",MIN(P2263,IF(S2263="",Q2263,S2263)),"")</f>
        <v>0.13987084429562299</v>
      </c>
      <c r="U2263" s="28">
        <f>IF($A2263="placement",T2263*J2263,"")</f>
        <v>25.036881128916516</v>
      </c>
      <c r="V2263" s="26">
        <f>IF($A2263="placement",U2263,IF($A2263="site",SUMIF($C:$C,$C2263,$U:$U),IF($A2263="user",SUMIF($B:$B,$B2263,$U:$U),SUM($U:$U))))</f>
        <v>25.036881128916516</v>
      </c>
      <c r="W2263" s="27">
        <f>V2263/J2263</f>
        <v>0.13987084429562299</v>
      </c>
    </row>
    <row r="2264" spans="1:23" x14ac:dyDescent="0.3">
      <c r="A2264" s="23" t="s">
        <v>14</v>
      </c>
      <c r="B2264" s="23" t="s">
        <v>544</v>
      </c>
      <c r="C2264" s="23" t="s">
        <v>546</v>
      </c>
      <c r="D2264" s="32" t="s">
        <v>561</v>
      </c>
      <c r="E2264" s="23" t="s">
        <v>562</v>
      </c>
      <c r="F2264" s="27">
        <v>0.33</v>
      </c>
      <c r="G2264" s="24">
        <v>1</v>
      </c>
      <c r="H2264" s="25">
        <v>137.38550000000001</v>
      </c>
      <c r="I2264" s="25">
        <v>4.6448</v>
      </c>
      <c r="J2264" s="26">
        <v>178</v>
      </c>
      <c r="K2264" s="26">
        <v>59</v>
      </c>
      <c r="L2264" s="27">
        <v>3.3799999999999997E-2</v>
      </c>
      <c r="M2264" s="28">
        <v>1.27699571</v>
      </c>
      <c r="N2264" s="29">
        <v>0.5</v>
      </c>
      <c r="O2264" s="31" t="s">
        <v>12</v>
      </c>
      <c r="P2264" s="31">
        <v>0.60845600629999996</v>
      </c>
      <c r="Q2264" s="31">
        <v>0.33</v>
      </c>
      <c r="R2264" s="42">
        <v>0.35</v>
      </c>
      <c r="S2264" s="42">
        <f>IF(R2264="","",MAX(R2264,Q2264))</f>
        <v>0.35</v>
      </c>
      <c r="T2264" s="27">
        <f>IF(A2264="placement",MIN(P2264,IF(S2264="",Q2264,S2264)),"")</f>
        <v>0.35</v>
      </c>
      <c r="U2264" s="28">
        <f>IF($A2264="placement",T2264*J2264,"")</f>
        <v>62.3</v>
      </c>
      <c r="V2264" s="26">
        <f>IF($A2264="placement",U2264,IF($A2264="site",SUMIF($C:$C,$C2264,$U:$U),IF($A2264="user",SUMIF($B:$B,$B2264,$U:$U),SUM($U:$U))))</f>
        <v>62.3</v>
      </c>
      <c r="W2264" s="27">
        <f>V2264/J2264</f>
        <v>0.35</v>
      </c>
    </row>
    <row r="2265" spans="1:23" x14ac:dyDescent="0.3">
      <c r="A2265" s="23" t="s">
        <v>14</v>
      </c>
      <c r="B2265" s="23" t="s">
        <v>7351</v>
      </c>
      <c r="C2265" s="23" t="s">
        <v>7352</v>
      </c>
      <c r="D2265" s="23" t="s">
        <v>7355</v>
      </c>
      <c r="E2265" s="23" t="s">
        <v>7356</v>
      </c>
      <c r="F2265" s="27">
        <v>0.3</v>
      </c>
      <c r="G2265" s="24">
        <v>0</v>
      </c>
      <c r="H2265" s="25">
        <v>23.398099999999999</v>
      </c>
      <c r="I2265" s="25">
        <v>11.972099999999999</v>
      </c>
      <c r="J2265" s="26">
        <v>178</v>
      </c>
      <c r="K2265" s="26">
        <v>53</v>
      </c>
      <c r="L2265" s="27">
        <v>0.51170000000000004</v>
      </c>
      <c r="M2265" s="28">
        <v>0.49552771000000001</v>
      </c>
      <c r="N2265" s="29">
        <v>0.03</v>
      </c>
      <c r="O2265" s="31" t="s">
        <v>12</v>
      </c>
      <c r="P2265" s="31">
        <v>0.93945848190000003</v>
      </c>
      <c r="Q2265" s="31">
        <v>0.29999999999999899</v>
      </c>
      <c r="R2265" s="42"/>
      <c r="S2265" s="42" t="str">
        <f>IF(R2265="","",MAX(R2265,Q2265))</f>
        <v/>
      </c>
      <c r="T2265" s="27">
        <f>IF(A2265="placement",MIN(P2265,IF(S2265="",Q2265,S2265)),"")</f>
        <v>0.29999999999999899</v>
      </c>
      <c r="U2265" s="28">
        <f>IF($A2265="placement",T2265*J2265,"")</f>
        <v>53.399999999999821</v>
      </c>
      <c r="V2265" s="26">
        <f>IF($A2265="placement",U2265,IF($A2265="site",SUMIF($C:$C,$C2265,$U:$U),IF($A2265="user",SUMIF($B:$B,$B2265,$U:$U),SUM($U:$U))))</f>
        <v>53.399999999999821</v>
      </c>
      <c r="W2265" s="27">
        <f>V2265/J2265</f>
        <v>0.29999999999999899</v>
      </c>
    </row>
    <row r="2266" spans="1:23" x14ac:dyDescent="0.3">
      <c r="A2266" s="23" t="s">
        <v>14</v>
      </c>
      <c r="B2266" s="23" t="s">
        <v>2294</v>
      </c>
      <c r="C2266" s="23" t="s">
        <v>2295</v>
      </c>
      <c r="D2266" s="23" t="s">
        <v>2304</v>
      </c>
      <c r="E2266" s="23" t="s">
        <v>2305</v>
      </c>
      <c r="F2266" s="27">
        <v>0.25</v>
      </c>
      <c r="G2266" s="24">
        <v>0</v>
      </c>
      <c r="H2266" s="25">
        <v>16.847300000000001</v>
      </c>
      <c r="I2266" s="25">
        <v>3.8331</v>
      </c>
      <c r="J2266" s="26">
        <v>178</v>
      </c>
      <c r="K2266" s="26">
        <v>34</v>
      </c>
      <c r="L2266" s="27">
        <v>0.22750000000000001</v>
      </c>
      <c r="M2266" s="28">
        <v>1.5438748499999999</v>
      </c>
      <c r="N2266" s="29">
        <v>1.25</v>
      </c>
      <c r="O2266" s="31" t="s">
        <v>12</v>
      </c>
      <c r="P2266" s="31">
        <v>0.1903488814</v>
      </c>
      <c r="Q2266" s="31">
        <v>0.19034888141894099</v>
      </c>
      <c r="R2266" s="42"/>
      <c r="S2266" s="42" t="str">
        <f>IF(R2266="","",MAX(R2266,Q2266))</f>
        <v/>
      </c>
      <c r="T2266" s="27">
        <f>IF(A2266="placement",MIN(P2266,IF(S2266="",Q2266,S2266)),"")</f>
        <v>0.1903488814</v>
      </c>
      <c r="U2266" s="28">
        <f>IF($A2266="placement",T2266*J2266,"")</f>
        <v>33.882100889200004</v>
      </c>
      <c r="V2266" s="26">
        <f>IF($A2266="placement",U2266,IF($A2266="site",SUMIF($C:$C,$C2266,$U:$U),IF($A2266="user",SUMIF($B:$B,$B2266,$U:$U),SUM($U:$U))))</f>
        <v>33.882100889200004</v>
      </c>
      <c r="W2266" s="27">
        <f>V2266/J2266</f>
        <v>0.19034888140000003</v>
      </c>
    </row>
    <row r="2267" spans="1:23" x14ac:dyDescent="0.3">
      <c r="A2267" s="17" t="s">
        <v>14</v>
      </c>
      <c r="B2267" s="17" t="s">
        <v>2969</v>
      </c>
      <c r="C2267" s="17" t="s">
        <v>2971</v>
      </c>
      <c r="D2267" s="17" t="s">
        <v>3004</v>
      </c>
      <c r="E2267" s="17" t="s">
        <v>3005</v>
      </c>
      <c r="F2267" s="18">
        <v>0.15</v>
      </c>
      <c r="G2267" s="36">
        <v>0</v>
      </c>
      <c r="H2267" s="37">
        <v>39.036999999999999</v>
      </c>
      <c r="I2267" s="37">
        <v>5.6519000000000004</v>
      </c>
      <c r="J2267" s="19">
        <v>178</v>
      </c>
      <c r="K2267" s="19">
        <v>27</v>
      </c>
      <c r="L2267" s="18">
        <v>0.14480000000000001</v>
      </c>
      <c r="M2267" s="20">
        <v>1.05028941</v>
      </c>
      <c r="N2267" s="21">
        <v>0.75</v>
      </c>
      <c r="O2267" s="22" t="s">
        <v>42</v>
      </c>
      <c r="P2267" s="22">
        <v>0.28591111029999999</v>
      </c>
      <c r="Q2267" s="22">
        <v>0.15</v>
      </c>
      <c r="R2267" s="43"/>
      <c r="S2267" s="42" t="str">
        <f>IF(R2267="","",MAX(R2267,Q2267))</f>
        <v/>
      </c>
      <c r="T2267" s="27">
        <f>IF(A2267="placement",MIN(P2267,IF(S2267="",Q2267,S2267)),"")</f>
        <v>0.15</v>
      </c>
      <c r="U2267" s="20">
        <f>IF($A2267="placement",T2267*J2267,"")</f>
        <v>26.7</v>
      </c>
      <c r="V2267" s="19">
        <f>IF($A2267="placement",U2267,IF($A2267="site",SUMIF($C:$C,$C2267,$U:$U),IF($A2267="user",SUMIF($B:$B,$B2267,$U:$U),SUM($U:$U))))</f>
        <v>26.7</v>
      </c>
      <c r="W2267" s="18">
        <f>V2267/J2267</f>
        <v>0.15</v>
      </c>
    </row>
    <row r="2268" spans="1:23" x14ac:dyDescent="0.3">
      <c r="A2268" s="23" t="s">
        <v>14</v>
      </c>
      <c r="B2268" s="23" t="s">
        <v>9433</v>
      </c>
      <c r="C2268" s="23" t="s">
        <v>9435</v>
      </c>
      <c r="D2268" s="23" t="s">
        <v>9441</v>
      </c>
      <c r="E2268" s="23" t="s">
        <v>9442</v>
      </c>
      <c r="F2268" s="27">
        <v>0.15</v>
      </c>
      <c r="G2268" s="24">
        <v>1</v>
      </c>
      <c r="H2268" s="25">
        <v>56.848100000000002</v>
      </c>
      <c r="I2268" s="25">
        <v>4.7405999999999997</v>
      </c>
      <c r="J2268" s="26">
        <v>178</v>
      </c>
      <c r="K2268" s="26">
        <v>26</v>
      </c>
      <c r="L2268" s="27">
        <v>8.3400000000000002E-2</v>
      </c>
      <c r="M2268" s="28">
        <v>1.2482506600000001</v>
      </c>
      <c r="N2268" s="29">
        <v>1</v>
      </c>
      <c r="O2268" s="31" t="s">
        <v>70</v>
      </c>
      <c r="P2268" s="31">
        <v>0.19887885529999999</v>
      </c>
      <c r="Q2268" s="31">
        <v>0.15</v>
      </c>
      <c r="R2268" s="42"/>
      <c r="S2268" s="42" t="str">
        <f>IF(R2268="","",MAX(R2268,Q2268))</f>
        <v/>
      </c>
      <c r="T2268" s="27">
        <f>IF(A2268="placement",MIN(P2268,IF(S2268="",Q2268,S2268)),"")</f>
        <v>0.15</v>
      </c>
      <c r="U2268" s="28">
        <f>IF($A2268="placement",T2268*J2268,"")</f>
        <v>26.7</v>
      </c>
      <c r="V2268" s="26">
        <f>IF($A2268="placement",U2268,IF($A2268="site",SUMIF($C:$C,$C2268,$U:$U),IF($A2268="user",SUMIF($B:$B,$B2268,$U:$U),SUM($U:$U))))</f>
        <v>26.7</v>
      </c>
      <c r="W2268" s="27">
        <f>V2268/J2268</f>
        <v>0.15</v>
      </c>
    </row>
    <row r="2269" spans="1:23" x14ac:dyDescent="0.3">
      <c r="A2269" s="23" t="s">
        <v>14</v>
      </c>
      <c r="B2269" s="23" t="s">
        <v>8976</v>
      </c>
      <c r="C2269" s="23" t="s">
        <v>8977</v>
      </c>
      <c r="D2269" s="23" t="s">
        <v>8982</v>
      </c>
      <c r="E2269" s="23" t="s">
        <v>8983</v>
      </c>
      <c r="F2269" s="27">
        <v>0.15</v>
      </c>
      <c r="G2269" s="24">
        <v>0</v>
      </c>
      <c r="H2269" s="25">
        <v>26.320900000000002</v>
      </c>
      <c r="I2269" s="25">
        <v>4.4047000000000001</v>
      </c>
      <c r="J2269" s="26">
        <v>178</v>
      </c>
      <c r="K2269" s="26">
        <v>27</v>
      </c>
      <c r="L2269" s="27">
        <v>0.1673</v>
      </c>
      <c r="M2269" s="28">
        <v>1.3459913100000001</v>
      </c>
      <c r="N2269" s="29">
        <v>1</v>
      </c>
      <c r="O2269" s="31" t="s">
        <v>42</v>
      </c>
      <c r="P2269" s="31">
        <v>0.25705315179999999</v>
      </c>
      <c r="Q2269" s="31">
        <v>0.149999999999999</v>
      </c>
      <c r="R2269" s="42"/>
      <c r="S2269" s="42" t="str">
        <f>IF(R2269="","",MAX(R2269,Q2269))</f>
        <v/>
      </c>
      <c r="T2269" s="27">
        <f>IF(A2269="placement",MIN(P2269,IF(S2269="",Q2269,S2269)),"")</f>
        <v>0.149999999999999</v>
      </c>
      <c r="U2269" s="28">
        <f>IF($A2269="placement",T2269*J2269,"")</f>
        <v>26.699999999999822</v>
      </c>
      <c r="V2269" s="26">
        <f>IF($A2269="placement",U2269,IF($A2269="site",SUMIF($C:$C,$C2269,$U:$U),IF($A2269="user",SUMIF($B:$B,$B2269,$U:$U),SUM($U:$U))))</f>
        <v>26.699999999999822</v>
      </c>
      <c r="W2269" s="27">
        <f>V2269/J2269</f>
        <v>0.149999999999999</v>
      </c>
    </row>
    <row r="2270" spans="1:23" x14ac:dyDescent="0.3">
      <c r="A2270" s="23" t="s">
        <v>14</v>
      </c>
      <c r="B2270" s="23" t="s">
        <v>8701</v>
      </c>
      <c r="C2270" s="23" t="s">
        <v>8703</v>
      </c>
      <c r="D2270" s="23" t="s">
        <v>8738</v>
      </c>
      <c r="E2270" s="23" t="s">
        <v>8702</v>
      </c>
      <c r="F2270" s="27">
        <v>0.25</v>
      </c>
      <c r="G2270" s="24">
        <v>1</v>
      </c>
      <c r="H2270" s="25">
        <v>139.64959999999999</v>
      </c>
      <c r="I2270" s="25">
        <v>5.2111000000000001</v>
      </c>
      <c r="J2270" s="26">
        <v>178</v>
      </c>
      <c r="K2270" s="26">
        <v>21</v>
      </c>
      <c r="L2270" s="27">
        <v>3.73E-2</v>
      </c>
      <c r="M2270" s="28">
        <v>1.1360271900000001</v>
      </c>
      <c r="N2270" s="29">
        <v>1</v>
      </c>
      <c r="O2270" s="31" t="s">
        <v>12</v>
      </c>
      <c r="P2270" s="31">
        <v>0.11973938219999999</v>
      </c>
      <c r="Q2270" s="31">
        <v>0.11973938223938201</v>
      </c>
      <c r="R2270" s="42"/>
      <c r="S2270" s="42" t="str">
        <f>IF(R2270="","",MAX(R2270,Q2270))</f>
        <v/>
      </c>
      <c r="T2270" s="27">
        <f>IF(A2270="placement",MIN(P2270,IF(S2270="",Q2270,S2270)),"")</f>
        <v>0.11973938219999999</v>
      </c>
      <c r="U2270" s="28">
        <f>IF($A2270="placement",T2270*J2270,"")</f>
        <v>21.3136100316</v>
      </c>
      <c r="V2270" s="26">
        <f>IF($A2270="placement",U2270,IF($A2270="site",SUMIF($C:$C,$C2270,$U:$U),IF($A2270="user",SUMIF($B:$B,$B2270,$U:$U),SUM($U:$U))))</f>
        <v>21.3136100316</v>
      </c>
      <c r="W2270" s="27">
        <f>V2270/J2270</f>
        <v>0.11973938219999999</v>
      </c>
    </row>
    <row r="2271" spans="1:23" x14ac:dyDescent="0.3">
      <c r="A2271" s="23" t="s">
        <v>14</v>
      </c>
      <c r="B2271" s="23" t="s">
        <v>678</v>
      </c>
      <c r="C2271" s="23" t="s">
        <v>680</v>
      </c>
      <c r="D2271" s="23" t="s">
        <v>954</v>
      </c>
      <c r="E2271" s="23" t="s">
        <v>955</v>
      </c>
      <c r="F2271" s="27">
        <v>0.25</v>
      </c>
      <c r="G2271" s="24">
        <v>1</v>
      </c>
      <c r="H2271" s="25">
        <v>67.648899999999998</v>
      </c>
      <c r="I2271" s="25">
        <v>11.7209</v>
      </c>
      <c r="J2271" s="26">
        <v>177</v>
      </c>
      <c r="K2271" s="26">
        <v>44</v>
      </c>
      <c r="L2271" s="27">
        <v>0.17330000000000001</v>
      </c>
      <c r="M2271" s="28">
        <v>0.50362479999999998</v>
      </c>
      <c r="N2271" s="29">
        <v>0.3</v>
      </c>
      <c r="O2271" s="31" t="s">
        <v>12</v>
      </c>
      <c r="P2271" s="31">
        <v>0.404318448</v>
      </c>
      <c r="Q2271" s="31">
        <v>0.25</v>
      </c>
      <c r="R2271" s="42">
        <v>0.3</v>
      </c>
      <c r="S2271" s="42">
        <f>IF(R2271="","",MAX(R2271,Q2271))</f>
        <v>0.3</v>
      </c>
      <c r="T2271" s="27">
        <f>IF(A2271="placement",MIN(P2271,IF(S2271="",Q2271,S2271)),"")</f>
        <v>0.3</v>
      </c>
      <c r="U2271" s="28">
        <f>IF($A2271="placement",T2271*J2271,"")</f>
        <v>53.1</v>
      </c>
      <c r="V2271" s="26">
        <f>IF($A2271="placement",U2271,IF($A2271="site",SUMIF($C:$C,$C2271,$U:$U),IF($A2271="user",SUMIF($B:$B,$B2271,$U:$U),SUM($U:$U))))</f>
        <v>53.1</v>
      </c>
      <c r="W2271" s="27">
        <f>V2271/J2271</f>
        <v>0.3</v>
      </c>
    </row>
    <row r="2272" spans="1:23" x14ac:dyDescent="0.3">
      <c r="A2272" s="23" t="s">
        <v>14</v>
      </c>
      <c r="B2272" s="23" t="s">
        <v>4271</v>
      </c>
      <c r="C2272" s="23" t="s">
        <v>4272</v>
      </c>
      <c r="D2272" s="23" t="s">
        <v>4285</v>
      </c>
      <c r="E2272" s="23" t="s">
        <v>4286</v>
      </c>
      <c r="F2272" s="27">
        <v>0.25</v>
      </c>
      <c r="G2272" s="24">
        <v>0</v>
      </c>
      <c r="H2272" s="25">
        <v>19.5687</v>
      </c>
      <c r="I2272" s="25">
        <v>7.4660000000000002</v>
      </c>
      <c r="J2272" s="26">
        <v>177</v>
      </c>
      <c r="K2272" s="26">
        <v>44</v>
      </c>
      <c r="L2272" s="27">
        <v>0.38150000000000001</v>
      </c>
      <c r="M2272" s="28">
        <v>0.79224963000000004</v>
      </c>
      <c r="N2272" s="29">
        <v>0.3</v>
      </c>
      <c r="O2272" s="31" t="s">
        <v>42</v>
      </c>
      <c r="P2272" s="31">
        <v>0.62133147200000005</v>
      </c>
      <c r="Q2272" s="31">
        <v>0.25</v>
      </c>
      <c r="R2272" s="42"/>
      <c r="S2272" s="42" t="str">
        <f>IF(R2272="","",MAX(R2272,Q2272))</f>
        <v/>
      </c>
      <c r="T2272" s="27">
        <f>IF(A2272="placement",MIN(P2272,IF(S2272="",Q2272,S2272)),"")</f>
        <v>0.25</v>
      </c>
      <c r="U2272" s="28">
        <f>IF($A2272="placement",T2272*J2272,"")</f>
        <v>44.25</v>
      </c>
      <c r="V2272" s="23">
        <f>IF($A2272="placement",U2272,IF($A2272="site",SUMIF($C:$C,$C2272,$U:$U),IF($A2272="user",SUMIF($B:$B,$B2272,$U:$U),SUM($U:$U))))</f>
        <v>44.25</v>
      </c>
      <c r="W2272" s="27">
        <f>V2272/J2272</f>
        <v>0.25</v>
      </c>
    </row>
    <row r="2273" spans="1:23" x14ac:dyDescent="0.3">
      <c r="A2273" s="23" t="s">
        <v>14</v>
      </c>
      <c r="B2273" s="23" t="s">
        <v>6285</v>
      </c>
      <c r="C2273" s="23" t="s">
        <v>6287</v>
      </c>
      <c r="D2273" s="32" t="s">
        <v>6318</v>
      </c>
      <c r="E2273" s="23" t="s">
        <v>6319</v>
      </c>
      <c r="F2273" s="27">
        <v>0.25</v>
      </c>
      <c r="G2273" s="24">
        <v>0</v>
      </c>
      <c r="H2273" s="25">
        <v>26.272500000000001</v>
      </c>
      <c r="I2273" s="25">
        <v>4.2847999999999997</v>
      </c>
      <c r="J2273" s="26">
        <v>177</v>
      </c>
      <c r="K2273" s="26">
        <v>44</v>
      </c>
      <c r="L2273" s="27">
        <v>0.16309999999999999</v>
      </c>
      <c r="M2273" s="28">
        <v>1.3743911200000001</v>
      </c>
      <c r="N2273" s="29">
        <v>1</v>
      </c>
      <c r="O2273" s="31" t="s">
        <v>42</v>
      </c>
      <c r="P2273" s="31">
        <v>0.27240507679999998</v>
      </c>
      <c r="Q2273" s="31">
        <v>0.25</v>
      </c>
      <c r="R2273" s="42"/>
      <c r="S2273" s="42" t="str">
        <f>IF(R2273="","",MAX(R2273,Q2273))</f>
        <v/>
      </c>
      <c r="T2273" s="27">
        <f>IF(A2273="placement",MIN(P2273,IF(S2273="",Q2273,S2273)),"")</f>
        <v>0.25</v>
      </c>
      <c r="U2273" s="28">
        <f>IF($A2273="placement",T2273*J2273,"")</f>
        <v>44.25</v>
      </c>
      <c r="V2273" s="26">
        <f>IF($A2273="placement",U2273,IF($A2273="site",SUMIF($C:$C,$C2273,$U:$U),IF($A2273="user",SUMIF($B:$B,$B2273,$U:$U),SUM($U:$U))))</f>
        <v>44.25</v>
      </c>
      <c r="W2273" s="27">
        <f>V2273/J2273</f>
        <v>0.25</v>
      </c>
    </row>
    <row r="2274" spans="1:23" x14ac:dyDescent="0.3">
      <c r="A2274" s="23" t="s">
        <v>14</v>
      </c>
      <c r="B2274" s="23" t="s">
        <v>4090</v>
      </c>
      <c r="C2274" s="23" t="s">
        <v>4091</v>
      </c>
      <c r="D2274" s="23" t="s">
        <v>4104</v>
      </c>
      <c r="E2274" s="23" t="s">
        <v>4105</v>
      </c>
      <c r="F2274" s="27">
        <v>0.25</v>
      </c>
      <c r="G2274" s="24">
        <v>1</v>
      </c>
      <c r="H2274" s="25">
        <v>73.448099999999997</v>
      </c>
      <c r="I2274" s="25">
        <v>9.2888999999999999</v>
      </c>
      <c r="J2274" s="26">
        <v>177</v>
      </c>
      <c r="K2274" s="26">
        <v>37</v>
      </c>
      <c r="L2274" s="27">
        <v>0.1265</v>
      </c>
      <c r="M2274" s="28">
        <v>0.63696056999999995</v>
      </c>
      <c r="N2274" s="29">
        <v>0.5</v>
      </c>
      <c r="O2274" s="31" t="s">
        <v>12</v>
      </c>
      <c r="P2274" s="31">
        <v>0.2150220504</v>
      </c>
      <c r="Q2274" s="31">
        <v>0.21502205041716499</v>
      </c>
      <c r="R2274" s="42"/>
      <c r="S2274" s="42" t="str">
        <f>IF(R2274="","",MAX(R2274,Q2274))</f>
        <v/>
      </c>
      <c r="T2274" s="27">
        <f>IF(A2274="placement",MIN(P2274,IF(S2274="",Q2274,S2274)),"")</f>
        <v>0.2150220504</v>
      </c>
      <c r="U2274" s="28">
        <f>IF($A2274="placement",T2274*J2274,"")</f>
        <v>38.058902920800001</v>
      </c>
      <c r="V2274" s="26">
        <f>IF($A2274="placement",U2274,IF($A2274="site",SUMIF($C:$C,$C2274,$U:$U),IF($A2274="user",SUMIF($B:$B,$B2274,$U:$U),SUM($U:$U))))</f>
        <v>38.058902920800001</v>
      </c>
      <c r="W2274" s="27">
        <f>V2274/J2274</f>
        <v>0.2150220504</v>
      </c>
    </row>
    <row r="2275" spans="1:23" x14ac:dyDescent="0.3">
      <c r="A2275" s="23" t="s">
        <v>14</v>
      </c>
      <c r="B2275" s="23" t="s">
        <v>1708</v>
      </c>
      <c r="C2275" s="23" t="s">
        <v>1709</v>
      </c>
      <c r="D2275" s="23" t="s">
        <v>1964</v>
      </c>
      <c r="E2275" s="23" t="s">
        <v>1965</v>
      </c>
      <c r="F2275" s="27">
        <v>0.3</v>
      </c>
      <c r="G2275" s="24">
        <v>0</v>
      </c>
      <c r="H2275" s="25">
        <v>8.4033999999999995</v>
      </c>
      <c r="I2275" s="25">
        <v>1.9288000000000001</v>
      </c>
      <c r="J2275" s="26">
        <v>177</v>
      </c>
      <c r="K2275" s="26">
        <v>33</v>
      </c>
      <c r="L2275" s="27">
        <v>0.22950000000000001</v>
      </c>
      <c r="M2275" s="28">
        <v>3.06340777</v>
      </c>
      <c r="N2275" s="46">
        <v>2.5</v>
      </c>
      <c r="O2275" s="31" t="s">
        <v>385</v>
      </c>
      <c r="P2275" s="31">
        <v>0.1839153687</v>
      </c>
      <c r="Q2275" s="31">
        <v>0.18391536873256101</v>
      </c>
      <c r="R2275" s="42"/>
      <c r="S2275" s="42" t="str">
        <f>IF(R2275="","",MAX(R2275,Q2275))</f>
        <v/>
      </c>
      <c r="T2275" s="27">
        <f>IF(A2275="placement",MIN(P2275,IF(S2275="",Q2275,S2275)),"")</f>
        <v>0.1839153687</v>
      </c>
      <c r="U2275" s="28">
        <f>IF($A2275="placement",T2275*J2275,"")</f>
        <v>32.553020259900002</v>
      </c>
      <c r="V2275" s="26">
        <f>IF($A2275="placement",U2275,IF($A2275="site",SUMIF($C:$C,$C2275,$U:$U),IF($A2275="user",SUMIF($B:$B,$B2275,$U:$U),SUM($U:$U))))</f>
        <v>32.553020259900002</v>
      </c>
      <c r="W2275" s="27">
        <f>V2275/J2275</f>
        <v>0.1839153687</v>
      </c>
    </row>
    <row r="2276" spans="1:23" x14ac:dyDescent="0.3">
      <c r="A2276" s="23" t="s">
        <v>14</v>
      </c>
      <c r="B2276" s="23" t="s">
        <v>3266</v>
      </c>
      <c r="C2276" s="23" t="s">
        <v>3268</v>
      </c>
      <c r="D2276" s="23" t="s">
        <v>3339</v>
      </c>
      <c r="E2276" s="23" t="s">
        <v>3340</v>
      </c>
      <c r="F2276" s="27">
        <v>0.25</v>
      </c>
      <c r="G2276" s="24">
        <v>1</v>
      </c>
      <c r="H2276" s="25">
        <v>496.55990000000003</v>
      </c>
      <c r="I2276" s="25">
        <v>10.485099999999999</v>
      </c>
      <c r="J2276" s="26">
        <v>177</v>
      </c>
      <c r="K2276" s="26">
        <v>20</v>
      </c>
      <c r="L2276" s="27">
        <v>2.1100000000000001E-2</v>
      </c>
      <c r="M2276" s="28">
        <v>0.56231129999999996</v>
      </c>
      <c r="N2276" s="29">
        <v>0.5</v>
      </c>
      <c r="O2276" s="31" t="s">
        <v>42</v>
      </c>
      <c r="P2276" s="31">
        <v>0.1108128147</v>
      </c>
      <c r="Q2276" s="31">
        <v>0.11081281468522899</v>
      </c>
      <c r="R2276" s="42"/>
      <c r="S2276" s="42" t="str">
        <f>IF(R2276="","",MAX(R2276,Q2276))</f>
        <v/>
      </c>
      <c r="T2276" s="27">
        <f>IF(A2276="placement",MIN(P2276,IF(S2276="",Q2276,S2276)),"")</f>
        <v>0.11081281468522899</v>
      </c>
      <c r="U2276" s="28">
        <f>IF($A2276="placement",T2276*J2276,"")</f>
        <v>19.61386819928553</v>
      </c>
      <c r="V2276" s="26">
        <f>IF($A2276="placement",U2276,IF($A2276="site",SUMIF($C:$C,$C2276,$U:$U),IF($A2276="user",SUMIF($B:$B,$B2276,$U:$U),SUM($U:$U))))</f>
        <v>19.61386819928553</v>
      </c>
      <c r="W2276" s="27">
        <f>V2276/J2276</f>
        <v>0.11081281468522898</v>
      </c>
    </row>
    <row r="2277" spans="1:23" x14ac:dyDescent="0.3">
      <c r="A2277" s="23" t="s">
        <v>14</v>
      </c>
      <c r="B2277" s="23" t="s">
        <v>7689</v>
      </c>
      <c r="C2277" s="23" t="s">
        <v>7690</v>
      </c>
      <c r="D2277" s="23" t="s">
        <v>7717</v>
      </c>
      <c r="E2277" s="23" t="s">
        <v>7718</v>
      </c>
      <c r="F2277" s="27">
        <v>0.1</v>
      </c>
      <c r="G2277" s="24">
        <v>1</v>
      </c>
      <c r="H2277" s="25">
        <v>35.3339</v>
      </c>
      <c r="I2277" s="25">
        <v>4.5335999999999999</v>
      </c>
      <c r="J2277" s="26">
        <v>177</v>
      </c>
      <c r="K2277" s="26">
        <v>18</v>
      </c>
      <c r="L2277" s="27">
        <v>0.1283</v>
      </c>
      <c r="M2277" s="28">
        <v>1.3025602199999999</v>
      </c>
      <c r="N2277" s="29">
        <v>0.95</v>
      </c>
      <c r="O2277" s="31" t="s">
        <v>12</v>
      </c>
      <c r="P2277" s="31">
        <v>0.27066711980000002</v>
      </c>
      <c r="Q2277" s="31">
        <v>0.1</v>
      </c>
      <c r="R2277" s="42"/>
      <c r="S2277" s="42" t="str">
        <f>IF(R2277="","",MAX(R2277,Q2277))</f>
        <v/>
      </c>
      <c r="T2277" s="27">
        <f>IF(A2277="placement",MIN(P2277,IF(S2277="",Q2277,S2277)),"")</f>
        <v>0.1</v>
      </c>
      <c r="U2277" s="28">
        <f>IF($A2277="placement",T2277*J2277,"")</f>
        <v>17.7</v>
      </c>
      <c r="V2277" s="26">
        <f>IF($A2277="placement",U2277,IF($A2277="site",SUMIF($C:$C,$C2277,$U:$U),IF($A2277="user",SUMIF($B:$B,$B2277,$U:$U),SUM($U:$U))))</f>
        <v>17.7</v>
      </c>
      <c r="W2277" s="27">
        <f>V2277/J2277</f>
        <v>9.9999999999999992E-2</v>
      </c>
    </row>
    <row r="2278" spans="1:23" x14ac:dyDescent="0.3">
      <c r="A2278" s="23" t="s">
        <v>14</v>
      </c>
      <c r="B2278" s="23" t="s">
        <v>6586</v>
      </c>
      <c r="C2278" s="23" t="s">
        <v>6587</v>
      </c>
      <c r="D2278" s="23" t="s">
        <v>6590</v>
      </c>
      <c r="E2278" s="23" t="s">
        <v>6591</v>
      </c>
      <c r="F2278" s="27">
        <v>0.3</v>
      </c>
      <c r="G2278" s="24">
        <v>0</v>
      </c>
      <c r="H2278" s="25">
        <v>13.2117</v>
      </c>
      <c r="I2278" s="25">
        <v>7.5082000000000004</v>
      </c>
      <c r="J2278" s="26">
        <v>177</v>
      </c>
      <c r="K2278" s="26">
        <v>53</v>
      </c>
      <c r="L2278" s="27">
        <v>0.56830000000000003</v>
      </c>
      <c r="M2278" s="28">
        <v>0.78772487000000002</v>
      </c>
      <c r="N2278" s="29">
        <v>0.75</v>
      </c>
      <c r="O2278" s="31" t="s">
        <v>42</v>
      </c>
      <c r="P2278" s="31">
        <v>4.78909249E-2</v>
      </c>
      <c r="Q2278" s="31">
        <v>4.7890924944777702E-2</v>
      </c>
      <c r="R2278" s="42"/>
      <c r="S2278" s="42" t="str">
        <f>IF(R2278="","",MAX(R2278,Q2278))</f>
        <v/>
      </c>
      <c r="T2278" s="27">
        <f>IF(A2278="placement",MIN(P2278,IF(S2278="",Q2278,S2278)),"")</f>
        <v>4.78909249E-2</v>
      </c>
      <c r="U2278" s="28">
        <f>IF($A2278="placement",T2278*J2278,"")</f>
        <v>8.476693707299999</v>
      </c>
      <c r="V2278" s="23">
        <f>IF($A2278="placement",U2278,IF($A2278="site",SUMIF($C:$C,$C2278,$U:$U),IF($A2278="user",SUMIF($B:$B,$B2278,$U:$U),SUM($U:$U))))</f>
        <v>8.476693707299999</v>
      </c>
      <c r="W2278" s="27">
        <f>V2278/J2278</f>
        <v>4.7890924899999993E-2</v>
      </c>
    </row>
    <row r="2279" spans="1:23" x14ac:dyDescent="0.3">
      <c r="A2279" s="23" t="s">
        <v>14</v>
      </c>
      <c r="B2279" s="23" t="s">
        <v>2890</v>
      </c>
      <c r="C2279" s="23" t="s">
        <v>2892</v>
      </c>
      <c r="D2279" s="32" t="s">
        <v>2897</v>
      </c>
      <c r="E2279" s="23" t="s">
        <v>2898</v>
      </c>
      <c r="F2279" s="27">
        <v>0.35</v>
      </c>
      <c r="G2279" s="24">
        <v>1</v>
      </c>
      <c r="H2279" s="25">
        <v>57.840600000000002</v>
      </c>
      <c r="I2279" s="25">
        <v>5.8871000000000002</v>
      </c>
      <c r="J2279" s="26">
        <v>176</v>
      </c>
      <c r="K2279" s="26">
        <v>52</v>
      </c>
      <c r="L2279" s="27">
        <v>0.1018</v>
      </c>
      <c r="M2279" s="28">
        <v>0.99873332000000004</v>
      </c>
      <c r="N2279" s="29">
        <v>0.7</v>
      </c>
      <c r="O2279" s="31" t="s">
        <v>70</v>
      </c>
      <c r="P2279" s="31">
        <v>0.2991121974</v>
      </c>
      <c r="Q2279" s="31">
        <v>0.29911219744495499</v>
      </c>
      <c r="R2279" s="42">
        <v>0.35</v>
      </c>
      <c r="S2279" s="42">
        <f>IF(R2279="","",MAX(R2279,Q2279))</f>
        <v>0.35</v>
      </c>
      <c r="T2279" s="27">
        <f>IF(A2279="placement",MIN(P2279,IF(S2279="",Q2279,S2279)),"")</f>
        <v>0.2991121974</v>
      </c>
      <c r="U2279" s="28">
        <f>IF($A2279="placement",T2279*J2279,"")</f>
        <v>52.643746742399998</v>
      </c>
      <c r="V2279" s="26">
        <f>IF($A2279="placement",U2279,IF($A2279="site",SUMIF($C:$C,$C2279,$U:$U),IF($A2279="user",SUMIF($B:$B,$B2279,$U:$U),SUM($U:$U))))</f>
        <v>52.643746742399998</v>
      </c>
      <c r="W2279" s="27">
        <f>V2279/J2279</f>
        <v>0.2991121974</v>
      </c>
    </row>
    <row r="2280" spans="1:23" x14ac:dyDescent="0.3">
      <c r="A2280" s="23" t="s">
        <v>14</v>
      </c>
      <c r="B2280" s="23" t="s">
        <v>3152</v>
      </c>
      <c r="C2280" s="23" t="s">
        <v>3154</v>
      </c>
      <c r="D2280" s="23" t="s">
        <v>3205</v>
      </c>
      <c r="E2280" s="23" t="s">
        <v>3206</v>
      </c>
      <c r="F2280" s="27">
        <v>0.25</v>
      </c>
      <c r="G2280" s="24">
        <v>0</v>
      </c>
      <c r="H2280" s="25">
        <v>12.2616</v>
      </c>
      <c r="I2280" s="25">
        <v>5.3894000000000002</v>
      </c>
      <c r="J2280" s="26">
        <v>176</v>
      </c>
      <c r="K2280" s="26">
        <v>44</v>
      </c>
      <c r="L2280" s="27">
        <v>0.4395</v>
      </c>
      <c r="M2280" s="28">
        <v>1.08825595</v>
      </c>
      <c r="N2280" s="29">
        <v>0.8</v>
      </c>
      <c r="O2280" s="31" t="s">
        <v>42</v>
      </c>
      <c r="P2280" s="31">
        <v>0.26487882109999999</v>
      </c>
      <c r="Q2280" s="31">
        <v>0.25</v>
      </c>
      <c r="R2280" s="42"/>
      <c r="S2280" s="42" t="str">
        <f>IF(R2280="","",MAX(R2280,Q2280))</f>
        <v/>
      </c>
      <c r="T2280" s="27">
        <f>IF(A2280="placement",MIN(P2280,IF(S2280="",Q2280,S2280)),"")</f>
        <v>0.25</v>
      </c>
      <c r="U2280" s="28">
        <f>IF($A2280="placement",T2280*J2280,"")</f>
        <v>44</v>
      </c>
      <c r="V2280" s="26">
        <f>IF($A2280="placement",U2280,IF($A2280="site",SUMIF($C:$C,$C2280,$U:$U),IF($A2280="user",SUMIF($B:$B,$B2280,$U:$U),SUM($U:$U))))</f>
        <v>44</v>
      </c>
      <c r="W2280" s="27">
        <f>V2280/J2280</f>
        <v>0.25</v>
      </c>
    </row>
    <row r="2281" spans="1:23" x14ac:dyDescent="0.3">
      <c r="A2281" s="23" t="s">
        <v>14</v>
      </c>
      <c r="B2281" s="23" t="s">
        <v>3266</v>
      </c>
      <c r="C2281" s="23" t="s">
        <v>3268</v>
      </c>
      <c r="D2281" s="23" t="s">
        <v>3347</v>
      </c>
      <c r="E2281" s="23" t="s">
        <v>3348</v>
      </c>
      <c r="F2281" s="27">
        <v>0.25</v>
      </c>
      <c r="G2281" s="24">
        <v>1</v>
      </c>
      <c r="H2281" s="25">
        <v>122.16459999999999</v>
      </c>
      <c r="I2281" s="25">
        <v>3.7292000000000001</v>
      </c>
      <c r="J2281" s="26">
        <v>176</v>
      </c>
      <c r="K2281" s="26">
        <v>38</v>
      </c>
      <c r="L2281" s="27">
        <v>3.0499999999999999E-2</v>
      </c>
      <c r="M2281" s="28">
        <v>1.5761497099999999</v>
      </c>
      <c r="N2281" s="29">
        <v>0.7</v>
      </c>
      <c r="O2281" s="31" t="s">
        <v>12</v>
      </c>
      <c r="P2281" s="31">
        <v>0.55587975089999997</v>
      </c>
      <c r="Q2281" s="31">
        <v>0.25</v>
      </c>
      <c r="R2281" s="42"/>
      <c r="S2281" s="42" t="str">
        <f>IF(R2281="","",MAX(R2281,Q2281))</f>
        <v/>
      </c>
      <c r="T2281" s="27">
        <f>IF(A2281="placement",MIN(P2281,IF(S2281="",Q2281,S2281)),"")</f>
        <v>0.25</v>
      </c>
      <c r="U2281" s="28">
        <f>IF($A2281="placement",T2281*J2281,"")</f>
        <v>44</v>
      </c>
      <c r="V2281" s="26">
        <f>IF($A2281="placement",U2281,IF($A2281="site",SUMIF($C:$C,$C2281,$U:$U),IF($A2281="user",SUMIF($B:$B,$B2281,$U:$U),SUM($U:$U))))</f>
        <v>44</v>
      </c>
      <c r="W2281" s="27">
        <f>V2281/J2281</f>
        <v>0.25</v>
      </c>
    </row>
    <row r="2282" spans="1:23" x14ac:dyDescent="0.3">
      <c r="A2282" s="23" t="s">
        <v>14</v>
      </c>
      <c r="B2282" s="23" t="s">
        <v>5211</v>
      </c>
      <c r="C2282" s="23" t="s">
        <v>5213</v>
      </c>
      <c r="D2282" s="23" t="s">
        <v>5351</v>
      </c>
      <c r="E2282" s="23" t="s">
        <v>5352</v>
      </c>
      <c r="F2282" s="27">
        <v>0.25</v>
      </c>
      <c r="G2282" s="24">
        <v>0</v>
      </c>
      <c r="H2282" s="25">
        <v>14.9641</v>
      </c>
      <c r="I2282" s="25">
        <v>5.0585000000000004</v>
      </c>
      <c r="J2282" s="26">
        <v>176</v>
      </c>
      <c r="K2282" s="26">
        <v>44</v>
      </c>
      <c r="L2282" s="27">
        <v>0.33800000000000002</v>
      </c>
      <c r="M2282" s="28">
        <v>1.1617687299999999</v>
      </c>
      <c r="N2282" s="29">
        <v>0.8</v>
      </c>
      <c r="O2282" s="31" t="s">
        <v>12</v>
      </c>
      <c r="P2282" s="31">
        <v>0.31139479279999999</v>
      </c>
      <c r="Q2282" s="31">
        <v>0.249999999999999</v>
      </c>
      <c r="R2282" s="42"/>
      <c r="S2282" s="42" t="str">
        <f>IF(R2282="","",MAX(R2282,Q2282))</f>
        <v/>
      </c>
      <c r="T2282" s="27">
        <f>IF(A2282="placement",MIN(P2282,IF(S2282="",Q2282,S2282)),"")</f>
        <v>0.249999999999999</v>
      </c>
      <c r="U2282" s="28">
        <f>IF($A2282="placement",T2282*J2282,"")</f>
        <v>43.999999999999822</v>
      </c>
      <c r="V2282" s="26">
        <f>IF($A2282="placement",U2282,IF($A2282="site",SUMIF($C:$C,$C2282,$U:$U),IF($A2282="user",SUMIF($B:$B,$B2282,$U:$U),SUM($U:$U))))</f>
        <v>43.999999999999822</v>
      </c>
      <c r="W2282" s="27">
        <f>V2282/J2282</f>
        <v>0.249999999999999</v>
      </c>
    </row>
    <row r="2283" spans="1:23" x14ac:dyDescent="0.3">
      <c r="A2283" s="23" t="s">
        <v>14</v>
      </c>
      <c r="B2283" s="23" t="s">
        <v>7689</v>
      </c>
      <c r="C2283" s="23" t="s">
        <v>7690</v>
      </c>
      <c r="D2283" s="32" t="s">
        <v>7789</v>
      </c>
      <c r="E2283" s="23" t="s">
        <v>7790</v>
      </c>
      <c r="F2283" s="27">
        <v>0.1</v>
      </c>
      <c r="G2283" s="24">
        <v>1</v>
      </c>
      <c r="H2283" s="25">
        <v>34.771700000000003</v>
      </c>
      <c r="I2283" s="25">
        <v>4.3730000000000002</v>
      </c>
      <c r="J2283" s="26">
        <v>176</v>
      </c>
      <c r="K2283" s="26">
        <v>18</v>
      </c>
      <c r="L2283" s="27">
        <v>0.1258</v>
      </c>
      <c r="M2283" s="28">
        <v>1.34282447</v>
      </c>
      <c r="N2283" s="29">
        <v>0.95</v>
      </c>
      <c r="O2283" s="31" t="s">
        <v>12</v>
      </c>
      <c r="P2283" s="31">
        <v>0.29253598079999998</v>
      </c>
      <c r="Q2283" s="31">
        <v>9.9999999999999895E-2</v>
      </c>
      <c r="R2283" s="42"/>
      <c r="S2283" s="42" t="str">
        <f>IF(R2283="","",MAX(R2283,Q2283))</f>
        <v/>
      </c>
      <c r="T2283" s="27">
        <f>IF(A2283="placement",MIN(P2283,IF(S2283="",Q2283,S2283)),"")</f>
        <v>9.9999999999999895E-2</v>
      </c>
      <c r="U2283" s="28">
        <f>IF($A2283="placement",T2283*J2283,"")</f>
        <v>17.59999999999998</v>
      </c>
      <c r="V2283" s="26">
        <f>IF($A2283="placement",U2283,IF($A2283="site",SUMIF($C:$C,$C2283,$U:$U),IF($A2283="user",SUMIF($B:$B,$B2283,$U:$U),SUM($U:$U))))</f>
        <v>17.59999999999998</v>
      </c>
      <c r="W2283" s="27">
        <f>V2283/J2283</f>
        <v>9.9999999999999881E-2</v>
      </c>
    </row>
    <row r="2284" spans="1:23" x14ac:dyDescent="0.3">
      <c r="A2284" s="23" t="s">
        <v>14</v>
      </c>
      <c r="B2284" s="23" t="s">
        <v>3266</v>
      </c>
      <c r="C2284" s="23" t="s">
        <v>3268</v>
      </c>
      <c r="D2284" s="23" t="s">
        <v>3452</v>
      </c>
      <c r="E2284" s="23" t="s">
        <v>3453</v>
      </c>
      <c r="F2284" s="27">
        <v>0.25</v>
      </c>
      <c r="G2284" s="24">
        <v>0</v>
      </c>
      <c r="H2284" s="25">
        <v>28.877700000000001</v>
      </c>
      <c r="I2284" s="25">
        <v>2.4205000000000001</v>
      </c>
      <c r="J2284" s="26">
        <v>175</v>
      </c>
      <c r="K2284" s="26">
        <v>37</v>
      </c>
      <c r="L2284" s="27">
        <v>8.3799999999999999E-2</v>
      </c>
      <c r="M2284" s="28">
        <v>2.4144214599999998</v>
      </c>
      <c r="N2284" s="29">
        <v>1.9</v>
      </c>
      <c r="O2284" s="31" t="s">
        <v>12</v>
      </c>
      <c r="P2284" s="31">
        <v>0.21306199770000001</v>
      </c>
      <c r="Q2284" s="31">
        <v>0.21306199773887</v>
      </c>
      <c r="R2284" s="42"/>
      <c r="S2284" s="42" t="str">
        <f>IF(R2284="","",MAX(R2284,Q2284))</f>
        <v/>
      </c>
      <c r="T2284" s="27">
        <f>IF(A2284="placement",MIN(P2284,IF(S2284="",Q2284,S2284)),"")</f>
        <v>0.21306199770000001</v>
      </c>
      <c r="U2284" s="28">
        <f>IF($A2284="placement",T2284*J2284,"")</f>
        <v>37.285849597500004</v>
      </c>
      <c r="V2284" s="26">
        <f>IF($A2284="placement",U2284,IF($A2284="site",SUMIF($C:$C,$C2284,$U:$U),IF($A2284="user",SUMIF($B:$B,$B2284,$U:$U),SUM($U:$U))))</f>
        <v>37.285849597500004</v>
      </c>
      <c r="W2284" s="27">
        <f>V2284/J2284</f>
        <v>0.21306199770000003</v>
      </c>
    </row>
    <row r="2285" spans="1:23" x14ac:dyDescent="0.3">
      <c r="A2285" s="17" t="s">
        <v>14</v>
      </c>
      <c r="B2285" s="17" t="s">
        <v>4752</v>
      </c>
      <c r="C2285" s="17" t="s">
        <v>4754</v>
      </c>
      <c r="D2285" s="17" t="s">
        <v>4793</v>
      </c>
      <c r="E2285" s="17" t="s">
        <v>4794</v>
      </c>
      <c r="F2285" s="18">
        <v>0.25</v>
      </c>
      <c r="G2285" s="36">
        <v>1</v>
      </c>
      <c r="H2285" s="37">
        <v>114.19540000000001</v>
      </c>
      <c r="I2285" s="37">
        <v>8.2363999999999997</v>
      </c>
      <c r="J2285" s="19">
        <v>174</v>
      </c>
      <c r="K2285" s="19">
        <v>43</v>
      </c>
      <c r="L2285" s="18">
        <v>7.2099999999999997E-2</v>
      </c>
      <c r="M2285" s="20">
        <v>0.70349492999999996</v>
      </c>
      <c r="N2285" s="21">
        <v>0.25</v>
      </c>
      <c r="O2285" s="22" t="s">
        <v>12</v>
      </c>
      <c r="P2285" s="22">
        <v>0.64463141030000004</v>
      </c>
      <c r="Q2285" s="22">
        <v>0.25</v>
      </c>
      <c r="R2285" s="43"/>
      <c r="S2285" s="42" t="str">
        <f>IF(R2285="","",MAX(R2285,Q2285))</f>
        <v/>
      </c>
      <c r="T2285" s="27">
        <f>IF(A2285="placement",MIN(P2285,IF(S2285="",Q2285,S2285)),"")</f>
        <v>0.25</v>
      </c>
      <c r="U2285" s="20">
        <f>IF($A2285="placement",T2285*J2285,"")</f>
        <v>43.5</v>
      </c>
      <c r="V2285" s="19">
        <f>IF($A2285="placement",U2285,IF($A2285="site",SUMIF($C:$C,$C2285,$U:$U),IF($A2285="user",SUMIF($B:$B,$B2285,$U:$U),SUM($U:$U))))</f>
        <v>43.5</v>
      </c>
      <c r="W2285" s="18">
        <f>V2285/J2285</f>
        <v>0.25</v>
      </c>
    </row>
    <row r="2286" spans="1:23" x14ac:dyDescent="0.3">
      <c r="A2286" s="23" t="s">
        <v>14</v>
      </c>
      <c r="B2286" s="23" t="s">
        <v>1095</v>
      </c>
      <c r="C2286" s="23" t="s">
        <v>1096</v>
      </c>
      <c r="D2286" s="23" t="s">
        <v>1109</v>
      </c>
      <c r="E2286" s="23" t="s">
        <v>1110</v>
      </c>
      <c r="F2286" s="27">
        <v>0.05</v>
      </c>
      <c r="G2286" s="24">
        <v>1</v>
      </c>
      <c r="H2286" s="25">
        <v>197.1686</v>
      </c>
      <c r="I2286" s="25">
        <v>19.475100000000001</v>
      </c>
      <c r="J2286" s="26">
        <v>174</v>
      </c>
      <c r="K2286" s="26">
        <v>9</v>
      </c>
      <c r="L2286" s="27">
        <v>9.8799999999999999E-2</v>
      </c>
      <c r="M2286" s="28">
        <v>0.29797728000000001</v>
      </c>
      <c r="N2286" s="29">
        <v>0.25</v>
      </c>
      <c r="O2286" s="31" t="s">
        <v>70</v>
      </c>
      <c r="P2286" s="31">
        <v>0.16100984560000001</v>
      </c>
      <c r="Q2286" s="31">
        <v>4.9999999999999899E-2</v>
      </c>
      <c r="R2286" s="42">
        <v>0.3</v>
      </c>
      <c r="S2286" s="42">
        <f>IF(R2286="","",MAX(R2286,Q2286))</f>
        <v>0.3</v>
      </c>
      <c r="T2286" s="27">
        <f>IF(A2286="placement",MIN(P2286,IF(S2286="",Q2286,S2286)),"")</f>
        <v>0.16100984560000001</v>
      </c>
      <c r="U2286" s="28">
        <f>IF($A2286="placement",T2286*J2286,"")</f>
        <v>28.015713134400002</v>
      </c>
      <c r="V2286" s="26">
        <f>IF($A2286="placement",U2286,IF($A2286="site",SUMIF($C:$C,$C2286,$U:$U),IF($A2286="user",SUMIF($B:$B,$B2286,$U:$U),SUM($U:$U))))</f>
        <v>28.015713134400002</v>
      </c>
      <c r="W2286" s="27">
        <f>V2286/J2286</f>
        <v>0.16100984560000001</v>
      </c>
    </row>
    <row r="2287" spans="1:23" x14ac:dyDescent="0.3">
      <c r="A2287" s="23" t="s">
        <v>14</v>
      </c>
      <c r="B2287" s="23" t="s">
        <v>5211</v>
      </c>
      <c r="C2287" s="23" t="s">
        <v>5213</v>
      </c>
      <c r="D2287" s="23" t="s">
        <v>5307</v>
      </c>
      <c r="E2287" s="23" t="s">
        <v>5308</v>
      </c>
      <c r="F2287" s="27">
        <v>0.3</v>
      </c>
      <c r="G2287" s="24">
        <v>0</v>
      </c>
      <c r="H2287" s="25">
        <v>12.244</v>
      </c>
      <c r="I2287" s="25">
        <v>4.6536</v>
      </c>
      <c r="J2287" s="26">
        <v>173</v>
      </c>
      <c r="K2287" s="26">
        <v>52</v>
      </c>
      <c r="L2287" s="27">
        <v>0.38009999999999999</v>
      </c>
      <c r="M2287" s="28">
        <v>1.2394606399999999</v>
      </c>
      <c r="N2287" s="29">
        <v>0.8</v>
      </c>
      <c r="O2287" s="31" t="s">
        <v>385</v>
      </c>
      <c r="P2287" s="31">
        <v>0.354557962</v>
      </c>
      <c r="Q2287" s="31">
        <v>0.29999999999999899</v>
      </c>
      <c r="R2287" s="42"/>
      <c r="S2287" s="42" t="str">
        <f>IF(R2287="","",MAX(R2287,Q2287))</f>
        <v/>
      </c>
      <c r="T2287" s="27">
        <f>IF(A2287="placement",MIN(P2287,IF(S2287="",Q2287,S2287)),"")</f>
        <v>0.29999999999999899</v>
      </c>
      <c r="U2287" s="28">
        <f>IF($A2287="placement",T2287*J2287,"")</f>
        <v>51.899999999999828</v>
      </c>
      <c r="V2287" s="26">
        <f>IF($A2287="placement",U2287,IF($A2287="site",SUMIF($C:$C,$C2287,$U:$U),IF($A2287="user",SUMIF($B:$B,$B2287,$U:$U),SUM($U:$U))))</f>
        <v>51.899999999999828</v>
      </c>
      <c r="W2287" s="27">
        <f>V2287/J2287</f>
        <v>0.29999999999999899</v>
      </c>
    </row>
    <row r="2288" spans="1:23" x14ac:dyDescent="0.3">
      <c r="A2288" s="11" t="s">
        <v>14</v>
      </c>
      <c r="B2288" s="11" t="s">
        <v>3152</v>
      </c>
      <c r="C2288" s="11" t="s">
        <v>3154</v>
      </c>
      <c r="D2288" s="11" t="s">
        <v>3207</v>
      </c>
      <c r="E2288" s="11" t="s">
        <v>3208</v>
      </c>
      <c r="F2288" s="12">
        <v>0.25</v>
      </c>
      <c r="G2288" s="33">
        <v>0</v>
      </c>
      <c r="H2288" s="34">
        <v>14.2523</v>
      </c>
      <c r="I2288" s="34">
        <v>5.4055</v>
      </c>
      <c r="J2288" s="13">
        <v>173</v>
      </c>
      <c r="K2288" s="13">
        <v>43</v>
      </c>
      <c r="L2288" s="12">
        <v>0.37930000000000003</v>
      </c>
      <c r="M2288" s="14">
        <v>1.0684884400000001</v>
      </c>
      <c r="N2288" s="15">
        <v>0.8</v>
      </c>
      <c r="O2288" s="16" t="s">
        <v>42</v>
      </c>
      <c r="P2288" s="16">
        <v>0.2512787534</v>
      </c>
      <c r="Q2288" s="16">
        <v>0.25</v>
      </c>
      <c r="R2288" s="44"/>
      <c r="S2288" s="42" t="str">
        <f>IF(R2288="","",MAX(R2288,Q2288))</f>
        <v/>
      </c>
      <c r="T2288" s="27">
        <f>IF(A2288="placement",MIN(P2288,IF(S2288="",Q2288,S2288)),"")</f>
        <v>0.25</v>
      </c>
      <c r="U2288" s="14">
        <f>IF($A2288="placement",T2288*J2288,"")</f>
        <v>43.25</v>
      </c>
      <c r="V2288" s="13">
        <f>IF($A2288="placement",U2288,IF($A2288="site",SUMIF($C:$C,$C2288,$U:$U),IF($A2288="user",SUMIF($B:$B,$B2288,$U:$U),SUM($U:$U))))</f>
        <v>43.25</v>
      </c>
      <c r="W2288" s="12">
        <f>V2288/J2288</f>
        <v>0.25</v>
      </c>
    </row>
    <row r="2289" spans="1:23" x14ac:dyDescent="0.3">
      <c r="A2289" s="23" t="s">
        <v>14</v>
      </c>
      <c r="B2289" s="23" t="s">
        <v>8800</v>
      </c>
      <c r="C2289" s="23" t="s">
        <v>8802</v>
      </c>
      <c r="D2289" s="23" t="s">
        <v>8807</v>
      </c>
      <c r="E2289" s="23" t="s">
        <v>8808</v>
      </c>
      <c r="F2289" s="27">
        <v>0.15</v>
      </c>
      <c r="G2289" s="24">
        <v>0</v>
      </c>
      <c r="H2289" s="25">
        <v>13.0434</v>
      </c>
      <c r="I2289" s="25">
        <v>6.0361000000000002</v>
      </c>
      <c r="J2289" s="26">
        <v>173</v>
      </c>
      <c r="K2289" s="26">
        <v>26</v>
      </c>
      <c r="L2289" s="27">
        <v>0.46279999999999999</v>
      </c>
      <c r="M2289" s="28">
        <v>0.95621257999999998</v>
      </c>
      <c r="N2289" s="29">
        <v>0.4</v>
      </c>
      <c r="O2289" s="31" t="s">
        <v>70</v>
      </c>
      <c r="P2289" s="31">
        <v>0.58168297530000002</v>
      </c>
      <c r="Q2289" s="31">
        <v>0.15</v>
      </c>
      <c r="R2289" s="42"/>
      <c r="S2289" s="42" t="str">
        <f>IF(R2289="","",MAX(R2289,Q2289))</f>
        <v/>
      </c>
      <c r="T2289" s="27">
        <f>IF(A2289="placement",MIN(P2289,IF(S2289="",Q2289,S2289)),"")</f>
        <v>0.15</v>
      </c>
      <c r="U2289" s="28">
        <f>IF($A2289="placement",T2289*J2289,"")</f>
        <v>25.95</v>
      </c>
      <c r="V2289" s="26">
        <f>IF($A2289="placement",U2289,IF($A2289="site",SUMIF($C:$C,$C2289,$U:$U),IF($A2289="user",SUMIF($B:$B,$B2289,$U:$U),SUM($U:$U))))</f>
        <v>25.95</v>
      </c>
      <c r="W2289" s="27">
        <f>V2289/J2289</f>
        <v>0.15</v>
      </c>
    </row>
    <row r="2290" spans="1:23" x14ac:dyDescent="0.3">
      <c r="A2290" s="17" t="s">
        <v>14</v>
      </c>
      <c r="B2290" s="17" t="s">
        <v>8027</v>
      </c>
      <c r="C2290" s="17" t="s">
        <v>8028</v>
      </c>
      <c r="D2290" s="17" t="s">
        <v>8029</v>
      </c>
      <c r="E2290" s="17" t="s">
        <v>8030</v>
      </c>
      <c r="F2290" s="18">
        <v>0.25</v>
      </c>
      <c r="G2290" s="36">
        <v>0</v>
      </c>
      <c r="H2290" s="37">
        <v>20.8794</v>
      </c>
      <c r="I2290" s="37">
        <v>5.5903999999999998</v>
      </c>
      <c r="J2290" s="19">
        <v>172</v>
      </c>
      <c r="K2290" s="19">
        <v>43</v>
      </c>
      <c r="L2290" s="18">
        <v>0.26769999999999999</v>
      </c>
      <c r="M2290" s="20">
        <v>1.0232568799999999</v>
      </c>
      <c r="N2290" s="21">
        <v>0.75</v>
      </c>
      <c r="O2290" s="22" t="s">
        <v>42</v>
      </c>
      <c r="P2290" s="22">
        <v>0.26704622080000001</v>
      </c>
      <c r="Q2290" s="22">
        <v>0.249999999999999</v>
      </c>
      <c r="R2290" s="43"/>
      <c r="S2290" s="42" t="str">
        <f>IF(R2290="","",MAX(R2290,Q2290))</f>
        <v/>
      </c>
      <c r="T2290" s="27">
        <f>IF(A2290="placement",MIN(P2290,IF(S2290="",Q2290,S2290)),"")</f>
        <v>0.249999999999999</v>
      </c>
      <c r="U2290" s="20">
        <f>IF($A2290="placement",T2290*J2290,"")</f>
        <v>42.999999999999829</v>
      </c>
      <c r="V2290" s="19">
        <f>IF($A2290="placement",U2290,IF($A2290="site",SUMIF($C:$C,$C2290,$U:$U),IF($A2290="user",SUMIF($B:$B,$B2290,$U:$U),SUM($U:$U))))</f>
        <v>42.999999999999829</v>
      </c>
      <c r="W2290" s="18">
        <f>V2290/J2290</f>
        <v>0.249999999999999</v>
      </c>
    </row>
    <row r="2291" spans="1:23" x14ac:dyDescent="0.3">
      <c r="A2291" s="17" t="s">
        <v>14</v>
      </c>
      <c r="B2291" s="17" t="s">
        <v>1145</v>
      </c>
      <c r="C2291" s="17" t="s">
        <v>1147</v>
      </c>
      <c r="D2291" s="17" t="s">
        <v>1152</v>
      </c>
      <c r="E2291" s="17" t="s">
        <v>1153</v>
      </c>
      <c r="F2291" s="18">
        <v>0.25</v>
      </c>
      <c r="G2291" s="36">
        <v>1</v>
      </c>
      <c r="H2291" s="37">
        <v>164.1293</v>
      </c>
      <c r="I2291" s="37">
        <v>8.9481000000000002</v>
      </c>
      <c r="J2291" s="19">
        <v>172</v>
      </c>
      <c r="K2291" s="19">
        <v>36</v>
      </c>
      <c r="L2291" s="18">
        <v>5.45E-2</v>
      </c>
      <c r="M2291" s="20">
        <v>0.63978159999999995</v>
      </c>
      <c r="N2291" s="21">
        <v>0.5</v>
      </c>
      <c r="O2291" s="22" t="s">
        <v>42</v>
      </c>
      <c r="P2291" s="22">
        <v>0.21848330590000001</v>
      </c>
      <c r="Q2291" s="22">
        <v>0.21848330588411399</v>
      </c>
      <c r="R2291" s="43"/>
      <c r="S2291" s="42" t="str">
        <f>IF(R2291="","",MAX(R2291,Q2291))</f>
        <v/>
      </c>
      <c r="T2291" s="27">
        <f>IF(A2291="placement",MIN(P2291,IF(S2291="",Q2291,S2291)),"")</f>
        <v>0.21848330588411399</v>
      </c>
      <c r="U2291" s="20">
        <f>IF($A2291="placement",T2291*J2291,"")</f>
        <v>37.579128612067606</v>
      </c>
      <c r="V2291" s="19">
        <f>IF($A2291="placement",U2291,IF($A2291="site",SUMIF($C:$C,$C2291,$U:$U),IF($A2291="user",SUMIF($B:$B,$B2291,$U:$U),SUM($U:$U))))</f>
        <v>37.579128612067606</v>
      </c>
      <c r="W2291" s="18">
        <f>V2291/J2291</f>
        <v>0.21848330588411399</v>
      </c>
    </row>
    <row r="2292" spans="1:23" x14ac:dyDescent="0.3">
      <c r="A2292" s="23" t="s">
        <v>14</v>
      </c>
      <c r="B2292" s="23" t="s">
        <v>3850</v>
      </c>
      <c r="C2292" s="23" t="s">
        <v>10155</v>
      </c>
      <c r="D2292" s="23" t="s">
        <v>3862</v>
      </c>
      <c r="E2292" s="23" t="s">
        <v>3863</v>
      </c>
      <c r="F2292" s="27">
        <v>0.25</v>
      </c>
      <c r="G2292" s="24">
        <v>1</v>
      </c>
      <c r="H2292" s="25">
        <v>344.33210000000003</v>
      </c>
      <c r="I2292" s="25">
        <v>5.2049000000000003</v>
      </c>
      <c r="J2292" s="26">
        <v>172</v>
      </c>
      <c r="K2292" s="26">
        <v>32</v>
      </c>
      <c r="L2292" s="27">
        <v>1.5100000000000001E-2</v>
      </c>
      <c r="M2292" s="28">
        <v>1.1019322600000001</v>
      </c>
      <c r="N2292" s="29">
        <v>0.9</v>
      </c>
      <c r="O2292" s="31" t="s">
        <v>42</v>
      </c>
      <c r="P2292" s="31">
        <v>0.1832528806</v>
      </c>
      <c r="Q2292" s="31">
        <v>0.18325288060615999</v>
      </c>
      <c r="R2292" s="42"/>
      <c r="S2292" s="42" t="str">
        <f>IF(R2292="","",MAX(R2292,Q2292))</f>
        <v/>
      </c>
      <c r="T2292" s="27">
        <f>IF(A2292="placement",MIN(P2292,IF(S2292="",Q2292,S2292)),"")</f>
        <v>0.1832528806</v>
      </c>
      <c r="U2292" s="28">
        <f>IF($A2292="placement",T2292*J2292,"")</f>
        <v>31.519495463200002</v>
      </c>
      <c r="V2292" s="26">
        <f>IF($A2292="placement",U2292,IF($A2292="site",SUMIF($C:$C,$C2292,$U:$U),IF($A2292="user",SUMIF($B:$B,$B2292,$U:$U),SUM($U:$U))))</f>
        <v>31.519495463200002</v>
      </c>
      <c r="W2292" s="27">
        <f>V2292/J2292</f>
        <v>0.1832528806</v>
      </c>
    </row>
    <row r="2293" spans="1:23" x14ac:dyDescent="0.3">
      <c r="A2293" s="23" t="s">
        <v>14</v>
      </c>
      <c r="B2293" s="23" t="s">
        <v>3053</v>
      </c>
      <c r="C2293" s="23" t="s">
        <v>3055</v>
      </c>
      <c r="D2293" s="23" t="s">
        <v>3130</v>
      </c>
      <c r="E2293" s="23" t="s">
        <v>3131</v>
      </c>
      <c r="F2293" s="27">
        <v>0.25</v>
      </c>
      <c r="G2293" s="24">
        <v>1</v>
      </c>
      <c r="H2293" s="25">
        <v>49.411900000000003</v>
      </c>
      <c r="I2293" s="25">
        <v>21.509699999999999</v>
      </c>
      <c r="J2293" s="26">
        <v>171</v>
      </c>
      <c r="K2293" s="26">
        <v>43</v>
      </c>
      <c r="L2293" s="27">
        <v>0.43530000000000002</v>
      </c>
      <c r="M2293" s="28">
        <v>0.26514431999999999</v>
      </c>
      <c r="N2293" s="29">
        <v>0.1</v>
      </c>
      <c r="O2293" s="31" t="s">
        <v>12</v>
      </c>
      <c r="P2293" s="31">
        <v>0.62284690870000003</v>
      </c>
      <c r="Q2293" s="31">
        <v>0.25</v>
      </c>
      <c r="R2293" s="42">
        <v>0.35</v>
      </c>
      <c r="S2293" s="42">
        <f>IF(R2293="","",MAX(R2293,Q2293))</f>
        <v>0.35</v>
      </c>
      <c r="T2293" s="27">
        <f>IF(A2293="placement",MIN(P2293,IF(S2293="",Q2293,S2293)),"")</f>
        <v>0.35</v>
      </c>
      <c r="U2293" s="28">
        <f>IF($A2293="placement",T2293*J2293,"")</f>
        <v>59.849999999999994</v>
      </c>
      <c r="V2293" s="26">
        <f>IF($A2293="placement",U2293,IF($A2293="site",SUMIF($C:$C,$C2293,$U:$U),IF($A2293="user",SUMIF($B:$B,$B2293,$U:$U),SUM($U:$U))))</f>
        <v>59.849999999999994</v>
      </c>
      <c r="W2293" s="27">
        <f>V2293/J2293</f>
        <v>0.35</v>
      </c>
    </row>
    <row r="2294" spans="1:23" x14ac:dyDescent="0.3">
      <c r="A2294" s="23" t="s">
        <v>14</v>
      </c>
      <c r="B2294" s="23" t="s">
        <v>2366</v>
      </c>
      <c r="C2294" s="23" t="s">
        <v>2367</v>
      </c>
      <c r="D2294" s="23" t="s">
        <v>2374</v>
      </c>
      <c r="E2294" s="23" t="s">
        <v>2375</v>
      </c>
      <c r="F2294" s="27">
        <v>0.25</v>
      </c>
      <c r="G2294" s="24">
        <v>0</v>
      </c>
      <c r="H2294" s="25">
        <v>33.459099999999999</v>
      </c>
      <c r="I2294" s="25">
        <v>4.2038000000000002</v>
      </c>
      <c r="J2294" s="26">
        <v>171</v>
      </c>
      <c r="K2294" s="26">
        <v>43</v>
      </c>
      <c r="L2294" s="27">
        <v>0.12559999999999999</v>
      </c>
      <c r="M2294" s="28">
        <v>1.35971318</v>
      </c>
      <c r="N2294" s="29">
        <v>1</v>
      </c>
      <c r="O2294" s="31" t="s">
        <v>12</v>
      </c>
      <c r="P2294" s="31">
        <v>0.26455078030000001</v>
      </c>
      <c r="Q2294" s="31">
        <v>0.25</v>
      </c>
      <c r="R2294" s="42">
        <v>0.3</v>
      </c>
      <c r="S2294" s="42">
        <f>IF(R2294="","",MAX(R2294,Q2294))</f>
        <v>0.3</v>
      </c>
      <c r="T2294" s="27">
        <f>IF(A2294="placement",MIN(P2294,IF(S2294="",Q2294,S2294)),"")</f>
        <v>0.26455078030000001</v>
      </c>
      <c r="U2294" s="28">
        <f>IF($A2294="placement",T2294*J2294,"")</f>
        <v>45.238183431300001</v>
      </c>
      <c r="V2294" s="26">
        <f>IF($A2294="placement",U2294,IF($A2294="site",SUMIF($C:$C,$C2294,$U:$U),IF($A2294="user",SUMIF($B:$B,$B2294,$U:$U),SUM($U:$U))))</f>
        <v>45.238183431300001</v>
      </c>
      <c r="W2294" s="27">
        <f>V2294/J2294</f>
        <v>0.26455078030000001</v>
      </c>
    </row>
    <row r="2295" spans="1:23" x14ac:dyDescent="0.3">
      <c r="A2295" s="23" t="s">
        <v>14</v>
      </c>
      <c r="B2295" s="23" t="s">
        <v>6638</v>
      </c>
      <c r="C2295" s="23" t="s">
        <v>6639</v>
      </c>
      <c r="D2295" s="23" t="s">
        <v>10298</v>
      </c>
      <c r="E2295" s="23" t="s">
        <v>10299</v>
      </c>
      <c r="F2295" s="27">
        <v>0.25</v>
      </c>
      <c r="G2295" s="24">
        <v>0</v>
      </c>
      <c r="H2295" s="25">
        <v>19.274000000000001</v>
      </c>
      <c r="I2295" s="25">
        <v>5.7690999999999999</v>
      </c>
      <c r="J2295" s="26">
        <v>171</v>
      </c>
      <c r="K2295" s="26">
        <v>43</v>
      </c>
      <c r="L2295" s="27">
        <v>0.29930000000000001</v>
      </c>
      <c r="M2295" s="28">
        <v>0.98869587999999997</v>
      </c>
      <c r="N2295" s="29">
        <v>0.7</v>
      </c>
      <c r="O2295" s="31" t="s">
        <v>42</v>
      </c>
      <c r="P2295" s="31">
        <v>0.29199664390000002</v>
      </c>
      <c r="Q2295" s="31">
        <v>0.25</v>
      </c>
      <c r="R2295" s="42"/>
      <c r="S2295" s="42" t="str">
        <f>IF(R2295="","",MAX(R2295,Q2295))</f>
        <v/>
      </c>
      <c r="T2295" s="27">
        <f>IF(A2295="placement",MIN(P2295,IF(S2295="",Q2295,S2295)),"")</f>
        <v>0.25</v>
      </c>
      <c r="U2295" s="28">
        <f>IF($A2295="placement",T2295*J2295,"")</f>
        <v>42.75</v>
      </c>
      <c r="V2295" s="26">
        <f>IF($A2295="placement",U2295,IF($A2295="site",SUMIF($C:$C,$C2295,$U:$U),IF($A2295="user",SUMIF($B:$B,$B2295,$U:$U),SUM($U:$U))))</f>
        <v>42.75</v>
      </c>
      <c r="W2295" s="27">
        <f>V2295/J2295</f>
        <v>0.25</v>
      </c>
    </row>
    <row r="2296" spans="1:23" x14ac:dyDescent="0.3">
      <c r="A2296" s="23" t="s">
        <v>14</v>
      </c>
      <c r="B2296" s="23" t="s">
        <v>4914</v>
      </c>
      <c r="C2296" s="23" t="s">
        <v>4915</v>
      </c>
      <c r="D2296" s="32" t="s">
        <v>4924</v>
      </c>
      <c r="E2296" s="23" t="s">
        <v>4925</v>
      </c>
      <c r="F2296" s="27">
        <v>0.35</v>
      </c>
      <c r="G2296" s="24">
        <v>1</v>
      </c>
      <c r="H2296" s="25">
        <v>171.9342</v>
      </c>
      <c r="I2296" s="25">
        <v>56.736199999999997</v>
      </c>
      <c r="J2296" s="26">
        <v>170</v>
      </c>
      <c r="K2296" s="26">
        <v>59</v>
      </c>
      <c r="L2296" s="27">
        <v>0.33</v>
      </c>
      <c r="M2296" s="28">
        <v>9.9734489999999995E-2</v>
      </c>
      <c r="N2296" s="29">
        <v>0.01</v>
      </c>
      <c r="O2296" s="31" t="s">
        <v>42</v>
      </c>
      <c r="P2296" s="31">
        <v>0.89973377870000004</v>
      </c>
      <c r="Q2296" s="31">
        <v>0.35</v>
      </c>
      <c r="R2296" s="42"/>
      <c r="S2296" s="42" t="str">
        <f>IF(R2296="","",MAX(R2296,Q2296))</f>
        <v/>
      </c>
      <c r="T2296" s="27">
        <f>IF(A2296="placement",MIN(P2296,IF(S2296="",Q2296,S2296)),"")</f>
        <v>0.35</v>
      </c>
      <c r="U2296" s="28">
        <f>IF($A2296="placement",T2296*J2296,"")</f>
        <v>59.499999999999993</v>
      </c>
      <c r="V2296" s="26">
        <f>IF($A2296="placement",U2296,IF($A2296="site",SUMIF($C:$C,$C2296,$U:$U),IF($A2296="user",SUMIF($B:$B,$B2296,$U:$U),SUM($U:$U))))</f>
        <v>59.499999999999993</v>
      </c>
      <c r="W2296" s="27">
        <f>V2296/J2296</f>
        <v>0.35</v>
      </c>
    </row>
    <row r="2297" spans="1:23" x14ac:dyDescent="0.3">
      <c r="A2297" s="23" t="s">
        <v>14</v>
      </c>
      <c r="B2297" s="23" t="s">
        <v>1684</v>
      </c>
      <c r="C2297" s="23" t="s">
        <v>1686</v>
      </c>
      <c r="D2297" s="23" t="s">
        <v>1695</v>
      </c>
      <c r="E2297" s="23" t="s">
        <v>1685</v>
      </c>
      <c r="F2297" s="27">
        <v>0.33</v>
      </c>
      <c r="G2297" s="24">
        <v>0</v>
      </c>
      <c r="H2297" s="25">
        <v>25.3566</v>
      </c>
      <c r="I2297" s="25">
        <v>7.4801000000000002</v>
      </c>
      <c r="J2297" s="26">
        <v>170</v>
      </c>
      <c r="K2297" s="26">
        <v>55</v>
      </c>
      <c r="L2297" s="27">
        <v>0.29499999999999998</v>
      </c>
      <c r="M2297" s="28">
        <v>0.75583259000000003</v>
      </c>
      <c r="N2297" s="29">
        <v>0.5</v>
      </c>
      <c r="O2297" s="31" t="s">
        <v>12</v>
      </c>
      <c r="P2297" s="31">
        <v>0.33847784590000002</v>
      </c>
      <c r="Q2297" s="31">
        <v>0.32999999999999902</v>
      </c>
      <c r="R2297" s="42"/>
      <c r="S2297" s="42" t="str">
        <f>IF(R2297="","",MAX(R2297,Q2297))</f>
        <v/>
      </c>
      <c r="T2297" s="27">
        <f>IF(A2297="placement",MIN(P2297,IF(S2297="",Q2297,S2297)),"")</f>
        <v>0.32999999999999902</v>
      </c>
      <c r="U2297" s="28">
        <f>IF($A2297="placement",T2297*J2297,"")</f>
        <v>56.099999999999831</v>
      </c>
      <c r="V2297" s="26">
        <f>IF($A2297="placement",U2297,IF($A2297="site",SUMIF($C:$C,$C2297,$U:$U),IF($A2297="user",SUMIF($B:$B,$B2297,$U:$U),SUM($U:$U))))</f>
        <v>56.099999999999831</v>
      </c>
      <c r="W2297" s="27">
        <f>V2297/J2297</f>
        <v>0.32999999999999902</v>
      </c>
    </row>
    <row r="2298" spans="1:23" x14ac:dyDescent="0.3">
      <c r="A2298" s="23" t="s">
        <v>14</v>
      </c>
      <c r="B2298" s="23" t="s">
        <v>6433</v>
      </c>
      <c r="C2298" s="23" t="s">
        <v>6434</v>
      </c>
      <c r="D2298" s="23" t="s">
        <v>6439</v>
      </c>
      <c r="E2298" s="23" t="s">
        <v>6440</v>
      </c>
      <c r="F2298" s="27">
        <v>0.31</v>
      </c>
      <c r="G2298" s="24">
        <v>1</v>
      </c>
      <c r="H2298" s="25">
        <v>47.483400000000003</v>
      </c>
      <c r="I2298" s="25">
        <v>4.0313999999999997</v>
      </c>
      <c r="J2298" s="26">
        <v>170</v>
      </c>
      <c r="K2298" s="26">
        <v>47</v>
      </c>
      <c r="L2298" s="27">
        <v>8.4900000000000003E-2</v>
      </c>
      <c r="M2298" s="28">
        <v>1.4034301899999999</v>
      </c>
      <c r="N2298" s="29">
        <v>1</v>
      </c>
      <c r="O2298" s="31" t="s">
        <v>42</v>
      </c>
      <c r="P2298" s="31">
        <v>0.28746010579999998</v>
      </c>
      <c r="Q2298" s="31">
        <v>0.28746010584575599</v>
      </c>
      <c r="R2298" s="42"/>
      <c r="S2298" s="42" t="str">
        <f>IF(R2298="","",MAX(R2298,Q2298))</f>
        <v/>
      </c>
      <c r="T2298" s="27">
        <f>IF(A2298="placement",MIN(P2298,IF(S2298="",Q2298,S2298)),"")</f>
        <v>0.28746010579999998</v>
      </c>
      <c r="U2298" s="28">
        <f>IF($A2298="placement",T2298*J2298,"")</f>
        <v>48.868217985999998</v>
      </c>
      <c r="V2298" s="26">
        <f>IF($A2298="placement",U2298,IF($A2298="site",SUMIF($C:$C,$C2298,$U:$U),IF($A2298="user",SUMIF($B:$B,$B2298,$U:$U),SUM($U:$U))))</f>
        <v>48.868217985999998</v>
      </c>
      <c r="W2298" s="27">
        <f>V2298/J2298</f>
        <v>0.28746010579999998</v>
      </c>
    </row>
    <row r="2299" spans="1:23" x14ac:dyDescent="0.3">
      <c r="A2299" s="23" t="s">
        <v>14</v>
      </c>
      <c r="B2299" s="23" t="s">
        <v>6052</v>
      </c>
      <c r="C2299" s="23" t="s">
        <v>6054</v>
      </c>
      <c r="D2299" s="23" t="s">
        <v>6078</v>
      </c>
      <c r="E2299" s="23" t="s">
        <v>6079</v>
      </c>
      <c r="F2299" s="27">
        <v>0.25</v>
      </c>
      <c r="G2299" s="24">
        <v>1</v>
      </c>
      <c r="H2299" s="25">
        <v>82.7102</v>
      </c>
      <c r="I2299" s="25">
        <v>7.2298999999999998</v>
      </c>
      <c r="J2299" s="26">
        <v>170</v>
      </c>
      <c r="K2299" s="26">
        <v>40</v>
      </c>
      <c r="L2299" s="27">
        <v>8.7400000000000005E-2</v>
      </c>
      <c r="M2299" s="28">
        <v>0.78151515000000005</v>
      </c>
      <c r="N2299" s="29">
        <v>0.6</v>
      </c>
      <c r="O2299" s="31" t="s">
        <v>12</v>
      </c>
      <c r="P2299" s="31">
        <v>0.23226056019999999</v>
      </c>
      <c r="Q2299" s="31">
        <v>0.23226056022876301</v>
      </c>
      <c r="R2299" s="42"/>
      <c r="S2299" s="42" t="str">
        <f>IF(R2299="","",MAX(R2299,Q2299))</f>
        <v/>
      </c>
      <c r="T2299" s="27">
        <f>IF(A2299="placement",MIN(P2299,IF(S2299="",Q2299,S2299)),"")</f>
        <v>0.23226056019999999</v>
      </c>
      <c r="U2299" s="28">
        <f>IF($A2299="placement",T2299*J2299,"")</f>
        <v>39.484295234000001</v>
      </c>
      <c r="V2299" s="26">
        <f>IF($A2299="placement",U2299,IF($A2299="site",SUMIF($C:$C,$C2299,$U:$U),IF($A2299="user",SUMIF($B:$B,$B2299,$U:$U),SUM($U:$U))))</f>
        <v>39.484295234000001</v>
      </c>
      <c r="W2299" s="27">
        <f>V2299/J2299</f>
        <v>0.23226056019999999</v>
      </c>
    </row>
    <row r="2300" spans="1:23" x14ac:dyDescent="0.3">
      <c r="A2300" s="23" t="s">
        <v>14</v>
      </c>
      <c r="B2300" s="23" t="s">
        <v>9013</v>
      </c>
      <c r="C2300" s="23" t="s">
        <v>9015</v>
      </c>
      <c r="D2300" s="23" t="s">
        <v>9016</v>
      </c>
      <c r="E2300" s="23" t="s">
        <v>9017</v>
      </c>
      <c r="F2300" s="27">
        <v>0.15</v>
      </c>
      <c r="G2300" s="24">
        <v>1</v>
      </c>
      <c r="H2300" s="25">
        <v>29.611599999999999</v>
      </c>
      <c r="I2300" s="25">
        <v>2.2967</v>
      </c>
      <c r="J2300" s="26">
        <v>170</v>
      </c>
      <c r="K2300" s="26">
        <v>25</v>
      </c>
      <c r="L2300" s="27">
        <v>7.7600000000000002E-2</v>
      </c>
      <c r="M2300" s="28">
        <v>2.4623095099999999</v>
      </c>
      <c r="N2300" s="29">
        <v>2</v>
      </c>
      <c r="O2300" s="31" t="s">
        <v>42</v>
      </c>
      <c r="P2300" s="31">
        <v>0.1877544267</v>
      </c>
      <c r="Q2300" s="31">
        <v>0.15</v>
      </c>
      <c r="R2300" s="42"/>
      <c r="S2300" s="42" t="str">
        <f>IF(R2300="","",MAX(R2300,Q2300))</f>
        <v/>
      </c>
      <c r="T2300" s="27">
        <f>IF(A2300="placement",MIN(P2300,IF(S2300="",Q2300,S2300)),"")</f>
        <v>0.15</v>
      </c>
      <c r="U2300" s="28">
        <f>IF($A2300="placement",T2300*J2300,"")</f>
        <v>25.5</v>
      </c>
      <c r="V2300" s="26">
        <f>IF($A2300="placement",U2300,IF($A2300="site",SUMIF($C:$C,$C2300,$U:$U),IF($A2300="user",SUMIF($B:$B,$B2300,$U:$U),SUM($U:$U))))</f>
        <v>25.5</v>
      </c>
      <c r="W2300" s="27">
        <f>V2300/J2300</f>
        <v>0.15</v>
      </c>
    </row>
    <row r="2301" spans="1:23" x14ac:dyDescent="0.3">
      <c r="A2301" s="23" t="s">
        <v>14</v>
      </c>
      <c r="B2301" s="23" t="s">
        <v>6586</v>
      </c>
      <c r="C2301" s="23" t="s">
        <v>6587</v>
      </c>
      <c r="D2301" s="23" t="s">
        <v>6612</v>
      </c>
      <c r="E2301" s="23" t="s">
        <v>6613</v>
      </c>
      <c r="F2301" s="27">
        <v>0.33</v>
      </c>
      <c r="G2301" s="24">
        <v>0</v>
      </c>
      <c r="H2301" s="25">
        <v>10.819699999999999</v>
      </c>
      <c r="I2301" s="25">
        <v>3.8673000000000002</v>
      </c>
      <c r="J2301" s="26">
        <v>169</v>
      </c>
      <c r="K2301" s="26">
        <v>53</v>
      </c>
      <c r="L2301" s="27">
        <v>0.3574</v>
      </c>
      <c r="M2301" s="28">
        <v>1.45746186</v>
      </c>
      <c r="N2301" s="29">
        <v>1</v>
      </c>
      <c r="O2301" s="31" t="s">
        <v>12</v>
      </c>
      <c r="P2301" s="31">
        <v>0.31387569869999998</v>
      </c>
      <c r="Q2301" s="31">
        <v>0.31387569873995502</v>
      </c>
      <c r="R2301" s="42"/>
      <c r="S2301" s="42" t="str">
        <f>IF(R2301="","",MAX(R2301,Q2301))</f>
        <v/>
      </c>
      <c r="T2301" s="27">
        <f>IF(A2301="placement",MIN(P2301,IF(S2301="",Q2301,S2301)),"")</f>
        <v>0.31387569869999998</v>
      </c>
      <c r="U2301" s="28">
        <f>IF($A2301="placement",T2301*J2301,"")</f>
        <v>53.044993080299996</v>
      </c>
      <c r="V2301" s="26">
        <f>IF($A2301="placement",U2301,IF($A2301="site",SUMIF($C:$C,$C2301,$U:$U),IF($A2301="user",SUMIF($B:$B,$B2301,$U:$U),SUM($U:$U))))</f>
        <v>53.044993080299996</v>
      </c>
      <c r="W2301" s="27">
        <f>V2301/J2301</f>
        <v>0.31387569869999998</v>
      </c>
    </row>
    <row r="2302" spans="1:23" x14ac:dyDescent="0.3">
      <c r="A2302" s="23" t="s">
        <v>14</v>
      </c>
      <c r="B2302" s="23" t="s">
        <v>9186</v>
      </c>
      <c r="C2302" s="23" t="s">
        <v>9188</v>
      </c>
      <c r="D2302" s="23" t="s">
        <v>10397</v>
      </c>
      <c r="E2302" s="23" t="s">
        <v>10398</v>
      </c>
      <c r="F2302" s="27">
        <v>0.25</v>
      </c>
      <c r="G2302" s="24">
        <v>0</v>
      </c>
      <c r="H2302" s="25">
        <v>29.602599999999999</v>
      </c>
      <c r="I2302" s="25">
        <v>4.2140000000000004</v>
      </c>
      <c r="J2302" s="26">
        <v>169</v>
      </c>
      <c r="K2302" s="26">
        <v>41</v>
      </c>
      <c r="L2302" s="27">
        <v>0.1424</v>
      </c>
      <c r="M2302" s="28">
        <v>1.3372906600000001</v>
      </c>
      <c r="N2302" s="29">
        <v>1</v>
      </c>
      <c r="O2302" s="31" t="s">
        <v>12</v>
      </c>
      <c r="P2302" s="31">
        <v>0.25221941120000002</v>
      </c>
      <c r="Q2302" s="31">
        <v>0.25</v>
      </c>
      <c r="R2302" s="42"/>
      <c r="S2302" s="42" t="str">
        <f>IF(R2302="","",MAX(R2302,Q2302))</f>
        <v/>
      </c>
      <c r="T2302" s="27">
        <f>IF(A2302="placement",MIN(P2302,IF(S2302="",Q2302,S2302)),"")</f>
        <v>0.25</v>
      </c>
      <c r="U2302" s="28">
        <f>IF($A2302="placement",T2302*J2302,"")</f>
        <v>42.25</v>
      </c>
      <c r="V2302" s="26">
        <f>IF($A2302="placement",U2302,IF($A2302="site",SUMIF($C:$C,$C2302,$U:$U),IF($A2302="user",SUMIF($B:$B,$B2302,$U:$U),SUM($U:$U))))</f>
        <v>42.25</v>
      </c>
      <c r="W2302" s="27">
        <f>V2302/J2302</f>
        <v>0.25</v>
      </c>
    </row>
    <row r="2303" spans="1:23" x14ac:dyDescent="0.3">
      <c r="A2303" s="11" t="s">
        <v>14</v>
      </c>
      <c r="B2303" s="11" t="s">
        <v>9383</v>
      </c>
      <c r="C2303" s="11" t="s">
        <v>9385</v>
      </c>
      <c r="D2303" s="11" t="s">
        <v>9410</v>
      </c>
      <c r="E2303" s="11" t="s">
        <v>9384</v>
      </c>
      <c r="F2303" s="12">
        <v>0.25</v>
      </c>
      <c r="G2303" s="33">
        <v>0</v>
      </c>
      <c r="H2303" s="34">
        <v>25.979399999999998</v>
      </c>
      <c r="I2303" s="34">
        <v>5.1163999999999996</v>
      </c>
      <c r="J2303" s="13">
        <v>169</v>
      </c>
      <c r="K2303" s="13">
        <v>26</v>
      </c>
      <c r="L2303" s="12">
        <v>0.19689999999999999</v>
      </c>
      <c r="M2303" s="14">
        <v>1.0995085899999999</v>
      </c>
      <c r="N2303" s="15">
        <v>1</v>
      </c>
      <c r="O2303" s="16" t="s">
        <v>12</v>
      </c>
      <c r="P2303" s="16">
        <v>9.0502781899999996E-2</v>
      </c>
      <c r="Q2303" s="16">
        <v>9.0502781946677005E-2</v>
      </c>
      <c r="R2303" s="44"/>
      <c r="S2303" s="42" t="str">
        <f>IF(R2303="","",MAX(R2303,Q2303))</f>
        <v/>
      </c>
      <c r="T2303" s="27">
        <f>IF(A2303="placement",MIN(P2303,IF(S2303="",Q2303,S2303)),"")</f>
        <v>9.0502781899999996E-2</v>
      </c>
      <c r="U2303" s="14">
        <f>IF($A2303="placement",T2303*J2303,"")</f>
        <v>15.294970141099999</v>
      </c>
      <c r="V2303" s="13">
        <f>IF($A2303="placement",U2303,IF($A2303="site",SUMIF($C:$C,$C2303,$U:$U),IF($A2303="user",SUMIF($B:$B,$B2303,$U:$U),SUM($U:$U))))</f>
        <v>15.294970141099999</v>
      </c>
      <c r="W2303" s="12">
        <f>V2303/J2303</f>
        <v>9.0502781899999996E-2</v>
      </c>
    </row>
    <row r="2304" spans="1:23" x14ac:dyDescent="0.3">
      <c r="A2304" s="23" t="s">
        <v>14</v>
      </c>
      <c r="B2304" s="23" t="s">
        <v>7371</v>
      </c>
      <c r="C2304" s="23" t="s">
        <v>7373</v>
      </c>
      <c r="D2304" s="32" t="s">
        <v>7408</v>
      </c>
      <c r="E2304" s="23" t="s">
        <v>7409</v>
      </c>
      <c r="F2304" s="27">
        <v>0.25</v>
      </c>
      <c r="G2304" s="24">
        <v>0</v>
      </c>
      <c r="H2304" s="25">
        <v>28.281300000000002</v>
      </c>
      <c r="I2304" s="25">
        <v>10.4069</v>
      </c>
      <c r="J2304" s="26">
        <v>168</v>
      </c>
      <c r="K2304" s="26">
        <v>42</v>
      </c>
      <c r="L2304" s="27">
        <v>0.36799999999999999</v>
      </c>
      <c r="M2304" s="28">
        <v>0.53953574999999998</v>
      </c>
      <c r="N2304" s="29">
        <v>0.25</v>
      </c>
      <c r="O2304" s="31" t="s">
        <v>42</v>
      </c>
      <c r="P2304" s="31">
        <v>0.53663867129999998</v>
      </c>
      <c r="Q2304" s="31">
        <v>0.25</v>
      </c>
      <c r="R2304" s="42"/>
      <c r="S2304" s="42" t="str">
        <f>IF(R2304="","",MAX(R2304,Q2304))</f>
        <v/>
      </c>
      <c r="T2304" s="27">
        <f>IF(A2304="placement",MIN(P2304,IF(S2304="",Q2304,S2304)),"")</f>
        <v>0.25</v>
      </c>
      <c r="U2304" s="28">
        <f>IF($A2304="placement",T2304*J2304,"")</f>
        <v>42</v>
      </c>
      <c r="V2304" s="26">
        <f>IF($A2304="placement",U2304,IF($A2304="site",SUMIF($C:$C,$C2304,$U:$U),IF($A2304="user",SUMIF($B:$B,$B2304,$U:$U),SUM($U:$U))))</f>
        <v>42</v>
      </c>
      <c r="W2304" s="27">
        <f>V2304/J2304</f>
        <v>0.25</v>
      </c>
    </row>
    <row r="2305" spans="1:23" x14ac:dyDescent="0.3">
      <c r="A2305" s="23" t="s">
        <v>14</v>
      </c>
      <c r="B2305" s="23" t="s">
        <v>7951</v>
      </c>
      <c r="C2305" s="23" t="s">
        <v>7953</v>
      </c>
      <c r="D2305" s="23" t="s">
        <v>7954</v>
      </c>
      <c r="E2305" s="23" t="s">
        <v>7952</v>
      </c>
      <c r="F2305" s="27">
        <v>0.25</v>
      </c>
      <c r="G2305" s="24">
        <v>0</v>
      </c>
      <c r="H2305" s="25">
        <v>19.9392</v>
      </c>
      <c r="I2305" s="25">
        <v>7.9344000000000001</v>
      </c>
      <c r="J2305" s="26">
        <v>168</v>
      </c>
      <c r="K2305" s="26">
        <v>42</v>
      </c>
      <c r="L2305" s="27">
        <v>0.39789999999999998</v>
      </c>
      <c r="M2305" s="28">
        <v>0.70669504999999999</v>
      </c>
      <c r="N2305" s="29">
        <v>0.3</v>
      </c>
      <c r="O2305" s="31" t="s">
        <v>42</v>
      </c>
      <c r="P2305" s="31">
        <v>0.57548875109999997</v>
      </c>
      <c r="Q2305" s="31">
        <v>0.25</v>
      </c>
      <c r="R2305" s="42"/>
      <c r="S2305" s="42" t="str">
        <f>IF(R2305="","",MAX(R2305,Q2305))</f>
        <v/>
      </c>
      <c r="T2305" s="27">
        <f>IF(A2305="placement",MIN(P2305,IF(S2305="",Q2305,S2305)),"")</f>
        <v>0.25</v>
      </c>
      <c r="U2305" s="28">
        <f>IF($A2305="placement",T2305*J2305,"")</f>
        <v>42</v>
      </c>
      <c r="V2305" s="26">
        <f>IF($A2305="placement",U2305,IF($A2305="site",SUMIF($C:$C,$C2305,$U:$U),IF($A2305="user",SUMIF($B:$B,$B2305,$U:$U),SUM($U:$U))))</f>
        <v>42</v>
      </c>
      <c r="W2305" s="27">
        <f>V2305/J2305</f>
        <v>0.25</v>
      </c>
    </row>
    <row r="2306" spans="1:23" x14ac:dyDescent="0.3">
      <c r="A2306" s="23" t="s">
        <v>14</v>
      </c>
      <c r="B2306" s="23" t="s">
        <v>8352</v>
      </c>
      <c r="C2306" s="23" t="s">
        <v>8354</v>
      </c>
      <c r="D2306" s="23" t="s">
        <v>8355</v>
      </c>
      <c r="E2306" s="23" t="s">
        <v>8356</v>
      </c>
      <c r="F2306" s="27">
        <v>0.25</v>
      </c>
      <c r="G2306" s="24">
        <v>0</v>
      </c>
      <c r="H2306" s="25">
        <v>28.020600000000002</v>
      </c>
      <c r="I2306" s="25">
        <v>15.2784</v>
      </c>
      <c r="J2306" s="26">
        <v>168</v>
      </c>
      <c r="K2306" s="26">
        <v>42</v>
      </c>
      <c r="L2306" s="27">
        <v>0.54530000000000001</v>
      </c>
      <c r="M2306" s="28">
        <v>0.36621410999999998</v>
      </c>
      <c r="N2306" s="29">
        <v>0.09</v>
      </c>
      <c r="O2306" s="31" t="s">
        <v>42</v>
      </c>
      <c r="P2306" s="31">
        <v>0.7542421306</v>
      </c>
      <c r="Q2306" s="31">
        <v>0.25</v>
      </c>
      <c r="R2306" s="42"/>
      <c r="S2306" s="42" t="str">
        <f>IF(R2306="","",MAX(R2306,Q2306))</f>
        <v/>
      </c>
      <c r="T2306" s="27">
        <f>IF(A2306="placement",MIN(P2306,IF(S2306="",Q2306,S2306)),"")</f>
        <v>0.25</v>
      </c>
      <c r="U2306" s="28">
        <f>IF($A2306="placement",T2306*J2306,"")</f>
        <v>42</v>
      </c>
      <c r="V2306" s="26">
        <f>IF($A2306="placement",U2306,IF($A2306="site",SUMIF($C:$C,$C2306,$U:$U),IF($A2306="user",SUMIF($B:$B,$B2306,$U:$U),SUM($U:$U))))</f>
        <v>42</v>
      </c>
      <c r="W2306" s="27">
        <f>V2306/J2306</f>
        <v>0.25</v>
      </c>
    </row>
    <row r="2307" spans="1:23" x14ac:dyDescent="0.3">
      <c r="A2307" s="11" t="s">
        <v>14</v>
      </c>
      <c r="B2307" s="11" t="s">
        <v>1017</v>
      </c>
      <c r="C2307" s="11" t="s">
        <v>1019</v>
      </c>
      <c r="D2307" s="11" t="s">
        <v>1052</v>
      </c>
      <c r="E2307" s="11" t="s">
        <v>1053</v>
      </c>
      <c r="F2307" s="12">
        <v>0.33</v>
      </c>
      <c r="G2307" s="33">
        <v>0</v>
      </c>
      <c r="H2307" s="34">
        <v>23.3765</v>
      </c>
      <c r="I2307" s="34">
        <v>2.1484999999999999</v>
      </c>
      <c r="J2307" s="13">
        <v>168</v>
      </c>
      <c r="K2307" s="13">
        <v>39</v>
      </c>
      <c r="L2307" s="12">
        <v>9.1899999999999996E-2</v>
      </c>
      <c r="M2307" s="14">
        <v>2.6084909700000001</v>
      </c>
      <c r="N2307" s="15">
        <v>2</v>
      </c>
      <c r="O2307" s="16" t="s">
        <v>12</v>
      </c>
      <c r="P2307" s="16">
        <v>0.23327317589999999</v>
      </c>
      <c r="Q2307" s="16">
        <v>0.2332731759044</v>
      </c>
      <c r="R2307" s="44"/>
      <c r="S2307" s="42" t="str">
        <f>IF(R2307="","",MAX(R2307,Q2307))</f>
        <v/>
      </c>
      <c r="T2307" s="27">
        <f>IF(A2307="placement",MIN(P2307,IF(S2307="",Q2307,S2307)),"")</f>
        <v>0.23327317589999999</v>
      </c>
      <c r="U2307" s="14">
        <f>IF($A2307="placement",T2307*J2307,"")</f>
        <v>39.189893551200001</v>
      </c>
      <c r="V2307" s="13">
        <f>IF($A2307="placement",U2307,IF($A2307="site",SUMIF($C:$C,$C2307,$U:$U),IF($A2307="user",SUMIF($B:$B,$B2307,$U:$U),SUM($U:$U))))</f>
        <v>39.189893551200001</v>
      </c>
      <c r="W2307" s="12">
        <f>V2307/J2307</f>
        <v>0.23327317590000002</v>
      </c>
    </row>
    <row r="2308" spans="1:23" x14ac:dyDescent="0.3">
      <c r="A2308" s="23" t="s">
        <v>14</v>
      </c>
      <c r="B2308" s="23" t="s">
        <v>5399</v>
      </c>
      <c r="C2308" s="23" t="s">
        <v>5401</v>
      </c>
      <c r="D2308" s="23" t="s">
        <v>5410</v>
      </c>
      <c r="E2308" s="23" t="s">
        <v>5411</v>
      </c>
      <c r="F2308" s="27">
        <v>0.35</v>
      </c>
      <c r="G2308" s="24">
        <v>1</v>
      </c>
      <c r="H2308" s="25">
        <v>54.205300000000001</v>
      </c>
      <c r="I2308" s="25">
        <v>7.5998999999999999</v>
      </c>
      <c r="J2308" s="26">
        <v>168</v>
      </c>
      <c r="K2308" s="26">
        <v>32</v>
      </c>
      <c r="L2308" s="27">
        <v>0.14019999999999999</v>
      </c>
      <c r="M2308" s="28">
        <v>0.73827480000000001</v>
      </c>
      <c r="N2308" s="29">
        <v>0.6</v>
      </c>
      <c r="O2308" s="31" t="s">
        <v>42</v>
      </c>
      <c r="P2308" s="31">
        <v>0.1872944825</v>
      </c>
      <c r="Q2308" s="31">
        <v>0.18729448248732999</v>
      </c>
      <c r="R2308" s="42"/>
      <c r="S2308" s="42" t="str">
        <f>IF(R2308="","",MAX(R2308,Q2308))</f>
        <v/>
      </c>
      <c r="T2308" s="27">
        <f>IF(A2308="placement",MIN(P2308,IF(S2308="",Q2308,S2308)),"")</f>
        <v>0.18729448248732999</v>
      </c>
      <c r="U2308" s="28">
        <f>IF($A2308="placement",T2308*J2308,"")</f>
        <v>31.465473057871439</v>
      </c>
      <c r="V2308" s="26">
        <f>IF($A2308="placement",U2308,IF($A2308="site",SUMIF($C:$C,$C2308,$U:$U),IF($A2308="user",SUMIF($B:$B,$B2308,$U:$U),SUM($U:$U))))</f>
        <v>31.465473057871439</v>
      </c>
      <c r="W2308" s="27">
        <f>V2308/J2308</f>
        <v>0.18729448248732999</v>
      </c>
    </row>
    <row r="2309" spans="1:23" x14ac:dyDescent="0.3">
      <c r="A2309" s="23" t="s">
        <v>14</v>
      </c>
      <c r="B2309" s="23" t="s">
        <v>7081</v>
      </c>
      <c r="C2309" s="23" t="s">
        <v>7083</v>
      </c>
      <c r="D2309" s="23" t="s">
        <v>7112</v>
      </c>
      <c r="E2309" s="23" t="s">
        <v>7113</v>
      </c>
      <c r="F2309" s="27">
        <v>0.25</v>
      </c>
      <c r="G2309" s="24">
        <v>1</v>
      </c>
      <c r="H2309" s="25">
        <v>79.680300000000003</v>
      </c>
      <c r="I2309" s="25">
        <v>9.2609999999999992</v>
      </c>
      <c r="J2309" s="26">
        <v>168</v>
      </c>
      <c r="K2309" s="26">
        <v>29</v>
      </c>
      <c r="L2309" s="27">
        <v>0.1162</v>
      </c>
      <c r="M2309" s="28">
        <v>0.60521541999999995</v>
      </c>
      <c r="N2309" s="29">
        <v>0.5</v>
      </c>
      <c r="O2309" s="31" t="s">
        <v>12</v>
      </c>
      <c r="P2309" s="31">
        <v>0.17384788309999999</v>
      </c>
      <c r="Q2309" s="31">
        <v>0.17384788310228499</v>
      </c>
      <c r="R2309" s="42"/>
      <c r="S2309" s="42" t="str">
        <f>IF(R2309="","",MAX(R2309,Q2309))</f>
        <v/>
      </c>
      <c r="T2309" s="27">
        <f>IF(A2309="placement",MIN(P2309,IF(S2309="",Q2309,S2309)),"")</f>
        <v>0.17384788309999999</v>
      </c>
      <c r="U2309" s="28">
        <f>IF($A2309="placement",T2309*J2309,"")</f>
        <v>29.206444360799999</v>
      </c>
      <c r="V2309" s="26">
        <f>IF($A2309="placement",U2309,IF($A2309="site",SUMIF($C:$C,$C2309,$U:$U),IF($A2309="user",SUMIF($B:$B,$B2309,$U:$U),SUM($U:$U))))</f>
        <v>29.206444360799999</v>
      </c>
      <c r="W2309" s="27">
        <f>V2309/J2309</f>
        <v>0.17384788309999999</v>
      </c>
    </row>
    <row r="2310" spans="1:23" x14ac:dyDescent="0.3">
      <c r="A2310" s="23" t="s">
        <v>14</v>
      </c>
      <c r="B2310" s="23" t="s">
        <v>7689</v>
      </c>
      <c r="C2310" s="23" t="s">
        <v>7690</v>
      </c>
      <c r="D2310" s="23" t="s">
        <v>7727</v>
      </c>
      <c r="E2310" s="23" t="s">
        <v>7728</v>
      </c>
      <c r="F2310" s="27">
        <v>0.1</v>
      </c>
      <c r="G2310" s="24">
        <v>1</v>
      </c>
      <c r="H2310" s="25">
        <v>32.771999999999998</v>
      </c>
      <c r="I2310" s="25">
        <v>4.3971</v>
      </c>
      <c r="J2310" s="26">
        <v>168</v>
      </c>
      <c r="K2310" s="26">
        <v>17</v>
      </c>
      <c r="L2310" s="27">
        <v>0.13420000000000001</v>
      </c>
      <c r="M2310" s="28">
        <v>1.2752643800000001</v>
      </c>
      <c r="N2310" s="29">
        <v>0.95</v>
      </c>
      <c r="O2310" s="31" t="s">
        <v>12</v>
      </c>
      <c r="P2310" s="31">
        <v>0.25505643020000002</v>
      </c>
      <c r="Q2310" s="31">
        <v>0.1</v>
      </c>
      <c r="R2310" s="42"/>
      <c r="S2310" s="42" t="str">
        <f>IF(R2310="","",MAX(R2310,Q2310))</f>
        <v/>
      </c>
      <c r="T2310" s="27">
        <f>IF(A2310="placement",MIN(P2310,IF(S2310="",Q2310,S2310)),"")</f>
        <v>0.1</v>
      </c>
      <c r="U2310" s="28">
        <f>IF($A2310="placement",T2310*J2310,"")</f>
        <v>16.8</v>
      </c>
      <c r="V2310" s="26">
        <f>IF($A2310="placement",U2310,IF($A2310="site",SUMIF($C:$C,$C2310,$U:$U),IF($A2310="user",SUMIF($B:$B,$B2310,$U:$U),SUM($U:$U))))</f>
        <v>16.8</v>
      </c>
      <c r="W2310" s="27">
        <f>V2310/J2310</f>
        <v>0.1</v>
      </c>
    </row>
    <row r="2311" spans="1:23" x14ac:dyDescent="0.3">
      <c r="A2311" s="23" t="s">
        <v>14</v>
      </c>
      <c r="B2311" s="23" t="s">
        <v>2969</v>
      </c>
      <c r="C2311" s="23" t="s">
        <v>2971</v>
      </c>
      <c r="D2311" s="23" t="s">
        <v>2994</v>
      </c>
      <c r="E2311" s="23" t="s">
        <v>2995</v>
      </c>
      <c r="F2311" s="27">
        <v>0.05</v>
      </c>
      <c r="G2311" s="24">
        <v>0</v>
      </c>
      <c r="H2311" s="25">
        <v>40.876100000000001</v>
      </c>
      <c r="I2311" s="25">
        <v>11.644399999999999</v>
      </c>
      <c r="J2311" s="26">
        <v>168</v>
      </c>
      <c r="K2311" s="26">
        <v>8</v>
      </c>
      <c r="L2311" s="27">
        <v>0.28489999999999999</v>
      </c>
      <c r="M2311" s="28">
        <v>0.47984737999999999</v>
      </c>
      <c r="N2311" s="29">
        <v>0.4</v>
      </c>
      <c r="O2311" s="31" t="s">
        <v>70</v>
      </c>
      <c r="P2311" s="31">
        <v>0.16640161989999999</v>
      </c>
      <c r="Q2311" s="31">
        <v>4.9999999999999899E-2</v>
      </c>
      <c r="R2311" s="42"/>
      <c r="S2311" s="42" t="str">
        <f>IF(R2311="","",MAX(R2311,Q2311))</f>
        <v/>
      </c>
      <c r="T2311" s="27">
        <f>IF(A2311="placement",MIN(P2311,IF(S2311="",Q2311,S2311)),"")</f>
        <v>4.9999999999999899E-2</v>
      </c>
      <c r="U2311" s="28">
        <f>IF($A2311="placement",T2311*J2311,"")</f>
        <v>8.3999999999999826</v>
      </c>
      <c r="V2311" s="26">
        <f>IF($A2311="placement",U2311,IF($A2311="site",SUMIF($C:$C,$C2311,$U:$U),IF($A2311="user",SUMIF($B:$B,$B2311,$U:$U),SUM($U:$U))))</f>
        <v>8.3999999999999826</v>
      </c>
      <c r="W2311" s="27">
        <f>V2311/J2311</f>
        <v>4.9999999999999899E-2</v>
      </c>
    </row>
    <row r="2312" spans="1:23" x14ac:dyDescent="0.3">
      <c r="A2312" s="23" t="s">
        <v>14</v>
      </c>
      <c r="B2312" s="23" t="s">
        <v>8483</v>
      </c>
      <c r="C2312" s="23" t="s">
        <v>8484</v>
      </c>
      <c r="D2312" s="32" t="s">
        <v>8492</v>
      </c>
      <c r="E2312" s="23" t="s">
        <v>4972</v>
      </c>
      <c r="F2312" s="27">
        <v>0.4</v>
      </c>
      <c r="G2312" s="24">
        <v>0</v>
      </c>
      <c r="H2312" s="25">
        <v>14.116400000000001</v>
      </c>
      <c r="I2312" s="25">
        <v>2.9670999999999998</v>
      </c>
      <c r="J2312" s="26">
        <v>167</v>
      </c>
      <c r="K2312" s="26">
        <v>51</v>
      </c>
      <c r="L2312" s="27">
        <v>0.2102</v>
      </c>
      <c r="M2312" s="28">
        <v>1.8715448100000001</v>
      </c>
      <c r="N2312" s="29">
        <v>1.3</v>
      </c>
      <c r="O2312" s="31" t="s">
        <v>42</v>
      </c>
      <c r="P2312" s="31">
        <v>0.30538665669999998</v>
      </c>
      <c r="Q2312" s="31">
        <v>0.30538665665064302</v>
      </c>
      <c r="R2312" s="42"/>
      <c r="S2312" s="42" t="str">
        <f>IF(R2312="","",MAX(R2312,Q2312))</f>
        <v/>
      </c>
      <c r="T2312" s="27">
        <f>IF(A2312="placement",MIN(P2312,IF(S2312="",Q2312,S2312)),"")</f>
        <v>0.30538665665064302</v>
      </c>
      <c r="U2312" s="28">
        <f>IF($A2312="placement",T2312*J2312,"")</f>
        <v>50.999571660657381</v>
      </c>
      <c r="V2312" s="26">
        <f>IF($A2312="placement",U2312,IF($A2312="site",SUMIF($C:$C,$C2312,$U:$U),IF($A2312="user",SUMIF($B:$B,$B2312,$U:$U),SUM($U:$U))))</f>
        <v>50.999571660657381</v>
      </c>
      <c r="W2312" s="27">
        <f>V2312/J2312</f>
        <v>0.30538665665064302</v>
      </c>
    </row>
    <row r="2313" spans="1:23" x14ac:dyDescent="0.3">
      <c r="A2313" s="23" t="s">
        <v>14</v>
      </c>
      <c r="B2313" s="23" t="s">
        <v>3266</v>
      </c>
      <c r="C2313" s="23" t="s">
        <v>3268</v>
      </c>
      <c r="D2313" s="23" t="s">
        <v>3341</v>
      </c>
      <c r="E2313" s="23" t="s">
        <v>3342</v>
      </c>
      <c r="F2313" s="27">
        <v>0.25</v>
      </c>
      <c r="G2313" s="24">
        <v>1</v>
      </c>
      <c r="H2313" s="25">
        <v>65.8399</v>
      </c>
      <c r="I2313" s="25">
        <v>3.5842000000000001</v>
      </c>
      <c r="J2313" s="26">
        <v>167</v>
      </c>
      <c r="K2313" s="26">
        <v>35</v>
      </c>
      <c r="L2313" s="27">
        <v>5.4399999999999997E-2</v>
      </c>
      <c r="M2313" s="28">
        <v>1.55621276</v>
      </c>
      <c r="N2313" s="29">
        <v>0.9</v>
      </c>
      <c r="O2313" s="31" t="s">
        <v>12</v>
      </c>
      <c r="P2313" s="31">
        <v>0.42167290740000002</v>
      </c>
      <c r="Q2313" s="31">
        <v>0.25</v>
      </c>
      <c r="R2313" s="42"/>
      <c r="S2313" s="42" t="str">
        <f>IF(R2313="","",MAX(R2313,Q2313))</f>
        <v/>
      </c>
      <c r="T2313" s="27">
        <f>IF(A2313="placement",MIN(P2313,IF(S2313="",Q2313,S2313)),"")</f>
        <v>0.25</v>
      </c>
      <c r="U2313" s="28">
        <f>IF($A2313="placement",T2313*J2313,"")</f>
        <v>41.75</v>
      </c>
      <c r="V2313" s="26">
        <f>IF($A2313="placement",U2313,IF($A2313="site",SUMIF($C:$C,$C2313,$U:$U),IF($A2313="user",SUMIF($B:$B,$B2313,$U:$U),SUM($U:$U))))</f>
        <v>41.75</v>
      </c>
      <c r="W2313" s="27">
        <f>V2313/J2313</f>
        <v>0.25</v>
      </c>
    </row>
    <row r="2314" spans="1:23" x14ac:dyDescent="0.3">
      <c r="A2314" s="23" t="s">
        <v>14</v>
      </c>
      <c r="B2314" s="23" t="s">
        <v>6363</v>
      </c>
      <c r="C2314" s="23" t="s">
        <v>6365</v>
      </c>
      <c r="D2314" s="23" t="s">
        <v>6368</v>
      </c>
      <c r="E2314" s="23" t="s">
        <v>6369</v>
      </c>
      <c r="F2314" s="27">
        <v>0.25</v>
      </c>
      <c r="G2314" s="24">
        <v>1</v>
      </c>
      <c r="H2314" s="25">
        <v>114.1883</v>
      </c>
      <c r="I2314" s="25">
        <v>10.3626</v>
      </c>
      <c r="J2314" s="26">
        <v>167</v>
      </c>
      <c r="K2314" s="26">
        <v>41</v>
      </c>
      <c r="L2314" s="27">
        <v>9.0700000000000003E-2</v>
      </c>
      <c r="M2314" s="28">
        <v>0.53800422000000003</v>
      </c>
      <c r="N2314" s="29">
        <v>0.3</v>
      </c>
      <c r="O2314" s="31" t="s">
        <v>42</v>
      </c>
      <c r="P2314" s="31">
        <v>0.44238355439999999</v>
      </c>
      <c r="Q2314" s="31">
        <v>0.25</v>
      </c>
      <c r="R2314" s="42"/>
      <c r="S2314" s="42" t="str">
        <f>IF(R2314="","",MAX(R2314,Q2314))</f>
        <v/>
      </c>
      <c r="T2314" s="27">
        <f>IF(A2314="placement",MIN(P2314,IF(S2314="",Q2314,S2314)),"")</f>
        <v>0.25</v>
      </c>
      <c r="U2314" s="28">
        <f>IF($A2314="placement",T2314*J2314,"")</f>
        <v>41.75</v>
      </c>
      <c r="V2314" s="26">
        <f>IF($A2314="placement",U2314,IF($A2314="site",SUMIF($C:$C,$C2314,$U:$U),IF($A2314="user",SUMIF($B:$B,$B2314,$U:$U),SUM($U:$U))))</f>
        <v>41.75</v>
      </c>
      <c r="W2314" s="27">
        <f>V2314/J2314</f>
        <v>0.25</v>
      </c>
    </row>
    <row r="2315" spans="1:23" x14ac:dyDescent="0.3">
      <c r="A2315" s="23" t="s">
        <v>14</v>
      </c>
      <c r="B2315" s="23" t="s">
        <v>4293</v>
      </c>
      <c r="C2315" s="23" t="s">
        <v>4294</v>
      </c>
      <c r="D2315" s="32" t="s">
        <v>4296</v>
      </c>
      <c r="E2315" s="23" t="s">
        <v>4294</v>
      </c>
      <c r="F2315" s="27">
        <v>0.25</v>
      </c>
      <c r="G2315" s="24">
        <v>1</v>
      </c>
      <c r="H2315" s="25">
        <v>160.52440000000001</v>
      </c>
      <c r="I2315" s="25">
        <v>22.552199999999999</v>
      </c>
      <c r="J2315" s="26">
        <v>167</v>
      </c>
      <c r="K2315" s="26">
        <v>42</v>
      </c>
      <c r="L2315" s="27">
        <v>0.14050000000000001</v>
      </c>
      <c r="M2315" s="28">
        <v>0.24691842</v>
      </c>
      <c r="N2315" s="29">
        <v>0.12</v>
      </c>
      <c r="O2315" s="31" t="s">
        <v>12</v>
      </c>
      <c r="P2315" s="31">
        <v>0.51400952799999999</v>
      </c>
      <c r="Q2315" s="31">
        <v>0.249999999999999</v>
      </c>
      <c r="R2315" s="42"/>
      <c r="S2315" s="42" t="str">
        <f>IF(R2315="","",MAX(R2315,Q2315))</f>
        <v/>
      </c>
      <c r="T2315" s="27">
        <f>IF(A2315="placement",MIN(P2315,IF(S2315="",Q2315,S2315)),"")</f>
        <v>0.249999999999999</v>
      </c>
      <c r="U2315" s="28">
        <f>IF($A2315="placement",T2315*J2315,"")</f>
        <v>41.749999999999837</v>
      </c>
      <c r="V2315" s="26">
        <f>IF($A2315="placement",U2315,IF($A2315="site",SUMIF($C:$C,$C2315,$U:$U),IF($A2315="user",SUMIF($B:$B,$B2315,$U:$U),SUM($U:$U))))</f>
        <v>41.749999999999837</v>
      </c>
      <c r="W2315" s="27">
        <f>V2315/J2315</f>
        <v>0.24999999999999903</v>
      </c>
    </row>
    <row r="2316" spans="1:23" x14ac:dyDescent="0.3">
      <c r="A2316" s="23" t="s">
        <v>14</v>
      </c>
      <c r="B2316" s="23" t="s">
        <v>9383</v>
      </c>
      <c r="C2316" s="23" t="s">
        <v>9385</v>
      </c>
      <c r="D2316" s="23" t="s">
        <v>9402</v>
      </c>
      <c r="E2316" s="23" t="s">
        <v>9403</v>
      </c>
      <c r="F2316" s="27">
        <v>0.25</v>
      </c>
      <c r="G2316" s="24">
        <v>0</v>
      </c>
      <c r="H2316" s="25">
        <v>24.744399999999999</v>
      </c>
      <c r="I2316" s="25">
        <v>6.5735999999999999</v>
      </c>
      <c r="J2316" s="26">
        <v>167</v>
      </c>
      <c r="K2316" s="26">
        <v>37</v>
      </c>
      <c r="L2316" s="27">
        <v>0.26569999999999999</v>
      </c>
      <c r="M2316" s="28">
        <v>0.84715636000000005</v>
      </c>
      <c r="N2316" s="29">
        <v>0.5</v>
      </c>
      <c r="O2316" s="31" t="s">
        <v>42</v>
      </c>
      <c r="P2316" s="31">
        <v>0.4097901847</v>
      </c>
      <c r="Q2316" s="31">
        <v>0.249999999999999</v>
      </c>
      <c r="R2316" s="42"/>
      <c r="S2316" s="42" t="str">
        <f>IF(R2316="","",MAX(R2316,Q2316))</f>
        <v/>
      </c>
      <c r="T2316" s="27">
        <f>IF(A2316="placement",MIN(P2316,IF(S2316="",Q2316,S2316)),"")</f>
        <v>0.249999999999999</v>
      </c>
      <c r="U2316" s="28">
        <f>IF($A2316="placement",T2316*J2316,"")</f>
        <v>41.749999999999837</v>
      </c>
      <c r="V2316" s="26">
        <f>IF($A2316="placement",U2316,IF($A2316="site",SUMIF($C:$C,$C2316,$U:$U),IF($A2316="user",SUMIF($B:$B,$B2316,$U:$U),SUM($U:$U))))</f>
        <v>41.749999999999837</v>
      </c>
      <c r="W2316" s="27">
        <f>V2316/J2316</f>
        <v>0.24999999999999903</v>
      </c>
    </row>
    <row r="2317" spans="1:23" x14ac:dyDescent="0.3">
      <c r="A2317" s="23" t="s">
        <v>14</v>
      </c>
      <c r="B2317" s="23" t="s">
        <v>3053</v>
      </c>
      <c r="C2317" s="23" t="s">
        <v>3055</v>
      </c>
      <c r="D2317" s="32" t="s">
        <v>3086</v>
      </c>
      <c r="E2317" s="23" t="s">
        <v>3087</v>
      </c>
      <c r="F2317" s="27">
        <v>0.25</v>
      </c>
      <c r="G2317" s="24">
        <v>1</v>
      </c>
      <c r="H2317" s="25">
        <v>46.427900000000001</v>
      </c>
      <c r="I2317" s="25">
        <v>6.9836</v>
      </c>
      <c r="J2317" s="26">
        <v>167</v>
      </c>
      <c r="K2317" s="26">
        <v>40</v>
      </c>
      <c r="L2317" s="27">
        <v>0.15040000000000001</v>
      </c>
      <c r="M2317" s="28">
        <v>0.79891173000000004</v>
      </c>
      <c r="N2317" s="29">
        <v>0.6</v>
      </c>
      <c r="O2317" s="31" t="s">
        <v>12</v>
      </c>
      <c r="P2317" s="31">
        <v>0.2489783586</v>
      </c>
      <c r="Q2317" s="31">
        <v>0.24897835861404999</v>
      </c>
      <c r="R2317" s="42">
        <v>0.27</v>
      </c>
      <c r="S2317" s="42">
        <f>IF(R2317="","",MAX(R2317,Q2317))</f>
        <v>0.27</v>
      </c>
      <c r="T2317" s="27">
        <f>IF(A2317="placement",MIN(P2317,IF(S2317="",Q2317,S2317)),"")</f>
        <v>0.2489783586</v>
      </c>
      <c r="U2317" s="28">
        <f>IF($A2317="placement",T2317*J2317,"")</f>
        <v>41.579385886200001</v>
      </c>
      <c r="V2317" s="26">
        <f>IF($A2317="placement",U2317,IF($A2317="site",SUMIF($C:$C,$C2317,$U:$U),IF($A2317="user",SUMIF($B:$B,$B2317,$U:$U),SUM($U:$U))))</f>
        <v>41.579385886200001</v>
      </c>
      <c r="W2317" s="27">
        <f>V2317/J2317</f>
        <v>0.2489783586</v>
      </c>
    </row>
    <row r="2318" spans="1:23" x14ac:dyDescent="0.3">
      <c r="A2318" s="23" t="s">
        <v>14</v>
      </c>
      <c r="B2318" s="23" t="s">
        <v>5572</v>
      </c>
      <c r="C2318" s="23" t="s">
        <v>5574</v>
      </c>
      <c r="D2318" s="23" t="s">
        <v>5575</v>
      </c>
      <c r="E2318" s="23" t="s">
        <v>5576</v>
      </c>
      <c r="F2318" s="27">
        <v>0.4</v>
      </c>
      <c r="G2318" s="24">
        <v>1</v>
      </c>
      <c r="H2318" s="25">
        <v>59.000700000000002</v>
      </c>
      <c r="I2318" s="25">
        <v>2.1272000000000002</v>
      </c>
      <c r="J2318" s="26">
        <v>167</v>
      </c>
      <c r="K2318" s="26">
        <v>39</v>
      </c>
      <c r="L2318" s="27">
        <v>3.61E-2</v>
      </c>
      <c r="M2318" s="28">
        <v>2.6134918200000001</v>
      </c>
      <c r="N2318" s="29">
        <v>2</v>
      </c>
      <c r="O2318" s="31" t="s">
        <v>385</v>
      </c>
      <c r="P2318" s="31">
        <v>0.2347402881</v>
      </c>
      <c r="Q2318" s="31">
        <v>0.23474028810623801</v>
      </c>
      <c r="R2318" s="42"/>
      <c r="S2318" s="42" t="str">
        <f>IF(R2318="","",MAX(R2318,Q2318))</f>
        <v/>
      </c>
      <c r="T2318" s="27">
        <f>IF(A2318="placement",MIN(P2318,IF(S2318="",Q2318,S2318)),"")</f>
        <v>0.2347402881</v>
      </c>
      <c r="U2318" s="28">
        <f>IF($A2318="placement",T2318*J2318,"")</f>
        <v>39.2016281127</v>
      </c>
      <c r="V2318" s="26">
        <f>IF($A2318="placement",U2318,IF($A2318="site",SUMIF($C:$C,$C2318,$U:$U),IF($A2318="user",SUMIF($B:$B,$B2318,$U:$U),SUM($U:$U))))</f>
        <v>39.2016281127</v>
      </c>
      <c r="W2318" s="27">
        <f>V2318/J2318</f>
        <v>0.2347402881</v>
      </c>
    </row>
    <row r="2319" spans="1:23" x14ac:dyDescent="0.3">
      <c r="A2319" s="23" t="s">
        <v>14</v>
      </c>
      <c r="B2319" s="23" t="s">
        <v>1095</v>
      </c>
      <c r="C2319" s="23" t="s">
        <v>1096</v>
      </c>
      <c r="D2319" s="32" t="s">
        <v>1101</v>
      </c>
      <c r="E2319" s="23" t="s">
        <v>1102</v>
      </c>
      <c r="F2319" s="27">
        <v>0.05</v>
      </c>
      <c r="G2319" s="24">
        <v>1</v>
      </c>
      <c r="H2319" s="25">
        <v>316.6354</v>
      </c>
      <c r="I2319" s="25">
        <v>8.6724999999999994</v>
      </c>
      <c r="J2319" s="26">
        <v>167</v>
      </c>
      <c r="K2319" s="26">
        <v>8</v>
      </c>
      <c r="L2319" s="27">
        <v>2.7400000000000001E-2</v>
      </c>
      <c r="M2319" s="28">
        <v>0.64147098999999996</v>
      </c>
      <c r="N2319" s="29">
        <v>0.5</v>
      </c>
      <c r="O2319" s="31" t="s">
        <v>70</v>
      </c>
      <c r="P2319" s="31">
        <v>0.22054152190000001</v>
      </c>
      <c r="Q2319" s="31">
        <v>0.05</v>
      </c>
      <c r="R2319" s="42">
        <v>0.35</v>
      </c>
      <c r="S2319" s="42">
        <f>IF(R2319="","",MAX(R2319,Q2319))</f>
        <v>0.35</v>
      </c>
      <c r="T2319" s="27">
        <f>IF(A2319="placement",MIN(P2319,IF(S2319="",Q2319,S2319)),"")</f>
        <v>0.22054152190000001</v>
      </c>
      <c r="U2319" s="28">
        <f>IF($A2319="placement",T2319*J2319,"")</f>
        <v>36.830434157300004</v>
      </c>
      <c r="V2319" s="26">
        <f>IF($A2319="placement",U2319,IF($A2319="site",SUMIF($C:$C,$C2319,$U:$U),IF($A2319="user",SUMIF($B:$B,$B2319,$U:$U),SUM($U:$U))))</f>
        <v>36.830434157300004</v>
      </c>
      <c r="W2319" s="27">
        <f>V2319/J2319</f>
        <v>0.22054152190000004</v>
      </c>
    </row>
    <row r="2320" spans="1:23" x14ac:dyDescent="0.3">
      <c r="A2320" s="23" t="s">
        <v>14</v>
      </c>
      <c r="B2320" s="23" t="s">
        <v>3266</v>
      </c>
      <c r="C2320" s="23" t="s">
        <v>3268</v>
      </c>
      <c r="D2320" s="23" t="s">
        <v>3321</v>
      </c>
      <c r="E2320" s="23" t="s">
        <v>3322</v>
      </c>
      <c r="F2320" s="27">
        <v>0.25</v>
      </c>
      <c r="G2320" s="24">
        <v>0</v>
      </c>
      <c r="H2320" s="25">
        <v>36.333599999999997</v>
      </c>
      <c r="I2320" s="25">
        <v>3.9396</v>
      </c>
      <c r="J2320" s="26">
        <v>167</v>
      </c>
      <c r="K2320" s="26">
        <v>36</v>
      </c>
      <c r="L2320" s="27">
        <v>0.1084</v>
      </c>
      <c r="M2320" s="28">
        <v>1.4097198799999999</v>
      </c>
      <c r="N2320" s="29">
        <v>1.1000000000000001</v>
      </c>
      <c r="O2320" s="31" t="s">
        <v>12</v>
      </c>
      <c r="P2320" s="31">
        <v>0.21970313720000001</v>
      </c>
      <c r="Q2320" s="31">
        <v>0.21970313723825799</v>
      </c>
      <c r="R2320" s="42"/>
      <c r="S2320" s="42" t="str">
        <f>IF(R2320="","",MAX(R2320,Q2320))</f>
        <v/>
      </c>
      <c r="T2320" s="27">
        <f>IF(A2320="placement",MIN(P2320,IF(S2320="",Q2320,S2320)),"")</f>
        <v>0.21970313720000001</v>
      </c>
      <c r="U2320" s="28">
        <f>IF($A2320="placement",T2320*J2320,"")</f>
        <v>36.6904239124</v>
      </c>
      <c r="V2320" s="26">
        <f>IF($A2320="placement",U2320,IF($A2320="site",SUMIF($C:$C,$C2320,$U:$U),IF($A2320="user",SUMIF($B:$B,$B2320,$U:$U),SUM($U:$U))))</f>
        <v>36.6904239124</v>
      </c>
      <c r="W2320" s="27">
        <f>V2320/J2320</f>
        <v>0.21970313720000001</v>
      </c>
    </row>
    <row r="2321" spans="1:23" x14ac:dyDescent="0.3">
      <c r="A2321" s="23" t="s">
        <v>14</v>
      </c>
      <c r="B2321" s="23" t="s">
        <v>8043</v>
      </c>
      <c r="C2321" s="23" t="s">
        <v>8045</v>
      </c>
      <c r="D2321" s="23" t="s">
        <v>8052</v>
      </c>
      <c r="E2321" s="23" t="s">
        <v>8053</v>
      </c>
      <c r="F2321" s="27">
        <v>0.2</v>
      </c>
      <c r="G2321" s="24">
        <v>0</v>
      </c>
      <c r="H2321" s="25">
        <v>4.0289999999999999</v>
      </c>
      <c r="I2321" s="25">
        <v>1.9019999999999999</v>
      </c>
      <c r="J2321" s="26">
        <v>167</v>
      </c>
      <c r="K2321" s="26">
        <v>33</v>
      </c>
      <c r="L2321" s="27">
        <v>0.47210000000000002</v>
      </c>
      <c r="M2321" s="28">
        <v>2.93213159</v>
      </c>
      <c r="N2321" s="29">
        <v>2.25</v>
      </c>
      <c r="O2321" s="31" t="s">
        <v>42</v>
      </c>
      <c r="P2321" s="31">
        <v>0.23264016970000001</v>
      </c>
      <c r="Q2321" s="31">
        <v>0.2</v>
      </c>
      <c r="R2321" s="42"/>
      <c r="S2321" s="42" t="str">
        <f>IF(R2321="","",MAX(R2321,Q2321))</f>
        <v/>
      </c>
      <c r="T2321" s="27">
        <f>IF(A2321="placement",MIN(P2321,IF(S2321="",Q2321,S2321)),"")</f>
        <v>0.2</v>
      </c>
      <c r="U2321" s="28">
        <f>IF($A2321="placement",T2321*J2321,"")</f>
        <v>33.4</v>
      </c>
      <c r="V2321" s="26">
        <f>IF($A2321="placement",U2321,IF($A2321="site",SUMIF($C:$C,$C2321,$U:$U),IF($A2321="user",SUMIF($B:$B,$B2321,$U:$U),SUM($U:$U))))</f>
        <v>33.4</v>
      </c>
      <c r="W2321" s="27">
        <f>V2321/J2321</f>
        <v>0.19999999999999998</v>
      </c>
    </row>
    <row r="2322" spans="1:23" x14ac:dyDescent="0.3">
      <c r="A2322" s="23" t="s">
        <v>14</v>
      </c>
      <c r="B2322" s="23" t="s">
        <v>544</v>
      </c>
      <c r="C2322" s="23" t="s">
        <v>546</v>
      </c>
      <c r="D2322" s="23" t="s">
        <v>563</v>
      </c>
      <c r="E2322" s="23" t="s">
        <v>564</v>
      </c>
      <c r="F2322" s="27">
        <v>0.33</v>
      </c>
      <c r="G2322" s="24">
        <v>1</v>
      </c>
      <c r="H2322" s="25">
        <v>139.5188</v>
      </c>
      <c r="I2322" s="25">
        <v>4.7605000000000004</v>
      </c>
      <c r="J2322" s="26">
        <v>166</v>
      </c>
      <c r="K2322" s="26">
        <v>55</v>
      </c>
      <c r="L2322" s="27">
        <v>3.4099999999999998E-2</v>
      </c>
      <c r="M2322" s="28">
        <v>1.162723</v>
      </c>
      <c r="N2322" s="29">
        <v>0.5</v>
      </c>
      <c r="O2322" s="31" t="s">
        <v>12</v>
      </c>
      <c r="P2322" s="31">
        <v>0.56997496520000002</v>
      </c>
      <c r="Q2322" s="31">
        <v>0.33</v>
      </c>
      <c r="R2322" s="42"/>
      <c r="S2322" s="42" t="str">
        <f>IF(R2322="","",MAX(R2322,Q2322))</f>
        <v/>
      </c>
      <c r="T2322" s="27">
        <f>IF(A2322="placement",MIN(P2322,IF(S2322="",Q2322,S2322)),"")</f>
        <v>0.33</v>
      </c>
      <c r="U2322" s="28">
        <f>IF($A2322="placement",T2322*J2322,"")</f>
        <v>54.78</v>
      </c>
      <c r="V2322" s="26">
        <f>IF($A2322="placement",U2322,IF($A2322="site",SUMIF($C:$C,$C2322,$U:$U),IF($A2322="user",SUMIF($B:$B,$B2322,$U:$U),SUM($U:$U))))</f>
        <v>54.78</v>
      </c>
      <c r="W2322" s="27">
        <f>V2322/J2322</f>
        <v>0.33</v>
      </c>
    </row>
    <row r="2323" spans="1:23" x14ac:dyDescent="0.3">
      <c r="A2323" s="17" t="s">
        <v>14</v>
      </c>
      <c r="B2323" s="17" t="s">
        <v>6954</v>
      </c>
      <c r="C2323" s="17" t="s">
        <v>6956</v>
      </c>
      <c r="D2323" s="17" t="s">
        <v>6957</v>
      </c>
      <c r="E2323" s="17" t="s">
        <v>6958</v>
      </c>
      <c r="F2323" s="18">
        <v>0.33</v>
      </c>
      <c r="G2323" s="36">
        <v>1</v>
      </c>
      <c r="H2323" s="37">
        <v>77.843599999999995</v>
      </c>
      <c r="I2323" s="37">
        <v>8.5151000000000003</v>
      </c>
      <c r="J2323" s="19">
        <v>166</v>
      </c>
      <c r="K2323" s="19">
        <v>55</v>
      </c>
      <c r="L2323" s="18">
        <v>0.1094</v>
      </c>
      <c r="M2323" s="20">
        <v>0.65110475000000001</v>
      </c>
      <c r="N2323" s="21">
        <v>0.3</v>
      </c>
      <c r="O2323" s="22" t="s">
        <v>12</v>
      </c>
      <c r="P2323" s="22">
        <v>0.53924464859999999</v>
      </c>
      <c r="Q2323" s="22">
        <v>0.33</v>
      </c>
      <c r="R2323" s="43"/>
      <c r="S2323" s="42" t="str">
        <f>IF(R2323="","",MAX(R2323,Q2323))</f>
        <v/>
      </c>
      <c r="T2323" s="27">
        <f>IF(A2323="placement",MIN(P2323,IF(S2323="",Q2323,S2323)),"")</f>
        <v>0.33</v>
      </c>
      <c r="U2323" s="20">
        <f>IF($A2323="placement",T2323*J2323,"")</f>
        <v>54.78</v>
      </c>
      <c r="V2323" s="19">
        <f>IF($A2323="placement",U2323,IF($A2323="site",SUMIF($C:$C,$C2323,$U:$U),IF($A2323="user",SUMIF($B:$B,$B2323,$U:$U),SUM($U:$U))))</f>
        <v>54.78</v>
      </c>
      <c r="W2323" s="18">
        <f>V2323/J2323</f>
        <v>0.33</v>
      </c>
    </row>
    <row r="2324" spans="1:23" x14ac:dyDescent="0.3">
      <c r="A2324" s="23" t="s">
        <v>14</v>
      </c>
      <c r="B2324" s="23" t="s">
        <v>10196</v>
      </c>
      <c r="C2324" s="23" t="s">
        <v>10197</v>
      </c>
      <c r="D2324" s="23" t="s">
        <v>10198</v>
      </c>
      <c r="E2324" s="23" t="s">
        <v>10199</v>
      </c>
      <c r="F2324" s="27">
        <v>0.25</v>
      </c>
      <c r="G2324" s="24">
        <v>0</v>
      </c>
      <c r="H2324" s="25">
        <v>13.603999999999999</v>
      </c>
      <c r="I2324" s="25">
        <v>9.1394000000000002</v>
      </c>
      <c r="J2324" s="26">
        <v>166</v>
      </c>
      <c r="K2324" s="26">
        <v>42</v>
      </c>
      <c r="L2324" s="27">
        <v>0.67179999999999995</v>
      </c>
      <c r="M2324" s="28">
        <v>0.60631882999999998</v>
      </c>
      <c r="N2324" s="29">
        <v>0.03</v>
      </c>
      <c r="O2324" s="31" t="s">
        <v>12</v>
      </c>
      <c r="P2324" s="31">
        <v>0.9505210811</v>
      </c>
      <c r="Q2324" s="31">
        <v>0.25</v>
      </c>
      <c r="R2324" s="42"/>
      <c r="S2324" s="42" t="str">
        <f>IF(R2324="","",MAX(R2324,Q2324))</f>
        <v/>
      </c>
      <c r="T2324" s="27">
        <f>IF(A2324="placement",MIN(P2324,IF(S2324="",Q2324,S2324)),"")</f>
        <v>0.25</v>
      </c>
      <c r="U2324" s="28">
        <f>IF($A2324="placement",T2324*J2324,"")</f>
        <v>41.5</v>
      </c>
      <c r="V2324" s="26">
        <f>IF($A2324="placement",U2324,IF($A2324="site",SUMIF($C:$C,$C2324,$U:$U),IF($A2324="user",SUMIF($B:$B,$B2324,$U:$U),SUM($U:$U))))</f>
        <v>41.5</v>
      </c>
      <c r="W2324" s="27">
        <f>V2324/J2324</f>
        <v>0.25</v>
      </c>
    </row>
    <row r="2325" spans="1:23" x14ac:dyDescent="0.3">
      <c r="A2325" s="23" t="s">
        <v>14</v>
      </c>
      <c r="B2325" s="23" t="s">
        <v>7689</v>
      </c>
      <c r="C2325" s="23" t="s">
        <v>7690</v>
      </c>
      <c r="D2325" s="23" t="s">
        <v>7735</v>
      </c>
      <c r="E2325" s="23" t="s">
        <v>7736</v>
      </c>
      <c r="F2325" s="27">
        <v>0.25</v>
      </c>
      <c r="G2325" s="24">
        <v>0</v>
      </c>
      <c r="H2325" s="25">
        <v>42.102400000000003</v>
      </c>
      <c r="I2325" s="25">
        <v>5.2919</v>
      </c>
      <c r="J2325" s="26">
        <v>166</v>
      </c>
      <c r="K2325" s="26">
        <v>31</v>
      </c>
      <c r="L2325" s="27">
        <v>0.12570000000000001</v>
      </c>
      <c r="M2325" s="28">
        <v>1.0486576599999999</v>
      </c>
      <c r="N2325" s="29">
        <v>0.85</v>
      </c>
      <c r="O2325" s="31" t="s">
        <v>12</v>
      </c>
      <c r="P2325" s="31">
        <v>0.18943995450000001</v>
      </c>
      <c r="Q2325" s="31">
        <v>0.189439954486889</v>
      </c>
      <c r="R2325" s="42"/>
      <c r="S2325" s="42" t="str">
        <f>IF(R2325="","",MAX(R2325,Q2325))</f>
        <v/>
      </c>
      <c r="T2325" s="27">
        <f>IF(A2325="placement",MIN(P2325,IF(S2325="",Q2325,S2325)),"")</f>
        <v>0.189439954486889</v>
      </c>
      <c r="U2325" s="28">
        <f>IF($A2325="placement",T2325*J2325,"")</f>
        <v>31.447032444823574</v>
      </c>
      <c r="V2325" s="26">
        <f>IF($A2325="placement",U2325,IF($A2325="site",SUMIF($C:$C,$C2325,$U:$U),IF($A2325="user",SUMIF($B:$B,$B2325,$U:$U),SUM($U:$U))))</f>
        <v>31.447032444823574</v>
      </c>
      <c r="W2325" s="27">
        <f>V2325/J2325</f>
        <v>0.189439954486889</v>
      </c>
    </row>
    <row r="2326" spans="1:23" x14ac:dyDescent="0.3">
      <c r="A2326" s="23" t="s">
        <v>14</v>
      </c>
      <c r="B2326" s="23" t="s">
        <v>277</v>
      </c>
      <c r="C2326" s="23" t="s">
        <v>279</v>
      </c>
      <c r="D2326" s="23" t="s">
        <v>400</v>
      </c>
      <c r="E2326" s="23" t="s">
        <v>401</v>
      </c>
      <c r="F2326" s="27">
        <v>0.25</v>
      </c>
      <c r="G2326" s="24">
        <v>0</v>
      </c>
      <c r="H2326" s="25">
        <v>15.395899999999999</v>
      </c>
      <c r="I2326" s="25">
        <v>2.2776000000000001</v>
      </c>
      <c r="J2326" s="26">
        <v>166</v>
      </c>
      <c r="K2326" s="26">
        <v>30</v>
      </c>
      <c r="L2326" s="27">
        <v>0.1479</v>
      </c>
      <c r="M2326" s="28">
        <v>2.4331775699999998</v>
      </c>
      <c r="N2326" s="29">
        <v>2</v>
      </c>
      <c r="O2326" s="31" t="s">
        <v>12</v>
      </c>
      <c r="P2326" s="31">
        <v>0.17802957559999999</v>
      </c>
      <c r="Q2326" s="31">
        <v>0.17802957557134599</v>
      </c>
      <c r="R2326" s="42">
        <v>0.35</v>
      </c>
      <c r="S2326" s="42">
        <f>IF(R2326="","",MAX(R2326,Q2326))</f>
        <v>0.35</v>
      </c>
      <c r="T2326" s="27">
        <f>IF(A2326="placement",MIN(P2326,IF(S2326="",Q2326,S2326)),"")</f>
        <v>0.17802957559999999</v>
      </c>
      <c r="U2326" s="28">
        <f>IF($A2326="placement",T2326*J2326,"")</f>
        <v>29.552909549599999</v>
      </c>
      <c r="V2326" s="26">
        <f>IF($A2326="placement",U2326,IF($A2326="site",SUMIF($C:$C,$C2326,$U:$U),IF($A2326="user",SUMIF($B:$B,$B2326,$U:$U),SUM($U:$U))))</f>
        <v>29.552909549599999</v>
      </c>
      <c r="W2326" s="27">
        <f>V2326/J2326</f>
        <v>0.17802957559999999</v>
      </c>
    </row>
    <row r="2327" spans="1:23" x14ac:dyDescent="0.3">
      <c r="A2327" s="23" t="s">
        <v>14</v>
      </c>
      <c r="B2327" s="23" t="s">
        <v>2619</v>
      </c>
      <c r="C2327" s="23" t="s">
        <v>2621</v>
      </c>
      <c r="D2327" s="23" t="s">
        <v>2658</v>
      </c>
      <c r="E2327" s="23" t="s">
        <v>2659</v>
      </c>
      <c r="F2327" s="27">
        <v>0.15</v>
      </c>
      <c r="G2327" s="24">
        <v>1</v>
      </c>
      <c r="H2327" s="25">
        <v>105.1734</v>
      </c>
      <c r="I2327" s="25">
        <v>12.9846</v>
      </c>
      <c r="J2327" s="26">
        <v>166</v>
      </c>
      <c r="K2327" s="26">
        <v>25</v>
      </c>
      <c r="L2327" s="27">
        <v>0.1235</v>
      </c>
      <c r="M2327" s="28">
        <v>0.42739389999999999</v>
      </c>
      <c r="N2327" s="29">
        <v>0.3</v>
      </c>
      <c r="O2327" s="31" t="s">
        <v>42</v>
      </c>
      <c r="P2327" s="31">
        <v>0.29807140339999999</v>
      </c>
      <c r="Q2327" s="31">
        <v>0.15</v>
      </c>
      <c r="R2327" s="42"/>
      <c r="S2327" s="42" t="str">
        <f>IF(R2327="","",MAX(R2327,Q2327))</f>
        <v/>
      </c>
      <c r="T2327" s="27">
        <f>IF(A2327="placement",MIN(P2327,IF(S2327="",Q2327,S2327)),"")</f>
        <v>0.15</v>
      </c>
      <c r="U2327" s="28">
        <f>IF($A2327="placement",T2327*J2327,"")</f>
        <v>24.9</v>
      </c>
      <c r="V2327" s="26">
        <f>IF($A2327="placement",U2327,IF($A2327="site",SUMIF($C:$C,$C2327,$U:$U),IF($A2327="user",SUMIF($B:$B,$B2327,$U:$U),SUM($U:$U))))</f>
        <v>24.9</v>
      </c>
      <c r="W2327" s="27">
        <f>V2327/J2327</f>
        <v>0.15</v>
      </c>
    </row>
    <row r="2328" spans="1:23" x14ac:dyDescent="0.3">
      <c r="A2328" s="23" t="s">
        <v>14</v>
      </c>
      <c r="B2328" s="23" t="s">
        <v>4846</v>
      </c>
      <c r="C2328" s="23" t="s">
        <v>4848</v>
      </c>
      <c r="D2328" s="23" t="s">
        <v>4859</v>
      </c>
      <c r="E2328" s="23" t="s">
        <v>4860</v>
      </c>
      <c r="F2328" s="27">
        <v>0.25</v>
      </c>
      <c r="G2328" s="24">
        <v>1</v>
      </c>
      <c r="H2328" s="25">
        <v>144.0958</v>
      </c>
      <c r="I2328" s="25">
        <v>7.3209</v>
      </c>
      <c r="J2328" s="26">
        <v>165</v>
      </c>
      <c r="K2328" s="26">
        <v>41</v>
      </c>
      <c r="L2328" s="27">
        <v>5.0799999999999998E-2</v>
      </c>
      <c r="M2328" s="28">
        <v>0.75039270999999996</v>
      </c>
      <c r="N2328" s="29">
        <v>0.5</v>
      </c>
      <c r="O2328" s="31" t="s">
        <v>12</v>
      </c>
      <c r="P2328" s="31">
        <v>0.33368222600000003</v>
      </c>
      <c r="Q2328" s="31">
        <v>0.25</v>
      </c>
      <c r="R2328" s="42"/>
      <c r="S2328" s="42" t="str">
        <f>IF(R2328="","",MAX(R2328,Q2328))</f>
        <v/>
      </c>
      <c r="T2328" s="27">
        <f>IF(A2328="placement",MIN(P2328,IF(S2328="",Q2328,S2328)),"")</f>
        <v>0.25</v>
      </c>
      <c r="U2328" s="28">
        <f>IF($A2328="placement",T2328*J2328,"")</f>
        <v>41.25</v>
      </c>
      <c r="V2328" s="26">
        <f>IF($A2328="placement",U2328,IF($A2328="site",SUMIF($C:$C,$C2328,$U:$U),IF($A2328="user",SUMIF($B:$B,$B2328,$U:$U),SUM($U:$U))))</f>
        <v>41.25</v>
      </c>
      <c r="W2328" s="27">
        <f>V2328/J2328</f>
        <v>0.25</v>
      </c>
    </row>
    <row r="2329" spans="1:23" x14ac:dyDescent="0.3">
      <c r="A2329" s="23" t="s">
        <v>14</v>
      </c>
      <c r="B2329" s="23" t="s">
        <v>6052</v>
      </c>
      <c r="C2329" s="23" t="s">
        <v>6054</v>
      </c>
      <c r="D2329" s="23" t="s">
        <v>6092</v>
      </c>
      <c r="E2329" s="23" t="s">
        <v>6093</v>
      </c>
      <c r="F2329" s="27">
        <v>0.25</v>
      </c>
      <c r="G2329" s="24">
        <v>1</v>
      </c>
      <c r="H2329" s="25">
        <v>74.384200000000007</v>
      </c>
      <c r="I2329" s="25">
        <v>4.7855999999999996</v>
      </c>
      <c r="J2329" s="26">
        <v>165</v>
      </c>
      <c r="K2329" s="26">
        <v>41</v>
      </c>
      <c r="L2329" s="27">
        <v>6.4299999999999996E-2</v>
      </c>
      <c r="M2329" s="28">
        <v>1.15210675</v>
      </c>
      <c r="N2329" s="29">
        <v>0.65</v>
      </c>
      <c r="O2329" s="31" t="s">
        <v>12</v>
      </c>
      <c r="P2329" s="31">
        <v>0.4358161679</v>
      </c>
      <c r="Q2329" s="31">
        <v>0.25</v>
      </c>
      <c r="R2329" s="42"/>
      <c r="S2329" s="42" t="str">
        <f>IF(R2329="","",MAX(R2329,Q2329))</f>
        <v/>
      </c>
      <c r="T2329" s="27">
        <f>IF(A2329="placement",MIN(P2329,IF(S2329="",Q2329,S2329)),"")</f>
        <v>0.25</v>
      </c>
      <c r="U2329" s="28">
        <f>IF($A2329="placement",T2329*J2329,"")</f>
        <v>41.25</v>
      </c>
      <c r="V2329" s="23">
        <f>IF($A2329="placement",U2329,IF($A2329="site",SUMIF($C:$C,$C2329,$U:$U),IF($A2329="user",SUMIF($B:$B,$B2329,$U:$U),SUM($U:$U))))</f>
        <v>41.25</v>
      </c>
      <c r="W2329" s="27">
        <f>V2329/J2329</f>
        <v>0.25</v>
      </c>
    </row>
    <row r="2330" spans="1:23" x14ac:dyDescent="0.3">
      <c r="A2330" s="23" t="s">
        <v>14</v>
      </c>
      <c r="B2330" s="23" t="s">
        <v>7689</v>
      </c>
      <c r="C2330" s="23" t="s">
        <v>7690</v>
      </c>
      <c r="D2330" s="23" t="s">
        <v>7703</v>
      </c>
      <c r="E2330" s="23" t="s">
        <v>7704</v>
      </c>
      <c r="F2330" s="27">
        <v>0.25</v>
      </c>
      <c r="G2330" s="24">
        <v>0</v>
      </c>
      <c r="H2330" s="25">
        <v>42.068600000000004</v>
      </c>
      <c r="I2330" s="25">
        <v>5.2731000000000003</v>
      </c>
      <c r="J2330" s="26">
        <v>165</v>
      </c>
      <c r="K2330" s="26">
        <v>30</v>
      </c>
      <c r="L2330" s="27">
        <v>0.12529999999999999</v>
      </c>
      <c r="M2330" s="28">
        <v>1.0445275199999999</v>
      </c>
      <c r="N2330" s="29">
        <v>0.85</v>
      </c>
      <c r="O2330" s="31" t="s">
        <v>12</v>
      </c>
      <c r="P2330" s="31">
        <v>0.1862349438</v>
      </c>
      <c r="Q2330" s="31">
        <v>0.18623494382139</v>
      </c>
      <c r="R2330" s="42"/>
      <c r="S2330" s="42" t="str">
        <f>IF(R2330="","",MAX(R2330,Q2330))</f>
        <v/>
      </c>
      <c r="T2330" s="27">
        <f>IF(A2330="placement",MIN(P2330,IF(S2330="",Q2330,S2330)),"")</f>
        <v>0.1862349438</v>
      </c>
      <c r="U2330" s="28">
        <f>IF($A2330="placement",T2330*J2330,"")</f>
        <v>30.728765726999999</v>
      </c>
      <c r="V2330" s="26">
        <f>IF($A2330="placement",U2330,IF($A2330="site",SUMIF($C:$C,$C2330,$U:$U),IF($A2330="user",SUMIF($B:$B,$B2330,$U:$U),SUM($U:$U))))</f>
        <v>30.728765726999999</v>
      </c>
      <c r="W2330" s="27">
        <f>V2330/J2330</f>
        <v>0.1862349438</v>
      </c>
    </row>
    <row r="2331" spans="1:23" x14ac:dyDescent="0.3">
      <c r="A2331" s="17" t="s">
        <v>14</v>
      </c>
      <c r="B2331" s="17" t="s">
        <v>1501</v>
      </c>
      <c r="C2331" s="17" t="s">
        <v>1503</v>
      </c>
      <c r="D2331" s="17" t="s">
        <v>1513</v>
      </c>
      <c r="E2331" s="17" t="s">
        <v>1514</v>
      </c>
      <c r="F2331" s="18">
        <v>0.33</v>
      </c>
      <c r="G2331" s="36">
        <v>0</v>
      </c>
      <c r="H2331" s="37">
        <v>25.278300000000002</v>
      </c>
      <c r="I2331" s="37">
        <v>2.4975999999999998</v>
      </c>
      <c r="J2331" s="19">
        <v>165</v>
      </c>
      <c r="K2331" s="19">
        <v>30</v>
      </c>
      <c r="L2331" s="18">
        <v>9.8799999999999999E-2</v>
      </c>
      <c r="M2331" s="20">
        <v>2.1959360499999998</v>
      </c>
      <c r="N2331" s="21">
        <v>1.8</v>
      </c>
      <c r="O2331" s="22" t="s">
        <v>12</v>
      </c>
      <c r="P2331" s="22">
        <v>0.18030399920000001</v>
      </c>
      <c r="Q2331" s="22">
        <v>0.18030399918732101</v>
      </c>
      <c r="R2331" s="43"/>
      <c r="S2331" s="42" t="str">
        <f>IF(R2331="","",MAX(R2331,Q2331))</f>
        <v/>
      </c>
      <c r="T2331" s="27">
        <f>IF(A2331="placement",MIN(P2331,IF(S2331="",Q2331,S2331)),"")</f>
        <v>0.18030399918732101</v>
      </c>
      <c r="U2331" s="20">
        <f>IF($A2331="placement",T2331*J2331,"")</f>
        <v>29.750159865907968</v>
      </c>
      <c r="V2331" s="19">
        <f>IF($A2331="placement",U2331,IF($A2331="site",SUMIF($C:$C,$C2331,$U:$U),IF($A2331="user",SUMIF($B:$B,$B2331,$U:$U),SUM($U:$U))))</f>
        <v>29.750159865907968</v>
      </c>
      <c r="W2331" s="18">
        <f>V2331/J2331</f>
        <v>0.18030399918732101</v>
      </c>
    </row>
    <row r="2332" spans="1:23" x14ac:dyDescent="0.3">
      <c r="A2332" s="23" t="s">
        <v>14</v>
      </c>
      <c r="B2332" s="23" t="s">
        <v>9563</v>
      </c>
      <c r="C2332" s="23" t="s">
        <v>9564</v>
      </c>
      <c r="D2332" s="32" t="s">
        <v>9573</v>
      </c>
      <c r="E2332" s="23" t="s">
        <v>9574</v>
      </c>
      <c r="F2332" s="27">
        <v>0.33</v>
      </c>
      <c r="G2332" s="24">
        <v>0</v>
      </c>
      <c r="H2332" s="25">
        <v>16.030799999999999</v>
      </c>
      <c r="I2332" s="25">
        <v>4.8404999999999996</v>
      </c>
      <c r="J2332" s="26">
        <v>164</v>
      </c>
      <c r="K2332" s="26">
        <v>45</v>
      </c>
      <c r="L2332" s="27">
        <v>0.30199999999999999</v>
      </c>
      <c r="M2332" s="28">
        <v>1.12668408</v>
      </c>
      <c r="N2332" s="29">
        <v>0.8</v>
      </c>
      <c r="O2332" s="31" t="s">
        <v>12</v>
      </c>
      <c r="P2332" s="31">
        <v>0.2899518022</v>
      </c>
      <c r="Q2332" s="31">
        <v>0.28995180217937899</v>
      </c>
      <c r="R2332" s="42"/>
      <c r="S2332" s="42" t="str">
        <f>IF(R2332="","",MAX(R2332,Q2332))</f>
        <v/>
      </c>
      <c r="T2332" s="27">
        <f>IF(A2332="placement",MIN(P2332,IF(S2332="",Q2332,S2332)),"")</f>
        <v>0.28995180217937899</v>
      </c>
      <c r="U2332" s="28">
        <f>IF($A2332="placement",T2332*J2332,"")</f>
        <v>47.552095557418156</v>
      </c>
      <c r="V2332" s="26">
        <f>IF($A2332="placement",U2332,IF($A2332="site",SUMIF($C:$C,$C2332,$U:$U),IF($A2332="user",SUMIF($B:$B,$B2332,$U:$U),SUM($U:$U))))</f>
        <v>47.552095557418156</v>
      </c>
      <c r="W2332" s="27">
        <f>V2332/J2332</f>
        <v>0.28995180217937899</v>
      </c>
    </row>
    <row r="2333" spans="1:23" x14ac:dyDescent="0.3">
      <c r="A2333" s="23" t="s">
        <v>14</v>
      </c>
      <c r="B2333" s="23" t="s">
        <v>1708</v>
      </c>
      <c r="C2333" s="23" t="s">
        <v>1709</v>
      </c>
      <c r="D2333" s="23" t="s">
        <v>1892</v>
      </c>
      <c r="E2333" s="23" t="s">
        <v>1893</v>
      </c>
      <c r="F2333" s="27">
        <v>0.33</v>
      </c>
      <c r="G2333" s="24">
        <v>0</v>
      </c>
      <c r="H2333" s="25">
        <v>9.2509999999999994</v>
      </c>
      <c r="I2333" s="25">
        <v>2.6959</v>
      </c>
      <c r="J2333" s="26">
        <v>164</v>
      </c>
      <c r="K2333" s="26">
        <v>46</v>
      </c>
      <c r="L2333" s="27">
        <v>0.29139999999999999</v>
      </c>
      <c r="M2333" s="28">
        <v>2.02367389</v>
      </c>
      <c r="N2333" s="29">
        <v>1.45</v>
      </c>
      <c r="O2333" s="31" t="s">
        <v>12</v>
      </c>
      <c r="P2333" s="31">
        <v>0.28348139179999998</v>
      </c>
      <c r="Q2333" s="31">
        <v>0.28348139177113602</v>
      </c>
      <c r="R2333" s="42"/>
      <c r="S2333" s="42" t="str">
        <f>IF(R2333="","",MAX(R2333,Q2333))</f>
        <v/>
      </c>
      <c r="T2333" s="27">
        <f>IF(A2333="placement",MIN(P2333,IF(S2333="",Q2333,S2333)),"")</f>
        <v>0.28348139177113602</v>
      </c>
      <c r="U2333" s="28">
        <f>IF($A2333="placement",T2333*J2333,"")</f>
        <v>46.490948250466303</v>
      </c>
      <c r="V2333" s="26">
        <f>IF($A2333="placement",U2333,IF($A2333="site",SUMIF($C:$C,$C2333,$U:$U),IF($A2333="user",SUMIF($B:$B,$B2333,$U:$U),SUM($U:$U))))</f>
        <v>46.490948250466303</v>
      </c>
      <c r="W2333" s="27">
        <f>V2333/J2333</f>
        <v>0.28348139177113602</v>
      </c>
    </row>
    <row r="2334" spans="1:23" x14ac:dyDescent="0.3">
      <c r="A2334" s="23" t="s">
        <v>14</v>
      </c>
      <c r="B2334" s="23" t="s">
        <v>4406</v>
      </c>
      <c r="C2334" s="23" t="s">
        <v>4408</v>
      </c>
      <c r="D2334" s="23" t="s">
        <v>4435</v>
      </c>
      <c r="E2334" s="23" t="s">
        <v>4436</v>
      </c>
      <c r="F2334" s="27">
        <v>0.25</v>
      </c>
      <c r="G2334" s="24">
        <v>1</v>
      </c>
      <c r="H2334" s="25">
        <v>52.455100000000002</v>
      </c>
      <c r="I2334" s="25">
        <v>7.3246000000000002</v>
      </c>
      <c r="J2334" s="26">
        <v>164</v>
      </c>
      <c r="K2334" s="26">
        <v>41</v>
      </c>
      <c r="L2334" s="27">
        <v>0.1396</v>
      </c>
      <c r="M2334" s="28">
        <v>0.74502316000000002</v>
      </c>
      <c r="N2334" s="29">
        <v>0.5</v>
      </c>
      <c r="O2334" s="31" t="s">
        <v>12</v>
      </c>
      <c r="P2334" s="31">
        <v>0.32887992420000001</v>
      </c>
      <c r="Q2334" s="31">
        <v>0.25</v>
      </c>
      <c r="R2334" s="42"/>
      <c r="S2334" s="42" t="str">
        <f>IF(R2334="","",MAX(R2334,Q2334))</f>
        <v/>
      </c>
      <c r="T2334" s="27">
        <f>IF(A2334="placement",MIN(P2334,IF(S2334="",Q2334,S2334)),"")</f>
        <v>0.25</v>
      </c>
      <c r="U2334" s="28">
        <f>IF($A2334="placement",T2334*J2334,"")</f>
        <v>41</v>
      </c>
      <c r="V2334" s="26">
        <f>IF($A2334="placement",U2334,IF($A2334="site",SUMIF($C:$C,$C2334,$U:$U),IF($A2334="user",SUMIF($B:$B,$B2334,$U:$U),SUM($U:$U))))</f>
        <v>41</v>
      </c>
      <c r="W2334" s="27">
        <f>V2334/J2334</f>
        <v>0.25</v>
      </c>
    </row>
    <row r="2335" spans="1:23" x14ac:dyDescent="0.3">
      <c r="A2335" s="23" t="s">
        <v>14</v>
      </c>
      <c r="B2335" s="23" t="s">
        <v>4406</v>
      </c>
      <c r="C2335" s="23" t="s">
        <v>4408</v>
      </c>
      <c r="D2335" s="32" t="s">
        <v>4423</v>
      </c>
      <c r="E2335" s="23" t="s">
        <v>4424</v>
      </c>
      <c r="F2335" s="27">
        <v>0.25</v>
      </c>
      <c r="G2335" s="24">
        <v>1</v>
      </c>
      <c r="H2335" s="25">
        <v>74.793400000000005</v>
      </c>
      <c r="I2335" s="25">
        <v>7.2740999999999998</v>
      </c>
      <c r="J2335" s="26">
        <v>164</v>
      </c>
      <c r="K2335" s="26">
        <v>41</v>
      </c>
      <c r="L2335" s="27">
        <v>9.7299999999999998E-2</v>
      </c>
      <c r="M2335" s="28">
        <v>0.75058426</v>
      </c>
      <c r="N2335" s="46">
        <v>0.5</v>
      </c>
      <c r="O2335" s="31" t="s">
        <v>12</v>
      </c>
      <c r="P2335" s="31">
        <v>0.33385227239999998</v>
      </c>
      <c r="Q2335" s="31">
        <v>0.249999999999999</v>
      </c>
      <c r="R2335" s="42"/>
      <c r="S2335" s="42" t="str">
        <f>IF(R2335="","",MAX(R2335,Q2335))</f>
        <v/>
      </c>
      <c r="T2335" s="27">
        <f>IF(A2335="placement",MIN(P2335,IF(S2335="",Q2335,S2335)),"")</f>
        <v>0.249999999999999</v>
      </c>
      <c r="U2335" s="28">
        <f>IF($A2335="placement",T2335*J2335,"")</f>
        <v>40.999999999999837</v>
      </c>
      <c r="V2335" s="26">
        <f>IF($A2335="placement",U2335,IF($A2335="site",SUMIF($C:$C,$C2335,$U:$U),IF($A2335="user",SUMIF($B:$B,$B2335,$U:$U),SUM($U:$U))))</f>
        <v>40.999999999999837</v>
      </c>
      <c r="W2335" s="27">
        <f>V2335/J2335</f>
        <v>0.249999999999999</v>
      </c>
    </row>
    <row r="2336" spans="1:23" x14ac:dyDescent="0.3">
      <c r="A2336" s="23" t="s">
        <v>14</v>
      </c>
      <c r="B2336" s="23" t="s">
        <v>5530</v>
      </c>
      <c r="C2336" s="23" t="s">
        <v>5531</v>
      </c>
      <c r="D2336" s="23" t="s">
        <v>5538</v>
      </c>
      <c r="E2336" s="23" t="s">
        <v>5539</v>
      </c>
      <c r="F2336" s="27">
        <v>0.25</v>
      </c>
      <c r="G2336" s="24">
        <v>0</v>
      </c>
      <c r="H2336" s="25">
        <v>16.712</v>
      </c>
      <c r="I2336" s="25">
        <v>2.1806000000000001</v>
      </c>
      <c r="J2336" s="26">
        <v>164</v>
      </c>
      <c r="K2336" s="26">
        <v>33</v>
      </c>
      <c r="L2336" s="27">
        <v>0.1305</v>
      </c>
      <c r="M2336" s="28">
        <v>2.5090801900000002</v>
      </c>
      <c r="N2336" s="29">
        <v>2</v>
      </c>
      <c r="O2336" s="31" t="s">
        <v>42</v>
      </c>
      <c r="P2336" s="31">
        <v>0.202895145</v>
      </c>
      <c r="Q2336" s="31">
        <v>0.20289514499224501</v>
      </c>
      <c r="R2336" s="42"/>
      <c r="S2336" s="42" t="str">
        <f>IF(R2336="","",MAX(R2336,Q2336))</f>
        <v/>
      </c>
      <c r="T2336" s="27">
        <f>IF(A2336="placement",MIN(P2336,IF(S2336="",Q2336,S2336)),"")</f>
        <v>0.20289514499224501</v>
      </c>
      <c r="U2336" s="28">
        <f>IF($A2336="placement",T2336*J2336,"")</f>
        <v>33.274803778728185</v>
      </c>
      <c r="V2336" s="26">
        <f>IF($A2336="placement",U2336,IF($A2336="site",SUMIF($C:$C,$C2336,$U:$U),IF($A2336="user",SUMIF($B:$B,$B2336,$U:$U),SUM($U:$U))))</f>
        <v>33.274803778728185</v>
      </c>
      <c r="W2336" s="27">
        <f>V2336/J2336</f>
        <v>0.20289514499224504</v>
      </c>
    </row>
    <row r="2337" spans="1:23" x14ac:dyDescent="0.3">
      <c r="A2337" s="23" t="s">
        <v>14</v>
      </c>
      <c r="B2337" s="23" t="s">
        <v>9154</v>
      </c>
      <c r="C2337" s="23" t="s">
        <v>9156</v>
      </c>
      <c r="D2337" s="23" t="s">
        <v>9157</v>
      </c>
      <c r="E2337" s="23" t="s">
        <v>9158</v>
      </c>
      <c r="F2337" s="27">
        <v>0.1</v>
      </c>
      <c r="G2337" s="24">
        <v>0</v>
      </c>
      <c r="H2337" s="25">
        <v>25.535</v>
      </c>
      <c r="I2337" s="25">
        <v>7.5438999999999998</v>
      </c>
      <c r="J2337" s="26">
        <v>164</v>
      </c>
      <c r="K2337" s="26">
        <v>16</v>
      </c>
      <c r="L2337" s="27">
        <v>0.2954</v>
      </c>
      <c r="M2337" s="28">
        <v>0.72254814999999994</v>
      </c>
      <c r="N2337" s="29">
        <v>0.54</v>
      </c>
      <c r="O2337" s="31" t="s">
        <v>70</v>
      </c>
      <c r="P2337" s="31">
        <v>0.25264495910000001</v>
      </c>
      <c r="Q2337" s="31">
        <v>9.9999999999999895E-2</v>
      </c>
      <c r="R2337" s="42"/>
      <c r="S2337" s="42" t="str">
        <f>IF(R2337="","",MAX(R2337,Q2337))</f>
        <v/>
      </c>
      <c r="T2337" s="27">
        <f>IF(A2337="placement",MIN(P2337,IF(S2337="",Q2337,S2337)),"")</f>
        <v>9.9999999999999895E-2</v>
      </c>
      <c r="U2337" s="28">
        <f>IF($A2337="placement",T2337*J2337,"")</f>
        <v>16.399999999999984</v>
      </c>
      <c r="V2337" s="26">
        <f>IF($A2337="placement",U2337,IF($A2337="site",SUMIF($C:$C,$C2337,$U:$U),IF($A2337="user",SUMIF($B:$B,$B2337,$U:$U),SUM($U:$U))))</f>
        <v>16.399999999999984</v>
      </c>
      <c r="W2337" s="27">
        <f>V2337/J2337</f>
        <v>9.9999999999999908E-2</v>
      </c>
    </row>
    <row r="2338" spans="1:23" x14ac:dyDescent="0.3">
      <c r="A2338" s="23" t="s">
        <v>14</v>
      </c>
      <c r="B2338" s="23" t="s">
        <v>9411</v>
      </c>
      <c r="C2338" s="23" t="s">
        <v>9413</v>
      </c>
      <c r="D2338" s="23" t="s">
        <v>9418</v>
      </c>
      <c r="E2338" s="23" t="s">
        <v>9419</v>
      </c>
      <c r="F2338" s="27">
        <v>0.25</v>
      </c>
      <c r="G2338" s="24">
        <v>1</v>
      </c>
      <c r="H2338" s="25">
        <v>207.2131</v>
      </c>
      <c r="I2338" s="25">
        <v>67.066299999999998</v>
      </c>
      <c r="J2338" s="26">
        <v>163</v>
      </c>
      <c r="K2338" s="26">
        <v>41</v>
      </c>
      <c r="L2338" s="27">
        <v>0.32369999999999999</v>
      </c>
      <c r="M2338" s="28">
        <v>8.0978090000000003E-2</v>
      </c>
      <c r="N2338" s="29">
        <v>0.03</v>
      </c>
      <c r="O2338" s="31" t="s">
        <v>42</v>
      </c>
      <c r="P2338" s="31">
        <v>0.6295294387</v>
      </c>
      <c r="Q2338" s="31">
        <v>0.25</v>
      </c>
      <c r="R2338" s="42"/>
      <c r="S2338" s="42" t="str">
        <f>IF(R2338="","",MAX(R2338,Q2338))</f>
        <v/>
      </c>
      <c r="T2338" s="27">
        <f>IF(A2338="placement",MIN(P2338,IF(S2338="",Q2338,S2338)),"")</f>
        <v>0.25</v>
      </c>
      <c r="U2338" s="28">
        <f>IF($A2338="placement",T2338*J2338,"")</f>
        <v>40.75</v>
      </c>
      <c r="V2338" s="26">
        <f>IF($A2338="placement",U2338,IF($A2338="site",SUMIF($C:$C,$C2338,$U:$U),IF($A2338="user",SUMIF($B:$B,$B2338,$U:$U),SUM($U:$U))))</f>
        <v>40.75</v>
      </c>
      <c r="W2338" s="27">
        <f>V2338/J2338</f>
        <v>0.25</v>
      </c>
    </row>
    <row r="2339" spans="1:23" x14ac:dyDescent="0.3">
      <c r="A2339" s="23" t="s">
        <v>14</v>
      </c>
      <c r="B2339" s="23" t="s">
        <v>1177</v>
      </c>
      <c r="C2339" s="23" t="s">
        <v>1179</v>
      </c>
      <c r="D2339" s="23" t="s">
        <v>1190</v>
      </c>
      <c r="E2339" s="23" t="s">
        <v>1191</v>
      </c>
      <c r="F2339" s="27">
        <v>0.25</v>
      </c>
      <c r="G2339" s="24">
        <v>0</v>
      </c>
      <c r="H2339" s="25">
        <v>4.1166999999999998</v>
      </c>
      <c r="I2339" s="25">
        <v>1.0873999999999999</v>
      </c>
      <c r="J2339" s="26">
        <v>163</v>
      </c>
      <c r="K2339" s="26">
        <v>32</v>
      </c>
      <c r="L2339" s="27">
        <v>0.2641</v>
      </c>
      <c r="M2339" s="28">
        <v>4.9891611400000002</v>
      </c>
      <c r="N2339" s="29">
        <v>4</v>
      </c>
      <c r="O2339" s="31" t="s">
        <v>12</v>
      </c>
      <c r="P2339" s="31">
        <v>0.1982620145</v>
      </c>
      <c r="Q2339" s="31">
        <v>0.19826201448321201</v>
      </c>
      <c r="R2339" s="42"/>
      <c r="S2339" s="42" t="str">
        <f>IF(R2339="","",MAX(R2339,Q2339))</f>
        <v/>
      </c>
      <c r="T2339" s="27">
        <f>IF(A2339="placement",MIN(P2339,IF(S2339="",Q2339,S2339)),"")</f>
        <v>0.19826201448321201</v>
      </c>
      <c r="U2339" s="28">
        <f>IF($A2339="placement",T2339*J2339,"")</f>
        <v>32.316708360763556</v>
      </c>
      <c r="V2339" s="26">
        <f>IF($A2339="placement",U2339,IF($A2339="site",SUMIF($C:$C,$C2339,$U:$U),IF($A2339="user",SUMIF($B:$B,$B2339,$U:$U),SUM($U:$U))))</f>
        <v>32.316708360763556</v>
      </c>
      <c r="W2339" s="27">
        <f>V2339/J2339</f>
        <v>0.19826201448321201</v>
      </c>
    </row>
    <row r="2340" spans="1:23" x14ac:dyDescent="0.3">
      <c r="A2340" s="23" t="s">
        <v>14</v>
      </c>
      <c r="B2340" s="23" t="s">
        <v>8115</v>
      </c>
      <c r="C2340" s="23" t="s">
        <v>8117</v>
      </c>
      <c r="D2340" s="23" t="s">
        <v>8130</v>
      </c>
      <c r="E2340" s="23" t="s">
        <v>8131</v>
      </c>
      <c r="F2340" s="27">
        <v>0.25</v>
      </c>
      <c r="G2340" s="24">
        <v>0</v>
      </c>
      <c r="H2340" s="25">
        <v>12.688700000000001</v>
      </c>
      <c r="I2340" s="25">
        <v>3.7189999999999999</v>
      </c>
      <c r="J2340" s="26">
        <v>163</v>
      </c>
      <c r="K2340" s="26">
        <v>28</v>
      </c>
      <c r="L2340" s="27">
        <v>0.29310000000000003</v>
      </c>
      <c r="M2340" s="28">
        <v>1.4608957899999999</v>
      </c>
      <c r="N2340" s="29">
        <v>1.2</v>
      </c>
      <c r="O2340" s="31" t="s">
        <v>12</v>
      </c>
      <c r="P2340" s="31">
        <v>0.17858617199999999</v>
      </c>
      <c r="Q2340" s="31">
        <v>0.178586171989009</v>
      </c>
      <c r="R2340" s="42"/>
      <c r="S2340" s="42" t="str">
        <f>IF(R2340="","",MAX(R2340,Q2340))</f>
        <v/>
      </c>
      <c r="T2340" s="27">
        <f>IF(A2340="placement",MIN(P2340,IF(S2340="",Q2340,S2340)),"")</f>
        <v>0.178586171989009</v>
      </c>
      <c r="U2340" s="28">
        <f>IF($A2340="placement",T2340*J2340,"")</f>
        <v>29.109546034208467</v>
      </c>
      <c r="V2340" s="26">
        <f>IF($A2340="placement",U2340,IF($A2340="site",SUMIF($C:$C,$C2340,$U:$U),IF($A2340="user",SUMIF($B:$B,$B2340,$U:$U),SUM($U:$U))))</f>
        <v>29.109546034208467</v>
      </c>
      <c r="W2340" s="27">
        <f>V2340/J2340</f>
        <v>0.178586171989009</v>
      </c>
    </row>
    <row r="2341" spans="1:23" x14ac:dyDescent="0.3">
      <c r="A2341" s="11" t="s">
        <v>14</v>
      </c>
      <c r="B2341" s="11" t="s">
        <v>277</v>
      </c>
      <c r="C2341" s="11" t="s">
        <v>279</v>
      </c>
      <c r="D2341" s="11" t="s">
        <v>10473</v>
      </c>
      <c r="E2341" s="11" t="s">
        <v>10474</v>
      </c>
      <c r="F2341" s="12">
        <v>0.25</v>
      </c>
      <c r="G2341" s="33">
        <v>1</v>
      </c>
      <c r="H2341" s="34">
        <v>103.8856</v>
      </c>
      <c r="I2341" s="34">
        <v>1.6039000000000001</v>
      </c>
      <c r="J2341" s="13">
        <v>163</v>
      </c>
      <c r="K2341" s="13">
        <v>29</v>
      </c>
      <c r="L2341" s="12">
        <v>1.54E-2</v>
      </c>
      <c r="M2341" s="14">
        <v>3.3866927900000001</v>
      </c>
      <c r="N2341" s="15">
        <v>3</v>
      </c>
      <c r="O2341" s="16" t="s">
        <v>12</v>
      </c>
      <c r="P2341" s="16">
        <v>0.1141800623</v>
      </c>
      <c r="Q2341" s="16">
        <v>0.114180062279077</v>
      </c>
      <c r="R2341" s="44"/>
      <c r="S2341" s="42" t="str">
        <f>IF(R2341="","",MAX(R2341,Q2341))</f>
        <v/>
      </c>
      <c r="T2341" s="27">
        <f>IF(A2341="placement",MIN(P2341,IF(S2341="",Q2341,S2341)),"")</f>
        <v>0.114180062279077</v>
      </c>
      <c r="U2341" s="14">
        <f>IF($A2341="placement",T2341*J2341,"")</f>
        <v>18.61135015148955</v>
      </c>
      <c r="V2341" s="13">
        <f>IF($A2341="placement",U2341,IF($A2341="site",SUMIF($C:$C,$C2341,$U:$U),IF($A2341="user",SUMIF($B:$B,$B2341,$U:$U),SUM($U:$U))))</f>
        <v>18.61135015148955</v>
      </c>
      <c r="W2341" s="12">
        <f>V2341/J2341</f>
        <v>0.114180062279077</v>
      </c>
    </row>
    <row r="2342" spans="1:23" x14ac:dyDescent="0.3">
      <c r="A2342" s="23" t="s">
        <v>14</v>
      </c>
      <c r="B2342" s="23" t="s">
        <v>10986</v>
      </c>
      <c r="C2342" s="23" t="s">
        <v>10987</v>
      </c>
      <c r="D2342" s="32" t="s">
        <v>10994</v>
      </c>
      <c r="E2342" s="23" t="s">
        <v>10995</v>
      </c>
      <c r="F2342" s="27">
        <v>0.25</v>
      </c>
      <c r="G2342" s="24">
        <v>1</v>
      </c>
      <c r="H2342" s="25">
        <v>28.253399999999999</v>
      </c>
      <c r="I2342" s="25">
        <v>4.7028999999999996</v>
      </c>
      <c r="J2342" s="26">
        <v>162</v>
      </c>
      <c r="K2342" s="26">
        <v>41</v>
      </c>
      <c r="L2342" s="27">
        <v>0.16650000000000001</v>
      </c>
      <c r="M2342" s="28">
        <v>1.14928919</v>
      </c>
      <c r="N2342" s="29">
        <v>0.8</v>
      </c>
      <c r="O2342" s="31" t="s">
        <v>12</v>
      </c>
      <c r="P2342" s="31">
        <v>0.30391757809999997</v>
      </c>
      <c r="Q2342" s="31">
        <v>0.25</v>
      </c>
      <c r="R2342" s="42">
        <v>0.3</v>
      </c>
      <c r="S2342" s="42">
        <f>IF(R2342="","",MAX(R2342,Q2342))</f>
        <v>0.3</v>
      </c>
      <c r="T2342" s="27">
        <f>IF(A2342="placement",MIN(P2342,IF(S2342="",Q2342,S2342)),"")</f>
        <v>0.3</v>
      </c>
      <c r="U2342" s="28">
        <f>IF($A2342="placement",T2342*J2342,"")</f>
        <v>48.6</v>
      </c>
      <c r="V2342" s="26">
        <f>IF($A2342="placement",U2342,IF($A2342="site",SUMIF($C:$C,$C2342,$U:$U),IF($A2342="user",SUMIF($B:$B,$B2342,$U:$U),SUM($U:$U))))</f>
        <v>48.6</v>
      </c>
      <c r="W2342" s="27">
        <f>V2342/J2342</f>
        <v>0.3</v>
      </c>
    </row>
    <row r="2343" spans="1:23" x14ac:dyDescent="0.3">
      <c r="A2343" s="23" t="s">
        <v>14</v>
      </c>
      <c r="B2343" s="23" t="s">
        <v>3266</v>
      </c>
      <c r="C2343" s="23" t="s">
        <v>3268</v>
      </c>
      <c r="D2343" s="23" t="s">
        <v>3444</v>
      </c>
      <c r="E2343" s="23" t="s">
        <v>3445</v>
      </c>
      <c r="F2343" s="27">
        <v>0.25</v>
      </c>
      <c r="G2343" s="24">
        <v>1</v>
      </c>
      <c r="H2343" s="25">
        <v>2604.1826000000001</v>
      </c>
      <c r="I2343" s="25">
        <v>21.094799999999999</v>
      </c>
      <c r="J2343" s="26">
        <v>162</v>
      </c>
      <c r="K2343" s="26">
        <v>41</v>
      </c>
      <c r="L2343" s="27">
        <v>8.0999999999999996E-3</v>
      </c>
      <c r="M2343" s="28">
        <v>0.25608360000000002</v>
      </c>
      <c r="N2343" s="29">
        <v>0.15</v>
      </c>
      <c r="O2343" s="31" t="s">
        <v>12</v>
      </c>
      <c r="P2343" s="31">
        <v>0.4142537724</v>
      </c>
      <c r="Q2343" s="31">
        <v>0.25</v>
      </c>
      <c r="R2343" s="42"/>
      <c r="S2343" s="42" t="str">
        <f>IF(R2343="","",MAX(R2343,Q2343))</f>
        <v/>
      </c>
      <c r="T2343" s="27">
        <f>IF(A2343="placement",MIN(P2343,IF(S2343="",Q2343,S2343)),"")</f>
        <v>0.25</v>
      </c>
      <c r="U2343" s="28">
        <f>IF($A2343="placement",T2343*J2343,"")</f>
        <v>40.5</v>
      </c>
      <c r="V2343" s="26">
        <f>IF($A2343="placement",U2343,IF($A2343="site",SUMIF($C:$C,$C2343,$U:$U),IF($A2343="user",SUMIF($B:$B,$B2343,$U:$U),SUM($U:$U))))</f>
        <v>40.5</v>
      </c>
      <c r="W2343" s="27">
        <f>V2343/J2343</f>
        <v>0.25</v>
      </c>
    </row>
    <row r="2344" spans="1:23" x14ac:dyDescent="0.3">
      <c r="A2344" s="23" t="s">
        <v>14</v>
      </c>
      <c r="B2344" s="23" t="s">
        <v>7081</v>
      </c>
      <c r="C2344" s="23" t="s">
        <v>7083</v>
      </c>
      <c r="D2344" s="23" t="s">
        <v>7090</v>
      </c>
      <c r="E2344" s="23" t="s">
        <v>7091</v>
      </c>
      <c r="F2344" s="27">
        <v>0.25</v>
      </c>
      <c r="G2344" s="24">
        <v>1</v>
      </c>
      <c r="H2344" s="25">
        <v>96.983400000000003</v>
      </c>
      <c r="I2344" s="25">
        <v>7.8231999999999999</v>
      </c>
      <c r="J2344" s="26">
        <v>162</v>
      </c>
      <c r="K2344" s="26">
        <v>40</v>
      </c>
      <c r="L2344" s="27">
        <v>8.0699999999999994E-2</v>
      </c>
      <c r="M2344" s="28">
        <v>0.69111526999999995</v>
      </c>
      <c r="N2344" s="29">
        <v>0.5</v>
      </c>
      <c r="O2344" s="31" t="s">
        <v>12</v>
      </c>
      <c r="P2344" s="31">
        <v>0.2765316853</v>
      </c>
      <c r="Q2344" s="31">
        <v>0.25</v>
      </c>
      <c r="R2344" s="42"/>
      <c r="S2344" s="42" t="str">
        <f>IF(R2344="","",MAX(R2344,Q2344))</f>
        <v/>
      </c>
      <c r="T2344" s="27">
        <f>IF(A2344="placement",MIN(P2344,IF(S2344="",Q2344,S2344)),"")</f>
        <v>0.25</v>
      </c>
      <c r="U2344" s="28">
        <f>IF($A2344="placement",T2344*J2344,"")</f>
        <v>40.5</v>
      </c>
      <c r="V2344" s="26">
        <f>IF($A2344="placement",U2344,IF($A2344="site",SUMIF($C:$C,$C2344,$U:$U),IF($A2344="user",SUMIF($B:$B,$B2344,$U:$U),SUM($U:$U))))</f>
        <v>40.5</v>
      </c>
      <c r="W2344" s="27">
        <f>V2344/J2344</f>
        <v>0.25</v>
      </c>
    </row>
    <row r="2345" spans="1:23" x14ac:dyDescent="0.3">
      <c r="A2345" s="23" t="s">
        <v>14</v>
      </c>
      <c r="B2345" s="23" t="s">
        <v>7081</v>
      </c>
      <c r="C2345" s="23" t="s">
        <v>7083</v>
      </c>
      <c r="D2345" s="23" t="s">
        <v>7098</v>
      </c>
      <c r="E2345" s="23" t="s">
        <v>7099</v>
      </c>
      <c r="F2345" s="27">
        <v>0.25</v>
      </c>
      <c r="G2345" s="24">
        <v>1</v>
      </c>
      <c r="H2345" s="25">
        <v>96.505200000000002</v>
      </c>
      <c r="I2345" s="25">
        <v>6.9451999999999998</v>
      </c>
      <c r="J2345" s="26">
        <v>162</v>
      </c>
      <c r="K2345" s="26">
        <v>40</v>
      </c>
      <c r="L2345" s="27">
        <v>7.1999999999999995E-2</v>
      </c>
      <c r="M2345" s="28">
        <v>0.77851963999999996</v>
      </c>
      <c r="N2345" s="29">
        <v>0.5</v>
      </c>
      <c r="O2345" s="31" t="s">
        <v>12</v>
      </c>
      <c r="P2345" s="31">
        <v>0.35775544339999998</v>
      </c>
      <c r="Q2345" s="31">
        <v>0.25</v>
      </c>
      <c r="R2345" s="42"/>
      <c r="S2345" s="42" t="str">
        <f>IF(R2345="","",MAX(R2345,Q2345))</f>
        <v/>
      </c>
      <c r="T2345" s="27">
        <f>IF(A2345="placement",MIN(P2345,IF(S2345="",Q2345,S2345)),"")</f>
        <v>0.25</v>
      </c>
      <c r="U2345" s="28">
        <f>IF($A2345="placement",T2345*J2345,"")</f>
        <v>40.5</v>
      </c>
      <c r="V2345" s="26">
        <f>IF($A2345="placement",U2345,IF($A2345="site",SUMIF($C:$C,$C2345,$U:$U),IF($A2345="user",SUMIF($B:$B,$B2345,$U:$U),SUM($U:$U))))</f>
        <v>40.5</v>
      </c>
      <c r="W2345" s="27">
        <f>V2345/J2345</f>
        <v>0.25</v>
      </c>
    </row>
    <row r="2346" spans="1:23" x14ac:dyDescent="0.3">
      <c r="A2346" s="23" t="s">
        <v>14</v>
      </c>
      <c r="B2346" s="23" t="s">
        <v>7689</v>
      </c>
      <c r="C2346" s="23" t="s">
        <v>7690</v>
      </c>
      <c r="D2346" s="23" t="s">
        <v>7839</v>
      </c>
      <c r="E2346" s="23" t="s">
        <v>7840</v>
      </c>
      <c r="F2346" s="27">
        <v>0.25</v>
      </c>
      <c r="G2346" s="24">
        <v>0</v>
      </c>
      <c r="H2346" s="25">
        <v>42.054699999999997</v>
      </c>
      <c r="I2346" s="25">
        <v>5.1889000000000003</v>
      </c>
      <c r="J2346" s="26">
        <v>162</v>
      </c>
      <c r="K2346" s="26">
        <v>29</v>
      </c>
      <c r="L2346" s="27">
        <v>0.1234</v>
      </c>
      <c r="M2346" s="28">
        <v>1.0435941900000001</v>
      </c>
      <c r="N2346" s="29">
        <v>0.85</v>
      </c>
      <c r="O2346" s="31" t="s">
        <v>12</v>
      </c>
      <c r="P2346" s="31">
        <v>0.18550715649999999</v>
      </c>
      <c r="Q2346" s="31">
        <v>0.18550715652819599</v>
      </c>
      <c r="R2346" s="42"/>
      <c r="S2346" s="42" t="str">
        <f>IF(R2346="","",MAX(R2346,Q2346))</f>
        <v/>
      </c>
      <c r="T2346" s="27">
        <f>IF(A2346="placement",MIN(P2346,IF(S2346="",Q2346,S2346)),"")</f>
        <v>0.18550715649999999</v>
      </c>
      <c r="U2346" s="28">
        <f>IF($A2346="placement",T2346*J2346,"")</f>
        <v>30.052159353</v>
      </c>
      <c r="V2346" s="26">
        <f>IF($A2346="placement",U2346,IF($A2346="site",SUMIF($C:$C,$C2346,$U:$U),IF($A2346="user",SUMIF($B:$B,$B2346,$U:$U),SUM($U:$U))))</f>
        <v>30.052159353</v>
      </c>
      <c r="W2346" s="27">
        <f>V2346/J2346</f>
        <v>0.18550715649999999</v>
      </c>
    </row>
    <row r="2347" spans="1:23" x14ac:dyDescent="0.3">
      <c r="A2347" s="23" t="s">
        <v>14</v>
      </c>
      <c r="B2347" s="23" t="s">
        <v>1708</v>
      </c>
      <c r="C2347" s="23" t="s">
        <v>1709</v>
      </c>
      <c r="D2347" s="32" t="s">
        <v>1776</v>
      </c>
      <c r="E2347" s="23" t="s">
        <v>1777</v>
      </c>
      <c r="F2347" s="27">
        <v>0.15</v>
      </c>
      <c r="G2347" s="24">
        <v>0</v>
      </c>
      <c r="H2347" s="25">
        <v>4.7683</v>
      </c>
      <c r="I2347" s="25">
        <v>2.5710000000000002</v>
      </c>
      <c r="J2347" s="26">
        <v>162</v>
      </c>
      <c r="K2347" s="26">
        <v>24</v>
      </c>
      <c r="L2347" s="27">
        <v>0.53920000000000001</v>
      </c>
      <c r="M2347" s="28">
        <v>2.10535367</v>
      </c>
      <c r="N2347" s="29">
        <v>1.5</v>
      </c>
      <c r="O2347" s="31" t="s">
        <v>42</v>
      </c>
      <c r="P2347" s="31">
        <v>0.28753063140000001</v>
      </c>
      <c r="Q2347" s="31">
        <v>0.15</v>
      </c>
      <c r="R2347" s="42"/>
      <c r="S2347" s="42" t="str">
        <f>IF(R2347="","",MAX(R2347,Q2347))</f>
        <v/>
      </c>
      <c r="T2347" s="27">
        <f>IF(A2347="placement",MIN(P2347,IF(S2347="",Q2347,S2347)),"")</f>
        <v>0.15</v>
      </c>
      <c r="U2347" s="28">
        <f>IF($A2347="placement",T2347*J2347,"")</f>
        <v>24.3</v>
      </c>
      <c r="V2347" s="26">
        <f>IF($A2347="placement",U2347,IF($A2347="site",SUMIF($C:$C,$C2347,$U:$U),IF($A2347="user",SUMIF($B:$B,$B2347,$U:$U),SUM($U:$U))))</f>
        <v>24.3</v>
      </c>
      <c r="W2347" s="27">
        <f>V2347/J2347</f>
        <v>0.15</v>
      </c>
    </row>
    <row r="2348" spans="1:23" x14ac:dyDescent="0.3">
      <c r="A2348" s="11" t="s">
        <v>14</v>
      </c>
      <c r="B2348" s="11" t="s">
        <v>9013</v>
      </c>
      <c r="C2348" s="11" t="s">
        <v>9015</v>
      </c>
      <c r="D2348" s="11" t="s">
        <v>9052</v>
      </c>
      <c r="E2348" s="11" t="s">
        <v>9014</v>
      </c>
      <c r="F2348" s="12">
        <v>0.15</v>
      </c>
      <c r="G2348" s="33">
        <v>1</v>
      </c>
      <c r="H2348" s="34">
        <v>62.704099999999997</v>
      </c>
      <c r="I2348" s="34">
        <v>4.6864999999999997</v>
      </c>
      <c r="J2348" s="13">
        <v>162</v>
      </c>
      <c r="K2348" s="13">
        <v>21</v>
      </c>
      <c r="L2348" s="12">
        <v>7.4700000000000003E-2</v>
      </c>
      <c r="M2348" s="14">
        <v>1.1534072</v>
      </c>
      <c r="N2348" s="15">
        <v>1</v>
      </c>
      <c r="O2348" s="16" t="s">
        <v>42</v>
      </c>
      <c r="P2348" s="16">
        <v>0.13300350699999999</v>
      </c>
      <c r="Q2348" s="16">
        <v>0.13300350704712899</v>
      </c>
      <c r="R2348" s="44"/>
      <c r="S2348" s="42" t="str">
        <f>IF(R2348="","",MAX(R2348,Q2348))</f>
        <v/>
      </c>
      <c r="T2348" s="27">
        <f>IF(A2348="placement",MIN(P2348,IF(S2348="",Q2348,S2348)),"")</f>
        <v>0.13300350699999999</v>
      </c>
      <c r="U2348" s="14">
        <f>IF($A2348="placement",T2348*J2348,"")</f>
        <v>21.546568133999997</v>
      </c>
      <c r="V2348" s="13">
        <f>IF($A2348="placement",U2348,IF($A2348="site",SUMIF($C:$C,$C2348,$U:$U),IF($A2348="user",SUMIF($B:$B,$B2348,$U:$U),SUM($U:$U))))</f>
        <v>21.546568133999997</v>
      </c>
      <c r="W2348" s="12">
        <f>V2348/J2348</f>
        <v>0.13300350699999999</v>
      </c>
    </row>
    <row r="2349" spans="1:23" x14ac:dyDescent="0.3">
      <c r="A2349" s="23" t="s">
        <v>14</v>
      </c>
      <c r="B2349" s="23" t="s">
        <v>3250</v>
      </c>
      <c r="C2349" s="23" t="s">
        <v>3252</v>
      </c>
      <c r="D2349" s="32" t="s">
        <v>3259</v>
      </c>
      <c r="E2349" s="23" t="s">
        <v>3251</v>
      </c>
      <c r="F2349" s="27">
        <v>0.25</v>
      </c>
      <c r="G2349" s="24">
        <v>1</v>
      </c>
      <c r="H2349" s="25">
        <v>183.25729999999999</v>
      </c>
      <c r="I2349" s="25">
        <v>2.2736000000000001</v>
      </c>
      <c r="J2349" s="26">
        <v>162</v>
      </c>
      <c r="K2349" s="26">
        <v>9</v>
      </c>
      <c r="L2349" s="27">
        <v>1.24E-2</v>
      </c>
      <c r="M2349" s="28">
        <v>2.3817342099999999</v>
      </c>
      <c r="N2349" s="29">
        <v>2.25</v>
      </c>
      <c r="O2349" s="31" t="s">
        <v>70</v>
      </c>
      <c r="P2349" s="31">
        <v>5.5310207299999997E-2</v>
      </c>
      <c r="Q2349" s="31">
        <v>5.5310207279720698E-2</v>
      </c>
      <c r="R2349" s="42">
        <v>0.3</v>
      </c>
      <c r="S2349" s="42">
        <f>IF(R2349="","",MAX(R2349,Q2349))</f>
        <v>0.3</v>
      </c>
      <c r="T2349" s="27">
        <f>IF(A2349="placement",MIN(P2349,IF(S2349="",Q2349,S2349)),"")</f>
        <v>5.5310207299999997E-2</v>
      </c>
      <c r="U2349" s="28">
        <f>IF($A2349="placement",T2349*J2349,"")</f>
        <v>8.9602535826</v>
      </c>
      <c r="V2349" s="26">
        <f>IF($A2349="placement",U2349,IF($A2349="site",SUMIF($C:$C,$C2349,$U:$U),IF($A2349="user",SUMIF($B:$B,$B2349,$U:$U),SUM($U:$U))))</f>
        <v>8.9602535826</v>
      </c>
      <c r="W2349" s="27">
        <f>V2349/J2349</f>
        <v>5.5310207299999997E-2</v>
      </c>
    </row>
    <row r="2350" spans="1:23" x14ac:dyDescent="0.3">
      <c r="A2350" s="23" t="s">
        <v>14</v>
      </c>
      <c r="B2350" s="23" t="s">
        <v>9053</v>
      </c>
      <c r="C2350" s="23" t="s">
        <v>9054</v>
      </c>
      <c r="D2350" s="23" t="s">
        <v>9055</v>
      </c>
      <c r="E2350" s="23" t="s">
        <v>9056</v>
      </c>
      <c r="F2350" s="27">
        <v>0.01</v>
      </c>
      <c r="G2350" s="24">
        <v>0</v>
      </c>
      <c r="H2350" s="25">
        <v>12.4846</v>
      </c>
      <c r="I2350" s="25">
        <v>9.6670999999999996</v>
      </c>
      <c r="J2350" s="26">
        <v>162</v>
      </c>
      <c r="K2350" s="26">
        <v>2</v>
      </c>
      <c r="L2350" s="27">
        <v>0.77429999999999999</v>
      </c>
      <c r="M2350" s="28">
        <v>0.55981897000000003</v>
      </c>
      <c r="N2350" s="29">
        <v>0.01</v>
      </c>
      <c r="O2350" s="31" t="s">
        <v>42</v>
      </c>
      <c r="P2350" s="31">
        <v>0.98213708280000001</v>
      </c>
      <c r="Q2350" s="31">
        <v>0.01</v>
      </c>
      <c r="R2350" s="42"/>
      <c r="S2350" s="42" t="str">
        <f>IF(R2350="","",MAX(R2350,Q2350))</f>
        <v/>
      </c>
      <c r="T2350" s="27">
        <f>IF(A2350="placement",MIN(P2350,IF(S2350="",Q2350,S2350)),"")</f>
        <v>0.01</v>
      </c>
      <c r="U2350" s="28">
        <f>IF($A2350="placement",T2350*J2350,"")</f>
        <v>1.62</v>
      </c>
      <c r="V2350" s="23">
        <f>IF($A2350="placement",U2350,IF($A2350="site",SUMIF($C:$C,$C2350,$U:$U),IF($A2350="user",SUMIF($B:$B,$B2350,$U:$U),SUM($U:$U))))</f>
        <v>1.62</v>
      </c>
      <c r="W2350" s="27">
        <f>V2350/J2350</f>
        <v>0.01</v>
      </c>
    </row>
    <row r="2351" spans="1:23" x14ac:dyDescent="0.3">
      <c r="A2351" s="17" t="s">
        <v>14</v>
      </c>
      <c r="B2351" s="17" t="s">
        <v>33</v>
      </c>
      <c r="C2351" s="17" t="s">
        <v>35</v>
      </c>
      <c r="D2351" s="17" t="s">
        <v>36</v>
      </c>
      <c r="E2351" s="17" t="s">
        <v>37</v>
      </c>
      <c r="F2351" s="18">
        <v>0.28000000000000003</v>
      </c>
      <c r="G2351" s="36">
        <v>1</v>
      </c>
      <c r="H2351" s="37">
        <v>804.05449999999996</v>
      </c>
      <c r="I2351" s="37">
        <v>68.489500000000007</v>
      </c>
      <c r="J2351" s="19">
        <v>161</v>
      </c>
      <c r="K2351" s="19">
        <v>45</v>
      </c>
      <c r="L2351" s="18">
        <v>8.5199999999999998E-2</v>
      </c>
      <c r="M2351" s="20">
        <v>7.8598280000000006E-2</v>
      </c>
      <c r="N2351" s="21">
        <v>0.01</v>
      </c>
      <c r="O2351" s="22" t="s">
        <v>12</v>
      </c>
      <c r="P2351" s="22">
        <v>0.87277075849999997</v>
      </c>
      <c r="Q2351" s="22">
        <v>0.27999999999999903</v>
      </c>
      <c r="R2351" s="43"/>
      <c r="S2351" s="42" t="str">
        <f>IF(R2351="","",MAX(R2351,Q2351))</f>
        <v/>
      </c>
      <c r="T2351" s="27">
        <f>IF(A2351="placement",MIN(P2351,IF(S2351="",Q2351,S2351)),"")</f>
        <v>0.27999999999999903</v>
      </c>
      <c r="U2351" s="20">
        <f>IF($A2351="placement",T2351*J2351,"")</f>
        <v>45.079999999999842</v>
      </c>
      <c r="V2351" s="19">
        <f>IF($A2351="placement",U2351,IF($A2351="site",SUMIF($C:$C,$C2351,$U:$U),IF($A2351="user",SUMIF($B:$B,$B2351,$U:$U),SUM($U:$U))))</f>
        <v>45.079999999999842</v>
      </c>
      <c r="W2351" s="18">
        <f>V2351/J2351</f>
        <v>0.27999999999999903</v>
      </c>
    </row>
    <row r="2352" spans="1:23" x14ac:dyDescent="0.3">
      <c r="A2352" s="23" t="s">
        <v>14</v>
      </c>
      <c r="B2352" s="23" t="s">
        <v>3266</v>
      </c>
      <c r="C2352" s="23" t="s">
        <v>3268</v>
      </c>
      <c r="D2352" s="23" t="s">
        <v>3404</v>
      </c>
      <c r="E2352" s="23" t="s">
        <v>3405</v>
      </c>
      <c r="F2352" s="27">
        <v>0.25</v>
      </c>
      <c r="G2352" s="24">
        <v>1</v>
      </c>
      <c r="H2352" s="25">
        <v>266.8612</v>
      </c>
      <c r="I2352" s="25">
        <v>11.798500000000001</v>
      </c>
      <c r="J2352" s="26">
        <v>161</v>
      </c>
      <c r="K2352" s="26">
        <v>40</v>
      </c>
      <c r="L2352" s="27">
        <v>4.4200000000000003E-2</v>
      </c>
      <c r="M2352" s="28">
        <v>0.45585153</v>
      </c>
      <c r="N2352" s="46">
        <v>0.25</v>
      </c>
      <c r="O2352" s="31" t="s">
        <v>12</v>
      </c>
      <c r="P2352" s="31">
        <v>0.45157582429999998</v>
      </c>
      <c r="Q2352" s="31">
        <v>0.25</v>
      </c>
      <c r="R2352" s="42"/>
      <c r="S2352" s="42" t="str">
        <f>IF(R2352="","",MAX(R2352,Q2352))</f>
        <v/>
      </c>
      <c r="T2352" s="27">
        <f>IF(A2352="placement",MIN(P2352,IF(S2352="",Q2352,S2352)),"")</f>
        <v>0.25</v>
      </c>
      <c r="U2352" s="28">
        <f>IF($A2352="placement",T2352*J2352,"")</f>
        <v>40.25</v>
      </c>
      <c r="V2352" s="26">
        <f>IF($A2352="placement",U2352,IF($A2352="site",SUMIF($C:$C,$C2352,$U:$U),IF($A2352="user",SUMIF($B:$B,$B2352,$U:$U),SUM($U:$U))))</f>
        <v>40.25</v>
      </c>
      <c r="W2352" s="27">
        <f>V2352/J2352</f>
        <v>0.25</v>
      </c>
    </row>
    <row r="2353" spans="1:23" x14ac:dyDescent="0.3">
      <c r="A2353" s="23" t="s">
        <v>14</v>
      </c>
      <c r="B2353" s="23" t="s">
        <v>5418</v>
      </c>
      <c r="C2353" s="23" t="s">
        <v>5420</v>
      </c>
      <c r="D2353" s="23" t="s">
        <v>10941</v>
      </c>
      <c r="E2353" s="23" t="s">
        <v>5457</v>
      </c>
      <c r="F2353" s="27">
        <v>0.25</v>
      </c>
      <c r="G2353" s="24">
        <v>0</v>
      </c>
      <c r="H2353" s="25">
        <v>15.8309</v>
      </c>
      <c r="I2353" s="25">
        <v>11.7508</v>
      </c>
      <c r="J2353" s="26">
        <v>161</v>
      </c>
      <c r="K2353" s="26">
        <v>40</v>
      </c>
      <c r="L2353" s="27">
        <v>0.74229999999999996</v>
      </c>
      <c r="M2353" s="28">
        <v>0.45779066000000002</v>
      </c>
      <c r="N2353" s="29">
        <v>0.2</v>
      </c>
      <c r="O2353" s="31" t="s">
        <v>12</v>
      </c>
      <c r="P2353" s="31">
        <v>0.56311909449999997</v>
      </c>
      <c r="Q2353" s="31">
        <v>0.25</v>
      </c>
      <c r="R2353" s="42"/>
      <c r="S2353" s="42" t="str">
        <f>IF(R2353="","",MAX(R2353,Q2353))</f>
        <v/>
      </c>
      <c r="T2353" s="27">
        <f>IF(A2353="placement",MIN(P2353,IF(S2353="",Q2353,S2353)),"")</f>
        <v>0.25</v>
      </c>
      <c r="U2353" s="28">
        <f>IF($A2353="placement",T2353*J2353,"")</f>
        <v>40.25</v>
      </c>
      <c r="V2353" s="26">
        <f>IF($A2353="placement",U2353,IF($A2353="site",SUMIF($C:$C,$C2353,$U:$U),IF($A2353="user",SUMIF($B:$B,$B2353,$U:$U),SUM($U:$U))))</f>
        <v>40.25</v>
      </c>
      <c r="W2353" s="27">
        <f>V2353/J2353</f>
        <v>0.25</v>
      </c>
    </row>
    <row r="2354" spans="1:23" x14ac:dyDescent="0.3">
      <c r="A2354" s="17" t="s">
        <v>14</v>
      </c>
      <c r="B2354" s="17" t="s">
        <v>1177</v>
      </c>
      <c r="C2354" s="17" t="s">
        <v>1179</v>
      </c>
      <c r="D2354" s="17" t="s">
        <v>1196</v>
      </c>
      <c r="E2354" s="17" t="s">
        <v>1197</v>
      </c>
      <c r="F2354" s="18">
        <v>0.25</v>
      </c>
      <c r="G2354" s="36">
        <v>0</v>
      </c>
      <c r="H2354" s="37">
        <v>4.0381</v>
      </c>
      <c r="I2354" s="37">
        <v>1.0693999999999999</v>
      </c>
      <c r="J2354" s="19">
        <v>161</v>
      </c>
      <c r="K2354" s="19">
        <v>32</v>
      </c>
      <c r="L2354" s="18">
        <v>0.26479999999999998</v>
      </c>
      <c r="M2354" s="20">
        <v>5.0038073599999997</v>
      </c>
      <c r="N2354" s="21">
        <v>4</v>
      </c>
      <c r="O2354" s="22" t="s">
        <v>12</v>
      </c>
      <c r="P2354" s="22">
        <v>0.20060871420000001</v>
      </c>
      <c r="Q2354" s="22">
        <v>0.20060871422469001</v>
      </c>
      <c r="R2354" s="43"/>
      <c r="S2354" s="42" t="str">
        <f>IF(R2354="","",MAX(R2354,Q2354))</f>
        <v/>
      </c>
      <c r="T2354" s="27">
        <f>IF(A2354="placement",MIN(P2354,IF(S2354="",Q2354,S2354)),"")</f>
        <v>0.20060871420000001</v>
      </c>
      <c r="U2354" s="20">
        <f>IF($A2354="placement",T2354*J2354,"")</f>
        <v>32.298002986200004</v>
      </c>
      <c r="V2354" s="19">
        <f>IF($A2354="placement",U2354,IF($A2354="site",SUMIF($C:$C,$C2354,$U:$U),IF($A2354="user",SUMIF($B:$B,$B2354,$U:$U),SUM($U:$U))))</f>
        <v>32.298002986200004</v>
      </c>
      <c r="W2354" s="18">
        <f>V2354/J2354</f>
        <v>0.20060871420000001</v>
      </c>
    </row>
    <row r="2355" spans="1:23" x14ac:dyDescent="0.3">
      <c r="A2355" s="23" t="s">
        <v>14</v>
      </c>
      <c r="B2355" s="23" t="s">
        <v>2294</v>
      </c>
      <c r="C2355" s="23" t="s">
        <v>2295</v>
      </c>
      <c r="D2355" s="23" t="s">
        <v>2352</v>
      </c>
      <c r="E2355" s="23" t="s">
        <v>2353</v>
      </c>
      <c r="F2355" s="27">
        <v>0.15</v>
      </c>
      <c r="G2355" s="24">
        <v>0</v>
      </c>
      <c r="H2355" s="25">
        <v>30.773399999999999</v>
      </c>
      <c r="I2355" s="25">
        <v>3.5775999999999999</v>
      </c>
      <c r="J2355" s="26">
        <v>161</v>
      </c>
      <c r="K2355" s="26">
        <v>24</v>
      </c>
      <c r="L2355" s="27">
        <v>0.1163</v>
      </c>
      <c r="M2355" s="28">
        <v>1.5009184200000001</v>
      </c>
      <c r="N2355" s="46">
        <v>1.2</v>
      </c>
      <c r="O2355" s="31" t="s">
        <v>42</v>
      </c>
      <c r="P2355" s="31">
        <v>0.20048952440000001</v>
      </c>
      <c r="Q2355" s="31">
        <v>0.15</v>
      </c>
      <c r="R2355" s="42"/>
      <c r="S2355" s="42" t="str">
        <f>IF(R2355="","",MAX(R2355,Q2355))</f>
        <v/>
      </c>
      <c r="T2355" s="27">
        <f>IF(A2355="placement",MIN(P2355,IF(S2355="",Q2355,S2355)),"")</f>
        <v>0.15</v>
      </c>
      <c r="U2355" s="28">
        <f>IF($A2355="placement",T2355*J2355,"")</f>
        <v>24.15</v>
      </c>
      <c r="V2355" s="26">
        <f>IF($A2355="placement",U2355,IF($A2355="site",SUMIF($C:$C,$C2355,$U:$U),IF($A2355="user",SUMIF($B:$B,$B2355,$U:$U),SUM($U:$U))))</f>
        <v>24.15</v>
      </c>
      <c r="W2355" s="27">
        <f>V2355/J2355</f>
        <v>0.15</v>
      </c>
    </row>
    <row r="2356" spans="1:23" x14ac:dyDescent="0.3">
      <c r="A2356" s="23" t="s">
        <v>14</v>
      </c>
      <c r="B2356" s="23" t="s">
        <v>2439</v>
      </c>
      <c r="C2356" s="23" t="s">
        <v>2441</v>
      </c>
      <c r="D2356" s="23" t="s">
        <v>2446</v>
      </c>
      <c r="E2356" s="23" t="s">
        <v>2447</v>
      </c>
      <c r="F2356" s="27">
        <v>0.15</v>
      </c>
      <c r="G2356" s="24">
        <v>1</v>
      </c>
      <c r="H2356" s="25">
        <v>93.796499999999995</v>
      </c>
      <c r="I2356" s="25">
        <v>10.725099999999999</v>
      </c>
      <c r="J2356" s="26">
        <v>161</v>
      </c>
      <c r="K2356" s="26">
        <v>24</v>
      </c>
      <c r="L2356" s="27">
        <v>0.1143</v>
      </c>
      <c r="M2356" s="28">
        <v>0.50185214</v>
      </c>
      <c r="N2356" s="29">
        <v>0.3</v>
      </c>
      <c r="O2356" s="31" t="s">
        <v>70</v>
      </c>
      <c r="P2356" s="31">
        <v>0.40221435999999999</v>
      </c>
      <c r="Q2356" s="31">
        <v>0.15</v>
      </c>
      <c r="R2356" s="42"/>
      <c r="S2356" s="42" t="str">
        <f>IF(R2356="","",MAX(R2356,Q2356))</f>
        <v/>
      </c>
      <c r="T2356" s="27">
        <f>IF(A2356="placement",MIN(P2356,IF(S2356="",Q2356,S2356)),"")</f>
        <v>0.15</v>
      </c>
      <c r="U2356" s="28">
        <f>IF($A2356="placement",T2356*J2356,"")</f>
        <v>24.15</v>
      </c>
      <c r="V2356" s="26">
        <f>IF($A2356="placement",U2356,IF($A2356="site",SUMIF($C:$C,$C2356,$U:$U),IF($A2356="user",SUMIF($B:$B,$B2356,$U:$U),SUM($U:$U))))</f>
        <v>24.15</v>
      </c>
      <c r="W2356" s="27">
        <f>V2356/J2356</f>
        <v>0.15</v>
      </c>
    </row>
    <row r="2357" spans="1:23" x14ac:dyDescent="0.3">
      <c r="A2357" s="17" t="s">
        <v>14</v>
      </c>
      <c r="B2357" s="17" t="s">
        <v>6052</v>
      </c>
      <c r="C2357" s="17" t="s">
        <v>6054</v>
      </c>
      <c r="D2357" s="17" t="s">
        <v>6160</v>
      </c>
      <c r="E2357" s="17" t="s">
        <v>6161</v>
      </c>
      <c r="F2357" s="18">
        <v>0.25</v>
      </c>
      <c r="G2357" s="36">
        <v>0</v>
      </c>
      <c r="H2357" s="37">
        <v>16.037400000000002</v>
      </c>
      <c r="I2357" s="37">
        <v>3.0817000000000001</v>
      </c>
      <c r="J2357" s="19">
        <v>160</v>
      </c>
      <c r="K2357" s="19">
        <v>35</v>
      </c>
      <c r="L2357" s="18">
        <v>0.19220000000000001</v>
      </c>
      <c r="M2357" s="20">
        <v>1.7312812900000001</v>
      </c>
      <c r="N2357" s="21">
        <v>1.35</v>
      </c>
      <c r="O2357" s="22" t="s">
        <v>12</v>
      </c>
      <c r="P2357" s="22">
        <v>0.2202307</v>
      </c>
      <c r="Q2357" s="22">
        <v>0.220230700025704</v>
      </c>
      <c r="R2357" s="43"/>
      <c r="S2357" s="42" t="str">
        <f>IF(R2357="","",MAX(R2357,Q2357))</f>
        <v/>
      </c>
      <c r="T2357" s="27">
        <f>IF(A2357="placement",MIN(P2357,IF(S2357="",Q2357,S2357)),"")</f>
        <v>0.2202307</v>
      </c>
      <c r="U2357" s="20">
        <f>IF($A2357="placement",T2357*J2357,"")</f>
        <v>35.236912000000004</v>
      </c>
      <c r="V2357" s="19">
        <f>IF($A2357="placement",U2357,IF($A2357="site",SUMIF($C:$C,$C2357,$U:$U),IF($A2357="user",SUMIF($B:$B,$B2357,$U:$U),SUM($U:$U))))</f>
        <v>35.236912000000004</v>
      </c>
      <c r="W2357" s="18">
        <f>V2357/J2357</f>
        <v>0.22023070000000003</v>
      </c>
    </row>
    <row r="2358" spans="1:23" x14ac:dyDescent="0.3">
      <c r="A2358" s="23" t="s">
        <v>14</v>
      </c>
      <c r="B2358" s="23" t="s">
        <v>4814</v>
      </c>
      <c r="C2358" s="23" t="s">
        <v>4815</v>
      </c>
      <c r="D2358" s="32" t="s">
        <v>4818</v>
      </c>
      <c r="E2358" s="23" t="s">
        <v>4819</v>
      </c>
      <c r="F2358" s="27">
        <v>0.25</v>
      </c>
      <c r="G2358" s="24">
        <v>0</v>
      </c>
      <c r="H2358" s="25">
        <v>32.766500000000001</v>
      </c>
      <c r="I2358" s="25">
        <v>4.6692999999999998</v>
      </c>
      <c r="J2358" s="26">
        <v>160</v>
      </c>
      <c r="K2358" s="26">
        <v>34</v>
      </c>
      <c r="L2358" s="27">
        <v>0.14249999999999999</v>
      </c>
      <c r="M2358" s="28">
        <v>1.1431543500000001</v>
      </c>
      <c r="N2358" s="29">
        <v>0.9</v>
      </c>
      <c r="O2358" s="31" t="s">
        <v>42</v>
      </c>
      <c r="P2358" s="31">
        <v>0.21270474249999999</v>
      </c>
      <c r="Q2358" s="31">
        <v>0.21270474253291899</v>
      </c>
      <c r="R2358" s="42"/>
      <c r="S2358" s="42" t="str">
        <f>IF(R2358="","",MAX(R2358,Q2358))</f>
        <v/>
      </c>
      <c r="T2358" s="27">
        <f>IF(A2358="placement",MIN(P2358,IF(S2358="",Q2358,S2358)),"")</f>
        <v>0.21270474249999999</v>
      </c>
      <c r="U2358" s="28">
        <f>IF($A2358="placement",T2358*J2358,"")</f>
        <v>34.032758799999996</v>
      </c>
      <c r="V2358" s="26">
        <f>IF($A2358="placement",U2358,IF($A2358="site",SUMIF($C:$C,$C2358,$U:$U),IF($A2358="user",SUMIF($B:$B,$B2358,$U:$U),SUM($U:$U))))</f>
        <v>34.032758799999996</v>
      </c>
      <c r="W2358" s="27">
        <f>V2358/J2358</f>
        <v>0.21270474249999999</v>
      </c>
    </row>
    <row r="2359" spans="1:23" x14ac:dyDescent="0.3">
      <c r="A2359" s="17" t="s">
        <v>14</v>
      </c>
      <c r="B2359" s="17" t="s">
        <v>2439</v>
      </c>
      <c r="C2359" s="17" t="s">
        <v>2441</v>
      </c>
      <c r="D2359" s="17" t="s">
        <v>2464</v>
      </c>
      <c r="E2359" s="17" t="s">
        <v>2465</v>
      </c>
      <c r="F2359" s="18">
        <v>0.15</v>
      </c>
      <c r="G2359" s="36">
        <v>1</v>
      </c>
      <c r="H2359" s="37">
        <v>94.363100000000003</v>
      </c>
      <c r="I2359" s="37">
        <v>13.724399999999999</v>
      </c>
      <c r="J2359" s="19">
        <v>160</v>
      </c>
      <c r="K2359" s="19">
        <v>24</v>
      </c>
      <c r="L2359" s="18">
        <v>0.1454</v>
      </c>
      <c r="M2359" s="20">
        <v>0.38773354999999998</v>
      </c>
      <c r="N2359" s="21">
        <v>0.19</v>
      </c>
      <c r="O2359" s="22" t="s">
        <v>70</v>
      </c>
      <c r="P2359" s="22">
        <v>0.5099727651</v>
      </c>
      <c r="Q2359" s="22">
        <v>0.15</v>
      </c>
      <c r="R2359" s="43"/>
      <c r="S2359" s="42" t="str">
        <f>IF(R2359="","",MAX(R2359,Q2359))</f>
        <v/>
      </c>
      <c r="T2359" s="27">
        <f>IF(A2359="placement",MIN(P2359,IF(S2359="",Q2359,S2359)),"")</f>
        <v>0.15</v>
      </c>
      <c r="U2359" s="20">
        <f>IF($A2359="placement",T2359*J2359,"")</f>
        <v>24</v>
      </c>
      <c r="V2359" s="19">
        <f>IF($A2359="placement",U2359,IF($A2359="site",SUMIF($C:$C,$C2359,$U:$U),IF($A2359="user",SUMIF($B:$B,$B2359,$U:$U),SUM($U:$U))))</f>
        <v>24</v>
      </c>
      <c r="W2359" s="18">
        <f>V2359/J2359</f>
        <v>0.15</v>
      </c>
    </row>
    <row r="2360" spans="1:23" x14ac:dyDescent="0.3">
      <c r="A2360" s="17" t="s">
        <v>14</v>
      </c>
      <c r="B2360" s="17" t="s">
        <v>1320</v>
      </c>
      <c r="C2360" s="17" t="s">
        <v>1322</v>
      </c>
      <c r="D2360" s="17" t="s">
        <v>1327</v>
      </c>
      <c r="E2360" s="17" t="s">
        <v>1328</v>
      </c>
      <c r="F2360" s="18">
        <v>0.15</v>
      </c>
      <c r="G2360" s="36">
        <v>0</v>
      </c>
      <c r="H2360" s="37">
        <v>28.029199999999999</v>
      </c>
      <c r="I2360" s="37">
        <v>2.3675999999999999</v>
      </c>
      <c r="J2360" s="19">
        <v>160</v>
      </c>
      <c r="K2360" s="19">
        <v>18</v>
      </c>
      <c r="L2360" s="18">
        <v>8.4500000000000006E-2</v>
      </c>
      <c r="M2360" s="20">
        <v>2.25633259</v>
      </c>
      <c r="N2360" s="21">
        <v>2</v>
      </c>
      <c r="O2360" s="22" t="s">
        <v>42</v>
      </c>
      <c r="P2360" s="22">
        <v>0.1136058533</v>
      </c>
      <c r="Q2360" s="22">
        <v>0.11360585331415</v>
      </c>
      <c r="R2360" s="43"/>
      <c r="S2360" s="42" t="str">
        <f>IF(R2360="","",MAX(R2360,Q2360))</f>
        <v/>
      </c>
      <c r="T2360" s="27">
        <f>IF(A2360="placement",MIN(P2360,IF(S2360="",Q2360,S2360)),"")</f>
        <v>0.1136058533</v>
      </c>
      <c r="U2360" s="20">
        <f>IF($A2360="placement",T2360*J2360,"")</f>
        <v>18.176936527999999</v>
      </c>
      <c r="V2360" s="19">
        <f>IF($A2360="placement",U2360,IF($A2360="site",SUMIF($C:$C,$C2360,$U:$U),IF($A2360="user",SUMIF($B:$B,$B2360,$U:$U),SUM($U:$U))))</f>
        <v>18.176936527999999</v>
      </c>
      <c r="W2360" s="18">
        <f>V2360/J2360</f>
        <v>0.11360585329999999</v>
      </c>
    </row>
    <row r="2361" spans="1:23" x14ac:dyDescent="0.3">
      <c r="A2361" s="23" t="s">
        <v>14</v>
      </c>
      <c r="B2361" s="23" t="s">
        <v>7689</v>
      </c>
      <c r="C2361" s="23" t="s">
        <v>7690</v>
      </c>
      <c r="D2361" s="23" t="s">
        <v>7799</v>
      </c>
      <c r="E2361" s="23" t="s">
        <v>7800</v>
      </c>
      <c r="F2361" s="27">
        <v>0.1</v>
      </c>
      <c r="G2361" s="24">
        <v>1</v>
      </c>
      <c r="H2361" s="25">
        <v>34.869399999999999</v>
      </c>
      <c r="I2361" s="25">
        <v>4.3494000000000002</v>
      </c>
      <c r="J2361" s="26">
        <v>160</v>
      </c>
      <c r="K2361" s="26">
        <v>16</v>
      </c>
      <c r="L2361" s="27">
        <v>0.12470000000000001</v>
      </c>
      <c r="M2361" s="28">
        <v>1.2259475799999999</v>
      </c>
      <c r="N2361" s="29">
        <v>0.95</v>
      </c>
      <c r="O2361" s="31" t="s">
        <v>12</v>
      </c>
      <c r="P2361" s="31">
        <v>0.2250892159</v>
      </c>
      <c r="Q2361" s="31">
        <v>0.1</v>
      </c>
      <c r="R2361" s="42"/>
      <c r="S2361" s="42" t="str">
        <f>IF(R2361="","",MAX(R2361,Q2361))</f>
        <v/>
      </c>
      <c r="T2361" s="27">
        <f>IF(A2361="placement",MIN(P2361,IF(S2361="",Q2361,S2361)),"")</f>
        <v>0.1</v>
      </c>
      <c r="U2361" s="28">
        <f>IF($A2361="placement",T2361*J2361,"")</f>
        <v>16</v>
      </c>
      <c r="V2361" s="26">
        <f>IF($A2361="placement",U2361,IF($A2361="site",SUMIF($C:$C,$C2361,$U:$U),IF($A2361="user",SUMIF($B:$B,$B2361,$U:$U),SUM($U:$U))))</f>
        <v>16</v>
      </c>
      <c r="W2361" s="27">
        <f>V2361/J2361</f>
        <v>0.1</v>
      </c>
    </row>
    <row r="2362" spans="1:23" x14ac:dyDescent="0.3">
      <c r="A2362" s="23" t="s">
        <v>14</v>
      </c>
      <c r="B2362" s="23" t="s">
        <v>3266</v>
      </c>
      <c r="C2362" s="23" t="s">
        <v>3268</v>
      </c>
      <c r="D2362" s="23" t="s">
        <v>3424</v>
      </c>
      <c r="E2362" s="23" t="s">
        <v>3425</v>
      </c>
      <c r="F2362" s="27">
        <v>0.05</v>
      </c>
      <c r="G2362" s="24">
        <v>1</v>
      </c>
      <c r="H2362" s="25">
        <v>657.303</v>
      </c>
      <c r="I2362" s="25">
        <v>6.6482000000000001</v>
      </c>
      <c r="J2362" s="26">
        <v>160</v>
      </c>
      <c r="K2362" s="26">
        <v>8</v>
      </c>
      <c r="L2362" s="27">
        <v>1.01E-2</v>
      </c>
      <c r="M2362" s="28">
        <v>0.80461132999999996</v>
      </c>
      <c r="N2362" s="29">
        <v>0.28999999999999998</v>
      </c>
      <c r="O2362" s="31" t="s">
        <v>70</v>
      </c>
      <c r="P2362" s="31">
        <v>0.63957753589999999</v>
      </c>
      <c r="Q2362" s="31">
        <v>0.05</v>
      </c>
      <c r="R2362" s="42"/>
      <c r="S2362" s="42" t="str">
        <f>IF(R2362="","",MAX(R2362,Q2362))</f>
        <v/>
      </c>
      <c r="T2362" s="27">
        <f>IF(A2362="placement",MIN(P2362,IF(S2362="",Q2362,S2362)),"")</f>
        <v>0.05</v>
      </c>
      <c r="U2362" s="28">
        <f>IF($A2362="placement",T2362*J2362,"")</f>
        <v>8</v>
      </c>
      <c r="V2362" s="26">
        <f>IF($A2362="placement",U2362,IF($A2362="site",SUMIF($C:$C,$C2362,$U:$U),IF($A2362="user",SUMIF($B:$B,$B2362,$U:$U),SUM($U:$U))))</f>
        <v>8</v>
      </c>
      <c r="W2362" s="27">
        <f>V2362/J2362</f>
        <v>0.05</v>
      </c>
    </row>
    <row r="2363" spans="1:23" x14ac:dyDescent="0.3">
      <c r="A2363" s="23" t="s">
        <v>14</v>
      </c>
      <c r="B2363" s="23" t="s">
        <v>251</v>
      </c>
      <c r="C2363" s="23" t="s">
        <v>252</v>
      </c>
      <c r="D2363" s="23" t="s">
        <v>253</v>
      </c>
      <c r="E2363" s="23" t="s">
        <v>254</v>
      </c>
      <c r="F2363" s="27">
        <v>0.25</v>
      </c>
      <c r="G2363" s="24">
        <v>0</v>
      </c>
      <c r="H2363" s="25">
        <v>11.110900000000001</v>
      </c>
      <c r="I2363" s="25">
        <v>3.4586999999999999</v>
      </c>
      <c r="J2363" s="26">
        <v>159</v>
      </c>
      <c r="K2363" s="26">
        <v>40</v>
      </c>
      <c r="L2363" s="27">
        <v>0.31130000000000002</v>
      </c>
      <c r="M2363" s="28">
        <v>1.5293998600000001</v>
      </c>
      <c r="N2363" s="29">
        <v>1</v>
      </c>
      <c r="O2363" s="31" t="s">
        <v>12</v>
      </c>
      <c r="P2363" s="31">
        <v>0.34614875649999999</v>
      </c>
      <c r="Q2363" s="31">
        <v>0.25</v>
      </c>
      <c r="R2363" s="42">
        <v>0.3</v>
      </c>
      <c r="S2363" s="42">
        <f>IF(R2363="","",MAX(R2363,Q2363))</f>
        <v>0.3</v>
      </c>
      <c r="T2363" s="27">
        <f>IF(A2363="placement",MIN(P2363,IF(S2363="",Q2363,S2363)),"")</f>
        <v>0.3</v>
      </c>
      <c r="U2363" s="28">
        <f>IF($A2363="placement",T2363*J2363,"")</f>
        <v>47.699999999999996</v>
      </c>
      <c r="V2363" s="26">
        <f>IF($A2363="placement",U2363,IF($A2363="site",SUMIF($C:$C,$C2363,$U:$U),IF($A2363="user",SUMIF($B:$B,$B2363,$U:$U),SUM($U:$U))))</f>
        <v>47.699999999999996</v>
      </c>
      <c r="W2363" s="27">
        <f>V2363/J2363</f>
        <v>0.3</v>
      </c>
    </row>
    <row r="2364" spans="1:23" x14ac:dyDescent="0.3">
      <c r="A2364" s="23" t="s">
        <v>14</v>
      </c>
      <c r="B2364" s="23" t="s">
        <v>1708</v>
      </c>
      <c r="C2364" s="23" t="s">
        <v>1709</v>
      </c>
      <c r="D2364" s="23" t="s">
        <v>1890</v>
      </c>
      <c r="E2364" s="23" t="s">
        <v>1891</v>
      </c>
      <c r="F2364" s="27">
        <v>0.3</v>
      </c>
      <c r="G2364" s="24">
        <v>0</v>
      </c>
      <c r="H2364" s="25">
        <v>5.3780999999999999</v>
      </c>
      <c r="I2364" s="25">
        <v>2.7707999999999999</v>
      </c>
      <c r="J2364" s="26">
        <v>159</v>
      </c>
      <c r="K2364" s="26">
        <v>43</v>
      </c>
      <c r="L2364" s="27">
        <v>0.51519999999999999</v>
      </c>
      <c r="M2364" s="28">
        <v>1.9170245699999999</v>
      </c>
      <c r="N2364" s="29">
        <v>1.4</v>
      </c>
      <c r="O2364" s="31" t="s">
        <v>12</v>
      </c>
      <c r="P2364" s="31">
        <v>0.2697015867</v>
      </c>
      <c r="Q2364" s="31">
        <v>0.26970158666976801</v>
      </c>
      <c r="R2364" s="42"/>
      <c r="S2364" s="42" t="str">
        <f>IF(R2364="","",MAX(R2364,Q2364))</f>
        <v/>
      </c>
      <c r="T2364" s="27">
        <f>IF(A2364="placement",MIN(P2364,IF(S2364="",Q2364,S2364)),"")</f>
        <v>0.26970158666976801</v>
      </c>
      <c r="U2364" s="28">
        <f>IF($A2364="placement",T2364*J2364,"")</f>
        <v>42.882552280493115</v>
      </c>
      <c r="V2364" s="26">
        <f>IF($A2364="placement",U2364,IF($A2364="site",SUMIF($C:$C,$C2364,$U:$U),IF($A2364="user",SUMIF($B:$B,$B2364,$U:$U),SUM($U:$U))))</f>
        <v>42.882552280493115</v>
      </c>
      <c r="W2364" s="27">
        <f>V2364/J2364</f>
        <v>0.26970158666976801</v>
      </c>
    </row>
    <row r="2365" spans="1:23" x14ac:dyDescent="0.3">
      <c r="A2365" s="23" t="s">
        <v>14</v>
      </c>
      <c r="B2365" s="23" t="s">
        <v>1220</v>
      </c>
      <c r="C2365" s="23" t="s">
        <v>1222</v>
      </c>
      <c r="D2365" s="32" t="s">
        <v>1245</v>
      </c>
      <c r="E2365" s="23" t="s">
        <v>1246</v>
      </c>
      <c r="F2365" s="27">
        <v>0.25</v>
      </c>
      <c r="G2365" s="24">
        <v>0</v>
      </c>
      <c r="H2365" s="25">
        <v>17.614599999999999</v>
      </c>
      <c r="I2365" s="25">
        <v>6.6345999999999998</v>
      </c>
      <c r="J2365" s="26">
        <v>159</v>
      </c>
      <c r="K2365" s="26">
        <v>40</v>
      </c>
      <c r="L2365" s="27">
        <v>0.37669999999999998</v>
      </c>
      <c r="M2365" s="28">
        <v>0.80037466000000002</v>
      </c>
      <c r="N2365" s="29">
        <v>0.5</v>
      </c>
      <c r="O2365" s="31" t="s">
        <v>12</v>
      </c>
      <c r="P2365" s="31">
        <v>0.3752925668</v>
      </c>
      <c r="Q2365" s="31">
        <v>0.25</v>
      </c>
      <c r="R2365" s="42">
        <v>0.2</v>
      </c>
      <c r="S2365" s="42">
        <f>IF(R2365="","",MAX(R2365,Q2365))</f>
        <v>0.25</v>
      </c>
      <c r="T2365" s="27">
        <f>IF(A2365="placement",MIN(P2365,IF(S2365="",Q2365,S2365)),"")</f>
        <v>0.25</v>
      </c>
      <c r="U2365" s="28">
        <f>IF($A2365="placement",T2365*J2365,"")</f>
        <v>39.75</v>
      </c>
      <c r="V2365" s="26">
        <f>IF($A2365="placement",U2365,IF($A2365="site",SUMIF($C:$C,$C2365,$U:$U),IF($A2365="user",SUMIF($B:$B,$B2365,$U:$U),SUM($U:$U))))</f>
        <v>39.75</v>
      </c>
      <c r="W2365" s="27">
        <f>V2365/J2365</f>
        <v>0.25</v>
      </c>
    </row>
    <row r="2366" spans="1:23" x14ac:dyDescent="0.3">
      <c r="A2366" s="23" t="s">
        <v>14</v>
      </c>
      <c r="B2366" s="23" t="s">
        <v>6638</v>
      </c>
      <c r="C2366" s="23" t="s">
        <v>6639</v>
      </c>
      <c r="D2366" s="23" t="s">
        <v>6812</v>
      </c>
      <c r="E2366" s="23" t="s">
        <v>6813</v>
      </c>
      <c r="F2366" s="27">
        <v>0.25</v>
      </c>
      <c r="G2366" s="24">
        <v>0</v>
      </c>
      <c r="H2366" s="25">
        <v>35.722499999999997</v>
      </c>
      <c r="I2366" s="25">
        <v>8.4901</v>
      </c>
      <c r="J2366" s="26">
        <v>159</v>
      </c>
      <c r="K2366" s="26">
        <v>40</v>
      </c>
      <c r="L2366" s="27">
        <v>0.23769999999999999</v>
      </c>
      <c r="M2366" s="28">
        <v>0.62524608000000004</v>
      </c>
      <c r="N2366" s="29">
        <v>0.4</v>
      </c>
      <c r="O2366" s="31" t="s">
        <v>12</v>
      </c>
      <c r="P2366" s="31">
        <v>0.3602518905</v>
      </c>
      <c r="Q2366" s="31">
        <v>0.249999999999999</v>
      </c>
      <c r="R2366" s="42"/>
      <c r="S2366" s="42" t="str">
        <f>IF(R2366="","",MAX(R2366,Q2366))</f>
        <v/>
      </c>
      <c r="T2366" s="27">
        <f>IF(A2366="placement",MIN(P2366,IF(S2366="",Q2366,S2366)),"")</f>
        <v>0.249999999999999</v>
      </c>
      <c r="U2366" s="28">
        <f>IF($A2366="placement",T2366*J2366,"")</f>
        <v>39.749999999999844</v>
      </c>
      <c r="V2366" s="26">
        <f>IF($A2366="placement",U2366,IF($A2366="site",SUMIF($C:$C,$C2366,$U:$U),IF($A2366="user",SUMIF($B:$B,$B2366,$U:$U),SUM($U:$U))))</f>
        <v>39.749999999999844</v>
      </c>
      <c r="W2366" s="27">
        <f>V2366/J2366</f>
        <v>0.24999999999999903</v>
      </c>
    </row>
    <row r="2367" spans="1:23" x14ac:dyDescent="0.3">
      <c r="A2367" s="23" t="s">
        <v>14</v>
      </c>
      <c r="B2367" s="23" t="s">
        <v>4752</v>
      </c>
      <c r="C2367" s="23" t="s">
        <v>4754</v>
      </c>
      <c r="D2367" s="23" t="s">
        <v>4789</v>
      </c>
      <c r="E2367" s="23" t="s">
        <v>4790</v>
      </c>
      <c r="F2367" s="27">
        <v>0.15</v>
      </c>
      <c r="G2367" s="24">
        <v>1</v>
      </c>
      <c r="H2367" s="25">
        <v>186.1448</v>
      </c>
      <c r="I2367" s="25">
        <v>4.7164000000000001</v>
      </c>
      <c r="J2367" s="26">
        <v>159</v>
      </c>
      <c r="K2367" s="26">
        <v>18</v>
      </c>
      <c r="L2367" s="27">
        <v>2.53E-2</v>
      </c>
      <c r="M2367" s="28">
        <v>1.1267605599999999</v>
      </c>
      <c r="N2367" s="29">
        <v>1</v>
      </c>
      <c r="O2367" s="31" t="s">
        <v>42</v>
      </c>
      <c r="P2367" s="31">
        <v>0.1125</v>
      </c>
      <c r="Q2367" s="31">
        <v>0.1125</v>
      </c>
      <c r="R2367" s="42"/>
      <c r="S2367" s="42" t="str">
        <f>IF(R2367="","",MAX(R2367,Q2367))</f>
        <v/>
      </c>
      <c r="T2367" s="27">
        <f>IF(A2367="placement",MIN(P2367,IF(S2367="",Q2367,S2367)),"")</f>
        <v>0.1125</v>
      </c>
      <c r="U2367" s="28">
        <f>IF($A2367="placement",T2367*J2367,"")</f>
        <v>17.887499999999999</v>
      </c>
      <c r="V2367" s="26">
        <f>IF($A2367="placement",U2367,IF($A2367="site",SUMIF($C:$C,$C2367,$U:$U),IF($A2367="user",SUMIF($B:$B,$B2367,$U:$U),SUM($U:$U))))</f>
        <v>17.887499999999999</v>
      </c>
      <c r="W2367" s="27">
        <f>V2367/J2367</f>
        <v>0.11249999999999999</v>
      </c>
    </row>
    <row r="2368" spans="1:23" x14ac:dyDescent="0.3">
      <c r="A2368" s="23" t="s">
        <v>14</v>
      </c>
      <c r="B2368" s="23" t="s">
        <v>4016</v>
      </c>
      <c r="C2368" s="23" t="s">
        <v>4018</v>
      </c>
      <c r="D2368" s="23" t="s">
        <v>4035</v>
      </c>
      <c r="E2368" s="23" t="s">
        <v>4036</v>
      </c>
      <c r="F2368" s="27">
        <v>0.25</v>
      </c>
      <c r="G2368" s="24">
        <v>1</v>
      </c>
      <c r="H2368" s="25">
        <v>208.46340000000001</v>
      </c>
      <c r="I2368" s="25">
        <v>10.890499999999999</v>
      </c>
      <c r="J2368" s="26">
        <v>159</v>
      </c>
      <c r="K2368" s="26">
        <v>26</v>
      </c>
      <c r="L2368" s="27">
        <v>5.2200000000000003E-2</v>
      </c>
      <c r="M2368" s="28">
        <v>0.48650462</v>
      </c>
      <c r="N2368" s="29">
        <v>0.45</v>
      </c>
      <c r="O2368" s="31" t="s">
        <v>12</v>
      </c>
      <c r="P2368" s="31">
        <v>7.5034478900000007E-2</v>
      </c>
      <c r="Q2368" s="31">
        <v>7.5034478853643796E-2</v>
      </c>
      <c r="R2368" s="42"/>
      <c r="S2368" s="42" t="str">
        <f>IF(R2368="","",MAX(R2368,Q2368))</f>
        <v/>
      </c>
      <c r="T2368" s="27">
        <f>IF(A2368="placement",MIN(P2368,IF(S2368="",Q2368,S2368)),"")</f>
        <v>7.5034478853643796E-2</v>
      </c>
      <c r="U2368" s="28">
        <f>IF($A2368="placement",T2368*J2368,"")</f>
        <v>11.930482137729364</v>
      </c>
      <c r="V2368" s="26">
        <f>IF($A2368="placement",U2368,IF($A2368="site",SUMIF($C:$C,$C2368,$U:$U),IF($A2368="user",SUMIF($B:$B,$B2368,$U:$U),SUM($U:$U))))</f>
        <v>11.930482137729364</v>
      </c>
      <c r="W2368" s="27">
        <f>V2368/J2368</f>
        <v>7.5034478853643796E-2</v>
      </c>
    </row>
    <row r="2369" spans="1:23" x14ac:dyDescent="0.3">
      <c r="A2369" s="11" t="s">
        <v>14</v>
      </c>
      <c r="B2369" s="11" t="s">
        <v>1350</v>
      </c>
      <c r="C2369" s="11" t="s">
        <v>1352</v>
      </c>
      <c r="D2369" s="11" t="s">
        <v>1399</v>
      </c>
      <c r="E2369" s="11" t="s">
        <v>1400</v>
      </c>
      <c r="F2369" s="12">
        <v>0.4</v>
      </c>
      <c r="G2369" s="33">
        <v>1</v>
      </c>
      <c r="H2369" s="34">
        <v>109.857</v>
      </c>
      <c r="I2369" s="34">
        <v>11.128399999999999</v>
      </c>
      <c r="J2369" s="13">
        <v>158</v>
      </c>
      <c r="K2369" s="13">
        <v>57</v>
      </c>
      <c r="L2369" s="12">
        <v>0.1013</v>
      </c>
      <c r="M2369" s="14">
        <v>0.47415755999999998</v>
      </c>
      <c r="N2369" s="15">
        <v>0.3</v>
      </c>
      <c r="O2369" s="16" t="s">
        <v>385</v>
      </c>
      <c r="P2369" s="16">
        <v>0.36729892460000002</v>
      </c>
      <c r="Q2369" s="16">
        <v>0.36729892463802599</v>
      </c>
      <c r="R2369" s="44"/>
      <c r="S2369" s="42" t="str">
        <f>IF(R2369="","",MAX(R2369,Q2369))</f>
        <v/>
      </c>
      <c r="T2369" s="27">
        <f>IF(A2369="placement",MIN(P2369,IF(S2369="",Q2369,S2369)),"")</f>
        <v>0.36729892460000002</v>
      </c>
      <c r="U2369" s="14">
        <f>IF($A2369="placement",T2369*J2369,"")</f>
        <v>58.033230086800003</v>
      </c>
      <c r="V2369" s="13">
        <f>IF($A2369="placement",U2369,IF($A2369="site",SUMIF($C:$C,$C2369,$U:$U),IF($A2369="user",SUMIF($B:$B,$B2369,$U:$U),SUM($U:$U))))</f>
        <v>58.033230086800003</v>
      </c>
      <c r="W2369" s="12">
        <f>V2369/J2369</f>
        <v>0.36729892460000002</v>
      </c>
    </row>
    <row r="2370" spans="1:23" x14ac:dyDescent="0.3">
      <c r="A2370" s="23" t="s">
        <v>14</v>
      </c>
      <c r="B2370" s="23" t="s">
        <v>10007</v>
      </c>
      <c r="C2370" s="23" t="s">
        <v>10008</v>
      </c>
      <c r="D2370" s="23" t="s">
        <v>10009</v>
      </c>
      <c r="E2370" s="23" t="s">
        <v>10010</v>
      </c>
      <c r="F2370" s="27">
        <v>0.25</v>
      </c>
      <c r="G2370" s="24">
        <v>0</v>
      </c>
      <c r="H2370" s="25">
        <v>16.478400000000001</v>
      </c>
      <c r="I2370" s="25">
        <v>3.8334999999999999</v>
      </c>
      <c r="J2370" s="26">
        <v>158</v>
      </c>
      <c r="K2370" s="26">
        <v>39</v>
      </c>
      <c r="L2370" s="27">
        <v>0.2326</v>
      </c>
      <c r="M2370" s="28">
        <v>1.37336638</v>
      </c>
      <c r="N2370" s="29">
        <v>1</v>
      </c>
      <c r="O2370" s="31" t="s">
        <v>12</v>
      </c>
      <c r="P2370" s="31">
        <v>0.27186217899999998</v>
      </c>
      <c r="Q2370" s="31">
        <v>0.25</v>
      </c>
      <c r="R2370" s="42">
        <v>0.2</v>
      </c>
      <c r="S2370" s="42">
        <f>IF(R2370="","",MAX(R2370,Q2370))</f>
        <v>0.25</v>
      </c>
      <c r="T2370" s="27">
        <f>IF(A2370="placement",MIN(P2370,IF(S2370="",Q2370,S2370)),"")</f>
        <v>0.25</v>
      </c>
      <c r="U2370" s="28">
        <f>IF($A2370="placement",T2370*J2370,"")</f>
        <v>39.5</v>
      </c>
      <c r="V2370" s="26">
        <f>IF($A2370="placement",U2370,IF($A2370="site",SUMIF($C:$C,$C2370,$U:$U),IF($A2370="user",SUMIF($B:$B,$B2370,$U:$U),SUM($U:$U))))</f>
        <v>39.5</v>
      </c>
      <c r="W2370" s="27">
        <f>V2370/J2370</f>
        <v>0.25</v>
      </c>
    </row>
    <row r="2371" spans="1:23" x14ac:dyDescent="0.3">
      <c r="A2371" s="23" t="s">
        <v>14</v>
      </c>
      <c r="B2371" s="23" t="s">
        <v>5399</v>
      </c>
      <c r="C2371" s="23" t="s">
        <v>5401</v>
      </c>
      <c r="D2371" s="23" t="s">
        <v>5402</v>
      </c>
      <c r="E2371" s="23" t="s">
        <v>5403</v>
      </c>
      <c r="F2371" s="27">
        <v>0.25</v>
      </c>
      <c r="G2371" s="24">
        <v>1</v>
      </c>
      <c r="H2371" s="25">
        <v>59.694400000000002</v>
      </c>
      <c r="I2371" s="25">
        <v>6.2493999999999996</v>
      </c>
      <c r="J2371" s="26">
        <v>158</v>
      </c>
      <c r="K2371" s="26">
        <v>37</v>
      </c>
      <c r="L2371" s="27">
        <v>0.1047</v>
      </c>
      <c r="M2371" s="28">
        <v>0.84373136000000004</v>
      </c>
      <c r="N2371" s="29">
        <v>0.6</v>
      </c>
      <c r="O2371" s="31" t="s">
        <v>42</v>
      </c>
      <c r="P2371" s="31">
        <v>0.28887317480000002</v>
      </c>
      <c r="Q2371" s="31">
        <v>0.25</v>
      </c>
      <c r="R2371" s="42"/>
      <c r="S2371" s="42" t="str">
        <f>IF(R2371="","",MAX(R2371,Q2371))</f>
        <v/>
      </c>
      <c r="T2371" s="27">
        <f>IF(A2371="placement",MIN(P2371,IF(S2371="",Q2371,S2371)),"")</f>
        <v>0.25</v>
      </c>
      <c r="U2371" s="28">
        <f>IF($A2371="placement",T2371*J2371,"")</f>
        <v>39.5</v>
      </c>
      <c r="V2371" s="26">
        <f>IF($A2371="placement",U2371,IF($A2371="site",SUMIF($C:$C,$C2371,$U:$U),IF($A2371="user",SUMIF($B:$B,$B2371,$U:$U),SUM($U:$U))))</f>
        <v>39.5</v>
      </c>
      <c r="W2371" s="27">
        <f>V2371/J2371</f>
        <v>0.25</v>
      </c>
    </row>
    <row r="2372" spans="1:23" x14ac:dyDescent="0.3">
      <c r="A2372" s="23" t="s">
        <v>14</v>
      </c>
      <c r="B2372" s="23" t="s">
        <v>8753</v>
      </c>
      <c r="C2372" s="23" t="s">
        <v>8755</v>
      </c>
      <c r="D2372" s="23" t="s">
        <v>8760</v>
      </c>
      <c r="E2372" s="23" t="s">
        <v>8761</v>
      </c>
      <c r="F2372" s="27">
        <v>0.25</v>
      </c>
      <c r="G2372" s="24">
        <v>0</v>
      </c>
      <c r="H2372" s="25">
        <v>11.718299999999999</v>
      </c>
      <c r="I2372" s="25">
        <v>4.8611000000000004</v>
      </c>
      <c r="J2372" s="26">
        <v>158</v>
      </c>
      <c r="K2372" s="26">
        <v>39</v>
      </c>
      <c r="L2372" s="27">
        <v>0.4148</v>
      </c>
      <c r="M2372" s="28">
        <v>1.0817779700000001</v>
      </c>
      <c r="N2372" s="29">
        <v>0.65</v>
      </c>
      <c r="O2372" s="31" t="s">
        <v>12</v>
      </c>
      <c r="P2372" s="31">
        <v>0.39913733150000003</v>
      </c>
      <c r="Q2372" s="31">
        <v>0.25</v>
      </c>
      <c r="R2372" s="42"/>
      <c r="S2372" s="42" t="str">
        <f>IF(R2372="","",MAX(R2372,Q2372))</f>
        <v/>
      </c>
      <c r="T2372" s="27">
        <f>IF(A2372="placement",MIN(P2372,IF(S2372="",Q2372,S2372)),"")</f>
        <v>0.25</v>
      </c>
      <c r="U2372" s="28">
        <f>IF($A2372="placement",T2372*J2372,"")</f>
        <v>39.5</v>
      </c>
      <c r="V2372" s="26">
        <f>IF($A2372="placement",U2372,IF($A2372="site",SUMIF($C:$C,$C2372,$U:$U),IF($A2372="user",SUMIF($B:$B,$B2372,$U:$U),SUM($U:$U))))</f>
        <v>39.5</v>
      </c>
      <c r="W2372" s="27">
        <f>V2372/J2372</f>
        <v>0.25</v>
      </c>
    </row>
    <row r="2373" spans="1:23" x14ac:dyDescent="0.3">
      <c r="A2373" s="23" t="s">
        <v>14</v>
      </c>
      <c r="B2373" s="23" t="s">
        <v>8203</v>
      </c>
      <c r="C2373" s="23" t="s">
        <v>8204</v>
      </c>
      <c r="D2373" s="23" t="s">
        <v>8207</v>
      </c>
      <c r="E2373" s="23" t="s">
        <v>372</v>
      </c>
      <c r="F2373" s="27">
        <v>0.31</v>
      </c>
      <c r="G2373" s="24">
        <v>0</v>
      </c>
      <c r="H2373" s="25">
        <v>16.293099999999999</v>
      </c>
      <c r="I2373" s="25">
        <v>3.9436</v>
      </c>
      <c r="J2373" s="26">
        <v>158</v>
      </c>
      <c r="K2373" s="26">
        <v>34</v>
      </c>
      <c r="L2373" s="27">
        <v>0.24199999999999999</v>
      </c>
      <c r="M2373" s="28">
        <v>1.3391914700000001</v>
      </c>
      <c r="N2373" s="29">
        <v>1.05</v>
      </c>
      <c r="O2373" s="31" t="s">
        <v>12</v>
      </c>
      <c r="P2373" s="31">
        <v>0.21594482409999999</v>
      </c>
      <c r="Q2373" s="31">
        <v>0.21594482411638899</v>
      </c>
      <c r="R2373" s="42"/>
      <c r="S2373" s="42" t="str">
        <f>IF(R2373="","",MAX(R2373,Q2373))</f>
        <v/>
      </c>
      <c r="T2373" s="27">
        <f>IF(A2373="placement",MIN(P2373,IF(S2373="",Q2373,S2373)),"")</f>
        <v>0.21594482409999999</v>
      </c>
      <c r="U2373" s="28">
        <f>IF($A2373="placement",T2373*J2373,"")</f>
        <v>34.119282207799998</v>
      </c>
      <c r="V2373" s="26">
        <f>IF($A2373="placement",U2373,IF($A2373="site",SUMIF($C:$C,$C2373,$U:$U),IF($A2373="user",SUMIF($B:$B,$B2373,$U:$U),SUM($U:$U))))</f>
        <v>34.119282207799998</v>
      </c>
      <c r="W2373" s="27">
        <f>V2373/J2373</f>
        <v>0.21594482409999999</v>
      </c>
    </row>
    <row r="2374" spans="1:23" x14ac:dyDescent="0.3">
      <c r="A2374" s="23" t="s">
        <v>14</v>
      </c>
      <c r="B2374" s="23" t="s">
        <v>5418</v>
      </c>
      <c r="C2374" s="23" t="s">
        <v>5420</v>
      </c>
      <c r="D2374" s="23" t="s">
        <v>5485</v>
      </c>
      <c r="E2374" s="23" t="s">
        <v>5486</v>
      </c>
      <c r="F2374" s="27">
        <v>0.2</v>
      </c>
      <c r="G2374" s="24">
        <v>1</v>
      </c>
      <c r="H2374" s="25">
        <v>60.9529</v>
      </c>
      <c r="I2374" s="25">
        <v>3.6503999999999999</v>
      </c>
      <c r="J2374" s="26">
        <v>158</v>
      </c>
      <c r="K2374" s="26">
        <v>30</v>
      </c>
      <c r="L2374" s="27">
        <v>5.9900000000000002E-2</v>
      </c>
      <c r="M2374" s="28">
        <v>1.4421113400000001</v>
      </c>
      <c r="N2374" s="29">
        <v>1.1499999999999999</v>
      </c>
      <c r="O2374" s="31" t="s">
        <v>42</v>
      </c>
      <c r="P2374" s="31">
        <v>0.2025581045</v>
      </c>
      <c r="Q2374" s="31">
        <v>0.2</v>
      </c>
      <c r="R2374" s="42"/>
      <c r="S2374" s="42" t="str">
        <f>IF(R2374="","",MAX(R2374,Q2374))</f>
        <v/>
      </c>
      <c r="T2374" s="27">
        <f>IF(A2374="placement",MIN(P2374,IF(S2374="",Q2374,S2374)),"")</f>
        <v>0.2</v>
      </c>
      <c r="U2374" s="28">
        <f>IF($A2374="placement",T2374*J2374,"")</f>
        <v>31.6</v>
      </c>
      <c r="V2374" s="26">
        <f>IF($A2374="placement",U2374,IF($A2374="site",SUMIF($C:$C,$C2374,$U:$U),IF($A2374="user",SUMIF($B:$B,$B2374,$U:$U),SUM($U:$U))))</f>
        <v>31.6</v>
      </c>
      <c r="W2374" s="27">
        <f>V2374/J2374</f>
        <v>0.2</v>
      </c>
    </row>
    <row r="2375" spans="1:23" x14ac:dyDescent="0.3">
      <c r="A2375" s="23" t="s">
        <v>14</v>
      </c>
      <c r="B2375" s="23" t="s">
        <v>277</v>
      </c>
      <c r="C2375" s="23" t="s">
        <v>279</v>
      </c>
      <c r="D2375" s="23" t="s">
        <v>309</v>
      </c>
      <c r="E2375" s="23" t="s">
        <v>310</v>
      </c>
      <c r="F2375" s="27">
        <v>0.05</v>
      </c>
      <c r="G2375" s="24">
        <v>1</v>
      </c>
      <c r="H2375" s="25">
        <v>40.706699999999998</v>
      </c>
      <c r="I2375" s="25">
        <v>2.2726000000000002</v>
      </c>
      <c r="J2375" s="26">
        <v>158</v>
      </c>
      <c r="K2375" s="26">
        <v>8</v>
      </c>
      <c r="L2375" s="27">
        <v>5.5800000000000002E-2</v>
      </c>
      <c r="M2375" s="28">
        <v>2.3140746800000001</v>
      </c>
      <c r="N2375" s="29">
        <v>2</v>
      </c>
      <c r="O2375" s="31" t="s">
        <v>70</v>
      </c>
      <c r="P2375" s="31">
        <v>0.13572365759999999</v>
      </c>
      <c r="Q2375" s="31">
        <v>4.9999999999999899E-2</v>
      </c>
      <c r="R2375" s="42">
        <v>0.28000000000000003</v>
      </c>
      <c r="S2375" s="42">
        <f>IF(R2375="","",MAX(R2375,Q2375))</f>
        <v>0.28000000000000003</v>
      </c>
      <c r="T2375" s="27">
        <f>IF(A2375="placement",MIN(P2375,IF(S2375="",Q2375,S2375)),"")</f>
        <v>0.13572365759999999</v>
      </c>
      <c r="U2375" s="28">
        <f>IF($A2375="placement",T2375*J2375,"")</f>
        <v>21.444337900799997</v>
      </c>
      <c r="V2375" s="26">
        <f>IF($A2375="placement",U2375,IF($A2375="site",SUMIF($C:$C,$C2375,$U:$U),IF($A2375="user",SUMIF($B:$B,$B2375,$U:$U),SUM($U:$U))))</f>
        <v>21.444337900799997</v>
      </c>
      <c r="W2375" s="27">
        <f>V2375/J2375</f>
        <v>0.13572365759999999</v>
      </c>
    </row>
    <row r="2376" spans="1:23" x14ac:dyDescent="0.3">
      <c r="A2376" s="23" t="s">
        <v>14</v>
      </c>
      <c r="B2376" s="23" t="s">
        <v>277</v>
      </c>
      <c r="C2376" s="23" t="s">
        <v>279</v>
      </c>
      <c r="D2376" s="32" t="s">
        <v>339</v>
      </c>
      <c r="E2376" s="23" t="s">
        <v>340</v>
      </c>
      <c r="F2376" s="27">
        <v>0.05</v>
      </c>
      <c r="G2376" s="24">
        <v>1</v>
      </c>
      <c r="H2376" s="25">
        <v>45.559899999999999</v>
      </c>
      <c r="I2376" s="25">
        <v>3.3363</v>
      </c>
      <c r="J2376" s="26">
        <v>158</v>
      </c>
      <c r="K2376" s="26">
        <v>8</v>
      </c>
      <c r="L2376" s="27">
        <v>7.3200000000000001E-2</v>
      </c>
      <c r="M2376" s="28">
        <v>1.58087266</v>
      </c>
      <c r="N2376" s="29">
        <v>1</v>
      </c>
      <c r="O2376" s="31" t="s">
        <v>70</v>
      </c>
      <c r="P2376" s="31">
        <v>0.36743798030000002</v>
      </c>
      <c r="Q2376" s="31">
        <v>0.05</v>
      </c>
      <c r="R2376" s="42"/>
      <c r="S2376" s="42" t="str">
        <f>IF(R2376="","",MAX(R2376,Q2376))</f>
        <v/>
      </c>
      <c r="T2376" s="27">
        <f>IF(A2376="placement",MIN(P2376,IF(S2376="",Q2376,S2376)),"")</f>
        <v>0.05</v>
      </c>
      <c r="U2376" s="28">
        <f>IF($A2376="placement",T2376*J2376,"")</f>
        <v>7.9</v>
      </c>
      <c r="V2376" s="26">
        <f>IF($A2376="placement",U2376,IF($A2376="site",SUMIF($C:$C,$C2376,$U:$U),IF($A2376="user",SUMIF($B:$B,$B2376,$U:$U),SUM($U:$U))))</f>
        <v>7.9</v>
      </c>
      <c r="W2376" s="27">
        <f>V2376/J2376</f>
        <v>0.05</v>
      </c>
    </row>
    <row r="2377" spans="1:23" x14ac:dyDescent="0.3">
      <c r="A2377" s="23" t="s">
        <v>14</v>
      </c>
      <c r="B2377" s="23" t="s">
        <v>9575</v>
      </c>
      <c r="C2377" s="23" t="s">
        <v>9577</v>
      </c>
      <c r="D2377" s="23" t="s">
        <v>9578</v>
      </c>
      <c r="E2377" s="23" t="s">
        <v>9579</v>
      </c>
      <c r="F2377" s="27">
        <v>0.85</v>
      </c>
      <c r="G2377" s="24">
        <v>1</v>
      </c>
      <c r="H2377" s="25">
        <v>405.40940000000001</v>
      </c>
      <c r="I2377" s="25">
        <v>6.3232999999999997</v>
      </c>
      <c r="J2377" s="26">
        <v>157</v>
      </c>
      <c r="K2377" s="26">
        <v>134</v>
      </c>
      <c r="L2377" s="27">
        <v>1.5599999999999999E-2</v>
      </c>
      <c r="M2377" s="28">
        <v>0.82969974999999996</v>
      </c>
      <c r="N2377" s="29">
        <v>7.0000000000000007E-2</v>
      </c>
      <c r="O2377" s="31" t="s">
        <v>12</v>
      </c>
      <c r="P2377" s="31">
        <v>0.91563213070000005</v>
      </c>
      <c r="Q2377" s="31">
        <v>0.85</v>
      </c>
      <c r="R2377" s="42"/>
      <c r="S2377" s="42" t="str">
        <f>IF(R2377="","",MAX(R2377,Q2377))</f>
        <v/>
      </c>
      <c r="T2377" s="27">
        <f>IF(A2377="placement",MIN(P2377,IF(S2377="",Q2377,S2377)),"")</f>
        <v>0.85</v>
      </c>
      <c r="U2377" s="28">
        <f>IF($A2377="placement",T2377*J2377,"")</f>
        <v>133.44999999999999</v>
      </c>
      <c r="V2377" s="26">
        <f>IF($A2377="placement",U2377,IF($A2377="site",SUMIF($C:$C,$C2377,$U:$U),IF($A2377="user",SUMIF($B:$B,$B2377,$U:$U),SUM($U:$U))))</f>
        <v>133.44999999999999</v>
      </c>
      <c r="W2377" s="27">
        <f>V2377/J2377</f>
        <v>0.85</v>
      </c>
    </row>
    <row r="2378" spans="1:23" x14ac:dyDescent="0.3">
      <c r="A2378" s="23" t="s">
        <v>14</v>
      </c>
      <c r="B2378" s="23" t="s">
        <v>5764</v>
      </c>
      <c r="C2378" s="23" t="s">
        <v>5766</v>
      </c>
      <c r="D2378" s="23" t="s">
        <v>5817</v>
      </c>
      <c r="E2378" s="23" t="s">
        <v>5818</v>
      </c>
      <c r="F2378" s="27">
        <v>0.25</v>
      </c>
      <c r="G2378" s="24">
        <v>0</v>
      </c>
      <c r="H2378" s="25">
        <v>19.397400000000001</v>
      </c>
      <c r="I2378" s="25">
        <v>4.7298999999999998</v>
      </c>
      <c r="J2378" s="26">
        <v>157</v>
      </c>
      <c r="K2378" s="26">
        <v>39</v>
      </c>
      <c r="L2378" s="27">
        <v>0.24379999999999999</v>
      </c>
      <c r="M2378" s="28">
        <v>1.1035186800000001</v>
      </c>
      <c r="N2378" s="29">
        <v>0.8</v>
      </c>
      <c r="O2378" s="31" t="s">
        <v>12</v>
      </c>
      <c r="P2378" s="31">
        <v>0.27504625519999998</v>
      </c>
      <c r="Q2378" s="31">
        <v>0.25</v>
      </c>
      <c r="R2378" s="42"/>
      <c r="S2378" s="42" t="str">
        <f>IF(R2378="","",MAX(R2378,Q2378))</f>
        <v/>
      </c>
      <c r="T2378" s="27">
        <f>IF(A2378="placement",MIN(P2378,IF(S2378="",Q2378,S2378)),"")</f>
        <v>0.25</v>
      </c>
      <c r="U2378" s="28">
        <f>IF($A2378="placement",T2378*J2378,"")</f>
        <v>39.25</v>
      </c>
      <c r="V2378" s="26">
        <f>IF($A2378="placement",U2378,IF($A2378="site",SUMIF($C:$C,$C2378,$U:$U),IF($A2378="user",SUMIF($B:$B,$B2378,$U:$U),SUM($U:$U))))</f>
        <v>39.25</v>
      </c>
      <c r="W2378" s="27">
        <f>V2378/J2378</f>
        <v>0.25</v>
      </c>
    </row>
    <row r="2379" spans="1:23" x14ac:dyDescent="0.3">
      <c r="A2379" s="11" t="s">
        <v>14</v>
      </c>
      <c r="B2379" s="11" t="s">
        <v>10342</v>
      </c>
      <c r="C2379" s="11" t="s">
        <v>10343</v>
      </c>
      <c r="D2379" s="11" t="s">
        <v>10344</v>
      </c>
      <c r="E2379" s="11" t="s">
        <v>10345</v>
      </c>
      <c r="F2379" s="12">
        <v>0.25</v>
      </c>
      <c r="G2379" s="33">
        <v>0</v>
      </c>
      <c r="H2379" s="34">
        <v>25.187000000000001</v>
      </c>
      <c r="I2379" s="34">
        <v>9.5158000000000005</v>
      </c>
      <c r="J2379" s="13">
        <v>157</v>
      </c>
      <c r="K2379" s="13">
        <v>39</v>
      </c>
      <c r="L2379" s="12">
        <v>0.37780000000000002</v>
      </c>
      <c r="M2379" s="14">
        <v>0.55026834999999996</v>
      </c>
      <c r="N2379" s="15">
        <v>0.01</v>
      </c>
      <c r="O2379" s="16" t="s">
        <v>12</v>
      </c>
      <c r="P2379" s="16">
        <v>0.98182704860000003</v>
      </c>
      <c r="Q2379" s="16">
        <v>0.25</v>
      </c>
      <c r="R2379" s="44"/>
      <c r="S2379" s="42" t="str">
        <f>IF(R2379="","",MAX(R2379,Q2379))</f>
        <v/>
      </c>
      <c r="T2379" s="27">
        <f>IF(A2379="placement",MIN(P2379,IF(S2379="",Q2379,S2379)),"")</f>
        <v>0.25</v>
      </c>
      <c r="U2379" s="14">
        <f>IF($A2379="placement",T2379*J2379,"")</f>
        <v>39.25</v>
      </c>
      <c r="V2379" s="13">
        <f>IF($A2379="placement",U2379,IF($A2379="site",SUMIF($C:$C,$C2379,$U:$U),IF($A2379="user",SUMIF($B:$B,$B2379,$U:$U),SUM($U:$U))))</f>
        <v>39.25</v>
      </c>
      <c r="W2379" s="12">
        <f>V2379/J2379</f>
        <v>0.25</v>
      </c>
    </row>
    <row r="2380" spans="1:23" x14ac:dyDescent="0.3">
      <c r="A2380" s="23" t="s">
        <v>14</v>
      </c>
      <c r="B2380" s="23" t="s">
        <v>9575</v>
      </c>
      <c r="C2380" s="23" t="s">
        <v>9577</v>
      </c>
      <c r="D2380" s="23" t="s">
        <v>9592</v>
      </c>
      <c r="E2380" s="23" t="s">
        <v>9576</v>
      </c>
      <c r="F2380" s="27">
        <v>0.85</v>
      </c>
      <c r="G2380" s="24">
        <v>1</v>
      </c>
      <c r="H2380" s="25">
        <v>404.03989999999999</v>
      </c>
      <c r="I2380" s="25">
        <v>6.4215999999999998</v>
      </c>
      <c r="J2380" s="26">
        <v>156</v>
      </c>
      <c r="K2380" s="26">
        <v>132</v>
      </c>
      <c r="L2380" s="27">
        <v>1.5900000000000001E-2</v>
      </c>
      <c r="M2380" s="28">
        <v>0.80764824000000002</v>
      </c>
      <c r="N2380" s="29">
        <v>7.0000000000000007E-2</v>
      </c>
      <c r="O2380" s="31" t="s">
        <v>12</v>
      </c>
      <c r="P2380" s="31">
        <v>0.91332860490000001</v>
      </c>
      <c r="Q2380" s="31">
        <v>0.85</v>
      </c>
      <c r="R2380" s="42"/>
      <c r="S2380" s="42" t="str">
        <f>IF(R2380="","",MAX(R2380,Q2380))</f>
        <v/>
      </c>
      <c r="T2380" s="27">
        <f>IF(A2380="placement",MIN(P2380,IF(S2380="",Q2380,S2380)),"")</f>
        <v>0.85</v>
      </c>
      <c r="U2380" s="28">
        <f>IF($A2380="placement",T2380*J2380,"")</f>
        <v>132.6</v>
      </c>
      <c r="V2380" s="26">
        <f>IF($A2380="placement",U2380,IF($A2380="site",SUMIF($C:$C,$C2380,$U:$U),IF($A2380="user",SUMIF($B:$B,$B2380,$U:$U),SUM($U:$U))))</f>
        <v>132.6</v>
      </c>
      <c r="W2380" s="27">
        <f>V2380/J2380</f>
        <v>0.85</v>
      </c>
    </row>
    <row r="2381" spans="1:23" hidden="1" x14ac:dyDescent="0.3">
      <c r="A2381" s="11" t="s">
        <v>13</v>
      </c>
      <c r="B2381" s="11" t="s">
        <v>3651</v>
      </c>
      <c r="C2381" s="11" t="s">
        <v>3652</v>
      </c>
      <c r="D2381" s="11" t="s">
        <v>9898</v>
      </c>
      <c r="E2381" s="11"/>
      <c r="F2381" s="12">
        <v>0.25</v>
      </c>
      <c r="G2381" s="33">
        <v>0</v>
      </c>
      <c r="H2381" s="34">
        <v>59.888300000000001</v>
      </c>
      <c r="I2381" s="34">
        <v>15.3834</v>
      </c>
      <c r="J2381" s="13">
        <v>1384</v>
      </c>
      <c r="K2381" s="13">
        <v>337</v>
      </c>
      <c r="L2381" s="12">
        <v>0.25690000000000002</v>
      </c>
      <c r="M2381" s="14">
        <v>2.9990207500000001</v>
      </c>
      <c r="N2381" s="15">
        <v>2.25</v>
      </c>
      <c r="O2381" s="16"/>
      <c r="P2381" s="16">
        <v>0.24975510649999999</v>
      </c>
      <c r="Q2381" s="16">
        <v>0.249755106533883</v>
      </c>
      <c r="R2381" s="44"/>
      <c r="S2381" s="42" t="str">
        <f>IF(R2381="","",MAX(R2381,Q2381))</f>
        <v/>
      </c>
      <c r="T2381" s="27" t="str">
        <f>IF(A2381="placement",MIN(P2381,IF(S2381="",Q2381,S2381)),"")</f>
        <v/>
      </c>
      <c r="U2381" s="14" t="str">
        <f>IF($A2381="placement",T2381*J2381,"")</f>
        <v/>
      </c>
      <c r="V2381" s="13">
        <f>IF($A2381="placement",U2381,IF($A2381="site",SUMIF($C:$C,$C2381,$U:$U),IF($A2381="user",SUMIF($B:$B,$B2381,$U:$U),SUM($U:$U))))</f>
        <v>338.12579650055079</v>
      </c>
      <c r="W2381" s="12">
        <f>V2381/J2381</f>
        <v>0.24431054660444421</v>
      </c>
    </row>
    <row r="2382" spans="1:23" hidden="1" x14ac:dyDescent="0.3">
      <c r="A2382" s="11" t="s">
        <v>10</v>
      </c>
      <c r="B2382" s="11" t="s">
        <v>165</v>
      </c>
      <c r="C2382" s="11" t="s">
        <v>9898</v>
      </c>
      <c r="D2382" s="11" t="s">
        <v>9898</v>
      </c>
      <c r="E2382" s="11"/>
      <c r="F2382" s="12">
        <v>0.25</v>
      </c>
      <c r="G2382" s="33">
        <v>0</v>
      </c>
      <c r="H2382" s="34">
        <v>14.068899999999999</v>
      </c>
      <c r="I2382" s="34">
        <v>2.9931000000000001</v>
      </c>
      <c r="J2382" s="13">
        <v>30</v>
      </c>
      <c r="K2382" s="13">
        <v>8</v>
      </c>
      <c r="L2382" s="12">
        <v>0.2127</v>
      </c>
      <c r="M2382" s="14">
        <v>0.33456711</v>
      </c>
      <c r="N2382" s="15">
        <v>0.19130800000000001</v>
      </c>
      <c r="O2382" s="16"/>
      <c r="P2382" s="16">
        <v>0.4281924412</v>
      </c>
      <c r="Q2382" s="16">
        <v>0.249999999999999</v>
      </c>
      <c r="R2382" s="44"/>
      <c r="S2382" s="42" t="str">
        <f>IF(R2382="","",MAX(R2382,Q2382))</f>
        <v/>
      </c>
      <c r="T2382" s="27" t="str">
        <f>IF(A2382="placement",MIN(P2382,IF(S2382="",Q2382,S2382)),"")</f>
        <v/>
      </c>
      <c r="U2382" s="14" t="str">
        <f>IF($A2382="placement",T2382*J2382,"")</f>
        <v/>
      </c>
      <c r="V2382" s="13">
        <f>IF($A2382="placement",U2382,IF($A2382="site",SUMIF($C:$C,$C2382,$U:$U),IF($A2382="user",SUMIF($B:$B,$B2382,$U:$U),SUM($U:$U))))</f>
        <v>7.5</v>
      </c>
      <c r="W2382" s="12">
        <f>V2382/J2382</f>
        <v>0.25</v>
      </c>
    </row>
    <row r="2383" spans="1:23" x14ac:dyDescent="0.3">
      <c r="A2383" s="23" t="s">
        <v>14</v>
      </c>
      <c r="B2383" s="23" t="s">
        <v>4752</v>
      </c>
      <c r="C2383" s="23" t="s">
        <v>4754</v>
      </c>
      <c r="D2383" s="23" t="s">
        <v>4777</v>
      </c>
      <c r="E2383" s="23" t="s">
        <v>4778</v>
      </c>
      <c r="F2383" s="27">
        <v>0.05</v>
      </c>
      <c r="G2383" s="24">
        <v>1</v>
      </c>
      <c r="H2383" s="25">
        <v>167.25210000000001</v>
      </c>
      <c r="I2383" s="25">
        <v>8.7562999999999995</v>
      </c>
      <c r="J2383" s="26">
        <v>156</v>
      </c>
      <c r="K2383" s="26">
        <v>8</v>
      </c>
      <c r="L2383" s="27">
        <v>5.2400000000000002E-2</v>
      </c>
      <c r="M2383" s="28">
        <v>0.59443011999999995</v>
      </c>
      <c r="N2383" s="29">
        <v>0.25</v>
      </c>
      <c r="O2383" s="31" t="s">
        <v>70</v>
      </c>
      <c r="P2383" s="31">
        <v>0.57942912040000005</v>
      </c>
      <c r="Q2383" s="31">
        <v>0.05</v>
      </c>
      <c r="R2383" s="42">
        <v>0.3</v>
      </c>
      <c r="S2383" s="42">
        <f>IF(R2383="","",MAX(R2383,Q2383))</f>
        <v>0.3</v>
      </c>
      <c r="T2383" s="27">
        <f>IF(A2383="placement",MIN(P2383,IF(S2383="",Q2383,S2383)),"")</f>
        <v>0.3</v>
      </c>
      <c r="U2383" s="28">
        <f>IF($A2383="placement",T2383*J2383,"")</f>
        <v>46.8</v>
      </c>
      <c r="V2383" s="26">
        <f>IF($A2383="placement",U2383,IF($A2383="site",SUMIF($C:$C,$C2383,$U:$U),IF($A2383="user",SUMIF($B:$B,$B2383,$U:$U),SUM($U:$U))))</f>
        <v>46.8</v>
      </c>
      <c r="W2383" s="27">
        <f>V2383/J2383</f>
        <v>0.3</v>
      </c>
    </row>
    <row r="2384" spans="1:23" x14ac:dyDescent="0.3">
      <c r="A2384" s="23" t="s">
        <v>14</v>
      </c>
      <c r="B2384" s="23" t="s">
        <v>9433</v>
      </c>
      <c r="C2384" s="23" t="s">
        <v>9435</v>
      </c>
      <c r="D2384" s="32" t="s">
        <v>9438</v>
      </c>
      <c r="E2384" s="23" t="s">
        <v>9434</v>
      </c>
      <c r="F2384" s="27">
        <v>0.3</v>
      </c>
      <c r="G2384" s="24">
        <v>0</v>
      </c>
      <c r="H2384" s="25">
        <v>31.137599999999999</v>
      </c>
      <c r="I2384" s="25">
        <v>2.5339</v>
      </c>
      <c r="J2384" s="26">
        <v>156</v>
      </c>
      <c r="K2384" s="26">
        <v>42</v>
      </c>
      <c r="L2384" s="27">
        <v>8.14E-2</v>
      </c>
      <c r="M2384" s="28">
        <v>2.05702607</v>
      </c>
      <c r="N2384" s="46">
        <v>1.5</v>
      </c>
      <c r="O2384" s="31" t="s">
        <v>70</v>
      </c>
      <c r="P2384" s="31">
        <v>0.27079193670000001</v>
      </c>
      <c r="Q2384" s="31">
        <v>0.27079193674372698</v>
      </c>
      <c r="R2384" s="42"/>
      <c r="S2384" s="42" t="str">
        <f>IF(R2384="","",MAX(R2384,Q2384))</f>
        <v/>
      </c>
      <c r="T2384" s="27">
        <f>IF(A2384="placement",MIN(P2384,IF(S2384="",Q2384,S2384)),"")</f>
        <v>0.27079193670000001</v>
      </c>
      <c r="U2384" s="28">
        <f>IF($A2384="placement",T2384*J2384,"")</f>
        <v>42.243542125200001</v>
      </c>
      <c r="V2384" s="26">
        <f>IF($A2384="placement",U2384,IF($A2384="site",SUMIF($C:$C,$C2384,$U:$U),IF($A2384="user",SUMIF($B:$B,$B2384,$U:$U),SUM($U:$U))))</f>
        <v>42.243542125200001</v>
      </c>
      <c r="W2384" s="27">
        <f>V2384/J2384</f>
        <v>0.27079193670000001</v>
      </c>
    </row>
    <row r="2385" spans="1:23" x14ac:dyDescent="0.3">
      <c r="A2385" s="23" t="s">
        <v>14</v>
      </c>
      <c r="B2385" s="23" t="s">
        <v>1145</v>
      </c>
      <c r="C2385" s="23" t="s">
        <v>1147</v>
      </c>
      <c r="D2385" s="23" t="s">
        <v>1156</v>
      </c>
      <c r="E2385" s="23" t="s">
        <v>1157</v>
      </c>
      <c r="F2385" s="27">
        <v>0.25</v>
      </c>
      <c r="G2385" s="24">
        <v>0</v>
      </c>
      <c r="H2385" s="25">
        <v>13.0075</v>
      </c>
      <c r="I2385" s="25">
        <v>3.6429999999999998</v>
      </c>
      <c r="J2385" s="26">
        <v>156</v>
      </c>
      <c r="K2385" s="26">
        <v>39</v>
      </c>
      <c r="L2385" s="27">
        <v>0.28010000000000002</v>
      </c>
      <c r="M2385" s="28">
        <v>1.4258225200000001</v>
      </c>
      <c r="N2385" s="29">
        <v>1</v>
      </c>
      <c r="O2385" s="31" t="s">
        <v>12</v>
      </c>
      <c r="P2385" s="31">
        <v>0.29865043629999999</v>
      </c>
      <c r="Q2385" s="31">
        <v>0.25</v>
      </c>
      <c r="R2385" s="42"/>
      <c r="S2385" s="42" t="str">
        <f>IF(R2385="","",MAX(R2385,Q2385))</f>
        <v/>
      </c>
      <c r="T2385" s="27">
        <f>IF(A2385="placement",MIN(P2385,IF(S2385="",Q2385,S2385)),"")</f>
        <v>0.25</v>
      </c>
      <c r="U2385" s="28">
        <f>IF($A2385="placement",T2385*J2385,"")</f>
        <v>39</v>
      </c>
      <c r="V2385" s="26">
        <f>IF($A2385="placement",U2385,IF($A2385="site",SUMIF($C:$C,$C2385,$U:$U),IF($A2385="user",SUMIF($B:$B,$B2385,$U:$U),SUM($U:$U))))</f>
        <v>39</v>
      </c>
      <c r="W2385" s="27">
        <f>V2385/J2385</f>
        <v>0.25</v>
      </c>
    </row>
    <row r="2386" spans="1:23" x14ac:dyDescent="0.3">
      <c r="A2386" s="23" t="s">
        <v>14</v>
      </c>
      <c r="B2386" s="23" t="s">
        <v>7081</v>
      </c>
      <c r="C2386" s="23" t="s">
        <v>7083</v>
      </c>
      <c r="D2386" s="23" t="s">
        <v>7102</v>
      </c>
      <c r="E2386" s="23" t="s">
        <v>7103</v>
      </c>
      <c r="F2386" s="27">
        <v>0.25</v>
      </c>
      <c r="G2386" s="24">
        <v>1</v>
      </c>
      <c r="H2386" s="25">
        <v>96.689300000000003</v>
      </c>
      <c r="I2386" s="25">
        <v>6.968</v>
      </c>
      <c r="J2386" s="26">
        <v>156</v>
      </c>
      <c r="K2386" s="26">
        <v>39</v>
      </c>
      <c r="L2386" s="27">
        <v>7.2099999999999997E-2</v>
      </c>
      <c r="M2386" s="28">
        <v>0.74588321999999996</v>
      </c>
      <c r="N2386" s="29">
        <v>0.5</v>
      </c>
      <c r="O2386" s="31" t="s">
        <v>12</v>
      </c>
      <c r="P2386" s="31">
        <v>0.3296537772</v>
      </c>
      <c r="Q2386" s="31">
        <v>0.25</v>
      </c>
      <c r="R2386" s="42"/>
      <c r="S2386" s="42" t="str">
        <f>IF(R2386="","",MAX(R2386,Q2386))</f>
        <v/>
      </c>
      <c r="T2386" s="27">
        <f>IF(A2386="placement",MIN(P2386,IF(S2386="",Q2386,S2386)),"")</f>
        <v>0.25</v>
      </c>
      <c r="U2386" s="28">
        <f>IF($A2386="placement",T2386*J2386,"")</f>
        <v>39</v>
      </c>
      <c r="V2386" s="26">
        <f>IF($A2386="placement",U2386,IF($A2386="site",SUMIF($C:$C,$C2386,$U:$U),IF($A2386="user",SUMIF($B:$B,$B2386,$U:$U),SUM($U:$U))))</f>
        <v>39</v>
      </c>
      <c r="W2386" s="27">
        <f>V2386/J2386</f>
        <v>0.25</v>
      </c>
    </row>
    <row r="2387" spans="1:23" x14ac:dyDescent="0.3">
      <c r="A2387" s="23" t="s">
        <v>14</v>
      </c>
      <c r="B2387" s="23" t="s">
        <v>8300</v>
      </c>
      <c r="C2387" s="23" t="s">
        <v>8302</v>
      </c>
      <c r="D2387" s="23" t="s">
        <v>8319</v>
      </c>
      <c r="E2387" s="23" t="s">
        <v>8320</v>
      </c>
      <c r="F2387" s="27">
        <v>0.25</v>
      </c>
      <c r="G2387" s="24">
        <v>0</v>
      </c>
      <c r="H2387" s="25">
        <v>16.473700000000001</v>
      </c>
      <c r="I2387" s="25">
        <v>3.6349</v>
      </c>
      <c r="J2387" s="26">
        <v>156</v>
      </c>
      <c r="K2387" s="26">
        <v>39</v>
      </c>
      <c r="L2387" s="27">
        <v>0.22070000000000001</v>
      </c>
      <c r="M2387" s="28">
        <v>1.42648116</v>
      </c>
      <c r="N2387" s="29">
        <v>1</v>
      </c>
      <c r="O2387" s="31" t="s">
        <v>12</v>
      </c>
      <c r="P2387" s="31">
        <v>0.29897426999999999</v>
      </c>
      <c r="Q2387" s="31">
        <v>0.25</v>
      </c>
      <c r="R2387" s="42"/>
      <c r="S2387" s="42" t="str">
        <f>IF(R2387="","",MAX(R2387,Q2387))</f>
        <v/>
      </c>
      <c r="T2387" s="27">
        <f>IF(A2387="placement",MIN(P2387,IF(S2387="",Q2387,S2387)),"")</f>
        <v>0.25</v>
      </c>
      <c r="U2387" s="28">
        <f>IF($A2387="placement",T2387*J2387,"")</f>
        <v>39</v>
      </c>
      <c r="V2387" s="26">
        <f>IF($A2387="placement",U2387,IF($A2387="site",SUMIF($C:$C,$C2387,$U:$U),IF($A2387="user",SUMIF($B:$B,$B2387,$U:$U),SUM($U:$U))))</f>
        <v>39</v>
      </c>
      <c r="W2387" s="27">
        <f>V2387/J2387</f>
        <v>0.25</v>
      </c>
    </row>
    <row r="2388" spans="1:23" x14ac:dyDescent="0.3">
      <c r="A2388" s="23" t="s">
        <v>14</v>
      </c>
      <c r="B2388" s="23" t="s">
        <v>8753</v>
      </c>
      <c r="C2388" s="23" t="s">
        <v>8755</v>
      </c>
      <c r="D2388" s="32" t="s">
        <v>8756</v>
      </c>
      <c r="E2388" s="23" t="s">
        <v>8757</v>
      </c>
      <c r="F2388" s="27">
        <v>0.25</v>
      </c>
      <c r="G2388" s="24">
        <v>0</v>
      </c>
      <c r="H2388" s="25">
        <v>10.951700000000001</v>
      </c>
      <c r="I2388" s="25">
        <v>4.6477000000000004</v>
      </c>
      <c r="J2388" s="26">
        <v>156</v>
      </c>
      <c r="K2388" s="26">
        <v>39</v>
      </c>
      <c r="L2388" s="27">
        <v>0.4244</v>
      </c>
      <c r="M2388" s="28">
        <v>1.11632753</v>
      </c>
      <c r="N2388" s="29">
        <v>0.65</v>
      </c>
      <c r="O2388" s="31" t="s">
        <v>12</v>
      </c>
      <c r="P2388" s="31">
        <v>0.41773361310000001</v>
      </c>
      <c r="Q2388" s="31">
        <v>0.25</v>
      </c>
      <c r="R2388" s="42"/>
      <c r="S2388" s="42" t="str">
        <f>IF(R2388="","",MAX(R2388,Q2388))</f>
        <v/>
      </c>
      <c r="T2388" s="27">
        <f>IF(A2388="placement",MIN(P2388,IF(S2388="",Q2388,S2388)),"")</f>
        <v>0.25</v>
      </c>
      <c r="U2388" s="28">
        <f>IF($A2388="placement",T2388*J2388,"")</f>
        <v>39</v>
      </c>
      <c r="V2388" s="26">
        <f>IF($A2388="placement",U2388,IF($A2388="site",SUMIF($C:$C,$C2388,$U:$U),IF($A2388="user",SUMIF($B:$B,$B2388,$U:$U),SUM($U:$U))))</f>
        <v>39</v>
      </c>
      <c r="W2388" s="27">
        <f>V2388/J2388</f>
        <v>0.25</v>
      </c>
    </row>
    <row r="2389" spans="1:23" x14ac:dyDescent="0.3">
      <c r="A2389" s="23" t="s">
        <v>14</v>
      </c>
      <c r="B2389" s="23" t="s">
        <v>2556</v>
      </c>
      <c r="C2389" s="23" t="s">
        <v>2558</v>
      </c>
      <c r="D2389" s="23" t="s">
        <v>2563</v>
      </c>
      <c r="E2389" s="23" t="s">
        <v>2564</v>
      </c>
      <c r="F2389" s="27">
        <v>0.25</v>
      </c>
      <c r="G2389" s="24">
        <v>0</v>
      </c>
      <c r="H2389" s="25">
        <v>8.4411000000000005</v>
      </c>
      <c r="I2389" s="25">
        <v>2.0421999999999998</v>
      </c>
      <c r="J2389" s="26">
        <v>156</v>
      </c>
      <c r="K2389" s="26">
        <v>34</v>
      </c>
      <c r="L2389" s="27">
        <v>0.2419</v>
      </c>
      <c r="M2389" s="28">
        <v>2.5477038200000002</v>
      </c>
      <c r="N2389" s="29">
        <v>2</v>
      </c>
      <c r="O2389" s="31" t="s">
        <v>42</v>
      </c>
      <c r="P2389" s="31">
        <v>0.21497939360000001</v>
      </c>
      <c r="Q2389" s="31">
        <v>0.214979393586614</v>
      </c>
      <c r="R2389" s="42">
        <v>0.3</v>
      </c>
      <c r="S2389" s="42">
        <f>IF(R2389="","",MAX(R2389,Q2389))</f>
        <v>0.3</v>
      </c>
      <c r="T2389" s="27">
        <f>IF(A2389="placement",MIN(P2389,IF(S2389="",Q2389,S2389)),"")</f>
        <v>0.21497939360000001</v>
      </c>
      <c r="U2389" s="28">
        <f>IF($A2389="placement",T2389*J2389,"")</f>
        <v>33.5367854016</v>
      </c>
      <c r="V2389" s="26">
        <f>IF($A2389="placement",U2389,IF($A2389="site",SUMIF($C:$C,$C2389,$U:$U),IF($A2389="user",SUMIF($B:$B,$B2389,$U:$U),SUM($U:$U))))</f>
        <v>33.5367854016</v>
      </c>
      <c r="W2389" s="27">
        <f>V2389/J2389</f>
        <v>0.21497939359999998</v>
      </c>
    </row>
    <row r="2390" spans="1:23" x14ac:dyDescent="0.3">
      <c r="A2390" s="23" t="s">
        <v>14</v>
      </c>
      <c r="B2390" s="23" t="s">
        <v>3531</v>
      </c>
      <c r="C2390" s="23" t="s">
        <v>3532</v>
      </c>
      <c r="D2390" s="23" t="s">
        <v>3533</v>
      </c>
      <c r="E2390" s="23" t="s">
        <v>3534</v>
      </c>
      <c r="F2390" s="27">
        <v>0.33</v>
      </c>
      <c r="G2390" s="24">
        <v>1</v>
      </c>
      <c r="H2390" s="25">
        <v>75.108500000000006</v>
      </c>
      <c r="I2390" s="25">
        <v>4.1417000000000002</v>
      </c>
      <c r="J2390" s="26">
        <v>156</v>
      </c>
      <c r="K2390" s="26">
        <v>32</v>
      </c>
      <c r="L2390" s="27">
        <v>5.5100000000000003E-2</v>
      </c>
      <c r="M2390" s="28">
        <v>1.25447365</v>
      </c>
      <c r="N2390" s="29">
        <v>1</v>
      </c>
      <c r="O2390" s="31" t="s">
        <v>12</v>
      </c>
      <c r="P2390" s="31">
        <v>0.20285292429999999</v>
      </c>
      <c r="Q2390" s="31">
        <v>0.202852924274877</v>
      </c>
      <c r="R2390" s="42"/>
      <c r="S2390" s="42" t="str">
        <f>IF(R2390="","",MAX(R2390,Q2390))</f>
        <v/>
      </c>
      <c r="T2390" s="27">
        <f>IF(A2390="placement",MIN(P2390,IF(S2390="",Q2390,S2390)),"")</f>
        <v>0.202852924274877</v>
      </c>
      <c r="U2390" s="28">
        <f>IF($A2390="placement",T2390*J2390,"")</f>
        <v>31.645056186880812</v>
      </c>
      <c r="V2390" s="26">
        <f>IF($A2390="placement",U2390,IF($A2390="site",SUMIF($C:$C,$C2390,$U:$U),IF($A2390="user",SUMIF($B:$B,$B2390,$U:$U),SUM($U:$U))))</f>
        <v>31.645056186880812</v>
      </c>
      <c r="W2390" s="27">
        <f>V2390/J2390</f>
        <v>0.202852924274877</v>
      </c>
    </row>
    <row r="2391" spans="1:23" x14ac:dyDescent="0.3">
      <c r="A2391" s="23" t="s">
        <v>14</v>
      </c>
      <c r="B2391" s="23" t="s">
        <v>4090</v>
      </c>
      <c r="C2391" s="23" t="s">
        <v>4091</v>
      </c>
      <c r="D2391" s="23" t="s">
        <v>4126</v>
      </c>
      <c r="E2391" s="23" t="s">
        <v>4127</v>
      </c>
      <c r="F2391" s="27">
        <v>0.25</v>
      </c>
      <c r="G2391" s="24">
        <v>0</v>
      </c>
      <c r="H2391" s="25">
        <v>38.611400000000003</v>
      </c>
      <c r="I2391" s="25">
        <v>5.2560000000000002</v>
      </c>
      <c r="J2391" s="26">
        <v>156</v>
      </c>
      <c r="K2391" s="26">
        <v>37</v>
      </c>
      <c r="L2391" s="27">
        <v>0.1361</v>
      </c>
      <c r="M2391" s="28">
        <v>0.98927756</v>
      </c>
      <c r="N2391" s="29">
        <v>0.8</v>
      </c>
      <c r="O2391" s="31" t="s">
        <v>12</v>
      </c>
      <c r="P2391" s="31">
        <v>0.1913290748</v>
      </c>
      <c r="Q2391" s="31">
        <v>0.191329074799093</v>
      </c>
      <c r="R2391" s="42"/>
      <c r="S2391" s="42" t="str">
        <f>IF(R2391="","",MAX(R2391,Q2391))</f>
        <v/>
      </c>
      <c r="T2391" s="27">
        <f>IF(A2391="placement",MIN(P2391,IF(S2391="",Q2391,S2391)),"")</f>
        <v>0.191329074799093</v>
      </c>
      <c r="U2391" s="28">
        <f>IF($A2391="placement",T2391*J2391,"")</f>
        <v>29.847335668658509</v>
      </c>
      <c r="V2391" s="26">
        <f>IF($A2391="placement",U2391,IF($A2391="site",SUMIF($C:$C,$C2391,$U:$U),IF($A2391="user",SUMIF($B:$B,$B2391,$U:$U),SUM($U:$U))))</f>
        <v>29.847335668658509</v>
      </c>
      <c r="W2391" s="27">
        <f>V2391/J2391</f>
        <v>0.191329074799093</v>
      </c>
    </row>
    <row r="2392" spans="1:23" x14ac:dyDescent="0.3">
      <c r="A2392" s="23" t="s">
        <v>14</v>
      </c>
      <c r="B2392" s="23" t="s">
        <v>1350</v>
      </c>
      <c r="C2392" s="23" t="s">
        <v>1352</v>
      </c>
      <c r="D2392" s="23" t="s">
        <v>1447</v>
      </c>
      <c r="E2392" s="23" t="s">
        <v>1448</v>
      </c>
      <c r="F2392" s="27">
        <v>0.05</v>
      </c>
      <c r="G2392" s="24">
        <v>1</v>
      </c>
      <c r="H2392" s="25">
        <v>122.8866</v>
      </c>
      <c r="I2392" s="25">
        <v>8.9539000000000009</v>
      </c>
      <c r="J2392" s="26">
        <v>156</v>
      </c>
      <c r="K2392" s="26">
        <v>8</v>
      </c>
      <c r="L2392" s="27">
        <v>7.2900000000000006E-2</v>
      </c>
      <c r="M2392" s="28">
        <v>0.58041865000000004</v>
      </c>
      <c r="N2392" s="29">
        <v>0.5</v>
      </c>
      <c r="O2392" s="31" t="s">
        <v>70</v>
      </c>
      <c r="P2392" s="31">
        <v>0.13855284239999999</v>
      </c>
      <c r="Q2392" s="31">
        <v>0.05</v>
      </c>
      <c r="R2392" s="42">
        <v>0.4</v>
      </c>
      <c r="S2392" s="42">
        <f>IF(R2392="","",MAX(R2392,Q2392))</f>
        <v>0.4</v>
      </c>
      <c r="T2392" s="27">
        <f>IF(A2392="placement",MIN(P2392,IF(S2392="",Q2392,S2392)),"")</f>
        <v>0.13855284239999999</v>
      </c>
      <c r="U2392" s="28">
        <f>IF($A2392="placement",T2392*J2392,"")</f>
        <v>21.614243414399997</v>
      </c>
      <c r="V2392" s="26">
        <f>IF($A2392="placement",U2392,IF($A2392="site",SUMIF($C:$C,$C2392,$U:$U),IF($A2392="user",SUMIF($B:$B,$B2392,$U:$U),SUM($U:$U))))</f>
        <v>21.614243414399997</v>
      </c>
      <c r="W2392" s="27">
        <f>V2392/J2392</f>
        <v>0.13855284239999999</v>
      </c>
    </row>
    <row r="2393" spans="1:23" x14ac:dyDescent="0.3">
      <c r="A2393" s="23" t="s">
        <v>14</v>
      </c>
      <c r="B2393" s="23" t="s">
        <v>6391</v>
      </c>
      <c r="C2393" s="23" t="s">
        <v>6392</v>
      </c>
      <c r="D2393" s="32" t="s">
        <v>10998</v>
      </c>
      <c r="E2393" s="23" t="s">
        <v>10999</v>
      </c>
      <c r="F2393" s="27">
        <v>0.25</v>
      </c>
      <c r="G2393" s="24">
        <v>1</v>
      </c>
      <c r="H2393" s="25">
        <v>20.275600000000001</v>
      </c>
      <c r="I2393" s="25">
        <v>4.6627000000000001</v>
      </c>
      <c r="J2393" s="26">
        <v>155</v>
      </c>
      <c r="K2393" s="26">
        <v>39</v>
      </c>
      <c r="L2393" s="27">
        <v>0.23</v>
      </c>
      <c r="M2393" s="28">
        <v>1.10884984</v>
      </c>
      <c r="N2393" s="29">
        <v>0.8</v>
      </c>
      <c r="O2393" s="31" t="s">
        <v>12</v>
      </c>
      <c r="P2393" s="31">
        <v>0.27853170960000001</v>
      </c>
      <c r="Q2393" s="31">
        <v>0.25</v>
      </c>
      <c r="R2393" s="42"/>
      <c r="S2393" s="42" t="str">
        <f>IF(R2393="","",MAX(R2393,Q2393))</f>
        <v/>
      </c>
      <c r="T2393" s="27">
        <f>IF(A2393="placement",MIN(P2393,IF(S2393="",Q2393,S2393)),"")</f>
        <v>0.25</v>
      </c>
      <c r="U2393" s="28">
        <f>IF($A2393="placement",T2393*J2393,"")</f>
        <v>38.75</v>
      </c>
      <c r="V2393" s="26">
        <f>IF($A2393="placement",U2393,IF($A2393="site",SUMIF($C:$C,$C2393,$U:$U),IF($A2393="user",SUMIF($B:$B,$B2393,$U:$U),SUM($U:$U))))</f>
        <v>38.75</v>
      </c>
      <c r="W2393" s="27">
        <f>V2393/J2393</f>
        <v>0.25</v>
      </c>
    </row>
    <row r="2394" spans="1:23" x14ac:dyDescent="0.3">
      <c r="A2394" s="23" t="s">
        <v>14</v>
      </c>
      <c r="B2394" s="23" t="s">
        <v>6530</v>
      </c>
      <c r="C2394" s="23" t="s">
        <v>6532</v>
      </c>
      <c r="D2394" s="23" t="s">
        <v>6549</v>
      </c>
      <c r="E2394" s="23" t="s">
        <v>6550</v>
      </c>
      <c r="F2394" s="27">
        <v>0.25</v>
      </c>
      <c r="G2394" s="24">
        <v>0</v>
      </c>
      <c r="H2394" s="25">
        <v>47.462699999999998</v>
      </c>
      <c r="I2394" s="25">
        <v>7.1928999999999998</v>
      </c>
      <c r="J2394" s="26">
        <v>155</v>
      </c>
      <c r="K2394" s="26">
        <v>18</v>
      </c>
      <c r="L2394" s="27">
        <v>0.1515</v>
      </c>
      <c r="M2394" s="28">
        <v>0.71801192000000003</v>
      </c>
      <c r="N2394" s="29">
        <v>0.54</v>
      </c>
      <c r="O2394" s="31" t="s">
        <v>42</v>
      </c>
      <c r="P2394" s="31">
        <v>0.24792334569999999</v>
      </c>
      <c r="Q2394" s="31">
        <v>0.24792334566094701</v>
      </c>
      <c r="R2394" s="42"/>
      <c r="S2394" s="42" t="str">
        <f>IF(R2394="","",MAX(R2394,Q2394))</f>
        <v/>
      </c>
      <c r="T2394" s="27">
        <f>IF(A2394="placement",MIN(P2394,IF(S2394="",Q2394,S2394)),"")</f>
        <v>0.24792334566094701</v>
      </c>
      <c r="U2394" s="28">
        <f>IF($A2394="placement",T2394*J2394,"")</f>
        <v>38.428118577446789</v>
      </c>
      <c r="V2394" s="26">
        <f>IF($A2394="placement",U2394,IF($A2394="site",SUMIF($C:$C,$C2394,$U:$U),IF($A2394="user",SUMIF($B:$B,$B2394,$U:$U),SUM($U:$U))))</f>
        <v>38.428118577446789</v>
      </c>
      <c r="W2394" s="27">
        <f>V2394/J2394</f>
        <v>0.24792334566094704</v>
      </c>
    </row>
    <row r="2395" spans="1:23" x14ac:dyDescent="0.3">
      <c r="A2395" s="23" t="s">
        <v>14</v>
      </c>
      <c r="B2395" s="23" t="s">
        <v>1708</v>
      </c>
      <c r="C2395" s="23" t="s">
        <v>1709</v>
      </c>
      <c r="D2395" s="23" t="s">
        <v>1804</v>
      </c>
      <c r="E2395" s="23" t="s">
        <v>1805</v>
      </c>
      <c r="F2395" s="27">
        <v>0.15</v>
      </c>
      <c r="G2395" s="24">
        <v>0</v>
      </c>
      <c r="H2395" s="25">
        <v>5.2225999999999999</v>
      </c>
      <c r="I2395" s="25">
        <v>2.5895000000000001</v>
      </c>
      <c r="J2395" s="26">
        <v>155</v>
      </c>
      <c r="K2395" s="26">
        <v>23</v>
      </c>
      <c r="L2395" s="27">
        <v>0.49580000000000002</v>
      </c>
      <c r="M2395" s="28">
        <v>1.99046148</v>
      </c>
      <c r="N2395" s="29">
        <v>1.5</v>
      </c>
      <c r="O2395" s="31" t="s">
        <v>42</v>
      </c>
      <c r="P2395" s="31">
        <v>0.24640591349999999</v>
      </c>
      <c r="Q2395" s="31">
        <v>0.15</v>
      </c>
      <c r="R2395" s="42">
        <v>0.2</v>
      </c>
      <c r="S2395" s="42">
        <f>IF(R2395="","",MAX(R2395,Q2395))</f>
        <v>0.2</v>
      </c>
      <c r="T2395" s="27">
        <f>IF(A2395="placement",MIN(P2395,IF(S2395="",Q2395,S2395)),"")</f>
        <v>0.2</v>
      </c>
      <c r="U2395" s="28">
        <f>IF($A2395="placement",T2395*J2395,"")</f>
        <v>31</v>
      </c>
      <c r="V2395" s="26">
        <f>IF($A2395="placement",U2395,IF($A2395="site",SUMIF($C:$C,$C2395,$U:$U),IF($A2395="user",SUMIF($B:$B,$B2395,$U:$U),SUM($U:$U))))</f>
        <v>31</v>
      </c>
      <c r="W2395" s="27">
        <f>V2395/J2395</f>
        <v>0.2</v>
      </c>
    </row>
    <row r="2396" spans="1:23" x14ac:dyDescent="0.3">
      <c r="A2396" s="11" t="s">
        <v>14</v>
      </c>
      <c r="B2396" s="11" t="s">
        <v>1095</v>
      </c>
      <c r="C2396" s="11" t="s">
        <v>1096</v>
      </c>
      <c r="D2396" s="11" t="s">
        <v>1121</v>
      </c>
      <c r="E2396" s="11" t="s">
        <v>1122</v>
      </c>
      <c r="F2396" s="12">
        <v>0.05</v>
      </c>
      <c r="G2396" s="33">
        <v>1</v>
      </c>
      <c r="H2396" s="34">
        <v>360.74059999999997</v>
      </c>
      <c r="I2396" s="34">
        <v>8.7184000000000008</v>
      </c>
      <c r="J2396" s="13">
        <v>155</v>
      </c>
      <c r="K2396" s="13">
        <v>8</v>
      </c>
      <c r="L2396" s="12">
        <v>2.4199999999999999E-2</v>
      </c>
      <c r="M2396" s="14">
        <v>0.59278206</v>
      </c>
      <c r="N2396" s="15">
        <v>0.5</v>
      </c>
      <c r="O2396" s="16" t="s">
        <v>70</v>
      </c>
      <c r="P2396" s="16">
        <v>0.15651968399999999</v>
      </c>
      <c r="Q2396" s="16">
        <v>4.9999999999999899E-2</v>
      </c>
      <c r="R2396" s="44"/>
      <c r="S2396" s="42" t="str">
        <f>IF(R2396="","",MAX(R2396,Q2396))</f>
        <v/>
      </c>
      <c r="T2396" s="27">
        <f>IF(A2396="placement",MIN(P2396,IF(S2396="",Q2396,S2396)),"")</f>
        <v>4.9999999999999899E-2</v>
      </c>
      <c r="U2396" s="14">
        <f>IF($A2396="placement",T2396*J2396,"")</f>
        <v>7.749999999999984</v>
      </c>
      <c r="V2396" s="13">
        <f>IF($A2396="placement",U2396,IF($A2396="site",SUMIF($C:$C,$C2396,$U:$U),IF($A2396="user",SUMIF($B:$B,$B2396,$U:$U),SUM($U:$U))))</f>
        <v>7.749999999999984</v>
      </c>
      <c r="W2396" s="12">
        <f>V2396/J2396</f>
        <v>4.9999999999999899E-2</v>
      </c>
    </row>
    <row r="2397" spans="1:23" x14ac:dyDescent="0.3">
      <c r="A2397" s="11" t="s">
        <v>14</v>
      </c>
      <c r="B2397" s="11" t="s">
        <v>9338</v>
      </c>
      <c r="C2397" s="11" t="s">
        <v>7914</v>
      </c>
      <c r="D2397" s="11" t="s">
        <v>9360</v>
      </c>
      <c r="E2397" s="11" t="s">
        <v>9361</v>
      </c>
      <c r="F2397" s="12">
        <v>0.33</v>
      </c>
      <c r="G2397" s="33">
        <v>1</v>
      </c>
      <c r="H2397" s="34">
        <v>61.417700000000004</v>
      </c>
      <c r="I2397" s="34">
        <v>20.868400000000001</v>
      </c>
      <c r="J2397" s="13">
        <v>154</v>
      </c>
      <c r="K2397" s="13">
        <v>51</v>
      </c>
      <c r="L2397" s="12">
        <v>0.33979999999999999</v>
      </c>
      <c r="M2397" s="14">
        <v>0.24600266000000001</v>
      </c>
      <c r="N2397" s="15">
        <v>0.13</v>
      </c>
      <c r="O2397" s="16" t="s">
        <v>12</v>
      </c>
      <c r="P2397" s="16">
        <v>0.47155043590000001</v>
      </c>
      <c r="Q2397" s="16">
        <v>0.33</v>
      </c>
      <c r="R2397" s="44"/>
      <c r="S2397" s="42" t="str">
        <f>IF(R2397="","",MAX(R2397,Q2397))</f>
        <v/>
      </c>
      <c r="T2397" s="27">
        <f>IF(A2397="placement",MIN(P2397,IF(S2397="",Q2397,S2397)),"")</f>
        <v>0.33</v>
      </c>
      <c r="U2397" s="14">
        <f>IF($A2397="placement",T2397*J2397,"")</f>
        <v>50.82</v>
      </c>
      <c r="V2397" s="13">
        <f>IF($A2397="placement",U2397,IF($A2397="site",SUMIF($C:$C,$C2397,$U:$U),IF($A2397="user",SUMIF($B:$B,$B2397,$U:$U),SUM($U:$U))))</f>
        <v>50.82</v>
      </c>
      <c r="W2397" s="12">
        <f>V2397/J2397</f>
        <v>0.33</v>
      </c>
    </row>
    <row r="2398" spans="1:23" hidden="1" x14ac:dyDescent="0.3">
      <c r="A2398" s="17" t="s">
        <v>13</v>
      </c>
      <c r="B2398" s="17" t="s">
        <v>243</v>
      </c>
      <c r="C2398" s="17" t="s">
        <v>245</v>
      </c>
      <c r="D2398" s="17" t="s">
        <v>9898</v>
      </c>
      <c r="E2398" s="17"/>
      <c r="F2398" s="18">
        <v>0.25</v>
      </c>
      <c r="G2398" s="36">
        <v>0.69686426999999995</v>
      </c>
      <c r="H2398" s="37">
        <v>141.6283</v>
      </c>
      <c r="I2398" s="37">
        <v>60.122100000000003</v>
      </c>
      <c r="J2398" s="19">
        <v>1358</v>
      </c>
      <c r="K2398" s="19">
        <v>340</v>
      </c>
      <c r="L2398" s="18">
        <v>0.42449999999999999</v>
      </c>
      <c r="M2398" s="20">
        <v>0.75300858000000004</v>
      </c>
      <c r="N2398" s="21">
        <v>0.5</v>
      </c>
      <c r="O2398" s="22"/>
      <c r="P2398" s="22">
        <v>0.33599694299999999</v>
      </c>
      <c r="Q2398" s="22">
        <v>0.25</v>
      </c>
      <c r="R2398" s="43"/>
      <c r="S2398" s="42" t="str">
        <f>IF(R2398="","",MAX(R2398,Q2398))</f>
        <v/>
      </c>
      <c r="T2398" s="27" t="str">
        <f>IF(A2398="placement",MIN(P2398,IF(S2398="",Q2398,S2398)),"")</f>
        <v/>
      </c>
      <c r="U2398" s="20" t="str">
        <f>IF($A2398="placement",T2398*J2398,"")</f>
        <v/>
      </c>
      <c r="V2398" s="19">
        <f>IF($A2398="placement",U2398,IF($A2398="site",SUMIF($C:$C,$C2398,$U:$U),IF($A2398="user",SUMIF($B:$B,$B2398,$U:$U),SUM($U:$U))))</f>
        <v>341.411</v>
      </c>
      <c r="W2398" s="18">
        <f>V2398/J2398</f>
        <v>0.25140721649484538</v>
      </c>
    </row>
    <row r="2399" spans="1:23" hidden="1" x14ac:dyDescent="0.3">
      <c r="A2399" s="23" t="s">
        <v>10</v>
      </c>
      <c r="B2399" s="23" t="s">
        <v>10893</v>
      </c>
      <c r="C2399" s="23" t="s">
        <v>9898</v>
      </c>
      <c r="D2399" s="23" t="s">
        <v>9898</v>
      </c>
      <c r="E2399" s="23"/>
      <c r="F2399" s="27">
        <v>0.25</v>
      </c>
      <c r="G2399" s="24">
        <v>0</v>
      </c>
      <c r="H2399" s="25">
        <v>4.0320999999999998</v>
      </c>
      <c r="I2399" s="25">
        <v>0.88819999999999999</v>
      </c>
      <c r="J2399" s="26">
        <v>29</v>
      </c>
      <c r="K2399" s="26">
        <v>7</v>
      </c>
      <c r="L2399" s="27">
        <v>0.2203</v>
      </c>
      <c r="M2399" s="28">
        <v>1.1005388</v>
      </c>
      <c r="N2399" s="29">
        <v>0.8</v>
      </c>
      <c r="O2399" s="31"/>
      <c r="P2399" s="31">
        <v>0.27308333089999998</v>
      </c>
      <c r="Q2399" s="31">
        <v>0.25</v>
      </c>
      <c r="R2399" s="42"/>
      <c r="S2399" s="42" t="str">
        <f>IF(R2399="","",MAX(R2399,Q2399))</f>
        <v/>
      </c>
      <c r="T2399" s="27" t="str">
        <f>IF(A2399="placement",MIN(P2399,IF(S2399="",Q2399,S2399)),"")</f>
        <v/>
      </c>
      <c r="U2399" s="28" t="str">
        <f>IF($A2399="placement",T2399*J2399,"")</f>
        <v/>
      </c>
      <c r="V2399" s="26">
        <f>IF($A2399="placement",U2399,IF($A2399="site",SUMIF($C:$C,$C2399,$U:$U),IF($A2399="user",SUMIF($B:$B,$B2399,$U:$U),SUM($U:$U))))</f>
        <v>7.25</v>
      </c>
      <c r="W2399" s="27">
        <f>V2399/J2399</f>
        <v>0.25</v>
      </c>
    </row>
    <row r="2400" spans="1:23" x14ac:dyDescent="0.3">
      <c r="A2400" s="23" t="s">
        <v>14</v>
      </c>
      <c r="B2400" s="23" t="s">
        <v>3266</v>
      </c>
      <c r="C2400" s="23" t="s">
        <v>3268</v>
      </c>
      <c r="D2400" s="23" t="s">
        <v>3291</v>
      </c>
      <c r="E2400" s="23" t="s">
        <v>3292</v>
      </c>
      <c r="F2400" s="27">
        <v>0.25</v>
      </c>
      <c r="G2400" s="24">
        <v>0</v>
      </c>
      <c r="H2400" s="25">
        <v>21.541499999999999</v>
      </c>
      <c r="I2400" s="25">
        <v>3.7608000000000001</v>
      </c>
      <c r="J2400" s="26">
        <v>154</v>
      </c>
      <c r="K2400" s="26">
        <v>38</v>
      </c>
      <c r="L2400" s="27">
        <v>0.17460000000000001</v>
      </c>
      <c r="M2400" s="28">
        <v>1.3613359700000001</v>
      </c>
      <c r="N2400" s="29">
        <v>0.75</v>
      </c>
      <c r="O2400" s="31" t="s">
        <v>12</v>
      </c>
      <c r="P2400" s="31">
        <v>0.4490706055</v>
      </c>
      <c r="Q2400" s="31">
        <v>0.25</v>
      </c>
      <c r="R2400" s="42"/>
      <c r="S2400" s="42" t="str">
        <f>IF(R2400="","",MAX(R2400,Q2400))</f>
        <v/>
      </c>
      <c r="T2400" s="27">
        <f>IF(A2400="placement",MIN(P2400,IF(S2400="",Q2400,S2400)),"")</f>
        <v>0.25</v>
      </c>
      <c r="U2400" s="28">
        <f>IF($A2400="placement",T2400*J2400,"")</f>
        <v>38.5</v>
      </c>
      <c r="V2400" s="26">
        <f>IF($A2400="placement",U2400,IF($A2400="site",SUMIF($C:$C,$C2400,$U:$U),IF($A2400="user",SUMIF($B:$B,$B2400,$U:$U),SUM($U:$U))))</f>
        <v>38.5</v>
      </c>
      <c r="W2400" s="27">
        <f>V2400/J2400</f>
        <v>0.25</v>
      </c>
    </row>
    <row r="2401" spans="1:23" x14ac:dyDescent="0.3">
      <c r="A2401" s="23" t="s">
        <v>14</v>
      </c>
      <c r="B2401" s="23" t="s">
        <v>6052</v>
      </c>
      <c r="C2401" s="23" t="s">
        <v>6054</v>
      </c>
      <c r="D2401" s="32" t="s">
        <v>6055</v>
      </c>
      <c r="E2401" s="23" t="s">
        <v>6056</v>
      </c>
      <c r="F2401" s="27">
        <v>0.25</v>
      </c>
      <c r="G2401" s="24">
        <v>0</v>
      </c>
      <c r="H2401" s="25">
        <v>25.3475</v>
      </c>
      <c r="I2401" s="25">
        <v>3.0402</v>
      </c>
      <c r="J2401" s="26">
        <v>154</v>
      </c>
      <c r="K2401" s="26">
        <v>35</v>
      </c>
      <c r="L2401" s="27">
        <v>0.11990000000000001</v>
      </c>
      <c r="M2401" s="28">
        <v>1.68330475</v>
      </c>
      <c r="N2401" s="29">
        <v>1.3</v>
      </c>
      <c r="O2401" s="31" t="s">
        <v>12</v>
      </c>
      <c r="P2401" s="31">
        <v>0.22770965779999999</v>
      </c>
      <c r="Q2401" s="31">
        <v>0.227709657833948</v>
      </c>
      <c r="R2401" s="42"/>
      <c r="S2401" s="42" t="str">
        <f>IF(R2401="","",MAX(R2401,Q2401))</f>
        <v/>
      </c>
      <c r="T2401" s="27">
        <f>IF(A2401="placement",MIN(P2401,IF(S2401="",Q2401,S2401)),"")</f>
        <v>0.22770965779999999</v>
      </c>
      <c r="U2401" s="28">
        <f>IF($A2401="placement",T2401*J2401,"")</f>
        <v>35.067287301199997</v>
      </c>
      <c r="V2401" s="26">
        <f>IF($A2401="placement",U2401,IF($A2401="site",SUMIF($C:$C,$C2401,$U:$U),IF($A2401="user",SUMIF($B:$B,$B2401,$U:$U),SUM($U:$U))))</f>
        <v>35.067287301199997</v>
      </c>
      <c r="W2401" s="27">
        <f>V2401/J2401</f>
        <v>0.22770965779999999</v>
      </c>
    </row>
    <row r="2402" spans="1:23" x14ac:dyDescent="0.3">
      <c r="A2402" s="23" t="s">
        <v>14</v>
      </c>
      <c r="B2402" s="23" t="s">
        <v>1017</v>
      </c>
      <c r="C2402" s="23" t="s">
        <v>1019</v>
      </c>
      <c r="D2402" s="23" t="s">
        <v>1048</v>
      </c>
      <c r="E2402" s="23" t="s">
        <v>1049</v>
      </c>
      <c r="F2402" s="27">
        <v>0.33</v>
      </c>
      <c r="G2402" s="24">
        <v>0</v>
      </c>
      <c r="H2402" s="25">
        <v>22.213200000000001</v>
      </c>
      <c r="I2402" s="25">
        <v>3.3096000000000001</v>
      </c>
      <c r="J2402" s="26">
        <v>154</v>
      </c>
      <c r="K2402" s="26">
        <v>25</v>
      </c>
      <c r="L2402" s="27">
        <v>0.14899999999999999</v>
      </c>
      <c r="M2402" s="28">
        <v>1.55451936</v>
      </c>
      <c r="N2402" s="29">
        <v>1.3</v>
      </c>
      <c r="O2402" s="31" t="s">
        <v>12</v>
      </c>
      <c r="P2402" s="31">
        <v>0.16372865210000001</v>
      </c>
      <c r="Q2402" s="31">
        <v>0.16372865213232199</v>
      </c>
      <c r="R2402" s="42">
        <v>0.45</v>
      </c>
      <c r="S2402" s="42">
        <f>IF(R2402="","",MAX(R2402,Q2402))</f>
        <v>0.45</v>
      </c>
      <c r="T2402" s="27">
        <f>IF(A2402="placement",MIN(P2402,IF(S2402="",Q2402,S2402)),"")</f>
        <v>0.16372865210000001</v>
      </c>
      <c r="U2402" s="28">
        <f>IF($A2402="placement",T2402*J2402,"")</f>
        <v>25.214212423400003</v>
      </c>
      <c r="V2402" s="26">
        <f>IF($A2402="placement",U2402,IF($A2402="site",SUMIF($C:$C,$C2402,$U:$U),IF($A2402="user",SUMIF($B:$B,$B2402,$U:$U),SUM($U:$U))))</f>
        <v>25.214212423400003</v>
      </c>
      <c r="W2402" s="27">
        <f>V2402/J2402</f>
        <v>0.16372865210000001</v>
      </c>
    </row>
    <row r="2403" spans="1:23" x14ac:dyDescent="0.3">
      <c r="A2403" s="11" t="s">
        <v>14</v>
      </c>
      <c r="B2403" s="11" t="s">
        <v>1708</v>
      </c>
      <c r="C2403" s="11" t="s">
        <v>1709</v>
      </c>
      <c r="D2403" s="35" t="s">
        <v>1974</v>
      </c>
      <c r="E2403" s="11" t="s">
        <v>1975</v>
      </c>
      <c r="F2403" s="12">
        <v>0.15</v>
      </c>
      <c r="G2403" s="33">
        <v>0</v>
      </c>
      <c r="H2403" s="34">
        <v>7.4778000000000002</v>
      </c>
      <c r="I2403" s="34">
        <v>2.4014000000000002</v>
      </c>
      <c r="J2403" s="13">
        <v>154</v>
      </c>
      <c r="K2403" s="13">
        <v>23</v>
      </c>
      <c r="L2403" s="12">
        <v>0.3211</v>
      </c>
      <c r="M2403" s="14">
        <v>2.1309348899999998</v>
      </c>
      <c r="N2403" s="15">
        <v>1.55</v>
      </c>
      <c r="O2403" s="16" t="s">
        <v>42</v>
      </c>
      <c r="P2403" s="16">
        <v>0.2726197273</v>
      </c>
      <c r="Q2403" s="16">
        <v>0.15</v>
      </c>
      <c r="R2403" s="44"/>
      <c r="S2403" s="42" t="str">
        <f>IF(R2403="","",MAX(R2403,Q2403))</f>
        <v/>
      </c>
      <c r="T2403" s="27">
        <f>IF(A2403="placement",MIN(P2403,IF(S2403="",Q2403,S2403)),"")</f>
        <v>0.15</v>
      </c>
      <c r="U2403" s="14">
        <f>IF($A2403="placement",T2403*J2403,"")</f>
        <v>23.099999999999998</v>
      </c>
      <c r="V2403" s="13">
        <f>IF($A2403="placement",U2403,IF($A2403="site",SUMIF($C:$C,$C2403,$U:$U),IF($A2403="user",SUMIF($B:$B,$B2403,$U:$U),SUM($U:$U))))</f>
        <v>23.099999999999998</v>
      </c>
      <c r="W2403" s="12">
        <f>V2403/J2403</f>
        <v>0.15</v>
      </c>
    </row>
    <row r="2404" spans="1:23" x14ac:dyDescent="0.3">
      <c r="A2404" s="23" t="s">
        <v>14</v>
      </c>
      <c r="B2404" s="23" t="s">
        <v>6052</v>
      </c>
      <c r="C2404" s="23" t="s">
        <v>6054</v>
      </c>
      <c r="D2404" s="23" t="s">
        <v>6098</v>
      </c>
      <c r="E2404" s="23" t="s">
        <v>6099</v>
      </c>
      <c r="F2404" s="27">
        <v>0.15</v>
      </c>
      <c r="G2404" s="24">
        <v>1</v>
      </c>
      <c r="H2404" s="25">
        <v>63.263500000000001</v>
      </c>
      <c r="I2404" s="25">
        <v>3.2846000000000002</v>
      </c>
      <c r="J2404" s="26">
        <v>154</v>
      </c>
      <c r="K2404" s="26">
        <v>23</v>
      </c>
      <c r="L2404" s="27">
        <v>5.1900000000000002E-2</v>
      </c>
      <c r="M2404" s="28">
        <v>1.5596107400000001</v>
      </c>
      <c r="N2404" s="29">
        <v>1.2</v>
      </c>
      <c r="O2404" s="31" t="s">
        <v>42</v>
      </c>
      <c r="P2404" s="31">
        <v>0.23057724139999999</v>
      </c>
      <c r="Q2404" s="31">
        <v>0.15</v>
      </c>
      <c r="R2404" s="42"/>
      <c r="S2404" s="42" t="str">
        <f>IF(R2404="","",MAX(R2404,Q2404))</f>
        <v/>
      </c>
      <c r="T2404" s="27">
        <f>IF(A2404="placement",MIN(P2404,IF(S2404="",Q2404,S2404)),"")</f>
        <v>0.15</v>
      </c>
      <c r="U2404" s="28">
        <f>IF($A2404="placement",T2404*J2404,"")</f>
        <v>23.099999999999998</v>
      </c>
      <c r="V2404" s="26">
        <f>IF($A2404="placement",U2404,IF($A2404="site",SUMIF($C:$C,$C2404,$U:$U),IF($A2404="user",SUMIF($B:$B,$B2404,$U:$U),SUM($U:$U))))</f>
        <v>23.099999999999998</v>
      </c>
      <c r="W2404" s="27">
        <f>V2404/J2404</f>
        <v>0.15</v>
      </c>
    </row>
    <row r="2405" spans="1:23" x14ac:dyDescent="0.3">
      <c r="A2405" s="23" t="s">
        <v>14</v>
      </c>
      <c r="B2405" s="23" t="s">
        <v>8055</v>
      </c>
      <c r="C2405" s="23" t="s">
        <v>8056</v>
      </c>
      <c r="D2405" s="23" t="s">
        <v>8059</v>
      </c>
      <c r="E2405" s="23" t="s">
        <v>8060</v>
      </c>
      <c r="F2405" s="27">
        <v>0.33</v>
      </c>
      <c r="G2405" s="24">
        <v>0</v>
      </c>
      <c r="H2405" s="25">
        <v>41.111499999999999</v>
      </c>
      <c r="I2405" s="25">
        <v>6.6300999999999997</v>
      </c>
      <c r="J2405" s="26">
        <v>153</v>
      </c>
      <c r="K2405" s="26">
        <v>50</v>
      </c>
      <c r="L2405" s="27">
        <v>0.1613</v>
      </c>
      <c r="M2405" s="28">
        <v>0.76799753999999998</v>
      </c>
      <c r="N2405" s="29">
        <v>0.5</v>
      </c>
      <c r="O2405" s="31" t="s">
        <v>42</v>
      </c>
      <c r="P2405" s="31">
        <v>0.3489562511</v>
      </c>
      <c r="Q2405" s="31">
        <v>0.33</v>
      </c>
      <c r="R2405" s="42"/>
      <c r="S2405" s="42" t="str">
        <f>IF(R2405="","",MAX(R2405,Q2405))</f>
        <v/>
      </c>
      <c r="T2405" s="27">
        <f>IF(A2405="placement",MIN(P2405,IF(S2405="",Q2405,S2405)),"")</f>
        <v>0.33</v>
      </c>
      <c r="U2405" s="28">
        <f>IF($A2405="placement",T2405*J2405,"")</f>
        <v>50.49</v>
      </c>
      <c r="V2405" s="26">
        <f>IF($A2405="placement",U2405,IF($A2405="site",SUMIF($C:$C,$C2405,$U:$U),IF($A2405="user",SUMIF($B:$B,$B2405,$U:$U),SUM($U:$U))))</f>
        <v>50.49</v>
      </c>
      <c r="W2405" s="27">
        <f>V2405/J2405</f>
        <v>0.33</v>
      </c>
    </row>
    <row r="2406" spans="1:23" x14ac:dyDescent="0.3">
      <c r="A2406" s="23" t="s">
        <v>14</v>
      </c>
      <c r="B2406" s="23" t="s">
        <v>5726</v>
      </c>
      <c r="C2406" s="23" t="s">
        <v>5727</v>
      </c>
      <c r="D2406" s="23" t="s">
        <v>5732</v>
      </c>
      <c r="E2406" s="23" t="s">
        <v>5733</v>
      </c>
      <c r="F2406" s="27">
        <v>0.25</v>
      </c>
      <c r="G2406" s="24">
        <v>0</v>
      </c>
      <c r="H2406" s="25">
        <v>76.597399999999993</v>
      </c>
      <c r="I2406" s="25">
        <v>5.3089000000000004</v>
      </c>
      <c r="J2406" s="26">
        <v>153</v>
      </c>
      <c r="K2406" s="26">
        <v>38</v>
      </c>
      <c r="L2406" s="27">
        <v>6.93E-2</v>
      </c>
      <c r="M2406" s="28">
        <v>0.95842313999999995</v>
      </c>
      <c r="N2406" s="29">
        <v>0.7</v>
      </c>
      <c r="O2406" s="31" t="s">
        <v>42</v>
      </c>
      <c r="P2406" s="31">
        <v>0.26963366220000001</v>
      </c>
      <c r="Q2406" s="31">
        <v>0.25</v>
      </c>
      <c r="R2406" s="42"/>
      <c r="S2406" s="42" t="str">
        <f>IF(R2406="","",MAX(R2406,Q2406))</f>
        <v/>
      </c>
      <c r="T2406" s="27">
        <f>IF(A2406="placement",MIN(P2406,IF(S2406="",Q2406,S2406)),"")</f>
        <v>0.25</v>
      </c>
      <c r="U2406" s="28">
        <f>IF($A2406="placement",T2406*J2406,"")</f>
        <v>38.25</v>
      </c>
      <c r="V2406" s="26">
        <f>IF($A2406="placement",U2406,IF($A2406="site",SUMIF($C:$C,$C2406,$U:$U),IF($A2406="user",SUMIF($B:$B,$B2406,$U:$U),SUM($U:$U))))</f>
        <v>38.25</v>
      </c>
      <c r="W2406" s="27">
        <f>V2406/J2406</f>
        <v>0.25</v>
      </c>
    </row>
    <row r="2407" spans="1:23" x14ac:dyDescent="0.3">
      <c r="A2407" s="17" t="s">
        <v>14</v>
      </c>
      <c r="B2407" s="17" t="s">
        <v>5764</v>
      </c>
      <c r="C2407" s="17" t="s">
        <v>5766</v>
      </c>
      <c r="D2407" s="17" t="s">
        <v>5953</v>
      </c>
      <c r="E2407" s="17" t="s">
        <v>5954</v>
      </c>
      <c r="F2407" s="18">
        <v>0.25</v>
      </c>
      <c r="G2407" s="36">
        <v>0</v>
      </c>
      <c r="H2407" s="37">
        <v>15.5191</v>
      </c>
      <c r="I2407" s="37">
        <v>8.1591000000000005</v>
      </c>
      <c r="J2407" s="19">
        <v>153</v>
      </c>
      <c r="K2407" s="19">
        <v>38</v>
      </c>
      <c r="L2407" s="18">
        <v>0.52569999999999995</v>
      </c>
      <c r="M2407" s="20">
        <v>0.62313463999999996</v>
      </c>
      <c r="N2407" s="21">
        <v>0.4</v>
      </c>
      <c r="O2407" s="22" t="s">
        <v>42</v>
      </c>
      <c r="P2407" s="22">
        <v>0.35808414869999999</v>
      </c>
      <c r="Q2407" s="22">
        <v>0.25</v>
      </c>
      <c r="R2407" s="43"/>
      <c r="S2407" s="42" t="str">
        <f>IF(R2407="","",MAX(R2407,Q2407))</f>
        <v/>
      </c>
      <c r="T2407" s="27">
        <f>IF(A2407="placement",MIN(P2407,IF(S2407="",Q2407,S2407)),"")</f>
        <v>0.25</v>
      </c>
      <c r="U2407" s="20">
        <f>IF($A2407="placement",T2407*J2407,"")</f>
        <v>38.25</v>
      </c>
      <c r="V2407" s="19">
        <f>IF($A2407="placement",U2407,IF($A2407="site",SUMIF($C:$C,$C2407,$U:$U),IF($A2407="user",SUMIF($B:$B,$B2407,$U:$U),SUM($U:$U))))</f>
        <v>38.25</v>
      </c>
      <c r="W2407" s="18">
        <f>V2407/J2407</f>
        <v>0.25</v>
      </c>
    </row>
    <row r="2408" spans="1:23" x14ac:dyDescent="0.3">
      <c r="A2408" s="23" t="s">
        <v>14</v>
      </c>
      <c r="B2408" s="23" t="s">
        <v>8745</v>
      </c>
      <c r="C2408" s="23" t="s">
        <v>8747</v>
      </c>
      <c r="D2408" s="23" t="s">
        <v>8750</v>
      </c>
      <c r="E2408" s="23" t="s">
        <v>8751</v>
      </c>
      <c r="F2408" s="27">
        <v>0.25</v>
      </c>
      <c r="G2408" s="24">
        <v>1</v>
      </c>
      <c r="H2408" s="25">
        <v>73.493600000000001</v>
      </c>
      <c r="I2408" s="25">
        <v>9.3834</v>
      </c>
      <c r="J2408" s="26">
        <v>153</v>
      </c>
      <c r="K2408" s="26">
        <v>38</v>
      </c>
      <c r="L2408" s="27">
        <v>0.12770000000000001</v>
      </c>
      <c r="M2408" s="28">
        <v>0.54214072000000002</v>
      </c>
      <c r="N2408" s="29">
        <v>0.24</v>
      </c>
      <c r="O2408" s="31" t="s">
        <v>12</v>
      </c>
      <c r="P2408" s="31">
        <v>0.55731050810000005</v>
      </c>
      <c r="Q2408" s="31">
        <v>0.25</v>
      </c>
      <c r="R2408" s="42"/>
      <c r="S2408" s="42" t="str">
        <f>IF(R2408="","",MAX(R2408,Q2408))</f>
        <v/>
      </c>
      <c r="T2408" s="27">
        <f>IF(A2408="placement",MIN(P2408,IF(S2408="",Q2408,S2408)),"")</f>
        <v>0.25</v>
      </c>
      <c r="U2408" s="28">
        <f>IF($A2408="placement",T2408*J2408,"")</f>
        <v>38.25</v>
      </c>
      <c r="V2408" s="26">
        <f>IF($A2408="placement",U2408,IF($A2408="site",SUMIF($C:$C,$C2408,$U:$U),IF($A2408="user",SUMIF($B:$B,$B2408,$U:$U),SUM($U:$U))))</f>
        <v>38.25</v>
      </c>
      <c r="W2408" s="27">
        <f>V2408/J2408</f>
        <v>0.25</v>
      </c>
    </row>
    <row r="2409" spans="1:23" x14ac:dyDescent="0.3">
      <c r="A2409" s="23" t="s">
        <v>14</v>
      </c>
      <c r="B2409" s="23" t="s">
        <v>9186</v>
      </c>
      <c r="C2409" s="23" t="s">
        <v>9188</v>
      </c>
      <c r="D2409" s="23" t="s">
        <v>9295</v>
      </c>
      <c r="E2409" s="23" t="s">
        <v>9296</v>
      </c>
      <c r="F2409" s="27">
        <v>0.25</v>
      </c>
      <c r="G2409" s="24">
        <v>0</v>
      </c>
      <c r="H2409" s="25">
        <v>29.8216</v>
      </c>
      <c r="I2409" s="25">
        <v>4.3502000000000001</v>
      </c>
      <c r="J2409" s="26">
        <v>153</v>
      </c>
      <c r="K2409" s="26">
        <v>38</v>
      </c>
      <c r="L2409" s="27">
        <v>0.1459</v>
      </c>
      <c r="M2409" s="28">
        <v>1.1704053999999999</v>
      </c>
      <c r="N2409" s="29">
        <v>0.77</v>
      </c>
      <c r="O2409" s="31" t="s">
        <v>42</v>
      </c>
      <c r="P2409" s="31">
        <v>0.34210829780000002</v>
      </c>
      <c r="Q2409" s="31">
        <v>0.25</v>
      </c>
      <c r="R2409" s="42"/>
      <c r="S2409" s="42" t="str">
        <f>IF(R2409="","",MAX(R2409,Q2409))</f>
        <v/>
      </c>
      <c r="T2409" s="27">
        <f>IF(A2409="placement",MIN(P2409,IF(S2409="",Q2409,S2409)),"")</f>
        <v>0.25</v>
      </c>
      <c r="U2409" s="28">
        <f>IF($A2409="placement",T2409*J2409,"")</f>
        <v>38.25</v>
      </c>
      <c r="V2409" s="26">
        <f>IF($A2409="placement",U2409,IF($A2409="site",SUMIF($C:$C,$C2409,$U:$U),IF($A2409="user",SUMIF($B:$B,$B2409,$U:$U),SUM($U:$U))))</f>
        <v>38.25</v>
      </c>
      <c r="W2409" s="27">
        <f>V2409/J2409</f>
        <v>0.25</v>
      </c>
    </row>
    <row r="2410" spans="1:23" x14ac:dyDescent="0.3">
      <c r="A2410" s="23" t="s">
        <v>14</v>
      </c>
      <c r="B2410" s="23" t="s">
        <v>7153</v>
      </c>
      <c r="C2410" s="23" t="s">
        <v>7155</v>
      </c>
      <c r="D2410" s="23" t="s">
        <v>7220</v>
      </c>
      <c r="E2410" s="23" t="s">
        <v>7221</v>
      </c>
      <c r="F2410" s="27">
        <v>0.25</v>
      </c>
      <c r="G2410" s="24">
        <v>0</v>
      </c>
      <c r="H2410" s="25">
        <v>59.7042</v>
      </c>
      <c r="I2410" s="25">
        <v>16.7807</v>
      </c>
      <c r="J2410" s="26">
        <v>153</v>
      </c>
      <c r="K2410" s="26">
        <v>37</v>
      </c>
      <c r="L2410" s="27">
        <v>0.28110000000000002</v>
      </c>
      <c r="M2410" s="28">
        <v>0.30397906000000002</v>
      </c>
      <c r="N2410" s="29">
        <v>0.2</v>
      </c>
      <c r="O2410" s="31" t="s">
        <v>12</v>
      </c>
      <c r="P2410" s="31">
        <v>0.34205993800000001</v>
      </c>
      <c r="Q2410" s="31">
        <v>0.249999999999999</v>
      </c>
      <c r="R2410" s="42"/>
      <c r="S2410" s="42" t="str">
        <f>IF(R2410="","",MAX(R2410,Q2410))</f>
        <v/>
      </c>
      <c r="T2410" s="27">
        <f>IF(A2410="placement",MIN(P2410,IF(S2410="",Q2410,S2410)),"")</f>
        <v>0.249999999999999</v>
      </c>
      <c r="U2410" s="28">
        <f>IF($A2410="placement",T2410*J2410,"")</f>
        <v>38.249999999999844</v>
      </c>
      <c r="V2410" s="26">
        <f>IF($A2410="placement",U2410,IF($A2410="site",SUMIF($C:$C,$C2410,$U:$U),IF($A2410="user",SUMIF($B:$B,$B2410,$U:$U),SUM($U:$U))))</f>
        <v>38.249999999999844</v>
      </c>
      <c r="W2410" s="27">
        <f>V2410/J2410</f>
        <v>0.24999999999999897</v>
      </c>
    </row>
    <row r="2411" spans="1:23" x14ac:dyDescent="0.3">
      <c r="A2411" s="23" t="s">
        <v>14</v>
      </c>
      <c r="B2411" s="23" t="s">
        <v>3651</v>
      </c>
      <c r="C2411" s="23" t="s">
        <v>3652</v>
      </c>
      <c r="D2411" s="32" t="s">
        <v>3653</v>
      </c>
      <c r="E2411" s="23" t="s">
        <v>3654</v>
      </c>
      <c r="F2411" s="27">
        <v>0.25</v>
      </c>
      <c r="G2411" s="24">
        <v>0</v>
      </c>
      <c r="H2411" s="25">
        <v>5.0987999999999998</v>
      </c>
      <c r="I2411" s="25">
        <v>1.7678</v>
      </c>
      <c r="J2411" s="26">
        <v>153</v>
      </c>
      <c r="K2411" s="26">
        <v>34</v>
      </c>
      <c r="L2411" s="27">
        <v>0.34670000000000001</v>
      </c>
      <c r="M2411" s="28">
        <v>2.8838902599999998</v>
      </c>
      <c r="N2411" s="29">
        <v>2.25</v>
      </c>
      <c r="O2411" s="31" t="s">
        <v>70</v>
      </c>
      <c r="P2411" s="31">
        <v>0.21980387649999999</v>
      </c>
      <c r="Q2411" s="31">
        <v>0.21980387651421901</v>
      </c>
      <c r="R2411" s="42"/>
      <c r="S2411" s="42" t="str">
        <f>IF(R2411="","",MAX(R2411,Q2411))</f>
        <v/>
      </c>
      <c r="T2411" s="27">
        <f>IF(A2411="placement",MIN(P2411,IF(S2411="",Q2411,S2411)),"")</f>
        <v>0.21980387649999999</v>
      </c>
      <c r="U2411" s="28">
        <f>IF($A2411="placement",T2411*J2411,"")</f>
        <v>33.629993104500002</v>
      </c>
      <c r="V2411" s="26">
        <f>IF($A2411="placement",U2411,IF($A2411="site",SUMIF($C:$C,$C2411,$U:$U),IF($A2411="user",SUMIF($B:$B,$B2411,$U:$U),SUM($U:$U))))</f>
        <v>33.629993104500002</v>
      </c>
      <c r="W2411" s="27">
        <f>V2411/J2411</f>
        <v>0.21980387650000002</v>
      </c>
    </row>
    <row r="2412" spans="1:23" x14ac:dyDescent="0.3">
      <c r="A2412" s="23" t="s">
        <v>14</v>
      </c>
      <c r="B2412" s="23" t="s">
        <v>1017</v>
      </c>
      <c r="C2412" s="23" t="s">
        <v>1019</v>
      </c>
      <c r="D2412" s="23" t="s">
        <v>1070</v>
      </c>
      <c r="E2412" s="23" t="s">
        <v>1071</v>
      </c>
      <c r="F2412" s="27">
        <v>0.33</v>
      </c>
      <c r="G2412" s="24">
        <v>0</v>
      </c>
      <c r="H2412" s="25">
        <v>20.197399999999998</v>
      </c>
      <c r="I2412" s="25">
        <v>3.2928999999999999</v>
      </c>
      <c r="J2412" s="26">
        <v>153</v>
      </c>
      <c r="K2412" s="26">
        <v>24</v>
      </c>
      <c r="L2412" s="27">
        <v>0.16300000000000001</v>
      </c>
      <c r="M2412" s="28">
        <v>1.54718004</v>
      </c>
      <c r="N2412" s="29">
        <v>1.3</v>
      </c>
      <c r="O2412" s="31" t="s">
        <v>12</v>
      </c>
      <c r="P2412" s="31">
        <v>0.15976165440000001</v>
      </c>
      <c r="Q2412" s="31">
        <v>0.15976165439887799</v>
      </c>
      <c r="R2412" s="42"/>
      <c r="S2412" s="42" t="str">
        <f>IF(R2412="","",MAX(R2412,Q2412))</f>
        <v/>
      </c>
      <c r="T2412" s="27">
        <f>IF(A2412="placement",MIN(P2412,IF(S2412="",Q2412,S2412)),"")</f>
        <v>0.15976165439887799</v>
      </c>
      <c r="U2412" s="28">
        <f>IF($A2412="placement",T2412*J2412,"")</f>
        <v>24.443533123028331</v>
      </c>
      <c r="V2412" s="26">
        <f>IF($A2412="placement",U2412,IF($A2412="site",SUMIF($C:$C,$C2412,$U:$U),IF($A2412="user",SUMIF($B:$B,$B2412,$U:$U),SUM($U:$U))))</f>
        <v>24.443533123028331</v>
      </c>
      <c r="W2412" s="27">
        <f>V2412/J2412</f>
        <v>0.15976165439887799</v>
      </c>
    </row>
    <row r="2413" spans="1:23" x14ac:dyDescent="0.3">
      <c r="A2413" s="17" t="s">
        <v>14</v>
      </c>
      <c r="B2413" s="17" t="s">
        <v>1708</v>
      </c>
      <c r="C2413" s="17" t="s">
        <v>1709</v>
      </c>
      <c r="D2413" s="38" t="s">
        <v>1950</v>
      </c>
      <c r="E2413" s="17" t="s">
        <v>1951</v>
      </c>
      <c r="F2413" s="18">
        <v>0.15</v>
      </c>
      <c r="G2413" s="36">
        <v>0</v>
      </c>
      <c r="H2413" s="37">
        <v>4.6944999999999997</v>
      </c>
      <c r="I2413" s="37">
        <v>2.6009000000000002</v>
      </c>
      <c r="J2413" s="19">
        <v>153</v>
      </c>
      <c r="K2413" s="19">
        <v>23</v>
      </c>
      <c r="L2413" s="18">
        <v>0.55400000000000005</v>
      </c>
      <c r="M2413" s="20">
        <v>1.9581676400000001</v>
      </c>
      <c r="N2413" s="21">
        <v>1.4</v>
      </c>
      <c r="O2413" s="22" t="s">
        <v>42</v>
      </c>
      <c r="P2413" s="22">
        <v>0.28504589009999998</v>
      </c>
      <c r="Q2413" s="22">
        <v>0.15</v>
      </c>
      <c r="R2413" s="43"/>
      <c r="S2413" s="42" t="str">
        <f>IF(R2413="","",MAX(R2413,Q2413))</f>
        <v/>
      </c>
      <c r="T2413" s="27">
        <f>IF(A2413="placement",MIN(P2413,IF(S2413="",Q2413,S2413)),"")</f>
        <v>0.15</v>
      </c>
      <c r="U2413" s="20">
        <f>IF($A2413="placement",T2413*J2413,"")</f>
        <v>22.95</v>
      </c>
      <c r="V2413" s="19">
        <f>IF($A2413="placement",U2413,IF($A2413="site",SUMIF($C:$C,$C2413,$U:$U),IF($A2413="user",SUMIF($B:$B,$B2413,$U:$U),SUM($U:$U))))</f>
        <v>22.95</v>
      </c>
      <c r="W2413" s="18">
        <f>V2413/J2413</f>
        <v>0.15</v>
      </c>
    </row>
    <row r="2414" spans="1:23" x14ac:dyDescent="0.3">
      <c r="A2414" s="23" t="s">
        <v>14</v>
      </c>
      <c r="B2414" s="23" t="s">
        <v>1095</v>
      </c>
      <c r="C2414" s="23" t="s">
        <v>1096</v>
      </c>
      <c r="D2414" s="23" t="s">
        <v>1117</v>
      </c>
      <c r="E2414" s="23" t="s">
        <v>1118</v>
      </c>
      <c r="F2414" s="27">
        <v>0.05</v>
      </c>
      <c r="G2414" s="24">
        <v>1</v>
      </c>
      <c r="H2414" s="25">
        <v>261.61470000000003</v>
      </c>
      <c r="I2414" s="25">
        <v>7.6828000000000003</v>
      </c>
      <c r="J2414" s="26">
        <v>153</v>
      </c>
      <c r="K2414" s="26">
        <v>8</v>
      </c>
      <c r="L2414" s="27">
        <v>2.9399999999999999E-2</v>
      </c>
      <c r="M2414" s="28">
        <v>0.66385983999999998</v>
      </c>
      <c r="N2414" s="29">
        <v>0.5</v>
      </c>
      <c r="O2414" s="31" t="s">
        <v>70</v>
      </c>
      <c r="P2414" s="31">
        <v>0.24682896360000001</v>
      </c>
      <c r="Q2414" s="31">
        <v>4.9999999999999899E-2</v>
      </c>
      <c r="R2414" s="42"/>
      <c r="S2414" s="42" t="str">
        <f>IF(R2414="","",MAX(R2414,Q2414))</f>
        <v/>
      </c>
      <c r="T2414" s="27">
        <f>IF(A2414="placement",MIN(P2414,IF(S2414="",Q2414,S2414)),"")</f>
        <v>4.9999999999999899E-2</v>
      </c>
      <c r="U2414" s="28">
        <f>IF($A2414="placement",T2414*J2414,"")</f>
        <v>7.6499999999999844</v>
      </c>
      <c r="V2414" s="26">
        <f>IF($A2414="placement",U2414,IF($A2414="site",SUMIF($C:$C,$C2414,$U:$U),IF($A2414="user",SUMIF($B:$B,$B2414,$U:$U),SUM($U:$U))))</f>
        <v>7.6499999999999844</v>
      </c>
      <c r="W2414" s="27">
        <f>V2414/J2414</f>
        <v>4.9999999999999899E-2</v>
      </c>
    </row>
    <row r="2415" spans="1:23" x14ac:dyDescent="0.3">
      <c r="A2415" s="23" t="s">
        <v>14</v>
      </c>
      <c r="B2415" s="23" t="s">
        <v>3138</v>
      </c>
      <c r="C2415" s="23" t="s">
        <v>3140</v>
      </c>
      <c r="D2415" s="23" t="s">
        <v>3144</v>
      </c>
      <c r="E2415" s="23" t="s">
        <v>3145</v>
      </c>
      <c r="F2415" s="27">
        <v>0.33</v>
      </c>
      <c r="G2415" s="24">
        <v>1</v>
      </c>
      <c r="H2415" s="25">
        <v>78.735799999999998</v>
      </c>
      <c r="I2415" s="25">
        <v>15.8886</v>
      </c>
      <c r="J2415" s="26">
        <v>152</v>
      </c>
      <c r="K2415" s="26">
        <v>50</v>
      </c>
      <c r="L2415" s="27">
        <v>0.20180000000000001</v>
      </c>
      <c r="M2415" s="28">
        <v>0.31813380000000002</v>
      </c>
      <c r="N2415" s="29">
        <v>0.02</v>
      </c>
      <c r="O2415" s="31" t="s">
        <v>12</v>
      </c>
      <c r="P2415" s="31">
        <v>0.9371333691</v>
      </c>
      <c r="Q2415" s="31">
        <v>0.32999999999999902</v>
      </c>
      <c r="R2415" s="42"/>
      <c r="S2415" s="42" t="str">
        <f>IF(R2415="","",MAX(R2415,Q2415))</f>
        <v/>
      </c>
      <c r="T2415" s="27">
        <f>IF(A2415="placement",MIN(P2415,IF(S2415="",Q2415,S2415)),"")</f>
        <v>0.32999999999999902</v>
      </c>
      <c r="U2415" s="28">
        <f>IF($A2415="placement",T2415*J2415,"")</f>
        <v>50.159999999999847</v>
      </c>
      <c r="V2415" s="26">
        <f>IF($A2415="placement",U2415,IF($A2415="site",SUMIF($C:$C,$C2415,$U:$U),IF($A2415="user",SUMIF($B:$B,$B2415,$U:$U),SUM($U:$U))))</f>
        <v>50.159999999999847</v>
      </c>
      <c r="W2415" s="27">
        <f>V2415/J2415</f>
        <v>0.32999999999999902</v>
      </c>
    </row>
    <row r="2416" spans="1:23" x14ac:dyDescent="0.3">
      <c r="A2416" s="23" t="s">
        <v>14</v>
      </c>
      <c r="B2416" s="23" t="s">
        <v>5211</v>
      </c>
      <c r="C2416" s="23" t="s">
        <v>5213</v>
      </c>
      <c r="D2416" s="23" t="s">
        <v>5224</v>
      </c>
      <c r="E2416" s="23" t="s">
        <v>5225</v>
      </c>
      <c r="F2416" s="27">
        <v>0.33</v>
      </c>
      <c r="G2416" s="24">
        <v>0</v>
      </c>
      <c r="H2416" s="25">
        <v>13.808400000000001</v>
      </c>
      <c r="I2416" s="25">
        <v>4.3074000000000003</v>
      </c>
      <c r="J2416" s="26">
        <v>152</v>
      </c>
      <c r="K2416" s="26">
        <v>50</v>
      </c>
      <c r="L2416" s="27">
        <v>0.31190000000000001</v>
      </c>
      <c r="M2416" s="28">
        <v>1.17695675</v>
      </c>
      <c r="N2416" s="29">
        <v>0.8</v>
      </c>
      <c r="O2416" s="31" t="s">
        <v>12</v>
      </c>
      <c r="P2416" s="31">
        <v>0.3202808868</v>
      </c>
      <c r="Q2416" s="31">
        <v>0.32028088684498202</v>
      </c>
      <c r="R2416" s="42"/>
      <c r="S2416" s="42" t="str">
        <f>IF(R2416="","",MAX(R2416,Q2416))</f>
        <v/>
      </c>
      <c r="T2416" s="27">
        <f>IF(A2416="placement",MIN(P2416,IF(S2416="",Q2416,S2416)),"")</f>
        <v>0.3202808868</v>
      </c>
      <c r="U2416" s="28">
        <f>IF($A2416="placement",T2416*J2416,"")</f>
        <v>48.6826947936</v>
      </c>
      <c r="V2416" s="26">
        <f>IF($A2416="placement",U2416,IF($A2416="site",SUMIF($C:$C,$C2416,$U:$U),IF($A2416="user",SUMIF($B:$B,$B2416,$U:$U),SUM($U:$U))))</f>
        <v>48.6826947936</v>
      </c>
      <c r="W2416" s="27">
        <f>V2416/J2416</f>
        <v>0.3202808868</v>
      </c>
    </row>
    <row r="2417" spans="1:23" x14ac:dyDescent="0.3">
      <c r="A2417" s="11" t="s">
        <v>14</v>
      </c>
      <c r="B2417" s="11" t="s">
        <v>277</v>
      </c>
      <c r="C2417" s="11" t="s">
        <v>279</v>
      </c>
      <c r="D2417" s="35" t="s">
        <v>10469</v>
      </c>
      <c r="E2417" s="11" t="s">
        <v>10470</v>
      </c>
      <c r="F2417" s="12">
        <v>0.25</v>
      </c>
      <c r="G2417" s="33">
        <v>1</v>
      </c>
      <c r="H2417" s="34">
        <v>19.666899999999998</v>
      </c>
      <c r="I2417" s="34">
        <v>1.3109</v>
      </c>
      <c r="J2417" s="13">
        <v>152</v>
      </c>
      <c r="K2417" s="13">
        <v>37</v>
      </c>
      <c r="L2417" s="49">
        <v>6.6699999999999995E-2</v>
      </c>
      <c r="M2417" s="14">
        <v>3.87074593</v>
      </c>
      <c r="N2417" s="15">
        <v>3</v>
      </c>
      <c r="O2417" s="16" t="s">
        <v>12</v>
      </c>
      <c r="P2417" s="16">
        <v>0.22495558830000001</v>
      </c>
      <c r="Q2417" s="16">
        <v>0.22495558827586701</v>
      </c>
      <c r="R2417" s="44"/>
      <c r="S2417" s="42" t="str">
        <f>IF(R2417="","",MAX(R2417,Q2417))</f>
        <v/>
      </c>
      <c r="T2417" s="27">
        <f>IF(A2417="placement",MIN(P2417,IF(S2417="",Q2417,S2417)),"")</f>
        <v>0.22495558827586701</v>
      </c>
      <c r="U2417" s="14">
        <f>IF($A2417="placement",T2417*J2417,"")</f>
        <v>34.193249417931789</v>
      </c>
      <c r="V2417" s="13">
        <f>IF($A2417="placement",U2417,IF($A2417="site",SUMIF($C:$C,$C2417,$U:$U),IF($A2417="user",SUMIF($B:$B,$B2417,$U:$U),SUM($U:$U))))</f>
        <v>34.193249417931789</v>
      </c>
      <c r="W2417" s="12">
        <f>V2417/J2417</f>
        <v>0.22495558827586704</v>
      </c>
    </row>
    <row r="2418" spans="1:23" x14ac:dyDescent="0.3">
      <c r="A2418" s="23" t="s">
        <v>14</v>
      </c>
      <c r="B2418" s="23" t="s">
        <v>4348</v>
      </c>
      <c r="C2418" s="23" t="s">
        <v>4350</v>
      </c>
      <c r="D2418" s="23" t="s">
        <v>4355</v>
      </c>
      <c r="E2418" s="23" t="s">
        <v>4356</v>
      </c>
      <c r="F2418" s="27">
        <v>0.15</v>
      </c>
      <c r="G2418" s="24">
        <v>1</v>
      </c>
      <c r="H2418" s="25">
        <v>39.756300000000003</v>
      </c>
      <c r="I2418" s="25">
        <v>14.684699999999999</v>
      </c>
      <c r="J2418" s="26">
        <v>152</v>
      </c>
      <c r="K2418" s="26">
        <v>23</v>
      </c>
      <c r="L2418" s="27">
        <v>0.36940000000000001</v>
      </c>
      <c r="M2418" s="28">
        <v>0.34559891999999998</v>
      </c>
      <c r="N2418" s="29">
        <v>0.25</v>
      </c>
      <c r="O2418" s="31" t="s">
        <v>70</v>
      </c>
      <c r="P2418" s="31">
        <v>0.27661811419999999</v>
      </c>
      <c r="Q2418" s="31">
        <v>0.15</v>
      </c>
      <c r="R2418" s="42"/>
      <c r="S2418" s="42" t="str">
        <f>IF(R2418="","",MAX(R2418,Q2418))</f>
        <v/>
      </c>
      <c r="T2418" s="27">
        <f>IF(A2418="placement",MIN(P2418,IF(S2418="",Q2418,S2418)),"")</f>
        <v>0.15</v>
      </c>
      <c r="U2418" s="28">
        <f>IF($A2418="placement",T2418*J2418,"")</f>
        <v>22.8</v>
      </c>
      <c r="V2418" s="26">
        <f>IF($A2418="placement",U2418,IF($A2418="site",SUMIF($C:$C,$C2418,$U:$U),IF($A2418="user",SUMIF($B:$B,$B2418,$U:$U),SUM($U:$U))))</f>
        <v>22.8</v>
      </c>
      <c r="W2418" s="27">
        <f>V2418/J2418</f>
        <v>0.15</v>
      </c>
    </row>
    <row r="2419" spans="1:23" x14ac:dyDescent="0.3">
      <c r="A2419" s="23" t="s">
        <v>14</v>
      </c>
      <c r="B2419" s="23" t="s">
        <v>7689</v>
      </c>
      <c r="C2419" s="23" t="s">
        <v>7690</v>
      </c>
      <c r="D2419" s="23" t="s">
        <v>7723</v>
      </c>
      <c r="E2419" s="23" t="s">
        <v>7724</v>
      </c>
      <c r="F2419" s="27">
        <v>0.1</v>
      </c>
      <c r="G2419" s="24">
        <v>0</v>
      </c>
      <c r="H2419" s="25">
        <v>19.253</v>
      </c>
      <c r="I2419" s="25">
        <v>4.1383999999999999</v>
      </c>
      <c r="J2419" s="26">
        <v>152</v>
      </c>
      <c r="K2419" s="26">
        <v>15</v>
      </c>
      <c r="L2419" s="27">
        <v>0.21490000000000001</v>
      </c>
      <c r="M2419" s="28">
        <v>1.2267980700000001</v>
      </c>
      <c r="N2419" s="29">
        <v>0.95</v>
      </c>
      <c r="O2419" s="31" t="s">
        <v>42</v>
      </c>
      <c r="P2419" s="31">
        <v>0.22562643330000001</v>
      </c>
      <c r="Q2419" s="31">
        <v>0.1</v>
      </c>
      <c r="R2419" s="42"/>
      <c r="S2419" s="42" t="str">
        <f>IF(R2419="","",MAX(R2419,Q2419))</f>
        <v/>
      </c>
      <c r="T2419" s="27">
        <f>IF(A2419="placement",MIN(P2419,IF(S2419="",Q2419,S2419)),"")</f>
        <v>0.1</v>
      </c>
      <c r="U2419" s="28">
        <f>IF($A2419="placement",T2419*J2419,"")</f>
        <v>15.200000000000001</v>
      </c>
      <c r="V2419" s="26">
        <f>IF($A2419="placement",U2419,IF($A2419="site",SUMIF($C:$C,$C2419,$U:$U),IF($A2419="user",SUMIF($B:$B,$B2419,$U:$U),SUM($U:$U))))</f>
        <v>15.200000000000001</v>
      </c>
      <c r="W2419" s="27">
        <f>V2419/J2419</f>
        <v>0.1</v>
      </c>
    </row>
    <row r="2420" spans="1:23" x14ac:dyDescent="0.3">
      <c r="A2420" s="11" t="s">
        <v>14</v>
      </c>
      <c r="B2420" s="11" t="s">
        <v>3740</v>
      </c>
      <c r="C2420" s="11" t="s">
        <v>3742</v>
      </c>
      <c r="D2420" s="11" t="s">
        <v>3755</v>
      </c>
      <c r="E2420" s="11" t="s">
        <v>3756</v>
      </c>
      <c r="F2420" s="12">
        <v>0.35</v>
      </c>
      <c r="G2420" s="33">
        <v>1</v>
      </c>
      <c r="H2420" s="34">
        <v>55.781300000000002</v>
      </c>
      <c r="I2420" s="34">
        <v>6.6616</v>
      </c>
      <c r="J2420" s="13">
        <v>151</v>
      </c>
      <c r="K2420" s="13">
        <v>51</v>
      </c>
      <c r="L2420" s="12">
        <v>0.11940000000000001</v>
      </c>
      <c r="M2420" s="14">
        <v>0.75386273000000004</v>
      </c>
      <c r="N2420" s="15">
        <v>0.5</v>
      </c>
      <c r="O2420" s="16" t="s">
        <v>304</v>
      </c>
      <c r="P2420" s="16">
        <v>0.33674927989999998</v>
      </c>
      <c r="Q2420" s="16">
        <v>0.336749279948796</v>
      </c>
      <c r="R2420" s="44"/>
      <c r="S2420" s="42" t="str">
        <f>IF(R2420="","",MAX(R2420,Q2420))</f>
        <v/>
      </c>
      <c r="T2420" s="27">
        <f>IF(A2420="placement",MIN(P2420,IF(S2420="",Q2420,S2420)),"")</f>
        <v>0.33674927989999998</v>
      </c>
      <c r="U2420" s="14">
        <f>IF($A2420="placement",T2420*J2420,"")</f>
        <v>50.849141264899998</v>
      </c>
      <c r="V2420" s="13">
        <f>IF($A2420="placement",U2420,IF($A2420="site",SUMIF($C:$C,$C2420,$U:$U),IF($A2420="user",SUMIF($B:$B,$B2420,$U:$U),SUM($U:$U))))</f>
        <v>50.849141264899998</v>
      </c>
      <c r="W2420" s="12">
        <f>V2420/J2420</f>
        <v>0.33674927989999998</v>
      </c>
    </row>
    <row r="2421" spans="1:23" x14ac:dyDescent="0.3">
      <c r="A2421" s="23" t="s">
        <v>14</v>
      </c>
      <c r="B2421" s="23" t="s">
        <v>3138</v>
      </c>
      <c r="C2421" s="23" t="s">
        <v>3140</v>
      </c>
      <c r="D2421" s="23" t="s">
        <v>3143</v>
      </c>
      <c r="E2421" s="23" t="s">
        <v>3140</v>
      </c>
      <c r="F2421" s="27">
        <v>0.33</v>
      </c>
      <c r="G2421" s="24">
        <v>1</v>
      </c>
      <c r="H2421" s="25">
        <v>76.654700000000005</v>
      </c>
      <c r="I2421" s="25">
        <v>22.606300000000001</v>
      </c>
      <c r="J2421" s="26">
        <v>151</v>
      </c>
      <c r="K2421" s="26">
        <v>50</v>
      </c>
      <c r="L2421" s="27">
        <v>0.2949</v>
      </c>
      <c r="M2421" s="28">
        <v>0.22206845</v>
      </c>
      <c r="N2421" s="29">
        <v>0.02</v>
      </c>
      <c r="O2421" s="31" t="s">
        <v>12</v>
      </c>
      <c r="P2421" s="31">
        <v>0.90993767960000005</v>
      </c>
      <c r="Q2421" s="31">
        <v>0.33</v>
      </c>
      <c r="R2421" s="42"/>
      <c r="S2421" s="42" t="str">
        <f>IF(R2421="","",MAX(R2421,Q2421))</f>
        <v/>
      </c>
      <c r="T2421" s="27">
        <f>IF(A2421="placement",MIN(P2421,IF(S2421="",Q2421,S2421)),"")</f>
        <v>0.33</v>
      </c>
      <c r="U2421" s="28">
        <f>IF($A2421="placement",T2421*J2421,"")</f>
        <v>49.830000000000005</v>
      </c>
      <c r="V2421" s="26">
        <f>IF($A2421="placement",U2421,IF($A2421="site",SUMIF($C:$C,$C2421,$U:$U),IF($A2421="user",SUMIF($B:$B,$B2421,$U:$U),SUM($U:$U))))</f>
        <v>49.830000000000005</v>
      </c>
      <c r="W2421" s="27">
        <f>V2421/J2421</f>
        <v>0.33</v>
      </c>
    </row>
    <row r="2422" spans="1:23" x14ac:dyDescent="0.3">
      <c r="A2422" s="23" t="s">
        <v>14</v>
      </c>
      <c r="B2422" s="23" t="s">
        <v>1494</v>
      </c>
      <c r="C2422" s="23" t="s">
        <v>1495</v>
      </c>
      <c r="D2422" s="23" t="s">
        <v>1498</v>
      </c>
      <c r="E2422" s="23" t="s">
        <v>1495</v>
      </c>
      <c r="F2422" s="27">
        <v>0.25</v>
      </c>
      <c r="G2422" s="24">
        <v>0</v>
      </c>
      <c r="H2422" s="25">
        <v>5.3300999999999998</v>
      </c>
      <c r="I2422" s="25">
        <v>1.3556999999999999</v>
      </c>
      <c r="J2422" s="26">
        <v>151</v>
      </c>
      <c r="K2422" s="26">
        <v>38</v>
      </c>
      <c r="L2422" s="27">
        <v>0.25430000000000003</v>
      </c>
      <c r="M2422" s="28">
        <v>3.7205426799999999</v>
      </c>
      <c r="N2422" s="29">
        <v>2.75</v>
      </c>
      <c r="O2422" s="31" t="s">
        <v>12</v>
      </c>
      <c r="P2422" s="31">
        <v>0.26086051440000002</v>
      </c>
      <c r="Q2422" s="31">
        <v>0.25</v>
      </c>
      <c r="R2422" s="42"/>
      <c r="S2422" s="42" t="str">
        <f>IF(R2422="","",MAX(R2422,Q2422))</f>
        <v/>
      </c>
      <c r="T2422" s="27">
        <f>IF(A2422="placement",MIN(P2422,IF(S2422="",Q2422,S2422)),"")</f>
        <v>0.25</v>
      </c>
      <c r="U2422" s="28">
        <f>IF($A2422="placement",T2422*J2422,"")</f>
        <v>37.75</v>
      </c>
      <c r="V2422" s="26">
        <f>IF($A2422="placement",U2422,IF($A2422="site",SUMIF($C:$C,$C2422,$U:$U),IF($A2422="user",SUMIF($B:$B,$B2422,$U:$U),SUM($U:$U))))</f>
        <v>37.75</v>
      </c>
      <c r="W2422" s="27">
        <f>V2422/J2422</f>
        <v>0.25</v>
      </c>
    </row>
    <row r="2423" spans="1:23" x14ac:dyDescent="0.3">
      <c r="A2423" s="23" t="s">
        <v>14</v>
      </c>
      <c r="B2423" s="23" t="s">
        <v>2969</v>
      </c>
      <c r="C2423" s="23" t="s">
        <v>2971</v>
      </c>
      <c r="D2423" s="23" t="s">
        <v>2974</v>
      </c>
      <c r="E2423" s="23" t="s">
        <v>2975</v>
      </c>
      <c r="F2423" s="27">
        <v>0.25</v>
      </c>
      <c r="G2423" s="24">
        <v>1</v>
      </c>
      <c r="H2423" s="25">
        <v>345.06</v>
      </c>
      <c r="I2423" s="25">
        <v>72.370999999999995</v>
      </c>
      <c r="J2423" s="26">
        <v>151</v>
      </c>
      <c r="K2423" s="26">
        <v>38</v>
      </c>
      <c r="L2423" s="27">
        <v>0.2097</v>
      </c>
      <c r="M2423" s="28">
        <v>6.9677970000000006E-2</v>
      </c>
      <c r="N2423" s="29">
        <v>0.01</v>
      </c>
      <c r="O2423" s="31" t="s">
        <v>70</v>
      </c>
      <c r="P2423" s="31">
        <v>0.85648261339999998</v>
      </c>
      <c r="Q2423" s="31">
        <v>0.25</v>
      </c>
      <c r="R2423" s="42"/>
      <c r="S2423" s="42" t="str">
        <f>IF(R2423="","",MAX(R2423,Q2423))</f>
        <v/>
      </c>
      <c r="T2423" s="27">
        <f>IF(A2423="placement",MIN(P2423,IF(S2423="",Q2423,S2423)),"")</f>
        <v>0.25</v>
      </c>
      <c r="U2423" s="28">
        <f>IF($A2423="placement",T2423*J2423,"")</f>
        <v>37.75</v>
      </c>
      <c r="V2423" s="26">
        <f>IF($A2423="placement",U2423,IF($A2423="site",SUMIF($C:$C,$C2423,$U:$U),IF($A2423="user",SUMIF($B:$B,$B2423,$U:$U),SUM($U:$U))))</f>
        <v>37.75</v>
      </c>
      <c r="W2423" s="27">
        <f>V2423/J2423</f>
        <v>0.25</v>
      </c>
    </row>
    <row r="2424" spans="1:23" x14ac:dyDescent="0.3">
      <c r="A2424" s="23" t="s">
        <v>14</v>
      </c>
      <c r="B2424" s="23" t="s">
        <v>4293</v>
      </c>
      <c r="C2424" s="23" t="s">
        <v>4294</v>
      </c>
      <c r="D2424" s="23" t="s">
        <v>4297</v>
      </c>
      <c r="E2424" s="23" t="s">
        <v>4294</v>
      </c>
      <c r="F2424" s="27">
        <v>0.25</v>
      </c>
      <c r="G2424" s="24">
        <v>1</v>
      </c>
      <c r="H2424" s="25">
        <v>215.51570000000001</v>
      </c>
      <c r="I2424" s="25">
        <v>17.649799999999999</v>
      </c>
      <c r="J2424" s="26">
        <v>151</v>
      </c>
      <c r="K2424" s="26">
        <v>38</v>
      </c>
      <c r="L2424" s="27">
        <v>8.1900000000000001E-2</v>
      </c>
      <c r="M2424" s="28">
        <v>0.28608441000000001</v>
      </c>
      <c r="N2424" s="29">
        <v>0.12</v>
      </c>
      <c r="O2424" s="31" t="s">
        <v>12</v>
      </c>
      <c r="P2424" s="31">
        <v>0.580543382</v>
      </c>
      <c r="Q2424" s="31">
        <v>0.25</v>
      </c>
      <c r="R2424" s="42"/>
      <c r="S2424" s="42" t="str">
        <f>IF(R2424="","",MAX(R2424,Q2424))</f>
        <v/>
      </c>
      <c r="T2424" s="27">
        <f>IF(A2424="placement",MIN(P2424,IF(S2424="",Q2424,S2424)),"")</f>
        <v>0.25</v>
      </c>
      <c r="U2424" s="28">
        <f>IF($A2424="placement",T2424*J2424,"")</f>
        <v>37.75</v>
      </c>
      <c r="V2424" s="26">
        <f>IF($A2424="placement",U2424,IF($A2424="site",SUMIF($C:$C,$C2424,$U:$U),IF($A2424="user",SUMIF($B:$B,$B2424,$U:$U),SUM($U:$U))))</f>
        <v>37.75</v>
      </c>
      <c r="W2424" s="27">
        <f>V2424/J2424</f>
        <v>0.25</v>
      </c>
    </row>
    <row r="2425" spans="1:23" x14ac:dyDescent="0.3">
      <c r="A2425" s="23" t="s">
        <v>14</v>
      </c>
      <c r="B2425" s="23" t="s">
        <v>2619</v>
      </c>
      <c r="C2425" s="23" t="s">
        <v>2621</v>
      </c>
      <c r="D2425" s="23" t="s">
        <v>2803</v>
      </c>
      <c r="E2425" s="23" t="s">
        <v>2804</v>
      </c>
      <c r="F2425" s="27">
        <v>0.15</v>
      </c>
      <c r="G2425" s="24">
        <v>1</v>
      </c>
      <c r="H2425" s="25">
        <v>83.098699999999994</v>
      </c>
      <c r="I2425" s="25">
        <v>11.7676</v>
      </c>
      <c r="J2425" s="26">
        <v>151</v>
      </c>
      <c r="K2425" s="26">
        <v>23</v>
      </c>
      <c r="L2425" s="27">
        <v>0.1416</v>
      </c>
      <c r="M2425" s="28">
        <v>0.42857126000000001</v>
      </c>
      <c r="N2425" s="29">
        <v>0.3</v>
      </c>
      <c r="O2425" s="31" t="s">
        <v>42</v>
      </c>
      <c r="P2425" s="31">
        <v>0.29999971669999997</v>
      </c>
      <c r="Q2425" s="31">
        <v>0.15</v>
      </c>
      <c r="R2425" s="42"/>
      <c r="S2425" s="42" t="str">
        <f>IF(R2425="","",MAX(R2425,Q2425))</f>
        <v/>
      </c>
      <c r="T2425" s="27">
        <f>IF(A2425="placement",MIN(P2425,IF(S2425="",Q2425,S2425)),"")</f>
        <v>0.15</v>
      </c>
      <c r="U2425" s="28">
        <f>IF($A2425="placement",T2425*J2425,"")</f>
        <v>22.65</v>
      </c>
      <c r="V2425" s="26">
        <f>IF($A2425="placement",U2425,IF($A2425="site",SUMIF($C:$C,$C2425,$U:$U),IF($A2425="user",SUMIF($B:$B,$B2425,$U:$U),SUM($U:$U))))</f>
        <v>22.65</v>
      </c>
      <c r="W2425" s="27">
        <f>V2425/J2425</f>
        <v>0.15</v>
      </c>
    </row>
    <row r="2426" spans="1:23" x14ac:dyDescent="0.3">
      <c r="A2426" s="23" t="s">
        <v>14</v>
      </c>
      <c r="B2426" s="23" t="s">
        <v>5418</v>
      </c>
      <c r="C2426" s="23" t="s">
        <v>5420</v>
      </c>
      <c r="D2426" s="23" t="s">
        <v>5445</v>
      </c>
      <c r="E2426" s="23" t="s">
        <v>5446</v>
      </c>
      <c r="F2426" s="27">
        <v>0.25</v>
      </c>
      <c r="G2426" s="24">
        <v>0</v>
      </c>
      <c r="H2426" s="25">
        <v>48.127099999999999</v>
      </c>
      <c r="I2426" s="25">
        <v>33.815100000000001</v>
      </c>
      <c r="J2426" s="26">
        <v>150</v>
      </c>
      <c r="K2426" s="26">
        <v>37</v>
      </c>
      <c r="L2426" s="27">
        <v>0.7026</v>
      </c>
      <c r="M2426" s="28">
        <v>0.14747155000000001</v>
      </c>
      <c r="N2426" s="29">
        <v>0.03</v>
      </c>
      <c r="O2426" s="31" t="s">
        <v>42</v>
      </c>
      <c r="P2426" s="31">
        <v>0.79657092770000004</v>
      </c>
      <c r="Q2426" s="31">
        <v>0.25</v>
      </c>
      <c r="R2426" s="42">
        <v>0.35</v>
      </c>
      <c r="S2426" s="42">
        <f>IF(R2426="","",MAX(R2426,Q2426))</f>
        <v>0.35</v>
      </c>
      <c r="T2426" s="27">
        <f>IF(A2426="placement",MIN(P2426,IF(S2426="",Q2426,S2426)),"")</f>
        <v>0.35</v>
      </c>
      <c r="U2426" s="28">
        <f>IF($A2426="placement",T2426*J2426,"")</f>
        <v>52.5</v>
      </c>
      <c r="V2426" s="26">
        <f>IF($A2426="placement",U2426,IF($A2426="site",SUMIF($C:$C,$C2426,$U:$U),IF($A2426="user",SUMIF($B:$B,$B2426,$U:$U),SUM($U:$U))))</f>
        <v>52.5</v>
      </c>
      <c r="W2426" s="27">
        <f>V2426/J2426</f>
        <v>0.35</v>
      </c>
    </row>
    <row r="2427" spans="1:23" x14ac:dyDescent="0.3">
      <c r="A2427" s="23" t="s">
        <v>14</v>
      </c>
      <c r="B2427" s="23" t="s">
        <v>2366</v>
      </c>
      <c r="C2427" s="23" t="s">
        <v>2367</v>
      </c>
      <c r="D2427" s="23" t="s">
        <v>2379</v>
      </c>
      <c r="E2427" s="23" t="s">
        <v>2380</v>
      </c>
      <c r="F2427" s="27">
        <v>0.33</v>
      </c>
      <c r="G2427" s="24">
        <v>0</v>
      </c>
      <c r="H2427" s="25">
        <v>41.954000000000001</v>
      </c>
      <c r="I2427" s="25">
        <v>3.5926</v>
      </c>
      <c r="J2427" s="26">
        <v>150</v>
      </c>
      <c r="K2427" s="26">
        <v>37</v>
      </c>
      <c r="L2427" s="27">
        <v>8.5599999999999996E-2</v>
      </c>
      <c r="M2427" s="28">
        <v>1.3896850599999999</v>
      </c>
      <c r="N2427" s="29">
        <v>1</v>
      </c>
      <c r="O2427" s="31" t="s">
        <v>42</v>
      </c>
      <c r="P2427" s="31">
        <v>0.28041250089999997</v>
      </c>
      <c r="Q2427" s="31">
        <v>0.28041250092995801</v>
      </c>
      <c r="R2427" s="42"/>
      <c r="S2427" s="42" t="str">
        <f>IF(R2427="","",MAX(R2427,Q2427))</f>
        <v/>
      </c>
      <c r="T2427" s="27">
        <f>IF(A2427="placement",MIN(P2427,IF(S2427="",Q2427,S2427)),"")</f>
        <v>0.28041250089999997</v>
      </c>
      <c r="U2427" s="28">
        <f>IF($A2427="placement",T2427*J2427,"")</f>
        <v>42.061875134999994</v>
      </c>
      <c r="V2427" s="26">
        <f>IF($A2427="placement",U2427,IF($A2427="site",SUMIF($C:$C,$C2427,$U:$U),IF($A2427="user",SUMIF($B:$B,$B2427,$U:$U),SUM($U:$U))))</f>
        <v>42.061875134999994</v>
      </c>
      <c r="W2427" s="27">
        <f>V2427/J2427</f>
        <v>0.28041250089999997</v>
      </c>
    </row>
    <row r="2428" spans="1:23" x14ac:dyDescent="0.3">
      <c r="A2428" s="23" t="s">
        <v>14</v>
      </c>
      <c r="B2428" s="23" t="s">
        <v>2619</v>
      </c>
      <c r="C2428" s="23" t="s">
        <v>2621</v>
      </c>
      <c r="D2428" s="23" t="s">
        <v>2835</v>
      </c>
      <c r="E2428" s="23" t="s">
        <v>2836</v>
      </c>
      <c r="F2428" s="27">
        <v>0.05</v>
      </c>
      <c r="G2428" s="24">
        <v>1</v>
      </c>
      <c r="H2428" s="25">
        <v>168.02539999999999</v>
      </c>
      <c r="I2428" s="25">
        <v>12.1297</v>
      </c>
      <c r="J2428" s="26">
        <v>150</v>
      </c>
      <c r="K2428" s="26">
        <v>8</v>
      </c>
      <c r="L2428" s="27">
        <v>7.22E-2</v>
      </c>
      <c r="M2428" s="28">
        <v>0.41303529</v>
      </c>
      <c r="N2428" s="29">
        <v>0.3</v>
      </c>
      <c r="O2428" s="31" t="s">
        <v>70</v>
      </c>
      <c r="P2428" s="31">
        <v>0.27366980330000001</v>
      </c>
      <c r="Q2428" s="31">
        <v>0.05</v>
      </c>
      <c r="R2428" s="42">
        <v>0.3</v>
      </c>
      <c r="S2428" s="42">
        <f>IF(R2428="","",MAX(R2428,Q2428))</f>
        <v>0.3</v>
      </c>
      <c r="T2428" s="27">
        <f>IF(A2428="placement",MIN(P2428,IF(S2428="",Q2428,S2428)),"")</f>
        <v>0.27366980330000001</v>
      </c>
      <c r="U2428" s="28">
        <f>IF($A2428="placement",T2428*J2428,"")</f>
        <v>41.050470494999999</v>
      </c>
      <c r="V2428" s="26">
        <f>IF($A2428="placement",U2428,IF($A2428="site",SUMIF($C:$C,$C2428,$U:$U),IF($A2428="user",SUMIF($B:$B,$B2428,$U:$U),SUM($U:$U))))</f>
        <v>41.050470494999999</v>
      </c>
      <c r="W2428" s="27">
        <f>V2428/J2428</f>
        <v>0.27366980330000001</v>
      </c>
    </row>
    <row r="2429" spans="1:23" x14ac:dyDescent="0.3">
      <c r="A2429" s="23" t="s">
        <v>14</v>
      </c>
      <c r="B2429" s="23" t="s">
        <v>1708</v>
      </c>
      <c r="C2429" s="23" t="s">
        <v>1709</v>
      </c>
      <c r="D2429" s="23" t="s">
        <v>2030</v>
      </c>
      <c r="E2429" s="23" t="s">
        <v>2031</v>
      </c>
      <c r="F2429" s="27">
        <v>0.25</v>
      </c>
      <c r="G2429" s="24">
        <v>0</v>
      </c>
      <c r="H2429" s="25">
        <v>4.1060999999999996</v>
      </c>
      <c r="I2429" s="25">
        <v>2.1473</v>
      </c>
      <c r="J2429" s="26">
        <v>150</v>
      </c>
      <c r="K2429" s="26">
        <v>37</v>
      </c>
      <c r="L2429" s="27">
        <v>0.52300000000000002</v>
      </c>
      <c r="M2429" s="28">
        <v>2.32175837</v>
      </c>
      <c r="N2429" s="29">
        <v>1.5</v>
      </c>
      <c r="O2429" s="31" t="s">
        <v>42</v>
      </c>
      <c r="P2429" s="31">
        <v>0.35393793690000003</v>
      </c>
      <c r="Q2429" s="31">
        <v>0.25</v>
      </c>
      <c r="R2429" s="42"/>
      <c r="S2429" s="42" t="str">
        <f>IF(R2429="","",MAX(R2429,Q2429))</f>
        <v/>
      </c>
      <c r="T2429" s="27">
        <f>IF(A2429="placement",MIN(P2429,IF(S2429="",Q2429,S2429)),"")</f>
        <v>0.25</v>
      </c>
      <c r="U2429" s="28">
        <f>IF($A2429="placement",T2429*J2429,"")</f>
        <v>37.5</v>
      </c>
      <c r="V2429" s="26">
        <f>IF($A2429="placement",U2429,IF($A2429="site",SUMIF($C:$C,$C2429,$U:$U),IF($A2429="user",SUMIF($B:$B,$B2429,$U:$U),SUM($U:$U))))</f>
        <v>37.5</v>
      </c>
      <c r="W2429" s="27">
        <f>V2429/J2429</f>
        <v>0.25</v>
      </c>
    </row>
    <row r="2430" spans="1:23" x14ac:dyDescent="0.3">
      <c r="A2430" s="23" t="s">
        <v>14</v>
      </c>
      <c r="B2430" s="23" t="s">
        <v>4687</v>
      </c>
      <c r="C2430" s="23" t="s">
        <v>4688</v>
      </c>
      <c r="D2430" s="23" t="s">
        <v>4691</v>
      </c>
      <c r="E2430" s="23" t="s">
        <v>1216</v>
      </c>
      <c r="F2430" s="27">
        <v>0.25</v>
      </c>
      <c r="G2430" s="24">
        <v>1</v>
      </c>
      <c r="H2430" s="25">
        <v>106.9526</v>
      </c>
      <c r="I2430" s="25">
        <v>13.5281</v>
      </c>
      <c r="J2430" s="26">
        <v>150</v>
      </c>
      <c r="K2430" s="26">
        <v>37</v>
      </c>
      <c r="L2430" s="27">
        <v>0.1265</v>
      </c>
      <c r="M2430" s="28">
        <v>0.36923750999999999</v>
      </c>
      <c r="N2430" s="29">
        <v>0.05</v>
      </c>
      <c r="O2430" s="31" t="s">
        <v>12</v>
      </c>
      <c r="P2430" s="31">
        <v>0.86458580600000001</v>
      </c>
      <c r="Q2430" s="31">
        <v>0.25</v>
      </c>
      <c r="R2430" s="42"/>
      <c r="S2430" s="42" t="str">
        <f>IF(R2430="","",MAX(R2430,Q2430))</f>
        <v/>
      </c>
      <c r="T2430" s="27">
        <f>IF(A2430="placement",MIN(P2430,IF(S2430="",Q2430,S2430)),"")</f>
        <v>0.25</v>
      </c>
      <c r="U2430" s="28">
        <f>IF($A2430="placement",T2430*J2430,"")</f>
        <v>37.5</v>
      </c>
      <c r="V2430" s="26">
        <f>IF($A2430="placement",U2430,IF($A2430="site",SUMIF($C:$C,$C2430,$U:$U),IF($A2430="user",SUMIF($B:$B,$B2430,$U:$U),SUM($U:$U))))</f>
        <v>37.5</v>
      </c>
      <c r="W2430" s="27">
        <f>V2430/J2430</f>
        <v>0.25</v>
      </c>
    </row>
    <row r="2431" spans="1:23" x14ac:dyDescent="0.3">
      <c r="A2431" s="17" t="s">
        <v>14</v>
      </c>
      <c r="B2431" s="17" t="s">
        <v>6443</v>
      </c>
      <c r="C2431" s="17" t="s">
        <v>6444</v>
      </c>
      <c r="D2431" s="17" t="s">
        <v>6447</v>
      </c>
      <c r="E2431" s="17" t="s">
        <v>6448</v>
      </c>
      <c r="F2431" s="18">
        <v>0.25</v>
      </c>
      <c r="G2431" s="36">
        <v>1</v>
      </c>
      <c r="H2431" s="37">
        <v>67.185400000000001</v>
      </c>
      <c r="I2431" s="37">
        <v>6.0530999999999997</v>
      </c>
      <c r="J2431" s="19">
        <v>150</v>
      </c>
      <c r="K2431" s="19">
        <v>37</v>
      </c>
      <c r="L2431" s="18">
        <v>9.01E-2</v>
      </c>
      <c r="M2431" s="20">
        <v>0.82441735999999999</v>
      </c>
      <c r="N2431" s="21">
        <v>0.5</v>
      </c>
      <c r="O2431" s="22" t="s">
        <v>12</v>
      </c>
      <c r="P2431" s="22">
        <v>0.39351107010000003</v>
      </c>
      <c r="Q2431" s="22">
        <v>0.25</v>
      </c>
      <c r="R2431" s="43"/>
      <c r="S2431" s="42" t="str">
        <f>IF(R2431="","",MAX(R2431,Q2431))</f>
        <v/>
      </c>
      <c r="T2431" s="27">
        <f>IF(A2431="placement",MIN(P2431,IF(S2431="",Q2431,S2431)),"")</f>
        <v>0.25</v>
      </c>
      <c r="U2431" s="20">
        <f>IF($A2431="placement",T2431*J2431,"")</f>
        <v>37.5</v>
      </c>
      <c r="V2431" s="19">
        <f>IF($A2431="placement",U2431,IF($A2431="site",SUMIF($C:$C,$C2431,$U:$U),IF($A2431="user",SUMIF($B:$B,$B2431,$U:$U),SUM($U:$U))))</f>
        <v>37.5</v>
      </c>
      <c r="W2431" s="18">
        <f>V2431/J2431</f>
        <v>0.25</v>
      </c>
    </row>
    <row r="2432" spans="1:23" x14ac:dyDescent="0.3">
      <c r="A2432" s="23" t="s">
        <v>14</v>
      </c>
      <c r="B2432" s="23" t="s">
        <v>8565</v>
      </c>
      <c r="C2432" s="23" t="s">
        <v>8566</v>
      </c>
      <c r="D2432" s="23" t="s">
        <v>8583</v>
      </c>
      <c r="E2432" s="23" t="s">
        <v>8584</v>
      </c>
      <c r="F2432" s="27">
        <v>0.25</v>
      </c>
      <c r="G2432" s="24">
        <v>0</v>
      </c>
      <c r="H2432" s="25">
        <v>6.2645999999999997</v>
      </c>
      <c r="I2432" s="25">
        <v>3.2305999999999999</v>
      </c>
      <c r="J2432" s="26">
        <v>150</v>
      </c>
      <c r="K2432" s="26">
        <v>37</v>
      </c>
      <c r="L2432" s="27">
        <v>0.51570000000000005</v>
      </c>
      <c r="M2432" s="28">
        <v>1.5467178100000001</v>
      </c>
      <c r="N2432" s="29">
        <v>1</v>
      </c>
      <c r="O2432" s="31" t="s">
        <v>12</v>
      </c>
      <c r="P2432" s="31">
        <v>0.35346965609999997</v>
      </c>
      <c r="Q2432" s="31">
        <v>0.25</v>
      </c>
      <c r="R2432" s="42"/>
      <c r="S2432" s="42" t="str">
        <f>IF(R2432="","",MAX(R2432,Q2432))</f>
        <v/>
      </c>
      <c r="T2432" s="27">
        <f>IF(A2432="placement",MIN(P2432,IF(S2432="",Q2432,S2432)),"")</f>
        <v>0.25</v>
      </c>
      <c r="U2432" s="28">
        <f>IF($A2432="placement",T2432*J2432,"")</f>
        <v>37.5</v>
      </c>
      <c r="V2432" s="26">
        <f>IF($A2432="placement",U2432,IF($A2432="site",SUMIF($C:$C,$C2432,$U:$U),IF($A2432="user",SUMIF($B:$B,$B2432,$U:$U),SUM($U:$U))))</f>
        <v>37.5</v>
      </c>
      <c r="W2432" s="27">
        <f>V2432/J2432</f>
        <v>0.25</v>
      </c>
    </row>
    <row r="2433" spans="1:23" x14ac:dyDescent="0.3">
      <c r="A2433" s="23" t="s">
        <v>14</v>
      </c>
      <c r="B2433" s="23" t="s">
        <v>6052</v>
      </c>
      <c r="C2433" s="23" t="s">
        <v>6054</v>
      </c>
      <c r="D2433" s="23" t="s">
        <v>6082</v>
      </c>
      <c r="E2433" s="23" t="s">
        <v>6083</v>
      </c>
      <c r="F2433" s="27">
        <v>0.25</v>
      </c>
      <c r="G2433" s="24">
        <v>0</v>
      </c>
      <c r="H2433" s="25">
        <v>14.7744</v>
      </c>
      <c r="I2433" s="25">
        <v>2.8530000000000002</v>
      </c>
      <c r="J2433" s="26">
        <v>150</v>
      </c>
      <c r="K2433" s="26">
        <v>34</v>
      </c>
      <c r="L2433" s="27">
        <v>0.19309999999999999</v>
      </c>
      <c r="M2433" s="28">
        <v>1.74778178</v>
      </c>
      <c r="N2433" s="29">
        <v>1.35</v>
      </c>
      <c r="O2433" s="31" t="s">
        <v>12</v>
      </c>
      <c r="P2433" s="31">
        <v>0.22759236150000001</v>
      </c>
      <c r="Q2433" s="31">
        <v>0.22759236154184401</v>
      </c>
      <c r="R2433" s="42"/>
      <c r="S2433" s="42" t="str">
        <f>IF(R2433="","",MAX(R2433,Q2433))</f>
        <v/>
      </c>
      <c r="T2433" s="27">
        <f>IF(A2433="placement",MIN(P2433,IF(S2433="",Q2433,S2433)),"")</f>
        <v>0.22759236150000001</v>
      </c>
      <c r="U2433" s="28">
        <f>IF($A2433="placement",T2433*J2433,"")</f>
        <v>34.138854225000003</v>
      </c>
      <c r="V2433" s="26">
        <f>IF($A2433="placement",U2433,IF($A2433="site",SUMIF($C:$C,$C2433,$U:$U),IF($A2433="user",SUMIF($B:$B,$B2433,$U:$U),SUM($U:$U))))</f>
        <v>34.138854225000003</v>
      </c>
      <c r="W2433" s="27">
        <f>V2433/J2433</f>
        <v>0.22759236150000001</v>
      </c>
    </row>
    <row r="2434" spans="1:23" x14ac:dyDescent="0.3">
      <c r="A2434" s="11" t="s">
        <v>14</v>
      </c>
      <c r="B2434" s="11" t="s">
        <v>2969</v>
      </c>
      <c r="C2434" s="11" t="s">
        <v>2971</v>
      </c>
      <c r="D2434" s="11" t="s">
        <v>3006</v>
      </c>
      <c r="E2434" s="11" t="s">
        <v>3007</v>
      </c>
      <c r="F2434" s="12">
        <v>0.15</v>
      </c>
      <c r="G2434" s="33">
        <v>1</v>
      </c>
      <c r="H2434" s="34">
        <v>345.34620000000001</v>
      </c>
      <c r="I2434" s="34">
        <v>11.5816</v>
      </c>
      <c r="J2434" s="13">
        <v>150</v>
      </c>
      <c r="K2434" s="13">
        <v>22</v>
      </c>
      <c r="L2434" s="12">
        <v>3.3500000000000002E-2</v>
      </c>
      <c r="M2434" s="14">
        <v>0.43087335999999998</v>
      </c>
      <c r="N2434" s="15">
        <v>0.3</v>
      </c>
      <c r="O2434" s="16" t="s">
        <v>42</v>
      </c>
      <c r="P2434" s="16">
        <v>0.30373974240000001</v>
      </c>
      <c r="Q2434" s="16">
        <v>0.15</v>
      </c>
      <c r="R2434" s="44"/>
      <c r="S2434" s="42" t="str">
        <f>IF(R2434="","",MAX(R2434,Q2434))</f>
        <v/>
      </c>
      <c r="T2434" s="27">
        <f>IF(A2434="placement",MIN(P2434,IF(S2434="",Q2434,S2434)),"")</f>
        <v>0.15</v>
      </c>
      <c r="U2434" s="14">
        <f>IF($A2434="placement",T2434*J2434,"")</f>
        <v>22.5</v>
      </c>
      <c r="V2434" s="13">
        <f>IF($A2434="placement",U2434,IF($A2434="site",SUMIF($C:$C,$C2434,$U:$U),IF($A2434="user",SUMIF($B:$B,$B2434,$U:$U),SUM($U:$U))))</f>
        <v>22.5</v>
      </c>
      <c r="W2434" s="12">
        <f>V2434/J2434</f>
        <v>0.15</v>
      </c>
    </row>
    <row r="2435" spans="1:23" x14ac:dyDescent="0.3">
      <c r="A2435" s="17" t="s">
        <v>14</v>
      </c>
      <c r="B2435" s="17" t="s">
        <v>544</v>
      </c>
      <c r="C2435" s="17" t="s">
        <v>546</v>
      </c>
      <c r="D2435" s="17" t="s">
        <v>569</v>
      </c>
      <c r="E2435" s="17" t="s">
        <v>570</v>
      </c>
      <c r="F2435" s="18">
        <v>0.3</v>
      </c>
      <c r="G2435" s="36">
        <v>1</v>
      </c>
      <c r="H2435" s="37">
        <v>138.13460000000001</v>
      </c>
      <c r="I2435" s="37">
        <v>7.2188999999999997</v>
      </c>
      <c r="J2435" s="19">
        <v>149</v>
      </c>
      <c r="K2435" s="19">
        <v>39</v>
      </c>
      <c r="L2435" s="18">
        <v>5.2299999999999999E-2</v>
      </c>
      <c r="M2435" s="20">
        <v>0.68893484000000005</v>
      </c>
      <c r="N2435" s="21">
        <v>0.5</v>
      </c>
      <c r="O2435" s="22" t="s">
        <v>42</v>
      </c>
      <c r="P2435" s="22">
        <v>0.27424196290000002</v>
      </c>
      <c r="Q2435" s="22">
        <v>0.27424196291104602</v>
      </c>
      <c r="R2435" s="43"/>
      <c r="S2435" s="42" t="str">
        <f>IF(R2435="","",MAX(R2435,Q2435))</f>
        <v/>
      </c>
      <c r="T2435" s="27">
        <f>IF(A2435="placement",MIN(P2435,IF(S2435="",Q2435,S2435)),"")</f>
        <v>0.27424196290000002</v>
      </c>
      <c r="U2435" s="20">
        <f>IF($A2435="placement",T2435*J2435,"")</f>
        <v>40.862052472100004</v>
      </c>
      <c r="V2435" s="19">
        <f>IF($A2435="placement",U2435,IF($A2435="site",SUMIF($C:$C,$C2435,$U:$U),IF($A2435="user",SUMIF($B:$B,$B2435,$U:$U),SUM($U:$U))))</f>
        <v>40.862052472100004</v>
      </c>
      <c r="W2435" s="18">
        <f>V2435/J2435</f>
        <v>0.27424196290000002</v>
      </c>
    </row>
    <row r="2436" spans="1:23" x14ac:dyDescent="0.3">
      <c r="A2436" s="23" t="s">
        <v>14</v>
      </c>
      <c r="B2436" s="23" t="s">
        <v>7081</v>
      </c>
      <c r="C2436" s="23" t="s">
        <v>7083</v>
      </c>
      <c r="D2436" s="23" t="s">
        <v>7130</v>
      </c>
      <c r="E2436" s="23" t="s">
        <v>7082</v>
      </c>
      <c r="F2436" s="27">
        <v>0.25</v>
      </c>
      <c r="G2436" s="24">
        <v>1</v>
      </c>
      <c r="H2436" s="25">
        <v>98.084100000000007</v>
      </c>
      <c r="I2436" s="25">
        <v>6.4443999999999999</v>
      </c>
      <c r="J2436" s="26">
        <v>149</v>
      </c>
      <c r="K2436" s="26">
        <v>37</v>
      </c>
      <c r="L2436" s="27">
        <v>6.5699999999999995E-2</v>
      </c>
      <c r="M2436" s="28">
        <v>0.77095798000000004</v>
      </c>
      <c r="N2436" s="29">
        <v>0.5</v>
      </c>
      <c r="O2436" s="31" t="s">
        <v>12</v>
      </c>
      <c r="P2436" s="31">
        <v>0.35145622409999999</v>
      </c>
      <c r="Q2436" s="31">
        <v>0.25</v>
      </c>
      <c r="R2436" s="42"/>
      <c r="S2436" s="42" t="str">
        <f>IF(R2436="","",MAX(R2436,Q2436))</f>
        <v/>
      </c>
      <c r="T2436" s="27">
        <f>IF(A2436="placement",MIN(P2436,IF(S2436="",Q2436,S2436)),"")</f>
        <v>0.25</v>
      </c>
      <c r="U2436" s="28">
        <f>IF($A2436="placement",T2436*J2436,"")</f>
        <v>37.25</v>
      </c>
      <c r="V2436" s="26">
        <f>IF($A2436="placement",U2436,IF($A2436="site",SUMIF($C:$C,$C2436,$U:$U),IF($A2436="user",SUMIF($B:$B,$B2436,$U:$U),SUM($U:$U))))</f>
        <v>37.25</v>
      </c>
      <c r="W2436" s="27">
        <f>V2436/J2436</f>
        <v>0.25</v>
      </c>
    </row>
    <row r="2437" spans="1:23" x14ac:dyDescent="0.3">
      <c r="A2437" s="17" t="s">
        <v>14</v>
      </c>
      <c r="B2437" s="17" t="s">
        <v>6638</v>
      </c>
      <c r="C2437" s="17" t="s">
        <v>6639</v>
      </c>
      <c r="D2437" s="17" t="s">
        <v>6644</v>
      </c>
      <c r="E2437" s="17" t="s">
        <v>6645</v>
      </c>
      <c r="F2437" s="18">
        <v>0.25</v>
      </c>
      <c r="G2437" s="36">
        <v>0</v>
      </c>
      <c r="H2437" s="37">
        <v>10.7539</v>
      </c>
      <c r="I2437" s="37">
        <v>3.9336000000000002</v>
      </c>
      <c r="J2437" s="19">
        <v>149</v>
      </c>
      <c r="K2437" s="19">
        <v>37</v>
      </c>
      <c r="L2437" s="18">
        <v>0.36580000000000001</v>
      </c>
      <c r="M2437" s="20">
        <v>1.2668446200000001</v>
      </c>
      <c r="N2437" s="21">
        <v>0.7</v>
      </c>
      <c r="O2437" s="22" t="s">
        <v>12</v>
      </c>
      <c r="P2437" s="22">
        <v>0.44744604850000003</v>
      </c>
      <c r="Q2437" s="22">
        <v>0.249999999999999</v>
      </c>
      <c r="R2437" s="43"/>
      <c r="S2437" s="42" t="str">
        <f>IF(R2437="","",MAX(R2437,Q2437))</f>
        <v/>
      </c>
      <c r="T2437" s="27">
        <f>IF(A2437="placement",MIN(P2437,IF(S2437="",Q2437,S2437)),"")</f>
        <v>0.249999999999999</v>
      </c>
      <c r="U2437" s="20">
        <f>IF($A2437="placement",T2437*J2437,"")</f>
        <v>37.249999999999851</v>
      </c>
      <c r="V2437" s="19">
        <f>IF($A2437="placement",U2437,IF($A2437="site",SUMIF($C:$C,$C2437,$U:$U),IF($A2437="user",SUMIF($B:$B,$B2437,$U:$U),SUM($U:$U))))</f>
        <v>37.249999999999851</v>
      </c>
      <c r="W2437" s="18">
        <f>V2437/J2437</f>
        <v>0.249999999999999</v>
      </c>
    </row>
    <row r="2438" spans="1:23" x14ac:dyDescent="0.3">
      <c r="A2438" s="17" t="s">
        <v>14</v>
      </c>
      <c r="B2438" s="17" t="s">
        <v>4090</v>
      </c>
      <c r="C2438" s="17" t="s">
        <v>4091</v>
      </c>
      <c r="D2438" s="17" t="s">
        <v>4121</v>
      </c>
      <c r="E2438" s="17" t="s">
        <v>4122</v>
      </c>
      <c r="F2438" s="18">
        <v>0.25</v>
      </c>
      <c r="G2438" s="36">
        <v>1</v>
      </c>
      <c r="H2438" s="37">
        <v>204.0489</v>
      </c>
      <c r="I2438" s="37">
        <v>16.4602</v>
      </c>
      <c r="J2438" s="19">
        <v>149</v>
      </c>
      <c r="K2438" s="19">
        <v>37</v>
      </c>
      <c r="L2438" s="18">
        <v>8.0699999999999994E-2</v>
      </c>
      <c r="M2438" s="20">
        <v>0.30170454000000002</v>
      </c>
      <c r="N2438" s="21">
        <v>0.3</v>
      </c>
      <c r="O2438" s="22" t="s">
        <v>12</v>
      </c>
      <c r="P2438" s="22">
        <v>5.6497094000000003E-3</v>
      </c>
      <c r="Q2438" s="22">
        <v>5.6497093880392398E-3</v>
      </c>
      <c r="R2438" s="43"/>
      <c r="S2438" s="42" t="str">
        <f>IF(R2438="","",MAX(R2438,Q2438))</f>
        <v/>
      </c>
      <c r="T2438" s="27">
        <f>IF(A2438="placement",MIN(P2438,IF(S2438="",Q2438,S2438)),"")</f>
        <v>5.6497093880392398E-3</v>
      </c>
      <c r="U2438" s="20">
        <f>IF($A2438="placement",T2438*J2438,"")</f>
        <v>0.84180669881784675</v>
      </c>
      <c r="V2438" s="19">
        <f>IF($A2438="placement",U2438,IF($A2438="site",SUMIF($C:$C,$C2438,$U:$U),IF($A2438="user",SUMIF($B:$B,$B2438,$U:$U),SUM($U:$U))))</f>
        <v>0.84180669881784675</v>
      </c>
      <c r="W2438" s="18">
        <f>V2438/J2438</f>
        <v>5.6497093880392398E-3</v>
      </c>
    </row>
    <row r="2439" spans="1:23" x14ac:dyDescent="0.3">
      <c r="A2439" s="23" t="s">
        <v>14</v>
      </c>
      <c r="B2439" s="23" t="s">
        <v>4406</v>
      </c>
      <c r="C2439" s="23" t="s">
        <v>4408</v>
      </c>
      <c r="D2439" s="23" t="s">
        <v>4467</v>
      </c>
      <c r="E2439" s="23" t="s">
        <v>4468</v>
      </c>
      <c r="F2439" s="27">
        <v>0.25</v>
      </c>
      <c r="G2439" s="24">
        <v>1</v>
      </c>
      <c r="H2439" s="25">
        <v>55.2209</v>
      </c>
      <c r="I2439" s="25">
        <v>5.9454000000000002</v>
      </c>
      <c r="J2439" s="26">
        <v>148</v>
      </c>
      <c r="K2439" s="26">
        <v>37</v>
      </c>
      <c r="L2439" s="27">
        <v>0.1077</v>
      </c>
      <c r="M2439" s="28">
        <v>0.82822850999999997</v>
      </c>
      <c r="N2439" s="29">
        <v>0.5</v>
      </c>
      <c r="O2439" s="31" t="s">
        <v>12</v>
      </c>
      <c r="P2439" s="31">
        <v>0.39630187300000003</v>
      </c>
      <c r="Q2439" s="31">
        <v>0.249999999999999</v>
      </c>
      <c r="R2439" s="42"/>
      <c r="S2439" s="42" t="str">
        <f>IF(R2439="","",MAX(R2439,Q2439))</f>
        <v/>
      </c>
      <c r="T2439" s="27">
        <f>IF(A2439="placement",MIN(P2439,IF(S2439="",Q2439,S2439)),"")</f>
        <v>0.249999999999999</v>
      </c>
      <c r="U2439" s="28">
        <f>IF($A2439="placement",T2439*J2439,"")</f>
        <v>36.999999999999851</v>
      </c>
      <c r="V2439" s="26">
        <f>IF($A2439="placement",U2439,IF($A2439="site",SUMIF($C:$C,$C2439,$U:$U),IF($A2439="user",SUMIF($B:$B,$B2439,$U:$U),SUM($U:$U))))</f>
        <v>36.999999999999851</v>
      </c>
      <c r="W2439" s="27">
        <f>V2439/J2439</f>
        <v>0.249999999999999</v>
      </c>
    </row>
    <row r="2440" spans="1:23" x14ac:dyDescent="0.3">
      <c r="A2440" s="23" t="s">
        <v>14</v>
      </c>
      <c r="B2440" s="23" t="s">
        <v>8300</v>
      </c>
      <c r="C2440" s="23" t="s">
        <v>8302</v>
      </c>
      <c r="D2440" s="23" t="s">
        <v>8305</v>
      </c>
      <c r="E2440" s="23" t="s">
        <v>8306</v>
      </c>
      <c r="F2440" s="27">
        <v>0.25</v>
      </c>
      <c r="G2440" s="24">
        <v>0</v>
      </c>
      <c r="H2440" s="25">
        <v>14.1487</v>
      </c>
      <c r="I2440" s="25">
        <v>3.9981</v>
      </c>
      <c r="J2440" s="26">
        <v>148</v>
      </c>
      <c r="K2440" s="26">
        <v>32</v>
      </c>
      <c r="L2440" s="27">
        <v>0.28260000000000002</v>
      </c>
      <c r="M2440" s="28">
        <v>1.2298268800000001</v>
      </c>
      <c r="N2440" s="29">
        <v>1</v>
      </c>
      <c r="O2440" s="31" t="s">
        <v>12</v>
      </c>
      <c r="P2440" s="31">
        <v>0.18687742509999999</v>
      </c>
      <c r="Q2440" s="31">
        <v>0.18687742510942501</v>
      </c>
      <c r="R2440" s="42"/>
      <c r="S2440" s="42" t="str">
        <f>IF(R2440="","",MAX(R2440,Q2440))</f>
        <v/>
      </c>
      <c r="T2440" s="27">
        <f>IF(A2440="placement",MIN(P2440,IF(S2440="",Q2440,S2440)),"")</f>
        <v>0.18687742509999999</v>
      </c>
      <c r="U2440" s="28">
        <f>IF($A2440="placement",T2440*J2440,"")</f>
        <v>27.657858914799998</v>
      </c>
      <c r="V2440" s="26">
        <f>IF($A2440="placement",U2440,IF($A2440="site",SUMIF($C:$C,$C2440,$U:$U),IF($A2440="user",SUMIF($B:$B,$B2440,$U:$U),SUM($U:$U))))</f>
        <v>27.657858914799998</v>
      </c>
      <c r="W2440" s="27">
        <f>V2440/J2440</f>
        <v>0.18687742509999999</v>
      </c>
    </row>
    <row r="2441" spans="1:23" x14ac:dyDescent="0.3">
      <c r="A2441" s="23" t="s">
        <v>14</v>
      </c>
      <c r="B2441" s="23" t="s">
        <v>8753</v>
      </c>
      <c r="C2441" s="23" t="s">
        <v>8755</v>
      </c>
      <c r="D2441" s="23" t="s">
        <v>8766</v>
      </c>
      <c r="E2441" s="23" t="s">
        <v>8767</v>
      </c>
      <c r="F2441" s="27">
        <v>0.25</v>
      </c>
      <c r="G2441" s="24">
        <v>0</v>
      </c>
      <c r="H2441" s="25">
        <v>12.011699999999999</v>
      </c>
      <c r="I2441" s="25">
        <v>4.1763000000000003</v>
      </c>
      <c r="J2441" s="26">
        <v>147</v>
      </c>
      <c r="K2441" s="26">
        <v>37</v>
      </c>
      <c r="L2441" s="27">
        <v>0.34770000000000001</v>
      </c>
      <c r="M2441" s="28">
        <v>1.17578333</v>
      </c>
      <c r="N2441" s="29">
        <v>0.56000000000000005</v>
      </c>
      <c r="O2441" s="31" t="s">
        <v>12</v>
      </c>
      <c r="P2441" s="31">
        <v>0.52372177460000002</v>
      </c>
      <c r="Q2441" s="31">
        <v>0.25</v>
      </c>
      <c r="R2441" s="42"/>
      <c r="S2441" s="42" t="str">
        <f>IF(R2441="","",MAX(R2441,Q2441))</f>
        <v/>
      </c>
      <c r="T2441" s="27">
        <f>IF(A2441="placement",MIN(P2441,IF(S2441="",Q2441,S2441)),"")</f>
        <v>0.25</v>
      </c>
      <c r="U2441" s="28">
        <f>IF($A2441="placement",T2441*J2441,"")</f>
        <v>36.75</v>
      </c>
      <c r="V2441" s="26">
        <f>IF($A2441="placement",U2441,IF($A2441="site",SUMIF($C:$C,$C2441,$U:$U),IF($A2441="user",SUMIF($B:$B,$B2441,$U:$U),SUM($U:$U))))</f>
        <v>36.75</v>
      </c>
      <c r="W2441" s="27">
        <f>V2441/J2441</f>
        <v>0.25</v>
      </c>
    </row>
    <row r="2442" spans="1:23" x14ac:dyDescent="0.3">
      <c r="A2442" s="23" t="s">
        <v>14</v>
      </c>
      <c r="B2442" s="23" t="s">
        <v>5021</v>
      </c>
      <c r="C2442" s="23" t="s">
        <v>5023</v>
      </c>
      <c r="D2442" s="23" t="s">
        <v>5156</v>
      </c>
      <c r="E2442" s="23" t="s">
        <v>5157</v>
      </c>
      <c r="F2442" s="27">
        <v>0.25</v>
      </c>
      <c r="G2442" s="24">
        <v>1</v>
      </c>
      <c r="H2442" s="25">
        <v>136.93360000000001</v>
      </c>
      <c r="I2442" s="25">
        <v>11.0634</v>
      </c>
      <c r="J2442" s="26">
        <v>147</v>
      </c>
      <c r="K2442" s="26">
        <v>37</v>
      </c>
      <c r="L2442" s="27">
        <v>8.0799999999999997E-2</v>
      </c>
      <c r="M2442" s="28">
        <v>0.44309694999999999</v>
      </c>
      <c r="N2442" s="29">
        <v>0.25</v>
      </c>
      <c r="O2442" s="31" t="s">
        <v>42</v>
      </c>
      <c r="P2442" s="31">
        <v>0.43578938779999998</v>
      </c>
      <c r="Q2442" s="31">
        <v>0.249999999999999</v>
      </c>
      <c r="R2442" s="42"/>
      <c r="S2442" s="42" t="str">
        <f>IF(R2442="","",MAX(R2442,Q2442))</f>
        <v/>
      </c>
      <c r="T2442" s="27">
        <f>IF(A2442="placement",MIN(P2442,IF(S2442="",Q2442,S2442)),"")</f>
        <v>0.249999999999999</v>
      </c>
      <c r="U2442" s="28">
        <f>IF($A2442="placement",T2442*J2442,"")</f>
        <v>36.749999999999851</v>
      </c>
      <c r="V2442" s="26">
        <f>IF($A2442="placement",U2442,IF($A2442="site",SUMIF($C:$C,$C2442,$U:$U),IF($A2442="user",SUMIF($B:$B,$B2442,$U:$U),SUM($U:$U))))</f>
        <v>36.749999999999851</v>
      </c>
      <c r="W2442" s="27">
        <f>V2442/J2442</f>
        <v>0.24999999999999897</v>
      </c>
    </row>
    <row r="2443" spans="1:23" x14ac:dyDescent="0.3">
      <c r="A2443" s="23" t="s">
        <v>14</v>
      </c>
      <c r="B2443" s="23" t="s">
        <v>8884</v>
      </c>
      <c r="C2443" s="23" t="s">
        <v>8886</v>
      </c>
      <c r="D2443" s="32" t="s">
        <v>8887</v>
      </c>
      <c r="E2443" s="23" t="s">
        <v>8885</v>
      </c>
      <c r="F2443" s="27">
        <v>0.25</v>
      </c>
      <c r="G2443" s="24">
        <v>1</v>
      </c>
      <c r="H2443" s="25">
        <v>56.2956</v>
      </c>
      <c r="I2443" s="25">
        <v>15.2622</v>
      </c>
      <c r="J2443" s="26">
        <v>147</v>
      </c>
      <c r="K2443" s="26">
        <v>37</v>
      </c>
      <c r="L2443" s="27">
        <v>0.27110000000000001</v>
      </c>
      <c r="M2443" s="28">
        <v>0.32183309999999998</v>
      </c>
      <c r="N2443" s="29">
        <v>0.15</v>
      </c>
      <c r="O2443" s="31" t="s">
        <v>12</v>
      </c>
      <c r="P2443" s="31">
        <v>0.53391990860000005</v>
      </c>
      <c r="Q2443" s="31">
        <v>0.249999999999999</v>
      </c>
      <c r="R2443" s="42"/>
      <c r="S2443" s="42" t="str">
        <f>IF(R2443="","",MAX(R2443,Q2443))</f>
        <v/>
      </c>
      <c r="T2443" s="27">
        <f>IF(A2443="placement",MIN(P2443,IF(S2443="",Q2443,S2443)),"")</f>
        <v>0.249999999999999</v>
      </c>
      <c r="U2443" s="28">
        <f>IF($A2443="placement",T2443*J2443,"")</f>
        <v>36.749999999999851</v>
      </c>
      <c r="V2443" s="26">
        <f>IF($A2443="placement",U2443,IF($A2443="site",SUMIF($C:$C,$C2443,$U:$U),IF($A2443="user",SUMIF($B:$B,$B2443,$U:$U),SUM($U:$U))))</f>
        <v>36.749999999999851</v>
      </c>
      <c r="W2443" s="27">
        <f>V2443/J2443</f>
        <v>0.24999999999999897</v>
      </c>
    </row>
    <row r="2444" spans="1:23" x14ac:dyDescent="0.3">
      <c r="A2444" s="11" t="s">
        <v>14</v>
      </c>
      <c r="B2444" s="11" t="s">
        <v>2439</v>
      </c>
      <c r="C2444" s="11" t="s">
        <v>2441</v>
      </c>
      <c r="D2444" s="11" t="s">
        <v>2480</v>
      </c>
      <c r="E2444" s="11" t="s">
        <v>2481</v>
      </c>
      <c r="F2444" s="12">
        <v>0.25</v>
      </c>
      <c r="G2444" s="33">
        <v>1</v>
      </c>
      <c r="H2444" s="34">
        <v>92.352599999999995</v>
      </c>
      <c r="I2444" s="34">
        <v>14.245900000000001</v>
      </c>
      <c r="J2444" s="13">
        <v>146</v>
      </c>
      <c r="K2444" s="13">
        <v>36</v>
      </c>
      <c r="L2444" s="12">
        <v>0.15429999999999999</v>
      </c>
      <c r="M2444" s="14">
        <v>0.34062935999999999</v>
      </c>
      <c r="N2444" s="15">
        <v>0.2</v>
      </c>
      <c r="O2444" s="16" t="s">
        <v>42</v>
      </c>
      <c r="P2444" s="16">
        <v>0.41285154509999999</v>
      </c>
      <c r="Q2444" s="16">
        <v>0.25</v>
      </c>
      <c r="R2444" s="44"/>
      <c r="S2444" s="42" t="str">
        <f>IF(R2444="","",MAX(R2444,Q2444))</f>
        <v/>
      </c>
      <c r="T2444" s="27">
        <f>IF(A2444="placement",MIN(P2444,IF(S2444="",Q2444,S2444)),"")</f>
        <v>0.25</v>
      </c>
      <c r="U2444" s="14">
        <f>IF($A2444="placement",T2444*J2444,"")</f>
        <v>36.5</v>
      </c>
      <c r="V2444" s="13">
        <f>IF($A2444="placement",U2444,IF($A2444="site",SUMIF($C:$C,$C2444,$U:$U),IF($A2444="user",SUMIF($B:$B,$B2444,$U:$U),SUM($U:$U))))</f>
        <v>36.5</v>
      </c>
      <c r="W2444" s="12">
        <f>V2444/J2444</f>
        <v>0.25</v>
      </c>
    </row>
    <row r="2445" spans="1:23" x14ac:dyDescent="0.3">
      <c r="A2445" s="23" t="s">
        <v>14</v>
      </c>
      <c r="B2445" s="23" t="s">
        <v>7689</v>
      </c>
      <c r="C2445" s="23" t="s">
        <v>7690</v>
      </c>
      <c r="D2445" s="32" t="s">
        <v>7843</v>
      </c>
      <c r="E2445" s="23" t="s">
        <v>7844</v>
      </c>
      <c r="F2445" s="27">
        <v>0.1</v>
      </c>
      <c r="G2445" s="24">
        <v>0</v>
      </c>
      <c r="H2445" s="25">
        <v>19.1754</v>
      </c>
      <c r="I2445" s="25">
        <v>3.9083999999999999</v>
      </c>
      <c r="J2445" s="26">
        <v>146</v>
      </c>
      <c r="K2445" s="26">
        <v>15</v>
      </c>
      <c r="L2445" s="27">
        <v>0.20380000000000001</v>
      </c>
      <c r="M2445" s="28">
        <v>1.2414452300000001</v>
      </c>
      <c r="N2445" s="29">
        <v>0.95</v>
      </c>
      <c r="O2445" s="31" t="s">
        <v>42</v>
      </c>
      <c r="P2445" s="31">
        <v>0.23476285669999999</v>
      </c>
      <c r="Q2445" s="31">
        <v>0.1</v>
      </c>
      <c r="R2445" s="42"/>
      <c r="S2445" s="42" t="str">
        <f>IF(R2445="","",MAX(R2445,Q2445))</f>
        <v/>
      </c>
      <c r="T2445" s="27">
        <f>IF(A2445="placement",MIN(P2445,IF(S2445="",Q2445,S2445)),"")</f>
        <v>0.1</v>
      </c>
      <c r="U2445" s="28">
        <f>IF($A2445="placement",T2445*J2445,"")</f>
        <v>14.600000000000001</v>
      </c>
      <c r="V2445" s="26">
        <f>IF($A2445="placement",U2445,IF($A2445="site",SUMIF($C:$C,$C2445,$U:$U),IF($A2445="user",SUMIF($B:$B,$B2445,$U:$U),SUM($U:$U))))</f>
        <v>14.600000000000001</v>
      </c>
      <c r="W2445" s="27">
        <f>V2445/J2445</f>
        <v>0.1</v>
      </c>
    </row>
    <row r="2446" spans="1:23" x14ac:dyDescent="0.3">
      <c r="A2446" s="23" t="s">
        <v>14</v>
      </c>
      <c r="B2446" s="23" t="s">
        <v>8976</v>
      </c>
      <c r="C2446" s="23" t="s">
        <v>8977</v>
      </c>
      <c r="D2446" s="23" t="s">
        <v>8986</v>
      </c>
      <c r="E2446" s="23" t="s">
        <v>8987</v>
      </c>
      <c r="F2446" s="27">
        <v>0.15</v>
      </c>
      <c r="G2446" s="24">
        <v>0</v>
      </c>
      <c r="H2446" s="25">
        <v>22.256</v>
      </c>
      <c r="I2446" s="25">
        <v>4.5387000000000004</v>
      </c>
      <c r="J2446" s="26">
        <v>146</v>
      </c>
      <c r="K2446" s="26">
        <v>10</v>
      </c>
      <c r="L2446" s="27">
        <v>0.2039</v>
      </c>
      <c r="M2446" s="28">
        <v>1.0744893099999999</v>
      </c>
      <c r="N2446" s="29">
        <v>1</v>
      </c>
      <c r="O2446" s="31" t="s">
        <v>42</v>
      </c>
      <c r="P2446" s="31">
        <v>6.9325318699999999E-2</v>
      </c>
      <c r="Q2446" s="31">
        <v>6.9325318710161205E-2</v>
      </c>
      <c r="R2446" s="42"/>
      <c r="S2446" s="42" t="str">
        <f>IF(R2446="","",MAX(R2446,Q2446))</f>
        <v/>
      </c>
      <c r="T2446" s="27">
        <f>IF(A2446="placement",MIN(P2446,IF(S2446="",Q2446,S2446)),"")</f>
        <v>6.9325318699999999E-2</v>
      </c>
      <c r="U2446" s="28">
        <f>IF($A2446="placement",T2446*J2446,"")</f>
        <v>10.1214965302</v>
      </c>
      <c r="V2446" s="26">
        <f>IF($A2446="placement",U2446,IF($A2446="site",SUMIF($C:$C,$C2446,$U:$U),IF($A2446="user",SUMIF($B:$B,$B2446,$U:$U),SUM($U:$U))))</f>
        <v>10.1214965302</v>
      </c>
      <c r="W2446" s="27">
        <f>V2446/J2446</f>
        <v>6.9325318699999999E-2</v>
      </c>
    </row>
    <row r="2447" spans="1:23" x14ac:dyDescent="0.3">
      <c r="A2447" s="23" t="s">
        <v>14</v>
      </c>
      <c r="B2447" s="23" t="s">
        <v>6586</v>
      </c>
      <c r="C2447" s="23" t="s">
        <v>6587</v>
      </c>
      <c r="D2447" s="23" t="s">
        <v>6588</v>
      </c>
      <c r="E2447" s="23" t="s">
        <v>6589</v>
      </c>
      <c r="F2447" s="27">
        <v>0.33</v>
      </c>
      <c r="G2447" s="24">
        <v>0</v>
      </c>
      <c r="H2447" s="25">
        <v>17.1233</v>
      </c>
      <c r="I2447" s="25">
        <v>5.3615000000000004</v>
      </c>
      <c r="J2447" s="26">
        <v>146</v>
      </c>
      <c r="K2447" s="26">
        <v>36</v>
      </c>
      <c r="L2447" s="27">
        <v>0.31309999999999999</v>
      </c>
      <c r="M2447" s="28">
        <v>0.91032626999999999</v>
      </c>
      <c r="N2447" s="29">
        <v>0.85</v>
      </c>
      <c r="O2447" s="31" t="s">
        <v>12</v>
      </c>
      <c r="P2447" s="31">
        <v>6.62688424E-2</v>
      </c>
      <c r="Q2447" s="31">
        <v>6.6268842382555204E-2</v>
      </c>
      <c r="R2447" s="42"/>
      <c r="S2447" s="42" t="str">
        <f>IF(R2447="","",MAX(R2447,Q2447))</f>
        <v/>
      </c>
      <c r="T2447" s="27">
        <f>IF(A2447="placement",MIN(P2447,IF(S2447="",Q2447,S2447)),"")</f>
        <v>6.6268842382555204E-2</v>
      </c>
      <c r="U2447" s="28">
        <f>IF($A2447="placement",T2447*J2447,"")</f>
        <v>9.6752509878530599</v>
      </c>
      <c r="V2447" s="26">
        <f>IF($A2447="placement",U2447,IF($A2447="site",SUMIF($C:$C,$C2447,$U:$U),IF($A2447="user",SUMIF($B:$B,$B2447,$U:$U),SUM($U:$U))))</f>
        <v>9.6752509878530599</v>
      </c>
      <c r="W2447" s="27">
        <f>V2447/J2447</f>
        <v>6.6268842382555204E-2</v>
      </c>
    </row>
    <row r="2448" spans="1:23" x14ac:dyDescent="0.3">
      <c r="A2448" s="17" t="s">
        <v>14</v>
      </c>
      <c r="B2448" s="17" t="s">
        <v>277</v>
      </c>
      <c r="C2448" s="17" t="s">
        <v>279</v>
      </c>
      <c r="D2448" s="17" t="s">
        <v>333</v>
      </c>
      <c r="E2448" s="17" t="s">
        <v>334</v>
      </c>
      <c r="F2448" s="18">
        <v>0.25</v>
      </c>
      <c r="G2448" s="36">
        <v>1</v>
      </c>
      <c r="H2448" s="37">
        <v>218.24690000000001</v>
      </c>
      <c r="I2448" s="37">
        <v>2.5689000000000002</v>
      </c>
      <c r="J2448" s="19">
        <v>145</v>
      </c>
      <c r="K2448" s="19">
        <v>32</v>
      </c>
      <c r="L2448" s="18">
        <v>1.18E-2</v>
      </c>
      <c r="M2448" s="20">
        <v>1.87996107</v>
      </c>
      <c r="N2448" s="21">
        <v>1</v>
      </c>
      <c r="O2448" s="22" t="s">
        <v>12</v>
      </c>
      <c r="P2448" s="22">
        <v>0.46807409249999998</v>
      </c>
      <c r="Q2448" s="22">
        <v>0.25</v>
      </c>
      <c r="R2448" s="43"/>
      <c r="S2448" s="42" t="str">
        <f>IF(R2448="","",MAX(R2448,Q2448))</f>
        <v/>
      </c>
      <c r="T2448" s="27">
        <f>IF(A2448="placement",MIN(P2448,IF(S2448="",Q2448,S2448)),"")</f>
        <v>0.25</v>
      </c>
      <c r="U2448" s="20">
        <f>IF($A2448="placement",T2448*J2448,"")</f>
        <v>36.25</v>
      </c>
      <c r="V2448" s="19">
        <f>IF($A2448="placement",U2448,IF($A2448="site",SUMIF($C:$C,$C2448,$U:$U),IF($A2448="user",SUMIF($B:$B,$B2448,$U:$U),SUM($U:$U))))</f>
        <v>36.25</v>
      </c>
      <c r="W2448" s="18">
        <f>V2448/J2448</f>
        <v>0.25</v>
      </c>
    </row>
    <row r="2449" spans="1:23" x14ac:dyDescent="0.3">
      <c r="A2449" s="23" t="s">
        <v>14</v>
      </c>
      <c r="B2449" s="23" t="s">
        <v>6285</v>
      </c>
      <c r="C2449" s="23" t="s">
        <v>6287</v>
      </c>
      <c r="D2449" s="23" t="s">
        <v>6332</v>
      </c>
      <c r="E2449" s="23" t="s">
        <v>6333</v>
      </c>
      <c r="F2449" s="27">
        <v>0.25</v>
      </c>
      <c r="G2449" s="24">
        <v>0</v>
      </c>
      <c r="H2449" s="25">
        <v>24.791899999999998</v>
      </c>
      <c r="I2449" s="25">
        <v>3.5436000000000001</v>
      </c>
      <c r="J2449" s="26">
        <v>145</v>
      </c>
      <c r="K2449" s="26">
        <v>36</v>
      </c>
      <c r="L2449" s="27">
        <v>0.1429</v>
      </c>
      <c r="M2449" s="28">
        <v>1.3637781899999999</v>
      </c>
      <c r="N2449" s="29">
        <v>1</v>
      </c>
      <c r="O2449" s="31" t="s">
        <v>42</v>
      </c>
      <c r="P2449" s="31">
        <v>0.2667429321</v>
      </c>
      <c r="Q2449" s="31">
        <v>0.25</v>
      </c>
      <c r="R2449" s="42"/>
      <c r="S2449" s="42" t="str">
        <f>IF(R2449="","",MAX(R2449,Q2449))</f>
        <v/>
      </c>
      <c r="T2449" s="27">
        <f>IF(A2449="placement",MIN(P2449,IF(S2449="",Q2449,S2449)),"")</f>
        <v>0.25</v>
      </c>
      <c r="U2449" s="28">
        <f>IF($A2449="placement",T2449*J2449,"")</f>
        <v>36.25</v>
      </c>
      <c r="V2449" s="26">
        <f>IF($A2449="placement",U2449,IF($A2449="site",SUMIF($C:$C,$C2449,$U:$U),IF($A2449="user",SUMIF($B:$B,$B2449,$U:$U),SUM($U:$U))))</f>
        <v>36.25</v>
      </c>
      <c r="W2449" s="27">
        <f>V2449/J2449</f>
        <v>0.25</v>
      </c>
    </row>
    <row r="2450" spans="1:23" x14ac:dyDescent="0.3">
      <c r="A2450" s="23" t="s">
        <v>14</v>
      </c>
      <c r="B2450" s="23" t="s">
        <v>1145</v>
      </c>
      <c r="C2450" s="23" t="s">
        <v>1147</v>
      </c>
      <c r="D2450" s="23" t="s">
        <v>1150</v>
      </c>
      <c r="E2450" s="23" t="s">
        <v>1151</v>
      </c>
      <c r="F2450" s="27">
        <v>0.25</v>
      </c>
      <c r="G2450" s="24">
        <v>0</v>
      </c>
      <c r="H2450" s="25">
        <v>12.455399999999999</v>
      </c>
      <c r="I2450" s="25">
        <v>3.4499</v>
      </c>
      <c r="J2450" s="26">
        <v>145</v>
      </c>
      <c r="K2450" s="26">
        <v>36</v>
      </c>
      <c r="L2450" s="27">
        <v>0.27700000000000002</v>
      </c>
      <c r="M2450" s="28">
        <v>1.3984347500000001</v>
      </c>
      <c r="N2450" s="29">
        <v>1</v>
      </c>
      <c r="O2450" s="31" t="s">
        <v>12</v>
      </c>
      <c r="P2450" s="31">
        <v>0.284914795</v>
      </c>
      <c r="Q2450" s="31">
        <v>0.249999999999999</v>
      </c>
      <c r="R2450" s="42"/>
      <c r="S2450" s="42" t="str">
        <f>IF(R2450="","",MAX(R2450,Q2450))</f>
        <v/>
      </c>
      <c r="T2450" s="27">
        <f>IF(A2450="placement",MIN(P2450,IF(S2450="",Q2450,S2450)),"")</f>
        <v>0.249999999999999</v>
      </c>
      <c r="U2450" s="28">
        <f>IF($A2450="placement",T2450*J2450,"")</f>
        <v>36.249999999999858</v>
      </c>
      <c r="V2450" s="23">
        <f>IF($A2450="placement",U2450,IF($A2450="site",SUMIF($C:$C,$C2450,$U:$U),IF($A2450="user",SUMIF($B:$B,$B2450,$U:$U),SUM($U:$U))))</f>
        <v>36.249999999999858</v>
      </c>
      <c r="W2450" s="27">
        <f>V2450/J2450</f>
        <v>0.24999999999999903</v>
      </c>
    </row>
    <row r="2451" spans="1:23" x14ac:dyDescent="0.3">
      <c r="A2451" s="23" t="s">
        <v>14</v>
      </c>
      <c r="B2451" s="23" t="s">
        <v>7081</v>
      </c>
      <c r="C2451" s="23" t="s">
        <v>7083</v>
      </c>
      <c r="D2451" s="23" t="s">
        <v>7086</v>
      </c>
      <c r="E2451" s="23" t="s">
        <v>7087</v>
      </c>
      <c r="F2451" s="27">
        <v>0.25</v>
      </c>
      <c r="G2451" s="24">
        <v>1</v>
      </c>
      <c r="H2451" s="25">
        <v>64.037300000000002</v>
      </c>
      <c r="I2451" s="25">
        <v>7.3545999999999996</v>
      </c>
      <c r="J2451" s="26">
        <v>145</v>
      </c>
      <c r="K2451" s="26">
        <v>33</v>
      </c>
      <c r="L2451" s="27">
        <v>0.1148</v>
      </c>
      <c r="M2451" s="28">
        <v>0.65764482999999996</v>
      </c>
      <c r="N2451" s="29">
        <v>0.5</v>
      </c>
      <c r="O2451" s="31" t="s">
        <v>12</v>
      </c>
      <c r="P2451" s="31">
        <v>0.2397111988</v>
      </c>
      <c r="Q2451" s="31">
        <v>0.23971119879966399</v>
      </c>
      <c r="R2451" s="42"/>
      <c r="S2451" s="42" t="str">
        <f>IF(R2451="","",MAX(R2451,Q2451))</f>
        <v/>
      </c>
      <c r="T2451" s="27">
        <f>IF(A2451="placement",MIN(P2451,IF(S2451="",Q2451,S2451)),"")</f>
        <v>0.23971119879966399</v>
      </c>
      <c r="U2451" s="28">
        <f>IF($A2451="placement",T2451*J2451,"")</f>
        <v>34.75812382595128</v>
      </c>
      <c r="V2451" s="26">
        <f>IF($A2451="placement",U2451,IF($A2451="site",SUMIF($C:$C,$C2451,$U:$U),IF($A2451="user",SUMIF($B:$B,$B2451,$U:$U),SUM($U:$U))))</f>
        <v>34.75812382595128</v>
      </c>
      <c r="W2451" s="27">
        <f>V2451/J2451</f>
        <v>0.23971119879966399</v>
      </c>
    </row>
    <row r="2452" spans="1:23" x14ac:dyDescent="0.3">
      <c r="A2452" s="23" t="s">
        <v>14</v>
      </c>
      <c r="B2452" s="23" t="s">
        <v>2294</v>
      </c>
      <c r="C2452" s="23" t="s">
        <v>2295</v>
      </c>
      <c r="D2452" s="23" t="s">
        <v>2324</v>
      </c>
      <c r="E2452" s="23" t="s">
        <v>2325</v>
      </c>
      <c r="F2452" s="27">
        <v>0.33</v>
      </c>
      <c r="G2452" s="24">
        <v>0</v>
      </c>
      <c r="H2452" s="25">
        <v>24.3703</v>
      </c>
      <c r="I2452" s="25">
        <v>3.5188999999999999</v>
      </c>
      <c r="J2452" s="26">
        <v>145</v>
      </c>
      <c r="K2452" s="26">
        <v>29</v>
      </c>
      <c r="L2452" s="27">
        <v>0.1444</v>
      </c>
      <c r="M2452" s="28">
        <v>1.37523547</v>
      </c>
      <c r="N2452" s="29">
        <v>1.1000000000000001</v>
      </c>
      <c r="O2452" s="31" t="s">
        <v>12</v>
      </c>
      <c r="P2452" s="31">
        <v>0.20013697499999999</v>
      </c>
      <c r="Q2452" s="31">
        <v>0.20013697497845001</v>
      </c>
      <c r="R2452" s="42"/>
      <c r="S2452" s="42" t="str">
        <f>IF(R2452="","",MAX(R2452,Q2452))</f>
        <v/>
      </c>
      <c r="T2452" s="27">
        <f>IF(A2452="placement",MIN(P2452,IF(S2452="",Q2452,S2452)),"")</f>
        <v>0.20013697497845001</v>
      </c>
      <c r="U2452" s="28">
        <f>IF($A2452="placement",T2452*J2452,"")</f>
        <v>29.019861371875251</v>
      </c>
      <c r="V2452" s="26">
        <f>IF($A2452="placement",U2452,IF($A2452="site",SUMIF($C:$C,$C2452,$U:$U),IF($A2452="user",SUMIF($B:$B,$B2452,$U:$U),SUM($U:$U))))</f>
        <v>29.019861371875251</v>
      </c>
      <c r="W2452" s="27">
        <f>V2452/J2452</f>
        <v>0.20013697497845001</v>
      </c>
    </row>
    <row r="2453" spans="1:23" x14ac:dyDescent="0.3">
      <c r="A2453" s="23" t="s">
        <v>14</v>
      </c>
      <c r="B2453" s="23" t="s">
        <v>8952</v>
      </c>
      <c r="C2453" s="23" t="s">
        <v>8954</v>
      </c>
      <c r="D2453" s="23" t="s">
        <v>8955</v>
      </c>
      <c r="E2453" s="23" t="s">
        <v>8956</v>
      </c>
      <c r="F2453" s="27">
        <v>0.05</v>
      </c>
      <c r="G2453" s="24">
        <v>0</v>
      </c>
      <c r="H2453" s="25">
        <v>12.186299999999999</v>
      </c>
      <c r="I2453" s="25">
        <v>3.0125000000000002</v>
      </c>
      <c r="J2453" s="26">
        <v>145</v>
      </c>
      <c r="K2453" s="26">
        <v>7</v>
      </c>
      <c r="L2453" s="27">
        <v>0.2472</v>
      </c>
      <c r="M2453" s="28">
        <v>1.60632128</v>
      </c>
      <c r="N2453" s="29">
        <v>1.1499999999999999</v>
      </c>
      <c r="O2453" s="31" t="s">
        <v>70</v>
      </c>
      <c r="P2453" s="31">
        <v>0.284078463</v>
      </c>
      <c r="Q2453" s="31">
        <v>0.05</v>
      </c>
      <c r="R2453" s="42"/>
      <c r="S2453" s="42" t="str">
        <f>IF(R2453="","",MAX(R2453,Q2453))</f>
        <v/>
      </c>
      <c r="T2453" s="27">
        <f>IF(A2453="placement",MIN(P2453,IF(S2453="",Q2453,S2453)),"")</f>
        <v>0.05</v>
      </c>
      <c r="U2453" s="28">
        <f>IF($A2453="placement",T2453*J2453,"")</f>
        <v>7.25</v>
      </c>
      <c r="V2453" s="23">
        <f>IF($A2453="placement",U2453,IF($A2453="site",SUMIF($C:$C,$C2453,$U:$U),IF($A2453="user",SUMIF($B:$B,$B2453,$U:$U),SUM($U:$U))))</f>
        <v>7.25</v>
      </c>
      <c r="W2453" s="27">
        <f>V2453/J2453</f>
        <v>0.05</v>
      </c>
    </row>
    <row r="2454" spans="1:23" x14ac:dyDescent="0.3">
      <c r="A2454" s="23" t="s">
        <v>14</v>
      </c>
      <c r="B2454" s="23" t="s">
        <v>3266</v>
      </c>
      <c r="C2454" s="23" t="s">
        <v>3268</v>
      </c>
      <c r="D2454" s="23" t="s">
        <v>3530</v>
      </c>
      <c r="E2454" s="23" t="s">
        <v>3267</v>
      </c>
      <c r="F2454" s="27">
        <v>0.05</v>
      </c>
      <c r="G2454" s="24">
        <v>1</v>
      </c>
      <c r="H2454" s="25">
        <v>84.787499999999994</v>
      </c>
      <c r="I2454" s="25">
        <v>4.4291</v>
      </c>
      <c r="J2454" s="26">
        <v>144</v>
      </c>
      <c r="K2454" s="26">
        <v>7</v>
      </c>
      <c r="L2454" s="27">
        <v>5.2200000000000003E-2</v>
      </c>
      <c r="M2454" s="28">
        <v>1.08048316</v>
      </c>
      <c r="N2454" s="29">
        <v>0.42</v>
      </c>
      <c r="O2454" s="31" t="s">
        <v>70</v>
      </c>
      <c r="P2454" s="31">
        <v>0.61128501189999995</v>
      </c>
      <c r="Q2454" s="31">
        <v>0.05</v>
      </c>
      <c r="R2454" s="42">
        <v>0.3</v>
      </c>
      <c r="S2454" s="42">
        <f>IF(R2454="","",MAX(R2454,Q2454))</f>
        <v>0.3</v>
      </c>
      <c r="T2454" s="27">
        <f>IF(A2454="placement",MIN(P2454,IF(S2454="",Q2454,S2454)),"")</f>
        <v>0.3</v>
      </c>
      <c r="U2454" s="28">
        <f>IF($A2454="placement",T2454*J2454,"")</f>
        <v>43.199999999999996</v>
      </c>
      <c r="V2454" s="26">
        <f>IF($A2454="placement",U2454,IF($A2454="site",SUMIF($C:$C,$C2454,$U:$U),IF($A2454="user",SUMIF($B:$B,$B2454,$U:$U),SUM($U:$U))))</f>
        <v>43.199999999999996</v>
      </c>
      <c r="W2454" s="27">
        <f>V2454/J2454</f>
        <v>0.3</v>
      </c>
    </row>
    <row r="2455" spans="1:23" x14ac:dyDescent="0.3">
      <c r="A2455" s="23" t="s">
        <v>14</v>
      </c>
      <c r="B2455" s="23" t="s">
        <v>9756</v>
      </c>
      <c r="C2455" s="23" t="s">
        <v>9758</v>
      </c>
      <c r="D2455" s="23" t="s">
        <v>9765</v>
      </c>
      <c r="E2455" s="23" t="s">
        <v>9766</v>
      </c>
      <c r="F2455" s="27">
        <v>0.25</v>
      </c>
      <c r="G2455" s="24">
        <v>1</v>
      </c>
      <c r="H2455" s="25">
        <v>156.74180000000001</v>
      </c>
      <c r="I2455" s="25">
        <v>11.7546</v>
      </c>
      <c r="J2455" s="26">
        <v>144</v>
      </c>
      <c r="K2455" s="26">
        <v>36</v>
      </c>
      <c r="L2455" s="27">
        <v>7.4999999999999997E-2</v>
      </c>
      <c r="M2455" s="28">
        <v>0.40882204999999999</v>
      </c>
      <c r="N2455" s="29">
        <v>0.17</v>
      </c>
      <c r="O2455" s="31" t="s">
        <v>42</v>
      </c>
      <c r="P2455" s="31">
        <v>0.584171153</v>
      </c>
      <c r="Q2455" s="31">
        <v>0.25</v>
      </c>
      <c r="R2455" s="42"/>
      <c r="S2455" s="42" t="str">
        <f>IF(R2455="","",MAX(R2455,Q2455))</f>
        <v/>
      </c>
      <c r="T2455" s="27">
        <f>IF(A2455="placement",MIN(P2455,IF(S2455="",Q2455,S2455)),"")</f>
        <v>0.25</v>
      </c>
      <c r="U2455" s="28">
        <f>IF($A2455="placement",T2455*J2455,"")</f>
        <v>36</v>
      </c>
      <c r="V2455" s="26">
        <f>IF($A2455="placement",U2455,IF($A2455="site",SUMIF($C:$C,$C2455,$U:$U),IF($A2455="user",SUMIF($B:$B,$B2455,$U:$U),SUM($U:$U))))</f>
        <v>36</v>
      </c>
      <c r="W2455" s="27">
        <f>V2455/J2455</f>
        <v>0.25</v>
      </c>
    </row>
    <row r="2456" spans="1:23" x14ac:dyDescent="0.3">
      <c r="A2456" s="23" t="s">
        <v>14</v>
      </c>
      <c r="B2456" s="23" t="s">
        <v>8615</v>
      </c>
      <c r="C2456" s="23" t="s">
        <v>8616</v>
      </c>
      <c r="D2456" s="23" t="s">
        <v>8681</v>
      </c>
      <c r="E2456" s="23" t="s">
        <v>8682</v>
      </c>
      <c r="F2456" s="27">
        <v>0.25</v>
      </c>
      <c r="G2456" s="24">
        <v>0</v>
      </c>
      <c r="H2456" s="25">
        <v>19.505099999999999</v>
      </c>
      <c r="I2456" s="25">
        <v>2.5005000000000002</v>
      </c>
      <c r="J2456" s="26">
        <v>144</v>
      </c>
      <c r="K2456" s="26">
        <v>24</v>
      </c>
      <c r="L2456" s="27">
        <v>0.12820000000000001</v>
      </c>
      <c r="M2456" s="28">
        <v>1.9202102400000001</v>
      </c>
      <c r="N2456" s="29">
        <v>1.6</v>
      </c>
      <c r="O2456" s="31" t="s">
        <v>12</v>
      </c>
      <c r="P2456" s="31">
        <v>0.16675790830000001</v>
      </c>
      <c r="Q2456" s="31">
        <v>0.16675790826648801</v>
      </c>
      <c r="R2456" s="42"/>
      <c r="S2456" s="42" t="str">
        <f>IF(R2456="","",MAX(R2456,Q2456))</f>
        <v/>
      </c>
      <c r="T2456" s="27">
        <f>IF(A2456="placement",MIN(P2456,IF(S2456="",Q2456,S2456)),"")</f>
        <v>0.16675790826648801</v>
      </c>
      <c r="U2456" s="28">
        <f>IF($A2456="placement",T2456*J2456,"")</f>
        <v>24.013138790374274</v>
      </c>
      <c r="V2456" s="26">
        <f>IF($A2456="placement",U2456,IF($A2456="site",SUMIF($C:$C,$C2456,$U:$U),IF($A2456="user",SUMIF($B:$B,$B2456,$U:$U),SUM($U:$U))))</f>
        <v>24.013138790374274</v>
      </c>
      <c r="W2456" s="27">
        <f>V2456/J2456</f>
        <v>0.16675790826648801</v>
      </c>
    </row>
    <row r="2457" spans="1:23" x14ac:dyDescent="0.3">
      <c r="A2457" s="23" t="s">
        <v>14</v>
      </c>
      <c r="B2457" s="23" t="s">
        <v>1320</v>
      </c>
      <c r="C2457" s="23" t="s">
        <v>1322</v>
      </c>
      <c r="D2457" s="23" t="s">
        <v>1339</v>
      </c>
      <c r="E2457" s="23" t="s">
        <v>1340</v>
      </c>
      <c r="F2457" s="27">
        <v>0.15</v>
      </c>
      <c r="G2457" s="24">
        <v>0</v>
      </c>
      <c r="H2457" s="25">
        <v>47.298299999999998</v>
      </c>
      <c r="I2457" s="25">
        <v>2.5794000000000001</v>
      </c>
      <c r="J2457" s="26">
        <v>144</v>
      </c>
      <c r="K2457" s="26">
        <v>22</v>
      </c>
      <c r="L2457" s="27">
        <v>5.45E-2</v>
      </c>
      <c r="M2457" s="28">
        <v>1.86326152</v>
      </c>
      <c r="N2457" s="29">
        <v>1.5</v>
      </c>
      <c r="O2457" s="31" t="s">
        <v>42</v>
      </c>
      <c r="P2457" s="31">
        <v>0.1949600289</v>
      </c>
      <c r="Q2457" s="31">
        <v>0.15</v>
      </c>
      <c r="R2457" s="42"/>
      <c r="S2457" s="42" t="str">
        <f>IF(R2457="","",MAX(R2457,Q2457))</f>
        <v/>
      </c>
      <c r="T2457" s="27">
        <f>IF(A2457="placement",MIN(P2457,IF(S2457="",Q2457,S2457)),"")</f>
        <v>0.15</v>
      </c>
      <c r="U2457" s="28">
        <f>IF($A2457="placement",T2457*J2457,"")</f>
        <v>21.599999999999998</v>
      </c>
      <c r="V2457" s="26">
        <f>IF($A2457="placement",U2457,IF($A2457="site",SUMIF($C:$C,$C2457,$U:$U),IF($A2457="user",SUMIF($B:$B,$B2457,$U:$U),SUM($U:$U))))</f>
        <v>21.599999999999998</v>
      </c>
      <c r="W2457" s="27">
        <f>V2457/J2457</f>
        <v>0.15</v>
      </c>
    </row>
    <row r="2458" spans="1:23" x14ac:dyDescent="0.3">
      <c r="A2458" s="17" t="s">
        <v>14</v>
      </c>
      <c r="B2458" s="17" t="s">
        <v>2619</v>
      </c>
      <c r="C2458" s="17" t="s">
        <v>2621</v>
      </c>
      <c r="D2458" s="17" t="s">
        <v>2686</v>
      </c>
      <c r="E2458" s="17" t="s">
        <v>2687</v>
      </c>
      <c r="F2458" s="18">
        <v>0.15</v>
      </c>
      <c r="G2458" s="36">
        <v>1</v>
      </c>
      <c r="H2458" s="37">
        <v>128.89830000000001</v>
      </c>
      <c r="I2458" s="37">
        <v>10.216799999999999</v>
      </c>
      <c r="J2458" s="19">
        <v>144</v>
      </c>
      <c r="K2458" s="19">
        <v>22</v>
      </c>
      <c r="L2458" s="18">
        <v>7.9299999999999995E-2</v>
      </c>
      <c r="M2458" s="20">
        <v>0.46961233000000002</v>
      </c>
      <c r="N2458" s="21">
        <v>0.3</v>
      </c>
      <c r="O2458" s="22" t="s">
        <v>42</v>
      </c>
      <c r="P2458" s="22">
        <v>0.36117520949999998</v>
      </c>
      <c r="Q2458" s="22">
        <v>0.149999999999999</v>
      </c>
      <c r="R2458" s="43"/>
      <c r="S2458" s="42" t="str">
        <f>IF(R2458="","",MAX(R2458,Q2458))</f>
        <v/>
      </c>
      <c r="T2458" s="27">
        <f>IF(A2458="placement",MIN(P2458,IF(S2458="",Q2458,S2458)),"")</f>
        <v>0.149999999999999</v>
      </c>
      <c r="U2458" s="20">
        <f>IF($A2458="placement",T2458*J2458,"")</f>
        <v>21.599999999999856</v>
      </c>
      <c r="V2458" s="17">
        <f>IF($A2458="placement",U2458,IF($A2458="site",SUMIF($C:$C,$C2458,$U:$U),IF($A2458="user",SUMIF($B:$B,$B2458,$U:$U),SUM($U:$U))))</f>
        <v>21.599999999999856</v>
      </c>
      <c r="W2458" s="18">
        <f>V2458/J2458</f>
        <v>0.149999999999999</v>
      </c>
    </row>
    <row r="2459" spans="1:23" x14ac:dyDescent="0.3">
      <c r="A2459" s="11" t="s">
        <v>14</v>
      </c>
      <c r="B2459" s="11" t="s">
        <v>4016</v>
      </c>
      <c r="C2459" s="11" t="s">
        <v>4018</v>
      </c>
      <c r="D2459" s="11" t="s">
        <v>4051</v>
      </c>
      <c r="E2459" s="11" t="s">
        <v>4052</v>
      </c>
      <c r="F2459" s="12">
        <v>0.15</v>
      </c>
      <c r="G2459" s="33">
        <v>1</v>
      </c>
      <c r="H2459" s="34">
        <v>61.150599999999997</v>
      </c>
      <c r="I2459" s="34">
        <v>13.7559</v>
      </c>
      <c r="J2459" s="13">
        <v>144</v>
      </c>
      <c r="K2459" s="13">
        <v>22</v>
      </c>
      <c r="L2459" s="12">
        <v>0.22500000000000001</v>
      </c>
      <c r="M2459" s="14">
        <v>0.34879195000000002</v>
      </c>
      <c r="N2459" s="15">
        <v>0.15</v>
      </c>
      <c r="O2459" s="16" t="s">
        <v>42</v>
      </c>
      <c r="P2459" s="16">
        <v>0.56994420239999999</v>
      </c>
      <c r="Q2459" s="16">
        <v>0.149999999999999</v>
      </c>
      <c r="R2459" s="44"/>
      <c r="S2459" s="42" t="str">
        <f>IF(R2459="","",MAX(R2459,Q2459))</f>
        <v/>
      </c>
      <c r="T2459" s="27">
        <f>IF(A2459="placement",MIN(P2459,IF(S2459="",Q2459,S2459)),"")</f>
        <v>0.149999999999999</v>
      </c>
      <c r="U2459" s="14">
        <f>IF($A2459="placement",T2459*J2459,"")</f>
        <v>21.599999999999856</v>
      </c>
      <c r="V2459" s="13">
        <f>IF($A2459="placement",U2459,IF($A2459="site",SUMIF($C:$C,$C2459,$U:$U),IF($A2459="user",SUMIF($B:$B,$B2459,$U:$U),SUM($U:$U))))</f>
        <v>21.599999999999856</v>
      </c>
      <c r="W2459" s="12">
        <f>V2459/J2459</f>
        <v>0.149999999999999</v>
      </c>
    </row>
    <row r="2460" spans="1:23" x14ac:dyDescent="0.3">
      <c r="A2460" s="23" t="s">
        <v>14</v>
      </c>
      <c r="B2460" s="23" t="s">
        <v>7689</v>
      </c>
      <c r="C2460" s="23" t="s">
        <v>7690</v>
      </c>
      <c r="D2460" s="32" t="s">
        <v>7705</v>
      </c>
      <c r="E2460" s="23" t="s">
        <v>7706</v>
      </c>
      <c r="F2460" s="27">
        <v>0.1</v>
      </c>
      <c r="G2460" s="24">
        <v>0</v>
      </c>
      <c r="H2460" s="25">
        <v>19.482800000000001</v>
      </c>
      <c r="I2460" s="25">
        <v>3.9020999999999999</v>
      </c>
      <c r="J2460" s="26">
        <v>144</v>
      </c>
      <c r="K2460" s="26">
        <v>14</v>
      </c>
      <c r="L2460" s="27">
        <v>0.20030000000000001</v>
      </c>
      <c r="M2460" s="28">
        <v>1.2314406</v>
      </c>
      <c r="N2460" s="29">
        <v>0.95</v>
      </c>
      <c r="O2460" s="31" t="s">
        <v>42</v>
      </c>
      <c r="P2460" s="31">
        <v>0.2285458189</v>
      </c>
      <c r="Q2460" s="31">
        <v>0.1</v>
      </c>
      <c r="R2460" s="42"/>
      <c r="S2460" s="42" t="str">
        <f>IF(R2460="","",MAX(R2460,Q2460))</f>
        <v/>
      </c>
      <c r="T2460" s="27">
        <f>IF(A2460="placement",MIN(P2460,IF(S2460="",Q2460,S2460)),"")</f>
        <v>0.1</v>
      </c>
      <c r="U2460" s="28">
        <f>IF($A2460="placement",T2460*J2460,"")</f>
        <v>14.4</v>
      </c>
      <c r="V2460" s="26">
        <f>IF($A2460="placement",U2460,IF($A2460="site",SUMIF($C:$C,$C2460,$U:$U),IF($A2460="user",SUMIF($B:$B,$B2460,$U:$U),SUM($U:$U))))</f>
        <v>14.4</v>
      </c>
      <c r="W2460" s="27">
        <f>V2460/J2460</f>
        <v>0.1</v>
      </c>
    </row>
    <row r="2461" spans="1:23" x14ac:dyDescent="0.3">
      <c r="A2461" s="23" t="s">
        <v>14</v>
      </c>
      <c r="B2461" s="23" t="s">
        <v>2588</v>
      </c>
      <c r="C2461" s="23" t="s">
        <v>2590</v>
      </c>
      <c r="D2461" s="23" t="s">
        <v>2593</v>
      </c>
      <c r="E2461" s="23" t="s">
        <v>2594</v>
      </c>
      <c r="F2461" s="27">
        <v>0.25</v>
      </c>
      <c r="G2461" s="24">
        <v>1</v>
      </c>
      <c r="H2461" s="25">
        <v>70.479100000000003</v>
      </c>
      <c r="I2461" s="25">
        <v>18.863700000000001</v>
      </c>
      <c r="J2461" s="26">
        <v>143</v>
      </c>
      <c r="K2461" s="26">
        <v>36</v>
      </c>
      <c r="L2461" s="27">
        <v>0.2676</v>
      </c>
      <c r="M2461" s="28">
        <v>0.25343744000000001</v>
      </c>
      <c r="N2461" s="29">
        <v>0.05</v>
      </c>
      <c r="O2461" s="31" t="s">
        <v>42</v>
      </c>
      <c r="P2461" s="31">
        <v>0.80271265250000001</v>
      </c>
      <c r="Q2461" s="31">
        <v>0.25</v>
      </c>
      <c r="R2461" s="42"/>
      <c r="S2461" s="42" t="str">
        <f>IF(R2461="","",MAX(R2461,Q2461))</f>
        <v/>
      </c>
      <c r="T2461" s="27">
        <f>IF(A2461="placement",MIN(P2461,IF(S2461="",Q2461,S2461)),"")</f>
        <v>0.25</v>
      </c>
      <c r="U2461" s="28">
        <f>IF($A2461="placement",T2461*J2461,"")</f>
        <v>35.75</v>
      </c>
      <c r="V2461" s="26">
        <f>IF($A2461="placement",U2461,IF($A2461="site",SUMIF($C:$C,$C2461,$U:$U),IF($A2461="user",SUMIF($B:$B,$B2461,$U:$U),SUM($U:$U))))</f>
        <v>35.75</v>
      </c>
      <c r="W2461" s="27">
        <f>V2461/J2461</f>
        <v>0.25</v>
      </c>
    </row>
    <row r="2462" spans="1:23" x14ac:dyDescent="0.3">
      <c r="A2462" s="23" t="s">
        <v>14</v>
      </c>
      <c r="B2462" s="23" t="s">
        <v>2969</v>
      </c>
      <c r="C2462" s="23" t="s">
        <v>2971</v>
      </c>
      <c r="D2462" s="23" t="s">
        <v>2972</v>
      </c>
      <c r="E2462" s="23" t="s">
        <v>2973</v>
      </c>
      <c r="F2462" s="27">
        <v>0.25</v>
      </c>
      <c r="G2462" s="24">
        <v>1</v>
      </c>
      <c r="H2462" s="25">
        <v>283.32260000000002</v>
      </c>
      <c r="I2462" s="25">
        <v>65.875900000000001</v>
      </c>
      <c r="J2462" s="26">
        <v>143</v>
      </c>
      <c r="K2462" s="26">
        <v>36</v>
      </c>
      <c r="L2462" s="27">
        <v>0.23250000000000001</v>
      </c>
      <c r="M2462" s="28">
        <v>7.2232619999999997E-2</v>
      </c>
      <c r="N2462" s="29">
        <v>0.01</v>
      </c>
      <c r="O2462" s="31" t="s">
        <v>70</v>
      </c>
      <c r="P2462" s="31">
        <v>0.86155839170000004</v>
      </c>
      <c r="Q2462" s="31">
        <v>0.25</v>
      </c>
      <c r="R2462" s="42"/>
      <c r="S2462" s="42" t="str">
        <f>IF(R2462="","",MAX(R2462,Q2462))</f>
        <v/>
      </c>
      <c r="T2462" s="27">
        <f>IF(A2462="placement",MIN(P2462,IF(S2462="",Q2462,S2462)),"")</f>
        <v>0.25</v>
      </c>
      <c r="U2462" s="28">
        <f>IF($A2462="placement",T2462*J2462,"")</f>
        <v>35.75</v>
      </c>
      <c r="V2462" s="26">
        <f>IF($A2462="placement",U2462,IF($A2462="site",SUMIF($C:$C,$C2462,$U:$U),IF($A2462="user",SUMIF($B:$B,$B2462,$U:$U),SUM($U:$U))))</f>
        <v>35.75</v>
      </c>
      <c r="W2462" s="27">
        <f>V2462/J2462</f>
        <v>0.25</v>
      </c>
    </row>
    <row r="2463" spans="1:23" x14ac:dyDescent="0.3">
      <c r="A2463" s="23" t="s">
        <v>14</v>
      </c>
      <c r="B2463" s="23" t="s">
        <v>5021</v>
      </c>
      <c r="C2463" s="23" t="s">
        <v>5023</v>
      </c>
      <c r="D2463" s="23" t="s">
        <v>5032</v>
      </c>
      <c r="E2463" s="23" t="s">
        <v>5033</v>
      </c>
      <c r="F2463" s="27">
        <v>0.25</v>
      </c>
      <c r="G2463" s="24">
        <v>1</v>
      </c>
      <c r="H2463" s="25">
        <v>213.72210000000001</v>
      </c>
      <c r="I2463" s="25">
        <v>50.534100000000002</v>
      </c>
      <c r="J2463" s="26">
        <v>143</v>
      </c>
      <c r="K2463" s="26">
        <v>36</v>
      </c>
      <c r="L2463" s="27">
        <v>0.2364</v>
      </c>
      <c r="M2463" s="28">
        <v>9.462429E-2</v>
      </c>
      <c r="N2463" s="29">
        <v>0.01</v>
      </c>
      <c r="O2463" s="31" t="s">
        <v>42</v>
      </c>
      <c r="P2463" s="31">
        <v>0.89431888459999997</v>
      </c>
      <c r="Q2463" s="31">
        <v>0.25</v>
      </c>
      <c r="R2463" s="42"/>
      <c r="S2463" s="42" t="str">
        <f>IF(R2463="","",MAX(R2463,Q2463))</f>
        <v/>
      </c>
      <c r="T2463" s="27">
        <f>IF(A2463="placement",MIN(P2463,IF(S2463="",Q2463,S2463)),"")</f>
        <v>0.25</v>
      </c>
      <c r="U2463" s="28">
        <f>IF($A2463="placement",T2463*J2463,"")</f>
        <v>35.75</v>
      </c>
      <c r="V2463" s="26">
        <f>IF($A2463="placement",U2463,IF($A2463="site",SUMIF($C:$C,$C2463,$U:$U),IF($A2463="user",SUMIF($B:$B,$B2463,$U:$U),SUM($U:$U))))</f>
        <v>35.75</v>
      </c>
      <c r="W2463" s="27">
        <f>V2463/J2463</f>
        <v>0.25</v>
      </c>
    </row>
    <row r="2464" spans="1:23" x14ac:dyDescent="0.3">
      <c r="A2464" s="23" t="s">
        <v>14</v>
      </c>
      <c r="B2464" s="23" t="s">
        <v>5566</v>
      </c>
      <c r="C2464" s="23" t="s">
        <v>5568</v>
      </c>
      <c r="D2464" s="23" t="s">
        <v>5569</v>
      </c>
      <c r="E2464" s="23" t="s">
        <v>5570</v>
      </c>
      <c r="F2464" s="27">
        <v>0.25</v>
      </c>
      <c r="G2464" s="24">
        <v>0</v>
      </c>
      <c r="H2464" s="25">
        <v>21.4193</v>
      </c>
      <c r="I2464" s="25">
        <v>4.6863999999999999</v>
      </c>
      <c r="J2464" s="26">
        <v>143</v>
      </c>
      <c r="K2464" s="26">
        <v>36</v>
      </c>
      <c r="L2464" s="27">
        <v>0.21879999999999999</v>
      </c>
      <c r="M2464" s="28">
        <v>1.0143651899999999</v>
      </c>
      <c r="N2464" s="29">
        <v>0.4</v>
      </c>
      <c r="O2464" s="31" t="s">
        <v>12</v>
      </c>
      <c r="P2464" s="31">
        <v>0.60566470080000001</v>
      </c>
      <c r="Q2464" s="31">
        <v>0.25</v>
      </c>
      <c r="R2464" s="42"/>
      <c r="S2464" s="42" t="str">
        <f>IF(R2464="","",MAX(R2464,Q2464))</f>
        <v/>
      </c>
      <c r="T2464" s="27">
        <f>IF(A2464="placement",MIN(P2464,IF(S2464="",Q2464,S2464)),"")</f>
        <v>0.25</v>
      </c>
      <c r="U2464" s="28">
        <f>IF($A2464="placement",T2464*J2464,"")</f>
        <v>35.75</v>
      </c>
      <c r="V2464" s="26">
        <f>IF($A2464="placement",U2464,IF($A2464="site",SUMIF($C:$C,$C2464,$U:$U),IF($A2464="user",SUMIF($B:$B,$B2464,$U:$U),SUM($U:$U))))</f>
        <v>35.75</v>
      </c>
      <c r="W2464" s="27">
        <f>V2464/J2464</f>
        <v>0.25</v>
      </c>
    </row>
    <row r="2465" spans="1:23" x14ac:dyDescent="0.3">
      <c r="A2465" s="23" t="s">
        <v>14</v>
      </c>
      <c r="B2465" s="23" t="s">
        <v>6285</v>
      </c>
      <c r="C2465" s="23" t="s">
        <v>6287</v>
      </c>
      <c r="D2465" s="23" t="s">
        <v>6288</v>
      </c>
      <c r="E2465" s="23" t="s">
        <v>6289</v>
      </c>
      <c r="F2465" s="27">
        <v>0.25</v>
      </c>
      <c r="G2465" s="24">
        <v>0</v>
      </c>
      <c r="H2465" s="25">
        <v>26.213100000000001</v>
      </c>
      <c r="I2465" s="25">
        <v>3.4285999999999999</v>
      </c>
      <c r="J2465" s="26">
        <v>143</v>
      </c>
      <c r="K2465" s="26">
        <v>36</v>
      </c>
      <c r="L2465" s="27">
        <v>0.1308</v>
      </c>
      <c r="M2465" s="28">
        <v>1.39234167</v>
      </c>
      <c r="N2465" s="29">
        <v>1</v>
      </c>
      <c r="O2465" s="31" t="s">
        <v>42</v>
      </c>
      <c r="P2465" s="31">
        <v>0.28178548129999997</v>
      </c>
      <c r="Q2465" s="31">
        <v>0.25</v>
      </c>
      <c r="R2465" s="42"/>
      <c r="S2465" s="42" t="str">
        <f>IF(R2465="","",MAX(R2465,Q2465))</f>
        <v/>
      </c>
      <c r="T2465" s="27">
        <f>IF(A2465="placement",MIN(P2465,IF(S2465="",Q2465,S2465)),"")</f>
        <v>0.25</v>
      </c>
      <c r="U2465" s="28">
        <f>IF($A2465="placement",T2465*J2465,"")</f>
        <v>35.75</v>
      </c>
      <c r="V2465" s="26">
        <f>IF($A2465="placement",U2465,IF($A2465="site",SUMIF($C:$C,$C2465,$U:$U),IF($A2465="user",SUMIF($B:$B,$B2465,$U:$U),SUM($U:$U))))</f>
        <v>35.75</v>
      </c>
      <c r="W2465" s="27">
        <f>V2465/J2465</f>
        <v>0.25</v>
      </c>
    </row>
    <row r="2466" spans="1:23" x14ac:dyDescent="0.3">
      <c r="A2466" s="23" t="s">
        <v>14</v>
      </c>
      <c r="B2466" s="23" t="s">
        <v>6638</v>
      </c>
      <c r="C2466" s="23" t="s">
        <v>6639</v>
      </c>
      <c r="D2466" s="23" t="s">
        <v>6843</v>
      </c>
      <c r="E2466" s="23" t="s">
        <v>6844</v>
      </c>
      <c r="F2466" s="27">
        <v>0.25</v>
      </c>
      <c r="G2466" s="24">
        <v>0</v>
      </c>
      <c r="H2466" s="25">
        <v>34.583100000000002</v>
      </c>
      <c r="I2466" s="25">
        <v>7.5951000000000004</v>
      </c>
      <c r="J2466" s="26">
        <v>143</v>
      </c>
      <c r="K2466" s="26">
        <v>36</v>
      </c>
      <c r="L2466" s="27">
        <v>0.21959999999999999</v>
      </c>
      <c r="M2466" s="28">
        <v>0.62784768000000002</v>
      </c>
      <c r="N2466" s="29">
        <v>0.4</v>
      </c>
      <c r="O2466" s="31" t="s">
        <v>12</v>
      </c>
      <c r="P2466" s="31">
        <v>0.362902803</v>
      </c>
      <c r="Q2466" s="31">
        <v>0.25</v>
      </c>
      <c r="R2466" s="42"/>
      <c r="S2466" s="42" t="str">
        <f>IF(R2466="","",MAX(R2466,Q2466))</f>
        <v/>
      </c>
      <c r="T2466" s="27">
        <f>IF(A2466="placement",MIN(P2466,IF(S2466="",Q2466,S2466)),"")</f>
        <v>0.25</v>
      </c>
      <c r="U2466" s="28">
        <f>IF($A2466="placement",T2466*J2466,"")</f>
        <v>35.75</v>
      </c>
      <c r="V2466" s="26">
        <f>IF($A2466="placement",U2466,IF($A2466="site",SUMIF($C:$C,$C2466,$U:$U),IF($A2466="user",SUMIF($B:$B,$B2466,$U:$U),SUM($U:$U))))</f>
        <v>35.75</v>
      </c>
      <c r="W2466" s="27">
        <f>V2466/J2466</f>
        <v>0.25</v>
      </c>
    </row>
    <row r="2467" spans="1:23" x14ac:dyDescent="0.3">
      <c r="A2467" s="23" t="s">
        <v>14</v>
      </c>
      <c r="B2467" s="23" t="s">
        <v>4752</v>
      </c>
      <c r="C2467" s="23" t="s">
        <v>4754</v>
      </c>
      <c r="D2467" s="23" t="s">
        <v>4769</v>
      </c>
      <c r="E2467" s="23" t="s">
        <v>4770</v>
      </c>
      <c r="F2467" s="27">
        <v>0.05</v>
      </c>
      <c r="G2467" s="24">
        <v>1</v>
      </c>
      <c r="H2467" s="25">
        <v>102.68210000000001</v>
      </c>
      <c r="I2467" s="25">
        <v>7.4943999999999997</v>
      </c>
      <c r="J2467" s="26">
        <v>143</v>
      </c>
      <c r="K2467" s="26">
        <v>7</v>
      </c>
      <c r="L2467" s="27">
        <v>7.2999999999999995E-2</v>
      </c>
      <c r="M2467" s="28">
        <v>0.63614495000000004</v>
      </c>
      <c r="N2467" s="29">
        <v>0.25</v>
      </c>
      <c r="O2467" s="31" t="s">
        <v>70</v>
      </c>
      <c r="P2467" s="31">
        <v>0.6070078028</v>
      </c>
      <c r="Q2467" s="31">
        <v>4.9999999999999899E-2</v>
      </c>
      <c r="R2467" s="42"/>
      <c r="S2467" s="42" t="str">
        <f>IF(R2467="","",MAX(R2467,Q2467))</f>
        <v/>
      </c>
      <c r="T2467" s="27">
        <f>IF(A2467="placement",MIN(P2467,IF(S2467="",Q2467,S2467)),"")</f>
        <v>4.9999999999999899E-2</v>
      </c>
      <c r="U2467" s="28">
        <f>IF($A2467="placement",T2467*J2467,"")</f>
        <v>7.1499999999999853</v>
      </c>
      <c r="V2467" s="26">
        <f>IF($A2467="placement",U2467,IF($A2467="site",SUMIF($C:$C,$C2467,$U:$U),IF($A2467="user",SUMIF($B:$B,$B2467,$U:$U),SUM($U:$U))))</f>
        <v>7.1499999999999853</v>
      </c>
      <c r="W2467" s="27">
        <f>V2467/J2467</f>
        <v>4.9999999999999899E-2</v>
      </c>
    </row>
    <row r="2468" spans="1:23" x14ac:dyDescent="0.3">
      <c r="A2468" s="11" t="s">
        <v>14</v>
      </c>
      <c r="B2468" s="11" t="s">
        <v>2936</v>
      </c>
      <c r="C2468" s="11" t="s">
        <v>2937</v>
      </c>
      <c r="D2468" s="11" t="s">
        <v>2938</v>
      </c>
      <c r="E2468" s="11" t="s">
        <v>2939</v>
      </c>
      <c r="F2468" s="12">
        <v>0.33</v>
      </c>
      <c r="G2468" s="33">
        <v>1</v>
      </c>
      <c r="H2468" s="34">
        <v>166.8228</v>
      </c>
      <c r="I2468" s="34">
        <v>31.915199999999999</v>
      </c>
      <c r="J2468" s="13">
        <v>142</v>
      </c>
      <c r="K2468" s="13">
        <v>47</v>
      </c>
      <c r="L2468" s="12">
        <v>0.1913</v>
      </c>
      <c r="M2468" s="14">
        <v>0.14795899000000001</v>
      </c>
      <c r="N2468" s="15">
        <v>0.03</v>
      </c>
      <c r="O2468" s="16" t="s">
        <v>12</v>
      </c>
      <c r="P2468" s="16">
        <v>0.79724111330000003</v>
      </c>
      <c r="Q2468" s="16">
        <v>0.33</v>
      </c>
      <c r="R2468" s="44"/>
      <c r="S2468" s="42" t="str">
        <f>IF(R2468="","",MAX(R2468,Q2468))</f>
        <v/>
      </c>
      <c r="T2468" s="27">
        <f>IF(A2468="placement",MIN(P2468,IF(S2468="",Q2468,S2468)),"")</f>
        <v>0.33</v>
      </c>
      <c r="U2468" s="14">
        <f>IF($A2468="placement",T2468*J2468,"")</f>
        <v>46.86</v>
      </c>
      <c r="V2468" s="13">
        <f>IF($A2468="placement",U2468,IF($A2468="site",SUMIF($C:$C,$C2468,$U:$U),IF($A2468="user",SUMIF($B:$B,$B2468,$U:$U),SUM($U:$U))))</f>
        <v>46.86</v>
      </c>
      <c r="W2468" s="12">
        <f>V2468/J2468</f>
        <v>0.33</v>
      </c>
    </row>
    <row r="2469" spans="1:23" x14ac:dyDescent="0.3">
      <c r="A2469" s="23" t="s">
        <v>14</v>
      </c>
      <c r="B2469" s="23" t="s">
        <v>4406</v>
      </c>
      <c r="C2469" s="23" t="s">
        <v>4408</v>
      </c>
      <c r="D2469" s="23" t="s">
        <v>4421</v>
      </c>
      <c r="E2469" s="23" t="s">
        <v>4422</v>
      </c>
      <c r="F2469" s="27">
        <v>0.33</v>
      </c>
      <c r="G2469" s="24">
        <v>1</v>
      </c>
      <c r="H2469" s="25">
        <v>69.226399999999998</v>
      </c>
      <c r="I2469" s="25">
        <v>9.0652000000000008</v>
      </c>
      <c r="J2469" s="26">
        <v>142</v>
      </c>
      <c r="K2469" s="26">
        <v>47</v>
      </c>
      <c r="L2469" s="27">
        <v>0.13100000000000001</v>
      </c>
      <c r="M2469" s="28">
        <v>0.52075674000000005</v>
      </c>
      <c r="N2469" s="29">
        <v>0.25</v>
      </c>
      <c r="O2469" s="31" t="s">
        <v>12</v>
      </c>
      <c r="P2469" s="31">
        <v>0.5199294002</v>
      </c>
      <c r="Q2469" s="31">
        <v>0.33</v>
      </c>
      <c r="R2469" s="42"/>
      <c r="S2469" s="42" t="str">
        <f>IF(R2469="","",MAX(R2469,Q2469))</f>
        <v/>
      </c>
      <c r="T2469" s="27">
        <f>IF(A2469="placement",MIN(P2469,IF(S2469="",Q2469,S2469)),"")</f>
        <v>0.33</v>
      </c>
      <c r="U2469" s="28">
        <f>IF($A2469="placement",T2469*J2469,"")</f>
        <v>46.86</v>
      </c>
      <c r="V2469" s="26">
        <f>IF($A2469="placement",U2469,IF($A2469="site",SUMIF($C:$C,$C2469,$U:$U),IF($A2469="user",SUMIF($B:$B,$B2469,$U:$U),SUM($U:$U))))</f>
        <v>46.86</v>
      </c>
      <c r="W2469" s="27">
        <f>V2469/J2469</f>
        <v>0.33</v>
      </c>
    </row>
    <row r="2470" spans="1:23" x14ac:dyDescent="0.3">
      <c r="A2470" s="23" t="s">
        <v>14</v>
      </c>
      <c r="B2470" s="23" t="s">
        <v>965</v>
      </c>
      <c r="C2470" s="23" t="s">
        <v>966</v>
      </c>
      <c r="D2470" s="23" t="s">
        <v>995</v>
      </c>
      <c r="E2470" s="23" t="s">
        <v>996</v>
      </c>
      <c r="F2470" s="27">
        <v>0.25</v>
      </c>
      <c r="G2470" s="24">
        <v>1</v>
      </c>
      <c r="H2470" s="25">
        <v>228.64760000000001</v>
      </c>
      <c r="I2470" s="25">
        <v>13.636100000000001</v>
      </c>
      <c r="J2470" s="26">
        <v>142</v>
      </c>
      <c r="K2470" s="26">
        <v>34</v>
      </c>
      <c r="L2470" s="27">
        <v>5.96E-2</v>
      </c>
      <c r="M2470" s="28">
        <v>0.34631990000000001</v>
      </c>
      <c r="N2470" s="29">
        <v>0.2</v>
      </c>
      <c r="O2470" s="31" t="s">
        <v>42</v>
      </c>
      <c r="P2470" s="31">
        <v>0.42249925129999999</v>
      </c>
      <c r="Q2470" s="31">
        <v>0.25</v>
      </c>
      <c r="R2470" s="42"/>
      <c r="S2470" s="42" t="str">
        <f>IF(R2470="","",MAX(R2470,Q2470))</f>
        <v/>
      </c>
      <c r="T2470" s="27">
        <f>IF(A2470="placement",MIN(P2470,IF(S2470="",Q2470,S2470)),"")</f>
        <v>0.25</v>
      </c>
      <c r="U2470" s="28">
        <f>IF($A2470="placement",T2470*J2470,"")</f>
        <v>35.5</v>
      </c>
      <c r="V2470" s="26">
        <f>IF($A2470="placement",U2470,IF($A2470="site",SUMIF($C:$C,$C2470,$U:$U),IF($A2470="user",SUMIF($B:$B,$B2470,$U:$U),SUM($U:$U))))</f>
        <v>35.5</v>
      </c>
      <c r="W2470" s="27">
        <f>V2470/J2470</f>
        <v>0.25</v>
      </c>
    </row>
    <row r="2471" spans="1:23" x14ac:dyDescent="0.3">
      <c r="A2471" s="23" t="s">
        <v>14</v>
      </c>
      <c r="B2471" s="23" t="s">
        <v>6638</v>
      </c>
      <c r="C2471" s="23" t="s">
        <v>6639</v>
      </c>
      <c r="D2471" s="23" t="s">
        <v>6736</v>
      </c>
      <c r="E2471" s="23" t="s">
        <v>6737</v>
      </c>
      <c r="F2471" s="27">
        <v>0.25</v>
      </c>
      <c r="G2471" s="24">
        <v>0</v>
      </c>
      <c r="H2471" s="25">
        <v>13.8774</v>
      </c>
      <c r="I2471" s="25">
        <v>3.6709999999999998</v>
      </c>
      <c r="J2471" s="26">
        <v>142</v>
      </c>
      <c r="K2471" s="26">
        <v>36</v>
      </c>
      <c r="L2471" s="27">
        <v>0.26450000000000001</v>
      </c>
      <c r="M2471" s="28">
        <v>1.29360042</v>
      </c>
      <c r="N2471" s="29">
        <v>0.9</v>
      </c>
      <c r="O2471" s="31" t="s">
        <v>12</v>
      </c>
      <c r="P2471" s="31">
        <v>0.30426738739999998</v>
      </c>
      <c r="Q2471" s="31">
        <v>0.25</v>
      </c>
      <c r="R2471" s="42"/>
      <c r="S2471" s="42" t="str">
        <f>IF(R2471="","",MAX(R2471,Q2471))</f>
        <v/>
      </c>
      <c r="T2471" s="27">
        <f>IF(A2471="placement",MIN(P2471,IF(S2471="",Q2471,S2471)),"")</f>
        <v>0.25</v>
      </c>
      <c r="U2471" s="28">
        <f>IF($A2471="placement",T2471*J2471,"")</f>
        <v>35.5</v>
      </c>
      <c r="V2471" s="26">
        <f>IF($A2471="placement",U2471,IF($A2471="site",SUMIF($C:$C,$C2471,$U:$U),IF($A2471="user",SUMIF($B:$B,$B2471,$U:$U),SUM($U:$U))))</f>
        <v>35.5</v>
      </c>
      <c r="W2471" s="27">
        <f>V2471/J2471</f>
        <v>0.25</v>
      </c>
    </row>
    <row r="2472" spans="1:23" x14ac:dyDescent="0.3">
      <c r="A2472" s="23" t="s">
        <v>14</v>
      </c>
      <c r="B2472" s="23" t="s">
        <v>3266</v>
      </c>
      <c r="C2472" s="23" t="s">
        <v>3268</v>
      </c>
      <c r="D2472" s="23" t="s">
        <v>3345</v>
      </c>
      <c r="E2472" s="23" t="s">
        <v>3346</v>
      </c>
      <c r="F2472" s="27">
        <v>0.25</v>
      </c>
      <c r="G2472" s="24">
        <v>0</v>
      </c>
      <c r="H2472" s="25">
        <v>25.597000000000001</v>
      </c>
      <c r="I2472" s="25">
        <v>3.5853000000000002</v>
      </c>
      <c r="J2472" s="26">
        <v>142</v>
      </c>
      <c r="K2472" s="26">
        <v>36</v>
      </c>
      <c r="L2472" s="27">
        <v>0.1401</v>
      </c>
      <c r="M2472" s="28">
        <v>1.32094274</v>
      </c>
      <c r="N2472" s="29">
        <v>0.75</v>
      </c>
      <c r="O2472" s="31" t="s">
        <v>12</v>
      </c>
      <c r="P2472" s="31">
        <v>0.43222368690000001</v>
      </c>
      <c r="Q2472" s="31">
        <v>0.249999999999999</v>
      </c>
      <c r="R2472" s="42"/>
      <c r="S2472" s="42" t="str">
        <f>IF(R2472="","",MAX(R2472,Q2472))</f>
        <v/>
      </c>
      <c r="T2472" s="27">
        <f>IF(A2472="placement",MIN(P2472,IF(S2472="",Q2472,S2472)),"")</f>
        <v>0.249999999999999</v>
      </c>
      <c r="U2472" s="28">
        <f>IF($A2472="placement",T2472*J2472,"")</f>
        <v>35.499999999999858</v>
      </c>
      <c r="V2472" s="26">
        <f>IF($A2472="placement",U2472,IF($A2472="site",SUMIF($C:$C,$C2472,$U:$U),IF($A2472="user",SUMIF($B:$B,$B2472,$U:$U),SUM($U:$U))))</f>
        <v>35.499999999999858</v>
      </c>
      <c r="W2472" s="27">
        <f>V2472/J2472</f>
        <v>0.249999999999999</v>
      </c>
    </row>
    <row r="2473" spans="1:23" x14ac:dyDescent="0.3">
      <c r="A2473" s="23" t="s">
        <v>14</v>
      </c>
      <c r="B2473" s="23" t="s">
        <v>277</v>
      </c>
      <c r="C2473" s="23" t="s">
        <v>279</v>
      </c>
      <c r="D2473" s="23" t="s">
        <v>355</v>
      </c>
      <c r="E2473" s="23" t="s">
        <v>356</v>
      </c>
      <c r="F2473" s="27">
        <v>0.25</v>
      </c>
      <c r="G2473" s="24">
        <v>0</v>
      </c>
      <c r="H2473" s="25">
        <v>23.648299999999999</v>
      </c>
      <c r="I2473" s="25">
        <v>1.9349000000000001</v>
      </c>
      <c r="J2473" s="26">
        <v>142</v>
      </c>
      <c r="K2473" s="26">
        <v>26</v>
      </c>
      <c r="L2473" s="27">
        <v>8.1799999999999998E-2</v>
      </c>
      <c r="M2473" s="28">
        <v>2.44979696</v>
      </c>
      <c r="N2473" s="29">
        <v>2</v>
      </c>
      <c r="O2473" s="31" t="s">
        <v>12</v>
      </c>
      <c r="P2473" s="31">
        <v>0.1836058113</v>
      </c>
      <c r="Q2473" s="31">
        <v>0.18360581132337001</v>
      </c>
      <c r="R2473" s="42"/>
      <c r="S2473" s="42" t="str">
        <f>IF(R2473="","",MAX(R2473,Q2473))</f>
        <v/>
      </c>
      <c r="T2473" s="27">
        <f>IF(A2473="placement",MIN(P2473,IF(S2473="",Q2473,S2473)),"")</f>
        <v>0.1836058113</v>
      </c>
      <c r="U2473" s="28">
        <f>IF($A2473="placement",T2473*J2473,"")</f>
        <v>26.072025204599999</v>
      </c>
      <c r="V2473" s="26">
        <f>IF($A2473="placement",U2473,IF($A2473="site",SUMIF($C:$C,$C2473,$U:$U),IF($A2473="user",SUMIF($B:$B,$B2473,$U:$U),SUM($U:$U))))</f>
        <v>26.072025204599999</v>
      </c>
      <c r="W2473" s="27">
        <f>V2473/J2473</f>
        <v>0.1836058113</v>
      </c>
    </row>
    <row r="2474" spans="1:23" x14ac:dyDescent="0.3">
      <c r="A2474" s="11" t="s">
        <v>14</v>
      </c>
      <c r="B2474" s="11" t="s">
        <v>1708</v>
      </c>
      <c r="C2474" s="11" t="s">
        <v>1709</v>
      </c>
      <c r="D2474" s="11" t="s">
        <v>1898</v>
      </c>
      <c r="E2474" s="11" t="s">
        <v>1899</v>
      </c>
      <c r="F2474" s="12">
        <v>0.15</v>
      </c>
      <c r="G2474" s="33">
        <v>0</v>
      </c>
      <c r="H2474" s="34">
        <v>4.8727</v>
      </c>
      <c r="I2474" s="34">
        <v>2.3649</v>
      </c>
      <c r="J2474" s="13">
        <v>142</v>
      </c>
      <c r="K2474" s="13">
        <v>21</v>
      </c>
      <c r="L2474" s="12">
        <v>0.48530000000000001</v>
      </c>
      <c r="M2474" s="14">
        <v>2.0018031399999998</v>
      </c>
      <c r="N2474" s="15">
        <v>1.5</v>
      </c>
      <c r="O2474" s="16" t="s">
        <v>42</v>
      </c>
      <c r="P2474" s="16">
        <v>0.25067556660000001</v>
      </c>
      <c r="Q2474" s="16">
        <v>0.15</v>
      </c>
      <c r="R2474" s="44"/>
      <c r="S2474" s="42" t="str">
        <f>IF(R2474="","",MAX(R2474,Q2474))</f>
        <v/>
      </c>
      <c r="T2474" s="27">
        <f>IF(A2474="placement",MIN(P2474,IF(S2474="",Q2474,S2474)),"")</f>
        <v>0.15</v>
      </c>
      <c r="U2474" s="14">
        <f>IF($A2474="placement",T2474*J2474,"")</f>
        <v>21.3</v>
      </c>
      <c r="V2474" s="13">
        <f>IF($A2474="placement",U2474,IF($A2474="site",SUMIF($C:$C,$C2474,$U:$U),IF($A2474="user",SUMIF($B:$B,$B2474,$U:$U),SUM($U:$U))))</f>
        <v>21.3</v>
      </c>
      <c r="W2474" s="12">
        <f>V2474/J2474</f>
        <v>0.15</v>
      </c>
    </row>
    <row r="2475" spans="1:23" x14ac:dyDescent="0.3">
      <c r="A2475" s="17" t="s">
        <v>14</v>
      </c>
      <c r="B2475" s="17" t="s">
        <v>3152</v>
      </c>
      <c r="C2475" s="17" t="s">
        <v>3154</v>
      </c>
      <c r="D2475" s="17" t="s">
        <v>3166</v>
      </c>
      <c r="E2475" s="17" t="s">
        <v>3167</v>
      </c>
      <c r="F2475" s="18">
        <v>0.25</v>
      </c>
      <c r="G2475" s="36">
        <v>0</v>
      </c>
      <c r="H2475" s="37">
        <v>21.397099999999998</v>
      </c>
      <c r="I2475" s="37">
        <v>4.2564000000000002</v>
      </c>
      <c r="J2475" s="19">
        <v>141</v>
      </c>
      <c r="K2475" s="19">
        <v>35</v>
      </c>
      <c r="L2475" s="18">
        <v>0.19889999999999999</v>
      </c>
      <c r="M2475" s="20">
        <v>1.10070651</v>
      </c>
      <c r="N2475" s="21">
        <v>0.8</v>
      </c>
      <c r="O2475" s="22" t="s">
        <v>42</v>
      </c>
      <c r="P2475" s="22">
        <v>0.27319408449999999</v>
      </c>
      <c r="Q2475" s="22">
        <v>0.25</v>
      </c>
      <c r="R2475" s="43"/>
      <c r="S2475" s="42" t="str">
        <f>IF(R2475="","",MAX(R2475,Q2475))</f>
        <v/>
      </c>
      <c r="T2475" s="27">
        <f>IF(A2475="placement",MIN(P2475,IF(S2475="",Q2475,S2475)),"")</f>
        <v>0.25</v>
      </c>
      <c r="U2475" s="20">
        <f>IF($A2475="placement",T2475*J2475,"")</f>
        <v>35.25</v>
      </c>
      <c r="V2475" s="19">
        <f>IF($A2475="placement",U2475,IF($A2475="site",SUMIF($C:$C,$C2475,$U:$U),IF($A2475="user",SUMIF($B:$B,$B2475,$U:$U),SUM($U:$U))))</f>
        <v>35.25</v>
      </c>
      <c r="W2475" s="18">
        <f>V2475/J2475</f>
        <v>0.25</v>
      </c>
    </row>
    <row r="2476" spans="1:23" x14ac:dyDescent="0.3">
      <c r="A2476" s="23" t="s">
        <v>14</v>
      </c>
      <c r="B2476" s="23" t="s">
        <v>4973</v>
      </c>
      <c r="C2476" s="23" t="s">
        <v>4975</v>
      </c>
      <c r="D2476" s="23" t="s">
        <v>10214</v>
      </c>
      <c r="E2476" s="23" t="s">
        <v>10215</v>
      </c>
      <c r="F2476" s="27">
        <v>0.25</v>
      </c>
      <c r="G2476" s="24">
        <v>1</v>
      </c>
      <c r="H2476" s="25">
        <v>91.632300000000001</v>
      </c>
      <c r="I2476" s="25">
        <v>11.6831</v>
      </c>
      <c r="J2476" s="26">
        <v>141</v>
      </c>
      <c r="K2476" s="26">
        <v>35</v>
      </c>
      <c r="L2476" s="27">
        <v>0.1275</v>
      </c>
      <c r="M2476" s="28">
        <v>0.40225968000000001</v>
      </c>
      <c r="N2476" s="29">
        <v>0.25</v>
      </c>
      <c r="O2476" s="31" t="s">
        <v>12</v>
      </c>
      <c r="P2476" s="31">
        <v>0.37851091580000001</v>
      </c>
      <c r="Q2476" s="31">
        <v>0.25</v>
      </c>
      <c r="R2476" s="42"/>
      <c r="S2476" s="42" t="str">
        <f>IF(R2476="","",MAX(R2476,Q2476))</f>
        <v/>
      </c>
      <c r="T2476" s="27">
        <f>IF(A2476="placement",MIN(P2476,IF(S2476="",Q2476,S2476)),"")</f>
        <v>0.25</v>
      </c>
      <c r="U2476" s="28">
        <f>IF($A2476="placement",T2476*J2476,"")</f>
        <v>35.25</v>
      </c>
      <c r="V2476" s="26">
        <f>IF($A2476="placement",U2476,IF($A2476="site",SUMIF($C:$C,$C2476,$U:$U),IF($A2476="user",SUMIF($B:$B,$B2476,$U:$U),SUM($U:$U))))</f>
        <v>35.25</v>
      </c>
      <c r="W2476" s="27">
        <f>V2476/J2476</f>
        <v>0.25</v>
      </c>
    </row>
    <row r="2477" spans="1:23" x14ac:dyDescent="0.3">
      <c r="A2477" s="23" t="s">
        <v>14</v>
      </c>
      <c r="B2477" s="23" t="s">
        <v>5021</v>
      </c>
      <c r="C2477" s="23" t="s">
        <v>5023</v>
      </c>
      <c r="D2477" s="23" t="s">
        <v>5196</v>
      </c>
      <c r="E2477" s="23" t="s">
        <v>5197</v>
      </c>
      <c r="F2477" s="27">
        <v>0.25</v>
      </c>
      <c r="G2477" s="24">
        <v>1</v>
      </c>
      <c r="H2477" s="25">
        <v>136.92269999999999</v>
      </c>
      <c r="I2477" s="25">
        <v>10.9254</v>
      </c>
      <c r="J2477" s="26">
        <v>141</v>
      </c>
      <c r="K2477" s="26">
        <v>35</v>
      </c>
      <c r="L2477" s="27">
        <v>7.9799999999999996E-2</v>
      </c>
      <c r="M2477" s="28">
        <v>0.42870386999999999</v>
      </c>
      <c r="N2477" s="29">
        <v>0.25</v>
      </c>
      <c r="O2477" s="31" t="s">
        <v>42</v>
      </c>
      <c r="P2477" s="31">
        <v>0.41684687459999997</v>
      </c>
      <c r="Q2477" s="31">
        <v>0.25</v>
      </c>
      <c r="R2477" s="42"/>
      <c r="S2477" s="42" t="str">
        <f>IF(R2477="","",MAX(R2477,Q2477))</f>
        <v/>
      </c>
      <c r="T2477" s="27">
        <f>IF(A2477="placement",MIN(P2477,IF(S2477="",Q2477,S2477)),"")</f>
        <v>0.25</v>
      </c>
      <c r="U2477" s="28">
        <f>IF($A2477="placement",T2477*J2477,"")</f>
        <v>35.25</v>
      </c>
      <c r="V2477" s="26">
        <f>IF($A2477="placement",U2477,IF($A2477="site",SUMIF($C:$C,$C2477,$U:$U),IF($A2477="user",SUMIF($B:$B,$B2477,$U:$U),SUM($U:$U))))</f>
        <v>35.25</v>
      </c>
      <c r="W2477" s="27">
        <f>V2477/J2477</f>
        <v>0.25</v>
      </c>
    </row>
    <row r="2478" spans="1:23" x14ac:dyDescent="0.3">
      <c r="A2478" s="23" t="s">
        <v>14</v>
      </c>
      <c r="B2478" s="23" t="s">
        <v>6285</v>
      </c>
      <c r="C2478" s="23" t="s">
        <v>6287</v>
      </c>
      <c r="D2478" s="23" t="s">
        <v>6334</v>
      </c>
      <c r="E2478" s="23" t="s">
        <v>6286</v>
      </c>
      <c r="F2478" s="27">
        <v>0.25</v>
      </c>
      <c r="G2478" s="24">
        <v>0</v>
      </c>
      <c r="H2478" s="25">
        <v>24.118600000000001</v>
      </c>
      <c r="I2478" s="25">
        <v>3.4630999999999998</v>
      </c>
      <c r="J2478" s="26">
        <v>141</v>
      </c>
      <c r="K2478" s="26">
        <v>35</v>
      </c>
      <c r="L2478" s="27">
        <v>0.14360000000000001</v>
      </c>
      <c r="M2478" s="28">
        <v>1.3528628</v>
      </c>
      <c r="N2478" s="29">
        <v>1</v>
      </c>
      <c r="O2478" s="31" t="s">
        <v>42</v>
      </c>
      <c r="P2478" s="31">
        <v>0.26082674459999999</v>
      </c>
      <c r="Q2478" s="31">
        <v>0.25</v>
      </c>
      <c r="R2478" s="42"/>
      <c r="S2478" s="42" t="str">
        <f>IF(R2478="","",MAX(R2478,Q2478))</f>
        <v/>
      </c>
      <c r="T2478" s="27">
        <f>IF(A2478="placement",MIN(P2478,IF(S2478="",Q2478,S2478)),"")</f>
        <v>0.25</v>
      </c>
      <c r="U2478" s="28">
        <f>IF($A2478="placement",T2478*J2478,"")</f>
        <v>35.25</v>
      </c>
      <c r="V2478" s="23">
        <f>IF($A2478="placement",U2478,IF($A2478="site",SUMIF($C:$C,$C2478,$U:$U),IF($A2478="user",SUMIF($B:$B,$B2478,$U:$U),SUM($U:$U))))</f>
        <v>35.25</v>
      </c>
      <c r="W2478" s="27">
        <f>V2478/J2478</f>
        <v>0.25</v>
      </c>
    </row>
    <row r="2479" spans="1:23" x14ac:dyDescent="0.3">
      <c r="A2479" s="23" t="s">
        <v>14</v>
      </c>
      <c r="B2479" s="23" t="s">
        <v>9383</v>
      </c>
      <c r="C2479" s="23" t="s">
        <v>9385</v>
      </c>
      <c r="D2479" s="23" t="s">
        <v>9404</v>
      </c>
      <c r="E2479" s="23" t="s">
        <v>9405</v>
      </c>
      <c r="F2479" s="27">
        <v>0.25</v>
      </c>
      <c r="G2479" s="24">
        <v>0</v>
      </c>
      <c r="H2479" s="25">
        <v>21.156199999999998</v>
      </c>
      <c r="I2479" s="25">
        <v>5.4126000000000003</v>
      </c>
      <c r="J2479" s="26">
        <v>141</v>
      </c>
      <c r="K2479" s="26">
        <v>30</v>
      </c>
      <c r="L2479" s="27">
        <v>0.25580000000000003</v>
      </c>
      <c r="M2479" s="28">
        <v>0.86902844999999995</v>
      </c>
      <c r="N2479" s="29">
        <v>0.5</v>
      </c>
      <c r="O2479" s="31" t="s">
        <v>12</v>
      </c>
      <c r="P2479" s="31">
        <v>0.42464484479999998</v>
      </c>
      <c r="Q2479" s="31">
        <v>0.25</v>
      </c>
      <c r="R2479" s="42"/>
      <c r="S2479" s="42" t="str">
        <f>IF(R2479="","",MAX(R2479,Q2479))</f>
        <v/>
      </c>
      <c r="T2479" s="27">
        <f>IF(A2479="placement",MIN(P2479,IF(S2479="",Q2479,S2479)),"")</f>
        <v>0.25</v>
      </c>
      <c r="U2479" s="28">
        <f>IF($A2479="placement",T2479*J2479,"")</f>
        <v>35.25</v>
      </c>
      <c r="V2479" s="26">
        <f>IF($A2479="placement",U2479,IF($A2479="site",SUMIF($C:$C,$C2479,$U:$U),IF($A2479="user",SUMIF($B:$B,$B2479,$U:$U),SUM($U:$U))))</f>
        <v>35.25</v>
      </c>
      <c r="W2479" s="27">
        <f>V2479/J2479</f>
        <v>0.25</v>
      </c>
    </row>
    <row r="2480" spans="1:23" x14ac:dyDescent="0.3">
      <c r="A2480" s="23" t="s">
        <v>14</v>
      </c>
      <c r="B2480" s="23" t="s">
        <v>6052</v>
      </c>
      <c r="C2480" s="23" t="s">
        <v>6054</v>
      </c>
      <c r="D2480" s="32" t="s">
        <v>6174</v>
      </c>
      <c r="E2480" s="23" t="s">
        <v>6175</v>
      </c>
      <c r="F2480" s="27">
        <v>0.25</v>
      </c>
      <c r="G2480" s="24">
        <v>0</v>
      </c>
      <c r="H2480" s="25">
        <v>14.404400000000001</v>
      </c>
      <c r="I2480" s="25">
        <v>2.7244000000000002</v>
      </c>
      <c r="J2480" s="26">
        <v>141</v>
      </c>
      <c r="K2480" s="26">
        <v>31</v>
      </c>
      <c r="L2480" s="27">
        <v>0.18909999999999999</v>
      </c>
      <c r="M2480" s="28">
        <v>1.7303295700000001</v>
      </c>
      <c r="N2480" s="29">
        <v>1.35</v>
      </c>
      <c r="O2480" s="31" t="s">
        <v>12</v>
      </c>
      <c r="P2480" s="31">
        <v>0.21980180769999999</v>
      </c>
      <c r="Q2480" s="31">
        <v>0.219801807671618</v>
      </c>
      <c r="R2480" s="42"/>
      <c r="S2480" s="42" t="str">
        <f>IF(R2480="","",MAX(R2480,Q2480))</f>
        <v/>
      </c>
      <c r="T2480" s="27">
        <f>IF(A2480="placement",MIN(P2480,IF(S2480="",Q2480,S2480)),"")</f>
        <v>0.219801807671618</v>
      </c>
      <c r="U2480" s="28">
        <f>IF($A2480="placement",T2480*J2480,"")</f>
        <v>30.992054881698138</v>
      </c>
      <c r="V2480" s="26">
        <f>IF($A2480="placement",U2480,IF($A2480="site",SUMIF($C:$C,$C2480,$U:$U),IF($A2480="user",SUMIF($B:$B,$B2480,$U:$U),SUM($U:$U))))</f>
        <v>30.992054881698138</v>
      </c>
      <c r="W2480" s="27">
        <f>V2480/J2480</f>
        <v>0.219801807671618</v>
      </c>
    </row>
    <row r="2481" spans="1:23" x14ac:dyDescent="0.3">
      <c r="A2481" s="23" t="s">
        <v>14</v>
      </c>
      <c r="B2481" s="23" t="s">
        <v>2619</v>
      </c>
      <c r="C2481" s="23" t="s">
        <v>2621</v>
      </c>
      <c r="D2481" s="23" t="s">
        <v>2634</v>
      </c>
      <c r="E2481" s="23" t="s">
        <v>2635</v>
      </c>
      <c r="F2481" s="27">
        <v>0.25</v>
      </c>
      <c r="G2481" s="24">
        <v>1</v>
      </c>
      <c r="H2481" s="25">
        <v>139.75640000000001</v>
      </c>
      <c r="I2481" s="25">
        <v>13.0726</v>
      </c>
      <c r="J2481" s="26">
        <v>140</v>
      </c>
      <c r="K2481" s="26">
        <v>35</v>
      </c>
      <c r="L2481" s="27">
        <v>9.35E-2</v>
      </c>
      <c r="M2481" s="28">
        <v>0.3565931</v>
      </c>
      <c r="N2481" s="29">
        <v>0.2</v>
      </c>
      <c r="O2481" s="31" t="s">
        <v>12</v>
      </c>
      <c r="P2481" s="31">
        <v>0.43913665709999999</v>
      </c>
      <c r="Q2481" s="31">
        <v>0.249999999999999</v>
      </c>
      <c r="R2481" s="42"/>
      <c r="S2481" s="42" t="str">
        <f>IF(R2481="","",MAX(R2481,Q2481))</f>
        <v/>
      </c>
      <c r="T2481" s="27">
        <f>IF(A2481="placement",MIN(P2481,IF(S2481="",Q2481,S2481)),"")</f>
        <v>0.249999999999999</v>
      </c>
      <c r="U2481" s="28">
        <f>IF($A2481="placement",T2481*J2481,"")</f>
        <v>34.999999999999858</v>
      </c>
      <c r="V2481" s="26">
        <f>IF($A2481="placement",U2481,IF($A2481="site",SUMIF($C:$C,$C2481,$U:$U),IF($A2481="user",SUMIF($B:$B,$B2481,$U:$U),SUM($U:$U))))</f>
        <v>34.999999999999858</v>
      </c>
      <c r="W2481" s="27">
        <f>V2481/J2481</f>
        <v>0.24999999999999897</v>
      </c>
    </row>
    <row r="2482" spans="1:23" x14ac:dyDescent="0.3">
      <c r="A2482" s="23" t="s">
        <v>14</v>
      </c>
      <c r="B2482" s="23" t="s">
        <v>8901</v>
      </c>
      <c r="C2482" s="23" t="s">
        <v>8903</v>
      </c>
      <c r="D2482" s="23" t="s">
        <v>8906</v>
      </c>
      <c r="E2482" s="23" t="s">
        <v>8907</v>
      </c>
      <c r="F2482" s="27">
        <v>0.25</v>
      </c>
      <c r="G2482" s="24">
        <v>0</v>
      </c>
      <c r="H2482" s="25">
        <v>17.465299999999999</v>
      </c>
      <c r="I2482" s="25">
        <v>2.6183999999999998</v>
      </c>
      <c r="J2482" s="26">
        <v>140</v>
      </c>
      <c r="K2482" s="26">
        <v>34</v>
      </c>
      <c r="L2482" s="27">
        <v>0.14990000000000001</v>
      </c>
      <c r="M2482" s="28">
        <v>1.7812455700000001</v>
      </c>
      <c r="N2482" s="29">
        <v>1.35</v>
      </c>
      <c r="O2482" s="31" t="s">
        <v>42</v>
      </c>
      <c r="P2482" s="31">
        <v>0.24210337700000001</v>
      </c>
      <c r="Q2482" s="31">
        <v>0.24210337703627499</v>
      </c>
      <c r="R2482" s="42"/>
      <c r="S2482" s="42" t="str">
        <f>IF(R2482="","",MAX(R2482,Q2482))</f>
        <v/>
      </c>
      <c r="T2482" s="27">
        <f>IF(A2482="placement",MIN(P2482,IF(S2482="",Q2482,S2482)),"")</f>
        <v>0.24210337700000001</v>
      </c>
      <c r="U2482" s="28">
        <f>IF($A2482="placement",T2482*J2482,"")</f>
        <v>33.894472780000001</v>
      </c>
      <c r="V2482" s="26">
        <f>IF($A2482="placement",U2482,IF($A2482="site",SUMIF($C:$C,$C2482,$U:$U),IF($A2482="user",SUMIF($B:$B,$B2482,$U:$U),SUM($U:$U))))</f>
        <v>33.894472780000001</v>
      </c>
      <c r="W2482" s="27">
        <f>V2482/J2482</f>
        <v>0.24210337700000001</v>
      </c>
    </row>
    <row r="2483" spans="1:23" x14ac:dyDescent="0.3">
      <c r="A2483" s="23" t="s">
        <v>14</v>
      </c>
      <c r="B2483" s="23" t="s">
        <v>3266</v>
      </c>
      <c r="C2483" s="23" t="s">
        <v>3268</v>
      </c>
      <c r="D2483" s="23" t="s">
        <v>3307</v>
      </c>
      <c r="E2483" s="23" t="s">
        <v>3308</v>
      </c>
      <c r="F2483" s="27">
        <v>0.25</v>
      </c>
      <c r="G2483" s="24">
        <v>0</v>
      </c>
      <c r="H2483" s="25">
        <v>18.063700000000001</v>
      </c>
      <c r="I2483" s="25">
        <v>3.1231</v>
      </c>
      <c r="J2483" s="26">
        <v>140</v>
      </c>
      <c r="K2483" s="26">
        <v>25</v>
      </c>
      <c r="L2483" s="27">
        <v>0.1729</v>
      </c>
      <c r="M2483" s="28">
        <v>1.49910345</v>
      </c>
      <c r="N2483" s="29">
        <v>1.23</v>
      </c>
      <c r="O2483" s="31" t="s">
        <v>12</v>
      </c>
      <c r="P2483" s="31">
        <v>0.1795095911</v>
      </c>
      <c r="Q2483" s="31">
        <v>0.179509591076705</v>
      </c>
      <c r="R2483" s="42">
        <v>0.3</v>
      </c>
      <c r="S2483" s="42">
        <f>IF(R2483="","",MAX(R2483,Q2483))</f>
        <v>0.3</v>
      </c>
      <c r="T2483" s="27">
        <f>IF(A2483="placement",MIN(P2483,IF(S2483="",Q2483,S2483)),"")</f>
        <v>0.1795095911</v>
      </c>
      <c r="U2483" s="28">
        <f>IF($A2483="placement",T2483*J2483,"")</f>
        <v>25.131342754000002</v>
      </c>
      <c r="V2483" s="26">
        <f>IF($A2483="placement",U2483,IF($A2483="site",SUMIF($C:$C,$C2483,$U:$U),IF($A2483="user",SUMIF($B:$B,$B2483,$U:$U),SUM($U:$U))))</f>
        <v>25.131342754000002</v>
      </c>
      <c r="W2483" s="27">
        <f>V2483/J2483</f>
        <v>0.1795095911</v>
      </c>
    </row>
    <row r="2484" spans="1:23" x14ac:dyDescent="0.3">
      <c r="A2484" s="23" t="s">
        <v>14</v>
      </c>
      <c r="B2484" s="23" t="s">
        <v>9013</v>
      </c>
      <c r="C2484" s="23" t="s">
        <v>9015</v>
      </c>
      <c r="D2484" s="23" t="s">
        <v>9048</v>
      </c>
      <c r="E2484" s="23" t="s">
        <v>9049</v>
      </c>
      <c r="F2484" s="27">
        <v>0.15</v>
      </c>
      <c r="G2484" s="24">
        <v>0</v>
      </c>
      <c r="H2484" s="25">
        <v>22.8248</v>
      </c>
      <c r="I2484" s="25">
        <v>1.8179000000000001</v>
      </c>
      <c r="J2484" s="26">
        <v>140</v>
      </c>
      <c r="K2484" s="26">
        <v>21</v>
      </c>
      <c r="L2484" s="27">
        <v>7.9600000000000004E-2</v>
      </c>
      <c r="M2484" s="28">
        <v>2.55992299</v>
      </c>
      <c r="N2484" s="29">
        <v>2</v>
      </c>
      <c r="O2484" s="31" t="s">
        <v>42</v>
      </c>
      <c r="P2484" s="31">
        <v>0.21872649750000001</v>
      </c>
      <c r="Q2484" s="31">
        <v>0.15</v>
      </c>
      <c r="R2484" s="42"/>
      <c r="S2484" s="42" t="str">
        <f>IF(R2484="","",MAX(R2484,Q2484))</f>
        <v/>
      </c>
      <c r="T2484" s="27">
        <f>IF(A2484="placement",MIN(P2484,IF(S2484="",Q2484,S2484)),"")</f>
        <v>0.15</v>
      </c>
      <c r="U2484" s="28">
        <f>IF($A2484="placement",T2484*J2484,"")</f>
        <v>21</v>
      </c>
      <c r="V2484" s="26">
        <f>IF($A2484="placement",U2484,IF($A2484="site",SUMIF($C:$C,$C2484,$U:$U),IF($A2484="user",SUMIF($B:$B,$B2484,$U:$U),SUM($U:$U))))</f>
        <v>21</v>
      </c>
      <c r="W2484" s="27">
        <f>V2484/J2484</f>
        <v>0.15</v>
      </c>
    </row>
    <row r="2485" spans="1:23" x14ac:dyDescent="0.3">
      <c r="A2485" s="23" t="s">
        <v>14</v>
      </c>
      <c r="B2485" s="23" t="s">
        <v>7689</v>
      </c>
      <c r="C2485" s="23" t="s">
        <v>7690</v>
      </c>
      <c r="D2485" s="23" t="s">
        <v>7731</v>
      </c>
      <c r="E2485" s="23" t="s">
        <v>7732</v>
      </c>
      <c r="F2485" s="27">
        <v>0.1</v>
      </c>
      <c r="G2485" s="24">
        <v>0</v>
      </c>
      <c r="H2485" s="25">
        <v>19.909099999999999</v>
      </c>
      <c r="I2485" s="25">
        <v>3.9196</v>
      </c>
      <c r="J2485" s="26">
        <v>140</v>
      </c>
      <c r="K2485" s="26">
        <v>14</v>
      </c>
      <c r="L2485" s="27">
        <v>0.19689999999999999</v>
      </c>
      <c r="M2485" s="28">
        <v>1.18672255</v>
      </c>
      <c r="N2485" s="29">
        <v>0.95</v>
      </c>
      <c r="O2485" s="31" t="s">
        <v>42</v>
      </c>
      <c r="P2485" s="31">
        <v>0.1994759019</v>
      </c>
      <c r="Q2485" s="31">
        <v>9.9999999999999895E-2</v>
      </c>
      <c r="R2485" s="42"/>
      <c r="S2485" s="42" t="str">
        <f>IF(R2485="","",MAX(R2485,Q2485))</f>
        <v/>
      </c>
      <c r="T2485" s="27">
        <f>IF(A2485="placement",MIN(P2485,IF(S2485="",Q2485,S2485)),"")</f>
        <v>9.9999999999999895E-2</v>
      </c>
      <c r="U2485" s="28">
        <f>IF($A2485="placement",T2485*J2485,"")</f>
        <v>13.999999999999986</v>
      </c>
      <c r="V2485" s="26">
        <f>IF($A2485="placement",U2485,IF($A2485="site",SUMIF($C:$C,$C2485,$U:$U),IF($A2485="user",SUMIF($B:$B,$B2485,$U:$U),SUM($U:$U))))</f>
        <v>13.999999999999986</v>
      </c>
      <c r="W2485" s="27">
        <f>V2485/J2485</f>
        <v>9.9999999999999895E-2</v>
      </c>
    </row>
    <row r="2486" spans="1:23" x14ac:dyDescent="0.3">
      <c r="A2486" s="11" t="s">
        <v>14</v>
      </c>
      <c r="B2486" s="11" t="s">
        <v>277</v>
      </c>
      <c r="C2486" s="11" t="s">
        <v>279</v>
      </c>
      <c r="D2486" s="35" t="s">
        <v>307</v>
      </c>
      <c r="E2486" s="11" t="s">
        <v>308</v>
      </c>
      <c r="F2486" s="12">
        <v>0.05</v>
      </c>
      <c r="G2486" s="33">
        <v>1</v>
      </c>
      <c r="H2486" s="34">
        <v>57.474899999999998</v>
      </c>
      <c r="I2486" s="34">
        <v>2.6591</v>
      </c>
      <c r="J2486" s="13">
        <v>140</v>
      </c>
      <c r="K2486" s="13">
        <v>7</v>
      </c>
      <c r="L2486" s="49">
        <v>4.6300000000000001E-2</v>
      </c>
      <c r="M2486" s="14">
        <v>1.7608590500000001</v>
      </c>
      <c r="N2486" s="15">
        <v>0.5</v>
      </c>
      <c r="O2486" s="16" t="s">
        <v>70</v>
      </c>
      <c r="P2486" s="16">
        <v>0.71604768770000005</v>
      </c>
      <c r="Q2486" s="16">
        <v>0.05</v>
      </c>
      <c r="R2486" s="44"/>
      <c r="S2486" s="42" t="str">
        <f>IF(R2486="","",MAX(R2486,Q2486))</f>
        <v/>
      </c>
      <c r="T2486" s="27">
        <f>IF(A2486="placement",MIN(P2486,IF(S2486="",Q2486,S2486)),"")</f>
        <v>0.05</v>
      </c>
      <c r="U2486" s="14">
        <f>IF($A2486="placement",T2486*J2486,"")</f>
        <v>7</v>
      </c>
      <c r="V2486" s="13">
        <f>IF($A2486="placement",U2486,IF($A2486="site",SUMIF($C:$C,$C2486,$U:$U),IF($A2486="user",SUMIF($B:$B,$B2486,$U:$U),SUM($U:$U))))</f>
        <v>7</v>
      </c>
      <c r="W2486" s="12">
        <f>V2486/J2486</f>
        <v>0.05</v>
      </c>
    </row>
    <row r="2487" spans="1:23" x14ac:dyDescent="0.3">
      <c r="A2487" s="23" t="s">
        <v>14</v>
      </c>
      <c r="B2487" s="23" t="s">
        <v>8739</v>
      </c>
      <c r="C2487" s="23" t="s">
        <v>8740</v>
      </c>
      <c r="D2487" s="23" t="s">
        <v>8741</v>
      </c>
      <c r="E2487" s="23" t="s">
        <v>8742</v>
      </c>
      <c r="F2487" s="27">
        <v>0.33</v>
      </c>
      <c r="G2487" s="24">
        <v>0</v>
      </c>
      <c r="H2487" s="25">
        <v>12.6044</v>
      </c>
      <c r="I2487" s="25">
        <v>2.9969000000000001</v>
      </c>
      <c r="J2487" s="26">
        <v>139</v>
      </c>
      <c r="K2487" s="26">
        <v>46</v>
      </c>
      <c r="L2487" s="27">
        <v>0.23780000000000001</v>
      </c>
      <c r="M2487" s="28">
        <v>1.54186906</v>
      </c>
      <c r="N2487" s="29">
        <v>1</v>
      </c>
      <c r="O2487" s="31" t="s">
        <v>12</v>
      </c>
      <c r="P2487" s="31">
        <v>0.35143649469999999</v>
      </c>
      <c r="Q2487" s="31">
        <v>0.32999999999999902</v>
      </c>
      <c r="R2487" s="42"/>
      <c r="S2487" s="42" t="str">
        <f>IF(R2487="","",MAX(R2487,Q2487))</f>
        <v/>
      </c>
      <c r="T2487" s="27">
        <f>IF(A2487="placement",MIN(P2487,IF(S2487="",Q2487,S2487)),"")</f>
        <v>0.32999999999999902</v>
      </c>
      <c r="U2487" s="28">
        <f>IF($A2487="placement",T2487*J2487,"")</f>
        <v>45.869999999999862</v>
      </c>
      <c r="V2487" s="26">
        <f>IF($A2487="placement",U2487,IF($A2487="site",SUMIF($C:$C,$C2487,$U:$U),IF($A2487="user",SUMIF($B:$B,$B2487,$U:$U),SUM($U:$U))))</f>
        <v>45.869999999999862</v>
      </c>
      <c r="W2487" s="27">
        <f>V2487/J2487</f>
        <v>0.32999999999999902</v>
      </c>
    </row>
    <row r="2488" spans="1:23" x14ac:dyDescent="0.3">
      <c r="A2488" s="23" t="s">
        <v>14</v>
      </c>
      <c r="B2488" s="23" t="s">
        <v>243</v>
      </c>
      <c r="C2488" s="23" t="s">
        <v>245</v>
      </c>
      <c r="D2488" s="23" t="s">
        <v>250</v>
      </c>
      <c r="E2488" s="23" t="s">
        <v>244</v>
      </c>
      <c r="F2488" s="27">
        <v>0.25</v>
      </c>
      <c r="G2488" s="24">
        <v>0</v>
      </c>
      <c r="H2488" s="25">
        <v>16.051600000000001</v>
      </c>
      <c r="I2488" s="25">
        <v>6.1614000000000004</v>
      </c>
      <c r="J2488" s="26">
        <v>139</v>
      </c>
      <c r="K2488" s="26">
        <v>35</v>
      </c>
      <c r="L2488" s="27">
        <v>0.38390000000000002</v>
      </c>
      <c r="M2488" s="28">
        <v>0.75232900999999996</v>
      </c>
      <c r="N2488" s="29">
        <v>0.5</v>
      </c>
      <c r="O2488" s="31" t="s">
        <v>42</v>
      </c>
      <c r="P2488" s="31">
        <v>0.33539715139999998</v>
      </c>
      <c r="Q2488" s="31">
        <v>0.25</v>
      </c>
      <c r="R2488" s="42"/>
      <c r="S2488" s="42" t="str">
        <f>IF(R2488="","",MAX(R2488,Q2488))</f>
        <v/>
      </c>
      <c r="T2488" s="27">
        <f>IF(A2488="placement",MIN(P2488,IF(S2488="",Q2488,S2488)),"")</f>
        <v>0.25</v>
      </c>
      <c r="U2488" s="28">
        <f>IF($A2488="placement",T2488*J2488,"")</f>
        <v>34.75</v>
      </c>
      <c r="V2488" s="26">
        <f>IF($A2488="placement",U2488,IF($A2488="site",SUMIF($C:$C,$C2488,$U:$U),IF($A2488="user",SUMIF($B:$B,$B2488,$U:$U),SUM($U:$U))))</f>
        <v>34.75</v>
      </c>
      <c r="W2488" s="27">
        <f>V2488/J2488</f>
        <v>0.25</v>
      </c>
    </row>
    <row r="2489" spans="1:23" x14ac:dyDescent="0.3">
      <c r="A2489" s="23" t="s">
        <v>14</v>
      </c>
      <c r="B2489" s="23" t="s">
        <v>1268</v>
      </c>
      <c r="C2489" s="23" t="s">
        <v>1270</v>
      </c>
      <c r="D2489" s="23" t="s">
        <v>1273</v>
      </c>
      <c r="E2489" s="23" t="s">
        <v>1274</v>
      </c>
      <c r="F2489" s="27">
        <v>0.25</v>
      </c>
      <c r="G2489" s="24">
        <v>0</v>
      </c>
      <c r="H2489" s="25">
        <v>3.0874000000000001</v>
      </c>
      <c r="I2489" s="25">
        <v>1.1706000000000001</v>
      </c>
      <c r="J2489" s="26">
        <v>139</v>
      </c>
      <c r="K2489" s="26">
        <v>35</v>
      </c>
      <c r="L2489" s="27">
        <v>0.37919999999999998</v>
      </c>
      <c r="M2489" s="28">
        <v>3.9473122200000001</v>
      </c>
      <c r="N2489" s="29">
        <v>2.5</v>
      </c>
      <c r="O2489" s="31" t="s">
        <v>42</v>
      </c>
      <c r="P2489" s="31">
        <v>0.36665764969999998</v>
      </c>
      <c r="Q2489" s="31">
        <v>0.25</v>
      </c>
      <c r="R2489" s="42"/>
      <c r="S2489" s="42" t="str">
        <f>IF(R2489="","",MAX(R2489,Q2489))</f>
        <v/>
      </c>
      <c r="T2489" s="27">
        <f>IF(A2489="placement",MIN(P2489,IF(S2489="",Q2489,S2489)),"")</f>
        <v>0.25</v>
      </c>
      <c r="U2489" s="28">
        <f>IF($A2489="placement",T2489*J2489,"")</f>
        <v>34.75</v>
      </c>
      <c r="V2489" s="26">
        <f>IF($A2489="placement",U2489,IF($A2489="site",SUMIF($C:$C,$C2489,$U:$U),IF($A2489="user",SUMIF($B:$B,$B2489,$U:$U),SUM($U:$U))))</f>
        <v>34.75</v>
      </c>
      <c r="W2489" s="27">
        <f>V2489/J2489</f>
        <v>0.25</v>
      </c>
    </row>
    <row r="2490" spans="1:23" x14ac:dyDescent="0.3">
      <c r="A2490" s="23" t="s">
        <v>14</v>
      </c>
      <c r="B2490" s="23" t="s">
        <v>5021</v>
      </c>
      <c r="C2490" s="23" t="s">
        <v>5023</v>
      </c>
      <c r="D2490" s="23" t="s">
        <v>5200</v>
      </c>
      <c r="E2490" s="23" t="s">
        <v>5201</v>
      </c>
      <c r="F2490" s="27">
        <v>0.25</v>
      </c>
      <c r="G2490" s="24">
        <v>1</v>
      </c>
      <c r="H2490" s="25">
        <v>136.68180000000001</v>
      </c>
      <c r="I2490" s="25">
        <v>11.7796</v>
      </c>
      <c r="J2490" s="26">
        <v>139</v>
      </c>
      <c r="K2490" s="26">
        <v>35</v>
      </c>
      <c r="L2490" s="27">
        <v>8.6199999999999999E-2</v>
      </c>
      <c r="M2490" s="28">
        <v>0.39473303999999998</v>
      </c>
      <c r="N2490" s="29">
        <v>0.25</v>
      </c>
      <c r="O2490" s="31" t="s">
        <v>42</v>
      </c>
      <c r="P2490" s="31">
        <v>0.36666057320000001</v>
      </c>
      <c r="Q2490" s="31">
        <v>0.25</v>
      </c>
      <c r="R2490" s="42"/>
      <c r="S2490" s="42" t="str">
        <f>IF(R2490="","",MAX(R2490,Q2490))</f>
        <v/>
      </c>
      <c r="T2490" s="27">
        <f>IF(A2490="placement",MIN(P2490,IF(S2490="",Q2490,S2490)),"")</f>
        <v>0.25</v>
      </c>
      <c r="U2490" s="28">
        <f>IF($A2490="placement",T2490*J2490,"")</f>
        <v>34.75</v>
      </c>
      <c r="V2490" s="26">
        <f>IF($A2490="placement",U2490,IF($A2490="site",SUMIF($C:$C,$C2490,$U:$U),IF($A2490="user",SUMIF($B:$B,$B2490,$U:$U),SUM($U:$U))))</f>
        <v>34.75</v>
      </c>
      <c r="W2490" s="27">
        <f>V2490/J2490</f>
        <v>0.25</v>
      </c>
    </row>
    <row r="2491" spans="1:23" x14ac:dyDescent="0.3">
      <c r="A2491" s="23" t="s">
        <v>14</v>
      </c>
      <c r="B2491" s="23" t="s">
        <v>6638</v>
      </c>
      <c r="C2491" s="23" t="s">
        <v>6639</v>
      </c>
      <c r="D2491" s="32" t="s">
        <v>6835</v>
      </c>
      <c r="E2491" s="23" t="s">
        <v>6836</v>
      </c>
      <c r="F2491" s="27">
        <v>0.25</v>
      </c>
      <c r="G2491" s="24">
        <v>0</v>
      </c>
      <c r="H2491" s="25">
        <v>7.1890000000000001</v>
      </c>
      <c r="I2491" s="25">
        <v>2.9826000000000001</v>
      </c>
      <c r="J2491" s="26">
        <v>139</v>
      </c>
      <c r="K2491" s="26">
        <v>35</v>
      </c>
      <c r="L2491" s="27">
        <v>0.41489999999999999</v>
      </c>
      <c r="M2491" s="28">
        <v>1.55358862</v>
      </c>
      <c r="N2491" s="29">
        <v>1</v>
      </c>
      <c r="O2491" s="31" t="s">
        <v>12</v>
      </c>
      <c r="P2491" s="31">
        <v>0.3563289617</v>
      </c>
      <c r="Q2491" s="31">
        <v>0.25</v>
      </c>
      <c r="R2491" s="42"/>
      <c r="S2491" s="42" t="str">
        <f>IF(R2491="","",MAX(R2491,Q2491))</f>
        <v/>
      </c>
      <c r="T2491" s="27">
        <f>IF(A2491="placement",MIN(P2491,IF(S2491="",Q2491,S2491)),"")</f>
        <v>0.25</v>
      </c>
      <c r="U2491" s="28">
        <f>IF($A2491="placement",T2491*J2491,"")</f>
        <v>34.75</v>
      </c>
      <c r="V2491" s="26">
        <f>IF($A2491="placement",U2491,IF($A2491="site",SUMIF($C:$C,$C2491,$U:$U),IF($A2491="user",SUMIF($B:$B,$B2491,$U:$U),SUM($U:$U))))</f>
        <v>34.75</v>
      </c>
      <c r="W2491" s="27">
        <f>V2491/J2491</f>
        <v>0.25</v>
      </c>
    </row>
    <row r="2492" spans="1:23" x14ac:dyDescent="0.3">
      <c r="A2492" s="23" t="s">
        <v>14</v>
      </c>
      <c r="B2492" s="23" t="s">
        <v>7153</v>
      </c>
      <c r="C2492" s="23" t="s">
        <v>7155</v>
      </c>
      <c r="D2492" s="23" t="s">
        <v>7192</v>
      </c>
      <c r="E2492" s="23" t="s">
        <v>7193</v>
      </c>
      <c r="F2492" s="27">
        <v>0.25</v>
      </c>
      <c r="G2492" s="24">
        <v>0</v>
      </c>
      <c r="H2492" s="25">
        <v>19.8523</v>
      </c>
      <c r="I2492" s="25">
        <v>5.9981</v>
      </c>
      <c r="J2492" s="26">
        <v>139</v>
      </c>
      <c r="K2492" s="26">
        <v>35</v>
      </c>
      <c r="L2492" s="27">
        <v>0.30209999999999998</v>
      </c>
      <c r="M2492" s="28">
        <v>0.7735168</v>
      </c>
      <c r="N2492" s="29">
        <v>0.5</v>
      </c>
      <c r="O2492" s="31" t="s">
        <v>12</v>
      </c>
      <c r="P2492" s="31">
        <v>0.3536016307</v>
      </c>
      <c r="Q2492" s="31">
        <v>0.25</v>
      </c>
      <c r="R2492" s="42"/>
      <c r="S2492" s="42" t="str">
        <f>IF(R2492="","",MAX(R2492,Q2492))</f>
        <v/>
      </c>
      <c r="T2492" s="27">
        <f>IF(A2492="placement",MIN(P2492,IF(S2492="",Q2492,S2492)),"")</f>
        <v>0.25</v>
      </c>
      <c r="U2492" s="28">
        <f>IF($A2492="placement",T2492*J2492,"")</f>
        <v>34.75</v>
      </c>
      <c r="V2492" s="26">
        <f>IF($A2492="placement",U2492,IF($A2492="site",SUMIF($C:$C,$C2492,$U:$U),IF($A2492="user",SUMIF($B:$B,$B2492,$U:$U),SUM($U:$U))))</f>
        <v>34.75</v>
      </c>
      <c r="W2492" s="27">
        <f>V2492/J2492</f>
        <v>0.25</v>
      </c>
    </row>
    <row r="2493" spans="1:23" x14ac:dyDescent="0.3">
      <c r="A2493" s="17" t="s">
        <v>14</v>
      </c>
      <c r="B2493" s="17" t="s">
        <v>10897</v>
      </c>
      <c r="C2493" s="17" t="s">
        <v>10898</v>
      </c>
      <c r="D2493" s="17" t="s">
        <v>10899</v>
      </c>
      <c r="E2493" s="17" t="s">
        <v>10900</v>
      </c>
      <c r="F2493" s="18">
        <v>0.25</v>
      </c>
      <c r="G2493" s="36">
        <v>0</v>
      </c>
      <c r="H2493" s="37">
        <v>42.053100000000001</v>
      </c>
      <c r="I2493" s="37">
        <v>2.3799000000000001</v>
      </c>
      <c r="J2493" s="19">
        <v>139</v>
      </c>
      <c r="K2493" s="19">
        <v>32</v>
      </c>
      <c r="L2493" s="18">
        <v>5.6599999999999998E-2</v>
      </c>
      <c r="M2493" s="20">
        <v>1.9441142899999999</v>
      </c>
      <c r="N2493" s="21">
        <v>1.5</v>
      </c>
      <c r="O2493" s="22" t="s">
        <v>12</v>
      </c>
      <c r="P2493" s="22">
        <v>0.2284404236</v>
      </c>
      <c r="Q2493" s="22">
        <v>0.22844042362676301</v>
      </c>
      <c r="R2493" s="43"/>
      <c r="S2493" s="42" t="str">
        <f>IF(R2493="","",MAX(R2493,Q2493))</f>
        <v/>
      </c>
      <c r="T2493" s="27">
        <f>IF(A2493="placement",MIN(P2493,IF(S2493="",Q2493,S2493)),"")</f>
        <v>0.2284404236</v>
      </c>
      <c r="U2493" s="20">
        <f>IF($A2493="placement",T2493*J2493,"")</f>
        <v>31.753218880399999</v>
      </c>
      <c r="V2493" s="17">
        <f>IF($A2493="placement",U2493,IF($A2493="site",SUMIF($C:$C,$C2493,$U:$U),IF($A2493="user",SUMIF($B:$B,$B2493,$U:$U),SUM($U:$U))))</f>
        <v>31.753218880399999</v>
      </c>
      <c r="W2493" s="18">
        <f>V2493/J2493</f>
        <v>0.2284404236</v>
      </c>
    </row>
    <row r="2494" spans="1:23" x14ac:dyDescent="0.3">
      <c r="A2494" s="23" t="s">
        <v>14</v>
      </c>
      <c r="B2494" s="23" t="s">
        <v>4016</v>
      </c>
      <c r="C2494" s="23" t="s">
        <v>4018</v>
      </c>
      <c r="D2494" s="32" t="s">
        <v>4059</v>
      </c>
      <c r="E2494" s="23" t="s">
        <v>4060</v>
      </c>
      <c r="F2494" s="27">
        <v>0.3</v>
      </c>
      <c r="G2494" s="24">
        <v>1</v>
      </c>
      <c r="H2494" s="25">
        <v>33.765000000000001</v>
      </c>
      <c r="I2494" s="25">
        <v>17.8874</v>
      </c>
      <c r="J2494" s="26">
        <v>138</v>
      </c>
      <c r="K2494" s="26">
        <v>41</v>
      </c>
      <c r="L2494" s="27">
        <v>0.52980000000000005</v>
      </c>
      <c r="M2494" s="28">
        <v>0.25667588000000002</v>
      </c>
      <c r="N2494" s="29">
        <v>0.1</v>
      </c>
      <c r="O2494" s="31" t="s">
        <v>12</v>
      </c>
      <c r="P2494" s="31">
        <v>0.61040359190000004</v>
      </c>
      <c r="Q2494" s="31">
        <v>0.3</v>
      </c>
      <c r="R2494" s="42"/>
      <c r="S2494" s="42" t="str">
        <f>IF(R2494="","",MAX(R2494,Q2494))</f>
        <v/>
      </c>
      <c r="T2494" s="27">
        <f>IF(A2494="placement",MIN(P2494,IF(S2494="",Q2494,S2494)),"")</f>
        <v>0.3</v>
      </c>
      <c r="U2494" s="28">
        <f>IF($A2494="placement",T2494*J2494,"")</f>
        <v>41.4</v>
      </c>
      <c r="V2494" s="26">
        <f>IF($A2494="placement",U2494,IF($A2494="site",SUMIF($C:$C,$C2494,$U:$U),IF($A2494="user",SUMIF($B:$B,$B2494,$U:$U),SUM($U:$U))))</f>
        <v>41.4</v>
      </c>
      <c r="W2494" s="27">
        <f>V2494/J2494</f>
        <v>0.3</v>
      </c>
    </row>
    <row r="2495" spans="1:23" x14ac:dyDescent="0.3">
      <c r="A2495" s="23" t="s">
        <v>14</v>
      </c>
      <c r="B2495" s="23" t="s">
        <v>5764</v>
      </c>
      <c r="C2495" s="23" t="s">
        <v>5766</v>
      </c>
      <c r="D2495" s="23" t="s">
        <v>5999</v>
      </c>
      <c r="E2495" s="23" t="s">
        <v>6000</v>
      </c>
      <c r="F2495" s="27">
        <v>0.25</v>
      </c>
      <c r="G2495" s="24">
        <v>0</v>
      </c>
      <c r="H2495" s="25">
        <v>38.929400000000001</v>
      </c>
      <c r="I2495" s="25">
        <v>9.9121000000000006</v>
      </c>
      <c r="J2495" s="26">
        <v>138</v>
      </c>
      <c r="K2495" s="26">
        <v>35</v>
      </c>
      <c r="L2495" s="27">
        <v>0.25459999999999999</v>
      </c>
      <c r="M2495" s="28">
        <v>0.46427541999999999</v>
      </c>
      <c r="N2495" s="29">
        <v>0.25</v>
      </c>
      <c r="O2495" s="31" t="s">
        <v>42</v>
      </c>
      <c r="P2495" s="31">
        <v>0.4615265221</v>
      </c>
      <c r="Q2495" s="31">
        <v>0.25</v>
      </c>
      <c r="R2495" s="42"/>
      <c r="S2495" s="42" t="str">
        <f>IF(R2495="","",MAX(R2495,Q2495))</f>
        <v/>
      </c>
      <c r="T2495" s="27">
        <f>IF(A2495="placement",MIN(P2495,IF(S2495="",Q2495,S2495)),"")</f>
        <v>0.25</v>
      </c>
      <c r="U2495" s="28">
        <f>IF($A2495="placement",T2495*J2495,"")</f>
        <v>34.5</v>
      </c>
      <c r="V2495" s="26">
        <f>IF($A2495="placement",U2495,IF($A2495="site",SUMIF($C:$C,$C2495,$U:$U),IF($A2495="user",SUMIF($B:$B,$B2495,$U:$U),SUM($U:$U))))</f>
        <v>34.5</v>
      </c>
      <c r="W2495" s="27">
        <f>V2495/J2495</f>
        <v>0.25</v>
      </c>
    </row>
    <row r="2496" spans="1:23" x14ac:dyDescent="0.3">
      <c r="A2496" s="23" t="s">
        <v>14</v>
      </c>
      <c r="B2496" s="23" t="s">
        <v>10249</v>
      </c>
      <c r="C2496" s="23" t="s">
        <v>10250</v>
      </c>
      <c r="D2496" s="23" t="s">
        <v>10253</v>
      </c>
      <c r="E2496" s="23" t="s">
        <v>10254</v>
      </c>
      <c r="F2496" s="27">
        <v>0.25</v>
      </c>
      <c r="G2496" s="24">
        <v>0</v>
      </c>
      <c r="H2496" s="25">
        <v>12.3177</v>
      </c>
      <c r="I2496" s="25">
        <v>3.423</v>
      </c>
      <c r="J2496" s="26">
        <v>138</v>
      </c>
      <c r="K2496" s="26">
        <v>33</v>
      </c>
      <c r="L2496" s="27">
        <v>0.27789999999999998</v>
      </c>
      <c r="M2496" s="28">
        <v>1.3428070599999999</v>
      </c>
      <c r="N2496" s="29">
        <v>1</v>
      </c>
      <c r="O2496" s="31" t="s">
        <v>42</v>
      </c>
      <c r="P2496" s="31">
        <v>0.25529137530000001</v>
      </c>
      <c r="Q2496" s="31">
        <v>0.25</v>
      </c>
      <c r="R2496" s="42"/>
      <c r="S2496" s="42" t="str">
        <f>IF(R2496="","",MAX(R2496,Q2496))</f>
        <v/>
      </c>
      <c r="T2496" s="27">
        <f>IF(A2496="placement",MIN(P2496,IF(S2496="",Q2496,S2496)),"")</f>
        <v>0.25</v>
      </c>
      <c r="U2496" s="28">
        <f>IF($A2496="placement",T2496*J2496,"")</f>
        <v>34.5</v>
      </c>
      <c r="V2496" s="26">
        <f>IF($A2496="placement",U2496,IF($A2496="site",SUMIF($C:$C,$C2496,$U:$U),IF($A2496="user",SUMIF($B:$B,$B2496,$U:$U),SUM($U:$U))))</f>
        <v>34.5</v>
      </c>
      <c r="W2496" s="27">
        <f>V2496/J2496</f>
        <v>0.25</v>
      </c>
    </row>
    <row r="2497" spans="1:23" x14ac:dyDescent="0.3">
      <c r="A2497" s="23" t="s">
        <v>14</v>
      </c>
      <c r="B2497" s="23" t="s">
        <v>10897</v>
      </c>
      <c r="C2497" s="23" t="s">
        <v>10898</v>
      </c>
      <c r="D2497" s="23" t="s">
        <v>10903</v>
      </c>
      <c r="E2497" s="23" t="s">
        <v>10904</v>
      </c>
      <c r="F2497" s="27">
        <v>0.25</v>
      </c>
      <c r="G2497" s="24">
        <v>0</v>
      </c>
      <c r="H2497" s="25">
        <v>50.844200000000001</v>
      </c>
      <c r="I2497" s="25">
        <v>2.3767999999999998</v>
      </c>
      <c r="J2497" s="26">
        <v>138</v>
      </c>
      <c r="K2497" s="26">
        <v>31</v>
      </c>
      <c r="L2497" s="27">
        <v>4.6699999999999998E-2</v>
      </c>
      <c r="M2497" s="28">
        <v>1.9374064600000001</v>
      </c>
      <c r="N2497" s="29">
        <v>1.5</v>
      </c>
      <c r="O2497" s="31" t="s">
        <v>12</v>
      </c>
      <c r="P2497" s="31">
        <v>0.22576907330000001</v>
      </c>
      <c r="Q2497" s="31">
        <v>0.22576907326516399</v>
      </c>
      <c r="R2497" s="42">
        <v>0.35</v>
      </c>
      <c r="S2497" s="42">
        <f>IF(R2497="","",MAX(R2497,Q2497))</f>
        <v>0.35</v>
      </c>
      <c r="T2497" s="27">
        <f>IF(A2497="placement",MIN(P2497,IF(S2497="",Q2497,S2497)),"")</f>
        <v>0.22576907330000001</v>
      </c>
      <c r="U2497" s="28">
        <f>IF($A2497="placement",T2497*J2497,"")</f>
        <v>31.156132115400002</v>
      </c>
      <c r="V2497" s="26">
        <f>IF($A2497="placement",U2497,IF($A2497="site",SUMIF($C:$C,$C2497,$U:$U),IF($A2497="user",SUMIF($B:$B,$B2497,$U:$U),SUM($U:$U))))</f>
        <v>31.156132115400002</v>
      </c>
      <c r="W2497" s="27">
        <f>V2497/J2497</f>
        <v>0.22576907330000001</v>
      </c>
    </row>
    <row r="2498" spans="1:23" x14ac:dyDescent="0.3">
      <c r="A2498" s="23" t="s">
        <v>14</v>
      </c>
      <c r="B2498" s="23" t="s">
        <v>9599</v>
      </c>
      <c r="C2498" s="23" t="s">
        <v>9601</v>
      </c>
      <c r="D2498" s="23" t="s">
        <v>9634</v>
      </c>
      <c r="E2498" s="23" t="s">
        <v>9635</v>
      </c>
      <c r="F2498" s="27">
        <v>0.35</v>
      </c>
      <c r="G2498" s="24">
        <v>0</v>
      </c>
      <c r="H2498" s="25">
        <v>16.367599999999999</v>
      </c>
      <c r="I2498" s="25">
        <v>2.1816</v>
      </c>
      <c r="J2498" s="26">
        <v>137</v>
      </c>
      <c r="K2498" s="26">
        <v>39</v>
      </c>
      <c r="L2498" s="27">
        <v>0.1333</v>
      </c>
      <c r="M2498" s="28">
        <v>2.0957076899999998</v>
      </c>
      <c r="N2498" s="29">
        <v>1.5</v>
      </c>
      <c r="O2498" s="31" t="s">
        <v>42</v>
      </c>
      <c r="P2498" s="31">
        <v>0.2842513264</v>
      </c>
      <c r="Q2498" s="31">
        <v>0.28425132637183398</v>
      </c>
      <c r="R2498" s="42"/>
      <c r="S2498" s="42" t="str">
        <f>IF(R2498="","",MAX(R2498,Q2498))</f>
        <v/>
      </c>
      <c r="T2498" s="27">
        <f>IF(A2498="placement",MIN(P2498,IF(S2498="",Q2498,S2498)),"")</f>
        <v>0.28425132637183398</v>
      </c>
      <c r="U2498" s="28">
        <f>IF($A2498="placement",T2498*J2498,"")</f>
        <v>38.942431712941257</v>
      </c>
      <c r="V2498" s="26">
        <f>IF($A2498="placement",U2498,IF($A2498="site",SUMIF($C:$C,$C2498,$U:$U),IF($A2498="user",SUMIF($B:$B,$B2498,$U:$U),SUM($U:$U))))</f>
        <v>38.942431712941257</v>
      </c>
      <c r="W2498" s="27">
        <f>V2498/J2498</f>
        <v>0.28425132637183398</v>
      </c>
    </row>
    <row r="2499" spans="1:23" x14ac:dyDescent="0.3">
      <c r="A2499" s="23" t="s">
        <v>14</v>
      </c>
      <c r="B2499" s="23" t="s">
        <v>1708</v>
      </c>
      <c r="C2499" s="23" t="s">
        <v>1709</v>
      </c>
      <c r="D2499" s="23" t="s">
        <v>1750</v>
      </c>
      <c r="E2499" s="23" t="s">
        <v>1751</v>
      </c>
      <c r="F2499" s="27">
        <v>0.33</v>
      </c>
      <c r="G2499" s="24">
        <v>0</v>
      </c>
      <c r="H2499" s="25">
        <v>4.3669000000000002</v>
      </c>
      <c r="I2499" s="25">
        <v>2.1863999999999999</v>
      </c>
      <c r="J2499" s="26">
        <v>137</v>
      </c>
      <c r="K2499" s="26">
        <v>39</v>
      </c>
      <c r="L2499" s="27">
        <v>0.50070000000000003</v>
      </c>
      <c r="M2499" s="28">
        <v>2.0908722599999998</v>
      </c>
      <c r="N2499" s="29">
        <v>1.5</v>
      </c>
      <c r="O2499" s="31" t="s">
        <v>12</v>
      </c>
      <c r="P2499" s="31">
        <v>0.28259606009999999</v>
      </c>
      <c r="Q2499" s="31">
        <v>0.28259606009849703</v>
      </c>
      <c r="R2499" s="42">
        <v>0.3</v>
      </c>
      <c r="S2499" s="42">
        <f>IF(R2499="","",MAX(R2499,Q2499))</f>
        <v>0.3</v>
      </c>
      <c r="T2499" s="27">
        <f>IF(A2499="placement",MIN(P2499,IF(S2499="",Q2499,S2499)),"")</f>
        <v>0.28259606009999999</v>
      </c>
      <c r="U2499" s="28">
        <f>IF($A2499="placement",T2499*J2499,"")</f>
        <v>38.7156602337</v>
      </c>
      <c r="V2499" s="26">
        <f>IF($A2499="placement",U2499,IF($A2499="site",SUMIF($C:$C,$C2499,$U:$U),IF($A2499="user",SUMIF($B:$B,$B2499,$U:$U),SUM($U:$U))))</f>
        <v>38.7156602337</v>
      </c>
      <c r="W2499" s="27">
        <f>V2499/J2499</f>
        <v>0.28259606009999999</v>
      </c>
    </row>
    <row r="2500" spans="1:23" x14ac:dyDescent="0.3">
      <c r="A2500" s="23" t="s">
        <v>14</v>
      </c>
      <c r="B2500" s="23" t="s">
        <v>1268</v>
      </c>
      <c r="C2500" s="23" t="s">
        <v>1270</v>
      </c>
      <c r="D2500" s="23" t="s">
        <v>1319</v>
      </c>
      <c r="E2500" s="23" t="s">
        <v>1269</v>
      </c>
      <c r="F2500" s="27">
        <v>0.25</v>
      </c>
      <c r="G2500" s="24">
        <v>0</v>
      </c>
      <c r="H2500" s="25">
        <v>3.5769000000000002</v>
      </c>
      <c r="I2500" s="25">
        <v>1.3033999999999999</v>
      </c>
      <c r="J2500" s="26">
        <v>137</v>
      </c>
      <c r="K2500" s="26">
        <v>34</v>
      </c>
      <c r="L2500" s="27">
        <v>0.3644</v>
      </c>
      <c r="M2500" s="28">
        <v>3.49885461</v>
      </c>
      <c r="N2500" s="29">
        <v>2.5</v>
      </c>
      <c r="O2500" s="31" t="s">
        <v>42</v>
      </c>
      <c r="P2500" s="31">
        <v>0.2854804554</v>
      </c>
      <c r="Q2500" s="31">
        <v>0.25</v>
      </c>
      <c r="R2500" s="42"/>
      <c r="S2500" s="42" t="str">
        <f>IF(R2500="","",MAX(R2500,Q2500))</f>
        <v/>
      </c>
      <c r="T2500" s="27">
        <f>IF(A2500="placement",MIN(P2500,IF(S2500="",Q2500,S2500)),"")</f>
        <v>0.25</v>
      </c>
      <c r="U2500" s="28">
        <f>IF($A2500="placement",T2500*J2500,"")</f>
        <v>34.25</v>
      </c>
      <c r="V2500" s="26">
        <f>IF($A2500="placement",U2500,IF($A2500="site",SUMIF($C:$C,$C2500,$U:$U),IF($A2500="user",SUMIF($B:$B,$B2500,$U:$U),SUM($U:$U))))</f>
        <v>34.25</v>
      </c>
      <c r="W2500" s="27">
        <f>V2500/J2500</f>
        <v>0.25</v>
      </c>
    </row>
    <row r="2501" spans="1:23" x14ac:dyDescent="0.3">
      <c r="A2501" s="23" t="s">
        <v>14</v>
      </c>
      <c r="B2501" s="23" t="s">
        <v>7153</v>
      </c>
      <c r="C2501" s="23" t="s">
        <v>7155</v>
      </c>
      <c r="D2501" s="32" t="s">
        <v>7186</v>
      </c>
      <c r="E2501" s="23" t="s">
        <v>7187</v>
      </c>
      <c r="F2501" s="27">
        <v>0.25</v>
      </c>
      <c r="G2501" s="24">
        <v>0</v>
      </c>
      <c r="H2501" s="25">
        <v>19.774799999999999</v>
      </c>
      <c r="I2501" s="25">
        <v>5.9370000000000003</v>
      </c>
      <c r="J2501" s="26">
        <v>137</v>
      </c>
      <c r="K2501" s="26">
        <v>34</v>
      </c>
      <c r="L2501" s="27">
        <v>0.30020000000000002</v>
      </c>
      <c r="M2501" s="28">
        <v>0.77020862000000001</v>
      </c>
      <c r="N2501" s="29">
        <v>0.5</v>
      </c>
      <c r="O2501" s="31" t="s">
        <v>12</v>
      </c>
      <c r="P2501" s="31">
        <v>0.35082523409999999</v>
      </c>
      <c r="Q2501" s="31">
        <v>0.25</v>
      </c>
      <c r="R2501" s="42"/>
      <c r="S2501" s="42" t="str">
        <f>IF(R2501="","",MAX(R2501,Q2501))</f>
        <v/>
      </c>
      <c r="T2501" s="27">
        <f>IF(A2501="placement",MIN(P2501,IF(S2501="",Q2501,S2501)),"")</f>
        <v>0.25</v>
      </c>
      <c r="U2501" s="28">
        <f>IF($A2501="placement",T2501*J2501,"")</f>
        <v>34.25</v>
      </c>
      <c r="V2501" s="26">
        <f>IF($A2501="placement",U2501,IF($A2501="site",SUMIF($C:$C,$C2501,$U:$U),IF($A2501="user",SUMIF($B:$B,$B2501,$U:$U),SUM($U:$U))))</f>
        <v>34.25</v>
      </c>
      <c r="W2501" s="27">
        <f>V2501/J2501</f>
        <v>0.25</v>
      </c>
    </row>
    <row r="2502" spans="1:23" x14ac:dyDescent="0.3">
      <c r="A2502" s="23" t="s">
        <v>14</v>
      </c>
      <c r="B2502" s="23" t="s">
        <v>3266</v>
      </c>
      <c r="C2502" s="23" t="s">
        <v>3268</v>
      </c>
      <c r="D2502" s="23" t="s">
        <v>3309</v>
      </c>
      <c r="E2502" s="23" t="s">
        <v>3310</v>
      </c>
      <c r="F2502" s="27">
        <v>0.25</v>
      </c>
      <c r="G2502" s="24">
        <v>0</v>
      </c>
      <c r="H2502" s="25">
        <v>25.719000000000001</v>
      </c>
      <c r="I2502" s="25">
        <v>6.2389000000000001</v>
      </c>
      <c r="J2502" s="26">
        <v>137</v>
      </c>
      <c r="K2502" s="26">
        <v>34</v>
      </c>
      <c r="L2502" s="27">
        <v>0.24260000000000001</v>
      </c>
      <c r="M2502" s="28">
        <v>0.73387411000000002</v>
      </c>
      <c r="N2502" s="29">
        <v>0.55000000000000004</v>
      </c>
      <c r="O2502" s="31" t="s">
        <v>12</v>
      </c>
      <c r="P2502" s="31">
        <v>0.25055265640000002</v>
      </c>
      <c r="Q2502" s="31">
        <v>0.249999999999999</v>
      </c>
      <c r="R2502" s="42"/>
      <c r="S2502" s="42" t="str">
        <f>IF(R2502="","",MAX(R2502,Q2502))</f>
        <v/>
      </c>
      <c r="T2502" s="27">
        <f>IF(A2502="placement",MIN(P2502,IF(S2502="",Q2502,S2502)),"")</f>
        <v>0.249999999999999</v>
      </c>
      <c r="U2502" s="28">
        <f>IF($A2502="placement",T2502*J2502,"")</f>
        <v>34.249999999999865</v>
      </c>
      <c r="V2502" s="26">
        <f>IF($A2502="placement",U2502,IF($A2502="site",SUMIF($C:$C,$C2502,$U:$U),IF($A2502="user",SUMIF($B:$B,$B2502,$U:$U),SUM($U:$U))))</f>
        <v>34.249999999999865</v>
      </c>
      <c r="W2502" s="27">
        <f>V2502/J2502</f>
        <v>0.249999999999999</v>
      </c>
    </row>
    <row r="2503" spans="1:23" x14ac:dyDescent="0.3">
      <c r="A2503" s="23" t="s">
        <v>14</v>
      </c>
      <c r="B2503" s="23" t="s">
        <v>1708</v>
      </c>
      <c r="C2503" s="23" t="s">
        <v>1709</v>
      </c>
      <c r="D2503" s="23" t="s">
        <v>1836</v>
      </c>
      <c r="E2503" s="23" t="s">
        <v>1837</v>
      </c>
      <c r="F2503" s="27">
        <v>0.15</v>
      </c>
      <c r="G2503" s="24">
        <v>0</v>
      </c>
      <c r="H2503" s="25">
        <v>7.2576000000000001</v>
      </c>
      <c r="I2503" s="25">
        <v>2.4550000000000001</v>
      </c>
      <c r="J2503" s="26">
        <v>137</v>
      </c>
      <c r="K2503" s="26">
        <v>21</v>
      </c>
      <c r="L2503" s="27">
        <v>0.33829999999999999</v>
      </c>
      <c r="M2503" s="28">
        <v>1.86245854</v>
      </c>
      <c r="N2503" s="29">
        <v>1.45</v>
      </c>
      <c r="O2503" s="31" t="s">
        <v>42</v>
      </c>
      <c r="P2503" s="31">
        <v>0.22145917919999999</v>
      </c>
      <c r="Q2503" s="31">
        <v>0.15</v>
      </c>
      <c r="R2503" s="42">
        <v>0.3</v>
      </c>
      <c r="S2503" s="42">
        <f>IF(R2503="","",MAX(R2503,Q2503))</f>
        <v>0.3</v>
      </c>
      <c r="T2503" s="27">
        <f>IF(A2503="placement",MIN(P2503,IF(S2503="",Q2503,S2503)),"")</f>
        <v>0.22145917919999999</v>
      </c>
      <c r="U2503" s="28">
        <f>IF($A2503="placement",T2503*J2503,"")</f>
        <v>30.3399075504</v>
      </c>
      <c r="V2503" s="26">
        <f>IF($A2503="placement",U2503,IF($A2503="site",SUMIF($C:$C,$C2503,$U:$U),IF($A2503="user",SUMIF($B:$B,$B2503,$U:$U),SUM($U:$U))))</f>
        <v>30.3399075504</v>
      </c>
      <c r="W2503" s="27">
        <f>V2503/J2503</f>
        <v>0.22145917919999999</v>
      </c>
    </row>
    <row r="2504" spans="1:23" x14ac:dyDescent="0.3">
      <c r="A2504" s="23" t="s">
        <v>14</v>
      </c>
      <c r="B2504" s="23" t="s">
        <v>2294</v>
      </c>
      <c r="C2504" s="23" t="s">
        <v>2295</v>
      </c>
      <c r="D2504" s="32" t="s">
        <v>2306</v>
      </c>
      <c r="E2504" s="23" t="s">
        <v>2307</v>
      </c>
      <c r="F2504" s="27">
        <v>0.25</v>
      </c>
      <c r="G2504" s="24">
        <v>0</v>
      </c>
      <c r="H2504" s="25">
        <v>11.1012</v>
      </c>
      <c r="I2504" s="25">
        <v>3.2366999999999999</v>
      </c>
      <c r="J2504" s="26">
        <v>137</v>
      </c>
      <c r="K2504" s="26">
        <v>25</v>
      </c>
      <c r="L2504" s="27">
        <v>0.29160000000000003</v>
      </c>
      <c r="M2504" s="28">
        <v>1.41108487</v>
      </c>
      <c r="N2504" s="29">
        <v>1.1499999999999999</v>
      </c>
      <c r="O2504" s="31" t="s">
        <v>12</v>
      </c>
      <c r="P2504" s="31">
        <v>0.18502421729999999</v>
      </c>
      <c r="Q2504" s="31">
        <v>0.18502421729726501</v>
      </c>
      <c r="R2504" s="42">
        <v>0.16</v>
      </c>
      <c r="S2504" s="42">
        <f>IF(R2504="","",MAX(R2504,Q2504))</f>
        <v>0.18502421729726501</v>
      </c>
      <c r="T2504" s="27">
        <f>IF(A2504="placement",MIN(P2504,IF(S2504="",Q2504,S2504)),"")</f>
        <v>0.18502421729726501</v>
      </c>
      <c r="U2504" s="28">
        <f>IF($A2504="placement",T2504*J2504,"")</f>
        <v>25.348317769725305</v>
      </c>
      <c r="V2504" s="26">
        <f>IF($A2504="placement",U2504,IF($A2504="site",SUMIF($C:$C,$C2504,$U:$U),IF($A2504="user",SUMIF($B:$B,$B2504,$U:$U),SUM($U:$U))))</f>
        <v>25.348317769725305</v>
      </c>
      <c r="W2504" s="27">
        <f>V2504/J2504</f>
        <v>0.18502421729726501</v>
      </c>
    </row>
    <row r="2505" spans="1:23" x14ac:dyDescent="0.3">
      <c r="A2505" s="17" t="s">
        <v>14</v>
      </c>
      <c r="B2505" s="17" t="s">
        <v>1708</v>
      </c>
      <c r="C2505" s="17" t="s">
        <v>1709</v>
      </c>
      <c r="D2505" s="17" t="s">
        <v>10577</v>
      </c>
      <c r="E2505" s="17" t="s">
        <v>10578</v>
      </c>
      <c r="F2505" s="18">
        <v>0.15</v>
      </c>
      <c r="G2505" s="36">
        <v>0</v>
      </c>
      <c r="H2505" s="37">
        <v>6.8655999999999997</v>
      </c>
      <c r="I2505" s="37">
        <v>2.3698000000000001</v>
      </c>
      <c r="J2505" s="19">
        <v>137</v>
      </c>
      <c r="K2505" s="19">
        <v>21</v>
      </c>
      <c r="L2505" s="18">
        <v>0.34520000000000001</v>
      </c>
      <c r="M2505" s="20">
        <v>1.93103355</v>
      </c>
      <c r="N2505" s="21">
        <v>1.45</v>
      </c>
      <c r="O2505" s="22" t="s">
        <v>42</v>
      </c>
      <c r="P2505" s="22">
        <v>0.24910677910000001</v>
      </c>
      <c r="Q2505" s="22">
        <v>0.15</v>
      </c>
      <c r="R2505" s="43"/>
      <c r="S2505" s="42" t="str">
        <f>IF(R2505="","",MAX(R2505,Q2505))</f>
        <v/>
      </c>
      <c r="T2505" s="27">
        <f>IF(A2505="placement",MIN(P2505,IF(S2505="",Q2505,S2505)),"")</f>
        <v>0.15</v>
      </c>
      <c r="U2505" s="20">
        <f>IF($A2505="placement",T2505*J2505,"")</f>
        <v>20.55</v>
      </c>
      <c r="V2505" s="19">
        <f>IF($A2505="placement",U2505,IF($A2505="site",SUMIF($C:$C,$C2505,$U:$U),IF($A2505="user",SUMIF($B:$B,$B2505,$U:$U),SUM($U:$U))))</f>
        <v>20.55</v>
      </c>
      <c r="W2505" s="18">
        <f>V2505/J2505</f>
        <v>0.15</v>
      </c>
    </row>
    <row r="2506" spans="1:23" x14ac:dyDescent="0.3">
      <c r="A2506" s="23" t="s">
        <v>14</v>
      </c>
      <c r="B2506" s="23" t="s">
        <v>3266</v>
      </c>
      <c r="C2506" s="23" t="s">
        <v>3268</v>
      </c>
      <c r="D2506" s="23" t="s">
        <v>3438</v>
      </c>
      <c r="E2506" s="23" t="s">
        <v>3439</v>
      </c>
      <c r="F2506" s="27">
        <v>0.25</v>
      </c>
      <c r="G2506" s="24">
        <v>0</v>
      </c>
      <c r="H2506" s="25">
        <v>17.560099999999998</v>
      </c>
      <c r="I2506" s="25">
        <v>3.0663999999999998</v>
      </c>
      <c r="J2506" s="26">
        <v>137</v>
      </c>
      <c r="K2506" s="26">
        <v>23</v>
      </c>
      <c r="L2506" s="27">
        <v>0.17460000000000001</v>
      </c>
      <c r="M2506" s="28">
        <v>1.49264134</v>
      </c>
      <c r="N2506" s="29">
        <v>1.3</v>
      </c>
      <c r="O2506" s="31" t="s">
        <v>12</v>
      </c>
      <c r="P2506" s="31">
        <v>0.12906070140000001</v>
      </c>
      <c r="Q2506" s="31">
        <v>0.129060701399553</v>
      </c>
      <c r="R2506" s="42"/>
      <c r="S2506" s="42" t="str">
        <f>IF(R2506="","",MAX(R2506,Q2506))</f>
        <v/>
      </c>
      <c r="T2506" s="27">
        <f>IF(A2506="placement",MIN(P2506,IF(S2506="",Q2506,S2506)),"")</f>
        <v>0.129060701399553</v>
      </c>
      <c r="U2506" s="28">
        <f>IF($A2506="placement",T2506*J2506,"")</f>
        <v>17.681316091738761</v>
      </c>
      <c r="V2506" s="26">
        <f>IF($A2506="placement",U2506,IF($A2506="site",SUMIF($C:$C,$C2506,$U:$U),IF($A2506="user",SUMIF($B:$B,$B2506,$U:$U),SUM($U:$U))))</f>
        <v>17.681316091738761</v>
      </c>
      <c r="W2506" s="27">
        <f>V2506/J2506</f>
        <v>0.129060701399553</v>
      </c>
    </row>
    <row r="2507" spans="1:23" x14ac:dyDescent="0.3">
      <c r="A2507" s="17" t="s">
        <v>14</v>
      </c>
      <c r="B2507" s="17" t="s">
        <v>183</v>
      </c>
      <c r="C2507" s="17" t="s">
        <v>185</v>
      </c>
      <c r="D2507" s="38" t="s">
        <v>204</v>
      </c>
      <c r="E2507" s="17" t="s">
        <v>205</v>
      </c>
      <c r="F2507" s="18">
        <v>0.2</v>
      </c>
      <c r="G2507" s="36">
        <v>0</v>
      </c>
      <c r="H2507" s="37">
        <v>27.503399999999999</v>
      </c>
      <c r="I2507" s="37">
        <v>1.0152000000000001</v>
      </c>
      <c r="J2507" s="19">
        <v>137</v>
      </c>
      <c r="K2507" s="19">
        <v>15</v>
      </c>
      <c r="L2507" s="18">
        <v>3.6900000000000002E-2</v>
      </c>
      <c r="M2507" s="20">
        <v>4.4871103899999998</v>
      </c>
      <c r="N2507" s="21">
        <v>4</v>
      </c>
      <c r="O2507" s="22" t="s">
        <v>42</v>
      </c>
      <c r="P2507" s="22">
        <v>0.1085577018</v>
      </c>
      <c r="Q2507" s="22">
        <v>0.108557701806185</v>
      </c>
      <c r="R2507" s="43"/>
      <c r="S2507" s="42" t="str">
        <f>IF(R2507="","",MAX(R2507,Q2507))</f>
        <v/>
      </c>
      <c r="T2507" s="27">
        <f>IF(A2507="placement",MIN(P2507,IF(S2507="",Q2507,S2507)),"")</f>
        <v>0.1085577018</v>
      </c>
      <c r="U2507" s="20">
        <f>IF($A2507="placement",T2507*J2507,"")</f>
        <v>14.8724051466</v>
      </c>
      <c r="V2507" s="19">
        <f>IF($A2507="placement",U2507,IF($A2507="site",SUMIF($C:$C,$C2507,$U:$U),IF($A2507="user",SUMIF($B:$B,$B2507,$U:$U),SUM($U:$U))))</f>
        <v>14.8724051466</v>
      </c>
      <c r="W2507" s="18">
        <f>V2507/J2507</f>
        <v>0.1085577018</v>
      </c>
    </row>
    <row r="2508" spans="1:23" x14ac:dyDescent="0.3">
      <c r="A2508" s="23" t="s">
        <v>14</v>
      </c>
      <c r="B2508" s="23" t="s">
        <v>3152</v>
      </c>
      <c r="C2508" s="23" t="s">
        <v>3154</v>
      </c>
      <c r="D2508" s="23" t="s">
        <v>3229</v>
      </c>
      <c r="E2508" s="23" t="s">
        <v>3230</v>
      </c>
      <c r="F2508" s="27">
        <v>0.25</v>
      </c>
      <c r="G2508" s="24">
        <v>0</v>
      </c>
      <c r="H2508" s="25">
        <v>6.2918000000000003</v>
      </c>
      <c r="I2508" s="25">
        <v>2.5007000000000001</v>
      </c>
      <c r="J2508" s="26">
        <v>136</v>
      </c>
      <c r="K2508" s="26">
        <v>34</v>
      </c>
      <c r="L2508" s="27">
        <v>0.39750000000000002</v>
      </c>
      <c r="M2508" s="28">
        <v>1.8092345000000001</v>
      </c>
      <c r="N2508" s="29">
        <v>0.8</v>
      </c>
      <c r="O2508" s="31" t="s">
        <v>42</v>
      </c>
      <c r="P2508" s="31">
        <v>0.55782404210000003</v>
      </c>
      <c r="Q2508" s="31">
        <v>0.25</v>
      </c>
      <c r="R2508" s="42"/>
      <c r="S2508" s="42" t="str">
        <f>IF(R2508="","",MAX(R2508,Q2508))</f>
        <v/>
      </c>
      <c r="T2508" s="27">
        <f>IF(A2508="placement",MIN(P2508,IF(S2508="",Q2508,S2508)),"")</f>
        <v>0.25</v>
      </c>
      <c r="U2508" s="28">
        <f>IF($A2508="placement",T2508*J2508,"")</f>
        <v>34</v>
      </c>
      <c r="V2508" s="26">
        <f>IF($A2508="placement",U2508,IF($A2508="site",SUMIF($C:$C,$C2508,$U:$U),IF($A2508="user",SUMIF($B:$B,$B2508,$U:$U),SUM($U:$U))))</f>
        <v>34</v>
      </c>
      <c r="W2508" s="27">
        <f>V2508/J2508</f>
        <v>0.25</v>
      </c>
    </row>
    <row r="2509" spans="1:23" x14ac:dyDescent="0.3">
      <c r="A2509" s="23" t="s">
        <v>14</v>
      </c>
      <c r="B2509" s="23" t="s">
        <v>5764</v>
      </c>
      <c r="C2509" s="23" t="s">
        <v>5766</v>
      </c>
      <c r="D2509" s="23" t="s">
        <v>5923</v>
      </c>
      <c r="E2509" s="23" t="s">
        <v>5924</v>
      </c>
      <c r="F2509" s="27">
        <v>0.25</v>
      </c>
      <c r="G2509" s="24">
        <v>0</v>
      </c>
      <c r="H2509" s="25">
        <v>25.343900000000001</v>
      </c>
      <c r="I2509" s="25">
        <v>3.6928999999999998</v>
      </c>
      <c r="J2509" s="26">
        <v>136</v>
      </c>
      <c r="K2509" s="26">
        <v>33</v>
      </c>
      <c r="L2509" s="27">
        <v>0.1457</v>
      </c>
      <c r="M2509" s="28">
        <v>1.22391637</v>
      </c>
      <c r="N2509" s="29">
        <v>0.9</v>
      </c>
      <c r="O2509" s="31" t="s">
        <v>12</v>
      </c>
      <c r="P2509" s="31">
        <v>0.264655637</v>
      </c>
      <c r="Q2509" s="31">
        <v>0.25</v>
      </c>
      <c r="R2509" s="42"/>
      <c r="S2509" s="42" t="str">
        <f>IF(R2509="","",MAX(R2509,Q2509))</f>
        <v/>
      </c>
      <c r="T2509" s="27">
        <f>IF(A2509="placement",MIN(P2509,IF(S2509="",Q2509,S2509)),"")</f>
        <v>0.25</v>
      </c>
      <c r="U2509" s="28">
        <f>IF($A2509="placement",T2509*J2509,"")</f>
        <v>34</v>
      </c>
      <c r="V2509" s="26">
        <f>IF($A2509="placement",U2509,IF($A2509="site",SUMIF($C:$C,$C2509,$U:$U),IF($A2509="user",SUMIF($B:$B,$B2509,$U:$U),SUM($U:$U))))</f>
        <v>34</v>
      </c>
      <c r="W2509" s="27">
        <f>V2509/J2509</f>
        <v>0.25</v>
      </c>
    </row>
    <row r="2510" spans="1:23" x14ac:dyDescent="0.3">
      <c r="A2510" s="23" t="s">
        <v>14</v>
      </c>
      <c r="B2510" s="23" t="s">
        <v>8089</v>
      </c>
      <c r="C2510" s="23" t="s">
        <v>8091</v>
      </c>
      <c r="D2510" s="23" t="s">
        <v>8092</v>
      </c>
      <c r="E2510" s="23" t="s">
        <v>8090</v>
      </c>
      <c r="F2510" s="27">
        <v>0.25</v>
      </c>
      <c r="G2510" s="24">
        <v>0</v>
      </c>
      <c r="H2510" s="25">
        <v>36.051499999999997</v>
      </c>
      <c r="I2510" s="25">
        <v>18.653199999999998</v>
      </c>
      <c r="J2510" s="26">
        <v>136</v>
      </c>
      <c r="K2510" s="26">
        <v>34</v>
      </c>
      <c r="L2510" s="27">
        <v>0.51739999999999997</v>
      </c>
      <c r="M2510" s="28">
        <v>0.24214785</v>
      </c>
      <c r="N2510" s="29">
        <v>0.05</v>
      </c>
      <c r="O2510" s="31" t="s">
        <v>12</v>
      </c>
      <c r="P2510" s="31">
        <v>0.79351458119999996</v>
      </c>
      <c r="Q2510" s="31">
        <v>0.25</v>
      </c>
      <c r="R2510" s="42"/>
      <c r="S2510" s="42" t="str">
        <f>IF(R2510="","",MAX(R2510,Q2510))</f>
        <v/>
      </c>
      <c r="T2510" s="27">
        <f>IF(A2510="placement",MIN(P2510,IF(S2510="",Q2510,S2510)),"")</f>
        <v>0.25</v>
      </c>
      <c r="U2510" s="28">
        <f>IF($A2510="placement",T2510*J2510,"")</f>
        <v>34</v>
      </c>
      <c r="V2510" s="26">
        <f>IF($A2510="placement",U2510,IF($A2510="site",SUMIF($C:$C,$C2510,$U:$U),IF($A2510="user",SUMIF($B:$B,$B2510,$U:$U),SUM($U:$U))))</f>
        <v>34</v>
      </c>
      <c r="W2510" s="27">
        <f>V2510/J2510</f>
        <v>0.25</v>
      </c>
    </row>
    <row r="2511" spans="1:23" x14ac:dyDescent="0.3">
      <c r="A2511" s="23" t="s">
        <v>14</v>
      </c>
      <c r="B2511" s="23" t="s">
        <v>8783</v>
      </c>
      <c r="C2511" s="23" t="s">
        <v>8784</v>
      </c>
      <c r="D2511" s="23" t="s">
        <v>10377</v>
      </c>
      <c r="E2511" s="23" t="s">
        <v>10378</v>
      </c>
      <c r="F2511" s="27">
        <v>0.25</v>
      </c>
      <c r="G2511" s="24">
        <v>0</v>
      </c>
      <c r="H2511" s="25">
        <v>9.6066000000000003</v>
      </c>
      <c r="I2511" s="25">
        <v>3.6585999999999999</v>
      </c>
      <c r="J2511" s="26">
        <v>136</v>
      </c>
      <c r="K2511" s="26">
        <v>34</v>
      </c>
      <c r="L2511" s="27">
        <v>0.38080000000000003</v>
      </c>
      <c r="M2511" s="28">
        <v>1.2351347100000001</v>
      </c>
      <c r="N2511" s="29">
        <v>0.8</v>
      </c>
      <c r="O2511" s="31" t="s">
        <v>12</v>
      </c>
      <c r="P2511" s="31">
        <v>0.35229737160000002</v>
      </c>
      <c r="Q2511" s="31">
        <v>0.25</v>
      </c>
      <c r="R2511" s="42"/>
      <c r="S2511" s="42" t="str">
        <f>IF(R2511="","",MAX(R2511,Q2511))</f>
        <v/>
      </c>
      <c r="T2511" s="27">
        <f>IF(A2511="placement",MIN(P2511,IF(S2511="",Q2511,S2511)),"")</f>
        <v>0.25</v>
      </c>
      <c r="U2511" s="28">
        <f>IF($A2511="placement",T2511*J2511,"")</f>
        <v>34</v>
      </c>
      <c r="V2511" s="26">
        <f>IF($A2511="placement",U2511,IF($A2511="site",SUMIF($C:$C,$C2511,$U:$U),IF($A2511="user",SUMIF($B:$B,$B2511,$U:$U),SUM($U:$U))))</f>
        <v>34</v>
      </c>
      <c r="W2511" s="27">
        <f>V2511/J2511</f>
        <v>0.25</v>
      </c>
    </row>
    <row r="2512" spans="1:23" x14ac:dyDescent="0.3">
      <c r="A2512" s="11" t="s">
        <v>14</v>
      </c>
      <c r="B2512" s="11" t="s">
        <v>678</v>
      </c>
      <c r="C2512" s="11" t="s">
        <v>680</v>
      </c>
      <c r="D2512" s="11" t="s">
        <v>747</v>
      </c>
      <c r="E2512" s="11" t="s">
        <v>748</v>
      </c>
      <c r="F2512" s="12">
        <v>0.25</v>
      </c>
      <c r="G2512" s="33">
        <v>0</v>
      </c>
      <c r="H2512" s="34">
        <v>8.1438000000000006</v>
      </c>
      <c r="I2512" s="34">
        <v>5.8255999999999997</v>
      </c>
      <c r="J2512" s="13">
        <v>136</v>
      </c>
      <c r="K2512" s="13">
        <v>34</v>
      </c>
      <c r="L2512" s="12">
        <v>0.71530000000000005</v>
      </c>
      <c r="M2512" s="14">
        <v>0.78009539000000006</v>
      </c>
      <c r="N2512" s="15">
        <v>0.2</v>
      </c>
      <c r="O2512" s="16" t="s">
        <v>12</v>
      </c>
      <c r="P2512" s="16">
        <v>0.74362109779999996</v>
      </c>
      <c r="Q2512" s="16">
        <v>0.249999999999999</v>
      </c>
      <c r="R2512" s="44"/>
      <c r="S2512" s="42" t="str">
        <f>IF(R2512="","",MAX(R2512,Q2512))</f>
        <v/>
      </c>
      <c r="T2512" s="27">
        <f>IF(A2512="placement",MIN(P2512,IF(S2512="",Q2512,S2512)),"")</f>
        <v>0.249999999999999</v>
      </c>
      <c r="U2512" s="14">
        <f>IF($A2512="placement",T2512*J2512,"")</f>
        <v>33.999999999999865</v>
      </c>
      <c r="V2512" s="13">
        <f>IF($A2512="placement",U2512,IF($A2512="site",SUMIF($C:$C,$C2512,$U:$U),IF($A2512="user",SUMIF($B:$B,$B2512,$U:$U),SUM($U:$U))))</f>
        <v>33.999999999999865</v>
      </c>
      <c r="W2512" s="12">
        <f>V2512/J2512</f>
        <v>0.249999999999999</v>
      </c>
    </row>
    <row r="2513" spans="1:23" x14ac:dyDescent="0.3">
      <c r="A2513" s="23" t="s">
        <v>14</v>
      </c>
      <c r="B2513" s="23" t="s">
        <v>4502</v>
      </c>
      <c r="C2513" s="23" t="s">
        <v>4503</v>
      </c>
      <c r="D2513" s="23" t="s">
        <v>4512</v>
      </c>
      <c r="E2513" s="23" t="s">
        <v>4513</v>
      </c>
      <c r="F2513" s="27">
        <v>0.25</v>
      </c>
      <c r="G2513" s="24">
        <v>1</v>
      </c>
      <c r="H2513" s="25">
        <v>104.5116</v>
      </c>
      <c r="I2513" s="25">
        <v>6.9024999999999999</v>
      </c>
      <c r="J2513" s="26">
        <v>136</v>
      </c>
      <c r="K2513" s="26">
        <v>31</v>
      </c>
      <c r="L2513" s="27">
        <v>6.6000000000000003E-2</v>
      </c>
      <c r="M2513" s="28">
        <v>0.65907382999999997</v>
      </c>
      <c r="N2513" s="29">
        <v>0.5</v>
      </c>
      <c r="O2513" s="31" t="s">
        <v>12</v>
      </c>
      <c r="P2513" s="31">
        <v>0.24135965679999999</v>
      </c>
      <c r="Q2513" s="31">
        <v>0.241359656835652</v>
      </c>
      <c r="R2513" s="42"/>
      <c r="S2513" s="42" t="str">
        <f>IF(R2513="","",MAX(R2513,Q2513))</f>
        <v/>
      </c>
      <c r="T2513" s="27">
        <f>IF(A2513="placement",MIN(P2513,IF(S2513="",Q2513,S2513)),"")</f>
        <v>0.24135965679999999</v>
      </c>
      <c r="U2513" s="28">
        <f>IF($A2513="placement",T2513*J2513,"")</f>
        <v>32.824913324800001</v>
      </c>
      <c r="V2513" s="26">
        <f>IF($A2513="placement",U2513,IF($A2513="site",SUMIF($C:$C,$C2513,$U:$U),IF($A2513="user",SUMIF($B:$B,$B2513,$U:$U),SUM($U:$U))))</f>
        <v>32.824913324800001</v>
      </c>
      <c r="W2513" s="27">
        <f>V2513/J2513</f>
        <v>0.24135965680000002</v>
      </c>
    </row>
    <row r="2514" spans="1:23" x14ac:dyDescent="0.3">
      <c r="A2514" s="17" t="s">
        <v>14</v>
      </c>
      <c r="B2514" s="17" t="s">
        <v>8099</v>
      </c>
      <c r="C2514" s="17" t="s">
        <v>8100</v>
      </c>
      <c r="D2514" s="38" t="s">
        <v>8101</v>
      </c>
      <c r="E2514" s="17" t="s">
        <v>8102</v>
      </c>
      <c r="F2514" s="18">
        <v>0.08</v>
      </c>
      <c r="G2514" s="36">
        <v>0</v>
      </c>
      <c r="H2514" s="37">
        <v>23.3612</v>
      </c>
      <c r="I2514" s="37">
        <v>15.105</v>
      </c>
      <c r="J2514" s="19">
        <v>136</v>
      </c>
      <c r="K2514" s="19">
        <v>7</v>
      </c>
      <c r="L2514" s="18">
        <v>0.64659999999999995</v>
      </c>
      <c r="M2514" s="20">
        <v>0.29917009999999999</v>
      </c>
      <c r="N2514" s="21">
        <v>0.1</v>
      </c>
      <c r="O2514" s="22" t="s">
        <v>70</v>
      </c>
      <c r="P2514" s="22">
        <v>0.66574199209999996</v>
      </c>
      <c r="Q2514" s="22">
        <v>0.08</v>
      </c>
      <c r="R2514" s="43"/>
      <c r="S2514" s="42" t="str">
        <f>IF(R2514="","",MAX(R2514,Q2514))</f>
        <v/>
      </c>
      <c r="T2514" s="27">
        <f>IF(A2514="placement",MIN(P2514,IF(S2514="",Q2514,S2514)),"")</f>
        <v>0.08</v>
      </c>
      <c r="U2514" s="20">
        <f>IF($A2514="placement",T2514*J2514,"")</f>
        <v>10.88</v>
      </c>
      <c r="V2514" s="19">
        <f>IF($A2514="placement",U2514,IF($A2514="site",SUMIF($C:$C,$C2514,$U:$U),IF($A2514="user",SUMIF($B:$B,$B2514,$U:$U),SUM($U:$U))))</f>
        <v>10.88</v>
      </c>
      <c r="W2514" s="18">
        <f>V2514/J2514</f>
        <v>0.08</v>
      </c>
    </row>
    <row r="2515" spans="1:23" x14ac:dyDescent="0.3">
      <c r="A2515" s="23" t="s">
        <v>14</v>
      </c>
      <c r="B2515" s="23" t="s">
        <v>1095</v>
      </c>
      <c r="C2515" s="23" t="s">
        <v>1096</v>
      </c>
      <c r="D2515" s="23" t="s">
        <v>1107</v>
      </c>
      <c r="E2515" s="23" t="s">
        <v>1108</v>
      </c>
      <c r="F2515" s="27">
        <v>0.05</v>
      </c>
      <c r="G2515" s="24">
        <v>1</v>
      </c>
      <c r="H2515" s="25">
        <v>198.4408</v>
      </c>
      <c r="I2515" s="25">
        <v>16.092400000000001</v>
      </c>
      <c r="J2515" s="26">
        <v>136</v>
      </c>
      <c r="K2515" s="26">
        <v>7</v>
      </c>
      <c r="L2515" s="27">
        <v>8.1100000000000005E-2</v>
      </c>
      <c r="M2515" s="28">
        <v>0.28247179</v>
      </c>
      <c r="N2515" s="29">
        <v>0.25</v>
      </c>
      <c r="O2515" s="31" t="s">
        <v>70</v>
      </c>
      <c r="P2515" s="31">
        <v>0.1149558763</v>
      </c>
      <c r="Q2515" s="31">
        <v>4.9999999999999899E-2</v>
      </c>
      <c r="R2515" s="42"/>
      <c r="S2515" s="42" t="str">
        <f>IF(R2515="","",MAX(R2515,Q2515))</f>
        <v/>
      </c>
      <c r="T2515" s="27">
        <f>IF(A2515="placement",MIN(P2515,IF(S2515="",Q2515,S2515)),"")</f>
        <v>4.9999999999999899E-2</v>
      </c>
      <c r="U2515" s="28">
        <f>IF($A2515="placement",T2515*J2515,"")</f>
        <v>6.7999999999999865</v>
      </c>
      <c r="V2515" s="26">
        <f>IF($A2515="placement",U2515,IF($A2515="site",SUMIF($C:$C,$C2515,$U:$U),IF($A2515="user",SUMIF($B:$B,$B2515,$U:$U),SUM($U:$U))))</f>
        <v>6.7999999999999865</v>
      </c>
      <c r="W2515" s="27">
        <f>V2515/J2515</f>
        <v>4.9999999999999899E-2</v>
      </c>
    </row>
    <row r="2516" spans="1:23" x14ac:dyDescent="0.3">
      <c r="A2516" s="23" t="s">
        <v>14</v>
      </c>
      <c r="B2516" s="23" t="s">
        <v>7472</v>
      </c>
      <c r="C2516" s="23" t="s">
        <v>7473</v>
      </c>
      <c r="D2516" s="23" t="s">
        <v>7532</v>
      </c>
      <c r="E2516" s="23" t="s">
        <v>9876</v>
      </c>
      <c r="F2516" s="27">
        <v>0.25</v>
      </c>
      <c r="G2516" s="24">
        <v>0</v>
      </c>
      <c r="H2516" s="25">
        <v>25.496400000000001</v>
      </c>
      <c r="I2516" s="25">
        <v>1.7423999999999999</v>
      </c>
      <c r="J2516" s="26">
        <v>135</v>
      </c>
      <c r="K2516" s="26">
        <v>31</v>
      </c>
      <c r="L2516" s="27">
        <v>6.83E-2</v>
      </c>
      <c r="M2516" s="28">
        <v>2.5898167499999998</v>
      </c>
      <c r="N2516" s="29">
        <v>2</v>
      </c>
      <c r="O2516" s="31" t="s">
        <v>42</v>
      </c>
      <c r="P2516" s="31">
        <v>0.2277445887</v>
      </c>
      <c r="Q2516" s="31">
        <v>0.227744588703473</v>
      </c>
      <c r="R2516" s="42"/>
      <c r="S2516" s="42" t="str">
        <f>IF(R2516="","",MAX(R2516,Q2516))</f>
        <v/>
      </c>
      <c r="T2516" s="27">
        <f>IF(A2516="placement",MIN(P2516,IF(S2516="",Q2516,S2516)),"")</f>
        <v>0.2277445887</v>
      </c>
      <c r="U2516" s="28">
        <f>IF($A2516="placement",T2516*J2516,"")</f>
        <v>30.7455194745</v>
      </c>
      <c r="V2516" s="26">
        <f>IF($A2516="placement",U2516,IF($A2516="site",SUMIF($C:$C,$C2516,$U:$U),IF($A2516="user",SUMIF($B:$B,$B2516,$U:$U),SUM($U:$U))))</f>
        <v>30.7455194745</v>
      </c>
      <c r="W2516" s="27">
        <f>V2516/J2516</f>
        <v>0.2277445887</v>
      </c>
    </row>
    <row r="2517" spans="1:23" x14ac:dyDescent="0.3">
      <c r="A2517" s="23" t="s">
        <v>14</v>
      </c>
      <c r="B2517" s="23" t="s">
        <v>7472</v>
      </c>
      <c r="C2517" s="23" t="s">
        <v>7473</v>
      </c>
      <c r="D2517" s="23" t="s">
        <v>7490</v>
      </c>
      <c r="E2517" s="23" t="s">
        <v>7491</v>
      </c>
      <c r="F2517" s="27">
        <v>0.25</v>
      </c>
      <c r="G2517" s="24">
        <v>0</v>
      </c>
      <c r="H2517" s="25">
        <v>9.3835999999999995</v>
      </c>
      <c r="I2517" s="25">
        <v>1.6378999999999999</v>
      </c>
      <c r="J2517" s="26">
        <v>135</v>
      </c>
      <c r="K2517" s="26">
        <v>24</v>
      </c>
      <c r="L2517" s="27">
        <v>0.17460000000000001</v>
      </c>
      <c r="M2517" s="28">
        <v>2.7465657800000001</v>
      </c>
      <c r="N2517" s="29">
        <v>2.25</v>
      </c>
      <c r="O2517" s="31" t="s">
        <v>42</v>
      </c>
      <c r="P2517" s="31">
        <v>0.18079515409999999</v>
      </c>
      <c r="Q2517" s="31">
        <v>0.180795154132562</v>
      </c>
      <c r="R2517" s="42"/>
      <c r="S2517" s="42" t="str">
        <f>IF(R2517="","",MAX(R2517,Q2517))</f>
        <v/>
      </c>
      <c r="T2517" s="27">
        <f>IF(A2517="placement",MIN(P2517,IF(S2517="",Q2517,S2517)),"")</f>
        <v>0.18079515409999999</v>
      </c>
      <c r="U2517" s="28">
        <f>IF($A2517="placement",T2517*J2517,"")</f>
        <v>24.4073458035</v>
      </c>
      <c r="V2517" s="26">
        <f>IF($A2517="placement",U2517,IF($A2517="site",SUMIF($C:$C,$C2517,$U:$U),IF($A2517="user",SUMIF($B:$B,$B2517,$U:$U),SUM($U:$U))))</f>
        <v>24.4073458035</v>
      </c>
      <c r="W2517" s="27">
        <f>V2517/J2517</f>
        <v>0.18079515409999999</v>
      </c>
    </row>
    <row r="2518" spans="1:23" x14ac:dyDescent="0.3">
      <c r="A2518" s="23" t="s">
        <v>14</v>
      </c>
      <c r="B2518" s="23" t="s">
        <v>7689</v>
      </c>
      <c r="C2518" s="23" t="s">
        <v>7690</v>
      </c>
      <c r="D2518" s="23" t="s">
        <v>7897</v>
      </c>
      <c r="E2518" s="23" t="s">
        <v>7898</v>
      </c>
      <c r="F2518" s="27">
        <v>0.1</v>
      </c>
      <c r="G2518" s="24">
        <v>0</v>
      </c>
      <c r="H2518" s="25">
        <v>20.0748</v>
      </c>
      <c r="I2518" s="25">
        <v>3.7244999999999999</v>
      </c>
      <c r="J2518" s="26">
        <v>135</v>
      </c>
      <c r="K2518" s="26">
        <v>13</v>
      </c>
      <c r="L2518" s="27">
        <v>0.1855</v>
      </c>
      <c r="M2518" s="28">
        <v>1.2067199799999999</v>
      </c>
      <c r="N2518" s="29">
        <v>0.95</v>
      </c>
      <c r="O2518" s="31" t="s">
        <v>42</v>
      </c>
      <c r="P2518" s="31">
        <v>0.21274196619999999</v>
      </c>
      <c r="Q2518" s="31">
        <v>0.1</v>
      </c>
      <c r="R2518" s="42"/>
      <c r="S2518" s="42" t="str">
        <f>IF(R2518="","",MAX(R2518,Q2518))</f>
        <v/>
      </c>
      <c r="T2518" s="27">
        <f>IF(A2518="placement",MIN(P2518,IF(S2518="",Q2518,S2518)),"")</f>
        <v>0.1</v>
      </c>
      <c r="U2518" s="28">
        <f>IF($A2518="placement",T2518*J2518,"")</f>
        <v>13.5</v>
      </c>
      <c r="V2518" s="26">
        <f>IF($A2518="placement",U2518,IF($A2518="site",SUMIF($C:$C,$C2518,$U:$U),IF($A2518="user",SUMIF($B:$B,$B2518,$U:$U),SUM($U:$U))))</f>
        <v>13.5</v>
      </c>
      <c r="W2518" s="27">
        <f>V2518/J2518</f>
        <v>0.1</v>
      </c>
    </row>
    <row r="2519" spans="1:23" x14ac:dyDescent="0.3">
      <c r="A2519" s="23" t="s">
        <v>14</v>
      </c>
      <c r="B2519" s="23" t="s">
        <v>6285</v>
      </c>
      <c r="C2519" s="23" t="s">
        <v>6287</v>
      </c>
      <c r="D2519" s="23" t="s">
        <v>6322</v>
      </c>
      <c r="E2519" s="23" t="s">
        <v>6323</v>
      </c>
      <c r="F2519" s="27">
        <v>0.25</v>
      </c>
      <c r="G2519" s="24">
        <v>0</v>
      </c>
      <c r="H2519" s="25">
        <v>24.757100000000001</v>
      </c>
      <c r="I2519" s="25">
        <v>3.2063000000000001</v>
      </c>
      <c r="J2519" s="26">
        <v>134</v>
      </c>
      <c r="K2519" s="26">
        <v>34</v>
      </c>
      <c r="L2519" s="27">
        <v>0.1295</v>
      </c>
      <c r="M2519" s="28">
        <v>1.39636428</v>
      </c>
      <c r="N2519" s="29">
        <v>1</v>
      </c>
      <c r="O2519" s="31" t="s">
        <v>42</v>
      </c>
      <c r="P2519" s="31">
        <v>0.28385449899999998</v>
      </c>
      <c r="Q2519" s="31">
        <v>0.25</v>
      </c>
      <c r="R2519" s="42"/>
      <c r="S2519" s="42" t="str">
        <f>IF(R2519="","",MAX(R2519,Q2519))</f>
        <v/>
      </c>
      <c r="T2519" s="27">
        <f>IF(A2519="placement",MIN(P2519,IF(S2519="",Q2519,S2519)),"")</f>
        <v>0.25</v>
      </c>
      <c r="U2519" s="28">
        <f>IF($A2519="placement",T2519*J2519,"")</f>
        <v>33.5</v>
      </c>
      <c r="V2519" s="26">
        <f>IF($A2519="placement",U2519,IF($A2519="site",SUMIF($C:$C,$C2519,$U:$U),IF($A2519="user",SUMIF($B:$B,$B2519,$U:$U),SUM($U:$U))))</f>
        <v>33.5</v>
      </c>
      <c r="W2519" s="27">
        <f>V2519/J2519</f>
        <v>0.25</v>
      </c>
    </row>
    <row r="2520" spans="1:23" x14ac:dyDescent="0.3">
      <c r="A2520" s="23" t="s">
        <v>14</v>
      </c>
      <c r="B2520" s="23" t="s">
        <v>9501</v>
      </c>
      <c r="C2520" s="23" t="s">
        <v>9503</v>
      </c>
      <c r="D2520" s="23" t="s">
        <v>9506</v>
      </c>
      <c r="E2520" s="23" t="s">
        <v>9507</v>
      </c>
      <c r="F2520" s="27">
        <v>0.25</v>
      </c>
      <c r="G2520" s="24">
        <v>0</v>
      </c>
      <c r="H2520" s="25">
        <v>18.584900000000001</v>
      </c>
      <c r="I2520" s="25">
        <v>6.6970999999999998</v>
      </c>
      <c r="J2520" s="26">
        <v>134</v>
      </c>
      <c r="K2520" s="26">
        <v>33</v>
      </c>
      <c r="L2520" s="27">
        <v>0.3604</v>
      </c>
      <c r="M2520" s="28">
        <v>0.66611419000000005</v>
      </c>
      <c r="N2520" s="29">
        <v>0.25</v>
      </c>
      <c r="O2520" s="31" t="s">
        <v>12</v>
      </c>
      <c r="P2520" s="31">
        <v>0.62468897209999996</v>
      </c>
      <c r="Q2520" s="31">
        <v>0.25</v>
      </c>
      <c r="R2520" s="42"/>
      <c r="S2520" s="42" t="str">
        <f>IF(R2520="","",MAX(R2520,Q2520))</f>
        <v/>
      </c>
      <c r="T2520" s="27">
        <f>IF(A2520="placement",MIN(P2520,IF(S2520="",Q2520,S2520)),"")</f>
        <v>0.25</v>
      </c>
      <c r="U2520" s="28">
        <f>IF($A2520="placement",T2520*J2520,"")</f>
        <v>33.5</v>
      </c>
      <c r="V2520" s="26">
        <f>IF($A2520="placement",U2520,IF($A2520="site",SUMIF($C:$C,$C2520,$U:$U),IF($A2520="user",SUMIF($B:$B,$B2520,$U:$U),SUM($U:$U))))</f>
        <v>33.5</v>
      </c>
      <c r="W2520" s="27">
        <f>V2520/J2520</f>
        <v>0.25</v>
      </c>
    </row>
    <row r="2521" spans="1:23" x14ac:dyDescent="0.3">
      <c r="A2521" s="23" t="s">
        <v>14</v>
      </c>
      <c r="B2521" s="23" t="s">
        <v>8995</v>
      </c>
      <c r="C2521" s="23" t="s">
        <v>8997</v>
      </c>
      <c r="D2521" s="23" t="s">
        <v>9000</v>
      </c>
      <c r="E2521" s="23" t="s">
        <v>9001</v>
      </c>
      <c r="F2521" s="27">
        <v>0.25</v>
      </c>
      <c r="G2521" s="24">
        <v>0</v>
      </c>
      <c r="H2521" s="25">
        <v>13.514099999999999</v>
      </c>
      <c r="I2521" s="25">
        <v>2.4015</v>
      </c>
      <c r="J2521" s="26">
        <v>134</v>
      </c>
      <c r="K2521" s="26">
        <v>25</v>
      </c>
      <c r="L2521" s="27">
        <v>0.1777</v>
      </c>
      <c r="M2521" s="28">
        <v>1.8537550899999999</v>
      </c>
      <c r="N2521" s="29">
        <v>1.5</v>
      </c>
      <c r="O2521" s="31" t="s">
        <v>42</v>
      </c>
      <c r="P2521" s="31">
        <v>0.19083162319999999</v>
      </c>
      <c r="Q2521" s="31">
        <v>0.190831623214403</v>
      </c>
      <c r="R2521" s="42"/>
      <c r="S2521" s="42" t="str">
        <f>IF(R2521="","",MAX(R2521,Q2521))</f>
        <v/>
      </c>
      <c r="T2521" s="27">
        <f>IF(A2521="placement",MIN(P2521,IF(S2521="",Q2521,S2521)),"")</f>
        <v>0.19083162319999999</v>
      </c>
      <c r="U2521" s="28">
        <f>IF($A2521="placement",T2521*J2521,"")</f>
        <v>25.571437508799999</v>
      </c>
      <c r="V2521" s="26">
        <f>IF($A2521="placement",U2521,IF($A2521="site",SUMIF($C:$C,$C2521,$U:$U),IF($A2521="user",SUMIF($B:$B,$B2521,$U:$U),SUM($U:$U))))</f>
        <v>25.571437508799999</v>
      </c>
      <c r="W2521" s="27">
        <f>V2521/J2521</f>
        <v>0.19083162319999999</v>
      </c>
    </row>
    <row r="2522" spans="1:23" x14ac:dyDescent="0.3">
      <c r="A2522" s="23" t="s">
        <v>14</v>
      </c>
      <c r="B2522" s="23" t="s">
        <v>7689</v>
      </c>
      <c r="C2522" s="23" t="s">
        <v>7690</v>
      </c>
      <c r="D2522" s="23" t="s">
        <v>7885</v>
      </c>
      <c r="E2522" s="23" t="s">
        <v>7886</v>
      </c>
      <c r="F2522" s="27">
        <v>0.1</v>
      </c>
      <c r="G2522" s="24">
        <v>0</v>
      </c>
      <c r="H2522" s="25">
        <v>19.9392</v>
      </c>
      <c r="I2522" s="25">
        <v>3.4274</v>
      </c>
      <c r="J2522" s="26">
        <v>134</v>
      </c>
      <c r="K2522" s="26">
        <v>13</v>
      </c>
      <c r="L2522" s="27">
        <v>0.1719</v>
      </c>
      <c r="M2522" s="28">
        <v>1.3068253299999999</v>
      </c>
      <c r="N2522" s="29">
        <v>0.95</v>
      </c>
      <c r="O2522" s="31" t="s">
        <v>304</v>
      </c>
      <c r="P2522" s="31">
        <v>0.27304745679999998</v>
      </c>
      <c r="Q2522" s="31">
        <v>0.1</v>
      </c>
      <c r="R2522" s="42"/>
      <c r="S2522" s="42" t="str">
        <f>IF(R2522="","",MAX(R2522,Q2522))</f>
        <v/>
      </c>
      <c r="T2522" s="27">
        <f>IF(A2522="placement",MIN(P2522,IF(S2522="",Q2522,S2522)),"")</f>
        <v>0.1</v>
      </c>
      <c r="U2522" s="28">
        <f>IF($A2522="placement",T2522*J2522,"")</f>
        <v>13.4</v>
      </c>
      <c r="V2522" s="26">
        <f>IF($A2522="placement",U2522,IF($A2522="site",SUMIF($C:$C,$C2522,$U:$U),IF($A2522="user",SUMIF($B:$B,$B2522,$U:$U),SUM($U:$U))))</f>
        <v>13.4</v>
      </c>
      <c r="W2522" s="27">
        <f>V2522/J2522</f>
        <v>0.1</v>
      </c>
    </row>
    <row r="2523" spans="1:23" x14ac:dyDescent="0.3">
      <c r="A2523" s="23" t="s">
        <v>14</v>
      </c>
      <c r="B2523" s="23" t="s">
        <v>4502</v>
      </c>
      <c r="C2523" s="23" t="s">
        <v>4503</v>
      </c>
      <c r="D2523" s="23" t="s">
        <v>4518</v>
      </c>
      <c r="E2523" s="23" t="s">
        <v>4519</v>
      </c>
      <c r="F2523" s="27">
        <v>0.4</v>
      </c>
      <c r="G2523" s="24">
        <v>1</v>
      </c>
      <c r="H2523" s="25">
        <v>150.1635</v>
      </c>
      <c r="I2523" s="25">
        <v>4.0571000000000002</v>
      </c>
      <c r="J2523" s="26">
        <v>134</v>
      </c>
      <c r="K2523" s="26">
        <v>13</v>
      </c>
      <c r="L2523" s="27">
        <v>2.7E-2</v>
      </c>
      <c r="M2523" s="28">
        <v>1.1042447900000001</v>
      </c>
      <c r="N2523" s="29">
        <v>1</v>
      </c>
      <c r="O2523" s="31" t="s">
        <v>12</v>
      </c>
      <c r="P2523" s="31">
        <v>9.4403698999999994E-2</v>
      </c>
      <c r="Q2523" s="31">
        <v>9.4403698979591805E-2</v>
      </c>
      <c r="R2523" s="42">
        <v>0.3</v>
      </c>
      <c r="S2523" s="42">
        <f>IF(R2523="","",MAX(R2523,Q2523))</f>
        <v>0.3</v>
      </c>
      <c r="T2523" s="27">
        <f>IF(A2523="placement",MIN(P2523,IF(S2523="",Q2523,S2523)),"")</f>
        <v>9.4403698999999994E-2</v>
      </c>
      <c r="U2523" s="28">
        <f>IF($A2523="placement",T2523*J2523,"")</f>
        <v>12.650095665999999</v>
      </c>
      <c r="V2523" s="26">
        <f>IF($A2523="placement",U2523,IF($A2523="site",SUMIF($C:$C,$C2523,$U:$U),IF($A2523="user",SUMIF($B:$B,$B2523,$U:$U),SUM($U:$U))))</f>
        <v>12.650095665999999</v>
      </c>
      <c r="W2523" s="27">
        <f>V2523/J2523</f>
        <v>9.4403698999999994E-2</v>
      </c>
    </row>
    <row r="2524" spans="1:23" x14ac:dyDescent="0.3">
      <c r="A2524" s="23" t="s">
        <v>14</v>
      </c>
      <c r="B2524" s="23" t="s">
        <v>3266</v>
      </c>
      <c r="C2524" s="23" t="s">
        <v>3268</v>
      </c>
      <c r="D2524" s="23" t="s">
        <v>3466</v>
      </c>
      <c r="E2524" s="23" t="s">
        <v>3467</v>
      </c>
      <c r="F2524" s="27">
        <v>0.25</v>
      </c>
      <c r="G2524" s="24">
        <v>1</v>
      </c>
      <c r="H2524" s="25">
        <v>39.056699999999999</v>
      </c>
      <c r="I2524" s="25">
        <v>5.1119000000000003</v>
      </c>
      <c r="J2524" s="26">
        <v>133</v>
      </c>
      <c r="K2524" s="26">
        <v>33</v>
      </c>
      <c r="L2524" s="27">
        <v>0.13089999999999999</v>
      </c>
      <c r="M2524" s="28">
        <v>0.86631360999999996</v>
      </c>
      <c r="N2524" s="29">
        <v>0.55000000000000004</v>
      </c>
      <c r="O2524" s="31" t="s">
        <v>12</v>
      </c>
      <c r="P2524" s="31">
        <v>0.36512598670000002</v>
      </c>
      <c r="Q2524" s="31">
        <v>0.25</v>
      </c>
      <c r="R2524" s="42"/>
      <c r="S2524" s="42" t="str">
        <f>IF(R2524="","",MAX(R2524,Q2524))</f>
        <v/>
      </c>
      <c r="T2524" s="27">
        <f>IF(A2524="placement",MIN(P2524,IF(S2524="",Q2524,S2524)),"")</f>
        <v>0.25</v>
      </c>
      <c r="U2524" s="28">
        <f>IF($A2524="placement",T2524*J2524,"")</f>
        <v>33.25</v>
      </c>
      <c r="V2524" s="26">
        <f>IF($A2524="placement",U2524,IF($A2524="site",SUMIF($C:$C,$C2524,$U:$U),IF($A2524="user",SUMIF($B:$B,$B2524,$U:$U),SUM($U:$U))))</f>
        <v>33.25</v>
      </c>
      <c r="W2524" s="27">
        <f>V2524/J2524</f>
        <v>0.25</v>
      </c>
    </row>
    <row r="2525" spans="1:23" x14ac:dyDescent="0.3">
      <c r="A2525" s="23" t="s">
        <v>14</v>
      </c>
      <c r="B2525" s="23" t="s">
        <v>7153</v>
      </c>
      <c r="C2525" s="23" t="s">
        <v>7155</v>
      </c>
      <c r="D2525" s="23" t="s">
        <v>7164</v>
      </c>
      <c r="E2525" s="23" t="s">
        <v>7165</v>
      </c>
      <c r="F2525" s="27">
        <v>0.25</v>
      </c>
      <c r="G2525" s="24">
        <v>0</v>
      </c>
      <c r="H2525" s="25">
        <v>15.9496</v>
      </c>
      <c r="I2525" s="25">
        <v>5.282</v>
      </c>
      <c r="J2525" s="26">
        <v>133</v>
      </c>
      <c r="K2525" s="26">
        <v>32</v>
      </c>
      <c r="L2525" s="27">
        <v>0.33119999999999999</v>
      </c>
      <c r="M2525" s="28">
        <v>0.83949397000000003</v>
      </c>
      <c r="N2525" s="29">
        <v>0.6</v>
      </c>
      <c r="O2525" s="31" t="s">
        <v>12</v>
      </c>
      <c r="P2525" s="31">
        <v>0.28528372759999998</v>
      </c>
      <c r="Q2525" s="31">
        <v>0.249999999999999</v>
      </c>
      <c r="R2525" s="42"/>
      <c r="S2525" s="42" t="str">
        <f>IF(R2525="","",MAX(R2525,Q2525))</f>
        <v/>
      </c>
      <c r="T2525" s="27">
        <f>IF(A2525="placement",MIN(P2525,IF(S2525="",Q2525,S2525)),"")</f>
        <v>0.249999999999999</v>
      </c>
      <c r="U2525" s="28">
        <f>IF($A2525="placement",T2525*J2525,"")</f>
        <v>33.249999999999865</v>
      </c>
      <c r="V2525" s="23">
        <f>IF($A2525="placement",U2525,IF($A2525="site",SUMIF($C:$C,$C2525,$U:$U),IF($A2525="user",SUMIF($B:$B,$B2525,$U:$U),SUM($U:$U))))</f>
        <v>33.249999999999865</v>
      </c>
      <c r="W2525" s="27">
        <f>V2525/J2525</f>
        <v>0.24999999999999897</v>
      </c>
    </row>
    <row r="2526" spans="1:23" x14ac:dyDescent="0.3">
      <c r="A2526" s="23" t="s">
        <v>14</v>
      </c>
      <c r="B2526" s="23" t="s">
        <v>3850</v>
      </c>
      <c r="C2526" s="23" t="s">
        <v>10155</v>
      </c>
      <c r="D2526" s="23" t="s">
        <v>3878</v>
      </c>
      <c r="E2526" s="23" t="s">
        <v>3851</v>
      </c>
      <c r="F2526" s="27">
        <v>0.25</v>
      </c>
      <c r="G2526" s="24">
        <v>1</v>
      </c>
      <c r="H2526" s="25">
        <v>284.49470000000002</v>
      </c>
      <c r="I2526" s="25">
        <v>3.9630000000000001</v>
      </c>
      <c r="J2526" s="26">
        <v>133</v>
      </c>
      <c r="K2526" s="26">
        <v>25</v>
      </c>
      <c r="L2526" s="27">
        <v>1.3899999999999999E-2</v>
      </c>
      <c r="M2526" s="28">
        <v>1.1157348300000001</v>
      </c>
      <c r="N2526" s="29">
        <v>0.9</v>
      </c>
      <c r="O2526" s="31" t="s">
        <v>42</v>
      </c>
      <c r="P2526" s="31">
        <v>0.19335672470000001</v>
      </c>
      <c r="Q2526" s="31">
        <v>0.19335672469274601</v>
      </c>
      <c r="R2526" s="42"/>
      <c r="S2526" s="42" t="str">
        <f>IF(R2526="","",MAX(R2526,Q2526))</f>
        <v/>
      </c>
      <c r="T2526" s="27">
        <f>IF(A2526="placement",MIN(P2526,IF(S2526="",Q2526,S2526)),"")</f>
        <v>0.19335672469274601</v>
      </c>
      <c r="U2526" s="28">
        <f>IF($A2526="placement",T2526*J2526,"")</f>
        <v>25.716444384135219</v>
      </c>
      <c r="V2526" s="26">
        <f>IF($A2526="placement",U2526,IF($A2526="site",SUMIF($C:$C,$C2526,$U:$U),IF($A2526="user",SUMIF($B:$B,$B2526,$U:$U),SUM($U:$U))))</f>
        <v>25.716444384135219</v>
      </c>
      <c r="W2526" s="27">
        <f>V2526/J2526</f>
        <v>0.19335672469274601</v>
      </c>
    </row>
    <row r="2527" spans="1:23" x14ac:dyDescent="0.3">
      <c r="A2527" s="23" t="s">
        <v>14</v>
      </c>
      <c r="B2527" s="23" t="s">
        <v>7689</v>
      </c>
      <c r="C2527" s="23" t="s">
        <v>7690</v>
      </c>
      <c r="D2527" s="23" t="s">
        <v>7895</v>
      </c>
      <c r="E2527" s="23" t="s">
        <v>7896</v>
      </c>
      <c r="F2527" s="27">
        <v>0.25</v>
      </c>
      <c r="G2527" s="24">
        <v>0</v>
      </c>
      <c r="H2527" s="25">
        <v>42.675899999999999</v>
      </c>
      <c r="I2527" s="25">
        <v>4.2679</v>
      </c>
      <c r="J2527" s="26">
        <v>133</v>
      </c>
      <c r="K2527" s="26">
        <v>24</v>
      </c>
      <c r="L2527" s="27">
        <v>0.1</v>
      </c>
      <c r="M2527" s="28">
        <v>1.04114241</v>
      </c>
      <c r="N2527" s="29">
        <v>0.85</v>
      </c>
      <c r="O2527" s="31" t="s">
        <v>12</v>
      </c>
      <c r="P2527" s="31">
        <v>0.1835891097</v>
      </c>
      <c r="Q2527" s="31">
        <v>0.18358910966688199</v>
      </c>
      <c r="R2527" s="42"/>
      <c r="S2527" s="42" t="str">
        <f>IF(R2527="","",MAX(R2527,Q2527))</f>
        <v/>
      </c>
      <c r="T2527" s="27">
        <f>IF(A2527="placement",MIN(P2527,IF(S2527="",Q2527,S2527)),"")</f>
        <v>0.18358910966688199</v>
      </c>
      <c r="U2527" s="28">
        <f>IF($A2527="placement",T2527*J2527,"")</f>
        <v>24.417351585695304</v>
      </c>
      <c r="V2527" s="26">
        <f>IF($A2527="placement",U2527,IF($A2527="site",SUMIF($C:$C,$C2527,$U:$U),IF($A2527="user",SUMIF($B:$B,$B2527,$U:$U),SUM($U:$U))))</f>
        <v>24.417351585695304</v>
      </c>
      <c r="W2527" s="27">
        <f>V2527/J2527</f>
        <v>0.18358910966688199</v>
      </c>
    </row>
    <row r="2528" spans="1:23" x14ac:dyDescent="0.3">
      <c r="A2528" s="23" t="s">
        <v>14</v>
      </c>
      <c r="B2528" s="23" t="s">
        <v>6052</v>
      </c>
      <c r="C2528" s="23" t="s">
        <v>6054</v>
      </c>
      <c r="D2528" s="23" t="s">
        <v>6086</v>
      </c>
      <c r="E2528" s="23" t="s">
        <v>6087</v>
      </c>
      <c r="F2528" s="27">
        <v>0.15</v>
      </c>
      <c r="G2528" s="24">
        <v>1</v>
      </c>
      <c r="H2528" s="25">
        <v>99.638000000000005</v>
      </c>
      <c r="I2528" s="25">
        <v>2.7178</v>
      </c>
      <c r="J2528" s="26">
        <v>133</v>
      </c>
      <c r="K2528" s="26">
        <v>20</v>
      </c>
      <c r="L2528" s="27">
        <v>2.7300000000000001E-2</v>
      </c>
      <c r="M2528" s="28">
        <v>1.62630293</v>
      </c>
      <c r="N2528" s="29">
        <v>1.25</v>
      </c>
      <c r="O2528" s="31" t="s">
        <v>42</v>
      </c>
      <c r="P2528" s="31">
        <v>0.23138550599999999</v>
      </c>
      <c r="Q2528" s="31">
        <v>0.15</v>
      </c>
      <c r="R2528" s="42"/>
      <c r="S2528" s="42" t="str">
        <f>IF(R2528="","",MAX(R2528,Q2528))</f>
        <v/>
      </c>
      <c r="T2528" s="27">
        <f>IF(A2528="placement",MIN(P2528,IF(S2528="",Q2528,S2528)),"")</f>
        <v>0.15</v>
      </c>
      <c r="U2528" s="28">
        <f>IF($A2528="placement",T2528*J2528,"")</f>
        <v>19.95</v>
      </c>
      <c r="V2528" s="26">
        <f>IF($A2528="placement",U2528,IF($A2528="site",SUMIF($C:$C,$C2528,$U:$U),IF($A2528="user",SUMIF($B:$B,$B2528,$U:$U),SUM($U:$U))))</f>
        <v>19.95</v>
      </c>
      <c r="W2528" s="27">
        <f>V2528/J2528</f>
        <v>0.15</v>
      </c>
    </row>
    <row r="2529" spans="1:23" x14ac:dyDescent="0.3">
      <c r="A2529" s="11" t="s">
        <v>14</v>
      </c>
      <c r="B2529" s="11" t="s">
        <v>3266</v>
      </c>
      <c r="C2529" s="11" t="s">
        <v>3268</v>
      </c>
      <c r="D2529" s="11" t="s">
        <v>3448</v>
      </c>
      <c r="E2529" s="11" t="s">
        <v>3449</v>
      </c>
      <c r="F2529" s="12">
        <v>0.25</v>
      </c>
      <c r="G2529" s="33">
        <v>1</v>
      </c>
      <c r="H2529" s="34">
        <v>109.0176</v>
      </c>
      <c r="I2529" s="34">
        <v>15.5844</v>
      </c>
      <c r="J2529" s="13">
        <v>133</v>
      </c>
      <c r="K2529" s="13">
        <v>16</v>
      </c>
      <c r="L2529" s="12">
        <v>0.14299999999999999</v>
      </c>
      <c r="M2529" s="14">
        <v>0.28528744</v>
      </c>
      <c r="N2529" s="15">
        <v>0.25</v>
      </c>
      <c r="O2529" s="16" t="s">
        <v>12</v>
      </c>
      <c r="P2529" s="16">
        <v>0.12369084399999999</v>
      </c>
      <c r="Q2529" s="16">
        <v>0.123690843980894</v>
      </c>
      <c r="R2529" s="44"/>
      <c r="S2529" s="42" t="str">
        <f>IF(R2529="","",MAX(R2529,Q2529))</f>
        <v/>
      </c>
      <c r="T2529" s="27">
        <f>IF(A2529="placement",MIN(P2529,IF(S2529="",Q2529,S2529)),"")</f>
        <v>0.123690843980894</v>
      </c>
      <c r="U2529" s="14">
        <f>IF($A2529="placement",T2529*J2529,"")</f>
        <v>16.450882249458903</v>
      </c>
      <c r="V2529" s="13">
        <f>IF($A2529="placement",U2529,IF($A2529="site",SUMIF($C:$C,$C2529,$U:$U),IF($A2529="user",SUMIF($B:$B,$B2529,$U:$U),SUM($U:$U))))</f>
        <v>16.450882249458903</v>
      </c>
      <c r="W2529" s="12">
        <f>V2529/J2529</f>
        <v>0.12369084398089401</v>
      </c>
    </row>
    <row r="2530" spans="1:23" x14ac:dyDescent="0.3">
      <c r="A2530" s="17" t="s">
        <v>14</v>
      </c>
      <c r="B2530" s="17" t="s">
        <v>510</v>
      </c>
      <c r="C2530" s="17" t="s">
        <v>512</v>
      </c>
      <c r="D2530" s="17" t="s">
        <v>519</v>
      </c>
      <c r="E2530" s="17" t="s">
        <v>520</v>
      </c>
      <c r="F2530" s="18">
        <v>0.25</v>
      </c>
      <c r="G2530" s="36">
        <v>1</v>
      </c>
      <c r="H2530" s="37">
        <v>66.085999999999999</v>
      </c>
      <c r="I2530" s="37">
        <v>8.1373999999999995</v>
      </c>
      <c r="J2530" s="19">
        <v>133</v>
      </c>
      <c r="K2530" s="19">
        <v>11</v>
      </c>
      <c r="L2530" s="18">
        <v>0.1231</v>
      </c>
      <c r="M2530" s="20">
        <v>0.54415223999999995</v>
      </c>
      <c r="N2530" s="21">
        <v>0.5</v>
      </c>
      <c r="O2530" s="22" t="s">
        <v>42</v>
      </c>
      <c r="P2530" s="22">
        <v>8.1139501899999994E-2</v>
      </c>
      <c r="Q2530" s="22">
        <v>8.1139501871209094E-2</v>
      </c>
      <c r="R2530" s="43"/>
      <c r="S2530" s="42" t="str">
        <f>IF(R2530="","",MAX(R2530,Q2530))</f>
        <v/>
      </c>
      <c r="T2530" s="27">
        <f>IF(A2530="placement",MIN(P2530,IF(S2530="",Q2530,S2530)),"")</f>
        <v>8.1139501871209094E-2</v>
      </c>
      <c r="U2530" s="20">
        <f>IF($A2530="placement",T2530*J2530,"")</f>
        <v>10.791553748870809</v>
      </c>
      <c r="V2530" s="17">
        <f>IF($A2530="placement",U2530,IF($A2530="site",SUMIF($C:$C,$C2530,$U:$U),IF($A2530="user",SUMIF($B:$B,$B2530,$U:$U),SUM($U:$U))))</f>
        <v>10.791553748870809</v>
      </c>
      <c r="W2530" s="18">
        <f>V2530/J2530</f>
        <v>8.1139501871209094E-2</v>
      </c>
    </row>
    <row r="2531" spans="1:23" x14ac:dyDescent="0.3">
      <c r="A2531" s="23" t="s">
        <v>14</v>
      </c>
      <c r="B2531" s="23" t="s">
        <v>5764</v>
      </c>
      <c r="C2531" s="23" t="s">
        <v>5766</v>
      </c>
      <c r="D2531" s="32" t="s">
        <v>5771</v>
      </c>
      <c r="E2531" s="23" t="s">
        <v>5772</v>
      </c>
      <c r="F2531" s="27">
        <v>0.05</v>
      </c>
      <c r="G2531" s="24">
        <v>0</v>
      </c>
      <c r="H2531" s="25">
        <v>25.700099999999999</v>
      </c>
      <c r="I2531" s="25">
        <v>4.2156000000000002</v>
      </c>
      <c r="J2531" s="26">
        <v>133</v>
      </c>
      <c r="K2531" s="26">
        <v>7</v>
      </c>
      <c r="L2531" s="27">
        <v>0.16400000000000001</v>
      </c>
      <c r="M2531" s="28">
        <v>1.0523399600000001</v>
      </c>
      <c r="N2531" s="29">
        <v>0.8</v>
      </c>
      <c r="O2531" s="31" t="s">
        <v>70</v>
      </c>
      <c r="P2531" s="31">
        <v>0.23978939569999999</v>
      </c>
      <c r="Q2531" s="31">
        <v>0.05</v>
      </c>
      <c r="R2531" s="42"/>
      <c r="S2531" s="42" t="str">
        <f>IF(R2531="","",MAX(R2531,Q2531))</f>
        <v/>
      </c>
      <c r="T2531" s="27">
        <f>IF(A2531="placement",MIN(P2531,IF(S2531="",Q2531,S2531)),"")</f>
        <v>0.05</v>
      </c>
      <c r="U2531" s="28">
        <f>IF($A2531="placement",T2531*J2531,"")</f>
        <v>6.65</v>
      </c>
      <c r="V2531" s="26">
        <f>IF($A2531="placement",U2531,IF($A2531="site",SUMIF($C:$C,$C2531,$U:$U),IF($A2531="user",SUMIF($B:$B,$B2531,$U:$U),SUM($U:$U))))</f>
        <v>6.65</v>
      </c>
      <c r="W2531" s="27">
        <f>V2531/J2531</f>
        <v>0.05</v>
      </c>
    </row>
    <row r="2532" spans="1:23" x14ac:dyDescent="0.3">
      <c r="A2532" s="23" t="s">
        <v>14</v>
      </c>
      <c r="B2532" s="23" t="s">
        <v>2619</v>
      </c>
      <c r="C2532" s="23" t="s">
        <v>2621</v>
      </c>
      <c r="D2532" s="23" t="s">
        <v>2843</v>
      </c>
      <c r="E2532" s="23" t="s">
        <v>2844</v>
      </c>
      <c r="F2532" s="27">
        <v>0.25</v>
      </c>
      <c r="G2532" s="24">
        <v>1</v>
      </c>
      <c r="H2532" s="25">
        <v>50.564599999999999</v>
      </c>
      <c r="I2532" s="25">
        <v>8.4339999999999993</v>
      </c>
      <c r="J2532" s="26">
        <v>132</v>
      </c>
      <c r="K2532" s="26">
        <v>33</v>
      </c>
      <c r="L2532" s="27">
        <v>0.1668</v>
      </c>
      <c r="M2532" s="28">
        <v>0.52320878000000004</v>
      </c>
      <c r="N2532" s="29">
        <v>0.3</v>
      </c>
      <c r="O2532" s="31" t="s">
        <v>12</v>
      </c>
      <c r="P2532" s="31">
        <v>0.42661512759999998</v>
      </c>
      <c r="Q2532" s="31">
        <v>0.25</v>
      </c>
      <c r="R2532" s="42">
        <v>0.3</v>
      </c>
      <c r="S2532" s="42">
        <f>IF(R2532="","",MAX(R2532,Q2532))</f>
        <v>0.3</v>
      </c>
      <c r="T2532" s="27">
        <f>IF(A2532="placement",MIN(P2532,IF(S2532="",Q2532,S2532)),"")</f>
        <v>0.3</v>
      </c>
      <c r="U2532" s="28">
        <f>IF($A2532="placement",T2532*J2532,"")</f>
        <v>39.6</v>
      </c>
      <c r="V2532" s="26">
        <f>IF($A2532="placement",U2532,IF($A2532="site",SUMIF($C:$C,$C2532,$U:$U),IF($A2532="user",SUMIF($B:$B,$B2532,$U:$U),SUM($U:$U))))</f>
        <v>39.6</v>
      </c>
      <c r="W2532" s="27">
        <f>V2532/J2532</f>
        <v>0.3</v>
      </c>
    </row>
    <row r="2533" spans="1:23" x14ac:dyDescent="0.3">
      <c r="A2533" s="23" t="s">
        <v>14</v>
      </c>
      <c r="B2533" s="23" t="s">
        <v>3266</v>
      </c>
      <c r="C2533" s="23" t="s">
        <v>3268</v>
      </c>
      <c r="D2533" s="23" t="s">
        <v>3350</v>
      </c>
      <c r="E2533" s="23" t="s">
        <v>3351</v>
      </c>
      <c r="F2533" s="27">
        <v>0.25</v>
      </c>
      <c r="G2533" s="24">
        <v>0</v>
      </c>
      <c r="H2533" s="25">
        <v>11.9808</v>
      </c>
      <c r="I2533" s="25">
        <v>2.8382000000000001</v>
      </c>
      <c r="J2533" s="26">
        <v>132</v>
      </c>
      <c r="K2533" s="26">
        <v>33</v>
      </c>
      <c r="L2533" s="27">
        <v>0.2369</v>
      </c>
      <c r="M2533" s="28">
        <v>1.54591166</v>
      </c>
      <c r="N2533" s="29">
        <v>1.1000000000000001</v>
      </c>
      <c r="O2533" s="31" t="s">
        <v>12</v>
      </c>
      <c r="P2533" s="31">
        <v>0.28844575979999998</v>
      </c>
      <c r="Q2533" s="31">
        <v>0.25</v>
      </c>
      <c r="R2533" s="42"/>
      <c r="S2533" s="42" t="str">
        <f>IF(R2533="","",MAX(R2533,Q2533))</f>
        <v/>
      </c>
      <c r="T2533" s="27">
        <f>IF(A2533="placement",MIN(P2533,IF(S2533="",Q2533,S2533)),"")</f>
        <v>0.25</v>
      </c>
      <c r="U2533" s="28">
        <f>IF($A2533="placement",T2533*J2533,"")</f>
        <v>33</v>
      </c>
      <c r="V2533" s="26">
        <f>IF($A2533="placement",U2533,IF($A2533="site",SUMIF($C:$C,$C2533,$U:$U),IF($A2533="user",SUMIF($B:$B,$B2533,$U:$U),SUM($U:$U))))</f>
        <v>33</v>
      </c>
      <c r="W2533" s="27">
        <f>V2533/J2533</f>
        <v>0.25</v>
      </c>
    </row>
    <row r="2534" spans="1:23" x14ac:dyDescent="0.3">
      <c r="A2534" s="23" t="s">
        <v>14</v>
      </c>
      <c r="B2534" s="23" t="s">
        <v>7371</v>
      </c>
      <c r="C2534" s="23" t="s">
        <v>7373</v>
      </c>
      <c r="D2534" s="23" t="s">
        <v>7398</v>
      </c>
      <c r="E2534" s="23" t="s">
        <v>7399</v>
      </c>
      <c r="F2534" s="27">
        <v>0.25</v>
      </c>
      <c r="G2534" s="24">
        <v>0</v>
      </c>
      <c r="H2534" s="25">
        <v>31.2502</v>
      </c>
      <c r="I2534" s="25">
        <v>7.0343999999999998</v>
      </c>
      <c r="J2534" s="26">
        <v>132</v>
      </c>
      <c r="K2534" s="26">
        <v>33</v>
      </c>
      <c r="L2534" s="27">
        <v>0.22509999999999999</v>
      </c>
      <c r="M2534" s="28">
        <v>0.62505052000000005</v>
      </c>
      <c r="N2534" s="29">
        <v>0.4</v>
      </c>
      <c r="O2534" s="31" t="s">
        <v>12</v>
      </c>
      <c r="P2534" s="31">
        <v>0.36005172559999998</v>
      </c>
      <c r="Q2534" s="31">
        <v>0.25</v>
      </c>
      <c r="R2534" s="42"/>
      <c r="S2534" s="42" t="str">
        <f>IF(R2534="","",MAX(R2534,Q2534))</f>
        <v/>
      </c>
      <c r="T2534" s="27">
        <f>IF(A2534="placement",MIN(P2534,IF(S2534="",Q2534,S2534)),"")</f>
        <v>0.25</v>
      </c>
      <c r="U2534" s="28">
        <f>IF($A2534="placement",T2534*J2534,"")</f>
        <v>33</v>
      </c>
      <c r="V2534" s="26">
        <f>IF($A2534="placement",U2534,IF($A2534="site",SUMIF($C:$C,$C2534,$U:$U),IF($A2534="user",SUMIF($B:$B,$B2534,$U:$U),SUM($U:$U))))</f>
        <v>33</v>
      </c>
      <c r="W2534" s="27">
        <f>V2534/J2534</f>
        <v>0.25</v>
      </c>
    </row>
    <row r="2535" spans="1:23" x14ac:dyDescent="0.3">
      <c r="A2535" s="23" t="s">
        <v>14</v>
      </c>
      <c r="B2535" s="23" t="s">
        <v>6285</v>
      </c>
      <c r="C2535" s="23" t="s">
        <v>6287</v>
      </c>
      <c r="D2535" s="23" t="s">
        <v>6304</v>
      </c>
      <c r="E2535" s="23" t="s">
        <v>6305</v>
      </c>
      <c r="F2535" s="27">
        <v>0.25</v>
      </c>
      <c r="G2535" s="24">
        <v>0</v>
      </c>
      <c r="H2535" s="25">
        <v>25.017600000000002</v>
      </c>
      <c r="I2535" s="25">
        <v>3.2465999999999999</v>
      </c>
      <c r="J2535" s="26">
        <v>132</v>
      </c>
      <c r="K2535" s="26">
        <v>33</v>
      </c>
      <c r="L2535" s="27">
        <v>0.1298</v>
      </c>
      <c r="M2535" s="28">
        <v>1.35041911</v>
      </c>
      <c r="N2535" s="29">
        <v>1</v>
      </c>
      <c r="O2535" s="31" t="s">
        <v>42</v>
      </c>
      <c r="P2535" s="31">
        <v>0.25948915459999999</v>
      </c>
      <c r="Q2535" s="31">
        <v>0.249999999999999</v>
      </c>
      <c r="R2535" s="42"/>
      <c r="S2535" s="42" t="str">
        <f>IF(R2535="","",MAX(R2535,Q2535))</f>
        <v/>
      </c>
      <c r="T2535" s="27">
        <f>IF(A2535="placement",MIN(P2535,IF(S2535="",Q2535,S2535)),"")</f>
        <v>0.249999999999999</v>
      </c>
      <c r="U2535" s="28">
        <f>IF($A2535="placement",T2535*J2535,"")</f>
        <v>32.999999999999865</v>
      </c>
      <c r="V2535" s="26">
        <f>IF($A2535="placement",U2535,IF($A2535="site",SUMIF($C:$C,$C2535,$U:$U),IF($A2535="user",SUMIF($B:$B,$B2535,$U:$U),SUM($U:$U))))</f>
        <v>32.999999999999865</v>
      </c>
      <c r="W2535" s="27">
        <f>V2535/J2535</f>
        <v>0.24999999999999897</v>
      </c>
    </row>
    <row r="2536" spans="1:23" x14ac:dyDescent="0.3">
      <c r="A2536" s="23" t="s">
        <v>14</v>
      </c>
      <c r="B2536" s="23" t="s">
        <v>6986</v>
      </c>
      <c r="C2536" s="23" t="s">
        <v>6987</v>
      </c>
      <c r="D2536" s="32" t="s">
        <v>6998</v>
      </c>
      <c r="E2536" s="23" t="s">
        <v>6999</v>
      </c>
      <c r="F2536" s="27">
        <v>0.25</v>
      </c>
      <c r="G2536" s="24">
        <v>1</v>
      </c>
      <c r="H2536" s="25">
        <v>160.2182</v>
      </c>
      <c r="I2536" s="25">
        <v>7.8112000000000004</v>
      </c>
      <c r="J2536" s="26">
        <v>132</v>
      </c>
      <c r="K2536" s="26">
        <v>33</v>
      </c>
      <c r="L2536" s="27">
        <v>4.8800000000000003E-2</v>
      </c>
      <c r="M2536" s="28">
        <v>0.56152601000000002</v>
      </c>
      <c r="N2536" s="29">
        <v>0.25</v>
      </c>
      <c r="O2536" s="31" t="s">
        <v>12</v>
      </c>
      <c r="P2536" s="31">
        <v>0.55478464930000004</v>
      </c>
      <c r="Q2536" s="31">
        <v>0.249999999999999</v>
      </c>
      <c r="R2536" s="42"/>
      <c r="S2536" s="42" t="str">
        <f>IF(R2536="","",MAX(R2536,Q2536))</f>
        <v/>
      </c>
      <c r="T2536" s="27">
        <f>IF(A2536="placement",MIN(P2536,IF(S2536="",Q2536,S2536)),"")</f>
        <v>0.249999999999999</v>
      </c>
      <c r="U2536" s="28">
        <f>IF($A2536="placement",T2536*J2536,"")</f>
        <v>32.999999999999865</v>
      </c>
      <c r="V2536" s="26">
        <f>IF($A2536="placement",U2536,IF($A2536="site",SUMIF($C:$C,$C2536,$U:$U),IF($A2536="user",SUMIF($B:$B,$B2536,$U:$U),SUM($U:$U))))</f>
        <v>32.999999999999865</v>
      </c>
      <c r="W2536" s="27">
        <f>V2536/J2536</f>
        <v>0.24999999999999897</v>
      </c>
    </row>
    <row r="2537" spans="1:23" x14ac:dyDescent="0.3">
      <c r="A2537" s="23" t="s">
        <v>14</v>
      </c>
      <c r="B2537" s="23" t="s">
        <v>5623</v>
      </c>
      <c r="C2537" s="23" t="s">
        <v>5625</v>
      </c>
      <c r="D2537" s="23" t="s">
        <v>5632</v>
      </c>
      <c r="E2537" s="23" t="s">
        <v>5633</v>
      </c>
      <c r="F2537" s="27">
        <v>0.25</v>
      </c>
      <c r="G2537" s="24">
        <v>0</v>
      </c>
      <c r="H2537" s="25">
        <v>23.869599999999998</v>
      </c>
      <c r="I2537" s="25">
        <v>7.8326000000000002</v>
      </c>
      <c r="J2537" s="26">
        <v>132</v>
      </c>
      <c r="K2537" s="26">
        <v>15</v>
      </c>
      <c r="L2537" s="27">
        <v>0.3281</v>
      </c>
      <c r="M2537" s="28">
        <v>0.56299279000000002</v>
      </c>
      <c r="N2537" s="29">
        <v>0.5</v>
      </c>
      <c r="O2537" s="31" t="s">
        <v>42</v>
      </c>
      <c r="P2537" s="31">
        <v>0.111889154</v>
      </c>
      <c r="Q2537" s="31">
        <v>0.111889153995798</v>
      </c>
      <c r="R2537" s="42"/>
      <c r="S2537" s="42" t="str">
        <f>IF(R2537="","",MAX(R2537,Q2537))</f>
        <v/>
      </c>
      <c r="T2537" s="27">
        <f>IF(A2537="placement",MIN(P2537,IF(S2537="",Q2537,S2537)),"")</f>
        <v>0.111889153995798</v>
      </c>
      <c r="U2537" s="28">
        <f>IF($A2537="placement",T2537*J2537,"")</f>
        <v>14.769368327445337</v>
      </c>
      <c r="V2537" s="26">
        <f>IF($A2537="placement",U2537,IF($A2537="site",SUMIF($C:$C,$C2537,$U:$U),IF($A2537="user",SUMIF($B:$B,$B2537,$U:$U),SUM($U:$U))))</f>
        <v>14.769368327445337</v>
      </c>
      <c r="W2537" s="27">
        <f>V2537/J2537</f>
        <v>0.111889153995798</v>
      </c>
    </row>
    <row r="2538" spans="1:23" x14ac:dyDescent="0.3">
      <c r="A2538" s="11" t="s">
        <v>14</v>
      </c>
      <c r="B2538" s="11" t="s">
        <v>678</v>
      </c>
      <c r="C2538" s="11" t="s">
        <v>680</v>
      </c>
      <c r="D2538" s="11" t="s">
        <v>753</v>
      </c>
      <c r="E2538" s="11" t="s">
        <v>9860</v>
      </c>
      <c r="F2538" s="12">
        <v>0.4</v>
      </c>
      <c r="G2538" s="33">
        <v>1</v>
      </c>
      <c r="H2538" s="34">
        <v>49.806600000000003</v>
      </c>
      <c r="I2538" s="34">
        <v>7.2129000000000003</v>
      </c>
      <c r="J2538" s="13">
        <v>131</v>
      </c>
      <c r="K2538" s="13">
        <v>52</v>
      </c>
      <c r="L2538" s="12">
        <v>0.14480000000000001</v>
      </c>
      <c r="M2538" s="14">
        <v>0.6058209</v>
      </c>
      <c r="N2538" s="15">
        <v>0.3</v>
      </c>
      <c r="O2538" s="16" t="s">
        <v>385</v>
      </c>
      <c r="P2538" s="16">
        <v>0.50480414019999997</v>
      </c>
      <c r="Q2538" s="16">
        <v>0.39999999999999902</v>
      </c>
      <c r="R2538" s="44"/>
      <c r="S2538" s="42" t="str">
        <f>IF(R2538="","",MAX(R2538,Q2538))</f>
        <v/>
      </c>
      <c r="T2538" s="27">
        <f>IF(A2538="placement",MIN(P2538,IF(S2538="",Q2538,S2538)),"")</f>
        <v>0.39999999999999902</v>
      </c>
      <c r="U2538" s="14">
        <f>IF($A2538="placement",T2538*J2538,"")</f>
        <v>52.399999999999871</v>
      </c>
      <c r="V2538" s="13">
        <f>IF($A2538="placement",U2538,IF($A2538="site",SUMIF($C:$C,$C2538,$U:$U),IF($A2538="user",SUMIF($B:$B,$B2538,$U:$U),SUM($U:$U))))</f>
        <v>52.399999999999871</v>
      </c>
      <c r="W2538" s="12">
        <f>V2538/J2538</f>
        <v>0.39999999999999902</v>
      </c>
    </row>
    <row r="2539" spans="1:23" x14ac:dyDescent="0.3">
      <c r="A2539" s="23" t="s">
        <v>14</v>
      </c>
      <c r="B2539" s="23" t="s">
        <v>9338</v>
      </c>
      <c r="C2539" s="23" t="s">
        <v>7914</v>
      </c>
      <c r="D2539" s="32" t="s">
        <v>9340</v>
      </c>
      <c r="E2539" s="23" t="s">
        <v>9341</v>
      </c>
      <c r="F2539" s="27">
        <v>0.33</v>
      </c>
      <c r="G2539" s="24">
        <v>1</v>
      </c>
      <c r="H2539" s="25">
        <v>97.157300000000006</v>
      </c>
      <c r="I2539" s="25">
        <v>21.389800000000001</v>
      </c>
      <c r="J2539" s="26">
        <v>131</v>
      </c>
      <c r="K2539" s="26">
        <v>43</v>
      </c>
      <c r="L2539" s="27">
        <v>0.22020000000000001</v>
      </c>
      <c r="M2539" s="28">
        <v>0.20371272000000001</v>
      </c>
      <c r="N2539" s="29">
        <v>7.0000000000000007E-2</v>
      </c>
      <c r="O2539" s="31" t="s">
        <v>12</v>
      </c>
      <c r="P2539" s="31">
        <v>0.65637884570000005</v>
      </c>
      <c r="Q2539" s="31">
        <v>0.33</v>
      </c>
      <c r="R2539" s="42"/>
      <c r="S2539" s="42" t="str">
        <f>IF(R2539="","",MAX(R2539,Q2539))</f>
        <v/>
      </c>
      <c r="T2539" s="27">
        <f>IF(A2539="placement",MIN(P2539,IF(S2539="",Q2539,S2539)),"")</f>
        <v>0.33</v>
      </c>
      <c r="U2539" s="28">
        <f>IF($A2539="placement",T2539*J2539,"")</f>
        <v>43.230000000000004</v>
      </c>
      <c r="V2539" s="26">
        <f>IF($A2539="placement",U2539,IF($A2539="site",SUMIF($C:$C,$C2539,$U:$U),IF($A2539="user",SUMIF($B:$B,$B2539,$U:$U),SUM($U:$U))))</f>
        <v>43.230000000000004</v>
      </c>
      <c r="W2539" s="27">
        <f>V2539/J2539</f>
        <v>0.33</v>
      </c>
    </row>
    <row r="2540" spans="1:23" x14ac:dyDescent="0.3">
      <c r="A2540" s="23" t="s">
        <v>14</v>
      </c>
      <c r="B2540" s="23" t="s">
        <v>8593</v>
      </c>
      <c r="C2540" s="23" t="s">
        <v>8595</v>
      </c>
      <c r="D2540" s="23" t="s">
        <v>8602</v>
      </c>
      <c r="E2540" s="23" t="s">
        <v>8594</v>
      </c>
      <c r="F2540" s="27">
        <v>0.33</v>
      </c>
      <c r="G2540" s="24">
        <v>0</v>
      </c>
      <c r="H2540" s="25">
        <v>19.554099999999998</v>
      </c>
      <c r="I2540" s="25">
        <v>7.1481000000000003</v>
      </c>
      <c r="J2540" s="26">
        <v>131</v>
      </c>
      <c r="K2540" s="26">
        <v>43</v>
      </c>
      <c r="L2540" s="27">
        <v>0.36559999999999998</v>
      </c>
      <c r="M2540" s="28">
        <v>0.60972181000000003</v>
      </c>
      <c r="N2540" s="29">
        <v>0.2</v>
      </c>
      <c r="O2540" s="31" t="s">
        <v>12</v>
      </c>
      <c r="P2540" s="31">
        <v>0.67198155280000005</v>
      </c>
      <c r="Q2540" s="31">
        <v>0.32999999999999902</v>
      </c>
      <c r="R2540" s="42"/>
      <c r="S2540" s="42" t="str">
        <f>IF(R2540="","",MAX(R2540,Q2540))</f>
        <v/>
      </c>
      <c r="T2540" s="27">
        <f>IF(A2540="placement",MIN(P2540,IF(S2540="",Q2540,S2540)),"")</f>
        <v>0.32999999999999902</v>
      </c>
      <c r="U2540" s="28">
        <f>IF($A2540="placement",T2540*J2540,"")</f>
        <v>43.229999999999869</v>
      </c>
      <c r="V2540" s="26">
        <f>IF($A2540="placement",U2540,IF($A2540="site",SUMIF($C:$C,$C2540,$U:$U),IF($A2540="user",SUMIF($B:$B,$B2540,$U:$U),SUM($U:$U))))</f>
        <v>43.229999999999869</v>
      </c>
      <c r="W2540" s="27">
        <f>V2540/J2540</f>
        <v>0.32999999999999902</v>
      </c>
    </row>
    <row r="2541" spans="1:23" x14ac:dyDescent="0.3">
      <c r="A2541" s="23" t="s">
        <v>14</v>
      </c>
      <c r="B2541" s="23" t="s">
        <v>8603</v>
      </c>
      <c r="C2541" s="23" t="s">
        <v>8604</v>
      </c>
      <c r="D2541" s="23" t="s">
        <v>8605</v>
      </c>
      <c r="E2541" s="23" t="s">
        <v>8606</v>
      </c>
      <c r="F2541" s="27">
        <v>0.35</v>
      </c>
      <c r="G2541" s="24">
        <v>0</v>
      </c>
      <c r="H2541" s="25">
        <v>13.460100000000001</v>
      </c>
      <c r="I2541" s="25">
        <v>3.2334999999999998</v>
      </c>
      <c r="J2541" s="26">
        <v>131</v>
      </c>
      <c r="K2541" s="26">
        <v>34</v>
      </c>
      <c r="L2541" s="27">
        <v>0.2402</v>
      </c>
      <c r="M2541" s="28">
        <v>1.3478318499999999</v>
      </c>
      <c r="N2541" s="29">
        <v>1</v>
      </c>
      <c r="O2541" s="31" t="s">
        <v>304</v>
      </c>
      <c r="P2541" s="31">
        <v>0.25806768829999999</v>
      </c>
      <c r="Q2541" s="31">
        <v>0.25806768827337501</v>
      </c>
      <c r="R2541" s="42"/>
      <c r="S2541" s="42" t="str">
        <f>IF(R2541="","",MAX(R2541,Q2541))</f>
        <v/>
      </c>
      <c r="T2541" s="27">
        <f>IF(A2541="placement",MIN(P2541,IF(S2541="",Q2541,S2541)),"")</f>
        <v>0.25806768827337501</v>
      </c>
      <c r="U2541" s="28">
        <f>IF($A2541="placement",T2541*J2541,"")</f>
        <v>33.806867163812129</v>
      </c>
      <c r="V2541" s="26">
        <f>IF($A2541="placement",U2541,IF($A2541="site",SUMIF($C:$C,$C2541,$U:$U),IF($A2541="user",SUMIF($B:$B,$B2541,$U:$U),SUM($U:$U))))</f>
        <v>33.806867163812129</v>
      </c>
      <c r="W2541" s="27">
        <f>V2541/J2541</f>
        <v>0.25806768827337501</v>
      </c>
    </row>
    <row r="2542" spans="1:23" x14ac:dyDescent="0.3">
      <c r="A2542" s="23" t="s">
        <v>14</v>
      </c>
      <c r="B2542" s="23" t="s">
        <v>4016</v>
      </c>
      <c r="C2542" s="23" t="s">
        <v>4018</v>
      </c>
      <c r="D2542" s="23" t="s">
        <v>4069</v>
      </c>
      <c r="E2542" s="23" t="s">
        <v>4070</v>
      </c>
      <c r="F2542" s="27">
        <v>0.33</v>
      </c>
      <c r="G2542" s="24">
        <v>1</v>
      </c>
      <c r="H2542" s="25">
        <v>40.042900000000003</v>
      </c>
      <c r="I2542" s="25">
        <v>16.968</v>
      </c>
      <c r="J2542" s="26">
        <v>131</v>
      </c>
      <c r="K2542" s="26">
        <v>29</v>
      </c>
      <c r="L2542" s="27">
        <v>0.42370000000000002</v>
      </c>
      <c r="M2542" s="28">
        <v>0.25751414</v>
      </c>
      <c r="N2542" s="29">
        <v>0.2</v>
      </c>
      <c r="O2542" s="31" t="s">
        <v>12</v>
      </c>
      <c r="P2542" s="31">
        <v>0.22334363199999999</v>
      </c>
      <c r="Q2542" s="31">
        <v>0.22334363199450699</v>
      </c>
      <c r="R2542" s="42">
        <v>0.25</v>
      </c>
      <c r="S2542" s="42">
        <f>IF(R2542="","",MAX(R2542,Q2542))</f>
        <v>0.25</v>
      </c>
      <c r="T2542" s="27">
        <f>IF(A2542="placement",MIN(P2542,IF(S2542="",Q2542,S2542)),"")</f>
        <v>0.22334363199999999</v>
      </c>
      <c r="U2542" s="28">
        <f>IF($A2542="placement",T2542*J2542,"")</f>
        <v>29.258015791999998</v>
      </c>
      <c r="V2542" s="26">
        <f>IF($A2542="placement",U2542,IF($A2542="site",SUMIF($C:$C,$C2542,$U:$U),IF($A2542="user",SUMIF($B:$B,$B2542,$U:$U),SUM($U:$U))))</f>
        <v>29.258015791999998</v>
      </c>
      <c r="W2542" s="27">
        <f>V2542/J2542</f>
        <v>0.22334363199999999</v>
      </c>
    </row>
    <row r="2543" spans="1:23" x14ac:dyDescent="0.3">
      <c r="A2543" s="23" t="s">
        <v>14</v>
      </c>
      <c r="B2543" s="23" t="s">
        <v>7689</v>
      </c>
      <c r="C2543" s="23" t="s">
        <v>7690</v>
      </c>
      <c r="D2543" s="23" t="s">
        <v>7699</v>
      </c>
      <c r="E2543" s="23" t="s">
        <v>7700</v>
      </c>
      <c r="F2543" s="27">
        <v>0.25</v>
      </c>
      <c r="G2543" s="24">
        <v>0</v>
      </c>
      <c r="H2543" s="25">
        <v>42.654899999999998</v>
      </c>
      <c r="I2543" s="25">
        <v>4.1852</v>
      </c>
      <c r="J2543" s="26">
        <v>131</v>
      </c>
      <c r="K2543" s="26">
        <v>23</v>
      </c>
      <c r="L2543" s="27">
        <v>9.8100000000000007E-2</v>
      </c>
      <c r="M2543" s="28">
        <v>1.04191115</v>
      </c>
      <c r="N2543" s="29">
        <v>0.85</v>
      </c>
      <c r="O2543" s="31" t="s">
        <v>12</v>
      </c>
      <c r="P2543" s="31">
        <v>0.1841914734</v>
      </c>
      <c r="Q2543" s="31">
        <v>0.18419147336470701</v>
      </c>
      <c r="R2543" s="42"/>
      <c r="S2543" s="42" t="str">
        <f>IF(R2543="","",MAX(R2543,Q2543))</f>
        <v/>
      </c>
      <c r="T2543" s="27">
        <f>IF(A2543="placement",MIN(P2543,IF(S2543="",Q2543,S2543)),"")</f>
        <v>0.18419147336470701</v>
      </c>
      <c r="U2543" s="28">
        <f>IF($A2543="placement",T2543*J2543,"")</f>
        <v>24.129083010776618</v>
      </c>
      <c r="V2543" s="26">
        <f>IF($A2543="placement",U2543,IF($A2543="site",SUMIF($C:$C,$C2543,$U:$U),IF($A2543="user",SUMIF($B:$B,$B2543,$U:$U),SUM($U:$U))))</f>
        <v>24.129083010776618</v>
      </c>
      <c r="W2543" s="27">
        <f>V2543/J2543</f>
        <v>0.18419147336470701</v>
      </c>
    </row>
    <row r="2544" spans="1:23" x14ac:dyDescent="0.3">
      <c r="A2544" s="23" t="s">
        <v>14</v>
      </c>
      <c r="B2544" s="23" t="s">
        <v>8382</v>
      </c>
      <c r="C2544" s="23" t="s">
        <v>8384</v>
      </c>
      <c r="D2544" s="23" t="s">
        <v>8385</v>
      </c>
      <c r="E2544" s="23" t="s">
        <v>8386</v>
      </c>
      <c r="F2544" s="27">
        <v>0.2</v>
      </c>
      <c r="G2544" s="24">
        <v>0</v>
      </c>
      <c r="H2544" s="25">
        <v>2.3723000000000001</v>
      </c>
      <c r="I2544" s="25">
        <v>1.0516000000000001</v>
      </c>
      <c r="J2544" s="26">
        <v>131</v>
      </c>
      <c r="K2544" s="26">
        <v>21</v>
      </c>
      <c r="L2544" s="27">
        <v>0.44330000000000003</v>
      </c>
      <c r="M2544" s="28">
        <v>4.1630645900000003</v>
      </c>
      <c r="N2544" s="29">
        <v>3.5</v>
      </c>
      <c r="O2544" s="31" t="s">
        <v>42</v>
      </c>
      <c r="P2544" s="31">
        <v>0.1592731936</v>
      </c>
      <c r="Q2544" s="31">
        <v>0.15927319358880601</v>
      </c>
      <c r="R2544" s="42"/>
      <c r="S2544" s="42" t="str">
        <f>IF(R2544="","",MAX(R2544,Q2544))</f>
        <v/>
      </c>
      <c r="T2544" s="27">
        <f>IF(A2544="placement",MIN(P2544,IF(S2544="",Q2544,S2544)),"")</f>
        <v>0.15927319358880601</v>
      </c>
      <c r="U2544" s="28">
        <f>IF($A2544="placement",T2544*J2544,"")</f>
        <v>20.864788360133588</v>
      </c>
      <c r="V2544" s="26">
        <f>IF($A2544="placement",U2544,IF($A2544="site",SUMIF($C:$C,$C2544,$U:$U),IF($A2544="user",SUMIF($B:$B,$B2544,$U:$U),SUM($U:$U))))</f>
        <v>20.864788360133588</v>
      </c>
      <c r="W2544" s="27">
        <f>V2544/J2544</f>
        <v>0.15927319358880601</v>
      </c>
    </row>
    <row r="2545" spans="1:23" x14ac:dyDescent="0.3">
      <c r="A2545" s="23" t="s">
        <v>14</v>
      </c>
      <c r="B2545" s="23" t="s">
        <v>7689</v>
      </c>
      <c r="C2545" s="23" t="s">
        <v>7690</v>
      </c>
      <c r="D2545" s="23" t="s">
        <v>7691</v>
      </c>
      <c r="E2545" s="23" t="s">
        <v>7692</v>
      </c>
      <c r="F2545" s="27">
        <v>0.1</v>
      </c>
      <c r="G2545" s="24">
        <v>0</v>
      </c>
      <c r="H2545" s="25">
        <v>31.9101</v>
      </c>
      <c r="I2545" s="25">
        <v>10.508900000000001</v>
      </c>
      <c r="J2545" s="26">
        <v>131</v>
      </c>
      <c r="K2545" s="26">
        <v>13</v>
      </c>
      <c r="L2545" s="27">
        <v>0.32929999999999998</v>
      </c>
      <c r="M2545" s="28">
        <v>0.41455361000000002</v>
      </c>
      <c r="N2545" s="29">
        <v>0.25</v>
      </c>
      <c r="O2545" s="31" t="s">
        <v>12</v>
      </c>
      <c r="P2545" s="31">
        <v>0.39694168990000001</v>
      </c>
      <c r="Q2545" s="31">
        <v>0.1</v>
      </c>
      <c r="R2545" s="42"/>
      <c r="S2545" s="42" t="str">
        <f>IF(R2545="","",MAX(R2545,Q2545))</f>
        <v/>
      </c>
      <c r="T2545" s="27">
        <f>IF(A2545="placement",MIN(P2545,IF(S2545="",Q2545,S2545)),"")</f>
        <v>0.1</v>
      </c>
      <c r="U2545" s="28">
        <f>IF($A2545="placement",T2545*J2545,"")</f>
        <v>13.100000000000001</v>
      </c>
      <c r="V2545" s="26">
        <f>IF($A2545="placement",U2545,IF($A2545="site",SUMIF($C:$C,$C2545,$U:$U),IF($A2545="user",SUMIF($B:$B,$B2545,$U:$U),SUM($U:$U))))</f>
        <v>13.100000000000001</v>
      </c>
      <c r="W2545" s="27">
        <f>V2545/J2545</f>
        <v>0.1</v>
      </c>
    </row>
    <row r="2546" spans="1:23" x14ac:dyDescent="0.3">
      <c r="A2546" s="23" t="s">
        <v>14</v>
      </c>
      <c r="B2546" s="23" t="s">
        <v>169</v>
      </c>
      <c r="C2546" s="23" t="s">
        <v>170</v>
      </c>
      <c r="D2546" s="23" t="s">
        <v>171</v>
      </c>
      <c r="E2546" s="23" t="s">
        <v>172</v>
      </c>
      <c r="F2546" s="27">
        <v>0.33</v>
      </c>
      <c r="G2546" s="24">
        <v>0</v>
      </c>
      <c r="H2546" s="25">
        <v>17.426500000000001</v>
      </c>
      <c r="I2546" s="25">
        <v>8.8864000000000001</v>
      </c>
      <c r="J2546" s="26">
        <v>130</v>
      </c>
      <c r="K2546" s="26">
        <v>43</v>
      </c>
      <c r="L2546" s="27">
        <v>0.50990000000000002</v>
      </c>
      <c r="M2546" s="28">
        <v>0.48877743000000001</v>
      </c>
      <c r="N2546" s="29">
        <v>0.19</v>
      </c>
      <c r="O2546" s="31" t="s">
        <v>12</v>
      </c>
      <c r="P2546" s="31">
        <v>0.61127501279999996</v>
      </c>
      <c r="Q2546" s="31">
        <v>0.32999999999999902</v>
      </c>
      <c r="R2546" s="42">
        <v>0.18</v>
      </c>
      <c r="S2546" s="42">
        <f>IF(R2546="","",MAX(R2546,Q2546))</f>
        <v>0.32999999999999902</v>
      </c>
      <c r="T2546" s="27">
        <f>IF(A2546="placement",MIN(P2546,IF(S2546="",Q2546,S2546)),"")</f>
        <v>0.32999999999999902</v>
      </c>
      <c r="U2546" s="28">
        <f>IF($A2546="placement",T2546*J2546,"")</f>
        <v>42.899999999999871</v>
      </c>
      <c r="V2546" s="26">
        <f>IF($A2546="placement",U2546,IF($A2546="site",SUMIF($C:$C,$C2546,$U:$U),IF($A2546="user",SUMIF($B:$B,$B2546,$U:$U),SUM($U:$U))))</f>
        <v>42.899999999999871</v>
      </c>
      <c r="W2546" s="27">
        <f>V2546/J2546</f>
        <v>0.32999999999999902</v>
      </c>
    </row>
    <row r="2547" spans="1:23" x14ac:dyDescent="0.3">
      <c r="A2547" s="23" t="s">
        <v>14</v>
      </c>
      <c r="B2547" s="23" t="s">
        <v>4348</v>
      </c>
      <c r="C2547" s="23" t="s">
        <v>4350</v>
      </c>
      <c r="D2547" s="23" t="s">
        <v>4353</v>
      </c>
      <c r="E2547" s="23" t="s">
        <v>4354</v>
      </c>
      <c r="F2547" s="27">
        <v>0.15</v>
      </c>
      <c r="G2547" s="24">
        <v>1</v>
      </c>
      <c r="H2547" s="25">
        <v>44.620699999999999</v>
      </c>
      <c r="I2547" s="25">
        <v>14.8896</v>
      </c>
      <c r="J2547" s="26">
        <v>130</v>
      </c>
      <c r="K2547" s="26">
        <v>19</v>
      </c>
      <c r="L2547" s="27">
        <v>0.3337</v>
      </c>
      <c r="M2547" s="28">
        <v>0.29020791000000001</v>
      </c>
      <c r="N2547" s="29">
        <v>0.19</v>
      </c>
      <c r="O2547" s="31" t="s">
        <v>70</v>
      </c>
      <c r="P2547" s="31">
        <v>0.34529696669999999</v>
      </c>
      <c r="Q2547" s="31">
        <v>0.15</v>
      </c>
      <c r="R2547" s="42">
        <v>0.25</v>
      </c>
      <c r="S2547" s="42">
        <f>IF(R2547="","",MAX(R2547,Q2547))</f>
        <v>0.25</v>
      </c>
      <c r="T2547" s="27">
        <f>IF(A2547="placement",MIN(P2547,IF(S2547="",Q2547,S2547)),"")</f>
        <v>0.25</v>
      </c>
      <c r="U2547" s="28">
        <f>IF($A2547="placement",T2547*J2547,"")</f>
        <v>32.5</v>
      </c>
      <c r="V2547" s="26">
        <f>IF($A2547="placement",U2547,IF($A2547="site",SUMIF($C:$C,$C2547,$U:$U),IF($A2547="user",SUMIF($B:$B,$B2547,$U:$U),SUM($U:$U))))</f>
        <v>32.5</v>
      </c>
      <c r="W2547" s="27">
        <f>V2547/J2547</f>
        <v>0.25</v>
      </c>
    </row>
    <row r="2548" spans="1:23" x14ac:dyDescent="0.3">
      <c r="A2548" s="23" t="s">
        <v>14</v>
      </c>
      <c r="B2548" s="23" t="s">
        <v>2619</v>
      </c>
      <c r="C2548" s="23" t="s">
        <v>2621</v>
      </c>
      <c r="D2548" s="23" t="s">
        <v>2823</v>
      </c>
      <c r="E2548" s="23" t="s">
        <v>2824</v>
      </c>
      <c r="F2548" s="27">
        <v>0.25</v>
      </c>
      <c r="G2548" s="24">
        <v>1</v>
      </c>
      <c r="H2548" s="25">
        <v>131.94139999999999</v>
      </c>
      <c r="I2548" s="25">
        <v>8.0838000000000001</v>
      </c>
      <c r="J2548" s="26">
        <v>130</v>
      </c>
      <c r="K2548" s="26">
        <v>32</v>
      </c>
      <c r="L2548" s="27">
        <v>6.13E-2</v>
      </c>
      <c r="M2548" s="28">
        <v>0.53566663000000003</v>
      </c>
      <c r="N2548" s="29">
        <v>0.3</v>
      </c>
      <c r="O2548" s="31" t="s">
        <v>12</v>
      </c>
      <c r="P2548" s="31">
        <v>0.43995018390000001</v>
      </c>
      <c r="Q2548" s="31">
        <v>0.249999999999999</v>
      </c>
      <c r="R2548" s="42"/>
      <c r="S2548" s="42" t="str">
        <f>IF(R2548="","",MAX(R2548,Q2548))</f>
        <v/>
      </c>
      <c r="T2548" s="27">
        <f>IF(A2548="placement",MIN(P2548,IF(S2548="",Q2548,S2548)),"")</f>
        <v>0.249999999999999</v>
      </c>
      <c r="U2548" s="28">
        <f>IF($A2548="placement",T2548*J2548,"")</f>
        <v>32.499999999999872</v>
      </c>
      <c r="V2548" s="26">
        <f>IF($A2548="placement",U2548,IF($A2548="site",SUMIF($C:$C,$C2548,$U:$U),IF($A2548="user",SUMIF($B:$B,$B2548,$U:$U),SUM($U:$U))))</f>
        <v>32.499999999999872</v>
      </c>
      <c r="W2548" s="27">
        <f>V2548/J2548</f>
        <v>0.24999999999999903</v>
      </c>
    </row>
    <row r="2549" spans="1:23" x14ac:dyDescent="0.3">
      <c r="A2549" s="23" t="s">
        <v>14</v>
      </c>
      <c r="B2549" s="23" t="s">
        <v>7689</v>
      </c>
      <c r="C2549" s="23" t="s">
        <v>7690</v>
      </c>
      <c r="D2549" s="23" t="s">
        <v>7719</v>
      </c>
      <c r="E2549" s="23" t="s">
        <v>7720</v>
      </c>
      <c r="F2549" s="27">
        <v>0.25</v>
      </c>
      <c r="G2549" s="24">
        <v>0</v>
      </c>
      <c r="H2549" s="25">
        <v>42.639299999999999</v>
      </c>
      <c r="I2549" s="25">
        <v>4.1487999999999996</v>
      </c>
      <c r="J2549" s="26">
        <v>130</v>
      </c>
      <c r="K2549" s="26">
        <v>23</v>
      </c>
      <c r="L2549" s="27">
        <v>9.7299999999999998E-2</v>
      </c>
      <c r="M2549" s="28">
        <v>1.0417781500000001</v>
      </c>
      <c r="N2549" s="29">
        <v>0.85</v>
      </c>
      <c r="O2549" s="31" t="s">
        <v>12</v>
      </c>
      <c r="P2549" s="31">
        <v>0.18408731840000001</v>
      </c>
      <c r="Q2549" s="31">
        <v>0.18408731837592701</v>
      </c>
      <c r="R2549" s="42"/>
      <c r="S2549" s="42" t="str">
        <f>IF(R2549="","",MAX(R2549,Q2549))</f>
        <v/>
      </c>
      <c r="T2549" s="27">
        <f>IF(A2549="placement",MIN(P2549,IF(S2549="",Q2549,S2549)),"")</f>
        <v>0.18408731837592701</v>
      </c>
      <c r="U2549" s="28">
        <f>IF($A2549="placement",T2549*J2549,"")</f>
        <v>23.93135138887051</v>
      </c>
      <c r="V2549" s="26">
        <f>IF($A2549="placement",U2549,IF($A2549="site",SUMIF($C:$C,$C2549,$U:$U),IF($A2549="user",SUMIF($B:$B,$B2549,$U:$U),SUM($U:$U))))</f>
        <v>23.93135138887051</v>
      </c>
      <c r="W2549" s="27">
        <f>V2549/J2549</f>
        <v>0.18408731837592701</v>
      </c>
    </row>
    <row r="2550" spans="1:23" x14ac:dyDescent="0.3">
      <c r="A2550" s="23" t="s">
        <v>14</v>
      </c>
      <c r="B2550" s="23" t="s">
        <v>7472</v>
      </c>
      <c r="C2550" s="23" t="s">
        <v>7473</v>
      </c>
      <c r="D2550" s="23" t="s">
        <v>7575</v>
      </c>
      <c r="E2550" s="23" t="s">
        <v>7576</v>
      </c>
      <c r="F2550" s="27">
        <v>0.05</v>
      </c>
      <c r="G2550" s="24">
        <v>1</v>
      </c>
      <c r="H2550" s="25">
        <v>182.06530000000001</v>
      </c>
      <c r="I2550" s="25">
        <v>3.8511000000000002</v>
      </c>
      <c r="J2550" s="26">
        <v>130</v>
      </c>
      <c r="K2550" s="26">
        <v>6</v>
      </c>
      <c r="L2550" s="27">
        <v>2.12E-2</v>
      </c>
      <c r="M2550" s="28">
        <v>1.1245905599999999</v>
      </c>
      <c r="N2550" s="29">
        <v>1</v>
      </c>
      <c r="O2550" s="31" t="s">
        <v>70</v>
      </c>
      <c r="P2550" s="31">
        <v>0.1107874846</v>
      </c>
      <c r="Q2550" s="31">
        <v>0.05</v>
      </c>
      <c r="R2550" s="42"/>
      <c r="S2550" s="42" t="str">
        <f>IF(R2550="","",MAX(R2550,Q2550))</f>
        <v/>
      </c>
      <c r="T2550" s="27">
        <f>IF(A2550="placement",MIN(P2550,IF(S2550="",Q2550,S2550)),"")</f>
        <v>0.05</v>
      </c>
      <c r="U2550" s="28">
        <f>IF($A2550="placement",T2550*J2550,"")</f>
        <v>6.5</v>
      </c>
      <c r="V2550" s="26">
        <f>IF($A2550="placement",U2550,IF($A2550="site",SUMIF($C:$C,$C2550,$U:$U),IF($A2550="user",SUMIF($B:$B,$B2550,$U:$U),SUM($U:$U))))</f>
        <v>6.5</v>
      </c>
      <c r="W2550" s="27">
        <f>V2550/J2550</f>
        <v>0.05</v>
      </c>
    </row>
    <row r="2551" spans="1:23" x14ac:dyDescent="0.3">
      <c r="A2551" s="23" t="s">
        <v>14</v>
      </c>
      <c r="B2551" s="23" t="s">
        <v>2619</v>
      </c>
      <c r="C2551" s="23" t="s">
        <v>2621</v>
      </c>
      <c r="D2551" s="32" t="s">
        <v>2674</v>
      </c>
      <c r="E2551" s="23" t="s">
        <v>2675</v>
      </c>
      <c r="F2551" s="27">
        <v>0.25</v>
      </c>
      <c r="G2551" s="24">
        <v>1</v>
      </c>
      <c r="H2551" s="25">
        <v>82.037899999999993</v>
      </c>
      <c r="I2551" s="25">
        <v>7.8373999999999997</v>
      </c>
      <c r="J2551" s="26">
        <v>129</v>
      </c>
      <c r="K2551" s="26">
        <v>32</v>
      </c>
      <c r="L2551" s="27">
        <v>9.5500000000000002E-2</v>
      </c>
      <c r="M2551" s="28">
        <v>0.54847981999999995</v>
      </c>
      <c r="N2551" s="29">
        <v>0.3</v>
      </c>
      <c r="O2551" s="31" t="s">
        <v>12</v>
      </c>
      <c r="P2551" s="31">
        <v>0.45303366160000003</v>
      </c>
      <c r="Q2551" s="31">
        <v>0.25</v>
      </c>
      <c r="R2551" s="42">
        <v>0.35</v>
      </c>
      <c r="S2551" s="42">
        <f>IF(R2551="","",MAX(R2551,Q2551))</f>
        <v>0.35</v>
      </c>
      <c r="T2551" s="27">
        <f>IF(A2551="placement",MIN(P2551,IF(S2551="",Q2551,S2551)),"")</f>
        <v>0.35</v>
      </c>
      <c r="U2551" s="28">
        <f>IF($A2551="placement",T2551*J2551,"")</f>
        <v>45.15</v>
      </c>
      <c r="V2551" s="26">
        <f>IF($A2551="placement",U2551,IF($A2551="site",SUMIF($C:$C,$C2551,$U:$U),IF($A2551="user",SUMIF($B:$B,$B2551,$U:$U),SUM($U:$U))))</f>
        <v>45.15</v>
      </c>
      <c r="W2551" s="27">
        <f>V2551/J2551</f>
        <v>0.35</v>
      </c>
    </row>
    <row r="2552" spans="1:23" x14ac:dyDescent="0.3">
      <c r="A2552" s="23" t="s">
        <v>14</v>
      </c>
      <c r="B2552" s="23" t="s">
        <v>4243</v>
      </c>
      <c r="C2552" s="23" t="s">
        <v>4245</v>
      </c>
      <c r="D2552" s="23" t="s">
        <v>4248</v>
      </c>
      <c r="E2552" s="23" t="s">
        <v>4249</v>
      </c>
      <c r="F2552" s="27">
        <v>0.33</v>
      </c>
      <c r="G2552" s="24">
        <v>0</v>
      </c>
      <c r="H2552" s="25">
        <v>21.3078</v>
      </c>
      <c r="I2552" s="25">
        <v>12.4329</v>
      </c>
      <c r="J2552" s="26">
        <v>129</v>
      </c>
      <c r="K2552" s="26">
        <v>43</v>
      </c>
      <c r="L2552" s="27">
        <v>0.58350000000000002</v>
      </c>
      <c r="M2552" s="28">
        <v>0.34600743</v>
      </c>
      <c r="N2552" s="29">
        <v>0.1</v>
      </c>
      <c r="O2552" s="31" t="s">
        <v>12</v>
      </c>
      <c r="P2552" s="31">
        <v>0.7109888687</v>
      </c>
      <c r="Q2552" s="31">
        <v>0.32999999999999902</v>
      </c>
      <c r="R2552" s="42"/>
      <c r="S2552" s="42" t="str">
        <f>IF(R2552="","",MAX(R2552,Q2552))</f>
        <v/>
      </c>
      <c r="T2552" s="27">
        <f>IF(A2552="placement",MIN(P2552,IF(S2552="",Q2552,S2552)),"")</f>
        <v>0.32999999999999902</v>
      </c>
      <c r="U2552" s="28">
        <f>IF($A2552="placement",T2552*J2552,"")</f>
        <v>42.569999999999872</v>
      </c>
      <c r="V2552" s="26">
        <f>IF($A2552="placement",U2552,IF($A2552="site",SUMIF($C:$C,$C2552,$U:$U),IF($A2552="user",SUMIF($B:$B,$B2552,$U:$U),SUM($U:$U))))</f>
        <v>42.569999999999872</v>
      </c>
      <c r="W2552" s="27">
        <f>V2552/J2552</f>
        <v>0.32999999999999902</v>
      </c>
    </row>
    <row r="2553" spans="1:23" x14ac:dyDescent="0.3">
      <c r="A2553" s="23" t="s">
        <v>14</v>
      </c>
      <c r="B2553" s="23" t="s">
        <v>3266</v>
      </c>
      <c r="C2553" s="23" t="s">
        <v>3268</v>
      </c>
      <c r="D2553" s="23" t="s">
        <v>3408</v>
      </c>
      <c r="E2553" s="23" t="s">
        <v>3409</v>
      </c>
      <c r="F2553" s="27">
        <v>0.25</v>
      </c>
      <c r="G2553" s="24">
        <v>0</v>
      </c>
      <c r="H2553" s="25">
        <v>36.692599999999999</v>
      </c>
      <c r="I2553" s="25">
        <v>4.9673999999999996</v>
      </c>
      <c r="J2553" s="26">
        <v>129</v>
      </c>
      <c r="K2553" s="26">
        <v>32</v>
      </c>
      <c r="L2553" s="27">
        <v>0.13539999999999999</v>
      </c>
      <c r="M2553" s="28">
        <v>0.86502071000000003</v>
      </c>
      <c r="N2553" s="29">
        <v>0.6</v>
      </c>
      <c r="O2553" s="31" t="s">
        <v>12</v>
      </c>
      <c r="P2553" s="31">
        <v>0.30637498549999997</v>
      </c>
      <c r="Q2553" s="31">
        <v>0.25</v>
      </c>
      <c r="R2553" s="42"/>
      <c r="S2553" s="42" t="str">
        <f>IF(R2553="","",MAX(R2553,Q2553))</f>
        <v/>
      </c>
      <c r="T2553" s="27">
        <f>IF(A2553="placement",MIN(P2553,IF(S2553="",Q2553,S2553)),"")</f>
        <v>0.25</v>
      </c>
      <c r="U2553" s="28">
        <f>IF($A2553="placement",T2553*J2553,"")</f>
        <v>32.25</v>
      </c>
      <c r="V2553" s="26">
        <f>IF($A2553="placement",U2553,IF($A2553="site",SUMIF($C:$C,$C2553,$U:$U),IF($A2553="user",SUMIF($B:$B,$B2553,$U:$U),SUM($U:$U))))</f>
        <v>32.25</v>
      </c>
      <c r="W2553" s="27">
        <f>V2553/J2553</f>
        <v>0.25</v>
      </c>
    </row>
    <row r="2554" spans="1:23" x14ac:dyDescent="0.3">
      <c r="A2554" s="23" t="s">
        <v>14</v>
      </c>
      <c r="B2554" s="23" t="s">
        <v>4979</v>
      </c>
      <c r="C2554" s="23" t="s">
        <v>4980</v>
      </c>
      <c r="D2554" s="23" t="s">
        <v>4981</v>
      </c>
      <c r="E2554" s="23" t="s">
        <v>4982</v>
      </c>
      <c r="F2554" s="27">
        <v>0.25</v>
      </c>
      <c r="G2554" s="24">
        <v>1</v>
      </c>
      <c r="H2554" s="25">
        <v>141.92339999999999</v>
      </c>
      <c r="I2554" s="25">
        <v>31.736000000000001</v>
      </c>
      <c r="J2554" s="26">
        <v>129</v>
      </c>
      <c r="K2554" s="26">
        <v>32</v>
      </c>
      <c r="L2554" s="27">
        <v>0.22359999999999999</v>
      </c>
      <c r="M2554" s="28">
        <v>0.13574038999999999</v>
      </c>
      <c r="N2554" s="29">
        <v>0.1</v>
      </c>
      <c r="O2554" s="31" t="s">
        <v>42</v>
      </c>
      <c r="P2554" s="31">
        <v>0.26329961860000001</v>
      </c>
      <c r="Q2554" s="31">
        <v>0.25</v>
      </c>
      <c r="R2554" s="42"/>
      <c r="S2554" s="42" t="str">
        <f>IF(R2554="","",MAX(R2554,Q2554))</f>
        <v/>
      </c>
      <c r="T2554" s="27">
        <f>IF(A2554="placement",MIN(P2554,IF(S2554="",Q2554,S2554)),"")</f>
        <v>0.25</v>
      </c>
      <c r="U2554" s="28">
        <f>IF($A2554="placement",T2554*J2554,"")</f>
        <v>32.25</v>
      </c>
      <c r="V2554" s="26">
        <f>IF($A2554="placement",U2554,IF($A2554="site",SUMIF($C:$C,$C2554,$U:$U),IF($A2554="user",SUMIF($B:$B,$B2554,$U:$U),SUM($U:$U))))</f>
        <v>32.25</v>
      </c>
      <c r="W2554" s="27">
        <f>V2554/J2554</f>
        <v>0.25</v>
      </c>
    </row>
    <row r="2555" spans="1:23" x14ac:dyDescent="0.3">
      <c r="A2555" s="23" t="s">
        <v>14</v>
      </c>
      <c r="B2555" s="23" t="s">
        <v>6285</v>
      </c>
      <c r="C2555" s="23" t="s">
        <v>6287</v>
      </c>
      <c r="D2555" s="23" t="s">
        <v>6320</v>
      </c>
      <c r="E2555" s="23" t="s">
        <v>6321</v>
      </c>
      <c r="F2555" s="27">
        <v>0.25</v>
      </c>
      <c r="G2555" s="24">
        <v>0</v>
      </c>
      <c r="H2555" s="25">
        <v>24.828900000000001</v>
      </c>
      <c r="I2555" s="25">
        <v>3.1109</v>
      </c>
      <c r="J2555" s="26">
        <v>129</v>
      </c>
      <c r="K2555" s="26">
        <v>32</v>
      </c>
      <c r="L2555" s="27">
        <v>0.12529999999999999</v>
      </c>
      <c r="M2555" s="28">
        <v>1.38609969</v>
      </c>
      <c r="N2555" s="29">
        <v>1</v>
      </c>
      <c r="O2555" s="31" t="s">
        <v>42</v>
      </c>
      <c r="P2555" s="31">
        <v>0.27855117210000002</v>
      </c>
      <c r="Q2555" s="31">
        <v>0.25</v>
      </c>
      <c r="R2555" s="42"/>
      <c r="S2555" s="42" t="str">
        <f>IF(R2555="","",MAX(R2555,Q2555))</f>
        <v/>
      </c>
      <c r="T2555" s="27">
        <f>IF(A2555="placement",MIN(P2555,IF(S2555="",Q2555,S2555)),"")</f>
        <v>0.25</v>
      </c>
      <c r="U2555" s="28">
        <f>IF($A2555="placement",T2555*J2555,"")</f>
        <v>32.25</v>
      </c>
      <c r="V2555" s="26">
        <f>IF($A2555="placement",U2555,IF($A2555="site",SUMIF($C:$C,$C2555,$U:$U),IF($A2555="user",SUMIF($B:$B,$B2555,$U:$U),SUM($U:$U))))</f>
        <v>32.25</v>
      </c>
      <c r="W2555" s="27">
        <f>V2555/J2555</f>
        <v>0.25</v>
      </c>
    </row>
    <row r="2556" spans="1:23" x14ac:dyDescent="0.3">
      <c r="A2556" s="23" t="s">
        <v>14</v>
      </c>
      <c r="B2556" s="23" t="s">
        <v>2410</v>
      </c>
      <c r="C2556" s="23" t="s">
        <v>2411</v>
      </c>
      <c r="D2556" s="23" t="s">
        <v>2427</v>
      </c>
      <c r="E2556" s="23" t="s">
        <v>2428</v>
      </c>
      <c r="F2556" s="27">
        <v>0.25</v>
      </c>
      <c r="G2556" s="24">
        <v>0</v>
      </c>
      <c r="H2556" s="25">
        <v>19.7789</v>
      </c>
      <c r="I2556" s="25">
        <v>5.9499000000000004</v>
      </c>
      <c r="J2556" s="26">
        <v>129</v>
      </c>
      <c r="K2556" s="26">
        <v>32</v>
      </c>
      <c r="L2556" s="27">
        <v>0.30080000000000001</v>
      </c>
      <c r="M2556" s="28">
        <v>0.72214312000000003</v>
      </c>
      <c r="N2556" s="29">
        <v>0.5</v>
      </c>
      <c r="O2556" s="31" t="s">
        <v>42</v>
      </c>
      <c r="P2556" s="31">
        <v>0.30761647640000001</v>
      </c>
      <c r="Q2556" s="31">
        <v>0.249999999999999</v>
      </c>
      <c r="R2556" s="42"/>
      <c r="S2556" s="42" t="str">
        <f>IF(R2556="","",MAX(R2556,Q2556))</f>
        <v/>
      </c>
      <c r="T2556" s="27">
        <f>IF(A2556="placement",MIN(P2556,IF(S2556="",Q2556,S2556)),"")</f>
        <v>0.249999999999999</v>
      </c>
      <c r="U2556" s="28">
        <f>IF($A2556="placement",T2556*J2556,"")</f>
        <v>32.249999999999872</v>
      </c>
      <c r="V2556" s="26">
        <f>IF($A2556="placement",U2556,IF($A2556="site",SUMIF($C:$C,$C2556,$U:$U),IF($A2556="user",SUMIF($B:$B,$B2556,$U:$U),SUM($U:$U))))</f>
        <v>32.249999999999872</v>
      </c>
      <c r="W2556" s="27">
        <f>V2556/J2556</f>
        <v>0.249999999999999</v>
      </c>
    </row>
    <row r="2557" spans="1:23" x14ac:dyDescent="0.3">
      <c r="A2557" s="23" t="s">
        <v>14</v>
      </c>
      <c r="B2557" s="23" t="s">
        <v>2619</v>
      </c>
      <c r="C2557" s="23" t="s">
        <v>2621</v>
      </c>
      <c r="D2557" s="23" t="s">
        <v>10053</v>
      </c>
      <c r="E2557" s="23" t="s">
        <v>10054</v>
      </c>
      <c r="F2557" s="27">
        <v>0.25</v>
      </c>
      <c r="G2557" s="24">
        <v>1</v>
      </c>
      <c r="H2557" s="25">
        <v>202.1516</v>
      </c>
      <c r="I2557" s="25">
        <v>10.8141</v>
      </c>
      <c r="J2557" s="26">
        <v>129</v>
      </c>
      <c r="K2557" s="26">
        <v>32</v>
      </c>
      <c r="L2557" s="27">
        <v>5.3499999999999999E-2</v>
      </c>
      <c r="M2557" s="28">
        <v>0.39863537999999998</v>
      </c>
      <c r="N2557" s="29">
        <v>0.2</v>
      </c>
      <c r="O2557" s="31" t="s">
        <v>12</v>
      </c>
      <c r="P2557" s="31">
        <v>0.49828838050000002</v>
      </c>
      <c r="Q2557" s="31">
        <v>0.249999999999999</v>
      </c>
      <c r="R2557" s="42"/>
      <c r="S2557" s="42" t="str">
        <f>IF(R2557="","",MAX(R2557,Q2557))</f>
        <v/>
      </c>
      <c r="T2557" s="27">
        <f>IF(A2557="placement",MIN(P2557,IF(S2557="",Q2557,S2557)),"")</f>
        <v>0.249999999999999</v>
      </c>
      <c r="U2557" s="28">
        <f>IF($A2557="placement",T2557*J2557,"")</f>
        <v>32.249999999999872</v>
      </c>
      <c r="V2557" s="26">
        <f>IF($A2557="placement",U2557,IF($A2557="site",SUMIF($C:$C,$C2557,$U:$U),IF($A2557="user",SUMIF($B:$B,$B2557,$U:$U),SUM($U:$U))))</f>
        <v>32.249999999999872</v>
      </c>
      <c r="W2557" s="27">
        <f>V2557/J2557</f>
        <v>0.249999999999999</v>
      </c>
    </row>
    <row r="2558" spans="1:23" x14ac:dyDescent="0.3">
      <c r="A2558" s="23" t="s">
        <v>14</v>
      </c>
      <c r="B2558" s="23" t="s">
        <v>7081</v>
      </c>
      <c r="C2558" s="23" t="s">
        <v>7083</v>
      </c>
      <c r="D2558" s="23" t="s">
        <v>7084</v>
      </c>
      <c r="E2558" s="23" t="s">
        <v>7085</v>
      </c>
      <c r="F2558" s="27">
        <v>0.25</v>
      </c>
      <c r="G2558" s="24">
        <v>1</v>
      </c>
      <c r="H2558" s="25">
        <v>104.41889999999999</v>
      </c>
      <c r="I2558" s="25">
        <v>6.1203000000000003</v>
      </c>
      <c r="J2558" s="26">
        <v>129</v>
      </c>
      <c r="K2558" s="26">
        <v>31</v>
      </c>
      <c r="L2558" s="27">
        <v>5.8599999999999999E-2</v>
      </c>
      <c r="M2558" s="28">
        <v>0.70042715</v>
      </c>
      <c r="N2558" s="29">
        <v>0.5</v>
      </c>
      <c r="O2558" s="31" t="s">
        <v>12</v>
      </c>
      <c r="P2558" s="31">
        <v>0.28614988819999998</v>
      </c>
      <c r="Q2558" s="31">
        <v>0.249999999999999</v>
      </c>
      <c r="R2558" s="42"/>
      <c r="S2558" s="42" t="str">
        <f>IF(R2558="","",MAX(R2558,Q2558))</f>
        <v/>
      </c>
      <c r="T2558" s="27">
        <f>IF(A2558="placement",MIN(P2558,IF(S2558="",Q2558,S2558)),"")</f>
        <v>0.249999999999999</v>
      </c>
      <c r="U2558" s="28">
        <f>IF($A2558="placement",T2558*J2558,"")</f>
        <v>32.249999999999872</v>
      </c>
      <c r="V2558" s="26">
        <f>IF($A2558="placement",U2558,IF($A2558="site",SUMIF($C:$C,$C2558,$U:$U),IF($A2558="user",SUMIF($B:$B,$B2558,$U:$U),SUM($U:$U))))</f>
        <v>32.249999999999872</v>
      </c>
      <c r="W2558" s="27">
        <f>V2558/J2558</f>
        <v>0.249999999999999</v>
      </c>
    </row>
    <row r="2559" spans="1:23" x14ac:dyDescent="0.3">
      <c r="A2559" s="23" t="s">
        <v>14</v>
      </c>
      <c r="B2559" s="23" t="s">
        <v>1708</v>
      </c>
      <c r="C2559" s="23" t="s">
        <v>1709</v>
      </c>
      <c r="D2559" s="23" t="s">
        <v>10621</v>
      </c>
      <c r="E2559" s="23" t="s">
        <v>10622</v>
      </c>
      <c r="F2559" s="27">
        <v>0.3</v>
      </c>
      <c r="G2559" s="24">
        <v>0</v>
      </c>
      <c r="H2559" s="25">
        <v>4.4268000000000001</v>
      </c>
      <c r="I2559" s="25">
        <v>2.1821999999999999</v>
      </c>
      <c r="J2559" s="26">
        <v>129</v>
      </c>
      <c r="K2559" s="26">
        <v>31</v>
      </c>
      <c r="L2559" s="27">
        <v>0.49299999999999999</v>
      </c>
      <c r="M2559" s="28">
        <v>1.9755327199999999</v>
      </c>
      <c r="N2559" s="29">
        <v>1.5</v>
      </c>
      <c r="O2559" s="31" t="s">
        <v>12</v>
      </c>
      <c r="P2559" s="31">
        <v>0.2407111317</v>
      </c>
      <c r="Q2559" s="31">
        <v>0.24071113173002801</v>
      </c>
      <c r="R2559" s="42"/>
      <c r="S2559" s="42" t="str">
        <f>IF(R2559="","",MAX(R2559,Q2559))</f>
        <v/>
      </c>
      <c r="T2559" s="27">
        <f>IF(A2559="placement",MIN(P2559,IF(S2559="",Q2559,S2559)),"")</f>
        <v>0.2407111317</v>
      </c>
      <c r="U2559" s="28">
        <f>IF($A2559="placement",T2559*J2559,"")</f>
        <v>31.051735989299999</v>
      </c>
      <c r="V2559" s="26">
        <f>IF($A2559="placement",U2559,IF($A2559="site",SUMIF($C:$C,$C2559,$U:$U),IF($A2559="user",SUMIF($B:$B,$B2559,$U:$U),SUM($U:$U))))</f>
        <v>31.051735989299999</v>
      </c>
      <c r="W2559" s="27">
        <f>V2559/J2559</f>
        <v>0.2407111317</v>
      </c>
    </row>
    <row r="2560" spans="1:23" x14ac:dyDescent="0.3">
      <c r="A2560" s="23" t="s">
        <v>14</v>
      </c>
      <c r="B2560" s="23" t="s">
        <v>9563</v>
      </c>
      <c r="C2560" s="23" t="s">
        <v>9564</v>
      </c>
      <c r="D2560" s="23" t="s">
        <v>9567</v>
      </c>
      <c r="E2560" s="23" t="s">
        <v>9568</v>
      </c>
      <c r="F2560" s="27">
        <v>0.33</v>
      </c>
      <c r="G2560" s="24">
        <v>0</v>
      </c>
      <c r="H2560" s="25">
        <v>24.099399999999999</v>
      </c>
      <c r="I2560" s="25">
        <v>4.1440000000000001</v>
      </c>
      <c r="J2560" s="26">
        <v>129</v>
      </c>
      <c r="K2560" s="26">
        <v>27</v>
      </c>
      <c r="L2560" s="27">
        <v>0.17199999999999999</v>
      </c>
      <c r="M2560" s="28">
        <v>1.03463872</v>
      </c>
      <c r="N2560" s="29">
        <v>0.8</v>
      </c>
      <c r="O2560" s="31" t="s">
        <v>12</v>
      </c>
      <c r="P2560" s="31">
        <v>0.22678323919999999</v>
      </c>
      <c r="Q2560" s="31">
        <v>0.226783239151295</v>
      </c>
      <c r="R2560" s="42"/>
      <c r="S2560" s="42" t="str">
        <f>IF(R2560="","",MAX(R2560,Q2560))</f>
        <v/>
      </c>
      <c r="T2560" s="27">
        <f>IF(A2560="placement",MIN(P2560,IF(S2560="",Q2560,S2560)),"")</f>
        <v>0.226783239151295</v>
      </c>
      <c r="U2560" s="28">
        <f>IF($A2560="placement",T2560*J2560,"")</f>
        <v>29.255037850517056</v>
      </c>
      <c r="V2560" s="26">
        <f>IF($A2560="placement",U2560,IF($A2560="site",SUMIF($C:$C,$C2560,$U:$U),IF($A2560="user",SUMIF($B:$B,$B2560,$U:$U),SUM($U:$U))))</f>
        <v>29.255037850517056</v>
      </c>
      <c r="W2560" s="27">
        <f>V2560/J2560</f>
        <v>0.226783239151295</v>
      </c>
    </row>
    <row r="2561" spans="1:23" x14ac:dyDescent="0.3">
      <c r="A2561" s="23" t="s">
        <v>14</v>
      </c>
      <c r="B2561" s="23" t="s">
        <v>1350</v>
      </c>
      <c r="C2561" s="23" t="s">
        <v>1352</v>
      </c>
      <c r="D2561" s="23" t="s">
        <v>1469</v>
      </c>
      <c r="E2561" s="23" t="s">
        <v>1351</v>
      </c>
      <c r="F2561" s="27">
        <v>0.05</v>
      </c>
      <c r="G2561" s="24">
        <v>1</v>
      </c>
      <c r="H2561" s="25">
        <v>66.821200000000005</v>
      </c>
      <c r="I2561" s="25">
        <v>7.2861000000000002</v>
      </c>
      <c r="J2561" s="26">
        <v>129</v>
      </c>
      <c r="K2561" s="26">
        <v>6</v>
      </c>
      <c r="L2561" s="27">
        <v>0.109</v>
      </c>
      <c r="M2561" s="28">
        <v>0.58822814000000001</v>
      </c>
      <c r="N2561" s="46">
        <v>0.5</v>
      </c>
      <c r="O2561" s="31" t="s">
        <v>70</v>
      </c>
      <c r="P2561" s="31">
        <v>0.1499896671</v>
      </c>
      <c r="Q2561" s="31">
        <v>0.05</v>
      </c>
      <c r="R2561" s="42">
        <v>0.1</v>
      </c>
      <c r="S2561" s="42">
        <f>IF(R2561="","",MAX(R2561,Q2561))</f>
        <v>0.1</v>
      </c>
      <c r="T2561" s="27">
        <f>IF(A2561="placement",MIN(P2561,IF(S2561="",Q2561,S2561)),"")</f>
        <v>0.1</v>
      </c>
      <c r="U2561" s="28">
        <f>IF($A2561="placement",T2561*J2561,"")</f>
        <v>12.9</v>
      </c>
      <c r="V2561" s="26">
        <f>IF($A2561="placement",U2561,IF($A2561="site",SUMIF($C:$C,$C2561,$U:$U),IF($A2561="user",SUMIF($B:$B,$B2561,$U:$U),SUM($U:$U))))</f>
        <v>12.9</v>
      </c>
      <c r="W2561" s="27">
        <f>V2561/J2561</f>
        <v>0.1</v>
      </c>
    </row>
    <row r="2562" spans="1:23" x14ac:dyDescent="0.3">
      <c r="A2562" s="17" t="s">
        <v>14</v>
      </c>
      <c r="B2562" s="17" t="s">
        <v>1095</v>
      </c>
      <c r="C2562" s="17" t="s">
        <v>1096</v>
      </c>
      <c r="D2562" s="17" t="s">
        <v>1111</v>
      </c>
      <c r="E2562" s="17" t="s">
        <v>1112</v>
      </c>
      <c r="F2562" s="18">
        <v>0.05</v>
      </c>
      <c r="G2562" s="36">
        <v>1</v>
      </c>
      <c r="H2562" s="37">
        <v>353.10660000000001</v>
      </c>
      <c r="I2562" s="37">
        <v>6.9669999999999996</v>
      </c>
      <c r="J2562" s="19">
        <v>129</v>
      </c>
      <c r="K2562" s="19">
        <v>6</v>
      </c>
      <c r="L2562" s="18">
        <v>1.9699999999999999E-2</v>
      </c>
      <c r="M2562" s="20">
        <v>0.61769874000000002</v>
      </c>
      <c r="N2562" s="21">
        <v>0.5</v>
      </c>
      <c r="O2562" s="22" t="s">
        <v>70</v>
      </c>
      <c r="P2562" s="22">
        <v>0.19054392510000001</v>
      </c>
      <c r="Q2562" s="22">
        <v>0.05</v>
      </c>
      <c r="R2562" s="43"/>
      <c r="S2562" s="42" t="str">
        <f>IF(R2562="","",MAX(R2562,Q2562))</f>
        <v/>
      </c>
      <c r="T2562" s="27">
        <f>IF(A2562="placement",MIN(P2562,IF(S2562="",Q2562,S2562)),"")</f>
        <v>0.05</v>
      </c>
      <c r="U2562" s="20">
        <f>IF($A2562="placement",T2562*J2562,"")</f>
        <v>6.45</v>
      </c>
      <c r="V2562" s="19">
        <f>IF($A2562="placement",U2562,IF($A2562="site",SUMIF($C:$C,$C2562,$U:$U),IF($A2562="user",SUMIF($B:$B,$B2562,$U:$U),SUM($U:$U))))</f>
        <v>6.45</v>
      </c>
      <c r="W2562" s="18">
        <f>V2562/J2562</f>
        <v>0.05</v>
      </c>
    </row>
    <row r="2563" spans="1:23" x14ac:dyDescent="0.3">
      <c r="A2563" s="23" t="s">
        <v>14</v>
      </c>
      <c r="B2563" s="23" t="s">
        <v>4243</v>
      </c>
      <c r="C2563" s="23" t="s">
        <v>4245</v>
      </c>
      <c r="D2563" s="23" t="s">
        <v>4246</v>
      </c>
      <c r="E2563" s="23" t="s">
        <v>4247</v>
      </c>
      <c r="F2563" s="27">
        <v>0.33</v>
      </c>
      <c r="G2563" s="24">
        <v>0</v>
      </c>
      <c r="H2563" s="25">
        <v>22.471599999999999</v>
      </c>
      <c r="I2563" s="25">
        <v>12.460900000000001</v>
      </c>
      <c r="J2563" s="26">
        <v>128</v>
      </c>
      <c r="K2563" s="26">
        <v>42</v>
      </c>
      <c r="L2563" s="27">
        <v>0.55449999999999999</v>
      </c>
      <c r="M2563" s="28">
        <v>0.34370715000000002</v>
      </c>
      <c r="N2563" s="29">
        <v>0.1</v>
      </c>
      <c r="O2563" s="31" t="s">
        <v>12</v>
      </c>
      <c r="P2563" s="31">
        <v>0.70905464269999996</v>
      </c>
      <c r="Q2563" s="31">
        <v>0.33</v>
      </c>
      <c r="R2563" s="42"/>
      <c r="S2563" s="42" t="str">
        <f>IF(R2563="","",MAX(R2563,Q2563))</f>
        <v/>
      </c>
      <c r="T2563" s="27">
        <f>IF(A2563="placement",MIN(P2563,IF(S2563="",Q2563,S2563)),"")</f>
        <v>0.33</v>
      </c>
      <c r="U2563" s="28">
        <f>IF($A2563="placement",T2563*J2563,"")</f>
        <v>42.24</v>
      </c>
      <c r="V2563" s="26">
        <f>IF($A2563="placement",U2563,IF($A2563="site",SUMIF($C:$C,$C2563,$U:$U),IF($A2563="user",SUMIF($B:$B,$B2563,$U:$U),SUM($U:$U))))</f>
        <v>42.24</v>
      </c>
      <c r="W2563" s="27">
        <f>V2563/J2563</f>
        <v>0.33</v>
      </c>
    </row>
    <row r="2564" spans="1:23" hidden="1" x14ac:dyDescent="0.3">
      <c r="A2564" s="11" t="s">
        <v>13</v>
      </c>
      <c r="B2564" s="11" t="s">
        <v>4528</v>
      </c>
      <c r="C2564" s="11" t="s">
        <v>4530</v>
      </c>
      <c r="D2564" s="11" t="s">
        <v>9898</v>
      </c>
      <c r="E2564" s="11"/>
      <c r="F2564" s="12">
        <v>0.29389999999999999</v>
      </c>
      <c r="G2564" s="33">
        <v>9.8613989999999999E-2</v>
      </c>
      <c r="H2564" s="34">
        <v>1269.6188999999999</v>
      </c>
      <c r="I2564" s="34">
        <v>44.521099999999997</v>
      </c>
      <c r="J2564" s="13">
        <v>1356</v>
      </c>
      <c r="K2564" s="13">
        <v>338</v>
      </c>
      <c r="L2564" s="12">
        <v>3.5099999999999999E-2</v>
      </c>
      <c r="M2564" s="14">
        <v>1.01524094</v>
      </c>
      <c r="N2564" s="15">
        <v>0.74598299999999995</v>
      </c>
      <c r="O2564" s="16"/>
      <c r="P2564" s="16">
        <v>0.26521579989999999</v>
      </c>
      <c r="Q2564" s="16">
        <v>0.265215799905688</v>
      </c>
      <c r="R2564" s="44"/>
      <c r="S2564" s="42" t="str">
        <f>IF(R2564="","",MAX(R2564,Q2564))</f>
        <v/>
      </c>
      <c r="T2564" s="27" t="str">
        <f>IF(A2564="placement",MIN(P2564,IF(S2564="",Q2564,S2564)),"")</f>
        <v/>
      </c>
      <c r="U2564" s="14" t="str">
        <f>IF($A2564="placement",T2564*J2564,"")</f>
        <v/>
      </c>
      <c r="V2564" s="11">
        <f>IF($A2564="placement",U2564,IF($A2564="site",SUMIF($C:$C,$C2564,$U:$U),IF($A2564="user",SUMIF($B:$B,$B2564,$U:$U),SUM($U:$U))))</f>
        <v>305.51416186928839</v>
      </c>
      <c r="W2564" s="12">
        <f>V2564/J2564</f>
        <v>0.22530542910714482</v>
      </c>
    </row>
    <row r="2565" spans="1:23" hidden="1" x14ac:dyDescent="0.3">
      <c r="A2565" s="23" t="s">
        <v>10</v>
      </c>
      <c r="B2565" s="23" t="s">
        <v>8145</v>
      </c>
      <c r="C2565" s="23" t="s">
        <v>9898</v>
      </c>
      <c r="D2565" s="23" t="s">
        <v>9898</v>
      </c>
      <c r="E2565" s="23"/>
      <c r="F2565" s="27">
        <v>0.25</v>
      </c>
      <c r="G2565" s="24">
        <v>0</v>
      </c>
      <c r="H2565" s="25">
        <v>4.6230000000000002</v>
      </c>
      <c r="I2565" s="25">
        <v>0.4617</v>
      </c>
      <c r="J2565" s="26">
        <v>20</v>
      </c>
      <c r="K2565" s="26">
        <v>5</v>
      </c>
      <c r="L2565" s="27">
        <v>9.9900000000000003E-2</v>
      </c>
      <c r="M2565" s="28">
        <v>1.4157487600000001</v>
      </c>
      <c r="N2565" s="29">
        <v>1</v>
      </c>
      <c r="O2565" s="31"/>
      <c r="P2565" s="31">
        <v>0.29365998650000003</v>
      </c>
      <c r="Q2565" s="31">
        <v>0.25</v>
      </c>
      <c r="R2565" s="42"/>
      <c r="S2565" s="42" t="str">
        <f>IF(R2565="","",MAX(R2565,Q2565))</f>
        <v/>
      </c>
      <c r="T2565" s="27" t="str">
        <f>IF(A2565="placement",MIN(P2565,IF(S2565="",Q2565,S2565)),"")</f>
        <v/>
      </c>
      <c r="U2565" s="28" t="str">
        <f>IF($A2565="placement",T2565*J2565,"")</f>
        <v/>
      </c>
      <c r="V2565" s="26">
        <f>IF($A2565="placement",U2565,IF($A2565="site",SUMIF($C:$C,$C2565,$U:$U),IF($A2565="user",SUMIF($B:$B,$B2565,$U:$U),SUM($U:$U))))</f>
        <v>5</v>
      </c>
      <c r="W2565" s="27">
        <f>V2565/J2565</f>
        <v>0.25</v>
      </c>
    </row>
    <row r="2566" spans="1:23" x14ac:dyDescent="0.3">
      <c r="A2566" s="23" t="s">
        <v>14</v>
      </c>
      <c r="B2566" s="23" t="s">
        <v>2946</v>
      </c>
      <c r="C2566" s="23" t="s">
        <v>2947</v>
      </c>
      <c r="D2566" s="23" t="s">
        <v>2949</v>
      </c>
      <c r="E2566" s="23" t="s">
        <v>10074</v>
      </c>
      <c r="F2566" s="27">
        <v>0.33</v>
      </c>
      <c r="G2566" s="24">
        <v>1</v>
      </c>
      <c r="H2566" s="25">
        <v>111.2773</v>
      </c>
      <c r="I2566" s="25">
        <v>2.6280000000000001</v>
      </c>
      <c r="J2566" s="26">
        <v>128</v>
      </c>
      <c r="K2566" s="26">
        <v>34</v>
      </c>
      <c r="L2566" s="27">
        <v>2.3599999999999999E-2</v>
      </c>
      <c r="M2566" s="28">
        <v>1.62851163</v>
      </c>
      <c r="N2566" s="29">
        <v>1.1000000000000001</v>
      </c>
      <c r="O2566" s="31" t="s">
        <v>42</v>
      </c>
      <c r="P2566" s="31">
        <v>0.32453660280000002</v>
      </c>
      <c r="Q2566" s="31">
        <v>0.324536602788561</v>
      </c>
      <c r="R2566" s="42"/>
      <c r="S2566" s="42" t="str">
        <f>IF(R2566="","",MAX(R2566,Q2566))</f>
        <v/>
      </c>
      <c r="T2566" s="27">
        <f>IF(A2566="placement",MIN(P2566,IF(S2566="",Q2566,S2566)),"")</f>
        <v>0.324536602788561</v>
      </c>
      <c r="U2566" s="28">
        <f>IF($A2566="placement",T2566*J2566,"")</f>
        <v>41.540685156935808</v>
      </c>
      <c r="V2566" s="26">
        <f>IF($A2566="placement",U2566,IF($A2566="site",SUMIF($C:$C,$C2566,$U:$U),IF($A2566="user",SUMIF($B:$B,$B2566,$U:$U),SUM($U:$U))))</f>
        <v>41.540685156935808</v>
      </c>
      <c r="W2566" s="27">
        <f>V2566/J2566</f>
        <v>0.324536602788561</v>
      </c>
    </row>
    <row r="2567" spans="1:23" x14ac:dyDescent="0.3">
      <c r="A2567" s="23" t="s">
        <v>14</v>
      </c>
      <c r="B2567" s="23" t="s">
        <v>4090</v>
      </c>
      <c r="C2567" s="23" t="s">
        <v>4091</v>
      </c>
      <c r="D2567" s="23" t="s">
        <v>10168</v>
      </c>
      <c r="E2567" s="23" t="s">
        <v>10169</v>
      </c>
      <c r="F2567" s="27">
        <v>0.25</v>
      </c>
      <c r="G2567" s="24">
        <v>0</v>
      </c>
      <c r="H2567" s="25">
        <v>20.0701</v>
      </c>
      <c r="I2567" s="25">
        <v>3.1093999999999999</v>
      </c>
      <c r="J2567" s="26">
        <v>128</v>
      </c>
      <c r="K2567" s="26">
        <v>32</v>
      </c>
      <c r="L2567" s="27">
        <v>0.15490000000000001</v>
      </c>
      <c r="M2567" s="28">
        <v>1.37530036</v>
      </c>
      <c r="N2567" s="29">
        <v>0.99</v>
      </c>
      <c r="O2567" s="31" t="s">
        <v>12</v>
      </c>
      <c r="P2567" s="31">
        <v>0.28015724539999998</v>
      </c>
      <c r="Q2567" s="31">
        <v>0.25</v>
      </c>
      <c r="R2567" s="42">
        <v>0.17</v>
      </c>
      <c r="S2567" s="42">
        <f>IF(R2567="","",MAX(R2567,Q2567))</f>
        <v>0.25</v>
      </c>
      <c r="T2567" s="27">
        <f>IF(A2567="placement",MIN(P2567,IF(S2567="",Q2567,S2567)),"")</f>
        <v>0.25</v>
      </c>
      <c r="U2567" s="28">
        <f>IF($A2567="placement",T2567*J2567,"")</f>
        <v>32</v>
      </c>
      <c r="V2567" s="26">
        <f>IF($A2567="placement",U2567,IF($A2567="site",SUMIF($C:$C,$C2567,$U:$U),IF($A2567="user",SUMIF($B:$B,$B2567,$U:$U),SUM($U:$U))))</f>
        <v>32</v>
      </c>
      <c r="W2567" s="27">
        <f>V2567/J2567</f>
        <v>0.25</v>
      </c>
    </row>
    <row r="2568" spans="1:23" x14ac:dyDescent="0.3">
      <c r="A2568" s="11" t="s">
        <v>14</v>
      </c>
      <c r="B2568" s="11" t="s">
        <v>8753</v>
      </c>
      <c r="C2568" s="11" t="s">
        <v>8755</v>
      </c>
      <c r="D2568" s="11" t="s">
        <v>10375</v>
      </c>
      <c r="E2568" s="11" t="s">
        <v>10376</v>
      </c>
      <c r="F2568" s="12">
        <v>0.25</v>
      </c>
      <c r="G2568" s="33">
        <v>0</v>
      </c>
      <c r="H2568" s="34">
        <v>15.2171</v>
      </c>
      <c r="I2568" s="34">
        <v>4.0655000000000001</v>
      </c>
      <c r="J2568" s="13">
        <v>128</v>
      </c>
      <c r="K2568" s="13">
        <v>32</v>
      </c>
      <c r="L2568" s="12">
        <v>0.26719999999999999</v>
      </c>
      <c r="M2568" s="14">
        <v>1.0480647300000001</v>
      </c>
      <c r="N2568" s="15">
        <v>0.65</v>
      </c>
      <c r="O2568" s="16" t="s">
        <v>12</v>
      </c>
      <c r="P2568" s="16">
        <v>0.37980929610000003</v>
      </c>
      <c r="Q2568" s="16">
        <v>0.249999999999999</v>
      </c>
      <c r="R2568" s="44"/>
      <c r="S2568" s="42" t="str">
        <f>IF(R2568="","",MAX(R2568,Q2568))</f>
        <v/>
      </c>
      <c r="T2568" s="27">
        <f>IF(A2568="placement",MIN(P2568,IF(S2568="",Q2568,S2568)),"")</f>
        <v>0.249999999999999</v>
      </c>
      <c r="U2568" s="14">
        <f>IF($A2568="placement",T2568*J2568,"")</f>
        <v>31.999999999999872</v>
      </c>
      <c r="V2568" s="13">
        <f>IF($A2568="placement",U2568,IF($A2568="site",SUMIF($C:$C,$C2568,$U:$U),IF($A2568="user",SUMIF($B:$B,$B2568,$U:$U),SUM($U:$U))))</f>
        <v>31.999999999999872</v>
      </c>
      <c r="W2568" s="12">
        <f>V2568/J2568</f>
        <v>0.249999999999999</v>
      </c>
    </row>
    <row r="2569" spans="1:23" x14ac:dyDescent="0.3">
      <c r="A2569" s="23" t="s">
        <v>14</v>
      </c>
      <c r="B2569" s="23" t="s">
        <v>5418</v>
      </c>
      <c r="C2569" s="23" t="s">
        <v>5420</v>
      </c>
      <c r="D2569" s="23" t="s">
        <v>5475</v>
      </c>
      <c r="E2569" s="23" t="s">
        <v>5476</v>
      </c>
      <c r="F2569" s="27">
        <v>0.2</v>
      </c>
      <c r="G2569" s="24">
        <v>0</v>
      </c>
      <c r="H2569" s="25">
        <v>6.1306000000000003</v>
      </c>
      <c r="I2569" s="25">
        <v>3.0501999999999998</v>
      </c>
      <c r="J2569" s="26">
        <v>128</v>
      </c>
      <c r="K2569" s="26">
        <v>26</v>
      </c>
      <c r="L2569" s="27">
        <v>0.4975</v>
      </c>
      <c r="M2569" s="28">
        <v>1.3967964799999999</v>
      </c>
      <c r="N2569" s="29">
        <v>1.1000000000000001</v>
      </c>
      <c r="O2569" s="31" t="s">
        <v>42</v>
      </c>
      <c r="P2569" s="31">
        <v>0.21248369589999999</v>
      </c>
      <c r="Q2569" s="31">
        <v>0.19999999999999901</v>
      </c>
      <c r="R2569" s="42"/>
      <c r="S2569" s="42" t="str">
        <f>IF(R2569="","",MAX(R2569,Q2569))</f>
        <v/>
      </c>
      <c r="T2569" s="27">
        <f>IF(A2569="placement",MIN(P2569,IF(S2569="",Q2569,S2569)),"")</f>
        <v>0.19999999999999901</v>
      </c>
      <c r="U2569" s="28">
        <f>IF($A2569="placement",T2569*J2569,"")</f>
        <v>25.599999999999874</v>
      </c>
      <c r="V2569" s="26">
        <f>IF($A2569="placement",U2569,IF($A2569="site",SUMIF($C:$C,$C2569,$U:$U),IF($A2569="user",SUMIF($B:$B,$B2569,$U:$U),SUM($U:$U))))</f>
        <v>25.599999999999874</v>
      </c>
      <c r="W2569" s="27">
        <f>V2569/J2569</f>
        <v>0.19999999999999901</v>
      </c>
    </row>
    <row r="2570" spans="1:23" x14ac:dyDescent="0.3">
      <c r="A2570" s="11" t="s">
        <v>14</v>
      </c>
      <c r="B2570" s="11" t="s">
        <v>1350</v>
      </c>
      <c r="C2570" s="11" t="s">
        <v>1352</v>
      </c>
      <c r="D2570" s="11" t="s">
        <v>1451</v>
      </c>
      <c r="E2570" s="11" t="s">
        <v>1452</v>
      </c>
      <c r="F2570" s="12">
        <v>0.05</v>
      </c>
      <c r="G2570" s="33">
        <v>1</v>
      </c>
      <c r="H2570" s="34">
        <v>67.569400000000002</v>
      </c>
      <c r="I2570" s="34">
        <v>7.3807</v>
      </c>
      <c r="J2570" s="13">
        <v>128</v>
      </c>
      <c r="K2570" s="13">
        <v>6</v>
      </c>
      <c r="L2570" s="12">
        <v>0.10920000000000001</v>
      </c>
      <c r="M2570" s="14">
        <v>0.57806639000000004</v>
      </c>
      <c r="N2570" s="15">
        <v>0.5</v>
      </c>
      <c r="O2570" s="16" t="s">
        <v>70</v>
      </c>
      <c r="P2570" s="16">
        <v>0.13504744560000001</v>
      </c>
      <c r="Q2570" s="16">
        <v>0.05</v>
      </c>
      <c r="R2570" s="44"/>
      <c r="S2570" s="42" t="str">
        <f>IF(R2570="","",MAX(R2570,Q2570))</f>
        <v/>
      </c>
      <c r="T2570" s="27">
        <f>IF(A2570="placement",MIN(P2570,IF(S2570="",Q2570,S2570)),"")</f>
        <v>0.05</v>
      </c>
      <c r="U2570" s="14">
        <f>IF($A2570="placement",T2570*J2570,"")</f>
        <v>6.4</v>
      </c>
      <c r="V2570" s="13">
        <f>IF($A2570="placement",U2570,IF($A2570="site",SUMIF($C:$C,$C2570,$U:$U),IF($A2570="user",SUMIF($B:$B,$B2570,$U:$U),SUM($U:$U))))</f>
        <v>6.4</v>
      </c>
      <c r="W2570" s="12">
        <f>V2570/J2570</f>
        <v>0.05</v>
      </c>
    </row>
    <row r="2571" spans="1:23" x14ac:dyDescent="0.3">
      <c r="A2571" s="23" t="s">
        <v>14</v>
      </c>
      <c r="B2571" s="23" t="s">
        <v>1708</v>
      </c>
      <c r="C2571" s="23" t="s">
        <v>1709</v>
      </c>
      <c r="D2571" s="23" t="s">
        <v>1942</v>
      </c>
      <c r="E2571" s="23" t="s">
        <v>1943</v>
      </c>
      <c r="F2571" s="27">
        <v>0.15</v>
      </c>
      <c r="G2571" s="24">
        <v>0</v>
      </c>
      <c r="H2571" s="25">
        <v>3.5444</v>
      </c>
      <c r="I2571" s="25">
        <v>1.911</v>
      </c>
      <c r="J2571" s="26">
        <v>127</v>
      </c>
      <c r="K2571" s="26">
        <v>19</v>
      </c>
      <c r="L2571" s="27">
        <v>0.53920000000000001</v>
      </c>
      <c r="M2571" s="28">
        <v>2.2109553700000002</v>
      </c>
      <c r="N2571" s="29">
        <v>1.55</v>
      </c>
      <c r="O2571" s="31" t="s">
        <v>42</v>
      </c>
      <c r="P2571" s="31">
        <v>0.29894559599999998</v>
      </c>
      <c r="Q2571" s="31">
        <v>0.15</v>
      </c>
      <c r="R2571" s="42">
        <v>0.3</v>
      </c>
      <c r="S2571" s="42">
        <f>IF(R2571="","",MAX(R2571,Q2571))</f>
        <v>0.3</v>
      </c>
      <c r="T2571" s="27">
        <f>IF(A2571="placement",MIN(P2571,IF(S2571="",Q2571,S2571)),"")</f>
        <v>0.29894559599999998</v>
      </c>
      <c r="U2571" s="28">
        <f>IF($A2571="placement",T2571*J2571,"")</f>
        <v>37.966090691999995</v>
      </c>
      <c r="V2571" s="26">
        <f>IF($A2571="placement",U2571,IF($A2571="site",SUMIF($C:$C,$C2571,$U:$U),IF($A2571="user",SUMIF($B:$B,$B2571,$U:$U),SUM($U:$U))))</f>
        <v>37.966090691999995</v>
      </c>
      <c r="W2571" s="27">
        <f>V2571/J2571</f>
        <v>0.29894559599999998</v>
      </c>
    </row>
    <row r="2572" spans="1:23" x14ac:dyDescent="0.3">
      <c r="A2572" s="17" t="s">
        <v>14</v>
      </c>
      <c r="B2572" s="17" t="s">
        <v>7371</v>
      </c>
      <c r="C2572" s="17" t="s">
        <v>7373</v>
      </c>
      <c r="D2572" s="17" t="s">
        <v>7404</v>
      </c>
      <c r="E2572" s="17" t="s">
        <v>7405</v>
      </c>
      <c r="F2572" s="18">
        <v>0.3</v>
      </c>
      <c r="G2572" s="36">
        <v>0</v>
      </c>
      <c r="H2572" s="37">
        <v>20.127800000000001</v>
      </c>
      <c r="I2572" s="37">
        <v>4.5946999999999996</v>
      </c>
      <c r="J2572" s="19">
        <v>127</v>
      </c>
      <c r="K2572" s="19">
        <v>36</v>
      </c>
      <c r="L2572" s="18">
        <v>0.2283</v>
      </c>
      <c r="M2572" s="20">
        <v>0.91927681000000006</v>
      </c>
      <c r="N2572" s="21">
        <v>0.65</v>
      </c>
      <c r="O2572" s="22" t="s">
        <v>70</v>
      </c>
      <c r="P2572" s="22">
        <v>0.29292244319999999</v>
      </c>
      <c r="Q2572" s="22">
        <v>0.29292244315395299</v>
      </c>
      <c r="R2572" s="43"/>
      <c r="S2572" s="42" t="str">
        <f>IF(R2572="","",MAX(R2572,Q2572))</f>
        <v/>
      </c>
      <c r="T2572" s="27">
        <f>IF(A2572="placement",MIN(P2572,IF(S2572="",Q2572,S2572)),"")</f>
        <v>0.29292244315395299</v>
      </c>
      <c r="U2572" s="20">
        <f>IF($A2572="placement",T2572*J2572,"")</f>
        <v>37.201150280552028</v>
      </c>
      <c r="V2572" s="19">
        <f>IF($A2572="placement",U2572,IF($A2572="site",SUMIF($C:$C,$C2572,$U:$U),IF($A2572="user",SUMIF($B:$B,$B2572,$U:$U),SUM($U:$U))))</f>
        <v>37.201150280552028</v>
      </c>
      <c r="W2572" s="18">
        <f>V2572/J2572</f>
        <v>0.29292244315395299</v>
      </c>
    </row>
    <row r="2573" spans="1:23" x14ac:dyDescent="0.3">
      <c r="A2573" s="23" t="s">
        <v>14</v>
      </c>
      <c r="B2573" s="23" t="s">
        <v>1207</v>
      </c>
      <c r="C2573" s="23" t="s">
        <v>1208</v>
      </c>
      <c r="D2573" s="23" t="s">
        <v>1209</v>
      </c>
      <c r="E2573" s="23" t="s">
        <v>1210</v>
      </c>
      <c r="F2573" s="27">
        <v>0.25</v>
      </c>
      <c r="G2573" s="24">
        <v>0</v>
      </c>
      <c r="H2573" s="25">
        <v>36.984499999999997</v>
      </c>
      <c r="I2573" s="25">
        <v>15.542299999999999</v>
      </c>
      <c r="J2573" s="26">
        <v>127</v>
      </c>
      <c r="K2573" s="26">
        <v>32</v>
      </c>
      <c r="L2573" s="27">
        <v>0.42020000000000002</v>
      </c>
      <c r="M2573" s="28">
        <v>0.27300728000000002</v>
      </c>
      <c r="N2573" s="29">
        <v>0.03</v>
      </c>
      <c r="O2573" s="31" t="s">
        <v>12</v>
      </c>
      <c r="P2573" s="31">
        <v>0.89011282030000005</v>
      </c>
      <c r="Q2573" s="31">
        <v>0.25</v>
      </c>
      <c r="R2573" s="42"/>
      <c r="S2573" s="42" t="str">
        <f>IF(R2573="","",MAX(R2573,Q2573))</f>
        <v/>
      </c>
      <c r="T2573" s="27">
        <f>IF(A2573="placement",MIN(P2573,IF(S2573="",Q2573,S2573)),"")</f>
        <v>0.25</v>
      </c>
      <c r="U2573" s="28">
        <f>IF($A2573="placement",T2573*J2573,"")</f>
        <v>31.75</v>
      </c>
      <c r="V2573" s="26">
        <f>IF($A2573="placement",U2573,IF($A2573="site",SUMIF($C:$C,$C2573,$U:$U),IF($A2573="user",SUMIF($B:$B,$B2573,$U:$U),SUM($U:$U))))</f>
        <v>31.75</v>
      </c>
      <c r="W2573" s="27">
        <f>V2573/J2573</f>
        <v>0.25</v>
      </c>
    </row>
    <row r="2574" spans="1:23" x14ac:dyDescent="0.3">
      <c r="A2574" s="23" t="s">
        <v>14</v>
      </c>
      <c r="B2574" s="23" t="s">
        <v>8745</v>
      </c>
      <c r="C2574" s="23" t="s">
        <v>8747</v>
      </c>
      <c r="D2574" s="23" t="s">
        <v>8748</v>
      </c>
      <c r="E2574" s="23" t="s">
        <v>8749</v>
      </c>
      <c r="F2574" s="27">
        <v>0.25</v>
      </c>
      <c r="G2574" s="24">
        <v>1</v>
      </c>
      <c r="H2574" s="25">
        <v>104.724</v>
      </c>
      <c r="I2574" s="25">
        <v>7.9870999999999999</v>
      </c>
      <c r="J2574" s="26">
        <v>127</v>
      </c>
      <c r="K2574" s="26">
        <v>32</v>
      </c>
      <c r="L2574" s="27">
        <v>7.6300000000000007E-2</v>
      </c>
      <c r="M2574" s="28">
        <v>0.53147228999999996</v>
      </c>
      <c r="N2574" s="29">
        <v>0.24</v>
      </c>
      <c r="O2574" s="31" t="s">
        <v>42</v>
      </c>
      <c r="P2574" s="31">
        <v>0.54842424619999997</v>
      </c>
      <c r="Q2574" s="31">
        <v>0.25</v>
      </c>
      <c r="R2574" s="42"/>
      <c r="S2574" s="42" t="str">
        <f>IF(R2574="","",MAX(R2574,Q2574))</f>
        <v/>
      </c>
      <c r="T2574" s="27">
        <f>IF(A2574="placement",MIN(P2574,IF(S2574="",Q2574,S2574)),"")</f>
        <v>0.25</v>
      </c>
      <c r="U2574" s="28">
        <f>IF($A2574="placement",T2574*J2574,"")</f>
        <v>31.75</v>
      </c>
      <c r="V2574" s="26">
        <f>IF($A2574="placement",U2574,IF($A2574="site",SUMIF($C:$C,$C2574,$U:$U),IF($A2574="user",SUMIF($B:$B,$B2574,$U:$U),SUM($U:$U))))</f>
        <v>31.75</v>
      </c>
      <c r="W2574" s="27">
        <f>V2574/J2574</f>
        <v>0.25</v>
      </c>
    </row>
    <row r="2575" spans="1:23" x14ac:dyDescent="0.3">
      <c r="A2575" s="23" t="s">
        <v>14</v>
      </c>
      <c r="B2575" s="23" t="s">
        <v>9383</v>
      </c>
      <c r="C2575" s="23" t="s">
        <v>9385</v>
      </c>
      <c r="D2575" s="32" t="s">
        <v>9390</v>
      </c>
      <c r="E2575" s="23" t="s">
        <v>9391</v>
      </c>
      <c r="F2575" s="27">
        <v>0.25</v>
      </c>
      <c r="G2575" s="24">
        <v>0</v>
      </c>
      <c r="H2575" s="25">
        <v>23.296600000000002</v>
      </c>
      <c r="I2575" s="25">
        <v>5.8403999999999998</v>
      </c>
      <c r="J2575" s="26">
        <v>127</v>
      </c>
      <c r="K2575" s="26">
        <v>32</v>
      </c>
      <c r="L2575" s="27">
        <v>0.25069999999999998</v>
      </c>
      <c r="M2575" s="28">
        <v>0.72214367999999995</v>
      </c>
      <c r="N2575" s="29">
        <v>0.5</v>
      </c>
      <c r="O2575" s="31" t="s">
        <v>42</v>
      </c>
      <c r="P2575" s="31">
        <v>0.30761700889999999</v>
      </c>
      <c r="Q2575" s="31">
        <v>0.25</v>
      </c>
      <c r="R2575" s="42"/>
      <c r="S2575" s="42" t="str">
        <f>IF(R2575="","",MAX(R2575,Q2575))</f>
        <v/>
      </c>
      <c r="T2575" s="27">
        <f>IF(A2575="placement",MIN(P2575,IF(S2575="",Q2575,S2575)),"")</f>
        <v>0.25</v>
      </c>
      <c r="U2575" s="28">
        <f>IF($A2575="placement",T2575*J2575,"")</f>
        <v>31.75</v>
      </c>
      <c r="V2575" s="26">
        <f>IF($A2575="placement",U2575,IF($A2575="site",SUMIF($C:$C,$C2575,$U:$U),IF($A2575="user",SUMIF($B:$B,$B2575,$U:$U),SUM($U:$U))))</f>
        <v>31.75</v>
      </c>
      <c r="W2575" s="27">
        <f>V2575/J2575</f>
        <v>0.25</v>
      </c>
    </row>
    <row r="2576" spans="1:23" x14ac:dyDescent="0.3">
      <c r="A2576" s="23" t="s">
        <v>14</v>
      </c>
      <c r="B2576" s="23" t="s">
        <v>6285</v>
      </c>
      <c r="C2576" s="23" t="s">
        <v>6287</v>
      </c>
      <c r="D2576" s="23" t="s">
        <v>6290</v>
      </c>
      <c r="E2576" s="23" t="s">
        <v>6291</v>
      </c>
      <c r="F2576" s="27">
        <v>0.25</v>
      </c>
      <c r="G2576" s="24">
        <v>0</v>
      </c>
      <c r="H2576" s="25">
        <v>25.401299999999999</v>
      </c>
      <c r="I2576" s="25">
        <v>3.1804000000000001</v>
      </c>
      <c r="J2576" s="26">
        <v>127</v>
      </c>
      <c r="K2576" s="26">
        <v>31</v>
      </c>
      <c r="L2576" s="27">
        <v>0.12520000000000001</v>
      </c>
      <c r="M2576" s="28">
        <v>1.3353486800000001</v>
      </c>
      <c r="N2576" s="29">
        <v>1</v>
      </c>
      <c r="O2576" s="31" t="s">
        <v>42</v>
      </c>
      <c r="P2576" s="31">
        <v>0.2511319219</v>
      </c>
      <c r="Q2576" s="31">
        <v>0.249999999999999</v>
      </c>
      <c r="R2576" s="42"/>
      <c r="S2576" s="42" t="str">
        <f>IF(R2576="","",MAX(R2576,Q2576))</f>
        <v/>
      </c>
      <c r="T2576" s="27">
        <f>IF(A2576="placement",MIN(P2576,IF(S2576="",Q2576,S2576)),"")</f>
        <v>0.249999999999999</v>
      </c>
      <c r="U2576" s="28">
        <f>IF($A2576="placement",T2576*J2576,"")</f>
        <v>31.749999999999872</v>
      </c>
      <c r="V2576" s="26">
        <f>IF($A2576="placement",U2576,IF($A2576="site",SUMIF($C:$C,$C2576,$U:$U),IF($A2576="user",SUMIF($B:$B,$B2576,$U:$U),SUM($U:$U))))</f>
        <v>31.749999999999872</v>
      </c>
      <c r="W2576" s="27">
        <f>V2576/J2576</f>
        <v>0.249999999999999</v>
      </c>
    </row>
    <row r="2577" spans="1:23" x14ac:dyDescent="0.3">
      <c r="A2577" s="11" t="s">
        <v>14</v>
      </c>
      <c r="B2577" s="11" t="s">
        <v>438</v>
      </c>
      <c r="C2577" s="11" t="s">
        <v>440</v>
      </c>
      <c r="D2577" s="11" t="s">
        <v>447</v>
      </c>
      <c r="E2577" s="11" t="s">
        <v>448</v>
      </c>
      <c r="F2577" s="12">
        <v>0.25</v>
      </c>
      <c r="G2577" s="33">
        <v>0</v>
      </c>
      <c r="H2577" s="34">
        <v>14.2507</v>
      </c>
      <c r="I2577" s="34">
        <v>0.57140000000000002</v>
      </c>
      <c r="J2577" s="13">
        <v>127</v>
      </c>
      <c r="K2577" s="13">
        <v>24</v>
      </c>
      <c r="L2577" s="12">
        <v>4.0099999999999997E-2</v>
      </c>
      <c r="M2577" s="14">
        <v>7.4220499999999996</v>
      </c>
      <c r="N2577" s="15">
        <v>6</v>
      </c>
      <c r="O2577" s="16" t="s">
        <v>42</v>
      </c>
      <c r="P2577" s="16">
        <v>0.19159800860000001</v>
      </c>
      <c r="Q2577" s="16">
        <v>0.19159800863642701</v>
      </c>
      <c r="R2577" s="44"/>
      <c r="S2577" s="42" t="str">
        <f>IF(R2577="","",MAX(R2577,Q2577))</f>
        <v/>
      </c>
      <c r="T2577" s="27">
        <f>IF(A2577="placement",MIN(P2577,IF(S2577="",Q2577,S2577)),"")</f>
        <v>0.19159800860000001</v>
      </c>
      <c r="U2577" s="14">
        <f>IF($A2577="placement",T2577*J2577,"")</f>
        <v>24.332947092200001</v>
      </c>
      <c r="V2577" s="13">
        <f>IF($A2577="placement",U2577,IF($A2577="site",SUMIF($C:$C,$C2577,$U:$U),IF($A2577="user",SUMIF($B:$B,$B2577,$U:$U),SUM($U:$U))))</f>
        <v>24.332947092200001</v>
      </c>
      <c r="W2577" s="12">
        <f>V2577/J2577</f>
        <v>0.19159800860000001</v>
      </c>
    </row>
    <row r="2578" spans="1:23" x14ac:dyDescent="0.3">
      <c r="A2578" s="23" t="s">
        <v>14</v>
      </c>
      <c r="B2578" s="23" t="s">
        <v>438</v>
      </c>
      <c r="C2578" s="23" t="s">
        <v>440</v>
      </c>
      <c r="D2578" s="23" t="s">
        <v>483</v>
      </c>
      <c r="E2578" s="23" t="s">
        <v>484</v>
      </c>
      <c r="F2578" s="27">
        <v>0.25</v>
      </c>
      <c r="G2578" s="24">
        <v>0</v>
      </c>
      <c r="H2578" s="25">
        <v>14.2644</v>
      </c>
      <c r="I2578" s="25">
        <v>0.57199999999999995</v>
      </c>
      <c r="J2578" s="26">
        <v>127</v>
      </c>
      <c r="K2578" s="26">
        <v>24</v>
      </c>
      <c r="L2578" s="27">
        <v>4.0099999999999997E-2</v>
      </c>
      <c r="M2578" s="28">
        <v>7.4194180799999998</v>
      </c>
      <c r="N2578" s="29">
        <v>6</v>
      </c>
      <c r="O2578" s="31" t="s">
        <v>42</v>
      </c>
      <c r="P2578" s="31">
        <v>0.19131124120000001</v>
      </c>
      <c r="Q2578" s="31">
        <v>0.19131124115749101</v>
      </c>
      <c r="R2578" s="42"/>
      <c r="S2578" s="42" t="str">
        <f>IF(R2578="","",MAX(R2578,Q2578))</f>
        <v/>
      </c>
      <c r="T2578" s="27">
        <f>IF(A2578="placement",MIN(P2578,IF(S2578="",Q2578,S2578)),"")</f>
        <v>0.19131124115749101</v>
      </c>
      <c r="U2578" s="28">
        <f>IF($A2578="placement",T2578*J2578,"")</f>
        <v>24.29652762700136</v>
      </c>
      <c r="V2578" s="26">
        <f>IF($A2578="placement",U2578,IF($A2578="site",SUMIF($C:$C,$C2578,$U:$U),IF($A2578="user",SUMIF($B:$B,$B2578,$U:$U),SUM($U:$U))))</f>
        <v>24.29652762700136</v>
      </c>
      <c r="W2578" s="27">
        <f>V2578/J2578</f>
        <v>0.19131124115749101</v>
      </c>
    </row>
    <row r="2579" spans="1:23" x14ac:dyDescent="0.3">
      <c r="A2579" s="23" t="s">
        <v>14</v>
      </c>
      <c r="B2579" s="23" t="s">
        <v>438</v>
      </c>
      <c r="C2579" s="23" t="s">
        <v>440</v>
      </c>
      <c r="D2579" s="23" t="s">
        <v>453</v>
      </c>
      <c r="E2579" s="23" t="s">
        <v>454</v>
      </c>
      <c r="F2579" s="27">
        <v>0.33</v>
      </c>
      <c r="G2579" s="24">
        <v>0</v>
      </c>
      <c r="H2579" s="25">
        <v>14.2547</v>
      </c>
      <c r="I2579" s="25">
        <v>0.57230000000000003</v>
      </c>
      <c r="J2579" s="26">
        <v>127</v>
      </c>
      <c r="K2579" s="26">
        <v>24</v>
      </c>
      <c r="L2579" s="27">
        <v>4.0099999999999997E-2</v>
      </c>
      <c r="M2579" s="28">
        <v>7.3928482300000002</v>
      </c>
      <c r="N2579" s="29">
        <v>6</v>
      </c>
      <c r="O2579" s="31" t="s">
        <v>12</v>
      </c>
      <c r="P2579" s="31">
        <v>0.18840481840000001</v>
      </c>
      <c r="Q2579" s="31">
        <v>0.18840481838211001</v>
      </c>
      <c r="R2579" s="42">
        <v>0.3</v>
      </c>
      <c r="S2579" s="42">
        <f>IF(R2579="","",MAX(R2579,Q2579))</f>
        <v>0.3</v>
      </c>
      <c r="T2579" s="27">
        <f>IF(A2579="placement",MIN(P2579,IF(S2579="",Q2579,S2579)),"")</f>
        <v>0.18840481840000001</v>
      </c>
      <c r="U2579" s="28">
        <f>IF($A2579="placement",T2579*J2579,"")</f>
        <v>23.927411936800002</v>
      </c>
      <c r="V2579" s="26">
        <f>IF($A2579="placement",U2579,IF($A2579="site",SUMIF($C:$C,$C2579,$U:$U),IF($A2579="user",SUMIF($B:$B,$B2579,$U:$U),SUM($U:$U))))</f>
        <v>23.927411936800002</v>
      </c>
      <c r="W2579" s="27">
        <f>V2579/J2579</f>
        <v>0.18840481840000001</v>
      </c>
    </row>
    <row r="2580" spans="1:23" x14ac:dyDescent="0.3">
      <c r="A2580" s="11" t="s">
        <v>14</v>
      </c>
      <c r="B2580" s="11" t="s">
        <v>678</v>
      </c>
      <c r="C2580" s="11" t="s">
        <v>680</v>
      </c>
      <c r="D2580" s="11" t="s">
        <v>812</v>
      </c>
      <c r="E2580" s="11" t="s">
        <v>813</v>
      </c>
      <c r="F2580" s="12">
        <v>0.4</v>
      </c>
      <c r="G2580" s="33">
        <v>1</v>
      </c>
      <c r="H2580" s="34">
        <v>68.380600000000001</v>
      </c>
      <c r="I2580" s="34">
        <v>8.5358999999999998</v>
      </c>
      <c r="J2580" s="13">
        <v>126</v>
      </c>
      <c r="K2580" s="13">
        <v>49</v>
      </c>
      <c r="L2580" s="12">
        <v>0.12479999999999999</v>
      </c>
      <c r="M2580" s="14">
        <v>0.49387881</v>
      </c>
      <c r="N2580" s="15">
        <v>0.3</v>
      </c>
      <c r="O2580" s="16" t="s">
        <v>385</v>
      </c>
      <c r="P2580" s="16">
        <v>0.39256353779999997</v>
      </c>
      <c r="Q2580" s="16">
        <v>0.39256353778380199</v>
      </c>
      <c r="R2580" s="44"/>
      <c r="S2580" s="42" t="str">
        <f>IF(R2580="","",MAX(R2580,Q2580))</f>
        <v/>
      </c>
      <c r="T2580" s="27">
        <f>IF(A2580="placement",MIN(P2580,IF(S2580="",Q2580,S2580)),"")</f>
        <v>0.39256353778380199</v>
      </c>
      <c r="U2580" s="14">
        <f>IF($A2580="placement",T2580*J2580,"")</f>
        <v>49.463005760759053</v>
      </c>
      <c r="V2580" s="13">
        <f>IF($A2580="placement",U2580,IF($A2580="site",SUMIF($C:$C,$C2580,$U:$U),IF($A2580="user",SUMIF($B:$B,$B2580,$U:$U),SUM($U:$U))))</f>
        <v>49.463005760759053</v>
      </c>
      <c r="W2580" s="12">
        <f>V2580/J2580</f>
        <v>0.39256353778380199</v>
      </c>
    </row>
    <row r="2581" spans="1:23" x14ac:dyDescent="0.3">
      <c r="A2581" s="23" t="s">
        <v>14</v>
      </c>
      <c r="B2581" s="23" t="s">
        <v>544</v>
      </c>
      <c r="C2581" s="23" t="s">
        <v>546</v>
      </c>
      <c r="D2581" s="23" t="s">
        <v>553</v>
      </c>
      <c r="E2581" s="23" t="s">
        <v>554</v>
      </c>
      <c r="F2581" s="27">
        <v>0.33</v>
      </c>
      <c r="G2581" s="24">
        <v>1</v>
      </c>
      <c r="H2581" s="25">
        <v>130.9547</v>
      </c>
      <c r="I2581" s="25">
        <v>5.1561000000000003</v>
      </c>
      <c r="J2581" s="26">
        <v>126</v>
      </c>
      <c r="K2581" s="26">
        <v>40</v>
      </c>
      <c r="L2581" s="27">
        <v>3.9399999999999998E-2</v>
      </c>
      <c r="M2581" s="28">
        <v>0.81475631999999998</v>
      </c>
      <c r="N2581" s="46">
        <v>0.5</v>
      </c>
      <c r="O2581" s="31" t="s">
        <v>12</v>
      </c>
      <c r="P2581" s="31">
        <v>0.38631958379999998</v>
      </c>
      <c r="Q2581" s="31">
        <v>0.33</v>
      </c>
      <c r="R2581" s="42"/>
      <c r="S2581" s="42" t="str">
        <f>IF(R2581="","",MAX(R2581,Q2581))</f>
        <v/>
      </c>
      <c r="T2581" s="27">
        <f>IF(A2581="placement",MIN(P2581,IF(S2581="",Q2581,S2581)),"")</f>
        <v>0.33</v>
      </c>
      <c r="U2581" s="28">
        <f>IF($A2581="placement",T2581*J2581,"")</f>
        <v>41.580000000000005</v>
      </c>
      <c r="V2581" s="26">
        <f>IF($A2581="placement",U2581,IF($A2581="site",SUMIF($C:$C,$C2581,$U:$U),IF($A2581="user",SUMIF($B:$B,$B2581,$U:$U),SUM($U:$U))))</f>
        <v>41.580000000000005</v>
      </c>
      <c r="W2581" s="27">
        <f>V2581/J2581</f>
        <v>0.33</v>
      </c>
    </row>
    <row r="2582" spans="1:23" x14ac:dyDescent="0.3">
      <c r="A2582" s="23" t="s">
        <v>14</v>
      </c>
      <c r="B2582" s="23" t="s">
        <v>1207</v>
      </c>
      <c r="C2582" s="23" t="s">
        <v>1208</v>
      </c>
      <c r="D2582" s="23" t="s">
        <v>9979</v>
      </c>
      <c r="E2582" s="23" t="s">
        <v>8829</v>
      </c>
      <c r="F2582" s="27">
        <v>0.25</v>
      </c>
      <c r="G2582" s="24">
        <v>1</v>
      </c>
      <c r="H2582" s="25">
        <v>53.351599999999998</v>
      </c>
      <c r="I2582" s="25">
        <v>9.6452000000000009</v>
      </c>
      <c r="J2582" s="26">
        <v>126</v>
      </c>
      <c r="K2582" s="26">
        <v>32</v>
      </c>
      <c r="L2582" s="27">
        <v>0.18079999999999999</v>
      </c>
      <c r="M2582" s="28">
        <v>0.43557056</v>
      </c>
      <c r="N2582" s="29">
        <v>0.03</v>
      </c>
      <c r="O2582" s="31" t="s">
        <v>12</v>
      </c>
      <c r="P2582" s="31">
        <v>0.93112482230000004</v>
      </c>
      <c r="Q2582" s="31">
        <v>0.25</v>
      </c>
      <c r="R2582" s="42">
        <v>0.3</v>
      </c>
      <c r="S2582" s="42">
        <f>IF(R2582="","",MAX(R2582,Q2582))</f>
        <v>0.3</v>
      </c>
      <c r="T2582" s="27">
        <f>IF(A2582="placement",MIN(P2582,IF(S2582="",Q2582,S2582)),"")</f>
        <v>0.3</v>
      </c>
      <c r="U2582" s="28">
        <f>IF($A2582="placement",T2582*J2582,"")</f>
        <v>37.799999999999997</v>
      </c>
      <c r="V2582" s="26">
        <f>IF($A2582="placement",U2582,IF($A2582="site",SUMIF($C:$C,$C2582,$U:$U),IF($A2582="user",SUMIF($B:$B,$B2582,$U:$U),SUM($U:$U))))</f>
        <v>37.799999999999997</v>
      </c>
      <c r="W2582" s="27">
        <f>V2582/J2582</f>
        <v>0.3</v>
      </c>
    </row>
    <row r="2583" spans="1:23" x14ac:dyDescent="0.3">
      <c r="A2583" s="23" t="s">
        <v>14</v>
      </c>
      <c r="B2583" s="23" t="s">
        <v>1542</v>
      </c>
      <c r="C2583" s="23" t="s">
        <v>1543</v>
      </c>
      <c r="D2583" s="23" t="s">
        <v>1546</v>
      </c>
      <c r="E2583" s="23" t="s">
        <v>1547</v>
      </c>
      <c r="F2583" s="27">
        <v>0.25</v>
      </c>
      <c r="G2583" s="24">
        <v>0</v>
      </c>
      <c r="H2583" s="25">
        <v>11.077400000000001</v>
      </c>
      <c r="I2583" s="25">
        <v>3.41</v>
      </c>
      <c r="J2583" s="26">
        <v>126</v>
      </c>
      <c r="K2583" s="26">
        <v>32</v>
      </c>
      <c r="L2583" s="27">
        <v>0.30780000000000002</v>
      </c>
      <c r="M2583" s="28">
        <v>1.2323607000000001</v>
      </c>
      <c r="N2583" s="29">
        <v>0.6</v>
      </c>
      <c r="O2583" s="31" t="s">
        <v>42</v>
      </c>
      <c r="P2583" s="31">
        <v>0.51312955849999997</v>
      </c>
      <c r="Q2583" s="31">
        <v>0.249999999999999</v>
      </c>
      <c r="R2583" s="42">
        <v>0.3</v>
      </c>
      <c r="S2583" s="42">
        <f>IF(R2583="","",MAX(R2583,Q2583))</f>
        <v>0.3</v>
      </c>
      <c r="T2583" s="27">
        <f>IF(A2583="placement",MIN(P2583,IF(S2583="",Q2583,S2583)),"")</f>
        <v>0.3</v>
      </c>
      <c r="U2583" s="28">
        <f>IF($A2583="placement",T2583*J2583,"")</f>
        <v>37.799999999999997</v>
      </c>
      <c r="V2583" s="26">
        <f>IF($A2583="placement",U2583,IF($A2583="site",SUMIF($C:$C,$C2583,$U:$U),IF($A2583="user",SUMIF($B:$B,$B2583,$U:$U),SUM($U:$U))))</f>
        <v>37.799999999999997</v>
      </c>
      <c r="W2583" s="27">
        <f>V2583/J2583</f>
        <v>0.3</v>
      </c>
    </row>
    <row r="2584" spans="1:23" x14ac:dyDescent="0.3">
      <c r="A2584" s="23" t="s">
        <v>14</v>
      </c>
      <c r="B2584" s="23" t="s">
        <v>1708</v>
      </c>
      <c r="C2584" s="23" t="s">
        <v>1709</v>
      </c>
      <c r="D2584" s="23" t="s">
        <v>2222</v>
      </c>
      <c r="E2584" s="23" t="s">
        <v>2223</v>
      </c>
      <c r="F2584" s="27">
        <v>0.15</v>
      </c>
      <c r="G2584" s="24">
        <v>0</v>
      </c>
      <c r="H2584" s="25">
        <v>6.1391999999999998</v>
      </c>
      <c r="I2584" s="25">
        <v>2.1623999999999999</v>
      </c>
      <c r="J2584" s="26">
        <v>126</v>
      </c>
      <c r="K2584" s="26">
        <v>19</v>
      </c>
      <c r="L2584" s="27">
        <v>0.35220000000000001</v>
      </c>
      <c r="M2584" s="28">
        <v>1.94943019</v>
      </c>
      <c r="N2584" s="29">
        <v>1.4</v>
      </c>
      <c r="O2584" s="31" t="s">
        <v>42</v>
      </c>
      <c r="P2584" s="31">
        <v>0.28184142699999998</v>
      </c>
      <c r="Q2584" s="31">
        <v>0.15</v>
      </c>
      <c r="R2584" s="42">
        <v>0.3</v>
      </c>
      <c r="S2584" s="42">
        <f>IF(R2584="","",MAX(R2584,Q2584))</f>
        <v>0.3</v>
      </c>
      <c r="T2584" s="27">
        <f>IF(A2584="placement",MIN(P2584,IF(S2584="",Q2584,S2584)),"")</f>
        <v>0.28184142699999998</v>
      </c>
      <c r="U2584" s="28">
        <f>IF($A2584="placement",T2584*J2584,"")</f>
        <v>35.512019801999998</v>
      </c>
      <c r="V2584" s="26">
        <f>IF($A2584="placement",U2584,IF($A2584="site",SUMIF($C:$C,$C2584,$U:$U),IF($A2584="user",SUMIF($B:$B,$B2584,$U:$U),SUM($U:$U))))</f>
        <v>35.512019801999998</v>
      </c>
      <c r="W2584" s="27">
        <f>V2584/J2584</f>
        <v>0.28184142699999998</v>
      </c>
    </row>
    <row r="2585" spans="1:23" x14ac:dyDescent="0.3">
      <c r="A2585" s="23" t="s">
        <v>14</v>
      </c>
      <c r="B2585" s="23" t="s">
        <v>4328</v>
      </c>
      <c r="C2585" s="23" t="s">
        <v>4329</v>
      </c>
      <c r="D2585" s="23" t="s">
        <v>10861</v>
      </c>
      <c r="E2585" s="23" t="s">
        <v>10862</v>
      </c>
      <c r="F2585" s="27">
        <v>0.25</v>
      </c>
      <c r="G2585" s="24">
        <v>1</v>
      </c>
      <c r="H2585" s="25">
        <v>66.076899999999995</v>
      </c>
      <c r="I2585" s="25">
        <v>10.5466</v>
      </c>
      <c r="J2585" s="26">
        <v>126</v>
      </c>
      <c r="K2585" s="26">
        <v>32</v>
      </c>
      <c r="L2585" s="27">
        <v>0.15959999999999999</v>
      </c>
      <c r="M2585" s="28">
        <v>0.39850189000000003</v>
      </c>
      <c r="N2585" s="29">
        <v>0.18</v>
      </c>
      <c r="O2585" s="31" t="s">
        <v>12</v>
      </c>
      <c r="P2585" s="31">
        <v>0.5483082937</v>
      </c>
      <c r="Q2585" s="31">
        <v>0.25</v>
      </c>
      <c r="R2585" s="42"/>
      <c r="S2585" s="42" t="str">
        <f>IF(R2585="","",MAX(R2585,Q2585))</f>
        <v/>
      </c>
      <c r="T2585" s="27">
        <f>IF(A2585="placement",MIN(P2585,IF(S2585="",Q2585,S2585)),"")</f>
        <v>0.25</v>
      </c>
      <c r="U2585" s="28">
        <f>IF($A2585="placement",T2585*J2585,"")</f>
        <v>31.5</v>
      </c>
      <c r="V2585" s="26">
        <f>IF($A2585="placement",U2585,IF($A2585="site",SUMIF($C:$C,$C2585,$U:$U),IF($A2585="user",SUMIF($B:$B,$B2585,$U:$U),SUM($U:$U))))</f>
        <v>31.5</v>
      </c>
      <c r="W2585" s="27">
        <f>V2585/J2585</f>
        <v>0.25</v>
      </c>
    </row>
    <row r="2586" spans="1:23" x14ac:dyDescent="0.3">
      <c r="A2586" s="23" t="s">
        <v>14</v>
      </c>
      <c r="B2586" s="23" t="s">
        <v>4328</v>
      </c>
      <c r="C2586" s="23" t="s">
        <v>4329</v>
      </c>
      <c r="D2586" s="23" t="s">
        <v>10873</v>
      </c>
      <c r="E2586" s="23" t="s">
        <v>10874</v>
      </c>
      <c r="F2586" s="27">
        <v>0.25</v>
      </c>
      <c r="G2586" s="24">
        <v>1</v>
      </c>
      <c r="H2586" s="25">
        <v>49.875</v>
      </c>
      <c r="I2586" s="25">
        <v>11.3451</v>
      </c>
      <c r="J2586" s="26">
        <v>126</v>
      </c>
      <c r="K2586" s="26">
        <v>31</v>
      </c>
      <c r="L2586" s="27">
        <v>0.22750000000000001</v>
      </c>
      <c r="M2586" s="28">
        <v>0.36998337999999997</v>
      </c>
      <c r="N2586" s="29">
        <v>0.2</v>
      </c>
      <c r="O2586" s="31" t="s">
        <v>12</v>
      </c>
      <c r="P2586" s="31">
        <v>0.45943517589999999</v>
      </c>
      <c r="Q2586" s="31">
        <v>0.25</v>
      </c>
      <c r="R2586" s="42"/>
      <c r="S2586" s="42" t="str">
        <f>IF(R2586="","",MAX(R2586,Q2586))</f>
        <v/>
      </c>
      <c r="T2586" s="27">
        <f>IF(A2586="placement",MIN(P2586,IF(S2586="",Q2586,S2586)),"")</f>
        <v>0.25</v>
      </c>
      <c r="U2586" s="28">
        <f>IF($A2586="placement",T2586*J2586,"")</f>
        <v>31.5</v>
      </c>
      <c r="V2586" s="26">
        <f>IF($A2586="placement",U2586,IF($A2586="site",SUMIF($C:$C,$C2586,$U:$U),IF($A2586="user",SUMIF($B:$B,$B2586,$U:$U),SUM($U:$U))))</f>
        <v>31.5</v>
      </c>
      <c r="W2586" s="27">
        <f>V2586/J2586</f>
        <v>0.25</v>
      </c>
    </row>
    <row r="2587" spans="1:23" x14ac:dyDescent="0.3">
      <c r="A2587" s="23" t="s">
        <v>14</v>
      </c>
      <c r="B2587" s="23" t="s">
        <v>1708</v>
      </c>
      <c r="C2587" s="23" t="s">
        <v>1709</v>
      </c>
      <c r="D2587" s="23" t="s">
        <v>2120</v>
      </c>
      <c r="E2587" s="23" t="s">
        <v>2121</v>
      </c>
      <c r="F2587" s="27">
        <v>0.3</v>
      </c>
      <c r="G2587" s="24">
        <v>0</v>
      </c>
      <c r="H2587" s="25">
        <v>7.6574</v>
      </c>
      <c r="I2587" s="25">
        <v>1.3492</v>
      </c>
      <c r="J2587" s="26">
        <v>126</v>
      </c>
      <c r="K2587" s="26">
        <v>25</v>
      </c>
      <c r="L2587" s="27">
        <v>0.1762</v>
      </c>
      <c r="M2587" s="28">
        <v>3.1171528400000001</v>
      </c>
      <c r="N2587" s="46">
        <v>2.5</v>
      </c>
      <c r="O2587" s="31" t="s">
        <v>385</v>
      </c>
      <c r="P2587" s="31">
        <v>0.19798606990000001</v>
      </c>
      <c r="Q2587" s="31">
        <v>0.19798606994916701</v>
      </c>
      <c r="R2587" s="42"/>
      <c r="S2587" s="42" t="str">
        <f>IF(R2587="","",MAX(R2587,Q2587))</f>
        <v/>
      </c>
      <c r="T2587" s="27">
        <f>IF(A2587="placement",MIN(P2587,IF(S2587="",Q2587,S2587)),"")</f>
        <v>0.19798606990000001</v>
      </c>
      <c r="U2587" s="28">
        <f>IF($A2587="placement",T2587*J2587,"")</f>
        <v>24.946244807399999</v>
      </c>
      <c r="V2587" s="26">
        <f>IF($A2587="placement",U2587,IF($A2587="site",SUMIF($C:$C,$C2587,$U:$U),IF($A2587="user",SUMIF($B:$B,$B2587,$U:$U),SUM($U:$U))))</f>
        <v>24.946244807399999</v>
      </c>
      <c r="W2587" s="27">
        <f>V2587/J2587</f>
        <v>0.19798606990000001</v>
      </c>
    </row>
    <row r="2588" spans="1:23" x14ac:dyDescent="0.3">
      <c r="A2588" s="17" t="s">
        <v>14</v>
      </c>
      <c r="B2588" s="17" t="s">
        <v>438</v>
      </c>
      <c r="C2588" s="17" t="s">
        <v>440</v>
      </c>
      <c r="D2588" s="17" t="s">
        <v>503</v>
      </c>
      <c r="E2588" s="17" t="s">
        <v>504</v>
      </c>
      <c r="F2588" s="18">
        <v>0.25</v>
      </c>
      <c r="G2588" s="36">
        <v>0</v>
      </c>
      <c r="H2588" s="37">
        <v>14.259399999999999</v>
      </c>
      <c r="I2588" s="37">
        <v>0.56940000000000002</v>
      </c>
      <c r="J2588" s="19">
        <v>126</v>
      </c>
      <c r="K2588" s="19">
        <v>24</v>
      </c>
      <c r="L2588" s="18">
        <v>3.9899999999999998E-2</v>
      </c>
      <c r="M2588" s="20">
        <v>7.3885334299999998</v>
      </c>
      <c r="N2588" s="21">
        <v>6</v>
      </c>
      <c r="O2588" s="22" t="s">
        <v>42</v>
      </c>
      <c r="P2588" s="22">
        <v>0.18793085879999999</v>
      </c>
      <c r="Q2588" s="22">
        <v>0.18793085883112001</v>
      </c>
      <c r="R2588" s="43"/>
      <c r="S2588" s="42" t="str">
        <f>IF(R2588="","",MAX(R2588,Q2588))</f>
        <v/>
      </c>
      <c r="T2588" s="27">
        <f>IF(A2588="placement",MIN(P2588,IF(S2588="",Q2588,S2588)),"")</f>
        <v>0.18793085879999999</v>
      </c>
      <c r="U2588" s="20">
        <f>IF($A2588="placement",T2588*J2588,"")</f>
        <v>23.679288208799999</v>
      </c>
      <c r="V2588" s="19">
        <f>IF($A2588="placement",U2588,IF($A2588="site",SUMIF($C:$C,$C2588,$U:$U),IF($A2588="user",SUMIF($B:$B,$B2588,$U:$U),SUM($U:$U))))</f>
        <v>23.679288208799999</v>
      </c>
      <c r="W2588" s="18">
        <f>V2588/J2588</f>
        <v>0.18793085879999999</v>
      </c>
    </row>
    <row r="2589" spans="1:23" x14ac:dyDescent="0.3">
      <c r="A2589" s="23" t="s">
        <v>14</v>
      </c>
      <c r="B2589" s="23" t="s">
        <v>9013</v>
      </c>
      <c r="C2589" s="23" t="s">
        <v>9015</v>
      </c>
      <c r="D2589" s="23" t="s">
        <v>9026</v>
      </c>
      <c r="E2589" s="23" t="s">
        <v>9027</v>
      </c>
      <c r="F2589" s="27">
        <v>0.15</v>
      </c>
      <c r="G2589" s="24">
        <v>1</v>
      </c>
      <c r="H2589" s="25">
        <v>34.814799999999998</v>
      </c>
      <c r="I2589" s="25">
        <v>3.3109000000000002</v>
      </c>
      <c r="J2589" s="26">
        <v>126</v>
      </c>
      <c r="K2589" s="26">
        <v>19</v>
      </c>
      <c r="L2589" s="27">
        <v>9.5100000000000004E-2</v>
      </c>
      <c r="M2589" s="28">
        <v>1.2654240299999999</v>
      </c>
      <c r="N2589" s="29">
        <v>1</v>
      </c>
      <c r="O2589" s="31" t="s">
        <v>42</v>
      </c>
      <c r="P2589" s="31">
        <v>0.20975105790000001</v>
      </c>
      <c r="Q2589" s="31">
        <v>0.15</v>
      </c>
      <c r="R2589" s="42"/>
      <c r="S2589" s="42" t="str">
        <f>IF(R2589="","",MAX(R2589,Q2589))</f>
        <v/>
      </c>
      <c r="T2589" s="27">
        <f>IF(A2589="placement",MIN(P2589,IF(S2589="",Q2589,S2589)),"")</f>
        <v>0.15</v>
      </c>
      <c r="U2589" s="28">
        <f>IF($A2589="placement",T2589*J2589,"")</f>
        <v>18.899999999999999</v>
      </c>
      <c r="V2589" s="26">
        <f>IF($A2589="placement",U2589,IF($A2589="site",SUMIF($C:$C,$C2589,$U:$U),IF($A2589="user",SUMIF($B:$B,$B2589,$U:$U),SUM($U:$U))))</f>
        <v>18.899999999999999</v>
      </c>
      <c r="W2589" s="27">
        <f>V2589/J2589</f>
        <v>0.15</v>
      </c>
    </row>
    <row r="2590" spans="1:23" x14ac:dyDescent="0.3">
      <c r="A2590" s="23" t="s">
        <v>14</v>
      </c>
      <c r="B2590" s="23" t="s">
        <v>4340</v>
      </c>
      <c r="C2590" s="23" t="s">
        <v>4342</v>
      </c>
      <c r="D2590" s="23" t="s">
        <v>4345</v>
      </c>
      <c r="E2590" s="23" t="s">
        <v>4341</v>
      </c>
      <c r="F2590" s="27">
        <v>0.25</v>
      </c>
      <c r="G2590" s="24">
        <v>0</v>
      </c>
      <c r="H2590" s="25">
        <v>32.340400000000002</v>
      </c>
      <c r="I2590" s="25">
        <v>8.2324000000000002</v>
      </c>
      <c r="J2590" s="26">
        <v>125</v>
      </c>
      <c r="K2590" s="26">
        <v>31</v>
      </c>
      <c r="L2590" s="27">
        <v>0.25459999999999999</v>
      </c>
      <c r="M2590" s="28">
        <v>0.50534645</v>
      </c>
      <c r="N2590" s="29">
        <v>0.3</v>
      </c>
      <c r="O2590" s="31" t="s">
        <v>42</v>
      </c>
      <c r="P2590" s="31">
        <v>0.40634786550000002</v>
      </c>
      <c r="Q2590" s="31">
        <v>0.25</v>
      </c>
      <c r="R2590" s="42">
        <v>0.3</v>
      </c>
      <c r="S2590" s="42">
        <f>IF(R2590="","",MAX(R2590,Q2590))</f>
        <v>0.3</v>
      </c>
      <c r="T2590" s="27">
        <f>IF(A2590="placement",MIN(P2590,IF(S2590="",Q2590,S2590)),"")</f>
        <v>0.3</v>
      </c>
      <c r="U2590" s="28">
        <f>IF($A2590="placement",T2590*J2590,"")</f>
        <v>37.5</v>
      </c>
      <c r="V2590" s="26">
        <f>IF($A2590="placement",U2590,IF($A2590="site",SUMIF($C:$C,$C2590,$U:$U),IF($A2590="user",SUMIF($B:$B,$B2590,$U:$U),SUM($U:$U))))</f>
        <v>37.5</v>
      </c>
      <c r="W2590" s="27">
        <f>V2590/J2590</f>
        <v>0.3</v>
      </c>
    </row>
    <row r="2591" spans="1:23" x14ac:dyDescent="0.3">
      <c r="A2591" s="23" t="s">
        <v>14</v>
      </c>
      <c r="B2591" s="23" t="s">
        <v>6638</v>
      </c>
      <c r="C2591" s="23" t="s">
        <v>6639</v>
      </c>
      <c r="D2591" s="23" t="s">
        <v>6716</v>
      </c>
      <c r="E2591" s="23" t="s">
        <v>6717</v>
      </c>
      <c r="F2591" s="27">
        <v>0.25</v>
      </c>
      <c r="G2591" s="24">
        <v>0</v>
      </c>
      <c r="H2591" s="25">
        <v>25.893799999999999</v>
      </c>
      <c r="I2591" s="25">
        <v>4.1292</v>
      </c>
      <c r="J2591" s="26">
        <v>125</v>
      </c>
      <c r="K2591" s="26">
        <v>30</v>
      </c>
      <c r="L2591" s="27">
        <v>0.1595</v>
      </c>
      <c r="M2591" s="28">
        <v>1.0112266299999999</v>
      </c>
      <c r="N2591" s="29">
        <v>0.75</v>
      </c>
      <c r="O2591" s="31" t="s">
        <v>12</v>
      </c>
      <c r="P2591" s="31">
        <v>0.25832649079999997</v>
      </c>
      <c r="Q2591" s="31">
        <v>0.249999999999999</v>
      </c>
      <c r="R2591" s="42"/>
      <c r="S2591" s="42" t="str">
        <f>IF(R2591="","",MAX(R2591,Q2591))</f>
        <v/>
      </c>
      <c r="T2591" s="27">
        <f>IF(A2591="placement",MIN(P2591,IF(S2591="",Q2591,S2591)),"")</f>
        <v>0.249999999999999</v>
      </c>
      <c r="U2591" s="28">
        <f>IF($A2591="placement",T2591*J2591,"")</f>
        <v>31.249999999999876</v>
      </c>
      <c r="V2591" s="26">
        <f>IF($A2591="placement",U2591,IF($A2591="site",SUMIF($C:$C,$C2591,$U:$U),IF($A2591="user",SUMIF($B:$B,$B2591,$U:$U),SUM($U:$U))))</f>
        <v>31.249999999999876</v>
      </c>
      <c r="W2591" s="27">
        <f>V2591/J2591</f>
        <v>0.249999999999999</v>
      </c>
    </row>
    <row r="2592" spans="1:23" x14ac:dyDescent="0.3">
      <c r="A2592" s="23" t="s">
        <v>14</v>
      </c>
      <c r="B2592" s="23" t="s">
        <v>3266</v>
      </c>
      <c r="C2592" s="23" t="s">
        <v>3268</v>
      </c>
      <c r="D2592" s="23" t="s">
        <v>3480</v>
      </c>
      <c r="E2592" s="23" t="s">
        <v>3481</v>
      </c>
      <c r="F2592" s="27">
        <v>0.25</v>
      </c>
      <c r="G2592" s="24">
        <v>0</v>
      </c>
      <c r="H2592" s="25">
        <v>7.0411000000000001</v>
      </c>
      <c r="I2592" s="25">
        <v>1.9925999999999999</v>
      </c>
      <c r="J2592" s="26">
        <v>125</v>
      </c>
      <c r="K2592" s="26">
        <v>30</v>
      </c>
      <c r="L2592" s="27">
        <v>0.28299999999999997</v>
      </c>
      <c r="M2592" s="28">
        <v>2.0986700599999999</v>
      </c>
      <c r="N2592" s="29">
        <v>1.59</v>
      </c>
      <c r="O2592" s="31" t="s">
        <v>42</v>
      </c>
      <c r="P2592" s="31">
        <v>0.24237733689999999</v>
      </c>
      <c r="Q2592" s="31">
        <v>0.24237733689757299</v>
      </c>
      <c r="R2592" s="42"/>
      <c r="S2592" s="42" t="str">
        <f>IF(R2592="","",MAX(R2592,Q2592))</f>
        <v/>
      </c>
      <c r="T2592" s="27">
        <f>IF(A2592="placement",MIN(P2592,IF(S2592="",Q2592,S2592)),"")</f>
        <v>0.24237733689757299</v>
      </c>
      <c r="U2592" s="28">
        <f>IF($A2592="placement",T2592*J2592,"")</f>
        <v>30.297167112196622</v>
      </c>
      <c r="V2592" s="26">
        <f>IF($A2592="placement",U2592,IF($A2592="site",SUMIF($C:$C,$C2592,$U:$U),IF($A2592="user",SUMIF($B:$B,$B2592,$U:$U),SUM($U:$U))))</f>
        <v>30.297167112196622</v>
      </c>
      <c r="W2592" s="27">
        <f>V2592/J2592</f>
        <v>0.24237733689757299</v>
      </c>
    </row>
    <row r="2593" spans="1:23" x14ac:dyDescent="0.3">
      <c r="A2593" s="23" t="s">
        <v>14</v>
      </c>
      <c r="B2593" s="23" t="s">
        <v>2556</v>
      </c>
      <c r="C2593" s="23" t="s">
        <v>2558</v>
      </c>
      <c r="D2593" s="23" t="s">
        <v>2561</v>
      </c>
      <c r="E2593" s="23" t="s">
        <v>2562</v>
      </c>
      <c r="F2593" s="27">
        <v>0.25</v>
      </c>
      <c r="G2593" s="24">
        <v>0</v>
      </c>
      <c r="H2593" s="25">
        <v>6.9431000000000003</v>
      </c>
      <c r="I2593" s="25">
        <v>1.6291</v>
      </c>
      <c r="J2593" s="26">
        <v>125</v>
      </c>
      <c r="K2593" s="26">
        <v>28</v>
      </c>
      <c r="L2593" s="27">
        <v>0.2346</v>
      </c>
      <c r="M2593" s="28">
        <v>2.5674061699999999</v>
      </c>
      <c r="N2593" s="29">
        <v>2</v>
      </c>
      <c r="O2593" s="31" t="s">
        <v>42</v>
      </c>
      <c r="P2593" s="31">
        <v>0.2210036648</v>
      </c>
      <c r="Q2593" s="31">
        <v>0.22100366478019801</v>
      </c>
      <c r="R2593" s="42"/>
      <c r="S2593" s="42" t="str">
        <f>IF(R2593="","",MAX(R2593,Q2593))</f>
        <v/>
      </c>
      <c r="T2593" s="27">
        <f>IF(A2593="placement",MIN(P2593,IF(S2593="",Q2593,S2593)),"")</f>
        <v>0.22100366478019801</v>
      </c>
      <c r="U2593" s="28">
        <f>IF($A2593="placement",T2593*J2593,"")</f>
        <v>27.625458097524749</v>
      </c>
      <c r="V2593" s="26">
        <f>IF($A2593="placement",U2593,IF($A2593="site",SUMIF($C:$C,$C2593,$U:$U),IF($A2593="user",SUMIF($B:$B,$B2593,$U:$U),SUM($U:$U))))</f>
        <v>27.625458097524749</v>
      </c>
      <c r="W2593" s="27">
        <f>V2593/J2593</f>
        <v>0.22100366478019801</v>
      </c>
    </row>
    <row r="2594" spans="1:23" x14ac:dyDescent="0.3">
      <c r="A2594" s="17" t="s">
        <v>14</v>
      </c>
      <c r="B2594" s="17" t="s">
        <v>1708</v>
      </c>
      <c r="C2594" s="17" t="s">
        <v>1709</v>
      </c>
      <c r="D2594" s="17" t="s">
        <v>2150</v>
      </c>
      <c r="E2594" s="17" t="s">
        <v>2151</v>
      </c>
      <c r="F2594" s="18">
        <v>0.15</v>
      </c>
      <c r="G2594" s="36">
        <v>0</v>
      </c>
      <c r="H2594" s="37">
        <v>3.9788999999999999</v>
      </c>
      <c r="I2594" s="37">
        <v>2.1608999999999998</v>
      </c>
      <c r="J2594" s="19">
        <v>125</v>
      </c>
      <c r="K2594" s="19">
        <v>19</v>
      </c>
      <c r="L2594" s="18">
        <v>0.54310000000000003</v>
      </c>
      <c r="M2594" s="20">
        <v>1.9340991000000001</v>
      </c>
      <c r="N2594" s="21">
        <v>1.4</v>
      </c>
      <c r="O2594" s="22" t="s">
        <v>42</v>
      </c>
      <c r="P2594" s="22">
        <v>0.27614877560000001</v>
      </c>
      <c r="Q2594" s="22">
        <v>0.15</v>
      </c>
      <c r="R2594" s="43"/>
      <c r="S2594" s="42" t="str">
        <f>IF(R2594="","",MAX(R2594,Q2594))</f>
        <v/>
      </c>
      <c r="T2594" s="27">
        <f>IF(A2594="placement",MIN(P2594,IF(S2594="",Q2594,S2594)),"")</f>
        <v>0.15</v>
      </c>
      <c r="U2594" s="20">
        <f>IF($A2594="placement",T2594*J2594,"")</f>
        <v>18.75</v>
      </c>
      <c r="V2594" s="19">
        <f>IF($A2594="placement",U2594,IF($A2594="site",SUMIF($C:$C,$C2594,$U:$U),IF($A2594="user",SUMIF($B:$B,$B2594,$U:$U),SUM($U:$U))))</f>
        <v>18.75</v>
      </c>
      <c r="W2594" s="18">
        <f>V2594/J2594</f>
        <v>0.15</v>
      </c>
    </row>
    <row r="2595" spans="1:23" x14ac:dyDescent="0.3">
      <c r="A2595" s="23" t="s">
        <v>14</v>
      </c>
      <c r="B2595" s="23" t="s">
        <v>7153</v>
      </c>
      <c r="C2595" s="23" t="s">
        <v>7155</v>
      </c>
      <c r="D2595" s="23" t="s">
        <v>7222</v>
      </c>
      <c r="E2595" s="23" t="s">
        <v>7223</v>
      </c>
      <c r="F2595" s="27">
        <v>0.35</v>
      </c>
      <c r="G2595" s="24">
        <v>0</v>
      </c>
      <c r="H2595" s="25">
        <v>14.8826</v>
      </c>
      <c r="I2595" s="25">
        <v>6.0072999999999999</v>
      </c>
      <c r="J2595" s="26">
        <v>124</v>
      </c>
      <c r="K2595" s="26">
        <v>41</v>
      </c>
      <c r="L2595" s="27">
        <v>0.40360000000000001</v>
      </c>
      <c r="M2595" s="28">
        <v>0.68544623999999998</v>
      </c>
      <c r="N2595" s="29">
        <v>0.45</v>
      </c>
      <c r="O2595" s="31" t="s">
        <v>304</v>
      </c>
      <c r="P2595" s="31">
        <v>0.34349337520000001</v>
      </c>
      <c r="Q2595" s="31">
        <v>0.34349337524328899</v>
      </c>
      <c r="R2595" s="42"/>
      <c r="S2595" s="42" t="str">
        <f>IF(R2595="","",MAX(R2595,Q2595))</f>
        <v/>
      </c>
      <c r="T2595" s="27">
        <f>IF(A2595="placement",MIN(P2595,IF(S2595="",Q2595,S2595)),"")</f>
        <v>0.34349337520000001</v>
      </c>
      <c r="U2595" s="28">
        <f>IF($A2595="placement",T2595*J2595,"")</f>
        <v>42.593178524800003</v>
      </c>
      <c r="V2595" s="26">
        <f>IF($A2595="placement",U2595,IF($A2595="site",SUMIF($C:$C,$C2595,$U:$U),IF($A2595="user",SUMIF($B:$B,$B2595,$U:$U),SUM($U:$U))))</f>
        <v>42.593178524800003</v>
      </c>
      <c r="W2595" s="27">
        <f>V2595/J2595</f>
        <v>0.34349337520000001</v>
      </c>
    </row>
    <row r="2596" spans="1:23" x14ac:dyDescent="0.3">
      <c r="A2596" s="23" t="s">
        <v>14</v>
      </c>
      <c r="B2596" s="23" t="s">
        <v>8921</v>
      </c>
      <c r="C2596" s="23" t="s">
        <v>8922</v>
      </c>
      <c r="D2596" s="23" t="s">
        <v>8923</v>
      </c>
      <c r="E2596" s="23" t="s">
        <v>8924</v>
      </c>
      <c r="F2596" s="27">
        <v>0.33</v>
      </c>
      <c r="G2596" s="24">
        <v>1</v>
      </c>
      <c r="H2596" s="25">
        <v>55.632399999999997</v>
      </c>
      <c r="I2596" s="25">
        <v>5.4645999999999999</v>
      </c>
      <c r="J2596" s="26">
        <v>124</v>
      </c>
      <c r="K2596" s="26">
        <v>41</v>
      </c>
      <c r="L2596" s="27">
        <v>9.8199999999999996E-2</v>
      </c>
      <c r="M2596" s="28">
        <v>0.75410436000000003</v>
      </c>
      <c r="N2596" s="29">
        <v>0.45</v>
      </c>
      <c r="O2596" s="31" t="s">
        <v>12</v>
      </c>
      <c r="P2596" s="31">
        <v>0.4032656174</v>
      </c>
      <c r="Q2596" s="31">
        <v>0.33</v>
      </c>
      <c r="R2596" s="42"/>
      <c r="S2596" s="42" t="str">
        <f>IF(R2596="","",MAX(R2596,Q2596))</f>
        <v/>
      </c>
      <c r="T2596" s="27">
        <f>IF(A2596="placement",MIN(P2596,IF(S2596="",Q2596,S2596)),"")</f>
        <v>0.33</v>
      </c>
      <c r="U2596" s="28">
        <f>IF($A2596="placement",T2596*J2596,"")</f>
        <v>40.92</v>
      </c>
      <c r="V2596" s="26">
        <f>IF($A2596="placement",U2596,IF($A2596="site",SUMIF($C:$C,$C2596,$U:$U),IF($A2596="user",SUMIF($B:$B,$B2596,$U:$U),SUM($U:$U))))</f>
        <v>40.92</v>
      </c>
      <c r="W2596" s="27">
        <f>V2596/J2596</f>
        <v>0.33</v>
      </c>
    </row>
    <row r="2597" spans="1:23" x14ac:dyDescent="0.3">
      <c r="A2597" s="23" t="s">
        <v>14</v>
      </c>
      <c r="B2597" s="23" t="s">
        <v>9091</v>
      </c>
      <c r="C2597" s="23" t="s">
        <v>9092</v>
      </c>
      <c r="D2597" s="23" t="s">
        <v>9094</v>
      </c>
      <c r="E2597" s="23" t="s">
        <v>6806</v>
      </c>
      <c r="F2597" s="27">
        <v>0.33</v>
      </c>
      <c r="G2597" s="24">
        <v>0</v>
      </c>
      <c r="H2597" s="25">
        <v>14.0746</v>
      </c>
      <c r="I2597" s="25">
        <v>5.0846</v>
      </c>
      <c r="J2597" s="26">
        <v>124</v>
      </c>
      <c r="K2597" s="26">
        <v>41</v>
      </c>
      <c r="L2597" s="27">
        <v>0.36130000000000001</v>
      </c>
      <c r="M2597" s="28">
        <v>0.81388795000000003</v>
      </c>
      <c r="N2597" s="29">
        <v>0.3</v>
      </c>
      <c r="O2597" s="31" t="s">
        <v>42</v>
      </c>
      <c r="P2597" s="31">
        <v>0.63139889329999999</v>
      </c>
      <c r="Q2597" s="31">
        <v>0.32999999999999902</v>
      </c>
      <c r="R2597" s="42"/>
      <c r="S2597" s="42" t="str">
        <f>IF(R2597="","",MAX(R2597,Q2597))</f>
        <v/>
      </c>
      <c r="T2597" s="27">
        <f>IF(A2597="placement",MIN(P2597,IF(S2597="",Q2597,S2597)),"")</f>
        <v>0.32999999999999902</v>
      </c>
      <c r="U2597" s="28">
        <f>IF($A2597="placement",T2597*J2597,"")</f>
        <v>40.919999999999881</v>
      </c>
      <c r="V2597" s="26">
        <f>IF($A2597="placement",U2597,IF($A2597="site",SUMIF($C:$C,$C2597,$U:$U),IF($A2597="user",SUMIF($B:$B,$B2597,$U:$U),SUM($U:$U))))</f>
        <v>40.919999999999881</v>
      </c>
      <c r="W2597" s="27">
        <f>V2597/J2597</f>
        <v>0.32999999999999902</v>
      </c>
    </row>
    <row r="2598" spans="1:23" x14ac:dyDescent="0.3">
      <c r="A2598" s="23" t="s">
        <v>14</v>
      </c>
      <c r="B2598" s="23" t="s">
        <v>5418</v>
      </c>
      <c r="C2598" s="23" t="s">
        <v>5420</v>
      </c>
      <c r="D2598" s="23" t="s">
        <v>5491</v>
      </c>
      <c r="E2598" s="23" t="s">
        <v>5492</v>
      </c>
      <c r="F2598" s="27">
        <v>0.25</v>
      </c>
      <c r="G2598" s="24">
        <v>0</v>
      </c>
      <c r="H2598" s="25">
        <v>9.4824999999999999</v>
      </c>
      <c r="I2598" s="25">
        <v>4.2864000000000004</v>
      </c>
      <c r="J2598" s="26">
        <v>124</v>
      </c>
      <c r="K2598" s="26">
        <v>31</v>
      </c>
      <c r="L2598" s="27">
        <v>0.45200000000000001</v>
      </c>
      <c r="M2598" s="28">
        <v>0.96742655</v>
      </c>
      <c r="N2598" s="29">
        <v>0.65</v>
      </c>
      <c r="O2598" s="31" t="s">
        <v>12</v>
      </c>
      <c r="P2598" s="31">
        <v>0.3281143688</v>
      </c>
      <c r="Q2598" s="31">
        <v>0.25</v>
      </c>
      <c r="R2598" s="42"/>
      <c r="S2598" s="42" t="str">
        <f>IF(R2598="","",MAX(R2598,Q2598))</f>
        <v/>
      </c>
      <c r="T2598" s="27">
        <f>IF(A2598="placement",MIN(P2598,IF(S2598="",Q2598,S2598)),"")</f>
        <v>0.25</v>
      </c>
      <c r="U2598" s="28">
        <f>IF($A2598="placement",T2598*J2598,"")</f>
        <v>31</v>
      </c>
      <c r="V2598" s="26">
        <f>IF($A2598="placement",U2598,IF($A2598="site",SUMIF($C:$C,$C2598,$U:$U),IF($A2598="user",SUMIF($B:$B,$B2598,$U:$U),SUM($U:$U))))</f>
        <v>31</v>
      </c>
      <c r="W2598" s="27">
        <f>V2598/J2598</f>
        <v>0.25</v>
      </c>
    </row>
    <row r="2599" spans="1:23" x14ac:dyDescent="0.3">
      <c r="A2599" s="23" t="s">
        <v>14</v>
      </c>
      <c r="B2599" s="23" t="s">
        <v>6052</v>
      </c>
      <c r="C2599" s="23" t="s">
        <v>6054</v>
      </c>
      <c r="D2599" s="23" t="s">
        <v>6118</v>
      </c>
      <c r="E2599" s="23" t="s">
        <v>6119</v>
      </c>
      <c r="F2599" s="27">
        <v>0.25</v>
      </c>
      <c r="G2599" s="24">
        <v>1</v>
      </c>
      <c r="H2599" s="25">
        <v>68.558899999999994</v>
      </c>
      <c r="I2599" s="25">
        <v>2.2456</v>
      </c>
      <c r="J2599" s="26">
        <v>124</v>
      </c>
      <c r="K2599" s="26">
        <v>31</v>
      </c>
      <c r="L2599" s="27">
        <v>3.2800000000000003E-2</v>
      </c>
      <c r="M2599" s="28">
        <v>1.8368280400000001</v>
      </c>
      <c r="N2599" s="29">
        <v>1.25</v>
      </c>
      <c r="O2599" s="31" t="s">
        <v>12</v>
      </c>
      <c r="P2599" s="31">
        <v>0.3194790307</v>
      </c>
      <c r="Q2599" s="31">
        <v>0.25</v>
      </c>
      <c r="R2599" s="42"/>
      <c r="S2599" s="42" t="str">
        <f>IF(R2599="","",MAX(R2599,Q2599))</f>
        <v/>
      </c>
      <c r="T2599" s="27">
        <f>IF(A2599="placement",MIN(P2599,IF(S2599="",Q2599,S2599)),"")</f>
        <v>0.25</v>
      </c>
      <c r="U2599" s="28">
        <f>IF($A2599="placement",T2599*J2599,"")</f>
        <v>31</v>
      </c>
      <c r="V2599" s="26">
        <f>IF($A2599="placement",U2599,IF($A2599="site",SUMIF($C:$C,$C2599,$U:$U),IF($A2599="user",SUMIF($B:$B,$B2599,$U:$U),SUM($U:$U))))</f>
        <v>31</v>
      </c>
      <c r="W2599" s="27">
        <f>V2599/J2599</f>
        <v>0.25</v>
      </c>
    </row>
    <row r="2600" spans="1:23" x14ac:dyDescent="0.3">
      <c r="A2600" s="23" t="s">
        <v>14</v>
      </c>
      <c r="B2600" s="23" t="s">
        <v>9563</v>
      </c>
      <c r="C2600" s="23" t="s">
        <v>9564</v>
      </c>
      <c r="D2600" s="23" t="s">
        <v>9569</v>
      </c>
      <c r="E2600" s="23" t="s">
        <v>9570</v>
      </c>
      <c r="F2600" s="27">
        <v>0.25</v>
      </c>
      <c r="G2600" s="24">
        <v>1</v>
      </c>
      <c r="H2600" s="25">
        <v>34.908900000000003</v>
      </c>
      <c r="I2600" s="25">
        <v>3.3159000000000001</v>
      </c>
      <c r="J2600" s="26">
        <v>124</v>
      </c>
      <c r="K2600" s="26">
        <v>31</v>
      </c>
      <c r="L2600" s="27">
        <v>9.5000000000000001E-2</v>
      </c>
      <c r="M2600" s="28">
        <v>1.24797406</v>
      </c>
      <c r="N2600" s="29">
        <v>0.8</v>
      </c>
      <c r="O2600" s="31" t="s">
        <v>42</v>
      </c>
      <c r="P2600" s="31">
        <v>0.3589610372</v>
      </c>
      <c r="Q2600" s="31">
        <v>0.25</v>
      </c>
      <c r="R2600" s="42"/>
      <c r="S2600" s="42" t="str">
        <f>IF(R2600="","",MAX(R2600,Q2600))</f>
        <v/>
      </c>
      <c r="T2600" s="27">
        <f>IF(A2600="placement",MIN(P2600,IF(S2600="",Q2600,S2600)),"")</f>
        <v>0.25</v>
      </c>
      <c r="U2600" s="28">
        <f>IF($A2600="placement",T2600*J2600,"")</f>
        <v>31</v>
      </c>
      <c r="V2600" s="23">
        <f>IF($A2600="placement",U2600,IF($A2600="site",SUMIF($C:$C,$C2600,$U:$U),IF($A2600="user",SUMIF($B:$B,$B2600,$U:$U),SUM($U:$U))))</f>
        <v>31</v>
      </c>
      <c r="W2600" s="27">
        <f>V2600/J2600</f>
        <v>0.25</v>
      </c>
    </row>
    <row r="2601" spans="1:23" x14ac:dyDescent="0.3">
      <c r="A2601" s="17" t="s">
        <v>14</v>
      </c>
      <c r="B2601" s="17" t="s">
        <v>1576</v>
      </c>
      <c r="C2601" s="17" t="s">
        <v>1577</v>
      </c>
      <c r="D2601" s="17" t="s">
        <v>1594</v>
      </c>
      <c r="E2601" s="17" t="s">
        <v>1595</v>
      </c>
      <c r="F2601" s="18">
        <v>0.25</v>
      </c>
      <c r="G2601" s="36">
        <v>0</v>
      </c>
      <c r="H2601" s="37">
        <v>25.423999999999999</v>
      </c>
      <c r="I2601" s="37">
        <v>14.657500000000001</v>
      </c>
      <c r="J2601" s="19">
        <v>124</v>
      </c>
      <c r="K2601" s="19">
        <v>31</v>
      </c>
      <c r="L2601" s="18">
        <v>0.57650000000000001</v>
      </c>
      <c r="M2601" s="20">
        <v>0.28211008999999998</v>
      </c>
      <c r="N2601" s="21">
        <v>0.01</v>
      </c>
      <c r="O2601" s="22" t="s">
        <v>12</v>
      </c>
      <c r="P2601" s="22">
        <v>0.96455284470000002</v>
      </c>
      <c r="Q2601" s="22">
        <v>0.249999999999999</v>
      </c>
      <c r="R2601" s="43"/>
      <c r="S2601" s="42" t="str">
        <f>IF(R2601="","",MAX(R2601,Q2601))</f>
        <v/>
      </c>
      <c r="T2601" s="27">
        <f>IF(A2601="placement",MIN(P2601,IF(S2601="",Q2601,S2601)),"")</f>
        <v>0.249999999999999</v>
      </c>
      <c r="U2601" s="20">
        <f>IF($A2601="placement",T2601*J2601,"")</f>
        <v>30.999999999999876</v>
      </c>
      <c r="V2601" s="19">
        <f>IF($A2601="placement",U2601,IF($A2601="site",SUMIF($C:$C,$C2601,$U:$U),IF($A2601="user",SUMIF($B:$B,$B2601,$U:$U),SUM($U:$U))))</f>
        <v>30.999999999999876</v>
      </c>
      <c r="W2601" s="18">
        <f>V2601/J2601</f>
        <v>0.249999999999999</v>
      </c>
    </row>
    <row r="2602" spans="1:23" x14ac:dyDescent="0.3">
      <c r="A2602" s="23" t="s">
        <v>14</v>
      </c>
      <c r="B2602" s="23" t="s">
        <v>1095</v>
      </c>
      <c r="C2602" s="23" t="s">
        <v>1096</v>
      </c>
      <c r="D2602" s="23" t="s">
        <v>1135</v>
      </c>
      <c r="E2602" s="23" t="s">
        <v>1136</v>
      </c>
      <c r="F2602" s="27">
        <v>0.35</v>
      </c>
      <c r="G2602" s="24">
        <v>1</v>
      </c>
      <c r="H2602" s="25">
        <v>184.32060000000001</v>
      </c>
      <c r="I2602" s="25">
        <v>12.6137</v>
      </c>
      <c r="J2602" s="26">
        <v>124</v>
      </c>
      <c r="K2602" s="26">
        <v>30</v>
      </c>
      <c r="L2602" s="27">
        <v>6.8400000000000002E-2</v>
      </c>
      <c r="M2602" s="28">
        <v>0.32828158000000002</v>
      </c>
      <c r="N2602" s="29">
        <v>0.25</v>
      </c>
      <c r="O2602" s="31" t="s">
        <v>304</v>
      </c>
      <c r="P2602" s="31">
        <v>0.23845863249999999</v>
      </c>
      <c r="Q2602" s="31">
        <v>0.23845863254438701</v>
      </c>
      <c r="R2602" s="42">
        <v>0.33</v>
      </c>
      <c r="S2602" s="42">
        <f>IF(R2602="","",MAX(R2602,Q2602))</f>
        <v>0.33</v>
      </c>
      <c r="T2602" s="27">
        <f>IF(A2602="placement",MIN(P2602,IF(S2602="",Q2602,S2602)),"")</f>
        <v>0.23845863249999999</v>
      </c>
      <c r="U2602" s="28">
        <f>IF($A2602="placement",T2602*J2602,"")</f>
        <v>29.568870429999997</v>
      </c>
      <c r="V2602" s="26">
        <f>IF($A2602="placement",U2602,IF($A2602="site",SUMIF($C:$C,$C2602,$U:$U),IF($A2602="user",SUMIF($B:$B,$B2602,$U:$U),SUM($U:$U))))</f>
        <v>29.568870429999997</v>
      </c>
      <c r="W2602" s="27">
        <f>V2602/J2602</f>
        <v>0.23845863249999996</v>
      </c>
    </row>
    <row r="2603" spans="1:23" x14ac:dyDescent="0.3">
      <c r="A2603" s="23" t="s">
        <v>14</v>
      </c>
      <c r="B2603" s="23" t="s">
        <v>7472</v>
      </c>
      <c r="C2603" s="23" t="s">
        <v>7473</v>
      </c>
      <c r="D2603" s="23" t="s">
        <v>7506</v>
      </c>
      <c r="E2603" s="23" t="s">
        <v>7507</v>
      </c>
      <c r="F2603" s="27">
        <v>0.25</v>
      </c>
      <c r="G2603" s="24">
        <v>0</v>
      </c>
      <c r="H2603" s="25">
        <v>22.867000000000001</v>
      </c>
      <c r="I2603" s="25">
        <v>1.8133999999999999</v>
      </c>
      <c r="J2603" s="26">
        <v>124</v>
      </c>
      <c r="K2603" s="26">
        <v>26</v>
      </c>
      <c r="L2603" s="27">
        <v>7.9299999999999995E-2</v>
      </c>
      <c r="M2603" s="28">
        <v>2.2785520099999999</v>
      </c>
      <c r="N2603" s="29">
        <v>1.8</v>
      </c>
      <c r="O2603" s="31" t="s">
        <v>42</v>
      </c>
      <c r="P2603" s="31">
        <v>0.21002461729999999</v>
      </c>
      <c r="Q2603" s="31">
        <v>0.210024617256973</v>
      </c>
      <c r="R2603" s="42"/>
      <c r="S2603" s="42" t="str">
        <f>IF(R2603="","",MAX(R2603,Q2603))</f>
        <v/>
      </c>
      <c r="T2603" s="27">
        <f>IF(A2603="placement",MIN(P2603,IF(S2603="",Q2603,S2603)),"")</f>
        <v>0.210024617256973</v>
      </c>
      <c r="U2603" s="28">
        <f>IF($A2603="placement",T2603*J2603,"")</f>
        <v>26.04305253986465</v>
      </c>
      <c r="V2603" s="26">
        <f>IF($A2603="placement",U2603,IF($A2603="site",SUMIF($C:$C,$C2603,$U:$U),IF($A2603="user",SUMIF($B:$B,$B2603,$U:$U),SUM($U:$U))))</f>
        <v>26.04305253986465</v>
      </c>
      <c r="W2603" s="27">
        <f>V2603/J2603</f>
        <v>0.210024617256973</v>
      </c>
    </row>
    <row r="2604" spans="1:23" x14ac:dyDescent="0.3">
      <c r="A2604" s="23" t="s">
        <v>14</v>
      </c>
      <c r="B2604" s="23" t="s">
        <v>9517</v>
      </c>
      <c r="C2604" s="23" t="s">
        <v>9519</v>
      </c>
      <c r="D2604" s="23" t="s">
        <v>9526</v>
      </c>
      <c r="E2604" s="23" t="s">
        <v>9527</v>
      </c>
      <c r="F2604" s="27">
        <v>0.25</v>
      </c>
      <c r="G2604" s="24">
        <v>0</v>
      </c>
      <c r="H2604" s="25">
        <v>41.158099999999997</v>
      </c>
      <c r="I2604" s="25">
        <v>1.8631</v>
      </c>
      <c r="J2604" s="26">
        <v>124</v>
      </c>
      <c r="K2604" s="26">
        <v>12</v>
      </c>
      <c r="L2604" s="27">
        <v>4.53E-2</v>
      </c>
      <c r="M2604" s="28">
        <v>2.2115894800000002</v>
      </c>
      <c r="N2604" s="29">
        <v>1.99</v>
      </c>
      <c r="O2604" s="31" t="s">
        <v>304</v>
      </c>
      <c r="P2604" s="31">
        <v>0.1001946709</v>
      </c>
      <c r="Q2604" s="31">
        <v>0.100194670905627</v>
      </c>
      <c r="R2604" s="42"/>
      <c r="S2604" s="42" t="str">
        <f>IF(R2604="","",MAX(R2604,Q2604))</f>
        <v/>
      </c>
      <c r="T2604" s="27">
        <f>IF(A2604="placement",MIN(P2604,IF(S2604="",Q2604,S2604)),"")</f>
        <v>0.1001946709</v>
      </c>
      <c r="U2604" s="28">
        <f>IF($A2604="placement",T2604*J2604,"")</f>
        <v>12.4241391916</v>
      </c>
      <c r="V2604" s="26">
        <f>IF($A2604="placement",U2604,IF($A2604="site",SUMIF($C:$C,$C2604,$U:$U),IF($A2604="user",SUMIF($B:$B,$B2604,$U:$U),SUM($U:$U))))</f>
        <v>12.4241391916</v>
      </c>
      <c r="W2604" s="27">
        <f>V2604/J2604</f>
        <v>0.1001946709</v>
      </c>
    </row>
    <row r="2605" spans="1:23" x14ac:dyDescent="0.3">
      <c r="A2605" s="23" t="s">
        <v>14</v>
      </c>
      <c r="B2605" s="23" t="s">
        <v>2969</v>
      </c>
      <c r="C2605" s="23" t="s">
        <v>2971</v>
      </c>
      <c r="D2605" s="23" t="s">
        <v>3010</v>
      </c>
      <c r="E2605" s="23" t="s">
        <v>2970</v>
      </c>
      <c r="F2605" s="27">
        <v>0.05</v>
      </c>
      <c r="G2605" s="24">
        <v>0</v>
      </c>
      <c r="H2605" s="25">
        <v>42.225900000000003</v>
      </c>
      <c r="I2605" s="25">
        <v>6.2201000000000004</v>
      </c>
      <c r="J2605" s="26">
        <v>124</v>
      </c>
      <c r="K2605" s="26">
        <v>6</v>
      </c>
      <c r="L2605" s="27">
        <v>0.14729999999999999</v>
      </c>
      <c r="M2605" s="28">
        <v>0.66237641000000003</v>
      </c>
      <c r="N2605" s="29">
        <v>0.5</v>
      </c>
      <c r="O2605" s="31" t="s">
        <v>70</v>
      </c>
      <c r="P2605" s="31">
        <v>0.2451421973</v>
      </c>
      <c r="Q2605" s="31">
        <v>4.9999999999999899E-2</v>
      </c>
      <c r="R2605" s="42"/>
      <c r="S2605" s="42" t="str">
        <f>IF(R2605="","",MAX(R2605,Q2605))</f>
        <v/>
      </c>
      <c r="T2605" s="27">
        <f>IF(A2605="placement",MIN(P2605,IF(S2605="",Q2605,S2605)),"")</f>
        <v>4.9999999999999899E-2</v>
      </c>
      <c r="U2605" s="28">
        <f>IF($A2605="placement",T2605*J2605,"")</f>
        <v>6.1999999999999877</v>
      </c>
      <c r="V2605" s="26">
        <f>IF($A2605="placement",U2605,IF($A2605="site",SUMIF($C:$C,$C2605,$U:$U),IF($A2605="user",SUMIF($B:$B,$B2605,$U:$U),SUM($U:$U))))</f>
        <v>6.1999999999999877</v>
      </c>
      <c r="W2605" s="27">
        <f>V2605/J2605</f>
        <v>4.9999999999999899E-2</v>
      </c>
    </row>
    <row r="2606" spans="1:23" x14ac:dyDescent="0.3">
      <c r="A2606" s="23" t="s">
        <v>14</v>
      </c>
      <c r="B2606" s="23" t="s">
        <v>544</v>
      </c>
      <c r="C2606" s="23" t="s">
        <v>546</v>
      </c>
      <c r="D2606" s="23" t="s">
        <v>567</v>
      </c>
      <c r="E2606" s="23" t="s">
        <v>568</v>
      </c>
      <c r="F2606" s="27">
        <v>0.33</v>
      </c>
      <c r="G2606" s="24">
        <v>1</v>
      </c>
      <c r="H2606" s="25">
        <v>139.94309999999999</v>
      </c>
      <c r="I2606" s="25">
        <v>3.2782</v>
      </c>
      <c r="J2606" s="26">
        <v>123</v>
      </c>
      <c r="K2606" s="26">
        <v>41</v>
      </c>
      <c r="L2606" s="27">
        <v>2.3400000000000001E-2</v>
      </c>
      <c r="M2606" s="28">
        <v>1.24844972</v>
      </c>
      <c r="N2606" s="29">
        <v>0.5</v>
      </c>
      <c r="O2606" s="31" t="s">
        <v>12</v>
      </c>
      <c r="P2606" s="31">
        <v>0.5995032951</v>
      </c>
      <c r="Q2606" s="31">
        <v>0.33</v>
      </c>
      <c r="R2606" s="42">
        <v>0.15</v>
      </c>
      <c r="S2606" s="42">
        <f>IF(R2606="","",MAX(R2606,Q2606))</f>
        <v>0.33</v>
      </c>
      <c r="T2606" s="27">
        <f>IF(A2606="placement",MIN(P2606,IF(S2606="",Q2606,S2606)),"")</f>
        <v>0.33</v>
      </c>
      <c r="U2606" s="28">
        <f>IF($A2606="placement",T2606*J2606,"")</f>
        <v>40.590000000000003</v>
      </c>
      <c r="V2606" s="26">
        <f>IF($A2606="placement",U2606,IF($A2606="site",SUMIF($C:$C,$C2606,$U:$U),IF($A2606="user",SUMIF($B:$B,$B2606,$U:$U),SUM($U:$U))))</f>
        <v>40.590000000000003</v>
      </c>
      <c r="W2606" s="27">
        <f>V2606/J2606</f>
        <v>0.33</v>
      </c>
    </row>
    <row r="2607" spans="1:23" x14ac:dyDescent="0.3">
      <c r="A2607" s="23" t="s">
        <v>14</v>
      </c>
      <c r="B2607" s="23" t="s">
        <v>544</v>
      </c>
      <c r="C2607" s="23" t="s">
        <v>546</v>
      </c>
      <c r="D2607" s="23" t="s">
        <v>555</v>
      </c>
      <c r="E2607" s="23" t="s">
        <v>556</v>
      </c>
      <c r="F2607" s="27">
        <v>0.33</v>
      </c>
      <c r="G2607" s="24">
        <v>1</v>
      </c>
      <c r="H2607" s="25">
        <v>139.90270000000001</v>
      </c>
      <c r="I2607" s="25">
        <v>3.7385000000000002</v>
      </c>
      <c r="J2607" s="26">
        <v>123</v>
      </c>
      <c r="K2607" s="26">
        <v>40</v>
      </c>
      <c r="L2607" s="27">
        <v>2.6700000000000002E-2</v>
      </c>
      <c r="M2607" s="28">
        <v>1.09421273</v>
      </c>
      <c r="N2607" s="29">
        <v>0.5</v>
      </c>
      <c r="O2607" s="31" t="s">
        <v>12</v>
      </c>
      <c r="P2607" s="31">
        <v>0.54305046270000001</v>
      </c>
      <c r="Q2607" s="31">
        <v>0.32999999999999902</v>
      </c>
      <c r="R2607" s="42">
        <v>0.3</v>
      </c>
      <c r="S2607" s="42">
        <f>IF(R2607="","",MAX(R2607,Q2607))</f>
        <v>0.32999999999999902</v>
      </c>
      <c r="T2607" s="27">
        <f>IF(A2607="placement",MIN(P2607,IF(S2607="",Q2607,S2607)),"")</f>
        <v>0.32999999999999902</v>
      </c>
      <c r="U2607" s="28">
        <f>IF($A2607="placement",T2607*J2607,"")</f>
        <v>40.589999999999876</v>
      </c>
      <c r="V2607" s="26">
        <f>IF($A2607="placement",U2607,IF($A2607="site",SUMIF($C:$C,$C2607,$U:$U),IF($A2607="user",SUMIF($B:$B,$B2607,$U:$U),SUM($U:$U))))</f>
        <v>40.589999999999876</v>
      </c>
      <c r="W2607" s="27">
        <f>V2607/J2607</f>
        <v>0.32999999999999896</v>
      </c>
    </row>
    <row r="2608" spans="1:23" x14ac:dyDescent="0.3">
      <c r="A2608" s="17" t="s">
        <v>14</v>
      </c>
      <c r="B2608" s="17" t="s">
        <v>544</v>
      </c>
      <c r="C2608" s="17" t="s">
        <v>546</v>
      </c>
      <c r="D2608" s="17" t="s">
        <v>557</v>
      </c>
      <c r="E2608" s="17" t="s">
        <v>558</v>
      </c>
      <c r="F2608" s="18">
        <v>0.33</v>
      </c>
      <c r="G2608" s="36">
        <v>0</v>
      </c>
      <c r="H2608" s="37">
        <v>45.368200000000002</v>
      </c>
      <c r="I2608" s="37">
        <v>5.5841000000000003</v>
      </c>
      <c r="J2608" s="19">
        <v>123</v>
      </c>
      <c r="K2608" s="19">
        <v>39</v>
      </c>
      <c r="L2608" s="18">
        <v>0.1231</v>
      </c>
      <c r="M2608" s="20">
        <v>0.73319860000000003</v>
      </c>
      <c r="N2608" s="21">
        <v>0.5</v>
      </c>
      <c r="O2608" s="22" t="s">
        <v>12</v>
      </c>
      <c r="P2608" s="22">
        <v>0.31805652480000002</v>
      </c>
      <c r="Q2608" s="22">
        <v>0.31805652477320301</v>
      </c>
      <c r="R2608" s="43"/>
      <c r="S2608" s="42" t="str">
        <f>IF(R2608="","",MAX(R2608,Q2608))</f>
        <v/>
      </c>
      <c r="T2608" s="27">
        <f>IF(A2608="placement",MIN(P2608,IF(S2608="",Q2608,S2608)),"")</f>
        <v>0.31805652477320301</v>
      </c>
      <c r="U2608" s="20">
        <f>IF($A2608="placement",T2608*J2608,"")</f>
        <v>39.120952547103968</v>
      </c>
      <c r="V2608" s="19">
        <f>IF($A2608="placement",U2608,IF($A2608="site",SUMIF($C:$C,$C2608,$U:$U),IF($A2608="user",SUMIF($B:$B,$B2608,$U:$U),SUM($U:$U))))</f>
        <v>39.120952547103968</v>
      </c>
      <c r="W2608" s="18">
        <f>V2608/J2608</f>
        <v>0.31805652477320301</v>
      </c>
    </row>
    <row r="2609" spans="1:23" x14ac:dyDescent="0.3">
      <c r="A2609" s="23" t="s">
        <v>14</v>
      </c>
      <c r="B2609" s="23" t="s">
        <v>10897</v>
      </c>
      <c r="C2609" s="23" t="s">
        <v>10898</v>
      </c>
      <c r="D2609" s="23" t="s">
        <v>10905</v>
      </c>
      <c r="E2609" s="23" t="s">
        <v>10906</v>
      </c>
      <c r="F2609" s="27">
        <v>0.25</v>
      </c>
      <c r="G2609" s="24">
        <v>0</v>
      </c>
      <c r="H2609" s="25">
        <v>43.201500000000003</v>
      </c>
      <c r="I2609" s="25">
        <v>5.7538</v>
      </c>
      <c r="J2609" s="26">
        <v>123</v>
      </c>
      <c r="K2609" s="26">
        <v>31</v>
      </c>
      <c r="L2609" s="27">
        <v>0.13320000000000001</v>
      </c>
      <c r="M2609" s="28">
        <v>0.71138257000000005</v>
      </c>
      <c r="N2609" s="29">
        <v>0.5</v>
      </c>
      <c r="O2609" s="31" t="s">
        <v>12</v>
      </c>
      <c r="P2609" s="31">
        <v>0.29714330589999999</v>
      </c>
      <c r="Q2609" s="31">
        <v>0.25</v>
      </c>
      <c r="R2609" s="42"/>
      <c r="S2609" s="42" t="str">
        <f>IF(R2609="","",MAX(R2609,Q2609))</f>
        <v/>
      </c>
      <c r="T2609" s="27">
        <f>IF(A2609="placement",MIN(P2609,IF(S2609="",Q2609,S2609)),"")</f>
        <v>0.25</v>
      </c>
      <c r="U2609" s="28">
        <f>IF($A2609="placement",T2609*J2609,"")</f>
        <v>30.75</v>
      </c>
      <c r="V2609" s="26">
        <f>IF($A2609="placement",U2609,IF($A2609="site",SUMIF($C:$C,$C2609,$U:$U),IF($A2609="user",SUMIF($B:$B,$B2609,$U:$U),SUM($U:$U))))</f>
        <v>30.75</v>
      </c>
      <c r="W2609" s="27">
        <f>V2609/J2609</f>
        <v>0.25</v>
      </c>
    </row>
    <row r="2610" spans="1:23" x14ac:dyDescent="0.3">
      <c r="A2610" s="23" t="s">
        <v>14</v>
      </c>
      <c r="B2610" s="23" t="s">
        <v>6052</v>
      </c>
      <c r="C2610" s="23" t="s">
        <v>6054</v>
      </c>
      <c r="D2610" s="23" t="s">
        <v>6167</v>
      </c>
      <c r="E2610" s="23" t="s">
        <v>6168</v>
      </c>
      <c r="F2610" s="27">
        <v>0.25</v>
      </c>
      <c r="G2610" s="24">
        <v>1</v>
      </c>
      <c r="H2610" s="25">
        <v>142.07509999999999</v>
      </c>
      <c r="I2610" s="25">
        <v>2.2984</v>
      </c>
      <c r="J2610" s="26">
        <v>123</v>
      </c>
      <c r="K2610" s="26">
        <v>31</v>
      </c>
      <c r="L2610" s="27">
        <v>1.6199999999999999E-2</v>
      </c>
      <c r="M2610" s="28">
        <v>1.78901734</v>
      </c>
      <c r="N2610" s="29">
        <v>1.25</v>
      </c>
      <c r="O2610" s="31" t="s">
        <v>12</v>
      </c>
      <c r="P2610" s="31">
        <v>0.30129240709999999</v>
      </c>
      <c r="Q2610" s="31">
        <v>0.25</v>
      </c>
      <c r="R2610" s="42"/>
      <c r="S2610" s="42" t="str">
        <f>IF(R2610="","",MAX(R2610,Q2610))</f>
        <v/>
      </c>
      <c r="T2610" s="27">
        <f>IF(A2610="placement",MIN(P2610,IF(S2610="",Q2610,S2610)),"")</f>
        <v>0.25</v>
      </c>
      <c r="U2610" s="28">
        <f>IF($A2610="placement",T2610*J2610,"")</f>
        <v>30.75</v>
      </c>
      <c r="V2610" s="23">
        <f>IF($A2610="placement",U2610,IF($A2610="site",SUMIF($C:$C,$C2610,$U:$U),IF($A2610="user",SUMIF($B:$B,$B2610,$U:$U),SUM($U:$U))))</f>
        <v>30.75</v>
      </c>
      <c r="W2610" s="27">
        <f>V2610/J2610</f>
        <v>0.25</v>
      </c>
    </row>
    <row r="2611" spans="1:23" x14ac:dyDescent="0.3">
      <c r="A2611" s="23" t="s">
        <v>14</v>
      </c>
      <c r="B2611" s="23" t="s">
        <v>6285</v>
      </c>
      <c r="C2611" s="23" t="s">
        <v>6287</v>
      </c>
      <c r="D2611" s="23" t="s">
        <v>6324</v>
      </c>
      <c r="E2611" s="23" t="s">
        <v>6325</v>
      </c>
      <c r="F2611" s="27">
        <v>0.25</v>
      </c>
      <c r="G2611" s="24">
        <v>0</v>
      </c>
      <c r="H2611" s="25">
        <v>23.1982</v>
      </c>
      <c r="I2611" s="25">
        <v>2.9327999999999999</v>
      </c>
      <c r="J2611" s="26">
        <v>123</v>
      </c>
      <c r="K2611" s="26">
        <v>31</v>
      </c>
      <c r="L2611" s="27">
        <v>0.12640000000000001</v>
      </c>
      <c r="M2611" s="28">
        <v>1.4022065800000001</v>
      </c>
      <c r="N2611" s="29">
        <v>1</v>
      </c>
      <c r="O2611" s="31" t="s">
        <v>42</v>
      </c>
      <c r="P2611" s="31">
        <v>0.28683832059999997</v>
      </c>
      <c r="Q2611" s="31">
        <v>0.25</v>
      </c>
      <c r="R2611" s="42"/>
      <c r="S2611" s="42" t="str">
        <f>IF(R2611="","",MAX(R2611,Q2611))</f>
        <v/>
      </c>
      <c r="T2611" s="27">
        <f>IF(A2611="placement",MIN(P2611,IF(S2611="",Q2611,S2611)),"")</f>
        <v>0.25</v>
      </c>
      <c r="U2611" s="28">
        <f>IF($A2611="placement",T2611*J2611,"")</f>
        <v>30.75</v>
      </c>
      <c r="V2611" s="26">
        <f>IF($A2611="placement",U2611,IF($A2611="site",SUMIF($C:$C,$C2611,$U:$U),IF($A2611="user",SUMIF($B:$B,$B2611,$U:$U),SUM($U:$U))))</f>
        <v>30.75</v>
      </c>
      <c r="W2611" s="27">
        <f>V2611/J2611</f>
        <v>0.25</v>
      </c>
    </row>
    <row r="2612" spans="1:23" x14ac:dyDescent="0.3">
      <c r="A2612" s="23" t="s">
        <v>14</v>
      </c>
      <c r="B2612" s="23" t="s">
        <v>6285</v>
      </c>
      <c r="C2612" s="23" t="s">
        <v>6287</v>
      </c>
      <c r="D2612" s="23" t="s">
        <v>6326</v>
      </c>
      <c r="E2612" s="23" t="s">
        <v>6327</v>
      </c>
      <c r="F2612" s="27">
        <v>0.25</v>
      </c>
      <c r="G2612" s="24">
        <v>0</v>
      </c>
      <c r="H2612" s="25">
        <v>26.0228</v>
      </c>
      <c r="I2612" s="25">
        <v>3.0066000000000002</v>
      </c>
      <c r="J2612" s="26">
        <v>123</v>
      </c>
      <c r="K2612" s="26">
        <v>31</v>
      </c>
      <c r="L2612" s="27">
        <v>0.11550000000000001</v>
      </c>
      <c r="M2612" s="28">
        <v>1.3690487499999999</v>
      </c>
      <c r="N2612" s="29">
        <v>1</v>
      </c>
      <c r="O2612" s="31" t="s">
        <v>42</v>
      </c>
      <c r="P2612" s="31">
        <v>0.26956582099999998</v>
      </c>
      <c r="Q2612" s="31">
        <v>0.25</v>
      </c>
      <c r="R2612" s="42"/>
      <c r="S2612" s="42" t="str">
        <f>IF(R2612="","",MAX(R2612,Q2612))</f>
        <v/>
      </c>
      <c r="T2612" s="27">
        <f>IF(A2612="placement",MIN(P2612,IF(S2612="",Q2612,S2612)),"")</f>
        <v>0.25</v>
      </c>
      <c r="U2612" s="28">
        <f>IF($A2612="placement",T2612*J2612,"")</f>
        <v>30.75</v>
      </c>
      <c r="V2612" s="26">
        <f>IF($A2612="placement",U2612,IF($A2612="site",SUMIF($C:$C,$C2612,$U:$U),IF($A2612="user",SUMIF($B:$B,$B2612,$U:$U),SUM($U:$U))))</f>
        <v>30.75</v>
      </c>
      <c r="W2612" s="27">
        <f>V2612/J2612</f>
        <v>0.25</v>
      </c>
    </row>
    <row r="2613" spans="1:23" x14ac:dyDescent="0.3">
      <c r="A2613" s="23" t="s">
        <v>14</v>
      </c>
      <c r="B2613" s="23" t="s">
        <v>3138</v>
      </c>
      <c r="C2613" s="23" t="s">
        <v>3140</v>
      </c>
      <c r="D2613" s="32" t="s">
        <v>3141</v>
      </c>
      <c r="E2613" s="23" t="s">
        <v>3142</v>
      </c>
      <c r="F2613" s="27">
        <v>0.33</v>
      </c>
      <c r="G2613" s="24">
        <v>1</v>
      </c>
      <c r="H2613" s="25">
        <v>85.172899999999998</v>
      </c>
      <c r="I2613" s="25">
        <v>15.564299999999999</v>
      </c>
      <c r="J2613" s="26">
        <v>122</v>
      </c>
      <c r="K2613" s="26">
        <v>40</v>
      </c>
      <c r="L2613" s="27">
        <v>0.1827</v>
      </c>
      <c r="M2613" s="28">
        <v>0.26084075000000001</v>
      </c>
      <c r="N2613" s="29">
        <v>0.02</v>
      </c>
      <c r="O2613" s="31" t="s">
        <v>12</v>
      </c>
      <c r="P2613" s="31">
        <v>0.92332486469999997</v>
      </c>
      <c r="Q2613" s="31">
        <v>0.33</v>
      </c>
      <c r="R2613" s="42"/>
      <c r="S2613" s="42" t="str">
        <f>IF(R2613="","",MAX(R2613,Q2613))</f>
        <v/>
      </c>
      <c r="T2613" s="27">
        <f>IF(A2613="placement",MIN(P2613,IF(S2613="",Q2613,S2613)),"")</f>
        <v>0.33</v>
      </c>
      <c r="U2613" s="28">
        <f>IF($A2613="placement",T2613*J2613,"")</f>
        <v>40.260000000000005</v>
      </c>
      <c r="V2613" s="26">
        <f>IF($A2613="placement",U2613,IF($A2613="site",SUMIF($C:$C,$C2613,$U:$U),IF($A2613="user",SUMIF($B:$B,$B2613,$U:$U),SUM($U:$U))))</f>
        <v>40.260000000000005</v>
      </c>
      <c r="W2613" s="27">
        <f>V2613/J2613</f>
        <v>0.33</v>
      </c>
    </row>
    <row r="2614" spans="1:23" x14ac:dyDescent="0.3">
      <c r="A2614" s="23" t="s">
        <v>14</v>
      </c>
      <c r="B2614" s="23" t="s">
        <v>3152</v>
      </c>
      <c r="C2614" s="23" t="s">
        <v>3154</v>
      </c>
      <c r="D2614" s="23" t="s">
        <v>3176</v>
      </c>
      <c r="E2614" s="23" t="s">
        <v>3177</v>
      </c>
      <c r="F2614" s="27">
        <v>0.25</v>
      </c>
      <c r="G2614" s="24">
        <v>0</v>
      </c>
      <c r="H2614" s="25">
        <v>7.7568999999999999</v>
      </c>
      <c r="I2614" s="25">
        <v>1.9990000000000001</v>
      </c>
      <c r="J2614" s="26">
        <v>122</v>
      </c>
      <c r="K2614" s="26">
        <v>31</v>
      </c>
      <c r="L2614" s="27">
        <v>0.25769999999999998</v>
      </c>
      <c r="M2614" s="28">
        <v>2.0398556399999999</v>
      </c>
      <c r="N2614" s="29">
        <v>1</v>
      </c>
      <c r="O2614" s="31" t="s">
        <v>12</v>
      </c>
      <c r="P2614" s="31">
        <v>0.50976923100000004</v>
      </c>
      <c r="Q2614" s="31">
        <v>0.25</v>
      </c>
      <c r="R2614" s="42"/>
      <c r="S2614" s="42" t="str">
        <f>IF(R2614="","",MAX(R2614,Q2614))</f>
        <v/>
      </c>
      <c r="T2614" s="27">
        <f>IF(A2614="placement",MIN(P2614,IF(S2614="",Q2614,S2614)),"")</f>
        <v>0.25</v>
      </c>
      <c r="U2614" s="28">
        <f>IF($A2614="placement",T2614*J2614,"")</f>
        <v>30.5</v>
      </c>
      <c r="V2614" s="26">
        <f>IF($A2614="placement",U2614,IF($A2614="site",SUMIF($C:$C,$C2614,$U:$U),IF($A2614="user",SUMIF($B:$B,$B2614,$U:$U),SUM($U:$U))))</f>
        <v>30.5</v>
      </c>
      <c r="W2614" s="27">
        <f>V2614/J2614</f>
        <v>0.25</v>
      </c>
    </row>
    <row r="2615" spans="1:23" x14ac:dyDescent="0.3">
      <c r="A2615" s="17" t="s">
        <v>14</v>
      </c>
      <c r="B2615" s="17" t="s">
        <v>3266</v>
      </c>
      <c r="C2615" s="17" t="s">
        <v>3268</v>
      </c>
      <c r="D2615" s="17" t="s">
        <v>10135</v>
      </c>
      <c r="E2615" s="17" t="s">
        <v>10136</v>
      </c>
      <c r="F2615" s="18">
        <v>0.25</v>
      </c>
      <c r="G2615" s="36">
        <v>1</v>
      </c>
      <c r="H2615" s="37">
        <v>1519.4374</v>
      </c>
      <c r="I2615" s="37">
        <v>7.9208999999999996</v>
      </c>
      <c r="J2615" s="19">
        <v>122</v>
      </c>
      <c r="K2615" s="19">
        <v>27</v>
      </c>
      <c r="L2615" s="18">
        <v>5.1999999999999998E-3</v>
      </c>
      <c r="M2615" s="20">
        <v>0.51417131999999999</v>
      </c>
      <c r="N2615" s="21">
        <v>0.25</v>
      </c>
      <c r="O2615" s="22" t="s">
        <v>12</v>
      </c>
      <c r="P2615" s="22">
        <v>0.51378073589999995</v>
      </c>
      <c r="Q2615" s="22">
        <v>0.25</v>
      </c>
      <c r="R2615" s="43"/>
      <c r="S2615" s="42" t="str">
        <f>IF(R2615="","",MAX(R2615,Q2615))</f>
        <v/>
      </c>
      <c r="T2615" s="27">
        <f>IF(A2615="placement",MIN(P2615,IF(S2615="",Q2615,S2615)),"")</f>
        <v>0.25</v>
      </c>
      <c r="U2615" s="20">
        <f>IF($A2615="placement",T2615*J2615,"")</f>
        <v>30.5</v>
      </c>
      <c r="V2615" s="19">
        <f>IF($A2615="placement",U2615,IF($A2615="site",SUMIF($C:$C,$C2615,$U:$U),IF($A2615="user",SUMIF($B:$B,$B2615,$U:$U),SUM($U:$U))))</f>
        <v>30.5</v>
      </c>
      <c r="W2615" s="18">
        <f>V2615/J2615</f>
        <v>0.25</v>
      </c>
    </row>
    <row r="2616" spans="1:23" x14ac:dyDescent="0.3">
      <c r="A2616" s="23" t="s">
        <v>14</v>
      </c>
      <c r="B2616" s="23" t="s">
        <v>7081</v>
      </c>
      <c r="C2616" s="23" t="s">
        <v>7083</v>
      </c>
      <c r="D2616" s="23" t="s">
        <v>7128</v>
      </c>
      <c r="E2616" s="23" t="s">
        <v>7129</v>
      </c>
      <c r="F2616" s="27">
        <v>0.25</v>
      </c>
      <c r="G2616" s="24">
        <v>1</v>
      </c>
      <c r="H2616" s="25">
        <v>77.227599999999995</v>
      </c>
      <c r="I2616" s="25">
        <v>6.0339</v>
      </c>
      <c r="J2616" s="26">
        <v>122</v>
      </c>
      <c r="K2616" s="26">
        <v>30</v>
      </c>
      <c r="L2616" s="27">
        <v>7.8100000000000003E-2</v>
      </c>
      <c r="M2616" s="28">
        <v>0.67408345999999997</v>
      </c>
      <c r="N2616" s="29">
        <v>0.5</v>
      </c>
      <c r="O2616" s="31" t="s">
        <v>12</v>
      </c>
      <c r="P2616" s="31">
        <v>0.2582520828</v>
      </c>
      <c r="Q2616" s="31">
        <v>0.25</v>
      </c>
      <c r="R2616" s="42"/>
      <c r="S2616" s="42" t="str">
        <f>IF(R2616="","",MAX(R2616,Q2616))</f>
        <v/>
      </c>
      <c r="T2616" s="27">
        <f>IF(A2616="placement",MIN(P2616,IF(S2616="",Q2616,S2616)),"")</f>
        <v>0.25</v>
      </c>
      <c r="U2616" s="28">
        <f>IF($A2616="placement",T2616*J2616,"")</f>
        <v>30.5</v>
      </c>
      <c r="V2616" s="26">
        <f>IF($A2616="placement",U2616,IF($A2616="site",SUMIF($C:$C,$C2616,$U:$U),IF($A2616="user",SUMIF($B:$B,$B2616,$U:$U),SUM($U:$U))))</f>
        <v>30.5</v>
      </c>
      <c r="W2616" s="27">
        <f>V2616/J2616</f>
        <v>0.25</v>
      </c>
    </row>
    <row r="2617" spans="1:23" x14ac:dyDescent="0.3">
      <c r="A2617" s="23" t="s">
        <v>14</v>
      </c>
      <c r="B2617" s="23" t="s">
        <v>3266</v>
      </c>
      <c r="C2617" s="23" t="s">
        <v>3268</v>
      </c>
      <c r="D2617" s="23" t="s">
        <v>3362</v>
      </c>
      <c r="E2617" s="23" t="s">
        <v>3363</v>
      </c>
      <c r="F2617" s="27">
        <v>0.25</v>
      </c>
      <c r="G2617" s="24">
        <v>0</v>
      </c>
      <c r="H2617" s="25">
        <v>18.715900000000001</v>
      </c>
      <c r="I2617" s="25">
        <v>1.9726999999999999</v>
      </c>
      <c r="J2617" s="26">
        <v>122</v>
      </c>
      <c r="K2617" s="26">
        <v>21</v>
      </c>
      <c r="L2617" s="27">
        <v>0.10539999999999999</v>
      </c>
      <c r="M2617" s="28">
        <v>2.0615069899999998</v>
      </c>
      <c r="N2617" s="29">
        <v>1.7</v>
      </c>
      <c r="O2617" s="31" t="s">
        <v>12</v>
      </c>
      <c r="P2617" s="31">
        <v>0.1753605446</v>
      </c>
      <c r="Q2617" s="31">
        <v>0.175360544623928</v>
      </c>
      <c r="R2617" s="42"/>
      <c r="S2617" s="42" t="str">
        <f>IF(R2617="","",MAX(R2617,Q2617))</f>
        <v/>
      </c>
      <c r="T2617" s="27">
        <f>IF(A2617="placement",MIN(P2617,IF(S2617="",Q2617,S2617)),"")</f>
        <v>0.1753605446</v>
      </c>
      <c r="U2617" s="28">
        <f>IF($A2617="placement",T2617*J2617,"")</f>
        <v>21.393986441199999</v>
      </c>
      <c r="V2617" s="26">
        <f>IF($A2617="placement",U2617,IF($A2617="site",SUMIF($C:$C,$C2617,$U:$U),IF($A2617="user",SUMIF($B:$B,$B2617,$U:$U),SUM($U:$U))))</f>
        <v>21.393986441199999</v>
      </c>
      <c r="W2617" s="27">
        <f>V2617/J2617</f>
        <v>0.1753605446</v>
      </c>
    </row>
    <row r="2618" spans="1:23" x14ac:dyDescent="0.3">
      <c r="A2618" s="23" t="s">
        <v>14</v>
      </c>
      <c r="B2618" s="23" t="s">
        <v>3266</v>
      </c>
      <c r="C2618" s="23" t="s">
        <v>3268</v>
      </c>
      <c r="D2618" s="23" t="s">
        <v>10109</v>
      </c>
      <c r="E2618" s="23" t="s">
        <v>10110</v>
      </c>
      <c r="F2618" s="27">
        <v>0.25</v>
      </c>
      <c r="G2618" s="24">
        <v>1</v>
      </c>
      <c r="H2618" s="25">
        <v>52.094700000000003</v>
      </c>
      <c r="I2618" s="25">
        <v>3.4615</v>
      </c>
      <c r="J2618" s="26">
        <v>122</v>
      </c>
      <c r="K2618" s="26">
        <v>19</v>
      </c>
      <c r="L2618" s="27">
        <v>6.6400000000000001E-2</v>
      </c>
      <c r="M2618" s="28">
        <v>1.1723096900000001</v>
      </c>
      <c r="N2618" s="29">
        <v>1.1000000000000001</v>
      </c>
      <c r="O2618" s="31" t="s">
        <v>12</v>
      </c>
      <c r="P2618" s="31">
        <v>6.1681390900000001E-2</v>
      </c>
      <c r="Q2618" s="31">
        <v>6.1681390850059699E-2</v>
      </c>
      <c r="R2618" s="42">
        <v>0.28999999999999998</v>
      </c>
      <c r="S2618" s="42">
        <f>IF(R2618="","",MAX(R2618,Q2618))</f>
        <v>0.28999999999999998</v>
      </c>
      <c r="T2618" s="27">
        <f>IF(A2618="placement",MIN(P2618,IF(S2618="",Q2618,S2618)),"")</f>
        <v>6.1681390900000001E-2</v>
      </c>
      <c r="U2618" s="28">
        <f>IF($A2618="placement",T2618*J2618,"")</f>
        <v>7.5251296898</v>
      </c>
      <c r="V2618" s="26">
        <f>IF($A2618="placement",U2618,IF($A2618="site",SUMIF($C:$C,$C2618,$U:$U),IF($A2618="user",SUMIF($B:$B,$B2618,$U:$U),SUM($U:$U))))</f>
        <v>7.5251296898</v>
      </c>
      <c r="W2618" s="27">
        <f>V2618/J2618</f>
        <v>6.1681390900000001E-2</v>
      </c>
    </row>
    <row r="2619" spans="1:23" x14ac:dyDescent="0.3">
      <c r="A2619" s="23" t="s">
        <v>14</v>
      </c>
      <c r="B2619" s="23" t="s">
        <v>5418</v>
      </c>
      <c r="C2619" s="23" t="s">
        <v>5420</v>
      </c>
      <c r="D2619" s="23" t="s">
        <v>5466</v>
      </c>
      <c r="E2619" s="23" t="s">
        <v>5467</v>
      </c>
      <c r="F2619" s="27">
        <v>0.27</v>
      </c>
      <c r="G2619" s="24">
        <v>0</v>
      </c>
      <c r="H2619" s="25">
        <v>36.970599999999997</v>
      </c>
      <c r="I2619" s="25">
        <v>9.0543999999999993</v>
      </c>
      <c r="J2619" s="26">
        <v>121</v>
      </c>
      <c r="K2619" s="26">
        <v>33</v>
      </c>
      <c r="L2619" s="27">
        <v>0.24490000000000001</v>
      </c>
      <c r="M2619" s="28">
        <v>0.44552942000000001</v>
      </c>
      <c r="N2619" s="29">
        <v>0.25</v>
      </c>
      <c r="O2619" s="31" t="s">
        <v>42</v>
      </c>
      <c r="P2619" s="31">
        <v>0.43886982479999997</v>
      </c>
      <c r="Q2619" s="31">
        <v>0.27</v>
      </c>
      <c r="R2619" s="42"/>
      <c r="S2619" s="42" t="str">
        <f>IF(R2619="","",MAX(R2619,Q2619))</f>
        <v/>
      </c>
      <c r="T2619" s="27">
        <f>IF(A2619="placement",MIN(P2619,IF(S2619="",Q2619,S2619)),"")</f>
        <v>0.27</v>
      </c>
      <c r="U2619" s="28">
        <f>IF($A2619="placement",T2619*J2619,"")</f>
        <v>32.67</v>
      </c>
      <c r="V2619" s="26">
        <f>IF($A2619="placement",U2619,IF($A2619="site",SUMIF($C:$C,$C2619,$U:$U),IF($A2619="user",SUMIF($B:$B,$B2619,$U:$U),SUM($U:$U))))</f>
        <v>32.67</v>
      </c>
      <c r="W2619" s="27">
        <f>V2619/J2619</f>
        <v>0.27</v>
      </c>
    </row>
    <row r="2620" spans="1:23" x14ac:dyDescent="0.3">
      <c r="A2620" s="23" t="s">
        <v>14</v>
      </c>
      <c r="B2620" s="23" t="s">
        <v>3152</v>
      </c>
      <c r="C2620" s="23" t="s">
        <v>3154</v>
      </c>
      <c r="D2620" s="23" t="s">
        <v>3231</v>
      </c>
      <c r="E2620" s="23" t="s">
        <v>3153</v>
      </c>
      <c r="F2620" s="27">
        <v>0.25</v>
      </c>
      <c r="G2620" s="24">
        <v>0</v>
      </c>
      <c r="H2620" s="25">
        <v>16.766300000000001</v>
      </c>
      <c r="I2620" s="25">
        <v>13.675599999999999</v>
      </c>
      <c r="J2620" s="26">
        <v>121</v>
      </c>
      <c r="K2620" s="26">
        <v>30</v>
      </c>
      <c r="L2620" s="27">
        <v>0.81569999999999998</v>
      </c>
      <c r="M2620" s="28">
        <v>0.29428908999999998</v>
      </c>
      <c r="N2620" s="29">
        <v>0.01</v>
      </c>
      <c r="O2620" s="31" t="s">
        <v>42</v>
      </c>
      <c r="P2620" s="31">
        <v>0.9660198069</v>
      </c>
      <c r="Q2620" s="31">
        <v>0.25</v>
      </c>
      <c r="R2620" s="42"/>
      <c r="S2620" s="42" t="str">
        <f>IF(R2620="","",MAX(R2620,Q2620))</f>
        <v/>
      </c>
      <c r="T2620" s="27">
        <f>IF(A2620="placement",MIN(P2620,IF(S2620="",Q2620,S2620)),"")</f>
        <v>0.25</v>
      </c>
      <c r="U2620" s="28">
        <f>IF($A2620="placement",T2620*J2620,"")</f>
        <v>30.25</v>
      </c>
      <c r="V2620" s="26">
        <f>IF($A2620="placement",U2620,IF($A2620="site",SUMIF($C:$C,$C2620,$U:$U),IF($A2620="user",SUMIF($B:$B,$B2620,$U:$U),SUM($U:$U))))</f>
        <v>30.25</v>
      </c>
      <c r="W2620" s="27">
        <f>V2620/J2620</f>
        <v>0.25</v>
      </c>
    </row>
    <row r="2621" spans="1:23" x14ac:dyDescent="0.3">
      <c r="A2621" s="23" t="s">
        <v>14</v>
      </c>
      <c r="B2621" s="23" t="s">
        <v>3975</v>
      </c>
      <c r="C2621" s="23" t="s">
        <v>3976</v>
      </c>
      <c r="D2621" s="23" t="s">
        <v>10809</v>
      </c>
      <c r="E2621" s="23" t="s">
        <v>10810</v>
      </c>
      <c r="F2621" s="27">
        <v>0.25</v>
      </c>
      <c r="G2621" s="24">
        <v>0</v>
      </c>
      <c r="H2621" s="25">
        <v>16.2576</v>
      </c>
      <c r="I2621" s="25">
        <v>7.8327</v>
      </c>
      <c r="J2621" s="26">
        <v>121</v>
      </c>
      <c r="K2621" s="26">
        <v>30</v>
      </c>
      <c r="L2621" s="27">
        <v>0.48180000000000001</v>
      </c>
      <c r="M2621" s="28">
        <v>0.51416494999999995</v>
      </c>
      <c r="N2621" s="29">
        <v>0.1</v>
      </c>
      <c r="O2621" s="31" t="s">
        <v>12</v>
      </c>
      <c r="P2621" s="31">
        <v>0.8055098852</v>
      </c>
      <c r="Q2621" s="31">
        <v>0.25</v>
      </c>
      <c r="R2621" s="42"/>
      <c r="S2621" s="42" t="str">
        <f>IF(R2621="","",MAX(R2621,Q2621))</f>
        <v/>
      </c>
      <c r="T2621" s="27">
        <f>IF(A2621="placement",MIN(P2621,IF(S2621="",Q2621,S2621)),"")</f>
        <v>0.25</v>
      </c>
      <c r="U2621" s="28">
        <f>IF($A2621="placement",T2621*J2621,"")</f>
        <v>30.25</v>
      </c>
      <c r="V2621" s="26">
        <f>IF($A2621="placement",U2621,IF($A2621="site",SUMIF($C:$C,$C2621,$U:$U),IF($A2621="user",SUMIF($B:$B,$B2621,$U:$U),SUM($U:$U))))</f>
        <v>30.25</v>
      </c>
      <c r="W2621" s="27">
        <f>V2621/J2621</f>
        <v>0.25</v>
      </c>
    </row>
    <row r="2622" spans="1:23" x14ac:dyDescent="0.3">
      <c r="A2622" s="23" t="s">
        <v>14</v>
      </c>
      <c r="B2622" s="23" t="s">
        <v>4502</v>
      </c>
      <c r="C2622" s="23" t="s">
        <v>4503</v>
      </c>
      <c r="D2622" s="23" t="s">
        <v>4510</v>
      </c>
      <c r="E2622" s="23" t="s">
        <v>4511</v>
      </c>
      <c r="F2622" s="27">
        <v>0.25</v>
      </c>
      <c r="G2622" s="24">
        <v>1</v>
      </c>
      <c r="H2622" s="25">
        <v>112.7491</v>
      </c>
      <c r="I2622" s="25">
        <v>8.2604000000000006</v>
      </c>
      <c r="J2622" s="26">
        <v>121</v>
      </c>
      <c r="K2622" s="26">
        <v>30</v>
      </c>
      <c r="L2622" s="27">
        <v>7.3300000000000004E-2</v>
      </c>
      <c r="M2622" s="28">
        <v>0.4872688</v>
      </c>
      <c r="N2622" s="29">
        <v>0.35</v>
      </c>
      <c r="O2622" s="31" t="s">
        <v>12</v>
      </c>
      <c r="P2622" s="31">
        <v>0.28171062390000001</v>
      </c>
      <c r="Q2622" s="31">
        <v>0.25</v>
      </c>
      <c r="R2622" s="42"/>
      <c r="S2622" s="42" t="str">
        <f>IF(R2622="","",MAX(R2622,Q2622))</f>
        <v/>
      </c>
      <c r="T2622" s="27">
        <f>IF(A2622="placement",MIN(P2622,IF(S2622="",Q2622,S2622)),"")</f>
        <v>0.25</v>
      </c>
      <c r="U2622" s="28">
        <f>IF($A2622="placement",T2622*J2622,"")</f>
        <v>30.25</v>
      </c>
      <c r="V2622" s="26">
        <f>IF($A2622="placement",U2622,IF($A2622="site",SUMIF($C:$C,$C2622,$U:$U),IF($A2622="user",SUMIF($B:$B,$B2622,$U:$U),SUM($U:$U))))</f>
        <v>30.25</v>
      </c>
      <c r="W2622" s="27">
        <f>V2622/J2622</f>
        <v>0.25</v>
      </c>
    </row>
    <row r="2623" spans="1:23" x14ac:dyDescent="0.3">
      <c r="A2623" s="17" t="s">
        <v>14</v>
      </c>
      <c r="B2623" s="17" t="s">
        <v>4987</v>
      </c>
      <c r="C2623" s="17" t="s">
        <v>4989</v>
      </c>
      <c r="D2623" s="17" t="s">
        <v>4992</v>
      </c>
      <c r="E2623" s="17" t="s">
        <v>4993</v>
      </c>
      <c r="F2623" s="18">
        <v>0.25</v>
      </c>
      <c r="G2623" s="36">
        <v>1</v>
      </c>
      <c r="H2623" s="37">
        <v>1569.7145</v>
      </c>
      <c r="I2623" s="37">
        <v>21.921700000000001</v>
      </c>
      <c r="J2623" s="19">
        <v>121</v>
      </c>
      <c r="K2623" s="19">
        <v>30</v>
      </c>
      <c r="L2623" s="18">
        <v>1.4E-2</v>
      </c>
      <c r="M2623" s="20">
        <v>0.18435731999999999</v>
      </c>
      <c r="N2623" s="21">
        <v>0.01</v>
      </c>
      <c r="O2623" s="22" t="s">
        <v>42</v>
      </c>
      <c r="P2623" s="22">
        <v>0.94575751149999998</v>
      </c>
      <c r="Q2623" s="22">
        <v>0.25</v>
      </c>
      <c r="R2623" s="43"/>
      <c r="S2623" s="42" t="str">
        <f>IF(R2623="","",MAX(R2623,Q2623))</f>
        <v/>
      </c>
      <c r="T2623" s="27">
        <f>IF(A2623="placement",MIN(P2623,IF(S2623="",Q2623,S2623)),"")</f>
        <v>0.25</v>
      </c>
      <c r="U2623" s="20">
        <f>IF($A2623="placement",T2623*J2623,"")</f>
        <v>30.25</v>
      </c>
      <c r="V2623" s="19">
        <f>IF($A2623="placement",U2623,IF($A2623="site",SUMIF($C:$C,$C2623,$U:$U),IF($A2623="user",SUMIF($B:$B,$B2623,$U:$U),SUM($U:$U))))</f>
        <v>30.25</v>
      </c>
      <c r="W2623" s="18">
        <f>V2623/J2623</f>
        <v>0.25</v>
      </c>
    </row>
    <row r="2624" spans="1:23" x14ac:dyDescent="0.3">
      <c r="A2624" s="23" t="s">
        <v>14</v>
      </c>
      <c r="B2624" s="23" t="s">
        <v>5211</v>
      </c>
      <c r="C2624" s="23" t="s">
        <v>5213</v>
      </c>
      <c r="D2624" s="32" t="s">
        <v>5311</v>
      </c>
      <c r="E2624" s="23" t="s">
        <v>5312</v>
      </c>
      <c r="F2624" s="27">
        <v>0.25</v>
      </c>
      <c r="G2624" s="24">
        <v>0</v>
      </c>
      <c r="H2624" s="25">
        <v>15.7034</v>
      </c>
      <c r="I2624" s="25">
        <v>3.8441000000000001</v>
      </c>
      <c r="J2624" s="26">
        <v>121</v>
      </c>
      <c r="K2624" s="26">
        <v>30</v>
      </c>
      <c r="L2624" s="27">
        <v>0.24479999999999999</v>
      </c>
      <c r="M2624" s="28">
        <v>1.0467427300000001</v>
      </c>
      <c r="N2624" s="29">
        <v>0.8</v>
      </c>
      <c r="O2624" s="31" t="s">
        <v>12</v>
      </c>
      <c r="P2624" s="31">
        <v>0.2357243279</v>
      </c>
      <c r="Q2624" s="31">
        <v>0.23572432793217499</v>
      </c>
      <c r="R2624" s="42"/>
      <c r="S2624" s="42" t="str">
        <f>IF(R2624="","",MAX(R2624,Q2624))</f>
        <v/>
      </c>
      <c r="T2624" s="27">
        <f>IF(A2624="placement",MIN(P2624,IF(S2624="",Q2624,S2624)),"")</f>
        <v>0.2357243279</v>
      </c>
      <c r="U2624" s="28">
        <f>IF($A2624="placement",T2624*J2624,"")</f>
        <v>28.522643675899999</v>
      </c>
      <c r="V2624" s="26">
        <f>IF($A2624="placement",U2624,IF($A2624="site",SUMIF($C:$C,$C2624,$U:$U),IF($A2624="user",SUMIF($B:$B,$B2624,$U:$U),SUM($U:$U))))</f>
        <v>28.522643675899999</v>
      </c>
      <c r="W2624" s="27">
        <f>V2624/J2624</f>
        <v>0.2357243279</v>
      </c>
    </row>
    <row r="2625" spans="1:23" x14ac:dyDescent="0.3">
      <c r="A2625" s="23" t="s">
        <v>14</v>
      </c>
      <c r="B2625" s="23" t="s">
        <v>4956</v>
      </c>
      <c r="C2625" s="23" t="s">
        <v>4957</v>
      </c>
      <c r="D2625" s="23" t="s">
        <v>4964</v>
      </c>
      <c r="E2625" s="23" t="s">
        <v>4965</v>
      </c>
      <c r="F2625" s="27">
        <v>0.2</v>
      </c>
      <c r="G2625" s="24">
        <v>0</v>
      </c>
      <c r="H2625" s="25">
        <v>25.550899999999999</v>
      </c>
      <c r="I2625" s="25">
        <v>5.4641000000000002</v>
      </c>
      <c r="J2625" s="26">
        <v>121</v>
      </c>
      <c r="K2625" s="26">
        <v>24</v>
      </c>
      <c r="L2625" s="27">
        <v>0.21390000000000001</v>
      </c>
      <c r="M2625" s="28">
        <v>0.73770475000000002</v>
      </c>
      <c r="N2625" s="29">
        <v>0.5</v>
      </c>
      <c r="O2625" s="31" t="s">
        <v>42</v>
      </c>
      <c r="P2625" s="31">
        <v>0.32222206469999998</v>
      </c>
      <c r="Q2625" s="31">
        <v>0.2</v>
      </c>
      <c r="R2625" s="42"/>
      <c r="S2625" s="42" t="str">
        <f>IF(R2625="","",MAX(R2625,Q2625))</f>
        <v/>
      </c>
      <c r="T2625" s="27">
        <f>IF(A2625="placement",MIN(P2625,IF(S2625="",Q2625,S2625)),"")</f>
        <v>0.2</v>
      </c>
      <c r="U2625" s="28">
        <f>IF($A2625="placement",T2625*J2625,"")</f>
        <v>24.200000000000003</v>
      </c>
      <c r="V2625" s="26">
        <f>IF($A2625="placement",U2625,IF($A2625="site",SUMIF($C:$C,$C2625,$U:$U),IF($A2625="user",SUMIF($B:$B,$B2625,$U:$U),SUM($U:$U))))</f>
        <v>24.200000000000003</v>
      </c>
      <c r="W2625" s="27">
        <f>V2625/J2625</f>
        <v>0.2</v>
      </c>
    </row>
    <row r="2626" spans="1:23" x14ac:dyDescent="0.3">
      <c r="A2626" s="23" t="s">
        <v>14</v>
      </c>
      <c r="B2626" s="23" t="s">
        <v>9328</v>
      </c>
      <c r="C2626" s="23" t="s">
        <v>9330</v>
      </c>
      <c r="D2626" s="32" t="s">
        <v>10399</v>
      </c>
      <c r="E2626" s="23" t="s">
        <v>10400</v>
      </c>
      <c r="F2626" s="27">
        <v>0.25</v>
      </c>
      <c r="G2626" s="24">
        <v>0</v>
      </c>
      <c r="H2626" s="25">
        <v>7.7568000000000001</v>
      </c>
      <c r="I2626" s="25">
        <v>2.3544</v>
      </c>
      <c r="J2626" s="26">
        <v>121</v>
      </c>
      <c r="K2626" s="26">
        <v>23</v>
      </c>
      <c r="L2626" s="27">
        <v>0.30349999999999999</v>
      </c>
      <c r="M2626" s="28">
        <v>1.71628845</v>
      </c>
      <c r="N2626" s="29">
        <v>1.4</v>
      </c>
      <c r="O2626" s="31" t="s">
        <v>70</v>
      </c>
      <c r="P2626" s="31">
        <v>0.18428630269999999</v>
      </c>
      <c r="Q2626" s="31">
        <v>0.18428630266048901</v>
      </c>
      <c r="R2626" s="42"/>
      <c r="S2626" s="42" t="str">
        <f>IF(R2626="","",MAX(R2626,Q2626))</f>
        <v/>
      </c>
      <c r="T2626" s="27">
        <f>IF(A2626="placement",MIN(P2626,IF(S2626="",Q2626,S2626)),"")</f>
        <v>0.18428630266048901</v>
      </c>
      <c r="U2626" s="28">
        <f>IF($A2626="placement",T2626*J2626,"")</f>
        <v>22.298642621919171</v>
      </c>
      <c r="V2626" s="26">
        <f>IF($A2626="placement",U2626,IF($A2626="site",SUMIF($C:$C,$C2626,$U:$U),IF($A2626="user",SUMIF($B:$B,$B2626,$U:$U),SUM($U:$U))))</f>
        <v>22.298642621919171</v>
      </c>
      <c r="W2626" s="27">
        <f>V2626/J2626</f>
        <v>0.18428630266048901</v>
      </c>
    </row>
    <row r="2627" spans="1:23" x14ac:dyDescent="0.3">
      <c r="A2627" s="23" t="s">
        <v>14</v>
      </c>
      <c r="B2627" s="23" t="s">
        <v>1708</v>
      </c>
      <c r="C2627" s="23" t="s">
        <v>1709</v>
      </c>
      <c r="D2627" s="23" t="s">
        <v>1796</v>
      </c>
      <c r="E2627" s="23" t="s">
        <v>1797</v>
      </c>
      <c r="F2627" s="27">
        <v>0.15</v>
      </c>
      <c r="G2627" s="24">
        <v>0</v>
      </c>
      <c r="H2627" s="25">
        <v>5.2553000000000001</v>
      </c>
      <c r="I2627" s="25">
        <v>2.2000999999999999</v>
      </c>
      <c r="J2627" s="26">
        <v>121</v>
      </c>
      <c r="K2627" s="26">
        <v>18</v>
      </c>
      <c r="L2627" s="27">
        <v>0.41870000000000002</v>
      </c>
      <c r="M2627" s="28">
        <v>1.83661451</v>
      </c>
      <c r="N2627" s="29">
        <v>1.45</v>
      </c>
      <c r="O2627" s="31" t="s">
        <v>42</v>
      </c>
      <c r="P2627" s="31">
        <v>0.21050389420000001</v>
      </c>
      <c r="Q2627" s="31">
        <v>0.149999999999999</v>
      </c>
      <c r="R2627" s="42">
        <v>0.18</v>
      </c>
      <c r="S2627" s="42">
        <f>IF(R2627="","",MAX(R2627,Q2627))</f>
        <v>0.18</v>
      </c>
      <c r="T2627" s="27">
        <f>IF(A2627="placement",MIN(P2627,IF(S2627="",Q2627,S2627)),"")</f>
        <v>0.18</v>
      </c>
      <c r="U2627" s="28">
        <f>IF($A2627="placement",T2627*J2627,"")</f>
        <v>21.779999999999998</v>
      </c>
      <c r="V2627" s="26">
        <f>IF($A2627="placement",U2627,IF($A2627="site",SUMIF($C:$C,$C2627,$U:$U),IF($A2627="user",SUMIF($B:$B,$B2627,$U:$U),SUM($U:$U))))</f>
        <v>21.779999999999998</v>
      </c>
      <c r="W2627" s="27">
        <f>V2627/J2627</f>
        <v>0.18</v>
      </c>
    </row>
    <row r="2628" spans="1:23" x14ac:dyDescent="0.3">
      <c r="A2628" s="23" t="s">
        <v>14</v>
      </c>
      <c r="B2628" s="23" t="s">
        <v>7689</v>
      </c>
      <c r="C2628" s="23" t="s">
        <v>7690</v>
      </c>
      <c r="D2628" s="23" t="s">
        <v>10328</v>
      </c>
      <c r="E2628" s="23" t="s">
        <v>10329</v>
      </c>
      <c r="F2628" s="27">
        <v>0.25</v>
      </c>
      <c r="G2628" s="24">
        <v>0</v>
      </c>
      <c r="H2628" s="25">
        <v>20.205100000000002</v>
      </c>
      <c r="I2628" s="25">
        <v>3.5739000000000001</v>
      </c>
      <c r="J2628" s="26">
        <v>121</v>
      </c>
      <c r="K2628" s="26">
        <v>19</v>
      </c>
      <c r="L2628" s="27">
        <v>0.1769</v>
      </c>
      <c r="M2628" s="28">
        <v>1.1271250100000001</v>
      </c>
      <c r="N2628" s="29">
        <v>0.95</v>
      </c>
      <c r="O2628" s="31" t="s">
        <v>12</v>
      </c>
      <c r="P2628" s="31">
        <v>0.15714761939999999</v>
      </c>
      <c r="Q2628" s="31">
        <v>0.15714761941069899</v>
      </c>
      <c r="R2628" s="42"/>
      <c r="S2628" s="42" t="str">
        <f>IF(R2628="","",MAX(R2628,Q2628))</f>
        <v/>
      </c>
      <c r="T2628" s="27">
        <f>IF(A2628="placement",MIN(P2628,IF(S2628="",Q2628,S2628)),"")</f>
        <v>0.15714761939999999</v>
      </c>
      <c r="U2628" s="28">
        <f>IF($A2628="placement",T2628*J2628,"")</f>
        <v>19.0148619474</v>
      </c>
      <c r="V2628" s="26">
        <f>IF($A2628="placement",U2628,IF($A2628="site",SUMIF($C:$C,$C2628,$U:$U),IF($A2628="user",SUMIF($B:$B,$B2628,$U:$U),SUM($U:$U))))</f>
        <v>19.0148619474</v>
      </c>
      <c r="W2628" s="27">
        <f>V2628/J2628</f>
        <v>0.15714761939999999</v>
      </c>
    </row>
    <row r="2629" spans="1:23" x14ac:dyDescent="0.3">
      <c r="A2629" s="23" t="s">
        <v>14</v>
      </c>
      <c r="B2629" s="23" t="s">
        <v>2439</v>
      </c>
      <c r="C2629" s="23" t="s">
        <v>2441</v>
      </c>
      <c r="D2629" s="23" t="s">
        <v>2523</v>
      </c>
      <c r="E2629" s="23" t="s">
        <v>2440</v>
      </c>
      <c r="F2629" s="27">
        <v>0.15</v>
      </c>
      <c r="G2629" s="24">
        <v>1</v>
      </c>
      <c r="H2629" s="25">
        <v>94.948300000000003</v>
      </c>
      <c r="I2629" s="25">
        <v>12.616899999999999</v>
      </c>
      <c r="J2629" s="26">
        <v>121</v>
      </c>
      <c r="K2629" s="26">
        <v>18</v>
      </c>
      <c r="L2629" s="27">
        <v>0.13289999999999999</v>
      </c>
      <c r="M2629" s="28">
        <v>0.32075794000000002</v>
      </c>
      <c r="N2629" s="29">
        <v>0.19</v>
      </c>
      <c r="O2629" s="31" t="s">
        <v>70</v>
      </c>
      <c r="P2629" s="31">
        <v>0.4076530162</v>
      </c>
      <c r="Q2629" s="31">
        <v>0.15</v>
      </c>
      <c r="R2629" s="42"/>
      <c r="S2629" s="42" t="str">
        <f>IF(R2629="","",MAX(R2629,Q2629))</f>
        <v/>
      </c>
      <c r="T2629" s="27">
        <f>IF(A2629="placement",MIN(P2629,IF(S2629="",Q2629,S2629)),"")</f>
        <v>0.15</v>
      </c>
      <c r="U2629" s="28">
        <f>IF($A2629="placement",T2629*J2629,"")</f>
        <v>18.149999999999999</v>
      </c>
      <c r="V2629" s="26">
        <f>IF($A2629="placement",U2629,IF($A2629="site",SUMIF($C:$C,$C2629,$U:$U),IF($A2629="user",SUMIF($B:$B,$B2629,$U:$U),SUM($U:$U))))</f>
        <v>18.149999999999999</v>
      </c>
      <c r="W2629" s="27">
        <f>V2629/J2629</f>
        <v>0.15</v>
      </c>
    </row>
    <row r="2630" spans="1:23" x14ac:dyDescent="0.3">
      <c r="A2630" s="23" t="s">
        <v>14</v>
      </c>
      <c r="B2630" s="23" t="s">
        <v>6373</v>
      </c>
      <c r="C2630" s="23" t="s">
        <v>6374</v>
      </c>
      <c r="D2630" s="23" t="s">
        <v>6385</v>
      </c>
      <c r="E2630" s="23" t="s">
        <v>6386</v>
      </c>
      <c r="F2630" s="27">
        <v>0.05</v>
      </c>
      <c r="G2630" s="24">
        <v>1</v>
      </c>
      <c r="H2630" s="25">
        <v>155.15809999999999</v>
      </c>
      <c r="I2630" s="25">
        <v>7.1467999999999998</v>
      </c>
      <c r="J2630" s="26">
        <v>121</v>
      </c>
      <c r="K2630" s="26">
        <v>6</v>
      </c>
      <c r="L2630" s="27">
        <v>4.6100000000000002E-2</v>
      </c>
      <c r="M2630" s="28">
        <v>0.56383388999999995</v>
      </c>
      <c r="N2630" s="29">
        <v>0.3</v>
      </c>
      <c r="O2630" s="31" t="s">
        <v>70</v>
      </c>
      <c r="P2630" s="31">
        <v>0.46792840130000002</v>
      </c>
      <c r="Q2630" s="31">
        <v>0.05</v>
      </c>
      <c r="R2630" s="42"/>
      <c r="S2630" s="42" t="str">
        <f>IF(R2630="","",MAX(R2630,Q2630))</f>
        <v/>
      </c>
      <c r="T2630" s="27">
        <f>IF(A2630="placement",MIN(P2630,IF(S2630="",Q2630,S2630)),"")</f>
        <v>0.05</v>
      </c>
      <c r="U2630" s="28">
        <f>IF($A2630="placement",T2630*J2630,"")</f>
        <v>6.0500000000000007</v>
      </c>
      <c r="V2630" s="26">
        <f>IF($A2630="placement",U2630,IF($A2630="site",SUMIF($C:$C,$C2630,$U:$U),IF($A2630="user",SUMIF($B:$B,$B2630,$U:$U),SUM($U:$U))))</f>
        <v>6.0500000000000007</v>
      </c>
      <c r="W2630" s="27">
        <f>V2630/J2630</f>
        <v>0.05</v>
      </c>
    </row>
    <row r="2631" spans="1:23" x14ac:dyDescent="0.3">
      <c r="A2631" s="11" t="s">
        <v>14</v>
      </c>
      <c r="B2631" s="11" t="s">
        <v>678</v>
      </c>
      <c r="C2631" s="11" t="s">
        <v>680</v>
      </c>
      <c r="D2631" s="11" t="s">
        <v>693</v>
      </c>
      <c r="E2631" s="11" t="s">
        <v>694</v>
      </c>
      <c r="F2631" s="12">
        <v>0.4</v>
      </c>
      <c r="G2631" s="33">
        <v>1</v>
      </c>
      <c r="H2631" s="34">
        <v>64.912099999999995</v>
      </c>
      <c r="I2631" s="34">
        <v>7.9374000000000002</v>
      </c>
      <c r="J2631" s="13">
        <v>120</v>
      </c>
      <c r="K2631" s="13">
        <v>47</v>
      </c>
      <c r="L2631" s="12">
        <v>0.12230000000000001</v>
      </c>
      <c r="M2631" s="14">
        <v>0.50490983</v>
      </c>
      <c r="N2631" s="15">
        <v>0.3</v>
      </c>
      <c r="O2631" s="16" t="s">
        <v>385</v>
      </c>
      <c r="P2631" s="16">
        <v>0.40583450370000002</v>
      </c>
      <c r="Q2631" s="16">
        <v>0.4</v>
      </c>
      <c r="R2631" s="44"/>
      <c r="S2631" s="42" t="str">
        <f>IF(R2631="","",MAX(R2631,Q2631))</f>
        <v/>
      </c>
      <c r="T2631" s="27">
        <f>IF(A2631="placement",MIN(P2631,IF(S2631="",Q2631,S2631)),"")</f>
        <v>0.4</v>
      </c>
      <c r="U2631" s="14">
        <f>IF($A2631="placement",T2631*J2631,"")</f>
        <v>48</v>
      </c>
      <c r="V2631" s="13">
        <f>IF($A2631="placement",U2631,IF($A2631="site",SUMIF($C:$C,$C2631,$U:$U),IF($A2631="user",SUMIF($B:$B,$B2631,$U:$U),SUM($U:$U))))</f>
        <v>48</v>
      </c>
      <c r="W2631" s="12">
        <f>V2631/J2631</f>
        <v>0.4</v>
      </c>
    </row>
    <row r="2632" spans="1:23" x14ac:dyDescent="0.3">
      <c r="A2632" s="23" t="s">
        <v>14</v>
      </c>
      <c r="B2632" s="23" t="s">
        <v>5748</v>
      </c>
      <c r="C2632" s="23" t="s">
        <v>5749</v>
      </c>
      <c r="D2632" s="23" t="s">
        <v>5754</v>
      </c>
      <c r="E2632" s="23" t="s">
        <v>5755</v>
      </c>
      <c r="F2632" s="27">
        <v>0.3</v>
      </c>
      <c r="G2632" s="24">
        <v>1</v>
      </c>
      <c r="H2632" s="25">
        <v>62.181899999999999</v>
      </c>
      <c r="I2632" s="25">
        <v>41.831899999999997</v>
      </c>
      <c r="J2632" s="26">
        <v>120</v>
      </c>
      <c r="K2632" s="26">
        <v>36</v>
      </c>
      <c r="L2632" s="27">
        <v>0.67269999999999996</v>
      </c>
      <c r="M2632" s="28">
        <v>9.5805489999999993E-2</v>
      </c>
      <c r="N2632" s="46">
        <v>0.05</v>
      </c>
      <c r="O2632" s="31" t="s">
        <v>42</v>
      </c>
      <c r="P2632" s="31">
        <v>0.4781092213</v>
      </c>
      <c r="Q2632" s="31">
        <v>0.3</v>
      </c>
      <c r="R2632" s="42"/>
      <c r="S2632" s="42" t="str">
        <f>IF(R2632="","",MAX(R2632,Q2632))</f>
        <v/>
      </c>
      <c r="T2632" s="27">
        <f>IF(A2632="placement",MIN(P2632,IF(S2632="",Q2632,S2632)),"")</f>
        <v>0.3</v>
      </c>
      <c r="U2632" s="28">
        <f>IF($A2632="placement",T2632*J2632,"")</f>
        <v>36</v>
      </c>
      <c r="V2632" s="26">
        <f>IF($A2632="placement",U2632,IF($A2632="site",SUMIF($C:$C,$C2632,$U:$U),IF($A2632="user",SUMIF($B:$B,$B2632,$U:$U),SUM($U:$U))))</f>
        <v>36</v>
      </c>
      <c r="W2632" s="27">
        <f>V2632/J2632</f>
        <v>0.3</v>
      </c>
    </row>
    <row r="2633" spans="1:23" x14ac:dyDescent="0.3">
      <c r="A2633" s="23" t="s">
        <v>14</v>
      </c>
      <c r="B2633" s="23" t="s">
        <v>8901</v>
      </c>
      <c r="C2633" s="23" t="s">
        <v>8903</v>
      </c>
      <c r="D2633" s="23" t="s">
        <v>8918</v>
      </c>
      <c r="E2633" s="23" t="s">
        <v>8919</v>
      </c>
      <c r="F2633" s="27">
        <v>0.35</v>
      </c>
      <c r="G2633" s="24">
        <v>0</v>
      </c>
      <c r="H2633" s="25">
        <v>20.671199999999999</v>
      </c>
      <c r="I2633" s="25">
        <v>2.5472000000000001</v>
      </c>
      <c r="J2633" s="26">
        <v>120</v>
      </c>
      <c r="K2633" s="26">
        <v>34</v>
      </c>
      <c r="L2633" s="27">
        <v>0.1232</v>
      </c>
      <c r="M2633" s="28">
        <v>1.5659487999999999</v>
      </c>
      <c r="N2633" s="29">
        <v>1.1200000000000001</v>
      </c>
      <c r="O2633" s="31" t="s">
        <v>304</v>
      </c>
      <c r="P2633" s="31">
        <v>0.28477865740000002</v>
      </c>
      <c r="Q2633" s="31">
        <v>0.28477865742174902</v>
      </c>
      <c r="R2633" s="42"/>
      <c r="S2633" s="42" t="str">
        <f>IF(R2633="","",MAX(R2633,Q2633))</f>
        <v/>
      </c>
      <c r="T2633" s="27">
        <f>IF(A2633="placement",MIN(P2633,IF(S2633="",Q2633,S2633)),"")</f>
        <v>0.28477865740000002</v>
      </c>
      <c r="U2633" s="28">
        <f>IF($A2633="placement",T2633*J2633,"")</f>
        <v>34.173438888</v>
      </c>
      <c r="V2633" s="26">
        <f>IF($A2633="placement",U2633,IF($A2633="site",SUMIF($C:$C,$C2633,$U:$U),IF($A2633="user",SUMIF($B:$B,$B2633,$U:$U),SUM($U:$U))))</f>
        <v>34.173438888</v>
      </c>
      <c r="W2633" s="27">
        <f>V2633/J2633</f>
        <v>0.28477865740000002</v>
      </c>
    </row>
    <row r="2634" spans="1:23" x14ac:dyDescent="0.3">
      <c r="A2634" s="23" t="s">
        <v>14</v>
      </c>
      <c r="B2634" s="23" t="s">
        <v>2969</v>
      </c>
      <c r="C2634" s="23" t="s">
        <v>2971</v>
      </c>
      <c r="D2634" s="23" t="s">
        <v>2996</v>
      </c>
      <c r="E2634" s="23" t="s">
        <v>2997</v>
      </c>
      <c r="F2634" s="27">
        <v>0.25</v>
      </c>
      <c r="G2634" s="24">
        <v>1</v>
      </c>
      <c r="H2634" s="25">
        <v>344.47609999999997</v>
      </c>
      <c r="I2634" s="25">
        <v>51.041499999999999</v>
      </c>
      <c r="J2634" s="26">
        <v>120</v>
      </c>
      <c r="K2634" s="26">
        <v>30</v>
      </c>
      <c r="L2634" s="27">
        <v>0.1482</v>
      </c>
      <c r="M2634" s="28">
        <v>7.8291890000000003E-2</v>
      </c>
      <c r="N2634" s="29">
        <v>0.03</v>
      </c>
      <c r="O2634" s="31" t="s">
        <v>70</v>
      </c>
      <c r="P2634" s="31">
        <v>0.61681856940000002</v>
      </c>
      <c r="Q2634" s="31">
        <v>0.25</v>
      </c>
      <c r="R2634" s="42"/>
      <c r="S2634" s="42" t="str">
        <f>IF(R2634="","",MAX(R2634,Q2634))</f>
        <v/>
      </c>
      <c r="T2634" s="27">
        <f>IF(A2634="placement",MIN(P2634,IF(S2634="",Q2634,S2634)),"")</f>
        <v>0.25</v>
      </c>
      <c r="U2634" s="28">
        <f>IF($A2634="placement",T2634*J2634,"")</f>
        <v>30</v>
      </c>
      <c r="V2634" s="26">
        <f>IF($A2634="placement",U2634,IF($A2634="site",SUMIF($C:$C,$C2634,$U:$U),IF($A2634="user",SUMIF($B:$B,$B2634,$U:$U),SUM($U:$U))))</f>
        <v>30</v>
      </c>
      <c r="W2634" s="27">
        <f>V2634/J2634</f>
        <v>0.25</v>
      </c>
    </row>
    <row r="2635" spans="1:23" x14ac:dyDescent="0.3">
      <c r="A2635" s="23" t="s">
        <v>14</v>
      </c>
      <c r="B2635" s="23" t="s">
        <v>7458</v>
      </c>
      <c r="C2635" s="23" t="s">
        <v>7459</v>
      </c>
      <c r="D2635" s="23" t="s">
        <v>7460</v>
      </c>
      <c r="E2635" s="23" t="s">
        <v>7461</v>
      </c>
      <c r="F2635" s="27">
        <v>0.25</v>
      </c>
      <c r="G2635" s="24">
        <v>0</v>
      </c>
      <c r="H2635" s="25">
        <v>30.510400000000001</v>
      </c>
      <c r="I2635" s="25">
        <v>7.8144</v>
      </c>
      <c r="J2635" s="26">
        <v>120</v>
      </c>
      <c r="K2635" s="26">
        <v>30</v>
      </c>
      <c r="L2635" s="27">
        <v>0.25609999999999999</v>
      </c>
      <c r="M2635" s="28">
        <v>0.51148424999999997</v>
      </c>
      <c r="N2635" s="29">
        <v>0.25</v>
      </c>
      <c r="O2635" s="31" t="s">
        <v>42</v>
      </c>
      <c r="P2635" s="31">
        <v>0.51122639719999996</v>
      </c>
      <c r="Q2635" s="31">
        <v>0.25</v>
      </c>
      <c r="R2635" s="42"/>
      <c r="S2635" s="42" t="str">
        <f>IF(R2635="","",MAX(R2635,Q2635))</f>
        <v/>
      </c>
      <c r="T2635" s="27">
        <f>IF(A2635="placement",MIN(P2635,IF(S2635="",Q2635,S2635)),"")</f>
        <v>0.25</v>
      </c>
      <c r="U2635" s="28">
        <f>IF($A2635="placement",T2635*J2635,"")</f>
        <v>30</v>
      </c>
      <c r="V2635" s="26">
        <f>IF($A2635="placement",U2635,IF($A2635="site",SUMIF($C:$C,$C2635,$U:$U),IF($A2635="user",SUMIF($B:$B,$B2635,$U:$U),SUM($U:$U))))</f>
        <v>30</v>
      </c>
      <c r="W2635" s="27">
        <f>V2635/J2635</f>
        <v>0.25</v>
      </c>
    </row>
    <row r="2636" spans="1:23" x14ac:dyDescent="0.3">
      <c r="A2636" s="23" t="s">
        <v>14</v>
      </c>
      <c r="B2636" s="23" t="s">
        <v>7677</v>
      </c>
      <c r="C2636" s="23" t="s">
        <v>7679</v>
      </c>
      <c r="D2636" s="23" t="s">
        <v>7680</v>
      </c>
      <c r="E2636" s="23" t="s">
        <v>7681</v>
      </c>
      <c r="F2636" s="27">
        <v>0.25</v>
      </c>
      <c r="G2636" s="24">
        <v>1</v>
      </c>
      <c r="H2636" s="25">
        <v>283.95010000000002</v>
      </c>
      <c r="I2636" s="25">
        <v>15.7791</v>
      </c>
      <c r="J2636" s="26">
        <v>120</v>
      </c>
      <c r="K2636" s="26">
        <v>30</v>
      </c>
      <c r="L2636" s="27">
        <v>5.5599999999999997E-2</v>
      </c>
      <c r="M2636" s="28">
        <v>0.25253906999999998</v>
      </c>
      <c r="N2636" s="29">
        <v>0.1</v>
      </c>
      <c r="O2636" s="31" t="s">
        <v>12</v>
      </c>
      <c r="P2636" s="31">
        <v>0.60402166059999995</v>
      </c>
      <c r="Q2636" s="31">
        <v>0.25</v>
      </c>
      <c r="R2636" s="42"/>
      <c r="S2636" s="42" t="str">
        <f>IF(R2636="","",MAX(R2636,Q2636))</f>
        <v/>
      </c>
      <c r="T2636" s="27">
        <f>IF(A2636="placement",MIN(P2636,IF(S2636="",Q2636,S2636)),"")</f>
        <v>0.25</v>
      </c>
      <c r="U2636" s="28">
        <f>IF($A2636="placement",T2636*J2636,"")</f>
        <v>30</v>
      </c>
      <c r="V2636" s="26">
        <f>IF($A2636="placement",U2636,IF($A2636="site",SUMIF($C:$C,$C2636,$U:$U),IF($A2636="user",SUMIF($B:$B,$B2636,$U:$U),SUM($U:$U))))</f>
        <v>30</v>
      </c>
      <c r="W2636" s="27">
        <f>V2636/J2636</f>
        <v>0.25</v>
      </c>
    </row>
    <row r="2637" spans="1:23" x14ac:dyDescent="0.3">
      <c r="A2637" s="23" t="s">
        <v>14</v>
      </c>
      <c r="B2637" s="23" t="s">
        <v>7905</v>
      </c>
      <c r="C2637" s="23" t="s">
        <v>7907</v>
      </c>
      <c r="D2637" s="23" t="s">
        <v>7908</v>
      </c>
      <c r="E2637" s="23" t="s">
        <v>7906</v>
      </c>
      <c r="F2637" s="27">
        <v>0.25</v>
      </c>
      <c r="G2637" s="24">
        <v>0</v>
      </c>
      <c r="H2637" s="25">
        <v>9.1450999999999993</v>
      </c>
      <c r="I2637" s="25">
        <v>2.4666000000000001</v>
      </c>
      <c r="J2637" s="26">
        <v>120</v>
      </c>
      <c r="K2637" s="26">
        <v>30</v>
      </c>
      <c r="L2637" s="27">
        <v>0.2697</v>
      </c>
      <c r="M2637" s="28">
        <v>1.61845824</v>
      </c>
      <c r="N2637" s="29">
        <v>0.93</v>
      </c>
      <c r="O2637" s="31" t="s">
        <v>42</v>
      </c>
      <c r="P2637" s="31">
        <v>0.4253790576</v>
      </c>
      <c r="Q2637" s="31">
        <v>0.25</v>
      </c>
      <c r="R2637" s="42"/>
      <c r="S2637" s="42" t="str">
        <f>IF(R2637="","",MAX(R2637,Q2637))</f>
        <v/>
      </c>
      <c r="T2637" s="27">
        <f>IF(A2637="placement",MIN(P2637,IF(S2637="",Q2637,S2637)),"")</f>
        <v>0.25</v>
      </c>
      <c r="U2637" s="28">
        <f>IF($A2637="placement",T2637*J2637,"")</f>
        <v>30</v>
      </c>
      <c r="V2637" s="26">
        <f>IF($A2637="placement",U2637,IF($A2637="site",SUMIF($C:$C,$C2637,$U:$U),IF($A2637="user",SUMIF($B:$B,$B2637,$U:$U),SUM($U:$U))))</f>
        <v>30</v>
      </c>
      <c r="W2637" s="27">
        <f>V2637/J2637</f>
        <v>0.25</v>
      </c>
    </row>
    <row r="2638" spans="1:23" x14ac:dyDescent="0.3">
      <c r="A2638" s="23" t="s">
        <v>14</v>
      </c>
      <c r="B2638" s="23" t="s">
        <v>10007</v>
      </c>
      <c r="C2638" s="23" t="s">
        <v>10008</v>
      </c>
      <c r="D2638" s="23" t="s">
        <v>10015</v>
      </c>
      <c r="E2638" s="23" t="s">
        <v>10016</v>
      </c>
      <c r="F2638" s="27">
        <v>0.25</v>
      </c>
      <c r="G2638" s="24">
        <v>1</v>
      </c>
      <c r="H2638" s="25">
        <v>56.928400000000003</v>
      </c>
      <c r="I2638" s="25">
        <v>3.0468000000000002</v>
      </c>
      <c r="J2638" s="26">
        <v>120</v>
      </c>
      <c r="K2638" s="26">
        <v>29</v>
      </c>
      <c r="L2638" s="27">
        <v>5.3499999999999999E-2</v>
      </c>
      <c r="M2638" s="28">
        <v>1.31474388</v>
      </c>
      <c r="N2638" s="29">
        <v>1</v>
      </c>
      <c r="O2638" s="31" t="s">
        <v>12</v>
      </c>
      <c r="P2638" s="31">
        <v>0.2393955821</v>
      </c>
      <c r="Q2638" s="31">
        <v>0.239395582057189</v>
      </c>
      <c r="R2638" s="42"/>
      <c r="S2638" s="42" t="str">
        <f>IF(R2638="","",MAX(R2638,Q2638))</f>
        <v/>
      </c>
      <c r="T2638" s="27">
        <f>IF(A2638="placement",MIN(P2638,IF(S2638="",Q2638,S2638)),"")</f>
        <v>0.239395582057189</v>
      </c>
      <c r="U2638" s="28">
        <f>IF($A2638="placement",T2638*J2638,"")</f>
        <v>28.727469846862679</v>
      </c>
      <c r="V2638" s="26">
        <f>IF($A2638="placement",U2638,IF($A2638="site",SUMIF($C:$C,$C2638,$U:$U),IF($A2638="user",SUMIF($B:$B,$B2638,$U:$U),SUM($U:$U))))</f>
        <v>28.727469846862679</v>
      </c>
      <c r="W2638" s="27">
        <f>V2638/J2638</f>
        <v>0.239395582057189</v>
      </c>
    </row>
    <row r="2639" spans="1:23" x14ac:dyDescent="0.3">
      <c r="A2639" s="23" t="s">
        <v>14</v>
      </c>
      <c r="B2639" s="23" t="s">
        <v>1666</v>
      </c>
      <c r="C2639" s="23" t="s">
        <v>1668</v>
      </c>
      <c r="D2639" s="32" t="s">
        <v>1671</v>
      </c>
      <c r="E2639" s="23" t="s">
        <v>1672</v>
      </c>
      <c r="F2639" s="27">
        <v>0.2</v>
      </c>
      <c r="G2639" s="24">
        <v>0</v>
      </c>
      <c r="H2639" s="25">
        <v>17.173100000000002</v>
      </c>
      <c r="I2639" s="25">
        <v>1.5572999999999999</v>
      </c>
      <c r="J2639" s="26">
        <v>120</v>
      </c>
      <c r="K2639" s="26">
        <v>23</v>
      </c>
      <c r="L2639" s="27">
        <v>9.0700000000000003E-2</v>
      </c>
      <c r="M2639" s="28">
        <v>2.5670809999999999</v>
      </c>
      <c r="N2639" s="29">
        <v>2</v>
      </c>
      <c r="O2639" s="31" t="s">
        <v>42</v>
      </c>
      <c r="P2639" s="31">
        <v>0.22090498950000001</v>
      </c>
      <c r="Q2639" s="31">
        <v>0.2</v>
      </c>
      <c r="R2639" s="42">
        <v>0.3</v>
      </c>
      <c r="S2639" s="42">
        <f>IF(R2639="","",MAX(R2639,Q2639))</f>
        <v>0.3</v>
      </c>
      <c r="T2639" s="27">
        <f>IF(A2639="placement",MIN(P2639,IF(S2639="",Q2639,S2639)),"")</f>
        <v>0.22090498950000001</v>
      </c>
      <c r="U2639" s="28">
        <f>IF($A2639="placement",T2639*J2639,"")</f>
        <v>26.50859874</v>
      </c>
      <c r="V2639" s="26">
        <f>IF($A2639="placement",U2639,IF($A2639="site",SUMIF($C:$C,$C2639,$U:$U),IF($A2639="user",SUMIF($B:$B,$B2639,$U:$U),SUM($U:$U))))</f>
        <v>26.50859874</v>
      </c>
      <c r="W2639" s="27">
        <f>V2639/J2639</f>
        <v>0.22090498950000001</v>
      </c>
    </row>
    <row r="2640" spans="1:23" x14ac:dyDescent="0.3">
      <c r="A2640" s="23" t="s">
        <v>14</v>
      </c>
      <c r="B2640" s="23" t="s">
        <v>7472</v>
      </c>
      <c r="C2640" s="23" t="s">
        <v>7473</v>
      </c>
      <c r="D2640" s="23" t="s">
        <v>7582</v>
      </c>
      <c r="E2640" s="23" t="s">
        <v>7583</v>
      </c>
      <c r="F2640" s="27">
        <v>0.25</v>
      </c>
      <c r="G2640" s="24">
        <v>0</v>
      </c>
      <c r="H2640" s="25">
        <v>23.165400000000002</v>
      </c>
      <c r="I2640" s="25">
        <v>1.7403999999999999</v>
      </c>
      <c r="J2640" s="26">
        <v>120</v>
      </c>
      <c r="K2640" s="26">
        <v>26</v>
      </c>
      <c r="L2640" s="27">
        <v>7.51E-2</v>
      </c>
      <c r="M2640" s="28">
        <v>2.3033161</v>
      </c>
      <c r="N2640" s="29">
        <v>1.8</v>
      </c>
      <c r="O2640" s="31" t="s">
        <v>42</v>
      </c>
      <c r="P2640" s="31">
        <v>0.21851803019999999</v>
      </c>
      <c r="Q2640" s="31">
        <v>0.21851803016966401</v>
      </c>
      <c r="R2640" s="42"/>
      <c r="S2640" s="42" t="str">
        <f>IF(R2640="","",MAX(R2640,Q2640))</f>
        <v/>
      </c>
      <c r="T2640" s="27">
        <f>IF(A2640="placement",MIN(P2640,IF(S2640="",Q2640,S2640)),"")</f>
        <v>0.21851803016966401</v>
      </c>
      <c r="U2640" s="28">
        <f>IF($A2640="placement",T2640*J2640,"")</f>
        <v>26.22216362035968</v>
      </c>
      <c r="V2640" s="23">
        <f>IF($A2640="placement",U2640,IF($A2640="site",SUMIF($C:$C,$C2640,$U:$U),IF($A2640="user",SUMIF($B:$B,$B2640,$U:$U),SUM($U:$U))))</f>
        <v>26.22216362035968</v>
      </c>
      <c r="W2640" s="27">
        <f>V2640/J2640</f>
        <v>0.21851803016966401</v>
      </c>
    </row>
    <row r="2641" spans="1:23" x14ac:dyDescent="0.3">
      <c r="A2641" s="23" t="s">
        <v>14</v>
      </c>
      <c r="B2641" s="23" t="s">
        <v>4406</v>
      </c>
      <c r="C2641" s="23" t="s">
        <v>4408</v>
      </c>
      <c r="D2641" s="23" t="s">
        <v>4409</v>
      </c>
      <c r="E2641" s="23" t="s">
        <v>4410</v>
      </c>
      <c r="F2641" s="27">
        <v>0.4</v>
      </c>
      <c r="G2641" s="24">
        <v>1</v>
      </c>
      <c r="H2641" s="25">
        <v>58.6753</v>
      </c>
      <c r="I2641" s="25">
        <v>6.4397000000000002</v>
      </c>
      <c r="J2641" s="26">
        <v>120</v>
      </c>
      <c r="K2641" s="26">
        <v>23</v>
      </c>
      <c r="L2641" s="27">
        <v>0.10979999999999999</v>
      </c>
      <c r="M2641" s="28">
        <v>0.61874971999999995</v>
      </c>
      <c r="N2641" s="29">
        <v>0.5</v>
      </c>
      <c r="O2641" s="31" t="s">
        <v>385</v>
      </c>
      <c r="P2641" s="31">
        <v>0.1919188298</v>
      </c>
      <c r="Q2641" s="31">
        <v>0.191918829771977</v>
      </c>
      <c r="R2641" s="42"/>
      <c r="S2641" s="42" t="str">
        <f>IF(R2641="","",MAX(R2641,Q2641))</f>
        <v/>
      </c>
      <c r="T2641" s="27">
        <f>IF(A2641="placement",MIN(P2641,IF(S2641="",Q2641,S2641)),"")</f>
        <v>0.191918829771977</v>
      </c>
      <c r="U2641" s="28">
        <f>IF($A2641="placement",T2641*J2641,"")</f>
        <v>23.030259572637238</v>
      </c>
      <c r="V2641" s="26">
        <f>IF($A2641="placement",U2641,IF($A2641="site",SUMIF($C:$C,$C2641,$U:$U),IF($A2641="user",SUMIF($B:$B,$B2641,$U:$U),SUM($U:$U))))</f>
        <v>23.030259572637238</v>
      </c>
      <c r="W2641" s="27">
        <f>V2641/J2641</f>
        <v>0.191918829771977</v>
      </c>
    </row>
    <row r="2642" spans="1:23" x14ac:dyDescent="0.3">
      <c r="A2642" s="23" t="s">
        <v>14</v>
      </c>
      <c r="B2642" s="23" t="s">
        <v>1350</v>
      </c>
      <c r="C2642" s="23" t="s">
        <v>1352</v>
      </c>
      <c r="D2642" s="23" t="s">
        <v>1463</v>
      </c>
      <c r="E2642" s="23" t="s">
        <v>1464</v>
      </c>
      <c r="F2642" s="27">
        <v>0.05</v>
      </c>
      <c r="G2642" s="24">
        <v>1</v>
      </c>
      <c r="H2642" s="25">
        <v>52.133499999999998</v>
      </c>
      <c r="I2642" s="25">
        <v>6.0536000000000003</v>
      </c>
      <c r="J2642" s="26">
        <v>120</v>
      </c>
      <c r="K2642" s="26">
        <v>6</v>
      </c>
      <c r="L2642" s="27">
        <v>0.11609999999999999</v>
      </c>
      <c r="M2642" s="28">
        <v>0.66238982000000002</v>
      </c>
      <c r="N2642" s="29">
        <v>0.6</v>
      </c>
      <c r="O2642" s="31" t="s">
        <v>70</v>
      </c>
      <c r="P2642" s="31">
        <v>9.4188983599999998E-2</v>
      </c>
      <c r="Q2642" s="31">
        <v>4.9999999999999899E-2</v>
      </c>
      <c r="R2642" s="42"/>
      <c r="S2642" s="42" t="str">
        <f>IF(R2642="","",MAX(R2642,Q2642))</f>
        <v/>
      </c>
      <c r="T2642" s="27">
        <f>IF(A2642="placement",MIN(P2642,IF(S2642="",Q2642,S2642)),"")</f>
        <v>4.9999999999999899E-2</v>
      </c>
      <c r="U2642" s="28">
        <f>IF($A2642="placement",T2642*J2642,"")</f>
        <v>5.9999999999999876</v>
      </c>
      <c r="V2642" s="26">
        <f>IF($A2642="placement",U2642,IF($A2642="site",SUMIF($C:$C,$C2642,$U:$U),IF($A2642="user",SUMIF($B:$B,$B2642,$U:$U),SUM($U:$U))))</f>
        <v>5.9999999999999876</v>
      </c>
      <c r="W2642" s="27">
        <f>V2642/J2642</f>
        <v>4.9999999999999899E-2</v>
      </c>
    </row>
    <row r="2643" spans="1:23" x14ac:dyDescent="0.3">
      <c r="A2643" s="23" t="s">
        <v>14</v>
      </c>
      <c r="B2643" s="23" t="s">
        <v>6586</v>
      </c>
      <c r="C2643" s="23" t="s">
        <v>6587</v>
      </c>
      <c r="D2643" s="23" t="s">
        <v>6630</v>
      </c>
      <c r="E2643" s="23" t="s">
        <v>6631</v>
      </c>
      <c r="F2643" s="27">
        <v>0.33</v>
      </c>
      <c r="G2643" s="24">
        <v>0</v>
      </c>
      <c r="H2643" s="25">
        <v>10.783099999999999</v>
      </c>
      <c r="I2643" s="25">
        <v>4.4766000000000004</v>
      </c>
      <c r="J2643" s="26">
        <v>120</v>
      </c>
      <c r="K2643" s="26">
        <v>36</v>
      </c>
      <c r="L2643" s="27">
        <v>0.41510000000000002</v>
      </c>
      <c r="M2643" s="28">
        <v>0.89211130999999999</v>
      </c>
      <c r="N2643" s="29">
        <v>0.9</v>
      </c>
      <c r="O2643" s="31" t="s">
        <v>12</v>
      </c>
      <c r="P2643" s="31">
        <v>-8.8427197999999992E-3</v>
      </c>
      <c r="Q2643" s="31">
        <v>-8.84271978021978E-3</v>
      </c>
      <c r="R2643" s="42"/>
      <c r="S2643" s="42" t="str">
        <f>IF(R2643="","",MAX(R2643,Q2643))</f>
        <v/>
      </c>
      <c r="T2643" s="27">
        <f>IF(A2643="placement",MIN(P2643,IF(S2643="",Q2643,S2643)),"")</f>
        <v>-8.8427197999999992E-3</v>
      </c>
      <c r="U2643" s="28">
        <f>IF($A2643="placement",T2643*J2643,"")</f>
        <v>-1.0611263759999998</v>
      </c>
      <c r="V2643" s="26">
        <f>IF($A2643="placement",U2643,IF($A2643="site",SUMIF($C:$C,$C2643,$U:$U),IF($A2643="user",SUMIF($B:$B,$B2643,$U:$U),SUM($U:$U))))</f>
        <v>-1.0611263759999998</v>
      </c>
      <c r="W2643" s="27">
        <f>V2643/J2643</f>
        <v>-8.8427197999999992E-3</v>
      </c>
    </row>
    <row r="2644" spans="1:23" x14ac:dyDescent="0.3">
      <c r="A2644" s="23" t="s">
        <v>14</v>
      </c>
      <c r="B2644" s="23" t="s">
        <v>7032</v>
      </c>
      <c r="C2644" s="23" t="s">
        <v>7034</v>
      </c>
      <c r="D2644" s="23" t="s">
        <v>7040</v>
      </c>
      <c r="E2644" s="23" t="s">
        <v>7041</v>
      </c>
      <c r="F2644" s="27">
        <v>0.3</v>
      </c>
      <c r="G2644" s="24">
        <v>1</v>
      </c>
      <c r="H2644" s="25">
        <v>383.83330000000001</v>
      </c>
      <c r="I2644" s="25">
        <v>3.2904</v>
      </c>
      <c r="J2644" s="26">
        <v>119</v>
      </c>
      <c r="K2644" s="26">
        <v>36</v>
      </c>
      <c r="L2644" s="27">
        <v>8.6E-3</v>
      </c>
      <c r="M2644" s="28">
        <v>1.2090652500000001</v>
      </c>
      <c r="N2644" s="29">
        <v>0.4</v>
      </c>
      <c r="O2644" s="31" t="s">
        <v>12</v>
      </c>
      <c r="P2644" s="31">
        <v>0.66916591260000002</v>
      </c>
      <c r="Q2644" s="31">
        <v>0.3</v>
      </c>
      <c r="R2644" s="42"/>
      <c r="S2644" s="42" t="str">
        <f>IF(R2644="","",MAX(R2644,Q2644))</f>
        <v/>
      </c>
      <c r="T2644" s="27">
        <f>IF(A2644="placement",MIN(P2644,IF(S2644="",Q2644,S2644)),"")</f>
        <v>0.3</v>
      </c>
      <c r="U2644" s="28">
        <f>IF($A2644="placement",T2644*J2644,"")</f>
        <v>35.699999999999996</v>
      </c>
      <c r="V2644" s="26">
        <f>IF($A2644="placement",U2644,IF($A2644="site",SUMIF($C:$C,$C2644,$U:$U),IF($A2644="user",SUMIF($B:$B,$B2644,$U:$U),SUM($U:$U))))</f>
        <v>35.699999999999996</v>
      </c>
      <c r="W2644" s="27">
        <f>V2644/J2644</f>
        <v>0.3</v>
      </c>
    </row>
    <row r="2645" spans="1:23" x14ac:dyDescent="0.3">
      <c r="A2645" s="23" t="s">
        <v>14</v>
      </c>
      <c r="B2645" s="23" t="s">
        <v>6285</v>
      </c>
      <c r="C2645" s="23" t="s">
        <v>6287</v>
      </c>
      <c r="D2645" s="23" t="s">
        <v>6316</v>
      </c>
      <c r="E2645" s="23" t="s">
        <v>6317</v>
      </c>
      <c r="F2645" s="27">
        <v>0.25</v>
      </c>
      <c r="G2645" s="24">
        <v>0</v>
      </c>
      <c r="H2645" s="25">
        <v>25.064900000000002</v>
      </c>
      <c r="I2645" s="25">
        <v>2.8917999999999999</v>
      </c>
      <c r="J2645" s="26">
        <v>119</v>
      </c>
      <c r="K2645" s="26">
        <v>30</v>
      </c>
      <c r="L2645" s="27">
        <v>0.1154</v>
      </c>
      <c r="M2645" s="28">
        <v>1.3758774899999999</v>
      </c>
      <c r="N2645" s="29">
        <v>1</v>
      </c>
      <c r="O2645" s="31" t="s">
        <v>42</v>
      </c>
      <c r="P2645" s="31">
        <v>0.27319110130000002</v>
      </c>
      <c r="Q2645" s="31">
        <v>0.25</v>
      </c>
      <c r="R2645" s="42">
        <v>0.3</v>
      </c>
      <c r="S2645" s="42">
        <f>IF(R2645="","",MAX(R2645,Q2645))</f>
        <v>0.3</v>
      </c>
      <c r="T2645" s="27">
        <f>IF(A2645="placement",MIN(P2645,IF(S2645="",Q2645,S2645)),"")</f>
        <v>0.27319110130000002</v>
      </c>
      <c r="U2645" s="28">
        <f>IF($A2645="placement",T2645*J2645,"")</f>
        <v>32.509741054700001</v>
      </c>
      <c r="V2645" s="26">
        <f>IF($A2645="placement",U2645,IF($A2645="site",SUMIF($C:$C,$C2645,$U:$U),IF($A2645="user",SUMIF($B:$B,$B2645,$U:$U),SUM($U:$U))))</f>
        <v>32.509741054700001</v>
      </c>
      <c r="W2645" s="27">
        <f>V2645/J2645</f>
        <v>0.27319110130000002</v>
      </c>
    </row>
    <row r="2646" spans="1:23" x14ac:dyDescent="0.3">
      <c r="A2646" s="17" t="s">
        <v>14</v>
      </c>
      <c r="B2646" s="17" t="s">
        <v>5021</v>
      </c>
      <c r="C2646" s="17" t="s">
        <v>5023</v>
      </c>
      <c r="D2646" s="17" t="s">
        <v>5098</v>
      </c>
      <c r="E2646" s="17" t="s">
        <v>5099</v>
      </c>
      <c r="F2646" s="18">
        <v>0.25</v>
      </c>
      <c r="G2646" s="36">
        <v>1</v>
      </c>
      <c r="H2646" s="37">
        <v>92.577100000000002</v>
      </c>
      <c r="I2646" s="37">
        <v>7.4832999999999998</v>
      </c>
      <c r="J2646" s="19">
        <v>119</v>
      </c>
      <c r="K2646" s="19">
        <v>29</v>
      </c>
      <c r="L2646" s="18">
        <v>8.0799999999999997E-2</v>
      </c>
      <c r="M2646" s="20">
        <v>0.52908482000000001</v>
      </c>
      <c r="N2646" s="21">
        <v>0.25</v>
      </c>
      <c r="O2646" s="22" t="s">
        <v>42</v>
      </c>
      <c r="P2646" s="22">
        <v>0.52748596879999998</v>
      </c>
      <c r="Q2646" s="22">
        <v>0.25</v>
      </c>
      <c r="R2646" s="43"/>
      <c r="S2646" s="42" t="str">
        <f>IF(R2646="","",MAX(R2646,Q2646))</f>
        <v/>
      </c>
      <c r="T2646" s="27">
        <f>IF(A2646="placement",MIN(P2646,IF(S2646="",Q2646,S2646)),"")</f>
        <v>0.25</v>
      </c>
      <c r="U2646" s="20">
        <f>IF($A2646="placement",T2646*J2646,"")</f>
        <v>29.75</v>
      </c>
      <c r="V2646" s="19">
        <f>IF($A2646="placement",U2646,IF($A2646="site",SUMIF($C:$C,$C2646,$U:$U),IF($A2646="user",SUMIF($B:$B,$B2646,$U:$U),SUM($U:$U))))</f>
        <v>29.75</v>
      </c>
      <c r="W2646" s="18">
        <f>V2646/J2646</f>
        <v>0.25</v>
      </c>
    </row>
    <row r="2647" spans="1:23" x14ac:dyDescent="0.3">
      <c r="A2647" s="23" t="s">
        <v>14</v>
      </c>
      <c r="B2647" s="23" t="s">
        <v>5764</v>
      </c>
      <c r="C2647" s="23" t="s">
        <v>5766</v>
      </c>
      <c r="D2647" s="23" t="s">
        <v>5949</v>
      </c>
      <c r="E2647" s="23" t="s">
        <v>5950</v>
      </c>
      <c r="F2647" s="27">
        <v>0.25</v>
      </c>
      <c r="G2647" s="24">
        <v>0</v>
      </c>
      <c r="H2647" s="25">
        <v>10.9564</v>
      </c>
      <c r="I2647" s="25">
        <v>2.6484999999999999</v>
      </c>
      <c r="J2647" s="26">
        <v>119</v>
      </c>
      <c r="K2647" s="26">
        <v>30</v>
      </c>
      <c r="L2647" s="27">
        <v>0.2417</v>
      </c>
      <c r="M2647" s="28">
        <v>1.4976105099999999</v>
      </c>
      <c r="N2647" s="29">
        <v>1</v>
      </c>
      <c r="O2647" s="31" t="s">
        <v>12</v>
      </c>
      <c r="P2647" s="31">
        <v>0.33226964209999998</v>
      </c>
      <c r="Q2647" s="31">
        <v>0.25</v>
      </c>
      <c r="R2647" s="42"/>
      <c r="S2647" s="42" t="str">
        <f>IF(R2647="","",MAX(R2647,Q2647))</f>
        <v/>
      </c>
      <c r="T2647" s="27">
        <f>IF(A2647="placement",MIN(P2647,IF(S2647="",Q2647,S2647)),"")</f>
        <v>0.25</v>
      </c>
      <c r="U2647" s="28">
        <f>IF($A2647="placement",T2647*J2647,"")</f>
        <v>29.75</v>
      </c>
      <c r="V2647" s="26">
        <f>IF($A2647="placement",U2647,IF($A2647="site",SUMIF($C:$C,$C2647,$U:$U),IF($A2647="user",SUMIF($B:$B,$B2647,$U:$U),SUM($U:$U))))</f>
        <v>29.75</v>
      </c>
      <c r="W2647" s="27">
        <f>V2647/J2647</f>
        <v>0.25</v>
      </c>
    </row>
    <row r="2648" spans="1:23" x14ac:dyDescent="0.3">
      <c r="A2648" s="23" t="s">
        <v>14</v>
      </c>
      <c r="B2648" s="23" t="s">
        <v>8753</v>
      </c>
      <c r="C2648" s="23" t="s">
        <v>8755</v>
      </c>
      <c r="D2648" s="23" t="s">
        <v>8764</v>
      </c>
      <c r="E2648" s="23" t="s">
        <v>8765</v>
      </c>
      <c r="F2648" s="27">
        <v>0.25</v>
      </c>
      <c r="G2648" s="24">
        <v>0</v>
      </c>
      <c r="H2648" s="25">
        <v>10.9353</v>
      </c>
      <c r="I2648" s="25">
        <v>3.5884</v>
      </c>
      <c r="J2648" s="26">
        <v>119</v>
      </c>
      <c r="K2648" s="26">
        <v>30</v>
      </c>
      <c r="L2648" s="27">
        <v>0.3281</v>
      </c>
      <c r="M2648" s="28">
        <v>1.11004638</v>
      </c>
      <c r="N2648" s="29">
        <v>0.55000000000000004</v>
      </c>
      <c r="O2648" s="31" t="s">
        <v>12</v>
      </c>
      <c r="P2648" s="31">
        <v>0.50452520739999995</v>
      </c>
      <c r="Q2648" s="31">
        <v>0.25</v>
      </c>
      <c r="R2648" s="42"/>
      <c r="S2648" s="42" t="str">
        <f>IF(R2648="","",MAX(R2648,Q2648))</f>
        <v/>
      </c>
      <c r="T2648" s="27">
        <f>IF(A2648="placement",MIN(P2648,IF(S2648="",Q2648,S2648)),"")</f>
        <v>0.25</v>
      </c>
      <c r="U2648" s="28">
        <f>IF($A2648="placement",T2648*J2648,"")</f>
        <v>29.75</v>
      </c>
      <c r="V2648" s="26">
        <f>IF($A2648="placement",U2648,IF($A2648="site",SUMIF($C:$C,$C2648,$U:$U),IF($A2648="user",SUMIF($B:$B,$B2648,$U:$U),SUM($U:$U))))</f>
        <v>29.75</v>
      </c>
      <c r="W2648" s="27">
        <f>V2648/J2648</f>
        <v>0.25</v>
      </c>
    </row>
    <row r="2649" spans="1:23" x14ac:dyDescent="0.3">
      <c r="A2649" s="11" t="s">
        <v>14</v>
      </c>
      <c r="B2649" s="11" t="s">
        <v>5021</v>
      </c>
      <c r="C2649" s="11" t="s">
        <v>5023</v>
      </c>
      <c r="D2649" s="11" t="s">
        <v>5064</v>
      </c>
      <c r="E2649" s="11" t="s">
        <v>5065</v>
      </c>
      <c r="F2649" s="12">
        <v>0.25</v>
      </c>
      <c r="G2649" s="33">
        <v>1</v>
      </c>
      <c r="H2649" s="34">
        <v>137.07919999999999</v>
      </c>
      <c r="I2649" s="34">
        <v>40.425600000000003</v>
      </c>
      <c r="J2649" s="13">
        <v>119</v>
      </c>
      <c r="K2649" s="13">
        <v>30</v>
      </c>
      <c r="L2649" s="12">
        <v>0.2949</v>
      </c>
      <c r="M2649" s="14">
        <v>9.7774219999999995E-2</v>
      </c>
      <c r="N2649" s="15">
        <v>0.01</v>
      </c>
      <c r="O2649" s="16" t="s">
        <v>42</v>
      </c>
      <c r="P2649" s="16">
        <v>0.89772355169999996</v>
      </c>
      <c r="Q2649" s="16">
        <v>0.249999999999999</v>
      </c>
      <c r="R2649" s="44"/>
      <c r="S2649" s="42" t="str">
        <f>IF(R2649="","",MAX(R2649,Q2649))</f>
        <v/>
      </c>
      <c r="T2649" s="27">
        <f>IF(A2649="placement",MIN(P2649,IF(S2649="",Q2649,S2649)),"")</f>
        <v>0.249999999999999</v>
      </c>
      <c r="U2649" s="14">
        <f>IF($A2649="placement",T2649*J2649,"")</f>
        <v>29.749999999999883</v>
      </c>
      <c r="V2649" s="13">
        <f>IF($A2649="placement",U2649,IF($A2649="site",SUMIF($C:$C,$C2649,$U:$U),IF($A2649="user",SUMIF($B:$B,$B2649,$U:$U),SUM($U:$U))))</f>
        <v>29.749999999999883</v>
      </c>
      <c r="W2649" s="12">
        <f>V2649/J2649</f>
        <v>0.24999999999999903</v>
      </c>
    </row>
    <row r="2650" spans="1:23" x14ac:dyDescent="0.3">
      <c r="A2650" s="23" t="s">
        <v>14</v>
      </c>
      <c r="B2650" s="23" t="s">
        <v>1177</v>
      </c>
      <c r="C2650" s="23" t="s">
        <v>1179</v>
      </c>
      <c r="D2650" s="23" t="s">
        <v>1180</v>
      </c>
      <c r="E2650" s="23" t="s">
        <v>1181</v>
      </c>
      <c r="F2650" s="27">
        <v>0.25</v>
      </c>
      <c r="G2650" s="24">
        <v>0</v>
      </c>
      <c r="H2650" s="25">
        <v>2.1831</v>
      </c>
      <c r="I2650" s="25">
        <v>0.7621</v>
      </c>
      <c r="J2650" s="26">
        <v>119</v>
      </c>
      <c r="K2650" s="26">
        <v>27</v>
      </c>
      <c r="L2650" s="27">
        <v>0.34910000000000002</v>
      </c>
      <c r="M2650" s="28">
        <v>5.1865791899999998</v>
      </c>
      <c r="N2650" s="29">
        <v>4</v>
      </c>
      <c r="O2650" s="31" t="s">
        <v>12</v>
      </c>
      <c r="P2650" s="31">
        <v>0.22877876720000001</v>
      </c>
      <c r="Q2650" s="31">
        <v>0.22877876720249701</v>
      </c>
      <c r="R2650" s="42"/>
      <c r="S2650" s="42" t="str">
        <f>IF(R2650="","",MAX(R2650,Q2650))</f>
        <v/>
      </c>
      <c r="T2650" s="27">
        <f>IF(A2650="placement",MIN(P2650,IF(S2650="",Q2650,S2650)),"")</f>
        <v>0.22877876720000001</v>
      </c>
      <c r="U2650" s="28">
        <f>IF($A2650="placement",T2650*J2650,"")</f>
        <v>27.224673296800002</v>
      </c>
      <c r="V2650" s="26">
        <f>IF($A2650="placement",U2650,IF($A2650="site",SUMIF($C:$C,$C2650,$U:$U),IF($A2650="user",SUMIF($B:$B,$B2650,$U:$U),SUM($U:$U))))</f>
        <v>27.224673296800002</v>
      </c>
      <c r="W2650" s="27">
        <f>V2650/J2650</f>
        <v>0.22877876720000001</v>
      </c>
    </row>
    <row r="2651" spans="1:23" x14ac:dyDescent="0.3">
      <c r="A2651" s="23" t="s">
        <v>14</v>
      </c>
      <c r="B2651" s="23" t="s">
        <v>1708</v>
      </c>
      <c r="C2651" s="23" t="s">
        <v>1709</v>
      </c>
      <c r="D2651" s="23" t="s">
        <v>2178</v>
      </c>
      <c r="E2651" s="23" t="s">
        <v>2179</v>
      </c>
      <c r="F2651" s="27">
        <v>0.15</v>
      </c>
      <c r="G2651" s="24">
        <v>0</v>
      </c>
      <c r="H2651" s="25">
        <v>3.6808999999999998</v>
      </c>
      <c r="I2651" s="25">
        <v>2.0005999999999999</v>
      </c>
      <c r="J2651" s="26">
        <v>118</v>
      </c>
      <c r="K2651" s="26">
        <v>18</v>
      </c>
      <c r="L2651" s="27">
        <v>0.54349999999999998</v>
      </c>
      <c r="M2651" s="28">
        <v>1.9681602300000001</v>
      </c>
      <c r="N2651" s="29">
        <v>1.4</v>
      </c>
      <c r="O2651" s="31" t="s">
        <v>42</v>
      </c>
      <c r="P2651" s="31">
        <v>0.28867580209999999</v>
      </c>
      <c r="Q2651" s="31">
        <v>0.15</v>
      </c>
      <c r="R2651" s="42">
        <v>0.3</v>
      </c>
      <c r="S2651" s="42">
        <f>IF(R2651="","",MAX(R2651,Q2651))</f>
        <v>0.3</v>
      </c>
      <c r="T2651" s="27">
        <f>IF(A2651="placement",MIN(P2651,IF(S2651="",Q2651,S2651)),"")</f>
        <v>0.28867580209999999</v>
      </c>
      <c r="U2651" s="28">
        <f>IF($A2651="placement",T2651*J2651,"")</f>
        <v>34.0637446478</v>
      </c>
      <c r="V2651" s="26">
        <f>IF($A2651="placement",U2651,IF($A2651="site",SUMIF($C:$C,$C2651,$U:$U),IF($A2651="user",SUMIF($B:$B,$B2651,$U:$U),SUM($U:$U))))</f>
        <v>34.0637446478</v>
      </c>
      <c r="W2651" s="27">
        <f>V2651/J2651</f>
        <v>0.28867580209999999</v>
      </c>
    </row>
    <row r="2652" spans="1:23" x14ac:dyDescent="0.3">
      <c r="A2652" s="23" t="s">
        <v>14</v>
      </c>
      <c r="B2652" s="23" t="s">
        <v>4406</v>
      </c>
      <c r="C2652" s="23" t="s">
        <v>4408</v>
      </c>
      <c r="D2652" s="23" t="s">
        <v>4483</v>
      </c>
      <c r="E2652" s="23" t="s">
        <v>4484</v>
      </c>
      <c r="F2652" s="27">
        <v>0.25</v>
      </c>
      <c r="G2652" s="24">
        <v>1</v>
      </c>
      <c r="H2652" s="25">
        <v>48.900100000000002</v>
      </c>
      <c r="I2652" s="25">
        <v>5.0006000000000004</v>
      </c>
      <c r="J2652" s="26">
        <v>118</v>
      </c>
      <c r="K2652" s="26">
        <v>30</v>
      </c>
      <c r="L2652" s="27">
        <v>0.1023</v>
      </c>
      <c r="M2652" s="28">
        <v>0.78823008000000006</v>
      </c>
      <c r="N2652" s="29">
        <v>0.5</v>
      </c>
      <c r="O2652" s="31" t="s">
        <v>12</v>
      </c>
      <c r="P2652" s="31">
        <v>0.36566744950000002</v>
      </c>
      <c r="Q2652" s="31">
        <v>0.25</v>
      </c>
      <c r="R2652" s="42"/>
      <c r="S2652" s="42" t="str">
        <f>IF(R2652="","",MAX(R2652,Q2652))</f>
        <v/>
      </c>
      <c r="T2652" s="27">
        <f>IF(A2652="placement",MIN(P2652,IF(S2652="",Q2652,S2652)),"")</f>
        <v>0.25</v>
      </c>
      <c r="U2652" s="28">
        <f>IF($A2652="placement",T2652*J2652,"")</f>
        <v>29.5</v>
      </c>
      <c r="V2652" s="26">
        <f>IF($A2652="placement",U2652,IF($A2652="site",SUMIF($C:$C,$C2652,$U:$U),IF($A2652="user",SUMIF($B:$B,$B2652,$U:$U),SUM($U:$U))))</f>
        <v>29.5</v>
      </c>
      <c r="W2652" s="27">
        <f>V2652/J2652</f>
        <v>0.25</v>
      </c>
    </row>
    <row r="2653" spans="1:23" x14ac:dyDescent="0.3">
      <c r="A2653" s="17" t="s">
        <v>14</v>
      </c>
      <c r="B2653" s="17" t="s">
        <v>6052</v>
      </c>
      <c r="C2653" s="17" t="s">
        <v>6054</v>
      </c>
      <c r="D2653" s="17" t="s">
        <v>6094</v>
      </c>
      <c r="E2653" s="17" t="s">
        <v>6095</v>
      </c>
      <c r="F2653" s="18">
        <v>0.25</v>
      </c>
      <c r="G2653" s="36">
        <v>0</v>
      </c>
      <c r="H2653" s="37">
        <v>17.724399999999999</v>
      </c>
      <c r="I2653" s="37">
        <v>2.1433</v>
      </c>
      <c r="J2653" s="19">
        <v>118</v>
      </c>
      <c r="K2653" s="19">
        <v>28</v>
      </c>
      <c r="L2653" s="18">
        <v>0.12089999999999999</v>
      </c>
      <c r="M2653" s="20">
        <v>1.8313970500000001</v>
      </c>
      <c r="N2653" s="21">
        <v>1.35</v>
      </c>
      <c r="O2653" s="22" t="s">
        <v>12</v>
      </c>
      <c r="P2653" s="22">
        <v>0.2628578292</v>
      </c>
      <c r="Q2653" s="22">
        <v>0.25</v>
      </c>
      <c r="R2653" s="43"/>
      <c r="S2653" s="42" t="str">
        <f>IF(R2653="","",MAX(R2653,Q2653))</f>
        <v/>
      </c>
      <c r="T2653" s="27">
        <f>IF(A2653="placement",MIN(P2653,IF(S2653="",Q2653,S2653)),"")</f>
        <v>0.25</v>
      </c>
      <c r="U2653" s="20">
        <f>IF($A2653="placement",T2653*J2653,"")</f>
        <v>29.5</v>
      </c>
      <c r="V2653" s="19">
        <f>IF($A2653="placement",U2653,IF($A2653="site",SUMIF($C:$C,$C2653,$U:$U),IF($A2653="user",SUMIF($B:$B,$B2653,$U:$U),SUM($U:$U))))</f>
        <v>29.5</v>
      </c>
      <c r="W2653" s="18">
        <f>V2653/J2653</f>
        <v>0.25</v>
      </c>
    </row>
    <row r="2654" spans="1:23" x14ac:dyDescent="0.3">
      <c r="A2654" s="23" t="s">
        <v>14</v>
      </c>
      <c r="B2654" s="23" t="s">
        <v>8976</v>
      </c>
      <c r="C2654" s="23" t="s">
        <v>8977</v>
      </c>
      <c r="D2654" s="23" t="s">
        <v>8988</v>
      </c>
      <c r="E2654" s="23" t="s">
        <v>8989</v>
      </c>
      <c r="F2654" s="27">
        <v>0.25</v>
      </c>
      <c r="G2654" s="24">
        <v>0</v>
      </c>
      <c r="H2654" s="25">
        <v>40.150399999999998</v>
      </c>
      <c r="I2654" s="25">
        <v>6.5233999999999996</v>
      </c>
      <c r="J2654" s="26">
        <v>118</v>
      </c>
      <c r="K2654" s="26">
        <v>30</v>
      </c>
      <c r="L2654" s="27">
        <v>0.16250000000000001</v>
      </c>
      <c r="M2654" s="28">
        <v>0.60313927000000001</v>
      </c>
      <c r="N2654" s="29">
        <v>0.4</v>
      </c>
      <c r="O2654" s="31" t="s">
        <v>42</v>
      </c>
      <c r="P2654" s="31">
        <v>0.3368032547</v>
      </c>
      <c r="Q2654" s="31">
        <v>0.25</v>
      </c>
      <c r="R2654" s="42"/>
      <c r="S2654" s="42" t="str">
        <f>IF(R2654="","",MAX(R2654,Q2654))</f>
        <v/>
      </c>
      <c r="T2654" s="27">
        <f>IF(A2654="placement",MIN(P2654,IF(S2654="",Q2654,S2654)),"")</f>
        <v>0.25</v>
      </c>
      <c r="U2654" s="28">
        <f>IF($A2654="placement",T2654*J2654,"")</f>
        <v>29.5</v>
      </c>
      <c r="V2654" s="26">
        <f>IF($A2654="placement",U2654,IF($A2654="site",SUMIF($C:$C,$C2654,$U:$U),IF($A2654="user",SUMIF($B:$B,$B2654,$U:$U),SUM($U:$U))))</f>
        <v>29.5</v>
      </c>
      <c r="W2654" s="27">
        <f>V2654/J2654</f>
        <v>0.25</v>
      </c>
    </row>
    <row r="2655" spans="1:23" x14ac:dyDescent="0.3">
      <c r="A2655" s="23" t="s">
        <v>14</v>
      </c>
      <c r="B2655" s="23" t="s">
        <v>9756</v>
      </c>
      <c r="C2655" s="23" t="s">
        <v>9758</v>
      </c>
      <c r="D2655" s="23" t="s">
        <v>9809</v>
      </c>
      <c r="E2655" s="23" t="s">
        <v>9810</v>
      </c>
      <c r="F2655" s="27">
        <v>0.25</v>
      </c>
      <c r="G2655" s="24">
        <v>1</v>
      </c>
      <c r="H2655" s="25">
        <v>74.4208</v>
      </c>
      <c r="I2655" s="25">
        <v>10.878399999999999</v>
      </c>
      <c r="J2655" s="26">
        <v>118</v>
      </c>
      <c r="K2655" s="26">
        <v>29</v>
      </c>
      <c r="L2655" s="27">
        <v>0.1462</v>
      </c>
      <c r="M2655" s="28">
        <v>0.36145123000000001</v>
      </c>
      <c r="N2655" s="29">
        <v>0.2</v>
      </c>
      <c r="O2655" s="31" t="s">
        <v>42</v>
      </c>
      <c r="P2655" s="31">
        <v>0.4466750109</v>
      </c>
      <c r="Q2655" s="31">
        <v>0.25</v>
      </c>
      <c r="R2655" s="42"/>
      <c r="S2655" s="42" t="str">
        <f>IF(R2655="","",MAX(R2655,Q2655))</f>
        <v/>
      </c>
      <c r="T2655" s="27">
        <f>IF(A2655="placement",MIN(P2655,IF(S2655="",Q2655,S2655)),"")</f>
        <v>0.25</v>
      </c>
      <c r="U2655" s="28">
        <f>IF($A2655="placement",T2655*J2655,"")</f>
        <v>29.5</v>
      </c>
      <c r="V2655" s="26">
        <f>IF($A2655="placement",U2655,IF($A2655="site",SUMIF($C:$C,$C2655,$U:$U),IF($A2655="user",SUMIF($B:$B,$B2655,$U:$U),SUM($U:$U))))</f>
        <v>29.5</v>
      </c>
      <c r="W2655" s="27">
        <f>V2655/J2655</f>
        <v>0.25</v>
      </c>
    </row>
    <row r="2656" spans="1:23" x14ac:dyDescent="0.3">
      <c r="A2656" s="23" t="s">
        <v>14</v>
      </c>
      <c r="B2656" s="23" t="s">
        <v>4710</v>
      </c>
      <c r="C2656" s="23" t="s">
        <v>4712</v>
      </c>
      <c r="D2656" s="23" t="s">
        <v>4719</v>
      </c>
      <c r="E2656" s="23" t="s">
        <v>4720</v>
      </c>
      <c r="F2656" s="27">
        <v>0.33</v>
      </c>
      <c r="G2656" s="24">
        <v>1</v>
      </c>
      <c r="H2656" s="25">
        <v>332.14710000000002</v>
      </c>
      <c r="I2656" s="25">
        <v>5.8353000000000002</v>
      </c>
      <c r="J2656" s="26">
        <v>118</v>
      </c>
      <c r="K2656" s="26">
        <v>21</v>
      </c>
      <c r="L2656" s="27">
        <v>1.7600000000000001E-2</v>
      </c>
      <c r="M2656" s="28">
        <v>0.67189878999999997</v>
      </c>
      <c r="N2656" s="29">
        <v>0.55000000000000004</v>
      </c>
      <c r="O2656" s="31" t="s">
        <v>12</v>
      </c>
      <c r="P2656" s="31">
        <v>0.18142433699999999</v>
      </c>
      <c r="Q2656" s="31">
        <v>0.18142433699337401</v>
      </c>
      <c r="R2656" s="42"/>
      <c r="S2656" s="42" t="str">
        <f>IF(R2656="","",MAX(R2656,Q2656))</f>
        <v/>
      </c>
      <c r="T2656" s="27">
        <f>IF(A2656="placement",MIN(P2656,IF(S2656="",Q2656,S2656)),"")</f>
        <v>0.18142433699337401</v>
      </c>
      <c r="U2656" s="28">
        <f>IF($A2656="placement",T2656*J2656,"")</f>
        <v>21.408071765218132</v>
      </c>
      <c r="V2656" s="26">
        <f>IF($A2656="placement",U2656,IF($A2656="site",SUMIF($C:$C,$C2656,$U:$U),IF($A2656="user",SUMIF($B:$B,$B2656,$U:$U),SUM($U:$U))))</f>
        <v>21.408071765218132</v>
      </c>
      <c r="W2656" s="27">
        <f>V2656/J2656</f>
        <v>0.18142433699337401</v>
      </c>
    </row>
    <row r="2657" spans="1:23" x14ac:dyDescent="0.3">
      <c r="A2657" s="23" t="s">
        <v>14</v>
      </c>
      <c r="B2657" s="23" t="s">
        <v>6177</v>
      </c>
      <c r="C2657" s="23" t="s">
        <v>6179</v>
      </c>
      <c r="D2657" s="23" t="s">
        <v>6184</v>
      </c>
      <c r="E2657" s="23" t="s">
        <v>6185</v>
      </c>
      <c r="F2657" s="27">
        <v>0.25</v>
      </c>
      <c r="G2657" s="24">
        <v>1</v>
      </c>
      <c r="H2657" s="25">
        <v>171.53210000000001</v>
      </c>
      <c r="I2657" s="25">
        <v>4.4946000000000002</v>
      </c>
      <c r="J2657" s="26">
        <v>118</v>
      </c>
      <c r="K2657" s="26">
        <v>17</v>
      </c>
      <c r="L2657" s="27">
        <v>2.6200000000000001E-2</v>
      </c>
      <c r="M2657" s="28">
        <v>0.87310926</v>
      </c>
      <c r="N2657" s="29">
        <v>0.75</v>
      </c>
      <c r="O2657" s="31" t="s">
        <v>12</v>
      </c>
      <c r="P2657" s="31">
        <v>0.14100097559999999</v>
      </c>
      <c r="Q2657" s="31">
        <v>0.14100097560265301</v>
      </c>
      <c r="R2657" s="42">
        <v>0.3</v>
      </c>
      <c r="S2657" s="42">
        <f>IF(R2657="","",MAX(R2657,Q2657))</f>
        <v>0.3</v>
      </c>
      <c r="T2657" s="27">
        <f>IF(A2657="placement",MIN(P2657,IF(S2657="",Q2657,S2657)),"")</f>
        <v>0.14100097559999999</v>
      </c>
      <c r="U2657" s="28">
        <f>IF($A2657="placement",T2657*J2657,"")</f>
        <v>16.638115120799998</v>
      </c>
      <c r="V2657" s="26">
        <f>IF($A2657="placement",U2657,IF($A2657="site",SUMIF($C:$C,$C2657,$U:$U),IF($A2657="user",SUMIF($B:$B,$B2657,$U:$U),SUM($U:$U))))</f>
        <v>16.638115120799998</v>
      </c>
      <c r="W2657" s="27">
        <f>V2657/J2657</f>
        <v>0.14100097559999999</v>
      </c>
    </row>
    <row r="2658" spans="1:23" x14ac:dyDescent="0.3">
      <c r="A2658" s="23" t="s">
        <v>14</v>
      </c>
      <c r="B2658" s="23" t="s">
        <v>1350</v>
      </c>
      <c r="C2658" s="23" t="s">
        <v>1352</v>
      </c>
      <c r="D2658" s="23" t="s">
        <v>1365</v>
      </c>
      <c r="E2658" s="23" t="s">
        <v>1366</v>
      </c>
      <c r="F2658" s="27">
        <v>0.05</v>
      </c>
      <c r="G2658" s="24">
        <v>1</v>
      </c>
      <c r="H2658" s="25">
        <v>138.65280000000001</v>
      </c>
      <c r="I2658" s="25">
        <v>6.9324000000000003</v>
      </c>
      <c r="J2658" s="26">
        <v>118</v>
      </c>
      <c r="K2658" s="26">
        <v>6</v>
      </c>
      <c r="L2658" s="27">
        <v>0.05</v>
      </c>
      <c r="M2658" s="28">
        <v>0.56588874</v>
      </c>
      <c r="N2658" s="29">
        <v>0.5</v>
      </c>
      <c r="O2658" s="31" t="s">
        <v>70</v>
      </c>
      <c r="P2658" s="31">
        <v>0.116434091</v>
      </c>
      <c r="Q2658" s="31">
        <v>0.05</v>
      </c>
      <c r="R2658" s="42">
        <v>0.3</v>
      </c>
      <c r="S2658" s="42">
        <f>IF(R2658="","",MAX(R2658,Q2658))</f>
        <v>0.3</v>
      </c>
      <c r="T2658" s="27">
        <f>IF(A2658="placement",MIN(P2658,IF(S2658="",Q2658,S2658)),"")</f>
        <v>0.116434091</v>
      </c>
      <c r="U2658" s="28">
        <f>IF($A2658="placement",T2658*J2658,"")</f>
        <v>13.739222738</v>
      </c>
      <c r="V2658" s="26">
        <f>IF($A2658="placement",U2658,IF($A2658="site",SUMIF($C:$C,$C2658,$U:$U),IF($A2658="user",SUMIF($B:$B,$B2658,$U:$U),SUM($U:$U))))</f>
        <v>13.739222738</v>
      </c>
      <c r="W2658" s="27">
        <f>V2658/J2658</f>
        <v>0.116434091</v>
      </c>
    </row>
    <row r="2659" spans="1:23" x14ac:dyDescent="0.3">
      <c r="A2659" s="23" t="s">
        <v>14</v>
      </c>
      <c r="B2659" s="23" t="s">
        <v>7689</v>
      </c>
      <c r="C2659" s="23" t="s">
        <v>7690</v>
      </c>
      <c r="D2659" s="32" t="s">
        <v>7859</v>
      </c>
      <c r="E2659" s="23" t="s">
        <v>7860</v>
      </c>
      <c r="F2659" s="27">
        <v>0.1</v>
      </c>
      <c r="G2659" s="24">
        <v>0</v>
      </c>
      <c r="H2659" s="25">
        <v>18.964099999999998</v>
      </c>
      <c r="I2659" s="25">
        <v>4.28</v>
      </c>
      <c r="J2659" s="26">
        <v>118</v>
      </c>
      <c r="K2659" s="26">
        <v>12</v>
      </c>
      <c r="L2659" s="27">
        <v>0.22570000000000001</v>
      </c>
      <c r="M2659" s="28">
        <v>0.92251000999999999</v>
      </c>
      <c r="N2659" s="29">
        <v>0.65</v>
      </c>
      <c r="O2659" s="31" t="s">
        <v>12</v>
      </c>
      <c r="P2659" s="31">
        <v>0.29540060210000002</v>
      </c>
      <c r="Q2659" s="31">
        <v>0.1</v>
      </c>
      <c r="R2659" s="42"/>
      <c r="S2659" s="42" t="str">
        <f>IF(R2659="","",MAX(R2659,Q2659))</f>
        <v/>
      </c>
      <c r="T2659" s="27">
        <f>IF(A2659="placement",MIN(P2659,IF(S2659="",Q2659,S2659)),"")</f>
        <v>0.1</v>
      </c>
      <c r="U2659" s="28">
        <f>IF($A2659="placement",T2659*J2659,"")</f>
        <v>11.8</v>
      </c>
      <c r="V2659" s="26">
        <f>IF($A2659="placement",U2659,IF($A2659="site",SUMIF($C:$C,$C2659,$U:$U),IF($A2659="user",SUMIF($B:$B,$B2659,$U:$U),SUM($U:$U))))</f>
        <v>11.8</v>
      </c>
      <c r="W2659" s="27">
        <f>V2659/J2659</f>
        <v>0.1</v>
      </c>
    </row>
    <row r="2660" spans="1:23" x14ac:dyDescent="0.3">
      <c r="A2660" s="23" t="s">
        <v>14</v>
      </c>
      <c r="B2660" s="23" t="s">
        <v>4406</v>
      </c>
      <c r="C2660" s="23" t="s">
        <v>4408</v>
      </c>
      <c r="D2660" s="23" t="s">
        <v>4479</v>
      </c>
      <c r="E2660" s="23" t="s">
        <v>4480</v>
      </c>
      <c r="F2660" s="27">
        <v>0.25</v>
      </c>
      <c r="G2660" s="24">
        <v>1</v>
      </c>
      <c r="H2660" s="25">
        <v>56.218499999999999</v>
      </c>
      <c r="I2660" s="25">
        <v>4.8541999999999996</v>
      </c>
      <c r="J2660" s="26">
        <v>117</v>
      </c>
      <c r="K2660" s="26">
        <v>29</v>
      </c>
      <c r="L2660" s="27">
        <v>8.6300000000000002E-2</v>
      </c>
      <c r="M2660" s="28">
        <v>0.80416133000000001</v>
      </c>
      <c r="N2660" s="29">
        <v>0.5</v>
      </c>
      <c r="O2660" s="31" t="s">
        <v>12</v>
      </c>
      <c r="P2660" s="31">
        <v>0.37823421769999999</v>
      </c>
      <c r="Q2660" s="31">
        <v>0.25</v>
      </c>
      <c r="R2660" s="42">
        <v>0.3</v>
      </c>
      <c r="S2660" s="42">
        <f>IF(R2660="","",MAX(R2660,Q2660))</f>
        <v>0.3</v>
      </c>
      <c r="T2660" s="27">
        <f>IF(A2660="placement",MIN(P2660,IF(S2660="",Q2660,S2660)),"")</f>
        <v>0.3</v>
      </c>
      <c r="U2660" s="28">
        <f>IF($A2660="placement",T2660*J2660,"")</f>
        <v>35.1</v>
      </c>
      <c r="V2660" s="26">
        <f>IF($A2660="placement",U2660,IF($A2660="site",SUMIF($C:$C,$C2660,$U:$U),IF($A2660="user",SUMIF($B:$B,$B2660,$U:$U),SUM($U:$U))))</f>
        <v>35.1</v>
      </c>
      <c r="W2660" s="27">
        <f>V2660/J2660</f>
        <v>0.3</v>
      </c>
    </row>
    <row r="2661" spans="1:23" x14ac:dyDescent="0.3">
      <c r="A2661" s="23" t="s">
        <v>14</v>
      </c>
      <c r="B2661" s="23" t="s">
        <v>8701</v>
      </c>
      <c r="C2661" s="23" t="s">
        <v>8703</v>
      </c>
      <c r="D2661" s="32" t="s">
        <v>8716</v>
      </c>
      <c r="E2661" s="23" t="s">
        <v>8717</v>
      </c>
      <c r="F2661" s="27">
        <v>0.3</v>
      </c>
      <c r="G2661" s="24">
        <v>1</v>
      </c>
      <c r="H2661" s="25">
        <v>150.86189999999999</v>
      </c>
      <c r="I2661" s="25">
        <v>4.6806000000000001</v>
      </c>
      <c r="J2661" s="26">
        <v>117</v>
      </c>
      <c r="K2661" s="26">
        <v>35</v>
      </c>
      <c r="L2661" s="27">
        <v>3.1E-2</v>
      </c>
      <c r="M2661" s="28">
        <v>0.83582590999999995</v>
      </c>
      <c r="N2661" s="29">
        <v>0.5</v>
      </c>
      <c r="O2661" s="31" t="s">
        <v>12</v>
      </c>
      <c r="P2661" s="31">
        <v>0.40178930070000002</v>
      </c>
      <c r="Q2661" s="31">
        <v>0.3</v>
      </c>
      <c r="R2661" s="42"/>
      <c r="S2661" s="42" t="str">
        <f>IF(R2661="","",MAX(R2661,Q2661))</f>
        <v/>
      </c>
      <c r="T2661" s="27">
        <f>IF(A2661="placement",MIN(P2661,IF(S2661="",Q2661,S2661)),"")</f>
        <v>0.3</v>
      </c>
      <c r="U2661" s="28">
        <f>IF($A2661="placement",T2661*J2661,"")</f>
        <v>35.1</v>
      </c>
      <c r="V2661" s="26">
        <f>IF($A2661="placement",U2661,IF($A2661="site",SUMIF($C:$C,$C2661,$U:$U),IF($A2661="user",SUMIF($B:$B,$B2661,$U:$U),SUM($U:$U))))</f>
        <v>35.1</v>
      </c>
      <c r="W2661" s="27">
        <f>V2661/J2661</f>
        <v>0.3</v>
      </c>
    </row>
    <row r="2662" spans="1:23" x14ac:dyDescent="0.3">
      <c r="A2662" s="23" t="s">
        <v>14</v>
      </c>
      <c r="B2662" s="23" t="s">
        <v>1542</v>
      </c>
      <c r="C2662" s="23" t="s">
        <v>1543</v>
      </c>
      <c r="D2662" s="23" t="s">
        <v>1548</v>
      </c>
      <c r="E2662" s="23" t="s">
        <v>1549</v>
      </c>
      <c r="F2662" s="27">
        <v>0.25</v>
      </c>
      <c r="G2662" s="24">
        <v>0</v>
      </c>
      <c r="H2662" s="25">
        <v>10.7189</v>
      </c>
      <c r="I2662" s="25">
        <v>3.1804000000000001</v>
      </c>
      <c r="J2662" s="26">
        <v>117</v>
      </c>
      <c r="K2662" s="26">
        <v>29</v>
      </c>
      <c r="L2662" s="27">
        <v>0.29670000000000002</v>
      </c>
      <c r="M2662" s="28">
        <v>1.2226137500000001</v>
      </c>
      <c r="N2662" s="29">
        <v>0.6</v>
      </c>
      <c r="O2662" s="31" t="s">
        <v>42</v>
      </c>
      <c r="P2662" s="31">
        <v>0.50924811849999996</v>
      </c>
      <c r="Q2662" s="31">
        <v>0.25</v>
      </c>
      <c r="R2662" s="42"/>
      <c r="S2662" s="42" t="str">
        <f>IF(R2662="","",MAX(R2662,Q2662))</f>
        <v/>
      </c>
      <c r="T2662" s="27">
        <f>IF(A2662="placement",MIN(P2662,IF(S2662="",Q2662,S2662)),"")</f>
        <v>0.25</v>
      </c>
      <c r="U2662" s="28">
        <f>IF($A2662="placement",T2662*J2662,"")</f>
        <v>29.25</v>
      </c>
      <c r="V2662" s="26">
        <f>IF($A2662="placement",U2662,IF($A2662="site",SUMIF($C:$C,$C2662,$U:$U),IF($A2662="user",SUMIF($B:$B,$B2662,$U:$U),SUM($U:$U))))</f>
        <v>29.25</v>
      </c>
      <c r="W2662" s="27">
        <f>V2662/J2662</f>
        <v>0.25</v>
      </c>
    </row>
    <row r="2663" spans="1:23" x14ac:dyDescent="0.3">
      <c r="A2663" s="23" t="s">
        <v>14</v>
      </c>
      <c r="B2663" s="23" t="s">
        <v>10007</v>
      </c>
      <c r="C2663" s="23" t="s">
        <v>10008</v>
      </c>
      <c r="D2663" s="23" t="s">
        <v>10033</v>
      </c>
      <c r="E2663" s="23" t="s">
        <v>10034</v>
      </c>
      <c r="F2663" s="27">
        <v>0.25</v>
      </c>
      <c r="G2663" s="24">
        <v>1</v>
      </c>
      <c r="H2663" s="25">
        <v>28.337700000000002</v>
      </c>
      <c r="I2663" s="25">
        <v>2.8334999999999999</v>
      </c>
      <c r="J2663" s="26">
        <v>117</v>
      </c>
      <c r="K2663" s="26">
        <v>29</v>
      </c>
      <c r="L2663" s="27">
        <v>0.1</v>
      </c>
      <c r="M2663" s="28">
        <v>1.37606191</v>
      </c>
      <c r="N2663" s="29">
        <v>1</v>
      </c>
      <c r="O2663" s="31" t="s">
        <v>12</v>
      </c>
      <c r="P2663" s="31">
        <v>0.27328851189999998</v>
      </c>
      <c r="Q2663" s="31">
        <v>0.25</v>
      </c>
      <c r="R2663" s="42"/>
      <c r="S2663" s="42" t="str">
        <f>IF(R2663="","",MAX(R2663,Q2663))</f>
        <v/>
      </c>
      <c r="T2663" s="27">
        <f>IF(A2663="placement",MIN(P2663,IF(S2663="",Q2663,S2663)),"")</f>
        <v>0.25</v>
      </c>
      <c r="U2663" s="28">
        <f>IF($A2663="placement",T2663*J2663,"")</f>
        <v>29.25</v>
      </c>
      <c r="V2663" s="26">
        <f>IF($A2663="placement",U2663,IF($A2663="site",SUMIF($C:$C,$C2663,$U:$U),IF($A2663="user",SUMIF($B:$B,$B2663,$U:$U),SUM($U:$U))))</f>
        <v>29.25</v>
      </c>
      <c r="W2663" s="27">
        <f>V2663/J2663</f>
        <v>0.25</v>
      </c>
    </row>
    <row r="2664" spans="1:23" x14ac:dyDescent="0.3">
      <c r="A2664" s="23" t="s">
        <v>14</v>
      </c>
      <c r="B2664" s="23" t="s">
        <v>7153</v>
      </c>
      <c r="C2664" s="23" t="s">
        <v>7155</v>
      </c>
      <c r="D2664" s="32" t="s">
        <v>7174</v>
      </c>
      <c r="E2664" s="23" t="s">
        <v>7175</v>
      </c>
      <c r="F2664" s="27">
        <v>0.25</v>
      </c>
      <c r="G2664" s="24">
        <v>0</v>
      </c>
      <c r="H2664" s="25">
        <v>18.529499999999999</v>
      </c>
      <c r="I2664" s="25">
        <v>5.0350999999999999</v>
      </c>
      <c r="J2664" s="26">
        <v>117</v>
      </c>
      <c r="K2664" s="26">
        <v>29</v>
      </c>
      <c r="L2664" s="27">
        <v>0.2717</v>
      </c>
      <c r="M2664" s="28">
        <v>0.77166447000000005</v>
      </c>
      <c r="N2664" s="29">
        <v>0.5</v>
      </c>
      <c r="O2664" s="31" t="s">
        <v>12</v>
      </c>
      <c r="P2664" s="31">
        <v>0.35204998949999999</v>
      </c>
      <c r="Q2664" s="31">
        <v>0.25</v>
      </c>
      <c r="R2664" s="42"/>
      <c r="S2664" s="42" t="str">
        <f>IF(R2664="","",MAX(R2664,Q2664))</f>
        <v/>
      </c>
      <c r="T2664" s="27">
        <f>IF(A2664="placement",MIN(P2664,IF(S2664="",Q2664,S2664)),"")</f>
        <v>0.25</v>
      </c>
      <c r="U2664" s="28">
        <f>IF($A2664="placement",T2664*J2664,"")</f>
        <v>29.25</v>
      </c>
      <c r="V2664" s="26">
        <f>IF($A2664="placement",U2664,IF($A2664="site",SUMIF($C:$C,$C2664,$U:$U),IF($A2664="user",SUMIF($B:$B,$B2664,$U:$U),SUM($U:$U))))</f>
        <v>29.25</v>
      </c>
      <c r="W2664" s="27">
        <f>V2664/J2664</f>
        <v>0.25</v>
      </c>
    </row>
    <row r="2665" spans="1:23" x14ac:dyDescent="0.3">
      <c r="A2665" s="11" t="s">
        <v>14</v>
      </c>
      <c r="B2665" s="11" t="s">
        <v>1470</v>
      </c>
      <c r="C2665" s="11" t="s">
        <v>1472</v>
      </c>
      <c r="D2665" s="11" t="s">
        <v>1477</v>
      </c>
      <c r="E2665" s="11" t="s">
        <v>1471</v>
      </c>
      <c r="F2665" s="12">
        <v>0.25</v>
      </c>
      <c r="G2665" s="33">
        <v>1</v>
      </c>
      <c r="H2665" s="34">
        <v>154.65960000000001</v>
      </c>
      <c r="I2665" s="34">
        <v>6.0288000000000004</v>
      </c>
      <c r="J2665" s="13">
        <v>117</v>
      </c>
      <c r="K2665" s="13">
        <v>29</v>
      </c>
      <c r="L2665" s="12">
        <v>3.9E-2</v>
      </c>
      <c r="M2665" s="14">
        <v>0.64575311000000002</v>
      </c>
      <c r="N2665" s="15">
        <v>0.5</v>
      </c>
      <c r="O2665" s="16" t="s">
        <v>42</v>
      </c>
      <c r="P2665" s="16">
        <v>0.2257102755</v>
      </c>
      <c r="Q2665" s="16">
        <v>0.22571027548689501</v>
      </c>
      <c r="R2665" s="44"/>
      <c r="S2665" s="42" t="str">
        <f>IF(R2665="","",MAX(R2665,Q2665))</f>
        <v/>
      </c>
      <c r="T2665" s="27">
        <f>IF(A2665="placement",MIN(P2665,IF(S2665="",Q2665,S2665)),"")</f>
        <v>0.22571027548689501</v>
      </c>
      <c r="U2665" s="14">
        <f>IF($A2665="placement",T2665*J2665,"")</f>
        <v>26.408102231966716</v>
      </c>
      <c r="V2665" s="13">
        <f>IF($A2665="placement",U2665,IF($A2665="site",SUMIF($C:$C,$C2665,$U:$U),IF($A2665="user",SUMIF($B:$B,$B2665,$U:$U),SUM($U:$U))))</f>
        <v>26.408102231966716</v>
      </c>
      <c r="W2665" s="12">
        <f>V2665/J2665</f>
        <v>0.22571027548689501</v>
      </c>
    </row>
    <row r="2666" spans="1:23" x14ac:dyDescent="0.3">
      <c r="A2666" s="23" t="s">
        <v>14</v>
      </c>
      <c r="B2666" s="23" t="s">
        <v>8370</v>
      </c>
      <c r="C2666" s="23" t="s">
        <v>8372</v>
      </c>
      <c r="D2666" s="32" t="s">
        <v>8373</v>
      </c>
      <c r="E2666" s="23" t="s">
        <v>8374</v>
      </c>
      <c r="F2666" s="27">
        <v>0.2</v>
      </c>
      <c r="G2666" s="24">
        <v>0</v>
      </c>
      <c r="H2666" s="25">
        <v>19.0764</v>
      </c>
      <c r="I2666" s="25">
        <v>7.0420999999999996</v>
      </c>
      <c r="J2666" s="26">
        <v>117</v>
      </c>
      <c r="K2666" s="26">
        <v>23</v>
      </c>
      <c r="L2666" s="27">
        <v>0.36919999999999997</v>
      </c>
      <c r="M2666" s="28">
        <v>0.55324934999999997</v>
      </c>
      <c r="N2666" s="29">
        <v>0.25</v>
      </c>
      <c r="O2666" s="31" t="s">
        <v>42</v>
      </c>
      <c r="P2666" s="31">
        <v>0.54812418529999996</v>
      </c>
      <c r="Q2666" s="31">
        <v>0.19999999999999901</v>
      </c>
      <c r="R2666" s="42"/>
      <c r="S2666" s="42" t="str">
        <f>IF(R2666="","",MAX(R2666,Q2666))</f>
        <v/>
      </c>
      <c r="T2666" s="27">
        <f>IF(A2666="placement",MIN(P2666,IF(S2666="",Q2666,S2666)),"")</f>
        <v>0.19999999999999901</v>
      </c>
      <c r="U2666" s="28">
        <f>IF($A2666="placement",T2666*J2666,"")</f>
        <v>23.399999999999885</v>
      </c>
      <c r="V2666" s="26">
        <f>IF($A2666="placement",U2666,IF($A2666="site",SUMIF($C:$C,$C2666,$U:$U),IF($A2666="user",SUMIF($B:$B,$B2666,$U:$U),SUM($U:$U))))</f>
        <v>23.399999999999885</v>
      </c>
      <c r="W2666" s="27">
        <f>V2666/J2666</f>
        <v>0.19999999999999901</v>
      </c>
    </row>
    <row r="2667" spans="1:23" x14ac:dyDescent="0.3">
      <c r="A2667" s="17" t="s">
        <v>14</v>
      </c>
      <c r="B2667" s="17" t="s">
        <v>1470</v>
      </c>
      <c r="C2667" s="17" t="s">
        <v>1472</v>
      </c>
      <c r="D2667" s="17" t="s">
        <v>1475</v>
      </c>
      <c r="E2667" s="17" t="s">
        <v>1476</v>
      </c>
      <c r="F2667" s="18">
        <v>0.25</v>
      </c>
      <c r="G2667" s="36">
        <v>1</v>
      </c>
      <c r="H2667" s="37">
        <v>159.4965</v>
      </c>
      <c r="I2667" s="37">
        <v>6.3811</v>
      </c>
      <c r="J2667" s="19">
        <v>117</v>
      </c>
      <c r="K2667" s="19">
        <v>27</v>
      </c>
      <c r="L2667" s="18">
        <v>0.04</v>
      </c>
      <c r="M2667" s="20">
        <v>0.61343802999999997</v>
      </c>
      <c r="N2667" s="21">
        <v>0.5</v>
      </c>
      <c r="O2667" s="22" t="s">
        <v>42</v>
      </c>
      <c r="P2667" s="22">
        <v>0.1849217457</v>
      </c>
      <c r="Q2667" s="22">
        <v>0.18492174569952599</v>
      </c>
      <c r="R2667" s="43"/>
      <c r="S2667" s="42" t="str">
        <f>IF(R2667="","",MAX(R2667,Q2667))</f>
        <v/>
      </c>
      <c r="T2667" s="27">
        <f>IF(A2667="placement",MIN(P2667,IF(S2667="",Q2667,S2667)),"")</f>
        <v>0.18492174569952599</v>
      </c>
      <c r="U2667" s="20">
        <f>IF($A2667="placement",T2667*J2667,"")</f>
        <v>21.635844246844542</v>
      </c>
      <c r="V2667" s="19">
        <f>IF($A2667="placement",U2667,IF($A2667="site",SUMIF($C:$C,$C2667,$U:$U),IF($A2667="user",SUMIF($B:$B,$B2667,$U:$U),SUM($U:$U))))</f>
        <v>21.635844246844542</v>
      </c>
      <c r="W2667" s="18">
        <f>V2667/J2667</f>
        <v>0.18492174569952599</v>
      </c>
    </row>
    <row r="2668" spans="1:23" x14ac:dyDescent="0.3">
      <c r="A2668" s="23" t="s">
        <v>14</v>
      </c>
      <c r="B2668" s="23" t="s">
        <v>3266</v>
      </c>
      <c r="C2668" s="23" t="s">
        <v>3268</v>
      </c>
      <c r="D2668" s="32" t="s">
        <v>3335</v>
      </c>
      <c r="E2668" s="23" t="s">
        <v>3336</v>
      </c>
      <c r="F2668" s="27">
        <v>0.25</v>
      </c>
      <c r="G2668" s="24">
        <v>1</v>
      </c>
      <c r="H2668" s="25">
        <v>345.4282</v>
      </c>
      <c r="I2668" s="25">
        <v>6.3733000000000004</v>
      </c>
      <c r="J2668" s="26">
        <v>117</v>
      </c>
      <c r="K2668" s="26">
        <v>21</v>
      </c>
      <c r="L2668" s="27">
        <v>1.8499999999999999E-2</v>
      </c>
      <c r="M2668" s="28">
        <v>0.61214219999999997</v>
      </c>
      <c r="N2668" s="29">
        <v>0.5</v>
      </c>
      <c r="O2668" s="31" t="s">
        <v>12</v>
      </c>
      <c r="P2668" s="31">
        <v>0.18319632359999999</v>
      </c>
      <c r="Q2668" s="31">
        <v>0.18319632362364699</v>
      </c>
      <c r="R2668" s="42"/>
      <c r="S2668" s="42" t="str">
        <f>IF(R2668="","",MAX(R2668,Q2668))</f>
        <v/>
      </c>
      <c r="T2668" s="27">
        <f>IF(A2668="placement",MIN(P2668,IF(S2668="",Q2668,S2668)),"")</f>
        <v>0.18319632359999999</v>
      </c>
      <c r="U2668" s="28">
        <f>IF($A2668="placement",T2668*J2668,"")</f>
        <v>21.433969861199998</v>
      </c>
      <c r="V2668" s="26">
        <f>IF($A2668="placement",U2668,IF($A2668="site",SUMIF($C:$C,$C2668,$U:$U),IF($A2668="user",SUMIF($B:$B,$B2668,$U:$U),SUM($U:$U))))</f>
        <v>21.433969861199998</v>
      </c>
      <c r="W2668" s="27">
        <f>V2668/J2668</f>
        <v>0.18319632359999999</v>
      </c>
    </row>
    <row r="2669" spans="1:23" x14ac:dyDescent="0.3">
      <c r="A2669" s="11" t="s">
        <v>14</v>
      </c>
      <c r="B2669" s="11" t="s">
        <v>1470</v>
      </c>
      <c r="C2669" s="11" t="s">
        <v>1472</v>
      </c>
      <c r="D2669" s="11" t="s">
        <v>1473</v>
      </c>
      <c r="E2669" s="11" t="s">
        <v>1474</v>
      </c>
      <c r="F2669" s="12">
        <v>0.25</v>
      </c>
      <c r="G2669" s="33">
        <v>1</v>
      </c>
      <c r="H2669" s="34">
        <v>154.62260000000001</v>
      </c>
      <c r="I2669" s="34">
        <v>6.4431000000000003</v>
      </c>
      <c r="J2669" s="13">
        <v>117</v>
      </c>
      <c r="K2669" s="13">
        <v>27</v>
      </c>
      <c r="L2669" s="12">
        <v>4.1700000000000001E-2</v>
      </c>
      <c r="M2669" s="14">
        <v>0.60485460999999996</v>
      </c>
      <c r="N2669" s="15">
        <v>0.5</v>
      </c>
      <c r="O2669" s="16" t="s">
        <v>42</v>
      </c>
      <c r="P2669" s="16">
        <v>0.17335505879999999</v>
      </c>
      <c r="Q2669" s="16">
        <v>0.17335505877048399</v>
      </c>
      <c r="R2669" s="44"/>
      <c r="S2669" s="42" t="str">
        <f>IF(R2669="","",MAX(R2669,Q2669))</f>
        <v/>
      </c>
      <c r="T2669" s="27">
        <f>IF(A2669="placement",MIN(P2669,IF(S2669="",Q2669,S2669)),"")</f>
        <v>0.17335505877048399</v>
      </c>
      <c r="U2669" s="14">
        <f>IF($A2669="placement",T2669*J2669,"")</f>
        <v>20.282541876146627</v>
      </c>
      <c r="V2669" s="13">
        <f>IF($A2669="placement",U2669,IF($A2669="site",SUMIF($C:$C,$C2669,$U:$U),IF($A2669="user",SUMIF($B:$B,$B2669,$U:$U),SUM($U:$U))))</f>
        <v>20.282541876146627</v>
      </c>
      <c r="W2669" s="12">
        <f>V2669/J2669</f>
        <v>0.17335505877048399</v>
      </c>
    </row>
    <row r="2670" spans="1:23" x14ac:dyDescent="0.3">
      <c r="A2670" s="23" t="s">
        <v>14</v>
      </c>
      <c r="B2670" s="23" t="s">
        <v>2619</v>
      </c>
      <c r="C2670" s="23" t="s">
        <v>2621</v>
      </c>
      <c r="D2670" s="23" t="s">
        <v>2833</v>
      </c>
      <c r="E2670" s="23" t="s">
        <v>2834</v>
      </c>
      <c r="F2670" s="27">
        <v>0.05</v>
      </c>
      <c r="G2670" s="24">
        <v>1</v>
      </c>
      <c r="H2670" s="25">
        <v>217.7484</v>
      </c>
      <c r="I2670" s="25">
        <v>8.4877000000000002</v>
      </c>
      <c r="J2670" s="26">
        <v>117</v>
      </c>
      <c r="K2670" s="26">
        <v>6</v>
      </c>
      <c r="L2670" s="27">
        <v>3.9E-2</v>
      </c>
      <c r="M2670" s="28">
        <v>0.45884387999999998</v>
      </c>
      <c r="N2670" s="29">
        <v>0.2</v>
      </c>
      <c r="O2670" s="31" t="s">
        <v>70</v>
      </c>
      <c r="P2670" s="31">
        <v>0.56412189239999999</v>
      </c>
      <c r="Q2670" s="31">
        <v>4.9999999999999899E-2</v>
      </c>
      <c r="R2670" s="42"/>
      <c r="S2670" s="42" t="str">
        <f>IF(R2670="","",MAX(R2670,Q2670))</f>
        <v/>
      </c>
      <c r="T2670" s="27">
        <f>IF(A2670="placement",MIN(P2670,IF(S2670="",Q2670,S2670)),"")</f>
        <v>4.9999999999999899E-2</v>
      </c>
      <c r="U2670" s="28">
        <f>IF($A2670="placement",T2670*J2670,"")</f>
        <v>5.8499999999999881</v>
      </c>
      <c r="V2670" s="26">
        <f>IF($A2670="placement",U2670,IF($A2670="site",SUMIF($C:$C,$C2670,$U:$U),IF($A2670="user",SUMIF($B:$B,$B2670,$U:$U),SUM($U:$U))))</f>
        <v>5.8499999999999881</v>
      </c>
      <c r="W2670" s="27">
        <f>V2670/J2670</f>
        <v>4.9999999999999899E-2</v>
      </c>
    </row>
    <row r="2671" spans="1:23" x14ac:dyDescent="0.3">
      <c r="A2671" s="23" t="s">
        <v>14</v>
      </c>
      <c r="B2671" s="23" t="s">
        <v>8995</v>
      </c>
      <c r="C2671" s="23" t="s">
        <v>8997</v>
      </c>
      <c r="D2671" s="23" t="s">
        <v>9004</v>
      </c>
      <c r="E2671" s="23" t="s">
        <v>9005</v>
      </c>
      <c r="F2671" s="27">
        <v>0.35</v>
      </c>
      <c r="G2671" s="24">
        <v>0</v>
      </c>
      <c r="H2671" s="25">
        <v>27.528300000000002</v>
      </c>
      <c r="I2671" s="25">
        <v>1.8824000000000001</v>
      </c>
      <c r="J2671" s="26">
        <v>116</v>
      </c>
      <c r="K2671" s="26">
        <v>32</v>
      </c>
      <c r="L2671" s="27">
        <v>6.8400000000000002E-2</v>
      </c>
      <c r="M2671" s="28">
        <v>2.0620536600000001</v>
      </c>
      <c r="N2671" s="29">
        <v>1.5</v>
      </c>
      <c r="O2671" s="31" t="s">
        <v>304</v>
      </c>
      <c r="P2671" s="31">
        <v>0.27256985020000002</v>
      </c>
      <c r="Q2671" s="31">
        <v>0.27256985018760999</v>
      </c>
      <c r="R2671" s="42"/>
      <c r="S2671" s="42" t="str">
        <f>IF(R2671="","",MAX(R2671,Q2671))</f>
        <v/>
      </c>
      <c r="T2671" s="27">
        <f>IF(A2671="placement",MIN(P2671,IF(S2671="",Q2671,S2671)),"")</f>
        <v>0.27256985018760999</v>
      </c>
      <c r="U2671" s="28">
        <f>IF($A2671="placement",T2671*J2671,"")</f>
        <v>31.618102621762759</v>
      </c>
      <c r="V2671" s="26">
        <f>IF($A2671="placement",U2671,IF($A2671="site",SUMIF($C:$C,$C2671,$U:$U),IF($A2671="user",SUMIF($B:$B,$B2671,$U:$U),SUM($U:$U))))</f>
        <v>31.618102621762759</v>
      </c>
      <c r="W2671" s="27">
        <f>V2671/J2671</f>
        <v>0.27256985018760999</v>
      </c>
    </row>
    <row r="2672" spans="1:23" x14ac:dyDescent="0.3">
      <c r="A2672" s="11" t="s">
        <v>14</v>
      </c>
      <c r="B2672" s="11" t="s">
        <v>277</v>
      </c>
      <c r="C2672" s="11" t="s">
        <v>279</v>
      </c>
      <c r="D2672" s="35" t="s">
        <v>345</v>
      </c>
      <c r="E2672" s="11" t="s">
        <v>346</v>
      </c>
      <c r="F2672" s="12">
        <v>0.25</v>
      </c>
      <c r="G2672" s="33">
        <v>0</v>
      </c>
      <c r="H2672" s="34">
        <v>24.3279</v>
      </c>
      <c r="I2672" s="34">
        <v>1.3543000000000001</v>
      </c>
      <c r="J2672" s="13">
        <v>116</v>
      </c>
      <c r="K2672" s="13">
        <v>29</v>
      </c>
      <c r="L2672" s="12">
        <v>5.57E-2</v>
      </c>
      <c r="M2672" s="14">
        <v>2.8503691999999998</v>
      </c>
      <c r="N2672" s="15">
        <v>2</v>
      </c>
      <c r="O2672" s="16" t="s">
        <v>12</v>
      </c>
      <c r="P2672" s="16">
        <v>0.29833650979999998</v>
      </c>
      <c r="Q2672" s="16">
        <v>0.25</v>
      </c>
      <c r="R2672" s="44"/>
      <c r="S2672" s="42" t="str">
        <f>IF(R2672="","",MAX(R2672,Q2672))</f>
        <v/>
      </c>
      <c r="T2672" s="27">
        <f>IF(A2672="placement",MIN(P2672,IF(S2672="",Q2672,S2672)),"")</f>
        <v>0.25</v>
      </c>
      <c r="U2672" s="14">
        <f>IF($A2672="placement",T2672*J2672,"")</f>
        <v>29</v>
      </c>
      <c r="V2672" s="13">
        <f>IF($A2672="placement",U2672,IF($A2672="site",SUMIF($C:$C,$C2672,$U:$U),IF($A2672="user",SUMIF($B:$B,$B2672,$U:$U),SUM($U:$U))))</f>
        <v>29</v>
      </c>
      <c r="W2672" s="12">
        <f>V2672/J2672</f>
        <v>0.25</v>
      </c>
    </row>
    <row r="2673" spans="1:23" x14ac:dyDescent="0.3">
      <c r="A2673" s="23" t="s">
        <v>14</v>
      </c>
      <c r="B2673" s="23" t="s">
        <v>1576</v>
      </c>
      <c r="C2673" s="23" t="s">
        <v>1577</v>
      </c>
      <c r="D2673" s="23" t="s">
        <v>1608</v>
      </c>
      <c r="E2673" s="23" t="s">
        <v>1609</v>
      </c>
      <c r="F2673" s="27">
        <v>0.25</v>
      </c>
      <c r="G2673" s="24">
        <v>0</v>
      </c>
      <c r="H2673" s="25">
        <v>20.974699999999999</v>
      </c>
      <c r="I2673" s="25">
        <v>13.442600000000001</v>
      </c>
      <c r="J2673" s="26">
        <v>116</v>
      </c>
      <c r="K2673" s="26">
        <v>29</v>
      </c>
      <c r="L2673" s="27">
        <v>0.64090000000000003</v>
      </c>
      <c r="M2673" s="28">
        <v>0.28855236000000001</v>
      </c>
      <c r="N2673" s="29">
        <v>0.01</v>
      </c>
      <c r="O2673" s="31" t="s">
        <v>12</v>
      </c>
      <c r="P2673" s="31">
        <v>0.96534424470000002</v>
      </c>
      <c r="Q2673" s="31">
        <v>0.25</v>
      </c>
      <c r="R2673" s="42"/>
      <c r="S2673" s="42" t="str">
        <f>IF(R2673="","",MAX(R2673,Q2673))</f>
        <v/>
      </c>
      <c r="T2673" s="27">
        <f>IF(A2673="placement",MIN(P2673,IF(S2673="",Q2673,S2673)),"")</f>
        <v>0.25</v>
      </c>
      <c r="U2673" s="28">
        <f>IF($A2673="placement",T2673*J2673,"")</f>
        <v>29</v>
      </c>
      <c r="V2673" s="26">
        <f>IF($A2673="placement",U2673,IF($A2673="site",SUMIF($C:$C,$C2673,$U:$U),IF($A2673="user",SUMIF($B:$B,$B2673,$U:$U),SUM($U:$U))))</f>
        <v>29</v>
      </c>
      <c r="W2673" s="27">
        <f>V2673/J2673</f>
        <v>0.25</v>
      </c>
    </row>
    <row r="2674" spans="1:23" x14ac:dyDescent="0.3">
      <c r="A2674" s="23" t="s">
        <v>14</v>
      </c>
      <c r="B2674" s="23" t="s">
        <v>4358</v>
      </c>
      <c r="C2674" s="23" t="s">
        <v>4359</v>
      </c>
      <c r="D2674" s="23" t="s">
        <v>4360</v>
      </c>
      <c r="E2674" s="23" t="s">
        <v>4361</v>
      </c>
      <c r="F2674" s="27">
        <v>0.25</v>
      </c>
      <c r="G2674" s="24">
        <v>1</v>
      </c>
      <c r="H2674" s="25">
        <v>57.217399999999998</v>
      </c>
      <c r="I2674" s="25">
        <v>7.9425999999999997</v>
      </c>
      <c r="J2674" s="26">
        <v>116</v>
      </c>
      <c r="K2674" s="26">
        <v>29</v>
      </c>
      <c r="L2674" s="27">
        <v>0.13880000000000001</v>
      </c>
      <c r="M2674" s="28">
        <v>0.48757239000000002</v>
      </c>
      <c r="N2674" s="29">
        <v>0.2</v>
      </c>
      <c r="O2674" s="31" t="s">
        <v>12</v>
      </c>
      <c r="P2674" s="31">
        <v>0.5898045046</v>
      </c>
      <c r="Q2674" s="31">
        <v>0.25</v>
      </c>
      <c r="R2674" s="42"/>
      <c r="S2674" s="42" t="str">
        <f>IF(R2674="","",MAX(R2674,Q2674))</f>
        <v/>
      </c>
      <c r="T2674" s="27">
        <f>IF(A2674="placement",MIN(P2674,IF(S2674="",Q2674,S2674)),"")</f>
        <v>0.25</v>
      </c>
      <c r="U2674" s="28">
        <f>IF($A2674="placement",T2674*J2674,"")</f>
        <v>29</v>
      </c>
      <c r="V2674" s="26">
        <f>IF($A2674="placement",U2674,IF($A2674="site",SUMIF($C:$C,$C2674,$U:$U),IF($A2674="user",SUMIF($B:$B,$B2674,$U:$U),SUM($U:$U))))</f>
        <v>29</v>
      </c>
      <c r="W2674" s="27">
        <f>V2674/J2674</f>
        <v>0.25</v>
      </c>
    </row>
    <row r="2675" spans="1:23" x14ac:dyDescent="0.3">
      <c r="A2675" s="23" t="s">
        <v>14</v>
      </c>
      <c r="B2675" s="23" t="s">
        <v>2619</v>
      </c>
      <c r="C2675" s="23" t="s">
        <v>2621</v>
      </c>
      <c r="D2675" s="23" t="s">
        <v>2817</v>
      </c>
      <c r="E2675" s="23" t="s">
        <v>2818</v>
      </c>
      <c r="F2675" s="27">
        <v>0.25</v>
      </c>
      <c r="G2675" s="24">
        <v>1</v>
      </c>
      <c r="H2675" s="25">
        <v>43.4024</v>
      </c>
      <c r="I2675" s="25">
        <v>7.7710999999999997</v>
      </c>
      <c r="J2675" s="26">
        <v>116</v>
      </c>
      <c r="K2675" s="26">
        <v>29</v>
      </c>
      <c r="L2675" s="27">
        <v>0.17899999999999999</v>
      </c>
      <c r="M2675" s="28">
        <v>0.49654303999999999</v>
      </c>
      <c r="N2675" s="29">
        <v>0.3</v>
      </c>
      <c r="O2675" s="31" t="s">
        <v>12</v>
      </c>
      <c r="P2675" s="31">
        <v>0.39582276649999998</v>
      </c>
      <c r="Q2675" s="31">
        <v>0.249999999999999</v>
      </c>
      <c r="R2675" s="42"/>
      <c r="S2675" s="42" t="str">
        <f>IF(R2675="","",MAX(R2675,Q2675))</f>
        <v/>
      </c>
      <c r="T2675" s="27">
        <f>IF(A2675="placement",MIN(P2675,IF(S2675="",Q2675,S2675)),"")</f>
        <v>0.249999999999999</v>
      </c>
      <c r="U2675" s="28">
        <f>IF($A2675="placement",T2675*J2675,"")</f>
        <v>28.999999999999883</v>
      </c>
      <c r="V2675" s="26">
        <f>IF($A2675="placement",U2675,IF($A2675="site",SUMIF($C:$C,$C2675,$U:$U),IF($A2675="user",SUMIF($B:$B,$B2675,$U:$U),SUM($U:$U))))</f>
        <v>28.999999999999883</v>
      </c>
      <c r="W2675" s="27">
        <f>V2675/J2675</f>
        <v>0.249999999999999</v>
      </c>
    </row>
    <row r="2676" spans="1:23" x14ac:dyDescent="0.3">
      <c r="A2676" s="23" t="s">
        <v>14</v>
      </c>
      <c r="B2676" s="23" t="s">
        <v>5021</v>
      </c>
      <c r="C2676" s="23" t="s">
        <v>5023</v>
      </c>
      <c r="D2676" s="23" t="s">
        <v>5108</v>
      </c>
      <c r="E2676" s="23" t="s">
        <v>5109</v>
      </c>
      <c r="F2676" s="27">
        <v>0.25</v>
      </c>
      <c r="G2676" s="24">
        <v>1</v>
      </c>
      <c r="H2676" s="25">
        <v>136.77549999999999</v>
      </c>
      <c r="I2676" s="25">
        <v>31.3249</v>
      </c>
      <c r="J2676" s="26">
        <v>116</v>
      </c>
      <c r="K2676" s="26">
        <v>29</v>
      </c>
      <c r="L2676" s="27">
        <v>0.22900000000000001</v>
      </c>
      <c r="M2676" s="28">
        <v>0.12330162</v>
      </c>
      <c r="N2676" s="29">
        <v>0.01</v>
      </c>
      <c r="O2676" s="31" t="s">
        <v>42</v>
      </c>
      <c r="P2676" s="31">
        <v>0.91889806149999997</v>
      </c>
      <c r="Q2676" s="31">
        <v>0.249999999999999</v>
      </c>
      <c r="R2676" s="42"/>
      <c r="S2676" s="42" t="str">
        <f>IF(R2676="","",MAX(R2676,Q2676))</f>
        <v/>
      </c>
      <c r="T2676" s="27">
        <f>IF(A2676="placement",MIN(P2676,IF(S2676="",Q2676,S2676)),"")</f>
        <v>0.249999999999999</v>
      </c>
      <c r="U2676" s="28">
        <f>IF($A2676="placement",T2676*J2676,"")</f>
        <v>28.999999999999883</v>
      </c>
      <c r="V2676" s="26">
        <f>IF($A2676="placement",U2676,IF($A2676="site",SUMIF($C:$C,$C2676,$U:$U),IF($A2676="user",SUMIF($B:$B,$B2676,$U:$U),SUM($U:$U))))</f>
        <v>28.999999999999883</v>
      </c>
      <c r="W2676" s="27">
        <f>V2676/J2676</f>
        <v>0.249999999999999</v>
      </c>
    </row>
    <row r="2677" spans="1:23" x14ac:dyDescent="0.3">
      <c r="A2677" s="23" t="s">
        <v>14</v>
      </c>
      <c r="B2677" s="23" t="s">
        <v>8055</v>
      </c>
      <c r="C2677" s="23" t="s">
        <v>8056</v>
      </c>
      <c r="D2677" s="23" t="s">
        <v>8069</v>
      </c>
      <c r="E2677" s="23" t="s">
        <v>8070</v>
      </c>
      <c r="F2677" s="27">
        <v>0.25</v>
      </c>
      <c r="G2677" s="24">
        <v>0</v>
      </c>
      <c r="H2677" s="25">
        <v>26.446300000000001</v>
      </c>
      <c r="I2677" s="25">
        <v>3.7936999999999999</v>
      </c>
      <c r="J2677" s="26">
        <v>116</v>
      </c>
      <c r="K2677" s="26">
        <v>29</v>
      </c>
      <c r="L2677" s="27">
        <v>0.1434</v>
      </c>
      <c r="M2677" s="28">
        <v>1.0186473899999999</v>
      </c>
      <c r="N2677" s="29">
        <v>0.7</v>
      </c>
      <c r="O2677" s="31" t="s">
        <v>42</v>
      </c>
      <c r="P2677" s="31">
        <v>0.312814219</v>
      </c>
      <c r="Q2677" s="31">
        <v>0.249999999999999</v>
      </c>
      <c r="R2677" s="42"/>
      <c r="S2677" s="42" t="str">
        <f>IF(R2677="","",MAX(R2677,Q2677))</f>
        <v/>
      </c>
      <c r="T2677" s="27">
        <f>IF(A2677="placement",MIN(P2677,IF(S2677="",Q2677,S2677)),"")</f>
        <v>0.249999999999999</v>
      </c>
      <c r="U2677" s="28">
        <f>IF($A2677="placement",T2677*J2677,"")</f>
        <v>28.999999999999883</v>
      </c>
      <c r="V2677" s="26">
        <f>IF($A2677="placement",U2677,IF($A2677="site",SUMIF($C:$C,$C2677,$U:$U),IF($A2677="user",SUMIF($B:$B,$B2677,$U:$U),SUM($U:$U))))</f>
        <v>28.999999999999883</v>
      </c>
      <c r="W2677" s="27">
        <f>V2677/J2677</f>
        <v>0.249999999999999</v>
      </c>
    </row>
    <row r="2678" spans="1:23" x14ac:dyDescent="0.3">
      <c r="A2678" s="23" t="s">
        <v>14</v>
      </c>
      <c r="B2678" s="23" t="s">
        <v>2294</v>
      </c>
      <c r="C2678" s="23" t="s">
        <v>2295</v>
      </c>
      <c r="D2678" s="32" t="s">
        <v>2350</v>
      </c>
      <c r="E2678" s="23" t="s">
        <v>2351</v>
      </c>
      <c r="F2678" s="27">
        <v>0.33</v>
      </c>
      <c r="G2678" s="24">
        <v>0</v>
      </c>
      <c r="H2678" s="25">
        <v>14.142200000000001</v>
      </c>
      <c r="I2678" s="25">
        <v>3.1448999999999998</v>
      </c>
      <c r="J2678" s="26">
        <v>116</v>
      </c>
      <c r="K2678" s="26">
        <v>23</v>
      </c>
      <c r="L2678" s="27">
        <v>0.22239999999999999</v>
      </c>
      <c r="M2678" s="28">
        <v>1.22969247</v>
      </c>
      <c r="N2678" s="29">
        <v>0.99</v>
      </c>
      <c r="O2678" s="31" t="s">
        <v>12</v>
      </c>
      <c r="P2678" s="31">
        <v>0.1949206607</v>
      </c>
      <c r="Q2678" s="31">
        <v>0.194920660720453</v>
      </c>
      <c r="R2678" s="42"/>
      <c r="S2678" s="42" t="str">
        <f>IF(R2678="","",MAX(R2678,Q2678))</f>
        <v/>
      </c>
      <c r="T2678" s="27">
        <f>IF(A2678="placement",MIN(P2678,IF(S2678="",Q2678,S2678)),"")</f>
        <v>0.1949206607</v>
      </c>
      <c r="U2678" s="28">
        <f>IF($A2678="placement",T2678*J2678,"")</f>
        <v>22.6107966412</v>
      </c>
      <c r="V2678" s="26">
        <f>IF($A2678="placement",U2678,IF($A2678="site",SUMIF($C:$C,$C2678,$U:$U),IF($A2678="user",SUMIF($B:$B,$B2678,$U:$U),SUM($U:$U))))</f>
        <v>22.6107966412</v>
      </c>
      <c r="W2678" s="27">
        <f>V2678/J2678</f>
        <v>0.1949206607</v>
      </c>
    </row>
    <row r="2679" spans="1:23" x14ac:dyDescent="0.3">
      <c r="A2679" s="23" t="s">
        <v>14</v>
      </c>
      <c r="B2679" s="23" t="s">
        <v>7472</v>
      </c>
      <c r="C2679" s="23" t="s">
        <v>7473</v>
      </c>
      <c r="D2679" s="23" t="s">
        <v>7529</v>
      </c>
      <c r="E2679" s="23" t="s">
        <v>9875</v>
      </c>
      <c r="F2679" s="27">
        <v>0.25</v>
      </c>
      <c r="G2679" s="24">
        <v>0</v>
      </c>
      <c r="H2679" s="25">
        <v>11.006</v>
      </c>
      <c r="I2679" s="25">
        <v>1.3864000000000001</v>
      </c>
      <c r="J2679" s="26">
        <v>116</v>
      </c>
      <c r="K2679" s="26">
        <v>23</v>
      </c>
      <c r="L2679" s="27">
        <v>0.126</v>
      </c>
      <c r="M2679" s="28">
        <v>2.79344152</v>
      </c>
      <c r="N2679" s="29">
        <v>2.25</v>
      </c>
      <c r="O2679" s="31" t="s">
        <v>42</v>
      </c>
      <c r="P2679" s="31">
        <v>0.19454193689999999</v>
      </c>
      <c r="Q2679" s="31">
        <v>0.19454193693552399</v>
      </c>
      <c r="R2679" s="42"/>
      <c r="S2679" s="42" t="str">
        <f>IF(R2679="","",MAX(R2679,Q2679))</f>
        <v/>
      </c>
      <c r="T2679" s="27">
        <f>IF(A2679="placement",MIN(P2679,IF(S2679="",Q2679,S2679)),"")</f>
        <v>0.19454193689999999</v>
      </c>
      <c r="U2679" s="28">
        <f>IF($A2679="placement",T2679*J2679,"")</f>
        <v>22.566864680399998</v>
      </c>
      <c r="V2679" s="26">
        <f>IF($A2679="placement",U2679,IF($A2679="site",SUMIF($C:$C,$C2679,$U:$U),IF($A2679="user",SUMIF($B:$B,$B2679,$U:$U),SUM($U:$U))))</f>
        <v>22.566864680399998</v>
      </c>
      <c r="W2679" s="27">
        <f>V2679/J2679</f>
        <v>0.19454193689999999</v>
      </c>
    </row>
    <row r="2680" spans="1:23" x14ac:dyDescent="0.3">
      <c r="A2680" s="11" t="s">
        <v>14</v>
      </c>
      <c r="B2680" s="11" t="s">
        <v>1708</v>
      </c>
      <c r="C2680" s="11" t="s">
        <v>1709</v>
      </c>
      <c r="D2680" s="11" t="s">
        <v>1816</v>
      </c>
      <c r="E2680" s="11" t="s">
        <v>1817</v>
      </c>
      <c r="F2680" s="12">
        <v>0.15</v>
      </c>
      <c r="G2680" s="33">
        <v>0</v>
      </c>
      <c r="H2680" s="34">
        <v>6.7835000000000001</v>
      </c>
      <c r="I2680" s="34">
        <v>1.9338</v>
      </c>
      <c r="J2680" s="13">
        <v>116</v>
      </c>
      <c r="K2680" s="13">
        <v>17</v>
      </c>
      <c r="L2680" s="12">
        <v>0.28510000000000002</v>
      </c>
      <c r="M2680" s="14">
        <v>1.99532745</v>
      </c>
      <c r="N2680" s="15">
        <v>1.5</v>
      </c>
      <c r="O2680" s="16" t="s">
        <v>42</v>
      </c>
      <c r="P2680" s="16">
        <v>0.2482436898</v>
      </c>
      <c r="Q2680" s="16">
        <v>0.15</v>
      </c>
      <c r="R2680" s="44"/>
      <c r="S2680" s="42" t="str">
        <f>IF(R2680="","",MAX(R2680,Q2680))</f>
        <v/>
      </c>
      <c r="T2680" s="27">
        <f>IF(A2680="placement",MIN(P2680,IF(S2680="",Q2680,S2680)),"")</f>
        <v>0.15</v>
      </c>
      <c r="U2680" s="14">
        <f>IF($A2680="placement",T2680*J2680,"")</f>
        <v>17.399999999999999</v>
      </c>
      <c r="V2680" s="13">
        <f>IF($A2680="placement",U2680,IF($A2680="site",SUMIF($C:$C,$C2680,$U:$U),IF($A2680="user",SUMIF($B:$B,$B2680,$U:$U),SUM($U:$U))))</f>
        <v>17.399999999999999</v>
      </c>
      <c r="W2680" s="12">
        <f>V2680/J2680</f>
        <v>0.15</v>
      </c>
    </row>
    <row r="2681" spans="1:23" x14ac:dyDescent="0.3">
      <c r="A2681" s="23" t="s">
        <v>14</v>
      </c>
      <c r="B2681" s="23" t="s">
        <v>4914</v>
      </c>
      <c r="C2681" s="23" t="s">
        <v>4915</v>
      </c>
      <c r="D2681" s="23" t="s">
        <v>4942</v>
      </c>
      <c r="E2681" s="23" t="s">
        <v>4943</v>
      </c>
      <c r="F2681" s="27">
        <v>0.3</v>
      </c>
      <c r="G2681" s="24">
        <v>1</v>
      </c>
      <c r="H2681" s="25">
        <v>33.698</v>
      </c>
      <c r="I2681" s="25">
        <v>17.709900000000001</v>
      </c>
      <c r="J2681" s="26">
        <v>115</v>
      </c>
      <c r="K2681" s="26">
        <v>34</v>
      </c>
      <c r="L2681" s="27">
        <v>0.52549999999999997</v>
      </c>
      <c r="M2681" s="28">
        <v>0.21591842999999999</v>
      </c>
      <c r="N2681" s="29">
        <v>0.01</v>
      </c>
      <c r="O2681" s="31" t="s">
        <v>42</v>
      </c>
      <c r="P2681" s="31">
        <v>0.95368621409999998</v>
      </c>
      <c r="Q2681" s="31">
        <v>0.3</v>
      </c>
      <c r="R2681" s="42">
        <v>0.3</v>
      </c>
      <c r="S2681" s="42">
        <f>IF(R2681="","",MAX(R2681,Q2681))</f>
        <v>0.3</v>
      </c>
      <c r="T2681" s="27">
        <f>IF(A2681="placement",MIN(P2681,IF(S2681="",Q2681,S2681)),"")</f>
        <v>0.3</v>
      </c>
      <c r="U2681" s="28">
        <f>IF($A2681="placement",T2681*J2681,"")</f>
        <v>34.5</v>
      </c>
      <c r="V2681" s="26">
        <f>IF($A2681="placement",U2681,IF($A2681="site",SUMIF($C:$C,$C2681,$U:$U),IF($A2681="user",SUMIF($B:$B,$B2681,$U:$U),SUM($U:$U))))</f>
        <v>34.5</v>
      </c>
      <c r="W2681" s="27">
        <f>V2681/J2681</f>
        <v>0.3</v>
      </c>
    </row>
    <row r="2682" spans="1:23" x14ac:dyDescent="0.3">
      <c r="A2682" s="23" t="s">
        <v>14</v>
      </c>
      <c r="B2682" s="23" t="s">
        <v>4502</v>
      </c>
      <c r="C2682" s="23" t="s">
        <v>4503</v>
      </c>
      <c r="D2682" s="23" t="s">
        <v>4504</v>
      </c>
      <c r="E2682" s="23" t="s">
        <v>4505</v>
      </c>
      <c r="F2682" s="27">
        <v>0.25</v>
      </c>
      <c r="G2682" s="24">
        <v>1</v>
      </c>
      <c r="H2682" s="25">
        <v>135.20419999999999</v>
      </c>
      <c r="I2682" s="25">
        <v>7.9493999999999998</v>
      </c>
      <c r="J2682" s="26">
        <v>115</v>
      </c>
      <c r="K2682" s="26">
        <v>29</v>
      </c>
      <c r="L2682" s="27">
        <v>5.8799999999999998E-2</v>
      </c>
      <c r="M2682" s="28">
        <v>0.48107770999999999</v>
      </c>
      <c r="N2682" s="29">
        <v>0.35</v>
      </c>
      <c r="O2682" s="31" t="s">
        <v>12</v>
      </c>
      <c r="P2682" s="31">
        <v>0.2724668053</v>
      </c>
      <c r="Q2682" s="31">
        <v>0.25</v>
      </c>
      <c r="R2682" s="42">
        <v>0.25</v>
      </c>
      <c r="S2682" s="42">
        <f>IF(R2682="","",MAX(R2682,Q2682))</f>
        <v>0.25</v>
      </c>
      <c r="T2682" s="27">
        <f>IF(A2682="placement",MIN(P2682,IF(S2682="",Q2682,S2682)),"")</f>
        <v>0.25</v>
      </c>
      <c r="U2682" s="28">
        <f>IF($A2682="placement",T2682*J2682,"")</f>
        <v>28.75</v>
      </c>
      <c r="V2682" s="26">
        <f>IF($A2682="placement",U2682,IF($A2682="site",SUMIF($C:$C,$C2682,$U:$U),IF($A2682="user",SUMIF($B:$B,$B2682,$U:$U),SUM($U:$U))))</f>
        <v>28.75</v>
      </c>
      <c r="W2682" s="27">
        <f>V2682/J2682</f>
        <v>0.25</v>
      </c>
    </row>
    <row r="2683" spans="1:23" x14ac:dyDescent="0.3">
      <c r="A2683" s="11" t="s">
        <v>14</v>
      </c>
      <c r="B2683" s="11" t="s">
        <v>5021</v>
      </c>
      <c r="C2683" s="11" t="s">
        <v>5023</v>
      </c>
      <c r="D2683" s="11" t="s">
        <v>5054</v>
      </c>
      <c r="E2683" s="11" t="s">
        <v>5055</v>
      </c>
      <c r="F2683" s="12">
        <v>0.25</v>
      </c>
      <c r="G2683" s="33">
        <v>1</v>
      </c>
      <c r="H2683" s="34">
        <v>92.550200000000004</v>
      </c>
      <c r="I2683" s="34">
        <v>5.6036000000000001</v>
      </c>
      <c r="J2683" s="13">
        <v>115</v>
      </c>
      <c r="K2683" s="13">
        <v>29</v>
      </c>
      <c r="L2683" s="12">
        <v>6.0499999999999998E-2</v>
      </c>
      <c r="M2683" s="14">
        <v>0.68603331999999995</v>
      </c>
      <c r="N2683" s="15">
        <v>0.25</v>
      </c>
      <c r="O2683" s="16" t="s">
        <v>42</v>
      </c>
      <c r="P2683" s="16">
        <v>0.63558621329999998</v>
      </c>
      <c r="Q2683" s="16">
        <v>0.25</v>
      </c>
      <c r="R2683" s="44"/>
      <c r="S2683" s="42" t="str">
        <f>IF(R2683="","",MAX(R2683,Q2683))</f>
        <v/>
      </c>
      <c r="T2683" s="27">
        <f>IF(A2683="placement",MIN(P2683,IF(S2683="",Q2683,S2683)),"")</f>
        <v>0.25</v>
      </c>
      <c r="U2683" s="14">
        <f>IF($A2683="placement",T2683*J2683,"")</f>
        <v>28.75</v>
      </c>
      <c r="V2683" s="13">
        <f>IF($A2683="placement",U2683,IF($A2683="site",SUMIF($C:$C,$C2683,$U:$U),IF($A2683="user",SUMIF($B:$B,$B2683,$U:$U),SUM($U:$U))))</f>
        <v>28.75</v>
      </c>
      <c r="W2683" s="12">
        <f>V2683/J2683</f>
        <v>0.25</v>
      </c>
    </row>
    <row r="2684" spans="1:23" x14ac:dyDescent="0.3">
      <c r="A2684" s="23" t="s">
        <v>14</v>
      </c>
      <c r="B2684" s="23" t="s">
        <v>5021</v>
      </c>
      <c r="C2684" s="23" t="s">
        <v>5023</v>
      </c>
      <c r="D2684" s="23" t="s">
        <v>5174</v>
      </c>
      <c r="E2684" s="23" t="s">
        <v>5175</v>
      </c>
      <c r="F2684" s="27">
        <v>0.25</v>
      </c>
      <c r="G2684" s="24">
        <v>1</v>
      </c>
      <c r="H2684" s="25">
        <v>92.726100000000002</v>
      </c>
      <c r="I2684" s="25">
        <v>7.3643999999999998</v>
      </c>
      <c r="J2684" s="26">
        <v>115</v>
      </c>
      <c r="K2684" s="26">
        <v>29</v>
      </c>
      <c r="L2684" s="27">
        <v>7.9399999999999998E-2</v>
      </c>
      <c r="M2684" s="28">
        <v>0.52143044000000005</v>
      </c>
      <c r="N2684" s="29">
        <v>0.25</v>
      </c>
      <c r="O2684" s="31" t="s">
        <v>42</v>
      </c>
      <c r="P2684" s="31">
        <v>0.52054966520000001</v>
      </c>
      <c r="Q2684" s="31">
        <v>0.25</v>
      </c>
      <c r="R2684" s="42"/>
      <c r="S2684" s="42" t="str">
        <f>IF(R2684="","",MAX(R2684,Q2684))</f>
        <v/>
      </c>
      <c r="T2684" s="27">
        <f>IF(A2684="placement",MIN(P2684,IF(S2684="",Q2684,S2684)),"")</f>
        <v>0.25</v>
      </c>
      <c r="U2684" s="28">
        <f>IF($A2684="placement",T2684*J2684,"")</f>
        <v>28.75</v>
      </c>
      <c r="V2684" s="26">
        <f>IF($A2684="placement",U2684,IF($A2684="site",SUMIF($C:$C,$C2684,$U:$U),IF($A2684="user",SUMIF($B:$B,$B2684,$U:$U),SUM($U:$U))))</f>
        <v>28.75</v>
      </c>
      <c r="W2684" s="27">
        <f>V2684/J2684</f>
        <v>0.25</v>
      </c>
    </row>
    <row r="2685" spans="1:23" x14ac:dyDescent="0.3">
      <c r="A2685" s="23" t="s">
        <v>14</v>
      </c>
      <c r="B2685" s="23" t="s">
        <v>5211</v>
      </c>
      <c r="C2685" s="23" t="s">
        <v>5213</v>
      </c>
      <c r="D2685" s="23" t="s">
        <v>5282</v>
      </c>
      <c r="E2685" s="23" t="s">
        <v>5283</v>
      </c>
      <c r="F2685" s="27">
        <v>0.25</v>
      </c>
      <c r="G2685" s="24">
        <v>0</v>
      </c>
      <c r="H2685" s="25">
        <v>8.8389000000000006</v>
      </c>
      <c r="I2685" s="25">
        <v>3.5049000000000001</v>
      </c>
      <c r="J2685" s="26">
        <v>115</v>
      </c>
      <c r="K2685" s="26">
        <v>29</v>
      </c>
      <c r="L2685" s="27">
        <v>0.39650000000000002</v>
      </c>
      <c r="M2685" s="28">
        <v>1.08895637</v>
      </c>
      <c r="N2685" s="29">
        <v>0.8</v>
      </c>
      <c r="O2685" s="31" t="s">
        <v>12</v>
      </c>
      <c r="P2685" s="31">
        <v>0.26535164880000001</v>
      </c>
      <c r="Q2685" s="31">
        <v>0.25</v>
      </c>
      <c r="R2685" s="42"/>
      <c r="S2685" s="42" t="str">
        <f>IF(R2685="","",MAX(R2685,Q2685))</f>
        <v/>
      </c>
      <c r="T2685" s="27">
        <f>IF(A2685="placement",MIN(P2685,IF(S2685="",Q2685,S2685)),"")</f>
        <v>0.25</v>
      </c>
      <c r="U2685" s="28">
        <f>IF($A2685="placement",T2685*J2685,"")</f>
        <v>28.75</v>
      </c>
      <c r="V2685" s="26">
        <f>IF($A2685="placement",U2685,IF($A2685="site",SUMIF($C:$C,$C2685,$U:$U),IF($A2685="user",SUMIF($B:$B,$B2685,$U:$U),SUM($U:$U))))</f>
        <v>28.75</v>
      </c>
      <c r="W2685" s="27">
        <f>V2685/J2685</f>
        <v>0.25</v>
      </c>
    </row>
    <row r="2686" spans="1:23" x14ac:dyDescent="0.3">
      <c r="A2686" s="17" t="s">
        <v>14</v>
      </c>
      <c r="B2686" s="17" t="s">
        <v>6876</v>
      </c>
      <c r="C2686" s="17" t="s">
        <v>6878</v>
      </c>
      <c r="D2686" s="17" t="s">
        <v>6890</v>
      </c>
      <c r="E2686" s="17" t="s">
        <v>6891</v>
      </c>
      <c r="F2686" s="18">
        <v>0.25</v>
      </c>
      <c r="G2686" s="36">
        <v>1</v>
      </c>
      <c r="H2686" s="37">
        <v>35.772300000000001</v>
      </c>
      <c r="I2686" s="37">
        <v>8.1134000000000004</v>
      </c>
      <c r="J2686" s="19">
        <v>115</v>
      </c>
      <c r="K2686" s="19">
        <v>29</v>
      </c>
      <c r="L2686" s="18">
        <v>0.2268</v>
      </c>
      <c r="M2686" s="20">
        <v>0.47268726</v>
      </c>
      <c r="N2686" s="21">
        <v>0.3</v>
      </c>
      <c r="O2686" s="22" t="s">
        <v>42</v>
      </c>
      <c r="P2686" s="22">
        <v>0.36533088969999999</v>
      </c>
      <c r="Q2686" s="22">
        <v>0.25</v>
      </c>
      <c r="R2686" s="43"/>
      <c r="S2686" s="42" t="str">
        <f>IF(R2686="","",MAX(R2686,Q2686))</f>
        <v/>
      </c>
      <c r="T2686" s="27">
        <f>IF(A2686="placement",MIN(P2686,IF(S2686="",Q2686,S2686)),"")</f>
        <v>0.25</v>
      </c>
      <c r="U2686" s="20">
        <f>IF($A2686="placement",T2686*J2686,"")</f>
        <v>28.75</v>
      </c>
      <c r="V2686" s="19">
        <f>IF($A2686="placement",U2686,IF($A2686="site",SUMIF($C:$C,$C2686,$U:$U),IF($A2686="user",SUMIF($B:$B,$B2686,$U:$U),SUM($U:$U))))</f>
        <v>28.75</v>
      </c>
      <c r="W2686" s="18">
        <f>V2686/J2686</f>
        <v>0.25</v>
      </c>
    </row>
    <row r="2687" spans="1:23" x14ac:dyDescent="0.3">
      <c r="A2687" s="23" t="s">
        <v>14</v>
      </c>
      <c r="B2687" s="23" t="s">
        <v>4090</v>
      </c>
      <c r="C2687" s="23" t="s">
        <v>4091</v>
      </c>
      <c r="D2687" s="32" t="s">
        <v>4097</v>
      </c>
      <c r="E2687" s="23" t="s">
        <v>4098</v>
      </c>
      <c r="F2687" s="27">
        <v>0.25</v>
      </c>
      <c r="G2687" s="24">
        <v>1</v>
      </c>
      <c r="H2687" s="25">
        <v>115.023</v>
      </c>
      <c r="I2687" s="25">
        <v>5.5582000000000003</v>
      </c>
      <c r="J2687" s="26">
        <v>115</v>
      </c>
      <c r="K2687" s="26">
        <v>28</v>
      </c>
      <c r="L2687" s="27">
        <v>4.8300000000000003E-2</v>
      </c>
      <c r="M2687" s="28">
        <v>0.69084623999999994</v>
      </c>
      <c r="N2687" s="29">
        <v>0.5</v>
      </c>
      <c r="O2687" s="31" t="s">
        <v>12</v>
      </c>
      <c r="P2687" s="31">
        <v>0.27624994879999998</v>
      </c>
      <c r="Q2687" s="31">
        <v>0.249999999999999</v>
      </c>
      <c r="R2687" s="42"/>
      <c r="S2687" s="42" t="str">
        <f>IF(R2687="","",MAX(R2687,Q2687))</f>
        <v/>
      </c>
      <c r="T2687" s="27">
        <f>IF(A2687="placement",MIN(P2687,IF(S2687="",Q2687,S2687)),"")</f>
        <v>0.249999999999999</v>
      </c>
      <c r="U2687" s="28">
        <f>IF($A2687="placement",T2687*J2687,"")</f>
        <v>28.749999999999886</v>
      </c>
      <c r="V2687" s="26">
        <f>IF($A2687="placement",U2687,IF($A2687="site",SUMIF($C:$C,$C2687,$U:$U),IF($A2687="user",SUMIF($B:$B,$B2687,$U:$U),SUM($U:$U))))</f>
        <v>28.749999999999886</v>
      </c>
      <c r="W2687" s="27">
        <f>V2687/J2687</f>
        <v>0.249999999999999</v>
      </c>
    </row>
    <row r="2688" spans="1:23" x14ac:dyDescent="0.3">
      <c r="A2688" s="23" t="s">
        <v>14</v>
      </c>
      <c r="B2688" s="23" t="s">
        <v>9383</v>
      </c>
      <c r="C2688" s="23" t="s">
        <v>9385</v>
      </c>
      <c r="D2688" s="23" t="s">
        <v>9406</v>
      </c>
      <c r="E2688" s="23" t="s">
        <v>9407</v>
      </c>
      <c r="F2688" s="27">
        <v>0.25</v>
      </c>
      <c r="G2688" s="24">
        <v>0</v>
      </c>
      <c r="H2688" s="25">
        <v>23.7683</v>
      </c>
      <c r="I2688" s="25">
        <v>5.2184999999999997</v>
      </c>
      <c r="J2688" s="26">
        <v>115</v>
      </c>
      <c r="K2688" s="26">
        <v>29</v>
      </c>
      <c r="L2688" s="27">
        <v>0.21959999999999999</v>
      </c>
      <c r="M2688" s="28">
        <v>0.73373027000000002</v>
      </c>
      <c r="N2688" s="29">
        <v>0.5</v>
      </c>
      <c r="O2688" s="31" t="s">
        <v>42</v>
      </c>
      <c r="P2688" s="31">
        <v>0.31855067380000002</v>
      </c>
      <c r="Q2688" s="31">
        <v>0.249999999999999</v>
      </c>
      <c r="R2688" s="42"/>
      <c r="S2688" s="42" t="str">
        <f>IF(R2688="","",MAX(R2688,Q2688))</f>
        <v/>
      </c>
      <c r="T2688" s="27">
        <f>IF(A2688="placement",MIN(P2688,IF(S2688="",Q2688,S2688)),"")</f>
        <v>0.249999999999999</v>
      </c>
      <c r="U2688" s="28">
        <f>IF($A2688="placement",T2688*J2688,"")</f>
        <v>28.749999999999886</v>
      </c>
      <c r="V2688" s="23">
        <f>IF($A2688="placement",U2688,IF($A2688="site",SUMIF($C:$C,$C2688,$U:$U),IF($A2688="user",SUMIF($B:$B,$B2688,$U:$U),SUM($U:$U))))</f>
        <v>28.749999999999886</v>
      </c>
      <c r="W2688" s="27">
        <f>V2688/J2688</f>
        <v>0.249999999999999</v>
      </c>
    </row>
    <row r="2689" spans="1:23" x14ac:dyDescent="0.3">
      <c r="A2689" s="23" t="s">
        <v>14</v>
      </c>
      <c r="B2689" s="23" t="s">
        <v>4979</v>
      </c>
      <c r="C2689" s="23" t="s">
        <v>4980</v>
      </c>
      <c r="D2689" s="23" t="s">
        <v>4985</v>
      </c>
      <c r="E2689" s="23" t="s">
        <v>4986</v>
      </c>
      <c r="F2689" s="27">
        <v>0.35</v>
      </c>
      <c r="G2689" s="24">
        <v>1</v>
      </c>
      <c r="H2689" s="25">
        <v>112.0235</v>
      </c>
      <c r="I2689" s="25">
        <v>14.3506</v>
      </c>
      <c r="J2689" s="26">
        <v>115</v>
      </c>
      <c r="K2689" s="26">
        <v>29</v>
      </c>
      <c r="L2689" s="27">
        <v>0.12809999999999999</v>
      </c>
      <c r="M2689" s="28">
        <v>0.26658968</v>
      </c>
      <c r="N2689" s="29">
        <v>0.2</v>
      </c>
      <c r="O2689" s="31" t="s">
        <v>42</v>
      </c>
      <c r="P2689" s="31">
        <v>0.24978342049999999</v>
      </c>
      <c r="Q2689" s="31">
        <v>0.24978342046303201</v>
      </c>
      <c r="R2689" s="42"/>
      <c r="S2689" s="42" t="str">
        <f>IF(R2689="","",MAX(R2689,Q2689))</f>
        <v/>
      </c>
      <c r="T2689" s="27">
        <f>IF(A2689="placement",MIN(P2689,IF(S2689="",Q2689,S2689)),"")</f>
        <v>0.24978342046303201</v>
      </c>
      <c r="U2689" s="28">
        <f>IF($A2689="placement",T2689*J2689,"")</f>
        <v>28.725093353248681</v>
      </c>
      <c r="V2689" s="26">
        <f>IF($A2689="placement",U2689,IF($A2689="site",SUMIF($C:$C,$C2689,$U:$U),IF($A2689="user",SUMIF($B:$B,$B2689,$U:$U),SUM($U:$U))))</f>
        <v>28.725093353248681</v>
      </c>
      <c r="W2689" s="27">
        <f>V2689/J2689</f>
        <v>0.24978342046303201</v>
      </c>
    </row>
    <row r="2690" spans="1:23" x14ac:dyDescent="0.3">
      <c r="A2690" s="23" t="s">
        <v>14</v>
      </c>
      <c r="B2690" s="23" t="s">
        <v>10007</v>
      </c>
      <c r="C2690" s="23" t="s">
        <v>10008</v>
      </c>
      <c r="D2690" s="23" t="s">
        <v>10017</v>
      </c>
      <c r="E2690" s="23" t="s">
        <v>10018</v>
      </c>
      <c r="F2690" s="27">
        <v>0.25</v>
      </c>
      <c r="G2690" s="24">
        <v>0</v>
      </c>
      <c r="H2690" s="25">
        <v>21.427700000000002</v>
      </c>
      <c r="I2690" s="25">
        <v>2.8925999999999998</v>
      </c>
      <c r="J2690" s="26">
        <v>115</v>
      </c>
      <c r="K2690" s="26">
        <v>27</v>
      </c>
      <c r="L2690" s="27">
        <v>0.13500000000000001</v>
      </c>
      <c r="M2690" s="28">
        <v>1.3240240000000001</v>
      </c>
      <c r="N2690" s="29">
        <v>1</v>
      </c>
      <c r="O2690" s="31" t="s">
        <v>12</v>
      </c>
      <c r="P2690" s="31">
        <v>0.2447266827</v>
      </c>
      <c r="Q2690" s="31">
        <v>0.24472668270575701</v>
      </c>
      <c r="R2690" s="42"/>
      <c r="S2690" s="42" t="str">
        <f>IF(R2690="","",MAX(R2690,Q2690))</f>
        <v/>
      </c>
      <c r="T2690" s="27">
        <f>IF(A2690="placement",MIN(P2690,IF(S2690="",Q2690,S2690)),"")</f>
        <v>0.2447266827</v>
      </c>
      <c r="U2690" s="28">
        <f>IF($A2690="placement",T2690*J2690,"")</f>
        <v>28.1435685105</v>
      </c>
      <c r="V2690" s="26">
        <f>IF($A2690="placement",U2690,IF($A2690="site",SUMIF($C:$C,$C2690,$U:$U),IF($A2690="user",SUMIF($B:$B,$B2690,$U:$U),SUM($U:$U))))</f>
        <v>28.1435685105</v>
      </c>
      <c r="W2690" s="27">
        <f>V2690/J2690</f>
        <v>0.2447266827</v>
      </c>
    </row>
    <row r="2691" spans="1:23" x14ac:dyDescent="0.3">
      <c r="A2691" s="23" t="s">
        <v>14</v>
      </c>
      <c r="B2691" s="23" t="s">
        <v>2410</v>
      </c>
      <c r="C2691" s="23" t="s">
        <v>2411</v>
      </c>
      <c r="D2691" s="23" t="s">
        <v>2429</v>
      </c>
      <c r="E2691" s="23" t="s">
        <v>2430</v>
      </c>
      <c r="F2691" s="27">
        <v>0.22</v>
      </c>
      <c r="G2691" s="24">
        <v>1</v>
      </c>
      <c r="H2691" s="25">
        <v>60.310299999999998</v>
      </c>
      <c r="I2691" s="25">
        <v>7.7268999999999997</v>
      </c>
      <c r="J2691" s="26">
        <v>115</v>
      </c>
      <c r="K2691" s="26">
        <v>25</v>
      </c>
      <c r="L2691" s="27">
        <v>0.12809999999999999</v>
      </c>
      <c r="M2691" s="28">
        <v>0.49424000000000001</v>
      </c>
      <c r="N2691" s="29">
        <v>0.2</v>
      </c>
      <c r="O2691" s="31" t="s">
        <v>42</v>
      </c>
      <c r="P2691" s="31">
        <v>0.59533829360000001</v>
      </c>
      <c r="Q2691" s="31">
        <v>0.22</v>
      </c>
      <c r="R2691" s="42">
        <v>0.2</v>
      </c>
      <c r="S2691" s="42">
        <f>IF(R2691="","",MAX(R2691,Q2691))</f>
        <v>0.22</v>
      </c>
      <c r="T2691" s="27">
        <f>IF(A2691="placement",MIN(P2691,IF(S2691="",Q2691,S2691)),"")</f>
        <v>0.22</v>
      </c>
      <c r="U2691" s="28">
        <f>IF($A2691="placement",T2691*J2691,"")</f>
        <v>25.3</v>
      </c>
      <c r="V2691" s="26">
        <f>IF($A2691="placement",U2691,IF($A2691="site",SUMIF($C:$C,$C2691,$U:$U),IF($A2691="user",SUMIF($B:$B,$B2691,$U:$U),SUM($U:$U))))</f>
        <v>25.3</v>
      </c>
      <c r="W2691" s="27">
        <f>V2691/J2691</f>
        <v>0.22</v>
      </c>
    </row>
    <row r="2692" spans="1:23" x14ac:dyDescent="0.3">
      <c r="A2692" s="23" t="s">
        <v>14</v>
      </c>
      <c r="B2692" s="23" t="s">
        <v>4502</v>
      </c>
      <c r="C2692" s="23" t="s">
        <v>4503</v>
      </c>
      <c r="D2692" s="23" t="s">
        <v>4520</v>
      </c>
      <c r="E2692" s="23" t="s">
        <v>4521</v>
      </c>
      <c r="F2692" s="27">
        <v>0.4</v>
      </c>
      <c r="G2692" s="24">
        <v>1</v>
      </c>
      <c r="H2692" s="25">
        <v>127.87560000000001</v>
      </c>
      <c r="I2692" s="25">
        <v>3.0983999999999998</v>
      </c>
      <c r="J2692" s="26">
        <v>115</v>
      </c>
      <c r="K2692" s="26">
        <v>22</v>
      </c>
      <c r="L2692" s="27">
        <v>2.4199999999999999E-2</v>
      </c>
      <c r="M2692" s="28">
        <v>1.2416718499999999</v>
      </c>
      <c r="N2692" s="29">
        <v>1</v>
      </c>
      <c r="O2692" s="31" t="s">
        <v>12</v>
      </c>
      <c r="P2692" s="31">
        <v>0.19463423690000001</v>
      </c>
      <c r="Q2692" s="31">
        <v>0.19463423691050799</v>
      </c>
      <c r="R2692" s="42"/>
      <c r="S2692" s="42" t="str">
        <f>IF(R2692="","",MAX(R2692,Q2692))</f>
        <v/>
      </c>
      <c r="T2692" s="27">
        <f>IF(A2692="placement",MIN(P2692,IF(S2692="",Q2692,S2692)),"")</f>
        <v>0.19463423690000001</v>
      </c>
      <c r="U2692" s="28">
        <f>IF($A2692="placement",T2692*J2692,"")</f>
        <v>22.382937243500002</v>
      </c>
      <c r="V2692" s="26">
        <f>IF($A2692="placement",U2692,IF($A2692="site",SUMIF($C:$C,$C2692,$U:$U),IF($A2692="user",SUMIF($B:$B,$B2692,$U:$U),SUM($U:$U))))</f>
        <v>22.382937243500002</v>
      </c>
      <c r="W2692" s="27">
        <f>V2692/J2692</f>
        <v>0.19463423690000003</v>
      </c>
    </row>
    <row r="2693" spans="1:23" x14ac:dyDescent="0.3">
      <c r="A2693" s="23" t="s">
        <v>14</v>
      </c>
      <c r="B2693" s="23" t="s">
        <v>6052</v>
      </c>
      <c r="C2693" s="23" t="s">
        <v>6054</v>
      </c>
      <c r="D2693" s="23" t="s">
        <v>6122</v>
      </c>
      <c r="E2693" s="23" t="s">
        <v>6123</v>
      </c>
      <c r="F2693" s="27">
        <v>0.25</v>
      </c>
      <c r="G2693" s="24">
        <v>0</v>
      </c>
      <c r="H2693" s="25">
        <v>26.3126</v>
      </c>
      <c r="I2693" s="25">
        <v>0.85509999999999997</v>
      </c>
      <c r="J2693" s="26">
        <v>115</v>
      </c>
      <c r="K2693" s="26">
        <v>22</v>
      </c>
      <c r="L2693" s="27">
        <v>3.2500000000000001E-2</v>
      </c>
      <c r="M2693" s="28">
        <v>4.4764283300000001</v>
      </c>
      <c r="N2693" s="29">
        <v>3.85</v>
      </c>
      <c r="O2693" s="31" t="s">
        <v>42</v>
      </c>
      <c r="P2693" s="31">
        <v>0.13993931909999999</v>
      </c>
      <c r="Q2693" s="31">
        <v>0.13993931907493301</v>
      </c>
      <c r="R2693" s="42"/>
      <c r="S2693" s="42" t="str">
        <f>IF(R2693="","",MAX(R2693,Q2693))</f>
        <v/>
      </c>
      <c r="T2693" s="27">
        <f>IF(A2693="placement",MIN(P2693,IF(S2693="",Q2693,S2693)),"")</f>
        <v>0.13993931907493301</v>
      </c>
      <c r="U2693" s="28">
        <f>IF($A2693="placement",T2693*J2693,"")</f>
        <v>16.093021693617295</v>
      </c>
      <c r="V2693" s="26">
        <f>IF($A2693="placement",U2693,IF($A2693="site",SUMIF($C:$C,$C2693,$U:$U),IF($A2693="user",SUMIF($B:$B,$B2693,$U:$U),SUM($U:$U))))</f>
        <v>16.093021693617295</v>
      </c>
      <c r="W2693" s="27">
        <f>V2693/J2693</f>
        <v>0.13993931907493301</v>
      </c>
    </row>
    <row r="2694" spans="1:23" x14ac:dyDescent="0.3">
      <c r="A2694" s="23" t="s">
        <v>14</v>
      </c>
      <c r="B2694" s="23" t="s">
        <v>277</v>
      </c>
      <c r="C2694" s="23" t="s">
        <v>279</v>
      </c>
      <c r="D2694" s="23" t="s">
        <v>327</v>
      </c>
      <c r="E2694" s="23" t="s">
        <v>328</v>
      </c>
      <c r="F2694" s="27">
        <v>0.25</v>
      </c>
      <c r="G2694" s="24">
        <v>0</v>
      </c>
      <c r="H2694" s="25">
        <v>19.401800000000001</v>
      </c>
      <c r="I2694" s="25">
        <v>2.504</v>
      </c>
      <c r="J2694" s="26">
        <v>114</v>
      </c>
      <c r="K2694" s="26">
        <v>25</v>
      </c>
      <c r="L2694" s="27">
        <v>0.12909999999999999</v>
      </c>
      <c r="M2694" s="28">
        <v>1.51137038</v>
      </c>
      <c r="N2694" s="29">
        <v>1</v>
      </c>
      <c r="O2694" s="31" t="s">
        <v>12</v>
      </c>
      <c r="P2694" s="31">
        <v>0.33834881639999997</v>
      </c>
      <c r="Q2694" s="31">
        <v>0.25</v>
      </c>
      <c r="R2694" s="42">
        <v>0.35</v>
      </c>
      <c r="S2694" s="42">
        <f>IF(R2694="","",MAX(R2694,Q2694))</f>
        <v>0.35</v>
      </c>
      <c r="T2694" s="27">
        <f>IF(A2694="placement",MIN(P2694,IF(S2694="",Q2694,S2694)),"")</f>
        <v>0.33834881639999997</v>
      </c>
      <c r="U2694" s="28">
        <f>IF($A2694="placement",T2694*J2694,"")</f>
        <v>38.571765069599998</v>
      </c>
      <c r="V2694" s="26">
        <f>IF($A2694="placement",U2694,IF($A2694="site",SUMIF($C:$C,$C2694,$U:$U),IF($A2694="user",SUMIF($B:$B,$B2694,$U:$U),SUM($U:$U))))</f>
        <v>38.571765069599998</v>
      </c>
      <c r="W2694" s="27">
        <f>V2694/J2694</f>
        <v>0.33834881639999997</v>
      </c>
    </row>
    <row r="2695" spans="1:23" x14ac:dyDescent="0.3">
      <c r="A2695" s="23" t="s">
        <v>14</v>
      </c>
      <c r="B2695" s="23" t="s">
        <v>544</v>
      </c>
      <c r="C2695" s="23" t="s">
        <v>546</v>
      </c>
      <c r="D2695" s="23" t="s">
        <v>551</v>
      </c>
      <c r="E2695" s="23" t="s">
        <v>552</v>
      </c>
      <c r="F2695" s="27">
        <v>0.33</v>
      </c>
      <c r="G2695" s="24">
        <v>0</v>
      </c>
      <c r="H2695" s="25">
        <v>43.845799999999997</v>
      </c>
      <c r="I2695" s="25">
        <v>5.4325999999999999</v>
      </c>
      <c r="J2695" s="26">
        <v>114</v>
      </c>
      <c r="K2695" s="26">
        <v>32</v>
      </c>
      <c r="L2695" s="27">
        <v>0.1239</v>
      </c>
      <c r="M2695" s="28">
        <v>0.69731911999999996</v>
      </c>
      <c r="N2695" s="29">
        <v>0.5</v>
      </c>
      <c r="O2695" s="31" t="s">
        <v>12</v>
      </c>
      <c r="P2695" s="31">
        <v>0.28296817260000001</v>
      </c>
      <c r="Q2695" s="31">
        <v>0.28296817256203299</v>
      </c>
      <c r="R2695" s="42">
        <v>0.17</v>
      </c>
      <c r="S2695" s="42">
        <f>IF(R2695="","",MAX(R2695,Q2695))</f>
        <v>0.28296817256203299</v>
      </c>
      <c r="T2695" s="27">
        <f>IF(A2695="placement",MIN(P2695,IF(S2695="",Q2695,S2695)),"")</f>
        <v>0.28296817256203299</v>
      </c>
      <c r="U2695" s="28">
        <f>IF($A2695="placement",T2695*J2695,"")</f>
        <v>32.25837167207176</v>
      </c>
      <c r="V2695" s="26">
        <f>IF($A2695="placement",U2695,IF($A2695="site",SUMIF($C:$C,$C2695,$U:$U),IF($A2695="user",SUMIF($B:$B,$B2695,$U:$U),SUM($U:$U))))</f>
        <v>32.25837167207176</v>
      </c>
      <c r="W2695" s="27">
        <f>V2695/J2695</f>
        <v>0.28296817256203299</v>
      </c>
    </row>
    <row r="2696" spans="1:23" x14ac:dyDescent="0.3">
      <c r="A2696" s="17" t="s">
        <v>14</v>
      </c>
      <c r="B2696" s="17" t="s">
        <v>259</v>
      </c>
      <c r="C2696" s="17" t="s">
        <v>261</v>
      </c>
      <c r="D2696" s="17" t="s">
        <v>264</v>
      </c>
      <c r="E2696" s="17" t="s">
        <v>265</v>
      </c>
      <c r="F2696" s="18">
        <v>0.25</v>
      </c>
      <c r="G2696" s="36">
        <v>1</v>
      </c>
      <c r="H2696" s="37">
        <v>161.61359999999999</v>
      </c>
      <c r="I2696" s="37">
        <v>27.468499999999999</v>
      </c>
      <c r="J2696" s="19">
        <v>114</v>
      </c>
      <c r="K2696" s="19">
        <v>29</v>
      </c>
      <c r="L2696" s="18">
        <v>0.17</v>
      </c>
      <c r="M2696" s="20">
        <v>0.13871916000000001</v>
      </c>
      <c r="N2696" s="21">
        <v>0.05</v>
      </c>
      <c r="O2696" s="22" t="s">
        <v>42</v>
      </c>
      <c r="P2696" s="22">
        <v>0.63955951460000005</v>
      </c>
      <c r="Q2696" s="22">
        <v>0.25</v>
      </c>
      <c r="R2696" s="43"/>
      <c r="S2696" s="42" t="str">
        <f>IF(R2696="","",MAX(R2696,Q2696))</f>
        <v/>
      </c>
      <c r="T2696" s="27">
        <f>IF(A2696="placement",MIN(P2696,IF(S2696="",Q2696,S2696)),"")</f>
        <v>0.25</v>
      </c>
      <c r="U2696" s="20">
        <f>IF($A2696="placement",T2696*J2696,"")</f>
        <v>28.5</v>
      </c>
      <c r="V2696" s="19">
        <f>IF($A2696="placement",U2696,IF($A2696="site",SUMIF($C:$C,$C2696,$U:$U),IF($A2696="user",SUMIF($B:$B,$B2696,$U:$U),SUM($U:$U))))</f>
        <v>28.5</v>
      </c>
      <c r="W2696" s="18">
        <f>V2696/J2696</f>
        <v>0.25</v>
      </c>
    </row>
    <row r="2697" spans="1:23" x14ac:dyDescent="0.3">
      <c r="A2697" s="23" t="s">
        <v>14</v>
      </c>
      <c r="B2697" s="23" t="s">
        <v>3266</v>
      </c>
      <c r="C2697" s="23" t="s">
        <v>3268</v>
      </c>
      <c r="D2697" s="23" t="s">
        <v>3370</v>
      </c>
      <c r="E2697" s="23" t="s">
        <v>3371</v>
      </c>
      <c r="F2697" s="27">
        <v>0.25</v>
      </c>
      <c r="G2697" s="24">
        <v>1</v>
      </c>
      <c r="H2697" s="25">
        <v>53.218899999999998</v>
      </c>
      <c r="I2697" s="25">
        <v>3.8845999999999998</v>
      </c>
      <c r="J2697" s="26">
        <v>114</v>
      </c>
      <c r="K2697" s="26">
        <v>28</v>
      </c>
      <c r="L2697" s="27">
        <v>7.2999999999999995E-2</v>
      </c>
      <c r="M2697" s="28">
        <v>0.97646409999999995</v>
      </c>
      <c r="N2697" s="29">
        <v>0.6</v>
      </c>
      <c r="O2697" s="31" t="s">
        <v>12</v>
      </c>
      <c r="P2697" s="31">
        <v>0.38553808490000002</v>
      </c>
      <c r="Q2697" s="31">
        <v>0.25</v>
      </c>
      <c r="R2697" s="42"/>
      <c r="S2697" s="42" t="str">
        <f>IF(R2697="","",MAX(R2697,Q2697))</f>
        <v/>
      </c>
      <c r="T2697" s="27">
        <f>IF(A2697="placement",MIN(P2697,IF(S2697="",Q2697,S2697)),"")</f>
        <v>0.25</v>
      </c>
      <c r="U2697" s="28">
        <f>IF($A2697="placement",T2697*J2697,"")</f>
        <v>28.5</v>
      </c>
      <c r="V2697" s="23">
        <f>IF($A2697="placement",U2697,IF($A2697="site",SUMIF($C:$C,$C2697,$U:$U),IF($A2697="user",SUMIF($B:$B,$B2697,$U:$U),SUM($U:$U))))</f>
        <v>28.5</v>
      </c>
      <c r="W2697" s="27">
        <f>V2697/J2697</f>
        <v>0.25</v>
      </c>
    </row>
    <row r="2698" spans="1:23" x14ac:dyDescent="0.3">
      <c r="A2698" s="23" t="s">
        <v>14</v>
      </c>
      <c r="B2698" s="23" t="s">
        <v>4868</v>
      </c>
      <c r="C2698" s="23" t="s">
        <v>4870</v>
      </c>
      <c r="D2698" s="32" t="s">
        <v>4875</v>
      </c>
      <c r="E2698" s="23" t="s">
        <v>4876</v>
      </c>
      <c r="F2698" s="27">
        <v>0.25</v>
      </c>
      <c r="G2698" s="24">
        <v>0</v>
      </c>
      <c r="H2698" s="25">
        <v>19.437200000000001</v>
      </c>
      <c r="I2698" s="25">
        <v>3.2993999999999999</v>
      </c>
      <c r="J2698" s="26">
        <v>114</v>
      </c>
      <c r="K2698" s="26">
        <v>28</v>
      </c>
      <c r="L2698" s="27">
        <v>0.16969999999999999</v>
      </c>
      <c r="M2698" s="28">
        <v>1.1504405600000001</v>
      </c>
      <c r="N2698" s="29">
        <v>0.75</v>
      </c>
      <c r="O2698" s="31" t="s">
        <v>12</v>
      </c>
      <c r="P2698" s="31">
        <v>0.34807583739999998</v>
      </c>
      <c r="Q2698" s="31">
        <v>0.25</v>
      </c>
      <c r="R2698" s="42"/>
      <c r="S2698" s="42" t="str">
        <f>IF(R2698="","",MAX(R2698,Q2698))</f>
        <v/>
      </c>
      <c r="T2698" s="27">
        <f>IF(A2698="placement",MIN(P2698,IF(S2698="",Q2698,S2698)),"")</f>
        <v>0.25</v>
      </c>
      <c r="U2698" s="28">
        <f>IF($A2698="placement",T2698*J2698,"")</f>
        <v>28.5</v>
      </c>
      <c r="V2698" s="26">
        <f>IF($A2698="placement",U2698,IF($A2698="site",SUMIF($C:$C,$C2698,$U:$U),IF($A2698="user",SUMIF($B:$B,$B2698,$U:$U),SUM($U:$U))))</f>
        <v>28.5</v>
      </c>
      <c r="W2698" s="27">
        <f>V2698/J2698</f>
        <v>0.25</v>
      </c>
    </row>
    <row r="2699" spans="1:23" x14ac:dyDescent="0.3">
      <c r="A2699" s="23" t="s">
        <v>14</v>
      </c>
      <c r="B2699" s="23" t="s">
        <v>5764</v>
      </c>
      <c r="C2699" s="23" t="s">
        <v>5766</v>
      </c>
      <c r="D2699" s="23" t="s">
        <v>5803</v>
      </c>
      <c r="E2699" s="23" t="s">
        <v>5804</v>
      </c>
      <c r="F2699" s="27">
        <v>0.25</v>
      </c>
      <c r="G2699" s="24">
        <v>0</v>
      </c>
      <c r="H2699" s="25">
        <v>5.8155999999999999</v>
      </c>
      <c r="I2699" s="25">
        <v>2.0750999999999999</v>
      </c>
      <c r="J2699" s="26">
        <v>114</v>
      </c>
      <c r="K2699" s="26">
        <v>28</v>
      </c>
      <c r="L2699" s="27">
        <v>0.35680000000000001</v>
      </c>
      <c r="M2699" s="28">
        <v>1.83059342</v>
      </c>
      <c r="N2699" s="29">
        <v>1.25</v>
      </c>
      <c r="O2699" s="31" t="s">
        <v>42</v>
      </c>
      <c r="P2699" s="31">
        <v>0.31716131650000001</v>
      </c>
      <c r="Q2699" s="31">
        <v>0.25</v>
      </c>
      <c r="R2699" s="42"/>
      <c r="S2699" s="42" t="str">
        <f>IF(R2699="","",MAX(R2699,Q2699))</f>
        <v/>
      </c>
      <c r="T2699" s="27">
        <f>IF(A2699="placement",MIN(P2699,IF(S2699="",Q2699,S2699)),"")</f>
        <v>0.25</v>
      </c>
      <c r="U2699" s="28">
        <f>IF($A2699="placement",T2699*J2699,"")</f>
        <v>28.5</v>
      </c>
      <c r="V2699" s="26">
        <f>IF($A2699="placement",U2699,IF($A2699="site",SUMIF($C:$C,$C2699,$U:$U),IF($A2699="user",SUMIF($B:$B,$B2699,$U:$U),SUM($U:$U))))</f>
        <v>28.5</v>
      </c>
      <c r="W2699" s="27">
        <f>V2699/J2699</f>
        <v>0.25</v>
      </c>
    </row>
    <row r="2700" spans="1:23" x14ac:dyDescent="0.3">
      <c r="A2700" s="23" t="s">
        <v>14</v>
      </c>
      <c r="B2700" s="23" t="s">
        <v>9186</v>
      </c>
      <c r="C2700" s="23" t="s">
        <v>9188</v>
      </c>
      <c r="D2700" s="23" t="s">
        <v>10393</v>
      </c>
      <c r="E2700" s="23" t="s">
        <v>10394</v>
      </c>
      <c r="F2700" s="27">
        <v>0.25</v>
      </c>
      <c r="G2700" s="24">
        <v>0</v>
      </c>
      <c r="H2700" s="25">
        <v>21.874400000000001</v>
      </c>
      <c r="I2700" s="25">
        <v>2.8521999999999998</v>
      </c>
      <c r="J2700" s="26">
        <v>114</v>
      </c>
      <c r="K2700" s="26">
        <v>28</v>
      </c>
      <c r="L2700" s="27">
        <v>0.13039999999999999</v>
      </c>
      <c r="M2700" s="28">
        <v>1.3360221400000001</v>
      </c>
      <c r="N2700" s="29">
        <v>1</v>
      </c>
      <c r="O2700" s="31" t="s">
        <v>12</v>
      </c>
      <c r="P2700" s="31">
        <v>0.25150940890000001</v>
      </c>
      <c r="Q2700" s="31">
        <v>0.25</v>
      </c>
      <c r="R2700" s="42"/>
      <c r="S2700" s="42" t="str">
        <f>IF(R2700="","",MAX(R2700,Q2700))</f>
        <v/>
      </c>
      <c r="T2700" s="27">
        <f>IF(A2700="placement",MIN(P2700,IF(S2700="",Q2700,S2700)),"")</f>
        <v>0.25</v>
      </c>
      <c r="U2700" s="28">
        <f>IF($A2700="placement",T2700*J2700,"")</f>
        <v>28.5</v>
      </c>
      <c r="V2700" s="26">
        <f>IF($A2700="placement",U2700,IF($A2700="site",SUMIF($C:$C,$C2700,$U:$U),IF($A2700="user",SUMIF($B:$B,$B2700,$U:$U),SUM($U:$U))))</f>
        <v>28.5</v>
      </c>
      <c r="W2700" s="27">
        <f>V2700/J2700</f>
        <v>0.25</v>
      </c>
    </row>
    <row r="2701" spans="1:23" x14ac:dyDescent="0.3">
      <c r="A2701" s="23" t="s">
        <v>14</v>
      </c>
      <c r="B2701" s="23" t="s">
        <v>1350</v>
      </c>
      <c r="C2701" s="23" t="s">
        <v>1352</v>
      </c>
      <c r="D2701" s="23" t="s">
        <v>1443</v>
      </c>
      <c r="E2701" s="23" t="s">
        <v>1444</v>
      </c>
      <c r="F2701" s="27">
        <v>0.15</v>
      </c>
      <c r="G2701" s="24">
        <v>1</v>
      </c>
      <c r="H2701" s="25">
        <v>43.145899999999997</v>
      </c>
      <c r="I2701" s="25">
        <v>4.2064000000000004</v>
      </c>
      <c r="J2701" s="26">
        <v>114</v>
      </c>
      <c r="K2701" s="26">
        <v>17</v>
      </c>
      <c r="L2701" s="27">
        <v>9.7500000000000003E-2</v>
      </c>
      <c r="M2701" s="28">
        <v>0.90143996999999998</v>
      </c>
      <c r="N2701" s="29">
        <v>0.7</v>
      </c>
      <c r="O2701" s="31" t="s">
        <v>42</v>
      </c>
      <c r="P2701" s="31">
        <v>0.22346465530000001</v>
      </c>
      <c r="Q2701" s="31">
        <v>0.15</v>
      </c>
      <c r="R2701" s="42"/>
      <c r="S2701" s="42" t="str">
        <f>IF(R2701="","",MAX(R2701,Q2701))</f>
        <v/>
      </c>
      <c r="T2701" s="27">
        <f>IF(A2701="placement",MIN(P2701,IF(S2701="",Q2701,S2701)),"")</f>
        <v>0.15</v>
      </c>
      <c r="U2701" s="28">
        <f>IF($A2701="placement",T2701*J2701,"")</f>
        <v>17.099999999999998</v>
      </c>
      <c r="V2701" s="26">
        <f>IF($A2701="placement",U2701,IF($A2701="site",SUMIF($C:$C,$C2701,$U:$U),IF($A2701="user",SUMIF($B:$B,$B2701,$U:$U),SUM($U:$U))))</f>
        <v>17.099999999999998</v>
      </c>
      <c r="W2701" s="27">
        <f>V2701/J2701</f>
        <v>0.15</v>
      </c>
    </row>
    <row r="2702" spans="1:23" x14ac:dyDescent="0.3">
      <c r="A2702" s="23" t="s">
        <v>14</v>
      </c>
      <c r="B2702" s="23" t="s">
        <v>3822</v>
      </c>
      <c r="C2702" s="23" t="s">
        <v>3824</v>
      </c>
      <c r="D2702" s="23" t="s">
        <v>3837</v>
      </c>
      <c r="E2702" s="23" t="s">
        <v>3838</v>
      </c>
      <c r="F2702" s="27">
        <v>0.33</v>
      </c>
      <c r="G2702" s="24">
        <v>1</v>
      </c>
      <c r="H2702" s="25">
        <v>68.722800000000007</v>
      </c>
      <c r="I2702" s="25">
        <v>5.7961</v>
      </c>
      <c r="J2702" s="26">
        <v>113</v>
      </c>
      <c r="K2702" s="26">
        <v>37</v>
      </c>
      <c r="L2702" s="27">
        <v>8.43E-2</v>
      </c>
      <c r="M2702" s="28">
        <v>0.65179306000000004</v>
      </c>
      <c r="N2702" s="29">
        <v>0.4</v>
      </c>
      <c r="O2702" s="31" t="s">
        <v>42</v>
      </c>
      <c r="P2702" s="31">
        <v>0.38630829039999998</v>
      </c>
      <c r="Q2702" s="31">
        <v>0.33</v>
      </c>
      <c r="R2702" s="42"/>
      <c r="S2702" s="42" t="str">
        <f>IF(R2702="","",MAX(R2702,Q2702))</f>
        <v/>
      </c>
      <c r="T2702" s="27">
        <f>IF(A2702="placement",MIN(P2702,IF(S2702="",Q2702,S2702)),"")</f>
        <v>0.33</v>
      </c>
      <c r="U2702" s="28">
        <f>IF($A2702="placement",T2702*J2702,"")</f>
        <v>37.29</v>
      </c>
      <c r="V2702" s="26">
        <f>IF($A2702="placement",U2702,IF($A2702="site",SUMIF($C:$C,$C2702,$U:$U),IF($A2702="user",SUMIF($B:$B,$B2702,$U:$U),SUM($U:$U))))</f>
        <v>37.29</v>
      </c>
      <c r="W2702" s="27">
        <f>V2702/J2702</f>
        <v>0.33</v>
      </c>
    </row>
    <row r="2703" spans="1:23" x14ac:dyDescent="0.3">
      <c r="A2703" s="23" t="s">
        <v>14</v>
      </c>
      <c r="B2703" s="23" t="s">
        <v>3232</v>
      </c>
      <c r="C2703" s="23" t="s">
        <v>3234</v>
      </c>
      <c r="D2703" s="32" t="s">
        <v>3237</v>
      </c>
      <c r="E2703" s="23" t="s">
        <v>3233</v>
      </c>
      <c r="F2703" s="27">
        <v>0.25</v>
      </c>
      <c r="G2703" s="24">
        <v>0</v>
      </c>
      <c r="H2703" s="25">
        <v>17.475200000000001</v>
      </c>
      <c r="I2703" s="25">
        <v>4.4470999999999998</v>
      </c>
      <c r="J2703" s="26">
        <v>113</v>
      </c>
      <c r="K2703" s="26">
        <v>28</v>
      </c>
      <c r="L2703" s="27">
        <v>0.2545</v>
      </c>
      <c r="M2703" s="28">
        <v>0.85045696000000004</v>
      </c>
      <c r="N2703" s="29">
        <v>0.6</v>
      </c>
      <c r="O2703" s="31" t="s">
        <v>42</v>
      </c>
      <c r="P2703" s="31">
        <v>0.29449692719999998</v>
      </c>
      <c r="Q2703" s="31">
        <v>0.25</v>
      </c>
      <c r="R2703" s="42"/>
      <c r="S2703" s="42" t="str">
        <f>IF(R2703="","",MAX(R2703,Q2703))</f>
        <v/>
      </c>
      <c r="T2703" s="27">
        <f>IF(A2703="placement",MIN(P2703,IF(S2703="",Q2703,S2703)),"")</f>
        <v>0.25</v>
      </c>
      <c r="U2703" s="28">
        <f>IF($A2703="placement",T2703*J2703,"")</f>
        <v>28.25</v>
      </c>
      <c r="V2703" s="26">
        <f>IF($A2703="placement",U2703,IF($A2703="site",SUMIF($C:$C,$C2703,$U:$U),IF($A2703="user",SUMIF($B:$B,$B2703,$U:$U),SUM($U:$U))))</f>
        <v>28.25</v>
      </c>
      <c r="W2703" s="27">
        <f>V2703/J2703</f>
        <v>0.25</v>
      </c>
    </row>
    <row r="2704" spans="1:23" x14ac:dyDescent="0.3">
      <c r="A2704" s="23" t="s">
        <v>14</v>
      </c>
      <c r="B2704" s="23" t="s">
        <v>4406</v>
      </c>
      <c r="C2704" s="23" t="s">
        <v>4408</v>
      </c>
      <c r="D2704" s="23" t="s">
        <v>4499</v>
      </c>
      <c r="E2704" s="23" t="s">
        <v>4500</v>
      </c>
      <c r="F2704" s="27">
        <v>0.25</v>
      </c>
      <c r="G2704" s="24">
        <v>1</v>
      </c>
      <c r="H2704" s="25">
        <v>53.606099999999998</v>
      </c>
      <c r="I2704" s="25">
        <v>4.7812999999999999</v>
      </c>
      <c r="J2704" s="26">
        <v>113</v>
      </c>
      <c r="K2704" s="26">
        <v>28</v>
      </c>
      <c r="L2704" s="27">
        <v>8.9200000000000002E-2</v>
      </c>
      <c r="M2704" s="28">
        <v>0.78629179000000005</v>
      </c>
      <c r="N2704" s="29">
        <v>0.5</v>
      </c>
      <c r="O2704" s="31" t="s">
        <v>12</v>
      </c>
      <c r="P2704" s="31">
        <v>0.36410375280000001</v>
      </c>
      <c r="Q2704" s="31">
        <v>0.25</v>
      </c>
      <c r="R2704" s="42"/>
      <c r="S2704" s="42" t="str">
        <f>IF(R2704="","",MAX(R2704,Q2704))</f>
        <v/>
      </c>
      <c r="T2704" s="27">
        <f>IF(A2704="placement",MIN(P2704,IF(S2704="",Q2704,S2704)),"")</f>
        <v>0.25</v>
      </c>
      <c r="U2704" s="28">
        <f>IF($A2704="placement",T2704*J2704,"")</f>
        <v>28.25</v>
      </c>
      <c r="V2704" s="26">
        <f>IF($A2704="placement",U2704,IF($A2704="site",SUMIF($C:$C,$C2704,$U:$U),IF($A2704="user",SUMIF($B:$B,$B2704,$U:$U),SUM($U:$U))))</f>
        <v>28.25</v>
      </c>
      <c r="W2704" s="27">
        <f>V2704/J2704</f>
        <v>0.25</v>
      </c>
    </row>
    <row r="2705" spans="1:23" x14ac:dyDescent="0.3">
      <c r="A2705" s="23" t="s">
        <v>14</v>
      </c>
      <c r="B2705" s="23" t="s">
        <v>11054</v>
      </c>
      <c r="C2705" s="23" t="s">
        <v>11055</v>
      </c>
      <c r="D2705" s="23" t="s">
        <v>11057</v>
      </c>
      <c r="E2705" s="23" t="s">
        <v>11058</v>
      </c>
      <c r="F2705" s="27">
        <v>0.25</v>
      </c>
      <c r="G2705" s="24">
        <v>0</v>
      </c>
      <c r="H2705" s="25">
        <v>9.8079999999999998</v>
      </c>
      <c r="I2705" s="25">
        <v>3.6665999999999999</v>
      </c>
      <c r="J2705" s="26">
        <v>113</v>
      </c>
      <c r="K2705" s="26">
        <v>28</v>
      </c>
      <c r="L2705" s="27">
        <v>0.37380000000000002</v>
      </c>
      <c r="M2705" s="28">
        <v>1.02595652</v>
      </c>
      <c r="N2705" s="29">
        <v>0.5</v>
      </c>
      <c r="O2705" s="31" t="s">
        <v>12</v>
      </c>
      <c r="P2705" s="31">
        <v>0.51264991150000006</v>
      </c>
      <c r="Q2705" s="31">
        <v>0.25</v>
      </c>
      <c r="R2705" s="42"/>
      <c r="S2705" s="42" t="str">
        <f>IF(R2705="","",MAX(R2705,Q2705))</f>
        <v/>
      </c>
      <c r="T2705" s="27">
        <f>IF(A2705="placement",MIN(P2705,IF(S2705="",Q2705,S2705)),"")</f>
        <v>0.25</v>
      </c>
      <c r="U2705" s="28">
        <f>IF($A2705="placement",T2705*J2705,"")</f>
        <v>28.25</v>
      </c>
      <c r="V2705" s="26">
        <f>IF($A2705="placement",U2705,IF($A2705="site",SUMIF($C:$C,$C2705,$U:$U),IF($A2705="user",SUMIF($B:$B,$B2705,$U:$U),SUM($U:$U))))</f>
        <v>28.25</v>
      </c>
      <c r="W2705" s="27">
        <f>V2705/J2705</f>
        <v>0.25</v>
      </c>
    </row>
    <row r="2706" spans="1:23" x14ac:dyDescent="0.3">
      <c r="A2706" s="23" t="s">
        <v>14</v>
      </c>
      <c r="B2706" s="23" t="s">
        <v>6052</v>
      </c>
      <c r="C2706" s="23" t="s">
        <v>6054</v>
      </c>
      <c r="D2706" s="23" t="s">
        <v>6137</v>
      </c>
      <c r="E2706" s="23" t="s">
        <v>4460</v>
      </c>
      <c r="F2706" s="27">
        <v>0.25</v>
      </c>
      <c r="G2706" s="24">
        <v>1</v>
      </c>
      <c r="H2706" s="25">
        <v>66.242400000000004</v>
      </c>
      <c r="I2706" s="25">
        <v>5.5140000000000002</v>
      </c>
      <c r="J2706" s="26">
        <v>113</v>
      </c>
      <c r="K2706" s="26">
        <v>27</v>
      </c>
      <c r="L2706" s="27">
        <v>8.3199999999999996E-2</v>
      </c>
      <c r="M2706" s="28">
        <v>0.68108192000000001</v>
      </c>
      <c r="N2706" s="29">
        <v>0.5</v>
      </c>
      <c r="O2706" s="31" t="s">
        <v>12</v>
      </c>
      <c r="P2706" s="31">
        <v>0.26587392160000001</v>
      </c>
      <c r="Q2706" s="31">
        <v>0.249999999999999</v>
      </c>
      <c r="R2706" s="42"/>
      <c r="S2706" s="42" t="str">
        <f>IF(R2706="","",MAX(R2706,Q2706))</f>
        <v/>
      </c>
      <c r="T2706" s="27">
        <f>IF(A2706="placement",MIN(P2706,IF(S2706="",Q2706,S2706)),"")</f>
        <v>0.249999999999999</v>
      </c>
      <c r="U2706" s="28">
        <f>IF($A2706="placement",T2706*J2706,"")</f>
        <v>28.249999999999886</v>
      </c>
      <c r="V2706" s="26">
        <f>IF($A2706="placement",U2706,IF($A2706="site",SUMIF($C:$C,$C2706,$U:$U),IF($A2706="user",SUMIF($B:$B,$B2706,$U:$U),SUM($U:$U))))</f>
        <v>28.249999999999886</v>
      </c>
      <c r="W2706" s="27">
        <f>V2706/J2706</f>
        <v>0.249999999999999</v>
      </c>
    </row>
    <row r="2707" spans="1:23" x14ac:dyDescent="0.3">
      <c r="A2707" s="23" t="s">
        <v>14</v>
      </c>
      <c r="B2707" s="23" t="s">
        <v>1268</v>
      </c>
      <c r="C2707" s="23" t="s">
        <v>1270</v>
      </c>
      <c r="D2707" s="23" t="s">
        <v>1279</v>
      </c>
      <c r="E2707" s="23" t="s">
        <v>1280</v>
      </c>
      <c r="F2707" s="27">
        <v>0.25</v>
      </c>
      <c r="G2707" s="24">
        <v>0</v>
      </c>
      <c r="H2707" s="25">
        <v>11.1647</v>
      </c>
      <c r="I2707" s="25">
        <v>1.2085999999999999</v>
      </c>
      <c r="J2707" s="26">
        <v>113</v>
      </c>
      <c r="K2707" s="26">
        <v>23</v>
      </c>
      <c r="L2707" s="27">
        <v>0.1082</v>
      </c>
      <c r="M2707" s="28">
        <v>3.1279314399999998</v>
      </c>
      <c r="N2707" s="29">
        <v>2.5</v>
      </c>
      <c r="O2707" s="31" t="s">
        <v>42</v>
      </c>
      <c r="P2707" s="31">
        <v>0.2007497459</v>
      </c>
      <c r="Q2707" s="31">
        <v>0.20074974586487099</v>
      </c>
      <c r="R2707" s="42">
        <v>0.25</v>
      </c>
      <c r="S2707" s="42">
        <f>IF(R2707="","",MAX(R2707,Q2707))</f>
        <v>0.25</v>
      </c>
      <c r="T2707" s="27">
        <f>IF(A2707="placement",MIN(P2707,IF(S2707="",Q2707,S2707)),"")</f>
        <v>0.2007497459</v>
      </c>
      <c r="U2707" s="28">
        <f>IF($A2707="placement",T2707*J2707,"")</f>
        <v>22.6847212867</v>
      </c>
      <c r="V2707" s="26">
        <f>IF($A2707="placement",U2707,IF($A2707="site",SUMIF($C:$C,$C2707,$U:$U),IF($A2707="user",SUMIF($B:$B,$B2707,$U:$U),SUM($U:$U))))</f>
        <v>22.6847212867</v>
      </c>
      <c r="W2707" s="27">
        <f>V2707/J2707</f>
        <v>0.2007497459</v>
      </c>
    </row>
    <row r="2708" spans="1:23" x14ac:dyDescent="0.3">
      <c r="A2708" s="23" t="s">
        <v>14</v>
      </c>
      <c r="B2708" s="23" t="s">
        <v>2294</v>
      </c>
      <c r="C2708" s="23" t="s">
        <v>2295</v>
      </c>
      <c r="D2708" s="23" t="s">
        <v>2300</v>
      </c>
      <c r="E2708" s="23" t="s">
        <v>2301</v>
      </c>
      <c r="F2708" s="27">
        <v>0.33</v>
      </c>
      <c r="G2708" s="24">
        <v>0</v>
      </c>
      <c r="H2708" s="25">
        <v>9.7138000000000009</v>
      </c>
      <c r="I2708" s="25">
        <v>2.5185</v>
      </c>
      <c r="J2708" s="26">
        <v>113</v>
      </c>
      <c r="K2708" s="26">
        <v>19</v>
      </c>
      <c r="L2708" s="27">
        <v>0.25929999999999997</v>
      </c>
      <c r="M2708" s="28">
        <v>1.49943844</v>
      </c>
      <c r="N2708" s="29">
        <v>1.25</v>
      </c>
      <c r="O2708" s="31" t="s">
        <v>12</v>
      </c>
      <c r="P2708" s="31">
        <v>0.16635457270000001</v>
      </c>
      <c r="Q2708" s="31">
        <v>0.166354572743419</v>
      </c>
      <c r="R2708" s="42">
        <v>0.2</v>
      </c>
      <c r="S2708" s="42">
        <f>IF(R2708="","",MAX(R2708,Q2708))</f>
        <v>0.2</v>
      </c>
      <c r="T2708" s="27">
        <f>IF(A2708="placement",MIN(P2708,IF(S2708="",Q2708,S2708)),"")</f>
        <v>0.16635457270000001</v>
      </c>
      <c r="U2708" s="28">
        <f>IF($A2708="placement",T2708*J2708,"")</f>
        <v>18.798066715100003</v>
      </c>
      <c r="V2708" s="26">
        <f>IF($A2708="placement",U2708,IF($A2708="site",SUMIF($C:$C,$C2708,$U:$U),IF($A2708="user",SUMIF($B:$B,$B2708,$U:$U),SUM($U:$U))))</f>
        <v>18.798066715100003</v>
      </c>
      <c r="W2708" s="27">
        <f>V2708/J2708</f>
        <v>0.16635457270000004</v>
      </c>
    </row>
    <row r="2709" spans="1:23" x14ac:dyDescent="0.3">
      <c r="A2709" s="23" t="s">
        <v>14</v>
      </c>
      <c r="B2709" s="23" t="s">
        <v>3266</v>
      </c>
      <c r="C2709" s="23" t="s">
        <v>3268</v>
      </c>
      <c r="D2709" s="23" t="s">
        <v>3271</v>
      </c>
      <c r="E2709" s="23" t="s">
        <v>3272</v>
      </c>
      <c r="F2709" s="27">
        <v>0.05</v>
      </c>
      <c r="G2709" s="24">
        <v>1</v>
      </c>
      <c r="H2709" s="25">
        <v>123.8168</v>
      </c>
      <c r="I2709" s="25">
        <v>14.243</v>
      </c>
      <c r="J2709" s="26">
        <v>113</v>
      </c>
      <c r="K2709" s="26">
        <v>5</v>
      </c>
      <c r="L2709" s="27">
        <v>0.115</v>
      </c>
      <c r="M2709" s="28">
        <v>0.26493615999999998</v>
      </c>
      <c r="N2709" s="29">
        <v>0.2</v>
      </c>
      <c r="O2709" s="31" t="s">
        <v>70</v>
      </c>
      <c r="P2709" s="31">
        <v>0.24510115690000001</v>
      </c>
      <c r="Q2709" s="31">
        <v>0.05</v>
      </c>
      <c r="R2709" s="42"/>
      <c r="S2709" s="42" t="str">
        <f>IF(R2709="","",MAX(R2709,Q2709))</f>
        <v/>
      </c>
      <c r="T2709" s="27">
        <f>IF(A2709="placement",MIN(P2709,IF(S2709="",Q2709,S2709)),"")</f>
        <v>0.05</v>
      </c>
      <c r="U2709" s="28">
        <f>IF($A2709="placement",T2709*J2709,"")</f>
        <v>5.65</v>
      </c>
      <c r="V2709" s="26">
        <f>IF($A2709="placement",U2709,IF($A2709="site",SUMIF($C:$C,$C2709,$U:$U),IF($A2709="user",SUMIF($B:$B,$B2709,$U:$U),SUM($U:$U))))</f>
        <v>5.65</v>
      </c>
      <c r="W2709" s="27">
        <f>V2709/J2709</f>
        <v>0.05</v>
      </c>
    </row>
    <row r="2710" spans="1:23" x14ac:dyDescent="0.3">
      <c r="A2710" s="11" t="s">
        <v>14</v>
      </c>
      <c r="B2710" s="11" t="s">
        <v>544</v>
      </c>
      <c r="C2710" s="11" t="s">
        <v>546</v>
      </c>
      <c r="D2710" s="11" t="s">
        <v>575</v>
      </c>
      <c r="E2710" s="11" t="s">
        <v>545</v>
      </c>
      <c r="F2710" s="12">
        <v>0.33</v>
      </c>
      <c r="G2710" s="33">
        <v>1</v>
      </c>
      <c r="H2710" s="34">
        <v>132.20339999999999</v>
      </c>
      <c r="I2710" s="34">
        <v>3.8578999999999999</v>
      </c>
      <c r="J2710" s="13">
        <v>112</v>
      </c>
      <c r="K2710" s="13">
        <v>37</v>
      </c>
      <c r="L2710" s="12">
        <v>2.92E-2</v>
      </c>
      <c r="M2710" s="14">
        <v>0.96678392999999996</v>
      </c>
      <c r="N2710" s="15">
        <v>0.5</v>
      </c>
      <c r="O2710" s="16" t="s">
        <v>12</v>
      </c>
      <c r="P2710" s="16">
        <v>0.48282135739999998</v>
      </c>
      <c r="Q2710" s="16">
        <v>0.33</v>
      </c>
      <c r="R2710" s="44"/>
      <c r="S2710" s="42" t="str">
        <f>IF(R2710="","",MAX(R2710,Q2710))</f>
        <v/>
      </c>
      <c r="T2710" s="27">
        <f>IF(A2710="placement",MIN(P2710,IF(S2710="",Q2710,S2710)),"")</f>
        <v>0.33</v>
      </c>
      <c r="U2710" s="14">
        <f>IF($A2710="placement",T2710*J2710,"")</f>
        <v>36.96</v>
      </c>
      <c r="V2710" s="13">
        <f>IF($A2710="placement",U2710,IF($A2710="site",SUMIF($C:$C,$C2710,$U:$U),IF($A2710="user",SUMIF($B:$B,$B2710,$U:$U),SUM($U:$U))))</f>
        <v>36.96</v>
      </c>
      <c r="W2710" s="12">
        <f>V2710/J2710</f>
        <v>0.33</v>
      </c>
    </row>
    <row r="2711" spans="1:23" x14ac:dyDescent="0.3">
      <c r="A2711" s="23" t="s">
        <v>14</v>
      </c>
      <c r="B2711" s="23" t="s">
        <v>7458</v>
      </c>
      <c r="C2711" s="23" t="s">
        <v>7459</v>
      </c>
      <c r="D2711" s="23" t="s">
        <v>7462</v>
      </c>
      <c r="E2711" s="23" t="s">
        <v>7463</v>
      </c>
      <c r="F2711" s="27">
        <v>0.25</v>
      </c>
      <c r="G2711" s="24">
        <v>0</v>
      </c>
      <c r="H2711" s="25">
        <v>30.523499999999999</v>
      </c>
      <c r="I2711" s="25">
        <v>7.4424000000000001</v>
      </c>
      <c r="J2711" s="26">
        <v>112</v>
      </c>
      <c r="K2711" s="26">
        <v>28</v>
      </c>
      <c r="L2711" s="27">
        <v>0.24379999999999999</v>
      </c>
      <c r="M2711" s="28">
        <v>0.50324586999999998</v>
      </c>
      <c r="N2711" s="29">
        <v>0.25</v>
      </c>
      <c r="O2711" s="31" t="s">
        <v>42</v>
      </c>
      <c r="P2711" s="31">
        <v>0.50322493290000003</v>
      </c>
      <c r="Q2711" s="31">
        <v>0.25</v>
      </c>
      <c r="R2711" s="42"/>
      <c r="S2711" s="42" t="str">
        <f>IF(R2711="","",MAX(R2711,Q2711))</f>
        <v/>
      </c>
      <c r="T2711" s="27">
        <f>IF(A2711="placement",MIN(P2711,IF(S2711="",Q2711,S2711)),"")</f>
        <v>0.25</v>
      </c>
      <c r="U2711" s="28">
        <f>IF($A2711="placement",T2711*J2711,"")</f>
        <v>28</v>
      </c>
      <c r="V2711" s="26">
        <f>IF($A2711="placement",U2711,IF($A2711="site",SUMIF($C:$C,$C2711,$U:$U),IF($A2711="user",SUMIF($B:$B,$B2711,$U:$U),SUM($U:$U))))</f>
        <v>28</v>
      </c>
      <c r="W2711" s="27">
        <f>V2711/J2711</f>
        <v>0.25</v>
      </c>
    </row>
    <row r="2712" spans="1:23" x14ac:dyDescent="0.3">
      <c r="A2712" s="23" t="s">
        <v>14</v>
      </c>
      <c r="B2712" s="23" t="s">
        <v>8017</v>
      </c>
      <c r="C2712" s="23" t="s">
        <v>8019</v>
      </c>
      <c r="D2712" s="23" t="s">
        <v>8022</v>
      </c>
      <c r="E2712" s="23" t="s">
        <v>8023</v>
      </c>
      <c r="F2712" s="27">
        <v>0.25</v>
      </c>
      <c r="G2712" s="24">
        <v>0</v>
      </c>
      <c r="H2712" s="25">
        <v>4.9474</v>
      </c>
      <c r="I2712" s="25">
        <v>2.3736000000000002</v>
      </c>
      <c r="J2712" s="26">
        <v>112</v>
      </c>
      <c r="K2712" s="26">
        <v>28</v>
      </c>
      <c r="L2712" s="27">
        <v>0.4798</v>
      </c>
      <c r="M2712" s="28">
        <v>1.5721555199999999</v>
      </c>
      <c r="N2712" s="29">
        <v>1</v>
      </c>
      <c r="O2712" s="31" t="s">
        <v>12</v>
      </c>
      <c r="P2712" s="31">
        <v>0.36393061059999998</v>
      </c>
      <c r="Q2712" s="31">
        <v>0.25</v>
      </c>
      <c r="R2712" s="42"/>
      <c r="S2712" s="42" t="str">
        <f>IF(R2712="","",MAX(R2712,Q2712))</f>
        <v/>
      </c>
      <c r="T2712" s="27">
        <f>IF(A2712="placement",MIN(P2712,IF(S2712="",Q2712,S2712)),"")</f>
        <v>0.25</v>
      </c>
      <c r="U2712" s="28">
        <f>IF($A2712="placement",T2712*J2712,"")</f>
        <v>28</v>
      </c>
      <c r="V2712" s="26">
        <f>IF($A2712="placement",U2712,IF($A2712="site",SUMIF($C:$C,$C2712,$U:$U),IF($A2712="user",SUMIF($B:$B,$B2712,$U:$U),SUM($U:$U))))</f>
        <v>28</v>
      </c>
      <c r="W2712" s="27">
        <f>V2712/J2712</f>
        <v>0.25</v>
      </c>
    </row>
    <row r="2713" spans="1:23" x14ac:dyDescent="0.3">
      <c r="A2713" s="11" t="s">
        <v>14</v>
      </c>
      <c r="B2713" s="11" t="s">
        <v>277</v>
      </c>
      <c r="C2713" s="11" t="s">
        <v>279</v>
      </c>
      <c r="D2713" s="11" t="s">
        <v>335</v>
      </c>
      <c r="E2713" s="11" t="s">
        <v>336</v>
      </c>
      <c r="F2713" s="12">
        <v>0.25</v>
      </c>
      <c r="G2713" s="33">
        <v>0</v>
      </c>
      <c r="H2713" s="34">
        <v>38.253900000000002</v>
      </c>
      <c r="I2713" s="34">
        <v>2.2019000000000002</v>
      </c>
      <c r="J2713" s="13">
        <v>112</v>
      </c>
      <c r="K2713" s="13">
        <v>28</v>
      </c>
      <c r="L2713" s="12">
        <v>5.7599999999999998E-2</v>
      </c>
      <c r="M2713" s="14">
        <v>1.7020761</v>
      </c>
      <c r="N2713" s="15">
        <v>1</v>
      </c>
      <c r="O2713" s="16" t="s">
        <v>12</v>
      </c>
      <c r="P2713" s="16">
        <v>0.41248220410000003</v>
      </c>
      <c r="Q2713" s="16">
        <v>0.249999999999999</v>
      </c>
      <c r="R2713" s="44"/>
      <c r="S2713" s="42" t="str">
        <f>IF(R2713="","",MAX(R2713,Q2713))</f>
        <v/>
      </c>
      <c r="T2713" s="27">
        <f>IF(A2713="placement",MIN(P2713,IF(S2713="",Q2713,S2713)),"")</f>
        <v>0.249999999999999</v>
      </c>
      <c r="U2713" s="14">
        <f>IF($A2713="placement",T2713*J2713,"")</f>
        <v>27.999999999999886</v>
      </c>
      <c r="V2713" s="13">
        <f>IF($A2713="placement",U2713,IF($A2713="site",SUMIF($C:$C,$C2713,$U:$U),IF($A2713="user",SUMIF($B:$B,$B2713,$U:$U),SUM($U:$U))))</f>
        <v>27.999999999999886</v>
      </c>
      <c r="W2713" s="12">
        <f>V2713/J2713</f>
        <v>0.24999999999999897</v>
      </c>
    </row>
    <row r="2714" spans="1:23" x14ac:dyDescent="0.3">
      <c r="A2714" s="23" t="s">
        <v>14</v>
      </c>
      <c r="B2714" s="23" t="s">
        <v>5021</v>
      </c>
      <c r="C2714" s="23" t="s">
        <v>5023</v>
      </c>
      <c r="D2714" s="23" t="s">
        <v>5152</v>
      </c>
      <c r="E2714" s="23" t="s">
        <v>5153</v>
      </c>
      <c r="F2714" s="27">
        <v>0.25</v>
      </c>
      <c r="G2714" s="24">
        <v>1</v>
      </c>
      <c r="H2714" s="25">
        <v>136.7971</v>
      </c>
      <c r="I2714" s="25">
        <v>31.442599999999999</v>
      </c>
      <c r="J2714" s="26">
        <v>112</v>
      </c>
      <c r="K2714" s="26">
        <v>28</v>
      </c>
      <c r="L2714" s="27">
        <v>0.2298</v>
      </c>
      <c r="M2714" s="28">
        <v>0.1192039</v>
      </c>
      <c r="N2714" s="29">
        <v>0.01</v>
      </c>
      <c r="O2714" s="31" t="s">
        <v>42</v>
      </c>
      <c r="P2714" s="31">
        <v>0.91611012859999996</v>
      </c>
      <c r="Q2714" s="31">
        <v>0.249999999999999</v>
      </c>
      <c r="R2714" s="42"/>
      <c r="S2714" s="42" t="str">
        <f>IF(R2714="","",MAX(R2714,Q2714))</f>
        <v/>
      </c>
      <c r="T2714" s="27">
        <f>IF(A2714="placement",MIN(P2714,IF(S2714="",Q2714,S2714)),"")</f>
        <v>0.249999999999999</v>
      </c>
      <c r="U2714" s="28">
        <f>IF($A2714="placement",T2714*J2714,"")</f>
        <v>27.999999999999886</v>
      </c>
      <c r="V2714" s="26">
        <f>IF($A2714="placement",U2714,IF($A2714="site",SUMIF($C:$C,$C2714,$U:$U),IF($A2714="user",SUMIF($B:$B,$B2714,$U:$U),SUM($U:$U))))</f>
        <v>27.999999999999886</v>
      </c>
      <c r="W2714" s="27">
        <f>V2714/J2714</f>
        <v>0.24999999999999897</v>
      </c>
    </row>
    <row r="2715" spans="1:23" x14ac:dyDescent="0.3">
      <c r="A2715" s="23" t="s">
        <v>14</v>
      </c>
      <c r="B2715" s="23" t="s">
        <v>1350</v>
      </c>
      <c r="C2715" s="23" t="s">
        <v>1352</v>
      </c>
      <c r="D2715" s="23" t="s">
        <v>1415</v>
      </c>
      <c r="E2715" s="23" t="s">
        <v>1416</v>
      </c>
      <c r="F2715" s="27">
        <v>0.4</v>
      </c>
      <c r="G2715" s="24">
        <v>1</v>
      </c>
      <c r="H2715" s="25">
        <v>37.4069</v>
      </c>
      <c r="I2715" s="25">
        <v>7.7733999999999996</v>
      </c>
      <c r="J2715" s="26">
        <v>111</v>
      </c>
      <c r="K2715" s="26">
        <v>44</v>
      </c>
      <c r="L2715" s="27">
        <v>0.20780000000000001</v>
      </c>
      <c r="M2715" s="28">
        <v>0.47481990000000002</v>
      </c>
      <c r="N2715" s="29">
        <v>0.25</v>
      </c>
      <c r="O2715" s="31" t="s">
        <v>385</v>
      </c>
      <c r="P2715" s="31">
        <v>0.47348457729999999</v>
      </c>
      <c r="Q2715" s="31">
        <v>0.4</v>
      </c>
      <c r="R2715" s="42"/>
      <c r="S2715" s="42" t="str">
        <f>IF(R2715="","",MAX(R2715,Q2715))</f>
        <v/>
      </c>
      <c r="T2715" s="27">
        <f>IF(A2715="placement",MIN(P2715,IF(S2715="",Q2715,S2715)),"")</f>
        <v>0.4</v>
      </c>
      <c r="U2715" s="28">
        <f>IF($A2715="placement",T2715*J2715,"")</f>
        <v>44.400000000000006</v>
      </c>
      <c r="V2715" s="26">
        <f>IF($A2715="placement",U2715,IF($A2715="site",SUMIF($C:$C,$C2715,$U:$U),IF($A2715="user",SUMIF($B:$B,$B2715,$U:$U),SUM($U:$U))))</f>
        <v>44.400000000000006</v>
      </c>
      <c r="W2715" s="27">
        <f>V2715/J2715</f>
        <v>0.40000000000000008</v>
      </c>
    </row>
    <row r="2716" spans="1:23" x14ac:dyDescent="0.3">
      <c r="A2716" s="23" t="s">
        <v>14</v>
      </c>
      <c r="B2716" s="23" t="s">
        <v>678</v>
      </c>
      <c r="C2716" s="23" t="s">
        <v>680</v>
      </c>
      <c r="D2716" s="23" t="s">
        <v>766</v>
      </c>
      <c r="E2716" s="23" t="s">
        <v>767</v>
      </c>
      <c r="F2716" s="27">
        <v>0.33</v>
      </c>
      <c r="G2716" s="24">
        <v>1</v>
      </c>
      <c r="H2716" s="25">
        <v>78.284599999999998</v>
      </c>
      <c r="I2716" s="25">
        <v>8.6173000000000002</v>
      </c>
      <c r="J2716" s="26">
        <v>111</v>
      </c>
      <c r="K2716" s="26">
        <v>33</v>
      </c>
      <c r="L2716" s="27">
        <v>0.1101</v>
      </c>
      <c r="M2716" s="28">
        <v>0.43082176999999999</v>
      </c>
      <c r="N2716" s="29">
        <v>0.3</v>
      </c>
      <c r="O2716" s="31" t="s">
        <v>12</v>
      </c>
      <c r="P2716" s="31">
        <v>0.3036563592</v>
      </c>
      <c r="Q2716" s="31">
        <v>0.30365635918668898</v>
      </c>
      <c r="R2716" s="42">
        <v>0.3</v>
      </c>
      <c r="S2716" s="42">
        <f>IF(R2716="","",MAX(R2716,Q2716))</f>
        <v>0.30365635918668898</v>
      </c>
      <c r="T2716" s="27">
        <f>IF(A2716="placement",MIN(P2716,IF(S2716="",Q2716,S2716)),"")</f>
        <v>0.30365635918668898</v>
      </c>
      <c r="U2716" s="28">
        <f>IF($A2716="placement",T2716*J2716,"")</f>
        <v>33.705855869722477</v>
      </c>
      <c r="V2716" s="26">
        <f>IF($A2716="placement",U2716,IF($A2716="site",SUMIF($C:$C,$C2716,$U:$U),IF($A2716="user",SUMIF($B:$B,$B2716,$U:$U),SUM($U:$U))))</f>
        <v>33.705855869722477</v>
      </c>
      <c r="W2716" s="27">
        <f>V2716/J2716</f>
        <v>0.30365635918668898</v>
      </c>
    </row>
    <row r="2717" spans="1:23" x14ac:dyDescent="0.3">
      <c r="A2717" s="23" t="s">
        <v>14</v>
      </c>
      <c r="B2717" s="23" t="s">
        <v>5021</v>
      </c>
      <c r="C2717" s="23" t="s">
        <v>5023</v>
      </c>
      <c r="D2717" s="23" t="s">
        <v>5026</v>
      </c>
      <c r="E2717" s="23" t="s">
        <v>5027</v>
      </c>
      <c r="F2717" s="27">
        <v>0.15</v>
      </c>
      <c r="G2717" s="24">
        <v>1</v>
      </c>
      <c r="H2717" s="25">
        <v>92.617400000000004</v>
      </c>
      <c r="I2717" s="25">
        <v>8.6934000000000005</v>
      </c>
      <c r="J2717" s="26">
        <v>111</v>
      </c>
      <c r="K2717" s="26">
        <v>17</v>
      </c>
      <c r="L2717" s="27">
        <v>9.3899999999999997E-2</v>
      </c>
      <c r="M2717" s="28">
        <v>0.42404772000000002</v>
      </c>
      <c r="N2717" s="29">
        <v>0.25</v>
      </c>
      <c r="O2717" s="31" t="s">
        <v>42</v>
      </c>
      <c r="P2717" s="31">
        <v>0.4104437125</v>
      </c>
      <c r="Q2717" s="31">
        <v>0.15</v>
      </c>
      <c r="R2717" s="42">
        <v>0.3</v>
      </c>
      <c r="S2717" s="42">
        <f>IF(R2717="","",MAX(R2717,Q2717))</f>
        <v>0.3</v>
      </c>
      <c r="T2717" s="27">
        <f>IF(A2717="placement",MIN(P2717,IF(S2717="",Q2717,S2717)),"")</f>
        <v>0.3</v>
      </c>
      <c r="U2717" s="28">
        <f>IF($A2717="placement",T2717*J2717,"")</f>
        <v>33.299999999999997</v>
      </c>
      <c r="V2717" s="26">
        <f>IF($A2717="placement",U2717,IF($A2717="site",SUMIF($C:$C,$C2717,$U:$U),IF($A2717="user",SUMIF($B:$B,$B2717,$U:$U),SUM($U:$U))))</f>
        <v>33.299999999999997</v>
      </c>
      <c r="W2717" s="27">
        <f>V2717/J2717</f>
        <v>0.3</v>
      </c>
    </row>
    <row r="2718" spans="1:23" x14ac:dyDescent="0.3">
      <c r="A2718" s="23" t="s">
        <v>14</v>
      </c>
      <c r="B2718" s="23" t="s">
        <v>5021</v>
      </c>
      <c r="C2718" s="23" t="s">
        <v>5023</v>
      </c>
      <c r="D2718" s="23" t="s">
        <v>5118</v>
      </c>
      <c r="E2718" s="23" t="s">
        <v>5119</v>
      </c>
      <c r="F2718" s="27">
        <v>0.25</v>
      </c>
      <c r="G2718" s="24">
        <v>1</v>
      </c>
      <c r="H2718" s="25">
        <v>92.756600000000006</v>
      </c>
      <c r="I2718" s="25">
        <v>6.8803999999999998</v>
      </c>
      <c r="J2718" s="26">
        <v>111</v>
      </c>
      <c r="K2718" s="26">
        <v>28</v>
      </c>
      <c r="L2718" s="27">
        <v>7.4200000000000002E-2</v>
      </c>
      <c r="M2718" s="28">
        <v>0.53921059999999998</v>
      </c>
      <c r="N2718" s="29">
        <v>0.25</v>
      </c>
      <c r="O2718" s="31" t="s">
        <v>42</v>
      </c>
      <c r="P2718" s="31">
        <v>0.53635926069999995</v>
      </c>
      <c r="Q2718" s="31">
        <v>0.25</v>
      </c>
      <c r="R2718" s="42"/>
      <c r="S2718" s="42" t="str">
        <f>IF(R2718="","",MAX(R2718,Q2718))</f>
        <v/>
      </c>
      <c r="T2718" s="27">
        <f>IF(A2718="placement",MIN(P2718,IF(S2718="",Q2718,S2718)),"")</f>
        <v>0.25</v>
      </c>
      <c r="U2718" s="28">
        <f>IF($A2718="placement",T2718*J2718,"")</f>
        <v>27.75</v>
      </c>
      <c r="V2718" s="26">
        <f>IF($A2718="placement",U2718,IF($A2718="site",SUMIF($C:$C,$C2718,$U:$U),IF($A2718="user",SUMIF($B:$B,$B2718,$U:$U),SUM($U:$U))))</f>
        <v>27.75</v>
      </c>
      <c r="W2718" s="27">
        <f>V2718/J2718</f>
        <v>0.25</v>
      </c>
    </row>
    <row r="2719" spans="1:23" x14ac:dyDescent="0.3">
      <c r="A2719" s="23" t="s">
        <v>14</v>
      </c>
      <c r="B2719" s="23" t="s">
        <v>6285</v>
      </c>
      <c r="C2719" s="23" t="s">
        <v>6287</v>
      </c>
      <c r="D2719" s="23" t="s">
        <v>6310</v>
      </c>
      <c r="E2719" s="23" t="s">
        <v>6311</v>
      </c>
      <c r="F2719" s="27">
        <v>0.25</v>
      </c>
      <c r="G2719" s="24">
        <v>0</v>
      </c>
      <c r="H2719" s="25">
        <v>23.394300000000001</v>
      </c>
      <c r="I2719" s="25">
        <v>2.6879</v>
      </c>
      <c r="J2719" s="26">
        <v>111</v>
      </c>
      <c r="K2719" s="26">
        <v>28</v>
      </c>
      <c r="L2719" s="27">
        <v>0.1149</v>
      </c>
      <c r="M2719" s="28">
        <v>1.3767266300000001</v>
      </c>
      <c r="N2719" s="29">
        <v>1</v>
      </c>
      <c r="O2719" s="31" t="s">
        <v>42</v>
      </c>
      <c r="P2719" s="31">
        <v>0.27363938879999999</v>
      </c>
      <c r="Q2719" s="31">
        <v>0.25</v>
      </c>
      <c r="R2719" s="42"/>
      <c r="S2719" s="42" t="str">
        <f>IF(R2719="","",MAX(R2719,Q2719))</f>
        <v/>
      </c>
      <c r="T2719" s="27">
        <f>IF(A2719="placement",MIN(P2719,IF(S2719="",Q2719,S2719)),"")</f>
        <v>0.25</v>
      </c>
      <c r="U2719" s="28">
        <f>IF($A2719="placement",T2719*J2719,"")</f>
        <v>27.75</v>
      </c>
      <c r="V2719" s="26">
        <f>IF($A2719="placement",U2719,IF($A2719="site",SUMIF($C:$C,$C2719,$U:$U),IF($A2719="user",SUMIF($B:$B,$B2719,$U:$U),SUM($U:$U))))</f>
        <v>27.75</v>
      </c>
      <c r="W2719" s="27">
        <f>V2719/J2719</f>
        <v>0.25</v>
      </c>
    </row>
    <row r="2720" spans="1:23" x14ac:dyDescent="0.3">
      <c r="A2720" s="23" t="s">
        <v>14</v>
      </c>
      <c r="B2720" s="23" t="s">
        <v>7371</v>
      </c>
      <c r="C2720" s="23" t="s">
        <v>7373</v>
      </c>
      <c r="D2720" s="23" t="s">
        <v>7400</v>
      </c>
      <c r="E2720" s="23" t="s">
        <v>7401</v>
      </c>
      <c r="F2720" s="27">
        <v>0.25</v>
      </c>
      <c r="G2720" s="24">
        <v>0</v>
      </c>
      <c r="H2720" s="25">
        <v>47.114199999999997</v>
      </c>
      <c r="I2720" s="25">
        <v>9.4166000000000007</v>
      </c>
      <c r="J2720" s="26">
        <v>111</v>
      </c>
      <c r="K2720" s="26">
        <v>28</v>
      </c>
      <c r="L2720" s="27">
        <v>0.19989999999999999</v>
      </c>
      <c r="M2720" s="28">
        <v>0.39357596</v>
      </c>
      <c r="N2720" s="29">
        <v>0.2</v>
      </c>
      <c r="O2720" s="31" t="s">
        <v>12</v>
      </c>
      <c r="P2720" s="31">
        <v>0.49183888619999999</v>
      </c>
      <c r="Q2720" s="31">
        <v>0.25</v>
      </c>
      <c r="R2720" s="42"/>
      <c r="S2720" s="42" t="str">
        <f>IF(R2720="","",MAX(R2720,Q2720))</f>
        <v/>
      </c>
      <c r="T2720" s="27">
        <f>IF(A2720="placement",MIN(P2720,IF(S2720="",Q2720,S2720)),"")</f>
        <v>0.25</v>
      </c>
      <c r="U2720" s="28">
        <f>IF($A2720="placement",T2720*J2720,"")</f>
        <v>27.75</v>
      </c>
      <c r="V2720" s="26">
        <f>IF($A2720="placement",U2720,IF($A2720="site",SUMIF($C:$C,$C2720,$U:$U),IF($A2720="user",SUMIF($B:$B,$B2720,$U:$U),SUM($U:$U))))</f>
        <v>27.75</v>
      </c>
      <c r="W2720" s="27">
        <f>V2720/J2720</f>
        <v>0.25</v>
      </c>
    </row>
    <row r="2721" spans="1:23" x14ac:dyDescent="0.3">
      <c r="A2721" s="23" t="s">
        <v>14</v>
      </c>
      <c r="B2721" s="23" t="s">
        <v>2619</v>
      </c>
      <c r="C2721" s="23" t="s">
        <v>2621</v>
      </c>
      <c r="D2721" s="23" t="s">
        <v>2857</v>
      </c>
      <c r="E2721" s="23" t="s">
        <v>2858</v>
      </c>
      <c r="F2721" s="27">
        <v>0.25</v>
      </c>
      <c r="G2721" s="24">
        <v>1</v>
      </c>
      <c r="H2721" s="25">
        <v>110.431</v>
      </c>
      <c r="I2721" s="25">
        <v>7.9660000000000002</v>
      </c>
      <c r="J2721" s="26">
        <v>111</v>
      </c>
      <c r="K2721" s="26">
        <v>28</v>
      </c>
      <c r="L2721" s="27">
        <v>7.2099999999999997E-2</v>
      </c>
      <c r="M2721" s="28">
        <v>0.46442201</v>
      </c>
      <c r="N2721" s="29">
        <v>0.2</v>
      </c>
      <c r="O2721" s="31" t="s">
        <v>12</v>
      </c>
      <c r="P2721" s="31">
        <v>0.56935718670000002</v>
      </c>
      <c r="Q2721" s="31">
        <v>0.249999999999999</v>
      </c>
      <c r="R2721" s="42"/>
      <c r="S2721" s="42" t="str">
        <f>IF(R2721="","",MAX(R2721,Q2721))</f>
        <v/>
      </c>
      <c r="T2721" s="27">
        <f>IF(A2721="placement",MIN(P2721,IF(S2721="",Q2721,S2721)),"")</f>
        <v>0.249999999999999</v>
      </c>
      <c r="U2721" s="28">
        <f>IF($A2721="placement",T2721*J2721,"")</f>
        <v>27.74999999999989</v>
      </c>
      <c r="V2721" s="26">
        <f>IF($A2721="placement",U2721,IF($A2721="site",SUMIF($C:$C,$C2721,$U:$U),IF($A2721="user",SUMIF($B:$B,$B2721,$U:$U),SUM($U:$U))))</f>
        <v>27.74999999999989</v>
      </c>
      <c r="W2721" s="27">
        <f>V2721/J2721</f>
        <v>0.249999999999999</v>
      </c>
    </row>
    <row r="2722" spans="1:23" x14ac:dyDescent="0.3">
      <c r="A2722" s="23" t="s">
        <v>14</v>
      </c>
      <c r="B2722" s="23" t="s">
        <v>3266</v>
      </c>
      <c r="C2722" s="23" t="s">
        <v>3268</v>
      </c>
      <c r="D2722" s="23" t="s">
        <v>3337</v>
      </c>
      <c r="E2722" s="23" t="s">
        <v>3338</v>
      </c>
      <c r="F2722" s="27">
        <v>0.25</v>
      </c>
      <c r="G2722" s="24">
        <v>0</v>
      </c>
      <c r="H2722" s="25">
        <v>38.371600000000001</v>
      </c>
      <c r="I2722" s="25">
        <v>2.8052999999999999</v>
      </c>
      <c r="J2722" s="26">
        <v>111</v>
      </c>
      <c r="K2722" s="26">
        <v>26</v>
      </c>
      <c r="L2722" s="27">
        <v>7.3099999999999998E-2</v>
      </c>
      <c r="M2722" s="28">
        <v>1.31578653</v>
      </c>
      <c r="N2722" s="29">
        <v>1</v>
      </c>
      <c r="O2722" s="31" t="s">
        <v>12</v>
      </c>
      <c r="P2722" s="31">
        <v>0.23999829710000001</v>
      </c>
      <c r="Q2722" s="31">
        <v>0.239998297088408</v>
      </c>
      <c r="R2722" s="42">
        <v>0.3</v>
      </c>
      <c r="S2722" s="42">
        <f>IF(R2722="","",MAX(R2722,Q2722))</f>
        <v>0.3</v>
      </c>
      <c r="T2722" s="27">
        <f>IF(A2722="placement",MIN(P2722,IF(S2722="",Q2722,S2722)),"")</f>
        <v>0.23999829710000001</v>
      </c>
      <c r="U2722" s="28">
        <f>IF($A2722="placement",T2722*J2722,"")</f>
        <v>26.639810978100002</v>
      </c>
      <c r="V2722" s="26">
        <f>IF($A2722="placement",U2722,IF($A2722="site",SUMIF($C:$C,$C2722,$U:$U),IF($A2722="user",SUMIF($B:$B,$B2722,$U:$U),SUM($U:$U))))</f>
        <v>26.639810978100002</v>
      </c>
      <c r="W2722" s="27">
        <f>V2722/J2722</f>
        <v>0.23999829710000001</v>
      </c>
    </row>
    <row r="2723" spans="1:23" x14ac:dyDescent="0.3">
      <c r="A2723" s="23" t="s">
        <v>14</v>
      </c>
      <c r="B2723" s="23" t="s">
        <v>3266</v>
      </c>
      <c r="C2723" s="23" t="s">
        <v>3268</v>
      </c>
      <c r="D2723" s="23" t="s">
        <v>3496</v>
      </c>
      <c r="E2723" s="23" t="s">
        <v>3497</v>
      </c>
      <c r="F2723" s="27">
        <v>0.25</v>
      </c>
      <c r="G2723" s="24">
        <v>0</v>
      </c>
      <c r="H2723" s="25">
        <v>44.595399999999998</v>
      </c>
      <c r="I2723" s="25">
        <v>2.8519999999999999</v>
      </c>
      <c r="J2723" s="26">
        <v>111</v>
      </c>
      <c r="K2723" s="26">
        <v>25</v>
      </c>
      <c r="L2723" s="27">
        <v>6.4000000000000001E-2</v>
      </c>
      <c r="M2723" s="28">
        <v>1.29992737</v>
      </c>
      <c r="N2723" s="29">
        <v>1</v>
      </c>
      <c r="O2723" s="31" t="s">
        <v>12</v>
      </c>
      <c r="P2723" s="31">
        <v>0.23072625159999999</v>
      </c>
      <c r="Q2723" s="31">
        <v>0.23072625160152899</v>
      </c>
      <c r="R2723" s="42">
        <v>0.35</v>
      </c>
      <c r="S2723" s="42">
        <f>IF(R2723="","",MAX(R2723,Q2723))</f>
        <v>0.35</v>
      </c>
      <c r="T2723" s="27">
        <f>IF(A2723="placement",MIN(P2723,IF(S2723="",Q2723,S2723)),"")</f>
        <v>0.23072625159999999</v>
      </c>
      <c r="U2723" s="28">
        <f>IF($A2723="placement",T2723*J2723,"")</f>
        <v>25.610613927599999</v>
      </c>
      <c r="V2723" s="26">
        <f>IF($A2723="placement",U2723,IF($A2723="site",SUMIF($C:$C,$C2723,$U:$U),IF($A2723="user",SUMIF($B:$B,$B2723,$U:$U),SUM($U:$U))))</f>
        <v>25.610613927599999</v>
      </c>
      <c r="W2723" s="27">
        <f>V2723/J2723</f>
        <v>0.23072625159999999</v>
      </c>
    </row>
    <row r="2724" spans="1:23" x14ac:dyDescent="0.3">
      <c r="A2724" s="23" t="s">
        <v>14</v>
      </c>
      <c r="B2724" s="23" t="s">
        <v>1320</v>
      </c>
      <c r="C2724" s="23" t="s">
        <v>1322</v>
      </c>
      <c r="D2724" s="23" t="s">
        <v>1323</v>
      </c>
      <c r="E2724" s="23" t="s">
        <v>1324</v>
      </c>
      <c r="F2724" s="27">
        <v>0.15</v>
      </c>
      <c r="G2724" s="24">
        <v>0</v>
      </c>
      <c r="H2724" s="25">
        <v>50.932499999999997</v>
      </c>
      <c r="I2724" s="25">
        <v>1.9619</v>
      </c>
      <c r="J2724" s="26">
        <v>111</v>
      </c>
      <c r="K2724" s="26">
        <v>17</v>
      </c>
      <c r="L2724" s="27">
        <v>3.85E-2</v>
      </c>
      <c r="M2724" s="28">
        <v>1.8899584899999999</v>
      </c>
      <c r="N2724" s="29">
        <v>1.5</v>
      </c>
      <c r="O2724" s="31" t="s">
        <v>42</v>
      </c>
      <c r="P2724" s="31">
        <v>0.20633177680000001</v>
      </c>
      <c r="Q2724" s="31">
        <v>0.15</v>
      </c>
      <c r="R2724" s="42"/>
      <c r="S2724" s="42" t="str">
        <f>IF(R2724="","",MAX(R2724,Q2724))</f>
        <v/>
      </c>
      <c r="T2724" s="27">
        <f>IF(A2724="placement",MIN(P2724,IF(S2724="",Q2724,S2724)),"")</f>
        <v>0.15</v>
      </c>
      <c r="U2724" s="28">
        <f>IF($A2724="placement",T2724*J2724,"")</f>
        <v>16.649999999999999</v>
      </c>
      <c r="V2724" s="26">
        <f>IF($A2724="placement",U2724,IF($A2724="site",SUMIF($C:$C,$C2724,$U:$U),IF($A2724="user",SUMIF($B:$B,$B2724,$U:$U),SUM($U:$U))))</f>
        <v>16.649999999999999</v>
      </c>
      <c r="W2724" s="27">
        <f>V2724/J2724</f>
        <v>0.15</v>
      </c>
    </row>
    <row r="2725" spans="1:23" x14ac:dyDescent="0.3">
      <c r="A2725" s="23" t="s">
        <v>14</v>
      </c>
      <c r="B2725" s="23" t="s">
        <v>7909</v>
      </c>
      <c r="C2725" s="23" t="s">
        <v>7910</v>
      </c>
      <c r="D2725" s="23" t="s">
        <v>7911</v>
      </c>
      <c r="E2725" s="23" t="s">
        <v>7912</v>
      </c>
      <c r="F2725" s="27">
        <v>0.15</v>
      </c>
      <c r="G2725" s="24">
        <v>1</v>
      </c>
      <c r="H2725" s="25">
        <v>111.4151</v>
      </c>
      <c r="I2725" s="25">
        <v>5.4866000000000001</v>
      </c>
      <c r="J2725" s="26">
        <v>111</v>
      </c>
      <c r="K2725" s="26">
        <v>17</v>
      </c>
      <c r="L2725" s="27">
        <v>4.9200000000000001E-2</v>
      </c>
      <c r="M2725" s="28">
        <v>0.67442230000000003</v>
      </c>
      <c r="N2725" s="29">
        <v>0.5</v>
      </c>
      <c r="O2725" s="31" t="s">
        <v>42</v>
      </c>
      <c r="P2725" s="31">
        <v>0.25862475000000001</v>
      </c>
      <c r="Q2725" s="31">
        <v>0.15</v>
      </c>
      <c r="R2725" s="42"/>
      <c r="S2725" s="42" t="str">
        <f>IF(R2725="","",MAX(R2725,Q2725))</f>
        <v/>
      </c>
      <c r="T2725" s="27">
        <f>IF(A2725="placement",MIN(P2725,IF(S2725="",Q2725,S2725)),"")</f>
        <v>0.15</v>
      </c>
      <c r="U2725" s="28">
        <f>IF($A2725="placement",T2725*J2725,"")</f>
        <v>16.649999999999999</v>
      </c>
      <c r="V2725" s="26">
        <f>IF($A2725="placement",U2725,IF($A2725="site",SUMIF($C:$C,$C2725,$U:$U),IF($A2725="user",SUMIF($B:$B,$B2725,$U:$U),SUM($U:$U))))</f>
        <v>16.649999999999999</v>
      </c>
      <c r="W2725" s="27">
        <f>V2725/J2725</f>
        <v>0.15</v>
      </c>
    </row>
    <row r="2726" spans="1:23" x14ac:dyDescent="0.3">
      <c r="A2726" s="11" t="s">
        <v>14</v>
      </c>
      <c r="B2726" s="11" t="s">
        <v>1708</v>
      </c>
      <c r="C2726" s="11" t="s">
        <v>1709</v>
      </c>
      <c r="D2726" s="11" t="s">
        <v>1722</v>
      </c>
      <c r="E2726" s="11" t="s">
        <v>1723</v>
      </c>
      <c r="F2726" s="12">
        <v>0.15</v>
      </c>
      <c r="G2726" s="33">
        <v>0</v>
      </c>
      <c r="H2726" s="34">
        <v>3.7669000000000001</v>
      </c>
      <c r="I2726" s="34">
        <v>1.8253999999999999</v>
      </c>
      <c r="J2726" s="13">
        <v>111</v>
      </c>
      <c r="K2726" s="13">
        <v>17</v>
      </c>
      <c r="L2726" s="12">
        <v>0.48459999999999998</v>
      </c>
      <c r="M2726" s="14">
        <v>2.0194247700000001</v>
      </c>
      <c r="N2726" s="15">
        <v>1.55</v>
      </c>
      <c r="O2726" s="16" t="s">
        <v>42</v>
      </c>
      <c r="P2726" s="16">
        <v>0.2324546955</v>
      </c>
      <c r="Q2726" s="16">
        <v>0.149999999999999</v>
      </c>
      <c r="R2726" s="44"/>
      <c r="S2726" s="42" t="str">
        <f>IF(R2726="","",MAX(R2726,Q2726))</f>
        <v/>
      </c>
      <c r="T2726" s="27">
        <f>IF(A2726="placement",MIN(P2726,IF(S2726="",Q2726,S2726)),"")</f>
        <v>0.149999999999999</v>
      </c>
      <c r="U2726" s="14">
        <f>IF($A2726="placement",T2726*J2726,"")</f>
        <v>16.649999999999888</v>
      </c>
      <c r="V2726" s="13">
        <f>IF($A2726="placement",U2726,IF($A2726="site",SUMIF($C:$C,$C2726,$U:$U),IF($A2726="user",SUMIF($B:$B,$B2726,$U:$U),SUM($U:$U))))</f>
        <v>16.649999999999888</v>
      </c>
      <c r="W2726" s="12">
        <f>V2726/J2726</f>
        <v>0.149999999999999</v>
      </c>
    </row>
    <row r="2727" spans="1:23" x14ac:dyDescent="0.3">
      <c r="A2727" s="23" t="s">
        <v>14</v>
      </c>
      <c r="B2727" s="23" t="s">
        <v>9013</v>
      </c>
      <c r="C2727" s="23" t="s">
        <v>9015</v>
      </c>
      <c r="D2727" s="23" t="s">
        <v>9028</v>
      </c>
      <c r="E2727" s="23" t="s">
        <v>9029</v>
      </c>
      <c r="F2727" s="27">
        <v>0.25</v>
      </c>
      <c r="G2727" s="24">
        <v>1</v>
      </c>
      <c r="H2727" s="25">
        <v>70.189099999999996</v>
      </c>
      <c r="I2727" s="25">
        <v>4.5793999999999997</v>
      </c>
      <c r="J2727" s="26">
        <v>111</v>
      </c>
      <c r="K2727" s="26">
        <v>15</v>
      </c>
      <c r="L2727" s="27">
        <v>6.5199999999999994E-2</v>
      </c>
      <c r="M2727" s="28">
        <v>0.80653856000000002</v>
      </c>
      <c r="N2727" s="29">
        <v>0.7</v>
      </c>
      <c r="O2727" s="31" t="s">
        <v>12</v>
      </c>
      <c r="P2727" s="31">
        <v>0.1320935701</v>
      </c>
      <c r="Q2727" s="31">
        <v>0.13209357014666701</v>
      </c>
      <c r="R2727" s="42"/>
      <c r="S2727" s="42" t="str">
        <f>IF(R2727="","",MAX(R2727,Q2727))</f>
        <v/>
      </c>
      <c r="T2727" s="27">
        <f>IF(A2727="placement",MIN(P2727,IF(S2727="",Q2727,S2727)),"")</f>
        <v>0.1320935701</v>
      </c>
      <c r="U2727" s="28">
        <f>IF($A2727="placement",T2727*J2727,"")</f>
        <v>14.6623862811</v>
      </c>
      <c r="V2727" s="26">
        <f>IF($A2727="placement",U2727,IF($A2727="site",SUMIF($C:$C,$C2727,$U:$U),IF($A2727="user",SUMIF($B:$B,$B2727,$U:$U),SUM($U:$U))))</f>
        <v>14.6623862811</v>
      </c>
      <c r="W2727" s="27">
        <f>V2727/J2727</f>
        <v>0.1320935701</v>
      </c>
    </row>
    <row r="2728" spans="1:23" x14ac:dyDescent="0.3">
      <c r="A2728" s="23" t="s">
        <v>14</v>
      </c>
      <c r="B2728" s="23" t="s">
        <v>5654</v>
      </c>
      <c r="C2728" s="23" t="s">
        <v>5655</v>
      </c>
      <c r="D2728" s="23" t="s">
        <v>5658</v>
      </c>
      <c r="E2728" s="23" t="s">
        <v>5659</v>
      </c>
      <c r="F2728" s="27">
        <v>0.35</v>
      </c>
      <c r="G2728" s="24">
        <v>0</v>
      </c>
      <c r="H2728" s="25">
        <v>7.5073999999999996</v>
      </c>
      <c r="I2728" s="25">
        <v>2.1821000000000002</v>
      </c>
      <c r="J2728" s="26">
        <v>110</v>
      </c>
      <c r="K2728" s="26">
        <v>29</v>
      </c>
      <c r="L2728" s="27">
        <v>0.29070000000000001</v>
      </c>
      <c r="M2728" s="28">
        <v>1.6869390200000001</v>
      </c>
      <c r="N2728" s="46">
        <v>1.25</v>
      </c>
      <c r="O2728" s="31" t="s">
        <v>12</v>
      </c>
      <c r="P2728" s="31">
        <v>0.25901292930000003</v>
      </c>
      <c r="Q2728" s="31">
        <v>0.259012929252944</v>
      </c>
      <c r="R2728" s="42"/>
      <c r="S2728" s="42" t="str">
        <f>IF(R2728="","",MAX(R2728,Q2728))</f>
        <v/>
      </c>
      <c r="T2728" s="27">
        <f>IF(A2728="placement",MIN(P2728,IF(S2728="",Q2728,S2728)),"")</f>
        <v>0.259012929252944</v>
      </c>
      <c r="U2728" s="28">
        <f>IF($A2728="placement",T2728*J2728,"")</f>
        <v>28.491422217823839</v>
      </c>
      <c r="V2728" s="26">
        <f>IF($A2728="placement",U2728,IF($A2728="site",SUMIF($C:$C,$C2728,$U:$U),IF($A2728="user",SUMIF($B:$B,$B2728,$U:$U),SUM($U:$U))))</f>
        <v>28.491422217823839</v>
      </c>
      <c r="W2728" s="27">
        <f>V2728/J2728</f>
        <v>0.259012929252944</v>
      </c>
    </row>
    <row r="2729" spans="1:23" x14ac:dyDescent="0.3">
      <c r="A2729" s="23" t="s">
        <v>14</v>
      </c>
      <c r="B2729" s="23" t="s">
        <v>1017</v>
      </c>
      <c r="C2729" s="23" t="s">
        <v>1019</v>
      </c>
      <c r="D2729" s="23" t="s">
        <v>1080</v>
      </c>
      <c r="E2729" s="23" t="s">
        <v>1081</v>
      </c>
      <c r="F2729" s="27">
        <v>0.25</v>
      </c>
      <c r="G2729" s="24">
        <v>0</v>
      </c>
      <c r="H2729" s="25">
        <v>16.091699999999999</v>
      </c>
      <c r="I2729" s="25">
        <v>1.0962000000000001</v>
      </c>
      <c r="J2729" s="26">
        <v>110</v>
      </c>
      <c r="K2729" s="26">
        <v>26</v>
      </c>
      <c r="L2729" s="27">
        <v>6.8099999999999994E-2</v>
      </c>
      <c r="M2729" s="28">
        <v>3.33992311</v>
      </c>
      <c r="N2729" s="29">
        <v>2.5</v>
      </c>
      <c r="O2729" s="31" t="s">
        <v>12</v>
      </c>
      <c r="P2729" s="31">
        <v>0.2514797748</v>
      </c>
      <c r="Q2729" s="31">
        <v>0.25</v>
      </c>
      <c r="R2729" s="42"/>
      <c r="S2729" s="42" t="str">
        <f>IF(R2729="","",MAX(R2729,Q2729))</f>
        <v/>
      </c>
      <c r="T2729" s="27">
        <f>IF(A2729="placement",MIN(P2729,IF(S2729="",Q2729,S2729)),"")</f>
        <v>0.25</v>
      </c>
      <c r="U2729" s="28">
        <f>IF($A2729="placement",T2729*J2729,"")</f>
        <v>27.5</v>
      </c>
      <c r="V2729" s="26">
        <f>IF($A2729="placement",U2729,IF($A2729="site",SUMIF($C:$C,$C2729,$U:$U),IF($A2729="user",SUMIF($B:$B,$B2729,$U:$U),SUM($U:$U))))</f>
        <v>27.5</v>
      </c>
      <c r="W2729" s="27">
        <f>V2729/J2729</f>
        <v>0.25</v>
      </c>
    </row>
    <row r="2730" spans="1:23" hidden="1" x14ac:dyDescent="0.3">
      <c r="A2730" s="11" t="s">
        <v>13</v>
      </c>
      <c r="B2730" s="11" t="s">
        <v>259</v>
      </c>
      <c r="C2730" s="11" t="s">
        <v>261</v>
      </c>
      <c r="D2730" s="11" t="s">
        <v>9898</v>
      </c>
      <c r="E2730" s="11"/>
      <c r="F2730" s="12">
        <v>0.2717</v>
      </c>
      <c r="G2730" s="33">
        <v>0.97340495999999999</v>
      </c>
      <c r="H2730" s="34">
        <v>929.27089999999998</v>
      </c>
      <c r="I2730" s="34">
        <v>187.25299999999999</v>
      </c>
      <c r="J2730" s="13">
        <v>1345</v>
      </c>
      <c r="K2730" s="13">
        <v>366</v>
      </c>
      <c r="L2730" s="12">
        <v>0.20150000000000001</v>
      </c>
      <c r="M2730" s="14">
        <v>0.23949793999999999</v>
      </c>
      <c r="N2730" s="15">
        <v>1.6310000000000002E-2</v>
      </c>
      <c r="O2730" s="16"/>
      <c r="P2730" s="16">
        <v>0.93189920449999997</v>
      </c>
      <c r="Q2730" s="16">
        <v>0.27174063424627898</v>
      </c>
      <c r="R2730" s="44"/>
      <c r="S2730" s="42" t="str">
        <f>IF(R2730="","",MAX(R2730,Q2730))</f>
        <v/>
      </c>
      <c r="T2730" s="27" t="str">
        <f>IF(A2730="placement",MIN(P2730,IF(S2730="",Q2730,S2730)),"")</f>
        <v/>
      </c>
      <c r="U2730" s="14" t="str">
        <f>IF($A2730="placement",T2730*J2730,"")</f>
        <v/>
      </c>
      <c r="V2730" s="13">
        <f>IF($A2730="placement",U2730,IF($A2730="site",SUMIF($C:$C,$C2730,$U:$U),IF($A2730="user",SUMIF($B:$B,$B2730,$U:$U),SUM($U:$U))))</f>
        <v>366.70999999999992</v>
      </c>
      <c r="W2730" s="12">
        <f>V2730/J2730</f>
        <v>0.27264684014869883</v>
      </c>
    </row>
    <row r="2731" spans="1:23" hidden="1" x14ac:dyDescent="0.3">
      <c r="A2731" s="23" t="s">
        <v>10</v>
      </c>
      <c r="B2731" s="23" t="s">
        <v>8880</v>
      </c>
      <c r="C2731" s="23" t="s">
        <v>9898</v>
      </c>
      <c r="D2731" s="23" t="s">
        <v>9898</v>
      </c>
      <c r="E2731" s="23"/>
      <c r="F2731" s="27">
        <v>0.25</v>
      </c>
      <c r="G2731" s="24">
        <v>0</v>
      </c>
      <c r="H2731" s="25">
        <v>9.9268999999999998</v>
      </c>
      <c r="I2731" s="25">
        <v>2.9363000000000001</v>
      </c>
      <c r="J2731" s="26">
        <v>14</v>
      </c>
      <c r="K2731" s="26">
        <v>4</v>
      </c>
      <c r="L2731" s="27">
        <v>0.29580000000000001</v>
      </c>
      <c r="M2731" s="28">
        <v>0.16183711000000001</v>
      </c>
      <c r="N2731" s="29">
        <v>1.0007E-2</v>
      </c>
      <c r="O2731" s="31"/>
      <c r="P2731" s="31">
        <v>0.93816622230000002</v>
      </c>
      <c r="Q2731" s="31">
        <v>0.25</v>
      </c>
      <c r="R2731" s="42"/>
      <c r="S2731" s="42" t="str">
        <f>IF(R2731="","",MAX(R2731,Q2731))</f>
        <v/>
      </c>
      <c r="T2731" s="27" t="str">
        <f>IF(A2731="placement",MIN(P2731,IF(S2731="",Q2731,S2731)),"")</f>
        <v/>
      </c>
      <c r="U2731" s="28" t="str">
        <f>IF($A2731="placement",T2731*J2731,"")</f>
        <v/>
      </c>
      <c r="V2731" s="26">
        <f>IF($A2731="placement",U2731,IF($A2731="site",SUMIF($C:$C,$C2731,$U:$U),IF($A2731="user",SUMIF($B:$B,$B2731,$U:$U),SUM($U:$U))))</f>
        <v>3.5</v>
      </c>
      <c r="W2731" s="27">
        <f>V2731/J2731</f>
        <v>0.25</v>
      </c>
    </row>
    <row r="2732" spans="1:23" x14ac:dyDescent="0.3">
      <c r="A2732" s="23" t="s">
        <v>14</v>
      </c>
      <c r="B2732" s="23" t="s">
        <v>7081</v>
      </c>
      <c r="C2732" s="23" t="s">
        <v>7083</v>
      </c>
      <c r="D2732" s="32" t="s">
        <v>7088</v>
      </c>
      <c r="E2732" s="23" t="s">
        <v>7089</v>
      </c>
      <c r="F2732" s="27">
        <v>0.25</v>
      </c>
      <c r="G2732" s="24">
        <v>1</v>
      </c>
      <c r="H2732" s="25">
        <v>64.111400000000003</v>
      </c>
      <c r="I2732" s="25">
        <v>4.9454000000000002</v>
      </c>
      <c r="J2732" s="26">
        <v>110</v>
      </c>
      <c r="K2732" s="26">
        <v>27</v>
      </c>
      <c r="L2732" s="27">
        <v>7.7100000000000002E-2</v>
      </c>
      <c r="M2732" s="28">
        <v>0.74432087000000002</v>
      </c>
      <c r="N2732" s="29">
        <v>0.5</v>
      </c>
      <c r="O2732" s="31" t="s">
        <v>12</v>
      </c>
      <c r="P2732" s="31">
        <v>0.32824670410000001</v>
      </c>
      <c r="Q2732" s="31">
        <v>0.25</v>
      </c>
      <c r="R2732" s="42"/>
      <c r="S2732" s="42" t="str">
        <f>IF(R2732="","",MAX(R2732,Q2732))</f>
        <v/>
      </c>
      <c r="T2732" s="27">
        <f>IF(A2732="placement",MIN(P2732,IF(S2732="",Q2732,S2732)),"")</f>
        <v>0.25</v>
      </c>
      <c r="U2732" s="28">
        <f>IF($A2732="placement",T2732*J2732,"")</f>
        <v>27.5</v>
      </c>
      <c r="V2732" s="23">
        <f>IF($A2732="placement",U2732,IF($A2732="site",SUMIF($C:$C,$C2732,$U:$U),IF($A2732="user",SUMIF($B:$B,$B2732,$U:$U),SUM($U:$U))))</f>
        <v>27.5</v>
      </c>
      <c r="W2732" s="27">
        <f>V2732/J2732</f>
        <v>0.25</v>
      </c>
    </row>
    <row r="2733" spans="1:23" x14ac:dyDescent="0.3">
      <c r="A2733" s="23" t="s">
        <v>14</v>
      </c>
      <c r="B2733" s="23" t="s">
        <v>10342</v>
      </c>
      <c r="C2733" s="23" t="s">
        <v>10343</v>
      </c>
      <c r="D2733" s="23" t="s">
        <v>10346</v>
      </c>
      <c r="E2733" s="23" t="s">
        <v>10347</v>
      </c>
      <c r="F2733" s="27">
        <v>0.25</v>
      </c>
      <c r="G2733" s="24">
        <v>0</v>
      </c>
      <c r="H2733" s="25">
        <v>23.8492</v>
      </c>
      <c r="I2733" s="25">
        <v>8.5909999999999993</v>
      </c>
      <c r="J2733" s="26">
        <v>110</v>
      </c>
      <c r="K2733" s="26">
        <v>28</v>
      </c>
      <c r="L2733" s="27">
        <v>0.36020000000000002</v>
      </c>
      <c r="M2733" s="28">
        <v>0.42845336000000001</v>
      </c>
      <c r="N2733" s="29">
        <v>0.01</v>
      </c>
      <c r="O2733" s="31" t="s">
        <v>12</v>
      </c>
      <c r="P2733" s="31">
        <v>0.97666023700000004</v>
      </c>
      <c r="Q2733" s="31">
        <v>0.25</v>
      </c>
      <c r="R2733" s="42"/>
      <c r="S2733" s="42" t="str">
        <f>IF(R2733="","",MAX(R2733,Q2733))</f>
        <v/>
      </c>
      <c r="T2733" s="27">
        <f>IF(A2733="placement",MIN(P2733,IF(S2733="",Q2733,S2733)),"")</f>
        <v>0.25</v>
      </c>
      <c r="U2733" s="28">
        <f>IF($A2733="placement",T2733*J2733,"")</f>
        <v>27.5</v>
      </c>
      <c r="V2733" s="26">
        <f>IF($A2733="placement",U2733,IF($A2733="site",SUMIF($C:$C,$C2733,$U:$U),IF($A2733="user",SUMIF($B:$B,$B2733,$U:$U),SUM($U:$U))))</f>
        <v>27.5</v>
      </c>
      <c r="W2733" s="27">
        <f>V2733/J2733</f>
        <v>0.25</v>
      </c>
    </row>
    <row r="2734" spans="1:23" x14ac:dyDescent="0.3">
      <c r="A2734" s="23" t="s">
        <v>14</v>
      </c>
      <c r="B2734" s="23" t="s">
        <v>6052</v>
      </c>
      <c r="C2734" s="23" t="s">
        <v>6054</v>
      </c>
      <c r="D2734" s="23" t="s">
        <v>6144</v>
      </c>
      <c r="E2734" s="23" t="s">
        <v>6145</v>
      </c>
      <c r="F2734" s="27">
        <v>0.25</v>
      </c>
      <c r="G2734" s="24">
        <v>0</v>
      </c>
      <c r="H2734" s="25">
        <v>11.3001</v>
      </c>
      <c r="I2734" s="25">
        <v>2.2233999999999998</v>
      </c>
      <c r="J2734" s="26">
        <v>110</v>
      </c>
      <c r="K2734" s="26">
        <v>26</v>
      </c>
      <c r="L2734" s="27">
        <v>0.1968</v>
      </c>
      <c r="M2734" s="28">
        <v>1.64593119</v>
      </c>
      <c r="N2734" s="29">
        <v>1.25</v>
      </c>
      <c r="O2734" s="31" t="s">
        <v>12</v>
      </c>
      <c r="P2734" s="31">
        <v>0.24055148160000001</v>
      </c>
      <c r="Q2734" s="31">
        <v>0.240551481567508</v>
      </c>
      <c r="R2734" s="42"/>
      <c r="S2734" s="42" t="str">
        <f>IF(R2734="","",MAX(R2734,Q2734))</f>
        <v/>
      </c>
      <c r="T2734" s="27">
        <f>IF(A2734="placement",MIN(P2734,IF(S2734="",Q2734,S2734)),"")</f>
        <v>0.240551481567508</v>
      </c>
      <c r="U2734" s="28">
        <f>IF($A2734="placement",T2734*J2734,"")</f>
        <v>26.46066297242588</v>
      </c>
      <c r="V2734" s="26">
        <f>IF($A2734="placement",U2734,IF($A2734="site",SUMIF($C:$C,$C2734,$U:$U),IF($A2734="user",SUMIF($B:$B,$B2734,$U:$U),SUM($U:$U))))</f>
        <v>26.46066297242588</v>
      </c>
      <c r="W2734" s="27">
        <f>V2734/J2734</f>
        <v>0.240551481567508</v>
      </c>
    </row>
    <row r="2735" spans="1:23" x14ac:dyDescent="0.3">
      <c r="A2735" s="23" t="s">
        <v>14</v>
      </c>
      <c r="B2735" s="23" t="s">
        <v>1708</v>
      </c>
      <c r="C2735" s="23" t="s">
        <v>1709</v>
      </c>
      <c r="D2735" s="23" t="s">
        <v>2082</v>
      </c>
      <c r="E2735" s="23" t="s">
        <v>2083</v>
      </c>
      <c r="F2735" s="27">
        <v>0.15</v>
      </c>
      <c r="G2735" s="24">
        <v>0</v>
      </c>
      <c r="H2735" s="25">
        <v>4.0495999999999999</v>
      </c>
      <c r="I2735" s="25">
        <v>1.8409</v>
      </c>
      <c r="J2735" s="26">
        <v>110</v>
      </c>
      <c r="K2735" s="26">
        <v>16</v>
      </c>
      <c r="L2735" s="27">
        <v>0.4546</v>
      </c>
      <c r="M2735" s="28">
        <v>1.9870673599999999</v>
      </c>
      <c r="N2735" s="29">
        <v>1.5</v>
      </c>
      <c r="O2735" s="31" t="s">
        <v>42</v>
      </c>
      <c r="P2735" s="31">
        <v>0.24511869589999999</v>
      </c>
      <c r="Q2735" s="31">
        <v>0.149999999999999</v>
      </c>
      <c r="R2735" s="42"/>
      <c r="S2735" s="42" t="str">
        <f>IF(R2735="","",MAX(R2735,Q2735))</f>
        <v/>
      </c>
      <c r="T2735" s="27">
        <f>IF(A2735="placement",MIN(P2735,IF(S2735="",Q2735,S2735)),"")</f>
        <v>0.149999999999999</v>
      </c>
      <c r="U2735" s="28">
        <f>IF($A2735="placement",T2735*J2735,"")</f>
        <v>16.49999999999989</v>
      </c>
      <c r="V2735" s="26">
        <f>IF($A2735="placement",U2735,IF($A2735="site",SUMIF($C:$C,$C2735,$U:$U),IF($A2735="user",SUMIF($B:$B,$B2735,$U:$U),SUM($U:$U))))</f>
        <v>16.49999999999989</v>
      </c>
      <c r="W2735" s="27">
        <f>V2735/J2735</f>
        <v>0.149999999999999</v>
      </c>
    </row>
    <row r="2736" spans="1:23" x14ac:dyDescent="0.3">
      <c r="A2736" s="23" t="s">
        <v>14</v>
      </c>
      <c r="B2736" s="23" t="s">
        <v>5764</v>
      </c>
      <c r="C2736" s="23" t="s">
        <v>5766</v>
      </c>
      <c r="D2736" s="23" t="s">
        <v>5855</v>
      </c>
      <c r="E2736" s="23" t="s">
        <v>5856</v>
      </c>
      <c r="F2736" s="27">
        <v>0.15</v>
      </c>
      <c r="G2736" s="24">
        <v>1</v>
      </c>
      <c r="H2736" s="25">
        <v>38.063000000000002</v>
      </c>
      <c r="I2736" s="25">
        <v>3.9792999999999998</v>
      </c>
      <c r="J2736" s="26">
        <v>110</v>
      </c>
      <c r="K2736" s="26">
        <v>15</v>
      </c>
      <c r="L2736" s="27">
        <v>0.1045</v>
      </c>
      <c r="M2736" s="28">
        <v>0.92526116999999997</v>
      </c>
      <c r="N2736" s="29">
        <v>0.8</v>
      </c>
      <c r="O2736" s="31" t="s">
        <v>42</v>
      </c>
      <c r="P2736" s="31">
        <v>0.135379261</v>
      </c>
      <c r="Q2736" s="31">
        <v>0.13537926097508399</v>
      </c>
      <c r="R2736" s="42"/>
      <c r="S2736" s="42" t="str">
        <f>IF(R2736="","",MAX(R2736,Q2736))</f>
        <v/>
      </c>
      <c r="T2736" s="27">
        <f>IF(A2736="placement",MIN(P2736,IF(S2736="",Q2736,S2736)),"")</f>
        <v>0.13537926097508399</v>
      </c>
      <c r="U2736" s="28">
        <f>IF($A2736="placement",T2736*J2736,"")</f>
        <v>14.891718707259239</v>
      </c>
      <c r="V2736" s="26">
        <f>IF($A2736="placement",U2736,IF($A2736="site",SUMIF($C:$C,$C2736,$U:$U),IF($A2736="user",SUMIF($B:$B,$B2736,$U:$U),SUM($U:$U))))</f>
        <v>14.891718707259239</v>
      </c>
      <c r="W2736" s="27">
        <f>V2736/J2736</f>
        <v>0.13537926097508399</v>
      </c>
    </row>
    <row r="2737" spans="1:23" x14ac:dyDescent="0.3">
      <c r="A2737" s="23" t="s">
        <v>14</v>
      </c>
      <c r="B2737" s="23" t="s">
        <v>10007</v>
      </c>
      <c r="C2737" s="23" t="s">
        <v>10008</v>
      </c>
      <c r="D2737" s="23" t="s">
        <v>10031</v>
      </c>
      <c r="E2737" s="23" t="s">
        <v>10032</v>
      </c>
      <c r="F2737" s="27">
        <v>0.25</v>
      </c>
      <c r="G2737" s="24">
        <v>1</v>
      </c>
      <c r="H2737" s="25">
        <v>22.407499999999999</v>
      </c>
      <c r="I2737" s="25">
        <v>2.6539000000000001</v>
      </c>
      <c r="J2737" s="26">
        <v>109</v>
      </c>
      <c r="K2737" s="26">
        <v>27</v>
      </c>
      <c r="L2737" s="27">
        <v>0.11840000000000001</v>
      </c>
      <c r="M2737" s="28">
        <v>1.36673844</v>
      </c>
      <c r="N2737" s="29">
        <v>1</v>
      </c>
      <c r="O2737" s="31" t="s">
        <v>12</v>
      </c>
      <c r="P2737" s="31">
        <v>0.26833110799999998</v>
      </c>
      <c r="Q2737" s="31">
        <v>0.25</v>
      </c>
      <c r="R2737" s="42">
        <v>0.3</v>
      </c>
      <c r="S2737" s="42">
        <f>IF(R2737="","",MAX(R2737,Q2737))</f>
        <v>0.3</v>
      </c>
      <c r="T2737" s="27">
        <f>IF(A2737="placement",MIN(P2737,IF(S2737="",Q2737,S2737)),"")</f>
        <v>0.26833110799999998</v>
      </c>
      <c r="U2737" s="28">
        <f>IF($A2737="placement",T2737*J2737,"")</f>
        <v>29.248090771999998</v>
      </c>
      <c r="V2737" s="26">
        <f>IF($A2737="placement",U2737,IF($A2737="site",SUMIF($C:$C,$C2737,$U:$U),IF($A2737="user",SUMIF($B:$B,$B2737,$U:$U),SUM($U:$U))))</f>
        <v>29.248090771999998</v>
      </c>
      <c r="W2737" s="27">
        <f>V2737/J2737</f>
        <v>0.26833110799999998</v>
      </c>
    </row>
    <row r="2738" spans="1:23" x14ac:dyDescent="0.3">
      <c r="A2738" s="23" t="s">
        <v>14</v>
      </c>
      <c r="B2738" s="23" t="s">
        <v>8300</v>
      </c>
      <c r="C2738" s="23" t="s">
        <v>8302</v>
      </c>
      <c r="D2738" s="23" t="s">
        <v>8311</v>
      </c>
      <c r="E2738" s="23" t="s">
        <v>8312</v>
      </c>
      <c r="F2738" s="27">
        <v>0.25</v>
      </c>
      <c r="G2738" s="24">
        <v>0</v>
      </c>
      <c r="H2738" s="25">
        <v>12.0867</v>
      </c>
      <c r="I2738" s="25">
        <v>2.8593000000000002</v>
      </c>
      <c r="J2738" s="26">
        <v>109</v>
      </c>
      <c r="K2738" s="26">
        <v>23</v>
      </c>
      <c r="L2738" s="27">
        <v>0.2366</v>
      </c>
      <c r="M2738" s="28">
        <v>1.27154634</v>
      </c>
      <c r="N2738" s="29">
        <v>1</v>
      </c>
      <c r="O2738" s="31" t="s">
        <v>12</v>
      </c>
      <c r="P2738" s="31">
        <v>0.21355599210000001</v>
      </c>
      <c r="Q2738" s="31">
        <v>0.21355599214145299</v>
      </c>
      <c r="R2738" s="42"/>
      <c r="S2738" s="42" t="str">
        <f>IF(R2738="","",MAX(R2738,Q2738))</f>
        <v/>
      </c>
      <c r="T2738" s="27">
        <f>IF(A2738="placement",MIN(P2738,IF(S2738="",Q2738,S2738)),"")</f>
        <v>0.21355599210000001</v>
      </c>
      <c r="U2738" s="28">
        <f>IF($A2738="placement",T2738*J2738,"")</f>
        <v>23.277603138900002</v>
      </c>
      <c r="V2738" s="26">
        <f>IF($A2738="placement",U2738,IF($A2738="site",SUMIF($C:$C,$C2738,$U:$U),IF($A2738="user",SUMIF($B:$B,$B2738,$U:$U),SUM($U:$U))))</f>
        <v>23.277603138900002</v>
      </c>
      <c r="W2738" s="27">
        <f>V2738/J2738</f>
        <v>0.21355599210000001</v>
      </c>
    </row>
    <row r="2739" spans="1:23" x14ac:dyDescent="0.3">
      <c r="A2739" s="23" t="s">
        <v>14</v>
      </c>
      <c r="B2739" s="23" t="s">
        <v>6052</v>
      </c>
      <c r="C2739" s="23" t="s">
        <v>6054</v>
      </c>
      <c r="D2739" s="23" t="s">
        <v>6105</v>
      </c>
      <c r="E2739" s="23" t="s">
        <v>6106</v>
      </c>
      <c r="F2739" s="27">
        <v>0.15</v>
      </c>
      <c r="G2739" s="24">
        <v>1</v>
      </c>
      <c r="H2739" s="25">
        <v>71.438400000000001</v>
      </c>
      <c r="I2739" s="25">
        <v>2.3081999999999998</v>
      </c>
      <c r="J2739" s="26">
        <v>109</v>
      </c>
      <c r="K2739" s="26">
        <v>16</v>
      </c>
      <c r="L2739" s="27">
        <v>3.2300000000000002E-2</v>
      </c>
      <c r="M2739" s="28">
        <v>1.5764320000000001</v>
      </c>
      <c r="N2739" s="29">
        <v>1.25</v>
      </c>
      <c r="O2739" s="31" t="s">
        <v>42</v>
      </c>
      <c r="P2739" s="31">
        <v>0.20707014200000001</v>
      </c>
      <c r="Q2739" s="31">
        <v>0.15</v>
      </c>
      <c r="R2739" s="42"/>
      <c r="S2739" s="42" t="str">
        <f>IF(R2739="","",MAX(R2739,Q2739))</f>
        <v/>
      </c>
      <c r="T2739" s="27">
        <f>IF(A2739="placement",MIN(P2739,IF(S2739="",Q2739,S2739)),"")</f>
        <v>0.15</v>
      </c>
      <c r="U2739" s="28">
        <f>IF($A2739="placement",T2739*J2739,"")</f>
        <v>16.349999999999998</v>
      </c>
      <c r="V2739" s="26">
        <f>IF($A2739="placement",U2739,IF($A2739="site",SUMIF($C:$C,$C2739,$U:$U),IF($A2739="user",SUMIF($B:$B,$B2739,$U:$U),SUM($U:$U))))</f>
        <v>16.349999999999998</v>
      </c>
      <c r="W2739" s="27">
        <f>V2739/J2739</f>
        <v>0.14999999999999997</v>
      </c>
    </row>
    <row r="2740" spans="1:23" x14ac:dyDescent="0.3">
      <c r="A2740" s="23" t="s">
        <v>14</v>
      </c>
      <c r="B2740" s="23" t="s">
        <v>7472</v>
      </c>
      <c r="C2740" s="23" t="s">
        <v>7473</v>
      </c>
      <c r="D2740" s="23" t="s">
        <v>7553</v>
      </c>
      <c r="E2740" s="23" t="s">
        <v>7554</v>
      </c>
      <c r="F2740" s="27">
        <v>0.05</v>
      </c>
      <c r="G2740" s="24">
        <v>0</v>
      </c>
      <c r="H2740" s="25">
        <v>16.966100000000001</v>
      </c>
      <c r="I2740" s="25">
        <v>2.3635999999999999</v>
      </c>
      <c r="J2740" s="26">
        <v>109</v>
      </c>
      <c r="K2740" s="26">
        <v>5</v>
      </c>
      <c r="L2740" s="27">
        <v>0.13930000000000001</v>
      </c>
      <c r="M2740" s="28">
        <v>1.5322353500000001</v>
      </c>
      <c r="N2740" s="29">
        <v>1</v>
      </c>
      <c r="O2740" s="31" t="s">
        <v>70</v>
      </c>
      <c r="P2740" s="31">
        <v>0.34735874659999999</v>
      </c>
      <c r="Q2740" s="31">
        <v>0.05</v>
      </c>
      <c r="R2740" s="42"/>
      <c r="S2740" s="42" t="str">
        <f>IF(R2740="","",MAX(R2740,Q2740))</f>
        <v/>
      </c>
      <c r="T2740" s="27">
        <f>IF(A2740="placement",MIN(P2740,IF(S2740="",Q2740,S2740)),"")</f>
        <v>0.05</v>
      </c>
      <c r="U2740" s="28">
        <f>IF($A2740="placement",T2740*J2740,"")</f>
        <v>5.45</v>
      </c>
      <c r="V2740" s="26">
        <f>IF($A2740="placement",U2740,IF($A2740="site",SUMIF($C:$C,$C2740,$U:$U),IF($A2740="user",SUMIF($B:$B,$B2740,$U:$U),SUM($U:$U))))</f>
        <v>5.45</v>
      </c>
      <c r="W2740" s="27">
        <f>V2740/J2740</f>
        <v>0.05</v>
      </c>
    </row>
    <row r="2741" spans="1:23" x14ac:dyDescent="0.3">
      <c r="A2741" s="23" t="s">
        <v>14</v>
      </c>
      <c r="B2741" s="23" t="s">
        <v>4134</v>
      </c>
      <c r="C2741" s="23" t="s">
        <v>4135</v>
      </c>
      <c r="D2741" s="32" t="s">
        <v>4138</v>
      </c>
      <c r="E2741" s="23" t="s">
        <v>4139</v>
      </c>
      <c r="F2741" s="27">
        <v>0.35</v>
      </c>
      <c r="G2741" s="24">
        <v>0</v>
      </c>
      <c r="H2741" s="25">
        <v>17.461200000000002</v>
      </c>
      <c r="I2741" s="25">
        <v>7.1589999999999998</v>
      </c>
      <c r="J2741" s="26">
        <v>108</v>
      </c>
      <c r="K2741" s="26">
        <v>37</v>
      </c>
      <c r="L2741" s="27">
        <v>0.41</v>
      </c>
      <c r="M2741" s="28">
        <v>0.50253128000000002</v>
      </c>
      <c r="N2741" s="29">
        <v>0.3</v>
      </c>
      <c r="O2741" s="31" t="s">
        <v>304</v>
      </c>
      <c r="P2741" s="31">
        <v>0.4030222349</v>
      </c>
      <c r="Q2741" s="31">
        <v>0.35</v>
      </c>
      <c r="R2741" s="42"/>
      <c r="S2741" s="42" t="str">
        <f>IF(R2741="","",MAX(R2741,Q2741))</f>
        <v/>
      </c>
      <c r="T2741" s="27">
        <f>IF(A2741="placement",MIN(P2741,IF(S2741="",Q2741,S2741)),"")</f>
        <v>0.35</v>
      </c>
      <c r="U2741" s="28">
        <f>IF($A2741="placement",T2741*J2741,"")</f>
        <v>37.799999999999997</v>
      </c>
      <c r="V2741" s="26">
        <f>IF($A2741="placement",U2741,IF($A2741="site",SUMIF($C:$C,$C2741,$U:$U),IF($A2741="user",SUMIF($B:$B,$B2741,$U:$U),SUM($U:$U))))</f>
        <v>37.799999999999997</v>
      </c>
      <c r="W2741" s="27">
        <f>V2741/J2741</f>
        <v>0.35</v>
      </c>
    </row>
    <row r="2742" spans="1:23" x14ac:dyDescent="0.3">
      <c r="A2742" s="23" t="s">
        <v>14</v>
      </c>
      <c r="B2742" s="23" t="s">
        <v>271</v>
      </c>
      <c r="C2742" s="23" t="s">
        <v>273</v>
      </c>
      <c r="D2742" s="23" t="s">
        <v>274</v>
      </c>
      <c r="E2742" s="23" t="s">
        <v>275</v>
      </c>
      <c r="F2742" s="27">
        <v>0.33</v>
      </c>
      <c r="G2742" s="24">
        <v>1</v>
      </c>
      <c r="H2742" s="25">
        <v>92.213700000000003</v>
      </c>
      <c r="I2742" s="25">
        <v>35.964700000000001</v>
      </c>
      <c r="J2742" s="26">
        <v>108</v>
      </c>
      <c r="K2742" s="26">
        <v>36</v>
      </c>
      <c r="L2742" s="27">
        <v>0.39</v>
      </c>
      <c r="M2742" s="28">
        <v>9.9806759999999994E-2</v>
      </c>
      <c r="N2742" s="29">
        <v>0.01</v>
      </c>
      <c r="O2742" s="31" t="s">
        <v>12</v>
      </c>
      <c r="P2742" s="31">
        <v>0.89980638089999998</v>
      </c>
      <c r="Q2742" s="31">
        <v>0.33</v>
      </c>
      <c r="R2742" s="42">
        <v>0.17</v>
      </c>
      <c r="S2742" s="42">
        <f>IF(R2742="","",MAX(R2742,Q2742))</f>
        <v>0.33</v>
      </c>
      <c r="T2742" s="27">
        <f>IF(A2742="placement",MIN(P2742,IF(S2742="",Q2742,S2742)),"")</f>
        <v>0.33</v>
      </c>
      <c r="U2742" s="28">
        <f>IF($A2742="placement",T2742*J2742,"")</f>
        <v>35.64</v>
      </c>
      <c r="V2742" s="26">
        <f>IF($A2742="placement",U2742,IF($A2742="site",SUMIF($C:$C,$C2742,$U:$U),IF($A2742="user",SUMIF($B:$B,$B2742,$U:$U),SUM($U:$U))))</f>
        <v>35.64</v>
      </c>
      <c r="W2742" s="27">
        <f>V2742/J2742</f>
        <v>0.33</v>
      </c>
    </row>
    <row r="2743" spans="1:23" x14ac:dyDescent="0.3">
      <c r="A2743" s="23" t="s">
        <v>14</v>
      </c>
      <c r="B2743" s="23" t="s">
        <v>4257</v>
      </c>
      <c r="C2743" s="23" t="s">
        <v>4259</v>
      </c>
      <c r="D2743" s="23" t="s">
        <v>4266</v>
      </c>
      <c r="E2743" s="23" t="s">
        <v>4267</v>
      </c>
      <c r="F2743" s="27">
        <v>0.3</v>
      </c>
      <c r="G2743" s="24">
        <v>0</v>
      </c>
      <c r="H2743" s="25">
        <v>6.3910999999999998</v>
      </c>
      <c r="I2743" s="25">
        <v>2.1564000000000001</v>
      </c>
      <c r="J2743" s="26">
        <v>108</v>
      </c>
      <c r="K2743" s="26">
        <v>32</v>
      </c>
      <c r="L2743" s="27">
        <v>0.33739999999999998</v>
      </c>
      <c r="M2743" s="28">
        <v>1.66402001</v>
      </c>
      <c r="N2743" s="29">
        <v>1</v>
      </c>
      <c r="O2743" s="31" t="s">
        <v>42</v>
      </c>
      <c r="P2743" s="31">
        <v>0.3990456872</v>
      </c>
      <c r="Q2743" s="31">
        <v>0.3</v>
      </c>
      <c r="R2743" s="42"/>
      <c r="S2743" s="42" t="str">
        <f>IF(R2743="","",MAX(R2743,Q2743))</f>
        <v/>
      </c>
      <c r="T2743" s="27">
        <f>IF(A2743="placement",MIN(P2743,IF(S2743="",Q2743,S2743)),"")</f>
        <v>0.3</v>
      </c>
      <c r="U2743" s="28">
        <f>IF($A2743="placement",T2743*J2743,"")</f>
        <v>32.4</v>
      </c>
      <c r="V2743" s="26">
        <f>IF($A2743="placement",U2743,IF($A2743="site",SUMIF($C:$C,$C2743,$U:$U),IF($A2743="user",SUMIF($B:$B,$B2743,$U:$U),SUM($U:$U))))</f>
        <v>32.4</v>
      </c>
      <c r="W2743" s="27">
        <f>V2743/J2743</f>
        <v>0.3</v>
      </c>
    </row>
    <row r="2744" spans="1:23" x14ac:dyDescent="0.3">
      <c r="A2744" s="23" t="s">
        <v>14</v>
      </c>
      <c r="B2744" s="23" t="s">
        <v>5595</v>
      </c>
      <c r="C2744" s="23" t="s">
        <v>5596</v>
      </c>
      <c r="D2744" s="23" t="s">
        <v>5599</v>
      </c>
      <c r="E2744" s="23" t="s">
        <v>5600</v>
      </c>
      <c r="F2744" s="27">
        <v>0.25</v>
      </c>
      <c r="G2744" s="24">
        <v>1</v>
      </c>
      <c r="H2744" s="25">
        <v>25.1996</v>
      </c>
      <c r="I2744" s="25">
        <v>13.2791</v>
      </c>
      <c r="J2744" s="26">
        <v>108</v>
      </c>
      <c r="K2744" s="26">
        <v>27</v>
      </c>
      <c r="L2744" s="27">
        <v>0.52700000000000002</v>
      </c>
      <c r="M2744" s="28">
        <v>0.26994357000000002</v>
      </c>
      <c r="N2744" s="29">
        <v>0.1</v>
      </c>
      <c r="O2744" s="31" t="s">
        <v>12</v>
      </c>
      <c r="P2744" s="31">
        <v>0.62955221139999995</v>
      </c>
      <c r="Q2744" s="31">
        <v>0.25</v>
      </c>
      <c r="R2744" s="42"/>
      <c r="S2744" s="42" t="str">
        <f>IF(R2744="","",MAX(R2744,Q2744))</f>
        <v/>
      </c>
      <c r="T2744" s="27">
        <f>IF(A2744="placement",MIN(P2744,IF(S2744="",Q2744,S2744)),"")</f>
        <v>0.25</v>
      </c>
      <c r="U2744" s="28">
        <f>IF($A2744="placement",T2744*J2744,"")</f>
        <v>27</v>
      </c>
      <c r="V2744" s="26">
        <f>IF($A2744="placement",U2744,IF($A2744="site",SUMIF($C:$C,$C2744,$U:$U),IF($A2744="user",SUMIF($B:$B,$B2744,$U:$U),SUM($U:$U))))</f>
        <v>27</v>
      </c>
      <c r="W2744" s="27">
        <f>V2744/J2744</f>
        <v>0.25</v>
      </c>
    </row>
    <row r="2745" spans="1:23" x14ac:dyDescent="0.3">
      <c r="A2745" s="23" t="s">
        <v>14</v>
      </c>
      <c r="B2745" s="23" t="s">
        <v>4152</v>
      </c>
      <c r="C2745" s="23" t="s">
        <v>4154</v>
      </c>
      <c r="D2745" s="23" t="s">
        <v>4157</v>
      </c>
      <c r="E2745" s="23" t="s">
        <v>4158</v>
      </c>
      <c r="F2745" s="27">
        <v>0.25</v>
      </c>
      <c r="G2745" s="24">
        <v>0</v>
      </c>
      <c r="H2745" s="25">
        <v>12.160600000000001</v>
      </c>
      <c r="I2745" s="25">
        <v>1.1298999999999999</v>
      </c>
      <c r="J2745" s="26">
        <v>108</v>
      </c>
      <c r="K2745" s="26">
        <v>24</v>
      </c>
      <c r="L2745" s="27">
        <v>9.2899999999999996E-2</v>
      </c>
      <c r="M2745" s="28">
        <v>3.1892534299999999</v>
      </c>
      <c r="N2745" s="29">
        <v>2.4900000000000002</v>
      </c>
      <c r="O2745" s="31" t="s">
        <v>12</v>
      </c>
      <c r="P2745" s="31">
        <v>0.21925301480000001</v>
      </c>
      <c r="Q2745" s="31">
        <v>0.21925301481839701</v>
      </c>
      <c r="R2745" s="42"/>
      <c r="S2745" s="42" t="str">
        <f>IF(R2745="","",MAX(R2745,Q2745))</f>
        <v/>
      </c>
      <c r="T2745" s="27">
        <f>IF(A2745="placement",MIN(P2745,IF(S2745="",Q2745,S2745)),"")</f>
        <v>0.21925301480000001</v>
      </c>
      <c r="U2745" s="28">
        <f>IF($A2745="placement",T2745*J2745,"")</f>
        <v>23.679325598400002</v>
      </c>
      <c r="V2745" s="26">
        <f>IF($A2745="placement",U2745,IF($A2745="site",SUMIF($C:$C,$C2745,$U:$U),IF($A2745="user",SUMIF($B:$B,$B2745,$U:$U),SUM($U:$U))))</f>
        <v>23.679325598400002</v>
      </c>
      <c r="W2745" s="27">
        <f>V2745/J2745</f>
        <v>0.21925301480000001</v>
      </c>
    </row>
    <row r="2746" spans="1:23" x14ac:dyDescent="0.3">
      <c r="A2746" s="11" t="s">
        <v>14</v>
      </c>
      <c r="B2746" s="11" t="s">
        <v>277</v>
      </c>
      <c r="C2746" s="11" t="s">
        <v>279</v>
      </c>
      <c r="D2746" s="35" t="s">
        <v>10459</v>
      </c>
      <c r="E2746" s="11" t="s">
        <v>10460</v>
      </c>
      <c r="F2746" s="12">
        <v>0.25</v>
      </c>
      <c r="G2746" s="33">
        <v>1</v>
      </c>
      <c r="H2746" s="34">
        <v>29.374600000000001</v>
      </c>
      <c r="I2746" s="34">
        <v>0.95189999999999997</v>
      </c>
      <c r="J2746" s="13">
        <v>108</v>
      </c>
      <c r="K2746" s="13">
        <v>23</v>
      </c>
      <c r="L2746" s="12">
        <v>3.2399999999999998E-2</v>
      </c>
      <c r="M2746" s="14">
        <v>3.7857282200000002</v>
      </c>
      <c r="N2746" s="15">
        <v>3</v>
      </c>
      <c r="O2746" s="16" t="s">
        <v>12</v>
      </c>
      <c r="P2746" s="16">
        <v>0.20755008680000001</v>
      </c>
      <c r="Q2746" s="16">
        <v>0.20755008681450199</v>
      </c>
      <c r="R2746" s="44"/>
      <c r="S2746" s="42" t="str">
        <f>IF(R2746="","",MAX(R2746,Q2746))</f>
        <v/>
      </c>
      <c r="T2746" s="27">
        <f>IF(A2746="placement",MIN(P2746,IF(S2746="",Q2746,S2746)),"")</f>
        <v>0.20755008680000001</v>
      </c>
      <c r="U2746" s="14">
        <f>IF($A2746="placement",T2746*J2746,"")</f>
        <v>22.415409374399999</v>
      </c>
      <c r="V2746" s="13">
        <f>IF($A2746="placement",U2746,IF($A2746="site",SUMIF($C:$C,$C2746,$U:$U),IF($A2746="user",SUMIF($B:$B,$B2746,$U:$U),SUM($U:$U))))</f>
        <v>22.415409374399999</v>
      </c>
      <c r="W2746" s="12">
        <f>V2746/J2746</f>
        <v>0.20755008680000001</v>
      </c>
    </row>
    <row r="2747" spans="1:23" x14ac:dyDescent="0.3">
      <c r="A2747" s="23" t="s">
        <v>14</v>
      </c>
      <c r="B2747" s="23" t="s">
        <v>4016</v>
      </c>
      <c r="C2747" s="23" t="s">
        <v>4018</v>
      </c>
      <c r="D2747" s="23" t="s">
        <v>4021</v>
      </c>
      <c r="E2747" s="23" t="s">
        <v>4022</v>
      </c>
      <c r="F2747" s="27">
        <v>0.33</v>
      </c>
      <c r="G2747" s="24">
        <v>1</v>
      </c>
      <c r="H2747" s="25">
        <v>49.525599999999997</v>
      </c>
      <c r="I2747" s="25">
        <v>30.169599999999999</v>
      </c>
      <c r="J2747" s="26">
        <v>107</v>
      </c>
      <c r="K2747" s="26">
        <v>35</v>
      </c>
      <c r="L2747" s="27">
        <v>0.60919999999999996</v>
      </c>
      <c r="M2747" s="28">
        <v>0.11778065</v>
      </c>
      <c r="N2747" s="29">
        <v>0.01</v>
      </c>
      <c r="O2747" s="31" t="s">
        <v>12</v>
      </c>
      <c r="P2747" s="31">
        <v>0.91509640670000003</v>
      </c>
      <c r="Q2747" s="31">
        <v>0.33</v>
      </c>
      <c r="R2747" s="42">
        <v>0.3</v>
      </c>
      <c r="S2747" s="42">
        <f>IF(R2747="","",MAX(R2747,Q2747))</f>
        <v>0.33</v>
      </c>
      <c r="T2747" s="27">
        <f>IF(A2747="placement",MIN(P2747,IF(S2747="",Q2747,S2747)),"")</f>
        <v>0.33</v>
      </c>
      <c r="U2747" s="28">
        <f>IF($A2747="placement",T2747*J2747,"")</f>
        <v>35.31</v>
      </c>
      <c r="V2747" s="26">
        <f>IF($A2747="placement",U2747,IF($A2747="site",SUMIF($C:$C,$C2747,$U:$U),IF($A2747="user",SUMIF($B:$B,$B2747,$U:$U),SUM($U:$U))))</f>
        <v>35.31</v>
      </c>
      <c r="W2747" s="27">
        <f>V2747/J2747</f>
        <v>0.33</v>
      </c>
    </row>
    <row r="2748" spans="1:23" x14ac:dyDescent="0.3">
      <c r="A2748" s="17" t="s">
        <v>14</v>
      </c>
      <c r="B2748" s="17" t="s">
        <v>544</v>
      </c>
      <c r="C2748" s="17" t="s">
        <v>546</v>
      </c>
      <c r="D2748" s="17" t="s">
        <v>573</v>
      </c>
      <c r="E2748" s="17" t="s">
        <v>574</v>
      </c>
      <c r="F2748" s="18">
        <v>0.33</v>
      </c>
      <c r="G2748" s="36">
        <v>0</v>
      </c>
      <c r="H2748" s="37">
        <v>44.547899999999998</v>
      </c>
      <c r="I2748" s="37">
        <v>4.8853</v>
      </c>
      <c r="J2748" s="19">
        <v>107</v>
      </c>
      <c r="K2748" s="19">
        <v>33</v>
      </c>
      <c r="L2748" s="18">
        <v>0.10970000000000001</v>
      </c>
      <c r="M2748" s="20">
        <v>0.72804047000000005</v>
      </c>
      <c r="N2748" s="21">
        <v>0.5</v>
      </c>
      <c r="O2748" s="22" t="s">
        <v>12</v>
      </c>
      <c r="P2748" s="22">
        <v>0.31322499279999999</v>
      </c>
      <c r="Q2748" s="22">
        <v>0.31322499277015498</v>
      </c>
      <c r="R2748" s="43"/>
      <c r="S2748" s="42" t="str">
        <f>IF(R2748="","",MAX(R2748,Q2748))</f>
        <v/>
      </c>
      <c r="T2748" s="27">
        <f>IF(A2748="placement",MIN(P2748,IF(S2748="",Q2748,S2748)),"")</f>
        <v>0.31322499277015498</v>
      </c>
      <c r="U2748" s="20">
        <f>IF($A2748="placement",T2748*J2748,"")</f>
        <v>33.515074226406583</v>
      </c>
      <c r="V2748" s="19">
        <f>IF($A2748="placement",U2748,IF($A2748="site",SUMIF($C:$C,$C2748,$U:$U),IF($A2748="user",SUMIF($B:$B,$B2748,$U:$U),SUM($U:$U))))</f>
        <v>33.515074226406583</v>
      </c>
      <c r="W2748" s="18">
        <f>V2748/J2748</f>
        <v>0.31322499277015498</v>
      </c>
    </row>
    <row r="2749" spans="1:23" x14ac:dyDescent="0.3">
      <c r="A2749" s="11" t="s">
        <v>14</v>
      </c>
      <c r="B2749" s="11" t="s">
        <v>3152</v>
      </c>
      <c r="C2749" s="11" t="s">
        <v>3154</v>
      </c>
      <c r="D2749" s="11" t="s">
        <v>3225</v>
      </c>
      <c r="E2749" s="11" t="s">
        <v>3226</v>
      </c>
      <c r="F2749" s="12">
        <v>0.25</v>
      </c>
      <c r="G2749" s="33">
        <v>0</v>
      </c>
      <c r="H2749" s="34">
        <v>7.0785</v>
      </c>
      <c r="I2749" s="34">
        <v>1.7587999999999999</v>
      </c>
      <c r="J2749" s="13">
        <v>107</v>
      </c>
      <c r="K2749" s="13">
        <v>27</v>
      </c>
      <c r="L2749" s="12">
        <v>0.2485</v>
      </c>
      <c r="M2749" s="14">
        <v>2.0254721199999999</v>
      </c>
      <c r="N2749" s="15">
        <v>1</v>
      </c>
      <c r="O2749" s="16" t="s">
        <v>12</v>
      </c>
      <c r="P2749" s="16">
        <v>0.50628794619999995</v>
      </c>
      <c r="Q2749" s="16">
        <v>0.25</v>
      </c>
      <c r="R2749" s="44"/>
      <c r="S2749" s="42" t="str">
        <f>IF(R2749="","",MAX(R2749,Q2749))</f>
        <v/>
      </c>
      <c r="T2749" s="27">
        <f>IF(A2749="placement",MIN(P2749,IF(S2749="",Q2749,S2749)),"")</f>
        <v>0.25</v>
      </c>
      <c r="U2749" s="14">
        <f>IF($A2749="placement",T2749*J2749,"")</f>
        <v>26.75</v>
      </c>
      <c r="V2749" s="13">
        <f>IF($A2749="placement",U2749,IF($A2749="site",SUMIF($C:$C,$C2749,$U:$U),IF($A2749="user",SUMIF($B:$B,$B2749,$U:$U),SUM($U:$U))))</f>
        <v>26.75</v>
      </c>
      <c r="W2749" s="12">
        <f>V2749/J2749</f>
        <v>0.25</v>
      </c>
    </row>
    <row r="2750" spans="1:23" x14ac:dyDescent="0.3">
      <c r="A2750" s="11" t="s">
        <v>14</v>
      </c>
      <c r="B2750" s="11" t="s">
        <v>1501</v>
      </c>
      <c r="C2750" s="11" t="s">
        <v>1503</v>
      </c>
      <c r="D2750" s="11" t="s">
        <v>1535</v>
      </c>
      <c r="E2750" s="11" t="s">
        <v>1536</v>
      </c>
      <c r="F2750" s="12">
        <v>0.25</v>
      </c>
      <c r="G2750" s="33">
        <v>0</v>
      </c>
      <c r="H2750" s="34">
        <v>31.966699999999999</v>
      </c>
      <c r="I2750" s="34">
        <v>2.1636000000000002</v>
      </c>
      <c r="J2750" s="13">
        <v>107</v>
      </c>
      <c r="K2750" s="13">
        <v>22</v>
      </c>
      <c r="L2750" s="12">
        <v>6.7699999999999996E-2</v>
      </c>
      <c r="M2750" s="14">
        <v>1.6440790999999999</v>
      </c>
      <c r="N2750" s="15">
        <v>1.3</v>
      </c>
      <c r="O2750" s="16" t="s">
        <v>42</v>
      </c>
      <c r="P2750" s="16">
        <v>0.20928378659999999</v>
      </c>
      <c r="Q2750" s="16">
        <v>0.20928378660583699</v>
      </c>
      <c r="R2750" s="44"/>
      <c r="S2750" s="42" t="str">
        <f>IF(R2750="","",MAX(R2750,Q2750))</f>
        <v/>
      </c>
      <c r="T2750" s="27">
        <f>IF(A2750="placement",MIN(P2750,IF(S2750="",Q2750,S2750)),"")</f>
        <v>0.20928378659999999</v>
      </c>
      <c r="U2750" s="14">
        <f>IF($A2750="placement",T2750*J2750,"")</f>
        <v>22.393365166199999</v>
      </c>
      <c r="V2750" s="13">
        <f>IF($A2750="placement",U2750,IF($A2750="site",SUMIF($C:$C,$C2750,$U:$U),IF($A2750="user",SUMIF($B:$B,$B2750,$U:$U),SUM($U:$U))))</f>
        <v>22.393365166199999</v>
      </c>
      <c r="W2750" s="12">
        <f>V2750/J2750</f>
        <v>0.20928378659999999</v>
      </c>
    </row>
    <row r="2751" spans="1:23" x14ac:dyDescent="0.3">
      <c r="A2751" s="23" t="s">
        <v>14</v>
      </c>
      <c r="B2751" s="23" t="s">
        <v>5399</v>
      </c>
      <c r="C2751" s="23" t="s">
        <v>5401</v>
      </c>
      <c r="D2751" s="23" t="s">
        <v>5408</v>
      </c>
      <c r="E2751" s="23" t="s">
        <v>5409</v>
      </c>
      <c r="F2751" s="27">
        <v>0.3</v>
      </c>
      <c r="G2751" s="24">
        <v>1</v>
      </c>
      <c r="H2751" s="25">
        <v>62.830100000000002</v>
      </c>
      <c r="I2751" s="25">
        <v>4.7320000000000002</v>
      </c>
      <c r="J2751" s="26">
        <v>107</v>
      </c>
      <c r="K2751" s="26">
        <v>22</v>
      </c>
      <c r="L2751" s="27">
        <v>7.5300000000000006E-2</v>
      </c>
      <c r="M2751" s="28">
        <v>0.75297970999999997</v>
      </c>
      <c r="N2751" s="29">
        <v>0.6</v>
      </c>
      <c r="O2751" s="31" t="s">
        <v>42</v>
      </c>
      <c r="P2751" s="31">
        <v>0.20316578260000001</v>
      </c>
      <c r="Q2751" s="31">
        <v>0.20316578260503401</v>
      </c>
      <c r="R2751" s="42"/>
      <c r="S2751" s="42" t="str">
        <f>IF(R2751="","",MAX(R2751,Q2751))</f>
        <v/>
      </c>
      <c r="T2751" s="27">
        <f>IF(A2751="placement",MIN(P2751,IF(S2751="",Q2751,S2751)),"")</f>
        <v>0.20316578260000001</v>
      </c>
      <c r="U2751" s="28">
        <f>IF($A2751="placement",T2751*J2751,"")</f>
        <v>21.738738738200002</v>
      </c>
      <c r="V2751" s="26">
        <f>IF($A2751="placement",U2751,IF($A2751="site",SUMIF($C:$C,$C2751,$U:$U),IF($A2751="user",SUMIF($B:$B,$B2751,$U:$U),SUM($U:$U))))</f>
        <v>21.738738738200002</v>
      </c>
      <c r="W2751" s="27">
        <f>V2751/J2751</f>
        <v>0.20316578260000001</v>
      </c>
    </row>
    <row r="2752" spans="1:23" x14ac:dyDescent="0.3">
      <c r="A2752" s="23" t="s">
        <v>14</v>
      </c>
      <c r="B2752" s="23" t="s">
        <v>1708</v>
      </c>
      <c r="C2752" s="23" t="s">
        <v>1709</v>
      </c>
      <c r="D2752" s="23" t="s">
        <v>1986</v>
      </c>
      <c r="E2752" s="23" t="s">
        <v>1987</v>
      </c>
      <c r="F2752" s="27">
        <v>0.15</v>
      </c>
      <c r="G2752" s="24">
        <v>0</v>
      </c>
      <c r="H2752" s="25">
        <v>5.5195999999999996</v>
      </c>
      <c r="I2752" s="25">
        <v>1.7314000000000001</v>
      </c>
      <c r="J2752" s="26">
        <v>107</v>
      </c>
      <c r="K2752" s="26">
        <v>16</v>
      </c>
      <c r="L2752" s="27">
        <v>0.31369999999999998</v>
      </c>
      <c r="M2752" s="28">
        <v>2.0506889400000001</v>
      </c>
      <c r="N2752" s="29">
        <v>1.5</v>
      </c>
      <c r="O2752" s="31" t="s">
        <v>42</v>
      </c>
      <c r="P2752" s="31">
        <v>0.26853850530000001</v>
      </c>
      <c r="Q2752" s="31">
        <v>0.15</v>
      </c>
      <c r="R2752" s="42"/>
      <c r="S2752" s="42" t="str">
        <f>IF(R2752="","",MAX(R2752,Q2752))</f>
        <v/>
      </c>
      <c r="T2752" s="27">
        <f>IF(A2752="placement",MIN(P2752,IF(S2752="",Q2752,S2752)),"")</f>
        <v>0.15</v>
      </c>
      <c r="U2752" s="28">
        <f>IF($A2752="placement",T2752*J2752,"")</f>
        <v>16.05</v>
      </c>
      <c r="V2752" s="26">
        <f>IF($A2752="placement",U2752,IF($A2752="site",SUMIF($C:$C,$C2752,$U:$U),IF($A2752="user",SUMIF($B:$B,$B2752,$U:$U),SUM($U:$U))))</f>
        <v>16.05</v>
      </c>
      <c r="W2752" s="27">
        <f>V2752/J2752</f>
        <v>0.15</v>
      </c>
    </row>
    <row r="2753" spans="1:23" x14ac:dyDescent="0.3">
      <c r="A2753" s="23" t="s">
        <v>14</v>
      </c>
      <c r="B2753" s="23" t="s">
        <v>3266</v>
      </c>
      <c r="C2753" s="23" t="s">
        <v>3268</v>
      </c>
      <c r="D2753" s="32" t="s">
        <v>3380</v>
      </c>
      <c r="E2753" s="23" t="s">
        <v>3381</v>
      </c>
      <c r="F2753" s="27">
        <v>0.25</v>
      </c>
      <c r="G2753" s="24">
        <v>0</v>
      </c>
      <c r="H2753" s="25">
        <v>21.175699999999999</v>
      </c>
      <c r="I2753" s="25">
        <v>1.4527000000000001</v>
      </c>
      <c r="J2753" s="26">
        <v>107</v>
      </c>
      <c r="K2753" s="26">
        <v>12</v>
      </c>
      <c r="L2753" s="27">
        <v>6.8599999999999994E-2</v>
      </c>
      <c r="M2753" s="28">
        <v>2.4654292500000001</v>
      </c>
      <c r="N2753" s="29">
        <v>2.1</v>
      </c>
      <c r="O2753" s="31" t="s">
        <v>12</v>
      </c>
      <c r="P2753" s="31">
        <v>0.14822134779999999</v>
      </c>
      <c r="Q2753" s="31">
        <v>0.14822134781490101</v>
      </c>
      <c r="R2753" s="42">
        <v>0.3</v>
      </c>
      <c r="S2753" s="42">
        <f>IF(R2753="","",MAX(R2753,Q2753))</f>
        <v>0.3</v>
      </c>
      <c r="T2753" s="27">
        <f>IF(A2753="placement",MIN(P2753,IF(S2753="",Q2753,S2753)),"")</f>
        <v>0.14822134779999999</v>
      </c>
      <c r="U2753" s="28">
        <f>IF($A2753="placement",T2753*J2753,"")</f>
        <v>15.859684214599998</v>
      </c>
      <c r="V2753" s="26">
        <f>IF($A2753="placement",U2753,IF($A2753="site",SUMIF($C:$C,$C2753,$U:$U),IF($A2753="user",SUMIF($B:$B,$B2753,$U:$U),SUM($U:$U))))</f>
        <v>15.859684214599998</v>
      </c>
      <c r="W2753" s="27">
        <f>V2753/J2753</f>
        <v>0.14822134779999999</v>
      </c>
    </row>
    <row r="2754" spans="1:23" x14ac:dyDescent="0.3">
      <c r="A2754" s="11" t="s">
        <v>14</v>
      </c>
      <c r="B2754" s="11" t="s">
        <v>8615</v>
      </c>
      <c r="C2754" s="11" t="s">
        <v>8616</v>
      </c>
      <c r="D2754" s="11" t="s">
        <v>8695</v>
      </c>
      <c r="E2754" s="11" t="s">
        <v>8696</v>
      </c>
      <c r="F2754" s="12">
        <v>0.15</v>
      </c>
      <c r="G2754" s="33">
        <v>0</v>
      </c>
      <c r="H2754" s="34">
        <v>17.876899999999999</v>
      </c>
      <c r="I2754" s="34">
        <v>1.9216</v>
      </c>
      <c r="J2754" s="13">
        <v>107</v>
      </c>
      <c r="K2754" s="13">
        <v>14</v>
      </c>
      <c r="L2754" s="12">
        <v>0.1075</v>
      </c>
      <c r="M2754" s="14">
        <v>1.8518975600000001</v>
      </c>
      <c r="N2754" s="15">
        <v>1.6</v>
      </c>
      <c r="O2754" s="16" t="s">
        <v>42</v>
      </c>
      <c r="P2754" s="16">
        <v>0.13602132410000001</v>
      </c>
      <c r="Q2754" s="16">
        <v>0.13602132408433201</v>
      </c>
      <c r="R2754" s="44"/>
      <c r="S2754" s="42" t="str">
        <f>IF(R2754="","",MAX(R2754,Q2754))</f>
        <v/>
      </c>
      <c r="T2754" s="27">
        <f>IF(A2754="placement",MIN(P2754,IF(S2754="",Q2754,S2754)),"")</f>
        <v>0.13602132408433201</v>
      </c>
      <c r="U2754" s="14">
        <f>IF($A2754="placement",T2754*J2754,"")</f>
        <v>14.554281677023525</v>
      </c>
      <c r="V2754" s="13">
        <f>IF($A2754="placement",U2754,IF($A2754="site",SUMIF($C:$C,$C2754,$U:$U),IF($A2754="user",SUMIF($B:$B,$B2754,$U:$U),SUM($U:$U))))</f>
        <v>14.554281677023525</v>
      </c>
      <c r="W2754" s="12">
        <f>V2754/J2754</f>
        <v>0.13602132408433201</v>
      </c>
    </row>
    <row r="2755" spans="1:23" x14ac:dyDescent="0.3">
      <c r="A2755" s="23" t="s">
        <v>14</v>
      </c>
      <c r="B2755" s="23" t="s">
        <v>9013</v>
      </c>
      <c r="C2755" s="23" t="s">
        <v>9015</v>
      </c>
      <c r="D2755" s="23" t="s">
        <v>9018</v>
      </c>
      <c r="E2755" s="23" t="s">
        <v>9019</v>
      </c>
      <c r="F2755" s="27">
        <v>0.33</v>
      </c>
      <c r="G2755" s="24">
        <v>1</v>
      </c>
      <c r="H2755" s="25">
        <v>73.233900000000006</v>
      </c>
      <c r="I2755" s="25">
        <v>3.1678000000000002</v>
      </c>
      <c r="J2755" s="26">
        <v>107</v>
      </c>
      <c r="K2755" s="26">
        <v>12</v>
      </c>
      <c r="L2755" s="27">
        <v>4.3299999999999998E-2</v>
      </c>
      <c r="M2755" s="28">
        <v>1.1264380300000001</v>
      </c>
      <c r="N2755" s="29">
        <v>1</v>
      </c>
      <c r="O2755" s="31" t="s">
        <v>12</v>
      </c>
      <c r="P2755" s="31">
        <v>0.1122458784</v>
      </c>
      <c r="Q2755" s="31">
        <v>0.11224587840597</v>
      </c>
      <c r="R2755" s="42"/>
      <c r="S2755" s="42" t="str">
        <f>IF(R2755="","",MAX(R2755,Q2755))</f>
        <v/>
      </c>
      <c r="T2755" s="27">
        <f>IF(A2755="placement",MIN(P2755,IF(S2755="",Q2755,S2755)),"")</f>
        <v>0.1122458784</v>
      </c>
      <c r="U2755" s="28">
        <f>IF($A2755="placement",T2755*J2755,"")</f>
        <v>12.0103089888</v>
      </c>
      <c r="V2755" s="26">
        <f>IF($A2755="placement",U2755,IF($A2755="site",SUMIF($C:$C,$C2755,$U:$U),IF($A2755="user",SUMIF($B:$B,$B2755,$U:$U),SUM($U:$U))))</f>
        <v>12.0103089888</v>
      </c>
      <c r="W2755" s="27">
        <f>V2755/J2755</f>
        <v>0.1122458784</v>
      </c>
    </row>
    <row r="2756" spans="1:23" x14ac:dyDescent="0.3">
      <c r="A2756" s="23" t="s">
        <v>14</v>
      </c>
      <c r="B2756" s="23" t="s">
        <v>161</v>
      </c>
      <c r="C2756" s="23" t="s">
        <v>162</v>
      </c>
      <c r="D2756" s="23" t="s">
        <v>163</v>
      </c>
      <c r="E2756" s="23" t="s">
        <v>164</v>
      </c>
      <c r="F2756" s="27">
        <v>0.33</v>
      </c>
      <c r="G2756" s="24">
        <v>1</v>
      </c>
      <c r="H2756" s="25">
        <v>86.098699999999994</v>
      </c>
      <c r="I2756" s="25">
        <v>15.853300000000001</v>
      </c>
      <c r="J2756" s="26">
        <v>106</v>
      </c>
      <c r="K2756" s="26">
        <v>35</v>
      </c>
      <c r="L2756" s="27">
        <v>0.18410000000000001</v>
      </c>
      <c r="M2756" s="28">
        <v>0.22220991000000001</v>
      </c>
      <c r="N2756" s="29">
        <v>0.03</v>
      </c>
      <c r="O2756" s="31" t="s">
        <v>12</v>
      </c>
      <c r="P2756" s="31">
        <v>0.86499251799999999</v>
      </c>
      <c r="Q2756" s="31">
        <v>0.33</v>
      </c>
      <c r="R2756" s="42"/>
      <c r="S2756" s="42" t="str">
        <f>IF(R2756="","",MAX(R2756,Q2756))</f>
        <v/>
      </c>
      <c r="T2756" s="27">
        <f>IF(A2756="placement",MIN(P2756,IF(S2756="",Q2756,S2756)),"")</f>
        <v>0.33</v>
      </c>
      <c r="U2756" s="28">
        <f>IF($A2756="placement",T2756*J2756,"")</f>
        <v>34.980000000000004</v>
      </c>
      <c r="V2756" s="26">
        <f>IF($A2756="placement",U2756,IF($A2756="site",SUMIF($C:$C,$C2756,$U:$U),IF($A2756="user",SUMIF($B:$B,$B2756,$U:$U),SUM($U:$U))))</f>
        <v>34.980000000000004</v>
      </c>
      <c r="W2756" s="27">
        <f>V2756/J2756</f>
        <v>0.33</v>
      </c>
    </row>
    <row r="2757" spans="1:23" x14ac:dyDescent="0.3">
      <c r="A2757" s="23" t="s">
        <v>14</v>
      </c>
      <c r="B2757" s="23" t="s">
        <v>544</v>
      </c>
      <c r="C2757" s="23" t="s">
        <v>546</v>
      </c>
      <c r="D2757" s="23" t="s">
        <v>547</v>
      </c>
      <c r="E2757" s="23" t="s">
        <v>548</v>
      </c>
      <c r="F2757" s="27">
        <v>0.33</v>
      </c>
      <c r="G2757" s="24">
        <v>1</v>
      </c>
      <c r="H2757" s="25">
        <v>132.99959999999999</v>
      </c>
      <c r="I2757" s="25">
        <v>3.3428</v>
      </c>
      <c r="J2757" s="26">
        <v>106</v>
      </c>
      <c r="K2757" s="26">
        <v>35</v>
      </c>
      <c r="L2757" s="27">
        <v>2.5100000000000001E-2</v>
      </c>
      <c r="M2757" s="28">
        <v>1.05261224</v>
      </c>
      <c r="N2757" s="29">
        <v>0.5</v>
      </c>
      <c r="O2757" s="31" t="s">
        <v>12</v>
      </c>
      <c r="P2757" s="31">
        <v>0.52499127099999998</v>
      </c>
      <c r="Q2757" s="31">
        <v>0.33</v>
      </c>
      <c r="R2757" s="42"/>
      <c r="S2757" s="42" t="str">
        <f>IF(R2757="","",MAX(R2757,Q2757))</f>
        <v/>
      </c>
      <c r="T2757" s="27">
        <f>IF(A2757="placement",MIN(P2757,IF(S2757="",Q2757,S2757)),"")</f>
        <v>0.33</v>
      </c>
      <c r="U2757" s="28">
        <f>IF($A2757="placement",T2757*J2757,"")</f>
        <v>34.980000000000004</v>
      </c>
      <c r="V2757" s="26">
        <f>IF($A2757="placement",U2757,IF($A2757="site",SUMIF($C:$C,$C2757,$U:$U),IF($A2757="user",SUMIF($B:$B,$B2757,$U:$U),SUM($U:$U))))</f>
        <v>34.980000000000004</v>
      </c>
      <c r="W2757" s="27">
        <f>V2757/J2757</f>
        <v>0.33</v>
      </c>
    </row>
    <row r="2758" spans="1:23" x14ac:dyDescent="0.3">
      <c r="A2758" s="23" t="s">
        <v>14</v>
      </c>
      <c r="B2758" s="23" t="s">
        <v>4016</v>
      </c>
      <c r="C2758" s="23" t="s">
        <v>4018</v>
      </c>
      <c r="D2758" s="23" t="s">
        <v>4057</v>
      </c>
      <c r="E2758" s="23" t="s">
        <v>4058</v>
      </c>
      <c r="F2758" s="27">
        <v>0.25</v>
      </c>
      <c r="G2758" s="24">
        <v>1</v>
      </c>
      <c r="H2758" s="25">
        <v>35.809600000000003</v>
      </c>
      <c r="I2758" s="25">
        <v>9.8203999999999994</v>
      </c>
      <c r="J2758" s="26">
        <v>106</v>
      </c>
      <c r="K2758" s="26">
        <v>26</v>
      </c>
      <c r="L2758" s="27">
        <v>0.2742</v>
      </c>
      <c r="M2758" s="28">
        <v>0.35833872999999999</v>
      </c>
      <c r="N2758" s="29">
        <v>0.2</v>
      </c>
      <c r="O2758" s="31" t="s">
        <v>12</v>
      </c>
      <c r="P2758" s="31">
        <v>0.44186886749999998</v>
      </c>
      <c r="Q2758" s="31">
        <v>0.25</v>
      </c>
      <c r="R2758" s="42"/>
      <c r="S2758" s="42" t="str">
        <f>IF(R2758="","",MAX(R2758,Q2758))</f>
        <v/>
      </c>
      <c r="T2758" s="27">
        <f>IF(A2758="placement",MIN(P2758,IF(S2758="",Q2758,S2758)),"")</f>
        <v>0.25</v>
      </c>
      <c r="U2758" s="28">
        <f>IF($A2758="placement",T2758*J2758,"")</f>
        <v>26.5</v>
      </c>
      <c r="V2758" s="26">
        <f>IF($A2758="placement",U2758,IF($A2758="site",SUMIF($C:$C,$C2758,$U:$U),IF($A2758="user",SUMIF($B:$B,$B2758,$U:$U),SUM($U:$U))))</f>
        <v>26.5</v>
      </c>
      <c r="W2758" s="27">
        <f>V2758/J2758</f>
        <v>0.25</v>
      </c>
    </row>
    <row r="2759" spans="1:23" x14ac:dyDescent="0.3">
      <c r="A2759" s="23" t="s">
        <v>14</v>
      </c>
      <c r="B2759" s="23" t="s">
        <v>6285</v>
      </c>
      <c r="C2759" s="23" t="s">
        <v>6287</v>
      </c>
      <c r="D2759" s="23" t="s">
        <v>6298</v>
      </c>
      <c r="E2759" s="23" t="s">
        <v>6299</v>
      </c>
      <c r="F2759" s="27">
        <v>0.25</v>
      </c>
      <c r="G2759" s="24">
        <v>0</v>
      </c>
      <c r="H2759" s="25">
        <v>35.223799999999997</v>
      </c>
      <c r="I2759" s="25">
        <v>2.6076000000000001</v>
      </c>
      <c r="J2759" s="26">
        <v>106</v>
      </c>
      <c r="K2759" s="26">
        <v>27</v>
      </c>
      <c r="L2759" s="27">
        <v>7.3999999999999996E-2</v>
      </c>
      <c r="M2759" s="28">
        <v>1.3608623</v>
      </c>
      <c r="N2759" s="29">
        <v>1</v>
      </c>
      <c r="O2759" s="31" t="s">
        <v>42</v>
      </c>
      <c r="P2759" s="31">
        <v>0.26517179610000002</v>
      </c>
      <c r="Q2759" s="31">
        <v>0.25</v>
      </c>
      <c r="R2759" s="42"/>
      <c r="S2759" s="42" t="str">
        <f>IF(R2759="","",MAX(R2759,Q2759))</f>
        <v/>
      </c>
      <c r="T2759" s="27">
        <f>IF(A2759="placement",MIN(P2759,IF(S2759="",Q2759,S2759)),"")</f>
        <v>0.25</v>
      </c>
      <c r="U2759" s="28">
        <f>IF($A2759="placement",T2759*J2759,"")</f>
        <v>26.5</v>
      </c>
      <c r="V2759" s="26">
        <f>IF($A2759="placement",U2759,IF($A2759="site",SUMIF($C:$C,$C2759,$U:$U),IF($A2759="user",SUMIF($B:$B,$B2759,$U:$U),SUM($U:$U))))</f>
        <v>26.5</v>
      </c>
      <c r="W2759" s="27">
        <f>V2759/J2759</f>
        <v>0.25</v>
      </c>
    </row>
    <row r="2760" spans="1:23" x14ac:dyDescent="0.3">
      <c r="A2760" s="11" t="s">
        <v>14</v>
      </c>
      <c r="B2760" s="11" t="s">
        <v>438</v>
      </c>
      <c r="C2760" s="11" t="s">
        <v>440</v>
      </c>
      <c r="D2760" s="35" t="s">
        <v>489</v>
      </c>
      <c r="E2760" s="11" t="s">
        <v>490</v>
      </c>
      <c r="F2760" s="12">
        <v>0.25</v>
      </c>
      <c r="G2760" s="33">
        <v>0</v>
      </c>
      <c r="H2760" s="34">
        <v>22.585100000000001</v>
      </c>
      <c r="I2760" s="34">
        <v>0.3569</v>
      </c>
      <c r="J2760" s="13">
        <v>106</v>
      </c>
      <c r="K2760" s="13">
        <v>21</v>
      </c>
      <c r="L2760" s="12">
        <v>1.5800000000000002E-2</v>
      </c>
      <c r="M2760" s="14">
        <v>9.9279423500000004</v>
      </c>
      <c r="N2760" s="15">
        <v>8</v>
      </c>
      <c r="O2760" s="16" t="s">
        <v>42</v>
      </c>
      <c r="P2760" s="16">
        <v>0.1941935484</v>
      </c>
      <c r="Q2760" s="16">
        <v>0.19419354838709599</v>
      </c>
      <c r="R2760" s="44"/>
      <c r="S2760" s="42" t="str">
        <f>IF(R2760="","",MAX(R2760,Q2760))</f>
        <v/>
      </c>
      <c r="T2760" s="27">
        <f>IF(A2760="placement",MIN(P2760,IF(S2760="",Q2760,S2760)),"")</f>
        <v>0.19419354838709599</v>
      </c>
      <c r="U2760" s="14">
        <f>IF($A2760="placement",T2760*J2760,"")</f>
        <v>20.584516129032174</v>
      </c>
      <c r="V2760" s="13">
        <f>IF($A2760="placement",U2760,IF($A2760="site",SUMIF($C:$C,$C2760,$U:$U),IF($A2760="user",SUMIF($B:$B,$B2760,$U:$U),SUM($U:$U))))</f>
        <v>20.584516129032174</v>
      </c>
      <c r="W2760" s="12">
        <f>V2760/J2760</f>
        <v>0.19419354838709599</v>
      </c>
    </row>
    <row r="2761" spans="1:23" x14ac:dyDescent="0.3">
      <c r="A2761" s="23" t="s">
        <v>14</v>
      </c>
      <c r="B2761" s="23" t="s">
        <v>438</v>
      </c>
      <c r="C2761" s="23" t="s">
        <v>440</v>
      </c>
      <c r="D2761" s="23" t="s">
        <v>481</v>
      </c>
      <c r="E2761" s="23" t="s">
        <v>482</v>
      </c>
      <c r="F2761" s="27">
        <v>0.25</v>
      </c>
      <c r="G2761" s="24">
        <v>0</v>
      </c>
      <c r="H2761" s="25">
        <v>13.629</v>
      </c>
      <c r="I2761" s="25">
        <v>0.48070000000000002</v>
      </c>
      <c r="J2761" s="26">
        <v>106</v>
      </c>
      <c r="K2761" s="26">
        <v>19</v>
      </c>
      <c r="L2761" s="27">
        <v>3.5299999999999998E-2</v>
      </c>
      <c r="M2761" s="28">
        <v>7.3210103999999996</v>
      </c>
      <c r="N2761" s="29">
        <v>6</v>
      </c>
      <c r="O2761" s="31" t="s">
        <v>42</v>
      </c>
      <c r="P2761" s="31">
        <v>0.18044099499999999</v>
      </c>
      <c r="Q2761" s="31">
        <v>0.180440994999025</v>
      </c>
      <c r="R2761" s="42"/>
      <c r="S2761" s="42" t="str">
        <f>IF(R2761="","",MAX(R2761,Q2761))</f>
        <v/>
      </c>
      <c r="T2761" s="27">
        <f>IF(A2761="placement",MIN(P2761,IF(S2761="",Q2761,S2761)),"")</f>
        <v>0.180440994999025</v>
      </c>
      <c r="U2761" s="28">
        <f>IF($A2761="placement",T2761*J2761,"")</f>
        <v>19.126745469896651</v>
      </c>
      <c r="V2761" s="26">
        <f>IF($A2761="placement",U2761,IF($A2761="site",SUMIF($C:$C,$C2761,$U:$U),IF($A2761="user",SUMIF($B:$B,$B2761,$U:$U),SUM($U:$U))))</f>
        <v>19.126745469896651</v>
      </c>
      <c r="W2761" s="27">
        <f>V2761/J2761</f>
        <v>0.18044099499902502</v>
      </c>
    </row>
    <row r="2762" spans="1:23" x14ac:dyDescent="0.3">
      <c r="A2762" s="23" t="s">
        <v>14</v>
      </c>
      <c r="B2762" s="23" t="s">
        <v>678</v>
      </c>
      <c r="C2762" s="23" t="s">
        <v>680</v>
      </c>
      <c r="D2762" s="32" t="s">
        <v>932</v>
      </c>
      <c r="E2762" s="23" t="s">
        <v>933</v>
      </c>
      <c r="F2762" s="27">
        <v>0.4</v>
      </c>
      <c r="G2762" s="24">
        <v>1</v>
      </c>
      <c r="H2762" s="25">
        <v>47.183300000000003</v>
      </c>
      <c r="I2762" s="25">
        <v>6.0481999999999996</v>
      </c>
      <c r="J2762" s="26">
        <v>105</v>
      </c>
      <c r="K2762" s="26">
        <v>42</v>
      </c>
      <c r="L2762" s="27">
        <v>0.12820000000000001</v>
      </c>
      <c r="M2762" s="28">
        <v>0.57950517000000001</v>
      </c>
      <c r="N2762" s="29">
        <v>0.3</v>
      </c>
      <c r="O2762" s="31" t="s">
        <v>385</v>
      </c>
      <c r="P2762" s="31">
        <v>0.48231695390000001</v>
      </c>
      <c r="Q2762" s="31">
        <v>0.39999999999999902</v>
      </c>
      <c r="R2762" s="42">
        <v>0.4</v>
      </c>
      <c r="S2762" s="42">
        <f>IF(R2762="","",MAX(R2762,Q2762))</f>
        <v>0.4</v>
      </c>
      <c r="T2762" s="27">
        <f>IF(A2762="placement",MIN(P2762,IF(S2762="",Q2762,S2762)),"")</f>
        <v>0.4</v>
      </c>
      <c r="U2762" s="28">
        <f>IF($A2762="placement",T2762*J2762,"")</f>
        <v>42</v>
      </c>
      <c r="V2762" s="26">
        <f>IF($A2762="placement",U2762,IF($A2762="site",SUMIF($C:$C,$C2762,$U:$U),IF($A2762="user",SUMIF($B:$B,$B2762,$U:$U),SUM($U:$U))))</f>
        <v>42</v>
      </c>
      <c r="W2762" s="27">
        <f>V2762/J2762</f>
        <v>0.4</v>
      </c>
    </row>
    <row r="2763" spans="1:23" x14ac:dyDescent="0.3">
      <c r="A2763" s="23" t="s">
        <v>14</v>
      </c>
      <c r="B2763" s="23" t="s">
        <v>3740</v>
      </c>
      <c r="C2763" s="23" t="s">
        <v>3742</v>
      </c>
      <c r="D2763" s="23" t="s">
        <v>3767</v>
      </c>
      <c r="E2763" s="23" t="s">
        <v>3741</v>
      </c>
      <c r="F2763" s="27">
        <v>0.35</v>
      </c>
      <c r="G2763" s="24">
        <v>1</v>
      </c>
      <c r="H2763" s="25">
        <v>96.786299999999997</v>
      </c>
      <c r="I2763" s="25">
        <v>16.729700000000001</v>
      </c>
      <c r="J2763" s="26">
        <v>105</v>
      </c>
      <c r="K2763" s="26">
        <v>37</v>
      </c>
      <c r="L2763" s="27">
        <v>0.1729</v>
      </c>
      <c r="M2763" s="28">
        <v>0.20912278000000001</v>
      </c>
      <c r="N2763" s="29">
        <v>0.1</v>
      </c>
      <c r="O2763" s="31" t="s">
        <v>304</v>
      </c>
      <c r="P2763" s="31">
        <v>0.52181200859999999</v>
      </c>
      <c r="Q2763" s="31">
        <v>0.35</v>
      </c>
      <c r="R2763" s="42"/>
      <c r="S2763" s="42" t="str">
        <f>IF(R2763="","",MAX(R2763,Q2763))</f>
        <v/>
      </c>
      <c r="T2763" s="27">
        <f>IF(A2763="placement",MIN(P2763,IF(S2763="",Q2763,S2763)),"")</f>
        <v>0.35</v>
      </c>
      <c r="U2763" s="28">
        <f>IF($A2763="placement",T2763*J2763,"")</f>
        <v>36.75</v>
      </c>
      <c r="V2763" s="26">
        <f>IF($A2763="placement",U2763,IF($A2763="site",SUMIF($C:$C,$C2763,$U:$U),IF($A2763="user",SUMIF($B:$B,$B2763,$U:$U),SUM($U:$U))))</f>
        <v>36.75</v>
      </c>
      <c r="W2763" s="27">
        <f>V2763/J2763</f>
        <v>0.35</v>
      </c>
    </row>
    <row r="2764" spans="1:23" x14ac:dyDescent="0.3">
      <c r="A2764" s="23" t="s">
        <v>14</v>
      </c>
      <c r="B2764" s="23" t="s">
        <v>4243</v>
      </c>
      <c r="C2764" s="23" t="s">
        <v>4245</v>
      </c>
      <c r="D2764" s="23" t="s">
        <v>4252</v>
      </c>
      <c r="E2764" s="23" t="s">
        <v>4244</v>
      </c>
      <c r="F2764" s="27">
        <v>0.33</v>
      </c>
      <c r="G2764" s="24">
        <v>0</v>
      </c>
      <c r="H2764" s="25">
        <v>15.482900000000001</v>
      </c>
      <c r="I2764" s="25">
        <v>9.4467999999999996</v>
      </c>
      <c r="J2764" s="26">
        <v>105</v>
      </c>
      <c r="K2764" s="26">
        <v>35</v>
      </c>
      <c r="L2764" s="27">
        <v>0.61009999999999998</v>
      </c>
      <c r="M2764" s="28">
        <v>0.37079884000000002</v>
      </c>
      <c r="N2764" s="29">
        <v>0.1</v>
      </c>
      <c r="O2764" s="31" t="s">
        <v>12</v>
      </c>
      <c r="P2764" s="31">
        <v>0.73031199020000004</v>
      </c>
      <c r="Q2764" s="31">
        <v>0.33</v>
      </c>
      <c r="R2764" s="42"/>
      <c r="S2764" s="42" t="str">
        <f>IF(R2764="","",MAX(R2764,Q2764))</f>
        <v/>
      </c>
      <c r="T2764" s="27">
        <f>IF(A2764="placement",MIN(P2764,IF(S2764="",Q2764,S2764)),"")</f>
        <v>0.33</v>
      </c>
      <c r="U2764" s="28">
        <f>IF($A2764="placement",T2764*J2764,"")</f>
        <v>34.65</v>
      </c>
      <c r="V2764" s="26">
        <f>IF($A2764="placement",U2764,IF($A2764="site",SUMIF($C:$C,$C2764,$U:$U),IF($A2764="user",SUMIF($B:$B,$B2764,$U:$U),SUM($U:$U))))</f>
        <v>34.65</v>
      </c>
      <c r="W2764" s="27">
        <f>V2764/J2764</f>
        <v>0.32999999999999996</v>
      </c>
    </row>
    <row r="2765" spans="1:23" x14ac:dyDescent="0.3">
      <c r="A2765" s="23" t="s">
        <v>14</v>
      </c>
      <c r="B2765" s="23" t="s">
        <v>8701</v>
      </c>
      <c r="C2765" s="23" t="s">
        <v>8703</v>
      </c>
      <c r="D2765" s="23" t="s">
        <v>8728</v>
      </c>
      <c r="E2765" s="23" t="s">
        <v>8729</v>
      </c>
      <c r="F2765" s="27">
        <v>0.33</v>
      </c>
      <c r="G2765" s="24">
        <v>1</v>
      </c>
      <c r="H2765" s="25">
        <v>115.0299</v>
      </c>
      <c r="I2765" s="25">
        <v>9.2924000000000007</v>
      </c>
      <c r="J2765" s="26">
        <v>105</v>
      </c>
      <c r="K2765" s="26">
        <v>34</v>
      </c>
      <c r="L2765" s="27">
        <v>8.0799999999999997E-2</v>
      </c>
      <c r="M2765" s="28">
        <v>0.37788137999999999</v>
      </c>
      <c r="N2765" s="29">
        <v>0.25</v>
      </c>
      <c r="O2765" s="31" t="s">
        <v>12</v>
      </c>
      <c r="P2765" s="31">
        <v>0.33841672410000001</v>
      </c>
      <c r="Q2765" s="31">
        <v>0.33</v>
      </c>
      <c r="R2765" s="42"/>
      <c r="S2765" s="42" t="str">
        <f>IF(R2765="","",MAX(R2765,Q2765))</f>
        <v/>
      </c>
      <c r="T2765" s="27">
        <f>IF(A2765="placement",MIN(P2765,IF(S2765="",Q2765,S2765)),"")</f>
        <v>0.33</v>
      </c>
      <c r="U2765" s="28">
        <f>IF($A2765="placement",T2765*J2765,"")</f>
        <v>34.65</v>
      </c>
      <c r="V2765" s="26">
        <f>IF($A2765="placement",U2765,IF($A2765="site",SUMIF($C:$C,$C2765,$U:$U),IF($A2765="user",SUMIF($B:$B,$B2765,$U:$U),SUM($U:$U))))</f>
        <v>34.65</v>
      </c>
      <c r="W2765" s="27">
        <f>V2765/J2765</f>
        <v>0.32999999999999996</v>
      </c>
    </row>
    <row r="2766" spans="1:23" x14ac:dyDescent="0.3">
      <c r="A2766" s="23" t="s">
        <v>14</v>
      </c>
      <c r="B2766" s="23" t="s">
        <v>4376</v>
      </c>
      <c r="C2766" s="23" t="s">
        <v>4378</v>
      </c>
      <c r="D2766" s="23" t="s">
        <v>4381</v>
      </c>
      <c r="E2766" s="23" t="s">
        <v>4382</v>
      </c>
      <c r="F2766" s="27">
        <v>0.25</v>
      </c>
      <c r="G2766" s="24">
        <v>0</v>
      </c>
      <c r="H2766" s="25">
        <v>29.168800000000001</v>
      </c>
      <c r="I2766" s="25">
        <v>6.7088999999999999</v>
      </c>
      <c r="J2766" s="26">
        <v>105</v>
      </c>
      <c r="K2766" s="26">
        <v>26</v>
      </c>
      <c r="L2766" s="27">
        <v>0.23</v>
      </c>
      <c r="M2766" s="28">
        <v>0.52199225000000005</v>
      </c>
      <c r="N2766" s="29">
        <v>0.3</v>
      </c>
      <c r="O2766" s="31" t="s">
        <v>12</v>
      </c>
      <c r="P2766" s="31">
        <v>0.42527882249999999</v>
      </c>
      <c r="Q2766" s="31">
        <v>0.25</v>
      </c>
      <c r="R2766" s="42"/>
      <c r="S2766" s="42" t="str">
        <f>IF(R2766="","",MAX(R2766,Q2766))</f>
        <v/>
      </c>
      <c r="T2766" s="27">
        <f>IF(A2766="placement",MIN(P2766,IF(S2766="",Q2766,S2766)),"")</f>
        <v>0.25</v>
      </c>
      <c r="U2766" s="28">
        <f>IF($A2766="placement",T2766*J2766,"")</f>
        <v>26.25</v>
      </c>
      <c r="V2766" s="26">
        <f>IF($A2766="placement",U2766,IF($A2766="site",SUMIF($C:$C,$C2766,$U:$U),IF($A2766="user",SUMIF($B:$B,$B2766,$U:$U),SUM($U:$U))))</f>
        <v>26.25</v>
      </c>
      <c r="W2766" s="27">
        <f>V2766/J2766</f>
        <v>0.25</v>
      </c>
    </row>
    <row r="2767" spans="1:23" x14ac:dyDescent="0.3">
      <c r="A2767" s="11" t="s">
        <v>14</v>
      </c>
      <c r="B2767" s="11" t="s">
        <v>4987</v>
      </c>
      <c r="C2767" s="11" t="s">
        <v>4989</v>
      </c>
      <c r="D2767" s="11" t="s">
        <v>4994</v>
      </c>
      <c r="E2767" s="11" t="s">
        <v>4988</v>
      </c>
      <c r="F2767" s="12">
        <v>0.25</v>
      </c>
      <c r="G2767" s="33">
        <v>1</v>
      </c>
      <c r="H2767" s="34">
        <v>2133.9659999999999</v>
      </c>
      <c r="I2767" s="34">
        <v>36.371899999999997</v>
      </c>
      <c r="J2767" s="13">
        <v>105</v>
      </c>
      <c r="K2767" s="13">
        <v>26</v>
      </c>
      <c r="L2767" s="12">
        <v>1.7000000000000001E-2</v>
      </c>
      <c r="M2767" s="14">
        <v>9.6009869999999997E-2</v>
      </c>
      <c r="N2767" s="15">
        <v>0.01</v>
      </c>
      <c r="O2767" s="16" t="s">
        <v>42</v>
      </c>
      <c r="P2767" s="16">
        <v>0.8958440379</v>
      </c>
      <c r="Q2767" s="16">
        <v>0.25</v>
      </c>
      <c r="R2767" s="44"/>
      <c r="S2767" s="42" t="str">
        <f>IF(R2767="","",MAX(R2767,Q2767))</f>
        <v/>
      </c>
      <c r="T2767" s="27">
        <f>IF(A2767="placement",MIN(P2767,IF(S2767="",Q2767,S2767)),"")</f>
        <v>0.25</v>
      </c>
      <c r="U2767" s="14">
        <f>IF($A2767="placement",T2767*J2767,"")</f>
        <v>26.25</v>
      </c>
      <c r="V2767" s="13">
        <f>IF($A2767="placement",U2767,IF($A2767="site",SUMIF($C:$C,$C2767,$U:$U),IF($A2767="user",SUMIF($B:$B,$B2767,$U:$U),SUM($U:$U))))</f>
        <v>26.25</v>
      </c>
      <c r="W2767" s="12">
        <f>V2767/J2767</f>
        <v>0.25</v>
      </c>
    </row>
    <row r="2768" spans="1:23" x14ac:dyDescent="0.3">
      <c r="A2768" s="23" t="s">
        <v>14</v>
      </c>
      <c r="B2768" s="23" t="s">
        <v>2366</v>
      </c>
      <c r="C2768" s="23" t="s">
        <v>2367</v>
      </c>
      <c r="D2768" s="23" t="s">
        <v>2376</v>
      </c>
      <c r="E2768" s="23" t="s">
        <v>2377</v>
      </c>
      <c r="F2768" s="27">
        <v>0.25</v>
      </c>
      <c r="G2768" s="24">
        <v>0</v>
      </c>
      <c r="H2768" s="25">
        <v>16.1629</v>
      </c>
      <c r="I2768" s="25">
        <v>2.6478000000000002</v>
      </c>
      <c r="J2768" s="26">
        <v>105</v>
      </c>
      <c r="K2768" s="26">
        <v>25</v>
      </c>
      <c r="L2768" s="27">
        <v>0.1638</v>
      </c>
      <c r="M2768" s="28">
        <v>1.3258302099999999</v>
      </c>
      <c r="N2768" s="29">
        <v>1</v>
      </c>
      <c r="O2768" s="31" t="s">
        <v>12</v>
      </c>
      <c r="P2768" s="31">
        <v>0.24575560760000001</v>
      </c>
      <c r="Q2768" s="31">
        <v>0.245755607643975</v>
      </c>
      <c r="R2768" s="42">
        <v>0.3</v>
      </c>
      <c r="S2768" s="42">
        <f>IF(R2768="","",MAX(R2768,Q2768))</f>
        <v>0.3</v>
      </c>
      <c r="T2768" s="27">
        <f>IF(A2768="placement",MIN(P2768,IF(S2768="",Q2768,S2768)),"")</f>
        <v>0.24575560760000001</v>
      </c>
      <c r="U2768" s="28">
        <f>IF($A2768="placement",T2768*J2768,"")</f>
        <v>25.804338798</v>
      </c>
      <c r="V2768" s="26">
        <f>IF($A2768="placement",U2768,IF($A2768="site",SUMIF($C:$C,$C2768,$U:$U),IF($A2768="user",SUMIF($B:$B,$B2768,$U:$U),SUM($U:$U))))</f>
        <v>25.804338798</v>
      </c>
      <c r="W2768" s="27">
        <f>V2768/J2768</f>
        <v>0.24575560760000001</v>
      </c>
    </row>
    <row r="2769" spans="1:23" x14ac:dyDescent="0.3">
      <c r="A2769" s="23" t="s">
        <v>14</v>
      </c>
      <c r="B2769" s="23" t="s">
        <v>7689</v>
      </c>
      <c r="C2769" s="23" t="s">
        <v>7690</v>
      </c>
      <c r="D2769" s="23" t="s">
        <v>10322</v>
      </c>
      <c r="E2769" s="23" t="s">
        <v>10323</v>
      </c>
      <c r="F2769" s="27">
        <v>0.25</v>
      </c>
      <c r="G2769" s="24">
        <v>0</v>
      </c>
      <c r="H2769" s="25">
        <v>20.3139</v>
      </c>
      <c r="I2769" s="25">
        <v>2.992</v>
      </c>
      <c r="J2769" s="26">
        <v>105</v>
      </c>
      <c r="K2769" s="26">
        <v>19</v>
      </c>
      <c r="L2769" s="27">
        <v>0.14729999999999999</v>
      </c>
      <c r="M2769" s="28">
        <v>1.16533613</v>
      </c>
      <c r="N2769" s="29">
        <v>0.95</v>
      </c>
      <c r="O2769" s="31" t="s">
        <v>12</v>
      </c>
      <c r="P2769" s="31">
        <v>0.1847845682</v>
      </c>
      <c r="Q2769" s="31">
        <v>0.18478456823508199</v>
      </c>
      <c r="R2769" s="42"/>
      <c r="S2769" s="42" t="str">
        <f>IF(R2769="","",MAX(R2769,Q2769))</f>
        <v/>
      </c>
      <c r="T2769" s="27">
        <f>IF(A2769="placement",MIN(P2769,IF(S2769="",Q2769,S2769)),"")</f>
        <v>0.1847845682</v>
      </c>
      <c r="U2769" s="28">
        <f>IF($A2769="placement",T2769*J2769,"")</f>
        <v>19.402379661000001</v>
      </c>
      <c r="V2769" s="26">
        <f>IF($A2769="placement",U2769,IF($A2769="site",SUMIF($C:$C,$C2769,$U:$U),IF($A2769="user",SUMIF($B:$B,$B2769,$U:$U),SUM($U:$U))))</f>
        <v>19.402379661000001</v>
      </c>
      <c r="W2769" s="27">
        <f>V2769/J2769</f>
        <v>0.1847845682</v>
      </c>
    </row>
    <row r="2770" spans="1:23" x14ac:dyDescent="0.3">
      <c r="A2770" s="23" t="s">
        <v>14</v>
      </c>
      <c r="B2770" s="23" t="s">
        <v>7689</v>
      </c>
      <c r="C2770" s="23" t="s">
        <v>7690</v>
      </c>
      <c r="D2770" s="23" t="s">
        <v>10330</v>
      </c>
      <c r="E2770" s="23" t="s">
        <v>10331</v>
      </c>
      <c r="F2770" s="27">
        <v>0.25</v>
      </c>
      <c r="G2770" s="24">
        <v>0</v>
      </c>
      <c r="H2770" s="25">
        <v>20.211200000000002</v>
      </c>
      <c r="I2770" s="25">
        <v>3.0175000000000001</v>
      </c>
      <c r="J2770" s="26">
        <v>105</v>
      </c>
      <c r="K2770" s="26">
        <v>19</v>
      </c>
      <c r="L2770" s="27">
        <v>0.14929999999999999</v>
      </c>
      <c r="M2770" s="28">
        <v>1.15907918</v>
      </c>
      <c r="N2770" s="29">
        <v>0.95</v>
      </c>
      <c r="O2770" s="31" t="s">
        <v>12</v>
      </c>
      <c r="P2770" s="31">
        <v>0.18038386370000001</v>
      </c>
      <c r="Q2770" s="31">
        <v>0.18038386367488801</v>
      </c>
      <c r="R2770" s="42"/>
      <c r="S2770" s="42" t="str">
        <f>IF(R2770="","",MAX(R2770,Q2770))</f>
        <v/>
      </c>
      <c r="T2770" s="27">
        <f>IF(A2770="placement",MIN(P2770,IF(S2770="",Q2770,S2770)),"")</f>
        <v>0.18038386367488801</v>
      </c>
      <c r="U2770" s="28">
        <f>IF($A2770="placement",T2770*J2770,"")</f>
        <v>18.94030568586324</v>
      </c>
      <c r="V2770" s="26">
        <f>IF($A2770="placement",U2770,IF($A2770="site",SUMIF($C:$C,$C2770,$U:$U),IF($A2770="user",SUMIF($B:$B,$B2770,$U:$U),SUM($U:$U))))</f>
        <v>18.94030568586324</v>
      </c>
      <c r="W2770" s="27">
        <f>V2770/J2770</f>
        <v>0.18038386367488801</v>
      </c>
    </row>
    <row r="2771" spans="1:23" x14ac:dyDescent="0.3">
      <c r="A2771" s="11" t="s">
        <v>14</v>
      </c>
      <c r="B2771" s="11" t="s">
        <v>1095</v>
      </c>
      <c r="C2771" s="11" t="s">
        <v>1096</v>
      </c>
      <c r="D2771" s="11" t="s">
        <v>1113</v>
      </c>
      <c r="E2771" s="11" t="s">
        <v>1114</v>
      </c>
      <c r="F2771" s="12">
        <v>0.15</v>
      </c>
      <c r="G2771" s="33">
        <v>0</v>
      </c>
      <c r="H2771" s="34">
        <v>41.058300000000003</v>
      </c>
      <c r="I2771" s="34">
        <v>4.5693999999999999</v>
      </c>
      <c r="J2771" s="13">
        <v>105</v>
      </c>
      <c r="K2771" s="13">
        <v>16</v>
      </c>
      <c r="L2771" s="12">
        <v>0.1113</v>
      </c>
      <c r="M2771" s="14">
        <v>0.76459076000000004</v>
      </c>
      <c r="N2771" s="15">
        <v>0.5</v>
      </c>
      <c r="O2771" s="16" t="s">
        <v>42</v>
      </c>
      <c r="P2771" s="16">
        <v>0.34605539699999999</v>
      </c>
      <c r="Q2771" s="16">
        <v>0.15</v>
      </c>
      <c r="R2771" s="44"/>
      <c r="S2771" s="42" t="str">
        <f>IF(R2771="","",MAX(R2771,Q2771))</f>
        <v/>
      </c>
      <c r="T2771" s="27">
        <f>IF(A2771="placement",MIN(P2771,IF(S2771="",Q2771,S2771)),"")</f>
        <v>0.15</v>
      </c>
      <c r="U2771" s="14">
        <f>IF($A2771="placement",T2771*J2771,"")</f>
        <v>15.75</v>
      </c>
      <c r="V2771" s="13">
        <f>IF($A2771="placement",U2771,IF($A2771="site",SUMIF($C:$C,$C2771,$U:$U),IF($A2771="user",SUMIF($B:$B,$B2771,$U:$U),SUM($U:$U))))</f>
        <v>15.75</v>
      </c>
      <c r="W2771" s="12">
        <f>V2771/J2771</f>
        <v>0.15</v>
      </c>
    </row>
    <row r="2772" spans="1:23" x14ac:dyDescent="0.3">
      <c r="A2772" s="23" t="s">
        <v>14</v>
      </c>
      <c r="B2772" s="23" t="s">
        <v>2294</v>
      </c>
      <c r="C2772" s="23" t="s">
        <v>2295</v>
      </c>
      <c r="D2772" s="23" t="s">
        <v>2330</v>
      </c>
      <c r="E2772" s="23" t="s">
        <v>2331</v>
      </c>
      <c r="F2772" s="27">
        <v>0.15</v>
      </c>
      <c r="G2772" s="24">
        <v>0</v>
      </c>
      <c r="H2772" s="25">
        <v>23.3504</v>
      </c>
      <c r="I2772" s="25">
        <v>2.2088000000000001</v>
      </c>
      <c r="J2772" s="26">
        <v>105</v>
      </c>
      <c r="K2772" s="26">
        <v>16</v>
      </c>
      <c r="L2772" s="27">
        <v>9.4600000000000004E-2</v>
      </c>
      <c r="M2772" s="28">
        <v>1.58427384</v>
      </c>
      <c r="N2772" s="29">
        <v>1.25</v>
      </c>
      <c r="O2772" s="31" t="s">
        <v>42</v>
      </c>
      <c r="P2772" s="31">
        <v>0.21099498880000001</v>
      </c>
      <c r="Q2772" s="31">
        <v>0.15</v>
      </c>
      <c r="R2772" s="42"/>
      <c r="S2772" s="42" t="str">
        <f>IF(R2772="","",MAX(R2772,Q2772))</f>
        <v/>
      </c>
      <c r="T2772" s="27">
        <f>IF(A2772="placement",MIN(P2772,IF(S2772="",Q2772,S2772)),"")</f>
        <v>0.15</v>
      </c>
      <c r="U2772" s="28">
        <f>IF($A2772="placement",T2772*J2772,"")</f>
        <v>15.75</v>
      </c>
      <c r="V2772" s="26">
        <f>IF($A2772="placement",U2772,IF($A2772="site",SUMIF($C:$C,$C2772,$U:$U),IF($A2772="user",SUMIF($B:$B,$B2772,$U:$U),SUM($U:$U))))</f>
        <v>15.75</v>
      </c>
      <c r="W2772" s="27">
        <f>V2772/J2772</f>
        <v>0.15</v>
      </c>
    </row>
    <row r="2773" spans="1:23" x14ac:dyDescent="0.3">
      <c r="A2773" s="23" t="s">
        <v>14</v>
      </c>
      <c r="B2773" s="23" t="s">
        <v>4340</v>
      </c>
      <c r="C2773" s="23" t="s">
        <v>4342</v>
      </c>
      <c r="D2773" s="32" t="s">
        <v>4347</v>
      </c>
      <c r="E2773" s="23" t="s">
        <v>4341</v>
      </c>
      <c r="F2773" s="27">
        <v>0.25</v>
      </c>
      <c r="G2773" s="24">
        <v>0</v>
      </c>
      <c r="H2773" s="25">
        <v>26.707100000000001</v>
      </c>
      <c r="I2773" s="25">
        <v>6.9446000000000003</v>
      </c>
      <c r="J2773" s="26">
        <v>104</v>
      </c>
      <c r="K2773" s="26">
        <v>26</v>
      </c>
      <c r="L2773" s="27">
        <v>0.26</v>
      </c>
      <c r="M2773" s="28">
        <v>0.49691334999999998</v>
      </c>
      <c r="N2773" s="29">
        <v>0.3</v>
      </c>
      <c r="O2773" s="31" t="s">
        <v>42</v>
      </c>
      <c r="P2773" s="31">
        <v>0.39627300650000002</v>
      </c>
      <c r="Q2773" s="31">
        <v>0.25</v>
      </c>
      <c r="R2773" s="42">
        <v>0.3</v>
      </c>
      <c r="S2773" s="42">
        <f>IF(R2773="","",MAX(R2773,Q2773))</f>
        <v>0.3</v>
      </c>
      <c r="T2773" s="27">
        <f>IF(A2773="placement",MIN(P2773,IF(S2773="",Q2773,S2773)),"")</f>
        <v>0.3</v>
      </c>
      <c r="U2773" s="28">
        <f>IF($A2773="placement",T2773*J2773,"")</f>
        <v>31.2</v>
      </c>
      <c r="V2773" s="26">
        <f>IF($A2773="placement",U2773,IF($A2773="site",SUMIF($C:$C,$C2773,$U:$U),IF($A2773="user",SUMIF($B:$B,$B2773,$U:$U),SUM($U:$U))))</f>
        <v>31.2</v>
      </c>
      <c r="W2773" s="27">
        <f>V2773/J2773</f>
        <v>0.3</v>
      </c>
    </row>
    <row r="2774" spans="1:23" x14ac:dyDescent="0.3">
      <c r="A2774" s="23" t="s">
        <v>14</v>
      </c>
      <c r="B2774" s="23" t="s">
        <v>4987</v>
      </c>
      <c r="C2774" s="23" t="s">
        <v>4989</v>
      </c>
      <c r="D2774" s="32" t="s">
        <v>4990</v>
      </c>
      <c r="E2774" s="23" t="s">
        <v>4991</v>
      </c>
      <c r="F2774" s="27">
        <v>0.25</v>
      </c>
      <c r="G2774" s="24">
        <v>1</v>
      </c>
      <c r="H2774" s="25">
        <v>1084.4816000000001</v>
      </c>
      <c r="I2774" s="25">
        <v>29.383800000000001</v>
      </c>
      <c r="J2774" s="26">
        <v>104</v>
      </c>
      <c r="K2774" s="26">
        <v>26</v>
      </c>
      <c r="L2774" s="27">
        <v>2.7099999999999999E-2</v>
      </c>
      <c r="M2774" s="28">
        <v>0.11848517</v>
      </c>
      <c r="N2774" s="29">
        <v>0.01</v>
      </c>
      <c r="O2774" s="31" t="s">
        <v>42</v>
      </c>
      <c r="P2774" s="31">
        <v>0.9156012523</v>
      </c>
      <c r="Q2774" s="31">
        <v>0.25</v>
      </c>
      <c r="R2774" s="42"/>
      <c r="S2774" s="42" t="str">
        <f>IF(R2774="","",MAX(R2774,Q2774))</f>
        <v/>
      </c>
      <c r="T2774" s="27">
        <f>IF(A2774="placement",MIN(P2774,IF(S2774="",Q2774,S2774)),"")</f>
        <v>0.25</v>
      </c>
      <c r="U2774" s="28">
        <f>IF($A2774="placement",T2774*J2774,"")</f>
        <v>26</v>
      </c>
      <c r="V2774" s="26">
        <f>IF($A2774="placement",U2774,IF($A2774="site",SUMIF($C:$C,$C2774,$U:$U),IF($A2774="user",SUMIF($B:$B,$B2774,$U:$U),SUM($U:$U))))</f>
        <v>26</v>
      </c>
      <c r="W2774" s="27">
        <f>V2774/J2774</f>
        <v>0.25</v>
      </c>
    </row>
    <row r="2775" spans="1:23" x14ac:dyDescent="0.3">
      <c r="A2775" s="23" t="s">
        <v>14</v>
      </c>
      <c r="B2775" s="23" t="s">
        <v>5660</v>
      </c>
      <c r="C2775" s="23" t="s">
        <v>5662</v>
      </c>
      <c r="D2775" s="23" t="s">
        <v>5669</v>
      </c>
      <c r="E2775" s="23" t="s">
        <v>5670</v>
      </c>
      <c r="F2775" s="27">
        <v>0.25</v>
      </c>
      <c r="G2775" s="24">
        <v>0</v>
      </c>
      <c r="H2775" s="25">
        <v>13.9091</v>
      </c>
      <c r="I2775" s="25">
        <v>3.1604000000000001</v>
      </c>
      <c r="J2775" s="26">
        <v>104</v>
      </c>
      <c r="K2775" s="26">
        <v>26</v>
      </c>
      <c r="L2775" s="27">
        <v>0.22720000000000001</v>
      </c>
      <c r="M2775" s="28">
        <v>1.0991795900000001</v>
      </c>
      <c r="N2775" s="29">
        <v>0.8</v>
      </c>
      <c r="O2775" s="31" t="s">
        <v>12</v>
      </c>
      <c r="P2775" s="31">
        <v>0.27218444600000002</v>
      </c>
      <c r="Q2775" s="31">
        <v>0.25</v>
      </c>
      <c r="R2775" s="42"/>
      <c r="S2775" s="42" t="str">
        <f>IF(R2775="","",MAX(R2775,Q2775))</f>
        <v/>
      </c>
      <c r="T2775" s="27">
        <f>IF(A2775="placement",MIN(P2775,IF(S2775="",Q2775,S2775)),"")</f>
        <v>0.25</v>
      </c>
      <c r="U2775" s="28">
        <f>IF($A2775="placement",T2775*J2775,"")</f>
        <v>26</v>
      </c>
      <c r="V2775" s="26">
        <f>IF($A2775="placement",U2775,IF($A2775="site",SUMIF($C:$C,$C2775,$U:$U),IF($A2775="user",SUMIF($B:$B,$B2775,$U:$U),SUM($U:$U))))</f>
        <v>26</v>
      </c>
      <c r="W2775" s="27">
        <f>V2775/J2775</f>
        <v>0.25</v>
      </c>
    </row>
    <row r="2776" spans="1:23" x14ac:dyDescent="0.3">
      <c r="A2776" s="23" t="s">
        <v>14</v>
      </c>
      <c r="B2776" s="23" t="s">
        <v>11054</v>
      </c>
      <c r="C2776" s="23" t="s">
        <v>11055</v>
      </c>
      <c r="D2776" s="32" t="s">
        <v>11059</v>
      </c>
      <c r="E2776" s="23" t="s">
        <v>11060</v>
      </c>
      <c r="F2776" s="27">
        <v>0.25</v>
      </c>
      <c r="G2776" s="24">
        <v>1</v>
      </c>
      <c r="H2776" s="25">
        <v>15.3452</v>
      </c>
      <c r="I2776" s="25">
        <v>3.8475999999999999</v>
      </c>
      <c r="J2776" s="26">
        <v>104</v>
      </c>
      <c r="K2776" s="26">
        <v>26</v>
      </c>
      <c r="L2776" s="27">
        <v>0.25069999999999998</v>
      </c>
      <c r="M2776" s="28">
        <v>0.90408599000000001</v>
      </c>
      <c r="N2776" s="29">
        <v>0.5</v>
      </c>
      <c r="O2776" s="31" t="s">
        <v>12</v>
      </c>
      <c r="P2776" s="31">
        <v>0.4469552611</v>
      </c>
      <c r="Q2776" s="31">
        <v>0.25</v>
      </c>
      <c r="R2776" s="42"/>
      <c r="S2776" s="42" t="str">
        <f>IF(R2776="","",MAX(R2776,Q2776))</f>
        <v/>
      </c>
      <c r="T2776" s="27">
        <f>IF(A2776="placement",MIN(P2776,IF(S2776="",Q2776,S2776)),"")</f>
        <v>0.25</v>
      </c>
      <c r="U2776" s="28">
        <f>IF($A2776="placement",T2776*J2776,"")</f>
        <v>26</v>
      </c>
      <c r="V2776" s="26">
        <f>IF($A2776="placement",U2776,IF($A2776="site",SUMIF($C:$C,$C2776,$U:$U),IF($A2776="user",SUMIF($B:$B,$B2776,$U:$U),SUM($U:$U))))</f>
        <v>26</v>
      </c>
      <c r="W2776" s="27">
        <f>V2776/J2776</f>
        <v>0.25</v>
      </c>
    </row>
    <row r="2777" spans="1:23" x14ac:dyDescent="0.3">
      <c r="A2777" s="23" t="s">
        <v>14</v>
      </c>
      <c r="B2777" s="23" t="s">
        <v>1007</v>
      </c>
      <c r="C2777" s="23" t="s">
        <v>1009</v>
      </c>
      <c r="D2777" s="23" t="s">
        <v>1016</v>
      </c>
      <c r="E2777" s="23" t="s">
        <v>1008</v>
      </c>
      <c r="F2777" s="27">
        <v>0.25</v>
      </c>
      <c r="G2777" s="24">
        <v>0</v>
      </c>
      <c r="H2777" s="25">
        <v>7.016</v>
      </c>
      <c r="I2777" s="25">
        <v>2.9409000000000001</v>
      </c>
      <c r="J2777" s="26">
        <v>104</v>
      </c>
      <c r="K2777" s="26">
        <v>26</v>
      </c>
      <c r="L2777" s="27">
        <v>0.41920000000000002</v>
      </c>
      <c r="M2777" s="28">
        <v>1.17592053</v>
      </c>
      <c r="N2777" s="29">
        <v>0.75</v>
      </c>
      <c r="O2777" s="31" t="s">
        <v>12</v>
      </c>
      <c r="P2777" s="31">
        <v>0.36220179699999999</v>
      </c>
      <c r="Q2777" s="31">
        <v>0.249999999999999</v>
      </c>
      <c r="R2777" s="42"/>
      <c r="S2777" s="42" t="str">
        <f>IF(R2777="","",MAX(R2777,Q2777))</f>
        <v/>
      </c>
      <c r="T2777" s="27">
        <f>IF(A2777="placement",MIN(P2777,IF(S2777="",Q2777,S2777)),"")</f>
        <v>0.249999999999999</v>
      </c>
      <c r="U2777" s="28">
        <f>IF($A2777="placement",T2777*J2777,"")</f>
        <v>25.999999999999897</v>
      </c>
      <c r="V2777" s="26">
        <f>IF($A2777="placement",U2777,IF($A2777="site",SUMIF($C:$C,$C2777,$U:$U),IF($A2777="user",SUMIF($B:$B,$B2777,$U:$U),SUM($U:$U))))</f>
        <v>25.999999999999897</v>
      </c>
      <c r="W2777" s="27">
        <f>V2777/J2777</f>
        <v>0.249999999999999</v>
      </c>
    </row>
    <row r="2778" spans="1:23" x14ac:dyDescent="0.3">
      <c r="A2778" s="23" t="s">
        <v>14</v>
      </c>
      <c r="B2778" s="23" t="s">
        <v>7472</v>
      </c>
      <c r="C2778" s="23" t="s">
        <v>7473</v>
      </c>
      <c r="D2778" s="32" t="s">
        <v>7537</v>
      </c>
      <c r="E2778" s="23" t="s">
        <v>9877</v>
      </c>
      <c r="F2778" s="27">
        <v>0.25</v>
      </c>
      <c r="G2778" s="24">
        <v>0</v>
      </c>
      <c r="H2778" s="25">
        <v>17.7958</v>
      </c>
      <c r="I2778" s="25">
        <v>1.3349</v>
      </c>
      <c r="J2778" s="26">
        <v>104</v>
      </c>
      <c r="K2778" s="26">
        <v>24</v>
      </c>
      <c r="L2778" s="27">
        <v>7.4999999999999997E-2</v>
      </c>
      <c r="M2778" s="28">
        <v>2.5957301099999999</v>
      </c>
      <c r="N2778" s="29">
        <v>2</v>
      </c>
      <c r="O2778" s="31" t="s">
        <v>42</v>
      </c>
      <c r="P2778" s="31">
        <v>0.22950387119999999</v>
      </c>
      <c r="Q2778" s="31">
        <v>0.22950387123904301</v>
      </c>
      <c r="R2778" s="42"/>
      <c r="S2778" s="42" t="str">
        <f>IF(R2778="","",MAX(R2778,Q2778))</f>
        <v/>
      </c>
      <c r="T2778" s="27">
        <f>IF(A2778="placement",MIN(P2778,IF(S2778="",Q2778,S2778)),"")</f>
        <v>0.22950387119999999</v>
      </c>
      <c r="U2778" s="28">
        <f>IF($A2778="placement",T2778*J2778,"")</f>
        <v>23.8684026048</v>
      </c>
      <c r="V2778" s="26">
        <f>IF($A2778="placement",U2778,IF($A2778="site",SUMIF($C:$C,$C2778,$U:$U),IF($A2778="user",SUMIF($B:$B,$B2778,$U:$U),SUM($U:$U))))</f>
        <v>23.8684026048</v>
      </c>
      <c r="W2778" s="27">
        <f>V2778/J2778</f>
        <v>0.22950387119999999</v>
      </c>
    </row>
    <row r="2779" spans="1:23" x14ac:dyDescent="0.3">
      <c r="A2779" s="23" t="s">
        <v>14</v>
      </c>
      <c r="B2779" s="23" t="s">
        <v>1320</v>
      </c>
      <c r="C2779" s="23" t="s">
        <v>1322</v>
      </c>
      <c r="D2779" s="23" t="s">
        <v>1343</v>
      </c>
      <c r="E2779" s="23" t="s">
        <v>1344</v>
      </c>
      <c r="F2779" s="27">
        <v>0.15</v>
      </c>
      <c r="G2779" s="24">
        <v>0</v>
      </c>
      <c r="H2779" s="25">
        <v>37.283000000000001</v>
      </c>
      <c r="I2779" s="25">
        <v>1.8584000000000001</v>
      </c>
      <c r="J2779" s="26">
        <v>104</v>
      </c>
      <c r="K2779" s="26">
        <v>16</v>
      </c>
      <c r="L2779" s="27">
        <v>4.9799999999999997E-2</v>
      </c>
      <c r="M2779" s="28">
        <v>1.85672445</v>
      </c>
      <c r="N2779" s="29">
        <v>1.5</v>
      </c>
      <c r="O2779" s="31" t="s">
        <v>42</v>
      </c>
      <c r="P2779" s="31">
        <v>0.1921256811</v>
      </c>
      <c r="Q2779" s="31">
        <v>0.15</v>
      </c>
      <c r="R2779" s="42">
        <v>0.3</v>
      </c>
      <c r="S2779" s="42">
        <f>IF(R2779="","",MAX(R2779,Q2779))</f>
        <v>0.3</v>
      </c>
      <c r="T2779" s="27">
        <f>IF(A2779="placement",MIN(P2779,IF(S2779="",Q2779,S2779)),"")</f>
        <v>0.1921256811</v>
      </c>
      <c r="U2779" s="28">
        <f>IF($A2779="placement",T2779*J2779,"")</f>
        <v>19.981070834400001</v>
      </c>
      <c r="V2779" s="26">
        <f>IF($A2779="placement",U2779,IF($A2779="site",SUMIF($C:$C,$C2779,$U:$U),IF($A2779="user",SUMIF($B:$B,$B2779,$U:$U),SUM($U:$U))))</f>
        <v>19.981070834400001</v>
      </c>
      <c r="W2779" s="27">
        <f>V2779/J2779</f>
        <v>0.1921256811</v>
      </c>
    </row>
    <row r="2780" spans="1:23" x14ac:dyDescent="0.3">
      <c r="A2780" s="23" t="s">
        <v>14</v>
      </c>
      <c r="B2780" s="23" t="s">
        <v>2619</v>
      </c>
      <c r="C2780" s="23" t="s">
        <v>2621</v>
      </c>
      <c r="D2780" s="23" t="s">
        <v>2628</v>
      </c>
      <c r="E2780" s="23" t="s">
        <v>2629</v>
      </c>
      <c r="F2780" s="27">
        <v>0.15</v>
      </c>
      <c r="G2780" s="24">
        <v>0</v>
      </c>
      <c r="H2780" s="25">
        <v>41.825600000000001</v>
      </c>
      <c r="I2780" s="25">
        <v>6.3739999999999997</v>
      </c>
      <c r="J2780" s="26">
        <v>104</v>
      </c>
      <c r="K2780" s="26">
        <v>16</v>
      </c>
      <c r="L2780" s="27">
        <v>0.15240000000000001</v>
      </c>
      <c r="M2780" s="28">
        <v>0.54618091000000002</v>
      </c>
      <c r="N2780" s="29">
        <v>0.3</v>
      </c>
      <c r="O2780" s="31" t="s">
        <v>42</v>
      </c>
      <c r="P2780" s="31">
        <v>0.45073144710000002</v>
      </c>
      <c r="Q2780" s="31">
        <v>0.15</v>
      </c>
      <c r="R2780" s="42"/>
      <c r="S2780" s="42" t="str">
        <f>IF(R2780="","",MAX(R2780,Q2780))</f>
        <v/>
      </c>
      <c r="T2780" s="27">
        <f>IF(A2780="placement",MIN(P2780,IF(S2780="",Q2780,S2780)),"")</f>
        <v>0.15</v>
      </c>
      <c r="U2780" s="28">
        <f>IF($A2780="placement",T2780*J2780,"")</f>
        <v>15.6</v>
      </c>
      <c r="V2780" s="26">
        <f>IF($A2780="placement",U2780,IF($A2780="site",SUMIF($C:$C,$C2780,$U:$U),IF($A2780="user",SUMIF($B:$B,$B2780,$U:$U),SUM($U:$U))))</f>
        <v>15.6</v>
      </c>
      <c r="W2780" s="27">
        <f>V2780/J2780</f>
        <v>0.15</v>
      </c>
    </row>
    <row r="2781" spans="1:23" x14ac:dyDescent="0.3">
      <c r="A2781" s="23" t="s">
        <v>14</v>
      </c>
      <c r="B2781" s="23" t="s">
        <v>5211</v>
      </c>
      <c r="C2781" s="23" t="s">
        <v>5213</v>
      </c>
      <c r="D2781" s="23" t="s">
        <v>5226</v>
      </c>
      <c r="E2781" s="23" t="s">
        <v>5227</v>
      </c>
      <c r="F2781" s="27">
        <v>0.15</v>
      </c>
      <c r="G2781" s="24">
        <v>0</v>
      </c>
      <c r="H2781" s="25">
        <v>5.6256000000000004</v>
      </c>
      <c r="I2781" s="25">
        <v>2.8828999999999998</v>
      </c>
      <c r="J2781" s="26">
        <v>104</v>
      </c>
      <c r="K2781" s="26">
        <v>16</v>
      </c>
      <c r="L2781" s="27">
        <v>0.51249999999999996</v>
      </c>
      <c r="M2781" s="28">
        <v>1.1989792100000001</v>
      </c>
      <c r="N2781" s="29">
        <v>0.8</v>
      </c>
      <c r="O2781" s="31" t="s">
        <v>42</v>
      </c>
      <c r="P2781" s="31">
        <v>0.33276574640000001</v>
      </c>
      <c r="Q2781" s="31">
        <v>0.15</v>
      </c>
      <c r="R2781" s="42"/>
      <c r="S2781" s="42" t="str">
        <f>IF(R2781="","",MAX(R2781,Q2781))</f>
        <v/>
      </c>
      <c r="T2781" s="27">
        <f>IF(A2781="placement",MIN(P2781,IF(S2781="",Q2781,S2781)),"")</f>
        <v>0.15</v>
      </c>
      <c r="U2781" s="28">
        <f>IF($A2781="placement",T2781*J2781,"")</f>
        <v>15.6</v>
      </c>
      <c r="V2781" s="26">
        <f>IF($A2781="placement",U2781,IF($A2781="site",SUMIF($C:$C,$C2781,$U:$U),IF($A2781="user",SUMIF($B:$B,$B2781,$U:$U),SUM($U:$U))))</f>
        <v>15.6</v>
      </c>
      <c r="W2781" s="27">
        <f>V2781/J2781</f>
        <v>0.15</v>
      </c>
    </row>
    <row r="2782" spans="1:23" x14ac:dyDescent="0.3">
      <c r="A2782" s="23" t="s">
        <v>14</v>
      </c>
      <c r="B2782" s="23" t="s">
        <v>3661</v>
      </c>
      <c r="C2782" s="23" t="s">
        <v>3662</v>
      </c>
      <c r="D2782" s="23" t="s">
        <v>3667</v>
      </c>
      <c r="E2782" s="23" t="s">
        <v>10145</v>
      </c>
      <c r="F2782" s="27">
        <v>0.25</v>
      </c>
      <c r="G2782" s="24">
        <v>1</v>
      </c>
      <c r="H2782" s="25">
        <v>50.032400000000003</v>
      </c>
      <c r="I2782" s="25">
        <v>0.99250000000000005</v>
      </c>
      <c r="J2782" s="26">
        <v>104</v>
      </c>
      <c r="K2782" s="26">
        <v>15</v>
      </c>
      <c r="L2782" s="27">
        <v>1.9800000000000002E-2</v>
      </c>
      <c r="M2782" s="28">
        <v>3.4951493299999998</v>
      </c>
      <c r="N2782" s="29">
        <v>3</v>
      </c>
      <c r="O2782" s="31" t="s">
        <v>70</v>
      </c>
      <c r="P2782" s="31">
        <v>0.1416675761</v>
      </c>
      <c r="Q2782" s="31">
        <v>0.141667576098885</v>
      </c>
      <c r="R2782" s="42">
        <v>0.3</v>
      </c>
      <c r="S2782" s="42">
        <f>IF(R2782="","",MAX(R2782,Q2782))</f>
        <v>0.3</v>
      </c>
      <c r="T2782" s="27">
        <f>IF(A2782="placement",MIN(P2782,IF(S2782="",Q2782,S2782)),"")</f>
        <v>0.1416675761</v>
      </c>
      <c r="U2782" s="28">
        <f>IF($A2782="placement",T2782*J2782,"")</f>
        <v>14.7334279144</v>
      </c>
      <c r="V2782" s="26">
        <f>IF($A2782="placement",U2782,IF($A2782="site",SUMIF($C:$C,$C2782,$U:$U),IF($A2782="user",SUMIF($B:$B,$B2782,$U:$U),SUM($U:$U))))</f>
        <v>14.7334279144</v>
      </c>
      <c r="W2782" s="27">
        <f>V2782/J2782</f>
        <v>0.1416675761</v>
      </c>
    </row>
    <row r="2783" spans="1:23" x14ac:dyDescent="0.3">
      <c r="A2783" s="23" t="s">
        <v>14</v>
      </c>
      <c r="B2783" s="23" t="s">
        <v>9013</v>
      </c>
      <c r="C2783" s="23" t="s">
        <v>9015</v>
      </c>
      <c r="D2783" s="32" t="s">
        <v>9038</v>
      </c>
      <c r="E2783" s="23" t="s">
        <v>9039</v>
      </c>
      <c r="F2783" s="27">
        <v>0.33</v>
      </c>
      <c r="G2783" s="24">
        <v>1</v>
      </c>
      <c r="H2783" s="25">
        <v>72.909899999999993</v>
      </c>
      <c r="I2783" s="25">
        <v>3.0533000000000001</v>
      </c>
      <c r="J2783" s="26">
        <v>104</v>
      </c>
      <c r="K2783" s="26">
        <v>12</v>
      </c>
      <c r="L2783" s="27">
        <v>4.19E-2</v>
      </c>
      <c r="M2783" s="28">
        <v>1.1329995799999999</v>
      </c>
      <c r="N2783" s="29">
        <v>1</v>
      </c>
      <c r="O2783" s="31" t="s">
        <v>12</v>
      </c>
      <c r="P2783" s="31">
        <v>0.11738713889999999</v>
      </c>
      <c r="Q2783" s="31">
        <v>0.117387138869158</v>
      </c>
      <c r="R2783" s="42"/>
      <c r="S2783" s="42" t="str">
        <f>IF(R2783="","",MAX(R2783,Q2783))</f>
        <v/>
      </c>
      <c r="T2783" s="27">
        <f>IF(A2783="placement",MIN(P2783,IF(S2783="",Q2783,S2783)),"")</f>
        <v>0.117387138869158</v>
      </c>
      <c r="U2783" s="28">
        <f>IF($A2783="placement",T2783*J2783,"")</f>
        <v>12.208262442392432</v>
      </c>
      <c r="V2783" s="26">
        <f>IF($A2783="placement",U2783,IF($A2783="site",SUMIF($C:$C,$C2783,$U:$U),IF($A2783="user",SUMIF($B:$B,$B2783,$U:$U),SUM($U:$U))))</f>
        <v>12.208262442392432</v>
      </c>
      <c r="W2783" s="27">
        <f>V2783/J2783</f>
        <v>0.117387138869158</v>
      </c>
    </row>
    <row r="2784" spans="1:23" x14ac:dyDescent="0.3">
      <c r="A2784" s="23" t="s">
        <v>14</v>
      </c>
      <c r="B2784" s="23" t="s">
        <v>5726</v>
      </c>
      <c r="C2784" s="23" t="s">
        <v>5727</v>
      </c>
      <c r="D2784" s="23" t="s">
        <v>5728</v>
      </c>
      <c r="E2784" s="23" t="s">
        <v>5729</v>
      </c>
      <c r="F2784" s="27">
        <v>0.25</v>
      </c>
      <c r="G2784" s="24">
        <v>0</v>
      </c>
      <c r="H2784" s="25">
        <v>80.894900000000007</v>
      </c>
      <c r="I2784" s="25">
        <v>1.4851000000000001</v>
      </c>
      <c r="J2784" s="26">
        <v>104</v>
      </c>
      <c r="K2784" s="26">
        <v>6</v>
      </c>
      <c r="L2784" s="27">
        <v>1.84E-2</v>
      </c>
      <c r="M2784" s="28">
        <v>2.3422758799999999</v>
      </c>
      <c r="N2784" s="29">
        <v>2.2000000000000002</v>
      </c>
      <c r="O2784" s="31" t="s">
        <v>42</v>
      </c>
      <c r="P2784" s="31">
        <v>6.07425781E-2</v>
      </c>
      <c r="Q2784" s="31">
        <v>6.07425781201874E-2</v>
      </c>
      <c r="R2784" s="42"/>
      <c r="S2784" s="42" t="str">
        <f>IF(R2784="","",MAX(R2784,Q2784))</f>
        <v/>
      </c>
      <c r="T2784" s="27">
        <f>IF(A2784="placement",MIN(P2784,IF(S2784="",Q2784,S2784)),"")</f>
        <v>6.07425781E-2</v>
      </c>
      <c r="U2784" s="28">
        <f>IF($A2784="placement",T2784*J2784,"")</f>
        <v>6.3172281223999995</v>
      </c>
      <c r="V2784" s="26">
        <f>IF($A2784="placement",U2784,IF($A2784="site",SUMIF($C:$C,$C2784,$U:$U),IF($A2784="user",SUMIF($B:$B,$B2784,$U:$U),SUM($U:$U))))</f>
        <v>6.3172281223999995</v>
      </c>
      <c r="W2784" s="27">
        <f>V2784/J2784</f>
        <v>6.0742578099999993E-2</v>
      </c>
    </row>
    <row r="2785" spans="1:23" x14ac:dyDescent="0.3">
      <c r="A2785" s="23" t="s">
        <v>14</v>
      </c>
      <c r="B2785" s="23" t="s">
        <v>4358</v>
      </c>
      <c r="C2785" s="23" t="s">
        <v>4359</v>
      </c>
      <c r="D2785" s="23" t="s">
        <v>4362</v>
      </c>
      <c r="E2785" s="23" t="s">
        <v>4363</v>
      </c>
      <c r="F2785" s="27">
        <v>0.25</v>
      </c>
      <c r="G2785" s="24">
        <v>1</v>
      </c>
      <c r="H2785" s="25">
        <v>49.7254</v>
      </c>
      <c r="I2785" s="25">
        <v>5.2887000000000004</v>
      </c>
      <c r="J2785" s="26">
        <v>103</v>
      </c>
      <c r="K2785" s="26">
        <v>26</v>
      </c>
      <c r="L2785" s="27">
        <v>0.10639999999999999</v>
      </c>
      <c r="M2785" s="28">
        <v>0.65108991999999999</v>
      </c>
      <c r="N2785" s="29">
        <v>0.2</v>
      </c>
      <c r="O2785" s="31" t="s">
        <v>12</v>
      </c>
      <c r="P2785" s="31">
        <v>0.69282276799999998</v>
      </c>
      <c r="Q2785" s="31">
        <v>0.25</v>
      </c>
      <c r="R2785" s="42">
        <v>0.3</v>
      </c>
      <c r="S2785" s="42">
        <f>IF(R2785="","",MAX(R2785,Q2785))</f>
        <v>0.3</v>
      </c>
      <c r="T2785" s="27">
        <f>IF(A2785="placement",MIN(P2785,IF(S2785="",Q2785,S2785)),"")</f>
        <v>0.3</v>
      </c>
      <c r="U2785" s="28">
        <f>IF($A2785="placement",T2785*J2785,"")</f>
        <v>30.9</v>
      </c>
      <c r="V2785" s="26">
        <f>IF($A2785="placement",U2785,IF($A2785="site",SUMIF($C:$C,$C2785,$U:$U),IF($A2785="user",SUMIF($B:$B,$B2785,$U:$U),SUM($U:$U))))</f>
        <v>30.9</v>
      </c>
      <c r="W2785" s="27">
        <f>V2785/J2785</f>
        <v>0.3</v>
      </c>
    </row>
    <row r="2786" spans="1:23" x14ac:dyDescent="0.3">
      <c r="A2786" s="23" t="s">
        <v>14</v>
      </c>
      <c r="B2786" s="23" t="s">
        <v>1095</v>
      </c>
      <c r="C2786" s="23" t="s">
        <v>1096</v>
      </c>
      <c r="D2786" s="23" t="s">
        <v>1133</v>
      </c>
      <c r="E2786" s="23" t="s">
        <v>1134</v>
      </c>
      <c r="F2786" s="27">
        <v>0.25</v>
      </c>
      <c r="G2786" s="24">
        <v>1</v>
      </c>
      <c r="H2786" s="25">
        <v>141.43510000000001</v>
      </c>
      <c r="I2786" s="25">
        <v>13.3504</v>
      </c>
      <c r="J2786" s="26">
        <v>103</v>
      </c>
      <c r="K2786" s="26">
        <v>26</v>
      </c>
      <c r="L2786" s="27">
        <v>9.4399999999999998E-2</v>
      </c>
      <c r="M2786" s="28">
        <v>0.25817500999999998</v>
      </c>
      <c r="N2786" s="29">
        <v>0.1</v>
      </c>
      <c r="O2786" s="31" t="s">
        <v>12</v>
      </c>
      <c r="P2786" s="31">
        <v>0.61266584049999995</v>
      </c>
      <c r="Q2786" s="31">
        <v>0.249999999999999</v>
      </c>
      <c r="R2786" s="42"/>
      <c r="S2786" s="42" t="str">
        <f>IF(R2786="","",MAX(R2786,Q2786))</f>
        <v/>
      </c>
      <c r="T2786" s="27">
        <f>IF(A2786="placement",MIN(P2786,IF(S2786="",Q2786,S2786)),"")</f>
        <v>0.249999999999999</v>
      </c>
      <c r="U2786" s="28">
        <f>IF($A2786="placement",T2786*J2786,"")</f>
        <v>25.749999999999897</v>
      </c>
      <c r="V2786" s="26">
        <f>IF($A2786="placement",U2786,IF($A2786="site",SUMIF($C:$C,$C2786,$U:$U),IF($A2786="user",SUMIF($B:$B,$B2786,$U:$U),SUM($U:$U))))</f>
        <v>25.749999999999897</v>
      </c>
      <c r="W2786" s="27">
        <f>V2786/J2786</f>
        <v>0.249999999999999</v>
      </c>
    </row>
    <row r="2787" spans="1:23" x14ac:dyDescent="0.3">
      <c r="A2787" s="23" t="s">
        <v>14</v>
      </c>
      <c r="B2787" s="23" t="s">
        <v>7081</v>
      </c>
      <c r="C2787" s="23" t="s">
        <v>7083</v>
      </c>
      <c r="D2787" s="23" t="s">
        <v>7126</v>
      </c>
      <c r="E2787" s="23" t="s">
        <v>7127</v>
      </c>
      <c r="F2787" s="27">
        <v>0.25</v>
      </c>
      <c r="G2787" s="24">
        <v>1</v>
      </c>
      <c r="H2787" s="25">
        <v>110.2148</v>
      </c>
      <c r="I2787" s="25">
        <v>4.8647</v>
      </c>
      <c r="J2787" s="26">
        <v>103</v>
      </c>
      <c r="K2787" s="26">
        <v>25</v>
      </c>
      <c r="L2787" s="27">
        <v>4.41E-2</v>
      </c>
      <c r="M2787" s="28">
        <v>0.70298358000000005</v>
      </c>
      <c r="N2787" s="29">
        <v>0.5</v>
      </c>
      <c r="O2787" s="31" t="s">
        <v>12</v>
      </c>
      <c r="P2787" s="31">
        <v>0.2887458383</v>
      </c>
      <c r="Q2787" s="31">
        <v>0.249999999999999</v>
      </c>
      <c r="R2787" s="42"/>
      <c r="S2787" s="42" t="str">
        <f>IF(R2787="","",MAX(R2787,Q2787))</f>
        <v/>
      </c>
      <c r="T2787" s="27">
        <f>IF(A2787="placement",MIN(P2787,IF(S2787="",Q2787,S2787)),"")</f>
        <v>0.249999999999999</v>
      </c>
      <c r="U2787" s="28">
        <f>IF($A2787="placement",T2787*J2787,"")</f>
        <v>25.749999999999897</v>
      </c>
      <c r="V2787" s="26">
        <f>IF($A2787="placement",U2787,IF($A2787="site",SUMIF($C:$C,$C2787,$U:$U),IF($A2787="user",SUMIF($B:$B,$B2787,$U:$U),SUM($U:$U))))</f>
        <v>25.749999999999897</v>
      </c>
      <c r="W2787" s="27">
        <f>V2787/J2787</f>
        <v>0.249999999999999</v>
      </c>
    </row>
    <row r="2788" spans="1:23" x14ac:dyDescent="0.3">
      <c r="A2788" s="17" t="s">
        <v>14</v>
      </c>
      <c r="B2788" s="17" t="s">
        <v>1708</v>
      </c>
      <c r="C2788" s="17" t="s">
        <v>1709</v>
      </c>
      <c r="D2788" s="17" t="s">
        <v>2154</v>
      </c>
      <c r="E2788" s="17" t="s">
        <v>2155</v>
      </c>
      <c r="F2788" s="18">
        <v>0.15</v>
      </c>
      <c r="G2788" s="36">
        <v>0</v>
      </c>
      <c r="H2788" s="37">
        <v>3.6941000000000002</v>
      </c>
      <c r="I2788" s="37">
        <v>1.6989000000000001</v>
      </c>
      <c r="J2788" s="19">
        <v>103</v>
      </c>
      <c r="K2788" s="19">
        <v>15</v>
      </c>
      <c r="L2788" s="18">
        <v>0.45989999999999998</v>
      </c>
      <c r="M2788" s="20">
        <v>2.0140592800000001</v>
      </c>
      <c r="N2788" s="21">
        <v>1.5</v>
      </c>
      <c r="O2788" s="22" t="s">
        <v>42</v>
      </c>
      <c r="P2788" s="22">
        <v>0.25523542719999998</v>
      </c>
      <c r="Q2788" s="22">
        <v>0.15</v>
      </c>
      <c r="R2788" s="43"/>
      <c r="S2788" s="42" t="str">
        <f>IF(R2788="","",MAX(R2788,Q2788))</f>
        <v/>
      </c>
      <c r="T2788" s="27">
        <f>IF(A2788="placement",MIN(P2788,IF(S2788="",Q2788,S2788)),"")</f>
        <v>0.15</v>
      </c>
      <c r="U2788" s="20">
        <f>IF($A2788="placement",T2788*J2788,"")</f>
        <v>15.45</v>
      </c>
      <c r="V2788" s="19">
        <f>IF($A2788="placement",U2788,IF($A2788="site",SUMIF($C:$C,$C2788,$U:$U),IF($A2788="user",SUMIF($B:$B,$B2788,$U:$U),SUM($U:$U))))</f>
        <v>15.45</v>
      </c>
      <c r="W2788" s="18">
        <f>V2788/J2788</f>
        <v>0.15</v>
      </c>
    </row>
    <row r="2789" spans="1:23" x14ac:dyDescent="0.3">
      <c r="A2789" s="23" t="s">
        <v>14</v>
      </c>
      <c r="B2789" s="23" t="s">
        <v>7689</v>
      </c>
      <c r="C2789" s="23" t="s">
        <v>7690</v>
      </c>
      <c r="D2789" s="23" t="s">
        <v>7787</v>
      </c>
      <c r="E2789" s="23" t="s">
        <v>7788</v>
      </c>
      <c r="F2789" s="27">
        <v>0.1</v>
      </c>
      <c r="G2789" s="24">
        <v>0</v>
      </c>
      <c r="H2789" s="25">
        <v>21.604600000000001</v>
      </c>
      <c r="I2789" s="25">
        <v>3.6570999999999998</v>
      </c>
      <c r="J2789" s="26">
        <v>103</v>
      </c>
      <c r="K2789" s="26">
        <v>10</v>
      </c>
      <c r="L2789" s="27">
        <v>0.16930000000000001</v>
      </c>
      <c r="M2789" s="28">
        <v>0.93974219000000003</v>
      </c>
      <c r="N2789" s="29">
        <v>0.65</v>
      </c>
      <c r="O2789" s="31" t="s">
        <v>12</v>
      </c>
      <c r="P2789" s="31">
        <v>0.30832093240000003</v>
      </c>
      <c r="Q2789" s="31">
        <v>0.1</v>
      </c>
      <c r="R2789" s="42"/>
      <c r="S2789" s="42" t="str">
        <f>IF(R2789="","",MAX(R2789,Q2789))</f>
        <v/>
      </c>
      <c r="T2789" s="27">
        <f>IF(A2789="placement",MIN(P2789,IF(S2789="",Q2789,S2789)),"")</f>
        <v>0.1</v>
      </c>
      <c r="U2789" s="28">
        <f>IF($A2789="placement",T2789*J2789,"")</f>
        <v>10.3</v>
      </c>
      <c r="V2789" s="26">
        <f>IF($A2789="placement",U2789,IF($A2789="site",SUMIF($C:$C,$C2789,$U:$U),IF($A2789="user",SUMIF($B:$B,$B2789,$U:$U),SUM($U:$U))))</f>
        <v>10.3</v>
      </c>
      <c r="W2789" s="27">
        <f>V2789/J2789</f>
        <v>0.1</v>
      </c>
    </row>
    <row r="2790" spans="1:23" x14ac:dyDescent="0.3">
      <c r="A2790" s="23" t="s">
        <v>14</v>
      </c>
      <c r="B2790" s="23" t="s">
        <v>9013</v>
      </c>
      <c r="C2790" s="23" t="s">
        <v>9015</v>
      </c>
      <c r="D2790" s="23" t="s">
        <v>9046</v>
      </c>
      <c r="E2790" s="23" t="s">
        <v>9047</v>
      </c>
      <c r="F2790" s="27">
        <v>0.15</v>
      </c>
      <c r="G2790" s="24">
        <v>1</v>
      </c>
      <c r="H2790" s="25">
        <v>57.792900000000003</v>
      </c>
      <c r="I2790" s="25">
        <v>3.1078999999999999</v>
      </c>
      <c r="J2790" s="26">
        <v>103</v>
      </c>
      <c r="K2790" s="26">
        <v>10</v>
      </c>
      <c r="L2790" s="27">
        <v>5.3800000000000001E-2</v>
      </c>
      <c r="M2790" s="28">
        <v>1.1092643200000001</v>
      </c>
      <c r="N2790" s="29">
        <v>1</v>
      </c>
      <c r="O2790" s="31" t="s">
        <v>42</v>
      </c>
      <c r="P2790" s="31">
        <v>9.8501611899999994E-2</v>
      </c>
      <c r="Q2790" s="31">
        <v>9.8501611927434202E-2</v>
      </c>
      <c r="R2790" s="42"/>
      <c r="S2790" s="42" t="str">
        <f>IF(R2790="","",MAX(R2790,Q2790))</f>
        <v/>
      </c>
      <c r="T2790" s="27">
        <f>IF(A2790="placement",MIN(P2790,IF(S2790="",Q2790,S2790)),"")</f>
        <v>9.8501611899999994E-2</v>
      </c>
      <c r="U2790" s="28">
        <f>IF($A2790="placement",T2790*J2790,"")</f>
        <v>10.145666025699999</v>
      </c>
      <c r="V2790" s="26">
        <f>IF($A2790="placement",U2790,IF($A2790="site",SUMIF($C:$C,$C2790,$U:$U),IF($A2790="user",SUMIF($B:$B,$B2790,$U:$U),SUM($U:$U))))</f>
        <v>10.145666025699999</v>
      </c>
      <c r="W2790" s="27">
        <f>V2790/J2790</f>
        <v>9.8501611899999994E-2</v>
      </c>
    </row>
    <row r="2791" spans="1:23" x14ac:dyDescent="0.3">
      <c r="A2791" s="23" t="s">
        <v>14</v>
      </c>
      <c r="B2791" s="23" t="s">
        <v>7371</v>
      </c>
      <c r="C2791" s="23" t="s">
        <v>7373</v>
      </c>
      <c r="D2791" s="23" t="s">
        <v>7384</v>
      </c>
      <c r="E2791" s="23" t="s">
        <v>7385</v>
      </c>
      <c r="F2791" s="27">
        <v>0.28999999999999998</v>
      </c>
      <c r="G2791" s="24">
        <v>0</v>
      </c>
      <c r="H2791" s="25">
        <v>14.1676</v>
      </c>
      <c r="I2791" s="25">
        <v>5.9471999999999996</v>
      </c>
      <c r="J2791" s="26">
        <v>102</v>
      </c>
      <c r="K2791" s="26">
        <v>30</v>
      </c>
      <c r="L2791" s="27">
        <v>0.41980000000000001</v>
      </c>
      <c r="M2791" s="28">
        <v>0.57123864000000002</v>
      </c>
      <c r="N2791" s="29">
        <v>0.35</v>
      </c>
      <c r="O2791" s="31" t="s">
        <v>70</v>
      </c>
      <c r="P2791" s="31">
        <v>0.38729634429999998</v>
      </c>
      <c r="Q2791" s="31">
        <v>0.28999999999999998</v>
      </c>
      <c r="R2791" s="42"/>
      <c r="S2791" s="42" t="str">
        <f>IF(R2791="","",MAX(R2791,Q2791))</f>
        <v/>
      </c>
      <c r="T2791" s="27">
        <f>IF(A2791="placement",MIN(P2791,IF(S2791="",Q2791,S2791)),"")</f>
        <v>0.28999999999999998</v>
      </c>
      <c r="U2791" s="28">
        <f>IF($A2791="placement",T2791*J2791,"")</f>
        <v>29.58</v>
      </c>
      <c r="V2791" s="26">
        <f>IF($A2791="placement",U2791,IF($A2791="site",SUMIF($C:$C,$C2791,$U:$U),IF($A2791="user",SUMIF($B:$B,$B2791,$U:$U),SUM($U:$U))))</f>
        <v>29.58</v>
      </c>
      <c r="W2791" s="27">
        <f>V2791/J2791</f>
        <v>0.28999999999999998</v>
      </c>
    </row>
    <row r="2792" spans="1:23" x14ac:dyDescent="0.3">
      <c r="A2792" s="23" t="s">
        <v>14</v>
      </c>
      <c r="B2792" s="23" t="s">
        <v>2599</v>
      </c>
      <c r="C2792" s="23" t="s">
        <v>2600</v>
      </c>
      <c r="D2792" s="23" t="s">
        <v>10707</v>
      </c>
      <c r="E2792" s="23" t="s">
        <v>10708</v>
      </c>
      <c r="F2792" s="27">
        <v>0.25</v>
      </c>
      <c r="G2792" s="24">
        <v>1</v>
      </c>
      <c r="H2792" s="25">
        <v>13.808</v>
      </c>
      <c r="I2792" s="25">
        <v>3.3355999999999999</v>
      </c>
      <c r="J2792" s="26">
        <v>102</v>
      </c>
      <c r="K2792" s="26">
        <v>25</v>
      </c>
      <c r="L2792" s="27">
        <v>0.24160000000000001</v>
      </c>
      <c r="M2792" s="28">
        <v>1.0182363299999999</v>
      </c>
      <c r="N2792" s="29">
        <v>0.7</v>
      </c>
      <c r="O2792" s="31" t="s">
        <v>12</v>
      </c>
      <c r="P2792" s="31">
        <v>0.31253680369999998</v>
      </c>
      <c r="Q2792" s="31">
        <v>0.25</v>
      </c>
      <c r="R2792" s="42"/>
      <c r="S2792" s="42" t="str">
        <f>IF(R2792="","",MAX(R2792,Q2792))</f>
        <v/>
      </c>
      <c r="T2792" s="27">
        <f>IF(A2792="placement",MIN(P2792,IF(S2792="",Q2792,S2792)),"")</f>
        <v>0.25</v>
      </c>
      <c r="U2792" s="28">
        <f>IF($A2792="placement",T2792*J2792,"")</f>
        <v>25.5</v>
      </c>
      <c r="V2792" s="26">
        <f>IF($A2792="placement",U2792,IF($A2792="site",SUMIF($C:$C,$C2792,$U:$U),IF($A2792="user",SUMIF($B:$B,$B2792,$U:$U),SUM($U:$U))))</f>
        <v>25.5</v>
      </c>
      <c r="W2792" s="27">
        <f>V2792/J2792</f>
        <v>0.25</v>
      </c>
    </row>
    <row r="2793" spans="1:23" x14ac:dyDescent="0.3">
      <c r="A2793" s="23" t="s">
        <v>14</v>
      </c>
      <c r="B2793" s="23" t="s">
        <v>6285</v>
      </c>
      <c r="C2793" s="23" t="s">
        <v>6287</v>
      </c>
      <c r="D2793" s="23" t="s">
        <v>6314</v>
      </c>
      <c r="E2793" s="23" t="s">
        <v>6315</v>
      </c>
      <c r="F2793" s="27">
        <v>0.25</v>
      </c>
      <c r="G2793" s="24">
        <v>0</v>
      </c>
      <c r="H2793" s="25">
        <v>26.572900000000001</v>
      </c>
      <c r="I2793" s="25">
        <v>2.4474</v>
      </c>
      <c r="J2793" s="26">
        <v>102</v>
      </c>
      <c r="K2793" s="26">
        <v>25</v>
      </c>
      <c r="L2793" s="27">
        <v>9.2100000000000001E-2</v>
      </c>
      <c r="M2793" s="28">
        <v>1.3875321</v>
      </c>
      <c r="N2793" s="29">
        <v>1</v>
      </c>
      <c r="O2793" s="31" t="s">
        <v>42</v>
      </c>
      <c r="P2793" s="31">
        <v>0.27929595480000002</v>
      </c>
      <c r="Q2793" s="31">
        <v>0.25</v>
      </c>
      <c r="R2793" s="42"/>
      <c r="S2793" s="42" t="str">
        <f>IF(R2793="","",MAX(R2793,Q2793))</f>
        <v/>
      </c>
      <c r="T2793" s="27">
        <f>IF(A2793="placement",MIN(P2793,IF(S2793="",Q2793,S2793)),"")</f>
        <v>0.25</v>
      </c>
      <c r="U2793" s="28">
        <f>IF($A2793="placement",T2793*J2793,"")</f>
        <v>25.5</v>
      </c>
      <c r="V2793" s="26">
        <f>IF($A2793="placement",U2793,IF($A2793="site",SUMIF($C:$C,$C2793,$U:$U),IF($A2793="user",SUMIF($B:$B,$B2793,$U:$U),SUM($U:$U))))</f>
        <v>25.5</v>
      </c>
      <c r="W2793" s="27">
        <f>V2793/J2793</f>
        <v>0.25</v>
      </c>
    </row>
    <row r="2794" spans="1:23" x14ac:dyDescent="0.3">
      <c r="A2794" s="17" t="s">
        <v>14</v>
      </c>
      <c r="B2794" s="17" t="s">
        <v>7081</v>
      </c>
      <c r="C2794" s="17" t="s">
        <v>7083</v>
      </c>
      <c r="D2794" s="17" t="s">
        <v>7104</v>
      </c>
      <c r="E2794" s="17" t="s">
        <v>7105</v>
      </c>
      <c r="F2794" s="18">
        <v>0.25</v>
      </c>
      <c r="G2794" s="36">
        <v>1</v>
      </c>
      <c r="H2794" s="37">
        <v>77.062399999999997</v>
      </c>
      <c r="I2794" s="37">
        <v>4.5506000000000002</v>
      </c>
      <c r="J2794" s="19">
        <v>102</v>
      </c>
      <c r="K2794" s="19">
        <v>25</v>
      </c>
      <c r="L2794" s="18">
        <v>5.91E-2</v>
      </c>
      <c r="M2794" s="20">
        <v>0.74516230000000006</v>
      </c>
      <c r="N2794" s="21">
        <v>0.5</v>
      </c>
      <c r="O2794" s="22" t="s">
        <v>12</v>
      </c>
      <c r="P2794" s="22">
        <v>0.3290052409</v>
      </c>
      <c r="Q2794" s="22">
        <v>0.25</v>
      </c>
      <c r="R2794" s="43"/>
      <c r="S2794" s="42" t="str">
        <f>IF(R2794="","",MAX(R2794,Q2794))</f>
        <v/>
      </c>
      <c r="T2794" s="27">
        <f>IF(A2794="placement",MIN(P2794,IF(S2794="",Q2794,S2794)),"")</f>
        <v>0.25</v>
      </c>
      <c r="U2794" s="20">
        <f>IF($A2794="placement",T2794*J2794,"")</f>
        <v>25.5</v>
      </c>
      <c r="V2794" s="19">
        <f>IF($A2794="placement",U2794,IF($A2794="site",SUMIF($C:$C,$C2794,$U:$U),IF($A2794="user",SUMIF($B:$B,$B2794,$U:$U),SUM($U:$U))))</f>
        <v>25.5</v>
      </c>
      <c r="W2794" s="18">
        <f>V2794/J2794</f>
        <v>0.25</v>
      </c>
    </row>
    <row r="2795" spans="1:23" x14ac:dyDescent="0.3">
      <c r="A2795" s="23" t="s">
        <v>14</v>
      </c>
      <c r="B2795" s="23" t="s">
        <v>1708</v>
      </c>
      <c r="C2795" s="23" t="s">
        <v>1709</v>
      </c>
      <c r="D2795" s="23" t="s">
        <v>1838</v>
      </c>
      <c r="E2795" s="23" t="s">
        <v>1839</v>
      </c>
      <c r="F2795" s="27">
        <v>0.15</v>
      </c>
      <c r="G2795" s="24">
        <v>0</v>
      </c>
      <c r="H2795" s="25">
        <v>4.0936000000000003</v>
      </c>
      <c r="I2795" s="25">
        <v>1.7341</v>
      </c>
      <c r="J2795" s="26">
        <v>102</v>
      </c>
      <c r="K2795" s="26">
        <v>15</v>
      </c>
      <c r="L2795" s="27">
        <v>0.42359999999999998</v>
      </c>
      <c r="M2795" s="28">
        <v>1.9515569699999999</v>
      </c>
      <c r="N2795" s="29">
        <v>1.5</v>
      </c>
      <c r="O2795" s="31" t="s">
        <v>42</v>
      </c>
      <c r="P2795" s="31">
        <v>0.2313829282</v>
      </c>
      <c r="Q2795" s="31">
        <v>0.15</v>
      </c>
      <c r="R2795" s="42">
        <v>0.08</v>
      </c>
      <c r="S2795" s="42">
        <f>IF(R2795="","",MAX(R2795,Q2795))</f>
        <v>0.15</v>
      </c>
      <c r="T2795" s="27">
        <f>IF(A2795="placement",MIN(P2795,IF(S2795="",Q2795,S2795)),"")</f>
        <v>0.15</v>
      </c>
      <c r="U2795" s="28">
        <f>IF($A2795="placement",T2795*J2795,"")</f>
        <v>15.299999999999999</v>
      </c>
      <c r="V2795" s="26">
        <f>IF($A2795="placement",U2795,IF($A2795="site",SUMIF($C:$C,$C2795,$U:$U),IF($A2795="user",SUMIF($B:$B,$B2795,$U:$U),SUM($U:$U))))</f>
        <v>15.299999999999999</v>
      </c>
      <c r="W2795" s="27">
        <f>V2795/J2795</f>
        <v>0.15</v>
      </c>
    </row>
    <row r="2796" spans="1:23" x14ac:dyDescent="0.3">
      <c r="A2796" s="23" t="s">
        <v>14</v>
      </c>
      <c r="B2796" s="23" t="s">
        <v>8800</v>
      </c>
      <c r="C2796" s="23" t="s">
        <v>8802</v>
      </c>
      <c r="D2796" s="23" t="s">
        <v>8809</v>
      </c>
      <c r="E2796" s="23" t="s">
        <v>8801</v>
      </c>
      <c r="F2796" s="27">
        <v>0.15</v>
      </c>
      <c r="G2796" s="24">
        <v>0</v>
      </c>
      <c r="H2796" s="25">
        <v>15.263999999999999</v>
      </c>
      <c r="I2796" s="25">
        <v>3.7185999999999999</v>
      </c>
      <c r="J2796" s="26">
        <v>102</v>
      </c>
      <c r="K2796" s="26">
        <v>15</v>
      </c>
      <c r="L2796" s="27">
        <v>0.24360000000000001</v>
      </c>
      <c r="M2796" s="28">
        <v>0.91316558000000003</v>
      </c>
      <c r="N2796" s="29">
        <v>0.6</v>
      </c>
      <c r="O2796" s="31" t="s">
        <v>70</v>
      </c>
      <c r="P2796" s="31">
        <v>0.34294500979999998</v>
      </c>
      <c r="Q2796" s="31">
        <v>0.15</v>
      </c>
      <c r="R2796" s="42"/>
      <c r="S2796" s="42" t="str">
        <f>IF(R2796="","",MAX(R2796,Q2796))</f>
        <v/>
      </c>
      <c r="T2796" s="27">
        <f>IF(A2796="placement",MIN(P2796,IF(S2796="",Q2796,S2796)),"")</f>
        <v>0.15</v>
      </c>
      <c r="U2796" s="28">
        <f>IF($A2796="placement",T2796*J2796,"")</f>
        <v>15.299999999999999</v>
      </c>
      <c r="V2796" s="26">
        <f>IF($A2796="placement",U2796,IF($A2796="site",SUMIF($C:$C,$C2796,$U:$U),IF($A2796="user",SUMIF($B:$B,$B2796,$U:$U),SUM($U:$U))))</f>
        <v>15.299999999999999</v>
      </c>
      <c r="W2796" s="27">
        <f>V2796/J2796</f>
        <v>0.15</v>
      </c>
    </row>
    <row r="2797" spans="1:23" x14ac:dyDescent="0.3">
      <c r="A2797" s="23" t="s">
        <v>14</v>
      </c>
      <c r="B2797" s="23" t="s">
        <v>7689</v>
      </c>
      <c r="C2797" s="23" t="s">
        <v>7690</v>
      </c>
      <c r="D2797" s="23" t="s">
        <v>7759</v>
      </c>
      <c r="E2797" s="23" t="s">
        <v>7760</v>
      </c>
      <c r="F2797" s="27">
        <v>0.1</v>
      </c>
      <c r="G2797" s="24">
        <v>0</v>
      </c>
      <c r="H2797" s="25">
        <v>21.5959</v>
      </c>
      <c r="I2797" s="25">
        <v>3.6223000000000001</v>
      </c>
      <c r="J2797" s="26">
        <v>102</v>
      </c>
      <c r="K2797" s="26">
        <v>10</v>
      </c>
      <c r="L2797" s="27">
        <v>0.16769999999999999</v>
      </c>
      <c r="M2797" s="28">
        <v>0.94157595999999999</v>
      </c>
      <c r="N2797" s="29">
        <v>0.65</v>
      </c>
      <c r="O2797" s="31" t="s">
        <v>12</v>
      </c>
      <c r="P2797" s="31">
        <v>0.3096680154</v>
      </c>
      <c r="Q2797" s="31">
        <v>0.1</v>
      </c>
      <c r="R2797" s="42"/>
      <c r="S2797" s="42" t="str">
        <f>IF(R2797="","",MAX(R2797,Q2797))</f>
        <v/>
      </c>
      <c r="T2797" s="27">
        <f>IF(A2797="placement",MIN(P2797,IF(S2797="",Q2797,S2797)),"")</f>
        <v>0.1</v>
      </c>
      <c r="U2797" s="28">
        <f>IF($A2797="placement",T2797*J2797,"")</f>
        <v>10.200000000000001</v>
      </c>
      <c r="V2797" s="26">
        <f>IF($A2797="placement",U2797,IF($A2797="site",SUMIF($C:$C,$C2797,$U:$U),IF($A2797="user",SUMIF($B:$B,$B2797,$U:$U),SUM($U:$U))))</f>
        <v>10.200000000000001</v>
      </c>
      <c r="W2797" s="27">
        <f>V2797/J2797</f>
        <v>0.1</v>
      </c>
    </row>
    <row r="2798" spans="1:23" x14ac:dyDescent="0.3">
      <c r="A2798" s="23" t="s">
        <v>14</v>
      </c>
      <c r="B2798" s="23" t="s">
        <v>5764</v>
      </c>
      <c r="C2798" s="23" t="s">
        <v>5766</v>
      </c>
      <c r="D2798" s="23" t="s">
        <v>5867</v>
      </c>
      <c r="E2798" s="23" t="s">
        <v>5868</v>
      </c>
      <c r="F2798" s="27">
        <v>0.05</v>
      </c>
      <c r="G2798" s="24">
        <v>0</v>
      </c>
      <c r="H2798" s="25">
        <v>15.370799999999999</v>
      </c>
      <c r="I2798" s="25">
        <v>3.1821000000000002</v>
      </c>
      <c r="J2798" s="26">
        <v>102</v>
      </c>
      <c r="K2798" s="26">
        <v>5</v>
      </c>
      <c r="L2798" s="27">
        <v>0.20699999999999999</v>
      </c>
      <c r="M2798" s="28">
        <v>1.0721991500000001</v>
      </c>
      <c r="N2798" s="29">
        <v>0.85</v>
      </c>
      <c r="O2798" s="31" t="s">
        <v>70</v>
      </c>
      <c r="P2798" s="31">
        <v>0.20723682830000001</v>
      </c>
      <c r="Q2798" s="31">
        <v>0.05</v>
      </c>
      <c r="R2798" s="42"/>
      <c r="S2798" s="42" t="str">
        <f>IF(R2798="","",MAX(R2798,Q2798))</f>
        <v/>
      </c>
      <c r="T2798" s="27">
        <f>IF(A2798="placement",MIN(P2798,IF(S2798="",Q2798,S2798)),"")</f>
        <v>0.05</v>
      </c>
      <c r="U2798" s="28">
        <f>IF($A2798="placement",T2798*J2798,"")</f>
        <v>5.1000000000000005</v>
      </c>
      <c r="V2798" s="26">
        <f>IF($A2798="placement",U2798,IF($A2798="site",SUMIF($C:$C,$C2798,$U:$U),IF($A2798="user",SUMIF($B:$B,$B2798,$U:$U),SUM($U:$U))))</f>
        <v>5.1000000000000005</v>
      </c>
      <c r="W2798" s="27">
        <f>V2798/J2798</f>
        <v>0.05</v>
      </c>
    </row>
    <row r="2799" spans="1:23" x14ac:dyDescent="0.3">
      <c r="A2799" s="11" t="s">
        <v>14</v>
      </c>
      <c r="B2799" s="11" t="s">
        <v>1350</v>
      </c>
      <c r="C2799" s="11" t="s">
        <v>1352</v>
      </c>
      <c r="D2799" s="11" t="s">
        <v>1355</v>
      </c>
      <c r="E2799" s="11" t="s">
        <v>1356</v>
      </c>
      <c r="F2799" s="12">
        <v>0.28000000000000003</v>
      </c>
      <c r="G2799" s="33">
        <v>0</v>
      </c>
      <c r="H2799" s="34">
        <v>16.519300000000001</v>
      </c>
      <c r="I2799" s="34">
        <v>6.0871000000000004</v>
      </c>
      <c r="J2799" s="13">
        <v>101</v>
      </c>
      <c r="K2799" s="13">
        <v>28</v>
      </c>
      <c r="L2799" s="12">
        <v>0.36849999999999999</v>
      </c>
      <c r="M2799" s="14">
        <v>0.55083959999999998</v>
      </c>
      <c r="N2799" s="15">
        <v>0.35</v>
      </c>
      <c r="O2799" s="16" t="s">
        <v>42</v>
      </c>
      <c r="P2799" s="16">
        <v>0.36460632269999999</v>
      </c>
      <c r="Q2799" s="16">
        <v>0.28000000000000003</v>
      </c>
      <c r="R2799" s="44"/>
      <c r="S2799" s="42" t="str">
        <f>IF(R2799="","",MAX(R2799,Q2799))</f>
        <v/>
      </c>
      <c r="T2799" s="27">
        <f>IF(A2799="placement",MIN(P2799,IF(S2799="",Q2799,S2799)),"")</f>
        <v>0.28000000000000003</v>
      </c>
      <c r="U2799" s="14">
        <f>IF($A2799="placement",T2799*J2799,"")</f>
        <v>28.28</v>
      </c>
      <c r="V2799" s="13">
        <f>IF($A2799="placement",U2799,IF($A2799="site",SUMIF($C:$C,$C2799,$U:$U),IF($A2799="user",SUMIF($B:$B,$B2799,$U:$U),SUM($U:$U))))</f>
        <v>28.28</v>
      </c>
      <c r="W2799" s="12">
        <f>V2799/J2799</f>
        <v>0.28000000000000003</v>
      </c>
    </row>
    <row r="2800" spans="1:23" x14ac:dyDescent="0.3">
      <c r="A2800" s="23" t="s">
        <v>14</v>
      </c>
      <c r="B2800" s="23" t="s">
        <v>5764</v>
      </c>
      <c r="C2800" s="23" t="s">
        <v>5766</v>
      </c>
      <c r="D2800" s="32" t="s">
        <v>5889</v>
      </c>
      <c r="E2800" s="23" t="s">
        <v>5890</v>
      </c>
      <c r="F2800" s="27">
        <v>0.25</v>
      </c>
      <c r="G2800" s="24">
        <v>0</v>
      </c>
      <c r="H2800" s="25">
        <v>10.365500000000001</v>
      </c>
      <c r="I2800" s="25">
        <v>4.1410999999999998</v>
      </c>
      <c r="J2800" s="26">
        <v>101</v>
      </c>
      <c r="K2800" s="26">
        <v>25</v>
      </c>
      <c r="L2800" s="27">
        <v>0.39950000000000002</v>
      </c>
      <c r="M2800" s="28">
        <v>0.81571512000000002</v>
      </c>
      <c r="N2800" s="29">
        <v>0.5</v>
      </c>
      <c r="O2800" s="31" t="s">
        <v>42</v>
      </c>
      <c r="P2800" s="31">
        <v>0.3870409098</v>
      </c>
      <c r="Q2800" s="31">
        <v>0.25</v>
      </c>
      <c r="R2800" s="42"/>
      <c r="S2800" s="42" t="str">
        <f>IF(R2800="","",MAX(R2800,Q2800))</f>
        <v/>
      </c>
      <c r="T2800" s="27">
        <f>IF(A2800="placement",MIN(P2800,IF(S2800="",Q2800,S2800)),"")</f>
        <v>0.25</v>
      </c>
      <c r="U2800" s="28">
        <f>IF($A2800="placement",T2800*J2800,"")</f>
        <v>25.25</v>
      </c>
      <c r="V2800" s="26">
        <f>IF($A2800="placement",U2800,IF($A2800="site",SUMIF($C:$C,$C2800,$U:$U),IF($A2800="user",SUMIF($B:$B,$B2800,$U:$U),SUM($U:$U))))</f>
        <v>25.25</v>
      </c>
      <c r="W2800" s="27">
        <f>V2800/J2800</f>
        <v>0.25</v>
      </c>
    </row>
    <row r="2801" spans="1:23" x14ac:dyDescent="0.3">
      <c r="A2801" s="23" t="s">
        <v>14</v>
      </c>
      <c r="B2801" s="23" t="s">
        <v>9367</v>
      </c>
      <c r="C2801" s="23" t="s">
        <v>9369</v>
      </c>
      <c r="D2801" s="23" t="s">
        <v>9372</v>
      </c>
      <c r="E2801" s="23" t="s">
        <v>9373</v>
      </c>
      <c r="F2801" s="27">
        <v>0.25</v>
      </c>
      <c r="G2801" s="24">
        <v>0</v>
      </c>
      <c r="H2801" s="25">
        <v>23.113399999999999</v>
      </c>
      <c r="I2801" s="25">
        <v>2.2652000000000001</v>
      </c>
      <c r="J2801" s="26">
        <v>101</v>
      </c>
      <c r="K2801" s="26">
        <v>25</v>
      </c>
      <c r="L2801" s="27">
        <v>9.8000000000000004E-2</v>
      </c>
      <c r="M2801" s="28">
        <v>1.48619178</v>
      </c>
      <c r="N2801" s="29">
        <v>1</v>
      </c>
      <c r="O2801" s="31" t="s">
        <v>42</v>
      </c>
      <c r="P2801" s="31">
        <v>0.32713932899999998</v>
      </c>
      <c r="Q2801" s="31">
        <v>0.25</v>
      </c>
      <c r="R2801" s="42"/>
      <c r="S2801" s="42" t="str">
        <f>IF(R2801="","",MAX(R2801,Q2801))</f>
        <v/>
      </c>
      <c r="T2801" s="27">
        <f>IF(A2801="placement",MIN(P2801,IF(S2801="",Q2801,S2801)),"")</f>
        <v>0.25</v>
      </c>
      <c r="U2801" s="28">
        <f>IF($A2801="placement",T2801*J2801,"")</f>
        <v>25.25</v>
      </c>
      <c r="V2801" s="26">
        <f>IF($A2801="placement",U2801,IF($A2801="site",SUMIF($C:$C,$C2801,$U:$U),IF($A2801="user",SUMIF($B:$B,$B2801,$U:$U),SUM($U:$U))))</f>
        <v>25.25</v>
      </c>
      <c r="W2801" s="27">
        <f>V2801/J2801</f>
        <v>0.25</v>
      </c>
    </row>
    <row r="2802" spans="1:23" x14ac:dyDescent="0.3">
      <c r="A2802" s="23" t="s">
        <v>14</v>
      </c>
      <c r="B2802" s="23" t="s">
        <v>1638</v>
      </c>
      <c r="C2802" s="23" t="s">
        <v>1640</v>
      </c>
      <c r="D2802" s="23" t="s">
        <v>1641</v>
      </c>
      <c r="E2802" s="23" t="s">
        <v>1642</v>
      </c>
      <c r="F2802" s="27">
        <v>0.25</v>
      </c>
      <c r="G2802" s="24">
        <v>1</v>
      </c>
      <c r="H2802" s="25">
        <v>226.87280000000001</v>
      </c>
      <c r="I2802" s="25">
        <v>8.6305999999999994</v>
      </c>
      <c r="J2802" s="26">
        <v>101</v>
      </c>
      <c r="K2802" s="26">
        <v>25</v>
      </c>
      <c r="L2802" s="27">
        <v>3.7999999999999999E-2</v>
      </c>
      <c r="M2802" s="28">
        <v>0.38898269000000002</v>
      </c>
      <c r="N2802" s="29">
        <v>0.2</v>
      </c>
      <c r="O2802" s="31" t="s">
        <v>12</v>
      </c>
      <c r="P2802" s="31">
        <v>0.48583829789999999</v>
      </c>
      <c r="Q2802" s="31">
        <v>0.249999999999999</v>
      </c>
      <c r="R2802" s="42"/>
      <c r="S2802" s="42" t="str">
        <f>IF(R2802="","",MAX(R2802,Q2802))</f>
        <v/>
      </c>
      <c r="T2802" s="27">
        <f>IF(A2802="placement",MIN(P2802,IF(S2802="",Q2802,S2802)),"")</f>
        <v>0.249999999999999</v>
      </c>
      <c r="U2802" s="28">
        <f>IF($A2802="placement",T2802*J2802,"")</f>
        <v>25.249999999999901</v>
      </c>
      <c r="V2802" s="26">
        <f>IF($A2802="placement",U2802,IF($A2802="site",SUMIF($C:$C,$C2802,$U:$U),IF($A2802="user",SUMIF($B:$B,$B2802,$U:$U),SUM($U:$U))))</f>
        <v>25.249999999999901</v>
      </c>
      <c r="W2802" s="27">
        <f>V2802/J2802</f>
        <v>0.24999999999999903</v>
      </c>
    </row>
    <row r="2803" spans="1:23" x14ac:dyDescent="0.3">
      <c r="A2803" s="23" t="s">
        <v>14</v>
      </c>
      <c r="B2803" s="23" t="s">
        <v>7689</v>
      </c>
      <c r="C2803" s="23" t="s">
        <v>7690</v>
      </c>
      <c r="D2803" s="23" t="s">
        <v>10318</v>
      </c>
      <c r="E2803" s="23" t="s">
        <v>10319</v>
      </c>
      <c r="F2803" s="27">
        <v>0.25</v>
      </c>
      <c r="G2803" s="24">
        <v>0</v>
      </c>
      <c r="H2803" s="25">
        <v>19.953199999999999</v>
      </c>
      <c r="I2803" s="25">
        <v>2.9140999999999999</v>
      </c>
      <c r="J2803" s="26">
        <v>101</v>
      </c>
      <c r="K2803" s="26">
        <v>18</v>
      </c>
      <c r="L2803" s="27">
        <v>0.14599999999999999</v>
      </c>
      <c r="M2803" s="28">
        <v>1.15797343</v>
      </c>
      <c r="N2803" s="29">
        <v>0.95</v>
      </c>
      <c r="O2803" s="31" t="s">
        <v>12</v>
      </c>
      <c r="P2803" s="31">
        <v>0.17960121079999999</v>
      </c>
      <c r="Q2803" s="31">
        <v>0.179601210761382</v>
      </c>
      <c r="R2803" s="42"/>
      <c r="S2803" s="42" t="str">
        <f>IF(R2803="","",MAX(R2803,Q2803))</f>
        <v/>
      </c>
      <c r="T2803" s="27">
        <f>IF(A2803="placement",MIN(P2803,IF(S2803="",Q2803,S2803)),"")</f>
        <v>0.179601210761382</v>
      </c>
      <c r="U2803" s="28">
        <f>IF($A2803="placement",T2803*J2803,"")</f>
        <v>18.13972228689958</v>
      </c>
      <c r="V2803" s="26">
        <f>IF($A2803="placement",U2803,IF($A2803="site",SUMIF($C:$C,$C2803,$U:$U),IF($A2803="user",SUMIF($B:$B,$B2803,$U:$U),SUM($U:$U))))</f>
        <v>18.13972228689958</v>
      </c>
      <c r="W2803" s="27">
        <f>V2803/J2803</f>
        <v>0.179601210761382</v>
      </c>
    </row>
    <row r="2804" spans="1:23" x14ac:dyDescent="0.3">
      <c r="A2804" s="11" t="s">
        <v>14</v>
      </c>
      <c r="B2804" s="11" t="s">
        <v>438</v>
      </c>
      <c r="C2804" s="11" t="s">
        <v>440</v>
      </c>
      <c r="D2804" s="11" t="s">
        <v>463</v>
      </c>
      <c r="E2804" s="11" t="s">
        <v>464</v>
      </c>
      <c r="F2804" s="12">
        <v>0.25</v>
      </c>
      <c r="G2804" s="33">
        <v>0</v>
      </c>
      <c r="H2804" s="34">
        <v>13.697100000000001</v>
      </c>
      <c r="I2804" s="34">
        <v>0.46150000000000002</v>
      </c>
      <c r="J2804" s="13">
        <v>101</v>
      </c>
      <c r="K2804" s="13">
        <v>18</v>
      </c>
      <c r="L2804" s="12">
        <v>3.3700000000000001E-2</v>
      </c>
      <c r="M2804" s="14">
        <v>7.3034514799999997</v>
      </c>
      <c r="N2804" s="15">
        <v>6</v>
      </c>
      <c r="O2804" s="16" t="s">
        <v>42</v>
      </c>
      <c r="P2804" s="16">
        <v>0.17847061519999999</v>
      </c>
      <c r="Q2804" s="16">
        <v>0.17847061516161</v>
      </c>
      <c r="R2804" s="44"/>
      <c r="S2804" s="42" t="str">
        <f>IF(R2804="","",MAX(R2804,Q2804))</f>
        <v/>
      </c>
      <c r="T2804" s="27">
        <f>IF(A2804="placement",MIN(P2804,IF(S2804="",Q2804,S2804)),"")</f>
        <v>0.17847061516161</v>
      </c>
      <c r="U2804" s="14">
        <f>IF($A2804="placement",T2804*J2804,"")</f>
        <v>18.02553213132261</v>
      </c>
      <c r="V2804" s="13">
        <f>IF($A2804="placement",U2804,IF($A2804="site",SUMIF($C:$C,$C2804,$U:$U),IF($A2804="user",SUMIF($B:$B,$B2804,$U:$U),SUM($U:$U))))</f>
        <v>18.02553213132261</v>
      </c>
      <c r="W2804" s="12">
        <f>V2804/J2804</f>
        <v>0.17847061516161</v>
      </c>
    </row>
    <row r="2805" spans="1:23" x14ac:dyDescent="0.3">
      <c r="A2805" s="23" t="s">
        <v>14</v>
      </c>
      <c r="B2805" s="23" t="s">
        <v>2546</v>
      </c>
      <c r="C2805" s="23" t="s">
        <v>2547</v>
      </c>
      <c r="D2805" s="23" t="s">
        <v>2550</v>
      </c>
      <c r="E2805" s="23" t="s">
        <v>2551</v>
      </c>
      <c r="F2805" s="27">
        <v>0.25</v>
      </c>
      <c r="G2805" s="24">
        <v>0</v>
      </c>
      <c r="H2805" s="25">
        <v>16.8306</v>
      </c>
      <c r="I2805" s="25">
        <v>1.8854</v>
      </c>
      <c r="J2805" s="26">
        <v>101</v>
      </c>
      <c r="K2805" s="26">
        <v>16</v>
      </c>
      <c r="L2805" s="27">
        <v>0.112</v>
      </c>
      <c r="M2805" s="28">
        <v>1.77976209</v>
      </c>
      <c r="N2805" s="29">
        <v>1.5</v>
      </c>
      <c r="O2805" s="31" t="s">
        <v>42</v>
      </c>
      <c r="P2805" s="31">
        <v>0.1571907209</v>
      </c>
      <c r="Q2805" s="31">
        <v>0.157190720881422</v>
      </c>
      <c r="R2805" s="42">
        <v>0.1</v>
      </c>
      <c r="S2805" s="42">
        <f>IF(R2805="","",MAX(R2805,Q2805))</f>
        <v>0.157190720881422</v>
      </c>
      <c r="T2805" s="27">
        <f>IF(A2805="placement",MIN(P2805,IF(S2805="",Q2805,S2805)),"")</f>
        <v>0.157190720881422</v>
      </c>
      <c r="U2805" s="28">
        <f>IF($A2805="placement",T2805*J2805,"")</f>
        <v>15.876262809023622</v>
      </c>
      <c r="V2805" s="26">
        <f>IF($A2805="placement",U2805,IF($A2805="site",SUMIF($C:$C,$C2805,$U:$U),IF($A2805="user",SUMIF($B:$B,$B2805,$U:$U),SUM($U:$U))))</f>
        <v>15.876262809023622</v>
      </c>
      <c r="W2805" s="27">
        <f>V2805/J2805</f>
        <v>0.157190720881422</v>
      </c>
    </row>
    <row r="2806" spans="1:23" x14ac:dyDescent="0.3">
      <c r="A2806" s="23" t="s">
        <v>14</v>
      </c>
      <c r="B2806" s="23" t="s">
        <v>1708</v>
      </c>
      <c r="C2806" s="23" t="s">
        <v>1709</v>
      </c>
      <c r="D2806" s="23" t="s">
        <v>2044</v>
      </c>
      <c r="E2806" s="23" t="s">
        <v>2045</v>
      </c>
      <c r="F2806" s="27">
        <v>0.15</v>
      </c>
      <c r="G2806" s="24">
        <v>0</v>
      </c>
      <c r="H2806" s="25">
        <v>4.1981000000000002</v>
      </c>
      <c r="I2806" s="25">
        <v>1.6919999999999999</v>
      </c>
      <c r="J2806" s="26">
        <v>101</v>
      </c>
      <c r="K2806" s="26">
        <v>15</v>
      </c>
      <c r="L2806" s="27">
        <v>0.40300000000000002</v>
      </c>
      <c r="M2806" s="28">
        <v>1.9920466100000001</v>
      </c>
      <c r="N2806" s="46">
        <v>1.55</v>
      </c>
      <c r="O2806" s="31" t="s">
        <v>42</v>
      </c>
      <c r="P2806" s="31">
        <v>0.2219057549</v>
      </c>
      <c r="Q2806" s="31">
        <v>0.15</v>
      </c>
      <c r="R2806" s="42"/>
      <c r="S2806" s="42" t="str">
        <f>IF(R2806="","",MAX(R2806,Q2806))</f>
        <v/>
      </c>
      <c r="T2806" s="27">
        <f>IF(A2806="placement",MIN(P2806,IF(S2806="",Q2806,S2806)),"")</f>
        <v>0.15</v>
      </c>
      <c r="U2806" s="28">
        <f>IF($A2806="placement",T2806*J2806,"")</f>
        <v>15.149999999999999</v>
      </c>
      <c r="V2806" s="26">
        <f>IF($A2806="placement",U2806,IF($A2806="site",SUMIF($C:$C,$C2806,$U:$U),IF($A2806="user",SUMIF($B:$B,$B2806,$U:$U),SUM($U:$U))))</f>
        <v>15.149999999999999</v>
      </c>
      <c r="W2806" s="27">
        <f>V2806/J2806</f>
        <v>0.15</v>
      </c>
    </row>
    <row r="2807" spans="1:23" x14ac:dyDescent="0.3">
      <c r="A2807" s="23" t="s">
        <v>14</v>
      </c>
      <c r="B2807" s="23" t="s">
        <v>9154</v>
      </c>
      <c r="C2807" s="23" t="s">
        <v>9156</v>
      </c>
      <c r="D2807" s="23" t="s">
        <v>9161</v>
      </c>
      <c r="E2807" s="23" t="s">
        <v>9155</v>
      </c>
      <c r="F2807" s="27">
        <v>0.1</v>
      </c>
      <c r="G2807" s="24">
        <v>0</v>
      </c>
      <c r="H2807" s="25">
        <v>11.3772</v>
      </c>
      <c r="I2807" s="25">
        <v>4.4923999999999999</v>
      </c>
      <c r="J2807" s="26">
        <v>101</v>
      </c>
      <c r="K2807" s="26">
        <v>10</v>
      </c>
      <c r="L2807" s="27">
        <v>0.39489999999999997</v>
      </c>
      <c r="M2807" s="28">
        <v>0.74917080999999996</v>
      </c>
      <c r="N2807" s="29">
        <v>0.54</v>
      </c>
      <c r="O2807" s="31" t="s">
        <v>70</v>
      </c>
      <c r="P2807" s="31">
        <v>0.27920310030000001</v>
      </c>
      <c r="Q2807" s="31">
        <v>9.9999999999999895E-2</v>
      </c>
      <c r="R2807" s="42"/>
      <c r="S2807" s="42" t="str">
        <f>IF(R2807="","",MAX(R2807,Q2807))</f>
        <v/>
      </c>
      <c r="T2807" s="27">
        <f>IF(A2807="placement",MIN(P2807,IF(S2807="",Q2807,S2807)),"")</f>
        <v>9.9999999999999895E-2</v>
      </c>
      <c r="U2807" s="28">
        <f>IF($A2807="placement",T2807*J2807,"")</f>
        <v>10.099999999999989</v>
      </c>
      <c r="V2807" s="26">
        <f>IF($A2807="placement",U2807,IF($A2807="site",SUMIF($C:$C,$C2807,$U:$U),IF($A2807="user",SUMIF($B:$B,$B2807,$U:$U),SUM($U:$U))))</f>
        <v>10.099999999999989</v>
      </c>
      <c r="W2807" s="27">
        <f>V2807/J2807</f>
        <v>9.9999999999999895E-2</v>
      </c>
    </row>
    <row r="2808" spans="1:23" x14ac:dyDescent="0.3">
      <c r="A2808" s="23" t="s">
        <v>14</v>
      </c>
      <c r="B2808" s="23" t="s">
        <v>1350</v>
      </c>
      <c r="C2808" s="23" t="s">
        <v>1352</v>
      </c>
      <c r="D2808" s="23" t="s">
        <v>1435</v>
      </c>
      <c r="E2808" s="23" t="s">
        <v>1436</v>
      </c>
      <c r="F2808" s="27">
        <v>0.05</v>
      </c>
      <c r="G2808" s="24">
        <v>1</v>
      </c>
      <c r="H2808" s="25">
        <v>143.54259999999999</v>
      </c>
      <c r="I2808" s="25">
        <v>5.0909000000000004</v>
      </c>
      <c r="J2808" s="26">
        <v>101</v>
      </c>
      <c r="K2808" s="26">
        <v>5</v>
      </c>
      <c r="L2808" s="27">
        <v>3.5499999999999997E-2</v>
      </c>
      <c r="M2808" s="28">
        <v>0.65984958999999999</v>
      </c>
      <c r="N2808" s="29">
        <v>0.6</v>
      </c>
      <c r="O2808" s="31" t="s">
        <v>70</v>
      </c>
      <c r="P2808" s="31">
        <v>9.0701867800000002E-2</v>
      </c>
      <c r="Q2808" s="31">
        <v>0.05</v>
      </c>
      <c r="R2808" s="42">
        <v>0.25</v>
      </c>
      <c r="S2808" s="42">
        <f>IF(R2808="","",MAX(R2808,Q2808))</f>
        <v>0.25</v>
      </c>
      <c r="T2808" s="27">
        <f>IF(A2808="placement",MIN(P2808,IF(S2808="",Q2808,S2808)),"")</f>
        <v>9.0701867800000002E-2</v>
      </c>
      <c r="U2808" s="28">
        <f>IF($A2808="placement",T2808*J2808,"")</f>
        <v>9.1608886478000002</v>
      </c>
      <c r="V2808" s="26">
        <f>IF($A2808="placement",U2808,IF($A2808="site",SUMIF($C:$C,$C2808,$U:$U),IF($A2808="user",SUMIF($B:$B,$B2808,$U:$U),SUM($U:$U))))</f>
        <v>9.1608886478000002</v>
      </c>
      <c r="W2808" s="27">
        <f>V2808/J2808</f>
        <v>9.0701867800000002E-2</v>
      </c>
    </row>
    <row r="2809" spans="1:23" x14ac:dyDescent="0.3">
      <c r="A2809" s="11" t="s">
        <v>14</v>
      </c>
      <c r="B2809" s="11" t="s">
        <v>634</v>
      </c>
      <c r="C2809" s="11" t="s">
        <v>635</v>
      </c>
      <c r="D2809" s="11" t="s">
        <v>636</v>
      </c>
      <c r="E2809" s="11" t="s">
        <v>637</v>
      </c>
      <c r="F2809" s="12">
        <v>0.25</v>
      </c>
      <c r="G2809" s="33">
        <v>0</v>
      </c>
      <c r="H2809" s="34">
        <v>4.9481000000000002</v>
      </c>
      <c r="I2809" s="34">
        <v>2.1465000000000001</v>
      </c>
      <c r="J2809" s="13">
        <v>100</v>
      </c>
      <c r="K2809" s="13">
        <v>25</v>
      </c>
      <c r="L2809" s="12">
        <v>0.43380000000000002</v>
      </c>
      <c r="M2809" s="14">
        <v>1.55300656</v>
      </c>
      <c r="N2809" s="15">
        <v>1</v>
      </c>
      <c r="O2809" s="16" t="s">
        <v>42</v>
      </c>
      <c r="P2809" s="16">
        <v>0.35608771490000002</v>
      </c>
      <c r="Q2809" s="16">
        <v>0.25</v>
      </c>
      <c r="R2809" s="44"/>
      <c r="S2809" s="42" t="str">
        <f>IF(R2809="","",MAX(R2809,Q2809))</f>
        <v/>
      </c>
      <c r="T2809" s="27">
        <f>IF(A2809="placement",MIN(P2809,IF(S2809="",Q2809,S2809)),"")</f>
        <v>0.25</v>
      </c>
      <c r="U2809" s="14">
        <f>IF($A2809="placement",T2809*J2809,"")</f>
        <v>25</v>
      </c>
      <c r="V2809" s="13">
        <f>IF($A2809="placement",U2809,IF($A2809="site",SUMIF($C:$C,$C2809,$U:$U),IF($A2809="user",SUMIF($B:$B,$B2809,$U:$U),SUM($U:$U))))</f>
        <v>25</v>
      </c>
      <c r="W2809" s="12">
        <f>V2809/J2809</f>
        <v>0.25</v>
      </c>
    </row>
    <row r="2810" spans="1:23" x14ac:dyDescent="0.3">
      <c r="A2810" s="23" t="s">
        <v>14</v>
      </c>
      <c r="B2810" s="23" t="s">
        <v>3563</v>
      </c>
      <c r="C2810" s="23" t="s">
        <v>3564</v>
      </c>
      <c r="D2810" s="23" t="s">
        <v>3571</v>
      </c>
      <c r="E2810" s="23" t="s">
        <v>3572</v>
      </c>
      <c r="F2810" s="27">
        <v>0.25</v>
      </c>
      <c r="G2810" s="24">
        <v>0</v>
      </c>
      <c r="H2810" s="25">
        <v>3.9026999999999998</v>
      </c>
      <c r="I2810" s="25">
        <v>0.99709999999999999</v>
      </c>
      <c r="J2810" s="26">
        <v>100</v>
      </c>
      <c r="K2810" s="26">
        <v>24</v>
      </c>
      <c r="L2810" s="27">
        <v>0.2555</v>
      </c>
      <c r="M2810" s="28">
        <v>3.3371803099999999</v>
      </c>
      <c r="N2810" s="29">
        <v>2.5</v>
      </c>
      <c r="O2810" s="31" t="s">
        <v>304</v>
      </c>
      <c r="P2810" s="31">
        <v>0.25086457280000002</v>
      </c>
      <c r="Q2810" s="31">
        <v>0.25</v>
      </c>
      <c r="R2810" s="42"/>
      <c r="S2810" s="42" t="str">
        <f>IF(R2810="","",MAX(R2810,Q2810))</f>
        <v/>
      </c>
      <c r="T2810" s="27">
        <f>IF(A2810="placement",MIN(P2810,IF(S2810="",Q2810,S2810)),"")</f>
        <v>0.25</v>
      </c>
      <c r="U2810" s="28">
        <f>IF($A2810="placement",T2810*J2810,"")</f>
        <v>25</v>
      </c>
      <c r="V2810" s="26">
        <f>IF($A2810="placement",U2810,IF($A2810="site",SUMIF($C:$C,$C2810,$U:$U),IF($A2810="user",SUMIF($B:$B,$B2810,$U:$U),SUM($U:$U))))</f>
        <v>25</v>
      </c>
      <c r="W2810" s="27">
        <f>V2810/J2810</f>
        <v>0.25</v>
      </c>
    </row>
    <row r="2811" spans="1:23" x14ac:dyDescent="0.3">
      <c r="A2811" s="23" t="s">
        <v>14</v>
      </c>
      <c r="B2811" s="23" t="s">
        <v>3953</v>
      </c>
      <c r="C2811" s="23" t="s">
        <v>3955</v>
      </c>
      <c r="D2811" s="23" t="s">
        <v>3960</v>
      </c>
      <c r="E2811" s="23" t="s">
        <v>3954</v>
      </c>
      <c r="F2811" s="27">
        <v>0.25</v>
      </c>
      <c r="G2811" s="24">
        <v>0</v>
      </c>
      <c r="H2811" s="25">
        <v>14.2761</v>
      </c>
      <c r="I2811" s="25">
        <v>5.2558999999999996</v>
      </c>
      <c r="J2811" s="26">
        <v>100</v>
      </c>
      <c r="K2811" s="26">
        <v>25</v>
      </c>
      <c r="L2811" s="27">
        <v>0.36820000000000003</v>
      </c>
      <c r="M2811" s="28">
        <v>0.63445361</v>
      </c>
      <c r="N2811" s="29">
        <v>0.2</v>
      </c>
      <c r="O2811" s="31" t="s">
        <v>12</v>
      </c>
      <c r="P2811" s="31">
        <v>0.68476812679999999</v>
      </c>
      <c r="Q2811" s="31">
        <v>0.25</v>
      </c>
      <c r="R2811" s="42"/>
      <c r="S2811" s="42" t="str">
        <f>IF(R2811="","",MAX(R2811,Q2811))</f>
        <v/>
      </c>
      <c r="T2811" s="27">
        <f>IF(A2811="placement",MIN(P2811,IF(S2811="",Q2811,S2811)),"")</f>
        <v>0.25</v>
      </c>
      <c r="U2811" s="28">
        <f>IF($A2811="placement",T2811*J2811,"")</f>
        <v>25</v>
      </c>
      <c r="V2811" s="26">
        <f>IF($A2811="placement",U2811,IF($A2811="site",SUMIF($C:$C,$C2811,$U:$U),IF($A2811="user",SUMIF($B:$B,$B2811,$U:$U),SUM($U:$U))))</f>
        <v>25</v>
      </c>
      <c r="W2811" s="27">
        <f>V2811/J2811</f>
        <v>0.25</v>
      </c>
    </row>
    <row r="2812" spans="1:23" hidden="1" x14ac:dyDescent="0.3">
      <c r="A2812" s="23" t="s">
        <v>13</v>
      </c>
      <c r="B2812" s="23" t="s">
        <v>7135</v>
      </c>
      <c r="C2812" s="23" t="s">
        <v>7137</v>
      </c>
      <c r="D2812" s="23" t="s">
        <v>9898</v>
      </c>
      <c r="E2812" s="23"/>
      <c r="F2812" s="27">
        <v>0.31659999999999999</v>
      </c>
      <c r="G2812" s="24">
        <v>0.83191901000000001</v>
      </c>
      <c r="H2812" s="25">
        <v>161.78120000000001</v>
      </c>
      <c r="I2812" s="25">
        <v>56.113900000000001</v>
      </c>
      <c r="J2812" s="26">
        <v>1336</v>
      </c>
      <c r="K2812" s="26">
        <v>423</v>
      </c>
      <c r="L2812" s="27">
        <v>0.34689999999999999</v>
      </c>
      <c r="M2812" s="28">
        <v>0.79383181000000003</v>
      </c>
      <c r="N2812" s="29">
        <v>0.20297100000000001</v>
      </c>
      <c r="O2812" s="31"/>
      <c r="P2812" s="31">
        <v>0.74431485649999996</v>
      </c>
      <c r="Q2812" s="31">
        <v>0.31655352057140201</v>
      </c>
      <c r="R2812" s="42"/>
      <c r="S2812" s="42" t="str">
        <f>IF(R2812="","",MAX(R2812,Q2812))</f>
        <v/>
      </c>
      <c r="T2812" s="27" t="str">
        <f>IF(A2812="placement",MIN(P2812,IF(S2812="",Q2812,S2812)),"")</f>
        <v/>
      </c>
      <c r="U2812" s="28" t="str">
        <f>IF($A2812="placement",T2812*J2812,"")</f>
        <v/>
      </c>
      <c r="V2812" s="26">
        <f>IF($A2812="placement",U2812,IF($A2812="site",SUMIF($C:$C,$C2812,$U:$U),IF($A2812="user",SUMIF($B:$B,$B2812,$U:$U),SUM($U:$U))))</f>
        <v>423.16919623461263</v>
      </c>
      <c r="W2812" s="27">
        <f>V2812/J2812</f>
        <v>0.316743410355249</v>
      </c>
    </row>
    <row r="2813" spans="1:23" hidden="1" x14ac:dyDescent="0.3">
      <c r="A2813" s="23" t="s">
        <v>10</v>
      </c>
      <c r="B2813" s="23" t="s">
        <v>10158</v>
      </c>
      <c r="C2813" s="23" t="s">
        <v>9898</v>
      </c>
      <c r="D2813" s="23" t="s">
        <v>9898</v>
      </c>
      <c r="E2813" s="23"/>
      <c r="F2813" s="27">
        <v>0.25</v>
      </c>
      <c r="G2813" s="24">
        <v>0</v>
      </c>
      <c r="H2813" s="25">
        <v>9.3218999999999994</v>
      </c>
      <c r="I2813" s="25">
        <v>0.63570000000000004</v>
      </c>
      <c r="J2813" s="26">
        <v>11</v>
      </c>
      <c r="K2813" s="26">
        <v>3</v>
      </c>
      <c r="L2813" s="27">
        <v>6.8199999999999997E-2</v>
      </c>
      <c r="M2813" s="28">
        <v>0.58407865000000003</v>
      </c>
      <c r="N2813" s="29">
        <v>0.4</v>
      </c>
      <c r="O2813" s="31"/>
      <c r="P2813" s="31">
        <v>0.31516072560000002</v>
      </c>
      <c r="Q2813" s="31">
        <v>0.25</v>
      </c>
      <c r="R2813" s="42"/>
      <c r="S2813" s="42" t="str">
        <f>IF(R2813="","",MAX(R2813,Q2813))</f>
        <v/>
      </c>
      <c r="T2813" s="27" t="str">
        <f>IF(A2813="placement",MIN(P2813,IF(S2813="",Q2813,S2813)),"")</f>
        <v/>
      </c>
      <c r="U2813" s="28" t="str">
        <f>IF($A2813="placement",T2813*J2813,"")</f>
        <v/>
      </c>
      <c r="V2813" s="26">
        <f>IF($A2813="placement",U2813,IF($A2813="site",SUMIF($C:$C,$C2813,$U:$U),IF($A2813="user",SUMIF($B:$B,$B2813,$U:$U),SUM($U:$U))))</f>
        <v>2.75</v>
      </c>
      <c r="W2813" s="27">
        <f>V2813/J2813</f>
        <v>0.25</v>
      </c>
    </row>
    <row r="2814" spans="1:23" x14ac:dyDescent="0.3">
      <c r="A2814" s="23" t="s">
        <v>14</v>
      </c>
      <c r="B2814" s="23" t="s">
        <v>10249</v>
      </c>
      <c r="C2814" s="23" t="s">
        <v>10250</v>
      </c>
      <c r="D2814" s="32" t="s">
        <v>10265</v>
      </c>
      <c r="E2814" s="23" t="s">
        <v>10266</v>
      </c>
      <c r="F2814" s="27">
        <v>0.25</v>
      </c>
      <c r="G2814" s="24">
        <v>0</v>
      </c>
      <c r="H2814" s="25">
        <v>10.174099999999999</v>
      </c>
      <c r="I2814" s="25">
        <v>1.2795000000000001</v>
      </c>
      <c r="J2814" s="26">
        <v>100</v>
      </c>
      <c r="K2814" s="26">
        <v>23</v>
      </c>
      <c r="L2814" s="27">
        <v>0.1258</v>
      </c>
      <c r="M2814" s="28">
        <v>2.6150840199999998</v>
      </c>
      <c r="N2814" s="29">
        <v>1.6</v>
      </c>
      <c r="O2814" s="31" t="s">
        <v>12</v>
      </c>
      <c r="P2814" s="31">
        <v>0.38816497309999998</v>
      </c>
      <c r="Q2814" s="31">
        <v>0.25</v>
      </c>
      <c r="R2814" s="42"/>
      <c r="S2814" s="42" t="str">
        <f>IF(R2814="","",MAX(R2814,Q2814))</f>
        <v/>
      </c>
      <c r="T2814" s="27">
        <f>IF(A2814="placement",MIN(P2814,IF(S2814="",Q2814,S2814)),"")</f>
        <v>0.25</v>
      </c>
      <c r="U2814" s="28">
        <f>IF($A2814="placement",T2814*J2814,"")</f>
        <v>25</v>
      </c>
      <c r="V2814" s="26">
        <f>IF($A2814="placement",U2814,IF($A2814="site",SUMIF($C:$C,$C2814,$U:$U),IF($A2814="user",SUMIF($B:$B,$B2814,$U:$U),SUM($U:$U))))</f>
        <v>25</v>
      </c>
      <c r="W2814" s="27">
        <f>V2814/J2814</f>
        <v>0.25</v>
      </c>
    </row>
    <row r="2815" spans="1:23" x14ac:dyDescent="0.3">
      <c r="A2815" s="23" t="s">
        <v>14</v>
      </c>
      <c r="B2815" s="23" t="s">
        <v>6052</v>
      </c>
      <c r="C2815" s="23" t="s">
        <v>6054</v>
      </c>
      <c r="D2815" s="23" t="s">
        <v>6121</v>
      </c>
      <c r="E2815" s="23" t="s">
        <v>4412</v>
      </c>
      <c r="F2815" s="27">
        <v>0.25</v>
      </c>
      <c r="G2815" s="24">
        <v>1</v>
      </c>
      <c r="H2815" s="25">
        <v>80.1096</v>
      </c>
      <c r="I2815" s="25">
        <v>4.9522000000000004</v>
      </c>
      <c r="J2815" s="26">
        <v>100</v>
      </c>
      <c r="K2815" s="26">
        <v>24</v>
      </c>
      <c r="L2815" s="27">
        <v>6.1800000000000001E-2</v>
      </c>
      <c r="M2815" s="28">
        <v>0.67167644999999998</v>
      </c>
      <c r="N2815" s="29">
        <v>0.5</v>
      </c>
      <c r="O2815" s="31" t="s">
        <v>12</v>
      </c>
      <c r="P2815" s="31">
        <v>0.25559397010000001</v>
      </c>
      <c r="Q2815" s="31">
        <v>0.249999999999999</v>
      </c>
      <c r="R2815" s="42"/>
      <c r="S2815" s="42" t="str">
        <f>IF(R2815="","",MAX(R2815,Q2815))</f>
        <v/>
      </c>
      <c r="T2815" s="27">
        <f>IF(A2815="placement",MIN(P2815,IF(S2815="",Q2815,S2815)),"")</f>
        <v>0.249999999999999</v>
      </c>
      <c r="U2815" s="28">
        <f>IF($A2815="placement",T2815*J2815,"")</f>
        <v>24.999999999999901</v>
      </c>
      <c r="V2815" s="26">
        <f>IF($A2815="placement",U2815,IF($A2815="site",SUMIF($C:$C,$C2815,$U:$U),IF($A2815="user",SUMIF($B:$B,$B2815,$U:$U),SUM($U:$U))))</f>
        <v>24.999999999999901</v>
      </c>
      <c r="W2815" s="27">
        <f>V2815/J2815</f>
        <v>0.249999999999999</v>
      </c>
    </row>
    <row r="2816" spans="1:23" x14ac:dyDescent="0.3">
      <c r="A2816" s="23" t="s">
        <v>14</v>
      </c>
      <c r="B2816" s="23" t="s">
        <v>10353</v>
      </c>
      <c r="C2816" s="23" t="s">
        <v>10354</v>
      </c>
      <c r="D2816" s="23" t="s">
        <v>10357</v>
      </c>
      <c r="E2816" s="23" t="s">
        <v>10358</v>
      </c>
      <c r="F2816" s="27">
        <v>0.25</v>
      </c>
      <c r="G2816" s="24">
        <v>0</v>
      </c>
      <c r="H2816" s="25">
        <v>5.7042000000000002</v>
      </c>
      <c r="I2816" s="25">
        <v>0.96760000000000002</v>
      </c>
      <c r="J2816" s="26">
        <v>100</v>
      </c>
      <c r="K2816" s="26">
        <v>25</v>
      </c>
      <c r="L2816" s="27">
        <v>0.1696</v>
      </c>
      <c r="M2816" s="28">
        <v>3.4617894599999999</v>
      </c>
      <c r="N2816" s="29">
        <v>2.5</v>
      </c>
      <c r="O2816" s="31" t="s">
        <v>12</v>
      </c>
      <c r="P2816" s="31">
        <v>0.27783014239999998</v>
      </c>
      <c r="Q2816" s="31">
        <v>0.249999999999999</v>
      </c>
      <c r="R2816" s="42"/>
      <c r="S2816" s="42" t="str">
        <f>IF(R2816="","",MAX(R2816,Q2816))</f>
        <v/>
      </c>
      <c r="T2816" s="27">
        <f>IF(A2816="placement",MIN(P2816,IF(S2816="",Q2816,S2816)),"")</f>
        <v>0.249999999999999</v>
      </c>
      <c r="U2816" s="28">
        <f>IF($A2816="placement",T2816*J2816,"")</f>
        <v>24.999999999999901</v>
      </c>
      <c r="V2816" s="26">
        <f>IF($A2816="placement",U2816,IF($A2816="site",SUMIF($C:$C,$C2816,$U:$U),IF($A2816="user",SUMIF($B:$B,$B2816,$U:$U),SUM($U:$U))))</f>
        <v>24.999999999999901</v>
      </c>
      <c r="W2816" s="27">
        <f>V2816/J2816</f>
        <v>0.249999999999999</v>
      </c>
    </row>
    <row r="2817" spans="1:23" x14ac:dyDescent="0.3">
      <c r="A2817" s="23" t="s">
        <v>14</v>
      </c>
      <c r="B2817" s="23" t="s">
        <v>965</v>
      </c>
      <c r="C2817" s="23" t="s">
        <v>966</v>
      </c>
      <c r="D2817" s="23" t="s">
        <v>983</v>
      </c>
      <c r="E2817" s="23" t="s">
        <v>984</v>
      </c>
      <c r="F2817" s="27">
        <v>0.25</v>
      </c>
      <c r="G2817" s="24">
        <v>1</v>
      </c>
      <c r="H2817" s="25">
        <v>126.32599999999999</v>
      </c>
      <c r="I2817" s="25">
        <v>10.217700000000001</v>
      </c>
      <c r="J2817" s="26">
        <v>100</v>
      </c>
      <c r="K2817" s="26">
        <v>22</v>
      </c>
      <c r="L2817" s="27">
        <v>8.09E-2</v>
      </c>
      <c r="M2817" s="28">
        <v>0.32748378</v>
      </c>
      <c r="N2817" s="29">
        <v>0.25</v>
      </c>
      <c r="O2817" s="31" t="s">
        <v>42</v>
      </c>
      <c r="P2817" s="31">
        <v>0.23660341670000001</v>
      </c>
      <c r="Q2817" s="31">
        <v>0.23660341673444199</v>
      </c>
      <c r="R2817" s="42">
        <v>0.35</v>
      </c>
      <c r="S2817" s="42">
        <f>IF(R2817="","",MAX(R2817,Q2817))</f>
        <v>0.35</v>
      </c>
      <c r="T2817" s="27">
        <f>IF(A2817="placement",MIN(P2817,IF(S2817="",Q2817,S2817)),"")</f>
        <v>0.23660341670000001</v>
      </c>
      <c r="U2817" s="28">
        <f>IF($A2817="placement",T2817*J2817,"")</f>
        <v>23.660341670000001</v>
      </c>
      <c r="V2817" s="26">
        <f>IF($A2817="placement",U2817,IF($A2817="site",SUMIF($C:$C,$C2817,$U:$U),IF($A2817="user",SUMIF($B:$B,$B2817,$U:$U),SUM($U:$U))))</f>
        <v>23.660341670000001</v>
      </c>
      <c r="W2817" s="27">
        <f>V2817/J2817</f>
        <v>0.23660341670000001</v>
      </c>
    </row>
    <row r="2818" spans="1:23" x14ac:dyDescent="0.3">
      <c r="A2818" s="23" t="s">
        <v>14</v>
      </c>
      <c r="B2818" s="23" t="s">
        <v>7371</v>
      </c>
      <c r="C2818" s="23" t="s">
        <v>7373</v>
      </c>
      <c r="D2818" s="23" t="s">
        <v>7412</v>
      </c>
      <c r="E2818" s="23" t="s">
        <v>7413</v>
      </c>
      <c r="F2818" s="27">
        <v>0.3</v>
      </c>
      <c r="G2818" s="24">
        <v>1</v>
      </c>
      <c r="H2818" s="25">
        <v>45.828600000000002</v>
      </c>
      <c r="I2818" s="25">
        <v>10.644</v>
      </c>
      <c r="J2818" s="26">
        <v>100</v>
      </c>
      <c r="K2818" s="26">
        <v>20</v>
      </c>
      <c r="L2818" s="27">
        <v>0.23230000000000001</v>
      </c>
      <c r="M2818" s="28">
        <v>0.31266910999999997</v>
      </c>
      <c r="N2818" s="29">
        <v>0.25</v>
      </c>
      <c r="O2818" s="31" t="s">
        <v>70</v>
      </c>
      <c r="P2818" s="31">
        <v>0.20043268580000001</v>
      </c>
      <c r="Q2818" s="31">
        <v>0.20043268580700399</v>
      </c>
      <c r="R2818" s="42"/>
      <c r="S2818" s="42" t="str">
        <f>IF(R2818="","",MAX(R2818,Q2818))</f>
        <v/>
      </c>
      <c r="T2818" s="27">
        <f>IF(A2818="placement",MIN(P2818,IF(S2818="",Q2818,S2818)),"")</f>
        <v>0.20043268580000001</v>
      </c>
      <c r="U2818" s="28">
        <f>IF($A2818="placement",T2818*J2818,"")</f>
        <v>20.043268579999999</v>
      </c>
      <c r="V2818" s="26">
        <f>IF($A2818="placement",U2818,IF($A2818="site",SUMIF($C:$C,$C2818,$U:$U),IF($A2818="user",SUMIF($B:$B,$B2818,$U:$U),SUM($U:$U))))</f>
        <v>20.043268579999999</v>
      </c>
      <c r="W2818" s="27">
        <f>V2818/J2818</f>
        <v>0.20043268579999998</v>
      </c>
    </row>
    <row r="2819" spans="1:23" x14ac:dyDescent="0.3">
      <c r="A2819" s="23" t="s">
        <v>14</v>
      </c>
      <c r="B2819" s="23" t="s">
        <v>3696</v>
      </c>
      <c r="C2819" s="23" t="s">
        <v>3697</v>
      </c>
      <c r="D2819" s="23" t="s">
        <v>3702</v>
      </c>
      <c r="E2819" s="23" t="s">
        <v>3703</v>
      </c>
      <c r="F2819" s="27">
        <v>0.15</v>
      </c>
      <c r="G2819" s="24">
        <v>0</v>
      </c>
      <c r="H2819" s="25">
        <v>21.095400000000001</v>
      </c>
      <c r="I2819" s="25">
        <v>6.9745999999999997</v>
      </c>
      <c r="J2819" s="26">
        <v>100</v>
      </c>
      <c r="K2819" s="26">
        <v>15</v>
      </c>
      <c r="L2819" s="27">
        <v>0.3306</v>
      </c>
      <c r="M2819" s="28">
        <v>0.47720005999999998</v>
      </c>
      <c r="N2819" s="29">
        <v>0.3</v>
      </c>
      <c r="O2819" s="31" t="s">
        <v>70</v>
      </c>
      <c r="P2819" s="31">
        <v>0.3713328555</v>
      </c>
      <c r="Q2819" s="31">
        <v>0.15</v>
      </c>
      <c r="R2819" s="42"/>
      <c r="S2819" s="42" t="str">
        <f>IF(R2819="","",MAX(R2819,Q2819))</f>
        <v/>
      </c>
      <c r="T2819" s="27">
        <f>IF(A2819="placement",MIN(P2819,IF(S2819="",Q2819,S2819)),"")</f>
        <v>0.15</v>
      </c>
      <c r="U2819" s="28">
        <f>IF($A2819="placement",T2819*J2819,"")</f>
        <v>15</v>
      </c>
      <c r="V2819" s="26">
        <f>IF($A2819="placement",U2819,IF($A2819="site",SUMIF($C:$C,$C2819,$U:$U),IF($A2819="user",SUMIF($B:$B,$B2819,$U:$U),SUM($U:$U))))</f>
        <v>15</v>
      </c>
      <c r="W2819" s="27">
        <f>V2819/J2819</f>
        <v>0.15</v>
      </c>
    </row>
    <row r="2820" spans="1:23" x14ac:dyDescent="0.3">
      <c r="A2820" s="23" t="s">
        <v>14</v>
      </c>
      <c r="B2820" s="23" t="s">
        <v>6177</v>
      </c>
      <c r="C2820" s="23" t="s">
        <v>6179</v>
      </c>
      <c r="D2820" s="23" t="s">
        <v>6180</v>
      </c>
      <c r="E2820" s="23" t="s">
        <v>6181</v>
      </c>
      <c r="F2820" s="27">
        <v>0.15</v>
      </c>
      <c r="G2820" s="24">
        <v>1</v>
      </c>
      <c r="H2820" s="25">
        <v>181.5102</v>
      </c>
      <c r="I2820" s="25">
        <v>1.9479</v>
      </c>
      <c r="J2820" s="26">
        <v>100</v>
      </c>
      <c r="K2820" s="26">
        <v>12</v>
      </c>
      <c r="L2820" s="27">
        <v>1.0699999999999999E-2</v>
      </c>
      <c r="M2820" s="28">
        <v>1.7055372200000001</v>
      </c>
      <c r="N2820" s="29">
        <v>1.5</v>
      </c>
      <c r="O2820" s="31" t="s">
        <v>42</v>
      </c>
      <c r="P2820" s="31">
        <v>0.1205117179</v>
      </c>
      <c r="Q2820" s="31">
        <v>0.12051171791012601</v>
      </c>
      <c r="R2820" s="42"/>
      <c r="S2820" s="42" t="str">
        <f>IF(R2820="","",MAX(R2820,Q2820))</f>
        <v/>
      </c>
      <c r="T2820" s="27">
        <f>IF(A2820="placement",MIN(P2820,IF(S2820="",Q2820,S2820)),"")</f>
        <v>0.1205117179</v>
      </c>
      <c r="U2820" s="28">
        <f>IF($A2820="placement",T2820*J2820,"")</f>
        <v>12.05117179</v>
      </c>
      <c r="V2820" s="26">
        <f>IF($A2820="placement",U2820,IF($A2820="site",SUMIF($C:$C,$C2820,$U:$U),IF($A2820="user",SUMIF($B:$B,$B2820,$U:$U),SUM($U:$U))))</f>
        <v>12.05117179</v>
      </c>
      <c r="W2820" s="27">
        <f>V2820/J2820</f>
        <v>0.1205117179</v>
      </c>
    </row>
    <row r="2821" spans="1:23" x14ac:dyDescent="0.3">
      <c r="A2821" s="23" t="s">
        <v>14</v>
      </c>
      <c r="B2821" s="23" t="s">
        <v>2619</v>
      </c>
      <c r="C2821" s="23" t="s">
        <v>2621</v>
      </c>
      <c r="D2821" s="23" t="s">
        <v>2827</v>
      </c>
      <c r="E2821" s="23" t="s">
        <v>2828</v>
      </c>
      <c r="F2821" s="27">
        <v>0.05</v>
      </c>
      <c r="G2821" s="24">
        <v>1</v>
      </c>
      <c r="H2821" s="25">
        <v>189.83539999999999</v>
      </c>
      <c r="I2821" s="25">
        <v>6.8898999999999999</v>
      </c>
      <c r="J2821" s="26">
        <v>100</v>
      </c>
      <c r="K2821" s="26">
        <v>5</v>
      </c>
      <c r="L2821" s="27">
        <v>3.6299999999999999E-2</v>
      </c>
      <c r="M2821" s="28">
        <v>0.48162639000000002</v>
      </c>
      <c r="N2821" s="29">
        <v>0.3</v>
      </c>
      <c r="O2821" s="31" t="s">
        <v>70</v>
      </c>
      <c r="P2821" s="31">
        <v>0.3771105448</v>
      </c>
      <c r="Q2821" s="31">
        <v>0.05</v>
      </c>
      <c r="R2821" s="42"/>
      <c r="S2821" s="42" t="str">
        <f>IF(R2821="","",MAX(R2821,Q2821))</f>
        <v/>
      </c>
      <c r="T2821" s="27">
        <f>IF(A2821="placement",MIN(P2821,IF(S2821="",Q2821,S2821)),"")</f>
        <v>0.05</v>
      </c>
      <c r="U2821" s="28">
        <f>IF($A2821="placement",T2821*J2821,"")</f>
        <v>5</v>
      </c>
      <c r="V2821" s="26">
        <f>IF($A2821="placement",U2821,IF($A2821="site",SUMIF($C:$C,$C2821,$U:$U),IF($A2821="user",SUMIF($B:$B,$B2821,$U:$U),SUM($U:$U))))</f>
        <v>5</v>
      </c>
      <c r="W2821" s="27">
        <f>V2821/J2821</f>
        <v>0.05</v>
      </c>
    </row>
    <row r="2822" spans="1:23" x14ac:dyDescent="0.3">
      <c r="A2822" s="23" t="s">
        <v>14</v>
      </c>
      <c r="B2822" s="23" t="s">
        <v>2619</v>
      </c>
      <c r="C2822" s="23" t="s">
        <v>2621</v>
      </c>
      <c r="D2822" s="23" t="s">
        <v>2791</v>
      </c>
      <c r="E2822" s="23" t="s">
        <v>2792</v>
      </c>
      <c r="F2822" s="27">
        <v>0.25</v>
      </c>
      <c r="G2822" s="24">
        <v>1</v>
      </c>
      <c r="H2822" s="25">
        <v>78.907799999999995</v>
      </c>
      <c r="I2822" s="25">
        <v>9.2070000000000007</v>
      </c>
      <c r="J2822" s="26">
        <v>99</v>
      </c>
      <c r="K2822" s="26">
        <v>25</v>
      </c>
      <c r="L2822" s="27">
        <v>0.1167</v>
      </c>
      <c r="M2822" s="28">
        <v>0.3567534</v>
      </c>
      <c r="N2822" s="29">
        <v>0.2</v>
      </c>
      <c r="O2822" s="31" t="s">
        <v>12</v>
      </c>
      <c r="P2822" s="31">
        <v>0.4393886676</v>
      </c>
      <c r="Q2822" s="31">
        <v>0.25</v>
      </c>
      <c r="R2822" s="42">
        <v>0.3</v>
      </c>
      <c r="S2822" s="42">
        <f>IF(R2822="","",MAX(R2822,Q2822))</f>
        <v>0.3</v>
      </c>
      <c r="T2822" s="27">
        <f>IF(A2822="placement",MIN(P2822,IF(S2822="",Q2822,S2822)),"")</f>
        <v>0.3</v>
      </c>
      <c r="U2822" s="28">
        <f>IF($A2822="placement",T2822*J2822,"")</f>
        <v>29.7</v>
      </c>
      <c r="V2822" s="26">
        <f>IF($A2822="placement",U2822,IF($A2822="site",SUMIF($C:$C,$C2822,$U:$U),IF($A2822="user",SUMIF($B:$B,$B2822,$U:$U),SUM($U:$U))))</f>
        <v>29.7</v>
      </c>
      <c r="W2822" s="27">
        <f>V2822/J2822</f>
        <v>0.3</v>
      </c>
    </row>
    <row r="2823" spans="1:23" x14ac:dyDescent="0.3">
      <c r="A2823" s="23" t="s">
        <v>14</v>
      </c>
      <c r="B2823" s="23" t="s">
        <v>3850</v>
      </c>
      <c r="C2823" s="23" t="s">
        <v>10155</v>
      </c>
      <c r="D2823" s="23" t="s">
        <v>3866</v>
      </c>
      <c r="E2823" s="23" t="s">
        <v>3867</v>
      </c>
      <c r="F2823" s="27">
        <v>0.25</v>
      </c>
      <c r="G2823" s="24">
        <v>1</v>
      </c>
      <c r="H2823" s="25">
        <v>315.85219999999998</v>
      </c>
      <c r="I2823" s="25">
        <v>2.7263999999999999</v>
      </c>
      <c r="J2823" s="26">
        <v>99</v>
      </c>
      <c r="K2823" s="26">
        <v>22</v>
      </c>
      <c r="L2823" s="27">
        <v>8.6E-3</v>
      </c>
      <c r="M2823" s="28">
        <v>1.2090961499999999</v>
      </c>
      <c r="N2823" s="29">
        <v>0.9</v>
      </c>
      <c r="O2823" s="31" t="s">
        <v>42</v>
      </c>
      <c r="P2823" s="31">
        <v>0.25564232349999999</v>
      </c>
      <c r="Q2823" s="31">
        <v>0.25</v>
      </c>
      <c r="R2823" s="42"/>
      <c r="S2823" s="42" t="str">
        <f>IF(R2823="","",MAX(R2823,Q2823))</f>
        <v/>
      </c>
      <c r="T2823" s="27">
        <f>IF(A2823="placement",MIN(P2823,IF(S2823="",Q2823,S2823)),"")</f>
        <v>0.25</v>
      </c>
      <c r="U2823" s="28">
        <f>IF($A2823="placement",T2823*J2823,"")</f>
        <v>24.75</v>
      </c>
      <c r="V2823" s="26">
        <f>IF($A2823="placement",U2823,IF($A2823="site",SUMIF($C:$C,$C2823,$U:$U),IF($A2823="user",SUMIF($B:$B,$B2823,$U:$U),SUM($U:$U))))</f>
        <v>24.75</v>
      </c>
      <c r="W2823" s="27">
        <f>V2823/J2823</f>
        <v>0.25</v>
      </c>
    </row>
    <row r="2824" spans="1:23" x14ac:dyDescent="0.3">
      <c r="A2824" s="11" t="s">
        <v>14</v>
      </c>
      <c r="B2824" s="11" t="s">
        <v>5399</v>
      </c>
      <c r="C2824" s="11" t="s">
        <v>5401</v>
      </c>
      <c r="D2824" s="11" t="s">
        <v>5406</v>
      </c>
      <c r="E2824" s="11" t="s">
        <v>5407</v>
      </c>
      <c r="F2824" s="12">
        <v>0.25</v>
      </c>
      <c r="G2824" s="33">
        <v>0</v>
      </c>
      <c r="H2824" s="34">
        <v>33.407400000000003</v>
      </c>
      <c r="I2824" s="34">
        <v>2.3871000000000002</v>
      </c>
      <c r="J2824" s="13">
        <v>99</v>
      </c>
      <c r="K2824" s="13">
        <v>25</v>
      </c>
      <c r="L2824" s="12">
        <v>7.1499999999999994E-2</v>
      </c>
      <c r="M2824" s="14">
        <v>1.3755505699999999</v>
      </c>
      <c r="N2824" s="15">
        <v>1</v>
      </c>
      <c r="O2824" s="16" t="s">
        <v>12</v>
      </c>
      <c r="P2824" s="16">
        <v>0.27301836600000001</v>
      </c>
      <c r="Q2824" s="16">
        <v>0.25</v>
      </c>
      <c r="R2824" s="44"/>
      <c r="S2824" s="42" t="str">
        <f>IF(R2824="","",MAX(R2824,Q2824))</f>
        <v/>
      </c>
      <c r="T2824" s="27">
        <f>IF(A2824="placement",MIN(P2824,IF(S2824="",Q2824,S2824)),"")</f>
        <v>0.25</v>
      </c>
      <c r="U2824" s="14">
        <f>IF($A2824="placement",T2824*J2824,"")</f>
        <v>24.75</v>
      </c>
      <c r="V2824" s="13">
        <f>IF($A2824="placement",U2824,IF($A2824="site",SUMIF($C:$C,$C2824,$U:$U),IF($A2824="user",SUMIF($B:$B,$B2824,$U:$U),SUM($U:$U))))</f>
        <v>24.75</v>
      </c>
      <c r="W2824" s="12">
        <f>V2824/J2824</f>
        <v>0.25</v>
      </c>
    </row>
    <row r="2825" spans="1:23" x14ac:dyDescent="0.3">
      <c r="A2825" s="23" t="s">
        <v>14</v>
      </c>
      <c r="B2825" s="23" t="s">
        <v>6638</v>
      </c>
      <c r="C2825" s="23" t="s">
        <v>6639</v>
      </c>
      <c r="D2825" s="23" t="s">
        <v>6800</v>
      </c>
      <c r="E2825" s="23" t="s">
        <v>6801</v>
      </c>
      <c r="F2825" s="27">
        <v>0.25</v>
      </c>
      <c r="G2825" s="24">
        <v>0</v>
      </c>
      <c r="H2825" s="25">
        <v>20.452300000000001</v>
      </c>
      <c r="I2825" s="25">
        <v>6.2534000000000001</v>
      </c>
      <c r="J2825" s="26">
        <v>99</v>
      </c>
      <c r="K2825" s="26">
        <v>25</v>
      </c>
      <c r="L2825" s="27">
        <v>0.30580000000000002</v>
      </c>
      <c r="M2825" s="28">
        <v>0.53021805</v>
      </c>
      <c r="N2825" s="29">
        <v>0.3</v>
      </c>
      <c r="O2825" s="31" t="s">
        <v>12</v>
      </c>
      <c r="P2825" s="31">
        <v>0.43419504939999998</v>
      </c>
      <c r="Q2825" s="31">
        <v>0.25</v>
      </c>
      <c r="R2825" s="42"/>
      <c r="S2825" s="42" t="str">
        <f>IF(R2825="","",MAX(R2825,Q2825))</f>
        <v/>
      </c>
      <c r="T2825" s="27">
        <f>IF(A2825="placement",MIN(P2825,IF(S2825="",Q2825,S2825)),"")</f>
        <v>0.25</v>
      </c>
      <c r="U2825" s="28">
        <f>IF($A2825="placement",T2825*J2825,"")</f>
        <v>24.75</v>
      </c>
      <c r="V2825" s="26">
        <f>IF($A2825="placement",U2825,IF($A2825="site",SUMIF($C:$C,$C2825,$U:$U),IF($A2825="user",SUMIF($B:$B,$B2825,$U:$U),SUM($U:$U))))</f>
        <v>24.75</v>
      </c>
      <c r="W2825" s="27">
        <f>V2825/J2825</f>
        <v>0.25</v>
      </c>
    </row>
    <row r="2826" spans="1:23" x14ac:dyDescent="0.3">
      <c r="A2826" s="23" t="s">
        <v>14</v>
      </c>
      <c r="B2826" s="23" t="s">
        <v>6052</v>
      </c>
      <c r="C2826" s="23" t="s">
        <v>6054</v>
      </c>
      <c r="D2826" s="23" t="s">
        <v>6112</v>
      </c>
      <c r="E2826" s="23" t="s">
        <v>4476</v>
      </c>
      <c r="F2826" s="27">
        <v>0.25</v>
      </c>
      <c r="G2826" s="24">
        <v>1</v>
      </c>
      <c r="H2826" s="25">
        <v>53.171399999999998</v>
      </c>
      <c r="I2826" s="25">
        <v>4.7236000000000002</v>
      </c>
      <c r="J2826" s="26">
        <v>99</v>
      </c>
      <c r="K2826" s="26">
        <v>25</v>
      </c>
      <c r="L2826" s="27">
        <v>8.8800000000000004E-2</v>
      </c>
      <c r="M2826" s="28">
        <v>0.69918040000000004</v>
      </c>
      <c r="N2826" s="29">
        <v>0.5</v>
      </c>
      <c r="O2826" s="31" t="s">
        <v>12</v>
      </c>
      <c r="P2826" s="31">
        <v>0.28487698109999998</v>
      </c>
      <c r="Q2826" s="31">
        <v>0.249999999999999</v>
      </c>
      <c r="R2826" s="42"/>
      <c r="S2826" s="42" t="str">
        <f>IF(R2826="","",MAX(R2826,Q2826))</f>
        <v/>
      </c>
      <c r="T2826" s="27">
        <f>IF(A2826="placement",MIN(P2826,IF(S2826="",Q2826,S2826)),"")</f>
        <v>0.249999999999999</v>
      </c>
      <c r="U2826" s="28">
        <f>IF($A2826="placement",T2826*J2826,"")</f>
        <v>24.749999999999901</v>
      </c>
      <c r="V2826" s="26">
        <f>IF($A2826="placement",U2826,IF($A2826="site",SUMIF($C:$C,$C2826,$U:$U),IF($A2826="user",SUMIF($B:$B,$B2826,$U:$U),SUM($U:$U))))</f>
        <v>24.749999999999901</v>
      </c>
      <c r="W2826" s="27">
        <f>V2826/J2826</f>
        <v>0.249999999999999</v>
      </c>
    </row>
    <row r="2827" spans="1:23" x14ac:dyDescent="0.3">
      <c r="A2827" s="23" t="s">
        <v>14</v>
      </c>
      <c r="B2827" s="23" t="s">
        <v>6285</v>
      </c>
      <c r="C2827" s="23" t="s">
        <v>6287</v>
      </c>
      <c r="D2827" s="23" t="s">
        <v>6306</v>
      </c>
      <c r="E2827" s="23" t="s">
        <v>6307</v>
      </c>
      <c r="F2827" s="27">
        <v>0.25</v>
      </c>
      <c r="G2827" s="24">
        <v>0</v>
      </c>
      <c r="H2827" s="25">
        <v>25.264700000000001</v>
      </c>
      <c r="I2827" s="25">
        <v>2.5363000000000002</v>
      </c>
      <c r="J2827" s="26">
        <v>99</v>
      </c>
      <c r="K2827" s="26">
        <v>22</v>
      </c>
      <c r="L2827" s="27">
        <v>0.1004</v>
      </c>
      <c r="M2827" s="28">
        <v>1.2977019299999999</v>
      </c>
      <c r="N2827" s="29">
        <v>1</v>
      </c>
      <c r="O2827" s="31" t="s">
        <v>42</v>
      </c>
      <c r="P2827" s="31">
        <v>0.2294070158</v>
      </c>
      <c r="Q2827" s="31">
        <v>0.22940701580770301</v>
      </c>
      <c r="R2827" s="42"/>
      <c r="S2827" s="42" t="str">
        <f>IF(R2827="","",MAX(R2827,Q2827))</f>
        <v/>
      </c>
      <c r="T2827" s="27">
        <f>IF(A2827="placement",MIN(P2827,IF(S2827="",Q2827,S2827)),"")</f>
        <v>0.2294070158</v>
      </c>
      <c r="U2827" s="28">
        <f>IF($A2827="placement",T2827*J2827,"")</f>
        <v>22.711294564199999</v>
      </c>
      <c r="V2827" s="26">
        <f>IF($A2827="placement",U2827,IF($A2827="site",SUMIF($C:$C,$C2827,$U:$U),IF($A2827="user",SUMIF($B:$B,$B2827,$U:$U),SUM($U:$U))))</f>
        <v>22.711294564199999</v>
      </c>
      <c r="W2827" s="27">
        <f>V2827/J2827</f>
        <v>0.2294070158</v>
      </c>
    </row>
    <row r="2828" spans="1:23" x14ac:dyDescent="0.3">
      <c r="A2828" s="23" t="s">
        <v>14</v>
      </c>
      <c r="B2828" s="23" t="s">
        <v>3651</v>
      </c>
      <c r="C2828" s="23" t="s">
        <v>3652</v>
      </c>
      <c r="D2828" s="23" t="s">
        <v>3655</v>
      </c>
      <c r="E2828" s="23" t="s">
        <v>3656</v>
      </c>
      <c r="F2828" s="27">
        <v>0.25</v>
      </c>
      <c r="G2828" s="24">
        <v>0</v>
      </c>
      <c r="H2828" s="25">
        <v>4.5495999999999999</v>
      </c>
      <c r="I2828" s="25">
        <v>1.1501999999999999</v>
      </c>
      <c r="J2828" s="26">
        <v>99</v>
      </c>
      <c r="K2828" s="26">
        <v>22</v>
      </c>
      <c r="L2828" s="27">
        <v>0.25280000000000002</v>
      </c>
      <c r="M2828" s="28">
        <v>2.8833385100000002</v>
      </c>
      <c r="N2828" s="29">
        <v>2.25</v>
      </c>
      <c r="O2828" s="31" t="s">
        <v>70</v>
      </c>
      <c r="P2828" s="31">
        <v>0.2196545798</v>
      </c>
      <c r="Q2828" s="31">
        <v>0.219654579758089</v>
      </c>
      <c r="R2828" s="42"/>
      <c r="S2828" s="42" t="str">
        <f>IF(R2828="","",MAX(R2828,Q2828))</f>
        <v/>
      </c>
      <c r="T2828" s="27">
        <f>IF(A2828="placement",MIN(P2828,IF(S2828="",Q2828,S2828)),"")</f>
        <v>0.219654579758089</v>
      </c>
      <c r="U2828" s="28">
        <f>IF($A2828="placement",T2828*J2828,"")</f>
        <v>21.74580339605081</v>
      </c>
      <c r="V2828" s="26">
        <f>IF($A2828="placement",U2828,IF($A2828="site",SUMIF($C:$C,$C2828,$U:$U),IF($A2828="user",SUMIF($B:$B,$B2828,$U:$U),SUM($U:$U))))</f>
        <v>21.74580339605081</v>
      </c>
      <c r="W2828" s="27">
        <f>V2828/J2828</f>
        <v>0.219654579758089</v>
      </c>
    </row>
    <row r="2829" spans="1:23" x14ac:dyDescent="0.3">
      <c r="A2829" s="23" t="s">
        <v>14</v>
      </c>
      <c r="B2829" s="23" t="s">
        <v>1708</v>
      </c>
      <c r="C2829" s="23" t="s">
        <v>1709</v>
      </c>
      <c r="D2829" s="23" t="s">
        <v>1866</v>
      </c>
      <c r="E2829" s="23" t="s">
        <v>1867</v>
      </c>
      <c r="F2829" s="27">
        <v>0.15</v>
      </c>
      <c r="G2829" s="24">
        <v>0</v>
      </c>
      <c r="H2829" s="25">
        <v>3.4634999999999998</v>
      </c>
      <c r="I2829" s="25">
        <v>1.6411</v>
      </c>
      <c r="J2829" s="26">
        <v>99</v>
      </c>
      <c r="K2829" s="26">
        <v>15</v>
      </c>
      <c r="L2829" s="27">
        <v>0.4738</v>
      </c>
      <c r="M2829" s="28">
        <v>2.02092618</v>
      </c>
      <c r="N2829" s="29">
        <v>1.5</v>
      </c>
      <c r="O2829" s="31" t="s">
        <v>42</v>
      </c>
      <c r="P2829" s="31">
        <v>0.25776606190000001</v>
      </c>
      <c r="Q2829" s="31">
        <v>0.15</v>
      </c>
      <c r="R2829" s="42"/>
      <c r="S2829" s="42" t="str">
        <f>IF(R2829="","",MAX(R2829,Q2829))</f>
        <v/>
      </c>
      <c r="T2829" s="27">
        <f>IF(A2829="placement",MIN(P2829,IF(S2829="",Q2829,S2829)),"")</f>
        <v>0.15</v>
      </c>
      <c r="U2829" s="28">
        <f>IF($A2829="placement",T2829*J2829,"")</f>
        <v>14.85</v>
      </c>
      <c r="V2829" s="26">
        <f>IF($A2829="placement",U2829,IF($A2829="site",SUMIF($C:$C,$C2829,$U:$U),IF($A2829="user",SUMIF($B:$B,$B2829,$U:$U),SUM($U:$U))))</f>
        <v>14.85</v>
      </c>
      <c r="W2829" s="27">
        <f>V2829/J2829</f>
        <v>0.15</v>
      </c>
    </row>
    <row r="2830" spans="1:23" x14ac:dyDescent="0.3">
      <c r="A2830" s="23" t="s">
        <v>14</v>
      </c>
      <c r="B2830" s="23" t="s">
        <v>438</v>
      </c>
      <c r="C2830" s="23" t="s">
        <v>440</v>
      </c>
      <c r="D2830" s="23" t="s">
        <v>475</v>
      </c>
      <c r="E2830" s="23" t="s">
        <v>476</v>
      </c>
      <c r="F2830" s="27">
        <v>0.25</v>
      </c>
      <c r="G2830" s="24">
        <v>0</v>
      </c>
      <c r="H2830" s="25">
        <v>23.133400000000002</v>
      </c>
      <c r="I2830" s="25">
        <v>0.35489999999999999</v>
      </c>
      <c r="J2830" s="26">
        <v>99</v>
      </c>
      <c r="K2830" s="26">
        <v>14</v>
      </c>
      <c r="L2830" s="27">
        <v>1.5299999999999999E-2</v>
      </c>
      <c r="M2830" s="28">
        <v>9.2718599000000008</v>
      </c>
      <c r="N2830" s="29">
        <v>8</v>
      </c>
      <c r="O2830" s="31" t="s">
        <v>42</v>
      </c>
      <c r="P2830" s="31">
        <v>0.13717419340000001</v>
      </c>
      <c r="Q2830" s="31">
        <v>0.137174193380312</v>
      </c>
      <c r="R2830" s="42"/>
      <c r="S2830" s="42" t="str">
        <f>IF(R2830="","",MAX(R2830,Q2830))</f>
        <v/>
      </c>
      <c r="T2830" s="27">
        <f>IF(A2830="placement",MIN(P2830,IF(S2830="",Q2830,S2830)),"")</f>
        <v>0.137174193380312</v>
      </c>
      <c r="U2830" s="28">
        <f>IF($A2830="placement",T2830*J2830,"")</f>
        <v>13.580245144650888</v>
      </c>
      <c r="V2830" s="26">
        <f>IF($A2830="placement",U2830,IF($A2830="site",SUMIF($C:$C,$C2830,$U:$U),IF($A2830="user",SUMIF($B:$B,$B2830,$U:$U),SUM($U:$U))))</f>
        <v>13.580245144650888</v>
      </c>
      <c r="W2830" s="27">
        <f>V2830/J2830</f>
        <v>0.137174193380312</v>
      </c>
    </row>
    <row r="2831" spans="1:23" x14ac:dyDescent="0.3">
      <c r="A2831" s="23" t="s">
        <v>14</v>
      </c>
      <c r="B2831" s="23" t="s">
        <v>510</v>
      </c>
      <c r="C2831" s="23" t="s">
        <v>512</v>
      </c>
      <c r="D2831" s="23" t="s">
        <v>535</v>
      </c>
      <c r="E2831" s="23" t="s">
        <v>536</v>
      </c>
      <c r="F2831" s="27">
        <v>0.25</v>
      </c>
      <c r="G2831" s="24">
        <v>1</v>
      </c>
      <c r="H2831" s="25">
        <v>70.889399999999995</v>
      </c>
      <c r="I2831" s="25">
        <v>5.8380000000000001</v>
      </c>
      <c r="J2831" s="26">
        <v>99</v>
      </c>
      <c r="K2831" s="26">
        <v>12</v>
      </c>
      <c r="L2831" s="27">
        <v>8.2400000000000001E-2</v>
      </c>
      <c r="M2831" s="28">
        <v>0.56795379999999995</v>
      </c>
      <c r="N2831" s="29">
        <v>0.5</v>
      </c>
      <c r="O2831" s="31" t="s">
        <v>42</v>
      </c>
      <c r="P2831" s="31">
        <v>0.11964670400000001</v>
      </c>
      <c r="Q2831" s="31">
        <v>0.11964670400689301</v>
      </c>
      <c r="R2831" s="42"/>
      <c r="S2831" s="42" t="str">
        <f>IF(R2831="","",MAX(R2831,Q2831))</f>
        <v/>
      </c>
      <c r="T2831" s="27">
        <f>IF(A2831="placement",MIN(P2831,IF(S2831="",Q2831,S2831)),"")</f>
        <v>0.11964670400000001</v>
      </c>
      <c r="U2831" s="28">
        <f>IF($A2831="placement",T2831*J2831,"")</f>
        <v>11.845023696</v>
      </c>
      <c r="V2831" s="26">
        <f>IF($A2831="placement",U2831,IF($A2831="site",SUMIF($C:$C,$C2831,$U:$U),IF($A2831="user",SUMIF($B:$B,$B2831,$U:$U),SUM($U:$U))))</f>
        <v>11.845023696</v>
      </c>
      <c r="W2831" s="27">
        <f>V2831/J2831</f>
        <v>0.11964670400000001</v>
      </c>
    </row>
    <row r="2832" spans="1:23" x14ac:dyDescent="0.3">
      <c r="A2832" s="23" t="s">
        <v>14</v>
      </c>
      <c r="B2832" s="23" t="s">
        <v>678</v>
      </c>
      <c r="C2832" s="23" t="s">
        <v>680</v>
      </c>
      <c r="D2832" s="23" t="s">
        <v>882</v>
      </c>
      <c r="E2832" s="23" t="s">
        <v>883</v>
      </c>
      <c r="F2832" s="27">
        <v>0.33</v>
      </c>
      <c r="G2832" s="24">
        <v>1</v>
      </c>
      <c r="H2832" s="25">
        <v>40.012500000000003</v>
      </c>
      <c r="I2832" s="25">
        <v>6.8186999999999998</v>
      </c>
      <c r="J2832" s="26">
        <v>98</v>
      </c>
      <c r="K2832" s="26">
        <v>32</v>
      </c>
      <c r="L2832" s="27">
        <v>0.1704</v>
      </c>
      <c r="M2832" s="28">
        <v>0.47888374</v>
      </c>
      <c r="N2832" s="29">
        <v>0.3</v>
      </c>
      <c r="O2832" s="31" t="s">
        <v>12</v>
      </c>
      <c r="P2832" s="31">
        <v>0.3735431541</v>
      </c>
      <c r="Q2832" s="31">
        <v>0.32999999999999902</v>
      </c>
      <c r="R2832" s="42"/>
      <c r="S2832" s="42" t="str">
        <f>IF(R2832="","",MAX(R2832,Q2832))</f>
        <v/>
      </c>
      <c r="T2832" s="27">
        <f>IF(A2832="placement",MIN(P2832,IF(S2832="",Q2832,S2832)),"")</f>
        <v>0.32999999999999902</v>
      </c>
      <c r="U2832" s="28">
        <f>IF($A2832="placement",T2832*J2832,"")</f>
        <v>32.339999999999904</v>
      </c>
      <c r="V2832" s="26">
        <f>IF($A2832="placement",U2832,IF($A2832="site",SUMIF($C:$C,$C2832,$U:$U),IF($A2832="user",SUMIF($B:$B,$B2832,$U:$U),SUM($U:$U))))</f>
        <v>32.339999999999904</v>
      </c>
      <c r="W2832" s="27">
        <f>V2832/J2832</f>
        <v>0.32999999999999902</v>
      </c>
    </row>
    <row r="2833" spans="1:23" x14ac:dyDescent="0.3">
      <c r="A2833" s="17" t="s">
        <v>14</v>
      </c>
      <c r="B2833" s="17" t="s">
        <v>4243</v>
      </c>
      <c r="C2833" s="17" t="s">
        <v>4245</v>
      </c>
      <c r="D2833" s="38" t="s">
        <v>4250</v>
      </c>
      <c r="E2833" s="17" t="s">
        <v>4251</v>
      </c>
      <c r="F2833" s="18">
        <v>0.33</v>
      </c>
      <c r="G2833" s="36">
        <v>0</v>
      </c>
      <c r="H2833" s="37">
        <v>16.4316</v>
      </c>
      <c r="I2833" s="37">
        <v>9.0945</v>
      </c>
      <c r="J2833" s="19">
        <v>98</v>
      </c>
      <c r="K2833" s="19">
        <v>32</v>
      </c>
      <c r="L2833" s="18">
        <v>0.55349999999999999</v>
      </c>
      <c r="M2833" s="20">
        <v>0.36041877999999999</v>
      </c>
      <c r="N2833" s="21">
        <v>0.1</v>
      </c>
      <c r="O2833" s="22" t="s">
        <v>12</v>
      </c>
      <c r="P2833" s="22">
        <v>0.72254497750000002</v>
      </c>
      <c r="Q2833" s="22">
        <v>0.32999999999999902</v>
      </c>
      <c r="R2833" s="43"/>
      <c r="S2833" s="42" t="str">
        <f>IF(R2833="","",MAX(R2833,Q2833))</f>
        <v/>
      </c>
      <c r="T2833" s="27">
        <f>IF(A2833="placement",MIN(P2833,IF(S2833="",Q2833,S2833)),"")</f>
        <v>0.32999999999999902</v>
      </c>
      <c r="U2833" s="20">
        <f>IF($A2833="placement",T2833*J2833,"")</f>
        <v>32.339999999999904</v>
      </c>
      <c r="V2833" s="19">
        <f>IF($A2833="placement",U2833,IF($A2833="site",SUMIF($C:$C,$C2833,$U:$U),IF($A2833="user",SUMIF($B:$B,$B2833,$U:$U),SUM($U:$U))))</f>
        <v>32.339999999999904</v>
      </c>
      <c r="W2833" s="18">
        <f>V2833/J2833</f>
        <v>0.32999999999999902</v>
      </c>
    </row>
    <row r="2834" spans="1:23" x14ac:dyDescent="0.3">
      <c r="A2834" s="11" t="s">
        <v>14</v>
      </c>
      <c r="B2834" s="11" t="s">
        <v>2936</v>
      </c>
      <c r="C2834" s="11" t="s">
        <v>2937</v>
      </c>
      <c r="D2834" s="11" t="s">
        <v>2944</v>
      </c>
      <c r="E2834" s="11" t="s">
        <v>2945</v>
      </c>
      <c r="F2834" s="12">
        <v>0.3</v>
      </c>
      <c r="G2834" s="33">
        <v>1</v>
      </c>
      <c r="H2834" s="34">
        <v>157.27289999999999</v>
      </c>
      <c r="I2834" s="34">
        <v>26.792300000000001</v>
      </c>
      <c r="J2834" s="13">
        <v>98</v>
      </c>
      <c r="K2834" s="13">
        <v>29</v>
      </c>
      <c r="L2834" s="12">
        <v>0.1704</v>
      </c>
      <c r="M2834" s="14">
        <v>0.1217408</v>
      </c>
      <c r="N2834" s="15">
        <v>0.03</v>
      </c>
      <c r="O2834" s="16" t="s">
        <v>42</v>
      </c>
      <c r="P2834" s="16">
        <v>0.75357480730000004</v>
      </c>
      <c r="Q2834" s="16">
        <v>0.3</v>
      </c>
      <c r="R2834" s="44"/>
      <c r="S2834" s="42" t="str">
        <f>IF(R2834="","",MAX(R2834,Q2834))</f>
        <v/>
      </c>
      <c r="T2834" s="27">
        <f>IF(A2834="placement",MIN(P2834,IF(S2834="",Q2834,S2834)),"")</f>
        <v>0.3</v>
      </c>
      <c r="U2834" s="14">
        <f>IF($A2834="placement",T2834*J2834,"")</f>
        <v>29.4</v>
      </c>
      <c r="V2834" s="13">
        <f>IF($A2834="placement",U2834,IF($A2834="site",SUMIF($C:$C,$C2834,$U:$U),IF($A2834="user",SUMIF($B:$B,$B2834,$U:$U),SUM($U:$U))))</f>
        <v>29.4</v>
      </c>
      <c r="W2834" s="12">
        <f>V2834/J2834</f>
        <v>0.3</v>
      </c>
    </row>
    <row r="2835" spans="1:23" x14ac:dyDescent="0.3">
      <c r="A2835" s="11" t="s">
        <v>14</v>
      </c>
      <c r="B2835" s="11" t="s">
        <v>1350</v>
      </c>
      <c r="C2835" s="11" t="s">
        <v>1352</v>
      </c>
      <c r="D2835" s="35" t="s">
        <v>1369</v>
      </c>
      <c r="E2835" s="11" t="s">
        <v>1370</v>
      </c>
      <c r="F2835" s="12">
        <v>0.28000000000000003</v>
      </c>
      <c r="G2835" s="33">
        <v>0</v>
      </c>
      <c r="H2835" s="34">
        <v>17.0611</v>
      </c>
      <c r="I2835" s="34">
        <v>5.6814</v>
      </c>
      <c r="J2835" s="13">
        <v>98</v>
      </c>
      <c r="K2835" s="13">
        <v>28</v>
      </c>
      <c r="L2835" s="12">
        <v>0.33300000000000002</v>
      </c>
      <c r="M2835" s="14">
        <v>0.57718380999999996</v>
      </c>
      <c r="N2835" s="15">
        <v>0.35</v>
      </c>
      <c r="O2835" s="16" t="s">
        <v>42</v>
      </c>
      <c r="P2835" s="16">
        <v>0.39360738150000002</v>
      </c>
      <c r="Q2835" s="16">
        <v>0.27999999999999903</v>
      </c>
      <c r="R2835" s="44"/>
      <c r="S2835" s="42" t="str">
        <f>IF(R2835="","",MAX(R2835,Q2835))</f>
        <v/>
      </c>
      <c r="T2835" s="27">
        <f>IF(A2835="placement",MIN(P2835,IF(S2835="",Q2835,S2835)),"")</f>
        <v>0.27999999999999903</v>
      </c>
      <c r="U2835" s="14">
        <f>IF($A2835="placement",T2835*J2835,"")</f>
        <v>27.439999999999905</v>
      </c>
      <c r="V2835" s="11">
        <f>IF($A2835="placement",U2835,IF($A2835="site",SUMIF($C:$C,$C2835,$U:$U),IF($A2835="user",SUMIF($B:$B,$B2835,$U:$U),SUM($U:$U))))</f>
        <v>27.439999999999905</v>
      </c>
      <c r="W2835" s="12">
        <f>V2835/J2835</f>
        <v>0.27999999999999903</v>
      </c>
    </row>
    <row r="2836" spans="1:23" x14ac:dyDescent="0.3">
      <c r="A2836" s="23" t="s">
        <v>14</v>
      </c>
      <c r="B2836" s="23" t="s">
        <v>2619</v>
      </c>
      <c r="C2836" s="23" t="s">
        <v>2621</v>
      </c>
      <c r="D2836" s="23" t="s">
        <v>2712</v>
      </c>
      <c r="E2836" s="23" t="s">
        <v>2713</v>
      </c>
      <c r="F2836" s="27">
        <v>0.25</v>
      </c>
      <c r="G2836" s="24">
        <v>0</v>
      </c>
      <c r="H2836" s="25">
        <v>44.992800000000003</v>
      </c>
      <c r="I2836" s="25">
        <v>6.8151000000000002</v>
      </c>
      <c r="J2836" s="26">
        <v>98</v>
      </c>
      <c r="K2836" s="26">
        <v>25</v>
      </c>
      <c r="L2836" s="27">
        <v>0.1515</v>
      </c>
      <c r="M2836" s="28">
        <v>0.48108918000000001</v>
      </c>
      <c r="N2836" s="29">
        <v>0.3</v>
      </c>
      <c r="O2836" s="31" t="s">
        <v>12</v>
      </c>
      <c r="P2836" s="31">
        <v>0.37641499569999998</v>
      </c>
      <c r="Q2836" s="31">
        <v>0.25</v>
      </c>
      <c r="R2836" s="42"/>
      <c r="S2836" s="42" t="str">
        <f>IF(R2836="","",MAX(R2836,Q2836))</f>
        <v/>
      </c>
      <c r="T2836" s="27">
        <f>IF(A2836="placement",MIN(P2836,IF(S2836="",Q2836,S2836)),"")</f>
        <v>0.25</v>
      </c>
      <c r="U2836" s="28">
        <f>IF($A2836="placement",T2836*J2836,"")</f>
        <v>24.5</v>
      </c>
      <c r="V2836" s="26">
        <f>IF($A2836="placement",U2836,IF($A2836="site",SUMIF($C:$C,$C2836,$U:$U),IF($A2836="user",SUMIF($B:$B,$B2836,$U:$U),SUM($U:$U))))</f>
        <v>24.5</v>
      </c>
      <c r="W2836" s="27">
        <f>V2836/J2836</f>
        <v>0.25</v>
      </c>
    </row>
    <row r="2837" spans="1:23" x14ac:dyDescent="0.3">
      <c r="A2837" s="23" t="s">
        <v>14</v>
      </c>
      <c r="B2837" s="23" t="s">
        <v>2619</v>
      </c>
      <c r="C2837" s="23" t="s">
        <v>2621</v>
      </c>
      <c r="D2837" s="23" t="s">
        <v>2861</v>
      </c>
      <c r="E2837" s="23" t="s">
        <v>2862</v>
      </c>
      <c r="F2837" s="27">
        <v>0.25</v>
      </c>
      <c r="G2837" s="24">
        <v>1</v>
      </c>
      <c r="H2837" s="25">
        <v>59.217399999999998</v>
      </c>
      <c r="I2837" s="25">
        <v>6.0774999999999997</v>
      </c>
      <c r="J2837" s="26">
        <v>98</v>
      </c>
      <c r="K2837" s="26">
        <v>24</v>
      </c>
      <c r="L2837" s="27">
        <v>0.1026</v>
      </c>
      <c r="M2837" s="28">
        <v>0.53705471000000005</v>
      </c>
      <c r="N2837" s="29">
        <v>0.3</v>
      </c>
      <c r="O2837" s="31" t="s">
        <v>12</v>
      </c>
      <c r="P2837" s="31">
        <v>0.44139769299999998</v>
      </c>
      <c r="Q2837" s="31">
        <v>0.25</v>
      </c>
      <c r="R2837" s="42"/>
      <c r="S2837" s="42" t="str">
        <f>IF(R2837="","",MAX(R2837,Q2837))</f>
        <v/>
      </c>
      <c r="T2837" s="27">
        <f>IF(A2837="placement",MIN(P2837,IF(S2837="",Q2837,S2837)),"")</f>
        <v>0.25</v>
      </c>
      <c r="U2837" s="28">
        <f>IF($A2837="placement",T2837*J2837,"")</f>
        <v>24.5</v>
      </c>
      <c r="V2837" s="26">
        <f>IF($A2837="placement",U2837,IF($A2837="site",SUMIF($C:$C,$C2837,$U:$U),IF($A2837="user",SUMIF($B:$B,$B2837,$U:$U),SUM($U:$U))))</f>
        <v>24.5</v>
      </c>
      <c r="W2837" s="27">
        <f>V2837/J2837</f>
        <v>0.25</v>
      </c>
    </row>
    <row r="2838" spans="1:23" x14ac:dyDescent="0.3">
      <c r="A2838" s="23" t="s">
        <v>14</v>
      </c>
      <c r="B2838" s="23" t="s">
        <v>4328</v>
      </c>
      <c r="C2838" s="23" t="s">
        <v>4329</v>
      </c>
      <c r="D2838" s="23" t="s">
        <v>4333</v>
      </c>
      <c r="E2838" s="23" t="s">
        <v>10189</v>
      </c>
      <c r="F2838" s="27">
        <v>0.25</v>
      </c>
      <c r="G2838" s="24">
        <v>1</v>
      </c>
      <c r="H2838" s="25">
        <v>104.04519999999999</v>
      </c>
      <c r="I2838" s="25">
        <v>15.8506</v>
      </c>
      <c r="J2838" s="26">
        <v>98</v>
      </c>
      <c r="K2838" s="26">
        <v>25</v>
      </c>
      <c r="L2838" s="27">
        <v>0.15229999999999999</v>
      </c>
      <c r="M2838" s="28">
        <v>0.20691277</v>
      </c>
      <c r="N2838" s="29">
        <v>0.09</v>
      </c>
      <c r="O2838" s="31" t="s">
        <v>12</v>
      </c>
      <c r="P2838" s="31">
        <v>0.56503410610000004</v>
      </c>
      <c r="Q2838" s="31">
        <v>0.25</v>
      </c>
      <c r="R2838" s="42">
        <v>0.2</v>
      </c>
      <c r="S2838" s="42">
        <f>IF(R2838="","",MAX(R2838,Q2838))</f>
        <v>0.25</v>
      </c>
      <c r="T2838" s="27">
        <f>IF(A2838="placement",MIN(P2838,IF(S2838="",Q2838,S2838)),"")</f>
        <v>0.25</v>
      </c>
      <c r="U2838" s="28">
        <f>IF($A2838="placement",T2838*J2838,"")</f>
        <v>24.5</v>
      </c>
      <c r="V2838" s="26">
        <f>IF($A2838="placement",U2838,IF($A2838="site",SUMIF($C:$C,$C2838,$U:$U),IF($A2838="user",SUMIF($B:$B,$B2838,$U:$U),SUM($U:$U))))</f>
        <v>24.5</v>
      </c>
      <c r="W2838" s="27">
        <f>V2838/J2838</f>
        <v>0.25</v>
      </c>
    </row>
    <row r="2839" spans="1:23" x14ac:dyDescent="0.3">
      <c r="A2839" s="23" t="s">
        <v>14</v>
      </c>
      <c r="B2839" s="23" t="s">
        <v>4999</v>
      </c>
      <c r="C2839" s="23" t="s">
        <v>5000</v>
      </c>
      <c r="D2839" s="23" t="s">
        <v>5019</v>
      </c>
      <c r="E2839" s="23" t="s">
        <v>5020</v>
      </c>
      <c r="F2839" s="27">
        <v>0.25</v>
      </c>
      <c r="G2839" s="24">
        <v>0</v>
      </c>
      <c r="H2839" s="25">
        <v>32.158299999999997</v>
      </c>
      <c r="I2839" s="25">
        <v>8.4192999999999998</v>
      </c>
      <c r="J2839" s="26">
        <v>98</v>
      </c>
      <c r="K2839" s="26">
        <v>24</v>
      </c>
      <c r="L2839" s="27">
        <v>0.26179999999999998</v>
      </c>
      <c r="M2839" s="28">
        <v>0.38737761999999998</v>
      </c>
      <c r="N2839" s="29">
        <v>0.1</v>
      </c>
      <c r="O2839" s="31" t="s">
        <v>42</v>
      </c>
      <c r="P2839" s="31">
        <v>0.74185395600000004</v>
      </c>
      <c r="Q2839" s="31">
        <v>0.25</v>
      </c>
      <c r="R2839" s="42"/>
      <c r="S2839" s="42" t="str">
        <f>IF(R2839="","",MAX(R2839,Q2839))</f>
        <v/>
      </c>
      <c r="T2839" s="27">
        <f>IF(A2839="placement",MIN(P2839,IF(S2839="",Q2839,S2839)),"")</f>
        <v>0.25</v>
      </c>
      <c r="U2839" s="28">
        <f>IF($A2839="placement",T2839*J2839,"")</f>
        <v>24.5</v>
      </c>
      <c r="V2839" s="26">
        <f>IF($A2839="placement",U2839,IF($A2839="site",SUMIF($C:$C,$C2839,$U:$U),IF($A2839="user",SUMIF($B:$B,$B2839,$U:$U),SUM($U:$U))))</f>
        <v>24.5</v>
      </c>
      <c r="W2839" s="27">
        <f>V2839/J2839</f>
        <v>0.25</v>
      </c>
    </row>
    <row r="2840" spans="1:23" x14ac:dyDescent="0.3">
      <c r="A2840" s="23" t="s">
        <v>14</v>
      </c>
      <c r="B2840" s="23" t="s">
        <v>6876</v>
      </c>
      <c r="C2840" s="23" t="s">
        <v>6878</v>
      </c>
      <c r="D2840" s="23" t="s">
        <v>6896</v>
      </c>
      <c r="E2840" s="23" t="s">
        <v>10313</v>
      </c>
      <c r="F2840" s="27">
        <v>0.25</v>
      </c>
      <c r="G2840" s="24">
        <v>0</v>
      </c>
      <c r="H2840" s="25">
        <v>21.3996</v>
      </c>
      <c r="I2840" s="25">
        <v>3.8094000000000001</v>
      </c>
      <c r="J2840" s="26">
        <v>98</v>
      </c>
      <c r="K2840" s="26">
        <v>24</v>
      </c>
      <c r="L2840" s="27">
        <v>0.17799999999999999</v>
      </c>
      <c r="M2840" s="28">
        <v>0.85387860999999998</v>
      </c>
      <c r="N2840" s="29">
        <v>0.6</v>
      </c>
      <c r="O2840" s="31" t="s">
        <v>42</v>
      </c>
      <c r="P2840" s="31">
        <v>0.29732400489999999</v>
      </c>
      <c r="Q2840" s="31">
        <v>0.25</v>
      </c>
      <c r="R2840" s="42"/>
      <c r="S2840" s="42" t="str">
        <f>IF(R2840="","",MAX(R2840,Q2840))</f>
        <v/>
      </c>
      <c r="T2840" s="27">
        <f>IF(A2840="placement",MIN(P2840,IF(S2840="",Q2840,S2840)),"")</f>
        <v>0.25</v>
      </c>
      <c r="U2840" s="28">
        <f>IF($A2840="placement",T2840*J2840,"")</f>
        <v>24.5</v>
      </c>
      <c r="V2840" s="26">
        <f>IF($A2840="placement",U2840,IF($A2840="site",SUMIF($C:$C,$C2840,$U:$U),IF($A2840="user",SUMIF($B:$B,$B2840,$U:$U),SUM($U:$U))))</f>
        <v>24.5</v>
      </c>
      <c r="W2840" s="27">
        <f>V2840/J2840</f>
        <v>0.25</v>
      </c>
    </row>
    <row r="2841" spans="1:23" x14ac:dyDescent="0.3">
      <c r="A2841" s="23" t="s">
        <v>14</v>
      </c>
      <c r="B2841" s="23" t="s">
        <v>7472</v>
      </c>
      <c r="C2841" s="23" t="s">
        <v>7473</v>
      </c>
      <c r="D2841" s="23" t="s">
        <v>7535</v>
      </c>
      <c r="E2841" s="23" t="s">
        <v>7536</v>
      </c>
      <c r="F2841" s="27">
        <v>0.25</v>
      </c>
      <c r="G2841" s="24">
        <v>0</v>
      </c>
      <c r="H2841" s="25">
        <v>9.4948999999999995</v>
      </c>
      <c r="I2841" s="25">
        <v>1.2270000000000001</v>
      </c>
      <c r="J2841" s="26">
        <v>98</v>
      </c>
      <c r="K2841" s="26">
        <v>24</v>
      </c>
      <c r="L2841" s="27">
        <v>0.12920000000000001</v>
      </c>
      <c r="M2841" s="28">
        <v>2.6667539900000001</v>
      </c>
      <c r="N2841" s="29">
        <v>2</v>
      </c>
      <c r="O2841" s="31" t="s">
        <v>42</v>
      </c>
      <c r="P2841" s="31">
        <v>0.25002455820000002</v>
      </c>
      <c r="Q2841" s="31">
        <v>0.25</v>
      </c>
      <c r="R2841" s="42"/>
      <c r="S2841" s="42" t="str">
        <f>IF(R2841="","",MAX(R2841,Q2841))</f>
        <v/>
      </c>
      <c r="T2841" s="27">
        <f>IF(A2841="placement",MIN(P2841,IF(S2841="",Q2841,S2841)),"")</f>
        <v>0.25</v>
      </c>
      <c r="U2841" s="28">
        <f>IF($A2841="placement",T2841*J2841,"")</f>
        <v>24.5</v>
      </c>
      <c r="V2841" s="26">
        <f>IF($A2841="placement",U2841,IF($A2841="site",SUMIF($C:$C,$C2841,$U:$U),IF($A2841="user",SUMIF($B:$B,$B2841,$U:$U),SUM($U:$U))))</f>
        <v>24.5</v>
      </c>
      <c r="W2841" s="27">
        <f>V2841/J2841</f>
        <v>0.25</v>
      </c>
    </row>
    <row r="2842" spans="1:23" x14ac:dyDescent="0.3">
      <c r="A2842" s="23" t="s">
        <v>14</v>
      </c>
      <c r="B2842" s="23" t="s">
        <v>8783</v>
      </c>
      <c r="C2842" s="23" t="s">
        <v>8784</v>
      </c>
      <c r="D2842" s="23" t="s">
        <v>8789</v>
      </c>
      <c r="E2842" s="23" t="s">
        <v>8790</v>
      </c>
      <c r="F2842" s="27">
        <v>0.25</v>
      </c>
      <c r="G2842" s="24">
        <v>1</v>
      </c>
      <c r="H2842" s="25">
        <v>132.6234</v>
      </c>
      <c r="I2842" s="25">
        <v>3.0078999999999998</v>
      </c>
      <c r="J2842" s="26">
        <v>98</v>
      </c>
      <c r="K2842" s="26">
        <v>25</v>
      </c>
      <c r="L2842" s="27">
        <v>2.2700000000000001E-2</v>
      </c>
      <c r="M2842" s="28">
        <v>1.0874878299999999</v>
      </c>
      <c r="N2842" s="29">
        <v>0.5</v>
      </c>
      <c r="O2842" s="31" t="s">
        <v>12</v>
      </c>
      <c r="P2842" s="31">
        <v>0.54022473969999996</v>
      </c>
      <c r="Q2842" s="31">
        <v>0.25</v>
      </c>
      <c r="R2842" s="42"/>
      <c r="S2842" s="42" t="str">
        <f>IF(R2842="","",MAX(R2842,Q2842))</f>
        <v/>
      </c>
      <c r="T2842" s="27">
        <f>IF(A2842="placement",MIN(P2842,IF(S2842="",Q2842,S2842)),"")</f>
        <v>0.25</v>
      </c>
      <c r="U2842" s="28">
        <f>IF($A2842="placement",T2842*J2842,"")</f>
        <v>24.5</v>
      </c>
      <c r="V2842" s="26">
        <f>IF($A2842="placement",U2842,IF($A2842="site",SUMIF($C:$C,$C2842,$U:$U),IF($A2842="user",SUMIF($B:$B,$B2842,$U:$U),SUM($U:$U))))</f>
        <v>24.5</v>
      </c>
      <c r="W2842" s="27">
        <f>V2842/J2842</f>
        <v>0.25</v>
      </c>
    </row>
    <row r="2843" spans="1:23" x14ac:dyDescent="0.3">
      <c r="A2843" s="23" t="s">
        <v>14</v>
      </c>
      <c r="B2843" s="23" t="s">
        <v>8603</v>
      </c>
      <c r="C2843" s="23" t="s">
        <v>8604</v>
      </c>
      <c r="D2843" s="23" t="s">
        <v>8609</v>
      </c>
      <c r="E2843" s="23" t="s">
        <v>8610</v>
      </c>
      <c r="F2843" s="27">
        <v>0.25</v>
      </c>
      <c r="G2843" s="24">
        <v>0</v>
      </c>
      <c r="H2843" s="25">
        <v>4.4810999999999996</v>
      </c>
      <c r="I2843" s="25">
        <v>2.0337999999999998</v>
      </c>
      <c r="J2843" s="26">
        <v>98</v>
      </c>
      <c r="K2843" s="26">
        <v>24</v>
      </c>
      <c r="L2843" s="27">
        <v>0.45390000000000003</v>
      </c>
      <c r="M2843" s="28">
        <v>1.6047694299999999</v>
      </c>
      <c r="N2843" s="29">
        <v>1</v>
      </c>
      <c r="O2843" s="31" t="s">
        <v>12</v>
      </c>
      <c r="P2843" s="31">
        <v>0.37685752179999998</v>
      </c>
      <c r="Q2843" s="31">
        <v>0.249999999999999</v>
      </c>
      <c r="R2843" s="42"/>
      <c r="S2843" s="42" t="str">
        <f>IF(R2843="","",MAX(R2843,Q2843))</f>
        <v/>
      </c>
      <c r="T2843" s="27">
        <f>IF(A2843="placement",MIN(P2843,IF(S2843="",Q2843,S2843)),"")</f>
        <v>0.249999999999999</v>
      </c>
      <c r="U2843" s="28">
        <f>IF($A2843="placement",T2843*J2843,"")</f>
        <v>24.499999999999901</v>
      </c>
      <c r="V2843" s="26">
        <f>IF($A2843="placement",U2843,IF($A2843="site",SUMIF($C:$C,$C2843,$U:$U),IF($A2843="user",SUMIF($B:$B,$B2843,$U:$U),SUM($U:$U))))</f>
        <v>24.499999999999901</v>
      </c>
      <c r="W2843" s="27">
        <f>V2843/J2843</f>
        <v>0.24999999999999897</v>
      </c>
    </row>
    <row r="2844" spans="1:23" x14ac:dyDescent="0.3">
      <c r="A2844" s="23" t="s">
        <v>14</v>
      </c>
      <c r="B2844" s="23" t="s">
        <v>3250</v>
      </c>
      <c r="C2844" s="23" t="s">
        <v>3252</v>
      </c>
      <c r="D2844" s="23" t="s">
        <v>3255</v>
      </c>
      <c r="E2844" s="23" t="s">
        <v>3256</v>
      </c>
      <c r="F2844" s="27">
        <v>0.25</v>
      </c>
      <c r="G2844" s="24">
        <v>1</v>
      </c>
      <c r="H2844" s="25">
        <v>72.153199999999998</v>
      </c>
      <c r="I2844" s="25">
        <v>2.4554</v>
      </c>
      <c r="J2844" s="26">
        <v>98</v>
      </c>
      <c r="K2844" s="26">
        <v>24</v>
      </c>
      <c r="L2844" s="27">
        <v>3.4000000000000002E-2</v>
      </c>
      <c r="M2844" s="28">
        <v>1.3290821799999999</v>
      </c>
      <c r="N2844" s="29">
        <v>1</v>
      </c>
      <c r="O2844" s="31" t="s">
        <v>70</v>
      </c>
      <c r="P2844" s="31">
        <v>0.2476010786</v>
      </c>
      <c r="Q2844" s="31">
        <v>0.247601078639093</v>
      </c>
      <c r="R2844" s="42"/>
      <c r="S2844" s="42" t="str">
        <f>IF(R2844="","",MAX(R2844,Q2844))</f>
        <v/>
      </c>
      <c r="T2844" s="27">
        <f>IF(A2844="placement",MIN(P2844,IF(S2844="",Q2844,S2844)),"")</f>
        <v>0.2476010786</v>
      </c>
      <c r="U2844" s="28">
        <f>IF($A2844="placement",T2844*J2844,"")</f>
        <v>24.2649057028</v>
      </c>
      <c r="V2844" s="26">
        <f>IF($A2844="placement",U2844,IF($A2844="site",SUMIF($C:$C,$C2844,$U:$U),IF($A2844="user",SUMIF($B:$B,$B2844,$U:$U),SUM($U:$U))))</f>
        <v>24.2649057028</v>
      </c>
      <c r="W2844" s="27">
        <f>V2844/J2844</f>
        <v>0.2476010786</v>
      </c>
    </row>
    <row r="2845" spans="1:23" x14ac:dyDescent="0.3">
      <c r="A2845" s="23" t="s">
        <v>14</v>
      </c>
      <c r="B2845" s="23" t="s">
        <v>2294</v>
      </c>
      <c r="C2845" s="23" t="s">
        <v>2295</v>
      </c>
      <c r="D2845" s="23" t="s">
        <v>2342</v>
      </c>
      <c r="E2845" s="23" t="s">
        <v>2343</v>
      </c>
      <c r="F2845" s="27">
        <v>0.15</v>
      </c>
      <c r="G2845" s="24">
        <v>0</v>
      </c>
      <c r="H2845" s="25">
        <v>21.748699999999999</v>
      </c>
      <c r="I2845" s="25">
        <v>1.9220999999999999</v>
      </c>
      <c r="J2845" s="26">
        <v>98</v>
      </c>
      <c r="K2845" s="26">
        <v>15</v>
      </c>
      <c r="L2845" s="27">
        <v>8.8400000000000006E-2</v>
      </c>
      <c r="M2845" s="28">
        <v>1.7006243000000001</v>
      </c>
      <c r="N2845" s="29">
        <v>1.35</v>
      </c>
      <c r="O2845" s="31" t="s">
        <v>42</v>
      </c>
      <c r="P2845" s="31">
        <v>0.20617387540000001</v>
      </c>
      <c r="Q2845" s="31">
        <v>0.149999999999999</v>
      </c>
      <c r="R2845" s="42">
        <v>0.35</v>
      </c>
      <c r="S2845" s="42">
        <f>IF(R2845="","",MAX(R2845,Q2845))</f>
        <v>0.35</v>
      </c>
      <c r="T2845" s="27">
        <f>IF(A2845="placement",MIN(P2845,IF(S2845="",Q2845,S2845)),"")</f>
        <v>0.20617387540000001</v>
      </c>
      <c r="U2845" s="28">
        <f>IF($A2845="placement",T2845*J2845,"")</f>
        <v>20.205039789200001</v>
      </c>
      <c r="V2845" s="26">
        <f>IF($A2845="placement",U2845,IF($A2845="site",SUMIF($C:$C,$C2845,$U:$U),IF($A2845="user",SUMIF($B:$B,$B2845,$U:$U),SUM($U:$U))))</f>
        <v>20.205039789200001</v>
      </c>
      <c r="W2845" s="27">
        <f>V2845/J2845</f>
        <v>0.20617387540000001</v>
      </c>
    </row>
    <row r="2846" spans="1:23" x14ac:dyDescent="0.3">
      <c r="A2846" s="17" t="s">
        <v>14</v>
      </c>
      <c r="B2846" s="17" t="s">
        <v>438</v>
      </c>
      <c r="C2846" s="17" t="s">
        <v>440</v>
      </c>
      <c r="D2846" s="17" t="s">
        <v>509</v>
      </c>
      <c r="E2846" s="17" t="s">
        <v>439</v>
      </c>
      <c r="F2846" s="18">
        <v>0.25</v>
      </c>
      <c r="G2846" s="36">
        <v>0</v>
      </c>
      <c r="H2846" s="37">
        <v>23.015000000000001</v>
      </c>
      <c r="I2846" s="37">
        <v>0.33239999999999997</v>
      </c>
      <c r="J2846" s="19">
        <v>98</v>
      </c>
      <c r="K2846" s="19">
        <v>18</v>
      </c>
      <c r="L2846" s="18">
        <v>1.44E-2</v>
      </c>
      <c r="M2846" s="20">
        <v>9.8005157999999994</v>
      </c>
      <c r="N2846" s="21">
        <v>8</v>
      </c>
      <c r="O2846" s="22" t="s">
        <v>42</v>
      </c>
      <c r="P2846" s="22">
        <v>0.1837164322</v>
      </c>
      <c r="Q2846" s="22">
        <v>0.18371643224609499</v>
      </c>
      <c r="R2846" s="43"/>
      <c r="S2846" s="42" t="str">
        <f>IF(R2846="","",MAX(R2846,Q2846))</f>
        <v/>
      </c>
      <c r="T2846" s="27">
        <f>IF(A2846="placement",MIN(P2846,IF(S2846="",Q2846,S2846)),"")</f>
        <v>0.1837164322</v>
      </c>
      <c r="U2846" s="20">
        <f>IF($A2846="placement",T2846*J2846,"")</f>
        <v>18.004210355600001</v>
      </c>
      <c r="V2846" s="19">
        <f>IF($A2846="placement",U2846,IF($A2846="site",SUMIF($C:$C,$C2846,$U:$U),IF($A2846="user",SUMIF($B:$B,$B2846,$U:$U),SUM($U:$U))))</f>
        <v>18.004210355600001</v>
      </c>
      <c r="W2846" s="18">
        <f>V2846/J2846</f>
        <v>0.1837164322</v>
      </c>
    </row>
    <row r="2847" spans="1:23" x14ac:dyDescent="0.3">
      <c r="A2847" s="23" t="s">
        <v>14</v>
      </c>
      <c r="B2847" s="23" t="s">
        <v>9013</v>
      </c>
      <c r="C2847" s="23" t="s">
        <v>9015</v>
      </c>
      <c r="D2847" s="23" t="s">
        <v>9034</v>
      </c>
      <c r="E2847" s="23" t="s">
        <v>9035</v>
      </c>
      <c r="F2847" s="27">
        <v>0.15</v>
      </c>
      <c r="G2847" s="24">
        <v>0</v>
      </c>
      <c r="H2847" s="25">
        <v>21.269600000000001</v>
      </c>
      <c r="I2847" s="25">
        <v>1.2902</v>
      </c>
      <c r="J2847" s="26">
        <v>98</v>
      </c>
      <c r="K2847" s="26">
        <v>15</v>
      </c>
      <c r="L2847" s="27">
        <v>6.0699999999999997E-2</v>
      </c>
      <c r="M2847" s="28">
        <v>2.5423130199999999</v>
      </c>
      <c r="N2847" s="29">
        <v>2</v>
      </c>
      <c r="O2847" s="31" t="s">
        <v>42</v>
      </c>
      <c r="P2847" s="31">
        <v>0.2133148091</v>
      </c>
      <c r="Q2847" s="31">
        <v>0.149999999999999</v>
      </c>
      <c r="R2847" s="42"/>
      <c r="S2847" s="42" t="str">
        <f>IF(R2847="","",MAX(R2847,Q2847))</f>
        <v/>
      </c>
      <c r="T2847" s="27">
        <f>IF(A2847="placement",MIN(P2847,IF(S2847="",Q2847,S2847)),"")</f>
        <v>0.149999999999999</v>
      </c>
      <c r="U2847" s="28">
        <f>IF($A2847="placement",T2847*J2847,"")</f>
        <v>14.699999999999902</v>
      </c>
      <c r="V2847" s="26">
        <f>IF($A2847="placement",U2847,IF($A2847="site",SUMIF($C:$C,$C2847,$U:$U),IF($A2847="user",SUMIF($B:$B,$B2847,$U:$U),SUM($U:$U))))</f>
        <v>14.699999999999902</v>
      </c>
      <c r="W2847" s="27">
        <f>V2847/J2847</f>
        <v>0.149999999999999</v>
      </c>
    </row>
    <row r="2848" spans="1:23" x14ac:dyDescent="0.3">
      <c r="A2848" s="23" t="s">
        <v>14</v>
      </c>
      <c r="B2848" s="23" t="s">
        <v>7689</v>
      </c>
      <c r="C2848" s="23" t="s">
        <v>7690</v>
      </c>
      <c r="D2848" s="23" t="s">
        <v>7715</v>
      </c>
      <c r="E2848" s="23" t="s">
        <v>7716</v>
      </c>
      <c r="F2848" s="27">
        <v>0.1</v>
      </c>
      <c r="G2848" s="24">
        <v>0</v>
      </c>
      <c r="H2848" s="25">
        <v>15.335000000000001</v>
      </c>
      <c r="I2848" s="25">
        <v>4.7828999999999997</v>
      </c>
      <c r="J2848" s="26">
        <v>98</v>
      </c>
      <c r="K2848" s="26">
        <v>10</v>
      </c>
      <c r="L2848" s="27">
        <v>0.31190000000000001</v>
      </c>
      <c r="M2848" s="28">
        <v>0.67968936999999996</v>
      </c>
      <c r="N2848" s="29">
        <v>0.4</v>
      </c>
      <c r="O2848" s="31" t="s">
        <v>12</v>
      </c>
      <c r="P2848" s="31">
        <v>0.41149586919999998</v>
      </c>
      <c r="Q2848" s="31">
        <v>0.1</v>
      </c>
      <c r="R2848" s="42"/>
      <c r="S2848" s="42" t="str">
        <f>IF(R2848="","",MAX(R2848,Q2848))</f>
        <v/>
      </c>
      <c r="T2848" s="27">
        <f>IF(A2848="placement",MIN(P2848,IF(S2848="",Q2848,S2848)),"")</f>
        <v>0.1</v>
      </c>
      <c r="U2848" s="28">
        <f>IF($A2848="placement",T2848*J2848,"")</f>
        <v>9.8000000000000007</v>
      </c>
      <c r="V2848" s="26">
        <f>IF($A2848="placement",U2848,IF($A2848="site",SUMIF($C:$C,$C2848,$U:$U),IF($A2848="user",SUMIF($B:$B,$B2848,$U:$U),SUM($U:$U))))</f>
        <v>9.8000000000000007</v>
      </c>
      <c r="W2848" s="27">
        <f>V2848/J2848</f>
        <v>0.1</v>
      </c>
    </row>
    <row r="2849" spans="1:23" x14ac:dyDescent="0.3">
      <c r="A2849" s="23" t="s">
        <v>14</v>
      </c>
      <c r="B2849" s="23" t="s">
        <v>8483</v>
      </c>
      <c r="C2849" s="23" t="s">
        <v>8484</v>
      </c>
      <c r="D2849" s="23" t="s">
        <v>8497</v>
      </c>
      <c r="E2849" s="23" t="s">
        <v>1572</v>
      </c>
      <c r="F2849" s="27">
        <v>0.4</v>
      </c>
      <c r="G2849" s="24">
        <v>0</v>
      </c>
      <c r="H2849" s="25">
        <v>8.4359000000000002</v>
      </c>
      <c r="I2849" s="25">
        <v>2.0695999999999999</v>
      </c>
      <c r="J2849" s="26">
        <v>97</v>
      </c>
      <c r="K2849" s="26">
        <v>35</v>
      </c>
      <c r="L2849" s="27">
        <v>0.24529999999999999</v>
      </c>
      <c r="M2849" s="28">
        <v>1.5635604299999999</v>
      </c>
      <c r="N2849" s="29">
        <v>1</v>
      </c>
      <c r="O2849" s="31" t="s">
        <v>42</v>
      </c>
      <c r="P2849" s="31">
        <v>0.36043405899999997</v>
      </c>
      <c r="Q2849" s="31">
        <v>0.36043405897233199</v>
      </c>
      <c r="R2849" s="42"/>
      <c r="S2849" s="42" t="str">
        <f>IF(R2849="","",MAX(R2849,Q2849))</f>
        <v/>
      </c>
      <c r="T2849" s="27">
        <f>IF(A2849="placement",MIN(P2849,IF(S2849="",Q2849,S2849)),"")</f>
        <v>0.36043405897233199</v>
      </c>
      <c r="U2849" s="28">
        <f>IF($A2849="placement",T2849*J2849,"")</f>
        <v>34.9621037203162</v>
      </c>
      <c r="V2849" s="26">
        <f>IF($A2849="placement",U2849,IF($A2849="site",SUMIF($C:$C,$C2849,$U:$U),IF($A2849="user",SUMIF($B:$B,$B2849,$U:$U),SUM($U:$U))))</f>
        <v>34.9621037203162</v>
      </c>
      <c r="W2849" s="27">
        <f>V2849/J2849</f>
        <v>0.36043405897233194</v>
      </c>
    </row>
    <row r="2850" spans="1:23" hidden="1" x14ac:dyDescent="0.3">
      <c r="A2850" s="23" t="s">
        <v>13</v>
      </c>
      <c r="B2850" s="23" t="s">
        <v>9096</v>
      </c>
      <c r="C2850" s="23" t="s">
        <v>9097</v>
      </c>
      <c r="D2850" s="23" t="s">
        <v>9898</v>
      </c>
      <c r="E2850" s="23"/>
      <c r="F2850" s="27">
        <v>0.25390000000000001</v>
      </c>
      <c r="G2850" s="24">
        <v>0.92604618999999999</v>
      </c>
      <c r="H2850" s="25">
        <v>251.3954</v>
      </c>
      <c r="I2850" s="25">
        <v>36.307499999999997</v>
      </c>
      <c r="J2850" s="26">
        <v>1324</v>
      </c>
      <c r="K2850" s="26">
        <v>328</v>
      </c>
      <c r="L2850" s="27">
        <v>0.1444</v>
      </c>
      <c r="M2850" s="28">
        <v>1.2156524099999999</v>
      </c>
      <c r="N2850" s="29">
        <v>0.84639500000000001</v>
      </c>
      <c r="O2850" s="31"/>
      <c r="P2850" s="31">
        <v>0.30375246189999999</v>
      </c>
      <c r="Q2850" s="31">
        <v>0.25385194123143601</v>
      </c>
      <c r="R2850" s="42"/>
      <c r="S2850" s="42" t="str">
        <f>IF(R2850="","",MAX(R2850,Q2850))</f>
        <v/>
      </c>
      <c r="T2850" s="27" t="str">
        <f>IF(A2850="placement",MIN(P2850,IF(S2850="",Q2850,S2850)),"")</f>
        <v/>
      </c>
      <c r="U2850" s="28" t="str">
        <f>IF($A2850="placement",T2850*J2850,"")</f>
        <v/>
      </c>
      <c r="V2850" s="26">
        <f>IF($A2850="placement",U2850,IF($A2850="site",SUMIF($C:$C,$C2850,$U:$U),IF($A2850="user",SUMIF($B:$B,$B2850,$U:$U),SUM($U:$U))))</f>
        <v>333.63908736839994</v>
      </c>
      <c r="W2850" s="27">
        <f>V2850/J2850</f>
        <v>0.25199326840513592</v>
      </c>
    </row>
    <row r="2851" spans="1:23" hidden="1" x14ac:dyDescent="0.3">
      <c r="A2851" s="23" t="s">
        <v>10</v>
      </c>
      <c r="B2851" s="23" t="s">
        <v>4748</v>
      </c>
      <c r="C2851" s="23" t="s">
        <v>9898</v>
      </c>
      <c r="D2851" s="23" t="s">
        <v>9898</v>
      </c>
      <c r="E2851" s="23"/>
      <c r="F2851" s="27">
        <v>0.25</v>
      </c>
      <c r="G2851" s="24">
        <v>0</v>
      </c>
      <c r="H2851" s="25">
        <v>4.1055000000000001</v>
      </c>
      <c r="I2851" s="25">
        <v>1.2554000000000001</v>
      </c>
      <c r="J2851" s="26">
        <v>10</v>
      </c>
      <c r="K2851" s="26">
        <v>3</v>
      </c>
      <c r="L2851" s="27">
        <v>0.30580000000000002</v>
      </c>
      <c r="M2851" s="28">
        <v>0.27839099</v>
      </c>
      <c r="N2851" s="29">
        <v>0.03</v>
      </c>
      <c r="O2851" s="31"/>
      <c r="P2851" s="31">
        <v>0.89223789090000005</v>
      </c>
      <c r="Q2851" s="31">
        <v>0.25</v>
      </c>
      <c r="R2851" s="42"/>
      <c r="S2851" s="42" t="str">
        <f>IF(R2851="","",MAX(R2851,Q2851))</f>
        <v/>
      </c>
      <c r="T2851" s="27" t="str">
        <f>IF(A2851="placement",MIN(P2851,IF(S2851="",Q2851,S2851)),"")</f>
        <v/>
      </c>
      <c r="U2851" s="28" t="str">
        <f>IF($A2851="placement",T2851*J2851,"")</f>
        <v/>
      </c>
      <c r="V2851" s="23">
        <f>IF($A2851="placement",U2851,IF($A2851="site",SUMIF($C:$C,$C2851,$U:$U),IF($A2851="user",SUMIF($B:$B,$B2851,$U:$U),SUM($U:$U))))</f>
        <v>2.5</v>
      </c>
      <c r="W2851" s="27">
        <f>V2851/J2851</f>
        <v>0.25</v>
      </c>
    </row>
    <row r="2852" spans="1:23" x14ac:dyDescent="0.3">
      <c r="A2852" s="23" t="s">
        <v>14</v>
      </c>
      <c r="B2852" s="23" t="s">
        <v>3266</v>
      </c>
      <c r="C2852" s="23" t="s">
        <v>3268</v>
      </c>
      <c r="D2852" s="23" t="s">
        <v>3358</v>
      </c>
      <c r="E2852" s="23" t="s">
        <v>3359</v>
      </c>
      <c r="F2852" s="27">
        <v>0.25</v>
      </c>
      <c r="G2852" s="24">
        <v>1</v>
      </c>
      <c r="H2852" s="25">
        <v>49.808399999999999</v>
      </c>
      <c r="I2852" s="25">
        <v>4.2911999999999999</v>
      </c>
      <c r="J2852" s="26">
        <v>97</v>
      </c>
      <c r="K2852" s="26">
        <v>24</v>
      </c>
      <c r="L2852" s="27">
        <v>8.6199999999999999E-2</v>
      </c>
      <c r="M2852" s="28">
        <v>0.75398737999999998</v>
      </c>
      <c r="N2852" s="29">
        <v>0.5</v>
      </c>
      <c r="O2852" s="31" t="s">
        <v>12</v>
      </c>
      <c r="P2852" s="31">
        <v>0.33685892979999998</v>
      </c>
      <c r="Q2852" s="31">
        <v>0.25</v>
      </c>
      <c r="R2852" s="42">
        <v>0.3</v>
      </c>
      <c r="S2852" s="42">
        <f>IF(R2852="","",MAX(R2852,Q2852))</f>
        <v>0.3</v>
      </c>
      <c r="T2852" s="27">
        <f>IF(A2852="placement",MIN(P2852,IF(S2852="",Q2852,S2852)),"")</f>
        <v>0.3</v>
      </c>
      <c r="U2852" s="28">
        <f>IF($A2852="placement",T2852*J2852,"")</f>
        <v>29.099999999999998</v>
      </c>
      <c r="V2852" s="26">
        <f>IF($A2852="placement",U2852,IF($A2852="site",SUMIF($C:$C,$C2852,$U:$U),IF($A2852="user",SUMIF($B:$B,$B2852,$U:$U),SUM($U:$U))))</f>
        <v>29.099999999999998</v>
      </c>
      <c r="W2852" s="27">
        <f>V2852/J2852</f>
        <v>0.3</v>
      </c>
    </row>
    <row r="2853" spans="1:23" x14ac:dyDescent="0.3">
      <c r="A2853" s="11" t="s">
        <v>14</v>
      </c>
      <c r="B2853" s="11" t="s">
        <v>9958</v>
      </c>
      <c r="C2853" s="11" t="s">
        <v>9959</v>
      </c>
      <c r="D2853" s="11" t="s">
        <v>9970</v>
      </c>
      <c r="E2853" s="11" t="s">
        <v>9971</v>
      </c>
      <c r="F2853" s="12">
        <v>0.25</v>
      </c>
      <c r="G2853" s="33">
        <v>0</v>
      </c>
      <c r="H2853" s="34">
        <v>5.9473000000000003</v>
      </c>
      <c r="I2853" s="34">
        <v>1.514</v>
      </c>
      <c r="J2853" s="13">
        <v>97</v>
      </c>
      <c r="K2853" s="13">
        <v>24</v>
      </c>
      <c r="L2853" s="12">
        <v>0.25459999999999999</v>
      </c>
      <c r="M2853" s="14">
        <v>2.1435506700000002</v>
      </c>
      <c r="N2853" s="15">
        <v>1.25</v>
      </c>
      <c r="O2853" s="16" t="s">
        <v>12</v>
      </c>
      <c r="P2853" s="16">
        <v>0.41685539910000002</v>
      </c>
      <c r="Q2853" s="16">
        <v>0.25</v>
      </c>
      <c r="R2853" s="44"/>
      <c r="S2853" s="42" t="str">
        <f>IF(R2853="","",MAX(R2853,Q2853))</f>
        <v/>
      </c>
      <c r="T2853" s="27">
        <f>IF(A2853="placement",MIN(P2853,IF(S2853="",Q2853,S2853)),"")</f>
        <v>0.25</v>
      </c>
      <c r="U2853" s="14">
        <f>IF($A2853="placement",T2853*J2853,"")</f>
        <v>24.25</v>
      </c>
      <c r="V2853" s="13">
        <f>IF($A2853="placement",U2853,IF($A2853="site",SUMIF($C:$C,$C2853,$U:$U),IF($A2853="user",SUMIF($B:$B,$B2853,$U:$U),SUM($U:$U))))</f>
        <v>24.25</v>
      </c>
      <c r="W2853" s="12">
        <f>V2853/J2853</f>
        <v>0.25</v>
      </c>
    </row>
    <row r="2854" spans="1:23" x14ac:dyDescent="0.3">
      <c r="A2854" s="23" t="s">
        <v>14</v>
      </c>
      <c r="B2854" s="23" t="s">
        <v>1570</v>
      </c>
      <c r="C2854" s="23" t="s">
        <v>1572</v>
      </c>
      <c r="D2854" s="23" t="s">
        <v>1573</v>
      </c>
      <c r="E2854" s="23" t="s">
        <v>1574</v>
      </c>
      <c r="F2854" s="27">
        <v>0.25</v>
      </c>
      <c r="G2854" s="24">
        <v>0</v>
      </c>
      <c r="H2854" s="25">
        <v>22.548100000000002</v>
      </c>
      <c r="I2854" s="25">
        <v>8.5111000000000008</v>
      </c>
      <c r="J2854" s="26">
        <v>97</v>
      </c>
      <c r="K2854" s="26">
        <v>24</v>
      </c>
      <c r="L2854" s="27">
        <v>0.3775</v>
      </c>
      <c r="M2854" s="28">
        <v>0.37840124000000003</v>
      </c>
      <c r="N2854" s="29">
        <v>0.05</v>
      </c>
      <c r="O2854" s="31" t="s">
        <v>42</v>
      </c>
      <c r="P2854" s="31">
        <v>0.86786512719999998</v>
      </c>
      <c r="Q2854" s="31">
        <v>0.25</v>
      </c>
      <c r="R2854" s="42"/>
      <c r="S2854" s="42" t="str">
        <f>IF(R2854="","",MAX(R2854,Q2854))</f>
        <v/>
      </c>
      <c r="T2854" s="27">
        <f>IF(A2854="placement",MIN(P2854,IF(S2854="",Q2854,S2854)),"")</f>
        <v>0.25</v>
      </c>
      <c r="U2854" s="28">
        <f>IF($A2854="placement",T2854*J2854,"")</f>
        <v>24.25</v>
      </c>
      <c r="V2854" s="26">
        <f>IF($A2854="placement",U2854,IF($A2854="site",SUMIF($C:$C,$C2854,$U:$U),IF($A2854="user",SUMIF($B:$B,$B2854,$U:$U),SUM($U:$U))))</f>
        <v>24.25</v>
      </c>
      <c r="W2854" s="27">
        <f>V2854/J2854</f>
        <v>0.25</v>
      </c>
    </row>
    <row r="2855" spans="1:23" x14ac:dyDescent="0.3">
      <c r="A2855" s="23" t="s">
        <v>14</v>
      </c>
      <c r="B2855" s="23" t="s">
        <v>5764</v>
      </c>
      <c r="C2855" s="23" t="s">
        <v>5766</v>
      </c>
      <c r="D2855" s="23" t="s">
        <v>5835</v>
      </c>
      <c r="E2855" s="23" t="s">
        <v>5836</v>
      </c>
      <c r="F2855" s="27">
        <v>0.3</v>
      </c>
      <c r="G2855" s="24">
        <v>0</v>
      </c>
      <c r="H2855" s="25">
        <v>21.0139</v>
      </c>
      <c r="I2855" s="25">
        <v>3.1446000000000001</v>
      </c>
      <c r="J2855" s="26">
        <v>97</v>
      </c>
      <c r="K2855" s="26">
        <v>22</v>
      </c>
      <c r="L2855" s="27">
        <v>0.14960000000000001</v>
      </c>
      <c r="M2855" s="28">
        <v>1.0325140799999999</v>
      </c>
      <c r="N2855" s="29">
        <v>0.8</v>
      </c>
      <c r="O2855" s="31" t="s">
        <v>42</v>
      </c>
      <c r="P2855" s="31">
        <v>0.2251921664</v>
      </c>
      <c r="Q2855" s="31">
        <v>0.22519216638727099</v>
      </c>
      <c r="R2855" s="42"/>
      <c r="S2855" s="42" t="str">
        <f>IF(R2855="","",MAX(R2855,Q2855))</f>
        <v/>
      </c>
      <c r="T2855" s="27">
        <f>IF(A2855="placement",MIN(P2855,IF(S2855="",Q2855,S2855)),"")</f>
        <v>0.22519216638727099</v>
      </c>
      <c r="U2855" s="28">
        <f>IF($A2855="placement",T2855*J2855,"")</f>
        <v>21.843640139565288</v>
      </c>
      <c r="V2855" s="26">
        <f>IF($A2855="placement",U2855,IF($A2855="site",SUMIF($C:$C,$C2855,$U:$U),IF($A2855="user",SUMIF($B:$B,$B2855,$U:$U),SUM($U:$U))))</f>
        <v>21.843640139565288</v>
      </c>
      <c r="W2855" s="27">
        <f>V2855/J2855</f>
        <v>0.22519216638727102</v>
      </c>
    </row>
    <row r="2856" spans="1:23" x14ac:dyDescent="0.3">
      <c r="A2856" s="23" t="s">
        <v>14</v>
      </c>
      <c r="B2856" s="23" t="s">
        <v>8370</v>
      </c>
      <c r="C2856" s="23" t="s">
        <v>8372</v>
      </c>
      <c r="D2856" s="23" t="s">
        <v>8377</v>
      </c>
      <c r="E2856" s="23" t="s">
        <v>8378</v>
      </c>
      <c r="F2856" s="27">
        <v>0.2</v>
      </c>
      <c r="G2856" s="24">
        <v>0</v>
      </c>
      <c r="H2856" s="25">
        <v>15.431100000000001</v>
      </c>
      <c r="I2856" s="25">
        <v>5.3128000000000002</v>
      </c>
      <c r="J2856" s="26">
        <v>97</v>
      </c>
      <c r="K2856" s="26">
        <v>19</v>
      </c>
      <c r="L2856" s="27">
        <v>0.34429999999999999</v>
      </c>
      <c r="M2856" s="28">
        <v>0.60709340000000001</v>
      </c>
      <c r="N2856" s="29">
        <v>0.3</v>
      </c>
      <c r="O2856" s="31" t="s">
        <v>42</v>
      </c>
      <c r="P2856" s="31">
        <v>0.50584209940000002</v>
      </c>
      <c r="Q2856" s="31">
        <v>0.19999999999999901</v>
      </c>
      <c r="R2856" s="42"/>
      <c r="S2856" s="42" t="str">
        <f>IF(R2856="","",MAX(R2856,Q2856))</f>
        <v/>
      </c>
      <c r="T2856" s="27">
        <f>IF(A2856="placement",MIN(P2856,IF(S2856="",Q2856,S2856)),"")</f>
        <v>0.19999999999999901</v>
      </c>
      <c r="U2856" s="28">
        <f>IF($A2856="placement",T2856*J2856,"")</f>
        <v>19.399999999999903</v>
      </c>
      <c r="V2856" s="26">
        <f>IF($A2856="placement",U2856,IF($A2856="site",SUMIF($C:$C,$C2856,$U:$U),IF($A2856="user",SUMIF($B:$B,$B2856,$U:$U),SUM($U:$U))))</f>
        <v>19.399999999999903</v>
      </c>
      <c r="W2856" s="27">
        <f>V2856/J2856</f>
        <v>0.19999999999999898</v>
      </c>
    </row>
    <row r="2857" spans="1:23" x14ac:dyDescent="0.3">
      <c r="A2857" s="23" t="s">
        <v>14</v>
      </c>
      <c r="B2857" s="23" t="s">
        <v>9421</v>
      </c>
      <c r="C2857" s="23" t="s">
        <v>9423</v>
      </c>
      <c r="D2857" s="23" t="s">
        <v>9432</v>
      </c>
      <c r="E2857" s="23" t="s">
        <v>9422</v>
      </c>
      <c r="F2857" s="27">
        <v>0.2</v>
      </c>
      <c r="G2857" s="24">
        <v>0</v>
      </c>
      <c r="H2857" s="25">
        <v>17.8306</v>
      </c>
      <c r="I2857" s="25">
        <v>3.7585999999999999</v>
      </c>
      <c r="J2857" s="26">
        <v>97</v>
      </c>
      <c r="K2857" s="26">
        <v>19</v>
      </c>
      <c r="L2857" s="27">
        <v>0.21079999999999999</v>
      </c>
      <c r="M2857" s="28">
        <v>0.86401748</v>
      </c>
      <c r="N2857" s="29">
        <v>0.57999999999999996</v>
      </c>
      <c r="O2857" s="31" t="s">
        <v>42</v>
      </c>
      <c r="P2857" s="31">
        <v>0.32871728770000003</v>
      </c>
      <c r="Q2857" s="31">
        <v>0.19999999999999901</v>
      </c>
      <c r="R2857" s="42"/>
      <c r="S2857" s="42" t="str">
        <f>IF(R2857="","",MAX(R2857,Q2857))</f>
        <v/>
      </c>
      <c r="T2857" s="27">
        <f>IF(A2857="placement",MIN(P2857,IF(S2857="",Q2857,S2857)),"")</f>
        <v>0.19999999999999901</v>
      </c>
      <c r="U2857" s="28">
        <f>IF($A2857="placement",T2857*J2857,"")</f>
        <v>19.399999999999903</v>
      </c>
      <c r="V2857" s="26">
        <f>IF($A2857="placement",U2857,IF($A2857="site",SUMIF($C:$C,$C2857,$U:$U),IF($A2857="user",SUMIF($B:$B,$B2857,$U:$U),SUM($U:$U))))</f>
        <v>19.399999999999903</v>
      </c>
      <c r="W2857" s="27">
        <f>V2857/J2857</f>
        <v>0.19999999999999898</v>
      </c>
    </row>
    <row r="2858" spans="1:23" x14ac:dyDescent="0.3">
      <c r="A2858" s="23" t="s">
        <v>14</v>
      </c>
      <c r="B2858" s="23" t="s">
        <v>2366</v>
      </c>
      <c r="C2858" s="23" t="s">
        <v>2367</v>
      </c>
      <c r="D2858" s="23" t="s">
        <v>2383</v>
      </c>
      <c r="E2858" s="23" t="s">
        <v>2384</v>
      </c>
      <c r="F2858" s="27">
        <v>0.05</v>
      </c>
      <c r="G2858" s="24">
        <v>0</v>
      </c>
      <c r="H2858" s="25">
        <v>15.8331</v>
      </c>
      <c r="I2858" s="25">
        <v>4.5986000000000002</v>
      </c>
      <c r="J2858" s="26">
        <v>97</v>
      </c>
      <c r="K2858" s="26">
        <v>5</v>
      </c>
      <c r="L2858" s="27">
        <v>0.29039999999999999</v>
      </c>
      <c r="M2858" s="28">
        <v>0.70534474000000003</v>
      </c>
      <c r="N2858" s="29">
        <v>0.5</v>
      </c>
      <c r="O2858" s="31" t="s">
        <v>70</v>
      </c>
      <c r="P2858" s="31">
        <v>0.29112678040000001</v>
      </c>
      <c r="Q2858" s="31">
        <v>4.9999999999999899E-2</v>
      </c>
      <c r="R2858" s="42"/>
      <c r="S2858" s="42" t="str">
        <f>IF(R2858="","",MAX(R2858,Q2858))</f>
        <v/>
      </c>
      <c r="T2858" s="27">
        <f>IF(A2858="placement",MIN(P2858,IF(S2858="",Q2858,S2858)),"")</f>
        <v>4.9999999999999899E-2</v>
      </c>
      <c r="U2858" s="28">
        <f>IF($A2858="placement",T2858*J2858,"")</f>
        <v>4.8499999999999899</v>
      </c>
      <c r="V2858" s="26">
        <f>IF($A2858="placement",U2858,IF($A2858="site",SUMIF($C:$C,$C2858,$U:$U),IF($A2858="user",SUMIF($B:$B,$B2858,$U:$U),SUM($U:$U))))</f>
        <v>4.8499999999999899</v>
      </c>
      <c r="W2858" s="27">
        <f>V2858/J2858</f>
        <v>4.9999999999999899E-2</v>
      </c>
    </row>
    <row r="2859" spans="1:23" x14ac:dyDescent="0.3">
      <c r="A2859" s="23" t="s">
        <v>14</v>
      </c>
      <c r="B2859" s="23" t="s">
        <v>5211</v>
      </c>
      <c r="C2859" s="23" t="s">
        <v>5213</v>
      </c>
      <c r="D2859" s="23" t="s">
        <v>5258</v>
      </c>
      <c r="E2859" s="23" t="s">
        <v>5259</v>
      </c>
      <c r="F2859" s="27">
        <v>0.33</v>
      </c>
      <c r="G2859" s="24">
        <v>0</v>
      </c>
      <c r="H2859" s="25">
        <v>6.0056000000000003</v>
      </c>
      <c r="I2859" s="25">
        <v>2.5939000000000001</v>
      </c>
      <c r="J2859" s="26">
        <v>96</v>
      </c>
      <c r="K2859" s="26">
        <v>32</v>
      </c>
      <c r="L2859" s="27">
        <v>0.43190000000000001</v>
      </c>
      <c r="M2859" s="28">
        <v>1.2375822700000001</v>
      </c>
      <c r="N2859" s="29">
        <v>0.8</v>
      </c>
      <c r="O2859" s="31" t="s">
        <v>12</v>
      </c>
      <c r="P2859" s="31">
        <v>0.35357832620000001</v>
      </c>
      <c r="Q2859" s="31">
        <v>0.33</v>
      </c>
      <c r="R2859" s="42"/>
      <c r="S2859" s="42" t="str">
        <f>IF(R2859="","",MAX(R2859,Q2859))</f>
        <v/>
      </c>
      <c r="T2859" s="27">
        <f>IF(A2859="placement",MIN(P2859,IF(S2859="",Q2859,S2859)),"")</f>
        <v>0.33</v>
      </c>
      <c r="U2859" s="28">
        <f>IF($A2859="placement",T2859*J2859,"")</f>
        <v>31.68</v>
      </c>
      <c r="V2859" s="26">
        <f>IF($A2859="placement",U2859,IF($A2859="site",SUMIF($C:$C,$C2859,$U:$U),IF($A2859="user",SUMIF($B:$B,$B2859,$U:$U),SUM($U:$U))))</f>
        <v>31.68</v>
      </c>
      <c r="W2859" s="27">
        <f>V2859/J2859</f>
        <v>0.33</v>
      </c>
    </row>
    <row r="2860" spans="1:23" x14ac:dyDescent="0.3">
      <c r="A2860" s="23" t="s">
        <v>14</v>
      </c>
      <c r="B2860" s="23" t="s">
        <v>259</v>
      </c>
      <c r="C2860" s="23" t="s">
        <v>261</v>
      </c>
      <c r="D2860" s="23" t="s">
        <v>268</v>
      </c>
      <c r="E2860" s="23" t="s">
        <v>269</v>
      </c>
      <c r="F2860" s="27">
        <v>0.25</v>
      </c>
      <c r="G2860" s="24">
        <v>1</v>
      </c>
      <c r="H2860" s="25">
        <v>55.2194</v>
      </c>
      <c r="I2860" s="25">
        <v>14.1182</v>
      </c>
      <c r="J2860" s="26">
        <v>96</v>
      </c>
      <c r="K2860" s="26">
        <v>24</v>
      </c>
      <c r="L2860" s="27">
        <v>0.25569999999999998</v>
      </c>
      <c r="M2860" s="28">
        <v>0.22587842</v>
      </c>
      <c r="N2860" s="29">
        <v>0.01</v>
      </c>
      <c r="O2860" s="31" t="s">
        <v>42</v>
      </c>
      <c r="P2860" s="31">
        <v>0.95572839669999998</v>
      </c>
      <c r="Q2860" s="31">
        <v>0.25</v>
      </c>
      <c r="R2860" s="42">
        <v>0.26</v>
      </c>
      <c r="S2860" s="42">
        <f>IF(R2860="","",MAX(R2860,Q2860))</f>
        <v>0.26</v>
      </c>
      <c r="T2860" s="27">
        <f>IF(A2860="placement",MIN(P2860,IF(S2860="",Q2860,S2860)),"")</f>
        <v>0.26</v>
      </c>
      <c r="U2860" s="28">
        <f>IF($A2860="placement",T2860*J2860,"")</f>
        <v>24.96</v>
      </c>
      <c r="V2860" s="26">
        <f>IF($A2860="placement",U2860,IF($A2860="site",SUMIF($C:$C,$C2860,$U:$U),IF($A2860="user",SUMIF($B:$B,$B2860,$U:$U),SUM($U:$U))))</f>
        <v>24.96</v>
      </c>
      <c r="W2860" s="27">
        <f>V2860/J2860</f>
        <v>0.26</v>
      </c>
    </row>
    <row r="2861" spans="1:23" x14ac:dyDescent="0.3">
      <c r="A2861" s="23" t="s">
        <v>14</v>
      </c>
      <c r="B2861" s="23" t="s">
        <v>1145</v>
      </c>
      <c r="C2861" s="23" t="s">
        <v>1147</v>
      </c>
      <c r="D2861" s="23" t="s">
        <v>1148</v>
      </c>
      <c r="E2861" s="23" t="s">
        <v>1149</v>
      </c>
      <c r="F2861" s="27">
        <v>0.25</v>
      </c>
      <c r="G2861" s="24">
        <v>0</v>
      </c>
      <c r="H2861" s="25">
        <v>6.9931999999999999</v>
      </c>
      <c r="I2861" s="25">
        <v>2.3391999999999999</v>
      </c>
      <c r="J2861" s="26">
        <v>96</v>
      </c>
      <c r="K2861" s="26">
        <v>24</v>
      </c>
      <c r="L2861" s="27">
        <v>0.33450000000000002</v>
      </c>
      <c r="M2861" s="28">
        <v>1.3723411400000001</v>
      </c>
      <c r="N2861" s="29">
        <v>1</v>
      </c>
      <c r="O2861" s="31" t="s">
        <v>12</v>
      </c>
      <c r="P2861" s="31">
        <v>0.27131820890000002</v>
      </c>
      <c r="Q2861" s="31">
        <v>0.25</v>
      </c>
      <c r="R2861" s="42"/>
      <c r="S2861" s="42" t="str">
        <f>IF(R2861="","",MAX(R2861,Q2861))</f>
        <v/>
      </c>
      <c r="T2861" s="27">
        <f>IF(A2861="placement",MIN(P2861,IF(S2861="",Q2861,S2861)),"")</f>
        <v>0.25</v>
      </c>
      <c r="U2861" s="28">
        <f>IF($A2861="placement",T2861*J2861,"")</f>
        <v>24</v>
      </c>
      <c r="V2861" s="26">
        <f>IF($A2861="placement",U2861,IF($A2861="site",SUMIF($C:$C,$C2861,$U:$U),IF($A2861="user",SUMIF($B:$B,$B2861,$U:$U),SUM($U:$U))))</f>
        <v>24</v>
      </c>
      <c r="W2861" s="27">
        <f>V2861/J2861</f>
        <v>0.25</v>
      </c>
    </row>
    <row r="2862" spans="1:23" x14ac:dyDescent="0.3">
      <c r="A2862" s="23" t="s">
        <v>14</v>
      </c>
      <c r="B2862" s="23" t="s">
        <v>9993</v>
      </c>
      <c r="C2862" s="23" t="s">
        <v>9994</v>
      </c>
      <c r="D2862" s="23" t="s">
        <v>9999</v>
      </c>
      <c r="E2862" s="23" t="s">
        <v>10000</v>
      </c>
      <c r="F2862" s="27">
        <v>0.25</v>
      </c>
      <c r="G2862" s="24">
        <v>0</v>
      </c>
      <c r="H2862" s="25">
        <v>10.6775</v>
      </c>
      <c r="I2862" s="25">
        <v>2.2637</v>
      </c>
      <c r="J2862" s="26">
        <v>96</v>
      </c>
      <c r="K2862" s="26">
        <v>24</v>
      </c>
      <c r="L2862" s="27">
        <v>0.21199999999999999</v>
      </c>
      <c r="M2862" s="28">
        <v>1.40947873</v>
      </c>
      <c r="N2862" s="29">
        <v>1</v>
      </c>
      <c r="O2862" s="31" t="s">
        <v>42</v>
      </c>
      <c r="P2862" s="31">
        <v>0.29051785120000001</v>
      </c>
      <c r="Q2862" s="31">
        <v>0.25</v>
      </c>
      <c r="R2862" s="42"/>
      <c r="S2862" s="42" t="str">
        <f>IF(R2862="","",MAX(R2862,Q2862))</f>
        <v/>
      </c>
      <c r="T2862" s="27">
        <f>IF(A2862="placement",MIN(P2862,IF(S2862="",Q2862,S2862)),"")</f>
        <v>0.25</v>
      </c>
      <c r="U2862" s="28">
        <f>IF($A2862="placement",T2862*J2862,"")</f>
        <v>24</v>
      </c>
      <c r="V2862" s="26">
        <f>IF($A2862="placement",U2862,IF($A2862="site",SUMIF($C:$C,$C2862,$U:$U),IF($A2862="user",SUMIF($B:$B,$B2862,$U:$U),SUM($U:$U))))</f>
        <v>24</v>
      </c>
      <c r="W2862" s="27">
        <f>V2862/J2862</f>
        <v>0.25</v>
      </c>
    </row>
    <row r="2863" spans="1:23" x14ac:dyDescent="0.3">
      <c r="A2863" s="23" t="s">
        <v>14</v>
      </c>
      <c r="B2863" s="23" t="s">
        <v>2619</v>
      </c>
      <c r="C2863" s="23" t="s">
        <v>2621</v>
      </c>
      <c r="D2863" s="32" t="s">
        <v>2779</v>
      </c>
      <c r="E2863" s="23" t="s">
        <v>2780</v>
      </c>
      <c r="F2863" s="27">
        <v>0.25</v>
      </c>
      <c r="G2863" s="24">
        <v>1</v>
      </c>
      <c r="H2863" s="25">
        <v>52.668300000000002</v>
      </c>
      <c r="I2863" s="25">
        <v>6.7058</v>
      </c>
      <c r="J2863" s="26">
        <v>96</v>
      </c>
      <c r="K2863" s="26">
        <v>24</v>
      </c>
      <c r="L2863" s="27">
        <v>0.1273</v>
      </c>
      <c r="M2863" s="28">
        <v>0.47544445000000002</v>
      </c>
      <c r="N2863" s="29">
        <v>0.3</v>
      </c>
      <c r="O2863" s="31" t="s">
        <v>12</v>
      </c>
      <c r="P2863" s="31">
        <v>0.36901145279999997</v>
      </c>
      <c r="Q2863" s="31">
        <v>0.25</v>
      </c>
      <c r="R2863" s="42"/>
      <c r="S2863" s="42" t="str">
        <f>IF(R2863="","",MAX(R2863,Q2863))</f>
        <v/>
      </c>
      <c r="T2863" s="27">
        <f>IF(A2863="placement",MIN(P2863,IF(S2863="",Q2863,S2863)),"")</f>
        <v>0.25</v>
      </c>
      <c r="U2863" s="28">
        <f>IF($A2863="placement",T2863*J2863,"")</f>
        <v>24</v>
      </c>
      <c r="V2863" s="26">
        <f>IF($A2863="placement",U2863,IF($A2863="site",SUMIF($C:$C,$C2863,$U:$U),IF($A2863="user",SUMIF($B:$B,$B2863,$U:$U),SUM($U:$U))))</f>
        <v>24</v>
      </c>
      <c r="W2863" s="27">
        <f>V2863/J2863</f>
        <v>0.25</v>
      </c>
    </row>
    <row r="2864" spans="1:23" x14ac:dyDescent="0.3">
      <c r="A2864" s="23" t="s">
        <v>14</v>
      </c>
      <c r="B2864" s="23" t="s">
        <v>5764</v>
      </c>
      <c r="C2864" s="23" t="s">
        <v>5766</v>
      </c>
      <c r="D2864" s="23" t="s">
        <v>5891</v>
      </c>
      <c r="E2864" s="23" t="s">
        <v>5892</v>
      </c>
      <c r="F2864" s="27">
        <v>0.25</v>
      </c>
      <c r="G2864" s="24">
        <v>0</v>
      </c>
      <c r="H2864" s="25">
        <v>15.6921</v>
      </c>
      <c r="I2864" s="25">
        <v>3.8620999999999999</v>
      </c>
      <c r="J2864" s="26">
        <v>96</v>
      </c>
      <c r="K2864" s="26">
        <v>24</v>
      </c>
      <c r="L2864" s="27">
        <v>0.24610000000000001</v>
      </c>
      <c r="M2864" s="28">
        <v>0.83155168999999995</v>
      </c>
      <c r="N2864" s="29">
        <v>0.6</v>
      </c>
      <c r="O2864" s="31" t="s">
        <v>42</v>
      </c>
      <c r="P2864" s="31">
        <v>0.27845736399999999</v>
      </c>
      <c r="Q2864" s="31">
        <v>0.25</v>
      </c>
      <c r="R2864" s="42"/>
      <c r="S2864" s="42" t="str">
        <f>IF(R2864="","",MAX(R2864,Q2864))</f>
        <v/>
      </c>
      <c r="T2864" s="27">
        <f>IF(A2864="placement",MIN(P2864,IF(S2864="",Q2864,S2864)),"")</f>
        <v>0.25</v>
      </c>
      <c r="U2864" s="28">
        <f>IF($A2864="placement",T2864*J2864,"")</f>
        <v>24</v>
      </c>
      <c r="V2864" s="26">
        <f>IF($A2864="placement",U2864,IF($A2864="site",SUMIF($C:$C,$C2864,$U:$U),IF($A2864="user",SUMIF($B:$B,$B2864,$U:$U),SUM($U:$U))))</f>
        <v>24</v>
      </c>
      <c r="W2864" s="27">
        <f>V2864/J2864</f>
        <v>0.25</v>
      </c>
    </row>
    <row r="2865" spans="1:23" x14ac:dyDescent="0.3">
      <c r="A2865" s="23" t="s">
        <v>14</v>
      </c>
      <c r="B2865" s="23" t="s">
        <v>7135</v>
      </c>
      <c r="C2865" s="23" t="s">
        <v>7137</v>
      </c>
      <c r="D2865" s="23" t="s">
        <v>7146</v>
      </c>
      <c r="E2865" s="23" t="s">
        <v>7147</v>
      </c>
      <c r="F2865" s="27">
        <v>0.25</v>
      </c>
      <c r="G2865" s="24">
        <v>0</v>
      </c>
      <c r="H2865" s="25">
        <v>24.540199999999999</v>
      </c>
      <c r="I2865" s="25">
        <v>4.3639000000000001</v>
      </c>
      <c r="J2865" s="26">
        <v>96</v>
      </c>
      <c r="K2865" s="26">
        <v>24</v>
      </c>
      <c r="L2865" s="27">
        <v>0.17780000000000001</v>
      </c>
      <c r="M2865" s="28">
        <v>0.73688191000000003</v>
      </c>
      <c r="N2865" s="29">
        <v>0.5</v>
      </c>
      <c r="O2865" s="31" t="s">
        <v>42</v>
      </c>
      <c r="P2865" s="31">
        <v>0.32146522199999999</v>
      </c>
      <c r="Q2865" s="31">
        <v>0.25</v>
      </c>
      <c r="R2865" s="42"/>
      <c r="S2865" s="42" t="str">
        <f>IF(R2865="","",MAX(R2865,Q2865))</f>
        <v/>
      </c>
      <c r="T2865" s="27">
        <f>IF(A2865="placement",MIN(P2865,IF(S2865="",Q2865,S2865)),"")</f>
        <v>0.25</v>
      </c>
      <c r="U2865" s="28">
        <f>IF($A2865="placement",T2865*J2865,"")</f>
        <v>24</v>
      </c>
      <c r="V2865" s="23">
        <f>IF($A2865="placement",U2865,IF($A2865="site",SUMIF($C:$C,$C2865,$U:$U),IF($A2865="user",SUMIF($B:$B,$B2865,$U:$U),SUM($U:$U))))</f>
        <v>24</v>
      </c>
      <c r="W2865" s="27">
        <f>V2865/J2865</f>
        <v>0.25</v>
      </c>
    </row>
    <row r="2866" spans="1:23" x14ac:dyDescent="0.3">
      <c r="A2866" s="23" t="s">
        <v>14</v>
      </c>
      <c r="B2866" s="23" t="s">
        <v>4358</v>
      </c>
      <c r="C2866" s="23" t="s">
        <v>4359</v>
      </c>
      <c r="D2866" s="23" t="s">
        <v>10887</v>
      </c>
      <c r="E2866" s="23" t="s">
        <v>10888</v>
      </c>
      <c r="F2866" s="27">
        <v>0.25</v>
      </c>
      <c r="G2866" s="24">
        <v>1</v>
      </c>
      <c r="H2866" s="25">
        <v>51.024299999999997</v>
      </c>
      <c r="I2866" s="25">
        <v>7.1170999999999998</v>
      </c>
      <c r="J2866" s="26">
        <v>96</v>
      </c>
      <c r="K2866" s="26">
        <v>24</v>
      </c>
      <c r="L2866" s="27">
        <v>0.13950000000000001</v>
      </c>
      <c r="M2866" s="28">
        <v>0.44831995000000002</v>
      </c>
      <c r="N2866" s="29">
        <v>0.2</v>
      </c>
      <c r="O2866" s="31" t="s">
        <v>12</v>
      </c>
      <c r="P2866" s="31">
        <v>0.55389003059999997</v>
      </c>
      <c r="Q2866" s="31">
        <v>0.249999999999999</v>
      </c>
      <c r="R2866" s="42"/>
      <c r="S2866" s="42" t="str">
        <f>IF(R2866="","",MAX(R2866,Q2866))</f>
        <v/>
      </c>
      <c r="T2866" s="27">
        <f>IF(A2866="placement",MIN(P2866,IF(S2866="",Q2866,S2866)),"")</f>
        <v>0.249999999999999</v>
      </c>
      <c r="U2866" s="28">
        <f>IF($A2866="placement",T2866*J2866,"")</f>
        <v>23.999999999999904</v>
      </c>
      <c r="V2866" s="26">
        <f>IF($A2866="placement",U2866,IF($A2866="site",SUMIF($C:$C,$C2866,$U:$U),IF($A2866="user",SUMIF($B:$B,$B2866,$U:$U),SUM($U:$U))))</f>
        <v>23.999999999999904</v>
      </c>
      <c r="W2866" s="27">
        <f>V2866/J2866</f>
        <v>0.249999999999999</v>
      </c>
    </row>
    <row r="2867" spans="1:23" x14ac:dyDescent="0.3">
      <c r="A2867" s="23" t="s">
        <v>14</v>
      </c>
      <c r="B2867" s="23" t="s">
        <v>5678</v>
      </c>
      <c r="C2867" s="23" t="s">
        <v>5679</v>
      </c>
      <c r="D2867" s="23" t="s">
        <v>10241</v>
      </c>
      <c r="E2867" s="23" t="s">
        <v>10242</v>
      </c>
      <c r="F2867" s="27">
        <v>0.25</v>
      </c>
      <c r="G2867" s="24">
        <v>1</v>
      </c>
      <c r="H2867" s="25">
        <v>49.927100000000003</v>
      </c>
      <c r="I2867" s="25">
        <v>1.7428999999999999</v>
      </c>
      <c r="J2867" s="26">
        <v>96</v>
      </c>
      <c r="K2867" s="26">
        <v>21</v>
      </c>
      <c r="L2867" s="27">
        <v>3.49E-2</v>
      </c>
      <c r="M2867" s="28">
        <v>1.83790009</v>
      </c>
      <c r="N2867" s="29">
        <v>1.1499999999999999</v>
      </c>
      <c r="O2867" s="31" t="s">
        <v>70</v>
      </c>
      <c r="P2867" s="31">
        <v>0.37428589899999998</v>
      </c>
      <c r="Q2867" s="31">
        <v>0.249999999999999</v>
      </c>
      <c r="R2867" s="42"/>
      <c r="S2867" s="42" t="str">
        <f>IF(R2867="","",MAX(R2867,Q2867))</f>
        <v/>
      </c>
      <c r="T2867" s="27">
        <f>IF(A2867="placement",MIN(P2867,IF(S2867="",Q2867,S2867)),"")</f>
        <v>0.249999999999999</v>
      </c>
      <c r="U2867" s="28">
        <f>IF($A2867="placement",T2867*J2867,"")</f>
        <v>23.999999999999904</v>
      </c>
      <c r="V2867" s="26">
        <f>IF($A2867="placement",U2867,IF($A2867="site",SUMIF($C:$C,$C2867,$U:$U),IF($A2867="user",SUMIF($B:$B,$B2867,$U:$U),SUM($U:$U))))</f>
        <v>23.999999999999904</v>
      </c>
      <c r="W2867" s="27">
        <f>V2867/J2867</f>
        <v>0.249999999999999</v>
      </c>
    </row>
    <row r="2868" spans="1:23" x14ac:dyDescent="0.3">
      <c r="A2868" s="23" t="s">
        <v>14</v>
      </c>
      <c r="B2868" s="23" t="s">
        <v>8615</v>
      </c>
      <c r="C2868" s="23" t="s">
        <v>8616</v>
      </c>
      <c r="D2868" s="23" t="s">
        <v>8655</v>
      </c>
      <c r="E2868" s="23" t="s">
        <v>8656</v>
      </c>
      <c r="F2868" s="27">
        <v>0.25</v>
      </c>
      <c r="G2868" s="24">
        <v>0</v>
      </c>
      <c r="H2868" s="25">
        <v>9.4025999999999996</v>
      </c>
      <c r="I2868" s="25">
        <v>1.5</v>
      </c>
      <c r="J2868" s="26">
        <v>96</v>
      </c>
      <c r="K2868" s="26">
        <v>23</v>
      </c>
      <c r="L2868" s="27">
        <v>0.1595</v>
      </c>
      <c r="M2868" s="28">
        <v>2.1307523800000001</v>
      </c>
      <c r="N2868" s="29">
        <v>1.6</v>
      </c>
      <c r="O2868" s="31" t="s">
        <v>12</v>
      </c>
      <c r="P2868" s="31">
        <v>0.24909153479999999</v>
      </c>
      <c r="Q2868" s="31">
        <v>0.24909153484796301</v>
      </c>
      <c r="R2868" s="42"/>
      <c r="S2868" s="42" t="str">
        <f>IF(R2868="","",MAX(R2868,Q2868))</f>
        <v/>
      </c>
      <c r="T2868" s="27">
        <f>IF(A2868="placement",MIN(P2868,IF(S2868="",Q2868,S2868)),"")</f>
        <v>0.24909153479999999</v>
      </c>
      <c r="U2868" s="28">
        <f>IF($A2868="placement",T2868*J2868,"")</f>
        <v>23.912787340799998</v>
      </c>
      <c r="V2868" s="26">
        <f>IF($A2868="placement",U2868,IF($A2868="site",SUMIF($C:$C,$C2868,$U:$U),IF($A2868="user",SUMIF($B:$B,$B2868,$U:$U),SUM($U:$U))))</f>
        <v>23.912787340799998</v>
      </c>
      <c r="W2868" s="27">
        <f>V2868/J2868</f>
        <v>0.24909153479999999</v>
      </c>
    </row>
    <row r="2869" spans="1:23" x14ac:dyDescent="0.3">
      <c r="A2869" s="23" t="s">
        <v>14</v>
      </c>
      <c r="B2869" s="23" t="s">
        <v>5381</v>
      </c>
      <c r="C2869" s="23" t="s">
        <v>5383</v>
      </c>
      <c r="D2869" s="23" t="s">
        <v>5398</v>
      </c>
      <c r="E2869" s="23" t="s">
        <v>5382</v>
      </c>
      <c r="F2869" s="27">
        <v>0.25</v>
      </c>
      <c r="G2869" s="24">
        <v>1</v>
      </c>
      <c r="H2869" s="25">
        <v>95.967600000000004</v>
      </c>
      <c r="I2869" s="25">
        <v>4.8841999999999999</v>
      </c>
      <c r="J2869" s="26">
        <v>96</v>
      </c>
      <c r="K2869" s="26">
        <v>22</v>
      </c>
      <c r="L2869" s="27">
        <v>5.0900000000000001E-2</v>
      </c>
      <c r="M2869" s="28">
        <v>0.65711255999999996</v>
      </c>
      <c r="N2869" s="29">
        <v>0.5</v>
      </c>
      <c r="O2869" s="31" t="s">
        <v>12</v>
      </c>
      <c r="P2869" s="31">
        <v>0.2390953582</v>
      </c>
      <c r="Q2869" s="31">
        <v>0.23909535816899399</v>
      </c>
      <c r="R2869" s="42"/>
      <c r="S2869" s="42" t="str">
        <f>IF(R2869="","",MAX(R2869,Q2869))</f>
        <v/>
      </c>
      <c r="T2869" s="27">
        <f>IF(A2869="placement",MIN(P2869,IF(S2869="",Q2869,S2869)),"")</f>
        <v>0.23909535816899399</v>
      </c>
      <c r="U2869" s="28">
        <f>IF($A2869="placement",T2869*J2869,"")</f>
        <v>22.953154384223424</v>
      </c>
      <c r="V2869" s="26">
        <f>IF($A2869="placement",U2869,IF($A2869="site",SUMIF($C:$C,$C2869,$U:$U),IF($A2869="user",SUMIF($B:$B,$B2869,$U:$U),SUM($U:$U))))</f>
        <v>22.953154384223424</v>
      </c>
      <c r="W2869" s="27">
        <f>V2869/J2869</f>
        <v>0.23909535816899399</v>
      </c>
    </row>
    <row r="2870" spans="1:23" x14ac:dyDescent="0.3">
      <c r="A2870" s="23" t="s">
        <v>14</v>
      </c>
      <c r="B2870" s="23" t="s">
        <v>7677</v>
      </c>
      <c r="C2870" s="23" t="s">
        <v>7679</v>
      </c>
      <c r="D2870" s="23" t="s">
        <v>7682</v>
      </c>
      <c r="E2870" s="23" t="s">
        <v>7678</v>
      </c>
      <c r="F2870" s="27">
        <v>0.25</v>
      </c>
      <c r="G2870" s="24">
        <v>1</v>
      </c>
      <c r="H2870" s="25">
        <v>285.42599999999999</v>
      </c>
      <c r="I2870" s="25">
        <v>25.404699999999998</v>
      </c>
      <c r="J2870" s="26">
        <v>96</v>
      </c>
      <c r="K2870" s="26">
        <v>24</v>
      </c>
      <c r="L2870" s="27">
        <v>8.8999999999999996E-2</v>
      </c>
      <c r="M2870" s="28">
        <v>0.12544971999999999</v>
      </c>
      <c r="N2870" s="29">
        <v>0.1</v>
      </c>
      <c r="O2870" s="31" t="s">
        <v>12</v>
      </c>
      <c r="P2870" s="31">
        <v>0.202867888</v>
      </c>
      <c r="Q2870" s="31">
        <v>0.20286788799189501</v>
      </c>
      <c r="R2870" s="42"/>
      <c r="S2870" s="42" t="str">
        <f>IF(R2870="","",MAX(R2870,Q2870))</f>
        <v/>
      </c>
      <c r="T2870" s="27">
        <f>IF(A2870="placement",MIN(P2870,IF(S2870="",Q2870,S2870)),"")</f>
        <v>0.20286788799189501</v>
      </c>
      <c r="U2870" s="28">
        <f>IF($A2870="placement",T2870*J2870,"")</f>
        <v>19.47531724722192</v>
      </c>
      <c r="V2870" s="26">
        <f>IF($A2870="placement",U2870,IF($A2870="site",SUMIF($C:$C,$C2870,$U:$U),IF($A2870="user",SUMIF($B:$B,$B2870,$U:$U),SUM($U:$U))))</f>
        <v>19.47531724722192</v>
      </c>
      <c r="W2870" s="27">
        <f>V2870/J2870</f>
        <v>0.20286788799189501</v>
      </c>
    </row>
    <row r="2871" spans="1:23" x14ac:dyDescent="0.3">
      <c r="A2871" s="23" t="s">
        <v>14</v>
      </c>
      <c r="B2871" s="23" t="s">
        <v>1708</v>
      </c>
      <c r="C2871" s="23" t="s">
        <v>1709</v>
      </c>
      <c r="D2871" s="32" t="s">
        <v>2034</v>
      </c>
      <c r="E2871" s="23" t="s">
        <v>2035</v>
      </c>
      <c r="F2871" s="27">
        <v>0.15</v>
      </c>
      <c r="G2871" s="24">
        <v>0</v>
      </c>
      <c r="H2871" s="25">
        <v>3.6825999999999999</v>
      </c>
      <c r="I2871" s="25">
        <v>1.5367999999999999</v>
      </c>
      <c r="J2871" s="26">
        <v>95</v>
      </c>
      <c r="K2871" s="26">
        <v>14</v>
      </c>
      <c r="L2871" s="27">
        <v>0.4173</v>
      </c>
      <c r="M2871" s="28">
        <v>2.0601162</v>
      </c>
      <c r="N2871" s="29">
        <v>1.45</v>
      </c>
      <c r="O2871" s="31" t="s">
        <v>42</v>
      </c>
      <c r="P2871" s="31">
        <v>0.29615620640000001</v>
      </c>
      <c r="Q2871" s="31">
        <v>0.149999999999999</v>
      </c>
      <c r="R2871" s="42">
        <v>0.45</v>
      </c>
      <c r="S2871" s="42">
        <f>IF(R2871="","",MAX(R2871,Q2871))</f>
        <v>0.45</v>
      </c>
      <c r="T2871" s="27">
        <f>IF(A2871="placement",MIN(P2871,IF(S2871="",Q2871,S2871)),"")</f>
        <v>0.29615620640000001</v>
      </c>
      <c r="U2871" s="28">
        <f>IF($A2871="placement",T2871*J2871,"")</f>
        <v>28.134839608</v>
      </c>
      <c r="V2871" s="26">
        <f>IF($A2871="placement",U2871,IF($A2871="site",SUMIF($C:$C,$C2871,$U:$U),IF($A2871="user",SUMIF($B:$B,$B2871,$U:$U),SUM($U:$U))))</f>
        <v>28.134839608</v>
      </c>
      <c r="W2871" s="27">
        <f>V2871/J2871</f>
        <v>0.29615620640000001</v>
      </c>
    </row>
    <row r="2872" spans="1:23" x14ac:dyDescent="0.3">
      <c r="A2872" s="23" t="s">
        <v>14</v>
      </c>
      <c r="B2872" s="23" t="s">
        <v>1708</v>
      </c>
      <c r="C2872" s="23" t="s">
        <v>1709</v>
      </c>
      <c r="D2872" s="32" t="s">
        <v>1840</v>
      </c>
      <c r="E2872" s="23" t="s">
        <v>1841</v>
      </c>
      <c r="F2872" s="27">
        <v>0.15</v>
      </c>
      <c r="G2872" s="24">
        <v>0</v>
      </c>
      <c r="H2872" s="25">
        <v>3.5731999999999999</v>
      </c>
      <c r="I2872" s="25">
        <v>1.5373000000000001</v>
      </c>
      <c r="J2872" s="26">
        <v>95</v>
      </c>
      <c r="K2872" s="26">
        <v>14</v>
      </c>
      <c r="L2872" s="27">
        <v>0.43020000000000003</v>
      </c>
      <c r="M2872" s="28">
        <v>2.0696450099999999</v>
      </c>
      <c r="N2872" s="29">
        <v>1.5</v>
      </c>
      <c r="O2872" s="31" t="s">
        <v>42</v>
      </c>
      <c r="P2872" s="31">
        <v>0.275238029</v>
      </c>
      <c r="Q2872" s="31">
        <v>0.15</v>
      </c>
      <c r="R2872" s="42">
        <v>0.35</v>
      </c>
      <c r="S2872" s="42">
        <f>IF(R2872="","",MAX(R2872,Q2872))</f>
        <v>0.35</v>
      </c>
      <c r="T2872" s="27">
        <f>IF(A2872="placement",MIN(P2872,IF(S2872="",Q2872,S2872)),"")</f>
        <v>0.275238029</v>
      </c>
      <c r="U2872" s="28">
        <f>IF($A2872="placement",T2872*J2872,"")</f>
        <v>26.147612755000001</v>
      </c>
      <c r="V2872" s="26">
        <f>IF($A2872="placement",U2872,IF($A2872="site",SUMIF($C:$C,$C2872,$U:$U),IF($A2872="user",SUMIF($B:$B,$B2872,$U:$U),SUM($U:$U))))</f>
        <v>26.147612755000001</v>
      </c>
      <c r="W2872" s="27">
        <f>V2872/J2872</f>
        <v>0.275238029</v>
      </c>
    </row>
    <row r="2873" spans="1:23" x14ac:dyDescent="0.3">
      <c r="A2873" s="23" t="s">
        <v>14</v>
      </c>
      <c r="B2873" s="23" t="s">
        <v>4090</v>
      </c>
      <c r="C2873" s="23" t="s">
        <v>4091</v>
      </c>
      <c r="D2873" s="23" t="s">
        <v>10162</v>
      </c>
      <c r="E2873" s="23" t="s">
        <v>10163</v>
      </c>
      <c r="F2873" s="27">
        <v>0.25</v>
      </c>
      <c r="G2873" s="24">
        <v>0</v>
      </c>
      <c r="H2873" s="25">
        <v>18.3672</v>
      </c>
      <c r="I2873" s="25">
        <v>2.3214000000000001</v>
      </c>
      <c r="J2873" s="26">
        <v>95</v>
      </c>
      <c r="K2873" s="26">
        <v>24</v>
      </c>
      <c r="L2873" s="27">
        <v>0.12640000000000001</v>
      </c>
      <c r="M2873" s="28">
        <v>1.3619957499999999</v>
      </c>
      <c r="N2873" s="29">
        <v>0.99</v>
      </c>
      <c r="O2873" s="31" t="s">
        <v>12</v>
      </c>
      <c r="P2873" s="31">
        <v>0.27312548710000001</v>
      </c>
      <c r="Q2873" s="31">
        <v>0.25</v>
      </c>
      <c r="R2873" s="42"/>
      <c r="S2873" s="42" t="str">
        <f>IF(R2873="","",MAX(R2873,Q2873))</f>
        <v/>
      </c>
      <c r="T2873" s="27">
        <f>IF(A2873="placement",MIN(P2873,IF(S2873="",Q2873,S2873)),"")</f>
        <v>0.25</v>
      </c>
      <c r="U2873" s="28">
        <f>IF($A2873="placement",T2873*J2873,"")</f>
        <v>23.75</v>
      </c>
      <c r="V2873" s="26">
        <f>IF($A2873="placement",U2873,IF($A2873="site",SUMIF($C:$C,$C2873,$U:$U),IF($A2873="user",SUMIF($B:$B,$B2873,$U:$U),SUM($U:$U))))</f>
        <v>23.75</v>
      </c>
      <c r="W2873" s="27">
        <f>V2873/J2873</f>
        <v>0.25</v>
      </c>
    </row>
    <row r="2874" spans="1:23" x14ac:dyDescent="0.3">
      <c r="A2874" s="23" t="s">
        <v>14</v>
      </c>
      <c r="B2874" s="23" t="s">
        <v>5418</v>
      </c>
      <c r="C2874" s="23" t="s">
        <v>5420</v>
      </c>
      <c r="D2874" s="23" t="s">
        <v>5489</v>
      </c>
      <c r="E2874" s="23" t="s">
        <v>5490</v>
      </c>
      <c r="F2874" s="27">
        <v>0.25</v>
      </c>
      <c r="G2874" s="24">
        <v>0</v>
      </c>
      <c r="H2874" s="25">
        <v>6.1569000000000003</v>
      </c>
      <c r="I2874" s="25">
        <v>3.2961999999999998</v>
      </c>
      <c r="J2874" s="26">
        <v>95</v>
      </c>
      <c r="K2874" s="26">
        <v>24</v>
      </c>
      <c r="L2874" s="27">
        <v>0.53539999999999999</v>
      </c>
      <c r="M2874" s="28">
        <v>0.96496846999999997</v>
      </c>
      <c r="N2874" s="29">
        <v>0.65</v>
      </c>
      <c r="O2874" s="31" t="s">
        <v>12</v>
      </c>
      <c r="P2874" s="31">
        <v>0.32640286190000001</v>
      </c>
      <c r="Q2874" s="31">
        <v>0.25</v>
      </c>
      <c r="R2874" s="42"/>
      <c r="S2874" s="42" t="str">
        <f>IF(R2874="","",MAX(R2874,Q2874))</f>
        <v/>
      </c>
      <c r="T2874" s="27">
        <f>IF(A2874="placement",MIN(P2874,IF(S2874="",Q2874,S2874)),"")</f>
        <v>0.25</v>
      </c>
      <c r="U2874" s="28">
        <f>IF($A2874="placement",T2874*J2874,"")</f>
        <v>23.75</v>
      </c>
      <c r="V2874" s="26">
        <f>IF($A2874="placement",U2874,IF($A2874="site",SUMIF($C:$C,$C2874,$U:$U),IF($A2874="user",SUMIF($B:$B,$B2874,$U:$U),SUM($U:$U))))</f>
        <v>23.75</v>
      </c>
      <c r="W2874" s="27">
        <f>V2874/J2874</f>
        <v>0.25</v>
      </c>
    </row>
    <row r="2875" spans="1:23" x14ac:dyDescent="0.3">
      <c r="A2875" s="23" t="s">
        <v>14</v>
      </c>
      <c r="B2875" s="23" t="s">
        <v>5678</v>
      </c>
      <c r="C2875" s="23" t="s">
        <v>5679</v>
      </c>
      <c r="D2875" s="32" t="s">
        <v>10237</v>
      </c>
      <c r="E2875" s="23" t="s">
        <v>10238</v>
      </c>
      <c r="F2875" s="27">
        <v>0.25</v>
      </c>
      <c r="G2875" s="24">
        <v>1</v>
      </c>
      <c r="H2875" s="25">
        <v>49.963299999999997</v>
      </c>
      <c r="I2875" s="25">
        <v>1.7229000000000001</v>
      </c>
      <c r="J2875" s="26">
        <v>95</v>
      </c>
      <c r="K2875" s="26">
        <v>20</v>
      </c>
      <c r="L2875" s="27">
        <v>3.4500000000000003E-2</v>
      </c>
      <c r="M2875" s="28">
        <v>1.83220016</v>
      </c>
      <c r="N2875" s="29">
        <v>1.1499999999999999</v>
      </c>
      <c r="O2875" s="31" t="s">
        <v>70</v>
      </c>
      <c r="P2875" s="31">
        <v>0.37233931819999999</v>
      </c>
      <c r="Q2875" s="31">
        <v>0.25</v>
      </c>
      <c r="R2875" s="42"/>
      <c r="S2875" s="42" t="str">
        <f>IF(R2875="","",MAX(R2875,Q2875))</f>
        <v/>
      </c>
      <c r="T2875" s="27">
        <f>IF(A2875="placement",MIN(P2875,IF(S2875="",Q2875,S2875)),"")</f>
        <v>0.25</v>
      </c>
      <c r="U2875" s="28">
        <f>IF($A2875="placement",T2875*J2875,"")</f>
        <v>23.75</v>
      </c>
      <c r="V2875" s="26">
        <f>IF($A2875="placement",U2875,IF($A2875="site",SUMIF($C:$C,$C2875,$U:$U),IF($A2875="user",SUMIF($B:$B,$B2875,$U:$U),SUM($U:$U))))</f>
        <v>23.75</v>
      </c>
      <c r="W2875" s="27">
        <f>V2875/J2875</f>
        <v>0.25</v>
      </c>
    </row>
    <row r="2876" spans="1:23" x14ac:dyDescent="0.3">
      <c r="A2876" s="23" t="s">
        <v>14</v>
      </c>
      <c r="B2876" s="23" t="s">
        <v>5764</v>
      </c>
      <c r="C2876" s="23" t="s">
        <v>5766</v>
      </c>
      <c r="D2876" s="23" t="s">
        <v>5857</v>
      </c>
      <c r="E2876" s="23" t="s">
        <v>5858</v>
      </c>
      <c r="F2876" s="27">
        <v>0.25</v>
      </c>
      <c r="G2876" s="24">
        <v>0</v>
      </c>
      <c r="H2876" s="25">
        <v>11.8482</v>
      </c>
      <c r="I2876" s="25">
        <v>4.5023</v>
      </c>
      <c r="J2876" s="26">
        <v>95</v>
      </c>
      <c r="K2876" s="26">
        <v>24</v>
      </c>
      <c r="L2876" s="27">
        <v>0.38</v>
      </c>
      <c r="M2876" s="28">
        <v>0.69964780000000004</v>
      </c>
      <c r="N2876" s="29">
        <v>0.45</v>
      </c>
      <c r="O2876" s="31" t="s">
        <v>42</v>
      </c>
      <c r="P2876" s="31">
        <v>0.35681924349999999</v>
      </c>
      <c r="Q2876" s="31">
        <v>0.25</v>
      </c>
      <c r="R2876" s="42"/>
      <c r="S2876" s="42" t="str">
        <f>IF(R2876="","",MAX(R2876,Q2876))</f>
        <v/>
      </c>
      <c r="T2876" s="27">
        <f>IF(A2876="placement",MIN(P2876,IF(S2876="",Q2876,S2876)),"")</f>
        <v>0.25</v>
      </c>
      <c r="U2876" s="28">
        <f>IF($A2876="placement",T2876*J2876,"")</f>
        <v>23.75</v>
      </c>
      <c r="V2876" s="26">
        <f>IF($A2876="placement",U2876,IF($A2876="site",SUMIF($C:$C,$C2876,$U:$U),IF($A2876="user",SUMIF($B:$B,$B2876,$U:$U),SUM($U:$U))))</f>
        <v>23.75</v>
      </c>
      <c r="W2876" s="27">
        <f>V2876/J2876</f>
        <v>0.25</v>
      </c>
    </row>
    <row r="2877" spans="1:23" x14ac:dyDescent="0.3">
      <c r="A2877" s="23" t="s">
        <v>14</v>
      </c>
      <c r="B2877" s="23" t="s">
        <v>7081</v>
      </c>
      <c r="C2877" s="23" t="s">
        <v>7083</v>
      </c>
      <c r="D2877" s="23" t="s">
        <v>7096</v>
      </c>
      <c r="E2877" s="23" t="s">
        <v>7097</v>
      </c>
      <c r="F2877" s="27">
        <v>0.25</v>
      </c>
      <c r="G2877" s="24">
        <v>1</v>
      </c>
      <c r="H2877" s="25">
        <v>63.747799999999998</v>
      </c>
      <c r="I2877" s="25">
        <v>4.7279</v>
      </c>
      <c r="J2877" s="26">
        <v>95</v>
      </c>
      <c r="K2877" s="26">
        <v>22</v>
      </c>
      <c r="L2877" s="27">
        <v>7.4200000000000002E-2</v>
      </c>
      <c r="M2877" s="28">
        <v>0.66833255000000003</v>
      </c>
      <c r="N2877" s="29">
        <v>0.5</v>
      </c>
      <c r="O2877" s="31" t="s">
        <v>12</v>
      </c>
      <c r="P2877" s="31">
        <v>0.25186945039999997</v>
      </c>
      <c r="Q2877" s="31">
        <v>0.25</v>
      </c>
      <c r="R2877" s="42"/>
      <c r="S2877" s="42" t="str">
        <f>IF(R2877="","",MAX(R2877,Q2877))</f>
        <v/>
      </c>
      <c r="T2877" s="27">
        <f>IF(A2877="placement",MIN(P2877,IF(S2877="",Q2877,S2877)),"")</f>
        <v>0.25</v>
      </c>
      <c r="U2877" s="28">
        <f>IF($A2877="placement",T2877*J2877,"")</f>
        <v>23.75</v>
      </c>
      <c r="V2877" s="26">
        <f>IF($A2877="placement",U2877,IF($A2877="site",SUMIF($C:$C,$C2877,$U:$U),IF($A2877="user",SUMIF($B:$B,$B2877,$U:$U),SUM($U:$U))))</f>
        <v>23.75</v>
      </c>
      <c r="W2877" s="27">
        <f>V2877/J2877</f>
        <v>0.25</v>
      </c>
    </row>
    <row r="2878" spans="1:23" x14ac:dyDescent="0.3">
      <c r="A2878" s="23" t="s">
        <v>14</v>
      </c>
      <c r="B2878" s="23" t="s">
        <v>1708</v>
      </c>
      <c r="C2878" s="23" t="s">
        <v>1709</v>
      </c>
      <c r="D2878" s="23" t="s">
        <v>1794</v>
      </c>
      <c r="E2878" s="23" t="s">
        <v>1795</v>
      </c>
      <c r="F2878" s="27">
        <v>0.15</v>
      </c>
      <c r="G2878" s="24">
        <v>0</v>
      </c>
      <c r="H2878" s="25">
        <v>3.9931999999999999</v>
      </c>
      <c r="I2878" s="25">
        <v>1.56</v>
      </c>
      <c r="J2878" s="26">
        <v>95</v>
      </c>
      <c r="K2878" s="26">
        <v>14</v>
      </c>
      <c r="L2878" s="27">
        <v>0.39069999999999999</v>
      </c>
      <c r="M2878" s="28">
        <v>2.02404304</v>
      </c>
      <c r="N2878" s="29">
        <v>1.55</v>
      </c>
      <c r="O2878" s="31" t="s">
        <v>42</v>
      </c>
      <c r="P2878" s="31">
        <v>0.23420600790000001</v>
      </c>
      <c r="Q2878" s="31">
        <v>0.15</v>
      </c>
      <c r="R2878" s="42">
        <v>0.45</v>
      </c>
      <c r="S2878" s="42">
        <f>IF(R2878="","",MAX(R2878,Q2878))</f>
        <v>0.45</v>
      </c>
      <c r="T2878" s="27">
        <f>IF(A2878="placement",MIN(P2878,IF(S2878="",Q2878,S2878)),"")</f>
        <v>0.23420600790000001</v>
      </c>
      <c r="U2878" s="28">
        <f>IF($A2878="placement",T2878*J2878,"")</f>
        <v>22.249570750500002</v>
      </c>
      <c r="V2878" s="26">
        <f>IF($A2878="placement",U2878,IF($A2878="site",SUMIF($C:$C,$C2878,$U:$U),IF($A2878="user",SUMIF($B:$B,$B2878,$U:$U),SUM($U:$U))))</f>
        <v>22.249570750500002</v>
      </c>
      <c r="W2878" s="27">
        <f>V2878/J2878</f>
        <v>0.23420600790000001</v>
      </c>
    </row>
    <row r="2879" spans="1:23" x14ac:dyDescent="0.3">
      <c r="A2879" s="23" t="s">
        <v>14</v>
      </c>
      <c r="B2879" s="23" t="s">
        <v>1350</v>
      </c>
      <c r="C2879" s="23" t="s">
        <v>1352</v>
      </c>
      <c r="D2879" s="23" t="s">
        <v>1409</v>
      </c>
      <c r="E2879" s="23" t="s">
        <v>1410</v>
      </c>
      <c r="F2879" s="27">
        <v>0.25</v>
      </c>
      <c r="G2879" s="24">
        <v>1</v>
      </c>
      <c r="H2879" s="25">
        <v>77.7684</v>
      </c>
      <c r="I2879" s="25">
        <v>4.9074999999999998</v>
      </c>
      <c r="J2879" s="26">
        <v>95</v>
      </c>
      <c r="K2879" s="26">
        <v>20</v>
      </c>
      <c r="L2879" s="27">
        <v>6.3100000000000003E-2</v>
      </c>
      <c r="M2879" s="28">
        <v>0.64339568000000003</v>
      </c>
      <c r="N2879" s="29">
        <v>0.5</v>
      </c>
      <c r="O2879" s="31" t="s">
        <v>385</v>
      </c>
      <c r="P2879" s="31">
        <v>0.22287323689999999</v>
      </c>
      <c r="Q2879" s="31">
        <v>0.22287323688764701</v>
      </c>
      <c r="R2879" s="42"/>
      <c r="S2879" s="42" t="str">
        <f>IF(R2879="","",MAX(R2879,Q2879))</f>
        <v/>
      </c>
      <c r="T2879" s="27">
        <f>IF(A2879="placement",MIN(P2879,IF(S2879="",Q2879,S2879)),"")</f>
        <v>0.22287323688764701</v>
      </c>
      <c r="U2879" s="28">
        <f>IF($A2879="placement",T2879*J2879,"")</f>
        <v>21.172957504326465</v>
      </c>
      <c r="V2879" s="26">
        <f>IF($A2879="placement",U2879,IF($A2879="site",SUMIF($C:$C,$C2879,$U:$U),IF($A2879="user",SUMIF($B:$B,$B2879,$U:$U),SUM($U:$U))))</f>
        <v>21.172957504326465</v>
      </c>
      <c r="W2879" s="27">
        <f>V2879/J2879</f>
        <v>0.22287323688764701</v>
      </c>
    </row>
    <row r="2880" spans="1:23" x14ac:dyDescent="0.3">
      <c r="A2880" s="23" t="s">
        <v>14</v>
      </c>
      <c r="B2880" s="23" t="s">
        <v>1708</v>
      </c>
      <c r="C2880" s="23" t="s">
        <v>1709</v>
      </c>
      <c r="D2880" s="23" t="s">
        <v>1828</v>
      </c>
      <c r="E2880" s="23" t="s">
        <v>1829</v>
      </c>
      <c r="F2880" s="27">
        <v>0.2</v>
      </c>
      <c r="G2880" s="24">
        <v>0</v>
      </c>
      <c r="H2880" s="25">
        <v>4.6947999999999999</v>
      </c>
      <c r="I2880" s="25">
        <v>1.6760999999999999</v>
      </c>
      <c r="J2880" s="26">
        <v>95</v>
      </c>
      <c r="K2880" s="26">
        <v>19</v>
      </c>
      <c r="L2880" s="27">
        <v>0.35699999999999998</v>
      </c>
      <c r="M2880" s="28">
        <v>1.87969403</v>
      </c>
      <c r="N2880" s="29">
        <v>1.45</v>
      </c>
      <c r="O2880" s="31" t="s">
        <v>304</v>
      </c>
      <c r="P2880" s="31">
        <v>0.22859785669999999</v>
      </c>
      <c r="Q2880" s="31">
        <v>0.19999999999999901</v>
      </c>
      <c r="R2880" s="42"/>
      <c r="S2880" s="42" t="str">
        <f>IF(R2880="","",MAX(R2880,Q2880))</f>
        <v/>
      </c>
      <c r="T2880" s="27">
        <f>IF(A2880="placement",MIN(P2880,IF(S2880="",Q2880,S2880)),"")</f>
        <v>0.19999999999999901</v>
      </c>
      <c r="U2880" s="28">
        <f>IF($A2880="placement",T2880*J2880,"")</f>
        <v>18.999999999999908</v>
      </c>
      <c r="V2880" s="26">
        <f>IF($A2880="placement",U2880,IF($A2880="site",SUMIF($C:$C,$C2880,$U:$U),IF($A2880="user",SUMIF($B:$B,$B2880,$U:$U),SUM($U:$U))))</f>
        <v>18.999999999999908</v>
      </c>
      <c r="W2880" s="27">
        <f>V2880/J2880</f>
        <v>0.19999999999999904</v>
      </c>
    </row>
    <row r="2881" spans="1:23" x14ac:dyDescent="0.3">
      <c r="A2881" s="23" t="s">
        <v>14</v>
      </c>
      <c r="B2881" s="23" t="s">
        <v>8286</v>
      </c>
      <c r="C2881" s="23" t="s">
        <v>8287</v>
      </c>
      <c r="D2881" s="23" t="s">
        <v>8288</v>
      </c>
      <c r="E2881" s="23" t="s">
        <v>8289</v>
      </c>
      <c r="F2881" s="27">
        <v>0.33</v>
      </c>
      <c r="G2881" s="24">
        <v>0</v>
      </c>
      <c r="H2881" s="25">
        <v>20.220400000000001</v>
      </c>
      <c r="I2881" s="25">
        <v>2.5596000000000001</v>
      </c>
      <c r="J2881" s="26">
        <v>95</v>
      </c>
      <c r="K2881" s="26">
        <v>19</v>
      </c>
      <c r="L2881" s="27">
        <v>0.12659999999999999</v>
      </c>
      <c r="M2881" s="28">
        <v>1.24150133</v>
      </c>
      <c r="N2881" s="29">
        <v>1</v>
      </c>
      <c r="O2881" s="31" t="s">
        <v>12</v>
      </c>
      <c r="P2881" s="31">
        <v>0.19452361470000001</v>
      </c>
      <c r="Q2881" s="31">
        <v>0.19452361471997601</v>
      </c>
      <c r="R2881" s="42"/>
      <c r="S2881" s="42" t="str">
        <f>IF(R2881="","",MAX(R2881,Q2881))</f>
        <v/>
      </c>
      <c r="T2881" s="27">
        <f>IF(A2881="placement",MIN(P2881,IF(S2881="",Q2881,S2881)),"")</f>
        <v>0.19452361470000001</v>
      </c>
      <c r="U2881" s="28">
        <f>IF($A2881="placement",T2881*J2881,"")</f>
        <v>18.479743396500002</v>
      </c>
      <c r="V2881" s="26">
        <f>IF($A2881="placement",U2881,IF($A2881="site",SUMIF($C:$C,$C2881,$U:$U),IF($A2881="user",SUMIF($B:$B,$B2881,$U:$U),SUM($U:$U))))</f>
        <v>18.479743396500002</v>
      </c>
      <c r="W2881" s="27">
        <f>V2881/J2881</f>
        <v>0.19452361470000001</v>
      </c>
    </row>
    <row r="2882" spans="1:23" x14ac:dyDescent="0.3">
      <c r="A2882" s="23" t="s">
        <v>14</v>
      </c>
      <c r="B2882" s="23" t="s">
        <v>5399</v>
      </c>
      <c r="C2882" s="23" t="s">
        <v>5401</v>
      </c>
      <c r="D2882" s="23" t="s">
        <v>5415</v>
      </c>
      <c r="E2882" s="23" t="s">
        <v>5416</v>
      </c>
      <c r="F2882" s="27">
        <v>0.25</v>
      </c>
      <c r="G2882" s="24">
        <v>1</v>
      </c>
      <c r="H2882" s="25">
        <v>63.039200000000001</v>
      </c>
      <c r="I2882" s="25">
        <v>4.3734000000000002</v>
      </c>
      <c r="J2882" s="26">
        <v>95</v>
      </c>
      <c r="K2882" s="26">
        <v>16</v>
      </c>
      <c r="L2882" s="27">
        <v>6.9400000000000003E-2</v>
      </c>
      <c r="M2882" s="28">
        <v>0.72402372000000004</v>
      </c>
      <c r="N2882" s="29">
        <v>0.6</v>
      </c>
      <c r="O2882" s="31" t="s">
        <v>42</v>
      </c>
      <c r="P2882" s="31">
        <v>0.17129786280000001</v>
      </c>
      <c r="Q2882" s="31">
        <v>0.17129786283718801</v>
      </c>
      <c r="R2882" s="42"/>
      <c r="S2882" s="42" t="str">
        <f>IF(R2882="","",MAX(R2882,Q2882))</f>
        <v/>
      </c>
      <c r="T2882" s="27">
        <f>IF(A2882="placement",MIN(P2882,IF(S2882="",Q2882,S2882)),"")</f>
        <v>0.17129786280000001</v>
      </c>
      <c r="U2882" s="28">
        <f>IF($A2882="placement",T2882*J2882,"")</f>
        <v>16.273296966</v>
      </c>
      <c r="V2882" s="26">
        <f>IF($A2882="placement",U2882,IF($A2882="site",SUMIF($C:$C,$C2882,$U:$U),IF($A2882="user",SUMIF($B:$B,$B2882,$U:$U),SUM($U:$U))))</f>
        <v>16.273296966</v>
      </c>
      <c r="W2882" s="27">
        <f>V2882/J2882</f>
        <v>0.17129786280000001</v>
      </c>
    </row>
    <row r="2883" spans="1:23" x14ac:dyDescent="0.3">
      <c r="A2883" s="23" t="s">
        <v>14</v>
      </c>
      <c r="B2883" s="23" t="s">
        <v>2619</v>
      </c>
      <c r="C2883" s="23" t="s">
        <v>2621</v>
      </c>
      <c r="D2883" s="23" t="s">
        <v>2730</v>
      </c>
      <c r="E2883" s="23" t="s">
        <v>2731</v>
      </c>
      <c r="F2883" s="27">
        <v>0.15</v>
      </c>
      <c r="G2883" s="24">
        <v>1</v>
      </c>
      <c r="H2883" s="25">
        <v>65.624899999999997</v>
      </c>
      <c r="I2883" s="25">
        <v>12.7951</v>
      </c>
      <c r="J2883" s="26">
        <v>95</v>
      </c>
      <c r="K2883" s="26">
        <v>13</v>
      </c>
      <c r="L2883" s="27">
        <v>0.19500000000000001</v>
      </c>
      <c r="M2883" s="28">
        <v>0.24728997</v>
      </c>
      <c r="N2883" s="29">
        <v>0.2</v>
      </c>
      <c r="O2883" s="31" t="s">
        <v>42</v>
      </c>
      <c r="P2883" s="31">
        <v>0.19123287420000001</v>
      </c>
      <c r="Q2883" s="31">
        <v>0.15</v>
      </c>
      <c r="R2883" s="42"/>
      <c r="S2883" s="42" t="str">
        <f>IF(R2883="","",MAX(R2883,Q2883))</f>
        <v/>
      </c>
      <c r="T2883" s="27">
        <f>IF(A2883="placement",MIN(P2883,IF(S2883="",Q2883,S2883)),"")</f>
        <v>0.15</v>
      </c>
      <c r="U2883" s="28">
        <f>IF($A2883="placement",T2883*J2883,"")</f>
        <v>14.25</v>
      </c>
      <c r="V2883" s="26">
        <f>IF($A2883="placement",U2883,IF($A2883="site",SUMIF($C:$C,$C2883,$U:$U),IF($A2883="user",SUMIF($B:$B,$B2883,$U:$U),SUM($U:$U))))</f>
        <v>14.25</v>
      </c>
      <c r="W2883" s="27">
        <f>V2883/J2883</f>
        <v>0.15</v>
      </c>
    </row>
    <row r="2884" spans="1:23" x14ac:dyDescent="0.3">
      <c r="A2884" s="23" t="s">
        <v>14</v>
      </c>
      <c r="B2884" s="23" t="s">
        <v>1576</v>
      </c>
      <c r="C2884" s="23" t="s">
        <v>1577</v>
      </c>
      <c r="D2884" s="23" t="s">
        <v>1606</v>
      </c>
      <c r="E2884" s="23" t="s">
        <v>1607</v>
      </c>
      <c r="F2884" s="27">
        <v>0.33</v>
      </c>
      <c r="G2884" s="24">
        <v>0</v>
      </c>
      <c r="H2884" s="25">
        <v>21.9635</v>
      </c>
      <c r="I2884" s="25">
        <v>9.4520999999999997</v>
      </c>
      <c r="J2884" s="26">
        <v>94</v>
      </c>
      <c r="K2884" s="26">
        <v>31</v>
      </c>
      <c r="L2884" s="27">
        <v>0.4304</v>
      </c>
      <c r="M2884" s="28">
        <v>0.33007178999999998</v>
      </c>
      <c r="N2884" s="29">
        <v>0.05</v>
      </c>
      <c r="O2884" s="31" t="s">
        <v>12</v>
      </c>
      <c r="P2884" s="31">
        <v>0.8485178028</v>
      </c>
      <c r="Q2884" s="31">
        <v>0.32999999999999902</v>
      </c>
      <c r="R2884" s="42">
        <v>0.3</v>
      </c>
      <c r="S2884" s="42">
        <f>IF(R2884="","",MAX(R2884,Q2884))</f>
        <v>0.32999999999999902</v>
      </c>
      <c r="T2884" s="27">
        <f>IF(A2884="placement",MIN(P2884,IF(S2884="",Q2884,S2884)),"")</f>
        <v>0.32999999999999902</v>
      </c>
      <c r="U2884" s="28">
        <f>IF($A2884="placement",T2884*J2884,"")</f>
        <v>31.019999999999907</v>
      </c>
      <c r="V2884" s="26">
        <f>IF($A2884="placement",U2884,IF($A2884="site",SUMIF($C:$C,$C2884,$U:$U),IF($A2884="user",SUMIF($B:$B,$B2884,$U:$U),SUM($U:$U))))</f>
        <v>31.019999999999907</v>
      </c>
      <c r="W2884" s="27">
        <f>V2884/J2884</f>
        <v>0.32999999999999902</v>
      </c>
    </row>
    <row r="2885" spans="1:23" x14ac:dyDescent="0.3">
      <c r="A2885" s="23" t="s">
        <v>14</v>
      </c>
      <c r="B2885" s="23" t="s">
        <v>965</v>
      </c>
      <c r="C2885" s="23" t="s">
        <v>966</v>
      </c>
      <c r="D2885" s="23" t="s">
        <v>1003</v>
      </c>
      <c r="E2885" s="23" t="s">
        <v>1004</v>
      </c>
      <c r="F2885" s="27">
        <v>0.25</v>
      </c>
      <c r="G2885" s="24">
        <v>1</v>
      </c>
      <c r="H2885" s="25">
        <v>120.7191</v>
      </c>
      <c r="I2885" s="25">
        <v>9.2649000000000008</v>
      </c>
      <c r="J2885" s="26">
        <v>94</v>
      </c>
      <c r="K2885" s="26">
        <v>21</v>
      </c>
      <c r="L2885" s="27">
        <v>7.6700000000000004E-2</v>
      </c>
      <c r="M2885" s="28">
        <v>0.33732277999999999</v>
      </c>
      <c r="N2885" s="29">
        <v>0.25</v>
      </c>
      <c r="O2885" s="31" t="s">
        <v>42</v>
      </c>
      <c r="P2885" s="31">
        <v>0.2588700867</v>
      </c>
      <c r="Q2885" s="31">
        <v>0.25</v>
      </c>
      <c r="R2885" s="42"/>
      <c r="S2885" s="42" t="str">
        <f>IF(R2885="","",MAX(R2885,Q2885))</f>
        <v/>
      </c>
      <c r="T2885" s="27">
        <f>IF(A2885="placement",MIN(P2885,IF(S2885="",Q2885,S2885)),"")</f>
        <v>0.25</v>
      </c>
      <c r="U2885" s="28">
        <f>IF($A2885="placement",T2885*J2885,"")</f>
        <v>23.5</v>
      </c>
      <c r="V2885" s="26">
        <f>IF($A2885="placement",U2885,IF($A2885="site",SUMIF($C:$C,$C2885,$U:$U),IF($A2885="user",SUMIF($B:$B,$B2885,$U:$U),SUM($U:$U))))</f>
        <v>23.5</v>
      </c>
      <c r="W2885" s="27">
        <f>V2885/J2885</f>
        <v>0.25</v>
      </c>
    </row>
    <row r="2886" spans="1:23" x14ac:dyDescent="0.3">
      <c r="A2886" s="23" t="s">
        <v>14</v>
      </c>
      <c r="B2886" s="23" t="s">
        <v>1576</v>
      </c>
      <c r="C2886" s="23" t="s">
        <v>1577</v>
      </c>
      <c r="D2886" s="23" t="s">
        <v>1604</v>
      </c>
      <c r="E2886" s="23" t="s">
        <v>1605</v>
      </c>
      <c r="F2886" s="27">
        <v>0.25</v>
      </c>
      <c r="G2886" s="24">
        <v>0</v>
      </c>
      <c r="H2886" s="25">
        <v>9.9196000000000009</v>
      </c>
      <c r="I2886" s="25">
        <v>6.8803000000000001</v>
      </c>
      <c r="J2886" s="26">
        <v>94</v>
      </c>
      <c r="K2886" s="26">
        <v>23</v>
      </c>
      <c r="L2886" s="27">
        <v>0.69359999999999999</v>
      </c>
      <c r="M2886" s="28">
        <v>0.45363565</v>
      </c>
      <c r="N2886" s="29">
        <v>0.03</v>
      </c>
      <c r="O2886" s="31" t="s">
        <v>12</v>
      </c>
      <c r="P2886" s="31">
        <v>0.93386763090000002</v>
      </c>
      <c r="Q2886" s="31">
        <v>0.25</v>
      </c>
      <c r="R2886" s="42"/>
      <c r="S2886" s="42" t="str">
        <f>IF(R2886="","",MAX(R2886,Q2886))</f>
        <v/>
      </c>
      <c r="T2886" s="27">
        <f>IF(A2886="placement",MIN(P2886,IF(S2886="",Q2886,S2886)),"")</f>
        <v>0.25</v>
      </c>
      <c r="U2886" s="28">
        <f>IF($A2886="placement",T2886*J2886,"")</f>
        <v>23.5</v>
      </c>
      <c r="V2886" s="26">
        <f>IF($A2886="placement",U2886,IF($A2886="site",SUMIF($C:$C,$C2886,$U:$U),IF($A2886="user",SUMIF($B:$B,$B2886,$U:$U),SUM($U:$U))))</f>
        <v>23.5</v>
      </c>
      <c r="W2886" s="27">
        <f>V2886/J2886</f>
        <v>0.25</v>
      </c>
    </row>
    <row r="2887" spans="1:23" x14ac:dyDescent="0.3">
      <c r="A2887" s="23" t="s">
        <v>14</v>
      </c>
      <c r="B2887" s="23" t="s">
        <v>3266</v>
      </c>
      <c r="C2887" s="23" t="s">
        <v>3268</v>
      </c>
      <c r="D2887" s="23" t="s">
        <v>10117</v>
      </c>
      <c r="E2887" s="23" t="s">
        <v>10118</v>
      </c>
      <c r="F2887" s="27">
        <v>0.25</v>
      </c>
      <c r="G2887" s="24">
        <v>0</v>
      </c>
      <c r="H2887" s="25">
        <v>27.065200000000001</v>
      </c>
      <c r="I2887" s="25">
        <v>4.1334999999999997</v>
      </c>
      <c r="J2887" s="26">
        <v>94</v>
      </c>
      <c r="K2887" s="26">
        <v>23</v>
      </c>
      <c r="L2887" s="27">
        <v>0.1527</v>
      </c>
      <c r="M2887" s="28">
        <v>0.75451796000000004</v>
      </c>
      <c r="N2887" s="29">
        <v>0.5</v>
      </c>
      <c r="O2887" s="31" t="s">
        <v>12</v>
      </c>
      <c r="P2887" s="31">
        <v>0.33732525330000002</v>
      </c>
      <c r="Q2887" s="31">
        <v>0.25</v>
      </c>
      <c r="R2887" s="42"/>
      <c r="S2887" s="42" t="str">
        <f>IF(R2887="","",MAX(R2887,Q2887))</f>
        <v/>
      </c>
      <c r="T2887" s="27">
        <f>IF(A2887="placement",MIN(P2887,IF(S2887="",Q2887,S2887)),"")</f>
        <v>0.25</v>
      </c>
      <c r="U2887" s="28">
        <f>IF($A2887="placement",T2887*J2887,"")</f>
        <v>23.5</v>
      </c>
      <c r="V2887" s="26">
        <f>IF($A2887="placement",U2887,IF($A2887="site",SUMIF($C:$C,$C2887,$U:$U),IF($A2887="user",SUMIF($B:$B,$B2887,$U:$U),SUM($U:$U))))</f>
        <v>23.5</v>
      </c>
      <c r="W2887" s="27">
        <f>V2887/J2887</f>
        <v>0.25</v>
      </c>
    </row>
    <row r="2888" spans="1:23" x14ac:dyDescent="0.3">
      <c r="A2888" s="23" t="s">
        <v>14</v>
      </c>
      <c r="B2888" s="23" t="s">
        <v>4376</v>
      </c>
      <c r="C2888" s="23" t="s">
        <v>4378</v>
      </c>
      <c r="D2888" s="32" t="s">
        <v>4379</v>
      </c>
      <c r="E2888" s="23" t="s">
        <v>4380</v>
      </c>
      <c r="F2888" s="27">
        <v>0.25</v>
      </c>
      <c r="G2888" s="24">
        <v>0</v>
      </c>
      <c r="H2888" s="25">
        <v>34.0381</v>
      </c>
      <c r="I2888" s="25">
        <v>6.0346000000000002</v>
      </c>
      <c r="J2888" s="26">
        <v>94</v>
      </c>
      <c r="K2888" s="26">
        <v>24</v>
      </c>
      <c r="L2888" s="27">
        <v>0.17730000000000001</v>
      </c>
      <c r="M2888" s="28">
        <v>0.52071871999999997</v>
      </c>
      <c r="N2888" s="29">
        <v>0.3</v>
      </c>
      <c r="O2888" s="31" t="s">
        <v>12</v>
      </c>
      <c r="P2888" s="31">
        <v>0.42387321449999998</v>
      </c>
      <c r="Q2888" s="31">
        <v>0.25</v>
      </c>
      <c r="R2888" s="42"/>
      <c r="S2888" s="42" t="str">
        <f>IF(R2888="","",MAX(R2888,Q2888))</f>
        <v/>
      </c>
      <c r="T2888" s="27">
        <f>IF(A2888="placement",MIN(P2888,IF(S2888="",Q2888,S2888)),"")</f>
        <v>0.25</v>
      </c>
      <c r="U2888" s="28">
        <f>IF($A2888="placement",T2888*J2888,"")</f>
        <v>23.5</v>
      </c>
      <c r="V2888" s="26">
        <f>IF($A2888="placement",U2888,IF($A2888="site",SUMIF($C:$C,$C2888,$U:$U),IF($A2888="user",SUMIF($B:$B,$B2888,$U:$U),SUM($U:$U))))</f>
        <v>23.5</v>
      </c>
      <c r="W2888" s="27">
        <f>V2888/J2888</f>
        <v>0.25</v>
      </c>
    </row>
    <row r="2889" spans="1:23" hidden="1" x14ac:dyDescent="0.3">
      <c r="A2889" s="23" t="s">
        <v>13</v>
      </c>
      <c r="B2889" s="23" t="s">
        <v>9338</v>
      </c>
      <c r="C2889" s="23" t="s">
        <v>7914</v>
      </c>
      <c r="D2889" s="23" t="s">
        <v>9898</v>
      </c>
      <c r="E2889" s="23"/>
      <c r="F2889" s="27">
        <v>0.25390000000000001</v>
      </c>
      <c r="G2889" s="24">
        <v>0.87396837000000005</v>
      </c>
      <c r="H2889" s="25">
        <v>1146.5325</v>
      </c>
      <c r="I2889" s="25">
        <v>193.65430000000001</v>
      </c>
      <c r="J2889" s="26">
        <v>1317</v>
      </c>
      <c r="K2889" s="26">
        <v>328</v>
      </c>
      <c r="L2889" s="27">
        <v>0.16889999999999999</v>
      </c>
      <c r="M2889" s="28">
        <v>0.2267054</v>
      </c>
      <c r="N2889" s="29">
        <v>0.10498499999999999</v>
      </c>
      <c r="O2889" s="31"/>
      <c r="P2889" s="31">
        <v>0.53691000700000002</v>
      </c>
      <c r="Q2889" s="31">
        <v>0.25393084281294898</v>
      </c>
      <c r="R2889" s="42"/>
      <c r="S2889" s="42" t="str">
        <f>IF(R2889="","",MAX(R2889,Q2889))</f>
        <v/>
      </c>
      <c r="T2889" s="27" t="str">
        <f>IF(A2889="placement",MIN(P2889,IF(S2889="",Q2889,S2889)),"")</f>
        <v/>
      </c>
      <c r="U2889" s="28" t="str">
        <f>IF($A2889="placement",T2889*J2889,"")</f>
        <v/>
      </c>
      <c r="V2889" s="26">
        <f>IF($A2889="placement",U2889,IF($A2889="site",SUMIF($C:$C,$C2889,$U:$U),IF($A2889="user",SUMIF($B:$B,$B2889,$U:$U),SUM($U:$U))))</f>
        <v>323.14044661525287</v>
      </c>
      <c r="W2889" s="27">
        <f>V2889/J2889</f>
        <v>0.24536100730087537</v>
      </c>
    </row>
    <row r="2890" spans="1:23" hidden="1" x14ac:dyDescent="0.3">
      <c r="A2890" s="23" t="s">
        <v>10</v>
      </c>
      <c r="B2890" s="23" t="s">
        <v>3989</v>
      </c>
      <c r="C2890" s="23" t="s">
        <v>9898</v>
      </c>
      <c r="D2890" s="32" t="s">
        <v>9898</v>
      </c>
      <c r="E2890" s="23"/>
      <c r="F2890" s="27">
        <v>0.25</v>
      </c>
      <c r="G2890" s="24">
        <v>0</v>
      </c>
      <c r="H2890" s="25">
        <v>2.8551000000000002</v>
      </c>
      <c r="I2890" s="25">
        <v>1.1043000000000001</v>
      </c>
      <c r="J2890" s="26">
        <v>9</v>
      </c>
      <c r="K2890" s="26">
        <v>2</v>
      </c>
      <c r="L2890" s="27">
        <v>0.38679999999999998</v>
      </c>
      <c r="M2890" s="28">
        <v>0.27954075</v>
      </c>
      <c r="N2890" s="29">
        <v>0.01</v>
      </c>
      <c r="O2890" s="31"/>
      <c r="P2890" s="31">
        <v>0.96422704029999995</v>
      </c>
      <c r="Q2890" s="31">
        <v>0.25</v>
      </c>
      <c r="R2890" s="42"/>
      <c r="S2890" s="42" t="str">
        <f>IF(R2890="","",MAX(R2890,Q2890))</f>
        <v/>
      </c>
      <c r="T2890" s="27" t="str">
        <f>IF(A2890="placement",MIN(P2890,IF(S2890="",Q2890,S2890)),"")</f>
        <v/>
      </c>
      <c r="U2890" s="28" t="str">
        <f>IF($A2890="placement",T2890*J2890,"")</f>
        <v/>
      </c>
      <c r="V2890" s="26">
        <f>IF($A2890="placement",U2890,IF($A2890="site",SUMIF($C:$C,$C2890,$U:$U),IF($A2890="user",SUMIF($B:$B,$B2890,$U:$U),SUM($U:$U))))</f>
        <v>2.25</v>
      </c>
      <c r="W2890" s="27">
        <f>V2890/J2890</f>
        <v>0.25</v>
      </c>
    </row>
    <row r="2891" spans="1:23" x14ac:dyDescent="0.3">
      <c r="A2891" s="23" t="s">
        <v>14</v>
      </c>
      <c r="B2891" s="23" t="s">
        <v>5211</v>
      </c>
      <c r="C2891" s="23" t="s">
        <v>5213</v>
      </c>
      <c r="D2891" s="23" t="s">
        <v>5240</v>
      </c>
      <c r="E2891" s="23" t="s">
        <v>5241</v>
      </c>
      <c r="F2891" s="27">
        <v>0.25</v>
      </c>
      <c r="G2891" s="24">
        <v>0</v>
      </c>
      <c r="H2891" s="25">
        <v>8.4992000000000001</v>
      </c>
      <c r="I2891" s="25">
        <v>2.8874</v>
      </c>
      <c r="J2891" s="26">
        <v>94</v>
      </c>
      <c r="K2891" s="26">
        <v>23</v>
      </c>
      <c r="L2891" s="27">
        <v>0.3397</v>
      </c>
      <c r="M2891" s="28">
        <v>1.07969523</v>
      </c>
      <c r="N2891" s="29">
        <v>0.8</v>
      </c>
      <c r="O2891" s="31" t="s">
        <v>12</v>
      </c>
      <c r="P2891" s="31">
        <v>0.2590501677</v>
      </c>
      <c r="Q2891" s="31">
        <v>0.249999999999999</v>
      </c>
      <c r="R2891" s="42"/>
      <c r="S2891" s="42" t="str">
        <f>IF(R2891="","",MAX(R2891,Q2891))</f>
        <v/>
      </c>
      <c r="T2891" s="27">
        <f>IF(A2891="placement",MIN(P2891,IF(S2891="",Q2891,S2891)),"")</f>
        <v>0.249999999999999</v>
      </c>
      <c r="U2891" s="28">
        <f>IF($A2891="placement",T2891*J2891,"")</f>
        <v>23.499999999999908</v>
      </c>
      <c r="V2891" s="26">
        <f>IF($A2891="placement",U2891,IF($A2891="site",SUMIF($C:$C,$C2891,$U:$U),IF($A2891="user",SUMIF($B:$B,$B2891,$U:$U),SUM($U:$U))))</f>
        <v>23.499999999999908</v>
      </c>
      <c r="W2891" s="27">
        <f>V2891/J2891</f>
        <v>0.24999999999999903</v>
      </c>
    </row>
    <row r="2892" spans="1:23" x14ac:dyDescent="0.3">
      <c r="A2892" s="23" t="s">
        <v>14</v>
      </c>
      <c r="B2892" s="23" t="s">
        <v>5418</v>
      </c>
      <c r="C2892" s="23" t="s">
        <v>5420</v>
      </c>
      <c r="D2892" s="23" t="s">
        <v>5458</v>
      </c>
      <c r="E2892" s="23" t="s">
        <v>5459</v>
      </c>
      <c r="F2892" s="27">
        <v>0.25</v>
      </c>
      <c r="G2892" s="24">
        <v>1</v>
      </c>
      <c r="H2892" s="25">
        <v>27.267600000000002</v>
      </c>
      <c r="I2892" s="25">
        <v>3.3757000000000001</v>
      </c>
      <c r="J2892" s="26">
        <v>94</v>
      </c>
      <c r="K2892" s="26">
        <v>18</v>
      </c>
      <c r="L2892" s="27">
        <v>0.12379999999999999</v>
      </c>
      <c r="M2892" s="28">
        <v>0.93064959999999997</v>
      </c>
      <c r="N2892" s="29">
        <v>0.75</v>
      </c>
      <c r="O2892" s="31" t="s">
        <v>42</v>
      </c>
      <c r="P2892" s="31">
        <v>0.19411129429999999</v>
      </c>
      <c r="Q2892" s="31">
        <v>0.19411129426476401</v>
      </c>
      <c r="R2892" s="42"/>
      <c r="S2892" s="42" t="str">
        <f>IF(R2892="","",MAX(R2892,Q2892))</f>
        <v/>
      </c>
      <c r="T2892" s="27">
        <f>IF(A2892="placement",MIN(P2892,IF(S2892="",Q2892,S2892)),"")</f>
        <v>0.19411129426476401</v>
      </c>
      <c r="U2892" s="28">
        <f>IF($A2892="placement",T2892*J2892,"")</f>
        <v>18.246461660887817</v>
      </c>
      <c r="V2892" s="26">
        <f>IF($A2892="placement",U2892,IF($A2892="site",SUMIF($C:$C,$C2892,$U:$U),IF($A2892="user",SUMIF($B:$B,$B2892,$U:$U),SUM($U:$U))))</f>
        <v>18.246461660887817</v>
      </c>
      <c r="W2892" s="27">
        <f>V2892/J2892</f>
        <v>0.19411129426476401</v>
      </c>
    </row>
    <row r="2893" spans="1:23" x14ac:dyDescent="0.3">
      <c r="A2893" s="23" t="s">
        <v>14</v>
      </c>
      <c r="B2893" s="23" t="s">
        <v>438</v>
      </c>
      <c r="C2893" s="23" t="s">
        <v>440</v>
      </c>
      <c r="D2893" s="23" t="s">
        <v>499</v>
      </c>
      <c r="E2893" s="23" t="s">
        <v>500</v>
      </c>
      <c r="F2893" s="27">
        <v>0.33</v>
      </c>
      <c r="G2893" s="24">
        <v>0</v>
      </c>
      <c r="H2893" s="25">
        <v>23.0184</v>
      </c>
      <c r="I2893" s="25">
        <v>0.31869999999999998</v>
      </c>
      <c r="J2893" s="26">
        <v>94</v>
      </c>
      <c r="K2893" s="26">
        <v>18</v>
      </c>
      <c r="L2893" s="27">
        <v>1.38E-2</v>
      </c>
      <c r="M2893" s="28">
        <v>9.8642312899999993</v>
      </c>
      <c r="N2893" s="29">
        <v>8</v>
      </c>
      <c r="O2893" s="31" t="s">
        <v>12</v>
      </c>
      <c r="P2893" s="31">
        <v>0.18898900809999999</v>
      </c>
      <c r="Q2893" s="31">
        <v>0.188989008092842</v>
      </c>
      <c r="R2893" s="42"/>
      <c r="S2893" s="42" t="str">
        <f>IF(R2893="","",MAX(R2893,Q2893))</f>
        <v/>
      </c>
      <c r="T2893" s="27">
        <f>IF(A2893="placement",MIN(P2893,IF(S2893="",Q2893,S2893)),"")</f>
        <v>0.188989008092842</v>
      </c>
      <c r="U2893" s="28">
        <f>IF($A2893="placement",T2893*J2893,"")</f>
        <v>17.764966760727148</v>
      </c>
      <c r="V2893" s="26">
        <f>IF($A2893="placement",U2893,IF($A2893="site",SUMIF($C:$C,$C2893,$U:$U),IF($A2893="user",SUMIF($B:$B,$B2893,$U:$U),SUM($U:$U))))</f>
        <v>17.764966760727148</v>
      </c>
      <c r="W2893" s="27">
        <f>V2893/J2893</f>
        <v>0.188989008092842</v>
      </c>
    </row>
    <row r="2894" spans="1:23" hidden="1" x14ac:dyDescent="0.3">
      <c r="A2894" s="23" t="s">
        <v>13</v>
      </c>
      <c r="B2894" s="23" t="s">
        <v>10196</v>
      </c>
      <c r="C2894" s="23" t="s">
        <v>10197</v>
      </c>
      <c r="D2894" s="23" t="s">
        <v>9898</v>
      </c>
      <c r="E2894" s="23"/>
      <c r="F2894" s="27">
        <v>0.25</v>
      </c>
      <c r="G2894" s="24">
        <v>0.86048521</v>
      </c>
      <c r="H2894" s="25">
        <v>113.8659</v>
      </c>
      <c r="I2894" s="25">
        <v>78.400599999999997</v>
      </c>
      <c r="J2894" s="26">
        <v>1298</v>
      </c>
      <c r="K2894" s="26">
        <v>324</v>
      </c>
      <c r="L2894" s="27">
        <v>0.6885</v>
      </c>
      <c r="M2894" s="28">
        <v>0.55171303999999999</v>
      </c>
      <c r="N2894" s="29">
        <v>0.03</v>
      </c>
      <c r="O2894" s="31"/>
      <c r="P2894" s="31">
        <v>0.94562390640000005</v>
      </c>
      <c r="Q2894" s="31">
        <v>0.25</v>
      </c>
      <c r="R2894" s="42"/>
      <c r="S2894" s="42" t="str">
        <f>IF(R2894="","",MAX(R2894,Q2894))</f>
        <v/>
      </c>
      <c r="T2894" s="27" t="str">
        <f>IF(A2894="placement",MIN(P2894,IF(S2894="",Q2894,S2894)),"")</f>
        <v/>
      </c>
      <c r="U2894" s="28" t="str">
        <f>IF($A2894="placement",T2894*J2894,"")</f>
        <v/>
      </c>
      <c r="V2894" s="26">
        <f>IF($A2894="placement",U2894,IF($A2894="site",SUMIF($C:$C,$C2894,$U:$U),IF($A2894="user",SUMIF($B:$B,$B2894,$U:$U),SUM($U:$U))))</f>
        <v>322.75</v>
      </c>
      <c r="W2894" s="27">
        <f>V2894/J2894</f>
        <v>0.2486517719568567</v>
      </c>
    </row>
    <row r="2895" spans="1:23" hidden="1" x14ac:dyDescent="0.3">
      <c r="A2895" s="23" t="s">
        <v>10</v>
      </c>
      <c r="B2895" s="23" t="s">
        <v>4524</v>
      </c>
      <c r="C2895" s="23" t="s">
        <v>9898</v>
      </c>
      <c r="D2895" s="23" t="s">
        <v>9898</v>
      </c>
      <c r="E2895" s="23"/>
      <c r="F2895" s="27">
        <v>0.25</v>
      </c>
      <c r="G2895" s="24">
        <v>0</v>
      </c>
      <c r="H2895" s="25">
        <v>1.5366</v>
      </c>
      <c r="I2895" s="25">
        <v>0.29859999999999998</v>
      </c>
      <c r="J2895" s="26">
        <v>9</v>
      </c>
      <c r="K2895" s="26">
        <v>2</v>
      </c>
      <c r="L2895" s="27">
        <v>0.19439999999999999</v>
      </c>
      <c r="M2895" s="28">
        <v>0.95168620000000004</v>
      </c>
      <c r="N2895" s="29">
        <v>0.61</v>
      </c>
      <c r="O2895" s="31"/>
      <c r="P2895" s="31">
        <v>0.35903242019999998</v>
      </c>
      <c r="Q2895" s="31">
        <v>0.25</v>
      </c>
      <c r="R2895" s="42"/>
      <c r="S2895" s="42" t="str">
        <f>IF(R2895="","",MAX(R2895,Q2895))</f>
        <v/>
      </c>
      <c r="T2895" s="27" t="str">
        <f>IF(A2895="placement",MIN(P2895,IF(S2895="",Q2895,S2895)),"")</f>
        <v/>
      </c>
      <c r="U2895" s="28" t="str">
        <f>IF($A2895="placement",T2895*J2895,"")</f>
        <v/>
      </c>
      <c r="V2895" s="26">
        <f>IF($A2895="placement",U2895,IF($A2895="site",SUMIF($C:$C,$C2895,$U:$U),IF($A2895="user",SUMIF($B:$B,$B2895,$U:$U),SUM($U:$U))))</f>
        <v>2.25</v>
      </c>
      <c r="W2895" s="27">
        <f>V2895/J2895</f>
        <v>0.25</v>
      </c>
    </row>
    <row r="2896" spans="1:23" x14ac:dyDescent="0.3">
      <c r="A2896" s="23" t="s">
        <v>14</v>
      </c>
      <c r="B2896" s="23" t="s">
        <v>1708</v>
      </c>
      <c r="C2896" s="23" t="s">
        <v>1709</v>
      </c>
      <c r="D2896" s="23" t="s">
        <v>1800</v>
      </c>
      <c r="E2896" s="23" t="s">
        <v>1801</v>
      </c>
      <c r="F2896" s="27">
        <v>0.15</v>
      </c>
      <c r="G2896" s="24">
        <v>0</v>
      </c>
      <c r="H2896" s="25">
        <v>4.7248000000000001</v>
      </c>
      <c r="I2896" s="25">
        <v>1.6071</v>
      </c>
      <c r="J2896" s="26">
        <v>94</v>
      </c>
      <c r="K2896" s="26">
        <v>14</v>
      </c>
      <c r="L2896" s="27">
        <v>0.34010000000000001</v>
      </c>
      <c r="M2896" s="28">
        <v>1.95094893</v>
      </c>
      <c r="N2896" s="29">
        <v>1.4</v>
      </c>
      <c r="O2896" s="31" t="s">
        <v>42</v>
      </c>
      <c r="P2896" s="31">
        <v>0.28240048839999998</v>
      </c>
      <c r="Q2896" s="31">
        <v>0.15</v>
      </c>
      <c r="R2896" s="42"/>
      <c r="S2896" s="42" t="str">
        <f>IF(R2896="","",MAX(R2896,Q2896))</f>
        <v/>
      </c>
      <c r="T2896" s="27">
        <f>IF(A2896="placement",MIN(P2896,IF(S2896="",Q2896,S2896)),"")</f>
        <v>0.15</v>
      </c>
      <c r="U2896" s="28">
        <f>IF($A2896="placement",T2896*J2896,"")</f>
        <v>14.1</v>
      </c>
      <c r="V2896" s="26">
        <f>IF($A2896="placement",U2896,IF($A2896="site",SUMIF($C:$C,$C2896,$U:$U),IF($A2896="user",SUMIF($B:$B,$B2896,$U:$U),SUM($U:$U))))</f>
        <v>14.1</v>
      </c>
      <c r="W2896" s="27">
        <f>V2896/J2896</f>
        <v>0.15</v>
      </c>
    </row>
    <row r="2897" spans="1:23" x14ac:dyDescent="0.3">
      <c r="A2897" s="23" t="s">
        <v>14</v>
      </c>
      <c r="B2897" s="23" t="s">
        <v>9659</v>
      </c>
      <c r="C2897" s="23" t="s">
        <v>9661</v>
      </c>
      <c r="D2897" s="23" t="s">
        <v>9668</v>
      </c>
      <c r="E2897" s="23" t="s">
        <v>9669</v>
      </c>
      <c r="F2897" s="27">
        <v>0.15</v>
      </c>
      <c r="G2897" s="24">
        <v>1</v>
      </c>
      <c r="H2897" s="25">
        <v>155.01240000000001</v>
      </c>
      <c r="I2897" s="25">
        <v>121.1079</v>
      </c>
      <c r="J2897" s="26">
        <v>94</v>
      </c>
      <c r="K2897" s="26">
        <v>14</v>
      </c>
      <c r="L2897" s="27">
        <v>0.78129999999999999</v>
      </c>
      <c r="M2897" s="28">
        <v>2.5895339999999999E-2</v>
      </c>
      <c r="N2897" s="29">
        <v>0.01</v>
      </c>
      <c r="O2897" s="31" t="s">
        <v>70</v>
      </c>
      <c r="P2897" s="31">
        <v>0.61383006350000002</v>
      </c>
      <c r="Q2897" s="31">
        <v>0.15</v>
      </c>
      <c r="R2897" s="42"/>
      <c r="S2897" s="42" t="str">
        <f>IF(R2897="","",MAX(R2897,Q2897))</f>
        <v/>
      </c>
      <c r="T2897" s="27">
        <f>IF(A2897="placement",MIN(P2897,IF(S2897="",Q2897,S2897)),"")</f>
        <v>0.15</v>
      </c>
      <c r="U2897" s="28">
        <f>IF($A2897="placement",T2897*J2897,"")</f>
        <v>14.1</v>
      </c>
      <c r="V2897" s="26">
        <f>IF($A2897="placement",U2897,IF($A2897="site",SUMIF($C:$C,$C2897,$U:$U),IF($A2897="user",SUMIF($B:$B,$B2897,$U:$U),SUM($U:$U))))</f>
        <v>14.1</v>
      </c>
      <c r="W2897" s="27">
        <f>V2897/J2897</f>
        <v>0.15</v>
      </c>
    </row>
    <row r="2898" spans="1:23" x14ac:dyDescent="0.3">
      <c r="A2898" s="23" t="s">
        <v>14</v>
      </c>
      <c r="B2898" s="23" t="s">
        <v>3804</v>
      </c>
      <c r="C2898" s="23" t="s">
        <v>3806</v>
      </c>
      <c r="D2898" s="23" t="s">
        <v>3809</v>
      </c>
      <c r="E2898" s="23" t="s">
        <v>3810</v>
      </c>
      <c r="F2898" s="27">
        <v>0.25</v>
      </c>
      <c r="G2898" s="24">
        <v>0</v>
      </c>
      <c r="H2898" s="25">
        <v>14.9137</v>
      </c>
      <c r="I2898" s="25">
        <v>3.4346999999999999</v>
      </c>
      <c r="J2898" s="26">
        <v>93</v>
      </c>
      <c r="K2898" s="26">
        <v>23</v>
      </c>
      <c r="L2898" s="27">
        <v>0.2303</v>
      </c>
      <c r="M2898" s="28">
        <v>0.89794742999999999</v>
      </c>
      <c r="N2898" s="29">
        <v>0.5</v>
      </c>
      <c r="O2898" s="31" t="s">
        <v>42</v>
      </c>
      <c r="P2898" s="31">
        <v>0.44317452819999997</v>
      </c>
      <c r="Q2898" s="31">
        <v>0.25</v>
      </c>
      <c r="R2898" s="42"/>
      <c r="S2898" s="42" t="str">
        <f>IF(R2898="","",MAX(R2898,Q2898))</f>
        <v/>
      </c>
      <c r="T2898" s="27">
        <f>IF(A2898="placement",MIN(P2898,IF(S2898="",Q2898,S2898)),"")</f>
        <v>0.25</v>
      </c>
      <c r="U2898" s="28">
        <f>IF($A2898="placement",T2898*J2898,"")</f>
        <v>23.25</v>
      </c>
      <c r="V2898" s="26">
        <f>IF($A2898="placement",U2898,IF($A2898="site",SUMIF($C:$C,$C2898,$U:$U),IF($A2898="user",SUMIF($B:$B,$B2898,$U:$U),SUM($U:$U))))</f>
        <v>23.25</v>
      </c>
      <c r="W2898" s="27">
        <f>V2898/J2898</f>
        <v>0.25</v>
      </c>
    </row>
    <row r="2899" spans="1:23" x14ac:dyDescent="0.3">
      <c r="A2899" s="23" t="s">
        <v>14</v>
      </c>
      <c r="B2899" s="23" t="s">
        <v>3804</v>
      </c>
      <c r="C2899" s="23" t="s">
        <v>3806</v>
      </c>
      <c r="D2899" s="23" t="s">
        <v>3819</v>
      </c>
      <c r="E2899" s="23" t="s">
        <v>3820</v>
      </c>
      <c r="F2899" s="27">
        <v>0.25</v>
      </c>
      <c r="G2899" s="24">
        <v>0</v>
      </c>
      <c r="H2899" s="25">
        <v>42.335700000000003</v>
      </c>
      <c r="I2899" s="25">
        <v>3.5124</v>
      </c>
      <c r="J2899" s="26">
        <v>93</v>
      </c>
      <c r="K2899" s="26">
        <v>23</v>
      </c>
      <c r="L2899" s="27">
        <v>8.3000000000000004E-2</v>
      </c>
      <c r="M2899" s="28">
        <v>0.87864319000000002</v>
      </c>
      <c r="N2899" s="29">
        <v>0.5</v>
      </c>
      <c r="O2899" s="31" t="s">
        <v>42</v>
      </c>
      <c r="P2899" s="31">
        <v>0.43094078660000001</v>
      </c>
      <c r="Q2899" s="31">
        <v>0.25</v>
      </c>
      <c r="R2899" s="42"/>
      <c r="S2899" s="42" t="str">
        <f>IF(R2899="","",MAX(R2899,Q2899))</f>
        <v/>
      </c>
      <c r="T2899" s="27">
        <f>IF(A2899="placement",MIN(P2899,IF(S2899="",Q2899,S2899)),"")</f>
        <v>0.25</v>
      </c>
      <c r="U2899" s="28">
        <f>IF($A2899="placement",T2899*J2899,"")</f>
        <v>23.25</v>
      </c>
      <c r="V2899" s="23">
        <f>IF($A2899="placement",U2899,IF($A2899="site",SUMIF($C:$C,$C2899,$U:$U),IF($A2899="user",SUMIF($B:$B,$B2899,$U:$U),SUM($U:$U))))</f>
        <v>23.25</v>
      </c>
      <c r="W2899" s="27">
        <f>V2899/J2899</f>
        <v>0.25</v>
      </c>
    </row>
    <row r="2900" spans="1:23" x14ac:dyDescent="0.3">
      <c r="A2900" s="23" t="s">
        <v>14</v>
      </c>
      <c r="B2900" s="23" t="s">
        <v>4358</v>
      </c>
      <c r="C2900" s="23" t="s">
        <v>4359</v>
      </c>
      <c r="D2900" s="23" t="s">
        <v>10889</v>
      </c>
      <c r="E2900" s="23" t="s">
        <v>10890</v>
      </c>
      <c r="F2900" s="27">
        <v>0.25</v>
      </c>
      <c r="G2900" s="24">
        <v>1</v>
      </c>
      <c r="H2900" s="25">
        <v>40.0946</v>
      </c>
      <c r="I2900" s="25">
        <v>6.2651000000000003</v>
      </c>
      <c r="J2900" s="26">
        <v>93</v>
      </c>
      <c r="K2900" s="26">
        <v>23</v>
      </c>
      <c r="L2900" s="27">
        <v>0.15629999999999999</v>
      </c>
      <c r="M2900" s="28">
        <v>0.49322213999999998</v>
      </c>
      <c r="N2900" s="29">
        <v>0.2</v>
      </c>
      <c r="O2900" s="31" t="s">
        <v>12</v>
      </c>
      <c r="P2900" s="31">
        <v>0.59450319569999999</v>
      </c>
      <c r="Q2900" s="31">
        <v>0.25</v>
      </c>
      <c r="R2900" s="42"/>
      <c r="S2900" s="42" t="str">
        <f>IF(R2900="","",MAX(R2900,Q2900))</f>
        <v/>
      </c>
      <c r="T2900" s="27">
        <f>IF(A2900="placement",MIN(P2900,IF(S2900="",Q2900,S2900)),"")</f>
        <v>0.25</v>
      </c>
      <c r="U2900" s="28">
        <f>IF($A2900="placement",T2900*J2900,"")</f>
        <v>23.25</v>
      </c>
      <c r="V2900" s="26">
        <f>IF($A2900="placement",U2900,IF($A2900="site",SUMIF($C:$C,$C2900,$U:$U),IF($A2900="user",SUMIF($B:$B,$B2900,$U:$U),SUM($U:$U))))</f>
        <v>23.25</v>
      </c>
      <c r="W2900" s="27">
        <f>V2900/J2900</f>
        <v>0.25</v>
      </c>
    </row>
    <row r="2901" spans="1:23" x14ac:dyDescent="0.3">
      <c r="A2901" s="23" t="s">
        <v>14</v>
      </c>
      <c r="B2901" s="23" t="s">
        <v>7081</v>
      </c>
      <c r="C2901" s="23" t="s">
        <v>7083</v>
      </c>
      <c r="D2901" s="23" t="s">
        <v>7122</v>
      </c>
      <c r="E2901" s="23" t="s">
        <v>7123</v>
      </c>
      <c r="F2901" s="27">
        <v>0.25</v>
      </c>
      <c r="G2901" s="24">
        <v>1</v>
      </c>
      <c r="H2901" s="25">
        <v>80.425299999999993</v>
      </c>
      <c r="I2901" s="25">
        <v>4.1528999999999998</v>
      </c>
      <c r="J2901" s="26">
        <v>93</v>
      </c>
      <c r="K2901" s="26">
        <v>23</v>
      </c>
      <c r="L2901" s="27">
        <v>5.16E-2</v>
      </c>
      <c r="M2901" s="28">
        <v>0.74603120000000001</v>
      </c>
      <c r="N2901" s="29">
        <v>0.5</v>
      </c>
      <c r="O2901" s="31" t="s">
        <v>12</v>
      </c>
      <c r="P2901" s="31">
        <v>0.32978674349999998</v>
      </c>
      <c r="Q2901" s="31">
        <v>0.25</v>
      </c>
      <c r="R2901" s="42"/>
      <c r="S2901" s="42" t="str">
        <f>IF(R2901="","",MAX(R2901,Q2901))</f>
        <v/>
      </c>
      <c r="T2901" s="27">
        <f>IF(A2901="placement",MIN(P2901,IF(S2901="",Q2901,S2901)),"")</f>
        <v>0.25</v>
      </c>
      <c r="U2901" s="28">
        <f>IF($A2901="placement",T2901*J2901,"")</f>
        <v>23.25</v>
      </c>
      <c r="V2901" s="26">
        <f>IF($A2901="placement",U2901,IF($A2901="site",SUMIF($C:$C,$C2901,$U:$U),IF($A2901="user",SUMIF($B:$B,$B2901,$U:$U),SUM($U:$U))))</f>
        <v>23.25</v>
      </c>
      <c r="W2901" s="27">
        <f>V2901/J2901</f>
        <v>0.25</v>
      </c>
    </row>
    <row r="2902" spans="1:23" x14ac:dyDescent="0.3">
      <c r="A2902" s="23" t="s">
        <v>14</v>
      </c>
      <c r="B2902" s="23" t="s">
        <v>9473</v>
      </c>
      <c r="C2902" s="23" t="s">
        <v>9475</v>
      </c>
      <c r="D2902" s="23" t="s">
        <v>9478</v>
      </c>
      <c r="E2902" s="23" t="s">
        <v>9479</v>
      </c>
      <c r="F2902" s="27">
        <v>0.25</v>
      </c>
      <c r="G2902" s="24">
        <v>0</v>
      </c>
      <c r="H2902" s="25">
        <v>10.0029</v>
      </c>
      <c r="I2902" s="25">
        <v>1.8624000000000001</v>
      </c>
      <c r="J2902" s="26">
        <v>93</v>
      </c>
      <c r="K2902" s="26">
        <v>21</v>
      </c>
      <c r="L2902" s="27">
        <v>0.1862</v>
      </c>
      <c r="M2902" s="28">
        <v>1.67265475</v>
      </c>
      <c r="N2902" s="29">
        <v>1.25</v>
      </c>
      <c r="O2902" s="31" t="s">
        <v>12</v>
      </c>
      <c r="P2902" s="31">
        <v>0.25268499160000002</v>
      </c>
      <c r="Q2902" s="31">
        <v>0.25</v>
      </c>
      <c r="R2902" s="42"/>
      <c r="S2902" s="42" t="str">
        <f>IF(R2902="","",MAX(R2902,Q2902))</f>
        <v/>
      </c>
      <c r="T2902" s="27">
        <f>IF(A2902="placement",MIN(P2902,IF(S2902="",Q2902,S2902)),"")</f>
        <v>0.25</v>
      </c>
      <c r="U2902" s="28">
        <f>IF($A2902="placement",T2902*J2902,"")</f>
        <v>23.25</v>
      </c>
      <c r="V2902" s="26">
        <f>IF($A2902="placement",U2902,IF($A2902="site",SUMIF($C:$C,$C2902,$U:$U),IF($A2902="user",SUMIF($B:$B,$B2902,$U:$U),SUM($U:$U))))</f>
        <v>23.25</v>
      </c>
      <c r="W2902" s="27">
        <f>V2902/J2902</f>
        <v>0.25</v>
      </c>
    </row>
    <row r="2903" spans="1:23" x14ac:dyDescent="0.3">
      <c r="A2903" s="17" t="s">
        <v>14</v>
      </c>
      <c r="B2903" s="17" t="s">
        <v>6285</v>
      </c>
      <c r="C2903" s="17" t="s">
        <v>6287</v>
      </c>
      <c r="D2903" s="38" t="s">
        <v>6292</v>
      </c>
      <c r="E2903" s="17" t="s">
        <v>6293</v>
      </c>
      <c r="F2903" s="18">
        <v>0.25</v>
      </c>
      <c r="G2903" s="36">
        <v>0</v>
      </c>
      <c r="H2903" s="37">
        <v>34.309899999999999</v>
      </c>
      <c r="I2903" s="37">
        <v>2.3277000000000001</v>
      </c>
      <c r="J2903" s="19">
        <v>93</v>
      </c>
      <c r="K2903" s="19">
        <v>23</v>
      </c>
      <c r="L2903" s="18">
        <v>6.7799999999999999E-2</v>
      </c>
      <c r="M2903" s="20">
        <v>1.3275070600000001</v>
      </c>
      <c r="N2903" s="21">
        <v>1</v>
      </c>
      <c r="O2903" s="22" t="s">
        <v>42</v>
      </c>
      <c r="P2903" s="22">
        <v>0.24670833640000001</v>
      </c>
      <c r="Q2903" s="22">
        <v>0.24670833641541501</v>
      </c>
      <c r="R2903" s="43"/>
      <c r="S2903" s="42" t="str">
        <f>IF(R2903="","",MAX(R2903,Q2903))</f>
        <v/>
      </c>
      <c r="T2903" s="27">
        <f>IF(A2903="placement",MIN(P2903,IF(S2903="",Q2903,S2903)),"")</f>
        <v>0.24670833640000001</v>
      </c>
      <c r="U2903" s="20">
        <f>IF($A2903="placement",T2903*J2903,"")</f>
        <v>22.943875285200001</v>
      </c>
      <c r="V2903" s="19">
        <f>IF($A2903="placement",U2903,IF($A2903="site",SUMIF($C:$C,$C2903,$U:$U),IF($A2903="user",SUMIF($B:$B,$B2903,$U:$U),SUM($U:$U))))</f>
        <v>22.943875285200001</v>
      </c>
      <c r="W2903" s="18">
        <f>V2903/J2903</f>
        <v>0.24670833640000001</v>
      </c>
    </row>
    <row r="2904" spans="1:23" x14ac:dyDescent="0.3">
      <c r="A2904" s="17" t="s">
        <v>14</v>
      </c>
      <c r="B2904" s="17" t="s">
        <v>4090</v>
      </c>
      <c r="C2904" s="17" t="s">
        <v>4091</v>
      </c>
      <c r="D2904" s="17" t="s">
        <v>10175</v>
      </c>
      <c r="E2904" s="17" t="s">
        <v>10176</v>
      </c>
      <c r="F2904" s="18">
        <v>0.25</v>
      </c>
      <c r="G2904" s="36">
        <v>1</v>
      </c>
      <c r="H2904" s="37">
        <v>54.412999999999997</v>
      </c>
      <c r="I2904" s="37">
        <v>2.6230000000000002</v>
      </c>
      <c r="J2904" s="19">
        <v>93</v>
      </c>
      <c r="K2904" s="19">
        <v>22</v>
      </c>
      <c r="L2904" s="18">
        <v>4.82E-2</v>
      </c>
      <c r="M2904" s="20">
        <v>1.1872910000000001</v>
      </c>
      <c r="N2904" s="21">
        <v>0.9</v>
      </c>
      <c r="O2904" s="22" t="s">
        <v>12</v>
      </c>
      <c r="P2904" s="22">
        <v>0.24197184839999999</v>
      </c>
      <c r="Q2904" s="22">
        <v>0.24197184843014899</v>
      </c>
      <c r="R2904" s="43"/>
      <c r="S2904" s="42" t="str">
        <f>IF(R2904="","",MAX(R2904,Q2904))</f>
        <v/>
      </c>
      <c r="T2904" s="27">
        <f>IF(A2904="placement",MIN(P2904,IF(S2904="",Q2904,S2904)),"")</f>
        <v>0.24197184839999999</v>
      </c>
      <c r="U2904" s="20">
        <f>IF($A2904="placement",T2904*J2904,"")</f>
        <v>22.503381901200001</v>
      </c>
      <c r="V2904" s="19">
        <f>IF($A2904="placement",U2904,IF($A2904="site",SUMIF($C:$C,$C2904,$U:$U),IF($A2904="user",SUMIF($B:$B,$B2904,$U:$U),SUM($U:$U))))</f>
        <v>22.503381901200001</v>
      </c>
      <c r="W2904" s="18">
        <f>V2904/J2904</f>
        <v>0.24197184840000002</v>
      </c>
    </row>
    <row r="2905" spans="1:23" x14ac:dyDescent="0.3">
      <c r="A2905" s="23" t="s">
        <v>14</v>
      </c>
      <c r="B2905" s="23" t="s">
        <v>8800</v>
      </c>
      <c r="C2905" s="23" t="s">
        <v>8802</v>
      </c>
      <c r="D2905" s="23" t="s">
        <v>8805</v>
      </c>
      <c r="E2905" s="23" t="s">
        <v>8806</v>
      </c>
      <c r="F2905" s="27">
        <v>0.15</v>
      </c>
      <c r="G2905" s="24">
        <v>0</v>
      </c>
      <c r="H2905" s="25">
        <v>27.8249</v>
      </c>
      <c r="I2905" s="25">
        <v>5.5529000000000002</v>
      </c>
      <c r="J2905" s="26">
        <v>93</v>
      </c>
      <c r="K2905" s="26">
        <v>14</v>
      </c>
      <c r="L2905" s="27">
        <v>0.1996</v>
      </c>
      <c r="M2905" s="28">
        <v>0.5570484</v>
      </c>
      <c r="N2905" s="29">
        <v>0.4</v>
      </c>
      <c r="O2905" s="31" t="s">
        <v>70</v>
      </c>
      <c r="P2905" s="31">
        <v>0.28192954710000001</v>
      </c>
      <c r="Q2905" s="31">
        <v>0.15</v>
      </c>
      <c r="R2905" s="42"/>
      <c r="S2905" s="42" t="str">
        <f>IF(R2905="","",MAX(R2905,Q2905))</f>
        <v/>
      </c>
      <c r="T2905" s="27">
        <f>IF(A2905="placement",MIN(P2905,IF(S2905="",Q2905,S2905)),"")</f>
        <v>0.15</v>
      </c>
      <c r="U2905" s="28">
        <f>IF($A2905="placement",T2905*J2905,"")</f>
        <v>13.95</v>
      </c>
      <c r="V2905" s="26">
        <f>IF($A2905="placement",U2905,IF($A2905="site",SUMIF($C:$C,$C2905,$U:$U),IF($A2905="user",SUMIF($B:$B,$B2905,$U:$U),SUM($U:$U))))</f>
        <v>13.95</v>
      </c>
      <c r="W2905" s="27">
        <f>V2905/J2905</f>
        <v>0.15</v>
      </c>
    </row>
    <row r="2906" spans="1:23" x14ac:dyDescent="0.3">
      <c r="A2906" s="11" t="s">
        <v>14</v>
      </c>
      <c r="B2906" s="11" t="s">
        <v>5726</v>
      </c>
      <c r="C2906" s="11" t="s">
        <v>5727</v>
      </c>
      <c r="D2906" s="11" t="s">
        <v>5744</v>
      </c>
      <c r="E2906" s="11" t="s">
        <v>5745</v>
      </c>
      <c r="F2906" s="12">
        <v>0.25</v>
      </c>
      <c r="G2906" s="33">
        <v>1</v>
      </c>
      <c r="H2906" s="34">
        <v>79.129400000000004</v>
      </c>
      <c r="I2906" s="34">
        <v>1.2791999999999999</v>
      </c>
      <c r="J2906" s="13">
        <v>93</v>
      </c>
      <c r="K2906" s="13">
        <v>8</v>
      </c>
      <c r="L2906" s="12">
        <v>1.6199999999999999E-2</v>
      </c>
      <c r="M2906" s="14">
        <v>2.4165112500000001</v>
      </c>
      <c r="N2906" s="15">
        <v>2.2000000000000002</v>
      </c>
      <c r="O2906" s="16" t="s">
        <v>42</v>
      </c>
      <c r="P2906" s="16">
        <v>8.9596624599999994E-2</v>
      </c>
      <c r="Q2906" s="16">
        <v>8.9596624558371196E-2</v>
      </c>
      <c r="R2906" s="44"/>
      <c r="S2906" s="42" t="str">
        <f>IF(R2906="","",MAX(R2906,Q2906))</f>
        <v/>
      </c>
      <c r="T2906" s="27">
        <f>IF(A2906="placement",MIN(P2906,IF(S2906="",Q2906,S2906)),"")</f>
        <v>8.9596624558371196E-2</v>
      </c>
      <c r="U2906" s="14">
        <f>IF($A2906="placement",T2906*J2906,"")</f>
        <v>8.3324860839285204</v>
      </c>
      <c r="V2906" s="13">
        <f>IF($A2906="placement",U2906,IF($A2906="site",SUMIF($C:$C,$C2906,$U:$U),IF($A2906="user",SUMIF($B:$B,$B2906,$U:$U),SUM($U:$U))))</f>
        <v>8.3324860839285204</v>
      </c>
      <c r="W2906" s="12">
        <f>V2906/J2906</f>
        <v>8.9596624558371182E-2</v>
      </c>
    </row>
    <row r="2907" spans="1:23" x14ac:dyDescent="0.3">
      <c r="A2907" s="23" t="s">
        <v>14</v>
      </c>
      <c r="B2907" s="23" t="s">
        <v>3661</v>
      </c>
      <c r="C2907" s="23" t="s">
        <v>3662</v>
      </c>
      <c r="D2907" s="23" t="s">
        <v>3663</v>
      </c>
      <c r="E2907" s="23" t="s">
        <v>10141</v>
      </c>
      <c r="F2907" s="27">
        <v>0.25</v>
      </c>
      <c r="G2907" s="24">
        <v>1</v>
      </c>
      <c r="H2907" s="25">
        <v>44.441099999999999</v>
      </c>
      <c r="I2907" s="25">
        <v>0.73640000000000005</v>
      </c>
      <c r="J2907" s="26">
        <v>93</v>
      </c>
      <c r="K2907" s="26">
        <v>4</v>
      </c>
      <c r="L2907" s="27">
        <v>1.66E-2</v>
      </c>
      <c r="M2907" s="28">
        <v>4.1923076899999998</v>
      </c>
      <c r="N2907" s="29">
        <v>4</v>
      </c>
      <c r="O2907" s="31" t="s">
        <v>70</v>
      </c>
      <c r="P2907" s="31">
        <v>4.58715596E-2</v>
      </c>
      <c r="Q2907" s="31">
        <v>4.5871559633027498E-2</v>
      </c>
      <c r="R2907" s="42"/>
      <c r="S2907" s="42" t="str">
        <f>IF(R2907="","",MAX(R2907,Q2907))</f>
        <v/>
      </c>
      <c r="T2907" s="27">
        <f>IF(A2907="placement",MIN(P2907,IF(S2907="",Q2907,S2907)),"")</f>
        <v>4.58715596E-2</v>
      </c>
      <c r="U2907" s="28">
        <f>IF($A2907="placement",T2907*J2907,"")</f>
        <v>4.2660550427999997</v>
      </c>
      <c r="V2907" s="26">
        <f>IF($A2907="placement",U2907,IF($A2907="site",SUMIF($C:$C,$C2907,$U:$U),IF($A2907="user",SUMIF($B:$B,$B2907,$U:$U),SUM($U:$U))))</f>
        <v>4.2660550427999997</v>
      </c>
      <c r="W2907" s="27">
        <f>V2907/J2907</f>
        <v>4.5871559599999993E-2</v>
      </c>
    </row>
    <row r="2908" spans="1:23" x14ac:dyDescent="0.3">
      <c r="A2908" s="23" t="s">
        <v>14</v>
      </c>
      <c r="B2908" s="23" t="s">
        <v>9563</v>
      </c>
      <c r="C2908" s="23" t="s">
        <v>9564</v>
      </c>
      <c r="D2908" s="23" t="s">
        <v>9571</v>
      </c>
      <c r="E2908" s="23" t="s">
        <v>9572</v>
      </c>
      <c r="F2908" s="27">
        <v>0.33</v>
      </c>
      <c r="G2908" s="24">
        <v>0</v>
      </c>
      <c r="H2908" s="25">
        <v>20.627600000000001</v>
      </c>
      <c r="I2908" s="25">
        <v>2.4803999999999999</v>
      </c>
      <c r="J2908" s="26">
        <v>92</v>
      </c>
      <c r="K2908" s="26">
        <v>30</v>
      </c>
      <c r="L2908" s="27">
        <v>0.1202</v>
      </c>
      <c r="M2908" s="28">
        <v>1.23128492</v>
      </c>
      <c r="N2908" s="29">
        <v>0.8</v>
      </c>
      <c r="O2908" s="31" t="s">
        <v>12</v>
      </c>
      <c r="P2908" s="31">
        <v>0.35027223229999999</v>
      </c>
      <c r="Q2908" s="31">
        <v>0.33</v>
      </c>
      <c r="R2908" s="42"/>
      <c r="S2908" s="42" t="str">
        <f>IF(R2908="","",MAX(R2908,Q2908))</f>
        <v/>
      </c>
      <c r="T2908" s="27">
        <f>IF(A2908="placement",MIN(P2908,IF(S2908="",Q2908,S2908)),"")</f>
        <v>0.33</v>
      </c>
      <c r="U2908" s="28">
        <f>IF($A2908="placement",T2908*J2908,"")</f>
        <v>30.360000000000003</v>
      </c>
      <c r="V2908" s="26">
        <f>IF($A2908="placement",U2908,IF($A2908="site",SUMIF($C:$C,$C2908,$U:$U),IF($A2908="user",SUMIF($B:$B,$B2908,$U:$U),SUM($U:$U))))</f>
        <v>30.360000000000003</v>
      </c>
      <c r="W2908" s="27">
        <f>V2908/J2908</f>
        <v>0.33</v>
      </c>
    </row>
    <row r="2909" spans="1:23" x14ac:dyDescent="0.3">
      <c r="A2909" s="11" t="s">
        <v>14</v>
      </c>
      <c r="B2909" s="11" t="s">
        <v>126</v>
      </c>
      <c r="C2909" s="11" t="s">
        <v>128</v>
      </c>
      <c r="D2909" s="11" t="s">
        <v>135</v>
      </c>
      <c r="E2909" s="11" t="s">
        <v>136</v>
      </c>
      <c r="F2909" s="12">
        <v>0.25</v>
      </c>
      <c r="G2909" s="33">
        <v>0</v>
      </c>
      <c r="H2909" s="34">
        <v>6.5967000000000002</v>
      </c>
      <c r="I2909" s="34">
        <v>1.5788</v>
      </c>
      <c r="J2909" s="13">
        <v>92</v>
      </c>
      <c r="K2909" s="13">
        <v>23</v>
      </c>
      <c r="L2909" s="49">
        <v>0.23930000000000001</v>
      </c>
      <c r="M2909" s="14">
        <v>1.93941546</v>
      </c>
      <c r="N2909" s="15">
        <v>1.3</v>
      </c>
      <c r="O2909" s="16" t="s">
        <v>42</v>
      </c>
      <c r="P2909" s="16">
        <v>0.32969493950000001</v>
      </c>
      <c r="Q2909" s="16">
        <v>0.25</v>
      </c>
      <c r="R2909" s="44"/>
      <c r="S2909" s="42" t="str">
        <f>IF(R2909="","",MAX(R2909,Q2909))</f>
        <v/>
      </c>
      <c r="T2909" s="27">
        <f>IF(A2909="placement",MIN(P2909,IF(S2909="",Q2909,S2909)),"")</f>
        <v>0.25</v>
      </c>
      <c r="U2909" s="14">
        <f>IF($A2909="placement",T2909*J2909,"")</f>
        <v>23</v>
      </c>
      <c r="V2909" s="13">
        <f>IF($A2909="placement",U2909,IF($A2909="site",SUMIF($C:$C,$C2909,$U:$U),IF($A2909="user",SUMIF($B:$B,$B2909,$U:$U),SUM($U:$U))))</f>
        <v>23</v>
      </c>
      <c r="W2909" s="12">
        <f>V2909/J2909</f>
        <v>0.25</v>
      </c>
    </row>
    <row r="2910" spans="1:23" x14ac:dyDescent="0.3">
      <c r="A2910" s="23" t="s">
        <v>14</v>
      </c>
      <c r="B2910" s="23" t="s">
        <v>2619</v>
      </c>
      <c r="C2910" s="23" t="s">
        <v>2621</v>
      </c>
      <c r="D2910" s="32" t="s">
        <v>2724</v>
      </c>
      <c r="E2910" s="23" t="s">
        <v>2725</v>
      </c>
      <c r="F2910" s="27">
        <v>0.25</v>
      </c>
      <c r="G2910" s="24">
        <v>1</v>
      </c>
      <c r="H2910" s="25">
        <v>92.515000000000001</v>
      </c>
      <c r="I2910" s="25">
        <v>6.4333999999999998</v>
      </c>
      <c r="J2910" s="26">
        <v>92</v>
      </c>
      <c r="K2910" s="26">
        <v>23</v>
      </c>
      <c r="L2910" s="27">
        <v>6.9500000000000006E-2</v>
      </c>
      <c r="M2910" s="28">
        <v>0.47855262999999998</v>
      </c>
      <c r="N2910" s="29">
        <v>0.3</v>
      </c>
      <c r="O2910" s="31" t="s">
        <v>12</v>
      </c>
      <c r="P2910" s="31">
        <v>0.37310970770000002</v>
      </c>
      <c r="Q2910" s="31">
        <v>0.25</v>
      </c>
      <c r="R2910" s="42">
        <v>0.2</v>
      </c>
      <c r="S2910" s="42">
        <f>IF(R2910="","",MAX(R2910,Q2910))</f>
        <v>0.25</v>
      </c>
      <c r="T2910" s="27">
        <f>IF(A2910="placement",MIN(P2910,IF(S2910="",Q2910,S2910)),"")</f>
        <v>0.25</v>
      </c>
      <c r="U2910" s="28">
        <f>IF($A2910="placement",T2910*J2910,"")</f>
        <v>23</v>
      </c>
      <c r="V2910" s="26">
        <f>IF($A2910="placement",U2910,IF($A2910="site",SUMIF($C:$C,$C2910,$U:$U),IF($A2910="user",SUMIF($B:$B,$B2910,$U:$U),SUM($U:$U))))</f>
        <v>23</v>
      </c>
      <c r="W2910" s="27">
        <f>V2910/J2910</f>
        <v>0.25</v>
      </c>
    </row>
    <row r="2911" spans="1:23" x14ac:dyDescent="0.3">
      <c r="A2911" s="23" t="s">
        <v>14</v>
      </c>
      <c r="B2911" s="23" t="s">
        <v>3053</v>
      </c>
      <c r="C2911" s="23" t="s">
        <v>3055</v>
      </c>
      <c r="D2911" s="23" t="s">
        <v>3070</v>
      </c>
      <c r="E2911" s="23" t="s">
        <v>3071</v>
      </c>
      <c r="F2911" s="27">
        <v>0.25</v>
      </c>
      <c r="G2911" s="24">
        <v>0</v>
      </c>
      <c r="H2911" s="25">
        <v>27.924099999999999</v>
      </c>
      <c r="I2911" s="25">
        <v>5.6135999999999999</v>
      </c>
      <c r="J2911" s="26">
        <v>92</v>
      </c>
      <c r="K2911" s="26">
        <v>23</v>
      </c>
      <c r="L2911" s="27">
        <v>0.20100000000000001</v>
      </c>
      <c r="M2911" s="28">
        <v>0.54662807000000002</v>
      </c>
      <c r="N2911" s="29">
        <v>0.25</v>
      </c>
      <c r="O2911" s="31" t="s">
        <v>12</v>
      </c>
      <c r="P2911" s="31">
        <v>0.54265063609999997</v>
      </c>
      <c r="Q2911" s="31">
        <v>0.25</v>
      </c>
      <c r="R2911" s="42"/>
      <c r="S2911" s="42" t="str">
        <f>IF(R2911="","",MAX(R2911,Q2911))</f>
        <v/>
      </c>
      <c r="T2911" s="27">
        <f>IF(A2911="placement",MIN(P2911,IF(S2911="",Q2911,S2911)),"")</f>
        <v>0.25</v>
      </c>
      <c r="U2911" s="28">
        <f>IF($A2911="placement",T2911*J2911,"")</f>
        <v>23</v>
      </c>
      <c r="V2911" s="26">
        <f>IF($A2911="placement",U2911,IF($A2911="site",SUMIF($C:$C,$C2911,$U:$U),IF($A2911="user",SUMIF($B:$B,$B2911,$U:$U),SUM($U:$U))))</f>
        <v>23</v>
      </c>
      <c r="W2911" s="27">
        <f>V2911/J2911</f>
        <v>0.25</v>
      </c>
    </row>
    <row r="2912" spans="1:23" x14ac:dyDescent="0.3">
      <c r="A2912" s="11" t="s">
        <v>14</v>
      </c>
      <c r="B2912" s="11" t="s">
        <v>3152</v>
      </c>
      <c r="C2912" s="11" t="s">
        <v>3154</v>
      </c>
      <c r="D2912" s="35" t="s">
        <v>10719</v>
      </c>
      <c r="E2912" s="11" t="s">
        <v>10720</v>
      </c>
      <c r="F2912" s="12">
        <v>0.25</v>
      </c>
      <c r="G2912" s="33">
        <v>0</v>
      </c>
      <c r="H2912" s="34">
        <v>2.5194000000000001</v>
      </c>
      <c r="I2912" s="34">
        <v>1.0589</v>
      </c>
      <c r="J2912" s="13">
        <v>92</v>
      </c>
      <c r="K2912" s="13">
        <v>23</v>
      </c>
      <c r="L2912" s="12">
        <v>0.42030000000000001</v>
      </c>
      <c r="M2912" s="14">
        <v>2.8990893799999999</v>
      </c>
      <c r="N2912" s="15">
        <v>1</v>
      </c>
      <c r="O2912" s="16" t="s">
        <v>12</v>
      </c>
      <c r="P2912" s="16">
        <v>0.65506410110000002</v>
      </c>
      <c r="Q2912" s="16">
        <v>0.25</v>
      </c>
      <c r="R2912" s="44"/>
      <c r="S2912" s="42" t="str">
        <f>IF(R2912="","",MAX(R2912,Q2912))</f>
        <v/>
      </c>
      <c r="T2912" s="27">
        <f>IF(A2912="placement",MIN(P2912,IF(S2912="",Q2912,S2912)),"")</f>
        <v>0.25</v>
      </c>
      <c r="U2912" s="14">
        <f>IF($A2912="placement",T2912*J2912,"")</f>
        <v>23</v>
      </c>
      <c r="V2912" s="13">
        <f>IF($A2912="placement",U2912,IF($A2912="site",SUMIF($C:$C,$C2912,$U:$U),IF($A2912="user",SUMIF($B:$B,$B2912,$U:$U),SUM($U:$U))))</f>
        <v>23</v>
      </c>
      <c r="W2912" s="12">
        <f>V2912/J2912</f>
        <v>0.25</v>
      </c>
    </row>
    <row r="2913" spans="1:23" x14ac:dyDescent="0.3">
      <c r="A2913" s="11" t="s">
        <v>14</v>
      </c>
      <c r="B2913" s="11" t="s">
        <v>3260</v>
      </c>
      <c r="C2913" s="11" t="s">
        <v>3262</v>
      </c>
      <c r="D2913" s="35" t="s">
        <v>3263</v>
      </c>
      <c r="E2913" s="11" t="s">
        <v>3264</v>
      </c>
      <c r="F2913" s="12">
        <v>0.25</v>
      </c>
      <c r="G2913" s="33">
        <v>1</v>
      </c>
      <c r="H2913" s="34">
        <v>152.94220000000001</v>
      </c>
      <c r="I2913" s="34">
        <v>12.3131</v>
      </c>
      <c r="J2913" s="13">
        <v>92</v>
      </c>
      <c r="K2913" s="13">
        <v>23</v>
      </c>
      <c r="L2913" s="12">
        <v>8.0500000000000002E-2</v>
      </c>
      <c r="M2913" s="14">
        <v>0.24925659999999999</v>
      </c>
      <c r="N2913" s="15">
        <v>0.1</v>
      </c>
      <c r="O2913" s="16" t="s">
        <v>12</v>
      </c>
      <c r="P2913" s="16">
        <v>0.59880700809999998</v>
      </c>
      <c r="Q2913" s="16">
        <v>0.25</v>
      </c>
      <c r="R2913" s="44"/>
      <c r="S2913" s="42" t="str">
        <f>IF(R2913="","",MAX(R2913,Q2913))</f>
        <v/>
      </c>
      <c r="T2913" s="27">
        <f>IF(A2913="placement",MIN(P2913,IF(S2913="",Q2913,S2913)),"")</f>
        <v>0.25</v>
      </c>
      <c r="U2913" s="14">
        <f>IF($A2913="placement",T2913*J2913,"")</f>
        <v>23</v>
      </c>
      <c r="V2913" s="13">
        <f>IF($A2913="placement",U2913,IF($A2913="site",SUMIF($C:$C,$C2913,$U:$U),IF($A2913="user",SUMIF($B:$B,$B2913,$U:$U),SUM($U:$U))))</f>
        <v>23</v>
      </c>
      <c r="W2913" s="12">
        <f>V2913/J2913</f>
        <v>0.25</v>
      </c>
    </row>
    <row r="2914" spans="1:23" x14ac:dyDescent="0.3">
      <c r="A2914" s="23" t="s">
        <v>14</v>
      </c>
      <c r="B2914" s="23" t="s">
        <v>5605</v>
      </c>
      <c r="C2914" s="23" t="s">
        <v>5607</v>
      </c>
      <c r="D2914" s="23" t="s">
        <v>5614</v>
      </c>
      <c r="E2914" s="23" t="s">
        <v>5615</v>
      </c>
      <c r="F2914" s="27">
        <v>0.25</v>
      </c>
      <c r="G2914" s="24">
        <v>0</v>
      </c>
      <c r="H2914" s="25">
        <v>5.2774999999999999</v>
      </c>
      <c r="I2914" s="25">
        <v>1.2036</v>
      </c>
      <c r="J2914" s="26">
        <v>92</v>
      </c>
      <c r="K2914" s="26">
        <v>23</v>
      </c>
      <c r="L2914" s="27">
        <v>0.2281</v>
      </c>
      <c r="M2914" s="28">
        <v>2.5548928800000001</v>
      </c>
      <c r="N2914" s="29">
        <v>1.75</v>
      </c>
      <c r="O2914" s="31" t="s">
        <v>12</v>
      </c>
      <c r="P2914" s="31">
        <v>0.31503977700000002</v>
      </c>
      <c r="Q2914" s="31">
        <v>0.25</v>
      </c>
      <c r="R2914" s="42"/>
      <c r="S2914" s="42" t="str">
        <f>IF(R2914="","",MAX(R2914,Q2914))</f>
        <v/>
      </c>
      <c r="T2914" s="27">
        <f>IF(A2914="placement",MIN(P2914,IF(S2914="",Q2914,S2914)),"")</f>
        <v>0.25</v>
      </c>
      <c r="U2914" s="28">
        <f>IF($A2914="placement",T2914*J2914,"")</f>
        <v>23</v>
      </c>
      <c r="V2914" s="26">
        <f>IF($A2914="placement",U2914,IF($A2914="site",SUMIF($C:$C,$C2914,$U:$U),IF($A2914="user",SUMIF($B:$B,$B2914,$U:$U),SUM($U:$U))))</f>
        <v>23</v>
      </c>
      <c r="W2914" s="27">
        <f>V2914/J2914</f>
        <v>0.25</v>
      </c>
    </row>
    <row r="2915" spans="1:23" x14ac:dyDescent="0.3">
      <c r="A2915" s="23" t="s">
        <v>14</v>
      </c>
      <c r="B2915" s="23" t="s">
        <v>7081</v>
      </c>
      <c r="C2915" s="23" t="s">
        <v>7083</v>
      </c>
      <c r="D2915" s="23" t="s">
        <v>7092</v>
      </c>
      <c r="E2915" s="23" t="s">
        <v>7093</v>
      </c>
      <c r="F2915" s="27">
        <v>0.25</v>
      </c>
      <c r="G2915" s="24">
        <v>1</v>
      </c>
      <c r="H2915" s="25">
        <v>71.095100000000002</v>
      </c>
      <c r="I2915" s="25">
        <v>4.5689000000000002</v>
      </c>
      <c r="J2915" s="26">
        <v>92</v>
      </c>
      <c r="K2915" s="26">
        <v>21</v>
      </c>
      <c r="L2915" s="27">
        <v>6.4299999999999996E-2</v>
      </c>
      <c r="M2915" s="28">
        <v>0.67365903000000005</v>
      </c>
      <c r="N2915" s="29">
        <v>0.5</v>
      </c>
      <c r="O2915" s="31" t="s">
        <v>12</v>
      </c>
      <c r="P2915" s="31">
        <v>0.25778476049999999</v>
      </c>
      <c r="Q2915" s="31">
        <v>0.25</v>
      </c>
      <c r="R2915" s="42"/>
      <c r="S2915" s="42" t="str">
        <f>IF(R2915="","",MAX(R2915,Q2915))</f>
        <v/>
      </c>
      <c r="T2915" s="27">
        <f>IF(A2915="placement",MIN(P2915,IF(S2915="",Q2915,S2915)),"")</f>
        <v>0.25</v>
      </c>
      <c r="U2915" s="28">
        <f>IF($A2915="placement",T2915*J2915,"")</f>
        <v>23</v>
      </c>
      <c r="V2915" s="23">
        <f>IF($A2915="placement",U2915,IF($A2915="site",SUMIF($C:$C,$C2915,$U:$U),IF($A2915="user",SUMIF($B:$B,$B2915,$U:$U),SUM($U:$U))))</f>
        <v>23</v>
      </c>
      <c r="W2915" s="27">
        <f>V2915/J2915</f>
        <v>0.25</v>
      </c>
    </row>
    <row r="2916" spans="1:23" x14ac:dyDescent="0.3">
      <c r="A2916" s="23" t="s">
        <v>14</v>
      </c>
      <c r="B2916" s="23" t="s">
        <v>8810</v>
      </c>
      <c r="C2916" s="23" t="s">
        <v>8812</v>
      </c>
      <c r="D2916" s="23" t="s">
        <v>8821</v>
      </c>
      <c r="E2916" s="23" t="s">
        <v>7037</v>
      </c>
      <c r="F2916" s="27">
        <v>0.25</v>
      </c>
      <c r="G2916" s="24">
        <v>0</v>
      </c>
      <c r="H2916" s="25">
        <v>42.637700000000002</v>
      </c>
      <c r="I2916" s="25">
        <v>8.5060000000000002</v>
      </c>
      <c r="J2916" s="26">
        <v>92</v>
      </c>
      <c r="K2916" s="26">
        <v>23</v>
      </c>
      <c r="L2916" s="27">
        <v>0.19950000000000001</v>
      </c>
      <c r="M2916" s="28">
        <v>0.36186892999999998</v>
      </c>
      <c r="N2916" s="29">
        <v>0.05</v>
      </c>
      <c r="O2916" s="31" t="s">
        <v>12</v>
      </c>
      <c r="P2916" s="31">
        <v>0.86182842609999999</v>
      </c>
      <c r="Q2916" s="31">
        <v>0.25</v>
      </c>
      <c r="R2916" s="42"/>
      <c r="S2916" s="42" t="str">
        <f>IF(R2916="","",MAX(R2916,Q2916))</f>
        <v/>
      </c>
      <c r="T2916" s="27">
        <f>IF(A2916="placement",MIN(P2916,IF(S2916="",Q2916,S2916)),"")</f>
        <v>0.25</v>
      </c>
      <c r="U2916" s="28">
        <f>IF($A2916="placement",T2916*J2916,"")</f>
        <v>23</v>
      </c>
      <c r="V2916" s="26">
        <f>IF($A2916="placement",U2916,IF($A2916="site",SUMIF($C:$C,$C2916,$U:$U),IF($A2916="user",SUMIF($B:$B,$B2916,$U:$U),SUM($U:$U))))</f>
        <v>23</v>
      </c>
      <c r="W2916" s="27">
        <f>V2916/J2916</f>
        <v>0.25</v>
      </c>
    </row>
    <row r="2917" spans="1:23" x14ac:dyDescent="0.3">
      <c r="A2917" s="23" t="s">
        <v>14</v>
      </c>
      <c r="B2917" s="23" t="s">
        <v>4406</v>
      </c>
      <c r="C2917" s="23" t="s">
        <v>4408</v>
      </c>
      <c r="D2917" s="23" t="s">
        <v>4495</v>
      </c>
      <c r="E2917" s="23" t="s">
        <v>4496</v>
      </c>
      <c r="F2917" s="27">
        <v>0.35</v>
      </c>
      <c r="G2917" s="24">
        <v>1</v>
      </c>
      <c r="H2917" s="25">
        <v>36.175600000000003</v>
      </c>
      <c r="I2917" s="25">
        <v>5.1630000000000003</v>
      </c>
      <c r="J2917" s="26">
        <v>92</v>
      </c>
      <c r="K2917" s="26">
        <v>15</v>
      </c>
      <c r="L2917" s="27">
        <v>0.14269999999999999</v>
      </c>
      <c r="M2917" s="28">
        <v>0.59606541000000002</v>
      </c>
      <c r="N2917" s="29">
        <v>0.5</v>
      </c>
      <c r="O2917" s="31" t="s">
        <v>12</v>
      </c>
      <c r="P2917" s="31">
        <v>0.16116588679999999</v>
      </c>
      <c r="Q2917" s="31">
        <v>0.16116588680926899</v>
      </c>
      <c r="R2917" s="42"/>
      <c r="S2917" s="42" t="str">
        <f>IF(R2917="","",MAX(R2917,Q2917))</f>
        <v/>
      </c>
      <c r="T2917" s="27">
        <f>IF(A2917="placement",MIN(P2917,IF(S2917="",Q2917,S2917)),"")</f>
        <v>0.16116588679999999</v>
      </c>
      <c r="U2917" s="28">
        <f>IF($A2917="placement",T2917*J2917,"")</f>
        <v>14.827261585599999</v>
      </c>
      <c r="V2917" s="26">
        <f>IF($A2917="placement",U2917,IF($A2917="site",SUMIF($C:$C,$C2917,$U:$U),IF($A2917="user",SUMIF($B:$B,$B2917,$U:$U),SUM($U:$U))))</f>
        <v>14.827261585599999</v>
      </c>
      <c r="W2917" s="27">
        <f>V2917/J2917</f>
        <v>0.16116588679999999</v>
      </c>
    </row>
    <row r="2918" spans="1:23" x14ac:dyDescent="0.3">
      <c r="A2918" s="23" t="s">
        <v>14</v>
      </c>
      <c r="B2918" s="23" t="s">
        <v>5764</v>
      </c>
      <c r="C2918" s="23" t="s">
        <v>5766</v>
      </c>
      <c r="D2918" s="23" t="s">
        <v>5927</v>
      </c>
      <c r="E2918" s="23" t="s">
        <v>5928</v>
      </c>
      <c r="F2918" s="27">
        <v>0.33</v>
      </c>
      <c r="G2918" s="24">
        <v>0</v>
      </c>
      <c r="H2918" s="25">
        <v>7.4701000000000004</v>
      </c>
      <c r="I2918" s="25">
        <v>2.4043999999999999</v>
      </c>
      <c r="J2918" s="26">
        <v>91</v>
      </c>
      <c r="K2918" s="26">
        <v>30</v>
      </c>
      <c r="L2918" s="27">
        <v>0.32190000000000002</v>
      </c>
      <c r="M2918" s="28">
        <v>1.26366121</v>
      </c>
      <c r="N2918" s="29">
        <v>0.8</v>
      </c>
      <c r="O2918" s="31" t="s">
        <v>12</v>
      </c>
      <c r="P2918" s="31">
        <v>0.36691892300000001</v>
      </c>
      <c r="Q2918" s="31">
        <v>0.33</v>
      </c>
      <c r="R2918" s="42"/>
      <c r="S2918" s="42" t="str">
        <f>IF(R2918="","",MAX(R2918,Q2918))</f>
        <v/>
      </c>
      <c r="T2918" s="27">
        <f>IF(A2918="placement",MIN(P2918,IF(S2918="",Q2918,S2918)),"")</f>
        <v>0.33</v>
      </c>
      <c r="U2918" s="28">
        <f>IF($A2918="placement",T2918*J2918,"")</f>
        <v>30.03</v>
      </c>
      <c r="V2918" s="26">
        <f>IF($A2918="placement",U2918,IF($A2918="site",SUMIF($C:$C,$C2918,$U:$U),IF($A2918="user",SUMIF($B:$B,$B2918,$U:$U),SUM($U:$U))))</f>
        <v>30.03</v>
      </c>
      <c r="W2918" s="27">
        <f>V2918/J2918</f>
        <v>0.33</v>
      </c>
    </row>
    <row r="2919" spans="1:23" x14ac:dyDescent="0.3">
      <c r="A2919" s="23" t="s">
        <v>14</v>
      </c>
      <c r="B2919" s="23" t="s">
        <v>2619</v>
      </c>
      <c r="C2919" s="23" t="s">
        <v>2621</v>
      </c>
      <c r="D2919" s="32" t="s">
        <v>2702</v>
      </c>
      <c r="E2919" s="23" t="s">
        <v>2703</v>
      </c>
      <c r="F2919" s="27">
        <v>0.25</v>
      </c>
      <c r="G2919" s="24">
        <v>1</v>
      </c>
      <c r="H2919" s="25">
        <v>79.968400000000003</v>
      </c>
      <c r="I2919" s="25">
        <v>5.2089999999999996</v>
      </c>
      <c r="J2919" s="26">
        <v>91</v>
      </c>
      <c r="K2919" s="26">
        <v>23</v>
      </c>
      <c r="L2919" s="27">
        <v>6.5100000000000005E-2</v>
      </c>
      <c r="M2919" s="28">
        <v>0.58074349000000003</v>
      </c>
      <c r="N2919" s="29">
        <v>0.3</v>
      </c>
      <c r="O2919" s="31" t="s">
        <v>12</v>
      </c>
      <c r="P2919" s="31">
        <v>0.48342081590000002</v>
      </c>
      <c r="Q2919" s="31">
        <v>0.25</v>
      </c>
      <c r="R2919" s="42">
        <v>0.3</v>
      </c>
      <c r="S2919" s="42">
        <f>IF(R2919="","",MAX(R2919,Q2919))</f>
        <v>0.3</v>
      </c>
      <c r="T2919" s="27">
        <f>IF(A2919="placement",MIN(P2919,IF(S2919="",Q2919,S2919)),"")</f>
        <v>0.3</v>
      </c>
      <c r="U2919" s="28">
        <f>IF($A2919="placement",T2919*J2919,"")</f>
        <v>27.3</v>
      </c>
      <c r="V2919" s="26">
        <f>IF($A2919="placement",U2919,IF($A2919="site",SUMIF($C:$C,$C2919,$U:$U),IF($A2919="user",SUMIF($B:$B,$B2919,$U:$U),SUM($U:$U))))</f>
        <v>27.3</v>
      </c>
      <c r="W2919" s="27">
        <f>V2919/J2919</f>
        <v>0.3</v>
      </c>
    </row>
    <row r="2920" spans="1:23" x14ac:dyDescent="0.3">
      <c r="A2920" s="23" t="s">
        <v>14</v>
      </c>
      <c r="B2920" s="23" t="s">
        <v>6872</v>
      </c>
      <c r="C2920" s="23" t="s">
        <v>6873</v>
      </c>
      <c r="D2920" s="23" t="s">
        <v>6874</v>
      </c>
      <c r="E2920" s="23" t="s">
        <v>6875</v>
      </c>
      <c r="F2920" s="27">
        <v>0.25</v>
      </c>
      <c r="G2920" s="24">
        <v>0</v>
      </c>
      <c r="H2920" s="25">
        <v>37.9114</v>
      </c>
      <c r="I2920" s="25">
        <v>11.5943</v>
      </c>
      <c r="J2920" s="26">
        <v>91</v>
      </c>
      <c r="K2920" s="26">
        <v>23</v>
      </c>
      <c r="L2920" s="27">
        <v>0.30580000000000002</v>
      </c>
      <c r="M2920" s="28">
        <v>0.26171266999999998</v>
      </c>
      <c r="N2920" s="29">
        <v>0.1</v>
      </c>
      <c r="O2920" s="31" t="s">
        <v>12</v>
      </c>
      <c r="P2920" s="31">
        <v>0.6179015659</v>
      </c>
      <c r="Q2920" s="31">
        <v>0.25</v>
      </c>
      <c r="R2920" s="42"/>
      <c r="S2920" s="42" t="str">
        <f>IF(R2920="","",MAX(R2920,Q2920))</f>
        <v/>
      </c>
      <c r="T2920" s="27">
        <f>IF(A2920="placement",MIN(P2920,IF(S2920="",Q2920,S2920)),"")</f>
        <v>0.25</v>
      </c>
      <c r="U2920" s="28">
        <f>IF($A2920="placement",T2920*J2920,"")</f>
        <v>22.75</v>
      </c>
      <c r="V2920" s="26">
        <f>IF($A2920="placement",U2920,IF($A2920="site",SUMIF($C:$C,$C2920,$U:$U),IF($A2920="user",SUMIF($B:$B,$B2920,$U:$U),SUM($U:$U))))</f>
        <v>22.75</v>
      </c>
      <c r="W2920" s="27">
        <f>V2920/J2920</f>
        <v>0.25</v>
      </c>
    </row>
    <row r="2921" spans="1:23" x14ac:dyDescent="0.3">
      <c r="A2921" s="23" t="s">
        <v>14</v>
      </c>
      <c r="B2921" s="23" t="s">
        <v>9186</v>
      </c>
      <c r="C2921" s="23" t="s">
        <v>9188</v>
      </c>
      <c r="D2921" s="23" t="s">
        <v>10391</v>
      </c>
      <c r="E2921" s="23" t="s">
        <v>10392</v>
      </c>
      <c r="F2921" s="27">
        <v>0.25</v>
      </c>
      <c r="G2921" s="24">
        <v>0</v>
      </c>
      <c r="H2921" s="25">
        <v>11.451000000000001</v>
      </c>
      <c r="I2921" s="25">
        <v>2.4333999999999998</v>
      </c>
      <c r="J2921" s="26">
        <v>91</v>
      </c>
      <c r="K2921" s="26">
        <v>23</v>
      </c>
      <c r="L2921" s="27">
        <v>0.21249999999999999</v>
      </c>
      <c r="M2921" s="28">
        <v>1.2528032200000001</v>
      </c>
      <c r="N2921" s="29">
        <v>0.9</v>
      </c>
      <c r="O2921" s="31" t="s">
        <v>12</v>
      </c>
      <c r="P2921" s="31">
        <v>0.2816110402</v>
      </c>
      <c r="Q2921" s="31">
        <v>0.25</v>
      </c>
      <c r="R2921" s="42"/>
      <c r="S2921" s="42" t="str">
        <f>IF(R2921="","",MAX(R2921,Q2921))</f>
        <v/>
      </c>
      <c r="T2921" s="27">
        <f>IF(A2921="placement",MIN(P2921,IF(S2921="",Q2921,S2921)),"")</f>
        <v>0.25</v>
      </c>
      <c r="U2921" s="28">
        <f>IF($A2921="placement",T2921*J2921,"")</f>
        <v>22.75</v>
      </c>
      <c r="V2921" s="26">
        <f>IF($A2921="placement",U2921,IF($A2921="site",SUMIF($C:$C,$C2921,$U:$U),IF($A2921="user",SUMIF($B:$B,$B2921,$U:$U),SUM($U:$U))))</f>
        <v>22.75</v>
      </c>
      <c r="W2921" s="27">
        <f>V2921/J2921</f>
        <v>0.25</v>
      </c>
    </row>
    <row r="2922" spans="1:23" x14ac:dyDescent="0.3">
      <c r="A2922" s="23" t="s">
        <v>14</v>
      </c>
      <c r="B2922" s="23" t="s">
        <v>7351</v>
      </c>
      <c r="C2922" s="23" t="s">
        <v>7352</v>
      </c>
      <c r="D2922" s="23" t="s">
        <v>7361</v>
      </c>
      <c r="E2922" s="23" t="s">
        <v>7362</v>
      </c>
      <c r="F2922" s="27">
        <v>0.25</v>
      </c>
      <c r="G2922" s="24">
        <v>0</v>
      </c>
      <c r="H2922" s="25">
        <v>8.0455000000000005</v>
      </c>
      <c r="I2922" s="25">
        <v>5.3391000000000002</v>
      </c>
      <c r="J2922" s="26">
        <v>91</v>
      </c>
      <c r="K2922" s="26">
        <v>23</v>
      </c>
      <c r="L2922" s="27">
        <v>0.66359999999999997</v>
      </c>
      <c r="M2922" s="28">
        <v>0.56972988999999996</v>
      </c>
      <c r="N2922" s="29">
        <v>0.03</v>
      </c>
      <c r="O2922" s="31" t="s">
        <v>12</v>
      </c>
      <c r="P2922" s="31">
        <v>0.94734346820000004</v>
      </c>
      <c r="Q2922" s="31">
        <v>0.249999999999999</v>
      </c>
      <c r="R2922" s="42"/>
      <c r="S2922" s="42" t="str">
        <f>IF(R2922="","",MAX(R2922,Q2922))</f>
        <v/>
      </c>
      <c r="T2922" s="27">
        <f>IF(A2922="placement",MIN(P2922,IF(S2922="",Q2922,S2922)),"")</f>
        <v>0.249999999999999</v>
      </c>
      <c r="U2922" s="28">
        <f>IF($A2922="placement",T2922*J2922,"")</f>
        <v>22.749999999999908</v>
      </c>
      <c r="V2922" s="26">
        <f>IF($A2922="placement",U2922,IF($A2922="site",SUMIF($C:$C,$C2922,$U:$U),IF($A2922="user",SUMIF($B:$B,$B2922,$U:$U),SUM($U:$U))))</f>
        <v>22.749999999999908</v>
      </c>
      <c r="W2922" s="27">
        <f>V2922/J2922</f>
        <v>0.24999999999999897</v>
      </c>
    </row>
    <row r="2923" spans="1:23" x14ac:dyDescent="0.3">
      <c r="A2923" s="23" t="s">
        <v>14</v>
      </c>
      <c r="B2923" s="23" t="s">
        <v>3266</v>
      </c>
      <c r="C2923" s="23" t="s">
        <v>3268</v>
      </c>
      <c r="D2923" s="23" t="s">
        <v>3516</v>
      </c>
      <c r="E2923" s="23" t="s">
        <v>3517</v>
      </c>
      <c r="F2923" s="27">
        <v>0.05</v>
      </c>
      <c r="G2923" s="24">
        <v>1</v>
      </c>
      <c r="H2923" s="25">
        <v>808.81309999999996</v>
      </c>
      <c r="I2923" s="25">
        <v>3.8910999999999998</v>
      </c>
      <c r="J2923" s="26">
        <v>91</v>
      </c>
      <c r="K2923" s="26">
        <v>5</v>
      </c>
      <c r="L2923" s="27">
        <v>4.7999999999999996E-3</v>
      </c>
      <c r="M2923" s="28">
        <v>0.78257182000000003</v>
      </c>
      <c r="N2923" s="29">
        <v>0.28999999999999998</v>
      </c>
      <c r="O2923" s="31" t="s">
        <v>70</v>
      </c>
      <c r="P2923" s="31">
        <v>0.6294269844</v>
      </c>
      <c r="Q2923" s="31">
        <v>4.9999999999999899E-2</v>
      </c>
      <c r="R2923" s="42"/>
      <c r="S2923" s="42" t="str">
        <f>IF(R2923="","",MAX(R2923,Q2923))</f>
        <v/>
      </c>
      <c r="T2923" s="27">
        <f>IF(A2923="placement",MIN(P2923,IF(S2923="",Q2923,S2923)),"")</f>
        <v>4.9999999999999899E-2</v>
      </c>
      <c r="U2923" s="28">
        <f>IF($A2923="placement",T2923*J2923,"")</f>
        <v>4.5499999999999909</v>
      </c>
      <c r="V2923" s="26">
        <f>IF($A2923="placement",U2923,IF($A2923="site",SUMIF($C:$C,$C2923,$U:$U),IF($A2923="user",SUMIF($B:$B,$B2923,$U:$U),SUM($U:$U))))</f>
        <v>4.5499999999999909</v>
      </c>
      <c r="W2923" s="27">
        <f>V2923/J2923</f>
        <v>4.9999999999999899E-2</v>
      </c>
    </row>
    <row r="2924" spans="1:23" x14ac:dyDescent="0.3">
      <c r="A2924" s="17" t="s">
        <v>14</v>
      </c>
      <c r="B2924" s="17" t="s">
        <v>33</v>
      </c>
      <c r="C2924" s="17" t="s">
        <v>35</v>
      </c>
      <c r="D2924" s="17" t="s">
        <v>49</v>
      </c>
      <c r="E2924" s="17" t="s">
        <v>50</v>
      </c>
      <c r="F2924" s="18">
        <v>0.28000000000000003</v>
      </c>
      <c r="G2924" s="36">
        <v>1</v>
      </c>
      <c r="H2924" s="37">
        <v>335.7704</v>
      </c>
      <c r="I2924" s="37">
        <v>28.3931</v>
      </c>
      <c r="J2924" s="19">
        <v>90</v>
      </c>
      <c r="K2924" s="19">
        <v>25</v>
      </c>
      <c r="L2924" s="18">
        <v>8.4599999999999995E-2</v>
      </c>
      <c r="M2924" s="20">
        <v>0.10532221999999999</v>
      </c>
      <c r="N2924" s="21">
        <v>0.01</v>
      </c>
      <c r="O2924" s="22" t="s">
        <v>12</v>
      </c>
      <c r="P2924" s="22">
        <v>0.90505327719999995</v>
      </c>
      <c r="Q2924" s="22">
        <v>0.28000000000000003</v>
      </c>
      <c r="R2924" s="43"/>
      <c r="S2924" s="42" t="str">
        <f>IF(R2924="","",MAX(R2924,Q2924))</f>
        <v/>
      </c>
      <c r="T2924" s="27">
        <f>IF(A2924="placement",MIN(P2924,IF(S2924="",Q2924,S2924)),"")</f>
        <v>0.28000000000000003</v>
      </c>
      <c r="U2924" s="20">
        <f>IF($A2924="placement",T2924*J2924,"")</f>
        <v>25.200000000000003</v>
      </c>
      <c r="V2924" s="19">
        <f>IF($A2924="placement",U2924,IF($A2924="site",SUMIF($C:$C,$C2924,$U:$U),IF($A2924="user",SUMIF($B:$B,$B2924,$U:$U),SUM($U:$U))))</f>
        <v>25.200000000000003</v>
      </c>
      <c r="W2924" s="18">
        <f>V2924/J2924</f>
        <v>0.28000000000000003</v>
      </c>
    </row>
    <row r="2925" spans="1:23" x14ac:dyDescent="0.3">
      <c r="A2925" s="23" t="s">
        <v>14</v>
      </c>
      <c r="B2925" s="23" t="s">
        <v>5654</v>
      </c>
      <c r="C2925" s="23" t="s">
        <v>5655</v>
      </c>
      <c r="D2925" s="23" t="s">
        <v>5656</v>
      </c>
      <c r="E2925" s="23" t="s">
        <v>5657</v>
      </c>
      <c r="F2925" s="27">
        <v>0.35</v>
      </c>
      <c r="G2925" s="24">
        <v>0</v>
      </c>
      <c r="H2925" s="25">
        <v>7.5595999999999997</v>
      </c>
      <c r="I2925" s="25">
        <v>1.7565999999999999</v>
      </c>
      <c r="J2925" s="26">
        <v>90</v>
      </c>
      <c r="K2925" s="26">
        <v>24</v>
      </c>
      <c r="L2925" s="27">
        <v>0.2324</v>
      </c>
      <c r="M2925" s="28">
        <v>1.71123129</v>
      </c>
      <c r="N2925" s="29">
        <v>1.25</v>
      </c>
      <c r="O2925" s="31" t="s">
        <v>12</v>
      </c>
      <c r="P2925" s="31">
        <v>0.26953182549999999</v>
      </c>
      <c r="Q2925" s="31">
        <v>0.26953182550507798</v>
      </c>
      <c r="R2925" s="42"/>
      <c r="S2925" s="42" t="str">
        <f>IF(R2925="","",MAX(R2925,Q2925))</f>
        <v/>
      </c>
      <c r="T2925" s="27">
        <f>IF(A2925="placement",MIN(P2925,IF(S2925="",Q2925,S2925)),"")</f>
        <v>0.26953182549999999</v>
      </c>
      <c r="U2925" s="28">
        <f>IF($A2925="placement",T2925*J2925,"")</f>
        <v>24.257864294999997</v>
      </c>
      <c r="V2925" s="26">
        <f>IF($A2925="placement",U2925,IF($A2925="site",SUMIF($C:$C,$C2925,$U:$U),IF($A2925="user",SUMIF($B:$B,$B2925,$U:$U),SUM($U:$U))))</f>
        <v>24.257864294999997</v>
      </c>
      <c r="W2925" s="27">
        <f>V2925/J2925</f>
        <v>0.26953182549999999</v>
      </c>
    </row>
    <row r="2926" spans="1:23" x14ac:dyDescent="0.3">
      <c r="A2926" s="23" t="s">
        <v>14</v>
      </c>
      <c r="B2926" s="23" t="s">
        <v>4406</v>
      </c>
      <c r="C2926" s="23" t="s">
        <v>4408</v>
      </c>
      <c r="D2926" s="23" t="s">
        <v>4455</v>
      </c>
      <c r="E2926" s="23" t="s">
        <v>4456</v>
      </c>
      <c r="F2926" s="27">
        <v>0.35</v>
      </c>
      <c r="G2926" s="24">
        <v>1</v>
      </c>
      <c r="H2926" s="25">
        <v>49.269500000000001</v>
      </c>
      <c r="I2926" s="25">
        <v>4.4903000000000004</v>
      </c>
      <c r="J2926" s="26">
        <v>90</v>
      </c>
      <c r="K2926" s="26">
        <v>22</v>
      </c>
      <c r="L2926" s="27">
        <v>9.11E-2</v>
      </c>
      <c r="M2926" s="28">
        <v>0.66763808000000002</v>
      </c>
      <c r="N2926" s="29">
        <v>0.5</v>
      </c>
      <c r="O2926" s="31" t="s">
        <v>385</v>
      </c>
      <c r="P2926" s="31">
        <v>0.25109124529999999</v>
      </c>
      <c r="Q2926" s="31">
        <v>0.25109124525856302</v>
      </c>
      <c r="R2926" s="42"/>
      <c r="S2926" s="42" t="str">
        <f>IF(R2926="","",MAX(R2926,Q2926))</f>
        <v/>
      </c>
      <c r="T2926" s="27">
        <f>IF(A2926="placement",MIN(P2926,IF(S2926="",Q2926,S2926)),"")</f>
        <v>0.25109124525856302</v>
      </c>
      <c r="U2926" s="28">
        <f>IF($A2926="placement",T2926*J2926,"")</f>
        <v>22.598212073270673</v>
      </c>
      <c r="V2926" s="26">
        <f>IF($A2926="placement",U2926,IF($A2926="site",SUMIF($C:$C,$C2926,$U:$U),IF($A2926="user",SUMIF($B:$B,$B2926,$U:$U),SUM($U:$U))))</f>
        <v>22.598212073270673</v>
      </c>
      <c r="W2926" s="27">
        <f>V2926/J2926</f>
        <v>0.25109124525856302</v>
      </c>
    </row>
    <row r="2927" spans="1:23" x14ac:dyDescent="0.3">
      <c r="A2927" s="17" t="s">
        <v>14</v>
      </c>
      <c r="B2927" s="17" t="s">
        <v>1017</v>
      </c>
      <c r="C2927" s="17" t="s">
        <v>1019</v>
      </c>
      <c r="D2927" s="38" t="s">
        <v>1074</v>
      </c>
      <c r="E2927" s="17" t="s">
        <v>1075</v>
      </c>
      <c r="F2927" s="18">
        <v>0.25</v>
      </c>
      <c r="G2927" s="36">
        <v>0</v>
      </c>
      <c r="H2927" s="37">
        <v>13.4414</v>
      </c>
      <c r="I2927" s="37">
        <v>3.5289999999999999</v>
      </c>
      <c r="J2927" s="19">
        <v>90</v>
      </c>
      <c r="K2927" s="19">
        <v>22</v>
      </c>
      <c r="L2927" s="18">
        <v>0.26250000000000001</v>
      </c>
      <c r="M2927" s="20">
        <v>0.84901833999999998</v>
      </c>
      <c r="N2927" s="21">
        <v>0.5</v>
      </c>
      <c r="O2927" s="22" t="s">
        <v>12</v>
      </c>
      <c r="P2927" s="22">
        <v>0.41108456939999999</v>
      </c>
      <c r="Q2927" s="22">
        <v>0.25</v>
      </c>
      <c r="R2927" s="43"/>
      <c r="S2927" s="42" t="str">
        <f>IF(R2927="","",MAX(R2927,Q2927))</f>
        <v/>
      </c>
      <c r="T2927" s="27">
        <f>IF(A2927="placement",MIN(P2927,IF(S2927="",Q2927,S2927)),"")</f>
        <v>0.25</v>
      </c>
      <c r="U2927" s="20">
        <f>IF($A2927="placement",T2927*J2927,"")</f>
        <v>22.5</v>
      </c>
      <c r="V2927" s="19">
        <f>IF($A2927="placement",U2927,IF($A2927="site",SUMIF($C:$C,$C2927,$U:$U),IF($A2927="user",SUMIF($B:$B,$B2927,$U:$U),SUM($U:$U))))</f>
        <v>22.5</v>
      </c>
      <c r="W2927" s="18">
        <f>V2927/J2927</f>
        <v>0.25</v>
      </c>
    </row>
    <row r="2928" spans="1:23" x14ac:dyDescent="0.3">
      <c r="A2928" s="23" t="s">
        <v>14</v>
      </c>
      <c r="B2928" s="23" t="s">
        <v>2366</v>
      </c>
      <c r="C2928" s="23" t="s">
        <v>2367</v>
      </c>
      <c r="D2928" s="23" t="s">
        <v>2404</v>
      </c>
      <c r="E2928" s="23" t="s">
        <v>2405</v>
      </c>
      <c r="F2928" s="27">
        <v>0.25</v>
      </c>
      <c r="G2928" s="24">
        <v>0</v>
      </c>
      <c r="H2928" s="25">
        <v>14.0906</v>
      </c>
      <c r="I2928" s="25">
        <v>2.2198000000000002</v>
      </c>
      <c r="J2928" s="26">
        <v>90</v>
      </c>
      <c r="K2928" s="26">
        <v>22</v>
      </c>
      <c r="L2928" s="27">
        <v>0.1575</v>
      </c>
      <c r="M2928" s="28">
        <v>1.3468224099999999</v>
      </c>
      <c r="N2928" s="29">
        <v>1</v>
      </c>
      <c r="O2928" s="31" t="s">
        <v>12</v>
      </c>
      <c r="P2928" s="31">
        <v>0.25751161150000001</v>
      </c>
      <c r="Q2928" s="31">
        <v>0.25</v>
      </c>
      <c r="R2928" s="42">
        <v>0.18</v>
      </c>
      <c r="S2928" s="42">
        <f>IF(R2928="","",MAX(R2928,Q2928))</f>
        <v>0.25</v>
      </c>
      <c r="T2928" s="27">
        <f>IF(A2928="placement",MIN(P2928,IF(S2928="",Q2928,S2928)),"")</f>
        <v>0.25</v>
      </c>
      <c r="U2928" s="28">
        <f>IF($A2928="placement",T2928*J2928,"")</f>
        <v>22.5</v>
      </c>
      <c r="V2928" s="26">
        <f>IF($A2928="placement",U2928,IF($A2928="site",SUMIF($C:$C,$C2928,$U:$U),IF($A2928="user",SUMIF($B:$B,$B2928,$U:$U),SUM($U:$U))))</f>
        <v>22.5</v>
      </c>
      <c r="W2928" s="27">
        <f>V2928/J2928</f>
        <v>0.25</v>
      </c>
    </row>
    <row r="2929" spans="1:23" x14ac:dyDescent="0.3">
      <c r="A2929" s="23" t="s">
        <v>14</v>
      </c>
      <c r="B2929" s="23" t="s">
        <v>6876</v>
      </c>
      <c r="C2929" s="23" t="s">
        <v>6878</v>
      </c>
      <c r="D2929" s="23" t="s">
        <v>6885</v>
      </c>
      <c r="E2929" s="23" t="s">
        <v>6886</v>
      </c>
      <c r="F2929" s="27">
        <v>0.25</v>
      </c>
      <c r="G2929" s="24">
        <v>0</v>
      </c>
      <c r="H2929" s="25">
        <v>11.248900000000001</v>
      </c>
      <c r="I2929" s="25">
        <v>3.2492999999999999</v>
      </c>
      <c r="J2929" s="26">
        <v>90</v>
      </c>
      <c r="K2929" s="26">
        <v>22</v>
      </c>
      <c r="L2929" s="27">
        <v>0.28889999999999999</v>
      </c>
      <c r="M2929" s="28">
        <v>0.91974279999999997</v>
      </c>
      <c r="N2929" s="29">
        <v>0.6</v>
      </c>
      <c r="O2929" s="31" t="s">
        <v>42</v>
      </c>
      <c r="P2929" s="31">
        <v>0.34764371129999999</v>
      </c>
      <c r="Q2929" s="31">
        <v>0.25</v>
      </c>
      <c r="R2929" s="42"/>
      <c r="S2929" s="42" t="str">
        <f>IF(R2929="","",MAX(R2929,Q2929))</f>
        <v/>
      </c>
      <c r="T2929" s="27">
        <f>IF(A2929="placement",MIN(P2929,IF(S2929="",Q2929,S2929)),"")</f>
        <v>0.25</v>
      </c>
      <c r="U2929" s="28">
        <f>IF($A2929="placement",T2929*J2929,"")</f>
        <v>22.5</v>
      </c>
      <c r="V2929" s="26">
        <f>IF($A2929="placement",U2929,IF($A2929="site",SUMIF($C:$C,$C2929,$U:$U),IF($A2929="user",SUMIF($B:$B,$B2929,$U:$U),SUM($U:$U))))</f>
        <v>22.5</v>
      </c>
      <c r="W2929" s="27">
        <f>V2929/J2929</f>
        <v>0.25</v>
      </c>
    </row>
    <row r="2930" spans="1:23" x14ac:dyDescent="0.3">
      <c r="A2930" s="23" t="s">
        <v>14</v>
      </c>
      <c r="B2930" s="23" t="s">
        <v>7955</v>
      </c>
      <c r="C2930" s="23" t="s">
        <v>7957</v>
      </c>
      <c r="D2930" s="23" t="s">
        <v>7960</v>
      </c>
      <c r="E2930" s="23" t="s">
        <v>7956</v>
      </c>
      <c r="F2930" s="27">
        <v>0.25</v>
      </c>
      <c r="G2930" s="24">
        <v>1</v>
      </c>
      <c r="H2930" s="25">
        <v>38.988700000000001</v>
      </c>
      <c r="I2930" s="25">
        <v>18.084099999999999</v>
      </c>
      <c r="J2930" s="26">
        <v>90</v>
      </c>
      <c r="K2930" s="26">
        <v>22</v>
      </c>
      <c r="L2930" s="27">
        <v>0.46379999999999999</v>
      </c>
      <c r="M2930" s="28">
        <v>0.16497588999999999</v>
      </c>
      <c r="N2930" s="29">
        <v>0.01</v>
      </c>
      <c r="O2930" s="31" t="s">
        <v>12</v>
      </c>
      <c r="P2930" s="31">
        <v>0.93938508099999996</v>
      </c>
      <c r="Q2930" s="31">
        <v>0.25</v>
      </c>
      <c r="R2930" s="42"/>
      <c r="S2930" s="42" t="str">
        <f>IF(R2930="","",MAX(R2930,Q2930))</f>
        <v/>
      </c>
      <c r="T2930" s="27">
        <f>IF(A2930="placement",MIN(P2930,IF(S2930="",Q2930,S2930)),"")</f>
        <v>0.25</v>
      </c>
      <c r="U2930" s="28">
        <f>IF($A2930="placement",T2930*J2930,"")</f>
        <v>22.5</v>
      </c>
      <c r="V2930" s="26">
        <f>IF($A2930="placement",U2930,IF($A2930="site",SUMIF($C:$C,$C2930,$U:$U),IF($A2930="user",SUMIF($B:$B,$B2930,$U:$U),SUM($U:$U))))</f>
        <v>22.5</v>
      </c>
      <c r="W2930" s="27">
        <f>V2930/J2930</f>
        <v>0.25</v>
      </c>
    </row>
    <row r="2931" spans="1:23" x14ac:dyDescent="0.3">
      <c r="A2931" s="23" t="s">
        <v>14</v>
      </c>
      <c r="B2931" s="23" t="s">
        <v>11075</v>
      </c>
      <c r="C2931" s="23" t="s">
        <v>11076</v>
      </c>
      <c r="D2931" s="32" t="s">
        <v>11077</v>
      </c>
      <c r="E2931" s="23" t="s">
        <v>11078</v>
      </c>
      <c r="F2931" s="27">
        <v>0.25</v>
      </c>
      <c r="G2931" s="24">
        <v>0</v>
      </c>
      <c r="H2931" s="25">
        <v>2.9079000000000002</v>
      </c>
      <c r="I2931" s="25">
        <v>1.3931</v>
      </c>
      <c r="J2931" s="26">
        <v>90</v>
      </c>
      <c r="K2931" s="26">
        <v>22</v>
      </c>
      <c r="L2931" s="27">
        <v>0.47910000000000003</v>
      </c>
      <c r="M2931" s="28">
        <v>2.1562448700000001</v>
      </c>
      <c r="N2931" s="46">
        <v>1.5</v>
      </c>
      <c r="O2931" s="31" t="s">
        <v>12</v>
      </c>
      <c r="P2931" s="31">
        <v>0.30434617200000003</v>
      </c>
      <c r="Q2931" s="31">
        <v>0.25</v>
      </c>
      <c r="R2931" s="42"/>
      <c r="S2931" s="42" t="str">
        <f>IF(R2931="","",MAX(R2931,Q2931))</f>
        <v/>
      </c>
      <c r="T2931" s="27">
        <f>IF(A2931="placement",MIN(P2931,IF(S2931="",Q2931,S2931)),"")</f>
        <v>0.25</v>
      </c>
      <c r="U2931" s="28">
        <f>IF($A2931="placement",T2931*J2931,"")</f>
        <v>22.5</v>
      </c>
      <c r="V2931" s="26">
        <f>IF($A2931="placement",U2931,IF($A2931="site",SUMIF($C:$C,$C2931,$U:$U),IF($A2931="user",SUMIF($B:$B,$B2931,$U:$U),SUM($U:$U))))</f>
        <v>22.5</v>
      </c>
      <c r="W2931" s="27">
        <f>V2931/J2931</f>
        <v>0.25</v>
      </c>
    </row>
    <row r="2932" spans="1:23" x14ac:dyDescent="0.3">
      <c r="A2932" s="23" t="s">
        <v>14</v>
      </c>
      <c r="B2932" s="23" t="s">
        <v>8358</v>
      </c>
      <c r="C2932" s="23" t="s">
        <v>8360</v>
      </c>
      <c r="D2932" s="23" t="s">
        <v>8363</v>
      </c>
      <c r="E2932" s="23" t="s">
        <v>8359</v>
      </c>
      <c r="F2932" s="27">
        <v>0.25</v>
      </c>
      <c r="G2932" s="24">
        <v>0</v>
      </c>
      <c r="H2932" s="25">
        <v>31.0748</v>
      </c>
      <c r="I2932" s="25">
        <v>5.5496999999999996</v>
      </c>
      <c r="J2932" s="26">
        <v>90</v>
      </c>
      <c r="K2932" s="26">
        <v>22</v>
      </c>
      <c r="L2932" s="27">
        <v>0.17860000000000001</v>
      </c>
      <c r="M2932" s="28">
        <v>0.53796721000000003</v>
      </c>
      <c r="N2932" s="29">
        <v>0.2</v>
      </c>
      <c r="O2932" s="31" t="s">
        <v>12</v>
      </c>
      <c r="P2932" s="31">
        <v>0.62823012639999998</v>
      </c>
      <c r="Q2932" s="31">
        <v>0.25</v>
      </c>
      <c r="R2932" s="42"/>
      <c r="S2932" s="42" t="str">
        <f>IF(R2932="","",MAX(R2932,Q2932))</f>
        <v/>
      </c>
      <c r="T2932" s="27">
        <f>IF(A2932="placement",MIN(P2932,IF(S2932="",Q2932,S2932)),"")</f>
        <v>0.25</v>
      </c>
      <c r="U2932" s="28">
        <f>IF($A2932="placement",T2932*J2932,"")</f>
        <v>22.5</v>
      </c>
      <c r="V2932" s="26">
        <f>IF($A2932="placement",U2932,IF($A2932="site",SUMIF($C:$C,$C2932,$U:$U),IF($A2932="user",SUMIF($B:$B,$B2932,$U:$U),SUM($U:$U))))</f>
        <v>22.5</v>
      </c>
      <c r="W2932" s="27">
        <f>V2932/J2932</f>
        <v>0.25</v>
      </c>
    </row>
    <row r="2933" spans="1:23" x14ac:dyDescent="0.3">
      <c r="A2933" s="23" t="s">
        <v>14</v>
      </c>
      <c r="B2933" s="23" t="s">
        <v>1350</v>
      </c>
      <c r="C2933" s="23" t="s">
        <v>1352</v>
      </c>
      <c r="D2933" s="32" t="s">
        <v>1461</v>
      </c>
      <c r="E2933" s="23" t="s">
        <v>1462</v>
      </c>
      <c r="F2933" s="27">
        <v>0.25</v>
      </c>
      <c r="G2933" s="24">
        <v>0</v>
      </c>
      <c r="H2933" s="25">
        <v>27.963799999999999</v>
      </c>
      <c r="I2933" s="25">
        <v>5.1548999999999996</v>
      </c>
      <c r="J2933" s="26">
        <v>90</v>
      </c>
      <c r="K2933" s="26">
        <v>19</v>
      </c>
      <c r="L2933" s="27">
        <v>0.18429999999999999</v>
      </c>
      <c r="M2933" s="28">
        <v>0.58082391</v>
      </c>
      <c r="N2933" s="29">
        <v>0.45</v>
      </c>
      <c r="O2933" s="31" t="s">
        <v>12</v>
      </c>
      <c r="P2933" s="31">
        <v>0.2252385076</v>
      </c>
      <c r="Q2933" s="31">
        <v>0.225238507618645</v>
      </c>
      <c r="R2933" s="42"/>
      <c r="S2933" s="42" t="str">
        <f>IF(R2933="","",MAX(R2933,Q2933))</f>
        <v/>
      </c>
      <c r="T2933" s="27">
        <f>IF(A2933="placement",MIN(P2933,IF(S2933="",Q2933,S2933)),"")</f>
        <v>0.2252385076</v>
      </c>
      <c r="U2933" s="28">
        <f>IF($A2933="placement",T2933*J2933,"")</f>
        <v>20.271465683999999</v>
      </c>
      <c r="V2933" s="26">
        <f>IF($A2933="placement",U2933,IF($A2933="site",SUMIF($C:$C,$C2933,$U:$U),IF($A2933="user",SUMIF($B:$B,$B2933,$U:$U),SUM($U:$U))))</f>
        <v>20.271465683999999</v>
      </c>
      <c r="W2933" s="27">
        <f>V2933/J2933</f>
        <v>0.2252385076</v>
      </c>
    </row>
    <row r="2934" spans="1:23" x14ac:dyDescent="0.3">
      <c r="A2934" s="11" t="s">
        <v>14</v>
      </c>
      <c r="B2934" s="11" t="s">
        <v>1095</v>
      </c>
      <c r="C2934" s="11" t="s">
        <v>1096</v>
      </c>
      <c r="D2934" s="11" t="s">
        <v>1143</v>
      </c>
      <c r="E2934" s="11" t="s">
        <v>1144</v>
      </c>
      <c r="F2934" s="12">
        <v>0.05</v>
      </c>
      <c r="G2934" s="33">
        <v>1</v>
      </c>
      <c r="H2934" s="34">
        <v>216.71459999999999</v>
      </c>
      <c r="I2934" s="34">
        <v>11.912000000000001</v>
      </c>
      <c r="J2934" s="13">
        <v>90</v>
      </c>
      <c r="K2934" s="13">
        <v>4</v>
      </c>
      <c r="L2934" s="12">
        <v>5.5E-2</v>
      </c>
      <c r="M2934" s="14">
        <v>0.25070696999999997</v>
      </c>
      <c r="N2934" s="15">
        <v>0.2</v>
      </c>
      <c r="O2934" s="16" t="s">
        <v>70</v>
      </c>
      <c r="P2934" s="16">
        <v>0.202255925</v>
      </c>
      <c r="Q2934" s="16">
        <v>0.05</v>
      </c>
      <c r="R2934" s="44"/>
      <c r="S2934" s="42" t="str">
        <f>IF(R2934="","",MAX(R2934,Q2934))</f>
        <v/>
      </c>
      <c r="T2934" s="27">
        <f>IF(A2934="placement",MIN(P2934,IF(S2934="",Q2934,S2934)),"")</f>
        <v>0.05</v>
      </c>
      <c r="U2934" s="14">
        <f>IF($A2934="placement",T2934*J2934,"")</f>
        <v>4.5</v>
      </c>
      <c r="V2934" s="13">
        <f>IF($A2934="placement",U2934,IF($A2934="site",SUMIF($C:$C,$C2934,$U:$U),IF($A2934="user",SUMIF($B:$B,$B2934,$U:$U),SUM($U:$U))))</f>
        <v>4.5</v>
      </c>
      <c r="W2934" s="12">
        <f>V2934/J2934</f>
        <v>0.05</v>
      </c>
    </row>
    <row r="2935" spans="1:23" x14ac:dyDescent="0.3">
      <c r="A2935" s="17" t="s">
        <v>14</v>
      </c>
      <c r="B2935" s="17" t="s">
        <v>4128</v>
      </c>
      <c r="C2935" s="17" t="s">
        <v>4129</v>
      </c>
      <c r="D2935" s="17" t="s">
        <v>4130</v>
      </c>
      <c r="E2935" s="17" t="s">
        <v>4131</v>
      </c>
      <c r="F2935" s="18">
        <v>0.33</v>
      </c>
      <c r="G2935" s="36">
        <v>0</v>
      </c>
      <c r="H2935" s="37">
        <v>46.043100000000003</v>
      </c>
      <c r="I2935" s="37">
        <v>2.3666</v>
      </c>
      <c r="J2935" s="19">
        <v>89</v>
      </c>
      <c r="K2935" s="19">
        <v>25</v>
      </c>
      <c r="L2935" s="18">
        <v>5.1400000000000001E-2</v>
      </c>
      <c r="M2935" s="20">
        <v>1.25734766</v>
      </c>
      <c r="N2935" s="21">
        <v>0.91</v>
      </c>
      <c r="O2935" s="22" t="s">
        <v>12</v>
      </c>
      <c r="P2935" s="22">
        <v>0.2762542697</v>
      </c>
      <c r="Q2935" s="22">
        <v>0.27625426971389599</v>
      </c>
      <c r="R2935" s="43"/>
      <c r="S2935" s="42" t="str">
        <f>IF(R2935="","",MAX(R2935,Q2935))</f>
        <v/>
      </c>
      <c r="T2935" s="27">
        <f>IF(A2935="placement",MIN(P2935,IF(S2935="",Q2935,S2935)),"")</f>
        <v>0.2762542697</v>
      </c>
      <c r="U2935" s="20">
        <f>IF($A2935="placement",T2935*J2935,"")</f>
        <v>24.586630003300002</v>
      </c>
      <c r="V2935" s="19">
        <f>IF($A2935="placement",U2935,IF($A2935="site",SUMIF($C:$C,$C2935,$U:$U),IF($A2935="user",SUMIF($B:$B,$B2935,$U:$U),SUM($U:$U))))</f>
        <v>24.586630003300002</v>
      </c>
      <c r="W2935" s="18">
        <f>V2935/J2935</f>
        <v>0.2762542697</v>
      </c>
    </row>
    <row r="2936" spans="1:23" x14ac:dyDescent="0.3">
      <c r="A2936" s="23" t="s">
        <v>14</v>
      </c>
      <c r="B2936" s="23" t="s">
        <v>965</v>
      </c>
      <c r="C2936" s="23" t="s">
        <v>966</v>
      </c>
      <c r="D2936" s="23" t="s">
        <v>977</v>
      </c>
      <c r="E2936" s="23" t="s">
        <v>978</v>
      </c>
      <c r="F2936" s="27">
        <v>0.25</v>
      </c>
      <c r="G2936" s="24">
        <v>1</v>
      </c>
      <c r="H2936" s="25">
        <v>206.2158</v>
      </c>
      <c r="I2936" s="25">
        <v>10.795299999999999</v>
      </c>
      <c r="J2936" s="26">
        <v>89</v>
      </c>
      <c r="K2936" s="26">
        <v>16</v>
      </c>
      <c r="L2936" s="27">
        <v>5.2299999999999999E-2</v>
      </c>
      <c r="M2936" s="28">
        <v>0.27478264000000002</v>
      </c>
      <c r="N2936" s="29">
        <v>0.2</v>
      </c>
      <c r="O2936" s="31" t="s">
        <v>42</v>
      </c>
      <c r="P2936" s="31">
        <v>0.27215199020000003</v>
      </c>
      <c r="Q2936" s="31">
        <v>0.25</v>
      </c>
      <c r="R2936" s="42">
        <v>0.3</v>
      </c>
      <c r="S2936" s="42">
        <f>IF(R2936="","",MAX(R2936,Q2936))</f>
        <v>0.3</v>
      </c>
      <c r="T2936" s="27">
        <f>IF(A2936="placement",MIN(P2936,IF(S2936="",Q2936,S2936)),"")</f>
        <v>0.27215199020000003</v>
      </c>
      <c r="U2936" s="28">
        <f>IF($A2936="placement",T2936*J2936,"")</f>
        <v>24.221527127800002</v>
      </c>
      <c r="V2936" s="26">
        <f>IF($A2936="placement",U2936,IF($A2936="site",SUMIF($C:$C,$C2936,$U:$U),IF($A2936="user",SUMIF($B:$B,$B2936,$U:$U),SUM($U:$U))))</f>
        <v>24.221527127800002</v>
      </c>
      <c r="W2936" s="27">
        <f>V2936/J2936</f>
        <v>0.27215199020000003</v>
      </c>
    </row>
    <row r="2937" spans="1:23" x14ac:dyDescent="0.3">
      <c r="A2937" s="23" t="s">
        <v>14</v>
      </c>
      <c r="B2937" s="23" t="s">
        <v>3804</v>
      </c>
      <c r="C2937" s="23" t="s">
        <v>3806</v>
      </c>
      <c r="D2937" s="23" t="s">
        <v>3815</v>
      </c>
      <c r="E2937" s="23" t="s">
        <v>3816</v>
      </c>
      <c r="F2937" s="27">
        <v>0.25</v>
      </c>
      <c r="G2937" s="24">
        <v>0</v>
      </c>
      <c r="H2937" s="25">
        <v>13.0152</v>
      </c>
      <c r="I2937" s="25">
        <v>3.3393999999999999</v>
      </c>
      <c r="J2937" s="26">
        <v>89</v>
      </c>
      <c r="K2937" s="26">
        <v>22</v>
      </c>
      <c r="L2937" s="27">
        <v>0.25659999999999999</v>
      </c>
      <c r="M2937" s="28">
        <v>0.89205791999999995</v>
      </c>
      <c r="N2937" s="29">
        <v>0.5</v>
      </c>
      <c r="O2937" s="31" t="s">
        <v>42</v>
      </c>
      <c r="P2937" s="31">
        <v>0.43949828079999997</v>
      </c>
      <c r="Q2937" s="31">
        <v>0.25</v>
      </c>
      <c r="R2937" s="42"/>
      <c r="S2937" s="42" t="str">
        <f>IF(R2937="","",MAX(R2937,Q2937))</f>
        <v/>
      </c>
      <c r="T2937" s="27">
        <f>IF(A2937="placement",MIN(P2937,IF(S2937="",Q2937,S2937)),"")</f>
        <v>0.25</v>
      </c>
      <c r="U2937" s="28">
        <f>IF($A2937="placement",T2937*J2937,"")</f>
        <v>22.25</v>
      </c>
      <c r="V2937" s="26">
        <f>IF($A2937="placement",U2937,IF($A2937="site",SUMIF($C:$C,$C2937,$U:$U),IF($A2937="user",SUMIF($B:$B,$B2937,$U:$U),SUM($U:$U))))</f>
        <v>22.25</v>
      </c>
      <c r="W2937" s="27">
        <f>V2937/J2937</f>
        <v>0.25</v>
      </c>
    </row>
    <row r="2938" spans="1:23" x14ac:dyDescent="0.3">
      <c r="A2938" s="23" t="s">
        <v>14</v>
      </c>
      <c r="B2938" s="23" t="s">
        <v>4358</v>
      </c>
      <c r="C2938" s="23" t="s">
        <v>4359</v>
      </c>
      <c r="D2938" s="23" t="s">
        <v>10875</v>
      </c>
      <c r="E2938" s="23" t="s">
        <v>10876</v>
      </c>
      <c r="F2938" s="27">
        <v>0.25</v>
      </c>
      <c r="G2938" s="24">
        <v>1</v>
      </c>
      <c r="H2938" s="25">
        <v>44.552199999999999</v>
      </c>
      <c r="I2938" s="25">
        <v>5.6608999999999998</v>
      </c>
      <c r="J2938" s="26">
        <v>89</v>
      </c>
      <c r="K2938" s="26">
        <v>22</v>
      </c>
      <c r="L2938" s="27">
        <v>0.12709999999999999</v>
      </c>
      <c r="M2938" s="28">
        <v>0.52495835999999996</v>
      </c>
      <c r="N2938" s="29">
        <v>0.2</v>
      </c>
      <c r="O2938" s="31" t="s">
        <v>12</v>
      </c>
      <c r="P2938" s="31">
        <v>0.61901740220000001</v>
      </c>
      <c r="Q2938" s="31">
        <v>0.25</v>
      </c>
      <c r="R2938" s="42"/>
      <c r="S2938" s="42" t="str">
        <f>IF(R2938="","",MAX(R2938,Q2938))</f>
        <v/>
      </c>
      <c r="T2938" s="27">
        <f>IF(A2938="placement",MIN(P2938,IF(S2938="",Q2938,S2938)),"")</f>
        <v>0.25</v>
      </c>
      <c r="U2938" s="28">
        <f>IF($A2938="placement",T2938*J2938,"")</f>
        <v>22.25</v>
      </c>
      <c r="V2938" s="26">
        <f>IF($A2938="placement",U2938,IF($A2938="site",SUMIF($C:$C,$C2938,$U:$U),IF($A2938="user",SUMIF($B:$B,$B2938,$U:$U),SUM($U:$U))))</f>
        <v>22.25</v>
      </c>
      <c r="W2938" s="27">
        <f>V2938/J2938</f>
        <v>0.25</v>
      </c>
    </row>
    <row r="2939" spans="1:23" x14ac:dyDescent="0.3">
      <c r="A2939" s="23" t="s">
        <v>14</v>
      </c>
      <c r="B2939" s="23" t="s">
        <v>7153</v>
      </c>
      <c r="C2939" s="23" t="s">
        <v>7155</v>
      </c>
      <c r="D2939" s="23" t="s">
        <v>7160</v>
      </c>
      <c r="E2939" s="23" t="s">
        <v>7161</v>
      </c>
      <c r="F2939" s="27">
        <v>0.25</v>
      </c>
      <c r="G2939" s="24">
        <v>0</v>
      </c>
      <c r="H2939" s="25">
        <v>15.5709</v>
      </c>
      <c r="I2939" s="25">
        <v>6.1199000000000003</v>
      </c>
      <c r="J2939" s="26">
        <v>89</v>
      </c>
      <c r="K2939" s="26">
        <v>22</v>
      </c>
      <c r="L2939" s="27">
        <v>0.39300000000000002</v>
      </c>
      <c r="M2939" s="28">
        <v>0.48370311999999999</v>
      </c>
      <c r="N2939" s="29">
        <v>0.2</v>
      </c>
      <c r="O2939" s="31" t="s">
        <v>12</v>
      </c>
      <c r="P2939" s="31">
        <v>0.58652324140000001</v>
      </c>
      <c r="Q2939" s="31">
        <v>0.25</v>
      </c>
      <c r="R2939" s="42"/>
      <c r="S2939" s="42" t="str">
        <f>IF(R2939="","",MAX(R2939,Q2939))</f>
        <v/>
      </c>
      <c r="T2939" s="27">
        <f>IF(A2939="placement",MIN(P2939,IF(S2939="",Q2939,S2939)),"")</f>
        <v>0.25</v>
      </c>
      <c r="U2939" s="28">
        <f>IF($A2939="placement",T2939*J2939,"")</f>
        <v>22.25</v>
      </c>
      <c r="V2939" s="26">
        <f>IF($A2939="placement",U2939,IF($A2939="site",SUMIF($C:$C,$C2939,$U:$U),IF($A2939="user",SUMIF($B:$B,$B2939,$U:$U),SUM($U:$U))))</f>
        <v>22.25</v>
      </c>
      <c r="W2939" s="27">
        <f>V2939/J2939</f>
        <v>0.25</v>
      </c>
    </row>
    <row r="2940" spans="1:23" x14ac:dyDescent="0.3">
      <c r="A2940" s="23" t="s">
        <v>14</v>
      </c>
      <c r="B2940" s="23" t="s">
        <v>7689</v>
      </c>
      <c r="C2940" s="23" t="s">
        <v>7690</v>
      </c>
      <c r="D2940" s="23" t="s">
        <v>7753</v>
      </c>
      <c r="E2940" s="23" t="s">
        <v>7754</v>
      </c>
      <c r="F2940" s="27">
        <v>0.1</v>
      </c>
      <c r="G2940" s="24">
        <v>0</v>
      </c>
      <c r="H2940" s="25">
        <v>22.739599999999999</v>
      </c>
      <c r="I2940" s="25">
        <v>5.1875999999999998</v>
      </c>
      <c r="J2940" s="26">
        <v>89</v>
      </c>
      <c r="K2940" s="26">
        <v>9</v>
      </c>
      <c r="L2940" s="27">
        <v>0.2281</v>
      </c>
      <c r="M2940" s="28">
        <v>0.57127749999999999</v>
      </c>
      <c r="N2940" s="29">
        <v>0.4</v>
      </c>
      <c r="O2940" s="31" t="s">
        <v>12</v>
      </c>
      <c r="P2940" s="31">
        <v>0.2998148934</v>
      </c>
      <c r="Q2940" s="31">
        <v>0.1</v>
      </c>
      <c r="R2940" s="42"/>
      <c r="S2940" s="42" t="str">
        <f>IF(R2940="","",MAX(R2940,Q2940))</f>
        <v/>
      </c>
      <c r="T2940" s="27">
        <f>IF(A2940="placement",MIN(P2940,IF(S2940="",Q2940,S2940)),"")</f>
        <v>0.1</v>
      </c>
      <c r="U2940" s="28">
        <f>IF($A2940="placement",T2940*J2940,"")</f>
        <v>8.9</v>
      </c>
      <c r="V2940" s="26">
        <f>IF($A2940="placement",U2940,IF($A2940="site",SUMIF($C:$C,$C2940,$U:$U),IF($A2940="user",SUMIF($B:$B,$B2940,$U:$U),SUM($U:$U))))</f>
        <v>8.9</v>
      </c>
      <c r="W2940" s="27">
        <f>V2940/J2940</f>
        <v>0.1</v>
      </c>
    </row>
    <row r="2941" spans="1:23" x14ac:dyDescent="0.3">
      <c r="A2941" s="23" t="s">
        <v>14</v>
      </c>
      <c r="B2941" s="23" t="s">
        <v>7472</v>
      </c>
      <c r="C2941" s="23" t="s">
        <v>7473</v>
      </c>
      <c r="D2941" s="23" t="s">
        <v>7573</v>
      </c>
      <c r="E2941" s="23" t="s">
        <v>7574</v>
      </c>
      <c r="F2941" s="27">
        <v>0.05</v>
      </c>
      <c r="G2941" s="24">
        <v>0</v>
      </c>
      <c r="H2941" s="25">
        <v>17.3675</v>
      </c>
      <c r="I2941" s="25">
        <v>2.0045000000000002</v>
      </c>
      <c r="J2941" s="26">
        <v>89</v>
      </c>
      <c r="K2941" s="26">
        <v>4</v>
      </c>
      <c r="L2941" s="27">
        <v>0.1154</v>
      </c>
      <c r="M2941" s="28">
        <v>1.4757260400000001</v>
      </c>
      <c r="N2941" s="29">
        <v>1</v>
      </c>
      <c r="O2941" s="31" t="s">
        <v>70</v>
      </c>
      <c r="P2941" s="31">
        <v>0.322367452</v>
      </c>
      <c r="Q2941" s="31">
        <v>0.05</v>
      </c>
      <c r="R2941" s="42"/>
      <c r="S2941" s="42" t="str">
        <f>IF(R2941="","",MAX(R2941,Q2941))</f>
        <v/>
      </c>
      <c r="T2941" s="27">
        <f>IF(A2941="placement",MIN(P2941,IF(S2941="",Q2941,S2941)),"")</f>
        <v>0.05</v>
      </c>
      <c r="U2941" s="28">
        <f>IF($A2941="placement",T2941*J2941,"")</f>
        <v>4.45</v>
      </c>
      <c r="V2941" s="26">
        <f>IF($A2941="placement",U2941,IF($A2941="site",SUMIF($C:$C,$C2941,$U:$U),IF($A2941="user",SUMIF($B:$B,$B2941,$U:$U),SUM($U:$U))))</f>
        <v>4.45</v>
      </c>
      <c r="W2941" s="27">
        <f>V2941/J2941</f>
        <v>0.05</v>
      </c>
    </row>
    <row r="2942" spans="1:23" x14ac:dyDescent="0.3">
      <c r="A2942" s="23" t="s">
        <v>14</v>
      </c>
      <c r="B2942" s="23" t="s">
        <v>9091</v>
      </c>
      <c r="C2942" s="23" t="s">
        <v>9092</v>
      </c>
      <c r="D2942" s="23" t="s">
        <v>9093</v>
      </c>
      <c r="E2942" s="23" t="s">
        <v>6807</v>
      </c>
      <c r="F2942" s="27">
        <v>0.33</v>
      </c>
      <c r="G2942" s="24">
        <v>0</v>
      </c>
      <c r="H2942" s="25">
        <v>12.103899999999999</v>
      </c>
      <c r="I2942" s="25">
        <v>3.6696</v>
      </c>
      <c r="J2942" s="26">
        <v>88</v>
      </c>
      <c r="K2942" s="26">
        <v>29</v>
      </c>
      <c r="L2942" s="27">
        <v>0.30320000000000003</v>
      </c>
      <c r="M2942" s="28">
        <v>0.79824813999999999</v>
      </c>
      <c r="N2942" s="29">
        <v>0.3</v>
      </c>
      <c r="O2942" s="31" t="s">
        <v>42</v>
      </c>
      <c r="P2942" s="31">
        <v>0.62417701390000002</v>
      </c>
      <c r="Q2942" s="31">
        <v>0.33</v>
      </c>
      <c r="R2942" s="42"/>
      <c r="S2942" s="42" t="str">
        <f>IF(R2942="","",MAX(R2942,Q2942))</f>
        <v/>
      </c>
      <c r="T2942" s="27">
        <f>IF(A2942="placement",MIN(P2942,IF(S2942="",Q2942,S2942)),"")</f>
        <v>0.33</v>
      </c>
      <c r="U2942" s="28">
        <f>IF($A2942="placement",T2942*J2942,"")</f>
        <v>29.040000000000003</v>
      </c>
      <c r="V2942" s="26">
        <f>IF($A2942="placement",U2942,IF($A2942="site",SUMIF($C:$C,$C2942,$U:$U),IF($A2942="user",SUMIF($B:$B,$B2942,$U:$U),SUM($U:$U))))</f>
        <v>29.040000000000003</v>
      </c>
      <c r="W2942" s="27">
        <f>V2942/J2942</f>
        <v>0.33</v>
      </c>
    </row>
    <row r="2943" spans="1:23" x14ac:dyDescent="0.3">
      <c r="A2943" s="17" t="s">
        <v>14</v>
      </c>
      <c r="B2943" s="17" t="s">
        <v>271</v>
      </c>
      <c r="C2943" s="17" t="s">
        <v>273</v>
      </c>
      <c r="D2943" s="17" t="s">
        <v>276</v>
      </c>
      <c r="E2943" s="17" t="s">
        <v>272</v>
      </c>
      <c r="F2943" s="18">
        <v>0.3</v>
      </c>
      <c r="G2943" s="36">
        <v>1</v>
      </c>
      <c r="H2943" s="37">
        <v>96.924099999999996</v>
      </c>
      <c r="I2943" s="37">
        <v>38.157800000000002</v>
      </c>
      <c r="J2943" s="19">
        <v>88</v>
      </c>
      <c r="K2943" s="19">
        <v>26</v>
      </c>
      <c r="L2943" s="18">
        <v>0.39369999999999999</v>
      </c>
      <c r="M2943" s="20">
        <v>7.6836219999999997E-2</v>
      </c>
      <c r="N2943" s="21">
        <v>0.01</v>
      </c>
      <c r="O2943" s="22" t="s">
        <v>12</v>
      </c>
      <c r="P2943" s="22">
        <v>0.86985304510000006</v>
      </c>
      <c r="Q2943" s="22">
        <v>0.3</v>
      </c>
      <c r="R2943" s="43"/>
      <c r="S2943" s="42" t="str">
        <f>IF(R2943="","",MAX(R2943,Q2943))</f>
        <v/>
      </c>
      <c r="T2943" s="27">
        <f>IF(A2943="placement",MIN(P2943,IF(S2943="",Q2943,S2943)),"")</f>
        <v>0.3</v>
      </c>
      <c r="U2943" s="20">
        <f>IF($A2943="placement",T2943*J2943,"")</f>
        <v>26.4</v>
      </c>
      <c r="V2943" s="19">
        <f>IF($A2943="placement",U2943,IF($A2943="site",SUMIF($C:$C,$C2943,$U:$U),IF($A2943="user",SUMIF($B:$B,$B2943,$U:$U),SUM($U:$U))))</f>
        <v>26.4</v>
      </c>
      <c r="W2943" s="18">
        <f>V2943/J2943</f>
        <v>0.3</v>
      </c>
    </row>
    <row r="2944" spans="1:23" x14ac:dyDescent="0.3">
      <c r="A2944" s="23" t="s">
        <v>14</v>
      </c>
      <c r="B2944" s="23" t="s">
        <v>1350</v>
      </c>
      <c r="C2944" s="23" t="s">
        <v>1352</v>
      </c>
      <c r="D2944" s="23" t="s">
        <v>1459</v>
      </c>
      <c r="E2944" s="23" t="s">
        <v>1460</v>
      </c>
      <c r="F2944" s="27">
        <v>0.25</v>
      </c>
      <c r="G2944" s="24">
        <v>0</v>
      </c>
      <c r="H2944" s="25">
        <v>17.988900000000001</v>
      </c>
      <c r="I2944" s="25">
        <v>5.3380000000000001</v>
      </c>
      <c r="J2944" s="26">
        <v>88</v>
      </c>
      <c r="K2944" s="26">
        <v>22</v>
      </c>
      <c r="L2944" s="27">
        <v>0.29670000000000002</v>
      </c>
      <c r="M2944" s="28">
        <v>0.54888400999999998</v>
      </c>
      <c r="N2944" s="29">
        <v>0.35</v>
      </c>
      <c r="O2944" s="31" t="s">
        <v>42</v>
      </c>
      <c r="P2944" s="31">
        <v>0.36234251280000002</v>
      </c>
      <c r="Q2944" s="31">
        <v>0.25</v>
      </c>
      <c r="R2944" s="42">
        <v>0.27</v>
      </c>
      <c r="S2944" s="42">
        <f>IF(R2944="","",MAX(R2944,Q2944))</f>
        <v>0.27</v>
      </c>
      <c r="T2944" s="27">
        <f>IF(A2944="placement",MIN(P2944,IF(S2944="",Q2944,S2944)),"")</f>
        <v>0.27</v>
      </c>
      <c r="U2944" s="28">
        <f>IF($A2944="placement",T2944*J2944,"")</f>
        <v>23.76</v>
      </c>
      <c r="V2944" s="26">
        <f>IF($A2944="placement",U2944,IF($A2944="site",SUMIF($C:$C,$C2944,$U:$U),IF($A2944="user",SUMIF($B:$B,$B2944,$U:$U),SUM($U:$U))))</f>
        <v>23.76</v>
      </c>
      <c r="W2944" s="27">
        <f>V2944/J2944</f>
        <v>0.27</v>
      </c>
    </row>
    <row r="2945" spans="1:23" x14ac:dyDescent="0.3">
      <c r="A2945" s="23" t="s">
        <v>14</v>
      </c>
      <c r="B2945" s="23" t="s">
        <v>2904</v>
      </c>
      <c r="C2945" s="23" t="s">
        <v>2906</v>
      </c>
      <c r="D2945" s="23" t="s">
        <v>10059</v>
      </c>
      <c r="E2945" s="23" t="s">
        <v>10060</v>
      </c>
      <c r="F2945" s="27">
        <v>0.25</v>
      </c>
      <c r="G2945" s="24">
        <v>1</v>
      </c>
      <c r="H2945" s="25">
        <v>148.8004</v>
      </c>
      <c r="I2945" s="25">
        <v>5.5396999999999998</v>
      </c>
      <c r="J2945" s="26">
        <v>88</v>
      </c>
      <c r="K2945" s="26">
        <v>22</v>
      </c>
      <c r="L2945" s="27">
        <v>3.7199999999999997E-2</v>
      </c>
      <c r="M2945" s="28">
        <v>0.53078033999999996</v>
      </c>
      <c r="N2945" s="29">
        <v>0.3</v>
      </c>
      <c r="O2945" s="31" t="s">
        <v>42</v>
      </c>
      <c r="P2945" s="31">
        <v>0.43479443800000001</v>
      </c>
      <c r="Q2945" s="31">
        <v>0.25</v>
      </c>
      <c r="R2945" s="42"/>
      <c r="S2945" s="42" t="str">
        <f>IF(R2945="","",MAX(R2945,Q2945))</f>
        <v/>
      </c>
      <c r="T2945" s="27">
        <f>IF(A2945="placement",MIN(P2945,IF(S2945="",Q2945,S2945)),"")</f>
        <v>0.25</v>
      </c>
      <c r="U2945" s="28">
        <f>IF($A2945="placement",T2945*J2945,"")</f>
        <v>22</v>
      </c>
      <c r="V2945" s="26">
        <f>IF($A2945="placement",U2945,IF($A2945="site",SUMIF($C:$C,$C2945,$U:$U),IF($A2945="user",SUMIF($B:$B,$B2945,$U:$U),SUM($U:$U))))</f>
        <v>22</v>
      </c>
      <c r="W2945" s="27">
        <f>V2945/J2945</f>
        <v>0.25</v>
      </c>
    </row>
    <row r="2946" spans="1:23" x14ac:dyDescent="0.3">
      <c r="A2946" s="23" t="s">
        <v>14</v>
      </c>
      <c r="B2946" s="23" t="s">
        <v>1350</v>
      </c>
      <c r="C2946" s="23" t="s">
        <v>1352</v>
      </c>
      <c r="D2946" s="23" t="s">
        <v>1357</v>
      </c>
      <c r="E2946" s="23" t="s">
        <v>1358</v>
      </c>
      <c r="F2946" s="27">
        <v>0.25</v>
      </c>
      <c r="G2946" s="24">
        <v>0</v>
      </c>
      <c r="H2946" s="25">
        <v>16.2666</v>
      </c>
      <c r="I2946" s="25">
        <v>5.1416000000000004</v>
      </c>
      <c r="J2946" s="26">
        <v>88</v>
      </c>
      <c r="K2946" s="26">
        <v>22</v>
      </c>
      <c r="L2946" s="27">
        <v>0.31609999999999999</v>
      </c>
      <c r="M2946" s="28">
        <v>0.57134839000000004</v>
      </c>
      <c r="N2946" s="29">
        <v>0.35</v>
      </c>
      <c r="O2946" s="31" t="s">
        <v>42</v>
      </c>
      <c r="P2946" s="31">
        <v>0.38741404629999998</v>
      </c>
      <c r="Q2946" s="31">
        <v>0.249999999999999</v>
      </c>
      <c r="R2946" s="42">
        <v>0.18</v>
      </c>
      <c r="S2946" s="42">
        <f>IF(R2946="","",MAX(R2946,Q2946))</f>
        <v>0.249999999999999</v>
      </c>
      <c r="T2946" s="27">
        <f>IF(A2946="placement",MIN(P2946,IF(S2946="",Q2946,S2946)),"")</f>
        <v>0.249999999999999</v>
      </c>
      <c r="U2946" s="28">
        <f>IF($A2946="placement",T2946*J2946,"")</f>
        <v>21.999999999999911</v>
      </c>
      <c r="V2946" s="26">
        <f>IF($A2946="placement",U2946,IF($A2946="site",SUMIF($C:$C,$C2946,$U:$U),IF($A2946="user",SUMIF($B:$B,$B2946,$U:$U),SUM($U:$U))))</f>
        <v>21.999999999999911</v>
      </c>
      <c r="W2946" s="27">
        <f>V2946/J2946</f>
        <v>0.249999999999999</v>
      </c>
    </row>
    <row r="2947" spans="1:23" x14ac:dyDescent="0.3">
      <c r="A2947" s="23" t="s">
        <v>14</v>
      </c>
      <c r="B2947" s="23" t="s">
        <v>6052</v>
      </c>
      <c r="C2947" s="23" t="s">
        <v>6054</v>
      </c>
      <c r="D2947" s="23" t="s">
        <v>6169</v>
      </c>
      <c r="E2947" s="23" t="s">
        <v>4444</v>
      </c>
      <c r="F2947" s="27">
        <v>0.25</v>
      </c>
      <c r="G2947" s="24">
        <v>1</v>
      </c>
      <c r="H2947" s="25">
        <v>69.5214</v>
      </c>
      <c r="I2947" s="25">
        <v>4.2645999999999997</v>
      </c>
      <c r="J2947" s="26">
        <v>88</v>
      </c>
      <c r="K2947" s="26">
        <v>22</v>
      </c>
      <c r="L2947" s="27">
        <v>6.13E-2</v>
      </c>
      <c r="M2947" s="28">
        <v>0.68855688000000004</v>
      </c>
      <c r="N2947" s="29">
        <v>0.5</v>
      </c>
      <c r="O2947" s="31" t="s">
        <v>12</v>
      </c>
      <c r="P2947" s="31">
        <v>0.27384357910000001</v>
      </c>
      <c r="Q2947" s="31">
        <v>0.249999999999999</v>
      </c>
      <c r="R2947" s="42"/>
      <c r="S2947" s="42" t="str">
        <f>IF(R2947="","",MAX(R2947,Q2947))</f>
        <v/>
      </c>
      <c r="T2947" s="27">
        <f>IF(A2947="placement",MIN(P2947,IF(S2947="",Q2947,S2947)),"")</f>
        <v>0.249999999999999</v>
      </c>
      <c r="U2947" s="28">
        <f>IF($A2947="placement",T2947*J2947,"")</f>
        <v>21.999999999999911</v>
      </c>
      <c r="V2947" s="26">
        <f>IF($A2947="placement",U2947,IF($A2947="site",SUMIF($C:$C,$C2947,$U:$U),IF($A2947="user",SUMIF($B:$B,$B2947,$U:$U),SUM($U:$U))))</f>
        <v>21.999999999999911</v>
      </c>
      <c r="W2947" s="27">
        <f>V2947/J2947</f>
        <v>0.249999999999999</v>
      </c>
    </row>
    <row r="2948" spans="1:23" x14ac:dyDescent="0.3">
      <c r="A2948" s="11" t="s">
        <v>14</v>
      </c>
      <c r="B2948" s="11" t="s">
        <v>6285</v>
      </c>
      <c r="C2948" s="11" t="s">
        <v>6287</v>
      </c>
      <c r="D2948" s="11" t="s">
        <v>6302</v>
      </c>
      <c r="E2948" s="11" t="s">
        <v>6303</v>
      </c>
      <c r="F2948" s="12">
        <v>0.25</v>
      </c>
      <c r="G2948" s="33">
        <v>0</v>
      </c>
      <c r="H2948" s="34">
        <v>24.245799999999999</v>
      </c>
      <c r="I2948" s="34">
        <v>2.1800999999999999</v>
      </c>
      <c r="J2948" s="13">
        <v>88</v>
      </c>
      <c r="K2948" s="13">
        <v>21</v>
      </c>
      <c r="L2948" s="12">
        <v>8.9899999999999994E-2</v>
      </c>
      <c r="M2948" s="14">
        <v>1.34289178</v>
      </c>
      <c r="N2948" s="15">
        <v>1</v>
      </c>
      <c r="O2948" s="16" t="s">
        <v>42</v>
      </c>
      <c r="P2948" s="16">
        <v>0.2553383561</v>
      </c>
      <c r="Q2948" s="16">
        <v>0.249999999999999</v>
      </c>
      <c r="R2948" s="44"/>
      <c r="S2948" s="42" t="str">
        <f>IF(R2948="","",MAX(R2948,Q2948))</f>
        <v/>
      </c>
      <c r="T2948" s="27">
        <f>IF(A2948="placement",MIN(P2948,IF(S2948="",Q2948,S2948)),"")</f>
        <v>0.249999999999999</v>
      </c>
      <c r="U2948" s="14">
        <f>IF($A2948="placement",T2948*J2948,"")</f>
        <v>21.999999999999911</v>
      </c>
      <c r="V2948" s="13">
        <f>IF($A2948="placement",U2948,IF($A2948="site",SUMIF($C:$C,$C2948,$U:$U),IF($A2948="user",SUMIF($B:$B,$B2948,$U:$U),SUM($U:$U))))</f>
        <v>21.999999999999911</v>
      </c>
      <c r="W2948" s="12">
        <f>V2948/J2948</f>
        <v>0.249999999999999</v>
      </c>
    </row>
    <row r="2949" spans="1:23" x14ac:dyDescent="0.3">
      <c r="A2949" s="23" t="s">
        <v>14</v>
      </c>
      <c r="B2949" s="23" t="s">
        <v>10353</v>
      </c>
      <c r="C2949" s="23" t="s">
        <v>10354</v>
      </c>
      <c r="D2949" s="23" t="s">
        <v>10355</v>
      </c>
      <c r="E2949" s="23" t="s">
        <v>10356</v>
      </c>
      <c r="F2949" s="27">
        <v>0.25</v>
      </c>
      <c r="G2949" s="24">
        <v>0</v>
      </c>
      <c r="H2949" s="25">
        <v>5.2287999999999997</v>
      </c>
      <c r="I2949" s="25">
        <v>0.86360000000000003</v>
      </c>
      <c r="J2949" s="26">
        <v>88</v>
      </c>
      <c r="K2949" s="26">
        <v>22</v>
      </c>
      <c r="L2949" s="27">
        <v>0.16520000000000001</v>
      </c>
      <c r="M2949" s="28">
        <v>3.40496278</v>
      </c>
      <c r="N2949" s="29">
        <v>2.5</v>
      </c>
      <c r="O2949" s="31" t="s">
        <v>12</v>
      </c>
      <c r="P2949" s="31">
        <v>0.26577758340000002</v>
      </c>
      <c r="Q2949" s="31">
        <v>0.249999999999999</v>
      </c>
      <c r="R2949" s="42"/>
      <c r="S2949" s="42" t="str">
        <f>IF(R2949="","",MAX(R2949,Q2949))</f>
        <v/>
      </c>
      <c r="T2949" s="27">
        <f>IF(A2949="placement",MIN(P2949,IF(S2949="",Q2949,S2949)),"")</f>
        <v>0.249999999999999</v>
      </c>
      <c r="U2949" s="28">
        <f>IF($A2949="placement",T2949*J2949,"")</f>
        <v>21.999999999999911</v>
      </c>
      <c r="V2949" s="26">
        <f>IF($A2949="placement",U2949,IF($A2949="site",SUMIF($C:$C,$C2949,$U:$U),IF($A2949="user",SUMIF($B:$B,$B2949,$U:$U),SUM($U:$U))))</f>
        <v>21.999999999999911</v>
      </c>
      <c r="W2949" s="27">
        <f>V2949/J2949</f>
        <v>0.249999999999999</v>
      </c>
    </row>
    <row r="2950" spans="1:23" x14ac:dyDescent="0.3">
      <c r="A2950" s="23" t="s">
        <v>14</v>
      </c>
      <c r="B2950" s="23" t="s">
        <v>1501</v>
      </c>
      <c r="C2950" s="23" t="s">
        <v>1503</v>
      </c>
      <c r="D2950" s="23" t="s">
        <v>1527</v>
      </c>
      <c r="E2950" s="23" t="s">
        <v>1528</v>
      </c>
      <c r="F2950" s="27">
        <v>0.33</v>
      </c>
      <c r="G2950" s="24">
        <v>0</v>
      </c>
      <c r="H2950" s="25">
        <v>19.601400000000002</v>
      </c>
      <c r="I2950" s="25">
        <v>1.2536</v>
      </c>
      <c r="J2950" s="26">
        <v>88</v>
      </c>
      <c r="K2950" s="26">
        <v>20</v>
      </c>
      <c r="L2950" s="27">
        <v>6.4000000000000001E-2</v>
      </c>
      <c r="M2950" s="28">
        <v>2.3367236500000002</v>
      </c>
      <c r="N2950" s="29">
        <v>1.8</v>
      </c>
      <c r="O2950" s="31" t="s">
        <v>12</v>
      </c>
      <c r="P2950" s="31">
        <v>0.22969068140000001</v>
      </c>
      <c r="Q2950" s="31">
        <v>0.22969068142747401</v>
      </c>
      <c r="R2950" s="42"/>
      <c r="S2950" s="42" t="str">
        <f>IF(R2950="","",MAX(R2950,Q2950))</f>
        <v/>
      </c>
      <c r="T2950" s="27">
        <f>IF(A2950="placement",MIN(P2950,IF(S2950="",Q2950,S2950)),"")</f>
        <v>0.22969068140000001</v>
      </c>
      <c r="U2950" s="28">
        <f>IF($A2950="placement",T2950*J2950,"")</f>
        <v>20.212779963200003</v>
      </c>
      <c r="V2950" s="26">
        <f>IF($A2950="placement",U2950,IF($A2950="site",SUMIF($C:$C,$C2950,$U:$U),IF($A2950="user",SUMIF($B:$B,$B2950,$U:$U),SUM($U:$U))))</f>
        <v>20.212779963200003</v>
      </c>
      <c r="W2950" s="27">
        <f>V2950/J2950</f>
        <v>0.22969068140000004</v>
      </c>
    </row>
    <row r="2951" spans="1:23" x14ac:dyDescent="0.3">
      <c r="A2951" s="23" t="s">
        <v>14</v>
      </c>
      <c r="B2951" s="23" t="s">
        <v>5764</v>
      </c>
      <c r="C2951" s="23" t="s">
        <v>5766</v>
      </c>
      <c r="D2951" s="23" t="s">
        <v>5919</v>
      </c>
      <c r="E2951" s="23" t="s">
        <v>5920</v>
      </c>
      <c r="F2951" s="27">
        <v>0.25</v>
      </c>
      <c r="G2951" s="24">
        <v>0</v>
      </c>
      <c r="H2951" s="25">
        <v>27.157</v>
      </c>
      <c r="I2951" s="25">
        <v>3.3014000000000001</v>
      </c>
      <c r="J2951" s="26">
        <v>88</v>
      </c>
      <c r="K2951" s="26">
        <v>19</v>
      </c>
      <c r="L2951" s="27">
        <v>0.1216</v>
      </c>
      <c r="M2951" s="28">
        <v>0.89321722000000003</v>
      </c>
      <c r="N2951" s="29">
        <v>0.7</v>
      </c>
      <c r="O2951" s="31" t="s">
        <v>42</v>
      </c>
      <c r="P2951" s="31">
        <v>0.21631605079999999</v>
      </c>
      <c r="Q2951" s="31">
        <v>0.21631605081810301</v>
      </c>
      <c r="R2951" s="42"/>
      <c r="S2951" s="42" t="str">
        <f>IF(R2951="","",MAX(R2951,Q2951))</f>
        <v/>
      </c>
      <c r="T2951" s="27">
        <f>IF(A2951="placement",MIN(P2951,IF(S2951="",Q2951,S2951)),"")</f>
        <v>0.21631605079999999</v>
      </c>
      <c r="U2951" s="28">
        <f>IF($A2951="placement",T2951*J2951,"")</f>
        <v>19.0358124704</v>
      </c>
      <c r="V2951" s="26">
        <f>IF($A2951="placement",U2951,IF($A2951="site",SUMIF($C:$C,$C2951,$U:$U),IF($A2951="user",SUMIF($B:$B,$B2951,$U:$U),SUM($U:$U))))</f>
        <v>19.0358124704</v>
      </c>
      <c r="W2951" s="27">
        <f>V2951/J2951</f>
        <v>0.21631605079999999</v>
      </c>
    </row>
    <row r="2952" spans="1:23" x14ac:dyDescent="0.3">
      <c r="A2952" s="23" t="s">
        <v>14</v>
      </c>
      <c r="B2952" s="23" t="s">
        <v>1708</v>
      </c>
      <c r="C2952" s="23" t="s">
        <v>1709</v>
      </c>
      <c r="D2952" s="23" t="s">
        <v>1806</v>
      </c>
      <c r="E2952" s="23" t="s">
        <v>1807</v>
      </c>
      <c r="F2952" s="27">
        <v>0.15</v>
      </c>
      <c r="G2952" s="24">
        <v>0</v>
      </c>
      <c r="H2952" s="25">
        <v>4.7721999999999998</v>
      </c>
      <c r="I2952" s="25">
        <v>1.5630999999999999</v>
      </c>
      <c r="J2952" s="26">
        <v>88</v>
      </c>
      <c r="K2952" s="26">
        <v>13</v>
      </c>
      <c r="L2952" s="27">
        <v>0.32750000000000001</v>
      </c>
      <c r="M2952" s="28">
        <v>1.8846638899999999</v>
      </c>
      <c r="N2952" s="29">
        <v>1.4</v>
      </c>
      <c r="O2952" s="31" t="s">
        <v>42</v>
      </c>
      <c r="P2952" s="31">
        <v>0.25716197769999999</v>
      </c>
      <c r="Q2952" s="31">
        <v>0.15</v>
      </c>
      <c r="R2952" s="42"/>
      <c r="S2952" s="42" t="str">
        <f>IF(R2952="","",MAX(R2952,Q2952))</f>
        <v/>
      </c>
      <c r="T2952" s="27">
        <f>IF(A2952="placement",MIN(P2952,IF(S2952="",Q2952,S2952)),"")</f>
        <v>0.15</v>
      </c>
      <c r="U2952" s="28">
        <f>IF($A2952="placement",T2952*J2952,"")</f>
        <v>13.2</v>
      </c>
      <c r="V2952" s="26">
        <f>IF($A2952="placement",U2952,IF($A2952="site",SUMIF($C:$C,$C2952,$U:$U),IF($A2952="user",SUMIF($B:$B,$B2952,$U:$U),SUM($U:$U))))</f>
        <v>13.2</v>
      </c>
      <c r="W2952" s="27">
        <f>V2952/J2952</f>
        <v>0.15</v>
      </c>
    </row>
    <row r="2953" spans="1:23" x14ac:dyDescent="0.3">
      <c r="A2953" s="23" t="s">
        <v>14</v>
      </c>
      <c r="B2953" s="23" t="s">
        <v>2619</v>
      </c>
      <c r="C2953" s="23" t="s">
        <v>2621</v>
      </c>
      <c r="D2953" s="32" t="s">
        <v>2744</v>
      </c>
      <c r="E2953" s="23" t="s">
        <v>2745</v>
      </c>
      <c r="F2953" s="27">
        <v>0.05</v>
      </c>
      <c r="G2953" s="24">
        <v>1</v>
      </c>
      <c r="H2953" s="25">
        <v>62.005000000000003</v>
      </c>
      <c r="I2953" s="25">
        <v>9.1875</v>
      </c>
      <c r="J2953" s="26">
        <v>88</v>
      </c>
      <c r="K2953" s="26">
        <v>4</v>
      </c>
      <c r="L2953" s="27">
        <v>0.1482</v>
      </c>
      <c r="M2953" s="28">
        <v>0.31828338</v>
      </c>
      <c r="N2953" s="29">
        <v>0.2</v>
      </c>
      <c r="O2953" s="31" t="s">
        <v>70</v>
      </c>
      <c r="P2953" s="31">
        <v>0.37162914759999999</v>
      </c>
      <c r="Q2953" s="31">
        <v>0.05</v>
      </c>
      <c r="R2953" s="42"/>
      <c r="S2953" s="42" t="str">
        <f>IF(R2953="","",MAX(R2953,Q2953))</f>
        <v/>
      </c>
      <c r="T2953" s="27">
        <f>IF(A2953="placement",MIN(P2953,IF(S2953="",Q2953,S2953)),"")</f>
        <v>0.05</v>
      </c>
      <c r="U2953" s="28">
        <f>IF($A2953="placement",T2953*J2953,"")</f>
        <v>4.4000000000000004</v>
      </c>
      <c r="V2953" s="26">
        <f>IF($A2953="placement",U2953,IF($A2953="site",SUMIF($C:$C,$C2953,$U:$U),IF($A2953="user",SUMIF($B:$B,$B2953,$U:$U),SUM($U:$U))))</f>
        <v>4.4000000000000004</v>
      </c>
      <c r="W2953" s="27">
        <f>V2953/J2953</f>
        <v>0.05</v>
      </c>
    </row>
    <row r="2954" spans="1:23" x14ac:dyDescent="0.3">
      <c r="A2954" s="11" t="s">
        <v>14</v>
      </c>
      <c r="B2954" s="11" t="s">
        <v>6954</v>
      </c>
      <c r="C2954" s="11" t="s">
        <v>6956</v>
      </c>
      <c r="D2954" s="11" t="s">
        <v>6959</v>
      </c>
      <c r="E2954" s="11" t="s">
        <v>6960</v>
      </c>
      <c r="F2954" s="12">
        <v>0.33</v>
      </c>
      <c r="G2954" s="33">
        <v>0</v>
      </c>
      <c r="H2954" s="34">
        <v>37.142099999999999</v>
      </c>
      <c r="I2954" s="34">
        <v>7.8045999999999998</v>
      </c>
      <c r="J2954" s="13">
        <v>87</v>
      </c>
      <c r="K2954" s="13">
        <v>27</v>
      </c>
      <c r="L2954" s="12">
        <v>0.21010000000000001</v>
      </c>
      <c r="M2954" s="14">
        <v>0.37357684000000002</v>
      </c>
      <c r="N2954" s="15">
        <v>0.25</v>
      </c>
      <c r="O2954" s="16" t="s">
        <v>12</v>
      </c>
      <c r="P2954" s="16">
        <v>0.33079363519999999</v>
      </c>
      <c r="Q2954" s="16">
        <v>0.33</v>
      </c>
      <c r="R2954" s="44"/>
      <c r="S2954" s="42" t="str">
        <f>IF(R2954="","",MAX(R2954,Q2954))</f>
        <v/>
      </c>
      <c r="T2954" s="27">
        <f>IF(A2954="placement",MIN(P2954,IF(S2954="",Q2954,S2954)),"")</f>
        <v>0.33</v>
      </c>
      <c r="U2954" s="14">
        <f>IF($A2954="placement",T2954*J2954,"")</f>
        <v>28.71</v>
      </c>
      <c r="V2954" s="13">
        <f>IF($A2954="placement",U2954,IF($A2954="site",SUMIF($C:$C,$C2954,$U:$U),IF($A2954="user",SUMIF($B:$B,$B2954,$U:$U),SUM($U:$U))))</f>
        <v>28.71</v>
      </c>
      <c r="W2954" s="12">
        <f>V2954/J2954</f>
        <v>0.33</v>
      </c>
    </row>
    <row r="2955" spans="1:23" x14ac:dyDescent="0.3">
      <c r="A2955" s="23" t="s">
        <v>14</v>
      </c>
      <c r="B2955" s="23" t="s">
        <v>10037</v>
      </c>
      <c r="C2955" s="23" t="s">
        <v>10038</v>
      </c>
      <c r="D2955" s="23" t="s">
        <v>10043</v>
      </c>
      <c r="E2955" s="23" t="s">
        <v>10044</v>
      </c>
      <c r="F2955" s="27">
        <v>0.25</v>
      </c>
      <c r="G2955" s="24">
        <v>1</v>
      </c>
      <c r="H2955" s="25">
        <v>337.45729999999998</v>
      </c>
      <c r="I2955" s="25">
        <v>4.5240999999999998</v>
      </c>
      <c r="J2955" s="26">
        <v>87</v>
      </c>
      <c r="K2955" s="26">
        <v>22</v>
      </c>
      <c r="L2955" s="27">
        <v>1.34E-2</v>
      </c>
      <c r="M2955" s="28">
        <v>0.64027281999999996</v>
      </c>
      <c r="N2955" s="29">
        <v>0.2</v>
      </c>
      <c r="O2955" s="31" t="s">
        <v>12</v>
      </c>
      <c r="P2955" s="31">
        <v>0.68763315709999995</v>
      </c>
      <c r="Q2955" s="31">
        <v>0.25</v>
      </c>
      <c r="R2955" s="42"/>
      <c r="S2955" s="42" t="str">
        <f>IF(R2955="","",MAX(R2955,Q2955))</f>
        <v/>
      </c>
      <c r="T2955" s="27">
        <f>IF(A2955="placement",MIN(P2955,IF(S2955="",Q2955,S2955)),"")</f>
        <v>0.25</v>
      </c>
      <c r="U2955" s="28">
        <f>IF($A2955="placement",T2955*J2955,"")</f>
        <v>21.75</v>
      </c>
      <c r="V2955" s="26">
        <f>IF($A2955="placement",U2955,IF($A2955="site",SUMIF($C:$C,$C2955,$U:$U),IF($A2955="user",SUMIF($B:$B,$B2955,$U:$U),SUM($U:$U))))</f>
        <v>21.75</v>
      </c>
      <c r="W2955" s="27">
        <f>V2955/J2955</f>
        <v>0.25</v>
      </c>
    </row>
    <row r="2956" spans="1:23" x14ac:dyDescent="0.3">
      <c r="A2956" s="23" t="s">
        <v>14</v>
      </c>
      <c r="B2956" s="23" t="s">
        <v>4358</v>
      </c>
      <c r="C2956" s="23" t="s">
        <v>4359</v>
      </c>
      <c r="D2956" s="23" t="s">
        <v>10881</v>
      </c>
      <c r="E2956" s="23" t="s">
        <v>10882</v>
      </c>
      <c r="F2956" s="27">
        <v>0.25</v>
      </c>
      <c r="G2956" s="24">
        <v>1</v>
      </c>
      <c r="H2956" s="25">
        <v>56.530200000000001</v>
      </c>
      <c r="I2956" s="25">
        <v>6.0533999999999999</v>
      </c>
      <c r="J2956" s="26">
        <v>87</v>
      </c>
      <c r="K2956" s="26">
        <v>22</v>
      </c>
      <c r="L2956" s="27">
        <v>0.1071</v>
      </c>
      <c r="M2956" s="28">
        <v>0.47910983000000001</v>
      </c>
      <c r="N2956" s="46">
        <v>0.2</v>
      </c>
      <c r="O2956" s="31" t="s">
        <v>12</v>
      </c>
      <c r="P2956" s="31">
        <v>0.5825591819</v>
      </c>
      <c r="Q2956" s="31">
        <v>0.25</v>
      </c>
      <c r="R2956" s="42"/>
      <c r="S2956" s="42" t="str">
        <f>IF(R2956="","",MAX(R2956,Q2956))</f>
        <v/>
      </c>
      <c r="T2956" s="27">
        <f>IF(A2956="placement",MIN(P2956,IF(S2956="",Q2956,S2956)),"")</f>
        <v>0.25</v>
      </c>
      <c r="U2956" s="28">
        <f>IF($A2956="placement",T2956*J2956,"")</f>
        <v>21.75</v>
      </c>
      <c r="V2956" s="26">
        <f>IF($A2956="placement",U2956,IF($A2956="site",SUMIF($C:$C,$C2956,$U:$U),IF($A2956="user",SUMIF($B:$B,$B2956,$U:$U),SUM($U:$U))))</f>
        <v>21.75</v>
      </c>
      <c r="W2956" s="27">
        <f>V2956/J2956</f>
        <v>0.25</v>
      </c>
    </row>
    <row r="2957" spans="1:23" x14ac:dyDescent="0.3">
      <c r="A2957" s="23" t="s">
        <v>14</v>
      </c>
      <c r="B2957" s="23" t="s">
        <v>5399</v>
      </c>
      <c r="C2957" s="23" t="s">
        <v>5401</v>
      </c>
      <c r="D2957" s="23" t="s">
        <v>5412</v>
      </c>
      <c r="E2957" s="23" t="s">
        <v>3349</v>
      </c>
      <c r="F2957" s="27">
        <v>0.25</v>
      </c>
      <c r="G2957" s="24">
        <v>0</v>
      </c>
      <c r="H2957" s="25">
        <v>17.804300000000001</v>
      </c>
      <c r="I2957" s="25">
        <v>2.0638000000000001</v>
      </c>
      <c r="J2957" s="26">
        <v>87</v>
      </c>
      <c r="K2957" s="26">
        <v>21</v>
      </c>
      <c r="L2957" s="27">
        <v>0.1159</v>
      </c>
      <c r="M2957" s="28">
        <v>1.40158516</v>
      </c>
      <c r="N2957" s="29">
        <v>1</v>
      </c>
      <c r="O2957" s="31" t="s">
        <v>12</v>
      </c>
      <c r="P2957" s="31">
        <v>0.28652212560000001</v>
      </c>
      <c r="Q2957" s="31">
        <v>0.25</v>
      </c>
      <c r="R2957" s="42"/>
      <c r="S2957" s="42" t="str">
        <f>IF(R2957="","",MAX(R2957,Q2957))</f>
        <v/>
      </c>
      <c r="T2957" s="27">
        <f>IF(A2957="placement",MIN(P2957,IF(S2957="",Q2957,S2957)),"")</f>
        <v>0.25</v>
      </c>
      <c r="U2957" s="28">
        <f>IF($A2957="placement",T2957*J2957,"")</f>
        <v>21.75</v>
      </c>
      <c r="V2957" s="26">
        <f>IF($A2957="placement",U2957,IF($A2957="site",SUMIF($C:$C,$C2957,$U:$U),IF($A2957="user",SUMIF($B:$B,$B2957,$U:$U),SUM($U:$U))))</f>
        <v>21.75</v>
      </c>
      <c r="W2957" s="27">
        <f>V2957/J2957</f>
        <v>0.25</v>
      </c>
    </row>
    <row r="2958" spans="1:23" x14ac:dyDescent="0.3">
      <c r="A2958" s="23" t="s">
        <v>14</v>
      </c>
      <c r="B2958" s="23" t="s">
        <v>6941</v>
      </c>
      <c r="C2958" s="23" t="s">
        <v>6943</v>
      </c>
      <c r="D2958" s="32" t="s">
        <v>6946</v>
      </c>
      <c r="E2958" s="23" t="s">
        <v>6947</v>
      </c>
      <c r="F2958" s="27">
        <v>0.25</v>
      </c>
      <c r="G2958" s="24">
        <v>0</v>
      </c>
      <c r="H2958" s="25">
        <v>29.018799999999999</v>
      </c>
      <c r="I2958" s="25">
        <v>3.4796999999999998</v>
      </c>
      <c r="J2958" s="26">
        <v>87</v>
      </c>
      <c r="K2958" s="26">
        <v>22</v>
      </c>
      <c r="L2958" s="27">
        <v>0.11990000000000001</v>
      </c>
      <c r="M2958" s="28">
        <v>0.83245340000000001</v>
      </c>
      <c r="N2958" s="29">
        <v>0.5</v>
      </c>
      <c r="O2958" s="31" t="s">
        <v>42</v>
      </c>
      <c r="P2958" s="31">
        <v>0.39936578080000001</v>
      </c>
      <c r="Q2958" s="31">
        <v>0.25</v>
      </c>
      <c r="R2958" s="42"/>
      <c r="S2958" s="42" t="str">
        <f>IF(R2958="","",MAX(R2958,Q2958))</f>
        <v/>
      </c>
      <c r="T2958" s="27">
        <f>IF(A2958="placement",MIN(P2958,IF(S2958="",Q2958,S2958)),"")</f>
        <v>0.25</v>
      </c>
      <c r="U2958" s="28">
        <f>IF($A2958="placement",T2958*J2958,"")</f>
        <v>21.75</v>
      </c>
      <c r="V2958" s="26">
        <f>IF($A2958="placement",U2958,IF($A2958="site",SUMIF($C:$C,$C2958,$U:$U),IF($A2958="user",SUMIF($B:$B,$B2958,$U:$U),SUM($U:$U))))</f>
        <v>21.75</v>
      </c>
      <c r="W2958" s="27">
        <f>V2958/J2958</f>
        <v>0.25</v>
      </c>
    </row>
    <row r="2959" spans="1:23" x14ac:dyDescent="0.3">
      <c r="A2959" s="23" t="s">
        <v>14</v>
      </c>
      <c r="B2959" s="23" t="s">
        <v>8149</v>
      </c>
      <c r="C2959" s="23" t="s">
        <v>8151</v>
      </c>
      <c r="D2959" s="23" t="s">
        <v>8168</v>
      </c>
      <c r="E2959" s="23" t="s">
        <v>8169</v>
      </c>
      <c r="F2959" s="27">
        <v>0.25</v>
      </c>
      <c r="G2959" s="24">
        <v>0</v>
      </c>
      <c r="H2959" s="25">
        <v>12.599600000000001</v>
      </c>
      <c r="I2959" s="25">
        <v>4.0015000000000001</v>
      </c>
      <c r="J2959" s="26">
        <v>87</v>
      </c>
      <c r="K2959" s="26">
        <v>22</v>
      </c>
      <c r="L2959" s="27">
        <v>0.31759999999999999</v>
      </c>
      <c r="M2959" s="28">
        <v>0.72508702000000003</v>
      </c>
      <c r="N2959" s="29">
        <v>0.3</v>
      </c>
      <c r="O2959" s="31" t="s">
        <v>42</v>
      </c>
      <c r="P2959" s="31">
        <v>0.58625655769999996</v>
      </c>
      <c r="Q2959" s="31">
        <v>0.25</v>
      </c>
      <c r="R2959" s="42"/>
      <c r="S2959" s="42" t="str">
        <f>IF(R2959="","",MAX(R2959,Q2959))</f>
        <v/>
      </c>
      <c r="T2959" s="27">
        <f>IF(A2959="placement",MIN(P2959,IF(S2959="",Q2959,S2959)),"")</f>
        <v>0.25</v>
      </c>
      <c r="U2959" s="28">
        <f>IF($A2959="placement",T2959*J2959,"")</f>
        <v>21.75</v>
      </c>
      <c r="V2959" s="26">
        <f>IF($A2959="placement",U2959,IF($A2959="site",SUMIF($C:$C,$C2959,$U:$U),IF($A2959="user",SUMIF($B:$B,$B2959,$U:$U),SUM($U:$U))))</f>
        <v>21.75</v>
      </c>
      <c r="W2959" s="27">
        <f>V2959/J2959</f>
        <v>0.25</v>
      </c>
    </row>
    <row r="2960" spans="1:23" x14ac:dyDescent="0.3">
      <c r="A2960" s="23" t="s">
        <v>14</v>
      </c>
      <c r="B2960" s="23" t="s">
        <v>8177</v>
      </c>
      <c r="C2960" s="23" t="s">
        <v>8179</v>
      </c>
      <c r="D2960" s="23" t="s">
        <v>11073</v>
      </c>
      <c r="E2960" s="23" t="s">
        <v>11074</v>
      </c>
      <c r="F2960" s="27">
        <v>0.25</v>
      </c>
      <c r="G2960" s="24">
        <v>0</v>
      </c>
      <c r="H2960" s="25">
        <v>17.6494</v>
      </c>
      <c r="I2960" s="25">
        <v>2.2046000000000001</v>
      </c>
      <c r="J2960" s="26">
        <v>87</v>
      </c>
      <c r="K2960" s="26">
        <v>22</v>
      </c>
      <c r="L2960" s="27">
        <v>0.1249</v>
      </c>
      <c r="M2960" s="28">
        <v>1.3153928399999999</v>
      </c>
      <c r="N2960" s="29">
        <v>0.6</v>
      </c>
      <c r="O2960" s="31" t="s">
        <v>12</v>
      </c>
      <c r="P2960" s="31">
        <v>0.54386250110000001</v>
      </c>
      <c r="Q2960" s="31">
        <v>0.25</v>
      </c>
      <c r="R2960" s="42"/>
      <c r="S2960" s="42" t="str">
        <f>IF(R2960="","",MAX(R2960,Q2960))</f>
        <v/>
      </c>
      <c r="T2960" s="27">
        <f>IF(A2960="placement",MIN(P2960,IF(S2960="",Q2960,S2960)),"")</f>
        <v>0.25</v>
      </c>
      <c r="U2960" s="28">
        <f>IF($A2960="placement",T2960*J2960,"")</f>
        <v>21.75</v>
      </c>
      <c r="V2960" s="26">
        <f>IF($A2960="placement",U2960,IF($A2960="site",SUMIF($C:$C,$C2960,$U:$U),IF($A2960="user",SUMIF($B:$B,$B2960,$U:$U),SUM($U:$U))))</f>
        <v>21.75</v>
      </c>
      <c r="W2960" s="27">
        <f>V2960/J2960</f>
        <v>0.25</v>
      </c>
    </row>
    <row r="2961" spans="1:23" x14ac:dyDescent="0.3">
      <c r="A2961" s="23" t="s">
        <v>14</v>
      </c>
      <c r="B2961" s="23" t="s">
        <v>8393</v>
      </c>
      <c r="C2961" s="23" t="s">
        <v>8394</v>
      </c>
      <c r="D2961" s="32" t="s">
        <v>11100</v>
      </c>
      <c r="E2961" s="23" t="s">
        <v>11101</v>
      </c>
      <c r="F2961" s="27">
        <v>0.25</v>
      </c>
      <c r="G2961" s="24">
        <v>0</v>
      </c>
      <c r="H2961" s="25">
        <v>4.7652000000000001</v>
      </c>
      <c r="I2961" s="25">
        <v>2.8068</v>
      </c>
      <c r="J2961" s="26">
        <v>87</v>
      </c>
      <c r="K2961" s="26">
        <v>22</v>
      </c>
      <c r="L2961" s="27">
        <v>0.58899999999999997</v>
      </c>
      <c r="M2961" s="28">
        <v>1.02924036</v>
      </c>
      <c r="N2961" s="29">
        <v>0.46</v>
      </c>
      <c r="O2961" s="31" t="s">
        <v>12</v>
      </c>
      <c r="P2961" s="31">
        <v>0.55306844030000002</v>
      </c>
      <c r="Q2961" s="31">
        <v>0.249999999999999</v>
      </c>
      <c r="R2961" s="42"/>
      <c r="S2961" s="42" t="str">
        <f>IF(R2961="","",MAX(R2961,Q2961))</f>
        <v/>
      </c>
      <c r="T2961" s="27">
        <f>IF(A2961="placement",MIN(P2961,IF(S2961="",Q2961,S2961)),"")</f>
        <v>0.249999999999999</v>
      </c>
      <c r="U2961" s="28">
        <f>IF($A2961="placement",T2961*J2961,"")</f>
        <v>21.749999999999915</v>
      </c>
      <c r="V2961" s="26">
        <f>IF($A2961="placement",U2961,IF($A2961="site",SUMIF($C:$C,$C2961,$U:$U),IF($A2961="user",SUMIF($B:$B,$B2961,$U:$U),SUM($U:$U))))</f>
        <v>21.749999999999915</v>
      </c>
      <c r="W2961" s="27">
        <f>V2961/J2961</f>
        <v>0.24999999999999903</v>
      </c>
    </row>
    <row r="2962" spans="1:23" x14ac:dyDescent="0.3">
      <c r="A2962" s="23" t="s">
        <v>14</v>
      </c>
      <c r="B2962" s="23" t="s">
        <v>8753</v>
      </c>
      <c r="C2962" s="23" t="s">
        <v>8755</v>
      </c>
      <c r="D2962" s="23" t="s">
        <v>8770</v>
      </c>
      <c r="E2962" s="23" t="s">
        <v>8771</v>
      </c>
      <c r="F2962" s="27">
        <v>0.25</v>
      </c>
      <c r="G2962" s="24">
        <v>0</v>
      </c>
      <c r="H2962" s="25">
        <v>11.3881</v>
      </c>
      <c r="I2962" s="25">
        <v>2.3883000000000001</v>
      </c>
      <c r="J2962" s="26">
        <v>87</v>
      </c>
      <c r="K2962" s="26">
        <v>22</v>
      </c>
      <c r="L2962" s="27">
        <v>0.2097</v>
      </c>
      <c r="M2962" s="28">
        <v>1.20824859</v>
      </c>
      <c r="N2962" s="29">
        <v>0.57999999999999996</v>
      </c>
      <c r="O2962" s="31" t="s">
        <v>12</v>
      </c>
      <c r="P2962" s="31">
        <v>0.51996633579999996</v>
      </c>
      <c r="Q2962" s="31">
        <v>0.249999999999999</v>
      </c>
      <c r="R2962" s="42"/>
      <c r="S2962" s="42" t="str">
        <f>IF(R2962="","",MAX(R2962,Q2962))</f>
        <v/>
      </c>
      <c r="T2962" s="27">
        <f>IF(A2962="placement",MIN(P2962,IF(S2962="",Q2962,S2962)),"")</f>
        <v>0.249999999999999</v>
      </c>
      <c r="U2962" s="28">
        <f>IF($A2962="placement",T2962*J2962,"")</f>
        <v>21.749999999999915</v>
      </c>
      <c r="V2962" s="26">
        <f>IF($A2962="placement",U2962,IF($A2962="site",SUMIF($C:$C,$C2962,$U:$U),IF($A2962="user",SUMIF($B:$B,$B2962,$U:$U),SUM($U:$U))))</f>
        <v>21.749999999999915</v>
      </c>
      <c r="W2962" s="27">
        <f>V2962/J2962</f>
        <v>0.24999999999999903</v>
      </c>
    </row>
    <row r="2963" spans="1:23" x14ac:dyDescent="0.3">
      <c r="A2963" s="23" t="s">
        <v>14</v>
      </c>
      <c r="B2963" s="23" t="s">
        <v>6285</v>
      </c>
      <c r="C2963" s="23" t="s">
        <v>6287</v>
      </c>
      <c r="D2963" s="23" t="s">
        <v>6328</v>
      </c>
      <c r="E2963" s="23" t="s">
        <v>6329</v>
      </c>
      <c r="F2963" s="27">
        <v>0.25</v>
      </c>
      <c r="G2963" s="24">
        <v>0</v>
      </c>
      <c r="H2963" s="25">
        <v>26.5854</v>
      </c>
      <c r="I2963" s="25">
        <v>2.1884000000000001</v>
      </c>
      <c r="J2963" s="26">
        <v>87</v>
      </c>
      <c r="K2963" s="26">
        <v>21</v>
      </c>
      <c r="L2963" s="27">
        <v>8.2299999999999998E-2</v>
      </c>
      <c r="M2963" s="28">
        <v>1.3262525700000001</v>
      </c>
      <c r="N2963" s="29">
        <v>1</v>
      </c>
      <c r="O2963" s="31" t="s">
        <v>42</v>
      </c>
      <c r="P2963" s="31">
        <v>0.24599580630000001</v>
      </c>
      <c r="Q2963" s="31">
        <v>0.24599580630235901</v>
      </c>
      <c r="R2963" s="42"/>
      <c r="S2963" s="42" t="str">
        <f>IF(R2963="","",MAX(R2963,Q2963))</f>
        <v/>
      </c>
      <c r="T2963" s="27">
        <f>IF(A2963="placement",MIN(P2963,IF(S2963="",Q2963,S2963)),"")</f>
        <v>0.24599580630000001</v>
      </c>
      <c r="U2963" s="28">
        <f>IF($A2963="placement",T2963*J2963,"")</f>
        <v>21.401635148100002</v>
      </c>
      <c r="V2963" s="26">
        <f>IF($A2963="placement",U2963,IF($A2963="site",SUMIF($C:$C,$C2963,$U:$U),IF($A2963="user",SUMIF($B:$B,$B2963,$U:$U),SUM($U:$U))))</f>
        <v>21.401635148100002</v>
      </c>
      <c r="W2963" s="27">
        <f>V2963/J2963</f>
        <v>0.24599580630000004</v>
      </c>
    </row>
    <row r="2964" spans="1:23" x14ac:dyDescent="0.3">
      <c r="A2964" s="23" t="s">
        <v>14</v>
      </c>
      <c r="B2964" s="23" t="s">
        <v>1708</v>
      </c>
      <c r="C2964" s="23" t="s">
        <v>1709</v>
      </c>
      <c r="D2964" s="23" t="s">
        <v>10537</v>
      </c>
      <c r="E2964" s="23" t="s">
        <v>10538</v>
      </c>
      <c r="F2964" s="27">
        <v>0.3</v>
      </c>
      <c r="G2964" s="24">
        <v>0</v>
      </c>
      <c r="H2964" s="25">
        <v>3.2944</v>
      </c>
      <c r="I2964" s="25">
        <v>1.5502</v>
      </c>
      <c r="J2964" s="26">
        <v>87</v>
      </c>
      <c r="K2964" s="26">
        <v>21</v>
      </c>
      <c r="L2964" s="27">
        <v>0.47060000000000002</v>
      </c>
      <c r="M2964" s="28">
        <v>1.8733308799999999</v>
      </c>
      <c r="N2964" s="29">
        <v>1.5</v>
      </c>
      <c r="O2964" s="31" t="s">
        <v>12</v>
      </c>
      <c r="P2964" s="31">
        <v>0.19928720589999999</v>
      </c>
      <c r="Q2964" s="31">
        <v>0.19928720586173501</v>
      </c>
      <c r="R2964" s="42">
        <v>0.3</v>
      </c>
      <c r="S2964" s="42">
        <f>IF(R2964="","",MAX(R2964,Q2964))</f>
        <v>0.3</v>
      </c>
      <c r="T2964" s="27">
        <f>IF(A2964="placement",MIN(P2964,IF(S2964="",Q2964,S2964)),"")</f>
        <v>0.19928720589999999</v>
      </c>
      <c r="U2964" s="28">
        <f>IF($A2964="placement",T2964*J2964,"")</f>
        <v>17.3379869133</v>
      </c>
      <c r="V2964" s="26">
        <f>IF($A2964="placement",U2964,IF($A2964="site",SUMIF($C:$C,$C2964,$U:$U),IF($A2964="user",SUMIF($B:$B,$B2964,$U:$U),SUM($U:$U))))</f>
        <v>17.3379869133</v>
      </c>
      <c r="W2964" s="27">
        <f>V2964/J2964</f>
        <v>0.19928720589999999</v>
      </c>
    </row>
    <row r="2965" spans="1:23" x14ac:dyDescent="0.3">
      <c r="A2965" s="23" t="s">
        <v>14</v>
      </c>
      <c r="B2965" s="23" t="s">
        <v>438</v>
      </c>
      <c r="C2965" s="23" t="s">
        <v>440</v>
      </c>
      <c r="D2965" s="23" t="s">
        <v>469</v>
      </c>
      <c r="E2965" s="23" t="s">
        <v>470</v>
      </c>
      <c r="F2965" s="27">
        <v>0.25</v>
      </c>
      <c r="G2965" s="24">
        <v>0</v>
      </c>
      <c r="H2965" s="25">
        <v>23.017399999999999</v>
      </c>
      <c r="I2965" s="25">
        <v>0.29339999999999999</v>
      </c>
      <c r="J2965" s="26">
        <v>87</v>
      </c>
      <c r="K2965" s="26">
        <v>17</v>
      </c>
      <c r="L2965" s="27">
        <v>1.2699999999999999E-2</v>
      </c>
      <c r="M2965" s="28">
        <v>9.9308984700000007</v>
      </c>
      <c r="N2965" s="29">
        <v>8</v>
      </c>
      <c r="O2965" s="31" t="s">
        <v>42</v>
      </c>
      <c r="P2965" s="31">
        <v>0.1944334113</v>
      </c>
      <c r="Q2965" s="31">
        <v>0.19443341130088099</v>
      </c>
      <c r="R2965" s="42">
        <v>0.28000000000000003</v>
      </c>
      <c r="S2965" s="42">
        <f>IF(R2965="","",MAX(R2965,Q2965))</f>
        <v>0.28000000000000003</v>
      </c>
      <c r="T2965" s="27">
        <f>IF(A2965="placement",MIN(P2965,IF(S2965="",Q2965,S2965)),"")</f>
        <v>0.1944334113</v>
      </c>
      <c r="U2965" s="28">
        <f>IF($A2965="placement",T2965*J2965,"")</f>
        <v>16.915706783099999</v>
      </c>
      <c r="V2965" s="26">
        <f>IF($A2965="placement",U2965,IF($A2965="site",SUMIF($C:$C,$C2965,$U:$U),IF($A2965="user",SUMIF($B:$B,$B2965,$U:$U),SUM($U:$U))))</f>
        <v>16.915706783099999</v>
      </c>
      <c r="W2965" s="27">
        <f>V2965/J2965</f>
        <v>0.1944334113</v>
      </c>
    </row>
    <row r="2966" spans="1:23" x14ac:dyDescent="0.3">
      <c r="A2966" s="23" t="s">
        <v>14</v>
      </c>
      <c r="B2966" s="23" t="s">
        <v>277</v>
      </c>
      <c r="C2966" s="23" t="s">
        <v>279</v>
      </c>
      <c r="D2966" s="32" t="s">
        <v>311</v>
      </c>
      <c r="E2966" s="23" t="s">
        <v>312</v>
      </c>
      <c r="F2966" s="27">
        <v>0.25</v>
      </c>
      <c r="G2966" s="24">
        <v>0</v>
      </c>
      <c r="H2966" s="25">
        <v>7.4382000000000001</v>
      </c>
      <c r="I2966" s="25">
        <v>1.1870000000000001</v>
      </c>
      <c r="J2966" s="26">
        <v>87</v>
      </c>
      <c r="K2966" s="26">
        <v>16</v>
      </c>
      <c r="L2966" s="27">
        <v>0.15959999999999999</v>
      </c>
      <c r="M2966" s="28">
        <v>2.44248405</v>
      </c>
      <c r="N2966" s="29">
        <v>2</v>
      </c>
      <c r="O2966" s="31" t="s">
        <v>12</v>
      </c>
      <c r="P2966" s="31">
        <v>0.1811614912</v>
      </c>
      <c r="Q2966" s="31">
        <v>0.18116149123412101</v>
      </c>
      <c r="R2966" s="42">
        <v>0.4</v>
      </c>
      <c r="S2966" s="42">
        <f>IF(R2966="","",MAX(R2966,Q2966))</f>
        <v>0.4</v>
      </c>
      <c r="T2966" s="27">
        <f>IF(A2966="placement",MIN(P2966,IF(S2966="",Q2966,S2966)),"")</f>
        <v>0.1811614912</v>
      </c>
      <c r="U2966" s="28">
        <f>IF($A2966="placement",T2966*J2966,"")</f>
        <v>15.7610497344</v>
      </c>
      <c r="V2966" s="26">
        <f>IF($A2966="placement",U2966,IF($A2966="site",SUMIF($C:$C,$C2966,$U:$U),IF($A2966="user",SUMIF($B:$B,$B2966,$U:$U),SUM($U:$U))))</f>
        <v>15.7610497344</v>
      </c>
      <c r="W2966" s="27">
        <f>V2966/J2966</f>
        <v>0.1811614912</v>
      </c>
    </row>
    <row r="2967" spans="1:23" x14ac:dyDescent="0.3">
      <c r="A2967" s="17" t="s">
        <v>14</v>
      </c>
      <c r="B2967" s="17" t="s">
        <v>2619</v>
      </c>
      <c r="C2967" s="17" t="s">
        <v>2621</v>
      </c>
      <c r="D2967" s="17" t="s">
        <v>2726</v>
      </c>
      <c r="E2967" s="17" t="s">
        <v>2727</v>
      </c>
      <c r="F2967" s="18">
        <v>0.15</v>
      </c>
      <c r="G2967" s="36">
        <v>1</v>
      </c>
      <c r="H2967" s="37">
        <v>54.044899999999998</v>
      </c>
      <c r="I2967" s="37">
        <v>6.7941000000000003</v>
      </c>
      <c r="J2967" s="19">
        <v>87</v>
      </c>
      <c r="K2967" s="19">
        <v>13</v>
      </c>
      <c r="L2967" s="18">
        <v>0.12570000000000001</v>
      </c>
      <c r="M2967" s="20">
        <v>0.42781807999999999</v>
      </c>
      <c r="N2967" s="21">
        <v>0.3</v>
      </c>
      <c r="O2967" s="22" t="s">
        <v>42</v>
      </c>
      <c r="P2967" s="22">
        <v>0.2987673616</v>
      </c>
      <c r="Q2967" s="22">
        <v>0.15</v>
      </c>
      <c r="R2967" s="43"/>
      <c r="S2967" s="42" t="str">
        <f>IF(R2967="","",MAX(R2967,Q2967))</f>
        <v/>
      </c>
      <c r="T2967" s="27">
        <f>IF(A2967="placement",MIN(P2967,IF(S2967="",Q2967,S2967)),"")</f>
        <v>0.15</v>
      </c>
      <c r="U2967" s="20">
        <f>IF($A2967="placement",T2967*J2967,"")</f>
        <v>13.049999999999999</v>
      </c>
      <c r="V2967" s="19">
        <f>IF($A2967="placement",U2967,IF($A2967="site",SUMIF($C:$C,$C2967,$U:$U),IF($A2967="user",SUMIF($B:$B,$B2967,$U:$U),SUM($U:$U))))</f>
        <v>13.049999999999999</v>
      </c>
      <c r="W2967" s="18">
        <f>V2967/J2967</f>
        <v>0.15</v>
      </c>
    </row>
    <row r="2968" spans="1:23" x14ac:dyDescent="0.3">
      <c r="A2968" s="23" t="s">
        <v>14</v>
      </c>
      <c r="B2968" s="23" t="s">
        <v>1708</v>
      </c>
      <c r="C2968" s="23" t="s">
        <v>1709</v>
      </c>
      <c r="D2968" s="23" t="s">
        <v>2138</v>
      </c>
      <c r="E2968" s="23" t="s">
        <v>2139</v>
      </c>
      <c r="F2968" s="27">
        <v>0.15</v>
      </c>
      <c r="G2968" s="24">
        <v>0</v>
      </c>
      <c r="H2968" s="25">
        <v>2.9319000000000002</v>
      </c>
      <c r="I2968" s="25">
        <v>1.4817</v>
      </c>
      <c r="J2968" s="26">
        <v>87</v>
      </c>
      <c r="K2968" s="26">
        <v>13</v>
      </c>
      <c r="L2968" s="27">
        <v>0.50539999999999996</v>
      </c>
      <c r="M2968" s="28">
        <v>1.9474354</v>
      </c>
      <c r="N2968" s="29">
        <v>1.5</v>
      </c>
      <c r="O2968" s="31" t="s">
        <v>42</v>
      </c>
      <c r="P2968" s="31">
        <v>0.22975622309999999</v>
      </c>
      <c r="Q2968" s="31">
        <v>0.149999999999999</v>
      </c>
      <c r="R2968" s="42"/>
      <c r="S2968" s="42" t="str">
        <f>IF(R2968="","",MAX(R2968,Q2968))</f>
        <v/>
      </c>
      <c r="T2968" s="27">
        <f>IF(A2968="placement",MIN(P2968,IF(S2968="",Q2968,S2968)),"")</f>
        <v>0.149999999999999</v>
      </c>
      <c r="U2968" s="28">
        <f>IF($A2968="placement",T2968*J2968,"")</f>
        <v>13.049999999999912</v>
      </c>
      <c r="V2968" s="26">
        <f>IF($A2968="placement",U2968,IF($A2968="site",SUMIF($C:$C,$C2968,$U:$U),IF($A2968="user",SUMIF($B:$B,$B2968,$U:$U),SUM($U:$U))))</f>
        <v>13.049999999999912</v>
      </c>
      <c r="W2968" s="27">
        <f>V2968/J2968</f>
        <v>0.149999999999999</v>
      </c>
    </row>
    <row r="2969" spans="1:23" x14ac:dyDescent="0.3">
      <c r="A2969" s="11" t="s">
        <v>14</v>
      </c>
      <c r="B2969" s="11" t="s">
        <v>1268</v>
      </c>
      <c r="C2969" s="11" t="s">
        <v>1270</v>
      </c>
      <c r="D2969" s="11" t="s">
        <v>1299</v>
      </c>
      <c r="E2969" s="11" t="s">
        <v>1300</v>
      </c>
      <c r="F2969" s="12">
        <v>0.4</v>
      </c>
      <c r="G2969" s="33">
        <v>0</v>
      </c>
      <c r="H2969" s="34">
        <v>2.3371</v>
      </c>
      <c r="I2969" s="34">
        <v>0.79239999999999999</v>
      </c>
      <c r="J2969" s="13">
        <v>86</v>
      </c>
      <c r="K2969" s="13">
        <v>27</v>
      </c>
      <c r="L2969" s="12">
        <v>0.33900000000000002</v>
      </c>
      <c r="M2969" s="14">
        <v>3.6192103100000002</v>
      </c>
      <c r="N2969" s="15">
        <v>2.5</v>
      </c>
      <c r="O2969" s="16" t="s">
        <v>385</v>
      </c>
      <c r="P2969" s="16">
        <v>0.30924157930000001</v>
      </c>
      <c r="Q2969" s="16">
        <v>0.30924157926068302</v>
      </c>
      <c r="R2969" s="44"/>
      <c r="S2969" s="42" t="str">
        <f>IF(R2969="","",MAX(R2969,Q2969))</f>
        <v/>
      </c>
      <c r="T2969" s="27">
        <f>IF(A2969="placement",MIN(P2969,IF(S2969="",Q2969,S2969)),"")</f>
        <v>0.30924157926068302</v>
      </c>
      <c r="U2969" s="14">
        <f>IF($A2969="placement",T2969*J2969,"")</f>
        <v>26.594775816418739</v>
      </c>
      <c r="V2969" s="11">
        <f>IF($A2969="placement",U2969,IF($A2969="site",SUMIF($C:$C,$C2969,$U:$U),IF($A2969="user",SUMIF($B:$B,$B2969,$U:$U),SUM($U:$U))))</f>
        <v>26.594775816418739</v>
      </c>
      <c r="W2969" s="12">
        <f>V2969/J2969</f>
        <v>0.30924157926068302</v>
      </c>
    </row>
    <row r="2970" spans="1:23" x14ac:dyDescent="0.3">
      <c r="A2970" s="23" t="s">
        <v>14</v>
      </c>
      <c r="B2970" s="23" t="s">
        <v>5021</v>
      </c>
      <c r="C2970" s="23" t="s">
        <v>5023</v>
      </c>
      <c r="D2970" s="23" t="s">
        <v>5050</v>
      </c>
      <c r="E2970" s="23" t="s">
        <v>5051</v>
      </c>
      <c r="F2970" s="27">
        <v>0.25</v>
      </c>
      <c r="G2970" s="24">
        <v>1</v>
      </c>
      <c r="H2970" s="25">
        <v>252.23949999999999</v>
      </c>
      <c r="I2970" s="25">
        <v>35.575299999999999</v>
      </c>
      <c r="J2970" s="26">
        <v>86</v>
      </c>
      <c r="K2970" s="26">
        <v>21</v>
      </c>
      <c r="L2970" s="27">
        <v>0.14099999999999999</v>
      </c>
      <c r="M2970" s="28">
        <v>8.0172030000000005E-2</v>
      </c>
      <c r="N2970" s="29">
        <v>0.01</v>
      </c>
      <c r="O2970" s="31" t="s">
        <v>42</v>
      </c>
      <c r="P2970" s="31">
        <v>0.87526821939999999</v>
      </c>
      <c r="Q2970" s="31">
        <v>0.25</v>
      </c>
      <c r="R2970" s="42"/>
      <c r="S2970" s="42" t="str">
        <f>IF(R2970="","",MAX(R2970,Q2970))</f>
        <v/>
      </c>
      <c r="T2970" s="27">
        <f>IF(A2970="placement",MIN(P2970,IF(S2970="",Q2970,S2970)),"")</f>
        <v>0.25</v>
      </c>
      <c r="U2970" s="28">
        <f>IF($A2970="placement",T2970*J2970,"")</f>
        <v>21.5</v>
      </c>
      <c r="V2970" s="26">
        <f>IF($A2970="placement",U2970,IF($A2970="site",SUMIF($C:$C,$C2970,$U:$U),IF($A2970="user",SUMIF($B:$B,$B2970,$U:$U),SUM($U:$U))))</f>
        <v>21.5</v>
      </c>
      <c r="W2970" s="27">
        <f>V2970/J2970</f>
        <v>0.25</v>
      </c>
    </row>
    <row r="2971" spans="1:23" x14ac:dyDescent="0.3">
      <c r="A2971" s="23" t="s">
        <v>14</v>
      </c>
      <c r="B2971" s="23" t="s">
        <v>7955</v>
      </c>
      <c r="C2971" s="23" t="s">
        <v>7957</v>
      </c>
      <c r="D2971" s="23" t="s">
        <v>7958</v>
      </c>
      <c r="E2971" s="23" t="s">
        <v>7959</v>
      </c>
      <c r="F2971" s="27">
        <v>0.25</v>
      </c>
      <c r="G2971" s="24">
        <v>1</v>
      </c>
      <c r="H2971" s="25">
        <v>41.807299999999998</v>
      </c>
      <c r="I2971" s="25">
        <v>18.401599999999998</v>
      </c>
      <c r="J2971" s="26">
        <v>86</v>
      </c>
      <c r="K2971" s="26">
        <v>22</v>
      </c>
      <c r="L2971" s="27">
        <v>0.44019999999999998</v>
      </c>
      <c r="M2971" s="28">
        <v>0.15630303000000001</v>
      </c>
      <c r="N2971" s="29">
        <v>0.01</v>
      </c>
      <c r="O2971" s="31" t="s">
        <v>12</v>
      </c>
      <c r="P2971" s="31">
        <v>0.93602171499999998</v>
      </c>
      <c r="Q2971" s="31">
        <v>0.249999999999999</v>
      </c>
      <c r="R2971" s="42"/>
      <c r="S2971" s="42" t="str">
        <f>IF(R2971="","",MAX(R2971,Q2971))</f>
        <v/>
      </c>
      <c r="T2971" s="27">
        <f>IF(A2971="placement",MIN(P2971,IF(S2971="",Q2971,S2971)),"")</f>
        <v>0.249999999999999</v>
      </c>
      <c r="U2971" s="28">
        <f>IF($A2971="placement",T2971*J2971,"")</f>
        <v>21.499999999999915</v>
      </c>
      <c r="V2971" s="26">
        <f>IF($A2971="placement",U2971,IF($A2971="site",SUMIF($C:$C,$C2971,$U:$U),IF($A2971="user",SUMIF($B:$B,$B2971,$U:$U),SUM($U:$U))))</f>
        <v>21.499999999999915</v>
      </c>
      <c r="W2971" s="27">
        <f>V2971/J2971</f>
        <v>0.249999999999999</v>
      </c>
    </row>
    <row r="2972" spans="1:23" x14ac:dyDescent="0.3">
      <c r="A2972" s="23" t="s">
        <v>14</v>
      </c>
      <c r="B2972" s="23" t="s">
        <v>4090</v>
      </c>
      <c r="C2972" s="23" t="s">
        <v>4091</v>
      </c>
      <c r="D2972" s="23" t="s">
        <v>4100</v>
      </c>
      <c r="E2972" s="23" t="s">
        <v>4101</v>
      </c>
      <c r="F2972" s="27">
        <v>0.25</v>
      </c>
      <c r="G2972" s="24">
        <v>0</v>
      </c>
      <c r="H2972" s="25">
        <v>22.805499999999999</v>
      </c>
      <c r="I2972" s="25">
        <v>2.1913999999999998</v>
      </c>
      <c r="J2972" s="26">
        <v>86</v>
      </c>
      <c r="K2972" s="26">
        <v>20</v>
      </c>
      <c r="L2972" s="27">
        <v>9.6100000000000005E-2</v>
      </c>
      <c r="M2972" s="28">
        <v>1.3100068499999999</v>
      </c>
      <c r="N2972" s="29">
        <v>0.99</v>
      </c>
      <c r="O2972" s="31" t="s">
        <v>12</v>
      </c>
      <c r="P2972" s="31">
        <v>0.24427875800000001</v>
      </c>
      <c r="Q2972" s="31">
        <v>0.24427875799023099</v>
      </c>
      <c r="R2972" s="42"/>
      <c r="S2972" s="42" t="str">
        <f>IF(R2972="","",MAX(R2972,Q2972))</f>
        <v/>
      </c>
      <c r="T2972" s="27">
        <f>IF(A2972="placement",MIN(P2972,IF(S2972="",Q2972,S2972)),"")</f>
        <v>0.24427875799023099</v>
      </c>
      <c r="U2972" s="28">
        <f>IF($A2972="placement",T2972*J2972,"")</f>
        <v>21.007973187159866</v>
      </c>
      <c r="V2972" s="26">
        <f>IF($A2972="placement",U2972,IF($A2972="site",SUMIF($C:$C,$C2972,$U:$U),IF($A2972="user",SUMIF($B:$B,$B2972,$U:$U),SUM($U:$U))))</f>
        <v>21.007973187159866</v>
      </c>
      <c r="W2972" s="27">
        <f>V2972/J2972</f>
        <v>0.24427875799023099</v>
      </c>
    </row>
    <row r="2973" spans="1:23" x14ac:dyDescent="0.3">
      <c r="A2973" s="23" t="s">
        <v>14</v>
      </c>
      <c r="B2973" s="23" t="s">
        <v>4868</v>
      </c>
      <c r="C2973" s="23" t="s">
        <v>4870</v>
      </c>
      <c r="D2973" s="32" t="s">
        <v>4881</v>
      </c>
      <c r="E2973" s="23" t="s">
        <v>4882</v>
      </c>
      <c r="F2973" s="27">
        <v>0.25</v>
      </c>
      <c r="G2973" s="24">
        <v>0</v>
      </c>
      <c r="H2973" s="25">
        <v>16.075099999999999</v>
      </c>
      <c r="I2973" s="25">
        <v>2.1979000000000002</v>
      </c>
      <c r="J2973" s="26">
        <v>86</v>
      </c>
      <c r="K2973" s="26">
        <v>20</v>
      </c>
      <c r="L2973" s="27">
        <v>0.13669999999999999</v>
      </c>
      <c r="M2973" s="28">
        <v>1.3018556999999999</v>
      </c>
      <c r="N2973" s="29">
        <v>1</v>
      </c>
      <c r="O2973" s="31" t="s">
        <v>12</v>
      </c>
      <c r="P2973" s="31">
        <v>0.231865715</v>
      </c>
      <c r="Q2973" s="31">
        <v>0.231865715048891</v>
      </c>
      <c r="R2973" s="42"/>
      <c r="S2973" s="42" t="str">
        <f>IF(R2973="","",MAX(R2973,Q2973))</f>
        <v/>
      </c>
      <c r="T2973" s="27">
        <f>IF(A2973="placement",MIN(P2973,IF(S2973="",Q2973,S2973)),"")</f>
        <v>0.231865715</v>
      </c>
      <c r="U2973" s="28">
        <f>IF($A2973="placement",T2973*J2973,"")</f>
        <v>19.940451490000001</v>
      </c>
      <c r="V2973" s="26">
        <f>IF($A2973="placement",U2973,IF($A2973="site",SUMIF($C:$C,$C2973,$U:$U),IF($A2973="user",SUMIF($B:$B,$B2973,$U:$U),SUM($U:$U))))</f>
        <v>19.940451490000001</v>
      </c>
      <c r="W2973" s="27">
        <f>V2973/J2973</f>
        <v>0.231865715</v>
      </c>
    </row>
    <row r="2974" spans="1:23" x14ac:dyDescent="0.3">
      <c r="A2974" s="23" t="s">
        <v>14</v>
      </c>
      <c r="B2974" s="23" t="s">
        <v>1320</v>
      </c>
      <c r="C2974" s="23" t="s">
        <v>1322</v>
      </c>
      <c r="D2974" s="23" t="s">
        <v>1349</v>
      </c>
      <c r="E2974" s="23" t="s">
        <v>1321</v>
      </c>
      <c r="F2974" s="27">
        <v>0.15</v>
      </c>
      <c r="G2974" s="24">
        <v>0</v>
      </c>
      <c r="H2974" s="25">
        <v>20.4968</v>
      </c>
      <c r="I2974" s="25">
        <v>1.2484</v>
      </c>
      <c r="J2974" s="26">
        <v>86</v>
      </c>
      <c r="K2974" s="26">
        <v>11</v>
      </c>
      <c r="L2974" s="27">
        <v>6.0900000000000003E-2</v>
      </c>
      <c r="M2974" s="28">
        <v>2.30882875</v>
      </c>
      <c r="N2974" s="29">
        <v>2</v>
      </c>
      <c r="O2974" s="31" t="s">
        <v>42</v>
      </c>
      <c r="P2974" s="31">
        <v>0.13375991910000001</v>
      </c>
      <c r="Q2974" s="31">
        <v>0.133759919110613</v>
      </c>
      <c r="R2974" s="42">
        <v>0.1</v>
      </c>
      <c r="S2974" s="42">
        <f>IF(R2974="","",MAX(R2974,Q2974))</f>
        <v>0.133759919110613</v>
      </c>
      <c r="T2974" s="27">
        <f>IF(A2974="placement",MIN(P2974,IF(S2974="",Q2974,S2974)),"")</f>
        <v>0.13375991910000001</v>
      </c>
      <c r="U2974" s="28">
        <f>IF($A2974="placement",T2974*J2974,"")</f>
        <v>11.503353042600001</v>
      </c>
      <c r="V2974" s="26">
        <f>IF($A2974="placement",U2974,IF($A2974="site",SUMIF($C:$C,$C2974,$U:$U),IF($A2974="user",SUMIF($B:$B,$B2974,$U:$U),SUM($U:$U))))</f>
        <v>11.503353042600001</v>
      </c>
      <c r="W2974" s="27">
        <f>V2974/J2974</f>
        <v>0.13375991910000001</v>
      </c>
    </row>
    <row r="2975" spans="1:23" x14ac:dyDescent="0.3">
      <c r="A2975" s="23" t="s">
        <v>14</v>
      </c>
      <c r="B2975" s="23" t="s">
        <v>8995</v>
      </c>
      <c r="C2975" s="23" t="s">
        <v>8997</v>
      </c>
      <c r="D2975" s="23" t="s">
        <v>9008</v>
      </c>
      <c r="E2975" s="23" t="s">
        <v>9009</v>
      </c>
      <c r="F2975" s="27">
        <v>0.1</v>
      </c>
      <c r="G2975" s="24">
        <v>0</v>
      </c>
      <c r="H2975" s="25">
        <v>22.005099999999999</v>
      </c>
      <c r="I2975" s="25">
        <v>9.7393999999999998</v>
      </c>
      <c r="J2975" s="26">
        <v>86</v>
      </c>
      <c r="K2975" s="26">
        <v>9</v>
      </c>
      <c r="L2975" s="27">
        <v>0.44259999999999999</v>
      </c>
      <c r="M2975" s="28">
        <v>0.29305400999999998</v>
      </c>
      <c r="N2975" s="29">
        <v>0.03</v>
      </c>
      <c r="O2975" s="31" t="s">
        <v>42</v>
      </c>
      <c r="P2975" s="31">
        <v>0.89762979089999995</v>
      </c>
      <c r="Q2975" s="31">
        <v>9.9999999999999895E-2</v>
      </c>
      <c r="R2975" s="42"/>
      <c r="S2975" s="42" t="str">
        <f>IF(R2975="","",MAX(R2975,Q2975))</f>
        <v/>
      </c>
      <c r="T2975" s="27">
        <f>IF(A2975="placement",MIN(P2975,IF(S2975="",Q2975,S2975)),"")</f>
        <v>9.9999999999999895E-2</v>
      </c>
      <c r="U2975" s="28">
        <f>IF($A2975="placement",T2975*J2975,"")</f>
        <v>8.5999999999999908</v>
      </c>
      <c r="V2975" s="26">
        <f>IF($A2975="placement",U2975,IF($A2975="site",SUMIF($C:$C,$C2975,$U:$U),IF($A2975="user",SUMIF($B:$B,$B2975,$U:$U),SUM($U:$U))))</f>
        <v>8.5999999999999908</v>
      </c>
      <c r="W2975" s="27">
        <f>V2975/J2975</f>
        <v>9.9999999999999895E-2</v>
      </c>
    </row>
    <row r="2976" spans="1:23" x14ac:dyDescent="0.3">
      <c r="A2976" s="23" t="s">
        <v>14</v>
      </c>
      <c r="B2976" s="23" t="s">
        <v>1646</v>
      </c>
      <c r="C2976" s="23" t="s">
        <v>1647</v>
      </c>
      <c r="D2976" s="23" t="s">
        <v>1652</v>
      </c>
      <c r="E2976" s="23" t="s">
        <v>1647</v>
      </c>
      <c r="F2976" s="27">
        <v>0.25</v>
      </c>
      <c r="G2976" s="24">
        <v>1</v>
      </c>
      <c r="H2976" s="25">
        <v>112.68049999999999</v>
      </c>
      <c r="I2976" s="25">
        <v>15.798299999999999</v>
      </c>
      <c r="J2976" s="26">
        <v>85</v>
      </c>
      <c r="K2976" s="26">
        <v>21</v>
      </c>
      <c r="L2976" s="27">
        <v>0.14019999999999999</v>
      </c>
      <c r="M2976" s="28">
        <v>0.17970485</v>
      </c>
      <c r="N2976" s="29">
        <v>0.01</v>
      </c>
      <c r="O2976" s="31" t="s">
        <v>12</v>
      </c>
      <c r="P2976" s="31">
        <v>0.94435319929999995</v>
      </c>
      <c r="Q2976" s="31">
        <v>0.25</v>
      </c>
      <c r="R2976" s="42">
        <v>0.35</v>
      </c>
      <c r="S2976" s="42">
        <f>IF(R2976="","",MAX(R2976,Q2976))</f>
        <v>0.35</v>
      </c>
      <c r="T2976" s="27">
        <f>IF(A2976="placement",MIN(P2976,IF(S2976="",Q2976,S2976)),"")</f>
        <v>0.35</v>
      </c>
      <c r="U2976" s="28">
        <f>IF($A2976="placement",T2976*J2976,"")</f>
        <v>29.749999999999996</v>
      </c>
      <c r="V2976" s="26">
        <f>IF($A2976="placement",U2976,IF($A2976="site",SUMIF($C:$C,$C2976,$U:$U),IF($A2976="user",SUMIF($B:$B,$B2976,$U:$U),SUM($U:$U))))</f>
        <v>29.749999999999996</v>
      </c>
      <c r="W2976" s="27">
        <f>V2976/J2976</f>
        <v>0.35</v>
      </c>
    </row>
    <row r="2977" spans="1:23" x14ac:dyDescent="0.3">
      <c r="A2977" s="23" t="s">
        <v>14</v>
      </c>
      <c r="B2977" s="23" t="s">
        <v>4358</v>
      </c>
      <c r="C2977" s="23" t="s">
        <v>4359</v>
      </c>
      <c r="D2977" s="23" t="s">
        <v>4374</v>
      </c>
      <c r="E2977" s="23" t="s">
        <v>4375</v>
      </c>
      <c r="F2977" s="27">
        <v>0.33</v>
      </c>
      <c r="G2977" s="24">
        <v>1</v>
      </c>
      <c r="H2977" s="25">
        <v>47.796500000000002</v>
      </c>
      <c r="I2977" s="25">
        <v>4.6570999999999998</v>
      </c>
      <c r="J2977" s="26">
        <v>85</v>
      </c>
      <c r="K2977" s="26">
        <v>28</v>
      </c>
      <c r="L2977" s="27">
        <v>9.74E-2</v>
      </c>
      <c r="M2977" s="28">
        <v>0.60887437</v>
      </c>
      <c r="N2977" s="29">
        <v>0.2</v>
      </c>
      <c r="O2977" s="31" t="s">
        <v>12</v>
      </c>
      <c r="P2977" s="31">
        <v>0.67152501389999997</v>
      </c>
      <c r="Q2977" s="31">
        <v>0.33</v>
      </c>
      <c r="R2977" s="42"/>
      <c r="S2977" s="42" t="str">
        <f>IF(R2977="","",MAX(R2977,Q2977))</f>
        <v/>
      </c>
      <c r="T2977" s="27">
        <f>IF(A2977="placement",MIN(P2977,IF(S2977="",Q2977,S2977)),"")</f>
        <v>0.33</v>
      </c>
      <c r="U2977" s="28">
        <f>IF($A2977="placement",T2977*J2977,"")</f>
        <v>28.05</v>
      </c>
      <c r="V2977" s="26">
        <f>IF($A2977="placement",U2977,IF($A2977="site",SUMIF($C:$C,$C2977,$U:$U),IF($A2977="user",SUMIF($B:$B,$B2977,$U:$U),SUM($U:$U))))</f>
        <v>28.05</v>
      </c>
      <c r="W2977" s="27">
        <f>V2977/J2977</f>
        <v>0.33</v>
      </c>
    </row>
    <row r="2978" spans="1:23" x14ac:dyDescent="0.3">
      <c r="A2978" s="23" t="s">
        <v>14</v>
      </c>
      <c r="B2978" s="23" t="s">
        <v>277</v>
      </c>
      <c r="C2978" s="23" t="s">
        <v>279</v>
      </c>
      <c r="D2978" s="23" t="s">
        <v>365</v>
      </c>
      <c r="E2978" s="23" t="s">
        <v>366</v>
      </c>
      <c r="F2978" s="27">
        <v>0.25</v>
      </c>
      <c r="G2978" s="24">
        <v>0</v>
      </c>
      <c r="H2978" s="25">
        <v>16.055800000000001</v>
      </c>
      <c r="I2978" s="25">
        <v>1.8669</v>
      </c>
      <c r="J2978" s="26">
        <v>85</v>
      </c>
      <c r="K2978" s="26">
        <v>18</v>
      </c>
      <c r="L2978" s="27">
        <v>0.1163</v>
      </c>
      <c r="M2978" s="28">
        <v>1.5213452199999999</v>
      </c>
      <c r="N2978" s="29">
        <v>1</v>
      </c>
      <c r="O2978" s="31" t="s">
        <v>12</v>
      </c>
      <c r="P2978" s="31">
        <v>0.34268699359999999</v>
      </c>
      <c r="Q2978" s="31">
        <v>0.249999999999999</v>
      </c>
      <c r="R2978" s="42">
        <v>0.3</v>
      </c>
      <c r="S2978" s="42">
        <f>IF(R2978="","",MAX(R2978,Q2978))</f>
        <v>0.3</v>
      </c>
      <c r="T2978" s="27">
        <f>IF(A2978="placement",MIN(P2978,IF(S2978="",Q2978,S2978)),"")</f>
        <v>0.3</v>
      </c>
      <c r="U2978" s="28">
        <f>IF($A2978="placement",T2978*J2978,"")</f>
        <v>25.5</v>
      </c>
      <c r="V2978" s="26">
        <f>IF($A2978="placement",U2978,IF($A2978="site",SUMIF($C:$C,$C2978,$U:$U),IF($A2978="user",SUMIF($B:$B,$B2978,$U:$U),SUM($U:$U))))</f>
        <v>25.5</v>
      </c>
      <c r="W2978" s="27">
        <f>V2978/J2978</f>
        <v>0.3</v>
      </c>
    </row>
    <row r="2979" spans="1:23" x14ac:dyDescent="0.3">
      <c r="A2979" s="17" t="s">
        <v>14</v>
      </c>
      <c r="B2979" s="17" t="s">
        <v>33</v>
      </c>
      <c r="C2979" s="17" t="s">
        <v>35</v>
      </c>
      <c r="D2979" s="17" t="s">
        <v>40</v>
      </c>
      <c r="E2979" s="17" t="s">
        <v>41</v>
      </c>
      <c r="F2979" s="18">
        <v>0.28000000000000003</v>
      </c>
      <c r="G2979" s="36">
        <v>1</v>
      </c>
      <c r="H2979" s="37">
        <v>94.941800000000001</v>
      </c>
      <c r="I2979" s="37">
        <v>23.622900000000001</v>
      </c>
      <c r="J2979" s="19">
        <v>85</v>
      </c>
      <c r="K2979" s="19">
        <v>24</v>
      </c>
      <c r="L2979" s="18">
        <v>0.24879999999999999</v>
      </c>
      <c r="M2979" s="20">
        <v>0.11924588999999999</v>
      </c>
      <c r="N2979" s="21">
        <v>0.01</v>
      </c>
      <c r="O2979" s="22" t="s">
        <v>42</v>
      </c>
      <c r="P2979" s="22">
        <v>0.91613966579999995</v>
      </c>
      <c r="Q2979" s="22">
        <v>0.28000000000000003</v>
      </c>
      <c r="R2979" s="43"/>
      <c r="S2979" s="42" t="str">
        <f>IF(R2979="","",MAX(R2979,Q2979))</f>
        <v/>
      </c>
      <c r="T2979" s="27">
        <f>IF(A2979="placement",MIN(P2979,IF(S2979="",Q2979,S2979)),"")</f>
        <v>0.28000000000000003</v>
      </c>
      <c r="U2979" s="20">
        <f>IF($A2979="placement",T2979*J2979,"")</f>
        <v>23.8</v>
      </c>
      <c r="V2979" s="19">
        <f>IF($A2979="placement",U2979,IF($A2979="site",SUMIF($C:$C,$C2979,$U:$U),IF($A2979="user",SUMIF($B:$B,$B2979,$U:$U),SUM($U:$U))))</f>
        <v>23.8</v>
      </c>
      <c r="W2979" s="18">
        <f>V2979/J2979</f>
        <v>0.28000000000000003</v>
      </c>
    </row>
    <row r="2980" spans="1:23" x14ac:dyDescent="0.3">
      <c r="A2980" s="23" t="s">
        <v>14</v>
      </c>
      <c r="B2980" s="23" t="s">
        <v>1708</v>
      </c>
      <c r="C2980" s="23" t="s">
        <v>1709</v>
      </c>
      <c r="D2980" s="23" t="s">
        <v>1774</v>
      </c>
      <c r="E2980" s="23" t="s">
        <v>1775</v>
      </c>
      <c r="F2980" s="27">
        <v>0.25</v>
      </c>
      <c r="G2980" s="24">
        <v>0</v>
      </c>
      <c r="H2980" s="25">
        <v>5.1351000000000004</v>
      </c>
      <c r="I2980" s="25">
        <v>1.3759999999999999</v>
      </c>
      <c r="J2980" s="26">
        <v>85</v>
      </c>
      <c r="K2980" s="26">
        <v>21</v>
      </c>
      <c r="L2980" s="27">
        <v>0.26800000000000002</v>
      </c>
      <c r="M2980" s="28">
        <v>2.0514534900000001</v>
      </c>
      <c r="N2980" s="29">
        <v>1.5</v>
      </c>
      <c r="O2980" s="31" t="s">
        <v>42</v>
      </c>
      <c r="P2980" s="31">
        <v>0.26881110949999998</v>
      </c>
      <c r="Q2980" s="31">
        <v>0.25</v>
      </c>
      <c r="R2980" s="42">
        <v>0.3</v>
      </c>
      <c r="S2980" s="42">
        <f>IF(R2980="","",MAX(R2980,Q2980))</f>
        <v>0.3</v>
      </c>
      <c r="T2980" s="27">
        <f>IF(A2980="placement",MIN(P2980,IF(S2980="",Q2980,S2980)),"")</f>
        <v>0.26881110949999998</v>
      </c>
      <c r="U2980" s="28">
        <f>IF($A2980="placement",T2980*J2980,"")</f>
        <v>22.848944307499998</v>
      </c>
      <c r="V2980" s="26">
        <f>IF($A2980="placement",U2980,IF($A2980="site",SUMIF($C:$C,$C2980,$U:$U),IF($A2980="user",SUMIF($B:$B,$B2980,$U:$U),SUM($U:$U))))</f>
        <v>22.848944307499998</v>
      </c>
      <c r="W2980" s="27">
        <f>V2980/J2980</f>
        <v>0.26881110949999998</v>
      </c>
    </row>
    <row r="2981" spans="1:23" x14ac:dyDescent="0.3">
      <c r="A2981" s="11" t="s">
        <v>14</v>
      </c>
      <c r="B2981" s="11" t="s">
        <v>1095</v>
      </c>
      <c r="C2981" s="11" t="s">
        <v>1096</v>
      </c>
      <c r="D2981" s="11" t="s">
        <v>1129</v>
      </c>
      <c r="E2981" s="11" t="s">
        <v>1130</v>
      </c>
      <c r="F2981" s="12">
        <v>0.25</v>
      </c>
      <c r="G2981" s="33">
        <v>1</v>
      </c>
      <c r="H2981" s="34">
        <v>93.582599999999999</v>
      </c>
      <c r="I2981" s="34">
        <v>39.066099999999999</v>
      </c>
      <c r="J2981" s="13">
        <v>85</v>
      </c>
      <c r="K2981" s="13">
        <v>21</v>
      </c>
      <c r="L2981" s="12">
        <v>0.41739999999999999</v>
      </c>
      <c r="M2981" s="14">
        <v>7.2538829999999999E-2</v>
      </c>
      <c r="N2981" s="15">
        <v>0.03</v>
      </c>
      <c r="O2981" s="16" t="s">
        <v>12</v>
      </c>
      <c r="P2981" s="16">
        <v>0.58642840399999996</v>
      </c>
      <c r="Q2981" s="16">
        <v>0.25</v>
      </c>
      <c r="R2981" s="44"/>
      <c r="S2981" s="42" t="str">
        <f>IF(R2981="","",MAX(R2981,Q2981))</f>
        <v/>
      </c>
      <c r="T2981" s="27">
        <f>IF(A2981="placement",MIN(P2981,IF(S2981="",Q2981,S2981)),"")</f>
        <v>0.25</v>
      </c>
      <c r="U2981" s="14">
        <f>IF($A2981="placement",T2981*J2981,"")</f>
        <v>21.25</v>
      </c>
      <c r="V2981" s="13">
        <f>IF($A2981="placement",U2981,IF($A2981="site",SUMIF($C:$C,$C2981,$U:$U),IF($A2981="user",SUMIF($B:$B,$B2981,$U:$U),SUM($U:$U))))</f>
        <v>21.25</v>
      </c>
      <c r="W2981" s="12">
        <f>V2981/J2981</f>
        <v>0.25</v>
      </c>
    </row>
    <row r="2982" spans="1:23" x14ac:dyDescent="0.3">
      <c r="A2982" s="23" t="s">
        <v>14</v>
      </c>
      <c r="B2982" s="23" t="s">
        <v>3152</v>
      </c>
      <c r="C2982" s="23" t="s">
        <v>3154</v>
      </c>
      <c r="D2982" s="23" t="s">
        <v>3170</v>
      </c>
      <c r="E2982" s="23" t="s">
        <v>3171</v>
      </c>
      <c r="F2982" s="27">
        <v>0.25</v>
      </c>
      <c r="G2982" s="24">
        <v>0</v>
      </c>
      <c r="H2982" s="25">
        <v>6.6069000000000004</v>
      </c>
      <c r="I2982" s="25">
        <v>1.5074000000000001</v>
      </c>
      <c r="J2982" s="26">
        <v>85</v>
      </c>
      <c r="K2982" s="26">
        <v>21</v>
      </c>
      <c r="L2982" s="27">
        <v>0.2281</v>
      </c>
      <c r="M2982" s="28">
        <v>1.8894659499999999</v>
      </c>
      <c r="N2982" s="29">
        <v>1</v>
      </c>
      <c r="O2982" s="31" t="s">
        <v>12</v>
      </c>
      <c r="P2982" s="31">
        <v>0.4707499235</v>
      </c>
      <c r="Q2982" s="31">
        <v>0.25</v>
      </c>
      <c r="R2982" s="42"/>
      <c r="S2982" s="42" t="str">
        <f>IF(R2982="","",MAX(R2982,Q2982))</f>
        <v/>
      </c>
      <c r="T2982" s="27">
        <f>IF(A2982="placement",MIN(P2982,IF(S2982="",Q2982,S2982)),"")</f>
        <v>0.25</v>
      </c>
      <c r="U2982" s="28">
        <f>IF($A2982="placement",T2982*J2982,"")</f>
        <v>21.25</v>
      </c>
      <c r="V2982" s="26">
        <f>IF($A2982="placement",U2982,IF($A2982="site",SUMIF($C:$C,$C2982,$U:$U),IF($A2982="user",SUMIF($B:$B,$B2982,$U:$U),SUM($U:$U))))</f>
        <v>21.25</v>
      </c>
      <c r="W2982" s="27">
        <f>V2982/J2982</f>
        <v>0.25</v>
      </c>
    </row>
    <row r="2983" spans="1:23" x14ac:dyDescent="0.3">
      <c r="A2983" s="23" t="s">
        <v>14</v>
      </c>
      <c r="B2983" s="23" t="s">
        <v>6052</v>
      </c>
      <c r="C2983" s="23" t="s">
        <v>6054</v>
      </c>
      <c r="D2983" s="23" t="s">
        <v>6128</v>
      </c>
      <c r="E2983" s="23" t="s">
        <v>6129</v>
      </c>
      <c r="F2983" s="27">
        <v>0.25</v>
      </c>
      <c r="G2983" s="24">
        <v>1</v>
      </c>
      <c r="H2983" s="25">
        <v>78.726600000000005</v>
      </c>
      <c r="I2983" s="25">
        <v>1.8250999999999999</v>
      </c>
      <c r="J2983" s="26">
        <v>85</v>
      </c>
      <c r="K2983" s="26">
        <v>17</v>
      </c>
      <c r="L2983" s="27">
        <v>2.3199999999999998E-2</v>
      </c>
      <c r="M2983" s="28">
        <v>1.5587765600000001</v>
      </c>
      <c r="N2983" s="29">
        <v>1.25</v>
      </c>
      <c r="O2983" s="31" t="s">
        <v>12</v>
      </c>
      <c r="P2983" s="31">
        <v>0.19808904720000001</v>
      </c>
      <c r="Q2983" s="31">
        <v>0.198089047235257</v>
      </c>
      <c r="R2983" s="42"/>
      <c r="S2983" s="42" t="str">
        <f>IF(R2983="","",MAX(R2983,Q2983))</f>
        <v/>
      </c>
      <c r="T2983" s="27">
        <f>IF(A2983="placement",MIN(P2983,IF(S2983="",Q2983,S2983)),"")</f>
        <v>0.19808904720000001</v>
      </c>
      <c r="U2983" s="28">
        <f>IF($A2983="placement",T2983*J2983,"")</f>
        <v>16.837569011999999</v>
      </c>
      <c r="V2983" s="26">
        <f>IF($A2983="placement",U2983,IF($A2983="site",SUMIF($C:$C,$C2983,$U:$U),IF($A2983="user",SUMIF($B:$B,$B2983,$U:$U),SUM($U:$U))))</f>
        <v>16.837569011999999</v>
      </c>
      <c r="W2983" s="27">
        <f>V2983/J2983</f>
        <v>0.19808904720000001</v>
      </c>
    </row>
    <row r="2984" spans="1:23" x14ac:dyDescent="0.3">
      <c r="A2984" s="23" t="s">
        <v>14</v>
      </c>
      <c r="B2984" s="23" t="s">
        <v>8209</v>
      </c>
      <c r="C2984" s="23" t="s">
        <v>8211</v>
      </c>
      <c r="D2984" s="23" t="s">
        <v>8227</v>
      </c>
      <c r="E2984" s="23" t="s">
        <v>5634</v>
      </c>
      <c r="F2984" s="27">
        <v>0.25</v>
      </c>
      <c r="G2984" s="24">
        <v>1</v>
      </c>
      <c r="H2984" s="25">
        <v>73.887799999999999</v>
      </c>
      <c r="I2984" s="25">
        <v>5.3537999999999997</v>
      </c>
      <c r="J2984" s="26">
        <v>85</v>
      </c>
      <c r="K2984" s="26">
        <v>5</v>
      </c>
      <c r="L2984" s="27">
        <v>7.2499999999999995E-2</v>
      </c>
      <c r="M2984" s="28">
        <v>0.52963590999999999</v>
      </c>
      <c r="N2984" s="29">
        <v>0.5</v>
      </c>
      <c r="O2984" s="31" t="s">
        <v>42</v>
      </c>
      <c r="P2984" s="31">
        <v>5.5955241900000001E-2</v>
      </c>
      <c r="Q2984" s="31">
        <v>5.5955241852193298E-2</v>
      </c>
      <c r="R2984" s="42"/>
      <c r="S2984" s="42" t="str">
        <f>IF(R2984="","",MAX(R2984,Q2984))</f>
        <v/>
      </c>
      <c r="T2984" s="27">
        <f>IF(A2984="placement",MIN(P2984,IF(S2984="",Q2984,S2984)),"")</f>
        <v>5.5955241852193298E-2</v>
      </c>
      <c r="U2984" s="28">
        <f>IF($A2984="placement",T2984*J2984,"")</f>
        <v>4.7561955574364303</v>
      </c>
      <c r="V2984" s="26">
        <f>IF($A2984="placement",U2984,IF($A2984="site",SUMIF($C:$C,$C2984,$U:$U),IF($A2984="user",SUMIF($B:$B,$B2984,$U:$U),SUM($U:$U))))</f>
        <v>4.7561955574364303</v>
      </c>
      <c r="W2984" s="27">
        <f>V2984/J2984</f>
        <v>5.5955241852193298E-2</v>
      </c>
    </row>
    <row r="2985" spans="1:23" x14ac:dyDescent="0.3">
      <c r="A2985" s="17" t="s">
        <v>14</v>
      </c>
      <c r="B2985" s="17" t="s">
        <v>277</v>
      </c>
      <c r="C2985" s="17" t="s">
        <v>279</v>
      </c>
      <c r="D2985" s="17" t="s">
        <v>300</v>
      </c>
      <c r="E2985" s="17" t="s">
        <v>301</v>
      </c>
      <c r="F2985" s="18">
        <v>0.05</v>
      </c>
      <c r="G2985" s="36">
        <v>0</v>
      </c>
      <c r="H2985" s="37">
        <v>21.2502</v>
      </c>
      <c r="I2985" s="37">
        <v>1.4579</v>
      </c>
      <c r="J2985" s="19">
        <v>85</v>
      </c>
      <c r="K2985" s="19">
        <v>4</v>
      </c>
      <c r="L2985" s="18">
        <v>6.8599999999999994E-2</v>
      </c>
      <c r="M2985" s="20">
        <v>1.93424134</v>
      </c>
      <c r="N2985" s="21">
        <v>1.5</v>
      </c>
      <c r="O2985" s="22" t="s">
        <v>70</v>
      </c>
      <c r="P2985" s="22">
        <v>0.2245021505</v>
      </c>
      <c r="Q2985" s="22">
        <v>0.05</v>
      </c>
      <c r="R2985" s="43"/>
      <c r="S2985" s="42" t="str">
        <f>IF(R2985="","",MAX(R2985,Q2985))</f>
        <v/>
      </c>
      <c r="T2985" s="27">
        <f>IF(A2985="placement",MIN(P2985,IF(S2985="",Q2985,S2985)),"")</f>
        <v>0.05</v>
      </c>
      <c r="U2985" s="20">
        <f>IF($A2985="placement",T2985*J2985,"")</f>
        <v>4.25</v>
      </c>
      <c r="V2985" s="19">
        <f>IF($A2985="placement",U2985,IF($A2985="site",SUMIF($C:$C,$C2985,$U:$U),IF($A2985="user",SUMIF($B:$B,$B2985,$U:$U),SUM($U:$U))))</f>
        <v>4.25</v>
      </c>
      <c r="W2985" s="18">
        <f>V2985/J2985</f>
        <v>0.05</v>
      </c>
    </row>
    <row r="2986" spans="1:23" x14ac:dyDescent="0.3">
      <c r="A2986" s="23" t="s">
        <v>14</v>
      </c>
      <c r="B2986" s="23" t="s">
        <v>2410</v>
      </c>
      <c r="C2986" s="23" t="s">
        <v>2411</v>
      </c>
      <c r="D2986" s="23" t="s">
        <v>2415</v>
      </c>
      <c r="E2986" s="23" t="s">
        <v>2416</v>
      </c>
      <c r="F2986" s="27">
        <v>0.25</v>
      </c>
      <c r="G2986" s="24">
        <v>0</v>
      </c>
      <c r="H2986" s="25">
        <v>9.7034000000000002</v>
      </c>
      <c r="I2986" s="25">
        <v>3.1682000000000001</v>
      </c>
      <c r="J2986" s="26">
        <v>84</v>
      </c>
      <c r="K2986" s="26">
        <v>21</v>
      </c>
      <c r="L2986" s="27">
        <v>0.32650000000000001</v>
      </c>
      <c r="M2986" s="28">
        <v>0.88368842000000003</v>
      </c>
      <c r="N2986" s="29">
        <v>0.6</v>
      </c>
      <c r="O2986" s="31" t="s">
        <v>42</v>
      </c>
      <c r="P2986" s="31">
        <v>0.32102765589999999</v>
      </c>
      <c r="Q2986" s="31">
        <v>0.25</v>
      </c>
      <c r="R2986" s="42">
        <v>0.3</v>
      </c>
      <c r="S2986" s="42">
        <f>IF(R2986="","",MAX(R2986,Q2986))</f>
        <v>0.3</v>
      </c>
      <c r="T2986" s="27">
        <f>IF(A2986="placement",MIN(P2986,IF(S2986="",Q2986,S2986)),"")</f>
        <v>0.3</v>
      </c>
      <c r="U2986" s="28">
        <f>IF($A2986="placement",T2986*J2986,"")</f>
        <v>25.2</v>
      </c>
      <c r="V2986" s="26">
        <f>IF($A2986="placement",U2986,IF($A2986="site",SUMIF($C:$C,$C2986,$U:$U),IF($A2986="user",SUMIF($B:$B,$B2986,$U:$U),SUM($U:$U))))</f>
        <v>25.2</v>
      </c>
      <c r="W2986" s="27">
        <f>V2986/J2986</f>
        <v>0.3</v>
      </c>
    </row>
    <row r="2987" spans="1:23" x14ac:dyDescent="0.3">
      <c r="A2987" s="23" t="s">
        <v>14</v>
      </c>
      <c r="B2987" s="23" t="s">
        <v>4358</v>
      </c>
      <c r="C2987" s="23" t="s">
        <v>4359</v>
      </c>
      <c r="D2987" s="23" t="s">
        <v>4366</v>
      </c>
      <c r="E2987" s="23" t="s">
        <v>4367</v>
      </c>
      <c r="F2987" s="27">
        <v>0.25</v>
      </c>
      <c r="G2987" s="24">
        <v>1</v>
      </c>
      <c r="H2987" s="25">
        <v>50.420099999999998</v>
      </c>
      <c r="I2987" s="25">
        <v>5.5820999999999996</v>
      </c>
      <c r="J2987" s="26">
        <v>84</v>
      </c>
      <c r="K2987" s="26">
        <v>21</v>
      </c>
      <c r="L2987" s="27">
        <v>0.11070000000000001</v>
      </c>
      <c r="M2987" s="28">
        <v>0.50244533000000002</v>
      </c>
      <c r="N2987" s="46">
        <v>0.2</v>
      </c>
      <c r="O2987" s="31" t="s">
        <v>12</v>
      </c>
      <c r="P2987" s="31">
        <v>0.6019467422</v>
      </c>
      <c r="Q2987" s="31">
        <v>0.25</v>
      </c>
      <c r="R2987" s="42"/>
      <c r="S2987" s="42" t="str">
        <f>IF(R2987="","",MAX(R2987,Q2987))</f>
        <v/>
      </c>
      <c r="T2987" s="27">
        <f>IF(A2987="placement",MIN(P2987,IF(S2987="",Q2987,S2987)),"")</f>
        <v>0.25</v>
      </c>
      <c r="U2987" s="28">
        <f>IF($A2987="placement",T2987*J2987,"")</f>
        <v>21</v>
      </c>
      <c r="V2987" s="26">
        <f>IF($A2987="placement",U2987,IF($A2987="site",SUMIF($C:$C,$C2987,$U:$U),IF($A2987="user",SUMIF($B:$B,$B2987,$U:$U),SUM($U:$U))))</f>
        <v>21</v>
      </c>
      <c r="W2987" s="27">
        <f>V2987/J2987</f>
        <v>0.25</v>
      </c>
    </row>
    <row r="2988" spans="1:23" x14ac:dyDescent="0.3">
      <c r="A2988" s="17" t="s">
        <v>14</v>
      </c>
      <c r="B2988" s="17" t="s">
        <v>5021</v>
      </c>
      <c r="C2988" s="17" t="s">
        <v>5023</v>
      </c>
      <c r="D2988" s="17" t="s">
        <v>5052</v>
      </c>
      <c r="E2988" s="17" t="s">
        <v>5053</v>
      </c>
      <c r="F2988" s="18">
        <v>0.25</v>
      </c>
      <c r="G2988" s="36">
        <v>1</v>
      </c>
      <c r="H2988" s="37">
        <v>92.486599999999996</v>
      </c>
      <c r="I2988" s="37">
        <v>24.2547</v>
      </c>
      <c r="J2988" s="19">
        <v>84</v>
      </c>
      <c r="K2988" s="19">
        <v>21</v>
      </c>
      <c r="L2988" s="18">
        <v>0.26229999999999998</v>
      </c>
      <c r="M2988" s="20">
        <v>0.11567707000000001</v>
      </c>
      <c r="N2988" s="21">
        <v>0.01</v>
      </c>
      <c r="O2988" s="22" t="s">
        <v>42</v>
      </c>
      <c r="P2988" s="22">
        <v>0.91355244400000002</v>
      </c>
      <c r="Q2988" s="22">
        <v>0.25</v>
      </c>
      <c r="R2988" s="43"/>
      <c r="S2988" s="42" t="str">
        <f>IF(R2988="","",MAX(R2988,Q2988))</f>
        <v/>
      </c>
      <c r="T2988" s="27">
        <f>IF(A2988="placement",MIN(P2988,IF(S2988="",Q2988,S2988)),"")</f>
        <v>0.25</v>
      </c>
      <c r="U2988" s="20">
        <f>IF($A2988="placement",T2988*J2988,"")</f>
        <v>21</v>
      </c>
      <c r="V2988" s="19">
        <f>IF($A2988="placement",U2988,IF($A2988="site",SUMIF($C:$C,$C2988,$U:$U),IF($A2988="user",SUMIF($B:$B,$B2988,$U:$U),SUM($U:$U))))</f>
        <v>21</v>
      </c>
      <c r="W2988" s="18">
        <f>V2988/J2988</f>
        <v>0.25</v>
      </c>
    </row>
    <row r="2989" spans="1:23" hidden="1" x14ac:dyDescent="0.3">
      <c r="A2989" s="23" t="s">
        <v>13</v>
      </c>
      <c r="B2989" s="23" t="s">
        <v>2611</v>
      </c>
      <c r="C2989" s="23" t="s">
        <v>2613</v>
      </c>
      <c r="D2989" s="32" t="s">
        <v>9898</v>
      </c>
      <c r="E2989" s="23"/>
      <c r="F2989" s="27">
        <v>0.33</v>
      </c>
      <c r="G2989" s="24">
        <v>1</v>
      </c>
      <c r="H2989" s="25">
        <v>5931.0029000000004</v>
      </c>
      <c r="I2989" s="25">
        <v>902.40309999999999</v>
      </c>
      <c r="J2989" s="26">
        <v>1291</v>
      </c>
      <c r="K2989" s="26">
        <v>426</v>
      </c>
      <c r="L2989" s="27">
        <v>0.1522</v>
      </c>
      <c r="M2989" s="28">
        <v>4.7675729999999999E-2</v>
      </c>
      <c r="N2989" s="29">
        <v>0.01</v>
      </c>
      <c r="O2989" s="31"/>
      <c r="P2989" s="31">
        <v>0.79024967199999996</v>
      </c>
      <c r="Q2989" s="31">
        <v>0.32999999999999902</v>
      </c>
      <c r="R2989" s="42">
        <v>0.3</v>
      </c>
      <c r="S2989" s="42">
        <f>IF(R2989="","",MAX(R2989,Q2989))</f>
        <v>0.32999999999999902</v>
      </c>
      <c r="T2989" s="27" t="str">
        <f>IF(A2989="placement",MIN(P2989,IF(S2989="",Q2989,S2989)),"")</f>
        <v/>
      </c>
      <c r="U2989" s="28" t="str">
        <f>IF($A2989="placement",T2989*J2989,"")</f>
        <v/>
      </c>
      <c r="V2989" s="26">
        <f>IF($A2989="placement",U2989,IF($A2989="site",SUMIF($C:$C,$C2989,$U:$U),IF($A2989="user",SUMIF($B:$B,$B2989,$U:$U),SUM($U:$U))))</f>
        <v>426.02999999999872</v>
      </c>
      <c r="W2989" s="27">
        <f>V2989/J2989</f>
        <v>0.32999999999999902</v>
      </c>
    </row>
    <row r="2990" spans="1:23" hidden="1" x14ac:dyDescent="0.3">
      <c r="A2990" s="23" t="s">
        <v>10</v>
      </c>
      <c r="B2990" s="23" t="s">
        <v>11048</v>
      </c>
      <c r="C2990" s="23" t="s">
        <v>9898</v>
      </c>
      <c r="D2990" s="23" t="s">
        <v>9898</v>
      </c>
      <c r="E2990" s="23"/>
      <c r="F2990" s="27">
        <v>0.25</v>
      </c>
      <c r="G2990" s="24">
        <v>0</v>
      </c>
      <c r="H2990" s="25">
        <v>1.7726999999999999</v>
      </c>
      <c r="I2990" s="25">
        <v>0.48139999999999999</v>
      </c>
      <c r="J2990" s="26">
        <v>7</v>
      </c>
      <c r="K2990" s="26">
        <v>2</v>
      </c>
      <c r="L2990" s="27">
        <v>0.27160000000000001</v>
      </c>
      <c r="M2990" s="28">
        <v>0.48047477999999999</v>
      </c>
      <c r="N2990" s="29">
        <v>0.01</v>
      </c>
      <c r="O2990" s="31"/>
      <c r="P2990" s="31">
        <v>0.97918725299999998</v>
      </c>
      <c r="Q2990" s="31">
        <v>0.25</v>
      </c>
      <c r="R2990" s="42"/>
      <c r="S2990" s="42" t="str">
        <f>IF(R2990="","",MAX(R2990,Q2990))</f>
        <v/>
      </c>
      <c r="T2990" s="27" t="str">
        <f>IF(A2990="placement",MIN(P2990,IF(S2990="",Q2990,S2990)),"")</f>
        <v/>
      </c>
      <c r="U2990" s="28" t="str">
        <f>IF($A2990="placement",T2990*J2990,"")</f>
        <v/>
      </c>
      <c r="V2990" s="26">
        <f>IF($A2990="placement",U2990,IF($A2990="site",SUMIF($C:$C,$C2990,$U:$U),IF($A2990="user",SUMIF($B:$B,$B2990,$U:$U),SUM($U:$U))))</f>
        <v>1.75</v>
      </c>
      <c r="W2990" s="27">
        <f>V2990/J2990</f>
        <v>0.25</v>
      </c>
    </row>
    <row r="2991" spans="1:23" x14ac:dyDescent="0.3">
      <c r="A2991" s="23" t="s">
        <v>14</v>
      </c>
      <c r="B2991" s="23" t="s">
        <v>9186</v>
      </c>
      <c r="C2991" s="23" t="s">
        <v>9188</v>
      </c>
      <c r="D2991" s="23" t="s">
        <v>9241</v>
      </c>
      <c r="E2991" s="23" t="s">
        <v>9242</v>
      </c>
      <c r="F2991" s="27">
        <v>0.25</v>
      </c>
      <c r="G2991" s="24">
        <v>0</v>
      </c>
      <c r="H2991" s="25">
        <v>19.0764</v>
      </c>
      <c r="I2991" s="25">
        <v>2.6564000000000001</v>
      </c>
      <c r="J2991" s="26">
        <v>84</v>
      </c>
      <c r="K2991" s="26">
        <v>21</v>
      </c>
      <c r="L2991" s="27">
        <v>0.13919999999999999</v>
      </c>
      <c r="M2991" s="28">
        <v>1.04972976</v>
      </c>
      <c r="N2991" s="29">
        <v>0.71</v>
      </c>
      <c r="O2991" s="31" t="s">
        <v>42</v>
      </c>
      <c r="P2991" s="31">
        <v>0.3236354461</v>
      </c>
      <c r="Q2991" s="31">
        <v>0.25</v>
      </c>
      <c r="R2991" s="42"/>
      <c r="S2991" s="42" t="str">
        <f>IF(R2991="","",MAX(R2991,Q2991))</f>
        <v/>
      </c>
      <c r="T2991" s="27">
        <f>IF(A2991="placement",MIN(P2991,IF(S2991="",Q2991,S2991)),"")</f>
        <v>0.25</v>
      </c>
      <c r="U2991" s="28">
        <f>IF($A2991="placement",T2991*J2991,"")</f>
        <v>21</v>
      </c>
      <c r="V2991" s="26">
        <f>IF($A2991="placement",U2991,IF($A2991="site",SUMIF($C:$C,$C2991,$U:$U),IF($A2991="user",SUMIF($B:$B,$B2991,$U:$U),SUM($U:$U))))</f>
        <v>21</v>
      </c>
      <c r="W2991" s="27">
        <f>V2991/J2991</f>
        <v>0.25</v>
      </c>
    </row>
    <row r="2992" spans="1:23" x14ac:dyDescent="0.3">
      <c r="A2992" s="23" t="s">
        <v>14</v>
      </c>
      <c r="B2992" s="23" t="s">
        <v>6052</v>
      </c>
      <c r="C2992" s="23" t="s">
        <v>6054</v>
      </c>
      <c r="D2992" s="23" t="s">
        <v>6107</v>
      </c>
      <c r="E2992" s="23" t="s">
        <v>6108</v>
      </c>
      <c r="F2992" s="27">
        <v>0.25</v>
      </c>
      <c r="G2992" s="24">
        <v>0</v>
      </c>
      <c r="H2992" s="25">
        <v>13.8141</v>
      </c>
      <c r="I2992" s="25">
        <v>1.8122</v>
      </c>
      <c r="J2992" s="26">
        <v>84</v>
      </c>
      <c r="K2992" s="26">
        <v>19</v>
      </c>
      <c r="L2992" s="27">
        <v>0.13120000000000001</v>
      </c>
      <c r="M2992" s="28">
        <v>1.5439754000000001</v>
      </c>
      <c r="N2992" s="29">
        <v>1.2</v>
      </c>
      <c r="O2992" s="31" t="s">
        <v>12</v>
      </c>
      <c r="P2992" s="31">
        <v>0.22278554689999999</v>
      </c>
      <c r="Q2992" s="31">
        <v>0.22278554689294899</v>
      </c>
      <c r="R2992" s="42">
        <v>0.3</v>
      </c>
      <c r="S2992" s="42">
        <f>IF(R2992="","",MAX(R2992,Q2992))</f>
        <v>0.3</v>
      </c>
      <c r="T2992" s="27">
        <f>IF(A2992="placement",MIN(P2992,IF(S2992="",Q2992,S2992)),"")</f>
        <v>0.22278554689999999</v>
      </c>
      <c r="U2992" s="28">
        <f>IF($A2992="placement",T2992*J2992,"")</f>
        <v>18.713985939600001</v>
      </c>
      <c r="V2992" s="26">
        <f>IF($A2992="placement",U2992,IF($A2992="site",SUMIF($C:$C,$C2992,$U:$U),IF($A2992="user",SUMIF($B:$B,$B2992,$U:$U),SUM($U:$U))))</f>
        <v>18.713985939600001</v>
      </c>
      <c r="W2992" s="27">
        <f>V2992/J2992</f>
        <v>0.22278554690000002</v>
      </c>
    </row>
    <row r="2993" spans="1:23" x14ac:dyDescent="0.3">
      <c r="A2993" s="17" t="s">
        <v>14</v>
      </c>
      <c r="B2993" s="17" t="s">
        <v>277</v>
      </c>
      <c r="C2993" s="17" t="s">
        <v>279</v>
      </c>
      <c r="D2993" s="38" t="s">
        <v>286</v>
      </c>
      <c r="E2993" s="17" t="s">
        <v>287</v>
      </c>
      <c r="F2993" s="18">
        <v>0.25</v>
      </c>
      <c r="G2993" s="36">
        <v>0</v>
      </c>
      <c r="H2993" s="37">
        <v>4.9210000000000003</v>
      </c>
      <c r="I2993" s="37">
        <v>0.87939999999999996</v>
      </c>
      <c r="J2993" s="19">
        <v>84</v>
      </c>
      <c r="K2993" s="19">
        <v>18</v>
      </c>
      <c r="L2993" s="18">
        <v>0.1787</v>
      </c>
      <c r="M2993" s="20">
        <v>3.1684210500000001</v>
      </c>
      <c r="N2993" s="21">
        <v>2.5</v>
      </c>
      <c r="O2993" s="22" t="s">
        <v>12</v>
      </c>
      <c r="P2993" s="22">
        <v>0.2109634551</v>
      </c>
      <c r="Q2993" s="22">
        <v>0.21096345514950099</v>
      </c>
      <c r="R2993" s="43"/>
      <c r="S2993" s="42" t="str">
        <f>IF(R2993="","",MAX(R2993,Q2993))</f>
        <v/>
      </c>
      <c r="T2993" s="27">
        <f>IF(A2993="placement",MIN(P2993,IF(S2993="",Q2993,S2993)),"")</f>
        <v>0.2109634551</v>
      </c>
      <c r="U2993" s="20">
        <f>IF($A2993="placement",T2993*J2993,"")</f>
        <v>17.7209302284</v>
      </c>
      <c r="V2993" s="19">
        <f>IF($A2993="placement",U2993,IF($A2993="site",SUMIF($C:$C,$C2993,$U:$U),IF($A2993="user",SUMIF($B:$B,$B2993,$U:$U),SUM($U:$U))))</f>
        <v>17.7209302284</v>
      </c>
      <c r="W2993" s="18">
        <f>V2993/J2993</f>
        <v>0.2109634551</v>
      </c>
    </row>
    <row r="2994" spans="1:23" x14ac:dyDescent="0.3">
      <c r="A2994" s="23" t="s">
        <v>14</v>
      </c>
      <c r="B2994" s="23" t="s">
        <v>9421</v>
      </c>
      <c r="C2994" s="23" t="s">
        <v>9423</v>
      </c>
      <c r="D2994" s="23" t="s">
        <v>9428</v>
      </c>
      <c r="E2994" s="23" t="s">
        <v>9429</v>
      </c>
      <c r="F2994" s="27">
        <v>0.2</v>
      </c>
      <c r="G2994" s="24">
        <v>0</v>
      </c>
      <c r="H2994" s="25">
        <v>8.6644000000000005</v>
      </c>
      <c r="I2994" s="25">
        <v>2.7511000000000001</v>
      </c>
      <c r="J2994" s="26">
        <v>84</v>
      </c>
      <c r="K2994" s="26">
        <v>17</v>
      </c>
      <c r="L2994" s="27">
        <v>0.3175</v>
      </c>
      <c r="M2994" s="28">
        <v>1.01341261</v>
      </c>
      <c r="N2994" s="29">
        <v>0.7</v>
      </c>
      <c r="O2994" s="31" t="s">
        <v>42</v>
      </c>
      <c r="P2994" s="31">
        <v>0.30926456349999998</v>
      </c>
      <c r="Q2994" s="31">
        <v>0.19999999999999901</v>
      </c>
      <c r="R2994" s="42"/>
      <c r="S2994" s="42" t="str">
        <f>IF(R2994="","",MAX(R2994,Q2994))</f>
        <v/>
      </c>
      <c r="T2994" s="27">
        <f>IF(A2994="placement",MIN(P2994,IF(S2994="",Q2994,S2994)),"")</f>
        <v>0.19999999999999901</v>
      </c>
      <c r="U2994" s="28">
        <f>IF($A2994="placement",T2994*J2994,"")</f>
        <v>16.799999999999915</v>
      </c>
      <c r="V2994" s="26">
        <f>IF($A2994="placement",U2994,IF($A2994="site",SUMIF($C:$C,$C2994,$U:$U),IF($A2994="user",SUMIF($B:$B,$B2994,$U:$U),SUM($U:$U))))</f>
        <v>16.799999999999915</v>
      </c>
      <c r="W2994" s="27">
        <f>V2994/J2994</f>
        <v>0.19999999999999898</v>
      </c>
    </row>
    <row r="2995" spans="1:23" x14ac:dyDescent="0.3">
      <c r="A2995" s="23" t="s">
        <v>14</v>
      </c>
      <c r="B2995" s="23" t="s">
        <v>438</v>
      </c>
      <c r="C2995" s="23" t="s">
        <v>440</v>
      </c>
      <c r="D2995" s="23" t="s">
        <v>455</v>
      </c>
      <c r="E2995" s="23" t="s">
        <v>456</v>
      </c>
      <c r="F2995" s="27">
        <v>0.25</v>
      </c>
      <c r="G2995" s="24">
        <v>0</v>
      </c>
      <c r="H2995" s="25">
        <v>23.0242</v>
      </c>
      <c r="I2995" s="25">
        <v>0.28310000000000002</v>
      </c>
      <c r="J2995" s="26">
        <v>84</v>
      </c>
      <c r="K2995" s="26">
        <v>16</v>
      </c>
      <c r="L2995" s="27">
        <v>1.23E-2</v>
      </c>
      <c r="M2995" s="28">
        <v>9.9351664999999993</v>
      </c>
      <c r="N2995" s="29">
        <v>8</v>
      </c>
      <c r="O2995" s="31" t="s">
        <v>42</v>
      </c>
      <c r="P2995" s="31">
        <v>0.19477947340000001</v>
      </c>
      <c r="Q2995" s="31">
        <v>0.19477947337683699</v>
      </c>
      <c r="R2995" s="42">
        <v>0.2</v>
      </c>
      <c r="S2995" s="42">
        <f>IF(R2995="","",MAX(R2995,Q2995))</f>
        <v>0.2</v>
      </c>
      <c r="T2995" s="27">
        <f>IF(A2995="placement",MIN(P2995,IF(S2995="",Q2995,S2995)),"")</f>
        <v>0.19477947340000001</v>
      </c>
      <c r="U2995" s="28">
        <f>IF($A2995="placement",T2995*J2995,"")</f>
        <v>16.361475765600002</v>
      </c>
      <c r="V2995" s="26">
        <f>IF($A2995="placement",U2995,IF($A2995="site",SUMIF($C:$C,$C2995,$U:$U),IF($A2995="user",SUMIF($B:$B,$B2995,$U:$U),SUM($U:$U))))</f>
        <v>16.361475765600002</v>
      </c>
      <c r="W2995" s="27">
        <f>V2995/J2995</f>
        <v>0.19477947340000001</v>
      </c>
    </row>
    <row r="2996" spans="1:23" x14ac:dyDescent="0.3">
      <c r="A2996" s="17" t="s">
        <v>14</v>
      </c>
      <c r="B2996" s="17" t="s">
        <v>965</v>
      </c>
      <c r="C2996" s="17" t="s">
        <v>966</v>
      </c>
      <c r="D2996" s="17" t="s">
        <v>997</v>
      </c>
      <c r="E2996" s="17" t="s">
        <v>998</v>
      </c>
      <c r="F2996" s="18">
        <v>0.25</v>
      </c>
      <c r="G2996" s="36">
        <v>1</v>
      </c>
      <c r="H2996" s="37">
        <v>124.7411</v>
      </c>
      <c r="I2996" s="37">
        <v>6.6982999999999997</v>
      </c>
      <c r="J2996" s="19">
        <v>83</v>
      </c>
      <c r="K2996" s="19">
        <v>21</v>
      </c>
      <c r="L2996" s="18">
        <v>5.3699999999999998E-2</v>
      </c>
      <c r="M2996" s="20">
        <v>0.41341495</v>
      </c>
      <c r="N2996" s="21">
        <v>0.25</v>
      </c>
      <c r="O2996" s="22" t="s">
        <v>42</v>
      </c>
      <c r="P2996" s="22">
        <v>0.39528069249999997</v>
      </c>
      <c r="Q2996" s="22">
        <v>0.25</v>
      </c>
      <c r="R2996" s="43"/>
      <c r="S2996" s="42" t="str">
        <f>IF(R2996="","",MAX(R2996,Q2996))</f>
        <v/>
      </c>
      <c r="T2996" s="27">
        <f>IF(A2996="placement",MIN(P2996,IF(S2996="",Q2996,S2996)),"")</f>
        <v>0.25</v>
      </c>
      <c r="U2996" s="20">
        <f>IF($A2996="placement",T2996*J2996,"")</f>
        <v>20.75</v>
      </c>
      <c r="V2996" s="19">
        <f>IF($A2996="placement",U2996,IF($A2996="site",SUMIF($C:$C,$C2996,$U:$U),IF($A2996="user",SUMIF($B:$B,$B2996,$U:$U),SUM($U:$U))))</f>
        <v>20.75</v>
      </c>
      <c r="W2996" s="18">
        <f>V2996/J2996</f>
        <v>0.25</v>
      </c>
    </row>
    <row r="2997" spans="1:23" x14ac:dyDescent="0.3">
      <c r="A2997" s="23" t="s">
        <v>14</v>
      </c>
      <c r="B2997" s="23" t="s">
        <v>7472</v>
      </c>
      <c r="C2997" s="23" t="s">
        <v>7473</v>
      </c>
      <c r="D2997" s="23" t="s">
        <v>7646</v>
      </c>
      <c r="E2997" s="23" t="s">
        <v>9890</v>
      </c>
      <c r="F2997" s="27">
        <v>0.25</v>
      </c>
      <c r="G2997" s="24">
        <v>0</v>
      </c>
      <c r="H2997" s="25">
        <v>24.072099999999999</v>
      </c>
      <c r="I2997" s="25">
        <v>1.8695999999999999</v>
      </c>
      <c r="J2997" s="26">
        <v>83</v>
      </c>
      <c r="K2997" s="26">
        <v>21</v>
      </c>
      <c r="L2997" s="27">
        <v>7.7700000000000005E-2</v>
      </c>
      <c r="M2997" s="28">
        <v>1.48296848</v>
      </c>
      <c r="N2997" s="29">
        <v>1</v>
      </c>
      <c r="O2997" s="31" t="s">
        <v>42</v>
      </c>
      <c r="P2997" s="31">
        <v>0.325676835</v>
      </c>
      <c r="Q2997" s="31">
        <v>0.25</v>
      </c>
      <c r="R2997" s="42"/>
      <c r="S2997" s="42" t="str">
        <f>IF(R2997="","",MAX(R2997,Q2997))</f>
        <v/>
      </c>
      <c r="T2997" s="27">
        <f>IF(A2997="placement",MIN(P2997,IF(S2997="",Q2997,S2997)),"")</f>
        <v>0.25</v>
      </c>
      <c r="U2997" s="28">
        <f>IF($A2997="placement",T2997*J2997,"")</f>
        <v>20.75</v>
      </c>
      <c r="V2997" s="26">
        <f>IF($A2997="placement",U2997,IF($A2997="site",SUMIF($C:$C,$C2997,$U:$U),IF($A2997="user",SUMIF($B:$B,$B2997,$U:$U),SUM($U:$U))))</f>
        <v>20.75</v>
      </c>
      <c r="W2997" s="27">
        <f>V2997/J2997</f>
        <v>0.25</v>
      </c>
    </row>
    <row r="2998" spans="1:23" x14ac:dyDescent="0.3">
      <c r="A2998" s="23" t="s">
        <v>14</v>
      </c>
      <c r="B2998" s="23" t="s">
        <v>8976</v>
      </c>
      <c r="C2998" s="23" t="s">
        <v>8977</v>
      </c>
      <c r="D2998" s="23" t="s">
        <v>8992</v>
      </c>
      <c r="E2998" s="23" t="s">
        <v>8993</v>
      </c>
      <c r="F2998" s="27">
        <v>0.25</v>
      </c>
      <c r="G2998" s="24">
        <v>0</v>
      </c>
      <c r="H2998" s="25">
        <v>19.202000000000002</v>
      </c>
      <c r="I2998" s="25">
        <v>3.8393999999999999</v>
      </c>
      <c r="J2998" s="26">
        <v>83</v>
      </c>
      <c r="K2998" s="26">
        <v>21</v>
      </c>
      <c r="L2998" s="27">
        <v>0.19989999999999999</v>
      </c>
      <c r="M2998" s="28">
        <v>0.71839593999999996</v>
      </c>
      <c r="N2998" s="29">
        <v>0.5</v>
      </c>
      <c r="O2998" s="31" t="s">
        <v>42</v>
      </c>
      <c r="P2998" s="31">
        <v>0.3040049722</v>
      </c>
      <c r="Q2998" s="31">
        <v>0.25</v>
      </c>
      <c r="R2998" s="42"/>
      <c r="S2998" s="42" t="str">
        <f>IF(R2998="","",MAX(R2998,Q2998))</f>
        <v/>
      </c>
      <c r="T2998" s="27">
        <f>IF(A2998="placement",MIN(P2998,IF(S2998="",Q2998,S2998)),"")</f>
        <v>0.25</v>
      </c>
      <c r="U2998" s="28">
        <f>IF($A2998="placement",T2998*J2998,"")</f>
        <v>20.75</v>
      </c>
      <c r="V2998" s="26">
        <f>IF($A2998="placement",U2998,IF($A2998="site",SUMIF($C:$C,$C2998,$U:$U),IF($A2998="user",SUMIF($B:$B,$B2998,$U:$U),SUM($U:$U))))</f>
        <v>20.75</v>
      </c>
      <c r="W2998" s="27">
        <f>V2998/J2998</f>
        <v>0.25</v>
      </c>
    </row>
    <row r="2999" spans="1:23" x14ac:dyDescent="0.3">
      <c r="A2999" s="23" t="s">
        <v>14</v>
      </c>
      <c r="B2999" s="23" t="s">
        <v>9687</v>
      </c>
      <c r="C2999" s="23" t="s">
        <v>9689</v>
      </c>
      <c r="D2999" s="23" t="s">
        <v>9692</v>
      </c>
      <c r="E2999" s="23" t="s">
        <v>9693</v>
      </c>
      <c r="F2999" s="27">
        <v>0.25</v>
      </c>
      <c r="G2999" s="24">
        <v>1</v>
      </c>
      <c r="H2999" s="25">
        <v>91.916399999999996</v>
      </c>
      <c r="I2999" s="25">
        <v>4.9329000000000001</v>
      </c>
      <c r="J2999" s="26">
        <v>83</v>
      </c>
      <c r="K2999" s="26">
        <v>20</v>
      </c>
      <c r="L2999" s="27">
        <v>5.3699999999999998E-2</v>
      </c>
      <c r="M2999" s="28">
        <v>0.56350999000000002</v>
      </c>
      <c r="N2999" s="29">
        <v>0.3</v>
      </c>
      <c r="O2999" s="31" t="s">
        <v>42</v>
      </c>
      <c r="P2999" s="31">
        <v>0.46762257169999999</v>
      </c>
      <c r="Q2999" s="31">
        <v>0.25</v>
      </c>
      <c r="R2999" s="42"/>
      <c r="S2999" s="42" t="str">
        <f>IF(R2999="","",MAX(R2999,Q2999))</f>
        <v/>
      </c>
      <c r="T2999" s="27">
        <f>IF(A2999="placement",MIN(P2999,IF(S2999="",Q2999,S2999)),"")</f>
        <v>0.25</v>
      </c>
      <c r="U2999" s="28">
        <f>IF($A2999="placement",T2999*J2999,"")</f>
        <v>20.75</v>
      </c>
      <c r="V2999" s="26">
        <f>IF($A2999="placement",U2999,IF($A2999="site",SUMIF($C:$C,$C2999,$U:$U),IF($A2999="user",SUMIF($B:$B,$B2999,$U:$U),SUM($U:$U))))</f>
        <v>20.75</v>
      </c>
      <c r="W2999" s="27">
        <f>V2999/J2999</f>
        <v>0.25</v>
      </c>
    </row>
    <row r="3000" spans="1:23" hidden="1" x14ac:dyDescent="0.3">
      <c r="A3000" s="23" t="s">
        <v>13</v>
      </c>
      <c r="B3000" s="23" t="s">
        <v>9304</v>
      </c>
      <c r="C3000" s="23" t="s">
        <v>9305</v>
      </c>
      <c r="D3000" s="23" t="s">
        <v>9898</v>
      </c>
      <c r="E3000" s="23"/>
      <c r="F3000" s="27">
        <v>0.32819999999999999</v>
      </c>
      <c r="G3000" s="24">
        <v>1</v>
      </c>
      <c r="H3000" s="25">
        <v>6348.1396000000004</v>
      </c>
      <c r="I3000" s="25">
        <v>704.16459999999995</v>
      </c>
      <c r="J3000" s="26">
        <v>1287</v>
      </c>
      <c r="K3000" s="26">
        <v>423</v>
      </c>
      <c r="L3000" s="27">
        <v>0.1109</v>
      </c>
      <c r="M3000" s="28">
        <v>6.0942330000000003E-2</v>
      </c>
      <c r="N3000" s="29">
        <v>0.01</v>
      </c>
      <c r="O3000" s="31"/>
      <c r="P3000" s="31">
        <v>0.83591043759999994</v>
      </c>
      <c r="Q3000" s="31">
        <v>0.32822217487699401</v>
      </c>
      <c r="R3000" s="42"/>
      <c r="S3000" s="42" t="str">
        <f>IF(R3000="","",MAX(R3000,Q3000))</f>
        <v/>
      </c>
      <c r="T3000" s="27" t="str">
        <f>IF(A3000="placement",MIN(P3000,IF(S3000="",Q3000,S3000)),"")</f>
        <v/>
      </c>
      <c r="U3000" s="28" t="str">
        <f>IF($A3000="placement",T3000*J3000,"")</f>
        <v/>
      </c>
      <c r="V3000" s="26">
        <f>IF($A3000="placement",U3000,IF($A3000="site",SUMIF($C:$C,$C3000,$U:$U),IF($A3000="user",SUMIF($B:$B,$B3000,$U:$U),SUM($U:$U))))</f>
        <v>420.47</v>
      </c>
      <c r="W3000" s="27">
        <f>V3000/J3000</f>
        <v>0.32670551670551673</v>
      </c>
    </row>
    <row r="3001" spans="1:23" hidden="1" x14ac:dyDescent="0.3">
      <c r="A3001" s="23" t="s">
        <v>10</v>
      </c>
      <c r="B3001" s="23" t="s">
        <v>9469</v>
      </c>
      <c r="C3001" s="23" t="s">
        <v>9898</v>
      </c>
      <c r="D3001" s="23" t="s">
        <v>9898</v>
      </c>
      <c r="E3001" s="23"/>
      <c r="F3001" s="27">
        <v>0.25</v>
      </c>
      <c r="G3001" s="24">
        <v>0</v>
      </c>
      <c r="H3001" s="25">
        <v>1.226</v>
      </c>
      <c r="I3001" s="25">
        <v>0.1731</v>
      </c>
      <c r="J3001" s="26">
        <v>7</v>
      </c>
      <c r="K3001" s="26">
        <v>2</v>
      </c>
      <c r="L3001" s="27">
        <v>0.14119999999999999</v>
      </c>
      <c r="M3001" s="28">
        <v>1.2849360299999999</v>
      </c>
      <c r="N3001" s="29">
        <v>0.8</v>
      </c>
      <c r="O3001" s="31"/>
      <c r="P3001" s="31">
        <v>0.37740091219999999</v>
      </c>
      <c r="Q3001" s="31">
        <v>0.25</v>
      </c>
      <c r="R3001" s="42"/>
      <c r="S3001" s="42" t="str">
        <f>IF(R3001="","",MAX(R3001,Q3001))</f>
        <v/>
      </c>
      <c r="T3001" s="27" t="str">
        <f>IF(A3001="placement",MIN(P3001,IF(S3001="",Q3001,S3001)),"")</f>
        <v/>
      </c>
      <c r="U3001" s="28" t="str">
        <f>IF($A3001="placement",T3001*J3001,"")</f>
        <v/>
      </c>
      <c r="V3001" s="26">
        <f>IF($A3001="placement",U3001,IF($A3001="site",SUMIF($C:$C,$C3001,$U:$U),IF($A3001="user",SUMIF($B:$B,$B3001,$U:$U),SUM($U:$U))))</f>
        <v>1.75</v>
      </c>
      <c r="W3001" s="27">
        <f>V3001/J3001</f>
        <v>0.25</v>
      </c>
    </row>
    <row r="3002" spans="1:23" x14ac:dyDescent="0.3">
      <c r="A3002" s="23" t="s">
        <v>14</v>
      </c>
      <c r="B3002" s="23" t="s">
        <v>1708</v>
      </c>
      <c r="C3002" s="23" t="s">
        <v>1709</v>
      </c>
      <c r="D3002" s="32" t="s">
        <v>1968</v>
      </c>
      <c r="E3002" s="23" t="s">
        <v>1969</v>
      </c>
      <c r="F3002" s="27">
        <v>0.15</v>
      </c>
      <c r="G3002" s="24">
        <v>0</v>
      </c>
      <c r="H3002" s="25">
        <v>3.4371999999999998</v>
      </c>
      <c r="I3002" s="25">
        <v>1.3655999999999999</v>
      </c>
      <c r="J3002" s="26">
        <v>83</v>
      </c>
      <c r="K3002" s="26">
        <v>13</v>
      </c>
      <c r="L3002" s="27">
        <v>0.39729999999999999</v>
      </c>
      <c r="M3002" s="28">
        <v>2.0357707</v>
      </c>
      <c r="N3002" s="29">
        <v>1.55</v>
      </c>
      <c r="O3002" s="31" t="s">
        <v>42</v>
      </c>
      <c r="P3002" s="31">
        <v>0.23861759060000001</v>
      </c>
      <c r="Q3002" s="31">
        <v>0.149999999999999</v>
      </c>
      <c r="R3002" s="42">
        <v>0.3</v>
      </c>
      <c r="S3002" s="42">
        <f>IF(R3002="","",MAX(R3002,Q3002))</f>
        <v>0.3</v>
      </c>
      <c r="T3002" s="27">
        <f>IF(A3002="placement",MIN(P3002,IF(S3002="",Q3002,S3002)),"")</f>
        <v>0.23861759060000001</v>
      </c>
      <c r="U3002" s="28">
        <f>IF($A3002="placement",T3002*J3002,"")</f>
        <v>19.805260019800002</v>
      </c>
      <c r="V3002" s="26">
        <f>IF($A3002="placement",U3002,IF($A3002="site",SUMIF($C:$C,$C3002,$U:$U),IF($A3002="user",SUMIF($B:$B,$B3002,$U:$U),SUM($U:$U))))</f>
        <v>19.805260019800002</v>
      </c>
      <c r="W3002" s="27">
        <f>V3002/J3002</f>
        <v>0.23861759060000001</v>
      </c>
    </row>
    <row r="3003" spans="1:23" x14ac:dyDescent="0.3">
      <c r="A3003" s="23" t="s">
        <v>14</v>
      </c>
      <c r="B3003" s="23" t="s">
        <v>6014</v>
      </c>
      <c r="C3003" s="23" t="s">
        <v>6016</v>
      </c>
      <c r="D3003" s="23" t="s">
        <v>6021</v>
      </c>
      <c r="E3003" s="23" t="s">
        <v>6022</v>
      </c>
      <c r="F3003" s="27">
        <v>0.33</v>
      </c>
      <c r="G3003" s="24">
        <v>0</v>
      </c>
      <c r="H3003" s="25">
        <v>10.312799999999999</v>
      </c>
      <c r="I3003" s="25">
        <v>0.77400000000000002</v>
      </c>
      <c r="J3003" s="26">
        <v>83</v>
      </c>
      <c r="K3003" s="26">
        <v>19</v>
      </c>
      <c r="L3003" s="27">
        <v>7.51E-2</v>
      </c>
      <c r="M3003" s="28">
        <v>3.5577519400000002</v>
      </c>
      <c r="N3003" s="29">
        <v>2.75</v>
      </c>
      <c r="O3003" s="31" t="s">
        <v>12</v>
      </c>
      <c r="P3003" s="31">
        <v>0.2270399826</v>
      </c>
      <c r="Q3003" s="31">
        <v>0.22703998256890701</v>
      </c>
      <c r="R3003" s="42"/>
      <c r="S3003" s="42" t="str">
        <f>IF(R3003="","",MAX(R3003,Q3003))</f>
        <v/>
      </c>
      <c r="T3003" s="27">
        <f>IF(A3003="placement",MIN(P3003,IF(S3003="",Q3003,S3003)),"")</f>
        <v>0.22703998256890701</v>
      </c>
      <c r="U3003" s="28">
        <f>IF($A3003="placement",T3003*J3003,"")</f>
        <v>18.844318553219281</v>
      </c>
      <c r="V3003" s="26">
        <f>IF($A3003="placement",U3003,IF($A3003="site",SUMIF($C:$C,$C3003,$U:$U),IF($A3003="user",SUMIF($B:$B,$B3003,$U:$U),SUM($U:$U))))</f>
        <v>18.844318553219281</v>
      </c>
      <c r="W3003" s="27">
        <f>V3003/J3003</f>
        <v>0.22703998256890701</v>
      </c>
    </row>
    <row r="3004" spans="1:23" x14ac:dyDescent="0.3">
      <c r="A3004" s="23" t="s">
        <v>14</v>
      </c>
      <c r="B3004" s="23" t="s">
        <v>9599</v>
      </c>
      <c r="C3004" s="23" t="s">
        <v>9601</v>
      </c>
      <c r="D3004" s="23" t="s">
        <v>9602</v>
      </c>
      <c r="E3004" s="23" t="s">
        <v>9603</v>
      </c>
      <c r="F3004" s="27">
        <v>0.25</v>
      </c>
      <c r="G3004" s="24">
        <v>0</v>
      </c>
      <c r="H3004" s="25">
        <v>10.9613</v>
      </c>
      <c r="I3004" s="25">
        <v>1.1151</v>
      </c>
      <c r="J3004" s="26">
        <v>83</v>
      </c>
      <c r="K3004" s="26">
        <v>15</v>
      </c>
      <c r="L3004" s="27">
        <v>0.1017</v>
      </c>
      <c r="M3004" s="28">
        <v>2.4677855399999999</v>
      </c>
      <c r="N3004" s="29">
        <v>2</v>
      </c>
      <c r="O3004" s="31" t="s">
        <v>42</v>
      </c>
      <c r="P3004" s="31">
        <v>0.1895568027</v>
      </c>
      <c r="Q3004" s="31">
        <v>0.189556802666348</v>
      </c>
      <c r="R3004" s="42"/>
      <c r="S3004" s="42" t="str">
        <f>IF(R3004="","",MAX(R3004,Q3004))</f>
        <v/>
      </c>
      <c r="T3004" s="27">
        <f>IF(A3004="placement",MIN(P3004,IF(S3004="",Q3004,S3004)),"")</f>
        <v>0.189556802666348</v>
      </c>
      <c r="U3004" s="28">
        <f>IF($A3004="placement",T3004*J3004,"")</f>
        <v>15.733214621306884</v>
      </c>
      <c r="V3004" s="26">
        <f>IF($A3004="placement",U3004,IF($A3004="site",SUMIF($C:$C,$C3004,$U:$U),IF($A3004="user",SUMIF($B:$B,$B3004,$U:$U),SUM($U:$U))))</f>
        <v>15.733214621306884</v>
      </c>
      <c r="W3004" s="27">
        <f>V3004/J3004</f>
        <v>0.189556802666348</v>
      </c>
    </row>
    <row r="3005" spans="1:23" x14ac:dyDescent="0.3">
      <c r="A3005" s="23" t="s">
        <v>14</v>
      </c>
      <c r="B3005" s="23" t="s">
        <v>4914</v>
      </c>
      <c r="C3005" s="23" t="s">
        <v>4915</v>
      </c>
      <c r="D3005" s="32" t="s">
        <v>4954</v>
      </c>
      <c r="E3005" s="23" t="s">
        <v>4955</v>
      </c>
      <c r="F3005" s="27">
        <v>0.05</v>
      </c>
      <c r="G3005" s="24">
        <v>1</v>
      </c>
      <c r="H3005" s="25">
        <v>618.5104</v>
      </c>
      <c r="I3005" s="25">
        <v>15.8482</v>
      </c>
      <c r="J3005" s="26">
        <v>83</v>
      </c>
      <c r="K3005" s="26">
        <v>4</v>
      </c>
      <c r="L3005" s="27">
        <v>2.5600000000000001E-2</v>
      </c>
      <c r="M3005" s="28">
        <v>0.17545014</v>
      </c>
      <c r="N3005" s="29">
        <v>0.03</v>
      </c>
      <c r="O3005" s="31" t="s">
        <v>70</v>
      </c>
      <c r="P3005" s="31">
        <v>0.82901125149999999</v>
      </c>
      <c r="Q3005" s="31">
        <v>0.05</v>
      </c>
      <c r="R3005" s="42"/>
      <c r="S3005" s="42" t="str">
        <f>IF(R3005="","",MAX(R3005,Q3005))</f>
        <v/>
      </c>
      <c r="T3005" s="27">
        <f>IF(A3005="placement",MIN(P3005,IF(S3005="",Q3005,S3005)),"")</f>
        <v>0.05</v>
      </c>
      <c r="U3005" s="28">
        <f>IF($A3005="placement",T3005*J3005,"")</f>
        <v>4.1500000000000004</v>
      </c>
      <c r="V3005" s="26">
        <f>IF($A3005="placement",U3005,IF($A3005="site",SUMIF($C:$C,$C3005,$U:$U),IF($A3005="user",SUMIF($B:$B,$B3005,$U:$U),SUM($U:$U))))</f>
        <v>4.1500000000000004</v>
      </c>
      <c r="W3005" s="27">
        <f>V3005/J3005</f>
        <v>0.05</v>
      </c>
    </row>
    <row r="3006" spans="1:23" x14ac:dyDescent="0.3">
      <c r="A3006" s="23" t="s">
        <v>14</v>
      </c>
      <c r="B3006" s="23" t="s">
        <v>678</v>
      </c>
      <c r="C3006" s="23" t="s">
        <v>680</v>
      </c>
      <c r="D3006" s="23" t="s">
        <v>723</v>
      </c>
      <c r="E3006" s="23" t="s">
        <v>724</v>
      </c>
      <c r="F3006" s="27">
        <v>0.33</v>
      </c>
      <c r="G3006" s="24">
        <v>1</v>
      </c>
      <c r="H3006" s="25">
        <v>36.444499999999998</v>
      </c>
      <c r="I3006" s="25">
        <v>5.9855999999999998</v>
      </c>
      <c r="J3006" s="26">
        <v>82</v>
      </c>
      <c r="K3006" s="26">
        <v>27</v>
      </c>
      <c r="L3006" s="27">
        <v>0.16420000000000001</v>
      </c>
      <c r="M3006" s="28">
        <v>0.45897444999999998</v>
      </c>
      <c r="N3006" s="29">
        <v>0.3</v>
      </c>
      <c r="O3006" s="31" t="s">
        <v>12</v>
      </c>
      <c r="P3006" s="31">
        <v>0.34636884579999999</v>
      </c>
      <c r="Q3006" s="31">
        <v>0.33</v>
      </c>
      <c r="R3006" s="42"/>
      <c r="S3006" s="42" t="str">
        <f>IF(R3006="","",MAX(R3006,Q3006))</f>
        <v/>
      </c>
      <c r="T3006" s="27">
        <f>IF(A3006="placement",MIN(P3006,IF(S3006="",Q3006,S3006)),"")</f>
        <v>0.33</v>
      </c>
      <c r="U3006" s="28">
        <f>IF($A3006="placement",T3006*J3006,"")</f>
        <v>27.060000000000002</v>
      </c>
      <c r="V3006" s="26">
        <f>IF($A3006="placement",U3006,IF($A3006="site",SUMIF($C:$C,$C3006,$U:$U),IF($A3006="user",SUMIF($B:$B,$B3006,$U:$U),SUM($U:$U))))</f>
        <v>27.060000000000002</v>
      </c>
      <c r="W3006" s="27">
        <f>V3006/J3006</f>
        <v>0.33</v>
      </c>
    </row>
    <row r="3007" spans="1:23" x14ac:dyDescent="0.3">
      <c r="A3007" s="23" t="s">
        <v>14</v>
      </c>
      <c r="B3007" s="23" t="s">
        <v>5211</v>
      </c>
      <c r="C3007" s="23" t="s">
        <v>5213</v>
      </c>
      <c r="D3007" s="23" t="s">
        <v>5329</v>
      </c>
      <c r="E3007" s="23" t="s">
        <v>5330</v>
      </c>
      <c r="F3007" s="27">
        <v>0.33</v>
      </c>
      <c r="G3007" s="24">
        <v>0</v>
      </c>
      <c r="H3007" s="25">
        <v>8.0020000000000007</v>
      </c>
      <c r="I3007" s="25">
        <v>2.5228999999999999</v>
      </c>
      <c r="J3007" s="26">
        <v>82</v>
      </c>
      <c r="K3007" s="26">
        <v>25</v>
      </c>
      <c r="L3007" s="27">
        <v>0.31530000000000002</v>
      </c>
      <c r="M3007" s="28">
        <v>1.0821239499999999</v>
      </c>
      <c r="N3007" s="29">
        <v>0.8</v>
      </c>
      <c r="O3007" s="31" t="s">
        <v>12</v>
      </c>
      <c r="P3007" s="31">
        <v>0.26071315509999998</v>
      </c>
      <c r="Q3007" s="31">
        <v>0.26071315509252502</v>
      </c>
      <c r="R3007" s="42"/>
      <c r="S3007" s="42" t="str">
        <f>IF(R3007="","",MAX(R3007,Q3007))</f>
        <v/>
      </c>
      <c r="T3007" s="27">
        <f>IF(A3007="placement",MIN(P3007,IF(S3007="",Q3007,S3007)),"")</f>
        <v>0.26071315509252502</v>
      </c>
      <c r="U3007" s="28">
        <f>IF($A3007="placement",T3007*J3007,"")</f>
        <v>21.378478717587051</v>
      </c>
      <c r="V3007" s="26">
        <f>IF($A3007="placement",U3007,IF($A3007="site",SUMIF($C:$C,$C3007,$U:$U),IF($A3007="user",SUMIF($B:$B,$B3007,$U:$U),SUM($U:$U))))</f>
        <v>21.378478717587051</v>
      </c>
      <c r="W3007" s="27">
        <f>V3007/J3007</f>
        <v>0.26071315509252502</v>
      </c>
    </row>
    <row r="3008" spans="1:23" x14ac:dyDescent="0.3">
      <c r="A3008" s="23" t="s">
        <v>14</v>
      </c>
      <c r="B3008" s="23" t="s">
        <v>1350</v>
      </c>
      <c r="C3008" s="23" t="s">
        <v>1352</v>
      </c>
      <c r="D3008" s="23" t="s">
        <v>1467</v>
      </c>
      <c r="E3008" s="23" t="s">
        <v>1468</v>
      </c>
      <c r="F3008" s="27">
        <v>0.28000000000000003</v>
      </c>
      <c r="G3008" s="24">
        <v>1</v>
      </c>
      <c r="H3008" s="25">
        <v>56.854100000000003</v>
      </c>
      <c r="I3008" s="25">
        <v>4.0877999999999997</v>
      </c>
      <c r="J3008" s="26">
        <v>82</v>
      </c>
      <c r="K3008" s="26">
        <v>20</v>
      </c>
      <c r="L3008" s="27">
        <v>7.1900000000000006E-2</v>
      </c>
      <c r="M3008" s="28">
        <v>0.67081723999999998</v>
      </c>
      <c r="N3008" s="29">
        <v>0.5</v>
      </c>
      <c r="O3008" s="31" t="s">
        <v>385</v>
      </c>
      <c r="P3008" s="31">
        <v>0.25464050719999998</v>
      </c>
      <c r="Q3008" s="31">
        <v>0.25464050721277798</v>
      </c>
      <c r="R3008" s="42"/>
      <c r="S3008" s="42" t="str">
        <f>IF(R3008="","",MAX(R3008,Q3008))</f>
        <v/>
      </c>
      <c r="T3008" s="27">
        <f>IF(A3008="placement",MIN(P3008,IF(S3008="",Q3008,S3008)),"")</f>
        <v>0.25464050719999998</v>
      </c>
      <c r="U3008" s="28">
        <f>IF($A3008="placement",T3008*J3008,"")</f>
        <v>20.880521590399997</v>
      </c>
      <c r="V3008" s="26">
        <f>IF($A3008="placement",U3008,IF($A3008="site",SUMIF($C:$C,$C3008,$U:$U),IF($A3008="user",SUMIF($B:$B,$B3008,$U:$U),SUM($U:$U))))</f>
        <v>20.880521590399997</v>
      </c>
      <c r="W3008" s="27">
        <f>V3008/J3008</f>
        <v>0.25464050719999998</v>
      </c>
    </row>
    <row r="3009" spans="1:23" x14ac:dyDescent="0.3">
      <c r="A3009" s="11" t="s">
        <v>14</v>
      </c>
      <c r="B3009" s="11" t="s">
        <v>650</v>
      </c>
      <c r="C3009" s="11" t="s">
        <v>652</v>
      </c>
      <c r="D3009" s="11" t="s">
        <v>653</v>
      </c>
      <c r="E3009" s="11" t="s">
        <v>654</v>
      </c>
      <c r="F3009" s="12">
        <v>0.25</v>
      </c>
      <c r="G3009" s="33">
        <v>0</v>
      </c>
      <c r="H3009" s="34">
        <v>8.4489999999999998</v>
      </c>
      <c r="I3009" s="34">
        <v>2.1949999999999998</v>
      </c>
      <c r="J3009" s="13">
        <v>82</v>
      </c>
      <c r="K3009" s="13">
        <v>21</v>
      </c>
      <c r="L3009" s="12">
        <v>0.25979999999999998</v>
      </c>
      <c r="M3009" s="14">
        <v>1.24557436</v>
      </c>
      <c r="N3009" s="15">
        <v>0.75</v>
      </c>
      <c r="O3009" s="16" t="s">
        <v>42</v>
      </c>
      <c r="P3009" s="16">
        <v>0.3978681436</v>
      </c>
      <c r="Q3009" s="16">
        <v>0.25</v>
      </c>
      <c r="R3009" s="44"/>
      <c r="S3009" s="42" t="str">
        <f>IF(R3009="","",MAX(R3009,Q3009))</f>
        <v/>
      </c>
      <c r="T3009" s="27">
        <f>IF(A3009="placement",MIN(P3009,IF(S3009="",Q3009,S3009)),"")</f>
        <v>0.25</v>
      </c>
      <c r="U3009" s="14">
        <f>IF($A3009="placement",T3009*J3009,"")</f>
        <v>20.5</v>
      </c>
      <c r="V3009" s="13">
        <f>IF($A3009="placement",U3009,IF($A3009="site",SUMIF($C:$C,$C3009,$U:$U),IF($A3009="user",SUMIF($B:$B,$B3009,$U:$U),SUM($U:$U))))</f>
        <v>20.5</v>
      </c>
      <c r="W3009" s="12">
        <f>V3009/J3009</f>
        <v>0.25</v>
      </c>
    </row>
    <row r="3010" spans="1:23" x14ac:dyDescent="0.3">
      <c r="A3010" s="23" t="s">
        <v>14</v>
      </c>
      <c r="B3010" s="23" t="s">
        <v>1207</v>
      </c>
      <c r="C3010" s="23" t="s">
        <v>1208</v>
      </c>
      <c r="D3010" s="23" t="s">
        <v>1214</v>
      </c>
      <c r="E3010" s="23" t="s">
        <v>1215</v>
      </c>
      <c r="F3010" s="27">
        <v>0.25</v>
      </c>
      <c r="G3010" s="24">
        <v>0</v>
      </c>
      <c r="H3010" s="25">
        <v>18.333100000000002</v>
      </c>
      <c r="I3010" s="25">
        <v>10.0159</v>
      </c>
      <c r="J3010" s="26">
        <v>82</v>
      </c>
      <c r="K3010" s="26">
        <v>21</v>
      </c>
      <c r="L3010" s="27">
        <v>0.54630000000000001</v>
      </c>
      <c r="M3010" s="28">
        <v>0.27422748000000002</v>
      </c>
      <c r="N3010" s="29">
        <v>0.03</v>
      </c>
      <c r="O3010" s="31" t="s">
        <v>12</v>
      </c>
      <c r="P3010" s="31">
        <v>0.89060177360000004</v>
      </c>
      <c r="Q3010" s="31">
        <v>0.25</v>
      </c>
      <c r="R3010" s="42">
        <v>0.2</v>
      </c>
      <c r="S3010" s="42">
        <f>IF(R3010="","",MAX(R3010,Q3010))</f>
        <v>0.25</v>
      </c>
      <c r="T3010" s="27">
        <f>IF(A3010="placement",MIN(P3010,IF(S3010="",Q3010,S3010)),"")</f>
        <v>0.25</v>
      </c>
      <c r="U3010" s="28">
        <f>IF($A3010="placement",T3010*J3010,"")</f>
        <v>20.5</v>
      </c>
      <c r="V3010" s="26">
        <f>IF($A3010="placement",U3010,IF($A3010="site",SUMIF($C:$C,$C3010,$U:$U),IF($A3010="user",SUMIF($B:$B,$B3010,$U:$U),SUM($U:$U))))</f>
        <v>20.5</v>
      </c>
      <c r="W3010" s="27">
        <f>V3010/J3010</f>
        <v>0.25</v>
      </c>
    </row>
    <row r="3011" spans="1:23" x14ac:dyDescent="0.3">
      <c r="A3011" s="23" t="s">
        <v>14</v>
      </c>
      <c r="B3011" s="23" t="s">
        <v>2619</v>
      </c>
      <c r="C3011" s="23" t="s">
        <v>2621</v>
      </c>
      <c r="D3011" s="23" t="s">
        <v>2760</v>
      </c>
      <c r="E3011" s="23" t="s">
        <v>2761</v>
      </c>
      <c r="F3011" s="27">
        <v>0.25</v>
      </c>
      <c r="G3011" s="24">
        <v>1</v>
      </c>
      <c r="H3011" s="25">
        <v>329.34280000000001</v>
      </c>
      <c r="I3011" s="25">
        <v>7.6368999999999998</v>
      </c>
      <c r="J3011" s="26">
        <v>82</v>
      </c>
      <c r="K3011" s="26">
        <v>20</v>
      </c>
      <c r="L3011" s="27">
        <v>2.3199999999999998E-2</v>
      </c>
      <c r="M3011" s="28">
        <v>0.35943768999999998</v>
      </c>
      <c r="N3011" s="29">
        <v>0.2</v>
      </c>
      <c r="O3011" s="31" t="s">
        <v>12</v>
      </c>
      <c r="P3011" s="31">
        <v>0.44357533179999997</v>
      </c>
      <c r="Q3011" s="31">
        <v>0.25</v>
      </c>
      <c r="R3011" s="42"/>
      <c r="S3011" s="42" t="str">
        <f>IF(R3011="","",MAX(R3011,Q3011))</f>
        <v/>
      </c>
      <c r="T3011" s="27">
        <f>IF(A3011="placement",MIN(P3011,IF(S3011="",Q3011,S3011)),"")</f>
        <v>0.25</v>
      </c>
      <c r="U3011" s="28">
        <f>IF($A3011="placement",T3011*J3011,"")</f>
        <v>20.5</v>
      </c>
      <c r="V3011" s="23">
        <f>IF($A3011="placement",U3011,IF($A3011="site",SUMIF($C:$C,$C3011,$U:$U),IF($A3011="user",SUMIF($B:$B,$B3011,$U:$U),SUM($U:$U))))</f>
        <v>20.5</v>
      </c>
      <c r="W3011" s="27">
        <f>V3011/J3011</f>
        <v>0.25</v>
      </c>
    </row>
    <row r="3012" spans="1:23" x14ac:dyDescent="0.3">
      <c r="A3012" s="23" t="s">
        <v>14</v>
      </c>
      <c r="B3012" s="23" t="s">
        <v>3152</v>
      </c>
      <c r="C3012" s="23" t="s">
        <v>3154</v>
      </c>
      <c r="D3012" s="23" t="s">
        <v>10727</v>
      </c>
      <c r="E3012" s="23" t="s">
        <v>10728</v>
      </c>
      <c r="F3012" s="27">
        <v>0.25</v>
      </c>
      <c r="G3012" s="24">
        <v>0</v>
      </c>
      <c r="H3012" s="25">
        <v>1.9354</v>
      </c>
      <c r="I3012" s="25">
        <v>1.0150999999999999</v>
      </c>
      <c r="J3012" s="26">
        <v>82</v>
      </c>
      <c r="K3012" s="26">
        <v>20</v>
      </c>
      <c r="L3012" s="27">
        <v>0.52449999999999997</v>
      </c>
      <c r="M3012" s="28">
        <v>2.68599071</v>
      </c>
      <c r="N3012" s="29">
        <v>1</v>
      </c>
      <c r="O3012" s="31" t="s">
        <v>12</v>
      </c>
      <c r="P3012" s="31">
        <v>0.62769789359999995</v>
      </c>
      <c r="Q3012" s="31">
        <v>0.25</v>
      </c>
      <c r="R3012" s="42"/>
      <c r="S3012" s="42" t="str">
        <f>IF(R3012="","",MAX(R3012,Q3012))</f>
        <v/>
      </c>
      <c r="T3012" s="27">
        <f>IF(A3012="placement",MIN(P3012,IF(S3012="",Q3012,S3012)),"")</f>
        <v>0.25</v>
      </c>
      <c r="U3012" s="28">
        <f>IF($A3012="placement",T3012*J3012,"")</f>
        <v>20.5</v>
      </c>
      <c r="V3012" s="26">
        <f>IF($A3012="placement",U3012,IF($A3012="site",SUMIF($C:$C,$C3012,$U:$U),IF($A3012="user",SUMIF($B:$B,$B3012,$U:$U),SUM($U:$U))))</f>
        <v>20.5</v>
      </c>
      <c r="W3012" s="27">
        <f>V3012/J3012</f>
        <v>0.25</v>
      </c>
    </row>
    <row r="3013" spans="1:23" x14ac:dyDescent="0.3">
      <c r="A3013" s="23" t="s">
        <v>14</v>
      </c>
      <c r="B3013" s="23" t="s">
        <v>4406</v>
      </c>
      <c r="C3013" s="23" t="s">
        <v>4408</v>
      </c>
      <c r="D3013" s="23" t="s">
        <v>4481</v>
      </c>
      <c r="E3013" s="23" t="s">
        <v>4482</v>
      </c>
      <c r="F3013" s="27">
        <v>0.25</v>
      </c>
      <c r="G3013" s="24">
        <v>1</v>
      </c>
      <c r="H3013" s="25">
        <v>46.322000000000003</v>
      </c>
      <c r="I3013" s="25">
        <v>3.7671000000000001</v>
      </c>
      <c r="J3013" s="26">
        <v>82</v>
      </c>
      <c r="K3013" s="26">
        <v>20</v>
      </c>
      <c r="L3013" s="27">
        <v>8.1299999999999997E-2</v>
      </c>
      <c r="M3013" s="28">
        <v>0.72713552000000004</v>
      </c>
      <c r="N3013" s="29">
        <v>0.5</v>
      </c>
      <c r="O3013" s="31" t="s">
        <v>12</v>
      </c>
      <c r="P3013" s="31">
        <v>0.31237026839999998</v>
      </c>
      <c r="Q3013" s="31">
        <v>0.25</v>
      </c>
      <c r="R3013" s="42"/>
      <c r="S3013" s="42" t="str">
        <f>IF(R3013="","",MAX(R3013,Q3013))</f>
        <v/>
      </c>
      <c r="T3013" s="27">
        <f>IF(A3013="placement",MIN(P3013,IF(S3013="",Q3013,S3013)),"")</f>
        <v>0.25</v>
      </c>
      <c r="U3013" s="28">
        <f>IF($A3013="placement",T3013*J3013,"")</f>
        <v>20.5</v>
      </c>
      <c r="V3013" s="26">
        <f>IF($A3013="placement",U3013,IF($A3013="site",SUMIF($C:$C,$C3013,$U:$U),IF($A3013="user",SUMIF($B:$B,$B3013,$U:$U),SUM($U:$U))))</f>
        <v>20.5</v>
      </c>
      <c r="W3013" s="27">
        <f>V3013/J3013</f>
        <v>0.25</v>
      </c>
    </row>
    <row r="3014" spans="1:23" hidden="1" x14ac:dyDescent="0.3">
      <c r="A3014" s="23" t="s">
        <v>13</v>
      </c>
      <c r="B3014" s="23" t="s">
        <v>227</v>
      </c>
      <c r="C3014" s="23" t="s">
        <v>229</v>
      </c>
      <c r="D3014" s="23" t="s">
        <v>9898</v>
      </c>
      <c r="E3014" s="23"/>
      <c r="F3014" s="27">
        <v>0.33</v>
      </c>
      <c r="G3014" s="24">
        <v>0.97110187999999997</v>
      </c>
      <c r="H3014" s="25">
        <v>148.91069999999999</v>
      </c>
      <c r="I3014" s="25">
        <v>23.8123</v>
      </c>
      <c r="J3014" s="26">
        <v>1263</v>
      </c>
      <c r="K3014" s="26">
        <v>387</v>
      </c>
      <c r="L3014" s="27">
        <v>0.15989999999999999</v>
      </c>
      <c r="M3014" s="28">
        <v>1.76777144</v>
      </c>
      <c r="N3014" s="29">
        <v>1.183686</v>
      </c>
      <c r="O3014" s="31"/>
      <c r="P3014" s="31">
        <v>0.33040778110000002</v>
      </c>
      <c r="Q3014" s="31">
        <v>0.32999999999999902</v>
      </c>
      <c r="R3014" s="42">
        <v>0.32</v>
      </c>
      <c r="S3014" s="42">
        <f>IF(R3014="","",MAX(R3014,Q3014))</f>
        <v>0.32999999999999902</v>
      </c>
      <c r="T3014" s="27" t="str">
        <f>IF(A3014="placement",MIN(P3014,IF(S3014="",Q3014,S3014)),"")</f>
        <v/>
      </c>
      <c r="U3014" s="28" t="str">
        <f>IF($A3014="placement",T3014*J3014,"")</f>
        <v/>
      </c>
      <c r="V3014" s="26">
        <f>IF($A3014="placement",U3014,IF($A3014="site",SUMIF($C:$C,$C3014,$U:$U),IF($A3014="user",SUMIF($B:$B,$B3014,$U:$U),SUM($U:$U))))</f>
        <v>378.228664423</v>
      </c>
      <c r="W3014" s="27">
        <f>V3014/J3014</f>
        <v>0.29946845955898654</v>
      </c>
    </row>
    <row r="3015" spans="1:23" hidden="1" x14ac:dyDescent="0.3">
      <c r="A3015" s="23" t="s">
        <v>10</v>
      </c>
      <c r="B3015" s="23" t="s">
        <v>8177</v>
      </c>
      <c r="C3015" s="23" t="s">
        <v>9898</v>
      </c>
      <c r="D3015" s="32" t="s">
        <v>9898</v>
      </c>
      <c r="E3015" s="23"/>
      <c r="F3015" s="27">
        <v>0.25</v>
      </c>
      <c r="G3015" s="24">
        <v>0</v>
      </c>
      <c r="H3015" s="25">
        <v>37.966900000000003</v>
      </c>
      <c r="I3015" s="25">
        <v>4.1234000000000002</v>
      </c>
      <c r="J3015" s="26">
        <v>128</v>
      </c>
      <c r="K3015" s="26">
        <v>32</v>
      </c>
      <c r="L3015" s="27">
        <v>0.1086</v>
      </c>
      <c r="M3015" s="28">
        <v>1.0356748099999999</v>
      </c>
      <c r="N3015" s="29">
        <v>0.55346700000000004</v>
      </c>
      <c r="O3015" s="31"/>
      <c r="P3015" s="31">
        <v>0.4655977027</v>
      </c>
      <c r="Q3015" s="31">
        <v>0.25</v>
      </c>
      <c r="R3015" s="42"/>
      <c r="S3015" s="42" t="str">
        <f>IF(R3015="","",MAX(R3015,Q3015))</f>
        <v/>
      </c>
      <c r="T3015" s="27" t="str">
        <f>IF(A3015="placement",MIN(P3015,IF(S3015="",Q3015,S3015)),"")</f>
        <v/>
      </c>
      <c r="U3015" s="28" t="str">
        <f>IF($A3015="placement",T3015*J3015,"")</f>
        <v/>
      </c>
      <c r="V3015" s="26">
        <f>IF($A3015="placement",U3015,IF($A3015="site",SUMIF($C:$C,$C3015,$U:$U),IF($A3015="user",SUMIF($B:$B,$B3015,$U:$U),SUM($U:$U))))</f>
        <v>31.999999999999993</v>
      </c>
      <c r="W3015" s="27">
        <f>V3015/J3015</f>
        <v>0.24999999999999994</v>
      </c>
    </row>
    <row r="3016" spans="1:23" hidden="1" x14ac:dyDescent="0.3">
      <c r="A3016" s="23" t="s">
        <v>13</v>
      </c>
      <c r="B3016" s="23" t="s">
        <v>9383</v>
      </c>
      <c r="C3016" s="23" t="s">
        <v>9385</v>
      </c>
      <c r="D3016" s="23" t="s">
        <v>9898</v>
      </c>
      <c r="E3016" s="23"/>
      <c r="F3016" s="27">
        <v>0.25</v>
      </c>
      <c r="G3016" s="24">
        <v>0</v>
      </c>
      <c r="H3016" s="25">
        <v>217.84690000000001</v>
      </c>
      <c r="I3016" s="25">
        <v>45.832000000000001</v>
      </c>
      <c r="J3016" s="26">
        <v>1252</v>
      </c>
      <c r="K3016" s="26">
        <v>269</v>
      </c>
      <c r="L3016" s="27">
        <v>0.2104</v>
      </c>
      <c r="M3016" s="28">
        <v>0.91026653000000002</v>
      </c>
      <c r="N3016" s="29">
        <v>0.65621799999999997</v>
      </c>
      <c r="O3016" s="31"/>
      <c r="P3016" s="31">
        <v>0.27909246729999998</v>
      </c>
      <c r="Q3016" s="31">
        <v>0.249999999999999</v>
      </c>
      <c r="R3016" s="42"/>
      <c r="S3016" s="42" t="str">
        <f>IF(R3016="","",MAX(R3016,Q3016))</f>
        <v/>
      </c>
      <c r="T3016" s="27" t="str">
        <f>IF(A3016="placement",MIN(P3016,IF(S3016="",Q3016,S3016)),"")</f>
        <v/>
      </c>
      <c r="U3016" s="28" t="str">
        <f>IF($A3016="placement",T3016*J3016,"")</f>
        <v/>
      </c>
      <c r="V3016" s="26">
        <f>IF($A3016="placement",U3016,IF($A3016="site",SUMIF($C:$C,$C3016,$U:$U),IF($A3016="user",SUMIF($B:$B,$B3016,$U:$U),SUM($U:$U))))</f>
        <v>263.30437522660611</v>
      </c>
      <c r="W3016" s="27">
        <f>V3016/J3016</f>
        <v>0.2103070089669378</v>
      </c>
    </row>
    <row r="3017" spans="1:23" hidden="1" x14ac:dyDescent="0.3">
      <c r="A3017" s="23" t="s">
        <v>10</v>
      </c>
      <c r="B3017" s="23" t="s">
        <v>1007</v>
      </c>
      <c r="C3017" s="23" t="s">
        <v>9898</v>
      </c>
      <c r="D3017" s="23" t="s">
        <v>9898</v>
      </c>
      <c r="E3017" s="23"/>
      <c r="F3017" s="27">
        <v>0.25</v>
      </c>
      <c r="G3017" s="24">
        <v>0</v>
      </c>
      <c r="H3017" s="25">
        <v>56.7196</v>
      </c>
      <c r="I3017" s="25">
        <v>25.8688</v>
      </c>
      <c r="J3017" s="26">
        <v>934</v>
      </c>
      <c r="K3017" s="26">
        <v>234</v>
      </c>
      <c r="L3017" s="27">
        <v>0.45610000000000001</v>
      </c>
      <c r="M3017" s="28">
        <v>1.2036494600000001</v>
      </c>
      <c r="N3017" s="29">
        <v>0.75</v>
      </c>
      <c r="O3017" s="31"/>
      <c r="P3017" s="31">
        <v>0.3768949982</v>
      </c>
      <c r="Q3017" s="31">
        <v>0.25</v>
      </c>
      <c r="R3017" s="42"/>
      <c r="S3017" s="42" t="str">
        <f>IF(R3017="","",MAX(R3017,Q3017))</f>
        <v/>
      </c>
      <c r="T3017" s="27" t="str">
        <f>IF(A3017="placement",MIN(P3017,IF(S3017="",Q3017,S3017)),"")</f>
        <v/>
      </c>
      <c r="U3017" s="28" t="str">
        <f>IF($A3017="placement",T3017*J3017,"")</f>
        <v/>
      </c>
      <c r="V3017" s="26">
        <f>IF($A3017="placement",U3017,IF($A3017="site",SUMIF($C:$C,$C3017,$U:$U),IF($A3017="user",SUMIF($B:$B,$B3017,$U:$U),SUM($U:$U))))</f>
        <v>233.49999999999989</v>
      </c>
      <c r="W3017" s="27">
        <f>V3017/J3017</f>
        <v>0.24999999999999989</v>
      </c>
    </row>
    <row r="3018" spans="1:23" hidden="1" x14ac:dyDescent="0.3">
      <c r="A3018" s="23" t="s">
        <v>13</v>
      </c>
      <c r="B3018" s="23" t="s">
        <v>3720</v>
      </c>
      <c r="C3018" s="23" t="s">
        <v>3721</v>
      </c>
      <c r="D3018" s="23" t="s">
        <v>9898</v>
      </c>
      <c r="E3018" s="23"/>
      <c r="F3018" s="27">
        <v>0.33</v>
      </c>
      <c r="G3018" s="24">
        <v>1</v>
      </c>
      <c r="H3018" s="25">
        <v>2294.9101999999998</v>
      </c>
      <c r="I3018" s="25">
        <v>341.02910000000003</v>
      </c>
      <c r="J3018" s="26">
        <v>1250</v>
      </c>
      <c r="K3018" s="26">
        <v>412</v>
      </c>
      <c r="L3018" s="27">
        <v>0.14860000000000001</v>
      </c>
      <c r="M3018" s="28">
        <v>0.12221455000000001</v>
      </c>
      <c r="N3018" s="29">
        <v>0.05</v>
      </c>
      <c r="O3018" s="31"/>
      <c r="P3018" s="31">
        <v>0.5908834074</v>
      </c>
      <c r="Q3018" s="31">
        <v>0.33</v>
      </c>
      <c r="R3018" s="42"/>
      <c r="S3018" s="42" t="str">
        <f>IF(R3018="","",MAX(R3018,Q3018))</f>
        <v/>
      </c>
      <c r="T3018" s="27" t="str">
        <f>IF(A3018="placement",MIN(P3018,IF(S3018="",Q3018,S3018)),"")</f>
        <v/>
      </c>
      <c r="U3018" s="28" t="str">
        <f>IF($A3018="placement",T3018*J3018,"")</f>
        <v/>
      </c>
      <c r="V3018" s="26">
        <f>IF($A3018="placement",U3018,IF($A3018="site",SUMIF($C:$C,$C3018,$U:$U),IF($A3018="user",SUMIF($B:$B,$B3018,$U:$U),SUM($U:$U))))</f>
        <v>412.82999999999959</v>
      </c>
      <c r="W3018" s="27">
        <f>V3018/J3018</f>
        <v>0.33026399999999967</v>
      </c>
    </row>
    <row r="3019" spans="1:23" hidden="1" x14ac:dyDescent="0.3">
      <c r="A3019" s="23" t="s">
        <v>10</v>
      </c>
      <c r="B3019" s="23" t="s">
        <v>6363</v>
      </c>
      <c r="C3019" s="23" t="s">
        <v>9898</v>
      </c>
      <c r="D3019" s="23" t="s">
        <v>9898</v>
      </c>
      <c r="E3019" s="23"/>
      <c r="F3019" s="27">
        <v>0.25</v>
      </c>
      <c r="G3019" s="24">
        <v>1</v>
      </c>
      <c r="H3019" s="25">
        <v>830.53110000000004</v>
      </c>
      <c r="I3019" s="25">
        <v>118.5124</v>
      </c>
      <c r="J3019" s="26">
        <v>1868</v>
      </c>
      <c r="K3019" s="26">
        <v>467</v>
      </c>
      <c r="L3019" s="27">
        <v>0.14269999999999999</v>
      </c>
      <c r="M3019" s="28">
        <v>0.52541747000000005</v>
      </c>
      <c r="N3019" s="29">
        <v>0.27072099999999999</v>
      </c>
      <c r="O3019" s="31"/>
      <c r="P3019" s="31">
        <v>0.48475066570000003</v>
      </c>
      <c r="Q3019" s="31">
        <v>0.25</v>
      </c>
      <c r="R3019" s="42"/>
      <c r="S3019" s="42" t="str">
        <f>IF(R3019="","",MAX(R3019,Q3019))</f>
        <v/>
      </c>
      <c r="T3019" s="27" t="str">
        <f>IF(A3019="placement",MIN(P3019,IF(S3019="",Q3019,S3019)),"")</f>
        <v/>
      </c>
      <c r="U3019" s="28" t="str">
        <f>IF($A3019="placement",T3019*J3019,"")</f>
        <v/>
      </c>
      <c r="V3019" s="26">
        <f>IF($A3019="placement",U3019,IF($A3019="site",SUMIF($C:$C,$C3019,$U:$U),IF($A3019="user",SUMIF($B:$B,$B3019,$U:$U),SUM($U:$U))))</f>
        <v>466.99999999999972</v>
      </c>
      <c r="W3019" s="27">
        <f>V3019/J3019</f>
        <v>0.24999999999999986</v>
      </c>
    </row>
    <row r="3020" spans="1:23" hidden="1" x14ac:dyDescent="0.3">
      <c r="A3020" s="23" t="s">
        <v>13</v>
      </c>
      <c r="B3020" s="23" t="s">
        <v>4700</v>
      </c>
      <c r="C3020" s="23" t="s">
        <v>4702</v>
      </c>
      <c r="D3020" s="23" t="s">
        <v>9898</v>
      </c>
      <c r="E3020" s="23"/>
      <c r="F3020" s="27">
        <v>0.25</v>
      </c>
      <c r="G3020" s="24">
        <v>1</v>
      </c>
      <c r="H3020" s="25">
        <v>855.54319999999996</v>
      </c>
      <c r="I3020" s="25">
        <v>65.261700000000005</v>
      </c>
      <c r="J3020" s="26">
        <v>1239</v>
      </c>
      <c r="K3020" s="26">
        <v>310</v>
      </c>
      <c r="L3020" s="27">
        <v>7.6300000000000007E-2</v>
      </c>
      <c r="M3020" s="28">
        <v>0.63271575000000002</v>
      </c>
      <c r="N3020" s="29">
        <v>0.1</v>
      </c>
      <c r="O3020" s="31"/>
      <c r="P3020" s="31">
        <v>0.84195114390000003</v>
      </c>
      <c r="Q3020" s="31">
        <v>0.25</v>
      </c>
      <c r="R3020" s="42"/>
      <c r="S3020" s="42" t="str">
        <f>IF(R3020="","",MAX(R3020,Q3020))</f>
        <v/>
      </c>
      <c r="T3020" s="27" t="str">
        <f>IF(A3020="placement",MIN(P3020,IF(S3020="",Q3020,S3020)),"")</f>
        <v/>
      </c>
      <c r="U3020" s="28" t="str">
        <f>IF($A3020="placement",T3020*J3020,"")</f>
        <v/>
      </c>
      <c r="V3020" s="26">
        <f>IF($A3020="placement",U3020,IF($A3020="site",SUMIF($C:$C,$C3020,$U:$U),IF($A3020="user",SUMIF($B:$B,$B3020,$U:$U),SUM($U:$U))))</f>
        <v>309.74999999999972</v>
      </c>
      <c r="W3020" s="27">
        <f>V3020/J3020</f>
        <v>0.24999999999999978</v>
      </c>
    </row>
    <row r="3021" spans="1:23" hidden="1" x14ac:dyDescent="0.3">
      <c r="A3021" s="23" t="s">
        <v>10</v>
      </c>
      <c r="B3021" s="23" t="s">
        <v>4700</v>
      </c>
      <c r="C3021" s="23" t="s">
        <v>9898</v>
      </c>
      <c r="D3021" s="23" t="s">
        <v>9898</v>
      </c>
      <c r="E3021" s="23"/>
      <c r="F3021" s="27">
        <v>0.25</v>
      </c>
      <c r="G3021" s="24">
        <v>1</v>
      </c>
      <c r="H3021" s="25">
        <v>855.54319999999996</v>
      </c>
      <c r="I3021" s="25">
        <v>65.261700000000005</v>
      </c>
      <c r="J3021" s="26">
        <v>1239</v>
      </c>
      <c r="K3021" s="26">
        <v>310</v>
      </c>
      <c r="L3021" s="27">
        <v>7.6300000000000007E-2</v>
      </c>
      <c r="M3021" s="28">
        <v>0.63271575000000002</v>
      </c>
      <c r="N3021" s="29">
        <v>0.1</v>
      </c>
      <c r="O3021" s="31"/>
      <c r="P3021" s="31">
        <v>0.84195114390000003</v>
      </c>
      <c r="Q3021" s="31">
        <v>0.25</v>
      </c>
      <c r="R3021" s="42"/>
      <c r="S3021" s="42" t="str">
        <f>IF(R3021="","",MAX(R3021,Q3021))</f>
        <v/>
      </c>
      <c r="T3021" s="27" t="str">
        <f>IF(A3021="placement",MIN(P3021,IF(S3021="",Q3021,S3021)),"")</f>
        <v/>
      </c>
      <c r="U3021" s="28" t="str">
        <f>IF($A3021="placement",T3021*J3021,"")</f>
        <v/>
      </c>
      <c r="V3021" s="26">
        <f>IF($A3021="placement",U3021,IF($A3021="site",SUMIF($C:$C,$C3021,$U:$U),IF($A3021="user",SUMIF($B:$B,$B3021,$U:$U),SUM($U:$U))))</f>
        <v>309.74999999999972</v>
      </c>
      <c r="W3021" s="27">
        <f>V3021/J3021</f>
        <v>0.24999999999999978</v>
      </c>
    </row>
    <row r="3022" spans="1:23" hidden="1" x14ac:dyDescent="0.3">
      <c r="A3022" s="23" t="s">
        <v>13</v>
      </c>
      <c r="B3022" s="23" t="s">
        <v>5399</v>
      </c>
      <c r="C3022" s="23" t="s">
        <v>5401</v>
      </c>
      <c r="D3022" s="32" t="s">
        <v>9898</v>
      </c>
      <c r="E3022" s="23"/>
      <c r="F3022" s="27">
        <v>0.2681</v>
      </c>
      <c r="G3022" s="24">
        <v>0.43027079000000001</v>
      </c>
      <c r="H3022" s="25">
        <v>414.83940000000001</v>
      </c>
      <c r="I3022" s="25">
        <v>48.130299999999998</v>
      </c>
      <c r="J3022" s="26">
        <v>1228</v>
      </c>
      <c r="K3022" s="26">
        <v>268</v>
      </c>
      <c r="L3022" s="27">
        <v>0.11600000000000001</v>
      </c>
      <c r="M3022" s="28">
        <v>0.85050369000000003</v>
      </c>
      <c r="N3022" s="29">
        <v>0.65097899999999997</v>
      </c>
      <c r="O3022" s="31"/>
      <c r="P3022" s="31">
        <v>0.2345959155</v>
      </c>
      <c r="Q3022" s="31">
        <v>0.23459591551620701</v>
      </c>
      <c r="R3022" s="42"/>
      <c r="S3022" s="42" t="str">
        <f>IF(R3022="","",MAX(R3022,Q3022))</f>
        <v/>
      </c>
      <c r="T3022" s="27" t="str">
        <f>IF(A3022="placement",MIN(P3022,IF(S3022="",Q3022,S3022)),"")</f>
        <v/>
      </c>
      <c r="U3022" s="28" t="str">
        <f>IF($A3022="placement",T3022*J3022,"")</f>
        <v/>
      </c>
      <c r="V3022" s="26">
        <f>IF($A3022="placement",U3022,IF($A3022="site",SUMIF($C:$C,$C3022,$U:$U),IF($A3022="user",SUMIF($B:$B,$B3022,$U:$U),SUM($U:$U))))</f>
        <v>275.10818218680799</v>
      </c>
      <c r="W3022" s="27">
        <f>V3022/J3022</f>
        <v>0.22402946432150489</v>
      </c>
    </row>
    <row r="3023" spans="1:23" hidden="1" x14ac:dyDescent="0.3">
      <c r="A3023" s="23" t="s">
        <v>10</v>
      </c>
      <c r="B3023" s="23" t="s">
        <v>4293</v>
      </c>
      <c r="C3023" s="23" t="s">
        <v>9898</v>
      </c>
      <c r="D3023" s="23" t="s">
        <v>9898</v>
      </c>
      <c r="E3023" s="23"/>
      <c r="F3023" s="27">
        <v>0.25</v>
      </c>
      <c r="G3023" s="24">
        <v>0.98332719000000002</v>
      </c>
      <c r="H3023" s="25">
        <v>798.52779999999996</v>
      </c>
      <c r="I3023" s="25">
        <v>92.218400000000003</v>
      </c>
      <c r="J3023" s="26">
        <v>694</v>
      </c>
      <c r="K3023" s="26">
        <v>174</v>
      </c>
      <c r="L3023" s="27">
        <v>0.11550000000000001</v>
      </c>
      <c r="M3023" s="28">
        <v>0.25092025000000001</v>
      </c>
      <c r="N3023" s="29">
        <v>0.11425299999999999</v>
      </c>
      <c r="O3023" s="31"/>
      <c r="P3023" s="31">
        <v>0.54466409689999995</v>
      </c>
      <c r="Q3023" s="31">
        <v>0.25</v>
      </c>
      <c r="R3023" s="42"/>
      <c r="S3023" s="42" t="str">
        <f>IF(R3023="","",MAX(R3023,Q3023))</f>
        <v/>
      </c>
      <c r="T3023" s="27" t="str">
        <f>IF(A3023="placement",MIN(P3023,IF(S3023="",Q3023,S3023)),"")</f>
        <v/>
      </c>
      <c r="U3023" s="28" t="str">
        <f>IF($A3023="placement",T3023*J3023,"")</f>
        <v/>
      </c>
      <c r="V3023" s="23">
        <f>IF($A3023="placement",U3023,IF($A3023="site",SUMIF($C:$C,$C3023,$U:$U),IF($A3023="user",SUMIF($B:$B,$B3023,$U:$U),SUM($U:$U))))</f>
        <v>173.49999999999983</v>
      </c>
      <c r="W3023" s="27">
        <f>V3023/J3023</f>
        <v>0.24999999999999975</v>
      </c>
    </row>
    <row r="3024" spans="1:23" hidden="1" x14ac:dyDescent="0.3">
      <c r="A3024" s="23" t="s">
        <v>13</v>
      </c>
      <c r="B3024" s="23" t="s">
        <v>6876</v>
      </c>
      <c r="C3024" s="23" t="s">
        <v>6878</v>
      </c>
      <c r="D3024" s="23" t="s">
        <v>9898</v>
      </c>
      <c r="E3024" s="23"/>
      <c r="F3024" s="27">
        <v>0.24709999999999999</v>
      </c>
      <c r="G3024" s="24">
        <v>0.24200888000000001</v>
      </c>
      <c r="H3024" s="25">
        <v>269.62180000000001</v>
      </c>
      <c r="I3024" s="25">
        <v>59.964300000000001</v>
      </c>
      <c r="J3024" s="26">
        <v>1223</v>
      </c>
      <c r="K3024" s="26">
        <v>302</v>
      </c>
      <c r="L3024" s="27">
        <v>0.22239999999999999</v>
      </c>
      <c r="M3024" s="28">
        <v>0.67994984999999997</v>
      </c>
      <c r="N3024" s="29">
        <v>0.39925899999999998</v>
      </c>
      <c r="O3024" s="31"/>
      <c r="P3024" s="31">
        <v>0.4128111075</v>
      </c>
      <c r="Q3024" s="31">
        <v>0.24713490063994101</v>
      </c>
      <c r="R3024" s="42"/>
      <c r="S3024" s="42" t="str">
        <f>IF(R3024="","",MAX(R3024,Q3024))</f>
        <v/>
      </c>
      <c r="T3024" s="27" t="str">
        <f>IF(A3024="placement",MIN(P3024,IF(S3024="",Q3024,S3024)),"")</f>
        <v/>
      </c>
      <c r="U3024" s="28" t="str">
        <f>IF($A3024="placement",T3024*J3024,"")</f>
        <v/>
      </c>
      <c r="V3024" s="26">
        <f>IF($A3024="placement",U3024,IF($A3024="site",SUMIF($C:$C,$C3024,$U:$U),IF($A3024="user",SUMIF($B:$B,$B3024,$U:$U),SUM($U:$U))))</f>
        <v>302.74999999999966</v>
      </c>
      <c r="W3024" s="27">
        <f>V3024/J3024</f>
        <v>0.24754701553556799</v>
      </c>
    </row>
    <row r="3025" spans="1:23" hidden="1" x14ac:dyDescent="0.3">
      <c r="A3025" s="23" t="s">
        <v>10</v>
      </c>
      <c r="B3025" s="23" t="s">
        <v>2588</v>
      </c>
      <c r="C3025" s="23" t="s">
        <v>9898</v>
      </c>
      <c r="D3025" s="23" t="s">
        <v>9898</v>
      </c>
      <c r="E3025" s="23"/>
      <c r="F3025" s="27">
        <v>0.25</v>
      </c>
      <c r="G3025" s="24">
        <v>0.74725240000000004</v>
      </c>
      <c r="H3025" s="25">
        <v>98.389700000000005</v>
      </c>
      <c r="I3025" s="25">
        <v>25.7563</v>
      </c>
      <c r="J3025" s="26">
        <v>192</v>
      </c>
      <c r="K3025" s="26">
        <v>48</v>
      </c>
      <c r="L3025" s="27">
        <v>0.26179999999999998</v>
      </c>
      <c r="M3025" s="28">
        <v>0.24839762000000001</v>
      </c>
      <c r="N3025" s="29">
        <v>0.05</v>
      </c>
      <c r="O3025" s="31"/>
      <c r="P3025" s="31">
        <v>0.79870982440000005</v>
      </c>
      <c r="Q3025" s="31">
        <v>0.25</v>
      </c>
      <c r="R3025" s="42"/>
      <c r="S3025" s="42" t="str">
        <f>IF(R3025="","",MAX(R3025,Q3025))</f>
        <v/>
      </c>
      <c r="T3025" s="27" t="str">
        <f>IF(A3025="placement",MIN(P3025,IF(S3025="",Q3025,S3025)),"")</f>
        <v/>
      </c>
      <c r="U3025" s="28" t="str">
        <f>IF($A3025="placement",T3025*J3025,"")</f>
        <v/>
      </c>
      <c r="V3025" s="26">
        <f>IF($A3025="placement",U3025,IF($A3025="site",SUMIF($C:$C,$C3025,$U:$U),IF($A3025="user",SUMIF($B:$B,$B3025,$U:$U),SUM($U:$U))))</f>
        <v>47.99999999999995</v>
      </c>
      <c r="W3025" s="27">
        <f>V3025/J3025</f>
        <v>0.24999999999999975</v>
      </c>
    </row>
    <row r="3026" spans="1:23" hidden="1" x14ac:dyDescent="0.3">
      <c r="A3026" s="23" t="s">
        <v>13</v>
      </c>
      <c r="B3026" s="23" t="s">
        <v>3730</v>
      </c>
      <c r="C3026" s="23" t="s">
        <v>3732</v>
      </c>
      <c r="D3026" s="23" t="s">
        <v>9898</v>
      </c>
      <c r="E3026" s="23"/>
      <c r="F3026" s="27">
        <v>0.25</v>
      </c>
      <c r="G3026" s="24">
        <v>0.32929149000000002</v>
      </c>
      <c r="H3026" s="25">
        <v>135.40649999999999</v>
      </c>
      <c r="I3026" s="25">
        <v>41.233499999999999</v>
      </c>
      <c r="J3026" s="26">
        <v>1213</v>
      </c>
      <c r="K3026" s="26">
        <v>303</v>
      </c>
      <c r="L3026" s="27">
        <v>0.30449999999999999</v>
      </c>
      <c r="M3026" s="28">
        <v>0.98020057000000005</v>
      </c>
      <c r="N3026" s="29">
        <v>0.63705900000000004</v>
      </c>
      <c r="O3026" s="31"/>
      <c r="P3026" s="31">
        <v>0.35007280889999998</v>
      </c>
      <c r="Q3026" s="31">
        <v>0.25</v>
      </c>
      <c r="R3026" s="42"/>
      <c r="S3026" s="42" t="str">
        <f>IF(R3026="","",MAX(R3026,Q3026))</f>
        <v/>
      </c>
      <c r="T3026" s="27" t="str">
        <f>IF(A3026="placement",MIN(P3026,IF(S3026="",Q3026,S3026)),"")</f>
        <v/>
      </c>
      <c r="U3026" s="28" t="str">
        <f>IF($A3026="placement",T3026*J3026,"")</f>
        <v/>
      </c>
      <c r="V3026" s="26">
        <f>IF($A3026="placement",U3026,IF($A3026="site",SUMIF($C:$C,$C3026,$U:$U),IF($A3026="user",SUMIF($B:$B,$B3026,$U:$U),SUM($U:$U))))</f>
        <v>302.99999999999977</v>
      </c>
      <c r="W3026" s="27">
        <f>V3026/J3026</f>
        <v>0.24979389942291819</v>
      </c>
    </row>
    <row r="3027" spans="1:23" hidden="1" x14ac:dyDescent="0.3">
      <c r="A3027" s="23" t="s">
        <v>10</v>
      </c>
      <c r="B3027" s="23" t="s">
        <v>9445</v>
      </c>
      <c r="C3027" s="23" t="s">
        <v>9898</v>
      </c>
      <c r="D3027" s="23" t="s">
        <v>9898</v>
      </c>
      <c r="E3027" s="23"/>
      <c r="F3027" s="27">
        <v>0.25</v>
      </c>
      <c r="G3027" s="24">
        <v>0</v>
      </c>
      <c r="H3027" s="25">
        <v>67.920699999999997</v>
      </c>
      <c r="I3027" s="25">
        <v>16.331900000000001</v>
      </c>
      <c r="J3027" s="26">
        <v>147</v>
      </c>
      <c r="K3027" s="26">
        <v>37</v>
      </c>
      <c r="L3027" s="27">
        <v>0.24049999999999999</v>
      </c>
      <c r="M3027" s="28">
        <v>0.30056769</v>
      </c>
      <c r="N3027" s="29">
        <v>0.114122</v>
      </c>
      <c r="O3027" s="31"/>
      <c r="P3027" s="31">
        <v>0.62031181700000004</v>
      </c>
      <c r="Q3027" s="31">
        <v>0.249999999999999</v>
      </c>
      <c r="R3027" s="42"/>
      <c r="S3027" s="42" t="str">
        <f>IF(R3027="","",MAX(R3027,Q3027))</f>
        <v/>
      </c>
      <c r="T3027" s="27" t="str">
        <f>IF(A3027="placement",MIN(P3027,IF(S3027="",Q3027,S3027)),"")</f>
        <v/>
      </c>
      <c r="U3027" s="28" t="str">
        <f>IF($A3027="placement",T3027*J3027,"")</f>
        <v/>
      </c>
      <c r="V3027" s="26">
        <f>IF($A3027="placement",U3027,IF($A3027="site",SUMIF($C:$C,$C3027,$U:$U),IF($A3027="user",SUMIF($B:$B,$B3027,$U:$U),SUM($U:$U))))</f>
        <v>36.749999999999964</v>
      </c>
      <c r="W3027" s="27">
        <f>V3027/J3027</f>
        <v>0.24999999999999975</v>
      </c>
    </row>
    <row r="3028" spans="1:23" hidden="1" x14ac:dyDescent="0.3">
      <c r="A3028" s="23" t="s">
        <v>13</v>
      </c>
      <c r="B3028" s="23" t="s">
        <v>9756</v>
      </c>
      <c r="C3028" s="23" t="s">
        <v>9758</v>
      </c>
      <c r="D3028" s="23" t="s">
        <v>9898</v>
      </c>
      <c r="E3028" s="23"/>
      <c r="F3028" s="27">
        <v>0.25</v>
      </c>
      <c r="G3028" s="24">
        <v>0.61418004000000004</v>
      </c>
      <c r="H3028" s="25">
        <v>1613.6356000000001</v>
      </c>
      <c r="I3028" s="25">
        <v>103.3342</v>
      </c>
      <c r="J3028" s="26">
        <v>1197</v>
      </c>
      <c r="K3028" s="26">
        <v>299</v>
      </c>
      <c r="L3028" s="27">
        <v>6.4000000000000001E-2</v>
      </c>
      <c r="M3028" s="28">
        <v>0.38627635999999999</v>
      </c>
      <c r="N3028" s="29">
        <v>0.18343999999999999</v>
      </c>
      <c r="O3028" s="31"/>
      <c r="P3028" s="31">
        <v>0.52510684470000002</v>
      </c>
      <c r="Q3028" s="31">
        <v>0.25</v>
      </c>
      <c r="R3028" s="42"/>
      <c r="S3028" s="42" t="str">
        <f>IF(R3028="","",MAX(R3028,Q3028))</f>
        <v/>
      </c>
      <c r="T3028" s="27" t="str">
        <f>IF(A3028="placement",MIN(P3028,IF(S3028="",Q3028,S3028)),"")</f>
        <v/>
      </c>
      <c r="U3028" s="28" t="str">
        <f>IF($A3028="placement",T3028*J3028,"")</f>
        <v/>
      </c>
      <c r="V3028" s="26">
        <f>IF($A3028="placement",U3028,IF($A3028="site",SUMIF($C:$C,$C3028,$U:$U),IF($A3028="user",SUMIF($B:$B,$B3028,$U:$U),SUM($U:$U))))</f>
        <v>294.99999999999994</v>
      </c>
      <c r="W3028" s="27">
        <f>V3028/J3028</f>
        <v>0.24644945697577272</v>
      </c>
    </row>
    <row r="3029" spans="1:23" hidden="1" x14ac:dyDescent="0.3">
      <c r="A3029" s="23" t="s">
        <v>10</v>
      </c>
      <c r="B3029" s="23" t="s">
        <v>3776</v>
      </c>
      <c r="C3029" s="23" t="s">
        <v>9898</v>
      </c>
      <c r="D3029" s="23" t="s">
        <v>9898</v>
      </c>
      <c r="E3029" s="23"/>
      <c r="F3029" s="27">
        <v>0.25</v>
      </c>
      <c r="G3029" s="24">
        <v>0</v>
      </c>
      <c r="H3029" s="25">
        <v>88.661199999999994</v>
      </c>
      <c r="I3029" s="25">
        <v>23.043900000000001</v>
      </c>
      <c r="J3029" s="26">
        <v>133</v>
      </c>
      <c r="K3029" s="26">
        <v>33</v>
      </c>
      <c r="L3029" s="27">
        <v>0.25990000000000002</v>
      </c>
      <c r="M3029" s="28">
        <v>0.19267052000000001</v>
      </c>
      <c r="N3029" s="29">
        <v>0.1</v>
      </c>
      <c r="O3029" s="31"/>
      <c r="P3029" s="31">
        <v>0.48097924009999998</v>
      </c>
      <c r="Q3029" s="31">
        <v>0.249999999999999</v>
      </c>
      <c r="R3029" s="42">
        <v>0.2</v>
      </c>
      <c r="S3029" s="42">
        <f>IF(R3029="","",MAX(R3029,Q3029))</f>
        <v>0.249999999999999</v>
      </c>
      <c r="T3029" s="27" t="str">
        <f>IF(A3029="placement",MIN(P3029,IF(S3029="",Q3029,S3029)),"")</f>
        <v/>
      </c>
      <c r="U3029" s="28" t="str">
        <f>IF($A3029="placement",T3029*J3029,"")</f>
        <v/>
      </c>
      <c r="V3029" s="26">
        <f>IF($A3029="placement",U3029,IF($A3029="site",SUMIF($C:$C,$C3029,$U:$U),IF($A3029="user",SUMIF($B:$B,$B3029,$U:$U),SUM($U:$U))))</f>
        <v>33.249999999999964</v>
      </c>
      <c r="W3029" s="27">
        <f>V3029/J3029</f>
        <v>0.24999999999999972</v>
      </c>
    </row>
    <row r="3030" spans="1:23" hidden="1" x14ac:dyDescent="0.3">
      <c r="A3030" s="17" t="s">
        <v>13</v>
      </c>
      <c r="B3030" s="17" t="s">
        <v>3704</v>
      </c>
      <c r="C3030" s="17" t="s">
        <v>3705</v>
      </c>
      <c r="D3030" s="17" t="s">
        <v>9898</v>
      </c>
      <c r="E3030" s="17"/>
      <c r="F3030" s="18">
        <v>0.25309999999999999</v>
      </c>
      <c r="G3030" s="36">
        <v>0.96105655999999995</v>
      </c>
      <c r="H3030" s="37">
        <v>490.0145</v>
      </c>
      <c r="I3030" s="37">
        <v>85.185100000000006</v>
      </c>
      <c r="J3030" s="19">
        <v>1196</v>
      </c>
      <c r="K3030" s="19">
        <v>303</v>
      </c>
      <c r="L3030" s="18">
        <v>0.17380000000000001</v>
      </c>
      <c r="M3030" s="20">
        <v>0.46811186999999999</v>
      </c>
      <c r="N3030" s="21">
        <v>0.11828900000000001</v>
      </c>
      <c r="O3030" s="22"/>
      <c r="P3030" s="22">
        <v>0.74730612860000001</v>
      </c>
      <c r="Q3030" s="22">
        <v>0.25305958808166701</v>
      </c>
      <c r="R3030" s="43"/>
      <c r="S3030" s="42" t="str">
        <f>IF(R3030="","",MAX(R3030,Q3030))</f>
        <v/>
      </c>
      <c r="T3030" s="27" t="str">
        <f>IF(A3030="placement",MIN(P3030,IF(S3030="",Q3030,S3030)),"")</f>
        <v/>
      </c>
      <c r="U3030" s="20" t="str">
        <f>IF($A3030="placement",T3030*J3030,"")</f>
        <v/>
      </c>
      <c r="V3030" s="19">
        <f>IF($A3030="placement",U3030,IF($A3030="site",SUMIF($C:$C,$C3030,$U:$U),IF($A3030="user",SUMIF($B:$B,$B3030,$U:$U),SUM($U:$U))))</f>
        <v>323.76000000000005</v>
      </c>
      <c r="W3030" s="18">
        <f>V3030/J3030</f>
        <v>0.27070234113712377</v>
      </c>
    </row>
    <row r="3031" spans="1:23" hidden="1" x14ac:dyDescent="0.3">
      <c r="A3031" s="11" t="s">
        <v>10</v>
      </c>
      <c r="B3031" s="11" t="s">
        <v>8944</v>
      </c>
      <c r="C3031" s="11" t="s">
        <v>9898</v>
      </c>
      <c r="D3031" s="11" t="s">
        <v>9898</v>
      </c>
      <c r="E3031" s="11"/>
      <c r="F3031" s="12">
        <v>0.25</v>
      </c>
      <c r="G3031" s="33">
        <v>1</v>
      </c>
      <c r="H3031" s="34">
        <v>772.06500000000005</v>
      </c>
      <c r="I3031" s="34">
        <v>159.46190000000001</v>
      </c>
      <c r="J3031" s="13">
        <v>6537</v>
      </c>
      <c r="K3031" s="13">
        <v>1605</v>
      </c>
      <c r="L3031" s="12">
        <v>0.20649999999999999</v>
      </c>
      <c r="M3031" s="14">
        <v>1.36649266</v>
      </c>
      <c r="N3031" s="15">
        <v>1</v>
      </c>
      <c r="O3031" s="16"/>
      <c r="P3031" s="16">
        <v>0.26819950799999998</v>
      </c>
      <c r="Q3031" s="16">
        <v>0.249999999999999</v>
      </c>
      <c r="R3031" s="44"/>
      <c r="S3031" s="42" t="str">
        <f>IF(R3031="","",MAX(R3031,Q3031))</f>
        <v/>
      </c>
      <c r="T3031" s="27" t="str">
        <f>IF(A3031="placement",MIN(P3031,IF(S3031="",Q3031,S3031)),"")</f>
        <v/>
      </c>
      <c r="U3031" s="14" t="str">
        <f>IF($A3031="placement",T3031*J3031,"")</f>
        <v/>
      </c>
      <c r="V3031" s="11">
        <f>IF($A3031="placement",U3031,IF($A3031="site",SUMIF($C:$C,$C3031,$U:$U),IF($A3031="user",SUMIF($B:$B,$B3031,$U:$U),SUM($U:$U))))</f>
        <v>1634.249999999998</v>
      </c>
      <c r="W3031" s="12">
        <f>V3031/J3031</f>
        <v>0.24999999999999969</v>
      </c>
    </row>
    <row r="3032" spans="1:23" hidden="1" x14ac:dyDescent="0.3">
      <c r="A3032" s="23" t="s">
        <v>13</v>
      </c>
      <c r="B3032" s="23" t="s">
        <v>7432</v>
      </c>
      <c r="C3032" s="23" t="s">
        <v>7434</v>
      </c>
      <c r="D3032" s="23" t="s">
        <v>9898</v>
      </c>
      <c r="E3032" s="23"/>
      <c r="F3032" s="27">
        <v>0.25</v>
      </c>
      <c r="G3032" s="24">
        <v>0.99309327000000003</v>
      </c>
      <c r="H3032" s="25">
        <v>191.34620000000001</v>
      </c>
      <c r="I3032" s="25">
        <v>19.015499999999999</v>
      </c>
      <c r="J3032" s="26">
        <v>1191</v>
      </c>
      <c r="K3032" s="26">
        <v>207</v>
      </c>
      <c r="L3032" s="27">
        <v>9.9400000000000002E-2</v>
      </c>
      <c r="M3032" s="28">
        <v>2.08790122</v>
      </c>
      <c r="N3032" s="29">
        <v>1.8062370000000001</v>
      </c>
      <c r="O3032" s="31"/>
      <c r="P3032" s="31">
        <v>0.1349030406</v>
      </c>
      <c r="Q3032" s="31">
        <v>0.13490304056349101</v>
      </c>
      <c r="R3032" s="42"/>
      <c r="S3032" s="42" t="str">
        <f>IF(R3032="","",MAX(R3032,Q3032))</f>
        <v/>
      </c>
      <c r="T3032" s="27" t="str">
        <f>IF(A3032="placement",MIN(P3032,IF(S3032="",Q3032,S3032)),"")</f>
        <v/>
      </c>
      <c r="U3032" s="28" t="str">
        <f>IF($A3032="placement",T3032*J3032,"")</f>
        <v/>
      </c>
      <c r="V3032" s="26">
        <f>IF($A3032="placement",U3032,IF($A3032="site",SUMIF($C:$C,$C3032,$U:$U),IF($A3032="user",SUMIF($B:$B,$B3032,$U:$U),SUM($U:$U))))</f>
        <v>160.58574348489998</v>
      </c>
      <c r="W3032" s="27">
        <f>V3032/J3032</f>
        <v>0.13483269814013432</v>
      </c>
    </row>
    <row r="3033" spans="1:23" hidden="1" x14ac:dyDescent="0.3">
      <c r="A3033" s="23" t="s">
        <v>10</v>
      </c>
      <c r="B3033" s="23" t="s">
        <v>3643</v>
      </c>
      <c r="C3033" s="23" t="s">
        <v>9898</v>
      </c>
      <c r="D3033" s="23" t="s">
        <v>9898</v>
      </c>
      <c r="E3033" s="23"/>
      <c r="F3033" s="27">
        <v>0.25</v>
      </c>
      <c r="G3033" s="24">
        <v>1</v>
      </c>
      <c r="H3033" s="25">
        <v>253.92590000000001</v>
      </c>
      <c r="I3033" s="25">
        <v>83.132900000000006</v>
      </c>
      <c r="J3033" s="26">
        <v>3618</v>
      </c>
      <c r="K3033" s="26">
        <v>905</v>
      </c>
      <c r="L3033" s="27">
        <v>0.32740000000000002</v>
      </c>
      <c r="M3033" s="28">
        <v>1.4507236299999999</v>
      </c>
      <c r="N3033" s="29">
        <v>0.5</v>
      </c>
      <c r="O3033" s="31"/>
      <c r="P3033" s="31">
        <v>0.65534441509999997</v>
      </c>
      <c r="Q3033" s="31">
        <v>0.25</v>
      </c>
      <c r="R3033" s="42"/>
      <c r="S3033" s="42" t="str">
        <f>IF(R3033="","",MAX(R3033,Q3033))</f>
        <v/>
      </c>
      <c r="T3033" s="27" t="str">
        <f>IF(A3033="placement",MIN(P3033,IF(S3033="",Q3033,S3033)),"")</f>
        <v/>
      </c>
      <c r="U3033" s="28" t="str">
        <f>IF($A3033="placement",T3033*J3033,"")</f>
        <v/>
      </c>
      <c r="V3033" s="26">
        <f>IF($A3033="placement",U3033,IF($A3033="site",SUMIF($C:$C,$C3033,$U:$U),IF($A3033="user",SUMIF($B:$B,$B3033,$U:$U),SUM($U:$U))))</f>
        <v>904.49999999999875</v>
      </c>
      <c r="W3033" s="27">
        <f>V3033/J3033</f>
        <v>0.24999999999999967</v>
      </c>
    </row>
    <row r="3034" spans="1:23" hidden="1" x14ac:dyDescent="0.3">
      <c r="A3034" s="23" t="s">
        <v>13</v>
      </c>
      <c r="B3034" s="23" t="s">
        <v>5578</v>
      </c>
      <c r="C3034" s="23" t="s">
        <v>5580</v>
      </c>
      <c r="D3034" s="23" t="s">
        <v>9898</v>
      </c>
      <c r="E3034" s="23"/>
      <c r="F3034" s="27">
        <v>0.33</v>
      </c>
      <c r="G3034" s="24">
        <v>0.49269274000000002</v>
      </c>
      <c r="H3034" s="25">
        <v>113.85429999999999</v>
      </c>
      <c r="I3034" s="25">
        <v>19.6403</v>
      </c>
      <c r="J3034" s="26">
        <v>1186</v>
      </c>
      <c r="K3034" s="26">
        <v>364</v>
      </c>
      <c r="L3034" s="27">
        <v>0.17249999999999999</v>
      </c>
      <c r="M3034" s="28">
        <v>2.0128325899999999</v>
      </c>
      <c r="N3034" s="29">
        <v>1.39</v>
      </c>
      <c r="O3034" s="31"/>
      <c r="P3034" s="31">
        <v>0.30943089470000001</v>
      </c>
      <c r="Q3034" s="31">
        <v>0.30943089474963198</v>
      </c>
      <c r="R3034" s="42"/>
      <c r="S3034" s="42" t="str">
        <f>IF(R3034="","",MAX(R3034,Q3034))</f>
        <v/>
      </c>
      <c r="T3034" s="27" t="str">
        <f>IF(A3034="placement",MIN(P3034,IF(S3034="",Q3034,S3034)),"")</f>
        <v/>
      </c>
      <c r="U3034" s="28" t="str">
        <f>IF($A3034="placement",T3034*J3034,"")</f>
        <v/>
      </c>
      <c r="V3034" s="26">
        <f>IF($A3034="placement",U3034,IF($A3034="site",SUMIF($C:$C,$C3034,$U:$U),IF($A3034="user",SUMIF($B:$B,$B3034,$U:$U),SUM($U:$U))))</f>
        <v>366.9877166800967</v>
      </c>
      <c r="W3034" s="27">
        <f>V3034/J3034</f>
        <v>0.3094331506577544</v>
      </c>
    </row>
    <row r="3035" spans="1:23" hidden="1" x14ac:dyDescent="0.3">
      <c r="A3035" s="23" t="s">
        <v>10</v>
      </c>
      <c r="B3035" s="23" t="s">
        <v>4908</v>
      </c>
      <c r="C3035" s="23" t="s">
        <v>9898</v>
      </c>
      <c r="D3035" s="23" t="s">
        <v>9898</v>
      </c>
      <c r="E3035" s="23"/>
      <c r="F3035" s="27">
        <v>0.25</v>
      </c>
      <c r="G3035" s="24">
        <v>0</v>
      </c>
      <c r="H3035" s="25">
        <v>22.329699999999999</v>
      </c>
      <c r="I3035" s="25">
        <v>4.1253000000000002</v>
      </c>
      <c r="J3035" s="26">
        <v>27</v>
      </c>
      <c r="K3035" s="26">
        <v>7</v>
      </c>
      <c r="L3035" s="27">
        <v>0.1847</v>
      </c>
      <c r="M3035" s="28">
        <v>0.21755722999999999</v>
      </c>
      <c r="N3035" s="29">
        <v>0.03</v>
      </c>
      <c r="O3035" s="31"/>
      <c r="P3035" s="31">
        <v>0.86210524639999997</v>
      </c>
      <c r="Q3035" s="31">
        <v>0.25</v>
      </c>
      <c r="R3035" s="42"/>
      <c r="S3035" s="42" t="str">
        <f>IF(R3035="","",MAX(R3035,Q3035))</f>
        <v/>
      </c>
      <c r="T3035" s="27" t="str">
        <f>IF(A3035="placement",MIN(P3035,IF(S3035="",Q3035,S3035)),"")</f>
        <v/>
      </c>
      <c r="U3035" s="28" t="str">
        <f>IF($A3035="placement",T3035*J3035,"")</f>
        <v/>
      </c>
      <c r="V3035" s="26">
        <f>IF($A3035="placement",U3035,IF($A3035="site",SUMIF($C:$C,$C3035,$U:$U),IF($A3035="user",SUMIF($B:$B,$B3035,$U:$U),SUM($U:$U))))</f>
        <v>6.7499999999999911</v>
      </c>
      <c r="W3035" s="27">
        <f>V3035/J3035</f>
        <v>0.24999999999999967</v>
      </c>
    </row>
    <row r="3036" spans="1:23" hidden="1" x14ac:dyDescent="0.3">
      <c r="A3036" s="23" t="s">
        <v>13</v>
      </c>
      <c r="B3036" s="23" t="s">
        <v>7979</v>
      </c>
      <c r="C3036" s="23" t="s">
        <v>7981</v>
      </c>
      <c r="D3036" s="23" t="s">
        <v>9898</v>
      </c>
      <c r="E3036" s="23"/>
      <c r="F3036" s="27">
        <v>0.31430000000000002</v>
      </c>
      <c r="G3036" s="24">
        <v>1</v>
      </c>
      <c r="H3036" s="25">
        <v>266.4615</v>
      </c>
      <c r="I3036" s="25">
        <v>72.557100000000005</v>
      </c>
      <c r="J3036" s="26">
        <v>1164</v>
      </c>
      <c r="K3036" s="26">
        <v>366</v>
      </c>
      <c r="L3036" s="27">
        <v>0.27229999999999999</v>
      </c>
      <c r="M3036" s="28">
        <v>0.53454847000000005</v>
      </c>
      <c r="N3036" s="29">
        <v>0.23947399999999999</v>
      </c>
      <c r="O3036" s="31"/>
      <c r="P3036" s="31">
        <v>0.55200694790000004</v>
      </c>
      <c r="Q3036" s="31">
        <v>0.31432813045010799</v>
      </c>
      <c r="R3036" s="42"/>
      <c r="S3036" s="42" t="str">
        <f>IF(R3036="","",MAX(R3036,Q3036))</f>
        <v/>
      </c>
      <c r="T3036" s="27" t="str">
        <f>IF(A3036="placement",MIN(P3036,IF(S3036="",Q3036,S3036)),"")</f>
        <v/>
      </c>
      <c r="U3036" s="28" t="str">
        <f>IF($A3036="placement",T3036*J3036,"")</f>
        <v/>
      </c>
      <c r="V3036" s="26">
        <f>IF($A3036="placement",U3036,IF($A3036="site",SUMIF($C:$C,$C3036,$U:$U),IF($A3036="user",SUMIF($B:$B,$B3036,$U:$U),SUM($U:$U))))</f>
        <v>365.54999999999905</v>
      </c>
      <c r="W3036" s="27">
        <f>V3036/J3036</f>
        <v>0.31404639175257648</v>
      </c>
    </row>
    <row r="3037" spans="1:23" hidden="1" x14ac:dyDescent="0.3">
      <c r="A3037" s="23" t="s">
        <v>10</v>
      </c>
      <c r="B3037" s="23" t="s">
        <v>2916</v>
      </c>
      <c r="C3037" s="23" t="s">
        <v>9898</v>
      </c>
      <c r="D3037" s="23" t="s">
        <v>9898</v>
      </c>
      <c r="E3037" s="23"/>
      <c r="F3037" s="27">
        <v>0.25</v>
      </c>
      <c r="G3037" s="24">
        <v>0.85255353</v>
      </c>
      <c r="H3037" s="25">
        <v>428.2131</v>
      </c>
      <c r="I3037" s="25">
        <v>77.976100000000002</v>
      </c>
      <c r="J3037" s="26">
        <v>1008</v>
      </c>
      <c r="K3037" s="26">
        <v>252</v>
      </c>
      <c r="L3037" s="27">
        <v>0.18210000000000001</v>
      </c>
      <c r="M3037" s="28">
        <v>0.43093693</v>
      </c>
      <c r="N3037" s="29">
        <v>0.15609600000000001</v>
      </c>
      <c r="O3037" s="31"/>
      <c r="P3037" s="31">
        <v>0.63777530459999998</v>
      </c>
      <c r="Q3037" s="31">
        <v>0.25</v>
      </c>
      <c r="R3037" s="42"/>
      <c r="S3037" s="42" t="str">
        <f>IF(R3037="","",MAX(R3037,Q3037))</f>
        <v/>
      </c>
      <c r="T3037" s="27" t="str">
        <f>IF(A3037="placement",MIN(P3037,IF(S3037="",Q3037,S3037)),"")</f>
        <v/>
      </c>
      <c r="U3037" s="28" t="str">
        <f>IF($A3037="placement",T3037*J3037,"")</f>
        <v/>
      </c>
      <c r="V3037" s="26">
        <f>IF($A3037="placement",U3037,IF($A3037="site",SUMIF($C:$C,$C3037,$U:$U),IF($A3037="user",SUMIF($B:$B,$B3037,$U:$U),SUM($U:$U))))</f>
        <v>251.99999999999957</v>
      </c>
      <c r="W3037" s="27">
        <f>V3037/J3037</f>
        <v>0.24999999999999958</v>
      </c>
    </row>
    <row r="3038" spans="1:23" hidden="1" x14ac:dyDescent="0.3">
      <c r="A3038" s="23" t="s">
        <v>13</v>
      </c>
      <c r="B3038" s="23" t="s">
        <v>8753</v>
      </c>
      <c r="C3038" s="23" t="s">
        <v>8755</v>
      </c>
      <c r="D3038" s="23" t="s">
        <v>9898</v>
      </c>
      <c r="E3038" s="23"/>
      <c r="F3038" s="27">
        <v>0.25</v>
      </c>
      <c r="G3038" s="24">
        <v>0</v>
      </c>
      <c r="H3038" s="25">
        <v>127.2259</v>
      </c>
      <c r="I3038" s="25">
        <v>35.337800000000001</v>
      </c>
      <c r="J3038" s="26">
        <v>1164</v>
      </c>
      <c r="K3038" s="26">
        <v>289</v>
      </c>
      <c r="L3038" s="27">
        <v>0.27779999999999999</v>
      </c>
      <c r="M3038" s="28">
        <v>1.09799223</v>
      </c>
      <c r="N3038" s="29">
        <v>0.624552</v>
      </c>
      <c r="O3038" s="31"/>
      <c r="P3038" s="31">
        <v>0.43118723380000001</v>
      </c>
      <c r="Q3038" s="31">
        <v>0.249999999999999</v>
      </c>
      <c r="R3038" s="42"/>
      <c r="S3038" s="42" t="str">
        <f>IF(R3038="","",MAX(R3038,Q3038))</f>
        <v/>
      </c>
      <c r="T3038" s="27" t="str">
        <f>IF(A3038="placement",MIN(P3038,IF(S3038="",Q3038,S3038)),"")</f>
        <v/>
      </c>
      <c r="U3038" s="28" t="str">
        <f>IF($A3038="placement",T3038*J3038,"")</f>
        <v/>
      </c>
      <c r="V3038" s="26">
        <f>IF($A3038="placement",U3038,IF($A3038="site",SUMIF($C:$C,$C3038,$U:$U),IF($A3038="user",SUMIF($B:$B,$B3038,$U:$U),SUM($U:$U))))</f>
        <v>289.99770704581726</v>
      </c>
      <c r="W3038" s="27">
        <f>V3038/J3038</f>
        <v>0.24913892357888082</v>
      </c>
    </row>
    <row r="3039" spans="1:23" hidden="1" x14ac:dyDescent="0.3">
      <c r="A3039" s="23" t="s">
        <v>10</v>
      </c>
      <c r="B3039" s="23" t="s">
        <v>9645</v>
      </c>
      <c r="C3039" s="23" t="s">
        <v>9898</v>
      </c>
      <c r="D3039" s="32" t="s">
        <v>9898</v>
      </c>
      <c r="E3039" s="23"/>
      <c r="F3039" s="27">
        <v>0.25</v>
      </c>
      <c r="G3039" s="24">
        <v>0.55190536000000001</v>
      </c>
      <c r="H3039" s="25">
        <v>105.0213</v>
      </c>
      <c r="I3039" s="25">
        <v>16.5761</v>
      </c>
      <c r="J3039" s="26">
        <v>658</v>
      </c>
      <c r="K3039" s="26">
        <v>162</v>
      </c>
      <c r="L3039" s="27">
        <v>0.1578</v>
      </c>
      <c r="M3039" s="28">
        <v>1.32343945</v>
      </c>
      <c r="N3039" s="29">
        <v>0.9</v>
      </c>
      <c r="O3039" s="31"/>
      <c r="P3039" s="31">
        <v>0.31995377780000001</v>
      </c>
      <c r="Q3039" s="31">
        <v>0.25</v>
      </c>
      <c r="R3039" s="42"/>
      <c r="S3039" s="42" t="str">
        <f>IF(R3039="","",MAX(R3039,Q3039))</f>
        <v/>
      </c>
      <c r="T3039" s="27" t="str">
        <f>IF(A3039="placement",MIN(P3039,IF(S3039="",Q3039,S3039)),"")</f>
        <v/>
      </c>
      <c r="U3039" s="28" t="str">
        <f>IF($A3039="placement",T3039*J3039,"")</f>
        <v/>
      </c>
      <c r="V3039" s="26">
        <f>IF($A3039="placement",U3039,IF($A3039="site",SUMIF($C:$C,$C3039,$U:$U),IF($A3039="user",SUMIF($B:$B,$B3039,$U:$U),SUM($U:$U))))</f>
        <v>164.49999999999972</v>
      </c>
      <c r="W3039" s="27">
        <f>V3039/J3039</f>
        <v>0.24999999999999956</v>
      </c>
    </row>
    <row r="3040" spans="1:23" hidden="1" x14ac:dyDescent="0.3">
      <c r="A3040" s="23" t="s">
        <v>13</v>
      </c>
      <c r="B3040" s="23" t="s">
        <v>3953</v>
      </c>
      <c r="C3040" s="23" t="s">
        <v>3955</v>
      </c>
      <c r="D3040" s="23" t="s">
        <v>9898</v>
      </c>
      <c r="E3040" s="23"/>
      <c r="F3040" s="27">
        <v>0.25</v>
      </c>
      <c r="G3040" s="24">
        <v>0.91276756999999997</v>
      </c>
      <c r="H3040" s="25">
        <v>138.0677</v>
      </c>
      <c r="I3040" s="25">
        <v>49.366500000000002</v>
      </c>
      <c r="J3040" s="26">
        <v>1147</v>
      </c>
      <c r="K3040" s="26">
        <v>287</v>
      </c>
      <c r="L3040" s="27">
        <v>0.35759999999999997</v>
      </c>
      <c r="M3040" s="28">
        <v>0.77435304999999999</v>
      </c>
      <c r="N3040" s="29">
        <v>0.2</v>
      </c>
      <c r="O3040" s="31"/>
      <c r="P3040" s="31">
        <v>0.74171987939999995</v>
      </c>
      <c r="Q3040" s="31">
        <v>0.25</v>
      </c>
      <c r="R3040" s="42"/>
      <c r="S3040" s="42" t="str">
        <f>IF(R3040="","",MAX(R3040,Q3040))</f>
        <v/>
      </c>
      <c r="T3040" s="27" t="str">
        <f>IF(A3040="placement",MIN(P3040,IF(S3040="",Q3040,S3040)),"")</f>
        <v/>
      </c>
      <c r="U3040" s="28" t="str">
        <f>IF($A3040="placement",T3040*J3040,"")</f>
        <v/>
      </c>
      <c r="V3040" s="26">
        <f>IF($A3040="placement",U3040,IF($A3040="site",SUMIF($C:$C,$C3040,$U:$U),IF($A3040="user",SUMIF($B:$B,$B3040,$U:$U),SUM($U:$U))))</f>
        <v>286.75</v>
      </c>
      <c r="W3040" s="27">
        <f>V3040/J3040</f>
        <v>0.25</v>
      </c>
    </row>
    <row r="3041" spans="1:23" hidden="1" x14ac:dyDescent="0.3">
      <c r="A3041" s="23" t="s">
        <v>10</v>
      </c>
      <c r="B3041" s="23" t="s">
        <v>6941</v>
      </c>
      <c r="C3041" s="23" t="s">
        <v>9898</v>
      </c>
      <c r="D3041" s="23" t="s">
        <v>9898</v>
      </c>
      <c r="E3041" s="23"/>
      <c r="F3041" s="27">
        <v>0.25</v>
      </c>
      <c r="G3041" s="24">
        <v>0</v>
      </c>
      <c r="H3041" s="25">
        <v>61.074300000000001</v>
      </c>
      <c r="I3041" s="25">
        <v>15.821400000000001</v>
      </c>
      <c r="J3041" s="26">
        <v>162</v>
      </c>
      <c r="K3041" s="26">
        <v>40</v>
      </c>
      <c r="L3041" s="27">
        <v>0.2591</v>
      </c>
      <c r="M3041" s="28">
        <v>0.34120154000000003</v>
      </c>
      <c r="N3041" s="29">
        <v>0.187975</v>
      </c>
      <c r="O3041" s="31"/>
      <c r="P3041" s="31">
        <v>0.449079275</v>
      </c>
      <c r="Q3041" s="31">
        <v>0.25</v>
      </c>
      <c r="R3041" s="42"/>
      <c r="S3041" s="42" t="str">
        <f>IF(R3041="","",MAX(R3041,Q3041))</f>
        <v/>
      </c>
      <c r="T3041" s="27" t="str">
        <f>IF(A3041="placement",MIN(P3041,IF(S3041="",Q3041,S3041)),"")</f>
        <v/>
      </c>
      <c r="U3041" s="28" t="str">
        <f>IF($A3041="placement",T3041*J3041,"")</f>
        <v/>
      </c>
      <c r="V3041" s="26">
        <f>IF($A3041="placement",U3041,IF($A3041="site",SUMIF($C:$C,$C3041,$U:$U),IF($A3041="user",SUMIF($B:$B,$B3041,$U:$U),SUM($U:$U))))</f>
        <v>40.499999999999929</v>
      </c>
      <c r="W3041" s="27">
        <f>V3041/J3041</f>
        <v>0.24999999999999956</v>
      </c>
    </row>
    <row r="3042" spans="1:23" hidden="1" x14ac:dyDescent="0.3">
      <c r="A3042" s="23" t="s">
        <v>13</v>
      </c>
      <c r="B3042" s="23" t="s">
        <v>10076</v>
      </c>
      <c r="C3042" s="23" t="s">
        <v>10077</v>
      </c>
      <c r="D3042" s="23" t="s">
        <v>9898</v>
      </c>
      <c r="E3042" s="23"/>
      <c r="F3042" s="27">
        <v>0.25</v>
      </c>
      <c r="G3042" s="24">
        <v>1</v>
      </c>
      <c r="H3042" s="25">
        <v>262.23360000000002</v>
      </c>
      <c r="I3042" s="25">
        <v>26.363099999999999</v>
      </c>
      <c r="J3042" s="26">
        <v>1136</v>
      </c>
      <c r="K3042" s="26">
        <v>282</v>
      </c>
      <c r="L3042" s="27">
        <v>0.10050000000000001</v>
      </c>
      <c r="M3042" s="28">
        <v>1.4365305399999999</v>
      </c>
      <c r="N3042" s="29">
        <v>1</v>
      </c>
      <c r="O3042" s="31"/>
      <c r="P3042" s="31">
        <v>0.3038783551</v>
      </c>
      <c r="Q3042" s="31">
        <v>0.249999999999999</v>
      </c>
      <c r="R3042" s="42">
        <v>0.2</v>
      </c>
      <c r="S3042" s="42">
        <f>IF(R3042="","",MAX(R3042,Q3042))</f>
        <v>0.249999999999999</v>
      </c>
      <c r="T3042" s="27" t="str">
        <f>IF(A3042="placement",MIN(P3042,IF(S3042="",Q3042,S3042)),"")</f>
        <v/>
      </c>
      <c r="U3042" s="28" t="str">
        <f>IF($A3042="placement",T3042*J3042,"")</f>
        <v/>
      </c>
      <c r="V3042" s="26">
        <f>IF($A3042="placement",U3042,IF($A3042="site",SUMIF($C:$C,$C3042,$U:$U),IF($A3042="user",SUMIF($B:$B,$B3042,$U:$U),SUM($U:$U))))</f>
        <v>284.25</v>
      </c>
      <c r="W3042" s="27">
        <f>V3042/J3042</f>
        <v>0.25022007042253519</v>
      </c>
    </row>
    <row r="3043" spans="1:23" hidden="1" x14ac:dyDescent="0.3">
      <c r="A3043" s="23" t="s">
        <v>10</v>
      </c>
      <c r="B3043" s="23" t="s">
        <v>4328</v>
      </c>
      <c r="C3043" s="23" t="s">
        <v>9898</v>
      </c>
      <c r="D3043" s="23" t="s">
        <v>9898</v>
      </c>
      <c r="E3043" s="23"/>
      <c r="F3043" s="27">
        <v>0.25</v>
      </c>
      <c r="G3043" s="24">
        <v>0.99329743999999998</v>
      </c>
      <c r="H3043" s="25">
        <v>4337.4582</v>
      </c>
      <c r="I3043" s="25">
        <v>754.1404</v>
      </c>
      <c r="J3043" s="26">
        <v>9920</v>
      </c>
      <c r="K3043" s="26">
        <v>2480</v>
      </c>
      <c r="L3043" s="27">
        <v>0.1739</v>
      </c>
      <c r="M3043" s="28">
        <v>0.43846822000000002</v>
      </c>
      <c r="N3043" s="29">
        <v>0.20141300000000001</v>
      </c>
      <c r="O3043" s="31"/>
      <c r="P3043" s="31">
        <v>0.54064402160000002</v>
      </c>
      <c r="Q3043" s="31">
        <v>0.25</v>
      </c>
      <c r="R3043" s="42"/>
      <c r="S3043" s="42" t="str">
        <f>IF(R3043="","",MAX(R3043,Q3043))</f>
        <v/>
      </c>
      <c r="T3043" s="27" t="str">
        <f>IF(A3043="placement",MIN(P3043,IF(S3043="",Q3043,S3043)),"")</f>
        <v/>
      </c>
      <c r="U3043" s="28" t="str">
        <f>IF($A3043="placement",T3043*J3043,"")</f>
        <v/>
      </c>
      <c r="V3043" s="26">
        <f>IF($A3043="placement",U3043,IF($A3043="site",SUMIF($C:$C,$C3043,$U:$U),IF($A3043="user",SUMIF($B:$B,$B3043,$U:$U),SUM($U:$U))))</f>
        <v>2479.9999999999955</v>
      </c>
      <c r="W3043" s="27">
        <f>V3043/J3043</f>
        <v>0.24999999999999953</v>
      </c>
    </row>
    <row r="3044" spans="1:23" hidden="1" x14ac:dyDescent="0.3">
      <c r="A3044" s="23" t="s">
        <v>13</v>
      </c>
      <c r="B3044" s="23" t="s">
        <v>8862</v>
      </c>
      <c r="C3044" s="23" t="s">
        <v>8863</v>
      </c>
      <c r="D3044" s="23" t="s">
        <v>9898</v>
      </c>
      <c r="E3044" s="23"/>
      <c r="F3044" s="27">
        <v>0.2772</v>
      </c>
      <c r="G3044" s="24">
        <v>0.91992242999999996</v>
      </c>
      <c r="H3044" s="25">
        <v>632.62390000000005</v>
      </c>
      <c r="I3044" s="25">
        <v>125.90989999999999</v>
      </c>
      <c r="J3044" s="26">
        <v>1126</v>
      </c>
      <c r="K3044" s="26">
        <v>309</v>
      </c>
      <c r="L3044" s="27">
        <v>0.19900000000000001</v>
      </c>
      <c r="M3044" s="28">
        <v>0.29819593</v>
      </c>
      <c r="N3044" s="29">
        <v>0.1</v>
      </c>
      <c r="O3044" s="31"/>
      <c r="P3044" s="31">
        <v>0.66465002009999996</v>
      </c>
      <c r="Q3044" s="31">
        <v>0.277196905648259</v>
      </c>
      <c r="R3044" s="42"/>
      <c r="S3044" s="42" t="str">
        <f>IF(R3044="","",MAX(R3044,Q3044))</f>
        <v/>
      </c>
      <c r="T3044" s="27" t="str">
        <f>IF(A3044="placement",MIN(P3044,IF(S3044="",Q3044,S3044)),"")</f>
        <v/>
      </c>
      <c r="U3044" s="28" t="str">
        <f>IF($A3044="placement",T3044*J3044,"")</f>
        <v/>
      </c>
      <c r="V3044" s="26">
        <f>IF($A3044="placement",U3044,IF($A3044="site",SUMIF($C:$C,$C3044,$U:$U),IF($A3044="user",SUMIF($B:$B,$B3044,$U:$U),SUM($U:$U))))</f>
        <v>307.14912144735337</v>
      </c>
      <c r="W3044" s="27">
        <f>V3044/J3044</f>
        <v>0.27277897109001187</v>
      </c>
    </row>
    <row r="3045" spans="1:23" hidden="1" x14ac:dyDescent="0.3">
      <c r="A3045" s="23" t="s">
        <v>10</v>
      </c>
      <c r="B3045" s="23" t="s">
        <v>6391</v>
      </c>
      <c r="C3045" s="23" t="s">
        <v>9898</v>
      </c>
      <c r="D3045" s="23" t="s">
        <v>9898</v>
      </c>
      <c r="E3045" s="23"/>
      <c r="F3045" s="27">
        <v>0.25</v>
      </c>
      <c r="G3045" s="24">
        <v>0.98063904000000002</v>
      </c>
      <c r="H3045" s="25">
        <v>309.57389999999998</v>
      </c>
      <c r="I3045" s="25">
        <v>109.11539999999999</v>
      </c>
      <c r="J3045" s="26">
        <v>5728</v>
      </c>
      <c r="K3045" s="26">
        <v>1432</v>
      </c>
      <c r="L3045" s="27">
        <v>0.35249999999999998</v>
      </c>
      <c r="M3045" s="28">
        <v>1.7498982700000001</v>
      </c>
      <c r="N3045" s="29">
        <v>0.99145399999999995</v>
      </c>
      <c r="O3045" s="31"/>
      <c r="P3045" s="31">
        <v>0.43342192210000002</v>
      </c>
      <c r="Q3045" s="31">
        <v>0.25</v>
      </c>
      <c r="R3045" s="42"/>
      <c r="S3045" s="42" t="str">
        <f>IF(R3045="","",MAX(R3045,Q3045))</f>
        <v/>
      </c>
      <c r="T3045" s="27" t="str">
        <f>IF(A3045="placement",MIN(P3045,IF(S3045="",Q3045,S3045)),"")</f>
        <v/>
      </c>
      <c r="U3045" s="28" t="str">
        <f>IF($A3045="placement",T3045*J3045,"")</f>
        <v/>
      </c>
      <c r="V3045" s="26">
        <f>IF($A3045="placement",U3045,IF($A3045="site",SUMIF($C:$C,$C3045,$U:$U),IF($A3045="user",SUMIF($B:$B,$B3045,$U:$U),SUM($U:$U))))</f>
        <v>1431.9999999999973</v>
      </c>
      <c r="W3045" s="27">
        <f>V3045/J3045</f>
        <v>0.24999999999999953</v>
      </c>
    </row>
    <row r="3046" spans="1:23" hidden="1" x14ac:dyDescent="0.3">
      <c r="A3046" s="23" t="s">
        <v>13</v>
      </c>
      <c r="B3046" s="23" t="s">
        <v>1684</v>
      </c>
      <c r="C3046" s="23" t="s">
        <v>1686</v>
      </c>
      <c r="D3046" s="23" t="s">
        <v>9898</v>
      </c>
      <c r="E3046" s="23"/>
      <c r="F3046" s="27">
        <v>0.27800000000000002</v>
      </c>
      <c r="G3046" s="24">
        <v>0</v>
      </c>
      <c r="H3046" s="25">
        <v>79.406499999999994</v>
      </c>
      <c r="I3046" s="25">
        <v>31.834900000000001</v>
      </c>
      <c r="J3046" s="26">
        <v>1108</v>
      </c>
      <c r="K3046" s="26">
        <v>307</v>
      </c>
      <c r="L3046" s="27">
        <v>0.40089999999999998</v>
      </c>
      <c r="M3046" s="28">
        <v>1.1603851599999999</v>
      </c>
      <c r="N3046" s="29">
        <v>0.69125800000000004</v>
      </c>
      <c r="O3046" s="31"/>
      <c r="P3046" s="31">
        <v>0.40428572689999998</v>
      </c>
      <c r="Q3046" s="31">
        <v>0.27800912425660401</v>
      </c>
      <c r="R3046" s="42"/>
      <c r="S3046" s="42" t="str">
        <f>IF(R3046="","",MAX(R3046,Q3046))</f>
        <v/>
      </c>
      <c r="T3046" s="27" t="str">
        <f>IF(A3046="placement",MIN(P3046,IF(S3046="",Q3046,S3046)),"")</f>
        <v/>
      </c>
      <c r="U3046" s="28" t="str">
        <f>IF($A3046="placement",T3046*J3046,"")</f>
        <v/>
      </c>
      <c r="V3046" s="26">
        <f>IF($A3046="placement",U3046,IF($A3046="site",SUMIF($C:$C,$C3046,$U:$U),IF($A3046="user",SUMIF($B:$B,$B3046,$U:$U),SUM($U:$U))))</f>
        <v>309.74386896319982</v>
      </c>
      <c r="W3046" s="27">
        <f>V3046/J3046</f>
        <v>0.27955222830613702</v>
      </c>
    </row>
    <row r="3047" spans="1:23" hidden="1" x14ac:dyDescent="0.3">
      <c r="A3047" s="17" t="s">
        <v>10</v>
      </c>
      <c r="B3047" s="17" t="s">
        <v>7955</v>
      </c>
      <c r="C3047" s="17" t="s">
        <v>9898</v>
      </c>
      <c r="D3047" s="17" t="s">
        <v>9898</v>
      </c>
      <c r="E3047" s="17"/>
      <c r="F3047" s="18">
        <v>0.25</v>
      </c>
      <c r="G3047" s="36">
        <v>1</v>
      </c>
      <c r="H3047" s="37">
        <v>80.796000000000006</v>
      </c>
      <c r="I3047" s="37">
        <v>36.485599999999998</v>
      </c>
      <c r="J3047" s="19">
        <v>176</v>
      </c>
      <c r="K3047" s="19">
        <v>44</v>
      </c>
      <c r="L3047" s="18">
        <v>0.4516</v>
      </c>
      <c r="M3047" s="20">
        <v>0.16060172</v>
      </c>
      <c r="N3047" s="21">
        <v>0.01</v>
      </c>
      <c r="O3047" s="22"/>
      <c r="P3047" s="22">
        <v>0.93773416779999996</v>
      </c>
      <c r="Q3047" s="22">
        <v>0.25</v>
      </c>
      <c r="R3047" s="43"/>
      <c r="S3047" s="42" t="str">
        <f>IF(R3047="","",MAX(R3047,Q3047))</f>
        <v/>
      </c>
      <c r="T3047" s="27" t="str">
        <f>IF(A3047="placement",MIN(P3047,IF(S3047="",Q3047,S3047)),"")</f>
        <v/>
      </c>
      <c r="U3047" s="20" t="str">
        <f>IF($A3047="placement",T3047*J3047,"")</f>
        <v/>
      </c>
      <c r="V3047" s="19">
        <f>IF($A3047="placement",U3047,IF($A3047="site",SUMIF($C:$C,$C3047,$U:$U),IF($A3047="user",SUMIF($B:$B,$B3047,$U:$U),SUM($U:$U))))</f>
        <v>43.999999999999915</v>
      </c>
      <c r="W3047" s="18">
        <f>V3047/J3047</f>
        <v>0.24999999999999953</v>
      </c>
    </row>
    <row r="3048" spans="1:23" hidden="1" x14ac:dyDescent="0.3">
      <c r="A3048" s="17" t="s">
        <v>13</v>
      </c>
      <c r="B3048" s="17" t="s">
        <v>965</v>
      </c>
      <c r="C3048" s="17" t="s">
        <v>966</v>
      </c>
      <c r="D3048" s="17" t="s">
        <v>9898</v>
      </c>
      <c r="E3048" s="17"/>
      <c r="F3048" s="18">
        <v>0.25369999999999998</v>
      </c>
      <c r="G3048" s="36">
        <v>0.85928757</v>
      </c>
      <c r="H3048" s="37">
        <v>1426.5986</v>
      </c>
      <c r="I3048" s="37">
        <v>102.5146</v>
      </c>
      <c r="J3048" s="19">
        <v>1083</v>
      </c>
      <c r="K3048" s="19">
        <v>237</v>
      </c>
      <c r="L3048" s="18">
        <v>7.1900000000000006E-2</v>
      </c>
      <c r="M3048" s="20">
        <v>0.35209030000000002</v>
      </c>
      <c r="N3048" s="21">
        <v>0.25400099999999998</v>
      </c>
      <c r="O3048" s="22"/>
      <c r="P3048" s="22">
        <v>0.27859130599999998</v>
      </c>
      <c r="Q3048" s="22">
        <v>0.25374084691445797</v>
      </c>
      <c r="R3048" s="43"/>
      <c r="S3048" s="42" t="str">
        <f>IF(R3048="","",MAX(R3048,Q3048))</f>
        <v/>
      </c>
      <c r="T3048" s="27" t="str">
        <f>IF(A3048="placement",MIN(P3048,IF(S3048="",Q3048,S3048)),"")</f>
        <v/>
      </c>
      <c r="U3048" s="20" t="str">
        <f>IF($A3048="placement",T3048*J3048,"")</f>
        <v/>
      </c>
      <c r="V3048" s="19">
        <f>IF($A3048="placement",U3048,IF($A3048="site",SUMIF($C:$C,$C3048,$U:$U),IF($A3048="user",SUMIF($B:$B,$B3048,$U:$U),SUM($U:$U))))</f>
        <v>247.60537436690291</v>
      </c>
      <c r="W3048" s="18">
        <f>V3048/J3048</f>
        <v>0.22862915454007654</v>
      </c>
    </row>
    <row r="3049" spans="1:23" hidden="1" x14ac:dyDescent="0.3">
      <c r="A3049" s="23" t="s">
        <v>10</v>
      </c>
      <c r="B3049" s="23" t="s">
        <v>8358</v>
      </c>
      <c r="C3049" s="23" t="s">
        <v>9898</v>
      </c>
      <c r="D3049" s="23" t="s">
        <v>9898</v>
      </c>
      <c r="E3049" s="23"/>
      <c r="F3049" s="27">
        <v>0.25</v>
      </c>
      <c r="G3049" s="24">
        <v>0</v>
      </c>
      <c r="H3049" s="25">
        <v>62.1066</v>
      </c>
      <c r="I3049" s="25">
        <v>10.483499999999999</v>
      </c>
      <c r="J3049" s="26">
        <v>169</v>
      </c>
      <c r="K3049" s="26">
        <v>42</v>
      </c>
      <c r="L3049" s="27">
        <v>0.16880000000000001</v>
      </c>
      <c r="M3049" s="28">
        <v>0.53604576000000004</v>
      </c>
      <c r="N3049" s="29">
        <v>0.2</v>
      </c>
      <c r="O3049" s="31"/>
      <c r="P3049" s="31">
        <v>0.62689752389999998</v>
      </c>
      <c r="Q3049" s="31">
        <v>0.249999999999999</v>
      </c>
      <c r="R3049" s="42"/>
      <c r="S3049" s="42" t="str">
        <f>IF(R3049="","",MAX(R3049,Q3049))</f>
        <v/>
      </c>
      <c r="T3049" s="27" t="str">
        <f>IF(A3049="placement",MIN(P3049,IF(S3049="",Q3049,S3049)),"")</f>
        <v/>
      </c>
      <c r="U3049" s="28" t="str">
        <f>IF($A3049="placement",T3049*J3049,"")</f>
        <v/>
      </c>
      <c r="V3049" s="26">
        <f>IF($A3049="placement",U3049,IF($A3049="site",SUMIF($C:$C,$C3049,$U:$U),IF($A3049="user",SUMIF($B:$B,$B3049,$U:$U),SUM($U:$U))))</f>
        <v>42.249999999999922</v>
      </c>
      <c r="W3049" s="27">
        <f>V3049/J3049</f>
        <v>0.24999999999999953</v>
      </c>
    </row>
    <row r="3050" spans="1:23" hidden="1" x14ac:dyDescent="0.3">
      <c r="A3050" s="17" t="s">
        <v>13</v>
      </c>
      <c r="B3050" s="17" t="s">
        <v>650</v>
      </c>
      <c r="C3050" s="17" t="s">
        <v>652</v>
      </c>
      <c r="D3050" s="17" t="s">
        <v>9898</v>
      </c>
      <c r="E3050" s="17"/>
      <c r="F3050" s="18">
        <v>0.25</v>
      </c>
      <c r="G3050" s="36">
        <v>0.60511515999999999</v>
      </c>
      <c r="H3050" s="37">
        <v>79.596199999999996</v>
      </c>
      <c r="I3050" s="37">
        <v>24.353200000000001</v>
      </c>
      <c r="J3050" s="19">
        <v>1064</v>
      </c>
      <c r="K3050" s="19">
        <v>266</v>
      </c>
      <c r="L3050" s="18">
        <v>0.30599999999999999</v>
      </c>
      <c r="M3050" s="20">
        <v>1.4556737900000001</v>
      </c>
      <c r="N3050" s="21">
        <v>0.89134599999999997</v>
      </c>
      <c r="O3050" s="22"/>
      <c r="P3050" s="22">
        <v>0.38767462409999998</v>
      </c>
      <c r="Q3050" s="22">
        <v>0.25</v>
      </c>
      <c r="R3050" s="43"/>
      <c r="S3050" s="42" t="str">
        <f>IF(R3050="","",MAX(R3050,Q3050))</f>
        <v/>
      </c>
      <c r="T3050" s="27" t="str">
        <f>IF(A3050="placement",MIN(P3050,IF(S3050="",Q3050,S3050)),"")</f>
        <v/>
      </c>
      <c r="U3050" s="20" t="str">
        <f>IF($A3050="placement",T3050*J3050,"")</f>
        <v/>
      </c>
      <c r="V3050" s="19">
        <f>IF($A3050="placement",U3050,IF($A3050="site",SUMIF($C:$C,$C3050,$U:$U),IF($A3050="user",SUMIF($B:$B,$B3050,$U:$U),SUM($U:$U))))</f>
        <v>265.74999999999926</v>
      </c>
      <c r="W3050" s="18">
        <f>V3050/J3050</f>
        <v>0.24976503759398427</v>
      </c>
    </row>
    <row r="3051" spans="1:23" hidden="1" x14ac:dyDescent="0.3">
      <c r="A3051" s="23" t="s">
        <v>10</v>
      </c>
      <c r="B3051" s="23" t="s">
        <v>2570</v>
      </c>
      <c r="C3051" s="23" t="s">
        <v>9898</v>
      </c>
      <c r="D3051" s="23" t="s">
        <v>9898</v>
      </c>
      <c r="E3051" s="23"/>
      <c r="F3051" s="27">
        <v>0.25</v>
      </c>
      <c r="G3051" s="24">
        <v>0</v>
      </c>
      <c r="H3051" s="25">
        <v>130.19139999999999</v>
      </c>
      <c r="I3051" s="25">
        <v>11.2257</v>
      </c>
      <c r="J3051" s="26">
        <v>158</v>
      </c>
      <c r="K3051" s="26">
        <v>39</v>
      </c>
      <c r="L3051" s="27">
        <v>8.6199999999999999E-2</v>
      </c>
      <c r="M3051" s="28">
        <v>0.46832209000000002</v>
      </c>
      <c r="N3051" s="29">
        <v>0.28494199999999997</v>
      </c>
      <c r="O3051" s="31"/>
      <c r="P3051" s="31">
        <v>0.39156831419999999</v>
      </c>
      <c r="Q3051" s="31">
        <v>0.25</v>
      </c>
      <c r="R3051" s="42"/>
      <c r="S3051" s="42" t="str">
        <f>IF(R3051="","",MAX(R3051,Q3051))</f>
        <v/>
      </c>
      <c r="T3051" s="27" t="str">
        <f>IF(A3051="placement",MIN(P3051,IF(S3051="",Q3051,S3051)),"")</f>
        <v/>
      </c>
      <c r="U3051" s="28" t="str">
        <f>IF($A3051="placement",T3051*J3051,"")</f>
        <v/>
      </c>
      <c r="V3051" s="26">
        <f>IF($A3051="placement",U3051,IF($A3051="site",SUMIF($C:$C,$C3051,$U:$U),IF($A3051="user",SUMIF($B:$B,$B3051,$U:$U),SUM($U:$U))))</f>
        <v>39.499999999999915</v>
      </c>
      <c r="W3051" s="27">
        <f>V3051/J3051</f>
        <v>0.24999999999999947</v>
      </c>
    </row>
    <row r="3052" spans="1:23" hidden="1" x14ac:dyDescent="0.3">
      <c r="A3052" s="23" t="s">
        <v>13</v>
      </c>
      <c r="B3052" s="23" t="s">
        <v>9133</v>
      </c>
      <c r="C3052" s="23" t="s">
        <v>9135</v>
      </c>
      <c r="D3052" s="23" t="s">
        <v>9898</v>
      </c>
      <c r="E3052" s="23"/>
      <c r="F3052" s="27">
        <v>0.25</v>
      </c>
      <c r="G3052" s="24">
        <v>1</v>
      </c>
      <c r="H3052" s="25">
        <v>184.96860000000001</v>
      </c>
      <c r="I3052" s="25">
        <v>12.1851</v>
      </c>
      <c r="J3052" s="26">
        <v>1046</v>
      </c>
      <c r="K3052" s="26">
        <v>253</v>
      </c>
      <c r="L3052" s="27">
        <v>6.59E-2</v>
      </c>
      <c r="M3052" s="28">
        <v>2.8626682400000001</v>
      </c>
      <c r="N3052" s="29">
        <v>2.1</v>
      </c>
      <c r="O3052" s="31"/>
      <c r="P3052" s="31">
        <v>0.26641866060000002</v>
      </c>
      <c r="Q3052" s="31">
        <v>0.25</v>
      </c>
      <c r="R3052" s="42">
        <v>0.3</v>
      </c>
      <c r="S3052" s="42">
        <f>IF(R3052="","",MAX(R3052,Q3052))</f>
        <v>0.3</v>
      </c>
      <c r="T3052" s="27" t="str">
        <f>IF(A3052="placement",MIN(P3052,IF(S3052="",Q3052,S3052)),"")</f>
        <v/>
      </c>
      <c r="U3052" s="28" t="str">
        <f>IF($A3052="placement",T3052*J3052,"")</f>
        <v/>
      </c>
      <c r="V3052" s="26">
        <f>IF($A3052="placement",U3052,IF($A3052="site",SUMIF($C:$C,$C3052,$U:$U),IF($A3052="user",SUMIF($B:$B,$B3052,$U:$U),SUM($U:$U))))</f>
        <v>271.5270773474</v>
      </c>
      <c r="W3052" s="27">
        <f>V3052/J3052</f>
        <v>0.25958611601089865</v>
      </c>
    </row>
    <row r="3053" spans="1:23" hidden="1" x14ac:dyDescent="0.3">
      <c r="A3053" s="23" t="s">
        <v>10</v>
      </c>
      <c r="B3053" s="23" t="s">
        <v>8197</v>
      </c>
      <c r="C3053" s="23" t="s">
        <v>9898</v>
      </c>
      <c r="D3053" s="23" t="s">
        <v>9898</v>
      </c>
      <c r="E3053" s="23"/>
      <c r="F3053" s="27">
        <v>0.25</v>
      </c>
      <c r="G3053" s="24">
        <v>1</v>
      </c>
      <c r="H3053" s="25">
        <v>130.1677</v>
      </c>
      <c r="I3053" s="25">
        <v>23.6646</v>
      </c>
      <c r="J3053" s="26">
        <v>116</v>
      </c>
      <c r="K3053" s="26">
        <v>25</v>
      </c>
      <c r="L3053" s="27">
        <v>0.18179999999999999</v>
      </c>
      <c r="M3053" s="28">
        <v>0.16361238</v>
      </c>
      <c r="N3053" s="29">
        <v>9.9144999999999997E-2</v>
      </c>
      <c r="O3053" s="31"/>
      <c r="P3053" s="31">
        <v>0.39402507809999998</v>
      </c>
      <c r="Q3053" s="31">
        <v>0.25</v>
      </c>
      <c r="R3053" s="42"/>
      <c r="S3053" s="42" t="str">
        <f>IF(R3053="","",MAX(R3053,Q3053))</f>
        <v/>
      </c>
      <c r="T3053" s="27" t="str">
        <f>IF(A3053="placement",MIN(P3053,IF(S3053="",Q3053,S3053)),"")</f>
        <v/>
      </c>
      <c r="U3053" s="28" t="str">
        <f>IF($A3053="placement",T3053*J3053,"")</f>
        <v/>
      </c>
      <c r="V3053" s="26">
        <f>IF($A3053="placement",U3053,IF($A3053="site",SUMIF($C:$C,$C3053,$U:$U),IF($A3053="user",SUMIF($B:$B,$B3053,$U:$U),SUM($U:$U))))</f>
        <v>28.99999999999994</v>
      </c>
      <c r="W3053" s="27">
        <f>V3053/J3053</f>
        <v>0.24999999999999947</v>
      </c>
    </row>
    <row r="3054" spans="1:23" hidden="1" x14ac:dyDescent="0.3">
      <c r="A3054" s="23" t="s">
        <v>13</v>
      </c>
      <c r="B3054" s="23" t="s">
        <v>7318</v>
      </c>
      <c r="C3054" s="23" t="s">
        <v>7320</v>
      </c>
      <c r="D3054" s="23" t="s">
        <v>9898</v>
      </c>
      <c r="E3054" s="23"/>
      <c r="F3054" s="27">
        <v>0.25</v>
      </c>
      <c r="G3054" s="24">
        <v>0.25337651</v>
      </c>
      <c r="H3054" s="25">
        <v>1426.9354000000001</v>
      </c>
      <c r="I3054" s="25">
        <v>19.0749</v>
      </c>
      <c r="J3054" s="26">
        <v>1046</v>
      </c>
      <c r="K3054" s="26">
        <v>255</v>
      </c>
      <c r="L3054" s="27">
        <v>1.34E-2</v>
      </c>
      <c r="M3054" s="28">
        <v>1.82737148</v>
      </c>
      <c r="N3054" s="29">
        <v>1.2211730000000001</v>
      </c>
      <c r="O3054" s="31"/>
      <c r="P3054" s="31">
        <v>0.33173248519999998</v>
      </c>
      <c r="Q3054" s="31">
        <v>0.25</v>
      </c>
      <c r="R3054" s="42"/>
      <c r="S3054" s="42" t="str">
        <f>IF(R3054="","",MAX(R3054,Q3054))</f>
        <v/>
      </c>
      <c r="T3054" s="27" t="str">
        <f>IF(A3054="placement",MIN(P3054,IF(S3054="",Q3054,S3054)),"")</f>
        <v/>
      </c>
      <c r="U3054" s="28" t="str">
        <f>IF($A3054="placement",T3054*J3054,"")</f>
        <v/>
      </c>
      <c r="V3054" s="26">
        <f>IF($A3054="placement",U3054,IF($A3054="site",SUMIF($C:$C,$C3054,$U:$U),IF($A3054="user",SUMIF($B:$B,$B3054,$U:$U),SUM($U:$U))))</f>
        <v>259.27283683549933</v>
      </c>
      <c r="W3054" s="27">
        <f>V3054/J3054</f>
        <v>0.24787078091347928</v>
      </c>
    </row>
    <row r="3055" spans="1:23" hidden="1" x14ac:dyDescent="0.3">
      <c r="A3055" s="23" t="s">
        <v>10</v>
      </c>
      <c r="B3055" s="23" t="s">
        <v>8795</v>
      </c>
      <c r="C3055" s="23" t="s">
        <v>9898</v>
      </c>
      <c r="D3055" s="23" t="s">
        <v>9898</v>
      </c>
      <c r="E3055" s="23"/>
      <c r="F3055" s="27">
        <v>0.25</v>
      </c>
      <c r="G3055" s="24">
        <v>0</v>
      </c>
      <c r="H3055" s="25">
        <v>36.167999999999999</v>
      </c>
      <c r="I3055" s="25">
        <v>4.5118999999999998</v>
      </c>
      <c r="J3055" s="26">
        <v>103</v>
      </c>
      <c r="K3055" s="26">
        <v>26</v>
      </c>
      <c r="L3055" s="27">
        <v>0.12470000000000001</v>
      </c>
      <c r="M3055" s="28">
        <v>0.76315480999999996</v>
      </c>
      <c r="N3055" s="29">
        <v>0.5</v>
      </c>
      <c r="O3055" s="31"/>
      <c r="P3055" s="31">
        <v>0.34482493949999998</v>
      </c>
      <c r="Q3055" s="31">
        <v>0.25</v>
      </c>
      <c r="R3055" s="42"/>
      <c r="S3055" s="42" t="str">
        <f>IF(R3055="","",MAX(R3055,Q3055))</f>
        <v/>
      </c>
      <c r="T3055" s="27" t="str">
        <f>IF(A3055="placement",MIN(P3055,IF(S3055="",Q3055,S3055)),"")</f>
        <v/>
      </c>
      <c r="U3055" s="28" t="str">
        <f>IF($A3055="placement",T3055*J3055,"")</f>
        <v/>
      </c>
      <c r="V3055" s="26">
        <f>IF($A3055="placement",U3055,IF($A3055="site",SUMIF($C:$C,$C3055,$U:$U),IF($A3055="user",SUMIF($B:$B,$B3055,$U:$U),SUM($U:$U))))</f>
        <v>25.74999999999994</v>
      </c>
      <c r="W3055" s="27">
        <f>V3055/J3055</f>
        <v>0.24999999999999942</v>
      </c>
    </row>
    <row r="3056" spans="1:23" hidden="1" x14ac:dyDescent="0.3">
      <c r="A3056" s="23" t="s">
        <v>13</v>
      </c>
      <c r="B3056" s="23" t="s">
        <v>2916</v>
      </c>
      <c r="C3056" s="23" t="s">
        <v>2917</v>
      </c>
      <c r="D3056" s="23" t="s">
        <v>9898</v>
      </c>
      <c r="E3056" s="23"/>
      <c r="F3056" s="27">
        <v>0.25</v>
      </c>
      <c r="G3056" s="24">
        <v>0.85255353</v>
      </c>
      <c r="H3056" s="25">
        <v>428.2131</v>
      </c>
      <c r="I3056" s="25">
        <v>77.976100000000002</v>
      </c>
      <c r="J3056" s="26">
        <v>1008</v>
      </c>
      <c r="K3056" s="26">
        <v>252</v>
      </c>
      <c r="L3056" s="27">
        <v>0.18210000000000001</v>
      </c>
      <c r="M3056" s="28">
        <v>0.43093693</v>
      </c>
      <c r="N3056" s="29">
        <v>0.15609600000000001</v>
      </c>
      <c r="O3056" s="31"/>
      <c r="P3056" s="31">
        <v>0.63777530459999998</v>
      </c>
      <c r="Q3056" s="31">
        <v>0.25</v>
      </c>
      <c r="R3056" s="42"/>
      <c r="S3056" s="42" t="str">
        <f>IF(R3056="","",MAX(R3056,Q3056))</f>
        <v/>
      </c>
      <c r="T3056" s="27" t="str">
        <f>IF(A3056="placement",MIN(P3056,IF(S3056="",Q3056,S3056)),"")</f>
        <v/>
      </c>
      <c r="U3056" s="28" t="str">
        <f>IF($A3056="placement",T3056*J3056,"")</f>
        <v/>
      </c>
      <c r="V3056" s="26">
        <f>IF($A3056="placement",U3056,IF($A3056="site",SUMIF($C:$C,$C3056,$U:$U),IF($A3056="user",SUMIF($B:$B,$B3056,$U:$U),SUM($U:$U))))</f>
        <v>251.99999999999957</v>
      </c>
      <c r="W3056" s="27">
        <f>V3056/J3056</f>
        <v>0.24999999999999958</v>
      </c>
    </row>
    <row r="3057" spans="1:23" hidden="1" x14ac:dyDescent="0.3">
      <c r="A3057" s="23" t="s">
        <v>10</v>
      </c>
      <c r="B3057" s="23" t="s">
        <v>11038</v>
      </c>
      <c r="C3057" s="23" t="s">
        <v>9898</v>
      </c>
      <c r="D3057" s="32" t="s">
        <v>9898</v>
      </c>
      <c r="E3057" s="23"/>
      <c r="F3057" s="27">
        <v>0.25</v>
      </c>
      <c r="G3057" s="24">
        <v>0</v>
      </c>
      <c r="H3057" s="25">
        <v>10.5054</v>
      </c>
      <c r="I3057" s="25">
        <v>1.9245000000000001</v>
      </c>
      <c r="J3057" s="26">
        <v>85</v>
      </c>
      <c r="K3057" s="26">
        <v>21</v>
      </c>
      <c r="L3057" s="27">
        <v>0.1832</v>
      </c>
      <c r="M3057" s="28">
        <v>1.4706305900000001</v>
      </c>
      <c r="N3057" s="29">
        <v>0.95474999999999999</v>
      </c>
      <c r="O3057" s="31"/>
      <c r="P3057" s="31">
        <v>0.35078869829999998</v>
      </c>
      <c r="Q3057" s="31">
        <v>0.249999999999999</v>
      </c>
      <c r="R3057" s="42"/>
      <c r="S3057" s="42" t="str">
        <f>IF(R3057="","",MAX(R3057,Q3057))</f>
        <v/>
      </c>
      <c r="T3057" s="27" t="str">
        <f>IF(A3057="placement",MIN(P3057,IF(S3057="",Q3057,S3057)),"")</f>
        <v/>
      </c>
      <c r="U3057" s="28" t="str">
        <f>IF($A3057="placement",T3057*J3057,"")</f>
        <v/>
      </c>
      <c r="V3057" s="26">
        <f>IF($A3057="placement",U3057,IF($A3057="site",SUMIF($C:$C,$C3057,$U:$U),IF($A3057="user",SUMIF($B:$B,$B3057,$U:$U),SUM($U:$U))))</f>
        <v>21.24999999999995</v>
      </c>
      <c r="W3057" s="27">
        <f>V3057/J3057</f>
        <v>0.24999999999999942</v>
      </c>
    </row>
    <row r="3058" spans="1:23" hidden="1" x14ac:dyDescent="0.3">
      <c r="A3058" s="23" t="s">
        <v>13</v>
      </c>
      <c r="B3058" s="23" t="s">
        <v>10986</v>
      </c>
      <c r="C3058" s="23" t="s">
        <v>10987</v>
      </c>
      <c r="D3058" s="23" t="s">
        <v>9898</v>
      </c>
      <c r="E3058" s="23"/>
      <c r="F3058" s="27">
        <v>0.25</v>
      </c>
      <c r="G3058" s="24">
        <v>0.88727053</v>
      </c>
      <c r="H3058" s="25">
        <v>158.3031</v>
      </c>
      <c r="I3058" s="25">
        <v>25.661000000000001</v>
      </c>
      <c r="J3058" s="26">
        <v>1007</v>
      </c>
      <c r="K3058" s="26">
        <v>251</v>
      </c>
      <c r="L3058" s="27">
        <v>0.16209999999999999</v>
      </c>
      <c r="M3058" s="28">
        <v>1.30783318</v>
      </c>
      <c r="N3058" s="29">
        <v>0.8</v>
      </c>
      <c r="O3058" s="31"/>
      <c r="P3058" s="31">
        <v>0.38830118829999999</v>
      </c>
      <c r="Q3058" s="31">
        <v>0.25</v>
      </c>
      <c r="R3058" s="42"/>
      <c r="S3058" s="42" t="str">
        <f>IF(R3058="","",MAX(R3058,Q3058))</f>
        <v/>
      </c>
      <c r="T3058" s="27" t="str">
        <f>IF(A3058="placement",MIN(P3058,IF(S3058="",Q3058,S3058)),"")</f>
        <v/>
      </c>
      <c r="U3058" s="28" t="str">
        <f>IF($A3058="placement",T3058*J3058,"")</f>
        <v/>
      </c>
      <c r="V3058" s="26">
        <f>IF($A3058="placement",U3058,IF($A3058="site",SUMIF($C:$C,$C3058,$U:$U),IF($A3058="user",SUMIF($B:$B,$B3058,$U:$U),SUM($U:$U))))</f>
        <v>259.59999999999923</v>
      </c>
      <c r="W3058" s="27">
        <f>V3058/J3058</f>
        <v>0.25779543197616606</v>
      </c>
    </row>
    <row r="3059" spans="1:23" hidden="1" x14ac:dyDescent="0.3">
      <c r="A3059" s="23" t="s">
        <v>10</v>
      </c>
      <c r="B3059" s="23" t="s">
        <v>9411</v>
      </c>
      <c r="C3059" s="23" t="s">
        <v>9898</v>
      </c>
      <c r="D3059" s="32" t="s">
        <v>9898</v>
      </c>
      <c r="E3059" s="23"/>
      <c r="F3059" s="27">
        <v>0.25</v>
      </c>
      <c r="G3059" s="24">
        <v>1</v>
      </c>
      <c r="H3059" s="25">
        <v>4441.7509</v>
      </c>
      <c r="I3059" s="25">
        <v>1492.8082999999999</v>
      </c>
      <c r="J3059" s="26">
        <v>2730</v>
      </c>
      <c r="K3059" s="26">
        <v>682</v>
      </c>
      <c r="L3059" s="27">
        <v>0.33610000000000001</v>
      </c>
      <c r="M3059" s="28">
        <v>6.0949660000000003E-2</v>
      </c>
      <c r="N3059" s="29">
        <v>0.03</v>
      </c>
      <c r="O3059" s="31"/>
      <c r="P3059" s="31">
        <v>0.50779052570000005</v>
      </c>
      <c r="Q3059" s="31">
        <v>0.25</v>
      </c>
      <c r="R3059" s="42"/>
      <c r="S3059" s="42" t="str">
        <f>IF(R3059="","",MAX(R3059,Q3059))</f>
        <v/>
      </c>
      <c r="T3059" s="27" t="str">
        <f>IF(A3059="placement",MIN(P3059,IF(S3059="",Q3059,S3059)),"")</f>
        <v/>
      </c>
      <c r="U3059" s="28" t="str">
        <f>IF($A3059="placement",T3059*J3059,"")</f>
        <v/>
      </c>
      <c r="V3059" s="26">
        <f>IF($A3059="placement",U3059,IF($A3059="site",SUMIF($C:$C,$C3059,$U:$U),IF($A3059="user",SUMIF($B:$B,$B3059,$U:$U),SUM($U:$U))))</f>
        <v>682.49999999999818</v>
      </c>
      <c r="W3059" s="27">
        <f>V3059/J3059</f>
        <v>0.24999999999999933</v>
      </c>
    </row>
    <row r="3060" spans="1:23" hidden="1" x14ac:dyDescent="0.3">
      <c r="A3060" s="23" t="s">
        <v>13</v>
      </c>
      <c r="B3060" s="23" t="s">
        <v>1501</v>
      </c>
      <c r="C3060" s="23" t="s">
        <v>1503</v>
      </c>
      <c r="D3060" s="23" t="s">
        <v>9898</v>
      </c>
      <c r="E3060" s="23"/>
      <c r="F3060" s="27">
        <v>0.32</v>
      </c>
      <c r="G3060" s="24">
        <v>0</v>
      </c>
      <c r="H3060" s="25">
        <v>270.61149999999998</v>
      </c>
      <c r="I3060" s="25">
        <v>15.2804</v>
      </c>
      <c r="J3060" s="26">
        <v>990</v>
      </c>
      <c r="K3060" s="26">
        <v>198</v>
      </c>
      <c r="L3060" s="27">
        <v>5.6500000000000002E-2</v>
      </c>
      <c r="M3060" s="28">
        <v>2.1589524400000002</v>
      </c>
      <c r="N3060" s="29">
        <v>1.7270799999999999</v>
      </c>
      <c r="O3060" s="31"/>
      <c r="P3060" s="31">
        <v>0.20003795790000001</v>
      </c>
      <c r="Q3060" s="31">
        <v>0.200037957891012</v>
      </c>
      <c r="R3060" s="42">
        <v>0.35</v>
      </c>
      <c r="S3060" s="42">
        <f>IF(R3060="","",MAX(R3060,Q3060))</f>
        <v>0.35</v>
      </c>
      <c r="T3060" s="27" t="str">
        <f>IF(A3060="placement",MIN(P3060,IF(S3060="",Q3060,S3060)),"")</f>
        <v/>
      </c>
      <c r="U3060" s="28" t="str">
        <f>IF($A3060="placement",T3060*J3060,"")</f>
        <v/>
      </c>
      <c r="V3060" s="26">
        <f>IF($A3060="placement",U3060,IF($A3060="site",SUMIF($C:$C,$C3060,$U:$U),IF($A3060="user",SUMIF($B:$B,$B3060,$U:$U),SUM($U:$U))))</f>
        <v>197.33299868084558</v>
      </c>
      <c r="W3060" s="27">
        <f>V3060/J3060</f>
        <v>0.19932626129378342</v>
      </c>
    </row>
    <row r="3061" spans="1:23" hidden="1" x14ac:dyDescent="0.3">
      <c r="A3061" s="23" t="s">
        <v>10</v>
      </c>
      <c r="B3061" s="23" t="s">
        <v>8415</v>
      </c>
      <c r="C3061" s="23" t="s">
        <v>9898</v>
      </c>
      <c r="D3061" s="23" t="s">
        <v>9898</v>
      </c>
      <c r="E3061" s="23"/>
      <c r="F3061" s="27">
        <v>0.25</v>
      </c>
      <c r="G3061" s="24">
        <v>1</v>
      </c>
      <c r="H3061" s="25">
        <v>253.2663</v>
      </c>
      <c r="I3061" s="25">
        <v>48.293500000000002</v>
      </c>
      <c r="J3061" s="26">
        <v>2062</v>
      </c>
      <c r="K3061" s="26">
        <v>515</v>
      </c>
      <c r="L3061" s="27">
        <v>0.19070000000000001</v>
      </c>
      <c r="M3061" s="28">
        <v>1.42312734</v>
      </c>
      <c r="N3061" s="29">
        <v>1</v>
      </c>
      <c r="O3061" s="31"/>
      <c r="P3061" s="31">
        <v>0.29732218989999998</v>
      </c>
      <c r="Q3061" s="31">
        <v>0.25</v>
      </c>
      <c r="R3061" s="42"/>
      <c r="S3061" s="42" t="str">
        <f>IF(R3061="","",MAX(R3061,Q3061))</f>
        <v/>
      </c>
      <c r="T3061" s="27" t="str">
        <f>IF(A3061="placement",MIN(P3061,IF(S3061="",Q3061,S3061)),"")</f>
        <v/>
      </c>
      <c r="U3061" s="28" t="str">
        <f>IF($A3061="placement",T3061*J3061,"")</f>
        <v/>
      </c>
      <c r="V3061" s="26">
        <f>IF($A3061="placement",U3061,IF($A3061="site",SUMIF($C:$C,$C3061,$U:$U),IF($A3061="user",SUMIF($B:$B,$B3061,$U:$U),SUM($U:$U))))</f>
        <v>515.49999999999864</v>
      </c>
      <c r="W3061" s="27">
        <f>V3061/J3061</f>
        <v>0.24999999999999933</v>
      </c>
    </row>
    <row r="3062" spans="1:23" hidden="1" x14ac:dyDescent="0.3">
      <c r="A3062" s="23" t="s">
        <v>13</v>
      </c>
      <c r="B3062" s="23" t="s">
        <v>4183</v>
      </c>
      <c r="C3062" s="23" t="s">
        <v>4185</v>
      </c>
      <c r="D3062" s="23" t="s">
        <v>9898</v>
      </c>
      <c r="E3062" s="23"/>
      <c r="F3062" s="27">
        <v>0.18079999999999999</v>
      </c>
      <c r="G3062" s="24">
        <v>0.99416517999999998</v>
      </c>
      <c r="H3062" s="25">
        <v>2633.4765000000002</v>
      </c>
      <c r="I3062" s="25">
        <v>97.421700000000001</v>
      </c>
      <c r="J3062" s="26">
        <v>973</v>
      </c>
      <c r="K3062" s="26">
        <v>176</v>
      </c>
      <c r="L3062" s="27">
        <v>3.6999999999999998E-2</v>
      </c>
      <c r="M3062" s="28">
        <v>0.33304308999999999</v>
      </c>
      <c r="N3062" s="29">
        <v>0.151254</v>
      </c>
      <c r="O3062" s="31"/>
      <c r="P3062" s="31">
        <v>0.54584254889999995</v>
      </c>
      <c r="Q3062" s="31">
        <v>0.18084015280068499</v>
      </c>
      <c r="R3062" s="42"/>
      <c r="S3062" s="42" t="str">
        <f>IF(R3062="","",MAX(R3062,Q3062))</f>
        <v/>
      </c>
      <c r="T3062" s="27" t="str">
        <f>IF(A3062="placement",MIN(P3062,IF(S3062="",Q3062,S3062)),"")</f>
        <v/>
      </c>
      <c r="U3062" s="28" t="str">
        <f>IF($A3062="placement",T3062*J3062,"")</f>
        <v/>
      </c>
      <c r="V3062" s="26">
        <f>IF($A3062="placement",U3062,IF($A3062="site",SUMIF($C:$C,$C3062,$U:$U),IF($A3062="user",SUMIF($B:$B,$B3062,$U:$U),SUM($U:$U))))</f>
        <v>206.06</v>
      </c>
      <c r="W3062" s="27">
        <f>V3062/J3062</f>
        <v>0.21177800616649536</v>
      </c>
    </row>
    <row r="3063" spans="1:23" hidden="1" x14ac:dyDescent="0.3">
      <c r="A3063" s="23" t="s">
        <v>10</v>
      </c>
      <c r="B3063" s="23" t="s">
        <v>9495</v>
      </c>
      <c r="C3063" s="23" t="s">
        <v>9898</v>
      </c>
      <c r="D3063" s="32" t="s">
        <v>9898</v>
      </c>
      <c r="E3063" s="23"/>
      <c r="F3063" s="27">
        <v>0.25</v>
      </c>
      <c r="G3063" s="24">
        <v>1</v>
      </c>
      <c r="H3063" s="25">
        <v>1612.2699</v>
      </c>
      <c r="I3063" s="25">
        <v>148.47739999999999</v>
      </c>
      <c r="J3063" s="26">
        <v>1854</v>
      </c>
      <c r="K3063" s="26">
        <v>463</v>
      </c>
      <c r="L3063" s="27">
        <v>9.2100000000000001E-2</v>
      </c>
      <c r="M3063" s="28">
        <v>0.41612881000000002</v>
      </c>
      <c r="N3063" s="29">
        <v>0.03</v>
      </c>
      <c r="O3063" s="31"/>
      <c r="P3063" s="31">
        <v>0.92790693830000004</v>
      </c>
      <c r="Q3063" s="31">
        <v>0.249999999999999</v>
      </c>
      <c r="R3063" s="42"/>
      <c r="S3063" s="42" t="str">
        <f>IF(R3063="","",MAX(R3063,Q3063))</f>
        <v/>
      </c>
      <c r="T3063" s="27" t="str">
        <f>IF(A3063="placement",MIN(P3063,IF(S3063="",Q3063,S3063)),"")</f>
        <v/>
      </c>
      <c r="U3063" s="28" t="str">
        <f>IF($A3063="placement",T3063*J3063,"")</f>
        <v/>
      </c>
      <c r="V3063" s="26">
        <f>IF($A3063="placement",U3063,IF($A3063="site",SUMIF($C:$C,$C3063,$U:$U),IF($A3063="user",SUMIF($B:$B,$B3063,$U:$U),SUM($U:$U))))</f>
        <v>463.49999999999864</v>
      </c>
      <c r="W3063" s="27">
        <f>V3063/J3063</f>
        <v>0.24999999999999925</v>
      </c>
    </row>
    <row r="3064" spans="1:23" hidden="1" x14ac:dyDescent="0.3">
      <c r="A3064" s="23" t="s">
        <v>13</v>
      </c>
      <c r="B3064" s="23" t="s">
        <v>423</v>
      </c>
      <c r="C3064" s="23" t="s">
        <v>425</v>
      </c>
      <c r="D3064" s="23" t="s">
        <v>9898</v>
      </c>
      <c r="E3064" s="23"/>
      <c r="F3064" s="27">
        <v>0.3296</v>
      </c>
      <c r="G3064" s="24">
        <v>0.90947438999999997</v>
      </c>
      <c r="H3064" s="25">
        <v>654.99739999999997</v>
      </c>
      <c r="I3064" s="25">
        <v>59.594000000000001</v>
      </c>
      <c r="J3064" s="26">
        <v>971</v>
      </c>
      <c r="K3064" s="26">
        <v>298</v>
      </c>
      <c r="L3064" s="27">
        <v>9.0999999999999998E-2</v>
      </c>
      <c r="M3064" s="28">
        <v>0.54299545999999999</v>
      </c>
      <c r="N3064" s="29">
        <v>0.35878199999999999</v>
      </c>
      <c r="O3064" s="31"/>
      <c r="P3064" s="31">
        <v>0.33925414370000001</v>
      </c>
      <c r="Q3064" s="31">
        <v>0.32960002631173402</v>
      </c>
      <c r="R3064" s="42">
        <v>0.18</v>
      </c>
      <c r="S3064" s="42">
        <f>IF(R3064="","",MAX(R3064,Q3064))</f>
        <v>0.32960002631173402</v>
      </c>
      <c r="T3064" s="27" t="str">
        <f>IF(A3064="placement",MIN(P3064,IF(S3064="",Q3064,S3064)),"")</f>
        <v/>
      </c>
      <c r="U3064" s="28" t="str">
        <f>IF($A3064="placement",T3064*J3064,"")</f>
        <v/>
      </c>
      <c r="V3064" s="26">
        <f>IF($A3064="placement",U3064,IF($A3064="site",SUMIF($C:$C,$C3064,$U:$U),IF($A3064="user",SUMIF($B:$B,$B3064,$U:$U),SUM($U:$U))))</f>
        <v>306.08952909949573</v>
      </c>
      <c r="W3064" s="27">
        <f>V3064/J3064</f>
        <v>0.31523123491194205</v>
      </c>
    </row>
    <row r="3065" spans="1:23" hidden="1" x14ac:dyDescent="0.3">
      <c r="A3065" s="23" t="s">
        <v>10</v>
      </c>
      <c r="B3065" s="23" t="s">
        <v>3260</v>
      </c>
      <c r="C3065" s="23" t="s">
        <v>9898</v>
      </c>
      <c r="D3065" s="23" t="s">
        <v>9898</v>
      </c>
      <c r="E3065" s="23"/>
      <c r="F3065" s="27">
        <v>0.25</v>
      </c>
      <c r="G3065" s="24">
        <v>1</v>
      </c>
      <c r="H3065" s="25">
        <v>542.52940000000001</v>
      </c>
      <c r="I3065" s="25">
        <v>35.484699999999997</v>
      </c>
      <c r="J3065" s="26">
        <v>357</v>
      </c>
      <c r="K3065" s="26">
        <v>89</v>
      </c>
      <c r="L3065" s="27">
        <v>6.54E-2</v>
      </c>
      <c r="M3065" s="28">
        <v>0.33555131999999999</v>
      </c>
      <c r="N3065" s="29">
        <v>0.1653</v>
      </c>
      <c r="O3065" s="31"/>
      <c r="P3065" s="31">
        <v>0.50737789359999996</v>
      </c>
      <c r="Q3065" s="31">
        <v>0.249999999999999</v>
      </c>
      <c r="R3065" s="42"/>
      <c r="S3065" s="42" t="str">
        <f>IF(R3065="","",MAX(R3065,Q3065))</f>
        <v/>
      </c>
      <c r="T3065" s="27" t="str">
        <f>IF(A3065="placement",MIN(P3065,IF(S3065="",Q3065,S3065)),"")</f>
        <v/>
      </c>
      <c r="U3065" s="28" t="str">
        <f>IF($A3065="placement",T3065*J3065,"")</f>
        <v/>
      </c>
      <c r="V3065" s="26">
        <f>IF($A3065="placement",U3065,IF($A3065="site",SUMIF($C:$C,$C3065,$U:$U),IF($A3065="user",SUMIF($B:$B,$B3065,$U:$U),SUM($U:$U))))</f>
        <v>89.24999999999973</v>
      </c>
      <c r="W3065" s="27">
        <f>V3065/J3065</f>
        <v>0.24999999999999925</v>
      </c>
    </row>
    <row r="3066" spans="1:23" hidden="1" x14ac:dyDescent="0.3">
      <c r="A3066" s="23" t="s">
        <v>13</v>
      </c>
      <c r="B3066" s="23" t="s">
        <v>1007</v>
      </c>
      <c r="C3066" s="23" t="s">
        <v>1009</v>
      </c>
      <c r="D3066" s="23" t="s">
        <v>9898</v>
      </c>
      <c r="E3066" s="23"/>
      <c r="F3066" s="27">
        <v>0.25</v>
      </c>
      <c r="G3066" s="24">
        <v>0</v>
      </c>
      <c r="H3066" s="25">
        <v>56.7196</v>
      </c>
      <c r="I3066" s="25">
        <v>25.8688</v>
      </c>
      <c r="J3066" s="26">
        <v>934</v>
      </c>
      <c r="K3066" s="26">
        <v>234</v>
      </c>
      <c r="L3066" s="27">
        <v>0.45610000000000001</v>
      </c>
      <c r="M3066" s="28">
        <v>1.2036494600000001</v>
      </c>
      <c r="N3066" s="29">
        <v>0.75</v>
      </c>
      <c r="O3066" s="31"/>
      <c r="P3066" s="31">
        <v>0.3768949982</v>
      </c>
      <c r="Q3066" s="31">
        <v>0.25</v>
      </c>
      <c r="R3066" s="42">
        <v>0.12</v>
      </c>
      <c r="S3066" s="42">
        <f>IF(R3066="","",MAX(R3066,Q3066))</f>
        <v>0.25</v>
      </c>
      <c r="T3066" s="27" t="str">
        <f>IF(A3066="placement",MIN(P3066,IF(S3066="",Q3066,S3066)),"")</f>
        <v/>
      </c>
      <c r="U3066" s="28" t="str">
        <f>IF($A3066="placement",T3066*J3066,"")</f>
        <v/>
      </c>
      <c r="V3066" s="26">
        <f>IF($A3066="placement",U3066,IF($A3066="site",SUMIF($C:$C,$C3066,$U:$U),IF($A3066="user",SUMIF($B:$B,$B3066,$U:$U),SUM($U:$U))))</f>
        <v>233.49999999999989</v>
      </c>
      <c r="W3066" s="27">
        <f>V3066/J3066</f>
        <v>0.24999999999999989</v>
      </c>
    </row>
    <row r="3067" spans="1:23" hidden="1" x14ac:dyDescent="0.3">
      <c r="A3067" s="23" t="s">
        <v>10</v>
      </c>
      <c r="B3067" s="23" t="s">
        <v>5590</v>
      </c>
      <c r="C3067" s="23" t="s">
        <v>9898</v>
      </c>
      <c r="D3067" s="23" t="s">
        <v>9898</v>
      </c>
      <c r="E3067" s="23"/>
      <c r="F3067" s="27">
        <v>0.25</v>
      </c>
      <c r="G3067" s="24">
        <v>1</v>
      </c>
      <c r="H3067" s="25">
        <v>261.0308</v>
      </c>
      <c r="I3067" s="25">
        <v>48.5169</v>
      </c>
      <c r="J3067" s="26">
        <v>720</v>
      </c>
      <c r="K3067" s="26">
        <v>180</v>
      </c>
      <c r="L3067" s="27">
        <v>0.18590000000000001</v>
      </c>
      <c r="M3067" s="28">
        <v>0.49460143000000001</v>
      </c>
      <c r="N3067" s="29">
        <v>0.03</v>
      </c>
      <c r="O3067" s="31"/>
      <c r="P3067" s="31">
        <v>0.93934510110000002</v>
      </c>
      <c r="Q3067" s="31">
        <v>0.25</v>
      </c>
      <c r="R3067" s="42"/>
      <c r="S3067" s="42" t="str">
        <f>IF(R3067="","",MAX(R3067,Q3067))</f>
        <v/>
      </c>
      <c r="T3067" s="27" t="str">
        <f>IF(A3067="placement",MIN(P3067,IF(S3067="",Q3067,S3067)),"")</f>
        <v/>
      </c>
      <c r="U3067" s="28" t="str">
        <f>IF($A3067="placement",T3067*J3067,"")</f>
        <v/>
      </c>
      <c r="V3067" s="26">
        <f>IF($A3067="placement",U3067,IF($A3067="site",SUMIF($C:$C,$C3067,$U:$U),IF($A3067="user",SUMIF($B:$B,$B3067,$U:$U),SUM($U:$U))))</f>
        <v>179.99999999999935</v>
      </c>
      <c r="W3067" s="27">
        <f>V3067/J3067</f>
        <v>0.24999999999999908</v>
      </c>
    </row>
    <row r="3068" spans="1:23" x14ac:dyDescent="0.3">
      <c r="A3068" s="23" t="s">
        <v>14</v>
      </c>
      <c r="B3068" s="23" t="s">
        <v>5764</v>
      </c>
      <c r="C3068" s="23" t="s">
        <v>5766</v>
      </c>
      <c r="D3068" s="23" t="s">
        <v>5851</v>
      </c>
      <c r="E3068" s="23" t="s">
        <v>5852</v>
      </c>
      <c r="F3068" s="27">
        <v>0.25</v>
      </c>
      <c r="G3068" s="24">
        <v>0</v>
      </c>
      <c r="H3068" s="25">
        <v>22.897500000000001</v>
      </c>
      <c r="I3068" s="25">
        <v>4.0709</v>
      </c>
      <c r="J3068" s="26">
        <v>82</v>
      </c>
      <c r="K3068" s="26">
        <v>21</v>
      </c>
      <c r="L3068" s="27">
        <v>0.17780000000000001</v>
      </c>
      <c r="M3068" s="28">
        <v>0.67223469999999996</v>
      </c>
      <c r="N3068" s="29">
        <v>0.45</v>
      </c>
      <c r="O3068" s="31" t="s">
        <v>12</v>
      </c>
      <c r="P3068" s="31">
        <v>0.33059093760000002</v>
      </c>
      <c r="Q3068" s="31">
        <v>0.25</v>
      </c>
      <c r="R3068" s="42"/>
      <c r="S3068" s="42" t="str">
        <f>IF(R3068="","",MAX(R3068,Q3068))</f>
        <v/>
      </c>
      <c r="T3068" s="27">
        <f>IF(A3068="placement",MIN(P3068,IF(S3068="",Q3068,S3068)),"")</f>
        <v>0.25</v>
      </c>
      <c r="U3068" s="28">
        <f>IF($A3068="placement",T3068*J3068,"")</f>
        <v>20.5</v>
      </c>
      <c r="V3068" s="26">
        <f>IF($A3068="placement",U3068,IF($A3068="site",SUMIF($C:$C,$C3068,$U:$U),IF($A3068="user",SUMIF($B:$B,$B3068,$U:$U),SUM($U:$U))))</f>
        <v>20.5</v>
      </c>
      <c r="W3068" s="27">
        <f>V3068/J3068</f>
        <v>0.25</v>
      </c>
    </row>
    <row r="3069" spans="1:23" x14ac:dyDescent="0.3">
      <c r="A3069" s="23" t="s">
        <v>14</v>
      </c>
      <c r="B3069" s="23" t="s">
        <v>7318</v>
      </c>
      <c r="C3069" s="23" t="s">
        <v>7320</v>
      </c>
      <c r="D3069" s="23" t="s">
        <v>7321</v>
      </c>
      <c r="E3069" s="23" t="s">
        <v>7322</v>
      </c>
      <c r="F3069" s="27">
        <v>0.25</v>
      </c>
      <c r="G3069" s="24">
        <v>0</v>
      </c>
      <c r="H3069" s="25">
        <v>3.9279000000000002</v>
      </c>
      <c r="I3069" s="25">
        <v>1.0886</v>
      </c>
      <c r="J3069" s="26">
        <v>82</v>
      </c>
      <c r="K3069" s="26">
        <v>20</v>
      </c>
      <c r="L3069" s="27">
        <v>0.27710000000000001</v>
      </c>
      <c r="M3069" s="28">
        <v>2.49749344</v>
      </c>
      <c r="N3069" s="29">
        <v>1.82</v>
      </c>
      <c r="O3069" s="31" t="s">
        <v>42</v>
      </c>
      <c r="P3069" s="31">
        <v>0.27126935670000002</v>
      </c>
      <c r="Q3069" s="31">
        <v>0.25</v>
      </c>
      <c r="R3069" s="42"/>
      <c r="S3069" s="42" t="str">
        <f>IF(R3069="","",MAX(R3069,Q3069))</f>
        <v/>
      </c>
      <c r="T3069" s="27">
        <f>IF(A3069="placement",MIN(P3069,IF(S3069="",Q3069,S3069)),"")</f>
        <v>0.25</v>
      </c>
      <c r="U3069" s="28">
        <f>IF($A3069="placement",T3069*J3069,"")</f>
        <v>20.5</v>
      </c>
      <c r="V3069" s="26">
        <f>IF($A3069="placement",U3069,IF($A3069="site",SUMIF($C:$C,$C3069,$U:$U),IF($A3069="user",SUMIF($B:$B,$B3069,$U:$U),SUM($U:$U))))</f>
        <v>20.5</v>
      </c>
      <c r="W3069" s="27">
        <f>V3069/J3069</f>
        <v>0.25</v>
      </c>
    </row>
    <row r="3070" spans="1:23" x14ac:dyDescent="0.3">
      <c r="A3070" s="23" t="s">
        <v>14</v>
      </c>
      <c r="B3070" s="23" t="s">
        <v>6285</v>
      </c>
      <c r="C3070" s="23" t="s">
        <v>6287</v>
      </c>
      <c r="D3070" s="23" t="s">
        <v>6330</v>
      </c>
      <c r="E3070" s="23" t="s">
        <v>6331</v>
      </c>
      <c r="F3070" s="27">
        <v>0.25</v>
      </c>
      <c r="G3070" s="24">
        <v>0</v>
      </c>
      <c r="H3070" s="25">
        <v>23.979800000000001</v>
      </c>
      <c r="I3070" s="25">
        <v>2.0653000000000001</v>
      </c>
      <c r="J3070" s="26">
        <v>82</v>
      </c>
      <c r="K3070" s="26">
        <v>20</v>
      </c>
      <c r="L3070" s="27">
        <v>8.6099999999999996E-2</v>
      </c>
      <c r="M3070" s="28">
        <v>1.3236217699999999</v>
      </c>
      <c r="N3070" s="29">
        <v>1</v>
      </c>
      <c r="O3070" s="31" t="s">
        <v>42</v>
      </c>
      <c r="P3070" s="31">
        <v>0.24449716760000001</v>
      </c>
      <c r="Q3070" s="31">
        <v>0.24449716758293399</v>
      </c>
      <c r="R3070" s="42"/>
      <c r="S3070" s="42" t="str">
        <f>IF(R3070="","",MAX(R3070,Q3070))</f>
        <v/>
      </c>
      <c r="T3070" s="27">
        <f>IF(A3070="placement",MIN(P3070,IF(S3070="",Q3070,S3070)),"")</f>
        <v>0.24449716758293399</v>
      </c>
      <c r="U3070" s="28">
        <f>IF($A3070="placement",T3070*J3070,"")</f>
        <v>20.048767741800589</v>
      </c>
      <c r="V3070" s="26">
        <f>IF($A3070="placement",U3070,IF($A3070="site",SUMIF($C:$C,$C3070,$U:$U),IF($A3070="user",SUMIF($B:$B,$B3070,$U:$U),SUM($U:$U))))</f>
        <v>20.048767741800589</v>
      </c>
      <c r="W3070" s="27">
        <f>V3070/J3070</f>
        <v>0.24449716758293402</v>
      </c>
    </row>
    <row r="3071" spans="1:23" x14ac:dyDescent="0.3">
      <c r="A3071" s="23" t="s">
        <v>14</v>
      </c>
      <c r="B3071" s="23" t="s">
        <v>1145</v>
      </c>
      <c r="C3071" s="23" t="s">
        <v>1147</v>
      </c>
      <c r="D3071" s="23" t="s">
        <v>1172</v>
      </c>
      <c r="E3071" s="23" t="s">
        <v>1173</v>
      </c>
      <c r="F3071" s="27">
        <v>0.25</v>
      </c>
      <c r="G3071" s="24">
        <v>0</v>
      </c>
      <c r="H3071" s="25">
        <v>9.9954000000000001</v>
      </c>
      <c r="I3071" s="25">
        <v>2.1011000000000002</v>
      </c>
      <c r="J3071" s="26">
        <v>82</v>
      </c>
      <c r="K3071" s="26">
        <v>19</v>
      </c>
      <c r="L3071" s="27">
        <v>0.2102</v>
      </c>
      <c r="M3071" s="28">
        <v>1.30785654</v>
      </c>
      <c r="N3071" s="29">
        <v>1</v>
      </c>
      <c r="O3071" s="31" t="s">
        <v>12</v>
      </c>
      <c r="P3071" s="31">
        <v>0.2353901421</v>
      </c>
      <c r="Q3071" s="31">
        <v>0.23539014208252501</v>
      </c>
      <c r="R3071" s="42">
        <v>0.28000000000000003</v>
      </c>
      <c r="S3071" s="42">
        <f>IF(R3071="","",MAX(R3071,Q3071))</f>
        <v>0.28000000000000003</v>
      </c>
      <c r="T3071" s="27">
        <f>IF(A3071="placement",MIN(P3071,IF(S3071="",Q3071,S3071)),"")</f>
        <v>0.2353901421</v>
      </c>
      <c r="U3071" s="28">
        <f>IF($A3071="placement",T3071*J3071,"")</f>
        <v>19.301991652200002</v>
      </c>
      <c r="V3071" s="26">
        <f>IF($A3071="placement",U3071,IF($A3071="site",SUMIF($C:$C,$C3071,$U:$U),IF($A3071="user",SUMIF($B:$B,$B3071,$U:$U),SUM($U:$U))))</f>
        <v>19.301991652200002</v>
      </c>
      <c r="W3071" s="27">
        <f>V3071/J3071</f>
        <v>0.23539014210000003</v>
      </c>
    </row>
    <row r="3072" spans="1:23" x14ac:dyDescent="0.3">
      <c r="A3072" s="23" t="s">
        <v>14</v>
      </c>
      <c r="B3072" s="23" t="s">
        <v>7257</v>
      </c>
      <c r="C3072" s="23" t="s">
        <v>7258</v>
      </c>
      <c r="D3072" s="23" t="s">
        <v>7268</v>
      </c>
      <c r="E3072" s="23" t="s">
        <v>7269</v>
      </c>
      <c r="F3072" s="27">
        <v>0.4</v>
      </c>
      <c r="G3072" s="24">
        <v>0</v>
      </c>
      <c r="H3072" s="25">
        <v>35.971600000000002</v>
      </c>
      <c r="I3072" s="25">
        <v>2.8029999999999999</v>
      </c>
      <c r="J3072" s="26">
        <v>82</v>
      </c>
      <c r="K3072" s="26">
        <v>19</v>
      </c>
      <c r="L3072" s="27">
        <v>7.7899999999999997E-2</v>
      </c>
      <c r="M3072" s="28">
        <v>0.97483818</v>
      </c>
      <c r="N3072" s="29">
        <v>0.75</v>
      </c>
      <c r="O3072" s="31" t="s">
        <v>385</v>
      </c>
      <c r="P3072" s="31">
        <v>0.23064154379999999</v>
      </c>
      <c r="Q3072" s="31">
        <v>0.23064154376205701</v>
      </c>
      <c r="R3072" s="42"/>
      <c r="S3072" s="42" t="str">
        <f>IF(R3072="","",MAX(R3072,Q3072))</f>
        <v/>
      </c>
      <c r="T3072" s="27">
        <f>IF(A3072="placement",MIN(P3072,IF(S3072="",Q3072,S3072)),"")</f>
        <v>0.23064154376205701</v>
      </c>
      <c r="U3072" s="28">
        <f>IF($A3072="placement",T3072*J3072,"")</f>
        <v>18.912606588488675</v>
      </c>
      <c r="V3072" s="26">
        <f>IF($A3072="placement",U3072,IF($A3072="site",SUMIF($C:$C,$C3072,$U:$U),IF($A3072="user",SUMIF($B:$B,$B3072,$U:$U),SUM($U:$U))))</f>
        <v>18.912606588488675</v>
      </c>
      <c r="W3072" s="27">
        <f>V3072/J3072</f>
        <v>0.23064154376205701</v>
      </c>
    </row>
    <row r="3073" spans="1:23" x14ac:dyDescent="0.3">
      <c r="A3073" s="23" t="s">
        <v>14</v>
      </c>
      <c r="B3073" s="23" t="s">
        <v>9599</v>
      </c>
      <c r="C3073" s="23" t="s">
        <v>9601</v>
      </c>
      <c r="D3073" s="23" t="s">
        <v>9616</v>
      </c>
      <c r="E3073" s="23" t="s">
        <v>9617</v>
      </c>
      <c r="F3073" s="27">
        <v>0.25</v>
      </c>
      <c r="G3073" s="24">
        <v>0</v>
      </c>
      <c r="H3073" s="25">
        <v>6.625</v>
      </c>
      <c r="I3073" s="25">
        <v>0.71340000000000003</v>
      </c>
      <c r="J3073" s="26">
        <v>82</v>
      </c>
      <c r="K3073" s="26">
        <v>18</v>
      </c>
      <c r="L3073" s="27">
        <v>0.1077</v>
      </c>
      <c r="M3073" s="28">
        <v>3.8311004299999998</v>
      </c>
      <c r="N3073" s="29">
        <v>3</v>
      </c>
      <c r="O3073" s="31" t="s">
        <v>42</v>
      </c>
      <c r="P3073" s="31">
        <v>0.2169351719</v>
      </c>
      <c r="Q3073" s="31">
        <v>0.216935171923515</v>
      </c>
      <c r="R3073" s="42"/>
      <c r="S3073" s="42" t="str">
        <f>IF(R3073="","",MAX(R3073,Q3073))</f>
        <v/>
      </c>
      <c r="T3073" s="27">
        <f>IF(A3073="placement",MIN(P3073,IF(S3073="",Q3073,S3073)),"")</f>
        <v>0.2169351719</v>
      </c>
      <c r="U3073" s="28">
        <f>IF($A3073="placement",T3073*J3073,"")</f>
        <v>17.788684095800001</v>
      </c>
      <c r="V3073" s="26">
        <f>IF($A3073="placement",U3073,IF($A3073="site",SUMIF($C:$C,$C3073,$U:$U),IF($A3073="user",SUMIF($B:$B,$B3073,$U:$U),SUM($U:$U))))</f>
        <v>17.788684095800001</v>
      </c>
      <c r="W3073" s="27">
        <f>V3073/J3073</f>
        <v>0.2169351719</v>
      </c>
    </row>
    <row r="3074" spans="1:23" x14ac:dyDescent="0.3">
      <c r="A3074" s="11" t="s">
        <v>14</v>
      </c>
      <c r="B3074" s="11" t="s">
        <v>1017</v>
      </c>
      <c r="C3074" s="11" t="s">
        <v>1019</v>
      </c>
      <c r="D3074" s="11" t="s">
        <v>1076</v>
      </c>
      <c r="E3074" s="11" t="s">
        <v>1077</v>
      </c>
      <c r="F3074" s="12">
        <v>0.15</v>
      </c>
      <c r="G3074" s="33">
        <v>1</v>
      </c>
      <c r="H3074" s="34">
        <v>40.496899999999997</v>
      </c>
      <c r="I3074" s="34">
        <v>4.8041</v>
      </c>
      <c r="J3074" s="13">
        <v>82</v>
      </c>
      <c r="K3074" s="13">
        <v>12</v>
      </c>
      <c r="L3074" s="12">
        <v>0.1186</v>
      </c>
      <c r="M3074" s="14">
        <v>0.56553867000000002</v>
      </c>
      <c r="N3074" s="15">
        <v>0.45</v>
      </c>
      <c r="O3074" s="16" t="s">
        <v>42</v>
      </c>
      <c r="P3074" s="16">
        <v>0.20429844620000001</v>
      </c>
      <c r="Q3074" s="16">
        <v>0.15</v>
      </c>
      <c r="R3074" s="44"/>
      <c r="S3074" s="42" t="str">
        <f>IF(R3074="","",MAX(R3074,Q3074))</f>
        <v/>
      </c>
      <c r="T3074" s="27">
        <f>IF(A3074="placement",MIN(P3074,IF(S3074="",Q3074,S3074)),"")</f>
        <v>0.15</v>
      </c>
      <c r="U3074" s="14">
        <f>IF($A3074="placement",T3074*J3074,"")</f>
        <v>12.299999999999999</v>
      </c>
      <c r="V3074" s="13">
        <f>IF($A3074="placement",U3074,IF($A3074="site",SUMIF($C:$C,$C3074,$U:$U),IF($A3074="user",SUMIF($B:$B,$B3074,$U:$U),SUM($U:$U))))</f>
        <v>12.299999999999999</v>
      </c>
      <c r="W3074" s="12">
        <f>V3074/J3074</f>
        <v>0.15</v>
      </c>
    </row>
    <row r="3075" spans="1:23" x14ac:dyDescent="0.3">
      <c r="A3075" s="23" t="s">
        <v>14</v>
      </c>
      <c r="B3075" s="23" t="s">
        <v>6568</v>
      </c>
      <c r="C3075" s="23" t="s">
        <v>6570</v>
      </c>
      <c r="D3075" s="23" t="s">
        <v>6571</v>
      </c>
      <c r="E3075" s="23" t="s">
        <v>6572</v>
      </c>
      <c r="F3075" s="27">
        <v>0.2</v>
      </c>
      <c r="G3075" s="24">
        <v>0</v>
      </c>
      <c r="H3075" s="25">
        <v>39.4129</v>
      </c>
      <c r="I3075" s="25">
        <v>4.6986999999999997</v>
      </c>
      <c r="J3075" s="26">
        <v>82</v>
      </c>
      <c r="K3075" s="26">
        <v>12</v>
      </c>
      <c r="L3075" s="27">
        <v>0.1192</v>
      </c>
      <c r="M3075" s="28">
        <v>0.58250281000000004</v>
      </c>
      <c r="N3075" s="29">
        <v>0.5</v>
      </c>
      <c r="O3075" s="31" t="s">
        <v>42</v>
      </c>
      <c r="P3075" s="31">
        <v>0.1416350455</v>
      </c>
      <c r="Q3075" s="31">
        <v>0.14163504548752201</v>
      </c>
      <c r="R3075" s="42"/>
      <c r="S3075" s="42" t="str">
        <f>IF(R3075="","",MAX(R3075,Q3075))</f>
        <v/>
      </c>
      <c r="T3075" s="27">
        <f>IF(A3075="placement",MIN(P3075,IF(S3075="",Q3075,S3075)),"")</f>
        <v>0.14163504548752201</v>
      </c>
      <c r="U3075" s="28">
        <f>IF($A3075="placement",T3075*J3075,"")</f>
        <v>11.614073729976806</v>
      </c>
      <c r="V3075" s="26">
        <f>IF($A3075="placement",U3075,IF($A3075="site",SUMIF($C:$C,$C3075,$U:$U),IF($A3075="user",SUMIF($B:$B,$B3075,$U:$U),SUM($U:$U))))</f>
        <v>11.614073729976806</v>
      </c>
      <c r="W3075" s="27">
        <f>V3075/J3075</f>
        <v>0.14163504548752201</v>
      </c>
    </row>
    <row r="3076" spans="1:23" x14ac:dyDescent="0.3">
      <c r="A3076" s="23" t="s">
        <v>14</v>
      </c>
      <c r="B3076" s="23" t="s">
        <v>965</v>
      </c>
      <c r="C3076" s="23" t="s">
        <v>966</v>
      </c>
      <c r="D3076" s="23" t="s">
        <v>987</v>
      </c>
      <c r="E3076" s="23" t="s">
        <v>988</v>
      </c>
      <c r="F3076" s="27">
        <v>0.3</v>
      </c>
      <c r="G3076" s="24">
        <v>1</v>
      </c>
      <c r="H3076" s="25">
        <v>127.7009</v>
      </c>
      <c r="I3076" s="25">
        <v>7.9096000000000002</v>
      </c>
      <c r="J3076" s="26">
        <v>81</v>
      </c>
      <c r="K3076" s="26">
        <v>21</v>
      </c>
      <c r="L3076" s="27">
        <v>6.1899999999999997E-2</v>
      </c>
      <c r="M3076" s="28">
        <v>0.34141817000000002</v>
      </c>
      <c r="N3076" s="29">
        <v>0.25</v>
      </c>
      <c r="O3076" s="31" t="s">
        <v>42</v>
      </c>
      <c r="P3076" s="31">
        <v>0.26776012649999997</v>
      </c>
      <c r="Q3076" s="31">
        <v>0.26776012653875197</v>
      </c>
      <c r="R3076" s="42">
        <v>0.35</v>
      </c>
      <c r="S3076" s="42">
        <f>IF(R3076="","",MAX(R3076,Q3076))</f>
        <v>0.35</v>
      </c>
      <c r="T3076" s="27">
        <f>IF(A3076="placement",MIN(P3076,IF(S3076="",Q3076,S3076)),"")</f>
        <v>0.26776012649999997</v>
      </c>
      <c r="U3076" s="28">
        <f>IF($A3076="placement",T3076*J3076,"")</f>
        <v>21.688570246499999</v>
      </c>
      <c r="V3076" s="26">
        <f>IF($A3076="placement",U3076,IF($A3076="site",SUMIF($C:$C,$C3076,$U:$U),IF($A3076="user",SUMIF($B:$B,$B3076,$U:$U),SUM($U:$U))))</f>
        <v>21.688570246499999</v>
      </c>
      <c r="W3076" s="27">
        <f>V3076/J3076</f>
        <v>0.26776012649999997</v>
      </c>
    </row>
    <row r="3077" spans="1:23" x14ac:dyDescent="0.3">
      <c r="A3077" s="23" t="s">
        <v>14</v>
      </c>
      <c r="B3077" s="23" t="s">
        <v>3152</v>
      </c>
      <c r="C3077" s="23" t="s">
        <v>3154</v>
      </c>
      <c r="D3077" s="23" t="s">
        <v>3191</v>
      </c>
      <c r="E3077" s="23" t="s">
        <v>3192</v>
      </c>
      <c r="F3077" s="27">
        <v>0.25</v>
      </c>
      <c r="G3077" s="24">
        <v>0</v>
      </c>
      <c r="H3077" s="25">
        <v>6.5514999999999999</v>
      </c>
      <c r="I3077" s="25">
        <v>2.4950999999999999</v>
      </c>
      <c r="J3077" s="26">
        <v>81</v>
      </c>
      <c r="K3077" s="26">
        <v>20</v>
      </c>
      <c r="L3077" s="27">
        <v>0.38080000000000003</v>
      </c>
      <c r="M3077" s="28">
        <v>1.0875726400000001</v>
      </c>
      <c r="N3077" s="29">
        <v>0.8</v>
      </c>
      <c r="O3077" s="31" t="s">
        <v>42</v>
      </c>
      <c r="P3077" s="31">
        <v>0.26441695180000002</v>
      </c>
      <c r="Q3077" s="31">
        <v>0.25</v>
      </c>
      <c r="R3077" s="42">
        <v>0.3</v>
      </c>
      <c r="S3077" s="42">
        <f>IF(R3077="","",MAX(R3077,Q3077))</f>
        <v>0.3</v>
      </c>
      <c r="T3077" s="27">
        <f>IF(A3077="placement",MIN(P3077,IF(S3077="",Q3077,S3077)),"")</f>
        <v>0.26441695180000002</v>
      </c>
      <c r="U3077" s="28">
        <f>IF($A3077="placement",T3077*J3077,"")</f>
        <v>21.417773095800001</v>
      </c>
      <c r="V3077" s="26">
        <f>IF($A3077="placement",U3077,IF($A3077="site",SUMIF($C:$C,$C3077,$U:$U),IF($A3077="user",SUMIF($B:$B,$B3077,$U:$U),SUM($U:$U))))</f>
        <v>21.417773095800001</v>
      </c>
      <c r="W3077" s="27">
        <f>V3077/J3077</f>
        <v>0.26441695180000002</v>
      </c>
    </row>
    <row r="3078" spans="1:23" x14ac:dyDescent="0.3">
      <c r="A3078" s="23" t="s">
        <v>14</v>
      </c>
      <c r="B3078" s="23" t="s">
        <v>9958</v>
      </c>
      <c r="C3078" s="23" t="s">
        <v>9959</v>
      </c>
      <c r="D3078" s="23" t="s">
        <v>9962</v>
      </c>
      <c r="E3078" s="23" t="s">
        <v>9963</v>
      </c>
      <c r="F3078" s="27">
        <v>0.25</v>
      </c>
      <c r="G3078" s="24">
        <v>0</v>
      </c>
      <c r="H3078" s="25">
        <v>5.1256000000000004</v>
      </c>
      <c r="I3078" s="25">
        <v>1.1727000000000001</v>
      </c>
      <c r="J3078" s="26">
        <v>81</v>
      </c>
      <c r="K3078" s="26">
        <v>20</v>
      </c>
      <c r="L3078" s="27">
        <v>0.2288</v>
      </c>
      <c r="M3078" s="28">
        <v>2.3124741100000001</v>
      </c>
      <c r="N3078" s="29">
        <v>1.5</v>
      </c>
      <c r="O3078" s="31" t="s">
        <v>12</v>
      </c>
      <c r="P3078" s="31">
        <v>0.35134409030000002</v>
      </c>
      <c r="Q3078" s="31">
        <v>0.25</v>
      </c>
      <c r="R3078" s="42"/>
      <c r="S3078" s="42" t="str">
        <f>IF(R3078="","",MAX(R3078,Q3078))</f>
        <v/>
      </c>
      <c r="T3078" s="27">
        <f>IF(A3078="placement",MIN(P3078,IF(S3078="",Q3078,S3078)),"")</f>
        <v>0.25</v>
      </c>
      <c r="U3078" s="28">
        <f>IF($A3078="placement",T3078*J3078,"")</f>
        <v>20.25</v>
      </c>
      <c r="V3078" s="26">
        <f>IF($A3078="placement",U3078,IF($A3078="site",SUMIF($C:$C,$C3078,$U:$U),IF($A3078="user",SUMIF($B:$B,$B3078,$U:$U),SUM($U:$U))))</f>
        <v>20.25</v>
      </c>
      <c r="W3078" s="27">
        <f>V3078/J3078</f>
        <v>0.25</v>
      </c>
    </row>
    <row r="3079" spans="1:23" x14ac:dyDescent="0.3">
      <c r="A3079" s="23" t="s">
        <v>14</v>
      </c>
      <c r="B3079" s="23" t="s">
        <v>2619</v>
      </c>
      <c r="C3079" s="23" t="s">
        <v>2621</v>
      </c>
      <c r="D3079" s="23" t="s">
        <v>2821</v>
      </c>
      <c r="E3079" s="23" t="s">
        <v>2822</v>
      </c>
      <c r="F3079" s="27">
        <v>0.25</v>
      </c>
      <c r="G3079" s="24">
        <v>1</v>
      </c>
      <c r="H3079" s="25">
        <v>71.146900000000002</v>
      </c>
      <c r="I3079" s="25">
        <v>8.2721</v>
      </c>
      <c r="J3079" s="26">
        <v>81</v>
      </c>
      <c r="K3079" s="26">
        <v>20</v>
      </c>
      <c r="L3079" s="27">
        <v>0.1163</v>
      </c>
      <c r="M3079" s="28">
        <v>0.32719023000000003</v>
      </c>
      <c r="N3079" s="29">
        <v>0.2</v>
      </c>
      <c r="O3079" s="31" t="s">
        <v>12</v>
      </c>
      <c r="P3079" s="31">
        <v>0.38873479560000002</v>
      </c>
      <c r="Q3079" s="31">
        <v>0.25</v>
      </c>
      <c r="R3079" s="42"/>
      <c r="S3079" s="42" t="str">
        <f>IF(R3079="","",MAX(R3079,Q3079))</f>
        <v/>
      </c>
      <c r="T3079" s="27">
        <f>IF(A3079="placement",MIN(P3079,IF(S3079="",Q3079,S3079)),"")</f>
        <v>0.25</v>
      </c>
      <c r="U3079" s="28">
        <f>IF($A3079="placement",T3079*J3079,"")</f>
        <v>20.25</v>
      </c>
      <c r="V3079" s="26">
        <f>IF($A3079="placement",U3079,IF($A3079="site",SUMIF($C:$C,$C3079,$U:$U),IF($A3079="user",SUMIF($B:$B,$B3079,$U:$U),SUM($U:$U))))</f>
        <v>20.25</v>
      </c>
      <c r="W3079" s="27">
        <f>V3079/J3079</f>
        <v>0.25</v>
      </c>
    </row>
    <row r="3080" spans="1:23" x14ac:dyDescent="0.3">
      <c r="A3080" s="23" t="s">
        <v>14</v>
      </c>
      <c r="B3080" s="23" t="s">
        <v>4340</v>
      </c>
      <c r="C3080" s="23" t="s">
        <v>4342</v>
      </c>
      <c r="D3080" s="23" t="s">
        <v>4346</v>
      </c>
      <c r="E3080" s="23" t="s">
        <v>4341</v>
      </c>
      <c r="F3080" s="27">
        <v>0.25</v>
      </c>
      <c r="G3080" s="24">
        <v>0</v>
      </c>
      <c r="H3080" s="25">
        <v>26.170999999999999</v>
      </c>
      <c r="I3080" s="25">
        <v>5.4798</v>
      </c>
      <c r="J3080" s="26">
        <v>81</v>
      </c>
      <c r="K3080" s="26">
        <v>20</v>
      </c>
      <c r="L3080" s="27">
        <v>0.2094</v>
      </c>
      <c r="M3080" s="28">
        <v>0.49355422999999998</v>
      </c>
      <c r="N3080" s="29">
        <v>0.3</v>
      </c>
      <c r="O3080" s="31" t="s">
        <v>42</v>
      </c>
      <c r="P3080" s="31">
        <v>0.39216406079999999</v>
      </c>
      <c r="Q3080" s="31">
        <v>0.25</v>
      </c>
      <c r="R3080" s="42"/>
      <c r="S3080" s="42" t="str">
        <f>IF(R3080="","",MAX(R3080,Q3080))</f>
        <v/>
      </c>
      <c r="T3080" s="27">
        <f>IF(A3080="placement",MIN(P3080,IF(S3080="",Q3080,S3080)),"")</f>
        <v>0.25</v>
      </c>
      <c r="U3080" s="28">
        <f>IF($A3080="placement",T3080*J3080,"")</f>
        <v>20.25</v>
      </c>
      <c r="V3080" s="26">
        <f>IF($A3080="placement",U3080,IF($A3080="site",SUMIF($C:$C,$C3080,$U:$U),IF($A3080="user",SUMIF($B:$B,$B3080,$U:$U),SUM($U:$U))))</f>
        <v>20.25</v>
      </c>
      <c r="W3080" s="27">
        <f>V3080/J3080</f>
        <v>0.25</v>
      </c>
    </row>
    <row r="3081" spans="1:23" x14ac:dyDescent="0.3">
      <c r="A3081" s="17" t="s">
        <v>14</v>
      </c>
      <c r="B3081" s="17" t="s">
        <v>2570</v>
      </c>
      <c r="C3081" s="17" t="s">
        <v>2572</v>
      </c>
      <c r="D3081" s="17" t="s">
        <v>2575</v>
      </c>
      <c r="E3081" s="17" t="s">
        <v>2576</v>
      </c>
      <c r="F3081" s="18">
        <v>0.25</v>
      </c>
      <c r="G3081" s="36">
        <v>0</v>
      </c>
      <c r="H3081" s="37">
        <v>53.157699999999998</v>
      </c>
      <c r="I3081" s="37">
        <v>5.8578000000000001</v>
      </c>
      <c r="J3081" s="19">
        <v>81</v>
      </c>
      <c r="K3081" s="19">
        <v>20</v>
      </c>
      <c r="L3081" s="18">
        <v>0.11020000000000001</v>
      </c>
      <c r="M3081" s="20">
        <v>0.46131277999999998</v>
      </c>
      <c r="N3081" s="21">
        <v>0.28999999999999998</v>
      </c>
      <c r="O3081" s="22" t="s">
        <v>12</v>
      </c>
      <c r="P3081" s="22">
        <v>0.3713592798</v>
      </c>
      <c r="Q3081" s="22">
        <v>0.249999999999999</v>
      </c>
      <c r="R3081" s="43"/>
      <c r="S3081" s="42" t="str">
        <f>IF(R3081="","",MAX(R3081,Q3081))</f>
        <v/>
      </c>
      <c r="T3081" s="27">
        <f>IF(A3081="placement",MIN(P3081,IF(S3081="",Q3081,S3081)),"")</f>
        <v>0.249999999999999</v>
      </c>
      <c r="U3081" s="20">
        <f>IF($A3081="placement",T3081*J3081,"")</f>
        <v>20.249999999999918</v>
      </c>
      <c r="V3081" s="19">
        <f>IF($A3081="placement",U3081,IF($A3081="site",SUMIF($C:$C,$C3081,$U:$U),IF($A3081="user",SUMIF($B:$B,$B3081,$U:$U),SUM($U:$U))))</f>
        <v>20.249999999999918</v>
      </c>
      <c r="W3081" s="18">
        <f>V3081/J3081</f>
        <v>0.249999999999999</v>
      </c>
    </row>
    <row r="3082" spans="1:23" x14ac:dyDescent="0.3">
      <c r="A3082" s="23" t="s">
        <v>14</v>
      </c>
      <c r="B3082" s="23" t="s">
        <v>2599</v>
      </c>
      <c r="C3082" s="23" t="s">
        <v>2600</v>
      </c>
      <c r="D3082" s="23" t="s">
        <v>10711</v>
      </c>
      <c r="E3082" s="23" t="s">
        <v>10712</v>
      </c>
      <c r="F3082" s="27">
        <v>0.25</v>
      </c>
      <c r="G3082" s="24">
        <v>0</v>
      </c>
      <c r="H3082" s="25">
        <v>6.1566000000000001</v>
      </c>
      <c r="I3082" s="25">
        <v>2.8515000000000001</v>
      </c>
      <c r="J3082" s="26">
        <v>81</v>
      </c>
      <c r="K3082" s="26">
        <v>20</v>
      </c>
      <c r="L3082" s="27">
        <v>0.4632</v>
      </c>
      <c r="M3082" s="28">
        <v>0.94694020999999995</v>
      </c>
      <c r="N3082" s="29">
        <v>0.5</v>
      </c>
      <c r="O3082" s="31" t="s">
        <v>12</v>
      </c>
      <c r="P3082" s="31">
        <v>0.47198355679999998</v>
      </c>
      <c r="Q3082" s="31">
        <v>0.249999999999999</v>
      </c>
      <c r="R3082" s="42"/>
      <c r="S3082" s="42" t="str">
        <f>IF(R3082="","",MAX(R3082,Q3082))</f>
        <v/>
      </c>
      <c r="T3082" s="27">
        <f>IF(A3082="placement",MIN(P3082,IF(S3082="",Q3082,S3082)),"")</f>
        <v>0.249999999999999</v>
      </c>
      <c r="U3082" s="28">
        <f>IF($A3082="placement",T3082*J3082,"")</f>
        <v>20.249999999999918</v>
      </c>
      <c r="V3082" s="26">
        <f>IF($A3082="placement",U3082,IF($A3082="site",SUMIF($C:$C,$C3082,$U:$U),IF($A3082="user",SUMIF($B:$B,$B3082,$U:$U),SUM($U:$U))))</f>
        <v>20.249999999999918</v>
      </c>
      <c r="W3082" s="27">
        <f>V3082/J3082</f>
        <v>0.249999999999999</v>
      </c>
    </row>
    <row r="3083" spans="1:23" x14ac:dyDescent="0.3">
      <c r="A3083" s="23" t="s">
        <v>14</v>
      </c>
      <c r="B3083" s="23" t="s">
        <v>4358</v>
      </c>
      <c r="C3083" s="23" t="s">
        <v>4359</v>
      </c>
      <c r="D3083" s="32" t="s">
        <v>10883</v>
      </c>
      <c r="E3083" s="23" t="s">
        <v>10884</v>
      </c>
      <c r="F3083" s="27">
        <v>0.25</v>
      </c>
      <c r="G3083" s="24">
        <v>1</v>
      </c>
      <c r="H3083" s="25">
        <v>41.307499999999997</v>
      </c>
      <c r="I3083" s="25">
        <v>5.5124000000000004</v>
      </c>
      <c r="J3083" s="26">
        <v>81</v>
      </c>
      <c r="K3083" s="26">
        <v>20</v>
      </c>
      <c r="L3083" s="27">
        <v>0.13339999999999999</v>
      </c>
      <c r="M3083" s="28">
        <v>0.48723646999999998</v>
      </c>
      <c r="N3083" s="29">
        <v>0.2</v>
      </c>
      <c r="O3083" s="31" t="s">
        <v>12</v>
      </c>
      <c r="P3083" s="31">
        <v>0.58952169460000003</v>
      </c>
      <c r="Q3083" s="31">
        <v>0.249999999999999</v>
      </c>
      <c r="R3083" s="42"/>
      <c r="S3083" s="42" t="str">
        <f>IF(R3083="","",MAX(R3083,Q3083))</f>
        <v/>
      </c>
      <c r="T3083" s="27">
        <f>IF(A3083="placement",MIN(P3083,IF(S3083="",Q3083,S3083)),"")</f>
        <v>0.249999999999999</v>
      </c>
      <c r="U3083" s="28">
        <f>IF($A3083="placement",T3083*J3083,"")</f>
        <v>20.249999999999918</v>
      </c>
      <c r="V3083" s="26">
        <f>IF($A3083="placement",U3083,IF($A3083="site",SUMIF($C:$C,$C3083,$U:$U),IF($A3083="user",SUMIF($B:$B,$B3083,$U:$U),SUM($U:$U))))</f>
        <v>20.249999999999918</v>
      </c>
      <c r="W3083" s="27">
        <f>V3083/J3083</f>
        <v>0.249999999999999</v>
      </c>
    </row>
    <row r="3084" spans="1:23" x14ac:dyDescent="0.3">
      <c r="A3084" s="23" t="s">
        <v>14</v>
      </c>
      <c r="B3084" s="23" t="s">
        <v>9501</v>
      </c>
      <c r="C3084" s="23" t="s">
        <v>9503</v>
      </c>
      <c r="D3084" s="23" t="s">
        <v>9514</v>
      </c>
      <c r="E3084" s="23" t="s">
        <v>9515</v>
      </c>
      <c r="F3084" s="27">
        <v>0.25</v>
      </c>
      <c r="G3084" s="24">
        <v>0</v>
      </c>
      <c r="H3084" s="25">
        <v>7.0388999999999999</v>
      </c>
      <c r="I3084" s="25">
        <v>3.7551999999999999</v>
      </c>
      <c r="J3084" s="26">
        <v>81</v>
      </c>
      <c r="K3084" s="26">
        <v>20</v>
      </c>
      <c r="L3084" s="27">
        <v>0.53349999999999997</v>
      </c>
      <c r="M3084" s="28">
        <v>0.71522834999999996</v>
      </c>
      <c r="N3084" s="29">
        <v>0.25</v>
      </c>
      <c r="O3084" s="31" t="s">
        <v>12</v>
      </c>
      <c r="P3084" s="31">
        <v>0.6504612823</v>
      </c>
      <c r="Q3084" s="31">
        <v>0.249999999999999</v>
      </c>
      <c r="R3084" s="42"/>
      <c r="S3084" s="42" t="str">
        <f>IF(R3084="","",MAX(R3084,Q3084))</f>
        <v/>
      </c>
      <c r="T3084" s="27">
        <f>IF(A3084="placement",MIN(P3084,IF(S3084="",Q3084,S3084)),"")</f>
        <v>0.249999999999999</v>
      </c>
      <c r="U3084" s="28">
        <f>IF($A3084="placement",T3084*J3084,"")</f>
        <v>20.249999999999918</v>
      </c>
      <c r="V3084" s="26">
        <f>IF($A3084="placement",U3084,IF($A3084="site",SUMIF($C:$C,$C3084,$U:$U),IF($A3084="user",SUMIF($B:$B,$B3084,$U:$U),SUM($U:$U))))</f>
        <v>20.249999999999918</v>
      </c>
      <c r="W3084" s="27">
        <f>V3084/J3084</f>
        <v>0.249999999999999</v>
      </c>
    </row>
    <row r="3085" spans="1:23" x14ac:dyDescent="0.3">
      <c r="A3085" s="23" t="s">
        <v>14</v>
      </c>
      <c r="B3085" s="23" t="s">
        <v>9162</v>
      </c>
      <c r="C3085" s="23" t="s">
        <v>9164</v>
      </c>
      <c r="D3085" s="32" t="s">
        <v>9165</v>
      </c>
      <c r="E3085" s="23" t="s">
        <v>9163</v>
      </c>
      <c r="F3085" s="27">
        <v>0.25</v>
      </c>
      <c r="G3085" s="24">
        <v>0</v>
      </c>
      <c r="H3085" s="25">
        <v>23.9819</v>
      </c>
      <c r="I3085" s="25">
        <v>1.6189</v>
      </c>
      <c r="J3085" s="26">
        <v>81</v>
      </c>
      <c r="K3085" s="26">
        <v>19</v>
      </c>
      <c r="L3085" s="27">
        <v>6.7500000000000004E-2</v>
      </c>
      <c r="M3085" s="28">
        <v>1.66087187</v>
      </c>
      <c r="N3085" s="29">
        <v>1.25</v>
      </c>
      <c r="O3085" s="31" t="s">
        <v>42</v>
      </c>
      <c r="P3085" s="31">
        <v>0.24738324210000001</v>
      </c>
      <c r="Q3085" s="31">
        <v>0.24738324212316001</v>
      </c>
      <c r="R3085" s="42"/>
      <c r="S3085" s="42" t="str">
        <f>IF(R3085="","",MAX(R3085,Q3085))</f>
        <v/>
      </c>
      <c r="T3085" s="27">
        <f>IF(A3085="placement",MIN(P3085,IF(S3085="",Q3085,S3085)),"")</f>
        <v>0.24738324210000001</v>
      </c>
      <c r="U3085" s="28">
        <f>IF($A3085="placement",T3085*J3085,"")</f>
        <v>20.0380426101</v>
      </c>
      <c r="V3085" s="26">
        <f>IF($A3085="placement",U3085,IF($A3085="site",SUMIF($C:$C,$C3085,$U:$U),IF($A3085="user",SUMIF($B:$B,$B3085,$U:$U),SUM($U:$U))))</f>
        <v>20.0380426101</v>
      </c>
      <c r="W3085" s="27">
        <f>V3085/J3085</f>
        <v>0.24738324209999998</v>
      </c>
    </row>
    <row r="3086" spans="1:23" x14ac:dyDescent="0.3">
      <c r="A3086" s="23" t="s">
        <v>14</v>
      </c>
      <c r="B3086" s="23" t="s">
        <v>5764</v>
      </c>
      <c r="C3086" s="23" t="s">
        <v>5766</v>
      </c>
      <c r="D3086" s="23" t="s">
        <v>5965</v>
      </c>
      <c r="E3086" s="23" t="s">
        <v>5966</v>
      </c>
      <c r="F3086" s="27">
        <v>0.4</v>
      </c>
      <c r="G3086" s="24">
        <v>0</v>
      </c>
      <c r="H3086" s="25">
        <v>12.700200000000001</v>
      </c>
      <c r="I3086" s="25">
        <v>2.6061999999999999</v>
      </c>
      <c r="J3086" s="26">
        <v>81</v>
      </c>
      <c r="K3086" s="26">
        <v>18</v>
      </c>
      <c r="L3086" s="27">
        <v>0.20519999999999999</v>
      </c>
      <c r="M3086" s="28">
        <v>1.0310686</v>
      </c>
      <c r="N3086" s="29">
        <v>0.8</v>
      </c>
      <c r="O3086" s="31" t="s">
        <v>42</v>
      </c>
      <c r="P3086" s="31">
        <v>0.224105942</v>
      </c>
      <c r="Q3086" s="31">
        <v>0.224105941957331</v>
      </c>
      <c r="R3086" s="42"/>
      <c r="S3086" s="42" t="str">
        <f>IF(R3086="","",MAX(R3086,Q3086))</f>
        <v/>
      </c>
      <c r="T3086" s="27">
        <f>IF(A3086="placement",MIN(P3086,IF(S3086="",Q3086,S3086)),"")</f>
        <v>0.224105941957331</v>
      </c>
      <c r="U3086" s="28">
        <f>IF($A3086="placement",T3086*J3086,"")</f>
        <v>18.152581298543812</v>
      </c>
      <c r="V3086" s="26">
        <f>IF($A3086="placement",U3086,IF($A3086="site",SUMIF($C:$C,$C3086,$U:$U),IF($A3086="user",SUMIF($B:$B,$B3086,$U:$U),SUM($U:$U))))</f>
        <v>18.152581298543812</v>
      </c>
      <c r="W3086" s="27">
        <f>V3086/J3086</f>
        <v>0.224105941957331</v>
      </c>
    </row>
    <row r="3087" spans="1:23" x14ac:dyDescent="0.3">
      <c r="A3087" s="23" t="s">
        <v>14</v>
      </c>
      <c r="B3087" s="23" t="s">
        <v>2619</v>
      </c>
      <c r="C3087" s="23" t="s">
        <v>2621</v>
      </c>
      <c r="D3087" s="32" t="s">
        <v>2781</v>
      </c>
      <c r="E3087" s="23" t="s">
        <v>2782</v>
      </c>
      <c r="F3087" s="27">
        <v>0.15</v>
      </c>
      <c r="G3087" s="24">
        <v>1</v>
      </c>
      <c r="H3087" s="25">
        <v>108.1944</v>
      </c>
      <c r="I3087" s="25">
        <v>8.6481999999999992</v>
      </c>
      <c r="J3087" s="26">
        <v>81</v>
      </c>
      <c r="K3087" s="26">
        <v>12</v>
      </c>
      <c r="L3087" s="27">
        <v>7.9899999999999999E-2</v>
      </c>
      <c r="M3087" s="28">
        <v>0.31300516</v>
      </c>
      <c r="N3087" s="29">
        <v>0.2</v>
      </c>
      <c r="O3087" s="31" t="s">
        <v>42</v>
      </c>
      <c r="P3087" s="31">
        <v>0.36103290230000001</v>
      </c>
      <c r="Q3087" s="31">
        <v>0.15</v>
      </c>
      <c r="R3087" s="42">
        <v>0.2</v>
      </c>
      <c r="S3087" s="42">
        <f>IF(R3087="","",MAX(R3087,Q3087))</f>
        <v>0.2</v>
      </c>
      <c r="T3087" s="27">
        <f>IF(A3087="placement",MIN(P3087,IF(S3087="",Q3087,S3087)),"")</f>
        <v>0.2</v>
      </c>
      <c r="U3087" s="28">
        <f>IF($A3087="placement",T3087*J3087,"")</f>
        <v>16.2</v>
      </c>
      <c r="V3087" s="26">
        <f>IF($A3087="placement",U3087,IF($A3087="site",SUMIF($C:$C,$C3087,$U:$U),IF($A3087="user",SUMIF($B:$B,$B3087,$U:$U),SUM($U:$U))))</f>
        <v>16.2</v>
      </c>
      <c r="W3087" s="27">
        <f>V3087/J3087</f>
        <v>0.19999999999999998</v>
      </c>
    </row>
    <row r="3088" spans="1:23" x14ac:dyDescent="0.3">
      <c r="A3088" s="23" t="s">
        <v>14</v>
      </c>
      <c r="B3088" s="23" t="s">
        <v>6419</v>
      </c>
      <c r="C3088" s="23" t="s">
        <v>6421</v>
      </c>
      <c r="D3088" s="23" t="s">
        <v>6424</v>
      </c>
      <c r="E3088" s="23" t="s">
        <v>6420</v>
      </c>
      <c r="F3088" s="27">
        <v>0.2</v>
      </c>
      <c r="G3088" s="24">
        <v>0</v>
      </c>
      <c r="H3088" s="25">
        <v>14.410399999999999</v>
      </c>
      <c r="I3088" s="25">
        <v>7.9226000000000001</v>
      </c>
      <c r="J3088" s="26">
        <v>81</v>
      </c>
      <c r="K3088" s="26">
        <v>16</v>
      </c>
      <c r="L3088" s="27">
        <v>0.54979999999999996</v>
      </c>
      <c r="M3088" s="28">
        <v>0.33895524999999999</v>
      </c>
      <c r="N3088" s="29">
        <v>0.01</v>
      </c>
      <c r="O3088" s="31" t="s">
        <v>42</v>
      </c>
      <c r="P3088" s="31">
        <v>0.97049758090000005</v>
      </c>
      <c r="Q3088" s="31">
        <v>0.19999999999999901</v>
      </c>
      <c r="R3088" s="42"/>
      <c r="S3088" s="42" t="str">
        <f>IF(R3088="","",MAX(R3088,Q3088))</f>
        <v/>
      </c>
      <c r="T3088" s="27">
        <f>IF(A3088="placement",MIN(P3088,IF(S3088="",Q3088,S3088)),"")</f>
        <v>0.19999999999999901</v>
      </c>
      <c r="U3088" s="28">
        <f>IF($A3088="placement",T3088*J3088,"")</f>
        <v>16.199999999999921</v>
      </c>
      <c r="V3088" s="26">
        <f>IF($A3088="placement",U3088,IF($A3088="site",SUMIF($C:$C,$C3088,$U:$U),IF($A3088="user",SUMIF($B:$B,$B3088,$U:$U),SUM($U:$U))))</f>
        <v>16.199999999999921</v>
      </c>
      <c r="W3088" s="27">
        <f>V3088/J3088</f>
        <v>0.19999999999999904</v>
      </c>
    </row>
    <row r="3089" spans="1:23" x14ac:dyDescent="0.3">
      <c r="A3089" s="17" t="s">
        <v>14</v>
      </c>
      <c r="B3089" s="17" t="s">
        <v>2619</v>
      </c>
      <c r="C3089" s="17" t="s">
        <v>2621</v>
      </c>
      <c r="D3089" s="17" t="s">
        <v>2732</v>
      </c>
      <c r="E3089" s="17" t="s">
        <v>2733</v>
      </c>
      <c r="F3089" s="18">
        <v>0.15</v>
      </c>
      <c r="G3089" s="36">
        <v>1</v>
      </c>
      <c r="H3089" s="37">
        <v>59.084000000000003</v>
      </c>
      <c r="I3089" s="37">
        <v>6.5735000000000001</v>
      </c>
      <c r="J3089" s="19">
        <v>81</v>
      </c>
      <c r="K3089" s="19">
        <v>12</v>
      </c>
      <c r="L3089" s="18">
        <v>0.1113</v>
      </c>
      <c r="M3089" s="20">
        <v>0.40927967999999998</v>
      </c>
      <c r="N3089" s="21">
        <v>0.3</v>
      </c>
      <c r="O3089" s="22" t="s">
        <v>42</v>
      </c>
      <c r="P3089" s="22">
        <v>0.26700490630000001</v>
      </c>
      <c r="Q3089" s="22">
        <v>0.15</v>
      </c>
      <c r="R3089" s="43"/>
      <c r="S3089" s="42" t="str">
        <f>IF(R3089="","",MAX(R3089,Q3089))</f>
        <v/>
      </c>
      <c r="T3089" s="27">
        <f>IF(A3089="placement",MIN(P3089,IF(S3089="",Q3089,S3089)),"")</f>
        <v>0.15</v>
      </c>
      <c r="U3089" s="20">
        <f>IF($A3089="placement",T3089*J3089,"")</f>
        <v>12.15</v>
      </c>
      <c r="V3089" s="19">
        <f>IF($A3089="placement",U3089,IF($A3089="site",SUMIF($C:$C,$C3089,$U:$U),IF($A3089="user",SUMIF($B:$B,$B3089,$U:$U),SUM($U:$U))))</f>
        <v>12.15</v>
      </c>
      <c r="W3089" s="18">
        <f>V3089/J3089</f>
        <v>0.15</v>
      </c>
    </row>
    <row r="3090" spans="1:23" x14ac:dyDescent="0.3">
      <c r="A3090" s="23" t="s">
        <v>14</v>
      </c>
      <c r="B3090" s="23" t="s">
        <v>1708</v>
      </c>
      <c r="C3090" s="23" t="s">
        <v>1709</v>
      </c>
      <c r="D3090" s="23" t="s">
        <v>2188</v>
      </c>
      <c r="E3090" s="23" t="s">
        <v>2189</v>
      </c>
      <c r="F3090" s="27">
        <v>0.15</v>
      </c>
      <c r="G3090" s="24">
        <v>0</v>
      </c>
      <c r="H3090" s="25">
        <v>2.2233000000000001</v>
      </c>
      <c r="I3090" s="25">
        <v>1.1578999999999999</v>
      </c>
      <c r="J3090" s="26">
        <v>80</v>
      </c>
      <c r="K3090" s="26">
        <v>12</v>
      </c>
      <c r="L3090" s="27">
        <v>0.52080000000000004</v>
      </c>
      <c r="M3090" s="28">
        <v>2.2889396099999999</v>
      </c>
      <c r="N3090" s="29">
        <v>1.55</v>
      </c>
      <c r="O3090" s="31" t="s">
        <v>42</v>
      </c>
      <c r="P3090" s="31">
        <v>0.32283053950000001</v>
      </c>
      <c r="Q3090" s="31">
        <v>0.15</v>
      </c>
      <c r="R3090" s="42">
        <v>0.32</v>
      </c>
      <c r="S3090" s="42">
        <f>IF(R3090="","",MAX(R3090,Q3090))</f>
        <v>0.32</v>
      </c>
      <c r="T3090" s="27">
        <f>IF(A3090="placement",MIN(P3090,IF(S3090="",Q3090,S3090)),"")</f>
        <v>0.32</v>
      </c>
      <c r="U3090" s="28">
        <f>IF($A3090="placement",T3090*J3090,"")</f>
        <v>25.6</v>
      </c>
      <c r="V3090" s="26">
        <f>IF($A3090="placement",U3090,IF($A3090="site",SUMIF($C:$C,$C3090,$U:$U),IF($A3090="user",SUMIF($B:$B,$B3090,$U:$U),SUM($U:$U))))</f>
        <v>25.6</v>
      </c>
      <c r="W3090" s="27">
        <f>V3090/J3090</f>
        <v>0.32</v>
      </c>
    </row>
    <row r="3091" spans="1:23" x14ac:dyDescent="0.3">
      <c r="A3091" s="11" t="s">
        <v>14</v>
      </c>
      <c r="B3091" s="11" t="s">
        <v>1350</v>
      </c>
      <c r="C3091" s="11" t="s">
        <v>1352</v>
      </c>
      <c r="D3091" s="11" t="s">
        <v>1407</v>
      </c>
      <c r="E3091" s="11" t="s">
        <v>1408</v>
      </c>
      <c r="F3091" s="12">
        <v>0.27</v>
      </c>
      <c r="G3091" s="33">
        <v>0</v>
      </c>
      <c r="H3091" s="34">
        <v>27.337700000000002</v>
      </c>
      <c r="I3091" s="34">
        <v>3.9236</v>
      </c>
      <c r="J3091" s="13">
        <v>80</v>
      </c>
      <c r="K3091" s="13">
        <v>21</v>
      </c>
      <c r="L3091" s="12">
        <v>0.14349999999999999</v>
      </c>
      <c r="M3091" s="14">
        <v>0.68239064000000005</v>
      </c>
      <c r="N3091" s="15">
        <v>0.5</v>
      </c>
      <c r="O3091" s="16" t="s">
        <v>385</v>
      </c>
      <c r="P3091" s="16">
        <v>0.26728185589999998</v>
      </c>
      <c r="Q3091" s="16">
        <v>0.267281855918728</v>
      </c>
      <c r="R3091" s="44"/>
      <c r="S3091" s="42" t="str">
        <f>IF(R3091="","",MAX(R3091,Q3091))</f>
        <v/>
      </c>
      <c r="T3091" s="27">
        <f>IF(A3091="placement",MIN(P3091,IF(S3091="",Q3091,S3091)),"")</f>
        <v>0.26728185589999998</v>
      </c>
      <c r="U3091" s="14">
        <f>IF($A3091="placement",T3091*J3091,"")</f>
        <v>21.382548471999996</v>
      </c>
      <c r="V3091" s="13">
        <f>IF($A3091="placement",U3091,IF($A3091="site",SUMIF($C:$C,$C3091,$U:$U),IF($A3091="user",SUMIF($B:$B,$B3091,$U:$U),SUM($U:$U))))</f>
        <v>21.382548471999996</v>
      </c>
      <c r="W3091" s="12">
        <f>V3091/J3091</f>
        <v>0.26728185589999998</v>
      </c>
    </row>
    <row r="3092" spans="1:23" x14ac:dyDescent="0.3">
      <c r="A3092" s="17" t="s">
        <v>14</v>
      </c>
      <c r="B3092" s="17" t="s">
        <v>277</v>
      </c>
      <c r="C3092" s="17" t="s">
        <v>279</v>
      </c>
      <c r="D3092" s="17" t="s">
        <v>9951</v>
      </c>
      <c r="E3092" s="17" t="s">
        <v>9952</v>
      </c>
      <c r="F3092" s="18">
        <v>0.25</v>
      </c>
      <c r="G3092" s="36">
        <v>1</v>
      </c>
      <c r="H3092" s="37">
        <v>15.3042</v>
      </c>
      <c r="I3092" s="37">
        <v>3.3405999999999998</v>
      </c>
      <c r="J3092" s="19">
        <v>80</v>
      </c>
      <c r="K3092" s="19">
        <v>20</v>
      </c>
      <c r="L3092" s="18">
        <v>0.21829999999999999</v>
      </c>
      <c r="M3092" s="20">
        <v>0.79950394000000002</v>
      </c>
      <c r="N3092" s="21">
        <v>0.5</v>
      </c>
      <c r="O3092" s="22" t="s">
        <v>12</v>
      </c>
      <c r="P3092" s="22">
        <v>0.37461221649999998</v>
      </c>
      <c r="Q3092" s="22">
        <v>0.25</v>
      </c>
      <c r="R3092" s="43"/>
      <c r="S3092" s="42" t="str">
        <f>IF(R3092="","",MAX(R3092,Q3092))</f>
        <v/>
      </c>
      <c r="T3092" s="27">
        <f>IF(A3092="placement",MIN(P3092,IF(S3092="",Q3092,S3092)),"")</f>
        <v>0.25</v>
      </c>
      <c r="U3092" s="20">
        <f>IF($A3092="placement",T3092*J3092,"")</f>
        <v>20</v>
      </c>
      <c r="V3092" s="19">
        <f>IF($A3092="placement",U3092,IF($A3092="site",SUMIF($C:$C,$C3092,$U:$U),IF($A3092="user",SUMIF($B:$B,$B3092,$U:$U),SUM($U:$U))))</f>
        <v>20</v>
      </c>
      <c r="W3092" s="18">
        <f>V3092/J3092</f>
        <v>0.25</v>
      </c>
    </row>
    <row r="3093" spans="1:23" x14ac:dyDescent="0.3">
      <c r="A3093" s="23" t="s">
        <v>14</v>
      </c>
      <c r="B3093" s="23" t="s">
        <v>4090</v>
      </c>
      <c r="C3093" s="23" t="s">
        <v>4091</v>
      </c>
      <c r="D3093" s="23" t="s">
        <v>4106</v>
      </c>
      <c r="E3093" s="23" t="s">
        <v>4107</v>
      </c>
      <c r="F3093" s="27">
        <v>0.25</v>
      </c>
      <c r="G3093" s="24">
        <v>0</v>
      </c>
      <c r="H3093" s="25">
        <v>43.9908</v>
      </c>
      <c r="I3093" s="25">
        <v>3.4243999999999999</v>
      </c>
      <c r="J3093" s="26">
        <v>80</v>
      </c>
      <c r="K3093" s="26">
        <v>20</v>
      </c>
      <c r="L3093" s="27">
        <v>7.7799999999999994E-2</v>
      </c>
      <c r="M3093" s="28">
        <v>0.78141466000000004</v>
      </c>
      <c r="N3093" s="29">
        <v>0.5</v>
      </c>
      <c r="O3093" s="31" t="s">
        <v>12</v>
      </c>
      <c r="P3093" s="31">
        <v>0.36013485740000001</v>
      </c>
      <c r="Q3093" s="31">
        <v>0.25</v>
      </c>
      <c r="R3093" s="42"/>
      <c r="S3093" s="42" t="str">
        <f>IF(R3093="","",MAX(R3093,Q3093))</f>
        <v/>
      </c>
      <c r="T3093" s="27">
        <f>IF(A3093="placement",MIN(P3093,IF(S3093="",Q3093,S3093)),"")</f>
        <v>0.25</v>
      </c>
      <c r="U3093" s="28">
        <f>IF($A3093="placement",T3093*J3093,"")</f>
        <v>20</v>
      </c>
      <c r="V3093" s="26">
        <f>IF($A3093="placement",U3093,IF($A3093="site",SUMIF($C:$C,$C3093,$U:$U),IF($A3093="user",SUMIF($B:$B,$B3093,$U:$U),SUM($U:$U))))</f>
        <v>20</v>
      </c>
      <c r="W3093" s="27">
        <f>V3093/J3093</f>
        <v>0.25</v>
      </c>
    </row>
    <row r="3094" spans="1:23" x14ac:dyDescent="0.3">
      <c r="A3094" s="23" t="s">
        <v>14</v>
      </c>
      <c r="B3094" s="23" t="s">
        <v>4406</v>
      </c>
      <c r="C3094" s="23" t="s">
        <v>4408</v>
      </c>
      <c r="D3094" s="23" t="s">
        <v>4451</v>
      </c>
      <c r="E3094" s="23" t="s">
        <v>4452</v>
      </c>
      <c r="F3094" s="27">
        <v>0.25</v>
      </c>
      <c r="G3094" s="24">
        <v>1</v>
      </c>
      <c r="H3094" s="25">
        <v>50.494599999999998</v>
      </c>
      <c r="I3094" s="25">
        <v>3.3666</v>
      </c>
      <c r="J3094" s="26">
        <v>80</v>
      </c>
      <c r="K3094" s="26">
        <v>20</v>
      </c>
      <c r="L3094" s="27">
        <v>6.6699999999999995E-2</v>
      </c>
      <c r="M3094" s="28">
        <v>0.78861943999999995</v>
      </c>
      <c r="N3094" s="29">
        <v>0.5</v>
      </c>
      <c r="O3094" s="31" t="s">
        <v>12</v>
      </c>
      <c r="P3094" s="31">
        <v>0.36598062949999999</v>
      </c>
      <c r="Q3094" s="31">
        <v>0.25</v>
      </c>
      <c r="R3094" s="42"/>
      <c r="S3094" s="42" t="str">
        <f>IF(R3094="","",MAX(R3094,Q3094))</f>
        <v/>
      </c>
      <c r="T3094" s="27">
        <f>IF(A3094="placement",MIN(P3094,IF(S3094="",Q3094,S3094)),"")</f>
        <v>0.25</v>
      </c>
      <c r="U3094" s="28">
        <f>IF($A3094="placement",T3094*J3094,"")</f>
        <v>20</v>
      </c>
      <c r="V3094" s="26">
        <f>IF($A3094="placement",U3094,IF($A3094="site",SUMIF($C:$C,$C3094,$U:$U),IF($A3094="user",SUMIF($B:$B,$B3094,$U:$U),SUM($U:$U))))</f>
        <v>20</v>
      </c>
      <c r="W3094" s="27">
        <f>V3094/J3094</f>
        <v>0.25</v>
      </c>
    </row>
    <row r="3095" spans="1:23" x14ac:dyDescent="0.3">
      <c r="A3095" s="23" t="s">
        <v>14</v>
      </c>
      <c r="B3095" s="23" t="s">
        <v>5021</v>
      </c>
      <c r="C3095" s="23" t="s">
        <v>5023</v>
      </c>
      <c r="D3095" s="23" t="s">
        <v>5168</v>
      </c>
      <c r="E3095" s="23" t="s">
        <v>5169</v>
      </c>
      <c r="F3095" s="27">
        <v>0.25</v>
      </c>
      <c r="G3095" s="24">
        <v>1</v>
      </c>
      <c r="H3095" s="25">
        <v>92.427000000000007</v>
      </c>
      <c r="I3095" s="25">
        <v>22.693999999999999</v>
      </c>
      <c r="J3095" s="26">
        <v>80</v>
      </c>
      <c r="K3095" s="26">
        <v>20</v>
      </c>
      <c r="L3095" s="27">
        <v>0.2455</v>
      </c>
      <c r="M3095" s="28">
        <v>0.11806141000000001</v>
      </c>
      <c r="N3095" s="29">
        <v>0.01</v>
      </c>
      <c r="O3095" s="31" t="s">
        <v>42</v>
      </c>
      <c r="P3095" s="31">
        <v>0.91529832040000003</v>
      </c>
      <c r="Q3095" s="31">
        <v>0.25</v>
      </c>
      <c r="R3095" s="42"/>
      <c r="S3095" s="42" t="str">
        <f>IF(R3095="","",MAX(R3095,Q3095))</f>
        <v/>
      </c>
      <c r="T3095" s="27">
        <f>IF(A3095="placement",MIN(P3095,IF(S3095="",Q3095,S3095)),"")</f>
        <v>0.25</v>
      </c>
      <c r="U3095" s="28">
        <f>IF($A3095="placement",T3095*J3095,"")</f>
        <v>20</v>
      </c>
      <c r="V3095" s="26">
        <f>IF($A3095="placement",U3095,IF($A3095="site",SUMIF($C:$C,$C3095,$U:$U),IF($A3095="user",SUMIF($B:$B,$B3095,$U:$U),SUM($U:$U))))</f>
        <v>20</v>
      </c>
      <c r="W3095" s="27">
        <f>V3095/J3095</f>
        <v>0.25</v>
      </c>
    </row>
    <row r="3096" spans="1:23" x14ac:dyDescent="0.3">
      <c r="A3096" s="23" t="s">
        <v>14</v>
      </c>
      <c r="B3096" s="23" t="s">
        <v>5418</v>
      </c>
      <c r="C3096" s="23" t="s">
        <v>5420</v>
      </c>
      <c r="D3096" s="23" t="s">
        <v>5455</v>
      </c>
      <c r="E3096" s="23" t="s">
        <v>5456</v>
      </c>
      <c r="F3096" s="27">
        <v>0.25</v>
      </c>
      <c r="G3096" s="24">
        <v>0</v>
      </c>
      <c r="H3096" s="25">
        <v>7.1561000000000003</v>
      </c>
      <c r="I3096" s="25">
        <v>3.3656000000000001</v>
      </c>
      <c r="J3096" s="26">
        <v>80</v>
      </c>
      <c r="K3096" s="26">
        <v>20</v>
      </c>
      <c r="L3096" s="27">
        <v>0.4703</v>
      </c>
      <c r="M3096" s="28">
        <v>0.78887474000000002</v>
      </c>
      <c r="N3096" s="29">
        <v>0.5</v>
      </c>
      <c r="O3096" s="31" t="s">
        <v>42</v>
      </c>
      <c r="P3096" s="31">
        <v>0.36618581550000001</v>
      </c>
      <c r="Q3096" s="31">
        <v>0.25</v>
      </c>
      <c r="R3096" s="42"/>
      <c r="S3096" s="42" t="str">
        <f>IF(R3096="","",MAX(R3096,Q3096))</f>
        <v/>
      </c>
      <c r="T3096" s="27">
        <f>IF(A3096="placement",MIN(P3096,IF(S3096="",Q3096,S3096)),"")</f>
        <v>0.25</v>
      </c>
      <c r="U3096" s="28">
        <f>IF($A3096="placement",T3096*J3096,"")</f>
        <v>20</v>
      </c>
      <c r="V3096" s="26">
        <f>IF($A3096="placement",U3096,IF($A3096="site",SUMIF($C:$C,$C3096,$U:$U),IF($A3096="user",SUMIF($B:$B,$B3096,$U:$U),SUM($U:$U))))</f>
        <v>20</v>
      </c>
      <c r="W3096" s="27">
        <f>V3096/J3096</f>
        <v>0.25</v>
      </c>
    </row>
    <row r="3097" spans="1:23" x14ac:dyDescent="0.3">
      <c r="A3097" s="23" t="s">
        <v>14</v>
      </c>
      <c r="B3097" s="23" t="s">
        <v>2619</v>
      </c>
      <c r="C3097" s="23" t="s">
        <v>2621</v>
      </c>
      <c r="D3097" s="32" t="s">
        <v>2632</v>
      </c>
      <c r="E3097" s="23" t="s">
        <v>2633</v>
      </c>
      <c r="F3097" s="27">
        <v>0.15</v>
      </c>
      <c r="G3097" s="24">
        <v>1</v>
      </c>
      <c r="H3097" s="25">
        <v>53.964599999999997</v>
      </c>
      <c r="I3097" s="25">
        <v>5.1422999999999996</v>
      </c>
      <c r="J3097" s="26">
        <v>80</v>
      </c>
      <c r="K3097" s="26">
        <v>12</v>
      </c>
      <c r="L3097" s="27">
        <v>9.5299999999999996E-2</v>
      </c>
      <c r="M3097" s="28">
        <v>0.52104817000000003</v>
      </c>
      <c r="N3097" s="29">
        <v>0.3</v>
      </c>
      <c r="O3097" s="31" t="s">
        <v>42</v>
      </c>
      <c r="P3097" s="31">
        <v>0.42423749640000002</v>
      </c>
      <c r="Q3097" s="31">
        <v>0.15</v>
      </c>
      <c r="R3097" s="42">
        <v>0.2</v>
      </c>
      <c r="S3097" s="42">
        <f>IF(R3097="","",MAX(R3097,Q3097))</f>
        <v>0.2</v>
      </c>
      <c r="T3097" s="27">
        <f>IF(A3097="placement",MIN(P3097,IF(S3097="",Q3097,S3097)),"")</f>
        <v>0.2</v>
      </c>
      <c r="U3097" s="28">
        <f>IF($A3097="placement",T3097*J3097,"")</f>
        <v>16</v>
      </c>
      <c r="V3097" s="26">
        <f>IF($A3097="placement",U3097,IF($A3097="site",SUMIF($C:$C,$C3097,$U:$U),IF($A3097="user",SUMIF($B:$B,$B3097,$U:$U),SUM($U:$U))))</f>
        <v>16</v>
      </c>
      <c r="W3097" s="27">
        <f>V3097/J3097</f>
        <v>0.2</v>
      </c>
    </row>
    <row r="3098" spans="1:23" x14ac:dyDescent="0.3">
      <c r="A3098" s="23" t="s">
        <v>14</v>
      </c>
      <c r="B3098" s="23" t="s">
        <v>2294</v>
      </c>
      <c r="C3098" s="23" t="s">
        <v>2295</v>
      </c>
      <c r="D3098" s="23" t="s">
        <v>2340</v>
      </c>
      <c r="E3098" s="23" t="s">
        <v>2341</v>
      </c>
      <c r="F3098" s="27">
        <v>0.33</v>
      </c>
      <c r="G3098" s="24">
        <v>0</v>
      </c>
      <c r="H3098" s="25">
        <v>21.895099999999999</v>
      </c>
      <c r="I3098" s="25">
        <v>1.8733</v>
      </c>
      <c r="J3098" s="26">
        <v>80</v>
      </c>
      <c r="K3098" s="26">
        <v>15</v>
      </c>
      <c r="L3098" s="27">
        <v>8.5599999999999996E-2</v>
      </c>
      <c r="M3098" s="28">
        <v>1.4227064700000001</v>
      </c>
      <c r="N3098" s="29">
        <v>1.1499999999999999</v>
      </c>
      <c r="O3098" s="31" t="s">
        <v>12</v>
      </c>
      <c r="P3098" s="31">
        <v>0.19168147429999999</v>
      </c>
      <c r="Q3098" s="31">
        <v>0.19168147427496299</v>
      </c>
      <c r="R3098" s="42">
        <v>0.1</v>
      </c>
      <c r="S3098" s="42">
        <f>IF(R3098="","",MAX(R3098,Q3098))</f>
        <v>0.19168147427496299</v>
      </c>
      <c r="T3098" s="27">
        <f>IF(A3098="placement",MIN(P3098,IF(S3098="",Q3098,S3098)),"")</f>
        <v>0.19168147427496299</v>
      </c>
      <c r="U3098" s="28">
        <f>IF($A3098="placement",T3098*J3098,"")</f>
        <v>15.334517941997039</v>
      </c>
      <c r="V3098" s="26">
        <f>IF($A3098="placement",U3098,IF($A3098="site",SUMIF($C:$C,$C3098,$U:$U),IF($A3098="user",SUMIF($B:$B,$B3098,$U:$U),SUM($U:$U))))</f>
        <v>15.334517941997039</v>
      </c>
      <c r="W3098" s="27">
        <f>V3098/J3098</f>
        <v>0.19168147427496299</v>
      </c>
    </row>
    <row r="3099" spans="1:23" x14ac:dyDescent="0.3">
      <c r="A3099" s="17" t="s">
        <v>14</v>
      </c>
      <c r="B3099" s="17" t="s">
        <v>5726</v>
      </c>
      <c r="C3099" s="17" t="s">
        <v>5727</v>
      </c>
      <c r="D3099" s="17" t="s">
        <v>5742</v>
      </c>
      <c r="E3099" s="17" t="s">
        <v>5743</v>
      </c>
      <c r="F3099" s="18">
        <v>0.25</v>
      </c>
      <c r="G3099" s="36">
        <v>1</v>
      </c>
      <c r="H3099" s="37">
        <v>79.314300000000003</v>
      </c>
      <c r="I3099" s="37">
        <v>1.0316000000000001</v>
      </c>
      <c r="J3099" s="19">
        <v>80</v>
      </c>
      <c r="K3099" s="19">
        <v>12</v>
      </c>
      <c r="L3099" s="18">
        <v>1.2999999999999999E-2</v>
      </c>
      <c r="M3099" s="20">
        <v>2.59923839</v>
      </c>
      <c r="N3099" s="21">
        <v>2.2000000000000002</v>
      </c>
      <c r="O3099" s="22" t="s">
        <v>42</v>
      </c>
      <c r="P3099" s="22">
        <v>0.15359821849999999</v>
      </c>
      <c r="Q3099" s="22">
        <v>0.15359821847163599</v>
      </c>
      <c r="R3099" s="43"/>
      <c r="S3099" s="42" t="str">
        <f>IF(R3099="","",MAX(R3099,Q3099))</f>
        <v/>
      </c>
      <c r="T3099" s="27">
        <f>IF(A3099="placement",MIN(P3099,IF(S3099="",Q3099,S3099)),"")</f>
        <v>0.15359821847163599</v>
      </c>
      <c r="U3099" s="20">
        <f>IF($A3099="placement",T3099*J3099,"")</f>
        <v>12.28785747773088</v>
      </c>
      <c r="V3099" s="19">
        <f>IF($A3099="placement",U3099,IF($A3099="site",SUMIF($C:$C,$C3099,$U:$U),IF($A3099="user",SUMIF($B:$B,$B3099,$U:$U),SUM($U:$U))))</f>
        <v>12.28785747773088</v>
      </c>
      <c r="W3099" s="18">
        <f>V3099/J3099</f>
        <v>0.15359821847163599</v>
      </c>
    </row>
    <row r="3100" spans="1:23" x14ac:dyDescent="0.3">
      <c r="A3100" s="23" t="s">
        <v>14</v>
      </c>
      <c r="B3100" s="23" t="s">
        <v>2619</v>
      </c>
      <c r="C3100" s="23" t="s">
        <v>2621</v>
      </c>
      <c r="D3100" s="23" t="s">
        <v>2750</v>
      </c>
      <c r="E3100" s="23" t="s">
        <v>2751</v>
      </c>
      <c r="F3100" s="27">
        <v>0.15</v>
      </c>
      <c r="G3100" s="24">
        <v>1</v>
      </c>
      <c r="H3100" s="25">
        <v>92.860299999999995</v>
      </c>
      <c r="I3100" s="25">
        <v>6.024</v>
      </c>
      <c r="J3100" s="26">
        <v>80</v>
      </c>
      <c r="K3100" s="26">
        <v>12</v>
      </c>
      <c r="L3100" s="27">
        <v>6.4899999999999999E-2</v>
      </c>
      <c r="M3100" s="28">
        <v>0.44245874000000002</v>
      </c>
      <c r="N3100" s="29">
        <v>0.3</v>
      </c>
      <c r="O3100" s="31" t="s">
        <v>42</v>
      </c>
      <c r="P3100" s="31">
        <v>0.32197067150000003</v>
      </c>
      <c r="Q3100" s="31">
        <v>0.15</v>
      </c>
      <c r="R3100" s="42"/>
      <c r="S3100" s="42" t="str">
        <f>IF(R3100="","",MAX(R3100,Q3100))</f>
        <v/>
      </c>
      <c r="T3100" s="27">
        <f>IF(A3100="placement",MIN(P3100,IF(S3100="",Q3100,S3100)),"")</f>
        <v>0.15</v>
      </c>
      <c r="U3100" s="28">
        <f>IF($A3100="placement",T3100*J3100,"")</f>
        <v>12</v>
      </c>
      <c r="V3100" s="26">
        <f>IF($A3100="placement",U3100,IF($A3100="site",SUMIF($C:$C,$C3100,$U:$U),IF($A3100="user",SUMIF($B:$B,$B3100,$U:$U),SUM($U:$U))))</f>
        <v>12</v>
      </c>
      <c r="W3100" s="27">
        <f>V3100/J3100</f>
        <v>0.15</v>
      </c>
    </row>
    <row r="3101" spans="1:23" x14ac:dyDescent="0.3">
      <c r="A3101" s="23" t="s">
        <v>14</v>
      </c>
      <c r="B3101" s="23" t="s">
        <v>9599</v>
      </c>
      <c r="C3101" s="23" t="s">
        <v>9601</v>
      </c>
      <c r="D3101" s="23" t="s">
        <v>9630</v>
      </c>
      <c r="E3101" s="23" t="s">
        <v>9631</v>
      </c>
      <c r="F3101" s="27">
        <v>0.15</v>
      </c>
      <c r="G3101" s="24">
        <v>0</v>
      </c>
      <c r="H3101" s="25">
        <v>24.776</v>
      </c>
      <c r="I3101" s="25">
        <v>1.337</v>
      </c>
      <c r="J3101" s="26">
        <v>80</v>
      </c>
      <c r="K3101" s="26">
        <v>12</v>
      </c>
      <c r="L3101" s="27">
        <v>5.3999999999999999E-2</v>
      </c>
      <c r="M3101" s="28">
        <v>1.9924778299999999</v>
      </c>
      <c r="N3101" s="29">
        <v>1.5</v>
      </c>
      <c r="O3101" s="31" t="s">
        <v>42</v>
      </c>
      <c r="P3101" s="31">
        <v>0.2471685364</v>
      </c>
      <c r="Q3101" s="31">
        <v>0.15</v>
      </c>
      <c r="R3101" s="42"/>
      <c r="S3101" s="42" t="str">
        <f>IF(R3101="","",MAX(R3101,Q3101))</f>
        <v/>
      </c>
      <c r="T3101" s="27">
        <f>IF(A3101="placement",MIN(P3101,IF(S3101="",Q3101,S3101)),"")</f>
        <v>0.15</v>
      </c>
      <c r="U3101" s="28">
        <f>IF($A3101="placement",T3101*J3101,"")</f>
        <v>12</v>
      </c>
      <c r="V3101" s="26">
        <f>IF($A3101="placement",U3101,IF($A3101="site",SUMIF($C:$C,$C3101,$U:$U),IF($A3101="user",SUMIF($B:$B,$B3101,$U:$U),SUM($U:$U))))</f>
        <v>12</v>
      </c>
      <c r="W3101" s="27">
        <f>V3101/J3101</f>
        <v>0.15</v>
      </c>
    </row>
    <row r="3102" spans="1:23" x14ac:dyDescent="0.3">
      <c r="A3102" s="23" t="s">
        <v>14</v>
      </c>
      <c r="B3102" s="23" t="s">
        <v>6052</v>
      </c>
      <c r="C3102" s="23" t="s">
        <v>6054</v>
      </c>
      <c r="D3102" s="23" t="s">
        <v>6057</v>
      </c>
      <c r="E3102" s="23" t="s">
        <v>6058</v>
      </c>
      <c r="F3102" s="27">
        <v>0.15</v>
      </c>
      <c r="G3102" s="24">
        <v>1</v>
      </c>
      <c r="H3102" s="25">
        <v>54.4499</v>
      </c>
      <c r="I3102" s="25">
        <v>2.8347000000000002</v>
      </c>
      <c r="J3102" s="26">
        <v>80</v>
      </c>
      <c r="K3102" s="26">
        <v>8</v>
      </c>
      <c r="L3102" s="27">
        <v>5.21E-2</v>
      </c>
      <c r="M3102" s="28">
        <v>0.94538880000000003</v>
      </c>
      <c r="N3102" s="29">
        <v>0.85</v>
      </c>
      <c r="O3102" s="31" t="s">
        <v>42</v>
      </c>
      <c r="P3102" s="31">
        <v>0.1008990184</v>
      </c>
      <c r="Q3102" s="31">
        <v>0.100899018356179</v>
      </c>
      <c r="R3102" s="42"/>
      <c r="S3102" s="42" t="str">
        <f>IF(R3102="","",MAX(R3102,Q3102))</f>
        <v/>
      </c>
      <c r="T3102" s="27">
        <f>IF(A3102="placement",MIN(P3102,IF(S3102="",Q3102,S3102)),"")</f>
        <v>0.100899018356179</v>
      </c>
      <c r="U3102" s="28">
        <f>IF($A3102="placement",T3102*J3102,"")</f>
        <v>8.0719214684943204</v>
      </c>
      <c r="V3102" s="26">
        <f>IF($A3102="placement",U3102,IF($A3102="site",SUMIF($C:$C,$C3102,$U:$U),IF($A3102="user",SUMIF($B:$B,$B3102,$U:$U),SUM($U:$U))))</f>
        <v>8.0719214684943204</v>
      </c>
      <c r="W3102" s="27">
        <f>V3102/J3102</f>
        <v>0.10089901835617901</v>
      </c>
    </row>
    <row r="3103" spans="1:23" x14ac:dyDescent="0.3">
      <c r="A3103" s="23" t="s">
        <v>14</v>
      </c>
      <c r="B3103" s="23" t="s">
        <v>7472</v>
      </c>
      <c r="C3103" s="23" t="s">
        <v>7473</v>
      </c>
      <c r="D3103" s="23" t="s">
        <v>7662</v>
      </c>
      <c r="E3103" s="23" t="s">
        <v>9894</v>
      </c>
      <c r="F3103" s="27">
        <v>0.05</v>
      </c>
      <c r="G3103" s="24">
        <v>0</v>
      </c>
      <c r="H3103" s="25">
        <v>25.636600000000001</v>
      </c>
      <c r="I3103" s="25">
        <v>1.9319</v>
      </c>
      <c r="J3103" s="26">
        <v>80</v>
      </c>
      <c r="K3103" s="26">
        <v>4</v>
      </c>
      <c r="L3103" s="27">
        <v>7.5399999999999995E-2</v>
      </c>
      <c r="M3103" s="28">
        <v>1.38770243</v>
      </c>
      <c r="N3103" s="29">
        <v>1</v>
      </c>
      <c r="O3103" s="31" t="s">
        <v>70</v>
      </c>
      <c r="P3103" s="31">
        <v>0.27938441530000002</v>
      </c>
      <c r="Q3103" s="31">
        <v>4.9999999999999899E-2</v>
      </c>
      <c r="R3103" s="42"/>
      <c r="S3103" s="42" t="str">
        <f>IF(R3103="","",MAX(R3103,Q3103))</f>
        <v/>
      </c>
      <c r="T3103" s="27">
        <f>IF(A3103="placement",MIN(P3103,IF(S3103="",Q3103,S3103)),"")</f>
        <v>4.9999999999999899E-2</v>
      </c>
      <c r="U3103" s="28">
        <f>IF($A3103="placement",T3103*J3103,"")</f>
        <v>3.999999999999992</v>
      </c>
      <c r="V3103" s="26">
        <f>IF($A3103="placement",U3103,IF($A3103="site",SUMIF($C:$C,$C3103,$U:$U),IF($A3103="user",SUMIF($B:$B,$B3103,$U:$U),SUM($U:$U))))</f>
        <v>3.999999999999992</v>
      </c>
      <c r="W3103" s="27">
        <f>V3103/J3103</f>
        <v>4.9999999999999899E-2</v>
      </c>
    </row>
    <row r="3104" spans="1:23" x14ac:dyDescent="0.3">
      <c r="A3104" s="17" t="s">
        <v>14</v>
      </c>
      <c r="B3104" s="17" t="s">
        <v>9958</v>
      </c>
      <c r="C3104" s="17" t="s">
        <v>9959</v>
      </c>
      <c r="D3104" s="17" t="s">
        <v>9964</v>
      </c>
      <c r="E3104" s="17" t="s">
        <v>9965</v>
      </c>
      <c r="F3104" s="18">
        <v>0.25</v>
      </c>
      <c r="G3104" s="36">
        <v>0</v>
      </c>
      <c r="H3104" s="37">
        <v>5.9318</v>
      </c>
      <c r="I3104" s="37">
        <v>1.2786</v>
      </c>
      <c r="J3104" s="19">
        <v>79</v>
      </c>
      <c r="K3104" s="19">
        <v>20</v>
      </c>
      <c r="L3104" s="18">
        <v>0.21560000000000001</v>
      </c>
      <c r="M3104" s="20">
        <v>2.05095246</v>
      </c>
      <c r="N3104" s="21">
        <v>1.25</v>
      </c>
      <c r="O3104" s="22" t="s">
        <v>12</v>
      </c>
      <c r="P3104" s="22">
        <v>0.39052707269999998</v>
      </c>
      <c r="Q3104" s="22">
        <v>0.25</v>
      </c>
      <c r="R3104" s="43"/>
      <c r="S3104" s="42" t="str">
        <f>IF(R3104="","",MAX(R3104,Q3104))</f>
        <v/>
      </c>
      <c r="T3104" s="27">
        <f>IF(A3104="placement",MIN(P3104,IF(S3104="",Q3104,S3104)),"")</f>
        <v>0.25</v>
      </c>
      <c r="U3104" s="20">
        <f>IF($A3104="placement",T3104*J3104,"")</f>
        <v>19.75</v>
      </c>
      <c r="V3104" s="19">
        <f>IF($A3104="placement",U3104,IF($A3104="site",SUMIF($C:$C,$C3104,$U:$U),IF($A3104="user",SUMIF($B:$B,$B3104,$U:$U),SUM($U:$U))))</f>
        <v>19.75</v>
      </c>
      <c r="W3104" s="18">
        <f>V3104/J3104</f>
        <v>0.25</v>
      </c>
    </row>
    <row r="3105" spans="1:23" x14ac:dyDescent="0.3">
      <c r="A3105" s="23" t="s">
        <v>14</v>
      </c>
      <c r="B3105" s="23" t="s">
        <v>2366</v>
      </c>
      <c r="C3105" s="23" t="s">
        <v>2367</v>
      </c>
      <c r="D3105" s="23" t="s">
        <v>10005</v>
      </c>
      <c r="E3105" s="23" t="s">
        <v>10006</v>
      </c>
      <c r="F3105" s="27">
        <v>0.25</v>
      </c>
      <c r="G3105" s="24">
        <v>1</v>
      </c>
      <c r="H3105" s="25">
        <v>37.401800000000001</v>
      </c>
      <c r="I3105" s="25">
        <v>5.4001999999999999</v>
      </c>
      <c r="J3105" s="26">
        <v>79</v>
      </c>
      <c r="K3105" s="26">
        <v>19</v>
      </c>
      <c r="L3105" s="27">
        <v>0.1444</v>
      </c>
      <c r="M3105" s="28">
        <v>0.48456278000000003</v>
      </c>
      <c r="N3105" s="29">
        <v>0.25</v>
      </c>
      <c r="O3105" s="31" t="s">
        <v>12</v>
      </c>
      <c r="P3105" s="31">
        <v>0.48407098250000002</v>
      </c>
      <c r="Q3105" s="31">
        <v>0.25</v>
      </c>
      <c r="R3105" s="42"/>
      <c r="S3105" s="42" t="str">
        <f>IF(R3105="","",MAX(R3105,Q3105))</f>
        <v/>
      </c>
      <c r="T3105" s="27">
        <f>IF(A3105="placement",MIN(P3105,IF(S3105="",Q3105,S3105)),"")</f>
        <v>0.25</v>
      </c>
      <c r="U3105" s="28">
        <f>IF($A3105="placement",T3105*J3105,"")</f>
        <v>19.75</v>
      </c>
      <c r="V3105" s="26">
        <f>IF($A3105="placement",U3105,IF($A3105="site",SUMIF($C:$C,$C3105,$U:$U),IF($A3105="user",SUMIF($B:$B,$B3105,$U:$U),SUM($U:$U))))</f>
        <v>19.75</v>
      </c>
      <c r="W3105" s="27">
        <f>V3105/J3105</f>
        <v>0.25</v>
      </c>
    </row>
    <row r="3106" spans="1:23" hidden="1" x14ac:dyDescent="0.3">
      <c r="A3106" s="11" t="s">
        <v>13</v>
      </c>
      <c r="B3106" s="11" t="s">
        <v>173</v>
      </c>
      <c r="C3106" s="11" t="s">
        <v>175</v>
      </c>
      <c r="D3106" s="11" t="s">
        <v>9898</v>
      </c>
      <c r="E3106" s="11"/>
      <c r="F3106" s="12">
        <v>0.25</v>
      </c>
      <c r="G3106" s="33">
        <v>1</v>
      </c>
      <c r="H3106" s="34">
        <v>918.13210000000004</v>
      </c>
      <c r="I3106" s="34">
        <v>341.71190000000001</v>
      </c>
      <c r="J3106" s="13">
        <v>933</v>
      </c>
      <c r="K3106" s="13">
        <v>233</v>
      </c>
      <c r="L3106" s="12">
        <v>0.37219999999999998</v>
      </c>
      <c r="M3106" s="14">
        <v>9.1047009999999998E-2</v>
      </c>
      <c r="N3106" s="15">
        <v>2.402E-2</v>
      </c>
      <c r="O3106" s="16"/>
      <c r="P3106" s="16">
        <v>0.73618024339999999</v>
      </c>
      <c r="Q3106" s="16">
        <v>0.25</v>
      </c>
      <c r="R3106" s="44"/>
      <c r="S3106" s="42" t="str">
        <f>IF(R3106="","",MAX(R3106,Q3106))</f>
        <v/>
      </c>
      <c r="T3106" s="27" t="str">
        <f>IF(A3106="placement",MIN(P3106,IF(S3106="",Q3106,S3106)),"")</f>
        <v/>
      </c>
      <c r="U3106" s="14" t="str">
        <f>IF($A3106="placement",T3106*J3106,"")</f>
        <v/>
      </c>
      <c r="V3106" s="13">
        <f>IF($A3106="placement",U3106,IF($A3106="site",SUMIF($C:$C,$C3106,$U:$U),IF($A3106="user",SUMIF($B:$B,$B3106,$U:$U),SUM($U:$U))))</f>
        <v>279.29999999999995</v>
      </c>
      <c r="W3106" s="12">
        <f>V3106/J3106</f>
        <v>0.29935691318327967</v>
      </c>
    </row>
    <row r="3107" spans="1:23" hidden="1" x14ac:dyDescent="0.3">
      <c r="A3107" s="23" t="s">
        <v>10</v>
      </c>
      <c r="B3107" s="23" t="s">
        <v>6203</v>
      </c>
      <c r="C3107" s="23" t="s">
        <v>9898</v>
      </c>
      <c r="D3107" s="23" t="s">
        <v>9898</v>
      </c>
      <c r="E3107" s="23"/>
      <c r="F3107" s="27">
        <v>0.25</v>
      </c>
      <c r="G3107" s="24">
        <v>0</v>
      </c>
      <c r="H3107" s="25">
        <v>3.9923999999999999</v>
      </c>
      <c r="I3107" s="25">
        <v>1.3974</v>
      </c>
      <c r="J3107" s="26">
        <v>38</v>
      </c>
      <c r="K3107" s="26">
        <v>10</v>
      </c>
      <c r="L3107" s="27">
        <v>0.35</v>
      </c>
      <c r="M3107" s="28">
        <v>0.91721529000000002</v>
      </c>
      <c r="N3107" s="29">
        <v>0.65</v>
      </c>
      <c r="O3107" s="31"/>
      <c r="P3107" s="31">
        <v>0.2913332293</v>
      </c>
      <c r="Q3107" s="31">
        <v>0.249999999999999</v>
      </c>
      <c r="R3107" s="42"/>
      <c r="S3107" s="42" t="str">
        <f>IF(R3107="","",MAX(R3107,Q3107))</f>
        <v/>
      </c>
      <c r="T3107" s="27" t="str">
        <f>IF(A3107="placement",MIN(P3107,IF(S3107="",Q3107,S3107)),"")</f>
        <v/>
      </c>
      <c r="U3107" s="28" t="str">
        <f>IF($A3107="placement",T3107*J3107,"")</f>
        <v/>
      </c>
      <c r="V3107" s="26">
        <f>IF($A3107="placement",U3107,IF($A3107="site",SUMIF($C:$C,$C3107,$U:$U),IF($A3107="user",SUMIF($B:$B,$B3107,$U:$U),SUM($U:$U))))</f>
        <v>9.4999999999999627</v>
      </c>
      <c r="W3107" s="27">
        <f>V3107/J3107</f>
        <v>0.24999999999999903</v>
      </c>
    </row>
    <row r="3108" spans="1:23" x14ac:dyDescent="0.3">
      <c r="A3108" s="23" t="s">
        <v>14</v>
      </c>
      <c r="B3108" s="23" t="s">
        <v>2619</v>
      </c>
      <c r="C3108" s="23" t="s">
        <v>2621</v>
      </c>
      <c r="D3108" s="23" t="s">
        <v>10055</v>
      </c>
      <c r="E3108" s="23" t="s">
        <v>10056</v>
      </c>
      <c r="F3108" s="27">
        <v>0.25</v>
      </c>
      <c r="G3108" s="24">
        <v>1</v>
      </c>
      <c r="H3108" s="25">
        <v>227.30189999999999</v>
      </c>
      <c r="I3108" s="25">
        <v>5.9135</v>
      </c>
      <c r="J3108" s="26">
        <v>79</v>
      </c>
      <c r="K3108" s="26">
        <v>20</v>
      </c>
      <c r="L3108" s="27">
        <v>2.5999999999999999E-2</v>
      </c>
      <c r="M3108" s="28">
        <v>0.44772372999999999</v>
      </c>
      <c r="N3108" s="29">
        <v>0.2</v>
      </c>
      <c r="O3108" s="31" t="s">
        <v>12</v>
      </c>
      <c r="P3108" s="31">
        <v>0.55329595919999996</v>
      </c>
      <c r="Q3108" s="31">
        <v>0.25</v>
      </c>
      <c r="R3108" s="42"/>
      <c r="S3108" s="42" t="str">
        <f>IF(R3108="","",MAX(R3108,Q3108))</f>
        <v/>
      </c>
      <c r="T3108" s="27">
        <f>IF(A3108="placement",MIN(P3108,IF(S3108="",Q3108,S3108)),"")</f>
        <v>0.25</v>
      </c>
      <c r="U3108" s="28">
        <f>IF($A3108="placement",T3108*J3108,"")</f>
        <v>19.75</v>
      </c>
      <c r="V3108" s="26">
        <f>IF($A3108="placement",U3108,IF($A3108="site",SUMIF($C:$C,$C3108,$U:$U),IF($A3108="user",SUMIF($B:$B,$B3108,$U:$U),SUM($U:$U))))</f>
        <v>19.75</v>
      </c>
      <c r="W3108" s="27">
        <f>V3108/J3108</f>
        <v>0.25</v>
      </c>
    </row>
    <row r="3109" spans="1:23" x14ac:dyDescent="0.3">
      <c r="A3109" s="23" t="s">
        <v>14</v>
      </c>
      <c r="B3109" s="23" t="s">
        <v>4999</v>
      </c>
      <c r="C3109" s="23" t="s">
        <v>5000</v>
      </c>
      <c r="D3109" s="23" t="s">
        <v>5007</v>
      </c>
      <c r="E3109" s="23" t="s">
        <v>5008</v>
      </c>
      <c r="F3109" s="27">
        <v>0.25</v>
      </c>
      <c r="G3109" s="24">
        <v>0</v>
      </c>
      <c r="H3109" s="25">
        <v>11.089399999999999</v>
      </c>
      <c r="I3109" s="25">
        <v>5.9074999999999998</v>
      </c>
      <c r="J3109" s="26">
        <v>79</v>
      </c>
      <c r="K3109" s="26">
        <v>20</v>
      </c>
      <c r="L3109" s="27">
        <v>0.53269999999999995</v>
      </c>
      <c r="M3109" s="28">
        <v>0.44719666000000002</v>
      </c>
      <c r="N3109" s="29">
        <v>0.1</v>
      </c>
      <c r="O3109" s="31" t="s">
        <v>42</v>
      </c>
      <c r="P3109" s="31">
        <v>0.77638473559999999</v>
      </c>
      <c r="Q3109" s="31">
        <v>0.25</v>
      </c>
      <c r="R3109" s="42"/>
      <c r="S3109" s="42" t="str">
        <f>IF(R3109="","",MAX(R3109,Q3109))</f>
        <v/>
      </c>
      <c r="T3109" s="27">
        <f>IF(A3109="placement",MIN(P3109,IF(S3109="",Q3109,S3109)),"")</f>
        <v>0.25</v>
      </c>
      <c r="U3109" s="28">
        <f>IF($A3109="placement",T3109*J3109,"")</f>
        <v>19.75</v>
      </c>
      <c r="V3109" s="23">
        <f>IF($A3109="placement",U3109,IF($A3109="site",SUMIF($C:$C,$C3109,$U:$U),IF($A3109="user",SUMIF($B:$B,$B3109,$U:$U),SUM($U:$U))))</f>
        <v>19.75</v>
      </c>
      <c r="W3109" s="27">
        <f>V3109/J3109</f>
        <v>0.25</v>
      </c>
    </row>
    <row r="3110" spans="1:23" x14ac:dyDescent="0.3">
      <c r="A3110" s="23" t="s">
        <v>14</v>
      </c>
      <c r="B3110" s="23" t="s">
        <v>277</v>
      </c>
      <c r="C3110" s="23" t="s">
        <v>279</v>
      </c>
      <c r="D3110" s="23" t="s">
        <v>292</v>
      </c>
      <c r="E3110" s="23" t="s">
        <v>293</v>
      </c>
      <c r="F3110" s="27">
        <v>0.25</v>
      </c>
      <c r="G3110" s="24">
        <v>1</v>
      </c>
      <c r="H3110" s="25">
        <v>151.5026</v>
      </c>
      <c r="I3110" s="25">
        <v>1.4584999999999999</v>
      </c>
      <c r="J3110" s="26">
        <v>79</v>
      </c>
      <c r="K3110" s="26">
        <v>16</v>
      </c>
      <c r="L3110" s="27">
        <v>9.5999999999999992E-3</v>
      </c>
      <c r="M3110" s="28">
        <v>1.80425094</v>
      </c>
      <c r="N3110" s="29">
        <v>1</v>
      </c>
      <c r="O3110" s="31" t="s">
        <v>12</v>
      </c>
      <c r="P3110" s="31">
        <v>0.44575337259999998</v>
      </c>
      <c r="Q3110" s="31">
        <v>0.249999999999999</v>
      </c>
      <c r="R3110" s="42"/>
      <c r="S3110" s="42" t="str">
        <f>IF(R3110="","",MAX(R3110,Q3110))</f>
        <v/>
      </c>
      <c r="T3110" s="27">
        <f>IF(A3110="placement",MIN(P3110,IF(S3110="",Q3110,S3110)),"")</f>
        <v>0.249999999999999</v>
      </c>
      <c r="U3110" s="28">
        <f>IF($A3110="placement",T3110*J3110,"")</f>
        <v>19.749999999999922</v>
      </c>
      <c r="V3110" s="26">
        <f>IF($A3110="placement",U3110,IF($A3110="site",SUMIF($C:$C,$C3110,$U:$U),IF($A3110="user",SUMIF($B:$B,$B3110,$U:$U),SUM($U:$U))))</f>
        <v>19.749999999999922</v>
      </c>
      <c r="W3110" s="27">
        <f>V3110/J3110</f>
        <v>0.249999999999999</v>
      </c>
    </row>
    <row r="3111" spans="1:23" x14ac:dyDescent="0.3">
      <c r="A3111" s="17" t="s">
        <v>14</v>
      </c>
      <c r="B3111" s="17" t="s">
        <v>2556</v>
      </c>
      <c r="C3111" s="17" t="s">
        <v>2558</v>
      </c>
      <c r="D3111" s="17" t="s">
        <v>2565</v>
      </c>
      <c r="E3111" s="17" t="s">
        <v>2557</v>
      </c>
      <c r="F3111" s="18">
        <v>0.25</v>
      </c>
      <c r="G3111" s="36">
        <v>0</v>
      </c>
      <c r="H3111" s="37">
        <v>5.5399000000000003</v>
      </c>
      <c r="I3111" s="37">
        <v>1.9672000000000001</v>
      </c>
      <c r="J3111" s="19">
        <v>79</v>
      </c>
      <c r="K3111" s="19">
        <v>20</v>
      </c>
      <c r="L3111" s="18">
        <v>0.35510000000000003</v>
      </c>
      <c r="M3111" s="20">
        <v>1.34241313</v>
      </c>
      <c r="N3111" s="21">
        <v>1</v>
      </c>
      <c r="O3111" s="22" t="s">
        <v>12</v>
      </c>
      <c r="P3111" s="22">
        <v>0.25507284009999998</v>
      </c>
      <c r="Q3111" s="22">
        <v>0.249999999999999</v>
      </c>
      <c r="R3111" s="43"/>
      <c r="S3111" s="42" t="str">
        <f>IF(R3111="","",MAX(R3111,Q3111))</f>
        <v/>
      </c>
      <c r="T3111" s="27">
        <f>IF(A3111="placement",MIN(P3111,IF(S3111="",Q3111,S3111)),"")</f>
        <v>0.249999999999999</v>
      </c>
      <c r="U3111" s="20">
        <f>IF($A3111="placement",T3111*J3111,"")</f>
        <v>19.749999999999922</v>
      </c>
      <c r="V3111" s="19">
        <f>IF($A3111="placement",U3111,IF($A3111="site",SUMIF($C:$C,$C3111,$U:$U),IF($A3111="user",SUMIF($B:$B,$B3111,$U:$U),SUM($U:$U))))</f>
        <v>19.749999999999922</v>
      </c>
      <c r="W3111" s="18">
        <f>V3111/J3111</f>
        <v>0.249999999999999</v>
      </c>
    </row>
    <row r="3112" spans="1:23" x14ac:dyDescent="0.3">
      <c r="A3112" s="23" t="s">
        <v>14</v>
      </c>
      <c r="B3112" s="23" t="s">
        <v>8358</v>
      </c>
      <c r="C3112" s="23" t="s">
        <v>8360</v>
      </c>
      <c r="D3112" s="23" t="s">
        <v>8361</v>
      </c>
      <c r="E3112" s="23" t="s">
        <v>8362</v>
      </c>
      <c r="F3112" s="27">
        <v>0.25</v>
      </c>
      <c r="G3112" s="24">
        <v>0</v>
      </c>
      <c r="H3112" s="25">
        <v>31.0318</v>
      </c>
      <c r="I3112" s="25">
        <v>4.9337999999999997</v>
      </c>
      <c r="J3112" s="26">
        <v>79</v>
      </c>
      <c r="K3112" s="26">
        <v>20</v>
      </c>
      <c r="L3112" s="27">
        <v>0.159</v>
      </c>
      <c r="M3112" s="28">
        <v>0.53388444000000002</v>
      </c>
      <c r="N3112" s="29">
        <v>0.2</v>
      </c>
      <c r="O3112" s="31" t="s">
        <v>12</v>
      </c>
      <c r="P3112" s="31">
        <v>0.6253870976</v>
      </c>
      <c r="Q3112" s="31">
        <v>0.249999999999999</v>
      </c>
      <c r="R3112" s="42"/>
      <c r="S3112" s="42" t="str">
        <f>IF(R3112="","",MAX(R3112,Q3112))</f>
        <v/>
      </c>
      <c r="T3112" s="27">
        <f>IF(A3112="placement",MIN(P3112,IF(S3112="",Q3112,S3112)),"")</f>
        <v>0.249999999999999</v>
      </c>
      <c r="U3112" s="28">
        <f>IF($A3112="placement",T3112*J3112,"")</f>
        <v>19.749999999999922</v>
      </c>
      <c r="V3112" s="26">
        <f>IF($A3112="placement",U3112,IF($A3112="site",SUMIF($C:$C,$C3112,$U:$U),IF($A3112="user",SUMIF($B:$B,$B3112,$U:$U),SUM($U:$U))))</f>
        <v>19.749999999999922</v>
      </c>
      <c r="W3112" s="27">
        <f>V3112/J3112</f>
        <v>0.249999999999999</v>
      </c>
    </row>
    <row r="3113" spans="1:23" x14ac:dyDescent="0.3">
      <c r="A3113" s="23" t="s">
        <v>14</v>
      </c>
      <c r="B3113" s="23" t="s">
        <v>9556</v>
      </c>
      <c r="C3113" s="23" t="s">
        <v>9557</v>
      </c>
      <c r="D3113" s="23" t="s">
        <v>9562</v>
      </c>
      <c r="E3113" s="23" t="s">
        <v>9557</v>
      </c>
      <c r="F3113" s="27">
        <v>0.25</v>
      </c>
      <c r="G3113" s="24">
        <v>0</v>
      </c>
      <c r="H3113" s="25">
        <v>5.6154000000000002</v>
      </c>
      <c r="I3113" s="25">
        <v>1.9131</v>
      </c>
      <c r="J3113" s="26">
        <v>79</v>
      </c>
      <c r="K3113" s="26">
        <v>20</v>
      </c>
      <c r="L3113" s="27">
        <v>0.3407</v>
      </c>
      <c r="M3113" s="28">
        <v>1.38199604</v>
      </c>
      <c r="N3113" s="29">
        <v>1</v>
      </c>
      <c r="O3113" s="31" t="s">
        <v>12</v>
      </c>
      <c r="P3113" s="31">
        <v>0.27640892639999998</v>
      </c>
      <c r="Q3113" s="31">
        <v>0.249999999999999</v>
      </c>
      <c r="R3113" s="42"/>
      <c r="S3113" s="42" t="str">
        <f>IF(R3113="","",MAX(R3113,Q3113))</f>
        <v/>
      </c>
      <c r="T3113" s="27">
        <f>IF(A3113="placement",MIN(P3113,IF(S3113="",Q3113,S3113)),"")</f>
        <v>0.249999999999999</v>
      </c>
      <c r="U3113" s="28">
        <f>IF($A3113="placement",T3113*J3113,"")</f>
        <v>19.749999999999922</v>
      </c>
      <c r="V3113" s="26">
        <f>IF($A3113="placement",U3113,IF($A3113="site",SUMIF($C:$C,$C3113,$U:$U),IF($A3113="user",SUMIF($B:$B,$B3113,$U:$U),SUM($U:$U))))</f>
        <v>19.749999999999922</v>
      </c>
      <c r="W3113" s="27">
        <f>V3113/J3113</f>
        <v>0.249999999999999</v>
      </c>
    </row>
    <row r="3114" spans="1:23" x14ac:dyDescent="0.3">
      <c r="A3114" s="23" t="s">
        <v>14</v>
      </c>
      <c r="B3114" s="23" t="s">
        <v>3661</v>
      </c>
      <c r="C3114" s="23" t="s">
        <v>3662</v>
      </c>
      <c r="D3114" s="23" t="s">
        <v>3669</v>
      </c>
      <c r="E3114" s="23" t="s">
        <v>10147</v>
      </c>
      <c r="F3114" s="27">
        <v>0.25</v>
      </c>
      <c r="G3114" s="24">
        <v>0</v>
      </c>
      <c r="H3114" s="25">
        <v>15.8634</v>
      </c>
      <c r="I3114" s="25">
        <v>0.81710000000000005</v>
      </c>
      <c r="J3114" s="26">
        <v>79</v>
      </c>
      <c r="K3114" s="26">
        <v>18</v>
      </c>
      <c r="L3114" s="27">
        <v>5.1499999999999997E-2</v>
      </c>
      <c r="M3114" s="28">
        <v>3.2252556999999999</v>
      </c>
      <c r="N3114" s="29">
        <v>2.5</v>
      </c>
      <c r="O3114" s="31" t="s">
        <v>70</v>
      </c>
      <c r="P3114" s="31">
        <v>0.22486766029999999</v>
      </c>
      <c r="Q3114" s="31">
        <v>0.224867660332251</v>
      </c>
      <c r="R3114" s="42"/>
      <c r="S3114" s="42" t="str">
        <f>IF(R3114="","",MAX(R3114,Q3114))</f>
        <v/>
      </c>
      <c r="T3114" s="27">
        <f>IF(A3114="placement",MIN(P3114,IF(S3114="",Q3114,S3114)),"")</f>
        <v>0.22486766029999999</v>
      </c>
      <c r="U3114" s="28">
        <f>IF($A3114="placement",T3114*J3114,"")</f>
        <v>17.764545163699999</v>
      </c>
      <c r="V3114" s="26">
        <f>IF($A3114="placement",U3114,IF($A3114="site",SUMIF($C:$C,$C3114,$U:$U),IF($A3114="user",SUMIF($B:$B,$B3114,$U:$U),SUM($U:$U))))</f>
        <v>17.764545163699999</v>
      </c>
      <c r="W3114" s="27">
        <f>V3114/J3114</f>
        <v>0.22486766029999999</v>
      </c>
    </row>
    <row r="3115" spans="1:23" x14ac:dyDescent="0.3">
      <c r="A3115" s="23" t="s">
        <v>14</v>
      </c>
      <c r="B3115" s="23" t="s">
        <v>1708</v>
      </c>
      <c r="C3115" s="23" t="s">
        <v>1709</v>
      </c>
      <c r="D3115" s="23" t="s">
        <v>2100</v>
      </c>
      <c r="E3115" s="23" t="s">
        <v>2101</v>
      </c>
      <c r="F3115" s="27">
        <v>0.15</v>
      </c>
      <c r="G3115" s="24">
        <v>0</v>
      </c>
      <c r="H3115" s="25">
        <v>2.7219000000000002</v>
      </c>
      <c r="I3115" s="25">
        <v>1.2814000000000001</v>
      </c>
      <c r="J3115" s="26">
        <v>79</v>
      </c>
      <c r="K3115" s="26">
        <v>12</v>
      </c>
      <c r="L3115" s="27">
        <v>0.4708</v>
      </c>
      <c r="M3115" s="28">
        <v>2.0495735499999999</v>
      </c>
      <c r="N3115" s="29">
        <v>1.5</v>
      </c>
      <c r="O3115" s="31" t="s">
        <v>42</v>
      </c>
      <c r="P3115" s="31">
        <v>0.26814043999999998</v>
      </c>
      <c r="Q3115" s="31">
        <v>0.15</v>
      </c>
      <c r="R3115" s="42">
        <v>0.18</v>
      </c>
      <c r="S3115" s="42">
        <f>IF(R3115="","",MAX(R3115,Q3115))</f>
        <v>0.18</v>
      </c>
      <c r="T3115" s="27">
        <f>IF(A3115="placement",MIN(P3115,IF(S3115="",Q3115,S3115)),"")</f>
        <v>0.18</v>
      </c>
      <c r="U3115" s="28">
        <f>IF($A3115="placement",T3115*J3115,"")</f>
        <v>14.219999999999999</v>
      </c>
      <c r="V3115" s="26">
        <f>IF($A3115="placement",U3115,IF($A3115="site",SUMIF($C:$C,$C3115,$U:$U),IF($A3115="user",SUMIF($B:$B,$B3115,$U:$U),SUM($U:$U))))</f>
        <v>14.219999999999999</v>
      </c>
      <c r="W3115" s="27">
        <f>V3115/J3115</f>
        <v>0.18</v>
      </c>
    </row>
    <row r="3116" spans="1:23" x14ac:dyDescent="0.3">
      <c r="A3116" s="23" t="s">
        <v>14</v>
      </c>
      <c r="B3116" s="23" t="s">
        <v>1708</v>
      </c>
      <c r="C3116" s="23" t="s">
        <v>1709</v>
      </c>
      <c r="D3116" s="23" t="s">
        <v>1936</v>
      </c>
      <c r="E3116" s="23" t="s">
        <v>1937</v>
      </c>
      <c r="F3116" s="27">
        <v>0.15</v>
      </c>
      <c r="G3116" s="24">
        <v>0</v>
      </c>
      <c r="H3116" s="25">
        <v>5.1154999999999999</v>
      </c>
      <c r="I3116" s="25">
        <v>1.3331999999999999</v>
      </c>
      <c r="J3116" s="26">
        <v>79</v>
      </c>
      <c r="K3116" s="26">
        <v>12</v>
      </c>
      <c r="L3116" s="27">
        <v>0.2606</v>
      </c>
      <c r="M3116" s="28">
        <v>1.9795767500000001</v>
      </c>
      <c r="N3116" s="29">
        <v>1.5</v>
      </c>
      <c r="O3116" s="31" t="s">
        <v>42</v>
      </c>
      <c r="P3116" s="31">
        <v>0.2422622656</v>
      </c>
      <c r="Q3116" s="31">
        <v>0.15</v>
      </c>
      <c r="R3116" s="42"/>
      <c r="S3116" s="42" t="str">
        <f>IF(R3116="","",MAX(R3116,Q3116))</f>
        <v/>
      </c>
      <c r="T3116" s="27">
        <f>IF(A3116="placement",MIN(P3116,IF(S3116="",Q3116,S3116)),"")</f>
        <v>0.15</v>
      </c>
      <c r="U3116" s="28">
        <f>IF($A3116="placement",T3116*J3116,"")</f>
        <v>11.85</v>
      </c>
      <c r="V3116" s="26">
        <f>IF($A3116="placement",U3116,IF($A3116="site",SUMIF($C:$C,$C3116,$U:$U),IF($A3116="user",SUMIF($B:$B,$B3116,$U:$U),SUM($U:$U))))</f>
        <v>11.85</v>
      </c>
      <c r="W3116" s="27">
        <f>V3116/J3116</f>
        <v>0.15</v>
      </c>
    </row>
    <row r="3117" spans="1:23" x14ac:dyDescent="0.3">
      <c r="A3117" s="23" t="s">
        <v>14</v>
      </c>
      <c r="B3117" s="23" t="s">
        <v>8701</v>
      </c>
      <c r="C3117" s="23" t="s">
        <v>8703</v>
      </c>
      <c r="D3117" s="23" t="s">
        <v>8712</v>
      </c>
      <c r="E3117" s="23" t="s">
        <v>8713</v>
      </c>
      <c r="F3117" s="27">
        <v>0.33</v>
      </c>
      <c r="G3117" s="24">
        <v>1</v>
      </c>
      <c r="H3117" s="25">
        <v>134.7467</v>
      </c>
      <c r="I3117" s="25">
        <v>4.5716999999999999</v>
      </c>
      <c r="J3117" s="26">
        <v>79</v>
      </c>
      <c r="K3117" s="26">
        <v>11</v>
      </c>
      <c r="L3117" s="27">
        <v>3.39E-2</v>
      </c>
      <c r="M3117" s="28">
        <v>0.57808886999999998</v>
      </c>
      <c r="N3117" s="29">
        <v>0.5</v>
      </c>
      <c r="O3117" s="31" t="s">
        <v>12</v>
      </c>
      <c r="P3117" s="31">
        <v>0.1350810811</v>
      </c>
      <c r="Q3117" s="31">
        <v>0.13508108108108099</v>
      </c>
      <c r="R3117" s="42"/>
      <c r="S3117" s="42" t="str">
        <f>IF(R3117="","",MAX(R3117,Q3117))</f>
        <v/>
      </c>
      <c r="T3117" s="27">
        <f>IF(A3117="placement",MIN(P3117,IF(S3117="",Q3117,S3117)),"")</f>
        <v>0.13508108108108099</v>
      </c>
      <c r="U3117" s="28">
        <f>IF($A3117="placement",T3117*J3117,"")</f>
        <v>10.671405405405398</v>
      </c>
      <c r="V3117" s="26">
        <f>IF($A3117="placement",U3117,IF($A3117="site",SUMIF($C:$C,$C3117,$U:$U),IF($A3117="user",SUMIF($B:$B,$B3117,$U:$U),SUM($U:$U))))</f>
        <v>10.671405405405398</v>
      </c>
      <c r="W3117" s="27">
        <f>V3117/J3117</f>
        <v>0.13508108108108099</v>
      </c>
    </row>
    <row r="3118" spans="1:23" x14ac:dyDescent="0.3">
      <c r="A3118" s="23" t="s">
        <v>14</v>
      </c>
      <c r="B3118" s="23" t="s">
        <v>277</v>
      </c>
      <c r="C3118" s="23" t="s">
        <v>279</v>
      </c>
      <c r="D3118" s="23" t="s">
        <v>10471</v>
      </c>
      <c r="E3118" s="23" t="s">
        <v>10472</v>
      </c>
      <c r="F3118" s="27">
        <v>0.25</v>
      </c>
      <c r="G3118" s="24">
        <v>0</v>
      </c>
      <c r="H3118" s="25">
        <v>26.848199999999999</v>
      </c>
      <c r="I3118" s="25">
        <v>0.77849999999999997</v>
      </c>
      <c r="J3118" s="26">
        <v>79</v>
      </c>
      <c r="K3118" s="26">
        <v>9</v>
      </c>
      <c r="L3118" s="27">
        <v>2.9000000000000001E-2</v>
      </c>
      <c r="M3118" s="28">
        <v>3.3829617399999998</v>
      </c>
      <c r="N3118" s="29">
        <v>3</v>
      </c>
      <c r="O3118" s="31" t="s">
        <v>12</v>
      </c>
      <c r="P3118" s="31">
        <v>0.1132030951</v>
      </c>
      <c r="Q3118" s="31">
        <v>0.113203095123796</v>
      </c>
      <c r="R3118" s="42"/>
      <c r="S3118" s="42" t="str">
        <f>IF(R3118="","",MAX(R3118,Q3118))</f>
        <v/>
      </c>
      <c r="T3118" s="27">
        <f>IF(A3118="placement",MIN(P3118,IF(S3118="",Q3118,S3118)),"")</f>
        <v>0.1132030951</v>
      </c>
      <c r="U3118" s="28">
        <f>IF($A3118="placement",T3118*J3118,"")</f>
        <v>8.9430445129000002</v>
      </c>
      <c r="V3118" s="26">
        <f>IF($A3118="placement",U3118,IF($A3118="site",SUMIF($C:$C,$C3118,$U:$U),IF($A3118="user",SUMIF($B:$B,$B3118,$U:$U),SUM($U:$U))))</f>
        <v>8.9430445129000002</v>
      </c>
      <c r="W3118" s="27">
        <f>V3118/J3118</f>
        <v>0.1132030951</v>
      </c>
    </row>
    <row r="3119" spans="1:23" x14ac:dyDescent="0.3">
      <c r="A3119" s="23" t="s">
        <v>14</v>
      </c>
      <c r="B3119" s="23" t="s">
        <v>3792</v>
      </c>
      <c r="C3119" s="23" t="s">
        <v>3794</v>
      </c>
      <c r="D3119" s="23" t="s">
        <v>3799</v>
      </c>
      <c r="E3119" s="23" t="s">
        <v>3800</v>
      </c>
      <c r="F3119" s="27">
        <v>0.33</v>
      </c>
      <c r="G3119" s="24">
        <v>0</v>
      </c>
      <c r="H3119" s="25">
        <v>5.5583999999999998</v>
      </c>
      <c r="I3119" s="25">
        <v>2.1777000000000002</v>
      </c>
      <c r="J3119" s="26">
        <v>78</v>
      </c>
      <c r="K3119" s="26">
        <v>25</v>
      </c>
      <c r="L3119" s="27">
        <v>0.39179999999999998</v>
      </c>
      <c r="M3119" s="28">
        <v>1.1973038600000001</v>
      </c>
      <c r="N3119" s="29">
        <v>0.8</v>
      </c>
      <c r="O3119" s="31" t="s">
        <v>12</v>
      </c>
      <c r="P3119" s="31">
        <v>0.33183210330000001</v>
      </c>
      <c r="Q3119" s="31">
        <v>0.33</v>
      </c>
      <c r="R3119" s="42"/>
      <c r="S3119" s="42" t="str">
        <f>IF(R3119="","",MAX(R3119,Q3119))</f>
        <v/>
      </c>
      <c r="T3119" s="27">
        <f>IF(A3119="placement",MIN(P3119,IF(S3119="",Q3119,S3119)),"")</f>
        <v>0.33</v>
      </c>
      <c r="U3119" s="28">
        <f>IF($A3119="placement",T3119*J3119,"")</f>
        <v>25.740000000000002</v>
      </c>
      <c r="V3119" s="26">
        <f>IF($A3119="placement",U3119,IF($A3119="site",SUMIF($C:$C,$C3119,$U:$U),IF($A3119="user",SUMIF($B:$B,$B3119,$U:$U),SUM($U:$U))))</f>
        <v>25.740000000000002</v>
      </c>
      <c r="W3119" s="27">
        <f>V3119/J3119</f>
        <v>0.33</v>
      </c>
    </row>
    <row r="3120" spans="1:23" x14ac:dyDescent="0.3">
      <c r="A3120" s="23" t="s">
        <v>14</v>
      </c>
      <c r="B3120" s="23" t="s">
        <v>5764</v>
      </c>
      <c r="C3120" s="23" t="s">
        <v>5766</v>
      </c>
      <c r="D3120" s="23" t="s">
        <v>5929</v>
      </c>
      <c r="E3120" s="23" t="s">
        <v>5930</v>
      </c>
      <c r="F3120" s="27">
        <v>0.33</v>
      </c>
      <c r="G3120" s="24">
        <v>0</v>
      </c>
      <c r="H3120" s="25">
        <v>7.4695999999999998</v>
      </c>
      <c r="I3120" s="25">
        <v>2.1122000000000001</v>
      </c>
      <c r="J3120" s="26">
        <v>78</v>
      </c>
      <c r="K3120" s="26">
        <v>26</v>
      </c>
      <c r="L3120" s="27">
        <v>0.2828</v>
      </c>
      <c r="M3120" s="28">
        <v>1.2343647499999999</v>
      </c>
      <c r="N3120" s="29">
        <v>0.75</v>
      </c>
      <c r="O3120" s="31" t="s">
        <v>12</v>
      </c>
      <c r="P3120" s="31">
        <v>0.39240001749999998</v>
      </c>
      <c r="Q3120" s="31">
        <v>0.32999999999999902</v>
      </c>
      <c r="R3120" s="42"/>
      <c r="S3120" s="42" t="str">
        <f>IF(R3120="","",MAX(R3120,Q3120))</f>
        <v/>
      </c>
      <c r="T3120" s="27">
        <f>IF(A3120="placement",MIN(P3120,IF(S3120="",Q3120,S3120)),"")</f>
        <v>0.32999999999999902</v>
      </c>
      <c r="U3120" s="28">
        <f>IF($A3120="placement",T3120*J3120,"")</f>
        <v>25.739999999999924</v>
      </c>
      <c r="V3120" s="26">
        <f>IF($A3120="placement",U3120,IF($A3120="site",SUMIF($C:$C,$C3120,$U:$U),IF($A3120="user",SUMIF($B:$B,$B3120,$U:$U),SUM($U:$U))))</f>
        <v>25.739999999999924</v>
      </c>
      <c r="W3120" s="27">
        <f>V3120/J3120</f>
        <v>0.32999999999999902</v>
      </c>
    </row>
    <row r="3121" spans="1:23" x14ac:dyDescent="0.3">
      <c r="A3121" s="11" t="s">
        <v>14</v>
      </c>
      <c r="B3121" s="11" t="s">
        <v>10897</v>
      </c>
      <c r="C3121" s="11" t="s">
        <v>10898</v>
      </c>
      <c r="D3121" s="11" t="s">
        <v>10901</v>
      </c>
      <c r="E3121" s="11" t="s">
        <v>10902</v>
      </c>
      <c r="F3121" s="12">
        <v>0.25</v>
      </c>
      <c r="G3121" s="33">
        <v>0</v>
      </c>
      <c r="H3121" s="34">
        <v>34.741700000000002</v>
      </c>
      <c r="I3121" s="34">
        <v>3.4156</v>
      </c>
      <c r="J3121" s="13">
        <v>78</v>
      </c>
      <c r="K3121" s="13">
        <v>19</v>
      </c>
      <c r="L3121" s="12">
        <v>9.8299999999999998E-2</v>
      </c>
      <c r="M3121" s="14">
        <v>0.76109415000000002</v>
      </c>
      <c r="N3121" s="15">
        <v>0.5</v>
      </c>
      <c r="O3121" s="16" t="s">
        <v>12</v>
      </c>
      <c r="P3121" s="16">
        <v>0.3430510524</v>
      </c>
      <c r="Q3121" s="16">
        <v>0.25</v>
      </c>
      <c r="R3121" s="44"/>
      <c r="S3121" s="42" t="str">
        <f>IF(R3121="","",MAX(R3121,Q3121))</f>
        <v/>
      </c>
      <c r="T3121" s="27">
        <f>IF(A3121="placement",MIN(P3121,IF(S3121="",Q3121,S3121)),"")</f>
        <v>0.25</v>
      </c>
      <c r="U3121" s="14">
        <f>IF($A3121="placement",T3121*J3121,"")</f>
        <v>19.5</v>
      </c>
      <c r="V3121" s="11">
        <f>IF($A3121="placement",U3121,IF($A3121="site",SUMIF($C:$C,$C3121,$U:$U),IF($A3121="user",SUMIF($B:$B,$B3121,$U:$U),SUM($U:$U))))</f>
        <v>19.5</v>
      </c>
      <c r="W3121" s="12">
        <f>V3121/J3121</f>
        <v>0.25</v>
      </c>
    </row>
    <row r="3122" spans="1:23" x14ac:dyDescent="0.3">
      <c r="A3122" s="23" t="s">
        <v>14</v>
      </c>
      <c r="B3122" s="23" t="s">
        <v>5381</v>
      </c>
      <c r="C3122" s="23" t="s">
        <v>5383</v>
      </c>
      <c r="D3122" s="23" t="s">
        <v>5392</v>
      </c>
      <c r="E3122" s="23" t="s">
        <v>5393</v>
      </c>
      <c r="F3122" s="27">
        <v>0.25</v>
      </c>
      <c r="G3122" s="24">
        <v>0</v>
      </c>
      <c r="H3122" s="25">
        <v>15.147600000000001</v>
      </c>
      <c r="I3122" s="25">
        <v>3.9068999999999998</v>
      </c>
      <c r="J3122" s="26">
        <v>78</v>
      </c>
      <c r="K3122" s="26">
        <v>18</v>
      </c>
      <c r="L3122" s="27">
        <v>0.25790000000000002</v>
      </c>
      <c r="M3122" s="28">
        <v>0.66271024999999995</v>
      </c>
      <c r="N3122" s="29">
        <v>0.4</v>
      </c>
      <c r="O3122" s="31" t="s">
        <v>12</v>
      </c>
      <c r="P3122" s="31">
        <v>0.39641796969999998</v>
      </c>
      <c r="Q3122" s="31">
        <v>0.25</v>
      </c>
      <c r="R3122" s="42"/>
      <c r="S3122" s="42" t="str">
        <f>IF(R3122="","",MAX(R3122,Q3122))</f>
        <v/>
      </c>
      <c r="T3122" s="27">
        <f>IF(A3122="placement",MIN(P3122,IF(S3122="",Q3122,S3122)),"")</f>
        <v>0.25</v>
      </c>
      <c r="U3122" s="28">
        <f>IF($A3122="placement",T3122*J3122,"")</f>
        <v>19.5</v>
      </c>
      <c r="V3122" s="26">
        <f>IF($A3122="placement",U3122,IF($A3122="site",SUMIF($C:$C,$C3122,$U:$U),IF($A3122="user",SUMIF($B:$B,$B3122,$U:$U),SUM($U:$U))))</f>
        <v>19.5</v>
      </c>
      <c r="W3122" s="27">
        <f>V3122/J3122</f>
        <v>0.25</v>
      </c>
    </row>
    <row r="3123" spans="1:23" x14ac:dyDescent="0.3">
      <c r="A3123" s="23" t="s">
        <v>14</v>
      </c>
      <c r="B3123" s="23" t="s">
        <v>6638</v>
      </c>
      <c r="C3123" s="23" t="s">
        <v>6639</v>
      </c>
      <c r="D3123" s="23" t="s">
        <v>6712</v>
      </c>
      <c r="E3123" s="23" t="s">
        <v>6713</v>
      </c>
      <c r="F3123" s="27">
        <v>0.25</v>
      </c>
      <c r="G3123" s="24">
        <v>0</v>
      </c>
      <c r="H3123" s="25">
        <v>16.782599999999999</v>
      </c>
      <c r="I3123" s="25">
        <v>4.1379000000000001</v>
      </c>
      <c r="J3123" s="26">
        <v>78</v>
      </c>
      <c r="K3123" s="26">
        <v>19</v>
      </c>
      <c r="L3123" s="27">
        <v>0.24660000000000001</v>
      </c>
      <c r="M3123" s="28">
        <v>0.62509364999999995</v>
      </c>
      <c r="N3123" s="29">
        <v>0.3</v>
      </c>
      <c r="O3123" s="31" t="s">
        <v>12</v>
      </c>
      <c r="P3123" s="31">
        <v>0.52007190930000002</v>
      </c>
      <c r="Q3123" s="31">
        <v>0.25</v>
      </c>
      <c r="R3123" s="42"/>
      <c r="S3123" s="42" t="str">
        <f>IF(R3123="","",MAX(R3123,Q3123))</f>
        <v/>
      </c>
      <c r="T3123" s="27">
        <f>IF(A3123="placement",MIN(P3123,IF(S3123="",Q3123,S3123)),"")</f>
        <v>0.25</v>
      </c>
      <c r="U3123" s="28">
        <f>IF($A3123="placement",T3123*J3123,"")</f>
        <v>19.5</v>
      </c>
      <c r="V3123" s="26">
        <f>IF($A3123="placement",U3123,IF($A3123="site",SUMIF($C:$C,$C3123,$U:$U),IF($A3123="user",SUMIF($B:$B,$B3123,$U:$U),SUM($U:$U))))</f>
        <v>19.5</v>
      </c>
      <c r="W3123" s="27">
        <f>V3123/J3123</f>
        <v>0.25</v>
      </c>
    </row>
    <row r="3124" spans="1:23" x14ac:dyDescent="0.3">
      <c r="A3124" s="23" t="s">
        <v>14</v>
      </c>
      <c r="B3124" s="23" t="s">
        <v>6954</v>
      </c>
      <c r="C3124" s="23" t="s">
        <v>6956</v>
      </c>
      <c r="D3124" s="23" t="s">
        <v>6965</v>
      </c>
      <c r="E3124" s="23" t="s">
        <v>6955</v>
      </c>
      <c r="F3124" s="27">
        <v>0.25</v>
      </c>
      <c r="G3124" s="24">
        <v>0</v>
      </c>
      <c r="H3124" s="25">
        <v>23.612200000000001</v>
      </c>
      <c r="I3124" s="25">
        <v>4.5410000000000004</v>
      </c>
      <c r="J3124" s="26">
        <v>78</v>
      </c>
      <c r="K3124" s="26">
        <v>19</v>
      </c>
      <c r="L3124" s="27">
        <v>0.1923</v>
      </c>
      <c r="M3124" s="28">
        <v>0.57211752999999999</v>
      </c>
      <c r="N3124" s="29">
        <v>0.4</v>
      </c>
      <c r="O3124" s="31" t="s">
        <v>42</v>
      </c>
      <c r="P3124" s="31">
        <v>0.3008429608</v>
      </c>
      <c r="Q3124" s="31">
        <v>0.25</v>
      </c>
      <c r="R3124" s="42"/>
      <c r="S3124" s="42" t="str">
        <f>IF(R3124="","",MAX(R3124,Q3124))</f>
        <v/>
      </c>
      <c r="T3124" s="27">
        <f>IF(A3124="placement",MIN(P3124,IF(S3124="",Q3124,S3124)),"")</f>
        <v>0.25</v>
      </c>
      <c r="U3124" s="28">
        <f>IF($A3124="placement",T3124*J3124,"")</f>
        <v>19.5</v>
      </c>
      <c r="V3124" s="26">
        <f>IF($A3124="placement",U3124,IF($A3124="site",SUMIF($C:$C,$C3124,$U:$U),IF($A3124="user",SUMIF($B:$B,$B3124,$U:$U),SUM($U:$U))))</f>
        <v>19.5</v>
      </c>
      <c r="W3124" s="27">
        <f>V3124/J3124</f>
        <v>0.25</v>
      </c>
    </row>
    <row r="3125" spans="1:23" x14ac:dyDescent="0.3">
      <c r="A3125" s="23" t="s">
        <v>14</v>
      </c>
      <c r="B3125" s="23" t="s">
        <v>6986</v>
      </c>
      <c r="C3125" s="23" t="s">
        <v>6987</v>
      </c>
      <c r="D3125" s="23" t="s">
        <v>7010</v>
      </c>
      <c r="E3125" s="23" t="s">
        <v>7011</v>
      </c>
      <c r="F3125" s="27">
        <v>0.25</v>
      </c>
      <c r="G3125" s="24">
        <v>1</v>
      </c>
      <c r="H3125" s="25">
        <v>134.89609999999999</v>
      </c>
      <c r="I3125" s="25">
        <v>3.6120999999999999</v>
      </c>
      <c r="J3125" s="26">
        <v>78</v>
      </c>
      <c r="K3125" s="26">
        <v>20</v>
      </c>
      <c r="L3125" s="27">
        <v>2.6800000000000001E-2</v>
      </c>
      <c r="M3125" s="28">
        <v>0.72119283000000001</v>
      </c>
      <c r="N3125" s="29">
        <v>0.25</v>
      </c>
      <c r="O3125" s="31" t="s">
        <v>12</v>
      </c>
      <c r="P3125" s="31">
        <v>0.65335207019999997</v>
      </c>
      <c r="Q3125" s="31">
        <v>0.25</v>
      </c>
      <c r="R3125" s="42"/>
      <c r="S3125" s="42" t="str">
        <f>IF(R3125="","",MAX(R3125,Q3125))</f>
        <v/>
      </c>
      <c r="T3125" s="27">
        <f>IF(A3125="placement",MIN(P3125,IF(S3125="",Q3125,S3125)),"")</f>
        <v>0.25</v>
      </c>
      <c r="U3125" s="28">
        <f>IF($A3125="placement",T3125*J3125,"")</f>
        <v>19.5</v>
      </c>
      <c r="V3125" s="26">
        <f>IF($A3125="placement",U3125,IF($A3125="site",SUMIF($C:$C,$C3125,$U:$U),IF($A3125="user",SUMIF($B:$B,$B3125,$U:$U),SUM($U:$U))))</f>
        <v>19.5</v>
      </c>
      <c r="W3125" s="27">
        <f>V3125/J3125</f>
        <v>0.25</v>
      </c>
    </row>
    <row r="3126" spans="1:23" x14ac:dyDescent="0.3">
      <c r="A3126" s="23" t="s">
        <v>14</v>
      </c>
      <c r="B3126" s="23" t="s">
        <v>8393</v>
      </c>
      <c r="C3126" s="23" t="s">
        <v>8394</v>
      </c>
      <c r="D3126" s="23" t="s">
        <v>8399</v>
      </c>
      <c r="E3126" s="23" t="s">
        <v>8400</v>
      </c>
      <c r="F3126" s="27">
        <v>0.25</v>
      </c>
      <c r="G3126" s="24">
        <v>0</v>
      </c>
      <c r="H3126" s="25">
        <v>11.335100000000001</v>
      </c>
      <c r="I3126" s="25">
        <v>4.6032000000000002</v>
      </c>
      <c r="J3126" s="26">
        <v>78</v>
      </c>
      <c r="K3126" s="26">
        <v>19</v>
      </c>
      <c r="L3126" s="27">
        <v>0.40610000000000002</v>
      </c>
      <c r="M3126" s="28">
        <v>0.56431376</v>
      </c>
      <c r="N3126" s="29">
        <v>0.3</v>
      </c>
      <c r="O3126" s="31" t="s">
        <v>12</v>
      </c>
      <c r="P3126" s="31">
        <v>0.46838084870000002</v>
      </c>
      <c r="Q3126" s="31">
        <v>0.25</v>
      </c>
      <c r="R3126" s="42"/>
      <c r="S3126" s="42" t="str">
        <f>IF(R3126="","",MAX(R3126,Q3126))</f>
        <v/>
      </c>
      <c r="T3126" s="27">
        <f>IF(A3126="placement",MIN(P3126,IF(S3126="",Q3126,S3126)),"")</f>
        <v>0.25</v>
      </c>
      <c r="U3126" s="28">
        <f>IF($A3126="placement",T3126*J3126,"")</f>
        <v>19.5</v>
      </c>
      <c r="V3126" s="26">
        <f>IF($A3126="placement",U3126,IF($A3126="site",SUMIF($C:$C,$C3126,$U:$U),IF($A3126="user",SUMIF($B:$B,$B3126,$U:$U),SUM($U:$U))))</f>
        <v>19.5</v>
      </c>
      <c r="W3126" s="27">
        <f>V3126/J3126</f>
        <v>0.25</v>
      </c>
    </row>
    <row r="3127" spans="1:23" x14ac:dyDescent="0.3">
      <c r="A3127" s="23" t="s">
        <v>14</v>
      </c>
      <c r="B3127" s="23" t="s">
        <v>5678</v>
      </c>
      <c r="C3127" s="23" t="s">
        <v>5679</v>
      </c>
      <c r="D3127" s="23" t="s">
        <v>10239</v>
      </c>
      <c r="E3127" s="23" t="s">
        <v>10240</v>
      </c>
      <c r="F3127" s="27">
        <v>0.25</v>
      </c>
      <c r="G3127" s="24">
        <v>1</v>
      </c>
      <c r="H3127" s="25">
        <v>37.018599999999999</v>
      </c>
      <c r="I3127" s="25">
        <v>1.3524</v>
      </c>
      <c r="J3127" s="26">
        <v>78</v>
      </c>
      <c r="K3127" s="26">
        <v>19</v>
      </c>
      <c r="L3127" s="27">
        <v>3.6499999999999998E-2</v>
      </c>
      <c r="M3127" s="28">
        <v>1.9255941700000001</v>
      </c>
      <c r="N3127" s="29">
        <v>1.1499999999999999</v>
      </c>
      <c r="O3127" s="31" t="s">
        <v>70</v>
      </c>
      <c r="P3127" s="31">
        <v>0.40278173960000002</v>
      </c>
      <c r="Q3127" s="31">
        <v>0.249999999999999</v>
      </c>
      <c r="R3127" s="42"/>
      <c r="S3127" s="42" t="str">
        <f>IF(R3127="","",MAX(R3127,Q3127))</f>
        <v/>
      </c>
      <c r="T3127" s="27">
        <f>IF(A3127="placement",MIN(P3127,IF(S3127="",Q3127,S3127)),"")</f>
        <v>0.249999999999999</v>
      </c>
      <c r="U3127" s="28">
        <f>IF($A3127="placement",T3127*J3127,"")</f>
        <v>19.499999999999922</v>
      </c>
      <c r="V3127" s="26">
        <f>IF($A3127="placement",U3127,IF($A3127="site",SUMIF($C:$C,$C3127,$U:$U),IF($A3127="user",SUMIF($B:$B,$B3127,$U:$U),SUM($U:$U))))</f>
        <v>19.499999999999922</v>
      </c>
      <c r="W3127" s="27">
        <f>V3127/J3127</f>
        <v>0.249999999999999</v>
      </c>
    </row>
    <row r="3128" spans="1:23" x14ac:dyDescent="0.3">
      <c r="A3128" s="11" t="s">
        <v>14</v>
      </c>
      <c r="B3128" s="11" t="s">
        <v>1708</v>
      </c>
      <c r="C3128" s="11" t="s">
        <v>1709</v>
      </c>
      <c r="D3128" s="11" t="s">
        <v>2012</v>
      </c>
      <c r="E3128" s="11" t="s">
        <v>2013</v>
      </c>
      <c r="F3128" s="12">
        <v>0.2</v>
      </c>
      <c r="G3128" s="33">
        <v>0</v>
      </c>
      <c r="H3128" s="34">
        <v>4.8085000000000004</v>
      </c>
      <c r="I3128" s="34">
        <v>1.3346</v>
      </c>
      <c r="J3128" s="13">
        <v>78</v>
      </c>
      <c r="K3128" s="13">
        <v>15</v>
      </c>
      <c r="L3128" s="12">
        <v>0.27750000000000002</v>
      </c>
      <c r="M3128" s="14">
        <v>1.9456914999999999</v>
      </c>
      <c r="N3128" s="15">
        <v>1.55</v>
      </c>
      <c r="O3128" s="16" t="s">
        <v>42</v>
      </c>
      <c r="P3128" s="16">
        <v>0.2033680574</v>
      </c>
      <c r="Q3128" s="16">
        <v>0.2</v>
      </c>
      <c r="R3128" s="44"/>
      <c r="S3128" s="42" t="str">
        <f>IF(R3128="","",MAX(R3128,Q3128))</f>
        <v/>
      </c>
      <c r="T3128" s="27">
        <f>IF(A3128="placement",MIN(P3128,IF(S3128="",Q3128,S3128)),"")</f>
        <v>0.2</v>
      </c>
      <c r="U3128" s="14">
        <f>IF($A3128="placement",T3128*J3128,"")</f>
        <v>15.600000000000001</v>
      </c>
      <c r="V3128" s="13">
        <f>IF($A3128="placement",U3128,IF($A3128="site",SUMIF($C:$C,$C3128,$U:$U),IF($A3128="user",SUMIF($B:$B,$B3128,$U:$U),SUM($U:$U))))</f>
        <v>15.600000000000001</v>
      </c>
      <c r="W3128" s="12">
        <f>V3128/J3128</f>
        <v>0.2</v>
      </c>
    </row>
    <row r="3129" spans="1:23" x14ac:dyDescent="0.3">
      <c r="A3129" s="23" t="s">
        <v>14</v>
      </c>
      <c r="B3129" s="23" t="s">
        <v>4183</v>
      </c>
      <c r="C3129" s="23" t="s">
        <v>4185</v>
      </c>
      <c r="D3129" s="32" t="s">
        <v>4187</v>
      </c>
      <c r="E3129" s="23" t="s">
        <v>4188</v>
      </c>
      <c r="F3129" s="27">
        <v>0.18</v>
      </c>
      <c r="G3129" s="24">
        <v>1</v>
      </c>
      <c r="H3129" s="25">
        <v>96.175700000000006</v>
      </c>
      <c r="I3129" s="25">
        <v>5.2769000000000004</v>
      </c>
      <c r="J3129" s="26">
        <v>78</v>
      </c>
      <c r="K3129" s="26">
        <v>14</v>
      </c>
      <c r="L3129" s="27">
        <v>5.4899999999999997E-2</v>
      </c>
      <c r="M3129" s="28">
        <v>0.49450031999999999</v>
      </c>
      <c r="N3129" s="29">
        <v>0.15</v>
      </c>
      <c r="O3129" s="31" t="s">
        <v>12</v>
      </c>
      <c r="P3129" s="31">
        <v>0.69666349139999995</v>
      </c>
      <c r="Q3129" s="31">
        <v>0.18</v>
      </c>
      <c r="R3129" s="42"/>
      <c r="S3129" s="42" t="str">
        <f>IF(R3129="","",MAX(R3129,Q3129))</f>
        <v/>
      </c>
      <c r="T3129" s="27">
        <f>IF(A3129="placement",MIN(P3129,IF(S3129="",Q3129,S3129)),"")</f>
        <v>0.18</v>
      </c>
      <c r="U3129" s="28">
        <f>IF($A3129="placement",T3129*J3129,"")</f>
        <v>14.04</v>
      </c>
      <c r="V3129" s="26">
        <f>IF($A3129="placement",U3129,IF($A3129="site",SUMIF($C:$C,$C3129,$U:$U),IF($A3129="user",SUMIF($B:$B,$B3129,$U:$U),SUM($U:$U))))</f>
        <v>14.04</v>
      </c>
      <c r="W3129" s="27">
        <f>V3129/J3129</f>
        <v>0.18</v>
      </c>
    </row>
    <row r="3130" spans="1:23" x14ac:dyDescent="0.3">
      <c r="A3130" s="23" t="s">
        <v>14</v>
      </c>
      <c r="B3130" s="23" t="s">
        <v>1501</v>
      </c>
      <c r="C3130" s="23" t="s">
        <v>1503</v>
      </c>
      <c r="D3130" s="23" t="s">
        <v>1511</v>
      </c>
      <c r="E3130" s="23" t="s">
        <v>1512</v>
      </c>
      <c r="F3130" s="27">
        <v>0.33</v>
      </c>
      <c r="G3130" s="24">
        <v>0</v>
      </c>
      <c r="H3130" s="25">
        <v>16.122599999999998</v>
      </c>
      <c r="I3130" s="25">
        <v>1.1898</v>
      </c>
      <c r="J3130" s="26">
        <v>78</v>
      </c>
      <c r="K3130" s="26">
        <v>14</v>
      </c>
      <c r="L3130" s="27">
        <v>7.3800000000000004E-2</v>
      </c>
      <c r="M3130" s="28">
        <v>2.1925496799999999</v>
      </c>
      <c r="N3130" s="29">
        <v>1.8</v>
      </c>
      <c r="O3130" s="31" t="s">
        <v>12</v>
      </c>
      <c r="P3130" s="31">
        <v>0.17903798609999999</v>
      </c>
      <c r="Q3130" s="31">
        <v>0.17903798605197499</v>
      </c>
      <c r="R3130" s="42">
        <v>0.2</v>
      </c>
      <c r="S3130" s="42">
        <f>IF(R3130="","",MAX(R3130,Q3130))</f>
        <v>0.2</v>
      </c>
      <c r="T3130" s="27">
        <f>IF(A3130="placement",MIN(P3130,IF(S3130="",Q3130,S3130)),"")</f>
        <v>0.17903798609999999</v>
      </c>
      <c r="U3130" s="28">
        <f>IF($A3130="placement",T3130*J3130,"")</f>
        <v>13.964962915799999</v>
      </c>
      <c r="V3130" s="26">
        <f>IF($A3130="placement",U3130,IF($A3130="site",SUMIF($C:$C,$C3130,$U:$U),IF($A3130="user",SUMIF($B:$B,$B3130,$U:$U),SUM($U:$U))))</f>
        <v>13.964962915799999</v>
      </c>
      <c r="W3130" s="27">
        <f>V3130/J3130</f>
        <v>0.17903798609999999</v>
      </c>
    </row>
    <row r="3131" spans="1:23" x14ac:dyDescent="0.3">
      <c r="A3131" s="23" t="s">
        <v>14</v>
      </c>
      <c r="B3131" s="23" t="s">
        <v>1708</v>
      </c>
      <c r="C3131" s="23" t="s">
        <v>1709</v>
      </c>
      <c r="D3131" s="23" t="s">
        <v>1876</v>
      </c>
      <c r="E3131" s="23" t="s">
        <v>1877</v>
      </c>
      <c r="F3131" s="27">
        <v>0.15</v>
      </c>
      <c r="G3131" s="24">
        <v>0</v>
      </c>
      <c r="H3131" s="25">
        <v>2.9268999999999998</v>
      </c>
      <c r="I3131" s="25">
        <v>1.2485999999999999</v>
      </c>
      <c r="J3131" s="26">
        <v>78</v>
      </c>
      <c r="K3131" s="26">
        <v>12</v>
      </c>
      <c r="L3131" s="27">
        <v>0.42659999999999998</v>
      </c>
      <c r="M3131" s="28">
        <v>2.0771695000000001</v>
      </c>
      <c r="N3131" s="46">
        <v>1.55</v>
      </c>
      <c r="O3131" s="31" t="s">
        <v>42</v>
      </c>
      <c r="P3131" s="31">
        <v>0.2537922393</v>
      </c>
      <c r="Q3131" s="31">
        <v>0.15</v>
      </c>
      <c r="R3131" s="42"/>
      <c r="S3131" s="42" t="str">
        <f>IF(R3131="","",MAX(R3131,Q3131))</f>
        <v/>
      </c>
      <c r="T3131" s="27">
        <f>IF(A3131="placement",MIN(P3131,IF(S3131="",Q3131,S3131)),"")</f>
        <v>0.15</v>
      </c>
      <c r="U3131" s="28">
        <f>IF($A3131="placement",T3131*J3131,"")</f>
        <v>11.7</v>
      </c>
      <c r="V3131" s="26">
        <f>IF($A3131="placement",U3131,IF($A3131="site",SUMIF($C:$C,$C3131,$U:$U),IF($A3131="user",SUMIF($B:$B,$B3131,$U:$U),SUM($U:$U))))</f>
        <v>11.7</v>
      </c>
      <c r="W3131" s="27">
        <f>V3131/J3131</f>
        <v>0.15</v>
      </c>
    </row>
    <row r="3132" spans="1:23" x14ac:dyDescent="0.3">
      <c r="A3132" s="23" t="s">
        <v>14</v>
      </c>
      <c r="B3132" s="23" t="s">
        <v>3015</v>
      </c>
      <c r="C3132" s="23" t="s">
        <v>3017</v>
      </c>
      <c r="D3132" s="23" t="s">
        <v>3034</v>
      </c>
      <c r="E3132" s="23" t="s">
        <v>3035</v>
      </c>
      <c r="F3132" s="27">
        <v>0.15</v>
      </c>
      <c r="G3132" s="24">
        <v>0</v>
      </c>
      <c r="H3132" s="25">
        <v>14.6442</v>
      </c>
      <c r="I3132" s="25">
        <v>10.5229</v>
      </c>
      <c r="J3132" s="26">
        <v>77</v>
      </c>
      <c r="K3132" s="26">
        <v>12</v>
      </c>
      <c r="L3132" s="27">
        <v>0.71860000000000002</v>
      </c>
      <c r="M3132" s="28">
        <v>0.24361389999999999</v>
      </c>
      <c r="N3132" s="29">
        <v>0.03</v>
      </c>
      <c r="O3132" s="31" t="s">
        <v>42</v>
      </c>
      <c r="P3132" s="31">
        <v>0.87685431830000005</v>
      </c>
      <c r="Q3132" s="31">
        <v>0.15</v>
      </c>
      <c r="R3132" s="42">
        <v>0.3</v>
      </c>
      <c r="S3132" s="42">
        <f>IF(R3132="","",MAX(R3132,Q3132))</f>
        <v>0.3</v>
      </c>
      <c r="T3132" s="27">
        <f>IF(A3132="placement",MIN(P3132,IF(S3132="",Q3132,S3132)),"")</f>
        <v>0.3</v>
      </c>
      <c r="U3132" s="28">
        <f>IF($A3132="placement",T3132*J3132,"")</f>
        <v>23.099999999999998</v>
      </c>
      <c r="V3132" s="26">
        <f>IF($A3132="placement",U3132,IF($A3132="site",SUMIF($C:$C,$C3132,$U:$U),IF($A3132="user",SUMIF($B:$B,$B3132,$U:$U),SUM($U:$U))))</f>
        <v>23.099999999999998</v>
      </c>
      <c r="W3132" s="27">
        <f>V3132/J3132</f>
        <v>0.3</v>
      </c>
    </row>
    <row r="3133" spans="1:23" x14ac:dyDescent="0.3">
      <c r="A3133" s="23" t="s">
        <v>14</v>
      </c>
      <c r="B3133" s="23" t="s">
        <v>1646</v>
      </c>
      <c r="C3133" s="23" t="s">
        <v>1647</v>
      </c>
      <c r="D3133" s="23" t="s">
        <v>1653</v>
      </c>
      <c r="E3133" s="23" t="s">
        <v>1647</v>
      </c>
      <c r="F3133" s="27">
        <v>0.25</v>
      </c>
      <c r="G3133" s="24">
        <v>1</v>
      </c>
      <c r="H3133" s="25">
        <v>112.908</v>
      </c>
      <c r="I3133" s="25">
        <v>7.0091000000000001</v>
      </c>
      <c r="J3133" s="26">
        <v>77</v>
      </c>
      <c r="K3133" s="26">
        <v>19</v>
      </c>
      <c r="L3133" s="27">
        <v>6.2100000000000002E-2</v>
      </c>
      <c r="M3133" s="28">
        <v>0.36560819</v>
      </c>
      <c r="N3133" s="29">
        <v>0.01</v>
      </c>
      <c r="O3133" s="31" t="s">
        <v>12</v>
      </c>
      <c r="P3133" s="31">
        <v>0.97264831480000002</v>
      </c>
      <c r="Q3133" s="31">
        <v>0.25</v>
      </c>
      <c r="R3133" s="42"/>
      <c r="S3133" s="42" t="str">
        <f>IF(R3133="","",MAX(R3133,Q3133))</f>
        <v/>
      </c>
      <c r="T3133" s="27">
        <f>IF(A3133="placement",MIN(P3133,IF(S3133="",Q3133,S3133)),"")</f>
        <v>0.25</v>
      </c>
      <c r="U3133" s="28">
        <f>IF($A3133="placement",T3133*J3133,"")</f>
        <v>19.25</v>
      </c>
      <c r="V3133" s="26">
        <f>IF($A3133="placement",U3133,IF($A3133="site",SUMIF($C:$C,$C3133,$U:$U),IF($A3133="user",SUMIF($B:$B,$B3133,$U:$U),SUM($U:$U))))</f>
        <v>19.25</v>
      </c>
      <c r="W3133" s="27">
        <f>V3133/J3133</f>
        <v>0.25</v>
      </c>
    </row>
    <row r="3134" spans="1:23" x14ac:dyDescent="0.3">
      <c r="A3134" s="23" t="s">
        <v>14</v>
      </c>
      <c r="B3134" s="23" t="s">
        <v>5021</v>
      </c>
      <c r="C3134" s="23" t="s">
        <v>5023</v>
      </c>
      <c r="D3134" s="23" t="s">
        <v>5124</v>
      </c>
      <c r="E3134" s="23" t="s">
        <v>5125</v>
      </c>
      <c r="F3134" s="27">
        <v>0.25</v>
      </c>
      <c r="G3134" s="24">
        <v>1</v>
      </c>
      <c r="H3134" s="25">
        <v>92.548599999999993</v>
      </c>
      <c r="I3134" s="25">
        <v>25.7834</v>
      </c>
      <c r="J3134" s="26">
        <v>77</v>
      </c>
      <c r="K3134" s="26">
        <v>19</v>
      </c>
      <c r="L3134" s="27">
        <v>0.27860000000000001</v>
      </c>
      <c r="M3134" s="28">
        <v>0.10000887</v>
      </c>
      <c r="N3134" s="29">
        <v>0.01</v>
      </c>
      <c r="O3134" s="31" t="s">
        <v>42</v>
      </c>
      <c r="P3134" s="31">
        <v>0.90000886430000004</v>
      </c>
      <c r="Q3134" s="31">
        <v>0.25</v>
      </c>
      <c r="R3134" s="42"/>
      <c r="S3134" s="42" t="str">
        <f>IF(R3134="","",MAX(R3134,Q3134))</f>
        <v/>
      </c>
      <c r="T3134" s="27">
        <f>IF(A3134="placement",MIN(P3134,IF(S3134="",Q3134,S3134)),"")</f>
        <v>0.25</v>
      </c>
      <c r="U3134" s="28">
        <f>IF($A3134="placement",T3134*J3134,"")</f>
        <v>19.25</v>
      </c>
      <c r="V3134" s="26">
        <f>IF($A3134="placement",U3134,IF($A3134="site",SUMIF($C:$C,$C3134,$U:$U),IF($A3134="user",SUMIF($B:$B,$B3134,$U:$U),SUM($U:$U))))</f>
        <v>19.25</v>
      </c>
      <c r="W3134" s="27">
        <f>V3134/J3134</f>
        <v>0.25</v>
      </c>
    </row>
    <row r="3135" spans="1:23" x14ac:dyDescent="0.3">
      <c r="A3135" s="23" t="s">
        <v>14</v>
      </c>
      <c r="B3135" s="23" t="s">
        <v>5211</v>
      </c>
      <c r="C3135" s="23" t="s">
        <v>5213</v>
      </c>
      <c r="D3135" s="23" t="s">
        <v>5228</v>
      </c>
      <c r="E3135" s="23" t="s">
        <v>5229</v>
      </c>
      <c r="F3135" s="27">
        <v>0.25</v>
      </c>
      <c r="G3135" s="24">
        <v>0</v>
      </c>
      <c r="H3135" s="25">
        <v>7.3807999999999998</v>
      </c>
      <c r="I3135" s="25">
        <v>2.3784999999999998</v>
      </c>
      <c r="J3135" s="26">
        <v>77</v>
      </c>
      <c r="K3135" s="26">
        <v>19</v>
      </c>
      <c r="L3135" s="27">
        <v>0.32229999999999998</v>
      </c>
      <c r="M3135" s="28">
        <v>1.0757319999999999</v>
      </c>
      <c r="N3135" s="29">
        <v>0.8</v>
      </c>
      <c r="O3135" s="31" t="s">
        <v>12</v>
      </c>
      <c r="P3135" s="31">
        <v>0.25632035019999999</v>
      </c>
      <c r="Q3135" s="31">
        <v>0.25</v>
      </c>
      <c r="R3135" s="42"/>
      <c r="S3135" s="42" t="str">
        <f>IF(R3135="","",MAX(R3135,Q3135))</f>
        <v/>
      </c>
      <c r="T3135" s="27">
        <f>IF(A3135="placement",MIN(P3135,IF(S3135="",Q3135,S3135)),"")</f>
        <v>0.25</v>
      </c>
      <c r="U3135" s="28">
        <f>IF($A3135="placement",T3135*J3135,"")</f>
        <v>19.25</v>
      </c>
      <c r="V3135" s="26">
        <f>IF($A3135="placement",U3135,IF($A3135="site",SUMIF($C:$C,$C3135,$U:$U),IF($A3135="user",SUMIF($B:$B,$B3135,$U:$U),SUM($U:$U))))</f>
        <v>19.25</v>
      </c>
      <c r="W3135" s="27">
        <f>V3135/J3135</f>
        <v>0.25</v>
      </c>
    </row>
    <row r="3136" spans="1:23" x14ac:dyDescent="0.3">
      <c r="A3136" s="17" t="s">
        <v>14</v>
      </c>
      <c r="B3136" s="17" t="s">
        <v>7909</v>
      </c>
      <c r="C3136" s="17" t="s">
        <v>7910</v>
      </c>
      <c r="D3136" s="17" t="s">
        <v>10338</v>
      </c>
      <c r="E3136" s="17" t="s">
        <v>10339</v>
      </c>
      <c r="F3136" s="18">
        <v>0.25</v>
      </c>
      <c r="G3136" s="36">
        <v>0</v>
      </c>
      <c r="H3136" s="37">
        <v>13.8102</v>
      </c>
      <c r="I3136" s="37">
        <v>3.6760000000000002</v>
      </c>
      <c r="J3136" s="19">
        <v>77</v>
      </c>
      <c r="K3136" s="19">
        <v>19</v>
      </c>
      <c r="L3136" s="18">
        <v>0.26619999999999999</v>
      </c>
      <c r="M3136" s="20">
        <v>0.70118141</v>
      </c>
      <c r="N3136" s="21">
        <v>0.4</v>
      </c>
      <c r="O3136" s="22" t="s">
        <v>12</v>
      </c>
      <c r="P3136" s="22">
        <v>0.42953421860000002</v>
      </c>
      <c r="Q3136" s="22">
        <v>0.25</v>
      </c>
      <c r="R3136" s="43"/>
      <c r="S3136" s="42" t="str">
        <f>IF(R3136="","",MAX(R3136,Q3136))</f>
        <v/>
      </c>
      <c r="T3136" s="27">
        <f>IF(A3136="placement",MIN(P3136,IF(S3136="",Q3136,S3136)),"")</f>
        <v>0.25</v>
      </c>
      <c r="U3136" s="20">
        <f>IF($A3136="placement",T3136*J3136,"")</f>
        <v>19.25</v>
      </c>
      <c r="V3136" s="19">
        <f>IF($A3136="placement",U3136,IF($A3136="site",SUMIF($C:$C,$C3136,$U:$U),IF($A3136="user",SUMIF($B:$B,$B3136,$U:$U),SUM($U:$U))))</f>
        <v>19.25</v>
      </c>
      <c r="W3136" s="18">
        <f>V3136/J3136</f>
        <v>0.25</v>
      </c>
    </row>
    <row r="3137" spans="1:23" x14ac:dyDescent="0.3">
      <c r="A3137" s="23" t="s">
        <v>14</v>
      </c>
      <c r="B3137" s="23" t="s">
        <v>4328</v>
      </c>
      <c r="C3137" s="23" t="s">
        <v>4329</v>
      </c>
      <c r="D3137" s="32" t="s">
        <v>10865</v>
      </c>
      <c r="E3137" s="23" t="s">
        <v>10866</v>
      </c>
      <c r="F3137" s="27">
        <v>0.25</v>
      </c>
      <c r="G3137" s="24">
        <v>1</v>
      </c>
      <c r="H3137" s="25">
        <v>54.396099999999997</v>
      </c>
      <c r="I3137" s="25">
        <v>7.7195999999999998</v>
      </c>
      <c r="J3137" s="26">
        <v>77</v>
      </c>
      <c r="K3137" s="26">
        <v>19</v>
      </c>
      <c r="L3137" s="27">
        <v>0.1419</v>
      </c>
      <c r="M3137" s="28">
        <v>0.33136988000000001</v>
      </c>
      <c r="N3137" s="29">
        <v>0.2</v>
      </c>
      <c r="O3137" s="31" t="s">
        <v>12</v>
      </c>
      <c r="P3137" s="31">
        <v>0.3964448465</v>
      </c>
      <c r="Q3137" s="31">
        <v>0.249999999999999</v>
      </c>
      <c r="R3137" s="42"/>
      <c r="S3137" s="42" t="str">
        <f>IF(R3137="","",MAX(R3137,Q3137))</f>
        <v/>
      </c>
      <c r="T3137" s="27">
        <f>IF(A3137="placement",MIN(P3137,IF(S3137="",Q3137,S3137)),"")</f>
        <v>0.249999999999999</v>
      </c>
      <c r="U3137" s="28">
        <f>IF($A3137="placement",T3137*J3137,"")</f>
        <v>19.249999999999922</v>
      </c>
      <c r="V3137" s="26">
        <f>IF($A3137="placement",U3137,IF($A3137="site",SUMIF($C:$C,$C3137,$U:$U),IF($A3137="user",SUMIF($B:$B,$B3137,$U:$U),SUM($U:$U))))</f>
        <v>19.249999999999922</v>
      </c>
      <c r="W3137" s="27">
        <f>V3137/J3137</f>
        <v>0.24999999999999897</v>
      </c>
    </row>
    <row r="3138" spans="1:23" x14ac:dyDescent="0.3">
      <c r="A3138" s="23" t="s">
        <v>14</v>
      </c>
      <c r="B3138" s="23" t="s">
        <v>6285</v>
      </c>
      <c r="C3138" s="23" t="s">
        <v>6287</v>
      </c>
      <c r="D3138" s="23" t="s">
        <v>6312</v>
      </c>
      <c r="E3138" s="23" t="s">
        <v>6313</v>
      </c>
      <c r="F3138" s="27">
        <v>0.25</v>
      </c>
      <c r="G3138" s="24">
        <v>0</v>
      </c>
      <c r="H3138" s="25">
        <v>25.349599999999999</v>
      </c>
      <c r="I3138" s="25">
        <v>1.9158999999999999</v>
      </c>
      <c r="J3138" s="26">
        <v>77</v>
      </c>
      <c r="K3138" s="26">
        <v>19</v>
      </c>
      <c r="L3138" s="27">
        <v>7.5600000000000001E-2</v>
      </c>
      <c r="M3138" s="28">
        <v>1.33579391</v>
      </c>
      <c r="N3138" s="29">
        <v>1</v>
      </c>
      <c r="O3138" s="31" t="s">
        <v>42</v>
      </c>
      <c r="P3138" s="31">
        <v>0.25138152390000001</v>
      </c>
      <c r="Q3138" s="31">
        <v>0.249999999999999</v>
      </c>
      <c r="R3138" s="42"/>
      <c r="S3138" s="42" t="str">
        <f>IF(R3138="","",MAX(R3138,Q3138))</f>
        <v/>
      </c>
      <c r="T3138" s="27">
        <f>IF(A3138="placement",MIN(P3138,IF(S3138="",Q3138,S3138)),"")</f>
        <v>0.249999999999999</v>
      </c>
      <c r="U3138" s="28">
        <f>IF($A3138="placement",T3138*J3138,"")</f>
        <v>19.249999999999922</v>
      </c>
      <c r="V3138" s="26">
        <f>IF($A3138="placement",U3138,IF($A3138="site",SUMIF($C:$C,$C3138,$U:$U),IF($A3138="user",SUMIF($B:$B,$B3138,$U:$U),SUM($U:$U))))</f>
        <v>19.249999999999922</v>
      </c>
      <c r="W3138" s="27">
        <f>V3138/J3138</f>
        <v>0.24999999999999897</v>
      </c>
    </row>
    <row r="3139" spans="1:23" x14ac:dyDescent="0.3">
      <c r="A3139" s="23" t="s">
        <v>14</v>
      </c>
      <c r="B3139" s="23" t="s">
        <v>2410</v>
      </c>
      <c r="C3139" s="23" t="s">
        <v>2411</v>
      </c>
      <c r="D3139" s="23" t="s">
        <v>2419</v>
      </c>
      <c r="E3139" s="23" t="s">
        <v>2420</v>
      </c>
      <c r="F3139" s="27">
        <v>0.2</v>
      </c>
      <c r="G3139" s="24">
        <v>0</v>
      </c>
      <c r="H3139" s="25">
        <v>12.3331</v>
      </c>
      <c r="I3139" s="25">
        <v>3.1587000000000001</v>
      </c>
      <c r="J3139" s="26">
        <v>77</v>
      </c>
      <c r="K3139" s="26">
        <v>15</v>
      </c>
      <c r="L3139" s="27">
        <v>0.25609999999999999</v>
      </c>
      <c r="M3139" s="28">
        <v>0.81673375000000004</v>
      </c>
      <c r="N3139" s="29">
        <v>0.57999999999999996</v>
      </c>
      <c r="O3139" s="31" t="s">
        <v>42</v>
      </c>
      <c r="P3139" s="31">
        <v>0.28985425390000003</v>
      </c>
      <c r="Q3139" s="31">
        <v>0.19999999999999901</v>
      </c>
      <c r="R3139" s="42"/>
      <c r="S3139" s="42" t="str">
        <f>IF(R3139="","",MAX(R3139,Q3139))</f>
        <v/>
      </c>
      <c r="T3139" s="27">
        <f>IF(A3139="placement",MIN(P3139,IF(S3139="",Q3139,S3139)),"")</f>
        <v>0.19999999999999901</v>
      </c>
      <c r="U3139" s="28">
        <f>IF($A3139="placement",T3139*J3139,"")</f>
        <v>15.399999999999924</v>
      </c>
      <c r="V3139" s="26">
        <f>IF($A3139="placement",U3139,IF($A3139="site",SUMIF($C:$C,$C3139,$U:$U),IF($A3139="user",SUMIF($B:$B,$B3139,$U:$U),SUM($U:$U))))</f>
        <v>15.399999999999924</v>
      </c>
      <c r="W3139" s="27">
        <f>V3139/J3139</f>
        <v>0.19999999999999901</v>
      </c>
    </row>
    <row r="3140" spans="1:23" x14ac:dyDescent="0.3">
      <c r="A3140" s="11" t="s">
        <v>14</v>
      </c>
      <c r="B3140" s="11" t="s">
        <v>438</v>
      </c>
      <c r="C3140" s="11" t="s">
        <v>440</v>
      </c>
      <c r="D3140" s="11" t="s">
        <v>473</v>
      </c>
      <c r="E3140" s="11" t="s">
        <v>474</v>
      </c>
      <c r="F3140" s="12">
        <v>0.25</v>
      </c>
      <c r="G3140" s="33">
        <v>0</v>
      </c>
      <c r="H3140" s="34">
        <v>16.491</v>
      </c>
      <c r="I3140" s="34">
        <v>0.72629999999999995</v>
      </c>
      <c r="J3140" s="13">
        <v>77</v>
      </c>
      <c r="K3140" s="13">
        <v>12</v>
      </c>
      <c r="L3140" s="12">
        <v>4.3999999999999997E-2</v>
      </c>
      <c r="M3140" s="14">
        <v>3.5473446100000001</v>
      </c>
      <c r="N3140" s="15">
        <v>3</v>
      </c>
      <c r="O3140" s="16" t="s">
        <v>42</v>
      </c>
      <c r="P3140" s="16">
        <v>0.1542969941</v>
      </c>
      <c r="Q3140" s="16">
        <v>0.154296994127986</v>
      </c>
      <c r="R3140" s="44"/>
      <c r="S3140" s="42" t="str">
        <f>IF(R3140="","",MAX(R3140,Q3140))</f>
        <v/>
      </c>
      <c r="T3140" s="27">
        <f>IF(A3140="placement",MIN(P3140,IF(S3140="",Q3140,S3140)),"")</f>
        <v>0.1542969941</v>
      </c>
      <c r="U3140" s="14">
        <f>IF($A3140="placement",T3140*J3140,"")</f>
        <v>11.8808685457</v>
      </c>
      <c r="V3140" s="13">
        <f>IF($A3140="placement",U3140,IF($A3140="site",SUMIF($C:$C,$C3140,$U:$U),IF($A3140="user",SUMIF($B:$B,$B3140,$U:$U),SUM($U:$U))))</f>
        <v>11.8808685457</v>
      </c>
      <c r="W3140" s="12">
        <f>V3140/J3140</f>
        <v>0.1542969941</v>
      </c>
    </row>
    <row r="3141" spans="1:23" x14ac:dyDescent="0.3">
      <c r="A3141" s="17" t="s">
        <v>14</v>
      </c>
      <c r="B3141" s="17" t="s">
        <v>2619</v>
      </c>
      <c r="C3141" s="17" t="s">
        <v>2621</v>
      </c>
      <c r="D3141" s="17" t="s">
        <v>2746</v>
      </c>
      <c r="E3141" s="17" t="s">
        <v>2747</v>
      </c>
      <c r="F3141" s="18">
        <v>0.15</v>
      </c>
      <c r="G3141" s="36">
        <v>0</v>
      </c>
      <c r="H3141" s="37">
        <v>47.380099999999999</v>
      </c>
      <c r="I3141" s="37">
        <v>5.6839000000000004</v>
      </c>
      <c r="J3141" s="19">
        <v>77</v>
      </c>
      <c r="K3141" s="19">
        <v>12</v>
      </c>
      <c r="L3141" s="18">
        <v>0.12</v>
      </c>
      <c r="M3141" s="20">
        <v>0.45170970999999999</v>
      </c>
      <c r="N3141" s="21">
        <v>0.3</v>
      </c>
      <c r="O3141" s="22" t="s">
        <v>42</v>
      </c>
      <c r="P3141" s="22">
        <v>0.3358566469</v>
      </c>
      <c r="Q3141" s="22">
        <v>0.149999999999999</v>
      </c>
      <c r="R3141" s="43"/>
      <c r="S3141" s="42" t="str">
        <f>IF(R3141="","",MAX(R3141,Q3141))</f>
        <v/>
      </c>
      <c r="T3141" s="27">
        <f>IF(A3141="placement",MIN(P3141,IF(S3141="",Q3141,S3141)),"")</f>
        <v>0.149999999999999</v>
      </c>
      <c r="U3141" s="20">
        <f>IF($A3141="placement",T3141*J3141,"")</f>
        <v>11.549999999999923</v>
      </c>
      <c r="V3141" s="19">
        <f>IF($A3141="placement",U3141,IF($A3141="site",SUMIF($C:$C,$C3141,$U:$U),IF($A3141="user",SUMIF($B:$B,$B3141,$U:$U),SUM($U:$U))))</f>
        <v>11.549999999999923</v>
      </c>
      <c r="W3141" s="18">
        <f>V3141/J3141</f>
        <v>0.149999999999999</v>
      </c>
    </row>
    <row r="3142" spans="1:23" x14ac:dyDescent="0.3">
      <c r="A3142" s="23" t="s">
        <v>14</v>
      </c>
      <c r="B3142" s="23" t="s">
        <v>6052</v>
      </c>
      <c r="C3142" s="23" t="s">
        <v>6054</v>
      </c>
      <c r="D3142" s="23" t="s">
        <v>6146</v>
      </c>
      <c r="E3142" s="23" t="s">
        <v>6147</v>
      </c>
      <c r="F3142" s="27">
        <v>0.25</v>
      </c>
      <c r="G3142" s="24">
        <v>0</v>
      </c>
      <c r="H3142" s="25">
        <v>9.4801000000000002</v>
      </c>
      <c r="I3142" s="25">
        <v>0.60409999999999997</v>
      </c>
      <c r="J3142" s="26">
        <v>77</v>
      </c>
      <c r="K3142" s="26">
        <v>12</v>
      </c>
      <c r="L3142" s="27">
        <v>6.3700000000000007E-2</v>
      </c>
      <c r="M3142" s="28">
        <v>4.2742492299999997</v>
      </c>
      <c r="N3142" s="29">
        <v>3.75</v>
      </c>
      <c r="O3142" s="31" t="s">
        <v>42</v>
      </c>
      <c r="P3142" s="31">
        <v>0.1226529393</v>
      </c>
      <c r="Q3142" s="31">
        <v>0.122652939288994</v>
      </c>
      <c r="R3142" s="42"/>
      <c r="S3142" s="42" t="str">
        <f>IF(R3142="","",MAX(R3142,Q3142))</f>
        <v/>
      </c>
      <c r="T3142" s="27">
        <f>IF(A3142="placement",MIN(P3142,IF(S3142="",Q3142,S3142)),"")</f>
        <v>0.122652939288994</v>
      </c>
      <c r="U3142" s="28">
        <f>IF($A3142="placement",T3142*J3142,"")</f>
        <v>9.4442763252525381</v>
      </c>
      <c r="V3142" s="26">
        <f>IF($A3142="placement",U3142,IF($A3142="site",SUMIF($C:$C,$C3142,$U:$U),IF($A3142="user",SUMIF($B:$B,$B3142,$U:$U),SUM($U:$U))))</f>
        <v>9.4442763252525381</v>
      </c>
      <c r="W3142" s="27">
        <f>V3142/J3142</f>
        <v>0.122652939288994</v>
      </c>
    </row>
    <row r="3143" spans="1:23" x14ac:dyDescent="0.3">
      <c r="A3143" s="23" t="s">
        <v>14</v>
      </c>
      <c r="B3143" s="23" t="s">
        <v>3053</v>
      </c>
      <c r="C3143" s="23" t="s">
        <v>3055</v>
      </c>
      <c r="D3143" s="23" t="s">
        <v>3088</v>
      </c>
      <c r="E3143" s="23" t="s">
        <v>3089</v>
      </c>
      <c r="F3143" s="27">
        <v>0.1</v>
      </c>
      <c r="G3143" s="24">
        <v>0</v>
      </c>
      <c r="H3143" s="25">
        <v>10.0969</v>
      </c>
      <c r="I3143" s="25">
        <v>1.7603</v>
      </c>
      <c r="J3143" s="26">
        <v>77</v>
      </c>
      <c r="K3143" s="26">
        <v>8</v>
      </c>
      <c r="L3143" s="27">
        <v>0.17430000000000001</v>
      </c>
      <c r="M3143" s="28">
        <v>1.4576854400000001</v>
      </c>
      <c r="N3143" s="29">
        <v>1</v>
      </c>
      <c r="O3143" s="31" t="s">
        <v>304</v>
      </c>
      <c r="P3143" s="31">
        <v>0.31398093710000002</v>
      </c>
      <c r="Q3143" s="31">
        <v>0.1</v>
      </c>
      <c r="R3143" s="42"/>
      <c r="S3143" s="42" t="str">
        <f>IF(R3143="","",MAX(R3143,Q3143))</f>
        <v/>
      </c>
      <c r="T3143" s="27">
        <f>IF(A3143="placement",MIN(P3143,IF(S3143="",Q3143,S3143)),"")</f>
        <v>0.1</v>
      </c>
      <c r="U3143" s="28">
        <f>IF($A3143="placement",T3143*J3143,"")</f>
        <v>7.7</v>
      </c>
      <c r="V3143" s="26">
        <f>IF($A3143="placement",U3143,IF($A3143="site",SUMIF($C:$C,$C3143,$U:$U),IF($A3143="user",SUMIF($B:$B,$B3143,$U:$U),SUM($U:$U))))</f>
        <v>7.7</v>
      </c>
      <c r="W3143" s="27">
        <f>V3143/J3143</f>
        <v>0.1</v>
      </c>
    </row>
    <row r="3144" spans="1:23" x14ac:dyDescent="0.3">
      <c r="A3144" s="23" t="s">
        <v>14</v>
      </c>
      <c r="B3144" s="23" t="s">
        <v>5021</v>
      </c>
      <c r="C3144" s="23" t="s">
        <v>5023</v>
      </c>
      <c r="D3144" s="23" t="s">
        <v>5090</v>
      </c>
      <c r="E3144" s="23" t="s">
        <v>5091</v>
      </c>
      <c r="F3144" s="27">
        <v>0.25</v>
      </c>
      <c r="G3144" s="24">
        <v>1</v>
      </c>
      <c r="H3144" s="25">
        <v>92.3108</v>
      </c>
      <c r="I3144" s="25">
        <v>25.889299999999999</v>
      </c>
      <c r="J3144" s="26">
        <v>76</v>
      </c>
      <c r="K3144" s="26">
        <v>19</v>
      </c>
      <c r="L3144" s="27">
        <v>0.28050000000000003</v>
      </c>
      <c r="M3144" s="28">
        <v>9.7393019999999997E-2</v>
      </c>
      <c r="N3144" s="29">
        <v>0.01</v>
      </c>
      <c r="O3144" s="31" t="s">
        <v>42</v>
      </c>
      <c r="P3144" s="31">
        <v>0.89732323700000005</v>
      </c>
      <c r="Q3144" s="31">
        <v>0.25</v>
      </c>
      <c r="R3144" s="42">
        <v>0.4</v>
      </c>
      <c r="S3144" s="42">
        <f>IF(R3144="","",MAX(R3144,Q3144))</f>
        <v>0.4</v>
      </c>
      <c r="T3144" s="27">
        <f>IF(A3144="placement",MIN(P3144,IF(S3144="",Q3144,S3144)),"")</f>
        <v>0.4</v>
      </c>
      <c r="U3144" s="28">
        <f>IF($A3144="placement",T3144*J3144,"")</f>
        <v>30.400000000000002</v>
      </c>
      <c r="V3144" s="26">
        <f>IF($A3144="placement",U3144,IF($A3144="site",SUMIF($C:$C,$C3144,$U:$U),IF($A3144="user",SUMIF($B:$B,$B3144,$U:$U),SUM($U:$U))))</f>
        <v>30.400000000000002</v>
      </c>
      <c r="W3144" s="27">
        <f>V3144/J3144</f>
        <v>0.4</v>
      </c>
    </row>
    <row r="3145" spans="1:23" x14ac:dyDescent="0.3">
      <c r="A3145" s="17" t="s">
        <v>14</v>
      </c>
      <c r="B3145" s="17" t="s">
        <v>235</v>
      </c>
      <c r="C3145" s="17" t="s">
        <v>237</v>
      </c>
      <c r="D3145" s="17" t="s">
        <v>242</v>
      </c>
      <c r="E3145" s="17" t="s">
        <v>236</v>
      </c>
      <c r="F3145" s="18">
        <v>0.33</v>
      </c>
      <c r="G3145" s="36">
        <v>0</v>
      </c>
      <c r="H3145" s="37">
        <v>11.9328</v>
      </c>
      <c r="I3145" s="37">
        <v>3.4971000000000001</v>
      </c>
      <c r="J3145" s="19">
        <v>76</v>
      </c>
      <c r="K3145" s="19">
        <v>24</v>
      </c>
      <c r="L3145" s="18">
        <v>0.29310000000000003</v>
      </c>
      <c r="M3145" s="20">
        <v>0.72900182000000002</v>
      </c>
      <c r="N3145" s="21">
        <v>0.5</v>
      </c>
      <c r="O3145" s="22" t="s">
        <v>12</v>
      </c>
      <c r="P3145" s="22">
        <v>0.31413065410000002</v>
      </c>
      <c r="Q3145" s="22">
        <v>0.31413065405478102</v>
      </c>
      <c r="R3145" s="43"/>
      <c r="S3145" s="42" t="str">
        <f>IF(R3145="","",MAX(R3145,Q3145))</f>
        <v/>
      </c>
      <c r="T3145" s="27">
        <f>IF(A3145="placement",MIN(P3145,IF(S3145="",Q3145,S3145)),"")</f>
        <v>0.31413065405478102</v>
      </c>
      <c r="U3145" s="20">
        <f>IF($A3145="placement",T3145*J3145,"")</f>
        <v>23.873929708163359</v>
      </c>
      <c r="V3145" s="19">
        <f>IF($A3145="placement",U3145,IF($A3145="site",SUMIF($C:$C,$C3145,$U:$U),IF($A3145="user",SUMIF($B:$B,$B3145,$U:$U),SUM($U:$U))))</f>
        <v>23.873929708163359</v>
      </c>
      <c r="W3145" s="18">
        <f>V3145/J3145</f>
        <v>0.31413065405478102</v>
      </c>
    </row>
    <row r="3146" spans="1:23" x14ac:dyDescent="0.3">
      <c r="A3146" s="23" t="s">
        <v>14</v>
      </c>
      <c r="B3146" s="23" t="s">
        <v>7081</v>
      </c>
      <c r="C3146" s="23" t="s">
        <v>7083</v>
      </c>
      <c r="D3146" s="23" t="s">
        <v>7108</v>
      </c>
      <c r="E3146" s="23" t="s">
        <v>7109</v>
      </c>
      <c r="F3146" s="27">
        <v>0.25</v>
      </c>
      <c r="G3146" s="24">
        <v>1</v>
      </c>
      <c r="H3146" s="25">
        <v>75.331599999999995</v>
      </c>
      <c r="I3146" s="25">
        <v>3.1425999999999998</v>
      </c>
      <c r="J3146" s="26">
        <v>76</v>
      </c>
      <c r="K3146" s="26">
        <v>19</v>
      </c>
      <c r="L3146" s="27">
        <v>4.1700000000000001E-2</v>
      </c>
      <c r="M3146" s="28">
        <v>0.81099166</v>
      </c>
      <c r="N3146" s="29">
        <v>0.5</v>
      </c>
      <c r="O3146" s="31" t="s">
        <v>12</v>
      </c>
      <c r="P3146" s="31">
        <v>0.38347084739999998</v>
      </c>
      <c r="Q3146" s="31">
        <v>0.25</v>
      </c>
      <c r="R3146" s="42"/>
      <c r="S3146" s="42" t="str">
        <f>IF(R3146="","",MAX(R3146,Q3146))</f>
        <v/>
      </c>
      <c r="T3146" s="27">
        <f>IF(A3146="placement",MIN(P3146,IF(S3146="",Q3146,S3146)),"")</f>
        <v>0.25</v>
      </c>
      <c r="U3146" s="28">
        <f>IF($A3146="placement",T3146*J3146,"")</f>
        <v>19</v>
      </c>
      <c r="V3146" s="26">
        <f>IF($A3146="placement",U3146,IF($A3146="site",SUMIF($C:$C,$C3146,$U:$U),IF($A3146="user",SUMIF($B:$B,$B3146,$U:$U),SUM($U:$U))))</f>
        <v>19</v>
      </c>
      <c r="W3146" s="27">
        <f>V3146/J3146</f>
        <v>0.25</v>
      </c>
    </row>
    <row r="3147" spans="1:23" x14ac:dyDescent="0.3">
      <c r="A3147" s="23" t="s">
        <v>14</v>
      </c>
      <c r="B3147" s="23" t="s">
        <v>7689</v>
      </c>
      <c r="C3147" s="23" t="s">
        <v>7690</v>
      </c>
      <c r="D3147" s="23" t="s">
        <v>10324</v>
      </c>
      <c r="E3147" s="23" t="s">
        <v>10325</v>
      </c>
      <c r="F3147" s="27">
        <v>0.25</v>
      </c>
      <c r="G3147" s="24">
        <v>0</v>
      </c>
      <c r="H3147" s="25">
        <v>13.985300000000001</v>
      </c>
      <c r="I3147" s="25">
        <v>2.1846999999999999</v>
      </c>
      <c r="J3147" s="26">
        <v>76</v>
      </c>
      <c r="K3147" s="26">
        <v>14</v>
      </c>
      <c r="L3147" s="27">
        <v>0.15620000000000001</v>
      </c>
      <c r="M3147" s="28">
        <v>1.15601255</v>
      </c>
      <c r="N3147" s="29">
        <v>0.95</v>
      </c>
      <c r="O3147" s="31" t="s">
        <v>12</v>
      </c>
      <c r="P3147" s="31">
        <v>0.1782096171</v>
      </c>
      <c r="Q3147" s="31">
        <v>0.17820961711418601</v>
      </c>
      <c r="R3147" s="42"/>
      <c r="S3147" s="42" t="str">
        <f>IF(R3147="","",MAX(R3147,Q3147))</f>
        <v/>
      </c>
      <c r="T3147" s="27">
        <f>IF(A3147="placement",MIN(P3147,IF(S3147="",Q3147,S3147)),"")</f>
        <v>0.1782096171</v>
      </c>
      <c r="U3147" s="28">
        <f>IF($A3147="placement",T3147*J3147,"")</f>
        <v>13.543930899599999</v>
      </c>
      <c r="V3147" s="26">
        <f>IF($A3147="placement",U3147,IF($A3147="site",SUMIF($C:$C,$C3147,$U:$U),IF($A3147="user",SUMIF($B:$B,$B3147,$U:$U),SUM($U:$U))))</f>
        <v>13.543930899599999</v>
      </c>
      <c r="W3147" s="27">
        <f>V3147/J3147</f>
        <v>0.1782096171</v>
      </c>
    </row>
    <row r="3148" spans="1:23" x14ac:dyDescent="0.3">
      <c r="A3148" s="23" t="s">
        <v>14</v>
      </c>
      <c r="B3148" s="23" t="s">
        <v>1501</v>
      </c>
      <c r="C3148" s="23" t="s">
        <v>1503</v>
      </c>
      <c r="D3148" s="23" t="s">
        <v>1541</v>
      </c>
      <c r="E3148" s="23" t="s">
        <v>1502</v>
      </c>
      <c r="F3148" s="27">
        <v>0.33</v>
      </c>
      <c r="G3148" s="24">
        <v>0</v>
      </c>
      <c r="H3148" s="25">
        <v>15.2194</v>
      </c>
      <c r="I3148" s="25">
        <v>1.1707000000000001</v>
      </c>
      <c r="J3148" s="26">
        <v>76</v>
      </c>
      <c r="K3148" s="26">
        <v>13</v>
      </c>
      <c r="L3148" s="27">
        <v>7.6899999999999996E-2</v>
      </c>
      <c r="M3148" s="28">
        <v>2.17802929</v>
      </c>
      <c r="N3148" s="29">
        <v>1.8</v>
      </c>
      <c r="O3148" s="31" t="s">
        <v>12</v>
      </c>
      <c r="P3148" s="31">
        <v>0.17356483149999999</v>
      </c>
      <c r="Q3148" s="31">
        <v>0.173564831544712</v>
      </c>
      <c r="R3148" s="42">
        <v>0.35</v>
      </c>
      <c r="S3148" s="42">
        <f>IF(R3148="","",MAX(R3148,Q3148))</f>
        <v>0.35</v>
      </c>
      <c r="T3148" s="27">
        <f>IF(A3148="placement",MIN(P3148,IF(S3148="",Q3148,S3148)),"")</f>
        <v>0.17356483149999999</v>
      </c>
      <c r="U3148" s="28">
        <f>IF($A3148="placement",T3148*J3148,"")</f>
        <v>13.190927193999999</v>
      </c>
      <c r="V3148" s="26">
        <f>IF($A3148="placement",U3148,IF($A3148="site",SUMIF($C:$C,$C3148,$U:$U),IF($A3148="user",SUMIF($B:$B,$B3148,$U:$U),SUM($U:$U))))</f>
        <v>13.190927193999999</v>
      </c>
      <c r="W3148" s="27">
        <f>V3148/J3148</f>
        <v>0.17356483149999999</v>
      </c>
    </row>
    <row r="3149" spans="1:23" x14ac:dyDescent="0.3">
      <c r="A3149" s="23" t="s">
        <v>14</v>
      </c>
      <c r="B3149" s="23" t="s">
        <v>5726</v>
      </c>
      <c r="C3149" s="23" t="s">
        <v>5727</v>
      </c>
      <c r="D3149" s="23" t="s">
        <v>5740</v>
      </c>
      <c r="E3149" s="23" t="s">
        <v>5741</v>
      </c>
      <c r="F3149" s="27">
        <v>0.25</v>
      </c>
      <c r="G3149" s="24">
        <v>1</v>
      </c>
      <c r="H3149" s="25">
        <v>79.087699999999998</v>
      </c>
      <c r="I3149" s="25">
        <v>0.9819</v>
      </c>
      <c r="J3149" s="26">
        <v>76</v>
      </c>
      <c r="K3149" s="26">
        <v>11</v>
      </c>
      <c r="L3149" s="27">
        <v>1.24E-2</v>
      </c>
      <c r="M3149" s="28">
        <v>2.5873208700000001</v>
      </c>
      <c r="N3149" s="29">
        <v>2.2000000000000002</v>
      </c>
      <c r="O3149" s="31" t="s">
        <v>42</v>
      </c>
      <c r="P3149" s="31">
        <v>0.1496995887</v>
      </c>
      <c r="Q3149" s="31">
        <v>0.149699588674057</v>
      </c>
      <c r="R3149" s="42"/>
      <c r="S3149" s="42" t="str">
        <f>IF(R3149="","",MAX(R3149,Q3149))</f>
        <v/>
      </c>
      <c r="T3149" s="27">
        <f>IF(A3149="placement",MIN(P3149,IF(S3149="",Q3149,S3149)),"")</f>
        <v>0.149699588674057</v>
      </c>
      <c r="U3149" s="28">
        <f>IF($A3149="placement",T3149*J3149,"")</f>
        <v>11.377168739228331</v>
      </c>
      <c r="V3149" s="26">
        <f>IF($A3149="placement",U3149,IF($A3149="site",SUMIF($C:$C,$C3149,$U:$U),IF($A3149="user",SUMIF($B:$B,$B3149,$U:$U),SUM($U:$U))))</f>
        <v>11.377168739228331</v>
      </c>
      <c r="W3149" s="27">
        <f>V3149/J3149</f>
        <v>0.149699588674057</v>
      </c>
    </row>
    <row r="3150" spans="1:23" x14ac:dyDescent="0.3">
      <c r="A3150" s="23" t="s">
        <v>14</v>
      </c>
      <c r="B3150" s="23" t="s">
        <v>3593</v>
      </c>
      <c r="C3150" s="23" t="s">
        <v>3595</v>
      </c>
      <c r="D3150" s="23" t="s">
        <v>3600</v>
      </c>
      <c r="E3150" s="23" t="s">
        <v>3601</v>
      </c>
      <c r="F3150" s="27">
        <v>0.25</v>
      </c>
      <c r="G3150" s="24">
        <v>0</v>
      </c>
      <c r="H3150" s="25">
        <v>16.1206</v>
      </c>
      <c r="I3150" s="25">
        <v>8.0263000000000009</v>
      </c>
      <c r="J3150" s="26">
        <v>75</v>
      </c>
      <c r="K3150" s="26">
        <v>19</v>
      </c>
      <c r="L3150" s="27">
        <v>0.49790000000000001</v>
      </c>
      <c r="M3150" s="28">
        <v>0.31347804000000001</v>
      </c>
      <c r="N3150" s="29">
        <v>0.05</v>
      </c>
      <c r="O3150" s="31" t="s">
        <v>42</v>
      </c>
      <c r="P3150" s="31">
        <v>0.84049919230000003</v>
      </c>
      <c r="Q3150" s="31">
        <v>0.25</v>
      </c>
      <c r="R3150" s="42">
        <v>0.27</v>
      </c>
      <c r="S3150" s="42">
        <f>IF(R3150="","",MAX(R3150,Q3150))</f>
        <v>0.27</v>
      </c>
      <c r="T3150" s="27">
        <f>IF(A3150="placement",MIN(P3150,IF(S3150="",Q3150,S3150)),"")</f>
        <v>0.27</v>
      </c>
      <c r="U3150" s="28">
        <f>IF($A3150="placement",T3150*J3150,"")</f>
        <v>20.25</v>
      </c>
      <c r="V3150" s="26">
        <f>IF($A3150="placement",U3150,IF($A3150="site",SUMIF($C:$C,$C3150,$U:$U),IF($A3150="user",SUMIF($B:$B,$B3150,$U:$U),SUM($U:$U))))</f>
        <v>20.25</v>
      </c>
      <c r="W3150" s="27">
        <f>V3150/J3150</f>
        <v>0.27</v>
      </c>
    </row>
    <row r="3151" spans="1:23" x14ac:dyDescent="0.3">
      <c r="A3151" s="23" t="s">
        <v>14</v>
      </c>
      <c r="B3151" s="23" t="s">
        <v>1708</v>
      </c>
      <c r="C3151" s="23" t="s">
        <v>1709</v>
      </c>
      <c r="D3151" s="23" t="s">
        <v>1754</v>
      </c>
      <c r="E3151" s="23" t="s">
        <v>1755</v>
      </c>
      <c r="F3151" s="27">
        <v>0.15</v>
      </c>
      <c r="G3151" s="24">
        <v>0</v>
      </c>
      <c r="H3151" s="25">
        <v>2.8675999999999999</v>
      </c>
      <c r="I3151" s="25">
        <v>1.2274</v>
      </c>
      <c r="J3151" s="26">
        <v>75</v>
      </c>
      <c r="K3151" s="26">
        <v>11</v>
      </c>
      <c r="L3151" s="27">
        <v>0.42799999999999999</v>
      </c>
      <c r="M3151" s="28">
        <v>2.0443577999999998</v>
      </c>
      <c r="N3151" s="29">
        <v>1.5</v>
      </c>
      <c r="O3151" s="31" t="s">
        <v>42</v>
      </c>
      <c r="P3151" s="31">
        <v>0.26627325060000001</v>
      </c>
      <c r="Q3151" s="31">
        <v>0.15</v>
      </c>
      <c r="R3151" s="42">
        <v>0.3</v>
      </c>
      <c r="S3151" s="42">
        <f>IF(R3151="","",MAX(R3151,Q3151))</f>
        <v>0.3</v>
      </c>
      <c r="T3151" s="27">
        <f>IF(A3151="placement",MIN(P3151,IF(S3151="",Q3151,S3151)),"")</f>
        <v>0.26627325060000001</v>
      </c>
      <c r="U3151" s="28">
        <f>IF($A3151="placement",T3151*J3151,"")</f>
        <v>19.970493794999999</v>
      </c>
      <c r="V3151" s="26">
        <f>IF($A3151="placement",U3151,IF($A3151="site",SUMIF($C:$C,$C3151,$U:$U),IF($A3151="user",SUMIF($B:$B,$B3151,$U:$U),SUM($U:$U))))</f>
        <v>19.970493794999999</v>
      </c>
      <c r="W3151" s="27">
        <f>V3151/J3151</f>
        <v>0.26627325060000001</v>
      </c>
    </row>
    <row r="3152" spans="1:23" x14ac:dyDescent="0.3">
      <c r="A3152" s="23" t="s">
        <v>14</v>
      </c>
      <c r="B3152" s="23" t="s">
        <v>6500</v>
      </c>
      <c r="C3152" s="23" t="s">
        <v>6501</v>
      </c>
      <c r="D3152" s="23" t="s">
        <v>6524</v>
      </c>
      <c r="E3152" s="23" t="s">
        <v>6525</v>
      </c>
      <c r="F3152" s="27">
        <v>0.25</v>
      </c>
      <c r="G3152" s="24">
        <v>0</v>
      </c>
      <c r="H3152" s="25">
        <v>33.567500000000003</v>
      </c>
      <c r="I3152" s="25">
        <v>3.1734</v>
      </c>
      <c r="J3152" s="26">
        <v>75</v>
      </c>
      <c r="K3152" s="26">
        <v>19</v>
      </c>
      <c r="L3152" s="27">
        <v>9.4500000000000001E-2</v>
      </c>
      <c r="M3152" s="28">
        <v>0.78278974000000001</v>
      </c>
      <c r="N3152" s="29">
        <v>0.5</v>
      </c>
      <c r="O3152" s="31" t="s">
        <v>42</v>
      </c>
      <c r="P3152" s="31">
        <v>0.36125887800000001</v>
      </c>
      <c r="Q3152" s="31">
        <v>0.25</v>
      </c>
      <c r="R3152" s="42"/>
      <c r="S3152" s="42" t="str">
        <f>IF(R3152="","",MAX(R3152,Q3152))</f>
        <v/>
      </c>
      <c r="T3152" s="27">
        <f>IF(A3152="placement",MIN(P3152,IF(S3152="",Q3152,S3152)),"")</f>
        <v>0.25</v>
      </c>
      <c r="U3152" s="28">
        <f>IF($A3152="placement",T3152*J3152,"")</f>
        <v>18.75</v>
      </c>
      <c r="V3152" s="26">
        <f>IF($A3152="placement",U3152,IF($A3152="site",SUMIF($C:$C,$C3152,$U:$U),IF($A3152="user",SUMIF($B:$B,$B3152,$U:$U),SUM($U:$U))))</f>
        <v>18.75</v>
      </c>
      <c r="W3152" s="27">
        <f>V3152/J3152</f>
        <v>0.25</v>
      </c>
    </row>
    <row r="3153" spans="1:23" x14ac:dyDescent="0.3">
      <c r="A3153" s="23" t="s">
        <v>14</v>
      </c>
      <c r="B3153" s="23" t="s">
        <v>1268</v>
      </c>
      <c r="C3153" s="23" t="s">
        <v>1270</v>
      </c>
      <c r="D3153" s="23" t="s">
        <v>1271</v>
      </c>
      <c r="E3153" s="23" t="s">
        <v>1272</v>
      </c>
      <c r="F3153" s="27">
        <v>0.25</v>
      </c>
      <c r="G3153" s="24">
        <v>0</v>
      </c>
      <c r="H3153" s="25">
        <v>8.8741000000000003</v>
      </c>
      <c r="I3153" s="25">
        <v>0.7631</v>
      </c>
      <c r="J3153" s="26">
        <v>75</v>
      </c>
      <c r="K3153" s="26">
        <v>16</v>
      </c>
      <c r="L3153" s="27">
        <v>8.5999999999999993E-2</v>
      </c>
      <c r="M3153" s="28">
        <v>3.2964152000000002</v>
      </c>
      <c r="N3153" s="29">
        <v>2.5</v>
      </c>
      <c r="O3153" s="31" t="s">
        <v>42</v>
      </c>
      <c r="P3153" s="31">
        <v>0.2416003907</v>
      </c>
      <c r="Q3153" s="31">
        <v>0.241600390699312</v>
      </c>
      <c r="R3153" s="42">
        <v>0.18</v>
      </c>
      <c r="S3153" s="42">
        <f>IF(R3153="","",MAX(R3153,Q3153))</f>
        <v>0.241600390699312</v>
      </c>
      <c r="T3153" s="27">
        <f>IF(A3153="placement",MIN(P3153,IF(S3153="",Q3153,S3153)),"")</f>
        <v>0.241600390699312</v>
      </c>
      <c r="U3153" s="28">
        <f>IF($A3153="placement",T3153*J3153,"")</f>
        <v>18.120029302448401</v>
      </c>
      <c r="V3153" s="26">
        <f>IF($A3153="placement",U3153,IF($A3153="site",SUMIF($C:$C,$C3153,$U:$U),IF($A3153="user",SUMIF($B:$B,$B3153,$U:$U),SUM($U:$U))))</f>
        <v>18.120029302448401</v>
      </c>
      <c r="W3153" s="27">
        <f>V3153/J3153</f>
        <v>0.24160039069931202</v>
      </c>
    </row>
    <row r="3154" spans="1:23" x14ac:dyDescent="0.3">
      <c r="A3154" s="23" t="s">
        <v>14</v>
      </c>
      <c r="B3154" s="23" t="s">
        <v>3661</v>
      </c>
      <c r="C3154" s="23" t="s">
        <v>3662</v>
      </c>
      <c r="D3154" s="32" t="s">
        <v>3670</v>
      </c>
      <c r="E3154" s="23" t="s">
        <v>10148</v>
      </c>
      <c r="F3154" s="27">
        <v>0.25</v>
      </c>
      <c r="G3154" s="24">
        <v>0</v>
      </c>
      <c r="H3154" s="25">
        <v>23.2441</v>
      </c>
      <c r="I3154" s="25">
        <v>1.2716000000000001</v>
      </c>
      <c r="J3154" s="26">
        <v>75</v>
      </c>
      <c r="K3154" s="26">
        <v>13</v>
      </c>
      <c r="L3154" s="27">
        <v>5.4699999999999999E-2</v>
      </c>
      <c r="M3154" s="28">
        <v>1.9580159500000001</v>
      </c>
      <c r="N3154" s="29">
        <v>1.5</v>
      </c>
      <c r="O3154" s="31" t="s">
        <v>70</v>
      </c>
      <c r="P3154" s="31">
        <v>0.23391839710000001</v>
      </c>
      <c r="Q3154" s="31">
        <v>0.23391839708979001</v>
      </c>
      <c r="R3154" s="42"/>
      <c r="S3154" s="42" t="str">
        <f>IF(R3154="","",MAX(R3154,Q3154))</f>
        <v/>
      </c>
      <c r="T3154" s="27">
        <f>IF(A3154="placement",MIN(P3154,IF(S3154="",Q3154,S3154)),"")</f>
        <v>0.23391839708979001</v>
      </c>
      <c r="U3154" s="28">
        <f>IF($A3154="placement",T3154*J3154,"")</f>
        <v>17.543879781734251</v>
      </c>
      <c r="V3154" s="26">
        <f>IF($A3154="placement",U3154,IF($A3154="site",SUMIF($C:$C,$C3154,$U:$U),IF($A3154="user",SUMIF($B:$B,$B3154,$U:$U),SUM($U:$U))))</f>
        <v>17.543879781734251</v>
      </c>
      <c r="W3154" s="27">
        <f>V3154/J3154</f>
        <v>0.23391839708979001</v>
      </c>
    </row>
    <row r="3155" spans="1:23" x14ac:dyDescent="0.3">
      <c r="A3155" s="23" t="s">
        <v>14</v>
      </c>
      <c r="B3155" s="23" t="s">
        <v>1708</v>
      </c>
      <c r="C3155" s="23" t="s">
        <v>1709</v>
      </c>
      <c r="D3155" s="32" t="s">
        <v>2080</v>
      </c>
      <c r="E3155" s="23" t="s">
        <v>2081</v>
      </c>
      <c r="F3155" s="27">
        <v>0.15</v>
      </c>
      <c r="G3155" s="24">
        <v>0</v>
      </c>
      <c r="H3155" s="25">
        <v>2.8014999999999999</v>
      </c>
      <c r="I3155" s="25">
        <v>1.2416</v>
      </c>
      <c r="J3155" s="26">
        <v>75</v>
      </c>
      <c r="K3155" s="26">
        <v>11</v>
      </c>
      <c r="L3155" s="27">
        <v>0.44319999999999998</v>
      </c>
      <c r="M3155" s="28">
        <v>2.0213036500000001</v>
      </c>
      <c r="N3155" s="29">
        <v>1.55</v>
      </c>
      <c r="O3155" s="31" t="s">
        <v>42</v>
      </c>
      <c r="P3155" s="31">
        <v>0.23316815760000001</v>
      </c>
      <c r="Q3155" s="31">
        <v>0.15</v>
      </c>
      <c r="R3155" s="42">
        <v>0.3</v>
      </c>
      <c r="S3155" s="42">
        <f>IF(R3155="","",MAX(R3155,Q3155))</f>
        <v>0.3</v>
      </c>
      <c r="T3155" s="27">
        <f>IF(A3155="placement",MIN(P3155,IF(S3155="",Q3155,S3155)),"")</f>
        <v>0.23316815760000001</v>
      </c>
      <c r="U3155" s="28">
        <f>IF($A3155="placement",T3155*J3155,"")</f>
        <v>17.487611820000001</v>
      </c>
      <c r="V3155" s="26">
        <f>IF($A3155="placement",U3155,IF($A3155="site",SUMIF($C:$C,$C3155,$U:$U),IF($A3155="user",SUMIF($B:$B,$B3155,$U:$U),SUM($U:$U))))</f>
        <v>17.487611820000001</v>
      </c>
      <c r="W3155" s="27">
        <f>V3155/J3155</f>
        <v>0.23316815760000001</v>
      </c>
    </row>
    <row r="3156" spans="1:23" x14ac:dyDescent="0.3">
      <c r="A3156" s="23" t="s">
        <v>14</v>
      </c>
      <c r="B3156" s="23" t="s">
        <v>5764</v>
      </c>
      <c r="C3156" s="23" t="s">
        <v>5766</v>
      </c>
      <c r="D3156" s="32" t="s">
        <v>5825</v>
      </c>
      <c r="E3156" s="23" t="s">
        <v>5826</v>
      </c>
      <c r="F3156" s="27">
        <v>0.25</v>
      </c>
      <c r="G3156" s="24">
        <v>0</v>
      </c>
      <c r="H3156" s="25">
        <v>18.722899999999999</v>
      </c>
      <c r="I3156" s="25">
        <v>2.0055999999999998</v>
      </c>
      <c r="J3156" s="26">
        <v>75</v>
      </c>
      <c r="K3156" s="26">
        <v>15</v>
      </c>
      <c r="L3156" s="27">
        <v>0.1071</v>
      </c>
      <c r="M3156" s="28">
        <v>1.2506784399999999</v>
      </c>
      <c r="N3156" s="29">
        <v>1</v>
      </c>
      <c r="O3156" s="31" t="s">
        <v>12</v>
      </c>
      <c r="P3156" s="31">
        <v>0.20043396799999999</v>
      </c>
      <c r="Q3156" s="31">
        <v>0.20043396795926799</v>
      </c>
      <c r="R3156" s="42"/>
      <c r="S3156" s="42" t="str">
        <f>IF(R3156="","",MAX(R3156,Q3156))</f>
        <v/>
      </c>
      <c r="T3156" s="27">
        <f>IF(A3156="placement",MIN(P3156,IF(S3156="",Q3156,S3156)),"")</f>
        <v>0.20043396795926799</v>
      </c>
      <c r="U3156" s="28">
        <f>IF($A3156="placement",T3156*J3156,"")</f>
        <v>15.032547596945099</v>
      </c>
      <c r="V3156" s="26">
        <f>IF($A3156="placement",U3156,IF($A3156="site",SUMIF($C:$C,$C3156,$U:$U),IF($A3156="user",SUMIF($B:$B,$B3156,$U:$U),SUM($U:$U))))</f>
        <v>15.032547596945099</v>
      </c>
      <c r="W3156" s="27">
        <f>V3156/J3156</f>
        <v>0.20043396795926799</v>
      </c>
    </row>
    <row r="3157" spans="1:23" x14ac:dyDescent="0.3">
      <c r="A3157" s="23" t="s">
        <v>14</v>
      </c>
      <c r="B3157" s="23" t="s">
        <v>8043</v>
      </c>
      <c r="C3157" s="23" t="s">
        <v>8045</v>
      </c>
      <c r="D3157" s="23" t="s">
        <v>8050</v>
      </c>
      <c r="E3157" s="23" t="s">
        <v>8051</v>
      </c>
      <c r="F3157" s="27">
        <v>0.2</v>
      </c>
      <c r="G3157" s="24">
        <v>0</v>
      </c>
      <c r="H3157" s="25">
        <v>2.3607</v>
      </c>
      <c r="I3157" s="25">
        <v>0.87570000000000003</v>
      </c>
      <c r="J3157" s="26">
        <v>75</v>
      </c>
      <c r="K3157" s="26">
        <v>15</v>
      </c>
      <c r="L3157" s="27">
        <v>0.371</v>
      </c>
      <c r="M3157" s="28">
        <v>2.8462887399999999</v>
      </c>
      <c r="N3157" s="29">
        <v>2.25</v>
      </c>
      <c r="O3157" s="31" t="s">
        <v>42</v>
      </c>
      <c r="P3157" s="31">
        <v>0.20949692650000001</v>
      </c>
      <c r="Q3157" s="31">
        <v>0.2</v>
      </c>
      <c r="R3157" s="42"/>
      <c r="S3157" s="42" t="str">
        <f>IF(R3157="","",MAX(R3157,Q3157))</f>
        <v/>
      </c>
      <c r="T3157" s="27">
        <f>IF(A3157="placement",MIN(P3157,IF(S3157="",Q3157,S3157)),"")</f>
        <v>0.2</v>
      </c>
      <c r="U3157" s="28">
        <f>IF($A3157="placement",T3157*J3157,"")</f>
        <v>15</v>
      </c>
      <c r="V3157" s="26">
        <f>IF($A3157="placement",U3157,IF($A3157="site",SUMIF($C:$C,$C3157,$U:$U),IF($A3157="user",SUMIF($B:$B,$B3157,$U:$U),SUM($U:$U))))</f>
        <v>15</v>
      </c>
      <c r="W3157" s="27">
        <f>V3157/J3157</f>
        <v>0.2</v>
      </c>
    </row>
    <row r="3158" spans="1:23" x14ac:dyDescent="0.3">
      <c r="A3158" s="23" t="s">
        <v>14</v>
      </c>
      <c r="B3158" s="23" t="s">
        <v>8615</v>
      </c>
      <c r="C3158" s="23" t="s">
        <v>8616</v>
      </c>
      <c r="D3158" s="23" t="s">
        <v>8653</v>
      </c>
      <c r="E3158" s="23" t="s">
        <v>8654</v>
      </c>
      <c r="F3158" s="27">
        <v>0.25</v>
      </c>
      <c r="G3158" s="24">
        <v>0</v>
      </c>
      <c r="H3158" s="25">
        <v>15.0282</v>
      </c>
      <c r="I3158" s="25">
        <v>1.2645</v>
      </c>
      <c r="J3158" s="26">
        <v>75</v>
      </c>
      <c r="K3158" s="26">
        <v>15</v>
      </c>
      <c r="L3158" s="27">
        <v>8.4099999999999994E-2</v>
      </c>
      <c r="M3158" s="28">
        <v>1.9852906299999999</v>
      </c>
      <c r="N3158" s="29">
        <v>1.6</v>
      </c>
      <c r="O3158" s="31" t="s">
        <v>12</v>
      </c>
      <c r="P3158" s="31">
        <v>0.19407265770000001</v>
      </c>
      <c r="Q3158" s="31">
        <v>0.19407265774378499</v>
      </c>
      <c r="R3158" s="42"/>
      <c r="S3158" s="42" t="str">
        <f>IF(R3158="","",MAX(R3158,Q3158))</f>
        <v/>
      </c>
      <c r="T3158" s="27">
        <f>IF(A3158="placement",MIN(P3158,IF(S3158="",Q3158,S3158)),"")</f>
        <v>0.19407265770000001</v>
      </c>
      <c r="U3158" s="28">
        <f>IF($A3158="placement",T3158*J3158,"")</f>
        <v>14.555449327500002</v>
      </c>
      <c r="V3158" s="26">
        <f>IF($A3158="placement",U3158,IF($A3158="site",SUMIF($C:$C,$C3158,$U:$U),IF($A3158="user",SUMIF($B:$B,$B3158,$U:$U),SUM($U:$U))))</f>
        <v>14.555449327500002</v>
      </c>
      <c r="W3158" s="27">
        <f>V3158/J3158</f>
        <v>0.19407265770000001</v>
      </c>
    </row>
    <row r="3159" spans="1:23" x14ac:dyDescent="0.3">
      <c r="A3159" s="23" t="s">
        <v>14</v>
      </c>
      <c r="B3159" s="23" t="s">
        <v>3266</v>
      </c>
      <c r="C3159" s="23" t="s">
        <v>3268</v>
      </c>
      <c r="D3159" s="32" t="s">
        <v>10105</v>
      </c>
      <c r="E3159" s="23" t="s">
        <v>10106</v>
      </c>
      <c r="F3159" s="27">
        <v>0.25</v>
      </c>
      <c r="G3159" s="24">
        <v>0</v>
      </c>
      <c r="H3159" s="25">
        <v>33.093000000000004</v>
      </c>
      <c r="I3159" s="25">
        <v>1.9249000000000001</v>
      </c>
      <c r="J3159" s="26">
        <v>75</v>
      </c>
      <c r="K3159" s="26">
        <v>15</v>
      </c>
      <c r="L3159" s="27">
        <v>5.8200000000000002E-2</v>
      </c>
      <c r="M3159" s="28">
        <v>1.29676426</v>
      </c>
      <c r="N3159" s="29">
        <v>1.05</v>
      </c>
      <c r="O3159" s="31" t="s">
        <v>12</v>
      </c>
      <c r="P3159" s="31">
        <v>0.190292304</v>
      </c>
      <c r="Q3159" s="31">
        <v>0.19029230395032401</v>
      </c>
      <c r="R3159" s="42"/>
      <c r="S3159" s="42" t="str">
        <f>IF(R3159="","",MAX(R3159,Q3159))</f>
        <v/>
      </c>
      <c r="T3159" s="27">
        <f>IF(A3159="placement",MIN(P3159,IF(S3159="",Q3159,S3159)),"")</f>
        <v>0.19029230395032401</v>
      </c>
      <c r="U3159" s="28">
        <f>IF($A3159="placement",T3159*J3159,"")</f>
        <v>14.271922796274302</v>
      </c>
      <c r="V3159" s="26">
        <f>IF($A3159="placement",U3159,IF($A3159="site",SUMIF($C:$C,$C3159,$U:$U),IF($A3159="user",SUMIF($B:$B,$B3159,$U:$U),SUM($U:$U))))</f>
        <v>14.271922796274302</v>
      </c>
      <c r="W3159" s="27">
        <f>V3159/J3159</f>
        <v>0.19029230395032401</v>
      </c>
    </row>
    <row r="3160" spans="1:23" x14ac:dyDescent="0.3">
      <c r="A3160" s="23" t="s">
        <v>14</v>
      </c>
      <c r="B3160" s="23" t="s">
        <v>7689</v>
      </c>
      <c r="C3160" s="23" t="s">
        <v>7690</v>
      </c>
      <c r="D3160" s="23" t="s">
        <v>10334</v>
      </c>
      <c r="E3160" s="23" t="s">
        <v>10335</v>
      </c>
      <c r="F3160" s="27">
        <v>0.25</v>
      </c>
      <c r="G3160" s="24">
        <v>0</v>
      </c>
      <c r="H3160" s="25">
        <v>13.954599999999999</v>
      </c>
      <c r="I3160" s="25">
        <v>2.1536</v>
      </c>
      <c r="J3160" s="26">
        <v>75</v>
      </c>
      <c r="K3160" s="26">
        <v>13</v>
      </c>
      <c r="L3160" s="27">
        <v>0.15429999999999999</v>
      </c>
      <c r="M3160" s="28">
        <v>1.1546383200000001</v>
      </c>
      <c r="N3160" s="29">
        <v>0.95</v>
      </c>
      <c r="O3160" s="31" t="s">
        <v>12</v>
      </c>
      <c r="P3160" s="31">
        <v>0.1772315337</v>
      </c>
      <c r="Q3160" s="31">
        <v>0.17723153374409301</v>
      </c>
      <c r="R3160" s="42"/>
      <c r="S3160" s="42" t="str">
        <f>IF(R3160="","",MAX(R3160,Q3160))</f>
        <v/>
      </c>
      <c r="T3160" s="27">
        <f>IF(A3160="placement",MIN(P3160,IF(S3160="",Q3160,S3160)),"")</f>
        <v>0.1772315337</v>
      </c>
      <c r="U3160" s="28">
        <f>IF($A3160="placement",T3160*J3160,"")</f>
        <v>13.292365027500001</v>
      </c>
      <c r="V3160" s="26">
        <f>IF($A3160="placement",U3160,IF($A3160="site",SUMIF($C:$C,$C3160,$U:$U),IF($A3160="user",SUMIF($B:$B,$B3160,$U:$U),SUM($U:$U))))</f>
        <v>13.292365027500001</v>
      </c>
      <c r="W3160" s="27">
        <f>V3160/J3160</f>
        <v>0.1772315337</v>
      </c>
    </row>
    <row r="3161" spans="1:23" x14ac:dyDescent="0.3">
      <c r="A3161" s="23" t="s">
        <v>14</v>
      </c>
      <c r="B3161" s="23" t="s">
        <v>7472</v>
      </c>
      <c r="C3161" s="23" t="s">
        <v>7473</v>
      </c>
      <c r="D3161" s="32" t="s">
        <v>7544</v>
      </c>
      <c r="E3161" s="23" t="s">
        <v>9878</v>
      </c>
      <c r="F3161" s="27">
        <v>0.25</v>
      </c>
      <c r="G3161" s="24">
        <v>0</v>
      </c>
      <c r="H3161" s="25">
        <v>5.9283000000000001</v>
      </c>
      <c r="I3161" s="25">
        <v>1.0488</v>
      </c>
      <c r="J3161" s="26">
        <v>75</v>
      </c>
      <c r="K3161" s="26">
        <v>12</v>
      </c>
      <c r="L3161" s="27">
        <v>0.1769</v>
      </c>
      <c r="M3161" s="28">
        <v>2.3782605700000001</v>
      </c>
      <c r="N3161" s="29">
        <v>2</v>
      </c>
      <c r="O3161" s="31" t="s">
        <v>42</v>
      </c>
      <c r="P3161" s="31">
        <v>0.15904925540000001</v>
      </c>
      <c r="Q3161" s="31">
        <v>0.15904925544100801</v>
      </c>
      <c r="R3161" s="42"/>
      <c r="S3161" s="42" t="str">
        <f>IF(R3161="","",MAX(R3161,Q3161))</f>
        <v/>
      </c>
      <c r="T3161" s="27">
        <f>IF(A3161="placement",MIN(P3161,IF(S3161="",Q3161,S3161)),"")</f>
        <v>0.15904925540000001</v>
      </c>
      <c r="U3161" s="28">
        <f>IF($A3161="placement",T3161*J3161,"")</f>
        <v>11.928694155000001</v>
      </c>
      <c r="V3161" s="26">
        <f>IF($A3161="placement",U3161,IF($A3161="site",SUMIF($C:$C,$C3161,$U:$U),IF($A3161="user",SUMIF($B:$B,$B3161,$U:$U),SUM($U:$U))))</f>
        <v>11.928694155000001</v>
      </c>
      <c r="W3161" s="27">
        <f>V3161/J3161</f>
        <v>0.15904925540000001</v>
      </c>
    </row>
    <row r="3162" spans="1:23" x14ac:dyDescent="0.3">
      <c r="A3162" s="23" t="s">
        <v>14</v>
      </c>
      <c r="B3162" s="23" t="s">
        <v>5726</v>
      </c>
      <c r="C3162" s="23" t="s">
        <v>5727</v>
      </c>
      <c r="D3162" s="23" t="s">
        <v>5746</v>
      </c>
      <c r="E3162" s="23" t="s">
        <v>5747</v>
      </c>
      <c r="F3162" s="27">
        <v>0.25</v>
      </c>
      <c r="G3162" s="24">
        <v>1</v>
      </c>
      <c r="H3162" s="25">
        <v>79.057100000000005</v>
      </c>
      <c r="I3162" s="25">
        <v>0.96589999999999998</v>
      </c>
      <c r="J3162" s="26">
        <v>75</v>
      </c>
      <c r="K3162" s="26">
        <v>12</v>
      </c>
      <c r="L3162" s="27">
        <v>1.2200000000000001E-2</v>
      </c>
      <c r="M3162" s="28">
        <v>2.59785551</v>
      </c>
      <c r="N3162" s="29">
        <v>2.2000000000000002</v>
      </c>
      <c r="O3162" s="31" t="s">
        <v>42</v>
      </c>
      <c r="P3162" s="31">
        <v>0.15314766530000001</v>
      </c>
      <c r="Q3162" s="31">
        <v>0.153147665296548</v>
      </c>
      <c r="R3162" s="42"/>
      <c r="S3162" s="42" t="str">
        <f>IF(R3162="","",MAX(R3162,Q3162))</f>
        <v/>
      </c>
      <c r="T3162" s="27">
        <f>IF(A3162="placement",MIN(P3162,IF(S3162="",Q3162,S3162)),"")</f>
        <v>0.153147665296548</v>
      </c>
      <c r="U3162" s="28">
        <f>IF($A3162="placement",T3162*J3162,"")</f>
        <v>11.4860748972411</v>
      </c>
      <c r="V3162" s="26">
        <f>IF($A3162="placement",U3162,IF($A3162="site",SUMIF($C:$C,$C3162,$U:$U),IF($A3162="user",SUMIF($B:$B,$B3162,$U:$U),SUM($U:$U))))</f>
        <v>11.4860748972411</v>
      </c>
      <c r="W3162" s="27">
        <f>V3162/J3162</f>
        <v>0.153147665296548</v>
      </c>
    </row>
    <row r="3163" spans="1:23" x14ac:dyDescent="0.3">
      <c r="A3163" s="23" t="s">
        <v>14</v>
      </c>
      <c r="B3163" s="23" t="s">
        <v>1708</v>
      </c>
      <c r="C3163" s="23" t="s">
        <v>1709</v>
      </c>
      <c r="D3163" s="23" t="s">
        <v>2212</v>
      </c>
      <c r="E3163" s="23" t="s">
        <v>2213</v>
      </c>
      <c r="F3163" s="27">
        <v>0.15</v>
      </c>
      <c r="G3163" s="24">
        <v>0</v>
      </c>
      <c r="H3163" s="25">
        <v>3.1467000000000001</v>
      </c>
      <c r="I3163" s="25">
        <v>1.2396</v>
      </c>
      <c r="J3163" s="26">
        <v>75</v>
      </c>
      <c r="K3163" s="26">
        <v>11</v>
      </c>
      <c r="L3163" s="27">
        <v>0.39389999999999997</v>
      </c>
      <c r="M3163" s="28">
        <v>2.0162374000000001</v>
      </c>
      <c r="N3163" s="29">
        <v>1.55</v>
      </c>
      <c r="O3163" s="31" t="s">
        <v>42</v>
      </c>
      <c r="P3163" s="31">
        <v>0.23124131940000001</v>
      </c>
      <c r="Q3163" s="31">
        <v>0.15</v>
      </c>
      <c r="R3163" s="42"/>
      <c r="S3163" s="42" t="str">
        <f>IF(R3163="","",MAX(R3163,Q3163))</f>
        <v/>
      </c>
      <c r="T3163" s="27">
        <f>IF(A3163="placement",MIN(P3163,IF(S3163="",Q3163,S3163)),"")</f>
        <v>0.15</v>
      </c>
      <c r="U3163" s="28">
        <f>IF($A3163="placement",T3163*J3163,"")</f>
        <v>11.25</v>
      </c>
      <c r="V3163" s="26">
        <f>IF($A3163="placement",U3163,IF($A3163="site",SUMIF($C:$C,$C3163,$U:$U),IF($A3163="user",SUMIF($B:$B,$B3163,$U:$U),SUM($U:$U))))</f>
        <v>11.25</v>
      </c>
      <c r="W3163" s="27">
        <f>V3163/J3163</f>
        <v>0.15</v>
      </c>
    </row>
    <row r="3164" spans="1:23" x14ac:dyDescent="0.3">
      <c r="A3164" s="23" t="s">
        <v>14</v>
      </c>
      <c r="B3164" s="23" t="s">
        <v>423</v>
      </c>
      <c r="C3164" s="23" t="s">
        <v>425</v>
      </c>
      <c r="D3164" s="23" t="s">
        <v>428</v>
      </c>
      <c r="E3164" s="23" t="s">
        <v>429</v>
      </c>
      <c r="F3164" s="27">
        <v>0.33</v>
      </c>
      <c r="G3164" s="24">
        <v>1</v>
      </c>
      <c r="H3164" s="25">
        <v>112.6555</v>
      </c>
      <c r="I3164" s="25">
        <v>6.2507999999999999</v>
      </c>
      <c r="J3164" s="26">
        <v>74</v>
      </c>
      <c r="K3164" s="26">
        <v>24</v>
      </c>
      <c r="L3164" s="27">
        <v>5.5500000000000001E-2</v>
      </c>
      <c r="M3164" s="28">
        <v>0.39585195000000001</v>
      </c>
      <c r="N3164" s="29">
        <v>0.25</v>
      </c>
      <c r="O3164" s="31" t="s">
        <v>12</v>
      </c>
      <c r="P3164" s="31">
        <v>0.3684507555</v>
      </c>
      <c r="Q3164" s="31">
        <v>0.32999999999999902</v>
      </c>
      <c r="R3164" s="42">
        <v>0.18</v>
      </c>
      <c r="S3164" s="42">
        <f>IF(R3164="","",MAX(R3164,Q3164))</f>
        <v>0.32999999999999902</v>
      </c>
      <c r="T3164" s="27">
        <f>IF(A3164="placement",MIN(P3164,IF(S3164="",Q3164,S3164)),"")</f>
        <v>0.32999999999999902</v>
      </c>
      <c r="U3164" s="28">
        <f>IF($A3164="placement",T3164*J3164,"")</f>
        <v>24.419999999999927</v>
      </c>
      <c r="V3164" s="26">
        <f>IF($A3164="placement",U3164,IF($A3164="site",SUMIF($C:$C,$C3164,$U:$U),IF($A3164="user",SUMIF($B:$B,$B3164,$U:$U),SUM($U:$U))))</f>
        <v>24.419999999999927</v>
      </c>
      <c r="W3164" s="27">
        <f>V3164/J3164</f>
        <v>0.32999999999999902</v>
      </c>
    </row>
    <row r="3165" spans="1:23" x14ac:dyDescent="0.3">
      <c r="A3165" s="11" t="s">
        <v>14</v>
      </c>
      <c r="B3165" s="11" t="s">
        <v>634</v>
      </c>
      <c r="C3165" s="11" t="s">
        <v>635</v>
      </c>
      <c r="D3165" s="11" t="s">
        <v>642</v>
      </c>
      <c r="E3165" s="11" t="s">
        <v>643</v>
      </c>
      <c r="F3165" s="12">
        <v>0.33</v>
      </c>
      <c r="G3165" s="33">
        <v>0</v>
      </c>
      <c r="H3165" s="34">
        <v>3.8014999999999999</v>
      </c>
      <c r="I3165" s="34">
        <v>1.6475</v>
      </c>
      <c r="J3165" s="13">
        <v>74</v>
      </c>
      <c r="K3165" s="13">
        <v>24</v>
      </c>
      <c r="L3165" s="12">
        <v>0.43340000000000001</v>
      </c>
      <c r="M3165" s="14">
        <v>1.49115109</v>
      </c>
      <c r="N3165" s="15">
        <v>1</v>
      </c>
      <c r="O3165" s="16" t="s">
        <v>42</v>
      </c>
      <c r="P3165" s="16">
        <v>0.3293771479</v>
      </c>
      <c r="Q3165" s="16">
        <v>0.32937714794117401</v>
      </c>
      <c r="R3165" s="44"/>
      <c r="S3165" s="42" t="str">
        <f>IF(R3165="","",MAX(R3165,Q3165))</f>
        <v/>
      </c>
      <c r="T3165" s="27">
        <f>IF(A3165="placement",MIN(P3165,IF(S3165="",Q3165,S3165)),"")</f>
        <v>0.3293771479</v>
      </c>
      <c r="U3165" s="14">
        <f>IF($A3165="placement",T3165*J3165,"")</f>
        <v>24.3739089446</v>
      </c>
      <c r="V3165" s="13">
        <f>IF($A3165="placement",U3165,IF($A3165="site",SUMIF($C:$C,$C3165,$U:$U),IF($A3165="user",SUMIF($B:$B,$B3165,$U:$U),SUM($U:$U))))</f>
        <v>24.3739089446</v>
      </c>
      <c r="W3165" s="12">
        <f>V3165/J3165</f>
        <v>0.3293771479</v>
      </c>
    </row>
    <row r="3166" spans="1:23" x14ac:dyDescent="0.3">
      <c r="A3166" s="17" t="s">
        <v>14</v>
      </c>
      <c r="B3166" s="17" t="s">
        <v>173</v>
      </c>
      <c r="C3166" s="17" t="s">
        <v>175</v>
      </c>
      <c r="D3166" s="17" t="s">
        <v>181</v>
      </c>
      <c r="E3166" s="17" t="s">
        <v>182</v>
      </c>
      <c r="F3166" s="18">
        <v>0.25</v>
      </c>
      <c r="G3166" s="36">
        <v>1</v>
      </c>
      <c r="H3166" s="37">
        <v>45.746899999999997</v>
      </c>
      <c r="I3166" s="37">
        <v>23.834</v>
      </c>
      <c r="J3166" s="19">
        <v>74</v>
      </c>
      <c r="K3166" s="19">
        <v>19</v>
      </c>
      <c r="L3166" s="18">
        <v>0.52100000000000002</v>
      </c>
      <c r="M3166" s="20">
        <v>0.10382767</v>
      </c>
      <c r="N3166" s="21">
        <v>0.02</v>
      </c>
      <c r="O3166" s="22" t="s">
        <v>42</v>
      </c>
      <c r="P3166" s="22">
        <v>0.80737311229999997</v>
      </c>
      <c r="Q3166" s="22">
        <v>0.25</v>
      </c>
      <c r="R3166" s="43"/>
      <c r="S3166" s="42" t="str">
        <f>IF(R3166="","",MAX(R3166,Q3166))</f>
        <v/>
      </c>
      <c r="T3166" s="27">
        <f>IF(A3166="placement",MIN(P3166,IF(S3166="",Q3166,S3166)),"")</f>
        <v>0.25</v>
      </c>
      <c r="U3166" s="20">
        <f>IF($A3166="placement",T3166*J3166,"")</f>
        <v>18.5</v>
      </c>
      <c r="V3166" s="19">
        <f>IF($A3166="placement",U3166,IF($A3166="site",SUMIF($C:$C,$C3166,$U:$U),IF($A3166="user",SUMIF($B:$B,$B3166,$U:$U),SUM($U:$U))))</f>
        <v>18.5</v>
      </c>
      <c r="W3166" s="18">
        <f>V3166/J3166</f>
        <v>0.25</v>
      </c>
    </row>
    <row r="3167" spans="1:23" x14ac:dyDescent="0.3">
      <c r="A3167" s="17" t="s">
        <v>14</v>
      </c>
      <c r="B3167" s="17" t="s">
        <v>277</v>
      </c>
      <c r="C3167" s="17" t="s">
        <v>279</v>
      </c>
      <c r="D3167" s="17" t="s">
        <v>9953</v>
      </c>
      <c r="E3167" s="17" t="s">
        <v>9954</v>
      </c>
      <c r="F3167" s="18">
        <v>0.25</v>
      </c>
      <c r="G3167" s="36">
        <v>1</v>
      </c>
      <c r="H3167" s="37">
        <v>15.4018</v>
      </c>
      <c r="I3167" s="37">
        <v>3.1095000000000002</v>
      </c>
      <c r="J3167" s="19">
        <v>74</v>
      </c>
      <c r="K3167" s="19">
        <v>18</v>
      </c>
      <c r="L3167" s="18">
        <v>0.2019</v>
      </c>
      <c r="M3167" s="20">
        <v>0.78816529999999996</v>
      </c>
      <c r="N3167" s="21">
        <v>0.5</v>
      </c>
      <c r="O3167" s="22" t="s">
        <v>12</v>
      </c>
      <c r="P3167" s="22">
        <v>0.36561530930000002</v>
      </c>
      <c r="Q3167" s="22">
        <v>0.25</v>
      </c>
      <c r="R3167" s="43"/>
      <c r="S3167" s="42" t="str">
        <f>IF(R3167="","",MAX(R3167,Q3167))</f>
        <v/>
      </c>
      <c r="T3167" s="27">
        <f>IF(A3167="placement",MIN(P3167,IF(S3167="",Q3167,S3167)),"")</f>
        <v>0.25</v>
      </c>
      <c r="U3167" s="20">
        <f>IF($A3167="placement",T3167*J3167,"")</f>
        <v>18.5</v>
      </c>
      <c r="V3167" s="19">
        <f>IF($A3167="placement",U3167,IF($A3167="site",SUMIF($C:$C,$C3167,$U:$U),IF($A3167="user",SUMIF($B:$B,$B3167,$U:$U),SUM($U:$U))))</f>
        <v>18.5</v>
      </c>
      <c r="W3167" s="18">
        <f>V3167/J3167</f>
        <v>0.25</v>
      </c>
    </row>
    <row r="3168" spans="1:23" x14ac:dyDescent="0.3">
      <c r="A3168" s="23" t="s">
        <v>14</v>
      </c>
      <c r="B3168" s="23" t="s">
        <v>2284</v>
      </c>
      <c r="C3168" s="23" t="s">
        <v>2285</v>
      </c>
      <c r="D3168" s="23" t="s">
        <v>2290</v>
      </c>
      <c r="E3168" s="23" t="s">
        <v>2291</v>
      </c>
      <c r="F3168" s="27">
        <v>0.25</v>
      </c>
      <c r="G3168" s="24">
        <v>0</v>
      </c>
      <c r="H3168" s="25">
        <v>21.763100000000001</v>
      </c>
      <c r="I3168" s="25">
        <v>5.4371999999999998</v>
      </c>
      <c r="J3168" s="26">
        <v>74</v>
      </c>
      <c r="K3168" s="26">
        <v>19</v>
      </c>
      <c r="L3168" s="27">
        <v>0.24979999999999999</v>
      </c>
      <c r="M3168" s="28">
        <v>0.45374863999999998</v>
      </c>
      <c r="N3168" s="29">
        <v>0.2</v>
      </c>
      <c r="O3168" s="31" t="s">
        <v>42</v>
      </c>
      <c r="P3168" s="31">
        <v>0.55922732620000004</v>
      </c>
      <c r="Q3168" s="31">
        <v>0.25</v>
      </c>
      <c r="R3168" s="42"/>
      <c r="S3168" s="42" t="str">
        <f>IF(R3168="","",MAX(R3168,Q3168))</f>
        <v/>
      </c>
      <c r="T3168" s="27">
        <f>IF(A3168="placement",MIN(P3168,IF(S3168="",Q3168,S3168)),"")</f>
        <v>0.25</v>
      </c>
      <c r="U3168" s="28">
        <f>IF($A3168="placement",T3168*J3168,"")</f>
        <v>18.5</v>
      </c>
      <c r="V3168" s="26">
        <f>IF($A3168="placement",U3168,IF($A3168="site",SUMIF($C:$C,$C3168,$U:$U),IF($A3168="user",SUMIF($B:$B,$B3168,$U:$U),SUM($U:$U))))</f>
        <v>18.5</v>
      </c>
      <c r="W3168" s="27">
        <f>V3168/J3168</f>
        <v>0.25</v>
      </c>
    </row>
    <row r="3169" spans="1:23" x14ac:dyDescent="0.3">
      <c r="A3169" s="23" t="s">
        <v>14</v>
      </c>
      <c r="B3169" s="23" t="s">
        <v>3152</v>
      </c>
      <c r="C3169" s="23" t="s">
        <v>3154</v>
      </c>
      <c r="D3169" s="23" t="s">
        <v>10725</v>
      </c>
      <c r="E3169" s="23" t="s">
        <v>10726</v>
      </c>
      <c r="F3169" s="27">
        <v>0.25</v>
      </c>
      <c r="G3169" s="24">
        <v>0</v>
      </c>
      <c r="H3169" s="25">
        <v>1.8415999999999999</v>
      </c>
      <c r="I3169" s="25">
        <v>0.9456</v>
      </c>
      <c r="J3169" s="26">
        <v>74</v>
      </c>
      <c r="K3169" s="26">
        <v>19</v>
      </c>
      <c r="L3169" s="27">
        <v>0.51339999999999997</v>
      </c>
      <c r="M3169" s="28">
        <v>2.6177896999999999</v>
      </c>
      <c r="N3169" s="29">
        <v>1</v>
      </c>
      <c r="O3169" s="31" t="s">
        <v>12</v>
      </c>
      <c r="P3169" s="31">
        <v>0.61799834360000006</v>
      </c>
      <c r="Q3169" s="31">
        <v>0.25</v>
      </c>
      <c r="R3169" s="42"/>
      <c r="S3169" s="42" t="str">
        <f>IF(R3169="","",MAX(R3169,Q3169))</f>
        <v/>
      </c>
      <c r="T3169" s="27">
        <f>IF(A3169="placement",MIN(P3169,IF(S3169="",Q3169,S3169)),"")</f>
        <v>0.25</v>
      </c>
      <c r="U3169" s="28">
        <f>IF($A3169="placement",T3169*J3169,"")</f>
        <v>18.5</v>
      </c>
      <c r="V3169" s="26">
        <f>IF($A3169="placement",U3169,IF($A3169="site",SUMIF($C:$C,$C3169,$U:$U),IF($A3169="user",SUMIF($B:$B,$B3169,$U:$U),SUM($U:$U))))</f>
        <v>18.5</v>
      </c>
      <c r="W3169" s="27">
        <f>V3169/J3169</f>
        <v>0.25</v>
      </c>
    </row>
    <row r="3170" spans="1:23" x14ac:dyDescent="0.3">
      <c r="A3170" s="11" t="s">
        <v>14</v>
      </c>
      <c r="B3170" s="11" t="s">
        <v>3961</v>
      </c>
      <c r="C3170" s="11" t="s">
        <v>3963</v>
      </c>
      <c r="D3170" s="35" t="s">
        <v>3964</v>
      </c>
      <c r="E3170" s="11" t="s">
        <v>3965</v>
      </c>
      <c r="F3170" s="12">
        <v>0.25</v>
      </c>
      <c r="G3170" s="33">
        <v>0</v>
      </c>
      <c r="H3170" s="34">
        <v>28.277100000000001</v>
      </c>
      <c r="I3170" s="34">
        <v>6.3120000000000003</v>
      </c>
      <c r="J3170" s="13">
        <v>74</v>
      </c>
      <c r="K3170" s="13">
        <v>18</v>
      </c>
      <c r="L3170" s="12">
        <v>0.22320000000000001</v>
      </c>
      <c r="M3170" s="14">
        <v>0.39008464999999998</v>
      </c>
      <c r="N3170" s="15">
        <v>0.2</v>
      </c>
      <c r="O3170" s="16" t="s">
        <v>42</v>
      </c>
      <c r="P3170" s="16">
        <v>0.4872907662</v>
      </c>
      <c r="Q3170" s="16">
        <v>0.25</v>
      </c>
      <c r="R3170" s="44"/>
      <c r="S3170" s="42" t="str">
        <f>IF(R3170="","",MAX(R3170,Q3170))</f>
        <v/>
      </c>
      <c r="T3170" s="27">
        <f>IF(A3170="placement",MIN(P3170,IF(S3170="",Q3170,S3170)),"")</f>
        <v>0.25</v>
      </c>
      <c r="U3170" s="14">
        <f>IF($A3170="placement",T3170*J3170,"")</f>
        <v>18.5</v>
      </c>
      <c r="V3170" s="13">
        <f>IF($A3170="placement",U3170,IF($A3170="site",SUMIF($C:$C,$C3170,$U:$U),IF($A3170="user",SUMIF($B:$B,$B3170,$U:$U),SUM($U:$U))))</f>
        <v>18.5</v>
      </c>
      <c r="W3170" s="12">
        <f>V3170/J3170</f>
        <v>0.25</v>
      </c>
    </row>
    <row r="3171" spans="1:23" x14ac:dyDescent="0.3">
      <c r="A3171" s="11" t="s">
        <v>14</v>
      </c>
      <c r="B3171" s="11" t="s">
        <v>650</v>
      </c>
      <c r="C3171" s="11" t="s">
        <v>652</v>
      </c>
      <c r="D3171" s="11" t="s">
        <v>657</v>
      </c>
      <c r="E3171" s="11" t="s">
        <v>658</v>
      </c>
      <c r="F3171" s="12">
        <v>0.25</v>
      </c>
      <c r="G3171" s="33">
        <v>0</v>
      </c>
      <c r="H3171" s="34">
        <v>1.8052999999999999</v>
      </c>
      <c r="I3171" s="34">
        <v>1.0187999999999999</v>
      </c>
      <c r="J3171" s="13">
        <v>74</v>
      </c>
      <c r="K3171" s="13">
        <v>19</v>
      </c>
      <c r="L3171" s="12">
        <v>0.56430000000000002</v>
      </c>
      <c r="M3171" s="14">
        <v>2.4375306700000001</v>
      </c>
      <c r="N3171" s="15">
        <v>1.5</v>
      </c>
      <c r="O3171" s="16" t="s">
        <v>42</v>
      </c>
      <c r="P3171" s="16">
        <v>0.38462312859999997</v>
      </c>
      <c r="Q3171" s="16">
        <v>0.249999999999999</v>
      </c>
      <c r="R3171" s="44"/>
      <c r="S3171" s="42" t="str">
        <f>IF(R3171="","",MAX(R3171,Q3171))</f>
        <v/>
      </c>
      <c r="T3171" s="27">
        <f>IF(A3171="placement",MIN(P3171,IF(S3171="",Q3171,S3171)),"")</f>
        <v>0.249999999999999</v>
      </c>
      <c r="U3171" s="14">
        <f>IF($A3171="placement",T3171*J3171,"")</f>
        <v>18.499999999999925</v>
      </c>
      <c r="V3171" s="13">
        <f>IF($A3171="placement",U3171,IF($A3171="site",SUMIF($C:$C,$C3171,$U:$U),IF($A3171="user",SUMIF($B:$B,$B3171,$U:$U),SUM($U:$U))))</f>
        <v>18.499999999999925</v>
      </c>
      <c r="W3171" s="12">
        <f>V3171/J3171</f>
        <v>0.249999999999999</v>
      </c>
    </row>
    <row r="3172" spans="1:23" x14ac:dyDescent="0.3">
      <c r="A3172" s="11" t="s">
        <v>14</v>
      </c>
      <c r="B3172" s="11" t="s">
        <v>6285</v>
      </c>
      <c r="C3172" s="11" t="s">
        <v>6287</v>
      </c>
      <c r="D3172" s="11" t="s">
        <v>6294</v>
      </c>
      <c r="E3172" s="11" t="s">
        <v>6295</v>
      </c>
      <c r="F3172" s="12">
        <v>0.25</v>
      </c>
      <c r="G3172" s="33">
        <v>0</v>
      </c>
      <c r="H3172" s="34">
        <v>25.304500000000001</v>
      </c>
      <c r="I3172" s="34">
        <v>1.8751</v>
      </c>
      <c r="J3172" s="13">
        <v>74</v>
      </c>
      <c r="K3172" s="13">
        <v>18</v>
      </c>
      <c r="L3172" s="12">
        <v>7.4099999999999999E-2</v>
      </c>
      <c r="M3172" s="14">
        <v>1.31615115</v>
      </c>
      <c r="N3172" s="15">
        <v>1</v>
      </c>
      <c r="O3172" s="16" t="s">
        <v>42</v>
      </c>
      <c r="P3172" s="16">
        <v>0.24020884710000001</v>
      </c>
      <c r="Q3172" s="16">
        <v>0.24020884705773299</v>
      </c>
      <c r="R3172" s="44"/>
      <c r="S3172" s="42" t="str">
        <f>IF(R3172="","",MAX(R3172,Q3172))</f>
        <v/>
      </c>
      <c r="T3172" s="27">
        <f>IF(A3172="placement",MIN(P3172,IF(S3172="",Q3172,S3172)),"")</f>
        <v>0.24020884705773299</v>
      </c>
      <c r="U3172" s="14">
        <f>IF($A3172="placement",T3172*J3172,"")</f>
        <v>17.77545468227224</v>
      </c>
      <c r="V3172" s="13">
        <f>IF($A3172="placement",U3172,IF($A3172="site",SUMIF($C:$C,$C3172,$U:$U),IF($A3172="user",SUMIF($B:$B,$B3172,$U:$U),SUM($U:$U))))</f>
        <v>17.77545468227224</v>
      </c>
      <c r="W3172" s="12">
        <f>V3172/J3172</f>
        <v>0.24020884705773299</v>
      </c>
    </row>
    <row r="3173" spans="1:23" x14ac:dyDescent="0.3">
      <c r="A3173" s="23" t="s">
        <v>14</v>
      </c>
      <c r="B3173" s="23" t="s">
        <v>6052</v>
      </c>
      <c r="C3173" s="23" t="s">
        <v>6054</v>
      </c>
      <c r="D3173" s="23" t="s">
        <v>6113</v>
      </c>
      <c r="E3173" s="23" t="s">
        <v>6114</v>
      </c>
      <c r="F3173" s="27">
        <v>0.25</v>
      </c>
      <c r="G3173" s="24">
        <v>0</v>
      </c>
      <c r="H3173" s="25">
        <v>11.0951</v>
      </c>
      <c r="I3173" s="25">
        <v>1.9278</v>
      </c>
      <c r="J3173" s="26">
        <v>74</v>
      </c>
      <c r="K3173" s="26">
        <v>16</v>
      </c>
      <c r="L3173" s="27">
        <v>0.17380000000000001</v>
      </c>
      <c r="M3173" s="28">
        <v>1.2833154200000001</v>
      </c>
      <c r="N3173" s="29">
        <v>1</v>
      </c>
      <c r="O3173" s="31" t="s">
        <v>12</v>
      </c>
      <c r="P3173" s="31">
        <v>0.22076834679999999</v>
      </c>
      <c r="Q3173" s="31">
        <v>0.220768346835896</v>
      </c>
      <c r="R3173" s="42"/>
      <c r="S3173" s="42" t="str">
        <f>IF(R3173="","",MAX(R3173,Q3173))</f>
        <v/>
      </c>
      <c r="T3173" s="27">
        <f>IF(A3173="placement",MIN(P3173,IF(S3173="",Q3173,S3173)),"")</f>
        <v>0.22076834679999999</v>
      </c>
      <c r="U3173" s="28">
        <f>IF($A3173="placement",T3173*J3173,"")</f>
        <v>16.3368576632</v>
      </c>
      <c r="V3173" s="26">
        <f>IF($A3173="placement",U3173,IF($A3173="site",SUMIF($C:$C,$C3173,$U:$U),IF($A3173="user",SUMIF($B:$B,$B3173,$U:$U),SUM($U:$U))))</f>
        <v>16.3368576632</v>
      </c>
      <c r="W3173" s="27">
        <f>V3173/J3173</f>
        <v>0.22076834679999999</v>
      </c>
    </row>
    <row r="3174" spans="1:23" x14ac:dyDescent="0.3">
      <c r="A3174" s="23" t="s">
        <v>14</v>
      </c>
      <c r="B3174" s="23" t="s">
        <v>7257</v>
      </c>
      <c r="C3174" s="23" t="s">
        <v>7258</v>
      </c>
      <c r="D3174" s="23" t="s">
        <v>7306</v>
      </c>
      <c r="E3174" s="23" t="s">
        <v>7307</v>
      </c>
      <c r="F3174" s="27">
        <v>0.33</v>
      </c>
      <c r="G3174" s="24">
        <v>0</v>
      </c>
      <c r="H3174" s="25">
        <v>26.236899999999999</v>
      </c>
      <c r="I3174" s="25">
        <v>2.6556000000000002</v>
      </c>
      <c r="J3174" s="26">
        <v>74</v>
      </c>
      <c r="K3174" s="26">
        <v>14</v>
      </c>
      <c r="L3174" s="27">
        <v>0.1012</v>
      </c>
      <c r="M3174" s="28">
        <v>0.93038356</v>
      </c>
      <c r="N3174" s="29">
        <v>0.75</v>
      </c>
      <c r="O3174" s="31" t="s">
        <v>12</v>
      </c>
      <c r="P3174" s="31">
        <v>0.19388085499999999</v>
      </c>
      <c r="Q3174" s="31">
        <v>0.193880855049754</v>
      </c>
      <c r="R3174" s="42"/>
      <c r="S3174" s="42" t="str">
        <f>IF(R3174="","",MAX(R3174,Q3174))</f>
        <v/>
      </c>
      <c r="T3174" s="27">
        <f>IF(A3174="placement",MIN(P3174,IF(S3174="",Q3174,S3174)),"")</f>
        <v>0.19388085499999999</v>
      </c>
      <c r="U3174" s="28">
        <f>IF($A3174="placement",T3174*J3174,"")</f>
        <v>14.347183269999999</v>
      </c>
      <c r="V3174" s="26">
        <f>IF($A3174="placement",U3174,IF($A3174="site",SUMIF($C:$C,$C3174,$U:$U),IF($A3174="user",SUMIF($B:$B,$B3174,$U:$U),SUM($U:$U))))</f>
        <v>14.347183269999999</v>
      </c>
      <c r="W3174" s="27">
        <f>V3174/J3174</f>
        <v>0.19388085499999999</v>
      </c>
    </row>
    <row r="3175" spans="1:23" x14ac:dyDescent="0.3">
      <c r="A3175" s="11" t="s">
        <v>14</v>
      </c>
      <c r="B3175" s="11" t="s">
        <v>438</v>
      </c>
      <c r="C3175" s="11" t="s">
        <v>440</v>
      </c>
      <c r="D3175" s="11" t="s">
        <v>505</v>
      </c>
      <c r="E3175" s="11" t="s">
        <v>506</v>
      </c>
      <c r="F3175" s="12">
        <v>0.33</v>
      </c>
      <c r="G3175" s="33">
        <v>0</v>
      </c>
      <c r="H3175" s="34">
        <v>16.4344</v>
      </c>
      <c r="I3175" s="34">
        <v>0.69510000000000005</v>
      </c>
      <c r="J3175" s="13">
        <v>74</v>
      </c>
      <c r="K3175" s="13">
        <v>11</v>
      </c>
      <c r="L3175" s="12">
        <v>4.2299999999999997E-2</v>
      </c>
      <c r="M3175" s="14">
        <v>3.5403350100000002</v>
      </c>
      <c r="N3175" s="15">
        <v>3</v>
      </c>
      <c r="O3175" s="16" t="s">
        <v>12</v>
      </c>
      <c r="P3175" s="16">
        <v>0.15262256539999999</v>
      </c>
      <c r="Q3175" s="16">
        <v>0.15262256538271701</v>
      </c>
      <c r="R3175" s="44"/>
      <c r="S3175" s="42" t="str">
        <f>IF(R3175="","",MAX(R3175,Q3175))</f>
        <v/>
      </c>
      <c r="T3175" s="27">
        <f>IF(A3175="placement",MIN(P3175,IF(S3175="",Q3175,S3175)),"")</f>
        <v>0.15262256538271701</v>
      </c>
      <c r="U3175" s="14">
        <f>IF($A3175="placement",T3175*J3175,"")</f>
        <v>11.294069838321059</v>
      </c>
      <c r="V3175" s="13">
        <f>IF($A3175="placement",U3175,IF($A3175="site",SUMIF($C:$C,$C3175,$U:$U),IF($A3175="user",SUMIF($B:$B,$B3175,$U:$U),SUM($U:$U))))</f>
        <v>11.294069838321059</v>
      </c>
      <c r="W3175" s="12">
        <f>V3175/J3175</f>
        <v>0.15262256538271701</v>
      </c>
    </row>
    <row r="3176" spans="1:23" x14ac:dyDescent="0.3">
      <c r="A3176" s="11" t="s">
        <v>14</v>
      </c>
      <c r="B3176" s="11" t="s">
        <v>1708</v>
      </c>
      <c r="C3176" s="11" t="s">
        <v>1709</v>
      </c>
      <c r="D3176" s="11" t="s">
        <v>1882</v>
      </c>
      <c r="E3176" s="11" t="s">
        <v>1883</v>
      </c>
      <c r="F3176" s="12">
        <v>0.15</v>
      </c>
      <c r="G3176" s="33">
        <v>0</v>
      </c>
      <c r="H3176" s="34">
        <v>2.5581999999999998</v>
      </c>
      <c r="I3176" s="34">
        <v>1.2103999999999999</v>
      </c>
      <c r="J3176" s="13">
        <v>74</v>
      </c>
      <c r="K3176" s="13">
        <v>11</v>
      </c>
      <c r="L3176" s="12">
        <v>0.47320000000000001</v>
      </c>
      <c r="M3176" s="14">
        <v>2.03340611</v>
      </c>
      <c r="N3176" s="15">
        <v>1.55</v>
      </c>
      <c r="O3176" s="16" t="s">
        <v>42</v>
      </c>
      <c r="P3176" s="16">
        <v>0.2377322023</v>
      </c>
      <c r="Q3176" s="16">
        <v>0.15</v>
      </c>
      <c r="R3176" s="44"/>
      <c r="S3176" s="42" t="str">
        <f>IF(R3176="","",MAX(R3176,Q3176))</f>
        <v/>
      </c>
      <c r="T3176" s="27">
        <f>IF(A3176="placement",MIN(P3176,IF(S3176="",Q3176,S3176)),"")</f>
        <v>0.15</v>
      </c>
      <c r="U3176" s="14">
        <f>IF($A3176="placement",T3176*J3176,"")</f>
        <v>11.1</v>
      </c>
      <c r="V3176" s="13">
        <f>IF($A3176="placement",U3176,IF($A3176="site",SUMIF($C:$C,$C3176,$U:$U),IF($A3176="user",SUMIF($B:$B,$B3176,$U:$U),SUM($U:$U))))</f>
        <v>11.1</v>
      </c>
      <c r="W3176" s="12">
        <f>V3176/J3176</f>
        <v>0.15</v>
      </c>
    </row>
    <row r="3177" spans="1:23" x14ac:dyDescent="0.3">
      <c r="A3177" s="23" t="s">
        <v>14</v>
      </c>
      <c r="B3177" s="23" t="s">
        <v>1708</v>
      </c>
      <c r="C3177" s="23" t="s">
        <v>1709</v>
      </c>
      <c r="D3177" s="23" t="s">
        <v>2146</v>
      </c>
      <c r="E3177" s="23" t="s">
        <v>2147</v>
      </c>
      <c r="F3177" s="27">
        <v>0.15</v>
      </c>
      <c r="G3177" s="24">
        <v>0</v>
      </c>
      <c r="H3177" s="25">
        <v>2.3102</v>
      </c>
      <c r="I3177" s="25">
        <v>1.2060999999999999</v>
      </c>
      <c r="J3177" s="26">
        <v>74</v>
      </c>
      <c r="K3177" s="26">
        <v>11</v>
      </c>
      <c r="L3177" s="27">
        <v>0.52210000000000001</v>
      </c>
      <c r="M3177" s="28">
        <v>2.0319080899999999</v>
      </c>
      <c r="N3177" s="29">
        <v>1.5</v>
      </c>
      <c r="O3177" s="31" t="s">
        <v>42</v>
      </c>
      <c r="P3177" s="31">
        <v>0.26177763269999998</v>
      </c>
      <c r="Q3177" s="31">
        <v>0.15</v>
      </c>
      <c r="R3177" s="42"/>
      <c r="S3177" s="42" t="str">
        <f>IF(R3177="","",MAX(R3177,Q3177))</f>
        <v/>
      </c>
      <c r="T3177" s="27">
        <f>IF(A3177="placement",MIN(P3177,IF(S3177="",Q3177,S3177)),"")</f>
        <v>0.15</v>
      </c>
      <c r="U3177" s="28">
        <f>IF($A3177="placement",T3177*J3177,"")</f>
        <v>11.1</v>
      </c>
      <c r="V3177" s="26">
        <f>IF($A3177="placement",U3177,IF($A3177="site",SUMIF($C:$C,$C3177,$U:$U),IF($A3177="user",SUMIF($B:$B,$B3177,$U:$U),SUM($U:$U))))</f>
        <v>11.1</v>
      </c>
      <c r="W3177" s="27">
        <f>V3177/J3177</f>
        <v>0.15</v>
      </c>
    </row>
    <row r="3178" spans="1:23" x14ac:dyDescent="0.3">
      <c r="A3178" s="23" t="s">
        <v>14</v>
      </c>
      <c r="B3178" s="23" t="s">
        <v>5211</v>
      </c>
      <c r="C3178" s="23" t="s">
        <v>5213</v>
      </c>
      <c r="D3178" s="23" t="s">
        <v>5357</v>
      </c>
      <c r="E3178" s="23" t="s">
        <v>5358</v>
      </c>
      <c r="F3178" s="27">
        <v>0.15</v>
      </c>
      <c r="G3178" s="24">
        <v>0</v>
      </c>
      <c r="H3178" s="25">
        <v>4.7653999999999996</v>
      </c>
      <c r="I3178" s="25">
        <v>2.0966</v>
      </c>
      <c r="J3178" s="26">
        <v>74</v>
      </c>
      <c r="K3178" s="26">
        <v>11</v>
      </c>
      <c r="L3178" s="27">
        <v>0.44</v>
      </c>
      <c r="M3178" s="28">
        <v>1.1781555500000001</v>
      </c>
      <c r="N3178" s="29">
        <v>0.8</v>
      </c>
      <c r="O3178" s="31" t="s">
        <v>42</v>
      </c>
      <c r="P3178" s="31">
        <v>0.32097251780000002</v>
      </c>
      <c r="Q3178" s="31">
        <v>0.15</v>
      </c>
      <c r="R3178" s="42"/>
      <c r="S3178" s="42" t="str">
        <f>IF(R3178="","",MAX(R3178,Q3178))</f>
        <v/>
      </c>
      <c r="T3178" s="27">
        <f>IF(A3178="placement",MIN(P3178,IF(S3178="",Q3178,S3178)),"")</f>
        <v>0.15</v>
      </c>
      <c r="U3178" s="28">
        <f>IF($A3178="placement",T3178*J3178,"")</f>
        <v>11.1</v>
      </c>
      <c r="V3178" s="26">
        <f>IF($A3178="placement",U3178,IF($A3178="site",SUMIF($C:$C,$C3178,$U:$U),IF($A3178="user",SUMIF($B:$B,$B3178,$U:$U),SUM($U:$U))))</f>
        <v>11.1</v>
      </c>
      <c r="W3178" s="27">
        <f>V3178/J3178</f>
        <v>0.15</v>
      </c>
    </row>
    <row r="3179" spans="1:23" x14ac:dyDescent="0.3">
      <c r="A3179" s="23" t="s">
        <v>14</v>
      </c>
      <c r="B3179" s="23" t="s">
        <v>1708</v>
      </c>
      <c r="C3179" s="23" t="s">
        <v>1709</v>
      </c>
      <c r="D3179" s="32" t="s">
        <v>1888</v>
      </c>
      <c r="E3179" s="23" t="s">
        <v>1889</v>
      </c>
      <c r="F3179" s="27">
        <v>0.15</v>
      </c>
      <c r="G3179" s="24">
        <v>0</v>
      </c>
      <c r="H3179" s="25">
        <v>2.8209</v>
      </c>
      <c r="I3179" s="25">
        <v>1.1843999999999999</v>
      </c>
      <c r="J3179" s="26">
        <v>74</v>
      </c>
      <c r="K3179" s="26">
        <v>11</v>
      </c>
      <c r="L3179" s="27">
        <v>0.4199</v>
      </c>
      <c r="M3179" s="28">
        <v>2.0742536600000001</v>
      </c>
      <c r="N3179" s="29">
        <v>1.55</v>
      </c>
      <c r="O3179" s="31" t="s">
        <v>42</v>
      </c>
      <c r="P3179" s="31">
        <v>0.25274327479999997</v>
      </c>
      <c r="Q3179" s="31">
        <v>0.149999999999999</v>
      </c>
      <c r="R3179" s="42"/>
      <c r="S3179" s="42" t="str">
        <f>IF(R3179="","",MAX(R3179,Q3179))</f>
        <v/>
      </c>
      <c r="T3179" s="27">
        <f>IF(A3179="placement",MIN(P3179,IF(S3179="",Q3179,S3179)),"")</f>
        <v>0.149999999999999</v>
      </c>
      <c r="U3179" s="28">
        <f>IF($A3179="placement",T3179*J3179,"")</f>
        <v>11.099999999999925</v>
      </c>
      <c r="V3179" s="26">
        <f>IF($A3179="placement",U3179,IF($A3179="site",SUMIF($C:$C,$C3179,$U:$U),IF($A3179="user",SUMIF($B:$B,$B3179,$U:$U),SUM($U:$U))))</f>
        <v>11.099999999999925</v>
      </c>
      <c r="W3179" s="27">
        <f>V3179/J3179</f>
        <v>0.149999999999999</v>
      </c>
    </row>
    <row r="3180" spans="1:23" x14ac:dyDescent="0.3">
      <c r="A3180" s="23" t="s">
        <v>14</v>
      </c>
      <c r="B3180" s="23" t="s">
        <v>5418</v>
      </c>
      <c r="C3180" s="23" t="s">
        <v>5420</v>
      </c>
      <c r="D3180" s="23" t="s">
        <v>5487</v>
      </c>
      <c r="E3180" s="23" t="s">
        <v>5488</v>
      </c>
      <c r="F3180" s="27">
        <v>0.1</v>
      </c>
      <c r="G3180" s="24">
        <v>1</v>
      </c>
      <c r="H3180" s="25">
        <v>26.3581</v>
      </c>
      <c r="I3180" s="25">
        <v>1.8279000000000001</v>
      </c>
      <c r="J3180" s="26">
        <v>74</v>
      </c>
      <c r="K3180" s="26">
        <v>7</v>
      </c>
      <c r="L3180" s="27">
        <v>6.93E-2</v>
      </c>
      <c r="M3180" s="28">
        <v>1.3472371999999999</v>
      </c>
      <c r="N3180" s="29">
        <v>1.1499999999999999</v>
      </c>
      <c r="O3180" s="31" t="s">
        <v>42</v>
      </c>
      <c r="P3180" s="31">
        <v>0.1464012438</v>
      </c>
      <c r="Q3180" s="31">
        <v>9.9999999999999895E-2</v>
      </c>
      <c r="R3180" s="42"/>
      <c r="S3180" s="42" t="str">
        <f>IF(R3180="","",MAX(R3180,Q3180))</f>
        <v/>
      </c>
      <c r="T3180" s="27">
        <f>IF(A3180="placement",MIN(P3180,IF(S3180="",Q3180,S3180)),"")</f>
        <v>9.9999999999999895E-2</v>
      </c>
      <c r="U3180" s="28">
        <f>IF($A3180="placement",T3180*J3180,"")</f>
        <v>7.3999999999999924</v>
      </c>
      <c r="V3180" s="26">
        <f>IF($A3180="placement",U3180,IF($A3180="site",SUMIF($C:$C,$C3180,$U:$U),IF($A3180="user",SUMIF($B:$B,$B3180,$U:$U),SUM($U:$U))))</f>
        <v>7.3999999999999924</v>
      </c>
      <c r="W3180" s="27">
        <f>V3180/J3180</f>
        <v>9.9999999999999895E-2</v>
      </c>
    </row>
    <row r="3181" spans="1:23" x14ac:dyDescent="0.3">
      <c r="A3181" s="11" t="s">
        <v>14</v>
      </c>
      <c r="B3181" s="11" t="s">
        <v>4808</v>
      </c>
      <c r="C3181" s="11" t="s">
        <v>4810</v>
      </c>
      <c r="D3181" s="11" t="s">
        <v>4813</v>
      </c>
      <c r="E3181" s="11" t="s">
        <v>4809</v>
      </c>
      <c r="F3181" s="12">
        <v>0.33</v>
      </c>
      <c r="G3181" s="33">
        <v>0</v>
      </c>
      <c r="H3181" s="34">
        <v>4.7374000000000001</v>
      </c>
      <c r="I3181" s="34">
        <v>1.6258999999999999</v>
      </c>
      <c r="J3181" s="13">
        <v>73</v>
      </c>
      <c r="K3181" s="13">
        <v>23</v>
      </c>
      <c r="L3181" s="12">
        <v>0.34320000000000001</v>
      </c>
      <c r="M3181" s="14">
        <v>1.4948027399999999</v>
      </c>
      <c r="N3181" s="15">
        <v>1</v>
      </c>
      <c r="O3181" s="16" t="s">
        <v>12</v>
      </c>
      <c r="P3181" s="16">
        <v>0.33101540940000002</v>
      </c>
      <c r="Q3181" s="16">
        <v>0.33</v>
      </c>
      <c r="R3181" s="44"/>
      <c r="S3181" s="42" t="str">
        <f>IF(R3181="","",MAX(R3181,Q3181))</f>
        <v/>
      </c>
      <c r="T3181" s="27">
        <f>IF(A3181="placement",MIN(P3181,IF(S3181="",Q3181,S3181)),"")</f>
        <v>0.33</v>
      </c>
      <c r="U3181" s="14">
        <f>IF($A3181="placement",T3181*J3181,"")</f>
        <v>24.09</v>
      </c>
      <c r="V3181" s="13">
        <f>IF($A3181="placement",U3181,IF($A3181="site",SUMIF($C:$C,$C3181,$U:$U),IF($A3181="user",SUMIF($B:$B,$B3181,$U:$U),SUM($U:$U))))</f>
        <v>24.09</v>
      </c>
      <c r="W3181" s="12">
        <f>V3181/J3181</f>
        <v>0.33</v>
      </c>
    </row>
    <row r="3182" spans="1:23" x14ac:dyDescent="0.3">
      <c r="A3182" s="23" t="s">
        <v>14</v>
      </c>
      <c r="B3182" s="23" t="s">
        <v>4652</v>
      </c>
      <c r="C3182" s="23" t="s">
        <v>4653</v>
      </c>
      <c r="D3182" s="23" t="s">
        <v>4656</v>
      </c>
      <c r="E3182" s="23" t="s">
        <v>4657</v>
      </c>
      <c r="F3182" s="27">
        <v>0.3</v>
      </c>
      <c r="G3182" s="24">
        <v>1</v>
      </c>
      <c r="H3182" s="25">
        <v>71.047799999999995</v>
      </c>
      <c r="I3182" s="25">
        <v>21.814599999999999</v>
      </c>
      <c r="J3182" s="26">
        <v>73</v>
      </c>
      <c r="K3182" s="26">
        <v>22</v>
      </c>
      <c r="L3182" s="27">
        <v>0.307</v>
      </c>
      <c r="M3182" s="28">
        <v>0.11145106</v>
      </c>
      <c r="N3182" s="29">
        <v>0.01</v>
      </c>
      <c r="O3182" s="31" t="s">
        <v>42</v>
      </c>
      <c r="P3182" s="31">
        <v>0.91027451989999997</v>
      </c>
      <c r="Q3182" s="31">
        <v>0.3</v>
      </c>
      <c r="R3182" s="42">
        <v>0.2</v>
      </c>
      <c r="S3182" s="42">
        <f>IF(R3182="","",MAX(R3182,Q3182))</f>
        <v>0.3</v>
      </c>
      <c r="T3182" s="27">
        <f>IF(A3182="placement",MIN(P3182,IF(S3182="",Q3182,S3182)),"")</f>
        <v>0.3</v>
      </c>
      <c r="U3182" s="28">
        <f>IF($A3182="placement",T3182*J3182,"")</f>
        <v>21.9</v>
      </c>
      <c r="V3182" s="26">
        <f>IF($A3182="placement",U3182,IF($A3182="site",SUMIF($C:$C,$C3182,$U:$U),IF($A3182="user",SUMIF($B:$B,$B3182,$U:$U),SUM($U:$U))))</f>
        <v>21.9</v>
      </c>
      <c r="W3182" s="27">
        <f>V3182/J3182</f>
        <v>0.3</v>
      </c>
    </row>
    <row r="3183" spans="1:23" x14ac:dyDescent="0.3">
      <c r="A3183" s="23" t="s">
        <v>14</v>
      </c>
      <c r="B3183" s="23" t="s">
        <v>1708</v>
      </c>
      <c r="C3183" s="23" t="s">
        <v>1709</v>
      </c>
      <c r="D3183" s="32" t="s">
        <v>10555</v>
      </c>
      <c r="E3183" s="23" t="s">
        <v>10556</v>
      </c>
      <c r="F3183" s="27">
        <v>0.3</v>
      </c>
      <c r="G3183" s="24">
        <v>0</v>
      </c>
      <c r="H3183" s="25">
        <v>3.3921999999999999</v>
      </c>
      <c r="I3183" s="25">
        <v>1.2089000000000001</v>
      </c>
      <c r="J3183" s="26">
        <v>73</v>
      </c>
      <c r="K3183" s="26">
        <v>20</v>
      </c>
      <c r="L3183" s="27">
        <v>0.35639999999999999</v>
      </c>
      <c r="M3183" s="28">
        <v>2.0052939400000001</v>
      </c>
      <c r="N3183" s="29">
        <v>1.5</v>
      </c>
      <c r="O3183" s="31" t="s">
        <v>12</v>
      </c>
      <c r="P3183" s="31">
        <v>0.25197998799999999</v>
      </c>
      <c r="Q3183" s="31">
        <v>0.25197998797864402</v>
      </c>
      <c r="R3183" s="42">
        <v>0.32</v>
      </c>
      <c r="S3183" s="42">
        <f>IF(R3183="","",MAX(R3183,Q3183))</f>
        <v>0.32</v>
      </c>
      <c r="T3183" s="27">
        <f>IF(A3183="placement",MIN(P3183,IF(S3183="",Q3183,S3183)),"")</f>
        <v>0.25197998799999999</v>
      </c>
      <c r="U3183" s="28">
        <f>IF($A3183="placement",T3183*J3183,"")</f>
        <v>18.394539123999998</v>
      </c>
      <c r="V3183" s="26">
        <f>IF($A3183="placement",U3183,IF($A3183="site",SUMIF($C:$C,$C3183,$U:$U),IF($A3183="user",SUMIF($B:$B,$B3183,$U:$U),SUM($U:$U))))</f>
        <v>18.394539123999998</v>
      </c>
      <c r="W3183" s="27">
        <f>V3183/J3183</f>
        <v>0.25197998799999999</v>
      </c>
    </row>
    <row r="3184" spans="1:23" x14ac:dyDescent="0.3">
      <c r="A3184" s="23" t="s">
        <v>14</v>
      </c>
      <c r="B3184" s="23" t="s">
        <v>3266</v>
      </c>
      <c r="C3184" s="23" t="s">
        <v>3268</v>
      </c>
      <c r="D3184" s="23" t="s">
        <v>3510</v>
      </c>
      <c r="E3184" s="23" t="s">
        <v>3511</v>
      </c>
      <c r="F3184" s="27">
        <v>0.25</v>
      </c>
      <c r="G3184" s="24">
        <v>0</v>
      </c>
      <c r="H3184" s="25">
        <v>8.3879000000000001</v>
      </c>
      <c r="I3184" s="25">
        <v>1.4214</v>
      </c>
      <c r="J3184" s="26">
        <v>73</v>
      </c>
      <c r="K3184" s="26">
        <v>18</v>
      </c>
      <c r="L3184" s="27">
        <v>0.16950000000000001</v>
      </c>
      <c r="M3184" s="28">
        <v>1.70261307</v>
      </c>
      <c r="N3184" s="29">
        <v>1.19</v>
      </c>
      <c r="O3184" s="31" t="s">
        <v>12</v>
      </c>
      <c r="P3184" s="31">
        <v>0.30107431670000001</v>
      </c>
      <c r="Q3184" s="31">
        <v>0.25</v>
      </c>
      <c r="R3184" s="42"/>
      <c r="S3184" s="42" t="str">
        <f>IF(R3184="","",MAX(R3184,Q3184))</f>
        <v/>
      </c>
      <c r="T3184" s="27">
        <f>IF(A3184="placement",MIN(P3184,IF(S3184="",Q3184,S3184)),"")</f>
        <v>0.25</v>
      </c>
      <c r="U3184" s="28">
        <f>IF($A3184="placement",T3184*J3184,"")</f>
        <v>18.25</v>
      </c>
      <c r="V3184" s="26">
        <f>IF($A3184="placement",U3184,IF($A3184="site",SUMIF($C:$C,$C3184,$U:$U),IF($A3184="user",SUMIF($B:$B,$B3184,$U:$U),SUM($U:$U))))</f>
        <v>18.25</v>
      </c>
      <c r="W3184" s="27">
        <f>V3184/J3184</f>
        <v>0.25</v>
      </c>
    </row>
    <row r="3185" spans="1:23" x14ac:dyDescent="0.3">
      <c r="A3185" s="23" t="s">
        <v>14</v>
      </c>
      <c r="B3185" s="23" t="s">
        <v>5418</v>
      </c>
      <c r="C3185" s="23" t="s">
        <v>5420</v>
      </c>
      <c r="D3185" s="23" t="s">
        <v>5449</v>
      </c>
      <c r="E3185" s="23" t="s">
        <v>5450</v>
      </c>
      <c r="F3185" s="27">
        <v>0.25</v>
      </c>
      <c r="G3185" s="24">
        <v>0</v>
      </c>
      <c r="H3185" s="25">
        <v>21.356999999999999</v>
      </c>
      <c r="I3185" s="25">
        <v>5.7385999999999999</v>
      </c>
      <c r="J3185" s="26">
        <v>73</v>
      </c>
      <c r="K3185" s="26">
        <v>18</v>
      </c>
      <c r="L3185" s="27">
        <v>0.26869999999999999</v>
      </c>
      <c r="M3185" s="28">
        <v>0.42688041999999998</v>
      </c>
      <c r="N3185" s="29">
        <v>0.3</v>
      </c>
      <c r="O3185" s="31" t="s">
        <v>42</v>
      </c>
      <c r="P3185" s="31">
        <v>0.29722708190000002</v>
      </c>
      <c r="Q3185" s="31">
        <v>0.25</v>
      </c>
      <c r="R3185" s="42"/>
      <c r="S3185" s="42" t="str">
        <f>IF(R3185="","",MAX(R3185,Q3185))</f>
        <v/>
      </c>
      <c r="T3185" s="27">
        <f>IF(A3185="placement",MIN(P3185,IF(S3185="",Q3185,S3185)),"")</f>
        <v>0.25</v>
      </c>
      <c r="U3185" s="28">
        <f>IF($A3185="placement",T3185*J3185,"")</f>
        <v>18.25</v>
      </c>
      <c r="V3185" s="26">
        <f>IF($A3185="placement",U3185,IF($A3185="site",SUMIF($C:$C,$C3185,$U:$U),IF($A3185="user",SUMIF($B:$B,$B3185,$U:$U),SUM($U:$U))))</f>
        <v>18.25</v>
      </c>
      <c r="W3185" s="27">
        <f>V3185/J3185</f>
        <v>0.25</v>
      </c>
    </row>
    <row r="3186" spans="1:23" x14ac:dyDescent="0.3">
      <c r="A3186" s="23" t="s">
        <v>14</v>
      </c>
      <c r="B3186" s="23" t="s">
        <v>10365</v>
      </c>
      <c r="C3186" s="23" t="s">
        <v>10366</v>
      </c>
      <c r="D3186" s="32" t="s">
        <v>10367</v>
      </c>
      <c r="E3186" s="23" t="s">
        <v>10368</v>
      </c>
      <c r="F3186" s="27">
        <v>0.25</v>
      </c>
      <c r="G3186" s="24">
        <v>0</v>
      </c>
      <c r="H3186" s="25">
        <v>25.2346</v>
      </c>
      <c r="I3186" s="25">
        <v>3.0084</v>
      </c>
      <c r="J3186" s="26">
        <v>73</v>
      </c>
      <c r="K3186" s="26">
        <v>18</v>
      </c>
      <c r="L3186" s="27">
        <v>0.1192</v>
      </c>
      <c r="M3186" s="28">
        <v>0.81186902999999999</v>
      </c>
      <c r="N3186" s="29">
        <v>0.55000000000000004</v>
      </c>
      <c r="O3186" s="31" t="s">
        <v>12</v>
      </c>
      <c r="P3186" s="31">
        <v>0.32255083449999999</v>
      </c>
      <c r="Q3186" s="31">
        <v>0.25</v>
      </c>
      <c r="R3186" s="42"/>
      <c r="S3186" s="42" t="str">
        <f>IF(R3186="","",MAX(R3186,Q3186))</f>
        <v/>
      </c>
      <c r="T3186" s="27">
        <f>IF(A3186="placement",MIN(P3186,IF(S3186="",Q3186,S3186)),"")</f>
        <v>0.25</v>
      </c>
      <c r="U3186" s="28">
        <f>IF($A3186="placement",T3186*J3186,"")</f>
        <v>18.25</v>
      </c>
      <c r="V3186" s="26">
        <f>IF($A3186="placement",U3186,IF($A3186="site",SUMIF($C:$C,$C3186,$U:$U),IF($A3186="user",SUMIF($B:$B,$B3186,$U:$U),SUM($U:$U))))</f>
        <v>18.25</v>
      </c>
      <c r="W3186" s="27">
        <f>V3186/J3186</f>
        <v>0.25</v>
      </c>
    </row>
    <row r="3187" spans="1:23" x14ac:dyDescent="0.3">
      <c r="A3187" s="11" t="s">
        <v>14</v>
      </c>
      <c r="B3187" s="11" t="s">
        <v>173</v>
      </c>
      <c r="C3187" s="11" t="s">
        <v>175</v>
      </c>
      <c r="D3187" s="11" t="s">
        <v>179</v>
      </c>
      <c r="E3187" s="11" t="s">
        <v>180</v>
      </c>
      <c r="F3187" s="12">
        <v>0.25</v>
      </c>
      <c r="G3187" s="33">
        <v>1</v>
      </c>
      <c r="H3187" s="34">
        <v>56.8842</v>
      </c>
      <c r="I3187" s="34">
        <v>19.813600000000001</v>
      </c>
      <c r="J3187" s="13">
        <v>73</v>
      </c>
      <c r="K3187" s="13">
        <v>18</v>
      </c>
      <c r="L3187" s="12">
        <v>0.3483</v>
      </c>
      <c r="M3187" s="14">
        <v>0.12313089000000001</v>
      </c>
      <c r="N3187" s="15">
        <v>0.02</v>
      </c>
      <c r="O3187" s="16" t="s">
        <v>42</v>
      </c>
      <c r="P3187" s="16">
        <v>0.83757121859999994</v>
      </c>
      <c r="Q3187" s="16">
        <v>0.249999999999999</v>
      </c>
      <c r="R3187" s="44"/>
      <c r="S3187" s="42" t="str">
        <f>IF(R3187="","",MAX(R3187,Q3187))</f>
        <v/>
      </c>
      <c r="T3187" s="27">
        <f>IF(A3187="placement",MIN(P3187,IF(S3187="",Q3187,S3187)),"")</f>
        <v>0.249999999999999</v>
      </c>
      <c r="U3187" s="14">
        <f>IF($A3187="placement",T3187*J3187,"")</f>
        <v>18.249999999999925</v>
      </c>
      <c r="V3187" s="13">
        <f>IF($A3187="placement",U3187,IF($A3187="site",SUMIF($C:$C,$C3187,$U:$U),IF($A3187="user",SUMIF($B:$B,$B3187,$U:$U),SUM($U:$U))))</f>
        <v>18.249999999999925</v>
      </c>
      <c r="W3187" s="12">
        <f>V3187/J3187</f>
        <v>0.24999999999999897</v>
      </c>
    </row>
    <row r="3188" spans="1:23" x14ac:dyDescent="0.3">
      <c r="A3188" s="23" t="s">
        <v>14</v>
      </c>
      <c r="B3188" s="23" t="s">
        <v>3152</v>
      </c>
      <c r="C3188" s="23" t="s">
        <v>3154</v>
      </c>
      <c r="D3188" s="23" t="s">
        <v>10721</v>
      </c>
      <c r="E3188" s="23" t="s">
        <v>10722</v>
      </c>
      <c r="F3188" s="27">
        <v>0.25</v>
      </c>
      <c r="G3188" s="24">
        <v>0</v>
      </c>
      <c r="H3188" s="25">
        <v>2.3031999999999999</v>
      </c>
      <c r="I3188" s="25">
        <v>0.9929</v>
      </c>
      <c r="J3188" s="26">
        <v>73</v>
      </c>
      <c r="K3188" s="26">
        <v>18</v>
      </c>
      <c r="L3188" s="27">
        <v>0.43109999999999998</v>
      </c>
      <c r="M3188" s="28">
        <v>2.4399107999999998</v>
      </c>
      <c r="N3188" s="29">
        <v>1</v>
      </c>
      <c r="O3188" s="31" t="s">
        <v>12</v>
      </c>
      <c r="P3188" s="31">
        <v>0.59014895099999998</v>
      </c>
      <c r="Q3188" s="31">
        <v>0.249999999999999</v>
      </c>
      <c r="R3188" s="42"/>
      <c r="S3188" s="42" t="str">
        <f>IF(R3188="","",MAX(R3188,Q3188))</f>
        <v/>
      </c>
      <c r="T3188" s="27">
        <f>IF(A3188="placement",MIN(P3188,IF(S3188="",Q3188,S3188)),"")</f>
        <v>0.249999999999999</v>
      </c>
      <c r="U3188" s="28">
        <f>IF($A3188="placement",T3188*J3188,"")</f>
        <v>18.249999999999925</v>
      </c>
      <c r="V3188" s="26">
        <f>IF($A3188="placement",U3188,IF($A3188="site",SUMIF($C:$C,$C3188,$U:$U),IF($A3188="user",SUMIF($B:$B,$B3188,$U:$U),SUM($U:$U))))</f>
        <v>18.249999999999925</v>
      </c>
      <c r="W3188" s="27">
        <f>V3188/J3188</f>
        <v>0.24999999999999897</v>
      </c>
    </row>
    <row r="3189" spans="1:23" x14ac:dyDescent="0.3">
      <c r="A3189" s="17" t="s">
        <v>14</v>
      </c>
      <c r="B3189" s="17" t="s">
        <v>1708</v>
      </c>
      <c r="C3189" s="17" t="s">
        <v>1709</v>
      </c>
      <c r="D3189" s="17" t="s">
        <v>2182</v>
      </c>
      <c r="E3189" s="17" t="s">
        <v>2183</v>
      </c>
      <c r="F3189" s="18">
        <v>0.4</v>
      </c>
      <c r="G3189" s="36">
        <v>0</v>
      </c>
      <c r="H3189" s="37">
        <v>4.6616</v>
      </c>
      <c r="I3189" s="37">
        <v>1.2658</v>
      </c>
      <c r="J3189" s="19">
        <v>73</v>
      </c>
      <c r="K3189" s="19">
        <v>16</v>
      </c>
      <c r="L3189" s="18">
        <v>0.27150000000000002</v>
      </c>
      <c r="M3189" s="20">
        <v>1.9245019999999999</v>
      </c>
      <c r="N3189" s="21">
        <v>1.5</v>
      </c>
      <c r="O3189" s="22" t="s">
        <v>385</v>
      </c>
      <c r="P3189" s="22">
        <v>0.22057758450000001</v>
      </c>
      <c r="Q3189" s="22">
        <v>0.22057758451329801</v>
      </c>
      <c r="R3189" s="43"/>
      <c r="S3189" s="42" t="str">
        <f>IF(R3189="","",MAX(R3189,Q3189))</f>
        <v/>
      </c>
      <c r="T3189" s="27">
        <f>IF(A3189="placement",MIN(P3189,IF(S3189="",Q3189,S3189)),"")</f>
        <v>0.22057758450000001</v>
      </c>
      <c r="U3189" s="20">
        <f>IF($A3189="placement",T3189*J3189,"")</f>
        <v>16.102163668500001</v>
      </c>
      <c r="V3189" s="19">
        <f>IF($A3189="placement",U3189,IF($A3189="site",SUMIF($C:$C,$C3189,$U:$U),IF($A3189="user",SUMIF($B:$B,$B3189,$U:$U),SUM($U:$U))))</f>
        <v>16.102163668500001</v>
      </c>
      <c r="W3189" s="18">
        <f>V3189/J3189</f>
        <v>0.22057758450000001</v>
      </c>
    </row>
    <row r="3190" spans="1:23" x14ac:dyDescent="0.3">
      <c r="A3190" s="23" t="s">
        <v>14</v>
      </c>
      <c r="B3190" s="23" t="s">
        <v>4406</v>
      </c>
      <c r="C3190" s="23" t="s">
        <v>4408</v>
      </c>
      <c r="D3190" s="23" t="s">
        <v>4447</v>
      </c>
      <c r="E3190" s="23" t="s">
        <v>4448</v>
      </c>
      <c r="F3190" s="27">
        <v>0.35</v>
      </c>
      <c r="G3190" s="24">
        <v>1</v>
      </c>
      <c r="H3190" s="25">
        <v>64.717399999999998</v>
      </c>
      <c r="I3190" s="25">
        <v>5.0804</v>
      </c>
      <c r="J3190" s="26">
        <v>73</v>
      </c>
      <c r="K3190" s="26">
        <v>12</v>
      </c>
      <c r="L3190" s="27">
        <v>7.85E-2</v>
      </c>
      <c r="M3190" s="28">
        <v>0.48196836999999998</v>
      </c>
      <c r="N3190" s="29">
        <v>0.4</v>
      </c>
      <c r="O3190" s="31" t="s">
        <v>42</v>
      </c>
      <c r="P3190" s="31">
        <v>0.1700700117</v>
      </c>
      <c r="Q3190" s="31">
        <v>0.17007001166861099</v>
      </c>
      <c r="R3190" s="42">
        <v>0.3</v>
      </c>
      <c r="S3190" s="42">
        <f>IF(R3190="","",MAX(R3190,Q3190))</f>
        <v>0.3</v>
      </c>
      <c r="T3190" s="27">
        <f>IF(A3190="placement",MIN(P3190,IF(S3190="",Q3190,S3190)),"")</f>
        <v>0.1700700117</v>
      </c>
      <c r="U3190" s="28">
        <f>IF($A3190="placement",T3190*J3190,"")</f>
        <v>12.4151108541</v>
      </c>
      <c r="V3190" s="26">
        <f>IF($A3190="placement",U3190,IF($A3190="site",SUMIF($C:$C,$C3190,$U:$U),IF($A3190="user",SUMIF($B:$B,$B3190,$U:$U),SUM($U:$U))))</f>
        <v>12.4151108541</v>
      </c>
      <c r="W3190" s="27">
        <f>V3190/J3190</f>
        <v>0.1700700117</v>
      </c>
    </row>
    <row r="3191" spans="1:23" x14ac:dyDescent="0.3">
      <c r="A3191" s="23" t="s">
        <v>14</v>
      </c>
      <c r="B3191" s="23" t="s">
        <v>2619</v>
      </c>
      <c r="C3191" s="23" t="s">
        <v>2621</v>
      </c>
      <c r="D3191" s="23" t="s">
        <v>2704</v>
      </c>
      <c r="E3191" s="23" t="s">
        <v>2705</v>
      </c>
      <c r="F3191" s="27">
        <v>0.15</v>
      </c>
      <c r="G3191" s="24">
        <v>1</v>
      </c>
      <c r="H3191" s="25">
        <v>47.427900000000001</v>
      </c>
      <c r="I3191" s="25">
        <v>5.7641999999999998</v>
      </c>
      <c r="J3191" s="26">
        <v>73</v>
      </c>
      <c r="K3191" s="26">
        <v>11</v>
      </c>
      <c r="L3191" s="27">
        <v>0.1215</v>
      </c>
      <c r="M3191" s="28">
        <v>0.42181688000000001</v>
      </c>
      <c r="N3191" s="29">
        <v>0.3</v>
      </c>
      <c r="O3191" s="31" t="s">
        <v>42</v>
      </c>
      <c r="P3191" s="31">
        <v>0.28879090019999998</v>
      </c>
      <c r="Q3191" s="31">
        <v>0.15</v>
      </c>
      <c r="R3191" s="42"/>
      <c r="S3191" s="42" t="str">
        <f>IF(R3191="","",MAX(R3191,Q3191))</f>
        <v/>
      </c>
      <c r="T3191" s="27">
        <f>IF(A3191="placement",MIN(P3191,IF(S3191="",Q3191,S3191)),"")</f>
        <v>0.15</v>
      </c>
      <c r="U3191" s="28">
        <f>IF($A3191="placement",T3191*J3191,"")</f>
        <v>10.95</v>
      </c>
      <c r="V3191" s="26">
        <f>IF($A3191="placement",U3191,IF($A3191="site",SUMIF($C:$C,$C3191,$U:$U),IF($A3191="user",SUMIF($B:$B,$B3191,$U:$U),SUM($U:$U))))</f>
        <v>10.95</v>
      </c>
      <c r="W3191" s="27">
        <f>V3191/J3191</f>
        <v>0.15</v>
      </c>
    </row>
    <row r="3192" spans="1:23" x14ac:dyDescent="0.3">
      <c r="A3192" s="23" t="s">
        <v>14</v>
      </c>
      <c r="B3192" s="23" t="s">
        <v>8701</v>
      </c>
      <c r="C3192" s="23" t="s">
        <v>8703</v>
      </c>
      <c r="D3192" s="23" t="s">
        <v>8710</v>
      </c>
      <c r="E3192" s="23" t="s">
        <v>8711</v>
      </c>
      <c r="F3192" s="27">
        <v>0.33</v>
      </c>
      <c r="G3192" s="24">
        <v>1</v>
      </c>
      <c r="H3192" s="25">
        <v>123.727</v>
      </c>
      <c r="I3192" s="25">
        <v>1.7364999999999999</v>
      </c>
      <c r="J3192" s="26">
        <v>73</v>
      </c>
      <c r="K3192" s="26">
        <v>8</v>
      </c>
      <c r="L3192" s="27">
        <v>1.4E-2</v>
      </c>
      <c r="M3192" s="28">
        <v>1.4047385999999999</v>
      </c>
      <c r="N3192" s="29">
        <v>1.25</v>
      </c>
      <c r="O3192" s="31" t="s">
        <v>12</v>
      </c>
      <c r="P3192" s="31">
        <v>0.1101547264</v>
      </c>
      <c r="Q3192" s="31">
        <v>0.110154726417691</v>
      </c>
      <c r="R3192" s="42"/>
      <c r="S3192" s="42" t="str">
        <f>IF(R3192="","",MAX(R3192,Q3192))</f>
        <v/>
      </c>
      <c r="T3192" s="27">
        <f>IF(A3192="placement",MIN(P3192,IF(S3192="",Q3192,S3192)),"")</f>
        <v>0.1101547264</v>
      </c>
      <c r="U3192" s="28">
        <f>IF($A3192="placement",T3192*J3192,"")</f>
        <v>8.0412950272000003</v>
      </c>
      <c r="V3192" s="26">
        <f>IF($A3192="placement",U3192,IF($A3192="site",SUMIF($C:$C,$C3192,$U:$U),IF($A3192="user",SUMIF($B:$B,$B3192,$U:$U),SUM($U:$U))))</f>
        <v>8.0412950272000003</v>
      </c>
      <c r="W3192" s="27">
        <f>V3192/J3192</f>
        <v>0.1101547264</v>
      </c>
    </row>
    <row r="3193" spans="1:23" x14ac:dyDescent="0.3">
      <c r="A3193" s="23" t="s">
        <v>14</v>
      </c>
      <c r="B3193" s="23" t="s">
        <v>6451</v>
      </c>
      <c r="C3193" s="23" t="s">
        <v>6453</v>
      </c>
      <c r="D3193" s="23" t="s">
        <v>6456</v>
      </c>
      <c r="E3193" s="23" t="s">
        <v>6452</v>
      </c>
      <c r="F3193" s="27">
        <v>0.35</v>
      </c>
      <c r="G3193" s="24">
        <v>0</v>
      </c>
      <c r="H3193" s="25">
        <v>22.185500000000001</v>
      </c>
      <c r="I3193" s="25">
        <v>6.4755000000000003</v>
      </c>
      <c r="J3193" s="26">
        <v>72</v>
      </c>
      <c r="K3193" s="26">
        <v>17</v>
      </c>
      <c r="L3193" s="27">
        <v>0.29189999999999999</v>
      </c>
      <c r="M3193" s="28">
        <v>0.36978169999999999</v>
      </c>
      <c r="N3193" s="29">
        <v>0.27</v>
      </c>
      <c r="O3193" s="31" t="s">
        <v>42</v>
      </c>
      <c r="P3193" s="31">
        <v>0.26983948479999997</v>
      </c>
      <c r="Q3193" s="31">
        <v>0.26983948477626002</v>
      </c>
      <c r="R3193" s="42"/>
      <c r="S3193" s="42" t="str">
        <f>IF(R3193="","",MAX(R3193,Q3193))</f>
        <v/>
      </c>
      <c r="T3193" s="27">
        <f>IF(A3193="placement",MIN(P3193,IF(S3193="",Q3193,S3193)),"")</f>
        <v>0.26983948477626002</v>
      </c>
      <c r="U3193" s="28">
        <f>IF($A3193="placement",T3193*J3193,"")</f>
        <v>19.428442903890723</v>
      </c>
      <c r="V3193" s="26">
        <f>IF($A3193="placement",U3193,IF($A3193="site",SUMIF($C:$C,$C3193,$U:$U),IF($A3193="user",SUMIF($B:$B,$B3193,$U:$U),SUM($U:$U))))</f>
        <v>19.428442903890723</v>
      </c>
      <c r="W3193" s="27">
        <f>V3193/J3193</f>
        <v>0.26983948477626002</v>
      </c>
    </row>
    <row r="3194" spans="1:23" x14ac:dyDescent="0.3">
      <c r="A3194" s="23" t="s">
        <v>14</v>
      </c>
      <c r="B3194" s="23" t="s">
        <v>3661</v>
      </c>
      <c r="C3194" s="23" t="s">
        <v>3662</v>
      </c>
      <c r="D3194" s="23" t="s">
        <v>3666</v>
      </c>
      <c r="E3194" s="23" t="s">
        <v>10144</v>
      </c>
      <c r="F3194" s="27">
        <v>0.25</v>
      </c>
      <c r="G3194" s="24">
        <v>0</v>
      </c>
      <c r="H3194" s="25">
        <v>15.924300000000001</v>
      </c>
      <c r="I3194" s="25">
        <v>1.0036</v>
      </c>
      <c r="J3194" s="26">
        <v>72</v>
      </c>
      <c r="K3194" s="26">
        <v>11</v>
      </c>
      <c r="L3194" s="27">
        <v>6.3E-2</v>
      </c>
      <c r="M3194" s="28">
        <v>2.3764429599999999</v>
      </c>
      <c r="N3194" s="29">
        <v>1.5</v>
      </c>
      <c r="O3194" s="31" t="s">
        <v>70</v>
      </c>
      <c r="P3194" s="31">
        <v>0.3688045425</v>
      </c>
      <c r="Q3194" s="31">
        <v>0.25</v>
      </c>
      <c r="R3194" s="42"/>
      <c r="S3194" s="42" t="str">
        <f>IF(R3194="","",MAX(R3194,Q3194))</f>
        <v/>
      </c>
      <c r="T3194" s="27">
        <f>IF(A3194="placement",MIN(P3194,IF(S3194="",Q3194,S3194)),"")</f>
        <v>0.25</v>
      </c>
      <c r="U3194" s="28">
        <f>IF($A3194="placement",T3194*J3194,"")</f>
        <v>18</v>
      </c>
      <c r="V3194" s="26">
        <f>IF($A3194="placement",U3194,IF($A3194="site",SUMIF($C:$C,$C3194,$U:$U),IF($A3194="user",SUMIF($B:$B,$B3194,$U:$U),SUM($U:$U))))</f>
        <v>18</v>
      </c>
      <c r="W3194" s="27">
        <f>V3194/J3194</f>
        <v>0.25</v>
      </c>
    </row>
    <row r="3195" spans="1:23" x14ac:dyDescent="0.3">
      <c r="A3195" s="23" t="s">
        <v>14</v>
      </c>
      <c r="B3195" s="23" t="s">
        <v>4090</v>
      </c>
      <c r="C3195" s="23" t="s">
        <v>4091</v>
      </c>
      <c r="D3195" s="23" t="s">
        <v>10173</v>
      </c>
      <c r="E3195" s="23" t="s">
        <v>10174</v>
      </c>
      <c r="F3195" s="27">
        <v>0.25</v>
      </c>
      <c r="G3195" s="24">
        <v>0</v>
      </c>
      <c r="H3195" s="25">
        <v>11.4194</v>
      </c>
      <c r="I3195" s="25">
        <v>1.7342</v>
      </c>
      <c r="J3195" s="26">
        <v>72</v>
      </c>
      <c r="K3195" s="26">
        <v>18</v>
      </c>
      <c r="L3195" s="27">
        <v>0.15190000000000001</v>
      </c>
      <c r="M3195" s="28">
        <v>1.380201</v>
      </c>
      <c r="N3195" s="29">
        <v>0.99</v>
      </c>
      <c r="O3195" s="31" t="s">
        <v>12</v>
      </c>
      <c r="P3195" s="31">
        <v>0.28271316829999998</v>
      </c>
      <c r="Q3195" s="31">
        <v>0.25</v>
      </c>
      <c r="R3195" s="42"/>
      <c r="S3195" s="42" t="str">
        <f>IF(R3195="","",MAX(R3195,Q3195))</f>
        <v/>
      </c>
      <c r="T3195" s="27">
        <f>IF(A3195="placement",MIN(P3195,IF(S3195="",Q3195,S3195)),"")</f>
        <v>0.25</v>
      </c>
      <c r="U3195" s="28">
        <f>IF($A3195="placement",T3195*J3195,"")</f>
        <v>18</v>
      </c>
      <c r="V3195" s="26">
        <f>IF($A3195="placement",U3195,IF($A3195="site",SUMIF($C:$C,$C3195,$U:$U),IF($A3195="user",SUMIF($B:$B,$B3195,$U:$U),SUM($U:$U))))</f>
        <v>18</v>
      </c>
      <c r="W3195" s="27">
        <f>V3195/J3195</f>
        <v>0.25</v>
      </c>
    </row>
    <row r="3196" spans="1:23" x14ac:dyDescent="0.3">
      <c r="A3196" s="23" t="s">
        <v>14</v>
      </c>
      <c r="B3196" s="23" t="s">
        <v>5590</v>
      </c>
      <c r="C3196" s="23" t="s">
        <v>10226</v>
      </c>
      <c r="D3196" s="32" t="s">
        <v>5594</v>
      </c>
      <c r="E3196" s="23" t="s">
        <v>5591</v>
      </c>
      <c r="F3196" s="27">
        <v>0.25</v>
      </c>
      <c r="G3196" s="24">
        <v>1</v>
      </c>
      <c r="H3196" s="25">
        <v>84.804100000000005</v>
      </c>
      <c r="I3196" s="25">
        <v>11.9442</v>
      </c>
      <c r="J3196" s="26">
        <v>72</v>
      </c>
      <c r="K3196" s="26">
        <v>18</v>
      </c>
      <c r="L3196" s="27">
        <v>0.14080000000000001</v>
      </c>
      <c r="M3196" s="28">
        <v>0.20015668</v>
      </c>
      <c r="N3196" s="29">
        <v>0.03</v>
      </c>
      <c r="O3196" s="31" t="s">
        <v>12</v>
      </c>
      <c r="P3196" s="31">
        <v>0.85011741860000001</v>
      </c>
      <c r="Q3196" s="31">
        <v>0.25</v>
      </c>
      <c r="R3196" s="42"/>
      <c r="S3196" s="42" t="str">
        <f>IF(R3196="","",MAX(R3196,Q3196))</f>
        <v/>
      </c>
      <c r="T3196" s="27">
        <f>IF(A3196="placement",MIN(P3196,IF(S3196="",Q3196,S3196)),"")</f>
        <v>0.25</v>
      </c>
      <c r="U3196" s="28">
        <f>IF($A3196="placement",T3196*J3196,"")</f>
        <v>18</v>
      </c>
      <c r="V3196" s="26">
        <f>IF($A3196="placement",U3196,IF($A3196="site",SUMIF($C:$C,$C3196,$U:$U),IF($A3196="user",SUMIF($B:$B,$B3196,$U:$U),SUM($U:$U))))</f>
        <v>18</v>
      </c>
      <c r="W3196" s="27">
        <f>V3196/J3196</f>
        <v>0.25</v>
      </c>
    </row>
    <row r="3197" spans="1:23" x14ac:dyDescent="0.3">
      <c r="A3197" s="11" t="s">
        <v>14</v>
      </c>
      <c r="B3197" s="11" t="s">
        <v>5764</v>
      </c>
      <c r="C3197" s="11" t="s">
        <v>5766</v>
      </c>
      <c r="D3197" s="11" t="s">
        <v>5955</v>
      </c>
      <c r="E3197" s="11" t="s">
        <v>5956</v>
      </c>
      <c r="F3197" s="12">
        <v>0.25</v>
      </c>
      <c r="G3197" s="33">
        <v>0</v>
      </c>
      <c r="H3197" s="34">
        <v>3.5108999999999999</v>
      </c>
      <c r="I3197" s="34">
        <v>1.5143</v>
      </c>
      <c r="J3197" s="13">
        <v>72</v>
      </c>
      <c r="K3197" s="13">
        <v>18</v>
      </c>
      <c r="L3197" s="12">
        <v>0.43130000000000002</v>
      </c>
      <c r="M3197" s="14">
        <v>1.5893726399999999</v>
      </c>
      <c r="N3197" s="15">
        <v>1</v>
      </c>
      <c r="O3197" s="16" t="s">
        <v>12</v>
      </c>
      <c r="P3197" s="16">
        <v>0.37082093030000002</v>
      </c>
      <c r="Q3197" s="16">
        <v>0.25</v>
      </c>
      <c r="R3197" s="44"/>
      <c r="S3197" s="42" t="str">
        <f>IF(R3197="","",MAX(R3197,Q3197))</f>
        <v/>
      </c>
      <c r="T3197" s="27">
        <f>IF(A3197="placement",MIN(P3197,IF(S3197="",Q3197,S3197)),"")</f>
        <v>0.25</v>
      </c>
      <c r="U3197" s="14">
        <f>IF($A3197="placement",T3197*J3197,"")</f>
        <v>18</v>
      </c>
      <c r="V3197" s="13">
        <f>IF($A3197="placement",U3197,IF($A3197="site",SUMIF($C:$C,$C3197,$U:$U),IF($A3197="user",SUMIF($B:$B,$B3197,$U:$U),SUM($U:$U))))</f>
        <v>18</v>
      </c>
      <c r="W3197" s="12">
        <f>V3197/J3197</f>
        <v>0.25</v>
      </c>
    </row>
    <row r="3198" spans="1:23" x14ac:dyDescent="0.3">
      <c r="A3198" s="23" t="s">
        <v>14</v>
      </c>
      <c r="B3198" s="23" t="s">
        <v>6052</v>
      </c>
      <c r="C3198" s="23" t="s">
        <v>6054</v>
      </c>
      <c r="D3198" s="23" t="s">
        <v>6115</v>
      </c>
      <c r="E3198" s="23" t="s">
        <v>4472</v>
      </c>
      <c r="F3198" s="27">
        <v>0.25</v>
      </c>
      <c r="G3198" s="24">
        <v>1</v>
      </c>
      <c r="H3198" s="25">
        <v>62.331400000000002</v>
      </c>
      <c r="I3198" s="25">
        <v>3.0895999999999999</v>
      </c>
      <c r="J3198" s="26">
        <v>72</v>
      </c>
      <c r="K3198" s="26">
        <v>18</v>
      </c>
      <c r="L3198" s="27">
        <v>4.9599999999999998E-2</v>
      </c>
      <c r="M3198" s="28">
        <v>0.77999768999999997</v>
      </c>
      <c r="N3198" s="29">
        <v>0.5</v>
      </c>
      <c r="O3198" s="31" t="s">
        <v>12</v>
      </c>
      <c r="P3198" s="31">
        <v>0.35897245900000002</v>
      </c>
      <c r="Q3198" s="31">
        <v>0.25</v>
      </c>
      <c r="R3198" s="42"/>
      <c r="S3198" s="42" t="str">
        <f>IF(R3198="","",MAX(R3198,Q3198))</f>
        <v/>
      </c>
      <c r="T3198" s="27">
        <f>IF(A3198="placement",MIN(P3198,IF(S3198="",Q3198,S3198)),"")</f>
        <v>0.25</v>
      </c>
      <c r="U3198" s="28">
        <f>IF($A3198="placement",T3198*J3198,"")</f>
        <v>18</v>
      </c>
      <c r="V3198" s="26">
        <f>IF($A3198="placement",U3198,IF($A3198="site",SUMIF($C:$C,$C3198,$U:$U),IF($A3198="user",SUMIF($B:$B,$B3198,$U:$U),SUM($U:$U))))</f>
        <v>18</v>
      </c>
      <c r="W3198" s="27">
        <f>V3198/J3198</f>
        <v>0.25</v>
      </c>
    </row>
    <row r="3199" spans="1:23" x14ac:dyDescent="0.3">
      <c r="A3199" s="23" t="s">
        <v>14</v>
      </c>
      <c r="B3199" s="23" t="s">
        <v>9756</v>
      </c>
      <c r="C3199" s="23" t="s">
        <v>9758</v>
      </c>
      <c r="D3199" s="23" t="s">
        <v>9759</v>
      </c>
      <c r="E3199" s="23" t="s">
        <v>9760</v>
      </c>
      <c r="F3199" s="27">
        <v>0.25</v>
      </c>
      <c r="G3199" s="24">
        <v>1</v>
      </c>
      <c r="H3199" s="25">
        <v>111.6541</v>
      </c>
      <c r="I3199" s="25">
        <v>6.3780999999999999</v>
      </c>
      <c r="J3199" s="26">
        <v>72</v>
      </c>
      <c r="K3199" s="26">
        <v>18</v>
      </c>
      <c r="L3199" s="27">
        <v>5.7099999999999998E-2</v>
      </c>
      <c r="M3199" s="28">
        <v>0.37410434999999997</v>
      </c>
      <c r="N3199" s="29">
        <v>0.2</v>
      </c>
      <c r="O3199" s="31" t="s">
        <v>42</v>
      </c>
      <c r="P3199" s="31">
        <v>0.46538980810000002</v>
      </c>
      <c r="Q3199" s="31">
        <v>0.25</v>
      </c>
      <c r="R3199" s="42"/>
      <c r="S3199" s="42" t="str">
        <f>IF(R3199="","",MAX(R3199,Q3199))</f>
        <v/>
      </c>
      <c r="T3199" s="27">
        <f>IF(A3199="placement",MIN(P3199,IF(S3199="",Q3199,S3199)),"")</f>
        <v>0.25</v>
      </c>
      <c r="U3199" s="28">
        <f>IF($A3199="placement",T3199*J3199,"")</f>
        <v>18</v>
      </c>
      <c r="V3199" s="26">
        <f>IF($A3199="placement",U3199,IF($A3199="site",SUMIF($C:$C,$C3199,$U:$U),IF($A3199="user",SUMIF($B:$B,$B3199,$U:$U),SUM($U:$U))))</f>
        <v>18</v>
      </c>
      <c r="W3199" s="27">
        <f>V3199/J3199</f>
        <v>0.25</v>
      </c>
    </row>
    <row r="3200" spans="1:23" x14ac:dyDescent="0.3">
      <c r="A3200" s="17" t="s">
        <v>14</v>
      </c>
      <c r="B3200" s="17" t="s">
        <v>10249</v>
      </c>
      <c r="C3200" s="17" t="s">
        <v>10250</v>
      </c>
      <c r="D3200" s="17" t="s">
        <v>10269</v>
      </c>
      <c r="E3200" s="17" t="s">
        <v>10270</v>
      </c>
      <c r="F3200" s="18">
        <v>0.25</v>
      </c>
      <c r="G3200" s="36">
        <v>0</v>
      </c>
      <c r="H3200" s="37">
        <v>6.9686000000000003</v>
      </c>
      <c r="I3200" s="37">
        <v>1.6014999999999999</v>
      </c>
      <c r="J3200" s="19">
        <v>72</v>
      </c>
      <c r="K3200" s="19">
        <v>18</v>
      </c>
      <c r="L3200" s="18">
        <v>0.2298</v>
      </c>
      <c r="M3200" s="20">
        <v>1.5025021199999999</v>
      </c>
      <c r="N3200" s="21">
        <v>1</v>
      </c>
      <c r="O3200" s="22" t="s">
        <v>12</v>
      </c>
      <c r="P3200" s="22">
        <v>0.3344435341</v>
      </c>
      <c r="Q3200" s="22">
        <v>0.249999999999999</v>
      </c>
      <c r="R3200" s="43"/>
      <c r="S3200" s="42" t="str">
        <f>IF(R3200="","",MAX(R3200,Q3200))</f>
        <v/>
      </c>
      <c r="T3200" s="27">
        <f>IF(A3200="placement",MIN(P3200,IF(S3200="",Q3200,S3200)),"")</f>
        <v>0.249999999999999</v>
      </c>
      <c r="U3200" s="20">
        <f>IF($A3200="placement",T3200*J3200,"")</f>
        <v>17.999999999999929</v>
      </c>
      <c r="V3200" s="19">
        <f>IF($A3200="placement",U3200,IF($A3200="site",SUMIF($C:$C,$C3200,$U:$U),IF($A3200="user",SUMIF($B:$B,$B3200,$U:$U),SUM($U:$U))))</f>
        <v>17.999999999999929</v>
      </c>
      <c r="W3200" s="18">
        <f>V3200/J3200</f>
        <v>0.249999999999999</v>
      </c>
    </row>
    <row r="3201" spans="1:23" x14ac:dyDescent="0.3">
      <c r="A3201" s="23" t="s">
        <v>14</v>
      </c>
      <c r="B3201" s="23" t="s">
        <v>423</v>
      </c>
      <c r="C3201" s="23" t="s">
        <v>425</v>
      </c>
      <c r="D3201" s="23" t="s">
        <v>431</v>
      </c>
      <c r="E3201" s="23" t="s">
        <v>432</v>
      </c>
      <c r="F3201" s="27">
        <v>0.33</v>
      </c>
      <c r="G3201" s="24">
        <v>0</v>
      </c>
      <c r="H3201" s="25">
        <v>9.4453999999999994</v>
      </c>
      <c r="I3201" s="25">
        <v>3.1714000000000002</v>
      </c>
      <c r="J3201" s="26">
        <v>72</v>
      </c>
      <c r="K3201" s="26">
        <v>15</v>
      </c>
      <c r="L3201" s="27">
        <v>0.33579999999999999</v>
      </c>
      <c r="M3201" s="28">
        <v>0.76074774999999994</v>
      </c>
      <c r="N3201" s="29">
        <v>0.6</v>
      </c>
      <c r="O3201" s="31" t="s">
        <v>12</v>
      </c>
      <c r="P3201" s="31">
        <v>0.21130229859999999</v>
      </c>
      <c r="Q3201" s="31">
        <v>0.21130229859194899</v>
      </c>
      <c r="R3201" s="42"/>
      <c r="S3201" s="42" t="str">
        <f>IF(R3201="","",MAX(R3201,Q3201))</f>
        <v/>
      </c>
      <c r="T3201" s="27">
        <f>IF(A3201="placement",MIN(P3201,IF(S3201="",Q3201,S3201)),"")</f>
        <v>0.21130229859194899</v>
      </c>
      <c r="U3201" s="28">
        <f>IF($A3201="placement",T3201*J3201,"")</f>
        <v>15.213765498620328</v>
      </c>
      <c r="V3201" s="26">
        <f>IF($A3201="placement",U3201,IF($A3201="site",SUMIF($C:$C,$C3201,$U:$U),IF($A3201="user",SUMIF($B:$B,$B3201,$U:$U),SUM($U:$U))))</f>
        <v>15.213765498620328</v>
      </c>
      <c r="W3201" s="27">
        <f>V3201/J3201</f>
        <v>0.21130229859194899</v>
      </c>
    </row>
    <row r="3202" spans="1:23" x14ac:dyDescent="0.3">
      <c r="A3202" s="23" t="s">
        <v>14</v>
      </c>
      <c r="B3202" s="23" t="s">
        <v>1320</v>
      </c>
      <c r="C3202" s="23" t="s">
        <v>1322</v>
      </c>
      <c r="D3202" s="23" t="s">
        <v>1347</v>
      </c>
      <c r="E3202" s="23" t="s">
        <v>1348</v>
      </c>
      <c r="F3202" s="27">
        <v>0.15</v>
      </c>
      <c r="G3202" s="24">
        <v>0</v>
      </c>
      <c r="H3202" s="25">
        <v>16.248899999999999</v>
      </c>
      <c r="I3202" s="25">
        <v>0.98009999999999997</v>
      </c>
      <c r="J3202" s="26">
        <v>72</v>
      </c>
      <c r="K3202" s="26">
        <v>11</v>
      </c>
      <c r="L3202" s="27">
        <v>6.0299999999999999E-2</v>
      </c>
      <c r="M3202" s="28">
        <v>2.45197493</v>
      </c>
      <c r="N3202" s="29">
        <v>2</v>
      </c>
      <c r="O3202" s="31" t="s">
        <v>42</v>
      </c>
      <c r="P3202" s="31">
        <v>0.18433097549999999</v>
      </c>
      <c r="Q3202" s="31">
        <v>0.15</v>
      </c>
      <c r="R3202" s="42"/>
      <c r="S3202" s="42" t="str">
        <f>IF(R3202="","",MAX(R3202,Q3202))</f>
        <v/>
      </c>
      <c r="T3202" s="27">
        <f>IF(A3202="placement",MIN(P3202,IF(S3202="",Q3202,S3202)),"")</f>
        <v>0.15</v>
      </c>
      <c r="U3202" s="28">
        <f>IF($A3202="placement",T3202*J3202,"")</f>
        <v>10.799999999999999</v>
      </c>
      <c r="V3202" s="26">
        <f>IF($A3202="placement",U3202,IF($A3202="site",SUMIF($C:$C,$C3202,$U:$U),IF($A3202="user",SUMIF($B:$B,$B3202,$U:$U),SUM($U:$U))))</f>
        <v>10.799999999999999</v>
      </c>
      <c r="W3202" s="27">
        <f>V3202/J3202</f>
        <v>0.15</v>
      </c>
    </row>
    <row r="3203" spans="1:23" x14ac:dyDescent="0.3">
      <c r="A3203" s="11" t="s">
        <v>14</v>
      </c>
      <c r="B3203" s="11" t="s">
        <v>8133</v>
      </c>
      <c r="C3203" s="11" t="s">
        <v>8135</v>
      </c>
      <c r="D3203" s="11" t="s">
        <v>8140</v>
      </c>
      <c r="E3203" s="11" t="s">
        <v>8134</v>
      </c>
      <c r="F3203" s="12">
        <v>0.15</v>
      </c>
      <c r="G3203" s="33">
        <v>0</v>
      </c>
      <c r="H3203" s="34">
        <v>15.096500000000001</v>
      </c>
      <c r="I3203" s="34">
        <v>2.4034</v>
      </c>
      <c r="J3203" s="13">
        <v>72</v>
      </c>
      <c r="K3203" s="13">
        <v>11</v>
      </c>
      <c r="L3203" s="12">
        <v>0.15920000000000001</v>
      </c>
      <c r="M3203" s="14">
        <v>0.99199630999999999</v>
      </c>
      <c r="N3203" s="15">
        <v>0.7</v>
      </c>
      <c r="O3203" s="16" t="s">
        <v>70</v>
      </c>
      <c r="P3203" s="16">
        <v>0.29435221719999999</v>
      </c>
      <c r="Q3203" s="16">
        <v>0.15</v>
      </c>
      <c r="R3203" s="44"/>
      <c r="S3203" s="42" t="str">
        <f>IF(R3203="","",MAX(R3203,Q3203))</f>
        <v/>
      </c>
      <c r="T3203" s="27">
        <f>IF(A3203="placement",MIN(P3203,IF(S3203="",Q3203,S3203)),"")</f>
        <v>0.15</v>
      </c>
      <c r="U3203" s="14">
        <f>IF($A3203="placement",T3203*J3203,"")</f>
        <v>10.799999999999999</v>
      </c>
      <c r="V3203" s="13">
        <f>IF($A3203="placement",U3203,IF($A3203="site",SUMIF($C:$C,$C3203,$U:$U),IF($A3203="user",SUMIF($B:$B,$B3203,$U:$U),SUM($U:$U))))</f>
        <v>10.799999999999999</v>
      </c>
      <c r="W3203" s="12">
        <f>V3203/J3203</f>
        <v>0.15</v>
      </c>
    </row>
    <row r="3204" spans="1:23" x14ac:dyDescent="0.3">
      <c r="A3204" s="23" t="s">
        <v>14</v>
      </c>
      <c r="B3204" s="23" t="s">
        <v>235</v>
      </c>
      <c r="C3204" s="23" t="s">
        <v>237</v>
      </c>
      <c r="D3204" s="23" t="s">
        <v>240</v>
      </c>
      <c r="E3204" s="23" t="s">
        <v>241</v>
      </c>
      <c r="F3204" s="27">
        <v>0.33</v>
      </c>
      <c r="G3204" s="24">
        <v>0</v>
      </c>
      <c r="H3204" s="25">
        <v>11.7318</v>
      </c>
      <c r="I3204" s="25">
        <v>3.2852999999999999</v>
      </c>
      <c r="J3204" s="26">
        <v>71</v>
      </c>
      <c r="K3204" s="26">
        <v>22</v>
      </c>
      <c r="L3204" s="27">
        <v>0.28000000000000003</v>
      </c>
      <c r="M3204" s="28">
        <v>0.72175500999999997</v>
      </c>
      <c r="N3204" s="29">
        <v>0.5</v>
      </c>
      <c r="O3204" s="31" t="s">
        <v>12</v>
      </c>
      <c r="P3204" s="31">
        <v>0.30724415900000002</v>
      </c>
      <c r="Q3204" s="31">
        <v>0.30724415900519297</v>
      </c>
      <c r="R3204" s="42">
        <v>0.17</v>
      </c>
      <c r="S3204" s="42">
        <f>IF(R3204="","",MAX(R3204,Q3204))</f>
        <v>0.30724415900519297</v>
      </c>
      <c r="T3204" s="27">
        <f>IF(A3204="placement",MIN(P3204,IF(S3204="",Q3204,S3204)),"")</f>
        <v>0.30724415900000002</v>
      </c>
      <c r="U3204" s="28">
        <f>IF($A3204="placement",T3204*J3204,"")</f>
        <v>21.814335289000002</v>
      </c>
      <c r="V3204" s="26">
        <f>IF($A3204="placement",U3204,IF($A3204="site",SUMIF($C:$C,$C3204,$U:$U),IF($A3204="user",SUMIF($B:$B,$B3204,$U:$U),SUM($U:$U))))</f>
        <v>21.814335289000002</v>
      </c>
      <c r="W3204" s="27">
        <f>V3204/J3204</f>
        <v>0.30724415900000002</v>
      </c>
    </row>
    <row r="3205" spans="1:23" x14ac:dyDescent="0.3">
      <c r="A3205" s="23" t="s">
        <v>14</v>
      </c>
      <c r="B3205" s="23" t="s">
        <v>2274</v>
      </c>
      <c r="C3205" s="23" t="s">
        <v>2275</v>
      </c>
      <c r="D3205" s="23" t="s">
        <v>2280</v>
      </c>
      <c r="E3205" s="23" t="s">
        <v>2281</v>
      </c>
      <c r="F3205" s="27">
        <v>0.15</v>
      </c>
      <c r="G3205" s="24">
        <v>0</v>
      </c>
      <c r="H3205" s="25">
        <v>33.562100000000001</v>
      </c>
      <c r="I3205" s="25">
        <v>12.707700000000001</v>
      </c>
      <c r="J3205" s="26">
        <v>71</v>
      </c>
      <c r="K3205" s="26">
        <v>11</v>
      </c>
      <c r="L3205" s="27">
        <v>0.37859999999999999</v>
      </c>
      <c r="M3205" s="28">
        <v>0.18620634999999999</v>
      </c>
      <c r="N3205" s="29">
        <v>0.05</v>
      </c>
      <c r="O3205" s="31" t="s">
        <v>70</v>
      </c>
      <c r="P3205" s="31">
        <v>0.7314806989</v>
      </c>
      <c r="Q3205" s="31">
        <v>0.15</v>
      </c>
      <c r="R3205" s="42">
        <v>0.3</v>
      </c>
      <c r="S3205" s="42">
        <f>IF(R3205="","",MAX(R3205,Q3205))</f>
        <v>0.3</v>
      </c>
      <c r="T3205" s="27">
        <f>IF(A3205="placement",MIN(P3205,IF(S3205="",Q3205,S3205)),"")</f>
        <v>0.3</v>
      </c>
      <c r="U3205" s="28">
        <f>IF($A3205="placement",T3205*J3205,"")</f>
        <v>21.3</v>
      </c>
      <c r="V3205" s="26">
        <f>IF($A3205="placement",U3205,IF($A3205="site",SUMIF($C:$C,$C3205,$U:$U),IF($A3205="user",SUMIF($B:$B,$B3205,$U:$U),SUM($U:$U))))</f>
        <v>21.3</v>
      </c>
      <c r="W3205" s="27">
        <f>V3205/J3205</f>
        <v>0.3</v>
      </c>
    </row>
    <row r="3206" spans="1:23" x14ac:dyDescent="0.3">
      <c r="A3206" s="23" t="s">
        <v>14</v>
      </c>
      <c r="B3206" s="23" t="s">
        <v>2366</v>
      </c>
      <c r="C3206" s="23" t="s">
        <v>2367</v>
      </c>
      <c r="D3206" s="23" t="s">
        <v>2391</v>
      </c>
      <c r="E3206" s="23" t="s">
        <v>2392</v>
      </c>
      <c r="F3206" s="27">
        <v>0.25</v>
      </c>
      <c r="G3206" s="24">
        <v>0</v>
      </c>
      <c r="H3206" s="25">
        <v>16.012</v>
      </c>
      <c r="I3206" s="25">
        <v>3.2423000000000002</v>
      </c>
      <c r="J3206" s="26">
        <v>71</v>
      </c>
      <c r="K3206" s="26">
        <v>18</v>
      </c>
      <c r="L3206" s="27">
        <v>0.20250000000000001</v>
      </c>
      <c r="M3206" s="28">
        <v>0.73489161000000003</v>
      </c>
      <c r="N3206" s="29">
        <v>0.5</v>
      </c>
      <c r="O3206" s="31" t="s">
        <v>12</v>
      </c>
      <c r="P3206" s="31">
        <v>0.31962755780000002</v>
      </c>
      <c r="Q3206" s="31">
        <v>0.25</v>
      </c>
      <c r="R3206" s="42">
        <v>0.3</v>
      </c>
      <c r="S3206" s="42">
        <f>IF(R3206="","",MAX(R3206,Q3206))</f>
        <v>0.3</v>
      </c>
      <c r="T3206" s="27">
        <f>IF(A3206="placement",MIN(P3206,IF(S3206="",Q3206,S3206)),"")</f>
        <v>0.3</v>
      </c>
      <c r="U3206" s="28">
        <f>IF($A3206="placement",T3206*J3206,"")</f>
        <v>21.3</v>
      </c>
      <c r="V3206" s="26">
        <f>IF($A3206="placement",U3206,IF($A3206="site",SUMIF($C:$C,$C3206,$U:$U),IF($A3206="user",SUMIF($B:$B,$B3206,$U:$U),SUM($U:$U))))</f>
        <v>21.3</v>
      </c>
      <c r="W3206" s="27">
        <f>V3206/J3206</f>
        <v>0.3</v>
      </c>
    </row>
    <row r="3207" spans="1:23" x14ac:dyDescent="0.3">
      <c r="A3207" s="17" t="s">
        <v>14</v>
      </c>
      <c r="B3207" s="17" t="s">
        <v>3152</v>
      </c>
      <c r="C3207" s="17" t="s">
        <v>3154</v>
      </c>
      <c r="D3207" s="17" t="s">
        <v>3158</v>
      </c>
      <c r="E3207" s="17" t="s">
        <v>3159</v>
      </c>
      <c r="F3207" s="18">
        <v>0.25</v>
      </c>
      <c r="G3207" s="36">
        <v>0</v>
      </c>
      <c r="H3207" s="37">
        <v>6.1590999999999996</v>
      </c>
      <c r="I3207" s="37">
        <v>2.1442999999999999</v>
      </c>
      <c r="J3207" s="19">
        <v>71</v>
      </c>
      <c r="K3207" s="19">
        <v>18</v>
      </c>
      <c r="L3207" s="18">
        <v>0.34820000000000001</v>
      </c>
      <c r="M3207" s="20">
        <v>1.1012658200000001</v>
      </c>
      <c r="N3207" s="21">
        <v>0.8</v>
      </c>
      <c r="O3207" s="22" t="s">
        <v>42</v>
      </c>
      <c r="P3207" s="22">
        <v>0.27356321839999997</v>
      </c>
      <c r="Q3207" s="22">
        <v>0.25</v>
      </c>
      <c r="R3207" s="43"/>
      <c r="S3207" s="42" t="str">
        <f>IF(R3207="","",MAX(R3207,Q3207))</f>
        <v/>
      </c>
      <c r="T3207" s="27">
        <f>IF(A3207="placement",MIN(P3207,IF(S3207="",Q3207,S3207)),"")</f>
        <v>0.25</v>
      </c>
      <c r="U3207" s="20">
        <f>IF($A3207="placement",T3207*J3207,"")</f>
        <v>17.75</v>
      </c>
      <c r="V3207" s="19">
        <f>IF($A3207="placement",U3207,IF($A3207="site",SUMIF($C:$C,$C3207,$U:$U),IF($A3207="user",SUMIF($B:$B,$B3207,$U:$U),SUM($U:$U))))</f>
        <v>17.75</v>
      </c>
      <c r="W3207" s="18">
        <f>V3207/J3207</f>
        <v>0.25</v>
      </c>
    </row>
    <row r="3208" spans="1:23" x14ac:dyDescent="0.3">
      <c r="A3208" s="23" t="s">
        <v>14</v>
      </c>
      <c r="B3208" s="23" t="s">
        <v>6052</v>
      </c>
      <c r="C3208" s="23" t="s">
        <v>6054</v>
      </c>
      <c r="D3208" s="23" t="s">
        <v>6109</v>
      </c>
      <c r="E3208" s="23" t="s">
        <v>4420</v>
      </c>
      <c r="F3208" s="27">
        <v>0.25</v>
      </c>
      <c r="G3208" s="24">
        <v>1</v>
      </c>
      <c r="H3208" s="25">
        <v>76.282399999999996</v>
      </c>
      <c r="I3208" s="25">
        <v>3.4483000000000001</v>
      </c>
      <c r="J3208" s="26">
        <v>71</v>
      </c>
      <c r="K3208" s="26">
        <v>17</v>
      </c>
      <c r="L3208" s="27">
        <v>4.5199999999999997E-2</v>
      </c>
      <c r="M3208" s="28">
        <v>0.68487861000000005</v>
      </c>
      <c r="N3208" s="29">
        <v>0.5</v>
      </c>
      <c r="O3208" s="31" t="s">
        <v>12</v>
      </c>
      <c r="P3208" s="31">
        <v>0.26994362309999997</v>
      </c>
      <c r="Q3208" s="31">
        <v>0.25</v>
      </c>
      <c r="R3208" s="42"/>
      <c r="S3208" s="42" t="str">
        <f>IF(R3208="","",MAX(R3208,Q3208))</f>
        <v/>
      </c>
      <c r="T3208" s="27">
        <f>IF(A3208="placement",MIN(P3208,IF(S3208="",Q3208,S3208)),"")</f>
        <v>0.25</v>
      </c>
      <c r="U3208" s="28">
        <f>IF($A3208="placement",T3208*J3208,"")</f>
        <v>17.75</v>
      </c>
      <c r="V3208" s="26">
        <f>IF($A3208="placement",U3208,IF($A3208="site",SUMIF($C:$C,$C3208,$U:$U),IF($A3208="user",SUMIF($B:$B,$B3208,$U:$U),SUM($U:$U))))</f>
        <v>17.75</v>
      </c>
      <c r="W3208" s="27">
        <f>V3208/J3208</f>
        <v>0.25</v>
      </c>
    </row>
    <row r="3209" spans="1:23" x14ac:dyDescent="0.3">
      <c r="A3209" s="17" t="s">
        <v>14</v>
      </c>
      <c r="B3209" s="17" t="s">
        <v>1708</v>
      </c>
      <c r="C3209" s="17" t="s">
        <v>1709</v>
      </c>
      <c r="D3209" s="17" t="s">
        <v>2066</v>
      </c>
      <c r="E3209" s="17" t="s">
        <v>2067</v>
      </c>
      <c r="F3209" s="18">
        <v>0.25</v>
      </c>
      <c r="G3209" s="36">
        <v>0</v>
      </c>
      <c r="H3209" s="37">
        <v>2.2225999999999999</v>
      </c>
      <c r="I3209" s="37">
        <v>1.1842999999999999</v>
      </c>
      <c r="J3209" s="19">
        <v>71</v>
      </c>
      <c r="K3209" s="19">
        <v>18</v>
      </c>
      <c r="L3209" s="18">
        <v>0.53280000000000005</v>
      </c>
      <c r="M3209" s="20">
        <v>2.0045657399999999</v>
      </c>
      <c r="N3209" s="21">
        <v>1.4</v>
      </c>
      <c r="O3209" s="22" t="s">
        <v>12</v>
      </c>
      <c r="P3209" s="22">
        <v>0.30159436989999999</v>
      </c>
      <c r="Q3209" s="22">
        <v>0.249999999999999</v>
      </c>
      <c r="R3209" s="43"/>
      <c r="S3209" s="42" t="str">
        <f>IF(R3209="","",MAX(R3209,Q3209))</f>
        <v/>
      </c>
      <c r="T3209" s="27">
        <f>IF(A3209="placement",MIN(P3209,IF(S3209="",Q3209,S3209)),"")</f>
        <v>0.249999999999999</v>
      </c>
      <c r="U3209" s="20">
        <f>IF($A3209="placement",T3209*J3209,"")</f>
        <v>17.749999999999929</v>
      </c>
      <c r="V3209" s="19">
        <f>IF($A3209="placement",U3209,IF($A3209="site",SUMIF($C:$C,$C3209,$U:$U),IF($A3209="user",SUMIF($B:$B,$B3209,$U:$U),SUM($U:$U))))</f>
        <v>17.749999999999929</v>
      </c>
      <c r="W3209" s="18">
        <f>V3209/J3209</f>
        <v>0.249999999999999</v>
      </c>
    </row>
    <row r="3210" spans="1:23" x14ac:dyDescent="0.3">
      <c r="A3210" s="23" t="s">
        <v>14</v>
      </c>
      <c r="B3210" s="23" t="s">
        <v>3563</v>
      </c>
      <c r="C3210" s="23" t="s">
        <v>3564</v>
      </c>
      <c r="D3210" s="23" t="s">
        <v>3585</v>
      </c>
      <c r="E3210" s="23" t="s">
        <v>3586</v>
      </c>
      <c r="F3210" s="27">
        <v>0.25</v>
      </c>
      <c r="G3210" s="24">
        <v>0</v>
      </c>
      <c r="H3210" s="25">
        <v>3.2953000000000001</v>
      </c>
      <c r="I3210" s="25">
        <v>0.70509999999999995</v>
      </c>
      <c r="J3210" s="26">
        <v>71</v>
      </c>
      <c r="K3210" s="26">
        <v>18</v>
      </c>
      <c r="L3210" s="27">
        <v>0.214</v>
      </c>
      <c r="M3210" s="28">
        <v>3.3696282000000002</v>
      </c>
      <c r="N3210" s="29">
        <v>2.5</v>
      </c>
      <c r="O3210" s="31" t="s">
        <v>304</v>
      </c>
      <c r="P3210" s="31">
        <v>0.2580783847</v>
      </c>
      <c r="Q3210" s="31">
        <v>0.249999999999999</v>
      </c>
      <c r="R3210" s="42"/>
      <c r="S3210" s="42" t="str">
        <f>IF(R3210="","",MAX(R3210,Q3210))</f>
        <v/>
      </c>
      <c r="T3210" s="27">
        <f>IF(A3210="placement",MIN(P3210,IF(S3210="",Q3210,S3210)),"")</f>
        <v>0.249999999999999</v>
      </c>
      <c r="U3210" s="28">
        <f>IF($A3210="placement",T3210*J3210,"")</f>
        <v>17.749999999999929</v>
      </c>
      <c r="V3210" s="26">
        <f>IF($A3210="placement",U3210,IF($A3210="site",SUMIF($C:$C,$C3210,$U:$U),IF($A3210="user",SUMIF($B:$B,$B3210,$U:$U),SUM($U:$U))))</f>
        <v>17.749999999999929</v>
      </c>
      <c r="W3210" s="27">
        <f>V3210/J3210</f>
        <v>0.249999999999999</v>
      </c>
    </row>
    <row r="3211" spans="1:23" x14ac:dyDescent="0.3">
      <c r="A3211" s="23" t="s">
        <v>14</v>
      </c>
      <c r="B3211" s="23" t="s">
        <v>6052</v>
      </c>
      <c r="C3211" s="23" t="s">
        <v>6054</v>
      </c>
      <c r="D3211" s="23" t="s">
        <v>6159</v>
      </c>
      <c r="E3211" s="23" t="s">
        <v>4432</v>
      </c>
      <c r="F3211" s="27">
        <v>0.25</v>
      </c>
      <c r="G3211" s="24">
        <v>1</v>
      </c>
      <c r="H3211" s="25">
        <v>47.044600000000003</v>
      </c>
      <c r="I3211" s="25">
        <v>3.3338000000000001</v>
      </c>
      <c r="J3211" s="26">
        <v>71</v>
      </c>
      <c r="K3211" s="26">
        <v>17</v>
      </c>
      <c r="L3211" s="27">
        <v>7.0900000000000005E-2</v>
      </c>
      <c r="M3211" s="28">
        <v>0.70943800000000001</v>
      </c>
      <c r="N3211" s="29">
        <v>0.5</v>
      </c>
      <c r="O3211" s="31" t="s">
        <v>12</v>
      </c>
      <c r="P3211" s="31">
        <v>0.29521678200000001</v>
      </c>
      <c r="Q3211" s="31">
        <v>0.249999999999999</v>
      </c>
      <c r="R3211" s="42"/>
      <c r="S3211" s="42" t="str">
        <f>IF(R3211="","",MAX(R3211,Q3211))</f>
        <v/>
      </c>
      <c r="T3211" s="27">
        <f>IF(A3211="placement",MIN(P3211,IF(S3211="",Q3211,S3211)),"")</f>
        <v>0.249999999999999</v>
      </c>
      <c r="U3211" s="28">
        <f>IF($A3211="placement",T3211*J3211,"")</f>
        <v>17.749999999999929</v>
      </c>
      <c r="V3211" s="26">
        <f>IF($A3211="placement",U3211,IF($A3211="site",SUMIF($C:$C,$C3211,$U:$U),IF($A3211="user",SUMIF($B:$B,$B3211,$U:$U),SUM($U:$U))))</f>
        <v>17.749999999999929</v>
      </c>
      <c r="W3211" s="27">
        <f>V3211/J3211</f>
        <v>0.249999999999999</v>
      </c>
    </row>
    <row r="3212" spans="1:23" x14ac:dyDescent="0.3">
      <c r="A3212" s="23" t="s">
        <v>14</v>
      </c>
      <c r="B3212" s="23" t="s">
        <v>3937</v>
      </c>
      <c r="C3212" s="23" t="s">
        <v>3939</v>
      </c>
      <c r="D3212" s="23" t="s">
        <v>3942</v>
      </c>
      <c r="E3212" s="23" t="s">
        <v>3943</v>
      </c>
      <c r="F3212" s="27">
        <v>0.2</v>
      </c>
      <c r="G3212" s="24">
        <v>0</v>
      </c>
      <c r="H3212" s="25">
        <v>40.253900000000002</v>
      </c>
      <c r="I3212" s="25">
        <v>1.7242</v>
      </c>
      <c r="J3212" s="26">
        <v>71</v>
      </c>
      <c r="K3212" s="26">
        <v>14</v>
      </c>
      <c r="L3212" s="27">
        <v>4.2799999999999998E-2</v>
      </c>
      <c r="M3212" s="28">
        <v>1.3649322699999999</v>
      </c>
      <c r="N3212" s="29">
        <v>1</v>
      </c>
      <c r="O3212" s="31" t="s">
        <v>42</v>
      </c>
      <c r="P3212" s="31">
        <v>0.2673629132</v>
      </c>
      <c r="Q3212" s="31">
        <v>0.19999999999999901</v>
      </c>
      <c r="R3212" s="42"/>
      <c r="S3212" s="42" t="str">
        <f>IF(R3212="","",MAX(R3212,Q3212))</f>
        <v/>
      </c>
      <c r="T3212" s="27">
        <f>IF(A3212="placement",MIN(P3212,IF(S3212="",Q3212,S3212)),"")</f>
        <v>0.19999999999999901</v>
      </c>
      <c r="U3212" s="28">
        <f>IF($A3212="placement",T3212*J3212,"")</f>
        <v>14.19999999999993</v>
      </c>
      <c r="V3212" s="26">
        <f>IF($A3212="placement",U3212,IF($A3212="site",SUMIF($C:$C,$C3212,$U:$U),IF($A3212="user",SUMIF($B:$B,$B3212,$U:$U),SUM($U:$U))))</f>
        <v>14.19999999999993</v>
      </c>
      <c r="W3212" s="27">
        <f>V3212/J3212</f>
        <v>0.19999999999999901</v>
      </c>
    </row>
    <row r="3213" spans="1:23" x14ac:dyDescent="0.3">
      <c r="A3213" s="17" t="s">
        <v>14</v>
      </c>
      <c r="B3213" s="17" t="s">
        <v>7067</v>
      </c>
      <c r="C3213" s="17" t="s">
        <v>7068</v>
      </c>
      <c r="D3213" s="38" t="s">
        <v>7069</v>
      </c>
      <c r="E3213" s="17" t="s">
        <v>7070</v>
      </c>
      <c r="F3213" s="18">
        <v>0.33</v>
      </c>
      <c r="G3213" s="36">
        <v>0</v>
      </c>
      <c r="H3213" s="37">
        <v>17.975999999999999</v>
      </c>
      <c r="I3213" s="37">
        <v>0.55940000000000001</v>
      </c>
      <c r="J3213" s="19">
        <v>71</v>
      </c>
      <c r="K3213" s="19">
        <v>13</v>
      </c>
      <c r="L3213" s="18">
        <v>3.1099999999999999E-2</v>
      </c>
      <c r="M3213" s="20">
        <v>4.2487421799999998</v>
      </c>
      <c r="N3213" s="21">
        <v>3.5</v>
      </c>
      <c r="O3213" s="22" t="s">
        <v>12</v>
      </c>
      <c r="P3213" s="22">
        <v>0.176226786</v>
      </c>
      <c r="Q3213" s="22">
        <v>0.17622678596653599</v>
      </c>
      <c r="R3213" s="43"/>
      <c r="S3213" s="42" t="str">
        <f>IF(R3213="","",MAX(R3213,Q3213))</f>
        <v/>
      </c>
      <c r="T3213" s="27">
        <f>IF(A3213="placement",MIN(P3213,IF(S3213="",Q3213,S3213)),"")</f>
        <v>0.17622678596653599</v>
      </c>
      <c r="U3213" s="20">
        <f>IF($A3213="placement",T3213*J3213,"")</f>
        <v>12.512101803624056</v>
      </c>
      <c r="V3213" s="19">
        <f>IF($A3213="placement",U3213,IF($A3213="site",SUMIF($C:$C,$C3213,$U:$U),IF($A3213="user",SUMIF($B:$B,$B3213,$U:$U),SUM($U:$U))))</f>
        <v>12.512101803624056</v>
      </c>
      <c r="W3213" s="18">
        <f>V3213/J3213</f>
        <v>0.17622678596653599</v>
      </c>
    </row>
    <row r="3214" spans="1:23" x14ac:dyDescent="0.3">
      <c r="A3214" s="23" t="s">
        <v>14</v>
      </c>
      <c r="B3214" s="23" t="s">
        <v>4710</v>
      </c>
      <c r="C3214" s="23" t="s">
        <v>4712</v>
      </c>
      <c r="D3214" s="23" t="s">
        <v>4737</v>
      </c>
      <c r="E3214" s="23" t="s">
        <v>4738</v>
      </c>
      <c r="F3214" s="27">
        <v>0.25</v>
      </c>
      <c r="G3214" s="24">
        <v>1</v>
      </c>
      <c r="H3214" s="25">
        <v>130.96960000000001</v>
      </c>
      <c r="I3214" s="25">
        <v>3.5615000000000001</v>
      </c>
      <c r="J3214" s="26">
        <v>71</v>
      </c>
      <c r="K3214" s="26">
        <v>12</v>
      </c>
      <c r="L3214" s="27">
        <v>2.7199999999999998E-2</v>
      </c>
      <c r="M3214" s="28">
        <v>0.66445317999999998</v>
      </c>
      <c r="N3214" s="29">
        <v>0.55000000000000004</v>
      </c>
      <c r="O3214" s="31" t="s">
        <v>12</v>
      </c>
      <c r="P3214" s="31">
        <v>0.17225168499999999</v>
      </c>
      <c r="Q3214" s="31">
        <v>0.17225168501341601</v>
      </c>
      <c r="R3214" s="42"/>
      <c r="S3214" s="42" t="str">
        <f>IF(R3214="","",MAX(R3214,Q3214))</f>
        <v/>
      </c>
      <c r="T3214" s="27">
        <f>IF(A3214="placement",MIN(P3214,IF(S3214="",Q3214,S3214)),"")</f>
        <v>0.17225168499999999</v>
      </c>
      <c r="U3214" s="28">
        <f>IF($A3214="placement",T3214*J3214,"")</f>
        <v>12.229869635</v>
      </c>
      <c r="V3214" s="26">
        <f>IF($A3214="placement",U3214,IF($A3214="site",SUMIF($C:$C,$C3214,$U:$U),IF($A3214="user",SUMIF($B:$B,$B3214,$U:$U),SUM($U:$U))))</f>
        <v>12.229869635</v>
      </c>
      <c r="W3214" s="27">
        <f>V3214/J3214</f>
        <v>0.17225168499999999</v>
      </c>
    </row>
    <row r="3215" spans="1:23" x14ac:dyDescent="0.3">
      <c r="A3215" s="23" t="s">
        <v>14</v>
      </c>
      <c r="B3215" s="23" t="s">
        <v>3266</v>
      </c>
      <c r="C3215" s="23" t="s">
        <v>3268</v>
      </c>
      <c r="D3215" s="32" t="s">
        <v>3390</v>
      </c>
      <c r="E3215" s="23" t="s">
        <v>3391</v>
      </c>
      <c r="F3215" s="27">
        <v>0.25</v>
      </c>
      <c r="G3215" s="24">
        <v>0</v>
      </c>
      <c r="H3215" s="25">
        <v>22.142900000000001</v>
      </c>
      <c r="I3215" s="25">
        <v>1.1500999999999999</v>
      </c>
      <c r="J3215" s="26">
        <v>71</v>
      </c>
      <c r="K3215" s="26">
        <v>12</v>
      </c>
      <c r="L3215" s="27">
        <v>5.1900000000000002E-2</v>
      </c>
      <c r="M3215" s="28">
        <v>2.04658717</v>
      </c>
      <c r="N3215" s="29">
        <v>1.7</v>
      </c>
      <c r="O3215" s="31" t="s">
        <v>12</v>
      </c>
      <c r="P3215" s="31">
        <v>0.1693488427</v>
      </c>
      <c r="Q3215" s="31">
        <v>0.16934884271412101</v>
      </c>
      <c r="R3215" s="42"/>
      <c r="S3215" s="42" t="str">
        <f>IF(R3215="","",MAX(R3215,Q3215))</f>
        <v/>
      </c>
      <c r="T3215" s="27">
        <f>IF(A3215="placement",MIN(P3215,IF(S3215="",Q3215,S3215)),"")</f>
        <v>0.1693488427</v>
      </c>
      <c r="U3215" s="28">
        <f>IF($A3215="placement",T3215*J3215,"")</f>
        <v>12.023767831700001</v>
      </c>
      <c r="V3215" s="26">
        <f>IF($A3215="placement",U3215,IF($A3215="site",SUMIF($C:$C,$C3215,$U:$U),IF($A3215="user",SUMIF($B:$B,$B3215,$U:$U),SUM($U:$U))))</f>
        <v>12.023767831700001</v>
      </c>
      <c r="W3215" s="27">
        <f>V3215/J3215</f>
        <v>0.1693488427</v>
      </c>
    </row>
    <row r="3216" spans="1:23" x14ac:dyDescent="0.3">
      <c r="A3216" s="23" t="s">
        <v>14</v>
      </c>
      <c r="B3216" s="23" t="s">
        <v>2619</v>
      </c>
      <c r="C3216" s="23" t="s">
        <v>2621</v>
      </c>
      <c r="D3216" s="23" t="s">
        <v>2863</v>
      </c>
      <c r="E3216" s="23" t="s">
        <v>2864</v>
      </c>
      <c r="F3216" s="27">
        <v>0.15</v>
      </c>
      <c r="G3216" s="24">
        <v>1</v>
      </c>
      <c r="H3216" s="25">
        <v>96.032600000000002</v>
      </c>
      <c r="I3216" s="25">
        <v>7.6501999999999999</v>
      </c>
      <c r="J3216" s="26">
        <v>71</v>
      </c>
      <c r="K3216" s="26">
        <v>11</v>
      </c>
      <c r="L3216" s="27">
        <v>7.9699999999999993E-2</v>
      </c>
      <c r="M3216" s="28">
        <v>0.31153562000000001</v>
      </c>
      <c r="N3216" s="29">
        <v>0.2</v>
      </c>
      <c r="O3216" s="31" t="s">
        <v>42</v>
      </c>
      <c r="P3216" s="31">
        <v>0.3580188453</v>
      </c>
      <c r="Q3216" s="31">
        <v>0.15</v>
      </c>
      <c r="R3216" s="42"/>
      <c r="S3216" s="42" t="str">
        <f>IF(R3216="","",MAX(R3216,Q3216))</f>
        <v/>
      </c>
      <c r="T3216" s="27">
        <f>IF(A3216="placement",MIN(P3216,IF(S3216="",Q3216,S3216)),"")</f>
        <v>0.15</v>
      </c>
      <c r="U3216" s="28">
        <f>IF($A3216="placement",T3216*J3216,"")</f>
        <v>10.65</v>
      </c>
      <c r="V3216" s="26">
        <f>IF($A3216="placement",U3216,IF($A3216="site",SUMIF($C:$C,$C3216,$U:$U),IF($A3216="user",SUMIF($B:$B,$B3216,$U:$U),SUM($U:$U))))</f>
        <v>10.65</v>
      </c>
      <c r="W3216" s="27">
        <f>V3216/J3216</f>
        <v>0.15</v>
      </c>
    </row>
    <row r="3217" spans="1:23" x14ac:dyDescent="0.3">
      <c r="A3217" s="11" t="s">
        <v>14</v>
      </c>
      <c r="B3217" s="11" t="s">
        <v>3053</v>
      </c>
      <c r="C3217" s="11" t="s">
        <v>3055</v>
      </c>
      <c r="D3217" s="11" t="s">
        <v>3059</v>
      </c>
      <c r="E3217" s="11" t="s">
        <v>3060</v>
      </c>
      <c r="F3217" s="12">
        <v>0.15</v>
      </c>
      <c r="G3217" s="33">
        <v>0</v>
      </c>
      <c r="H3217" s="34">
        <v>24.139600000000002</v>
      </c>
      <c r="I3217" s="34">
        <v>9.6157000000000004</v>
      </c>
      <c r="J3217" s="13">
        <v>71</v>
      </c>
      <c r="K3217" s="13">
        <v>11</v>
      </c>
      <c r="L3217" s="12">
        <v>0.39829999999999999</v>
      </c>
      <c r="M3217" s="14">
        <v>0.24705764</v>
      </c>
      <c r="N3217" s="15">
        <v>0.15</v>
      </c>
      <c r="O3217" s="16" t="s">
        <v>42</v>
      </c>
      <c r="P3217" s="16">
        <v>0.39285424349999998</v>
      </c>
      <c r="Q3217" s="16">
        <v>0.149999999999999</v>
      </c>
      <c r="R3217" s="44"/>
      <c r="S3217" s="42" t="str">
        <f>IF(R3217="","",MAX(R3217,Q3217))</f>
        <v/>
      </c>
      <c r="T3217" s="27">
        <f>IF(A3217="placement",MIN(P3217,IF(S3217="",Q3217,S3217)),"")</f>
        <v>0.149999999999999</v>
      </c>
      <c r="U3217" s="14">
        <f>IF($A3217="placement",T3217*J3217,"")</f>
        <v>10.649999999999929</v>
      </c>
      <c r="V3217" s="13">
        <f>IF($A3217="placement",U3217,IF($A3217="site",SUMIF($C:$C,$C3217,$U:$U),IF($A3217="user",SUMIF($B:$B,$B3217,$U:$U),SUM($U:$U))))</f>
        <v>10.649999999999929</v>
      </c>
      <c r="W3217" s="12">
        <f>V3217/J3217</f>
        <v>0.149999999999999</v>
      </c>
    </row>
    <row r="3218" spans="1:23" x14ac:dyDescent="0.3">
      <c r="A3218" s="23" t="s">
        <v>14</v>
      </c>
      <c r="B3218" s="23" t="s">
        <v>5211</v>
      </c>
      <c r="C3218" s="23" t="s">
        <v>5213</v>
      </c>
      <c r="D3218" s="23" t="s">
        <v>5297</v>
      </c>
      <c r="E3218" s="23" t="s">
        <v>5298</v>
      </c>
      <c r="F3218" s="27">
        <v>0.33</v>
      </c>
      <c r="G3218" s="24">
        <v>0</v>
      </c>
      <c r="H3218" s="25">
        <v>4.9496000000000002</v>
      </c>
      <c r="I3218" s="25">
        <v>1.9076</v>
      </c>
      <c r="J3218" s="26">
        <v>70</v>
      </c>
      <c r="K3218" s="26">
        <v>23</v>
      </c>
      <c r="L3218" s="27">
        <v>0.38540000000000002</v>
      </c>
      <c r="M3218" s="28">
        <v>1.2238139800000001</v>
      </c>
      <c r="N3218" s="29">
        <v>0.8</v>
      </c>
      <c r="O3218" s="31" t="s">
        <v>12</v>
      </c>
      <c r="P3218" s="31">
        <v>0.34630588289999997</v>
      </c>
      <c r="Q3218" s="31">
        <v>0.33</v>
      </c>
      <c r="R3218" s="42"/>
      <c r="S3218" s="42" t="str">
        <f>IF(R3218="","",MAX(R3218,Q3218))</f>
        <v/>
      </c>
      <c r="T3218" s="27">
        <f>IF(A3218="placement",MIN(P3218,IF(S3218="",Q3218,S3218)),"")</f>
        <v>0.33</v>
      </c>
      <c r="U3218" s="28">
        <f>IF($A3218="placement",T3218*J3218,"")</f>
        <v>23.1</v>
      </c>
      <c r="V3218" s="26">
        <f>IF($A3218="placement",U3218,IF($A3218="site",SUMIF($C:$C,$C3218,$U:$U),IF($A3218="user",SUMIF($B:$B,$B3218,$U:$U),SUM($U:$U))))</f>
        <v>23.1</v>
      </c>
      <c r="W3218" s="27">
        <f>V3218/J3218</f>
        <v>0.33</v>
      </c>
    </row>
    <row r="3219" spans="1:23" x14ac:dyDescent="0.3">
      <c r="A3219" s="23" t="s">
        <v>14</v>
      </c>
      <c r="B3219" s="23" t="s">
        <v>2366</v>
      </c>
      <c r="C3219" s="23" t="s">
        <v>2367</v>
      </c>
      <c r="D3219" s="32" t="s">
        <v>10649</v>
      </c>
      <c r="E3219" s="23" t="s">
        <v>10650</v>
      </c>
      <c r="F3219" s="27">
        <v>0.33</v>
      </c>
      <c r="G3219" s="24">
        <v>0</v>
      </c>
      <c r="H3219" s="25">
        <v>5.6087999999999996</v>
      </c>
      <c r="I3219" s="25">
        <v>2.198</v>
      </c>
      <c r="J3219" s="26">
        <v>70</v>
      </c>
      <c r="K3219" s="26">
        <v>21</v>
      </c>
      <c r="L3219" s="27">
        <v>0.39190000000000003</v>
      </c>
      <c r="M3219" s="28">
        <v>1.0632295599999999</v>
      </c>
      <c r="N3219" s="29">
        <v>0.75</v>
      </c>
      <c r="O3219" s="31" t="s">
        <v>12</v>
      </c>
      <c r="P3219" s="31">
        <v>0.29460200440000001</v>
      </c>
      <c r="Q3219" s="31">
        <v>0.29460200441962597</v>
      </c>
      <c r="R3219" s="42"/>
      <c r="S3219" s="42" t="str">
        <f>IF(R3219="","",MAX(R3219,Q3219))</f>
        <v/>
      </c>
      <c r="T3219" s="27">
        <f>IF(A3219="placement",MIN(P3219,IF(S3219="",Q3219,S3219)),"")</f>
        <v>0.29460200440000001</v>
      </c>
      <c r="U3219" s="28">
        <f>IF($A3219="placement",T3219*J3219,"")</f>
        <v>20.622140307999999</v>
      </c>
      <c r="V3219" s="26">
        <f>IF($A3219="placement",U3219,IF($A3219="site",SUMIF($C:$C,$C3219,$U:$U),IF($A3219="user",SUMIF($B:$B,$B3219,$U:$U),SUM($U:$U))))</f>
        <v>20.622140307999999</v>
      </c>
      <c r="W3219" s="27">
        <f>V3219/J3219</f>
        <v>0.29460200440000001</v>
      </c>
    </row>
    <row r="3220" spans="1:23" x14ac:dyDescent="0.3">
      <c r="A3220" s="17" t="s">
        <v>14</v>
      </c>
      <c r="B3220" s="17" t="s">
        <v>1646</v>
      </c>
      <c r="C3220" s="17" t="s">
        <v>1647</v>
      </c>
      <c r="D3220" s="38" t="s">
        <v>1650</v>
      </c>
      <c r="E3220" s="17" t="s">
        <v>1647</v>
      </c>
      <c r="F3220" s="18">
        <v>0.25</v>
      </c>
      <c r="G3220" s="36">
        <v>1</v>
      </c>
      <c r="H3220" s="37">
        <v>112.6401</v>
      </c>
      <c r="I3220" s="37">
        <v>17.042300000000001</v>
      </c>
      <c r="J3220" s="19">
        <v>70</v>
      </c>
      <c r="K3220" s="19">
        <v>17</v>
      </c>
      <c r="L3220" s="18">
        <v>0.15129999999999999</v>
      </c>
      <c r="M3220" s="20">
        <v>0.13659636999999999</v>
      </c>
      <c r="N3220" s="21">
        <v>0.01</v>
      </c>
      <c r="O3220" s="22" t="s">
        <v>12</v>
      </c>
      <c r="P3220" s="22">
        <v>0.92679160989999998</v>
      </c>
      <c r="Q3220" s="22">
        <v>0.25</v>
      </c>
      <c r="R3220" s="43"/>
      <c r="S3220" s="42" t="str">
        <f>IF(R3220="","",MAX(R3220,Q3220))</f>
        <v/>
      </c>
      <c r="T3220" s="27">
        <f>IF(A3220="placement",MIN(P3220,IF(S3220="",Q3220,S3220)),"")</f>
        <v>0.25</v>
      </c>
      <c r="U3220" s="20">
        <f>IF($A3220="placement",T3220*J3220,"")</f>
        <v>17.5</v>
      </c>
      <c r="V3220" s="19">
        <f>IF($A3220="placement",U3220,IF($A3220="site",SUMIF($C:$C,$C3220,$U:$U),IF($A3220="user",SUMIF($B:$B,$B3220,$U:$U),SUM($U:$U))))</f>
        <v>17.5</v>
      </c>
      <c r="W3220" s="18">
        <f>V3220/J3220</f>
        <v>0.25</v>
      </c>
    </row>
    <row r="3221" spans="1:23" x14ac:dyDescent="0.3">
      <c r="A3221" s="23" t="s">
        <v>14</v>
      </c>
      <c r="B3221" s="23" t="s">
        <v>6285</v>
      </c>
      <c r="C3221" s="23" t="s">
        <v>6287</v>
      </c>
      <c r="D3221" s="23" t="s">
        <v>6296</v>
      </c>
      <c r="E3221" s="23" t="s">
        <v>6297</v>
      </c>
      <c r="F3221" s="27">
        <v>0.25</v>
      </c>
      <c r="G3221" s="24">
        <v>0</v>
      </c>
      <c r="H3221" s="25">
        <v>18.521100000000001</v>
      </c>
      <c r="I3221" s="25">
        <v>1.6955</v>
      </c>
      <c r="J3221" s="26">
        <v>70</v>
      </c>
      <c r="K3221" s="26">
        <v>17</v>
      </c>
      <c r="L3221" s="27">
        <v>9.1499999999999998E-2</v>
      </c>
      <c r="M3221" s="28">
        <v>1.36756962</v>
      </c>
      <c r="N3221" s="29">
        <v>1</v>
      </c>
      <c r="O3221" s="31" t="s">
        <v>42</v>
      </c>
      <c r="P3221" s="31">
        <v>0.26877579940000002</v>
      </c>
      <c r="Q3221" s="31">
        <v>0.25</v>
      </c>
      <c r="R3221" s="42"/>
      <c r="S3221" s="42" t="str">
        <f>IF(R3221="","",MAX(R3221,Q3221))</f>
        <v/>
      </c>
      <c r="T3221" s="27">
        <f>IF(A3221="placement",MIN(P3221,IF(S3221="",Q3221,S3221)),"")</f>
        <v>0.25</v>
      </c>
      <c r="U3221" s="28">
        <f>IF($A3221="placement",T3221*J3221,"")</f>
        <v>17.5</v>
      </c>
      <c r="V3221" s="26">
        <f>IF($A3221="placement",U3221,IF($A3221="site",SUMIF($C:$C,$C3221,$U:$U),IF($A3221="user",SUMIF($B:$B,$B3221,$U:$U),SUM($U:$U))))</f>
        <v>17.5</v>
      </c>
      <c r="W3221" s="27">
        <f>V3221/J3221</f>
        <v>0.25</v>
      </c>
    </row>
    <row r="3222" spans="1:23" x14ac:dyDescent="0.3">
      <c r="A3222" s="11" t="s">
        <v>14</v>
      </c>
      <c r="B3222" s="11" t="s">
        <v>1145</v>
      </c>
      <c r="C3222" s="11" t="s">
        <v>1147</v>
      </c>
      <c r="D3222" s="11" t="s">
        <v>1154</v>
      </c>
      <c r="E3222" s="11" t="s">
        <v>1155</v>
      </c>
      <c r="F3222" s="12">
        <v>0.25</v>
      </c>
      <c r="G3222" s="33">
        <v>0</v>
      </c>
      <c r="H3222" s="34">
        <v>6.3945999999999996</v>
      </c>
      <c r="I3222" s="34">
        <v>1.7297</v>
      </c>
      <c r="J3222" s="13">
        <v>70</v>
      </c>
      <c r="K3222" s="13">
        <v>18</v>
      </c>
      <c r="L3222" s="12">
        <v>0.27050000000000002</v>
      </c>
      <c r="M3222" s="14">
        <v>1.35627684</v>
      </c>
      <c r="N3222" s="15">
        <v>1</v>
      </c>
      <c r="O3222" s="16" t="s">
        <v>12</v>
      </c>
      <c r="P3222" s="16">
        <v>0.26268740330000001</v>
      </c>
      <c r="Q3222" s="16">
        <v>0.249999999999999</v>
      </c>
      <c r="R3222" s="44"/>
      <c r="S3222" s="42" t="str">
        <f>IF(R3222="","",MAX(R3222,Q3222))</f>
        <v/>
      </c>
      <c r="T3222" s="27">
        <f>IF(A3222="placement",MIN(P3222,IF(S3222="",Q3222,S3222)),"")</f>
        <v>0.249999999999999</v>
      </c>
      <c r="U3222" s="14">
        <f>IF($A3222="placement",T3222*J3222,"")</f>
        <v>17.499999999999929</v>
      </c>
      <c r="V3222" s="13">
        <f>IF($A3222="placement",U3222,IF($A3222="site",SUMIF($C:$C,$C3222,$U:$U),IF($A3222="user",SUMIF($B:$B,$B3222,$U:$U),SUM($U:$U))))</f>
        <v>17.499999999999929</v>
      </c>
      <c r="W3222" s="12">
        <f>V3222/J3222</f>
        <v>0.24999999999999897</v>
      </c>
    </row>
    <row r="3223" spans="1:23" x14ac:dyDescent="0.3">
      <c r="A3223" s="23" t="s">
        <v>14</v>
      </c>
      <c r="B3223" s="23" t="s">
        <v>1260</v>
      </c>
      <c r="C3223" s="23" t="s">
        <v>1261</v>
      </c>
      <c r="D3223" s="23" t="s">
        <v>1264</v>
      </c>
      <c r="E3223" s="23" t="s">
        <v>1265</v>
      </c>
      <c r="F3223" s="27">
        <v>0.25</v>
      </c>
      <c r="G3223" s="24">
        <v>0</v>
      </c>
      <c r="H3223" s="25">
        <v>41.4223</v>
      </c>
      <c r="I3223" s="25">
        <v>11.655099999999999</v>
      </c>
      <c r="J3223" s="26">
        <v>70</v>
      </c>
      <c r="K3223" s="26">
        <v>18</v>
      </c>
      <c r="L3223" s="27">
        <v>0.28139999999999998</v>
      </c>
      <c r="M3223" s="28">
        <v>0.20103081</v>
      </c>
      <c r="N3223" s="29">
        <v>0.1</v>
      </c>
      <c r="O3223" s="31" t="s">
        <v>42</v>
      </c>
      <c r="P3223" s="31">
        <v>0.50256382119999998</v>
      </c>
      <c r="Q3223" s="31">
        <v>0.249999999999999</v>
      </c>
      <c r="R3223" s="42"/>
      <c r="S3223" s="42" t="str">
        <f>IF(R3223="","",MAX(R3223,Q3223))</f>
        <v/>
      </c>
      <c r="T3223" s="27">
        <f>IF(A3223="placement",MIN(P3223,IF(S3223="",Q3223,S3223)),"")</f>
        <v>0.249999999999999</v>
      </c>
      <c r="U3223" s="28">
        <f>IF($A3223="placement",T3223*J3223,"")</f>
        <v>17.499999999999929</v>
      </c>
      <c r="V3223" s="26">
        <f>IF($A3223="placement",U3223,IF($A3223="site",SUMIF($C:$C,$C3223,$U:$U),IF($A3223="user",SUMIF($B:$B,$B3223,$U:$U),SUM($U:$U))))</f>
        <v>17.499999999999929</v>
      </c>
      <c r="W3223" s="27">
        <f>V3223/J3223</f>
        <v>0.24999999999999897</v>
      </c>
    </row>
    <row r="3224" spans="1:23" x14ac:dyDescent="0.3">
      <c r="A3224" s="23" t="s">
        <v>14</v>
      </c>
      <c r="B3224" s="23" t="s">
        <v>7472</v>
      </c>
      <c r="C3224" s="23" t="s">
        <v>7473</v>
      </c>
      <c r="D3224" s="23" t="s">
        <v>7649</v>
      </c>
      <c r="E3224" s="23" t="s">
        <v>9891</v>
      </c>
      <c r="F3224" s="27">
        <v>0.25</v>
      </c>
      <c r="G3224" s="24">
        <v>0</v>
      </c>
      <c r="H3224" s="25">
        <v>25.877400000000002</v>
      </c>
      <c r="I3224" s="25">
        <v>1.7175</v>
      </c>
      <c r="J3224" s="26">
        <v>70</v>
      </c>
      <c r="K3224" s="26">
        <v>17</v>
      </c>
      <c r="L3224" s="27">
        <v>6.6400000000000001E-2</v>
      </c>
      <c r="M3224" s="28">
        <v>1.3623248100000001</v>
      </c>
      <c r="N3224" s="29">
        <v>1</v>
      </c>
      <c r="O3224" s="31" t="s">
        <v>42</v>
      </c>
      <c r="P3224" s="31">
        <v>0.26596066200000001</v>
      </c>
      <c r="Q3224" s="31">
        <v>0.249999999999999</v>
      </c>
      <c r="R3224" s="42"/>
      <c r="S3224" s="42" t="str">
        <f>IF(R3224="","",MAX(R3224,Q3224))</f>
        <v/>
      </c>
      <c r="T3224" s="27">
        <f>IF(A3224="placement",MIN(P3224,IF(S3224="",Q3224,S3224)),"")</f>
        <v>0.249999999999999</v>
      </c>
      <c r="U3224" s="28">
        <f>IF($A3224="placement",T3224*J3224,"")</f>
        <v>17.499999999999929</v>
      </c>
      <c r="V3224" s="26">
        <f>IF($A3224="placement",U3224,IF($A3224="site",SUMIF($C:$C,$C3224,$U:$U),IF($A3224="user",SUMIF($B:$B,$B3224,$U:$U),SUM($U:$U))))</f>
        <v>17.499999999999929</v>
      </c>
      <c r="W3224" s="27">
        <f>V3224/J3224</f>
        <v>0.24999999999999897</v>
      </c>
    </row>
    <row r="3225" spans="1:23" x14ac:dyDescent="0.3">
      <c r="A3225" s="23" t="s">
        <v>14</v>
      </c>
      <c r="B3225" s="23" t="s">
        <v>3250</v>
      </c>
      <c r="C3225" s="23" t="s">
        <v>3252</v>
      </c>
      <c r="D3225" s="32" t="s">
        <v>3257</v>
      </c>
      <c r="E3225" s="23" t="s">
        <v>3258</v>
      </c>
      <c r="F3225" s="27">
        <v>0.25</v>
      </c>
      <c r="G3225" s="24">
        <v>1</v>
      </c>
      <c r="H3225" s="25">
        <v>57.649900000000002</v>
      </c>
      <c r="I3225" s="25">
        <v>1.7674000000000001</v>
      </c>
      <c r="J3225" s="26">
        <v>70</v>
      </c>
      <c r="K3225" s="26">
        <v>17</v>
      </c>
      <c r="L3225" s="27">
        <v>3.0700000000000002E-2</v>
      </c>
      <c r="M3225" s="28">
        <v>1.31885382</v>
      </c>
      <c r="N3225" s="29">
        <v>1</v>
      </c>
      <c r="O3225" s="31" t="s">
        <v>70</v>
      </c>
      <c r="P3225" s="31">
        <v>0.2417658523</v>
      </c>
      <c r="Q3225" s="31">
        <v>0.24176585234306999</v>
      </c>
      <c r="R3225" s="42">
        <v>0.2</v>
      </c>
      <c r="S3225" s="42">
        <f>IF(R3225="","",MAX(R3225,Q3225))</f>
        <v>0.24176585234306999</v>
      </c>
      <c r="T3225" s="27">
        <f>IF(A3225="placement",MIN(P3225,IF(S3225="",Q3225,S3225)),"")</f>
        <v>0.2417658523</v>
      </c>
      <c r="U3225" s="28">
        <f>IF($A3225="placement",T3225*J3225,"")</f>
        <v>16.923609661</v>
      </c>
      <c r="V3225" s="26">
        <f>IF($A3225="placement",U3225,IF($A3225="site",SUMIF($C:$C,$C3225,$U:$U),IF($A3225="user",SUMIF($B:$B,$B3225,$U:$U),SUM($U:$U))))</f>
        <v>16.923609661</v>
      </c>
      <c r="W3225" s="27">
        <f>V3225/J3225</f>
        <v>0.2417658523</v>
      </c>
    </row>
    <row r="3226" spans="1:23" x14ac:dyDescent="0.3">
      <c r="A3226" s="23" t="s">
        <v>14</v>
      </c>
      <c r="B3226" s="23" t="s">
        <v>2366</v>
      </c>
      <c r="C3226" s="23" t="s">
        <v>2367</v>
      </c>
      <c r="D3226" s="23" t="s">
        <v>10659</v>
      </c>
      <c r="E3226" s="23" t="s">
        <v>10660</v>
      </c>
      <c r="F3226" s="27">
        <v>0.33</v>
      </c>
      <c r="G3226" s="24">
        <v>0</v>
      </c>
      <c r="H3226" s="25">
        <v>5.4535999999999998</v>
      </c>
      <c r="I3226" s="25">
        <v>1.7941</v>
      </c>
      <c r="J3226" s="26">
        <v>70</v>
      </c>
      <c r="K3226" s="26">
        <v>17</v>
      </c>
      <c r="L3226" s="27">
        <v>0.32900000000000001</v>
      </c>
      <c r="M3226" s="28">
        <v>1.30626244</v>
      </c>
      <c r="N3226" s="29">
        <v>1</v>
      </c>
      <c r="O3226" s="31" t="s">
        <v>12</v>
      </c>
      <c r="P3226" s="31">
        <v>0.23445705210000001</v>
      </c>
      <c r="Q3226" s="31">
        <v>0.23445705212019199</v>
      </c>
      <c r="R3226" s="42">
        <v>0.3</v>
      </c>
      <c r="S3226" s="42">
        <f>IF(R3226="","",MAX(R3226,Q3226))</f>
        <v>0.3</v>
      </c>
      <c r="T3226" s="27">
        <f>IF(A3226="placement",MIN(P3226,IF(S3226="",Q3226,S3226)),"")</f>
        <v>0.23445705210000001</v>
      </c>
      <c r="U3226" s="28">
        <f>IF($A3226="placement",T3226*J3226,"")</f>
        <v>16.411993646999999</v>
      </c>
      <c r="V3226" s="26">
        <f>IF($A3226="placement",U3226,IF($A3226="site",SUMIF($C:$C,$C3226,$U:$U),IF($A3226="user",SUMIF($B:$B,$B3226,$U:$U),SUM($U:$U))))</f>
        <v>16.411993646999999</v>
      </c>
      <c r="W3226" s="27">
        <f>V3226/J3226</f>
        <v>0.23445705209999998</v>
      </c>
    </row>
    <row r="3227" spans="1:23" x14ac:dyDescent="0.3">
      <c r="A3227" s="17" t="s">
        <v>14</v>
      </c>
      <c r="B3227" s="17" t="s">
        <v>8209</v>
      </c>
      <c r="C3227" s="17" t="s">
        <v>8211</v>
      </c>
      <c r="D3227" s="17" t="s">
        <v>8228</v>
      </c>
      <c r="E3227" s="17" t="s">
        <v>8229</v>
      </c>
      <c r="F3227" s="18">
        <v>0.25</v>
      </c>
      <c r="G3227" s="36">
        <v>1</v>
      </c>
      <c r="H3227" s="37">
        <v>51.341299999999997</v>
      </c>
      <c r="I3227" s="37">
        <v>3.5537000000000001</v>
      </c>
      <c r="J3227" s="19">
        <v>70</v>
      </c>
      <c r="K3227" s="19">
        <v>14</v>
      </c>
      <c r="L3227" s="18">
        <v>6.9199999999999998E-2</v>
      </c>
      <c r="M3227" s="20">
        <v>0.65291847999999997</v>
      </c>
      <c r="N3227" s="21">
        <v>0.5</v>
      </c>
      <c r="O3227" s="22" t="s">
        <v>42</v>
      </c>
      <c r="P3227" s="22">
        <v>0.2342076099</v>
      </c>
      <c r="Q3227" s="22">
        <v>0.23420760990025799</v>
      </c>
      <c r="R3227" s="43"/>
      <c r="S3227" s="42" t="str">
        <f>IF(R3227="","",MAX(R3227,Q3227))</f>
        <v/>
      </c>
      <c r="T3227" s="27">
        <f>IF(A3227="placement",MIN(P3227,IF(S3227="",Q3227,S3227)),"")</f>
        <v>0.2342076099</v>
      </c>
      <c r="U3227" s="20">
        <f>IF($A3227="placement",T3227*J3227,"")</f>
        <v>16.394532692999999</v>
      </c>
      <c r="V3227" s="17">
        <f>IF($A3227="placement",U3227,IF($A3227="site",SUMIF($C:$C,$C3227,$U:$U),IF($A3227="user",SUMIF($B:$B,$B3227,$U:$U),SUM($U:$U))))</f>
        <v>16.394532692999999</v>
      </c>
      <c r="W3227" s="18">
        <f>V3227/J3227</f>
        <v>0.23420760989999997</v>
      </c>
    </row>
    <row r="3228" spans="1:23" x14ac:dyDescent="0.3">
      <c r="A3228" s="23" t="s">
        <v>14</v>
      </c>
      <c r="B3228" s="23" t="s">
        <v>6876</v>
      </c>
      <c r="C3228" s="23" t="s">
        <v>6878</v>
      </c>
      <c r="D3228" s="23" t="s">
        <v>6881</v>
      </c>
      <c r="E3228" s="23" t="s">
        <v>6882</v>
      </c>
      <c r="F3228" s="27">
        <v>0.2</v>
      </c>
      <c r="G3228" s="24">
        <v>0</v>
      </c>
      <c r="H3228" s="25">
        <v>12.5321</v>
      </c>
      <c r="I3228" s="25">
        <v>2.5709</v>
      </c>
      <c r="J3228" s="26">
        <v>70</v>
      </c>
      <c r="K3228" s="26">
        <v>14</v>
      </c>
      <c r="L3228" s="27">
        <v>0.2051</v>
      </c>
      <c r="M3228" s="28">
        <v>0.90878528999999997</v>
      </c>
      <c r="N3228" s="29">
        <v>0.6</v>
      </c>
      <c r="O3228" s="31" t="s">
        <v>42</v>
      </c>
      <c r="P3228" s="31">
        <v>0.3397780427</v>
      </c>
      <c r="Q3228" s="31">
        <v>0.2</v>
      </c>
      <c r="R3228" s="42"/>
      <c r="S3228" s="42" t="str">
        <f>IF(R3228="","",MAX(R3228,Q3228))</f>
        <v/>
      </c>
      <c r="T3228" s="27">
        <f>IF(A3228="placement",MIN(P3228,IF(S3228="",Q3228,S3228)),"")</f>
        <v>0.2</v>
      </c>
      <c r="U3228" s="28">
        <f>IF($A3228="placement",T3228*J3228,"")</f>
        <v>14</v>
      </c>
      <c r="V3228" s="26">
        <f>IF($A3228="placement",U3228,IF($A3228="site",SUMIF($C:$C,$C3228,$U:$U),IF($A3228="user",SUMIF($B:$B,$B3228,$U:$U),SUM($U:$U))))</f>
        <v>14</v>
      </c>
      <c r="W3228" s="27">
        <f>V3228/J3228</f>
        <v>0.2</v>
      </c>
    </row>
    <row r="3229" spans="1:23" x14ac:dyDescent="0.3">
      <c r="A3229" s="23" t="s">
        <v>14</v>
      </c>
      <c r="B3229" s="23" t="s">
        <v>438</v>
      </c>
      <c r="C3229" s="23" t="s">
        <v>440</v>
      </c>
      <c r="D3229" s="23" t="s">
        <v>457</v>
      </c>
      <c r="E3229" s="23" t="s">
        <v>458</v>
      </c>
      <c r="F3229" s="27">
        <v>0.25</v>
      </c>
      <c r="G3229" s="24">
        <v>0</v>
      </c>
      <c r="H3229" s="25">
        <v>16.466000000000001</v>
      </c>
      <c r="I3229" s="25">
        <v>0.65590000000000004</v>
      </c>
      <c r="J3229" s="26">
        <v>70</v>
      </c>
      <c r="K3229" s="26">
        <v>11</v>
      </c>
      <c r="L3229" s="27">
        <v>3.9800000000000002E-2</v>
      </c>
      <c r="M3229" s="28">
        <v>3.5517752100000002</v>
      </c>
      <c r="N3229" s="29">
        <v>3</v>
      </c>
      <c r="O3229" s="31" t="s">
        <v>42</v>
      </c>
      <c r="P3229" s="31">
        <v>0.15535195199999999</v>
      </c>
      <c r="Q3229" s="31">
        <v>0.15535195201825</v>
      </c>
      <c r="R3229" s="42"/>
      <c r="S3229" s="42" t="str">
        <f>IF(R3229="","",MAX(R3229,Q3229))</f>
        <v/>
      </c>
      <c r="T3229" s="27">
        <f>IF(A3229="placement",MIN(P3229,IF(S3229="",Q3229,S3229)),"")</f>
        <v>0.15535195199999999</v>
      </c>
      <c r="U3229" s="28">
        <f>IF($A3229="placement",T3229*J3229,"")</f>
        <v>10.874636639999999</v>
      </c>
      <c r="V3229" s="26">
        <f>IF($A3229="placement",U3229,IF($A3229="site",SUMIF($C:$C,$C3229,$U:$U),IF($A3229="user",SUMIF($B:$B,$B3229,$U:$U),SUM($U:$U))))</f>
        <v>10.874636639999999</v>
      </c>
      <c r="W3229" s="27">
        <f>V3229/J3229</f>
        <v>0.15535195199999999</v>
      </c>
    </row>
    <row r="3230" spans="1:23" x14ac:dyDescent="0.3">
      <c r="A3230" s="17" t="s">
        <v>14</v>
      </c>
      <c r="B3230" s="17" t="s">
        <v>183</v>
      </c>
      <c r="C3230" s="17" t="s">
        <v>185</v>
      </c>
      <c r="D3230" s="38" t="s">
        <v>222</v>
      </c>
      <c r="E3230" s="17" t="s">
        <v>223</v>
      </c>
      <c r="F3230" s="18">
        <v>0.15</v>
      </c>
      <c r="G3230" s="36">
        <v>0</v>
      </c>
      <c r="H3230" s="37">
        <v>6.8799000000000001</v>
      </c>
      <c r="I3230" s="37">
        <v>0.45250000000000001</v>
      </c>
      <c r="J3230" s="19">
        <v>70</v>
      </c>
      <c r="K3230" s="19">
        <v>10</v>
      </c>
      <c r="L3230" s="18">
        <v>6.5799999999999997E-2</v>
      </c>
      <c r="M3230" s="20">
        <v>5.1485556399999997</v>
      </c>
      <c r="N3230" s="21">
        <v>4</v>
      </c>
      <c r="O3230" s="22" t="s">
        <v>42</v>
      </c>
      <c r="P3230" s="22">
        <v>0.22308307860000001</v>
      </c>
      <c r="Q3230" s="22">
        <v>0.15</v>
      </c>
      <c r="R3230" s="43"/>
      <c r="S3230" s="42" t="str">
        <f>IF(R3230="","",MAX(R3230,Q3230))</f>
        <v/>
      </c>
      <c r="T3230" s="27">
        <f>IF(A3230="placement",MIN(P3230,IF(S3230="",Q3230,S3230)),"")</f>
        <v>0.15</v>
      </c>
      <c r="U3230" s="20">
        <f>IF($A3230="placement",T3230*J3230,"")</f>
        <v>10.5</v>
      </c>
      <c r="V3230" s="19">
        <f>IF($A3230="placement",U3230,IF($A3230="site",SUMIF($C:$C,$C3230,$U:$U),IF($A3230="user",SUMIF($B:$B,$B3230,$U:$U),SUM($U:$U))))</f>
        <v>10.5</v>
      </c>
      <c r="W3230" s="18">
        <f>V3230/J3230</f>
        <v>0.15</v>
      </c>
    </row>
    <row r="3231" spans="1:23" x14ac:dyDescent="0.3">
      <c r="A3231" s="23" t="s">
        <v>14</v>
      </c>
      <c r="B3231" s="23" t="s">
        <v>1708</v>
      </c>
      <c r="C3231" s="23" t="s">
        <v>1709</v>
      </c>
      <c r="D3231" s="32" t="s">
        <v>1958</v>
      </c>
      <c r="E3231" s="23" t="s">
        <v>1959</v>
      </c>
      <c r="F3231" s="27">
        <v>0.15</v>
      </c>
      <c r="G3231" s="24">
        <v>0</v>
      </c>
      <c r="H3231" s="25">
        <v>2.4695</v>
      </c>
      <c r="I3231" s="25">
        <v>1.1286</v>
      </c>
      <c r="J3231" s="26">
        <v>70</v>
      </c>
      <c r="K3231" s="26">
        <v>11</v>
      </c>
      <c r="L3231" s="27">
        <v>0.45700000000000002</v>
      </c>
      <c r="M3231" s="28">
        <v>2.0750269000000001</v>
      </c>
      <c r="N3231" s="29">
        <v>1.5</v>
      </c>
      <c r="O3231" s="31" t="s">
        <v>42</v>
      </c>
      <c r="P3231" s="31">
        <v>0.27711780400000002</v>
      </c>
      <c r="Q3231" s="31">
        <v>0.15</v>
      </c>
      <c r="R3231" s="42"/>
      <c r="S3231" s="42" t="str">
        <f>IF(R3231="","",MAX(R3231,Q3231))</f>
        <v/>
      </c>
      <c r="T3231" s="27">
        <f>IF(A3231="placement",MIN(P3231,IF(S3231="",Q3231,S3231)),"")</f>
        <v>0.15</v>
      </c>
      <c r="U3231" s="28">
        <f>IF($A3231="placement",T3231*J3231,"")</f>
        <v>10.5</v>
      </c>
      <c r="V3231" s="26">
        <f>IF($A3231="placement",U3231,IF($A3231="site",SUMIF($C:$C,$C3231,$U:$U),IF($A3231="user",SUMIF($B:$B,$B3231,$U:$U),SUM($U:$U))))</f>
        <v>10.5</v>
      </c>
      <c r="W3231" s="27">
        <f>V3231/J3231</f>
        <v>0.15</v>
      </c>
    </row>
    <row r="3232" spans="1:23" hidden="1" x14ac:dyDescent="0.3">
      <c r="A3232" s="23" t="s">
        <v>13</v>
      </c>
      <c r="B3232" s="23" t="s">
        <v>9059</v>
      </c>
      <c r="C3232" s="23" t="s">
        <v>9061</v>
      </c>
      <c r="D3232" s="23" t="s">
        <v>9898</v>
      </c>
      <c r="E3232" s="23"/>
      <c r="F3232" s="27">
        <v>0.25</v>
      </c>
      <c r="G3232" s="24">
        <v>0</v>
      </c>
      <c r="H3232" s="25">
        <v>96.635099999999994</v>
      </c>
      <c r="I3232" s="25">
        <v>23.6434</v>
      </c>
      <c r="J3232" s="26">
        <v>929</v>
      </c>
      <c r="K3232" s="26">
        <v>219</v>
      </c>
      <c r="L3232" s="27">
        <v>0.2447</v>
      </c>
      <c r="M3232" s="28">
        <v>1.3095952399999999</v>
      </c>
      <c r="N3232" s="29">
        <v>0.98261500000000002</v>
      </c>
      <c r="O3232" s="31"/>
      <c r="P3232" s="31">
        <v>0.24968038009999999</v>
      </c>
      <c r="Q3232" s="31">
        <v>0.24968038008103999</v>
      </c>
      <c r="R3232" s="42"/>
      <c r="S3232" s="42" t="str">
        <f>IF(R3232="","",MAX(R3232,Q3232))</f>
        <v/>
      </c>
      <c r="T3232" s="27" t="str">
        <f>IF(A3232="placement",MIN(P3232,IF(S3232="",Q3232,S3232)),"")</f>
        <v/>
      </c>
      <c r="U3232" s="28" t="str">
        <f>IF($A3232="placement",T3232*J3232,"")</f>
        <v/>
      </c>
      <c r="V3232" s="26">
        <f>IF($A3232="placement",U3232,IF($A3232="site",SUMIF($C:$C,$C3232,$U:$U),IF($A3232="user",SUMIF($B:$B,$B3232,$U:$U),SUM($U:$U))))</f>
        <v>220.66189148533823</v>
      </c>
      <c r="W3232" s="27">
        <f>V3232/J3232</f>
        <v>0.23752625563545557</v>
      </c>
    </row>
    <row r="3233" spans="1:23" hidden="1" x14ac:dyDescent="0.3">
      <c r="A3233" s="23" t="s">
        <v>10</v>
      </c>
      <c r="B3233" s="23" t="s">
        <v>8348</v>
      </c>
      <c r="C3233" s="23" t="s">
        <v>9898</v>
      </c>
      <c r="D3233" s="23" t="s">
        <v>9898</v>
      </c>
      <c r="E3233" s="23"/>
      <c r="F3233" s="27">
        <v>0.25</v>
      </c>
      <c r="G3233" s="24">
        <v>0</v>
      </c>
      <c r="H3233" s="25">
        <v>16.241299999999999</v>
      </c>
      <c r="I3233" s="25">
        <v>7.0716999999999999</v>
      </c>
      <c r="J3233" s="26">
        <v>229</v>
      </c>
      <c r="K3233" s="26">
        <v>57</v>
      </c>
      <c r="L3233" s="27">
        <v>0.43540000000000001</v>
      </c>
      <c r="M3233" s="28">
        <v>1.0781503800000001</v>
      </c>
      <c r="N3233" s="29">
        <v>0.6</v>
      </c>
      <c r="O3233" s="31"/>
      <c r="P3233" s="31">
        <v>0.44349136039999998</v>
      </c>
      <c r="Q3233" s="31">
        <v>0.249999999999999</v>
      </c>
      <c r="R3233" s="42"/>
      <c r="S3233" s="42" t="str">
        <f>IF(R3233="","",MAX(R3233,Q3233))</f>
        <v/>
      </c>
      <c r="T3233" s="27" t="str">
        <f>IF(A3233="placement",MIN(P3233,IF(S3233="",Q3233,S3233)),"")</f>
        <v/>
      </c>
      <c r="U3233" s="28" t="str">
        <f>IF($A3233="placement",T3233*J3233,"")</f>
        <v/>
      </c>
      <c r="V3233" s="26">
        <f>IF($A3233="placement",U3233,IF($A3233="site",SUMIF($C:$C,$C3233,$U:$U),IF($A3233="user",SUMIF($B:$B,$B3233,$U:$U),SUM($U:$U))))</f>
        <v>57.249999999999773</v>
      </c>
      <c r="W3233" s="27">
        <f>V3233/J3233</f>
        <v>0.249999999999999</v>
      </c>
    </row>
    <row r="3234" spans="1:23" x14ac:dyDescent="0.3">
      <c r="A3234" s="23" t="s">
        <v>14</v>
      </c>
      <c r="B3234" s="23" t="s">
        <v>1708</v>
      </c>
      <c r="C3234" s="23" t="s">
        <v>1709</v>
      </c>
      <c r="D3234" s="23" t="s">
        <v>2004</v>
      </c>
      <c r="E3234" s="23" t="s">
        <v>2005</v>
      </c>
      <c r="F3234" s="27">
        <v>0.15</v>
      </c>
      <c r="G3234" s="24">
        <v>0</v>
      </c>
      <c r="H3234" s="25">
        <v>4.4763999999999999</v>
      </c>
      <c r="I3234" s="25">
        <v>1.1742999999999999</v>
      </c>
      <c r="J3234" s="26">
        <v>70</v>
      </c>
      <c r="K3234" s="26">
        <v>10</v>
      </c>
      <c r="L3234" s="27">
        <v>0.26229999999999998</v>
      </c>
      <c r="M3234" s="28">
        <v>1.9810219</v>
      </c>
      <c r="N3234" s="29">
        <v>1.45</v>
      </c>
      <c r="O3234" s="31" t="s">
        <v>42</v>
      </c>
      <c r="P3234" s="31">
        <v>0.26805453210000002</v>
      </c>
      <c r="Q3234" s="31">
        <v>0.15</v>
      </c>
      <c r="R3234" s="42"/>
      <c r="S3234" s="42" t="str">
        <f>IF(R3234="","",MAX(R3234,Q3234))</f>
        <v/>
      </c>
      <c r="T3234" s="27">
        <f>IF(A3234="placement",MIN(P3234,IF(S3234="",Q3234,S3234)),"")</f>
        <v>0.15</v>
      </c>
      <c r="U3234" s="28">
        <f>IF($A3234="placement",T3234*J3234,"")</f>
        <v>10.5</v>
      </c>
      <c r="V3234" s="26">
        <f>IF($A3234="placement",U3234,IF($A3234="site",SUMIF($C:$C,$C3234,$U:$U),IF($A3234="user",SUMIF($B:$B,$B3234,$U:$U),SUM($U:$U))))</f>
        <v>10.5</v>
      </c>
      <c r="W3234" s="27">
        <f>V3234/J3234</f>
        <v>0.15</v>
      </c>
    </row>
    <row r="3235" spans="1:23" x14ac:dyDescent="0.3">
      <c r="A3235" s="23" t="s">
        <v>14</v>
      </c>
      <c r="B3235" s="23" t="s">
        <v>3053</v>
      </c>
      <c r="C3235" s="23" t="s">
        <v>3055</v>
      </c>
      <c r="D3235" s="23" t="s">
        <v>3081</v>
      </c>
      <c r="E3235" s="23" t="s">
        <v>3082</v>
      </c>
      <c r="F3235" s="27">
        <v>0.15</v>
      </c>
      <c r="G3235" s="24">
        <v>0</v>
      </c>
      <c r="H3235" s="25">
        <v>11.0594</v>
      </c>
      <c r="I3235" s="25">
        <v>1.6634</v>
      </c>
      <c r="J3235" s="26">
        <v>70</v>
      </c>
      <c r="K3235" s="26">
        <v>10</v>
      </c>
      <c r="L3235" s="27">
        <v>0.15040000000000001</v>
      </c>
      <c r="M3235" s="28">
        <v>1.40115945</v>
      </c>
      <c r="N3235" s="29">
        <v>1</v>
      </c>
      <c r="O3235" s="31" t="s">
        <v>42</v>
      </c>
      <c r="P3235" s="31">
        <v>0.28630534990000001</v>
      </c>
      <c r="Q3235" s="31">
        <v>0.15</v>
      </c>
      <c r="R3235" s="42"/>
      <c r="S3235" s="42" t="str">
        <f>IF(R3235="","",MAX(R3235,Q3235))</f>
        <v/>
      </c>
      <c r="T3235" s="27">
        <f>IF(A3235="placement",MIN(P3235,IF(S3235="",Q3235,S3235)),"")</f>
        <v>0.15</v>
      </c>
      <c r="U3235" s="28">
        <f>IF($A3235="placement",T3235*J3235,"")</f>
        <v>10.5</v>
      </c>
      <c r="V3235" s="26">
        <f>IF($A3235="placement",U3235,IF($A3235="site",SUMIF($C:$C,$C3235,$U:$U),IF($A3235="user",SUMIF($B:$B,$B3235,$U:$U),SUM($U:$U))))</f>
        <v>10.5</v>
      </c>
      <c r="W3235" s="27">
        <f>V3235/J3235</f>
        <v>0.15</v>
      </c>
    </row>
    <row r="3236" spans="1:23" x14ac:dyDescent="0.3">
      <c r="A3236" s="23" t="s">
        <v>14</v>
      </c>
      <c r="B3236" s="23" t="s">
        <v>6586</v>
      </c>
      <c r="C3236" s="23" t="s">
        <v>6587</v>
      </c>
      <c r="D3236" s="23" t="s">
        <v>6614</v>
      </c>
      <c r="E3236" s="23" t="s">
        <v>6615</v>
      </c>
      <c r="F3236" s="27">
        <v>0.33</v>
      </c>
      <c r="G3236" s="24">
        <v>0</v>
      </c>
      <c r="H3236" s="25">
        <v>5.6006999999999998</v>
      </c>
      <c r="I3236" s="25">
        <v>1.7798</v>
      </c>
      <c r="J3236" s="26">
        <v>69</v>
      </c>
      <c r="K3236" s="26">
        <v>23</v>
      </c>
      <c r="L3236" s="27">
        <v>0.31780000000000003</v>
      </c>
      <c r="M3236" s="28">
        <v>1.2905044699999999</v>
      </c>
      <c r="N3236" s="29">
        <v>0.85</v>
      </c>
      <c r="O3236" s="31" t="s">
        <v>12</v>
      </c>
      <c r="P3236" s="31">
        <v>0.3413428496</v>
      </c>
      <c r="Q3236" s="31">
        <v>0.32999999999999902</v>
      </c>
      <c r="R3236" s="42"/>
      <c r="S3236" s="42" t="str">
        <f>IF(R3236="","",MAX(R3236,Q3236))</f>
        <v/>
      </c>
      <c r="T3236" s="27">
        <f>IF(A3236="placement",MIN(P3236,IF(S3236="",Q3236,S3236)),"")</f>
        <v>0.32999999999999902</v>
      </c>
      <c r="U3236" s="28">
        <f>IF($A3236="placement",T3236*J3236,"")</f>
        <v>22.769999999999932</v>
      </c>
      <c r="V3236" s="26">
        <f>IF($A3236="placement",U3236,IF($A3236="site",SUMIF($C:$C,$C3236,$U:$U),IF($A3236="user",SUMIF($B:$B,$B3236,$U:$U),SUM($U:$U))))</f>
        <v>22.769999999999932</v>
      </c>
      <c r="W3236" s="27">
        <f>V3236/J3236</f>
        <v>0.32999999999999902</v>
      </c>
    </row>
    <row r="3237" spans="1:23" x14ac:dyDescent="0.3">
      <c r="A3237" s="23" t="s">
        <v>14</v>
      </c>
      <c r="B3237" s="23" t="s">
        <v>8439</v>
      </c>
      <c r="C3237" s="23" t="s">
        <v>8441</v>
      </c>
      <c r="D3237" s="23" t="s">
        <v>8442</v>
      </c>
      <c r="E3237" s="23" t="s">
        <v>8443</v>
      </c>
      <c r="F3237" s="27">
        <v>0.33</v>
      </c>
      <c r="G3237" s="24">
        <v>1</v>
      </c>
      <c r="H3237" s="25">
        <v>45.313400000000001</v>
      </c>
      <c r="I3237" s="25">
        <v>9.6767000000000003</v>
      </c>
      <c r="J3237" s="26">
        <v>69</v>
      </c>
      <c r="K3237" s="26">
        <v>23</v>
      </c>
      <c r="L3237" s="27">
        <v>0.21360000000000001</v>
      </c>
      <c r="M3237" s="28">
        <v>0.23887019000000001</v>
      </c>
      <c r="N3237" s="29">
        <v>0.1</v>
      </c>
      <c r="O3237" s="31" t="s">
        <v>12</v>
      </c>
      <c r="P3237" s="31">
        <v>0.58136257869999997</v>
      </c>
      <c r="Q3237" s="31">
        <v>0.32999999999999902</v>
      </c>
      <c r="R3237" s="42"/>
      <c r="S3237" s="42" t="str">
        <f>IF(R3237="","",MAX(R3237,Q3237))</f>
        <v/>
      </c>
      <c r="T3237" s="27">
        <f>IF(A3237="placement",MIN(P3237,IF(S3237="",Q3237,S3237)),"")</f>
        <v>0.32999999999999902</v>
      </c>
      <c r="U3237" s="28">
        <f>IF($A3237="placement",T3237*J3237,"")</f>
        <v>22.769999999999932</v>
      </c>
      <c r="V3237" s="26">
        <f>IF($A3237="placement",U3237,IF($A3237="site",SUMIF($C:$C,$C3237,$U:$U),IF($A3237="user",SUMIF($B:$B,$B3237,$U:$U),SUM($U:$U))))</f>
        <v>22.769999999999932</v>
      </c>
      <c r="W3237" s="27">
        <f>V3237/J3237</f>
        <v>0.32999999999999902</v>
      </c>
    </row>
    <row r="3238" spans="1:23" x14ac:dyDescent="0.3">
      <c r="A3238" s="23" t="s">
        <v>14</v>
      </c>
      <c r="B3238" s="23" t="s">
        <v>2619</v>
      </c>
      <c r="C3238" s="23" t="s">
        <v>2621</v>
      </c>
      <c r="D3238" s="23" t="s">
        <v>2799</v>
      </c>
      <c r="E3238" s="23" t="s">
        <v>2800</v>
      </c>
      <c r="F3238" s="27">
        <v>0.33</v>
      </c>
      <c r="G3238" s="24">
        <v>0</v>
      </c>
      <c r="H3238" s="25">
        <v>44.082500000000003</v>
      </c>
      <c r="I3238" s="25">
        <v>3.4432999999999998</v>
      </c>
      <c r="J3238" s="26">
        <v>69</v>
      </c>
      <c r="K3238" s="26">
        <v>18</v>
      </c>
      <c r="L3238" s="27">
        <v>7.8100000000000003E-2</v>
      </c>
      <c r="M3238" s="28">
        <v>0.67090404000000003</v>
      </c>
      <c r="N3238" s="29">
        <v>0.5</v>
      </c>
      <c r="O3238" s="31" t="s">
        <v>12</v>
      </c>
      <c r="P3238" s="31">
        <v>0.25473693320000002</v>
      </c>
      <c r="Q3238" s="31">
        <v>0.25473693323768698</v>
      </c>
      <c r="R3238" s="42"/>
      <c r="S3238" s="42" t="str">
        <f>IF(R3238="","",MAX(R3238,Q3238))</f>
        <v/>
      </c>
      <c r="T3238" s="27">
        <f>IF(A3238="placement",MIN(P3238,IF(S3238="",Q3238,S3238)),"")</f>
        <v>0.25473693320000002</v>
      </c>
      <c r="U3238" s="28">
        <f>IF($A3238="placement",T3238*J3238,"")</f>
        <v>17.576848390800002</v>
      </c>
      <c r="V3238" s="26">
        <f>IF($A3238="placement",U3238,IF($A3238="site",SUMIF($C:$C,$C3238,$U:$U),IF($A3238="user",SUMIF($B:$B,$B3238,$U:$U),SUM($U:$U))))</f>
        <v>17.576848390800002</v>
      </c>
      <c r="W3238" s="27">
        <f>V3238/J3238</f>
        <v>0.25473693320000002</v>
      </c>
    </row>
    <row r="3239" spans="1:23" x14ac:dyDescent="0.3">
      <c r="A3239" s="23" t="s">
        <v>14</v>
      </c>
      <c r="B3239" s="23" t="s">
        <v>5399</v>
      </c>
      <c r="C3239" s="23" t="s">
        <v>5401</v>
      </c>
      <c r="D3239" s="32" t="s">
        <v>5417</v>
      </c>
      <c r="E3239" s="23" t="s">
        <v>5400</v>
      </c>
      <c r="F3239" s="27">
        <v>0.25</v>
      </c>
      <c r="G3239" s="24">
        <v>0</v>
      </c>
      <c r="H3239" s="25">
        <v>31.110600000000002</v>
      </c>
      <c r="I3239" s="25">
        <v>1.6832</v>
      </c>
      <c r="J3239" s="26">
        <v>69</v>
      </c>
      <c r="K3239" s="26">
        <v>17</v>
      </c>
      <c r="L3239" s="27">
        <v>5.4100000000000002E-2</v>
      </c>
      <c r="M3239" s="28">
        <v>1.3704519399999999</v>
      </c>
      <c r="N3239" s="29">
        <v>1</v>
      </c>
      <c r="O3239" s="31" t="s">
        <v>12</v>
      </c>
      <c r="P3239" s="31">
        <v>0.27031370469999999</v>
      </c>
      <c r="Q3239" s="31">
        <v>0.25</v>
      </c>
      <c r="R3239" s="42"/>
      <c r="S3239" s="42" t="str">
        <f>IF(R3239="","",MAX(R3239,Q3239))</f>
        <v/>
      </c>
      <c r="T3239" s="27">
        <f>IF(A3239="placement",MIN(P3239,IF(S3239="",Q3239,S3239)),"")</f>
        <v>0.25</v>
      </c>
      <c r="U3239" s="28">
        <f>IF($A3239="placement",T3239*J3239,"")</f>
        <v>17.25</v>
      </c>
      <c r="V3239" s="26">
        <f>IF($A3239="placement",U3239,IF($A3239="site",SUMIF($C:$C,$C3239,$U:$U),IF($A3239="user",SUMIF($B:$B,$B3239,$U:$U),SUM($U:$U))))</f>
        <v>17.25</v>
      </c>
      <c r="W3239" s="27">
        <f>V3239/J3239</f>
        <v>0.25</v>
      </c>
    </row>
    <row r="3240" spans="1:23" x14ac:dyDescent="0.3">
      <c r="A3240" s="23" t="s">
        <v>14</v>
      </c>
      <c r="B3240" s="23" t="s">
        <v>9174</v>
      </c>
      <c r="C3240" s="23" t="s">
        <v>9176</v>
      </c>
      <c r="D3240" s="23" t="s">
        <v>9177</v>
      </c>
      <c r="E3240" s="23" t="s">
        <v>9178</v>
      </c>
      <c r="F3240" s="27">
        <v>0.25</v>
      </c>
      <c r="G3240" s="24">
        <v>1</v>
      </c>
      <c r="H3240" s="25">
        <v>65.476699999999994</v>
      </c>
      <c r="I3240" s="25">
        <v>11.9734</v>
      </c>
      <c r="J3240" s="26">
        <v>69</v>
      </c>
      <c r="K3240" s="26">
        <v>17</v>
      </c>
      <c r="L3240" s="27">
        <v>0.18290000000000001</v>
      </c>
      <c r="M3240" s="28">
        <v>0.19318904000000001</v>
      </c>
      <c r="N3240" s="29">
        <v>0.05</v>
      </c>
      <c r="O3240" s="31" t="s">
        <v>12</v>
      </c>
      <c r="P3240" s="31">
        <v>0.74118615229999996</v>
      </c>
      <c r="Q3240" s="31">
        <v>0.25</v>
      </c>
      <c r="R3240" s="42"/>
      <c r="S3240" s="42" t="str">
        <f>IF(R3240="","",MAX(R3240,Q3240))</f>
        <v/>
      </c>
      <c r="T3240" s="27">
        <f>IF(A3240="placement",MIN(P3240,IF(S3240="",Q3240,S3240)),"")</f>
        <v>0.25</v>
      </c>
      <c r="U3240" s="28">
        <f>IF($A3240="placement",T3240*J3240,"")</f>
        <v>17.25</v>
      </c>
      <c r="V3240" s="26">
        <f>IF($A3240="placement",U3240,IF($A3240="site",SUMIF($C:$C,$C3240,$U:$U),IF($A3240="user",SUMIF($B:$B,$B3240,$U:$U),SUM($U:$U))))</f>
        <v>17.25</v>
      </c>
      <c r="W3240" s="27">
        <f>V3240/J3240</f>
        <v>0.25</v>
      </c>
    </row>
    <row r="3241" spans="1:23" x14ac:dyDescent="0.3">
      <c r="A3241" s="23" t="s">
        <v>14</v>
      </c>
      <c r="B3241" s="23" t="s">
        <v>9556</v>
      </c>
      <c r="C3241" s="23" t="s">
        <v>9557</v>
      </c>
      <c r="D3241" s="23" t="s">
        <v>9560</v>
      </c>
      <c r="E3241" s="23" t="s">
        <v>9561</v>
      </c>
      <c r="F3241" s="27">
        <v>0.25</v>
      </c>
      <c r="G3241" s="24">
        <v>0</v>
      </c>
      <c r="H3241" s="25">
        <v>5.3783000000000003</v>
      </c>
      <c r="I3241" s="25">
        <v>1.6966000000000001</v>
      </c>
      <c r="J3241" s="26">
        <v>69</v>
      </c>
      <c r="K3241" s="26">
        <v>17</v>
      </c>
      <c r="L3241" s="27">
        <v>0.31540000000000001</v>
      </c>
      <c r="M3241" s="28">
        <v>1.3622095000000001</v>
      </c>
      <c r="N3241" s="29">
        <v>1</v>
      </c>
      <c r="O3241" s="31" t="s">
        <v>12</v>
      </c>
      <c r="P3241" s="31">
        <v>0.2658985264</v>
      </c>
      <c r="Q3241" s="31">
        <v>0.25</v>
      </c>
      <c r="R3241" s="42"/>
      <c r="S3241" s="42" t="str">
        <f>IF(R3241="","",MAX(R3241,Q3241))</f>
        <v/>
      </c>
      <c r="T3241" s="27">
        <f>IF(A3241="placement",MIN(P3241,IF(S3241="",Q3241,S3241)),"")</f>
        <v>0.25</v>
      </c>
      <c r="U3241" s="28">
        <f>IF($A3241="placement",T3241*J3241,"")</f>
        <v>17.25</v>
      </c>
      <c r="V3241" s="26">
        <f>IF($A3241="placement",U3241,IF($A3241="site",SUMIF($C:$C,$C3241,$U:$U),IF($A3241="user",SUMIF($B:$B,$B3241,$U:$U),SUM($U:$U))))</f>
        <v>17.25</v>
      </c>
      <c r="W3241" s="27">
        <f>V3241/J3241</f>
        <v>0.25</v>
      </c>
    </row>
    <row r="3242" spans="1:23" x14ac:dyDescent="0.3">
      <c r="A3242" s="23" t="s">
        <v>14</v>
      </c>
      <c r="B3242" s="23" t="s">
        <v>3266</v>
      </c>
      <c r="C3242" s="23" t="s">
        <v>3268</v>
      </c>
      <c r="D3242" s="23" t="s">
        <v>3492</v>
      </c>
      <c r="E3242" s="23" t="s">
        <v>3493</v>
      </c>
      <c r="F3242" s="27">
        <v>0.25</v>
      </c>
      <c r="G3242" s="24">
        <v>0</v>
      </c>
      <c r="H3242" s="25">
        <v>5.9889000000000001</v>
      </c>
      <c r="I3242" s="25">
        <v>0.63570000000000004</v>
      </c>
      <c r="J3242" s="26">
        <v>69</v>
      </c>
      <c r="K3242" s="26">
        <v>14</v>
      </c>
      <c r="L3242" s="27">
        <v>0.1061</v>
      </c>
      <c r="M3242" s="28">
        <v>3.6087865200000002</v>
      </c>
      <c r="N3242" s="29">
        <v>2.85</v>
      </c>
      <c r="O3242" s="31" t="s">
        <v>12</v>
      </c>
      <c r="P3242" s="31">
        <v>0.210260849</v>
      </c>
      <c r="Q3242" s="31">
        <v>0.21026084898904601</v>
      </c>
      <c r="R3242" s="42"/>
      <c r="S3242" s="42" t="str">
        <f>IF(R3242="","",MAX(R3242,Q3242))</f>
        <v/>
      </c>
      <c r="T3242" s="27">
        <f>IF(A3242="placement",MIN(P3242,IF(S3242="",Q3242,S3242)),"")</f>
        <v>0.21026084898904601</v>
      </c>
      <c r="U3242" s="28">
        <f>IF($A3242="placement",T3242*J3242,"")</f>
        <v>14.507998580244175</v>
      </c>
      <c r="V3242" s="26">
        <f>IF($A3242="placement",U3242,IF($A3242="site",SUMIF($C:$C,$C3242,$U:$U),IF($A3242="user",SUMIF($B:$B,$B3242,$U:$U),SUM($U:$U))))</f>
        <v>14.507998580244175</v>
      </c>
      <c r="W3242" s="27">
        <f>V3242/J3242</f>
        <v>0.21026084898904601</v>
      </c>
    </row>
    <row r="3243" spans="1:23" x14ac:dyDescent="0.3">
      <c r="A3243" s="23" t="s">
        <v>14</v>
      </c>
      <c r="B3243" s="23" t="s">
        <v>438</v>
      </c>
      <c r="C3243" s="23" t="s">
        <v>440</v>
      </c>
      <c r="D3243" s="23" t="s">
        <v>441</v>
      </c>
      <c r="E3243" s="23" t="s">
        <v>442</v>
      </c>
      <c r="F3243" s="27">
        <v>0.25</v>
      </c>
      <c r="G3243" s="24">
        <v>0</v>
      </c>
      <c r="H3243" s="25">
        <v>15.9871</v>
      </c>
      <c r="I3243" s="25">
        <v>0.63959999999999995</v>
      </c>
      <c r="J3243" s="26">
        <v>69</v>
      </c>
      <c r="K3243" s="26">
        <v>12</v>
      </c>
      <c r="L3243" s="27">
        <v>0.04</v>
      </c>
      <c r="M3243" s="28">
        <v>3.6003126700000001</v>
      </c>
      <c r="N3243" s="29">
        <v>3</v>
      </c>
      <c r="O3243" s="31" t="s">
        <v>42</v>
      </c>
      <c r="P3243" s="31">
        <v>0.16673903870000001</v>
      </c>
      <c r="Q3243" s="31">
        <v>0.16673903873352999</v>
      </c>
      <c r="R3243" s="42">
        <v>0.15</v>
      </c>
      <c r="S3243" s="42">
        <f>IF(R3243="","",MAX(R3243,Q3243))</f>
        <v>0.16673903873352999</v>
      </c>
      <c r="T3243" s="27">
        <f>IF(A3243="placement",MIN(P3243,IF(S3243="",Q3243,S3243)),"")</f>
        <v>0.16673903870000001</v>
      </c>
      <c r="U3243" s="28">
        <f>IF($A3243="placement",T3243*J3243,"")</f>
        <v>11.504993670300001</v>
      </c>
      <c r="V3243" s="26">
        <f>IF($A3243="placement",U3243,IF($A3243="site",SUMIF($C:$C,$C3243,$U:$U),IF($A3243="user",SUMIF($B:$B,$B3243,$U:$U),SUM($U:$U))))</f>
        <v>11.504993670300001</v>
      </c>
      <c r="W3243" s="27">
        <f>V3243/J3243</f>
        <v>0.16673903870000001</v>
      </c>
    </row>
    <row r="3244" spans="1:23" x14ac:dyDescent="0.3">
      <c r="A3244" s="23" t="s">
        <v>14</v>
      </c>
      <c r="B3244" s="23" t="s">
        <v>1708</v>
      </c>
      <c r="C3244" s="23" t="s">
        <v>1709</v>
      </c>
      <c r="D3244" s="23" t="s">
        <v>1844</v>
      </c>
      <c r="E3244" s="23" t="s">
        <v>1845</v>
      </c>
      <c r="F3244" s="27">
        <v>0.15</v>
      </c>
      <c r="G3244" s="24">
        <v>0</v>
      </c>
      <c r="H3244" s="25">
        <v>2.4091</v>
      </c>
      <c r="I3244" s="25">
        <v>1.1474</v>
      </c>
      <c r="J3244" s="26">
        <v>69</v>
      </c>
      <c r="K3244" s="26">
        <v>10</v>
      </c>
      <c r="L3244" s="27">
        <v>0.4763</v>
      </c>
      <c r="M3244" s="28">
        <v>1.9958914299999999</v>
      </c>
      <c r="N3244" s="29">
        <v>1.4</v>
      </c>
      <c r="O3244" s="31" t="s">
        <v>42</v>
      </c>
      <c r="P3244" s="31">
        <v>0.29855904189999999</v>
      </c>
      <c r="Q3244" s="31">
        <v>0.15</v>
      </c>
      <c r="R3244" s="42"/>
      <c r="S3244" s="42" t="str">
        <f>IF(R3244="","",MAX(R3244,Q3244))</f>
        <v/>
      </c>
      <c r="T3244" s="27">
        <f>IF(A3244="placement",MIN(P3244,IF(S3244="",Q3244,S3244)),"")</f>
        <v>0.15</v>
      </c>
      <c r="U3244" s="28">
        <f>IF($A3244="placement",T3244*J3244,"")</f>
        <v>10.35</v>
      </c>
      <c r="V3244" s="26">
        <f>IF($A3244="placement",U3244,IF($A3244="site",SUMIF($C:$C,$C3244,$U:$U),IF($A3244="user",SUMIF($B:$B,$B3244,$U:$U),SUM($U:$U))))</f>
        <v>10.35</v>
      </c>
      <c r="W3244" s="27">
        <f>V3244/J3244</f>
        <v>0.15</v>
      </c>
    </row>
    <row r="3245" spans="1:23" x14ac:dyDescent="0.3">
      <c r="A3245" s="17" t="s">
        <v>14</v>
      </c>
      <c r="B3245" s="17" t="s">
        <v>1708</v>
      </c>
      <c r="C3245" s="17" t="s">
        <v>1709</v>
      </c>
      <c r="D3245" s="17" t="s">
        <v>2196</v>
      </c>
      <c r="E3245" s="17" t="s">
        <v>2197</v>
      </c>
      <c r="F3245" s="18">
        <v>0.15</v>
      </c>
      <c r="G3245" s="36">
        <v>0</v>
      </c>
      <c r="H3245" s="37">
        <v>5.3634000000000004</v>
      </c>
      <c r="I3245" s="37">
        <v>1.0922000000000001</v>
      </c>
      <c r="J3245" s="19">
        <v>69</v>
      </c>
      <c r="K3245" s="19">
        <v>10</v>
      </c>
      <c r="L3245" s="18">
        <v>0.2036</v>
      </c>
      <c r="M3245" s="20">
        <v>2.1087306300000002</v>
      </c>
      <c r="N3245" s="21">
        <v>1.5</v>
      </c>
      <c r="O3245" s="22" t="s">
        <v>42</v>
      </c>
      <c r="P3245" s="22">
        <v>0.28867159149999999</v>
      </c>
      <c r="Q3245" s="22">
        <v>0.15</v>
      </c>
      <c r="R3245" s="43"/>
      <c r="S3245" s="42" t="str">
        <f>IF(R3245="","",MAX(R3245,Q3245))</f>
        <v/>
      </c>
      <c r="T3245" s="27">
        <f>IF(A3245="placement",MIN(P3245,IF(S3245="",Q3245,S3245)),"")</f>
        <v>0.15</v>
      </c>
      <c r="U3245" s="20">
        <f>IF($A3245="placement",T3245*J3245,"")</f>
        <v>10.35</v>
      </c>
      <c r="V3245" s="19">
        <f>IF($A3245="placement",U3245,IF($A3245="site",SUMIF($C:$C,$C3245,$U:$U),IF($A3245="user",SUMIF($B:$B,$B3245,$U:$U),SUM($U:$U))))</f>
        <v>10.35</v>
      </c>
      <c r="W3245" s="18">
        <f>V3245/J3245</f>
        <v>0.15</v>
      </c>
    </row>
    <row r="3246" spans="1:23" x14ac:dyDescent="0.3">
      <c r="A3246" s="23" t="s">
        <v>14</v>
      </c>
      <c r="B3246" s="23" t="s">
        <v>1708</v>
      </c>
      <c r="C3246" s="23" t="s">
        <v>1709</v>
      </c>
      <c r="D3246" s="23" t="s">
        <v>1940</v>
      </c>
      <c r="E3246" s="23" t="s">
        <v>1941</v>
      </c>
      <c r="F3246" s="27">
        <v>0.15</v>
      </c>
      <c r="G3246" s="24">
        <v>0</v>
      </c>
      <c r="H3246" s="25">
        <v>2.5181</v>
      </c>
      <c r="I3246" s="25">
        <v>1.1496</v>
      </c>
      <c r="J3246" s="26">
        <v>69</v>
      </c>
      <c r="K3246" s="26">
        <v>10</v>
      </c>
      <c r="L3246" s="27">
        <v>0.45650000000000002</v>
      </c>
      <c r="M3246" s="28">
        <v>2.0096365299999999</v>
      </c>
      <c r="N3246" s="29">
        <v>1.55</v>
      </c>
      <c r="O3246" s="31" t="s">
        <v>42</v>
      </c>
      <c r="P3246" s="31">
        <v>0.22871625070000001</v>
      </c>
      <c r="Q3246" s="31">
        <v>0.149999999999999</v>
      </c>
      <c r="R3246" s="42"/>
      <c r="S3246" s="42" t="str">
        <f>IF(R3246="","",MAX(R3246,Q3246))</f>
        <v/>
      </c>
      <c r="T3246" s="27">
        <f>IF(A3246="placement",MIN(P3246,IF(S3246="",Q3246,S3246)),"")</f>
        <v>0.149999999999999</v>
      </c>
      <c r="U3246" s="28">
        <f>IF($A3246="placement",T3246*J3246,"")</f>
        <v>10.34999999999993</v>
      </c>
      <c r="V3246" s="26">
        <f>IF($A3246="placement",U3246,IF($A3246="site",SUMIF($C:$C,$C3246,$U:$U),IF($A3246="user",SUMIF($B:$B,$B3246,$U:$U),SUM($U:$U))))</f>
        <v>10.34999999999993</v>
      </c>
      <c r="W3246" s="27">
        <f>V3246/J3246</f>
        <v>0.149999999999999</v>
      </c>
    </row>
    <row r="3247" spans="1:23" x14ac:dyDescent="0.3">
      <c r="A3247" s="23" t="s">
        <v>14</v>
      </c>
      <c r="B3247" s="23" t="s">
        <v>9154</v>
      </c>
      <c r="C3247" s="23" t="s">
        <v>9156</v>
      </c>
      <c r="D3247" s="23" t="s">
        <v>10387</v>
      </c>
      <c r="E3247" s="23" t="s">
        <v>10388</v>
      </c>
      <c r="F3247" s="27">
        <v>0.15</v>
      </c>
      <c r="G3247" s="24">
        <v>0</v>
      </c>
      <c r="H3247" s="25">
        <v>31.911200000000001</v>
      </c>
      <c r="I3247" s="25">
        <v>2.9228999999999998</v>
      </c>
      <c r="J3247" s="26">
        <v>69</v>
      </c>
      <c r="K3247" s="26">
        <v>10</v>
      </c>
      <c r="L3247" s="27">
        <v>9.1600000000000001E-2</v>
      </c>
      <c r="M3247" s="28">
        <v>0.78441837999999997</v>
      </c>
      <c r="N3247" s="29">
        <v>0.54</v>
      </c>
      <c r="O3247" s="31" t="s">
        <v>70</v>
      </c>
      <c r="P3247" s="31">
        <v>0.31159185499999997</v>
      </c>
      <c r="Q3247" s="31">
        <v>0.149999999999999</v>
      </c>
      <c r="R3247" s="42"/>
      <c r="S3247" s="42" t="str">
        <f>IF(R3247="","",MAX(R3247,Q3247))</f>
        <v/>
      </c>
      <c r="T3247" s="27">
        <f>IF(A3247="placement",MIN(P3247,IF(S3247="",Q3247,S3247)),"")</f>
        <v>0.149999999999999</v>
      </c>
      <c r="U3247" s="28">
        <f>IF($A3247="placement",T3247*J3247,"")</f>
        <v>10.34999999999993</v>
      </c>
      <c r="V3247" s="26">
        <f>IF($A3247="placement",U3247,IF($A3247="site",SUMIF($C:$C,$C3247,$U:$U),IF($A3247="user",SUMIF($B:$B,$B3247,$U:$U),SUM($U:$U))))</f>
        <v>10.34999999999993</v>
      </c>
      <c r="W3247" s="27">
        <f>V3247/J3247</f>
        <v>0.149999999999999</v>
      </c>
    </row>
    <row r="3248" spans="1:23" x14ac:dyDescent="0.3">
      <c r="A3248" s="23" t="s">
        <v>14</v>
      </c>
      <c r="B3248" s="23" t="s">
        <v>7472</v>
      </c>
      <c r="C3248" s="23" t="s">
        <v>7473</v>
      </c>
      <c r="D3248" s="23" t="s">
        <v>7598</v>
      </c>
      <c r="E3248" s="23" t="s">
        <v>7599</v>
      </c>
      <c r="F3248" s="27">
        <v>0.05</v>
      </c>
      <c r="G3248" s="24">
        <v>1</v>
      </c>
      <c r="H3248" s="25">
        <v>256.4744</v>
      </c>
      <c r="I3248" s="25">
        <v>1.5751999999999999</v>
      </c>
      <c r="J3248" s="26">
        <v>69</v>
      </c>
      <c r="K3248" s="26">
        <v>3</v>
      </c>
      <c r="L3248" s="27">
        <v>6.1000000000000004E-3</v>
      </c>
      <c r="M3248" s="28">
        <v>1.4543418100000001</v>
      </c>
      <c r="N3248" s="29">
        <v>1.25</v>
      </c>
      <c r="O3248" s="31" t="s">
        <v>70</v>
      </c>
      <c r="P3248" s="31">
        <v>0.14050466750000001</v>
      </c>
      <c r="Q3248" s="31">
        <v>4.9999999999999899E-2</v>
      </c>
      <c r="R3248" s="42"/>
      <c r="S3248" s="42" t="str">
        <f>IF(R3248="","",MAX(R3248,Q3248))</f>
        <v/>
      </c>
      <c r="T3248" s="27">
        <f>IF(A3248="placement",MIN(P3248,IF(S3248="",Q3248,S3248)),"")</f>
        <v>4.9999999999999899E-2</v>
      </c>
      <c r="U3248" s="28">
        <f>IF($A3248="placement",T3248*J3248,"")</f>
        <v>3.4499999999999931</v>
      </c>
      <c r="V3248" s="26">
        <f>IF($A3248="placement",U3248,IF($A3248="site",SUMIF($C:$C,$C3248,$U:$U),IF($A3248="user",SUMIF($B:$B,$B3248,$U:$U),SUM($U:$U))))</f>
        <v>3.4499999999999931</v>
      </c>
      <c r="W3248" s="27">
        <f>V3248/J3248</f>
        <v>4.9999999999999899E-2</v>
      </c>
    </row>
    <row r="3249" spans="1:23" x14ac:dyDescent="0.3">
      <c r="A3249" s="23" t="s">
        <v>14</v>
      </c>
      <c r="B3249" s="23" t="s">
        <v>2226</v>
      </c>
      <c r="C3249" s="23" t="s">
        <v>2228</v>
      </c>
      <c r="D3249" s="32" t="s">
        <v>2229</v>
      </c>
      <c r="E3249" s="23" t="s">
        <v>2230</v>
      </c>
      <c r="F3249" s="27">
        <v>0.33</v>
      </c>
      <c r="G3249" s="24">
        <v>0</v>
      </c>
      <c r="H3249" s="25">
        <v>16.166599999999999</v>
      </c>
      <c r="I3249" s="25">
        <v>2.8963999999999999</v>
      </c>
      <c r="J3249" s="26">
        <v>68</v>
      </c>
      <c r="K3249" s="26">
        <v>23</v>
      </c>
      <c r="L3249" s="27">
        <v>0.1792</v>
      </c>
      <c r="M3249" s="28">
        <v>0.78500616999999995</v>
      </c>
      <c r="N3249" s="29">
        <v>0.5</v>
      </c>
      <c r="O3249" s="31" t="s">
        <v>12</v>
      </c>
      <c r="P3249" s="31">
        <v>0.36306232719999998</v>
      </c>
      <c r="Q3249" s="31">
        <v>0.33</v>
      </c>
      <c r="R3249" s="42"/>
      <c r="S3249" s="42" t="str">
        <f>IF(R3249="","",MAX(R3249,Q3249))</f>
        <v/>
      </c>
      <c r="T3249" s="27">
        <f>IF(A3249="placement",MIN(P3249,IF(S3249="",Q3249,S3249)),"")</f>
        <v>0.33</v>
      </c>
      <c r="U3249" s="28">
        <f>IF($A3249="placement",T3249*J3249,"")</f>
        <v>22.44</v>
      </c>
      <c r="V3249" s="26">
        <f>IF($A3249="placement",U3249,IF($A3249="site",SUMIF($C:$C,$C3249,$U:$U),IF($A3249="user",SUMIF($B:$B,$B3249,$U:$U),SUM($U:$U))))</f>
        <v>22.44</v>
      </c>
      <c r="W3249" s="27">
        <f>V3249/J3249</f>
        <v>0.33</v>
      </c>
    </row>
    <row r="3250" spans="1:23" x14ac:dyDescent="0.3">
      <c r="A3250" s="23" t="s">
        <v>14</v>
      </c>
      <c r="B3250" s="23" t="s">
        <v>2366</v>
      </c>
      <c r="C3250" s="23" t="s">
        <v>2367</v>
      </c>
      <c r="D3250" s="23" t="s">
        <v>2381</v>
      </c>
      <c r="E3250" s="23" t="s">
        <v>2382</v>
      </c>
      <c r="F3250" s="27">
        <v>0.25</v>
      </c>
      <c r="G3250" s="24">
        <v>0</v>
      </c>
      <c r="H3250" s="25">
        <v>26.494900000000001</v>
      </c>
      <c r="I3250" s="25">
        <v>2.2139000000000002</v>
      </c>
      <c r="J3250" s="26">
        <v>68</v>
      </c>
      <c r="K3250" s="26">
        <v>17</v>
      </c>
      <c r="L3250" s="27">
        <v>8.3599999999999994E-2</v>
      </c>
      <c r="M3250" s="28">
        <v>1.0286175200000001</v>
      </c>
      <c r="N3250" s="29">
        <v>0.75</v>
      </c>
      <c r="O3250" s="31" t="s">
        <v>12</v>
      </c>
      <c r="P3250" s="31">
        <v>0.27086600589999998</v>
      </c>
      <c r="Q3250" s="31">
        <v>0.25</v>
      </c>
      <c r="R3250" s="42"/>
      <c r="S3250" s="42" t="str">
        <f>IF(R3250="","",MAX(R3250,Q3250))</f>
        <v/>
      </c>
      <c r="T3250" s="27">
        <f>IF(A3250="placement",MIN(P3250,IF(S3250="",Q3250,S3250)),"")</f>
        <v>0.25</v>
      </c>
      <c r="U3250" s="28">
        <f>IF($A3250="placement",T3250*J3250,"")</f>
        <v>17</v>
      </c>
      <c r="V3250" s="26">
        <f>IF($A3250="placement",U3250,IF($A3250="site",SUMIF($C:$C,$C3250,$U:$U),IF($A3250="user",SUMIF($B:$B,$B3250,$U:$U),SUM($U:$U))))</f>
        <v>17</v>
      </c>
      <c r="W3250" s="27">
        <f>V3250/J3250</f>
        <v>0.25</v>
      </c>
    </row>
    <row r="3251" spans="1:23" x14ac:dyDescent="0.3">
      <c r="A3251" s="23" t="s">
        <v>14</v>
      </c>
      <c r="B3251" s="23" t="s">
        <v>2366</v>
      </c>
      <c r="C3251" s="23" t="s">
        <v>2367</v>
      </c>
      <c r="D3251" s="23" t="s">
        <v>2406</v>
      </c>
      <c r="E3251" s="23" t="s">
        <v>2407</v>
      </c>
      <c r="F3251" s="27">
        <v>0.25</v>
      </c>
      <c r="G3251" s="24">
        <v>0</v>
      </c>
      <c r="H3251" s="25">
        <v>12.881</v>
      </c>
      <c r="I3251" s="25">
        <v>1.6867000000000001</v>
      </c>
      <c r="J3251" s="26">
        <v>68</v>
      </c>
      <c r="K3251" s="26">
        <v>17</v>
      </c>
      <c r="L3251" s="27">
        <v>0.13089999999999999</v>
      </c>
      <c r="M3251" s="28">
        <v>1.3526552000000001</v>
      </c>
      <c r="N3251" s="29">
        <v>1</v>
      </c>
      <c r="O3251" s="31" t="s">
        <v>12</v>
      </c>
      <c r="P3251" s="31">
        <v>0.26071330180000002</v>
      </c>
      <c r="Q3251" s="31">
        <v>0.25</v>
      </c>
      <c r="R3251" s="42"/>
      <c r="S3251" s="42" t="str">
        <f>IF(R3251="","",MAX(R3251,Q3251))</f>
        <v/>
      </c>
      <c r="T3251" s="27">
        <f>IF(A3251="placement",MIN(P3251,IF(S3251="",Q3251,S3251)),"")</f>
        <v>0.25</v>
      </c>
      <c r="U3251" s="28">
        <f>IF($A3251="placement",T3251*J3251,"")</f>
        <v>17</v>
      </c>
      <c r="V3251" s="26">
        <f>IF($A3251="placement",U3251,IF($A3251="site",SUMIF($C:$C,$C3251,$U:$U),IF($A3251="user",SUMIF($B:$B,$B3251,$U:$U),SUM($U:$U))))</f>
        <v>17</v>
      </c>
      <c r="W3251" s="27">
        <f>V3251/J3251</f>
        <v>0.25</v>
      </c>
    </row>
    <row r="3252" spans="1:23" x14ac:dyDescent="0.3">
      <c r="A3252" s="23" t="s">
        <v>14</v>
      </c>
      <c r="B3252" s="23" t="s">
        <v>6052</v>
      </c>
      <c r="C3252" s="23" t="s">
        <v>6054</v>
      </c>
      <c r="D3252" s="23" t="s">
        <v>6074</v>
      </c>
      <c r="E3252" s="23" t="s">
        <v>4492</v>
      </c>
      <c r="F3252" s="27">
        <v>0.25</v>
      </c>
      <c r="G3252" s="24">
        <v>1</v>
      </c>
      <c r="H3252" s="25">
        <v>59.9876</v>
      </c>
      <c r="I3252" s="25">
        <v>3.0981000000000001</v>
      </c>
      <c r="J3252" s="26">
        <v>68</v>
      </c>
      <c r="K3252" s="26">
        <v>17</v>
      </c>
      <c r="L3252" s="27">
        <v>5.16E-2</v>
      </c>
      <c r="M3252" s="28">
        <v>0.73662417000000002</v>
      </c>
      <c r="N3252" s="29">
        <v>0.5</v>
      </c>
      <c r="O3252" s="31" t="s">
        <v>12</v>
      </c>
      <c r="P3252" s="31">
        <v>0.32122780880000001</v>
      </c>
      <c r="Q3252" s="31">
        <v>0.25</v>
      </c>
      <c r="R3252" s="42"/>
      <c r="S3252" s="42" t="str">
        <f>IF(R3252="","",MAX(R3252,Q3252))</f>
        <v/>
      </c>
      <c r="T3252" s="27">
        <f>IF(A3252="placement",MIN(P3252,IF(S3252="",Q3252,S3252)),"")</f>
        <v>0.25</v>
      </c>
      <c r="U3252" s="28">
        <f>IF($A3252="placement",T3252*J3252,"")</f>
        <v>17</v>
      </c>
      <c r="V3252" s="26">
        <f>IF($A3252="placement",U3252,IF($A3252="site",SUMIF($C:$C,$C3252,$U:$U),IF($A3252="user",SUMIF($B:$B,$B3252,$U:$U),SUM($U:$U))))</f>
        <v>17</v>
      </c>
      <c r="W3252" s="27">
        <f>V3252/J3252</f>
        <v>0.25</v>
      </c>
    </row>
    <row r="3253" spans="1:23" x14ac:dyDescent="0.3">
      <c r="A3253" s="17" t="s">
        <v>14</v>
      </c>
      <c r="B3253" s="17" t="s">
        <v>10986</v>
      </c>
      <c r="C3253" s="17" t="s">
        <v>10987</v>
      </c>
      <c r="D3253" s="38" t="s">
        <v>10990</v>
      </c>
      <c r="E3253" s="17" t="s">
        <v>10991</v>
      </c>
      <c r="F3253" s="18">
        <v>0.25</v>
      </c>
      <c r="G3253" s="36">
        <v>0</v>
      </c>
      <c r="H3253" s="37">
        <v>9.2530999999999999</v>
      </c>
      <c r="I3253" s="37">
        <v>1.83</v>
      </c>
      <c r="J3253" s="19">
        <v>68</v>
      </c>
      <c r="K3253" s="19">
        <v>17</v>
      </c>
      <c r="L3253" s="18">
        <v>0.1978</v>
      </c>
      <c r="M3253" s="20">
        <v>1.2450741599999999</v>
      </c>
      <c r="N3253" s="21">
        <v>0.8</v>
      </c>
      <c r="O3253" s="22" t="s">
        <v>12</v>
      </c>
      <c r="P3253" s="22">
        <v>0.3574679925</v>
      </c>
      <c r="Q3253" s="22">
        <v>0.25</v>
      </c>
      <c r="R3253" s="43"/>
      <c r="S3253" s="42" t="str">
        <f>IF(R3253="","",MAX(R3253,Q3253))</f>
        <v/>
      </c>
      <c r="T3253" s="27">
        <f>IF(A3253="placement",MIN(P3253,IF(S3253="",Q3253,S3253)),"")</f>
        <v>0.25</v>
      </c>
      <c r="U3253" s="20">
        <f>IF($A3253="placement",T3253*J3253,"")</f>
        <v>17</v>
      </c>
      <c r="V3253" s="19">
        <f>IF($A3253="placement",U3253,IF($A3253="site",SUMIF($C:$C,$C3253,$U:$U),IF($A3253="user",SUMIF($B:$B,$B3253,$U:$U),SUM($U:$U))))</f>
        <v>17</v>
      </c>
      <c r="W3253" s="18">
        <f>V3253/J3253</f>
        <v>0.25</v>
      </c>
    </row>
    <row r="3254" spans="1:23" x14ac:dyDescent="0.3">
      <c r="A3254" s="23" t="s">
        <v>14</v>
      </c>
      <c r="B3254" s="23" t="s">
        <v>7689</v>
      </c>
      <c r="C3254" s="23" t="s">
        <v>7690</v>
      </c>
      <c r="D3254" s="23" t="s">
        <v>7783</v>
      </c>
      <c r="E3254" s="23" t="s">
        <v>7784</v>
      </c>
      <c r="F3254" s="27">
        <v>0.25</v>
      </c>
      <c r="G3254" s="24">
        <v>0</v>
      </c>
      <c r="H3254" s="25">
        <v>27.952300000000001</v>
      </c>
      <c r="I3254" s="25">
        <v>2.4100999999999999</v>
      </c>
      <c r="J3254" s="26">
        <v>68</v>
      </c>
      <c r="K3254" s="26">
        <v>17</v>
      </c>
      <c r="L3254" s="27">
        <v>8.6199999999999999E-2</v>
      </c>
      <c r="M3254" s="28">
        <v>0.93797640999999998</v>
      </c>
      <c r="N3254" s="29">
        <v>0.7</v>
      </c>
      <c r="O3254" s="31" t="s">
        <v>12</v>
      </c>
      <c r="P3254" s="31">
        <v>0.25371257409999998</v>
      </c>
      <c r="Q3254" s="31">
        <v>0.25</v>
      </c>
      <c r="R3254" s="42"/>
      <c r="S3254" s="42" t="str">
        <f>IF(R3254="","",MAX(R3254,Q3254))</f>
        <v/>
      </c>
      <c r="T3254" s="27">
        <f>IF(A3254="placement",MIN(P3254,IF(S3254="",Q3254,S3254)),"")</f>
        <v>0.25</v>
      </c>
      <c r="U3254" s="28">
        <f>IF($A3254="placement",T3254*J3254,"")</f>
        <v>17</v>
      </c>
      <c r="V3254" s="26">
        <f>IF($A3254="placement",U3254,IF($A3254="site",SUMIF($C:$C,$C3254,$U:$U),IF($A3254="user",SUMIF($B:$B,$B3254,$U:$U),SUM($U:$U))))</f>
        <v>17</v>
      </c>
      <c r="W3254" s="27">
        <f>V3254/J3254</f>
        <v>0.25</v>
      </c>
    </row>
    <row r="3255" spans="1:23" x14ac:dyDescent="0.3">
      <c r="A3255" s="23" t="s">
        <v>14</v>
      </c>
      <c r="B3255" s="23" t="s">
        <v>7935</v>
      </c>
      <c r="C3255" s="23" t="s">
        <v>7937</v>
      </c>
      <c r="D3255" s="23" t="s">
        <v>7940</v>
      </c>
      <c r="E3255" s="23" t="s">
        <v>7941</v>
      </c>
      <c r="F3255" s="27">
        <v>0.25</v>
      </c>
      <c r="G3255" s="24">
        <v>0</v>
      </c>
      <c r="H3255" s="25">
        <v>6.4236000000000004</v>
      </c>
      <c r="I3255" s="25">
        <v>3.1492</v>
      </c>
      <c r="J3255" s="26">
        <v>68</v>
      </c>
      <c r="K3255" s="26">
        <v>17</v>
      </c>
      <c r="L3255" s="27">
        <v>0.49030000000000001</v>
      </c>
      <c r="M3255" s="28">
        <v>0.71896165000000001</v>
      </c>
      <c r="N3255" s="29">
        <v>0.5</v>
      </c>
      <c r="O3255" s="31" t="s">
        <v>12</v>
      </c>
      <c r="P3255" s="31">
        <v>0.30455261010000001</v>
      </c>
      <c r="Q3255" s="31">
        <v>0.25</v>
      </c>
      <c r="R3255" s="42"/>
      <c r="S3255" s="42" t="str">
        <f>IF(R3255="","",MAX(R3255,Q3255))</f>
        <v/>
      </c>
      <c r="T3255" s="27">
        <f>IF(A3255="placement",MIN(P3255,IF(S3255="",Q3255,S3255)),"")</f>
        <v>0.25</v>
      </c>
      <c r="U3255" s="28">
        <f>IF($A3255="placement",T3255*J3255,"")</f>
        <v>17</v>
      </c>
      <c r="V3255" s="26">
        <f>IF($A3255="placement",U3255,IF($A3255="site",SUMIF($C:$C,$C3255,$U:$U),IF($A3255="user",SUMIF($B:$B,$B3255,$U:$U),SUM($U:$U))))</f>
        <v>17</v>
      </c>
      <c r="W3255" s="27">
        <f>V3255/J3255</f>
        <v>0.25</v>
      </c>
    </row>
    <row r="3256" spans="1:23" x14ac:dyDescent="0.3">
      <c r="A3256" s="23" t="s">
        <v>14</v>
      </c>
      <c r="B3256" s="23" t="s">
        <v>8209</v>
      </c>
      <c r="C3256" s="23" t="s">
        <v>8211</v>
      </c>
      <c r="D3256" s="23" t="s">
        <v>8223</v>
      </c>
      <c r="E3256" s="23" t="s">
        <v>8224</v>
      </c>
      <c r="F3256" s="27">
        <v>0.25</v>
      </c>
      <c r="G3256" s="24">
        <v>1</v>
      </c>
      <c r="H3256" s="25">
        <v>141.96680000000001</v>
      </c>
      <c r="I3256" s="25">
        <v>9.2256</v>
      </c>
      <c r="J3256" s="26">
        <v>68</v>
      </c>
      <c r="K3256" s="26">
        <v>11</v>
      </c>
      <c r="L3256" s="27">
        <v>6.5000000000000002E-2</v>
      </c>
      <c r="M3256" s="28">
        <v>0.24530308000000001</v>
      </c>
      <c r="N3256" s="29">
        <v>0.2</v>
      </c>
      <c r="O3256" s="31" t="s">
        <v>42</v>
      </c>
      <c r="P3256" s="31">
        <v>0.1846820545</v>
      </c>
      <c r="Q3256" s="31">
        <v>0.18468205447067901</v>
      </c>
      <c r="R3256" s="42"/>
      <c r="S3256" s="42" t="str">
        <f>IF(R3256="","",MAX(R3256,Q3256))</f>
        <v/>
      </c>
      <c r="T3256" s="27">
        <f>IF(A3256="placement",MIN(P3256,IF(S3256="",Q3256,S3256)),"")</f>
        <v>0.18468205447067901</v>
      </c>
      <c r="U3256" s="28">
        <f>IF($A3256="placement",T3256*J3256,"")</f>
        <v>12.558379704006173</v>
      </c>
      <c r="V3256" s="26">
        <f>IF($A3256="placement",U3256,IF($A3256="site",SUMIF($C:$C,$C3256,$U:$U),IF($A3256="user",SUMIF($B:$B,$B3256,$U:$U),SUM($U:$U))))</f>
        <v>12.558379704006173</v>
      </c>
      <c r="W3256" s="27">
        <f>V3256/J3256</f>
        <v>0.18468205447067901</v>
      </c>
    </row>
    <row r="3257" spans="1:23" x14ac:dyDescent="0.3">
      <c r="A3257" s="23" t="s">
        <v>14</v>
      </c>
      <c r="B3257" s="23" t="s">
        <v>8615</v>
      </c>
      <c r="C3257" s="23" t="s">
        <v>8616</v>
      </c>
      <c r="D3257" s="23" t="s">
        <v>8669</v>
      </c>
      <c r="E3257" s="23" t="s">
        <v>8670</v>
      </c>
      <c r="F3257" s="27">
        <v>0.5</v>
      </c>
      <c r="G3257" s="24">
        <v>0</v>
      </c>
      <c r="H3257" s="25">
        <v>5.9903000000000004</v>
      </c>
      <c r="I3257" s="25">
        <v>1.1491</v>
      </c>
      <c r="J3257" s="26">
        <v>68</v>
      </c>
      <c r="K3257" s="26">
        <v>12</v>
      </c>
      <c r="L3257" s="27">
        <v>0.1918</v>
      </c>
      <c r="M3257" s="28">
        <v>1.96136632</v>
      </c>
      <c r="N3257" s="29">
        <v>1.6</v>
      </c>
      <c r="O3257" s="31" t="s">
        <v>12</v>
      </c>
      <c r="P3257" s="31">
        <v>0.18424213610000001</v>
      </c>
      <c r="Q3257" s="31">
        <v>0.184242136122335</v>
      </c>
      <c r="R3257" s="42"/>
      <c r="S3257" s="42" t="str">
        <f>IF(R3257="","",MAX(R3257,Q3257))</f>
        <v/>
      </c>
      <c r="T3257" s="27">
        <f>IF(A3257="placement",MIN(P3257,IF(S3257="",Q3257,S3257)),"")</f>
        <v>0.18424213610000001</v>
      </c>
      <c r="U3257" s="28">
        <f>IF($A3257="placement",T3257*J3257,"")</f>
        <v>12.5284652548</v>
      </c>
      <c r="V3257" s="26">
        <f>IF($A3257="placement",U3257,IF($A3257="site",SUMIF($C:$C,$C3257,$U:$U),IF($A3257="user",SUMIF($B:$B,$B3257,$U:$U),SUM($U:$U))))</f>
        <v>12.5284652548</v>
      </c>
      <c r="W3257" s="27">
        <f>V3257/J3257</f>
        <v>0.18424213610000001</v>
      </c>
    </row>
    <row r="3258" spans="1:23" x14ac:dyDescent="0.3">
      <c r="A3258" s="23" t="s">
        <v>14</v>
      </c>
      <c r="B3258" s="23" t="s">
        <v>438</v>
      </c>
      <c r="C3258" s="23" t="s">
        <v>440</v>
      </c>
      <c r="D3258" s="23" t="s">
        <v>467</v>
      </c>
      <c r="E3258" s="23" t="s">
        <v>468</v>
      </c>
      <c r="F3258" s="27">
        <v>0.25</v>
      </c>
      <c r="G3258" s="24">
        <v>0</v>
      </c>
      <c r="H3258" s="25">
        <v>16.421600000000002</v>
      </c>
      <c r="I3258" s="25">
        <v>0.6401</v>
      </c>
      <c r="J3258" s="26">
        <v>68</v>
      </c>
      <c r="K3258" s="26">
        <v>11</v>
      </c>
      <c r="L3258" s="27">
        <v>3.9E-2</v>
      </c>
      <c r="M3258" s="28">
        <v>3.5510099300000002</v>
      </c>
      <c r="N3258" s="29">
        <v>3</v>
      </c>
      <c r="O3258" s="31" t="s">
        <v>42</v>
      </c>
      <c r="P3258" s="31">
        <v>0.15516992139999999</v>
      </c>
      <c r="Q3258" s="31">
        <v>0.15516992137169</v>
      </c>
      <c r="R3258" s="42">
        <v>0.25</v>
      </c>
      <c r="S3258" s="42">
        <f>IF(R3258="","",MAX(R3258,Q3258))</f>
        <v>0.25</v>
      </c>
      <c r="T3258" s="27">
        <f>IF(A3258="placement",MIN(P3258,IF(S3258="",Q3258,S3258)),"")</f>
        <v>0.15516992139999999</v>
      </c>
      <c r="U3258" s="28">
        <f>IF($A3258="placement",T3258*J3258,"")</f>
        <v>10.5515546552</v>
      </c>
      <c r="V3258" s="26">
        <f>IF($A3258="placement",U3258,IF($A3258="site",SUMIF($C:$C,$C3258,$U:$U),IF($A3258="user",SUMIF($B:$B,$B3258,$U:$U),SUM($U:$U))))</f>
        <v>10.5515546552</v>
      </c>
      <c r="W3258" s="27">
        <f>V3258/J3258</f>
        <v>0.15516992139999999</v>
      </c>
    </row>
    <row r="3259" spans="1:23" x14ac:dyDescent="0.3">
      <c r="A3259" s="23" t="s">
        <v>14</v>
      </c>
      <c r="B3259" s="23" t="s">
        <v>3266</v>
      </c>
      <c r="C3259" s="23" t="s">
        <v>3268</v>
      </c>
      <c r="D3259" s="32" t="s">
        <v>3352</v>
      </c>
      <c r="E3259" s="23" t="s">
        <v>3353</v>
      </c>
      <c r="F3259" s="27">
        <v>0.25</v>
      </c>
      <c r="G3259" s="24">
        <v>0</v>
      </c>
      <c r="H3259" s="25">
        <v>18.302399999999999</v>
      </c>
      <c r="I3259" s="25">
        <v>0.95660000000000001</v>
      </c>
      <c r="J3259" s="26">
        <v>68</v>
      </c>
      <c r="K3259" s="26">
        <v>8</v>
      </c>
      <c r="L3259" s="27">
        <v>5.2299999999999999E-2</v>
      </c>
      <c r="M3259" s="28">
        <v>2.36079295</v>
      </c>
      <c r="N3259" s="29">
        <v>2</v>
      </c>
      <c r="O3259" s="31" t="s">
        <v>12</v>
      </c>
      <c r="P3259" s="31">
        <v>0.15282702000000001</v>
      </c>
      <c r="Q3259" s="31">
        <v>0.15282701996641099</v>
      </c>
      <c r="R3259" s="42"/>
      <c r="S3259" s="42" t="str">
        <f>IF(R3259="","",MAX(R3259,Q3259))</f>
        <v/>
      </c>
      <c r="T3259" s="27">
        <f>IF(A3259="placement",MIN(P3259,IF(S3259="",Q3259,S3259)),"")</f>
        <v>0.15282701996641099</v>
      </c>
      <c r="U3259" s="28">
        <f>IF($A3259="placement",T3259*J3259,"")</f>
        <v>10.392237357715947</v>
      </c>
      <c r="V3259" s="26">
        <f>IF($A3259="placement",U3259,IF($A3259="site",SUMIF($C:$C,$C3259,$U:$U),IF($A3259="user",SUMIF($B:$B,$B3259,$U:$U),SUM($U:$U))))</f>
        <v>10.392237357715947</v>
      </c>
      <c r="W3259" s="27">
        <f>V3259/J3259</f>
        <v>0.15282701996641099</v>
      </c>
    </row>
    <row r="3260" spans="1:23" x14ac:dyDescent="0.3">
      <c r="A3260" s="17" t="s">
        <v>14</v>
      </c>
      <c r="B3260" s="17" t="s">
        <v>1708</v>
      </c>
      <c r="C3260" s="17" t="s">
        <v>1709</v>
      </c>
      <c r="D3260" s="17" t="s">
        <v>2006</v>
      </c>
      <c r="E3260" s="17" t="s">
        <v>2007</v>
      </c>
      <c r="F3260" s="18">
        <v>0.15</v>
      </c>
      <c r="G3260" s="36">
        <v>0</v>
      </c>
      <c r="H3260" s="37">
        <v>4.4147999999999996</v>
      </c>
      <c r="I3260" s="37">
        <v>1.119</v>
      </c>
      <c r="J3260" s="19">
        <v>68</v>
      </c>
      <c r="K3260" s="19">
        <v>10</v>
      </c>
      <c r="L3260" s="18">
        <v>0.2535</v>
      </c>
      <c r="M3260" s="20">
        <v>2.02649049</v>
      </c>
      <c r="N3260" s="21">
        <v>1.5</v>
      </c>
      <c r="O3260" s="22" t="s">
        <v>42</v>
      </c>
      <c r="P3260" s="22">
        <v>0.25980407599999999</v>
      </c>
      <c r="Q3260" s="22">
        <v>0.15</v>
      </c>
      <c r="R3260" s="43"/>
      <c r="S3260" s="42" t="str">
        <f>IF(R3260="","",MAX(R3260,Q3260))</f>
        <v/>
      </c>
      <c r="T3260" s="27">
        <f>IF(A3260="placement",MIN(P3260,IF(S3260="",Q3260,S3260)),"")</f>
        <v>0.15</v>
      </c>
      <c r="U3260" s="20">
        <f>IF($A3260="placement",T3260*J3260,"")</f>
        <v>10.199999999999999</v>
      </c>
      <c r="V3260" s="19">
        <f>IF($A3260="placement",U3260,IF($A3260="site",SUMIF($C:$C,$C3260,$U:$U),IF($A3260="user",SUMIF($B:$B,$B3260,$U:$U),SUM($U:$U))))</f>
        <v>10.199999999999999</v>
      </c>
      <c r="W3260" s="18">
        <f>V3260/J3260</f>
        <v>0.15</v>
      </c>
    </row>
    <row r="3261" spans="1:23" x14ac:dyDescent="0.3">
      <c r="A3261" s="17" t="s">
        <v>14</v>
      </c>
      <c r="B3261" s="17" t="s">
        <v>438</v>
      </c>
      <c r="C3261" s="17" t="s">
        <v>440</v>
      </c>
      <c r="D3261" s="17" t="s">
        <v>471</v>
      </c>
      <c r="E3261" s="17" t="s">
        <v>472</v>
      </c>
      <c r="F3261" s="18">
        <v>0.33</v>
      </c>
      <c r="G3261" s="36">
        <v>0</v>
      </c>
      <c r="H3261" s="37">
        <v>11.031000000000001</v>
      </c>
      <c r="I3261" s="37">
        <v>0.50790000000000002</v>
      </c>
      <c r="J3261" s="19">
        <v>68</v>
      </c>
      <c r="K3261" s="19">
        <v>7</v>
      </c>
      <c r="L3261" s="18">
        <v>4.5999999999999999E-2</v>
      </c>
      <c r="M3261" s="20">
        <v>4.4354008399999998</v>
      </c>
      <c r="N3261" s="21">
        <v>4</v>
      </c>
      <c r="O3261" s="22" t="s">
        <v>12</v>
      </c>
      <c r="P3261" s="22">
        <v>9.8164936899999999E-2</v>
      </c>
      <c r="Q3261" s="22">
        <v>9.8164936881058595E-2</v>
      </c>
      <c r="R3261" s="43"/>
      <c r="S3261" s="42" t="str">
        <f>IF(R3261="","",MAX(R3261,Q3261))</f>
        <v/>
      </c>
      <c r="T3261" s="27">
        <f>IF(A3261="placement",MIN(P3261,IF(S3261="",Q3261,S3261)),"")</f>
        <v>9.8164936881058595E-2</v>
      </c>
      <c r="U3261" s="20">
        <f>IF($A3261="placement",T3261*J3261,"")</f>
        <v>6.6752157079119847</v>
      </c>
      <c r="V3261" s="19">
        <f>IF($A3261="placement",U3261,IF($A3261="site",SUMIF($C:$C,$C3261,$U:$U),IF($A3261="user",SUMIF($B:$B,$B3261,$U:$U),SUM($U:$U))))</f>
        <v>6.6752157079119847</v>
      </c>
      <c r="W3261" s="18">
        <f>V3261/J3261</f>
        <v>9.8164936881058595E-2</v>
      </c>
    </row>
    <row r="3262" spans="1:23" x14ac:dyDescent="0.3">
      <c r="A3262" s="23" t="s">
        <v>14</v>
      </c>
      <c r="B3262" s="23" t="s">
        <v>678</v>
      </c>
      <c r="C3262" s="23" t="s">
        <v>680</v>
      </c>
      <c r="D3262" s="32" t="s">
        <v>884</v>
      </c>
      <c r="E3262" s="23" t="s">
        <v>885</v>
      </c>
      <c r="F3262" s="27">
        <v>0.4</v>
      </c>
      <c r="G3262" s="24">
        <v>1</v>
      </c>
      <c r="H3262" s="25">
        <v>42.3782</v>
      </c>
      <c r="I3262" s="25">
        <v>4.1909000000000001</v>
      </c>
      <c r="J3262" s="26">
        <v>67</v>
      </c>
      <c r="K3262" s="26">
        <v>27</v>
      </c>
      <c r="L3262" s="27">
        <v>9.8900000000000002E-2</v>
      </c>
      <c r="M3262" s="28">
        <v>0.53605126999999997</v>
      </c>
      <c r="N3262" s="29">
        <v>0.3</v>
      </c>
      <c r="O3262" s="31" t="s">
        <v>385</v>
      </c>
      <c r="P3262" s="31">
        <v>0.44035203740000001</v>
      </c>
      <c r="Q3262" s="31">
        <v>0.4</v>
      </c>
      <c r="R3262" s="42"/>
      <c r="S3262" s="42" t="str">
        <f>IF(R3262="","",MAX(R3262,Q3262))</f>
        <v/>
      </c>
      <c r="T3262" s="27">
        <f>IF(A3262="placement",MIN(P3262,IF(S3262="",Q3262,S3262)),"")</f>
        <v>0.4</v>
      </c>
      <c r="U3262" s="28">
        <f>IF($A3262="placement",T3262*J3262,"")</f>
        <v>26.8</v>
      </c>
      <c r="V3262" s="26">
        <f>IF($A3262="placement",U3262,IF($A3262="site",SUMIF($C:$C,$C3262,$U:$U),IF($A3262="user",SUMIF($B:$B,$B3262,$U:$U),SUM($U:$U))))</f>
        <v>26.8</v>
      </c>
      <c r="W3262" s="27">
        <f>V3262/J3262</f>
        <v>0.4</v>
      </c>
    </row>
    <row r="3263" spans="1:23" x14ac:dyDescent="0.3">
      <c r="A3263" s="11" t="s">
        <v>14</v>
      </c>
      <c r="B3263" s="11" t="s">
        <v>624</v>
      </c>
      <c r="C3263" s="11" t="s">
        <v>626</v>
      </c>
      <c r="D3263" s="11" t="s">
        <v>629</v>
      </c>
      <c r="E3263" s="11" t="s">
        <v>625</v>
      </c>
      <c r="F3263" s="12">
        <v>0.25</v>
      </c>
      <c r="G3263" s="33">
        <v>1</v>
      </c>
      <c r="H3263" s="34">
        <v>29.628299999999999</v>
      </c>
      <c r="I3263" s="34">
        <v>4.3606999999999996</v>
      </c>
      <c r="J3263" s="13">
        <v>67</v>
      </c>
      <c r="K3263" s="13">
        <v>16</v>
      </c>
      <c r="L3263" s="12">
        <v>0.1472</v>
      </c>
      <c r="M3263" s="14">
        <v>0.51345127000000002</v>
      </c>
      <c r="N3263" s="15">
        <v>0.33</v>
      </c>
      <c r="O3263" s="16" t="s">
        <v>70</v>
      </c>
      <c r="P3263" s="16">
        <v>0.35729051690000002</v>
      </c>
      <c r="Q3263" s="16">
        <v>0.25</v>
      </c>
      <c r="R3263" s="44"/>
      <c r="S3263" s="42" t="str">
        <f>IF(R3263="","",MAX(R3263,Q3263))</f>
        <v/>
      </c>
      <c r="T3263" s="27">
        <f>IF(A3263="placement",MIN(P3263,IF(S3263="",Q3263,S3263)),"")</f>
        <v>0.25</v>
      </c>
      <c r="U3263" s="14">
        <f>IF($A3263="placement",T3263*J3263,"")</f>
        <v>16.75</v>
      </c>
      <c r="V3263" s="13">
        <f>IF($A3263="placement",U3263,IF($A3263="site",SUMIF($C:$C,$C3263,$U:$U),IF($A3263="user",SUMIF($B:$B,$B3263,$U:$U),SUM($U:$U))))</f>
        <v>16.75</v>
      </c>
      <c r="W3263" s="12">
        <f>V3263/J3263</f>
        <v>0.25</v>
      </c>
    </row>
    <row r="3264" spans="1:23" x14ac:dyDescent="0.3">
      <c r="A3264" s="23" t="s">
        <v>14</v>
      </c>
      <c r="B3264" s="23" t="s">
        <v>3266</v>
      </c>
      <c r="C3264" s="23" t="s">
        <v>3268</v>
      </c>
      <c r="D3264" s="23" t="s">
        <v>3313</v>
      </c>
      <c r="E3264" s="23" t="s">
        <v>3314</v>
      </c>
      <c r="F3264" s="27">
        <v>0.25</v>
      </c>
      <c r="G3264" s="24">
        <v>0</v>
      </c>
      <c r="H3264" s="25">
        <v>34.720199999999998</v>
      </c>
      <c r="I3264" s="25">
        <v>2.9361000000000002</v>
      </c>
      <c r="J3264" s="26">
        <v>67</v>
      </c>
      <c r="K3264" s="26">
        <v>17</v>
      </c>
      <c r="L3264" s="27">
        <v>8.4599999999999995E-2</v>
      </c>
      <c r="M3264" s="28">
        <v>0.76073714000000003</v>
      </c>
      <c r="N3264" s="29">
        <v>0.45</v>
      </c>
      <c r="O3264" s="31" t="s">
        <v>12</v>
      </c>
      <c r="P3264" s="31">
        <v>0.40846847310000001</v>
      </c>
      <c r="Q3264" s="31">
        <v>0.25</v>
      </c>
      <c r="R3264" s="42"/>
      <c r="S3264" s="42" t="str">
        <f>IF(R3264="","",MAX(R3264,Q3264))</f>
        <v/>
      </c>
      <c r="T3264" s="27">
        <f>IF(A3264="placement",MIN(P3264,IF(S3264="",Q3264,S3264)),"")</f>
        <v>0.25</v>
      </c>
      <c r="U3264" s="28">
        <f>IF($A3264="placement",T3264*J3264,"")</f>
        <v>16.75</v>
      </c>
      <c r="V3264" s="26">
        <f>IF($A3264="placement",U3264,IF($A3264="site",SUMIF($C:$C,$C3264,$U:$U),IF($A3264="user",SUMIF($B:$B,$B3264,$U:$U),SUM($U:$U))))</f>
        <v>16.75</v>
      </c>
      <c r="W3264" s="27">
        <f>V3264/J3264</f>
        <v>0.25</v>
      </c>
    </row>
    <row r="3265" spans="1:23" x14ac:dyDescent="0.3">
      <c r="A3265" s="23" t="s">
        <v>14</v>
      </c>
      <c r="B3265" s="23" t="s">
        <v>3266</v>
      </c>
      <c r="C3265" s="23" t="s">
        <v>3268</v>
      </c>
      <c r="D3265" s="23" t="s">
        <v>10131</v>
      </c>
      <c r="E3265" s="23" t="s">
        <v>10132</v>
      </c>
      <c r="F3265" s="27">
        <v>0.25</v>
      </c>
      <c r="G3265" s="24">
        <v>0</v>
      </c>
      <c r="H3265" s="25">
        <v>26.853899999999999</v>
      </c>
      <c r="I3265" s="25">
        <v>3.0324</v>
      </c>
      <c r="J3265" s="26">
        <v>67</v>
      </c>
      <c r="K3265" s="26">
        <v>17</v>
      </c>
      <c r="L3265" s="27">
        <v>0.1129</v>
      </c>
      <c r="M3265" s="28">
        <v>0.73898193000000001</v>
      </c>
      <c r="N3265" s="29">
        <v>0.5</v>
      </c>
      <c r="O3265" s="31" t="s">
        <v>12</v>
      </c>
      <c r="P3265" s="31">
        <v>0.32339347190000001</v>
      </c>
      <c r="Q3265" s="31">
        <v>0.25</v>
      </c>
      <c r="R3265" s="42"/>
      <c r="S3265" s="42" t="str">
        <f>IF(R3265="","",MAX(R3265,Q3265))</f>
        <v/>
      </c>
      <c r="T3265" s="27">
        <f>IF(A3265="placement",MIN(P3265,IF(S3265="",Q3265,S3265)),"")</f>
        <v>0.25</v>
      </c>
      <c r="U3265" s="28">
        <f>IF($A3265="placement",T3265*J3265,"")</f>
        <v>16.75</v>
      </c>
      <c r="V3265" s="26">
        <f>IF($A3265="placement",U3265,IF($A3265="site",SUMIF($C:$C,$C3265,$U:$U),IF($A3265="user",SUMIF($B:$B,$B3265,$U:$U),SUM($U:$U))))</f>
        <v>16.75</v>
      </c>
      <c r="W3265" s="27">
        <f>V3265/J3265</f>
        <v>0.25</v>
      </c>
    </row>
    <row r="3266" spans="1:23" x14ac:dyDescent="0.3">
      <c r="A3266" s="23" t="s">
        <v>14</v>
      </c>
      <c r="B3266" s="23" t="s">
        <v>8615</v>
      </c>
      <c r="C3266" s="23" t="s">
        <v>8616</v>
      </c>
      <c r="D3266" s="23" t="s">
        <v>8677</v>
      </c>
      <c r="E3266" s="23" t="s">
        <v>8678</v>
      </c>
      <c r="F3266" s="27">
        <v>0.25</v>
      </c>
      <c r="G3266" s="24">
        <v>0</v>
      </c>
      <c r="H3266" s="25">
        <v>8.8794000000000004</v>
      </c>
      <c r="I3266" s="25">
        <v>1.0255000000000001</v>
      </c>
      <c r="J3266" s="26">
        <v>67</v>
      </c>
      <c r="K3266" s="26">
        <v>16</v>
      </c>
      <c r="L3266" s="27">
        <v>0.11550000000000001</v>
      </c>
      <c r="M3266" s="28">
        <v>2.1769102199999999</v>
      </c>
      <c r="N3266" s="29">
        <v>1.6</v>
      </c>
      <c r="O3266" s="31" t="s">
        <v>12</v>
      </c>
      <c r="P3266" s="31">
        <v>0.26501332630000002</v>
      </c>
      <c r="Q3266" s="31">
        <v>0.25</v>
      </c>
      <c r="R3266" s="42"/>
      <c r="S3266" s="42" t="str">
        <f>IF(R3266="","",MAX(R3266,Q3266))</f>
        <v/>
      </c>
      <c r="T3266" s="27">
        <f>IF(A3266="placement",MIN(P3266,IF(S3266="",Q3266,S3266)),"")</f>
        <v>0.25</v>
      </c>
      <c r="U3266" s="28">
        <f>IF($A3266="placement",T3266*J3266,"")</f>
        <v>16.75</v>
      </c>
      <c r="V3266" s="26">
        <f>IF($A3266="placement",U3266,IF($A3266="site",SUMIF($C:$C,$C3266,$U:$U),IF($A3266="user",SUMIF($B:$B,$B3266,$U:$U),SUM($U:$U))))</f>
        <v>16.75</v>
      </c>
      <c r="W3266" s="27">
        <f>V3266/J3266</f>
        <v>0.25</v>
      </c>
    </row>
    <row r="3267" spans="1:23" x14ac:dyDescent="0.3">
      <c r="A3267" s="23" t="s">
        <v>14</v>
      </c>
      <c r="B3267" s="23" t="s">
        <v>9687</v>
      </c>
      <c r="C3267" s="23" t="s">
        <v>9689</v>
      </c>
      <c r="D3267" s="23" t="s">
        <v>9690</v>
      </c>
      <c r="E3267" s="23" t="s">
        <v>9691</v>
      </c>
      <c r="F3267" s="27">
        <v>0.25</v>
      </c>
      <c r="G3267" s="24">
        <v>1</v>
      </c>
      <c r="H3267" s="25">
        <v>89.243399999999994</v>
      </c>
      <c r="I3267" s="25">
        <v>3.8429000000000002</v>
      </c>
      <c r="J3267" s="26">
        <v>67</v>
      </c>
      <c r="K3267" s="26">
        <v>17</v>
      </c>
      <c r="L3267" s="27">
        <v>4.3099999999999999E-2</v>
      </c>
      <c r="M3267" s="28">
        <v>0.58211557000000003</v>
      </c>
      <c r="N3267" s="29">
        <v>0.3</v>
      </c>
      <c r="O3267" s="31" t="s">
        <v>12</v>
      </c>
      <c r="P3267" s="31">
        <v>0.48463842340000002</v>
      </c>
      <c r="Q3267" s="31">
        <v>0.25</v>
      </c>
      <c r="R3267" s="42"/>
      <c r="S3267" s="42" t="str">
        <f>IF(R3267="","",MAX(R3267,Q3267))</f>
        <v/>
      </c>
      <c r="T3267" s="27">
        <f>IF(A3267="placement",MIN(P3267,IF(S3267="",Q3267,S3267)),"")</f>
        <v>0.25</v>
      </c>
      <c r="U3267" s="28">
        <f>IF($A3267="placement",T3267*J3267,"")</f>
        <v>16.75</v>
      </c>
      <c r="V3267" s="26">
        <f>IF($A3267="placement",U3267,IF($A3267="site",SUMIF($C:$C,$C3267,$U:$U),IF($A3267="user",SUMIF($B:$B,$B3267,$U:$U),SUM($U:$U))))</f>
        <v>16.75</v>
      </c>
      <c r="W3267" s="27">
        <f>V3267/J3267</f>
        <v>0.25</v>
      </c>
    </row>
    <row r="3268" spans="1:23" x14ac:dyDescent="0.3">
      <c r="A3268" s="23" t="s">
        <v>14</v>
      </c>
      <c r="B3268" s="23" t="s">
        <v>9556</v>
      </c>
      <c r="C3268" s="23" t="s">
        <v>9557</v>
      </c>
      <c r="D3268" s="23" t="s">
        <v>9558</v>
      </c>
      <c r="E3268" s="23" t="s">
        <v>9559</v>
      </c>
      <c r="F3268" s="27">
        <v>0.25</v>
      </c>
      <c r="G3268" s="24">
        <v>0</v>
      </c>
      <c r="H3268" s="25">
        <v>5.1017999999999999</v>
      </c>
      <c r="I3268" s="25">
        <v>1.6428</v>
      </c>
      <c r="J3268" s="26">
        <v>67</v>
      </c>
      <c r="K3268" s="26">
        <v>17</v>
      </c>
      <c r="L3268" s="27">
        <v>0.32200000000000001</v>
      </c>
      <c r="M3268" s="28">
        <v>1.3602504500000001</v>
      </c>
      <c r="N3268" s="29">
        <v>1</v>
      </c>
      <c r="O3268" s="31" t="s">
        <v>12</v>
      </c>
      <c r="P3268" s="31">
        <v>0.26484126270000002</v>
      </c>
      <c r="Q3268" s="31">
        <v>0.249999999999999</v>
      </c>
      <c r="R3268" s="42"/>
      <c r="S3268" s="42" t="str">
        <f>IF(R3268="","",MAX(R3268,Q3268))</f>
        <v/>
      </c>
      <c r="T3268" s="27">
        <f>IF(A3268="placement",MIN(P3268,IF(S3268="",Q3268,S3268)),"")</f>
        <v>0.249999999999999</v>
      </c>
      <c r="U3268" s="28">
        <f>IF($A3268="placement",T3268*J3268,"")</f>
        <v>16.749999999999932</v>
      </c>
      <c r="V3268" s="26">
        <f>IF($A3268="placement",U3268,IF($A3268="site",SUMIF($C:$C,$C3268,$U:$U),IF($A3268="user",SUMIF($B:$B,$B3268,$U:$U),SUM($U:$U))))</f>
        <v>16.749999999999932</v>
      </c>
      <c r="W3268" s="27">
        <f>V3268/J3268</f>
        <v>0.249999999999999</v>
      </c>
    </row>
    <row r="3269" spans="1:23" x14ac:dyDescent="0.3">
      <c r="A3269" s="23" t="s">
        <v>14</v>
      </c>
      <c r="B3269" s="23" t="s">
        <v>6586</v>
      </c>
      <c r="C3269" s="23" t="s">
        <v>6587</v>
      </c>
      <c r="D3269" s="23" t="s">
        <v>6596</v>
      </c>
      <c r="E3269" s="23" t="s">
        <v>6597</v>
      </c>
      <c r="F3269" s="27">
        <v>0.33</v>
      </c>
      <c r="G3269" s="24">
        <v>0</v>
      </c>
      <c r="H3269" s="25">
        <v>5.7354000000000003</v>
      </c>
      <c r="I3269" s="25">
        <v>1.7637</v>
      </c>
      <c r="J3269" s="26">
        <v>67</v>
      </c>
      <c r="K3269" s="26">
        <v>22</v>
      </c>
      <c r="L3269" s="27">
        <v>0.3075</v>
      </c>
      <c r="M3269" s="28">
        <v>1.25818889</v>
      </c>
      <c r="N3269" s="29">
        <v>0.95</v>
      </c>
      <c r="O3269" s="31" t="s">
        <v>12</v>
      </c>
      <c r="P3269" s="31">
        <v>0.24494643869999999</v>
      </c>
      <c r="Q3269" s="31">
        <v>0.24494643868774699</v>
      </c>
      <c r="R3269" s="42"/>
      <c r="S3269" s="42" t="str">
        <f>IF(R3269="","",MAX(R3269,Q3269))</f>
        <v/>
      </c>
      <c r="T3269" s="27">
        <f>IF(A3269="placement",MIN(P3269,IF(S3269="",Q3269,S3269)),"")</f>
        <v>0.24494643868774699</v>
      </c>
      <c r="U3269" s="28">
        <f>IF($A3269="placement",T3269*J3269,"")</f>
        <v>16.411411392079049</v>
      </c>
      <c r="V3269" s="26">
        <f>IF($A3269="placement",U3269,IF($A3269="site",SUMIF($C:$C,$C3269,$U:$U),IF($A3269="user",SUMIF($B:$B,$B3269,$U:$U),SUM($U:$U))))</f>
        <v>16.411411392079049</v>
      </c>
      <c r="W3269" s="27">
        <f>V3269/J3269</f>
        <v>0.24494643868774701</v>
      </c>
    </row>
    <row r="3270" spans="1:23" x14ac:dyDescent="0.3">
      <c r="A3270" s="23" t="s">
        <v>14</v>
      </c>
      <c r="B3270" s="23" t="s">
        <v>3661</v>
      </c>
      <c r="C3270" s="23" t="s">
        <v>3662</v>
      </c>
      <c r="D3270" s="23" t="s">
        <v>3672</v>
      </c>
      <c r="E3270" s="23" t="s">
        <v>10150</v>
      </c>
      <c r="F3270" s="27">
        <v>0.25</v>
      </c>
      <c r="G3270" s="24">
        <v>0</v>
      </c>
      <c r="H3270" s="25">
        <v>22.173500000000001</v>
      </c>
      <c r="I3270" s="25">
        <v>0.76390000000000002</v>
      </c>
      <c r="J3270" s="26">
        <v>67</v>
      </c>
      <c r="K3270" s="26">
        <v>15</v>
      </c>
      <c r="L3270" s="27">
        <v>3.44E-2</v>
      </c>
      <c r="M3270" s="28">
        <v>2.9268935900000002</v>
      </c>
      <c r="N3270" s="46">
        <v>2.5</v>
      </c>
      <c r="O3270" s="31" t="s">
        <v>70</v>
      </c>
      <c r="P3270" s="31">
        <v>0.1458521032</v>
      </c>
      <c r="Q3270" s="31">
        <v>0.14585210318144901</v>
      </c>
      <c r="R3270" s="42"/>
      <c r="S3270" s="42" t="str">
        <f>IF(R3270="","",MAX(R3270,Q3270))</f>
        <v/>
      </c>
      <c r="T3270" s="27">
        <f>IF(A3270="placement",MIN(P3270,IF(S3270="",Q3270,S3270)),"")</f>
        <v>0.14585210318144901</v>
      </c>
      <c r="U3270" s="28">
        <f>IF($A3270="placement",T3270*J3270,"")</f>
        <v>9.7720909131570828</v>
      </c>
      <c r="V3270" s="26">
        <f>IF($A3270="placement",U3270,IF($A3270="site",SUMIF($C:$C,$C3270,$U:$U),IF($A3270="user",SUMIF($B:$B,$B3270,$U:$U),SUM($U:$U))))</f>
        <v>9.7720909131570828</v>
      </c>
      <c r="W3270" s="27">
        <f>V3270/J3270</f>
        <v>0.14585210318144901</v>
      </c>
    </row>
    <row r="3271" spans="1:23" x14ac:dyDescent="0.3">
      <c r="A3271" s="11" t="s">
        <v>14</v>
      </c>
      <c r="B3271" s="11" t="s">
        <v>438</v>
      </c>
      <c r="C3271" s="11" t="s">
        <v>440</v>
      </c>
      <c r="D3271" s="11" t="s">
        <v>493</v>
      </c>
      <c r="E3271" s="11" t="s">
        <v>494</v>
      </c>
      <c r="F3271" s="12">
        <v>0.33</v>
      </c>
      <c r="G3271" s="33">
        <v>0</v>
      </c>
      <c r="H3271" s="34">
        <v>11.0273</v>
      </c>
      <c r="I3271" s="34">
        <v>0.50009999999999999</v>
      </c>
      <c r="J3271" s="13">
        <v>67</v>
      </c>
      <c r="K3271" s="13">
        <v>7</v>
      </c>
      <c r="L3271" s="12">
        <v>4.53E-2</v>
      </c>
      <c r="M3271" s="14">
        <v>4.4539351500000004</v>
      </c>
      <c r="N3271" s="15">
        <v>4</v>
      </c>
      <c r="O3271" s="16" t="s">
        <v>12</v>
      </c>
      <c r="P3271" s="16">
        <v>0.1019177731</v>
      </c>
      <c r="Q3271" s="16">
        <v>0.101917773074209</v>
      </c>
      <c r="R3271" s="44"/>
      <c r="S3271" s="42" t="str">
        <f>IF(R3271="","",MAX(R3271,Q3271))</f>
        <v/>
      </c>
      <c r="T3271" s="27">
        <f>IF(A3271="placement",MIN(P3271,IF(S3271="",Q3271,S3271)),"")</f>
        <v>0.101917773074209</v>
      </c>
      <c r="U3271" s="14">
        <f>IF($A3271="placement",T3271*J3271,"")</f>
        <v>6.8284907959720034</v>
      </c>
      <c r="V3271" s="13">
        <f>IF($A3271="placement",U3271,IF($A3271="site",SUMIF($C:$C,$C3271,$U:$U),IF($A3271="user",SUMIF($B:$B,$B3271,$U:$U),SUM($U:$U))))</f>
        <v>6.8284907959720034</v>
      </c>
      <c r="W3271" s="12">
        <f>V3271/J3271</f>
        <v>0.101917773074209</v>
      </c>
    </row>
    <row r="3272" spans="1:23" x14ac:dyDescent="0.3">
      <c r="A3272" s="23" t="s">
        <v>14</v>
      </c>
      <c r="B3272" s="23" t="s">
        <v>7438</v>
      </c>
      <c r="C3272" s="23" t="s">
        <v>7439</v>
      </c>
      <c r="D3272" s="23" t="s">
        <v>7440</v>
      </c>
      <c r="E3272" s="23" t="s">
        <v>7441</v>
      </c>
      <c r="F3272" s="27">
        <v>0.33</v>
      </c>
      <c r="G3272" s="24">
        <v>0</v>
      </c>
      <c r="H3272" s="25">
        <v>16.709199999999999</v>
      </c>
      <c r="I3272" s="25">
        <v>0.82069999999999999</v>
      </c>
      <c r="J3272" s="26">
        <v>67</v>
      </c>
      <c r="K3272" s="26">
        <v>5</v>
      </c>
      <c r="L3272" s="27">
        <v>4.9099999999999998E-2</v>
      </c>
      <c r="M3272" s="28">
        <v>2.7218102700000002</v>
      </c>
      <c r="N3272" s="29">
        <v>2.5</v>
      </c>
      <c r="O3272" s="31" t="s">
        <v>12</v>
      </c>
      <c r="P3272" s="31">
        <v>8.1493655999999998E-2</v>
      </c>
      <c r="Q3272" s="31">
        <v>8.1493655990995603E-2</v>
      </c>
      <c r="R3272" s="42"/>
      <c r="S3272" s="42" t="str">
        <f>IF(R3272="","",MAX(R3272,Q3272))</f>
        <v/>
      </c>
      <c r="T3272" s="27">
        <f>IF(A3272="placement",MIN(P3272,IF(S3272="",Q3272,S3272)),"")</f>
        <v>8.1493655990995603E-2</v>
      </c>
      <c r="U3272" s="28">
        <f>IF($A3272="placement",T3272*J3272,"")</f>
        <v>5.4600749513967051</v>
      </c>
      <c r="V3272" s="26">
        <f>IF($A3272="placement",U3272,IF($A3272="site",SUMIF($C:$C,$C3272,$U:$U),IF($A3272="user",SUMIF($B:$B,$B3272,$U:$U),SUM($U:$U))))</f>
        <v>5.4600749513967051</v>
      </c>
      <c r="W3272" s="27">
        <f>V3272/J3272</f>
        <v>8.1493655990995603E-2</v>
      </c>
    </row>
    <row r="3273" spans="1:23" x14ac:dyDescent="0.3">
      <c r="A3273" s="23" t="s">
        <v>14</v>
      </c>
      <c r="B3273" s="23" t="s">
        <v>5548</v>
      </c>
      <c r="C3273" s="23" t="s">
        <v>5549</v>
      </c>
      <c r="D3273" s="23" t="s">
        <v>5556</v>
      </c>
      <c r="E3273" s="23" t="s">
        <v>5557</v>
      </c>
      <c r="F3273" s="27">
        <v>0.33</v>
      </c>
      <c r="G3273" s="24">
        <v>0</v>
      </c>
      <c r="H3273" s="25">
        <v>6.0490000000000004</v>
      </c>
      <c r="I3273" s="25">
        <v>3.1968000000000001</v>
      </c>
      <c r="J3273" s="26">
        <v>66</v>
      </c>
      <c r="K3273" s="26">
        <v>22</v>
      </c>
      <c r="L3273" s="27">
        <v>0.52849999999999997</v>
      </c>
      <c r="M3273" s="28">
        <v>0.68559044000000002</v>
      </c>
      <c r="N3273" s="29">
        <v>0.3</v>
      </c>
      <c r="O3273" s="31" t="s">
        <v>12</v>
      </c>
      <c r="P3273" s="31">
        <v>0.56242096760000004</v>
      </c>
      <c r="Q3273" s="31">
        <v>0.32999999999999902</v>
      </c>
      <c r="R3273" s="42"/>
      <c r="S3273" s="42" t="str">
        <f>IF(R3273="","",MAX(R3273,Q3273))</f>
        <v/>
      </c>
      <c r="T3273" s="27">
        <f>IF(A3273="placement",MIN(P3273,IF(S3273="",Q3273,S3273)),"")</f>
        <v>0.32999999999999902</v>
      </c>
      <c r="U3273" s="28">
        <f>IF($A3273="placement",T3273*J3273,"")</f>
        <v>21.779999999999934</v>
      </c>
      <c r="V3273" s="26">
        <f>IF($A3273="placement",U3273,IF($A3273="site",SUMIF($C:$C,$C3273,$U:$U),IF($A3273="user",SUMIF($B:$B,$B3273,$U:$U),SUM($U:$U))))</f>
        <v>21.779999999999934</v>
      </c>
      <c r="W3273" s="27">
        <f>V3273/J3273</f>
        <v>0.32999999999999902</v>
      </c>
    </row>
    <row r="3274" spans="1:23" x14ac:dyDescent="0.3">
      <c r="A3274" s="23" t="s">
        <v>14</v>
      </c>
      <c r="B3274" s="23" t="s">
        <v>8149</v>
      </c>
      <c r="C3274" s="23" t="s">
        <v>8151</v>
      </c>
      <c r="D3274" s="23" t="s">
        <v>8174</v>
      </c>
      <c r="E3274" s="23" t="s">
        <v>8175</v>
      </c>
      <c r="F3274" s="27">
        <v>0.33</v>
      </c>
      <c r="G3274" s="24">
        <v>0</v>
      </c>
      <c r="H3274" s="25">
        <v>11.219799999999999</v>
      </c>
      <c r="I3274" s="25">
        <v>3.5571999999999999</v>
      </c>
      <c r="J3274" s="26">
        <v>66</v>
      </c>
      <c r="K3274" s="26">
        <v>22</v>
      </c>
      <c r="L3274" s="27">
        <v>0.317</v>
      </c>
      <c r="M3274" s="28">
        <v>0.62229272999999996</v>
      </c>
      <c r="N3274" s="29">
        <v>0.3</v>
      </c>
      <c r="O3274" s="31" t="s">
        <v>12</v>
      </c>
      <c r="P3274" s="31">
        <v>0.5179117674</v>
      </c>
      <c r="Q3274" s="31">
        <v>0.32999999999999902</v>
      </c>
      <c r="R3274" s="42"/>
      <c r="S3274" s="42" t="str">
        <f>IF(R3274="","",MAX(R3274,Q3274))</f>
        <v/>
      </c>
      <c r="T3274" s="27">
        <f>IF(A3274="placement",MIN(P3274,IF(S3274="",Q3274,S3274)),"")</f>
        <v>0.32999999999999902</v>
      </c>
      <c r="U3274" s="28">
        <f>IF($A3274="placement",T3274*J3274,"")</f>
        <v>21.779999999999934</v>
      </c>
      <c r="V3274" s="26">
        <f>IF($A3274="placement",U3274,IF($A3274="site",SUMIF($C:$C,$C3274,$U:$U),IF($A3274="user",SUMIF($B:$B,$B3274,$U:$U),SUM($U:$U))))</f>
        <v>21.779999999999934</v>
      </c>
      <c r="W3274" s="27">
        <f>V3274/J3274</f>
        <v>0.32999999999999902</v>
      </c>
    </row>
    <row r="3275" spans="1:23" x14ac:dyDescent="0.3">
      <c r="A3275" s="11" t="s">
        <v>14</v>
      </c>
      <c r="B3275" s="11" t="s">
        <v>235</v>
      </c>
      <c r="C3275" s="11" t="s">
        <v>237</v>
      </c>
      <c r="D3275" s="11" t="s">
        <v>238</v>
      </c>
      <c r="E3275" s="11" t="s">
        <v>239</v>
      </c>
      <c r="F3275" s="12">
        <v>0.33</v>
      </c>
      <c r="G3275" s="33">
        <v>0</v>
      </c>
      <c r="H3275" s="34">
        <v>11.9251</v>
      </c>
      <c r="I3275" s="34">
        <v>3.0089999999999999</v>
      </c>
      <c r="J3275" s="13">
        <v>66</v>
      </c>
      <c r="K3275" s="13">
        <v>21</v>
      </c>
      <c r="L3275" s="12">
        <v>0.25230000000000002</v>
      </c>
      <c r="M3275" s="14">
        <v>0.73151023000000004</v>
      </c>
      <c r="N3275" s="15">
        <v>0.5</v>
      </c>
      <c r="O3275" s="16" t="s">
        <v>12</v>
      </c>
      <c r="P3275" s="16">
        <v>0.31648256079999998</v>
      </c>
      <c r="Q3275" s="16">
        <v>0.31648256078090298</v>
      </c>
      <c r="R3275" s="44"/>
      <c r="S3275" s="42" t="str">
        <f>IF(R3275="","",MAX(R3275,Q3275))</f>
        <v/>
      </c>
      <c r="T3275" s="27">
        <f>IF(A3275="placement",MIN(P3275,IF(S3275="",Q3275,S3275)),"")</f>
        <v>0.31648256078090298</v>
      </c>
      <c r="U3275" s="14">
        <f>IF($A3275="placement",T3275*J3275,"")</f>
        <v>20.887849011539597</v>
      </c>
      <c r="V3275" s="13">
        <f>IF($A3275="placement",U3275,IF($A3275="site",SUMIF($C:$C,$C3275,$U:$U),IF($A3275="user",SUMIF($B:$B,$B3275,$U:$U),SUM($U:$U))))</f>
        <v>20.887849011539597</v>
      </c>
      <c r="W3275" s="12">
        <f>V3275/J3275</f>
        <v>0.31648256078090298</v>
      </c>
    </row>
    <row r="3276" spans="1:23" x14ac:dyDescent="0.3">
      <c r="A3276" s="23" t="s">
        <v>14</v>
      </c>
      <c r="B3276" s="23" t="s">
        <v>3266</v>
      </c>
      <c r="C3276" s="23" t="s">
        <v>3268</v>
      </c>
      <c r="D3276" s="23" t="s">
        <v>3514</v>
      </c>
      <c r="E3276" s="23" t="s">
        <v>3515</v>
      </c>
      <c r="F3276" s="27">
        <v>0.25</v>
      </c>
      <c r="G3276" s="24">
        <v>0</v>
      </c>
      <c r="H3276" s="25">
        <v>8.2876999999999992</v>
      </c>
      <c r="I3276" s="25">
        <v>1.8380000000000001</v>
      </c>
      <c r="J3276" s="26">
        <v>66</v>
      </c>
      <c r="K3276" s="26">
        <v>16</v>
      </c>
      <c r="L3276" s="27">
        <v>0.2218</v>
      </c>
      <c r="M3276" s="28">
        <v>1.19634307</v>
      </c>
      <c r="N3276" s="29">
        <v>0.75</v>
      </c>
      <c r="O3276" s="31" t="s">
        <v>12</v>
      </c>
      <c r="P3276" s="31">
        <v>0.37308952940000001</v>
      </c>
      <c r="Q3276" s="31">
        <v>0.25</v>
      </c>
      <c r="R3276" s="42"/>
      <c r="S3276" s="42" t="str">
        <f>IF(R3276="","",MAX(R3276,Q3276))</f>
        <v/>
      </c>
      <c r="T3276" s="27">
        <f>IF(A3276="placement",MIN(P3276,IF(S3276="",Q3276,S3276)),"")</f>
        <v>0.25</v>
      </c>
      <c r="U3276" s="28">
        <f>IF($A3276="placement",T3276*J3276,"")</f>
        <v>16.5</v>
      </c>
      <c r="V3276" s="26">
        <f>IF($A3276="placement",U3276,IF($A3276="site",SUMIF($C:$C,$C3276,$U:$U),IF($A3276="user",SUMIF($B:$B,$B3276,$U:$U),SUM($U:$U))))</f>
        <v>16.5</v>
      </c>
      <c r="W3276" s="27">
        <f>V3276/J3276</f>
        <v>0.25</v>
      </c>
    </row>
    <row r="3277" spans="1:23" x14ac:dyDescent="0.3">
      <c r="A3277" s="11" t="s">
        <v>14</v>
      </c>
      <c r="B3277" s="11" t="s">
        <v>3266</v>
      </c>
      <c r="C3277" s="11" t="s">
        <v>3268</v>
      </c>
      <c r="D3277" s="11" t="s">
        <v>3518</v>
      </c>
      <c r="E3277" s="11" t="s">
        <v>3519</v>
      </c>
      <c r="F3277" s="12">
        <v>0.25</v>
      </c>
      <c r="G3277" s="33">
        <v>1</v>
      </c>
      <c r="H3277" s="34">
        <v>39.064700000000002</v>
      </c>
      <c r="I3277" s="34">
        <v>3.3963999999999999</v>
      </c>
      <c r="J3277" s="13">
        <v>66</v>
      </c>
      <c r="K3277" s="13">
        <v>17</v>
      </c>
      <c r="L3277" s="12">
        <v>8.6900000000000005E-2</v>
      </c>
      <c r="M3277" s="14">
        <v>0.65204105000000001</v>
      </c>
      <c r="N3277" s="15">
        <v>0.45</v>
      </c>
      <c r="O3277" s="16" t="s">
        <v>12</v>
      </c>
      <c r="P3277" s="16">
        <v>0.30985940480000002</v>
      </c>
      <c r="Q3277" s="16">
        <v>0.25</v>
      </c>
      <c r="R3277" s="44"/>
      <c r="S3277" s="42" t="str">
        <f>IF(R3277="","",MAX(R3277,Q3277))</f>
        <v/>
      </c>
      <c r="T3277" s="27">
        <f>IF(A3277="placement",MIN(P3277,IF(S3277="",Q3277,S3277)),"")</f>
        <v>0.25</v>
      </c>
      <c r="U3277" s="14">
        <f>IF($A3277="placement",T3277*J3277,"")</f>
        <v>16.5</v>
      </c>
      <c r="V3277" s="13">
        <f>IF($A3277="placement",U3277,IF($A3277="site",SUMIF($C:$C,$C3277,$U:$U),IF($A3277="user",SUMIF($B:$B,$B3277,$U:$U),SUM($U:$U))))</f>
        <v>16.5</v>
      </c>
      <c r="W3277" s="12">
        <f>V3277/J3277</f>
        <v>0.25</v>
      </c>
    </row>
    <row r="3278" spans="1:23" x14ac:dyDescent="0.3">
      <c r="A3278" s="23" t="s">
        <v>14</v>
      </c>
      <c r="B3278" s="23" t="s">
        <v>4235</v>
      </c>
      <c r="C3278" s="23" t="s">
        <v>4237</v>
      </c>
      <c r="D3278" s="23" t="s">
        <v>4242</v>
      </c>
      <c r="E3278" s="23" t="s">
        <v>4236</v>
      </c>
      <c r="F3278" s="27">
        <v>0.25</v>
      </c>
      <c r="G3278" s="24">
        <v>0</v>
      </c>
      <c r="H3278" s="25">
        <v>37.665900000000001</v>
      </c>
      <c r="I3278" s="25">
        <v>4.5666000000000002</v>
      </c>
      <c r="J3278" s="26">
        <v>66</v>
      </c>
      <c r="K3278" s="26">
        <v>16</v>
      </c>
      <c r="L3278" s="27">
        <v>0.1212</v>
      </c>
      <c r="M3278" s="28">
        <v>0.47964556000000003</v>
      </c>
      <c r="N3278" s="29">
        <v>0.3</v>
      </c>
      <c r="O3278" s="31" t="s">
        <v>42</v>
      </c>
      <c r="P3278" s="31">
        <v>0.37453814969999999</v>
      </c>
      <c r="Q3278" s="31">
        <v>0.25</v>
      </c>
      <c r="R3278" s="42"/>
      <c r="S3278" s="42" t="str">
        <f>IF(R3278="","",MAX(R3278,Q3278))</f>
        <v/>
      </c>
      <c r="T3278" s="27">
        <f>IF(A3278="placement",MIN(P3278,IF(S3278="",Q3278,S3278)),"")</f>
        <v>0.25</v>
      </c>
      <c r="U3278" s="28">
        <f>IF($A3278="placement",T3278*J3278,"")</f>
        <v>16.5</v>
      </c>
      <c r="V3278" s="23">
        <f>IF($A3278="placement",U3278,IF($A3278="site",SUMIF($C:$C,$C3278,$U:$U),IF($A3278="user",SUMIF($B:$B,$B3278,$U:$U),SUM($U:$U))))</f>
        <v>16.5</v>
      </c>
      <c r="W3278" s="27">
        <f>V3278/J3278</f>
        <v>0.25</v>
      </c>
    </row>
    <row r="3279" spans="1:23" x14ac:dyDescent="0.3">
      <c r="A3279" s="23" t="s">
        <v>14</v>
      </c>
      <c r="B3279" s="23" t="s">
        <v>5021</v>
      </c>
      <c r="C3279" s="23" t="s">
        <v>5023</v>
      </c>
      <c r="D3279" s="32" t="s">
        <v>5164</v>
      </c>
      <c r="E3279" s="23" t="s">
        <v>5165</v>
      </c>
      <c r="F3279" s="27">
        <v>0.25</v>
      </c>
      <c r="G3279" s="24">
        <v>1</v>
      </c>
      <c r="H3279" s="25">
        <v>89.513300000000001</v>
      </c>
      <c r="I3279" s="25">
        <v>5.2146999999999997</v>
      </c>
      <c r="J3279" s="26">
        <v>66</v>
      </c>
      <c r="K3279" s="26">
        <v>17</v>
      </c>
      <c r="L3279" s="27">
        <v>5.8299999999999998E-2</v>
      </c>
      <c r="M3279" s="28">
        <v>0.42393776</v>
      </c>
      <c r="N3279" s="29">
        <v>0.25</v>
      </c>
      <c r="O3279" s="31" t="s">
        <v>42</v>
      </c>
      <c r="P3279" s="31">
        <v>0.41029079159999998</v>
      </c>
      <c r="Q3279" s="31">
        <v>0.25</v>
      </c>
      <c r="R3279" s="42"/>
      <c r="S3279" s="42" t="str">
        <f>IF(R3279="","",MAX(R3279,Q3279))</f>
        <v/>
      </c>
      <c r="T3279" s="27">
        <f>IF(A3279="placement",MIN(P3279,IF(S3279="",Q3279,S3279)),"")</f>
        <v>0.25</v>
      </c>
      <c r="U3279" s="28">
        <f>IF($A3279="placement",T3279*J3279,"")</f>
        <v>16.5</v>
      </c>
      <c r="V3279" s="26">
        <f>IF($A3279="placement",U3279,IF($A3279="site",SUMIF($C:$C,$C3279,$U:$U),IF($A3279="user",SUMIF($B:$B,$B3279,$U:$U),SUM($U:$U))))</f>
        <v>16.5</v>
      </c>
      <c r="W3279" s="27">
        <f>V3279/J3279</f>
        <v>0.25</v>
      </c>
    </row>
    <row r="3280" spans="1:23" x14ac:dyDescent="0.3">
      <c r="A3280" s="23" t="s">
        <v>14</v>
      </c>
      <c r="B3280" s="23" t="s">
        <v>6285</v>
      </c>
      <c r="C3280" s="23" t="s">
        <v>6287</v>
      </c>
      <c r="D3280" s="23" t="s">
        <v>6308</v>
      </c>
      <c r="E3280" s="23" t="s">
        <v>6309</v>
      </c>
      <c r="F3280" s="27">
        <v>0.25</v>
      </c>
      <c r="G3280" s="24">
        <v>0</v>
      </c>
      <c r="H3280" s="25">
        <v>18.6509</v>
      </c>
      <c r="I3280" s="25">
        <v>1.6475</v>
      </c>
      <c r="J3280" s="26">
        <v>66</v>
      </c>
      <c r="K3280" s="26">
        <v>16</v>
      </c>
      <c r="L3280" s="27">
        <v>8.8300000000000003E-2</v>
      </c>
      <c r="M3280" s="28">
        <v>1.33605029</v>
      </c>
      <c r="N3280" s="29">
        <v>1</v>
      </c>
      <c r="O3280" s="31" t="s">
        <v>42</v>
      </c>
      <c r="P3280" s="31">
        <v>0.25152518169999999</v>
      </c>
      <c r="Q3280" s="31">
        <v>0.25</v>
      </c>
      <c r="R3280" s="42"/>
      <c r="S3280" s="42" t="str">
        <f>IF(R3280="","",MAX(R3280,Q3280))</f>
        <v/>
      </c>
      <c r="T3280" s="27">
        <f>IF(A3280="placement",MIN(P3280,IF(S3280="",Q3280,S3280)),"")</f>
        <v>0.25</v>
      </c>
      <c r="U3280" s="28">
        <f>IF($A3280="placement",T3280*J3280,"")</f>
        <v>16.5</v>
      </c>
      <c r="V3280" s="26">
        <f>IF($A3280="placement",U3280,IF($A3280="site",SUMIF($C:$C,$C3280,$U:$U),IF($A3280="user",SUMIF($B:$B,$B3280,$U:$U),SUM($U:$U))))</f>
        <v>16.5</v>
      </c>
      <c r="W3280" s="27">
        <f>V3280/J3280</f>
        <v>0.25</v>
      </c>
    </row>
    <row r="3281" spans="1:23" x14ac:dyDescent="0.3">
      <c r="A3281" s="23" t="s">
        <v>14</v>
      </c>
      <c r="B3281" s="23" t="s">
        <v>7081</v>
      </c>
      <c r="C3281" s="23" t="s">
        <v>7083</v>
      </c>
      <c r="D3281" s="23" t="s">
        <v>7124</v>
      </c>
      <c r="E3281" s="23" t="s">
        <v>7125</v>
      </c>
      <c r="F3281" s="27">
        <v>0.25</v>
      </c>
      <c r="G3281" s="24">
        <v>1</v>
      </c>
      <c r="H3281" s="25">
        <v>80.272099999999995</v>
      </c>
      <c r="I3281" s="25">
        <v>3.0118999999999998</v>
      </c>
      <c r="J3281" s="26">
        <v>66</v>
      </c>
      <c r="K3281" s="26">
        <v>16</v>
      </c>
      <c r="L3281" s="27">
        <v>3.7499999999999999E-2</v>
      </c>
      <c r="M3281" s="28">
        <v>0.72865342</v>
      </c>
      <c r="N3281" s="29">
        <v>0.5</v>
      </c>
      <c r="O3281" s="31" t="s">
        <v>12</v>
      </c>
      <c r="P3281" s="31">
        <v>0.31380271050000003</v>
      </c>
      <c r="Q3281" s="31">
        <v>0.25</v>
      </c>
      <c r="R3281" s="42"/>
      <c r="S3281" s="42" t="str">
        <f>IF(R3281="","",MAX(R3281,Q3281))</f>
        <v/>
      </c>
      <c r="T3281" s="27">
        <f>IF(A3281="placement",MIN(P3281,IF(S3281="",Q3281,S3281)),"")</f>
        <v>0.25</v>
      </c>
      <c r="U3281" s="28">
        <f>IF($A3281="placement",T3281*J3281,"")</f>
        <v>16.5</v>
      </c>
      <c r="V3281" s="26">
        <f>IF($A3281="placement",U3281,IF($A3281="site",SUMIF($C:$C,$C3281,$U:$U),IF($A3281="user",SUMIF($B:$B,$B3281,$U:$U),SUM($U:$U))))</f>
        <v>16.5</v>
      </c>
      <c r="W3281" s="27">
        <f>V3281/J3281</f>
        <v>0.25</v>
      </c>
    </row>
    <row r="3282" spans="1:23" x14ac:dyDescent="0.3">
      <c r="A3282" s="23" t="s">
        <v>14</v>
      </c>
      <c r="B3282" s="23" t="s">
        <v>3053</v>
      </c>
      <c r="C3282" s="23" t="s">
        <v>3055</v>
      </c>
      <c r="D3282" s="23" t="s">
        <v>3121</v>
      </c>
      <c r="E3282" s="23" t="s">
        <v>3122</v>
      </c>
      <c r="F3282" s="27">
        <v>0.25</v>
      </c>
      <c r="G3282" s="24">
        <v>0</v>
      </c>
      <c r="H3282" s="25">
        <v>23.726500000000001</v>
      </c>
      <c r="I3282" s="25">
        <v>5.1074000000000002</v>
      </c>
      <c r="J3282" s="26">
        <v>66</v>
      </c>
      <c r="K3282" s="26">
        <v>17</v>
      </c>
      <c r="L3282" s="27">
        <v>0.21529999999999999</v>
      </c>
      <c r="M3282" s="28">
        <v>0.43323170999999999</v>
      </c>
      <c r="N3282" s="29">
        <v>0.25</v>
      </c>
      <c r="O3282" s="31" t="s">
        <v>12</v>
      </c>
      <c r="P3282" s="31">
        <v>0.42294159040000001</v>
      </c>
      <c r="Q3282" s="31">
        <v>0.249999999999999</v>
      </c>
      <c r="R3282" s="42"/>
      <c r="S3282" s="42" t="str">
        <f>IF(R3282="","",MAX(R3282,Q3282))</f>
        <v/>
      </c>
      <c r="T3282" s="27">
        <f>IF(A3282="placement",MIN(P3282,IF(S3282="",Q3282,S3282)),"")</f>
        <v>0.249999999999999</v>
      </c>
      <c r="U3282" s="28">
        <f>IF($A3282="placement",T3282*J3282,"")</f>
        <v>16.499999999999932</v>
      </c>
      <c r="V3282" s="26">
        <f>IF($A3282="placement",U3282,IF($A3282="site",SUMIF($C:$C,$C3282,$U:$U),IF($A3282="user",SUMIF($B:$B,$B3282,$U:$U),SUM($U:$U))))</f>
        <v>16.499999999999932</v>
      </c>
      <c r="W3282" s="27">
        <f>V3282/J3282</f>
        <v>0.24999999999999897</v>
      </c>
    </row>
    <row r="3283" spans="1:23" x14ac:dyDescent="0.3">
      <c r="A3283" s="23" t="s">
        <v>14</v>
      </c>
      <c r="B3283" s="23" t="s">
        <v>3266</v>
      </c>
      <c r="C3283" s="23" t="s">
        <v>3268</v>
      </c>
      <c r="D3283" s="23" t="s">
        <v>3386</v>
      </c>
      <c r="E3283" s="23" t="s">
        <v>3387</v>
      </c>
      <c r="F3283" s="27">
        <v>0.25</v>
      </c>
      <c r="G3283" s="24">
        <v>0</v>
      </c>
      <c r="H3283" s="25">
        <v>7.4486999999999997</v>
      </c>
      <c r="I3283" s="25">
        <v>1.1574</v>
      </c>
      <c r="J3283" s="26">
        <v>66</v>
      </c>
      <c r="K3283" s="26">
        <v>15</v>
      </c>
      <c r="L3283" s="27">
        <v>0.15540000000000001</v>
      </c>
      <c r="M3283" s="28">
        <v>1.9129782799999999</v>
      </c>
      <c r="N3283" s="29">
        <v>1.35</v>
      </c>
      <c r="O3283" s="31" t="s">
        <v>42</v>
      </c>
      <c r="P3283" s="31">
        <v>0.29429412960000001</v>
      </c>
      <c r="Q3283" s="31">
        <v>0.249999999999999</v>
      </c>
      <c r="R3283" s="42"/>
      <c r="S3283" s="42" t="str">
        <f>IF(R3283="","",MAX(R3283,Q3283))</f>
        <v/>
      </c>
      <c r="T3283" s="27">
        <f>IF(A3283="placement",MIN(P3283,IF(S3283="",Q3283,S3283)),"")</f>
        <v>0.249999999999999</v>
      </c>
      <c r="U3283" s="28">
        <f>IF($A3283="placement",T3283*J3283,"")</f>
        <v>16.499999999999932</v>
      </c>
      <c r="V3283" s="26">
        <f>IF($A3283="placement",U3283,IF($A3283="site",SUMIF($C:$C,$C3283,$U:$U),IF($A3283="user",SUMIF($B:$B,$B3283,$U:$U),SUM($U:$U))))</f>
        <v>16.499999999999932</v>
      </c>
      <c r="W3283" s="27">
        <f>V3283/J3283</f>
        <v>0.24999999999999897</v>
      </c>
    </row>
    <row r="3284" spans="1:23" x14ac:dyDescent="0.3">
      <c r="A3284" s="23" t="s">
        <v>14</v>
      </c>
      <c r="B3284" s="23" t="s">
        <v>5748</v>
      </c>
      <c r="C3284" s="23" t="s">
        <v>5749</v>
      </c>
      <c r="D3284" s="23" t="s">
        <v>5752</v>
      </c>
      <c r="E3284" s="23" t="s">
        <v>5753</v>
      </c>
      <c r="F3284" s="27">
        <v>0.25</v>
      </c>
      <c r="G3284" s="24">
        <v>0</v>
      </c>
      <c r="H3284" s="25">
        <v>4.6368</v>
      </c>
      <c r="I3284" s="25">
        <v>3.0417999999999998</v>
      </c>
      <c r="J3284" s="26">
        <v>66</v>
      </c>
      <c r="K3284" s="26">
        <v>16</v>
      </c>
      <c r="L3284" s="27">
        <v>0.65600000000000003</v>
      </c>
      <c r="M3284" s="28">
        <v>0.71788892999999998</v>
      </c>
      <c r="N3284" s="29">
        <v>0.05</v>
      </c>
      <c r="O3284" s="31" t="s">
        <v>42</v>
      </c>
      <c r="P3284" s="31">
        <v>0.93035134259999996</v>
      </c>
      <c r="Q3284" s="31">
        <v>0.249999999999999</v>
      </c>
      <c r="R3284" s="42"/>
      <c r="S3284" s="42" t="str">
        <f>IF(R3284="","",MAX(R3284,Q3284))</f>
        <v/>
      </c>
      <c r="T3284" s="27">
        <f>IF(A3284="placement",MIN(P3284,IF(S3284="",Q3284,S3284)),"")</f>
        <v>0.249999999999999</v>
      </c>
      <c r="U3284" s="28">
        <f>IF($A3284="placement",T3284*J3284,"")</f>
        <v>16.499999999999932</v>
      </c>
      <c r="V3284" s="26">
        <f>IF($A3284="placement",U3284,IF($A3284="site",SUMIF($C:$C,$C3284,$U:$U),IF($A3284="user",SUMIF($B:$B,$B3284,$U:$U),SUM($U:$U))))</f>
        <v>16.499999999999932</v>
      </c>
      <c r="W3284" s="27">
        <f>V3284/J3284</f>
        <v>0.24999999999999897</v>
      </c>
    </row>
    <row r="3285" spans="1:23" x14ac:dyDescent="0.3">
      <c r="A3285" s="23" t="s">
        <v>14</v>
      </c>
      <c r="B3285" s="23" t="s">
        <v>3266</v>
      </c>
      <c r="C3285" s="23" t="s">
        <v>3268</v>
      </c>
      <c r="D3285" s="23" t="s">
        <v>3502</v>
      </c>
      <c r="E3285" s="23" t="s">
        <v>3503</v>
      </c>
      <c r="F3285" s="27">
        <v>0.25</v>
      </c>
      <c r="G3285" s="24">
        <v>0</v>
      </c>
      <c r="H3285" s="25">
        <v>8.8344000000000005</v>
      </c>
      <c r="I3285" s="25">
        <v>2.1111</v>
      </c>
      <c r="J3285" s="26">
        <v>66</v>
      </c>
      <c r="K3285" s="26">
        <v>16</v>
      </c>
      <c r="L3285" s="27">
        <v>0.23899999999999999</v>
      </c>
      <c r="M3285" s="28">
        <v>1.04039587</v>
      </c>
      <c r="N3285" s="29">
        <v>0.8</v>
      </c>
      <c r="O3285" s="31" t="s">
        <v>12</v>
      </c>
      <c r="P3285" s="31">
        <v>0.23106192419999999</v>
      </c>
      <c r="Q3285" s="31">
        <v>0.23106192416639201</v>
      </c>
      <c r="R3285" s="42"/>
      <c r="S3285" s="42" t="str">
        <f>IF(R3285="","",MAX(R3285,Q3285))</f>
        <v/>
      </c>
      <c r="T3285" s="27">
        <f>IF(A3285="placement",MIN(P3285,IF(S3285="",Q3285,S3285)),"")</f>
        <v>0.23106192416639201</v>
      </c>
      <c r="U3285" s="28">
        <f>IF($A3285="placement",T3285*J3285,"")</f>
        <v>15.250086994981872</v>
      </c>
      <c r="V3285" s="26">
        <f>IF($A3285="placement",U3285,IF($A3285="site",SUMIF($C:$C,$C3285,$U:$U),IF($A3285="user",SUMIF($B:$B,$B3285,$U:$U),SUM($U:$U))))</f>
        <v>15.250086994981872</v>
      </c>
      <c r="W3285" s="27">
        <f>V3285/J3285</f>
        <v>0.23106192416639201</v>
      </c>
    </row>
    <row r="3286" spans="1:23" x14ac:dyDescent="0.3">
      <c r="A3286" s="23" t="s">
        <v>14</v>
      </c>
      <c r="B3286" s="23" t="s">
        <v>5764</v>
      </c>
      <c r="C3286" s="23" t="s">
        <v>5766</v>
      </c>
      <c r="D3286" s="23" t="s">
        <v>5935</v>
      </c>
      <c r="E3286" s="23" t="s">
        <v>5936</v>
      </c>
      <c r="F3286" s="27">
        <v>0.25</v>
      </c>
      <c r="G3286" s="24">
        <v>0</v>
      </c>
      <c r="H3286" s="25">
        <v>7.2660999999999998</v>
      </c>
      <c r="I3286" s="25">
        <v>1.7352000000000001</v>
      </c>
      <c r="J3286" s="26">
        <v>66</v>
      </c>
      <c r="K3286" s="26">
        <v>14</v>
      </c>
      <c r="L3286" s="27">
        <v>0.23880000000000001</v>
      </c>
      <c r="M3286" s="28">
        <v>1.2737496399999999</v>
      </c>
      <c r="N3286" s="29">
        <v>1</v>
      </c>
      <c r="O3286" s="31" t="s">
        <v>42</v>
      </c>
      <c r="P3286" s="31">
        <v>0.21491636289999999</v>
      </c>
      <c r="Q3286" s="31">
        <v>0.214916362884252</v>
      </c>
      <c r="R3286" s="42"/>
      <c r="S3286" s="42" t="str">
        <f>IF(R3286="","",MAX(R3286,Q3286))</f>
        <v/>
      </c>
      <c r="T3286" s="27">
        <f>IF(A3286="placement",MIN(P3286,IF(S3286="",Q3286,S3286)),"")</f>
        <v>0.214916362884252</v>
      </c>
      <c r="U3286" s="28">
        <f>IF($A3286="placement",T3286*J3286,"")</f>
        <v>14.184479950360632</v>
      </c>
      <c r="V3286" s="26">
        <f>IF($A3286="placement",U3286,IF($A3286="site",SUMIF($C:$C,$C3286,$U:$U),IF($A3286="user",SUMIF($B:$B,$B3286,$U:$U),SUM($U:$U))))</f>
        <v>14.184479950360632</v>
      </c>
      <c r="W3286" s="27">
        <f>V3286/J3286</f>
        <v>0.214916362884252</v>
      </c>
    </row>
    <row r="3287" spans="1:23" x14ac:dyDescent="0.3">
      <c r="A3287" s="11" t="s">
        <v>14</v>
      </c>
      <c r="B3287" s="11" t="s">
        <v>1501</v>
      </c>
      <c r="C3287" s="11" t="s">
        <v>1503</v>
      </c>
      <c r="D3287" s="11" t="s">
        <v>1515</v>
      </c>
      <c r="E3287" s="11" t="s">
        <v>1516</v>
      </c>
      <c r="F3287" s="12">
        <v>0.33</v>
      </c>
      <c r="G3287" s="33">
        <v>0</v>
      </c>
      <c r="H3287" s="34">
        <v>14.415699999999999</v>
      </c>
      <c r="I3287" s="34">
        <v>1.01</v>
      </c>
      <c r="J3287" s="13">
        <v>66</v>
      </c>
      <c r="K3287" s="13">
        <v>12</v>
      </c>
      <c r="L3287" s="12">
        <v>7.0099999999999996E-2</v>
      </c>
      <c r="M3287" s="14">
        <v>2.1893422899999999</v>
      </c>
      <c r="N3287" s="15">
        <v>1.8</v>
      </c>
      <c r="O3287" s="16" t="s">
        <v>12</v>
      </c>
      <c r="P3287" s="16">
        <v>0.17783527630000001</v>
      </c>
      <c r="Q3287" s="16">
        <v>0.177835276332238</v>
      </c>
      <c r="R3287" s="44"/>
      <c r="S3287" s="42" t="str">
        <f>IF(R3287="","",MAX(R3287,Q3287))</f>
        <v/>
      </c>
      <c r="T3287" s="27">
        <f>IF(A3287="placement",MIN(P3287,IF(S3287="",Q3287,S3287)),"")</f>
        <v>0.17783527630000001</v>
      </c>
      <c r="U3287" s="14">
        <f>IF($A3287="placement",T3287*J3287,"")</f>
        <v>11.7371282358</v>
      </c>
      <c r="V3287" s="13">
        <f>IF($A3287="placement",U3287,IF($A3287="site",SUMIF($C:$C,$C3287,$U:$U),IF($A3287="user",SUMIF($B:$B,$B3287,$U:$U),SUM($U:$U))))</f>
        <v>11.7371282358</v>
      </c>
      <c r="W3287" s="12">
        <f>V3287/J3287</f>
        <v>0.17783527630000001</v>
      </c>
    </row>
    <row r="3288" spans="1:23" x14ac:dyDescent="0.3">
      <c r="A3288" s="17" t="s">
        <v>14</v>
      </c>
      <c r="B3288" s="17" t="s">
        <v>438</v>
      </c>
      <c r="C3288" s="17" t="s">
        <v>440</v>
      </c>
      <c r="D3288" s="17" t="s">
        <v>445</v>
      </c>
      <c r="E3288" s="17" t="s">
        <v>446</v>
      </c>
      <c r="F3288" s="18">
        <v>0.25</v>
      </c>
      <c r="G3288" s="36">
        <v>0</v>
      </c>
      <c r="H3288" s="37">
        <v>16.543399999999998</v>
      </c>
      <c r="I3288" s="37">
        <v>0.6179</v>
      </c>
      <c r="J3288" s="19">
        <v>66</v>
      </c>
      <c r="K3288" s="19">
        <v>10</v>
      </c>
      <c r="L3288" s="18">
        <v>3.73E-2</v>
      </c>
      <c r="M3288" s="20">
        <v>3.5529711000000002</v>
      </c>
      <c r="N3288" s="21">
        <v>3</v>
      </c>
      <c r="O3288" s="22" t="s">
        <v>42</v>
      </c>
      <c r="P3288" s="22">
        <v>0.15563625</v>
      </c>
      <c r="Q3288" s="22">
        <v>0.15563625004880699</v>
      </c>
      <c r="R3288" s="43"/>
      <c r="S3288" s="42" t="str">
        <f>IF(R3288="","",MAX(R3288,Q3288))</f>
        <v/>
      </c>
      <c r="T3288" s="27">
        <f>IF(A3288="placement",MIN(P3288,IF(S3288="",Q3288,S3288)),"")</f>
        <v>0.15563625</v>
      </c>
      <c r="U3288" s="20">
        <f>IF($A3288="placement",T3288*J3288,"")</f>
        <v>10.2719925</v>
      </c>
      <c r="V3288" s="19">
        <f>IF($A3288="placement",U3288,IF($A3288="site",SUMIF($C:$C,$C3288,$U:$U),IF($A3288="user",SUMIF($B:$B,$B3288,$U:$U),SUM($U:$U))))</f>
        <v>10.2719925</v>
      </c>
      <c r="W3288" s="18">
        <f>V3288/J3288</f>
        <v>0.15563625</v>
      </c>
    </row>
    <row r="3289" spans="1:23" x14ac:dyDescent="0.3">
      <c r="A3289" s="23" t="s">
        <v>14</v>
      </c>
      <c r="B3289" s="23" t="s">
        <v>8800</v>
      </c>
      <c r="C3289" s="23" t="s">
        <v>8802</v>
      </c>
      <c r="D3289" s="23" t="s">
        <v>8803</v>
      </c>
      <c r="E3289" s="23" t="s">
        <v>8804</v>
      </c>
      <c r="F3289" s="27">
        <v>0.15</v>
      </c>
      <c r="G3289" s="24">
        <v>0</v>
      </c>
      <c r="H3289" s="25">
        <v>14.360099999999999</v>
      </c>
      <c r="I3289" s="25">
        <v>2.8628999999999998</v>
      </c>
      <c r="J3289" s="26">
        <v>66</v>
      </c>
      <c r="K3289" s="26">
        <v>10</v>
      </c>
      <c r="L3289" s="27">
        <v>0.19939999999999999</v>
      </c>
      <c r="M3289" s="28">
        <v>0.76842144999999995</v>
      </c>
      <c r="N3289" s="29">
        <v>0.5</v>
      </c>
      <c r="O3289" s="31" t="s">
        <v>70</v>
      </c>
      <c r="P3289" s="31">
        <v>0.34931540210000001</v>
      </c>
      <c r="Q3289" s="31">
        <v>0.15</v>
      </c>
      <c r="R3289" s="42"/>
      <c r="S3289" s="42" t="str">
        <f>IF(R3289="","",MAX(R3289,Q3289))</f>
        <v/>
      </c>
      <c r="T3289" s="27">
        <f>IF(A3289="placement",MIN(P3289,IF(S3289="",Q3289,S3289)),"")</f>
        <v>0.15</v>
      </c>
      <c r="U3289" s="28">
        <f>IF($A3289="placement",T3289*J3289,"")</f>
        <v>9.9</v>
      </c>
      <c r="V3289" s="26">
        <f>IF($A3289="placement",U3289,IF($A3289="site",SUMIF($C:$C,$C3289,$U:$U),IF($A3289="user",SUMIF($B:$B,$B3289,$U:$U),SUM($U:$U))))</f>
        <v>9.9</v>
      </c>
      <c r="W3289" s="27">
        <f>V3289/J3289</f>
        <v>0.15</v>
      </c>
    </row>
    <row r="3290" spans="1:23" x14ac:dyDescent="0.3">
      <c r="A3290" s="23" t="s">
        <v>14</v>
      </c>
      <c r="B3290" s="23" t="s">
        <v>8615</v>
      </c>
      <c r="C3290" s="23" t="s">
        <v>8616</v>
      </c>
      <c r="D3290" s="23" t="s">
        <v>8649</v>
      </c>
      <c r="E3290" s="23" t="s">
        <v>8650</v>
      </c>
      <c r="F3290" s="27">
        <v>0.15</v>
      </c>
      <c r="G3290" s="24">
        <v>0</v>
      </c>
      <c r="H3290" s="25">
        <v>19.322199999999999</v>
      </c>
      <c r="I3290" s="25">
        <v>1.1959</v>
      </c>
      <c r="J3290" s="26">
        <v>66</v>
      </c>
      <c r="K3290" s="26">
        <v>9</v>
      </c>
      <c r="L3290" s="27">
        <v>6.1899999999999997E-2</v>
      </c>
      <c r="M3290" s="28">
        <v>1.84940572</v>
      </c>
      <c r="N3290" s="29">
        <v>1.6</v>
      </c>
      <c r="O3290" s="31" t="s">
        <v>42</v>
      </c>
      <c r="P3290" s="31">
        <v>0.13485722410000001</v>
      </c>
      <c r="Q3290" s="31">
        <v>0.13485722405585701</v>
      </c>
      <c r="R3290" s="42"/>
      <c r="S3290" s="42" t="str">
        <f>IF(R3290="","",MAX(R3290,Q3290))</f>
        <v/>
      </c>
      <c r="T3290" s="27">
        <f>IF(A3290="placement",MIN(P3290,IF(S3290="",Q3290,S3290)),"")</f>
        <v>0.13485722405585701</v>
      </c>
      <c r="U3290" s="28">
        <f>IF($A3290="placement",T3290*J3290,"")</f>
        <v>8.9005767876865622</v>
      </c>
      <c r="V3290" s="26">
        <f>IF($A3290="placement",U3290,IF($A3290="site",SUMIF($C:$C,$C3290,$U:$U),IF($A3290="user",SUMIF($B:$B,$B3290,$U:$U),SUM($U:$U))))</f>
        <v>8.9005767876865622</v>
      </c>
      <c r="W3290" s="27">
        <f>V3290/J3290</f>
        <v>0.13485722405585701</v>
      </c>
    </row>
    <row r="3291" spans="1:23" x14ac:dyDescent="0.3">
      <c r="A3291" s="23" t="s">
        <v>14</v>
      </c>
      <c r="B3291" s="23" t="s">
        <v>438</v>
      </c>
      <c r="C3291" s="23" t="s">
        <v>440</v>
      </c>
      <c r="D3291" s="23" t="s">
        <v>451</v>
      </c>
      <c r="E3291" s="23" t="s">
        <v>452</v>
      </c>
      <c r="F3291" s="27">
        <v>0.33</v>
      </c>
      <c r="G3291" s="24">
        <v>0</v>
      </c>
      <c r="H3291" s="25">
        <v>11.0413</v>
      </c>
      <c r="I3291" s="25">
        <v>0.49340000000000001</v>
      </c>
      <c r="J3291" s="26">
        <v>66</v>
      </c>
      <c r="K3291" s="26">
        <v>7</v>
      </c>
      <c r="L3291" s="27">
        <v>4.4699999999999997E-2</v>
      </c>
      <c r="M3291" s="28">
        <v>4.4519108300000001</v>
      </c>
      <c r="N3291" s="29">
        <v>4</v>
      </c>
      <c r="O3291" s="31" t="s">
        <v>12</v>
      </c>
      <c r="P3291" s="31">
        <v>0.101509407</v>
      </c>
      <c r="Q3291" s="31">
        <v>0.101509406967594</v>
      </c>
      <c r="R3291" s="42"/>
      <c r="S3291" s="42" t="str">
        <f>IF(R3291="","",MAX(R3291,Q3291))</f>
        <v/>
      </c>
      <c r="T3291" s="27">
        <f>IF(A3291="placement",MIN(P3291,IF(S3291="",Q3291,S3291)),"")</f>
        <v>0.101509406967594</v>
      </c>
      <c r="U3291" s="28">
        <f>IF($A3291="placement",T3291*J3291,"")</f>
        <v>6.6996208598612039</v>
      </c>
      <c r="V3291" s="26">
        <f>IF($A3291="placement",U3291,IF($A3291="site",SUMIF($C:$C,$C3291,$U:$U),IF($A3291="user",SUMIF($B:$B,$B3291,$U:$U),SUM($U:$U))))</f>
        <v>6.6996208598612039</v>
      </c>
      <c r="W3291" s="27">
        <f>V3291/J3291</f>
        <v>0.101509406967594</v>
      </c>
    </row>
    <row r="3292" spans="1:23" x14ac:dyDescent="0.3">
      <c r="A3292" s="23" t="s">
        <v>14</v>
      </c>
      <c r="B3292" s="23" t="s">
        <v>3053</v>
      </c>
      <c r="C3292" s="23" t="s">
        <v>3055</v>
      </c>
      <c r="D3292" s="23" t="s">
        <v>3113</v>
      </c>
      <c r="E3292" s="23" t="s">
        <v>3114</v>
      </c>
      <c r="F3292" s="27">
        <v>0.1</v>
      </c>
      <c r="G3292" s="24">
        <v>0</v>
      </c>
      <c r="H3292" s="25">
        <v>9.9623000000000008</v>
      </c>
      <c r="I3292" s="25">
        <v>1.5906</v>
      </c>
      <c r="J3292" s="26">
        <v>66</v>
      </c>
      <c r="K3292" s="26">
        <v>7</v>
      </c>
      <c r="L3292" s="27">
        <v>0.15970000000000001</v>
      </c>
      <c r="M3292" s="28">
        <v>1.3788845000000001</v>
      </c>
      <c r="N3292" s="29">
        <v>1</v>
      </c>
      <c r="O3292" s="31" t="s">
        <v>304</v>
      </c>
      <c r="P3292" s="31">
        <v>0.27477609510000001</v>
      </c>
      <c r="Q3292" s="31">
        <v>0.1</v>
      </c>
      <c r="R3292" s="42"/>
      <c r="S3292" s="42" t="str">
        <f>IF(R3292="","",MAX(R3292,Q3292))</f>
        <v/>
      </c>
      <c r="T3292" s="27">
        <f>IF(A3292="placement",MIN(P3292,IF(S3292="",Q3292,S3292)),"")</f>
        <v>0.1</v>
      </c>
      <c r="U3292" s="28">
        <f>IF($A3292="placement",T3292*J3292,"")</f>
        <v>6.6000000000000005</v>
      </c>
      <c r="V3292" s="26">
        <f>IF($A3292="placement",U3292,IF($A3292="site",SUMIF($C:$C,$C3292,$U:$U),IF($A3292="user",SUMIF($B:$B,$B3292,$U:$U),SUM($U:$U))))</f>
        <v>6.6000000000000005</v>
      </c>
      <c r="W3292" s="27">
        <f>V3292/J3292</f>
        <v>0.1</v>
      </c>
    </row>
    <row r="3293" spans="1:23" x14ac:dyDescent="0.3">
      <c r="A3293" s="17" t="s">
        <v>14</v>
      </c>
      <c r="B3293" s="17" t="s">
        <v>6586</v>
      </c>
      <c r="C3293" s="17" t="s">
        <v>6587</v>
      </c>
      <c r="D3293" s="17" t="s">
        <v>6618</v>
      </c>
      <c r="E3293" s="17" t="s">
        <v>6619</v>
      </c>
      <c r="F3293" s="18">
        <v>0.33</v>
      </c>
      <c r="G3293" s="36">
        <v>0</v>
      </c>
      <c r="H3293" s="37">
        <v>7.1196000000000002</v>
      </c>
      <c r="I3293" s="37">
        <v>2.4754999999999998</v>
      </c>
      <c r="J3293" s="19">
        <v>66</v>
      </c>
      <c r="K3293" s="19">
        <v>19</v>
      </c>
      <c r="L3293" s="18">
        <v>0.34770000000000001</v>
      </c>
      <c r="M3293" s="20">
        <v>0.89505727999999996</v>
      </c>
      <c r="N3293" s="21">
        <v>0.85</v>
      </c>
      <c r="O3293" s="22" t="s">
        <v>12</v>
      </c>
      <c r="P3293" s="22">
        <v>5.03401032E-2</v>
      </c>
      <c r="Q3293" s="22">
        <v>5.0340103159251998E-2</v>
      </c>
      <c r="R3293" s="43"/>
      <c r="S3293" s="42" t="str">
        <f>IF(R3293="","",MAX(R3293,Q3293))</f>
        <v/>
      </c>
      <c r="T3293" s="27">
        <f>IF(A3293="placement",MIN(P3293,IF(S3293="",Q3293,S3293)),"")</f>
        <v>5.0340103159251998E-2</v>
      </c>
      <c r="U3293" s="20">
        <f>IF($A3293="placement",T3293*J3293,"")</f>
        <v>3.322446808510632</v>
      </c>
      <c r="V3293" s="19">
        <f>IF($A3293="placement",U3293,IF($A3293="site",SUMIF($C:$C,$C3293,$U:$U),IF($A3293="user",SUMIF($B:$B,$B3293,$U:$U),SUM($U:$U))))</f>
        <v>3.322446808510632</v>
      </c>
      <c r="W3293" s="18">
        <f>V3293/J3293</f>
        <v>5.0340103159251998E-2</v>
      </c>
    </row>
    <row r="3294" spans="1:23" x14ac:dyDescent="0.3">
      <c r="A3294" s="23" t="s">
        <v>14</v>
      </c>
      <c r="B3294" s="23" t="s">
        <v>2619</v>
      </c>
      <c r="C3294" s="23" t="s">
        <v>2621</v>
      </c>
      <c r="D3294" s="23" t="s">
        <v>2684</v>
      </c>
      <c r="E3294" s="23" t="s">
        <v>2685</v>
      </c>
      <c r="F3294" s="27">
        <v>0.05</v>
      </c>
      <c r="G3294" s="24">
        <v>1</v>
      </c>
      <c r="H3294" s="25">
        <v>184.7354</v>
      </c>
      <c r="I3294" s="25">
        <v>7.3044000000000002</v>
      </c>
      <c r="J3294" s="26">
        <v>66</v>
      </c>
      <c r="K3294" s="26">
        <v>3</v>
      </c>
      <c r="L3294" s="27">
        <v>3.95E-2</v>
      </c>
      <c r="M3294" s="28">
        <v>0.30001662000000001</v>
      </c>
      <c r="N3294" s="29">
        <v>0.2</v>
      </c>
      <c r="O3294" s="31" t="s">
        <v>70</v>
      </c>
      <c r="P3294" s="31">
        <v>0.33337027380000001</v>
      </c>
      <c r="Q3294" s="31">
        <v>4.9999999999999899E-2</v>
      </c>
      <c r="R3294" s="42"/>
      <c r="S3294" s="42" t="str">
        <f>IF(R3294="","",MAX(R3294,Q3294))</f>
        <v/>
      </c>
      <c r="T3294" s="27">
        <f>IF(A3294="placement",MIN(P3294,IF(S3294="",Q3294,S3294)),"")</f>
        <v>4.9999999999999899E-2</v>
      </c>
      <c r="U3294" s="28">
        <f>IF($A3294="placement",T3294*J3294,"")</f>
        <v>3.2999999999999932</v>
      </c>
      <c r="V3294" s="26">
        <f>IF($A3294="placement",U3294,IF($A3294="site",SUMIF($C:$C,$C3294,$U:$U),IF($A3294="user",SUMIF($B:$B,$B3294,$U:$U),SUM($U:$U))))</f>
        <v>3.2999999999999932</v>
      </c>
      <c r="W3294" s="27">
        <f>V3294/J3294</f>
        <v>4.9999999999999899E-2</v>
      </c>
    </row>
    <row r="3295" spans="1:23" x14ac:dyDescent="0.3">
      <c r="A3295" s="23" t="s">
        <v>14</v>
      </c>
      <c r="B3295" s="23" t="s">
        <v>678</v>
      </c>
      <c r="C3295" s="23" t="s">
        <v>680</v>
      </c>
      <c r="D3295" s="23" t="s">
        <v>902</v>
      </c>
      <c r="E3295" s="23" t="s">
        <v>903</v>
      </c>
      <c r="F3295" s="27">
        <v>0.33</v>
      </c>
      <c r="G3295" s="24">
        <v>0</v>
      </c>
      <c r="H3295" s="25">
        <v>27.070900000000002</v>
      </c>
      <c r="I3295" s="25">
        <v>4.4848999999999997</v>
      </c>
      <c r="J3295" s="26">
        <v>65</v>
      </c>
      <c r="K3295" s="26">
        <v>21</v>
      </c>
      <c r="L3295" s="27">
        <v>0.16569999999999999</v>
      </c>
      <c r="M3295" s="28">
        <v>0.47953111999999998</v>
      </c>
      <c r="N3295" s="29">
        <v>0.3</v>
      </c>
      <c r="O3295" s="31" t="s">
        <v>12</v>
      </c>
      <c r="P3295" s="31">
        <v>0.37438888300000001</v>
      </c>
      <c r="Q3295" s="31">
        <v>0.33</v>
      </c>
      <c r="R3295" s="42">
        <v>0.35</v>
      </c>
      <c r="S3295" s="42">
        <f>IF(R3295="","",MAX(R3295,Q3295))</f>
        <v>0.35</v>
      </c>
      <c r="T3295" s="27">
        <f>IF(A3295="placement",MIN(P3295,IF(S3295="",Q3295,S3295)),"")</f>
        <v>0.35</v>
      </c>
      <c r="U3295" s="28">
        <f>IF($A3295="placement",T3295*J3295,"")</f>
        <v>22.75</v>
      </c>
      <c r="V3295" s="26">
        <f>IF($A3295="placement",U3295,IF($A3295="site",SUMIF($C:$C,$C3295,$U:$U),IF($A3295="user",SUMIF($B:$B,$B3295,$U:$U),SUM($U:$U))))</f>
        <v>22.75</v>
      </c>
      <c r="W3295" s="27">
        <f>V3295/J3295</f>
        <v>0.35</v>
      </c>
    </row>
    <row r="3296" spans="1:23" x14ac:dyDescent="0.3">
      <c r="A3296" s="23" t="s">
        <v>14</v>
      </c>
      <c r="B3296" s="23" t="s">
        <v>118</v>
      </c>
      <c r="C3296" s="23" t="s">
        <v>120</v>
      </c>
      <c r="D3296" s="23" t="s">
        <v>121</v>
      </c>
      <c r="E3296" s="23" t="s">
        <v>122</v>
      </c>
      <c r="F3296" s="27">
        <v>0.25</v>
      </c>
      <c r="G3296" s="24">
        <v>0</v>
      </c>
      <c r="H3296" s="25">
        <v>10.2034</v>
      </c>
      <c r="I3296" s="25">
        <v>2.7363</v>
      </c>
      <c r="J3296" s="26">
        <v>65</v>
      </c>
      <c r="K3296" s="26">
        <v>16</v>
      </c>
      <c r="L3296" s="27">
        <v>0.26819999999999999</v>
      </c>
      <c r="M3296" s="28">
        <v>0.79101754000000002</v>
      </c>
      <c r="N3296" s="29">
        <v>0.5</v>
      </c>
      <c r="O3296" s="31" t="s">
        <v>12</v>
      </c>
      <c r="P3296" s="31">
        <v>0.36790276649999998</v>
      </c>
      <c r="Q3296" s="31">
        <v>0.25</v>
      </c>
      <c r="R3296" s="42">
        <v>0.3</v>
      </c>
      <c r="S3296" s="42">
        <f>IF(R3296="","",MAX(R3296,Q3296))</f>
        <v>0.3</v>
      </c>
      <c r="T3296" s="27">
        <f>IF(A3296="placement",MIN(P3296,IF(S3296="",Q3296,S3296)),"")</f>
        <v>0.3</v>
      </c>
      <c r="U3296" s="28">
        <f>IF($A3296="placement",T3296*J3296,"")</f>
        <v>19.5</v>
      </c>
      <c r="V3296" s="26">
        <f>IF($A3296="placement",U3296,IF($A3296="site",SUMIF($C:$C,$C3296,$U:$U),IF($A3296="user",SUMIF($B:$B,$B3296,$U:$U),SUM($U:$U))))</f>
        <v>19.5</v>
      </c>
      <c r="W3296" s="27">
        <f>V3296/J3296</f>
        <v>0.3</v>
      </c>
    </row>
    <row r="3297" spans="1:23" x14ac:dyDescent="0.3">
      <c r="A3297" s="17" t="s">
        <v>14</v>
      </c>
      <c r="B3297" s="17" t="s">
        <v>2936</v>
      </c>
      <c r="C3297" s="17" t="s">
        <v>2937</v>
      </c>
      <c r="D3297" s="17" t="s">
        <v>2942</v>
      </c>
      <c r="E3297" s="17" t="s">
        <v>2943</v>
      </c>
      <c r="F3297" s="18">
        <v>0.3</v>
      </c>
      <c r="G3297" s="36">
        <v>1</v>
      </c>
      <c r="H3297" s="37">
        <v>101.0454</v>
      </c>
      <c r="I3297" s="37">
        <v>15.1793</v>
      </c>
      <c r="J3297" s="19">
        <v>65</v>
      </c>
      <c r="K3297" s="19">
        <v>20</v>
      </c>
      <c r="L3297" s="18">
        <v>0.1502</v>
      </c>
      <c r="M3297" s="20">
        <v>0.14323279</v>
      </c>
      <c r="N3297" s="21">
        <v>0.03</v>
      </c>
      <c r="O3297" s="22" t="s">
        <v>42</v>
      </c>
      <c r="P3297" s="22">
        <v>0.7905507517</v>
      </c>
      <c r="Q3297" s="22">
        <v>0.3</v>
      </c>
      <c r="R3297" s="43"/>
      <c r="S3297" s="42" t="str">
        <f>IF(R3297="","",MAX(R3297,Q3297))</f>
        <v/>
      </c>
      <c r="T3297" s="27">
        <f>IF(A3297="placement",MIN(P3297,IF(S3297="",Q3297,S3297)),"")</f>
        <v>0.3</v>
      </c>
      <c r="U3297" s="20">
        <f>IF($A3297="placement",T3297*J3297,"")</f>
        <v>19.5</v>
      </c>
      <c r="V3297" s="19">
        <f>IF($A3297="placement",U3297,IF($A3297="site",SUMIF($C:$C,$C3297,$U:$U),IF($A3297="user",SUMIF($B:$B,$B3297,$U:$U),SUM($U:$U))))</f>
        <v>19.5</v>
      </c>
      <c r="W3297" s="18">
        <f>V3297/J3297</f>
        <v>0.3</v>
      </c>
    </row>
    <row r="3298" spans="1:23" x14ac:dyDescent="0.3">
      <c r="A3298" s="23" t="s">
        <v>14</v>
      </c>
      <c r="B3298" s="23" t="s">
        <v>2570</v>
      </c>
      <c r="C3298" s="23" t="s">
        <v>2572</v>
      </c>
      <c r="D3298" s="23" t="s">
        <v>2573</v>
      </c>
      <c r="E3298" s="23" t="s">
        <v>2574</v>
      </c>
      <c r="F3298" s="27">
        <v>0.25</v>
      </c>
      <c r="G3298" s="24">
        <v>0</v>
      </c>
      <c r="H3298" s="25">
        <v>41.125500000000002</v>
      </c>
      <c r="I3298" s="25">
        <v>4.5567000000000002</v>
      </c>
      <c r="J3298" s="26">
        <v>65</v>
      </c>
      <c r="K3298" s="26">
        <v>16</v>
      </c>
      <c r="L3298" s="27">
        <v>0.1108</v>
      </c>
      <c r="M3298" s="28">
        <v>0.47185785000000002</v>
      </c>
      <c r="N3298" s="29">
        <v>0.28999999999999998</v>
      </c>
      <c r="O3298" s="31" t="s">
        <v>12</v>
      </c>
      <c r="P3298" s="31">
        <v>0.38540813309999999</v>
      </c>
      <c r="Q3298" s="31">
        <v>0.25</v>
      </c>
      <c r="R3298" s="42"/>
      <c r="S3298" s="42" t="str">
        <f>IF(R3298="","",MAX(R3298,Q3298))</f>
        <v/>
      </c>
      <c r="T3298" s="27">
        <f>IF(A3298="placement",MIN(P3298,IF(S3298="",Q3298,S3298)),"")</f>
        <v>0.25</v>
      </c>
      <c r="U3298" s="28">
        <f>IF($A3298="placement",T3298*J3298,"")</f>
        <v>16.25</v>
      </c>
      <c r="V3298" s="26">
        <f>IF($A3298="placement",U3298,IF($A3298="site",SUMIF($C:$C,$C3298,$U:$U),IF($A3298="user",SUMIF($B:$B,$B3298,$U:$U),SUM($U:$U))))</f>
        <v>16.25</v>
      </c>
      <c r="W3298" s="27">
        <f>V3298/J3298</f>
        <v>0.25</v>
      </c>
    </row>
    <row r="3299" spans="1:23" x14ac:dyDescent="0.3">
      <c r="A3299" s="23" t="s">
        <v>14</v>
      </c>
      <c r="B3299" s="23" t="s">
        <v>3053</v>
      </c>
      <c r="C3299" s="23" t="s">
        <v>3055</v>
      </c>
      <c r="D3299" s="23" t="s">
        <v>3126</v>
      </c>
      <c r="E3299" s="23" t="s">
        <v>3127</v>
      </c>
      <c r="F3299" s="27">
        <v>0.25</v>
      </c>
      <c r="G3299" s="24">
        <v>0</v>
      </c>
      <c r="H3299" s="25">
        <v>13.202</v>
      </c>
      <c r="I3299" s="25">
        <v>2.7873999999999999</v>
      </c>
      <c r="J3299" s="26">
        <v>65</v>
      </c>
      <c r="K3299" s="26">
        <v>16</v>
      </c>
      <c r="L3299" s="27">
        <v>0.21110000000000001</v>
      </c>
      <c r="M3299" s="28">
        <v>0.77177048999999998</v>
      </c>
      <c r="N3299" s="29">
        <v>0.5</v>
      </c>
      <c r="O3299" s="31" t="s">
        <v>12</v>
      </c>
      <c r="P3299" s="31">
        <v>0.35213900549999999</v>
      </c>
      <c r="Q3299" s="31">
        <v>0.25</v>
      </c>
      <c r="R3299" s="42"/>
      <c r="S3299" s="42" t="str">
        <f>IF(R3299="","",MAX(R3299,Q3299))</f>
        <v/>
      </c>
      <c r="T3299" s="27">
        <f>IF(A3299="placement",MIN(P3299,IF(S3299="",Q3299,S3299)),"")</f>
        <v>0.25</v>
      </c>
      <c r="U3299" s="28">
        <f>IF($A3299="placement",T3299*J3299,"")</f>
        <v>16.25</v>
      </c>
      <c r="V3299" s="26">
        <f>IF($A3299="placement",U3299,IF($A3299="site",SUMIF($C:$C,$C3299,$U:$U),IF($A3299="user",SUMIF($B:$B,$B3299,$U:$U),SUM($U:$U))))</f>
        <v>16.25</v>
      </c>
      <c r="W3299" s="27">
        <f>V3299/J3299</f>
        <v>0.25</v>
      </c>
    </row>
    <row r="3300" spans="1:23" x14ac:dyDescent="0.3">
      <c r="A3300" s="23" t="s">
        <v>14</v>
      </c>
      <c r="B3300" s="23" t="s">
        <v>3266</v>
      </c>
      <c r="C3300" s="23" t="s">
        <v>3268</v>
      </c>
      <c r="D3300" s="23" t="s">
        <v>3462</v>
      </c>
      <c r="E3300" s="23" t="s">
        <v>3463</v>
      </c>
      <c r="F3300" s="27">
        <v>0.25</v>
      </c>
      <c r="G3300" s="24">
        <v>0</v>
      </c>
      <c r="H3300" s="25">
        <v>4.0903999999999998</v>
      </c>
      <c r="I3300" s="25">
        <v>1.6776</v>
      </c>
      <c r="J3300" s="26">
        <v>65</v>
      </c>
      <c r="K3300" s="26">
        <v>16</v>
      </c>
      <c r="L3300" s="27">
        <v>0.41010000000000002</v>
      </c>
      <c r="M3300" s="28">
        <v>1.2987992799999999</v>
      </c>
      <c r="N3300" s="29">
        <v>0.75</v>
      </c>
      <c r="O3300" s="31" t="s">
        <v>12</v>
      </c>
      <c r="P3300" s="31">
        <v>0.42254356859999997</v>
      </c>
      <c r="Q3300" s="31">
        <v>0.25</v>
      </c>
      <c r="R3300" s="42">
        <v>0.24</v>
      </c>
      <c r="S3300" s="42">
        <f>IF(R3300="","",MAX(R3300,Q3300))</f>
        <v>0.25</v>
      </c>
      <c r="T3300" s="27">
        <f>IF(A3300="placement",MIN(P3300,IF(S3300="",Q3300,S3300)),"")</f>
        <v>0.25</v>
      </c>
      <c r="U3300" s="28">
        <f>IF($A3300="placement",T3300*J3300,"")</f>
        <v>16.25</v>
      </c>
      <c r="V3300" s="26">
        <f>IF($A3300="placement",U3300,IF($A3300="site",SUMIF($C:$C,$C3300,$U:$U),IF($A3300="user",SUMIF($B:$B,$B3300,$U:$U),SUM($U:$U))))</f>
        <v>16.25</v>
      </c>
      <c r="W3300" s="27">
        <f>V3300/J3300</f>
        <v>0.25</v>
      </c>
    </row>
    <row r="3301" spans="1:23" x14ac:dyDescent="0.3">
      <c r="A3301" s="23" t="s">
        <v>14</v>
      </c>
      <c r="B3301" s="23" t="s">
        <v>3975</v>
      </c>
      <c r="C3301" s="23" t="s">
        <v>3976</v>
      </c>
      <c r="D3301" s="32" t="s">
        <v>10811</v>
      </c>
      <c r="E3301" s="23" t="s">
        <v>10812</v>
      </c>
      <c r="F3301" s="27">
        <v>0.25</v>
      </c>
      <c r="G3301" s="24">
        <v>1</v>
      </c>
      <c r="H3301" s="25">
        <v>27.796900000000001</v>
      </c>
      <c r="I3301" s="25">
        <v>5.6151</v>
      </c>
      <c r="J3301" s="26">
        <v>65</v>
      </c>
      <c r="K3301" s="26">
        <v>16</v>
      </c>
      <c r="L3301" s="27">
        <v>0.20200000000000001</v>
      </c>
      <c r="M3301" s="28">
        <v>0.38687732000000002</v>
      </c>
      <c r="N3301" s="29">
        <v>0.1</v>
      </c>
      <c r="O3301" s="31" t="s">
        <v>12</v>
      </c>
      <c r="P3301" s="31">
        <v>0.74152012940000001</v>
      </c>
      <c r="Q3301" s="31">
        <v>0.25</v>
      </c>
      <c r="R3301" s="42"/>
      <c r="S3301" s="42" t="str">
        <f>IF(R3301="","",MAX(R3301,Q3301))</f>
        <v/>
      </c>
      <c r="T3301" s="27">
        <f>IF(A3301="placement",MIN(P3301,IF(S3301="",Q3301,S3301)),"")</f>
        <v>0.25</v>
      </c>
      <c r="U3301" s="28">
        <f>IF($A3301="placement",T3301*J3301,"")</f>
        <v>16.25</v>
      </c>
      <c r="V3301" s="26">
        <f>IF($A3301="placement",U3301,IF($A3301="site",SUMIF($C:$C,$C3301,$U:$U),IF($A3301="user",SUMIF($B:$B,$B3301,$U:$U),SUM($U:$U))))</f>
        <v>16.25</v>
      </c>
      <c r="W3301" s="27">
        <f>V3301/J3301</f>
        <v>0.25</v>
      </c>
    </row>
    <row r="3302" spans="1:23" x14ac:dyDescent="0.3">
      <c r="A3302" s="23" t="s">
        <v>14</v>
      </c>
      <c r="B3302" s="23" t="s">
        <v>5381</v>
      </c>
      <c r="C3302" s="23" t="s">
        <v>5383</v>
      </c>
      <c r="D3302" s="23" t="s">
        <v>5388</v>
      </c>
      <c r="E3302" s="23" t="s">
        <v>5389</v>
      </c>
      <c r="F3302" s="27">
        <v>0.25</v>
      </c>
      <c r="G3302" s="24">
        <v>0</v>
      </c>
      <c r="H3302" s="25">
        <v>35.889600000000002</v>
      </c>
      <c r="I3302" s="25">
        <v>3.1097999999999999</v>
      </c>
      <c r="J3302" s="26">
        <v>65</v>
      </c>
      <c r="K3302" s="26">
        <v>16</v>
      </c>
      <c r="L3302" s="27">
        <v>8.6599999999999996E-2</v>
      </c>
      <c r="M3302" s="28">
        <v>0.69482969000000006</v>
      </c>
      <c r="N3302" s="29">
        <v>0.5</v>
      </c>
      <c r="O3302" s="31" t="s">
        <v>42</v>
      </c>
      <c r="P3302" s="31">
        <v>0.28039919610000003</v>
      </c>
      <c r="Q3302" s="31">
        <v>0.25</v>
      </c>
      <c r="R3302" s="42"/>
      <c r="S3302" s="42" t="str">
        <f>IF(R3302="","",MAX(R3302,Q3302))</f>
        <v/>
      </c>
      <c r="T3302" s="27">
        <f>IF(A3302="placement",MIN(P3302,IF(S3302="",Q3302,S3302)),"")</f>
        <v>0.25</v>
      </c>
      <c r="U3302" s="28">
        <f>IF($A3302="placement",T3302*J3302,"")</f>
        <v>16.25</v>
      </c>
      <c r="V3302" s="26">
        <f>IF($A3302="placement",U3302,IF($A3302="site",SUMIF($C:$C,$C3302,$U:$U),IF($A3302="user",SUMIF($B:$B,$B3302,$U:$U),SUM($U:$U))))</f>
        <v>16.25</v>
      </c>
      <c r="W3302" s="27">
        <f>V3302/J3302</f>
        <v>0.25</v>
      </c>
    </row>
    <row r="3303" spans="1:23" x14ac:dyDescent="0.3">
      <c r="A3303" s="23" t="s">
        <v>14</v>
      </c>
      <c r="B3303" s="23" t="s">
        <v>7689</v>
      </c>
      <c r="C3303" s="23" t="s">
        <v>7690</v>
      </c>
      <c r="D3303" s="23" t="s">
        <v>7751</v>
      </c>
      <c r="E3303" s="23" t="s">
        <v>7752</v>
      </c>
      <c r="F3303" s="27">
        <v>0.25</v>
      </c>
      <c r="G3303" s="24">
        <v>0</v>
      </c>
      <c r="H3303" s="25">
        <v>27.901700000000002</v>
      </c>
      <c r="I3303" s="25">
        <v>2.2989000000000002</v>
      </c>
      <c r="J3303" s="26">
        <v>65</v>
      </c>
      <c r="K3303" s="26">
        <v>16</v>
      </c>
      <c r="L3303" s="27">
        <v>8.2400000000000001E-2</v>
      </c>
      <c r="M3303" s="28">
        <v>0.93990368000000002</v>
      </c>
      <c r="N3303" s="29">
        <v>0.7</v>
      </c>
      <c r="O3303" s="31" t="s">
        <v>12</v>
      </c>
      <c r="P3303" s="31">
        <v>0.25524283660000002</v>
      </c>
      <c r="Q3303" s="31">
        <v>0.25</v>
      </c>
      <c r="R3303" s="42"/>
      <c r="S3303" s="42" t="str">
        <f>IF(R3303="","",MAX(R3303,Q3303))</f>
        <v/>
      </c>
      <c r="T3303" s="27">
        <f>IF(A3303="placement",MIN(P3303,IF(S3303="",Q3303,S3303)),"")</f>
        <v>0.25</v>
      </c>
      <c r="U3303" s="28">
        <f>IF($A3303="placement",T3303*J3303,"")</f>
        <v>16.25</v>
      </c>
      <c r="V3303" s="26">
        <f>IF($A3303="placement",U3303,IF($A3303="site",SUMIF($C:$C,$C3303,$U:$U),IF($A3303="user",SUMIF($B:$B,$B3303,$U:$U),SUM($U:$U))))</f>
        <v>16.25</v>
      </c>
      <c r="W3303" s="27">
        <f>V3303/J3303</f>
        <v>0.25</v>
      </c>
    </row>
    <row r="3304" spans="1:23" x14ac:dyDescent="0.3">
      <c r="A3304" s="11" t="s">
        <v>14</v>
      </c>
      <c r="B3304" s="11" t="s">
        <v>9695</v>
      </c>
      <c r="C3304" s="11" t="s">
        <v>9696</v>
      </c>
      <c r="D3304" s="11" t="s">
        <v>9725</v>
      </c>
      <c r="E3304" s="11" t="s">
        <v>9726</v>
      </c>
      <c r="F3304" s="12">
        <v>0.25</v>
      </c>
      <c r="G3304" s="33">
        <v>0</v>
      </c>
      <c r="H3304" s="34">
        <v>45.323900000000002</v>
      </c>
      <c r="I3304" s="34">
        <v>5.7454000000000001</v>
      </c>
      <c r="J3304" s="13">
        <v>65</v>
      </c>
      <c r="K3304" s="13">
        <v>16</v>
      </c>
      <c r="L3304" s="12">
        <v>0.1268</v>
      </c>
      <c r="M3304" s="14">
        <v>0.37871848000000002</v>
      </c>
      <c r="N3304" s="15">
        <v>0.15</v>
      </c>
      <c r="O3304" s="16" t="s">
        <v>42</v>
      </c>
      <c r="P3304" s="16">
        <v>0.6039274389</v>
      </c>
      <c r="Q3304" s="16">
        <v>0.25</v>
      </c>
      <c r="R3304" s="44"/>
      <c r="S3304" s="42" t="str">
        <f>IF(R3304="","",MAX(R3304,Q3304))</f>
        <v/>
      </c>
      <c r="T3304" s="27">
        <f>IF(A3304="placement",MIN(P3304,IF(S3304="",Q3304,S3304)),"")</f>
        <v>0.25</v>
      </c>
      <c r="U3304" s="14">
        <f>IF($A3304="placement",T3304*J3304,"")</f>
        <v>16.25</v>
      </c>
      <c r="V3304" s="13">
        <f>IF($A3304="placement",U3304,IF($A3304="site",SUMIF($C:$C,$C3304,$U:$U),IF($A3304="user",SUMIF($B:$B,$B3304,$U:$U),SUM($U:$U))))</f>
        <v>16.25</v>
      </c>
      <c r="W3304" s="12">
        <f>V3304/J3304</f>
        <v>0.25</v>
      </c>
    </row>
    <row r="3305" spans="1:23" x14ac:dyDescent="0.3">
      <c r="A3305" s="23" t="s">
        <v>14</v>
      </c>
      <c r="B3305" s="23" t="s">
        <v>5678</v>
      </c>
      <c r="C3305" s="23" t="s">
        <v>5679</v>
      </c>
      <c r="D3305" s="23" t="s">
        <v>10247</v>
      </c>
      <c r="E3305" s="23" t="s">
        <v>10248</v>
      </c>
      <c r="F3305" s="27">
        <v>0.25</v>
      </c>
      <c r="G3305" s="24">
        <v>0</v>
      </c>
      <c r="H3305" s="25">
        <v>27.761900000000001</v>
      </c>
      <c r="I3305" s="25">
        <v>1.3093999999999999</v>
      </c>
      <c r="J3305" s="26">
        <v>65</v>
      </c>
      <c r="K3305" s="26">
        <v>14</v>
      </c>
      <c r="L3305" s="27">
        <v>4.7199999999999999E-2</v>
      </c>
      <c r="M3305" s="28">
        <v>1.6657811499999999</v>
      </c>
      <c r="N3305" s="29">
        <v>1.1499999999999999</v>
      </c>
      <c r="O3305" s="31" t="s">
        <v>42</v>
      </c>
      <c r="P3305" s="31">
        <v>0.30963320030000002</v>
      </c>
      <c r="Q3305" s="31">
        <v>0.249999999999999</v>
      </c>
      <c r="R3305" s="42"/>
      <c r="S3305" s="42" t="str">
        <f>IF(R3305="","",MAX(R3305,Q3305))</f>
        <v/>
      </c>
      <c r="T3305" s="27">
        <f>IF(A3305="placement",MIN(P3305,IF(S3305="",Q3305,S3305)),"")</f>
        <v>0.249999999999999</v>
      </c>
      <c r="U3305" s="28">
        <f>IF($A3305="placement",T3305*J3305,"")</f>
        <v>16.249999999999936</v>
      </c>
      <c r="V3305" s="26">
        <f>IF($A3305="placement",U3305,IF($A3305="site",SUMIF($C:$C,$C3305,$U:$U),IF($A3305="user",SUMIF($B:$B,$B3305,$U:$U),SUM($U:$U))))</f>
        <v>16.249999999999936</v>
      </c>
      <c r="W3305" s="27">
        <f>V3305/J3305</f>
        <v>0.24999999999999903</v>
      </c>
    </row>
    <row r="3306" spans="1:23" x14ac:dyDescent="0.3">
      <c r="A3306" s="23" t="s">
        <v>14</v>
      </c>
      <c r="B3306" s="23" t="s">
        <v>9844</v>
      </c>
      <c r="C3306" s="23" t="s">
        <v>9846</v>
      </c>
      <c r="D3306" s="32" t="s">
        <v>10407</v>
      </c>
      <c r="E3306" s="23" t="s">
        <v>10408</v>
      </c>
      <c r="F3306" s="27">
        <v>0.25</v>
      </c>
      <c r="G3306" s="24">
        <v>0</v>
      </c>
      <c r="H3306" s="25">
        <v>6.9077999999999999</v>
      </c>
      <c r="I3306" s="25">
        <v>0.81920000000000004</v>
      </c>
      <c r="J3306" s="26">
        <v>65</v>
      </c>
      <c r="K3306" s="26">
        <v>16</v>
      </c>
      <c r="L3306" s="27">
        <v>0.1186</v>
      </c>
      <c r="M3306" s="28">
        <v>2.6415554999999999</v>
      </c>
      <c r="N3306" s="29">
        <v>2</v>
      </c>
      <c r="O3306" s="31" t="s">
        <v>12</v>
      </c>
      <c r="P3306" s="31">
        <v>0.24287034590000001</v>
      </c>
      <c r="Q3306" s="31">
        <v>0.242870345920253</v>
      </c>
      <c r="R3306" s="42"/>
      <c r="S3306" s="42" t="str">
        <f>IF(R3306="","",MAX(R3306,Q3306))</f>
        <v/>
      </c>
      <c r="T3306" s="27">
        <f>IF(A3306="placement",MIN(P3306,IF(S3306="",Q3306,S3306)),"")</f>
        <v>0.24287034590000001</v>
      </c>
      <c r="U3306" s="28">
        <f>IF($A3306="placement",T3306*J3306,"")</f>
        <v>15.786572483500001</v>
      </c>
      <c r="V3306" s="26">
        <f>IF($A3306="placement",U3306,IF($A3306="site",SUMIF($C:$C,$C3306,$U:$U),IF($A3306="user",SUMIF($B:$B,$B3306,$U:$U),SUM($U:$U))))</f>
        <v>15.786572483500001</v>
      </c>
      <c r="W3306" s="27">
        <f>V3306/J3306</f>
        <v>0.24287034590000001</v>
      </c>
    </row>
    <row r="3307" spans="1:23" x14ac:dyDescent="0.3">
      <c r="A3307" s="23" t="s">
        <v>14</v>
      </c>
      <c r="B3307" s="23" t="s">
        <v>7257</v>
      </c>
      <c r="C3307" s="23" t="s">
        <v>7258</v>
      </c>
      <c r="D3307" s="23" t="s">
        <v>7259</v>
      </c>
      <c r="E3307" s="23" t="s">
        <v>7260</v>
      </c>
      <c r="F3307" s="27">
        <v>0.25</v>
      </c>
      <c r="G3307" s="24">
        <v>0</v>
      </c>
      <c r="H3307" s="25">
        <v>21.137</v>
      </c>
      <c r="I3307" s="25">
        <v>2.2839</v>
      </c>
      <c r="J3307" s="26">
        <v>65</v>
      </c>
      <c r="K3307" s="26">
        <v>14</v>
      </c>
      <c r="L3307" s="27">
        <v>0.1081</v>
      </c>
      <c r="M3307" s="28">
        <v>0.95104460000000002</v>
      </c>
      <c r="N3307" s="29">
        <v>0.75</v>
      </c>
      <c r="O3307" s="31" t="s">
        <v>42</v>
      </c>
      <c r="P3307" s="31">
        <v>0.2113934499</v>
      </c>
      <c r="Q3307" s="31">
        <v>0.21139344990084999</v>
      </c>
      <c r="R3307" s="42"/>
      <c r="S3307" s="42" t="str">
        <f>IF(R3307="","",MAX(R3307,Q3307))</f>
        <v/>
      </c>
      <c r="T3307" s="27">
        <f>IF(A3307="placement",MIN(P3307,IF(S3307="",Q3307,S3307)),"")</f>
        <v>0.2113934499</v>
      </c>
      <c r="U3307" s="28">
        <f>IF($A3307="placement",T3307*J3307,"")</f>
        <v>13.740574243499999</v>
      </c>
      <c r="V3307" s="26">
        <f>IF($A3307="placement",U3307,IF($A3307="site",SUMIF($C:$C,$C3307,$U:$U),IF($A3307="user",SUMIF($B:$B,$B3307,$U:$U),SUM($U:$U))))</f>
        <v>13.740574243499999</v>
      </c>
      <c r="W3307" s="27">
        <f>V3307/J3307</f>
        <v>0.2113934499</v>
      </c>
    </row>
    <row r="3308" spans="1:23" x14ac:dyDescent="0.3">
      <c r="A3308" s="23" t="s">
        <v>14</v>
      </c>
      <c r="B3308" s="23" t="s">
        <v>1501</v>
      </c>
      <c r="C3308" s="23" t="s">
        <v>1503</v>
      </c>
      <c r="D3308" s="23" t="s">
        <v>1517</v>
      </c>
      <c r="E3308" s="23" t="s">
        <v>1518</v>
      </c>
      <c r="F3308" s="27">
        <v>0.33</v>
      </c>
      <c r="G3308" s="24">
        <v>0</v>
      </c>
      <c r="H3308" s="25">
        <v>15.147600000000001</v>
      </c>
      <c r="I3308" s="25">
        <v>0.96150000000000002</v>
      </c>
      <c r="J3308" s="26">
        <v>65</v>
      </c>
      <c r="K3308" s="26">
        <v>13</v>
      </c>
      <c r="L3308" s="27">
        <v>6.3500000000000001E-2</v>
      </c>
      <c r="M3308" s="28">
        <v>2.2560359600000002</v>
      </c>
      <c r="N3308" s="29">
        <v>1.8</v>
      </c>
      <c r="O3308" s="31" t="s">
        <v>12</v>
      </c>
      <c r="P3308" s="31">
        <v>0.20214037570000001</v>
      </c>
      <c r="Q3308" s="31">
        <v>0.20214037571825999</v>
      </c>
      <c r="R3308" s="42">
        <v>0.35</v>
      </c>
      <c r="S3308" s="42">
        <f>IF(R3308="","",MAX(R3308,Q3308))</f>
        <v>0.35</v>
      </c>
      <c r="T3308" s="27">
        <f>IF(A3308="placement",MIN(P3308,IF(S3308="",Q3308,S3308)),"")</f>
        <v>0.20214037570000001</v>
      </c>
      <c r="U3308" s="28">
        <f>IF($A3308="placement",T3308*J3308,"")</f>
        <v>13.139124420500002</v>
      </c>
      <c r="V3308" s="26">
        <f>IF($A3308="placement",U3308,IF($A3308="site",SUMIF($C:$C,$C3308,$U:$U),IF($A3308="user",SUMIF($B:$B,$B3308,$U:$U),SUM($U:$U))))</f>
        <v>13.139124420500002</v>
      </c>
      <c r="W3308" s="27">
        <f>V3308/J3308</f>
        <v>0.20214037570000001</v>
      </c>
    </row>
    <row r="3309" spans="1:23" x14ac:dyDescent="0.3">
      <c r="A3309" s="17" t="s">
        <v>14</v>
      </c>
      <c r="B3309" s="17" t="s">
        <v>2294</v>
      </c>
      <c r="C3309" s="17" t="s">
        <v>2295</v>
      </c>
      <c r="D3309" s="17" t="s">
        <v>2354</v>
      </c>
      <c r="E3309" s="17" t="s">
        <v>2355</v>
      </c>
      <c r="F3309" s="18">
        <v>0.33</v>
      </c>
      <c r="G3309" s="36">
        <v>0</v>
      </c>
      <c r="H3309" s="37">
        <v>7.8910999999999998</v>
      </c>
      <c r="I3309" s="37">
        <v>1.4662999999999999</v>
      </c>
      <c r="J3309" s="19">
        <v>65</v>
      </c>
      <c r="K3309" s="19">
        <v>12</v>
      </c>
      <c r="L3309" s="18">
        <v>0.18579999999999999</v>
      </c>
      <c r="M3309" s="20">
        <v>1.47024552</v>
      </c>
      <c r="N3309" s="21">
        <v>1.2</v>
      </c>
      <c r="O3309" s="22" t="s">
        <v>12</v>
      </c>
      <c r="P3309" s="22">
        <v>0.18380978889999999</v>
      </c>
      <c r="Q3309" s="22">
        <v>0.183809788875193</v>
      </c>
      <c r="R3309" s="43"/>
      <c r="S3309" s="42" t="str">
        <f>IF(R3309="","",MAX(R3309,Q3309))</f>
        <v/>
      </c>
      <c r="T3309" s="27">
        <f>IF(A3309="placement",MIN(P3309,IF(S3309="",Q3309,S3309)),"")</f>
        <v>0.183809788875193</v>
      </c>
      <c r="U3309" s="20">
        <f>IF($A3309="placement",T3309*J3309,"")</f>
        <v>11.947636276887545</v>
      </c>
      <c r="V3309" s="19">
        <f>IF($A3309="placement",U3309,IF($A3309="site",SUMIF($C:$C,$C3309,$U:$U),IF($A3309="user",SUMIF($B:$B,$B3309,$U:$U),SUM($U:$U))))</f>
        <v>11.947636276887545</v>
      </c>
      <c r="W3309" s="18">
        <f>V3309/J3309</f>
        <v>0.183809788875193</v>
      </c>
    </row>
    <row r="3310" spans="1:23" x14ac:dyDescent="0.3">
      <c r="A3310" s="23" t="s">
        <v>14</v>
      </c>
      <c r="B3310" s="23" t="s">
        <v>4016</v>
      </c>
      <c r="C3310" s="23" t="s">
        <v>4018</v>
      </c>
      <c r="D3310" s="23" t="s">
        <v>4023</v>
      </c>
      <c r="E3310" s="23" t="s">
        <v>4024</v>
      </c>
      <c r="F3310" s="27">
        <v>0.15</v>
      </c>
      <c r="G3310" s="24">
        <v>1</v>
      </c>
      <c r="H3310" s="25">
        <v>32.2761</v>
      </c>
      <c r="I3310" s="25">
        <v>7.0799000000000003</v>
      </c>
      <c r="J3310" s="26">
        <v>65</v>
      </c>
      <c r="K3310" s="26">
        <v>10</v>
      </c>
      <c r="L3310" s="27">
        <v>0.21940000000000001</v>
      </c>
      <c r="M3310" s="28">
        <v>0.30404664999999997</v>
      </c>
      <c r="N3310" s="29">
        <v>0.15</v>
      </c>
      <c r="O3310" s="31" t="s">
        <v>42</v>
      </c>
      <c r="P3310" s="31">
        <v>0.50665465480000005</v>
      </c>
      <c r="Q3310" s="31">
        <v>0.15</v>
      </c>
      <c r="R3310" s="42"/>
      <c r="S3310" s="42" t="str">
        <f>IF(R3310="","",MAX(R3310,Q3310))</f>
        <v/>
      </c>
      <c r="T3310" s="27">
        <f>IF(A3310="placement",MIN(P3310,IF(S3310="",Q3310,S3310)),"")</f>
        <v>0.15</v>
      </c>
      <c r="U3310" s="28">
        <f>IF($A3310="placement",T3310*J3310,"")</f>
        <v>9.75</v>
      </c>
      <c r="V3310" s="26">
        <f>IF($A3310="placement",U3310,IF($A3310="site",SUMIF($C:$C,$C3310,$U:$U),IF($A3310="user",SUMIF($B:$B,$B3310,$U:$U),SUM($U:$U))))</f>
        <v>9.75</v>
      </c>
      <c r="W3310" s="27">
        <f>V3310/J3310</f>
        <v>0.15</v>
      </c>
    </row>
    <row r="3311" spans="1:23" x14ac:dyDescent="0.3">
      <c r="A3311" s="23" t="s">
        <v>14</v>
      </c>
      <c r="B3311" s="23" t="s">
        <v>7689</v>
      </c>
      <c r="C3311" s="23" t="s">
        <v>7690</v>
      </c>
      <c r="D3311" s="23" t="s">
        <v>7865</v>
      </c>
      <c r="E3311" s="23" t="s">
        <v>7866</v>
      </c>
      <c r="F3311" s="27">
        <v>0.1</v>
      </c>
      <c r="G3311" s="24">
        <v>0</v>
      </c>
      <c r="H3311" s="25">
        <v>18.098400000000002</v>
      </c>
      <c r="I3311" s="25">
        <v>2.4963000000000002</v>
      </c>
      <c r="J3311" s="26">
        <v>65</v>
      </c>
      <c r="K3311" s="26">
        <v>6</v>
      </c>
      <c r="L3311" s="27">
        <v>0.13789999999999999</v>
      </c>
      <c r="M3311" s="28">
        <v>0.86511388</v>
      </c>
      <c r="N3311" s="29">
        <v>0.65</v>
      </c>
      <c r="O3311" s="31" t="s">
        <v>12</v>
      </c>
      <c r="P3311" s="31">
        <v>0.2486538334</v>
      </c>
      <c r="Q3311" s="31">
        <v>0.1</v>
      </c>
      <c r="R3311" s="42"/>
      <c r="S3311" s="42" t="str">
        <f>IF(R3311="","",MAX(R3311,Q3311))</f>
        <v/>
      </c>
      <c r="T3311" s="27">
        <f>IF(A3311="placement",MIN(P3311,IF(S3311="",Q3311,S3311)),"")</f>
        <v>0.1</v>
      </c>
      <c r="U3311" s="28">
        <f>IF($A3311="placement",T3311*J3311,"")</f>
        <v>6.5</v>
      </c>
      <c r="V3311" s="26">
        <f>IF($A3311="placement",U3311,IF($A3311="site",SUMIF($C:$C,$C3311,$U:$U),IF($A3311="user",SUMIF($B:$B,$B3311,$U:$U),SUM($U:$U))))</f>
        <v>6.5</v>
      </c>
      <c r="W3311" s="27">
        <f>V3311/J3311</f>
        <v>0.1</v>
      </c>
    </row>
    <row r="3312" spans="1:23" hidden="1" x14ac:dyDescent="0.3">
      <c r="A3312" s="11" t="s">
        <v>13</v>
      </c>
      <c r="B3312" s="11" t="s">
        <v>2556</v>
      </c>
      <c r="C3312" s="11" t="s">
        <v>2558</v>
      </c>
      <c r="D3312" s="11" t="s">
        <v>9898</v>
      </c>
      <c r="E3312" s="11"/>
      <c r="F3312" s="12">
        <v>0.29880000000000001</v>
      </c>
      <c r="G3312" s="33">
        <v>0</v>
      </c>
      <c r="H3312" s="34">
        <v>38.034100000000002</v>
      </c>
      <c r="I3312" s="34">
        <v>12.812099999999999</v>
      </c>
      <c r="J3312" s="13">
        <v>925</v>
      </c>
      <c r="K3312" s="13">
        <v>215</v>
      </c>
      <c r="L3312" s="12">
        <v>0.33689999999999998</v>
      </c>
      <c r="M3312" s="14">
        <v>2.4058008900000001</v>
      </c>
      <c r="N3312" s="15">
        <v>1.8464560000000001</v>
      </c>
      <c r="O3312" s="16"/>
      <c r="P3312" s="16">
        <v>0.23249841369999999</v>
      </c>
      <c r="Q3312" s="16">
        <v>0.23249841373673499</v>
      </c>
      <c r="R3312" s="44"/>
      <c r="S3312" s="42" t="str">
        <f>IF(R3312="","",MAX(R3312,Q3312))</f>
        <v/>
      </c>
      <c r="T3312" s="27" t="str">
        <f>IF(A3312="placement",MIN(P3312,IF(S3312="",Q3312,S3312)),"")</f>
        <v/>
      </c>
      <c r="U3312" s="14" t="str">
        <f>IF($A3312="placement",T3312*J3312,"")</f>
        <v/>
      </c>
      <c r="V3312" s="13">
        <f>IF($A3312="placement",U3312,IF($A3312="site",SUMIF($C:$C,$C3312,$U:$U),IF($A3312="user",SUMIF($B:$B,$B3312,$U:$U),SUM($U:$U))))</f>
        <v>213.02883306603636</v>
      </c>
      <c r="W3312" s="12">
        <f>V3312/J3312</f>
        <v>0.23030144115247173</v>
      </c>
    </row>
    <row r="3313" spans="1:23" hidden="1" x14ac:dyDescent="0.3">
      <c r="A3313" s="23" t="s">
        <v>10</v>
      </c>
      <c r="B3313" s="23" t="s">
        <v>10403</v>
      </c>
      <c r="C3313" s="23" t="s">
        <v>9898</v>
      </c>
      <c r="D3313" s="23" t="s">
        <v>9898</v>
      </c>
      <c r="E3313" s="23"/>
      <c r="F3313" s="27">
        <v>0.25</v>
      </c>
      <c r="G3313" s="24">
        <v>1</v>
      </c>
      <c r="H3313" s="25">
        <v>21.242899999999999</v>
      </c>
      <c r="I3313" s="25">
        <v>2.4298999999999999</v>
      </c>
      <c r="J3313" s="26">
        <v>60</v>
      </c>
      <c r="K3313" s="26">
        <v>15</v>
      </c>
      <c r="L3313" s="27">
        <v>0.1144</v>
      </c>
      <c r="M3313" s="28">
        <v>0.82177670999999997</v>
      </c>
      <c r="N3313" s="29">
        <v>0.4</v>
      </c>
      <c r="O3313" s="31"/>
      <c r="P3313" s="31">
        <v>0.51324977110000003</v>
      </c>
      <c r="Q3313" s="31">
        <v>0.249999999999999</v>
      </c>
      <c r="R3313" s="42"/>
      <c r="S3313" s="42" t="str">
        <f>IF(R3313="","",MAX(R3313,Q3313))</f>
        <v/>
      </c>
      <c r="T3313" s="27" t="str">
        <f>IF(A3313="placement",MIN(P3313,IF(S3313="",Q3313,S3313)),"")</f>
        <v/>
      </c>
      <c r="U3313" s="28" t="str">
        <f>IF($A3313="placement",T3313*J3313,"")</f>
        <v/>
      </c>
      <c r="V3313" s="26">
        <f>IF($A3313="placement",U3313,IF($A3313="site",SUMIF($C:$C,$C3313,$U:$U),IF($A3313="user",SUMIF($B:$B,$B3313,$U:$U),SUM($U:$U))))</f>
        <v>14.99999999999994</v>
      </c>
      <c r="W3313" s="27">
        <f>V3313/J3313</f>
        <v>0.249999999999999</v>
      </c>
    </row>
    <row r="3314" spans="1:23" x14ac:dyDescent="0.3">
      <c r="A3314" s="17" t="s">
        <v>14</v>
      </c>
      <c r="B3314" s="17" t="s">
        <v>3053</v>
      </c>
      <c r="C3314" s="17" t="s">
        <v>3055</v>
      </c>
      <c r="D3314" s="38" t="s">
        <v>3095</v>
      </c>
      <c r="E3314" s="17" t="s">
        <v>3096</v>
      </c>
      <c r="F3314" s="18">
        <v>0.1</v>
      </c>
      <c r="G3314" s="36">
        <v>0</v>
      </c>
      <c r="H3314" s="37">
        <v>9.9359000000000002</v>
      </c>
      <c r="I3314" s="37">
        <v>1.5657000000000001</v>
      </c>
      <c r="J3314" s="19">
        <v>65</v>
      </c>
      <c r="K3314" s="19">
        <v>7</v>
      </c>
      <c r="L3314" s="18">
        <v>0.15759999999999999</v>
      </c>
      <c r="M3314" s="20">
        <v>1.3856204400000001</v>
      </c>
      <c r="N3314" s="21">
        <v>1</v>
      </c>
      <c r="O3314" s="22" t="s">
        <v>304</v>
      </c>
      <c r="P3314" s="22">
        <v>0.27830163829999999</v>
      </c>
      <c r="Q3314" s="22">
        <v>9.9999999999999895E-2</v>
      </c>
      <c r="R3314" s="43"/>
      <c r="S3314" s="42" t="str">
        <f>IF(R3314="","",MAX(R3314,Q3314))</f>
        <v/>
      </c>
      <c r="T3314" s="27">
        <f>IF(A3314="placement",MIN(P3314,IF(S3314="",Q3314,S3314)),"")</f>
        <v>9.9999999999999895E-2</v>
      </c>
      <c r="U3314" s="20">
        <f>IF($A3314="placement",T3314*J3314,"")</f>
        <v>6.4999999999999929</v>
      </c>
      <c r="V3314" s="19">
        <f>IF($A3314="placement",U3314,IF($A3314="site",SUMIF($C:$C,$C3314,$U:$U),IF($A3314="user",SUMIF($B:$B,$B3314,$U:$U),SUM($U:$U))))</f>
        <v>6.4999999999999929</v>
      </c>
      <c r="W3314" s="18">
        <f>V3314/J3314</f>
        <v>9.9999999999999895E-2</v>
      </c>
    </row>
    <row r="3315" spans="1:23" x14ac:dyDescent="0.3">
      <c r="A3315" s="23" t="s">
        <v>14</v>
      </c>
      <c r="B3315" s="23" t="s">
        <v>7689</v>
      </c>
      <c r="C3315" s="23" t="s">
        <v>7690</v>
      </c>
      <c r="D3315" s="23" t="s">
        <v>7829</v>
      </c>
      <c r="E3315" s="23" t="s">
        <v>7830</v>
      </c>
      <c r="F3315" s="27">
        <v>0.1</v>
      </c>
      <c r="G3315" s="24">
        <v>0</v>
      </c>
      <c r="H3315" s="25">
        <v>3.2317</v>
      </c>
      <c r="I3315" s="25">
        <v>1.5396000000000001</v>
      </c>
      <c r="J3315" s="26">
        <v>65</v>
      </c>
      <c r="K3315" s="26">
        <v>7</v>
      </c>
      <c r="L3315" s="27">
        <v>0.47639999999999999</v>
      </c>
      <c r="M3315" s="28">
        <v>1.41524472</v>
      </c>
      <c r="N3315" s="29">
        <v>0.95</v>
      </c>
      <c r="O3315" s="31" t="s">
        <v>12</v>
      </c>
      <c r="P3315" s="31">
        <v>0.32873800219999999</v>
      </c>
      <c r="Q3315" s="31">
        <v>9.9999999999999895E-2</v>
      </c>
      <c r="R3315" s="42"/>
      <c r="S3315" s="42" t="str">
        <f>IF(R3315="","",MAX(R3315,Q3315))</f>
        <v/>
      </c>
      <c r="T3315" s="27">
        <f>IF(A3315="placement",MIN(P3315,IF(S3315="",Q3315,S3315)),"")</f>
        <v>9.9999999999999895E-2</v>
      </c>
      <c r="U3315" s="28">
        <f>IF($A3315="placement",T3315*J3315,"")</f>
        <v>6.4999999999999929</v>
      </c>
      <c r="V3315" s="26">
        <f>IF($A3315="placement",U3315,IF($A3315="site",SUMIF($C:$C,$C3315,$U:$U),IF($A3315="user",SUMIF($B:$B,$B3315,$U:$U),SUM($U:$U))))</f>
        <v>6.4999999999999929</v>
      </c>
      <c r="W3315" s="27">
        <f>V3315/J3315</f>
        <v>9.9999999999999895E-2</v>
      </c>
    </row>
    <row r="3316" spans="1:23" x14ac:dyDescent="0.3">
      <c r="A3316" s="23" t="s">
        <v>14</v>
      </c>
      <c r="B3316" s="23" t="s">
        <v>4914</v>
      </c>
      <c r="C3316" s="23" t="s">
        <v>4915</v>
      </c>
      <c r="D3316" s="23" t="s">
        <v>4918</v>
      </c>
      <c r="E3316" s="23" t="s">
        <v>4919</v>
      </c>
      <c r="F3316" s="27">
        <v>0.05</v>
      </c>
      <c r="G3316" s="24">
        <v>1</v>
      </c>
      <c r="H3316" s="25">
        <v>617.8999</v>
      </c>
      <c r="I3316" s="25">
        <v>11.459099999999999</v>
      </c>
      <c r="J3316" s="26">
        <v>65</v>
      </c>
      <c r="K3316" s="26">
        <v>3</v>
      </c>
      <c r="L3316" s="27">
        <v>1.8499999999999999E-2</v>
      </c>
      <c r="M3316" s="28">
        <v>0.18931482999999999</v>
      </c>
      <c r="N3316" s="29">
        <v>0.03</v>
      </c>
      <c r="O3316" s="31" t="s">
        <v>70</v>
      </c>
      <c r="P3316" s="31">
        <v>0.84153381140000005</v>
      </c>
      <c r="Q3316" s="31">
        <v>4.9999999999999899E-2</v>
      </c>
      <c r="R3316" s="42"/>
      <c r="S3316" s="42" t="str">
        <f>IF(R3316="","",MAX(R3316,Q3316))</f>
        <v/>
      </c>
      <c r="T3316" s="27">
        <f>IF(A3316="placement",MIN(P3316,IF(S3316="",Q3316,S3316)),"")</f>
        <v>4.9999999999999899E-2</v>
      </c>
      <c r="U3316" s="28">
        <f>IF($A3316="placement",T3316*J3316,"")</f>
        <v>3.2499999999999933</v>
      </c>
      <c r="V3316" s="26">
        <f>IF($A3316="placement",U3316,IF($A3316="site",SUMIF($C:$C,$C3316,$U:$U),IF($A3316="user",SUMIF($B:$B,$B3316,$U:$U),SUM($U:$U))))</f>
        <v>3.2499999999999933</v>
      </c>
      <c r="W3316" s="27">
        <f>V3316/J3316</f>
        <v>4.9999999999999899E-2</v>
      </c>
    </row>
    <row r="3317" spans="1:23" x14ac:dyDescent="0.3">
      <c r="A3317" s="23" t="s">
        <v>14</v>
      </c>
      <c r="B3317" s="23" t="s">
        <v>3740</v>
      </c>
      <c r="C3317" s="23" t="s">
        <v>3742</v>
      </c>
      <c r="D3317" s="23" t="s">
        <v>3747</v>
      </c>
      <c r="E3317" s="23" t="s">
        <v>3748</v>
      </c>
      <c r="F3317" s="27">
        <v>0.35</v>
      </c>
      <c r="G3317" s="24">
        <v>1</v>
      </c>
      <c r="H3317" s="25">
        <v>91.182100000000005</v>
      </c>
      <c r="I3317" s="25">
        <v>7.8826999999999998</v>
      </c>
      <c r="J3317" s="26">
        <v>64</v>
      </c>
      <c r="K3317" s="26">
        <v>22</v>
      </c>
      <c r="L3317" s="27">
        <v>8.6499999999999994E-2</v>
      </c>
      <c r="M3317" s="28">
        <v>0.26853875999999999</v>
      </c>
      <c r="N3317" s="29">
        <v>0.14000000000000001</v>
      </c>
      <c r="O3317" s="31" t="s">
        <v>304</v>
      </c>
      <c r="P3317" s="31">
        <v>0.47865998100000001</v>
      </c>
      <c r="Q3317" s="31">
        <v>0.35</v>
      </c>
      <c r="R3317" s="42"/>
      <c r="S3317" s="42" t="str">
        <f>IF(R3317="","",MAX(R3317,Q3317))</f>
        <v/>
      </c>
      <c r="T3317" s="27">
        <f>IF(A3317="placement",MIN(P3317,IF(S3317="",Q3317,S3317)),"")</f>
        <v>0.35</v>
      </c>
      <c r="U3317" s="28">
        <f>IF($A3317="placement",T3317*J3317,"")</f>
        <v>22.4</v>
      </c>
      <c r="V3317" s="26">
        <f>IF($A3317="placement",U3317,IF($A3317="site",SUMIF($C:$C,$C3317,$U:$U),IF($A3317="user",SUMIF($B:$B,$B3317,$U:$U),SUM($U:$U))))</f>
        <v>22.4</v>
      </c>
      <c r="W3317" s="27">
        <f>V3317/J3317</f>
        <v>0.35</v>
      </c>
    </row>
    <row r="3318" spans="1:23" x14ac:dyDescent="0.3">
      <c r="A3318" s="23" t="s">
        <v>14</v>
      </c>
      <c r="B3318" s="23" t="s">
        <v>3593</v>
      </c>
      <c r="C3318" s="23" t="s">
        <v>3595</v>
      </c>
      <c r="D3318" s="23" t="s">
        <v>3620</v>
      </c>
      <c r="E3318" s="23" t="s">
        <v>3621</v>
      </c>
      <c r="F3318" s="27">
        <v>0.25</v>
      </c>
      <c r="G3318" s="24">
        <v>0</v>
      </c>
      <c r="H3318" s="25">
        <v>2.0448</v>
      </c>
      <c r="I3318" s="25">
        <v>1.355</v>
      </c>
      <c r="J3318" s="26">
        <v>64</v>
      </c>
      <c r="K3318" s="26">
        <v>16</v>
      </c>
      <c r="L3318" s="27">
        <v>0.66269999999999996</v>
      </c>
      <c r="M3318" s="28">
        <v>1.5682656800000001</v>
      </c>
      <c r="N3318" s="29">
        <v>0.6</v>
      </c>
      <c r="O3318" s="31" t="s">
        <v>42</v>
      </c>
      <c r="P3318" s="31">
        <v>0.61741176470000003</v>
      </c>
      <c r="Q3318" s="31">
        <v>0.25</v>
      </c>
      <c r="R3318" s="42">
        <v>0.3</v>
      </c>
      <c r="S3318" s="42">
        <f>IF(R3318="","",MAX(R3318,Q3318))</f>
        <v>0.3</v>
      </c>
      <c r="T3318" s="27">
        <f>IF(A3318="placement",MIN(P3318,IF(S3318="",Q3318,S3318)),"")</f>
        <v>0.3</v>
      </c>
      <c r="U3318" s="28">
        <f>IF($A3318="placement",T3318*J3318,"")</f>
        <v>19.2</v>
      </c>
      <c r="V3318" s="26">
        <f>IF($A3318="placement",U3318,IF($A3318="site",SUMIF($C:$C,$C3318,$U:$U),IF($A3318="user",SUMIF($B:$B,$B3318,$U:$U),SUM($U:$U))))</f>
        <v>19.2</v>
      </c>
      <c r="W3318" s="27">
        <f>V3318/J3318</f>
        <v>0.3</v>
      </c>
    </row>
    <row r="3319" spans="1:23" x14ac:dyDescent="0.3">
      <c r="A3319" s="11" t="s">
        <v>14</v>
      </c>
      <c r="B3319" s="11" t="s">
        <v>1646</v>
      </c>
      <c r="C3319" s="11" t="s">
        <v>1647</v>
      </c>
      <c r="D3319" s="35" t="s">
        <v>1651</v>
      </c>
      <c r="E3319" s="11" t="s">
        <v>1647</v>
      </c>
      <c r="F3319" s="12">
        <v>0.25</v>
      </c>
      <c r="G3319" s="33">
        <v>1</v>
      </c>
      <c r="H3319" s="34">
        <v>112.7064</v>
      </c>
      <c r="I3319" s="34">
        <v>13.8575</v>
      </c>
      <c r="J3319" s="13">
        <v>64</v>
      </c>
      <c r="K3319" s="13">
        <v>16</v>
      </c>
      <c r="L3319" s="12">
        <v>0.123</v>
      </c>
      <c r="M3319" s="14">
        <v>0.15510322000000001</v>
      </c>
      <c r="N3319" s="15">
        <v>0.01</v>
      </c>
      <c r="O3319" s="16" t="s">
        <v>12</v>
      </c>
      <c r="P3319" s="16">
        <v>0.9355268055</v>
      </c>
      <c r="Q3319" s="16">
        <v>0.25</v>
      </c>
      <c r="R3319" s="44"/>
      <c r="S3319" s="42" t="str">
        <f>IF(R3319="","",MAX(R3319,Q3319))</f>
        <v/>
      </c>
      <c r="T3319" s="27">
        <f>IF(A3319="placement",MIN(P3319,IF(S3319="",Q3319,S3319)),"")</f>
        <v>0.25</v>
      </c>
      <c r="U3319" s="14">
        <f>IF($A3319="placement",T3319*J3319,"")</f>
        <v>16</v>
      </c>
      <c r="V3319" s="13">
        <f>IF($A3319="placement",U3319,IF($A3319="site",SUMIF($C:$C,$C3319,$U:$U),IF($A3319="user",SUMIF($B:$B,$B3319,$U:$U),SUM($U:$U))))</f>
        <v>16</v>
      </c>
      <c r="W3319" s="12">
        <f>V3319/J3319</f>
        <v>0.25</v>
      </c>
    </row>
    <row r="3320" spans="1:23" x14ac:dyDescent="0.3">
      <c r="A3320" s="11" t="s">
        <v>14</v>
      </c>
      <c r="B3320" s="11" t="s">
        <v>3975</v>
      </c>
      <c r="C3320" s="11" t="s">
        <v>3976</v>
      </c>
      <c r="D3320" s="11" t="s">
        <v>3977</v>
      </c>
      <c r="E3320" s="11" t="s">
        <v>3978</v>
      </c>
      <c r="F3320" s="12">
        <v>0.25</v>
      </c>
      <c r="G3320" s="33">
        <v>0</v>
      </c>
      <c r="H3320" s="34">
        <v>18.305399999999999</v>
      </c>
      <c r="I3320" s="34">
        <v>1.363</v>
      </c>
      <c r="J3320" s="13">
        <v>64</v>
      </c>
      <c r="K3320" s="13">
        <v>16</v>
      </c>
      <c r="L3320" s="12">
        <v>7.4499999999999997E-2</v>
      </c>
      <c r="M3320" s="14">
        <v>1.55444922</v>
      </c>
      <c r="N3320" s="15">
        <v>1.1000000000000001</v>
      </c>
      <c r="O3320" s="16" t="s">
        <v>42</v>
      </c>
      <c r="P3320" s="16">
        <v>0.29235385339999997</v>
      </c>
      <c r="Q3320" s="16">
        <v>0.25</v>
      </c>
      <c r="R3320" s="44"/>
      <c r="S3320" s="42" t="str">
        <f>IF(R3320="","",MAX(R3320,Q3320))</f>
        <v/>
      </c>
      <c r="T3320" s="27">
        <f>IF(A3320="placement",MIN(P3320,IF(S3320="",Q3320,S3320)),"")</f>
        <v>0.25</v>
      </c>
      <c r="U3320" s="14">
        <f>IF($A3320="placement",T3320*J3320,"")</f>
        <v>16</v>
      </c>
      <c r="V3320" s="11">
        <f>IF($A3320="placement",U3320,IF($A3320="site",SUMIF($C:$C,$C3320,$U:$U),IF($A3320="user",SUMIF($B:$B,$B3320,$U:$U),SUM($U:$U))))</f>
        <v>16</v>
      </c>
      <c r="W3320" s="12">
        <f>V3320/J3320</f>
        <v>0.25</v>
      </c>
    </row>
    <row r="3321" spans="1:23" x14ac:dyDescent="0.3">
      <c r="A3321" s="23" t="s">
        <v>14</v>
      </c>
      <c r="B3321" s="23" t="s">
        <v>7663</v>
      </c>
      <c r="C3321" s="23" t="s">
        <v>7665</v>
      </c>
      <c r="D3321" s="23" t="s">
        <v>7676</v>
      </c>
      <c r="E3321" s="23" t="s">
        <v>7664</v>
      </c>
      <c r="F3321" s="27">
        <v>0.25</v>
      </c>
      <c r="G3321" s="24">
        <v>0</v>
      </c>
      <c r="H3321" s="25">
        <v>30.809899999999999</v>
      </c>
      <c r="I3321" s="25">
        <v>5.6978999999999997</v>
      </c>
      <c r="J3321" s="26">
        <v>64</v>
      </c>
      <c r="K3321" s="26">
        <v>16</v>
      </c>
      <c r="L3321" s="27">
        <v>0.18490000000000001</v>
      </c>
      <c r="M3321" s="28">
        <v>0.37426600999999998</v>
      </c>
      <c r="N3321" s="29">
        <v>0.2</v>
      </c>
      <c r="O3321" s="31" t="s">
        <v>42</v>
      </c>
      <c r="P3321" s="31">
        <v>0.46562072939999999</v>
      </c>
      <c r="Q3321" s="31">
        <v>0.25</v>
      </c>
      <c r="R3321" s="42"/>
      <c r="S3321" s="42" t="str">
        <f>IF(R3321="","",MAX(R3321,Q3321))</f>
        <v/>
      </c>
      <c r="T3321" s="27">
        <f>IF(A3321="placement",MIN(P3321,IF(S3321="",Q3321,S3321)),"")</f>
        <v>0.25</v>
      </c>
      <c r="U3321" s="28">
        <f>IF($A3321="placement",T3321*J3321,"")</f>
        <v>16</v>
      </c>
      <c r="V3321" s="26">
        <f>IF($A3321="placement",U3321,IF($A3321="site",SUMIF($C:$C,$C3321,$U:$U),IF($A3321="user",SUMIF($B:$B,$B3321,$U:$U),SUM($U:$U))))</f>
        <v>16</v>
      </c>
      <c r="W3321" s="27">
        <f>V3321/J3321</f>
        <v>0.25</v>
      </c>
    </row>
    <row r="3322" spans="1:23" x14ac:dyDescent="0.3">
      <c r="A3322" s="23" t="s">
        <v>14</v>
      </c>
      <c r="B3322" s="23" t="s">
        <v>9695</v>
      </c>
      <c r="C3322" s="23" t="s">
        <v>9696</v>
      </c>
      <c r="D3322" s="23" t="s">
        <v>9715</v>
      </c>
      <c r="E3322" s="23" t="s">
        <v>9716</v>
      </c>
      <c r="F3322" s="27">
        <v>0.25</v>
      </c>
      <c r="G3322" s="24">
        <v>1</v>
      </c>
      <c r="H3322" s="25">
        <v>59.699100000000001</v>
      </c>
      <c r="I3322" s="25">
        <v>6.7624000000000004</v>
      </c>
      <c r="J3322" s="26">
        <v>64</v>
      </c>
      <c r="K3322" s="26">
        <v>16</v>
      </c>
      <c r="L3322" s="27">
        <v>0.1133</v>
      </c>
      <c r="M3322" s="28">
        <v>0.31395645999999999</v>
      </c>
      <c r="N3322" s="29">
        <v>0.15</v>
      </c>
      <c r="O3322" s="31" t="s">
        <v>42</v>
      </c>
      <c r="P3322" s="31">
        <v>0.52222674540000003</v>
      </c>
      <c r="Q3322" s="31">
        <v>0.25</v>
      </c>
      <c r="R3322" s="42"/>
      <c r="S3322" s="42" t="str">
        <f>IF(R3322="","",MAX(R3322,Q3322))</f>
        <v/>
      </c>
      <c r="T3322" s="27">
        <f>IF(A3322="placement",MIN(P3322,IF(S3322="",Q3322,S3322)),"")</f>
        <v>0.25</v>
      </c>
      <c r="U3322" s="28">
        <f>IF($A3322="placement",T3322*J3322,"")</f>
        <v>16</v>
      </c>
      <c r="V3322" s="26">
        <f>IF($A3322="placement",U3322,IF($A3322="site",SUMIF($C:$C,$C3322,$U:$U),IF($A3322="user",SUMIF($B:$B,$B3322,$U:$U),SUM($U:$U))))</f>
        <v>16</v>
      </c>
      <c r="W3322" s="27">
        <f>V3322/J3322</f>
        <v>0.25</v>
      </c>
    </row>
    <row r="3323" spans="1:23" x14ac:dyDescent="0.3">
      <c r="A3323" s="23" t="s">
        <v>14</v>
      </c>
      <c r="B3323" s="23" t="s">
        <v>9756</v>
      </c>
      <c r="C3323" s="23" t="s">
        <v>9758</v>
      </c>
      <c r="D3323" s="23" t="s">
        <v>9793</v>
      </c>
      <c r="E3323" s="23" t="s">
        <v>9794</v>
      </c>
      <c r="F3323" s="27">
        <v>0.25</v>
      </c>
      <c r="G3323" s="24">
        <v>1</v>
      </c>
      <c r="H3323" s="25">
        <v>68.757099999999994</v>
      </c>
      <c r="I3323" s="25">
        <v>4.5240999999999998</v>
      </c>
      <c r="J3323" s="26">
        <v>64</v>
      </c>
      <c r="K3323" s="26">
        <v>16</v>
      </c>
      <c r="L3323" s="27">
        <v>6.5799999999999997E-2</v>
      </c>
      <c r="M3323" s="28">
        <v>0.46991332000000002</v>
      </c>
      <c r="N3323" s="29">
        <v>0.17</v>
      </c>
      <c r="O3323" s="31" t="s">
        <v>12</v>
      </c>
      <c r="P3323" s="31">
        <v>0.63823115360000005</v>
      </c>
      <c r="Q3323" s="31">
        <v>0.25</v>
      </c>
      <c r="R3323" s="42"/>
      <c r="S3323" s="42" t="str">
        <f>IF(R3323="","",MAX(R3323,Q3323))</f>
        <v/>
      </c>
      <c r="T3323" s="27">
        <f>IF(A3323="placement",MIN(P3323,IF(S3323="",Q3323,S3323)),"")</f>
        <v>0.25</v>
      </c>
      <c r="U3323" s="28">
        <f>IF($A3323="placement",T3323*J3323,"")</f>
        <v>16</v>
      </c>
      <c r="V3323" s="26">
        <f>IF($A3323="placement",U3323,IF($A3323="site",SUMIF($C:$C,$C3323,$U:$U),IF($A3323="user",SUMIF($B:$B,$B3323,$U:$U),SUM($U:$U))))</f>
        <v>16</v>
      </c>
      <c r="W3323" s="27">
        <f>V3323/J3323</f>
        <v>0.25</v>
      </c>
    </row>
    <row r="3324" spans="1:23" x14ac:dyDescent="0.3">
      <c r="A3324" s="23" t="s">
        <v>14</v>
      </c>
      <c r="B3324" s="23" t="s">
        <v>3266</v>
      </c>
      <c r="C3324" s="23" t="s">
        <v>3268</v>
      </c>
      <c r="D3324" s="23" t="s">
        <v>3299</v>
      </c>
      <c r="E3324" s="23" t="s">
        <v>3300</v>
      </c>
      <c r="F3324" s="27">
        <v>0.25</v>
      </c>
      <c r="G3324" s="24">
        <v>0</v>
      </c>
      <c r="H3324" s="25">
        <v>25.5854</v>
      </c>
      <c r="I3324" s="25">
        <v>1.9348000000000001</v>
      </c>
      <c r="J3324" s="26">
        <v>64</v>
      </c>
      <c r="K3324" s="26">
        <v>16</v>
      </c>
      <c r="L3324" s="27">
        <v>7.5600000000000001E-2</v>
      </c>
      <c r="M3324" s="28">
        <v>1.10342231</v>
      </c>
      <c r="N3324" s="29">
        <v>0.75</v>
      </c>
      <c r="O3324" s="31" t="s">
        <v>12</v>
      </c>
      <c r="P3324" s="31">
        <v>0.32029650300000001</v>
      </c>
      <c r="Q3324" s="31">
        <v>0.249999999999999</v>
      </c>
      <c r="R3324" s="42"/>
      <c r="S3324" s="42" t="str">
        <f>IF(R3324="","",MAX(R3324,Q3324))</f>
        <v/>
      </c>
      <c r="T3324" s="27">
        <f>IF(A3324="placement",MIN(P3324,IF(S3324="",Q3324,S3324)),"")</f>
        <v>0.249999999999999</v>
      </c>
      <c r="U3324" s="28">
        <f>IF($A3324="placement",T3324*J3324,"")</f>
        <v>15.999999999999936</v>
      </c>
      <c r="V3324" s="26">
        <f>IF($A3324="placement",U3324,IF($A3324="site",SUMIF($C:$C,$C3324,$U:$U),IF($A3324="user",SUMIF($B:$B,$B3324,$U:$U),SUM($U:$U))))</f>
        <v>15.999999999999936</v>
      </c>
      <c r="W3324" s="27">
        <f>V3324/J3324</f>
        <v>0.249999999999999</v>
      </c>
    </row>
    <row r="3325" spans="1:23" x14ac:dyDescent="0.3">
      <c r="A3325" s="23" t="s">
        <v>14</v>
      </c>
      <c r="B3325" s="23" t="s">
        <v>5381</v>
      </c>
      <c r="C3325" s="23" t="s">
        <v>5383</v>
      </c>
      <c r="D3325" s="23" t="s">
        <v>5396</v>
      </c>
      <c r="E3325" s="23" t="s">
        <v>5397</v>
      </c>
      <c r="F3325" s="27">
        <v>0.25</v>
      </c>
      <c r="G3325" s="24">
        <v>0</v>
      </c>
      <c r="H3325" s="25">
        <v>31.439399999999999</v>
      </c>
      <c r="I3325" s="25">
        <v>3.3654999999999999</v>
      </c>
      <c r="J3325" s="26">
        <v>64</v>
      </c>
      <c r="K3325" s="26">
        <v>14</v>
      </c>
      <c r="L3325" s="27">
        <v>0.107</v>
      </c>
      <c r="M3325" s="28">
        <v>0.63774434000000002</v>
      </c>
      <c r="N3325" s="29">
        <v>0.4</v>
      </c>
      <c r="O3325" s="31" t="s">
        <v>12</v>
      </c>
      <c r="P3325" s="31">
        <v>0.37278941450000003</v>
      </c>
      <c r="Q3325" s="31">
        <v>0.249999999999999</v>
      </c>
      <c r="R3325" s="42"/>
      <c r="S3325" s="42" t="str">
        <f>IF(R3325="","",MAX(R3325,Q3325))</f>
        <v/>
      </c>
      <c r="T3325" s="27">
        <f>IF(A3325="placement",MIN(P3325,IF(S3325="",Q3325,S3325)),"")</f>
        <v>0.249999999999999</v>
      </c>
      <c r="U3325" s="28">
        <f>IF($A3325="placement",T3325*J3325,"")</f>
        <v>15.999999999999936</v>
      </c>
      <c r="V3325" s="26">
        <f>IF($A3325="placement",U3325,IF($A3325="site",SUMIF($C:$C,$C3325,$U:$U),IF($A3325="user",SUMIF($B:$B,$B3325,$U:$U),SUM($U:$U))))</f>
        <v>15.999999999999936</v>
      </c>
      <c r="W3325" s="27">
        <f>V3325/J3325</f>
        <v>0.249999999999999</v>
      </c>
    </row>
    <row r="3326" spans="1:23" hidden="1" x14ac:dyDescent="0.3">
      <c r="A3326" s="23" t="s">
        <v>13</v>
      </c>
      <c r="B3326" s="23" t="s">
        <v>1696</v>
      </c>
      <c r="C3326" s="23" t="s">
        <v>1697</v>
      </c>
      <c r="D3326" s="23" t="s">
        <v>9898</v>
      </c>
      <c r="E3326" s="23"/>
      <c r="F3326" s="27">
        <v>0.28620000000000001</v>
      </c>
      <c r="G3326" s="24">
        <v>0.98520618999999998</v>
      </c>
      <c r="H3326" s="25">
        <v>1000.2392</v>
      </c>
      <c r="I3326" s="25">
        <v>322.0575</v>
      </c>
      <c r="J3326" s="26">
        <v>859</v>
      </c>
      <c r="K3326" s="26">
        <v>246</v>
      </c>
      <c r="L3326" s="27">
        <v>0.32200000000000001</v>
      </c>
      <c r="M3326" s="28">
        <v>8.8929330000000001E-2</v>
      </c>
      <c r="N3326" s="29">
        <v>1.1757999999999999E-2</v>
      </c>
      <c r="O3326" s="31"/>
      <c r="P3326" s="31">
        <v>0.86778265139999999</v>
      </c>
      <c r="Q3326" s="31">
        <v>0.28616048283515899</v>
      </c>
      <c r="R3326" s="42"/>
      <c r="S3326" s="42" t="str">
        <f>IF(R3326="","",MAX(R3326,Q3326))</f>
        <v/>
      </c>
      <c r="T3326" s="27" t="str">
        <f>IF(A3326="placement",MIN(P3326,IF(S3326="",Q3326,S3326)),"")</f>
        <v/>
      </c>
      <c r="U3326" s="28" t="str">
        <f>IF($A3326="placement",T3326*J3326,"")</f>
        <v/>
      </c>
      <c r="V3326" s="26">
        <f>IF($A3326="placement",U3326,IF($A3326="site",SUMIF($C:$C,$C3326,$U:$U),IF($A3326="user",SUMIF($B:$B,$B3326,$U:$U),SUM($U:$U))))</f>
        <v>254.47999999999965</v>
      </c>
      <c r="W3326" s="27">
        <f>V3326/J3326</f>
        <v>0.29625145518044199</v>
      </c>
    </row>
    <row r="3327" spans="1:23" hidden="1" x14ac:dyDescent="0.3">
      <c r="A3327" s="23" t="s">
        <v>10</v>
      </c>
      <c r="B3327" s="23" t="s">
        <v>10047</v>
      </c>
      <c r="C3327" s="23" t="s">
        <v>9898</v>
      </c>
      <c r="D3327" s="23" t="s">
        <v>9898</v>
      </c>
      <c r="E3327" s="23"/>
      <c r="F3327" s="27">
        <v>0.25</v>
      </c>
      <c r="G3327" s="24">
        <v>0</v>
      </c>
      <c r="H3327" s="25">
        <v>19.2149</v>
      </c>
      <c r="I3327" s="25">
        <v>1.5464</v>
      </c>
      <c r="J3327" s="26">
        <v>51</v>
      </c>
      <c r="K3327" s="26">
        <v>13</v>
      </c>
      <c r="L3327" s="27">
        <v>8.0500000000000002E-2</v>
      </c>
      <c r="M3327" s="28">
        <v>1.10900273</v>
      </c>
      <c r="N3327" s="29">
        <v>0.8</v>
      </c>
      <c r="O3327" s="31"/>
      <c r="P3327" s="31">
        <v>0.27863116859999998</v>
      </c>
      <c r="Q3327" s="31">
        <v>0.249999999999999</v>
      </c>
      <c r="R3327" s="42">
        <v>0.2</v>
      </c>
      <c r="S3327" s="42">
        <f>IF(R3327="","",MAX(R3327,Q3327))</f>
        <v>0.249999999999999</v>
      </c>
      <c r="T3327" s="27" t="str">
        <f>IF(A3327="placement",MIN(P3327,IF(S3327="",Q3327,S3327)),"")</f>
        <v/>
      </c>
      <c r="U3327" s="28" t="str">
        <f>IF($A3327="placement",T3327*J3327,"")</f>
        <v/>
      </c>
      <c r="V3327" s="26">
        <f>IF($A3327="placement",U3327,IF($A3327="site",SUMIF($C:$C,$C3327,$U:$U),IF($A3327="user",SUMIF($B:$B,$B3327,$U:$U),SUM($U:$U))))</f>
        <v>12.749999999999948</v>
      </c>
      <c r="W3327" s="27">
        <f>V3327/J3327</f>
        <v>0.249999999999999</v>
      </c>
    </row>
    <row r="3328" spans="1:23" x14ac:dyDescent="0.3">
      <c r="A3328" s="23" t="s">
        <v>14</v>
      </c>
      <c r="B3328" s="23" t="s">
        <v>7689</v>
      </c>
      <c r="C3328" s="23" t="s">
        <v>7690</v>
      </c>
      <c r="D3328" s="23" t="s">
        <v>7883</v>
      </c>
      <c r="E3328" s="23" t="s">
        <v>7884</v>
      </c>
      <c r="F3328" s="27">
        <v>0.25</v>
      </c>
      <c r="G3328" s="24">
        <v>0</v>
      </c>
      <c r="H3328" s="25">
        <v>27.883500000000002</v>
      </c>
      <c r="I3328" s="25">
        <v>2.2730999999999999</v>
      </c>
      <c r="J3328" s="26">
        <v>64</v>
      </c>
      <c r="K3328" s="26">
        <v>16</v>
      </c>
      <c r="L3328" s="27">
        <v>8.1500000000000003E-2</v>
      </c>
      <c r="M3328" s="28">
        <v>0.93528579999999994</v>
      </c>
      <c r="N3328" s="29">
        <v>0.7</v>
      </c>
      <c r="O3328" s="31" t="s">
        <v>12</v>
      </c>
      <c r="P3328" s="31">
        <v>0.25156567079999997</v>
      </c>
      <c r="Q3328" s="31">
        <v>0.249999999999999</v>
      </c>
      <c r="R3328" s="42"/>
      <c r="S3328" s="42" t="str">
        <f>IF(R3328="","",MAX(R3328,Q3328))</f>
        <v/>
      </c>
      <c r="T3328" s="27">
        <f>IF(A3328="placement",MIN(P3328,IF(S3328="",Q3328,S3328)),"")</f>
        <v>0.249999999999999</v>
      </c>
      <c r="U3328" s="28">
        <f>IF($A3328="placement",T3328*J3328,"")</f>
        <v>15.999999999999936</v>
      </c>
      <c r="V3328" s="26">
        <f>IF($A3328="placement",U3328,IF($A3328="site",SUMIF($C:$C,$C3328,$U:$U),IF($A3328="user",SUMIF($B:$B,$B3328,$U:$U),SUM($U:$U))))</f>
        <v>15.999999999999936</v>
      </c>
      <c r="W3328" s="27">
        <f>V3328/J3328</f>
        <v>0.249999999999999</v>
      </c>
    </row>
    <row r="3329" spans="1:23" x14ac:dyDescent="0.3">
      <c r="A3329" s="23" t="s">
        <v>14</v>
      </c>
      <c r="B3329" s="23" t="s">
        <v>8292</v>
      </c>
      <c r="C3329" s="23" t="s">
        <v>8293</v>
      </c>
      <c r="D3329" s="23" t="s">
        <v>8296</v>
      </c>
      <c r="E3329" s="23" t="s">
        <v>8297</v>
      </c>
      <c r="F3329" s="27">
        <v>0.25</v>
      </c>
      <c r="G3329" s="24">
        <v>0</v>
      </c>
      <c r="H3329" s="25">
        <v>8.6051000000000002</v>
      </c>
      <c r="I3329" s="25">
        <v>0.89749999999999996</v>
      </c>
      <c r="J3329" s="26">
        <v>64</v>
      </c>
      <c r="K3329" s="26">
        <v>16</v>
      </c>
      <c r="L3329" s="27">
        <v>0.1043</v>
      </c>
      <c r="M3329" s="28">
        <v>2.3840191000000002</v>
      </c>
      <c r="N3329" s="29">
        <v>1.7</v>
      </c>
      <c r="O3329" s="31" t="s">
        <v>70</v>
      </c>
      <c r="P3329" s="31">
        <v>0.2869184649</v>
      </c>
      <c r="Q3329" s="31">
        <v>0.249999999999999</v>
      </c>
      <c r="R3329" s="42"/>
      <c r="S3329" s="42" t="str">
        <f>IF(R3329="","",MAX(R3329,Q3329))</f>
        <v/>
      </c>
      <c r="T3329" s="27">
        <f>IF(A3329="placement",MIN(P3329,IF(S3329="",Q3329,S3329)),"")</f>
        <v>0.249999999999999</v>
      </c>
      <c r="U3329" s="28">
        <f>IF($A3329="placement",T3329*J3329,"")</f>
        <v>15.999999999999936</v>
      </c>
      <c r="V3329" s="26">
        <f>IF($A3329="placement",U3329,IF($A3329="site",SUMIF($C:$C,$C3329,$U:$U),IF($A3329="user",SUMIF($B:$B,$B3329,$U:$U),SUM($U:$U))))</f>
        <v>15.999999999999936</v>
      </c>
      <c r="W3329" s="27">
        <f>V3329/J3329</f>
        <v>0.249999999999999</v>
      </c>
    </row>
    <row r="3330" spans="1:23" x14ac:dyDescent="0.3">
      <c r="A3330" s="23" t="s">
        <v>14</v>
      </c>
      <c r="B3330" s="23" t="s">
        <v>8292</v>
      </c>
      <c r="C3330" s="23" t="s">
        <v>8293</v>
      </c>
      <c r="D3330" s="23" t="s">
        <v>8298</v>
      </c>
      <c r="E3330" s="23" t="s">
        <v>8299</v>
      </c>
      <c r="F3330" s="27">
        <v>0.25</v>
      </c>
      <c r="G3330" s="24">
        <v>0</v>
      </c>
      <c r="H3330" s="25">
        <v>7.8155999999999999</v>
      </c>
      <c r="I3330" s="25">
        <v>0.89119999999999999</v>
      </c>
      <c r="J3330" s="26">
        <v>64</v>
      </c>
      <c r="K3330" s="26">
        <v>16</v>
      </c>
      <c r="L3330" s="27">
        <v>0.114</v>
      </c>
      <c r="M3330" s="28">
        <v>2.3831369699999998</v>
      </c>
      <c r="N3330" s="29">
        <v>1.7</v>
      </c>
      <c r="O3330" s="31" t="s">
        <v>70</v>
      </c>
      <c r="P3330" s="31">
        <v>0.28665451460000002</v>
      </c>
      <c r="Q3330" s="31">
        <v>0.249999999999999</v>
      </c>
      <c r="R3330" s="42"/>
      <c r="S3330" s="42" t="str">
        <f>IF(R3330="","",MAX(R3330,Q3330))</f>
        <v/>
      </c>
      <c r="T3330" s="27">
        <f>IF(A3330="placement",MIN(P3330,IF(S3330="",Q3330,S3330)),"")</f>
        <v>0.249999999999999</v>
      </c>
      <c r="U3330" s="28">
        <f>IF($A3330="placement",T3330*J3330,"")</f>
        <v>15.999999999999936</v>
      </c>
      <c r="V3330" s="26">
        <f>IF($A3330="placement",U3330,IF($A3330="site",SUMIF($C:$C,$C3330,$U:$U),IF($A3330="user",SUMIF($B:$B,$B3330,$U:$U),SUM($U:$U))))</f>
        <v>15.999999999999936</v>
      </c>
      <c r="W3330" s="27">
        <f>V3330/J3330</f>
        <v>0.249999999999999</v>
      </c>
    </row>
    <row r="3331" spans="1:23" x14ac:dyDescent="0.3">
      <c r="A3331" s="23" t="s">
        <v>14</v>
      </c>
      <c r="B3331" s="23" t="s">
        <v>7472</v>
      </c>
      <c r="C3331" s="23" t="s">
        <v>7473</v>
      </c>
      <c r="D3331" s="23" t="s">
        <v>7476</v>
      </c>
      <c r="E3331" s="23" t="s">
        <v>9868</v>
      </c>
      <c r="F3331" s="27">
        <v>0.25</v>
      </c>
      <c r="G3331" s="24">
        <v>0</v>
      </c>
      <c r="H3331" s="25">
        <v>6.4500999999999999</v>
      </c>
      <c r="I3331" s="25">
        <v>0.86460000000000004</v>
      </c>
      <c r="J3331" s="26">
        <v>64</v>
      </c>
      <c r="K3331" s="26">
        <v>12</v>
      </c>
      <c r="L3331" s="27">
        <v>0.13400000000000001</v>
      </c>
      <c r="M3331" s="28">
        <v>2.4812623899999999</v>
      </c>
      <c r="N3331" s="29">
        <v>2</v>
      </c>
      <c r="O3331" s="31" t="s">
        <v>42</v>
      </c>
      <c r="P3331" s="31">
        <v>0.19395868569999999</v>
      </c>
      <c r="Q3331" s="31">
        <v>0.193958685721135</v>
      </c>
      <c r="R3331" s="42"/>
      <c r="S3331" s="42" t="str">
        <f>IF(R3331="","",MAX(R3331,Q3331))</f>
        <v/>
      </c>
      <c r="T3331" s="27">
        <f>IF(A3331="placement",MIN(P3331,IF(S3331="",Q3331,S3331)),"")</f>
        <v>0.19395868569999999</v>
      </c>
      <c r="U3331" s="28">
        <f>IF($A3331="placement",T3331*J3331,"")</f>
        <v>12.4133558848</v>
      </c>
      <c r="V3331" s="26">
        <f>IF($A3331="placement",U3331,IF($A3331="site",SUMIF($C:$C,$C3331,$U:$U),IF($A3331="user",SUMIF($B:$B,$B3331,$U:$U),SUM($U:$U))))</f>
        <v>12.4133558848</v>
      </c>
      <c r="W3331" s="27">
        <f>V3331/J3331</f>
        <v>0.19395868569999999</v>
      </c>
    </row>
    <row r="3332" spans="1:23" x14ac:dyDescent="0.3">
      <c r="A3332" s="23" t="s">
        <v>14</v>
      </c>
      <c r="B3332" s="23" t="s">
        <v>1708</v>
      </c>
      <c r="C3332" s="23" t="s">
        <v>1709</v>
      </c>
      <c r="D3332" s="23" t="s">
        <v>1948</v>
      </c>
      <c r="E3332" s="23" t="s">
        <v>1949</v>
      </c>
      <c r="F3332" s="27">
        <v>0.15</v>
      </c>
      <c r="G3332" s="24">
        <v>0</v>
      </c>
      <c r="H3332" s="25">
        <v>3.8157999999999999</v>
      </c>
      <c r="I3332" s="25">
        <v>1.0476000000000001</v>
      </c>
      <c r="J3332" s="26">
        <v>64</v>
      </c>
      <c r="K3332" s="26">
        <v>10</v>
      </c>
      <c r="L3332" s="27">
        <v>0.27460000000000001</v>
      </c>
      <c r="M3332" s="28">
        <v>2.02474262</v>
      </c>
      <c r="N3332" s="29">
        <v>1.5</v>
      </c>
      <c r="O3332" s="31" t="s">
        <v>42</v>
      </c>
      <c r="P3332" s="31">
        <v>0.25916509799999998</v>
      </c>
      <c r="Q3332" s="31">
        <v>0.15</v>
      </c>
      <c r="R3332" s="42"/>
      <c r="S3332" s="42" t="str">
        <f>IF(R3332="","",MAX(R3332,Q3332))</f>
        <v/>
      </c>
      <c r="T3332" s="27">
        <f>IF(A3332="placement",MIN(P3332,IF(S3332="",Q3332,S3332)),"")</f>
        <v>0.15</v>
      </c>
      <c r="U3332" s="28">
        <f>IF($A3332="placement",T3332*J3332,"")</f>
        <v>9.6</v>
      </c>
      <c r="V3332" s="26">
        <f>IF($A3332="placement",U3332,IF($A3332="site",SUMIF($C:$C,$C3332,$U:$U),IF($A3332="user",SUMIF($B:$B,$B3332,$U:$U),SUM($U:$U))))</f>
        <v>9.6</v>
      </c>
      <c r="W3332" s="27">
        <f>V3332/J3332</f>
        <v>0.15</v>
      </c>
    </row>
    <row r="3333" spans="1:23" x14ac:dyDescent="0.3">
      <c r="A3333" s="23" t="s">
        <v>14</v>
      </c>
      <c r="B3333" s="23" t="s">
        <v>3696</v>
      </c>
      <c r="C3333" s="23" t="s">
        <v>3697</v>
      </c>
      <c r="D3333" s="23" t="s">
        <v>3700</v>
      </c>
      <c r="E3333" s="23" t="s">
        <v>3701</v>
      </c>
      <c r="F3333" s="27">
        <v>0.15</v>
      </c>
      <c r="G3333" s="24">
        <v>0</v>
      </c>
      <c r="H3333" s="25">
        <v>10.4221</v>
      </c>
      <c r="I3333" s="25">
        <v>1.6521999999999999</v>
      </c>
      <c r="J3333" s="26">
        <v>64</v>
      </c>
      <c r="K3333" s="26">
        <v>10</v>
      </c>
      <c r="L3333" s="27">
        <v>0.1585</v>
      </c>
      <c r="M3333" s="28">
        <v>1.2882322399999999</v>
      </c>
      <c r="N3333" s="46">
        <v>1</v>
      </c>
      <c r="O3333" s="31" t="s">
        <v>70</v>
      </c>
      <c r="P3333" s="31">
        <v>0.22374245340000001</v>
      </c>
      <c r="Q3333" s="31">
        <v>0.15</v>
      </c>
      <c r="R3333" s="42"/>
      <c r="S3333" s="42" t="str">
        <f>IF(R3333="","",MAX(R3333,Q3333))</f>
        <v/>
      </c>
      <c r="T3333" s="27">
        <f>IF(A3333="placement",MIN(P3333,IF(S3333="",Q3333,S3333)),"")</f>
        <v>0.15</v>
      </c>
      <c r="U3333" s="28">
        <f>IF($A3333="placement",T3333*J3333,"")</f>
        <v>9.6</v>
      </c>
      <c r="V3333" s="26">
        <f>IF($A3333="placement",U3333,IF($A3333="site",SUMIF($C:$C,$C3333,$U:$U),IF($A3333="user",SUMIF($B:$B,$B3333,$U:$U),SUM($U:$U))))</f>
        <v>9.6</v>
      </c>
      <c r="W3333" s="27">
        <f>V3333/J3333</f>
        <v>0.15</v>
      </c>
    </row>
    <row r="3334" spans="1:23" x14ac:dyDescent="0.3">
      <c r="A3334" s="23" t="s">
        <v>14</v>
      </c>
      <c r="B3334" s="23" t="s">
        <v>7689</v>
      </c>
      <c r="C3334" s="23" t="s">
        <v>7690</v>
      </c>
      <c r="D3334" s="23" t="s">
        <v>7849</v>
      </c>
      <c r="E3334" s="23" t="s">
        <v>7850</v>
      </c>
      <c r="F3334" s="27">
        <v>0.1</v>
      </c>
      <c r="G3334" s="24">
        <v>0</v>
      </c>
      <c r="H3334" s="25">
        <v>17.996099999999998</v>
      </c>
      <c r="I3334" s="25">
        <v>2.4529999999999998</v>
      </c>
      <c r="J3334" s="26">
        <v>64</v>
      </c>
      <c r="K3334" s="26">
        <v>6</v>
      </c>
      <c r="L3334" s="27">
        <v>0.1363</v>
      </c>
      <c r="M3334" s="28">
        <v>0.86408479000000005</v>
      </c>
      <c r="N3334" s="29">
        <v>0.65</v>
      </c>
      <c r="O3334" s="31" t="s">
        <v>12</v>
      </c>
      <c r="P3334" s="31">
        <v>0.24775901110000001</v>
      </c>
      <c r="Q3334" s="31">
        <v>0.1</v>
      </c>
      <c r="R3334" s="42"/>
      <c r="S3334" s="42" t="str">
        <f>IF(R3334="","",MAX(R3334,Q3334))</f>
        <v/>
      </c>
      <c r="T3334" s="27">
        <f>IF(A3334="placement",MIN(P3334,IF(S3334="",Q3334,S3334)),"")</f>
        <v>0.1</v>
      </c>
      <c r="U3334" s="28">
        <f>IF($A3334="placement",T3334*J3334,"")</f>
        <v>6.4</v>
      </c>
      <c r="V3334" s="26">
        <f>IF($A3334="placement",U3334,IF($A3334="site",SUMIF($C:$C,$C3334,$U:$U),IF($A3334="user",SUMIF($B:$B,$B3334,$U:$U),SUM($U:$U))))</f>
        <v>6.4</v>
      </c>
      <c r="W3334" s="27">
        <f>V3334/J3334</f>
        <v>0.1</v>
      </c>
    </row>
    <row r="3335" spans="1:23" x14ac:dyDescent="0.3">
      <c r="A3335" s="17" t="s">
        <v>14</v>
      </c>
      <c r="B3335" s="17" t="s">
        <v>678</v>
      </c>
      <c r="C3335" s="17" t="s">
        <v>680</v>
      </c>
      <c r="D3335" s="17" t="s">
        <v>717</v>
      </c>
      <c r="E3335" s="17" t="s">
        <v>718</v>
      </c>
      <c r="F3335" s="18">
        <v>0.33</v>
      </c>
      <c r="G3335" s="36">
        <v>0</v>
      </c>
      <c r="H3335" s="37">
        <v>28.237500000000001</v>
      </c>
      <c r="I3335" s="37">
        <v>4.407</v>
      </c>
      <c r="J3335" s="19">
        <v>63</v>
      </c>
      <c r="K3335" s="19">
        <v>21</v>
      </c>
      <c r="L3335" s="18">
        <v>0.15609999999999999</v>
      </c>
      <c r="M3335" s="20">
        <v>0.47970436999999999</v>
      </c>
      <c r="N3335" s="21">
        <v>0.3</v>
      </c>
      <c r="O3335" s="22" t="s">
        <v>12</v>
      </c>
      <c r="P3335" s="22">
        <v>0.3746148232</v>
      </c>
      <c r="Q3335" s="22">
        <v>0.33</v>
      </c>
      <c r="R3335" s="43"/>
      <c r="S3335" s="42" t="str">
        <f>IF(R3335="","",MAX(R3335,Q3335))</f>
        <v/>
      </c>
      <c r="T3335" s="27">
        <f>IF(A3335="placement",MIN(P3335,IF(S3335="",Q3335,S3335)),"")</f>
        <v>0.33</v>
      </c>
      <c r="U3335" s="20">
        <f>IF($A3335="placement",T3335*J3335,"")</f>
        <v>20.790000000000003</v>
      </c>
      <c r="V3335" s="19">
        <f>IF($A3335="placement",U3335,IF($A3335="site",SUMIF($C:$C,$C3335,$U:$U),IF($A3335="user",SUMIF($B:$B,$B3335,$U:$U),SUM($U:$U))))</f>
        <v>20.790000000000003</v>
      </c>
      <c r="W3335" s="18">
        <f>V3335/J3335</f>
        <v>0.33</v>
      </c>
    </row>
    <row r="3336" spans="1:23" x14ac:dyDescent="0.3">
      <c r="A3336" s="23" t="s">
        <v>14</v>
      </c>
      <c r="B3336" s="23" t="s">
        <v>5764</v>
      </c>
      <c r="C3336" s="23" t="s">
        <v>5766</v>
      </c>
      <c r="D3336" s="32" t="s">
        <v>5969</v>
      </c>
      <c r="E3336" s="23" t="s">
        <v>5970</v>
      </c>
      <c r="F3336" s="27">
        <v>0.33</v>
      </c>
      <c r="G3336" s="24">
        <v>0</v>
      </c>
      <c r="H3336" s="25">
        <v>7.4874000000000001</v>
      </c>
      <c r="I3336" s="25">
        <v>2.0291000000000001</v>
      </c>
      <c r="J3336" s="26">
        <v>63</v>
      </c>
      <c r="K3336" s="26">
        <v>21</v>
      </c>
      <c r="L3336" s="27">
        <v>0.27100000000000002</v>
      </c>
      <c r="M3336" s="28">
        <v>1.030408</v>
      </c>
      <c r="N3336" s="29">
        <v>0.65</v>
      </c>
      <c r="O3336" s="31" t="s">
        <v>12</v>
      </c>
      <c r="P3336" s="31">
        <v>0.36918191509999998</v>
      </c>
      <c r="Q3336" s="31">
        <v>0.33</v>
      </c>
      <c r="R3336" s="42"/>
      <c r="S3336" s="42" t="str">
        <f>IF(R3336="","",MAX(R3336,Q3336))</f>
        <v/>
      </c>
      <c r="T3336" s="27">
        <f>IF(A3336="placement",MIN(P3336,IF(S3336="",Q3336,S3336)),"")</f>
        <v>0.33</v>
      </c>
      <c r="U3336" s="28">
        <f>IF($A3336="placement",T3336*J3336,"")</f>
        <v>20.790000000000003</v>
      </c>
      <c r="V3336" s="26">
        <f>IF($A3336="placement",U3336,IF($A3336="site",SUMIF($C:$C,$C3336,$U:$U),IF($A3336="user",SUMIF($B:$B,$B3336,$U:$U),SUM($U:$U))))</f>
        <v>20.790000000000003</v>
      </c>
      <c r="W3336" s="27">
        <f>V3336/J3336</f>
        <v>0.33</v>
      </c>
    </row>
    <row r="3337" spans="1:23" x14ac:dyDescent="0.3">
      <c r="A3337" s="23" t="s">
        <v>14</v>
      </c>
      <c r="B3337" s="23" t="s">
        <v>5548</v>
      </c>
      <c r="C3337" s="23" t="s">
        <v>5549</v>
      </c>
      <c r="D3337" s="32" t="s">
        <v>5558</v>
      </c>
      <c r="E3337" s="23" t="s">
        <v>5559</v>
      </c>
      <c r="F3337" s="27">
        <v>0.25</v>
      </c>
      <c r="G3337" s="24">
        <v>0</v>
      </c>
      <c r="H3337" s="25">
        <v>5.8593999999999999</v>
      </c>
      <c r="I3337" s="25">
        <v>2.8868999999999998</v>
      </c>
      <c r="J3337" s="26">
        <v>63</v>
      </c>
      <c r="K3337" s="26">
        <v>16</v>
      </c>
      <c r="L3337" s="27">
        <v>0.49270000000000003</v>
      </c>
      <c r="M3337" s="28">
        <v>0.72394042000000003</v>
      </c>
      <c r="N3337" s="46">
        <v>0.3</v>
      </c>
      <c r="O3337" s="31" t="s">
        <v>12</v>
      </c>
      <c r="P3337" s="31">
        <v>0.58560125770000004</v>
      </c>
      <c r="Q3337" s="31">
        <v>0.25</v>
      </c>
      <c r="R3337" s="42"/>
      <c r="S3337" s="42" t="str">
        <f>IF(R3337="","",MAX(R3337,Q3337))</f>
        <v/>
      </c>
      <c r="T3337" s="27">
        <f>IF(A3337="placement",MIN(P3337,IF(S3337="",Q3337,S3337)),"")</f>
        <v>0.25</v>
      </c>
      <c r="U3337" s="28">
        <f>IF($A3337="placement",T3337*J3337,"")</f>
        <v>15.75</v>
      </c>
      <c r="V3337" s="26">
        <f>IF($A3337="placement",U3337,IF($A3337="site",SUMIF($C:$C,$C3337,$U:$U),IF($A3337="user",SUMIF($B:$B,$B3337,$U:$U),SUM($U:$U))))</f>
        <v>15.75</v>
      </c>
      <c r="W3337" s="27">
        <f>V3337/J3337</f>
        <v>0.25</v>
      </c>
    </row>
    <row r="3338" spans="1:23" x14ac:dyDescent="0.3">
      <c r="A3338" s="23" t="s">
        <v>14</v>
      </c>
      <c r="B3338" s="23" t="s">
        <v>7689</v>
      </c>
      <c r="C3338" s="23" t="s">
        <v>7690</v>
      </c>
      <c r="D3338" s="23" t="s">
        <v>7873</v>
      </c>
      <c r="E3338" s="23" t="s">
        <v>7874</v>
      </c>
      <c r="F3338" s="27">
        <v>0.25</v>
      </c>
      <c r="G3338" s="24">
        <v>0</v>
      </c>
      <c r="H3338" s="25">
        <v>27.8566</v>
      </c>
      <c r="I3338" s="25">
        <v>2.2353999999999998</v>
      </c>
      <c r="J3338" s="26">
        <v>63</v>
      </c>
      <c r="K3338" s="26">
        <v>15</v>
      </c>
      <c r="L3338" s="27">
        <v>8.0199999999999994E-2</v>
      </c>
      <c r="M3338" s="28">
        <v>0.93722320000000003</v>
      </c>
      <c r="N3338" s="29">
        <v>0.7</v>
      </c>
      <c r="O3338" s="31" t="s">
        <v>12</v>
      </c>
      <c r="P3338" s="31">
        <v>0.25311281130000002</v>
      </c>
      <c r="Q3338" s="31">
        <v>0.25</v>
      </c>
      <c r="R3338" s="42"/>
      <c r="S3338" s="42" t="str">
        <f>IF(R3338="","",MAX(R3338,Q3338))</f>
        <v/>
      </c>
      <c r="T3338" s="27">
        <f>IF(A3338="placement",MIN(P3338,IF(S3338="",Q3338,S3338)),"")</f>
        <v>0.25</v>
      </c>
      <c r="U3338" s="28">
        <f>IF($A3338="placement",T3338*J3338,"")</f>
        <v>15.75</v>
      </c>
      <c r="V3338" s="26">
        <f>IF($A3338="placement",U3338,IF($A3338="site",SUMIF($C:$C,$C3338,$U:$U),IF($A3338="user",SUMIF($B:$B,$B3338,$U:$U),SUM($U:$U))))</f>
        <v>15.75</v>
      </c>
      <c r="W3338" s="27">
        <f>V3338/J3338</f>
        <v>0.25</v>
      </c>
    </row>
    <row r="3339" spans="1:23" x14ac:dyDescent="0.3">
      <c r="A3339" s="23" t="s">
        <v>14</v>
      </c>
      <c r="B3339" s="23" t="s">
        <v>8238</v>
      </c>
      <c r="C3339" s="23" t="s">
        <v>8239</v>
      </c>
      <c r="D3339" s="23" t="s">
        <v>8273</v>
      </c>
      <c r="E3339" s="23" t="s">
        <v>8274</v>
      </c>
      <c r="F3339" s="27">
        <v>0.25</v>
      </c>
      <c r="G3339" s="24">
        <v>0</v>
      </c>
      <c r="H3339" s="25">
        <v>11.430099999999999</v>
      </c>
      <c r="I3339" s="25">
        <v>1.3596999999999999</v>
      </c>
      <c r="J3339" s="26">
        <v>63</v>
      </c>
      <c r="K3339" s="26">
        <v>13</v>
      </c>
      <c r="L3339" s="27">
        <v>0.11899999999999999</v>
      </c>
      <c r="M3339" s="28">
        <v>1.5356167300000001</v>
      </c>
      <c r="N3339" s="29">
        <v>1</v>
      </c>
      <c r="O3339" s="31" t="s">
        <v>12</v>
      </c>
      <c r="P3339" s="31">
        <v>0.34879584019999998</v>
      </c>
      <c r="Q3339" s="31">
        <v>0.25</v>
      </c>
      <c r="R3339" s="42"/>
      <c r="S3339" s="42" t="str">
        <f>IF(R3339="","",MAX(R3339,Q3339))</f>
        <v/>
      </c>
      <c r="T3339" s="27">
        <f>IF(A3339="placement",MIN(P3339,IF(S3339="",Q3339,S3339)),"")</f>
        <v>0.25</v>
      </c>
      <c r="U3339" s="28">
        <f>IF($A3339="placement",T3339*J3339,"")</f>
        <v>15.75</v>
      </c>
      <c r="V3339" s="26">
        <f>IF($A3339="placement",U3339,IF($A3339="site",SUMIF($C:$C,$C3339,$U:$U),IF($A3339="user",SUMIF($B:$B,$B3339,$U:$U),SUM($U:$U))))</f>
        <v>15.75</v>
      </c>
      <c r="W3339" s="27">
        <f>V3339/J3339</f>
        <v>0.25</v>
      </c>
    </row>
    <row r="3340" spans="1:23" x14ac:dyDescent="0.3">
      <c r="A3340" s="23" t="s">
        <v>14</v>
      </c>
      <c r="B3340" s="23" t="s">
        <v>5678</v>
      </c>
      <c r="C3340" s="23" t="s">
        <v>5679</v>
      </c>
      <c r="D3340" s="23" t="s">
        <v>10243</v>
      </c>
      <c r="E3340" s="23" t="s">
        <v>10244</v>
      </c>
      <c r="F3340" s="27">
        <v>0.25</v>
      </c>
      <c r="G3340" s="24">
        <v>0</v>
      </c>
      <c r="H3340" s="25">
        <v>27.9618</v>
      </c>
      <c r="I3340" s="25">
        <v>1.2654000000000001</v>
      </c>
      <c r="J3340" s="26">
        <v>63</v>
      </c>
      <c r="K3340" s="26">
        <v>13</v>
      </c>
      <c r="L3340" s="27">
        <v>4.53E-2</v>
      </c>
      <c r="M3340" s="28">
        <v>1.6618345999999999</v>
      </c>
      <c r="N3340" s="29">
        <v>1.1499999999999999</v>
      </c>
      <c r="O3340" s="31" t="s">
        <v>70</v>
      </c>
      <c r="P3340" s="31">
        <v>0.30799370910000001</v>
      </c>
      <c r="Q3340" s="31">
        <v>0.249999999999999</v>
      </c>
      <c r="R3340" s="42"/>
      <c r="S3340" s="42" t="str">
        <f>IF(R3340="","",MAX(R3340,Q3340))</f>
        <v/>
      </c>
      <c r="T3340" s="27">
        <f>IF(A3340="placement",MIN(P3340,IF(S3340="",Q3340,S3340)),"")</f>
        <v>0.249999999999999</v>
      </c>
      <c r="U3340" s="28">
        <f>IF($A3340="placement",T3340*J3340,"")</f>
        <v>15.749999999999938</v>
      </c>
      <c r="V3340" s="26">
        <f>IF($A3340="placement",U3340,IF($A3340="site",SUMIF($C:$C,$C3340,$U:$U),IF($A3340="user",SUMIF($B:$B,$B3340,$U:$U),SUM($U:$U))))</f>
        <v>15.749999999999938</v>
      </c>
      <c r="W3340" s="27">
        <f>V3340/J3340</f>
        <v>0.249999999999999</v>
      </c>
    </row>
    <row r="3341" spans="1:23" x14ac:dyDescent="0.3">
      <c r="A3341" s="23" t="s">
        <v>14</v>
      </c>
      <c r="B3341" s="23" t="s">
        <v>6500</v>
      </c>
      <c r="C3341" s="23" t="s">
        <v>6501</v>
      </c>
      <c r="D3341" s="32" t="s">
        <v>6514</v>
      </c>
      <c r="E3341" s="23" t="s">
        <v>6515</v>
      </c>
      <c r="F3341" s="27">
        <v>0.25</v>
      </c>
      <c r="G3341" s="24">
        <v>0</v>
      </c>
      <c r="H3341" s="25">
        <v>27.921099999999999</v>
      </c>
      <c r="I3341" s="25">
        <v>2.7441</v>
      </c>
      <c r="J3341" s="26">
        <v>63</v>
      </c>
      <c r="K3341" s="26">
        <v>16</v>
      </c>
      <c r="L3341" s="27">
        <v>9.8299999999999998E-2</v>
      </c>
      <c r="M3341" s="28">
        <v>0.76189708</v>
      </c>
      <c r="N3341" s="29">
        <v>0.5</v>
      </c>
      <c r="O3341" s="31" t="s">
        <v>42</v>
      </c>
      <c r="P3341" s="31">
        <v>0.34374338049999997</v>
      </c>
      <c r="Q3341" s="31">
        <v>0.249999999999999</v>
      </c>
      <c r="R3341" s="42"/>
      <c r="S3341" s="42" t="str">
        <f>IF(R3341="","",MAX(R3341,Q3341))</f>
        <v/>
      </c>
      <c r="T3341" s="27">
        <f>IF(A3341="placement",MIN(P3341,IF(S3341="",Q3341,S3341)),"")</f>
        <v>0.249999999999999</v>
      </c>
      <c r="U3341" s="28">
        <f>IF($A3341="placement",T3341*J3341,"")</f>
        <v>15.749999999999938</v>
      </c>
      <c r="V3341" s="26">
        <f>IF($A3341="placement",U3341,IF($A3341="site",SUMIF($C:$C,$C3341,$U:$U),IF($A3341="user",SUMIF($B:$B,$B3341,$U:$U),SUM($U:$U))))</f>
        <v>15.749999999999938</v>
      </c>
      <c r="W3341" s="27">
        <f>V3341/J3341</f>
        <v>0.249999999999999</v>
      </c>
    </row>
    <row r="3342" spans="1:23" x14ac:dyDescent="0.3">
      <c r="A3342" s="23" t="s">
        <v>14</v>
      </c>
      <c r="B3342" s="23" t="s">
        <v>1708</v>
      </c>
      <c r="C3342" s="23" t="s">
        <v>1709</v>
      </c>
      <c r="D3342" s="23" t="s">
        <v>1742</v>
      </c>
      <c r="E3342" s="23" t="s">
        <v>1743</v>
      </c>
      <c r="F3342" s="27">
        <v>0.15</v>
      </c>
      <c r="G3342" s="24">
        <v>0</v>
      </c>
      <c r="H3342" s="25">
        <v>2.5760999999999998</v>
      </c>
      <c r="I3342" s="25">
        <v>1.0601</v>
      </c>
      <c r="J3342" s="26">
        <v>63</v>
      </c>
      <c r="K3342" s="26">
        <v>9</v>
      </c>
      <c r="L3342" s="27">
        <v>0.41149999999999998</v>
      </c>
      <c r="M3342" s="28">
        <v>1.9869752700000001</v>
      </c>
      <c r="N3342" s="29">
        <v>1.55</v>
      </c>
      <c r="O3342" s="31" t="s">
        <v>42</v>
      </c>
      <c r="P3342" s="31">
        <v>0.21991983370000001</v>
      </c>
      <c r="Q3342" s="31">
        <v>0.15</v>
      </c>
      <c r="R3342" s="42"/>
      <c r="S3342" s="42" t="str">
        <f>IF(R3342="","",MAX(R3342,Q3342))</f>
        <v/>
      </c>
      <c r="T3342" s="27">
        <f>IF(A3342="placement",MIN(P3342,IF(S3342="",Q3342,S3342)),"")</f>
        <v>0.15</v>
      </c>
      <c r="U3342" s="28">
        <f>IF($A3342="placement",T3342*J3342,"")</f>
        <v>9.4499999999999993</v>
      </c>
      <c r="V3342" s="26">
        <f>IF($A3342="placement",U3342,IF($A3342="site",SUMIF($C:$C,$C3342,$U:$U),IF($A3342="user",SUMIF($B:$B,$B3342,$U:$U),SUM($U:$U))))</f>
        <v>9.4499999999999993</v>
      </c>
      <c r="W3342" s="27">
        <f>V3342/J3342</f>
        <v>0.15</v>
      </c>
    </row>
    <row r="3343" spans="1:23" x14ac:dyDescent="0.3">
      <c r="A3343" s="23" t="s">
        <v>14</v>
      </c>
      <c r="B3343" s="23" t="s">
        <v>2294</v>
      </c>
      <c r="C3343" s="23" t="s">
        <v>2295</v>
      </c>
      <c r="D3343" s="23" t="s">
        <v>2302</v>
      </c>
      <c r="E3343" s="23" t="s">
        <v>2303</v>
      </c>
      <c r="F3343" s="27">
        <v>0.15</v>
      </c>
      <c r="G3343" s="24">
        <v>0</v>
      </c>
      <c r="H3343" s="25">
        <v>17.077200000000001</v>
      </c>
      <c r="I3343" s="25">
        <v>1.2921</v>
      </c>
      <c r="J3343" s="26">
        <v>63</v>
      </c>
      <c r="K3343" s="26">
        <v>9</v>
      </c>
      <c r="L3343" s="27">
        <v>7.5700000000000003E-2</v>
      </c>
      <c r="M3343" s="28">
        <v>1.6198242</v>
      </c>
      <c r="N3343" s="29">
        <v>1.25</v>
      </c>
      <c r="O3343" s="31" t="s">
        <v>42</v>
      </c>
      <c r="P3343" s="31">
        <v>0.22831132039999999</v>
      </c>
      <c r="Q3343" s="31">
        <v>0.15</v>
      </c>
      <c r="R3343" s="42"/>
      <c r="S3343" s="42" t="str">
        <f>IF(R3343="","",MAX(R3343,Q3343))</f>
        <v/>
      </c>
      <c r="T3343" s="27">
        <f>IF(A3343="placement",MIN(P3343,IF(S3343="",Q3343,S3343)),"")</f>
        <v>0.15</v>
      </c>
      <c r="U3343" s="28">
        <f>IF($A3343="placement",T3343*J3343,"")</f>
        <v>9.4499999999999993</v>
      </c>
      <c r="V3343" s="26">
        <f>IF($A3343="placement",U3343,IF($A3343="site",SUMIF($C:$C,$C3343,$U:$U),IF($A3343="user",SUMIF($B:$B,$B3343,$U:$U),SUM($U:$U))))</f>
        <v>9.4499999999999993</v>
      </c>
      <c r="W3343" s="27">
        <f>V3343/J3343</f>
        <v>0.15</v>
      </c>
    </row>
    <row r="3344" spans="1:23" x14ac:dyDescent="0.3">
      <c r="A3344" s="23" t="s">
        <v>14</v>
      </c>
      <c r="B3344" s="23" t="s">
        <v>6568</v>
      </c>
      <c r="C3344" s="23" t="s">
        <v>6570</v>
      </c>
      <c r="D3344" s="23" t="s">
        <v>6573</v>
      </c>
      <c r="E3344" s="23" t="s">
        <v>6574</v>
      </c>
      <c r="F3344" s="27">
        <v>0.33</v>
      </c>
      <c r="G3344" s="24">
        <v>0</v>
      </c>
      <c r="H3344" s="25">
        <v>14.9184</v>
      </c>
      <c r="I3344" s="25">
        <v>2.1211000000000002</v>
      </c>
      <c r="J3344" s="26">
        <v>63</v>
      </c>
      <c r="K3344" s="26">
        <v>9</v>
      </c>
      <c r="L3344" s="27">
        <v>0.14219999999999999</v>
      </c>
      <c r="M3344" s="28">
        <v>0.98879983999999999</v>
      </c>
      <c r="N3344" s="29">
        <v>0.85</v>
      </c>
      <c r="O3344" s="31" t="s">
        <v>42</v>
      </c>
      <c r="P3344" s="31">
        <v>0.14037202779999999</v>
      </c>
      <c r="Q3344" s="31">
        <v>0.140372027762452</v>
      </c>
      <c r="R3344" s="42"/>
      <c r="S3344" s="42" t="str">
        <f>IF(R3344="","",MAX(R3344,Q3344))</f>
        <v/>
      </c>
      <c r="T3344" s="27">
        <f>IF(A3344="placement",MIN(P3344,IF(S3344="",Q3344,S3344)),"")</f>
        <v>0.140372027762452</v>
      </c>
      <c r="U3344" s="28">
        <f>IF($A3344="placement",T3344*J3344,"")</f>
        <v>8.8434377490344769</v>
      </c>
      <c r="V3344" s="26">
        <f>IF($A3344="placement",U3344,IF($A3344="site",SUMIF($C:$C,$C3344,$U:$U),IF($A3344="user",SUMIF($B:$B,$B3344,$U:$U),SUM($U:$U))))</f>
        <v>8.8434377490344769</v>
      </c>
      <c r="W3344" s="27">
        <f>V3344/J3344</f>
        <v>0.140372027762452</v>
      </c>
    </row>
    <row r="3345" spans="1:23" x14ac:dyDescent="0.3">
      <c r="A3345" s="23" t="s">
        <v>14</v>
      </c>
      <c r="B3345" s="23" t="s">
        <v>7472</v>
      </c>
      <c r="C3345" s="23" t="s">
        <v>7473</v>
      </c>
      <c r="D3345" s="23" t="s">
        <v>7542</v>
      </c>
      <c r="E3345" s="23" t="s">
        <v>7543</v>
      </c>
      <c r="F3345" s="27">
        <v>0.05</v>
      </c>
      <c r="G3345" s="24">
        <v>0</v>
      </c>
      <c r="H3345" s="25">
        <v>15.2415</v>
      </c>
      <c r="I3345" s="25">
        <v>1.4246000000000001</v>
      </c>
      <c r="J3345" s="26">
        <v>63</v>
      </c>
      <c r="K3345" s="26">
        <v>3</v>
      </c>
      <c r="L3345" s="27">
        <v>9.35E-2</v>
      </c>
      <c r="M3345" s="28">
        <v>1.48503886</v>
      </c>
      <c r="N3345" s="29">
        <v>1</v>
      </c>
      <c r="O3345" s="31" t="s">
        <v>70</v>
      </c>
      <c r="P3345" s="31">
        <v>0.3266169465</v>
      </c>
      <c r="Q3345" s="31">
        <v>4.9999999999999899E-2</v>
      </c>
      <c r="R3345" s="42"/>
      <c r="S3345" s="42" t="str">
        <f>IF(R3345="","",MAX(R3345,Q3345))</f>
        <v/>
      </c>
      <c r="T3345" s="27">
        <f>IF(A3345="placement",MIN(P3345,IF(S3345="",Q3345,S3345)),"")</f>
        <v>4.9999999999999899E-2</v>
      </c>
      <c r="U3345" s="28">
        <f>IF($A3345="placement",T3345*J3345,"")</f>
        <v>3.1499999999999937</v>
      </c>
      <c r="V3345" s="26">
        <f>IF($A3345="placement",U3345,IF($A3345="site",SUMIF($C:$C,$C3345,$U:$U),IF($A3345="user",SUMIF($B:$B,$B3345,$U:$U),SUM($U:$U))))</f>
        <v>3.1499999999999937</v>
      </c>
      <c r="W3345" s="27">
        <f>V3345/J3345</f>
        <v>4.9999999999999899E-2</v>
      </c>
    </row>
    <row r="3346" spans="1:23" x14ac:dyDescent="0.3">
      <c r="A3346" s="23" t="s">
        <v>14</v>
      </c>
      <c r="B3346" s="23" t="s">
        <v>1576</v>
      </c>
      <c r="C3346" s="23" t="s">
        <v>1577</v>
      </c>
      <c r="D3346" s="23" t="s">
        <v>1626</v>
      </c>
      <c r="E3346" s="23" t="s">
        <v>1627</v>
      </c>
      <c r="F3346" s="27">
        <v>0.33</v>
      </c>
      <c r="G3346" s="24">
        <v>0</v>
      </c>
      <c r="H3346" s="25">
        <v>14.5161</v>
      </c>
      <c r="I3346" s="25">
        <v>6.3391000000000002</v>
      </c>
      <c r="J3346" s="26">
        <v>62</v>
      </c>
      <c r="K3346" s="26">
        <v>20</v>
      </c>
      <c r="L3346" s="27">
        <v>0.43669999999999998</v>
      </c>
      <c r="M3346" s="28">
        <v>0.32401545999999998</v>
      </c>
      <c r="N3346" s="29">
        <v>0.05</v>
      </c>
      <c r="O3346" s="31" t="s">
        <v>12</v>
      </c>
      <c r="P3346" s="31">
        <v>0.84568637540000002</v>
      </c>
      <c r="Q3346" s="31">
        <v>0.33</v>
      </c>
      <c r="R3346" s="42"/>
      <c r="S3346" s="42" t="str">
        <f>IF(R3346="","",MAX(R3346,Q3346))</f>
        <v/>
      </c>
      <c r="T3346" s="27">
        <f>IF(A3346="placement",MIN(P3346,IF(S3346="",Q3346,S3346)),"")</f>
        <v>0.33</v>
      </c>
      <c r="U3346" s="28">
        <f>IF($A3346="placement",T3346*J3346,"")</f>
        <v>20.46</v>
      </c>
      <c r="V3346" s="26">
        <f>IF($A3346="placement",U3346,IF($A3346="site",SUMIF($C:$C,$C3346,$U:$U),IF($A3346="user",SUMIF($B:$B,$B3346,$U:$U),SUM($U:$U))))</f>
        <v>20.46</v>
      </c>
      <c r="W3346" s="27">
        <f>V3346/J3346</f>
        <v>0.33</v>
      </c>
    </row>
    <row r="3347" spans="1:23" x14ac:dyDescent="0.3">
      <c r="A3347" s="23" t="s">
        <v>14</v>
      </c>
      <c r="B3347" s="23" t="s">
        <v>8209</v>
      </c>
      <c r="C3347" s="23" t="s">
        <v>8211</v>
      </c>
      <c r="D3347" s="23" t="s">
        <v>8221</v>
      </c>
      <c r="E3347" s="23" t="s">
        <v>8222</v>
      </c>
      <c r="F3347" s="27">
        <v>0.33</v>
      </c>
      <c r="G3347" s="24">
        <v>1</v>
      </c>
      <c r="H3347" s="25">
        <v>37.143099999999997</v>
      </c>
      <c r="I3347" s="25">
        <v>2.2244999999999999</v>
      </c>
      <c r="J3347" s="26">
        <v>62</v>
      </c>
      <c r="K3347" s="26">
        <v>20</v>
      </c>
      <c r="L3347" s="27">
        <v>5.9900000000000002E-2</v>
      </c>
      <c r="M3347" s="28">
        <v>0.92214622999999996</v>
      </c>
      <c r="N3347" s="29">
        <v>0.35</v>
      </c>
      <c r="O3347" s="31" t="s">
        <v>12</v>
      </c>
      <c r="P3347" s="31">
        <v>0.62045065180000003</v>
      </c>
      <c r="Q3347" s="31">
        <v>0.32999999999999902</v>
      </c>
      <c r="R3347" s="42"/>
      <c r="S3347" s="42" t="str">
        <f>IF(R3347="","",MAX(R3347,Q3347))</f>
        <v/>
      </c>
      <c r="T3347" s="27">
        <f>IF(A3347="placement",MIN(P3347,IF(S3347="",Q3347,S3347)),"")</f>
        <v>0.32999999999999902</v>
      </c>
      <c r="U3347" s="28">
        <f>IF($A3347="placement",T3347*J3347,"")</f>
        <v>20.45999999999994</v>
      </c>
      <c r="V3347" s="26">
        <f>IF($A3347="placement",U3347,IF($A3347="site",SUMIF($C:$C,$C3347,$U:$U),IF($A3347="user",SUMIF($B:$B,$B3347,$U:$U),SUM($U:$U))))</f>
        <v>20.45999999999994</v>
      </c>
      <c r="W3347" s="27">
        <f>V3347/J3347</f>
        <v>0.32999999999999902</v>
      </c>
    </row>
    <row r="3348" spans="1:23" x14ac:dyDescent="0.3">
      <c r="A3348" s="17" t="s">
        <v>14</v>
      </c>
      <c r="B3348" s="17" t="s">
        <v>9091</v>
      </c>
      <c r="C3348" s="17" t="s">
        <v>9092</v>
      </c>
      <c r="D3348" s="38" t="s">
        <v>9095</v>
      </c>
      <c r="E3348" s="17" t="s">
        <v>6658</v>
      </c>
      <c r="F3348" s="18">
        <v>0.33</v>
      </c>
      <c r="G3348" s="36">
        <v>0</v>
      </c>
      <c r="H3348" s="37">
        <v>9.4304000000000006</v>
      </c>
      <c r="I3348" s="37">
        <v>2.8199000000000001</v>
      </c>
      <c r="J3348" s="19">
        <v>62</v>
      </c>
      <c r="K3348" s="19">
        <v>20</v>
      </c>
      <c r="L3348" s="18">
        <v>0.29899999999999999</v>
      </c>
      <c r="M3348" s="20">
        <v>0.73342114999999997</v>
      </c>
      <c r="N3348" s="21">
        <v>0.3</v>
      </c>
      <c r="O3348" s="22" t="s">
        <v>42</v>
      </c>
      <c r="P3348" s="22">
        <v>0.59095807140000001</v>
      </c>
      <c r="Q3348" s="22">
        <v>0.32999999999999902</v>
      </c>
      <c r="R3348" s="43"/>
      <c r="S3348" s="42" t="str">
        <f>IF(R3348="","",MAX(R3348,Q3348))</f>
        <v/>
      </c>
      <c r="T3348" s="27">
        <f>IF(A3348="placement",MIN(P3348,IF(S3348="",Q3348,S3348)),"")</f>
        <v>0.32999999999999902</v>
      </c>
      <c r="U3348" s="20">
        <f>IF($A3348="placement",T3348*J3348,"")</f>
        <v>20.45999999999994</v>
      </c>
      <c r="V3348" s="19">
        <f>IF($A3348="placement",U3348,IF($A3348="site",SUMIF($C:$C,$C3348,$U:$U),IF($A3348="user",SUMIF($B:$B,$B3348,$U:$U),SUM($U:$U))))</f>
        <v>20.45999999999994</v>
      </c>
      <c r="W3348" s="18">
        <f>V3348/J3348</f>
        <v>0.32999999999999902</v>
      </c>
    </row>
    <row r="3349" spans="1:23" x14ac:dyDescent="0.3">
      <c r="A3349" s="23" t="s">
        <v>14</v>
      </c>
      <c r="B3349" s="23" t="s">
        <v>4012</v>
      </c>
      <c r="C3349" s="23" t="s">
        <v>4014</v>
      </c>
      <c r="D3349" s="23" t="s">
        <v>4015</v>
      </c>
      <c r="E3349" s="23" t="s">
        <v>4013</v>
      </c>
      <c r="F3349" s="27">
        <v>0.3</v>
      </c>
      <c r="G3349" s="24">
        <v>1</v>
      </c>
      <c r="H3349" s="25">
        <v>216.2397</v>
      </c>
      <c r="I3349" s="25">
        <v>24.342400000000001</v>
      </c>
      <c r="J3349" s="26">
        <v>62</v>
      </c>
      <c r="K3349" s="26">
        <v>19</v>
      </c>
      <c r="L3349" s="27">
        <v>0.11260000000000001</v>
      </c>
      <c r="M3349" s="28">
        <v>8.4659600000000002E-2</v>
      </c>
      <c r="N3349" s="29">
        <v>0.01</v>
      </c>
      <c r="O3349" s="31" t="s">
        <v>70</v>
      </c>
      <c r="P3349" s="31">
        <v>0.8818799088</v>
      </c>
      <c r="Q3349" s="31">
        <v>0.3</v>
      </c>
      <c r="R3349" s="42"/>
      <c r="S3349" s="42" t="str">
        <f>IF(R3349="","",MAX(R3349,Q3349))</f>
        <v/>
      </c>
      <c r="T3349" s="27">
        <f>IF(A3349="placement",MIN(P3349,IF(S3349="",Q3349,S3349)),"")</f>
        <v>0.3</v>
      </c>
      <c r="U3349" s="28">
        <f>IF($A3349="placement",T3349*J3349,"")</f>
        <v>18.599999999999998</v>
      </c>
      <c r="V3349" s="26">
        <f>IF($A3349="placement",U3349,IF($A3349="site",SUMIF($C:$C,$C3349,$U:$U),IF($A3349="user",SUMIF($B:$B,$B3349,$U:$U),SUM($U:$U))))</f>
        <v>18.599999999999998</v>
      </c>
      <c r="W3349" s="27">
        <f>V3349/J3349</f>
        <v>0.3</v>
      </c>
    </row>
    <row r="3350" spans="1:23" x14ac:dyDescent="0.3">
      <c r="A3350" s="23" t="s">
        <v>14</v>
      </c>
      <c r="B3350" s="23" t="s">
        <v>3772</v>
      </c>
      <c r="C3350" s="23" t="s">
        <v>3774</v>
      </c>
      <c r="D3350" s="32" t="s">
        <v>3775</v>
      </c>
      <c r="E3350" s="23" t="s">
        <v>3773</v>
      </c>
      <c r="F3350" s="27">
        <v>0.25</v>
      </c>
      <c r="G3350" s="24">
        <v>1</v>
      </c>
      <c r="H3350" s="25">
        <v>36.715699999999998</v>
      </c>
      <c r="I3350" s="25">
        <v>3.8025000000000002</v>
      </c>
      <c r="J3350" s="26">
        <v>62</v>
      </c>
      <c r="K3350" s="26">
        <v>14</v>
      </c>
      <c r="L3350" s="27">
        <v>0.1036</v>
      </c>
      <c r="M3350" s="28">
        <v>0.54078707999999998</v>
      </c>
      <c r="N3350" s="46">
        <v>0.4</v>
      </c>
      <c r="O3350" s="31" t="s">
        <v>42</v>
      </c>
      <c r="P3350" s="31">
        <v>0.26033735340000003</v>
      </c>
      <c r="Q3350" s="31">
        <v>0.25</v>
      </c>
      <c r="R3350" s="42"/>
      <c r="S3350" s="42" t="str">
        <f>IF(R3350="","",MAX(R3350,Q3350))</f>
        <v/>
      </c>
      <c r="T3350" s="27">
        <f>IF(A3350="placement",MIN(P3350,IF(S3350="",Q3350,S3350)),"")</f>
        <v>0.25</v>
      </c>
      <c r="U3350" s="28">
        <f>IF($A3350="placement",T3350*J3350,"")</f>
        <v>15.5</v>
      </c>
      <c r="V3350" s="26">
        <f>IF($A3350="placement",U3350,IF($A3350="site",SUMIF($C:$C,$C3350,$U:$U),IF($A3350="user",SUMIF($B:$B,$B3350,$U:$U),SUM($U:$U))))</f>
        <v>15.5</v>
      </c>
      <c r="W3350" s="27">
        <f>V3350/J3350</f>
        <v>0.25</v>
      </c>
    </row>
    <row r="3351" spans="1:23" x14ac:dyDescent="0.3">
      <c r="A3351" s="23" t="s">
        <v>14</v>
      </c>
      <c r="B3351" s="23" t="s">
        <v>6391</v>
      </c>
      <c r="C3351" s="23" t="s">
        <v>6392</v>
      </c>
      <c r="D3351" s="23" t="s">
        <v>6397</v>
      </c>
      <c r="E3351" s="23" t="s">
        <v>6398</v>
      </c>
      <c r="F3351" s="27">
        <v>0.25</v>
      </c>
      <c r="G3351" s="24">
        <v>0</v>
      </c>
      <c r="H3351" s="25">
        <v>4.3826000000000001</v>
      </c>
      <c r="I3351" s="25">
        <v>1.4351</v>
      </c>
      <c r="J3351" s="26">
        <v>62</v>
      </c>
      <c r="K3351" s="26">
        <v>15</v>
      </c>
      <c r="L3351" s="27">
        <v>0.32750000000000001</v>
      </c>
      <c r="M3351" s="28">
        <v>1.4320873999999999</v>
      </c>
      <c r="N3351" s="29">
        <v>1</v>
      </c>
      <c r="O3351" s="31" t="s">
        <v>12</v>
      </c>
      <c r="P3351" s="31">
        <v>0.30171859519999999</v>
      </c>
      <c r="Q3351" s="31">
        <v>0.25</v>
      </c>
      <c r="R3351" s="42"/>
      <c r="S3351" s="42" t="str">
        <f>IF(R3351="","",MAX(R3351,Q3351))</f>
        <v/>
      </c>
      <c r="T3351" s="27">
        <f>IF(A3351="placement",MIN(P3351,IF(S3351="",Q3351,S3351)),"")</f>
        <v>0.25</v>
      </c>
      <c r="U3351" s="28">
        <f>IF($A3351="placement",T3351*J3351,"")</f>
        <v>15.5</v>
      </c>
      <c r="V3351" s="26">
        <f>IF($A3351="placement",U3351,IF($A3351="site",SUMIF($C:$C,$C3351,$U:$U),IF($A3351="user",SUMIF($B:$B,$B3351,$U:$U),SUM($U:$U))))</f>
        <v>15.5</v>
      </c>
      <c r="W3351" s="27">
        <f>V3351/J3351</f>
        <v>0.25</v>
      </c>
    </row>
    <row r="3352" spans="1:23" x14ac:dyDescent="0.3">
      <c r="A3352" s="23" t="s">
        <v>14</v>
      </c>
      <c r="B3352" s="23" t="s">
        <v>7371</v>
      </c>
      <c r="C3352" s="23" t="s">
        <v>7373</v>
      </c>
      <c r="D3352" s="32" t="s">
        <v>7382</v>
      </c>
      <c r="E3352" s="23" t="s">
        <v>7383</v>
      </c>
      <c r="F3352" s="27">
        <v>0.25</v>
      </c>
      <c r="G3352" s="24">
        <v>0</v>
      </c>
      <c r="H3352" s="25">
        <v>17.236999999999998</v>
      </c>
      <c r="I3352" s="25">
        <v>4.7821999999999996</v>
      </c>
      <c r="J3352" s="26">
        <v>62</v>
      </c>
      <c r="K3352" s="26">
        <v>15</v>
      </c>
      <c r="L3352" s="27">
        <v>0.27739999999999998</v>
      </c>
      <c r="M3352" s="28">
        <v>0.43057908</v>
      </c>
      <c r="N3352" s="29">
        <v>0.2</v>
      </c>
      <c r="O3352" s="31" t="s">
        <v>12</v>
      </c>
      <c r="P3352" s="31">
        <v>0.53550924980000003</v>
      </c>
      <c r="Q3352" s="31">
        <v>0.25</v>
      </c>
      <c r="R3352" s="42"/>
      <c r="S3352" s="42" t="str">
        <f>IF(R3352="","",MAX(R3352,Q3352))</f>
        <v/>
      </c>
      <c r="T3352" s="27">
        <f>IF(A3352="placement",MIN(P3352,IF(S3352="",Q3352,S3352)),"")</f>
        <v>0.25</v>
      </c>
      <c r="U3352" s="28">
        <f>IF($A3352="placement",T3352*J3352,"")</f>
        <v>15.5</v>
      </c>
      <c r="V3352" s="26">
        <f>IF($A3352="placement",U3352,IF($A3352="site",SUMIF($C:$C,$C3352,$U:$U),IF($A3352="user",SUMIF($B:$B,$B3352,$U:$U),SUM($U:$U))))</f>
        <v>15.5</v>
      </c>
      <c r="W3352" s="27">
        <f>V3352/J3352</f>
        <v>0.25</v>
      </c>
    </row>
    <row r="3353" spans="1:23" x14ac:dyDescent="0.3">
      <c r="A3353" s="23" t="s">
        <v>14</v>
      </c>
      <c r="B3353" s="23" t="s">
        <v>8292</v>
      </c>
      <c r="C3353" s="23" t="s">
        <v>8293</v>
      </c>
      <c r="D3353" s="32" t="s">
        <v>8294</v>
      </c>
      <c r="E3353" s="23" t="s">
        <v>8295</v>
      </c>
      <c r="F3353" s="27">
        <v>0.25</v>
      </c>
      <c r="G3353" s="24">
        <v>0</v>
      </c>
      <c r="H3353" s="25">
        <v>9.0455000000000005</v>
      </c>
      <c r="I3353" s="25">
        <v>0.8841</v>
      </c>
      <c r="J3353" s="26">
        <v>62</v>
      </c>
      <c r="K3353" s="26">
        <v>16</v>
      </c>
      <c r="L3353" s="27">
        <v>9.7699999999999995E-2</v>
      </c>
      <c r="M3353" s="28">
        <v>2.3548194200000001</v>
      </c>
      <c r="N3353" s="29">
        <v>1.7</v>
      </c>
      <c r="O3353" s="31" t="s">
        <v>70</v>
      </c>
      <c r="P3353" s="31">
        <v>0.27807627909999999</v>
      </c>
      <c r="Q3353" s="31">
        <v>0.25</v>
      </c>
      <c r="R3353" s="42"/>
      <c r="S3353" s="42" t="str">
        <f>IF(R3353="","",MAX(R3353,Q3353))</f>
        <v/>
      </c>
      <c r="T3353" s="27">
        <f>IF(A3353="placement",MIN(P3353,IF(S3353="",Q3353,S3353)),"")</f>
        <v>0.25</v>
      </c>
      <c r="U3353" s="28">
        <f>IF($A3353="placement",T3353*J3353,"")</f>
        <v>15.5</v>
      </c>
      <c r="V3353" s="26">
        <f>IF($A3353="placement",U3353,IF($A3353="site",SUMIF($C:$C,$C3353,$U:$U),IF($A3353="user",SUMIF($B:$B,$B3353,$U:$U),SUM($U:$U))))</f>
        <v>15.5</v>
      </c>
      <c r="W3353" s="27">
        <f>V3353/J3353</f>
        <v>0.25</v>
      </c>
    </row>
    <row r="3354" spans="1:23" x14ac:dyDescent="0.3">
      <c r="A3354" s="23" t="s">
        <v>14</v>
      </c>
      <c r="B3354" s="23" t="s">
        <v>8862</v>
      </c>
      <c r="C3354" s="23" t="s">
        <v>8863</v>
      </c>
      <c r="D3354" s="23" t="s">
        <v>8872</v>
      </c>
      <c r="E3354" s="23" t="s">
        <v>8873</v>
      </c>
      <c r="F3354" s="27">
        <v>0.25</v>
      </c>
      <c r="G3354" s="24">
        <v>1</v>
      </c>
      <c r="H3354" s="25">
        <v>37.577100000000002</v>
      </c>
      <c r="I3354" s="25">
        <v>5.7671000000000001</v>
      </c>
      <c r="J3354" s="26">
        <v>62</v>
      </c>
      <c r="K3354" s="26">
        <v>15</v>
      </c>
      <c r="L3354" s="27">
        <v>0.1535</v>
      </c>
      <c r="M3354" s="28">
        <v>0.35789199999999999</v>
      </c>
      <c r="N3354" s="29">
        <v>0.1</v>
      </c>
      <c r="O3354" s="31" t="s">
        <v>42</v>
      </c>
      <c r="P3354" s="31">
        <v>0.72058609780000005</v>
      </c>
      <c r="Q3354" s="31">
        <v>0.25</v>
      </c>
      <c r="R3354" s="42"/>
      <c r="S3354" s="42" t="str">
        <f>IF(R3354="","",MAX(R3354,Q3354))</f>
        <v/>
      </c>
      <c r="T3354" s="27">
        <f>IF(A3354="placement",MIN(P3354,IF(S3354="",Q3354,S3354)),"")</f>
        <v>0.25</v>
      </c>
      <c r="U3354" s="28">
        <f>IF($A3354="placement",T3354*J3354,"")</f>
        <v>15.5</v>
      </c>
      <c r="V3354" s="26">
        <f>IF($A3354="placement",U3354,IF($A3354="site",SUMIF($C:$C,$C3354,$U:$U),IF($A3354="user",SUMIF($B:$B,$B3354,$U:$U),SUM($U:$U))))</f>
        <v>15.5</v>
      </c>
      <c r="W3354" s="27">
        <f>V3354/J3354</f>
        <v>0.25</v>
      </c>
    </row>
    <row r="3355" spans="1:23" x14ac:dyDescent="0.3">
      <c r="A3355" s="17" t="s">
        <v>14</v>
      </c>
      <c r="B3355" s="17" t="s">
        <v>1350</v>
      </c>
      <c r="C3355" s="17" t="s">
        <v>1352</v>
      </c>
      <c r="D3355" s="17" t="s">
        <v>1429</v>
      </c>
      <c r="E3355" s="17" t="s">
        <v>1430</v>
      </c>
      <c r="F3355" s="18">
        <v>0.25</v>
      </c>
      <c r="G3355" s="36">
        <v>0</v>
      </c>
      <c r="H3355" s="37">
        <v>10.9497</v>
      </c>
      <c r="I3355" s="37">
        <v>3.7698999999999998</v>
      </c>
      <c r="J3355" s="19">
        <v>62</v>
      </c>
      <c r="K3355" s="19">
        <v>15</v>
      </c>
      <c r="L3355" s="18">
        <v>0.34429999999999999</v>
      </c>
      <c r="M3355" s="20">
        <v>0.54444654999999997</v>
      </c>
      <c r="N3355" s="21">
        <v>0.35</v>
      </c>
      <c r="O3355" s="22" t="s">
        <v>42</v>
      </c>
      <c r="P3355" s="22">
        <v>0.3571453429</v>
      </c>
      <c r="Q3355" s="22">
        <v>0.249999999999999</v>
      </c>
      <c r="R3355" s="43"/>
      <c r="S3355" s="42" t="str">
        <f>IF(R3355="","",MAX(R3355,Q3355))</f>
        <v/>
      </c>
      <c r="T3355" s="27">
        <f>IF(A3355="placement",MIN(P3355,IF(S3355="",Q3355,S3355)),"")</f>
        <v>0.249999999999999</v>
      </c>
      <c r="U3355" s="20">
        <f>IF($A3355="placement",T3355*J3355,"")</f>
        <v>15.499999999999938</v>
      </c>
      <c r="V3355" s="19">
        <f>IF($A3355="placement",U3355,IF($A3355="site",SUMIF($C:$C,$C3355,$U:$U),IF($A3355="user",SUMIF($B:$B,$B3355,$U:$U),SUM($U:$U))))</f>
        <v>15.499999999999938</v>
      </c>
      <c r="W3355" s="18">
        <f>V3355/J3355</f>
        <v>0.249999999999999</v>
      </c>
    </row>
    <row r="3356" spans="1:23" x14ac:dyDescent="0.3">
      <c r="A3356" s="23" t="s">
        <v>14</v>
      </c>
      <c r="B3356" s="23" t="s">
        <v>2904</v>
      </c>
      <c r="C3356" s="23" t="s">
        <v>2906</v>
      </c>
      <c r="D3356" s="32" t="s">
        <v>2907</v>
      </c>
      <c r="E3356" s="23" t="s">
        <v>2908</v>
      </c>
      <c r="F3356" s="27">
        <v>0.25</v>
      </c>
      <c r="G3356" s="24">
        <v>1</v>
      </c>
      <c r="H3356" s="25">
        <v>201.39259999999999</v>
      </c>
      <c r="I3356" s="25">
        <v>1.1559999999999999</v>
      </c>
      <c r="J3356" s="26">
        <v>62</v>
      </c>
      <c r="K3356" s="26">
        <v>16</v>
      </c>
      <c r="L3356" s="27">
        <v>5.7000000000000002E-3</v>
      </c>
      <c r="M3356" s="28">
        <v>1.7903670300000001</v>
      </c>
      <c r="N3356" s="29">
        <v>1</v>
      </c>
      <c r="O3356" s="31" t="s">
        <v>42</v>
      </c>
      <c r="P3356" s="31">
        <v>0.44145530849999998</v>
      </c>
      <c r="Q3356" s="31">
        <v>0.249999999999999</v>
      </c>
      <c r="R3356" s="42"/>
      <c r="S3356" s="42" t="str">
        <f>IF(R3356="","",MAX(R3356,Q3356))</f>
        <v/>
      </c>
      <c r="T3356" s="27">
        <f>IF(A3356="placement",MIN(P3356,IF(S3356="",Q3356,S3356)),"")</f>
        <v>0.249999999999999</v>
      </c>
      <c r="U3356" s="28">
        <f>IF($A3356="placement",T3356*J3356,"")</f>
        <v>15.499999999999938</v>
      </c>
      <c r="V3356" s="26">
        <f>IF($A3356="placement",U3356,IF($A3356="site",SUMIF($C:$C,$C3356,$U:$U),IF($A3356="user",SUMIF($B:$B,$B3356,$U:$U),SUM($U:$U))))</f>
        <v>15.499999999999938</v>
      </c>
      <c r="W3356" s="27">
        <f>V3356/J3356</f>
        <v>0.249999999999999</v>
      </c>
    </row>
    <row r="3357" spans="1:23" x14ac:dyDescent="0.3">
      <c r="A3357" s="23" t="s">
        <v>14</v>
      </c>
      <c r="B3357" s="23" t="s">
        <v>7417</v>
      </c>
      <c r="C3357" s="23" t="s">
        <v>7418</v>
      </c>
      <c r="D3357" s="23" t="s">
        <v>7429</v>
      </c>
      <c r="E3357" s="23" t="s">
        <v>7418</v>
      </c>
      <c r="F3357" s="27">
        <v>0.25</v>
      </c>
      <c r="G3357" s="24">
        <v>0</v>
      </c>
      <c r="H3357" s="25">
        <v>19.874099999999999</v>
      </c>
      <c r="I3357" s="25">
        <v>4.992</v>
      </c>
      <c r="J3357" s="26">
        <v>62</v>
      </c>
      <c r="K3357" s="26">
        <v>15</v>
      </c>
      <c r="L3357" s="27">
        <v>0.25119999999999998</v>
      </c>
      <c r="M3357" s="28">
        <v>0.41344437000000001</v>
      </c>
      <c r="N3357" s="29">
        <v>0.21</v>
      </c>
      <c r="O3357" s="31" t="s">
        <v>12</v>
      </c>
      <c r="P3357" s="31">
        <v>0.49207192989999998</v>
      </c>
      <c r="Q3357" s="31">
        <v>0.249999999999999</v>
      </c>
      <c r="R3357" s="42"/>
      <c r="S3357" s="42" t="str">
        <f>IF(R3357="","",MAX(R3357,Q3357))</f>
        <v/>
      </c>
      <c r="T3357" s="27">
        <f>IF(A3357="placement",MIN(P3357,IF(S3357="",Q3357,S3357)),"")</f>
        <v>0.249999999999999</v>
      </c>
      <c r="U3357" s="28">
        <f>IF($A3357="placement",T3357*J3357,"")</f>
        <v>15.499999999999938</v>
      </c>
      <c r="V3357" s="26">
        <f>IF($A3357="placement",U3357,IF($A3357="site",SUMIF($C:$C,$C3357,$U:$U),IF($A3357="user",SUMIF($B:$B,$B3357,$U:$U),SUM($U:$U))))</f>
        <v>15.499999999999938</v>
      </c>
      <c r="W3357" s="27">
        <f>V3357/J3357</f>
        <v>0.249999999999999</v>
      </c>
    </row>
    <row r="3358" spans="1:23" x14ac:dyDescent="0.3">
      <c r="A3358" s="23" t="s">
        <v>14</v>
      </c>
      <c r="B3358" s="23" t="s">
        <v>6638</v>
      </c>
      <c r="C3358" s="23" t="s">
        <v>6639</v>
      </c>
      <c r="D3358" s="32" t="s">
        <v>6691</v>
      </c>
      <c r="E3358" s="23" t="s">
        <v>6692</v>
      </c>
      <c r="F3358" s="27">
        <v>0.25</v>
      </c>
      <c r="G3358" s="24">
        <v>0</v>
      </c>
      <c r="H3358" s="25">
        <v>27.107600000000001</v>
      </c>
      <c r="I3358" s="25">
        <v>2.4718</v>
      </c>
      <c r="J3358" s="26">
        <v>62</v>
      </c>
      <c r="K3358" s="26">
        <v>14</v>
      </c>
      <c r="L3358" s="27">
        <v>9.1200000000000003E-2</v>
      </c>
      <c r="M3358" s="28">
        <v>0.84219909999999998</v>
      </c>
      <c r="N3358" s="29">
        <v>0.65</v>
      </c>
      <c r="O3358" s="31" t="s">
        <v>42</v>
      </c>
      <c r="P3358" s="31">
        <v>0.22821100520000001</v>
      </c>
      <c r="Q3358" s="31">
        <v>0.22821100523944601</v>
      </c>
      <c r="R3358" s="42"/>
      <c r="S3358" s="42" t="str">
        <f>IF(R3358="","",MAX(R3358,Q3358))</f>
        <v/>
      </c>
      <c r="T3358" s="27">
        <f>IF(A3358="placement",MIN(P3358,IF(S3358="",Q3358,S3358)),"")</f>
        <v>0.22821100520000001</v>
      </c>
      <c r="U3358" s="28">
        <f>IF($A3358="placement",T3358*J3358,"")</f>
        <v>14.1490823224</v>
      </c>
      <c r="V3358" s="26">
        <f>IF($A3358="placement",U3358,IF($A3358="site",SUMIF($C:$C,$C3358,$U:$U),IF($A3358="user",SUMIF($B:$B,$B3358,$U:$U),SUM($U:$U))))</f>
        <v>14.1490823224</v>
      </c>
      <c r="W3358" s="27">
        <f>V3358/J3358</f>
        <v>0.22821100520000001</v>
      </c>
    </row>
    <row r="3359" spans="1:23" x14ac:dyDescent="0.3">
      <c r="A3359" s="23" t="s">
        <v>14</v>
      </c>
      <c r="B3359" s="23" t="s">
        <v>8336</v>
      </c>
      <c r="C3359" s="23" t="s">
        <v>8338</v>
      </c>
      <c r="D3359" s="23" t="s">
        <v>8341</v>
      </c>
      <c r="E3359" s="23" t="s">
        <v>8337</v>
      </c>
      <c r="F3359" s="27">
        <v>0.2</v>
      </c>
      <c r="G3359" s="24">
        <v>0</v>
      </c>
      <c r="H3359" s="25">
        <v>13.9023</v>
      </c>
      <c r="I3359" s="25">
        <v>1.8944000000000001</v>
      </c>
      <c r="J3359" s="26">
        <v>62</v>
      </c>
      <c r="K3359" s="26">
        <v>12</v>
      </c>
      <c r="L3359" s="27">
        <v>0.1363</v>
      </c>
      <c r="M3359" s="28">
        <v>1.0851368699999999</v>
      </c>
      <c r="N3359" s="29">
        <v>0.76</v>
      </c>
      <c r="O3359" s="31" t="s">
        <v>42</v>
      </c>
      <c r="P3359" s="31">
        <v>0.29962751910000002</v>
      </c>
      <c r="Q3359" s="31">
        <v>0.2</v>
      </c>
      <c r="R3359" s="42"/>
      <c r="S3359" s="42" t="str">
        <f>IF(R3359="","",MAX(R3359,Q3359))</f>
        <v/>
      </c>
      <c r="T3359" s="27">
        <f>IF(A3359="placement",MIN(P3359,IF(S3359="",Q3359,S3359)),"")</f>
        <v>0.2</v>
      </c>
      <c r="U3359" s="28">
        <f>IF($A3359="placement",T3359*J3359,"")</f>
        <v>12.4</v>
      </c>
      <c r="V3359" s="26">
        <f>IF($A3359="placement",U3359,IF($A3359="site",SUMIF($C:$C,$C3359,$U:$U),IF($A3359="user",SUMIF($B:$B,$B3359,$U:$U),SUM($U:$U))))</f>
        <v>12.4</v>
      </c>
      <c r="W3359" s="27">
        <f>V3359/J3359</f>
        <v>0.2</v>
      </c>
    </row>
    <row r="3360" spans="1:23" x14ac:dyDescent="0.3">
      <c r="A3360" s="23" t="s">
        <v>14</v>
      </c>
      <c r="B3360" s="23" t="s">
        <v>1095</v>
      </c>
      <c r="C3360" s="23" t="s">
        <v>1096</v>
      </c>
      <c r="D3360" s="23" t="s">
        <v>1105</v>
      </c>
      <c r="E3360" s="23" t="s">
        <v>1106</v>
      </c>
      <c r="F3360" s="27">
        <v>0.15</v>
      </c>
      <c r="G3360" s="24">
        <v>0</v>
      </c>
      <c r="H3360" s="25">
        <v>20.388500000000001</v>
      </c>
      <c r="I3360" s="25">
        <v>2.6907000000000001</v>
      </c>
      <c r="J3360" s="26">
        <v>62</v>
      </c>
      <c r="K3360" s="26">
        <v>9</v>
      </c>
      <c r="L3360" s="27">
        <v>0.13200000000000001</v>
      </c>
      <c r="M3360" s="28">
        <v>0.76645607000000004</v>
      </c>
      <c r="N3360" s="29">
        <v>0.5</v>
      </c>
      <c r="O3360" s="31" t="s">
        <v>42</v>
      </c>
      <c r="P3360" s="31">
        <v>0.34764688770000002</v>
      </c>
      <c r="Q3360" s="31">
        <v>0.15</v>
      </c>
      <c r="R3360" s="42"/>
      <c r="S3360" s="42" t="str">
        <f>IF(R3360="","",MAX(R3360,Q3360))</f>
        <v/>
      </c>
      <c r="T3360" s="27">
        <f>IF(A3360="placement",MIN(P3360,IF(S3360="",Q3360,S3360)),"")</f>
        <v>0.15</v>
      </c>
      <c r="U3360" s="28">
        <f>IF($A3360="placement",T3360*J3360,"")</f>
        <v>9.2999999999999989</v>
      </c>
      <c r="V3360" s="26">
        <f>IF($A3360="placement",U3360,IF($A3360="site",SUMIF($C:$C,$C3360,$U:$U),IF($A3360="user",SUMIF($B:$B,$B3360,$U:$U),SUM($U:$U))))</f>
        <v>9.2999999999999989</v>
      </c>
      <c r="W3360" s="27">
        <f>V3360/J3360</f>
        <v>0.15</v>
      </c>
    </row>
    <row r="3361" spans="1:23" x14ac:dyDescent="0.3">
      <c r="A3361" s="23" t="s">
        <v>14</v>
      </c>
      <c r="B3361" s="23" t="s">
        <v>5211</v>
      </c>
      <c r="C3361" s="23" t="s">
        <v>5213</v>
      </c>
      <c r="D3361" s="23" t="s">
        <v>5274</v>
      </c>
      <c r="E3361" s="23" t="s">
        <v>5275</v>
      </c>
      <c r="F3361" s="27">
        <v>0.15</v>
      </c>
      <c r="G3361" s="24">
        <v>0</v>
      </c>
      <c r="H3361" s="25">
        <v>4.0918999999999999</v>
      </c>
      <c r="I3361" s="25">
        <v>1.9028</v>
      </c>
      <c r="J3361" s="26">
        <v>62</v>
      </c>
      <c r="K3361" s="26">
        <v>9</v>
      </c>
      <c r="L3361" s="27">
        <v>0.46500000000000002</v>
      </c>
      <c r="M3361" s="28">
        <v>1.08603176</v>
      </c>
      <c r="N3361" s="29">
        <v>0.8</v>
      </c>
      <c r="O3361" s="31" t="s">
        <v>42</v>
      </c>
      <c r="P3361" s="31">
        <v>0.26337329069999998</v>
      </c>
      <c r="Q3361" s="31">
        <v>0.149999999999999</v>
      </c>
      <c r="R3361" s="42"/>
      <c r="S3361" s="42" t="str">
        <f>IF(R3361="","",MAX(R3361,Q3361))</f>
        <v/>
      </c>
      <c r="T3361" s="27">
        <f>IF(A3361="placement",MIN(P3361,IF(S3361="",Q3361,S3361)),"")</f>
        <v>0.149999999999999</v>
      </c>
      <c r="U3361" s="28">
        <f>IF($A3361="placement",T3361*J3361,"")</f>
        <v>9.2999999999999385</v>
      </c>
      <c r="V3361" s="26">
        <f>IF($A3361="placement",U3361,IF($A3361="site",SUMIF($C:$C,$C3361,$U:$U),IF($A3361="user",SUMIF($B:$B,$B3361,$U:$U),SUM($U:$U))))</f>
        <v>9.2999999999999385</v>
      </c>
      <c r="W3361" s="27">
        <f>V3361/J3361</f>
        <v>0.149999999999999</v>
      </c>
    </row>
    <row r="3362" spans="1:23" x14ac:dyDescent="0.3">
      <c r="A3362" s="23" t="s">
        <v>14</v>
      </c>
      <c r="B3362" s="23" t="s">
        <v>8952</v>
      </c>
      <c r="C3362" s="23" t="s">
        <v>8954</v>
      </c>
      <c r="D3362" s="23" t="s">
        <v>8967</v>
      </c>
      <c r="E3362" s="23" t="s">
        <v>8968</v>
      </c>
      <c r="F3362" s="27">
        <v>0.05</v>
      </c>
      <c r="G3362" s="24">
        <v>0</v>
      </c>
      <c r="H3362" s="25">
        <v>21.575600000000001</v>
      </c>
      <c r="I3362" s="25">
        <v>3.3812000000000002</v>
      </c>
      <c r="J3362" s="26">
        <v>62</v>
      </c>
      <c r="K3362" s="26">
        <v>2</v>
      </c>
      <c r="L3362" s="27">
        <v>0.15670000000000001</v>
      </c>
      <c r="M3362" s="28">
        <v>0.60720578000000003</v>
      </c>
      <c r="N3362" s="29">
        <v>0.45</v>
      </c>
      <c r="O3362" s="31" t="s">
        <v>70</v>
      </c>
      <c r="P3362" s="31">
        <v>0.25890033499999998</v>
      </c>
      <c r="Q3362" s="31">
        <v>0.05</v>
      </c>
      <c r="R3362" s="42"/>
      <c r="S3362" s="42" t="str">
        <f>IF(R3362="","",MAX(R3362,Q3362))</f>
        <v/>
      </c>
      <c r="T3362" s="27">
        <f>IF(A3362="placement",MIN(P3362,IF(S3362="",Q3362,S3362)),"")</f>
        <v>0.05</v>
      </c>
      <c r="U3362" s="28">
        <f>IF($A3362="placement",T3362*J3362,"")</f>
        <v>3.1</v>
      </c>
      <c r="V3362" s="26">
        <f>IF($A3362="placement",U3362,IF($A3362="site",SUMIF($C:$C,$C3362,$U:$U),IF($A3362="user",SUMIF($B:$B,$B3362,$U:$U),SUM($U:$U))))</f>
        <v>3.1</v>
      </c>
      <c r="W3362" s="27">
        <f>V3362/J3362</f>
        <v>0.05</v>
      </c>
    </row>
    <row r="3363" spans="1:23" x14ac:dyDescent="0.3">
      <c r="A3363" s="23" t="s">
        <v>14</v>
      </c>
      <c r="B3363" s="23" t="s">
        <v>4914</v>
      </c>
      <c r="C3363" s="23" t="s">
        <v>4915</v>
      </c>
      <c r="D3363" s="23" t="s">
        <v>4916</v>
      </c>
      <c r="E3363" s="23" t="s">
        <v>4917</v>
      </c>
      <c r="F3363" s="27">
        <v>0.05</v>
      </c>
      <c r="G3363" s="24">
        <v>1</v>
      </c>
      <c r="H3363" s="25">
        <v>616.23109999999997</v>
      </c>
      <c r="I3363" s="25">
        <v>11.1279</v>
      </c>
      <c r="J3363" s="26">
        <v>62</v>
      </c>
      <c r="K3363" s="26">
        <v>3</v>
      </c>
      <c r="L3363" s="27">
        <v>1.8100000000000002E-2</v>
      </c>
      <c r="M3363" s="28">
        <v>0.18477576000000001</v>
      </c>
      <c r="N3363" s="29">
        <v>0.03</v>
      </c>
      <c r="O3363" s="31" t="s">
        <v>70</v>
      </c>
      <c r="P3363" s="31">
        <v>0.83764103879999996</v>
      </c>
      <c r="Q3363" s="31">
        <v>4.9999999999999899E-2</v>
      </c>
      <c r="R3363" s="42"/>
      <c r="S3363" s="42" t="str">
        <f>IF(R3363="","",MAX(R3363,Q3363))</f>
        <v/>
      </c>
      <c r="T3363" s="27">
        <f>IF(A3363="placement",MIN(P3363,IF(S3363="",Q3363,S3363)),"")</f>
        <v>4.9999999999999899E-2</v>
      </c>
      <c r="U3363" s="28">
        <f>IF($A3363="placement",T3363*J3363,"")</f>
        <v>3.0999999999999939</v>
      </c>
      <c r="V3363" s="26">
        <f>IF($A3363="placement",U3363,IF($A3363="site",SUMIF($C:$C,$C3363,$U:$U),IF($A3363="user",SUMIF($B:$B,$B3363,$U:$U),SUM($U:$U))))</f>
        <v>3.0999999999999939</v>
      </c>
      <c r="W3363" s="27">
        <f>V3363/J3363</f>
        <v>4.9999999999999899E-2</v>
      </c>
    </row>
    <row r="3364" spans="1:23" x14ac:dyDescent="0.3">
      <c r="A3364" s="23" t="s">
        <v>14</v>
      </c>
      <c r="B3364" s="23" t="s">
        <v>15</v>
      </c>
      <c r="C3364" s="23" t="s">
        <v>17</v>
      </c>
      <c r="D3364" s="23" t="s">
        <v>32</v>
      </c>
      <c r="E3364" s="23" t="s">
        <v>16</v>
      </c>
      <c r="F3364" s="27">
        <v>0.33</v>
      </c>
      <c r="G3364" s="24">
        <v>0</v>
      </c>
      <c r="H3364" s="25">
        <v>22.348299999999998</v>
      </c>
      <c r="I3364" s="25">
        <v>3.8988</v>
      </c>
      <c r="J3364" s="26">
        <v>61</v>
      </c>
      <c r="K3364" s="26">
        <v>20</v>
      </c>
      <c r="L3364" s="27">
        <v>0.17449999999999999</v>
      </c>
      <c r="M3364" s="28">
        <v>0.52473481</v>
      </c>
      <c r="N3364" s="46">
        <v>0.3</v>
      </c>
      <c r="O3364" s="31" t="s">
        <v>12</v>
      </c>
      <c r="P3364" s="31">
        <v>0.42828263779999998</v>
      </c>
      <c r="Q3364" s="31">
        <v>0.33</v>
      </c>
      <c r="R3364" s="42">
        <v>0.2</v>
      </c>
      <c r="S3364" s="42">
        <f>IF(R3364="","",MAX(R3364,Q3364))</f>
        <v>0.33</v>
      </c>
      <c r="T3364" s="27">
        <f>IF(A3364="placement",MIN(P3364,IF(S3364="",Q3364,S3364)),"")</f>
        <v>0.33</v>
      </c>
      <c r="U3364" s="28">
        <f>IF($A3364="placement",T3364*J3364,"")</f>
        <v>20.130000000000003</v>
      </c>
      <c r="V3364" s="26">
        <f>IF($A3364="placement",U3364,IF($A3364="site",SUMIF($C:$C,$C3364,$U:$U),IF($A3364="user",SUMIF($B:$B,$B3364,$U:$U),SUM($U:$U))))</f>
        <v>20.130000000000003</v>
      </c>
      <c r="W3364" s="27">
        <f>V3364/J3364</f>
        <v>0.33</v>
      </c>
    </row>
    <row r="3365" spans="1:23" x14ac:dyDescent="0.3">
      <c r="A3365" s="23" t="s">
        <v>14</v>
      </c>
      <c r="B3365" s="23" t="s">
        <v>5211</v>
      </c>
      <c r="C3365" s="23" t="s">
        <v>5213</v>
      </c>
      <c r="D3365" s="23" t="s">
        <v>5323</v>
      </c>
      <c r="E3365" s="23" t="s">
        <v>5324</v>
      </c>
      <c r="F3365" s="27">
        <v>0.33</v>
      </c>
      <c r="G3365" s="24">
        <v>0</v>
      </c>
      <c r="H3365" s="25">
        <v>4.9268999999999998</v>
      </c>
      <c r="I3365" s="25">
        <v>1.7373000000000001</v>
      </c>
      <c r="J3365" s="26">
        <v>61</v>
      </c>
      <c r="K3365" s="26">
        <v>20</v>
      </c>
      <c r="L3365" s="27">
        <v>0.35260000000000002</v>
      </c>
      <c r="M3365" s="28">
        <v>1.17399063</v>
      </c>
      <c r="N3365" s="29">
        <v>0.8</v>
      </c>
      <c r="O3365" s="31" t="s">
        <v>12</v>
      </c>
      <c r="P3365" s="31">
        <v>0.3185635537</v>
      </c>
      <c r="Q3365" s="31">
        <v>0.31856355371264</v>
      </c>
      <c r="R3365" s="42"/>
      <c r="S3365" s="42" t="str">
        <f>IF(R3365="","",MAX(R3365,Q3365))</f>
        <v/>
      </c>
      <c r="T3365" s="27">
        <f>IF(A3365="placement",MIN(P3365,IF(S3365="",Q3365,S3365)),"")</f>
        <v>0.3185635537</v>
      </c>
      <c r="U3365" s="28">
        <f>IF($A3365="placement",T3365*J3365,"")</f>
        <v>19.4323767757</v>
      </c>
      <c r="V3365" s="26">
        <f>IF($A3365="placement",U3365,IF($A3365="site",SUMIF($C:$C,$C3365,$U:$U),IF($A3365="user",SUMIF($B:$B,$B3365,$U:$U),SUM($U:$U))))</f>
        <v>19.4323767757</v>
      </c>
      <c r="W3365" s="27">
        <f>V3365/J3365</f>
        <v>0.3185635537</v>
      </c>
    </row>
    <row r="3366" spans="1:23" x14ac:dyDescent="0.3">
      <c r="A3366" s="23" t="s">
        <v>14</v>
      </c>
      <c r="B3366" s="23" t="s">
        <v>2969</v>
      </c>
      <c r="C3366" s="23" t="s">
        <v>2971</v>
      </c>
      <c r="D3366" s="23" t="s">
        <v>3000</v>
      </c>
      <c r="E3366" s="23" t="s">
        <v>3001</v>
      </c>
      <c r="F3366" s="27">
        <v>0.25</v>
      </c>
      <c r="G3366" s="24">
        <v>1</v>
      </c>
      <c r="H3366" s="25">
        <v>47.594099999999997</v>
      </c>
      <c r="I3366" s="25">
        <v>5.2389000000000001</v>
      </c>
      <c r="J3366" s="26">
        <v>61</v>
      </c>
      <c r="K3366" s="26">
        <v>15</v>
      </c>
      <c r="L3366" s="27">
        <v>0.1101</v>
      </c>
      <c r="M3366" s="28">
        <v>0.38796919000000002</v>
      </c>
      <c r="N3366" s="29">
        <v>0.2</v>
      </c>
      <c r="O3366" s="31" t="s">
        <v>70</v>
      </c>
      <c r="P3366" s="31">
        <v>0.48449514329999999</v>
      </c>
      <c r="Q3366" s="31">
        <v>0.25</v>
      </c>
      <c r="R3366" s="42"/>
      <c r="S3366" s="42" t="str">
        <f>IF(R3366="","",MAX(R3366,Q3366))</f>
        <v/>
      </c>
      <c r="T3366" s="27">
        <f>IF(A3366="placement",MIN(P3366,IF(S3366="",Q3366,S3366)),"")</f>
        <v>0.25</v>
      </c>
      <c r="U3366" s="28">
        <f>IF($A3366="placement",T3366*J3366,"")</f>
        <v>15.25</v>
      </c>
      <c r="V3366" s="26">
        <f>IF($A3366="placement",U3366,IF($A3366="site",SUMIF($C:$C,$C3366,$U:$U),IF($A3366="user",SUMIF($B:$B,$B3366,$U:$U),SUM($U:$U))))</f>
        <v>15.25</v>
      </c>
      <c r="W3366" s="27">
        <f>V3366/J3366</f>
        <v>0.25</v>
      </c>
    </row>
    <row r="3367" spans="1:23" x14ac:dyDescent="0.3">
      <c r="A3367" s="23" t="s">
        <v>14</v>
      </c>
      <c r="B3367" s="23" t="s">
        <v>3266</v>
      </c>
      <c r="C3367" s="23" t="s">
        <v>3268</v>
      </c>
      <c r="D3367" s="23" t="s">
        <v>10119</v>
      </c>
      <c r="E3367" s="23" t="s">
        <v>10120</v>
      </c>
      <c r="F3367" s="27">
        <v>0.25</v>
      </c>
      <c r="G3367" s="24">
        <v>1</v>
      </c>
      <c r="H3367" s="25">
        <v>29.832999999999998</v>
      </c>
      <c r="I3367" s="25">
        <v>1.0835999999999999</v>
      </c>
      <c r="J3367" s="26">
        <v>61</v>
      </c>
      <c r="K3367" s="26">
        <v>14</v>
      </c>
      <c r="L3367" s="27">
        <v>3.6299999999999999E-2</v>
      </c>
      <c r="M3367" s="28">
        <v>1.8814053100000001</v>
      </c>
      <c r="N3367" s="29">
        <v>1.35</v>
      </c>
      <c r="O3367" s="31" t="s">
        <v>42</v>
      </c>
      <c r="P3367" s="31">
        <v>0.2824512662</v>
      </c>
      <c r="Q3367" s="31">
        <v>0.25</v>
      </c>
      <c r="R3367" s="42"/>
      <c r="S3367" s="42" t="str">
        <f>IF(R3367="","",MAX(R3367,Q3367))</f>
        <v/>
      </c>
      <c r="T3367" s="27">
        <f>IF(A3367="placement",MIN(P3367,IF(S3367="",Q3367,S3367)),"")</f>
        <v>0.25</v>
      </c>
      <c r="U3367" s="28">
        <f>IF($A3367="placement",T3367*J3367,"")</f>
        <v>15.25</v>
      </c>
      <c r="V3367" s="26">
        <f>IF($A3367="placement",U3367,IF($A3367="site",SUMIF($C:$C,$C3367,$U:$U),IF($A3367="user",SUMIF($B:$B,$B3367,$U:$U),SUM($U:$U))))</f>
        <v>15.25</v>
      </c>
      <c r="W3367" s="27">
        <f>V3367/J3367</f>
        <v>0.25</v>
      </c>
    </row>
    <row r="3368" spans="1:23" hidden="1" x14ac:dyDescent="0.3">
      <c r="A3368" s="23" t="s">
        <v>13</v>
      </c>
      <c r="B3368" s="23" t="s">
        <v>6954</v>
      </c>
      <c r="C3368" s="23" t="s">
        <v>6956</v>
      </c>
      <c r="D3368" s="32" t="s">
        <v>9898</v>
      </c>
      <c r="E3368" s="23"/>
      <c r="F3368" s="27">
        <v>0.27879999999999999</v>
      </c>
      <c r="G3368" s="24">
        <v>0.75623841000000003</v>
      </c>
      <c r="H3368" s="25">
        <v>229.8827</v>
      </c>
      <c r="I3368" s="25">
        <v>51.847099999999998</v>
      </c>
      <c r="J3368" s="26">
        <v>843</v>
      </c>
      <c r="K3368" s="26">
        <v>202</v>
      </c>
      <c r="L3368" s="27">
        <v>0.22550000000000001</v>
      </c>
      <c r="M3368" s="28">
        <v>0.54211224999999996</v>
      </c>
      <c r="N3368" s="29">
        <v>0.37352800000000003</v>
      </c>
      <c r="O3368" s="31"/>
      <c r="P3368" s="31">
        <v>0.31097665120000001</v>
      </c>
      <c r="Q3368" s="31">
        <v>0.27883872735183102</v>
      </c>
      <c r="R3368" s="42"/>
      <c r="S3368" s="42" t="str">
        <f>IF(R3368="","",MAX(R3368,Q3368))</f>
        <v/>
      </c>
      <c r="T3368" s="27" t="str">
        <f>IF(A3368="placement",MIN(P3368,IF(S3368="",Q3368,S3368)),"")</f>
        <v/>
      </c>
      <c r="U3368" s="28" t="str">
        <f>IF($A3368="placement",T3368*J3368,"")</f>
        <v/>
      </c>
      <c r="V3368" s="26">
        <f>IF($A3368="placement",U3368,IF($A3368="site",SUMIF($C:$C,$C3368,$U:$U),IF($A3368="user",SUMIF($B:$B,$B3368,$U:$U),SUM($U:$U))))</f>
        <v>223.03256673825246</v>
      </c>
      <c r="W3368" s="27">
        <f>V3368/J3368</f>
        <v>0.26457006730516308</v>
      </c>
    </row>
    <row r="3369" spans="1:23" hidden="1" x14ac:dyDescent="0.3">
      <c r="A3369" s="23" t="s">
        <v>10</v>
      </c>
      <c r="B3369" s="23" t="s">
        <v>3011</v>
      </c>
      <c r="C3369" s="23" t="s">
        <v>9898</v>
      </c>
      <c r="D3369" s="23" t="s">
        <v>9898</v>
      </c>
      <c r="E3369" s="23"/>
      <c r="F3369" s="27">
        <v>0.25</v>
      </c>
      <c r="G3369" s="24">
        <v>0</v>
      </c>
      <c r="H3369" s="25">
        <v>1.4349000000000001</v>
      </c>
      <c r="I3369" s="25">
        <v>0.93610000000000004</v>
      </c>
      <c r="J3369" s="26">
        <v>26</v>
      </c>
      <c r="K3369" s="26">
        <v>7</v>
      </c>
      <c r="L3369" s="27">
        <v>0.65239999999999998</v>
      </c>
      <c r="M3369" s="28">
        <v>0.93543686000000004</v>
      </c>
      <c r="N3369" s="29">
        <v>0.52</v>
      </c>
      <c r="O3369" s="31"/>
      <c r="P3369" s="31">
        <v>0.44410999359999997</v>
      </c>
      <c r="Q3369" s="31">
        <v>0.249999999999999</v>
      </c>
      <c r="R3369" s="42">
        <v>0.35</v>
      </c>
      <c r="S3369" s="42">
        <f>IF(R3369="","",MAX(R3369,Q3369))</f>
        <v>0.35</v>
      </c>
      <c r="T3369" s="27" t="str">
        <f>IF(A3369="placement",MIN(P3369,IF(S3369="",Q3369,S3369)),"")</f>
        <v/>
      </c>
      <c r="U3369" s="28" t="str">
        <f>IF($A3369="placement",T3369*J3369,"")</f>
        <v/>
      </c>
      <c r="V3369" s="26">
        <f>IF($A3369="placement",U3369,IF($A3369="site",SUMIF($C:$C,$C3369,$U:$U),IF($A3369="user",SUMIF($B:$B,$B3369,$U:$U),SUM($U:$U))))</f>
        <v>6.4999999999999742</v>
      </c>
      <c r="W3369" s="27">
        <f>V3369/J3369</f>
        <v>0.249999999999999</v>
      </c>
    </row>
    <row r="3370" spans="1:23" x14ac:dyDescent="0.3">
      <c r="A3370" s="11" t="s">
        <v>14</v>
      </c>
      <c r="B3370" s="11" t="s">
        <v>3266</v>
      </c>
      <c r="C3370" s="11" t="s">
        <v>3268</v>
      </c>
      <c r="D3370" s="11" t="s">
        <v>3474</v>
      </c>
      <c r="E3370" s="11" t="s">
        <v>3475</v>
      </c>
      <c r="F3370" s="12">
        <v>0.25</v>
      </c>
      <c r="G3370" s="33">
        <v>0</v>
      </c>
      <c r="H3370" s="34">
        <v>14.087199999999999</v>
      </c>
      <c r="I3370" s="34">
        <v>2.1431</v>
      </c>
      <c r="J3370" s="13">
        <v>61</v>
      </c>
      <c r="K3370" s="13">
        <v>15</v>
      </c>
      <c r="L3370" s="12">
        <v>0.15210000000000001</v>
      </c>
      <c r="M3370" s="14">
        <v>0.95053659999999995</v>
      </c>
      <c r="N3370" s="15">
        <v>0.6</v>
      </c>
      <c r="O3370" s="16" t="s">
        <v>12</v>
      </c>
      <c r="P3370" s="16">
        <v>0.36877759040000002</v>
      </c>
      <c r="Q3370" s="16">
        <v>0.25</v>
      </c>
      <c r="R3370" s="44"/>
      <c r="S3370" s="42" t="str">
        <f>IF(R3370="","",MAX(R3370,Q3370))</f>
        <v/>
      </c>
      <c r="T3370" s="27">
        <f>IF(A3370="placement",MIN(P3370,IF(S3370="",Q3370,S3370)),"")</f>
        <v>0.25</v>
      </c>
      <c r="U3370" s="14">
        <f>IF($A3370="placement",T3370*J3370,"")</f>
        <v>15.25</v>
      </c>
      <c r="V3370" s="13">
        <f>IF($A3370="placement",U3370,IF($A3370="site",SUMIF($C:$C,$C3370,$U:$U),IF($A3370="user",SUMIF($B:$B,$B3370,$U:$U),SUM($U:$U))))</f>
        <v>15.25</v>
      </c>
      <c r="W3370" s="12">
        <f>V3370/J3370</f>
        <v>0.25</v>
      </c>
    </row>
    <row r="3371" spans="1:23" x14ac:dyDescent="0.3">
      <c r="A3371" s="23" t="s">
        <v>14</v>
      </c>
      <c r="B3371" s="23" t="s">
        <v>5764</v>
      </c>
      <c r="C3371" s="23" t="s">
        <v>5766</v>
      </c>
      <c r="D3371" s="32" t="s">
        <v>5777</v>
      </c>
      <c r="E3371" s="23" t="s">
        <v>5778</v>
      </c>
      <c r="F3371" s="27">
        <v>0.25</v>
      </c>
      <c r="G3371" s="24">
        <v>0</v>
      </c>
      <c r="H3371" s="25">
        <v>10.7821</v>
      </c>
      <c r="I3371" s="25">
        <v>3.8485999999999998</v>
      </c>
      <c r="J3371" s="26">
        <v>61</v>
      </c>
      <c r="K3371" s="26">
        <v>15</v>
      </c>
      <c r="L3371" s="27">
        <v>0.3569</v>
      </c>
      <c r="M3371" s="28">
        <v>0.53255381999999996</v>
      </c>
      <c r="N3371" s="29">
        <v>0.3</v>
      </c>
      <c r="O3371" s="31" t="s">
        <v>12</v>
      </c>
      <c r="P3371" s="31">
        <v>0.43667665709999998</v>
      </c>
      <c r="Q3371" s="31">
        <v>0.25</v>
      </c>
      <c r="R3371" s="42"/>
      <c r="S3371" s="42" t="str">
        <f>IF(R3371="","",MAX(R3371,Q3371))</f>
        <v/>
      </c>
      <c r="T3371" s="27">
        <f>IF(A3371="placement",MIN(P3371,IF(S3371="",Q3371,S3371)),"")</f>
        <v>0.25</v>
      </c>
      <c r="U3371" s="28">
        <f>IF($A3371="placement",T3371*J3371,"")</f>
        <v>15.25</v>
      </c>
      <c r="V3371" s="26">
        <f>IF($A3371="placement",U3371,IF($A3371="site",SUMIF($C:$C,$C3371,$U:$U),IF($A3371="user",SUMIF($B:$B,$B3371,$U:$U),SUM($U:$U))))</f>
        <v>15.25</v>
      </c>
      <c r="W3371" s="27">
        <f>V3371/J3371</f>
        <v>0.25</v>
      </c>
    </row>
    <row r="3372" spans="1:23" x14ac:dyDescent="0.3">
      <c r="A3372" s="23" t="s">
        <v>14</v>
      </c>
      <c r="B3372" s="23" t="s">
        <v>5764</v>
      </c>
      <c r="C3372" s="23" t="s">
        <v>5766</v>
      </c>
      <c r="D3372" s="23" t="s">
        <v>5809</v>
      </c>
      <c r="E3372" s="23" t="s">
        <v>5810</v>
      </c>
      <c r="F3372" s="27">
        <v>0.25</v>
      </c>
      <c r="G3372" s="24">
        <v>0</v>
      </c>
      <c r="H3372" s="25">
        <v>7.0243000000000002</v>
      </c>
      <c r="I3372" s="25">
        <v>2.8803999999999998</v>
      </c>
      <c r="J3372" s="26">
        <v>61</v>
      </c>
      <c r="K3372" s="26">
        <v>15</v>
      </c>
      <c r="L3372" s="27">
        <v>0.41010000000000002</v>
      </c>
      <c r="M3372" s="28">
        <v>0.70639057999999999</v>
      </c>
      <c r="N3372" s="29">
        <v>0.45</v>
      </c>
      <c r="O3372" s="31" t="s">
        <v>42</v>
      </c>
      <c r="P3372" s="31">
        <v>0.36295865919999998</v>
      </c>
      <c r="Q3372" s="31">
        <v>0.25</v>
      </c>
      <c r="R3372" s="42"/>
      <c r="S3372" s="42" t="str">
        <f>IF(R3372="","",MAX(R3372,Q3372))</f>
        <v/>
      </c>
      <c r="T3372" s="27">
        <f>IF(A3372="placement",MIN(P3372,IF(S3372="",Q3372,S3372)),"")</f>
        <v>0.25</v>
      </c>
      <c r="U3372" s="28">
        <f>IF($A3372="placement",T3372*J3372,"")</f>
        <v>15.25</v>
      </c>
      <c r="V3372" s="26">
        <f>IF($A3372="placement",U3372,IF($A3372="site",SUMIF($C:$C,$C3372,$U:$U),IF($A3372="user",SUMIF($B:$B,$B3372,$U:$U),SUM($U:$U))))</f>
        <v>15.25</v>
      </c>
      <c r="W3372" s="27">
        <f>V3372/J3372</f>
        <v>0.25</v>
      </c>
    </row>
    <row r="3373" spans="1:23" x14ac:dyDescent="0.3">
      <c r="A3373" s="17" t="s">
        <v>14</v>
      </c>
      <c r="B3373" s="17" t="s">
        <v>7135</v>
      </c>
      <c r="C3373" s="17" t="s">
        <v>7137</v>
      </c>
      <c r="D3373" s="17" t="s">
        <v>7148</v>
      </c>
      <c r="E3373" s="17" t="s">
        <v>7149</v>
      </c>
      <c r="F3373" s="18">
        <v>0.25</v>
      </c>
      <c r="G3373" s="36">
        <v>0</v>
      </c>
      <c r="H3373" s="37">
        <v>5.7321</v>
      </c>
      <c r="I3373" s="37">
        <v>2.5785999999999998</v>
      </c>
      <c r="J3373" s="19">
        <v>61</v>
      </c>
      <c r="K3373" s="19">
        <v>15</v>
      </c>
      <c r="L3373" s="18">
        <v>0.44979999999999998</v>
      </c>
      <c r="M3373" s="20">
        <v>0.78450138999999997</v>
      </c>
      <c r="N3373" s="21">
        <v>0.35</v>
      </c>
      <c r="O3373" s="22" t="s">
        <v>12</v>
      </c>
      <c r="P3373" s="22">
        <v>0.55385674689999997</v>
      </c>
      <c r="Q3373" s="22">
        <v>0.25</v>
      </c>
      <c r="R3373" s="43"/>
      <c r="S3373" s="42" t="str">
        <f>IF(R3373="","",MAX(R3373,Q3373))</f>
        <v/>
      </c>
      <c r="T3373" s="27">
        <f>IF(A3373="placement",MIN(P3373,IF(S3373="",Q3373,S3373)),"")</f>
        <v>0.25</v>
      </c>
      <c r="U3373" s="20">
        <f>IF($A3373="placement",T3373*J3373,"")</f>
        <v>15.25</v>
      </c>
      <c r="V3373" s="19">
        <f>IF($A3373="placement",U3373,IF($A3373="site",SUMIF($C:$C,$C3373,$U:$U),IF($A3373="user",SUMIF($B:$B,$B3373,$U:$U),SUM($U:$U))))</f>
        <v>15.25</v>
      </c>
      <c r="W3373" s="18">
        <f>V3373/J3373</f>
        <v>0.25</v>
      </c>
    </row>
    <row r="3374" spans="1:23" x14ac:dyDescent="0.3">
      <c r="A3374" s="23" t="s">
        <v>14</v>
      </c>
      <c r="B3374" s="23" t="s">
        <v>7371</v>
      </c>
      <c r="C3374" s="23" t="s">
        <v>7373</v>
      </c>
      <c r="D3374" s="23" t="s">
        <v>7402</v>
      </c>
      <c r="E3374" s="23" t="s">
        <v>7403</v>
      </c>
      <c r="F3374" s="27">
        <v>0.25</v>
      </c>
      <c r="G3374" s="24">
        <v>0</v>
      </c>
      <c r="H3374" s="25">
        <v>39.214300000000001</v>
      </c>
      <c r="I3374" s="25">
        <v>5.6688999999999998</v>
      </c>
      <c r="J3374" s="26">
        <v>61</v>
      </c>
      <c r="K3374" s="26">
        <v>15</v>
      </c>
      <c r="L3374" s="27">
        <v>0.14460000000000001</v>
      </c>
      <c r="M3374" s="28">
        <v>0.35968122000000002</v>
      </c>
      <c r="N3374" s="29">
        <v>0.2</v>
      </c>
      <c r="O3374" s="31" t="s">
        <v>42</v>
      </c>
      <c r="P3374" s="31">
        <v>0.44395206349999999</v>
      </c>
      <c r="Q3374" s="31">
        <v>0.249999999999999</v>
      </c>
      <c r="R3374" s="42"/>
      <c r="S3374" s="42" t="str">
        <f>IF(R3374="","",MAX(R3374,Q3374))</f>
        <v/>
      </c>
      <c r="T3374" s="27">
        <f>IF(A3374="placement",MIN(P3374,IF(S3374="",Q3374,S3374)),"")</f>
        <v>0.249999999999999</v>
      </c>
      <c r="U3374" s="28">
        <f>IF($A3374="placement",T3374*J3374,"")</f>
        <v>15.24999999999994</v>
      </c>
      <c r="V3374" s="26">
        <f>IF($A3374="placement",U3374,IF($A3374="site",SUMIF($C:$C,$C3374,$U:$U),IF($A3374="user",SUMIF($B:$B,$B3374,$U:$U),SUM($U:$U))))</f>
        <v>15.24999999999994</v>
      </c>
      <c r="W3374" s="27">
        <f>V3374/J3374</f>
        <v>0.249999999999999</v>
      </c>
    </row>
    <row r="3375" spans="1:23" x14ac:dyDescent="0.3">
      <c r="A3375" s="23" t="s">
        <v>14</v>
      </c>
      <c r="B3375" s="23" t="s">
        <v>8197</v>
      </c>
      <c r="C3375" s="23" t="s">
        <v>8199</v>
      </c>
      <c r="D3375" s="23" t="s">
        <v>8202</v>
      </c>
      <c r="E3375" s="23" t="s">
        <v>8198</v>
      </c>
      <c r="F3375" s="27">
        <v>0.25</v>
      </c>
      <c r="G3375" s="24">
        <v>1</v>
      </c>
      <c r="H3375" s="25">
        <v>63.433199999999999</v>
      </c>
      <c r="I3375" s="25">
        <v>11.326599999999999</v>
      </c>
      <c r="J3375" s="26">
        <v>61</v>
      </c>
      <c r="K3375" s="26">
        <v>13</v>
      </c>
      <c r="L3375" s="27">
        <v>0.17860000000000001</v>
      </c>
      <c r="M3375" s="28">
        <v>0.17943534</v>
      </c>
      <c r="N3375" s="29">
        <v>0.12</v>
      </c>
      <c r="O3375" s="31" t="s">
        <v>42</v>
      </c>
      <c r="P3375" s="31">
        <v>0.33123541490000002</v>
      </c>
      <c r="Q3375" s="31">
        <v>0.249999999999999</v>
      </c>
      <c r="R3375" s="42"/>
      <c r="S3375" s="42" t="str">
        <f>IF(R3375="","",MAX(R3375,Q3375))</f>
        <v/>
      </c>
      <c r="T3375" s="27">
        <f>IF(A3375="placement",MIN(P3375,IF(S3375="",Q3375,S3375)),"")</f>
        <v>0.249999999999999</v>
      </c>
      <c r="U3375" s="28">
        <f>IF($A3375="placement",T3375*J3375,"")</f>
        <v>15.24999999999994</v>
      </c>
      <c r="V3375" s="26">
        <f>IF($A3375="placement",U3375,IF($A3375="site",SUMIF($C:$C,$C3375,$U:$U),IF($A3375="user",SUMIF($B:$B,$B3375,$U:$U),SUM($U:$U))))</f>
        <v>15.24999999999994</v>
      </c>
      <c r="W3375" s="27">
        <f>V3375/J3375</f>
        <v>0.249999999999999</v>
      </c>
    </row>
    <row r="3376" spans="1:23" x14ac:dyDescent="0.3">
      <c r="A3376" s="23" t="s">
        <v>14</v>
      </c>
      <c r="B3376" s="23" t="s">
        <v>8795</v>
      </c>
      <c r="C3376" s="23" t="s">
        <v>8797</v>
      </c>
      <c r="D3376" s="23" t="s">
        <v>8799</v>
      </c>
      <c r="E3376" s="23" t="s">
        <v>8796</v>
      </c>
      <c r="F3376" s="27">
        <v>0.25</v>
      </c>
      <c r="G3376" s="24">
        <v>0</v>
      </c>
      <c r="H3376" s="25">
        <v>22.284500000000001</v>
      </c>
      <c r="I3376" s="25">
        <v>2.6610999999999998</v>
      </c>
      <c r="J3376" s="26">
        <v>61</v>
      </c>
      <c r="K3376" s="26">
        <v>15</v>
      </c>
      <c r="L3376" s="27">
        <v>0.11940000000000001</v>
      </c>
      <c r="M3376" s="28">
        <v>0.76707108000000002</v>
      </c>
      <c r="N3376" s="29">
        <v>0.5</v>
      </c>
      <c r="O3376" s="31" t="s">
        <v>42</v>
      </c>
      <c r="P3376" s="31">
        <v>0.34816992089999999</v>
      </c>
      <c r="Q3376" s="31">
        <v>0.249999999999999</v>
      </c>
      <c r="R3376" s="42"/>
      <c r="S3376" s="42" t="str">
        <f>IF(R3376="","",MAX(R3376,Q3376))</f>
        <v/>
      </c>
      <c r="T3376" s="27">
        <f>IF(A3376="placement",MIN(P3376,IF(S3376="",Q3376,S3376)),"")</f>
        <v>0.249999999999999</v>
      </c>
      <c r="U3376" s="28">
        <f>IF($A3376="placement",T3376*J3376,"")</f>
        <v>15.24999999999994</v>
      </c>
      <c r="V3376" s="26">
        <f>IF($A3376="placement",U3376,IF($A3376="site",SUMIF($C:$C,$C3376,$U:$U),IF($A3376="user",SUMIF($B:$B,$B3376,$U:$U),SUM($U:$U))))</f>
        <v>15.24999999999994</v>
      </c>
      <c r="W3376" s="27">
        <f>V3376/J3376</f>
        <v>0.249999999999999</v>
      </c>
    </row>
    <row r="3377" spans="1:23" x14ac:dyDescent="0.3">
      <c r="A3377" s="23" t="s">
        <v>14</v>
      </c>
      <c r="B3377" s="23" t="s">
        <v>438</v>
      </c>
      <c r="C3377" s="23" t="s">
        <v>440</v>
      </c>
      <c r="D3377" s="32" t="s">
        <v>501</v>
      </c>
      <c r="E3377" s="23" t="s">
        <v>502</v>
      </c>
      <c r="F3377" s="27">
        <v>0.33</v>
      </c>
      <c r="G3377" s="24">
        <v>0</v>
      </c>
      <c r="H3377" s="25">
        <v>18.182099999999998</v>
      </c>
      <c r="I3377" s="25">
        <v>0.34360000000000002</v>
      </c>
      <c r="J3377" s="26">
        <v>61</v>
      </c>
      <c r="K3377" s="26">
        <v>10</v>
      </c>
      <c r="L3377" s="27">
        <v>1.89E-2</v>
      </c>
      <c r="M3377" s="28">
        <v>5.9626611199999999</v>
      </c>
      <c r="N3377" s="29">
        <v>5</v>
      </c>
      <c r="O3377" s="31" t="s">
        <v>12</v>
      </c>
      <c r="P3377" s="31">
        <v>0.1614482364</v>
      </c>
      <c r="Q3377" s="31">
        <v>0.16144823642626999</v>
      </c>
      <c r="R3377" s="42"/>
      <c r="S3377" s="42" t="str">
        <f>IF(R3377="","",MAX(R3377,Q3377))</f>
        <v/>
      </c>
      <c r="T3377" s="27">
        <f>IF(A3377="placement",MIN(P3377,IF(S3377="",Q3377,S3377)),"")</f>
        <v>0.1614482364</v>
      </c>
      <c r="U3377" s="28">
        <f>IF($A3377="placement",T3377*J3377,"")</f>
        <v>9.8483424203999999</v>
      </c>
      <c r="V3377" s="26">
        <f>IF($A3377="placement",U3377,IF($A3377="site",SUMIF($C:$C,$C3377,$U:$U),IF($A3377="user",SUMIF($B:$B,$B3377,$U:$U),SUM($U:$U))))</f>
        <v>9.8483424203999999</v>
      </c>
      <c r="W3377" s="27">
        <f>V3377/J3377</f>
        <v>0.1614482364</v>
      </c>
    </row>
    <row r="3378" spans="1:23" x14ac:dyDescent="0.3">
      <c r="A3378" s="23" t="s">
        <v>14</v>
      </c>
      <c r="B3378" s="23" t="s">
        <v>6052</v>
      </c>
      <c r="C3378" s="23" t="s">
        <v>6054</v>
      </c>
      <c r="D3378" s="32" t="s">
        <v>6163</v>
      </c>
      <c r="E3378" s="23" t="s">
        <v>6164</v>
      </c>
      <c r="F3378" s="27">
        <v>0.15</v>
      </c>
      <c r="G3378" s="24">
        <v>1</v>
      </c>
      <c r="H3378" s="25">
        <v>56.688699999999997</v>
      </c>
      <c r="I3378" s="25">
        <v>1.2799</v>
      </c>
      <c r="J3378" s="26">
        <v>61</v>
      </c>
      <c r="K3378" s="26">
        <v>9</v>
      </c>
      <c r="L3378" s="27">
        <v>2.2599999999999999E-2</v>
      </c>
      <c r="M3378" s="28">
        <v>1.5904062999999999</v>
      </c>
      <c r="N3378" s="29">
        <v>1.25</v>
      </c>
      <c r="O3378" s="31" t="s">
        <v>42</v>
      </c>
      <c r="P3378" s="31">
        <v>0.2140373163</v>
      </c>
      <c r="Q3378" s="31">
        <v>0.15</v>
      </c>
      <c r="R3378" s="42"/>
      <c r="S3378" s="42" t="str">
        <f>IF(R3378="","",MAX(R3378,Q3378))</f>
        <v/>
      </c>
      <c r="T3378" s="27">
        <f>IF(A3378="placement",MIN(P3378,IF(S3378="",Q3378,S3378)),"")</f>
        <v>0.15</v>
      </c>
      <c r="U3378" s="28">
        <f>IF($A3378="placement",T3378*J3378,"")</f>
        <v>9.15</v>
      </c>
      <c r="V3378" s="26">
        <f>IF($A3378="placement",U3378,IF($A3378="site",SUMIF($C:$C,$C3378,$U:$U),IF($A3378="user",SUMIF($B:$B,$B3378,$U:$U),SUM($U:$U))))</f>
        <v>9.15</v>
      </c>
      <c r="W3378" s="27">
        <f>V3378/J3378</f>
        <v>0.15</v>
      </c>
    </row>
    <row r="3379" spans="1:23" x14ac:dyDescent="0.3">
      <c r="A3379" s="23" t="s">
        <v>14</v>
      </c>
      <c r="B3379" s="23" t="s">
        <v>8300</v>
      </c>
      <c r="C3379" s="23" t="s">
        <v>8302</v>
      </c>
      <c r="D3379" s="32" t="s">
        <v>8307</v>
      </c>
      <c r="E3379" s="23" t="s">
        <v>8308</v>
      </c>
      <c r="F3379" s="27">
        <v>0.25</v>
      </c>
      <c r="G3379" s="24">
        <v>0</v>
      </c>
      <c r="H3379" s="25">
        <v>13.160299999999999</v>
      </c>
      <c r="I3379" s="25">
        <v>1.7266999999999999</v>
      </c>
      <c r="J3379" s="26">
        <v>61</v>
      </c>
      <c r="K3379" s="26">
        <v>11</v>
      </c>
      <c r="L3379" s="27">
        <v>0.13120000000000001</v>
      </c>
      <c r="M3379" s="28">
        <v>1.1753371399999999</v>
      </c>
      <c r="N3379" s="29">
        <v>1</v>
      </c>
      <c r="O3379" s="31" t="s">
        <v>12</v>
      </c>
      <c r="P3379" s="31">
        <v>0.14918029329999999</v>
      </c>
      <c r="Q3379" s="31">
        <v>0.14918029325017701</v>
      </c>
      <c r="R3379" s="42"/>
      <c r="S3379" s="42" t="str">
        <f>IF(R3379="","",MAX(R3379,Q3379))</f>
        <v/>
      </c>
      <c r="T3379" s="27">
        <f>IF(A3379="placement",MIN(P3379,IF(S3379="",Q3379,S3379)),"")</f>
        <v>0.14918029325017701</v>
      </c>
      <c r="U3379" s="28">
        <f>IF($A3379="placement",T3379*J3379,"")</f>
        <v>9.0999978882607984</v>
      </c>
      <c r="V3379" s="26">
        <f>IF($A3379="placement",U3379,IF($A3379="site",SUMIF($C:$C,$C3379,$U:$U),IF($A3379="user",SUMIF($B:$B,$B3379,$U:$U),SUM($U:$U))))</f>
        <v>9.0999978882607984</v>
      </c>
      <c r="W3379" s="27">
        <f>V3379/J3379</f>
        <v>0.14918029325017701</v>
      </c>
    </row>
    <row r="3380" spans="1:23" x14ac:dyDescent="0.3">
      <c r="A3380" s="23" t="s">
        <v>14</v>
      </c>
      <c r="B3380" s="23" t="s">
        <v>5418</v>
      </c>
      <c r="C3380" s="23" t="s">
        <v>5420</v>
      </c>
      <c r="D3380" s="23" t="s">
        <v>5493</v>
      </c>
      <c r="E3380" s="23" t="s">
        <v>5494</v>
      </c>
      <c r="F3380" s="27">
        <v>0.1</v>
      </c>
      <c r="G3380" s="24">
        <v>0</v>
      </c>
      <c r="H3380" s="25">
        <v>23.635899999999999</v>
      </c>
      <c r="I3380" s="25">
        <v>1.5119</v>
      </c>
      <c r="J3380" s="26">
        <v>61</v>
      </c>
      <c r="K3380" s="26">
        <v>5</v>
      </c>
      <c r="L3380" s="27">
        <v>6.4000000000000001E-2</v>
      </c>
      <c r="M3380" s="28">
        <v>1.3552584299999999</v>
      </c>
      <c r="N3380" s="29">
        <v>1.1499999999999999</v>
      </c>
      <c r="O3380" s="31" t="s">
        <v>42</v>
      </c>
      <c r="P3380" s="31">
        <v>0.15145335260000001</v>
      </c>
      <c r="Q3380" s="31">
        <v>0.1</v>
      </c>
      <c r="R3380" s="42"/>
      <c r="S3380" s="42" t="str">
        <f>IF(R3380="","",MAX(R3380,Q3380))</f>
        <v/>
      </c>
      <c r="T3380" s="27">
        <f>IF(A3380="placement",MIN(P3380,IF(S3380="",Q3380,S3380)),"")</f>
        <v>0.1</v>
      </c>
      <c r="U3380" s="28">
        <f>IF($A3380="placement",T3380*J3380,"")</f>
        <v>6.1000000000000005</v>
      </c>
      <c r="V3380" s="26">
        <f>IF($A3380="placement",U3380,IF($A3380="site",SUMIF($C:$C,$C3380,$U:$U),IF($A3380="user",SUMIF($B:$B,$B3380,$U:$U),SUM($U:$U))))</f>
        <v>6.1000000000000005</v>
      </c>
      <c r="W3380" s="27">
        <f>V3380/J3380</f>
        <v>0.1</v>
      </c>
    </row>
    <row r="3381" spans="1:23" x14ac:dyDescent="0.3">
      <c r="A3381" s="23" t="s">
        <v>14</v>
      </c>
      <c r="B3381" s="23" t="s">
        <v>8099</v>
      </c>
      <c r="C3381" s="23" t="s">
        <v>8100</v>
      </c>
      <c r="D3381" s="23" t="s">
        <v>8109</v>
      </c>
      <c r="E3381" s="23" t="s">
        <v>8110</v>
      </c>
      <c r="F3381" s="27">
        <v>0.08</v>
      </c>
      <c r="G3381" s="24">
        <v>0</v>
      </c>
      <c r="H3381" s="25">
        <v>41.300400000000003</v>
      </c>
      <c r="I3381" s="25">
        <v>10.2799</v>
      </c>
      <c r="J3381" s="26">
        <v>61</v>
      </c>
      <c r="K3381" s="26">
        <v>3</v>
      </c>
      <c r="L3381" s="27">
        <v>0.24890000000000001</v>
      </c>
      <c r="M3381" s="28">
        <v>0.19634514</v>
      </c>
      <c r="N3381" s="29">
        <v>0.03</v>
      </c>
      <c r="O3381" s="31" t="s">
        <v>70</v>
      </c>
      <c r="P3381" s="31">
        <v>0.84720783079999995</v>
      </c>
      <c r="Q3381" s="31">
        <v>0.08</v>
      </c>
      <c r="R3381" s="42"/>
      <c r="S3381" s="42" t="str">
        <f>IF(R3381="","",MAX(R3381,Q3381))</f>
        <v/>
      </c>
      <c r="T3381" s="27">
        <f>IF(A3381="placement",MIN(P3381,IF(S3381="",Q3381,S3381)),"")</f>
        <v>0.08</v>
      </c>
      <c r="U3381" s="28">
        <f>IF($A3381="placement",T3381*J3381,"")</f>
        <v>4.88</v>
      </c>
      <c r="V3381" s="26">
        <f>IF($A3381="placement",U3381,IF($A3381="site",SUMIF($C:$C,$C3381,$U:$U),IF($A3381="user",SUMIF($B:$B,$B3381,$U:$U),SUM($U:$U))))</f>
        <v>4.88</v>
      </c>
      <c r="W3381" s="27">
        <f>V3381/J3381</f>
        <v>0.08</v>
      </c>
    </row>
    <row r="3382" spans="1:23" x14ac:dyDescent="0.3">
      <c r="A3382" s="11" t="s">
        <v>14</v>
      </c>
      <c r="B3382" s="11" t="s">
        <v>3266</v>
      </c>
      <c r="C3382" s="11" t="s">
        <v>3268</v>
      </c>
      <c r="D3382" s="11" t="s">
        <v>3384</v>
      </c>
      <c r="E3382" s="11" t="s">
        <v>3385</v>
      </c>
      <c r="F3382" s="12">
        <v>0.25</v>
      </c>
      <c r="G3382" s="33">
        <v>1</v>
      </c>
      <c r="H3382" s="34">
        <v>44.650799999999997</v>
      </c>
      <c r="I3382" s="34">
        <v>3.8826000000000001</v>
      </c>
      <c r="J3382" s="13">
        <v>60</v>
      </c>
      <c r="K3382" s="13">
        <v>15</v>
      </c>
      <c r="L3382" s="12">
        <v>8.6999999999999994E-2</v>
      </c>
      <c r="M3382" s="14">
        <v>0.51489229000000003</v>
      </c>
      <c r="N3382" s="15">
        <v>0.25</v>
      </c>
      <c r="O3382" s="16" t="s">
        <v>12</v>
      </c>
      <c r="P3382" s="16">
        <v>0.51446155500000001</v>
      </c>
      <c r="Q3382" s="16">
        <v>0.25</v>
      </c>
      <c r="R3382" s="44"/>
      <c r="S3382" s="42" t="str">
        <f>IF(R3382="","",MAX(R3382,Q3382))</f>
        <v/>
      </c>
      <c r="T3382" s="27">
        <f>IF(A3382="placement",MIN(P3382,IF(S3382="",Q3382,S3382)),"")</f>
        <v>0.25</v>
      </c>
      <c r="U3382" s="14">
        <f>IF($A3382="placement",T3382*J3382,"")</f>
        <v>15</v>
      </c>
      <c r="V3382" s="13">
        <f>IF($A3382="placement",U3382,IF($A3382="site",SUMIF($C:$C,$C3382,$U:$U),IF($A3382="user",SUMIF($B:$B,$B3382,$U:$U),SUM($U:$U))))</f>
        <v>15</v>
      </c>
      <c r="W3382" s="12">
        <f>V3382/J3382</f>
        <v>0.25</v>
      </c>
    </row>
    <row r="3383" spans="1:23" x14ac:dyDescent="0.3">
      <c r="A3383" s="23" t="s">
        <v>14</v>
      </c>
      <c r="B3383" s="23" t="s">
        <v>4328</v>
      </c>
      <c r="C3383" s="23" t="s">
        <v>4329</v>
      </c>
      <c r="D3383" s="23" t="s">
        <v>4330</v>
      </c>
      <c r="E3383" s="23" t="s">
        <v>10186</v>
      </c>
      <c r="F3383" s="27">
        <v>0.25</v>
      </c>
      <c r="G3383" s="24">
        <v>1</v>
      </c>
      <c r="H3383" s="25">
        <v>96.859499999999997</v>
      </c>
      <c r="I3383" s="25">
        <v>9.0062999999999995</v>
      </c>
      <c r="J3383" s="26">
        <v>60</v>
      </c>
      <c r="K3383" s="26">
        <v>15</v>
      </c>
      <c r="L3383" s="27">
        <v>9.2999999999999999E-2</v>
      </c>
      <c r="M3383" s="28">
        <v>0.22255568000000001</v>
      </c>
      <c r="N3383" s="29">
        <v>0.1</v>
      </c>
      <c r="O3383" s="31" t="s">
        <v>12</v>
      </c>
      <c r="P3383" s="31">
        <v>0.55067423100000001</v>
      </c>
      <c r="Q3383" s="31">
        <v>0.25</v>
      </c>
      <c r="R3383" s="42"/>
      <c r="S3383" s="42" t="str">
        <f>IF(R3383="","",MAX(R3383,Q3383))</f>
        <v/>
      </c>
      <c r="T3383" s="27">
        <f>IF(A3383="placement",MIN(P3383,IF(S3383="",Q3383,S3383)),"")</f>
        <v>0.25</v>
      </c>
      <c r="U3383" s="28">
        <f>IF($A3383="placement",T3383*J3383,"")</f>
        <v>15</v>
      </c>
      <c r="V3383" s="26">
        <f>IF($A3383="placement",U3383,IF($A3383="site",SUMIF($C:$C,$C3383,$U:$U),IF($A3383="user",SUMIF($B:$B,$B3383,$U:$U),SUM($U:$U))))</f>
        <v>15</v>
      </c>
      <c r="W3383" s="27">
        <f>V3383/J3383</f>
        <v>0.25</v>
      </c>
    </row>
    <row r="3384" spans="1:23" x14ac:dyDescent="0.3">
      <c r="A3384" s="23" t="s">
        <v>14</v>
      </c>
      <c r="B3384" s="23" t="s">
        <v>8810</v>
      </c>
      <c r="C3384" s="23" t="s">
        <v>8812</v>
      </c>
      <c r="D3384" s="23" t="s">
        <v>10381</v>
      </c>
      <c r="E3384" s="23" t="s">
        <v>10382</v>
      </c>
      <c r="F3384" s="27">
        <v>0.25</v>
      </c>
      <c r="G3384" s="24">
        <v>1</v>
      </c>
      <c r="H3384" s="25">
        <v>47.261400000000002</v>
      </c>
      <c r="I3384" s="25">
        <v>3.8445999999999998</v>
      </c>
      <c r="J3384" s="26">
        <v>60</v>
      </c>
      <c r="K3384" s="26">
        <v>15</v>
      </c>
      <c r="L3384" s="27">
        <v>8.1299999999999997E-2</v>
      </c>
      <c r="M3384" s="28">
        <v>0.52348908000000005</v>
      </c>
      <c r="N3384" s="29">
        <v>0.2</v>
      </c>
      <c r="O3384" s="31" t="s">
        <v>12</v>
      </c>
      <c r="P3384" s="31">
        <v>0.61794809910000004</v>
      </c>
      <c r="Q3384" s="31">
        <v>0.25</v>
      </c>
      <c r="R3384" s="42"/>
      <c r="S3384" s="42" t="str">
        <f>IF(R3384="","",MAX(R3384,Q3384))</f>
        <v/>
      </c>
      <c r="T3384" s="27">
        <f>IF(A3384="placement",MIN(P3384,IF(S3384="",Q3384,S3384)),"")</f>
        <v>0.25</v>
      </c>
      <c r="U3384" s="28">
        <f>IF($A3384="placement",T3384*J3384,"")</f>
        <v>15</v>
      </c>
      <c r="V3384" s="26">
        <f>IF($A3384="placement",U3384,IF($A3384="site",SUMIF($C:$C,$C3384,$U:$U),IF($A3384="user",SUMIF($B:$B,$B3384,$U:$U),SUM($U:$U))))</f>
        <v>15</v>
      </c>
      <c r="W3384" s="27">
        <f>V3384/J3384</f>
        <v>0.25</v>
      </c>
    </row>
    <row r="3385" spans="1:23" x14ac:dyDescent="0.3">
      <c r="A3385" s="23" t="s">
        <v>14</v>
      </c>
      <c r="B3385" s="23" t="s">
        <v>10403</v>
      </c>
      <c r="C3385" s="23" t="s">
        <v>10404</v>
      </c>
      <c r="D3385" s="23" t="s">
        <v>10405</v>
      </c>
      <c r="E3385" s="23" t="s">
        <v>10406</v>
      </c>
      <c r="F3385" s="27">
        <v>0.25</v>
      </c>
      <c r="G3385" s="24">
        <v>1</v>
      </c>
      <c r="H3385" s="25">
        <v>21.242899999999999</v>
      </c>
      <c r="I3385" s="25">
        <v>2.4298999999999999</v>
      </c>
      <c r="J3385" s="26">
        <v>60</v>
      </c>
      <c r="K3385" s="26">
        <v>15</v>
      </c>
      <c r="L3385" s="27">
        <v>0.1144</v>
      </c>
      <c r="M3385" s="28">
        <v>0.82177670999999997</v>
      </c>
      <c r="N3385" s="29">
        <v>0.4</v>
      </c>
      <c r="O3385" s="31" t="s">
        <v>42</v>
      </c>
      <c r="P3385" s="31">
        <v>0.51324977110000003</v>
      </c>
      <c r="Q3385" s="31">
        <v>0.249999999999999</v>
      </c>
      <c r="R3385" s="42"/>
      <c r="S3385" s="42" t="str">
        <f>IF(R3385="","",MAX(R3385,Q3385))</f>
        <v/>
      </c>
      <c r="T3385" s="27">
        <f>IF(A3385="placement",MIN(P3385,IF(S3385="",Q3385,S3385)),"")</f>
        <v>0.249999999999999</v>
      </c>
      <c r="U3385" s="28">
        <f>IF($A3385="placement",T3385*J3385,"")</f>
        <v>14.99999999999994</v>
      </c>
      <c r="V3385" s="26">
        <f>IF($A3385="placement",U3385,IF($A3385="site",SUMIF($C:$C,$C3385,$U:$U),IF($A3385="user",SUMIF($B:$B,$B3385,$U:$U),SUM($U:$U))))</f>
        <v>14.99999999999994</v>
      </c>
      <c r="W3385" s="27">
        <f>V3385/J3385</f>
        <v>0.249999999999999</v>
      </c>
    </row>
    <row r="3386" spans="1:23" x14ac:dyDescent="0.3">
      <c r="A3386" s="23" t="s">
        <v>14</v>
      </c>
      <c r="B3386" s="23" t="s">
        <v>6052</v>
      </c>
      <c r="C3386" s="23" t="s">
        <v>6054</v>
      </c>
      <c r="D3386" s="23" t="s">
        <v>6172</v>
      </c>
      <c r="E3386" s="23" t="s">
        <v>6173</v>
      </c>
      <c r="F3386" s="27">
        <v>0.25</v>
      </c>
      <c r="G3386" s="24">
        <v>0</v>
      </c>
      <c r="H3386" s="25">
        <v>13.273</v>
      </c>
      <c r="I3386" s="25">
        <v>1.5593999999999999</v>
      </c>
      <c r="J3386" s="26">
        <v>60</v>
      </c>
      <c r="K3386" s="26">
        <v>13</v>
      </c>
      <c r="L3386" s="27">
        <v>0.11749999999999999</v>
      </c>
      <c r="M3386" s="28">
        <v>1.2783803600000001</v>
      </c>
      <c r="N3386" s="29">
        <v>1</v>
      </c>
      <c r="O3386" s="31" t="s">
        <v>12</v>
      </c>
      <c r="P3386" s="31">
        <v>0.21776019720000001</v>
      </c>
      <c r="Q3386" s="31">
        <v>0.217760197208129</v>
      </c>
      <c r="R3386" s="42"/>
      <c r="S3386" s="42" t="str">
        <f>IF(R3386="","",MAX(R3386,Q3386))</f>
        <v/>
      </c>
      <c r="T3386" s="27">
        <f>IF(A3386="placement",MIN(P3386,IF(S3386="",Q3386,S3386)),"")</f>
        <v>0.21776019720000001</v>
      </c>
      <c r="U3386" s="28">
        <f>IF($A3386="placement",T3386*J3386,"")</f>
        <v>13.065611832</v>
      </c>
      <c r="V3386" s="26">
        <f>IF($A3386="placement",U3386,IF($A3386="site",SUMIF($C:$C,$C3386,$U:$U),IF($A3386="user",SUMIF($B:$B,$B3386,$U:$U),SUM($U:$U))))</f>
        <v>13.065611832</v>
      </c>
      <c r="W3386" s="27">
        <f>V3386/J3386</f>
        <v>0.21776019720000001</v>
      </c>
    </row>
    <row r="3387" spans="1:23" x14ac:dyDescent="0.3">
      <c r="A3387" s="23" t="s">
        <v>14</v>
      </c>
      <c r="B3387" s="23" t="s">
        <v>3266</v>
      </c>
      <c r="C3387" s="23" t="s">
        <v>3268</v>
      </c>
      <c r="D3387" s="23" t="s">
        <v>10765</v>
      </c>
      <c r="E3387" s="23" t="s">
        <v>10766</v>
      </c>
      <c r="F3387" s="27">
        <v>0.25</v>
      </c>
      <c r="G3387" s="24">
        <v>0</v>
      </c>
      <c r="H3387" s="25">
        <v>3.6707000000000001</v>
      </c>
      <c r="I3387" s="25">
        <v>0.37580000000000002</v>
      </c>
      <c r="J3387" s="26">
        <v>60</v>
      </c>
      <c r="K3387" s="26">
        <v>12</v>
      </c>
      <c r="L3387" s="27">
        <v>0.1024</v>
      </c>
      <c r="M3387" s="28">
        <v>5.34569473</v>
      </c>
      <c r="N3387" s="29">
        <v>4.3</v>
      </c>
      <c r="O3387" s="31" t="s">
        <v>12</v>
      </c>
      <c r="P3387" s="31">
        <v>0.19561437509999999</v>
      </c>
      <c r="Q3387" s="31">
        <v>0.19561437506444701</v>
      </c>
      <c r="R3387" s="42"/>
      <c r="S3387" s="42" t="str">
        <f>IF(R3387="","",MAX(R3387,Q3387))</f>
        <v/>
      </c>
      <c r="T3387" s="27">
        <f>IF(A3387="placement",MIN(P3387,IF(S3387="",Q3387,S3387)),"")</f>
        <v>0.19561437506444701</v>
      </c>
      <c r="U3387" s="28">
        <f>IF($A3387="placement",T3387*J3387,"")</f>
        <v>11.736862503866821</v>
      </c>
      <c r="V3387" s="26">
        <f>IF($A3387="placement",U3387,IF($A3387="site",SUMIF($C:$C,$C3387,$U:$U),IF($A3387="user",SUMIF($B:$B,$B3387,$U:$U),SUM($U:$U))))</f>
        <v>11.736862503866821</v>
      </c>
      <c r="W3387" s="27">
        <f>V3387/J3387</f>
        <v>0.19561437506444701</v>
      </c>
    </row>
    <row r="3388" spans="1:23" x14ac:dyDescent="0.3">
      <c r="A3388" s="11" t="s">
        <v>14</v>
      </c>
      <c r="B3388" s="11" t="s">
        <v>1708</v>
      </c>
      <c r="C3388" s="11" t="s">
        <v>1709</v>
      </c>
      <c r="D3388" s="11" t="s">
        <v>2132</v>
      </c>
      <c r="E3388" s="11" t="s">
        <v>2133</v>
      </c>
      <c r="F3388" s="12">
        <v>0.15</v>
      </c>
      <c r="G3388" s="33">
        <v>0</v>
      </c>
      <c r="H3388" s="34">
        <v>3.5291000000000001</v>
      </c>
      <c r="I3388" s="34">
        <v>0.98599999999999999</v>
      </c>
      <c r="J3388" s="13">
        <v>60</v>
      </c>
      <c r="K3388" s="13">
        <v>9</v>
      </c>
      <c r="L3388" s="12">
        <v>0.27939999999999998</v>
      </c>
      <c r="M3388" s="14">
        <v>2.0227470300000001</v>
      </c>
      <c r="N3388" s="15">
        <v>1.5</v>
      </c>
      <c r="O3388" s="16" t="s">
        <v>42</v>
      </c>
      <c r="P3388" s="16">
        <v>0.25843420960000002</v>
      </c>
      <c r="Q3388" s="16">
        <v>0.15</v>
      </c>
      <c r="R3388" s="44"/>
      <c r="S3388" s="42" t="str">
        <f>IF(R3388="","",MAX(R3388,Q3388))</f>
        <v/>
      </c>
      <c r="T3388" s="27">
        <f>IF(A3388="placement",MIN(P3388,IF(S3388="",Q3388,S3388)),"")</f>
        <v>0.15</v>
      </c>
      <c r="U3388" s="14">
        <f>IF($A3388="placement",T3388*J3388,"")</f>
        <v>9</v>
      </c>
      <c r="V3388" s="13">
        <f>IF($A3388="placement",U3388,IF($A3388="site",SUMIF($C:$C,$C3388,$U:$U),IF($A3388="user",SUMIF($B:$B,$B3388,$U:$U),SUM($U:$U))))</f>
        <v>9</v>
      </c>
      <c r="W3388" s="12">
        <f>V3388/J3388</f>
        <v>0.15</v>
      </c>
    </row>
    <row r="3389" spans="1:23" x14ac:dyDescent="0.3">
      <c r="A3389" s="17" t="s">
        <v>14</v>
      </c>
      <c r="B3389" s="17" t="s">
        <v>2294</v>
      </c>
      <c r="C3389" s="17" t="s">
        <v>2295</v>
      </c>
      <c r="D3389" s="17" t="s">
        <v>2296</v>
      </c>
      <c r="E3389" s="17" t="s">
        <v>2297</v>
      </c>
      <c r="F3389" s="18">
        <v>0.15</v>
      </c>
      <c r="G3389" s="36">
        <v>0</v>
      </c>
      <c r="H3389" s="37">
        <v>14.860799999999999</v>
      </c>
      <c r="I3389" s="37">
        <v>1.3940999999999999</v>
      </c>
      <c r="J3389" s="19">
        <v>60</v>
      </c>
      <c r="K3389" s="19">
        <v>9</v>
      </c>
      <c r="L3389" s="18">
        <v>9.3799999999999994E-2</v>
      </c>
      <c r="M3389" s="20">
        <v>1.43035147</v>
      </c>
      <c r="N3389" s="21">
        <v>1.1000000000000001</v>
      </c>
      <c r="O3389" s="22" t="s">
        <v>42</v>
      </c>
      <c r="P3389" s="22">
        <v>0.2309582486</v>
      </c>
      <c r="Q3389" s="22">
        <v>0.15</v>
      </c>
      <c r="R3389" s="43"/>
      <c r="S3389" s="42" t="str">
        <f>IF(R3389="","",MAX(R3389,Q3389))</f>
        <v/>
      </c>
      <c r="T3389" s="27">
        <f>IF(A3389="placement",MIN(P3389,IF(S3389="",Q3389,S3389)),"")</f>
        <v>0.15</v>
      </c>
      <c r="U3389" s="20">
        <f>IF($A3389="placement",T3389*J3389,"")</f>
        <v>9</v>
      </c>
      <c r="V3389" s="19">
        <f>IF($A3389="placement",U3389,IF($A3389="site",SUMIF($C:$C,$C3389,$U:$U),IF($A3389="user",SUMIF($B:$B,$B3389,$U:$U),SUM($U:$U))))</f>
        <v>9</v>
      </c>
      <c r="W3389" s="18">
        <f>V3389/J3389</f>
        <v>0.15</v>
      </c>
    </row>
    <row r="3390" spans="1:23" x14ac:dyDescent="0.3">
      <c r="A3390" s="23" t="s">
        <v>14</v>
      </c>
      <c r="B3390" s="23" t="s">
        <v>2619</v>
      </c>
      <c r="C3390" s="23" t="s">
        <v>2621</v>
      </c>
      <c r="D3390" s="23" t="s">
        <v>2680</v>
      </c>
      <c r="E3390" s="23" t="s">
        <v>2681</v>
      </c>
      <c r="F3390" s="27">
        <v>0.15</v>
      </c>
      <c r="G3390" s="24">
        <v>1</v>
      </c>
      <c r="H3390" s="25">
        <v>53.2164</v>
      </c>
      <c r="I3390" s="25">
        <v>3.8260000000000001</v>
      </c>
      <c r="J3390" s="26">
        <v>60</v>
      </c>
      <c r="K3390" s="26">
        <v>9</v>
      </c>
      <c r="L3390" s="27">
        <v>7.1900000000000006E-2</v>
      </c>
      <c r="M3390" s="28">
        <v>0.52414307999999998</v>
      </c>
      <c r="N3390" s="29">
        <v>0.3</v>
      </c>
      <c r="O3390" s="31" t="s">
        <v>42</v>
      </c>
      <c r="P3390" s="31">
        <v>0.42763720290000001</v>
      </c>
      <c r="Q3390" s="31">
        <v>0.15</v>
      </c>
      <c r="R3390" s="42"/>
      <c r="S3390" s="42" t="str">
        <f>IF(R3390="","",MAX(R3390,Q3390))</f>
        <v/>
      </c>
      <c r="T3390" s="27">
        <f>IF(A3390="placement",MIN(P3390,IF(S3390="",Q3390,S3390)),"")</f>
        <v>0.15</v>
      </c>
      <c r="U3390" s="28">
        <f>IF($A3390="placement",T3390*J3390,"")</f>
        <v>9</v>
      </c>
      <c r="V3390" s="26">
        <f>IF($A3390="placement",U3390,IF($A3390="site",SUMIF($C:$C,$C3390,$U:$U),IF($A3390="user",SUMIF($B:$B,$B3390,$U:$U),SUM($U:$U))))</f>
        <v>9</v>
      </c>
      <c r="W3390" s="27">
        <f>V3390/J3390</f>
        <v>0.15</v>
      </c>
    </row>
    <row r="3391" spans="1:23" x14ac:dyDescent="0.3">
      <c r="A3391" s="23" t="s">
        <v>14</v>
      </c>
      <c r="B3391" s="23" t="s">
        <v>4235</v>
      </c>
      <c r="C3391" s="23" t="s">
        <v>4237</v>
      </c>
      <c r="D3391" s="23" t="s">
        <v>4240</v>
      </c>
      <c r="E3391" s="23" t="s">
        <v>4241</v>
      </c>
      <c r="F3391" s="27">
        <v>0.33</v>
      </c>
      <c r="G3391" s="24">
        <v>0</v>
      </c>
      <c r="H3391" s="25">
        <v>6.8304</v>
      </c>
      <c r="I3391" s="25">
        <v>2.1377999999999999</v>
      </c>
      <c r="J3391" s="26">
        <v>59</v>
      </c>
      <c r="K3391" s="26">
        <v>19</v>
      </c>
      <c r="L3391" s="27">
        <v>0.313</v>
      </c>
      <c r="M3391" s="28">
        <v>0.91599452000000003</v>
      </c>
      <c r="N3391" s="29">
        <v>0.5</v>
      </c>
      <c r="O3391" s="31" t="s">
        <v>12</v>
      </c>
      <c r="P3391" s="31">
        <v>0.45414520619999998</v>
      </c>
      <c r="Q3391" s="31">
        <v>0.33</v>
      </c>
      <c r="R3391" s="42"/>
      <c r="S3391" s="42" t="str">
        <f>IF(R3391="","",MAX(R3391,Q3391))</f>
        <v/>
      </c>
      <c r="T3391" s="27">
        <f>IF(A3391="placement",MIN(P3391,IF(S3391="",Q3391,S3391)),"")</f>
        <v>0.33</v>
      </c>
      <c r="U3391" s="28">
        <f>IF($A3391="placement",T3391*J3391,"")</f>
        <v>19.470000000000002</v>
      </c>
      <c r="V3391" s="26">
        <f>IF($A3391="placement",U3391,IF($A3391="site",SUMIF($C:$C,$C3391,$U:$U),IF($A3391="user",SUMIF($B:$B,$B3391,$U:$U),SUM($U:$U))))</f>
        <v>19.470000000000002</v>
      </c>
      <c r="W3391" s="27">
        <f>V3391/J3391</f>
        <v>0.33</v>
      </c>
    </row>
    <row r="3392" spans="1:23" x14ac:dyDescent="0.3">
      <c r="A3392" s="23" t="s">
        <v>14</v>
      </c>
      <c r="B3392" s="23" t="s">
        <v>9563</v>
      </c>
      <c r="C3392" s="23" t="s">
        <v>9564</v>
      </c>
      <c r="D3392" s="23" t="s">
        <v>9565</v>
      </c>
      <c r="E3392" s="23" t="s">
        <v>9566</v>
      </c>
      <c r="F3392" s="27">
        <v>0.33</v>
      </c>
      <c r="G3392" s="24">
        <v>0</v>
      </c>
      <c r="H3392" s="25">
        <v>16.440000000000001</v>
      </c>
      <c r="I3392" s="25">
        <v>1.7153</v>
      </c>
      <c r="J3392" s="26">
        <v>59</v>
      </c>
      <c r="K3392" s="26">
        <v>18</v>
      </c>
      <c r="L3392" s="27">
        <v>0.1043</v>
      </c>
      <c r="M3392" s="28">
        <v>1.1559673500000001</v>
      </c>
      <c r="N3392" s="29">
        <v>0.8</v>
      </c>
      <c r="O3392" s="31" t="s">
        <v>12</v>
      </c>
      <c r="P3392" s="31">
        <v>0.30793893239999998</v>
      </c>
      <c r="Q3392" s="31">
        <v>0.307938932397674</v>
      </c>
      <c r="R3392" s="42"/>
      <c r="S3392" s="42" t="str">
        <f>IF(R3392="","",MAX(R3392,Q3392))</f>
        <v/>
      </c>
      <c r="T3392" s="27">
        <f>IF(A3392="placement",MIN(P3392,IF(S3392="",Q3392,S3392)),"")</f>
        <v>0.307938932397674</v>
      </c>
      <c r="U3392" s="28">
        <f>IF($A3392="placement",T3392*J3392,"")</f>
        <v>18.168397011462766</v>
      </c>
      <c r="V3392" s="26">
        <f>IF($A3392="placement",U3392,IF($A3392="site",SUMIF($C:$C,$C3392,$U:$U),IF($A3392="user",SUMIF($B:$B,$B3392,$U:$U),SUM($U:$U))))</f>
        <v>18.168397011462766</v>
      </c>
      <c r="W3392" s="27">
        <f>V3392/J3392</f>
        <v>0.307938932397674</v>
      </c>
    </row>
    <row r="3393" spans="1:23" x14ac:dyDescent="0.3">
      <c r="A3393" s="11" t="s">
        <v>14</v>
      </c>
      <c r="B3393" s="11" t="s">
        <v>1708</v>
      </c>
      <c r="C3393" s="11" t="s">
        <v>1709</v>
      </c>
      <c r="D3393" s="11" t="s">
        <v>2140</v>
      </c>
      <c r="E3393" s="11" t="s">
        <v>2141</v>
      </c>
      <c r="F3393" s="12">
        <v>0.33</v>
      </c>
      <c r="G3393" s="33">
        <v>0</v>
      </c>
      <c r="H3393" s="34">
        <v>1.9386000000000001</v>
      </c>
      <c r="I3393" s="34">
        <v>0.97399999999999998</v>
      </c>
      <c r="J3393" s="13">
        <v>59</v>
      </c>
      <c r="K3393" s="13">
        <v>18</v>
      </c>
      <c r="L3393" s="12">
        <v>0.50239999999999996</v>
      </c>
      <c r="M3393" s="14">
        <v>2.01488706</v>
      </c>
      <c r="N3393" s="15">
        <v>1.4</v>
      </c>
      <c r="O3393" s="16" t="s">
        <v>12</v>
      </c>
      <c r="P3393" s="16">
        <v>0.3051719745</v>
      </c>
      <c r="Q3393" s="16">
        <v>0.305171974522293</v>
      </c>
      <c r="R3393" s="44"/>
      <c r="S3393" s="42" t="str">
        <f>IF(R3393="","",MAX(R3393,Q3393))</f>
        <v/>
      </c>
      <c r="T3393" s="27">
        <f>IF(A3393="placement",MIN(P3393,IF(S3393="",Q3393,S3393)),"")</f>
        <v>0.3051719745</v>
      </c>
      <c r="U3393" s="14">
        <f>IF($A3393="placement",T3393*J3393,"")</f>
        <v>18.0051464955</v>
      </c>
      <c r="V3393" s="13">
        <f>IF($A3393="placement",U3393,IF($A3393="site",SUMIF($C:$C,$C3393,$U:$U),IF($A3393="user",SUMIF($B:$B,$B3393,$U:$U),SUM($U:$U))))</f>
        <v>18.0051464955</v>
      </c>
      <c r="W3393" s="12">
        <f>V3393/J3393</f>
        <v>0.3051719745</v>
      </c>
    </row>
    <row r="3394" spans="1:23" x14ac:dyDescent="0.3">
      <c r="A3394" s="23" t="s">
        <v>14</v>
      </c>
      <c r="B3394" s="23" t="s">
        <v>3563</v>
      </c>
      <c r="C3394" s="23" t="s">
        <v>3564</v>
      </c>
      <c r="D3394" s="23" t="s">
        <v>3579</v>
      </c>
      <c r="E3394" s="23" t="s">
        <v>3580</v>
      </c>
      <c r="F3394" s="27">
        <v>0.25</v>
      </c>
      <c r="G3394" s="24">
        <v>0</v>
      </c>
      <c r="H3394" s="25">
        <v>2.9114</v>
      </c>
      <c r="I3394" s="25">
        <v>0.58550000000000002</v>
      </c>
      <c r="J3394" s="26">
        <v>59</v>
      </c>
      <c r="K3394" s="26">
        <v>15</v>
      </c>
      <c r="L3394" s="27">
        <v>0.2011</v>
      </c>
      <c r="M3394" s="28">
        <v>3.3788825199999999</v>
      </c>
      <c r="N3394" s="29">
        <v>2.5</v>
      </c>
      <c r="O3394" s="31" t="s">
        <v>304</v>
      </c>
      <c r="P3394" s="31">
        <v>0.26011041029999998</v>
      </c>
      <c r="Q3394" s="31">
        <v>0.249999999999999</v>
      </c>
      <c r="R3394" s="42">
        <v>0.3</v>
      </c>
      <c r="S3394" s="42">
        <f>IF(R3394="","",MAX(R3394,Q3394))</f>
        <v>0.3</v>
      </c>
      <c r="T3394" s="27">
        <f>IF(A3394="placement",MIN(P3394,IF(S3394="",Q3394,S3394)),"")</f>
        <v>0.26011041029999998</v>
      </c>
      <c r="U3394" s="28">
        <f>IF($A3394="placement",T3394*J3394,"")</f>
        <v>15.346514207699999</v>
      </c>
      <c r="V3394" s="26">
        <f>IF($A3394="placement",U3394,IF($A3394="site",SUMIF($C:$C,$C3394,$U:$U),IF($A3394="user",SUMIF($B:$B,$B3394,$U:$U),SUM($U:$U))))</f>
        <v>15.346514207699999</v>
      </c>
      <c r="W3394" s="27">
        <f>V3394/J3394</f>
        <v>0.26011041029999998</v>
      </c>
    </row>
    <row r="3395" spans="1:23" x14ac:dyDescent="0.3">
      <c r="A3395" s="17" t="s">
        <v>14</v>
      </c>
      <c r="B3395" s="17" t="s">
        <v>624</v>
      </c>
      <c r="C3395" s="17" t="s">
        <v>626</v>
      </c>
      <c r="D3395" s="38" t="s">
        <v>627</v>
      </c>
      <c r="E3395" s="17" t="s">
        <v>628</v>
      </c>
      <c r="F3395" s="18">
        <v>0.25</v>
      </c>
      <c r="G3395" s="36">
        <v>0</v>
      </c>
      <c r="H3395" s="37">
        <v>27.708600000000001</v>
      </c>
      <c r="I3395" s="37">
        <v>3.4018999999999999</v>
      </c>
      <c r="J3395" s="19">
        <v>59</v>
      </c>
      <c r="K3395" s="19">
        <v>15</v>
      </c>
      <c r="L3395" s="18">
        <v>0.12280000000000001</v>
      </c>
      <c r="M3395" s="20">
        <v>0.57925082999999999</v>
      </c>
      <c r="N3395" s="21">
        <v>0.35</v>
      </c>
      <c r="O3395" s="22" t="s">
        <v>70</v>
      </c>
      <c r="P3395" s="22">
        <v>0.39577125790000001</v>
      </c>
      <c r="Q3395" s="22">
        <v>0.25</v>
      </c>
      <c r="R3395" s="43"/>
      <c r="S3395" s="42" t="str">
        <f>IF(R3395="","",MAX(R3395,Q3395))</f>
        <v/>
      </c>
      <c r="T3395" s="27">
        <f>IF(A3395="placement",MIN(P3395,IF(S3395="",Q3395,S3395)),"")</f>
        <v>0.25</v>
      </c>
      <c r="U3395" s="20">
        <f>IF($A3395="placement",T3395*J3395,"")</f>
        <v>14.75</v>
      </c>
      <c r="V3395" s="19">
        <f>IF($A3395="placement",U3395,IF($A3395="site",SUMIF($C:$C,$C3395,$U:$U),IF($A3395="user",SUMIF($B:$B,$B3395,$U:$U),SUM($U:$U))))</f>
        <v>14.75</v>
      </c>
      <c r="W3395" s="18">
        <f>V3395/J3395</f>
        <v>0.25</v>
      </c>
    </row>
    <row r="3396" spans="1:23" x14ac:dyDescent="0.3">
      <c r="A3396" s="23" t="s">
        <v>14</v>
      </c>
      <c r="B3396" s="23" t="s">
        <v>10787</v>
      </c>
      <c r="C3396" s="23" t="s">
        <v>10788</v>
      </c>
      <c r="D3396" s="32" t="s">
        <v>10791</v>
      </c>
      <c r="E3396" s="23" t="s">
        <v>10792</v>
      </c>
      <c r="F3396" s="27">
        <v>0.25</v>
      </c>
      <c r="G3396" s="24">
        <v>0</v>
      </c>
      <c r="H3396" s="25">
        <v>3.3536000000000001</v>
      </c>
      <c r="I3396" s="25">
        <v>0.36059999999999998</v>
      </c>
      <c r="J3396" s="26">
        <v>59</v>
      </c>
      <c r="K3396" s="26">
        <v>15</v>
      </c>
      <c r="L3396" s="27">
        <v>0.1075</v>
      </c>
      <c r="M3396" s="28">
        <v>5.4853634400000004</v>
      </c>
      <c r="N3396" s="29">
        <v>2.5</v>
      </c>
      <c r="O3396" s="31" t="s">
        <v>12</v>
      </c>
      <c r="P3396" s="31">
        <v>0.5442416846</v>
      </c>
      <c r="Q3396" s="31">
        <v>0.25</v>
      </c>
      <c r="R3396" s="42"/>
      <c r="S3396" s="42" t="str">
        <f>IF(R3396="","",MAX(R3396,Q3396))</f>
        <v/>
      </c>
      <c r="T3396" s="27">
        <f>IF(A3396="placement",MIN(P3396,IF(S3396="",Q3396,S3396)),"")</f>
        <v>0.25</v>
      </c>
      <c r="U3396" s="28">
        <f>IF($A3396="placement",T3396*J3396,"")</f>
        <v>14.75</v>
      </c>
      <c r="V3396" s="26">
        <f>IF($A3396="placement",U3396,IF($A3396="site",SUMIF($C:$C,$C3396,$U:$U),IF($A3396="user",SUMIF($B:$B,$B3396,$U:$U),SUM($U:$U))))</f>
        <v>14.75</v>
      </c>
      <c r="W3396" s="27">
        <f>V3396/J3396</f>
        <v>0.25</v>
      </c>
    </row>
    <row r="3397" spans="1:23" x14ac:dyDescent="0.3">
      <c r="A3397" s="11" t="s">
        <v>14</v>
      </c>
      <c r="B3397" s="11" t="s">
        <v>10182</v>
      </c>
      <c r="C3397" s="11" t="s">
        <v>10183</v>
      </c>
      <c r="D3397" s="11" t="s">
        <v>10184</v>
      </c>
      <c r="E3397" s="11" t="s">
        <v>10185</v>
      </c>
      <c r="F3397" s="12">
        <v>0.25</v>
      </c>
      <c r="G3397" s="33">
        <v>0</v>
      </c>
      <c r="H3397" s="34">
        <v>4.0807000000000002</v>
      </c>
      <c r="I3397" s="34">
        <v>0.72940000000000005</v>
      </c>
      <c r="J3397" s="13">
        <v>59</v>
      </c>
      <c r="K3397" s="13">
        <v>14</v>
      </c>
      <c r="L3397" s="12">
        <v>0.17879999999999999</v>
      </c>
      <c r="M3397" s="14">
        <v>2.6863493900000002</v>
      </c>
      <c r="N3397" s="15">
        <v>2</v>
      </c>
      <c r="O3397" s="16" t="s">
        <v>12</v>
      </c>
      <c r="P3397" s="16">
        <v>0.25549520650000002</v>
      </c>
      <c r="Q3397" s="16">
        <v>0.25</v>
      </c>
      <c r="R3397" s="44"/>
      <c r="S3397" s="42" t="str">
        <f>IF(R3397="","",MAX(R3397,Q3397))</f>
        <v/>
      </c>
      <c r="T3397" s="27">
        <f>IF(A3397="placement",MIN(P3397,IF(S3397="",Q3397,S3397)),"")</f>
        <v>0.25</v>
      </c>
      <c r="U3397" s="14">
        <f>IF($A3397="placement",T3397*J3397,"")</f>
        <v>14.75</v>
      </c>
      <c r="V3397" s="13">
        <f>IF($A3397="placement",U3397,IF($A3397="site",SUMIF($C:$C,$C3397,$U:$U),IF($A3397="user",SUMIF($B:$B,$B3397,$U:$U),SUM($U:$U))))</f>
        <v>14.75</v>
      </c>
      <c r="W3397" s="12">
        <f>V3397/J3397</f>
        <v>0.25</v>
      </c>
    </row>
    <row r="3398" spans="1:23" x14ac:dyDescent="0.3">
      <c r="A3398" s="23" t="s">
        <v>14</v>
      </c>
      <c r="B3398" s="23" t="s">
        <v>4328</v>
      </c>
      <c r="C3398" s="23" t="s">
        <v>4329</v>
      </c>
      <c r="D3398" s="23" t="s">
        <v>10867</v>
      </c>
      <c r="E3398" s="23" t="s">
        <v>10868</v>
      </c>
      <c r="F3398" s="27">
        <v>0.25</v>
      </c>
      <c r="G3398" s="24">
        <v>0</v>
      </c>
      <c r="H3398" s="25">
        <v>49.250900000000001</v>
      </c>
      <c r="I3398" s="25">
        <v>6.5529999999999999</v>
      </c>
      <c r="J3398" s="26">
        <v>59</v>
      </c>
      <c r="K3398" s="26">
        <v>15</v>
      </c>
      <c r="L3398" s="27">
        <v>0.1331</v>
      </c>
      <c r="M3398" s="28">
        <v>0.30212116999999999</v>
      </c>
      <c r="N3398" s="29">
        <v>0.12</v>
      </c>
      <c r="O3398" s="31" t="s">
        <v>42</v>
      </c>
      <c r="P3398" s="31">
        <v>0.60280836449999997</v>
      </c>
      <c r="Q3398" s="31">
        <v>0.25</v>
      </c>
      <c r="R3398" s="42"/>
      <c r="S3398" s="42" t="str">
        <f>IF(R3398="","",MAX(R3398,Q3398))</f>
        <v/>
      </c>
      <c r="T3398" s="27">
        <f>IF(A3398="placement",MIN(P3398,IF(S3398="",Q3398,S3398)),"")</f>
        <v>0.25</v>
      </c>
      <c r="U3398" s="28">
        <f>IF($A3398="placement",T3398*J3398,"")</f>
        <v>14.75</v>
      </c>
      <c r="V3398" s="26">
        <f>IF($A3398="placement",U3398,IF($A3398="site",SUMIF($C:$C,$C3398,$U:$U),IF($A3398="user",SUMIF($B:$B,$B3398,$U:$U),SUM($U:$U))))</f>
        <v>14.75</v>
      </c>
      <c r="W3398" s="27">
        <f>V3398/J3398</f>
        <v>0.25</v>
      </c>
    </row>
    <row r="3399" spans="1:23" x14ac:dyDescent="0.3">
      <c r="A3399" s="23" t="s">
        <v>14</v>
      </c>
      <c r="B3399" s="23" t="s">
        <v>5764</v>
      </c>
      <c r="C3399" s="23" t="s">
        <v>5766</v>
      </c>
      <c r="D3399" s="23" t="s">
        <v>5951</v>
      </c>
      <c r="E3399" s="23" t="s">
        <v>5952</v>
      </c>
      <c r="F3399" s="27">
        <v>0.25</v>
      </c>
      <c r="G3399" s="24">
        <v>0</v>
      </c>
      <c r="H3399" s="25">
        <v>6.4194000000000004</v>
      </c>
      <c r="I3399" s="25">
        <v>2.5945999999999998</v>
      </c>
      <c r="J3399" s="26">
        <v>59</v>
      </c>
      <c r="K3399" s="26">
        <v>15</v>
      </c>
      <c r="L3399" s="27">
        <v>0.4042</v>
      </c>
      <c r="M3399" s="28">
        <v>0.75784605000000005</v>
      </c>
      <c r="N3399" s="29">
        <v>0.45</v>
      </c>
      <c r="O3399" s="31" t="s">
        <v>42</v>
      </c>
      <c r="P3399" s="31">
        <v>0.40621185700000001</v>
      </c>
      <c r="Q3399" s="31">
        <v>0.25</v>
      </c>
      <c r="R3399" s="42"/>
      <c r="S3399" s="42" t="str">
        <f>IF(R3399="","",MAX(R3399,Q3399))</f>
        <v/>
      </c>
      <c r="T3399" s="27">
        <f>IF(A3399="placement",MIN(P3399,IF(S3399="",Q3399,S3399)),"")</f>
        <v>0.25</v>
      </c>
      <c r="U3399" s="28">
        <f>IF($A3399="placement",T3399*J3399,"")</f>
        <v>14.75</v>
      </c>
      <c r="V3399" s="26">
        <f>IF($A3399="placement",U3399,IF($A3399="site",SUMIF($C:$C,$C3399,$U:$U),IF($A3399="user",SUMIF($B:$B,$B3399,$U:$U),SUM($U:$U))))</f>
        <v>14.75</v>
      </c>
      <c r="W3399" s="27">
        <f>V3399/J3399</f>
        <v>0.25</v>
      </c>
    </row>
    <row r="3400" spans="1:23" x14ac:dyDescent="0.3">
      <c r="A3400" s="23" t="s">
        <v>14</v>
      </c>
      <c r="B3400" s="23" t="s">
        <v>6638</v>
      </c>
      <c r="C3400" s="23" t="s">
        <v>6639</v>
      </c>
      <c r="D3400" s="23" t="s">
        <v>6734</v>
      </c>
      <c r="E3400" s="23" t="s">
        <v>6735</v>
      </c>
      <c r="F3400" s="27">
        <v>0.25</v>
      </c>
      <c r="G3400" s="24">
        <v>0</v>
      </c>
      <c r="H3400" s="25">
        <v>10.2089</v>
      </c>
      <c r="I3400" s="25">
        <v>2.6936</v>
      </c>
      <c r="J3400" s="26">
        <v>59</v>
      </c>
      <c r="K3400" s="26">
        <v>15</v>
      </c>
      <c r="L3400" s="27">
        <v>0.26390000000000002</v>
      </c>
      <c r="M3400" s="28">
        <v>0.72588103999999998</v>
      </c>
      <c r="N3400" s="29">
        <v>0.3</v>
      </c>
      <c r="O3400" s="31" t="s">
        <v>12</v>
      </c>
      <c r="P3400" s="31">
        <v>0.5867091405</v>
      </c>
      <c r="Q3400" s="31">
        <v>0.25</v>
      </c>
      <c r="R3400" s="42"/>
      <c r="S3400" s="42" t="str">
        <f>IF(R3400="","",MAX(R3400,Q3400))</f>
        <v/>
      </c>
      <c r="T3400" s="27">
        <f>IF(A3400="placement",MIN(P3400,IF(S3400="",Q3400,S3400)),"")</f>
        <v>0.25</v>
      </c>
      <c r="U3400" s="28">
        <f>IF($A3400="placement",T3400*J3400,"")</f>
        <v>14.75</v>
      </c>
      <c r="V3400" s="26">
        <f>IF($A3400="placement",U3400,IF($A3400="site",SUMIF($C:$C,$C3400,$U:$U),IF($A3400="user",SUMIF($B:$B,$B3400,$U:$U),SUM($U:$U))))</f>
        <v>14.75</v>
      </c>
      <c r="W3400" s="27">
        <f>V3400/J3400</f>
        <v>0.25</v>
      </c>
    </row>
    <row r="3401" spans="1:23" x14ac:dyDescent="0.3">
      <c r="A3401" s="23" t="s">
        <v>14</v>
      </c>
      <c r="B3401" s="23" t="s">
        <v>6638</v>
      </c>
      <c r="C3401" s="23" t="s">
        <v>6639</v>
      </c>
      <c r="D3401" s="32" t="s">
        <v>6760</v>
      </c>
      <c r="E3401" s="23" t="s">
        <v>6761</v>
      </c>
      <c r="F3401" s="27">
        <v>0.25</v>
      </c>
      <c r="G3401" s="24">
        <v>0</v>
      </c>
      <c r="H3401" s="25">
        <v>9.9825999999999997</v>
      </c>
      <c r="I3401" s="25">
        <v>2.6760999999999999</v>
      </c>
      <c r="J3401" s="26">
        <v>59</v>
      </c>
      <c r="K3401" s="26">
        <v>15</v>
      </c>
      <c r="L3401" s="27">
        <v>0.2681</v>
      </c>
      <c r="M3401" s="28">
        <v>0.73357444000000005</v>
      </c>
      <c r="N3401" s="29">
        <v>0.3</v>
      </c>
      <c r="O3401" s="31" t="s">
        <v>12</v>
      </c>
      <c r="P3401" s="31">
        <v>0.59104354879999998</v>
      </c>
      <c r="Q3401" s="31">
        <v>0.25</v>
      </c>
      <c r="R3401" s="42"/>
      <c r="S3401" s="42" t="str">
        <f>IF(R3401="","",MAX(R3401,Q3401))</f>
        <v/>
      </c>
      <c r="T3401" s="27">
        <f>IF(A3401="placement",MIN(P3401,IF(S3401="",Q3401,S3401)),"")</f>
        <v>0.25</v>
      </c>
      <c r="U3401" s="28">
        <f>IF($A3401="placement",T3401*J3401,"")</f>
        <v>14.75</v>
      </c>
      <c r="V3401" s="26">
        <f>IF($A3401="placement",U3401,IF($A3401="site",SUMIF($C:$C,$C3401,$U:$U),IF($A3401="user",SUMIF($B:$B,$B3401,$U:$U),SUM($U:$U))))</f>
        <v>14.75</v>
      </c>
      <c r="W3401" s="27">
        <f>V3401/J3401</f>
        <v>0.25</v>
      </c>
    </row>
    <row r="3402" spans="1:23" x14ac:dyDescent="0.3">
      <c r="A3402" s="23" t="s">
        <v>14</v>
      </c>
      <c r="B3402" s="23" t="s">
        <v>7417</v>
      </c>
      <c r="C3402" s="23" t="s">
        <v>7418</v>
      </c>
      <c r="D3402" s="23" t="s">
        <v>7425</v>
      </c>
      <c r="E3402" s="23" t="s">
        <v>7426</v>
      </c>
      <c r="F3402" s="27">
        <v>0.25</v>
      </c>
      <c r="G3402" s="24">
        <v>0</v>
      </c>
      <c r="H3402" s="25">
        <v>19.170400000000001</v>
      </c>
      <c r="I3402" s="25">
        <v>5.9942000000000002</v>
      </c>
      <c r="J3402" s="26">
        <v>59</v>
      </c>
      <c r="K3402" s="26">
        <v>15</v>
      </c>
      <c r="L3402" s="27">
        <v>0.31269999999999998</v>
      </c>
      <c r="M3402" s="28">
        <v>0.33023749000000002</v>
      </c>
      <c r="N3402" s="29">
        <v>0.17</v>
      </c>
      <c r="O3402" s="31" t="s">
        <v>12</v>
      </c>
      <c r="P3402" s="31">
        <v>0.48521895700000001</v>
      </c>
      <c r="Q3402" s="31">
        <v>0.25</v>
      </c>
      <c r="R3402" s="42"/>
      <c r="S3402" s="42" t="str">
        <f>IF(R3402="","",MAX(R3402,Q3402))</f>
        <v/>
      </c>
      <c r="T3402" s="27">
        <f>IF(A3402="placement",MIN(P3402,IF(S3402="",Q3402,S3402)),"")</f>
        <v>0.25</v>
      </c>
      <c r="U3402" s="28">
        <f>IF($A3402="placement",T3402*J3402,"")</f>
        <v>14.75</v>
      </c>
      <c r="V3402" s="26">
        <f>IF($A3402="placement",U3402,IF($A3402="site",SUMIF($C:$C,$C3402,$U:$U),IF($A3402="user",SUMIF($B:$B,$B3402,$U:$U),SUM($U:$U))))</f>
        <v>14.75</v>
      </c>
      <c r="W3402" s="27">
        <f>V3402/J3402</f>
        <v>0.25</v>
      </c>
    </row>
    <row r="3403" spans="1:23" x14ac:dyDescent="0.3">
      <c r="A3403" s="23" t="s">
        <v>14</v>
      </c>
      <c r="B3403" s="23" t="s">
        <v>8209</v>
      </c>
      <c r="C3403" s="23" t="s">
        <v>8211</v>
      </c>
      <c r="D3403" s="23" t="s">
        <v>8215</v>
      </c>
      <c r="E3403" s="23" t="s">
        <v>8216</v>
      </c>
      <c r="F3403" s="27">
        <v>0.25</v>
      </c>
      <c r="G3403" s="24">
        <v>1</v>
      </c>
      <c r="H3403" s="25">
        <v>96.731700000000004</v>
      </c>
      <c r="I3403" s="25">
        <v>3.2928999999999999</v>
      </c>
      <c r="J3403" s="26">
        <v>59</v>
      </c>
      <c r="K3403" s="26">
        <v>13</v>
      </c>
      <c r="L3403" s="27">
        <v>3.4000000000000002E-2</v>
      </c>
      <c r="M3403" s="28">
        <v>0.60065292999999997</v>
      </c>
      <c r="N3403" s="29">
        <v>0.45</v>
      </c>
      <c r="O3403" s="31" t="s">
        <v>12</v>
      </c>
      <c r="P3403" s="31">
        <v>0.25081527329999997</v>
      </c>
      <c r="Q3403" s="31">
        <v>0.249999999999999</v>
      </c>
      <c r="R3403" s="42"/>
      <c r="S3403" s="42" t="str">
        <f>IF(R3403="","",MAX(R3403,Q3403))</f>
        <v/>
      </c>
      <c r="T3403" s="27">
        <f>IF(A3403="placement",MIN(P3403,IF(S3403="",Q3403,S3403)),"")</f>
        <v>0.249999999999999</v>
      </c>
      <c r="U3403" s="28">
        <f>IF($A3403="placement",T3403*J3403,"")</f>
        <v>14.749999999999941</v>
      </c>
      <c r="V3403" s="26">
        <f>IF($A3403="placement",U3403,IF($A3403="site",SUMIF($C:$C,$C3403,$U:$U),IF($A3403="user",SUMIF($B:$B,$B3403,$U:$U),SUM($U:$U))))</f>
        <v>14.749999999999941</v>
      </c>
      <c r="W3403" s="27">
        <f>V3403/J3403</f>
        <v>0.249999999999999</v>
      </c>
    </row>
    <row r="3404" spans="1:23" x14ac:dyDescent="0.3">
      <c r="A3404" s="23" t="s">
        <v>14</v>
      </c>
      <c r="B3404" s="23" t="s">
        <v>7472</v>
      </c>
      <c r="C3404" s="23" t="s">
        <v>7473</v>
      </c>
      <c r="D3404" s="23" t="s">
        <v>7655</v>
      </c>
      <c r="E3404" s="23" t="s">
        <v>7656</v>
      </c>
      <c r="F3404" s="27">
        <v>0.25</v>
      </c>
      <c r="G3404" s="24">
        <v>0</v>
      </c>
      <c r="H3404" s="25">
        <v>3.3761000000000001</v>
      </c>
      <c r="I3404" s="25">
        <v>0.67310000000000003</v>
      </c>
      <c r="J3404" s="26">
        <v>59</v>
      </c>
      <c r="K3404" s="26">
        <v>14</v>
      </c>
      <c r="L3404" s="27">
        <v>0.19939999999999999</v>
      </c>
      <c r="M3404" s="28">
        <v>2.93629417</v>
      </c>
      <c r="N3404" s="29">
        <v>2.25</v>
      </c>
      <c r="O3404" s="31" t="s">
        <v>42</v>
      </c>
      <c r="P3404" s="31">
        <v>0.2337280031</v>
      </c>
      <c r="Q3404" s="31">
        <v>0.23372800312266201</v>
      </c>
      <c r="R3404" s="42"/>
      <c r="S3404" s="42" t="str">
        <f>IF(R3404="","",MAX(R3404,Q3404))</f>
        <v/>
      </c>
      <c r="T3404" s="27">
        <f>IF(A3404="placement",MIN(P3404,IF(S3404="",Q3404,S3404)),"")</f>
        <v>0.2337280031</v>
      </c>
      <c r="U3404" s="28">
        <f>IF($A3404="placement",T3404*J3404,"")</f>
        <v>13.7899521829</v>
      </c>
      <c r="V3404" s="26">
        <f>IF($A3404="placement",U3404,IF($A3404="site",SUMIF($C:$C,$C3404,$U:$U),IF($A3404="user",SUMIF($B:$B,$B3404,$U:$U),SUM($U:$U))))</f>
        <v>13.7899521829</v>
      </c>
      <c r="W3404" s="27">
        <f>V3404/J3404</f>
        <v>0.2337280031</v>
      </c>
    </row>
    <row r="3405" spans="1:23" x14ac:dyDescent="0.3">
      <c r="A3405" s="23" t="s">
        <v>14</v>
      </c>
      <c r="B3405" s="23" t="s">
        <v>7969</v>
      </c>
      <c r="C3405" s="23" t="s">
        <v>7971</v>
      </c>
      <c r="D3405" s="23" t="s">
        <v>7972</v>
      </c>
      <c r="E3405" s="23" t="s">
        <v>7973</v>
      </c>
      <c r="F3405" s="27">
        <v>0.21</v>
      </c>
      <c r="G3405" s="24">
        <v>1</v>
      </c>
      <c r="H3405" s="25">
        <v>81.457899999999995</v>
      </c>
      <c r="I3405" s="25">
        <v>4.2438000000000002</v>
      </c>
      <c r="J3405" s="26">
        <v>59</v>
      </c>
      <c r="K3405" s="26">
        <v>12</v>
      </c>
      <c r="L3405" s="27">
        <v>5.21E-2</v>
      </c>
      <c r="M3405" s="28">
        <v>0.46237692000000002</v>
      </c>
      <c r="N3405" s="29">
        <v>0.3</v>
      </c>
      <c r="O3405" s="31" t="s">
        <v>70</v>
      </c>
      <c r="P3405" s="31">
        <v>0.35117868899999999</v>
      </c>
      <c r="Q3405" s="31">
        <v>0.21</v>
      </c>
      <c r="R3405" s="42"/>
      <c r="S3405" s="42" t="str">
        <f>IF(R3405="","",MAX(R3405,Q3405))</f>
        <v/>
      </c>
      <c r="T3405" s="27">
        <f>IF(A3405="placement",MIN(P3405,IF(S3405="",Q3405,S3405)),"")</f>
        <v>0.21</v>
      </c>
      <c r="U3405" s="28">
        <f>IF($A3405="placement",T3405*J3405,"")</f>
        <v>12.389999999999999</v>
      </c>
      <c r="V3405" s="26">
        <f>IF($A3405="placement",U3405,IF($A3405="site",SUMIF($C:$C,$C3405,$U:$U),IF($A3405="user",SUMIF($B:$B,$B3405,$U:$U),SUM($U:$U))))</f>
        <v>12.389999999999999</v>
      </c>
      <c r="W3405" s="27">
        <f>V3405/J3405</f>
        <v>0.21</v>
      </c>
    </row>
    <row r="3406" spans="1:23" x14ac:dyDescent="0.3">
      <c r="A3406" s="23" t="s">
        <v>14</v>
      </c>
      <c r="B3406" s="23" t="s">
        <v>8405</v>
      </c>
      <c r="C3406" s="23" t="s">
        <v>8407</v>
      </c>
      <c r="D3406" s="23" t="s">
        <v>10363</v>
      </c>
      <c r="E3406" s="23" t="s">
        <v>10364</v>
      </c>
      <c r="F3406" s="27">
        <v>0.25</v>
      </c>
      <c r="G3406" s="24">
        <v>0</v>
      </c>
      <c r="H3406" s="25">
        <v>7.3486000000000002</v>
      </c>
      <c r="I3406" s="25">
        <v>2.0666000000000002</v>
      </c>
      <c r="J3406" s="26">
        <v>59</v>
      </c>
      <c r="K3406" s="26">
        <v>12</v>
      </c>
      <c r="L3406" s="27">
        <v>0.28120000000000001</v>
      </c>
      <c r="M3406" s="28">
        <v>0.94443867999999997</v>
      </c>
      <c r="N3406" s="29">
        <v>0.75</v>
      </c>
      <c r="O3406" s="31" t="s">
        <v>12</v>
      </c>
      <c r="P3406" s="31">
        <v>0.2058775092</v>
      </c>
      <c r="Q3406" s="31">
        <v>0.205877509195044</v>
      </c>
      <c r="R3406" s="42"/>
      <c r="S3406" s="42" t="str">
        <f>IF(R3406="","",MAX(R3406,Q3406))</f>
        <v/>
      </c>
      <c r="T3406" s="27">
        <f>IF(A3406="placement",MIN(P3406,IF(S3406="",Q3406,S3406)),"")</f>
        <v>0.205877509195044</v>
      </c>
      <c r="U3406" s="28">
        <f>IF($A3406="placement",T3406*J3406,"")</f>
        <v>12.146773042507595</v>
      </c>
      <c r="V3406" s="26">
        <f>IF($A3406="placement",U3406,IF($A3406="site",SUMIF($C:$C,$C3406,$U:$U),IF($A3406="user",SUMIF($B:$B,$B3406,$U:$U),SUM($U:$U))))</f>
        <v>12.146773042507595</v>
      </c>
      <c r="W3406" s="27">
        <f>V3406/J3406</f>
        <v>0.205877509195044</v>
      </c>
    </row>
    <row r="3407" spans="1:23" x14ac:dyDescent="0.3">
      <c r="A3407" s="23" t="s">
        <v>14</v>
      </c>
      <c r="B3407" s="23" t="s">
        <v>4271</v>
      </c>
      <c r="C3407" s="23" t="s">
        <v>4272</v>
      </c>
      <c r="D3407" s="23" t="s">
        <v>4283</v>
      </c>
      <c r="E3407" s="23" t="s">
        <v>4284</v>
      </c>
      <c r="F3407" s="27">
        <v>0.2</v>
      </c>
      <c r="G3407" s="24">
        <v>0</v>
      </c>
      <c r="H3407" s="25">
        <v>8.9969000000000001</v>
      </c>
      <c r="I3407" s="25">
        <v>2.9539</v>
      </c>
      <c r="J3407" s="26">
        <v>59</v>
      </c>
      <c r="K3407" s="26">
        <v>12</v>
      </c>
      <c r="L3407" s="27">
        <v>0.32829999999999998</v>
      </c>
      <c r="M3407" s="28">
        <v>0.66721556999999998</v>
      </c>
      <c r="N3407" s="29">
        <v>0.3</v>
      </c>
      <c r="O3407" s="31" t="s">
        <v>42</v>
      </c>
      <c r="P3407" s="31">
        <v>0.55037020660000002</v>
      </c>
      <c r="Q3407" s="31">
        <v>0.19999999999999901</v>
      </c>
      <c r="R3407" s="42"/>
      <c r="S3407" s="42" t="str">
        <f>IF(R3407="","",MAX(R3407,Q3407))</f>
        <v/>
      </c>
      <c r="T3407" s="27">
        <f>IF(A3407="placement",MIN(P3407,IF(S3407="",Q3407,S3407)),"")</f>
        <v>0.19999999999999901</v>
      </c>
      <c r="U3407" s="28">
        <f>IF($A3407="placement",T3407*J3407,"")</f>
        <v>11.799999999999942</v>
      </c>
      <c r="V3407" s="26">
        <f>IF($A3407="placement",U3407,IF($A3407="site",SUMIF($C:$C,$C3407,$U:$U),IF($A3407="user",SUMIF($B:$B,$B3407,$U:$U),SUM($U:$U))))</f>
        <v>11.799999999999942</v>
      </c>
      <c r="W3407" s="27">
        <f>V3407/J3407</f>
        <v>0.19999999999999901</v>
      </c>
    </row>
    <row r="3408" spans="1:23" x14ac:dyDescent="0.3">
      <c r="A3408" s="17" t="s">
        <v>14</v>
      </c>
      <c r="B3408" s="17" t="s">
        <v>3266</v>
      </c>
      <c r="C3408" s="17" t="s">
        <v>3268</v>
      </c>
      <c r="D3408" s="38" t="s">
        <v>3317</v>
      </c>
      <c r="E3408" s="17" t="s">
        <v>3318</v>
      </c>
      <c r="F3408" s="18">
        <v>0.25</v>
      </c>
      <c r="G3408" s="36">
        <v>0</v>
      </c>
      <c r="H3408" s="37">
        <v>16.2181</v>
      </c>
      <c r="I3408" s="37">
        <v>1.9891000000000001</v>
      </c>
      <c r="J3408" s="19">
        <v>59</v>
      </c>
      <c r="K3408" s="19">
        <v>11</v>
      </c>
      <c r="L3408" s="18">
        <v>0.1226</v>
      </c>
      <c r="M3408" s="20">
        <v>0.98200524</v>
      </c>
      <c r="N3408" s="21">
        <v>0.8</v>
      </c>
      <c r="O3408" s="22" t="s">
        <v>42</v>
      </c>
      <c r="P3408" s="22">
        <v>0.18534039839999999</v>
      </c>
      <c r="Q3408" s="22">
        <v>0.18534039837781899</v>
      </c>
      <c r="R3408" s="43"/>
      <c r="S3408" s="42" t="str">
        <f>IF(R3408="","",MAX(R3408,Q3408))</f>
        <v/>
      </c>
      <c r="T3408" s="27">
        <f>IF(A3408="placement",MIN(P3408,IF(S3408="",Q3408,S3408)),"")</f>
        <v>0.18534039837781899</v>
      </c>
      <c r="U3408" s="20">
        <f>IF($A3408="placement",T3408*J3408,"")</f>
        <v>10.93508350429132</v>
      </c>
      <c r="V3408" s="19">
        <f>IF($A3408="placement",U3408,IF($A3408="site",SUMIF($C:$C,$C3408,$U:$U),IF($A3408="user",SUMIF($B:$B,$B3408,$U:$U),SUM($U:$U))))</f>
        <v>10.93508350429132</v>
      </c>
      <c r="W3408" s="18">
        <f>V3408/J3408</f>
        <v>0.18534039837781899</v>
      </c>
    </row>
    <row r="3409" spans="1:23" x14ac:dyDescent="0.3">
      <c r="A3409" s="11" t="s">
        <v>14</v>
      </c>
      <c r="B3409" s="11" t="s">
        <v>1350</v>
      </c>
      <c r="C3409" s="11" t="s">
        <v>1352</v>
      </c>
      <c r="D3409" s="11" t="s">
        <v>1413</v>
      </c>
      <c r="E3409" s="11" t="s">
        <v>1414</v>
      </c>
      <c r="F3409" s="12">
        <v>0.15</v>
      </c>
      <c r="G3409" s="33">
        <v>1</v>
      </c>
      <c r="H3409" s="34">
        <v>30.1997</v>
      </c>
      <c r="I3409" s="34">
        <v>3.4060999999999999</v>
      </c>
      <c r="J3409" s="13">
        <v>59</v>
      </c>
      <c r="K3409" s="13">
        <v>9</v>
      </c>
      <c r="L3409" s="12">
        <v>0.1128</v>
      </c>
      <c r="M3409" s="14">
        <v>0.57291029000000004</v>
      </c>
      <c r="N3409" s="15">
        <v>0.45</v>
      </c>
      <c r="O3409" s="16" t="s">
        <v>42</v>
      </c>
      <c r="P3409" s="16">
        <v>0.21453670959999999</v>
      </c>
      <c r="Q3409" s="16">
        <v>0.15</v>
      </c>
      <c r="R3409" s="44"/>
      <c r="S3409" s="42" t="str">
        <f>IF(R3409="","",MAX(R3409,Q3409))</f>
        <v/>
      </c>
      <c r="T3409" s="27">
        <f>IF(A3409="placement",MIN(P3409,IF(S3409="",Q3409,S3409)),"")</f>
        <v>0.15</v>
      </c>
      <c r="U3409" s="14">
        <f>IF($A3409="placement",T3409*J3409,"")</f>
        <v>8.85</v>
      </c>
      <c r="V3409" s="13">
        <f>IF($A3409="placement",U3409,IF($A3409="site",SUMIF($C:$C,$C3409,$U:$U),IF($A3409="user",SUMIF($B:$B,$B3409,$U:$U),SUM($U:$U))))</f>
        <v>8.85</v>
      </c>
      <c r="W3409" s="12">
        <f>V3409/J3409</f>
        <v>0.15</v>
      </c>
    </row>
    <row r="3410" spans="1:23" x14ac:dyDescent="0.3">
      <c r="A3410" s="23" t="s">
        <v>14</v>
      </c>
      <c r="B3410" s="23" t="s">
        <v>6052</v>
      </c>
      <c r="C3410" s="23" t="s">
        <v>6054</v>
      </c>
      <c r="D3410" s="23" t="s">
        <v>6103</v>
      </c>
      <c r="E3410" s="23" t="s">
        <v>6104</v>
      </c>
      <c r="F3410" s="27">
        <v>0.15</v>
      </c>
      <c r="G3410" s="24">
        <v>1</v>
      </c>
      <c r="H3410" s="25">
        <v>29.945799999999998</v>
      </c>
      <c r="I3410" s="25">
        <v>1.2956000000000001</v>
      </c>
      <c r="J3410" s="26">
        <v>59</v>
      </c>
      <c r="K3410" s="26">
        <v>9</v>
      </c>
      <c r="L3410" s="27">
        <v>4.3299999999999998E-2</v>
      </c>
      <c r="M3410" s="28">
        <v>1.52845802</v>
      </c>
      <c r="N3410" s="29">
        <v>1.2</v>
      </c>
      <c r="O3410" s="31" t="s">
        <v>42</v>
      </c>
      <c r="P3410" s="31">
        <v>0.2148950214</v>
      </c>
      <c r="Q3410" s="31">
        <v>0.149999999999999</v>
      </c>
      <c r="R3410" s="42"/>
      <c r="S3410" s="42" t="str">
        <f>IF(R3410="","",MAX(R3410,Q3410))</f>
        <v/>
      </c>
      <c r="T3410" s="27">
        <f>IF(A3410="placement",MIN(P3410,IF(S3410="",Q3410,S3410)),"")</f>
        <v>0.149999999999999</v>
      </c>
      <c r="U3410" s="28">
        <f>IF($A3410="placement",T3410*J3410,"")</f>
        <v>8.849999999999941</v>
      </c>
      <c r="V3410" s="26">
        <f>IF($A3410="placement",U3410,IF($A3410="site",SUMIF($C:$C,$C3410,$U:$U),IF($A3410="user",SUMIF($B:$B,$B3410,$U:$U),SUM($U:$U))))</f>
        <v>8.849999999999941</v>
      </c>
      <c r="W3410" s="27">
        <f>V3410/J3410</f>
        <v>0.149999999999999</v>
      </c>
    </row>
    <row r="3411" spans="1:23" x14ac:dyDescent="0.3">
      <c r="A3411" s="23" t="s">
        <v>14</v>
      </c>
      <c r="B3411" s="23" t="s">
        <v>3266</v>
      </c>
      <c r="C3411" s="23" t="s">
        <v>3268</v>
      </c>
      <c r="D3411" s="32" t="s">
        <v>3376</v>
      </c>
      <c r="E3411" s="23" t="s">
        <v>3377</v>
      </c>
      <c r="F3411" s="27">
        <v>0.25</v>
      </c>
      <c r="G3411" s="24">
        <v>0</v>
      </c>
      <c r="H3411" s="25">
        <v>17.488600000000002</v>
      </c>
      <c r="I3411" s="25">
        <v>1.3778999999999999</v>
      </c>
      <c r="J3411" s="26">
        <v>59</v>
      </c>
      <c r="K3411" s="26">
        <v>5</v>
      </c>
      <c r="L3411" s="27">
        <v>7.8799999999999995E-2</v>
      </c>
      <c r="M3411" s="28">
        <v>1.4305842099999999</v>
      </c>
      <c r="N3411" s="29">
        <v>1.3</v>
      </c>
      <c r="O3411" s="31" t="s">
        <v>12</v>
      </c>
      <c r="P3411" s="31">
        <v>9.1280338000000003E-2</v>
      </c>
      <c r="Q3411" s="31">
        <v>9.1280338002855302E-2</v>
      </c>
      <c r="R3411" s="42"/>
      <c r="S3411" s="42" t="str">
        <f>IF(R3411="","",MAX(R3411,Q3411))</f>
        <v/>
      </c>
      <c r="T3411" s="27">
        <f>IF(A3411="placement",MIN(P3411,IF(S3411="",Q3411,S3411)),"")</f>
        <v>9.1280338000000003E-2</v>
      </c>
      <c r="U3411" s="28">
        <f>IF($A3411="placement",T3411*J3411,"")</f>
        <v>5.3855399420000003</v>
      </c>
      <c r="V3411" s="26">
        <f>IF($A3411="placement",U3411,IF($A3411="site",SUMIF($C:$C,$C3411,$U:$U),IF($A3411="user",SUMIF($B:$B,$B3411,$U:$U),SUM($U:$U))))</f>
        <v>5.3855399420000003</v>
      </c>
      <c r="W3411" s="27">
        <f>V3411/J3411</f>
        <v>9.1280338000000003E-2</v>
      </c>
    </row>
    <row r="3412" spans="1:23" x14ac:dyDescent="0.3">
      <c r="A3412" s="23" t="s">
        <v>14</v>
      </c>
      <c r="B3412" s="23" t="s">
        <v>8099</v>
      </c>
      <c r="C3412" s="23" t="s">
        <v>8100</v>
      </c>
      <c r="D3412" s="23" t="s">
        <v>8105</v>
      </c>
      <c r="E3412" s="23" t="s">
        <v>8106</v>
      </c>
      <c r="F3412" s="27">
        <v>0.08</v>
      </c>
      <c r="G3412" s="24">
        <v>0</v>
      </c>
      <c r="H3412" s="25">
        <v>40.799599999999998</v>
      </c>
      <c r="I3412" s="25">
        <v>10.1439</v>
      </c>
      <c r="J3412" s="26">
        <v>59</v>
      </c>
      <c r="K3412" s="26">
        <v>3</v>
      </c>
      <c r="L3412" s="27">
        <v>0.24859999999999999</v>
      </c>
      <c r="M3412" s="28">
        <v>0.19510752000000001</v>
      </c>
      <c r="N3412" s="29">
        <v>0.03</v>
      </c>
      <c r="O3412" s="31" t="s">
        <v>70</v>
      </c>
      <c r="P3412" s="31">
        <v>0.8462386314</v>
      </c>
      <c r="Q3412" s="31">
        <v>0.08</v>
      </c>
      <c r="R3412" s="42"/>
      <c r="S3412" s="42" t="str">
        <f>IF(R3412="","",MAX(R3412,Q3412))</f>
        <v/>
      </c>
      <c r="T3412" s="27">
        <f>IF(A3412="placement",MIN(P3412,IF(S3412="",Q3412,S3412)),"")</f>
        <v>0.08</v>
      </c>
      <c r="U3412" s="28">
        <f>IF($A3412="placement",T3412*J3412,"")</f>
        <v>4.72</v>
      </c>
      <c r="V3412" s="26">
        <f>IF($A3412="placement",U3412,IF($A3412="site",SUMIF($C:$C,$C3412,$U:$U),IF($A3412="user",SUMIF($B:$B,$B3412,$U:$U),SUM($U:$U))))</f>
        <v>4.72</v>
      </c>
      <c r="W3412" s="27">
        <f>V3412/J3412</f>
        <v>0.08</v>
      </c>
    </row>
    <row r="3413" spans="1:23" x14ac:dyDescent="0.3">
      <c r="A3413" s="23" t="s">
        <v>14</v>
      </c>
      <c r="B3413" s="23" t="s">
        <v>10779</v>
      </c>
      <c r="C3413" s="23" t="s">
        <v>10780</v>
      </c>
      <c r="D3413" s="23" t="s">
        <v>10781</v>
      </c>
      <c r="E3413" s="23" t="s">
        <v>10782</v>
      </c>
      <c r="F3413" s="27">
        <v>0.25</v>
      </c>
      <c r="G3413" s="24">
        <v>0</v>
      </c>
      <c r="H3413" s="25">
        <v>5.2028999999999996</v>
      </c>
      <c r="I3413" s="25">
        <v>0.95309999999999995</v>
      </c>
      <c r="J3413" s="26">
        <v>58</v>
      </c>
      <c r="K3413" s="26">
        <v>14</v>
      </c>
      <c r="L3413" s="27">
        <v>0.1832</v>
      </c>
      <c r="M3413" s="28">
        <v>2.0165779800000001</v>
      </c>
      <c r="N3413" s="29">
        <v>1.5</v>
      </c>
      <c r="O3413" s="31" t="s">
        <v>12</v>
      </c>
      <c r="P3413" s="31">
        <v>0.25616563599999997</v>
      </c>
      <c r="Q3413" s="31">
        <v>0.25</v>
      </c>
      <c r="R3413" s="42"/>
      <c r="S3413" s="42" t="str">
        <f>IF(R3413="","",MAX(R3413,Q3413))</f>
        <v/>
      </c>
      <c r="T3413" s="27">
        <f>IF(A3413="placement",MIN(P3413,IF(S3413="",Q3413,S3413)),"")</f>
        <v>0.25</v>
      </c>
      <c r="U3413" s="28">
        <f>IF($A3413="placement",T3413*J3413,"")</f>
        <v>14.5</v>
      </c>
      <c r="V3413" s="26">
        <f>IF($A3413="placement",U3413,IF($A3413="site",SUMIF($C:$C,$C3413,$U:$U),IF($A3413="user",SUMIF($B:$B,$B3413,$U:$U),SUM($U:$U))))</f>
        <v>14.5</v>
      </c>
      <c r="W3413" s="27">
        <f>V3413/J3413</f>
        <v>0.25</v>
      </c>
    </row>
    <row r="3414" spans="1:23" x14ac:dyDescent="0.3">
      <c r="A3414" s="23" t="s">
        <v>14</v>
      </c>
      <c r="B3414" s="23" t="s">
        <v>5021</v>
      </c>
      <c r="C3414" s="23" t="s">
        <v>5023</v>
      </c>
      <c r="D3414" s="23" t="s">
        <v>5182</v>
      </c>
      <c r="E3414" s="23" t="s">
        <v>5183</v>
      </c>
      <c r="F3414" s="27">
        <v>0.25</v>
      </c>
      <c r="G3414" s="24">
        <v>1</v>
      </c>
      <c r="H3414" s="25">
        <v>90.370599999999996</v>
      </c>
      <c r="I3414" s="25">
        <v>3.3498000000000001</v>
      </c>
      <c r="J3414" s="26">
        <v>58</v>
      </c>
      <c r="K3414" s="26">
        <v>14</v>
      </c>
      <c r="L3414" s="27">
        <v>3.7100000000000001E-2</v>
      </c>
      <c r="M3414" s="28">
        <v>0.57572979000000002</v>
      </c>
      <c r="N3414" s="29">
        <v>0.25</v>
      </c>
      <c r="O3414" s="31" t="s">
        <v>42</v>
      </c>
      <c r="P3414" s="31">
        <v>0.56576851849999998</v>
      </c>
      <c r="Q3414" s="31">
        <v>0.25</v>
      </c>
      <c r="R3414" s="42"/>
      <c r="S3414" s="42" t="str">
        <f>IF(R3414="","",MAX(R3414,Q3414))</f>
        <v/>
      </c>
      <c r="T3414" s="27">
        <f>IF(A3414="placement",MIN(P3414,IF(S3414="",Q3414,S3414)),"")</f>
        <v>0.25</v>
      </c>
      <c r="U3414" s="28">
        <f>IF($A3414="placement",T3414*J3414,"")</f>
        <v>14.5</v>
      </c>
      <c r="V3414" s="26">
        <f>IF($A3414="placement",U3414,IF($A3414="site",SUMIF($C:$C,$C3414,$U:$U),IF($A3414="user",SUMIF($B:$B,$B3414,$U:$U),SUM($U:$U))))</f>
        <v>14.5</v>
      </c>
      <c r="W3414" s="27">
        <f>V3414/J3414</f>
        <v>0.25</v>
      </c>
    </row>
    <row r="3415" spans="1:23" x14ac:dyDescent="0.3">
      <c r="A3415" s="23" t="s">
        <v>14</v>
      </c>
      <c r="B3415" s="23" t="s">
        <v>9756</v>
      </c>
      <c r="C3415" s="23" t="s">
        <v>9758</v>
      </c>
      <c r="D3415" s="23" t="s">
        <v>9801</v>
      </c>
      <c r="E3415" s="23" t="s">
        <v>9802</v>
      </c>
      <c r="F3415" s="27">
        <v>0.25</v>
      </c>
      <c r="G3415" s="24">
        <v>1</v>
      </c>
      <c r="H3415" s="25">
        <v>59.875500000000002</v>
      </c>
      <c r="I3415" s="25">
        <v>4.0949</v>
      </c>
      <c r="J3415" s="26">
        <v>58</v>
      </c>
      <c r="K3415" s="26">
        <v>15</v>
      </c>
      <c r="L3415" s="27">
        <v>6.8400000000000002E-2</v>
      </c>
      <c r="M3415" s="28">
        <v>0.47517791999999998</v>
      </c>
      <c r="N3415" s="29">
        <v>0.17</v>
      </c>
      <c r="O3415" s="31" t="s">
        <v>12</v>
      </c>
      <c r="P3415" s="31">
        <v>0.64223927169999995</v>
      </c>
      <c r="Q3415" s="31">
        <v>0.25</v>
      </c>
      <c r="R3415" s="42"/>
      <c r="S3415" s="42" t="str">
        <f>IF(R3415="","",MAX(R3415,Q3415))</f>
        <v/>
      </c>
      <c r="T3415" s="27">
        <f>IF(A3415="placement",MIN(P3415,IF(S3415="",Q3415,S3415)),"")</f>
        <v>0.25</v>
      </c>
      <c r="U3415" s="28">
        <f>IF($A3415="placement",T3415*J3415,"")</f>
        <v>14.5</v>
      </c>
      <c r="V3415" s="26">
        <f>IF($A3415="placement",U3415,IF($A3415="site",SUMIF($C:$C,$C3415,$U:$U),IF($A3415="user",SUMIF($B:$B,$B3415,$U:$U),SUM($U:$U))))</f>
        <v>14.5</v>
      </c>
      <c r="W3415" s="27">
        <f>V3415/J3415</f>
        <v>0.25</v>
      </c>
    </row>
    <row r="3416" spans="1:23" x14ac:dyDescent="0.3">
      <c r="A3416" s="23" t="s">
        <v>14</v>
      </c>
      <c r="B3416" s="23" t="s">
        <v>3266</v>
      </c>
      <c r="C3416" s="23" t="s">
        <v>3268</v>
      </c>
      <c r="D3416" s="23" t="s">
        <v>3412</v>
      </c>
      <c r="E3416" s="23" t="s">
        <v>3413</v>
      </c>
      <c r="F3416" s="27">
        <v>0.25</v>
      </c>
      <c r="G3416" s="24">
        <v>0</v>
      </c>
      <c r="H3416" s="25">
        <v>7.3140999999999998</v>
      </c>
      <c r="I3416" s="25">
        <v>1.3692</v>
      </c>
      <c r="J3416" s="26">
        <v>58</v>
      </c>
      <c r="K3416" s="26">
        <v>14</v>
      </c>
      <c r="L3416" s="27">
        <v>0.18720000000000001</v>
      </c>
      <c r="M3416" s="28">
        <v>1.40673483</v>
      </c>
      <c r="N3416" s="29">
        <v>1</v>
      </c>
      <c r="O3416" s="31" t="s">
        <v>12</v>
      </c>
      <c r="P3416" s="31">
        <v>0.28913397390000001</v>
      </c>
      <c r="Q3416" s="31">
        <v>0.249999999999999</v>
      </c>
      <c r="R3416" s="42"/>
      <c r="S3416" s="42" t="str">
        <f>IF(R3416="","",MAX(R3416,Q3416))</f>
        <v/>
      </c>
      <c r="T3416" s="27">
        <f>IF(A3416="placement",MIN(P3416,IF(S3416="",Q3416,S3416)),"")</f>
        <v>0.249999999999999</v>
      </c>
      <c r="U3416" s="28">
        <f>IF($A3416="placement",T3416*J3416,"")</f>
        <v>14.499999999999941</v>
      </c>
      <c r="V3416" s="26">
        <f>IF($A3416="placement",U3416,IF($A3416="site",SUMIF($C:$C,$C3416,$U:$U),IF($A3416="user",SUMIF($B:$B,$B3416,$U:$U),SUM($U:$U))))</f>
        <v>14.499999999999941</v>
      </c>
      <c r="W3416" s="27">
        <f>V3416/J3416</f>
        <v>0.249999999999999</v>
      </c>
    </row>
    <row r="3417" spans="1:23" x14ac:dyDescent="0.3">
      <c r="A3417" s="23" t="s">
        <v>14</v>
      </c>
      <c r="B3417" s="23" t="s">
        <v>9421</v>
      </c>
      <c r="C3417" s="23" t="s">
        <v>9423</v>
      </c>
      <c r="D3417" s="23" t="s">
        <v>9430</v>
      </c>
      <c r="E3417" s="23" t="s">
        <v>9431</v>
      </c>
      <c r="F3417" s="27">
        <v>0.3</v>
      </c>
      <c r="G3417" s="24">
        <v>0</v>
      </c>
      <c r="H3417" s="25">
        <v>9.8229000000000006</v>
      </c>
      <c r="I3417" s="25">
        <v>2.1166999999999998</v>
      </c>
      <c r="J3417" s="26">
        <v>58</v>
      </c>
      <c r="K3417" s="26">
        <v>14</v>
      </c>
      <c r="L3417" s="27">
        <v>0.2155</v>
      </c>
      <c r="M3417" s="28">
        <v>0.91594452000000004</v>
      </c>
      <c r="N3417" s="29">
        <v>0.7</v>
      </c>
      <c r="O3417" s="31" t="s">
        <v>42</v>
      </c>
      <c r="P3417" s="31">
        <v>0.23576157480000001</v>
      </c>
      <c r="Q3417" s="31">
        <v>0.23576157476485701</v>
      </c>
      <c r="R3417" s="42"/>
      <c r="S3417" s="42" t="str">
        <f>IF(R3417="","",MAX(R3417,Q3417))</f>
        <v/>
      </c>
      <c r="T3417" s="27">
        <f>IF(A3417="placement",MIN(P3417,IF(S3417="",Q3417,S3417)),"")</f>
        <v>0.23576157476485701</v>
      </c>
      <c r="U3417" s="28">
        <f>IF($A3417="placement",T3417*J3417,"")</f>
        <v>13.674171336361706</v>
      </c>
      <c r="V3417" s="26">
        <f>IF($A3417="placement",U3417,IF($A3417="site",SUMIF($C:$C,$C3417,$U:$U),IF($A3417="user",SUMIF($B:$B,$B3417,$U:$U),SUM($U:$U))))</f>
        <v>13.674171336361706</v>
      </c>
      <c r="W3417" s="27">
        <f>V3417/J3417</f>
        <v>0.23576157476485698</v>
      </c>
    </row>
    <row r="3418" spans="1:23" x14ac:dyDescent="0.3">
      <c r="A3418" s="11" t="s">
        <v>14</v>
      </c>
      <c r="B3418" s="11" t="s">
        <v>6052</v>
      </c>
      <c r="C3418" s="11" t="s">
        <v>6054</v>
      </c>
      <c r="D3418" s="11" t="s">
        <v>6096</v>
      </c>
      <c r="E3418" s="11" t="s">
        <v>6097</v>
      </c>
      <c r="F3418" s="12">
        <v>0.4</v>
      </c>
      <c r="G3418" s="33">
        <v>0</v>
      </c>
      <c r="H3418" s="34">
        <v>5.9741999999999997</v>
      </c>
      <c r="I3418" s="34">
        <v>1.1809000000000001</v>
      </c>
      <c r="J3418" s="13">
        <v>58</v>
      </c>
      <c r="K3418" s="13">
        <v>14</v>
      </c>
      <c r="L3418" s="12">
        <v>0.19769999999999999</v>
      </c>
      <c r="M3418" s="14">
        <v>1.63421642</v>
      </c>
      <c r="N3418" s="15">
        <v>1.25</v>
      </c>
      <c r="O3418" s="16" t="s">
        <v>385</v>
      </c>
      <c r="P3418" s="16">
        <v>0.23510742640000001</v>
      </c>
      <c r="Q3418" s="16">
        <v>0.23510742639302701</v>
      </c>
      <c r="R3418" s="44"/>
      <c r="S3418" s="42" t="str">
        <f>IF(R3418="","",MAX(R3418,Q3418))</f>
        <v/>
      </c>
      <c r="T3418" s="27">
        <f>IF(A3418="placement",MIN(P3418,IF(S3418="",Q3418,S3418)),"")</f>
        <v>0.23510742639302701</v>
      </c>
      <c r="U3418" s="14">
        <f>IF($A3418="placement",T3418*J3418,"")</f>
        <v>13.636230730795566</v>
      </c>
      <c r="V3418" s="13">
        <f>IF($A3418="placement",U3418,IF($A3418="site",SUMIF($C:$C,$C3418,$U:$U),IF($A3418="user",SUMIF($B:$B,$B3418,$U:$U),SUM($U:$U))))</f>
        <v>13.636230730795566</v>
      </c>
      <c r="W3418" s="12">
        <f>V3418/J3418</f>
        <v>0.23510742639302701</v>
      </c>
    </row>
    <row r="3419" spans="1:23" x14ac:dyDescent="0.3">
      <c r="A3419" s="23" t="s">
        <v>14</v>
      </c>
      <c r="B3419" s="23" t="s">
        <v>1708</v>
      </c>
      <c r="C3419" s="23" t="s">
        <v>1709</v>
      </c>
      <c r="D3419" s="23" t="s">
        <v>1740</v>
      </c>
      <c r="E3419" s="23" t="s">
        <v>1741</v>
      </c>
      <c r="F3419" s="27">
        <v>0.15</v>
      </c>
      <c r="G3419" s="24">
        <v>0</v>
      </c>
      <c r="H3419" s="25">
        <v>1.7904</v>
      </c>
      <c r="I3419" s="25">
        <v>0.92290000000000005</v>
      </c>
      <c r="J3419" s="26">
        <v>58</v>
      </c>
      <c r="K3419" s="26">
        <v>9</v>
      </c>
      <c r="L3419" s="27">
        <v>0.51549999999999996</v>
      </c>
      <c r="M3419" s="28">
        <v>2.0992802400000001</v>
      </c>
      <c r="N3419" s="29">
        <v>1.55</v>
      </c>
      <c r="O3419" s="31" t="s">
        <v>42</v>
      </c>
      <c r="P3419" s="31">
        <v>0.2616516988</v>
      </c>
      <c r="Q3419" s="31">
        <v>0.15</v>
      </c>
      <c r="R3419" s="42"/>
      <c r="S3419" s="42" t="str">
        <f>IF(R3419="","",MAX(R3419,Q3419))</f>
        <v/>
      </c>
      <c r="T3419" s="27">
        <f>IF(A3419="placement",MIN(P3419,IF(S3419="",Q3419,S3419)),"")</f>
        <v>0.15</v>
      </c>
      <c r="U3419" s="28">
        <f>IF($A3419="placement",T3419*J3419,"")</f>
        <v>8.6999999999999993</v>
      </c>
      <c r="V3419" s="26">
        <f>IF($A3419="placement",U3419,IF($A3419="site",SUMIF($C:$C,$C3419,$U:$U),IF($A3419="user",SUMIF($B:$B,$B3419,$U:$U),SUM($U:$U))))</f>
        <v>8.6999999999999993</v>
      </c>
      <c r="W3419" s="27">
        <f>V3419/J3419</f>
        <v>0.15</v>
      </c>
    </row>
    <row r="3420" spans="1:23" x14ac:dyDescent="0.3">
      <c r="A3420" s="23" t="s">
        <v>14</v>
      </c>
      <c r="B3420" s="23" t="s">
        <v>1708</v>
      </c>
      <c r="C3420" s="23" t="s">
        <v>1709</v>
      </c>
      <c r="D3420" s="23" t="s">
        <v>2032</v>
      </c>
      <c r="E3420" s="23" t="s">
        <v>2033</v>
      </c>
      <c r="F3420" s="27">
        <v>0.15</v>
      </c>
      <c r="G3420" s="24">
        <v>0</v>
      </c>
      <c r="H3420" s="25">
        <v>2.8273999999999999</v>
      </c>
      <c r="I3420" s="25">
        <v>0.94199999999999995</v>
      </c>
      <c r="J3420" s="26">
        <v>58</v>
      </c>
      <c r="K3420" s="26">
        <v>9</v>
      </c>
      <c r="L3420" s="27">
        <v>0.3332</v>
      </c>
      <c r="M3420" s="28">
        <v>2.06748559</v>
      </c>
      <c r="N3420" s="29">
        <v>1.5</v>
      </c>
      <c r="O3420" s="31" t="s">
        <v>42</v>
      </c>
      <c r="P3420" s="31">
        <v>0.27448103870000001</v>
      </c>
      <c r="Q3420" s="31">
        <v>0.15</v>
      </c>
      <c r="R3420" s="42"/>
      <c r="S3420" s="42" t="str">
        <f>IF(R3420="","",MAX(R3420,Q3420))</f>
        <v/>
      </c>
      <c r="T3420" s="27">
        <f>IF(A3420="placement",MIN(P3420,IF(S3420="",Q3420,S3420)),"")</f>
        <v>0.15</v>
      </c>
      <c r="U3420" s="28">
        <f>IF($A3420="placement",T3420*J3420,"")</f>
        <v>8.6999999999999993</v>
      </c>
      <c r="V3420" s="26">
        <f>IF($A3420="placement",U3420,IF($A3420="site",SUMIF($C:$C,$C3420,$U:$U),IF($A3420="user",SUMIF($B:$B,$B3420,$U:$U),SUM($U:$U))))</f>
        <v>8.6999999999999993</v>
      </c>
      <c r="W3420" s="27">
        <f>V3420/J3420</f>
        <v>0.15</v>
      </c>
    </row>
    <row r="3421" spans="1:23" x14ac:dyDescent="0.3">
      <c r="A3421" s="23" t="s">
        <v>14</v>
      </c>
      <c r="B3421" s="23" t="s">
        <v>5211</v>
      </c>
      <c r="C3421" s="23" t="s">
        <v>5213</v>
      </c>
      <c r="D3421" s="32" t="s">
        <v>5371</v>
      </c>
      <c r="E3421" s="23" t="s">
        <v>5372</v>
      </c>
      <c r="F3421" s="27">
        <v>0.15</v>
      </c>
      <c r="G3421" s="24">
        <v>0</v>
      </c>
      <c r="H3421" s="25">
        <v>4.7291999999999996</v>
      </c>
      <c r="I3421" s="25">
        <v>1.7716000000000001</v>
      </c>
      <c r="J3421" s="26">
        <v>58</v>
      </c>
      <c r="K3421" s="26">
        <v>9</v>
      </c>
      <c r="L3421" s="27">
        <v>0.37459999999999999</v>
      </c>
      <c r="M3421" s="28">
        <v>1.09458915</v>
      </c>
      <c r="N3421" s="29">
        <v>0.8</v>
      </c>
      <c r="O3421" s="31" t="s">
        <v>42</v>
      </c>
      <c r="P3421" s="31">
        <v>0.26913216439999998</v>
      </c>
      <c r="Q3421" s="31">
        <v>0.15</v>
      </c>
      <c r="R3421" s="42"/>
      <c r="S3421" s="42" t="str">
        <f>IF(R3421="","",MAX(R3421,Q3421))</f>
        <v/>
      </c>
      <c r="T3421" s="27">
        <f>IF(A3421="placement",MIN(P3421,IF(S3421="",Q3421,S3421)),"")</f>
        <v>0.15</v>
      </c>
      <c r="U3421" s="28">
        <f>IF($A3421="placement",T3421*J3421,"")</f>
        <v>8.6999999999999993</v>
      </c>
      <c r="V3421" s="26">
        <f>IF($A3421="placement",U3421,IF($A3421="site",SUMIF($C:$C,$C3421,$U:$U),IF($A3421="user",SUMIF($B:$B,$B3421,$U:$U),SUM($U:$U))))</f>
        <v>8.6999999999999993</v>
      </c>
      <c r="W3421" s="27">
        <f>V3421/J3421</f>
        <v>0.15</v>
      </c>
    </row>
    <row r="3422" spans="1:23" x14ac:dyDescent="0.3">
      <c r="A3422" s="17" t="s">
        <v>14</v>
      </c>
      <c r="B3422" s="17" t="s">
        <v>9013</v>
      </c>
      <c r="C3422" s="17" t="s">
        <v>9015</v>
      </c>
      <c r="D3422" s="17" t="s">
        <v>9050</v>
      </c>
      <c r="E3422" s="17" t="s">
        <v>9051</v>
      </c>
      <c r="F3422" s="18">
        <v>0.15</v>
      </c>
      <c r="G3422" s="36">
        <v>0</v>
      </c>
      <c r="H3422" s="37">
        <v>11.6739</v>
      </c>
      <c r="I3422" s="37">
        <v>1.5346</v>
      </c>
      <c r="J3422" s="19">
        <v>58</v>
      </c>
      <c r="K3422" s="19">
        <v>9</v>
      </c>
      <c r="L3422" s="18">
        <v>0.13150000000000001</v>
      </c>
      <c r="M3422" s="20">
        <v>1.25491273</v>
      </c>
      <c r="N3422" s="21">
        <v>1</v>
      </c>
      <c r="O3422" s="22" t="s">
        <v>42</v>
      </c>
      <c r="P3422" s="22">
        <v>0.20313183839999999</v>
      </c>
      <c r="Q3422" s="22">
        <v>0.149999999999999</v>
      </c>
      <c r="R3422" s="43"/>
      <c r="S3422" s="42" t="str">
        <f>IF(R3422="","",MAX(R3422,Q3422))</f>
        <v/>
      </c>
      <c r="T3422" s="27">
        <f>IF(A3422="placement",MIN(P3422,IF(S3422="",Q3422,S3422)),"")</f>
        <v>0.149999999999999</v>
      </c>
      <c r="U3422" s="20">
        <f>IF($A3422="placement",T3422*J3422,"")</f>
        <v>8.6999999999999424</v>
      </c>
      <c r="V3422" s="19">
        <f>IF($A3422="placement",U3422,IF($A3422="site",SUMIF($C:$C,$C3422,$U:$U),IF($A3422="user",SUMIF($B:$B,$B3422,$U:$U),SUM($U:$U))))</f>
        <v>8.6999999999999424</v>
      </c>
      <c r="W3422" s="18">
        <f>V3422/J3422</f>
        <v>0.149999999999999</v>
      </c>
    </row>
    <row r="3423" spans="1:23" x14ac:dyDescent="0.3">
      <c r="A3423" s="23" t="s">
        <v>14</v>
      </c>
      <c r="B3423" s="23" t="s">
        <v>8483</v>
      </c>
      <c r="C3423" s="23" t="s">
        <v>8484</v>
      </c>
      <c r="D3423" s="23" t="s">
        <v>8490</v>
      </c>
      <c r="E3423" s="23" t="s">
        <v>1572</v>
      </c>
      <c r="F3423" s="27">
        <v>0.4</v>
      </c>
      <c r="G3423" s="24">
        <v>0</v>
      </c>
      <c r="H3423" s="25">
        <v>8.9961000000000002</v>
      </c>
      <c r="I3423" s="25">
        <v>1.2999000000000001</v>
      </c>
      <c r="J3423" s="26">
        <v>57</v>
      </c>
      <c r="K3423" s="26">
        <v>18</v>
      </c>
      <c r="L3423" s="27">
        <v>0.14449999999999999</v>
      </c>
      <c r="M3423" s="28">
        <v>1.4673113900000001</v>
      </c>
      <c r="N3423" s="29">
        <v>1</v>
      </c>
      <c r="O3423" s="31" t="s">
        <v>42</v>
      </c>
      <c r="P3423" s="31">
        <v>0.31848140330000002</v>
      </c>
      <c r="Q3423" s="31">
        <v>0.31848140325648899</v>
      </c>
      <c r="R3423" s="42"/>
      <c r="S3423" s="42" t="str">
        <f>IF(R3423="","",MAX(R3423,Q3423))</f>
        <v/>
      </c>
      <c r="T3423" s="27">
        <f>IF(A3423="placement",MIN(P3423,IF(S3423="",Q3423,S3423)),"")</f>
        <v>0.31848140325648899</v>
      </c>
      <c r="U3423" s="28">
        <f>IF($A3423="placement",T3423*J3423,"")</f>
        <v>18.153439985619872</v>
      </c>
      <c r="V3423" s="26">
        <f>IF($A3423="placement",U3423,IF($A3423="site",SUMIF($C:$C,$C3423,$U:$U),IF($A3423="user",SUMIF($B:$B,$B3423,$U:$U),SUM($U:$U))))</f>
        <v>18.153439985619872</v>
      </c>
      <c r="W3423" s="27">
        <f>V3423/J3423</f>
        <v>0.31848140325648899</v>
      </c>
    </row>
    <row r="3424" spans="1:23" x14ac:dyDescent="0.3">
      <c r="A3424" s="23" t="s">
        <v>14</v>
      </c>
      <c r="B3424" s="23" t="s">
        <v>5211</v>
      </c>
      <c r="C3424" s="23" t="s">
        <v>5213</v>
      </c>
      <c r="D3424" s="23" t="s">
        <v>5377</v>
      </c>
      <c r="E3424" s="23" t="s">
        <v>5378</v>
      </c>
      <c r="F3424" s="27">
        <v>0.27</v>
      </c>
      <c r="G3424" s="24">
        <v>0</v>
      </c>
      <c r="H3424" s="25">
        <v>4.6974</v>
      </c>
      <c r="I3424" s="25">
        <v>1.5879000000000001</v>
      </c>
      <c r="J3424" s="26">
        <v>57</v>
      </c>
      <c r="K3424" s="26">
        <v>15</v>
      </c>
      <c r="L3424" s="27">
        <v>0.33800000000000002</v>
      </c>
      <c r="M3424" s="28">
        <v>1.19548378</v>
      </c>
      <c r="N3424" s="29">
        <v>0.8</v>
      </c>
      <c r="O3424" s="31" t="s">
        <v>12</v>
      </c>
      <c r="P3424" s="31">
        <v>0.330814846</v>
      </c>
      <c r="Q3424" s="31">
        <v>0.27</v>
      </c>
      <c r="R3424" s="42">
        <v>0.3</v>
      </c>
      <c r="S3424" s="42">
        <f>IF(R3424="","",MAX(R3424,Q3424))</f>
        <v>0.3</v>
      </c>
      <c r="T3424" s="27">
        <f>IF(A3424="placement",MIN(P3424,IF(S3424="",Q3424,S3424)),"")</f>
        <v>0.3</v>
      </c>
      <c r="U3424" s="28">
        <f>IF($A3424="placement",T3424*J3424,"")</f>
        <v>17.099999999999998</v>
      </c>
      <c r="V3424" s="26">
        <f>IF($A3424="placement",U3424,IF($A3424="site",SUMIF($C:$C,$C3424,$U:$U),IF($A3424="user",SUMIF($B:$B,$B3424,$U:$U),SUM($U:$U))))</f>
        <v>17.099999999999998</v>
      </c>
      <c r="W3424" s="27">
        <f>V3424/J3424</f>
        <v>0.3</v>
      </c>
    </row>
    <row r="3425" spans="1:23" x14ac:dyDescent="0.3">
      <c r="A3425" s="23" t="s">
        <v>14</v>
      </c>
      <c r="B3425" s="23" t="s">
        <v>4528</v>
      </c>
      <c r="C3425" s="23" t="s">
        <v>4530</v>
      </c>
      <c r="D3425" s="23" t="s">
        <v>4545</v>
      </c>
      <c r="E3425" s="23" t="s">
        <v>4546</v>
      </c>
      <c r="F3425" s="27">
        <v>0.33</v>
      </c>
      <c r="G3425" s="24">
        <v>0</v>
      </c>
      <c r="H3425" s="25">
        <v>30.1601</v>
      </c>
      <c r="I3425" s="25">
        <v>1.9665999999999999</v>
      </c>
      <c r="J3425" s="26">
        <v>57</v>
      </c>
      <c r="K3425" s="26">
        <v>16</v>
      </c>
      <c r="L3425" s="27">
        <v>6.5199999999999994E-2</v>
      </c>
      <c r="M3425" s="28">
        <v>0.96358551999999997</v>
      </c>
      <c r="N3425" s="29">
        <v>0.7</v>
      </c>
      <c r="O3425" s="31" t="s">
        <v>12</v>
      </c>
      <c r="P3425" s="31">
        <v>0.27354657300000002</v>
      </c>
      <c r="Q3425" s="31">
        <v>0.27354657298796797</v>
      </c>
      <c r="R3425" s="42"/>
      <c r="S3425" s="42" t="str">
        <f>IF(R3425="","",MAX(R3425,Q3425))</f>
        <v/>
      </c>
      <c r="T3425" s="27">
        <f>IF(A3425="placement",MIN(P3425,IF(S3425="",Q3425,S3425)),"")</f>
        <v>0.27354657298796797</v>
      </c>
      <c r="U3425" s="28">
        <f>IF($A3425="placement",T3425*J3425,"")</f>
        <v>15.592154660314174</v>
      </c>
      <c r="V3425" s="26">
        <f>IF($A3425="placement",U3425,IF($A3425="site",SUMIF($C:$C,$C3425,$U:$U),IF($A3425="user",SUMIF($B:$B,$B3425,$U:$U),SUM($U:$U))))</f>
        <v>15.592154660314174</v>
      </c>
      <c r="W3425" s="27">
        <f>V3425/J3425</f>
        <v>0.27354657298796797</v>
      </c>
    </row>
    <row r="3426" spans="1:23" hidden="1" x14ac:dyDescent="0.3">
      <c r="A3426" s="23" t="s">
        <v>13</v>
      </c>
      <c r="B3426" s="23" t="s">
        <v>3992</v>
      </c>
      <c r="C3426" s="23" t="s">
        <v>3994</v>
      </c>
      <c r="D3426" s="23" t="s">
        <v>9898</v>
      </c>
      <c r="E3426" s="23"/>
      <c r="F3426" s="27">
        <v>0.25</v>
      </c>
      <c r="G3426" s="24">
        <v>0</v>
      </c>
      <c r="H3426" s="25">
        <v>78.864199999999997</v>
      </c>
      <c r="I3426" s="25">
        <v>21.062100000000001</v>
      </c>
      <c r="J3426" s="26">
        <v>843</v>
      </c>
      <c r="K3426" s="26">
        <v>204</v>
      </c>
      <c r="L3426" s="27">
        <v>0.2671</v>
      </c>
      <c r="M3426" s="28">
        <v>1.3339937399999999</v>
      </c>
      <c r="N3426" s="29">
        <v>1</v>
      </c>
      <c r="O3426" s="31"/>
      <c r="P3426" s="31">
        <v>0.25037129460000002</v>
      </c>
      <c r="Q3426" s="31">
        <v>0.25</v>
      </c>
      <c r="R3426" s="42">
        <v>0.28000000000000003</v>
      </c>
      <c r="S3426" s="42">
        <f>IF(R3426="","",MAX(R3426,Q3426))</f>
        <v>0.28000000000000003</v>
      </c>
      <c r="T3426" s="27" t="str">
        <f>IF(A3426="placement",MIN(P3426,IF(S3426="",Q3426,S3426)),"")</f>
        <v/>
      </c>
      <c r="U3426" s="28" t="str">
        <f>IF($A3426="placement",T3426*J3426,"")</f>
        <v/>
      </c>
      <c r="V3426" s="26">
        <f>IF($A3426="placement",U3426,IF($A3426="site",SUMIF($C:$C,$C3426,$U:$U),IF($A3426="user",SUMIF($B:$B,$B3426,$U:$U),SUM($U:$U))))</f>
        <v>205.91206333999946</v>
      </c>
      <c r="W3426" s="27">
        <f>V3426/J3426</f>
        <v>0.24426104785290564</v>
      </c>
    </row>
    <row r="3427" spans="1:23" hidden="1" x14ac:dyDescent="0.3">
      <c r="A3427" s="23" t="s">
        <v>10</v>
      </c>
      <c r="B3427" s="23" t="s">
        <v>11086</v>
      </c>
      <c r="C3427" s="23" t="s">
        <v>9898</v>
      </c>
      <c r="D3427" s="23" t="s">
        <v>9898</v>
      </c>
      <c r="E3427" s="23"/>
      <c r="F3427" s="27">
        <v>0.25</v>
      </c>
      <c r="G3427" s="24">
        <v>0</v>
      </c>
      <c r="H3427" s="25">
        <v>15.9755</v>
      </c>
      <c r="I3427" s="25">
        <v>0.15240000000000001</v>
      </c>
      <c r="J3427" s="26">
        <v>12</v>
      </c>
      <c r="K3427" s="26">
        <v>3</v>
      </c>
      <c r="L3427" s="27">
        <v>9.4999999999999998E-3</v>
      </c>
      <c r="M3427" s="28">
        <v>2.67975633</v>
      </c>
      <c r="N3427" s="29">
        <v>1</v>
      </c>
      <c r="O3427" s="31"/>
      <c r="P3427" s="31">
        <v>0.62683174200000003</v>
      </c>
      <c r="Q3427" s="31">
        <v>0.249999999999999</v>
      </c>
      <c r="R3427" s="42"/>
      <c r="S3427" s="42" t="str">
        <f>IF(R3427="","",MAX(R3427,Q3427))</f>
        <v/>
      </c>
      <c r="T3427" s="27" t="str">
        <f>IF(A3427="placement",MIN(P3427,IF(S3427="",Q3427,S3427)),"")</f>
        <v/>
      </c>
      <c r="U3427" s="28" t="str">
        <f>IF($A3427="placement",T3427*J3427,"")</f>
        <v/>
      </c>
      <c r="V3427" s="26">
        <f>IF($A3427="placement",U3427,IF($A3427="site",SUMIF($C:$C,$C3427,$U:$U),IF($A3427="user",SUMIF($B:$B,$B3427,$U:$U),SUM($U:$U))))</f>
        <v>2.999999999999988</v>
      </c>
      <c r="W3427" s="27">
        <f>V3427/J3427</f>
        <v>0.249999999999999</v>
      </c>
    </row>
    <row r="3428" spans="1:23" x14ac:dyDescent="0.3">
      <c r="A3428" s="23" t="s">
        <v>14</v>
      </c>
      <c r="B3428" s="23" t="s">
        <v>3266</v>
      </c>
      <c r="C3428" s="23" t="s">
        <v>3268</v>
      </c>
      <c r="D3428" s="23" t="s">
        <v>3528</v>
      </c>
      <c r="E3428" s="23" t="s">
        <v>3529</v>
      </c>
      <c r="F3428" s="27">
        <v>0.25</v>
      </c>
      <c r="G3428" s="24">
        <v>0</v>
      </c>
      <c r="H3428" s="25">
        <v>3.7742</v>
      </c>
      <c r="I3428" s="25">
        <v>1.5009999999999999</v>
      </c>
      <c r="J3428" s="26">
        <v>57</v>
      </c>
      <c r="K3428" s="26">
        <v>14</v>
      </c>
      <c r="L3428" s="27">
        <v>0.3977</v>
      </c>
      <c r="M3428" s="28">
        <v>1.2710336</v>
      </c>
      <c r="N3428" s="29">
        <v>0.75</v>
      </c>
      <c r="O3428" s="31" t="s">
        <v>12</v>
      </c>
      <c r="P3428" s="31">
        <v>0.40992905149999997</v>
      </c>
      <c r="Q3428" s="31">
        <v>0.25</v>
      </c>
      <c r="R3428" s="42"/>
      <c r="S3428" s="42" t="str">
        <f>IF(R3428="","",MAX(R3428,Q3428))</f>
        <v/>
      </c>
      <c r="T3428" s="27">
        <f>IF(A3428="placement",MIN(P3428,IF(S3428="",Q3428,S3428)),"")</f>
        <v>0.25</v>
      </c>
      <c r="U3428" s="28">
        <f>IF($A3428="placement",T3428*J3428,"")</f>
        <v>14.25</v>
      </c>
      <c r="V3428" s="26">
        <f>IF($A3428="placement",U3428,IF($A3428="site",SUMIF($C:$C,$C3428,$U:$U),IF($A3428="user",SUMIF($B:$B,$B3428,$U:$U),SUM($U:$U))))</f>
        <v>14.25</v>
      </c>
      <c r="W3428" s="27">
        <f>V3428/J3428</f>
        <v>0.25</v>
      </c>
    </row>
    <row r="3429" spans="1:23" x14ac:dyDescent="0.3">
      <c r="A3429" s="23" t="s">
        <v>14</v>
      </c>
      <c r="B3429" s="23" t="s">
        <v>6500</v>
      </c>
      <c r="C3429" s="23" t="s">
        <v>6501</v>
      </c>
      <c r="D3429" s="23" t="s">
        <v>6510</v>
      </c>
      <c r="E3429" s="23" t="s">
        <v>6511</v>
      </c>
      <c r="F3429" s="27">
        <v>0.25</v>
      </c>
      <c r="G3429" s="24">
        <v>0</v>
      </c>
      <c r="H3429" s="25">
        <v>24.278199999999998</v>
      </c>
      <c r="I3429" s="25">
        <v>2.3795999999999999</v>
      </c>
      <c r="J3429" s="26">
        <v>57</v>
      </c>
      <c r="K3429" s="26">
        <v>14</v>
      </c>
      <c r="L3429" s="27">
        <v>9.8000000000000004E-2</v>
      </c>
      <c r="M3429" s="28">
        <v>0.79918352999999998</v>
      </c>
      <c r="N3429" s="46">
        <v>0.5</v>
      </c>
      <c r="O3429" s="31" t="s">
        <v>42</v>
      </c>
      <c r="P3429" s="31">
        <v>0.3743614784</v>
      </c>
      <c r="Q3429" s="31">
        <v>0.25</v>
      </c>
      <c r="R3429" s="42"/>
      <c r="S3429" s="42" t="str">
        <f>IF(R3429="","",MAX(R3429,Q3429))</f>
        <v/>
      </c>
      <c r="T3429" s="27">
        <f>IF(A3429="placement",MIN(P3429,IF(S3429="",Q3429,S3429)),"")</f>
        <v>0.25</v>
      </c>
      <c r="U3429" s="28">
        <f>IF($A3429="placement",T3429*J3429,"")</f>
        <v>14.25</v>
      </c>
      <c r="V3429" s="26">
        <f>IF($A3429="placement",U3429,IF($A3429="site",SUMIF($C:$C,$C3429,$U:$U),IF($A3429="user",SUMIF($B:$B,$B3429,$U:$U),SUM($U:$U))))</f>
        <v>14.25</v>
      </c>
      <c r="W3429" s="27">
        <f>V3429/J3429</f>
        <v>0.25</v>
      </c>
    </row>
    <row r="3430" spans="1:23" x14ac:dyDescent="0.3">
      <c r="A3430" s="23" t="s">
        <v>14</v>
      </c>
      <c r="B3430" s="23" t="s">
        <v>8565</v>
      </c>
      <c r="C3430" s="23" t="s">
        <v>8566</v>
      </c>
      <c r="D3430" s="23" t="s">
        <v>8591</v>
      </c>
      <c r="E3430" s="23" t="s">
        <v>8592</v>
      </c>
      <c r="F3430" s="27">
        <v>0.25</v>
      </c>
      <c r="G3430" s="24">
        <v>0</v>
      </c>
      <c r="H3430" s="25">
        <v>2.2475999999999998</v>
      </c>
      <c r="I3430" s="25">
        <v>1.0793999999999999</v>
      </c>
      <c r="J3430" s="26">
        <v>57</v>
      </c>
      <c r="K3430" s="26">
        <v>14</v>
      </c>
      <c r="L3430" s="27">
        <v>0.48020000000000002</v>
      </c>
      <c r="M3430" s="28">
        <v>1.7743829</v>
      </c>
      <c r="N3430" s="29">
        <v>1.2</v>
      </c>
      <c r="O3430" s="31" t="s">
        <v>12</v>
      </c>
      <c r="P3430" s="31">
        <v>0.32370854110000002</v>
      </c>
      <c r="Q3430" s="31">
        <v>0.25</v>
      </c>
      <c r="R3430" s="42"/>
      <c r="S3430" s="42" t="str">
        <f>IF(R3430="","",MAX(R3430,Q3430))</f>
        <v/>
      </c>
      <c r="T3430" s="27">
        <f>IF(A3430="placement",MIN(P3430,IF(S3430="",Q3430,S3430)),"")</f>
        <v>0.25</v>
      </c>
      <c r="U3430" s="28">
        <f>IF($A3430="placement",T3430*J3430,"")</f>
        <v>14.25</v>
      </c>
      <c r="V3430" s="26">
        <f>IF($A3430="placement",U3430,IF($A3430="site",SUMIF($C:$C,$C3430,$U:$U),IF($A3430="user",SUMIF($B:$B,$B3430,$U:$U),SUM($U:$U))))</f>
        <v>14.25</v>
      </c>
      <c r="W3430" s="27">
        <f>V3430/J3430</f>
        <v>0.25</v>
      </c>
    </row>
    <row r="3431" spans="1:23" x14ac:dyDescent="0.3">
      <c r="A3431" s="23" t="s">
        <v>14</v>
      </c>
      <c r="B3431" s="23" t="s">
        <v>2366</v>
      </c>
      <c r="C3431" s="23" t="s">
        <v>2367</v>
      </c>
      <c r="D3431" s="32" t="s">
        <v>2402</v>
      </c>
      <c r="E3431" s="23" t="s">
        <v>2403</v>
      </c>
      <c r="F3431" s="27">
        <v>0.25</v>
      </c>
      <c r="G3431" s="24">
        <v>0</v>
      </c>
      <c r="H3431" s="25">
        <v>14.414199999999999</v>
      </c>
      <c r="I3431" s="25">
        <v>4.2918000000000003</v>
      </c>
      <c r="J3431" s="26">
        <v>57</v>
      </c>
      <c r="K3431" s="26">
        <v>14</v>
      </c>
      <c r="L3431" s="27">
        <v>0.29770000000000002</v>
      </c>
      <c r="M3431" s="28">
        <v>0.44593493000000001</v>
      </c>
      <c r="N3431" s="29">
        <v>0.25</v>
      </c>
      <c r="O3431" s="31" t="s">
        <v>12</v>
      </c>
      <c r="P3431" s="31">
        <v>0.43938008509999998</v>
      </c>
      <c r="Q3431" s="31">
        <v>0.249999999999999</v>
      </c>
      <c r="R3431" s="42"/>
      <c r="S3431" s="42" t="str">
        <f>IF(R3431="","",MAX(R3431,Q3431))</f>
        <v/>
      </c>
      <c r="T3431" s="27">
        <f>IF(A3431="placement",MIN(P3431,IF(S3431="",Q3431,S3431)),"")</f>
        <v>0.249999999999999</v>
      </c>
      <c r="U3431" s="28">
        <f>IF($A3431="placement",T3431*J3431,"")</f>
        <v>14.249999999999943</v>
      </c>
      <c r="V3431" s="26">
        <f>IF($A3431="placement",U3431,IF($A3431="site",SUMIF($C:$C,$C3431,$U:$U),IF($A3431="user",SUMIF($B:$B,$B3431,$U:$U),SUM($U:$U))))</f>
        <v>14.249999999999943</v>
      </c>
      <c r="W3431" s="27">
        <f>V3431/J3431</f>
        <v>0.249999999999999</v>
      </c>
    </row>
    <row r="3432" spans="1:23" x14ac:dyDescent="0.3">
      <c r="A3432" s="23" t="s">
        <v>14</v>
      </c>
      <c r="B3432" s="23" t="s">
        <v>2619</v>
      </c>
      <c r="C3432" s="23" t="s">
        <v>2621</v>
      </c>
      <c r="D3432" s="23" t="s">
        <v>2626</v>
      </c>
      <c r="E3432" s="23" t="s">
        <v>2627</v>
      </c>
      <c r="F3432" s="27">
        <v>0.25</v>
      </c>
      <c r="G3432" s="24">
        <v>1</v>
      </c>
      <c r="H3432" s="25">
        <v>60.5441</v>
      </c>
      <c r="I3432" s="25">
        <v>4.8628</v>
      </c>
      <c r="J3432" s="26">
        <v>57</v>
      </c>
      <c r="K3432" s="26">
        <v>14</v>
      </c>
      <c r="L3432" s="27">
        <v>8.0299999999999996E-2</v>
      </c>
      <c r="M3432" s="28">
        <v>0.38882915000000001</v>
      </c>
      <c r="N3432" s="29">
        <v>0.2</v>
      </c>
      <c r="O3432" s="31" t="s">
        <v>12</v>
      </c>
      <c r="P3432" s="31">
        <v>0.48563527769999998</v>
      </c>
      <c r="Q3432" s="31">
        <v>0.249999999999999</v>
      </c>
      <c r="R3432" s="42"/>
      <c r="S3432" s="42" t="str">
        <f>IF(R3432="","",MAX(R3432,Q3432))</f>
        <v/>
      </c>
      <c r="T3432" s="27">
        <f>IF(A3432="placement",MIN(P3432,IF(S3432="",Q3432,S3432)),"")</f>
        <v>0.249999999999999</v>
      </c>
      <c r="U3432" s="28">
        <f>IF($A3432="placement",T3432*J3432,"")</f>
        <v>14.249999999999943</v>
      </c>
      <c r="V3432" s="26">
        <f>IF($A3432="placement",U3432,IF($A3432="site",SUMIF($C:$C,$C3432,$U:$U),IF($A3432="user",SUMIF($B:$B,$B3432,$U:$U),SUM($U:$U))))</f>
        <v>14.249999999999943</v>
      </c>
      <c r="W3432" s="27">
        <f>V3432/J3432</f>
        <v>0.249999999999999</v>
      </c>
    </row>
    <row r="3433" spans="1:23" x14ac:dyDescent="0.3">
      <c r="A3433" s="23" t="s">
        <v>14</v>
      </c>
      <c r="B3433" s="23" t="s">
        <v>2619</v>
      </c>
      <c r="C3433" s="23" t="s">
        <v>2621</v>
      </c>
      <c r="D3433" s="23" t="s">
        <v>2682</v>
      </c>
      <c r="E3433" s="23" t="s">
        <v>2683</v>
      </c>
      <c r="F3433" s="27">
        <v>0.25</v>
      </c>
      <c r="G3433" s="24">
        <v>0</v>
      </c>
      <c r="H3433" s="25">
        <v>48.357300000000002</v>
      </c>
      <c r="I3433" s="25">
        <v>4.1037999999999997</v>
      </c>
      <c r="J3433" s="26">
        <v>57</v>
      </c>
      <c r="K3433" s="26">
        <v>14</v>
      </c>
      <c r="L3433" s="27">
        <v>8.4900000000000003E-2</v>
      </c>
      <c r="M3433" s="28">
        <v>0.46272953999999999</v>
      </c>
      <c r="N3433" s="29">
        <v>0.3</v>
      </c>
      <c r="O3433" s="31" t="s">
        <v>12</v>
      </c>
      <c r="P3433" s="31">
        <v>0.35167311140000002</v>
      </c>
      <c r="Q3433" s="31">
        <v>0.249999999999999</v>
      </c>
      <c r="R3433" s="42"/>
      <c r="S3433" s="42" t="str">
        <f>IF(R3433="","",MAX(R3433,Q3433))</f>
        <v/>
      </c>
      <c r="T3433" s="27">
        <f>IF(A3433="placement",MIN(P3433,IF(S3433="",Q3433,S3433)),"")</f>
        <v>0.249999999999999</v>
      </c>
      <c r="U3433" s="28">
        <f>IF($A3433="placement",T3433*J3433,"")</f>
        <v>14.249999999999943</v>
      </c>
      <c r="V3433" s="26">
        <f>IF($A3433="placement",U3433,IF($A3433="site",SUMIF($C:$C,$C3433,$U:$U),IF($A3433="user",SUMIF($B:$B,$B3433,$U:$U),SUM($U:$U))))</f>
        <v>14.249999999999943</v>
      </c>
      <c r="W3433" s="27">
        <f>V3433/J3433</f>
        <v>0.249999999999999</v>
      </c>
    </row>
    <row r="3434" spans="1:23" x14ac:dyDescent="0.3">
      <c r="A3434" s="23" t="s">
        <v>14</v>
      </c>
      <c r="B3434" s="23" t="s">
        <v>4692</v>
      </c>
      <c r="C3434" s="23" t="s">
        <v>4694</v>
      </c>
      <c r="D3434" s="23" t="s">
        <v>4699</v>
      </c>
      <c r="E3434" s="23" t="s">
        <v>4693</v>
      </c>
      <c r="F3434" s="27">
        <v>0.25</v>
      </c>
      <c r="G3434" s="24">
        <v>0</v>
      </c>
      <c r="H3434" s="25">
        <v>4.5137</v>
      </c>
      <c r="I3434" s="25">
        <v>0.85170000000000001</v>
      </c>
      <c r="J3434" s="26">
        <v>57</v>
      </c>
      <c r="K3434" s="26">
        <v>14</v>
      </c>
      <c r="L3434" s="27">
        <v>0.18870000000000001</v>
      </c>
      <c r="M3434" s="28">
        <v>2.2159678</v>
      </c>
      <c r="N3434" s="29">
        <v>1.5</v>
      </c>
      <c r="O3434" s="31" t="s">
        <v>12</v>
      </c>
      <c r="P3434" s="31">
        <v>0.32309485599999999</v>
      </c>
      <c r="Q3434" s="31">
        <v>0.249999999999999</v>
      </c>
      <c r="R3434" s="42"/>
      <c r="S3434" s="42" t="str">
        <f>IF(R3434="","",MAX(R3434,Q3434))</f>
        <v/>
      </c>
      <c r="T3434" s="27">
        <f>IF(A3434="placement",MIN(P3434,IF(S3434="",Q3434,S3434)),"")</f>
        <v>0.249999999999999</v>
      </c>
      <c r="U3434" s="28">
        <f>IF($A3434="placement",T3434*J3434,"")</f>
        <v>14.249999999999943</v>
      </c>
      <c r="V3434" s="26">
        <f>IF($A3434="placement",U3434,IF($A3434="site",SUMIF($C:$C,$C3434,$U:$U),IF($A3434="user",SUMIF($B:$B,$B3434,$U:$U),SUM($U:$U))))</f>
        <v>14.249999999999943</v>
      </c>
      <c r="W3434" s="27">
        <f>V3434/J3434</f>
        <v>0.249999999999999</v>
      </c>
    </row>
    <row r="3435" spans="1:23" x14ac:dyDescent="0.3">
      <c r="A3435" s="11" t="s">
        <v>14</v>
      </c>
      <c r="B3435" s="11" t="s">
        <v>6052</v>
      </c>
      <c r="C3435" s="11" t="s">
        <v>6054</v>
      </c>
      <c r="D3435" s="11" t="s">
        <v>6162</v>
      </c>
      <c r="E3435" s="11" t="s">
        <v>4450</v>
      </c>
      <c r="F3435" s="12">
        <v>0.25</v>
      </c>
      <c r="G3435" s="33">
        <v>1</v>
      </c>
      <c r="H3435" s="34">
        <v>58.107999999999997</v>
      </c>
      <c r="I3435" s="34">
        <v>2.8645</v>
      </c>
      <c r="J3435" s="13">
        <v>57</v>
      </c>
      <c r="K3435" s="13">
        <v>13</v>
      </c>
      <c r="L3435" s="12">
        <v>4.9299999999999997E-2</v>
      </c>
      <c r="M3435" s="14">
        <v>0.66352142999999997</v>
      </c>
      <c r="N3435" s="15">
        <v>0.5</v>
      </c>
      <c r="O3435" s="16" t="s">
        <v>12</v>
      </c>
      <c r="P3435" s="16">
        <v>0.24644483859999999</v>
      </c>
      <c r="Q3435" s="16">
        <v>0.24644483862724101</v>
      </c>
      <c r="R3435" s="44"/>
      <c r="S3435" s="42" t="str">
        <f>IF(R3435="","",MAX(R3435,Q3435))</f>
        <v/>
      </c>
      <c r="T3435" s="27">
        <f>IF(A3435="placement",MIN(P3435,IF(S3435="",Q3435,S3435)),"")</f>
        <v>0.24644483859999999</v>
      </c>
      <c r="U3435" s="14">
        <f>IF($A3435="placement",T3435*J3435,"")</f>
        <v>14.0473558002</v>
      </c>
      <c r="V3435" s="13">
        <f>IF($A3435="placement",U3435,IF($A3435="site",SUMIF($C:$C,$C3435,$U:$U),IF($A3435="user",SUMIF($B:$B,$B3435,$U:$U),SUM($U:$U))))</f>
        <v>14.0473558002</v>
      </c>
      <c r="W3435" s="12">
        <f>V3435/J3435</f>
        <v>0.24644483859999999</v>
      </c>
    </row>
    <row r="3436" spans="1:23" hidden="1" x14ac:dyDescent="0.3">
      <c r="A3436" s="23" t="s">
        <v>13</v>
      </c>
      <c r="B3436" s="23" t="s">
        <v>8286</v>
      </c>
      <c r="C3436" s="23" t="s">
        <v>8287</v>
      </c>
      <c r="D3436" s="32" t="s">
        <v>9898</v>
      </c>
      <c r="E3436" s="23"/>
      <c r="F3436" s="27">
        <v>0.2596</v>
      </c>
      <c r="G3436" s="24">
        <v>0.87987559999999998</v>
      </c>
      <c r="H3436" s="25">
        <v>314.5745</v>
      </c>
      <c r="I3436" s="25">
        <v>23.074200000000001</v>
      </c>
      <c r="J3436" s="26">
        <v>794</v>
      </c>
      <c r="K3436" s="26">
        <v>101</v>
      </c>
      <c r="L3436" s="27">
        <v>7.3400000000000007E-2</v>
      </c>
      <c r="M3436" s="28">
        <v>1.1464851</v>
      </c>
      <c r="N3436" s="29">
        <v>1</v>
      </c>
      <c r="O3436" s="31"/>
      <c r="P3436" s="31">
        <v>0.1277688645</v>
      </c>
      <c r="Q3436" s="31">
        <v>0.12776886451376601</v>
      </c>
      <c r="R3436" s="42"/>
      <c r="S3436" s="42" t="str">
        <f>IF(R3436="","",MAX(R3436,Q3436))</f>
        <v/>
      </c>
      <c r="T3436" s="27" t="str">
        <f>IF(A3436="placement",MIN(P3436,IF(S3436="",Q3436,S3436)),"")</f>
        <v/>
      </c>
      <c r="U3436" s="28" t="str">
        <f>IF($A3436="placement",T3436*J3436,"")</f>
        <v/>
      </c>
      <c r="V3436" s="26">
        <f>IF($A3436="placement",U3436,IF($A3436="site",SUMIF($C:$C,$C3436,$U:$U),IF($A3436="user",SUMIF($B:$B,$B3436,$U:$U),SUM($U:$U))))</f>
        <v>101.3010863729364</v>
      </c>
      <c r="W3436" s="27">
        <f>V3436/J3436</f>
        <v>0.12758323220772846</v>
      </c>
    </row>
    <row r="3437" spans="1:23" hidden="1" x14ac:dyDescent="0.3">
      <c r="A3437" s="23" t="s">
        <v>10</v>
      </c>
      <c r="B3437" s="23" t="s">
        <v>4864</v>
      </c>
      <c r="C3437" s="23" t="s">
        <v>9898</v>
      </c>
      <c r="D3437" s="23" t="s">
        <v>9898</v>
      </c>
      <c r="E3437" s="23"/>
      <c r="F3437" s="27">
        <v>0.25</v>
      </c>
      <c r="G3437" s="24">
        <v>0</v>
      </c>
      <c r="H3437" s="25">
        <v>4.4499000000000004</v>
      </c>
      <c r="I3437" s="25">
        <v>0.65539999999999998</v>
      </c>
      <c r="J3437" s="26">
        <v>11</v>
      </c>
      <c r="K3437" s="26">
        <v>3</v>
      </c>
      <c r="L3437" s="27">
        <v>0.14729999999999999</v>
      </c>
      <c r="M3437" s="28">
        <v>0.54052964000000003</v>
      </c>
      <c r="N3437" s="29">
        <v>0.3</v>
      </c>
      <c r="O3437" s="31"/>
      <c r="P3437" s="31">
        <v>0.44498881029999998</v>
      </c>
      <c r="Q3437" s="31">
        <v>0.249999999999999</v>
      </c>
      <c r="R3437" s="42"/>
      <c r="S3437" s="42" t="str">
        <f>IF(R3437="","",MAX(R3437,Q3437))</f>
        <v/>
      </c>
      <c r="T3437" s="27" t="str">
        <f>IF(A3437="placement",MIN(P3437,IF(S3437="",Q3437,S3437)),"")</f>
        <v/>
      </c>
      <c r="U3437" s="28" t="str">
        <f>IF($A3437="placement",T3437*J3437,"")</f>
        <v/>
      </c>
      <c r="V3437" s="26">
        <f>IF($A3437="placement",U3437,IF($A3437="site",SUMIF($C:$C,$C3437,$U:$U),IF($A3437="user",SUMIF($B:$B,$B3437,$U:$U),SUM($U:$U))))</f>
        <v>2.7499999999999889</v>
      </c>
      <c r="W3437" s="27">
        <f>V3437/J3437</f>
        <v>0.249999999999999</v>
      </c>
    </row>
    <row r="3438" spans="1:23" x14ac:dyDescent="0.3">
      <c r="A3438" s="23" t="s">
        <v>14</v>
      </c>
      <c r="B3438" s="23" t="s">
        <v>8463</v>
      </c>
      <c r="C3438" s="23" t="s">
        <v>8465</v>
      </c>
      <c r="D3438" s="23" t="s">
        <v>8466</v>
      </c>
      <c r="E3438" s="23" t="s">
        <v>8467</v>
      </c>
      <c r="F3438" s="27">
        <v>0.25</v>
      </c>
      <c r="G3438" s="24">
        <v>0</v>
      </c>
      <c r="H3438" s="25">
        <v>18.6539</v>
      </c>
      <c r="I3438" s="25">
        <v>1.4379999999999999</v>
      </c>
      <c r="J3438" s="26">
        <v>57</v>
      </c>
      <c r="K3438" s="26">
        <v>14</v>
      </c>
      <c r="L3438" s="27">
        <v>7.7100000000000002E-2</v>
      </c>
      <c r="M3438" s="28">
        <v>1.32523346</v>
      </c>
      <c r="N3438" s="29">
        <v>1</v>
      </c>
      <c r="O3438" s="31" t="s">
        <v>12</v>
      </c>
      <c r="P3438" s="31">
        <v>0.24541597330000001</v>
      </c>
      <c r="Q3438" s="31">
        <v>0.24541597325297199</v>
      </c>
      <c r="R3438" s="42"/>
      <c r="S3438" s="42" t="str">
        <f>IF(R3438="","",MAX(R3438,Q3438))</f>
        <v/>
      </c>
      <c r="T3438" s="27">
        <f>IF(A3438="placement",MIN(P3438,IF(S3438="",Q3438,S3438)),"")</f>
        <v>0.24541597325297199</v>
      </c>
      <c r="U3438" s="28">
        <f>IF($A3438="placement",T3438*J3438,"")</f>
        <v>13.988710475419403</v>
      </c>
      <c r="V3438" s="26">
        <f>IF($A3438="placement",U3438,IF($A3438="site",SUMIF($C:$C,$C3438,$U:$U),IF($A3438="user",SUMIF($B:$B,$B3438,$U:$U),SUM($U:$U))))</f>
        <v>13.988710475419403</v>
      </c>
      <c r="W3438" s="27">
        <f>V3438/J3438</f>
        <v>0.24541597325297199</v>
      </c>
    </row>
    <row r="3439" spans="1:23" x14ac:dyDescent="0.3">
      <c r="A3439" s="23" t="s">
        <v>14</v>
      </c>
      <c r="B3439" s="23" t="s">
        <v>2294</v>
      </c>
      <c r="C3439" s="23" t="s">
        <v>2295</v>
      </c>
      <c r="D3439" s="23" t="s">
        <v>2310</v>
      </c>
      <c r="E3439" s="23" t="s">
        <v>2311</v>
      </c>
      <c r="F3439" s="27">
        <v>0.33</v>
      </c>
      <c r="G3439" s="24">
        <v>0</v>
      </c>
      <c r="H3439" s="25">
        <v>6.3616999999999999</v>
      </c>
      <c r="I3439" s="25">
        <v>1.2504</v>
      </c>
      <c r="J3439" s="26">
        <v>57</v>
      </c>
      <c r="K3439" s="26">
        <v>12</v>
      </c>
      <c r="L3439" s="27">
        <v>0.1966</v>
      </c>
      <c r="M3439" s="28">
        <v>1.5114417899999999</v>
      </c>
      <c r="N3439" s="29">
        <v>1.2</v>
      </c>
      <c r="O3439" s="31" t="s">
        <v>12</v>
      </c>
      <c r="P3439" s="31">
        <v>0.2060560937</v>
      </c>
      <c r="Q3439" s="31">
        <v>0.20605609369862299</v>
      </c>
      <c r="R3439" s="42"/>
      <c r="S3439" s="42" t="str">
        <f>IF(R3439="","",MAX(R3439,Q3439))</f>
        <v/>
      </c>
      <c r="T3439" s="27">
        <f>IF(A3439="placement",MIN(P3439,IF(S3439="",Q3439,S3439)),"")</f>
        <v>0.20605609369862299</v>
      </c>
      <c r="U3439" s="28">
        <f>IF($A3439="placement",T3439*J3439,"")</f>
        <v>11.745197340821511</v>
      </c>
      <c r="V3439" s="26">
        <f>IF($A3439="placement",U3439,IF($A3439="site",SUMIF($C:$C,$C3439,$U:$U),IF($A3439="user",SUMIF($B:$B,$B3439,$U:$U),SUM($U:$U))))</f>
        <v>11.745197340821511</v>
      </c>
      <c r="W3439" s="27">
        <f>V3439/J3439</f>
        <v>0.20605609369862299</v>
      </c>
    </row>
    <row r="3440" spans="1:23" x14ac:dyDescent="0.3">
      <c r="A3440" s="23" t="s">
        <v>14</v>
      </c>
      <c r="B3440" s="23" t="s">
        <v>7438</v>
      </c>
      <c r="C3440" s="23" t="s">
        <v>7439</v>
      </c>
      <c r="D3440" s="32" t="s">
        <v>7442</v>
      </c>
      <c r="E3440" s="23" t="s">
        <v>7443</v>
      </c>
      <c r="F3440" s="27">
        <v>0.33</v>
      </c>
      <c r="G3440" s="24">
        <v>0</v>
      </c>
      <c r="H3440" s="25">
        <v>12.5412</v>
      </c>
      <c r="I3440" s="25">
        <v>0.57540000000000002</v>
      </c>
      <c r="J3440" s="26">
        <v>57</v>
      </c>
      <c r="K3440" s="26">
        <v>5</v>
      </c>
      <c r="L3440" s="27">
        <v>4.5900000000000003E-2</v>
      </c>
      <c r="M3440" s="28">
        <v>3.2799776600000001</v>
      </c>
      <c r="N3440" s="29">
        <v>3</v>
      </c>
      <c r="O3440" s="31" t="s">
        <v>12</v>
      </c>
      <c r="P3440" s="31">
        <v>8.5359623100000004E-2</v>
      </c>
      <c r="Q3440" s="31">
        <v>8.5359623062803897E-2</v>
      </c>
      <c r="R3440" s="42"/>
      <c r="S3440" s="42" t="str">
        <f>IF(R3440="","",MAX(R3440,Q3440))</f>
        <v/>
      </c>
      <c r="T3440" s="27">
        <f>IF(A3440="placement",MIN(P3440,IF(S3440="",Q3440,S3440)),"")</f>
        <v>8.5359623062803897E-2</v>
      </c>
      <c r="U3440" s="28">
        <f>IF($A3440="placement",T3440*J3440,"")</f>
        <v>4.865498514579822</v>
      </c>
      <c r="V3440" s="26">
        <f>IF($A3440="placement",U3440,IF($A3440="site",SUMIF($C:$C,$C3440,$U:$U),IF($A3440="user",SUMIF($B:$B,$B3440,$U:$U),SUM($U:$U))))</f>
        <v>4.865498514579822</v>
      </c>
      <c r="W3440" s="27">
        <f>V3440/J3440</f>
        <v>8.5359623062803897E-2</v>
      </c>
    </row>
    <row r="3441" spans="1:23" x14ac:dyDescent="0.3">
      <c r="A3441" s="23" t="s">
        <v>14</v>
      </c>
      <c r="B3441" s="23" t="s">
        <v>5764</v>
      </c>
      <c r="C3441" s="23" t="s">
        <v>5766</v>
      </c>
      <c r="D3441" s="23" t="s">
        <v>5975</v>
      </c>
      <c r="E3441" s="23" t="s">
        <v>5976</v>
      </c>
      <c r="F3441" s="27">
        <v>0.05</v>
      </c>
      <c r="G3441" s="24">
        <v>0</v>
      </c>
      <c r="H3441" s="25">
        <v>13.882400000000001</v>
      </c>
      <c r="I3441" s="25">
        <v>1.7194</v>
      </c>
      <c r="J3441" s="26">
        <v>57</v>
      </c>
      <c r="K3441" s="26">
        <v>3</v>
      </c>
      <c r="L3441" s="27">
        <v>0.1239</v>
      </c>
      <c r="M3441" s="28">
        <v>1.1142536700000001</v>
      </c>
      <c r="N3441" s="29">
        <v>0.85</v>
      </c>
      <c r="O3441" s="31" t="s">
        <v>70</v>
      </c>
      <c r="P3441" s="31">
        <v>0.237157547</v>
      </c>
      <c r="Q3441" s="31">
        <v>0.05</v>
      </c>
      <c r="R3441" s="42"/>
      <c r="S3441" s="42" t="str">
        <f>IF(R3441="","",MAX(R3441,Q3441))</f>
        <v/>
      </c>
      <c r="T3441" s="27">
        <f>IF(A3441="placement",MIN(P3441,IF(S3441="",Q3441,S3441)),"")</f>
        <v>0.05</v>
      </c>
      <c r="U3441" s="28">
        <f>IF($A3441="placement",T3441*J3441,"")</f>
        <v>2.85</v>
      </c>
      <c r="V3441" s="26">
        <f>IF($A3441="placement",U3441,IF($A3441="site",SUMIF($C:$C,$C3441,$U:$U),IF($A3441="user",SUMIF($B:$B,$B3441,$U:$U),SUM($U:$U))))</f>
        <v>2.85</v>
      </c>
      <c r="W3441" s="27">
        <f>V3441/J3441</f>
        <v>0.05</v>
      </c>
    </row>
    <row r="3442" spans="1:23" x14ac:dyDescent="0.3">
      <c r="A3442" s="11" t="s">
        <v>14</v>
      </c>
      <c r="B3442" s="11" t="s">
        <v>1708</v>
      </c>
      <c r="C3442" s="11" t="s">
        <v>1709</v>
      </c>
      <c r="D3442" s="11" t="s">
        <v>2148</v>
      </c>
      <c r="E3442" s="11" t="s">
        <v>2149</v>
      </c>
      <c r="F3442" s="12">
        <v>0.33</v>
      </c>
      <c r="G3442" s="33">
        <v>0</v>
      </c>
      <c r="H3442" s="34">
        <v>1.8584000000000001</v>
      </c>
      <c r="I3442" s="34">
        <v>0.9224</v>
      </c>
      <c r="J3442" s="13">
        <v>56</v>
      </c>
      <c r="K3442" s="13">
        <v>17</v>
      </c>
      <c r="L3442" s="12">
        <v>0.49630000000000002</v>
      </c>
      <c r="M3442" s="14">
        <v>2.0125842199999999</v>
      </c>
      <c r="N3442" s="15">
        <v>1.4</v>
      </c>
      <c r="O3442" s="16" t="s">
        <v>12</v>
      </c>
      <c r="P3442" s="16">
        <v>0.30437693599999999</v>
      </c>
      <c r="Q3442" s="16">
        <v>0.30437693595243998</v>
      </c>
      <c r="R3442" s="44"/>
      <c r="S3442" s="42" t="str">
        <f>IF(R3442="","",MAX(R3442,Q3442))</f>
        <v/>
      </c>
      <c r="T3442" s="27">
        <f>IF(A3442="placement",MIN(P3442,IF(S3442="",Q3442,S3442)),"")</f>
        <v>0.30437693595243998</v>
      </c>
      <c r="U3442" s="14">
        <f>IF($A3442="placement",T3442*J3442,"")</f>
        <v>17.045108413336639</v>
      </c>
      <c r="V3442" s="13">
        <f>IF($A3442="placement",U3442,IF($A3442="site",SUMIF($C:$C,$C3442,$U:$U),IF($A3442="user",SUMIF($B:$B,$B3442,$U:$U),SUM($U:$U))))</f>
        <v>17.045108413336639</v>
      </c>
      <c r="W3442" s="12">
        <f>V3442/J3442</f>
        <v>0.30437693595243998</v>
      </c>
    </row>
    <row r="3443" spans="1:23" x14ac:dyDescent="0.3">
      <c r="A3443" s="23" t="s">
        <v>14</v>
      </c>
      <c r="B3443" s="23" t="s">
        <v>3266</v>
      </c>
      <c r="C3443" s="23" t="s">
        <v>3268</v>
      </c>
      <c r="D3443" s="23" t="s">
        <v>3374</v>
      </c>
      <c r="E3443" s="23" t="s">
        <v>3375</v>
      </c>
      <c r="F3443" s="27">
        <v>0.4</v>
      </c>
      <c r="G3443" s="24">
        <v>0</v>
      </c>
      <c r="H3443" s="25">
        <v>7.4926000000000004</v>
      </c>
      <c r="I3443" s="25">
        <v>0.82989999999999997</v>
      </c>
      <c r="J3443" s="26">
        <v>56</v>
      </c>
      <c r="K3443" s="26">
        <v>15</v>
      </c>
      <c r="L3443" s="27">
        <v>0.1108</v>
      </c>
      <c r="M3443" s="28">
        <v>2.2609743500000001</v>
      </c>
      <c r="N3443" s="29">
        <v>1.65</v>
      </c>
      <c r="O3443" s="31" t="s">
        <v>385</v>
      </c>
      <c r="P3443" s="31">
        <v>0.27022613070000001</v>
      </c>
      <c r="Q3443" s="31">
        <v>0.27022613065326601</v>
      </c>
      <c r="R3443" s="42"/>
      <c r="S3443" s="42" t="str">
        <f>IF(R3443="","",MAX(R3443,Q3443))</f>
        <v/>
      </c>
      <c r="T3443" s="27">
        <f>IF(A3443="placement",MIN(P3443,IF(S3443="",Q3443,S3443)),"")</f>
        <v>0.27022613065326601</v>
      </c>
      <c r="U3443" s="28">
        <f>IF($A3443="placement",T3443*J3443,"")</f>
        <v>15.132663316582896</v>
      </c>
      <c r="V3443" s="26">
        <f>IF($A3443="placement",U3443,IF($A3443="site",SUMIF($C:$C,$C3443,$U:$U),IF($A3443="user",SUMIF($B:$B,$B3443,$U:$U),SUM($U:$U))))</f>
        <v>15.132663316582896</v>
      </c>
      <c r="W3443" s="27">
        <f>V3443/J3443</f>
        <v>0.27022613065326601</v>
      </c>
    </row>
    <row r="3444" spans="1:23" x14ac:dyDescent="0.3">
      <c r="A3444" s="23" t="s">
        <v>14</v>
      </c>
      <c r="B3444" s="23" t="s">
        <v>1708</v>
      </c>
      <c r="C3444" s="23" t="s">
        <v>1709</v>
      </c>
      <c r="D3444" s="32" t="s">
        <v>10633</v>
      </c>
      <c r="E3444" s="23" t="s">
        <v>10634</v>
      </c>
      <c r="F3444" s="27">
        <v>0.3</v>
      </c>
      <c r="G3444" s="24">
        <v>0</v>
      </c>
      <c r="H3444" s="25">
        <v>2.8915000000000002</v>
      </c>
      <c r="I3444" s="25">
        <v>0.91849999999999998</v>
      </c>
      <c r="J3444" s="26">
        <v>56</v>
      </c>
      <c r="K3444" s="26">
        <v>15</v>
      </c>
      <c r="L3444" s="27">
        <v>0.31769999999999998</v>
      </c>
      <c r="M3444" s="28">
        <v>2.0413251400000001</v>
      </c>
      <c r="N3444" s="29">
        <v>1.5</v>
      </c>
      <c r="O3444" s="31" t="s">
        <v>12</v>
      </c>
      <c r="P3444" s="31">
        <v>0.26518320420000002</v>
      </c>
      <c r="Q3444" s="31">
        <v>0.265183204187524</v>
      </c>
      <c r="R3444" s="42">
        <v>0.35</v>
      </c>
      <c r="S3444" s="42">
        <f>IF(R3444="","",MAX(R3444,Q3444))</f>
        <v>0.35</v>
      </c>
      <c r="T3444" s="27">
        <f>IF(A3444="placement",MIN(P3444,IF(S3444="",Q3444,S3444)),"")</f>
        <v>0.26518320420000002</v>
      </c>
      <c r="U3444" s="28">
        <f>IF($A3444="placement",T3444*J3444,"")</f>
        <v>14.850259435200002</v>
      </c>
      <c r="V3444" s="26">
        <f>IF($A3444="placement",U3444,IF($A3444="site",SUMIF($C:$C,$C3444,$U:$U),IF($A3444="user",SUMIF($B:$B,$B3444,$U:$U),SUM($U:$U))))</f>
        <v>14.850259435200002</v>
      </c>
      <c r="W3444" s="27">
        <f>V3444/J3444</f>
        <v>0.26518320420000002</v>
      </c>
    </row>
    <row r="3445" spans="1:23" x14ac:dyDescent="0.3">
      <c r="A3445" s="23" t="s">
        <v>14</v>
      </c>
      <c r="B3445" s="23" t="s">
        <v>9517</v>
      </c>
      <c r="C3445" s="23" t="s">
        <v>9519</v>
      </c>
      <c r="D3445" s="23" t="s">
        <v>9538</v>
      </c>
      <c r="E3445" s="23" t="s">
        <v>9539</v>
      </c>
      <c r="F3445" s="27">
        <v>0.33</v>
      </c>
      <c r="G3445" s="24">
        <v>0</v>
      </c>
      <c r="H3445" s="25">
        <v>5.8209</v>
      </c>
      <c r="I3445" s="25">
        <v>0.79059999999999997</v>
      </c>
      <c r="J3445" s="26">
        <v>56</v>
      </c>
      <c r="K3445" s="26">
        <v>14</v>
      </c>
      <c r="L3445" s="27">
        <v>0.1358</v>
      </c>
      <c r="M3445" s="28">
        <v>2.3467835199999998</v>
      </c>
      <c r="N3445" s="29">
        <v>1.75</v>
      </c>
      <c r="O3445" s="31" t="s">
        <v>42</v>
      </c>
      <c r="P3445" s="31">
        <v>0.2542984962</v>
      </c>
      <c r="Q3445" s="31">
        <v>0.254298496200075</v>
      </c>
      <c r="R3445" s="42"/>
      <c r="S3445" s="42" t="str">
        <f>IF(R3445="","",MAX(R3445,Q3445))</f>
        <v/>
      </c>
      <c r="T3445" s="27">
        <f>IF(A3445="placement",MIN(P3445,IF(S3445="",Q3445,S3445)),"")</f>
        <v>0.2542984962</v>
      </c>
      <c r="U3445" s="28">
        <f>IF($A3445="placement",T3445*J3445,"")</f>
        <v>14.240715787199999</v>
      </c>
      <c r="V3445" s="26">
        <f>IF($A3445="placement",U3445,IF($A3445="site",SUMIF($C:$C,$C3445,$U:$U),IF($A3445="user",SUMIF($B:$B,$B3445,$U:$U),SUM($U:$U))))</f>
        <v>14.240715787199999</v>
      </c>
      <c r="W3445" s="27">
        <f>V3445/J3445</f>
        <v>0.2542984962</v>
      </c>
    </row>
    <row r="3446" spans="1:23" x14ac:dyDescent="0.3">
      <c r="A3446" s="23" t="s">
        <v>14</v>
      </c>
      <c r="B3446" s="23" t="s">
        <v>1576</v>
      </c>
      <c r="C3446" s="23" t="s">
        <v>1577</v>
      </c>
      <c r="D3446" s="23" t="s">
        <v>1628</v>
      </c>
      <c r="E3446" s="23" t="s">
        <v>1629</v>
      </c>
      <c r="F3446" s="27">
        <v>0.25</v>
      </c>
      <c r="G3446" s="24">
        <v>0</v>
      </c>
      <c r="H3446" s="25">
        <v>6.149</v>
      </c>
      <c r="I3446" s="25">
        <v>4.1176000000000004</v>
      </c>
      <c r="J3446" s="26">
        <v>56</v>
      </c>
      <c r="K3446" s="26">
        <v>14</v>
      </c>
      <c r="L3446" s="27">
        <v>0.66959999999999997</v>
      </c>
      <c r="M3446" s="28">
        <v>0.45123249999999998</v>
      </c>
      <c r="N3446" s="29">
        <v>0.03</v>
      </c>
      <c r="O3446" s="31" t="s">
        <v>42</v>
      </c>
      <c r="P3446" s="31">
        <v>0.93351542740000004</v>
      </c>
      <c r="Q3446" s="31">
        <v>0.25</v>
      </c>
      <c r="R3446" s="42">
        <v>0.19</v>
      </c>
      <c r="S3446" s="42">
        <f>IF(R3446="","",MAX(R3446,Q3446))</f>
        <v>0.25</v>
      </c>
      <c r="T3446" s="27">
        <f>IF(A3446="placement",MIN(P3446,IF(S3446="",Q3446,S3446)),"")</f>
        <v>0.25</v>
      </c>
      <c r="U3446" s="28">
        <f>IF($A3446="placement",T3446*J3446,"")</f>
        <v>14</v>
      </c>
      <c r="V3446" s="26">
        <f>IF($A3446="placement",U3446,IF($A3446="site",SUMIF($C:$C,$C3446,$U:$U),IF($A3446="user",SUMIF($B:$B,$B3446,$U:$U),SUM($U:$U))))</f>
        <v>14</v>
      </c>
      <c r="W3446" s="27">
        <f>V3446/J3446</f>
        <v>0.25</v>
      </c>
    </row>
    <row r="3447" spans="1:23" x14ac:dyDescent="0.3">
      <c r="A3447" s="23" t="s">
        <v>14</v>
      </c>
      <c r="B3447" s="23" t="s">
        <v>3937</v>
      </c>
      <c r="C3447" s="23" t="s">
        <v>3939</v>
      </c>
      <c r="D3447" s="32" t="s">
        <v>3940</v>
      </c>
      <c r="E3447" s="23" t="s">
        <v>3941</v>
      </c>
      <c r="F3447" s="27">
        <v>0.2</v>
      </c>
      <c r="G3447" s="24">
        <v>0</v>
      </c>
      <c r="H3447" s="25">
        <v>36.917499999999997</v>
      </c>
      <c r="I3447" s="25">
        <v>1.3684000000000001</v>
      </c>
      <c r="J3447" s="26">
        <v>56</v>
      </c>
      <c r="K3447" s="26">
        <v>11</v>
      </c>
      <c r="L3447" s="27">
        <v>3.7100000000000001E-2</v>
      </c>
      <c r="M3447" s="28">
        <v>1.35985489</v>
      </c>
      <c r="N3447" s="29">
        <v>1</v>
      </c>
      <c r="O3447" s="31" t="s">
        <v>42</v>
      </c>
      <c r="P3447" s="31">
        <v>0.26462741969999998</v>
      </c>
      <c r="Q3447" s="31">
        <v>0.2</v>
      </c>
      <c r="R3447" s="42">
        <v>0.25</v>
      </c>
      <c r="S3447" s="42">
        <f>IF(R3447="","",MAX(R3447,Q3447))</f>
        <v>0.25</v>
      </c>
      <c r="T3447" s="27">
        <f>IF(A3447="placement",MIN(P3447,IF(S3447="",Q3447,S3447)),"")</f>
        <v>0.25</v>
      </c>
      <c r="U3447" s="28">
        <f>IF($A3447="placement",T3447*J3447,"")</f>
        <v>14</v>
      </c>
      <c r="V3447" s="26">
        <f>IF($A3447="placement",U3447,IF($A3447="site",SUMIF($C:$C,$C3447,$U:$U),IF($A3447="user",SUMIF($B:$B,$B3447,$U:$U),SUM($U:$U))))</f>
        <v>14</v>
      </c>
      <c r="W3447" s="27">
        <f>V3447/J3447</f>
        <v>0.25</v>
      </c>
    </row>
    <row r="3448" spans="1:23" x14ac:dyDescent="0.3">
      <c r="A3448" s="23" t="s">
        <v>14</v>
      </c>
      <c r="B3448" s="23" t="s">
        <v>9138</v>
      </c>
      <c r="C3448" s="23" t="s">
        <v>9139</v>
      </c>
      <c r="D3448" s="23" t="s">
        <v>9140</v>
      </c>
      <c r="E3448" s="23" t="s">
        <v>9141</v>
      </c>
      <c r="F3448" s="27">
        <v>0.25</v>
      </c>
      <c r="G3448" s="24">
        <v>1</v>
      </c>
      <c r="H3448" s="25">
        <v>95.389700000000005</v>
      </c>
      <c r="I3448" s="25">
        <v>18.1799</v>
      </c>
      <c r="J3448" s="26">
        <v>56</v>
      </c>
      <c r="K3448" s="26">
        <v>14</v>
      </c>
      <c r="L3448" s="27">
        <v>0.19059999999999999</v>
      </c>
      <c r="M3448" s="28">
        <v>0.10251337000000001</v>
      </c>
      <c r="N3448" s="29">
        <v>0.05</v>
      </c>
      <c r="O3448" s="31" t="s">
        <v>42</v>
      </c>
      <c r="P3448" s="31">
        <v>0.51225873460000004</v>
      </c>
      <c r="Q3448" s="31">
        <v>0.25</v>
      </c>
      <c r="R3448" s="42"/>
      <c r="S3448" s="42" t="str">
        <f>IF(R3448="","",MAX(R3448,Q3448))</f>
        <v/>
      </c>
      <c r="T3448" s="27">
        <f>IF(A3448="placement",MIN(P3448,IF(S3448="",Q3448,S3448)),"")</f>
        <v>0.25</v>
      </c>
      <c r="U3448" s="28">
        <f>IF($A3448="placement",T3448*J3448,"")</f>
        <v>14</v>
      </c>
      <c r="V3448" s="26">
        <f>IF($A3448="placement",U3448,IF($A3448="site",SUMIF($C:$C,$C3448,$U:$U),IF($A3448="user",SUMIF($B:$B,$B3448,$U:$U),SUM($U:$U))))</f>
        <v>14</v>
      </c>
      <c r="W3448" s="27">
        <f>V3448/J3448</f>
        <v>0.25</v>
      </c>
    </row>
    <row r="3449" spans="1:23" x14ac:dyDescent="0.3">
      <c r="A3449" s="23" t="s">
        <v>14</v>
      </c>
      <c r="B3449" s="23" t="s">
        <v>9186</v>
      </c>
      <c r="C3449" s="23" t="s">
        <v>9188</v>
      </c>
      <c r="D3449" s="23" t="s">
        <v>9287</v>
      </c>
      <c r="E3449" s="23" t="s">
        <v>9288</v>
      </c>
      <c r="F3449" s="27">
        <v>0.25</v>
      </c>
      <c r="G3449" s="24">
        <v>0</v>
      </c>
      <c r="H3449" s="25">
        <v>30.1372</v>
      </c>
      <c r="I3449" s="25">
        <v>1.8239000000000001</v>
      </c>
      <c r="J3449" s="26">
        <v>56</v>
      </c>
      <c r="K3449" s="26">
        <v>14</v>
      </c>
      <c r="L3449" s="27">
        <v>6.0499999999999998E-2</v>
      </c>
      <c r="M3449" s="28">
        <v>1.02119527</v>
      </c>
      <c r="N3449" s="46">
        <v>0.77</v>
      </c>
      <c r="O3449" s="31" t="s">
        <v>42</v>
      </c>
      <c r="P3449" s="31">
        <v>0.24598162239999999</v>
      </c>
      <c r="Q3449" s="31">
        <v>0.24598162238448701</v>
      </c>
      <c r="R3449" s="42"/>
      <c r="S3449" s="42" t="str">
        <f>IF(R3449="","",MAX(R3449,Q3449))</f>
        <v/>
      </c>
      <c r="T3449" s="27">
        <f>IF(A3449="placement",MIN(P3449,IF(S3449="",Q3449,S3449)),"")</f>
        <v>0.24598162238448701</v>
      </c>
      <c r="U3449" s="28">
        <f>IF($A3449="placement",T3449*J3449,"")</f>
        <v>13.774970853531272</v>
      </c>
      <c r="V3449" s="26">
        <f>IF($A3449="placement",U3449,IF($A3449="site",SUMIF($C:$C,$C3449,$U:$U),IF($A3449="user",SUMIF($B:$B,$B3449,$U:$U),SUM($U:$U))))</f>
        <v>13.774970853531272</v>
      </c>
      <c r="W3449" s="27">
        <f>V3449/J3449</f>
        <v>0.24598162238448701</v>
      </c>
    </row>
    <row r="3450" spans="1:23" x14ac:dyDescent="0.3">
      <c r="A3450" s="23" t="s">
        <v>14</v>
      </c>
      <c r="B3450" s="23" t="s">
        <v>3266</v>
      </c>
      <c r="C3450" s="23" t="s">
        <v>3268</v>
      </c>
      <c r="D3450" s="23" t="s">
        <v>10739</v>
      </c>
      <c r="E3450" s="23" t="s">
        <v>10740</v>
      </c>
      <c r="F3450" s="27">
        <v>0.25</v>
      </c>
      <c r="G3450" s="24">
        <v>0</v>
      </c>
      <c r="H3450" s="25">
        <v>3.4621</v>
      </c>
      <c r="I3450" s="25">
        <v>0.66549999999999998</v>
      </c>
      <c r="J3450" s="26">
        <v>56</v>
      </c>
      <c r="K3450" s="26">
        <v>14</v>
      </c>
      <c r="L3450" s="27">
        <v>0.19220000000000001</v>
      </c>
      <c r="M3450" s="28">
        <v>2.7806482799999999</v>
      </c>
      <c r="N3450" s="29">
        <v>2.1</v>
      </c>
      <c r="O3450" s="31" t="s">
        <v>12</v>
      </c>
      <c r="P3450" s="31">
        <v>0.2447804287</v>
      </c>
      <c r="Q3450" s="31">
        <v>0.24478042868226299</v>
      </c>
      <c r="R3450" s="42"/>
      <c r="S3450" s="42" t="str">
        <f>IF(R3450="","",MAX(R3450,Q3450))</f>
        <v/>
      </c>
      <c r="T3450" s="27">
        <f>IF(A3450="placement",MIN(P3450,IF(S3450="",Q3450,S3450)),"")</f>
        <v>0.24478042868226299</v>
      </c>
      <c r="U3450" s="28">
        <f>IF($A3450="placement",T3450*J3450,"")</f>
        <v>13.707704006206727</v>
      </c>
      <c r="V3450" s="26">
        <f>IF($A3450="placement",U3450,IF($A3450="site",SUMIF($C:$C,$C3450,$U:$U),IF($A3450="user",SUMIF($B:$B,$B3450,$U:$U),SUM($U:$U))))</f>
        <v>13.707704006206727</v>
      </c>
      <c r="W3450" s="27">
        <f>V3450/J3450</f>
        <v>0.24478042868226299</v>
      </c>
    </row>
    <row r="3451" spans="1:23" x14ac:dyDescent="0.3">
      <c r="A3451" s="11" t="s">
        <v>14</v>
      </c>
      <c r="B3451" s="11" t="s">
        <v>277</v>
      </c>
      <c r="C3451" s="11" t="s">
        <v>279</v>
      </c>
      <c r="D3451" s="11" t="s">
        <v>420</v>
      </c>
      <c r="E3451" s="11" t="s">
        <v>421</v>
      </c>
      <c r="F3451" s="12">
        <v>0.25</v>
      </c>
      <c r="G3451" s="33">
        <v>0</v>
      </c>
      <c r="H3451" s="34">
        <v>10.0869</v>
      </c>
      <c r="I3451" s="34">
        <v>0.71250000000000002</v>
      </c>
      <c r="J3451" s="13">
        <v>56</v>
      </c>
      <c r="K3451" s="13">
        <v>14</v>
      </c>
      <c r="L3451" s="12">
        <v>7.0599999999999996E-2</v>
      </c>
      <c r="M3451" s="14">
        <v>2.6419047600000001</v>
      </c>
      <c r="N3451" s="15">
        <v>2</v>
      </c>
      <c r="O3451" s="16" t="s">
        <v>12</v>
      </c>
      <c r="P3451" s="16">
        <v>0.24297043979999999</v>
      </c>
      <c r="Q3451" s="16">
        <v>0.24297043979812499</v>
      </c>
      <c r="R3451" s="44"/>
      <c r="S3451" s="42" t="str">
        <f>IF(R3451="","",MAX(R3451,Q3451))</f>
        <v/>
      </c>
      <c r="T3451" s="27">
        <f>IF(A3451="placement",MIN(P3451,IF(S3451="",Q3451,S3451)),"")</f>
        <v>0.24297043979812499</v>
      </c>
      <c r="U3451" s="14">
        <f>IF($A3451="placement",T3451*J3451,"")</f>
        <v>13.606344628695</v>
      </c>
      <c r="V3451" s="13">
        <f>IF($A3451="placement",U3451,IF($A3451="site",SUMIF($C:$C,$C3451,$U:$U),IF($A3451="user",SUMIF($B:$B,$B3451,$U:$U),SUM($U:$U))))</f>
        <v>13.606344628695</v>
      </c>
      <c r="W3451" s="12">
        <f>V3451/J3451</f>
        <v>0.24297043979812499</v>
      </c>
    </row>
    <row r="3452" spans="1:23" x14ac:dyDescent="0.3">
      <c r="A3452" s="23" t="s">
        <v>14</v>
      </c>
      <c r="B3452" s="23" t="s">
        <v>5617</v>
      </c>
      <c r="C3452" s="23" t="s">
        <v>5619</v>
      </c>
      <c r="D3452" s="23" t="s">
        <v>5620</v>
      </c>
      <c r="E3452" s="23" t="s">
        <v>5621</v>
      </c>
      <c r="F3452" s="27">
        <v>0.25</v>
      </c>
      <c r="G3452" s="24">
        <v>0</v>
      </c>
      <c r="H3452" s="25">
        <v>2.8759000000000001</v>
      </c>
      <c r="I3452" s="25">
        <v>0.80810000000000004</v>
      </c>
      <c r="J3452" s="26">
        <v>56</v>
      </c>
      <c r="K3452" s="26">
        <v>12</v>
      </c>
      <c r="L3452" s="27">
        <v>0.28100000000000003</v>
      </c>
      <c r="M3452" s="28">
        <v>2.2980378300000002</v>
      </c>
      <c r="N3452" s="29">
        <v>1.8</v>
      </c>
      <c r="O3452" s="31" t="s">
        <v>42</v>
      </c>
      <c r="P3452" s="31">
        <v>0.21672307690000001</v>
      </c>
      <c r="Q3452" s="31">
        <v>0.21672307692307599</v>
      </c>
      <c r="R3452" s="42"/>
      <c r="S3452" s="42" t="str">
        <f>IF(R3452="","",MAX(R3452,Q3452))</f>
        <v/>
      </c>
      <c r="T3452" s="27">
        <f>IF(A3452="placement",MIN(P3452,IF(S3452="",Q3452,S3452)),"")</f>
        <v>0.21672307690000001</v>
      </c>
      <c r="U3452" s="28">
        <f>IF($A3452="placement",T3452*J3452,"")</f>
        <v>12.136492306400001</v>
      </c>
      <c r="V3452" s="26">
        <f>IF($A3452="placement",U3452,IF($A3452="site",SUMIF($C:$C,$C3452,$U:$U),IF($A3452="user",SUMIF($B:$B,$B3452,$U:$U),SUM($U:$U))))</f>
        <v>12.136492306400001</v>
      </c>
      <c r="W3452" s="27">
        <f>V3452/J3452</f>
        <v>0.21672307690000001</v>
      </c>
    </row>
    <row r="3453" spans="1:23" x14ac:dyDescent="0.3">
      <c r="A3453" s="23" t="s">
        <v>14</v>
      </c>
      <c r="B3453" s="23" t="s">
        <v>2294</v>
      </c>
      <c r="C3453" s="23" t="s">
        <v>2295</v>
      </c>
      <c r="D3453" s="23" t="s">
        <v>2344</v>
      </c>
      <c r="E3453" s="23" t="s">
        <v>2345</v>
      </c>
      <c r="F3453" s="27">
        <v>0.33</v>
      </c>
      <c r="G3453" s="24">
        <v>0</v>
      </c>
      <c r="H3453" s="25">
        <v>12.398400000000001</v>
      </c>
      <c r="I3453" s="25">
        <v>1.3445</v>
      </c>
      <c r="J3453" s="26">
        <v>56</v>
      </c>
      <c r="K3453" s="26">
        <v>12</v>
      </c>
      <c r="L3453" s="27">
        <v>0.1084</v>
      </c>
      <c r="M3453" s="28">
        <v>1.3923551000000001</v>
      </c>
      <c r="N3453" s="29">
        <v>1.1000000000000001</v>
      </c>
      <c r="O3453" s="31" t="s">
        <v>12</v>
      </c>
      <c r="P3453" s="31">
        <v>0.2099716502</v>
      </c>
      <c r="Q3453" s="31">
        <v>0.20997165020241601</v>
      </c>
      <c r="R3453" s="42"/>
      <c r="S3453" s="42" t="str">
        <f>IF(R3453="","",MAX(R3453,Q3453))</f>
        <v/>
      </c>
      <c r="T3453" s="27">
        <f>IF(A3453="placement",MIN(P3453,IF(S3453="",Q3453,S3453)),"")</f>
        <v>0.2099716502</v>
      </c>
      <c r="U3453" s="28">
        <f>IF($A3453="placement",T3453*J3453,"")</f>
        <v>11.7584124112</v>
      </c>
      <c r="V3453" s="26">
        <f>IF($A3453="placement",U3453,IF($A3453="site",SUMIF($C:$C,$C3453,$U:$U),IF($A3453="user",SUMIF($B:$B,$B3453,$U:$U),SUM($U:$U))))</f>
        <v>11.7584124112</v>
      </c>
      <c r="W3453" s="27">
        <f>V3453/J3453</f>
        <v>0.2099716502</v>
      </c>
    </row>
    <row r="3454" spans="1:23" x14ac:dyDescent="0.3">
      <c r="A3454" s="23" t="s">
        <v>14</v>
      </c>
      <c r="B3454" s="23" t="s">
        <v>3266</v>
      </c>
      <c r="C3454" s="23" t="s">
        <v>3268</v>
      </c>
      <c r="D3454" s="23" t="s">
        <v>3506</v>
      </c>
      <c r="E3454" s="23" t="s">
        <v>3507</v>
      </c>
      <c r="F3454" s="27">
        <v>0.25</v>
      </c>
      <c r="G3454" s="24">
        <v>0</v>
      </c>
      <c r="H3454" s="25">
        <v>7.5995999999999997</v>
      </c>
      <c r="I3454" s="25">
        <v>0.52400000000000002</v>
      </c>
      <c r="J3454" s="26">
        <v>56</v>
      </c>
      <c r="K3454" s="26">
        <v>11</v>
      </c>
      <c r="L3454" s="27">
        <v>6.9000000000000006E-2</v>
      </c>
      <c r="M3454" s="28">
        <v>3.5692066499999999</v>
      </c>
      <c r="N3454" s="29">
        <v>2.85</v>
      </c>
      <c r="O3454" s="31" t="s">
        <v>12</v>
      </c>
      <c r="P3454" s="31">
        <v>0.20150322530000001</v>
      </c>
      <c r="Q3454" s="31">
        <v>0.20150322528901499</v>
      </c>
      <c r="R3454" s="42"/>
      <c r="S3454" s="42" t="str">
        <f>IF(R3454="","",MAX(R3454,Q3454))</f>
        <v/>
      </c>
      <c r="T3454" s="27">
        <f>IF(A3454="placement",MIN(P3454,IF(S3454="",Q3454,S3454)),"")</f>
        <v>0.20150322528901499</v>
      </c>
      <c r="U3454" s="28">
        <f>IF($A3454="placement",T3454*J3454,"")</f>
        <v>11.284180616184839</v>
      </c>
      <c r="V3454" s="26">
        <f>IF($A3454="placement",U3454,IF($A3454="site",SUMIF($C:$C,$C3454,$U:$U),IF($A3454="user",SUMIF($B:$B,$B3454,$U:$U),SUM($U:$U))))</f>
        <v>11.284180616184839</v>
      </c>
      <c r="W3454" s="27">
        <f>V3454/J3454</f>
        <v>0.20150322528901499</v>
      </c>
    </row>
    <row r="3455" spans="1:23" x14ac:dyDescent="0.3">
      <c r="A3455" s="23" t="s">
        <v>14</v>
      </c>
      <c r="B3455" s="23" t="s">
        <v>4271</v>
      </c>
      <c r="C3455" s="23" t="s">
        <v>4272</v>
      </c>
      <c r="D3455" s="23" t="s">
        <v>4279</v>
      </c>
      <c r="E3455" s="23" t="s">
        <v>4280</v>
      </c>
      <c r="F3455" s="27">
        <v>0.2</v>
      </c>
      <c r="G3455" s="24">
        <v>0</v>
      </c>
      <c r="H3455" s="25">
        <v>12.523400000000001</v>
      </c>
      <c r="I3455" s="25">
        <v>2.5438000000000001</v>
      </c>
      <c r="J3455" s="26">
        <v>56</v>
      </c>
      <c r="K3455" s="26">
        <v>11</v>
      </c>
      <c r="L3455" s="27">
        <v>0.2031</v>
      </c>
      <c r="M3455" s="28">
        <v>0.73732907000000003</v>
      </c>
      <c r="N3455" s="29">
        <v>0.3</v>
      </c>
      <c r="O3455" s="31" t="s">
        <v>42</v>
      </c>
      <c r="P3455" s="31">
        <v>0.59312603539999997</v>
      </c>
      <c r="Q3455" s="31">
        <v>0.19999999999999901</v>
      </c>
      <c r="R3455" s="42"/>
      <c r="S3455" s="42" t="str">
        <f>IF(R3455="","",MAX(R3455,Q3455))</f>
        <v/>
      </c>
      <c r="T3455" s="27">
        <f>IF(A3455="placement",MIN(P3455,IF(S3455="",Q3455,S3455)),"")</f>
        <v>0.19999999999999901</v>
      </c>
      <c r="U3455" s="28">
        <f>IF($A3455="placement",T3455*J3455,"")</f>
        <v>11.199999999999944</v>
      </c>
      <c r="V3455" s="26">
        <f>IF($A3455="placement",U3455,IF($A3455="site",SUMIF($C:$C,$C3455,$U:$U),IF($A3455="user",SUMIF($B:$B,$B3455,$U:$U),SUM($U:$U))))</f>
        <v>11.199999999999944</v>
      </c>
      <c r="W3455" s="27">
        <f>V3455/J3455</f>
        <v>0.19999999999999901</v>
      </c>
    </row>
    <row r="3456" spans="1:23" x14ac:dyDescent="0.3">
      <c r="A3456" s="23" t="s">
        <v>14</v>
      </c>
      <c r="B3456" s="23" t="s">
        <v>7071</v>
      </c>
      <c r="C3456" s="23" t="s">
        <v>7073</v>
      </c>
      <c r="D3456" s="23" t="s">
        <v>7076</v>
      </c>
      <c r="E3456" s="23" t="s">
        <v>7072</v>
      </c>
      <c r="F3456" s="27">
        <v>0.2</v>
      </c>
      <c r="G3456" s="24">
        <v>0</v>
      </c>
      <c r="H3456" s="25">
        <v>15.9094</v>
      </c>
      <c r="I3456" s="25">
        <v>2.4699</v>
      </c>
      <c r="J3456" s="26">
        <v>56</v>
      </c>
      <c r="K3456" s="26">
        <v>11</v>
      </c>
      <c r="L3456" s="27">
        <v>0.1552</v>
      </c>
      <c r="M3456" s="28">
        <v>0.75535890000000006</v>
      </c>
      <c r="N3456" s="29">
        <v>0.5</v>
      </c>
      <c r="O3456" s="31" t="s">
        <v>42</v>
      </c>
      <c r="P3456" s="31">
        <v>0.33806300439999998</v>
      </c>
      <c r="Q3456" s="31">
        <v>0.19999999999999901</v>
      </c>
      <c r="R3456" s="42"/>
      <c r="S3456" s="42" t="str">
        <f>IF(R3456="","",MAX(R3456,Q3456))</f>
        <v/>
      </c>
      <c r="T3456" s="27">
        <f>IF(A3456="placement",MIN(P3456,IF(S3456="",Q3456,S3456)),"")</f>
        <v>0.19999999999999901</v>
      </c>
      <c r="U3456" s="28">
        <f>IF($A3456="placement",T3456*J3456,"")</f>
        <v>11.199999999999944</v>
      </c>
      <c r="V3456" s="26">
        <f>IF($A3456="placement",U3456,IF($A3456="site",SUMIF($C:$C,$C3456,$U:$U),IF($A3456="user",SUMIF($B:$B,$B3456,$U:$U),SUM($U:$U))))</f>
        <v>11.199999999999944</v>
      </c>
      <c r="W3456" s="27">
        <f>V3456/J3456</f>
        <v>0.19999999999999901</v>
      </c>
    </row>
    <row r="3457" spans="1:23" x14ac:dyDescent="0.3">
      <c r="A3457" s="23" t="s">
        <v>14</v>
      </c>
      <c r="B3457" s="23" t="s">
        <v>9186</v>
      </c>
      <c r="C3457" s="23" t="s">
        <v>9188</v>
      </c>
      <c r="D3457" s="23" t="s">
        <v>9205</v>
      </c>
      <c r="E3457" s="23" t="s">
        <v>9206</v>
      </c>
      <c r="F3457" s="27">
        <v>0.33</v>
      </c>
      <c r="G3457" s="24">
        <v>0</v>
      </c>
      <c r="H3457" s="25">
        <v>23.409800000000001</v>
      </c>
      <c r="I3457" s="25">
        <v>1.6384000000000001</v>
      </c>
      <c r="J3457" s="26">
        <v>56</v>
      </c>
      <c r="K3457" s="26">
        <v>11</v>
      </c>
      <c r="L3457" s="27">
        <v>7.0000000000000007E-2</v>
      </c>
      <c r="M3457" s="28">
        <v>1.14900815</v>
      </c>
      <c r="N3457" s="29">
        <v>0.93</v>
      </c>
      <c r="O3457" s="31" t="s">
        <v>12</v>
      </c>
      <c r="P3457" s="31">
        <v>0.19060626529999999</v>
      </c>
      <c r="Q3457" s="31">
        <v>0.19060626527235999</v>
      </c>
      <c r="R3457" s="42"/>
      <c r="S3457" s="42" t="str">
        <f>IF(R3457="","",MAX(R3457,Q3457))</f>
        <v/>
      </c>
      <c r="T3457" s="27">
        <f>IF(A3457="placement",MIN(P3457,IF(S3457="",Q3457,S3457)),"")</f>
        <v>0.19060626527235999</v>
      </c>
      <c r="U3457" s="28">
        <f>IF($A3457="placement",T3457*J3457,"")</f>
        <v>10.67395085525216</v>
      </c>
      <c r="V3457" s="26">
        <f>IF($A3457="placement",U3457,IF($A3457="site",SUMIF($C:$C,$C3457,$U:$U),IF($A3457="user",SUMIF($B:$B,$B3457,$U:$U),SUM($U:$U))))</f>
        <v>10.67395085525216</v>
      </c>
      <c r="W3457" s="27">
        <f>V3457/J3457</f>
        <v>0.19060626527235999</v>
      </c>
    </row>
    <row r="3458" spans="1:23" x14ac:dyDescent="0.3">
      <c r="A3458" s="23" t="s">
        <v>14</v>
      </c>
      <c r="B3458" s="23" t="s">
        <v>438</v>
      </c>
      <c r="C3458" s="23" t="s">
        <v>440</v>
      </c>
      <c r="D3458" s="23" t="s">
        <v>495</v>
      </c>
      <c r="E3458" s="23" t="s">
        <v>496</v>
      </c>
      <c r="F3458" s="27">
        <v>0.33</v>
      </c>
      <c r="G3458" s="24">
        <v>0</v>
      </c>
      <c r="H3458" s="25">
        <v>18.668399999999998</v>
      </c>
      <c r="I3458" s="25">
        <v>0.31209999999999999</v>
      </c>
      <c r="J3458" s="26">
        <v>56</v>
      </c>
      <c r="K3458" s="26">
        <v>9</v>
      </c>
      <c r="L3458" s="27">
        <v>1.67E-2</v>
      </c>
      <c r="M3458" s="28">
        <v>5.9871824199999999</v>
      </c>
      <c r="N3458" s="29">
        <v>5</v>
      </c>
      <c r="O3458" s="31" t="s">
        <v>12</v>
      </c>
      <c r="P3458" s="31">
        <v>0.1648826363</v>
      </c>
      <c r="Q3458" s="31">
        <v>0.164882636287177</v>
      </c>
      <c r="R3458" s="42"/>
      <c r="S3458" s="42" t="str">
        <f>IF(R3458="","",MAX(R3458,Q3458))</f>
        <v/>
      </c>
      <c r="T3458" s="27">
        <f>IF(A3458="placement",MIN(P3458,IF(S3458="",Q3458,S3458)),"")</f>
        <v>0.164882636287177</v>
      </c>
      <c r="U3458" s="28">
        <f>IF($A3458="placement",T3458*J3458,"")</f>
        <v>9.2334276320819129</v>
      </c>
      <c r="V3458" s="26">
        <f>IF($A3458="placement",U3458,IF($A3458="site",SUMIF($C:$C,$C3458,$U:$U),IF($A3458="user",SUMIF($B:$B,$B3458,$U:$U),SUM($U:$U))))</f>
        <v>9.2334276320819129</v>
      </c>
      <c r="W3458" s="27">
        <f>V3458/J3458</f>
        <v>0.164882636287177</v>
      </c>
    </row>
    <row r="3459" spans="1:23" x14ac:dyDescent="0.3">
      <c r="A3459" s="23" t="s">
        <v>14</v>
      </c>
      <c r="B3459" s="23" t="s">
        <v>7153</v>
      </c>
      <c r="C3459" s="23" t="s">
        <v>7155</v>
      </c>
      <c r="D3459" s="23" t="s">
        <v>7180</v>
      </c>
      <c r="E3459" s="23" t="s">
        <v>7181</v>
      </c>
      <c r="F3459" s="27">
        <v>0.35</v>
      </c>
      <c r="G3459" s="24">
        <v>0</v>
      </c>
      <c r="H3459" s="25">
        <v>9.2582000000000004</v>
      </c>
      <c r="I3459" s="25">
        <v>2.2783000000000002</v>
      </c>
      <c r="J3459" s="26">
        <v>56</v>
      </c>
      <c r="K3459" s="26">
        <v>9</v>
      </c>
      <c r="L3459" s="27">
        <v>0.24610000000000001</v>
      </c>
      <c r="M3459" s="28">
        <v>0.82633246000000005</v>
      </c>
      <c r="N3459" s="29">
        <v>0.7</v>
      </c>
      <c r="O3459" s="31" t="s">
        <v>304</v>
      </c>
      <c r="P3459" s="31">
        <v>0.15288332760000001</v>
      </c>
      <c r="Q3459" s="31">
        <v>0.15288332757894499</v>
      </c>
      <c r="R3459" s="42"/>
      <c r="S3459" s="42" t="str">
        <f>IF(R3459="","",MAX(R3459,Q3459))</f>
        <v/>
      </c>
      <c r="T3459" s="27">
        <f>IF(A3459="placement",MIN(P3459,IF(S3459="",Q3459,S3459)),"")</f>
        <v>0.15288332757894499</v>
      </c>
      <c r="U3459" s="28">
        <f>IF($A3459="placement",T3459*J3459,"")</f>
        <v>8.5614663444209196</v>
      </c>
      <c r="V3459" s="26">
        <f>IF($A3459="placement",U3459,IF($A3459="site",SUMIF($C:$C,$C3459,$U:$U),IF($A3459="user",SUMIF($B:$B,$B3459,$U:$U),SUM($U:$U))))</f>
        <v>8.5614663444209196</v>
      </c>
      <c r="W3459" s="27">
        <f>V3459/J3459</f>
        <v>0.15288332757894499</v>
      </c>
    </row>
    <row r="3460" spans="1:23" x14ac:dyDescent="0.3">
      <c r="A3460" s="23" t="s">
        <v>14</v>
      </c>
      <c r="B3460" s="23" t="s">
        <v>2619</v>
      </c>
      <c r="C3460" s="23" t="s">
        <v>2621</v>
      </c>
      <c r="D3460" s="32" t="s">
        <v>2754</v>
      </c>
      <c r="E3460" s="23" t="s">
        <v>2755</v>
      </c>
      <c r="F3460" s="27">
        <v>0.05</v>
      </c>
      <c r="G3460" s="24">
        <v>1</v>
      </c>
      <c r="H3460" s="25">
        <v>143.33519999999999</v>
      </c>
      <c r="I3460" s="25">
        <v>6.5228999999999999</v>
      </c>
      <c r="J3460" s="26">
        <v>56</v>
      </c>
      <c r="K3460" s="26">
        <v>3</v>
      </c>
      <c r="L3460" s="27">
        <v>4.5499999999999999E-2</v>
      </c>
      <c r="M3460" s="28">
        <v>0.28384144</v>
      </c>
      <c r="N3460" s="29">
        <v>0.2</v>
      </c>
      <c r="O3460" s="31" t="s">
        <v>70</v>
      </c>
      <c r="P3460" s="31">
        <v>0.2953812441</v>
      </c>
      <c r="Q3460" s="31">
        <v>0.05</v>
      </c>
      <c r="R3460" s="42">
        <v>0.15</v>
      </c>
      <c r="S3460" s="42">
        <f>IF(R3460="","",MAX(R3460,Q3460))</f>
        <v>0.15</v>
      </c>
      <c r="T3460" s="27">
        <f>IF(A3460="placement",MIN(P3460,IF(S3460="",Q3460,S3460)),"")</f>
        <v>0.15</v>
      </c>
      <c r="U3460" s="28">
        <f>IF($A3460="placement",T3460*J3460,"")</f>
        <v>8.4</v>
      </c>
      <c r="V3460" s="26">
        <f>IF($A3460="placement",U3460,IF($A3460="site",SUMIF($C:$C,$C3460,$U:$U),IF($A3460="user",SUMIF($B:$B,$B3460,$U:$U),SUM($U:$U))))</f>
        <v>8.4</v>
      </c>
      <c r="W3460" s="27">
        <f>V3460/J3460</f>
        <v>0.15</v>
      </c>
    </row>
    <row r="3461" spans="1:23" x14ac:dyDescent="0.3">
      <c r="A3461" s="23" t="s">
        <v>14</v>
      </c>
      <c r="B3461" s="23" t="s">
        <v>3053</v>
      </c>
      <c r="C3461" s="23" t="s">
        <v>3055</v>
      </c>
      <c r="D3461" s="32" t="s">
        <v>3078</v>
      </c>
      <c r="E3461" s="23" t="s">
        <v>3079</v>
      </c>
      <c r="F3461" s="27">
        <v>0.15</v>
      </c>
      <c r="G3461" s="24">
        <v>0</v>
      </c>
      <c r="H3461" s="25">
        <v>9.1377000000000006</v>
      </c>
      <c r="I3461" s="25">
        <v>1.3533999999999999</v>
      </c>
      <c r="J3461" s="26">
        <v>56</v>
      </c>
      <c r="K3461" s="26">
        <v>8</v>
      </c>
      <c r="L3461" s="27">
        <v>0.14810000000000001</v>
      </c>
      <c r="M3461" s="28">
        <v>1.37142556</v>
      </c>
      <c r="N3461" s="29">
        <v>1</v>
      </c>
      <c r="O3461" s="31" t="s">
        <v>42</v>
      </c>
      <c r="P3461" s="31">
        <v>0.27083172979999998</v>
      </c>
      <c r="Q3461" s="31">
        <v>0.15</v>
      </c>
      <c r="R3461" s="42"/>
      <c r="S3461" s="42" t="str">
        <f>IF(R3461="","",MAX(R3461,Q3461))</f>
        <v/>
      </c>
      <c r="T3461" s="27">
        <f>IF(A3461="placement",MIN(P3461,IF(S3461="",Q3461,S3461)),"")</f>
        <v>0.15</v>
      </c>
      <c r="U3461" s="28">
        <f>IF($A3461="placement",T3461*J3461,"")</f>
        <v>8.4</v>
      </c>
      <c r="V3461" s="26">
        <f>IF($A3461="placement",U3461,IF($A3461="site",SUMIF($C:$C,$C3461,$U:$U),IF($A3461="user",SUMIF($B:$B,$B3461,$U:$U),SUM($U:$U))))</f>
        <v>8.4</v>
      </c>
      <c r="W3461" s="27">
        <f>V3461/J3461</f>
        <v>0.15</v>
      </c>
    </row>
    <row r="3462" spans="1:23" x14ac:dyDescent="0.3">
      <c r="A3462" s="23" t="s">
        <v>14</v>
      </c>
      <c r="B3462" s="23" t="s">
        <v>8615</v>
      </c>
      <c r="C3462" s="23" t="s">
        <v>8616</v>
      </c>
      <c r="D3462" s="23" t="s">
        <v>8631</v>
      </c>
      <c r="E3462" s="23" t="s">
        <v>8632</v>
      </c>
      <c r="F3462" s="27">
        <v>0.15</v>
      </c>
      <c r="G3462" s="24">
        <v>0</v>
      </c>
      <c r="H3462" s="25">
        <v>7.8228</v>
      </c>
      <c r="I3462" s="25">
        <v>0.87980000000000003</v>
      </c>
      <c r="J3462" s="26">
        <v>56</v>
      </c>
      <c r="K3462" s="26">
        <v>8</v>
      </c>
      <c r="L3462" s="27">
        <v>0.1125</v>
      </c>
      <c r="M3462" s="28">
        <v>2.1161321800000001</v>
      </c>
      <c r="N3462" s="29">
        <v>1.6</v>
      </c>
      <c r="O3462" s="31" t="s">
        <v>42</v>
      </c>
      <c r="P3462" s="31">
        <v>0.24390356190000001</v>
      </c>
      <c r="Q3462" s="31">
        <v>0.149999999999999</v>
      </c>
      <c r="R3462" s="42"/>
      <c r="S3462" s="42" t="str">
        <f>IF(R3462="","",MAX(R3462,Q3462))</f>
        <v/>
      </c>
      <c r="T3462" s="27">
        <f>IF(A3462="placement",MIN(P3462,IF(S3462="",Q3462,S3462)),"")</f>
        <v>0.149999999999999</v>
      </c>
      <c r="U3462" s="28">
        <f>IF($A3462="placement",T3462*J3462,"")</f>
        <v>8.3999999999999435</v>
      </c>
      <c r="V3462" s="26">
        <f>IF($A3462="placement",U3462,IF($A3462="site",SUMIF($C:$C,$C3462,$U:$U),IF($A3462="user",SUMIF($B:$B,$B3462,$U:$U),SUM($U:$U))))</f>
        <v>8.3999999999999435</v>
      </c>
      <c r="W3462" s="27">
        <f>V3462/J3462</f>
        <v>0.149999999999999</v>
      </c>
    </row>
    <row r="3463" spans="1:23" x14ac:dyDescent="0.3">
      <c r="A3463" s="17" t="s">
        <v>14</v>
      </c>
      <c r="B3463" s="17" t="s">
        <v>438</v>
      </c>
      <c r="C3463" s="17" t="s">
        <v>440</v>
      </c>
      <c r="D3463" s="17" t="s">
        <v>461</v>
      </c>
      <c r="E3463" s="17" t="s">
        <v>462</v>
      </c>
      <c r="F3463" s="18">
        <v>0.33</v>
      </c>
      <c r="G3463" s="36">
        <v>0</v>
      </c>
      <c r="H3463" s="37">
        <v>9.8748000000000005</v>
      </c>
      <c r="I3463" s="37">
        <v>0.55410000000000004</v>
      </c>
      <c r="J3463" s="19">
        <v>56</v>
      </c>
      <c r="K3463" s="19">
        <v>6</v>
      </c>
      <c r="L3463" s="18">
        <v>5.6099999999999997E-2</v>
      </c>
      <c r="M3463" s="20">
        <v>3.3463710199999999</v>
      </c>
      <c r="N3463" s="21">
        <v>3</v>
      </c>
      <c r="O3463" s="22" t="s">
        <v>12</v>
      </c>
      <c r="P3463" s="22">
        <v>0.10350646049999999</v>
      </c>
      <c r="Q3463" s="22">
        <v>0.103506460485865</v>
      </c>
      <c r="R3463" s="43"/>
      <c r="S3463" s="42" t="str">
        <f>IF(R3463="","",MAX(R3463,Q3463))</f>
        <v/>
      </c>
      <c r="T3463" s="27">
        <f>IF(A3463="placement",MIN(P3463,IF(S3463="",Q3463,S3463)),"")</f>
        <v>0.103506460485865</v>
      </c>
      <c r="U3463" s="20">
        <f>IF($A3463="placement",T3463*J3463,"")</f>
        <v>5.7963617872084399</v>
      </c>
      <c r="V3463" s="19">
        <f>IF($A3463="placement",U3463,IF($A3463="site",SUMIF($C:$C,$C3463,$U:$U),IF($A3463="user",SUMIF($B:$B,$B3463,$U:$U),SUM($U:$U))))</f>
        <v>5.7963617872084399</v>
      </c>
      <c r="W3463" s="18">
        <f>V3463/J3463</f>
        <v>0.103506460485865</v>
      </c>
    </row>
    <row r="3464" spans="1:23" x14ac:dyDescent="0.3">
      <c r="A3464" s="23" t="s">
        <v>14</v>
      </c>
      <c r="B3464" s="23" t="s">
        <v>7689</v>
      </c>
      <c r="C3464" s="23" t="s">
        <v>7690</v>
      </c>
      <c r="D3464" s="32" t="s">
        <v>7881</v>
      </c>
      <c r="E3464" s="23" t="s">
        <v>7882</v>
      </c>
      <c r="F3464" s="27">
        <v>0.1</v>
      </c>
      <c r="G3464" s="24">
        <v>0</v>
      </c>
      <c r="H3464" s="25">
        <v>21.209099999999999</v>
      </c>
      <c r="I3464" s="25">
        <v>3.2826</v>
      </c>
      <c r="J3464" s="26">
        <v>56</v>
      </c>
      <c r="K3464" s="26">
        <v>6</v>
      </c>
      <c r="L3464" s="27">
        <v>0.15479999999999999</v>
      </c>
      <c r="M3464" s="28">
        <v>0.56816085000000005</v>
      </c>
      <c r="N3464" s="29">
        <v>0.45</v>
      </c>
      <c r="O3464" s="31" t="s">
        <v>12</v>
      </c>
      <c r="P3464" s="31">
        <v>0.2079707703</v>
      </c>
      <c r="Q3464" s="31">
        <v>9.9999999999999895E-2</v>
      </c>
      <c r="R3464" s="42"/>
      <c r="S3464" s="42" t="str">
        <f>IF(R3464="","",MAX(R3464,Q3464))</f>
        <v/>
      </c>
      <c r="T3464" s="27">
        <f>IF(A3464="placement",MIN(P3464,IF(S3464="",Q3464,S3464)),"")</f>
        <v>9.9999999999999895E-2</v>
      </c>
      <c r="U3464" s="28">
        <f>IF($A3464="placement",T3464*J3464,"")</f>
        <v>5.5999999999999943</v>
      </c>
      <c r="V3464" s="26">
        <f>IF($A3464="placement",U3464,IF($A3464="site",SUMIF($C:$C,$C3464,$U:$U),IF($A3464="user",SUMIF($B:$B,$B3464,$U:$U),SUM($U:$U))))</f>
        <v>5.5999999999999943</v>
      </c>
      <c r="W3464" s="27">
        <f>V3464/J3464</f>
        <v>9.9999999999999895E-2</v>
      </c>
    </row>
    <row r="3465" spans="1:23" x14ac:dyDescent="0.3">
      <c r="A3465" s="23" t="s">
        <v>14</v>
      </c>
      <c r="B3465" s="23" t="s">
        <v>7472</v>
      </c>
      <c r="C3465" s="23" t="s">
        <v>7473</v>
      </c>
      <c r="D3465" s="23" t="s">
        <v>7498</v>
      </c>
      <c r="E3465" s="23" t="s">
        <v>7499</v>
      </c>
      <c r="F3465" s="27">
        <v>0.05</v>
      </c>
      <c r="G3465" s="24">
        <v>0</v>
      </c>
      <c r="H3465" s="25">
        <v>7.2019000000000002</v>
      </c>
      <c r="I3465" s="25">
        <v>0.65869999999999995</v>
      </c>
      <c r="J3465" s="26">
        <v>56</v>
      </c>
      <c r="K3465" s="26">
        <v>3</v>
      </c>
      <c r="L3465" s="27">
        <v>9.1499999999999998E-2</v>
      </c>
      <c r="M3465" s="28">
        <v>2.8543266100000002</v>
      </c>
      <c r="N3465" s="29">
        <v>2.25</v>
      </c>
      <c r="O3465" s="31" t="s">
        <v>70</v>
      </c>
      <c r="P3465" s="31">
        <v>0.2117230061</v>
      </c>
      <c r="Q3465" s="31">
        <v>4.9999999999999899E-2</v>
      </c>
      <c r="R3465" s="42"/>
      <c r="S3465" s="42" t="str">
        <f>IF(R3465="","",MAX(R3465,Q3465))</f>
        <v/>
      </c>
      <c r="T3465" s="27">
        <f>IF(A3465="placement",MIN(P3465,IF(S3465="",Q3465,S3465)),"")</f>
        <v>4.9999999999999899E-2</v>
      </c>
      <c r="U3465" s="28">
        <f>IF($A3465="placement",T3465*J3465,"")</f>
        <v>2.7999999999999945</v>
      </c>
      <c r="V3465" s="26">
        <f>IF($A3465="placement",U3465,IF($A3465="site",SUMIF($C:$C,$C3465,$U:$U),IF($A3465="user",SUMIF($B:$B,$B3465,$U:$U),SUM($U:$U))))</f>
        <v>2.7999999999999945</v>
      </c>
      <c r="W3465" s="27">
        <f>V3465/J3465</f>
        <v>4.9999999999999899E-2</v>
      </c>
    </row>
    <row r="3466" spans="1:23" x14ac:dyDescent="0.3">
      <c r="A3466" s="23" t="s">
        <v>14</v>
      </c>
      <c r="B3466" s="23" t="s">
        <v>678</v>
      </c>
      <c r="C3466" s="23" t="s">
        <v>680</v>
      </c>
      <c r="D3466" s="23" t="s">
        <v>854</v>
      </c>
      <c r="E3466" s="23" t="s">
        <v>855</v>
      </c>
      <c r="F3466" s="27">
        <v>0.33</v>
      </c>
      <c r="G3466" s="24">
        <v>0</v>
      </c>
      <c r="H3466" s="25">
        <v>25.967099999999999</v>
      </c>
      <c r="I3466" s="25">
        <v>3.9386000000000001</v>
      </c>
      <c r="J3466" s="26">
        <v>55</v>
      </c>
      <c r="K3466" s="26">
        <v>18</v>
      </c>
      <c r="L3466" s="27">
        <v>0.1517</v>
      </c>
      <c r="M3466" s="28">
        <v>0.46449763999999999</v>
      </c>
      <c r="N3466" s="29">
        <v>0.3</v>
      </c>
      <c r="O3466" s="31" t="s">
        <v>12</v>
      </c>
      <c r="P3466" s="31">
        <v>0.35414096299999998</v>
      </c>
      <c r="Q3466" s="31">
        <v>0.33</v>
      </c>
      <c r="R3466" s="42"/>
      <c r="S3466" s="42" t="str">
        <f>IF(R3466="","",MAX(R3466,Q3466))</f>
        <v/>
      </c>
      <c r="T3466" s="27">
        <f>IF(A3466="placement",MIN(P3466,IF(S3466="",Q3466,S3466)),"")</f>
        <v>0.33</v>
      </c>
      <c r="U3466" s="28">
        <f>IF($A3466="placement",T3466*J3466,"")</f>
        <v>18.150000000000002</v>
      </c>
      <c r="V3466" s="26">
        <f>IF($A3466="placement",U3466,IF($A3466="site",SUMIF($C:$C,$C3466,$U:$U),IF($A3466="user",SUMIF($B:$B,$B3466,$U:$U),SUM($U:$U))))</f>
        <v>18.150000000000002</v>
      </c>
      <c r="W3466" s="27">
        <f>V3466/J3466</f>
        <v>0.33</v>
      </c>
    </row>
    <row r="3467" spans="1:23" x14ac:dyDescent="0.3">
      <c r="A3467" s="23" t="s">
        <v>14</v>
      </c>
      <c r="B3467" s="23" t="s">
        <v>8593</v>
      </c>
      <c r="C3467" s="23" t="s">
        <v>8595</v>
      </c>
      <c r="D3467" s="23" t="s">
        <v>8600</v>
      </c>
      <c r="E3467" s="23" t="s">
        <v>8601</v>
      </c>
      <c r="F3467" s="27">
        <v>0.33</v>
      </c>
      <c r="G3467" s="24">
        <v>0</v>
      </c>
      <c r="H3467" s="25">
        <v>7.0865999999999998</v>
      </c>
      <c r="I3467" s="25">
        <v>2.3104</v>
      </c>
      <c r="J3467" s="26">
        <v>55</v>
      </c>
      <c r="K3467" s="26">
        <v>18</v>
      </c>
      <c r="L3467" s="27">
        <v>0.32600000000000001</v>
      </c>
      <c r="M3467" s="28">
        <v>0.78832930999999995</v>
      </c>
      <c r="N3467" s="29">
        <v>0.4</v>
      </c>
      <c r="O3467" s="31" t="s">
        <v>12</v>
      </c>
      <c r="P3467" s="31">
        <v>0.49259783600000001</v>
      </c>
      <c r="Q3467" s="31">
        <v>0.33</v>
      </c>
      <c r="R3467" s="42"/>
      <c r="S3467" s="42" t="str">
        <f>IF(R3467="","",MAX(R3467,Q3467))</f>
        <v/>
      </c>
      <c r="T3467" s="27">
        <f>IF(A3467="placement",MIN(P3467,IF(S3467="",Q3467,S3467)),"")</f>
        <v>0.33</v>
      </c>
      <c r="U3467" s="28">
        <f>IF($A3467="placement",T3467*J3467,"")</f>
        <v>18.150000000000002</v>
      </c>
      <c r="V3467" s="26">
        <f>IF($A3467="placement",U3467,IF($A3467="site",SUMIF($C:$C,$C3467,$U:$U),IF($A3467="user",SUMIF($B:$B,$B3467,$U:$U),SUM($U:$U))))</f>
        <v>18.150000000000002</v>
      </c>
      <c r="W3467" s="27">
        <f>V3467/J3467</f>
        <v>0.33</v>
      </c>
    </row>
    <row r="3468" spans="1:23" x14ac:dyDescent="0.3">
      <c r="A3468" s="23" t="s">
        <v>14</v>
      </c>
      <c r="B3468" s="23" t="s">
        <v>1350</v>
      </c>
      <c r="C3468" s="23" t="s">
        <v>1352</v>
      </c>
      <c r="D3468" s="32" t="s">
        <v>1387</v>
      </c>
      <c r="E3468" s="23" t="s">
        <v>1388</v>
      </c>
      <c r="F3468" s="27">
        <v>0.28000000000000003</v>
      </c>
      <c r="G3468" s="24">
        <v>0</v>
      </c>
      <c r="H3468" s="25">
        <v>19.579899999999999</v>
      </c>
      <c r="I3468" s="25">
        <v>2.6404999999999998</v>
      </c>
      <c r="J3468" s="26">
        <v>55</v>
      </c>
      <c r="K3468" s="26">
        <v>15</v>
      </c>
      <c r="L3468" s="27">
        <v>0.13489999999999999</v>
      </c>
      <c r="M3468" s="28">
        <v>0.69741660999999999</v>
      </c>
      <c r="N3468" s="29">
        <v>0.5</v>
      </c>
      <c r="O3468" s="31" t="s">
        <v>12</v>
      </c>
      <c r="P3468" s="31">
        <v>0.28306841370000002</v>
      </c>
      <c r="Q3468" s="31">
        <v>0.28000000000000003</v>
      </c>
      <c r="R3468" s="42"/>
      <c r="S3468" s="42" t="str">
        <f>IF(R3468="","",MAX(R3468,Q3468))</f>
        <v/>
      </c>
      <c r="T3468" s="27">
        <f>IF(A3468="placement",MIN(P3468,IF(S3468="",Q3468,S3468)),"")</f>
        <v>0.28000000000000003</v>
      </c>
      <c r="U3468" s="28">
        <f>IF($A3468="placement",T3468*J3468,"")</f>
        <v>15.400000000000002</v>
      </c>
      <c r="V3468" s="26">
        <f>IF($A3468="placement",U3468,IF($A3468="site",SUMIF($C:$C,$C3468,$U:$U),IF($A3468="user",SUMIF($B:$B,$B3468,$U:$U),SUM($U:$U))))</f>
        <v>15.400000000000002</v>
      </c>
      <c r="W3468" s="27">
        <f>V3468/J3468</f>
        <v>0.28000000000000003</v>
      </c>
    </row>
    <row r="3469" spans="1:23" x14ac:dyDescent="0.3">
      <c r="A3469" s="23" t="s">
        <v>14</v>
      </c>
      <c r="B3469" s="23" t="s">
        <v>610</v>
      </c>
      <c r="C3469" s="23" t="s">
        <v>612</v>
      </c>
      <c r="D3469" s="23" t="s">
        <v>621</v>
      </c>
      <c r="E3469" s="23" t="s">
        <v>622</v>
      </c>
      <c r="F3469" s="27">
        <v>0.25</v>
      </c>
      <c r="G3469" s="24">
        <v>0</v>
      </c>
      <c r="H3469" s="25">
        <v>20.476400000000002</v>
      </c>
      <c r="I3469" s="25">
        <v>3.0036</v>
      </c>
      <c r="J3469" s="26">
        <v>55</v>
      </c>
      <c r="K3469" s="26">
        <v>14</v>
      </c>
      <c r="L3469" s="27">
        <v>0.1467</v>
      </c>
      <c r="M3469" s="28">
        <v>0.61586169000000002</v>
      </c>
      <c r="N3469" s="29">
        <v>0.35</v>
      </c>
      <c r="O3469" s="31" t="s">
        <v>12</v>
      </c>
      <c r="P3469" s="31">
        <v>0.4316905814</v>
      </c>
      <c r="Q3469" s="31">
        <v>0.25</v>
      </c>
      <c r="R3469" s="42"/>
      <c r="S3469" s="42" t="str">
        <f>IF(R3469="","",MAX(R3469,Q3469))</f>
        <v/>
      </c>
      <c r="T3469" s="27">
        <f>IF(A3469="placement",MIN(P3469,IF(S3469="",Q3469,S3469)),"")</f>
        <v>0.25</v>
      </c>
      <c r="U3469" s="28">
        <f>IF($A3469="placement",T3469*J3469,"")</f>
        <v>13.75</v>
      </c>
      <c r="V3469" s="26">
        <f>IF($A3469="placement",U3469,IF($A3469="site",SUMIF($C:$C,$C3469,$U:$U),IF($A3469="user",SUMIF($B:$B,$B3469,$U:$U),SUM($U:$U))))</f>
        <v>13.75</v>
      </c>
      <c r="W3469" s="27">
        <f>V3469/J3469</f>
        <v>0.25</v>
      </c>
    </row>
    <row r="3470" spans="1:23" x14ac:dyDescent="0.3">
      <c r="A3470" s="23" t="s">
        <v>14</v>
      </c>
      <c r="B3470" s="23" t="s">
        <v>2619</v>
      </c>
      <c r="C3470" s="23" t="s">
        <v>2621</v>
      </c>
      <c r="D3470" s="23" t="s">
        <v>2811</v>
      </c>
      <c r="E3470" s="23" t="s">
        <v>2812</v>
      </c>
      <c r="F3470" s="27">
        <v>0.25</v>
      </c>
      <c r="G3470" s="24">
        <v>1</v>
      </c>
      <c r="H3470" s="25">
        <v>41.618600000000001</v>
      </c>
      <c r="I3470" s="25">
        <v>3.7877999999999998</v>
      </c>
      <c r="J3470" s="26">
        <v>55</v>
      </c>
      <c r="K3470" s="26">
        <v>14</v>
      </c>
      <c r="L3470" s="27">
        <v>9.0999999999999998E-2</v>
      </c>
      <c r="M3470" s="28">
        <v>0.48544004000000002</v>
      </c>
      <c r="N3470" s="29">
        <v>0.3</v>
      </c>
      <c r="O3470" s="31" t="s">
        <v>12</v>
      </c>
      <c r="P3470" s="31">
        <v>0.38200400899999998</v>
      </c>
      <c r="Q3470" s="31">
        <v>0.25</v>
      </c>
      <c r="R3470" s="42"/>
      <c r="S3470" s="42" t="str">
        <f>IF(R3470="","",MAX(R3470,Q3470))</f>
        <v/>
      </c>
      <c r="T3470" s="27">
        <f>IF(A3470="placement",MIN(P3470,IF(S3470="",Q3470,S3470)),"")</f>
        <v>0.25</v>
      </c>
      <c r="U3470" s="28">
        <f>IF($A3470="placement",T3470*J3470,"")</f>
        <v>13.75</v>
      </c>
      <c r="V3470" s="26">
        <f>IF($A3470="placement",U3470,IF($A3470="site",SUMIF($C:$C,$C3470,$U:$U),IF($A3470="user",SUMIF($B:$B,$B3470,$U:$U),SUM($U:$U))))</f>
        <v>13.75</v>
      </c>
      <c r="W3470" s="27">
        <f>V3470/J3470</f>
        <v>0.25</v>
      </c>
    </row>
    <row r="3471" spans="1:23" x14ac:dyDescent="0.3">
      <c r="A3471" s="23" t="s">
        <v>14</v>
      </c>
      <c r="B3471" s="23" t="s">
        <v>3266</v>
      </c>
      <c r="C3471" s="23" t="s">
        <v>3268</v>
      </c>
      <c r="D3471" s="23" t="s">
        <v>3315</v>
      </c>
      <c r="E3471" s="23" t="s">
        <v>3316</v>
      </c>
      <c r="F3471" s="27">
        <v>0.25</v>
      </c>
      <c r="G3471" s="24">
        <v>1</v>
      </c>
      <c r="H3471" s="25">
        <v>40.121099999999998</v>
      </c>
      <c r="I3471" s="25">
        <v>2.2425999999999999</v>
      </c>
      <c r="J3471" s="26">
        <v>55</v>
      </c>
      <c r="K3471" s="26">
        <v>14</v>
      </c>
      <c r="L3471" s="27">
        <v>5.5899999999999998E-2</v>
      </c>
      <c r="M3471" s="28">
        <v>0.82339077000000005</v>
      </c>
      <c r="N3471" s="29">
        <v>0.6</v>
      </c>
      <c r="O3471" s="31" t="s">
        <v>12</v>
      </c>
      <c r="P3471" s="31">
        <v>0.27130589510000003</v>
      </c>
      <c r="Q3471" s="31">
        <v>0.25</v>
      </c>
      <c r="R3471" s="42"/>
      <c r="S3471" s="42" t="str">
        <f>IF(R3471="","",MAX(R3471,Q3471))</f>
        <v/>
      </c>
      <c r="T3471" s="27">
        <f>IF(A3471="placement",MIN(P3471,IF(S3471="",Q3471,S3471)),"")</f>
        <v>0.25</v>
      </c>
      <c r="U3471" s="28">
        <f>IF($A3471="placement",T3471*J3471,"")</f>
        <v>13.75</v>
      </c>
      <c r="V3471" s="26">
        <f>IF($A3471="placement",U3471,IF($A3471="site",SUMIF($C:$C,$C3471,$U:$U),IF($A3471="user",SUMIF($B:$B,$B3471,$U:$U),SUM($U:$U))))</f>
        <v>13.75</v>
      </c>
      <c r="W3471" s="27">
        <f>V3471/J3471</f>
        <v>0.25</v>
      </c>
    </row>
    <row r="3472" spans="1:23" x14ac:dyDescent="0.3">
      <c r="A3472" s="23" t="s">
        <v>14</v>
      </c>
      <c r="B3472" s="23" t="s">
        <v>3563</v>
      </c>
      <c r="C3472" s="23" t="s">
        <v>3564</v>
      </c>
      <c r="D3472" s="23" t="s">
        <v>3569</v>
      </c>
      <c r="E3472" s="23" t="s">
        <v>3570</v>
      </c>
      <c r="F3472" s="27">
        <v>0.25</v>
      </c>
      <c r="G3472" s="24">
        <v>0</v>
      </c>
      <c r="H3472" s="25">
        <v>2.6073</v>
      </c>
      <c r="I3472" s="25">
        <v>0.54610000000000003</v>
      </c>
      <c r="J3472" s="26">
        <v>55</v>
      </c>
      <c r="K3472" s="26">
        <v>14</v>
      </c>
      <c r="L3472" s="27">
        <v>0.2094</v>
      </c>
      <c r="M3472" s="28">
        <v>3.35373447</v>
      </c>
      <c r="N3472" s="29">
        <v>2.5</v>
      </c>
      <c r="O3472" s="31" t="s">
        <v>385</v>
      </c>
      <c r="P3472" s="31">
        <v>0.254562332</v>
      </c>
      <c r="Q3472" s="31">
        <v>0.25</v>
      </c>
      <c r="R3472" s="42"/>
      <c r="S3472" s="42" t="str">
        <f>IF(R3472="","",MAX(R3472,Q3472))</f>
        <v/>
      </c>
      <c r="T3472" s="27">
        <f>IF(A3472="placement",MIN(P3472,IF(S3472="",Q3472,S3472)),"")</f>
        <v>0.25</v>
      </c>
      <c r="U3472" s="28">
        <f>IF($A3472="placement",T3472*J3472,"")</f>
        <v>13.75</v>
      </c>
      <c r="V3472" s="26">
        <f>IF($A3472="placement",U3472,IF($A3472="site",SUMIF($C:$C,$C3472,$U:$U),IF($A3472="user",SUMIF($B:$B,$B3472,$U:$U),SUM($U:$U))))</f>
        <v>13.75</v>
      </c>
      <c r="W3472" s="27">
        <f>V3472/J3472</f>
        <v>0.25</v>
      </c>
    </row>
    <row r="3473" spans="1:23" x14ac:dyDescent="0.3">
      <c r="A3473" s="23" t="s">
        <v>14</v>
      </c>
      <c r="B3473" s="23" t="s">
        <v>3776</v>
      </c>
      <c r="C3473" s="23" t="s">
        <v>3778</v>
      </c>
      <c r="D3473" s="23" t="s">
        <v>3783</v>
      </c>
      <c r="E3473" s="23" t="s">
        <v>3777</v>
      </c>
      <c r="F3473" s="27">
        <v>0.25</v>
      </c>
      <c r="G3473" s="24">
        <v>0</v>
      </c>
      <c r="H3473" s="25">
        <v>28.991800000000001</v>
      </c>
      <c r="I3473" s="25">
        <v>8.2433999999999994</v>
      </c>
      <c r="J3473" s="26">
        <v>55</v>
      </c>
      <c r="K3473" s="26">
        <v>14</v>
      </c>
      <c r="L3473" s="27">
        <v>0.2843</v>
      </c>
      <c r="M3473" s="28">
        <v>0.22214750999999999</v>
      </c>
      <c r="N3473" s="29">
        <v>0.1</v>
      </c>
      <c r="O3473" s="31" t="s">
        <v>12</v>
      </c>
      <c r="P3473" s="31">
        <v>0.54984865979999997</v>
      </c>
      <c r="Q3473" s="31">
        <v>0.25</v>
      </c>
      <c r="R3473" s="42"/>
      <c r="S3473" s="42" t="str">
        <f>IF(R3473="","",MAX(R3473,Q3473))</f>
        <v/>
      </c>
      <c r="T3473" s="27">
        <f>IF(A3473="placement",MIN(P3473,IF(S3473="",Q3473,S3473)),"")</f>
        <v>0.25</v>
      </c>
      <c r="U3473" s="28">
        <f>IF($A3473="placement",T3473*J3473,"")</f>
        <v>13.75</v>
      </c>
      <c r="V3473" s="26">
        <f>IF($A3473="placement",U3473,IF($A3473="site",SUMIF($C:$C,$C3473,$U:$U),IF($A3473="user",SUMIF($B:$B,$B3473,$U:$U),SUM($U:$U))))</f>
        <v>13.75</v>
      </c>
      <c r="W3473" s="27">
        <f>V3473/J3473</f>
        <v>0.25</v>
      </c>
    </row>
    <row r="3474" spans="1:23" x14ac:dyDescent="0.3">
      <c r="A3474" s="17" t="s">
        <v>14</v>
      </c>
      <c r="B3474" s="17" t="s">
        <v>4016</v>
      </c>
      <c r="C3474" s="17" t="s">
        <v>4018</v>
      </c>
      <c r="D3474" s="17" t="s">
        <v>4065</v>
      </c>
      <c r="E3474" s="17" t="s">
        <v>4066</v>
      </c>
      <c r="F3474" s="18">
        <v>0.25</v>
      </c>
      <c r="G3474" s="36">
        <v>0</v>
      </c>
      <c r="H3474" s="37">
        <v>8.3004999999999995</v>
      </c>
      <c r="I3474" s="37">
        <v>1.8924000000000001</v>
      </c>
      <c r="J3474" s="19">
        <v>55</v>
      </c>
      <c r="K3474" s="19">
        <v>14</v>
      </c>
      <c r="L3474" s="18">
        <v>0.22800000000000001</v>
      </c>
      <c r="M3474" s="20">
        <v>0.97107270000000001</v>
      </c>
      <c r="N3474" s="21">
        <v>0.65</v>
      </c>
      <c r="O3474" s="22" t="s">
        <v>12</v>
      </c>
      <c r="P3474" s="22">
        <v>0.33063713680000001</v>
      </c>
      <c r="Q3474" s="22">
        <v>0.25</v>
      </c>
      <c r="R3474" s="43"/>
      <c r="S3474" s="42" t="str">
        <f>IF(R3474="","",MAX(R3474,Q3474))</f>
        <v/>
      </c>
      <c r="T3474" s="27">
        <f>IF(A3474="placement",MIN(P3474,IF(S3474="",Q3474,S3474)),"")</f>
        <v>0.25</v>
      </c>
      <c r="U3474" s="20">
        <f>IF($A3474="placement",T3474*J3474,"")</f>
        <v>13.75</v>
      </c>
      <c r="V3474" s="19">
        <f>IF($A3474="placement",U3474,IF($A3474="site",SUMIF($C:$C,$C3474,$U:$U),IF($A3474="user",SUMIF($B:$B,$B3474,$U:$U),SUM($U:$U))))</f>
        <v>13.75</v>
      </c>
      <c r="W3474" s="18">
        <f>V3474/J3474</f>
        <v>0.25</v>
      </c>
    </row>
    <row r="3475" spans="1:23" x14ac:dyDescent="0.3">
      <c r="A3475" s="11" t="s">
        <v>14</v>
      </c>
      <c r="B3475" s="11" t="s">
        <v>4090</v>
      </c>
      <c r="C3475" s="11" t="s">
        <v>4091</v>
      </c>
      <c r="D3475" s="35" t="s">
        <v>4125</v>
      </c>
      <c r="E3475" s="11" t="s">
        <v>4099</v>
      </c>
      <c r="F3475" s="12">
        <v>0.25</v>
      </c>
      <c r="G3475" s="33">
        <v>0</v>
      </c>
      <c r="H3475" s="34">
        <v>14.5764</v>
      </c>
      <c r="I3475" s="34">
        <v>1.3554999999999999</v>
      </c>
      <c r="J3475" s="13">
        <v>55</v>
      </c>
      <c r="K3475" s="13">
        <v>14</v>
      </c>
      <c r="L3475" s="12">
        <v>9.2999999999999999E-2</v>
      </c>
      <c r="M3475" s="14">
        <v>1.3605944000000001</v>
      </c>
      <c r="N3475" s="15">
        <v>0.99</v>
      </c>
      <c r="O3475" s="16" t="s">
        <v>12</v>
      </c>
      <c r="P3475" s="16">
        <v>0.27237683969999998</v>
      </c>
      <c r="Q3475" s="16">
        <v>0.25</v>
      </c>
      <c r="R3475" s="44"/>
      <c r="S3475" s="42" t="str">
        <f>IF(R3475="","",MAX(R3475,Q3475))</f>
        <v/>
      </c>
      <c r="T3475" s="27">
        <f>IF(A3475="placement",MIN(P3475,IF(S3475="",Q3475,S3475)),"")</f>
        <v>0.25</v>
      </c>
      <c r="U3475" s="14">
        <f>IF($A3475="placement",T3475*J3475,"")</f>
        <v>13.75</v>
      </c>
      <c r="V3475" s="13">
        <f>IF($A3475="placement",U3475,IF($A3475="site",SUMIF($C:$C,$C3475,$U:$U),IF($A3475="user",SUMIF($B:$B,$B3475,$U:$U),SUM($U:$U))))</f>
        <v>13.75</v>
      </c>
      <c r="W3475" s="12">
        <f>V3475/J3475</f>
        <v>0.25</v>
      </c>
    </row>
    <row r="3476" spans="1:23" x14ac:dyDescent="0.3">
      <c r="A3476" s="23" t="s">
        <v>14</v>
      </c>
      <c r="B3476" s="23" t="s">
        <v>5418</v>
      </c>
      <c r="C3476" s="23" t="s">
        <v>5420</v>
      </c>
      <c r="D3476" s="23" t="s">
        <v>5443</v>
      </c>
      <c r="E3476" s="23" t="s">
        <v>5444</v>
      </c>
      <c r="F3476" s="27">
        <v>0.25</v>
      </c>
      <c r="G3476" s="24">
        <v>0</v>
      </c>
      <c r="H3476" s="25">
        <v>16.885899999999999</v>
      </c>
      <c r="I3476" s="25">
        <v>1.7967</v>
      </c>
      <c r="J3476" s="26">
        <v>55</v>
      </c>
      <c r="K3476" s="26">
        <v>14</v>
      </c>
      <c r="L3476" s="27">
        <v>0.10639999999999999</v>
      </c>
      <c r="M3476" s="28">
        <v>1.02440566</v>
      </c>
      <c r="N3476" s="29">
        <v>0.75</v>
      </c>
      <c r="O3476" s="31" t="s">
        <v>42</v>
      </c>
      <c r="P3476" s="31">
        <v>0.26786816149999998</v>
      </c>
      <c r="Q3476" s="31">
        <v>0.25</v>
      </c>
      <c r="R3476" s="42"/>
      <c r="S3476" s="42" t="str">
        <f>IF(R3476="","",MAX(R3476,Q3476))</f>
        <v/>
      </c>
      <c r="T3476" s="27">
        <f>IF(A3476="placement",MIN(P3476,IF(S3476="",Q3476,S3476)),"")</f>
        <v>0.25</v>
      </c>
      <c r="U3476" s="28">
        <f>IF($A3476="placement",T3476*J3476,"")</f>
        <v>13.75</v>
      </c>
      <c r="V3476" s="26">
        <f>IF($A3476="placement",U3476,IF($A3476="site",SUMIF($C:$C,$C3476,$U:$U),IF($A3476="user",SUMIF($B:$B,$B3476,$U:$U),SUM($U:$U))))</f>
        <v>13.75</v>
      </c>
      <c r="W3476" s="27">
        <f>V3476/J3476</f>
        <v>0.25</v>
      </c>
    </row>
    <row r="3477" spans="1:23" x14ac:dyDescent="0.3">
      <c r="A3477" s="23" t="s">
        <v>14</v>
      </c>
      <c r="B3477" s="23" t="s">
        <v>5764</v>
      </c>
      <c r="C3477" s="23" t="s">
        <v>5766</v>
      </c>
      <c r="D3477" s="23" t="s">
        <v>5901</v>
      </c>
      <c r="E3477" s="23" t="s">
        <v>5902</v>
      </c>
      <c r="F3477" s="27">
        <v>0.25</v>
      </c>
      <c r="G3477" s="24">
        <v>0</v>
      </c>
      <c r="H3477" s="25">
        <v>4.9297000000000004</v>
      </c>
      <c r="I3477" s="25">
        <v>1.7482</v>
      </c>
      <c r="J3477" s="26">
        <v>55</v>
      </c>
      <c r="K3477" s="26">
        <v>14</v>
      </c>
      <c r="L3477" s="27">
        <v>0.35460000000000003</v>
      </c>
      <c r="M3477" s="28">
        <v>1.05698468</v>
      </c>
      <c r="N3477" s="29">
        <v>0.71</v>
      </c>
      <c r="O3477" s="31" t="s">
        <v>12</v>
      </c>
      <c r="P3477" s="31">
        <v>0.32827786949999999</v>
      </c>
      <c r="Q3477" s="31">
        <v>0.25</v>
      </c>
      <c r="R3477" s="42"/>
      <c r="S3477" s="42" t="str">
        <f>IF(R3477="","",MAX(R3477,Q3477))</f>
        <v/>
      </c>
      <c r="T3477" s="27">
        <f>IF(A3477="placement",MIN(P3477,IF(S3477="",Q3477,S3477)),"")</f>
        <v>0.25</v>
      </c>
      <c r="U3477" s="28">
        <f>IF($A3477="placement",T3477*J3477,"")</f>
        <v>13.75</v>
      </c>
      <c r="V3477" s="26">
        <f>IF($A3477="placement",U3477,IF($A3477="site",SUMIF($C:$C,$C3477,$U:$U),IF($A3477="user",SUMIF($B:$B,$B3477,$U:$U),SUM($U:$U))))</f>
        <v>13.75</v>
      </c>
      <c r="W3477" s="27">
        <f>V3477/J3477</f>
        <v>0.25</v>
      </c>
    </row>
    <row r="3478" spans="1:23" x14ac:dyDescent="0.3">
      <c r="A3478" s="23" t="s">
        <v>14</v>
      </c>
      <c r="B3478" s="23" t="s">
        <v>6876</v>
      </c>
      <c r="C3478" s="23" t="s">
        <v>6878</v>
      </c>
      <c r="D3478" s="23" t="s">
        <v>6887</v>
      </c>
      <c r="E3478" s="23" t="s">
        <v>10304</v>
      </c>
      <c r="F3478" s="27">
        <v>0.25</v>
      </c>
      <c r="G3478" s="24">
        <v>0</v>
      </c>
      <c r="H3478" s="25">
        <v>14.5715</v>
      </c>
      <c r="I3478" s="25">
        <v>2.1339999999999999</v>
      </c>
      <c r="J3478" s="26">
        <v>55</v>
      </c>
      <c r="K3478" s="26">
        <v>14</v>
      </c>
      <c r="L3478" s="27">
        <v>0.14649999999999999</v>
      </c>
      <c r="M3478" s="28">
        <v>0.86237783000000001</v>
      </c>
      <c r="N3478" s="29">
        <v>0.6</v>
      </c>
      <c r="O3478" s="31" t="s">
        <v>42</v>
      </c>
      <c r="P3478" s="31">
        <v>0.30424927419999998</v>
      </c>
      <c r="Q3478" s="31">
        <v>0.25</v>
      </c>
      <c r="R3478" s="42"/>
      <c r="S3478" s="42" t="str">
        <f>IF(R3478="","",MAX(R3478,Q3478))</f>
        <v/>
      </c>
      <c r="T3478" s="27">
        <f>IF(A3478="placement",MIN(P3478,IF(S3478="",Q3478,S3478)),"")</f>
        <v>0.25</v>
      </c>
      <c r="U3478" s="28">
        <f>IF($A3478="placement",T3478*J3478,"")</f>
        <v>13.75</v>
      </c>
      <c r="V3478" s="26">
        <f>IF($A3478="placement",U3478,IF($A3478="site",SUMIF($C:$C,$C3478,$U:$U),IF($A3478="user",SUMIF($B:$B,$B3478,$U:$U),SUM($U:$U))))</f>
        <v>13.75</v>
      </c>
      <c r="W3478" s="27">
        <f>V3478/J3478</f>
        <v>0.25</v>
      </c>
    </row>
    <row r="3479" spans="1:23" x14ac:dyDescent="0.3">
      <c r="A3479" s="23" t="s">
        <v>14</v>
      </c>
      <c r="B3479" s="23" t="s">
        <v>7683</v>
      </c>
      <c r="C3479" s="23" t="s">
        <v>7685</v>
      </c>
      <c r="D3479" s="23" t="s">
        <v>7686</v>
      </c>
      <c r="E3479" s="23" t="s">
        <v>7687</v>
      </c>
      <c r="F3479" s="27">
        <v>0.25</v>
      </c>
      <c r="G3479" s="24">
        <v>0</v>
      </c>
      <c r="H3479" s="25">
        <v>14.4131</v>
      </c>
      <c r="I3479" s="25">
        <v>1.0711999999999999</v>
      </c>
      <c r="J3479" s="26">
        <v>55</v>
      </c>
      <c r="K3479" s="26">
        <v>14</v>
      </c>
      <c r="L3479" s="27">
        <v>7.4300000000000005E-2</v>
      </c>
      <c r="M3479" s="28">
        <v>1.6998333000000001</v>
      </c>
      <c r="N3479" s="29">
        <v>1.1499999999999999</v>
      </c>
      <c r="O3479" s="31" t="s">
        <v>42</v>
      </c>
      <c r="P3479" s="31">
        <v>0.32346307130000002</v>
      </c>
      <c r="Q3479" s="31">
        <v>0.25</v>
      </c>
      <c r="R3479" s="42"/>
      <c r="S3479" s="42" t="str">
        <f>IF(R3479="","",MAX(R3479,Q3479))</f>
        <v/>
      </c>
      <c r="T3479" s="27">
        <f>IF(A3479="placement",MIN(P3479,IF(S3479="",Q3479,S3479)),"")</f>
        <v>0.25</v>
      </c>
      <c r="U3479" s="28">
        <f>IF($A3479="placement",T3479*J3479,"")</f>
        <v>13.75</v>
      </c>
      <c r="V3479" s="26">
        <f>IF($A3479="placement",U3479,IF($A3479="site",SUMIF($C:$C,$C3479,$U:$U),IF($A3479="user",SUMIF($B:$B,$B3479,$U:$U),SUM($U:$U))))</f>
        <v>13.75</v>
      </c>
      <c r="W3479" s="27">
        <f>V3479/J3479</f>
        <v>0.25</v>
      </c>
    </row>
    <row r="3480" spans="1:23" x14ac:dyDescent="0.3">
      <c r="A3480" s="23" t="s">
        <v>14</v>
      </c>
      <c r="B3480" s="23" t="s">
        <v>7935</v>
      </c>
      <c r="C3480" s="23" t="s">
        <v>7937</v>
      </c>
      <c r="D3480" s="32" t="s">
        <v>7942</v>
      </c>
      <c r="E3480" s="23" t="s">
        <v>7936</v>
      </c>
      <c r="F3480" s="27">
        <v>0.25</v>
      </c>
      <c r="G3480" s="24">
        <v>0</v>
      </c>
      <c r="H3480" s="25">
        <v>11.2705</v>
      </c>
      <c r="I3480" s="25">
        <v>2.5672999999999999</v>
      </c>
      <c r="J3480" s="26">
        <v>55</v>
      </c>
      <c r="K3480" s="26">
        <v>14</v>
      </c>
      <c r="L3480" s="27">
        <v>0.2278</v>
      </c>
      <c r="M3480" s="28">
        <v>0.71806800000000004</v>
      </c>
      <c r="N3480" s="29">
        <v>0.5</v>
      </c>
      <c r="O3480" s="31" t="s">
        <v>42</v>
      </c>
      <c r="P3480" s="31">
        <v>0.30368711450000002</v>
      </c>
      <c r="Q3480" s="31">
        <v>0.25</v>
      </c>
      <c r="R3480" s="42"/>
      <c r="S3480" s="42" t="str">
        <f>IF(R3480="","",MAX(R3480,Q3480))</f>
        <v/>
      </c>
      <c r="T3480" s="27">
        <f>IF(A3480="placement",MIN(P3480,IF(S3480="",Q3480,S3480)),"")</f>
        <v>0.25</v>
      </c>
      <c r="U3480" s="28">
        <f>IF($A3480="placement",T3480*J3480,"")</f>
        <v>13.75</v>
      </c>
      <c r="V3480" s="26">
        <f>IF($A3480="placement",U3480,IF($A3480="site",SUMIF($C:$C,$C3480,$U:$U),IF($A3480="user",SUMIF($B:$B,$B3480,$U:$U),SUM($U:$U))))</f>
        <v>13.75</v>
      </c>
      <c r="W3480" s="27">
        <f>V3480/J3480</f>
        <v>0.25</v>
      </c>
    </row>
    <row r="3481" spans="1:23" x14ac:dyDescent="0.3">
      <c r="A3481" s="23" t="s">
        <v>14</v>
      </c>
      <c r="B3481" s="23" t="s">
        <v>8197</v>
      </c>
      <c r="C3481" s="23" t="s">
        <v>8199</v>
      </c>
      <c r="D3481" s="23" t="s">
        <v>8200</v>
      </c>
      <c r="E3481" s="23" t="s">
        <v>8201</v>
      </c>
      <c r="F3481" s="27">
        <v>0.25</v>
      </c>
      <c r="G3481" s="24">
        <v>1</v>
      </c>
      <c r="H3481" s="25">
        <v>66.734499999999997</v>
      </c>
      <c r="I3481" s="25">
        <v>12.337999999999999</v>
      </c>
      <c r="J3481" s="26">
        <v>55</v>
      </c>
      <c r="K3481" s="26">
        <v>13</v>
      </c>
      <c r="L3481" s="27">
        <v>0.18490000000000001</v>
      </c>
      <c r="M3481" s="28">
        <v>0.14908645000000001</v>
      </c>
      <c r="N3481" s="29">
        <v>0.08</v>
      </c>
      <c r="O3481" s="31" t="s">
        <v>42</v>
      </c>
      <c r="P3481" s="31">
        <v>0.46339857099999998</v>
      </c>
      <c r="Q3481" s="31">
        <v>0.25</v>
      </c>
      <c r="R3481" s="42"/>
      <c r="S3481" s="42" t="str">
        <f>IF(R3481="","",MAX(R3481,Q3481))</f>
        <v/>
      </c>
      <c r="T3481" s="27">
        <f>IF(A3481="placement",MIN(P3481,IF(S3481="",Q3481,S3481)),"")</f>
        <v>0.25</v>
      </c>
      <c r="U3481" s="28">
        <f>IF($A3481="placement",T3481*J3481,"")</f>
        <v>13.75</v>
      </c>
      <c r="V3481" s="26">
        <f>IF($A3481="placement",U3481,IF($A3481="site",SUMIF($C:$C,$C3481,$U:$U),IF($A3481="user",SUMIF($B:$B,$B3481,$U:$U),SUM($U:$U))))</f>
        <v>13.75</v>
      </c>
      <c r="W3481" s="27">
        <f>V3481/J3481</f>
        <v>0.25</v>
      </c>
    </row>
    <row r="3482" spans="1:23" x14ac:dyDescent="0.3">
      <c r="A3482" s="23" t="s">
        <v>14</v>
      </c>
      <c r="B3482" s="23" t="s">
        <v>8810</v>
      </c>
      <c r="C3482" s="23" t="s">
        <v>8812</v>
      </c>
      <c r="D3482" s="23" t="s">
        <v>10379</v>
      </c>
      <c r="E3482" s="23" t="s">
        <v>10380</v>
      </c>
      <c r="F3482" s="27">
        <v>0.25</v>
      </c>
      <c r="G3482" s="24">
        <v>1</v>
      </c>
      <c r="H3482" s="25">
        <v>47.1967</v>
      </c>
      <c r="I3482" s="25">
        <v>3.5646</v>
      </c>
      <c r="J3482" s="26">
        <v>55</v>
      </c>
      <c r="K3482" s="26">
        <v>14</v>
      </c>
      <c r="L3482" s="27">
        <v>7.5499999999999998E-2</v>
      </c>
      <c r="M3482" s="28">
        <v>0.51663994999999996</v>
      </c>
      <c r="N3482" s="29">
        <v>0.2</v>
      </c>
      <c r="O3482" s="31" t="s">
        <v>12</v>
      </c>
      <c r="P3482" s="31">
        <v>0.61288320709999999</v>
      </c>
      <c r="Q3482" s="31">
        <v>0.25</v>
      </c>
      <c r="R3482" s="42"/>
      <c r="S3482" s="42" t="str">
        <f>IF(R3482="","",MAX(R3482,Q3482))</f>
        <v/>
      </c>
      <c r="T3482" s="27">
        <f>IF(A3482="placement",MIN(P3482,IF(S3482="",Q3482,S3482)),"")</f>
        <v>0.25</v>
      </c>
      <c r="U3482" s="28">
        <f>IF($A3482="placement",T3482*J3482,"")</f>
        <v>13.75</v>
      </c>
      <c r="V3482" s="26">
        <f>IF($A3482="placement",U3482,IF($A3482="site",SUMIF($C:$C,$C3482,$U:$U),IF($A3482="user",SUMIF($B:$B,$B3482,$U:$U),SUM($U:$U))))</f>
        <v>13.75</v>
      </c>
      <c r="W3482" s="27">
        <f>V3482/J3482</f>
        <v>0.25</v>
      </c>
    </row>
    <row r="3483" spans="1:23" x14ac:dyDescent="0.3">
      <c r="A3483" s="11" t="s">
        <v>14</v>
      </c>
      <c r="B3483" s="11" t="s">
        <v>10007</v>
      </c>
      <c r="C3483" s="11" t="s">
        <v>10008</v>
      </c>
      <c r="D3483" s="11" t="s">
        <v>10027</v>
      </c>
      <c r="E3483" s="11" t="s">
        <v>10028</v>
      </c>
      <c r="F3483" s="12">
        <v>0.25</v>
      </c>
      <c r="G3483" s="33">
        <v>0</v>
      </c>
      <c r="H3483" s="34">
        <v>13.1934</v>
      </c>
      <c r="I3483" s="34">
        <v>1.3631</v>
      </c>
      <c r="J3483" s="13">
        <v>55</v>
      </c>
      <c r="K3483" s="13">
        <v>13</v>
      </c>
      <c r="L3483" s="12">
        <v>0.1033</v>
      </c>
      <c r="M3483" s="14">
        <v>1.3364355699999999</v>
      </c>
      <c r="N3483" s="15">
        <v>1</v>
      </c>
      <c r="O3483" s="16" t="s">
        <v>12</v>
      </c>
      <c r="P3483" s="16">
        <v>0.25174095800000001</v>
      </c>
      <c r="Q3483" s="16">
        <v>0.249999999999999</v>
      </c>
      <c r="R3483" s="44"/>
      <c r="S3483" s="42" t="str">
        <f>IF(R3483="","",MAX(R3483,Q3483))</f>
        <v/>
      </c>
      <c r="T3483" s="27">
        <f>IF(A3483="placement",MIN(P3483,IF(S3483="",Q3483,S3483)),"")</f>
        <v>0.249999999999999</v>
      </c>
      <c r="U3483" s="14">
        <f>IF($A3483="placement",T3483*J3483,"")</f>
        <v>13.749999999999945</v>
      </c>
      <c r="V3483" s="13">
        <f>IF($A3483="placement",U3483,IF($A3483="site",SUMIF($C:$C,$C3483,$U:$U),IF($A3483="user",SUMIF($B:$B,$B3483,$U:$U),SUM($U:$U))))</f>
        <v>13.749999999999945</v>
      </c>
      <c r="W3483" s="12">
        <f>V3483/J3483</f>
        <v>0.249999999999999</v>
      </c>
    </row>
    <row r="3484" spans="1:23" x14ac:dyDescent="0.3">
      <c r="A3484" s="11" t="s">
        <v>14</v>
      </c>
      <c r="B3484" s="11" t="s">
        <v>5211</v>
      </c>
      <c r="C3484" s="11" t="s">
        <v>5213</v>
      </c>
      <c r="D3484" s="11" t="s">
        <v>5291</v>
      </c>
      <c r="E3484" s="11" t="s">
        <v>5292</v>
      </c>
      <c r="F3484" s="12">
        <v>0.25</v>
      </c>
      <c r="G3484" s="33">
        <v>0</v>
      </c>
      <c r="H3484" s="34">
        <v>4.4147999999999996</v>
      </c>
      <c r="I3484" s="34">
        <v>1.5588</v>
      </c>
      <c r="J3484" s="13">
        <v>55</v>
      </c>
      <c r="K3484" s="13">
        <v>14</v>
      </c>
      <c r="L3484" s="12">
        <v>0.35310000000000002</v>
      </c>
      <c r="M3484" s="14">
        <v>1.1722861200000001</v>
      </c>
      <c r="N3484" s="15">
        <v>0.8</v>
      </c>
      <c r="O3484" s="16" t="s">
        <v>12</v>
      </c>
      <c r="P3484" s="16">
        <v>0.31757274419999998</v>
      </c>
      <c r="Q3484" s="16">
        <v>0.249999999999999</v>
      </c>
      <c r="R3484" s="44"/>
      <c r="S3484" s="42" t="str">
        <f>IF(R3484="","",MAX(R3484,Q3484))</f>
        <v/>
      </c>
      <c r="T3484" s="27">
        <f>IF(A3484="placement",MIN(P3484,IF(S3484="",Q3484,S3484)),"")</f>
        <v>0.249999999999999</v>
      </c>
      <c r="U3484" s="14">
        <f>IF($A3484="placement",T3484*J3484,"")</f>
        <v>13.749999999999945</v>
      </c>
      <c r="V3484" s="13">
        <f>IF($A3484="placement",U3484,IF($A3484="site",SUMIF($C:$C,$C3484,$U:$U),IF($A3484="user",SUMIF($B:$B,$B3484,$U:$U),SUM($U:$U))))</f>
        <v>13.749999999999945</v>
      </c>
      <c r="W3484" s="12">
        <f>V3484/J3484</f>
        <v>0.249999999999999</v>
      </c>
    </row>
    <row r="3485" spans="1:23" hidden="1" x14ac:dyDescent="0.3">
      <c r="A3485" s="23" t="s">
        <v>13</v>
      </c>
      <c r="B3485" s="23" t="s">
        <v>6036</v>
      </c>
      <c r="C3485" s="23" t="s">
        <v>6038</v>
      </c>
      <c r="D3485" s="23" t="s">
        <v>9898</v>
      </c>
      <c r="E3485" s="23"/>
      <c r="F3485" s="27">
        <v>0.25230000000000002</v>
      </c>
      <c r="G3485" s="24">
        <v>0</v>
      </c>
      <c r="H3485" s="25">
        <v>114.6194</v>
      </c>
      <c r="I3485" s="25">
        <v>17.754200000000001</v>
      </c>
      <c r="J3485" s="26">
        <v>787</v>
      </c>
      <c r="K3485" s="26">
        <v>193</v>
      </c>
      <c r="L3485" s="27">
        <v>0.15490000000000001</v>
      </c>
      <c r="M3485" s="28">
        <v>1.4774443900000001</v>
      </c>
      <c r="N3485" s="29">
        <v>0.95937499999999998</v>
      </c>
      <c r="O3485" s="31"/>
      <c r="P3485" s="31">
        <v>0.35065237859999998</v>
      </c>
      <c r="Q3485" s="31">
        <v>0.25228751244784903</v>
      </c>
      <c r="R3485" s="42"/>
      <c r="S3485" s="42" t="str">
        <f>IF(R3485="","",MAX(R3485,Q3485))</f>
        <v/>
      </c>
      <c r="T3485" s="27" t="str">
        <f>IF(A3485="placement",MIN(P3485,IF(S3485="",Q3485,S3485)),"")</f>
        <v/>
      </c>
      <c r="U3485" s="28" t="str">
        <f>IF($A3485="placement",T3485*J3485,"")</f>
        <v/>
      </c>
      <c r="V3485" s="26">
        <f>IF($A3485="placement",U3485,IF($A3485="site",SUMIF($C:$C,$C3485,$U:$U),IF($A3485="user",SUMIF($B:$B,$B3485,$U:$U),SUM($U:$U))))</f>
        <v>193.34870222070035</v>
      </c>
      <c r="W3485" s="27">
        <f>V3485/J3485</f>
        <v>0.245678147675604</v>
      </c>
    </row>
    <row r="3486" spans="1:23" hidden="1" x14ac:dyDescent="0.3">
      <c r="A3486" s="23" t="s">
        <v>10</v>
      </c>
      <c r="B3486" s="23" t="s">
        <v>8884</v>
      </c>
      <c r="C3486" s="23" t="s">
        <v>9898</v>
      </c>
      <c r="D3486" s="23" t="s">
        <v>9898</v>
      </c>
      <c r="E3486" s="23"/>
      <c r="F3486" s="27">
        <v>0.25</v>
      </c>
      <c r="G3486" s="24">
        <v>1</v>
      </c>
      <c r="H3486" s="25">
        <v>56.2956</v>
      </c>
      <c r="I3486" s="25">
        <v>15.2622</v>
      </c>
      <c r="J3486" s="26">
        <v>147</v>
      </c>
      <c r="K3486" s="26">
        <v>37</v>
      </c>
      <c r="L3486" s="27">
        <v>0.27110000000000001</v>
      </c>
      <c r="M3486" s="28">
        <v>0.32183309999999998</v>
      </c>
      <c r="N3486" s="29">
        <v>0.15</v>
      </c>
      <c r="O3486" s="31"/>
      <c r="P3486" s="31">
        <v>0.53391990860000005</v>
      </c>
      <c r="Q3486" s="31">
        <v>0.249999999999999</v>
      </c>
      <c r="R3486" s="42"/>
      <c r="S3486" s="42" t="str">
        <f>IF(R3486="","",MAX(R3486,Q3486))</f>
        <v/>
      </c>
      <c r="T3486" s="27" t="str">
        <f>IF(A3486="placement",MIN(P3486,IF(S3486="",Q3486,S3486)),"")</f>
        <v/>
      </c>
      <c r="U3486" s="28" t="str">
        <f>IF($A3486="placement",T3486*J3486,"")</f>
        <v/>
      </c>
      <c r="V3486" s="26">
        <f>IF($A3486="placement",U3486,IF($A3486="site",SUMIF($C:$C,$C3486,$U:$U),IF($A3486="user",SUMIF($B:$B,$B3486,$U:$U),SUM($U:$U))))</f>
        <v>36.749999999999851</v>
      </c>
      <c r="W3486" s="27">
        <f>V3486/J3486</f>
        <v>0.24999999999999897</v>
      </c>
    </row>
    <row r="3487" spans="1:23" x14ac:dyDescent="0.3">
      <c r="A3487" s="23" t="s">
        <v>14</v>
      </c>
      <c r="B3487" s="23" t="s">
        <v>7351</v>
      </c>
      <c r="C3487" s="23" t="s">
        <v>7352</v>
      </c>
      <c r="D3487" s="23" t="s">
        <v>7359</v>
      </c>
      <c r="E3487" s="23" t="s">
        <v>7360</v>
      </c>
      <c r="F3487" s="27">
        <v>0.25</v>
      </c>
      <c r="G3487" s="24">
        <v>0</v>
      </c>
      <c r="H3487" s="25">
        <v>6.0355999999999996</v>
      </c>
      <c r="I3487" s="25">
        <v>3.3769999999999998</v>
      </c>
      <c r="J3487" s="26">
        <v>55</v>
      </c>
      <c r="K3487" s="26">
        <v>14</v>
      </c>
      <c r="L3487" s="27">
        <v>0.5595</v>
      </c>
      <c r="M3487" s="28">
        <v>0.54475019999999996</v>
      </c>
      <c r="N3487" s="29">
        <v>0.1</v>
      </c>
      <c r="O3487" s="31" t="s">
        <v>42</v>
      </c>
      <c r="P3487" s="31">
        <v>0.81642962259999996</v>
      </c>
      <c r="Q3487" s="31">
        <v>0.249999999999999</v>
      </c>
      <c r="R3487" s="42"/>
      <c r="S3487" s="42" t="str">
        <f>IF(R3487="","",MAX(R3487,Q3487))</f>
        <v/>
      </c>
      <c r="T3487" s="27">
        <f>IF(A3487="placement",MIN(P3487,IF(S3487="",Q3487,S3487)),"")</f>
        <v>0.249999999999999</v>
      </c>
      <c r="U3487" s="28">
        <f>IF($A3487="placement",T3487*J3487,"")</f>
        <v>13.749999999999945</v>
      </c>
      <c r="V3487" s="26">
        <f>IF($A3487="placement",U3487,IF($A3487="site",SUMIF($C:$C,$C3487,$U:$U),IF($A3487="user",SUMIF($B:$B,$B3487,$U:$U),SUM($U:$U))))</f>
        <v>13.749999999999945</v>
      </c>
      <c r="W3487" s="27">
        <f>V3487/J3487</f>
        <v>0.249999999999999</v>
      </c>
    </row>
    <row r="3488" spans="1:23" x14ac:dyDescent="0.3">
      <c r="A3488" s="23" t="s">
        <v>14</v>
      </c>
      <c r="B3488" s="23" t="s">
        <v>6530</v>
      </c>
      <c r="C3488" s="23" t="s">
        <v>6532</v>
      </c>
      <c r="D3488" s="23" t="s">
        <v>6547</v>
      </c>
      <c r="E3488" s="23" t="s">
        <v>6548</v>
      </c>
      <c r="F3488" s="27">
        <v>0.25</v>
      </c>
      <c r="G3488" s="24">
        <v>0</v>
      </c>
      <c r="H3488" s="25">
        <v>21.645399999999999</v>
      </c>
      <c r="I3488" s="25">
        <v>2.6015999999999999</v>
      </c>
      <c r="J3488" s="26">
        <v>55</v>
      </c>
      <c r="K3488" s="26">
        <v>7</v>
      </c>
      <c r="L3488" s="27">
        <v>0.1202</v>
      </c>
      <c r="M3488" s="28">
        <v>0.71088322999999998</v>
      </c>
      <c r="N3488" s="29">
        <v>0.54</v>
      </c>
      <c r="O3488" s="31" t="s">
        <v>42</v>
      </c>
      <c r="P3488" s="31">
        <v>0.24038157769999999</v>
      </c>
      <c r="Q3488" s="31">
        <v>0.24038157767693299</v>
      </c>
      <c r="R3488" s="42"/>
      <c r="S3488" s="42" t="str">
        <f>IF(R3488="","",MAX(R3488,Q3488))</f>
        <v/>
      </c>
      <c r="T3488" s="27">
        <f>IF(A3488="placement",MIN(P3488,IF(S3488="",Q3488,S3488)),"")</f>
        <v>0.24038157767693299</v>
      </c>
      <c r="U3488" s="28">
        <f>IF($A3488="placement",T3488*J3488,"")</f>
        <v>13.220986772231315</v>
      </c>
      <c r="V3488" s="26">
        <f>IF($A3488="placement",U3488,IF($A3488="site",SUMIF($C:$C,$C3488,$U:$U),IF($A3488="user",SUMIF($B:$B,$B3488,$U:$U),SUM($U:$U))))</f>
        <v>13.220986772231315</v>
      </c>
      <c r="W3488" s="27">
        <f>V3488/J3488</f>
        <v>0.24038157767693299</v>
      </c>
    </row>
    <row r="3489" spans="1:23" x14ac:dyDescent="0.3">
      <c r="A3489" s="23" t="s">
        <v>14</v>
      </c>
      <c r="B3489" s="23" t="s">
        <v>10007</v>
      </c>
      <c r="C3489" s="23" t="s">
        <v>10008</v>
      </c>
      <c r="D3489" s="23" t="s">
        <v>10023</v>
      </c>
      <c r="E3489" s="23" t="s">
        <v>10024</v>
      </c>
      <c r="F3489" s="27">
        <v>0.25</v>
      </c>
      <c r="G3489" s="24">
        <v>1</v>
      </c>
      <c r="H3489" s="25">
        <v>49.2684</v>
      </c>
      <c r="I3489" s="25">
        <v>1.4386000000000001</v>
      </c>
      <c r="J3489" s="26">
        <v>55</v>
      </c>
      <c r="K3489" s="26">
        <v>12</v>
      </c>
      <c r="L3489" s="27">
        <v>2.92E-2</v>
      </c>
      <c r="M3489" s="28">
        <v>1.28419642</v>
      </c>
      <c r="N3489" s="29">
        <v>1</v>
      </c>
      <c r="O3489" s="31" t="s">
        <v>12</v>
      </c>
      <c r="P3489" s="31">
        <v>0.22130291899999999</v>
      </c>
      <c r="Q3489" s="31">
        <v>0.221302919002513</v>
      </c>
      <c r="R3489" s="42"/>
      <c r="S3489" s="42" t="str">
        <f>IF(R3489="","",MAX(R3489,Q3489))</f>
        <v/>
      </c>
      <c r="T3489" s="27">
        <f>IF(A3489="placement",MIN(P3489,IF(S3489="",Q3489,S3489)),"")</f>
        <v>0.22130291899999999</v>
      </c>
      <c r="U3489" s="28">
        <f>IF($A3489="placement",T3489*J3489,"")</f>
        <v>12.171660545</v>
      </c>
      <c r="V3489" s="26">
        <f>IF($A3489="placement",U3489,IF($A3489="site",SUMIF($C:$C,$C3489,$U:$U),IF($A3489="user",SUMIF($B:$B,$B3489,$U:$U),SUM($U:$U))))</f>
        <v>12.171660545</v>
      </c>
      <c r="W3489" s="27">
        <f>V3489/J3489</f>
        <v>0.22130291899999999</v>
      </c>
    </row>
    <row r="3490" spans="1:23" x14ac:dyDescent="0.3">
      <c r="A3490" s="23" t="s">
        <v>14</v>
      </c>
      <c r="B3490" s="23" t="s">
        <v>1708</v>
      </c>
      <c r="C3490" s="23" t="s">
        <v>1709</v>
      </c>
      <c r="D3490" s="23" t="s">
        <v>1884</v>
      </c>
      <c r="E3490" s="23" t="s">
        <v>1885</v>
      </c>
      <c r="F3490" s="27">
        <v>0.15</v>
      </c>
      <c r="G3490" s="24">
        <v>0</v>
      </c>
      <c r="H3490" s="25">
        <v>1.9599</v>
      </c>
      <c r="I3490" s="25">
        <v>0.87739999999999996</v>
      </c>
      <c r="J3490" s="26">
        <v>55</v>
      </c>
      <c r="K3490" s="26">
        <v>8</v>
      </c>
      <c r="L3490" s="27">
        <v>0.44769999999999999</v>
      </c>
      <c r="M3490" s="28">
        <v>2.08438619</v>
      </c>
      <c r="N3490" s="29">
        <v>1.55</v>
      </c>
      <c r="O3490" s="31" t="s">
        <v>42</v>
      </c>
      <c r="P3490" s="31">
        <v>0.2563758075</v>
      </c>
      <c r="Q3490" s="31">
        <v>0.15</v>
      </c>
      <c r="R3490" s="42"/>
      <c r="S3490" s="42" t="str">
        <f>IF(R3490="","",MAX(R3490,Q3490))</f>
        <v/>
      </c>
      <c r="T3490" s="27">
        <f>IF(A3490="placement",MIN(P3490,IF(S3490="",Q3490,S3490)),"")</f>
        <v>0.15</v>
      </c>
      <c r="U3490" s="28">
        <f>IF($A3490="placement",T3490*J3490,"")</f>
        <v>8.25</v>
      </c>
      <c r="V3490" s="26">
        <f>IF($A3490="placement",U3490,IF($A3490="site",SUMIF($C:$C,$C3490,$U:$U),IF($A3490="user",SUMIF($B:$B,$B3490,$U:$U),SUM($U:$U))))</f>
        <v>8.25</v>
      </c>
      <c r="W3490" s="27">
        <f>V3490/J3490</f>
        <v>0.15</v>
      </c>
    </row>
    <row r="3491" spans="1:23" x14ac:dyDescent="0.3">
      <c r="A3491" s="23" t="s">
        <v>14</v>
      </c>
      <c r="B3491" s="23" t="s">
        <v>1708</v>
      </c>
      <c r="C3491" s="23" t="s">
        <v>1709</v>
      </c>
      <c r="D3491" s="23" t="s">
        <v>2216</v>
      </c>
      <c r="E3491" s="23" t="s">
        <v>2217</v>
      </c>
      <c r="F3491" s="27">
        <v>0.15</v>
      </c>
      <c r="G3491" s="24">
        <v>0</v>
      </c>
      <c r="H3491" s="25">
        <v>2.4580000000000002</v>
      </c>
      <c r="I3491" s="25">
        <v>0.92910000000000004</v>
      </c>
      <c r="J3491" s="26">
        <v>55</v>
      </c>
      <c r="K3491" s="26">
        <v>8</v>
      </c>
      <c r="L3491" s="27">
        <v>0.378</v>
      </c>
      <c r="M3491" s="28">
        <v>1.97894211</v>
      </c>
      <c r="N3491" s="29">
        <v>1.5</v>
      </c>
      <c r="O3491" s="31" t="s">
        <v>42</v>
      </c>
      <c r="P3491" s="31">
        <v>0.2420192618</v>
      </c>
      <c r="Q3491" s="31">
        <v>0.15</v>
      </c>
      <c r="R3491" s="42"/>
      <c r="S3491" s="42" t="str">
        <f>IF(R3491="","",MAX(R3491,Q3491))</f>
        <v/>
      </c>
      <c r="T3491" s="27">
        <f>IF(A3491="placement",MIN(P3491,IF(S3491="",Q3491,S3491)),"")</f>
        <v>0.15</v>
      </c>
      <c r="U3491" s="28">
        <f>IF($A3491="placement",T3491*J3491,"")</f>
        <v>8.25</v>
      </c>
      <c r="V3491" s="26">
        <f>IF($A3491="placement",U3491,IF($A3491="site",SUMIF($C:$C,$C3491,$U:$U),IF($A3491="user",SUMIF($B:$B,$B3491,$U:$U),SUM($U:$U))))</f>
        <v>8.25</v>
      </c>
      <c r="W3491" s="27">
        <f>V3491/J3491</f>
        <v>0.15</v>
      </c>
    </row>
    <row r="3492" spans="1:23" x14ac:dyDescent="0.3">
      <c r="A3492" s="23" t="s">
        <v>14</v>
      </c>
      <c r="B3492" s="23" t="s">
        <v>9013</v>
      </c>
      <c r="C3492" s="23" t="s">
        <v>9015</v>
      </c>
      <c r="D3492" s="23" t="s">
        <v>9022</v>
      </c>
      <c r="E3492" s="23" t="s">
        <v>9023</v>
      </c>
      <c r="F3492" s="27">
        <v>0.15</v>
      </c>
      <c r="G3492" s="24">
        <v>0</v>
      </c>
      <c r="H3492" s="25">
        <v>15.129899999999999</v>
      </c>
      <c r="I3492" s="25">
        <v>1.4503999999999999</v>
      </c>
      <c r="J3492" s="26">
        <v>55</v>
      </c>
      <c r="K3492" s="26">
        <v>8</v>
      </c>
      <c r="L3492" s="27">
        <v>9.5899999999999999E-2</v>
      </c>
      <c r="M3492" s="28">
        <v>1.25953213</v>
      </c>
      <c r="N3492" s="29">
        <v>1</v>
      </c>
      <c r="O3492" s="31" t="s">
        <v>42</v>
      </c>
      <c r="P3492" s="31">
        <v>0.2060543973</v>
      </c>
      <c r="Q3492" s="31">
        <v>0.15</v>
      </c>
      <c r="R3492" s="42"/>
      <c r="S3492" s="42" t="str">
        <f>IF(R3492="","",MAX(R3492,Q3492))</f>
        <v/>
      </c>
      <c r="T3492" s="27">
        <f>IF(A3492="placement",MIN(P3492,IF(S3492="",Q3492,S3492)),"")</f>
        <v>0.15</v>
      </c>
      <c r="U3492" s="28">
        <f>IF($A3492="placement",T3492*J3492,"")</f>
        <v>8.25</v>
      </c>
      <c r="V3492" s="26">
        <f>IF($A3492="placement",U3492,IF($A3492="site",SUMIF($C:$C,$C3492,$U:$U),IF($A3492="user",SUMIF($B:$B,$B3492,$U:$U),SUM($U:$U))))</f>
        <v>8.25</v>
      </c>
      <c r="W3492" s="27">
        <f>V3492/J3492</f>
        <v>0.15</v>
      </c>
    </row>
    <row r="3493" spans="1:23" x14ac:dyDescent="0.3">
      <c r="A3493" s="23" t="s">
        <v>14</v>
      </c>
      <c r="B3493" s="23" t="s">
        <v>678</v>
      </c>
      <c r="C3493" s="23" t="s">
        <v>680</v>
      </c>
      <c r="D3493" s="23" t="s">
        <v>950</v>
      </c>
      <c r="E3493" s="23" t="s">
        <v>951</v>
      </c>
      <c r="F3493" s="27">
        <v>0.33</v>
      </c>
      <c r="G3493" s="24">
        <v>0</v>
      </c>
      <c r="H3493" s="25">
        <v>26.4986</v>
      </c>
      <c r="I3493" s="25">
        <v>3.9519000000000002</v>
      </c>
      <c r="J3493" s="26">
        <v>54</v>
      </c>
      <c r="K3493" s="26">
        <v>18</v>
      </c>
      <c r="L3493" s="27">
        <v>0.14910000000000001</v>
      </c>
      <c r="M3493" s="28">
        <v>0.45720172999999997</v>
      </c>
      <c r="N3493" s="29">
        <v>0.3</v>
      </c>
      <c r="O3493" s="31" t="s">
        <v>12</v>
      </c>
      <c r="P3493" s="31">
        <v>0.34383450090000001</v>
      </c>
      <c r="Q3493" s="31">
        <v>0.33</v>
      </c>
      <c r="R3493" s="42">
        <v>0.25</v>
      </c>
      <c r="S3493" s="42">
        <f>IF(R3493="","",MAX(R3493,Q3493))</f>
        <v>0.33</v>
      </c>
      <c r="T3493" s="27">
        <f>IF(A3493="placement",MIN(P3493,IF(S3493="",Q3493,S3493)),"")</f>
        <v>0.33</v>
      </c>
      <c r="U3493" s="28">
        <f>IF($A3493="placement",T3493*J3493,"")</f>
        <v>17.82</v>
      </c>
      <c r="V3493" s="26">
        <f>IF($A3493="placement",U3493,IF($A3493="site",SUMIF($C:$C,$C3493,$U:$U),IF($A3493="user",SUMIF($B:$B,$B3493,$U:$U),SUM($U:$U))))</f>
        <v>17.82</v>
      </c>
      <c r="W3493" s="27">
        <f>V3493/J3493</f>
        <v>0.33</v>
      </c>
    </row>
    <row r="3494" spans="1:23" x14ac:dyDescent="0.3">
      <c r="A3494" s="23" t="s">
        <v>14</v>
      </c>
      <c r="B3494" s="23" t="s">
        <v>1576</v>
      </c>
      <c r="C3494" s="23" t="s">
        <v>1577</v>
      </c>
      <c r="D3494" s="23" t="s">
        <v>1610</v>
      </c>
      <c r="E3494" s="23" t="s">
        <v>1611</v>
      </c>
      <c r="F3494" s="27">
        <v>0.33</v>
      </c>
      <c r="G3494" s="24">
        <v>0</v>
      </c>
      <c r="H3494" s="25">
        <v>10.4617</v>
      </c>
      <c r="I3494" s="25">
        <v>4.5848000000000004</v>
      </c>
      <c r="J3494" s="26">
        <v>54</v>
      </c>
      <c r="K3494" s="26">
        <v>18</v>
      </c>
      <c r="L3494" s="27">
        <v>0.43819999999999998</v>
      </c>
      <c r="M3494" s="28">
        <v>0.39340676000000002</v>
      </c>
      <c r="N3494" s="29">
        <v>0.05</v>
      </c>
      <c r="O3494" s="31" t="s">
        <v>12</v>
      </c>
      <c r="P3494" s="31">
        <v>0.87290508320000004</v>
      </c>
      <c r="Q3494" s="31">
        <v>0.33</v>
      </c>
      <c r="R3494" s="42"/>
      <c r="S3494" s="42" t="str">
        <f>IF(R3494="","",MAX(R3494,Q3494))</f>
        <v/>
      </c>
      <c r="T3494" s="27">
        <f>IF(A3494="placement",MIN(P3494,IF(S3494="",Q3494,S3494)),"")</f>
        <v>0.33</v>
      </c>
      <c r="U3494" s="28">
        <f>IF($A3494="placement",T3494*J3494,"")</f>
        <v>17.82</v>
      </c>
      <c r="V3494" s="26">
        <f>IF($A3494="placement",U3494,IF($A3494="site",SUMIF($C:$C,$C3494,$U:$U),IF($A3494="user",SUMIF($B:$B,$B3494,$U:$U),SUM($U:$U))))</f>
        <v>17.82</v>
      </c>
      <c r="W3494" s="27">
        <f>V3494/J3494</f>
        <v>0.33</v>
      </c>
    </row>
    <row r="3495" spans="1:23" x14ac:dyDescent="0.3">
      <c r="A3495" s="23" t="s">
        <v>14</v>
      </c>
      <c r="B3495" s="23" t="s">
        <v>7987</v>
      </c>
      <c r="C3495" s="23" t="s">
        <v>7988</v>
      </c>
      <c r="D3495" s="23" t="s">
        <v>7991</v>
      </c>
      <c r="E3495" s="23" t="s">
        <v>7992</v>
      </c>
      <c r="F3495" s="27">
        <v>0.33</v>
      </c>
      <c r="G3495" s="24">
        <v>0</v>
      </c>
      <c r="H3495" s="25">
        <v>6.1086</v>
      </c>
      <c r="I3495" s="25">
        <v>2.6280999999999999</v>
      </c>
      <c r="J3495" s="26">
        <v>54</v>
      </c>
      <c r="K3495" s="26">
        <v>18</v>
      </c>
      <c r="L3495" s="27">
        <v>0.43020000000000003</v>
      </c>
      <c r="M3495" s="28">
        <v>0.69112899000000005</v>
      </c>
      <c r="N3495" s="29">
        <v>0.32</v>
      </c>
      <c r="O3495" s="31" t="s">
        <v>12</v>
      </c>
      <c r="P3495" s="31">
        <v>0.53698946889999999</v>
      </c>
      <c r="Q3495" s="31">
        <v>0.33</v>
      </c>
      <c r="R3495" s="42"/>
      <c r="S3495" s="42" t="str">
        <f>IF(R3495="","",MAX(R3495,Q3495))</f>
        <v/>
      </c>
      <c r="T3495" s="27">
        <f>IF(A3495="placement",MIN(P3495,IF(S3495="",Q3495,S3495)),"")</f>
        <v>0.33</v>
      </c>
      <c r="U3495" s="28">
        <f>IF($A3495="placement",T3495*J3495,"")</f>
        <v>17.82</v>
      </c>
      <c r="V3495" s="26">
        <f>IF($A3495="placement",U3495,IF($A3495="site",SUMIF($C:$C,$C3495,$U:$U),IF($A3495="user",SUMIF($B:$B,$B3495,$U:$U),SUM($U:$U))))</f>
        <v>17.82</v>
      </c>
      <c r="W3495" s="27">
        <f>V3495/J3495</f>
        <v>0.33</v>
      </c>
    </row>
    <row r="3496" spans="1:23" x14ac:dyDescent="0.3">
      <c r="A3496" s="17" t="s">
        <v>14</v>
      </c>
      <c r="B3496" s="17" t="s">
        <v>1268</v>
      </c>
      <c r="C3496" s="17" t="s">
        <v>1270</v>
      </c>
      <c r="D3496" s="17" t="s">
        <v>1297</v>
      </c>
      <c r="E3496" s="17" t="s">
        <v>1298</v>
      </c>
      <c r="F3496" s="18">
        <v>0.4</v>
      </c>
      <c r="G3496" s="36">
        <v>0</v>
      </c>
      <c r="H3496" s="37">
        <v>1.3827</v>
      </c>
      <c r="I3496" s="37">
        <v>0.50760000000000005</v>
      </c>
      <c r="J3496" s="19">
        <v>54</v>
      </c>
      <c r="K3496" s="19">
        <v>16</v>
      </c>
      <c r="L3496" s="18">
        <v>0.36709999999999998</v>
      </c>
      <c r="M3496" s="20">
        <v>3.5758091799999998</v>
      </c>
      <c r="N3496" s="21">
        <v>2.5</v>
      </c>
      <c r="O3496" s="22" t="s">
        <v>385</v>
      </c>
      <c r="P3496" s="22">
        <v>0.30085754650000002</v>
      </c>
      <c r="Q3496" s="22">
        <v>0.30085754652750701</v>
      </c>
      <c r="R3496" s="43"/>
      <c r="S3496" s="42" t="str">
        <f>IF(R3496="","",MAX(R3496,Q3496))</f>
        <v/>
      </c>
      <c r="T3496" s="27">
        <f>IF(A3496="placement",MIN(P3496,IF(S3496="",Q3496,S3496)),"")</f>
        <v>0.30085754650000002</v>
      </c>
      <c r="U3496" s="20">
        <f>IF($A3496="placement",T3496*J3496,"")</f>
        <v>16.246307511000001</v>
      </c>
      <c r="V3496" s="17">
        <f>IF($A3496="placement",U3496,IF($A3496="site",SUMIF($C:$C,$C3496,$U:$U),IF($A3496="user",SUMIF($B:$B,$B3496,$U:$U),SUM($U:$U))))</f>
        <v>16.246307511000001</v>
      </c>
      <c r="W3496" s="18">
        <f>V3496/J3496</f>
        <v>0.30085754650000002</v>
      </c>
    </row>
    <row r="3497" spans="1:23" x14ac:dyDescent="0.3">
      <c r="A3497" s="23" t="s">
        <v>14</v>
      </c>
      <c r="B3497" s="23" t="s">
        <v>4016</v>
      </c>
      <c r="C3497" s="23" t="s">
        <v>4018</v>
      </c>
      <c r="D3497" s="23" t="s">
        <v>4063</v>
      </c>
      <c r="E3497" s="23" t="s">
        <v>4064</v>
      </c>
      <c r="F3497" s="27">
        <v>0.25</v>
      </c>
      <c r="G3497" s="24">
        <v>0</v>
      </c>
      <c r="H3497" s="25">
        <v>10.014900000000001</v>
      </c>
      <c r="I3497" s="25">
        <v>1.7851999999999999</v>
      </c>
      <c r="J3497" s="26">
        <v>54</v>
      </c>
      <c r="K3497" s="26">
        <v>14</v>
      </c>
      <c r="L3497" s="27">
        <v>0.17829999999999999</v>
      </c>
      <c r="M3497" s="28">
        <v>1.0151842499999999</v>
      </c>
      <c r="N3497" s="29">
        <v>0.7</v>
      </c>
      <c r="O3497" s="31" t="s">
        <v>12</v>
      </c>
      <c r="P3497" s="31">
        <v>0.310469997</v>
      </c>
      <c r="Q3497" s="31">
        <v>0.25</v>
      </c>
      <c r="R3497" s="42">
        <v>0.3</v>
      </c>
      <c r="S3497" s="42">
        <f>IF(R3497="","",MAX(R3497,Q3497))</f>
        <v>0.3</v>
      </c>
      <c r="T3497" s="27">
        <f>IF(A3497="placement",MIN(P3497,IF(S3497="",Q3497,S3497)),"")</f>
        <v>0.3</v>
      </c>
      <c r="U3497" s="28">
        <f>IF($A3497="placement",T3497*J3497,"")</f>
        <v>16.2</v>
      </c>
      <c r="V3497" s="26">
        <f>IF($A3497="placement",U3497,IF($A3497="site",SUMIF($C:$C,$C3497,$U:$U),IF($A3497="user",SUMIF($B:$B,$B3497,$U:$U),SUM($U:$U))))</f>
        <v>16.2</v>
      </c>
      <c r="W3497" s="27">
        <f>V3497/J3497</f>
        <v>0.3</v>
      </c>
    </row>
    <row r="3498" spans="1:23" x14ac:dyDescent="0.3">
      <c r="A3498" s="23" t="s">
        <v>14</v>
      </c>
      <c r="B3498" s="23" t="s">
        <v>9541</v>
      </c>
      <c r="C3498" s="23" t="s">
        <v>9543</v>
      </c>
      <c r="D3498" s="23" t="s">
        <v>9544</v>
      </c>
      <c r="E3498" s="23" t="s">
        <v>9545</v>
      </c>
      <c r="F3498" s="27">
        <v>0.3</v>
      </c>
      <c r="G3498" s="24">
        <v>0</v>
      </c>
      <c r="H3498" s="25">
        <v>10.985200000000001</v>
      </c>
      <c r="I3498" s="25">
        <v>5.6416000000000004</v>
      </c>
      <c r="J3498" s="26">
        <v>54</v>
      </c>
      <c r="K3498" s="26">
        <v>16</v>
      </c>
      <c r="L3498" s="27">
        <v>0.51359999999999995</v>
      </c>
      <c r="M3498" s="28">
        <v>0.31688464999999999</v>
      </c>
      <c r="N3498" s="29">
        <v>0.01</v>
      </c>
      <c r="O3498" s="31" t="s">
        <v>12</v>
      </c>
      <c r="P3498" s="31">
        <v>0.96844277519999999</v>
      </c>
      <c r="Q3498" s="31">
        <v>0.3</v>
      </c>
      <c r="R3498" s="42"/>
      <c r="S3498" s="42" t="str">
        <f>IF(R3498="","",MAX(R3498,Q3498))</f>
        <v/>
      </c>
      <c r="T3498" s="27">
        <f>IF(A3498="placement",MIN(P3498,IF(S3498="",Q3498,S3498)),"")</f>
        <v>0.3</v>
      </c>
      <c r="U3498" s="28">
        <f>IF($A3498="placement",T3498*J3498,"")</f>
        <v>16.2</v>
      </c>
      <c r="V3498" s="26">
        <f>IF($A3498="placement",U3498,IF($A3498="site",SUMIF($C:$C,$C3498,$U:$U),IF($A3498="user",SUMIF($B:$B,$B3498,$U:$U),SUM($U:$U))))</f>
        <v>16.2</v>
      </c>
      <c r="W3498" s="27">
        <f>V3498/J3498</f>
        <v>0.3</v>
      </c>
    </row>
    <row r="3499" spans="1:23" x14ac:dyDescent="0.3">
      <c r="A3499" s="23" t="s">
        <v>14</v>
      </c>
      <c r="B3499" s="23" t="s">
        <v>2599</v>
      </c>
      <c r="C3499" s="23" t="s">
        <v>2600</v>
      </c>
      <c r="D3499" s="23" t="s">
        <v>10705</v>
      </c>
      <c r="E3499" s="23" t="s">
        <v>10706</v>
      </c>
      <c r="F3499" s="27">
        <v>0.25</v>
      </c>
      <c r="G3499" s="24">
        <v>0</v>
      </c>
      <c r="H3499" s="25">
        <v>6.5213999999999999</v>
      </c>
      <c r="I3499" s="25">
        <v>1.6145</v>
      </c>
      <c r="J3499" s="26">
        <v>54</v>
      </c>
      <c r="K3499" s="26">
        <v>13</v>
      </c>
      <c r="L3499" s="27">
        <v>0.24759999999999999</v>
      </c>
      <c r="M3499" s="28">
        <v>1.1106667299999999</v>
      </c>
      <c r="N3499" s="29">
        <v>0.8</v>
      </c>
      <c r="O3499" s="31" t="s">
        <v>12</v>
      </c>
      <c r="P3499" s="31">
        <v>0.27971192299999997</v>
      </c>
      <c r="Q3499" s="31">
        <v>0.249999999999999</v>
      </c>
      <c r="R3499" s="42">
        <v>0.3</v>
      </c>
      <c r="S3499" s="42">
        <f>IF(R3499="","",MAX(R3499,Q3499))</f>
        <v>0.3</v>
      </c>
      <c r="T3499" s="27">
        <f>IF(A3499="placement",MIN(P3499,IF(S3499="",Q3499,S3499)),"")</f>
        <v>0.27971192299999997</v>
      </c>
      <c r="U3499" s="28">
        <f>IF($A3499="placement",T3499*J3499,"")</f>
        <v>15.104443841999998</v>
      </c>
      <c r="V3499" s="26">
        <f>IF($A3499="placement",U3499,IF($A3499="site",SUMIF($C:$C,$C3499,$U:$U),IF($A3499="user",SUMIF($B:$B,$B3499,$U:$U),SUM($U:$U))))</f>
        <v>15.104443841999998</v>
      </c>
      <c r="W3499" s="27">
        <f>V3499/J3499</f>
        <v>0.27971192299999997</v>
      </c>
    </row>
    <row r="3500" spans="1:23" x14ac:dyDescent="0.3">
      <c r="A3500" s="17" t="s">
        <v>14</v>
      </c>
      <c r="B3500" s="17" t="s">
        <v>2619</v>
      </c>
      <c r="C3500" s="17" t="s">
        <v>2621</v>
      </c>
      <c r="D3500" s="17" t="s">
        <v>2762</v>
      </c>
      <c r="E3500" s="17" t="s">
        <v>2763</v>
      </c>
      <c r="F3500" s="18">
        <v>0.25</v>
      </c>
      <c r="G3500" s="36">
        <v>0</v>
      </c>
      <c r="H3500" s="37">
        <v>34.041400000000003</v>
      </c>
      <c r="I3500" s="37">
        <v>3.7793999999999999</v>
      </c>
      <c r="J3500" s="19">
        <v>54</v>
      </c>
      <c r="K3500" s="19">
        <v>14</v>
      </c>
      <c r="L3500" s="18">
        <v>0.111</v>
      </c>
      <c r="M3500" s="20">
        <v>0.48047097999999999</v>
      </c>
      <c r="N3500" s="21">
        <v>0.3</v>
      </c>
      <c r="O3500" s="22" t="s">
        <v>12</v>
      </c>
      <c r="P3500" s="22">
        <v>0.3756126535</v>
      </c>
      <c r="Q3500" s="22">
        <v>0.25</v>
      </c>
      <c r="R3500" s="43"/>
      <c r="S3500" s="42" t="str">
        <f>IF(R3500="","",MAX(R3500,Q3500))</f>
        <v/>
      </c>
      <c r="T3500" s="27">
        <f>IF(A3500="placement",MIN(P3500,IF(S3500="",Q3500,S3500)),"")</f>
        <v>0.25</v>
      </c>
      <c r="U3500" s="20">
        <f>IF($A3500="placement",T3500*J3500,"")</f>
        <v>13.5</v>
      </c>
      <c r="V3500" s="19">
        <f>IF($A3500="placement",U3500,IF($A3500="site",SUMIF($C:$C,$C3500,$U:$U),IF($A3500="user",SUMIF($B:$B,$B3500,$U:$U),SUM($U:$U))))</f>
        <v>13.5</v>
      </c>
      <c r="W3500" s="18">
        <f>V3500/J3500</f>
        <v>0.25</v>
      </c>
    </row>
    <row r="3501" spans="1:23" x14ac:dyDescent="0.3">
      <c r="A3501" s="23" t="s">
        <v>14</v>
      </c>
      <c r="B3501" s="23" t="s">
        <v>3593</v>
      </c>
      <c r="C3501" s="23" t="s">
        <v>3595</v>
      </c>
      <c r="D3501" s="23" t="s">
        <v>3618</v>
      </c>
      <c r="E3501" s="23" t="s">
        <v>3619</v>
      </c>
      <c r="F3501" s="27">
        <v>0.25</v>
      </c>
      <c r="G3501" s="24">
        <v>0</v>
      </c>
      <c r="H3501" s="25">
        <v>2.0266000000000002</v>
      </c>
      <c r="I3501" s="25">
        <v>1.3073999999999999</v>
      </c>
      <c r="J3501" s="26">
        <v>54</v>
      </c>
      <c r="K3501" s="26">
        <v>14</v>
      </c>
      <c r="L3501" s="27">
        <v>0.64510000000000001</v>
      </c>
      <c r="M3501" s="28">
        <v>1.3859531199999999</v>
      </c>
      <c r="N3501" s="29">
        <v>0.5</v>
      </c>
      <c r="O3501" s="31" t="s">
        <v>12</v>
      </c>
      <c r="P3501" s="31">
        <v>0.63923743749999995</v>
      </c>
      <c r="Q3501" s="31">
        <v>0.25</v>
      </c>
      <c r="R3501" s="42"/>
      <c r="S3501" s="42" t="str">
        <f>IF(R3501="","",MAX(R3501,Q3501))</f>
        <v/>
      </c>
      <c r="T3501" s="27">
        <f>IF(A3501="placement",MIN(P3501,IF(S3501="",Q3501,S3501)),"")</f>
        <v>0.25</v>
      </c>
      <c r="U3501" s="28">
        <f>IF($A3501="placement",T3501*J3501,"")</f>
        <v>13.5</v>
      </c>
      <c r="V3501" s="26">
        <f>IF($A3501="placement",U3501,IF($A3501="site",SUMIF($C:$C,$C3501,$U:$U),IF($A3501="user",SUMIF($B:$B,$B3501,$U:$U),SUM($U:$U))))</f>
        <v>13.5</v>
      </c>
      <c r="W3501" s="27">
        <f>V3501/J3501</f>
        <v>0.25</v>
      </c>
    </row>
    <row r="3502" spans="1:23" x14ac:dyDescent="0.3">
      <c r="A3502" s="11" t="s">
        <v>14</v>
      </c>
      <c r="B3502" s="11" t="s">
        <v>10249</v>
      </c>
      <c r="C3502" s="11" t="s">
        <v>10250</v>
      </c>
      <c r="D3502" s="11" t="s">
        <v>10271</v>
      </c>
      <c r="E3502" s="11" t="s">
        <v>10272</v>
      </c>
      <c r="F3502" s="12">
        <v>0.25</v>
      </c>
      <c r="G3502" s="33">
        <v>0</v>
      </c>
      <c r="H3502" s="34">
        <v>5.6519000000000004</v>
      </c>
      <c r="I3502" s="34">
        <v>0.53210000000000002</v>
      </c>
      <c r="J3502" s="13">
        <v>54</v>
      </c>
      <c r="K3502" s="13">
        <v>13</v>
      </c>
      <c r="L3502" s="12">
        <v>9.4100000000000003E-2</v>
      </c>
      <c r="M3502" s="14">
        <v>3.3699020000000002</v>
      </c>
      <c r="N3502" s="15">
        <v>2.25</v>
      </c>
      <c r="O3502" s="16" t="s">
        <v>12</v>
      </c>
      <c r="P3502" s="16">
        <v>0.3323247976</v>
      </c>
      <c r="Q3502" s="16">
        <v>0.25</v>
      </c>
      <c r="R3502" s="44"/>
      <c r="S3502" s="42" t="str">
        <f>IF(R3502="","",MAX(R3502,Q3502))</f>
        <v/>
      </c>
      <c r="T3502" s="27">
        <f>IF(A3502="placement",MIN(P3502,IF(S3502="",Q3502,S3502)),"")</f>
        <v>0.25</v>
      </c>
      <c r="U3502" s="14">
        <f>IF($A3502="placement",T3502*J3502,"")</f>
        <v>13.5</v>
      </c>
      <c r="V3502" s="13">
        <f>IF($A3502="placement",U3502,IF($A3502="site",SUMIF($C:$C,$C3502,$U:$U),IF($A3502="user",SUMIF($B:$B,$B3502,$U:$U),SUM($U:$U))))</f>
        <v>13.5</v>
      </c>
      <c r="W3502" s="12">
        <f>V3502/J3502</f>
        <v>0.25</v>
      </c>
    </row>
    <row r="3503" spans="1:23" x14ac:dyDescent="0.3">
      <c r="A3503" s="23" t="s">
        <v>14</v>
      </c>
      <c r="B3503" s="23" t="s">
        <v>9695</v>
      </c>
      <c r="C3503" s="23" t="s">
        <v>9696</v>
      </c>
      <c r="D3503" s="23" t="s">
        <v>9711</v>
      </c>
      <c r="E3503" s="23" t="s">
        <v>9712</v>
      </c>
      <c r="F3503" s="27">
        <v>0.25</v>
      </c>
      <c r="G3503" s="24">
        <v>0</v>
      </c>
      <c r="H3503" s="25">
        <v>44.4666</v>
      </c>
      <c r="I3503" s="25">
        <v>4.9128999999999996</v>
      </c>
      <c r="J3503" s="26">
        <v>54</v>
      </c>
      <c r="K3503" s="26">
        <v>13</v>
      </c>
      <c r="L3503" s="27">
        <v>0.1105</v>
      </c>
      <c r="M3503" s="28">
        <v>0.36623194999999997</v>
      </c>
      <c r="N3503" s="29">
        <v>0.15</v>
      </c>
      <c r="O3503" s="31" t="s">
        <v>42</v>
      </c>
      <c r="P3503" s="31">
        <v>0.59042350480000005</v>
      </c>
      <c r="Q3503" s="31">
        <v>0.25</v>
      </c>
      <c r="R3503" s="42"/>
      <c r="S3503" s="42" t="str">
        <f>IF(R3503="","",MAX(R3503,Q3503))</f>
        <v/>
      </c>
      <c r="T3503" s="27">
        <f>IF(A3503="placement",MIN(P3503,IF(S3503="",Q3503,S3503)),"")</f>
        <v>0.25</v>
      </c>
      <c r="U3503" s="28">
        <f>IF($A3503="placement",T3503*J3503,"")</f>
        <v>13.5</v>
      </c>
      <c r="V3503" s="26">
        <f>IF($A3503="placement",U3503,IF($A3503="site",SUMIF($C:$C,$C3503,$U:$U),IF($A3503="user",SUMIF($B:$B,$B3503,$U:$U),SUM($U:$U))))</f>
        <v>13.5</v>
      </c>
      <c r="W3503" s="27">
        <f>V3503/J3503</f>
        <v>0.25</v>
      </c>
    </row>
    <row r="3504" spans="1:23" x14ac:dyDescent="0.3">
      <c r="A3504" s="23" t="s">
        <v>14</v>
      </c>
      <c r="B3504" s="23" t="s">
        <v>4271</v>
      </c>
      <c r="C3504" s="23" t="s">
        <v>4272</v>
      </c>
      <c r="D3504" s="23" t="s">
        <v>4281</v>
      </c>
      <c r="E3504" s="23" t="s">
        <v>4282</v>
      </c>
      <c r="F3504" s="27">
        <v>0.2</v>
      </c>
      <c r="G3504" s="24">
        <v>0</v>
      </c>
      <c r="H3504" s="25">
        <v>12.5198</v>
      </c>
      <c r="I3504" s="25">
        <v>3.2543000000000002</v>
      </c>
      <c r="J3504" s="26">
        <v>54</v>
      </c>
      <c r="K3504" s="26">
        <v>11</v>
      </c>
      <c r="L3504" s="27">
        <v>0.25990000000000002</v>
      </c>
      <c r="M3504" s="28">
        <v>0.55800921999999997</v>
      </c>
      <c r="N3504" s="29">
        <v>0.3</v>
      </c>
      <c r="O3504" s="31" t="s">
        <v>42</v>
      </c>
      <c r="P3504" s="31">
        <v>0.46237447339999999</v>
      </c>
      <c r="Q3504" s="31">
        <v>0.2</v>
      </c>
      <c r="R3504" s="42"/>
      <c r="S3504" s="42" t="str">
        <f>IF(R3504="","",MAX(R3504,Q3504))</f>
        <v/>
      </c>
      <c r="T3504" s="27">
        <f>IF(A3504="placement",MIN(P3504,IF(S3504="",Q3504,S3504)),"")</f>
        <v>0.2</v>
      </c>
      <c r="U3504" s="28">
        <f>IF($A3504="placement",T3504*J3504,"")</f>
        <v>10.8</v>
      </c>
      <c r="V3504" s="26">
        <f>IF($A3504="placement",U3504,IF($A3504="site",SUMIF($C:$C,$C3504,$U:$U),IF($A3504="user",SUMIF($B:$B,$B3504,$U:$U),SUM($U:$U))))</f>
        <v>10.8</v>
      </c>
      <c r="W3504" s="27">
        <f>V3504/J3504</f>
        <v>0.2</v>
      </c>
    </row>
    <row r="3505" spans="1:23" x14ac:dyDescent="0.3">
      <c r="A3505" s="23" t="s">
        <v>14</v>
      </c>
      <c r="B3505" s="23" t="s">
        <v>1708</v>
      </c>
      <c r="C3505" s="23" t="s">
        <v>1709</v>
      </c>
      <c r="D3505" s="23" t="s">
        <v>1934</v>
      </c>
      <c r="E3505" s="23" t="s">
        <v>1935</v>
      </c>
      <c r="F3505" s="27">
        <v>0.15</v>
      </c>
      <c r="G3505" s="24">
        <v>0</v>
      </c>
      <c r="H3505" s="25">
        <v>1.9124000000000001</v>
      </c>
      <c r="I3505" s="25">
        <v>0.86040000000000005</v>
      </c>
      <c r="J3505" s="26">
        <v>54</v>
      </c>
      <c r="K3505" s="26">
        <v>8</v>
      </c>
      <c r="L3505" s="27">
        <v>0.44990000000000002</v>
      </c>
      <c r="M3505" s="28">
        <v>2.0794537599999998</v>
      </c>
      <c r="N3505" s="29">
        <v>1.55</v>
      </c>
      <c r="O3505" s="31" t="s">
        <v>42</v>
      </c>
      <c r="P3505" s="31">
        <v>0.25461194209999999</v>
      </c>
      <c r="Q3505" s="31">
        <v>0.15</v>
      </c>
      <c r="R3505" s="42"/>
      <c r="S3505" s="42" t="str">
        <f>IF(R3505="","",MAX(R3505,Q3505))</f>
        <v/>
      </c>
      <c r="T3505" s="27">
        <f>IF(A3505="placement",MIN(P3505,IF(S3505="",Q3505,S3505)),"")</f>
        <v>0.15</v>
      </c>
      <c r="U3505" s="28">
        <f>IF($A3505="placement",T3505*J3505,"")</f>
        <v>8.1</v>
      </c>
      <c r="V3505" s="26">
        <f>IF($A3505="placement",U3505,IF($A3505="site",SUMIF($C:$C,$C3505,$U:$U),IF($A3505="user",SUMIF($B:$B,$B3505,$U:$U),SUM($U:$U))))</f>
        <v>8.1</v>
      </c>
      <c r="W3505" s="27">
        <f>V3505/J3505</f>
        <v>0.15</v>
      </c>
    </row>
    <row r="3506" spans="1:23" x14ac:dyDescent="0.3">
      <c r="A3506" s="23" t="s">
        <v>14</v>
      </c>
      <c r="B3506" s="23" t="s">
        <v>2886</v>
      </c>
      <c r="C3506" s="23" t="s">
        <v>2888</v>
      </c>
      <c r="D3506" s="32" t="s">
        <v>2889</v>
      </c>
      <c r="E3506" s="23" t="s">
        <v>2887</v>
      </c>
      <c r="F3506" s="27">
        <v>0.15</v>
      </c>
      <c r="G3506" s="24">
        <v>0</v>
      </c>
      <c r="H3506" s="25">
        <v>25.1187</v>
      </c>
      <c r="I3506" s="25">
        <v>2.0470999999999999</v>
      </c>
      <c r="J3506" s="26">
        <v>54</v>
      </c>
      <c r="K3506" s="26">
        <v>11</v>
      </c>
      <c r="L3506" s="27">
        <v>8.1500000000000003E-2</v>
      </c>
      <c r="M3506" s="28">
        <v>0.87445220000000001</v>
      </c>
      <c r="N3506" s="29">
        <v>0.3</v>
      </c>
      <c r="O3506" s="31" t="s">
        <v>70</v>
      </c>
      <c r="P3506" s="31">
        <v>0.65692807379999996</v>
      </c>
      <c r="Q3506" s="31">
        <v>0.15</v>
      </c>
      <c r="R3506" s="42"/>
      <c r="S3506" s="42" t="str">
        <f>IF(R3506="","",MAX(R3506,Q3506))</f>
        <v/>
      </c>
      <c r="T3506" s="27">
        <f>IF(A3506="placement",MIN(P3506,IF(S3506="",Q3506,S3506)),"")</f>
        <v>0.15</v>
      </c>
      <c r="U3506" s="28">
        <f>IF($A3506="placement",T3506*J3506,"")</f>
        <v>8.1</v>
      </c>
      <c r="V3506" s="26">
        <f>IF($A3506="placement",U3506,IF($A3506="site",SUMIF($C:$C,$C3506,$U:$U),IF($A3506="user",SUMIF($B:$B,$B3506,$U:$U),SUM($U:$U))))</f>
        <v>8.1</v>
      </c>
      <c r="W3506" s="27">
        <f>V3506/J3506</f>
        <v>0.15</v>
      </c>
    </row>
    <row r="3507" spans="1:23" x14ac:dyDescent="0.3">
      <c r="A3507" s="23" t="s">
        <v>14</v>
      </c>
      <c r="B3507" s="23" t="s">
        <v>7909</v>
      </c>
      <c r="C3507" s="23" t="s">
        <v>7910</v>
      </c>
      <c r="D3507" s="23" t="s">
        <v>7933</v>
      </c>
      <c r="E3507" s="23" t="s">
        <v>7934</v>
      </c>
      <c r="F3507" s="27">
        <v>0.15</v>
      </c>
      <c r="G3507" s="24">
        <v>1</v>
      </c>
      <c r="H3507" s="25">
        <v>369.23930000000001</v>
      </c>
      <c r="I3507" s="25">
        <v>2.7583000000000002</v>
      </c>
      <c r="J3507" s="26">
        <v>54</v>
      </c>
      <c r="K3507" s="26">
        <v>8</v>
      </c>
      <c r="L3507" s="27">
        <v>7.4999999999999997E-3</v>
      </c>
      <c r="M3507" s="28">
        <v>0.64873369000000003</v>
      </c>
      <c r="N3507" s="29">
        <v>0.45</v>
      </c>
      <c r="O3507" s="31" t="s">
        <v>42</v>
      </c>
      <c r="P3507" s="31">
        <v>0.30634093769999998</v>
      </c>
      <c r="Q3507" s="31">
        <v>0.15</v>
      </c>
      <c r="R3507" s="42"/>
      <c r="S3507" s="42" t="str">
        <f>IF(R3507="","",MAX(R3507,Q3507))</f>
        <v/>
      </c>
      <c r="T3507" s="27">
        <f>IF(A3507="placement",MIN(P3507,IF(S3507="",Q3507,S3507)),"")</f>
        <v>0.15</v>
      </c>
      <c r="U3507" s="28">
        <f>IF($A3507="placement",T3507*J3507,"")</f>
        <v>8.1</v>
      </c>
      <c r="V3507" s="26">
        <f>IF($A3507="placement",U3507,IF($A3507="site",SUMIF($C:$C,$C3507,$U:$U),IF($A3507="user",SUMIF($B:$B,$B3507,$U:$U),SUM($U:$U))))</f>
        <v>8.1</v>
      </c>
      <c r="W3507" s="27">
        <f>V3507/J3507</f>
        <v>0.15</v>
      </c>
    </row>
    <row r="3508" spans="1:23" x14ac:dyDescent="0.3">
      <c r="A3508" s="17" t="s">
        <v>14</v>
      </c>
      <c r="B3508" s="17" t="s">
        <v>6500</v>
      </c>
      <c r="C3508" s="17" t="s">
        <v>6501</v>
      </c>
      <c r="D3508" s="17" t="s">
        <v>6506</v>
      </c>
      <c r="E3508" s="17" t="s">
        <v>6507</v>
      </c>
      <c r="F3508" s="18">
        <v>0.33</v>
      </c>
      <c r="G3508" s="36">
        <v>0</v>
      </c>
      <c r="H3508" s="37">
        <v>18.1509</v>
      </c>
      <c r="I3508" s="37">
        <v>2.3315999999999999</v>
      </c>
      <c r="J3508" s="19">
        <v>53</v>
      </c>
      <c r="K3508" s="19">
        <v>17</v>
      </c>
      <c r="L3508" s="18">
        <v>0.1285</v>
      </c>
      <c r="M3508" s="20">
        <v>0.75780895999999998</v>
      </c>
      <c r="N3508" s="21">
        <v>0.5</v>
      </c>
      <c r="O3508" s="22" t="s">
        <v>12</v>
      </c>
      <c r="P3508" s="22">
        <v>0.34020310149999999</v>
      </c>
      <c r="Q3508" s="22">
        <v>0.32999999999999902</v>
      </c>
      <c r="R3508" s="43"/>
      <c r="S3508" s="42" t="str">
        <f>IF(R3508="","",MAX(R3508,Q3508))</f>
        <v/>
      </c>
      <c r="T3508" s="27">
        <f>IF(A3508="placement",MIN(P3508,IF(S3508="",Q3508,S3508)),"")</f>
        <v>0.32999999999999902</v>
      </c>
      <c r="U3508" s="20">
        <f>IF($A3508="placement",T3508*J3508,"")</f>
        <v>17.489999999999949</v>
      </c>
      <c r="V3508" s="19">
        <f>IF($A3508="placement",U3508,IF($A3508="site",SUMIF($C:$C,$C3508,$U:$U),IF($A3508="user",SUMIF($B:$B,$B3508,$U:$U),SUM($U:$U))))</f>
        <v>17.489999999999949</v>
      </c>
      <c r="W3508" s="18">
        <f>V3508/J3508</f>
        <v>0.32999999999999902</v>
      </c>
    </row>
    <row r="3509" spans="1:23" x14ac:dyDescent="0.3">
      <c r="A3509" s="23" t="s">
        <v>14</v>
      </c>
      <c r="B3509" s="23" t="s">
        <v>1017</v>
      </c>
      <c r="C3509" s="23" t="s">
        <v>1019</v>
      </c>
      <c r="D3509" s="23" t="s">
        <v>1068</v>
      </c>
      <c r="E3509" s="23" t="s">
        <v>1069</v>
      </c>
      <c r="F3509" s="27">
        <v>0.3</v>
      </c>
      <c r="G3509" s="24">
        <v>0</v>
      </c>
      <c r="H3509" s="25">
        <v>4.0814000000000004</v>
      </c>
      <c r="I3509" s="25">
        <v>0.99429999999999996</v>
      </c>
      <c r="J3509" s="26">
        <v>53</v>
      </c>
      <c r="K3509" s="26">
        <v>16</v>
      </c>
      <c r="L3509" s="27">
        <v>0.24360000000000001</v>
      </c>
      <c r="M3509" s="28">
        <v>1.7852442500000001</v>
      </c>
      <c r="N3509" s="29">
        <v>1.25</v>
      </c>
      <c r="O3509" s="31" t="s">
        <v>42</v>
      </c>
      <c r="P3509" s="31">
        <v>0.29981569860000001</v>
      </c>
      <c r="Q3509" s="31">
        <v>0.29981569861492202</v>
      </c>
      <c r="R3509" s="42"/>
      <c r="S3509" s="42" t="str">
        <f>IF(R3509="","",MAX(R3509,Q3509))</f>
        <v/>
      </c>
      <c r="T3509" s="27">
        <f>IF(A3509="placement",MIN(P3509,IF(S3509="",Q3509,S3509)),"")</f>
        <v>0.29981569860000001</v>
      </c>
      <c r="U3509" s="28">
        <f>IF($A3509="placement",T3509*J3509,"")</f>
        <v>15.890232025800001</v>
      </c>
      <c r="V3509" s="26">
        <f>IF($A3509="placement",U3509,IF($A3509="site",SUMIF($C:$C,$C3509,$U:$U),IF($A3509="user",SUMIF($B:$B,$B3509,$U:$U),SUM($U:$U))))</f>
        <v>15.890232025800001</v>
      </c>
      <c r="W3509" s="27">
        <f>V3509/J3509</f>
        <v>0.29981569860000001</v>
      </c>
    </row>
    <row r="3510" spans="1:23" x14ac:dyDescent="0.3">
      <c r="A3510" s="23" t="s">
        <v>14</v>
      </c>
      <c r="B3510" s="23" t="s">
        <v>2284</v>
      </c>
      <c r="C3510" s="23" t="s">
        <v>2285</v>
      </c>
      <c r="D3510" s="23" t="s">
        <v>2286</v>
      </c>
      <c r="E3510" s="23" t="s">
        <v>2287</v>
      </c>
      <c r="F3510" s="27">
        <v>0.25</v>
      </c>
      <c r="G3510" s="24">
        <v>0</v>
      </c>
      <c r="H3510" s="25">
        <v>17.863399999999999</v>
      </c>
      <c r="I3510" s="25">
        <v>3.8123</v>
      </c>
      <c r="J3510" s="26">
        <v>53</v>
      </c>
      <c r="K3510" s="26">
        <v>13</v>
      </c>
      <c r="L3510" s="27">
        <v>0.21340000000000001</v>
      </c>
      <c r="M3510" s="28">
        <v>0.46735742000000002</v>
      </c>
      <c r="N3510" s="29">
        <v>0.2</v>
      </c>
      <c r="O3510" s="31" t="s">
        <v>42</v>
      </c>
      <c r="P3510" s="31">
        <v>0.57206199540000002</v>
      </c>
      <c r="Q3510" s="31">
        <v>0.25</v>
      </c>
      <c r="R3510" s="42"/>
      <c r="S3510" s="42" t="str">
        <f>IF(R3510="","",MAX(R3510,Q3510))</f>
        <v/>
      </c>
      <c r="T3510" s="27">
        <f>IF(A3510="placement",MIN(P3510,IF(S3510="",Q3510,S3510)),"")</f>
        <v>0.25</v>
      </c>
      <c r="U3510" s="28">
        <f>IF($A3510="placement",T3510*J3510,"")</f>
        <v>13.25</v>
      </c>
      <c r="V3510" s="26">
        <f>IF($A3510="placement",U3510,IF($A3510="site",SUMIF($C:$C,$C3510,$U:$U),IF($A3510="user",SUMIF($B:$B,$B3510,$U:$U),SUM($U:$U))))</f>
        <v>13.25</v>
      </c>
      <c r="W3510" s="27">
        <f>V3510/J3510</f>
        <v>0.25</v>
      </c>
    </row>
    <row r="3511" spans="1:23" x14ac:dyDescent="0.3">
      <c r="A3511" s="23" t="s">
        <v>14</v>
      </c>
      <c r="B3511" s="23" t="s">
        <v>2969</v>
      </c>
      <c r="C3511" s="23" t="s">
        <v>2971</v>
      </c>
      <c r="D3511" s="23" t="s">
        <v>2980</v>
      </c>
      <c r="E3511" s="23" t="s">
        <v>2981</v>
      </c>
      <c r="F3511" s="27">
        <v>0.25</v>
      </c>
      <c r="G3511" s="24">
        <v>1</v>
      </c>
      <c r="H3511" s="25">
        <v>51.767400000000002</v>
      </c>
      <c r="I3511" s="25">
        <v>4.6223999999999998</v>
      </c>
      <c r="J3511" s="26">
        <v>53</v>
      </c>
      <c r="K3511" s="26">
        <v>13</v>
      </c>
      <c r="L3511" s="27">
        <v>8.9300000000000004E-2</v>
      </c>
      <c r="M3511" s="28">
        <v>0.38379949000000002</v>
      </c>
      <c r="N3511" s="29">
        <v>0.2</v>
      </c>
      <c r="O3511" s="31" t="s">
        <v>70</v>
      </c>
      <c r="P3511" s="31">
        <v>0.47889456139999997</v>
      </c>
      <c r="Q3511" s="31">
        <v>0.25</v>
      </c>
      <c r="R3511" s="42"/>
      <c r="S3511" s="42" t="str">
        <f>IF(R3511="","",MAX(R3511,Q3511))</f>
        <v/>
      </c>
      <c r="T3511" s="27">
        <f>IF(A3511="placement",MIN(P3511,IF(S3511="",Q3511,S3511)),"")</f>
        <v>0.25</v>
      </c>
      <c r="U3511" s="28">
        <f>IF($A3511="placement",T3511*J3511,"")</f>
        <v>13.25</v>
      </c>
      <c r="V3511" s="23">
        <f>IF($A3511="placement",U3511,IF($A3511="site",SUMIF($C:$C,$C3511,$U:$U),IF($A3511="user",SUMIF($B:$B,$B3511,$U:$U),SUM($U:$U))))</f>
        <v>13.25</v>
      </c>
      <c r="W3511" s="27">
        <f>V3511/J3511</f>
        <v>0.25</v>
      </c>
    </row>
    <row r="3512" spans="1:23" x14ac:dyDescent="0.3">
      <c r="A3512" s="11" t="s">
        <v>14</v>
      </c>
      <c r="B3512" s="11" t="s">
        <v>3593</v>
      </c>
      <c r="C3512" s="11" t="s">
        <v>3595</v>
      </c>
      <c r="D3512" s="11" t="s">
        <v>3610</v>
      </c>
      <c r="E3512" s="11" t="s">
        <v>3611</v>
      </c>
      <c r="F3512" s="12">
        <v>0.25</v>
      </c>
      <c r="G3512" s="33">
        <v>0</v>
      </c>
      <c r="H3512" s="34">
        <v>16.084</v>
      </c>
      <c r="I3512" s="34">
        <v>5.5095000000000001</v>
      </c>
      <c r="J3512" s="13">
        <v>53</v>
      </c>
      <c r="K3512" s="13">
        <v>13</v>
      </c>
      <c r="L3512" s="12">
        <v>0.34250000000000003</v>
      </c>
      <c r="M3512" s="14">
        <v>0.31832548999999999</v>
      </c>
      <c r="N3512" s="15">
        <v>0.05</v>
      </c>
      <c r="O3512" s="16" t="s">
        <v>12</v>
      </c>
      <c r="P3512" s="16">
        <v>0.842928067</v>
      </c>
      <c r="Q3512" s="16">
        <v>0.25</v>
      </c>
      <c r="R3512" s="44"/>
      <c r="S3512" s="42" t="str">
        <f>IF(R3512="","",MAX(R3512,Q3512))</f>
        <v/>
      </c>
      <c r="T3512" s="27">
        <f>IF(A3512="placement",MIN(P3512,IF(S3512="",Q3512,S3512)),"")</f>
        <v>0.25</v>
      </c>
      <c r="U3512" s="14">
        <f>IF($A3512="placement",T3512*J3512,"")</f>
        <v>13.25</v>
      </c>
      <c r="V3512" s="13">
        <f>IF($A3512="placement",U3512,IF($A3512="site",SUMIF($C:$C,$C3512,$U:$U),IF($A3512="user",SUMIF($B:$B,$B3512,$U:$U),SUM($U:$U))))</f>
        <v>13.25</v>
      </c>
      <c r="W3512" s="12">
        <f>V3512/J3512</f>
        <v>0.25</v>
      </c>
    </row>
    <row r="3513" spans="1:23" x14ac:dyDescent="0.3">
      <c r="A3513" s="23" t="s">
        <v>14</v>
      </c>
      <c r="B3513" s="23" t="s">
        <v>5764</v>
      </c>
      <c r="C3513" s="23" t="s">
        <v>5766</v>
      </c>
      <c r="D3513" s="23" t="s">
        <v>5925</v>
      </c>
      <c r="E3513" s="23" t="s">
        <v>5926</v>
      </c>
      <c r="F3513" s="27">
        <v>0.25</v>
      </c>
      <c r="G3513" s="24">
        <v>0</v>
      </c>
      <c r="H3513" s="25">
        <v>6.3033999999999999</v>
      </c>
      <c r="I3513" s="25">
        <v>1.9818</v>
      </c>
      <c r="J3513" s="26">
        <v>53</v>
      </c>
      <c r="K3513" s="26">
        <v>13</v>
      </c>
      <c r="L3513" s="27">
        <v>0.31440000000000001</v>
      </c>
      <c r="M3513" s="28">
        <v>0.89943413000000005</v>
      </c>
      <c r="N3513" s="29">
        <v>0.65</v>
      </c>
      <c r="O3513" s="31" t="s">
        <v>42</v>
      </c>
      <c r="P3513" s="31">
        <v>0.2773234007</v>
      </c>
      <c r="Q3513" s="31">
        <v>0.25</v>
      </c>
      <c r="R3513" s="42"/>
      <c r="S3513" s="42" t="str">
        <f>IF(R3513="","",MAX(R3513,Q3513))</f>
        <v/>
      </c>
      <c r="T3513" s="27">
        <f>IF(A3513="placement",MIN(P3513,IF(S3513="",Q3513,S3513)),"")</f>
        <v>0.25</v>
      </c>
      <c r="U3513" s="28">
        <f>IF($A3513="placement",T3513*J3513,"")</f>
        <v>13.25</v>
      </c>
      <c r="V3513" s="26">
        <f>IF($A3513="placement",U3513,IF($A3513="site",SUMIF($C:$C,$C3513,$U:$U),IF($A3513="user",SUMIF($B:$B,$B3513,$U:$U),SUM($U:$U))))</f>
        <v>13.25</v>
      </c>
      <c r="W3513" s="27">
        <f>V3513/J3513</f>
        <v>0.25</v>
      </c>
    </row>
    <row r="3514" spans="1:23" hidden="1" x14ac:dyDescent="0.3">
      <c r="A3514" s="23" t="s">
        <v>13</v>
      </c>
      <c r="B3514" s="23" t="s">
        <v>1207</v>
      </c>
      <c r="C3514" s="23" t="s">
        <v>1208</v>
      </c>
      <c r="D3514" s="23" t="s">
        <v>9898</v>
      </c>
      <c r="E3514" s="23"/>
      <c r="F3514" s="27">
        <v>0.25</v>
      </c>
      <c r="G3514" s="24">
        <v>0.68611898000000004</v>
      </c>
      <c r="H3514" s="25">
        <v>269.31139999999999</v>
      </c>
      <c r="I3514" s="25">
        <v>66.561899999999994</v>
      </c>
      <c r="J3514" s="26">
        <v>770</v>
      </c>
      <c r="K3514" s="26">
        <v>193</v>
      </c>
      <c r="L3514" s="27">
        <v>0.2472</v>
      </c>
      <c r="M3514" s="28">
        <v>0.38562465000000001</v>
      </c>
      <c r="N3514" s="29">
        <v>0.03</v>
      </c>
      <c r="O3514" s="31"/>
      <c r="P3514" s="31">
        <v>0.9222041433</v>
      </c>
      <c r="Q3514" s="31">
        <v>0.25</v>
      </c>
      <c r="R3514" s="42"/>
      <c r="S3514" s="42" t="str">
        <f>IF(R3514="","",MAX(R3514,Q3514))</f>
        <v/>
      </c>
      <c r="T3514" s="27" t="str">
        <f>IF(A3514="placement",MIN(P3514,IF(S3514="",Q3514,S3514)),"")</f>
        <v/>
      </c>
      <c r="U3514" s="28" t="str">
        <f>IF($A3514="placement",T3514*J3514,"")</f>
        <v/>
      </c>
      <c r="V3514" s="26">
        <f>IF($A3514="placement",U3514,IF($A3514="site",SUMIF($C:$C,$C3514,$U:$U),IF($A3514="user",SUMIF($B:$B,$B3514,$U:$U),SUM($U:$U))))</f>
        <v>197.08</v>
      </c>
      <c r="W3514" s="27">
        <f>V3514/J3514</f>
        <v>0.25594805194805198</v>
      </c>
    </row>
    <row r="3515" spans="1:23" hidden="1" x14ac:dyDescent="0.3">
      <c r="A3515" s="23" t="s">
        <v>10</v>
      </c>
      <c r="B3515" s="23" t="s">
        <v>4966</v>
      </c>
      <c r="C3515" s="23" t="s">
        <v>9898</v>
      </c>
      <c r="D3515" s="23" t="s">
        <v>9898</v>
      </c>
      <c r="E3515" s="23"/>
      <c r="F3515" s="27">
        <v>0.25</v>
      </c>
      <c r="G3515" s="24">
        <v>0</v>
      </c>
      <c r="H3515" s="25">
        <v>3.4049999999999998</v>
      </c>
      <c r="I3515" s="25">
        <v>1.3849</v>
      </c>
      <c r="J3515" s="26">
        <v>35</v>
      </c>
      <c r="K3515" s="26">
        <v>9</v>
      </c>
      <c r="L3515" s="27">
        <v>0.40670000000000001</v>
      </c>
      <c r="M3515" s="28">
        <v>0.84744171999999995</v>
      </c>
      <c r="N3515" s="29">
        <v>0.36096800000000001</v>
      </c>
      <c r="O3515" s="31"/>
      <c r="P3515" s="31">
        <v>0.57404976299999999</v>
      </c>
      <c r="Q3515" s="31">
        <v>0.249999999999999</v>
      </c>
      <c r="R3515" s="42"/>
      <c r="S3515" s="42" t="str">
        <f>IF(R3515="","",MAX(R3515,Q3515))</f>
        <v/>
      </c>
      <c r="T3515" s="27" t="str">
        <f>IF(A3515="placement",MIN(P3515,IF(S3515="",Q3515,S3515)),"")</f>
        <v/>
      </c>
      <c r="U3515" s="28" t="str">
        <f>IF($A3515="placement",T3515*J3515,"")</f>
        <v/>
      </c>
      <c r="V3515" s="26">
        <f>IF($A3515="placement",U3515,IF($A3515="site",SUMIF($C:$C,$C3515,$U:$U),IF($A3515="user",SUMIF($B:$B,$B3515,$U:$U),SUM($U:$U))))</f>
        <v>8.7499999999999645</v>
      </c>
      <c r="W3515" s="27">
        <f>V3515/J3515</f>
        <v>0.24999999999999897</v>
      </c>
    </row>
    <row r="3516" spans="1:23" x14ac:dyDescent="0.3">
      <c r="A3516" s="23" t="s">
        <v>14</v>
      </c>
      <c r="B3516" s="23" t="s">
        <v>7417</v>
      </c>
      <c r="C3516" s="23" t="s">
        <v>7418</v>
      </c>
      <c r="D3516" s="32" t="s">
        <v>7421</v>
      </c>
      <c r="E3516" s="23" t="s">
        <v>7422</v>
      </c>
      <c r="F3516" s="27">
        <v>0.25</v>
      </c>
      <c r="G3516" s="24">
        <v>0</v>
      </c>
      <c r="H3516" s="25">
        <v>8.2043999999999997</v>
      </c>
      <c r="I3516" s="25">
        <v>5.7201000000000004</v>
      </c>
      <c r="J3516" s="26">
        <v>53</v>
      </c>
      <c r="K3516" s="26">
        <v>13</v>
      </c>
      <c r="L3516" s="27">
        <v>0.69720000000000004</v>
      </c>
      <c r="M3516" s="28">
        <v>0.30687927999999998</v>
      </c>
      <c r="N3516" s="29">
        <v>0.04</v>
      </c>
      <c r="O3516" s="31" t="s">
        <v>12</v>
      </c>
      <c r="P3516" s="31">
        <v>0.86965558769999995</v>
      </c>
      <c r="Q3516" s="31">
        <v>0.249999999999999</v>
      </c>
      <c r="R3516" s="42"/>
      <c r="S3516" s="42" t="str">
        <f>IF(R3516="","",MAX(R3516,Q3516))</f>
        <v/>
      </c>
      <c r="T3516" s="27">
        <f>IF(A3516="placement",MIN(P3516,IF(S3516="",Q3516,S3516)),"")</f>
        <v>0.249999999999999</v>
      </c>
      <c r="U3516" s="28">
        <f>IF($A3516="placement",T3516*J3516,"")</f>
        <v>13.249999999999947</v>
      </c>
      <c r="V3516" s="26">
        <f>IF($A3516="placement",U3516,IF($A3516="site",SUMIF($C:$C,$C3516,$U:$U),IF($A3516="user",SUMIF($B:$B,$B3516,$U:$U),SUM($U:$U))))</f>
        <v>13.249999999999947</v>
      </c>
      <c r="W3516" s="27">
        <f>V3516/J3516</f>
        <v>0.249999999999999</v>
      </c>
    </row>
    <row r="3517" spans="1:23" x14ac:dyDescent="0.3">
      <c r="A3517" s="23" t="s">
        <v>14</v>
      </c>
      <c r="B3517" s="23" t="s">
        <v>9059</v>
      </c>
      <c r="C3517" s="23" t="s">
        <v>9061</v>
      </c>
      <c r="D3517" s="23" t="s">
        <v>9062</v>
      </c>
      <c r="E3517" s="23" t="s">
        <v>9063</v>
      </c>
      <c r="F3517" s="27">
        <v>0.25</v>
      </c>
      <c r="G3517" s="24">
        <v>0</v>
      </c>
      <c r="H3517" s="25">
        <v>16.5764</v>
      </c>
      <c r="I3517" s="25">
        <v>2.8673000000000002</v>
      </c>
      <c r="J3517" s="26">
        <v>53</v>
      </c>
      <c r="K3517" s="26">
        <v>13</v>
      </c>
      <c r="L3517" s="27">
        <v>0.17299999999999999</v>
      </c>
      <c r="M3517" s="28">
        <v>0.61967514999999995</v>
      </c>
      <c r="N3517" s="29">
        <v>0.4</v>
      </c>
      <c r="O3517" s="31" t="s">
        <v>42</v>
      </c>
      <c r="P3517" s="31">
        <v>0.35450050249999998</v>
      </c>
      <c r="Q3517" s="31">
        <v>0.249999999999999</v>
      </c>
      <c r="R3517" s="42"/>
      <c r="S3517" s="42" t="str">
        <f>IF(R3517="","",MAX(R3517,Q3517))</f>
        <v/>
      </c>
      <c r="T3517" s="27">
        <f>IF(A3517="placement",MIN(P3517,IF(S3517="",Q3517,S3517)),"")</f>
        <v>0.249999999999999</v>
      </c>
      <c r="U3517" s="28">
        <f>IF($A3517="placement",T3517*J3517,"")</f>
        <v>13.249999999999947</v>
      </c>
      <c r="V3517" s="26">
        <f>IF($A3517="placement",U3517,IF($A3517="site",SUMIF($C:$C,$C3517,$U:$U),IF($A3517="user",SUMIF($B:$B,$B3517,$U:$U),SUM($U:$U))))</f>
        <v>13.249999999999947</v>
      </c>
      <c r="W3517" s="27">
        <f>V3517/J3517</f>
        <v>0.249999999999999</v>
      </c>
    </row>
    <row r="3518" spans="1:23" x14ac:dyDescent="0.3">
      <c r="A3518" s="23" t="s">
        <v>14</v>
      </c>
      <c r="B3518" s="23" t="s">
        <v>3266</v>
      </c>
      <c r="C3518" s="23" t="s">
        <v>3268</v>
      </c>
      <c r="D3518" s="23" t="s">
        <v>3372</v>
      </c>
      <c r="E3518" s="23" t="s">
        <v>3373</v>
      </c>
      <c r="F3518" s="27">
        <v>0.25</v>
      </c>
      <c r="G3518" s="24">
        <v>0</v>
      </c>
      <c r="H3518" s="25">
        <v>7.4116</v>
      </c>
      <c r="I3518" s="25">
        <v>0.60970000000000002</v>
      </c>
      <c r="J3518" s="26">
        <v>53</v>
      </c>
      <c r="K3518" s="26">
        <v>13</v>
      </c>
      <c r="L3518" s="27">
        <v>8.2299999999999998E-2</v>
      </c>
      <c r="M3518" s="28">
        <v>2.8919048699999998</v>
      </c>
      <c r="N3518" s="29">
        <v>2.2000000000000002</v>
      </c>
      <c r="O3518" s="31" t="s">
        <v>12</v>
      </c>
      <c r="P3518" s="31">
        <v>0.23925575139999999</v>
      </c>
      <c r="Q3518" s="31">
        <v>0.239255751398605</v>
      </c>
      <c r="R3518" s="42"/>
      <c r="S3518" s="42" t="str">
        <f>IF(R3518="","",MAX(R3518,Q3518))</f>
        <v/>
      </c>
      <c r="T3518" s="27">
        <f>IF(A3518="placement",MIN(P3518,IF(S3518="",Q3518,S3518)),"")</f>
        <v>0.239255751398605</v>
      </c>
      <c r="U3518" s="28">
        <f>IF($A3518="placement",T3518*J3518,"")</f>
        <v>12.680554824126064</v>
      </c>
      <c r="V3518" s="26">
        <f>IF($A3518="placement",U3518,IF($A3518="site",SUMIF($C:$C,$C3518,$U:$U),IF($A3518="user",SUMIF($B:$B,$B3518,$U:$U),SUM($U:$U))))</f>
        <v>12.680554824126064</v>
      </c>
      <c r="W3518" s="27">
        <f>V3518/J3518</f>
        <v>0.23925575139860497</v>
      </c>
    </row>
    <row r="3519" spans="1:23" x14ac:dyDescent="0.3">
      <c r="A3519" s="23" t="s">
        <v>14</v>
      </c>
      <c r="B3519" s="23" t="s">
        <v>1708</v>
      </c>
      <c r="C3519" s="23" t="s">
        <v>1709</v>
      </c>
      <c r="D3519" s="23" t="s">
        <v>1900</v>
      </c>
      <c r="E3519" s="23" t="s">
        <v>1901</v>
      </c>
      <c r="F3519" s="27">
        <v>0.33</v>
      </c>
      <c r="G3519" s="24">
        <v>0</v>
      </c>
      <c r="H3519" s="25">
        <v>3.5446</v>
      </c>
      <c r="I3519" s="25">
        <v>0.92379999999999995</v>
      </c>
      <c r="J3519" s="26">
        <v>53</v>
      </c>
      <c r="K3519" s="26">
        <v>11</v>
      </c>
      <c r="L3519" s="27">
        <v>0.2606</v>
      </c>
      <c r="M3519" s="28">
        <v>1.9062939800000001</v>
      </c>
      <c r="N3519" s="29">
        <v>1.5</v>
      </c>
      <c r="O3519" s="31" t="s">
        <v>12</v>
      </c>
      <c r="P3519" s="31">
        <v>0.2131329069</v>
      </c>
      <c r="Q3519" s="31">
        <v>0.213132906899866</v>
      </c>
      <c r="R3519" s="42"/>
      <c r="S3519" s="42" t="str">
        <f>IF(R3519="","",MAX(R3519,Q3519))</f>
        <v/>
      </c>
      <c r="T3519" s="27">
        <f>IF(A3519="placement",MIN(P3519,IF(S3519="",Q3519,S3519)),"")</f>
        <v>0.213132906899866</v>
      </c>
      <c r="U3519" s="28">
        <f>IF($A3519="placement",T3519*J3519,"")</f>
        <v>11.296044065692898</v>
      </c>
      <c r="V3519" s="26">
        <f>IF($A3519="placement",U3519,IF($A3519="site",SUMIF($C:$C,$C3519,$U:$U),IF($A3519="user",SUMIF($B:$B,$B3519,$U:$U),SUM($U:$U))))</f>
        <v>11.296044065692898</v>
      </c>
      <c r="W3519" s="27">
        <f>V3519/J3519</f>
        <v>0.213132906899866</v>
      </c>
    </row>
    <row r="3520" spans="1:23" x14ac:dyDescent="0.3">
      <c r="A3520" s="17" t="s">
        <v>14</v>
      </c>
      <c r="B3520" s="17" t="s">
        <v>2294</v>
      </c>
      <c r="C3520" s="17" t="s">
        <v>2295</v>
      </c>
      <c r="D3520" s="17" t="s">
        <v>2314</v>
      </c>
      <c r="E3520" s="17" t="s">
        <v>2315</v>
      </c>
      <c r="F3520" s="18">
        <v>0.33</v>
      </c>
      <c r="G3520" s="36">
        <v>0</v>
      </c>
      <c r="H3520" s="37">
        <v>10.8314</v>
      </c>
      <c r="I3520" s="37">
        <v>1.4194</v>
      </c>
      <c r="J3520" s="19">
        <v>53</v>
      </c>
      <c r="K3520" s="19">
        <v>11</v>
      </c>
      <c r="L3520" s="18">
        <v>0.13100000000000001</v>
      </c>
      <c r="M3520" s="20">
        <v>1.2497232300000001</v>
      </c>
      <c r="N3520" s="21">
        <v>0.99</v>
      </c>
      <c r="O3520" s="22" t="s">
        <v>12</v>
      </c>
      <c r="P3520" s="22">
        <v>0.20782459880000001</v>
      </c>
      <c r="Q3520" s="22">
        <v>0.20782459884434901</v>
      </c>
      <c r="R3520" s="43"/>
      <c r="S3520" s="42" t="str">
        <f>IF(R3520="","",MAX(R3520,Q3520))</f>
        <v/>
      </c>
      <c r="T3520" s="27">
        <f>IF(A3520="placement",MIN(P3520,IF(S3520="",Q3520,S3520)),"")</f>
        <v>0.20782459880000001</v>
      </c>
      <c r="U3520" s="20">
        <f>IF($A3520="placement",T3520*J3520,"")</f>
        <v>11.014703736400001</v>
      </c>
      <c r="V3520" s="19">
        <f>IF($A3520="placement",U3520,IF($A3520="site",SUMIF($C:$C,$C3520,$U:$U),IF($A3520="user",SUMIF($B:$B,$B3520,$U:$U),SUM($U:$U))))</f>
        <v>11.014703736400001</v>
      </c>
      <c r="W3520" s="18">
        <f>V3520/J3520</f>
        <v>0.20782459880000004</v>
      </c>
    </row>
    <row r="3521" spans="1:23" x14ac:dyDescent="0.3">
      <c r="A3521" s="11" t="s">
        <v>14</v>
      </c>
      <c r="B3521" s="11" t="s">
        <v>277</v>
      </c>
      <c r="C3521" s="11" t="s">
        <v>279</v>
      </c>
      <c r="D3521" s="11" t="s">
        <v>296</v>
      </c>
      <c r="E3521" s="11" t="s">
        <v>297</v>
      </c>
      <c r="F3521" s="12">
        <v>0.25</v>
      </c>
      <c r="G3521" s="33">
        <v>0</v>
      </c>
      <c r="H3521" s="34">
        <v>6.3666999999999998</v>
      </c>
      <c r="I3521" s="34">
        <v>0.71260000000000001</v>
      </c>
      <c r="J3521" s="13">
        <v>53</v>
      </c>
      <c r="K3521" s="13">
        <v>10</v>
      </c>
      <c r="L3521" s="12">
        <v>0.1119</v>
      </c>
      <c r="M3521" s="14">
        <v>2.4797614299999999</v>
      </c>
      <c r="N3521" s="15">
        <v>2</v>
      </c>
      <c r="O3521" s="16" t="s">
        <v>12</v>
      </c>
      <c r="P3521" s="16">
        <v>0.19347080010000001</v>
      </c>
      <c r="Q3521" s="16">
        <v>0.19347080010186701</v>
      </c>
      <c r="R3521" s="44"/>
      <c r="S3521" s="42" t="str">
        <f>IF(R3521="","",MAX(R3521,Q3521))</f>
        <v/>
      </c>
      <c r="T3521" s="27">
        <f>IF(A3521="placement",MIN(P3521,IF(S3521="",Q3521,S3521)),"")</f>
        <v>0.19347080010000001</v>
      </c>
      <c r="U3521" s="14">
        <f>IF($A3521="placement",T3521*J3521,"")</f>
        <v>10.2539524053</v>
      </c>
      <c r="V3521" s="13">
        <f>IF($A3521="placement",U3521,IF($A3521="site",SUMIF($C:$C,$C3521,$U:$U),IF($A3521="user",SUMIF($B:$B,$B3521,$U:$U),SUM($U:$U))))</f>
        <v>10.2539524053</v>
      </c>
      <c r="W3521" s="12">
        <f>V3521/J3521</f>
        <v>0.19347080010000001</v>
      </c>
    </row>
    <row r="3522" spans="1:23" x14ac:dyDescent="0.3">
      <c r="A3522" s="23" t="s">
        <v>14</v>
      </c>
      <c r="B3522" s="23" t="s">
        <v>9844</v>
      </c>
      <c r="C3522" s="23" t="s">
        <v>9846</v>
      </c>
      <c r="D3522" s="23" t="s">
        <v>9847</v>
      </c>
      <c r="E3522" s="23" t="s">
        <v>9848</v>
      </c>
      <c r="F3522" s="27">
        <v>0.25</v>
      </c>
      <c r="G3522" s="24">
        <v>0</v>
      </c>
      <c r="H3522" s="25">
        <v>5.2205000000000004</v>
      </c>
      <c r="I3522" s="25">
        <v>0.47699999999999998</v>
      </c>
      <c r="J3522" s="26">
        <v>53</v>
      </c>
      <c r="K3522" s="26">
        <v>10</v>
      </c>
      <c r="L3522" s="27">
        <v>9.1399999999999995E-2</v>
      </c>
      <c r="M3522" s="28">
        <v>3.6781521399999999</v>
      </c>
      <c r="N3522" s="29">
        <v>3</v>
      </c>
      <c r="O3522" s="31" t="s">
        <v>12</v>
      </c>
      <c r="P3522" s="31">
        <v>0.18437305349999999</v>
      </c>
      <c r="Q3522" s="31">
        <v>0.184373053450964</v>
      </c>
      <c r="R3522" s="42"/>
      <c r="S3522" s="42" t="str">
        <f>IF(R3522="","",MAX(R3522,Q3522))</f>
        <v/>
      </c>
      <c r="T3522" s="27">
        <f>IF(A3522="placement",MIN(P3522,IF(S3522="",Q3522,S3522)),"")</f>
        <v>0.184373053450964</v>
      </c>
      <c r="U3522" s="28">
        <f>IF($A3522="placement",T3522*J3522,"")</f>
        <v>9.7717718329010914</v>
      </c>
      <c r="V3522" s="26">
        <f>IF($A3522="placement",U3522,IF($A3522="site",SUMIF($C:$C,$C3522,$U:$U),IF($A3522="user",SUMIF($B:$B,$B3522,$U:$U),SUM($U:$U))))</f>
        <v>9.7717718329010914</v>
      </c>
      <c r="W3522" s="27">
        <f>V3522/J3522</f>
        <v>0.184373053450964</v>
      </c>
    </row>
    <row r="3523" spans="1:23" x14ac:dyDescent="0.3">
      <c r="A3523" s="23" t="s">
        <v>14</v>
      </c>
      <c r="B3523" s="23" t="s">
        <v>438</v>
      </c>
      <c r="C3523" s="23" t="s">
        <v>440</v>
      </c>
      <c r="D3523" s="23" t="s">
        <v>449</v>
      </c>
      <c r="E3523" s="23" t="s">
        <v>450</v>
      </c>
      <c r="F3523" s="27">
        <v>0.33</v>
      </c>
      <c r="G3523" s="24">
        <v>0</v>
      </c>
      <c r="H3523" s="25">
        <v>18.609400000000001</v>
      </c>
      <c r="I3523" s="25">
        <v>0.29599999999999999</v>
      </c>
      <c r="J3523" s="26">
        <v>53</v>
      </c>
      <c r="K3523" s="26">
        <v>9</v>
      </c>
      <c r="L3523" s="27">
        <v>1.5900000000000001E-2</v>
      </c>
      <c r="M3523" s="28">
        <v>5.9919884200000002</v>
      </c>
      <c r="N3523" s="29">
        <v>5</v>
      </c>
      <c r="O3523" s="31" t="s">
        <v>12</v>
      </c>
      <c r="P3523" s="31">
        <v>0.16555245900000001</v>
      </c>
      <c r="Q3523" s="31">
        <v>0.165552459042801</v>
      </c>
      <c r="R3523" s="42">
        <v>0.3</v>
      </c>
      <c r="S3523" s="42">
        <f>IF(R3523="","",MAX(R3523,Q3523))</f>
        <v>0.3</v>
      </c>
      <c r="T3523" s="27">
        <f>IF(A3523="placement",MIN(P3523,IF(S3523="",Q3523,S3523)),"")</f>
        <v>0.16555245900000001</v>
      </c>
      <c r="U3523" s="28">
        <f>IF($A3523="placement",T3523*J3523,"")</f>
        <v>8.7742803270000014</v>
      </c>
      <c r="V3523" s="26">
        <f>IF($A3523="placement",U3523,IF($A3523="site",SUMIF($C:$C,$C3523,$U:$U),IF($A3523="user",SUMIF($B:$B,$B3523,$U:$U),SUM($U:$U))))</f>
        <v>8.7742803270000014</v>
      </c>
      <c r="W3523" s="27">
        <f>V3523/J3523</f>
        <v>0.16555245900000001</v>
      </c>
    </row>
    <row r="3524" spans="1:23" x14ac:dyDescent="0.3">
      <c r="A3524" s="23" t="s">
        <v>14</v>
      </c>
      <c r="B3524" s="23" t="s">
        <v>438</v>
      </c>
      <c r="C3524" s="23" t="s">
        <v>440</v>
      </c>
      <c r="D3524" s="23" t="s">
        <v>465</v>
      </c>
      <c r="E3524" s="23" t="s">
        <v>466</v>
      </c>
      <c r="F3524" s="27">
        <v>0.33</v>
      </c>
      <c r="G3524" s="24">
        <v>0</v>
      </c>
      <c r="H3524" s="25">
        <v>18.613299999999999</v>
      </c>
      <c r="I3524" s="25">
        <v>0.29239999999999999</v>
      </c>
      <c r="J3524" s="26">
        <v>53</v>
      </c>
      <c r="K3524" s="26">
        <v>9</v>
      </c>
      <c r="L3524" s="27">
        <v>1.5699999999999999E-2</v>
      </c>
      <c r="M3524" s="28">
        <v>5.9861260400000003</v>
      </c>
      <c r="N3524" s="29">
        <v>5</v>
      </c>
      <c r="O3524" s="31" t="s">
        <v>12</v>
      </c>
      <c r="P3524" s="31">
        <v>0.16473526150000001</v>
      </c>
      <c r="Q3524" s="31">
        <v>0.164735261474179</v>
      </c>
      <c r="R3524" s="42">
        <v>0.45</v>
      </c>
      <c r="S3524" s="42">
        <f>IF(R3524="","",MAX(R3524,Q3524))</f>
        <v>0.45</v>
      </c>
      <c r="T3524" s="27">
        <f>IF(A3524="placement",MIN(P3524,IF(S3524="",Q3524,S3524)),"")</f>
        <v>0.16473526150000001</v>
      </c>
      <c r="U3524" s="28">
        <f>IF($A3524="placement",T3524*J3524,"")</f>
        <v>8.7309688595000008</v>
      </c>
      <c r="V3524" s="26">
        <f>IF($A3524="placement",U3524,IF($A3524="site",SUMIF($C:$C,$C3524,$U:$U),IF($A3524="user",SUMIF($B:$B,$B3524,$U:$U),SUM($U:$U))))</f>
        <v>8.7309688595000008</v>
      </c>
      <c r="W3524" s="27">
        <f>V3524/J3524</f>
        <v>0.16473526150000001</v>
      </c>
    </row>
    <row r="3525" spans="1:23" x14ac:dyDescent="0.3">
      <c r="A3525" s="23" t="s">
        <v>14</v>
      </c>
      <c r="B3525" s="23" t="s">
        <v>6568</v>
      </c>
      <c r="C3525" s="23" t="s">
        <v>6570</v>
      </c>
      <c r="D3525" s="23" t="s">
        <v>6583</v>
      </c>
      <c r="E3525" s="23" t="s">
        <v>6569</v>
      </c>
      <c r="F3525" s="27">
        <v>0.25</v>
      </c>
      <c r="G3525" s="24">
        <v>0</v>
      </c>
      <c r="H3525" s="25">
        <v>5.8761000000000001</v>
      </c>
      <c r="I3525" s="25">
        <v>1.754</v>
      </c>
      <c r="J3525" s="26">
        <v>53</v>
      </c>
      <c r="K3525" s="26">
        <v>8</v>
      </c>
      <c r="L3525" s="27">
        <v>0.29849999999999999</v>
      </c>
      <c r="M3525" s="28">
        <v>1.0110237799999999</v>
      </c>
      <c r="N3525" s="29">
        <v>0.85</v>
      </c>
      <c r="O3525" s="31" t="s">
        <v>42</v>
      </c>
      <c r="P3525" s="31">
        <v>0.1592680461</v>
      </c>
      <c r="Q3525" s="31">
        <v>0.15926804609553399</v>
      </c>
      <c r="R3525" s="42"/>
      <c r="S3525" s="42" t="str">
        <f>IF(R3525="","",MAX(R3525,Q3525))</f>
        <v/>
      </c>
      <c r="T3525" s="27">
        <f>IF(A3525="placement",MIN(P3525,IF(S3525="",Q3525,S3525)),"")</f>
        <v>0.15926804609553399</v>
      </c>
      <c r="U3525" s="28">
        <f>IF($A3525="placement",T3525*J3525,"")</f>
        <v>8.4412064430633009</v>
      </c>
      <c r="V3525" s="26">
        <f>IF($A3525="placement",U3525,IF($A3525="site",SUMIF($C:$C,$C3525,$U:$U),IF($A3525="user",SUMIF($B:$B,$B3525,$U:$U),SUM($U:$U))))</f>
        <v>8.4412064430633009</v>
      </c>
      <c r="W3525" s="27">
        <f>V3525/J3525</f>
        <v>0.15926804609553397</v>
      </c>
    </row>
    <row r="3526" spans="1:23" x14ac:dyDescent="0.3">
      <c r="A3526" s="23" t="s">
        <v>14</v>
      </c>
      <c r="B3526" s="23" t="s">
        <v>1658</v>
      </c>
      <c r="C3526" s="23" t="s">
        <v>1659</v>
      </c>
      <c r="D3526" s="32" t="s">
        <v>1664</v>
      </c>
      <c r="E3526" s="23" t="s">
        <v>1665</v>
      </c>
      <c r="F3526" s="27">
        <v>0.15</v>
      </c>
      <c r="G3526" s="24">
        <v>0</v>
      </c>
      <c r="H3526" s="25">
        <v>20.879300000000001</v>
      </c>
      <c r="I3526" s="25">
        <v>2.0973999999999999</v>
      </c>
      <c r="J3526" s="26">
        <v>53</v>
      </c>
      <c r="K3526" s="26">
        <v>8</v>
      </c>
      <c r="L3526" s="27">
        <v>0.10050000000000001</v>
      </c>
      <c r="M3526" s="28">
        <v>0.84976331000000005</v>
      </c>
      <c r="N3526" s="29">
        <v>0.5</v>
      </c>
      <c r="O3526" s="31" t="s">
        <v>42</v>
      </c>
      <c r="P3526" s="31">
        <v>0.41160085930000001</v>
      </c>
      <c r="Q3526" s="31">
        <v>0.15</v>
      </c>
      <c r="R3526" s="42"/>
      <c r="S3526" s="42" t="str">
        <f>IF(R3526="","",MAX(R3526,Q3526))</f>
        <v/>
      </c>
      <c r="T3526" s="27">
        <f>IF(A3526="placement",MIN(P3526,IF(S3526="",Q3526,S3526)),"")</f>
        <v>0.15</v>
      </c>
      <c r="U3526" s="28">
        <f>IF($A3526="placement",T3526*J3526,"")</f>
        <v>7.9499999999999993</v>
      </c>
      <c r="V3526" s="26">
        <f>IF($A3526="placement",U3526,IF($A3526="site",SUMIF($C:$C,$C3526,$U:$U),IF($A3526="user",SUMIF($B:$B,$B3526,$U:$U),SUM($U:$U))))</f>
        <v>7.9499999999999993</v>
      </c>
      <c r="W3526" s="27">
        <f>V3526/J3526</f>
        <v>0.15</v>
      </c>
    </row>
    <row r="3527" spans="1:23" x14ac:dyDescent="0.3">
      <c r="A3527" s="23" t="s">
        <v>14</v>
      </c>
      <c r="B3527" s="23" t="s">
        <v>438</v>
      </c>
      <c r="C3527" s="23" t="s">
        <v>440</v>
      </c>
      <c r="D3527" s="23" t="s">
        <v>443</v>
      </c>
      <c r="E3527" s="23" t="s">
        <v>444</v>
      </c>
      <c r="F3527" s="27">
        <v>0.25</v>
      </c>
      <c r="G3527" s="24">
        <v>0</v>
      </c>
      <c r="H3527" s="25">
        <v>9.8956999999999997</v>
      </c>
      <c r="I3527" s="25">
        <v>0.53069999999999995</v>
      </c>
      <c r="J3527" s="26">
        <v>53</v>
      </c>
      <c r="K3527" s="26">
        <v>5</v>
      </c>
      <c r="L3527" s="27">
        <v>5.3600000000000002E-2</v>
      </c>
      <c r="M3527" s="28">
        <v>3.3380753699999999</v>
      </c>
      <c r="N3527" s="29">
        <v>3</v>
      </c>
      <c r="O3527" s="31" t="s">
        <v>42</v>
      </c>
      <c r="P3527" s="31">
        <v>0.1012785311</v>
      </c>
      <c r="Q3527" s="31">
        <v>0.10127853108028</v>
      </c>
      <c r="R3527" s="42">
        <v>0.3</v>
      </c>
      <c r="S3527" s="42">
        <f>IF(R3527="","",MAX(R3527,Q3527))</f>
        <v>0.3</v>
      </c>
      <c r="T3527" s="27">
        <f>IF(A3527="placement",MIN(P3527,IF(S3527="",Q3527,S3527)),"")</f>
        <v>0.1012785311</v>
      </c>
      <c r="U3527" s="28">
        <f>IF($A3527="placement",T3527*J3527,"")</f>
        <v>5.3677621482999998</v>
      </c>
      <c r="V3527" s="26">
        <f>IF($A3527="placement",U3527,IF($A3527="site",SUMIF($C:$C,$C3527,$U:$U),IF($A3527="user",SUMIF($B:$B,$B3527,$U:$U),SUM($U:$U))))</f>
        <v>5.3677621482999998</v>
      </c>
      <c r="W3527" s="27">
        <f>V3527/J3527</f>
        <v>0.1012785311</v>
      </c>
    </row>
    <row r="3528" spans="1:23" x14ac:dyDescent="0.3">
      <c r="A3528" s="23" t="s">
        <v>14</v>
      </c>
      <c r="B3528" s="23" t="s">
        <v>4090</v>
      </c>
      <c r="C3528" s="23" t="s">
        <v>4091</v>
      </c>
      <c r="D3528" s="23" t="s">
        <v>10829</v>
      </c>
      <c r="E3528" s="23" t="s">
        <v>10830</v>
      </c>
      <c r="F3528" s="27">
        <v>0.25</v>
      </c>
      <c r="G3528" s="24">
        <v>0</v>
      </c>
      <c r="H3528" s="25">
        <v>11.7628</v>
      </c>
      <c r="I3528" s="25">
        <v>2.0531000000000001</v>
      </c>
      <c r="J3528" s="26">
        <v>53</v>
      </c>
      <c r="K3528" s="26">
        <v>12</v>
      </c>
      <c r="L3528" s="27">
        <v>0.17449999999999999</v>
      </c>
      <c r="M3528" s="28">
        <v>0.86488187999999999</v>
      </c>
      <c r="N3528" s="29">
        <v>0.8</v>
      </c>
      <c r="O3528" s="31" t="s">
        <v>12</v>
      </c>
      <c r="P3528" s="31">
        <v>7.5018202399999998E-2</v>
      </c>
      <c r="Q3528" s="31">
        <v>7.5018202443351098E-2</v>
      </c>
      <c r="R3528" s="42"/>
      <c r="S3528" s="42" t="str">
        <f>IF(R3528="","",MAX(R3528,Q3528))</f>
        <v/>
      </c>
      <c r="T3528" s="27">
        <f>IF(A3528="placement",MIN(P3528,IF(S3528="",Q3528,S3528)),"")</f>
        <v>7.5018202399999998E-2</v>
      </c>
      <c r="U3528" s="28">
        <f>IF($A3528="placement",T3528*J3528,"")</f>
        <v>3.9759647272</v>
      </c>
      <c r="V3528" s="23">
        <f>IF($A3528="placement",U3528,IF($A3528="site",SUMIF($C:$C,$C3528,$U:$U),IF($A3528="user",SUMIF($B:$B,$B3528,$U:$U),SUM($U:$U))))</f>
        <v>3.9759647272</v>
      </c>
      <c r="W3528" s="27">
        <f>V3528/J3528</f>
        <v>7.5018202399999998E-2</v>
      </c>
    </row>
    <row r="3529" spans="1:23" x14ac:dyDescent="0.3">
      <c r="A3529" s="23" t="s">
        <v>14</v>
      </c>
      <c r="B3529" s="23" t="s">
        <v>7351</v>
      </c>
      <c r="C3529" s="23" t="s">
        <v>7352</v>
      </c>
      <c r="D3529" s="23" t="s">
        <v>7367</v>
      </c>
      <c r="E3529" s="23" t="s">
        <v>7368</v>
      </c>
      <c r="F3529" s="27">
        <v>0.33</v>
      </c>
      <c r="G3529" s="24">
        <v>0</v>
      </c>
      <c r="H3529" s="25">
        <v>12.285</v>
      </c>
      <c r="I3529" s="25">
        <v>5.0022000000000002</v>
      </c>
      <c r="J3529" s="26">
        <v>52</v>
      </c>
      <c r="K3529" s="26">
        <v>17</v>
      </c>
      <c r="L3529" s="27">
        <v>0.40720000000000001</v>
      </c>
      <c r="M3529" s="28">
        <v>0.34419186000000002</v>
      </c>
      <c r="N3529" s="29">
        <v>7.0000000000000007E-2</v>
      </c>
      <c r="O3529" s="31" t="s">
        <v>12</v>
      </c>
      <c r="P3529" s="31">
        <v>0.79662505549999996</v>
      </c>
      <c r="Q3529" s="31">
        <v>0.33</v>
      </c>
      <c r="R3529" s="42"/>
      <c r="S3529" s="42" t="str">
        <f>IF(R3529="","",MAX(R3529,Q3529))</f>
        <v/>
      </c>
      <c r="T3529" s="27">
        <f>IF(A3529="placement",MIN(P3529,IF(S3529="",Q3529,S3529)),"")</f>
        <v>0.33</v>
      </c>
      <c r="U3529" s="28">
        <f>IF($A3529="placement",T3529*J3529,"")</f>
        <v>17.16</v>
      </c>
      <c r="V3529" s="26">
        <f>IF($A3529="placement",U3529,IF($A3529="site",SUMIF($C:$C,$C3529,$U:$U),IF($A3529="user",SUMIF($B:$B,$B3529,$U:$U),SUM($U:$U))))</f>
        <v>17.16</v>
      </c>
      <c r="W3529" s="27">
        <f>V3529/J3529</f>
        <v>0.33</v>
      </c>
    </row>
    <row r="3530" spans="1:23" x14ac:dyDescent="0.3">
      <c r="A3530" s="23" t="s">
        <v>14</v>
      </c>
      <c r="B3530" s="23" t="s">
        <v>4528</v>
      </c>
      <c r="C3530" s="23" t="s">
        <v>4530</v>
      </c>
      <c r="D3530" s="23" t="s">
        <v>4613</v>
      </c>
      <c r="E3530" s="23" t="s">
        <v>4614</v>
      </c>
      <c r="F3530" s="27">
        <v>0.33</v>
      </c>
      <c r="G3530" s="24">
        <v>0</v>
      </c>
      <c r="H3530" s="25">
        <v>34.102600000000002</v>
      </c>
      <c r="I3530" s="25">
        <v>1.6102000000000001</v>
      </c>
      <c r="J3530" s="26">
        <v>52</v>
      </c>
      <c r="K3530" s="26">
        <v>14</v>
      </c>
      <c r="L3530" s="27">
        <v>4.7199999999999999E-2</v>
      </c>
      <c r="M3530" s="28">
        <v>1.0814354799999999</v>
      </c>
      <c r="N3530" s="29">
        <v>0.75</v>
      </c>
      <c r="O3530" s="31" t="s">
        <v>12</v>
      </c>
      <c r="P3530" s="31">
        <v>0.30647734920000003</v>
      </c>
      <c r="Q3530" s="31">
        <v>0.30647734917223102</v>
      </c>
      <c r="R3530" s="42"/>
      <c r="S3530" s="42" t="str">
        <f>IF(R3530="","",MAX(R3530,Q3530))</f>
        <v/>
      </c>
      <c r="T3530" s="27">
        <f>IF(A3530="placement",MIN(P3530,IF(S3530="",Q3530,S3530)),"")</f>
        <v>0.30647734917223102</v>
      </c>
      <c r="U3530" s="28">
        <f>IF($A3530="placement",T3530*J3530,"")</f>
        <v>15.936822156956012</v>
      </c>
      <c r="V3530" s="26">
        <f>IF($A3530="placement",U3530,IF($A3530="site",SUMIF($C:$C,$C3530,$U:$U),IF($A3530="user",SUMIF($B:$B,$B3530,$U:$U),SUM($U:$U))))</f>
        <v>15.936822156956012</v>
      </c>
      <c r="W3530" s="27">
        <f>V3530/J3530</f>
        <v>0.30647734917223102</v>
      </c>
    </row>
    <row r="3531" spans="1:23" x14ac:dyDescent="0.3">
      <c r="A3531" s="23" t="s">
        <v>14</v>
      </c>
      <c r="B3531" s="23" t="s">
        <v>9541</v>
      </c>
      <c r="C3531" s="23" t="s">
        <v>9543</v>
      </c>
      <c r="D3531" s="23" t="s">
        <v>9546</v>
      </c>
      <c r="E3531" s="23" t="s">
        <v>9542</v>
      </c>
      <c r="F3531" s="27">
        <v>0.3</v>
      </c>
      <c r="G3531" s="24">
        <v>0</v>
      </c>
      <c r="H3531" s="25">
        <v>8.8156999999999996</v>
      </c>
      <c r="I3531" s="25">
        <v>5.3015999999999996</v>
      </c>
      <c r="J3531" s="26">
        <v>52</v>
      </c>
      <c r="K3531" s="26">
        <v>15</v>
      </c>
      <c r="L3531" s="27">
        <v>0.60140000000000005</v>
      </c>
      <c r="M3531" s="28">
        <v>0.32409663</v>
      </c>
      <c r="N3531" s="29">
        <v>0.01</v>
      </c>
      <c r="O3531" s="31" t="s">
        <v>12</v>
      </c>
      <c r="P3531" s="31">
        <v>0.96914500459999997</v>
      </c>
      <c r="Q3531" s="31">
        <v>0.3</v>
      </c>
      <c r="R3531" s="42"/>
      <c r="S3531" s="42" t="str">
        <f>IF(R3531="","",MAX(R3531,Q3531))</f>
        <v/>
      </c>
      <c r="T3531" s="27">
        <f>IF(A3531="placement",MIN(P3531,IF(S3531="",Q3531,S3531)),"")</f>
        <v>0.3</v>
      </c>
      <c r="U3531" s="28">
        <f>IF($A3531="placement",T3531*J3531,"")</f>
        <v>15.6</v>
      </c>
      <c r="V3531" s="26">
        <f>IF($A3531="placement",U3531,IF($A3531="site",SUMIF($C:$C,$C3531,$U:$U),IF($A3531="user",SUMIF($B:$B,$B3531,$U:$U),SUM($U:$U))))</f>
        <v>15.6</v>
      </c>
      <c r="W3531" s="27">
        <f>V3531/J3531</f>
        <v>0.3</v>
      </c>
    </row>
    <row r="3532" spans="1:23" x14ac:dyDescent="0.3">
      <c r="A3532" s="23" t="s">
        <v>14</v>
      </c>
      <c r="B3532" s="23" t="s">
        <v>1708</v>
      </c>
      <c r="C3532" s="23" t="s">
        <v>1709</v>
      </c>
      <c r="D3532" s="23" t="s">
        <v>10603</v>
      </c>
      <c r="E3532" s="23" t="s">
        <v>10604</v>
      </c>
      <c r="F3532" s="27">
        <v>0.3</v>
      </c>
      <c r="G3532" s="24">
        <v>0</v>
      </c>
      <c r="H3532" s="25">
        <v>1.9500999999999999</v>
      </c>
      <c r="I3532" s="25">
        <v>0.86109999999999998</v>
      </c>
      <c r="J3532" s="26">
        <v>52</v>
      </c>
      <c r="K3532" s="26">
        <v>14</v>
      </c>
      <c r="L3532" s="27">
        <v>0.44159999999999999</v>
      </c>
      <c r="M3532" s="28">
        <v>2.0095810900000002</v>
      </c>
      <c r="N3532" s="29">
        <v>1.5</v>
      </c>
      <c r="O3532" s="31" t="s">
        <v>12</v>
      </c>
      <c r="P3532" s="31">
        <v>0.2535757776</v>
      </c>
      <c r="Q3532" s="31">
        <v>0.25357577758972899</v>
      </c>
      <c r="R3532" s="42"/>
      <c r="S3532" s="42" t="str">
        <f>IF(R3532="","",MAX(R3532,Q3532))</f>
        <v/>
      </c>
      <c r="T3532" s="27">
        <f>IF(A3532="placement",MIN(P3532,IF(S3532="",Q3532,S3532)),"")</f>
        <v>0.25357577758972899</v>
      </c>
      <c r="U3532" s="28">
        <f>IF($A3532="placement",T3532*J3532,"")</f>
        <v>13.185940434665907</v>
      </c>
      <c r="V3532" s="23">
        <f>IF($A3532="placement",U3532,IF($A3532="site",SUMIF($C:$C,$C3532,$U:$U),IF($A3532="user",SUMIF($B:$B,$B3532,$U:$U),SUM($U:$U))))</f>
        <v>13.185940434665907</v>
      </c>
      <c r="W3532" s="27">
        <f>V3532/J3532</f>
        <v>0.25357577758972899</v>
      </c>
    </row>
    <row r="3533" spans="1:23" x14ac:dyDescent="0.3">
      <c r="A3533" s="11" t="s">
        <v>14</v>
      </c>
      <c r="B3533" s="11" t="s">
        <v>965</v>
      </c>
      <c r="C3533" s="11" t="s">
        <v>966</v>
      </c>
      <c r="D3533" s="35" t="s">
        <v>975</v>
      </c>
      <c r="E3533" s="11" t="s">
        <v>976</v>
      </c>
      <c r="F3533" s="12">
        <v>0.25</v>
      </c>
      <c r="G3533" s="33">
        <v>1</v>
      </c>
      <c r="H3533" s="34">
        <v>48.494999999999997</v>
      </c>
      <c r="I3533" s="34">
        <v>4.8989000000000003</v>
      </c>
      <c r="J3533" s="13">
        <v>52</v>
      </c>
      <c r="K3533" s="13">
        <v>13</v>
      </c>
      <c r="L3533" s="12">
        <v>0.10100000000000001</v>
      </c>
      <c r="M3533" s="14">
        <v>0.35575709</v>
      </c>
      <c r="N3533" s="15">
        <v>0.25</v>
      </c>
      <c r="O3533" s="16" t="s">
        <v>42</v>
      </c>
      <c r="P3533" s="16">
        <v>0.29727331600000001</v>
      </c>
      <c r="Q3533" s="16">
        <v>0.25</v>
      </c>
      <c r="R3533" s="44"/>
      <c r="S3533" s="42" t="str">
        <f>IF(R3533="","",MAX(R3533,Q3533))</f>
        <v/>
      </c>
      <c r="T3533" s="27">
        <f>IF(A3533="placement",MIN(P3533,IF(S3533="",Q3533,S3533)),"")</f>
        <v>0.25</v>
      </c>
      <c r="U3533" s="14">
        <f>IF($A3533="placement",T3533*J3533,"")</f>
        <v>13</v>
      </c>
      <c r="V3533" s="13">
        <f>IF($A3533="placement",U3533,IF($A3533="site",SUMIF($C:$C,$C3533,$U:$U),IF($A3533="user",SUMIF($B:$B,$B3533,$U:$U),SUM($U:$U))))</f>
        <v>13</v>
      </c>
      <c r="W3533" s="12">
        <f>V3533/J3533</f>
        <v>0.25</v>
      </c>
    </row>
    <row r="3534" spans="1:23" x14ac:dyDescent="0.3">
      <c r="A3534" s="23" t="s">
        <v>14</v>
      </c>
      <c r="B3534" s="23" t="s">
        <v>3792</v>
      </c>
      <c r="C3534" s="23" t="s">
        <v>3794</v>
      </c>
      <c r="D3534" s="23" t="s">
        <v>3801</v>
      </c>
      <c r="E3534" s="23" t="s">
        <v>3802</v>
      </c>
      <c r="F3534" s="27">
        <v>0.25</v>
      </c>
      <c r="G3534" s="24">
        <v>0</v>
      </c>
      <c r="H3534" s="25">
        <v>4.8597999999999999</v>
      </c>
      <c r="I3534" s="25">
        <v>1.3889</v>
      </c>
      <c r="J3534" s="26">
        <v>52</v>
      </c>
      <c r="K3534" s="26">
        <v>13</v>
      </c>
      <c r="L3534" s="27">
        <v>0.2858</v>
      </c>
      <c r="M3534" s="28">
        <v>1.2532321900000001</v>
      </c>
      <c r="N3534" s="29">
        <v>0.9</v>
      </c>
      <c r="O3534" s="31" t="s">
        <v>12</v>
      </c>
      <c r="P3534" s="31">
        <v>0.28185694179999998</v>
      </c>
      <c r="Q3534" s="31">
        <v>0.25</v>
      </c>
      <c r="R3534" s="42"/>
      <c r="S3534" s="42" t="str">
        <f>IF(R3534="","",MAX(R3534,Q3534))</f>
        <v/>
      </c>
      <c r="T3534" s="27">
        <f>IF(A3534="placement",MIN(P3534,IF(S3534="",Q3534,S3534)),"")</f>
        <v>0.25</v>
      </c>
      <c r="U3534" s="28">
        <f>IF($A3534="placement",T3534*J3534,"")</f>
        <v>13</v>
      </c>
      <c r="V3534" s="26">
        <f>IF($A3534="placement",U3534,IF($A3534="site",SUMIF($C:$C,$C3534,$U:$U),IF($A3534="user",SUMIF($B:$B,$B3534,$U:$U),SUM($U:$U))))</f>
        <v>13</v>
      </c>
      <c r="W3534" s="27">
        <f>V3534/J3534</f>
        <v>0.25</v>
      </c>
    </row>
    <row r="3535" spans="1:23" hidden="1" x14ac:dyDescent="0.3">
      <c r="A3535" s="23" t="s">
        <v>13</v>
      </c>
      <c r="B3535" s="23" t="s">
        <v>3238</v>
      </c>
      <c r="C3535" s="23" t="s">
        <v>3240</v>
      </c>
      <c r="D3535" s="23" t="s">
        <v>9898</v>
      </c>
      <c r="E3535" s="23"/>
      <c r="F3535" s="27">
        <v>0.28660000000000002</v>
      </c>
      <c r="G3535" s="24">
        <v>0</v>
      </c>
      <c r="H3535" s="25">
        <v>59.985399999999998</v>
      </c>
      <c r="I3535" s="25">
        <v>19.6021</v>
      </c>
      <c r="J3535" s="26">
        <v>765</v>
      </c>
      <c r="K3535" s="26">
        <v>173</v>
      </c>
      <c r="L3535" s="27">
        <v>0.32679999999999998</v>
      </c>
      <c r="M3535" s="28">
        <v>1.30044055</v>
      </c>
      <c r="N3535" s="29">
        <v>1</v>
      </c>
      <c r="O3535" s="31"/>
      <c r="P3535" s="31">
        <v>0.23102982359999999</v>
      </c>
      <c r="Q3535" s="31">
        <v>0.231029823587068</v>
      </c>
      <c r="R3535" s="42"/>
      <c r="S3535" s="42" t="str">
        <f>IF(R3535="","",MAX(R3535,Q3535))</f>
        <v/>
      </c>
      <c r="T3535" s="27" t="str">
        <f>IF(A3535="placement",MIN(P3535,IF(S3535="",Q3535,S3535)),"")</f>
        <v/>
      </c>
      <c r="U3535" s="28" t="str">
        <f>IF($A3535="placement",T3535*J3535,"")</f>
        <v/>
      </c>
      <c r="V3535" s="26">
        <f>IF($A3535="placement",U3535,IF($A3535="site",SUMIF($C:$C,$C3535,$U:$U),IF($A3535="user",SUMIF($B:$B,$B3535,$U:$U),SUM($U:$U))))</f>
        <v>173.7583825574194</v>
      </c>
      <c r="W3535" s="27">
        <f>V3535/J3535</f>
        <v>0.22713514059793385</v>
      </c>
    </row>
    <row r="3536" spans="1:23" hidden="1" x14ac:dyDescent="0.3">
      <c r="A3536" s="23" t="s">
        <v>10</v>
      </c>
      <c r="B3536" s="23" t="s">
        <v>4710</v>
      </c>
      <c r="C3536" s="23" t="s">
        <v>9898</v>
      </c>
      <c r="D3536" s="23" t="s">
        <v>9898</v>
      </c>
      <c r="E3536" s="23"/>
      <c r="F3536" s="27">
        <v>0.2868</v>
      </c>
      <c r="G3536" s="24">
        <v>0.99913280999999998</v>
      </c>
      <c r="H3536" s="25">
        <v>6270.3356000000003</v>
      </c>
      <c r="I3536" s="25">
        <v>555.42039999999997</v>
      </c>
      <c r="J3536" s="26">
        <v>16436</v>
      </c>
      <c r="K3536" s="26">
        <v>4009</v>
      </c>
      <c r="L3536" s="27">
        <v>8.8599999999999998E-2</v>
      </c>
      <c r="M3536" s="28">
        <v>0.98639155999999995</v>
      </c>
      <c r="N3536" s="29">
        <v>0.73864200000000002</v>
      </c>
      <c r="O3536" s="31"/>
      <c r="P3536" s="31">
        <v>0.2511675552</v>
      </c>
      <c r="Q3536" s="31">
        <v>0.25116755518299</v>
      </c>
      <c r="R3536" s="42"/>
      <c r="S3536" s="42" t="str">
        <f>IF(R3536="","",MAX(R3536,Q3536))</f>
        <v/>
      </c>
      <c r="T3536" s="27" t="str">
        <f>IF(A3536="placement",MIN(P3536,IF(S3536="",Q3536,S3536)),"")</f>
        <v/>
      </c>
      <c r="U3536" s="28" t="str">
        <f>IF($A3536="placement",T3536*J3536,"")</f>
        <v/>
      </c>
      <c r="V3536" s="26">
        <f>IF($A3536="placement",U3536,IF($A3536="site",SUMIF($C:$C,$C3536,$U:$U),IF($A3536="user",SUMIF($B:$B,$B3536,$U:$U),SUM($U:$U))))</f>
        <v>4108.7029854192724</v>
      </c>
      <c r="W3536" s="27">
        <f>V3536/J3536</f>
        <v>0.24998192902283234</v>
      </c>
    </row>
    <row r="3537" spans="1:23" hidden="1" x14ac:dyDescent="0.3">
      <c r="A3537" s="23" t="s">
        <v>13</v>
      </c>
      <c r="B3537" s="23" t="s">
        <v>4956</v>
      </c>
      <c r="C3537" s="23" t="s">
        <v>4957</v>
      </c>
      <c r="D3537" s="23" t="s">
        <v>9898</v>
      </c>
      <c r="E3537" s="23"/>
      <c r="F3537" s="27">
        <v>0.2147</v>
      </c>
      <c r="G3537" s="24">
        <v>0.84156953999999995</v>
      </c>
      <c r="H3537" s="25">
        <v>217.57830000000001</v>
      </c>
      <c r="I3537" s="25">
        <v>29.642399999999999</v>
      </c>
      <c r="J3537" s="26">
        <v>763</v>
      </c>
      <c r="K3537" s="26">
        <v>164</v>
      </c>
      <c r="L3537" s="27">
        <v>0.13619999999999999</v>
      </c>
      <c r="M3537" s="28">
        <v>0.85831665000000001</v>
      </c>
      <c r="N3537" s="29">
        <v>0.5</v>
      </c>
      <c r="O3537" s="31"/>
      <c r="P3537" s="31">
        <v>0.41746440299999998</v>
      </c>
      <c r="Q3537" s="31">
        <v>0.21469642785953999</v>
      </c>
      <c r="R3537" s="42">
        <v>0.3</v>
      </c>
      <c r="S3537" s="42">
        <f>IF(R3537="","",MAX(R3537,Q3537))</f>
        <v>0.3</v>
      </c>
      <c r="T3537" s="27" t="str">
        <f>IF(A3537="placement",MIN(P3537,IF(S3537="",Q3537,S3537)),"")</f>
        <v/>
      </c>
      <c r="U3537" s="28" t="str">
        <f>IF($A3537="placement",T3537*J3537,"")</f>
        <v/>
      </c>
      <c r="V3537" s="26">
        <f>IF($A3537="placement",U3537,IF($A3537="site",SUMIF($C:$C,$C3537,$U:$U),IF($A3537="user",SUMIF($B:$B,$B3537,$U:$U),SUM($U:$U))))</f>
        <v>163.80000000000001</v>
      </c>
      <c r="W3537" s="27">
        <f>V3537/J3537</f>
        <v>0.21467889908256882</v>
      </c>
    </row>
    <row r="3538" spans="1:23" hidden="1" x14ac:dyDescent="0.3">
      <c r="A3538" s="23" t="s">
        <v>10</v>
      </c>
      <c r="B3538" s="23" t="s">
        <v>4979</v>
      </c>
      <c r="C3538" s="23" t="s">
        <v>9898</v>
      </c>
      <c r="D3538" s="23" t="s">
        <v>9898</v>
      </c>
      <c r="E3538" s="23"/>
      <c r="F3538" s="27">
        <v>0.27410000000000001</v>
      </c>
      <c r="G3538" s="24">
        <v>0.99995858999999998</v>
      </c>
      <c r="H3538" s="25">
        <v>323.55430000000001</v>
      </c>
      <c r="I3538" s="25">
        <v>64.606099999999998</v>
      </c>
      <c r="J3538" s="26">
        <v>476</v>
      </c>
      <c r="K3538" s="26">
        <v>119</v>
      </c>
      <c r="L3538" s="27">
        <v>0.19969999999999999</v>
      </c>
      <c r="M3538" s="28">
        <v>0.2456169</v>
      </c>
      <c r="N3538" s="29">
        <v>0.122224</v>
      </c>
      <c r="O3538" s="31"/>
      <c r="P3538" s="31">
        <v>0.50237951459999997</v>
      </c>
      <c r="Q3538" s="31">
        <v>0.274109097718368</v>
      </c>
      <c r="R3538" s="42"/>
      <c r="S3538" s="42" t="str">
        <f>IF(R3538="","",MAX(R3538,Q3538))</f>
        <v/>
      </c>
      <c r="T3538" s="27" t="str">
        <f>IF(A3538="placement",MIN(P3538,IF(S3538="",Q3538,S3538)),"")</f>
        <v/>
      </c>
      <c r="U3538" s="28" t="str">
        <f>IF($A3538="placement",T3538*J3538,"")</f>
        <v/>
      </c>
      <c r="V3538" s="26">
        <f>IF($A3538="placement",U3538,IF($A3538="site",SUMIF($C:$C,$C3538,$U:$U),IF($A3538="user",SUMIF($B:$B,$B3538,$U:$U),SUM($U:$U))))</f>
        <v>118.97509335324868</v>
      </c>
      <c r="W3538" s="27">
        <f>V3538/J3538</f>
        <v>0.24994767511186697</v>
      </c>
    </row>
    <row r="3539" spans="1:23" x14ac:dyDescent="0.3">
      <c r="A3539" s="23" t="s">
        <v>14</v>
      </c>
      <c r="B3539" s="23" t="s">
        <v>5678</v>
      </c>
      <c r="C3539" s="23" t="s">
        <v>5679</v>
      </c>
      <c r="D3539" s="23" t="s">
        <v>10235</v>
      </c>
      <c r="E3539" s="23" t="s">
        <v>10236</v>
      </c>
      <c r="F3539" s="27">
        <v>0.25</v>
      </c>
      <c r="G3539" s="24">
        <v>0</v>
      </c>
      <c r="H3539" s="25">
        <v>23.758600000000001</v>
      </c>
      <c r="I3539" s="25">
        <v>1.0228999999999999</v>
      </c>
      <c r="J3539" s="26">
        <v>52</v>
      </c>
      <c r="K3539" s="26">
        <v>11</v>
      </c>
      <c r="L3539" s="27">
        <v>4.3099999999999999E-2</v>
      </c>
      <c r="M3539" s="28">
        <v>1.69774457</v>
      </c>
      <c r="N3539" s="29">
        <v>1.1499999999999999</v>
      </c>
      <c r="O3539" s="31" t="s">
        <v>42</v>
      </c>
      <c r="P3539" s="31">
        <v>0.32263073040000001</v>
      </c>
      <c r="Q3539" s="31">
        <v>0.25</v>
      </c>
      <c r="R3539" s="42"/>
      <c r="S3539" s="42" t="str">
        <f>IF(R3539="","",MAX(R3539,Q3539))</f>
        <v/>
      </c>
      <c r="T3539" s="27">
        <f>IF(A3539="placement",MIN(P3539,IF(S3539="",Q3539,S3539)),"")</f>
        <v>0.25</v>
      </c>
      <c r="U3539" s="28">
        <f>IF($A3539="placement",T3539*J3539,"")</f>
        <v>13</v>
      </c>
      <c r="V3539" s="26">
        <f>IF($A3539="placement",U3539,IF($A3539="site",SUMIF($C:$C,$C3539,$U:$U),IF($A3539="user",SUMIF($B:$B,$B3539,$U:$U),SUM($U:$U))))</f>
        <v>13</v>
      </c>
      <c r="W3539" s="27">
        <f>V3539/J3539</f>
        <v>0.25</v>
      </c>
    </row>
    <row r="3540" spans="1:23" hidden="1" x14ac:dyDescent="0.3">
      <c r="A3540" s="23" t="s">
        <v>13</v>
      </c>
      <c r="B3540" s="23" t="s">
        <v>6014</v>
      </c>
      <c r="C3540" s="23" t="s">
        <v>6016</v>
      </c>
      <c r="D3540" s="23" t="s">
        <v>9898</v>
      </c>
      <c r="E3540" s="23"/>
      <c r="F3540" s="27">
        <v>0.30609999999999998</v>
      </c>
      <c r="G3540" s="24">
        <v>0.87257247000000004</v>
      </c>
      <c r="H3540" s="25">
        <v>159.9444</v>
      </c>
      <c r="I3540" s="25">
        <v>8.9496000000000002</v>
      </c>
      <c r="J3540" s="26">
        <v>747</v>
      </c>
      <c r="K3540" s="26">
        <v>113</v>
      </c>
      <c r="L3540" s="27">
        <v>5.6000000000000001E-2</v>
      </c>
      <c r="M3540" s="28">
        <v>2.78231933</v>
      </c>
      <c r="N3540" s="29">
        <v>2.3625579999999999</v>
      </c>
      <c r="O3540" s="31"/>
      <c r="P3540" s="31">
        <v>0.15086741570000001</v>
      </c>
      <c r="Q3540" s="31">
        <v>0.15086741568747</v>
      </c>
      <c r="R3540" s="42"/>
      <c r="S3540" s="42" t="str">
        <f>IF(R3540="","",MAX(R3540,Q3540))</f>
        <v/>
      </c>
      <c r="T3540" s="27" t="str">
        <f>IF(A3540="placement",MIN(P3540,IF(S3540="",Q3540,S3540)),"")</f>
        <v/>
      </c>
      <c r="U3540" s="28" t="str">
        <f>IF($A3540="placement",T3540*J3540,"")</f>
        <v/>
      </c>
      <c r="V3540" s="26">
        <f>IF($A3540="placement",U3540,IF($A3540="site",SUMIF($C:$C,$C3540,$U:$U),IF($A3540="user",SUMIF($B:$B,$B3540,$U:$U),SUM($U:$U))))</f>
        <v>112.8865504477473</v>
      </c>
      <c r="W3540" s="27">
        <f>V3540/J3540</f>
        <v>0.15111988011746627</v>
      </c>
    </row>
    <row r="3541" spans="1:23" hidden="1" x14ac:dyDescent="0.3">
      <c r="A3541" s="23" t="s">
        <v>10</v>
      </c>
      <c r="B3541" s="23" t="s">
        <v>4169</v>
      </c>
      <c r="C3541" s="23" t="s">
        <v>9898</v>
      </c>
      <c r="D3541" s="23" t="s">
        <v>9898</v>
      </c>
      <c r="E3541" s="23"/>
      <c r="F3541" s="27">
        <v>0.25</v>
      </c>
      <c r="G3541" s="24">
        <v>1</v>
      </c>
      <c r="H3541" s="25">
        <v>384.34949999999998</v>
      </c>
      <c r="I3541" s="25">
        <v>134.90539999999999</v>
      </c>
      <c r="J3541" s="26">
        <v>3199</v>
      </c>
      <c r="K3541" s="26">
        <v>800</v>
      </c>
      <c r="L3541" s="27">
        <v>0.35099999999999998</v>
      </c>
      <c r="M3541" s="28">
        <v>0.79036192000000005</v>
      </c>
      <c r="N3541" s="29">
        <v>0.35</v>
      </c>
      <c r="O3541" s="31"/>
      <c r="P3541" s="31">
        <v>0.55716490009999997</v>
      </c>
      <c r="Q3541" s="31">
        <v>0.249999999999999</v>
      </c>
      <c r="R3541" s="42"/>
      <c r="S3541" s="42" t="str">
        <f>IF(R3541="","",MAX(R3541,Q3541))</f>
        <v/>
      </c>
      <c r="T3541" s="27" t="str">
        <f>IF(A3541="placement",MIN(P3541,IF(S3541="",Q3541,S3541)),"")</f>
        <v/>
      </c>
      <c r="U3541" s="28" t="str">
        <f>IF($A3541="placement",T3541*J3541,"")</f>
        <v/>
      </c>
      <c r="V3541" s="26">
        <f>IF($A3541="placement",U3541,IF($A3541="site",SUMIF($C:$C,$C3541,$U:$U),IF($A3541="user",SUMIF($B:$B,$B3541,$U:$U),SUM($U:$U))))</f>
        <v>799.49999999999909</v>
      </c>
      <c r="W3541" s="27">
        <f>V3541/J3541</f>
        <v>0.24992185057830543</v>
      </c>
    </row>
    <row r="3542" spans="1:23" hidden="1" x14ac:dyDescent="0.3">
      <c r="A3542" s="23" t="s">
        <v>13</v>
      </c>
      <c r="B3542" s="23" t="s">
        <v>5748</v>
      </c>
      <c r="C3542" s="23" t="s">
        <v>5749</v>
      </c>
      <c r="D3542" s="23" t="s">
        <v>9898</v>
      </c>
      <c r="E3542" s="23"/>
      <c r="F3542" s="27">
        <v>0.2581</v>
      </c>
      <c r="G3542" s="24">
        <v>0.81874557999999997</v>
      </c>
      <c r="H3542" s="25">
        <v>180.27590000000001</v>
      </c>
      <c r="I3542" s="25">
        <v>96.222899999999996</v>
      </c>
      <c r="J3542" s="26">
        <v>738</v>
      </c>
      <c r="K3542" s="26">
        <v>190</v>
      </c>
      <c r="L3542" s="27">
        <v>0.53380000000000005</v>
      </c>
      <c r="M3542" s="28">
        <v>0.25564946</v>
      </c>
      <c r="N3542" s="29">
        <v>4.1206E-2</v>
      </c>
      <c r="O3542" s="31"/>
      <c r="P3542" s="31">
        <v>0.83881835670000005</v>
      </c>
      <c r="Q3542" s="31">
        <v>0.25814599996225202</v>
      </c>
      <c r="R3542" s="42"/>
      <c r="S3542" s="42" t="str">
        <f>IF(R3542="","",MAX(R3542,Q3542))</f>
        <v/>
      </c>
      <c r="T3542" s="27" t="str">
        <f>IF(A3542="placement",MIN(P3542,IF(S3542="",Q3542,S3542)),"")</f>
        <v/>
      </c>
      <c r="U3542" s="28" t="str">
        <f>IF($A3542="placement",T3542*J3542,"")</f>
        <v/>
      </c>
      <c r="V3542" s="26">
        <f>IF($A3542="placement",U3542,IF($A3542="site",SUMIF($C:$C,$C3542,$U:$U),IF($A3542="user",SUMIF($B:$B,$B3542,$U:$U),SUM($U:$U))))</f>
        <v>188.99999999999994</v>
      </c>
      <c r="W3542" s="27">
        <f>V3542/J3542</f>
        <v>0.25609756097560971</v>
      </c>
    </row>
    <row r="3543" spans="1:23" hidden="1" x14ac:dyDescent="0.3">
      <c r="A3543" s="23" t="s">
        <v>10</v>
      </c>
      <c r="B3543" s="23" t="s">
        <v>8027</v>
      </c>
      <c r="C3543" s="23" t="s">
        <v>9898</v>
      </c>
      <c r="D3543" s="23" t="s">
        <v>9898</v>
      </c>
      <c r="E3543" s="23"/>
      <c r="F3543" s="27">
        <v>0.25</v>
      </c>
      <c r="G3543" s="24">
        <v>0</v>
      </c>
      <c r="H3543" s="25">
        <v>143.2766</v>
      </c>
      <c r="I3543" s="25">
        <v>68.554400000000001</v>
      </c>
      <c r="J3543" s="26">
        <v>2393</v>
      </c>
      <c r="K3543" s="26">
        <v>596</v>
      </c>
      <c r="L3543" s="27">
        <v>0.47849999999999998</v>
      </c>
      <c r="M3543" s="28">
        <v>1.1636547399999999</v>
      </c>
      <c r="N3543" s="29">
        <v>0.75</v>
      </c>
      <c r="O3543" s="31"/>
      <c r="P3543" s="31">
        <v>0.35547892809999998</v>
      </c>
      <c r="Q3543" s="31">
        <v>0.25</v>
      </c>
      <c r="R3543" s="42"/>
      <c r="S3543" s="42" t="str">
        <f>IF(R3543="","",MAX(R3543,Q3543))</f>
        <v/>
      </c>
      <c r="T3543" s="27" t="str">
        <f>IF(A3543="placement",MIN(P3543,IF(S3543="",Q3543,S3543)),"")</f>
        <v/>
      </c>
      <c r="U3543" s="28" t="str">
        <f>IF($A3543="placement",T3543*J3543,"")</f>
        <v/>
      </c>
      <c r="V3543" s="26">
        <f>IF($A3543="placement",U3543,IF($A3543="site",SUMIF($C:$C,$C3543,$U:$U),IF($A3543="user",SUMIF($B:$B,$B3543,$U:$U),SUM($U:$U))))</f>
        <v>597.96647919885049</v>
      </c>
      <c r="W3543" s="27">
        <f>V3543/J3543</f>
        <v>0.24988152076842896</v>
      </c>
    </row>
    <row r="3544" spans="1:23" hidden="1" x14ac:dyDescent="0.3">
      <c r="A3544" s="17" t="s">
        <v>13</v>
      </c>
      <c r="B3544" s="17" t="s">
        <v>6353</v>
      </c>
      <c r="C3544" s="17" t="s">
        <v>6355</v>
      </c>
      <c r="D3544" s="17" t="s">
        <v>9898</v>
      </c>
      <c r="E3544" s="17"/>
      <c r="F3544" s="18">
        <v>0.2218</v>
      </c>
      <c r="G3544" s="36">
        <v>0</v>
      </c>
      <c r="H3544" s="37">
        <v>43.316000000000003</v>
      </c>
      <c r="I3544" s="37">
        <v>27.410299999999999</v>
      </c>
      <c r="J3544" s="19">
        <v>737</v>
      </c>
      <c r="K3544" s="19">
        <v>163</v>
      </c>
      <c r="L3544" s="18">
        <v>0.63280000000000003</v>
      </c>
      <c r="M3544" s="20">
        <v>0.89618182999999996</v>
      </c>
      <c r="N3544" s="21">
        <v>0.424035</v>
      </c>
      <c r="O3544" s="22"/>
      <c r="P3544" s="22">
        <v>0.5268426719</v>
      </c>
      <c r="Q3544" s="22">
        <v>0.221750855761077</v>
      </c>
      <c r="R3544" s="43"/>
      <c r="S3544" s="42" t="str">
        <f>IF(R3544="","",MAX(R3544,Q3544))</f>
        <v/>
      </c>
      <c r="T3544" s="27" t="str">
        <f>IF(A3544="placement",MIN(P3544,IF(S3544="",Q3544,S3544)),"")</f>
        <v/>
      </c>
      <c r="U3544" s="20" t="str">
        <f>IF($A3544="placement",T3544*J3544,"")</f>
        <v/>
      </c>
      <c r="V3544" s="19">
        <f>IF($A3544="placement",U3544,IF($A3544="site",SUMIF($C:$C,$C3544,$U:$U),IF($A3544="user",SUMIF($B:$B,$B3544,$U:$U),SUM($U:$U))))</f>
        <v>162.4499999999999</v>
      </c>
      <c r="W3544" s="18">
        <f>V3544/J3544</f>
        <v>0.22042062415196731</v>
      </c>
    </row>
    <row r="3545" spans="1:23" hidden="1" x14ac:dyDescent="0.3">
      <c r="A3545" s="23" t="s">
        <v>10</v>
      </c>
      <c r="B3545" s="23" t="s">
        <v>6413</v>
      </c>
      <c r="C3545" s="23" t="s">
        <v>9898</v>
      </c>
      <c r="D3545" s="23" t="s">
        <v>9898</v>
      </c>
      <c r="E3545" s="23"/>
      <c r="F3545" s="27">
        <v>0.25</v>
      </c>
      <c r="G3545" s="24">
        <v>0.97424677000000004</v>
      </c>
      <c r="H3545" s="25">
        <v>361.08449999999999</v>
      </c>
      <c r="I3545" s="25">
        <v>70.608599999999996</v>
      </c>
      <c r="J3545" s="26">
        <v>1407</v>
      </c>
      <c r="K3545" s="26">
        <v>352</v>
      </c>
      <c r="L3545" s="27">
        <v>0.19550000000000001</v>
      </c>
      <c r="M3545" s="28">
        <v>0.66399476000000002</v>
      </c>
      <c r="N3545" s="29">
        <v>0.3</v>
      </c>
      <c r="O3545" s="31"/>
      <c r="P3545" s="31">
        <v>0.54818920550000005</v>
      </c>
      <c r="Q3545" s="31">
        <v>0.249999999999999</v>
      </c>
      <c r="R3545" s="42"/>
      <c r="S3545" s="42" t="str">
        <f>IF(R3545="","",MAX(R3545,Q3545))</f>
        <v/>
      </c>
      <c r="T3545" s="27" t="str">
        <f>IF(A3545="placement",MIN(P3545,IF(S3545="",Q3545,S3545)),"")</f>
        <v/>
      </c>
      <c r="U3545" s="28" t="str">
        <f>IF($A3545="placement",T3545*J3545,"")</f>
        <v/>
      </c>
      <c r="V3545" s="26">
        <f>IF($A3545="placement",U3545,IF($A3545="site",SUMIF($C:$C,$C3545,$U:$U),IF($A3545="user",SUMIF($B:$B,$B3545,$U:$U),SUM($U:$U))))</f>
        <v>351.49999999999966</v>
      </c>
      <c r="W3545" s="27">
        <f>V3545/J3545</f>
        <v>0.24982231698649585</v>
      </c>
    </row>
    <row r="3546" spans="1:23" hidden="1" x14ac:dyDescent="0.3">
      <c r="A3546" s="23" t="s">
        <v>13</v>
      </c>
      <c r="B3546" s="23" t="s">
        <v>6897</v>
      </c>
      <c r="C3546" s="23" t="s">
        <v>6899</v>
      </c>
      <c r="D3546" s="23" t="s">
        <v>9898</v>
      </c>
      <c r="E3546" s="23"/>
      <c r="F3546" s="27">
        <v>0.25</v>
      </c>
      <c r="G3546" s="24">
        <v>1</v>
      </c>
      <c r="H3546" s="25">
        <v>142.8391</v>
      </c>
      <c r="I3546" s="25">
        <v>29.279199999999999</v>
      </c>
      <c r="J3546" s="26">
        <v>733</v>
      </c>
      <c r="K3546" s="26">
        <v>183</v>
      </c>
      <c r="L3546" s="27">
        <v>0.20499999999999999</v>
      </c>
      <c r="M3546" s="28">
        <v>0.83483114999999997</v>
      </c>
      <c r="N3546" s="29">
        <v>0.25</v>
      </c>
      <c r="O3546" s="31"/>
      <c r="P3546" s="31">
        <v>0.70053824490000005</v>
      </c>
      <c r="Q3546" s="31">
        <v>0.25</v>
      </c>
      <c r="R3546" s="42"/>
      <c r="S3546" s="42" t="str">
        <f>IF(R3546="","",MAX(R3546,Q3546))</f>
        <v/>
      </c>
      <c r="T3546" s="27" t="str">
        <f>IF(A3546="placement",MIN(P3546,IF(S3546="",Q3546,S3546)),"")</f>
        <v/>
      </c>
      <c r="U3546" s="28" t="str">
        <f>IF($A3546="placement",T3546*J3546,"")</f>
        <v/>
      </c>
      <c r="V3546" s="26">
        <f>IF($A3546="placement",U3546,IF($A3546="site",SUMIF($C:$C,$C3546,$U:$U),IF($A3546="user",SUMIF($B:$B,$B3546,$U:$U),SUM($U:$U))))</f>
        <v>183.25</v>
      </c>
      <c r="W3546" s="27">
        <f>V3546/J3546</f>
        <v>0.25</v>
      </c>
    </row>
    <row r="3547" spans="1:23" hidden="1" x14ac:dyDescent="0.3">
      <c r="A3547" s="23" t="s">
        <v>10</v>
      </c>
      <c r="B3547" s="23" t="s">
        <v>3730</v>
      </c>
      <c r="C3547" s="23" t="s">
        <v>9898</v>
      </c>
      <c r="D3547" s="23" t="s">
        <v>9898</v>
      </c>
      <c r="E3547" s="23"/>
      <c r="F3547" s="27">
        <v>0.25</v>
      </c>
      <c r="G3547" s="24">
        <v>0.32929149000000002</v>
      </c>
      <c r="H3547" s="25">
        <v>135.40649999999999</v>
      </c>
      <c r="I3547" s="25">
        <v>41.233499999999999</v>
      </c>
      <c r="J3547" s="26">
        <v>1213</v>
      </c>
      <c r="K3547" s="26">
        <v>303</v>
      </c>
      <c r="L3547" s="27">
        <v>0.30449999999999999</v>
      </c>
      <c r="M3547" s="28">
        <v>0.98020057000000005</v>
      </c>
      <c r="N3547" s="29">
        <v>0.63705900000000004</v>
      </c>
      <c r="O3547" s="31"/>
      <c r="P3547" s="31">
        <v>0.35007280889999998</v>
      </c>
      <c r="Q3547" s="31">
        <v>0.25</v>
      </c>
      <c r="R3547" s="42"/>
      <c r="S3547" s="42" t="str">
        <f>IF(R3547="","",MAX(R3547,Q3547))</f>
        <v/>
      </c>
      <c r="T3547" s="27" t="str">
        <f>IF(A3547="placement",MIN(P3547,IF(S3547="",Q3547,S3547)),"")</f>
        <v/>
      </c>
      <c r="U3547" s="28" t="str">
        <f>IF($A3547="placement",T3547*J3547,"")</f>
        <v/>
      </c>
      <c r="V3547" s="26">
        <f>IF($A3547="placement",U3547,IF($A3547="site",SUMIF($C:$C,$C3547,$U:$U),IF($A3547="user",SUMIF($B:$B,$B3547,$U:$U),SUM($U:$U))))</f>
        <v>302.99999999999977</v>
      </c>
      <c r="W3547" s="27">
        <f>V3547/J3547</f>
        <v>0.24979389942291819</v>
      </c>
    </row>
    <row r="3548" spans="1:23" x14ac:dyDescent="0.3">
      <c r="A3548" s="23" t="s">
        <v>14</v>
      </c>
      <c r="B3548" s="23" t="s">
        <v>7081</v>
      </c>
      <c r="C3548" s="23" t="s">
        <v>7083</v>
      </c>
      <c r="D3548" s="23" t="s">
        <v>7114</v>
      </c>
      <c r="E3548" s="23" t="s">
        <v>7115</v>
      </c>
      <c r="F3548" s="27">
        <v>0.25</v>
      </c>
      <c r="G3548" s="24">
        <v>1</v>
      </c>
      <c r="H3548" s="25">
        <v>47.515000000000001</v>
      </c>
      <c r="I3548" s="25">
        <v>2.5724</v>
      </c>
      <c r="J3548" s="26">
        <v>52</v>
      </c>
      <c r="K3548" s="26">
        <v>12</v>
      </c>
      <c r="L3548" s="27">
        <v>5.4100000000000002E-2</v>
      </c>
      <c r="M3548" s="28">
        <v>0.67957681999999997</v>
      </c>
      <c r="N3548" s="29">
        <v>0.5</v>
      </c>
      <c r="O3548" s="31" t="s">
        <v>12</v>
      </c>
      <c r="P3548" s="31">
        <v>0.26424800599999998</v>
      </c>
      <c r="Q3548" s="31">
        <v>0.25</v>
      </c>
      <c r="R3548" s="42"/>
      <c r="S3548" s="42" t="str">
        <f>IF(R3548="","",MAX(R3548,Q3548))</f>
        <v/>
      </c>
      <c r="T3548" s="27">
        <f>IF(A3548="placement",MIN(P3548,IF(S3548="",Q3548,S3548)),"")</f>
        <v>0.25</v>
      </c>
      <c r="U3548" s="28">
        <f>IF($A3548="placement",T3548*J3548,"")</f>
        <v>13</v>
      </c>
      <c r="V3548" s="26">
        <f>IF($A3548="placement",U3548,IF($A3548="site",SUMIF($C:$C,$C3548,$U:$U),IF($A3548="user",SUMIF($B:$B,$B3548,$U:$U),SUM($U:$U))))</f>
        <v>13</v>
      </c>
      <c r="W3548" s="27">
        <f>V3548/J3548</f>
        <v>0.25</v>
      </c>
    </row>
    <row r="3549" spans="1:23" hidden="1" x14ac:dyDescent="0.3">
      <c r="A3549" s="23" t="s">
        <v>13</v>
      </c>
      <c r="B3549" s="23" t="s">
        <v>8203</v>
      </c>
      <c r="C3549" s="23" t="s">
        <v>8204</v>
      </c>
      <c r="D3549" s="23" t="s">
        <v>9898</v>
      </c>
      <c r="E3549" s="23"/>
      <c r="F3549" s="27">
        <v>0.28000000000000003</v>
      </c>
      <c r="G3549" s="24">
        <v>0</v>
      </c>
      <c r="H3549" s="25">
        <v>58.044699999999999</v>
      </c>
      <c r="I3549" s="25">
        <v>16.450299999999999</v>
      </c>
      <c r="J3549" s="26">
        <v>732</v>
      </c>
      <c r="K3549" s="26">
        <v>167</v>
      </c>
      <c r="L3549" s="27">
        <v>0.28339999999999999</v>
      </c>
      <c r="M3549" s="28">
        <v>1.48343841</v>
      </c>
      <c r="N3549" s="29">
        <v>1.1418440000000001</v>
      </c>
      <c r="O3549" s="31"/>
      <c r="P3549" s="31">
        <v>0.23027205519999999</v>
      </c>
      <c r="Q3549" s="31">
        <v>0.230272055187626</v>
      </c>
      <c r="R3549" s="42"/>
      <c r="S3549" s="42" t="str">
        <f>IF(R3549="","",MAX(R3549,Q3549))</f>
        <v/>
      </c>
      <c r="T3549" s="27" t="str">
        <f>IF(A3549="placement",MIN(P3549,IF(S3549="",Q3549,S3549)),"")</f>
        <v/>
      </c>
      <c r="U3549" s="28" t="str">
        <f>IF($A3549="placement",T3549*J3549,"")</f>
        <v/>
      </c>
      <c r="V3549" s="26">
        <f>IF($A3549="placement",U3549,IF($A3549="site",SUMIF($C:$C,$C3549,$U:$U),IF($A3549="user",SUMIF($B:$B,$B3549,$U:$U),SUM($U:$U))))</f>
        <v>168.13780103820386</v>
      </c>
      <c r="W3549" s="27">
        <f>V3549/J3549</f>
        <v>0.22969644950574297</v>
      </c>
    </row>
    <row r="3550" spans="1:23" hidden="1" x14ac:dyDescent="0.3">
      <c r="A3550" s="11" t="s">
        <v>10</v>
      </c>
      <c r="B3550" s="11" t="s">
        <v>650</v>
      </c>
      <c r="C3550" s="11" t="s">
        <v>9898</v>
      </c>
      <c r="D3550" s="11" t="s">
        <v>9898</v>
      </c>
      <c r="E3550" s="11"/>
      <c r="F3550" s="12">
        <v>0.25</v>
      </c>
      <c r="G3550" s="33">
        <v>0.60511515999999999</v>
      </c>
      <c r="H3550" s="34">
        <v>79.596199999999996</v>
      </c>
      <c r="I3550" s="34">
        <v>24.353200000000001</v>
      </c>
      <c r="J3550" s="13">
        <v>1064</v>
      </c>
      <c r="K3550" s="13">
        <v>266</v>
      </c>
      <c r="L3550" s="12">
        <v>0.30599999999999999</v>
      </c>
      <c r="M3550" s="14">
        <v>1.4556737900000001</v>
      </c>
      <c r="N3550" s="15">
        <v>0.89134599999999997</v>
      </c>
      <c r="O3550" s="16"/>
      <c r="P3550" s="16">
        <v>0.38767462409999998</v>
      </c>
      <c r="Q3550" s="16">
        <v>0.25</v>
      </c>
      <c r="R3550" s="44"/>
      <c r="S3550" s="42" t="str">
        <f>IF(R3550="","",MAX(R3550,Q3550))</f>
        <v/>
      </c>
      <c r="T3550" s="27" t="str">
        <f>IF(A3550="placement",MIN(P3550,IF(S3550="",Q3550,S3550)),"")</f>
        <v/>
      </c>
      <c r="U3550" s="14" t="str">
        <f>IF($A3550="placement",T3550*J3550,"")</f>
        <v/>
      </c>
      <c r="V3550" s="13">
        <f>IF($A3550="placement",U3550,IF($A3550="site",SUMIF($C:$C,$C3550,$U:$U),IF($A3550="user",SUMIF($B:$B,$B3550,$U:$U),SUM($U:$U))))</f>
        <v>265.74999999999926</v>
      </c>
      <c r="W3550" s="12">
        <f>V3550/J3550</f>
        <v>0.24976503759398427</v>
      </c>
    </row>
    <row r="3551" spans="1:23" hidden="1" x14ac:dyDescent="0.3">
      <c r="A3551" s="23" t="s">
        <v>13</v>
      </c>
      <c r="B3551" s="23" t="s">
        <v>8499</v>
      </c>
      <c r="C3551" s="23" t="s">
        <v>8500</v>
      </c>
      <c r="D3551" s="23" t="s">
        <v>9898</v>
      </c>
      <c r="E3551" s="23"/>
      <c r="F3551" s="27">
        <v>0.25</v>
      </c>
      <c r="G3551" s="24">
        <v>0</v>
      </c>
      <c r="H3551" s="25">
        <v>644.28039999999999</v>
      </c>
      <c r="I3551" s="25">
        <v>86.847700000000003</v>
      </c>
      <c r="J3551" s="26">
        <v>724</v>
      </c>
      <c r="K3551" s="26">
        <v>181</v>
      </c>
      <c r="L3551" s="27">
        <v>0.1348</v>
      </c>
      <c r="M3551" s="28">
        <v>0.27786371999999998</v>
      </c>
      <c r="N3551" s="29">
        <v>9.7271999999999997E-2</v>
      </c>
      <c r="O3551" s="31"/>
      <c r="P3551" s="31">
        <v>0.64992910339999999</v>
      </c>
      <c r="Q3551" s="31">
        <v>0.249999999999999</v>
      </c>
      <c r="R3551" s="42"/>
      <c r="S3551" s="42" t="str">
        <f>IF(R3551="","",MAX(R3551,Q3551))</f>
        <v/>
      </c>
      <c r="T3551" s="27" t="str">
        <f>IF(A3551="placement",MIN(P3551,IF(S3551="",Q3551,S3551)),"")</f>
        <v/>
      </c>
      <c r="U3551" s="28" t="str">
        <f>IF($A3551="placement",T3551*J3551,"")</f>
        <v/>
      </c>
      <c r="V3551" s="26">
        <f>IF($A3551="placement",U3551,IF($A3551="site",SUMIF($C:$C,$C3551,$U:$U),IF($A3551="user",SUMIF($B:$B,$B3551,$U:$U),SUM($U:$U))))</f>
        <v>164.74999999999989</v>
      </c>
      <c r="W3551" s="27">
        <f>V3551/J3551</f>
        <v>0.22755524861878437</v>
      </c>
    </row>
    <row r="3552" spans="1:23" hidden="1" x14ac:dyDescent="0.3">
      <c r="A3552" s="23" t="s">
        <v>10</v>
      </c>
      <c r="B3552" s="23" t="s">
        <v>3804</v>
      </c>
      <c r="C3552" s="23" t="s">
        <v>9898</v>
      </c>
      <c r="D3552" s="23" t="s">
        <v>9898</v>
      </c>
      <c r="E3552" s="23"/>
      <c r="F3552" s="27">
        <v>0.25</v>
      </c>
      <c r="G3552" s="24">
        <v>0.82223230999999997</v>
      </c>
      <c r="H3552" s="25">
        <v>590.71019999999999</v>
      </c>
      <c r="I3552" s="25">
        <v>62.668900000000001</v>
      </c>
      <c r="J3552" s="26">
        <v>1759</v>
      </c>
      <c r="K3552" s="26">
        <v>440</v>
      </c>
      <c r="L3552" s="27">
        <v>0.1061</v>
      </c>
      <c r="M3552" s="28">
        <v>0.93549572000000003</v>
      </c>
      <c r="N3552" s="29">
        <v>0.5</v>
      </c>
      <c r="O3552" s="31"/>
      <c r="P3552" s="31">
        <v>0.46552400960000001</v>
      </c>
      <c r="Q3552" s="31">
        <v>0.25</v>
      </c>
      <c r="R3552" s="42"/>
      <c r="S3552" s="42" t="str">
        <f>IF(R3552="","",MAX(R3552,Q3552))</f>
        <v/>
      </c>
      <c r="T3552" s="27" t="str">
        <f>IF(A3552="placement",MIN(P3552,IF(S3552="",Q3552,S3552)),"")</f>
        <v/>
      </c>
      <c r="U3552" s="28" t="str">
        <f>IF($A3552="placement",T3552*J3552,"")</f>
        <v/>
      </c>
      <c r="V3552" s="26">
        <f>IF($A3552="placement",U3552,IF($A3552="site",SUMIF($C:$C,$C3552,$U:$U),IF($A3552="user",SUMIF($B:$B,$B3552,$U:$U),SUM($U:$U))))</f>
        <v>439.29999999999956</v>
      </c>
      <c r="W3552" s="27">
        <f>V3552/J3552</f>
        <v>0.24974417282546876</v>
      </c>
    </row>
    <row r="3553" spans="1:23" x14ac:dyDescent="0.3">
      <c r="A3553" s="23" t="s">
        <v>14</v>
      </c>
      <c r="B3553" s="23" t="s">
        <v>7663</v>
      </c>
      <c r="C3553" s="23" t="s">
        <v>7665</v>
      </c>
      <c r="D3553" s="32" t="s">
        <v>7674</v>
      </c>
      <c r="E3553" s="23" t="s">
        <v>7675</v>
      </c>
      <c r="F3553" s="27">
        <v>0.25</v>
      </c>
      <c r="G3553" s="24">
        <v>0</v>
      </c>
      <c r="H3553" s="25">
        <v>27.613299999999999</v>
      </c>
      <c r="I3553" s="25">
        <v>4.7662000000000004</v>
      </c>
      <c r="J3553" s="26">
        <v>52</v>
      </c>
      <c r="K3553" s="26">
        <v>13</v>
      </c>
      <c r="L3553" s="27">
        <v>0.1726</v>
      </c>
      <c r="M3553" s="28">
        <v>0.36545326</v>
      </c>
      <c r="N3553" s="29">
        <v>0.2</v>
      </c>
      <c r="O3553" s="31" t="s">
        <v>42</v>
      </c>
      <c r="P3553" s="31">
        <v>0.45273440059999998</v>
      </c>
      <c r="Q3553" s="31">
        <v>0.25</v>
      </c>
      <c r="R3553" s="42"/>
      <c r="S3553" s="42" t="str">
        <f>IF(R3553="","",MAX(R3553,Q3553))</f>
        <v/>
      </c>
      <c r="T3553" s="27">
        <f>IF(A3553="placement",MIN(P3553,IF(S3553="",Q3553,S3553)),"")</f>
        <v>0.25</v>
      </c>
      <c r="U3553" s="28">
        <f>IF($A3553="placement",T3553*J3553,"")</f>
        <v>13</v>
      </c>
      <c r="V3553" s="26">
        <f>IF($A3553="placement",U3553,IF($A3553="site",SUMIF($C:$C,$C3553,$U:$U),IF($A3553="user",SUMIF($B:$B,$B3553,$U:$U),SUM($U:$U))))</f>
        <v>13</v>
      </c>
      <c r="W3553" s="27">
        <f>V3553/J3553</f>
        <v>0.25</v>
      </c>
    </row>
    <row r="3554" spans="1:23" hidden="1" x14ac:dyDescent="0.3">
      <c r="A3554" s="17" t="s">
        <v>13</v>
      </c>
      <c r="B3554" s="17" t="s">
        <v>15</v>
      </c>
      <c r="C3554" s="17" t="s">
        <v>17</v>
      </c>
      <c r="D3554" s="17" t="s">
        <v>9898</v>
      </c>
      <c r="E3554" s="17"/>
      <c r="F3554" s="18">
        <v>0.32200000000000001</v>
      </c>
      <c r="G3554" s="36">
        <v>0.73676991000000003</v>
      </c>
      <c r="H3554" s="37">
        <v>269.8075</v>
      </c>
      <c r="I3554" s="37">
        <v>47.190600000000003</v>
      </c>
      <c r="J3554" s="19">
        <v>723</v>
      </c>
      <c r="K3554" s="19">
        <v>233</v>
      </c>
      <c r="L3554" s="18">
        <v>0.1749</v>
      </c>
      <c r="M3554" s="20">
        <v>0.51064482</v>
      </c>
      <c r="N3554" s="21">
        <v>0.21147199999999999</v>
      </c>
      <c r="O3554" s="22"/>
      <c r="P3554" s="22">
        <v>0.58587261960000003</v>
      </c>
      <c r="Q3554" s="22">
        <v>0.32196071224469902</v>
      </c>
      <c r="R3554" s="43"/>
      <c r="S3554" s="42" t="str">
        <f>IF(R3554="","",MAX(R3554,Q3554))</f>
        <v/>
      </c>
      <c r="T3554" s="27" t="str">
        <f>IF(A3554="placement",MIN(P3554,IF(S3554="",Q3554,S3554)),"")</f>
        <v/>
      </c>
      <c r="U3554" s="20" t="str">
        <f>IF($A3554="placement",T3554*J3554,"")</f>
        <v/>
      </c>
      <c r="V3554" s="19">
        <f>IF($A3554="placement",U3554,IF($A3554="site",SUMIF($C:$C,$C3554,$U:$U),IF($A3554="user",SUMIF($B:$B,$B3554,$U:$U),SUM($U:$U))))</f>
        <v>232.74999999999963</v>
      </c>
      <c r="W3554" s="18">
        <f>V3554/J3554</f>
        <v>0.32192254495159006</v>
      </c>
    </row>
    <row r="3555" spans="1:23" hidden="1" x14ac:dyDescent="0.3">
      <c r="A3555" s="23" t="s">
        <v>10</v>
      </c>
      <c r="B3555" s="23" t="s">
        <v>8810</v>
      </c>
      <c r="C3555" s="23" t="s">
        <v>9898</v>
      </c>
      <c r="D3555" s="23" t="s">
        <v>9898</v>
      </c>
      <c r="E3555" s="23"/>
      <c r="F3555" s="27">
        <v>0.25</v>
      </c>
      <c r="G3555" s="24">
        <v>0.98923134999999995</v>
      </c>
      <c r="H3555" s="25">
        <v>5674.6675999999998</v>
      </c>
      <c r="I3555" s="25">
        <v>768.71310000000005</v>
      </c>
      <c r="J3555" s="26">
        <v>11619</v>
      </c>
      <c r="K3555" s="26">
        <v>2905</v>
      </c>
      <c r="L3555" s="27">
        <v>0.13550000000000001</v>
      </c>
      <c r="M3555" s="28">
        <v>0.50381008999999999</v>
      </c>
      <c r="N3555" s="29">
        <v>0.149587</v>
      </c>
      <c r="O3555" s="31"/>
      <c r="P3555" s="31">
        <v>0.70308851760000002</v>
      </c>
      <c r="Q3555" s="31">
        <v>0.249999999999999</v>
      </c>
      <c r="R3555" s="42"/>
      <c r="S3555" s="42" t="str">
        <f>IF(R3555="","",MAX(R3555,Q3555))</f>
        <v/>
      </c>
      <c r="T3555" s="27" t="str">
        <f>IF(A3555="placement",MIN(P3555,IF(S3555="",Q3555,S3555)),"")</f>
        <v/>
      </c>
      <c r="U3555" s="28" t="str">
        <f>IF($A3555="placement",T3555*J3555,"")</f>
        <v/>
      </c>
      <c r="V3555" s="26">
        <f>IF($A3555="placement",U3555,IF($A3555="site",SUMIF($C:$C,$C3555,$U:$U),IF($A3555="user",SUMIF($B:$B,$B3555,$U:$U),SUM($U:$U))))</f>
        <v>2900.7499999999968</v>
      </c>
      <c r="W3555" s="27">
        <f>V3555/J3555</f>
        <v>0.24965573629400092</v>
      </c>
    </row>
    <row r="3556" spans="1:23" hidden="1" x14ac:dyDescent="0.3">
      <c r="A3556" s="11" t="s">
        <v>13</v>
      </c>
      <c r="B3556" s="11" t="s">
        <v>126</v>
      </c>
      <c r="C3556" s="11" t="s">
        <v>128</v>
      </c>
      <c r="D3556" s="11" t="s">
        <v>9898</v>
      </c>
      <c r="E3556" s="11"/>
      <c r="F3556" s="12">
        <v>0.25</v>
      </c>
      <c r="G3556" s="33">
        <v>0</v>
      </c>
      <c r="H3556" s="34">
        <v>53.169800000000002</v>
      </c>
      <c r="I3556" s="34">
        <v>12.943</v>
      </c>
      <c r="J3556" s="13">
        <v>721</v>
      </c>
      <c r="K3556" s="13">
        <v>180</v>
      </c>
      <c r="L3556" s="12">
        <v>0.24340000000000001</v>
      </c>
      <c r="M3556" s="14">
        <v>1.85709043</v>
      </c>
      <c r="N3556" s="15">
        <v>1.3</v>
      </c>
      <c r="O3556" s="16"/>
      <c r="P3556" s="16">
        <v>0.29998023820000003</v>
      </c>
      <c r="Q3556" s="16">
        <v>0.249999999999999</v>
      </c>
      <c r="R3556" s="44"/>
      <c r="S3556" s="42" t="str">
        <f>IF(R3556="","",MAX(R3556,Q3556))</f>
        <v/>
      </c>
      <c r="T3556" s="27" t="str">
        <f>IF(A3556="placement",MIN(P3556,IF(S3556="",Q3556,S3556)),"")</f>
        <v/>
      </c>
      <c r="U3556" s="14" t="str">
        <f>IF($A3556="placement",T3556*J3556,"")</f>
        <v/>
      </c>
      <c r="V3556" s="13">
        <f>IF($A3556="placement",U3556,IF($A3556="site",SUMIF($C:$C,$C3556,$U:$U),IF($A3556="user",SUMIF($B:$B,$B3556,$U:$U),SUM($U:$U))))</f>
        <v>177.24999999999997</v>
      </c>
      <c r="W3556" s="12">
        <f>V3556/J3556</f>
        <v>0.24583911234396669</v>
      </c>
    </row>
    <row r="3557" spans="1:23" hidden="1" x14ac:dyDescent="0.3">
      <c r="A3557" s="23" t="s">
        <v>10</v>
      </c>
      <c r="B3557" s="23" t="s">
        <v>8936</v>
      </c>
      <c r="C3557" s="23" t="s">
        <v>9898</v>
      </c>
      <c r="D3557" s="23" t="s">
        <v>9898</v>
      </c>
      <c r="E3557" s="23"/>
      <c r="F3557" s="27">
        <v>0.25</v>
      </c>
      <c r="G3557" s="24">
        <v>0.99802005000000005</v>
      </c>
      <c r="H3557" s="25">
        <v>434.20049999999998</v>
      </c>
      <c r="I3557" s="25">
        <v>45.116799999999998</v>
      </c>
      <c r="J3557" s="26">
        <v>699</v>
      </c>
      <c r="K3557" s="26">
        <v>175</v>
      </c>
      <c r="L3557" s="27">
        <v>0.10390000000000001</v>
      </c>
      <c r="M3557" s="28">
        <v>0.51654911000000003</v>
      </c>
      <c r="N3557" s="29">
        <v>0.19989699999999999</v>
      </c>
      <c r="O3557" s="31"/>
      <c r="P3557" s="31">
        <v>0.61301453370000003</v>
      </c>
      <c r="Q3557" s="31">
        <v>0.249999999999999</v>
      </c>
      <c r="R3557" s="42"/>
      <c r="S3557" s="42" t="str">
        <f>IF(R3557="","",MAX(R3557,Q3557))</f>
        <v/>
      </c>
      <c r="T3557" s="27" t="str">
        <f>IF(A3557="placement",MIN(P3557,IF(S3557="",Q3557,S3557)),"")</f>
        <v/>
      </c>
      <c r="U3557" s="28" t="str">
        <f>IF($A3557="placement",T3557*J3557,"")</f>
        <v/>
      </c>
      <c r="V3557" s="26">
        <f>IF($A3557="placement",U3557,IF($A3557="site",SUMIF($C:$C,$C3557,$U:$U),IF($A3557="user",SUMIF($B:$B,$B3557,$U:$U),SUM($U:$U))))</f>
        <v>174.49999999999974</v>
      </c>
      <c r="W3557" s="27">
        <f>V3557/J3557</f>
        <v>0.24964234620886944</v>
      </c>
    </row>
    <row r="3558" spans="1:23" x14ac:dyDescent="0.3">
      <c r="A3558" s="23" t="s">
        <v>14</v>
      </c>
      <c r="B3558" s="23" t="s">
        <v>8141</v>
      </c>
      <c r="C3558" s="23" t="s">
        <v>8143</v>
      </c>
      <c r="D3558" s="23" t="s">
        <v>8144</v>
      </c>
      <c r="E3558" s="23" t="s">
        <v>8142</v>
      </c>
      <c r="F3558" s="27">
        <v>0.25</v>
      </c>
      <c r="G3558" s="24">
        <v>0</v>
      </c>
      <c r="H3558" s="25">
        <v>18.737200000000001</v>
      </c>
      <c r="I3558" s="25">
        <v>2.9761000000000002</v>
      </c>
      <c r="J3558" s="26">
        <v>52</v>
      </c>
      <c r="K3558" s="26">
        <v>13</v>
      </c>
      <c r="L3558" s="27">
        <v>0.1588</v>
      </c>
      <c r="M3558" s="28">
        <v>0.58321372999999999</v>
      </c>
      <c r="N3558" s="29">
        <v>0.35</v>
      </c>
      <c r="O3558" s="31" t="s">
        <v>12</v>
      </c>
      <c r="P3558" s="31">
        <v>0.39987695270000001</v>
      </c>
      <c r="Q3558" s="31">
        <v>0.25</v>
      </c>
      <c r="R3558" s="42"/>
      <c r="S3558" s="42" t="str">
        <f>IF(R3558="","",MAX(R3558,Q3558))</f>
        <v/>
      </c>
      <c r="T3558" s="27">
        <f>IF(A3558="placement",MIN(P3558,IF(S3558="",Q3558,S3558)),"")</f>
        <v>0.25</v>
      </c>
      <c r="U3558" s="28">
        <f>IF($A3558="placement",T3558*J3558,"")</f>
        <v>13</v>
      </c>
      <c r="V3558" s="26">
        <f>IF($A3558="placement",U3558,IF($A3558="site",SUMIF($C:$C,$C3558,$U:$U),IF($A3558="user",SUMIF($B:$B,$B3558,$U:$U),SUM($U:$U))))</f>
        <v>13</v>
      </c>
      <c r="W3558" s="27">
        <f>V3558/J3558</f>
        <v>0.25</v>
      </c>
    </row>
    <row r="3559" spans="1:23" x14ac:dyDescent="0.3">
      <c r="A3559" s="23" t="s">
        <v>14</v>
      </c>
      <c r="B3559" s="23" t="s">
        <v>8810</v>
      </c>
      <c r="C3559" s="23" t="s">
        <v>8812</v>
      </c>
      <c r="D3559" s="23" t="s">
        <v>10383</v>
      </c>
      <c r="E3559" s="23" t="s">
        <v>10384</v>
      </c>
      <c r="F3559" s="27">
        <v>0.25</v>
      </c>
      <c r="G3559" s="24">
        <v>1</v>
      </c>
      <c r="H3559" s="25">
        <v>47.247399999999999</v>
      </c>
      <c r="I3559" s="25">
        <v>3.5472000000000001</v>
      </c>
      <c r="J3559" s="26">
        <v>52</v>
      </c>
      <c r="K3559" s="26">
        <v>13</v>
      </c>
      <c r="L3559" s="27">
        <v>7.51E-2</v>
      </c>
      <c r="M3559" s="28">
        <v>0.48974446999999999</v>
      </c>
      <c r="N3559" s="29">
        <v>0.2</v>
      </c>
      <c r="O3559" s="31" t="s">
        <v>12</v>
      </c>
      <c r="P3559" s="31">
        <v>0.59162376859999999</v>
      </c>
      <c r="Q3559" s="31">
        <v>0.25</v>
      </c>
      <c r="R3559" s="42"/>
      <c r="S3559" s="42" t="str">
        <f>IF(R3559="","",MAX(R3559,Q3559))</f>
        <v/>
      </c>
      <c r="T3559" s="27">
        <f>IF(A3559="placement",MIN(P3559,IF(S3559="",Q3559,S3559)),"")</f>
        <v>0.25</v>
      </c>
      <c r="U3559" s="28">
        <f>IF($A3559="placement",T3559*J3559,"")</f>
        <v>13</v>
      </c>
      <c r="V3559" s="26">
        <f>IF($A3559="placement",U3559,IF($A3559="site",SUMIF($C:$C,$C3559,$U:$U),IF($A3559="user",SUMIF($B:$B,$B3559,$U:$U),SUM($U:$U))))</f>
        <v>13</v>
      </c>
      <c r="W3559" s="27">
        <f>V3559/J3559</f>
        <v>0.25</v>
      </c>
    </row>
    <row r="3560" spans="1:23" hidden="1" x14ac:dyDescent="0.3">
      <c r="A3560" s="23" t="s">
        <v>13</v>
      </c>
      <c r="B3560" s="23" t="s">
        <v>5590</v>
      </c>
      <c r="C3560" s="23" t="s">
        <v>10226</v>
      </c>
      <c r="D3560" s="23" t="s">
        <v>9898</v>
      </c>
      <c r="E3560" s="23"/>
      <c r="F3560" s="27">
        <v>0.25</v>
      </c>
      <c r="G3560" s="24">
        <v>1</v>
      </c>
      <c r="H3560" s="25">
        <v>261.0308</v>
      </c>
      <c r="I3560" s="25">
        <v>48.5169</v>
      </c>
      <c r="J3560" s="26">
        <v>720</v>
      </c>
      <c r="K3560" s="26">
        <v>180</v>
      </c>
      <c r="L3560" s="27">
        <v>0.18590000000000001</v>
      </c>
      <c r="M3560" s="28">
        <v>0.49460143000000001</v>
      </c>
      <c r="N3560" s="29">
        <v>0.03</v>
      </c>
      <c r="O3560" s="31"/>
      <c r="P3560" s="31">
        <v>0.93934510110000002</v>
      </c>
      <c r="Q3560" s="31">
        <v>0.25</v>
      </c>
      <c r="R3560" s="42"/>
      <c r="S3560" s="42" t="str">
        <f>IF(R3560="","",MAX(R3560,Q3560))</f>
        <v/>
      </c>
      <c r="T3560" s="27" t="str">
        <f>IF(A3560="placement",MIN(P3560,IF(S3560="",Q3560,S3560)),"")</f>
        <v/>
      </c>
      <c r="U3560" s="28" t="str">
        <f>IF($A3560="placement",T3560*J3560,"")</f>
        <v/>
      </c>
      <c r="V3560" s="26">
        <f>IF($A3560="placement",U3560,IF($A3560="site",SUMIF($C:$C,$C3560,$U:$U),IF($A3560="user",SUMIF($B:$B,$B3560,$U:$U),SUM($U:$U))))</f>
        <v>179.99999999999935</v>
      </c>
      <c r="W3560" s="27">
        <f>V3560/J3560</f>
        <v>0.24999999999999908</v>
      </c>
    </row>
    <row r="3561" spans="1:23" hidden="1" x14ac:dyDescent="0.3">
      <c r="A3561" s="23" t="s">
        <v>10</v>
      </c>
      <c r="B3561" s="23" t="s">
        <v>5021</v>
      </c>
      <c r="C3561" s="23" t="s">
        <v>9898</v>
      </c>
      <c r="D3561" s="23" t="s">
        <v>9898</v>
      </c>
      <c r="E3561" s="23"/>
      <c r="F3561" s="27">
        <v>0.24709999999999999</v>
      </c>
      <c r="G3561" s="24">
        <v>0.91039610000000004</v>
      </c>
      <c r="H3561" s="25">
        <v>7708.3931000000002</v>
      </c>
      <c r="I3561" s="25">
        <v>1057.4223</v>
      </c>
      <c r="J3561" s="26">
        <v>6427</v>
      </c>
      <c r="K3561" s="26">
        <v>1585</v>
      </c>
      <c r="L3561" s="27">
        <v>0.13719999999999999</v>
      </c>
      <c r="M3561" s="28">
        <v>0.20258686000000001</v>
      </c>
      <c r="N3561" s="29">
        <v>6.1228999999999999E-2</v>
      </c>
      <c r="O3561" s="31"/>
      <c r="P3561" s="31">
        <v>0.69776421369999997</v>
      </c>
      <c r="Q3561" s="31">
        <v>0.24711844783235101</v>
      </c>
      <c r="R3561" s="42"/>
      <c r="S3561" s="42" t="str">
        <f>IF(R3561="","",MAX(R3561,Q3561))</f>
        <v/>
      </c>
      <c r="T3561" s="27" t="str">
        <f>IF(A3561="placement",MIN(P3561,IF(S3561="",Q3561,S3561)),"")</f>
        <v/>
      </c>
      <c r="U3561" s="28" t="str">
        <f>IF($A3561="placement",T3561*J3561,"")</f>
        <v/>
      </c>
      <c r="V3561" s="26">
        <f>IF($A3561="placement",U3561,IF($A3561="site",SUMIF($C:$C,$C3561,$U:$U),IF($A3561="user",SUMIF($B:$B,$B3561,$U:$U),SUM($U:$U))))</f>
        <v>1602.9502065338982</v>
      </c>
      <c r="W3561" s="27">
        <f>V3561/J3561</f>
        <v>0.24940877649508295</v>
      </c>
    </row>
    <row r="3562" spans="1:23" hidden="1" x14ac:dyDescent="0.3">
      <c r="A3562" s="23" t="s">
        <v>13</v>
      </c>
      <c r="B3562" s="23" t="s">
        <v>6866</v>
      </c>
      <c r="C3562" s="23" t="s">
        <v>6868</v>
      </c>
      <c r="D3562" s="32" t="s">
        <v>9898</v>
      </c>
      <c r="E3562" s="23"/>
      <c r="F3562" s="27">
        <v>0.25</v>
      </c>
      <c r="G3562" s="24">
        <v>0</v>
      </c>
      <c r="H3562" s="25">
        <v>31.4924</v>
      </c>
      <c r="I3562" s="25">
        <v>9.3291000000000004</v>
      </c>
      <c r="J3562" s="26">
        <v>719</v>
      </c>
      <c r="K3562" s="26">
        <v>172</v>
      </c>
      <c r="L3562" s="27">
        <v>0.29620000000000002</v>
      </c>
      <c r="M3562" s="28">
        <v>2.5683355400000001</v>
      </c>
      <c r="N3562" s="29">
        <v>1.8987989999999999</v>
      </c>
      <c r="O3562" s="31"/>
      <c r="P3562" s="31">
        <v>0.2606888899</v>
      </c>
      <c r="Q3562" s="31">
        <v>0.25</v>
      </c>
      <c r="R3562" s="42"/>
      <c r="S3562" s="42" t="str">
        <f>IF(R3562="","",MAX(R3562,Q3562))</f>
        <v/>
      </c>
      <c r="T3562" s="27" t="str">
        <f>IF(A3562="placement",MIN(P3562,IF(S3562="",Q3562,S3562)),"")</f>
        <v/>
      </c>
      <c r="U3562" s="28" t="str">
        <f>IF($A3562="placement",T3562*J3562,"")</f>
        <v/>
      </c>
      <c r="V3562" s="26">
        <f>IF($A3562="placement",U3562,IF($A3562="site",SUMIF($C:$C,$C3562,$U:$U),IF($A3562="user",SUMIF($B:$B,$B3562,$U:$U),SUM($U:$U))))</f>
        <v>171.870341475</v>
      </c>
      <c r="W3562" s="27">
        <f>V3562/J3562</f>
        <v>0.23904080872739916</v>
      </c>
    </row>
    <row r="3563" spans="1:23" hidden="1" x14ac:dyDescent="0.3">
      <c r="A3563" s="23" t="s">
        <v>10</v>
      </c>
      <c r="B3563" s="23" t="s">
        <v>8017</v>
      </c>
      <c r="C3563" s="23" t="s">
        <v>9898</v>
      </c>
      <c r="D3563" s="32" t="s">
        <v>9898</v>
      </c>
      <c r="E3563" s="23"/>
      <c r="F3563" s="27">
        <v>0.25</v>
      </c>
      <c r="G3563" s="24">
        <v>0</v>
      </c>
      <c r="H3563" s="25">
        <v>38.267299999999999</v>
      </c>
      <c r="I3563" s="25">
        <v>9.4656000000000002</v>
      </c>
      <c r="J3563" s="26">
        <v>416</v>
      </c>
      <c r="K3563" s="26">
        <v>104</v>
      </c>
      <c r="L3563" s="27">
        <v>0.24740000000000001</v>
      </c>
      <c r="M3563" s="28">
        <v>1.46352372</v>
      </c>
      <c r="N3563" s="29">
        <v>1</v>
      </c>
      <c r="O3563" s="31"/>
      <c r="P3563" s="31">
        <v>0.31671760040000002</v>
      </c>
      <c r="Q3563" s="31">
        <v>0.25</v>
      </c>
      <c r="R3563" s="42"/>
      <c r="S3563" s="42" t="str">
        <f>IF(R3563="","",MAX(R3563,Q3563))</f>
        <v/>
      </c>
      <c r="T3563" s="27" t="str">
        <f>IF(A3563="placement",MIN(P3563,IF(S3563="",Q3563,S3563)),"")</f>
        <v/>
      </c>
      <c r="U3563" s="28" t="str">
        <f>IF($A3563="placement",T3563*J3563,"")</f>
        <v/>
      </c>
      <c r="V3563" s="26">
        <f>IF($A3563="placement",U3563,IF($A3563="site",SUMIF($C:$C,$C3563,$U:$U),IF($A3563="user",SUMIF($B:$B,$B3563,$U:$U),SUM($U:$U))))</f>
        <v>103.75</v>
      </c>
      <c r="W3563" s="27">
        <f>V3563/J3563</f>
        <v>0.24939903846153846</v>
      </c>
    </row>
    <row r="3564" spans="1:23" hidden="1" x14ac:dyDescent="0.3">
      <c r="A3564" s="23" t="s">
        <v>13</v>
      </c>
      <c r="B3564" s="23" t="s">
        <v>8936</v>
      </c>
      <c r="C3564" s="23" t="s">
        <v>8938</v>
      </c>
      <c r="D3564" s="23" t="s">
        <v>9898</v>
      </c>
      <c r="E3564" s="23"/>
      <c r="F3564" s="27">
        <v>0.25</v>
      </c>
      <c r="G3564" s="24">
        <v>0.99802005000000005</v>
      </c>
      <c r="H3564" s="25">
        <v>434.20049999999998</v>
      </c>
      <c r="I3564" s="25">
        <v>45.116799999999998</v>
      </c>
      <c r="J3564" s="26">
        <v>699</v>
      </c>
      <c r="K3564" s="26">
        <v>175</v>
      </c>
      <c r="L3564" s="27">
        <v>0.10390000000000001</v>
      </c>
      <c r="M3564" s="28">
        <v>0.51654911000000003</v>
      </c>
      <c r="N3564" s="29">
        <v>0.19989699999999999</v>
      </c>
      <c r="O3564" s="31"/>
      <c r="P3564" s="31">
        <v>0.61301453370000003</v>
      </c>
      <c r="Q3564" s="31">
        <v>0.249999999999999</v>
      </c>
      <c r="R3564" s="42"/>
      <c r="S3564" s="42" t="str">
        <f>IF(R3564="","",MAX(R3564,Q3564))</f>
        <v/>
      </c>
      <c r="T3564" s="27" t="str">
        <f>IF(A3564="placement",MIN(P3564,IF(S3564="",Q3564,S3564)),"")</f>
        <v/>
      </c>
      <c r="U3564" s="28" t="str">
        <f>IF($A3564="placement",T3564*J3564,"")</f>
        <v/>
      </c>
      <c r="V3564" s="26">
        <f>IF($A3564="placement",U3564,IF($A3564="site",SUMIF($C:$C,$C3564,$U:$U),IF($A3564="user",SUMIF($B:$B,$B3564,$U:$U),SUM($U:$U))))</f>
        <v>174.49999999999974</v>
      </c>
      <c r="W3564" s="27">
        <f>V3564/J3564</f>
        <v>0.24964234620886944</v>
      </c>
    </row>
    <row r="3565" spans="1:23" hidden="1" x14ac:dyDescent="0.3">
      <c r="A3565" s="11" t="s">
        <v>10</v>
      </c>
      <c r="B3565" s="11" t="s">
        <v>2904</v>
      </c>
      <c r="C3565" s="11" t="s">
        <v>9898</v>
      </c>
      <c r="D3565" s="11" t="s">
        <v>9898</v>
      </c>
      <c r="E3565" s="11"/>
      <c r="F3565" s="12">
        <v>0.25</v>
      </c>
      <c r="G3565" s="33">
        <v>0.95480368999999998</v>
      </c>
      <c r="H3565" s="34">
        <v>703.88279999999997</v>
      </c>
      <c r="I3565" s="34">
        <v>20.188600000000001</v>
      </c>
      <c r="J3565" s="13">
        <v>381</v>
      </c>
      <c r="K3565" s="13">
        <v>95</v>
      </c>
      <c r="L3565" s="12">
        <v>2.87E-2</v>
      </c>
      <c r="M3565" s="14">
        <v>0.62873752000000005</v>
      </c>
      <c r="N3565" s="15">
        <v>0.34793800000000003</v>
      </c>
      <c r="O3565" s="16"/>
      <c r="P3565" s="16">
        <v>0.44660849460000002</v>
      </c>
      <c r="Q3565" s="16">
        <v>0.25</v>
      </c>
      <c r="R3565" s="44"/>
      <c r="S3565" s="42" t="str">
        <f>IF(R3565="","",MAX(R3565,Q3565))</f>
        <v/>
      </c>
      <c r="T3565" s="27" t="str">
        <f>IF(A3565="placement",MIN(P3565,IF(S3565="",Q3565,S3565)),"")</f>
        <v/>
      </c>
      <c r="U3565" s="14" t="str">
        <f>IF($A3565="placement",T3565*J3565,"")</f>
        <v/>
      </c>
      <c r="V3565" s="13">
        <f>IF($A3565="placement",U3565,IF($A3565="site",SUMIF($C:$C,$C3565,$U:$U),IF($A3565="user",SUMIF($B:$B,$B3565,$U:$U),SUM($U:$U))))</f>
        <v>94.999999999999929</v>
      </c>
      <c r="W3565" s="12">
        <f>V3565/J3565</f>
        <v>0.24934383202099719</v>
      </c>
    </row>
    <row r="3566" spans="1:23" hidden="1" x14ac:dyDescent="0.3">
      <c r="A3566" s="23" t="s">
        <v>13</v>
      </c>
      <c r="B3566" s="23" t="s">
        <v>4293</v>
      </c>
      <c r="C3566" s="23" t="s">
        <v>4294</v>
      </c>
      <c r="D3566" s="23" t="s">
        <v>9898</v>
      </c>
      <c r="E3566" s="23"/>
      <c r="F3566" s="27">
        <v>0.25</v>
      </c>
      <c r="G3566" s="24">
        <v>0.98332719000000002</v>
      </c>
      <c r="H3566" s="25">
        <v>798.52779999999996</v>
      </c>
      <c r="I3566" s="25">
        <v>92.218400000000003</v>
      </c>
      <c r="J3566" s="26">
        <v>694</v>
      </c>
      <c r="K3566" s="26">
        <v>174</v>
      </c>
      <c r="L3566" s="27">
        <v>0.11550000000000001</v>
      </c>
      <c r="M3566" s="28">
        <v>0.25092025000000001</v>
      </c>
      <c r="N3566" s="29">
        <v>0.11425299999999999</v>
      </c>
      <c r="O3566" s="31"/>
      <c r="P3566" s="31">
        <v>0.54466409689999995</v>
      </c>
      <c r="Q3566" s="31">
        <v>0.25</v>
      </c>
      <c r="R3566" s="42"/>
      <c r="S3566" s="42" t="str">
        <f>IF(R3566="","",MAX(R3566,Q3566))</f>
        <v/>
      </c>
      <c r="T3566" s="27" t="str">
        <f>IF(A3566="placement",MIN(P3566,IF(S3566="",Q3566,S3566)),"")</f>
        <v/>
      </c>
      <c r="U3566" s="28" t="str">
        <f>IF($A3566="placement",T3566*J3566,"")</f>
        <v/>
      </c>
      <c r="V3566" s="26">
        <f>IF($A3566="placement",U3566,IF($A3566="site",SUMIF($C:$C,$C3566,$U:$U),IF($A3566="user",SUMIF($B:$B,$B3566,$U:$U),SUM($U:$U))))</f>
        <v>173.49999999999983</v>
      </c>
      <c r="W3566" s="27">
        <f>V3566/J3566</f>
        <v>0.24999999999999975</v>
      </c>
    </row>
    <row r="3567" spans="1:23" hidden="1" x14ac:dyDescent="0.3">
      <c r="A3567" s="23" t="s">
        <v>10</v>
      </c>
      <c r="B3567" s="23" t="s">
        <v>6931</v>
      </c>
      <c r="C3567" s="23" t="s">
        <v>9898</v>
      </c>
      <c r="D3567" s="23" t="s">
        <v>9898</v>
      </c>
      <c r="E3567" s="23"/>
      <c r="F3567" s="27">
        <v>0.25</v>
      </c>
      <c r="G3567" s="24">
        <v>0</v>
      </c>
      <c r="H3567" s="25">
        <v>51.394300000000001</v>
      </c>
      <c r="I3567" s="25">
        <v>20.7239</v>
      </c>
      <c r="J3567" s="26">
        <v>346</v>
      </c>
      <c r="K3567" s="26">
        <v>85</v>
      </c>
      <c r="L3567" s="27">
        <v>0.4032</v>
      </c>
      <c r="M3567" s="28">
        <v>0.55598945</v>
      </c>
      <c r="N3567" s="29">
        <v>0.4</v>
      </c>
      <c r="O3567" s="31"/>
      <c r="P3567" s="31">
        <v>0.28056189250000002</v>
      </c>
      <c r="Q3567" s="31">
        <v>0.25</v>
      </c>
      <c r="R3567" s="42"/>
      <c r="S3567" s="42" t="str">
        <f>IF(R3567="","",MAX(R3567,Q3567))</f>
        <v/>
      </c>
      <c r="T3567" s="27" t="str">
        <f>IF(A3567="placement",MIN(P3567,IF(S3567="",Q3567,S3567)),"")</f>
        <v/>
      </c>
      <c r="U3567" s="28" t="str">
        <f>IF($A3567="placement",T3567*J3567,"")</f>
        <v/>
      </c>
      <c r="V3567" s="26">
        <f>IF($A3567="placement",U3567,IF($A3567="site",SUMIF($C:$C,$C3567,$U:$U),IF($A3567="user",SUMIF($B:$B,$B3567,$U:$U),SUM($U:$U))))</f>
        <v>86.249999999999986</v>
      </c>
      <c r="W3567" s="27">
        <f>V3567/J3567</f>
        <v>0.24927745664739881</v>
      </c>
    </row>
    <row r="3568" spans="1:23" hidden="1" x14ac:dyDescent="0.3">
      <c r="A3568" s="23" t="s">
        <v>13</v>
      </c>
      <c r="B3568" s="23" t="s">
        <v>8888</v>
      </c>
      <c r="C3568" s="23" t="s">
        <v>8890</v>
      </c>
      <c r="D3568" s="23" t="s">
        <v>9898</v>
      </c>
      <c r="E3568" s="23"/>
      <c r="F3568" s="27">
        <v>0.33</v>
      </c>
      <c r="G3568" s="24">
        <v>0</v>
      </c>
      <c r="H3568" s="25">
        <v>72.019599999999997</v>
      </c>
      <c r="I3568" s="25">
        <v>21.925599999999999</v>
      </c>
      <c r="J3568" s="26">
        <v>688</v>
      </c>
      <c r="K3568" s="26">
        <v>208</v>
      </c>
      <c r="L3568" s="27">
        <v>0.3044</v>
      </c>
      <c r="M3568" s="28">
        <v>1.04670248</v>
      </c>
      <c r="N3568" s="29">
        <v>0.69985699999999995</v>
      </c>
      <c r="O3568" s="31"/>
      <c r="P3568" s="31">
        <v>0.33136969379999998</v>
      </c>
      <c r="Q3568" s="31">
        <v>0.32999999999999902</v>
      </c>
      <c r="R3568" s="42"/>
      <c r="S3568" s="42" t="str">
        <f>IF(R3568="","",MAX(R3568,Q3568))</f>
        <v/>
      </c>
      <c r="T3568" s="27" t="str">
        <f>IF(A3568="placement",MIN(P3568,IF(S3568="",Q3568,S3568)),"")</f>
        <v/>
      </c>
      <c r="U3568" s="28" t="str">
        <f>IF($A3568="placement",T3568*J3568,"")</f>
        <v/>
      </c>
      <c r="V3568" s="26">
        <f>IF($A3568="placement",U3568,IF($A3568="site",SUMIF($C:$C,$C3568,$U:$U),IF($A3568="user",SUMIF($B:$B,$B3568,$U:$U),SUM($U:$U))))</f>
        <v>224.52137156237868</v>
      </c>
      <c r="W3568" s="27">
        <f>V3568/J3568</f>
        <v>0.32633920285229456</v>
      </c>
    </row>
    <row r="3569" spans="1:23" hidden="1" x14ac:dyDescent="0.3">
      <c r="A3569" s="23" t="s">
        <v>10</v>
      </c>
      <c r="B3569" s="23" t="s">
        <v>8393</v>
      </c>
      <c r="C3569" s="23" t="s">
        <v>9898</v>
      </c>
      <c r="D3569" s="23" t="s">
        <v>9898</v>
      </c>
      <c r="E3569" s="23"/>
      <c r="F3569" s="27">
        <v>0.25180000000000002</v>
      </c>
      <c r="G3569" s="24">
        <v>0</v>
      </c>
      <c r="H3569" s="25">
        <v>47.801099999999998</v>
      </c>
      <c r="I3569" s="25">
        <v>20.973600000000001</v>
      </c>
      <c r="J3569" s="26">
        <v>327</v>
      </c>
      <c r="K3569" s="26">
        <v>82</v>
      </c>
      <c r="L3569" s="27">
        <v>0.43880000000000002</v>
      </c>
      <c r="M3569" s="28">
        <v>0.51921766000000003</v>
      </c>
      <c r="N3569" s="29">
        <v>0.23929500000000001</v>
      </c>
      <c r="O3569" s="31"/>
      <c r="P3569" s="31">
        <v>0.53912391739999999</v>
      </c>
      <c r="Q3569" s="31">
        <v>0.25182174284919601</v>
      </c>
      <c r="R3569" s="42"/>
      <c r="S3569" s="42" t="str">
        <f>IF(R3569="","",MAX(R3569,Q3569))</f>
        <v/>
      </c>
      <c r="T3569" s="27" t="str">
        <f>IF(A3569="placement",MIN(P3569,IF(S3569="",Q3569,S3569)),"")</f>
        <v/>
      </c>
      <c r="U3569" s="28" t="str">
        <f>IF($A3569="placement",T3569*J3569,"")</f>
        <v/>
      </c>
      <c r="V3569" s="26">
        <f>IF($A3569="placement",U3569,IF($A3569="site",SUMIF($C:$C,$C3569,$U:$U),IF($A3569="user",SUMIF($B:$B,$B3569,$U:$U),SUM($U:$U))))</f>
        <v>81.499999999999858</v>
      </c>
      <c r="W3569" s="27">
        <f>V3569/J3569</f>
        <v>0.24923547400611579</v>
      </c>
    </row>
    <row r="3570" spans="1:23" hidden="1" x14ac:dyDescent="0.3">
      <c r="A3570" s="23" t="s">
        <v>13</v>
      </c>
      <c r="B3570" s="23" t="s">
        <v>9641</v>
      </c>
      <c r="C3570" s="23" t="s">
        <v>9643</v>
      </c>
      <c r="D3570" s="23" t="s">
        <v>9898</v>
      </c>
      <c r="E3570" s="23"/>
      <c r="F3570" s="27">
        <v>0.25</v>
      </c>
      <c r="G3570" s="24">
        <v>1</v>
      </c>
      <c r="H3570" s="25">
        <v>132.31659999999999</v>
      </c>
      <c r="I3570" s="25">
        <v>22.491399999999999</v>
      </c>
      <c r="J3570" s="26">
        <v>685</v>
      </c>
      <c r="K3570" s="26">
        <v>171</v>
      </c>
      <c r="L3570" s="27">
        <v>0.17</v>
      </c>
      <c r="M3570" s="28">
        <v>1.01505081</v>
      </c>
      <c r="N3570" s="29">
        <v>0.5</v>
      </c>
      <c r="O3570" s="31"/>
      <c r="P3570" s="31">
        <v>0.50741382239999999</v>
      </c>
      <c r="Q3570" s="31">
        <v>0.25</v>
      </c>
      <c r="R3570" s="42"/>
      <c r="S3570" s="42" t="str">
        <f>IF(R3570="","",MAX(R3570,Q3570))</f>
        <v/>
      </c>
      <c r="T3570" s="27" t="str">
        <f>IF(A3570="placement",MIN(P3570,IF(S3570="",Q3570,S3570)),"")</f>
        <v/>
      </c>
      <c r="U3570" s="28" t="str">
        <f>IF($A3570="placement",T3570*J3570,"")</f>
        <v/>
      </c>
      <c r="V3570" s="26">
        <f>IF($A3570="placement",U3570,IF($A3570="site",SUMIF($C:$C,$C3570,$U:$U),IF($A3570="user",SUMIF($B:$B,$B3570,$U:$U),SUM($U:$U))))</f>
        <v>171.25</v>
      </c>
      <c r="W3570" s="27">
        <f>V3570/J3570</f>
        <v>0.25</v>
      </c>
    </row>
    <row r="3571" spans="1:23" hidden="1" x14ac:dyDescent="0.3">
      <c r="A3571" s="23" t="s">
        <v>10</v>
      </c>
      <c r="B3571" s="23" t="s">
        <v>3232</v>
      </c>
      <c r="C3571" s="23" t="s">
        <v>9898</v>
      </c>
      <c r="D3571" s="23" t="s">
        <v>9898</v>
      </c>
      <c r="E3571" s="23"/>
      <c r="F3571" s="27">
        <v>0.25</v>
      </c>
      <c r="G3571" s="24">
        <v>0</v>
      </c>
      <c r="H3571" s="25">
        <v>40.980800000000002</v>
      </c>
      <c r="I3571" s="25">
        <v>11.6243</v>
      </c>
      <c r="J3571" s="26">
        <v>297</v>
      </c>
      <c r="K3571" s="26">
        <v>74</v>
      </c>
      <c r="L3571" s="27">
        <v>0.28370000000000001</v>
      </c>
      <c r="M3571" s="28">
        <v>0.85033305000000003</v>
      </c>
      <c r="N3571" s="29">
        <v>0.6</v>
      </c>
      <c r="O3571" s="31"/>
      <c r="P3571" s="31">
        <v>0.29439411720000003</v>
      </c>
      <c r="Q3571" s="31">
        <v>0.25</v>
      </c>
      <c r="R3571" s="42"/>
      <c r="S3571" s="42" t="str">
        <f>IF(R3571="","",MAX(R3571,Q3571))</f>
        <v/>
      </c>
      <c r="T3571" s="27" t="str">
        <f>IF(A3571="placement",MIN(P3571,IF(S3571="",Q3571,S3571)),"")</f>
        <v/>
      </c>
      <c r="U3571" s="28" t="str">
        <f>IF($A3571="placement",T3571*J3571,"")</f>
        <v/>
      </c>
      <c r="V3571" s="26">
        <f>IF($A3571="placement",U3571,IF($A3571="site",SUMIF($C:$C,$C3571,$U:$U),IF($A3571="user",SUMIF($B:$B,$B3571,$U:$U),SUM($U:$U))))</f>
        <v>74</v>
      </c>
      <c r="W3571" s="27">
        <f>V3571/J3571</f>
        <v>0.24915824915824916</v>
      </c>
    </row>
    <row r="3572" spans="1:23" hidden="1" x14ac:dyDescent="0.3">
      <c r="A3572" s="17" t="s">
        <v>13</v>
      </c>
      <c r="B3572" s="17" t="s">
        <v>6500</v>
      </c>
      <c r="C3572" s="17" t="s">
        <v>6501</v>
      </c>
      <c r="D3572" s="17" t="s">
        <v>9898</v>
      </c>
      <c r="E3572" s="17"/>
      <c r="F3572" s="18">
        <v>0.25619999999999998</v>
      </c>
      <c r="G3572" s="36">
        <v>0.32906846000000001</v>
      </c>
      <c r="H3572" s="37">
        <v>337.43040000000002</v>
      </c>
      <c r="I3572" s="37">
        <v>29.759599999999999</v>
      </c>
      <c r="J3572" s="19">
        <v>685</v>
      </c>
      <c r="K3572" s="19">
        <v>166</v>
      </c>
      <c r="L3572" s="18">
        <v>8.8200000000000001E-2</v>
      </c>
      <c r="M3572" s="20">
        <v>0.76759553999999997</v>
      </c>
      <c r="N3572" s="21">
        <v>0.50971299999999997</v>
      </c>
      <c r="O3572" s="22"/>
      <c r="P3572" s="22">
        <v>0.33596148780000001</v>
      </c>
      <c r="Q3572" s="22">
        <v>0.25618784364540498</v>
      </c>
      <c r="R3572" s="43"/>
      <c r="S3572" s="42" t="str">
        <f>IF(R3572="","",MAX(R3572,Q3572))</f>
        <v/>
      </c>
      <c r="T3572" s="27" t="str">
        <f>IF(A3572="placement",MIN(P3572,IF(S3572="",Q3572,S3572)),"")</f>
        <v/>
      </c>
      <c r="U3572" s="20" t="str">
        <f>IF($A3572="placement",T3572*J3572,"")</f>
        <v/>
      </c>
      <c r="V3572" s="19">
        <f>IF($A3572="placement",U3572,IF($A3572="site",SUMIF($C:$C,$C3572,$U:$U),IF($A3572="user",SUMIF($B:$B,$B3572,$U:$U),SUM($U:$U))))</f>
        <v>157.61650437740039</v>
      </c>
      <c r="W3572" s="18">
        <f>V3572/J3572</f>
        <v>0.23009708668233633</v>
      </c>
    </row>
    <row r="3573" spans="1:23" hidden="1" x14ac:dyDescent="0.3">
      <c r="A3573" s="23" t="s">
        <v>10</v>
      </c>
      <c r="B3573" s="23" t="s">
        <v>8753</v>
      </c>
      <c r="C3573" s="23" t="s">
        <v>9898</v>
      </c>
      <c r="D3573" s="23" t="s">
        <v>9898</v>
      </c>
      <c r="E3573" s="23"/>
      <c r="F3573" s="27">
        <v>0.25</v>
      </c>
      <c r="G3573" s="24">
        <v>0</v>
      </c>
      <c r="H3573" s="25">
        <v>127.2259</v>
      </c>
      <c r="I3573" s="25">
        <v>35.337800000000001</v>
      </c>
      <c r="J3573" s="26">
        <v>1164</v>
      </c>
      <c r="K3573" s="26">
        <v>289</v>
      </c>
      <c r="L3573" s="27">
        <v>0.27779999999999999</v>
      </c>
      <c r="M3573" s="28">
        <v>1.09799223</v>
      </c>
      <c r="N3573" s="29">
        <v>0.624552</v>
      </c>
      <c r="O3573" s="31"/>
      <c r="P3573" s="31">
        <v>0.43118723380000001</v>
      </c>
      <c r="Q3573" s="31">
        <v>0.249999999999999</v>
      </c>
      <c r="R3573" s="42"/>
      <c r="S3573" s="42" t="str">
        <f>IF(R3573="","",MAX(R3573,Q3573))</f>
        <v/>
      </c>
      <c r="T3573" s="27" t="str">
        <f>IF(A3573="placement",MIN(P3573,IF(S3573="",Q3573,S3573)),"")</f>
        <v/>
      </c>
      <c r="U3573" s="28" t="str">
        <f>IF($A3573="placement",T3573*J3573,"")</f>
        <v/>
      </c>
      <c r="V3573" s="26">
        <f>IF($A3573="placement",U3573,IF($A3573="site",SUMIF($C:$C,$C3573,$U:$U),IF($A3573="user",SUMIF($B:$B,$B3573,$U:$U),SUM($U:$U))))</f>
        <v>289.99770704581726</v>
      </c>
      <c r="W3573" s="27">
        <f>V3573/J3573</f>
        <v>0.24913892357888082</v>
      </c>
    </row>
    <row r="3574" spans="1:23" x14ac:dyDescent="0.3">
      <c r="A3574" s="17" t="s">
        <v>14</v>
      </c>
      <c r="B3574" s="17" t="s">
        <v>4090</v>
      </c>
      <c r="C3574" s="17" t="s">
        <v>4091</v>
      </c>
      <c r="D3574" s="38" t="s">
        <v>4124</v>
      </c>
      <c r="E3574" s="17" t="s">
        <v>4101</v>
      </c>
      <c r="F3574" s="18">
        <v>0.25</v>
      </c>
      <c r="G3574" s="36">
        <v>0</v>
      </c>
      <c r="H3574" s="37">
        <v>11.486599999999999</v>
      </c>
      <c r="I3574" s="37">
        <v>1.3230999999999999</v>
      </c>
      <c r="J3574" s="19">
        <v>52</v>
      </c>
      <c r="K3574" s="19">
        <v>12</v>
      </c>
      <c r="L3574" s="18">
        <v>0.1152</v>
      </c>
      <c r="M3574" s="20">
        <v>1.3032282399999999</v>
      </c>
      <c r="N3574" s="21">
        <v>0.99</v>
      </c>
      <c r="O3574" s="22" t="s">
        <v>12</v>
      </c>
      <c r="P3574" s="22">
        <v>0.24034795580000001</v>
      </c>
      <c r="Q3574" s="22">
        <v>0.24034795575991</v>
      </c>
      <c r="R3574" s="43"/>
      <c r="S3574" s="42" t="str">
        <f>IF(R3574="","",MAX(R3574,Q3574))</f>
        <v/>
      </c>
      <c r="T3574" s="27">
        <f>IF(A3574="placement",MIN(P3574,IF(S3574="",Q3574,S3574)),"")</f>
        <v>0.24034795575991</v>
      </c>
      <c r="U3574" s="20">
        <f>IF($A3574="placement",T3574*J3574,"")</f>
        <v>12.498093699515319</v>
      </c>
      <c r="V3574" s="19">
        <f>IF($A3574="placement",U3574,IF($A3574="site",SUMIF($C:$C,$C3574,$U:$U),IF($A3574="user",SUMIF($B:$B,$B3574,$U:$U),SUM($U:$U))))</f>
        <v>12.498093699515319</v>
      </c>
      <c r="W3574" s="18">
        <f>V3574/J3574</f>
        <v>0.24034795575991</v>
      </c>
    </row>
    <row r="3575" spans="1:23" x14ac:dyDescent="0.3">
      <c r="A3575" s="23" t="s">
        <v>14</v>
      </c>
      <c r="B3575" s="23" t="s">
        <v>3850</v>
      </c>
      <c r="C3575" s="23" t="s">
        <v>10155</v>
      </c>
      <c r="D3575" s="23" t="s">
        <v>10156</v>
      </c>
      <c r="E3575" s="23" t="s">
        <v>10157</v>
      </c>
      <c r="F3575" s="27">
        <v>0.25</v>
      </c>
      <c r="G3575" s="24">
        <v>1</v>
      </c>
      <c r="H3575" s="25">
        <v>55.961300000000001</v>
      </c>
      <c r="I3575" s="25">
        <v>1.5072000000000001</v>
      </c>
      <c r="J3575" s="26">
        <v>52</v>
      </c>
      <c r="K3575" s="26">
        <v>11</v>
      </c>
      <c r="L3575" s="27">
        <v>2.69E-2</v>
      </c>
      <c r="M3575" s="28">
        <v>1.1408748399999999</v>
      </c>
      <c r="N3575" s="29">
        <v>0.9</v>
      </c>
      <c r="O3575" s="31" t="s">
        <v>42</v>
      </c>
      <c r="P3575" s="31">
        <v>0.21113169609999999</v>
      </c>
      <c r="Q3575" s="31">
        <v>0.211131696131862</v>
      </c>
      <c r="R3575" s="42"/>
      <c r="S3575" s="42" t="str">
        <f>IF(R3575="","",MAX(R3575,Q3575))</f>
        <v/>
      </c>
      <c r="T3575" s="27">
        <f>IF(A3575="placement",MIN(P3575,IF(S3575="",Q3575,S3575)),"")</f>
        <v>0.21113169609999999</v>
      </c>
      <c r="U3575" s="28">
        <f>IF($A3575="placement",T3575*J3575,"")</f>
        <v>10.9788481972</v>
      </c>
      <c r="V3575" s="26">
        <f>IF($A3575="placement",U3575,IF($A3575="site",SUMIF($C:$C,$C3575,$U:$U),IF($A3575="user",SUMIF($B:$B,$B3575,$U:$U),SUM($U:$U))))</f>
        <v>10.9788481972</v>
      </c>
      <c r="W3575" s="27">
        <f>V3575/J3575</f>
        <v>0.21113169609999999</v>
      </c>
    </row>
    <row r="3576" spans="1:23" hidden="1" x14ac:dyDescent="0.3">
      <c r="A3576" s="11" t="s">
        <v>13</v>
      </c>
      <c r="B3576" s="11" t="s">
        <v>1654</v>
      </c>
      <c r="C3576" s="11" t="s">
        <v>1656</v>
      </c>
      <c r="D3576" s="11" t="s">
        <v>9898</v>
      </c>
      <c r="E3576" s="11"/>
      <c r="F3576" s="12">
        <v>0.25</v>
      </c>
      <c r="G3576" s="33">
        <v>1</v>
      </c>
      <c r="H3576" s="34">
        <v>153.93209999999999</v>
      </c>
      <c r="I3576" s="34">
        <v>37.046599999999998</v>
      </c>
      <c r="J3576" s="13">
        <v>679</v>
      </c>
      <c r="K3576" s="13">
        <v>170</v>
      </c>
      <c r="L3576" s="12">
        <v>0.2407</v>
      </c>
      <c r="M3576" s="14">
        <v>0.61079066999999998</v>
      </c>
      <c r="N3576" s="15">
        <v>0.4</v>
      </c>
      <c r="O3576" s="16"/>
      <c r="P3576" s="16">
        <v>0.34511114380000002</v>
      </c>
      <c r="Q3576" s="16">
        <v>0.25</v>
      </c>
      <c r="R3576" s="44"/>
      <c r="S3576" s="42" t="str">
        <f>IF(R3576="","",MAX(R3576,Q3576))</f>
        <v/>
      </c>
      <c r="T3576" s="27" t="str">
        <f>IF(A3576="placement",MIN(P3576,IF(S3576="",Q3576,S3576)),"")</f>
        <v/>
      </c>
      <c r="U3576" s="14" t="str">
        <f>IF($A3576="placement",T3576*J3576,"")</f>
        <v/>
      </c>
      <c r="V3576" s="13">
        <f>IF($A3576="placement",U3576,IF($A3576="site",SUMIF($C:$C,$C3576,$U:$U),IF($A3576="user",SUMIF($B:$B,$B3576,$U:$U),SUM($U:$U))))</f>
        <v>169.75</v>
      </c>
      <c r="W3576" s="12">
        <f>V3576/J3576</f>
        <v>0.25</v>
      </c>
    </row>
    <row r="3577" spans="1:23" hidden="1" x14ac:dyDescent="0.3">
      <c r="A3577" s="23" t="s">
        <v>10</v>
      </c>
      <c r="B3577" s="23" t="s">
        <v>10342</v>
      </c>
      <c r="C3577" s="23" t="s">
        <v>9898</v>
      </c>
      <c r="D3577" s="23" t="s">
        <v>9898</v>
      </c>
      <c r="E3577" s="23"/>
      <c r="F3577" s="27">
        <v>0.25</v>
      </c>
      <c r="G3577" s="24">
        <v>0</v>
      </c>
      <c r="H3577" s="25">
        <v>49.036200000000001</v>
      </c>
      <c r="I3577" s="25">
        <v>18.1068</v>
      </c>
      <c r="J3577" s="26">
        <v>268</v>
      </c>
      <c r="K3577" s="26">
        <v>67</v>
      </c>
      <c r="L3577" s="27">
        <v>0.36930000000000002</v>
      </c>
      <c r="M3577" s="28">
        <v>0.49247164999999998</v>
      </c>
      <c r="N3577" s="29">
        <v>0.01</v>
      </c>
      <c r="O3577" s="31"/>
      <c r="P3577" s="31">
        <v>0.97969426250000002</v>
      </c>
      <c r="Q3577" s="31">
        <v>0.25</v>
      </c>
      <c r="R3577" s="42"/>
      <c r="S3577" s="42" t="str">
        <f>IF(R3577="","",MAX(R3577,Q3577))</f>
        <v/>
      </c>
      <c r="T3577" s="27" t="str">
        <f>IF(A3577="placement",MIN(P3577,IF(S3577="",Q3577,S3577)),"")</f>
        <v/>
      </c>
      <c r="U3577" s="28" t="str">
        <f>IF($A3577="placement",T3577*J3577,"")</f>
        <v/>
      </c>
      <c r="V3577" s="26">
        <f>IF($A3577="placement",U3577,IF($A3577="site",SUMIF($C:$C,$C3577,$U:$U),IF($A3577="user",SUMIF($B:$B,$B3577,$U:$U),SUM($U:$U))))</f>
        <v>66.75</v>
      </c>
      <c r="W3577" s="27">
        <f>V3577/J3577</f>
        <v>0.24906716417910449</v>
      </c>
    </row>
    <row r="3578" spans="1:23" hidden="1" x14ac:dyDescent="0.3">
      <c r="A3578" s="23" t="s">
        <v>13</v>
      </c>
      <c r="B3578" s="23" t="s">
        <v>4886</v>
      </c>
      <c r="C3578" s="23" t="s">
        <v>4888</v>
      </c>
      <c r="D3578" s="23" t="s">
        <v>9898</v>
      </c>
      <c r="E3578" s="23"/>
      <c r="F3578" s="27">
        <v>0.25</v>
      </c>
      <c r="G3578" s="24">
        <v>0</v>
      </c>
      <c r="H3578" s="25">
        <v>31.417400000000001</v>
      </c>
      <c r="I3578" s="25">
        <v>7.5075000000000003</v>
      </c>
      <c r="J3578" s="26">
        <v>669</v>
      </c>
      <c r="K3578" s="26">
        <v>167</v>
      </c>
      <c r="L3578" s="27">
        <v>0.23899999999999999</v>
      </c>
      <c r="M3578" s="28">
        <v>2.9722001800000002</v>
      </c>
      <c r="N3578" s="29">
        <v>2</v>
      </c>
      <c r="O3578" s="31"/>
      <c r="P3578" s="31">
        <v>0.32709781360000001</v>
      </c>
      <c r="Q3578" s="31">
        <v>0.25</v>
      </c>
      <c r="R3578" s="42"/>
      <c r="S3578" s="42" t="str">
        <f>IF(R3578="","",MAX(R3578,Q3578))</f>
        <v/>
      </c>
      <c r="T3578" s="27" t="str">
        <f>IF(A3578="placement",MIN(P3578,IF(S3578="",Q3578,S3578)),"")</f>
        <v/>
      </c>
      <c r="U3578" s="28" t="str">
        <f>IF($A3578="placement",T3578*J3578,"")</f>
        <v/>
      </c>
      <c r="V3578" s="26">
        <f>IF($A3578="placement",U3578,IF($A3578="site",SUMIF($C:$C,$C3578,$U:$U),IF($A3578="user",SUMIF($B:$B,$B3578,$U:$U),SUM($U:$U))))</f>
        <v>167.5</v>
      </c>
      <c r="W3578" s="27">
        <f>V3578/J3578</f>
        <v>0.25037369207772797</v>
      </c>
    </row>
    <row r="3579" spans="1:23" hidden="1" x14ac:dyDescent="0.3">
      <c r="A3579" s="11" t="s">
        <v>10</v>
      </c>
      <c r="B3579" s="11" t="s">
        <v>6986</v>
      </c>
      <c r="C3579" s="11" t="s">
        <v>9898</v>
      </c>
      <c r="D3579" s="35" t="s">
        <v>9898</v>
      </c>
      <c r="E3579" s="11"/>
      <c r="F3579" s="12">
        <v>0.25</v>
      </c>
      <c r="G3579" s="33">
        <v>0.96948873000000002</v>
      </c>
      <c r="H3579" s="34">
        <v>4811.7521999999999</v>
      </c>
      <c r="I3579" s="34">
        <v>404.81610000000001</v>
      </c>
      <c r="J3579" s="13">
        <v>13589</v>
      </c>
      <c r="K3579" s="13">
        <v>3383</v>
      </c>
      <c r="L3579" s="12">
        <v>8.4099999999999994E-2</v>
      </c>
      <c r="M3579" s="14">
        <v>1.1189522000000001</v>
      </c>
      <c r="N3579" s="15">
        <v>0.60611300000000001</v>
      </c>
      <c r="O3579" s="16"/>
      <c r="P3579" s="16">
        <v>0.45832091920000001</v>
      </c>
      <c r="Q3579" s="16">
        <v>0.25</v>
      </c>
      <c r="R3579" s="44"/>
      <c r="S3579" s="42" t="str">
        <f>IF(R3579="","",MAX(R3579,Q3579))</f>
        <v/>
      </c>
      <c r="T3579" s="27" t="str">
        <f>IF(A3579="placement",MIN(P3579,IF(S3579="",Q3579,S3579)),"")</f>
        <v/>
      </c>
      <c r="U3579" s="14" t="str">
        <f>IF($A3579="placement",T3579*J3579,"")</f>
        <v/>
      </c>
      <c r="V3579" s="13">
        <f>IF($A3579="placement",U3579,IF($A3579="site",SUMIF($C:$C,$C3579,$U:$U),IF($A3579="user",SUMIF($B:$B,$B3579,$U:$U),SUM($U:$U))))</f>
        <v>3384.5150475051514</v>
      </c>
      <c r="W3579" s="12">
        <f>V3579/J3579</f>
        <v>0.24906284844397317</v>
      </c>
    </row>
    <row r="3580" spans="1:23" x14ac:dyDescent="0.3">
      <c r="A3580" s="23" t="s">
        <v>14</v>
      </c>
      <c r="B3580" s="23" t="s">
        <v>6052</v>
      </c>
      <c r="C3580" s="23" t="s">
        <v>6054</v>
      </c>
      <c r="D3580" s="23" t="s">
        <v>6155</v>
      </c>
      <c r="E3580" s="23" t="s">
        <v>6156</v>
      </c>
      <c r="F3580" s="27">
        <v>0.25</v>
      </c>
      <c r="G3580" s="24">
        <v>0</v>
      </c>
      <c r="H3580" s="25">
        <v>7.9798</v>
      </c>
      <c r="I3580" s="25">
        <v>1.3726</v>
      </c>
      <c r="J3580" s="26">
        <v>52</v>
      </c>
      <c r="K3580" s="26">
        <v>11</v>
      </c>
      <c r="L3580" s="27">
        <v>0.17199999999999999</v>
      </c>
      <c r="M3580" s="28">
        <v>1.26757038</v>
      </c>
      <c r="N3580" s="29">
        <v>1</v>
      </c>
      <c r="O3580" s="31" t="s">
        <v>12</v>
      </c>
      <c r="P3580" s="31">
        <v>0.2110891707</v>
      </c>
      <c r="Q3580" s="31">
        <v>0.211089170693257</v>
      </c>
      <c r="R3580" s="42"/>
      <c r="S3580" s="42" t="str">
        <f>IF(R3580="","",MAX(R3580,Q3580))</f>
        <v/>
      </c>
      <c r="T3580" s="27">
        <f>IF(A3580="placement",MIN(P3580,IF(S3580="",Q3580,S3580)),"")</f>
        <v>0.211089170693257</v>
      </c>
      <c r="U3580" s="28">
        <f>IF($A3580="placement",T3580*J3580,"")</f>
        <v>10.976636876049364</v>
      </c>
      <c r="V3580" s="26">
        <f>IF($A3580="placement",U3580,IF($A3580="site",SUMIF($C:$C,$C3580,$U:$U),IF($A3580="user",SUMIF($B:$B,$B3580,$U:$U),SUM($U:$U))))</f>
        <v>10.976636876049364</v>
      </c>
      <c r="W3580" s="27">
        <f>V3580/J3580</f>
        <v>0.211089170693257</v>
      </c>
    </row>
    <row r="3581" spans="1:23" x14ac:dyDescent="0.3">
      <c r="A3581" s="23" t="s">
        <v>14</v>
      </c>
      <c r="B3581" s="23" t="s">
        <v>1708</v>
      </c>
      <c r="C3581" s="23" t="s">
        <v>1709</v>
      </c>
      <c r="D3581" s="32" t="s">
        <v>1872</v>
      </c>
      <c r="E3581" s="23" t="s">
        <v>1873</v>
      </c>
      <c r="F3581" s="27">
        <v>0.3</v>
      </c>
      <c r="G3581" s="24">
        <v>0</v>
      </c>
      <c r="H3581" s="25">
        <v>3.0396000000000001</v>
      </c>
      <c r="I3581" s="25">
        <v>0.56210000000000004</v>
      </c>
      <c r="J3581" s="26">
        <v>52</v>
      </c>
      <c r="K3581" s="26">
        <v>10</v>
      </c>
      <c r="L3581" s="27">
        <v>0.18490000000000001</v>
      </c>
      <c r="M3581" s="28">
        <v>3.0895793600000001</v>
      </c>
      <c r="N3581" s="29">
        <v>2.5</v>
      </c>
      <c r="O3581" s="31" t="s">
        <v>385</v>
      </c>
      <c r="P3581" s="31">
        <v>0.19082835980000001</v>
      </c>
      <c r="Q3581" s="31">
        <v>0.19082835977443099</v>
      </c>
      <c r="R3581" s="42"/>
      <c r="S3581" s="42" t="str">
        <f>IF(R3581="","",MAX(R3581,Q3581))</f>
        <v/>
      </c>
      <c r="T3581" s="27">
        <f>IF(A3581="placement",MIN(P3581,IF(S3581="",Q3581,S3581)),"")</f>
        <v>0.19082835977443099</v>
      </c>
      <c r="U3581" s="28">
        <f>IF($A3581="placement",T3581*J3581,"")</f>
        <v>9.9230747082704109</v>
      </c>
      <c r="V3581" s="26">
        <f>IF($A3581="placement",U3581,IF($A3581="site",SUMIF($C:$C,$C3581,$U:$U),IF($A3581="user",SUMIF($B:$B,$B3581,$U:$U),SUM($U:$U))))</f>
        <v>9.9230747082704109</v>
      </c>
      <c r="W3581" s="27">
        <f>V3581/J3581</f>
        <v>0.19082835977443097</v>
      </c>
    </row>
    <row r="3582" spans="1:23" x14ac:dyDescent="0.3">
      <c r="A3582" s="23" t="s">
        <v>14</v>
      </c>
      <c r="B3582" s="23" t="s">
        <v>8300</v>
      </c>
      <c r="C3582" s="23" t="s">
        <v>8302</v>
      </c>
      <c r="D3582" s="23" t="s">
        <v>8303</v>
      </c>
      <c r="E3582" s="23" t="s">
        <v>8304</v>
      </c>
      <c r="F3582" s="27">
        <v>0.25</v>
      </c>
      <c r="G3582" s="24">
        <v>0</v>
      </c>
      <c r="H3582" s="25">
        <v>12.039899999999999</v>
      </c>
      <c r="I3582" s="25">
        <v>1.9888999999999999</v>
      </c>
      <c r="J3582" s="26">
        <v>52</v>
      </c>
      <c r="K3582" s="26">
        <v>13</v>
      </c>
      <c r="L3582" s="27">
        <v>0.16520000000000001</v>
      </c>
      <c r="M3582" s="28">
        <v>0.86404740999999996</v>
      </c>
      <c r="N3582" s="29">
        <v>0.75</v>
      </c>
      <c r="O3582" s="31" t="s">
        <v>12</v>
      </c>
      <c r="P3582" s="31">
        <v>0.13199206960000001</v>
      </c>
      <c r="Q3582" s="31">
        <v>0.13199206962767099</v>
      </c>
      <c r="R3582" s="42"/>
      <c r="S3582" s="42" t="str">
        <f>IF(R3582="","",MAX(R3582,Q3582))</f>
        <v/>
      </c>
      <c r="T3582" s="27">
        <f>IF(A3582="placement",MIN(P3582,IF(S3582="",Q3582,S3582)),"")</f>
        <v>0.13199206960000001</v>
      </c>
      <c r="U3582" s="28">
        <f>IF($A3582="placement",T3582*J3582,"")</f>
        <v>6.8635876192000005</v>
      </c>
      <c r="V3582" s="26">
        <f>IF($A3582="placement",U3582,IF($A3582="site",SUMIF($C:$C,$C3582,$U:$U),IF($A3582="user",SUMIF($B:$B,$B3582,$U:$U),SUM($U:$U))))</f>
        <v>6.8635876192000005</v>
      </c>
      <c r="W3582" s="27">
        <f>V3582/J3582</f>
        <v>0.13199206960000001</v>
      </c>
    </row>
    <row r="3583" spans="1:23" hidden="1" x14ac:dyDescent="0.3">
      <c r="A3583" s="23" t="s">
        <v>13</v>
      </c>
      <c r="B3583" s="23" t="s">
        <v>6849</v>
      </c>
      <c r="C3583" s="23" t="s">
        <v>6851</v>
      </c>
      <c r="D3583" s="23" t="s">
        <v>9898</v>
      </c>
      <c r="E3583" s="23"/>
      <c r="F3583" s="27">
        <v>0.33</v>
      </c>
      <c r="G3583" s="24">
        <v>1</v>
      </c>
      <c r="H3583" s="25">
        <v>82.514099999999999</v>
      </c>
      <c r="I3583" s="25">
        <v>22.339400000000001</v>
      </c>
      <c r="J3583" s="26">
        <v>666</v>
      </c>
      <c r="K3583" s="26">
        <v>220</v>
      </c>
      <c r="L3583" s="27">
        <v>0.2707</v>
      </c>
      <c r="M3583" s="28">
        <v>0.99445757000000001</v>
      </c>
      <c r="N3583" s="29">
        <v>0.12</v>
      </c>
      <c r="O3583" s="31"/>
      <c r="P3583" s="31">
        <v>0.87933120180000002</v>
      </c>
      <c r="Q3583" s="31">
        <v>0.33</v>
      </c>
      <c r="R3583" s="42"/>
      <c r="S3583" s="42" t="str">
        <f>IF(R3583="","",MAX(R3583,Q3583))</f>
        <v/>
      </c>
      <c r="T3583" s="27" t="str">
        <f>IF(A3583="placement",MIN(P3583,IF(S3583="",Q3583,S3583)),"")</f>
        <v/>
      </c>
      <c r="U3583" s="28" t="str">
        <f>IF($A3583="placement",T3583*J3583,"")</f>
        <v/>
      </c>
      <c r="V3583" s="26">
        <f>IF($A3583="placement",U3583,IF($A3583="site",SUMIF($C:$C,$C3583,$U:$U),IF($A3583="user",SUMIF($B:$B,$B3583,$U:$U),SUM($U:$U))))</f>
        <v>219.78</v>
      </c>
      <c r="W3583" s="27">
        <f>V3583/J3583</f>
        <v>0.33</v>
      </c>
    </row>
    <row r="3584" spans="1:23" hidden="1" x14ac:dyDescent="0.3">
      <c r="A3584" s="23" t="s">
        <v>10</v>
      </c>
      <c r="B3584" s="23" t="s">
        <v>8423</v>
      </c>
      <c r="C3584" s="23" t="s">
        <v>9898</v>
      </c>
      <c r="D3584" s="23" t="s">
        <v>9898</v>
      </c>
      <c r="E3584" s="23"/>
      <c r="F3584" s="27">
        <v>0.25</v>
      </c>
      <c r="G3584" s="24">
        <v>0.76366568000000001</v>
      </c>
      <c r="H3584" s="25">
        <v>351.57560000000001</v>
      </c>
      <c r="I3584" s="25">
        <v>77.947400000000002</v>
      </c>
      <c r="J3584" s="26">
        <v>472</v>
      </c>
      <c r="K3584" s="26">
        <v>118</v>
      </c>
      <c r="L3584" s="27">
        <v>0.22170000000000001</v>
      </c>
      <c r="M3584" s="28">
        <v>0.20201206999999999</v>
      </c>
      <c r="N3584" s="29">
        <v>0.1</v>
      </c>
      <c r="O3584" s="31"/>
      <c r="P3584" s="31">
        <v>0.50498007919999999</v>
      </c>
      <c r="Q3584" s="31">
        <v>0.25</v>
      </c>
      <c r="R3584" s="42"/>
      <c r="S3584" s="42" t="str">
        <f>IF(R3584="","",MAX(R3584,Q3584))</f>
        <v/>
      </c>
      <c r="T3584" s="27" t="str">
        <f>IF(A3584="placement",MIN(P3584,IF(S3584="",Q3584,S3584)),"")</f>
        <v/>
      </c>
      <c r="U3584" s="28" t="str">
        <f>IF($A3584="placement",T3584*J3584,"")</f>
        <v/>
      </c>
      <c r="V3584" s="26">
        <f>IF($A3584="placement",U3584,IF($A3584="site",SUMIF($C:$C,$C3584,$U:$U),IF($A3584="user",SUMIF($B:$B,$B3584,$U:$U),SUM($U:$U))))</f>
        <v>117.49999999999963</v>
      </c>
      <c r="W3584" s="27">
        <f>V3584/J3584</f>
        <v>0.24894067796610092</v>
      </c>
    </row>
    <row r="3585" spans="1:23" hidden="1" x14ac:dyDescent="0.3">
      <c r="A3585" s="23" t="s">
        <v>13</v>
      </c>
      <c r="B3585" s="23" t="s">
        <v>3661</v>
      </c>
      <c r="C3585" s="23" t="s">
        <v>3662</v>
      </c>
      <c r="D3585" s="23" t="s">
        <v>9898</v>
      </c>
      <c r="E3585" s="23"/>
      <c r="F3585" s="27">
        <v>0.25</v>
      </c>
      <c r="G3585" s="24">
        <v>0.29575338000000001</v>
      </c>
      <c r="H3585" s="25">
        <v>212.9205</v>
      </c>
      <c r="I3585" s="25">
        <v>9.9052000000000007</v>
      </c>
      <c r="J3585" s="26">
        <v>665</v>
      </c>
      <c r="K3585" s="26">
        <v>117</v>
      </c>
      <c r="L3585" s="27">
        <v>4.65E-2</v>
      </c>
      <c r="M3585" s="28">
        <v>2.2379143699999999</v>
      </c>
      <c r="N3585" s="29">
        <v>1.709031</v>
      </c>
      <c r="O3585" s="31"/>
      <c r="P3585" s="31">
        <v>0.23632869079999999</v>
      </c>
      <c r="Q3585" s="31">
        <v>0.23632869077712901</v>
      </c>
      <c r="R3585" s="42"/>
      <c r="S3585" s="42" t="str">
        <f>IF(R3585="","",MAX(R3585,Q3585))</f>
        <v/>
      </c>
      <c r="T3585" s="27" t="str">
        <f>IF(A3585="placement",MIN(P3585,IF(S3585="",Q3585,S3585)),"")</f>
        <v/>
      </c>
      <c r="U3585" s="28" t="str">
        <f>IF($A3585="placement",T3585*J3585,"")</f>
        <v/>
      </c>
      <c r="V3585" s="26">
        <f>IF($A3585="placement",U3585,IF($A3585="site",SUMIF($C:$C,$C3585,$U:$U),IF($A3585="user",SUMIF($B:$B,$B3585,$U:$U),SUM($U:$U))))</f>
        <v>125.78073313709135</v>
      </c>
      <c r="W3585" s="27">
        <f>V3585/J3585</f>
        <v>0.18914395960464864</v>
      </c>
    </row>
    <row r="3586" spans="1:23" hidden="1" x14ac:dyDescent="0.3">
      <c r="A3586" s="23" t="s">
        <v>10</v>
      </c>
      <c r="B3586" s="23" t="s">
        <v>9556</v>
      </c>
      <c r="C3586" s="23" t="s">
        <v>9898</v>
      </c>
      <c r="D3586" s="23" t="s">
        <v>9898</v>
      </c>
      <c r="E3586" s="23"/>
      <c r="F3586" s="27">
        <v>0.25</v>
      </c>
      <c r="G3586" s="24">
        <v>0</v>
      </c>
      <c r="H3586" s="25">
        <v>16.095400000000001</v>
      </c>
      <c r="I3586" s="25">
        <v>5.2523999999999997</v>
      </c>
      <c r="J3586" s="26">
        <v>216</v>
      </c>
      <c r="K3586" s="26">
        <v>54</v>
      </c>
      <c r="L3586" s="27">
        <v>0.32629999999999998</v>
      </c>
      <c r="M3586" s="28">
        <v>1.36880355</v>
      </c>
      <c r="N3586" s="29">
        <v>1</v>
      </c>
      <c r="O3586" s="31"/>
      <c r="P3586" s="31">
        <v>0.26943497300000002</v>
      </c>
      <c r="Q3586" s="31">
        <v>0.249999999999999</v>
      </c>
      <c r="R3586" s="42"/>
      <c r="S3586" s="42" t="str">
        <f>IF(R3586="","",MAX(R3586,Q3586))</f>
        <v/>
      </c>
      <c r="T3586" s="27" t="str">
        <f>IF(A3586="placement",MIN(P3586,IF(S3586="",Q3586,S3586)),"")</f>
        <v/>
      </c>
      <c r="U3586" s="28" t="str">
        <f>IF($A3586="placement",T3586*J3586,"")</f>
        <v/>
      </c>
      <c r="V3586" s="26">
        <f>IF($A3586="placement",U3586,IF($A3586="site",SUMIF($C:$C,$C3586,$U:$U),IF($A3586="user",SUMIF($B:$B,$B3586,$U:$U),SUM($U:$U))))</f>
        <v>53.749999999999858</v>
      </c>
      <c r="W3586" s="27">
        <f>V3586/J3586</f>
        <v>0.24884259259259192</v>
      </c>
    </row>
    <row r="3587" spans="1:23" x14ac:dyDescent="0.3">
      <c r="A3587" s="23" t="s">
        <v>14</v>
      </c>
      <c r="B3587" s="23" t="s">
        <v>438</v>
      </c>
      <c r="C3587" s="23" t="s">
        <v>440</v>
      </c>
      <c r="D3587" s="32" t="s">
        <v>485</v>
      </c>
      <c r="E3587" s="23" t="s">
        <v>486</v>
      </c>
      <c r="F3587" s="27">
        <v>0.25</v>
      </c>
      <c r="G3587" s="24">
        <v>0</v>
      </c>
      <c r="H3587" s="25">
        <v>9.8687000000000005</v>
      </c>
      <c r="I3587" s="25">
        <v>0.51180000000000003</v>
      </c>
      <c r="J3587" s="26">
        <v>52</v>
      </c>
      <c r="K3587" s="26">
        <v>6</v>
      </c>
      <c r="L3587" s="27">
        <v>5.1900000000000002E-2</v>
      </c>
      <c r="M3587" s="28">
        <v>3.3992742499999999</v>
      </c>
      <c r="N3587" s="29">
        <v>3</v>
      </c>
      <c r="O3587" s="31" t="s">
        <v>42</v>
      </c>
      <c r="P3587" s="31">
        <v>0.11745867510000001</v>
      </c>
      <c r="Q3587" s="31">
        <v>0.117458675141034</v>
      </c>
      <c r="R3587" s="42"/>
      <c r="S3587" s="42" t="str">
        <f>IF(R3587="","",MAX(R3587,Q3587))</f>
        <v/>
      </c>
      <c r="T3587" s="27">
        <f>IF(A3587="placement",MIN(P3587,IF(S3587="",Q3587,S3587)),"")</f>
        <v>0.11745867510000001</v>
      </c>
      <c r="U3587" s="28">
        <f>IF($A3587="placement",T3587*J3587,"")</f>
        <v>6.1078511052</v>
      </c>
      <c r="V3587" s="26">
        <f>IF($A3587="placement",U3587,IF($A3587="site",SUMIF($C:$C,$C3587,$U:$U),IF($A3587="user",SUMIF($B:$B,$B3587,$U:$U),SUM($U:$U))))</f>
        <v>6.1078511052</v>
      </c>
      <c r="W3587" s="27">
        <f>V3587/J3587</f>
        <v>0.11745867509999999</v>
      </c>
    </row>
    <row r="3588" spans="1:23" hidden="1" x14ac:dyDescent="0.3">
      <c r="A3588" s="17" t="s">
        <v>13</v>
      </c>
      <c r="B3588" s="17" t="s">
        <v>8603</v>
      </c>
      <c r="C3588" s="17" t="s">
        <v>8604</v>
      </c>
      <c r="D3588" s="17" t="s">
        <v>9898</v>
      </c>
      <c r="E3588" s="17"/>
      <c r="F3588" s="18">
        <v>0.31890000000000002</v>
      </c>
      <c r="G3588" s="36">
        <v>0.61299682</v>
      </c>
      <c r="H3588" s="37">
        <v>116.2569</v>
      </c>
      <c r="I3588" s="37">
        <v>20.274999999999999</v>
      </c>
      <c r="J3588" s="19">
        <v>660</v>
      </c>
      <c r="K3588" s="19">
        <v>176</v>
      </c>
      <c r="L3588" s="18">
        <v>0.1744</v>
      </c>
      <c r="M3588" s="20">
        <v>1.08488462</v>
      </c>
      <c r="N3588" s="21">
        <v>0.76749900000000004</v>
      </c>
      <c r="O3588" s="22"/>
      <c r="P3588" s="22">
        <v>0.29255242050000002</v>
      </c>
      <c r="Q3588" s="22">
        <v>0.29255242048486002</v>
      </c>
      <c r="R3588" s="43"/>
      <c r="S3588" s="42" t="str">
        <f>IF(R3588="","",MAX(R3588,Q3588))</f>
        <v/>
      </c>
      <c r="T3588" s="27" t="str">
        <f>IF(A3588="placement",MIN(P3588,IF(S3588="",Q3588,S3588)),"")</f>
        <v/>
      </c>
      <c r="U3588" s="20" t="str">
        <f>IF($A3588="placement",T3588*J3588,"")</f>
        <v/>
      </c>
      <c r="V3588" s="19">
        <f>IF($A3588="placement",U3588,IF($A3588="site",SUMIF($C:$C,$C3588,$U:$U),IF($A3588="user",SUMIF($B:$B,$B3588,$U:$U),SUM($U:$U))))</f>
        <v>172.36621748086617</v>
      </c>
      <c r="W3588" s="18">
        <f>V3588/J3588</f>
        <v>0.26116093557706993</v>
      </c>
    </row>
    <row r="3589" spans="1:23" hidden="1" x14ac:dyDescent="0.3">
      <c r="A3589" s="23" t="s">
        <v>10</v>
      </c>
      <c r="B3589" s="23" t="s">
        <v>2284</v>
      </c>
      <c r="C3589" s="23" t="s">
        <v>9898</v>
      </c>
      <c r="D3589" s="23" t="s">
        <v>9898</v>
      </c>
      <c r="E3589" s="23"/>
      <c r="F3589" s="27">
        <v>0.25</v>
      </c>
      <c r="G3589" s="24">
        <v>0</v>
      </c>
      <c r="H3589" s="25">
        <v>61.526299999999999</v>
      </c>
      <c r="I3589" s="25">
        <v>14.9648</v>
      </c>
      <c r="J3589" s="26">
        <v>204</v>
      </c>
      <c r="K3589" s="26">
        <v>51</v>
      </c>
      <c r="L3589" s="27">
        <v>0.2432</v>
      </c>
      <c r="M3589" s="28">
        <v>0.45497381999999997</v>
      </c>
      <c r="N3589" s="29">
        <v>0.2</v>
      </c>
      <c r="O3589" s="31"/>
      <c r="P3589" s="31">
        <v>0.56041426689999996</v>
      </c>
      <c r="Q3589" s="31">
        <v>0.249999999999999</v>
      </c>
      <c r="R3589" s="42">
        <v>0.3</v>
      </c>
      <c r="S3589" s="42">
        <f>IF(R3589="","",MAX(R3589,Q3589))</f>
        <v>0.3</v>
      </c>
      <c r="T3589" s="27" t="str">
        <f>IF(A3589="placement",MIN(P3589,IF(S3589="",Q3589,S3589)),"")</f>
        <v/>
      </c>
      <c r="U3589" s="28" t="str">
        <f>IF($A3589="placement",T3589*J3589,"")</f>
        <v/>
      </c>
      <c r="V3589" s="26">
        <f>IF($A3589="placement",U3589,IF($A3589="site",SUMIF($C:$C,$C3589,$U:$U),IF($A3589="user",SUMIF($B:$B,$B3589,$U:$U),SUM($U:$U))))</f>
        <v>50.749999999999972</v>
      </c>
      <c r="W3589" s="27">
        <f>V3589/J3589</f>
        <v>0.24877450980392143</v>
      </c>
    </row>
    <row r="3590" spans="1:23" hidden="1" x14ac:dyDescent="0.3">
      <c r="A3590" s="23" t="s">
        <v>13</v>
      </c>
      <c r="B3590" s="23" t="s">
        <v>9645</v>
      </c>
      <c r="C3590" s="23" t="s">
        <v>9647</v>
      </c>
      <c r="D3590" s="32" t="s">
        <v>9898</v>
      </c>
      <c r="E3590" s="23"/>
      <c r="F3590" s="27">
        <v>0.25</v>
      </c>
      <c r="G3590" s="24">
        <v>0.55190536000000001</v>
      </c>
      <c r="H3590" s="25">
        <v>105.0213</v>
      </c>
      <c r="I3590" s="25">
        <v>16.5761</v>
      </c>
      <c r="J3590" s="26">
        <v>658</v>
      </c>
      <c r="K3590" s="26">
        <v>162</v>
      </c>
      <c r="L3590" s="27">
        <v>0.1578</v>
      </c>
      <c r="M3590" s="28">
        <v>1.32343945</v>
      </c>
      <c r="N3590" s="29">
        <v>0.9</v>
      </c>
      <c r="O3590" s="31"/>
      <c r="P3590" s="31">
        <v>0.31995377780000001</v>
      </c>
      <c r="Q3590" s="31">
        <v>0.25</v>
      </c>
      <c r="R3590" s="42"/>
      <c r="S3590" s="42" t="str">
        <f>IF(R3590="","",MAX(R3590,Q3590))</f>
        <v/>
      </c>
      <c r="T3590" s="27" t="str">
        <f>IF(A3590="placement",MIN(P3590,IF(S3590="",Q3590,S3590)),"")</f>
        <v/>
      </c>
      <c r="U3590" s="28" t="str">
        <f>IF($A3590="placement",T3590*J3590,"")</f>
        <v/>
      </c>
      <c r="V3590" s="26">
        <f>IF($A3590="placement",U3590,IF($A3590="site",SUMIF($C:$C,$C3590,$U:$U),IF($A3590="user",SUMIF($B:$B,$B3590,$U:$U),SUM($U:$U))))</f>
        <v>164.49999999999972</v>
      </c>
      <c r="W3590" s="27">
        <f>V3590/J3590</f>
        <v>0.24999999999999956</v>
      </c>
    </row>
    <row r="3591" spans="1:23" hidden="1" x14ac:dyDescent="0.3">
      <c r="A3591" s="23" t="s">
        <v>10</v>
      </c>
      <c r="B3591" s="23" t="s">
        <v>7951</v>
      </c>
      <c r="C3591" s="23" t="s">
        <v>9898</v>
      </c>
      <c r="D3591" s="23" t="s">
        <v>9898</v>
      </c>
      <c r="E3591" s="23"/>
      <c r="F3591" s="27">
        <v>0.25</v>
      </c>
      <c r="G3591" s="24">
        <v>0</v>
      </c>
      <c r="H3591" s="25">
        <v>24.798400000000001</v>
      </c>
      <c r="I3591" s="25">
        <v>10.003399999999999</v>
      </c>
      <c r="J3591" s="26">
        <v>204</v>
      </c>
      <c r="K3591" s="26">
        <v>51</v>
      </c>
      <c r="L3591" s="27">
        <v>0.40339999999999998</v>
      </c>
      <c r="M3591" s="28">
        <v>0.67862661000000002</v>
      </c>
      <c r="N3591" s="29">
        <v>0.3</v>
      </c>
      <c r="O3591" s="31"/>
      <c r="P3591" s="31">
        <v>0.55793068840000004</v>
      </c>
      <c r="Q3591" s="31">
        <v>0.249999999999999</v>
      </c>
      <c r="R3591" s="42"/>
      <c r="S3591" s="42" t="str">
        <f>IF(R3591="","",MAX(R3591,Q3591))</f>
        <v/>
      </c>
      <c r="T3591" s="27" t="str">
        <f>IF(A3591="placement",MIN(P3591,IF(S3591="",Q3591,S3591)),"")</f>
        <v/>
      </c>
      <c r="U3591" s="28" t="str">
        <f>IF($A3591="placement",T3591*J3591,"")</f>
        <v/>
      </c>
      <c r="V3591" s="23">
        <f>IF($A3591="placement",U3591,IF($A3591="site",SUMIF($C:$C,$C3591,$U:$U),IF($A3591="user",SUMIF($B:$B,$B3591,$U:$U),SUM($U:$U))))</f>
        <v>50.749999999999964</v>
      </c>
      <c r="W3591" s="27">
        <f>V3591/J3591</f>
        <v>0.24877450980392141</v>
      </c>
    </row>
    <row r="3592" spans="1:23" hidden="1" x14ac:dyDescent="0.3">
      <c r="A3592" s="23" t="s">
        <v>13</v>
      </c>
      <c r="B3592" s="23" t="s">
        <v>1494</v>
      </c>
      <c r="C3592" s="23" t="s">
        <v>1495</v>
      </c>
      <c r="D3592" s="23" t="s">
        <v>9898</v>
      </c>
      <c r="E3592" s="23"/>
      <c r="F3592" s="27">
        <v>0.25</v>
      </c>
      <c r="G3592" s="24">
        <v>0</v>
      </c>
      <c r="H3592" s="25">
        <v>23.355699999999999</v>
      </c>
      <c r="I3592" s="25">
        <v>5.9819000000000004</v>
      </c>
      <c r="J3592" s="26">
        <v>657</v>
      </c>
      <c r="K3592" s="26">
        <v>159</v>
      </c>
      <c r="L3592" s="27">
        <v>0.25609999999999999</v>
      </c>
      <c r="M3592" s="28">
        <v>3.6584534400000002</v>
      </c>
      <c r="N3592" s="29">
        <v>2.75</v>
      </c>
      <c r="O3592" s="31"/>
      <c r="P3592" s="31">
        <v>0.24831624969999999</v>
      </c>
      <c r="Q3592" s="31">
        <v>0.24831624967973201</v>
      </c>
      <c r="R3592" s="42">
        <v>0.09</v>
      </c>
      <c r="S3592" s="42">
        <f>IF(R3592="","",MAX(R3592,Q3592))</f>
        <v>0.24831624967973201</v>
      </c>
      <c r="T3592" s="27" t="str">
        <f>IF(A3592="placement",MIN(P3592,IF(S3592="",Q3592,S3592)),"")</f>
        <v/>
      </c>
      <c r="U3592" s="28" t="str">
        <f>IF($A3592="placement",T3592*J3592,"")</f>
        <v/>
      </c>
      <c r="V3592" s="26">
        <f>IF($A3592="placement",U3592,IF($A3592="site",SUMIF($C:$C,$C3592,$U:$U),IF($A3592="user",SUMIF($B:$B,$B3592,$U:$U),SUM($U:$U))))</f>
        <v>161.25225930554265</v>
      </c>
      <c r="W3592" s="27">
        <f>V3592/J3592</f>
        <v>0.2454372287755596</v>
      </c>
    </row>
    <row r="3593" spans="1:23" hidden="1" x14ac:dyDescent="0.3">
      <c r="A3593" s="11" t="s">
        <v>10</v>
      </c>
      <c r="B3593" s="11" t="s">
        <v>10787</v>
      </c>
      <c r="C3593" s="11" t="s">
        <v>9898</v>
      </c>
      <c r="D3593" s="11" t="s">
        <v>9898</v>
      </c>
      <c r="E3593" s="11"/>
      <c r="F3593" s="12">
        <v>0.25</v>
      </c>
      <c r="G3593" s="33">
        <v>0</v>
      </c>
      <c r="H3593" s="34">
        <v>12.278</v>
      </c>
      <c r="I3593" s="34">
        <v>1.4411</v>
      </c>
      <c r="J3593" s="13">
        <v>194</v>
      </c>
      <c r="K3593" s="13">
        <v>48</v>
      </c>
      <c r="L3593" s="12">
        <v>0.1174</v>
      </c>
      <c r="M3593" s="14">
        <v>4.4779182200000003</v>
      </c>
      <c r="N3593" s="15">
        <v>2.4438659999999999</v>
      </c>
      <c r="O3593" s="16"/>
      <c r="P3593" s="16">
        <v>0.45424059080000001</v>
      </c>
      <c r="Q3593" s="16">
        <v>0.25</v>
      </c>
      <c r="R3593" s="44"/>
      <c r="S3593" s="42" t="str">
        <f>IF(R3593="","",MAX(R3593,Q3593))</f>
        <v/>
      </c>
      <c r="T3593" s="27" t="str">
        <f>IF(A3593="placement",MIN(P3593,IF(S3593="",Q3593,S3593)),"")</f>
        <v/>
      </c>
      <c r="U3593" s="14" t="str">
        <f>IF($A3593="placement",T3593*J3593,"")</f>
        <v/>
      </c>
      <c r="V3593" s="13">
        <f>IF($A3593="placement",U3593,IF($A3593="site",SUMIF($C:$C,$C3593,$U:$U),IF($A3593="user",SUMIF($B:$B,$B3593,$U:$U),SUM($U:$U))))</f>
        <v>48.25</v>
      </c>
      <c r="W3593" s="12">
        <f>V3593/J3593</f>
        <v>0.24871134020618557</v>
      </c>
    </row>
    <row r="3594" spans="1:23" hidden="1" x14ac:dyDescent="0.3">
      <c r="A3594" s="11" t="s">
        <v>13</v>
      </c>
      <c r="B3594" s="11" t="s">
        <v>10037</v>
      </c>
      <c r="C3594" s="11" t="s">
        <v>10038</v>
      </c>
      <c r="D3594" s="11" t="s">
        <v>9898</v>
      </c>
      <c r="E3594" s="11"/>
      <c r="F3594" s="12">
        <v>0.25</v>
      </c>
      <c r="G3594" s="33">
        <v>1</v>
      </c>
      <c r="H3594" s="34">
        <v>3960.5603999999998</v>
      </c>
      <c r="I3594" s="34">
        <v>40.175699999999999</v>
      </c>
      <c r="J3594" s="13">
        <v>653</v>
      </c>
      <c r="K3594" s="13">
        <v>163</v>
      </c>
      <c r="L3594" s="12">
        <v>1.01E-2</v>
      </c>
      <c r="M3594" s="14">
        <v>0.54179142000000002</v>
      </c>
      <c r="N3594" s="15">
        <v>0.10172399999999999</v>
      </c>
      <c r="O3594" s="16"/>
      <c r="P3594" s="16">
        <v>0.81224508740000001</v>
      </c>
      <c r="Q3594" s="16">
        <v>0.25</v>
      </c>
      <c r="R3594" s="44"/>
      <c r="S3594" s="42" t="str">
        <f>IF(R3594="","",MAX(R3594,Q3594))</f>
        <v/>
      </c>
      <c r="T3594" s="27" t="str">
        <f>IF(A3594="placement",MIN(P3594,IF(S3594="",Q3594,S3594)),"")</f>
        <v/>
      </c>
      <c r="U3594" s="14" t="str">
        <f>IF($A3594="placement",T3594*J3594,"")</f>
        <v/>
      </c>
      <c r="V3594" s="13">
        <f>IF($A3594="placement",U3594,IF($A3594="site",SUMIF($C:$C,$C3594,$U:$U),IF($A3594="user",SUMIF($B:$B,$B3594,$U:$U),SUM($U:$U))))</f>
        <v>163.25</v>
      </c>
      <c r="W3594" s="12">
        <f>V3594/J3594</f>
        <v>0.25</v>
      </c>
    </row>
    <row r="3595" spans="1:23" hidden="1" x14ac:dyDescent="0.3">
      <c r="A3595" s="23" t="s">
        <v>10</v>
      </c>
      <c r="B3595" s="23" t="s">
        <v>10353</v>
      </c>
      <c r="C3595" s="23" t="s">
        <v>9898</v>
      </c>
      <c r="D3595" s="23" t="s">
        <v>9898</v>
      </c>
      <c r="E3595" s="23"/>
      <c r="F3595" s="27">
        <v>0.25</v>
      </c>
      <c r="G3595" s="24">
        <v>0</v>
      </c>
      <c r="H3595" s="25">
        <v>10.933</v>
      </c>
      <c r="I3595" s="25">
        <v>1.8310999999999999</v>
      </c>
      <c r="J3595" s="26">
        <v>189</v>
      </c>
      <c r="K3595" s="26">
        <v>46</v>
      </c>
      <c r="L3595" s="27">
        <v>0.16750000000000001</v>
      </c>
      <c r="M3595" s="28">
        <v>3.43498986</v>
      </c>
      <c r="N3595" s="29">
        <v>2.5</v>
      </c>
      <c r="O3595" s="31"/>
      <c r="P3595" s="31">
        <v>0.27219581329999998</v>
      </c>
      <c r="Q3595" s="31">
        <v>0.25</v>
      </c>
      <c r="R3595" s="42"/>
      <c r="S3595" s="42" t="str">
        <f>IF(R3595="","",MAX(R3595,Q3595))</f>
        <v/>
      </c>
      <c r="T3595" s="27" t="str">
        <f>IF(A3595="placement",MIN(P3595,IF(S3595="",Q3595,S3595)),"")</f>
        <v/>
      </c>
      <c r="U3595" s="28" t="str">
        <f>IF($A3595="placement",T3595*J3595,"")</f>
        <v/>
      </c>
      <c r="V3595" s="26">
        <f>IF($A3595="placement",U3595,IF($A3595="site",SUMIF($C:$C,$C3595,$U:$U),IF($A3595="user",SUMIF($B:$B,$B3595,$U:$U),SUM($U:$U))))</f>
        <v>46.999999999999815</v>
      </c>
      <c r="W3595" s="27">
        <f>V3595/J3595</f>
        <v>0.24867724867724769</v>
      </c>
    </row>
    <row r="3596" spans="1:23" hidden="1" x14ac:dyDescent="0.3">
      <c r="A3596" s="17" t="s">
        <v>13</v>
      </c>
      <c r="B3596" s="17" t="s">
        <v>4152</v>
      </c>
      <c r="C3596" s="17" t="s">
        <v>4154</v>
      </c>
      <c r="D3596" s="38" t="s">
        <v>9898</v>
      </c>
      <c r="E3596" s="17"/>
      <c r="F3596" s="18">
        <v>0.28549999999999998</v>
      </c>
      <c r="G3596" s="36">
        <v>0</v>
      </c>
      <c r="H3596" s="37">
        <v>62.815199999999997</v>
      </c>
      <c r="I3596" s="37">
        <v>9.8181999999999992</v>
      </c>
      <c r="J3596" s="19">
        <v>652</v>
      </c>
      <c r="K3596" s="19">
        <v>162</v>
      </c>
      <c r="L3596" s="18">
        <v>0.15629999999999999</v>
      </c>
      <c r="M3596" s="20">
        <v>2.2135295199999998</v>
      </c>
      <c r="N3596" s="21">
        <v>1.6354089999999999</v>
      </c>
      <c r="O3596" s="22"/>
      <c r="P3596" s="22">
        <v>0.26117587949999999</v>
      </c>
      <c r="Q3596" s="22">
        <v>0.26117587945140402</v>
      </c>
      <c r="R3596" s="43"/>
      <c r="S3596" s="42" t="str">
        <f>IF(R3596="","",MAX(R3596,Q3596))</f>
        <v/>
      </c>
      <c r="T3596" s="27" t="str">
        <f>IF(A3596="placement",MIN(P3596,IF(S3596="",Q3596,S3596)),"")</f>
        <v/>
      </c>
      <c r="U3596" s="20" t="str">
        <f>IF($A3596="placement",T3596*J3596,"")</f>
        <v/>
      </c>
      <c r="V3596" s="19">
        <f>IF($A3596="placement",U3596,IF($A3596="site",SUMIF($C:$C,$C3596,$U:$U),IF($A3596="user",SUMIF($B:$B,$B3596,$U:$U),SUM($U:$U))))</f>
        <v>159.99127029780001</v>
      </c>
      <c r="W3596" s="18">
        <f>V3596/J3596</f>
        <v>0.2453853838923313</v>
      </c>
    </row>
    <row r="3597" spans="1:23" hidden="1" x14ac:dyDescent="0.3">
      <c r="A3597" s="23" t="s">
        <v>10</v>
      </c>
      <c r="B3597" s="23" t="s">
        <v>10196</v>
      </c>
      <c r="C3597" s="23" t="s">
        <v>9898</v>
      </c>
      <c r="D3597" s="23" t="s">
        <v>9898</v>
      </c>
      <c r="E3597" s="23"/>
      <c r="F3597" s="27">
        <v>0.25</v>
      </c>
      <c r="G3597" s="24">
        <v>0.86048521</v>
      </c>
      <c r="H3597" s="25">
        <v>113.8659</v>
      </c>
      <c r="I3597" s="25">
        <v>78.400599999999997</v>
      </c>
      <c r="J3597" s="26">
        <v>1298</v>
      </c>
      <c r="K3597" s="26">
        <v>324</v>
      </c>
      <c r="L3597" s="27">
        <v>0.6885</v>
      </c>
      <c r="M3597" s="28">
        <v>0.55171303999999999</v>
      </c>
      <c r="N3597" s="29">
        <v>0.03</v>
      </c>
      <c r="O3597" s="31"/>
      <c r="P3597" s="31">
        <v>0.94562390640000005</v>
      </c>
      <c r="Q3597" s="31">
        <v>0.25</v>
      </c>
      <c r="R3597" s="42"/>
      <c r="S3597" s="42" t="str">
        <f>IF(R3597="","",MAX(R3597,Q3597))</f>
        <v/>
      </c>
      <c r="T3597" s="27" t="str">
        <f>IF(A3597="placement",MIN(P3597,IF(S3597="",Q3597,S3597)),"")</f>
        <v/>
      </c>
      <c r="U3597" s="28" t="str">
        <f>IF($A3597="placement",T3597*J3597,"")</f>
        <v/>
      </c>
      <c r="V3597" s="26">
        <f>IF($A3597="placement",U3597,IF($A3597="site",SUMIF($C:$C,$C3597,$U:$U),IF($A3597="user",SUMIF($B:$B,$B3597,$U:$U),SUM($U:$U))))</f>
        <v>322.75</v>
      </c>
      <c r="W3597" s="27">
        <f>V3597/J3597</f>
        <v>0.2486517719568567</v>
      </c>
    </row>
    <row r="3598" spans="1:23" hidden="1" x14ac:dyDescent="0.3">
      <c r="A3598" s="23" t="s">
        <v>13</v>
      </c>
      <c r="B3598" s="23" t="s">
        <v>3250</v>
      </c>
      <c r="C3598" s="23" t="s">
        <v>3252</v>
      </c>
      <c r="D3598" s="32" t="s">
        <v>9898</v>
      </c>
      <c r="E3598" s="23"/>
      <c r="F3598" s="27">
        <v>0.25</v>
      </c>
      <c r="G3598" s="24">
        <v>1</v>
      </c>
      <c r="H3598" s="25">
        <v>445.25569999999999</v>
      </c>
      <c r="I3598" s="25">
        <v>15.5083</v>
      </c>
      <c r="J3598" s="26">
        <v>644</v>
      </c>
      <c r="K3598" s="26">
        <v>93</v>
      </c>
      <c r="L3598" s="27">
        <v>3.4799999999999998E-2</v>
      </c>
      <c r="M3598" s="28">
        <v>1.38385103</v>
      </c>
      <c r="N3598" s="29">
        <v>1.1832590000000001</v>
      </c>
      <c r="O3598" s="31"/>
      <c r="P3598" s="31">
        <v>0.14495203949999999</v>
      </c>
      <c r="Q3598" s="31">
        <v>0.14495203945200599</v>
      </c>
      <c r="R3598" s="42"/>
      <c r="S3598" s="42" t="str">
        <f>IF(R3598="","",MAX(R3598,Q3598))</f>
        <v/>
      </c>
      <c r="T3598" s="27" t="str">
        <f>IF(A3598="placement",MIN(P3598,IF(S3598="",Q3598,S3598)),"")</f>
        <v/>
      </c>
      <c r="U3598" s="28" t="str">
        <f>IF($A3598="placement",T3598*J3598,"")</f>
        <v/>
      </c>
      <c r="V3598" s="26">
        <f>IF($A3598="placement",U3598,IF($A3598="site",SUMIF($C:$C,$C3598,$U:$U),IF($A3598="user",SUMIF($B:$B,$B3598,$U:$U),SUM($U:$U))))</f>
        <v>93.407834313800009</v>
      </c>
      <c r="W3598" s="27">
        <f>V3598/J3598</f>
        <v>0.1450432209841615</v>
      </c>
    </row>
    <row r="3599" spans="1:23" hidden="1" x14ac:dyDescent="0.3">
      <c r="A3599" s="23" t="s">
        <v>10</v>
      </c>
      <c r="B3599" s="23" t="s">
        <v>3680</v>
      </c>
      <c r="C3599" s="23" t="s">
        <v>9898</v>
      </c>
      <c r="D3599" s="23" t="s">
        <v>9898</v>
      </c>
      <c r="E3599" s="23"/>
      <c r="F3599" s="27">
        <v>0.25</v>
      </c>
      <c r="G3599" s="24">
        <v>0</v>
      </c>
      <c r="H3599" s="25">
        <v>34.794600000000003</v>
      </c>
      <c r="I3599" s="25">
        <v>9.1915999999999993</v>
      </c>
      <c r="J3599" s="26">
        <v>36</v>
      </c>
      <c r="K3599" s="26">
        <v>9</v>
      </c>
      <c r="L3599" s="27">
        <v>0.26419999999999999</v>
      </c>
      <c r="M3599" s="28">
        <v>0.13026375000000001</v>
      </c>
      <c r="N3599" s="29">
        <v>0.05</v>
      </c>
      <c r="O3599" s="31"/>
      <c r="P3599" s="31">
        <v>0.61616336370000002</v>
      </c>
      <c r="Q3599" s="31">
        <v>0.25</v>
      </c>
      <c r="R3599" s="42"/>
      <c r="S3599" s="42" t="str">
        <f>IF(R3599="","",MAX(R3599,Q3599))</f>
        <v/>
      </c>
      <c r="T3599" s="27" t="str">
        <f>IF(A3599="placement",MIN(P3599,IF(S3599="",Q3599,S3599)),"")</f>
        <v/>
      </c>
      <c r="U3599" s="28" t="str">
        <f>IF($A3599="placement",T3599*J3599,"")</f>
        <v/>
      </c>
      <c r="V3599" s="26">
        <f>IF($A3599="placement",U3599,IF($A3599="site",SUMIF($C:$C,$C3599,$U:$U),IF($A3599="user",SUMIF($B:$B,$B3599,$U:$U),SUM($U:$U))))</f>
        <v>8.9499999999999815</v>
      </c>
      <c r="W3599" s="27">
        <f>V3599/J3599</f>
        <v>0.24861111111111059</v>
      </c>
    </row>
    <row r="3600" spans="1:23" x14ac:dyDescent="0.3">
      <c r="A3600" s="23" t="s">
        <v>14</v>
      </c>
      <c r="B3600" s="23" t="s">
        <v>7689</v>
      </c>
      <c r="C3600" s="23" t="s">
        <v>7690</v>
      </c>
      <c r="D3600" s="23" t="s">
        <v>7847</v>
      </c>
      <c r="E3600" s="23" t="s">
        <v>7848</v>
      </c>
      <c r="F3600" s="27">
        <v>0.1</v>
      </c>
      <c r="G3600" s="24">
        <v>0</v>
      </c>
      <c r="H3600" s="25">
        <v>12.430400000000001</v>
      </c>
      <c r="I3600" s="25">
        <v>2.7332000000000001</v>
      </c>
      <c r="J3600" s="26">
        <v>52</v>
      </c>
      <c r="K3600" s="26">
        <v>5</v>
      </c>
      <c r="L3600" s="27">
        <v>0.21990000000000001</v>
      </c>
      <c r="M3600" s="28">
        <v>0.63247354</v>
      </c>
      <c r="N3600" s="29">
        <v>0.45</v>
      </c>
      <c r="O3600" s="31" t="s">
        <v>12</v>
      </c>
      <c r="P3600" s="31">
        <v>0.28850778459999998</v>
      </c>
      <c r="Q3600" s="31">
        <v>9.9999999999999895E-2</v>
      </c>
      <c r="R3600" s="42"/>
      <c r="S3600" s="42" t="str">
        <f>IF(R3600="","",MAX(R3600,Q3600))</f>
        <v/>
      </c>
      <c r="T3600" s="27">
        <f>IF(A3600="placement",MIN(P3600,IF(S3600="",Q3600,S3600)),"")</f>
        <v>9.9999999999999895E-2</v>
      </c>
      <c r="U3600" s="28">
        <f>IF($A3600="placement",T3600*J3600,"")</f>
        <v>5.1999999999999948</v>
      </c>
      <c r="V3600" s="26">
        <f>IF($A3600="placement",U3600,IF($A3600="site",SUMIF($C:$C,$C3600,$U:$U),IF($A3600="user",SUMIF($B:$B,$B3600,$U:$U),SUM($U:$U))))</f>
        <v>5.1999999999999948</v>
      </c>
      <c r="W3600" s="27">
        <f>V3600/J3600</f>
        <v>9.9999999999999895E-2</v>
      </c>
    </row>
    <row r="3601" spans="1:23" x14ac:dyDescent="0.3">
      <c r="A3601" s="23" t="s">
        <v>14</v>
      </c>
      <c r="B3601" s="23" t="s">
        <v>9186</v>
      </c>
      <c r="C3601" s="23" t="s">
        <v>9188</v>
      </c>
      <c r="D3601" s="23" t="s">
        <v>9269</v>
      </c>
      <c r="E3601" s="23" t="s">
        <v>9270</v>
      </c>
      <c r="F3601" s="27">
        <v>0.25</v>
      </c>
      <c r="G3601" s="24">
        <v>1</v>
      </c>
      <c r="H3601" s="25">
        <v>255.9374</v>
      </c>
      <c r="I3601" s="25">
        <v>2.1114000000000002</v>
      </c>
      <c r="J3601" s="26">
        <v>52</v>
      </c>
      <c r="K3601" s="26">
        <v>3</v>
      </c>
      <c r="L3601" s="27">
        <v>8.2000000000000007E-3</v>
      </c>
      <c r="M3601" s="28">
        <v>0.82259134</v>
      </c>
      <c r="N3601" s="29">
        <v>0.77</v>
      </c>
      <c r="O3601" s="31" t="s">
        <v>42</v>
      </c>
      <c r="P3601" s="31">
        <v>6.3933738599999998E-2</v>
      </c>
      <c r="Q3601" s="31">
        <v>6.3933738556823105E-2</v>
      </c>
      <c r="R3601" s="42"/>
      <c r="S3601" s="42" t="str">
        <f>IF(R3601="","",MAX(R3601,Q3601))</f>
        <v/>
      </c>
      <c r="T3601" s="27">
        <f>IF(A3601="placement",MIN(P3601,IF(S3601="",Q3601,S3601)),"")</f>
        <v>6.3933738556823105E-2</v>
      </c>
      <c r="U3601" s="28">
        <f>IF($A3601="placement",T3601*J3601,"")</f>
        <v>3.3245544049548013</v>
      </c>
      <c r="V3601" s="26">
        <f>IF($A3601="placement",U3601,IF($A3601="site",SUMIF($C:$C,$C3601,$U:$U),IF($A3601="user",SUMIF($B:$B,$B3601,$U:$U),SUM($U:$U))))</f>
        <v>3.3245544049548013</v>
      </c>
      <c r="W3601" s="27">
        <f>V3601/J3601</f>
        <v>6.3933738556823105E-2</v>
      </c>
    </row>
    <row r="3602" spans="1:23" hidden="1" x14ac:dyDescent="0.3">
      <c r="A3602" s="23" t="s">
        <v>13</v>
      </c>
      <c r="B3602" s="23" t="s">
        <v>8405</v>
      </c>
      <c r="C3602" s="23" t="s">
        <v>8407</v>
      </c>
      <c r="D3602" s="23" t="s">
        <v>9898</v>
      </c>
      <c r="E3602" s="23"/>
      <c r="F3602" s="27">
        <v>0.25</v>
      </c>
      <c r="G3602" s="24">
        <v>0</v>
      </c>
      <c r="H3602" s="25">
        <v>108.5925</v>
      </c>
      <c r="I3602" s="25">
        <v>22.336300000000001</v>
      </c>
      <c r="J3602" s="26">
        <v>625</v>
      </c>
      <c r="K3602" s="26">
        <v>153</v>
      </c>
      <c r="L3602" s="27">
        <v>0.20569999999999999</v>
      </c>
      <c r="M3602" s="28">
        <v>0.93256329000000004</v>
      </c>
      <c r="N3602" s="29">
        <v>0.60970100000000005</v>
      </c>
      <c r="O3602" s="31"/>
      <c r="P3602" s="31">
        <v>0.34620951820000001</v>
      </c>
      <c r="Q3602" s="31">
        <v>0.25</v>
      </c>
      <c r="R3602" s="42"/>
      <c r="S3602" s="42" t="str">
        <f>IF(R3602="","",MAX(R3602,Q3602))</f>
        <v/>
      </c>
      <c r="T3602" s="27" t="str">
        <f>IF(A3602="placement",MIN(P3602,IF(S3602="",Q3602,S3602)),"")</f>
        <v/>
      </c>
      <c r="U3602" s="28" t="str">
        <f>IF($A3602="placement",T3602*J3602,"")</f>
        <v/>
      </c>
      <c r="V3602" s="26">
        <f>IF($A3602="placement",U3602,IF($A3602="site",SUMIF($C:$C,$C3602,$U:$U),IF($A3602="user",SUMIF($B:$B,$B3602,$U:$U),SUM($U:$U))))</f>
        <v>143.95890952820758</v>
      </c>
      <c r="W3602" s="27">
        <f>V3602/J3602</f>
        <v>0.23033425524513212</v>
      </c>
    </row>
    <row r="3603" spans="1:23" hidden="1" x14ac:dyDescent="0.3">
      <c r="A3603" s="23" t="s">
        <v>10</v>
      </c>
      <c r="B3603" s="23" t="s">
        <v>9109</v>
      </c>
      <c r="C3603" s="23" t="s">
        <v>9898</v>
      </c>
      <c r="D3603" s="23" t="s">
        <v>9898</v>
      </c>
      <c r="E3603" s="23"/>
      <c r="F3603" s="27">
        <v>0.25</v>
      </c>
      <c r="G3603" s="24">
        <v>0.22026557999999999</v>
      </c>
      <c r="H3603" s="25">
        <v>136.8229</v>
      </c>
      <c r="I3603" s="25">
        <v>52.149000000000001</v>
      </c>
      <c r="J3603" s="26">
        <v>1736</v>
      </c>
      <c r="K3603" s="26">
        <v>434</v>
      </c>
      <c r="L3603" s="27">
        <v>0.38109999999999999</v>
      </c>
      <c r="M3603" s="28">
        <v>1.10953408</v>
      </c>
      <c r="N3603" s="29">
        <v>0.63977799999999996</v>
      </c>
      <c r="O3603" s="31"/>
      <c r="P3603" s="31">
        <v>0.42338139019999999</v>
      </c>
      <c r="Q3603" s="31">
        <v>0.249999999999999</v>
      </c>
      <c r="R3603" s="42"/>
      <c r="S3603" s="42" t="str">
        <f>IF(R3603="","",MAX(R3603,Q3603))</f>
        <v/>
      </c>
      <c r="T3603" s="27" t="str">
        <f>IF(A3603="placement",MIN(P3603,IF(S3603="",Q3603,S3603)),"")</f>
        <v/>
      </c>
      <c r="U3603" s="28" t="str">
        <f>IF($A3603="placement",T3603*J3603,"")</f>
        <v/>
      </c>
      <c r="V3603" s="26">
        <f>IF($A3603="placement",U3603,IF($A3603="site",SUMIF($C:$C,$C3603,$U:$U),IF($A3603="user",SUMIF($B:$B,$B3603,$U:$U),SUM($U:$U))))</f>
        <v>431.49999999999966</v>
      </c>
      <c r="W3603" s="27">
        <f>V3603/J3603</f>
        <v>0.24855990783410117</v>
      </c>
    </row>
    <row r="3604" spans="1:23" x14ac:dyDescent="0.3">
      <c r="A3604" s="23" t="s">
        <v>14</v>
      </c>
      <c r="B3604" s="23" t="s">
        <v>7472</v>
      </c>
      <c r="C3604" s="23" t="s">
        <v>7473</v>
      </c>
      <c r="D3604" s="23" t="s">
        <v>7661</v>
      </c>
      <c r="E3604" s="23" t="s">
        <v>9893</v>
      </c>
      <c r="F3604" s="27">
        <v>0.05</v>
      </c>
      <c r="G3604" s="24">
        <v>0</v>
      </c>
      <c r="H3604" s="25">
        <v>5.2545000000000002</v>
      </c>
      <c r="I3604" s="25">
        <v>0.69289999999999996</v>
      </c>
      <c r="J3604" s="26">
        <v>52</v>
      </c>
      <c r="K3604" s="26">
        <v>3</v>
      </c>
      <c r="L3604" s="27">
        <v>0.13189999999999999</v>
      </c>
      <c r="M3604" s="28">
        <v>2.4799072199999999</v>
      </c>
      <c r="N3604" s="29">
        <v>2</v>
      </c>
      <c r="O3604" s="31" t="s">
        <v>70</v>
      </c>
      <c r="P3604" s="31">
        <v>0.1935182144</v>
      </c>
      <c r="Q3604" s="31">
        <v>4.9999999999999899E-2</v>
      </c>
      <c r="R3604" s="42"/>
      <c r="S3604" s="42" t="str">
        <f>IF(R3604="","",MAX(R3604,Q3604))</f>
        <v/>
      </c>
      <c r="T3604" s="27">
        <f>IF(A3604="placement",MIN(P3604,IF(S3604="",Q3604,S3604)),"")</f>
        <v>4.9999999999999899E-2</v>
      </c>
      <c r="U3604" s="28">
        <f>IF($A3604="placement",T3604*J3604,"")</f>
        <v>2.5999999999999948</v>
      </c>
      <c r="V3604" s="26">
        <f>IF($A3604="placement",U3604,IF($A3604="site",SUMIF($C:$C,$C3604,$U:$U),IF($A3604="user",SUMIF($B:$B,$B3604,$U:$U),SUM($U:$U))))</f>
        <v>2.5999999999999948</v>
      </c>
      <c r="W3604" s="27">
        <f>V3604/J3604</f>
        <v>4.9999999999999899E-2</v>
      </c>
    </row>
    <row r="3605" spans="1:23" x14ac:dyDescent="0.3">
      <c r="A3605" s="23" t="s">
        <v>14</v>
      </c>
      <c r="B3605" s="23" t="s">
        <v>1017</v>
      </c>
      <c r="C3605" s="23" t="s">
        <v>1019</v>
      </c>
      <c r="D3605" s="23" t="s">
        <v>1020</v>
      </c>
      <c r="E3605" s="23" t="s">
        <v>1021</v>
      </c>
      <c r="F3605" s="27">
        <v>0.25</v>
      </c>
      <c r="G3605" s="24">
        <v>0</v>
      </c>
      <c r="H3605" s="25">
        <v>8.4711999999999996</v>
      </c>
      <c r="I3605" s="25">
        <v>2.0543999999999998</v>
      </c>
      <c r="J3605" s="26">
        <v>51</v>
      </c>
      <c r="K3605" s="26">
        <v>13</v>
      </c>
      <c r="L3605" s="27">
        <v>0.24249999999999999</v>
      </c>
      <c r="M3605" s="28">
        <v>0.83125064999999998</v>
      </c>
      <c r="N3605" s="29">
        <v>0.5</v>
      </c>
      <c r="O3605" s="31" t="s">
        <v>12</v>
      </c>
      <c r="P3605" s="31">
        <v>0.3984967123</v>
      </c>
      <c r="Q3605" s="31">
        <v>0.249999999999999</v>
      </c>
      <c r="R3605" s="42">
        <v>0.35</v>
      </c>
      <c r="S3605" s="42">
        <f>IF(R3605="","",MAX(R3605,Q3605))</f>
        <v>0.35</v>
      </c>
      <c r="T3605" s="27">
        <f>IF(A3605="placement",MIN(P3605,IF(S3605="",Q3605,S3605)),"")</f>
        <v>0.35</v>
      </c>
      <c r="U3605" s="28">
        <f>IF($A3605="placement",T3605*J3605,"")</f>
        <v>17.849999999999998</v>
      </c>
      <c r="V3605" s="26">
        <f>IF($A3605="placement",U3605,IF($A3605="site",SUMIF($C:$C,$C3605,$U:$U),IF($A3605="user",SUMIF($B:$B,$B3605,$U:$U),SUM($U:$U))))</f>
        <v>17.849999999999998</v>
      </c>
      <c r="W3605" s="27">
        <f>V3605/J3605</f>
        <v>0.35</v>
      </c>
    </row>
    <row r="3606" spans="1:23" x14ac:dyDescent="0.3">
      <c r="A3606" s="23" t="s">
        <v>14</v>
      </c>
      <c r="B3606" s="23" t="s">
        <v>1638</v>
      </c>
      <c r="C3606" s="23" t="s">
        <v>1640</v>
      </c>
      <c r="D3606" s="23" t="s">
        <v>1645</v>
      </c>
      <c r="E3606" s="23" t="s">
        <v>1639</v>
      </c>
      <c r="F3606" s="27">
        <v>0.25</v>
      </c>
      <c r="G3606" s="24">
        <v>1</v>
      </c>
      <c r="H3606" s="25">
        <v>167.32640000000001</v>
      </c>
      <c r="I3606" s="25">
        <v>4.0620000000000003</v>
      </c>
      <c r="J3606" s="26">
        <v>51</v>
      </c>
      <c r="K3606" s="26">
        <v>13</v>
      </c>
      <c r="L3606" s="27">
        <v>2.4299999999999999E-2</v>
      </c>
      <c r="M3606" s="28">
        <v>0.42165014000000001</v>
      </c>
      <c r="N3606" s="29">
        <v>0.2</v>
      </c>
      <c r="O3606" s="31" t="s">
        <v>12</v>
      </c>
      <c r="P3606" s="31">
        <v>0.52567310580000004</v>
      </c>
      <c r="Q3606" s="31">
        <v>0.25</v>
      </c>
      <c r="R3606" s="42">
        <v>0.3</v>
      </c>
      <c r="S3606" s="42">
        <f>IF(R3606="","",MAX(R3606,Q3606))</f>
        <v>0.3</v>
      </c>
      <c r="T3606" s="27">
        <f>IF(A3606="placement",MIN(P3606,IF(S3606="",Q3606,S3606)),"")</f>
        <v>0.3</v>
      </c>
      <c r="U3606" s="28">
        <f>IF($A3606="placement",T3606*J3606,"")</f>
        <v>15.299999999999999</v>
      </c>
      <c r="V3606" s="26">
        <f>IF($A3606="placement",U3606,IF($A3606="site",SUMIF($C:$C,$C3606,$U:$U),IF($A3606="user",SUMIF($B:$B,$B3606,$U:$U),SUM($U:$U))))</f>
        <v>15.299999999999999</v>
      </c>
      <c r="W3606" s="27">
        <f>V3606/J3606</f>
        <v>0.3</v>
      </c>
    </row>
    <row r="3607" spans="1:23" x14ac:dyDescent="0.3">
      <c r="A3607" s="23" t="s">
        <v>14</v>
      </c>
      <c r="B3607" s="23" t="s">
        <v>2284</v>
      </c>
      <c r="C3607" s="23" t="s">
        <v>2285</v>
      </c>
      <c r="D3607" s="23" t="s">
        <v>2292</v>
      </c>
      <c r="E3607" s="23" t="s">
        <v>2293</v>
      </c>
      <c r="F3607" s="27">
        <v>0.25</v>
      </c>
      <c r="G3607" s="24">
        <v>0</v>
      </c>
      <c r="H3607" s="25">
        <v>14.3879</v>
      </c>
      <c r="I3607" s="25">
        <v>3.7904</v>
      </c>
      <c r="J3607" s="26">
        <v>51</v>
      </c>
      <c r="K3607" s="26">
        <v>13</v>
      </c>
      <c r="L3607" s="27">
        <v>0.26340000000000002</v>
      </c>
      <c r="M3607" s="28">
        <v>0.44977668999999998</v>
      </c>
      <c r="N3607" s="46">
        <v>0.2</v>
      </c>
      <c r="O3607" s="31" t="s">
        <v>42</v>
      </c>
      <c r="P3607" s="31">
        <v>0.55533489189999996</v>
      </c>
      <c r="Q3607" s="31">
        <v>0.25</v>
      </c>
      <c r="R3607" s="42"/>
      <c r="S3607" s="42" t="str">
        <f>IF(R3607="","",MAX(R3607,Q3607))</f>
        <v/>
      </c>
      <c r="T3607" s="27">
        <f>IF(A3607="placement",MIN(P3607,IF(S3607="",Q3607,S3607)),"")</f>
        <v>0.25</v>
      </c>
      <c r="U3607" s="28">
        <f>IF($A3607="placement",T3607*J3607,"")</f>
        <v>12.75</v>
      </c>
      <c r="V3607" s="26">
        <f>IF($A3607="placement",U3607,IF($A3607="site",SUMIF($C:$C,$C3607,$U:$U),IF($A3607="user",SUMIF($B:$B,$B3607,$U:$U),SUM($U:$U))))</f>
        <v>12.75</v>
      </c>
      <c r="W3607" s="27">
        <f>V3607/J3607</f>
        <v>0.25</v>
      </c>
    </row>
    <row r="3608" spans="1:23" x14ac:dyDescent="0.3">
      <c r="A3608" s="23" t="s">
        <v>14</v>
      </c>
      <c r="B3608" s="23" t="s">
        <v>4999</v>
      </c>
      <c r="C3608" s="23" t="s">
        <v>5000</v>
      </c>
      <c r="D3608" s="23" t="s">
        <v>5001</v>
      </c>
      <c r="E3608" s="23" t="s">
        <v>5002</v>
      </c>
      <c r="F3608" s="27">
        <v>0.25</v>
      </c>
      <c r="G3608" s="24">
        <v>0</v>
      </c>
      <c r="H3608" s="25">
        <v>7.1477000000000004</v>
      </c>
      <c r="I3608" s="25">
        <v>1.5518000000000001</v>
      </c>
      <c r="J3608" s="26">
        <v>51</v>
      </c>
      <c r="K3608" s="26">
        <v>13</v>
      </c>
      <c r="L3608" s="27">
        <v>0.21709999999999999</v>
      </c>
      <c r="M3608" s="28">
        <v>1.09120829</v>
      </c>
      <c r="N3608" s="29">
        <v>0.8</v>
      </c>
      <c r="O3608" s="31" t="s">
        <v>42</v>
      </c>
      <c r="P3608" s="31">
        <v>0.26686773670000002</v>
      </c>
      <c r="Q3608" s="31">
        <v>0.25</v>
      </c>
      <c r="R3608" s="42"/>
      <c r="S3608" s="42" t="str">
        <f>IF(R3608="","",MAX(R3608,Q3608))</f>
        <v/>
      </c>
      <c r="T3608" s="27">
        <f>IF(A3608="placement",MIN(P3608,IF(S3608="",Q3608,S3608)),"")</f>
        <v>0.25</v>
      </c>
      <c r="U3608" s="28">
        <f>IF($A3608="placement",T3608*J3608,"")</f>
        <v>12.75</v>
      </c>
      <c r="V3608" s="26">
        <f>IF($A3608="placement",U3608,IF($A3608="site",SUMIF($C:$C,$C3608,$U:$U),IF($A3608="user",SUMIF($B:$B,$B3608,$U:$U),SUM($U:$U))))</f>
        <v>12.75</v>
      </c>
      <c r="W3608" s="27">
        <f>V3608/J3608</f>
        <v>0.25</v>
      </c>
    </row>
    <row r="3609" spans="1:23" x14ac:dyDescent="0.3">
      <c r="A3609" s="23" t="s">
        <v>14</v>
      </c>
      <c r="B3609" s="23" t="s">
        <v>5021</v>
      </c>
      <c r="C3609" s="23" t="s">
        <v>5023</v>
      </c>
      <c r="D3609" s="32" t="s">
        <v>5128</v>
      </c>
      <c r="E3609" s="23" t="s">
        <v>5129</v>
      </c>
      <c r="F3609" s="27">
        <v>0.25</v>
      </c>
      <c r="G3609" s="24">
        <v>1</v>
      </c>
      <c r="H3609" s="25">
        <v>89.426000000000002</v>
      </c>
      <c r="I3609" s="25">
        <v>2.9605999999999999</v>
      </c>
      <c r="J3609" s="26">
        <v>51</v>
      </c>
      <c r="K3609" s="26">
        <v>13</v>
      </c>
      <c r="L3609" s="27">
        <v>3.3099999999999997E-2</v>
      </c>
      <c r="M3609" s="28">
        <v>0.57445473999999996</v>
      </c>
      <c r="N3609" s="29">
        <v>0.25</v>
      </c>
      <c r="O3609" s="31" t="s">
        <v>42</v>
      </c>
      <c r="P3609" s="31">
        <v>0.56480470390000004</v>
      </c>
      <c r="Q3609" s="31">
        <v>0.25</v>
      </c>
      <c r="R3609" s="42"/>
      <c r="S3609" s="42" t="str">
        <f>IF(R3609="","",MAX(R3609,Q3609))</f>
        <v/>
      </c>
      <c r="T3609" s="27">
        <f>IF(A3609="placement",MIN(P3609,IF(S3609="",Q3609,S3609)),"")</f>
        <v>0.25</v>
      </c>
      <c r="U3609" s="28">
        <f>IF($A3609="placement",T3609*J3609,"")</f>
        <v>12.75</v>
      </c>
      <c r="V3609" s="26">
        <f>IF($A3609="placement",U3609,IF($A3609="site",SUMIF($C:$C,$C3609,$U:$U),IF($A3609="user",SUMIF($B:$B,$B3609,$U:$U),SUM($U:$U))))</f>
        <v>12.75</v>
      </c>
      <c r="W3609" s="27">
        <f>V3609/J3609</f>
        <v>0.25</v>
      </c>
    </row>
    <row r="3610" spans="1:23" x14ac:dyDescent="0.3">
      <c r="A3610" s="17" t="s">
        <v>14</v>
      </c>
      <c r="B3610" s="17" t="s">
        <v>6921</v>
      </c>
      <c r="C3610" s="17" t="s">
        <v>6922</v>
      </c>
      <c r="D3610" s="17" t="s">
        <v>6925</v>
      </c>
      <c r="E3610" s="17" t="s">
        <v>6926</v>
      </c>
      <c r="F3610" s="18">
        <v>0.25</v>
      </c>
      <c r="G3610" s="36">
        <v>0</v>
      </c>
      <c r="H3610" s="37">
        <v>4.8476999999999997</v>
      </c>
      <c r="I3610" s="37">
        <v>1.0821000000000001</v>
      </c>
      <c r="J3610" s="19">
        <v>51</v>
      </c>
      <c r="K3610" s="19">
        <v>13</v>
      </c>
      <c r="L3610" s="18">
        <v>0.22320000000000001</v>
      </c>
      <c r="M3610" s="20">
        <v>1.5714917500000001</v>
      </c>
      <c r="N3610" s="21">
        <v>1.1200000000000001</v>
      </c>
      <c r="O3610" s="22" t="s">
        <v>42</v>
      </c>
      <c r="P3610" s="22">
        <v>0.28730138059999999</v>
      </c>
      <c r="Q3610" s="22">
        <v>0.25</v>
      </c>
      <c r="R3610" s="43"/>
      <c r="S3610" s="42" t="str">
        <f>IF(R3610="","",MAX(R3610,Q3610))</f>
        <v/>
      </c>
      <c r="T3610" s="27">
        <f>IF(A3610="placement",MIN(P3610,IF(S3610="",Q3610,S3610)),"")</f>
        <v>0.25</v>
      </c>
      <c r="U3610" s="20">
        <f>IF($A3610="placement",T3610*J3610,"")</f>
        <v>12.75</v>
      </c>
      <c r="V3610" s="19">
        <f>IF($A3610="placement",U3610,IF($A3610="site",SUMIF($C:$C,$C3610,$U:$U),IF($A3610="user",SUMIF($B:$B,$B3610,$U:$U),SUM($U:$U))))</f>
        <v>12.75</v>
      </c>
      <c r="W3610" s="18">
        <f>V3610/J3610</f>
        <v>0.25</v>
      </c>
    </row>
    <row r="3611" spans="1:23" x14ac:dyDescent="0.3">
      <c r="A3611" s="23" t="s">
        <v>14</v>
      </c>
      <c r="B3611" s="23" t="s">
        <v>7472</v>
      </c>
      <c r="C3611" s="23" t="s">
        <v>7473</v>
      </c>
      <c r="D3611" s="23" t="s">
        <v>7486</v>
      </c>
      <c r="E3611" s="23" t="s">
        <v>7487</v>
      </c>
      <c r="F3611" s="27">
        <v>0.25</v>
      </c>
      <c r="G3611" s="24">
        <v>0</v>
      </c>
      <c r="H3611" s="25">
        <v>15.654500000000001</v>
      </c>
      <c r="I3611" s="25">
        <v>1.0364</v>
      </c>
      <c r="J3611" s="26">
        <v>51</v>
      </c>
      <c r="K3611" s="26">
        <v>13</v>
      </c>
      <c r="L3611" s="27">
        <v>6.6199999999999995E-2</v>
      </c>
      <c r="M3611" s="28">
        <v>1.65605789</v>
      </c>
      <c r="N3611" s="29">
        <v>1.2</v>
      </c>
      <c r="O3611" s="31" t="s">
        <v>42</v>
      </c>
      <c r="P3611" s="31">
        <v>0.27538765009999999</v>
      </c>
      <c r="Q3611" s="31">
        <v>0.25</v>
      </c>
      <c r="R3611" s="42"/>
      <c r="S3611" s="42" t="str">
        <f>IF(R3611="","",MAX(R3611,Q3611))</f>
        <v/>
      </c>
      <c r="T3611" s="27">
        <f>IF(A3611="placement",MIN(P3611,IF(S3611="",Q3611,S3611)),"")</f>
        <v>0.25</v>
      </c>
      <c r="U3611" s="28">
        <f>IF($A3611="placement",T3611*J3611,"")</f>
        <v>12.75</v>
      </c>
      <c r="V3611" s="26">
        <f>IF($A3611="placement",U3611,IF($A3611="site",SUMIF($C:$C,$C3611,$U:$U),IF($A3611="user",SUMIF($B:$B,$B3611,$U:$U),SUM($U:$U))))</f>
        <v>12.75</v>
      </c>
      <c r="W3611" s="27">
        <f>V3611/J3611</f>
        <v>0.25</v>
      </c>
    </row>
    <row r="3612" spans="1:23" x14ac:dyDescent="0.3">
      <c r="A3612" s="23" t="s">
        <v>14</v>
      </c>
      <c r="B3612" s="23" t="s">
        <v>7472</v>
      </c>
      <c r="C3612" s="23" t="s">
        <v>7473</v>
      </c>
      <c r="D3612" s="23" t="s">
        <v>7600</v>
      </c>
      <c r="E3612" s="23" t="s">
        <v>7601</v>
      </c>
      <c r="F3612" s="27">
        <v>0.25</v>
      </c>
      <c r="G3612" s="24">
        <v>0</v>
      </c>
      <c r="H3612" s="25">
        <v>3.2905000000000002</v>
      </c>
      <c r="I3612" s="25">
        <v>0.56469999999999998</v>
      </c>
      <c r="J3612" s="26">
        <v>51</v>
      </c>
      <c r="K3612" s="26">
        <v>12</v>
      </c>
      <c r="L3612" s="27">
        <v>0.1716</v>
      </c>
      <c r="M3612" s="28">
        <v>3.00469264</v>
      </c>
      <c r="N3612" s="29">
        <v>2.25</v>
      </c>
      <c r="O3612" s="31" t="s">
        <v>42</v>
      </c>
      <c r="P3612" s="31">
        <v>0.25117132739999998</v>
      </c>
      <c r="Q3612" s="31">
        <v>0.25</v>
      </c>
      <c r="R3612" s="42"/>
      <c r="S3612" s="42" t="str">
        <f>IF(R3612="","",MAX(R3612,Q3612))</f>
        <v/>
      </c>
      <c r="T3612" s="27">
        <f>IF(A3612="placement",MIN(P3612,IF(S3612="",Q3612,S3612)),"")</f>
        <v>0.25</v>
      </c>
      <c r="U3612" s="28">
        <f>IF($A3612="placement",T3612*J3612,"")</f>
        <v>12.75</v>
      </c>
      <c r="V3612" s="26">
        <f>IF($A3612="placement",U3612,IF($A3612="site",SUMIF($C:$C,$C3612,$U:$U),IF($A3612="user",SUMIF($B:$B,$B3612,$U:$U),SUM($U:$U))))</f>
        <v>12.75</v>
      </c>
      <c r="W3612" s="27">
        <f>V3612/J3612</f>
        <v>0.25</v>
      </c>
    </row>
    <row r="3613" spans="1:23" x14ac:dyDescent="0.3">
      <c r="A3613" s="23" t="s">
        <v>14</v>
      </c>
      <c r="B3613" s="23" t="s">
        <v>10047</v>
      </c>
      <c r="C3613" s="23" t="s">
        <v>10048</v>
      </c>
      <c r="D3613" s="23" t="s">
        <v>10049</v>
      </c>
      <c r="E3613" s="23" t="s">
        <v>10050</v>
      </c>
      <c r="F3613" s="27">
        <v>0.25</v>
      </c>
      <c r="G3613" s="24">
        <v>0</v>
      </c>
      <c r="H3613" s="25">
        <v>19.2149</v>
      </c>
      <c r="I3613" s="25">
        <v>1.5464</v>
      </c>
      <c r="J3613" s="26">
        <v>51</v>
      </c>
      <c r="K3613" s="26">
        <v>13</v>
      </c>
      <c r="L3613" s="27">
        <v>8.0500000000000002E-2</v>
      </c>
      <c r="M3613" s="28">
        <v>1.10900273</v>
      </c>
      <c r="N3613" s="29">
        <v>0.8</v>
      </c>
      <c r="O3613" s="31" t="s">
        <v>42</v>
      </c>
      <c r="P3613" s="31">
        <v>0.27863116859999998</v>
      </c>
      <c r="Q3613" s="31">
        <v>0.249999999999999</v>
      </c>
      <c r="R3613" s="42"/>
      <c r="S3613" s="42" t="str">
        <f>IF(R3613="","",MAX(R3613,Q3613))</f>
        <v/>
      </c>
      <c r="T3613" s="27">
        <f>IF(A3613="placement",MIN(P3613,IF(S3613="",Q3613,S3613)),"")</f>
        <v>0.249999999999999</v>
      </c>
      <c r="U3613" s="28">
        <f>IF($A3613="placement",T3613*J3613,"")</f>
        <v>12.749999999999948</v>
      </c>
      <c r="V3613" s="26">
        <f>IF($A3613="placement",U3613,IF($A3613="site",SUMIF($C:$C,$C3613,$U:$U),IF($A3613="user",SUMIF($B:$B,$B3613,$U:$U),SUM($U:$U))))</f>
        <v>12.749999999999948</v>
      </c>
      <c r="W3613" s="27">
        <f>V3613/J3613</f>
        <v>0.249999999999999</v>
      </c>
    </row>
    <row r="3614" spans="1:23" hidden="1" x14ac:dyDescent="0.3">
      <c r="A3614" s="23" t="s">
        <v>13</v>
      </c>
      <c r="B3614" s="23" t="s">
        <v>5605</v>
      </c>
      <c r="C3614" s="23" t="s">
        <v>5607</v>
      </c>
      <c r="D3614" s="23" t="s">
        <v>9898</v>
      </c>
      <c r="E3614" s="23"/>
      <c r="F3614" s="27">
        <v>0.25</v>
      </c>
      <c r="G3614" s="24">
        <v>0</v>
      </c>
      <c r="H3614" s="25">
        <v>38.019100000000002</v>
      </c>
      <c r="I3614" s="25">
        <v>8.4718999999999998</v>
      </c>
      <c r="J3614" s="26">
        <v>621</v>
      </c>
      <c r="K3614" s="26">
        <v>155</v>
      </c>
      <c r="L3614" s="27">
        <v>0.2228</v>
      </c>
      <c r="M3614" s="28">
        <v>2.44147816</v>
      </c>
      <c r="N3614" s="29">
        <v>1.75</v>
      </c>
      <c r="O3614" s="31"/>
      <c r="P3614" s="31">
        <v>0.28322111189999999</v>
      </c>
      <c r="Q3614" s="31">
        <v>0.249999999999999</v>
      </c>
      <c r="R3614" s="42"/>
      <c r="S3614" s="42" t="str">
        <f>IF(R3614="","",MAX(R3614,Q3614))</f>
        <v/>
      </c>
      <c r="T3614" s="27" t="str">
        <f>IF(A3614="placement",MIN(P3614,IF(S3614="",Q3614,S3614)),"")</f>
        <v/>
      </c>
      <c r="U3614" s="28" t="str">
        <f>IF($A3614="placement",T3614*J3614,"")</f>
        <v/>
      </c>
      <c r="V3614" s="26">
        <f>IF($A3614="placement",U3614,IF($A3614="site",SUMIF($C:$C,$C3614,$U:$U),IF($A3614="user",SUMIF($B:$B,$B3614,$U:$U),SUM($U:$U))))</f>
        <v>152.74942079351288</v>
      </c>
      <c r="W3614" s="27">
        <f>V3614/J3614</f>
        <v>0.24597330240501269</v>
      </c>
    </row>
    <row r="3615" spans="1:23" hidden="1" x14ac:dyDescent="0.3">
      <c r="A3615" s="23" t="s">
        <v>10</v>
      </c>
      <c r="B3615" s="23" t="s">
        <v>7318</v>
      </c>
      <c r="C3615" s="23" t="s">
        <v>9898</v>
      </c>
      <c r="D3615" s="23" t="s">
        <v>9898</v>
      </c>
      <c r="E3615" s="23"/>
      <c r="F3615" s="27">
        <v>0.25</v>
      </c>
      <c r="G3615" s="24">
        <v>0.25337651</v>
      </c>
      <c r="H3615" s="25">
        <v>1426.9354000000001</v>
      </c>
      <c r="I3615" s="25">
        <v>19.0749</v>
      </c>
      <c r="J3615" s="26">
        <v>1046</v>
      </c>
      <c r="K3615" s="26">
        <v>255</v>
      </c>
      <c r="L3615" s="27">
        <v>1.34E-2</v>
      </c>
      <c r="M3615" s="28">
        <v>1.82737148</v>
      </c>
      <c r="N3615" s="29">
        <v>1.2211730000000001</v>
      </c>
      <c r="O3615" s="31"/>
      <c r="P3615" s="31">
        <v>0.33173248519999998</v>
      </c>
      <c r="Q3615" s="31">
        <v>0.25</v>
      </c>
      <c r="R3615" s="42"/>
      <c r="S3615" s="42" t="str">
        <f>IF(R3615="","",MAX(R3615,Q3615))</f>
        <v/>
      </c>
      <c r="T3615" s="27" t="str">
        <f>IF(A3615="placement",MIN(P3615,IF(S3615="",Q3615,S3615)),"")</f>
        <v/>
      </c>
      <c r="U3615" s="28" t="str">
        <f>IF($A3615="placement",T3615*J3615,"")</f>
        <v/>
      </c>
      <c r="V3615" s="26">
        <f>IF($A3615="placement",U3615,IF($A3615="site",SUMIF($C:$C,$C3615,$U:$U),IF($A3615="user",SUMIF($B:$B,$B3615,$U:$U),SUM($U:$U))))</f>
        <v>259.27283683549933</v>
      </c>
      <c r="W3615" s="27">
        <f>V3615/J3615</f>
        <v>0.24787078091347928</v>
      </c>
    </row>
    <row r="3616" spans="1:23" x14ac:dyDescent="0.3">
      <c r="A3616" s="23" t="s">
        <v>14</v>
      </c>
      <c r="B3616" s="23" t="s">
        <v>6638</v>
      </c>
      <c r="C3616" s="23" t="s">
        <v>6639</v>
      </c>
      <c r="D3616" s="32" t="s">
        <v>6802</v>
      </c>
      <c r="E3616" s="23" t="s">
        <v>6803</v>
      </c>
      <c r="F3616" s="27">
        <v>0.25</v>
      </c>
      <c r="G3616" s="24">
        <v>0</v>
      </c>
      <c r="H3616" s="25">
        <v>10.238099999999999</v>
      </c>
      <c r="I3616" s="25">
        <v>2.7503000000000002</v>
      </c>
      <c r="J3616" s="26">
        <v>51</v>
      </c>
      <c r="K3616" s="26">
        <v>13</v>
      </c>
      <c r="L3616" s="27">
        <v>0.26860000000000001</v>
      </c>
      <c r="M3616" s="28">
        <v>0.62287813999999997</v>
      </c>
      <c r="N3616" s="29">
        <v>0.3</v>
      </c>
      <c r="O3616" s="31" t="s">
        <v>12</v>
      </c>
      <c r="P3616" s="31">
        <v>0.5183648622</v>
      </c>
      <c r="Q3616" s="31">
        <v>0.249999999999999</v>
      </c>
      <c r="R3616" s="42"/>
      <c r="S3616" s="42" t="str">
        <f>IF(R3616="","",MAX(R3616,Q3616))</f>
        <v/>
      </c>
      <c r="T3616" s="27">
        <f>IF(A3616="placement",MIN(P3616,IF(S3616="",Q3616,S3616)),"")</f>
        <v>0.249999999999999</v>
      </c>
      <c r="U3616" s="28">
        <f>IF($A3616="placement",T3616*J3616,"")</f>
        <v>12.749999999999948</v>
      </c>
      <c r="V3616" s="26">
        <f>IF($A3616="placement",U3616,IF($A3616="site",SUMIF($C:$C,$C3616,$U:$U),IF($A3616="user",SUMIF($B:$B,$B3616,$U:$U),SUM($U:$U))))</f>
        <v>12.749999999999948</v>
      </c>
      <c r="W3616" s="27">
        <f>V3616/J3616</f>
        <v>0.249999999999999</v>
      </c>
    </row>
    <row r="3617" spans="1:23" x14ac:dyDescent="0.3">
      <c r="A3617" s="23" t="s">
        <v>14</v>
      </c>
      <c r="B3617" s="23" t="s">
        <v>6941</v>
      </c>
      <c r="C3617" s="23" t="s">
        <v>6943</v>
      </c>
      <c r="D3617" s="23" t="s">
        <v>6944</v>
      </c>
      <c r="E3617" s="23" t="s">
        <v>6945</v>
      </c>
      <c r="F3617" s="27">
        <v>0.25</v>
      </c>
      <c r="G3617" s="24">
        <v>0</v>
      </c>
      <c r="H3617" s="25">
        <v>21.665500000000002</v>
      </c>
      <c r="I3617" s="25">
        <v>8.4085999999999999</v>
      </c>
      <c r="J3617" s="26">
        <v>51</v>
      </c>
      <c r="K3617" s="26">
        <v>12</v>
      </c>
      <c r="L3617" s="27">
        <v>0.3881</v>
      </c>
      <c r="M3617" s="28">
        <v>0.20254842000000001</v>
      </c>
      <c r="N3617" s="29">
        <v>0.1</v>
      </c>
      <c r="O3617" s="31" t="s">
        <v>42</v>
      </c>
      <c r="P3617" s="31">
        <v>0.5062908908</v>
      </c>
      <c r="Q3617" s="31">
        <v>0.249999999999999</v>
      </c>
      <c r="R3617" s="42"/>
      <c r="S3617" s="42" t="str">
        <f>IF(R3617="","",MAX(R3617,Q3617))</f>
        <v/>
      </c>
      <c r="T3617" s="27">
        <f>IF(A3617="placement",MIN(P3617,IF(S3617="",Q3617,S3617)),"")</f>
        <v>0.249999999999999</v>
      </c>
      <c r="U3617" s="28">
        <f>IF($A3617="placement",T3617*J3617,"")</f>
        <v>12.749999999999948</v>
      </c>
      <c r="V3617" s="26">
        <f>IF($A3617="placement",U3617,IF($A3617="site",SUMIF($C:$C,$C3617,$U:$U),IF($A3617="user",SUMIF($B:$B,$B3617,$U:$U),SUM($U:$U))))</f>
        <v>12.749999999999948</v>
      </c>
      <c r="W3617" s="27">
        <f>V3617/J3617</f>
        <v>0.249999999999999</v>
      </c>
    </row>
    <row r="3618" spans="1:23" hidden="1" x14ac:dyDescent="0.3">
      <c r="A3618" s="23" t="s">
        <v>13</v>
      </c>
      <c r="B3618" s="23" t="s">
        <v>6419</v>
      </c>
      <c r="C3618" s="23" t="s">
        <v>6421</v>
      </c>
      <c r="D3618" s="23" t="s">
        <v>9898</v>
      </c>
      <c r="E3618" s="23"/>
      <c r="F3618" s="27">
        <v>0.2</v>
      </c>
      <c r="G3618" s="24">
        <v>0.86936875999999996</v>
      </c>
      <c r="H3618" s="25">
        <v>417.34539999999998</v>
      </c>
      <c r="I3618" s="25">
        <v>175.2654</v>
      </c>
      <c r="J3618" s="26">
        <v>619</v>
      </c>
      <c r="K3618" s="26">
        <v>124</v>
      </c>
      <c r="L3618" s="27">
        <v>0.42</v>
      </c>
      <c r="M3618" s="28">
        <v>0.11773241</v>
      </c>
      <c r="N3618" s="29">
        <v>0.01</v>
      </c>
      <c r="O3618" s="31"/>
      <c r="P3618" s="31">
        <v>0.91506162209999997</v>
      </c>
      <c r="Q3618" s="31">
        <v>0.200024421744664</v>
      </c>
      <c r="R3618" s="42"/>
      <c r="S3618" s="42" t="str">
        <f>IF(R3618="","",MAX(R3618,Q3618))</f>
        <v/>
      </c>
      <c r="T3618" s="27" t="str">
        <f>IF(A3618="placement",MIN(P3618,IF(S3618="",Q3618,S3618)),"")</f>
        <v/>
      </c>
      <c r="U3618" s="28" t="str">
        <f>IF($A3618="placement",T3618*J3618,"")</f>
        <v/>
      </c>
      <c r="V3618" s="26">
        <f>IF($A3618="placement",U3618,IF($A3618="site",SUMIF($C:$C,$C3618,$U:$U),IF($A3618="user",SUMIF($B:$B,$B3618,$U:$U),SUM($U:$U))))</f>
        <v>123.79999999999939</v>
      </c>
      <c r="W3618" s="27">
        <f>V3618/J3618</f>
        <v>0.19999999999999901</v>
      </c>
    </row>
    <row r="3619" spans="1:23" hidden="1" x14ac:dyDescent="0.3">
      <c r="A3619" s="23" t="s">
        <v>10</v>
      </c>
      <c r="B3619" s="23" t="s">
        <v>3545</v>
      </c>
      <c r="C3619" s="23" t="s">
        <v>9898</v>
      </c>
      <c r="D3619" s="23" t="s">
        <v>9898</v>
      </c>
      <c r="E3619" s="23"/>
      <c r="F3619" s="27">
        <v>0.29849999999999999</v>
      </c>
      <c r="G3619" s="24">
        <v>0</v>
      </c>
      <c r="H3619" s="25">
        <v>79.149100000000004</v>
      </c>
      <c r="I3619" s="25">
        <v>19.843399999999999</v>
      </c>
      <c r="J3619" s="26">
        <v>188</v>
      </c>
      <c r="K3619" s="26">
        <v>56</v>
      </c>
      <c r="L3619" s="27">
        <v>0.25069999999999998</v>
      </c>
      <c r="M3619" s="28">
        <v>0.31518572</v>
      </c>
      <c r="N3619" s="29">
        <v>0.18753300000000001</v>
      </c>
      <c r="O3619" s="31"/>
      <c r="P3619" s="31">
        <v>0.4050079473</v>
      </c>
      <c r="Q3619" s="31">
        <v>0.29847539081415397</v>
      </c>
      <c r="R3619" s="42"/>
      <c r="S3619" s="42" t="str">
        <f>IF(R3619="","",MAX(R3619,Q3619))</f>
        <v/>
      </c>
      <c r="T3619" s="27" t="str">
        <f>IF(A3619="placement",MIN(P3619,IF(S3619="",Q3619,S3619)),"")</f>
        <v/>
      </c>
      <c r="U3619" s="28" t="str">
        <f>IF($A3619="placement",T3619*J3619,"")</f>
        <v/>
      </c>
      <c r="V3619" s="26">
        <f>IF($A3619="placement",U3619,IF($A3619="site",SUMIF($C:$C,$C3619,$U:$U),IF($A3619="user",SUMIF($B:$B,$B3619,$U:$U),SUM($U:$U))))</f>
        <v>46.579681349578209</v>
      </c>
      <c r="W3619" s="27">
        <f>V3619/J3619</f>
        <v>0.24776426249775643</v>
      </c>
    </row>
    <row r="3620" spans="1:23" x14ac:dyDescent="0.3">
      <c r="A3620" s="23" t="s">
        <v>14</v>
      </c>
      <c r="B3620" s="23" t="s">
        <v>3661</v>
      </c>
      <c r="C3620" s="23" t="s">
        <v>3662</v>
      </c>
      <c r="D3620" s="23" t="s">
        <v>3673</v>
      </c>
      <c r="E3620" s="23" t="s">
        <v>10151</v>
      </c>
      <c r="F3620" s="27">
        <v>0.25</v>
      </c>
      <c r="G3620" s="24">
        <v>0</v>
      </c>
      <c r="H3620" s="25">
        <v>9.1111000000000004</v>
      </c>
      <c r="I3620" s="25">
        <v>0.42759999999999998</v>
      </c>
      <c r="J3620" s="26">
        <v>51</v>
      </c>
      <c r="K3620" s="26">
        <v>12</v>
      </c>
      <c r="L3620" s="27">
        <v>4.6899999999999997E-2</v>
      </c>
      <c r="M3620" s="28">
        <v>3.9948546600000001</v>
      </c>
      <c r="N3620" s="29">
        <v>3</v>
      </c>
      <c r="O3620" s="31" t="s">
        <v>70</v>
      </c>
      <c r="P3620" s="31">
        <v>0.2490340063</v>
      </c>
      <c r="Q3620" s="31">
        <v>0.24903400632286701</v>
      </c>
      <c r="R3620" s="42"/>
      <c r="S3620" s="42" t="str">
        <f>IF(R3620="","",MAX(R3620,Q3620))</f>
        <v/>
      </c>
      <c r="T3620" s="27">
        <f>IF(A3620="placement",MIN(P3620,IF(S3620="",Q3620,S3620)),"")</f>
        <v>0.2490340063</v>
      </c>
      <c r="U3620" s="28">
        <f>IF($A3620="placement",T3620*J3620,"")</f>
        <v>12.700734321300001</v>
      </c>
      <c r="V3620" s="26">
        <f>IF($A3620="placement",U3620,IF($A3620="site",SUMIF($C:$C,$C3620,$U:$U),IF($A3620="user",SUMIF($B:$B,$B3620,$U:$U),SUM($U:$U))))</f>
        <v>12.700734321300001</v>
      </c>
      <c r="W3620" s="27">
        <f>V3620/J3620</f>
        <v>0.2490340063</v>
      </c>
    </row>
    <row r="3621" spans="1:23" x14ac:dyDescent="0.3">
      <c r="A3621" s="23" t="s">
        <v>14</v>
      </c>
      <c r="B3621" s="23" t="s">
        <v>6052</v>
      </c>
      <c r="C3621" s="23" t="s">
        <v>6054</v>
      </c>
      <c r="D3621" s="23" t="s">
        <v>6059</v>
      </c>
      <c r="E3621" s="23" t="s">
        <v>6060</v>
      </c>
      <c r="F3621" s="27">
        <v>0.25</v>
      </c>
      <c r="G3621" s="24">
        <v>0</v>
      </c>
      <c r="H3621" s="25">
        <v>17.825199999999999</v>
      </c>
      <c r="I3621" s="25">
        <v>0.93369999999999997</v>
      </c>
      <c r="J3621" s="26">
        <v>51</v>
      </c>
      <c r="K3621" s="26">
        <v>12</v>
      </c>
      <c r="L3621" s="27">
        <v>5.2400000000000002E-2</v>
      </c>
      <c r="M3621" s="28">
        <v>1.8176866599999999</v>
      </c>
      <c r="N3621" s="29">
        <v>1.4</v>
      </c>
      <c r="O3621" s="31" t="s">
        <v>12</v>
      </c>
      <c r="P3621" s="31">
        <v>0.22979024279999999</v>
      </c>
      <c r="Q3621" s="31">
        <v>0.22979024275276899</v>
      </c>
      <c r="R3621" s="42"/>
      <c r="S3621" s="42" t="str">
        <f>IF(R3621="","",MAX(R3621,Q3621))</f>
        <v/>
      </c>
      <c r="T3621" s="27">
        <f>IF(A3621="placement",MIN(P3621,IF(S3621="",Q3621,S3621)),"")</f>
        <v>0.22979024275276899</v>
      </c>
      <c r="U3621" s="28">
        <f>IF($A3621="placement",T3621*J3621,"")</f>
        <v>11.719302380391218</v>
      </c>
      <c r="V3621" s="26">
        <f>IF($A3621="placement",U3621,IF($A3621="site",SUMIF($C:$C,$C3621,$U:$U),IF($A3621="user",SUMIF($B:$B,$B3621,$U:$U),SUM($U:$U))))</f>
        <v>11.719302380391218</v>
      </c>
      <c r="W3621" s="27">
        <f>V3621/J3621</f>
        <v>0.22979024275276899</v>
      </c>
    </row>
    <row r="3622" spans="1:23" x14ac:dyDescent="0.3">
      <c r="A3622" s="23" t="s">
        <v>14</v>
      </c>
      <c r="B3622" s="23" t="s">
        <v>9073</v>
      </c>
      <c r="C3622" s="23" t="s">
        <v>9074</v>
      </c>
      <c r="D3622" s="23" t="s">
        <v>9083</v>
      </c>
      <c r="E3622" s="23" t="s">
        <v>9084</v>
      </c>
      <c r="F3622" s="27">
        <v>0.25</v>
      </c>
      <c r="G3622" s="24">
        <v>1</v>
      </c>
      <c r="H3622" s="25">
        <v>103.76819999999999</v>
      </c>
      <c r="I3622" s="25">
        <v>2.1943000000000001</v>
      </c>
      <c r="J3622" s="26">
        <v>51</v>
      </c>
      <c r="K3622" s="26">
        <v>11</v>
      </c>
      <c r="L3622" s="27">
        <v>2.1100000000000001E-2</v>
      </c>
      <c r="M3622" s="28">
        <v>0.76986979</v>
      </c>
      <c r="N3622" s="29">
        <v>0.6</v>
      </c>
      <c r="O3622" s="31" t="s">
        <v>12</v>
      </c>
      <c r="P3622" s="31">
        <v>0.2206474309</v>
      </c>
      <c r="Q3622" s="31">
        <v>0.22064743091025901</v>
      </c>
      <c r="R3622" s="42"/>
      <c r="S3622" s="42" t="str">
        <f>IF(R3622="","",MAX(R3622,Q3622))</f>
        <v/>
      </c>
      <c r="T3622" s="27">
        <f>IF(A3622="placement",MIN(P3622,IF(S3622="",Q3622,S3622)),"")</f>
        <v>0.2206474309</v>
      </c>
      <c r="U3622" s="28">
        <f>IF($A3622="placement",T3622*J3622,"")</f>
        <v>11.2530189759</v>
      </c>
      <c r="V3622" s="26">
        <f>IF($A3622="placement",U3622,IF($A3622="site",SUMIF($C:$C,$C3622,$U:$U),IF($A3622="user",SUMIF($B:$B,$B3622,$U:$U),SUM($U:$U))))</f>
        <v>11.2530189759</v>
      </c>
      <c r="W3622" s="27">
        <f>V3622/J3622</f>
        <v>0.2206474309</v>
      </c>
    </row>
    <row r="3623" spans="1:23" hidden="1" x14ac:dyDescent="0.3">
      <c r="A3623" s="23" t="s">
        <v>13</v>
      </c>
      <c r="B3623" s="23" t="s">
        <v>4008</v>
      </c>
      <c r="C3623" s="23" t="s">
        <v>4010</v>
      </c>
      <c r="D3623" s="23" t="s">
        <v>9898</v>
      </c>
      <c r="E3623" s="23"/>
      <c r="F3623" s="27">
        <v>0.25</v>
      </c>
      <c r="G3623" s="24">
        <v>1</v>
      </c>
      <c r="H3623" s="25">
        <v>35.330599999999997</v>
      </c>
      <c r="I3623" s="25">
        <v>14.7971</v>
      </c>
      <c r="J3623" s="26">
        <v>613</v>
      </c>
      <c r="K3623" s="26">
        <v>120</v>
      </c>
      <c r="L3623" s="27">
        <v>0.41880000000000001</v>
      </c>
      <c r="M3623" s="28">
        <v>1.3810281</v>
      </c>
      <c r="N3623" s="29">
        <v>1.1000000000000001</v>
      </c>
      <c r="O3623" s="31"/>
      <c r="P3623" s="31">
        <v>0.20349194879999999</v>
      </c>
      <c r="Q3623" s="31">
        <v>0.203491948755017</v>
      </c>
      <c r="R3623" s="42"/>
      <c r="S3623" s="42" t="str">
        <f>IF(R3623="","",MAX(R3623,Q3623))</f>
        <v/>
      </c>
      <c r="T3623" s="27" t="str">
        <f>IF(A3623="placement",MIN(P3623,IF(S3623="",Q3623,S3623)),"")</f>
        <v/>
      </c>
      <c r="U3623" s="28" t="str">
        <f>IF($A3623="placement",T3623*J3623,"")</f>
        <v/>
      </c>
      <c r="V3623" s="26">
        <f>IF($A3623="placement",U3623,IF($A3623="site",SUMIF($C:$C,$C3623,$U:$U),IF($A3623="user",SUMIF($B:$B,$B3623,$U:$U),SUM($U:$U))))</f>
        <v>124.74056458682541</v>
      </c>
      <c r="W3623" s="27">
        <f>V3623/J3623</f>
        <v>0.203491948755017</v>
      </c>
    </row>
    <row r="3624" spans="1:23" hidden="1" x14ac:dyDescent="0.3">
      <c r="A3624" s="23" t="s">
        <v>10</v>
      </c>
      <c r="B3624" s="23" t="s">
        <v>6876</v>
      </c>
      <c r="C3624" s="23" t="s">
        <v>9898</v>
      </c>
      <c r="D3624" s="23" t="s">
        <v>9898</v>
      </c>
      <c r="E3624" s="23"/>
      <c r="F3624" s="27">
        <v>0.24709999999999999</v>
      </c>
      <c r="G3624" s="24">
        <v>0.24200888000000001</v>
      </c>
      <c r="H3624" s="25">
        <v>269.62180000000001</v>
      </c>
      <c r="I3624" s="25">
        <v>59.964300000000001</v>
      </c>
      <c r="J3624" s="26">
        <v>1223</v>
      </c>
      <c r="K3624" s="26">
        <v>302</v>
      </c>
      <c r="L3624" s="27">
        <v>0.22239999999999999</v>
      </c>
      <c r="M3624" s="28">
        <v>0.67994984999999997</v>
      </c>
      <c r="N3624" s="29">
        <v>0.39925899999999998</v>
      </c>
      <c r="O3624" s="31"/>
      <c r="P3624" s="31">
        <v>0.4128111075</v>
      </c>
      <c r="Q3624" s="31">
        <v>0.24713490063994101</v>
      </c>
      <c r="R3624" s="42"/>
      <c r="S3624" s="42" t="str">
        <f>IF(R3624="","",MAX(R3624,Q3624))</f>
        <v/>
      </c>
      <c r="T3624" s="27" t="str">
        <f>IF(A3624="placement",MIN(P3624,IF(S3624="",Q3624,S3624)),"")</f>
        <v/>
      </c>
      <c r="U3624" s="28" t="str">
        <f>IF($A3624="placement",T3624*J3624,"")</f>
        <v/>
      </c>
      <c r="V3624" s="26">
        <f>IF($A3624="placement",U3624,IF($A3624="site",SUMIF($C:$C,$C3624,$U:$U),IF($A3624="user",SUMIF($B:$B,$B3624,$U:$U),SUM($U:$U))))</f>
        <v>302.74999999999966</v>
      </c>
      <c r="W3624" s="27">
        <f>V3624/J3624</f>
        <v>0.24754701553556799</v>
      </c>
    </row>
    <row r="3625" spans="1:23" x14ac:dyDescent="0.3">
      <c r="A3625" s="23" t="s">
        <v>14</v>
      </c>
      <c r="B3625" s="23" t="s">
        <v>6052</v>
      </c>
      <c r="C3625" s="23" t="s">
        <v>6054</v>
      </c>
      <c r="D3625" s="32" t="s">
        <v>6120</v>
      </c>
      <c r="E3625" s="23" t="s">
        <v>4474</v>
      </c>
      <c r="F3625" s="27">
        <v>0.25</v>
      </c>
      <c r="G3625" s="24">
        <v>1</v>
      </c>
      <c r="H3625" s="25">
        <v>54.476199999999999</v>
      </c>
      <c r="I3625" s="25">
        <v>2.6282999999999999</v>
      </c>
      <c r="J3625" s="26">
        <v>51</v>
      </c>
      <c r="K3625" s="26">
        <v>11</v>
      </c>
      <c r="L3625" s="27">
        <v>4.82E-2</v>
      </c>
      <c r="M3625" s="28">
        <v>0.64084140000000001</v>
      </c>
      <c r="N3625" s="29">
        <v>0.5</v>
      </c>
      <c r="O3625" s="31" t="s">
        <v>12</v>
      </c>
      <c r="P3625" s="31">
        <v>0.21977574599999999</v>
      </c>
      <c r="Q3625" s="31">
        <v>0.21977574595850699</v>
      </c>
      <c r="R3625" s="42"/>
      <c r="S3625" s="42" t="str">
        <f>IF(R3625="","",MAX(R3625,Q3625))</f>
        <v/>
      </c>
      <c r="T3625" s="27">
        <f>IF(A3625="placement",MIN(P3625,IF(S3625="",Q3625,S3625)),"")</f>
        <v>0.21977574595850699</v>
      </c>
      <c r="U3625" s="28">
        <f>IF($A3625="placement",T3625*J3625,"")</f>
        <v>11.208563043883856</v>
      </c>
      <c r="V3625" s="26">
        <f>IF($A3625="placement",U3625,IF($A3625="site",SUMIF($C:$C,$C3625,$U:$U),IF($A3625="user",SUMIF($B:$B,$B3625,$U:$U),SUM($U:$U))))</f>
        <v>11.208563043883856</v>
      </c>
      <c r="W3625" s="27">
        <f>V3625/J3625</f>
        <v>0.21977574595850699</v>
      </c>
    </row>
    <row r="3626" spans="1:23" x14ac:dyDescent="0.3">
      <c r="A3626" s="23" t="s">
        <v>14</v>
      </c>
      <c r="B3626" s="23" t="s">
        <v>7153</v>
      </c>
      <c r="C3626" s="23" t="s">
        <v>7155</v>
      </c>
      <c r="D3626" s="32" t="s">
        <v>7178</v>
      </c>
      <c r="E3626" s="23" t="s">
        <v>7179</v>
      </c>
      <c r="F3626" s="27">
        <v>0.35</v>
      </c>
      <c r="G3626" s="24">
        <v>0</v>
      </c>
      <c r="H3626" s="25">
        <v>10.526899999999999</v>
      </c>
      <c r="I3626" s="25">
        <v>1.8972</v>
      </c>
      <c r="J3626" s="26">
        <v>51</v>
      </c>
      <c r="K3626" s="26">
        <v>11</v>
      </c>
      <c r="L3626" s="27">
        <v>0.1802</v>
      </c>
      <c r="M3626" s="28">
        <v>0.89335492000000005</v>
      </c>
      <c r="N3626" s="29">
        <v>0.7</v>
      </c>
      <c r="O3626" s="31" t="s">
        <v>304</v>
      </c>
      <c r="P3626" s="31">
        <v>0.21643684360000001</v>
      </c>
      <c r="Q3626" s="31">
        <v>0.21643684361356</v>
      </c>
      <c r="R3626" s="42"/>
      <c r="S3626" s="42" t="str">
        <f>IF(R3626="","",MAX(R3626,Q3626))</f>
        <v/>
      </c>
      <c r="T3626" s="27">
        <f>IF(A3626="placement",MIN(P3626,IF(S3626="",Q3626,S3626)),"")</f>
        <v>0.21643684360000001</v>
      </c>
      <c r="U3626" s="28">
        <f>IF($A3626="placement",T3626*J3626,"")</f>
        <v>11.038279023600001</v>
      </c>
      <c r="V3626" s="26">
        <f>IF($A3626="placement",U3626,IF($A3626="site",SUMIF($C:$C,$C3626,$U:$U),IF($A3626="user",SUMIF($B:$B,$B3626,$U:$U),SUM($U:$U))))</f>
        <v>11.038279023600001</v>
      </c>
      <c r="W3626" s="27">
        <f>V3626/J3626</f>
        <v>0.21643684360000001</v>
      </c>
    </row>
    <row r="3627" spans="1:23" x14ac:dyDescent="0.3">
      <c r="A3627" s="23" t="s">
        <v>14</v>
      </c>
      <c r="B3627" s="23" t="s">
        <v>7969</v>
      </c>
      <c r="C3627" s="23" t="s">
        <v>7971</v>
      </c>
      <c r="D3627" s="23" t="s">
        <v>7974</v>
      </c>
      <c r="E3627" s="23" t="s">
        <v>7970</v>
      </c>
      <c r="F3627" s="27">
        <v>0.21</v>
      </c>
      <c r="G3627" s="24">
        <v>1</v>
      </c>
      <c r="H3627" s="25">
        <v>144.46979999999999</v>
      </c>
      <c r="I3627" s="25">
        <v>3.8561000000000001</v>
      </c>
      <c r="J3627" s="26">
        <v>51</v>
      </c>
      <c r="K3627" s="26">
        <v>11</v>
      </c>
      <c r="L3627" s="27">
        <v>2.6700000000000002E-2</v>
      </c>
      <c r="M3627" s="28">
        <v>0.43746225999999999</v>
      </c>
      <c r="N3627" s="29">
        <v>0.3</v>
      </c>
      <c r="O3627" s="31" t="s">
        <v>70</v>
      </c>
      <c r="P3627" s="31">
        <v>0.31422655440000002</v>
      </c>
      <c r="Q3627" s="31">
        <v>0.21</v>
      </c>
      <c r="R3627" s="42"/>
      <c r="S3627" s="42" t="str">
        <f>IF(R3627="","",MAX(R3627,Q3627))</f>
        <v/>
      </c>
      <c r="T3627" s="27">
        <f>IF(A3627="placement",MIN(P3627,IF(S3627="",Q3627,S3627)),"")</f>
        <v>0.21</v>
      </c>
      <c r="U3627" s="28">
        <f>IF($A3627="placement",T3627*J3627,"")</f>
        <v>10.709999999999999</v>
      </c>
      <c r="V3627" s="26">
        <f>IF($A3627="placement",U3627,IF($A3627="site",SUMIF($C:$C,$C3627,$U:$U),IF($A3627="user",SUMIF($B:$B,$B3627,$U:$U),SUM($U:$U))))</f>
        <v>10.709999999999999</v>
      </c>
      <c r="W3627" s="27">
        <f>V3627/J3627</f>
        <v>0.21</v>
      </c>
    </row>
    <row r="3628" spans="1:23" hidden="1" x14ac:dyDescent="0.3">
      <c r="A3628" s="23" t="s">
        <v>13</v>
      </c>
      <c r="B3628" s="23" t="s">
        <v>4687</v>
      </c>
      <c r="C3628" s="23" t="s">
        <v>4688</v>
      </c>
      <c r="D3628" s="23" t="s">
        <v>9898</v>
      </c>
      <c r="E3628" s="23"/>
      <c r="F3628" s="27">
        <v>0.25</v>
      </c>
      <c r="G3628" s="24">
        <v>0.99989371999999999</v>
      </c>
      <c r="H3628" s="25">
        <v>376.15069999999997</v>
      </c>
      <c r="I3628" s="25">
        <v>46.1494</v>
      </c>
      <c r="J3628" s="26">
        <v>605</v>
      </c>
      <c r="K3628" s="26">
        <v>151</v>
      </c>
      <c r="L3628" s="27">
        <v>0.1227</v>
      </c>
      <c r="M3628" s="28">
        <v>0.43687499000000002</v>
      </c>
      <c r="N3628" s="29">
        <v>5.0002999999999999E-2</v>
      </c>
      <c r="O3628" s="31"/>
      <c r="P3628" s="31">
        <v>0.88554391759999995</v>
      </c>
      <c r="Q3628" s="31">
        <v>0.25</v>
      </c>
      <c r="R3628" s="42"/>
      <c r="S3628" s="42" t="str">
        <f>IF(R3628="","",MAX(R3628,Q3628))</f>
        <v/>
      </c>
      <c r="T3628" s="27" t="str">
        <f>IF(A3628="placement",MIN(P3628,IF(S3628="",Q3628,S3628)),"")</f>
        <v/>
      </c>
      <c r="U3628" s="28" t="str">
        <f>IF($A3628="placement",T3628*J3628,"")</f>
        <v/>
      </c>
      <c r="V3628" s="26">
        <f>IF($A3628="placement",U3628,IF($A3628="site",SUMIF($C:$C,$C3628,$U:$U),IF($A3628="user",SUMIF($B:$B,$B3628,$U:$U),SUM($U:$U))))</f>
        <v>151.25</v>
      </c>
      <c r="W3628" s="27">
        <f>V3628/J3628</f>
        <v>0.25</v>
      </c>
    </row>
    <row r="3629" spans="1:23" hidden="1" x14ac:dyDescent="0.3">
      <c r="A3629" s="17" t="s">
        <v>10</v>
      </c>
      <c r="B3629" s="17" t="s">
        <v>10679</v>
      </c>
      <c r="C3629" s="17" t="s">
        <v>9898</v>
      </c>
      <c r="D3629" s="17" t="s">
        <v>9898</v>
      </c>
      <c r="E3629" s="17"/>
      <c r="F3629" s="18">
        <v>0.25</v>
      </c>
      <c r="G3629" s="36">
        <v>0</v>
      </c>
      <c r="H3629" s="37">
        <v>10.102600000000001</v>
      </c>
      <c r="I3629" s="37">
        <v>1.1032999999999999</v>
      </c>
      <c r="J3629" s="19">
        <v>44</v>
      </c>
      <c r="K3629" s="19">
        <v>11</v>
      </c>
      <c r="L3629" s="18">
        <v>0.10920000000000001</v>
      </c>
      <c r="M3629" s="20">
        <v>1.32890716</v>
      </c>
      <c r="N3629" s="21">
        <v>1</v>
      </c>
      <c r="O3629" s="22"/>
      <c r="P3629" s="22">
        <v>0.2475019853</v>
      </c>
      <c r="Q3629" s="22">
        <v>0.24750198525793701</v>
      </c>
      <c r="R3629" s="43"/>
      <c r="S3629" s="42" t="str">
        <f>IF(R3629="","",MAX(R3629,Q3629))</f>
        <v/>
      </c>
      <c r="T3629" s="27" t="str">
        <f>IF(A3629="placement",MIN(P3629,IF(S3629="",Q3629,S3629)),"")</f>
        <v/>
      </c>
      <c r="U3629" s="20" t="str">
        <f>IF($A3629="placement",T3629*J3629,"")</f>
        <v/>
      </c>
      <c r="V3629" s="19">
        <f>IF($A3629="placement",U3629,IF($A3629="site",SUMIF($C:$C,$C3629,$U:$U),IF($A3629="user",SUMIF($B:$B,$B3629,$U:$U),SUM($U:$U))))</f>
        <v>10.8900873532</v>
      </c>
      <c r="W3629" s="18">
        <f>V3629/J3629</f>
        <v>0.2475019853</v>
      </c>
    </row>
    <row r="3630" spans="1:23" x14ac:dyDescent="0.3">
      <c r="A3630" s="23" t="s">
        <v>14</v>
      </c>
      <c r="B3630" s="23" t="s">
        <v>9186</v>
      </c>
      <c r="C3630" s="23" t="s">
        <v>9188</v>
      </c>
      <c r="D3630" s="32" t="s">
        <v>9237</v>
      </c>
      <c r="E3630" s="23" t="s">
        <v>9238</v>
      </c>
      <c r="F3630" s="27">
        <v>0.25</v>
      </c>
      <c r="G3630" s="24">
        <v>1</v>
      </c>
      <c r="H3630" s="25">
        <v>32.277999999999999</v>
      </c>
      <c r="I3630" s="25">
        <v>1.7282999999999999</v>
      </c>
      <c r="J3630" s="26">
        <v>51</v>
      </c>
      <c r="K3630" s="26">
        <v>9</v>
      </c>
      <c r="L3630" s="27">
        <v>5.3499999999999999E-2</v>
      </c>
      <c r="M3630" s="28">
        <v>0.98648537000000003</v>
      </c>
      <c r="N3630" s="29">
        <v>0.82</v>
      </c>
      <c r="O3630" s="31" t="s">
        <v>42</v>
      </c>
      <c r="P3630" s="31">
        <v>0.1687661821</v>
      </c>
      <c r="Q3630" s="31">
        <v>0.16876618207717101</v>
      </c>
      <c r="R3630" s="42"/>
      <c r="S3630" s="42" t="str">
        <f>IF(R3630="","",MAX(R3630,Q3630))</f>
        <v/>
      </c>
      <c r="T3630" s="27">
        <f>IF(A3630="placement",MIN(P3630,IF(S3630="",Q3630,S3630)),"")</f>
        <v>0.16876618207717101</v>
      </c>
      <c r="U3630" s="28">
        <f>IF($A3630="placement",T3630*J3630,"")</f>
        <v>8.6070752859357214</v>
      </c>
      <c r="V3630" s="26">
        <f>IF($A3630="placement",U3630,IF($A3630="site",SUMIF($C:$C,$C3630,$U:$U),IF($A3630="user",SUMIF($B:$B,$B3630,$U:$U),SUM($U:$U))))</f>
        <v>8.6070752859357214</v>
      </c>
      <c r="W3630" s="27">
        <f>V3630/J3630</f>
        <v>0.16876618207717101</v>
      </c>
    </row>
    <row r="3631" spans="1:23" x14ac:dyDescent="0.3">
      <c r="A3631" s="11" t="s">
        <v>14</v>
      </c>
      <c r="B3631" s="11" t="s">
        <v>1708</v>
      </c>
      <c r="C3631" s="11" t="s">
        <v>1709</v>
      </c>
      <c r="D3631" s="11" t="s">
        <v>1928</v>
      </c>
      <c r="E3631" s="11" t="s">
        <v>1929</v>
      </c>
      <c r="F3631" s="12">
        <v>0.15</v>
      </c>
      <c r="G3631" s="33">
        <v>0</v>
      </c>
      <c r="H3631" s="34">
        <v>2.9735999999999998</v>
      </c>
      <c r="I3631" s="34">
        <v>0.87760000000000005</v>
      </c>
      <c r="J3631" s="13">
        <v>51</v>
      </c>
      <c r="K3631" s="13">
        <v>8</v>
      </c>
      <c r="L3631" s="12">
        <v>0.29509999999999997</v>
      </c>
      <c r="M3631" s="14">
        <v>1.92970861</v>
      </c>
      <c r="N3631" s="15">
        <v>1.5</v>
      </c>
      <c r="O3631" s="16" t="s">
        <v>42</v>
      </c>
      <c r="P3631" s="16">
        <v>0.22268056889999999</v>
      </c>
      <c r="Q3631" s="16">
        <v>0.15</v>
      </c>
      <c r="R3631" s="44"/>
      <c r="S3631" s="42" t="str">
        <f>IF(R3631="","",MAX(R3631,Q3631))</f>
        <v/>
      </c>
      <c r="T3631" s="27">
        <f>IF(A3631="placement",MIN(P3631,IF(S3631="",Q3631,S3631)),"")</f>
        <v>0.15</v>
      </c>
      <c r="U3631" s="14">
        <f>IF($A3631="placement",T3631*J3631,"")</f>
        <v>7.6499999999999995</v>
      </c>
      <c r="V3631" s="13">
        <f>IF($A3631="placement",U3631,IF($A3631="site",SUMIF($C:$C,$C3631,$U:$U),IF($A3631="user",SUMIF($B:$B,$B3631,$U:$U),SUM($U:$U))))</f>
        <v>7.6499999999999995</v>
      </c>
      <c r="W3631" s="12">
        <f>V3631/J3631</f>
        <v>0.15</v>
      </c>
    </row>
    <row r="3632" spans="1:23" x14ac:dyDescent="0.3">
      <c r="A3632" s="11" t="s">
        <v>14</v>
      </c>
      <c r="B3632" s="11" t="s">
        <v>2439</v>
      </c>
      <c r="C3632" s="11" t="s">
        <v>2441</v>
      </c>
      <c r="D3632" s="35" t="s">
        <v>2450</v>
      </c>
      <c r="E3632" s="11" t="s">
        <v>2451</v>
      </c>
      <c r="F3632" s="12">
        <v>0.15</v>
      </c>
      <c r="G3632" s="33">
        <v>1</v>
      </c>
      <c r="H3632" s="34">
        <v>34.680300000000003</v>
      </c>
      <c r="I3632" s="34">
        <v>5.3449</v>
      </c>
      <c r="J3632" s="13">
        <v>51</v>
      </c>
      <c r="K3632" s="13">
        <v>8</v>
      </c>
      <c r="L3632" s="12">
        <v>0.15409999999999999</v>
      </c>
      <c r="M3632" s="14">
        <v>0.31745445999999999</v>
      </c>
      <c r="N3632" s="15">
        <v>0.19</v>
      </c>
      <c r="O3632" s="16" t="s">
        <v>70</v>
      </c>
      <c r="P3632" s="16">
        <v>0.40148896220000002</v>
      </c>
      <c r="Q3632" s="16">
        <v>0.15</v>
      </c>
      <c r="R3632" s="44"/>
      <c r="S3632" s="42" t="str">
        <f>IF(R3632="","",MAX(R3632,Q3632))</f>
        <v/>
      </c>
      <c r="T3632" s="27">
        <f>IF(A3632="placement",MIN(P3632,IF(S3632="",Q3632,S3632)),"")</f>
        <v>0.15</v>
      </c>
      <c r="U3632" s="14">
        <f>IF($A3632="placement",T3632*J3632,"")</f>
        <v>7.6499999999999995</v>
      </c>
      <c r="V3632" s="13">
        <f>IF($A3632="placement",U3632,IF($A3632="site",SUMIF($C:$C,$C3632,$U:$U),IF($A3632="user",SUMIF($B:$B,$B3632,$U:$U),SUM($U:$U))))</f>
        <v>7.6499999999999995</v>
      </c>
      <c r="W3632" s="12">
        <f>V3632/J3632</f>
        <v>0.15</v>
      </c>
    </row>
    <row r="3633" spans="1:23" hidden="1" x14ac:dyDescent="0.3">
      <c r="A3633" s="23" t="s">
        <v>13</v>
      </c>
      <c r="B3633" s="23" t="s">
        <v>9154</v>
      </c>
      <c r="C3633" s="23" t="s">
        <v>9156</v>
      </c>
      <c r="D3633" s="23" t="s">
        <v>9898</v>
      </c>
      <c r="E3633" s="23"/>
      <c r="F3633" s="27">
        <v>0.1085</v>
      </c>
      <c r="G3633" s="24">
        <v>0</v>
      </c>
      <c r="H3633" s="25">
        <v>100.31440000000001</v>
      </c>
      <c r="I3633" s="25">
        <v>27.217700000000001</v>
      </c>
      <c r="J3633" s="26">
        <v>599</v>
      </c>
      <c r="K3633" s="26">
        <v>65</v>
      </c>
      <c r="L3633" s="27">
        <v>0.27129999999999999</v>
      </c>
      <c r="M3633" s="28">
        <v>0.73346900999999998</v>
      </c>
      <c r="N3633" s="29">
        <v>0.53150900000000001</v>
      </c>
      <c r="O3633" s="31"/>
      <c r="P3633" s="31">
        <v>0.27534907209999998</v>
      </c>
      <c r="Q3633" s="31">
        <v>0.108547109005824</v>
      </c>
      <c r="R3633" s="42"/>
      <c r="S3633" s="42" t="str">
        <f>IF(R3633="","",MAX(R3633,Q3633))</f>
        <v/>
      </c>
      <c r="T3633" s="27" t="str">
        <f>IF(A3633="placement",MIN(P3633,IF(S3633="",Q3633,S3633)),"")</f>
        <v/>
      </c>
      <c r="U3633" s="28" t="str">
        <f>IF($A3633="placement",T3633*J3633,"")</f>
        <v/>
      </c>
      <c r="V3633" s="26">
        <f>IF($A3633="placement",U3633,IF($A3633="site",SUMIF($C:$C,$C3633,$U:$U),IF($A3633="user",SUMIF($B:$B,$B3633,$U:$U),SUM($U:$U))))</f>
        <v>64.449999999999861</v>
      </c>
      <c r="W3633" s="27">
        <f>V3633/J3633</f>
        <v>0.10759599332220345</v>
      </c>
    </row>
    <row r="3634" spans="1:23" hidden="1" x14ac:dyDescent="0.3">
      <c r="A3634" s="23" t="s">
        <v>10</v>
      </c>
      <c r="B3634" s="23" t="s">
        <v>9162</v>
      </c>
      <c r="C3634" s="23" t="s">
        <v>9898</v>
      </c>
      <c r="D3634" s="23" t="s">
        <v>9898</v>
      </c>
      <c r="E3634" s="23"/>
      <c r="F3634" s="27">
        <v>0.25</v>
      </c>
      <c r="G3634" s="24">
        <v>0</v>
      </c>
      <c r="H3634" s="25">
        <v>23.9819</v>
      </c>
      <c r="I3634" s="25">
        <v>1.6189</v>
      </c>
      <c r="J3634" s="26">
        <v>81</v>
      </c>
      <c r="K3634" s="26">
        <v>19</v>
      </c>
      <c r="L3634" s="27">
        <v>6.7500000000000004E-2</v>
      </c>
      <c r="M3634" s="28">
        <v>1.66087187</v>
      </c>
      <c r="N3634" s="29">
        <v>1.25</v>
      </c>
      <c r="O3634" s="31"/>
      <c r="P3634" s="31">
        <v>0.24738324210000001</v>
      </c>
      <c r="Q3634" s="31">
        <v>0.24738324212316001</v>
      </c>
      <c r="R3634" s="42"/>
      <c r="S3634" s="42" t="str">
        <f>IF(R3634="","",MAX(R3634,Q3634))</f>
        <v/>
      </c>
      <c r="T3634" s="27" t="str">
        <f>IF(A3634="placement",MIN(P3634,IF(S3634="",Q3634,S3634)),"")</f>
        <v/>
      </c>
      <c r="U3634" s="28" t="str">
        <f>IF($A3634="placement",T3634*J3634,"")</f>
        <v/>
      </c>
      <c r="V3634" s="26">
        <f>IF($A3634="placement",U3634,IF($A3634="site",SUMIF($C:$C,$C3634,$U:$U),IF($A3634="user",SUMIF($B:$B,$B3634,$U:$U),SUM($U:$U))))</f>
        <v>20.0380426101</v>
      </c>
      <c r="W3634" s="27">
        <f>V3634/J3634</f>
        <v>0.24738324209999998</v>
      </c>
    </row>
    <row r="3635" spans="1:23" hidden="1" x14ac:dyDescent="0.3">
      <c r="A3635" s="23" t="s">
        <v>13</v>
      </c>
      <c r="B3635" s="23" t="s">
        <v>4128</v>
      </c>
      <c r="C3635" s="23" t="s">
        <v>4129</v>
      </c>
      <c r="D3635" s="23" t="s">
        <v>9898</v>
      </c>
      <c r="E3635" s="23"/>
      <c r="F3635" s="27">
        <v>0.33</v>
      </c>
      <c r="G3635" s="24">
        <v>0.84840070000000001</v>
      </c>
      <c r="H3635" s="25">
        <v>375.5052</v>
      </c>
      <c r="I3635" s="25">
        <v>12.033899999999999</v>
      </c>
      <c r="J3635" s="26">
        <v>589</v>
      </c>
      <c r="K3635" s="26">
        <v>190</v>
      </c>
      <c r="L3635" s="27">
        <v>3.2000000000000001E-2</v>
      </c>
      <c r="M3635" s="28">
        <v>1.6311696099999999</v>
      </c>
      <c r="N3635" s="29">
        <v>0.97430399999999995</v>
      </c>
      <c r="O3635" s="31"/>
      <c r="P3635" s="31">
        <v>0.40269608130000001</v>
      </c>
      <c r="Q3635" s="31">
        <v>0.32999999999999902</v>
      </c>
      <c r="R3635" s="42"/>
      <c r="S3635" s="42" t="str">
        <f>IF(R3635="","",MAX(R3635,Q3635))</f>
        <v/>
      </c>
      <c r="T3635" s="27" t="str">
        <f>IF(A3635="placement",MIN(P3635,IF(S3635="",Q3635,S3635)),"")</f>
        <v/>
      </c>
      <c r="U3635" s="28" t="str">
        <f>IF($A3635="placement",T3635*J3635,"")</f>
        <v/>
      </c>
      <c r="V3635" s="26">
        <f>IF($A3635="placement",U3635,IF($A3635="site",SUMIF($C:$C,$C3635,$U:$U),IF($A3635="user",SUMIF($B:$B,$B3635,$U:$U),SUM($U:$U))))</f>
        <v>189.58663000329952</v>
      </c>
      <c r="W3635" s="27">
        <f>V3635/J3635</f>
        <v>0.32187882852852212</v>
      </c>
    </row>
    <row r="3636" spans="1:23" hidden="1" x14ac:dyDescent="0.3">
      <c r="A3636" s="17" t="s">
        <v>10</v>
      </c>
      <c r="B3636" s="17" t="s">
        <v>4199</v>
      </c>
      <c r="C3636" s="17" t="s">
        <v>9898</v>
      </c>
      <c r="D3636" s="17" t="s">
        <v>9898</v>
      </c>
      <c r="E3636" s="17"/>
      <c r="F3636" s="18">
        <v>0.25259999999999999</v>
      </c>
      <c r="G3636" s="36">
        <v>0.96789645999999996</v>
      </c>
      <c r="H3636" s="37">
        <v>3499.6489000000001</v>
      </c>
      <c r="I3636" s="37">
        <v>326.62139999999999</v>
      </c>
      <c r="J3636" s="19">
        <v>7122</v>
      </c>
      <c r="K3636" s="19">
        <v>1753</v>
      </c>
      <c r="L3636" s="18">
        <v>9.3299999999999994E-2</v>
      </c>
      <c r="M3636" s="20">
        <v>0.72680734000000002</v>
      </c>
      <c r="N3636" s="21">
        <v>0.49549100000000001</v>
      </c>
      <c r="O3636" s="22"/>
      <c r="P3636" s="22">
        <v>0.31826362740000003</v>
      </c>
      <c r="Q3636" s="22">
        <v>0.25256828342607501</v>
      </c>
      <c r="R3636" s="43"/>
      <c r="S3636" s="42" t="str">
        <f>IF(R3636="","",MAX(R3636,Q3636))</f>
        <v/>
      </c>
      <c r="T3636" s="27" t="str">
        <f>IF(A3636="placement",MIN(P3636,IF(S3636="",Q3636,S3636)),"")</f>
        <v/>
      </c>
      <c r="U3636" s="20" t="str">
        <f>IF($A3636="placement",T3636*J3636,"")</f>
        <v/>
      </c>
      <c r="V3636" s="19">
        <f>IF($A3636="placement",U3636,IF($A3636="site",SUMIF($C:$C,$C3636,$U:$U),IF($A3636="user",SUMIF($B:$B,$B3636,$U:$U),SUM($U:$U))))</f>
        <v>1760.9569504682279</v>
      </c>
      <c r="W3636" s="18">
        <f>V3636/J3636</f>
        <v>0.24725596047012466</v>
      </c>
    </row>
    <row r="3637" spans="1:23" x14ac:dyDescent="0.3">
      <c r="A3637" s="23" t="s">
        <v>14</v>
      </c>
      <c r="B3637" s="23" t="s">
        <v>4384</v>
      </c>
      <c r="C3637" s="23" t="s">
        <v>4386</v>
      </c>
      <c r="D3637" s="23" t="s">
        <v>4405</v>
      </c>
      <c r="E3637" s="23" t="s">
        <v>4385</v>
      </c>
      <c r="F3637" s="27">
        <v>0.15</v>
      </c>
      <c r="G3637" s="24">
        <v>1</v>
      </c>
      <c r="H3637" s="25">
        <v>115.1204</v>
      </c>
      <c r="I3637" s="25">
        <v>2.9516</v>
      </c>
      <c r="J3637" s="26">
        <v>51</v>
      </c>
      <c r="K3637" s="26">
        <v>7</v>
      </c>
      <c r="L3637" s="27">
        <v>2.5600000000000001E-2</v>
      </c>
      <c r="M3637" s="28">
        <v>0.57357581999999996</v>
      </c>
      <c r="N3637" s="29">
        <v>0.5</v>
      </c>
      <c r="O3637" s="31" t="s">
        <v>42</v>
      </c>
      <c r="P3637" s="31">
        <v>0.1282756642</v>
      </c>
      <c r="Q3637" s="31">
        <v>0.12827566420407299</v>
      </c>
      <c r="R3637" s="42"/>
      <c r="S3637" s="42" t="str">
        <f>IF(R3637="","",MAX(R3637,Q3637))</f>
        <v/>
      </c>
      <c r="T3637" s="27">
        <f>IF(A3637="placement",MIN(P3637,IF(S3637="",Q3637,S3637)),"")</f>
        <v>0.1282756642</v>
      </c>
      <c r="U3637" s="28">
        <f>IF($A3637="placement",T3637*J3637,"")</f>
        <v>6.5420588742000003</v>
      </c>
      <c r="V3637" s="26">
        <f>IF($A3637="placement",U3637,IF($A3637="site",SUMIF($C:$C,$C3637,$U:$U),IF($A3637="user",SUMIF($B:$B,$B3637,$U:$U),SUM($U:$U))))</f>
        <v>6.5420588742000003</v>
      </c>
      <c r="W3637" s="27">
        <f>V3637/J3637</f>
        <v>0.1282756642</v>
      </c>
    </row>
    <row r="3638" spans="1:23" x14ac:dyDescent="0.3">
      <c r="A3638" s="23" t="s">
        <v>14</v>
      </c>
      <c r="B3638" s="23" t="s">
        <v>7689</v>
      </c>
      <c r="C3638" s="23" t="s">
        <v>7690</v>
      </c>
      <c r="D3638" s="23" t="s">
        <v>7725</v>
      </c>
      <c r="E3638" s="23" t="s">
        <v>7726</v>
      </c>
      <c r="F3638" s="27">
        <v>0.1</v>
      </c>
      <c r="G3638" s="24">
        <v>0</v>
      </c>
      <c r="H3638" s="25">
        <v>10.4221</v>
      </c>
      <c r="I3638" s="25">
        <v>1.7755000000000001</v>
      </c>
      <c r="J3638" s="26">
        <v>51</v>
      </c>
      <c r="K3638" s="26">
        <v>5</v>
      </c>
      <c r="L3638" s="27">
        <v>0.1704</v>
      </c>
      <c r="M3638" s="28">
        <v>0.95277789000000002</v>
      </c>
      <c r="N3638" s="29">
        <v>0.7</v>
      </c>
      <c r="O3638" s="31" t="s">
        <v>12</v>
      </c>
      <c r="P3638" s="31">
        <v>0.26530620859999998</v>
      </c>
      <c r="Q3638" s="31">
        <v>0.1</v>
      </c>
      <c r="R3638" s="42"/>
      <c r="S3638" s="42" t="str">
        <f>IF(R3638="","",MAX(R3638,Q3638))</f>
        <v/>
      </c>
      <c r="T3638" s="27">
        <f>IF(A3638="placement",MIN(P3638,IF(S3638="",Q3638,S3638)),"")</f>
        <v>0.1</v>
      </c>
      <c r="U3638" s="28">
        <f>IF($A3638="placement",T3638*J3638,"")</f>
        <v>5.1000000000000005</v>
      </c>
      <c r="V3638" s="26">
        <f>IF($A3638="placement",U3638,IF($A3638="site",SUMIF($C:$C,$C3638,$U:$U),IF($A3638="user",SUMIF($B:$B,$B3638,$U:$U),SUM($U:$U))))</f>
        <v>5.1000000000000005</v>
      </c>
      <c r="W3638" s="27">
        <f>V3638/J3638</f>
        <v>0.1</v>
      </c>
    </row>
    <row r="3639" spans="1:23" x14ac:dyDescent="0.3">
      <c r="A3639" s="17" t="s">
        <v>14</v>
      </c>
      <c r="B3639" s="17" t="s">
        <v>7689</v>
      </c>
      <c r="C3639" s="17" t="s">
        <v>7690</v>
      </c>
      <c r="D3639" s="17" t="s">
        <v>7755</v>
      </c>
      <c r="E3639" s="17" t="s">
        <v>7756</v>
      </c>
      <c r="F3639" s="18">
        <v>0.1</v>
      </c>
      <c r="G3639" s="36">
        <v>0</v>
      </c>
      <c r="H3639" s="37">
        <v>20.9434</v>
      </c>
      <c r="I3639" s="37">
        <v>2.9352999999999998</v>
      </c>
      <c r="J3639" s="19">
        <v>51</v>
      </c>
      <c r="K3639" s="19">
        <v>5</v>
      </c>
      <c r="L3639" s="18">
        <v>0.14019999999999999</v>
      </c>
      <c r="M3639" s="20">
        <v>0.58032802999999999</v>
      </c>
      <c r="N3639" s="21">
        <v>0.45</v>
      </c>
      <c r="O3639" s="22" t="s">
        <v>12</v>
      </c>
      <c r="P3639" s="22">
        <v>0.2245764844</v>
      </c>
      <c r="Q3639" s="22">
        <v>9.9999999999999895E-2</v>
      </c>
      <c r="R3639" s="43"/>
      <c r="S3639" s="42" t="str">
        <f>IF(R3639="","",MAX(R3639,Q3639))</f>
        <v/>
      </c>
      <c r="T3639" s="27">
        <f>IF(A3639="placement",MIN(P3639,IF(S3639="",Q3639,S3639)),"")</f>
        <v>9.9999999999999895E-2</v>
      </c>
      <c r="U3639" s="20">
        <f>IF($A3639="placement",T3639*J3639,"")</f>
        <v>5.0999999999999943</v>
      </c>
      <c r="V3639" s="19">
        <f>IF($A3639="placement",U3639,IF($A3639="site",SUMIF($C:$C,$C3639,$U:$U),IF($A3639="user",SUMIF($B:$B,$B3639,$U:$U),SUM($U:$U))))</f>
        <v>5.0999999999999943</v>
      </c>
      <c r="W3639" s="18">
        <f>V3639/J3639</f>
        <v>9.9999999999999895E-2</v>
      </c>
    </row>
    <row r="3640" spans="1:23" x14ac:dyDescent="0.3">
      <c r="A3640" s="11" t="s">
        <v>14</v>
      </c>
      <c r="B3640" s="11" t="s">
        <v>1017</v>
      </c>
      <c r="C3640" s="11" t="s">
        <v>1019</v>
      </c>
      <c r="D3640" s="11" t="s">
        <v>1058</v>
      </c>
      <c r="E3640" s="11" t="s">
        <v>1059</v>
      </c>
      <c r="F3640" s="12">
        <v>0.05</v>
      </c>
      <c r="G3640" s="33">
        <v>1</v>
      </c>
      <c r="H3640" s="34">
        <v>37.9129</v>
      </c>
      <c r="I3640" s="34">
        <v>2.1894</v>
      </c>
      <c r="J3640" s="13">
        <v>51</v>
      </c>
      <c r="K3640" s="13">
        <v>3</v>
      </c>
      <c r="L3640" s="12">
        <v>5.7700000000000001E-2</v>
      </c>
      <c r="M3640" s="14">
        <v>0.78209194000000004</v>
      </c>
      <c r="N3640" s="15">
        <v>0.65</v>
      </c>
      <c r="O3640" s="16" t="s">
        <v>70</v>
      </c>
      <c r="P3640" s="16">
        <v>0.1688956653</v>
      </c>
      <c r="Q3640" s="16">
        <v>4.9999999999999899E-2</v>
      </c>
      <c r="R3640" s="44"/>
      <c r="S3640" s="42" t="str">
        <f>IF(R3640="","",MAX(R3640,Q3640))</f>
        <v/>
      </c>
      <c r="T3640" s="27">
        <f>IF(A3640="placement",MIN(P3640,IF(S3640="",Q3640,S3640)),"")</f>
        <v>4.9999999999999899E-2</v>
      </c>
      <c r="U3640" s="14">
        <f>IF($A3640="placement",T3640*J3640,"")</f>
        <v>2.5499999999999949</v>
      </c>
      <c r="V3640" s="13">
        <f>IF($A3640="placement",U3640,IF($A3640="site",SUMIF($C:$C,$C3640,$U:$U),IF($A3640="user",SUMIF($B:$B,$B3640,$U:$U),SUM($U:$U))))</f>
        <v>2.5499999999999949</v>
      </c>
      <c r="W3640" s="12">
        <f>V3640/J3640</f>
        <v>4.9999999999999899E-2</v>
      </c>
    </row>
    <row r="3641" spans="1:23" hidden="1" x14ac:dyDescent="0.3">
      <c r="A3641" s="23" t="s">
        <v>13</v>
      </c>
      <c r="B3641" s="23" t="s">
        <v>5566</v>
      </c>
      <c r="C3641" s="23" t="s">
        <v>5568</v>
      </c>
      <c r="D3641" s="23" t="s">
        <v>9898</v>
      </c>
      <c r="E3641" s="23"/>
      <c r="F3641" s="27">
        <v>0.25</v>
      </c>
      <c r="G3641" s="24">
        <v>0.75254794999999997</v>
      </c>
      <c r="H3641" s="25">
        <v>275.51330000000002</v>
      </c>
      <c r="I3641" s="25">
        <v>21.387699999999999</v>
      </c>
      <c r="J3641" s="26">
        <v>576</v>
      </c>
      <c r="K3641" s="26">
        <v>144</v>
      </c>
      <c r="L3641" s="27">
        <v>7.7600000000000002E-2</v>
      </c>
      <c r="M3641" s="28">
        <v>0.89821627000000004</v>
      </c>
      <c r="N3641" s="29">
        <v>0.4</v>
      </c>
      <c r="O3641" s="31"/>
      <c r="P3641" s="31">
        <v>0.55467294980000004</v>
      </c>
      <c r="Q3641" s="31">
        <v>0.249999999999999</v>
      </c>
      <c r="R3641" s="42"/>
      <c r="S3641" s="42" t="str">
        <f>IF(R3641="","",MAX(R3641,Q3641))</f>
        <v/>
      </c>
      <c r="T3641" s="27" t="str">
        <f>IF(A3641="placement",MIN(P3641,IF(S3641="",Q3641,S3641)),"")</f>
        <v/>
      </c>
      <c r="U3641" s="28" t="str">
        <f>IF($A3641="placement",T3641*J3641,"")</f>
        <v/>
      </c>
      <c r="V3641" s="26">
        <f>IF($A3641="placement",U3641,IF($A3641="site",SUMIF($C:$C,$C3641,$U:$U),IF($A3641="user",SUMIF($B:$B,$B3641,$U:$U),SUM($U:$U))))</f>
        <v>144.25</v>
      </c>
      <c r="W3641" s="27">
        <f>V3641/J3641</f>
        <v>0.25043402777777779</v>
      </c>
    </row>
    <row r="3642" spans="1:23" hidden="1" x14ac:dyDescent="0.3">
      <c r="A3642" s="23" t="s">
        <v>10</v>
      </c>
      <c r="B3642" s="23" t="s">
        <v>6285</v>
      </c>
      <c r="C3642" s="23" t="s">
        <v>9898</v>
      </c>
      <c r="D3642" s="23" t="s">
        <v>9898</v>
      </c>
      <c r="E3642" s="23"/>
      <c r="F3642" s="27">
        <v>0.25</v>
      </c>
      <c r="G3642" s="24">
        <v>0</v>
      </c>
      <c r="H3642" s="25">
        <v>616.3039</v>
      </c>
      <c r="I3642" s="25">
        <v>67.696399999999997</v>
      </c>
      <c r="J3642" s="26">
        <v>2764</v>
      </c>
      <c r="K3642" s="26">
        <v>681</v>
      </c>
      <c r="L3642" s="27">
        <v>0.10979999999999999</v>
      </c>
      <c r="M3642" s="28">
        <v>1.3610399</v>
      </c>
      <c r="N3642" s="29">
        <v>1</v>
      </c>
      <c r="O3642" s="31"/>
      <c r="P3642" s="31">
        <v>0.26526768010000001</v>
      </c>
      <c r="Q3642" s="31">
        <v>0.249999999999999</v>
      </c>
      <c r="R3642" s="42"/>
      <c r="S3642" s="42" t="str">
        <f>IF(R3642="","",MAX(R3642,Q3642))</f>
        <v/>
      </c>
      <c r="T3642" s="27" t="str">
        <f>IF(A3642="placement",MIN(P3642,IF(S3642="",Q3642,S3642)),"")</f>
        <v/>
      </c>
      <c r="U3642" s="28" t="str">
        <f>IF($A3642="placement",T3642*J3642,"")</f>
        <v/>
      </c>
      <c r="V3642" s="26">
        <f>IF($A3642="placement",U3642,IF($A3642="site",SUMIF($C:$C,$C3642,$U:$U),IF($A3642="user",SUMIF($B:$B,$B3642,$U:$U),SUM($U:$U))))</f>
        <v>683.14076847627234</v>
      </c>
      <c r="W3642" s="27">
        <f>V3642/J3642</f>
        <v>0.24715657325480186</v>
      </c>
    </row>
    <row r="3643" spans="1:23" hidden="1" x14ac:dyDescent="0.3">
      <c r="A3643" s="23" t="s">
        <v>13</v>
      </c>
      <c r="B3643" s="23" t="s">
        <v>9563</v>
      </c>
      <c r="C3643" s="23" t="s">
        <v>9564</v>
      </c>
      <c r="D3643" s="23" t="s">
        <v>9898</v>
      </c>
      <c r="E3643" s="23"/>
      <c r="F3643" s="27">
        <v>0.3125</v>
      </c>
      <c r="G3643" s="24">
        <v>0.21861351000000001</v>
      </c>
      <c r="H3643" s="25">
        <v>112.2851</v>
      </c>
      <c r="I3643" s="25">
        <v>16.508099999999999</v>
      </c>
      <c r="J3643" s="26">
        <v>568</v>
      </c>
      <c r="K3643" s="26">
        <v>150</v>
      </c>
      <c r="L3643" s="27">
        <v>0.14699999999999999</v>
      </c>
      <c r="M3643" s="28">
        <v>1.1466672099999999</v>
      </c>
      <c r="N3643" s="29">
        <v>0.8</v>
      </c>
      <c r="O3643" s="31"/>
      <c r="P3643" s="31">
        <v>0.30232591489999999</v>
      </c>
      <c r="Q3643" s="31">
        <v>0.30232591486273802</v>
      </c>
      <c r="R3643" s="42"/>
      <c r="S3643" s="42" t="str">
        <f>IF(R3643="","",MAX(R3643,Q3643))</f>
        <v/>
      </c>
      <c r="T3643" s="27" t="str">
        <f>IF(A3643="placement",MIN(P3643,IF(S3643="",Q3643,S3643)),"")</f>
        <v/>
      </c>
      <c r="U3643" s="28" t="str">
        <f>IF($A3643="placement",T3643*J3643,"")</f>
        <v/>
      </c>
      <c r="V3643" s="26">
        <f>IF($A3643="placement",U3643,IF($A3643="site",SUMIF($C:$C,$C3643,$U:$U),IF($A3643="user",SUMIF($B:$B,$B3643,$U:$U),SUM($U:$U))))</f>
        <v>156.33553041939797</v>
      </c>
      <c r="W3643" s="27">
        <f>V3643/J3643</f>
        <v>0.27523860989330629</v>
      </c>
    </row>
    <row r="3644" spans="1:23" hidden="1" x14ac:dyDescent="0.3">
      <c r="A3644" s="17" t="s">
        <v>10</v>
      </c>
      <c r="B3644" s="17" t="s">
        <v>8783</v>
      </c>
      <c r="C3644" s="17" t="s">
        <v>9898</v>
      </c>
      <c r="D3644" s="17" t="s">
        <v>9898</v>
      </c>
      <c r="E3644" s="17"/>
      <c r="F3644" s="18">
        <v>0.25</v>
      </c>
      <c r="G3644" s="36">
        <v>0.92071641000000004</v>
      </c>
      <c r="H3644" s="37">
        <v>1420.8874000000001</v>
      </c>
      <c r="I3644" s="37">
        <v>58.922400000000003</v>
      </c>
      <c r="J3644" s="19">
        <v>2265</v>
      </c>
      <c r="K3644" s="19">
        <v>566</v>
      </c>
      <c r="L3644" s="18">
        <v>4.1500000000000002E-2</v>
      </c>
      <c r="M3644" s="20">
        <v>1.2814458</v>
      </c>
      <c r="N3644" s="21">
        <v>0.51531499999999997</v>
      </c>
      <c r="O3644" s="22"/>
      <c r="P3644" s="22">
        <v>0.59786438129999997</v>
      </c>
      <c r="Q3644" s="22">
        <v>0.25</v>
      </c>
      <c r="R3644" s="43"/>
      <c r="S3644" s="42" t="str">
        <f>IF(R3644="","",MAX(R3644,Q3644))</f>
        <v/>
      </c>
      <c r="T3644" s="27" t="str">
        <f>IF(A3644="placement",MIN(P3644,IF(S3644="",Q3644,S3644)),"")</f>
        <v/>
      </c>
      <c r="U3644" s="20" t="str">
        <f>IF($A3644="placement",T3644*J3644,"")</f>
        <v/>
      </c>
      <c r="V3644" s="19">
        <f>IF($A3644="placement",U3644,IF($A3644="site",SUMIF($C:$C,$C3644,$U:$U),IF($A3644="user",SUMIF($B:$B,$B3644,$U:$U),SUM($U:$U))))</f>
        <v>559.75</v>
      </c>
      <c r="W3644" s="18">
        <f>V3644/J3644</f>
        <v>0.24713024282560705</v>
      </c>
    </row>
    <row r="3645" spans="1:23" hidden="1" x14ac:dyDescent="0.3">
      <c r="A3645" s="23" t="s">
        <v>13</v>
      </c>
      <c r="B3645" s="23" t="s">
        <v>7351</v>
      </c>
      <c r="C3645" s="23" t="s">
        <v>7352</v>
      </c>
      <c r="D3645" s="23" t="s">
        <v>9898</v>
      </c>
      <c r="E3645" s="23"/>
      <c r="F3645" s="27">
        <v>0.27810000000000001</v>
      </c>
      <c r="G3645" s="24">
        <v>0</v>
      </c>
      <c r="H3645" s="25">
        <v>189.62780000000001</v>
      </c>
      <c r="I3645" s="25">
        <v>34.871899999999997</v>
      </c>
      <c r="J3645" s="26">
        <v>565</v>
      </c>
      <c r="K3645" s="26">
        <v>157</v>
      </c>
      <c r="L3645" s="27">
        <v>0.18390000000000001</v>
      </c>
      <c r="M3645" s="28">
        <v>0.54040007999999995</v>
      </c>
      <c r="N3645" s="29">
        <v>5.3844000000000003E-2</v>
      </c>
      <c r="O3645" s="31"/>
      <c r="P3645" s="31">
        <v>0.90036270829999998</v>
      </c>
      <c r="Q3645" s="31">
        <v>0.27811094842038597</v>
      </c>
      <c r="R3645" s="42"/>
      <c r="S3645" s="42" t="str">
        <f>IF(R3645="","",MAX(R3645,Q3645))</f>
        <v/>
      </c>
      <c r="T3645" s="27" t="str">
        <f>IF(A3645="placement",MIN(P3645,IF(S3645="",Q3645,S3645)),"")</f>
        <v/>
      </c>
      <c r="U3645" s="28" t="str">
        <f>IF($A3645="placement",T3645*J3645,"")</f>
        <v/>
      </c>
      <c r="V3645" s="26">
        <f>IF($A3645="placement",U3645,IF($A3645="site",SUMIF($C:$C,$C3645,$U:$U),IF($A3645="user",SUMIF($B:$B,$B3645,$U:$U),SUM($U:$U))))</f>
        <v>156.30999999999966</v>
      </c>
      <c r="W3645" s="27">
        <f>V3645/J3645</f>
        <v>0.27665486725663657</v>
      </c>
    </row>
    <row r="3646" spans="1:23" hidden="1" x14ac:dyDescent="0.3">
      <c r="A3646" s="23" t="s">
        <v>10</v>
      </c>
      <c r="B3646" s="23" t="s">
        <v>8773</v>
      </c>
      <c r="C3646" s="23" t="s">
        <v>9898</v>
      </c>
      <c r="D3646" s="23" t="s">
        <v>9898</v>
      </c>
      <c r="E3646" s="23"/>
      <c r="F3646" s="27">
        <v>0.25009999999999999</v>
      </c>
      <c r="G3646" s="24">
        <v>0.99853371000000002</v>
      </c>
      <c r="H3646" s="25">
        <v>1337.4921999999999</v>
      </c>
      <c r="I3646" s="25">
        <v>133.1541</v>
      </c>
      <c r="J3646" s="26">
        <v>3186</v>
      </c>
      <c r="K3646" s="26">
        <v>783</v>
      </c>
      <c r="L3646" s="27">
        <v>9.9599999999999994E-2</v>
      </c>
      <c r="M3646" s="28">
        <v>0.79754506000000003</v>
      </c>
      <c r="N3646" s="29">
        <v>0.49954199999999999</v>
      </c>
      <c r="O3646" s="31"/>
      <c r="P3646" s="31">
        <v>0.37365043510000001</v>
      </c>
      <c r="Q3646" s="31">
        <v>0.25011730284176897</v>
      </c>
      <c r="R3646" s="42"/>
      <c r="S3646" s="42" t="str">
        <f>IF(R3646="","",MAX(R3646,Q3646))</f>
        <v/>
      </c>
      <c r="T3646" s="27" t="str">
        <f>IF(A3646="placement",MIN(P3646,IF(S3646="",Q3646,S3646)),"")</f>
        <v/>
      </c>
      <c r="U3646" s="28" t="str">
        <f>IF($A3646="placement",T3646*J3646,"")</f>
        <v/>
      </c>
      <c r="V3646" s="26">
        <f>IF($A3646="placement",U3646,IF($A3646="site",SUMIF($C:$C,$C3646,$U:$U),IF($A3646="user",SUMIF($B:$B,$B3646,$U:$U),SUM($U:$U))))</f>
        <v>787.16059851679597</v>
      </c>
      <c r="W3646" s="27">
        <f>V3646/J3646</f>
        <v>0.24706861221493909</v>
      </c>
    </row>
    <row r="3647" spans="1:23" hidden="1" x14ac:dyDescent="0.3">
      <c r="A3647" s="23" t="s">
        <v>13</v>
      </c>
      <c r="B3647" s="23" t="s">
        <v>8745</v>
      </c>
      <c r="C3647" s="23" t="s">
        <v>8747</v>
      </c>
      <c r="D3647" s="23" t="s">
        <v>9898</v>
      </c>
      <c r="E3647" s="23"/>
      <c r="F3647" s="27">
        <v>0.25</v>
      </c>
      <c r="G3647" s="24">
        <v>1</v>
      </c>
      <c r="H3647" s="25">
        <v>294.35969999999998</v>
      </c>
      <c r="I3647" s="25">
        <v>34.6751</v>
      </c>
      <c r="J3647" s="26">
        <v>558</v>
      </c>
      <c r="K3647" s="26">
        <v>139</v>
      </c>
      <c r="L3647" s="27">
        <v>0.1178</v>
      </c>
      <c r="M3647" s="28">
        <v>0.53637813000000001</v>
      </c>
      <c r="N3647" s="29">
        <v>0.26994299999999999</v>
      </c>
      <c r="O3647" s="31"/>
      <c r="P3647" s="31">
        <v>0.4967300409</v>
      </c>
      <c r="Q3647" s="31">
        <v>0.25</v>
      </c>
      <c r="R3647" s="42"/>
      <c r="S3647" s="42" t="str">
        <f>IF(R3647="","",MAX(R3647,Q3647))</f>
        <v/>
      </c>
      <c r="T3647" s="27" t="str">
        <f>IF(A3647="placement",MIN(P3647,IF(S3647="",Q3647,S3647)),"")</f>
        <v/>
      </c>
      <c r="U3647" s="28" t="str">
        <f>IF($A3647="placement",T3647*J3647,"")</f>
        <v/>
      </c>
      <c r="V3647" s="26">
        <f>IF($A3647="placement",U3647,IF($A3647="site",SUMIF($C:$C,$C3647,$U:$U),IF($A3647="user",SUMIF($B:$B,$B3647,$U:$U),SUM($U:$U))))</f>
        <v>139.5</v>
      </c>
      <c r="W3647" s="27">
        <f>V3647/J3647</f>
        <v>0.25</v>
      </c>
    </row>
    <row r="3648" spans="1:23" hidden="1" x14ac:dyDescent="0.3">
      <c r="A3648" s="23" t="s">
        <v>10</v>
      </c>
      <c r="B3648" s="23" t="s">
        <v>9461</v>
      </c>
      <c r="C3648" s="23" t="s">
        <v>9898</v>
      </c>
      <c r="D3648" s="23" t="s">
        <v>9898</v>
      </c>
      <c r="E3648" s="23"/>
      <c r="F3648" s="27">
        <v>0.34699999999999998</v>
      </c>
      <c r="G3648" s="24">
        <v>0</v>
      </c>
      <c r="H3648" s="25">
        <v>11.3109</v>
      </c>
      <c r="I3648" s="25">
        <v>3.8658000000000001</v>
      </c>
      <c r="J3648" s="26">
        <v>51</v>
      </c>
      <c r="K3648" s="26">
        <v>18</v>
      </c>
      <c r="L3648" s="27">
        <v>0.34179999999999999</v>
      </c>
      <c r="M3648" s="28">
        <v>0.44005100000000003</v>
      </c>
      <c r="N3648" s="29">
        <v>5.5267999999999998E-2</v>
      </c>
      <c r="O3648" s="31"/>
      <c r="P3648" s="31">
        <v>0.8744054657</v>
      </c>
      <c r="Q3648" s="31">
        <v>0.34697896372186698</v>
      </c>
      <c r="R3648" s="42"/>
      <c r="S3648" s="42" t="str">
        <f>IF(R3648="","",MAX(R3648,Q3648))</f>
        <v/>
      </c>
      <c r="T3648" s="27" t="str">
        <f>IF(A3648="placement",MIN(P3648,IF(S3648="",Q3648,S3648)),"")</f>
        <v/>
      </c>
      <c r="U3648" s="28" t="str">
        <f>IF($A3648="placement",T3648*J3648,"")</f>
        <v/>
      </c>
      <c r="V3648" s="26">
        <f>IF($A3648="placement",U3648,IF($A3648="site",SUMIF($C:$C,$C3648,$U:$U),IF($A3648="user",SUMIF($B:$B,$B3648,$U:$U),SUM($U:$U))))</f>
        <v>12.599999999999994</v>
      </c>
      <c r="W3648" s="27">
        <f>V3648/J3648</f>
        <v>0.24705882352941166</v>
      </c>
    </row>
    <row r="3649" spans="1:23" hidden="1" x14ac:dyDescent="0.3">
      <c r="A3649" s="23" t="s">
        <v>13</v>
      </c>
      <c r="B3649" s="23" t="s">
        <v>7446</v>
      </c>
      <c r="C3649" s="23" t="s">
        <v>7448</v>
      </c>
      <c r="D3649" s="23" t="s">
        <v>9898</v>
      </c>
      <c r="E3649" s="23"/>
      <c r="F3649" s="27">
        <v>0.33679999999999999</v>
      </c>
      <c r="G3649" s="24">
        <v>0.83367789000000003</v>
      </c>
      <c r="H3649" s="25">
        <v>286.98869999999999</v>
      </c>
      <c r="I3649" s="25">
        <v>21.058700000000002</v>
      </c>
      <c r="J3649" s="26">
        <v>543</v>
      </c>
      <c r="K3649" s="26">
        <v>145</v>
      </c>
      <c r="L3649" s="27">
        <v>7.3400000000000007E-2</v>
      </c>
      <c r="M3649" s="28">
        <v>0.86021700999999995</v>
      </c>
      <c r="N3649" s="29">
        <v>0.6</v>
      </c>
      <c r="O3649" s="31"/>
      <c r="P3649" s="31">
        <v>0.3025015881</v>
      </c>
      <c r="Q3649" s="31">
        <v>0.30250158806265798</v>
      </c>
      <c r="R3649" s="42"/>
      <c r="S3649" s="42" t="str">
        <f>IF(R3649="","",MAX(R3649,Q3649))</f>
        <v/>
      </c>
      <c r="T3649" s="27" t="str">
        <f>IF(A3649="placement",MIN(P3649,IF(S3649="",Q3649,S3649)),"")</f>
        <v/>
      </c>
      <c r="U3649" s="28" t="str">
        <f>IF($A3649="placement",T3649*J3649,"")</f>
        <v/>
      </c>
      <c r="V3649" s="26">
        <f>IF($A3649="placement",U3649,IF($A3649="site",SUMIF($C:$C,$C3649,$U:$U),IF($A3649="user",SUMIF($B:$B,$B3649,$U:$U),SUM($U:$U))))</f>
        <v>161.79767038484238</v>
      </c>
      <c r="W3649" s="27">
        <f>V3649/J3649</f>
        <v>0.29796992704390862</v>
      </c>
    </row>
    <row r="3650" spans="1:23" hidden="1" x14ac:dyDescent="0.3">
      <c r="A3650" s="23" t="s">
        <v>10</v>
      </c>
      <c r="B3650" s="23" t="s">
        <v>5502</v>
      </c>
      <c r="C3650" s="23" t="s">
        <v>9898</v>
      </c>
      <c r="D3650" s="32" t="s">
        <v>9898</v>
      </c>
      <c r="E3650" s="23"/>
      <c r="F3650" s="27">
        <v>0.24890000000000001</v>
      </c>
      <c r="G3650" s="24">
        <v>1</v>
      </c>
      <c r="H3650" s="25">
        <v>5683.8450999999995</v>
      </c>
      <c r="I3650" s="25">
        <v>459.2885</v>
      </c>
      <c r="J3650" s="26">
        <v>12942</v>
      </c>
      <c r="K3650" s="26">
        <v>3106</v>
      </c>
      <c r="L3650" s="27">
        <v>8.0799999999999997E-2</v>
      </c>
      <c r="M3650" s="28">
        <v>0.93927740000000004</v>
      </c>
      <c r="N3650" s="29">
        <v>0.65398699999999999</v>
      </c>
      <c r="O3650" s="31"/>
      <c r="P3650" s="31">
        <v>0.30373391129999999</v>
      </c>
      <c r="Q3650" s="31">
        <v>0.248948226670276</v>
      </c>
      <c r="R3650" s="42"/>
      <c r="S3650" s="42" t="str">
        <f>IF(R3650="","",MAX(R3650,Q3650))</f>
        <v/>
      </c>
      <c r="T3650" s="27" t="str">
        <f>IF(A3650="placement",MIN(P3650,IF(S3650="",Q3650,S3650)),"")</f>
        <v/>
      </c>
      <c r="U3650" s="28" t="str">
        <f>IF($A3650="placement",T3650*J3650,"")</f>
        <v/>
      </c>
      <c r="V3650" s="26">
        <f>IF($A3650="placement",U3650,IF($A3650="site",SUMIF($C:$C,$C3650,$U:$U),IF($A3650="user",SUMIF($B:$B,$B3650,$U:$U),SUM($U:$U))))</f>
        <v>3197.0115370186245</v>
      </c>
      <c r="W3650" s="27">
        <f>V3650/J3650</f>
        <v>0.24702608074630075</v>
      </c>
    </row>
    <row r="3651" spans="1:23" x14ac:dyDescent="0.3">
      <c r="A3651" s="23" t="s">
        <v>14</v>
      </c>
      <c r="B3651" s="23" t="s">
        <v>9073</v>
      </c>
      <c r="C3651" s="23" t="s">
        <v>9074</v>
      </c>
      <c r="D3651" s="23" t="s">
        <v>9077</v>
      </c>
      <c r="E3651" s="23" t="s">
        <v>9078</v>
      </c>
      <c r="F3651" s="27">
        <v>0.33</v>
      </c>
      <c r="G3651" s="24">
        <v>0</v>
      </c>
      <c r="H3651" s="25">
        <v>30.0228</v>
      </c>
      <c r="I3651" s="25">
        <v>2.4653999999999998</v>
      </c>
      <c r="J3651" s="26">
        <v>50</v>
      </c>
      <c r="K3651" s="26">
        <v>16</v>
      </c>
      <c r="L3651" s="27">
        <v>8.2100000000000006E-2</v>
      </c>
      <c r="M3651" s="28">
        <v>0.67151466000000004</v>
      </c>
      <c r="N3651" s="29">
        <v>0.43</v>
      </c>
      <c r="O3651" s="31" t="s">
        <v>12</v>
      </c>
      <c r="P3651" s="31">
        <v>0.35965657090000003</v>
      </c>
      <c r="Q3651" s="31">
        <v>0.33</v>
      </c>
      <c r="R3651" s="42"/>
      <c r="S3651" s="42" t="str">
        <f>IF(R3651="","",MAX(R3651,Q3651))</f>
        <v/>
      </c>
      <c r="T3651" s="27">
        <f>IF(A3651="placement",MIN(P3651,IF(S3651="",Q3651,S3651)),"")</f>
        <v>0.33</v>
      </c>
      <c r="U3651" s="28">
        <f>IF($A3651="placement",T3651*J3651,"")</f>
        <v>16.5</v>
      </c>
      <c r="V3651" s="23">
        <f>IF($A3651="placement",U3651,IF($A3651="site",SUMIF($C:$C,$C3651,$U:$U),IF($A3651="user",SUMIF($B:$B,$B3651,$U:$U),SUM($U:$U))))</f>
        <v>16.5</v>
      </c>
      <c r="W3651" s="27">
        <f>V3651/J3651</f>
        <v>0.33</v>
      </c>
    </row>
    <row r="3652" spans="1:23" hidden="1" x14ac:dyDescent="0.3">
      <c r="A3652" s="23" t="s">
        <v>13</v>
      </c>
      <c r="B3652" s="23" t="s">
        <v>9753</v>
      </c>
      <c r="C3652" s="23" t="s">
        <v>10452</v>
      </c>
      <c r="D3652" s="23" t="s">
        <v>9898</v>
      </c>
      <c r="E3652" s="23"/>
      <c r="F3652" s="27">
        <v>0.25</v>
      </c>
      <c r="G3652" s="24">
        <v>0</v>
      </c>
      <c r="H3652" s="25">
        <v>30.765599999999999</v>
      </c>
      <c r="I3652" s="25">
        <v>5.6737000000000002</v>
      </c>
      <c r="J3652" s="26">
        <v>543</v>
      </c>
      <c r="K3652" s="26">
        <v>129</v>
      </c>
      <c r="L3652" s="27">
        <v>0.18440000000000001</v>
      </c>
      <c r="M3652" s="28">
        <v>3.18766492</v>
      </c>
      <c r="N3652" s="29">
        <v>2.4142790000000001</v>
      </c>
      <c r="O3652" s="31"/>
      <c r="P3652" s="31">
        <v>0.2426183241</v>
      </c>
      <c r="Q3652" s="31">
        <v>0.24261832410883599</v>
      </c>
      <c r="R3652" s="42"/>
      <c r="S3652" s="42" t="str">
        <f>IF(R3652="","",MAX(R3652,Q3652))</f>
        <v/>
      </c>
      <c r="T3652" s="27" t="str">
        <f>IF(A3652="placement",MIN(P3652,IF(S3652="",Q3652,S3652)),"")</f>
        <v/>
      </c>
      <c r="U3652" s="28" t="str">
        <f>IF($A3652="placement",T3652*J3652,"")</f>
        <v/>
      </c>
      <c r="V3652" s="26">
        <f>IF($A3652="placement",U3652,IF($A3652="site",SUMIF($C:$C,$C3652,$U:$U),IF($A3652="user",SUMIF($B:$B,$B3652,$U:$U),SUM($U:$U))))</f>
        <v>130.34952760366212</v>
      </c>
      <c r="W3652" s="27">
        <f>V3652/J3652</f>
        <v>0.24005437864394499</v>
      </c>
    </row>
    <row r="3653" spans="1:23" hidden="1" x14ac:dyDescent="0.3">
      <c r="A3653" s="23" t="s">
        <v>10</v>
      </c>
      <c r="B3653" s="23" t="s">
        <v>6443</v>
      </c>
      <c r="C3653" s="23" t="s">
        <v>9898</v>
      </c>
      <c r="D3653" s="23" t="s">
        <v>9898</v>
      </c>
      <c r="E3653" s="23"/>
      <c r="F3653" s="27">
        <v>0.25009999999999999</v>
      </c>
      <c r="G3653" s="24">
        <v>0.96003528000000005</v>
      </c>
      <c r="H3653" s="25">
        <v>189.49639999999999</v>
      </c>
      <c r="I3653" s="25">
        <v>18.123699999999999</v>
      </c>
      <c r="J3653" s="26">
        <v>496</v>
      </c>
      <c r="K3653" s="26">
        <v>124</v>
      </c>
      <c r="L3653" s="27">
        <v>9.5600000000000004E-2</v>
      </c>
      <c r="M3653" s="28">
        <v>0.91193305999999996</v>
      </c>
      <c r="N3653" s="29">
        <v>0.37288700000000002</v>
      </c>
      <c r="O3653" s="31"/>
      <c r="P3653" s="31">
        <v>0.59110266420000002</v>
      </c>
      <c r="Q3653" s="31">
        <v>0.25005300220496701</v>
      </c>
      <c r="R3653" s="42"/>
      <c r="S3653" s="42" t="str">
        <f>IF(R3653="","",MAX(R3653,Q3653))</f>
        <v/>
      </c>
      <c r="T3653" s="27" t="str">
        <f>IF(A3653="placement",MIN(P3653,IF(S3653="",Q3653,S3653)),"")</f>
        <v/>
      </c>
      <c r="U3653" s="28" t="str">
        <f>IF($A3653="placement",T3653*J3653,"")</f>
        <v/>
      </c>
      <c r="V3653" s="26">
        <f>IF($A3653="placement",U3653,IF($A3653="site",SUMIF($C:$C,$C3653,$U:$U),IF($A3653="user",SUMIF($B:$B,$B3653,$U:$U),SUM($U:$U))))</f>
        <v>122.5</v>
      </c>
      <c r="W3653" s="27">
        <f>V3653/J3653</f>
        <v>0.24697580645161291</v>
      </c>
    </row>
    <row r="3654" spans="1:23" hidden="1" x14ac:dyDescent="0.3">
      <c r="A3654" s="23" t="s">
        <v>13</v>
      </c>
      <c r="B3654" s="23" t="s">
        <v>9170</v>
      </c>
      <c r="C3654" s="23" t="s">
        <v>9172</v>
      </c>
      <c r="D3654" s="32" t="s">
        <v>9898</v>
      </c>
      <c r="E3654" s="23"/>
      <c r="F3654" s="27">
        <v>0.32719999999999999</v>
      </c>
      <c r="G3654" s="24">
        <v>0.96477175000000004</v>
      </c>
      <c r="H3654" s="25">
        <v>59.625599999999999</v>
      </c>
      <c r="I3654" s="25">
        <v>10.5908</v>
      </c>
      <c r="J3654" s="26">
        <v>536</v>
      </c>
      <c r="K3654" s="26">
        <v>174</v>
      </c>
      <c r="L3654" s="27">
        <v>0.17760000000000001</v>
      </c>
      <c r="M3654" s="28">
        <v>1.6876597600000001</v>
      </c>
      <c r="N3654" s="29">
        <v>1.0158590000000001</v>
      </c>
      <c r="O3654" s="31"/>
      <c r="P3654" s="31">
        <v>0.39806646740000001</v>
      </c>
      <c r="Q3654" s="31">
        <v>0.32718174007217299</v>
      </c>
      <c r="R3654" s="42"/>
      <c r="S3654" s="42" t="str">
        <f>IF(R3654="","",MAX(R3654,Q3654))</f>
        <v/>
      </c>
      <c r="T3654" s="27" t="str">
        <f>IF(A3654="placement",MIN(P3654,IF(S3654="",Q3654,S3654)),"")</f>
        <v/>
      </c>
      <c r="U3654" s="28" t="str">
        <f>IF($A3654="placement",T3654*J3654,"")</f>
        <v/>
      </c>
      <c r="V3654" s="26">
        <f>IF($A3654="placement",U3654,IF($A3654="site",SUMIF($C:$C,$C3654,$U:$U),IF($A3654="user",SUMIF($B:$B,$B3654,$U:$U),SUM($U:$U))))</f>
        <v>174.40495643860001</v>
      </c>
      <c r="W3654" s="27">
        <f>V3654/J3654</f>
        <v>0.32538238141529852</v>
      </c>
    </row>
    <row r="3655" spans="1:23" hidden="1" x14ac:dyDescent="0.3">
      <c r="A3655" s="23" t="s">
        <v>10</v>
      </c>
      <c r="B3655" s="23" t="s">
        <v>2433</v>
      </c>
      <c r="C3655" s="23" t="s">
        <v>9898</v>
      </c>
      <c r="D3655" s="23" t="s">
        <v>9898</v>
      </c>
      <c r="E3655" s="23"/>
      <c r="F3655" s="27">
        <v>0.3054</v>
      </c>
      <c r="G3655" s="24">
        <v>0.99994338999999999</v>
      </c>
      <c r="H3655" s="25">
        <v>1698.1706999999999</v>
      </c>
      <c r="I3655" s="25">
        <v>93.346599999999995</v>
      </c>
      <c r="J3655" s="26">
        <v>1741</v>
      </c>
      <c r="K3655" s="26">
        <v>418</v>
      </c>
      <c r="L3655" s="27">
        <v>5.5E-2</v>
      </c>
      <c r="M3655" s="28">
        <v>0.62180007999999998</v>
      </c>
      <c r="N3655" s="29">
        <v>0.45000499999999999</v>
      </c>
      <c r="O3655" s="31"/>
      <c r="P3655" s="31">
        <v>0.27628668049999999</v>
      </c>
      <c r="Q3655" s="31">
        <v>0.27628668048525101</v>
      </c>
      <c r="R3655" s="42"/>
      <c r="S3655" s="42" t="str">
        <f>IF(R3655="","",MAX(R3655,Q3655))</f>
        <v/>
      </c>
      <c r="T3655" s="27" t="str">
        <f>IF(A3655="placement",MIN(P3655,IF(S3655="",Q3655,S3655)),"")</f>
        <v/>
      </c>
      <c r="U3655" s="28" t="str">
        <f>IF($A3655="placement",T3655*J3655,"")</f>
        <v/>
      </c>
      <c r="V3655" s="26">
        <f>IF($A3655="placement",U3655,IF($A3655="site",SUMIF($C:$C,$C3655,$U:$U),IF($A3655="user",SUMIF($B:$B,$B3655,$U:$U),SUM($U:$U))))</f>
        <v>429.94007799759999</v>
      </c>
      <c r="W3655" s="27">
        <f>V3655/J3655</f>
        <v>0.24695007351958645</v>
      </c>
    </row>
    <row r="3656" spans="1:23" x14ac:dyDescent="0.3">
      <c r="A3656" s="23" t="s">
        <v>14</v>
      </c>
      <c r="B3656" s="23" t="s">
        <v>670</v>
      </c>
      <c r="C3656" s="23" t="s">
        <v>671</v>
      </c>
      <c r="D3656" s="32" t="s">
        <v>672</v>
      </c>
      <c r="E3656" s="23" t="s">
        <v>673</v>
      </c>
      <c r="F3656" s="27">
        <v>0.25</v>
      </c>
      <c r="G3656" s="24">
        <v>0</v>
      </c>
      <c r="H3656" s="25">
        <v>8.2637999999999998</v>
      </c>
      <c r="I3656" s="25">
        <v>0.95979999999999999</v>
      </c>
      <c r="J3656" s="26">
        <v>50</v>
      </c>
      <c r="K3656" s="26">
        <v>12</v>
      </c>
      <c r="L3656" s="27">
        <v>0.11609999999999999</v>
      </c>
      <c r="M3656" s="28">
        <v>1.7438714</v>
      </c>
      <c r="N3656" s="29">
        <v>1.3</v>
      </c>
      <c r="O3656" s="31" t="s">
        <v>70</v>
      </c>
      <c r="P3656" s="31">
        <v>0.25453218620000001</v>
      </c>
      <c r="Q3656" s="31">
        <v>0.25</v>
      </c>
      <c r="R3656" s="42"/>
      <c r="S3656" s="42" t="str">
        <f>IF(R3656="","",MAX(R3656,Q3656))</f>
        <v/>
      </c>
      <c r="T3656" s="27">
        <f>IF(A3656="placement",MIN(P3656,IF(S3656="",Q3656,S3656)),"")</f>
        <v>0.25</v>
      </c>
      <c r="U3656" s="28">
        <f>IF($A3656="placement",T3656*J3656,"")</f>
        <v>12.5</v>
      </c>
      <c r="V3656" s="26">
        <f>IF($A3656="placement",U3656,IF($A3656="site",SUMIF($C:$C,$C3656,$U:$U),IF($A3656="user",SUMIF($B:$B,$B3656,$U:$U),SUM($U:$U))))</f>
        <v>12.5</v>
      </c>
      <c r="W3656" s="27">
        <f>V3656/J3656</f>
        <v>0.25</v>
      </c>
    </row>
    <row r="3657" spans="1:23" x14ac:dyDescent="0.3">
      <c r="A3657" s="17" t="s">
        <v>14</v>
      </c>
      <c r="B3657" s="17" t="s">
        <v>2439</v>
      </c>
      <c r="C3657" s="17" t="s">
        <v>2441</v>
      </c>
      <c r="D3657" s="17" t="s">
        <v>2517</v>
      </c>
      <c r="E3657" s="17" t="s">
        <v>2518</v>
      </c>
      <c r="F3657" s="18">
        <v>0.25</v>
      </c>
      <c r="G3657" s="36">
        <v>1</v>
      </c>
      <c r="H3657" s="37">
        <v>34.873899999999999</v>
      </c>
      <c r="I3657" s="37">
        <v>4.4386000000000001</v>
      </c>
      <c r="J3657" s="19">
        <v>50</v>
      </c>
      <c r="K3657" s="19">
        <v>12</v>
      </c>
      <c r="L3657" s="18">
        <v>0.1273</v>
      </c>
      <c r="M3657" s="20">
        <v>0.37539265999999999</v>
      </c>
      <c r="N3657" s="21">
        <v>0.17</v>
      </c>
      <c r="O3657" s="22" t="s">
        <v>42</v>
      </c>
      <c r="P3657" s="22">
        <v>0.54714085450000005</v>
      </c>
      <c r="Q3657" s="22">
        <v>0.25</v>
      </c>
      <c r="R3657" s="43"/>
      <c r="S3657" s="42" t="str">
        <f>IF(R3657="","",MAX(R3657,Q3657))</f>
        <v/>
      </c>
      <c r="T3657" s="27">
        <f>IF(A3657="placement",MIN(P3657,IF(S3657="",Q3657,S3657)),"")</f>
        <v>0.25</v>
      </c>
      <c r="U3657" s="20">
        <f>IF($A3657="placement",T3657*J3657,"")</f>
        <v>12.5</v>
      </c>
      <c r="V3657" s="19">
        <f>IF($A3657="placement",U3657,IF($A3657="site",SUMIF($C:$C,$C3657,$U:$U),IF($A3657="user",SUMIF($B:$B,$B3657,$U:$U),SUM($U:$U))))</f>
        <v>12.5</v>
      </c>
      <c r="W3657" s="18">
        <f>V3657/J3657</f>
        <v>0.25</v>
      </c>
    </row>
    <row r="3658" spans="1:23" x14ac:dyDescent="0.3">
      <c r="A3658" s="23" t="s">
        <v>14</v>
      </c>
      <c r="B3658" s="23" t="s">
        <v>2619</v>
      </c>
      <c r="C3658" s="23" t="s">
        <v>2621</v>
      </c>
      <c r="D3658" s="23" t="s">
        <v>2648</v>
      </c>
      <c r="E3658" s="23" t="s">
        <v>2649</v>
      </c>
      <c r="F3658" s="27">
        <v>0.15</v>
      </c>
      <c r="G3658" s="24">
        <v>1</v>
      </c>
      <c r="H3658" s="25">
        <v>136.14869999999999</v>
      </c>
      <c r="I3658" s="25">
        <v>5.7129000000000003</v>
      </c>
      <c r="J3658" s="26">
        <v>50</v>
      </c>
      <c r="K3658" s="26">
        <v>7</v>
      </c>
      <c r="L3658" s="27">
        <v>4.2000000000000003E-2</v>
      </c>
      <c r="M3658" s="28">
        <v>0.29108788000000002</v>
      </c>
      <c r="N3658" s="29">
        <v>0.2</v>
      </c>
      <c r="O3658" s="31" t="s">
        <v>42</v>
      </c>
      <c r="P3658" s="31">
        <v>0.3129222773</v>
      </c>
      <c r="Q3658" s="31">
        <v>0.149999999999999</v>
      </c>
      <c r="R3658" s="42">
        <v>0.25</v>
      </c>
      <c r="S3658" s="42">
        <f>IF(R3658="","",MAX(R3658,Q3658))</f>
        <v>0.25</v>
      </c>
      <c r="T3658" s="27">
        <f>IF(A3658="placement",MIN(P3658,IF(S3658="",Q3658,S3658)),"")</f>
        <v>0.25</v>
      </c>
      <c r="U3658" s="28">
        <f>IF($A3658="placement",T3658*J3658,"")</f>
        <v>12.5</v>
      </c>
      <c r="V3658" s="26">
        <f>IF($A3658="placement",U3658,IF($A3658="site",SUMIF($C:$C,$C3658,$U:$U),IF($A3658="user",SUMIF($B:$B,$B3658,$U:$U),SUM($U:$U))))</f>
        <v>12.5</v>
      </c>
      <c r="W3658" s="27">
        <f>V3658/J3658</f>
        <v>0.25</v>
      </c>
    </row>
    <row r="3659" spans="1:23" x14ac:dyDescent="0.3">
      <c r="A3659" s="23" t="s">
        <v>14</v>
      </c>
      <c r="B3659" s="23" t="s">
        <v>2619</v>
      </c>
      <c r="C3659" s="23" t="s">
        <v>2621</v>
      </c>
      <c r="D3659" s="23" t="s">
        <v>2769</v>
      </c>
      <c r="E3659" s="23" t="s">
        <v>2770</v>
      </c>
      <c r="F3659" s="27">
        <v>0.25</v>
      </c>
      <c r="G3659" s="24">
        <v>0</v>
      </c>
      <c r="H3659" s="25">
        <v>27.024899999999999</v>
      </c>
      <c r="I3659" s="25">
        <v>2.9739</v>
      </c>
      <c r="J3659" s="26">
        <v>50</v>
      </c>
      <c r="K3659" s="26">
        <v>13</v>
      </c>
      <c r="L3659" s="27">
        <v>0.11</v>
      </c>
      <c r="M3659" s="28">
        <v>0.56471718999999998</v>
      </c>
      <c r="N3659" s="29">
        <v>0.3</v>
      </c>
      <c r="O3659" s="31" t="s">
        <v>12</v>
      </c>
      <c r="P3659" s="31">
        <v>0.46876063289999997</v>
      </c>
      <c r="Q3659" s="31">
        <v>0.25</v>
      </c>
      <c r="R3659" s="42"/>
      <c r="S3659" s="42" t="str">
        <f>IF(R3659="","",MAX(R3659,Q3659))</f>
        <v/>
      </c>
      <c r="T3659" s="27">
        <f>IF(A3659="placement",MIN(P3659,IF(S3659="",Q3659,S3659)),"")</f>
        <v>0.25</v>
      </c>
      <c r="U3659" s="28">
        <f>IF($A3659="placement",T3659*J3659,"")</f>
        <v>12.5</v>
      </c>
      <c r="V3659" s="23">
        <f>IF($A3659="placement",U3659,IF($A3659="site",SUMIF($C:$C,$C3659,$U:$U),IF($A3659="user",SUMIF($B:$B,$B3659,$U:$U),SUM($U:$U))))</f>
        <v>12.5</v>
      </c>
      <c r="W3659" s="27">
        <f>V3659/J3659</f>
        <v>0.25</v>
      </c>
    </row>
    <row r="3660" spans="1:23" x14ac:dyDescent="0.3">
      <c r="A3660" s="17" t="s">
        <v>14</v>
      </c>
      <c r="B3660" s="17" t="s">
        <v>3961</v>
      </c>
      <c r="C3660" s="17" t="s">
        <v>3963</v>
      </c>
      <c r="D3660" s="17" t="s">
        <v>3966</v>
      </c>
      <c r="E3660" s="17" t="s">
        <v>3962</v>
      </c>
      <c r="F3660" s="18">
        <v>0.25</v>
      </c>
      <c r="G3660" s="36">
        <v>0</v>
      </c>
      <c r="H3660" s="37">
        <v>24.176100000000002</v>
      </c>
      <c r="I3660" s="37">
        <v>4.0640000000000001</v>
      </c>
      <c r="J3660" s="19">
        <v>50</v>
      </c>
      <c r="K3660" s="19">
        <v>13</v>
      </c>
      <c r="L3660" s="18">
        <v>0.1681</v>
      </c>
      <c r="M3660" s="20">
        <v>0.41414159</v>
      </c>
      <c r="N3660" s="21">
        <v>0.2</v>
      </c>
      <c r="O3660" s="22" t="s">
        <v>42</v>
      </c>
      <c r="P3660" s="22">
        <v>0.51707337779999996</v>
      </c>
      <c r="Q3660" s="22">
        <v>0.25</v>
      </c>
      <c r="R3660" s="43"/>
      <c r="S3660" s="42" t="str">
        <f>IF(R3660="","",MAX(R3660,Q3660))</f>
        <v/>
      </c>
      <c r="T3660" s="27">
        <f>IF(A3660="placement",MIN(P3660,IF(S3660="",Q3660,S3660)),"")</f>
        <v>0.25</v>
      </c>
      <c r="U3660" s="20">
        <f>IF($A3660="placement",T3660*J3660,"")</f>
        <v>12.5</v>
      </c>
      <c r="V3660" s="19">
        <f>IF($A3660="placement",U3660,IF($A3660="site",SUMIF($C:$C,$C3660,$U:$U),IF($A3660="user",SUMIF($B:$B,$B3660,$U:$U),SUM($U:$U))))</f>
        <v>12.5</v>
      </c>
      <c r="W3660" s="18">
        <f>V3660/J3660</f>
        <v>0.25</v>
      </c>
    </row>
    <row r="3661" spans="1:23" hidden="1" x14ac:dyDescent="0.3">
      <c r="A3661" s="23" t="s">
        <v>13</v>
      </c>
      <c r="B3661" s="23" t="s">
        <v>11054</v>
      </c>
      <c r="C3661" s="23" t="s">
        <v>11055</v>
      </c>
      <c r="D3661" s="23" t="s">
        <v>9898</v>
      </c>
      <c r="E3661" s="23"/>
      <c r="F3661" s="27">
        <v>0.25</v>
      </c>
      <c r="G3661" s="24">
        <v>0.7894369</v>
      </c>
      <c r="H3661" s="25">
        <v>53.938200000000002</v>
      </c>
      <c r="I3661" s="25">
        <v>18.370699999999999</v>
      </c>
      <c r="J3661" s="26">
        <v>536</v>
      </c>
      <c r="K3661" s="26">
        <v>134</v>
      </c>
      <c r="L3661" s="27">
        <v>0.34060000000000001</v>
      </c>
      <c r="M3661" s="28">
        <v>0.97248027000000004</v>
      </c>
      <c r="N3661" s="29">
        <v>0.5</v>
      </c>
      <c r="O3661" s="31"/>
      <c r="P3661" s="31">
        <v>0.48585075020000001</v>
      </c>
      <c r="Q3661" s="31">
        <v>0.25</v>
      </c>
      <c r="R3661" s="42"/>
      <c r="S3661" s="42" t="str">
        <f>IF(R3661="","",MAX(R3661,Q3661))</f>
        <v/>
      </c>
      <c r="T3661" s="27" t="str">
        <f>IF(A3661="placement",MIN(P3661,IF(S3661="",Q3661,S3661)),"")</f>
        <v/>
      </c>
      <c r="U3661" s="28" t="str">
        <f>IF($A3661="placement",T3661*J3661,"")</f>
        <v/>
      </c>
      <c r="V3661" s="26">
        <f>IF($A3661="placement",U3661,IF($A3661="site",SUMIF($C:$C,$C3661,$U:$U),IF($A3661="user",SUMIF($B:$B,$B3661,$U:$U),SUM($U:$U))))</f>
        <v>134</v>
      </c>
      <c r="W3661" s="27">
        <f>V3661/J3661</f>
        <v>0.25</v>
      </c>
    </row>
    <row r="3662" spans="1:23" hidden="1" x14ac:dyDescent="0.3">
      <c r="A3662" s="23" t="s">
        <v>10</v>
      </c>
      <c r="B3662" s="23" t="s">
        <v>8370</v>
      </c>
      <c r="C3662" s="23" t="s">
        <v>9898</v>
      </c>
      <c r="D3662" s="23" t="s">
        <v>9898</v>
      </c>
      <c r="E3662" s="23"/>
      <c r="F3662" s="27">
        <v>0.2465</v>
      </c>
      <c r="G3662" s="24">
        <v>0.69824248</v>
      </c>
      <c r="H3662" s="25">
        <v>196.69630000000001</v>
      </c>
      <c r="I3662" s="25">
        <v>80.201599999999999</v>
      </c>
      <c r="J3662" s="26">
        <v>2811</v>
      </c>
      <c r="K3662" s="26">
        <v>693</v>
      </c>
      <c r="L3662" s="27">
        <v>0.40770000000000001</v>
      </c>
      <c r="M3662" s="28">
        <v>1.1683933</v>
      </c>
      <c r="N3662" s="29">
        <v>0.65042999999999995</v>
      </c>
      <c r="O3662" s="31"/>
      <c r="P3662" s="31">
        <v>0.44331245229999999</v>
      </c>
      <c r="Q3662" s="31">
        <v>0.24652408568137599</v>
      </c>
      <c r="R3662" s="42"/>
      <c r="S3662" s="42" t="str">
        <f>IF(R3662="","",MAX(R3662,Q3662))</f>
        <v/>
      </c>
      <c r="T3662" s="27" t="str">
        <f>IF(A3662="placement",MIN(P3662,IF(S3662="",Q3662,S3662)),"")</f>
        <v/>
      </c>
      <c r="U3662" s="28" t="str">
        <f>IF($A3662="placement",T3662*J3662,"")</f>
        <v/>
      </c>
      <c r="V3662" s="26">
        <f>IF($A3662="placement",U3662,IF($A3662="site",SUMIF($C:$C,$C3662,$U:$U),IF($A3662="user",SUMIF($B:$B,$B3662,$U:$U),SUM($U:$U))))</f>
        <v>693.18999999999983</v>
      </c>
      <c r="W3662" s="27">
        <f>V3662/J3662</f>
        <v>0.24659907506225537</v>
      </c>
    </row>
    <row r="3663" spans="1:23" hidden="1" x14ac:dyDescent="0.3">
      <c r="A3663" s="23" t="s">
        <v>13</v>
      </c>
      <c r="B3663" s="23" t="s">
        <v>5530</v>
      </c>
      <c r="C3663" s="23" t="s">
        <v>5531</v>
      </c>
      <c r="D3663" s="23" t="s">
        <v>9898</v>
      </c>
      <c r="E3663" s="23"/>
      <c r="F3663" s="27">
        <v>0.25</v>
      </c>
      <c r="G3663" s="24">
        <v>0</v>
      </c>
      <c r="H3663" s="25">
        <v>79.554100000000005</v>
      </c>
      <c r="I3663" s="25">
        <v>8.5494000000000003</v>
      </c>
      <c r="J3663" s="26">
        <v>532</v>
      </c>
      <c r="K3663" s="26">
        <v>108</v>
      </c>
      <c r="L3663" s="27">
        <v>0.1075</v>
      </c>
      <c r="M3663" s="28">
        <v>2.0747082099999998</v>
      </c>
      <c r="N3663" s="46">
        <v>1.6550180000000001</v>
      </c>
      <c r="O3663" s="31"/>
      <c r="P3663" s="31">
        <v>0.20228878719999999</v>
      </c>
      <c r="Q3663" s="31">
        <v>0.20228878719285501</v>
      </c>
      <c r="R3663" s="42"/>
      <c r="S3663" s="42" t="str">
        <f>IF(R3663="","",MAX(R3663,Q3663))</f>
        <v/>
      </c>
      <c r="T3663" s="27" t="str">
        <f>IF(A3663="placement",MIN(P3663,IF(S3663="",Q3663,S3663)),"")</f>
        <v/>
      </c>
      <c r="U3663" s="28" t="str">
        <f>IF($A3663="placement",T3663*J3663,"")</f>
        <v/>
      </c>
      <c r="V3663" s="26">
        <f>IF($A3663="placement",U3663,IF($A3663="site",SUMIF($C:$C,$C3663,$U:$U),IF($A3663="user",SUMIF($B:$B,$B3663,$U:$U),SUM($U:$U))))</f>
        <v>107.61860227872819</v>
      </c>
      <c r="W3663" s="27">
        <f>V3663/J3663</f>
        <v>0.20229060578708308</v>
      </c>
    </row>
    <row r="3664" spans="1:23" hidden="1" x14ac:dyDescent="0.3">
      <c r="A3664" s="23" t="s">
        <v>10</v>
      </c>
      <c r="B3664" s="23" t="s">
        <v>9756</v>
      </c>
      <c r="C3664" s="23" t="s">
        <v>9898</v>
      </c>
      <c r="D3664" s="23" t="s">
        <v>9898</v>
      </c>
      <c r="E3664" s="23"/>
      <c r="F3664" s="27">
        <v>0.25</v>
      </c>
      <c r="G3664" s="24">
        <v>0.61418004000000004</v>
      </c>
      <c r="H3664" s="25">
        <v>1613.6356000000001</v>
      </c>
      <c r="I3664" s="25">
        <v>103.3342</v>
      </c>
      <c r="J3664" s="26">
        <v>1197</v>
      </c>
      <c r="K3664" s="26">
        <v>299</v>
      </c>
      <c r="L3664" s="27">
        <v>6.4000000000000001E-2</v>
      </c>
      <c r="M3664" s="28">
        <v>0.38627635999999999</v>
      </c>
      <c r="N3664" s="29">
        <v>0.18343999999999999</v>
      </c>
      <c r="O3664" s="31"/>
      <c r="P3664" s="31">
        <v>0.52510684470000002</v>
      </c>
      <c r="Q3664" s="31">
        <v>0.25</v>
      </c>
      <c r="R3664" s="42"/>
      <c r="S3664" s="42" t="str">
        <f>IF(R3664="","",MAX(R3664,Q3664))</f>
        <v/>
      </c>
      <c r="T3664" s="27" t="str">
        <f>IF(A3664="placement",MIN(P3664,IF(S3664="",Q3664,S3664)),"")</f>
        <v/>
      </c>
      <c r="U3664" s="28" t="str">
        <f>IF($A3664="placement",T3664*J3664,"")</f>
        <v/>
      </c>
      <c r="V3664" s="26">
        <f>IF($A3664="placement",U3664,IF($A3664="site",SUMIF($C:$C,$C3664,$U:$U),IF($A3664="user",SUMIF($B:$B,$B3664,$U:$U),SUM($U:$U))))</f>
        <v>294.99999999999994</v>
      </c>
      <c r="W3664" s="27">
        <f>V3664/J3664</f>
        <v>0.24644945697577272</v>
      </c>
    </row>
    <row r="3665" spans="1:23" x14ac:dyDescent="0.3">
      <c r="A3665" s="23" t="s">
        <v>14</v>
      </c>
      <c r="B3665" s="23" t="s">
        <v>5021</v>
      </c>
      <c r="C3665" s="23" t="s">
        <v>5023</v>
      </c>
      <c r="D3665" s="23" t="s">
        <v>5150</v>
      </c>
      <c r="E3665" s="23" t="s">
        <v>5151</v>
      </c>
      <c r="F3665" s="27">
        <v>0.25</v>
      </c>
      <c r="G3665" s="24">
        <v>1</v>
      </c>
      <c r="H3665" s="25">
        <v>89.285200000000003</v>
      </c>
      <c r="I3665" s="25">
        <v>2.7711000000000001</v>
      </c>
      <c r="J3665" s="26">
        <v>50</v>
      </c>
      <c r="K3665" s="26">
        <v>13</v>
      </c>
      <c r="L3665" s="27">
        <v>3.1E-2</v>
      </c>
      <c r="M3665" s="28">
        <v>0.60213945000000002</v>
      </c>
      <c r="N3665" s="29">
        <v>0.25</v>
      </c>
      <c r="O3665" s="31" t="s">
        <v>42</v>
      </c>
      <c r="P3665" s="31">
        <v>0.58481378419999996</v>
      </c>
      <c r="Q3665" s="31">
        <v>0.25</v>
      </c>
      <c r="R3665" s="42"/>
      <c r="S3665" s="42" t="str">
        <f>IF(R3665="","",MAX(R3665,Q3665))</f>
        <v/>
      </c>
      <c r="T3665" s="27">
        <f>IF(A3665="placement",MIN(P3665,IF(S3665="",Q3665,S3665)),"")</f>
        <v>0.25</v>
      </c>
      <c r="U3665" s="28">
        <f>IF($A3665="placement",T3665*J3665,"")</f>
        <v>12.5</v>
      </c>
      <c r="V3665" s="26">
        <f>IF($A3665="placement",U3665,IF($A3665="site",SUMIF($C:$C,$C3665,$U:$U),IF($A3665="user",SUMIF($B:$B,$B3665,$U:$U),SUM($U:$U))))</f>
        <v>12.5</v>
      </c>
      <c r="W3665" s="27">
        <f>V3665/J3665</f>
        <v>0.25</v>
      </c>
    </row>
    <row r="3666" spans="1:23" hidden="1" x14ac:dyDescent="0.3">
      <c r="A3666" s="23" t="s">
        <v>13</v>
      </c>
      <c r="B3666" s="23" t="s">
        <v>3822</v>
      </c>
      <c r="C3666" s="23" t="s">
        <v>3824</v>
      </c>
      <c r="D3666" s="23" t="s">
        <v>9898</v>
      </c>
      <c r="E3666" s="23"/>
      <c r="F3666" s="27">
        <v>0.27210000000000001</v>
      </c>
      <c r="G3666" s="24">
        <v>0.66087174000000004</v>
      </c>
      <c r="H3666" s="25">
        <v>224.68459999999999</v>
      </c>
      <c r="I3666" s="25">
        <v>30.2196</v>
      </c>
      <c r="J3666" s="26">
        <v>525</v>
      </c>
      <c r="K3666" s="26">
        <v>143</v>
      </c>
      <c r="L3666" s="27">
        <v>0.13450000000000001</v>
      </c>
      <c r="M3666" s="28">
        <v>0.57924807</v>
      </c>
      <c r="N3666" s="29">
        <v>0.26771</v>
      </c>
      <c r="O3666" s="31"/>
      <c r="P3666" s="31">
        <v>0.53783186920000003</v>
      </c>
      <c r="Q3666" s="31">
        <v>0.27212613153745402</v>
      </c>
      <c r="R3666" s="42"/>
      <c r="S3666" s="42" t="str">
        <f>IF(R3666="","",MAX(R3666,Q3666))</f>
        <v/>
      </c>
      <c r="T3666" s="27" t="str">
        <f>IF(A3666="placement",MIN(P3666,IF(S3666="",Q3666,S3666)),"")</f>
        <v/>
      </c>
      <c r="U3666" s="28" t="str">
        <f>IF($A3666="placement",T3666*J3666,"")</f>
        <v/>
      </c>
      <c r="V3666" s="26">
        <f>IF($A3666="placement",U3666,IF($A3666="site",SUMIF($C:$C,$C3666,$U:$U),IF($A3666="user",SUMIF($B:$B,$B3666,$U:$U),SUM($U:$U))))</f>
        <v>147.31999999999991</v>
      </c>
      <c r="W3666" s="27">
        <f>V3666/J3666</f>
        <v>0.28060952380952364</v>
      </c>
    </row>
    <row r="3667" spans="1:23" hidden="1" x14ac:dyDescent="0.3">
      <c r="A3667" s="23" t="s">
        <v>10</v>
      </c>
      <c r="B3667" s="23" t="s">
        <v>2410</v>
      </c>
      <c r="C3667" s="23" t="s">
        <v>9898</v>
      </c>
      <c r="D3667" s="23" t="s">
        <v>9898</v>
      </c>
      <c r="E3667" s="23"/>
      <c r="F3667" s="27">
        <v>0.26529999999999998</v>
      </c>
      <c r="G3667" s="24">
        <v>7.5481119999999999E-2</v>
      </c>
      <c r="H3667" s="25">
        <v>227.75540000000001</v>
      </c>
      <c r="I3667" s="25">
        <v>48.718400000000003</v>
      </c>
      <c r="J3667" s="26">
        <v>1518</v>
      </c>
      <c r="K3667" s="26">
        <v>369</v>
      </c>
      <c r="L3667" s="27">
        <v>0.21390000000000001</v>
      </c>
      <c r="M3667" s="28">
        <v>1.03851593</v>
      </c>
      <c r="N3667" s="29">
        <v>0.69735599999999998</v>
      </c>
      <c r="O3667" s="31"/>
      <c r="P3667" s="31">
        <v>0.3285071725</v>
      </c>
      <c r="Q3667" s="31">
        <v>0.26531347549250101</v>
      </c>
      <c r="R3667" s="42"/>
      <c r="S3667" s="42" t="str">
        <f>IF(R3667="","",MAX(R3667,Q3667))</f>
        <v/>
      </c>
      <c r="T3667" s="27" t="str">
        <f>IF(A3667="placement",MIN(P3667,IF(S3667="",Q3667,S3667)),"")</f>
        <v/>
      </c>
      <c r="U3667" s="28" t="str">
        <f>IF($A3667="placement",T3667*J3667,"")</f>
        <v/>
      </c>
      <c r="V3667" s="26">
        <f>IF($A3667="placement",U3667,IF($A3667="site",SUMIF($C:$C,$C3667,$U:$U),IF($A3667="user",SUMIF($B:$B,$B3667,$U:$U),SUM($U:$U))))</f>
        <v>374.0287611030447</v>
      </c>
      <c r="W3667" s="27">
        <f>V3667/J3667</f>
        <v>0.24639575830240099</v>
      </c>
    </row>
    <row r="3668" spans="1:23" hidden="1" x14ac:dyDescent="0.3">
      <c r="A3668" s="23" t="s">
        <v>13</v>
      </c>
      <c r="B3668" s="23" t="s">
        <v>8043</v>
      </c>
      <c r="C3668" s="23" t="s">
        <v>8045</v>
      </c>
      <c r="D3668" s="23" t="s">
        <v>9898</v>
      </c>
      <c r="E3668" s="23"/>
      <c r="F3668" s="27">
        <v>0.2031</v>
      </c>
      <c r="G3668" s="24">
        <v>0</v>
      </c>
      <c r="H3668" s="25">
        <v>18.235900000000001</v>
      </c>
      <c r="I3668" s="25">
        <v>5.3978000000000002</v>
      </c>
      <c r="J3668" s="26">
        <v>520</v>
      </c>
      <c r="K3668" s="26">
        <v>102</v>
      </c>
      <c r="L3668" s="27">
        <v>0.29599999999999999</v>
      </c>
      <c r="M3668" s="28">
        <v>3.2109118799999998</v>
      </c>
      <c r="N3668" s="29">
        <v>2.537731</v>
      </c>
      <c r="O3668" s="31"/>
      <c r="P3668" s="31">
        <v>0.20965411279999999</v>
      </c>
      <c r="Q3668" s="31">
        <v>0.20308957021233401</v>
      </c>
      <c r="R3668" s="42"/>
      <c r="S3668" s="42" t="str">
        <f>IF(R3668="","",MAX(R3668,Q3668))</f>
        <v/>
      </c>
      <c r="T3668" s="27" t="str">
        <f>IF(A3668="placement",MIN(P3668,IF(S3668="",Q3668,S3668)),"")</f>
        <v/>
      </c>
      <c r="U3668" s="28" t="str">
        <f>IF($A3668="placement",T3668*J3668,"")</f>
        <v/>
      </c>
      <c r="V3668" s="26">
        <f>IF($A3668="placement",U3668,IF($A3668="site",SUMIF($C:$C,$C3668,$U:$U),IF($A3668="user",SUMIF($B:$B,$B3668,$U:$U),SUM($U:$U))))</f>
        <v>99.519114368105136</v>
      </c>
      <c r="W3668" s="27">
        <f>V3668/J3668</f>
        <v>0.19138291224635604</v>
      </c>
    </row>
    <row r="3669" spans="1:23" hidden="1" x14ac:dyDescent="0.3">
      <c r="A3669" s="23" t="s">
        <v>10</v>
      </c>
      <c r="B3669" s="23" t="s">
        <v>592</v>
      </c>
      <c r="C3669" s="23" t="s">
        <v>9898</v>
      </c>
      <c r="D3669" s="32" t="s">
        <v>9898</v>
      </c>
      <c r="E3669" s="23"/>
      <c r="F3669" s="27">
        <v>0.25480000000000003</v>
      </c>
      <c r="G3669" s="24">
        <v>0.98600122999999995</v>
      </c>
      <c r="H3669" s="25">
        <v>3353.1576</v>
      </c>
      <c r="I3669" s="25">
        <v>292.01859999999999</v>
      </c>
      <c r="J3669" s="26">
        <v>6205</v>
      </c>
      <c r="K3669" s="26">
        <v>1525</v>
      </c>
      <c r="L3669" s="27">
        <v>8.7099999999999997E-2</v>
      </c>
      <c r="M3669" s="28">
        <v>0.70827797000000003</v>
      </c>
      <c r="N3669" s="29">
        <v>0.35970099999999999</v>
      </c>
      <c r="O3669" s="31"/>
      <c r="P3669" s="31">
        <v>0.49214712939999999</v>
      </c>
      <c r="Q3669" s="31">
        <v>0.25480221956902399</v>
      </c>
      <c r="R3669" s="42"/>
      <c r="S3669" s="42" t="str">
        <f>IF(R3669="","",MAX(R3669,Q3669))</f>
        <v/>
      </c>
      <c r="T3669" s="27" t="str">
        <f>IF(A3669="placement",MIN(P3669,IF(S3669="",Q3669,S3669)),"")</f>
        <v/>
      </c>
      <c r="U3669" s="28" t="str">
        <f>IF($A3669="placement",T3669*J3669,"")</f>
        <v/>
      </c>
      <c r="V3669" s="26">
        <f>IF($A3669="placement",U3669,IF($A3669="site",SUMIF($C:$C,$C3669,$U:$U),IF($A3669="user",SUMIF($B:$B,$B3669,$U:$U),SUM($U:$U))))</f>
        <v>1528.817568754009</v>
      </c>
      <c r="W3669" s="27">
        <f>V3669/J3669</f>
        <v>0.24638478142691522</v>
      </c>
    </row>
    <row r="3670" spans="1:23" x14ac:dyDescent="0.3">
      <c r="A3670" s="23" t="s">
        <v>14</v>
      </c>
      <c r="B3670" s="23" t="s">
        <v>6638</v>
      </c>
      <c r="C3670" s="23" t="s">
        <v>6639</v>
      </c>
      <c r="D3670" s="23" t="s">
        <v>6654</v>
      </c>
      <c r="E3670" s="23" t="s">
        <v>6655</v>
      </c>
      <c r="F3670" s="27">
        <v>0.25</v>
      </c>
      <c r="G3670" s="24">
        <v>0</v>
      </c>
      <c r="H3670" s="25">
        <v>8.9598999999999993</v>
      </c>
      <c r="I3670" s="25">
        <v>2.3607</v>
      </c>
      <c r="J3670" s="26">
        <v>50</v>
      </c>
      <c r="K3670" s="26">
        <v>13</v>
      </c>
      <c r="L3670" s="27">
        <v>0.26350000000000001</v>
      </c>
      <c r="M3670" s="28">
        <v>0.70764901999999996</v>
      </c>
      <c r="N3670" s="29">
        <v>0.3</v>
      </c>
      <c r="O3670" s="31" t="s">
        <v>12</v>
      </c>
      <c r="P3670" s="31">
        <v>0.57606102329999997</v>
      </c>
      <c r="Q3670" s="31">
        <v>0.25</v>
      </c>
      <c r="R3670" s="42"/>
      <c r="S3670" s="42" t="str">
        <f>IF(R3670="","",MAX(R3670,Q3670))</f>
        <v/>
      </c>
      <c r="T3670" s="27">
        <f>IF(A3670="placement",MIN(P3670,IF(S3670="",Q3670,S3670)),"")</f>
        <v>0.25</v>
      </c>
      <c r="U3670" s="28">
        <f>IF($A3670="placement",T3670*J3670,"")</f>
        <v>12.5</v>
      </c>
      <c r="V3670" s="26">
        <f>IF($A3670="placement",U3670,IF($A3670="site",SUMIF($C:$C,$C3670,$U:$U),IF($A3670="user",SUMIF($B:$B,$B3670,$U:$U),SUM($U:$U))))</f>
        <v>12.5</v>
      </c>
      <c r="W3670" s="27">
        <f>V3670/J3670</f>
        <v>0.25</v>
      </c>
    </row>
    <row r="3671" spans="1:23" hidden="1" x14ac:dyDescent="0.3">
      <c r="A3671" s="23" t="s">
        <v>13</v>
      </c>
      <c r="B3671" s="23" t="s">
        <v>9651</v>
      </c>
      <c r="C3671" s="23" t="s">
        <v>9653</v>
      </c>
      <c r="D3671" s="23" t="s">
        <v>9898</v>
      </c>
      <c r="E3671" s="23"/>
      <c r="F3671" s="27">
        <v>0.33</v>
      </c>
      <c r="G3671" s="24">
        <v>0.94327466000000004</v>
      </c>
      <c r="H3671" s="25">
        <v>127.5184</v>
      </c>
      <c r="I3671" s="25">
        <v>23.323899999999998</v>
      </c>
      <c r="J3671" s="26">
        <v>515</v>
      </c>
      <c r="K3671" s="26">
        <v>170</v>
      </c>
      <c r="L3671" s="27">
        <v>0.18290000000000001</v>
      </c>
      <c r="M3671" s="28">
        <v>0.73567673</v>
      </c>
      <c r="N3671" s="29">
        <v>0.230684</v>
      </c>
      <c r="O3671" s="31"/>
      <c r="P3671" s="31">
        <v>0.68643292420000002</v>
      </c>
      <c r="Q3671" s="31">
        <v>0.33</v>
      </c>
      <c r="R3671" s="42"/>
      <c r="S3671" s="42" t="str">
        <f>IF(R3671="","",MAX(R3671,Q3671))</f>
        <v/>
      </c>
      <c r="T3671" s="27" t="str">
        <f>IF(A3671="placement",MIN(P3671,IF(S3671="",Q3671,S3671)),"")</f>
        <v/>
      </c>
      <c r="U3671" s="28" t="str">
        <f>IF($A3671="placement",T3671*J3671,"")</f>
        <v/>
      </c>
      <c r="V3671" s="26">
        <f>IF($A3671="placement",U3671,IF($A3671="site",SUMIF($C:$C,$C3671,$U:$U),IF($A3671="user",SUMIF($B:$B,$B3671,$U:$U),SUM($U:$U))))</f>
        <v>169.94999999999996</v>
      </c>
      <c r="W3671" s="27">
        <f>V3671/J3671</f>
        <v>0.3299999999999999</v>
      </c>
    </row>
    <row r="3672" spans="1:23" hidden="1" x14ac:dyDescent="0.3">
      <c r="A3672" s="23" t="s">
        <v>10</v>
      </c>
      <c r="B3672" s="23" t="s">
        <v>9547</v>
      </c>
      <c r="C3672" s="23" t="s">
        <v>9898</v>
      </c>
      <c r="D3672" s="23" t="s">
        <v>9898</v>
      </c>
      <c r="E3672" s="23"/>
      <c r="F3672" s="27">
        <v>0.26800000000000002</v>
      </c>
      <c r="G3672" s="24">
        <v>0</v>
      </c>
      <c r="H3672" s="25">
        <v>20.299800000000001</v>
      </c>
      <c r="I3672" s="25">
        <v>6.0618999999999996</v>
      </c>
      <c r="J3672" s="26">
        <v>309</v>
      </c>
      <c r="K3672" s="26">
        <v>76</v>
      </c>
      <c r="L3672" s="27">
        <v>0.29859999999999998</v>
      </c>
      <c r="M3672" s="28">
        <v>1.6983079400000001</v>
      </c>
      <c r="N3672" s="29">
        <v>1.2</v>
      </c>
      <c r="O3672" s="31"/>
      <c r="P3672" s="31">
        <v>0.29341436189999998</v>
      </c>
      <c r="Q3672" s="31">
        <v>0.26796829674259998</v>
      </c>
      <c r="R3672" s="42"/>
      <c r="S3672" s="42" t="str">
        <f>IF(R3672="","",MAX(R3672,Q3672))</f>
        <v/>
      </c>
      <c r="T3672" s="27" t="str">
        <f>IF(A3672="placement",MIN(P3672,IF(S3672="",Q3672,S3672)),"")</f>
        <v/>
      </c>
      <c r="U3672" s="28" t="str">
        <f>IF($A3672="placement",T3672*J3672,"")</f>
        <v/>
      </c>
      <c r="V3672" s="26">
        <f>IF($A3672="placement",U3672,IF($A3672="site",SUMIF($C:$C,$C3672,$U:$U),IF($A3672="user",SUMIF($B:$B,$B3672,$U:$U),SUM($U:$U))))</f>
        <v>76.110367993700009</v>
      </c>
      <c r="W3672" s="27">
        <f>V3672/J3672</f>
        <v>0.24631187052977349</v>
      </c>
    </row>
    <row r="3673" spans="1:23" hidden="1" x14ac:dyDescent="0.3">
      <c r="A3673" s="23" t="s">
        <v>13</v>
      </c>
      <c r="B3673" s="23" t="s">
        <v>5560</v>
      </c>
      <c r="C3673" s="23" t="s">
        <v>5562</v>
      </c>
      <c r="D3673" s="23" t="s">
        <v>9898</v>
      </c>
      <c r="E3673" s="23"/>
      <c r="F3673" s="27">
        <v>0.25</v>
      </c>
      <c r="G3673" s="24">
        <v>0</v>
      </c>
      <c r="H3673" s="25">
        <v>23.2563</v>
      </c>
      <c r="I3673" s="25">
        <v>7.4069000000000003</v>
      </c>
      <c r="J3673" s="26">
        <v>512</v>
      </c>
      <c r="K3673" s="26">
        <v>122</v>
      </c>
      <c r="L3673" s="27">
        <v>0.31850000000000001</v>
      </c>
      <c r="M3673" s="28">
        <v>2.3020772100000002</v>
      </c>
      <c r="N3673" s="29">
        <v>1.75</v>
      </c>
      <c r="O3673" s="31"/>
      <c r="P3673" s="31">
        <v>0.23981698109999999</v>
      </c>
      <c r="Q3673" s="31">
        <v>0.239816981088604</v>
      </c>
      <c r="R3673" s="42"/>
      <c r="S3673" s="42" t="str">
        <f>IF(R3673="","",MAX(R3673,Q3673))</f>
        <v/>
      </c>
      <c r="T3673" s="27" t="str">
        <f>IF(A3673="placement",MIN(P3673,IF(S3673="",Q3673,S3673)),"")</f>
        <v/>
      </c>
      <c r="U3673" s="28" t="str">
        <f>IF($A3673="placement",T3673*J3673,"")</f>
        <v/>
      </c>
      <c r="V3673" s="26">
        <f>IF($A3673="placement",U3673,IF($A3673="site",SUMIF($C:$C,$C3673,$U:$U),IF($A3673="user",SUMIF($B:$B,$B3673,$U:$U),SUM($U:$U))))</f>
        <v>122.54780740896209</v>
      </c>
      <c r="W3673" s="27">
        <f>V3673/J3673</f>
        <v>0.23935118634562907</v>
      </c>
    </row>
    <row r="3674" spans="1:23" hidden="1" x14ac:dyDescent="0.3">
      <c r="A3674" s="23" t="s">
        <v>10</v>
      </c>
      <c r="B3674" s="23" t="s">
        <v>7081</v>
      </c>
      <c r="C3674" s="23" t="s">
        <v>9898</v>
      </c>
      <c r="D3674" s="23" t="s">
        <v>9898</v>
      </c>
      <c r="E3674" s="23"/>
      <c r="F3674" s="27">
        <v>0.25</v>
      </c>
      <c r="G3674" s="24">
        <v>1</v>
      </c>
      <c r="H3674" s="25">
        <v>2019.7547999999999</v>
      </c>
      <c r="I3674" s="25">
        <v>166.58449999999999</v>
      </c>
      <c r="J3674" s="26">
        <v>3818</v>
      </c>
      <c r="K3674" s="26">
        <v>928</v>
      </c>
      <c r="L3674" s="27">
        <v>8.2500000000000004E-2</v>
      </c>
      <c r="M3674" s="28">
        <v>0.76403094999999999</v>
      </c>
      <c r="N3674" s="29">
        <v>0.5</v>
      </c>
      <c r="O3674" s="31"/>
      <c r="P3674" s="31">
        <v>0.34557625180000001</v>
      </c>
      <c r="Q3674" s="31">
        <v>0.25</v>
      </c>
      <c r="R3674" s="42"/>
      <c r="S3674" s="42" t="str">
        <f>IF(R3674="","",MAX(R3674,Q3674))</f>
        <v/>
      </c>
      <c r="T3674" s="27" t="str">
        <f>IF(A3674="placement",MIN(P3674,IF(S3674="",Q3674,S3674)),"")</f>
        <v/>
      </c>
      <c r="U3674" s="28" t="str">
        <f>IF($A3674="placement",T3674*J3674,"")</f>
        <v/>
      </c>
      <c r="V3674" s="26">
        <f>IF($A3674="placement",U3674,IF($A3674="site",SUMIF($C:$C,$C3674,$U:$U),IF($A3674="user",SUMIF($B:$B,$B3674,$U:$U),SUM($U:$U))))</f>
        <v>939.96456818675074</v>
      </c>
      <c r="W3674" s="27">
        <f>V3674/J3674</f>
        <v>0.2461929199022396</v>
      </c>
    </row>
    <row r="3675" spans="1:23" x14ac:dyDescent="0.3">
      <c r="A3675" s="23" t="s">
        <v>14</v>
      </c>
      <c r="B3675" s="23" t="s">
        <v>7689</v>
      </c>
      <c r="C3675" s="23" t="s">
        <v>7690</v>
      </c>
      <c r="D3675" s="23" t="s">
        <v>7899</v>
      </c>
      <c r="E3675" s="23" t="s">
        <v>7900</v>
      </c>
      <c r="F3675" s="27">
        <v>0.25</v>
      </c>
      <c r="G3675" s="24">
        <v>0</v>
      </c>
      <c r="H3675" s="25">
        <v>28.081900000000001</v>
      </c>
      <c r="I3675" s="25">
        <v>3.1764000000000001</v>
      </c>
      <c r="J3675" s="26">
        <v>50</v>
      </c>
      <c r="K3675" s="26">
        <v>12</v>
      </c>
      <c r="L3675" s="27">
        <v>0.11310000000000001</v>
      </c>
      <c r="M3675" s="28">
        <v>0.52344780000000002</v>
      </c>
      <c r="N3675" s="29">
        <v>0.3</v>
      </c>
      <c r="O3675" s="31" t="s">
        <v>12</v>
      </c>
      <c r="P3675" s="31">
        <v>0.42687694399999998</v>
      </c>
      <c r="Q3675" s="31">
        <v>0.25</v>
      </c>
      <c r="R3675" s="42"/>
      <c r="S3675" s="42" t="str">
        <f>IF(R3675="","",MAX(R3675,Q3675))</f>
        <v/>
      </c>
      <c r="T3675" s="27">
        <f>IF(A3675="placement",MIN(P3675,IF(S3675="",Q3675,S3675)),"")</f>
        <v>0.25</v>
      </c>
      <c r="U3675" s="28">
        <f>IF($A3675="placement",T3675*J3675,"")</f>
        <v>12.5</v>
      </c>
      <c r="V3675" s="26">
        <f>IF($A3675="placement",U3675,IF($A3675="site",SUMIF($C:$C,$C3675,$U:$U),IF($A3675="user",SUMIF($B:$B,$B3675,$U:$U),SUM($U:$U))))</f>
        <v>12.5</v>
      </c>
      <c r="W3675" s="27">
        <f>V3675/J3675</f>
        <v>0.25</v>
      </c>
    </row>
    <row r="3676" spans="1:23" x14ac:dyDescent="0.3">
      <c r="A3676" s="23" t="s">
        <v>14</v>
      </c>
      <c r="B3676" s="23" t="s">
        <v>5764</v>
      </c>
      <c r="C3676" s="23" t="s">
        <v>5766</v>
      </c>
      <c r="D3676" s="32" t="s">
        <v>5797</v>
      </c>
      <c r="E3676" s="23" t="s">
        <v>5798</v>
      </c>
      <c r="F3676" s="27">
        <v>0.25</v>
      </c>
      <c r="G3676" s="24">
        <v>0</v>
      </c>
      <c r="H3676" s="25">
        <v>7.6619999999999999</v>
      </c>
      <c r="I3676" s="25">
        <v>2.8371</v>
      </c>
      <c r="J3676" s="26">
        <v>50</v>
      </c>
      <c r="K3676" s="26">
        <v>12</v>
      </c>
      <c r="L3676" s="27">
        <v>0.37030000000000002</v>
      </c>
      <c r="M3676" s="28">
        <v>0.58670661000000002</v>
      </c>
      <c r="N3676" s="29">
        <v>0.4</v>
      </c>
      <c r="O3676" s="31" t="s">
        <v>12</v>
      </c>
      <c r="P3676" s="31">
        <v>0.3182282414</v>
      </c>
      <c r="Q3676" s="31">
        <v>0.249999999999999</v>
      </c>
      <c r="R3676" s="42"/>
      <c r="S3676" s="42" t="str">
        <f>IF(R3676="","",MAX(R3676,Q3676))</f>
        <v/>
      </c>
      <c r="T3676" s="27">
        <f>IF(A3676="placement",MIN(P3676,IF(S3676="",Q3676,S3676)),"")</f>
        <v>0.249999999999999</v>
      </c>
      <c r="U3676" s="28">
        <f>IF($A3676="placement",T3676*J3676,"")</f>
        <v>12.49999999999995</v>
      </c>
      <c r="V3676" s="26">
        <f>IF($A3676="placement",U3676,IF($A3676="site",SUMIF($C:$C,$C3676,$U:$U),IF($A3676="user",SUMIF($B:$B,$B3676,$U:$U),SUM($U:$U))))</f>
        <v>12.49999999999995</v>
      </c>
      <c r="W3676" s="27">
        <f>V3676/J3676</f>
        <v>0.249999999999999</v>
      </c>
    </row>
    <row r="3677" spans="1:23" x14ac:dyDescent="0.3">
      <c r="A3677" s="23" t="s">
        <v>14</v>
      </c>
      <c r="B3677" s="23" t="s">
        <v>8071</v>
      </c>
      <c r="C3677" s="23" t="s">
        <v>8073</v>
      </c>
      <c r="D3677" s="32" t="s">
        <v>8074</v>
      </c>
      <c r="E3677" s="23" t="s">
        <v>8075</v>
      </c>
      <c r="F3677" s="27">
        <v>0.25</v>
      </c>
      <c r="G3677" s="24">
        <v>0</v>
      </c>
      <c r="H3677" s="25">
        <v>5.6510999999999996</v>
      </c>
      <c r="I3677" s="25">
        <v>1.2730999999999999</v>
      </c>
      <c r="J3677" s="26">
        <v>50</v>
      </c>
      <c r="K3677" s="26">
        <v>12</v>
      </c>
      <c r="L3677" s="27">
        <v>0.2253</v>
      </c>
      <c r="M3677" s="28">
        <v>1.3205565500000001</v>
      </c>
      <c r="N3677" s="29">
        <v>1</v>
      </c>
      <c r="O3677" s="31" t="s">
        <v>42</v>
      </c>
      <c r="P3677" s="31">
        <v>0.24274352530000001</v>
      </c>
      <c r="Q3677" s="31">
        <v>0.242743525253211</v>
      </c>
      <c r="R3677" s="42"/>
      <c r="S3677" s="42" t="str">
        <f>IF(R3677="","",MAX(R3677,Q3677))</f>
        <v/>
      </c>
      <c r="T3677" s="27">
        <f>IF(A3677="placement",MIN(P3677,IF(S3677="",Q3677,S3677)),"")</f>
        <v>0.242743525253211</v>
      </c>
      <c r="U3677" s="28">
        <f>IF($A3677="placement",T3677*J3677,"")</f>
        <v>12.137176262660549</v>
      </c>
      <c r="V3677" s="26">
        <f>IF($A3677="placement",U3677,IF($A3677="site",SUMIF($C:$C,$C3677,$U:$U),IF($A3677="user",SUMIF($B:$B,$B3677,$U:$U),SUM($U:$U))))</f>
        <v>12.137176262660549</v>
      </c>
      <c r="W3677" s="27">
        <f>V3677/J3677</f>
        <v>0.242743525253211</v>
      </c>
    </row>
    <row r="3678" spans="1:23" hidden="1" x14ac:dyDescent="0.3">
      <c r="A3678" s="11" t="s">
        <v>13</v>
      </c>
      <c r="B3678" s="11" t="s">
        <v>5572</v>
      </c>
      <c r="C3678" s="11" t="s">
        <v>5574</v>
      </c>
      <c r="D3678" s="11" t="s">
        <v>9898</v>
      </c>
      <c r="E3678" s="11"/>
      <c r="F3678" s="12">
        <v>0.4</v>
      </c>
      <c r="G3678" s="33">
        <v>0.99953800000000004</v>
      </c>
      <c r="H3678" s="34">
        <v>116.2139</v>
      </c>
      <c r="I3678" s="34">
        <v>9.2680000000000007</v>
      </c>
      <c r="J3678" s="13">
        <v>503</v>
      </c>
      <c r="K3678" s="13">
        <v>118</v>
      </c>
      <c r="L3678" s="12">
        <v>7.9699999999999993E-2</v>
      </c>
      <c r="M3678" s="14">
        <v>1.8099721</v>
      </c>
      <c r="N3678" s="15">
        <v>1.38371</v>
      </c>
      <c r="O3678" s="16"/>
      <c r="P3678" s="16">
        <v>0.23550755309999999</v>
      </c>
      <c r="Q3678" s="16">
        <v>0.235507553114255</v>
      </c>
      <c r="R3678" s="44"/>
      <c r="S3678" s="42" t="str">
        <f>IF(R3678="","",MAX(R3678,Q3678))</f>
        <v/>
      </c>
      <c r="T3678" s="27" t="str">
        <f>IF(A3678="placement",MIN(P3678,IF(S3678="",Q3678,S3678)),"")</f>
        <v/>
      </c>
      <c r="U3678" s="14" t="str">
        <f>IF($A3678="placement",T3678*J3678,"")</f>
        <v/>
      </c>
      <c r="V3678" s="13">
        <f>IF($A3678="placement",U3678,IF($A3678="site",SUMIF($C:$C,$C3678,$U:$U),IF($A3678="user",SUMIF($B:$B,$B3678,$U:$U),SUM($U:$U))))</f>
        <v>118.43647483042858</v>
      </c>
      <c r="W3678" s="12">
        <f>V3678/J3678</f>
        <v>0.23546018852967909</v>
      </c>
    </row>
    <row r="3679" spans="1:23" hidden="1" x14ac:dyDescent="0.3">
      <c r="A3679" s="23" t="s">
        <v>10</v>
      </c>
      <c r="B3679" s="23" t="s">
        <v>5605</v>
      </c>
      <c r="C3679" s="23" t="s">
        <v>9898</v>
      </c>
      <c r="D3679" s="23" t="s">
        <v>9898</v>
      </c>
      <c r="E3679" s="23"/>
      <c r="F3679" s="27">
        <v>0.25</v>
      </c>
      <c r="G3679" s="24">
        <v>0</v>
      </c>
      <c r="H3679" s="25">
        <v>38.019100000000002</v>
      </c>
      <c r="I3679" s="25">
        <v>8.4718999999999998</v>
      </c>
      <c r="J3679" s="26">
        <v>621</v>
      </c>
      <c r="K3679" s="26">
        <v>155</v>
      </c>
      <c r="L3679" s="27">
        <v>0.2228</v>
      </c>
      <c r="M3679" s="28">
        <v>2.44147816</v>
      </c>
      <c r="N3679" s="29">
        <v>1.75</v>
      </c>
      <c r="O3679" s="31"/>
      <c r="P3679" s="31">
        <v>0.28322111189999999</v>
      </c>
      <c r="Q3679" s="31">
        <v>0.249999999999999</v>
      </c>
      <c r="R3679" s="42"/>
      <c r="S3679" s="42" t="str">
        <f>IF(R3679="","",MAX(R3679,Q3679))</f>
        <v/>
      </c>
      <c r="T3679" s="27" t="str">
        <f>IF(A3679="placement",MIN(P3679,IF(S3679="",Q3679,S3679)),"")</f>
        <v/>
      </c>
      <c r="U3679" s="28" t="str">
        <f>IF($A3679="placement",T3679*J3679,"")</f>
        <v/>
      </c>
      <c r="V3679" s="26">
        <f>IF($A3679="placement",U3679,IF($A3679="site",SUMIF($C:$C,$C3679,$U:$U),IF($A3679="user",SUMIF($B:$B,$B3679,$U:$U),SUM($U:$U))))</f>
        <v>152.74942079351288</v>
      </c>
      <c r="W3679" s="27">
        <f>V3679/J3679</f>
        <v>0.24597330240501269</v>
      </c>
    </row>
    <row r="3680" spans="1:23" x14ac:dyDescent="0.3">
      <c r="A3680" s="23" t="s">
        <v>14</v>
      </c>
      <c r="B3680" s="23" t="s">
        <v>5764</v>
      </c>
      <c r="C3680" s="23" t="s">
        <v>5766</v>
      </c>
      <c r="D3680" s="23" t="s">
        <v>5795</v>
      </c>
      <c r="E3680" s="23" t="s">
        <v>5796</v>
      </c>
      <c r="F3680" s="27">
        <v>0.25</v>
      </c>
      <c r="G3680" s="24">
        <v>0</v>
      </c>
      <c r="H3680" s="25">
        <v>10.172499999999999</v>
      </c>
      <c r="I3680" s="25">
        <v>1.2654000000000001</v>
      </c>
      <c r="J3680" s="26">
        <v>50</v>
      </c>
      <c r="K3680" s="26">
        <v>11</v>
      </c>
      <c r="L3680" s="27">
        <v>0.1244</v>
      </c>
      <c r="M3680" s="28">
        <v>1.3135196200000001</v>
      </c>
      <c r="N3680" s="29">
        <v>1</v>
      </c>
      <c r="O3680" s="31" t="s">
        <v>42</v>
      </c>
      <c r="P3680" s="31">
        <v>0.2386866647</v>
      </c>
      <c r="Q3680" s="31">
        <v>0.238686664661137</v>
      </c>
      <c r="R3680" s="42"/>
      <c r="S3680" s="42" t="str">
        <f>IF(R3680="","",MAX(R3680,Q3680))</f>
        <v/>
      </c>
      <c r="T3680" s="27">
        <f>IF(A3680="placement",MIN(P3680,IF(S3680="",Q3680,S3680)),"")</f>
        <v>0.238686664661137</v>
      </c>
      <c r="U3680" s="28">
        <f>IF($A3680="placement",T3680*J3680,"")</f>
        <v>11.934333233056851</v>
      </c>
      <c r="V3680" s="26">
        <f>IF($A3680="placement",U3680,IF($A3680="site",SUMIF($C:$C,$C3680,$U:$U),IF($A3680="user",SUMIF($B:$B,$B3680,$U:$U),SUM($U:$U))))</f>
        <v>11.934333233056851</v>
      </c>
      <c r="W3680" s="27">
        <f>V3680/J3680</f>
        <v>0.23868666466113703</v>
      </c>
    </row>
    <row r="3681" spans="1:23" x14ac:dyDescent="0.3">
      <c r="A3681" s="23" t="s">
        <v>14</v>
      </c>
      <c r="B3681" s="23" t="s">
        <v>3266</v>
      </c>
      <c r="C3681" s="23" t="s">
        <v>3268</v>
      </c>
      <c r="D3681" s="23" t="s">
        <v>3436</v>
      </c>
      <c r="E3681" s="23" t="s">
        <v>3437</v>
      </c>
      <c r="F3681" s="27">
        <v>0.25</v>
      </c>
      <c r="G3681" s="24">
        <v>0</v>
      </c>
      <c r="H3681" s="25">
        <v>5.5730000000000004</v>
      </c>
      <c r="I3681" s="25">
        <v>1.6298999999999999</v>
      </c>
      <c r="J3681" s="26">
        <v>50</v>
      </c>
      <c r="K3681" s="26">
        <v>12</v>
      </c>
      <c r="L3681" s="27">
        <v>0.29249999999999998</v>
      </c>
      <c r="M3681" s="28">
        <v>1.0256233800000001</v>
      </c>
      <c r="N3681" s="29">
        <v>0.8</v>
      </c>
      <c r="O3681" s="31" t="s">
        <v>12</v>
      </c>
      <c r="P3681" s="31">
        <v>0.21998658330000001</v>
      </c>
      <c r="Q3681" s="31">
        <v>0.21998658331802201</v>
      </c>
      <c r="R3681" s="42"/>
      <c r="S3681" s="42" t="str">
        <f>IF(R3681="","",MAX(R3681,Q3681))</f>
        <v/>
      </c>
      <c r="T3681" s="27">
        <f>IF(A3681="placement",MIN(P3681,IF(S3681="",Q3681,S3681)),"")</f>
        <v>0.21998658330000001</v>
      </c>
      <c r="U3681" s="28">
        <f>IF($A3681="placement",T3681*J3681,"")</f>
        <v>10.999329165000001</v>
      </c>
      <c r="V3681" s="26">
        <f>IF($A3681="placement",U3681,IF($A3681="site",SUMIF($C:$C,$C3681,$U:$U),IF($A3681="user",SUMIF($B:$B,$B3681,$U:$U),SUM($U:$U))))</f>
        <v>10.999329165000001</v>
      </c>
      <c r="W3681" s="27">
        <f>V3681/J3681</f>
        <v>0.21998658330000001</v>
      </c>
    </row>
    <row r="3682" spans="1:23" hidden="1" x14ac:dyDescent="0.3">
      <c r="A3682" s="23" t="s">
        <v>13</v>
      </c>
      <c r="B3682" s="23" t="s">
        <v>8352</v>
      </c>
      <c r="C3682" s="23" t="s">
        <v>8354</v>
      </c>
      <c r="D3682" s="23" t="s">
        <v>9898</v>
      </c>
      <c r="E3682" s="23"/>
      <c r="F3682" s="27">
        <v>0.25</v>
      </c>
      <c r="G3682" s="24">
        <v>0</v>
      </c>
      <c r="H3682" s="25">
        <v>58.167700000000004</v>
      </c>
      <c r="I3682" s="25">
        <v>32.045900000000003</v>
      </c>
      <c r="J3682" s="26">
        <v>498</v>
      </c>
      <c r="K3682" s="26">
        <v>125</v>
      </c>
      <c r="L3682" s="27">
        <v>0.55089999999999995</v>
      </c>
      <c r="M3682" s="28">
        <v>0.51814877000000004</v>
      </c>
      <c r="N3682" s="29">
        <v>0.189415</v>
      </c>
      <c r="O3682" s="31"/>
      <c r="P3682" s="31">
        <v>0.63443896550000001</v>
      </c>
      <c r="Q3682" s="31">
        <v>0.25</v>
      </c>
      <c r="R3682" s="42"/>
      <c r="S3682" s="42" t="str">
        <f>IF(R3682="","",MAX(R3682,Q3682))</f>
        <v/>
      </c>
      <c r="T3682" s="27" t="str">
        <f>IF(A3682="placement",MIN(P3682,IF(S3682="",Q3682,S3682)),"")</f>
        <v/>
      </c>
      <c r="U3682" s="28" t="str">
        <f>IF($A3682="placement",T3682*J3682,"")</f>
        <v/>
      </c>
      <c r="V3682" s="26">
        <f>IF($A3682="placement",U3682,IF($A3682="site",SUMIF($C:$C,$C3682,$U:$U),IF($A3682="user",SUMIF($B:$B,$B3682,$U:$U),SUM($U:$U))))</f>
        <v>124.5</v>
      </c>
      <c r="W3682" s="27">
        <f>V3682/J3682</f>
        <v>0.25</v>
      </c>
    </row>
    <row r="3683" spans="1:23" hidden="1" x14ac:dyDescent="0.3">
      <c r="A3683" s="23" t="s">
        <v>10</v>
      </c>
      <c r="B3683" s="23" t="s">
        <v>126</v>
      </c>
      <c r="C3683" s="23" t="s">
        <v>9898</v>
      </c>
      <c r="D3683" s="23" t="s">
        <v>9898</v>
      </c>
      <c r="E3683" s="23"/>
      <c r="F3683" s="27">
        <v>0.25</v>
      </c>
      <c r="G3683" s="24">
        <v>0</v>
      </c>
      <c r="H3683" s="25">
        <v>53.169800000000002</v>
      </c>
      <c r="I3683" s="25">
        <v>12.943</v>
      </c>
      <c r="J3683" s="26">
        <v>721</v>
      </c>
      <c r="K3683" s="26">
        <v>180</v>
      </c>
      <c r="L3683" s="27">
        <v>0.24340000000000001</v>
      </c>
      <c r="M3683" s="28">
        <v>1.85709043</v>
      </c>
      <c r="N3683" s="46">
        <v>1.3</v>
      </c>
      <c r="O3683" s="31"/>
      <c r="P3683" s="31">
        <v>0.29998023820000003</v>
      </c>
      <c r="Q3683" s="31">
        <v>0.249999999999999</v>
      </c>
      <c r="R3683" s="42">
        <v>0.15</v>
      </c>
      <c r="S3683" s="42">
        <f>IF(R3683="","",MAX(R3683,Q3683))</f>
        <v>0.249999999999999</v>
      </c>
      <c r="T3683" s="27" t="str">
        <f>IF(A3683="placement",MIN(P3683,IF(S3683="",Q3683,S3683)),"")</f>
        <v/>
      </c>
      <c r="U3683" s="28" t="str">
        <f>IF($A3683="placement",T3683*J3683,"")</f>
        <v/>
      </c>
      <c r="V3683" s="26">
        <f>IF($A3683="placement",U3683,IF($A3683="site",SUMIF($C:$C,$C3683,$U:$U),IF($A3683="user",SUMIF($B:$B,$B3683,$U:$U),SUM($U:$U))))</f>
        <v>177.24999999999997</v>
      </c>
      <c r="W3683" s="27">
        <f>V3683/J3683</f>
        <v>0.24583911234396669</v>
      </c>
    </row>
    <row r="3684" spans="1:23" x14ac:dyDescent="0.3">
      <c r="A3684" s="23" t="s">
        <v>14</v>
      </c>
      <c r="B3684" s="23" t="s">
        <v>1708</v>
      </c>
      <c r="C3684" s="23" t="s">
        <v>1709</v>
      </c>
      <c r="D3684" s="23" t="s">
        <v>1980</v>
      </c>
      <c r="E3684" s="23" t="s">
        <v>1981</v>
      </c>
      <c r="F3684" s="27">
        <v>0.15</v>
      </c>
      <c r="G3684" s="24">
        <v>0</v>
      </c>
      <c r="H3684" s="25">
        <v>1.6489</v>
      </c>
      <c r="I3684" s="25">
        <v>0.83199999999999996</v>
      </c>
      <c r="J3684" s="26">
        <v>50</v>
      </c>
      <c r="K3684" s="26">
        <v>8</v>
      </c>
      <c r="L3684" s="27">
        <v>0.50460000000000005</v>
      </c>
      <c r="M3684" s="28">
        <v>2.0081044000000001</v>
      </c>
      <c r="N3684" s="29">
        <v>1.4</v>
      </c>
      <c r="O3684" s="31" t="s">
        <v>42</v>
      </c>
      <c r="P3684" s="31">
        <v>0.30282509060000001</v>
      </c>
      <c r="Q3684" s="31">
        <v>0.15</v>
      </c>
      <c r="R3684" s="42"/>
      <c r="S3684" s="42" t="str">
        <f>IF(R3684="","",MAX(R3684,Q3684))</f>
        <v/>
      </c>
      <c r="T3684" s="27">
        <f>IF(A3684="placement",MIN(P3684,IF(S3684="",Q3684,S3684)),"")</f>
        <v>0.15</v>
      </c>
      <c r="U3684" s="28">
        <f>IF($A3684="placement",T3684*J3684,"")</f>
        <v>7.5</v>
      </c>
      <c r="V3684" s="26">
        <f>IF($A3684="placement",U3684,IF($A3684="site",SUMIF($C:$C,$C3684,$U:$U),IF($A3684="user",SUMIF($B:$B,$B3684,$U:$U),SUM($U:$U))))</f>
        <v>7.5</v>
      </c>
      <c r="W3684" s="27">
        <f>V3684/J3684</f>
        <v>0.15</v>
      </c>
    </row>
    <row r="3685" spans="1:23" x14ac:dyDescent="0.3">
      <c r="A3685" s="11" t="s">
        <v>14</v>
      </c>
      <c r="B3685" s="11" t="s">
        <v>8099</v>
      </c>
      <c r="C3685" s="11" t="s">
        <v>8100</v>
      </c>
      <c r="D3685" s="11" t="s">
        <v>8103</v>
      </c>
      <c r="E3685" s="11" t="s">
        <v>8104</v>
      </c>
      <c r="F3685" s="12">
        <v>0.05</v>
      </c>
      <c r="G3685" s="33">
        <v>0</v>
      </c>
      <c r="H3685" s="34">
        <v>38.805</v>
      </c>
      <c r="I3685" s="34">
        <v>8.8541000000000007</v>
      </c>
      <c r="J3685" s="13">
        <v>50</v>
      </c>
      <c r="K3685" s="13">
        <v>3</v>
      </c>
      <c r="L3685" s="12">
        <v>0.22819999999999999</v>
      </c>
      <c r="M3685" s="14">
        <v>0.18942464000000001</v>
      </c>
      <c r="N3685" s="15">
        <v>0.03</v>
      </c>
      <c r="O3685" s="16" t="s">
        <v>70</v>
      </c>
      <c r="P3685" s="16">
        <v>0.84162567560000001</v>
      </c>
      <c r="Q3685" s="16">
        <v>0.05</v>
      </c>
      <c r="R3685" s="44"/>
      <c r="S3685" s="42" t="str">
        <f>IF(R3685="","",MAX(R3685,Q3685))</f>
        <v/>
      </c>
      <c r="T3685" s="27">
        <f>IF(A3685="placement",MIN(P3685,IF(S3685="",Q3685,S3685)),"")</f>
        <v>0.05</v>
      </c>
      <c r="U3685" s="14">
        <f>IF($A3685="placement",T3685*J3685,"")</f>
        <v>2.5</v>
      </c>
      <c r="V3685" s="13">
        <f>IF($A3685="placement",U3685,IF($A3685="site",SUMIF($C:$C,$C3685,$U:$U),IF($A3685="user",SUMIF($B:$B,$B3685,$U:$U),SUM($U:$U))))</f>
        <v>2.5</v>
      </c>
      <c r="W3685" s="12">
        <f>V3685/J3685</f>
        <v>0.05</v>
      </c>
    </row>
    <row r="3686" spans="1:23" x14ac:dyDescent="0.3">
      <c r="A3686" s="23" t="s">
        <v>14</v>
      </c>
      <c r="B3686" s="23" t="s">
        <v>6457</v>
      </c>
      <c r="C3686" s="23" t="s">
        <v>6458</v>
      </c>
      <c r="D3686" s="32" t="s">
        <v>6474</v>
      </c>
      <c r="E3686" s="23" t="s">
        <v>6475</v>
      </c>
      <c r="F3686" s="27">
        <v>0.35</v>
      </c>
      <c r="G3686" s="24">
        <v>1</v>
      </c>
      <c r="H3686" s="25">
        <v>66.713999999999999</v>
      </c>
      <c r="I3686" s="25">
        <v>8.4283999999999999</v>
      </c>
      <c r="J3686" s="26">
        <v>49</v>
      </c>
      <c r="K3686" s="26">
        <v>17</v>
      </c>
      <c r="L3686" s="27">
        <v>0.1263</v>
      </c>
      <c r="M3686" s="28">
        <v>0.19210319000000001</v>
      </c>
      <c r="N3686" s="29">
        <v>0.1</v>
      </c>
      <c r="O3686" s="31" t="s">
        <v>42</v>
      </c>
      <c r="P3686" s="31">
        <v>0.47944643460000003</v>
      </c>
      <c r="Q3686" s="31">
        <v>0.35</v>
      </c>
      <c r="R3686" s="42"/>
      <c r="S3686" s="42" t="str">
        <f>IF(R3686="","",MAX(R3686,Q3686))</f>
        <v/>
      </c>
      <c r="T3686" s="27">
        <f>IF(A3686="placement",MIN(P3686,IF(S3686="",Q3686,S3686)),"")</f>
        <v>0.35</v>
      </c>
      <c r="U3686" s="28">
        <f>IF($A3686="placement",T3686*J3686,"")</f>
        <v>17.149999999999999</v>
      </c>
      <c r="V3686" s="26">
        <f>IF($A3686="placement",U3686,IF($A3686="site",SUMIF($C:$C,$C3686,$U:$U),IF($A3686="user",SUMIF($B:$B,$B3686,$U:$U),SUM($U:$U))))</f>
        <v>17.149999999999999</v>
      </c>
      <c r="W3686" s="27">
        <f>V3686/J3686</f>
        <v>0.35</v>
      </c>
    </row>
    <row r="3687" spans="1:23" hidden="1" x14ac:dyDescent="0.3">
      <c r="A3687" s="23" t="s">
        <v>13</v>
      </c>
      <c r="B3687" s="23" t="s">
        <v>6443</v>
      </c>
      <c r="C3687" s="23" t="s">
        <v>6444</v>
      </c>
      <c r="D3687" s="23" t="s">
        <v>9898</v>
      </c>
      <c r="E3687" s="23"/>
      <c r="F3687" s="27">
        <v>0.25009999999999999</v>
      </c>
      <c r="G3687" s="24">
        <v>0.96003528000000005</v>
      </c>
      <c r="H3687" s="25">
        <v>189.49639999999999</v>
      </c>
      <c r="I3687" s="25">
        <v>18.123699999999999</v>
      </c>
      <c r="J3687" s="26">
        <v>496</v>
      </c>
      <c r="K3687" s="26">
        <v>124</v>
      </c>
      <c r="L3687" s="27">
        <v>9.5600000000000004E-2</v>
      </c>
      <c r="M3687" s="28">
        <v>0.91193305999999996</v>
      </c>
      <c r="N3687" s="29">
        <v>0.37288700000000002</v>
      </c>
      <c r="O3687" s="31"/>
      <c r="P3687" s="31">
        <v>0.59110266420000002</v>
      </c>
      <c r="Q3687" s="31">
        <v>0.25005300220496701</v>
      </c>
      <c r="R3687" s="42"/>
      <c r="S3687" s="42" t="str">
        <f>IF(R3687="","",MAX(R3687,Q3687))</f>
        <v/>
      </c>
      <c r="T3687" s="27" t="str">
        <f>IF(A3687="placement",MIN(P3687,IF(S3687="",Q3687,S3687)),"")</f>
        <v/>
      </c>
      <c r="U3687" s="28" t="str">
        <f>IF($A3687="placement",T3687*J3687,"")</f>
        <v/>
      </c>
      <c r="V3687" s="26">
        <f>IF($A3687="placement",U3687,IF($A3687="site",SUMIF($C:$C,$C3687,$U:$U),IF($A3687="user",SUMIF($B:$B,$B3687,$U:$U),SUM($U:$U))))</f>
        <v>122.5</v>
      </c>
      <c r="W3687" s="27">
        <f>V3687/J3687</f>
        <v>0.24697580645161291</v>
      </c>
    </row>
    <row r="3688" spans="1:23" hidden="1" x14ac:dyDescent="0.3">
      <c r="A3688" s="23" t="s">
        <v>10</v>
      </c>
      <c r="B3688" s="23" t="s">
        <v>7253</v>
      </c>
      <c r="C3688" s="23" t="s">
        <v>9898</v>
      </c>
      <c r="D3688" s="23" t="s">
        <v>9898</v>
      </c>
      <c r="E3688" s="23"/>
      <c r="F3688" s="27">
        <v>0.25</v>
      </c>
      <c r="G3688" s="24">
        <v>0.98626970999999997</v>
      </c>
      <c r="H3688" s="25">
        <v>61.840699999999998</v>
      </c>
      <c r="I3688" s="25">
        <v>5.5674000000000001</v>
      </c>
      <c r="J3688" s="26">
        <v>232</v>
      </c>
      <c r="K3688" s="26">
        <v>56</v>
      </c>
      <c r="L3688" s="27">
        <v>0.09</v>
      </c>
      <c r="M3688" s="28">
        <v>1.3861041300000001</v>
      </c>
      <c r="N3688" s="29">
        <v>1</v>
      </c>
      <c r="O3688" s="31"/>
      <c r="P3688" s="31">
        <v>0.27855347860000002</v>
      </c>
      <c r="Q3688" s="31">
        <v>0.249999999999999</v>
      </c>
      <c r="R3688" s="42"/>
      <c r="S3688" s="42" t="str">
        <f>IF(R3688="","",MAX(R3688,Q3688))</f>
        <v/>
      </c>
      <c r="T3688" s="27" t="str">
        <f>IF(A3688="placement",MIN(P3688,IF(S3688="",Q3688,S3688)),"")</f>
        <v/>
      </c>
      <c r="U3688" s="28" t="str">
        <f>IF($A3688="placement",T3688*J3688,"")</f>
        <v/>
      </c>
      <c r="V3688" s="26">
        <f>IF($A3688="placement",U3688,IF($A3688="site",SUMIF($C:$C,$C3688,$U:$U),IF($A3688="user",SUMIF($B:$B,$B3688,$U:$U),SUM($U:$U))))</f>
        <v>56.999999999999773</v>
      </c>
      <c r="W3688" s="27">
        <f>V3688/J3688</f>
        <v>0.24568965517241281</v>
      </c>
    </row>
    <row r="3689" spans="1:23" hidden="1" x14ac:dyDescent="0.3">
      <c r="A3689" s="23" t="s">
        <v>13</v>
      </c>
      <c r="B3689" s="23" t="s">
        <v>4243</v>
      </c>
      <c r="C3689" s="23" t="s">
        <v>4245</v>
      </c>
      <c r="D3689" s="23" t="s">
        <v>9898</v>
      </c>
      <c r="E3689" s="23"/>
      <c r="F3689" s="27">
        <v>0.32779999999999998</v>
      </c>
      <c r="G3689" s="24">
        <v>0</v>
      </c>
      <c r="H3689" s="25">
        <v>80.049800000000005</v>
      </c>
      <c r="I3689" s="25">
        <v>46.031199999999998</v>
      </c>
      <c r="J3689" s="26">
        <v>490</v>
      </c>
      <c r="K3689" s="26">
        <v>160</v>
      </c>
      <c r="L3689" s="27">
        <v>0.57499999999999996</v>
      </c>
      <c r="M3689" s="28">
        <v>0.35450354000000001</v>
      </c>
      <c r="N3689" s="29">
        <v>9.6051999999999998E-2</v>
      </c>
      <c r="O3689" s="31"/>
      <c r="P3689" s="31">
        <v>0.72905207360000002</v>
      </c>
      <c r="Q3689" s="31">
        <v>0.327846685039342</v>
      </c>
      <c r="R3689" s="42"/>
      <c r="S3689" s="42" t="str">
        <f>IF(R3689="","",MAX(R3689,Q3689))</f>
        <v/>
      </c>
      <c r="T3689" s="27" t="str">
        <f>IF(A3689="placement",MIN(P3689,IF(S3689="",Q3689,S3689)),"")</f>
        <v/>
      </c>
      <c r="U3689" s="28" t="str">
        <f>IF($A3689="placement",T3689*J3689,"")</f>
        <v/>
      </c>
      <c r="V3689" s="26">
        <f>IF($A3689="placement",U3689,IF($A3689="site",SUMIF($C:$C,$C3689,$U:$U),IF($A3689="user",SUMIF($B:$B,$B3689,$U:$U),SUM($U:$U))))</f>
        <v>159.99999999999977</v>
      </c>
      <c r="W3689" s="27">
        <f>V3689/J3689</f>
        <v>0.32653061224489749</v>
      </c>
    </row>
    <row r="3690" spans="1:23" hidden="1" x14ac:dyDescent="0.3">
      <c r="A3690" s="17" t="s">
        <v>10</v>
      </c>
      <c r="B3690" s="17" t="s">
        <v>6036</v>
      </c>
      <c r="C3690" s="17" t="s">
        <v>9898</v>
      </c>
      <c r="D3690" s="17" t="s">
        <v>9898</v>
      </c>
      <c r="E3690" s="17"/>
      <c r="F3690" s="18">
        <v>0.25230000000000002</v>
      </c>
      <c r="G3690" s="36">
        <v>0</v>
      </c>
      <c r="H3690" s="37">
        <v>114.6194</v>
      </c>
      <c r="I3690" s="37">
        <v>17.754200000000001</v>
      </c>
      <c r="J3690" s="19">
        <v>787</v>
      </c>
      <c r="K3690" s="19">
        <v>193</v>
      </c>
      <c r="L3690" s="18">
        <v>0.15490000000000001</v>
      </c>
      <c r="M3690" s="20">
        <v>1.4774443900000001</v>
      </c>
      <c r="N3690" s="21">
        <v>0.95937499999999998</v>
      </c>
      <c r="O3690" s="22"/>
      <c r="P3690" s="22">
        <v>0.35065237859999998</v>
      </c>
      <c r="Q3690" s="22">
        <v>0.25228751244784903</v>
      </c>
      <c r="R3690" s="43"/>
      <c r="S3690" s="42" t="str">
        <f>IF(R3690="","",MAX(R3690,Q3690))</f>
        <v/>
      </c>
      <c r="T3690" s="27" t="str">
        <f>IF(A3690="placement",MIN(P3690,IF(S3690="",Q3690,S3690)),"")</f>
        <v/>
      </c>
      <c r="U3690" s="20" t="str">
        <f>IF($A3690="placement",T3690*J3690,"")</f>
        <v/>
      </c>
      <c r="V3690" s="19">
        <f>IF($A3690="placement",U3690,IF($A3690="site",SUMIF($C:$C,$C3690,$U:$U),IF($A3690="user",SUMIF($B:$B,$B3690,$U:$U),SUM($U:$U))))</f>
        <v>193.34870222070035</v>
      </c>
      <c r="W3690" s="18">
        <f>V3690/J3690</f>
        <v>0.245678147675604</v>
      </c>
    </row>
    <row r="3691" spans="1:23" x14ac:dyDescent="0.3">
      <c r="A3691" s="23" t="s">
        <v>14</v>
      </c>
      <c r="B3691" s="23" t="s">
        <v>1708</v>
      </c>
      <c r="C3691" s="23" t="s">
        <v>1709</v>
      </c>
      <c r="D3691" s="23" t="s">
        <v>10535</v>
      </c>
      <c r="E3691" s="23" t="s">
        <v>10536</v>
      </c>
      <c r="F3691" s="27">
        <v>0.4</v>
      </c>
      <c r="G3691" s="24">
        <v>0</v>
      </c>
      <c r="H3691" s="25">
        <v>2.7850999999999999</v>
      </c>
      <c r="I3691" s="25">
        <v>0.8276</v>
      </c>
      <c r="J3691" s="26">
        <v>49</v>
      </c>
      <c r="K3691" s="26">
        <v>14</v>
      </c>
      <c r="L3691" s="27">
        <v>0.29709999999999998</v>
      </c>
      <c r="M3691" s="28">
        <v>1.9936388700000001</v>
      </c>
      <c r="N3691" s="29">
        <v>1.45</v>
      </c>
      <c r="O3691" s="31" t="s">
        <v>385</v>
      </c>
      <c r="P3691" s="31">
        <v>0.27268673450000003</v>
      </c>
      <c r="Q3691" s="31">
        <v>0.27268673452158798</v>
      </c>
      <c r="R3691" s="42"/>
      <c r="S3691" s="42" t="str">
        <f>IF(R3691="","",MAX(R3691,Q3691))</f>
        <v/>
      </c>
      <c r="T3691" s="27">
        <f>IF(A3691="placement",MIN(P3691,IF(S3691="",Q3691,S3691)),"")</f>
        <v>0.27268673450000003</v>
      </c>
      <c r="U3691" s="28">
        <f>IF($A3691="placement",T3691*J3691,"")</f>
        <v>13.361649990500002</v>
      </c>
      <c r="V3691" s="26">
        <f>IF($A3691="placement",U3691,IF($A3691="site",SUMIF($C:$C,$C3691,$U:$U),IF($A3691="user",SUMIF($B:$B,$B3691,$U:$U),SUM($U:$U))))</f>
        <v>13.361649990500002</v>
      </c>
      <c r="W3691" s="27">
        <f>V3691/J3691</f>
        <v>0.27268673450000003</v>
      </c>
    </row>
    <row r="3692" spans="1:23" x14ac:dyDescent="0.3">
      <c r="A3692" s="23" t="s">
        <v>14</v>
      </c>
      <c r="B3692" s="23" t="s">
        <v>1501</v>
      </c>
      <c r="C3692" s="23" t="s">
        <v>1503</v>
      </c>
      <c r="D3692" s="32" t="s">
        <v>1519</v>
      </c>
      <c r="E3692" s="23" t="s">
        <v>1520</v>
      </c>
      <c r="F3692" s="27">
        <v>0.33</v>
      </c>
      <c r="G3692" s="24">
        <v>0</v>
      </c>
      <c r="H3692" s="25">
        <v>10.8345</v>
      </c>
      <c r="I3692" s="25">
        <v>0.67259999999999998</v>
      </c>
      <c r="J3692" s="26">
        <v>49</v>
      </c>
      <c r="K3692" s="26">
        <v>12</v>
      </c>
      <c r="L3692" s="27">
        <v>6.2100000000000002E-2</v>
      </c>
      <c r="M3692" s="28">
        <v>2.40541574</v>
      </c>
      <c r="N3692" s="29">
        <v>1.8</v>
      </c>
      <c r="O3692" s="31" t="s">
        <v>12</v>
      </c>
      <c r="P3692" s="31">
        <v>0.25168860749999999</v>
      </c>
      <c r="Q3692" s="31">
        <v>0.25168860752787803</v>
      </c>
      <c r="R3692" s="42">
        <v>0.3</v>
      </c>
      <c r="S3692" s="42">
        <f>IF(R3692="","",MAX(R3692,Q3692))</f>
        <v>0.3</v>
      </c>
      <c r="T3692" s="27">
        <f>IF(A3692="placement",MIN(P3692,IF(S3692="",Q3692,S3692)),"")</f>
        <v>0.25168860749999999</v>
      </c>
      <c r="U3692" s="28">
        <f>IF($A3692="placement",T3692*J3692,"")</f>
        <v>12.3327417675</v>
      </c>
      <c r="V3692" s="26">
        <f>IF($A3692="placement",U3692,IF($A3692="site",SUMIF($C:$C,$C3692,$U:$U),IF($A3692="user",SUMIF($B:$B,$B3692,$U:$U),SUM($U:$U))))</f>
        <v>12.3327417675</v>
      </c>
      <c r="W3692" s="27">
        <f>V3692/J3692</f>
        <v>0.25168860749999999</v>
      </c>
    </row>
    <row r="3693" spans="1:23" x14ac:dyDescent="0.3">
      <c r="A3693" s="17" t="s">
        <v>14</v>
      </c>
      <c r="B3693" s="17" t="s">
        <v>277</v>
      </c>
      <c r="C3693" s="17" t="s">
        <v>279</v>
      </c>
      <c r="D3693" s="17" t="s">
        <v>386</v>
      </c>
      <c r="E3693" s="17" t="s">
        <v>387</v>
      </c>
      <c r="F3693" s="18">
        <v>0.25</v>
      </c>
      <c r="G3693" s="36">
        <v>0</v>
      </c>
      <c r="H3693" s="37">
        <v>4.4825999999999997</v>
      </c>
      <c r="I3693" s="37">
        <v>0.59640000000000004</v>
      </c>
      <c r="J3693" s="19">
        <v>49</v>
      </c>
      <c r="K3693" s="19">
        <v>12</v>
      </c>
      <c r="L3693" s="18">
        <v>0.1331</v>
      </c>
      <c r="M3693" s="20">
        <v>2.7544191599999999</v>
      </c>
      <c r="N3693" s="21">
        <v>2</v>
      </c>
      <c r="O3693" s="22" t="s">
        <v>12</v>
      </c>
      <c r="P3693" s="22">
        <v>0.2738941016</v>
      </c>
      <c r="Q3693" s="22">
        <v>0.25</v>
      </c>
      <c r="R3693" s="43"/>
      <c r="S3693" s="42" t="str">
        <f>IF(R3693="","",MAX(R3693,Q3693))</f>
        <v/>
      </c>
      <c r="T3693" s="27">
        <f>IF(A3693="placement",MIN(P3693,IF(S3693="",Q3693,S3693)),"")</f>
        <v>0.25</v>
      </c>
      <c r="U3693" s="20">
        <f>IF($A3693="placement",T3693*J3693,"")</f>
        <v>12.25</v>
      </c>
      <c r="V3693" s="19">
        <f>IF($A3693="placement",U3693,IF($A3693="site",SUMIF($C:$C,$C3693,$U:$U),IF($A3693="user",SUMIF($B:$B,$B3693,$U:$U),SUM($U:$U))))</f>
        <v>12.25</v>
      </c>
      <c r="W3693" s="18">
        <f>V3693/J3693</f>
        <v>0.25</v>
      </c>
    </row>
    <row r="3694" spans="1:23" x14ac:dyDescent="0.3">
      <c r="A3694" s="23" t="s">
        <v>14</v>
      </c>
      <c r="B3694" s="23" t="s">
        <v>965</v>
      </c>
      <c r="C3694" s="23" t="s">
        <v>966</v>
      </c>
      <c r="D3694" s="23" t="s">
        <v>1001</v>
      </c>
      <c r="E3694" s="23" t="s">
        <v>1002</v>
      </c>
      <c r="F3694" s="27">
        <v>0.25</v>
      </c>
      <c r="G3694" s="24">
        <v>1</v>
      </c>
      <c r="H3694" s="25">
        <v>79.361699999999999</v>
      </c>
      <c r="I3694" s="25">
        <v>4.7074999999999996</v>
      </c>
      <c r="J3694" s="26">
        <v>49</v>
      </c>
      <c r="K3694" s="26">
        <v>12</v>
      </c>
      <c r="L3694" s="27">
        <v>5.9299999999999999E-2</v>
      </c>
      <c r="M3694" s="28">
        <v>0.35035277999999997</v>
      </c>
      <c r="N3694" s="29">
        <v>0.2</v>
      </c>
      <c r="O3694" s="31" t="s">
        <v>42</v>
      </c>
      <c r="P3694" s="31">
        <v>0.4291468168</v>
      </c>
      <c r="Q3694" s="31">
        <v>0.25</v>
      </c>
      <c r="R3694" s="42"/>
      <c r="S3694" s="42" t="str">
        <f>IF(R3694="","",MAX(R3694,Q3694))</f>
        <v/>
      </c>
      <c r="T3694" s="27">
        <f>IF(A3694="placement",MIN(P3694,IF(S3694="",Q3694,S3694)),"")</f>
        <v>0.25</v>
      </c>
      <c r="U3694" s="28">
        <f>IF($A3694="placement",T3694*J3694,"")</f>
        <v>12.25</v>
      </c>
      <c r="V3694" s="23">
        <f>IF($A3694="placement",U3694,IF($A3694="site",SUMIF($C:$C,$C3694,$U:$U),IF($A3694="user",SUMIF($B:$B,$B3694,$U:$U),SUM($U:$U))))</f>
        <v>12.25</v>
      </c>
      <c r="W3694" s="27">
        <f>V3694/J3694</f>
        <v>0.25</v>
      </c>
    </row>
    <row r="3695" spans="1:23" x14ac:dyDescent="0.3">
      <c r="A3695" s="23" t="s">
        <v>14</v>
      </c>
      <c r="B3695" s="23" t="s">
        <v>2366</v>
      </c>
      <c r="C3695" s="23" t="s">
        <v>2367</v>
      </c>
      <c r="D3695" s="23" t="s">
        <v>2372</v>
      </c>
      <c r="E3695" s="23" t="s">
        <v>2373</v>
      </c>
      <c r="F3695" s="27">
        <v>0.25</v>
      </c>
      <c r="G3695" s="24">
        <v>0</v>
      </c>
      <c r="H3695" s="25">
        <v>13.035399999999999</v>
      </c>
      <c r="I3695" s="25">
        <v>2.4199000000000002</v>
      </c>
      <c r="J3695" s="26">
        <v>49</v>
      </c>
      <c r="K3695" s="26">
        <v>12</v>
      </c>
      <c r="L3695" s="27">
        <v>0.18559999999999999</v>
      </c>
      <c r="M3695" s="28">
        <v>0.66930160999999999</v>
      </c>
      <c r="N3695" s="29">
        <v>0.5</v>
      </c>
      <c r="O3695" s="31" t="s">
        <v>12</v>
      </c>
      <c r="P3695" s="31">
        <v>0.25295264299999998</v>
      </c>
      <c r="Q3695" s="31">
        <v>0.25</v>
      </c>
      <c r="R3695" s="42">
        <v>0.2</v>
      </c>
      <c r="S3695" s="42">
        <f>IF(R3695="","",MAX(R3695,Q3695))</f>
        <v>0.25</v>
      </c>
      <c r="T3695" s="27">
        <f>IF(A3695="placement",MIN(P3695,IF(S3695="",Q3695,S3695)),"")</f>
        <v>0.25</v>
      </c>
      <c r="U3695" s="28">
        <f>IF($A3695="placement",T3695*J3695,"")</f>
        <v>12.25</v>
      </c>
      <c r="V3695" s="26">
        <f>IF($A3695="placement",U3695,IF($A3695="site",SUMIF($C:$C,$C3695,$U:$U),IF($A3695="user",SUMIF($B:$B,$B3695,$U:$U),SUM($U:$U))))</f>
        <v>12.25</v>
      </c>
      <c r="W3695" s="27">
        <f>V3695/J3695</f>
        <v>0.25</v>
      </c>
    </row>
    <row r="3696" spans="1:23" x14ac:dyDescent="0.3">
      <c r="A3696" s="23" t="s">
        <v>14</v>
      </c>
      <c r="B3696" s="23" t="s">
        <v>2619</v>
      </c>
      <c r="C3696" s="23" t="s">
        <v>2621</v>
      </c>
      <c r="D3696" s="23" t="s">
        <v>2672</v>
      </c>
      <c r="E3696" s="23" t="s">
        <v>2673</v>
      </c>
      <c r="F3696" s="27">
        <v>0.25</v>
      </c>
      <c r="G3696" s="24">
        <v>0</v>
      </c>
      <c r="H3696" s="25">
        <v>29.062799999999999</v>
      </c>
      <c r="I3696" s="25">
        <v>2.9533</v>
      </c>
      <c r="J3696" s="26">
        <v>49</v>
      </c>
      <c r="K3696" s="26">
        <v>12</v>
      </c>
      <c r="L3696" s="27">
        <v>0.1016</v>
      </c>
      <c r="M3696" s="28">
        <v>0.54831905999999997</v>
      </c>
      <c r="N3696" s="29">
        <v>0.3</v>
      </c>
      <c r="O3696" s="31" t="s">
        <v>12</v>
      </c>
      <c r="P3696" s="31">
        <v>0.4528732996</v>
      </c>
      <c r="Q3696" s="31">
        <v>0.25</v>
      </c>
      <c r="R3696" s="42"/>
      <c r="S3696" s="42" t="str">
        <f>IF(R3696="","",MAX(R3696,Q3696))</f>
        <v/>
      </c>
      <c r="T3696" s="27">
        <f>IF(A3696="placement",MIN(P3696,IF(S3696="",Q3696,S3696)),"")</f>
        <v>0.25</v>
      </c>
      <c r="U3696" s="28">
        <f>IF($A3696="placement",T3696*J3696,"")</f>
        <v>12.25</v>
      </c>
      <c r="V3696" s="26">
        <f>IF($A3696="placement",U3696,IF($A3696="site",SUMIF($C:$C,$C3696,$U:$U),IF($A3696="user",SUMIF($B:$B,$B3696,$U:$U),SUM($U:$U))))</f>
        <v>12.25</v>
      </c>
      <c r="W3696" s="27">
        <f>V3696/J3696</f>
        <v>0.25</v>
      </c>
    </row>
    <row r="3697" spans="1:23" hidden="1" x14ac:dyDescent="0.3">
      <c r="A3697" s="23" t="s">
        <v>13</v>
      </c>
      <c r="B3697" s="23" t="s">
        <v>4348</v>
      </c>
      <c r="C3697" s="23" t="s">
        <v>4350</v>
      </c>
      <c r="D3697" s="23" t="s">
        <v>9898</v>
      </c>
      <c r="E3697" s="23"/>
      <c r="F3697" s="27">
        <v>0.20880000000000001</v>
      </c>
      <c r="G3697" s="24">
        <v>0.96206263000000003</v>
      </c>
      <c r="H3697" s="25">
        <v>134.18100000000001</v>
      </c>
      <c r="I3697" s="25">
        <v>48.984000000000002</v>
      </c>
      <c r="J3697" s="26">
        <v>484</v>
      </c>
      <c r="K3697" s="26">
        <v>94</v>
      </c>
      <c r="L3697" s="27">
        <v>0.36509999999999998</v>
      </c>
      <c r="M3697" s="28">
        <v>0.32926364000000002</v>
      </c>
      <c r="N3697" s="29">
        <v>0.229043</v>
      </c>
      <c r="O3697" s="31"/>
      <c r="P3697" s="31">
        <v>0.30437809040000002</v>
      </c>
      <c r="Q3697" s="31">
        <v>0.20882052833223499</v>
      </c>
      <c r="R3697" s="42"/>
      <c r="S3697" s="42" t="str">
        <f>IF(R3697="","",MAX(R3697,Q3697))</f>
        <v/>
      </c>
      <c r="T3697" s="27" t="str">
        <f>IF(A3697="placement",MIN(P3697,IF(S3697="",Q3697,S3697)),"")</f>
        <v/>
      </c>
      <c r="U3697" s="28" t="str">
        <f>IF($A3697="placement",T3697*J3697,"")</f>
        <v/>
      </c>
      <c r="V3697" s="26">
        <f>IF($A3697="placement",U3697,IF($A3697="site",SUMIF($C:$C,$C3697,$U:$U),IF($A3697="user",SUMIF($B:$B,$B3697,$U:$U),SUM($U:$U))))</f>
        <v>107.03735638319999</v>
      </c>
      <c r="W3697" s="27">
        <f>V3697/J3697</f>
        <v>0.22115156277520659</v>
      </c>
    </row>
    <row r="3698" spans="1:23" hidden="1" x14ac:dyDescent="0.3">
      <c r="A3698" s="23" t="s">
        <v>10</v>
      </c>
      <c r="B3698" s="23" t="s">
        <v>1494</v>
      </c>
      <c r="C3698" s="23" t="s">
        <v>9898</v>
      </c>
      <c r="D3698" s="23" t="s">
        <v>9898</v>
      </c>
      <c r="E3698" s="23"/>
      <c r="F3698" s="27">
        <v>0.25</v>
      </c>
      <c r="G3698" s="24">
        <v>0</v>
      </c>
      <c r="H3698" s="25">
        <v>23.355699999999999</v>
      </c>
      <c r="I3698" s="25">
        <v>5.9819000000000004</v>
      </c>
      <c r="J3698" s="26">
        <v>657</v>
      </c>
      <c r="K3698" s="26">
        <v>159</v>
      </c>
      <c r="L3698" s="27">
        <v>0.25609999999999999</v>
      </c>
      <c r="M3698" s="28">
        <v>3.6584534400000002</v>
      </c>
      <c r="N3698" s="29">
        <v>2.75</v>
      </c>
      <c r="O3698" s="31"/>
      <c r="P3698" s="31">
        <v>0.24831624969999999</v>
      </c>
      <c r="Q3698" s="31">
        <v>0.24831624967973201</v>
      </c>
      <c r="R3698" s="42">
        <v>0.35</v>
      </c>
      <c r="S3698" s="42">
        <f>IF(R3698="","",MAX(R3698,Q3698))</f>
        <v>0.35</v>
      </c>
      <c r="T3698" s="27" t="str">
        <f>IF(A3698="placement",MIN(P3698,IF(S3698="",Q3698,S3698)),"")</f>
        <v/>
      </c>
      <c r="U3698" s="28" t="str">
        <f>IF($A3698="placement",T3698*J3698,"")</f>
        <v/>
      </c>
      <c r="V3698" s="26">
        <f>IF($A3698="placement",U3698,IF($A3698="site",SUMIF($C:$C,$C3698,$U:$U),IF($A3698="user",SUMIF($B:$B,$B3698,$U:$U),SUM($U:$U))))</f>
        <v>161.25225930554265</v>
      </c>
      <c r="W3698" s="27">
        <f>V3698/J3698</f>
        <v>0.2454372287755596</v>
      </c>
    </row>
    <row r="3699" spans="1:23" x14ac:dyDescent="0.3">
      <c r="A3699" s="23" t="s">
        <v>14</v>
      </c>
      <c r="B3699" s="23" t="s">
        <v>6391</v>
      </c>
      <c r="C3699" s="23" t="s">
        <v>6392</v>
      </c>
      <c r="D3699" s="23" t="s">
        <v>6393</v>
      </c>
      <c r="E3699" s="23" t="s">
        <v>6394</v>
      </c>
      <c r="F3699" s="27">
        <v>0.25</v>
      </c>
      <c r="G3699" s="24">
        <v>0</v>
      </c>
      <c r="H3699" s="25">
        <v>3.7968999999999999</v>
      </c>
      <c r="I3699" s="25">
        <v>1.1509</v>
      </c>
      <c r="J3699" s="26">
        <v>49</v>
      </c>
      <c r="K3699" s="26">
        <v>12</v>
      </c>
      <c r="L3699" s="27">
        <v>0.30309999999999998</v>
      </c>
      <c r="M3699" s="28">
        <v>1.4262831300000001</v>
      </c>
      <c r="N3699" s="29">
        <v>1</v>
      </c>
      <c r="O3699" s="31" t="s">
        <v>12</v>
      </c>
      <c r="P3699" s="31">
        <v>0.29887693250000003</v>
      </c>
      <c r="Q3699" s="31">
        <v>0.25</v>
      </c>
      <c r="R3699" s="42"/>
      <c r="S3699" s="42" t="str">
        <f>IF(R3699="","",MAX(R3699,Q3699))</f>
        <v/>
      </c>
      <c r="T3699" s="27">
        <f>IF(A3699="placement",MIN(P3699,IF(S3699="",Q3699,S3699)),"")</f>
        <v>0.25</v>
      </c>
      <c r="U3699" s="28">
        <f>IF($A3699="placement",T3699*J3699,"")</f>
        <v>12.25</v>
      </c>
      <c r="V3699" s="26">
        <f>IF($A3699="placement",U3699,IF($A3699="site",SUMIF($C:$C,$C3699,$U:$U),IF($A3699="user",SUMIF($B:$B,$B3699,$U:$U),SUM($U:$U))))</f>
        <v>12.25</v>
      </c>
      <c r="W3699" s="27">
        <f>V3699/J3699</f>
        <v>0.25</v>
      </c>
    </row>
    <row r="3700" spans="1:23" hidden="1" x14ac:dyDescent="0.3">
      <c r="A3700" s="23" t="s">
        <v>13</v>
      </c>
      <c r="B3700" s="23" t="s">
        <v>10897</v>
      </c>
      <c r="C3700" s="23" t="s">
        <v>10898</v>
      </c>
      <c r="D3700" s="23" t="s">
        <v>9898</v>
      </c>
      <c r="E3700" s="23"/>
      <c r="F3700" s="27">
        <v>0.25</v>
      </c>
      <c r="G3700" s="24">
        <v>0</v>
      </c>
      <c r="H3700" s="25">
        <v>170.84059999999999</v>
      </c>
      <c r="I3700" s="25">
        <v>13.926</v>
      </c>
      <c r="J3700" s="26">
        <v>478</v>
      </c>
      <c r="K3700" s="26">
        <v>113</v>
      </c>
      <c r="L3700" s="27">
        <v>8.1500000000000003E-2</v>
      </c>
      <c r="M3700" s="28">
        <v>1.1434890499999999</v>
      </c>
      <c r="N3700" s="29">
        <v>0.84156600000000004</v>
      </c>
      <c r="O3700" s="31"/>
      <c r="P3700" s="31">
        <v>0.26403668070000003</v>
      </c>
      <c r="Q3700" s="31">
        <v>0.249999999999999</v>
      </c>
      <c r="R3700" s="42"/>
      <c r="S3700" s="42" t="str">
        <f>IF(R3700="","",MAX(R3700,Q3700))</f>
        <v/>
      </c>
      <c r="T3700" s="27" t="str">
        <f>IF(A3700="placement",MIN(P3700,IF(S3700="",Q3700,S3700)),"")</f>
        <v/>
      </c>
      <c r="U3700" s="28" t="str">
        <f>IF($A3700="placement",T3700*J3700,"")</f>
        <v/>
      </c>
      <c r="V3700" s="26">
        <f>IF($A3700="placement",U3700,IF($A3700="site",SUMIF($C:$C,$C3700,$U:$U),IF($A3700="user",SUMIF($B:$B,$B3700,$U:$U),SUM($U:$U))))</f>
        <v>113.1593509958</v>
      </c>
      <c r="W3700" s="27">
        <f>V3700/J3700</f>
        <v>0.23673504392426778</v>
      </c>
    </row>
    <row r="3701" spans="1:23" hidden="1" x14ac:dyDescent="0.3">
      <c r="A3701" s="11" t="s">
        <v>10</v>
      </c>
      <c r="B3701" s="11" t="s">
        <v>4152</v>
      </c>
      <c r="C3701" s="11" t="s">
        <v>9898</v>
      </c>
      <c r="D3701" s="11" t="s">
        <v>9898</v>
      </c>
      <c r="E3701" s="11"/>
      <c r="F3701" s="12">
        <v>0.28549999999999998</v>
      </c>
      <c r="G3701" s="33">
        <v>0</v>
      </c>
      <c r="H3701" s="34">
        <v>62.815199999999997</v>
      </c>
      <c r="I3701" s="34">
        <v>9.8181999999999992</v>
      </c>
      <c r="J3701" s="13">
        <v>652</v>
      </c>
      <c r="K3701" s="13">
        <v>162</v>
      </c>
      <c r="L3701" s="12">
        <v>0.15629999999999999</v>
      </c>
      <c r="M3701" s="14">
        <v>2.2135295199999998</v>
      </c>
      <c r="N3701" s="15">
        <v>1.6354089999999999</v>
      </c>
      <c r="O3701" s="16"/>
      <c r="P3701" s="16">
        <v>0.26117587949999999</v>
      </c>
      <c r="Q3701" s="16">
        <v>0.26117587945140402</v>
      </c>
      <c r="R3701" s="44"/>
      <c r="S3701" s="42" t="str">
        <f>IF(R3701="","",MAX(R3701,Q3701))</f>
        <v/>
      </c>
      <c r="T3701" s="27" t="str">
        <f>IF(A3701="placement",MIN(P3701,IF(S3701="",Q3701,S3701)),"")</f>
        <v/>
      </c>
      <c r="U3701" s="14" t="str">
        <f>IF($A3701="placement",T3701*J3701,"")</f>
        <v/>
      </c>
      <c r="V3701" s="13">
        <f>IF($A3701="placement",U3701,IF($A3701="site",SUMIF($C:$C,$C3701,$U:$U),IF($A3701="user",SUMIF($B:$B,$B3701,$U:$U),SUM($U:$U))))</f>
        <v>159.99127029780001</v>
      </c>
      <c r="W3701" s="12">
        <f>V3701/J3701</f>
        <v>0.2453853838923313</v>
      </c>
    </row>
    <row r="3702" spans="1:23" hidden="1" x14ac:dyDescent="0.3">
      <c r="A3702" s="23" t="s">
        <v>13</v>
      </c>
      <c r="B3702" s="23" t="s">
        <v>3138</v>
      </c>
      <c r="C3702" s="23" t="s">
        <v>3140</v>
      </c>
      <c r="D3702" s="23" t="s">
        <v>9898</v>
      </c>
      <c r="E3702" s="23"/>
      <c r="F3702" s="27">
        <v>0.33</v>
      </c>
      <c r="G3702" s="24">
        <v>0.88820922999999996</v>
      </c>
      <c r="H3702" s="25">
        <v>280.42410000000001</v>
      </c>
      <c r="I3702" s="25">
        <v>62.8352</v>
      </c>
      <c r="J3702" s="26">
        <v>477</v>
      </c>
      <c r="K3702" s="26">
        <v>158</v>
      </c>
      <c r="L3702" s="27">
        <v>0.22409999999999999</v>
      </c>
      <c r="M3702" s="28">
        <v>0.25326017000000001</v>
      </c>
      <c r="N3702" s="29">
        <v>0.02</v>
      </c>
      <c r="O3702" s="31"/>
      <c r="P3702" s="31">
        <v>0.92102982519999999</v>
      </c>
      <c r="Q3702" s="31">
        <v>0.32999999999999902</v>
      </c>
      <c r="R3702" s="42"/>
      <c r="S3702" s="42" t="str">
        <f>IF(R3702="","",MAX(R3702,Q3702))</f>
        <v/>
      </c>
      <c r="T3702" s="27" t="str">
        <f>IF(A3702="placement",MIN(P3702,IF(S3702="",Q3702,S3702)),"")</f>
        <v/>
      </c>
      <c r="U3702" s="28" t="str">
        <f>IF($A3702="placement",T3702*J3702,"")</f>
        <v/>
      </c>
      <c r="V3702" s="26">
        <f>IF($A3702="placement",U3702,IF($A3702="site",SUMIF($C:$C,$C3702,$U:$U),IF($A3702="user",SUMIF($B:$B,$B3702,$U:$U),SUM($U:$U))))</f>
        <v>157.40999999999985</v>
      </c>
      <c r="W3702" s="27">
        <f>V3702/J3702</f>
        <v>0.32999999999999968</v>
      </c>
    </row>
    <row r="3703" spans="1:23" hidden="1" x14ac:dyDescent="0.3">
      <c r="A3703" s="23" t="s">
        <v>10</v>
      </c>
      <c r="B3703" s="23" t="s">
        <v>10815</v>
      </c>
      <c r="C3703" s="23" t="s">
        <v>9898</v>
      </c>
      <c r="D3703" s="32" t="s">
        <v>9898</v>
      </c>
      <c r="E3703" s="23"/>
      <c r="F3703" s="27">
        <v>0.25</v>
      </c>
      <c r="G3703" s="24">
        <v>0.68044906000000005</v>
      </c>
      <c r="H3703" s="25">
        <v>21.105899999999998</v>
      </c>
      <c r="I3703" s="25">
        <v>1.6947000000000001</v>
      </c>
      <c r="J3703" s="26">
        <v>54</v>
      </c>
      <c r="K3703" s="26">
        <v>14</v>
      </c>
      <c r="L3703" s="27">
        <v>8.0299999999999996E-2</v>
      </c>
      <c r="M3703" s="28">
        <v>1.07074096</v>
      </c>
      <c r="N3703" s="29">
        <v>0.5</v>
      </c>
      <c r="O3703" s="31"/>
      <c r="P3703" s="31">
        <v>0.53303364769999995</v>
      </c>
      <c r="Q3703" s="31">
        <v>0.249999999999999</v>
      </c>
      <c r="R3703" s="42">
        <v>0.3</v>
      </c>
      <c r="S3703" s="42">
        <f>IF(R3703="","",MAX(R3703,Q3703))</f>
        <v>0.3</v>
      </c>
      <c r="T3703" s="27" t="str">
        <f>IF(A3703="placement",MIN(P3703,IF(S3703="",Q3703,S3703)),"")</f>
        <v/>
      </c>
      <c r="U3703" s="28" t="str">
        <f>IF($A3703="placement",T3703*J3703,"")</f>
        <v/>
      </c>
      <c r="V3703" s="26">
        <f>IF($A3703="placement",U3703,IF($A3703="site",SUMIF($C:$C,$C3703,$U:$U),IF($A3703="user",SUMIF($B:$B,$B3703,$U:$U),SUM($U:$U))))</f>
        <v>13.249999999999984</v>
      </c>
      <c r="W3703" s="27">
        <f>V3703/J3703</f>
        <v>0.24537037037037007</v>
      </c>
    </row>
    <row r="3704" spans="1:23" hidden="1" x14ac:dyDescent="0.3">
      <c r="A3704" s="23" t="s">
        <v>13</v>
      </c>
      <c r="B3704" s="23" t="s">
        <v>4979</v>
      </c>
      <c r="C3704" s="23" t="s">
        <v>4980</v>
      </c>
      <c r="D3704" s="32" t="s">
        <v>9898</v>
      </c>
      <c r="E3704" s="23"/>
      <c r="F3704" s="27">
        <v>0.27410000000000001</v>
      </c>
      <c r="G3704" s="24">
        <v>0.99995858999999998</v>
      </c>
      <c r="H3704" s="25">
        <v>323.55430000000001</v>
      </c>
      <c r="I3704" s="25">
        <v>64.606099999999998</v>
      </c>
      <c r="J3704" s="26">
        <v>476</v>
      </c>
      <c r="K3704" s="26">
        <v>119</v>
      </c>
      <c r="L3704" s="27">
        <v>0.19969999999999999</v>
      </c>
      <c r="M3704" s="28">
        <v>0.2456169</v>
      </c>
      <c r="N3704" s="29">
        <v>0.122224</v>
      </c>
      <c r="O3704" s="31"/>
      <c r="P3704" s="31">
        <v>0.50237951459999997</v>
      </c>
      <c r="Q3704" s="31">
        <v>0.274109097718368</v>
      </c>
      <c r="R3704" s="42"/>
      <c r="S3704" s="42" t="str">
        <f>IF(R3704="","",MAX(R3704,Q3704))</f>
        <v/>
      </c>
      <c r="T3704" s="27" t="str">
        <f>IF(A3704="placement",MIN(P3704,IF(S3704="",Q3704,S3704)),"")</f>
        <v/>
      </c>
      <c r="U3704" s="28" t="str">
        <f>IF($A3704="placement",T3704*J3704,"")</f>
        <v/>
      </c>
      <c r="V3704" s="26">
        <f>IF($A3704="placement",U3704,IF($A3704="site",SUMIF($C:$C,$C3704,$U:$U),IF($A3704="user",SUMIF($B:$B,$B3704,$U:$U),SUM($U:$U))))</f>
        <v>118.97509335324868</v>
      </c>
      <c r="W3704" s="27">
        <f>V3704/J3704</f>
        <v>0.24994767511186697</v>
      </c>
    </row>
    <row r="3705" spans="1:23" hidden="1" x14ac:dyDescent="0.3">
      <c r="A3705" s="17" t="s">
        <v>10</v>
      </c>
      <c r="B3705" s="17" t="s">
        <v>9338</v>
      </c>
      <c r="C3705" s="17" t="s">
        <v>9898</v>
      </c>
      <c r="D3705" s="17" t="s">
        <v>9898</v>
      </c>
      <c r="E3705" s="17"/>
      <c r="F3705" s="18">
        <v>0.25390000000000001</v>
      </c>
      <c r="G3705" s="36">
        <v>0.87396837000000005</v>
      </c>
      <c r="H3705" s="37">
        <v>1146.5325</v>
      </c>
      <c r="I3705" s="37">
        <v>193.65430000000001</v>
      </c>
      <c r="J3705" s="19">
        <v>1317</v>
      </c>
      <c r="K3705" s="19">
        <v>328</v>
      </c>
      <c r="L3705" s="18">
        <v>0.16889999999999999</v>
      </c>
      <c r="M3705" s="20">
        <v>0.2267054</v>
      </c>
      <c r="N3705" s="21">
        <v>0.10498499999999999</v>
      </c>
      <c r="O3705" s="22"/>
      <c r="P3705" s="22">
        <v>0.53691000700000002</v>
      </c>
      <c r="Q3705" s="22">
        <v>0.25393084281294898</v>
      </c>
      <c r="R3705" s="43"/>
      <c r="S3705" s="42" t="str">
        <f>IF(R3705="","",MAX(R3705,Q3705))</f>
        <v/>
      </c>
      <c r="T3705" s="27" t="str">
        <f>IF(A3705="placement",MIN(P3705,IF(S3705="",Q3705,S3705)),"")</f>
        <v/>
      </c>
      <c r="U3705" s="20" t="str">
        <f>IF($A3705="placement",T3705*J3705,"")</f>
        <v/>
      </c>
      <c r="V3705" s="19">
        <f>IF($A3705="placement",U3705,IF($A3705="site",SUMIF($C:$C,$C3705,$U:$U),IF($A3705="user",SUMIF($B:$B,$B3705,$U:$U),SUM($U:$U))))</f>
        <v>323.14044661525287</v>
      </c>
      <c r="W3705" s="18">
        <f>V3705/J3705</f>
        <v>0.24536100730087537</v>
      </c>
    </row>
    <row r="3706" spans="1:23" x14ac:dyDescent="0.3">
      <c r="A3706" s="23" t="s">
        <v>14</v>
      </c>
      <c r="B3706" s="23" t="s">
        <v>6632</v>
      </c>
      <c r="C3706" s="23" t="s">
        <v>6634</v>
      </c>
      <c r="D3706" s="32" t="s">
        <v>6637</v>
      </c>
      <c r="E3706" s="23" t="s">
        <v>6633</v>
      </c>
      <c r="F3706" s="27">
        <v>0.25</v>
      </c>
      <c r="G3706" s="24">
        <v>0</v>
      </c>
      <c r="H3706" s="25">
        <v>24.989899999999999</v>
      </c>
      <c r="I3706" s="25">
        <v>2.9889000000000001</v>
      </c>
      <c r="J3706" s="26">
        <v>49</v>
      </c>
      <c r="K3706" s="26">
        <v>12</v>
      </c>
      <c r="L3706" s="27">
        <v>0.1196</v>
      </c>
      <c r="M3706" s="28">
        <v>0.54621580000000003</v>
      </c>
      <c r="N3706" s="29">
        <v>0.3</v>
      </c>
      <c r="O3706" s="31" t="s">
        <v>42</v>
      </c>
      <c r="P3706" s="31">
        <v>0.45076652490000002</v>
      </c>
      <c r="Q3706" s="31">
        <v>0.25</v>
      </c>
      <c r="R3706" s="42"/>
      <c r="S3706" s="42" t="str">
        <f>IF(R3706="","",MAX(R3706,Q3706))</f>
        <v/>
      </c>
      <c r="T3706" s="27">
        <f>IF(A3706="placement",MIN(P3706,IF(S3706="",Q3706,S3706)),"")</f>
        <v>0.25</v>
      </c>
      <c r="U3706" s="28">
        <f>IF($A3706="placement",T3706*J3706,"")</f>
        <v>12.25</v>
      </c>
      <c r="V3706" s="26">
        <f>IF($A3706="placement",U3706,IF($A3706="site",SUMIF($C:$C,$C3706,$U:$U),IF($A3706="user",SUMIF($B:$B,$B3706,$U:$U),SUM($U:$U))))</f>
        <v>12.25</v>
      </c>
      <c r="W3706" s="27">
        <f>V3706/J3706</f>
        <v>0.25</v>
      </c>
    </row>
    <row r="3707" spans="1:23" x14ac:dyDescent="0.3">
      <c r="A3707" s="17" t="s">
        <v>14</v>
      </c>
      <c r="B3707" s="17" t="s">
        <v>6876</v>
      </c>
      <c r="C3707" s="17" t="s">
        <v>6878</v>
      </c>
      <c r="D3707" s="17" t="s">
        <v>6883</v>
      </c>
      <c r="E3707" s="17" t="s">
        <v>6884</v>
      </c>
      <c r="F3707" s="18">
        <v>0.25</v>
      </c>
      <c r="G3707" s="36">
        <v>0</v>
      </c>
      <c r="H3707" s="37">
        <v>5.4393000000000002</v>
      </c>
      <c r="I3707" s="37">
        <v>1.6194</v>
      </c>
      <c r="J3707" s="19">
        <v>49</v>
      </c>
      <c r="K3707" s="19">
        <v>12</v>
      </c>
      <c r="L3707" s="18">
        <v>0.29770000000000002</v>
      </c>
      <c r="M3707" s="20">
        <v>1.0038330900000001</v>
      </c>
      <c r="N3707" s="21">
        <v>0.6</v>
      </c>
      <c r="O3707" s="22" t="s">
        <v>42</v>
      </c>
      <c r="P3707" s="22">
        <v>0.40229107260000002</v>
      </c>
      <c r="Q3707" s="22">
        <v>0.25</v>
      </c>
      <c r="R3707" s="43"/>
      <c r="S3707" s="42" t="str">
        <f>IF(R3707="","",MAX(R3707,Q3707))</f>
        <v/>
      </c>
      <c r="T3707" s="27">
        <f>IF(A3707="placement",MIN(P3707,IF(S3707="",Q3707,S3707)),"")</f>
        <v>0.25</v>
      </c>
      <c r="U3707" s="20">
        <f>IF($A3707="placement",T3707*J3707,"")</f>
        <v>12.25</v>
      </c>
      <c r="V3707" s="19">
        <f>IF($A3707="placement",U3707,IF($A3707="site",SUMIF($C:$C,$C3707,$U:$U),IF($A3707="user",SUMIF($B:$B,$B3707,$U:$U),SUM($U:$U))))</f>
        <v>12.25</v>
      </c>
      <c r="W3707" s="18">
        <f>V3707/J3707</f>
        <v>0.25</v>
      </c>
    </row>
    <row r="3708" spans="1:23" hidden="1" x14ac:dyDescent="0.3">
      <c r="A3708" s="23" t="s">
        <v>13</v>
      </c>
      <c r="B3708" s="23" t="s">
        <v>8423</v>
      </c>
      <c r="C3708" s="23" t="s">
        <v>8424</v>
      </c>
      <c r="D3708" s="23" t="s">
        <v>9898</v>
      </c>
      <c r="E3708" s="23"/>
      <c r="F3708" s="27">
        <v>0.25</v>
      </c>
      <c r="G3708" s="24">
        <v>0.76366568000000001</v>
      </c>
      <c r="H3708" s="25">
        <v>351.57560000000001</v>
      </c>
      <c r="I3708" s="25">
        <v>77.947400000000002</v>
      </c>
      <c r="J3708" s="26">
        <v>472</v>
      </c>
      <c r="K3708" s="26">
        <v>118</v>
      </c>
      <c r="L3708" s="27">
        <v>0.22170000000000001</v>
      </c>
      <c r="M3708" s="28">
        <v>0.20201206999999999</v>
      </c>
      <c r="N3708" s="29">
        <v>0.1</v>
      </c>
      <c r="O3708" s="31"/>
      <c r="P3708" s="31">
        <v>0.50498007919999999</v>
      </c>
      <c r="Q3708" s="31">
        <v>0.25</v>
      </c>
      <c r="R3708" s="42"/>
      <c r="S3708" s="42" t="str">
        <f>IF(R3708="","",MAX(R3708,Q3708))</f>
        <v/>
      </c>
      <c r="T3708" s="27" t="str">
        <f>IF(A3708="placement",MIN(P3708,IF(S3708="",Q3708,S3708)),"")</f>
        <v/>
      </c>
      <c r="U3708" s="28" t="str">
        <f>IF($A3708="placement",T3708*J3708,"")</f>
        <v/>
      </c>
      <c r="V3708" s="23">
        <f>IF($A3708="placement",U3708,IF($A3708="site",SUMIF($C:$C,$C3708,$U:$U),IF($A3708="user",SUMIF($B:$B,$B3708,$U:$U),SUM($U:$U))))</f>
        <v>117.49999999999963</v>
      </c>
      <c r="W3708" s="27">
        <f>V3708/J3708</f>
        <v>0.24894067796610092</v>
      </c>
    </row>
    <row r="3709" spans="1:23" hidden="1" x14ac:dyDescent="0.3">
      <c r="A3709" s="23" t="s">
        <v>10</v>
      </c>
      <c r="B3709" s="23" t="s">
        <v>7153</v>
      </c>
      <c r="C3709" s="23" t="s">
        <v>9898</v>
      </c>
      <c r="D3709" s="23" t="s">
        <v>9898</v>
      </c>
      <c r="E3709" s="23"/>
      <c r="F3709" s="27">
        <v>0.25580000000000003</v>
      </c>
      <c r="G3709" s="24">
        <v>0.67844866999999998</v>
      </c>
      <c r="H3709" s="25">
        <v>6615.9443000000001</v>
      </c>
      <c r="I3709" s="25">
        <v>1784.93</v>
      </c>
      <c r="J3709" s="26">
        <v>33252</v>
      </c>
      <c r="K3709" s="26">
        <v>8013</v>
      </c>
      <c r="L3709" s="27">
        <v>0.26979999999999998</v>
      </c>
      <c r="M3709" s="28">
        <v>0.62096918000000001</v>
      </c>
      <c r="N3709" s="29">
        <v>0.40508699999999997</v>
      </c>
      <c r="O3709" s="31"/>
      <c r="P3709" s="31">
        <v>0.34765361639999998</v>
      </c>
      <c r="Q3709" s="31">
        <v>0.25584597799505299</v>
      </c>
      <c r="R3709" s="42"/>
      <c r="S3709" s="42" t="str">
        <f>IF(R3709="","",MAX(R3709,Q3709))</f>
        <v/>
      </c>
      <c r="T3709" s="27" t="str">
        <f>IF(A3709="placement",MIN(P3709,IF(S3709="",Q3709,S3709)),"")</f>
        <v/>
      </c>
      <c r="U3709" s="28" t="str">
        <f>IF($A3709="placement",T3709*J3709,"")</f>
        <v/>
      </c>
      <c r="V3709" s="26">
        <f>IF($A3709="placement",U3709,IF($A3709="site",SUMIF($C:$C,$C3709,$U:$U),IF($A3709="user",SUMIF($B:$B,$B3709,$U:$U),SUM($U:$U))))</f>
        <v>8147.4588848182884</v>
      </c>
      <c r="W3709" s="27">
        <f>V3709/J3709</f>
        <v>0.24502161929562999</v>
      </c>
    </row>
    <row r="3710" spans="1:23" x14ac:dyDescent="0.3">
      <c r="A3710" s="23" t="s">
        <v>14</v>
      </c>
      <c r="B3710" s="23" t="s">
        <v>7351</v>
      </c>
      <c r="C3710" s="23" t="s">
        <v>7352</v>
      </c>
      <c r="D3710" s="23" t="s">
        <v>7353</v>
      </c>
      <c r="E3710" s="23" t="s">
        <v>7354</v>
      </c>
      <c r="F3710" s="27">
        <v>0.25</v>
      </c>
      <c r="G3710" s="24">
        <v>0</v>
      </c>
      <c r="H3710" s="25">
        <v>2.6223999999999998</v>
      </c>
      <c r="I3710" s="25">
        <v>1.6645000000000001</v>
      </c>
      <c r="J3710" s="26">
        <v>49</v>
      </c>
      <c r="K3710" s="26">
        <v>12</v>
      </c>
      <c r="L3710" s="27">
        <v>0.63470000000000004</v>
      </c>
      <c r="M3710" s="28">
        <v>0.98417370999999998</v>
      </c>
      <c r="N3710" s="29">
        <v>0.1</v>
      </c>
      <c r="O3710" s="31" t="s">
        <v>12</v>
      </c>
      <c r="P3710" s="31">
        <v>0.8983919212</v>
      </c>
      <c r="Q3710" s="31">
        <v>0.25</v>
      </c>
      <c r="R3710" s="42"/>
      <c r="S3710" s="42" t="str">
        <f>IF(R3710="","",MAX(R3710,Q3710))</f>
        <v/>
      </c>
      <c r="T3710" s="27">
        <f>IF(A3710="placement",MIN(P3710,IF(S3710="",Q3710,S3710)),"")</f>
        <v>0.25</v>
      </c>
      <c r="U3710" s="28">
        <f>IF($A3710="placement",T3710*J3710,"")</f>
        <v>12.25</v>
      </c>
      <c r="V3710" s="26">
        <f>IF($A3710="placement",U3710,IF($A3710="site",SUMIF($C:$C,$C3710,$U:$U),IF($A3710="user",SUMIF($B:$B,$B3710,$U:$U),SUM($U:$U))))</f>
        <v>12.25</v>
      </c>
      <c r="W3710" s="27">
        <f>V3710/J3710</f>
        <v>0.25</v>
      </c>
    </row>
    <row r="3711" spans="1:23" x14ac:dyDescent="0.3">
      <c r="A3711" s="23" t="s">
        <v>14</v>
      </c>
      <c r="B3711" s="23" t="s">
        <v>8071</v>
      </c>
      <c r="C3711" s="23" t="s">
        <v>8073</v>
      </c>
      <c r="D3711" s="23" t="s">
        <v>8076</v>
      </c>
      <c r="E3711" s="23" t="s">
        <v>8072</v>
      </c>
      <c r="F3711" s="27">
        <v>0.25</v>
      </c>
      <c r="G3711" s="24">
        <v>0</v>
      </c>
      <c r="H3711" s="25">
        <v>5.2331000000000003</v>
      </c>
      <c r="I3711" s="25">
        <v>3.1966000000000001</v>
      </c>
      <c r="J3711" s="26">
        <v>49</v>
      </c>
      <c r="K3711" s="26">
        <v>12</v>
      </c>
      <c r="L3711" s="27">
        <v>0.61080000000000001</v>
      </c>
      <c r="M3711" s="28">
        <v>0.51614417000000001</v>
      </c>
      <c r="N3711" s="29">
        <v>0.1</v>
      </c>
      <c r="O3711" s="31" t="s">
        <v>42</v>
      </c>
      <c r="P3711" s="31">
        <v>0.80625568209999998</v>
      </c>
      <c r="Q3711" s="31">
        <v>0.25</v>
      </c>
      <c r="R3711" s="42"/>
      <c r="S3711" s="42" t="str">
        <f>IF(R3711="","",MAX(R3711,Q3711))</f>
        <v/>
      </c>
      <c r="T3711" s="27">
        <f>IF(A3711="placement",MIN(P3711,IF(S3711="",Q3711,S3711)),"")</f>
        <v>0.25</v>
      </c>
      <c r="U3711" s="28">
        <f>IF($A3711="placement",T3711*J3711,"")</f>
        <v>12.25</v>
      </c>
      <c r="V3711" s="26">
        <f>IF($A3711="placement",U3711,IF($A3711="site",SUMIF($C:$C,$C3711,$U:$U),IF($A3711="user",SUMIF($B:$B,$B3711,$U:$U),SUM($U:$U))))</f>
        <v>12.25</v>
      </c>
      <c r="W3711" s="27">
        <f>V3711/J3711</f>
        <v>0.25</v>
      </c>
    </row>
    <row r="3712" spans="1:23" x14ac:dyDescent="0.3">
      <c r="A3712" s="23" t="s">
        <v>14</v>
      </c>
      <c r="B3712" s="23" t="s">
        <v>8615</v>
      </c>
      <c r="C3712" s="23" t="s">
        <v>8616</v>
      </c>
      <c r="D3712" s="23" t="s">
        <v>8637</v>
      </c>
      <c r="E3712" s="23" t="s">
        <v>8638</v>
      </c>
      <c r="F3712" s="27">
        <v>0.25</v>
      </c>
      <c r="G3712" s="24">
        <v>0</v>
      </c>
      <c r="H3712" s="25">
        <v>6.8711000000000002</v>
      </c>
      <c r="I3712" s="25">
        <v>0.75160000000000005</v>
      </c>
      <c r="J3712" s="26">
        <v>49</v>
      </c>
      <c r="K3712" s="26">
        <v>12</v>
      </c>
      <c r="L3712" s="27">
        <v>0.1094</v>
      </c>
      <c r="M3712" s="28">
        <v>2.1648769400000001</v>
      </c>
      <c r="N3712" s="29">
        <v>1.6</v>
      </c>
      <c r="O3712" s="31" t="s">
        <v>12</v>
      </c>
      <c r="P3712" s="31">
        <v>0.26092796629999998</v>
      </c>
      <c r="Q3712" s="31">
        <v>0.25</v>
      </c>
      <c r="R3712" s="42"/>
      <c r="S3712" s="42" t="str">
        <f>IF(R3712="","",MAX(R3712,Q3712))</f>
        <v/>
      </c>
      <c r="T3712" s="27">
        <f>IF(A3712="placement",MIN(P3712,IF(S3712="",Q3712,S3712)),"")</f>
        <v>0.25</v>
      </c>
      <c r="U3712" s="28">
        <f>IF($A3712="placement",T3712*J3712,"")</f>
        <v>12.25</v>
      </c>
      <c r="V3712" s="26">
        <f>IF($A3712="placement",U3712,IF($A3712="site",SUMIF($C:$C,$C3712,$U:$U),IF($A3712="user",SUMIF($B:$B,$B3712,$U:$U),SUM($U:$U))))</f>
        <v>12.25</v>
      </c>
      <c r="W3712" s="27">
        <f>V3712/J3712</f>
        <v>0.25</v>
      </c>
    </row>
    <row r="3713" spans="1:23" x14ac:dyDescent="0.3">
      <c r="A3713" s="23" t="s">
        <v>14</v>
      </c>
      <c r="B3713" s="23" t="s">
        <v>7371</v>
      </c>
      <c r="C3713" s="23" t="s">
        <v>7373</v>
      </c>
      <c r="D3713" s="32" t="s">
        <v>7392</v>
      </c>
      <c r="E3713" s="23" t="s">
        <v>7393</v>
      </c>
      <c r="F3713" s="27">
        <v>0.25</v>
      </c>
      <c r="G3713" s="24">
        <v>0</v>
      </c>
      <c r="H3713" s="25">
        <v>8.5450999999999997</v>
      </c>
      <c r="I3713" s="25">
        <v>2.5535999999999999</v>
      </c>
      <c r="J3713" s="26">
        <v>49</v>
      </c>
      <c r="K3713" s="26">
        <v>12</v>
      </c>
      <c r="L3713" s="27">
        <v>0.29880000000000001</v>
      </c>
      <c r="M3713" s="28">
        <v>0.63388157000000001</v>
      </c>
      <c r="N3713" s="29">
        <v>0.35</v>
      </c>
      <c r="O3713" s="31" t="s">
        <v>12</v>
      </c>
      <c r="P3713" s="31">
        <v>0.44784638529999998</v>
      </c>
      <c r="Q3713" s="31">
        <v>0.249999999999999</v>
      </c>
      <c r="R3713" s="42"/>
      <c r="S3713" s="42" t="str">
        <f>IF(R3713="","",MAX(R3713,Q3713))</f>
        <v/>
      </c>
      <c r="T3713" s="27">
        <f>IF(A3713="placement",MIN(P3713,IF(S3713="",Q3713,S3713)),"")</f>
        <v>0.249999999999999</v>
      </c>
      <c r="U3713" s="28">
        <f>IF($A3713="placement",T3713*J3713,"")</f>
        <v>12.24999999999995</v>
      </c>
      <c r="V3713" s="26">
        <f>IF($A3713="placement",U3713,IF($A3713="site",SUMIF($C:$C,$C3713,$U:$U),IF($A3713="user",SUMIF($B:$B,$B3713,$U:$U),SUM($U:$U))))</f>
        <v>12.24999999999995</v>
      </c>
      <c r="W3713" s="27">
        <f>V3713/J3713</f>
        <v>0.24999999999999897</v>
      </c>
    </row>
    <row r="3714" spans="1:23" x14ac:dyDescent="0.3">
      <c r="A3714" s="23" t="s">
        <v>14</v>
      </c>
      <c r="B3714" s="23" t="s">
        <v>7472</v>
      </c>
      <c r="C3714" s="23" t="s">
        <v>7473</v>
      </c>
      <c r="D3714" s="32" t="s">
        <v>7625</v>
      </c>
      <c r="E3714" s="23" t="s">
        <v>7626</v>
      </c>
      <c r="F3714" s="27">
        <v>0.25</v>
      </c>
      <c r="G3714" s="24">
        <v>0</v>
      </c>
      <c r="H3714" s="25">
        <v>15.6104</v>
      </c>
      <c r="I3714" s="25">
        <v>1.1321000000000001</v>
      </c>
      <c r="J3714" s="26">
        <v>49</v>
      </c>
      <c r="K3714" s="26">
        <v>12</v>
      </c>
      <c r="L3714" s="27">
        <v>7.2499999999999995E-2</v>
      </c>
      <c r="M3714" s="28">
        <v>1.4346750800000001</v>
      </c>
      <c r="N3714" s="29">
        <v>1</v>
      </c>
      <c r="O3714" s="31" t="s">
        <v>42</v>
      </c>
      <c r="P3714" s="31">
        <v>0.30297806469999999</v>
      </c>
      <c r="Q3714" s="31">
        <v>0.249999999999999</v>
      </c>
      <c r="R3714" s="42"/>
      <c r="S3714" s="42" t="str">
        <f>IF(R3714="","",MAX(R3714,Q3714))</f>
        <v/>
      </c>
      <c r="T3714" s="27">
        <f>IF(A3714="placement",MIN(P3714,IF(S3714="",Q3714,S3714)),"")</f>
        <v>0.249999999999999</v>
      </c>
      <c r="U3714" s="28">
        <f>IF($A3714="placement",T3714*J3714,"")</f>
        <v>12.24999999999995</v>
      </c>
      <c r="V3714" s="26">
        <f>IF($A3714="placement",U3714,IF($A3714="site",SUMIF($C:$C,$C3714,$U:$U),IF($A3714="user",SUMIF($B:$B,$B3714,$U:$U),SUM($U:$U))))</f>
        <v>12.24999999999995</v>
      </c>
      <c r="W3714" s="27">
        <f>V3714/J3714</f>
        <v>0.24999999999999897</v>
      </c>
    </row>
    <row r="3715" spans="1:23" hidden="1" x14ac:dyDescent="0.3">
      <c r="A3715" s="23" t="s">
        <v>13</v>
      </c>
      <c r="B3715" s="23" t="s">
        <v>2599</v>
      </c>
      <c r="C3715" s="23" t="s">
        <v>2600</v>
      </c>
      <c r="D3715" s="23" t="s">
        <v>9898</v>
      </c>
      <c r="E3715" s="23"/>
      <c r="F3715" s="27">
        <v>0.25</v>
      </c>
      <c r="G3715" s="24">
        <v>0.70246525000000004</v>
      </c>
      <c r="H3715" s="25">
        <v>45.413600000000002</v>
      </c>
      <c r="I3715" s="25">
        <v>15.7562</v>
      </c>
      <c r="J3715" s="26">
        <v>453</v>
      </c>
      <c r="K3715" s="26">
        <v>113</v>
      </c>
      <c r="L3715" s="27">
        <v>0.34689999999999999</v>
      </c>
      <c r="M3715" s="28">
        <v>0.95891508000000003</v>
      </c>
      <c r="N3715" s="29">
        <v>0.57302699999999995</v>
      </c>
      <c r="O3715" s="31"/>
      <c r="P3715" s="31">
        <v>0.40242153450000001</v>
      </c>
      <c r="Q3715" s="31">
        <v>0.24999796713567499</v>
      </c>
      <c r="R3715" s="42"/>
      <c r="S3715" s="42" t="str">
        <f>IF(R3715="","",MAX(R3715,Q3715))</f>
        <v/>
      </c>
      <c r="T3715" s="27" t="str">
        <f>IF(A3715="placement",MIN(P3715,IF(S3715="",Q3715,S3715)),"")</f>
        <v/>
      </c>
      <c r="U3715" s="28" t="str">
        <f>IF($A3715="placement",T3715*J3715,"")</f>
        <v/>
      </c>
      <c r="V3715" s="26">
        <f>IF($A3715="placement",U3715,IF($A3715="site",SUMIF($C:$C,$C3715,$U:$U),IF($A3715="user",SUMIF($B:$B,$B3715,$U:$U),SUM($U:$U))))</f>
        <v>115.10444384199991</v>
      </c>
      <c r="W3715" s="27">
        <f>V3715/J3715</f>
        <v>0.25409369501545231</v>
      </c>
    </row>
    <row r="3716" spans="1:23" hidden="1" x14ac:dyDescent="0.3">
      <c r="A3716" s="23" t="s">
        <v>10</v>
      </c>
      <c r="B3716" s="23" t="s">
        <v>10691</v>
      </c>
      <c r="C3716" s="23" t="s">
        <v>9898</v>
      </c>
      <c r="D3716" s="23" t="s">
        <v>9898</v>
      </c>
      <c r="E3716" s="23"/>
      <c r="F3716" s="27">
        <v>0.25</v>
      </c>
      <c r="G3716" s="24">
        <v>0</v>
      </c>
      <c r="H3716" s="25">
        <v>31.0078</v>
      </c>
      <c r="I3716" s="25">
        <v>6.6570999999999998</v>
      </c>
      <c r="J3716" s="26">
        <v>132</v>
      </c>
      <c r="K3716" s="26">
        <v>32</v>
      </c>
      <c r="L3716" s="27">
        <v>0.2147</v>
      </c>
      <c r="M3716" s="28">
        <v>0.66046780999999999</v>
      </c>
      <c r="N3716" s="29">
        <v>0.5</v>
      </c>
      <c r="O3716" s="31"/>
      <c r="P3716" s="31">
        <v>0.24296083539999999</v>
      </c>
      <c r="Q3716" s="31">
        <v>0.24296083540733901</v>
      </c>
      <c r="R3716" s="42"/>
      <c r="S3716" s="42" t="str">
        <f>IF(R3716="","",MAX(R3716,Q3716))</f>
        <v/>
      </c>
      <c r="T3716" s="27" t="str">
        <f>IF(A3716="placement",MIN(P3716,IF(S3716="",Q3716,S3716)),"")</f>
        <v/>
      </c>
      <c r="U3716" s="28" t="str">
        <f>IF($A3716="placement",T3716*J3716,"")</f>
        <v/>
      </c>
      <c r="V3716" s="26">
        <f>IF($A3716="placement",U3716,IF($A3716="site",SUMIF($C:$C,$C3716,$U:$U),IF($A3716="user",SUMIF($B:$B,$B3716,$U:$U),SUM($U:$U))))</f>
        <v>32.316828361062704</v>
      </c>
      <c r="W3716" s="27">
        <f>V3716/J3716</f>
        <v>0.24482445728077806</v>
      </c>
    </row>
    <row r="3717" spans="1:23" x14ac:dyDescent="0.3">
      <c r="A3717" s="23" t="s">
        <v>14</v>
      </c>
      <c r="B3717" s="23" t="s">
        <v>5381</v>
      </c>
      <c r="C3717" s="23" t="s">
        <v>5383</v>
      </c>
      <c r="D3717" s="23" t="s">
        <v>5386</v>
      </c>
      <c r="E3717" s="23" t="s">
        <v>5387</v>
      </c>
      <c r="F3717" s="27">
        <v>0.25</v>
      </c>
      <c r="G3717" s="24">
        <v>0</v>
      </c>
      <c r="H3717" s="25">
        <v>32.420099999999998</v>
      </c>
      <c r="I3717" s="25">
        <v>2.5615000000000001</v>
      </c>
      <c r="J3717" s="26">
        <v>49</v>
      </c>
      <c r="K3717" s="26">
        <v>11</v>
      </c>
      <c r="L3717" s="27">
        <v>7.9000000000000001E-2</v>
      </c>
      <c r="M3717" s="28">
        <v>0.64301050999999998</v>
      </c>
      <c r="N3717" s="29">
        <v>0.5</v>
      </c>
      <c r="O3717" s="31" t="s">
        <v>42</v>
      </c>
      <c r="P3717" s="31">
        <v>0.2224077367</v>
      </c>
      <c r="Q3717" s="31">
        <v>0.222407736675484</v>
      </c>
      <c r="R3717" s="42"/>
      <c r="S3717" s="42" t="str">
        <f>IF(R3717="","",MAX(R3717,Q3717))</f>
        <v/>
      </c>
      <c r="T3717" s="27">
        <f>IF(A3717="placement",MIN(P3717,IF(S3717="",Q3717,S3717)),"")</f>
        <v>0.222407736675484</v>
      </c>
      <c r="U3717" s="28">
        <f>IF($A3717="placement",T3717*J3717,"")</f>
        <v>10.897979097098716</v>
      </c>
      <c r="V3717" s="26">
        <f>IF($A3717="placement",U3717,IF($A3717="site",SUMIF($C:$C,$C3717,$U:$U),IF($A3717="user",SUMIF($B:$B,$B3717,$U:$U),SUM($U:$U))))</f>
        <v>10.897979097098716</v>
      </c>
      <c r="W3717" s="27">
        <f>V3717/J3717</f>
        <v>0.222407736675484</v>
      </c>
    </row>
    <row r="3718" spans="1:23" x14ac:dyDescent="0.3">
      <c r="A3718" s="23" t="s">
        <v>14</v>
      </c>
      <c r="B3718" s="23" t="s">
        <v>5586</v>
      </c>
      <c r="C3718" s="23" t="s">
        <v>5587</v>
      </c>
      <c r="D3718" s="23" t="s">
        <v>5588</v>
      </c>
      <c r="E3718" s="23" t="s">
        <v>5589</v>
      </c>
      <c r="F3718" s="27">
        <v>0.25</v>
      </c>
      <c r="G3718" s="24">
        <v>0</v>
      </c>
      <c r="H3718" s="25">
        <v>2.6059000000000001</v>
      </c>
      <c r="I3718" s="25">
        <v>0.63109999999999999</v>
      </c>
      <c r="J3718" s="26">
        <v>49</v>
      </c>
      <c r="K3718" s="26">
        <v>11</v>
      </c>
      <c r="L3718" s="27">
        <v>0.2422</v>
      </c>
      <c r="M3718" s="28">
        <v>2.5679343499999998</v>
      </c>
      <c r="N3718" s="29">
        <v>2</v>
      </c>
      <c r="O3718" s="31" t="s">
        <v>42</v>
      </c>
      <c r="P3718" s="31">
        <v>0.2211638906</v>
      </c>
      <c r="Q3718" s="31">
        <v>0.22116389056625299</v>
      </c>
      <c r="R3718" s="42"/>
      <c r="S3718" s="42" t="str">
        <f>IF(R3718="","",MAX(R3718,Q3718))</f>
        <v/>
      </c>
      <c r="T3718" s="27">
        <f>IF(A3718="placement",MIN(P3718,IF(S3718="",Q3718,S3718)),"")</f>
        <v>0.22116389056625299</v>
      </c>
      <c r="U3718" s="28">
        <f>IF($A3718="placement",T3718*J3718,"")</f>
        <v>10.837030637746397</v>
      </c>
      <c r="V3718" s="26">
        <f>IF($A3718="placement",U3718,IF($A3718="site",SUMIF($C:$C,$C3718,$U:$U),IF($A3718="user",SUMIF($B:$B,$B3718,$U:$U),SUM($U:$U))))</f>
        <v>10.837030637746397</v>
      </c>
      <c r="W3718" s="27">
        <f>V3718/J3718</f>
        <v>0.22116389056625299</v>
      </c>
    </row>
    <row r="3719" spans="1:23" x14ac:dyDescent="0.3">
      <c r="A3719" s="23" t="s">
        <v>14</v>
      </c>
      <c r="B3719" s="23" t="s">
        <v>2619</v>
      </c>
      <c r="C3719" s="23" t="s">
        <v>2621</v>
      </c>
      <c r="D3719" s="23" t="s">
        <v>2837</v>
      </c>
      <c r="E3719" s="23" t="s">
        <v>2838</v>
      </c>
      <c r="F3719" s="27">
        <v>0.33</v>
      </c>
      <c r="G3719" s="24">
        <v>0</v>
      </c>
      <c r="H3719" s="25">
        <v>31.775700000000001</v>
      </c>
      <c r="I3719" s="25">
        <v>2.6072000000000002</v>
      </c>
      <c r="J3719" s="26">
        <v>49</v>
      </c>
      <c r="K3719" s="26">
        <v>10</v>
      </c>
      <c r="L3719" s="27">
        <v>8.2100000000000006E-2</v>
      </c>
      <c r="M3719" s="28">
        <v>0.62862386999999997</v>
      </c>
      <c r="N3719" s="29">
        <v>0.5</v>
      </c>
      <c r="O3719" s="31" t="s">
        <v>12</v>
      </c>
      <c r="P3719" s="31">
        <v>0.2046118176</v>
      </c>
      <c r="Q3719" s="31">
        <v>0.20461181761921701</v>
      </c>
      <c r="R3719" s="42">
        <v>0.3</v>
      </c>
      <c r="S3719" s="42">
        <f>IF(R3719="","",MAX(R3719,Q3719))</f>
        <v>0.3</v>
      </c>
      <c r="T3719" s="27">
        <f>IF(A3719="placement",MIN(P3719,IF(S3719="",Q3719,S3719)),"")</f>
        <v>0.2046118176</v>
      </c>
      <c r="U3719" s="28">
        <f>IF($A3719="placement",T3719*J3719,"")</f>
        <v>10.025979062399999</v>
      </c>
      <c r="V3719" s="26">
        <f>IF($A3719="placement",U3719,IF($A3719="site",SUMIF($C:$C,$C3719,$U:$U),IF($A3719="user",SUMIF($B:$B,$B3719,$U:$U),SUM($U:$U))))</f>
        <v>10.025979062399999</v>
      </c>
      <c r="W3719" s="27">
        <f>V3719/J3719</f>
        <v>0.2046118176</v>
      </c>
    </row>
    <row r="3720" spans="1:23" x14ac:dyDescent="0.3">
      <c r="A3720" s="23" t="s">
        <v>14</v>
      </c>
      <c r="B3720" s="23" t="s">
        <v>7472</v>
      </c>
      <c r="C3720" s="23" t="s">
        <v>7473</v>
      </c>
      <c r="D3720" s="23" t="s">
        <v>7500</v>
      </c>
      <c r="E3720" s="23" t="s">
        <v>9870</v>
      </c>
      <c r="F3720" s="27">
        <v>0.25</v>
      </c>
      <c r="G3720" s="24">
        <v>0</v>
      </c>
      <c r="H3720" s="25">
        <v>11.3049</v>
      </c>
      <c r="I3720" s="25">
        <v>0.66610000000000003</v>
      </c>
      <c r="J3720" s="26">
        <v>49</v>
      </c>
      <c r="K3720" s="26">
        <v>9</v>
      </c>
      <c r="L3720" s="27">
        <v>5.8900000000000001E-2</v>
      </c>
      <c r="M3720" s="28">
        <v>2.4506755299999998</v>
      </c>
      <c r="N3720" s="29">
        <v>2</v>
      </c>
      <c r="O3720" s="31" t="s">
        <v>42</v>
      </c>
      <c r="P3720" s="31">
        <v>0.18389849050000001</v>
      </c>
      <c r="Q3720" s="31">
        <v>0.183898490483482</v>
      </c>
      <c r="R3720" s="42"/>
      <c r="S3720" s="42" t="str">
        <f>IF(R3720="","",MAX(R3720,Q3720))</f>
        <v/>
      </c>
      <c r="T3720" s="27">
        <f>IF(A3720="placement",MIN(P3720,IF(S3720="",Q3720,S3720)),"")</f>
        <v>0.183898490483482</v>
      </c>
      <c r="U3720" s="28">
        <f>IF($A3720="placement",T3720*J3720,"")</f>
        <v>9.0110260336906176</v>
      </c>
      <c r="V3720" s="26">
        <f>IF($A3720="placement",U3720,IF($A3720="site",SUMIF($C:$C,$C3720,$U:$U),IF($A3720="user",SUMIF($B:$B,$B3720,$U:$U),SUM($U:$U))))</f>
        <v>9.0110260336906176</v>
      </c>
      <c r="W3720" s="27">
        <f>V3720/J3720</f>
        <v>0.183898490483482</v>
      </c>
    </row>
    <row r="3721" spans="1:23" x14ac:dyDescent="0.3">
      <c r="A3721" s="23" t="s">
        <v>14</v>
      </c>
      <c r="B3721" s="23" t="s">
        <v>1708</v>
      </c>
      <c r="C3721" s="23" t="s">
        <v>1709</v>
      </c>
      <c r="D3721" s="23" t="s">
        <v>2224</v>
      </c>
      <c r="E3721" s="23" t="s">
        <v>2225</v>
      </c>
      <c r="F3721" s="27">
        <v>0.15</v>
      </c>
      <c r="G3721" s="24">
        <v>0</v>
      </c>
      <c r="H3721" s="25">
        <v>2.4887999999999999</v>
      </c>
      <c r="I3721" s="25">
        <v>0.80249999999999999</v>
      </c>
      <c r="J3721" s="26">
        <v>49</v>
      </c>
      <c r="K3721" s="26">
        <v>7</v>
      </c>
      <c r="L3721" s="27">
        <v>0.32240000000000002</v>
      </c>
      <c r="M3721" s="28">
        <v>2.0315442799999999</v>
      </c>
      <c r="N3721" s="29">
        <v>1.45</v>
      </c>
      <c r="O3721" s="31" t="s">
        <v>42</v>
      </c>
      <c r="P3721" s="31">
        <v>0.28625725099999999</v>
      </c>
      <c r="Q3721" s="31">
        <v>0.149999999999999</v>
      </c>
      <c r="R3721" s="42"/>
      <c r="S3721" s="42" t="str">
        <f>IF(R3721="","",MAX(R3721,Q3721))</f>
        <v/>
      </c>
      <c r="T3721" s="27">
        <f>IF(A3721="placement",MIN(P3721,IF(S3721="",Q3721,S3721)),"")</f>
        <v>0.149999999999999</v>
      </c>
      <c r="U3721" s="28">
        <f>IF($A3721="placement",T3721*J3721,"")</f>
        <v>7.3499999999999508</v>
      </c>
      <c r="V3721" s="26">
        <f>IF($A3721="placement",U3721,IF($A3721="site",SUMIF($C:$C,$C3721,$U:$U),IF($A3721="user",SUMIF($B:$B,$B3721,$U:$U),SUM($U:$U))))</f>
        <v>7.3499999999999508</v>
      </c>
      <c r="W3721" s="27">
        <f>V3721/J3721</f>
        <v>0.149999999999999</v>
      </c>
    </row>
    <row r="3722" spans="1:23" x14ac:dyDescent="0.3">
      <c r="A3722" s="17" t="s">
        <v>14</v>
      </c>
      <c r="B3722" s="17" t="s">
        <v>9186</v>
      </c>
      <c r="C3722" s="17" t="s">
        <v>9188</v>
      </c>
      <c r="D3722" s="17" t="s">
        <v>9223</v>
      </c>
      <c r="E3722" s="17" t="s">
        <v>9224</v>
      </c>
      <c r="F3722" s="18">
        <v>0.25</v>
      </c>
      <c r="G3722" s="36">
        <v>1</v>
      </c>
      <c r="H3722" s="37">
        <v>126.6601</v>
      </c>
      <c r="I3722" s="37">
        <v>1.8117000000000001</v>
      </c>
      <c r="J3722" s="19">
        <v>49</v>
      </c>
      <c r="K3722" s="19">
        <v>7</v>
      </c>
      <c r="L3722" s="18">
        <v>1.43E-2</v>
      </c>
      <c r="M3722" s="20">
        <v>0.90065446999999998</v>
      </c>
      <c r="N3722" s="21">
        <v>0.77</v>
      </c>
      <c r="O3722" s="22" t="s">
        <v>42</v>
      </c>
      <c r="P3722" s="22">
        <v>0.14506614370000001</v>
      </c>
      <c r="Q3722" s="22">
        <v>0.145066143703872</v>
      </c>
      <c r="R3722" s="43"/>
      <c r="S3722" s="42" t="str">
        <f>IF(R3722="","",MAX(R3722,Q3722))</f>
        <v/>
      </c>
      <c r="T3722" s="27">
        <f>IF(A3722="placement",MIN(P3722,IF(S3722="",Q3722,S3722)),"")</f>
        <v>0.14506614370000001</v>
      </c>
      <c r="U3722" s="20">
        <f>IF($A3722="placement",T3722*J3722,"")</f>
        <v>7.1082410413000003</v>
      </c>
      <c r="V3722" s="19">
        <f>IF($A3722="placement",U3722,IF($A3722="site",SUMIF($C:$C,$C3722,$U:$U),IF($A3722="user",SUMIF($B:$B,$B3722,$U:$U),SUM($U:$U))))</f>
        <v>7.1082410413000003</v>
      </c>
      <c r="W3722" s="18">
        <f>V3722/J3722</f>
        <v>0.14506614370000001</v>
      </c>
    </row>
    <row r="3723" spans="1:23" x14ac:dyDescent="0.3">
      <c r="A3723" s="17" t="s">
        <v>14</v>
      </c>
      <c r="B3723" s="17" t="s">
        <v>438</v>
      </c>
      <c r="C3723" s="17" t="s">
        <v>440</v>
      </c>
      <c r="D3723" s="17" t="s">
        <v>491</v>
      </c>
      <c r="E3723" s="17" t="s">
        <v>492</v>
      </c>
      <c r="F3723" s="18">
        <v>0.33</v>
      </c>
      <c r="G3723" s="36">
        <v>0</v>
      </c>
      <c r="H3723" s="37">
        <v>11.2986</v>
      </c>
      <c r="I3723" s="37">
        <v>0.36430000000000001</v>
      </c>
      <c r="J3723" s="19">
        <v>49</v>
      </c>
      <c r="K3723" s="19">
        <v>5</v>
      </c>
      <c r="L3723" s="18">
        <v>3.2199999999999999E-2</v>
      </c>
      <c r="M3723" s="20">
        <v>4.44678431</v>
      </c>
      <c r="N3723" s="21">
        <v>4</v>
      </c>
      <c r="O3723" s="22" t="s">
        <v>12</v>
      </c>
      <c r="P3723" s="22">
        <v>0.1004735742</v>
      </c>
      <c r="Q3723" s="22">
        <v>0.10047357420652001</v>
      </c>
      <c r="R3723" s="43"/>
      <c r="S3723" s="42" t="str">
        <f>IF(R3723="","",MAX(R3723,Q3723))</f>
        <v/>
      </c>
      <c r="T3723" s="27">
        <f>IF(A3723="placement",MIN(P3723,IF(S3723="",Q3723,S3723)),"")</f>
        <v>0.1004735742</v>
      </c>
      <c r="U3723" s="20">
        <f>IF($A3723="placement",T3723*J3723,"")</f>
        <v>4.9232051358</v>
      </c>
      <c r="V3723" s="19">
        <f>IF($A3723="placement",U3723,IF($A3723="site",SUMIF($C:$C,$C3723,$U:$U),IF($A3723="user",SUMIF($B:$B,$B3723,$U:$U),SUM($U:$U))))</f>
        <v>4.9232051358</v>
      </c>
      <c r="W3723" s="18">
        <f>V3723/J3723</f>
        <v>0.1004735742</v>
      </c>
    </row>
    <row r="3724" spans="1:23" hidden="1" x14ac:dyDescent="0.3">
      <c r="A3724" s="23" t="s">
        <v>13</v>
      </c>
      <c r="B3724" s="23" t="s">
        <v>8800</v>
      </c>
      <c r="C3724" s="23" t="s">
        <v>8802</v>
      </c>
      <c r="D3724" s="23" t="s">
        <v>9898</v>
      </c>
      <c r="E3724" s="23"/>
      <c r="F3724" s="27">
        <v>0.15</v>
      </c>
      <c r="G3724" s="24">
        <v>0</v>
      </c>
      <c r="H3724" s="25">
        <v>70.492599999999996</v>
      </c>
      <c r="I3724" s="25">
        <v>18.1706</v>
      </c>
      <c r="J3724" s="26">
        <v>434</v>
      </c>
      <c r="K3724" s="26">
        <v>65</v>
      </c>
      <c r="L3724" s="27">
        <v>0.25779999999999997</v>
      </c>
      <c r="M3724" s="28">
        <v>0.79583039</v>
      </c>
      <c r="N3724" s="29">
        <v>0.45668500000000001</v>
      </c>
      <c r="O3724" s="31"/>
      <c r="P3724" s="31">
        <v>0.42615284790000002</v>
      </c>
      <c r="Q3724" s="31">
        <v>0.15</v>
      </c>
      <c r="R3724" s="42"/>
      <c r="S3724" s="42" t="str">
        <f>IF(R3724="","",MAX(R3724,Q3724))</f>
        <v/>
      </c>
      <c r="T3724" s="27" t="str">
        <f>IF(A3724="placement",MIN(P3724,IF(S3724="",Q3724,S3724)),"")</f>
        <v/>
      </c>
      <c r="U3724" s="28" t="str">
        <f>IF($A3724="placement",T3724*J3724,"")</f>
        <v/>
      </c>
      <c r="V3724" s="26">
        <f>IF($A3724="placement",U3724,IF($A3724="site",SUMIF($C:$C,$C3724,$U:$U),IF($A3724="user",SUMIF($B:$B,$B3724,$U:$U),SUM($U:$U))))</f>
        <v>65.100000000000009</v>
      </c>
      <c r="W3724" s="27">
        <f>V3724/J3724</f>
        <v>0.15000000000000002</v>
      </c>
    </row>
    <row r="3725" spans="1:23" hidden="1" x14ac:dyDescent="0.3">
      <c r="A3725" s="23" t="s">
        <v>10</v>
      </c>
      <c r="B3725" s="23" t="s">
        <v>9174</v>
      </c>
      <c r="C3725" s="23" t="s">
        <v>9898</v>
      </c>
      <c r="D3725" s="23" t="s">
        <v>9898</v>
      </c>
      <c r="E3725" s="23"/>
      <c r="F3725" s="27">
        <v>0.25</v>
      </c>
      <c r="G3725" s="24">
        <v>0.52223350999999996</v>
      </c>
      <c r="H3725" s="25">
        <v>123.4127</v>
      </c>
      <c r="I3725" s="25">
        <v>19.794</v>
      </c>
      <c r="J3725" s="26">
        <v>133</v>
      </c>
      <c r="K3725" s="26">
        <v>33</v>
      </c>
      <c r="L3725" s="27">
        <v>0.16039999999999999</v>
      </c>
      <c r="M3725" s="28">
        <v>0.22376910999999999</v>
      </c>
      <c r="N3725" s="29">
        <v>6.9209000000000007E-2</v>
      </c>
      <c r="O3725" s="31"/>
      <c r="P3725" s="31">
        <v>0.69071244570000001</v>
      </c>
      <c r="Q3725" s="31">
        <v>0.25</v>
      </c>
      <c r="R3725" s="42"/>
      <c r="S3725" s="42" t="str">
        <f>IF(R3725="","",MAX(R3725,Q3725))</f>
        <v/>
      </c>
      <c r="T3725" s="27" t="str">
        <f>IF(A3725="placement",MIN(P3725,IF(S3725="",Q3725,S3725)),"")</f>
        <v/>
      </c>
      <c r="U3725" s="28" t="str">
        <f>IF($A3725="placement",T3725*J3725,"")</f>
        <v/>
      </c>
      <c r="V3725" s="26">
        <f>IF($A3725="placement",U3725,IF($A3725="site",SUMIF($C:$C,$C3725,$U:$U),IF($A3725="user",SUMIF($B:$B,$B3725,$U:$U),SUM($U:$U))))</f>
        <v>32.499999999999972</v>
      </c>
      <c r="W3725" s="27">
        <f>V3725/J3725</f>
        <v>0.24436090225563889</v>
      </c>
    </row>
    <row r="3726" spans="1:23" x14ac:dyDescent="0.3">
      <c r="A3726" s="23" t="s">
        <v>14</v>
      </c>
      <c r="B3726" s="23" t="s">
        <v>7689</v>
      </c>
      <c r="C3726" s="23" t="s">
        <v>7690</v>
      </c>
      <c r="D3726" s="23" t="s">
        <v>7815</v>
      </c>
      <c r="E3726" s="23" t="s">
        <v>7816</v>
      </c>
      <c r="F3726" s="27">
        <v>0.1</v>
      </c>
      <c r="G3726" s="24">
        <v>0</v>
      </c>
      <c r="H3726" s="25">
        <v>10.402200000000001</v>
      </c>
      <c r="I3726" s="25">
        <v>1.7605</v>
      </c>
      <c r="J3726" s="26">
        <v>49</v>
      </c>
      <c r="K3726" s="26">
        <v>5</v>
      </c>
      <c r="L3726" s="27">
        <v>0.16919999999999999</v>
      </c>
      <c r="M3726" s="28">
        <v>0.92410435000000002</v>
      </c>
      <c r="N3726" s="29">
        <v>0.7</v>
      </c>
      <c r="O3726" s="31" t="s">
        <v>12</v>
      </c>
      <c r="P3726" s="31">
        <v>0.24250979080000001</v>
      </c>
      <c r="Q3726" s="31">
        <v>0.1</v>
      </c>
      <c r="R3726" s="42"/>
      <c r="S3726" s="42" t="str">
        <f>IF(R3726="","",MAX(R3726,Q3726))</f>
        <v/>
      </c>
      <c r="T3726" s="27">
        <f>IF(A3726="placement",MIN(P3726,IF(S3726="",Q3726,S3726)),"")</f>
        <v>0.1</v>
      </c>
      <c r="U3726" s="28">
        <f>IF($A3726="placement",T3726*J3726,"")</f>
        <v>4.9000000000000004</v>
      </c>
      <c r="V3726" s="26">
        <f>IF($A3726="placement",U3726,IF($A3726="site",SUMIF($C:$C,$C3726,$U:$U),IF($A3726="user",SUMIF($B:$B,$B3726,$U:$U),SUM($U:$U))))</f>
        <v>4.9000000000000004</v>
      </c>
      <c r="W3726" s="27">
        <f>V3726/J3726</f>
        <v>0.1</v>
      </c>
    </row>
    <row r="3727" spans="1:23" hidden="1" x14ac:dyDescent="0.3">
      <c r="A3727" s="23" t="s">
        <v>13</v>
      </c>
      <c r="B3727" s="23" t="s">
        <v>3975</v>
      </c>
      <c r="C3727" s="23" t="s">
        <v>3976</v>
      </c>
      <c r="D3727" s="23" t="s">
        <v>9898</v>
      </c>
      <c r="E3727" s="23"/>
      <c r="F3727" s="27">
        <v>0.25850000000000001</v>
      </c>
      <c r="G3727" s="24">
        <v>0.15055473</v>
      </c>
      <c r="H3727" s="25">
        <v>92.589399999999998</v>
      </c>
      <c r="I3727" s="25">
        <v>20.017900000000001</v>
      </c>
      <c r="J3727" s="26">
        <v>433</v>
      </c>
      <c r="K3727" s="26">
        <v>111</v>
      </c>
      <c r="L3727" s="27">
        <v>0.2162</v>
      </c>
      <c r="M3727" s="28">
        <v>0.72080955999999996</v>
      </c>
      <c r="N3727" s="29">
        <v>0.29852600000000001</v>
      </c>
      <c r="O3727" s="31"/>
      <c r="P3727" s="31">
        <v>0.58584622549999998</v>
      </c>
      <c r="Q3727" s="31">
        <v>0.25846704777444002</v>
      </c>
      <c r="R3727" s="42">
        <v>0.3</v>
      </c>
      <c r="S3727" s="42">
        <f>IF(R3727="","",MAX(R3727,Q3727))</f>
        <v>0.3</v>
      </c>
      <c r="T3727" s="27" t="str">
        <f>IF(A3727="placement",MIN(P3727,IF(S3727="",Q3727,S3727)),"")</f>
        <v/>
      </c>
      <c r="U3727" s="28" t="str">
        <f>IF($A3727="placement",T3727*J3727,"")</f>
        <v/>
      </c>
      <c r="V3727" s="26">
        <f>IF($A3727="placement",U3727,IF($A3727="site",SUMIF($C:$C,$C3727,$U:$U),IF($A3727="user",SUMIF($B:$B,$B3727,$U:$U),SUM($U:$U))))</f>
        <v>109.34467411</v>
      </c>
      <c r="W3727" s="27">
        <f>V3727/J3727</f>
        <v>0.25252811572748268</v>
      </c>
    </row>
    <row r="3728" spans="1:23" hidden="1" x14ac:dyDescent="0.3">
      <c r="A3728" s="23" t="s">
        <v>10</v>
      </c>
      <c r="B3728" s="23" t="s">
        <v>3651</v>
      </c>
      <c r="C3728" s="23" t="s">
        <v>9898</v>
      </c>
      <c r="D3728" s="23" t="s">
        <v>9898</v>
      </c>
      <c r="E3728" s="23"/>
      <c r="F3728" s="27">
        <v>0.25</v>
      </c>
      <c r="G3728" s="24">
        <v>0</v>
      </c>
      <c r="H3728" s="25">
        <v>59.888300000000001</v>
      </c>
      <c r="I3728" s="25">
        <v>15.3834</v>
      </c>
      <c r="J3728" s="26">
        <v>1384</v>
      </c>
      <c r="K3728" s="26">
        <v>337</v>
      </c>
      <c r="L3728" s="27">
        <v>0.25690000000000002</v>
      </c>
      <c r="M3728" s="28">
        <v>2.9990207500000001</v>
      </c>
      <c r="N3728" s="29">
        <v>2.25</v>
      </c>
      <c r="O3728" s="31"/>
      <c r="P3728" s="31">
        <v>0.24975510649999999</v>
      </c>
      <c r="Q3728" s="31">
        <v>0.249755106533883</v>
      </c>
      <c r="R3728" s="42"/>
      <c r="S3728" s="42" t="str">
        <f>IF(R3728="","",MAX(R3728,Q3728))</f>
        <v/>
      </c>
      <c r="T3728" s="27" t="str">
        <f>IF(A3728="placement",MIN(P3728,IF(S3728="",Q3728,S3728)),"")</f>
        <v/>
      </c>
      <c r="U3728" s="28" t="str">
        <f>IF($A3728="placement",T3728*J3728,"")</f>
        <v/>
      </c>
      <c r="V3728" s="26">
        <f>IF($A3728="placement",U3728,IF($A3728="site",SUMIF($C:$C,$C3728,$U:$U),IF($A3728="user",SUMIF($B:$B,$B3728,$U:$U),SUM($U:$U))))</f>
        <v>338.12579650055079</v>
      </c>
      <c r="W3728" s="27">
        <f>V3728/J3728</f>
        <v>0.24431054660444421</v>
      </c>
    </row>
    <row r="3729" spans="1:23" x14ac:dyDescent="0.3">
      <c r="A3729" s="23" t="s">
        <v>14</v>
      </c>
      <c r="B3729" s="23" t="s">
        <v>4152</v>
      </c>
      <c r="C3729" s="23" t="s">
        <v>4154</v>
      </c>
      <c r="D3729" s="23" t="s">
        <v>4161</v>
      </c>
      <c r="E3729" s="23" t="s">
        <v>4162</v>
      </c>
      <c r="F3729" s="27">
        <v>0.33</v>
      </c>
      <c r="G3729" s="24">
        <v>0</v>
      </c>
      <c r="H3729" s="25">
        <v>7.7877000000000001</v>
      </c>
      <c r="I3729" s="25">
        <v>1.3818999999999999</v>
      </c>
      <c r="J3729" s="26">
        <v>48</v>
      </c>
      <c r="K3729" s="26">
        <v>16</v>
      </c>
      <c r="L3729" s="27">
        <v>0.1774</v>
      </c>
      <c r="M3729" s="28">
        <v>1.1599348700000001</v>
      </c>
      <c r="N3729" s="29">
        <v>0.75</v>
      </c>
      <c r="O3729" s="31" t="s">
        <v>12</v>
      </c>
      <c r="P3729" s="31">
        <v>0.35341197229999999</v>
      </c>
      <c r="Q3729" s="31">
        <v>0.33</v>
      </c>
      <c r="R3729" s="42"/>
      <c r="S3729" s="42" t="str">
        <f>IF(R3729="","",MAX(R3729,Q3729))</f>
        <v/>
      </c>
      <c r="T3729" s="27">
        <f>IF(A3729="placement",MIN(P3729,IF(S3729="",Q3729,S3729)),"")</f>
        <v>0.33</v>
      </c>
      <c r="U3729" s="28">
        <f>IF($A3729="placement",T3729*J3729,"")</f>
        <v>15.84</v>
      </c>
      <c r="V3729" s="26">
        <f>IF($A3729="placement",U3729,IF($A3729="site",SUMIF($C:$C,$C3729,$U:$U),IF($A3729="user",SUMIF($B:$B,$B3729,$U:$U),SUM($U:$U))))</f>
        <v>15.84</v>
      </c>
      <c r="W3729" s="27">
        <f>V3729/J3729</f>
        <v>0.33</v>
      </c>
    </row>
    <row r="3730" spans="1:23" hidden="1" x14ac:dyDescent="0.3">
      <c r="A3730" s="23" t="s">
        <v>13</v>
      </c>
      <c r="B3730" s="23" t="s">
        <v>4134</v>
      </c>
      <c r="C3730" s="23" t="s">
        <v>4135</v>
      </c>
      <c r="D3730" s="23" t="s">
        <v>9898</v>
      </c>
      <c r="E3730" s="23"/>
      <c r="F3730" s="27">
        <v>0.3019</v>
      </c>
      <c r="G3730" s="24">
        <v>0.48046277999999998</v>
      </c>
      <c r="H3730" s="25">
        <v>76.440399999999997</v>
      </c>
      <c r="I3730" s="25">
        <v>26.865300000000001</v>
      </c>
      <c r="J3730" s="26">
        <v>427</v>
      </c>
      <c r="K3730" s="26">
        <v>125</v>
      </c>
      <c r="L3730" s="27">
        <v>0.35149999999999998</v>
      </c>
      <c r="M3730" s="28">
        <v>0.52950222999999996</v>
      </c>
      <c r="N3730" s="29">
        <v>0.35366500000000001</v>
      </c>
      <c r="O3730" s="31"/>
      <c r="P3730" s="31">
        <v>0.33208023869999997</v>
      </c>
      <c r="Q3730" s="31">
        <v>0.30194347868876797</v>
      </c>
      <c r="R3730" s="42">
        <v>0.3</v>
      </c>
      <c r="S3730" s="42">
        <f>IF(R3730="","",MAX(R3730,Q3730))</f>
        <v>0.30194347868876797</v>
      </c>
      <c r="T3730" s="27" t="str">
        <f>IF(A3730="placement",MIN(P3730,IF(S3730="",Q3730,S3730)),"")</f>
        <v/>
      </c>
      <c r="U3730" s="28" t="str">
        <f>IF($A3730="placement",T3730*J3730,"")</f>
        <v/>
      </c>
      <c r="V3730" s="26">
        <f>IF($A3730="placement",U3730,IF($A3730="site",SUMIF($C:$C,$C3730,$U:$U),IF($A3730="user",SUMIF($B:$B,$B3730,$U:$U),SUM($U:$U))))</f>
        <v>113.91224017888744</v>
      </c>
      <c r="W3730" s="27">
        <f>V3730/J3730</f>
        <v>0.26677339620348345</v>
      </c>
    </row>
    <row r="3731" spans="1:23" hidden="1" x14ac:dyDescent="0.3">
      <c r="A3731" s="23" t="s">
        <v>10</v>
      </c>
      <c r="B3731" s="23" t="s">
        <v>3992</v>
      </c>
      <c r="C3731" s="23" t="s">
        <v>9898</v>
      </c>
      <c r="D3731" s="23" t="s">
        <v>9898</v>
      </c>
      <c r="E3731" s="23"/>
      <c r="F3731" s="27">
        <v>0.25</v>
      </c>
      <c r="G3731" s="24">
        <v>0</v>
      </c>
      <c r="H3731" s="25">
        <v>78.864199999999997</v>
      </c>
      <c r="I3731" s="25">
        <v>21.062100000000001</v>
      </c>
      <c r="J3731" s="26">
        <v>843</v>
      </c>
      <c r="K3731" s="26">
        <v>204</v>
      </c>
      <c r="L3731" s="27">
        <v>0.2671</v>
      </c>
      <c r="M3731" s="28">
        <v>1.3339937399999999</v>
      </c>
      <c r="N3731" s="29">
        <v>1</v>
      </c>
      <c r="O3731" s="31"/>
      <c r="P3731" s="31">
        <v>0.25037129460000002</v>
      </c>
      <c r="Q3731" s="31">
        <v>0.25</v>
      </c>
      <c r="R3731" s="42"/>
      <c r="S3731" s="42" t="str">
        <f>IF(R3731="","",MAX(R3731,Q3731))</f>
        <v/>
      </c>
      <c r="T3731" s="27" t="str">
        <f>IF(A3731="placement",MIN(P3731,IF(S3731="",Q3731,S3731)),"")</f>
        <v/>
      </c>
      <c r="U3731" s="28" t="str">
        <f>IF($A3731="placement",T3731*J3731,"")</f>
        <v/>
      </c>
      <c r="V3731" s="26">
        <f>IF($A3731="placement",U3731,IF($A3731="site",SUMIF($C:$C,$C3731,$U:$U),IF($A3731="user",SUMIF($B:$B,$B3731,$U:$U),SUM($U:$U))))</f>
        <v>205.91206333999946</v>
      </c>
      <c r="W3731" s="27">
        <f>V3731/J3731</f>
        <v>0.24426104785290564</v>
      </c>
    </row>
    <row r="3732" spans="1:23" x14ac:dyDescent="0.3">
      <c r="A3732" s="23" t="s">
        <v>14</v>
      </c>
      <c r="B3732" s="23" t="s">
        <v>8862</v>
      </c>
      <c r="C3732" s="23" t="s">
        <v>8863</v>
      </c>
      <c r="D3732" s="23" t="s">
        <v>8866</v>
      </c>
      <c r="E3732" s="23" t="s">
        <v>8867</v>
      </c>
      <c r="F3732" s="27">
        <v>0.33</v>
      </c>
      <c r="G3732" s="24">
        <v>0</v>
      </c>
      <c r="H3732" s="25">
        <v>21.903600000000001</v>
      </c>
      <c r="I3732" s="25">
        <v>4.3080999999999996</v>
      </c>
      <c r="J3732" s="26">
        <v>48</v>
      </c>
      <c r="K3732" s="26">
        <v>16</v>
      </c>
      <c r="L3732" s="27">
        <v>0.19670000000000001</v>
      </c>
      <c r="M3732" s="28">
        <v>0.36871207</v>
      </c>
      <c r="N3732" s="29">
        <v>0.1</v>
      </c>
      <c r="O3732" s="31" t="s">
        <v>42</v>
      </c>
      <c r="P3732" s="31">
        <v>0.72878566450000004</v>
      </c>
      <c r="Q3732" s="31">
        <v>0.33</v>
      </c>
      <c r="R3732" s="42"/>
      <c r="S3732" s="42" t="str">
        <f>IF(R3732="","",MAX(R3732,Q3732))</f>
        <v/>
      </c>
      <c r="T3732" s="27">
        <f>IF(A3732="placement",MIN(P3732,IF(S3732="",Q3732,S3732)),"")</f>
        <v>0.33</v>
      </c>
      <c r="U3732" s="28">
        <f>IF($A3732="placement",T3732*J3732,"")</f>
        <v>15.84</v>
      </c>
      <c r="V3732" s="26">
        <f>IF($A3732="placement",U3732,IF($A3732="site",SUMIF($C:$C,$C3732,$U:$U),IF($A3732="user",SUMIF($B:$B,$B3732,$U:$U),SUM($U:$U))))</f>
        <v>15.84</v>
      </c>
      <c r="W3732" s="27">
        <f>V3732/J3732</f>
        <v>0.33</v>
      </c>
    </row>
    <row r="3733" spans="1:23" x14ac:dyDescent="0.3">
      <c r="A3733" s="23" t="s">
        <v>14</v>
      </c>
      <c r="B3733" s="23" t="s">
        <v>6638</v>
      </c>
      <c r="C3733" s="23" t="s">
        <v>6639</v>
      </c>
      <c r="D3733" s="23" t="s">
        <v>6675</v>
      </c>
      <c r="E3733" s="23" t="s">
        <v>6676</v>
      </c>
      <c r="F3733" s="27">
        <v>0.25</v>
      </c>
      <c r="G3733" s="24">
        <v>0</v>
      </c>
      <c r="H3733" s="25">
        <v>8.0161999999999995</v>
      </c>
      <c r="I3733" s="25">
        <v>2.0106000000000002</v>
      </c>
      <c r="J3733" s="26">
        <v>48</v>
      </c>
      <c r="K3733" s="26">
        <v>12</v>
      </c>
      <c r="L3733" s="27">
        <v>0.25080000000000002</v>
      </c>
      <c r="M3733" s="28">
        <v>0.79878143999999995</v>
      </c>
      <c r="N3733" s="29">
        <v>0.3</v>
      </c>
      <c r="O3733" s="31" t="s">
        <v>12</v>
      </c>
      <c r="P3733" s="31">
        <v>0.6244279291</v>
      </c>
      <c r="Q3733" s="31">
        <v>0.25</v>
      </c>
      <c r="R3733" s="42">
        <v>0.3</v>
      </c>
      <c r="S3733" s="42">
        <f>IF(R3733="","",MAX(R3733,Q3733))</f>
        <v>0.3</v>
      </c>
      <c r="T3733" s="27">
        <f>IF(A3733="placement",MIN(P3733,IF(S3733="",Q3733,S3733)),"")</f>
        <v>0.3</v>
      </c>
      <c r="U3733" s="28">
        <f>IF($A3733="placement",T3733*J3733,"")</f>
        <v>14.399999999999999</v>
      </c>
      <c r="V3733" s="26">
        <f>IF($A3733="placement",U3733,IF($A3733="site",SUMIF($C:$C,$C3733,$U:$U),IF($A3733="user",SUMIF($B:$B,$B3733,$U:$U),SUM($U:$U))))</f>
        <v>14.399999999999999</v>
      </c>
      <c r="W3733" s="27">
        <f>V3733/J3733</f>
        <v>0.3</v>
      </c>
    </row>
    <row r="3734" spans="1:23" hidden="1" x14ac:dyDescent="0.3">
      <c r="A3734" s="23" t="s">
        <v>13</v>
      </c>
      <c r="B3734" s="23" t="s">
        <v>5381</v>
      </c>
      <c r="C3734" s="23" t="s">
        <v>5383</v>
      </c>
      <c r="D3734" s="32" t="s">
        <v>9898</v>
      </c>
      <c r="E3734" s="23"/>
      <c r="F3734" s="27">
        <v>0.25</v>
      </c>
      <c r="G3734" s="24">
        <v>0.22676081000000001</v>
      </c>
      <c r="H3734" s="25">
        <v>299.71800000000002</v>
      </c>
      <c r="I3734" s="25">
        <v>21.258600000000001</v>
      </c>
      <c r="J3734" s="26">
        <v>425</v>
      </c>
      <c r="K3734" s="26">
        <v>98</v>
      </c>
      <c r="L3734" s="27">
        <v>7.0900000000000005E-2</v>
      </c>
      <c r="M3734" s="28">
        <v>0.66578029999999999</v>
      </c>
      <c r="N3734" s="29">
        <v>0.45894099999999999</v>
      </c>
      <c r="O3734" s="31"/>
      <c r="P3734" s="31">
        <v>0.31067200859999999</v>
      </c>
      <c r="Q3734" s="31">
        <v>0.25</v>
      </c>
      <c r="R3734" s="42"/>
      <c r="S3734" s="42" t="str">
        <f>IF(R3734="","",MAX(R3734,Q3734))</f>
        <v/>
      </c>
      <c r="T3734" s="27" t="str">
        <f>IF(A3734="placement",MIN(P3734,IF(S3734="",Q3734,S3734)),"")</f>
        <v/>
      </c>
      <c r="U3734" s="28" t="str">
        <f>IF($A3734="placement",T3734*J3734,"")</f>
        <v/>
      </c>
      <c r="V3734" s="26">
        <f>IF($A3734="placement",U3734,IF($A3734="site",SUMIF($C:$C,$C3734,$U:$U),IF($A3734="user",SUMIF($B:$B,$B3734,$U:$U),SUM($U:$U))))</f>
        <v>103.35113348132207</v>
      </c>
      <c r="W3734" s="27">
        <f>V3734/J3734</f>
        <v>0.24317913760311075</v>
      </c>
    </row>
    <row r="3735" spans="1:23" hidden="1" x14ac:dyDescent="0.3">
      <c r="A3735" s="17" t="s">
        <v>10</v>
      </c>
      <c r="B3735" s="17" t="s">
        <v>961</v>
      </c>
      <c r="C3735" s="17" t="s">
        <v>9898</v>
      </c>
      <c r="D3735" s="38" t="s">
        <v>9898</v>
      </c>
      <c r="E3735" s="17"/>
      <c r="F3735" s="18">
        <v>0.25</v>
      </c>
      <c r="G3735" s="36">
        <v>0</v>
      </c>
      <c r="H3735" s="37">
        <v>52.146700000000003</v>
      </c>
      <c r="I3735" s="37">
        <v>12.579599999999999</v>
      </c>
      <c r="J3735" s="19">
        <v>423</v>
      </c>
      <c r="K3735" s="19">
        <v>106</v>
      </c>
      <c r="L3735" s="18">
        <v>0.2412</v>
      </c>
      <c r="M3735" s="20">
        <v>1.1212225</v>
      </c>
      <c r="N3735" s="21">
        <v>0.785798</v>
      </c>
      <c r="O3735" s="22"/>
      <c r="P3735" s="22">
        <v>0.29915962060000001</v>
      </c>
      <c r="Q3735" s="22">
        <v>0.25</v>
      </c>
      <c r="R3735" s="43"/>
      <c r="S3735" s="42" t="str">
        <f>IF(R3735="","",MAX(R3735,Q3735))</f>
        <v/>
      </c>
      <c r="T3735" s="27" t="str">
        <f>IF(A3735="placement",MIN(P3735,IF(S3735="",Q3735,S3735)),"")</f>
        <v/>
      </c>
      <c r="U3735" s="20" t="str">
        <f>IF($A3735="placement",T3735*J3735,"")</f>
        <v/>
      </c>
      <c r="V3735" s="19">
        <f>IF($A3735="placement",U3735,IF($A3735="site",SUMIF($C:$C,$C3735,$U:$U),IF($A3735="user",SUMIF($B:$B,$B3735,$U:$U),SUM($U:$U))))</f>
        <v>103.24999999999959</v>
      </c>
      <c r="W3735" s="18">
        <f>V3735/J3735</f>
        <v>0.24408983451536545</v>
      </c>
    </row>
    <row r="3736" spans="1:23" hidden="1" x14ac:dyDescent="0.3">
      <c r="A3736" s="23" t="s">
        <v>13</v>
      </c>
      <c r="B3736" s="23" t="s">
        <v>961</v>
      </c>
      <c r="C3736" s="23" t="s">
        <v>963</v>
      </c>
      <c r="D3736" s="23" t="s">
        <v>9898</v>
      </c>
      <c r="E3736" s="23"/>
      <c r="F3736" s="27">
        <v>0.25</v>
      </c>
      <c r="G3736" s="24">
        <v>0</v>
      </c>
      <c r="H3736" s="25">
        <v>52.146700000000003</v>
      </c>
      <c r="I3736" s="25">
        <v>12.579599999999999</v>
      </c>
      <c r="J3736" s="26">
        <v>423</v>
      </c>
      <c r="K3736" s="26">
        <v>106</v>
      </c>
      <c r="L3736" s="27">
        <v>0.2412</v>
      </c>
      <c r="M3736" s="28">
        <v>1.1212225</v>
      </c>
      <c r="N3736" s="29">
        <v>0.785798</v>
      </c>
      <c r="O3736" s="31"/>
      <c r="P3736" s="31">
        <v>0.29915962060000001</v>
      </c>
      <c r="Q3736" s="31">
        <v>0.25</v>
      </c>
      <c r="R3736" s="42">
        <v>0.3</v>
      </c>
      <c r="S3736" s="42">
        <f>IF(R3736="","",MAX(R3736,Q3736))</f>
        <v>0.3</v>
      </c>
      <c r="T3736" s="27" t="str">
        <f>IF(A3736="placement",MIN(P3736,IF(S3736="",Q3736,S3736)),"")</f>
        <v/>
      </c>
      <c r="U3736" s="28" t="str">
        <f>IF($A3736="placement",T3736*J3736,"")</f>
        <v/>
      </c>
      <c r="V3736" s="26">
        <f>IF($A3736="placement",U3736,IF($A3736="site",SUMIF($C:$C,$C3736,$U:$U),IF($A3736="user",SUMIF($B:$B,$B3736,$U:$U),SUM($U:$U))))</f>
        <v>103.24999999999959</v>
      </c>
      <c r="W3736" s="27">
        <f>V3736/J3736</f>
        <v>0.24408983451536545</v>
      </c>
    </row>
    <row r="3737" spans="1:23" hidden="1" x14ac:dyDescent="0.3">
      <c r="A3737" s="11" t="s">
        <v>10</v>
      </c>
      <c r="B3737" s="11" t="s">
        <v>7417</v>
      </c>
      <c r="C3737" s="11" t="s">
        <v>9898</v>
      </c>
      <c r="D3737" s="11" t="s">
        <v>9898</v>
      </c>
      <c r="E3737" s="11"/>
      <c r="F3737" s="12">
        <v>0.25</v>
      </c>
      <c r="G3737" s="33">
        <v>0</v>
      </c>
      <c r="H3737" s="34">
        <v>103.5236</v>
      </c>
      <c r="I3737" s="34">
        <v>30.283899999999999</v>
      </c>
      <c r="J3737" s="13">
        <v>293</v>
      </c>
      <c r="K3737" s="13">
        <v>73</v>
      </c>
      <c r="L3737" s="12">
        <v>0.29249999999999998</v>
      </c>
      <c r="M3737" s="14">
        <v>0.32272751999999999</v>
      </c>
      <c r="N3737" s="15">
        <v>0.12191</v>
      </c>
      <c r="O3737" s="16"/>
      <c r="P3737" s="16">
        <v>0.62225099279999996</v>
      </c>
      <c r="Q3737" s="16">
        <v>0.25</v>
      </c>
      <c r="R3737" s="44"/>
      <c r="S3737" s="42" t="str">
        <f>IF(R3737="","",MAX(R3737,Q3737))</f>
        <v/>
      </c>
      <c r="T3737" s="27" t="str">
        <f>IF(A3737="placement",MIN(P3737,IF(S3737="",Q3737,S3737)),"")</f>
        <v/>
      </c>
      <c r="U3737" s="14" t="str">
        <f>IF($A3737="placement",T3737*J3737,"")</f>
        <v/>
      </c>
      <c r="V3737" s="13">
        <f>IF($A3737="placement",U3737,IF($A3737="site",SUMIF($C:$C,$C3737,$U:$U),IF($A3737="user",SUMIF($B:$B,$B3737,$U:$U),SUM($U:$U))))</f>
        <v>71.499999999999886</v>
      </c>
      <c r="W3737" s="12">
        <f>V3737/J3737</f>
        <v>0.24402730375426582</v>
      </c>
    </row>
    <row r="3738" spans="1:23" x14ac:dyDescent="0.3">
      <c r="A3738" s="23" t="s">
        <v>14</v>
      </c>
      <c r="B3738" s="23" t="s">
        <v>5211</v>
      </c>
      <c r="C3738" s="23" t="s">
        <v>5213</v>
      </c>
      <c r="D3738" s="32" t="s">
        <v>5305</v>
      </c>
      <c r="E3738" s="23" t="s">
        <v>5306</v>
      </c>
      <c r="F3738" s="27">
        <v>0.33</v>
      </c>
      <c r="G3738" s="24">
        <v>0</v>
      </c>
      <c r="H3738" s="25">
        <v>4.2206999999999999</v>
      </c>
      <c r="I3738" s="25">
        <v>1.4675</v>
      </c>
      <c r="J3738" s="26">
        <v>48</v>
      </c>
      <c r="K3738" s="26">
        <v>14</v>
      </c>
      <c r="L3738" s="27">
        <v>0.34770000000000001</v>
      </c>
      <c r="M3738" s="28">
        <v>1.08309078</v>
      </c>
      <c r="N3738" s="29">
        <v>0.8</v>
      </c>
      <c r="O3738" s="31" t="s">
        <v>12</v>
      </c>
      <c r="P3738" s="31">
        <v>0.26137308390000003</v>
      </c>
      <c r="Q3738" s="31">
        <v>0.261373083888711</v>
      </c>
      <c r="R3738" s="42"/>
      <c r="S3738" s="42" t="str">
        <f>IF(R3738="","",MAX(R3738,Q3738))</f>
        <v/>
      </c>
      <c r="T3738" s="27">
        <f>IF(A3738="placement",MIN(P3738,IF(S3738="",Q3738,S3738)),"")</f>
        <v>0.261373083888711</v>
      </c>
      <c r="U3738" s="28">
        <f>IF($A3738="placement",T3738*J3738,"")</f>
        <v>12.545908026658129</v>
      </c>
      <c r="V3738" s="26">
        <f>IF($A3738="placement",U3738,IF($A3738="site",SUMIF($C:$C,$C3738,$U:$U),IF($A3738="user",SUMIF($B:$B,$B3738,$U:$U),SUM($U:$U))))</f>
        <v>12.545908026658129</v>
      </c>
      <c r="W3738" s="27">
        <f>V3738/J3738</f>
        <v>0.261373083888711</v>
      </c>
    </row>
    <row r="3739" spans="1:23" x14ac:dyDescent="0.3">
      <c r="A3739" s="23" t="s">
        <v>14</v>
      </c>
      <c r="B3739" s="23" t="s">
        <v>5021</v>
      </c>
      <c r="C3739" s="23" t="s">
        <v>5023</v>
      </c>
      <c r="D3739" s="32" t="s">
        <v>5072</v>
      </c>
      <c r="E3739" s="23" t="s">
        <v>5073</v>
      </c>
      <c r="F3739" s="27">
        <v>0.25</v>
      </c>
      <c r="G3739" s="24">
        <v>1</v>
      </c>
      <c r="H3739" s="25">
        <v>89.509699999999995</v>
      </c>
      <c r="I3739" s="25">
        <v>3.2056</v>
      </c>
      <c r="J3739" s="26">
        <v>48</v>
      </c>
      <c r="K3739" s="26">
        <v>12</v>
      </c>
      <c r="L3739" s="27">
        <v>3.5799999999999998E-2</v>
      </c>
      <c r="M3739" s="28">
        <v>0.49510906999999998</v>
      </c>
      <c r="N3739" s="29">
        <v>0.25</v>
      </c>
      <c r="O3739" s="31" t="s">
        <v>42</v>
      </c>
      <c r="P3739" s="31">
        <v>0.4950607561</v>
      </c>
      <c r="Q3739" s="31">
        <v>0.25</v>
      </c>
      <c r="R3739" s="42"/>
      <c r="S3739" s="42" t="str">
        <f>IF(R3739="","",MAX(R3739,Q3739))</f>
        <v/>
      </c>
      <c r="T3739" s="27">
        <f>IF(A3739="placement",MIN(P3739,IF(S3739="",Q3739,S3739)),"")</f>
        <v>0.25</v>
      </c>
      <c r="U3739" s="28">
        <f>IF($A3739="placement",T3739*J3739,"")</f>
        <v>12</v>
      </c>
      <c r="V3739" s="26">
        <f>IF($A3739="placement",U3739,IF($A3739="site",SUMIF($C:$C,$C3739,$U:$U),IF($A3739="user",SUMIF($B:$B,$B3739,$U:$U),SUM($U:$U))))</f>
        <v>12</v>
      </c>
      <c r="W3739" s="27">
        <f>V3739/J3739</f>
        <v>0.25</v>
      </c>
    </row>
    <row r="3740" spans="1:23" hidden="1" x14ac:dyDescent="0.3">
      <c r="A3740" s="23" t="s">
        <v>13</v>
      </c>
      <c r="B3740" s="23" t="s">
        <v>1087</v>
      </c>
      <c r="C3740" s="23" t="s">
        <v>1089</v>
      </c>
      <c r="D3740" s="23" t="s">
        <v>9898</v>
      </c>
      <c r="E3740" s="23"/>
      <c r="F3740" s="27">
        <v>0.25</v>
      </c>
      <c r="G3740" s="24">
        <v>0</v>
      </c>
      <c r="H3740" s="25">
        <v>9.0206</v>
      </c>
      <c r="I3740" s="25">
        <v>4.9683999999999999</v>
      </c>
      <c r="J3740" s="26">
        <v>418</v>
      </c>
      <c r="K3740" s="26">
        <v>103</v>
      </c>
      <c r="L3740" s="27">
        <v>0.55079999999999996</v>
      </c>
      <c r="M3740" s="28">
        <v>2.8010782399999998</v>
      </c>
      <c r="N3740" s="29">
        <v>2</v>
      </c>
      <c r="O3740" s="31"/>
      <c r="P3740" s="31">
        <v>0.2859892403</v>
      </c>
      <c r="Q3740" s="31">
        <v>0.25</v>
      </c>
      <c r="R3740" s="42">
        <v>0.3</v>
      </c>
      <c r="S3740" s="42">
        <f>IF(R3740="","",MAX(R3740,Q3740))</f>
        <v>0.3</v>
      </c>
      <c r="T3740" s="27" t="str">
        <f>IF(A3740="placement",MIN(P3740,IF(S3740="",Q3740,S3740)),"")</f>
        <v/>
      </c>
      <c r="U3740" s="28" t="str">
        <f>IF($A3740="placement",T3740*J3740,"")</f>
        <v/>
      </c>
      <c r="V3740" s="26">
        <f>IF($A3740="placement",U3740,IF($A3740="site",SUMIF($C:$C,$C3740,$U:$U),IF($A3740="user",SUMIF($B:$B,$B3740,$U:$U),SUM($U:$U))))</f>
        <v>104.5</v>
      </c>
      <c r="W3740" s="27">
        <f>V3740/J3740</f>
        <v>0.25</v>
      </c>
    </row>
    <row r="3741" spans="1:23" hidden="1" x14ac:dyDescent="0.3">
      <c r="A3741" s="23" t="s">
        <v>10</v>
      </c>
      <c r="B3741" s="23" t="s">
        <v>8071</v>
      </c>
      <c r="C3741" s="23" t="s">
        <v>9898</v>
      </c>
      <c r="D3741" s="23" t="s">
        <v>9898</v>
      </c>
      <c r="E3741" s="23"/>
      <c r="F3741" s="27">
        <v>0.25</v>
      </c>
      <c r="G3741" s="24">
        <v>0</v>
      </c>
      <c r="H3741" s="25">
        <v>13.881</v>
      </c>
      <c r="I3741" s="25">
        <v>4.4757999999999996</v>
      </c>
      <c r="J3741" s="26">
        <v>100</v>
      </c>
      <c r="K3741" s="26">
        <v>24</v>
      </c>
      <c r="L3741" s="27">
        <v>0.32240000000000002</v>
      </c>
      <c r="M3741" s="28">
        <v>0.74481735000000004</v>
      </c>
      <c r="N3741" s="29">
        <v>0.35601300000000002</v>
      </c>
      <c r="O3741" s="31"/>
      <c r="P3741" s="31">
        <v>0.52201301470000006</v>
      </c>
      <c r="Q3741" s="31">
        <v>0.25</v>
      </c>
      <c r="R3741" s="42"/>
      <c r="S3741" s="42" t="str">
        <f>IF(R3741="","",MAX(R3741,Q3741))</f>
        <v/>
      </c>
      <c r="T3741" s="27" t="str">
        <f>IF(A3741="placement",MIN(P3741,IF(S3741="",Q3741,S3741)),"")</f>
        <v/>
      </c>
      <c r="U3741" s="28" t="str">
        <f>IF($A3741="placement",T3741*J3741,"")</f>
        <v/>
      </c>
      <c r="V3741" s="26">
        <f>IF($A3741="placement",U3741,IF($A3741="site",SUMIF($C:$C,$C3741,$U:$U),IF($A3741="user",SUMIF($B:$B,$B3741,$U:$U),SUM($U:$U))))</f>
        <v>24.387176262660549</v>
      </c>
      <c r="W3741" s="27">
        <f>V3741/J3741</f>
        <v>0.24387176262660548</v>
      </c>
    </row>
    <row r="3742" spans="1:23" x14ac:dyDescent="0.3">
      <c r="A3742" s="23" t="s">
        <v>14</v>
      </c>
      <c r="B3742" s="23" t="s">
        <v>6052</v>
      </c>
      <c r="C3742" s="23" t="s">
        <v>6054</v>
      </c>
      <c r="D3742" s="23" t="s">
        <v>6077</v>
      </c>
      <c r="E3742" s="23" t="s">
        <v>4490</v>
      </c>
      <c r="F3742" s="27">
        <v>0.25</v>
      </c>
      <c r="G3742" s="24">
        <v>1</v>
      </c>
      <c r="H3742" s="25">
        <v>47.153799999999997</v>
      </c>
      <c r="I3742" s="25">
        <v>2.2791999999999999</v>
      </c>
      <c r="J3742" s="26">
        <v>48</v>
      </c>
      <c r="K3742" s="26">
        <v>12</v>
      </c>
      <c r="L3742" s="27">
        <v>4.8300000000000003E-2</v>
      </c>
      <c r="M3742" s="28">
        <v>0.70800088000000005</v>
      </c>
      <c r="N3742" s="29">
        <v>0.5</v>
      </c>
      <c r="O3742" s="31" t="s">
        <v>12</v>
      </c>
      <c r="P3742" s="31">
        <v>0.293786186</v>
      </c>
      <c r="Q3742" s="31">
        <v>0.25</v>
      </c>
      <c r="R3742" s="42"/>
      <c r="S3742" s="42" t="str">
        <f>IF(R3742="","",MAX(R3742,Q3742))</f>
        <v/>
      </c>
      <c r="T3742" s="27">
        <f>IF(A3742="placement",MIN(P3742,IF(S3742="",Q3742,S3742)),"")</f>
        <v>0.25</v>
      </c>
      <c r="U3742" s="28">
        <f>IF($A3742="placement",T3742*J3742,"")</f>
        <v>12</v>
      </c>
      <c r="V3742" s="26">
        <f>IF($A3742="placement",U3742,IF($A3742="site",SUMIF($C:$C,$C3742,$U:$U),IF($A3742="user",SUMIF($B:$B,$B3742,$U:$U),SUM($U:$U))))</f>
        <v>12</v>
      </c>
      <c r="W3742" s="27">
        <f>V3742/J3742</f>
        <v>0.25</v>
      </c>
    </row>
    <row r="3743" spans="1:23" x14ac:dyDescent="0.3">
      <c r="A3743" s="23" t="s">
        <v>14</v>
      </c>
      <c r="B3743" s="23" t="s">
        <v>6638</v>
      </c>
      <c r="C3743" s="23" t="s">
        <v>6639</v>
      </c>
      <c r="D3743" s="23" t="s">
        <v>6780</v>
      </c>
      <c r="E3743" s="23" t="s">
        <v>6781</v>
      </c>
      <c r="F3743" s="27">
        <v>0.25</v>
      </c>
      <c r="G3743" s="24">
        <v>0</v>
      </c>
      <c r="H3743" s="25">
        <v>11.664999999999999</v>
      </c>
      <c r="I3743" s="25">
        <v>2.3898000000000001</v>
      </c>
      <c r="J3743" s="26">
        <v>48</v>
      </c>
      <c r="K3743" s="26">
        <v>12</v>
      </c>
      <c r="L3743" s="27">
        <v>0.2049</v>
      </c>
      <c r="M3743" s="28">
        <v>0.67353019999999997</v>
      </c>
      <c r="N3743" s="29">
        <v>0.3</v>
      </c>
      <c r="O3743" s="31" t="s">
        <v>12</v>
      </c>
      <c r="P3743" s="31">
        <v>0.55458567609999998</v>
      </c>
      <c r="Q3743" s="31">
        <v>0.25</v>
      </c>
      <c r="R3743" s="42"/>
      <c r="S3743" s="42" t="str">
        <f>IF(R3743="","",MAX(R3743,Q3743))</f>
        <v/>
      </c>
      <c r="T3743" s="27">
        <f>IF(A3743="placement",MIN(P3743,IF(S3743="",Q3743,S3743)),"")</f>
        <v>0.25</v>
      </c>
      <c r="U3743" s="28">
        <f>IF($A3743="placement",T3743*J3743,"")</f>
        <v>12</v>
      </c>
      <c r="V3743" s="26">
        <f>IF($A3743="placement",U3743,IF($A3743="site",SUMIF($C:$C,$C3743,$U:$U),IF($A3743="user",SUMIF($B:$B,$B3743,$U:$U),SUM($U:$U))))</f>
        <v>12</v>
      </c>
      <c r="W3743" s="27">
        <f>V3743/J3743</f>
        <v>0.25</v>
      </c>
    </row>
    <row r="3744" spans="1:23" x14ac:dyDescent="0.3">
      <c r="A3744" s="23" t="s">
        <v>14</v>
      </c>
      <c r="B3744" s="23" t="s">
        <v>8017</v>
      </c>
      <c r="C3744" s="23" t="s">
        <v>8019</v>
      </c>
      <c r="D3744" s="23" t="s">
        <v>8024</v>
      </c>
      <c r="E3744" s="23" t="s">
        <v>8025</v>
      </c>
      <c r="F3744" s="27">
        <v>0.25</v>
      </c>
      <c r="G3744" s="24">
        <v>0</v>
      </c>
      <c r="H3744" s="25">
        <v>2.8008000000000002</v>
      </c>
      <c r="I3744" s="25">
        <v>1.0559000000000001</v>
      </c>
      <c r="J3744" s="26">
        <v>48</v>
      </c>
      <c r="K3744" s="26">
        <v>12</v>
      </c>
      <c r="L3744" s="27">
        <v>0.377</v>
      </c>
      <c r="M3744" s="28">
        <v>1.52982682</v>
      </c>
      <c r="N3744" s="29">
        <v>1</v>
      </c>
      <c r="O3744" s="31" t="s">
        <v>12</v>
      </c>
      <c r="P3744" s="31">
        <v>0.3463312388</v>
      </c>
      <c r="Q3744" s="31">
        <v>0.25</v>
      </c>
      <c r="R3744" s="42"/>
      <c r="S3744" s="42" t="str">
        <f>IF(R3744="","",MAX(R3744,Q3744))</f>
        <v/>
      </c>
      <c r="T3744" s="27">
        <f>IF(A3744="placement",MIN(P3744,IF(S3744="",Q3744,S3744)),"")</f>
        <v>0.25</v>
      </c>
      <c r="U3744" s="28">
        <f>IF($A3744="placement",T3744*J3744,"")</f>
        <v>12</v>
      </c>
      <c r="V3744" s="26">
        <f>IF($A3744="placement",U3744,IF($A3744="site",SUMIF($C:$C,$C3744,$U:$U),IF($A3744="user",SUMIF($B:$B,$B3744,$U:$U),SUM($U:$U))))</f>
        <v>12</v>
      </c>
      <c r="W3744" s="27">
        <f>V3744/J3744</f>
        <v>0.25</v>
      </c>
    </row>
    <row r="3745" spans="1:23" x14ac:dyDescent="0.3">
      <c r="A3745" s="23" t="s">
        <v>14</v>
      </c>
      <c r="B3745" s="23" t="s">
        <v>8405</v>
      </c>
      <c r="C3745" s="23" t="s">
        <v>8407</v>
      </c>
      <c r="D3745" s="23" t="s">
        <v>8410</v>
      </c>
      <c r="E3745" s="23" t="s">
        <v>8411</v>
      </c>
      <c r="F3745" s="27">
        <v>0.25</v>
      </c>
      <c r="G3745" s="24">
        <v>0</v>
      </c>
      <c r="H3745" s="25">
        <v>11.264900000000001</v>
      </c>
      <c r="I3745" s="25">
        <v>1.7646999999999999</v>
      </c>
      <c r="J3745" s="26">
        <v>48</v>
      </c>
      <c r="K3745" s="26">
        <v>12</v>
      </c>
      <c r="L3745" s="27">
        <v>0.15670000000000001</v>
      </c>
      <c r="M3745" s="28">
        <v>0.90921233999999995</v>
      </c>
      <c r="N3745" s="29">
        <v>0.5</v>
      </c>
      <c r="O3745" s="31" t="s">
        <v>42</v>
      </c>
      <c r="P3745" s="31">
        <v>0.45007345409999999</v>
      </c>
      <c r="Q3745" s="31">
        <v>0.25</v>
      </c>
      <c r="R3745" s="42"/>
      <c r="S3745" s="42" t="str">
        <f>IF(R3745="","",MAX(R3745,Q3745))</f>
        <v/>
      </c>
      <c r="T3745" s="27">
        <f>IF(A3745="placement",MIN(P3745,IF(S3745="",Q3745,S3745)),"")</f>
        <v>0.25</v>
      </c>
      <c r="U3745" s="28">
        <f>IF($A3745="placement",T3745*J3745,"")</f>
        <v>12</v>
      </c>
      <c r="V3745" s="26">
        <f>IF($A3745="placement",U3745,IF($A3745="site",SUMIF($C:$C,$C3745,$U:$U),IF($A3745="user",SUMIF($B:$B,$B3745,$U:$U),SUM($U:$U))))</f>
        <v>12</v>
      </c>
      <c r="W3745" s="27">
        <f>V3745/J3745</f>
        <v>0.25</v>
      </c>
    </row>
    <row r="3746" spans="1:23" hidden="1" x14ac:dyDescent="0.3">
      <c r="A3746" s="23" t="s">
        <v>13</v>
      </c>
      <c r="B3746" s="23" t="s">
        <v>8017</v>
      </c>
      <c r="C3746" s="23" t="s">
        <v>8019</v>
      </c>
      <c r="D3746" s="32" t="s">
        <v>9898</v>
      </c>
      <c r="E3746" s="23"/>
      <c r="F3746" s="27">
        <v>0.25</v>
      </c>
      <c r="G3746" s="24">
        <v>0</v>
      </c>
      <c r="H3746" s="25">
        <v>38.267299999999999</v>
      </c>
      <c r="I3746" s="25">
        <v>9.4656000000000002</v>
      </c>
      <c r="J3746" s="26">
        <v>416</v>
      </c>
      <c r="K3746" s="26">
        <v>104</v>
      </c>
      <c r="L3746" s="27">
        <v>0.24740000000000001</v>
      </c>
      <c r="M3746" s="28">
        <v>1.46352372</v>
      </c>
      <c r="N3746" s="29">
        <v>1</v>
      </c>
      <c r="O3746" s="31"/>
      <c r="P3746" s="31">
        <v>0.31671760040000002</v>
      </c>
      <c r="Q3746" s="31">
        <v>0.25</v>
      </c>
      <c r="R3746" s="42"/>
      <c r="S3746" s="42" t="str">
        <f>IF(R3746="","",MAX(R3746,Q3746))</f>
        <v/>
      </c>
      <c r="T3746" s="27" t="str">
        <f>IF(A3746="placement",MIN(P3746,IF(S3746="",Q3746,S3746)),"")</f>
        <v/>
      </c>
      <c r="U3746" s="28" t="str">
        <f>IF($A3746="placement",T3746*J3746,"")</f>
        <v/>
      </c>
      <c r="V3746" s="26">
        <f>IF($A3746="placement",U3746,IF($A3746="site",SUMIF($C:$C,$C3746,$U:$U),IF($A3746="user",SUMIF($B:$B,$B3746,$U:$U),SUM($U:$U))))</f>
        <v>103.75</v>
      </c>
      <c r="W3746" s="27">
        <f>V3746/J3746</f>
        <v>0.24939903846153846</v>
      </c>
    </row>
    <row r="3747" spans="1:23" hidden="1" x14ac:dyDescent="0.3">
      <c r="A3747" s="23" t="s">
        <v>10</v>
      </c>
      <c r="B3747" s="23" t="s">
        <v>6482</v>
      </c>
      <c r="C3747" s="23" t="s">
        <v>9898</v>
      </c>
      <c r="D3747" s="23" t="s">
        <v>9898</v>
      </c>
      <c r="E3747" s="23"/>
      <c r="F3747" s="27">
        <v>0.29920000000000002</v>
      </c>
      <c r="G3747" s="24">
        <v>0.93200006999999996</v>
      </c>
      <c r="H3747" s="25">
        <v>388.77890000000002</v>
      </c>
      <c r="I3747" s="25">
        <v>78.971199999999996</v>
      </c>
      <c r="J3747" s="26">
        <v>5956</v>
      </c>
      <c r="K3747" s="26">
        <v>1447</v>
      </c>
      <c r="L3747" s="27">
        <v>0.2031</v>
      </c>
      <c r="M3747" s="28">
        <v>2.5139875599999999</v>
      </c>
      <c r="N3747" s="29">
        <v>1.874592</v>
      </c>
      <c r="O3747" s="31"/>
      <c r="P3747" s="31">
        <v>0.25433521120000002</v>
      </c>
      <c r="Q3747" s="31">
        <v>0.25433521120941199</v>
      </c>
      <c r="R3747" s="42"/>
      <c r="S3747" s="42" t="str">
        <f>IF(R3747="","",MAX(R3747,Q3747))</f>
        <v/>
      </c>
      <c r="T3747" s="27" t="str">
        <f>IF(A3747="placement",MIN(P3747,IF(S3747="",Q3747,S3747)),"")</f>
        <v/>
      </c>
      <c r="U3747" s="28" t="str">
        <f>IF($A3747="placement",T3747*J3747,"")</f>
        <v/>
      </c>
      <c r="V3747" s="26">
        <f>IF($A3747="placement",U3747,IF($A3747="site",SUMIF($C:$C,$C3747,$U:$U),IF($A3747="user",SUMIF($B:$B,$B3747,$U:$U),SUM($U:$U))))</f>
        <v>1450.0254145410834</v>
      </c>
      <c r="W3747" s="27">
        <f>V3747/J3747</f>
        <v>0.24345624824396966</v>
      </c>
    </row>
    <row r="3748" spans="1:23" hidden="1" x14ac:dyDescent="0.3">
      <c r="A3748" s="23" t="s">
        <v>13</v>
      </c>
      <c r="B3748" s="23" t="s">
        <v>9138</v>
      </c>
      <c r="C3748" s="23" t="s">
        <v>9139</v>
      </c>
      <c r="D3748" s="23" t="s">
        <v>9898</v>
      </c>
      <c r="E3748" s="23"/>
      <c r="F3748" s="27">
        <v>0.2999</v>
      </c>
      <c r="G3748" s="24">
        <v>0.76728512999999998</v>
      </c>
      <c r="H3748" s="25">
        <v>217.95910000000001</v>
      </c>
      <c r="I3748" s="25">
        <v>65.684100000000001</v>
      </c>
      <c r="J3748" s="26">
        <v>391</v>
      </c>
      <c r="K3748" s="26">
        <v>117</v>
      </c>
      <c r="L3748" s="27">
        <v>0.3014</v>
      </c>
      <c r="M3748" s="28">
        <v>0.19846778000000001</v>
      </c>
      <c r="N3748" s="29">
        <v>0.05</v>
      </c>
      <c r="O3748" s="31"/>
      <c r="P3748" s="31">
        <v>0.7480699328</v>
      </c>
      <c r="Q3748" s="31">
        <v>0.29994581017891903</v>
      </c>
      <c r="R3748" s="42"/>
      <c r="S3748" s="42" t="str">
        <f>IF(R3748="","",MAX(R3748,Q3748))</f>
        <v/>
      </c>
      <c r="T3748" s="27" t="str">
        <f>IF(A3748="placement",MIN(P3748,IF(S3748="",Q3748,S3748)),"")</f>
        <v/>
      </c>
      <c r="U3748" s="28" t="str">
        <f>IF($A3748="placement",T3748*J3748,"")</f>
        <v/>
      </c>
      <c r="V3748" s="26">
        <f>IF($A3748="placement",U3748,IF($A3748="site",SUMIF($C:$C,$C3748,$U:$U),IF($A3748="user",SUMIF($B:$B,$B3748,$U:$U),SUM($U:$U))))</f>
        <v>116.52000000000001</v>
      </c>
      <c r="W3748" s="27">
        <f>V3748/J3748</f>
        <v>0.29800511508951411</v>
      </c>
    </row>
    <row r="3749" spans="1:23" hidden="1" x14ac:dyDescent="0.3">
      <c r="A3749" s="23" t="s">
        <v>10</v>
      </c>
      <c r="B3749" s="23" t="s">
        <v>7341</v>
      </c>
      <c r="C3749" s="23" t="s">
        <v>9898</v>
      </c>
      <c r="D3749" s="23" t="s">
        <v>9898</v>
      </c>
      <c r="E3749" s="23"/>
      <c r="F3749" s="27">
        <v>0.25269999999999998</v>
      </c>
      <c r="G3749" s="24">
        <v>0</v>
      </c>
      <c r="H3749" s="25">
        <v>36.851199999999999</v>
      </c>
      <c r="I3749" s="25">
        <v>8.4824000000000002</v>
      </c>
      <c r="J3749" s="26">
        <v>150</v>
      </c>
      <c r="K3749" s="26">
        <v>38</v>
      </c>
      <c r="L3749" s="27">
        <v>0.23019999999999999</v>
      </c>
      <c r="M3749" s="28">
        <v>0.59006846000000002</v>
      </c>
      <c r="N3749" s="29">
        <v>0.3</v>
      </c>
      <c r="O3749" s="31"/>
      <c r="P3749" s="31">
        <v>0.4915844184</v>
      </c>
      <c r="Q3749" s="31">
        <v>0.25273271644756001</v>
      </c>
      <c r="R3749" s="42"/>
      <c r="S3749" s="42" t="str">
        <f>IF(R3749="","",MAX(R3749,Q3749))</f>
        <v/>
      </c>
      <c r="T3749" s="27" t="str">
        <f>IF(A3749="placement",MIN(P3749,IF(S3749="",Q3749,S3749)),"")</f>
        <v/>
      </c>
      <c r="U3749" s="28" t="str">
        <f>IF($A3749="placement",T3749*J3749,"")</f>
        <v/>
      </c>
      <c r="V3749" s="23">
        <f>IF($A3749="placement",U3749,IF($A3749="site",SUMIF($C:$C,$C3749,$U:$U),IF($A3749="user",SUMIF($B:$B,$B3749,$U:$U),SUM($U:$U))))</f>
        <v>36.499999999999957</v>
      </c>
      <c r="W3749" s="27">
        <f>V3749/J3749</f>
        <v>0.24333333333333304</v>
      </c>
    </row>
    <row r="3750" spans="1:23" x14ac:dyDescent="0.3">
      <c r="A3750" s="23" t="s">
        <v>14</v>
      </c>
      <c r="B3750" s="23" t="s">
        <v>8565</v>
      </c>
      <c r="C3750" s="23" t="s">
        <v>8566</v>
      </c>
      <c r="D3750" s="23" t="s">
        <v>8589</v>
      </c>
      <c r="E3750" s="23" t="s">
        <v>8590</v>
      </c>
      <c r="F3750" s="27">
        <v>0.25</v>
      </c>
      <c r="G3750" s="24">
        <v>0</v>
      </c>
      <c r="H3750" s="25">
        <v>27.4941</v>
      </c>
      <c r="I3750" s="25">
        <v>3.3134000000000001</v>
      </c>
      <c r="J3750" s="26">
        <v>48</v>
      </c>
      <c r="K3750" s="26">
        <v>12</v>
      </c>
      <c r="L3750" s="27">
        <v>0.1205</v>
      </c>
      <c r="M3750" s="28">
        <v>0.48303225</v>
      </c>
      <c r="N3750" s="29">
        <v>0.25</v>
      </c>
      <c r="O3750" s="31" t="s">
        <v>42</v>
      </c>
      <c r="P3750" s="31">
        <v>0.48243621380000001</v>
      </c>
      <c r="Q3750" s="31">
        <v>0.25</v>
      </c>
      <c r="R3750" s="42"/>
      <c r="S3750" s="42" t="str">
        <f>IF(R3750="","",MAX(R3750,Q3750))</f>
        <v/>
      </c>
      <c r="T3750" s="27">
        <f>IF(A3750="placement",MIN(P3750,IF(S3750="",Q3750,S3750)),"")</f>
        <v>0.25</v>
      </c>
      <c r="U3750" s="28">
        <f>IF($A3750="placement",T3750*J3750,"")</f>
        <v>12</v>
      </c>
      <c r="V3750" s="26">
        <f>IF($A3750="placement",U3750,IF($A3750="site",SUMIF($C:$C,$C3750,$U:$U),IF($A3750="user",SUMIF($B:$B,$B3750,$U:$U),SUM($U:$U))))</f>
        <v>12</v>
      </c>
      <c r="W3750" s="27">
        <f>V3750/J3750</f>
        <v>0.25</v>
      </c>
    </row>
    <row r="3751" spans="1:23" x14ac:dyDescent="0.3">
      <c r="A3751" s="23" t="s">
        <v>14</v>
      </c>
      <c r="B3751" s="23" t="s">
        <v>8615</v>
      </c>
      <c r="C3751" s="23" t="s">
        <v>8616</v>
      </c>
      <c r="D3751" s="23" t="s">
        <v>8675</v>
      </c>
      <c r="E3751" s="23" t="s">
        <v>8676</v>
      </c>
      <c r="F3751" s="27">
        <v>0.25</v>
      </c>
      <c r="G3751" s="24">
        <v>0</v>
      </c>
      <c r="H3751" s="25">
        <v>6.1741999999999999</v>
      </c>
      <c r="I3751" s="25">
        <v>0.72340000000000004</v>
      </c>
      <c r="J3751" s="26">
        <v>48</v>
      </c>
      <c r="K3751" s="26">
        <v>12</v>
      </c>
      <c r="L3751" s="27">
        <v>0.1172</v>
      </c>
      <c r="M3751" s="28">
        <v>2.1954971900000002</v>
      </c>
      <c r="N3751" s="29">
        <v>1.6</v>
      </c>
      <c r="O3751" s="31" t="s">
        <v>12</v>
      </c>
      <c r="P3751" s="31">
        <v>0.27123568619999999</v>
      </c>
      <c r="Q3751" s="31">
        <v>0.25</v>
      </c>
      <c r="R3751" s="42"/>
      <c r="S3751" s="42" t="str">
        <f>IF(R3751="","",MAX(R3751,Q3751))</f>
        <v/>
      </c>
      <c r="T3751" s="27">
        <f>IF(A3751="placement",MIN(P3751,IF(S3751="",Q3751,S3751)),"")</f>
        <v>0.25</v>
      </c>
      <c r="U3751" s="28">
        <f>IF($A3751="placement",T3751*J3751,"")</f>
        <v>12</v>
      </c>
      <c r="V3751" s="26">
        <f>IF($A3751="placement",U3751,IF($A3751="site",SUMIF($C:$C,$C3751,$U:$U),IF($A3751="user",SUMIF($B:$B,$B3751,$U:$U),SUM($U:$U))))</f>
        <v>12</v>
      </c>
      <c r="W3751" s="27">
        <f>V3751/J3751</f>
        <v>0.25</v>
      </c>
    </row>
    <row r="3752" spans="1:23" x14ac:dyDescent="0.3">
      <c r="A3752" s="23" t="s">
        <v>14</v>
      </c>
      <c r="B3752" s="23" t="s">
        <v>8753</v>
      </c>
      <c r="C3752" s="23" t="s">
        <v>8755</v>
      </c>
      <c r="D3752" s="23" t="s">
        <v>8762</v>
      </c>
      <c r="E3752" s="23" t="s">
        <v>8763</v>
      </c>
      <c r="F3752" s="27">
        <v>0.25</v>
      </c>
      <c r="G3752" s="24">
        <v>0</v>
      </c>
      <c r="H3752" s="25">
        <v>5.1612</v>
      </c>
      <c r="I3752" s="25">
        <v>1.4722999999999999</v>
      </c>
      <c r="J3752" s="26">
        <v>48</v>
      </c>
      <c r="K3752" s="26">
        <v>12</v>
      </c>
      <c r="L3752" s="27">
        <v>0.2853</v>
      </c>
      <c r="M3752" s="28">
        <v>1.08922958</v>
      </c>
      <c r="N3752" s="29">
        <v>0.6</v>
      </c>
      <c r="O3752" s="31" t="s">
        <v>12</v>
      </c>
      <c r="P3752" s="31">
        <v>0.44915193840000001</v>
      </c>
      <c r="Q3752" s="31">
        <v>0.25</v>
      </c>
      <c r="R3752" s="42"/>
      <c r="S3752" s="42" t="str">
        <f>IF(R3752="","",MAX(R3752,Q3752))</f>
        <v/>
      </c>
      <c r="T3752" s="27">
        <f>IF(A3752="placement",MIN(P3752,IF(S3752="",Q3752,S3752)),"")</f>
        <v>0.25</v>
      </c>
      <c r="U3752" s="28">
        <f>IF($A3752="placement",T3752*J3752,"")</f>
        <v>12</v>
      </c>
      <c r="V3752" s="26">
        <f>IF($A3752="placement",U3752,IF($A3752="site",SUMIF($C:$C,$C3752,$U:$U),IF($A3752="user",SUMIF($B:$B,$B3752,$U:$U),SUM($U:$U))))</f>
        <v>12</v>
      </c>
      <c r="W3752" s="27">
        <f>V3752/J3752</f>
        <v>0.25</v>
      </c>
    </row>
    <row r="3753" spans="1:23" x14ac:dyDescent="0.3">
      <c r="A3753" s="23" t="s">
        <v>14</v>
      </c>
      <c r="B3753" s="23" t="s">
        <v>8393</v>
      </c>
      <c r="C3753" s="23" t="s">
        <v>8394</v>
      </c>
      <c r="D3753" s="23" t="s">
        <v>8403</v>
      </c>
      <c r="E3753" s="23" t="s">
        <v>8404</v>
      </c>
      <c r="F3753" s="27">
        <v>0.25</v>
      </c>
      <c r="G3753" s="24">
        <v>0</v>
      </c>
      <c r="H3753" s="25">
        <v>12.830399999999999</v>
      </c>
      <c r="I3753" s="25">
        <v>5.5415999999999999</v>
      </c>
      <c r="J3753" s="26">
        <v>48</v>
      </c>
      <c r="K3753" s="26">
        <v>12</v>
      </c>
      <c r="L3753" s="27">
        <v>0.43190000000000001</v>
      </c>
      <c r="M3753" s="28">
        <v>0.28987536000000003</v>
      </c>
      <c r="N3753" s="29">
        <v>0.1</v>
      </c>
      <c r="O3753" s="31" t="s">
        <v>42</v>
      </c>
      <c r="P3753" s="31">
        <v>0.65502414470000003</v>
      </c>
      <c r="Q3753" s="31">
        <v>0.249999999999999</v>
      </c>
      <c r="R3753" s="42"/>
      <c r="S3753" s="42" t="str">
        <f>IF(R3753="","",MAX(R3753,Q3753))</f>
        <v/>
      </c>
      <c r="T3753" s="27">
        <f>IF(A3753="placement",MIN(P3753,IF(S3753="",Q3753,S3753)),"")</f>
        <v>0.249999999999999</v>
      </c>
      <c r="U3753" s="28">
        <f>IF($A3753="placement",T3753*J3753,"")</f>
        <v>11.999999999999952</v>
      </c>
      <c r="V3753" s="26">
        <f>IF($A3753="placement",U3753,IF($A3753="site",SUMIF($C:$C,$C3753,$U:$U),IF($A3753="user",SUMIF($B:$B,$B3753,$U:$U),SUM($U:$U))))</f>
        <v>11.999999999999952</v>
      </c>
      <c r="W3753" s="27">
        <f>V3753/J3753</f>
        <v>0.249999999999999</v>
      </c>
    </row>
    <row r="3754" spans="1:23" hidden="1" x14ac:dyDescent="0.3">
      <c r="A3754" s="23" t="s">
        <v>13</v>
      </c>
      <c r="B3754" s="23" t="s">
        <v>8611</v>
      </c>
      <c r="C3754" s="23" t="s">
        <v>8613</v>
      </c>
      <c r="D3754" s="23" t="s">
        <v>9898</v>
      </c>
      <c r="E3754" s="23"/>
      <c r="F3754" s="27">
        <v>0.25</v>
      </c>
      <c r="G3754" s="24">
        <v>0</v>
      </c>
      <c r="H3754" s="25">
        <v>37.482399999999998</v>
      </c>
      <c r="I3754" s="25">
        <v>3.5421999999999998</v>
      </c>
      <c r="J3754" s="26">
        <v>389</v>
      </c>
      <c r="K3754" s="26">
        <v>70</v>
      </c>
      <c r="L3754" s="27">
        <v>9.4500000000000001E-2</v>
      </c>
      <c r="M3754" s="28">
        <v>3.65799641</v>
      </c>
      <c r="N3754" s="29">
        <v>3</v>
      </c>
      <c r="O3754" s="31"/>
      <c r="P3754" s="31">
        <v>0.179878911</v>
      </c>
      <c r="Q3754" s="31">
        <v>0.179878910959368</v>
      </c>
      <c r="R3754" s="42"/>
      <c r="S3754" s="42" t="str">
        <f>IF(R3754="","",MAX(R3754,Q3754))</f>
        <v/>
      </c>
      <c r="T3754" s="27" t="str">
        <f>IF(A3754="placement",MIN(P3754,IF(S3754="",Q3754,S3754)),"")</f>
        <v/>
      </c>
      <c r="U3754" s="28" t="str">
        <f>IF($A3754="placement",T3754*J3754,"")</f>
        <v/>
      </c>
      <c r="V3754" s="26">
        <f>IF($A3754="placement",U3754,IF($A3754="site",SUMIF($C:$C,$C3754,$U:$U),IF($A3754="user",SUMIF($B:$B,$B3754,$U:$U),SUM($U:$U))))</f>
        <v>69.972896363194153</v>
      </c>
      <c r="W3754" s="27">
        <f>V3754/J3754</f>
        <v>0.179878910959368</v>
      </c>
    </row>
    <row r="3755" spans="1:23" hidden="1" x14ac:dyDescent="0.3">
      <c r="A3755" s="23" t="s">
        <v>10</v>
      </c>
      <c r="B3755" s="23" t="s">
        <v>5381</v>
      </c>
      <c r="C3755" s="23" t="s">
        <v>9898</v>
      </c>
      <c r="D3755" s="23" t="s">
        <v>9898</v>
      </c>
      <c r="E3755" s="23"/>
      <c r="F3755" s="27">
        <v>0.25</v>
      </c>
      <c r="G3755" s="24">
        <v>0.22676081000000001</v>
      </c>
      <c r="H3755" s="25">
        <v>299.71800000000002</v>
      </c>
      <c r="I3755" s="25">
        <v>21.258600000000001</v>
      </c>
      <c r="J3755" s="26">
        <v>425</v>
      </c>
      <c r="K3755" s="26">
        <v>98</v>
      </c>
      <c r="L3755" s="27">
        <v>7.0900000000000005E-2</v>
      </c>
      <c r="M3755" s="28">
        <v>0.66578029999999999</v>
      </c>
      <c r="N3755" s="29">
        <v>0.45894099999999999</v>
      </c>
      <c r="O3755" s="31"/>
      <c r="P3755" s="31">
        <v>0.31067200859999999</v>
      </c>
      <c r="Q3755" s="31">
        <v>0.25</v>
      </c>
      <c r="R3755" s="42"/>
      <c r="S3755" s="42" t="str">
        <f>IF(R3755="","",MAX(R3755,Q3755))</f>
        <v/>
      </c>
      <c r="T3755" s="27" t="str">
        <f>IF(A3755="placement",MIN(P3755,IF(S3755="",Q3755,S3755)),"")</f>
        <v/>
      </c>
      <c r="U3755" s="28" t="str">
        <f>IF($A3755="placement",T3755*J3755,"")</f>
        <v/>
      </c>
      <c r="V3755" s="26">
        <f>IF($A3755="placement",U3755,IF($A3755="site",SUMIF($C:$C,$C3755,$U:$U),IF($A3755="user",SUMIF($B:$B,$B3755,$U:$U),SUM($U:$U))))</f>
        <v>103.35113348132207</v>
      </c>
      <c r="W3755" s="27">
        <f>V3755/J3755</f>
        <v>0.24317913760311075</v>
      </c>
    </row>
    <row r="3756" spans="1:23" hidden="1" x14ac:dyDescent="0.3">
      <c r="A3756" s="23" t="s">
        <v>13</v>
      </c>
      <c r="B3756" s="23" t="s">
        <v>8055</v>
      </c>
      <c r="C3756" s="23" t="s">
        <v>8056</v>
      </c>
      <c r="D3756" s="23" t="s">
        <v>9898</v>
      </c>
      <c r="E3756" s="23"/>
      <c r="F3756" s="27">
        <v>0.28470000000000001</v>
      </c>
      <c r="G3756" s="24">
        <v>0</v>
      </c>
      <c r="H3756" s="25">
        <v>101.74209999999999</v>
      </c>
      <c r="I3756" s="25">
        <v>17.520800000000001</v>
      </c>
      <c r="J3756" s="26">
        <v>388</v>
      </c>
      <c r="K3756" s="26">
        <v>110</v>
      </c>
      <c r="L3756" s="27">
        <v>0.17219999999999999</v>
      </c>
      <c r="M3756" s="28">
        <v>0.73763977999999997</v>
      </c>
      <c r="N3756" s="29">
        <v>0.45484200000000002</v>
      </c>
      <c r="O3756" s="31"/>
      <c r="P3756" s="31">
        <v>0.38338195619999998</v>
      </c>
      <c r="Q3756" s="31">
        <v>0.28471376682635402</v>
      </c>
      <c r="R3756" s="42"/>
      <c r="S3756" s="42" t="str">
        <f>IF(R3756="","",MAX(R3756,Q3756))</f>
        <v/>
      </c>
      <c r="T3756" s="27" t="str">
        <f>IF(A3756="placement",MIN(P3756,IF(S3756="",Q3756,S3756)),"")</f>
        <v/>
      </c>
      <c r="U3756" s="28" t="str">
        <f>IF($A3756="placement",T3756*J3756,"")</f>
        <v/>
      </c>
      <c r="V3756" s="26">
        <f>IF($A3756="placement",U3756,IF($A3756="site",SUMIF($C:$C,$C3756,$U:$U),IF($A3756="user",SUMIF($B:$B,$B3756,$U:$U),SUM($U:$U))))</f>
        <v>110.10999999999984</v>
      </c>
      <c r="W3756" s="27">
        <f>V3756/J3756</f>
        <v>0.28378865979381401</v>
      </c>
    </row>
    <row r="3757" spans="1:23" hidden="1" x14ac:dyDescent="0.3">
      <c r="A3757" s="11" t="s">
        <v>10</v>
      </c>
      <c r="B3757" s="11" t="s">
        <v>610</v>
      </c>
      <c r="C3757" s="11" t="s">
        <v>9898</v>
      </c>
      <c r="D3757" s="11" t="s">
        <v>9898</v>
      </c>
      <c r="E3757" s="11"/>
      <c r="F3757" s="12">
        <v>0.25</v>
      </c>
      <c r="G3757" s="33">
        <v>0</v>
      </c>
      <c r="H3757" s="34">
        <v>58.910899999999998</v>
      </c>
      <c r="I3757" s="34">
        <v>9.2295999999999996</v>
      </c>
      <c r="J3757" s="13">
        <v>183</v>
      </c>
      <c r="K3757" s="13">
        <v>46</v>
      </c>
      <c r="L3757" s="12">
        <v>0.15670000000000001</v>
      </c>
      <c r="M3757" s="14">
        <v>0.66245452999999999</v>
      </c>
      <c r="N3757" s="15">
        <v>0.395372</v>
      </c>
      <c r="O3757" s="16"/>
      <c r="P3757" s="16">
        <v>0.40317111529999999</v>
      </c>
      <c r="Q3757" s="16">
        <v>0.25</v>
      </c>
      <c r="R3757" s="44"/>
      <c r="S3757" s="42" t="str">
        <f>IF(R3757="","",MAX(R3757,Q3757))</f>
        <v/>
      </c>
      <c r="T3757" s="27" t="str">
        <f>IF(A3757="placement",MIN(P3757,IF(S3757="",Q3757,S3757)),"")</f>
        <v/>
      </c>
      <c r="U3757" s="14" t="str">
        <f>IF($A3757="placement",T3757*J3757,"")</f>
        <v/>
      </c>
      <c r="V3757" s="13">
        <f>IF($A3757="placement",U3757,IF($A3757="site",SUMIF($C:$C,$C3757,$U:$U),IF($A3757="user",SUMIF($B:$B,$B3757,$U:$U),SUM($U:$U))))</f>
        <v>44.499999999999986</v>
      </c>
      <c r="W3757" s="12">
        <f>V3757/J3757</f>
        <v>0.24316939890710373</v>
      </c>
    </row>
    <row r="3758" spans="1:23" x14ac:dyDescent="0.3">
      <c r="A3758" s="23" t="s">
        <v>14</v>
      </c>
      <c r="B3758" s="23" t="s">
        <v>3266</v>
      </c>
      <c r="C3758" s="23" t="s">
        <v>3268</v>
      </c>
      <c r="D3758" s="23" t="s">
        <v>10767</v>
      </c>
      <c r="E3758" s="23" t="s">
        <v>10768</v>
      </c>
      <c r="F3758" s="27">
        <v>0.25</v>
      </c>
      <c r="G3758" s="24">
        <v>0</v>
      </c>
      <c r="H3758" s="25">
        <v>5.0465999999999998</v>
      </c>
      <c r="I3758" s="25">
        <v>1.1861999999999999</v>
      </c>
      <c r="J3758" s="26">
        <v>48</v>
      </c>
      <c r="K3758" s="26">
        <v>10</v>
      </c>
      <c r="L3758" s="27">
        <v>0.2351</v>
      </c>
      <c r="M3758" s="28">
        <v>1.3621786</v>
      </c>
      <c r="N3758" s="29">
        <v>1.05</v>
      </c>
      <c r="O3758" s="31" t="s">
        <v>12</v>
      </c>
      <c r="P3758" s="31">
        <v>0.2291759682</v>
      </c>
      <c r="Q3758" s="31">
        <v>0.22917596820751701</v>
      </c>
      <c r="R3758" s="42"/>
      <c r="S3758" s="42" t="str">
        <f>IF(R3758="","",MAX(R3758,Q3758))</f>
        <v/>
      </c>
      <c r="T3758" s="27">
        <f>IF(A3758="placement",MIN(P3758,IF(S3758="",Q3758,S3758)),"")</f>
        <v>0.2291759682</v>
      </c>
      <c r="U3758" s="28">
        <f>IF($A3758="placement",T3758*J3758,"")</f>
        <v>11.0004464736</v>
      </c>
      <c r="V3758" s="26">
        <f>IF($A3758="placement",U3758,IF($A3758="site",SUMIF($C:$C,$C3758,$U:$U),IF($A3758="user",SUMIF($B:$B,$B3758,$U:$U),SUM($U:$U))))</f>
        <v>11.0004464736</v>
      </c>
      <c r="W3758" s="27">
        <f>V3758/J3758</f>
        <v>0.2291759682</v>
      </c>
    </row>
    <row r="3759" spans="1:23" x14ac:dyDescent="0.3">
      <c r="A3759" s="23" t="s">
        <v>14</v>
      </c>
      <c r="B3759" s="23" t="s">
        <v>1708</v>
      </c>
      <c r="C3759" s="23" t="s">
        <v>1709</v>
      </c>
      <c r="D3759" s="23" t="s">
        <v>2024</v>
      </c>
      <c r="E3759" s="23" t="s">
        <v>2025</v>
      </c>
      <c r="F3759" s="27">
        <v>0.15</v>
      </c>
      <c r="G3759" s="24">
        <v>0</v>
      </c>
      <c r="H3759" s="25">
        <v>2.2799</v>
      </c>
      <c r="I3759" s="25">
        <v>0.75829999999999997</v>
      </c>
      <c r="J3759" s="26">
        <v>48</v>
      </c>
      <c r="K3759" s="26">
        <v>7</v>
      </c>
      <c r="L3759" s="27">
        <v>0.33260000000000001</v>
      </c>
      <c r="M3759" s="28">
        <v>2.0989449900000001</v>
      </c>
      <c r="N3759" s="29">
        <v>1.55</v>
      </c>
      <c r="O3759" s="31" t="s">
        <v>42</v>
      </c>
      <c r="P3759" s="31">
        <v>0.26153376659999999</v>
      </c>
      <c r="Q3759" s="31">
        <v>0.15</v>
      </c>
      <c r="R3759" s="42"/>
      <c r="S3759" s="42" t="str">
        <f>IF(R3759="","",MAX(R3759,Q3759))</f>
        <v/>
      </c>
      <c r="T3759" s="27">
        <f>IF(A3759="placement",MIN(P3759,IF(S3759="",Q3759,S3759)),"")</f>
        <v>0.15</v>
      </c>
      <c r="U3759" s="28">
        <f>IF($A3759="placement",T3759*J3759,"")</f>
        <v>7.1999999999999993</v>
      </c>
      <c r="V3759" s="26">
        <f>IF($A3759="placement",U3759,IF($A3759="site",SUMIF($C:$C,$C3759,$U:$U),IF($A3759="user",SUMIF($B:$B,$B3759,$U:$U),SUM($U:$U))))</f>
        <v>7.1999999999999993</v>
      </c>
      <c r="W3759" s="27">
        <f>V3759/J3759</f>
        <v>0.15</v>
      </c>
    </row>
    <row r="3760" spans="1:23" x14ac:dyDescent="0.3">
      <c r="A3760" s="23" t="s">
        <v>14</v>
      </c>
      <c r="B3760" s="23" t="s">
        <v>5764</v>
      </c>
      <c r="C3760" s="23" t="s">
        <v>5766</v>
      </c>
      <c r="D3760" s="32" t="s">
        <v>10950</v>
      </c>
      <c r="E3760" s="23" t="s">
        <v>10951</v>
      </c>
      <c r="F3760" s="27">
        <v>0.15</v>
      </c>
      <c r="G3760" s="24">
        <v>0</v>
      </c>
      <c r="H3760" s="25">
        <v>2.0669</v>
      </c>
      <c r="I3760" s="25">
        <v>0.59699999999999998</v>
      </c>
      <c r="J3760" s="26">
        <v>48</v>
      </c>
      <c r="K3760" s="26">
        <v>7</v>
      </c>
      <c r="L3760" s="27">
        <v>0.2888</v>
      </c>
      <c r="M3760" s="28">
        <v>2.68242402</v>
      </c>
      <c r="N3760" s="29">
        <v>2</v>
      </c>
      <c r="O3760" s="31" t="s">
        <v>42</v>
      </c>
      <c r="P3760" s="31">
        <v>0.25440572350000001</v>
      </c>
      <c r="Q3760" s="31">
        <v>0.15</v>
      </c>
      <c r="R3760" s="42"/>
      <c r="S3760" s="42" t="str">
        <f>IF(R3760="","",MAX(R3760,Q3760))</f>
        <v/>
      </c>
      <c r="T3760" s="27">
        <f>IF(A3760="placement",MIN(P3760,IF(S3760="",Q3760,S3760)),"")</f>
        <v>0.15</v>
      </c>
      <c r="U3760" s="28">
        <f>IF($A3760="placement",T3760*J3760,"")</f>
        <v>7.1999999999999993</v>
      </c>
      <c r="V3760" s="26">
        <f>IF($A3760="placement",U3760,IF($A3760="site",SUMIF($C:$C,$C3760,$U:$U),IF($A3760="user",SUMIF($B:$B,$B3760,$U:$U),SUM($U:$U))))</f>
        <v>7.1999999999999993</v>
      </c>
      <c r="W3760" s="27">
        <f>V3760/J3760</f>
        <v>0.15</v>
      </c>
    </row>
    <row r="3761" spans="1:23" x14ac:dyDescent="0.3">
      <c r="A3761" s="23" t="s">
        <v>14</v>
      </c>
      <c r="B3761" s="23" t="s">
        <v>9013</v>
      </c>
      <c r="C3761" s="23" t="s">
        <v>9015</v>
      </c>
      <c r="D3761" s="32" t="s">
        <v>9032</v>
      </c>
      <c r="E3761" s="23" t="s">
        <v>9033</v>
      </c>
      <c r="F3761" s="27">
        <v>0.15</v>
      </c>
      <c r="G3761" s="24">
        <v>0</v>
      </c>
      <c r="H3761" s="25">
        <v>10.002000000000001</v>
      </c>
      <c r="I3761" s="25">
        <v>1.2795000000000001</v>
      </c>
      <c r="J3761" s="26">
        <v>48</v>
      </c>
      <c r="K3761" s="26">
        <v>7</v>
      </c>
      <c r="L3761" s="27">
        <v>0.12790000000000001</v>
      </c>
      <c r="M3761" s="28">
        <v>1.23797242</v>
      </c>
      <c r="N3761" s="29">
        <v>1</v>
      </c>
      <c r="O3761" s="31" t="s">
        <v>42</v>
      </c>
      <c r="P3761" s="31">
        <v>0.1922275634</v>
      </c>
      <c r="Q3761" s="31">
        <v>0.15</v>
      </c>
      <c r="R3761" s="42"/>
      <c r="S3761" s="42" t="str">
        <f>IF(R3761="","",MAX(R3761,Q3761))</f>
        <v/>
      </c>
      <c r="T3761" s="27">
        <f>IF(A3761="placement",MIN(P3761,IF(S3761="",Q3761,S3761)),"")</f>
        <v>0.15</v>
      </c>
      <c r="U3761" s="28">
        <f>IF($A3761="placement",T3761*J3761,"")</f>
        <v>7.1999999999999993</v>
      </c>
      <c r="V3761" s="26">
        <f>IF($A3761="placement",U3761,IF($A3761="site",SUMIF($C:$C,$C3761,$U:$U),IF($A3761="user",SUMIF($B:$B,$B3761,$U:$U),SUM($U:$U))))</f>
        <v>7.1999999999999993</v>
      </c>
      <c r="W3761" s="27">
        <f>V3761/J3761</f>
        <v>0.15</v>
      </c>
    </row>
    <row r="3762" spans="1:23" hidden="1" x14ac:dyDescent="0.3">
      <c r="A3762" s="17" t="s">
        <v>13</v>
      </c>
      <c r="B3762" s="17" t="s">
        <v>2904</v>
      </c>
      <c r="C3762" s="17" t="s">
        <v>2906</v>
      </c>
      <c r="D3762" s="17" t="s">
        <v>9898</v>
      </c>
      <c r="E3762" s="17"/>
      <c r="F3762" s="18">
        <v>0.25</v>
      </c>
      <c r="G3762" s="36">
        <v>0.95480368999999998</v>
      </c>
      <c r="H3762" s="37">
        <v>703.88279999999997</v>
      </c>
      <c r="I3762" s="37">
        <v>20.188600000000001</v>
      </c>
      <c r="J3762" s="19">
        <v>381</v>
      </c>
      <c r="K3762" s="19">
        <v>95</v>
      </c>
      <c r="L3762" s="18">
        <v>2.87E-2</v>
      </c>
      <c r="M3762" s="20">
        <v>0.62873752000000005</v>
      </c>
      <c r="N3762" s="21">
        <v>0.34793800000000003</v>
      </c>
      <c r="O3762" s="22"/>
      <c r="P3762" s="22">
        <v>0.44660849460000002</v>
      </c>
      <c r="Q3762" s="22">
        <v>0.25</v>
      </c>
      <c r="R3762" s="43"/>
      <c r="S3762" s="42" t="str">
        <f>IF(R3762="","",MAX(R3762,Q3762))</f>
        <v/>
      </c>
      <c r="T3762" s="27" t="str">
        <f>IF(A3762="placement",MIN(P3762,IF(S3762="",Q3762,S3762)),"")</f>
        <v/>
      </c>
      <c r="U3762" s="20" t="str">
        <f>IF($A3762="placement",T3762*J3762,"")</f>
        <v/>
      </c>
      <c r="V3762" s="19">
        <f>IF($A3762="placement",U3762,IF($A3762="site",SUMIF($C:$C,$C3762,$U:$U),IF($A3762="user",SUMIF($B:$B,$B3762,$U:$U),SUM($U:$U))))</f>
        <v>94.999999999999929</v>
      </c>
      <c r="W3762" s="18">
        <f>V3762/J3762</f>
        <v>0.24934383202099719</v>
      </c>
    </row>
    <row r="3763" spans="1:23" hidden="1" x14ac:dyDescent="0.3">
      <c r="A3763" s="23" t="s">
        <v>10</v>
      </c>
      <c r="B3763" s="23" t="s">
        <v>8565</v>
      </c>
      <c r="C3763" s="23" t="s">
        <v>9898</v>
      </c>
      <c r="D3763" s="23" t="s">
        <v>9898</v>
      </c>
      <c r="E3763" s="23"/>
      <c r="F3763" s="27">
        <v>0.25</v>
      </c>
      <c r="G3763" s="24">
        <v>0.47067569999999997</v>
      </c>
      <c r="H3763" s="25">
        <v>301.82130000000001</v>
      </c>
      <c r="I3763" s="25">
        <v>84.353399999999993</v>
      </c>
      <c r="J3763" s="26">
        <v>3914</v>
      </c>
      <c r="K3763" s="26">
        <v>931</v>
      </c>
      <c r="L3763" s="27">
        <v>0.27950000000000003</v>
      </c>
      <c r="M3763" s="28">
        <v>1.5465628</v>
      </c>
      <c r="N3763" s="29">
        <v>1.0401309999999999</v>
      </c>
      <c r="O3763" s="31"/>
      <c r="P3763" s="31">
        <v>0.32745634420000003</v>
      </c>
      <c r="Q3763" s="31">
        <v>0.249999999999999</v>
      </c>
      <c r="R3763" s="42"/>
      <c r="S3763" s="42" t="str">
        <f>IF(R3763="","",MAX(R3763,Q3763))</f>
        <v/>
      </c>
      <c r="T3763" s="27" t="str">
        <f>IF(A3763="placement",MIN(P3763,IF(S3763="",Q3763,S3763)),"")</f>
        <v/>
      </c>
      <c r="U3763" s="28" t="str">
        <f>IF($A3763="placement",T3763*J3763,"")</f>
        <v/>
      </c>
      <c r="V3763" s="26">
        <f>IF($A3763="placement",U3763,IF($A3763="site",SUMIF($C:$C,$C3763,$U:$U),IF($A3763="user",SUMIF($B:$B,$B3763,$U:$U),SUM($U:$U))))</f>
        <v>950.00793157696728</v>
      </c>
      <c r="W3763" s="27">
        <f>V3763/J3763</f>
        <v>0.24272047306514238</v>
      </c>
    </row>
    <row r="3764" spans="1:23" hidden="1" x14ac:dyDescent="0.3">
      <c r="A3764" s="23" t="s">
        <v>13</v>
      </c>
      <c r="B3764" s="23" t="s">
        <v>2546</v>
      </c>
      <c r="C3764" s="23" t="s">
        <v>2547</v>
      </c>
      <c r="D3764" s="23" t="s">
        <v>9898</v>
      </c>
      <c r="E3764" s="23"/>
      <c r="F3764" s="27">
        <v>0.25790000000000002</v>
      </c>
      <c r="G3764" s="24">
        <v>0</v>
      </c>
      <c r="H3764" s="25">
        <v>47.532299999999999</v>
      </c>
      <c r="I3764" s="25">
        <v>7.0654000000000003</v>
      </c>
      <c r="J3764" s="26">
        <v>381</v>
      </c>
      <c r="K3764" s="26">
        <v>62</v>
      </c>
      <c r="L3764" s="27">
        <v>0.14860000000000001</v>
      </c>
      <c r="M3764" s="28">
        <v>1.7971854599999999</v>
      </c>
      <c r="N3764" s="29">
        <v>1.500005</v>
      </c>
      <c r="O3764" s="31"/>
      <c r="P3764" s="31">
        <v>0.16535881720000001</v>
      </c>
      <c r="Q3764" s="31">
        <v>0.16535881716456099</v>
      </c>
      <c r="R3764" s="42"/>
      <c r="S3764" s="42" t="str">
        <f>IF(R3764="","",MAX(R3764,Q3764))</f>
        <v/>
      </c>
      <c r="T3764" s="27" t="str">
        <f>IF(A3764="placement",MIN(P3764,IF(S3764="",Q3764,S3764)),"")</f>
        <v/>
      </c>
      <c r="U3764" s="28" t="str">
        <f>IF($A3764="placement",T3764*J3764,"")</f>
        <v/>
      </c>
      <c r="V3764" s="26">
        <f>IF($A3764="placement",U3764,IF($A3764="site",SUMIF($C:$C,$C3764,$U:$U),IF($A3764="user",SUMIF($B:$B,$B3764,$U:$U),SUM($U:$U))))</f>
        <v>62.282020953583704</v>
      </c>
      <c r="W3764" s="27">
        <f>V3764/J3764</f>
        <v>0.16346987126924856</v>
      </c>
    </row>
    <row r="3765" spans="1:23" hidden="1" x14ac:dyDescent="0.3">
      <c r="A3765" s="23" t="s">
        <v>10</v>
      </c>
      <c r="B3765" s="23" t="s">
        <v>5623</v>
      </c>
      <c r="C3765" s="23" t="s">
        <v>9898</v>
      </c>
      <c r="D3765" s="23" t="s">
        <v>9898</v>
      </c>
      <c r="E3765" s="23"/>
      <c r="F3765" s="27">
        <v>0.25059999999999999</v>
      </c>
      <c r="G3765" s="24">
        <v>0.92573190999999999</v>
      </c>
      <c r="H3765" s="25">
        <v>899.04939999999999</v>
      </c>
      <c r="I3765" s="25">
        <v>224.85120000000001</v>
      </c>
      <c r="J3765" s="26">
        <v>6561</v>
      </c>
      <c r="K3765" s="26">
        <v>1597</v>
      </c>
      <c r="L3765" s="27">
        <v>0.25009999999999999</v>
      </c>
      <c r="M3765" s="28">
        <v>0.97260873999999997</v>
      </c>
      <c r="N3765" s="29">
        <v>0.65727999999999998</v>
      </c>
      <c r="O3765" s="31"/>
      <c r="P3765" s="31">
        <v>0.32420924239999999</v>
      </c>
      <c r="Q3765" s="31">
        <v>0.25060866744384003</v>
      </c>
      <c r="R3765" s="42"/>
      <c r="S3765" s="42" t="str">
        <f>IF(R3765="","",MAX(R3765,Q3765))</f>
        <v/>
      </c>
      <c r="T3765" s="27" t="str">
        <f>IF(A3765="placement",MIN(P3765,IF(S3765="",Q3765,S3765)),"")</f>
        <v/>
      </c>
      <c r="U3765" s="28" t="str">
        <f>IF($A3765="placement",T3765*J3765,"")</f>
        <v/>
      </c>
      <c r="V3765" s="26">
        <f>IF($A3765="placement",U3765,IF($A3765="site",SUMIF($C:$C,$C3765,$U:$U),IF($A3765="user",SUMIF($B:$B,$B3765,$U:$U),SUM($U:$U))))</f>
        <v>1591.8438545401157</v>
      </c>
      <c r="W3765" s="27">
        <f>V3765/J3765</f>
        <v>0.24262213908552288</v>
      </c>
    </row>
    <row r="3766" spans="1:23" x14ac:dyDescent="0.3">
      <c r="A3766" s="23" t="s">
        <v>14</v>
      </c>
      <c r="B3766" s="23" t="s">
        <v>4152</v>
      </c>
      <c r="C3766" s="23" t="s">
        <v>4154</v>
      </c>
      <c r="D3766" s="23" t="s">
        <v>4163</v>
      </c>
      <c r="E3766" s="23" t="s">
        <v>4164</v>
      </c>
      <c r="F3766" s="27">
        <v>0.25</v>
      </c>
      <c r="G3766" s="24">
        <v>0</v>
      </c>
      <c r="H3766" s="25">
        <v>5.0880999999999998</v>
      </c>
      <c r="I3766" s="25">
        <v>0.92889999999999995</v>
      </c>
      <c r="J3766" s="26">
        <v>48</v>
      </c>
      <c r="K3766" s="26">
        <v>7</v>
      </c>
      <c r="L3766" s="27">
        <v>0.18260000000000001</v>
      </c>
      <c r="M3766" s="28">
        <v>1.72986773</v>
      </c>
      <c r="N3766" s="29">
        <v>1.49</v>
      </c>
      <c r="O3766" s="31" t="s">
        <v>12</v>
      </c>
      <c r="P3766" s="31">
        <v>0.1386624702</v>
      </c>
      <c r="Q3766" s="31">
        <v>0.138662470215868</v>
      </c>
      <c r="R3766" s="42"/>
      <c r="S3766" s="42" t="str">
        <f>IF(R3766="","",MAX(R3766,Q3766))</f>
        <v/>
      </c>
      <c r="T3766" s="27">
        <f>IF(A3766="placement",MIN(P3766,IF(S3766="",Q3766,S3766)),"")</f>
        <v>0.1386624702</v>
      </c>
      <c r="U3766" s="28">
        <f>IF($A3766="placement",T3766*J3766,"")</f>
        <v>6.6557985695999999</v>
      </c>
      <c r="V3766" s="26">
        <f>IF($A3766="placement",U3766,IF($A3766="site",SUMIF($C:$C,$C3766,$U:$U),IF($A3766="user",SUMIF($B:$B,$B3766,$U:$U),SUM($U:$U))))</f>
        <v>6.6557985695999999</v>
      </c>
      <c r="W3766" s="27">
        <f>V3766/J3766</f>
        <v>0.1386624702</v>
      </c>
    </row>
    <row r="3767" spans="1:23" x14ac:dyDescent="0.3">
      <c r="A3767" s="23" t="s">
        <v>14</v>
      </c>
      <c r="B3767" s="23" t="s">
        <v>7689</v>
      </c>
      <c r="C3767" s="23" t="s">
        <v>7690</v>
      </c>
      <c r="D3767" s="32" t="s">
        <v>7765</v>
      </c>
      <c r="E3767" s="23" t="s">
        <v>7766</v>
      </c>
      <c r="F3767" s="27">
        <v>0.1</v>
      </c>
      <c r="G3767" s="24">
        <v>0</v>
      </c>
      <c r="H3767" s="25">
        <v>14.765599999999999</v>
      </c>
      <c r="I3767" s="25">
        <v>1.8086</v>
      </c>
      <c r="J3767" s="26">
        <v>48</v>
      </c>
      <c r="K3767" s="26">
        <v>5</v>
      </c>
      <c r="L3767" s="27">
        <v>0.1225</v>
      </c>
      <c r="M3767" s="28">
        <v>0.88486237000000001</v>
      </c>
      <c r="N3767" s="29">
        <v>0.65</v>
      </c>
      <c r="O3767" s="31" t="s">
        <v>12</v>
      </c>
      <c r="P3767" s="31">
        <v>0.26542248369999999</v>
      </c>
      <c r="Q3767" s="31">
        <v>9.9999999999999895E-2</v>
      </c>
      <c r="R3767" s="42"/>
      <c r="S3767" s="42" t="str">
        <f>IF(R3767="","",MAX(R3767,Q3767))</f>
        <v/>
      </c>
      <c r="T3767" s="27">
        <f>IF(A3767="placement",MIN(P3767,IF(S3767="",Q3767,S3767)),"")</f>
        <v>9.9999999999999895E-2</v>
      </c>
      <c r="U3767" s="28">
        <f>IF($A3767="placement",T3767*J3767,"")</f>
        <v>4.7999999999999954</v>
      </c>
      <c r="V3767" s="26">
        <f>IF($A3767="placement",U3767,IF($A3767="site",SUMIF($C:$C,$C3767,$U:$U),IF($A3767="user",SUMIF($B:$B,$B3767,$U:$U),SUM($U:$U))))</f>
        <v>4.7999999999999954</v>
      </c>
      <c r="W3767" s="27">
        <f>V3767/J3767</f>
        <v>9.9999999999999908E-2</v>
      </c>
    </row>
    <row r="3768" spans="1:23" x14ac:dyDescent="0.3">
      <c r="A3768" s="23" t="s">
        <v>14</v>
      </c>
      <c r="B3768" s="23" t="s">
        <v>7689</v>
      </c>
      <c r="C3768" s="23" t="s">
        <v>7690</v>
      </c>
      <c r="D3768" s="23" t="s">
        <v>7767</v>
      </c>
      <c r="E3768" s="23" t="s">
        <v>7768</v>
      </c>
      <c r="F3768" s="27">
        <v>0.1</v>
      </c>
      <c r="G3768" s="24">
        <v>0</v>
      </c>
      <c r="H3768" s="25">
        <v>10.408899999999999</v>
      </c>
      <c r="I3768" s="25">
        <v>1.6914</v>
      </c>
      <c r="J3768" s="26">
        <v>48</v>
      </c>
      <c r="K3768" s="26">
        <v>5</v>
      </c>
      <c r="L3768" s="27">
        <v>0.16250000000000001</v>
      </c>
      <c r="M3768" s="28">
        <v>0.94115461</v>
      </c>
      <c r="N3768" s="29">
        <v>0.7</v>
      </c>
      <c r="O3768" s="31" t="s">
        <v>12</v>
      </c>
      <c r="P3768" s="31">
        <v>0.25623272429999999</v>
      </c>
      <c r="Q3768" s="31">
        <v>9.9999999999999895E-2</v>
      </c>
      <c r="R3768" s="42"/>
      <c r="S3768" s="42" t="str">
        <f>IF(R3768="","",MAX(R3768,Q3768))</f>
        <v/>
      </c>
      <c r="T3768" s="27">
        <f>IF(A3768="placement",MIN(P3768,IF(S3768="",Q3768,S3768)),"")</f>
        <v>9.9999999999999895E-2</v>
      </c>
      <c r="U3768" s="28">
        <f>IF($A3768="placement",T3768*J3768,"")</f>
        <v>4.7999999999999954</v>
      </c>
      <c r="V3768" s="26">
        <f>IF($A3768="placement",U3768,IF($A3768="site",SUMIF($C:$C,$C3768,$U:$U),IF($A3768="user",SUMIF($B:$B,$B3768,$U:$U),SUM($U:$U))))</f>
        <v>4.7999999999999954</v>
      </c>
      <c r="W3768" s="27">
        <f>V3768/J3768</f>
        <v>9.9999999999999908E-2</v>
      </c>
    </row>
    <row r="3769" spans="1:23" x14ac:dyDescent="0.3">
      <c r="A3769" s="11" t="s">
        <v>14</v>
      </c>
      <c r="B3769" s="11" t="s">
        <v>7689</v>
      </c>
      <c r="C3769" s="11" t="s">
        <v>7690</v>
      </c>
      <c r="D3769" s="11" t="s">
        <v>7811</v>
      </c>
      <c r="E3769" s="11" t="s">
        <v>7812</v>
      </c>
      <c r="F3769" s="12">
        <v>0.1</v>
      </c>
      <c r="G3769" s="33">
        <v>0</v>
      </c>
      <c r="H3769" s="34">
        <v>20.5825</v>
      </c>
      <c r="I3769" s="34">
        <v>2.7252000000000001</v>
      </c>
      <c r="J3769" s="13">
        <v>48</v>
      </c>
      <c r="K3769" s="13">
        <v>5</v>
      </c>
      <c r="L3769" s="12">
        <v>0.13239999999999999</v>
      </c>
      <c r="M3769" s="14">
        <v>0.58609283999999995</v>
      </c>
      <c r="N3769" s="15">
        <v>0.45</v>
      </c>
      <c r="O3769" s="16" t="s">
        <v>12</v>
      </c>
      <c r="P3769" s="16">
        <v>0.23220354900000001</v>
      </c>
      <c r="Q3769" s="16">
        <v>9.9999999999999895E-2</v>
      </c>
      <c r="R3769" s="44"/>
      <c r="S3769" s="42" t="str">
        <f>IF(R3769="","",MAX(R3769,Q3769))</f>
        <v/>
      </c>
      <c r="T3769" s="27">
        <f>IF(A3769="placement",MIN(P3769,IF(S3769="",Q3769,S3769)),"")</f>
        <v>9.9999999999999895E-2</v>
      </c>
      <c r="U3769" s="14">
        <f>IF($A3769="placement",T3769*J3769,"")</f>
        <v>4.7999999999999954</v>
      </c>
      <c r="V3769" s="13">
        <f>IF($A3769="placement",U3769,IF($A3769="site",SUMIF($C:$C,$C3769,$U:$U),IF($A3769="user",SUMIF($B:$B,$B3769,$U:$U),SUM($U:$U))))</f>
        <v>4.7999999999999954</v>
      </c>
      <c r="W3769" s="12">
        <f>V3769/J3769</f>
        <v>9.9999999999999908E-2</v>
      </c>
    </row>
    <row r="3770" spans="1:23" x14ac:dyDescent="0.3">
      <c r="A3770" s="23" t="s">
        <v>14</v>
      </c>
      <c r="B3770" s="23" t="s">
        <v>438</v>
      </c>
      <c r="C3770" s="23" t="s">
        <v>440</v>
      </c>
      <c r="D3770" s="23" t="s">
        <v>477</v>
      </c>
      <c r="E3770" s="23" t="s">
        <v>478</v>
      </c>
      <c r="F3770" s="27">
        <v>0.33</v>
      </c>
      <c r="G3770" s="24">
        <v>0</v>
      </c>
      <c r="H3770" s="25">
        <v>11.404999999999999</v>
      </c>
      <c r="I3770" s="25">
        <v>0.36399999999999999</v>
      </c>
      <c r="J3770" s="26">
        <v>48</v>
      </c>
      <c r="K3770" s="26">
        <v>5</v>
      </c>
      <c r="L3770" s="27">
        <v>3.1899999999999998E-2</v>
      </c>
      <c r="M3770" s="28">
        <v>4.4364403499999998</v>
      </c>
      <c r="N3770" s="29">
        <v>4</v>
      </c>
      <c r="O3770" s="31" t="s">
        <v>12</v>
      </c>
      <c r="P3770" s="31">
        <v>9.8376245700000003E-2</v>
      </c>
      <c r="Q3770" s="31">
        <v>9.8376245681857294E-2</v>
      </c>
      <c r="R3770" s="42">
        <v>0.251</v>
      </c>
      <c r="S3770" s="42">
        <f>IF(R3770="","",MAX(R3770,Q3770))</f>
        <v>0.251</v>
      </c>
      <c r="T3770" s="27">
        <f>IF(A3770="placement",MIN(P3770,IF(S3770="",Q3770,S3770)),"")</f>
        <v>9.8376245700000003E-2</v>
      </c>
      <c r="U3770" s="28">
        <f>IF($A3770="placement",T3770*J3770,"")</f>
        <v>4.7220597935999997</v>
      </c>
      <c r="V3770" s="26">
        <f>IF($A3770="placement",U3770,IF($A3770="site",SUMIF($C:$C,$C3770,$U:$U),IF($A3770="user",SUMIF($B:$B,$B3770,$U:$U),SUM($U:$U))))</f>
        <v>4.7220597935999997</v>
      </c>
      <c r="W3770" s="27">
        <f>V3770/J3770</f>
        <v>9.837624569999999E-2</v>
      </c>
    </row>
    <row r="3771" spans="1:23" x14ac:dyDescent="0.3">
      <c r="A3771" s="23" t="s">
        <v>14</v>
      </c>
      <c r="B3771" s="23" t="s">
        <v>7312</v>
      </c>
      <c r="C3771" s="23" t="s">
        <v>7313</v>
      </c>
      <c r="D3771" s="23" t="s">
        <v>7314</v>
      </c>
      <c r="E3771" s="23" t="s">
        <v>7315</v>
      </c>
      <c r="F3771" s="27">
        <v>0.15</v>
      </c>
      <c r="G3771" s="24">
        <v>1</v>
      </c>
      <c r="H3771" s="25">
        <v>28.155100000000001</v>
      </c>
      <c r="I3771" s="25">
        <v>0.72150000000000003</v>
      </c>
      <c r="J3771" s="26">
        <v>48</v>
      </c>
      <c r="K3771" s="26">
        <v>4</v>
      </c>
      <c r="L3771" s="27">
        <v>2.5600000000000001E-2</v>
      </c>
      <c r="M3771" s="28">
        <v>2.2014949000000001</v>
      </c>
      <c r="N3771" s="29">
        <v>2</v>
      </c>
      <c r="O3771" s="31" t="s">
        <v>70</v>
      </c>
      <c r="P3771" s="31">
        <v>9.1526399300000005E-2</v>
      </c>
      <c r="Q3771" s="31">
        <v>9.1526399338049097E-2</v>
      </c>
      <c r="R3771" s="42"/>
      <c r="S3771" s="42" t="str">
        <f>IF(R3771="","",MAX(R3771,Q3771))</f>
        <v/>
      </c>
      <c r="T3771" s="27">
        <f>IF(A3771="placement",MIN(P3771,IF(S3771="",Q3771,S3771)),"")</f>
        <v>9.1526399300000005E-2</v>
      </c>
      <c r="U3771" s="28">
        <f>IF($A3771="placement",T3771*J3771,"")</f>
        <v>4.3932671664000003</v>
      </c>
      <c r="V3771" s="26">
        <f>IF($A3771="placement",U3771,IF($A3771="site",SUMIF($C:$C,$C3771,$U:$U),IF($A3771="user",SUMIF($B:$B,$B3771,$U:$U),SUM($U:$U))))</f>
        <v>4.3932671664000003</v>
      </c>
      <c r="W3771" s="27">
        <f>V3771/J3771</f>
        <v>9.1526399300000005E-2</v>
      </c>
    </row>
    <row r="3772" spans="1:23" x14ac:dyDescent="0.3">
      <c r="A3772" s="23" t="s">
        <v>14</v>
      </c>
      <c r="B3772" s="23" t="s">
        <v>4016</v>
      </c>
      <c r="C3772" s="23" t="s">
        <v>4018</v>
      </c>
      <c r="D3772" s="23" t="s">
        <v>4047</v>
      </c>
      <c r="E3772" s="23" t="s">
        <v>4048</v>
      </c>
      <c r="F3772" s="27">
        <v>0.05</v>
      </c>
      <c r="G3772" s="24">
        <v>0</v>
      </c>
      <c r="H3772" s="25">
        <v>24.377700000000001</v>
      </c>
      <c r="I3772" s="25">
        <v>8.5029000000000003</v>
      </c>
      <c r="J3772" s="26">
        <v>48</v>
      </c>
      <c r="K3772" s="26">
        <v>2</v>
      </c>
      <c r="L3772" s="27">
        <v>0.3488</v>
      </c>
      <c r="M3772" s="28">
        <v>0.18781418</v>
      </c>
      <c r="N3772" s="29">
        <v>0.15</v>
      </c>
      <c r="O3772" s="31" t="s">
        <v>70</v>
      </c>
      <c r="P3772" s="31">
        <v>0.2013382594</v>
      </c>
      <c r="Q3772" s="31">
        <v>0.05</v>
      </c>
      <c r="R3772" s="42"/>
      <c r="S3772" s="42" t="str">
        <f>IF(R3772="","",MAX(R3772,Q3772))</f>
        <v/>
      </c>
      <c r="T3772" s="27">
        <f>IF(A3772="placement",MIN(P3772,IF(S3772="",Q3772,S3772)),"")</f>
        <v>0.05</v>
      </c>
      <c r="U3772" s="28">
        <f>IF($A3772="placement",T3772*J3772,"")</f>
        <v>2.4000000000000004</v>
      </c>
      <c r="V3772" s="26">
        <f>IF($A3772="placement",U3772,IF($A3772="site",SUMIF($C:$C,$C3772,$U:$U),IF($A3772="user",SUMIF($B:$B,$B3772,$U:$U),SUM($U:$U))))</f>
        <v>2.4000000000000004</v>
      </c>
      <c r="W3772" s="27">
        <f>V3772/J3772</f>
        <v>5.000000000000001E-2</v>
      </c>
    </row>
    <row r="3773" spans="1:23" x14ac:dyDescent="0.3">
      <c r="A3773" s="23" t="s">
        <v>14</v>
      </c>
      <c r="B3773" s="23" t="s">
        <v>6586</v>
      </c>
      <c r="C3773" s="23" t="s">
        <v>6587</v>
      </c>
      <c r="D3773" s="23" t="s">
        <v>6594</v>
      </c>
      <c r="E3773" s="23" t="s">
        <v>6595</v>
      </c>
      <c r="F3773" s="27">
        <v>0.33</v>
      </c>
      <c r="G3773" s="24">
        <v>0</v>
      </c>
      <c r="H3773" s="25">
        <v>6.8963999999999999</v>
      </c>
      <c r="I3773" s="25">
        <v>1.8339000000000001</v>
      </c>
      <c r="J3773" s="26">
        <v>48</v>
      </c>
      <c r="K3773" s="26">
        <v>15</v>
      </c>
      <c r="L3773" s="27">
        <v>0.26590000000000003</v>
      </c>
      <c r="M3773" s="28">
        <v>0.87436417</v>
      </c>
      <c r="N3773" s="29">
        <v>0.85</v>
      </c>
      <c r="O3773" s="31" t="s">
        <v>12</v>
      </c>
      <c r="P3773" s="31">
        <v>2.78650114E-2</v>
      </c>
      <c r="Q3773" s="31">
        <v>2.78650113812011E-2</v>
      </c>
      <c r="R3773" s="42">
        <v>0.3</v>
      </c>
      <c r="S3773" s="42">
        <f>IF(R3773="","",MAX(R3773,Q3773))</f>
        <v>0.3</v>
      </c>
      <c r="T3773" s="27">
        <f>IF(A3773="placement",MIN(P3773,IF(S3773="",Q3773,S3773)),"")</f>
        <v>2.78650114E-2</v>
      </c>
      <c r="U3773" s="28">
        <f>IF($A3773="placement",T3773*J3773,"")</f>
        <v>1.3375205472</v>
      </c>
      <c r="V3773" s="26">
        <f>IF($A3773="placement",U3773,IF($A3773="site",SUMIF($C:$C,$C3773,$U:$U),IF($A3773="user",SUMIF($B:$B,$B3773,$U:$U),SUM($U:$U))))</f>
        <v>1.3375205472</v>
      </c>
      <c r="W3773" s="27">
        <f>V3773/J3773</f>
        <v>2.78650114E-2</v>
      </c>
    </row>
    <row r="3774" spans="1:23" x14ac:dyDescent="0.3">
      <c r="A3774" s="11" t="s">
        <v>14</v>
      </c>
      <c r="B3774" s="11" t="s">
        <v>592</v>
      </c>
      <c r="C3774" s="11" t="s">
        <v>594</v>
      </c>
      <c r="D3774" s="11" t="s">
        <v>595</v>
      </c>
      <c r="E3774" s="11" t="s">
        <v>596</v>
      </c>
      <c r="F3774" s="12">
        <v>0.27</v>
      </c>
      <c r="G3774" s="33">
        <v>0</v>
      </c>
      <c r="H3774" s="34">
        <v>18.495699999999999</v>
      </c>
      <c r="I3774" s="34">
        <v>2.6890000000000001</v>
      </c>
      <c r="J3774" s="13">
        <v>47</v>
      </c>
      <c r="K3774" s="13">
        <v>13</v>
      </c>
      <c r="L3774" s="12">
        <v>0.1454</v>
      </c>
      <c r="M3774" s="14">
        <v>0.57649684000000001</v>
      </c>
      <c r="N3774" s="15">
        <v>0.3</v>
      </c>
      <c r="O3774" s="16" t="s">
        <v>304</v>
      </c>
      <c r="P3774" s="16">
        <v>0.47961553350000002</v>
      </c>
      <c r="Q3774" s="16">
        <v>0.26999999999999902</v>
      </c>
      <c r="R3774" s="44"/>
      <c r="S3774" s="42" t="str">
        <f>IF(R3774="","",MAX(R3774,Q3774))</f>
        <v/>
      </c>
      <c r="T3774" s="27">
        <f>IF(A3774="placement",MIN(P3774,IF(S3774="",Q3774,S3774)),"")</f>
        <v>0.26999999999999902</v>
      </c>
      <c r="U3774" s="14">
        <f>IF($A3774="placement",T3774*J3774,"")</f>
        <v>12.689999999999953</v>
      </c>
      <c r="V3774" s="13">
        <f>IF($A3774="placement",U3774,IF($A3774="site",SUMIF($C:$C,$C3774,$U:$U),IF($A3774="user",SUMIF($B:$B,$B3774,$U:$U),SUM($U:$U))))</f>
        <v>12.689999999999953</v>
      </c>
      <c r="W3774" s="12">
        <f>V3774/J3774</f>
        <v>0.26999999999999902</v>
      </c>
    </row>
    <row r="3775" spans="1:23" hidden="1" x14ac:dyDescent="0.3">
      <c r="A3775" s="23" t="s">
        <v>13</v>
      </c>
      <c r="B3775" s="23" t="s">
        <v>3971</v>
      </c>
      <c r="C3775" s="23" t="s">
        <v>3973</v>
      </c>
      <c r="D3775" s="23" t="s">
        <v>9898</v>
      </c>
      <c r="E3775" s="23"/>
      <c r="F3775" s="27">
        <v>0.15</v>
      </c>
      <c r="G3775" s="24">
        <v>1</v>
      </c>
      <c r="H3775" s="25">
        <v>385.89260000000002</v>
      </c>
      <c r="I3775" s="25">
        <v>35.539299999999997</v>
      </c>
      <c r="J3775" s="26">
        <v>381</v>
      </c>
      <c r="K3775" s="26">
        <v>57</v>
      </c>
      <c r="L3775" s="27">
        <v>9.2100000000000001E-2</v>
      </c>
      <c r="M3775" s="28">
        <v>0.35778354000000001</v>
      </c>
      <c r="N3775" s="29">
        <v>0.15</v>
      </c>
      <c r="O3775" s="31"/>
      <c r="P3775" s="31">
        <v>0.58075209309999998</v>
      </c>
      <c r="Q3775" s="31">
        <v>0.149999999999999</v>
      </c>
      <c r="R3775" s="42">
        <v>0.1</v>
      </c>
      <c r="S3775" s="42">
        <f>IF(R3775="","",MAX(R3775,Q3775))</f>
        <v>0.149999999999999</v>
      </c>
      <c r="T3775" s="27" t="str">
        <f>IF(A3775="placement",MIN(P3775,IF(S3775="",Q3775,S3775)),"")</f>
        <v/>
      </c>
      <c r="U3775" s="28" t="str">
        <f>IF($A3775="placement",T3775*J3775,"")</f>
        <v/>
      </c>
      <c r="V3775" s="26">
        <f>IF($A3775="placement",U3775,IF($A3775="site",SUMIF($C:$C,$C3775,$U:$U),IF($A3775="user",SUMIF($B:$B,$B3775,$U:$U),SUM($U:$U))))</f>
        <v>57.149999999999615</v>
      </c>
      <c r="W3775" s="27">
        <f>V3775/J3775</f>
        <v>0.149999999999999</v>
      </c>
    </row>
    <row r="3776" spans="1:23" hidden="1" x14ac:dyDescent="0.3">
      <c r="A3776" s="11" t="s">
        <v>10</v>
      </c>
      <c r="B3776" s="11" t="s">
        <v>11075</v>
      </c>
      <c r="C3776" s="11" t="s">
        <v>9898</v>
      </c>
      <c r="D3776" s="11" t="s">
        <v>9898</v>
      </c>
      <c r="E3776" s="11"/>
      <c r="F3776" s="12">
        <v>0.25</v>
      </c>
      <c r="G3776" s="33">
        <v>0</v>
      </c>
      <c r="H3776" s="34">
        <v>3.2504</v>
      </c>
      <c r="I3776" s="34">
        <v>1.4289000000000001</v>
      </c>
      <c r="J3776" s="13">
        <v>93</v>
      </c>
      <c r="K3776" s="13">
        <v>23</v>
      </c>
      <c r="L3776" s="12">
        <v>0.43959999999999999</v>
      </c>
      <c r="M3776" s="14">
        <v>2.1729567599999999</v>
      </c>
      <c r="N3776" s="15">
        <v>1.5125219999999999</v>
      </c>
      <c r="O3776" s="16"/>
      <c r="P3776" s="16">
        <v>0.30393368739999999</v>
      </c>
      <c r="Q3776" s="16">
        <v>0.25</v>
      </c>
      <c r="R3776" s="44"/>
      <c r="S3776" s="42" t="str">
        <f>IF(R3776="","",MAX(R3776,Q3776))</f>
        <v/>
      </c>
      <c r="T3776" s="27" t="str">
        <f>IF(A3776="placement",MIN(P3776,IF(S3776="",Q3776,S3776)),"")</f>
        <v/>
      </c>
      <c r="U3776" s="14" t="str">
        <f>IF($A3776="placement",T3776*J3776,"")</f>
        <v/>
      </c>
      <c r="V3776" s="13">
        <f>IF($A3776="placement",U3776,IF($A3776="site",SUMIF($C:$C,$C3776,$U:$U),IF($A3776="user",SUMIF($B:$B,$B3776,$U:$U),SUM($U:$U))))</f>
        <v>22.5</v>
      </c>
      <c r="W3776" s="12">
        <f>V3776/J3776</f>
        <v>0.24193548387096775</v>
      </c>
    </row>
    <row r="3777" spans="1:23" x14ac:dyDescent="0.3">
      <c r="A3777" s="11" t="s">
        <v>14</v>
      </c>
      <c r="B3777" s="11" t="s">
        <v>610</v>
      </c>
      <c r="C3777" s="11" t="s">
        <v>612</v>
      </c>
      <c r="D3777" s="11" t="s">
        <v>619</v>
      </c>
      <c r="E3777" s="11" t="s">
        <v>620</v>
      </c>
      <c r="F3777" s="12">
        <v>0.25</v>
      </c>
      <c r="G3777" s="33">
        <v>0</v>
      </c>
      <c r="H3777" s="34">
        <v>17.9452</v>
      </c>
      <c r="I3777" s="34">
        <v>3.0337999999999998</v>
      </c>
      <c r="J3777" s="13">
        <v>47</v>
      </c>
      <c r="K3777" s="13">
        <v>12</v>
      </c>
      <c r="L3777" s="12">
        <v>0.1691</v>
      </c>
      <c r="M3777" s="14">
        <v>0.51693546000000001</v>
      </c>
      <c r="N3777" s="15">
        <v>0.3</v>
      </c>
      <c r="O3777" s="16" t="s">
        <v>12</v>
      </c>
      <c r="P3777" s="16">
        <v>0.41965676499999999</v>
      </c>
      <c r="Q3777" s="16">
        <v>0.25</v>
      </c>
      <c r="R3777" s="44"/>
      <c r="S3777" s="42" t="str">
        <f>IF(R3777="","",MAX(R3777,Q3777))</f>
        <v/>
      </c>
      <c r="T3777" s="27">
        <f>IF(A3777="placement",MIN(P3777,IF(S3777="",Q3777,S3777)),"")</f>
        <v>0.25</v>
      </c>
      <c r="U3777" s="14">
        <f>IF($A3777="placement",T3777*J3777,"")</f>
        <v>11.75</v>
      </c>
      <c r="V3777" s="13">
        <f>IF($A3777="placement",U3777,IF($A3777="site",SUMIF($C:$C,$C3777,$U:$U),IF($A3777="user",SUMIF($B:$B,$B3777,$U:$U),SUM($U:$U))))</f>
        <v>11.75</v>
      </c>
      <c r="W3777" s="12">
        <f>V3777/J3777</f>
        <v>0.25</v>
      </c>
    </row>
    <row r="3778" spans="1:23" x14ac:dyDescent="0.3">
      <c r="A3778" s="23" t="s">
        <v>14</v>
      </c>
      <c r="B3778" s="23" t="s">
        <v>1268</v>
      </c>
      <c r="C3778" s="23" t="s">
        <v>1270</v>
      </c>
      <c r="D3778" s="32" t="s">
        <v>1311</v>
      </c>
      <c r="E3778" s="23" t="s">
        <v>1312</v>
      </c>
      <c r="F3778" s="27">
        <v>0.25</v>
      </c>
      <c r="G3778" s="24">
        <v>0</v>
      </c>
      <c r="H3778" s="25">
        <v>1.0399</v>
      </c>
      <c r="I3778" s="25">
        <v>0.42830000000000001</v>
      </c>
      <c r="J3778" s="26">
        <v>47</v>
      </c>
      <c r="K3778" s="26">
        <v>12</v>
      </c>
      <c r="L3778" s="27">
        <v>0.4118</v>
      </c>
      <c r="M3778" s="28">
        <v>3.6298365600000002</v>
      </c>
      <c r="N3778" s="29">
        <v>2.5</v>
      </c>
      <c r="O3778" s="31" t="s">
        <v>42</v>
      </c>
      <c r="P3778" s="31">
        <v>0.31126375519999999</v>
      </c>
      <c r="Q3778" s="31">
        <v>0.25</v>
      </c>
      <c r="R3778" s="42">
        <v>0.2</v>
      </c>
      <c r="S3778" s="42">
        <f>IF(R3778="","",MAX(R3778,Q3778))</f>
        <v>0.25</v>
      </c>
      <c r="T3778" s="27">
        <f>IF(A3778="placement",MIN(P3778,IF(S3778="",Q3778,S3778)),"")</f>
        <v>0.25</v>
      </c>
      <c r="U3778" s="28">
        <f>IF($A3778="placement",T3778*J3778,"")</f>
        <v>11.75</v>
      </c>
      <c r="V3778" s="26">
        <f>IF($A3778="placement",U3778,IF($A3778="site",SUMIF($C:$C,$C3778,$U:$U),IF($A3778="user",SUMIF($B:$B,$B3778,$U:$U),SUM($U:$U))))</f>
        <v>11.75</v>
      </c>
      <c r="W3778" s="27">
        <f>V3778/J3778</f>
        <v>0.25</v>
      </c>
    </row>
    <row r="3779" spans="1:23" x14ac:dyDescent="0.3">
      <c r="A3779" s="23" t="s">
        <v>14</v>
      </c>
      <c r="B3779" s="23" t="s">
        <v>2619</v>
      </c>
      <c r="C3779" s="23" t="s">
        <v>2621</v>
      </c>
      <c r="D3779" s="23" t="s">
        <v>2660</v>
      </c>
      <c r="E3779" s="23" t="s">
        <v>2661</v>
      </c>
      <c r="F3779" s="27">
        <v>0.25</v>
      </c>
      <c r="G3779" s="24">
        <v>0</v>
      </c>
      <c r="H3779" s="25">
        <v>20.469899999999999</v>
      </c>
      <c r="I3779" s="25">
        <v>2.8582999999999998</v>
      </c>
      <c r="J3779" s="26">
        <v>47</v>
      </c>
      <c r="K3779" s="26">
        <v>12</v>
      </c>
      <c r="L3779" s="27">
        <v>0.1396</v>
      </c>
      <c r="M3779" s="28">
        <v>0.54439473999999999</v>
      </c>
      <c r="N3779" s="29">
        <v>0.3</v>
      </c>
      <c r="O3779" s="31" t="s">
        <v>12</v>
      </c>
      <c r="P3779" s="31">
        <v>0.44892928459999998</v>
      </c>
      <c r="Q3779" s="31">
        <v>0.25</v>
      </c>
      <c r="R3779" s="42"/>
      <c r="S3779" s="42" t="str">
        <f>IF(R3779="","",MAX(R3779,Q3779))</f>
        <v/>
      </c>
      <c r="T3779" s="27">
        <f>IF(A3779="placement",MIN(P3779,IF(S3779="",Q3779,S3779)),"")</f>
        <v>0.25</v>
      </c>
      <c r="U3779" s="28">
        <f>IF($A3779="placement",T3779*J3779,"")</f>
        <v>11.75</v>
      </c>
      <c r="V3779" s="26">
        <f>IF($A3779="placement",U3779,IF($A3779="site",SUMIF($C:$C,$C3779,$U:$U),IF($A3779="user",SUMIF($B:$B,$B3779,$U:$U),SUM($U:$U))))</f>
        <v>11.75</v>
      </c>
      <c r="W3779" s="27">
        <f>V3779/J3779</f>
        <v>0.25</v>
      </c>
    </row>
    <row r="3780" spans="1:23" x14ac:dyDescent="0.3">
      <c r="A3780" s="23" t="s">
        <v>14</v>
      </c>
      <c r="B3780" s="23" t="s">
        <v>3152</v>
      </c>
      <c r="C3780" s="23" t="s">
        <v>3154</v>
      </c>
      <c r="D3780" s="23" t="s">
        <v>3172</v>
      </c>
      <c r="E3780" s="23" t="s">
        <v>3173</v>
      </c>
      <c r="F3780" s="27">
        <v>0.25</v>
      </c>
      <c r="G3780" s="24">
        <v>0</v>
      </c>
      <c r="H3780" s="25">
        <v>8.3901000000000003</v>
      </c>
      <c r="I3780" s="25">
        <v>2.1796000000000002</v>
      </c>
      <c r="J3780" s="26">
        <v>47</v>
      </c>
      <c r="K3780" s="26">
        <v>12</v>
      </c>
      <c r="L3780" s="27">
        <v>0.25979999999999998</v>
      </c>
      <c r="M3780" s="28">
        <v>0.71606422999999997</v>
      </c>
      <c r="N3780" s="29">
        <v>0.15</v>
      </c>
      <c r="O3780" s="31" t="s">
        <v>12</v>
      </c>
      <c r="P3780" s="31">
        <v>0.79052158510000003</v>
      </c>
      <c r="Q3780" s="31">
        <v>0.25</v>
      </c>
      <c r="R3780" s="42"/>
      <c r="S3780" s="42" t="str">
        <f>IF(R3780="","",MAX(R3780,Q3780))</f>
        <v/>
      </c>
      <c r="T3780" s="27">
        <f>IF(A3780="placement",MIN(P3780,IF(S3780="",Q3780,S3780)),"")</f>
        <v>0.25</v>
      </c>
      <c r="U3780" s="28">
        <f>IF($A3780="placement",T3780*J3780,"")</f>
        <v>11.75</v>
      </c>
      <c r="V3780" s="26">
        <f>IF($A3780="placement",U3780,IF($A3780="site",SUMIF($C:$C,$C3780,$U:$U),IF($A3780="user",SUMIF($B:$B,$B3780,$U:$U),SUM($U:$U))))</f>
        <v>11.75</v>
      </c>
      <c r="W3780" s="27">
        <f>V3780/J3780</f>
        <v>0.25</v>
      </c>
    </row>
    <row r="3781" spans="1:23" x14ac:dyDescent="0.3">
      <c r="A3781" s="23" t="s">
        <v>14</v>
      </c>
      <c r="B3781" s="23" t="s">
        <v>4090</v>
      </c>
      <c r="C3781" s="23" t="s">
        <v>4091</v>
      </c>
      <c r="D3781" s="23" t="s">
        <v>4110</v>
      </c>
      <c r="E3781" s="23" t="s">
        <v>4098</v>
      </c>
      <c r="F3781" s="27">
        <v>0.25</v>
      </c>
      <c r="G3781" s="24">
        <v>0</v>
      </c>
      <c r="H3781" s="25">
        <v>22.4084</v>
      </c>
      <c r="I3781" s="25">
        <v>2.2347999999999999</v>
      </c>
      <c r="J3781" s="26">
        <v>47</v>
      </c>
      <c r="K3781" s="26">
        <v>12</v>
      </c>
      <c r="L3781" s="27">
        <v>9.9699999999999997E-2</v>
      </c>
      <c r="M3781" s="28">
        <v>0.70709880000000003</v>
      </c>
      <c r="N3781" s="29">
        <v>0.5</v>
      </c>
      <c r="O3781" s="31" t="s">
        <v>12</v>
      </c>
      <c r="P3781" s="31">
        <v>0.29288523259999999</v>
      </c>
      <c r="Q3781" s="31">
        <v>0.25</v>
      </c>
      <c r="R3781" s="42"/>
      <c r="S3781" s="42" t="str">
        <f>IF(R3781="","",MAX(R3781,Q3781))</f>
        <v/>
      </c>
      <c r="T3781" s="27">
        <f>IF(A3781="placement",MIN(P3781,IF(S3781="",Q3781,S3781)),"")</f>
        <v>0.25</v>
      </c>
      <c r="U3781" s="28">
        <f>IF($A3781="placement",T3781*J3781,"")</f>
        <v>11.75</v>
      </c>
      <c r="V3781" s="26">
        <f>IF($A3781="placement",U3781,IF($A3781="site",SUMIF($C:$C,$C3781,$U:$U),IF($A3781="user",SUMIF($B:$B,$B3781,$U:$U),SUM($U:$U))))</f>
        <v>11.75</v>
      </c>
      <c r="W3781" s="27">
        <f>V3781/J3781</f>
        <v>0.25</v>
      </c>
    </row>
    <row r="3782" spans="1:23" x14ac:dyDescent="0.3">
      <c r="A3782" s="23" t="s">
        <v>14</v>
      </c>
      <c r="B3782" s="23" t="s">
        <v>4358</v>
      </c>
      <c r="C3782" s="23" t="s">
        <v>4359</v>
      </c>
      <c r="D3782" s="23" t="s">
        <v>10877</v>
      </c>
      <c r="E3782" s="23" t="s">
        <v>10878</v>
      </c>
      <c r="F3782" s="27">
        <v>0.25</v>
      </c>
      <c r="G3782" s="24">
        <v>1</v>
      </c>
      <c r="H3782" s="25">
        <v>20.815300000000001</v>
      </c>
      <c r="I3782" s="25">
        <v>2.9811000000000001</v>
      </c>
      <c r="J3782" s="26">
        <v>47</v>
      </c>
      <c r="K3782" s="26">
        <v>12</v>
      </c>
      <c r="L3782" s="27">
        <v>0.14319999999999999</v>
      </c>
      <c r="M3782" s="28">
        <v>0.52051227</v>
      </c>
      <c r="N3782" s="29">
        <v>0.2</v>
      </c>
      <c r="O3782" s="31" t="s">
        <v>12</v>
      </c>
      <c r="P3782" s="31">
        <v>0.61576313859999998</v>
      </c>
      <c r="Q3782" s="31">
        <v>0.25</v>
      </c>
      <c r="R3782" s="42"/>
      <c r="S3782" s="42" t="str">
        <f>IF(R3782="","",MAX(R3782,Q3782))</f>
        <v/>
      </c>
      <c r="T3782" s="27">
        <f>IF(A3782="placement",MIN(P3782,IF(S3782="",Q3782,S3782)),"")</f>
        <v>0.25</v>
      </c>
      <c r="U3782" s="28">
        <f>IF($A3782="placement",T3782*J3782,"")</f>
        <v>11.75</v>
      </c>
      <c r="V3782" s="23">
        <f>IF($A3782="placement",U3782,IF($A3782="site",SUMIF($C:$C,$C3782,$U:$U),IF($A3782="user",SUMIF($B:$B,$B3782,$U:$U),SUM($U:$U))))</f>
        <v>11.75</v>
      </c>
      <c r="W3782" s="27">
        <f>V3782/J3782</f>
        <v>0.25</v>
      </c>
    </row>
    <row r="3783" spans="1:23" x14ac:dyDescent="0.3">
      <c r="A3783" s="23" t="s">
        <v>14</v>
      </c>
      <c r="B3783" s="23" t="s">
        <v>4376</v>
      </c>
      <c r="C3783" s="23" t="s">
        <v>4378</v>
      </c>
      <c r="D3783" s="23" t="s">
        <v>4383</v>
      </c>
      <c r="E3783" s="23" t="s">
        <v>4377</v>
      </c>
      <c r="F3783" s="27">
        <v>0.25</v>
      </c>
      <c r="G3783" s="24">
        <v>0</v>
      </c>
      <c r="H3783" s="25">
        <v>29.7254</v>
      </c>
      <c r="I3783" s="25">
        <v>2.8481000000000001</v>
      </c>
      <c r="J3783" s="26">
        <v>47</v>
      </c>
      <c r="K3783" s="26">
        <v>12</v>
      </c>
      <c r="L3783" s="27">
        <v>9.5799999999999996E-2</v>
      </c>
      <c r="M3783" s="28">
        <v>0.54721372000000001</v>
      </c>
      <c r="N3783" s="29">
        <v>0.3</v>
      </c>
      <c r="O3783" s="31" t="s">
        <v>12</v>
      </c>
      <c r="P3783" s="31">
        <v>0.45176813510000002</v>
      </c>
      <c r="Q3783" s="31">
        <v>0.25</v>
      </c>
      <c r="R3783" s="42"/>
      <c r="S3783" s="42" t="str">
        <f>IF(R3783="","",MAX(R3783,Q3783))</f>
        <v/>
      </c>
      <c r="T3783" s="27">
        <f>IF(A3783="placement",MIN(P3783,IF(S3783="",Q3783,S3783)),"")</f>
        <v>0.25</v>
      </c>
      <c r="U3783" s="28">
        <f>IF($A3783="placement",T3783*J3783,"")</f>
        <v>11.75</v>
      </c>
      <c r="V3783" s="26">
        <f>IF($A3783="placement",U3783,IF($A3783="site",SUMIF($C:$C,$C3783,$U:$U),IF($A3783="user",SUMIF($B:$B,$B3783,$U:$U),SUM($U:$U))))</f>
        <v>11.75</v>
      </c>
      <c r="W3783" s="27">
        <f>V3783/J3783</f>
        <v>0.25</v>
      </c>
    </row>
    <row r="3784" spans="1:23" x14ac:dyDescent="0.3">
      <c r="A3784" s="23" t="s">
        <v>14</v>
      </c>
      <c r="B3784" s="23" t="s">
        <v>6530</v>
      </c>
      <c r="C3784" s="23" t="s">
        <v>6532</v>
      </c>
      <c r="D3784" s="32" t="s">
        <v>6553</v>
      </c>
      <c r="E3784" s="23" t="s">
        <v>6554</v>
      </c>
      <c r="F3784" s="27">
        <v>0.25</v>
      </c>
      <c r="G3784" s="24">
        <v>0</v>
      </c>
      <c r="H3784" s="25">
        <v>12.6127</v>
      </c>
      <c r="I3784" s="25">
        <v>1.9742</v>
      </c>
      <c r="J3784" s="26">
        <v>47</v>
      </c>
      <c r="K3784" s="26">
        <v>9</v>
      </c>
      <c r="L3784" s="27">
        <v>0.1565</v>
      </c>
      <c r="M3784" s="28">
        <v>0.78984768000000005</v>
      </c>
      <c r="N3784" s="29">
        <v>0.54</v>
      </c>
      <c r="O3784" s="31" t="s">
        <v>42</v>
      </c>
      <c r="P3784" s="31">
        <v>0.31632387569999998</v>
      </c>
      <c r="Q3784" s="31">
        <v>0.25</v>
      </c>
      <c r="R3784" s="42"/>
      <c r="S3784" s="42" t="str">
        <f>IF(R3784="","",MAX(R3784,Q3784))</f>
        <v/>
      </c>
      <c r="T3784" s="27">
        <f>IF(A3784="placement",MIN(P3784,IF(S3784="",Q3784,S3784)),"")</f>
        <v>0.25</v>
      </c>
      <c r="U3784" s="28">
        <f>IF($A3784="placement",T3784*J3784,"")</f>
        <v>11.75</v>
      </c>
      <c r="V3784" s="26">
        <f>IF($A3784="placement",U3784,IF($A3784="site",SUMIF($C:$C,$C3784,$U:$U),IF($A3784="user",SUMIF($B:$B,$B3784,$U:$U),SUM($U:$U))))</f>
        <v>11.75</v>
      </c>
      <c r="W3784" s="27">
        <f>V3784/J3784</f>
        <v>0.25</v>
      </c>
    </row>
    <row r="3785" spans="1:23" x14ac:dyDescent="0.3">
      <c r="A3785" s="23" t="s">
        <v>14</v>
      </c>
      <c r="B3785" s="23" t="s">
        <v>7341</v>
      </c>
      <c r="C3785" s="23" t="s">
        <v>7343</v>
      </c>
      <c r="D3785" s="23" t="s">
        <v>7344</v>
      </c>
      <c r="E3785" s="23" t="s">
        <v>7345</v>
      </c>
      <c r="F3785" s="27">
        <v>0.25</v>
      </c>
      <c r="G3785" s="24">
        <v>0</v>
      </c>
      <c r="H3785" s="25">
        <v>9.5587999999999997</v>
      </c>
      <c r="I3785" s="25">
        <v>2.5160999999999998</v>
      </c>
      <c r="J3785" s="26">
        <v>47</v>
      </c>
      <c r="K3785" s="26">
        <v>12</v>
      </c>
      <c r="L3785" s="27">
        <v>0.26319999999999999</v>
      </c>
      <c r="M3785" s="28">
        <v>0.61645375999999996</v>
      </c>
      <c r="N3785" s="29">
        <v>0.3</v>
      </c>
      <c r="O3785" s="31" t="s">
        <v>12</v>
      </c>
      <c r="P3785" s="31">
        <v>0.51334549070000002</v>
      </c>
      <c r="Q3785" s="31">
        <v>0.25</v>
      </c>
      <c r="R3785" s="42"/>
      <c r="S3785" s="42" t="str">
        <f>IF(R3785="","",MAX(R3785,Q3785))</f>
        <v/>
      </c>
      <c r="T3785" s="27">
        <f>IF(A3785="placement",MIN(P3785,IF(S3785="",Q3785,S3785)),"")</f>
        <v>0.25</v>
      </c>
      <c r="U3785" s="28">
        <f>IF($A3785="placement",T3785*J3785,"")</f>
        <v>11.75</v>
      </c>
      <c r="V3785" s="26">
        <f>IF($A3785="placement",U3785,IF($A3785="site",SUMIF($C:$C,$C3785,$U:$U),IF($A3785="user",SUMIF($B:$B,$B3785,$U:$U),SUM($U:$U))))</f>
        <v>11.75</v>
      </c>
      <c r="W3785" s="27">
        <f>V3785/J3785</f>
        <v>0.25</v>
      </c>
    </row>
    <row r="3786" spans="1:23" x14ac:dyDescent="0.3">
      <c r="A3786" s="23" t="s">
        <v>14</v>
      </c>
      <c r="B3786" s="23" t="s">
        <v>8017</v>
      </c>
      <c r="C3786" s="23" t="s">
        <v>8019</v>
      </c>
      <c r="D3786" s="23" t="s">
        <v>8026</v>
      </c>
      <c r="E3786" s="23" t="s">
        <v>8018</v>
      </c>
      <c r="F3786" s="27">
        <v>0.25</v>
      </c>
      <c r="G3786" s="24">
        <v>0</v>
      </c>
      <c r="H3786" s="25">
        <v>3.1739999999999999</v>
      </c>
      <c r="I3786" s="25">
        <v>1.0709</v>
      </c>
      <c r="J3786" s="26">
        <v>47</v>
      </c>
      <c r="K3786" s="26">
        <v>12</v>
      </c>
      <c r="L3786" s="27">
        <v>0.33739999999999998</v>
      </c>
      <c r="M3786" s="28">
        <v>1.4759271599999999</v>
      </c>
      <c r="N3786" s="29">
        <v>1</v>
      </c>
      <c r="O3786" s="31" t="s">
        <v>12</v>
      </c>
      <c r="P3786" s="31">
        <v>0.3224597891</v>
      </c>
      <c r="Q3786" s="31">
        <v>0.25</v>
      </c>
      <c r="R3786" s="42"/>
      <c r="S3786" s="42" t="str">
        <f>IF(R3786="","",MAX(R3786,Q3786))</f>
        <v/>
      </c>
      <c r="T3786" s="27">
        <f>IF(A3786="placement",MIN(P3786,IF(S3786="",Q3786,S3786)),"")</f>
        <v>0.25</v>
      </c>
      <c r="U3786" s="28">
        <f>IF($A3786="placement",T3786*J3786,"")</f>
        <v>11.75</v>
      </c>
      <c r="V3786" s="26">
        <f>IF($A3786="placement",U3786,IF($A3786="site",SUMIF($C:$C,$C3786,$U:$U),IF($A3786="user",SUMIF($B:$B,$B3786,$U:$U),SUM($U:$U))))</f>
        <v>11.75</v>
      </c>
      <c r="W3786" s="27">
        <f>V3786/J3786</f>
        <v>0.25</v>
      </c>
    </row>
    <row r="3787" spans="1:23" x14ac:dyDescent="0.3">
      <c r="A3787" s="23" t="s">
        <v>14</v>
      </c>
      <c r="B3787" s="23" t="s">
        <v>9138</v>
      </c>
      <c r="C3787" s="23" t="s">
        <v>9139</v>
      </c>
      <c r="D3787" s="23" t="s">
        <v>9144</v>
      </c>
      <c r="E3787" s="23" t="s">
        <v>9145</v>
      </c>
      <c r="F3787" s="27">
        <v>0.25</v>
      </c>
      <c r="G3787" s="24">
        <v>0</v>
      </c>
      <c r="H3787" s="25">
        <v>29.465599999999998</v>
      </c>
      <c r="I3787" s="25">
        <v>7.2230999999999996</v>
      </c>
      <c r="J3787" s="26">
        <v>47</v>
      </c>
      <c r="K3787" s="26">
        <v>12</v>
      </c>
      <c r="L3787" s="27">
        <v>0.24510000000000001</v>
      </c>
      <c r="M3787" s="28">
        <v>0.21556998999999999</v>
      </c>
      <c r="N3787" s="29">
        <v>0.05</v>
      </c>
      <c r="O3787" s="31" t="s">
        <v>42</v>
      </c>
      <c r="P3787" s="31">
        <v>0.76805677250000004</v>
      </c>
      <c r="Q3787" s="31">
        <v>0.25</v>
      </c>
      <c r="R3787" s="42"/>
      <c r="S3787" s="42" t="str">
        <f>IF(R3787="","",MAX(R3787,Q3787))</f>
        <v/>
      </c>
      <c r="T3787" s="27">
        <f>IF(A3787="placement",MIN(P3787,IF(S3787="",Q3787,S3787)),"")</f>
        <v>0.25</v>
      </c>
      <c r="U3787" s="28">
        <f>IF($A3787="placement",T3787*J3787,"")</f>
        <v>11.75</v>
      </c>
      <c r="V3787" s="26">
        <f>IF($A3787="placement",U3787,IF($A3787="site",SUMIF($C:$C,$C3787,$U:$U),IF($A3787="user",SUMIF($B:$B,$B3787,$U:$U),SUM($U:$U))))</f>
        <v>11.75</v>
      </c>
      <c r="W3787" s="27">
        <f>V3787/J3787</f>
        <v>0.25</v>
      </c>
    </row>
    <row r="3788" spans="1:23" x14ac:dyDescent="0.3">
      <c r="A3788" s="11" t="s">
        <v>14</v>
      </c>
      <c r="B3788" s="11" t="s">
        <v>9367</v>
      </c>
      <c r="C3788" s="11" t="s">
        <v>9369</v>
      </c>
      <c r="D3788" s="11" t="s">
        <v>9370</v>
      </c>
      <c r="E3788" s="11" t="s">
        <v>9371</v>
      </c>
      <c r="F3788" s="12">
        <v>0.25</v>
      </c>
      <c r="G3788" s="33">
        <v>0</v>
      </c>
      <c r="H3788" s="34">
        <v>11.781599999999999</v>
      </c>
      <c r="I3788" s="34">
        <v>1.08</v>
      </c>
      <c r="J3788" s="13">
        <v>47</v>
      </c>
      <c r="K3788" s="13">
        <v>12</v>
      </c>
      <c r="L3788" s="12">
        <v>9.1700000000000004E-2</v>
      </c>
      <c r="M3788" s="14">
        <v>1.4555820100000001</v>
      </c>
      <c r="N3788" s="15">
        <v>1</v>
      </c>
      <c r="O3788" s="16" t="s">
        <v>42</v>
      </c>
      <c r="P3788" s="16">
        <v>0.31298958580000003</v>
      </c>
      <c r="Q3788" s="16">
        <v>0.25</v>
      </c>
      <c r="R3788" s="44"/>
      <c r="S3788" s="42" t="str">
        <f>IF(R3788="","",MAX(R3788,Q3788))</f>
        <v/>
      </c>
      <c r="T3788" s="27">
        <f>IF(A3788="placement",MIN(P3788,IF(S3788="",Q3788,S3788)),"")</f>
        <v>0.25</v>
      </c>
      <c r="U3788" s="14">
        <f>IF($A3788="placement",T3788*J3788,"")</f>
        <v>11.75</v>
      </c>
      <c r="V3788" s="13">
        <f>IF($A3788="placement",U3788,IF($A3788="site",SUMIF($C:$C,$C3788,$U:$U),IF($A3788="user",SUMIF($B:$B,$B3788,$U:$U),SUM($U:$U))))</f>
        <v>11.75</v>
      </c>
      <c r="W3788" s="12">
        <f>V3788/J3788</f>
        <v>0.25</v>
      </c>
    </row>
    <row r="3789" spans="1:23" x14ac:dyDescent="0.3">
      <c r="A3789" s="23" t="s">
        <v>14</v>
      </c>
      <c r="B3789" s="23" t="s">
        <v>1708</v>
      </c>
      <c r="C3789" s="23" t="s">
        <v>1709</v>
      </c>
      <c r="D3789" s="23" t="s">
        <v>2078</v>
      </c>
      <c r="E3789" s="23" t="s">
        <v>2079</v>
      </c>
      <c r="F3789" s="27">
        <v>0.33</v>
      </c>
      <c r="G3789" s="24">
        <v>0</v>
      </c>
      <c r="H3789" s="25">
        <v>1.8619000000000001</v>
      </c>
      <c r="I3789" s="25">
        <v>0.84550000000000003</v>
      </c>
      <c r="J3789" s="26">
        <v>47</v>
      </c>
      <c r="K3789" s="26">
        <v>12</v>
      </c>
      <c r="L3789" s="27">
        <v>0.4541</v>
      </c>
      <c r="M3789" s="28">
        <v>1.856957</v>
      </c>
      <c r="N3789" s="29">
        <v>1.4</v>
      </c>
      <c r="O3789" s="31" t="s">
        <v>12</v>
      </c>
      <c r="P3789" s="31">
        <v>0.24607839570000001</v>
      </c>
      <c r="Q3789" s="31">
        <v>0.24607839569078399</v>
      </c>
      <c r="R3789" s="42"/>
      <c r="S3789" s="42" t="str">
        <f>IF(R3789="","",MAX(R3789,Q3789))</f>
        <v/>
      </c>
      <c r="T3789" s="27">
        <f>IF(A3789="placement",MIN(P3789,IF(S3789="",Q3789,S3789)),"")</f>
        <v>0.24607839569078399</v>
      </c>
      <c r="U3789" s="28">
        <f>IF($A3789="placement",T3789*J3789,"")</f>
        <v>11.565684597466847</v>
      </c>
      <c r="V3789" s="26">
        <f>IF($A3789="placement",U3789,IF($A3789="site",SUMIF($C:$C,$C3789,$U:$U),IF($A3789="user",SUMIF($B:$B,$B3789,$U:$U),SUM($U:$U))))</f>
        <v>11.565684597466847</v>
      </c>
      <c r="W3789" s="27">
        <f>V3789/J3789</f>
        <v>0.24607839569078396</v>
      </c>
    </row>
    <row r="3790" spans="1:23" x14ac:dyDescent="0.3">
      <c r="A3790" s="23" t="s">
        <v>14</v>
      </c>
      <c r="B3790" s="23" t="s">
        <v>5540</v>
      </c>
      <c r="C3790" s="23" t="s">
        <v>5542</v>
      </c>
      <c r="D3790" s="23" t="s">
        <v>5543</v>
      </c>
      <c r="E3790" s="23" t="s">
        <v>5544</v>
      </c>
      <c r="F3790" s="27">
        <v>0.25</v>
      </c>
      <c r="G3790" s="24">
        <v>0</v>
      </c>
      <c r="H3790" s="25">
        <v>3.6915</v>
      </c>
      <c r="I3790" s="25">
        <v>0.60560000000000003</v>
      </c>
      <c r="J3790" s="26">
        <v>47</v>
      </c>
      <c r="K3790" s="26">
        <v>10</v>
      </c>
      <c r="L3790" s="27">
        <v>0.1641</v>
      </c>
      <c r="M3790" s="28">
        <v>2.5688406700000002</v>
      </c>
      <c r="N3790" s="29">
        <v>2</v>
      </c>
      <c r="O3790" s="31" t="s">
        <v>12</v>
      </c>
      <c r="P3790" s="31">
        <v>0.22143867189999999</v>
      </c>
      <c r="Q3790" s="31">
        <v>0.221438671882173</v>
      </c>
      <c r="R3790" s="42"/>
      <c r="S3790" s="42" t="str">
        <f>IF(R3790="","",MAX(R3790,Q3790))</f>
        <v/>
      </c>
      <c r="T3790" s="27">
        <f>IF(A3790="placement",MIN(P3790,IF(S3790="",Q3790,S3790)),"")</f>
        <v>0.221438671882173</v>
      </c>
      <c r="U3790" s="28">
        <f>IF($A3790="placement",T3790*J3790,"")</f>
        <v>10.407617578462132</v>
      </c>
      <c r="V3790" s="26">
        <f>IF($A3790="placement",U3790,IF($A3790="site",SUMIF($C:$C,$C3790,$U:$U),IF($A3790="user",SUMIF($B:$B,$B3790,$U:$U),SUM($U:$U))))</f>
        <v>10.407617578462132</v>
      </c>
      <c r="W3790" s="27">
        <f>V3790/J3790</f>
        <v>0.221438671882173</v>
      </c>
    </row>
    <row r="3791" spans="1:23" x14ac:dyDescent="0.3">
      <c r="A3791" s="23" t="s">
        <v>14</v>
      </c>
      <c r="B3791" s="23" t="s">
        <v>7472</v>
      </c>
      <c r="C3791" s="23" t="s">
        <v>7473</v>
      </c>
      <c r="D3791" s="23" t="s">
        <v>7514</v>
      </c>
      <c r="E3791" s="23" t="s">
        <v>9874</v>
      </c>
      <c r="F3791" s="27">
        <v>0.25</v>
      </c>
      <c r="G3791" s="24">
        <v>0</v>
      </c>
      <c r="H3791" s="25">
        <v>11.2232</v>
      </c>
      <c r="I3791" s="25">
        <v>0.65200000000000002</v>
      </c>
      <c r="J3791" s="26">
        <v>47</v>
      </c>
      <c r="K3791" s="26">
        <v>8</v>
      </c>
      <c r="L3791" s="27">
        <v>5.8099999999999999E-2</v>
      </c>
      <c r="M3791" s="28">
        <v>2.42521911</v>
      </c>
      <c r="N3791" s="29">
        <v>2</v>
      </c>
      <c r="O3791" s="31" t="s">
        <v>42</v>
      </c>
      <c r="P3791" s="31">
        <v>0.17533224319999999</v>
      </c>
      <c r="Q3791" s="31">
        <v>0.17533224317218801</v>
      </c>
      <c r="R3791" s="42"/>
      <c r="S3791" s="42" t="str">
        <f>IF(R3791="","",MAX(R3791,Q3791))</f>
        <v/>
      </c>
      <c r="T3791" s="27">
        <f>IF(A3791="placement",MIN(P3791,IF(S3791="",Q3791,S3791)),"")</f>
        <v>0.17533224317218801</v>
      </c>
      <c r="U3791" s="28">
        <f>IF($A3791="placement",T3791*J3791,"")</f>
        <v>8.240615429092836</v>
      </c>
      <c r="V3791" s="23">
        <f>IF($A3791="placement",U3791,IF($A3791="site",SUMIF($C:$C,$C3791,$U:$U),IF($A3791="user",SUMIF($B:$B,$B3791,$U:$U),SUM($U:$U))))</f>
        <v>8.240615429092836</v>
      </c>
      <c r="W3791" s="27">
        <f>V3791/J3791</f>
        <v>0.17533224317218801</v>
      </c>
    </row>
    <row r="3792" spans="1:23" x14ac:dyDescent="0.3">
      <c r="A3792" s="23" t="s">
        <v>14</v>
      </c>
      <c r="B3792" s="23" t="s">
        <v>2439</v>
      </c>
      <c r="C3792" s="23" t="s">
        <v>2441</v>
      </c>
      <c r="D3792" s="23" t="s">
        <v>2496</v>
      </c>
      <c r="E3792" s="23" t="s">
        <v>2497</v>
      </c>
      <c r="F3792" s="27">
        <v>0.15</v>
      </c>
      <c r="G3792" s="24">
        <v>1</v>
      </c>
      <c r="H3792" s="25">
        <v>34.537700000000001</v>
      </c>
      <c r="I3792" s="25">
        <v>3.6976</v>
      </c>
      <c r="J3792" s="26">
        <v>47</v>
      </c>
      <c r="K3792" s="26">
        <v>7</v>
      </c>
      <c r="L3792" s="27">
        <v>0.1071</v>
      </c>
      <c r="M3792" s="28">
        <v>0.42229605999999997</v>
      </c>
      <c r="N3792" s="29">
        <v>0.22</v>
      </c>
      <c r="O3792" s="31" t="s">
        <v>70</v>
      </c>
      <c r="P3792" s="31">
        <v>0.47903847030000002</v>
      </c>
      <c r="Q3792" s="31">
        <v>0.15</v>
      </c>
      <c r="R3792" s="42"/>
      <c r="S3792" s="42" t="str">
        <f>IF(R3792="","",MAX(R3792,Q3792))</f>
        <v/>
      </c>
      <c r="T3792" s="27">
        <f>IF(A3792="placement",MIN(P3792,IF(S3792="",Q3792,S3792)),"")</f>
        <v>0.15</v>
      </c>
      <c r="U3792" s="28">
        <f>IF($A3792="placement",T3792*J3792,"")</f>
        <v>7.05</v>
      </c>
      <c r="V3792" s="26">
        <f>IF($A3792="placement",U3792,IF($A3792="site",SUMIF($C:$C,$C3792,$U:$U),IF($A3792="user",SUMIF($B:$B,$B3792,$U:$U),SUM($U:$U))))</f>
        <v>7.05</v>
      </c>
      <c r="W3792" s="27">
        <f>V3792/J3792</f>
        <v>0.15</v>
      </c>
    </row>
    <row r="3793" spans="1:23" x14ac:dyDescent="0.3">
      <c r="A3793" s="23" t="s">
        <v>14</v>
      </c>
      <c r="B3793" s="23" t="s">
        <v>7689</v>
      </c>
      <c r="C3793" s="23" t="s">
        <v>7690</v>
      </c>
      <c r="D3793" s="32" t="s">
        <v>7801</v>
      </c>
      <c r="E3793" s="23" t="s">
        <v>7802</v>
      </c>
      <c r="F3793" s="27">
        <v>0.1</v>
      </c>
      <c r="G3793" s="24">
        <v>0</v>
      </c>
      <c r="H3793" s="25">
        <v>17.872299999999999</v>
      </c>
      <c r="I3793" s="25">
        <v>2.9315000000000002</v>
      </c>
      <c r="J3793" s="26">
        <v>47</v>
      </c>
      <c r="K3793" s="26">
        <v>5</v>
      </c>
      <c r="L3793" s="27">
        <v>0.16400000000000001</v>
      </c>
      <c r="M3793" s="28">
        <v>0.52914402999999999</v>
      </c>
      <c r="N3793" s="29">
        <v>0.45</v>
      </c>
      <c r="O3793" s="31" t="s">
        <v>12</v>
      </c>
      <c r="P3793" s="31">
        <v>0.1495699143</v>
      </c>
      <c r="Q3793" s="31">
        <v>0.1</v>
      </c>
      <c r="R3793" s="42"/>
      <c r="S3793" s="42" t="str">
        <f>IF(R3793="","",MAX(R3793,Q3793))</f>
        <v/>
      </c>
      <c r="T3793" s="27">
        <f>IF(A3793="placement",MIN(P3793,IF(S3793="",Q3793,S3793)),"")</f>
        <v>0.1</v>
      </c>
      <c r="U3793" s="28">
        <f>IF($A3793="placement",T3793*J3793,"")</f>
        <v>4.7</v>
      </c>
      <c r="V3793" s="26">
        <f>IF($A3793="placement",U3793,IF($A3793="site",SUMIF($C:$C,$C3793,$U:$U),IF($A3793="user",SUMIF($B:$B,$B3793,$U:$U),SUM($U:$U))))</f>
        <v>4.7</v>
      </c>
      <c r="W3793" s="27">
        <f>V3793/J3793</f>
        <v>0.1</v>
      </c>
    </row>
    <row r="3794" spans="1:23" x14ac:dyDescent="0.3">
      <c r="A3794" s="23" t="s">
        <v>14</v>
      </c>
      <c r="B3794" s="23" t="s">
        <v>1576</v>
      </c>
      <c r="C3794" s="23" t="s">
        <v>1577</v>
      </c>
      <c r="D3794" s="23" t="s">
        <v>1616</v>
      </c>
      <c r="E3794" s="23" t="s">
        <v>1617</v>
      </c>
      <c r="F3794" s="27">
        <v>0.25</v>
      </c>
      <c r="G3794" s="24">
        <v>0</v>
      </c>
      <c r="H3794" s="25">
        <v>5.3775000000000004</v>
      </c>
      <c r="I3794" s="25">
        <v>3.4062999999999999</v>
      </c>
      <c r="J3794" s="26">
        <v>46</v>
      </c>
      <c r="K3794" s="26">
        <v>11</v>
      </c>
      <c r="L3794" s="27">
        <v>0.63339999999999996</v>
      </c>
      <c r="M3794" s="28">
        <v>0.44570122000000001</v>
      </c>
      <c r="N3794" s="29">
        <v>0.05</v>
      </c>
      <c r="O3794" s="31" t="s">
        <v>12</v>
      </c>
      <c r="P3794" s="31">
        <v>0.88781722539999997</v>
      </c>
      <c r="Q3794" s="31">
        <v>0.25</v>
      </c>
      <c r="R3794" s="42">
        <v>0.3</v>
      </c>
      <c r="S3794" s="42">
        <f>IF(R3794="","",MAX(R3794,Q3794))</f>
        <v>0.3</v>
      </c>
      <c r="T3794" s="27">
        <f>IF(A3794="placement",MIN(P3794,IF(S3794="",Q3794,S3794)),"")</f>
        <v>0.3</v>
      </c>
      <c r="U3794" s="28">
        <f>IF($A3794="placement",T3794*J3794,"")</f>
        <v>13.799999999999999</v>
      </c>
      <c r="V3794" s="26">
        <f>IF($A3794="placement",U3794,IF($A3794="site",SUMIF($C:$C,$C3794,$U:$U),IF($A3794="user",SUMIF($B:$B,$B3794,$U:$U),SUM($U:$U))))</f>
        <v>13.799999999999999</v>
      </c>
      <c r="W3794" s="27">
        <f>V3794/J3794</f>
        <v>0.3</v>
      </c>
    </row>
    <row r="3795" spans="1:23" x14ac:dyDescent="0.3">
      <c r="A3795" s="23" t="s">
        <v>14</v>
      </c>
      <c r="B3795" s="23" t="s">
        <v>1708</v>
      </c>
      <c r="C3795" s="23" t="s">
        <v>1709</v>
      </c>
      <c r="D3795" s="23" t="s">
        <v>1938</v>
      </c>
      <c r="E3795" s="23" t="s">
        <v>1939</v>
      </c>
      <c r="F3795" s="27">
        <v>0.15</v>
      </c>
      <c r="G3795" s="24">
        <v>0</v>
      </c>
      <c r="H3795" s="25">
        <v>2.6638999999999999</v>
      </c>
      <c r="I3795" s="25">
        <v>0.77180000000000004</v>
      </c>
      <c r="J3795" s="26">
        <v>46</v>
      </c>
      <c r="K3795" s="26">
        <v>7</v>
      </c>
      <c r="L3795" s="27">
        <v>0.28970000000000001</v>
      </c>
      <c r="M3795" s="28">
        <v>2.0012771900000002</v>
      </c>
      <c r="N3795" s="29">
        <v>1.5</v>
      </c>
      <c r="O3795" s="31" t="s">
        <v>42</v>
      </c>
      <c r="P3795" s="31">
        <v>0.25047863930000003</v>
      </c>
      <c r="Q3795" s="31">
        <v>0.149999999999999</v>
      </c>
      <c r="R3795" s="42">
        <v>0.3</v>
      </c>
      <c r="S3795" s="42">
        <f>IF(R3795="","",MAX(R3795,Q3795))</f>
        <v>0.3</v>
      </c>
      <c r="T3795" s="27">
        <f>IF(A3795="placement",MIN(P3795,IF(S3795="",Q3795,S3795)),"")</f>
        <v>0.25047863930000003</v>
      </c>
      <c r="U3795" s="28">
        <f>IF($A3795="placement",T3795*J3795,"")</f>
        <v>11.522017407800002</v>
      </c>
      <c r="V3795" s="26">
        <f>IF($A3795="placement",U3795,IF($A3795="site",SUMIF($C:$C,$C3795,$U:$U),IF($A3795="user",SUMIF($B:$B,$B3795,$U:$U),SUM($U:$U))))</f>
        <v>11.522017407800002</v>
      </c>
      <c r="W3795" s="27">
        <f>V3795/J3795</f>
        <v>0.25047863930000003</v>
      </c>
    </row>
    <row r="3796" spans="1:23" hidden="1" x14ac:dyDescent="0.3">
      <c r="A3796" s="23" t="s">
        <v>13</v>
      </c>
      <c r="B3796" s="23" t="s">
        <v>4999</v>
      </c>
      <c r="C3796" s="23" t="s">
        <v>5000</v>
      </c>
      <c r="D3796" s="23" t="s">
        <v>9898</v>
      </c>
      <c r="E3796" s="23"/>
      <c r="F3796" s="27">
        <v>0.25</v>
      </c>
      <c r="G3796" s="24">
        <v>0</v>
      </c>
      <c r="H3796" s="25">
        <v>107.32470000000001</v>
      </c>
      <c r="I3796" s="25">
        <v>22.820799999999998</v>
      </c>
      <c r="J3796" s="26">
        <v>379</v>
      </c>
      <c r="K3796" s="26">
        <v>93</v>
      </c>
      <c r="L3796" s="27">
        <v>0.21260000000000001</v>
      </c>
      <c r="M3796" s="28">
        <v>0.55321589999999998</v>
      </c>
      <c r="N3796" s="29">
        <v>0.26551400000000003</v>
      </c>
      <c r="O3796" s="31"/>
      <c r="P3796" s="31">
        <v>0.52005356020000004</v>
      </c>
      <c r="Q3796" s="31">
        <v>0.249999999999999</v>
      </c>
      <c r="R3796" s="42"/>
      <c r="S3796" s="42" t="str">
        <f>IF(R3796="","",MAX(R3796,Q3796))</f>
        <v/>
      </c>
      <c r="T3796" s="27" t="str">
        <f>IF(A3796="placement",MIN(P3796,IF(S3796="",Q3796,S3796)),"")</f>
        <v/>
      </c>
      <c r="U3796" s="28" t="str">
        <f>IF($A3796="placement",T3796*J3796,"")</f>
        <v/>
      </c>
      <c r="V3796" s="26">
        <f>IF($A3796="placement",U3796,IF($A3796="site",SUMIF($C:$C,$C3796,$U:$U),IF($A3796="user",SUMIF($B:$B,$B3796,$U:$U),SUM($U:$U))))</f>
        <v>82.722039776313139</v>
      </c>
      <c r="W3796" s="27">
        <f>V3796/J3796</f>
        <v>0.21826395719343836</v>
      </c>
    </row>
    <row r="3797" spans="1:23" hidden="1" x14ac:dyDescent="0.3">
      <c r="A3797" s="23" t="s">
        <v>10</v>
      </c>
      <c r="B3797" s="23" t="s">
        <v>8292</v>
      </c>
      <c r="C3797" s="23" t="s">
        <v>9898</v>
      </c>
      <c r="D3797" s="23" t="s">
        <v>9898</v>
      </c>
      <c r="E3797" s="23"/>
      <c r="F3797" s="27">
        <v>0.25</v>
      </c>
      <c r="G3797" s="24">
        <v>0</v>
      </c>
      <c r="H3797" s="25">
        <v>29.402899999999999</v>
      </c>
      <c r="I3797" s="25">
        <v>2.7940999999999998</v>
      </c>
      <c r="J3797" s="26">
        <v>197</v>
      </c>
      <c r="K3797" s="26">
        <v>49</v>
      </c>
      <c r="L3797" s="27">
        <v>9.5000000000000001E-2</v>
      </c>
      <c r="M3797" s="28">
        <v>2.3525640399999999</v>
      </c>
      <c r="N3797" s="29">
        <v>1.6826270000000001</v>
      </c>
      <c r="O3797" s="31"/>
      <c r="P3797" s="31">
        <v>0.2847688847</v>
      </c>
      <c r="Q3797" s="31">
        <v>0.25</v>
      </c>
      <c r="R3797" s="42"/>
      <c r="S3797" s="42" t="str">
        <f>IF(R3797="","",MAX(R3797,Q3797))</f>
        <v/>
      </c>
      <c r="T3797" s="27" t="str">
        <f>IF(A3797="placement",MIN(P3797,IF(S3797="",Q3797,S3797)),"")</f>
        <v/>
      </c>
      <c r="U3797" s="28" t="str">
        <f>IF($A3797="placement",T3797*J3797,"")</f>
        <v/>
      </c>
      <c r="V3797" s="26">
        <f>IF($A3797="placement",U3797,IF($A3797="site",SUMIF($C:$C,$C3797,$U:$U),IF($A3797="user",SUMIF($B:$B,$B3797,$U:$U),SUM($U:$U))))</f>
        <v>47.499999999999872</v>
      </c>
      <c r="W3797" s="27">
        <f>V3797/J3797</f>
        <v>0.2411167512690349</v>
      </c>
    </row>
    <row r="3798" spans="1:23" x14ac:dyDescent="0.3">
      <c r="A3798" s="23" t="s">
        <v>14</v>
      </c>
      <c r="B3798" s="23" t="s">
        <v>5678</v>
      </c>
      <c r="C3798" s="23" t="s">
        <v>5679</v>
      </c>
      <c r="D3798" s="23" t="s">
        <v>10245</v>
      </c>
      <c r="E3798" s="23" t="s">
        <v>10246</v>
      </c>
      <c r="F3798" s="27">
        <v>0.25</v>
      </c>
      <c r="G3798" s="24">
        <v>1</v>
      </c>
      <c r="H3798" s="25">
        <v>19.812200000000001</v>
      </c>
      <c r="I3798" s="25">
        <v>0.89759999999999995</v>
      </c>
      <c r="J3798" s="26">
        <v>46</v>
      </c>
      <c r="K3798" s="26">
        <v>10</v>
      </c>
      <c r="L3798" s="27">
        <v>4.53E-2</v>
      </c>
      <c r="M3798" s="28">
        <v>1.69176349</v>
      </c>
      <c r="N3798" s="29">
        <v>1.1499999999999999</v>
      </c>
      <c r="O3798" s="31" t="s">
        <v>42</v>
      </c>
      <c r="P3798" s="31">
        <v>0.32023595049999998</v>
      </c>
      <c r="Q3798" s="31">
        <v>0.25</v>
      </c>
      <c r="R3798" s="42"/>
      <c r="S3798" s="42" t="str">
        <f>IF(R3798="","",MAX(R3798,Q3798))</f>
        <v/>
      </c>
      <c r="T3798" s="27">
        <f>IF(A3798="placement",MIN(P3798,IF(S3798="",Q3798,S3798)),"")</f>
        <v>0.25</v>
      </c>
      <c r="U3798" s="28">
        <f>IF($A3798="placement",T3798*J3798,"")</f>
        <v>11.5</v>
      </c>
      <c r="V3798" s="26">
        <f>IF($A3798="placement",U3798,IF($A3798="site",SUMIF($C:$C,$C3798,$U:$U),IF($A3798="user",SUMIF($B:$B,$B3798,$U:$U),SUM($U:$U))))</f>
        <v>11.5</v>
      </c>
      <c r="W3798" s="27">
        <f>V3798/J3798</f>
        <v>0.25</v>
      </c>
    </row>
    <row r="3799" spans="1:23" hidden="1" x14ac:dyDescent="0.3">
      <c r="A3799" s="23" t="s">
        <v>13</v>
      </c>
      <c r="B3799" s="23" t="s">
        <v>9749</v>
      </c>
      <c r="C3799" s="23" t="s">
        <v>9751</v>
      </c>
      <c r="D3799" s="23" t="s">
        <v>9898</v>
      </c>
      <c r="E3799" s="23"/>
      <c r="F3799" s="27">
        <v>0.31</v>
      </c>
      <c r="G3799" s="24">
        <v>1</v>
      </c>
      <c r="H3799" s="25">
        <v>41.923900000000003</v>
      </c>
      <c r="I3799" s="25">
        <v>16.275500000000001</v>
      </c>
      <c r="J3799" s="26">
        <v>367</v>
      </c>
      <c r="K3799" s="26">
        <v>114</v>
      </c>
      <c r="L3799" s="27">
        <v>0.38819999999999999</v>
      </c>
      <c r="M3799" s="28">
        <v>0.75251626999999999</v>
      </c>
      <c r="N3799" s="29">
        <v>0.32</v>
      </c>
      <c r="O3799" s="31"/>
      <c r="P3799" s="31">
        <v>0.57476002550000005</v>
      </c>
      <c r="Q3799" s="31">
        <v>0.31</v>
      </c>
      <c r="R3799" s="42"/>
      <c r="S3799" s="42" t="str">
        <f>IF(R3799="","",MAX(R3799,Q3799))</f>
        <v/>
      </c>
      <c r="T3799" s="27" t="str">
        <f>IF(A3799="placement",MIN(P3799,IF(S3799="",Q3799,S3799)),"")</f>
        <v/>
      </c>
      <c r="U3799" s="28" t="str">
        <f>IF($A3799="placement",T3799*J3799,"")</f>
        <v/>
      </c>
      <c r="V3799" s="26">
        <f>IF($A3799="placement",U3799,IF($A3799="site",SUMIF($C:$C,$C3799,$U:$U),IF($A3799="user",SUMIF($B:$B,$B3799,$U:$U),SUM($U:$U))))</f>
        <v>113.77</v>
      </c>
      <c r="W3799" s="27">
        <f>V3799/J3799</f>
        <v>0.31</v>
      </c>
    </row>
    <row r="3800" spans="1:23" hidden="1" x14ac:dyDescent="0.3">
      <c r="A3800" s="23" t="s">
        <v>10</v>
      </c>
      <c r="B3800" s="23" t="s">
        <v>1091</v>
      </c>
      <c r="C3800" s="23" t="s">
        <v>9898</v>
      </c>
      <c r="D3800" s="23" t="s">
        <v>9898</v>
      </c>
      <c r="E3800" s="23"/>
      <c r="F3800" s="27">
        <v>0.25</v>
      </c>
      <c r="G3800" s="24">
        <v>0</v>
      </c>
      <c r="H3800" s="25">
        <v>143.23330000000001</v>
      </c>
      <c r="I3800" s="25">
        <v>64.852000000000004</v>
      </c>
      <c r="J3800" s="26">
        <v>1493</v>
      </c>
      <c r="K3800" s="26">
        <v>358</v>
      </c>
      <c r="L3800" s="27">
        <v>0.45279999999999998</v>
      </c>
      <c r="M3800" s="28">
        <v>0.76740887000000002</v>
      </c>
      <c r="N3800" s="29">
        <v>0.50229999999999997</v>
      </c>
      <c r="O3800" s="31"/>
      <c r="P3800" s="31">
        <v>0.3454597412</v>
      </c>
      <c r="Q3800" s="31">
        <v>0.25</v>
      </c>
      <c r="R3800" s="42">
        <v>0.2</v>
      </c>
      <c r="S3800" s="42">
        <f>IF(R3800="","",MAX(R3800,Q3800))</f>
        <v>0.25</v>
      </c>
      <c r="T3800" s="27" t="str">
        <f>IF(A3800="placement",MIN(P3800,IF(S3800="",Q3800,S3800)),"")</f>
        <v/>
      </c>
      <c r="U3800" s="28" t="str">
        <f>IF($A3800="placement",T3800*J3800,"")</f>
        <v/>
      </c>
      <c r="V3800" s="26">
        <f>IF($A3800="placement",U3800,IF($A3800="site",SUMIF($C:$C,$C3800,$U:$U),IF($A3800="user",SUMIF($B:$B,$B3800,$U:$U),SUM($U:$U))))</f>
        <v>359.88710650090724</v>
      </c>
      <c r="W3800" s="27">
        <f>V3800/J3800</f>
        <v>0.24104963596845763</v>
      </c>
    </row>
    <row r="3801" spans="1:23" x14ac:dyDescent="0.3">
      <c r="A3801" s="23" t="s">
        <v>14</v>
      </c>
      <c r="B3801" s="23" t="s">
        <v>5764</v>
      </c>
      <c r="C3801" s="23" t="s">
        <v>5766</v>
      </c>
      <c r="D3801" s="23" t="s">
        <v>5967</v>
      </c>
      <c r="E3801" s="23" t="s">
        <v>5968</v>
      </c>
      <c r="F3801" s="27">
        <v>0.25</v>
      </c>
      <c r="G3801" s="24">
        <v>0</v>
      </c>
      <c r="H3801" s="25">
        <v>3.2646999999999999</v>
      </c>
      <c r="I3801" s="25">
        <v>1.1865000000000001</v>
      </c>
      <c r="J3801" s="26">
        <v>46</v>
      </c>
      <c r="K3801" s="26">
        <v>12</v>
      </c>
      <c r="L3801" s="27">
        <v>0.3634</v>
      </c>
      <c r="M3801" s="28">
        <v>1.30140871</v>
      </c>
      <c r="N3801" s="29">
        <v>0.8</v>
      </c>
      <c r="O3801" s="31" t="s">
        <v>12</v>
      </c>
      <c r="P3801" s="31">
        <v>0.3852815054</v>
      </c>
      <c r="Q3801" s="31">
        <v>0.25</v>
      </c>
      <c r="R3801" s="42"/>
      <c r="S3801" s="42" t="str">
        <f>IF(R3801="","",MAX(R3801,Q3801))</f>
        <v/>
      </c>
      <c r="T3801" s="27">
        <f>IF(A3801="placement",MIN(P3801,IF(S3801="",Q3801,S3801)),"")</f>
        <v>0.25</v>
      </c>
      <c r="U3801" s="28">
        <f>IF($A3801="placement",T3801*J3801,"")</f>
        <v>11.5</v>
      </c>
      <c r="V3801" s="23">
        <f>IF($A3801="placement",U3801,IF($A3801="site",SUMIF($C:$C,$C3801,$U:$U),IF($A3801="user",SUMIF($B:$B,$B3801,$U:$U),SUM($U:$U))))</f>
        <v>11.5</v>
      </c>
      <c r="W3801" s="27">
        <f>V3801/J3801</f>
        <v>0.25</v>
      </c>
    </row>
    <row r="3802" spans="1:23" x14ac:dyDescent="0.3">
      <c r="A3802" s="23" t="s">
        <v>14</v>
      </c>
      <c r="B3802" s="23" t="s">
        <v>6530</v>
      </c>
      <c r="C3802" s="23" t="s">
        <v>6532</v>
      </c>
      <c r="D3802" s="32" t="s">
        <v>6559</v>
      </c>
      <c r="E3802" s="23" t="s">
        <v>6560</v>
      </c>
      <c r="F3802" s="27">
        <v>0.25</v>
      </c>
      <c r="G3802" s="24">
        <v>0</v>
      </c>
      <c r="H3802" s="25">
        <v>18.355799999999999</v>
      </c>
      <c r="I3802" s="25">
        <v>2.0937999999999999</v>
      </c>
      <c r="J3802" s="26">
        <v>46</v>
      </c>
      <c r="K3802" s="26">
        <v>6</v>
      </c>
      <c r="L3802" s="27">
        <v>0.11409999999999999</v>
      </c>
      <c r="M3802" s="28">
        <v>0.72868010999999999</v>
      </c>
      <c r="N3802" s="29">
        <v>0.54</v>
      </c>
      <c r="O3802" s="31" t="s">
        <v>42</v>
      </c>
      <c r="P3802" s="31">
        <v>0.25893407239999999</v>
      </c>
      <c r="Q3802" s="31">
        <v>0.25</v>
      </c>
      <c r="R3802" s="42"/>
      <c r="S3802" s="42" t="str">
        <f>IF(R3802="","",MAX(R3802,Q3802))</f>
        <v/>
      </c>
      <c r="T3802" s="27">
        <f>IF(A3802="placement",MIN(P3802,IF(S3802="",Q3802,S3802)),"")</f>
        <v>0.25</v>
      </c>
      <c r="U3802" s="28">
        <f>IF($A3802="placement",T3802*J3802,"")</f>
        <v>11.5</v>
      </c>
      <c r="V3802" s="26">
        <f>IF($A3802="placement",U3802,IF($A3802="site",SUMIF($C:$C,$C3802,$U:$U),IF($A3802="user",SUMIF($B:$B,$B3802,$U:$U),SUM($U:$U))))</f>
        <v>11.5</v>
      </c>
      <c r="W3802" s="27">
        <f>V3802/J3802</f>
        <v>0.25</v>
      </c>
    </row>
    <row r="3803" spans="1:23" x14ac:dyDescent="0.3">
      <c r="A3803" s="23" t="s">
        <v>14</v>
      </c>
      <c r="B3803" s="23" t="s">
        <v>6638</v>
      </c>
      <c r="C3803" s="23" t="s">
        <v>6639</v>
      </c>
      <c r="D3803" s="23" t="s">
        <v>6689</v>
      </c>
      <c r="E3803" s="23" t="s">
        <v>6690</v>
      </c>
      <c r="F3803" s="27">
        <v>0.25</v>
      </c>
      <c r="G3803" s="24">
        <v>0</v>
      </c>
      <c r="H3803" s="25">
        <v>26.463899999999999</v>
      </c>
      <c r="I3803" s="25">
        <v>1.7139</v>
      </c>
      <c r="J3803" s="26">
        <v>46</v>
      </c>
      <c r="K3803" s="26">
        <v>11</v>
      </c>
      <c r="L3803" s="27">
        <v>6.4799999999999996E-2</v>
      </c>
      <c r="M3803" s="28">
        <v>0.88553864999999998</v>
      </c>
      <c r="N3803" s="29">
        <v>0.65</v>
      </c>
      <c r="O3803" s="31" t="s">
        <v>42</v>
      </c>
      <c r="P3803" s="31">
        <v>0.26598348119999998</v>
      </c>
      <c r="Q3803" s="31">
        <v>0.25</v>
      </c>
      <c r="R3803" s="42"/>
      <c r="S3803" s="42" t="str">
        <f>IF(R3803="","",MAX(R3803,Q3803))</f>
        <v/>
      </c>
      <c r="T3803" s="27">
        <f>IF(A3803="placement",MIN(P3803,IF(S3803="",Q3803,S3803)),"")</f>
        <v>0.25</v>
      </c>
      <c r="U3803" s="28">
        <f>IF($A3803="placement",T3803*J3803,"")</f>
        <v>11.5</v>
      </c>
      <c r="V3803" s="26">
        <f>IF($A3803="placement",U3803,IF($A3803="site",SUMIF($C:$C,$C3803,$U:$U),IF($A3803="user",SUMIF($B:$B,$B3803,$U:$U),SUM($U:$U))))</f>
        <v>11.5</v>
      </c>
      <c r="W3803" s="27">
        <f>V3803/J3803</f>
        <v>0.25</v>
      </c>
    </row>
    <row r="3804" spans="1:23" x14ac:dyDescent="0.3">
      <c r="A3804" s="23" t="s">
        <v>14</v>
      </c>
      <c r="B3804" s="23" t="s">
        <v>1708</v>
      </c>
      <c r="C3804" s="23" t="s">
        <v>1709</v>
      </c>
      <c r="D3804" s="23" t="s">
        <v>1736</v>
      </c>
      <c r="E3804" s="23" t="s">
        <v>1737</v>
      </c>
      <c r="F3804" s="27">
        <v>0.33</v>
      </c>
      <c r="G3804" s="24">
        <v>0</v>
      </c>
      <c r="H3804" s="25">
        <v>2.1575000000000002</v>
      </c>
      <c r="I3804" s="25">
        <v>0.82010000000000005</v>
      </c>
      <c r="J3804" s="26">
        <v>46</v>
      </c>
      <c r="K3804" s="26">
        <v>11</v>
      </c>
      <c r="L3804" s="27">
        <v>0.38009999999999999</v>
      </c>
      <c r="M3804" s="28">
        <v>1.8506880299999999</v>
      </c>
      <c r="N3804" s="29">
        <v>1.4</v>
      </c>
      <c r="O3804" s="31" t="s">
        <v>12</v>
      </c>
      <c r="P3804" s="31">
        <v>0.24352458399999999</v>
      </c>
      <c r="Q3804" s="31">
        <v>0.243524583992169</v>
      </c>
      <c r="R3804" s="42"/>
      <c r="S3804" s="42" t="str">
        <f>IF(R3804="","",MAX(R3804,Q3804))</f>
        <v/>
      </c>
      <c r="T3804" s="27">
        <f>IF(A3804="placement",MIN(P3804,IF(S3804="",Q3804,S3804)),"")</f>
        <v>0.243524583992169</v>
      </c>
      <c r="U3804" s="28">
        <f>IF($A3804="placement",T3804*J3804,"")</f>
        <v>11.202130863639773</v>
      </c>
      <c r="V3804" s="26">
        <f>IF($A3804="placement",U3804,IF($A3804="site",SUMIF($C:$C,$C3804,$U:$U),IF($A3804="user",SUMIF($B:$B,$B3804,$U:$U),SUM($U:$U))))</f>
        <v>11.202130863639773</v>
      </c>
      <c r="W3804" s="27">
        <f>V3804/J3804</f>
        <v>0.24352458399216897</v>
      </c>
    </row>
    <row r="3805" spans="1:23" x14ac:dyDescent="0.3">
      <c r="A3805" s="17" t="s">
        <v>14</v>
      </c>
      <c r="B3805" s="17" t="s">
        <v>277</v>
      </c>
      <c r="C3805" s="17" t="s">
        <v>279</v>
      </c>
      <c r="D3805" s="38" t="s">
        <v>337</v>
      </c>
      <c r="E3805" s="17" t="s">
        <v>338</v>
      </c>
      <c r="F3805" s="18">
        <v>0.25</v>
      </c>
      <c r="G3805" s="36">
        <v>0</v>
      </c>
      <c r="H3805" s="37">
        <v>8.1891999999999996</v>
      </c>
      <c r="I3805" s="37">
        <v>0.58120000000000005</v>
      </c>
      <c r="J3805" s="19">
        <v>46</v>
      </c>
      <c r="K3805" s="19">
        <v>11</v>
      </c>
      <c r="L3805" s="18">
        <v>7.0999999999999994E-2</v>
      </c>
      <c r="M3805" s="20">
        <v>2.6107164799999998</v>
      </c>
      <c r="N3805" s="21">
        <v>2</v>
      </c>
      <c r="O3805" s="22" t="s">
        <v>12</v>
      </c>
      <c r="P3805" s="22">
        <v>0.2339267726</v>
      </c>
      <c r="Q3805" s="22">
        <v>0.23392677255053301</v>
      </c>
      <c r="R3805" s="43"/>
      <c r="S3805" s="42" t="str">
        <f>IF(R3805="","",MAX(R3805,Q3805))</f>
        <v/>
      </c>
      <c r="T3805" s="27">
        <f>IF(A3805="placement",MIN(P3805,IF(S3805="",Q3805,S3805)),"")</f>
        <v>0.23392677255053301</v>
      </c>
      <c r="U3805" s="20">
        <f>IF($A3805="placement",T3805*J3805,"")</f>
        <v>10.760631537324519</v>
      </c>
      <c r="V3805" s="19">
        <f>IF($A3805="placement",U3805,IF($A3805="site",SUMIF($C:$C,$C3805,$U:$U),IF($A3805="user",SUMIF($B:$B,$B3805,$U:$U),SUM($U:$U))))</f>
        <v>10.760631537324519</v>
      </c>
      <c r="W3805" s="18">
        <f>V3805/J3805</f>
        <v>0.23392677255053301</v>
      </c>
    </row>
    <row r="3806" spans="1:23" x14ac:dyDescent="0.3">
      <c r="A3806" s="23" t="s">
        <v>14</v>
      </c>
      <c r="B3806" s="23" t="s">
        <v>6638</v>
      </c>
      <c r="C3806" s="23" t="s">
        <v>6639</v>
      </c>
      <c r="D3806" s="23" t="s">
        <v>6732</v>
      </c>
      <c r="E3806" s="23" t="s">
        <v>6733</v>
      </c>
      <c r="F3806" s="27">
        <v>0.25</v>
      </c>
      <c r="G3806" s="24">
        <v>0</v>
      </c>
      <c r="H3806" s="25">
        <v>33.9816</v>
      </c>
      <c r="I3806" s="25">
        <v>1.7174</v>
      </c>
      <c r="J3806" s="26">
        <v>46</v>
      </c>
      <c r="K3806" s="26">
        <v>10</v>
      </c>
      <c r="L3806" s="27">
        <v>5.0500000000000003E-2</v>
      </c>
      <c r="M3806" s="28">
        <v>0.90016636999999999</v>
      </c>
      <c r="N3806" s="29">
        <v>0.7</v>
      </c>
      <c r="O3806" s="31" t="s">
        <v>12</v>
      </c>
      <c r="P3806" s="31">
        <v>0.222365971</v>
      </c>
      <c r="Q3806" s="31">
        <v>0.22236597097404601</v>
      </c>
      <c r="R3806" s="42"/>
      <c r="S3806" s="42" t="str">
        <f>IF(R3806="","",MAX(R3806,Q3806))</f>
        <v/>
      </c>
      <c r="T3806" s="27">
        <f>IF(A3806="placement",MIN(P3806,IF(S3806="",Q3806,S3806)),"")</f>
        <v>0.22236597097404601</v>
      </c>
      <c r="U3806" s="28">
        <f>IF($A3806="placement",T3806*J3806,"")</f>
        <v>10.228834664806117</v>
      </c>
      <c r="V3806" s="26">
        <f>IF($A3806="placement",U3806,IF($A3806="site",SUMIF($C:$C,$C3806,$U:$U),IF($A3806="user",SUMIF($B:$B,$B3806,$U:$U),SUM($U:$U))))</f>
        <v>10.228834664806117</v>
      </c>
      <c r="W3806" s="27">
        <f>V3806/J3806</f>
        <v>0.22236597097404601</v>
      </c>
    </row>
    <row r="3807" spans="1:23" x14ac:dyDescent="0.3">
      <c r="A3807" s="23" t="s">
        <v>14</v>
      </c>
      <c r="B3807" s="23" t="s">
        <v>1708</v>
      </c>
      <c r="C3807" s="23" t="s">
        <v>1709</v>
      </c>
      <c r="D3807" s="23" t="s">
        <v>1834</v>
      </c>
      <c r="E3807" s="23" t="s">
        <v>1835</v>
      </c>
      <c r="F3807" s="27">
        <v>0.15</v>
      </c>
      <c r="G3807" s="24">
        <v>0</v>
      </c>
      <c r="H3807" s="25">
        <v>1.4254</v>
      </c>
      <c r="I3807" s="25">
        <v>0.70220000000000005</v>
      </c>
      <c r="J3807" s="26">
        <v>46</v>
      </c>
      <c r="K3807" s="26">
        <v>7</v>
      </c>
      <c r="L3807" s="27">
        <v>0.49270000000000003</v>
      </c>
      <c r="M3807" s="28">
        <v>2.1842742300000002</v>
      </c>
      <c r="N3807" s="29">
        <v>1.55</v>
      </c>
      <c r="O3807" s="31" t="s">
        <v>42</v>
      </c>
      <c r="P3807" s="31">
        <v>0.29038214369999998</v>
      </c>
      <c r="Q3807" s="31">
        <v>0.15</v>
      </c>
      <c r="R3807" s="42">
        <v>0.2</v>
      </c>
      <c r="S3807" s="42">
        <f>IF(R3807="","",MAX(R3807,Q3807))</f>
        <v>0.2</v>
      </c>
      <c r="T3807" s="27">
        <f>IF(A3807="placement",MIN(P3807,IF(S3807="",Q3807,S3807)),"")</f>
        <v>0.2</v>
      </c>
      <c r="U3807" s="28">
        <f>IF($A3807="placement",T3807*J3807,"")</f>
        <v>9.2000000000000011</v>
      </c>
      <c r="V3807" s="26">
        <f>IF($A3807="placement",U3807,IF($A3807="site",SUMIF($C:$C,$C3807,$U:$U),IF($A3807="user",SUMIF($B:$B,$B3807,$U:$U),SUM($U:$U))))</f>
        <v>9.2000000000000011</v>
      </c>
      <c r="W3807" s="27">
        <f>V3807/J3807</f>
        <v>0.2</v>
      </c>
    </row>
    <row r="3808" spans="1:23" x14ac:dyDescent="0.3">
      <c r="A3808" s="17" t="s">
        <v>14</v>
      </c>
      <c r="B3808" s="17" t="s">
        <v>5530</v>
      </c>
      <c r="C3808" s="17" t="s">
        <v>5531</v>
      </c>
      <c r="D3808" s="17" t="s">
        <v>5532</v>
      </c>
      <c r="E3808" s="17" t="s">
        <v>5533</v>
      </c>
      <c r="F3808" s="18">
        <v>0.25</v>
      </c>
      <c r="G3808" s="36">
        <v>0</v>
      </c>
      <c r="H3808" s="37">
        <v>16.709199999999999</v>
      </c>
      <c r="I3808" s="37">
        <v>1.6329</v>
      </c>
      <c r="J3808" s="19">
        <v>46</v>
      </c>
      <c r="K3808" s="19">
        <v>9</v>
      </c>
      <c r="L3808" s="18">
        <v>9.7699999999999995E-2</v>
      </c>
      <c r="M3808" s="20">
        <v>0.93419072999999997</v>
      </c>
      <c r="N3808" s="21">
        <v>0.75</v>
      </c>
      <c r="O3808" s="22" t="s">
        <v>42</v>
      </c>
      <c r="P3808" s="22">
        <v>0.19716608290000001</v>
      </c>
      <c r="Q3808" s="22">
        <v>0.19716608290097201</v>
      </c>
      <c r="R3808" s="43"/>
      <c r="S3808" s="42" t="str">
        <f>IF(R3808="","",MAX(R3808,Q3808))</f>
        <v/>
      </c>
      <c r="T3808" s="27">
        <f>IF(A3808="placement",MIN(P3808,IF(S3808="",Q3808,S3808)),"")</f>
        <v>0.19716608290000001</v>
      </c>
      <c r="U3808" s="20">
        <f>IF($A3808="placement",T3808*J3808,"")</f>
        <v>9.0696398134000002</v>
      </c>
      <c r="V3808" s="17">
        <f>IF($A3808="placement",U3808,IF($A3808="site",SUMIF($C:$C,$C3808,$U:$U),IF($A3808="user",SUMIF($B:$B,$B3808,$U:$U),SUM($U:$U))))</f>
        <v>9.0696398134000002</v>
      </c>
      <c r="W3808" s="18">
        <f>V3808/J3808</f>
        <v>0.19716608290000001</v>
      </c>
    </row>
    <row r="3809" spans="1:23" hidden="1" x14ac:dyDescent="0.3">
      <c r="A3809" s="23" t="s">
        <v>13</v>
      </c>
      <c r="B3809" s="23" t="s">
        <v>3260</v>
      </c>
      <c r="C3809" s="23" t="s">
        <v>3262</v>
      </c>
      <c r="D3809" s="23" t="s">
        <v>9898</v>
      </c>
      <c r="E3809" s="23"/>
      <c r="F3809" s="27">
        <v>0.25</v>
      </c>
      <c r="G3809" s="24">
        <v>1</v>
      </c>
      <c r="H3809" s="25">
        <v>542.52940000000001</v>
      </c>
      <c r="I3809" s="25">
        <v>35.484699999999997</v>
      </c>
      <c r="J3809" s="26">
        <v>357</v>
      </c>
      <c r="K3809" s="26">
        <v>89</v>
      </c>
      <c r="L3809" s="27">
        <v>6.54E-2</v>
      </c>
      <c r="M3809" s="28">
        <v>0.33555131999999999</v>
      </c>
      <c r="N3809" s="29">
        <v>0.1653</v>
      </c>
      <c r="O3809" s="31"/>
      <c r="P3809" s="31">
        <v>0.50737789359999996</v>
      </c>
      <c r="Q3809" s="31">
        <v>0.249999999999999</v>
      </c>
      <c r="R3809" s="42">
        <v>0.1</v>
      </c>
      <c r="S3809" s="42">
        <f>IF(R3809="","",MAX(R3809,Q3809))</f>
        <v>0.249999999999999</v>
      </c>
      <c r="T3809" s="27" t="str">
        <f>IF(A3809="placement",MIN(P3809,IF(S3809="",Q3809,S3809)),"")</f>
        <v/>
      </c>
      <c r="U3809" s="28" t="str">
        <f>IF($A3809="placement",T3809*J3809,"")</f>
        <v/>
      </c>
      <c r="V3809" s="26">
        <f>IF($A3809="placement",U3809,IF($A3809="site",SUMIF($C:$C,$C3809,$U:$U),IF($A3809="user",SUMIF($B:$B,$B3809,$U:$U),SUM($U:$U))))</f>
        <v>89.24999999999973</v>
      </c>
      <c r="W3809" s="27">
        <f>V3809/J3809</f>
        <v>0.24999999999999925</v>
      </c>
    </row>
    <row r="3810" spans="1:23" hidden="1" x14ac:dyDescent="0.3">
      <c r="A3810" s="23" t="s">
        <v>10</v>
      </c>
      <c r="B3810" s="23" t="s">
        <v>7257</v>
      </c>
      <c r="C3810" s="23" t="s">
        <v>9898</v>
      </c>
      <c r="D3810" s="23" t="s">
        <v>9898</v>
      </c>
      <c r="E3810" s="23"/>
      <c r="F3810" s="27">
        <v>0.24160000000000001</v>
      </c>
      <c r="G3810" s="24">
        <v>0.97738504000000004</v>
      </c>
      <c r="H3810" s="25">
        <v>4390.5016999999998</v>
      </c>
      <c r="I3810" s="25">
        <v>897.52980000000002</v>
      </c>
      <c r="J3810" s="26">
        <v>24700</v>
      </c>
      <c r="K3810" s="26">
        <v>5908</v>
      </c>
      <c r="L3810" s="27">
        <v>0.2044</v>
      </c>
      <c r="M3810" s="28">
        <v>0.91732826999999995</v>
      </c>
      <c r="N3810" s="29">
        <v>0.39621600000000001</v>
      </c>
      <c r="O3810" s="31"/>
      <c r="P3810" s="31">
        <v>0.56807610289999999</v>
      </c>
      <c r="Q3810" s="31">
        <v>0.24157519093077501</v>
      </c>
      <c r="R3810" s="42"/>
      <c r="S3810" s="42" t="str">
        <f>IF(R3810="","",MAX(R3810,Q3810))</f>
        <v/>
      </c>
      <c r="T3810" s="27" t="str">
        <f>IF(A3810="placement",MIN(P3810,IF(S3810="",Q3810,S3810)),"")</f>
        <v/>
      </c>
      <c r="U3810" s="28" t="str">
        <f>IF($A3810="placement",T3810*J3810,"")</f>
        <v/>
      </c>
      <c r="V3810" s="26">
        <f>IF($A3810="placement",U3810,IF($A3810="site",SUMIF($C:$C,$C3810,$U:$U),IF($A3810="user",SUMIF($B:$B,$B3810,$U:$U),SUM($U:$U))))</f>
        <v>5939.3368887240622</v>
      </c>
      <c r="W3810" s="27">
        <f>V3810/J3810</f>
        <v>0.24045898334915231</v>
      </c>
    </row>
    <row r="3811" spans="1:23" x14ac:dyDescent="0.3">
      <c r="A3811" s="23" t="s">
        <v>14</v>
      </c>
      <c r="B3811" s="23" t="s">
        <v>438</v>
      </c>
      <c r="C3811" s="23" t="s">
        <v>440</v>
      </c>
      <c r="D3811" s="32" t="s">
        <v>459</v>
      </c>
      <c r="E3811" s="23" t="s">
        <v>460</v>
      </c>
      <c r="F3811" s="27">
        <v>0.33</v>
      </c>
      <c r="G3811" s="24">
        <v>0</v>
      </c>
      <c r="H3811" s="25">
        <v>18.642800000000001</v>
      </c>
      <c r="I3811" s="25">
        <v>0.26069999999999999</v>
      </c>
      <c r="J3811" s="26">
        <v>46</v>
      </c>
      <c r="K3811" s="26">
        <v>7</v>
      </c>
      <c r="L3811" s="27">
        <v>1.4E-2</v>
      </c>
      <c r="M3811" s="28">
        <v>5.9341917799999999</v>
      </c>
      <c r="N3811" s="29">
        <v>5</v>
      </c>
      <c r="O3811" s="31" t="s">
        <v>12</v>
      </c>
      <c r="P3811" s="31">
        <v>0.1574252763</v>
      </c>
      <c r="Q3811" s="31">
        <v>0.15742527631834</v>
      </c>
      <c r="R3811" s="42"/>
      <c r="S3811" s="42" t="str">
        <f>IF(R3811="","",MAX(R3811,Q3811))</f>
        <v/>
      </c>
      <c r="T3811" s="27">
        <f>IF(A3811="placement",MIN(P3811,IF(S3811="",Q3811,S3811)),"")</f>
        <v>0.1574252763</v>
      </c>
      <c r="U3811" s="28">
        <f>IF($A3811="placement",T3811*J3811,"")</f>
        <v>7.2415627098000002</v>
      </c>
      <c r="V3811" s="26">
        <f>IF($A3811="placement",U3811,IF($A3811="site",SUMIF($C:$C,$C3811,$U:$U),IF($A3811="user",SUMIF($B:$B,$B3811,$U:$U),SUM($U:$U))))</f>
        <v>7.2415627098000002</v>
      </c>
      <c r="W3811" s="27">
        <f>V3811/J3811</f>
        <v>0.1574252763</v>
      </c>
    </row>
    <row r="3812" spans="1:23" x14ac:dyDescent="0.3">
      <c r="A3812" s="23" t="s">
        <v>14</v>
      </c>
      <c r="B3812" s="23" t="s">
        <v>1320</v>
      </c>
      <c r="C3812" s="23" t="s">
        <v>1322</v>
      </c>
      <c r="D3812" s="23" t="s">
        <v>1333</v>
      </c>
      <c r="E3812" s="23" t="s">
        <v>1334</v>
      </c>
      <c r="F3812" s="27">
        <v>0.15</v>
      </c>
      <c r="G3812" s="24">
        <v>0</v>
      </c>
      <c r="H3812" s="25">
        <v>23.851600000000001</v>
      </c>
      <c r="I3812" s="25">
        <v>0.84519999999999995</v>
      </c>
      <c r="J3812" s="26">
        <v>46</v>
      </c>
      <c r="K3812" s="26">
        <v>7</v>
      </c>
      <c r="L3812" s="27">
        <v>3.5400000000000001E-2</v>
      </c>
      <c r="M3812" s="28">
        <v>1.7951660599999999</v>
      </c>
      <c r="N3812" s="29">
        <v>1.5</v>
      </c>
      <c r="O3812" s="31" t="s">
        <v>42</v>
      </c>
      <c r="P3812" s="31">
        <v>0.1644227057</v>
      </c>
      <c r="Q3812" s="31">
        <v>0.15</v>
      </c>
      <c r="R3812" s="42"/>
      <c r="S3812" s="42" t="str">
        <f>IF(R3812="","",MAX(R3812,Q3812))</f>
        <v/>
      </c>
      <c r="T3812" s="27">
        <f>IF(A3812="placement",MIN(P3812,IF(S3812="",Q3812,S3812)),"")</f>
        <v>0.15</v>
      </c>
      <c r="U3812" s="28">
        <f>IF($A3812="placement",T3812*J3812,"")</f>
        <v>6.8999999999999995</v>
      </c>
      <c r="V3812" s="26">
        <f>IF($A3812="placement",U3812,IF($A3812="site",SUMIF($C:$C,$C3812,$U:$U),IF($A3812="user",SUMIF($B:$B,$B3812,$U:$U),SUM($U:$U))))</f>
        <v>6.8999999999999995</v>
      </c>
      <c r="W3812" s="27">
        <f>V3812/J3812</f>
        <v>0.15</v>
      </c>
    </row>
    <row r="3813" spans="1:23" x14ac:dyDescent="0.3">
      <c r="A3813" s="23" t="s">
        <v>14</v>
      </c>
      <c r="B3813" s="23" t="s">
        <v>1708</v>
      </c>
      <c r="C3813" s="23" t="s">
        <v>1709</v>
      </c>
      <c r="D3813" s="23" t="s">
        <v>2036</v>
      </c>
      <c r="E3813" s="23" t="s">
        <v>2037</v>
      </c>
      <c r="F3813" s="27">
        <v>0.15</v>
      </c>
      <c r="G3813" s="24">
        <v>0</v>
      </c>
      <c r="H3813" s="25">
        <v>1.8493999999999999</v>
      </c>
      <c r="I3813" s="25">
        <v>0.71330000000000005</v>
      </c>
      <c r="J3813" s="26">
        <v>46</v>
      </c>
      <c r="K3813" s="26">
        <v>7</v>
      </c>
      <c r="L3813" s="27">
        <v>0.38569999999999999</v>
      </c>
      <c r="M3813" s="28">
        <v>2.1346284799999999</v>
      </c>
      <c r="N3813" s="46">
        <v>1.55</v>
      </c>
      <c r="O3813" s="31" t="s">
        <v>42</v>
      </c>
      <c r="P3813" s="31">
        <v>0.27387832839999998</v>
      </c>
      <c r="Q3813" s="31">
        <v>0.15</v>
      </c>
      <c r="R3813" s="42"/>
      <c r="S3813" s="42" t="str">
        <f>IF(R3813="","",MAX(R3813,Q3813))</f>
        <v/>
      </c>
      <c r="T3813" s="27">
        <f>IF(A3813="placement",MIN(P3813,IF(S3813="",Q3813,S3813)),"")</f>
        <v>0.15</v>
      </c>
      <c r="U3813" s="28">
        <f>IF($A3813="placement",T3813*J3813,"")</f>
        <v>6.8999999999999995</v>
      </c>
      <c r="V3813" s="26">
        <f>IF($A3813="placement",U3813,IF($A3813="site",SUMIF($C:$C,$C3813,$U:$U),IF($A3813="user",SUMIF($B:$B,$B3813,$U:$U),SUM($U:$U))))</f>
        <v>6.8999999999999995</v>
      </c>
      <c r="W3813" s="27">
        <f>V3813/J3813</f>
        <v>0.15</v>
      </c>
    </row>
    <row r="3814" spans="1:23" x14ac:dyDescent="0.3">
      <c r="A3814" s="23" t="s">
        <v>14</v>
      </c>
      <c r="B3814" s="23" t="s">
        <v>10222</v>
      </c>
      <c r="C3814" s="23" t="s">
        <v>10223</v>
      </c>
      <c r="D3814" s="23" t="s">
        <v>10224</v>
      </c>
      <c r="E3814" s="23" t="s">
        <v>10225</v>
      </c>
      <c r="F3814" s="27">
        <v>0.25</v>
      </c>
      <c r="G3814" s="24">
        <v>1</v>
      </c>
      <c r="H3814" s="25">
        <v>21.6556</v>
      </c>
      <c r="I3814" s="25">
        <v>0.80130000000000001</v>
      </c>
      <c r="J3814" s="26">
        <v>46</v>
      </c>
      <c r="K3814" s="26">
        <v>7</v>
      </c>
      <c r="L3814" s="27">
        <v>3.6999999999999998E-2</v>
      </c>
      <c r="M3814" s="28">
        <v>1.9280887900000001</v>
      </c>
      <c r="N3814" s="29">
        <v>1.65</v>
      </c>
      <c r="O3814" s="31" t="s">
        <v>12</v>
      </c>
      <c r="P3814" s="31">
        <v>0.14423028020000001</v>
      </c>
      <c r="Q3814" s="31">
        <v>0.14423028022173601</v>
      </c>
      <c r="R3814" s="42"/>
      <c r="S3814" s="42" t="str">
        <f>IF(R3814="","",MAX(R3814,Q3814))</f>
        <v/>
      </c>
      <c r="T3814" s="27">
        <f>IF(A3814="placement",MIN(P3814,IF(S3814="",Q3814,S3814)),"")</f>
        <v>0.14423028020000001</v>
      </c>
      <c r="U3814" s="28">
        <f>IF($A3814="placement",T3814*J3814,"")</f>
        <v>6.6345928892000003</v>
      </c>
      <c r="V3814" s="26">
        <f>IF($A3814="placement",U3814,IF($A3814="site",SUMIF($C:$C,$C3814,$U:$U),IF($A3814="user",SUMIF($B:$B,$B3814,$U:$U),SUM($U:$U))))</f>
        <v>6.6345928892000003</v>
      </c>
      <c r="W3814" s="27">
        <f>V3814/J3814</f>
        <v>0.14423028020000001</v>
      </c>
    </row>
    <row r="3815" spans="1:23" x14ac:dyDescent="0.3">
      <c r="A3815" s="23" t="s">
        <v>14</v>
      </c>
      <c r="B3815" s="23" t="s">
        <v>7472</v>
      </c>
      <c r="C3815" s="23" t="s">
        <v>7473</v>
      </c>
      <c r="D3815" s="23" t="s">
        <v>7527</v>
      </c>
      <c r="E3815" s="23" t="s">
        <v>7528</v>
      </c>
      <c r="F3815" s="27">
        <v>0.25</v>
      </c>
      <c r="G3815" s="24">
        <v>1</v>
      </c>
      <c r="H3815" s="25">
        <v>94.374799999999993</v>
      </c>
      <c r="I3815" s="25">
        <v>5.3333000000000004</v>
      </c>
      <c r="J3815" s="26">
        <v>46</v>
      </c>
      <c r="K3815" s="26">
        <v>6</v>
      </c>
      <c r="L3815" s="27">
        <v>5.6500000000000002E-2</v>
      </c>
      <c r="M3815" s="28">
        <v>0.28568827000000002</v>
      </c>
      <c r="N3815" s="29">
        <v>0.25</v>
      </c>
      <c r="O3815" s="31" t="s">
        <v>42</v>
      </c>
      <c r="P3815" s="31">
        <v>0.1249203045</v>
      </c>
      <c r="Q3815" s="31">
        <v>0.124920304530453</v>
      </c>
      <c r="R3815" s="42"/>
      <c r="S3815" s="42" t="str">
        <f>IF(R3815="","",MAX(R3815,Q3815))</f>
        <v/>
      </c>
      <c r="T3815" s="27">
        <f>IF(A3815="placement",MIN(P3815,IF(S3815="",Q3815,S3815)),"")</f>
        <v>0.1249203045</v>
      </c>
      <c r="U3815" s="28">
        <f>IF($A3815="placement",T3815*J3815,"")</f>
        <v>5.7463340069999997</v>
      </c>
      <c r="V3815" s="26">
        <f>IF($A3815="placement",U3815,IF($A3815="site",SUMIF($C:$C,$C3815,$U:$U),IF($A3815="user",SUMIF($B:$B,$B3815,$U:$U),SUM($U:$U))))</f>
        <v>5.7463340069999997</v>
      </c>
      <c r="W3815" s="27">
        <f>V3815/J3815</f>
        <v>0.1249203045</v>
      </c>
    </row>
    <row r="3816" spans="1:23" hidden="1" x14ac:dyDescent="0.3">
      <c r="A3816" s="23" t="s">
        <v>13</v>
      </c>
      <c r="B3816" s="23" t="s">
        <v>1470</v>
      </c>
      <c r="C3816" s="23" t="s">
        <v>1472</v>
      </c>
      <c r="D3816" s="23" t="s">
        <v>9898</v>
      </c>
      <c r="E3816" s="23"/>
      <c r="F3816" s="27">
        <v>0.25</v>
      </c>
      <c r="G3816" s="24">
        <v>1</v>
      </c>
      <c r="H3816" s="25">
        <v>468.77859999999998</v>
      </c>
      <c r="I3816" s="25">
        <v>18.853000000000002</v>
      </c>
      <c r="J3816" s="26">
        <v>351</v>
      </c>
      <c r="K3816" s="26">
        <v>83</v>
      </c>
      <c r="L3816" s="27">
        <v>4.02E-2</v>
      </c>
      <c r="M3816" s="28">
        <v>0.62083829000000001</v>
      </c>
      <c r="N3816" s="29">
        <v>0.5</v>
      </c>
      <c r="O3816" s="31"/>
      <c r="P3816" s="31">
        <v>0.19463730269999999</v>
      </c>
      <c r="Q3816" s="31">
        <v>0.19463730271143401</v>
      </c>
      <c r="R3816" s="42"/>
      <c r="S3816" s="42" t="str">
        <f>IF(R3816="","",MAX(R3816,Q3816))</f>
        <v/>
      </c>
      <c r="T3816" s="27" t="str">
        <f>IF(A3816="placement",MIN(P3816,IF(S3816="",Q3816,S3816)),"")</f>
        <v/>
      </c>
      <c r="U3816" s="28" t="str">
        <f>IF($A3816="placement",T3816*J3816,"")</f>
        <v/>
      </c>
      <c r="V3816" s="26">
        <f>IF($A3816="placement",U3816,IF($A3816="site",SUMIF($C:$C,$C3816,$U:$U),IF($A3816="user",SUMIF($B:$B,$B3816,$U:$U),SUM($U:$U))))</f>
        <v>68.326488354957888</v>
      </c>
      <c r="W3816" s="27">
        <f>V3816/J3816</f>
        <v>0.194662359985635</v>
      </c>
    </row>
    <row r="3817" spans="1:23" hidden="1" x14ac:dyDescent="0.3">
      <c r="A3817" s="23" t="s">
        <v>10</v>
      </c>
      <c r="B3817" s="23" t="s">
        <v>9753</v>
      </c>
      <c r="C3817" s="23" t="s">
        <v>9898</v>
      </c>
      <c r="D3817" s="23" t="s">
        <v>9898</v>
      </c>
      <c r="E3817" s="23"/>
      <c r="F3817" s="27">
        <v>0.25</v>
      </c>
      <c r="G3817" s="24">
        <v>0</v>
      </c>
      <c r="H3817" s="25">
        <v>30.765599999999999</v>
      </c>
      <c r="I3817" s="25">
        <v>5.6737000000000002</v>
      </c>
      <c r="J3817" s="26">
        <v>543</v>
      </c>
      <c r="K3817" s="26">
        <v>129</v>
      </c>
      <c r="L3817" s="27">
        <v>0.18440000000000001</v>
      </c>
      <c r="M3817" s="28">
        <v>3.18766492</v>
      </c>
      <c r="N3817" s="29">
        <v>2.4142790000000001</v>
      </c>
      <c r="O3817" s="31"/>
      <c r="P3817" s="31">
        <v>0.2426183241</v>
      </c>
      <c r="Q3817" s="31">
        <v>0.24261832410883599</v>
      </c>
      <c r="R3817" s="42"/>
      <c r="S3817" s="42" t="str">
        <f>IF(R3817="","",MAX(R3817,Q3817))</f>
        <v/>
      </c>
      <c r="T3817" s="27" t="str">
        <f>IF(A3817="placement",MIN(P3817,IF(S3817="",Q3817,S3817)),"")</f>
        <v/>
      </c>
      <c r="U3817" s="28" t="str">
        <f>IF($A3817="placement",T3817*J3817,"")</f>
        <v/>
      </c>
      <c r="V3817" s="26">
        <f>IF($A3817="placement",U3817,IF($A3817="site",SUMIF($C:$C,$C3817,$U:$U),IF($A3817="user",SUMIF($B:$B,$B3817,$U:$U),SUM($U:$U))))</f>
        <v>130.34952760366212</v>
      </c>
      <c r="W3817" s="27">
        <f>V3817/J3817</f>
        <v>0.24005437864394499</v>
      </c>
    </row>
    <row r="3818" spans="1:23" x14ac:dyDescent="0.3">
      <c r="A3818" s="11" t="s">
        <v>14</v>
      </c>
      <c r="B3818" s="11" t="s">
        <v>9338</v>
      </c>
      <c r="C3818" s="11" t="s">
        <v>7914</v>
      </c>
      <c r="D3818" s="35" t="s">
        <v>9350</v>
      </c>
      <c r="E3818" s="11" t="s">
        <v>9351</v>
      </c>
      <c r="F3818" s="12">
        <v>0.33</v>
      </c>
      <c r="G3818" s="33">
        <v>1</v>
      </c>
      <c r="H3818" s="34">
        <v>196.31950000000001</v>
      </c>
      <c r="I3818" s="34">
        <v>5.9183000000000003</v>
      </c>
      <c r="J3818" s="13">
        <v>45</v>
      </c>
      <c r="K3818" s="13">
        <v>15</v>
      </c>
      <c r="L3818" s="12">
        <v>3.0099999999999998E-2</v>
      </c>
      <c r="M3818" s="14">
        <v>0.25549387000000001</v>
      </c>
      <c r="N3818" s="15">
        <v>0.08</v>
      </c>
      <c r="O3818" s="16" t="s">
        <v>12</v>
      </c>
      <c r="P3818" s="16">
        <v>0.68688094020000001</v>
      </c>
      <c r="Q3818" s="16">
        <v>0.33</v>
      </c>
      <c r="R3818" s="44"/>
      <c r="S3818" s="42" t="str">
        <f>IF(R3818="","",MAX(R3818,Q3818))</f>
        <v/>
      </c>
      <c r="T3818" s="27">
        <f>IF(A3818="placement",MIN(P3818,IF(S3818="",Q3818,S3818)),"")</f>
        <v>0.33</v>
      </c>
      <c r="U3818" s="14">
        <f>IF($A3818="placement",T3818*J3818,"")</f>
        <v>14.850000000000001</v>
      </c>
      <c r="V3818" s="13">
        <f>IF($A3818="placement",U3818,IF($A3818="site",SUMIF($C:$C,$C3818,$U:$U),IF($A3818="user",SUMIF($B:$B,$B3818,$U:$U),SUM($U:$U))))</f>
        <v>14.850000000000001</v>
      </c>
      <c r="W3818" s="12">
        <f>V3818/J3818</f>
        <v>0.33</v>
      </c>
    </row>
    <row r="3819" spans="1:23" x14ac:dyDescent="0.3">
      <c r="A3819" s="17" t="s">
        <v>14</v>
      </c>
      <c r="B3819" s="17" t="s">
        <v>4652</v>
      </c>
      <c r="C3819" s="17" t="s">
        <v>4653</v>
      </c>
      <c r="D3819" s="17" t="s">
        <v>4662</v>
      </c>
      <c r="E3819" s="17" t="s">
        <v>4663</v>
      </c>
      <c r="F3819" s="18">
        <v>0.33</v>
      </c>
      <c r="G3819" s="36">
        <v>0</v>
      </c>
      <c r="H3819" s="37">
        <v>22.1203</v>
      </c>
      <c r="I3819" s="37">
        <v>9.3133999999999997</v>
      </c>
      <c r="J3819" s="19">
        <v>45</v>
      </c>
      <c r="K3819" s="19">
        <v>15</v>
      </c>
      <c r="L3819" s="18">
        <v>0.42099999999999999</v>
      </c>
      <c r="M3819" s="20">
        <v>0.16225725999999999</v>
      </c>
      <c r="N3819" s="21">
        <v>0.01</v>
      </c>
      <c r="O3819" s="22" t="s">
        <v>12</v>
      </c>
      <c r="P3819" s="22">
        <v>0.93836947680000005</v>
      </c>
      <c r="Q3819" s="22">
        <v>0.32999999999999902</v>
      </c>
      <c r="R3819" s="43"/>
      <c r="S3819" s="42" t="str">
        <f>IF(R3819="","",MAX(R3819,Q3819))</f>
        <v/>
      </c>
      <c r="T3819" s="27">
        <f>IF(A3819="placement",MIN(P3819,IF(S3819="",Q3819,S3819)),"")</f>
        <v>0.32999999999999902</v>
      </c>
      <c r="U3819" s="20">
        <f>IF($A3819="placement",T3819*J3819,"")</f>
        <v>14.849999999999955</v>
      </c>
      <c r="V3819" s="17">
        <f>IF($A3819="placement",U3819,IF($A3819="site",SUMIF($C:$C,$C3819,$U:$U),IF($A3819="user",SUMIF($B:$B,$B3819,$U:$U),SUM($U:$U))))</f>
        <v>14.849999999999955</v>
      </c>
      <c r="W3819" s="18">
        <f>V3819/J3819</f>
        <v>0.32999999999999902</v>
      </c>
    </row>
    <row r="3820" spans="1:23" x14ac:dyDescent="0.3">
      <c r="A3820" s="23" t="s">
        <v>14</v>
      </c>
      <c r="B3820" s="23" t="s">
        <v>5211</v>
      </c>
      <c r="C3820" s="23" t="s">
        <v>5213</v>
      </c>
      <c r="D3820" s="23" t="s">
        <v>5284</v>
      </c>
      <c r="E3820" s="23" t="s">
        <v>5285</v>
      </c>
      <c r="F3820" s="27">
        <v>0.33</v>
      </c>
      <c r="G3820" s="24">
        <v>0</v>
      </c>
      <c r="H3820" s="25">
        <v>4.3083999999999998</v>
      </c>
      <c r="I3820" s="25">
        <v>1.3026</v>
      </c>
      <c r="J3820" s="26">
        <v>45</v>
      </c>
      <c r="K3820" s="26">
        <v>14</v>
      </c>
      <c r="L3820" s="27">
        <v>0.30230000000000001</v>
      </c>
      <c r="M3820" s="28">
        <v>1.1598815499999999</v>
      </c>
      <c r="N3820" s="29">
        <v>0.8</v>
      </c>
      <c r="O3820" s="31" t="s">
        <v>12</v>
      </c>
      <c r="P3820" s="31">
        <v>0.31027440000000001</v>
      </c>
      <c r="Q3820" s="31">
        <v>0.31027440004538598</v>
      </c>
      <c r="R3820" s="42"/>
      <c r="S3820" s="42" t="str">
        <f>IF(R3820="","",MAX(R3820,Q3820))</f>
        <v/>
      </c>
      <c r="T3820" s="27">
        <f>IF(A3820="placement",MIN(P3820,IF(S3820="",Q3820,S3820)),"")</f>
        <v>0.31027440000000001</v>
      </c>
      <c r="U3820" s="28">
        <f>IF($A3820="placement",T3820*J3820,"")</f>
        <v>13.962348</v>
      </c>
      <c r="V3820" s="26">
        <f>IF($A3820="placement",U3820,IF($A3820="site",SUMIF($C:$C,$C3820,$U:$U),IF($A3820="user",SUMIF($B:$B,$B3820,$U:$U),SUM($U:$U))))</f>
        <v>13.962348</v>
      </c>
      <c r="W3820" s="27">
        <f>V3820/J3820</f>
        <v>0.31027440000000001</v>
      </c>
    </row>
    <row r="3821" spans="1:23" x14ac:dyDescent="0.3">
      <c r="A3821" s="11" t="s">
        <v>14</v>
      </c>
      <c r="B3821" s="11" t="s">
        <v>15</v>
      </c>
      <c r="C3821" s="11" t="s">
        <v>17</v>
      </c>
      <c r="D3821" s="35" t="s">
        <v>22</v>
      </c>
      <c r="E3821" s="11" t="s">
        <v>23</v>
      </c>
      <c r="F3821" s="12">
        <v>0.25</v>
      </c>
      <c r="G3821" s="33">
        <v>0</v>
      </c>
      <c r="H3821" s="34">
        <v>19.7927</v>
      </c>
      <c r="I3821" s="34">
        <v>3.8845000000000001</v>
      </c>
      <c r="J3821" s="13">
        <v>45</v>
      </c>
      <c r="K3821" s="13">
        <v>11</v>
      </c>
      <c r="L3821" s="12">
        <v>0.1963</v>
      </c>
      <c r="M3821" s="14">
        <v>0.38660611</v>
      </c>
      <c r="N3821" s="47">
        <v>0.2</v>
      </c>
      <c r="O3821" s="16" t="s">
        <v>12</v>
      </c>
      <c r="P3821" s="16">
        <v>0.48267759980000002</v>
      </c>
      <c r="Q3821" s="16">
        <v>0.25</v>
      </c>
      <c r="R3821" s="44"/>
      <c r="S3821" s="42" t="str">
        <f>IF(R3821="","",MAX(R3821,Q3821))</f>
        <v/>
      </c>
      <c r="T3821" s="27">
        <f>IF(A3821="placement",MIN(P3821,IF(S3821="",Q3821,S3821)),"")</f>
        <v>0.25</v>
      </c>
      <c r="U3821" s="14">
        <f>IF($A3821="placement",T3821*J3821,"")</f>
        <v>11.25</v>
      </c>
      <c r="V3821" s="13">
        <f>IF($A3821="placement",U3821,IF($A3821="site",SUMIF($C:$C,$C3821,$U:$U),IF($A3821="user",SUMIF($B:$B,$B3821,$U:$U),SUM($U:$U))))</f>
        <v>11.25</v>
      </c>
      <c r="W3821" s="12">
        <f>V3821/J3821</f>
        <v>0.25</v>
      </c>
    </row>
    <row r="3822" spans="1:23" x14ac:dyDescent="0.3">
      <c r="A3822" s="17" t="s">
        <v>14</v>
      </c>
      <c r="B3822" s="17" t="s">
        <v>277</v>
      </c>
      <c r="C3822" s="17" t="s">
        <v>279</v>
      </c>
      <c r="D3822" s="17" t="s">
        <v>313</v>
      </c>
      <c r="E3822" s="17" t="s">
        <v>314</v>
      </c>
      <c r="F3822" s="18">
        <v>0.25</v>
      </c>
      <c r="G3822" s="36">
        <v>0</v>
      </c>
      <c r="H3822" s="37">
        <v>15.0686</v>
      </c>
      <c r="I3822" s="37">
        <v>1.0767</v>
      </c>
      <c r="J3822" s="19">
        <v>45</v>
      </c>
      <c r="K3822" s="19">
        <v>11</v>
      </c>
      <c r="L3822" s="18">
        <v>7.1499999999999994E-2</v>
      </c>
      <c r="M3822" s="20">
        <v>1.4021294900000001</v>
      </c>
      <c r="N3822" s="21">
        <v>1</v>
      </c>
      <c r="O3822" s="22" t="s">
        <v>12</v>
      </c>
      <c r="P3822" s="22">
        <v>0.2867991124</v>
      </c>
      <c r="Q3822" s="22">
        <v>0.25</v>
      </c>
      <c r="R3822" s="43"/>
      <c r="S3822" s="42" t="str">
        <f>IF(R3822="","",MAX(R3822,Q3822))</f>
        <v/>
      </c>
      <c r="T3822" s="27">
        <f>IF(A3822="placement",MIN(P3822,IF(S3822="",Q3822,S3822)),"")</f>
        <v>0.25</v>
      </c>
      <c r="U3822" s="20">
        <f>IF($A3822="placement",T3822*J3822,"")</f>
        <v>11.25</v>
      </c>
      <c r="V3822" s="19">
        <f>IF($A3822="placement",U3822,IF($A3822="site",SUMIF($C:$C,$C3822,$U:$U),IF($A3822="user",SUMIF($B:$B,$B3822,$U:$U),SUM($U:$U))))</f>
        <v>11.25</v>
      </c>
      <c r="W3822" s="18">
        <f>V3822/J3822</f>
        <v>0.25</v>
      </c>
    </row>
    <row r="3823" spans="1:23" x14ac:dyDescent="0.3">
      <c r="A3823" s="23" t="s">
        <v>14</v>
      </c>
      <c r="B3823" s="23" t="s">
        <v>1220</v>
      </c>
      <c r="C3823" s="23" t="s">
        <v>1222</v>
      </c>
      <c r="D3823" s="23" t="s">
        <v>1257</v>
      </c>
      <c r="E3823" s="23" t="s">
        <v>1221</v>
      </c>
      <c r="F3823" s="27">
        <v>0.25</v>
      </c>
      <c r="G3823" s="24">
        <v>0</v>
      </c>
      <c r="H3823" s="25">
        <v>15.376300000000001</v>
      </c>
      <c r="I3823" s="25">
        <v>2.5350000000000001</v>
      </c>
      <c r="J3823" s="26">
        <v>45</v>
      </c>
      <c r="K3823" s="26">
        <v>11</v>
      </c>
      <c r="L3823" s="27">
        <v>0.16489999999999999</v>
      </c>
      <c r="M3823" s="28">
        <v>0.59406029999999999</v>
      </c>
      <c r="N3823" s="29">
        <v>0.25</v>
      </c>
      <c r="O3823" s="31" t="s">
        <v>12</v>
      </c>
      <c r="P3823" s="31">
        <v>0.57916729909999998</v>
      </c>
      <c r="Q3823" s="31">
        <v>0.25</v>
      </c>
      <c r="R3823" s="42">
        <v>0.1</v>
      </c>
      <c r="S3823" s="42">
        <f>IF(R3823="","",MAX(R3823,Q3823))</f>
        <v>0.25</v>
      </c>
      <c r="T3823" s="27">
        <f>IF(A3823="placement",MIN(P3823,IF(S3823="",Q3823,S3823)),"")</f>
        <v>0.25</v>
      </c>
      <c r="U3823" s="28">
        <f>IF($A3823="placement",T3823*J3823,"")</f>
        <v>11.25</v>
      </c>
      <c r="V3823" s="26">
        <f>IF($A3823="placement",U3823,IF($A3823="site",SUMIF($C:$C,$C3823,$U:$U),IF($A3823="user",SUMIF($B:$B,$B3823,$U:$U),SUM($U:$U))))</f>
        <v>11.25</v>
      </c>
      <c r="W3823" s="27">
        <f>V3823/J3823</f>
        <v>0.25</v>
      </c>
    </row>
    <row r="3824" spans="1:23" hidden="1" x14ac:dyDescent="0.3">
      <c r="A3824" s="23" t="s">
        <v>13</v>
      </c>
      <c r="B3824" s="23" t="s">
        <v>2910</v>
      </c>
      <c r="C3824" s="23" t="s">
        <v>2911</v>
      </c>
      <c r="D3824" s="23" t="s">
        <v>9898</v>
      </c>
      <c r="E3824" s="23"/>
      <c r="F3824" s="27">
        <v>0.14000000000000001</v>
      </c>
      <c r="G3824" s="24">
        <v>0</v>
      </c>
      <c r="H3824" s="25">
        <v>16.479700000000001</v>
      </c>
      <c r="I3824" s="25">
        <v>3.6688999999999998</v>
      </c>
      <c r="J3824" s="26">
        <v>351</v>
      </c>
      <c r="K3824" s="26">
        <v>62</v>
      </c>
      <c r="L3824" s="27">
        <v>0.22259999999999999</v>
      </c>
      <c r="M3824" s="28">
        <v>3.19091776</v>
      </c>
      <c r="N3824" s="29">
        <v>2.5</v>
      </c>
      <c r="O3824" s="31"/>
      <c r="P3824" s="31">
        <v>0.2165263459</v>
      </c>
      <c r="Q3824" s="31">
        <v>0.13999999999999899</v>
      </c>
      <c r="R3824" s="42"/>
      <c r="S3824" s="42" t="str">
        <f>IF(R3824="","",MAX(R3824,Q3824))</f>
        <v/>
      </c>
      <c r="T3824" s="27" t="str">
        <f>IF(A3824="placement",MIN(P3824,IF(S3824="",Q3824,S3824)),"")</f>
        <v/>
      </c>
      <c r="U3824" s="28" t="str">
        <f>IF($A3824="placement",T3824*J3824,"")</f>
        <v/>
      </c>
      <c r="V3824" s="26">
        <f>IF($A3824="placement",U3824,IF($A3824="site",SUMIF($C:$C,$C3824,$U:$U),IF($A3824="user",SUMIF($B:$B,$B3824,$U:$U),SUM($U:$U))))</f>
        <v>49.000000000000007</v>
      </c>
      <c r="W3824" s="27">
        <f>V3824/J3824</f>
        <v>0.13960113960113962</v>
      </c>
    </row>
    <row r="3825" spans="1:23" hidden="1" x14ac:dyDescent="0.3">
      <c r="A3825" s="23" t="s">
        <v>10</v>
      </c>
      <c r="B3825" s="23" t="s">
        <v>3967</v>
      </c>
      <c r="C3825" s="23" t="s">
        <v>9898</v>
      </c>
      <c r="D3825" s="23" t="s">
        <v>9898</v>
      </c>
      <c r="E3825" s="23"/>
      <c r="F3825" s="27">
        <v>0.33</v>
      </c>
      <c r="G3825" s="24">
        <v>0</v>
      </c>
      <c r="H3825" s="25">
        <v>11.103999999999999</v>
      </c>
      <c r="I3825" s="25">
        <v>9.4600000000000004E-2</v>
      </c>
      <c r="J3825" s="26">
        <v>25</v>
      </c>
      <c r="K3825" s="26">
        <v>7</v>
      </c>
      <c r="L3825" s="27">
        <v>8.5000000000000006E-3</v>
      </c>
      <c r="M3825" s="28">
        <v>8.9583396200000003</v>
      </c>
      <c r="N3825" s="29">
        <v>6.81</v>
      </c>
      <c r="O3825" s="31"/>
      <c r="P3825" s="31">
        <v>0.23981448720000001</v>
      </c>
      <c r="Q3825" s="31">
        <v>0.23981448718596701</v>
      </c>
      <c r="R3825" s="42"/>
      <c r="S3825" s="42" t="str">
        <f>IF(R3825="","",MAX(R3825,Q3825))</f>
        <v/>
      </c>
      <c r="T3825" s="27" t="str">
        <f>IF(A3825="placement",MIN(P3825,IF(S3825="",Q3825,S3825)),"")</f>
        <v/>
      </c>
      <c r="U3825" s="28" t="str">
        <f>IF($A3825="placement",T3825*J3825,"")</f>
        <v/>
      </c>
      <c r="V3825" s="26">
        <f>IF($A3825="placement",U3825,IF($A3825="site",SUMIF($C:$C,$C3825,$U:$U),IF($A3825="user",SUMIF($B:$B,$B3825,$U:$U),SUM($U:$U))))</f>
        <v>5.9953621796491756</v>
      </c>
      <c r="W3825" s="27">
        <f>V3825/J3825</f>
        <v>0.23981448718596701</v>
      </c>
    </row>
    <row r="3826" spans="1:23" x14ac:dyDescent="0.3">
      <c r="A3826" s="23" t="s">
        <v>14</v>
      </c>
      <c r="B3826" s="23" t="s">
        <v>1646</v>
      </c>
      <c r="C3826" s="23" t="s">
        <v>1647</v>
      </c>
      <c r="D3826" s="23" t="s">
        <v>1648</v>
      </c>
      <c r="E3826" s="23" t="s">
        <v>1649</v>
      </c>
      <c r="F3826" s="27">
        <v>0.25</v>
      </c>
      <c r="G3826" s="24">
        <v>1</v>
      </c>
      <c r="H3826" s="25">
        <v>112.87779999999999</v>
      </c>
      <c r="I3826" s="25">
        <v>3.7690999999999999</v>
      </c>
      <c r="J3826" s="26">
        <v>45</v>
      </c>
      <c r="K3826" s="26">
        <v>11</v>
      </c>
      <c r="L3826" s="27">
        <v>3.3399999999999999E-2</v>
      </c>
      <c r="M3826" s="28">
        <v>0.39669490000000002</v>
      </c>
      <c r="N3826" s="29">
        <v>0.08</v>
      </c>
      <c r="O3826" s="31" t="s">
        <v>12</v>
      </c>
      <c r="P3826" s="31">
        <v>0.79833368370000002</v>
      </c>
      <c r="Q3826" s="31">
        <v>0.25</v>
      </c>
      <c r="R3826" s="42"/>
      <c r="S3826" s="42" t="str">
        <f>IF(R3826="","",MAX(R3826,Q3826))</f>
        <v/>
      </c>
      <c r="T3826" s="27">
        <f>IF(A3826="placement",MIN(P3826,IF(S3826="",Q3826,S3826)),"")</f>
        <v>0.25</v>
      </c>
      <c r="U3826" s="28">
        <f>IF($A3826="placement",T3826*J3826,"")</f>
        <v>11.25</v>
      </c>
      <c r="V3826" s="23">
        <f>IF($A3826="placement",U3826,IF($A3826="site",SUMIF($C:$C,$C3826,$U:$U),IF($A3826="user",SUMIF($B:$B,$B3826,$U:$U),SUM($U:$U))))</f>
        <v>11.25</v>
      </c>
      <c r="W3826" s="27">
        <f>V3826/J3826</f>
        <v>0.25</v>
      </c>
    </row>
    <row r="3827" spans="1:23" x14ac:dyDescent="0.3">
      <c r="A3827" s="23" t="s">
        <v>14</v>
      </c>
      <c r="B3827" s="23" t="s">
        <v>4016</v>
      </c>
      <c r="C3827" s="23" t="s">
        <v>4018</v>
      </c>
      <c r="D3827" s="23" t="s">
        <v>4073</v>
      </c>
      <c r="E3827" s="23" t="s">
        <v>4074</v>
      </c>
      <c r="F3827" s="27">
        <v>0.25</v>
      </c>
      <c r="G3827" s="24">
        <v>0</v>
      </c>
      <c r="H3827" s="25">
        <v>8.7771000000000008</v>
      </c>
      <c r="I3827" s="25">
        <v>1.5311999999999999</v>
      </c>
      <c r="J3827" s="26">
        <v>45</v>
      </c>
      <c r="K3827" s="26">
        <v>11</v>
      </c>
      <c r="L3827" s="27">
        <v>0.17449999999999999</v>
      </c>
      <c r="M3827" s="28">
        <v>0.97580352000000004</v>
      </c>
      <c r="N3827" s="29">
        <v>0.65</v>
      </c>
      <c r="O3827" s="31" t="s">
        <v>12</v>
      </c>
      <c r="P3827" s="31">
        <v>0.33388229450000001</v>
      </c>
      <c r="Q3827" s="31">
        <v>0.25</v>
      </c>
      <c r="R3827" s="42"/>
      <c r="S3827" s="42" t="str">
        <f>IF(R3827="","",MAX(R3827,Q3827))</f>
        <v/>
      </c>
      <c r="T3827" s="27">
        <f>IF(A3827="placement",MIN(P3827,IF(S3827="",Q3827,S3827)),"")</f>
        <v>0.25</v>
      </c>
      <c r="U3827" s="28">
        <f>IF($A3827="placement",T3827*J3827,"")</f>
        <v>11.25</v>
      </c>
      <c r="V3827" s="26">
        <f>IF($A3827="placement",U3827,IF($A3827="site",SUMIF($C:$C,$C3827,$U:$U),IF($A3827="user",SUMIF($B:$B,$B3827,$U:$U),SUM($U:$U))))</f>
        <v>11.25</v>
      </c>
      <c r="W3827" s="27">
        <f>V3827/J3827</f>
        <v>0.25</v>
      </c>
    </row>
    <row r="3828" spans="1:23" x14ac:dyDescent="0.3">
      <c r="A3828" s="23" t="s">
        <v>14</v>
      </c>
      <c r="B3828" s="23" t="s">
        <v>4235</v>
      </c>
      <c r="C3828" s="23" t="s">
        <v>4237</v>
      </c>
      <c r="D3828" s="23" t="s">
        <v>4238</v>
      </c>
      <c r="E3828" s="23" t="s">
        <v>4239</v>
      </c>
      <c r="F3828" s="27">
        <v>0.25</v>
      </c>
      <c r="G3828" s="24">
        <v>0</v>
      </c>
      <c r="H3828" s="25">
        <v>5.7046000000000001</v>
      </c>
      <c r="I3828" s="25">
        <v>1.5773999999999999</v>
      </c>
      <c r="J3828" s="26">
        <v>45</v>
      </c>
      <c r="K3828" s="26">
        <v>11</v>
      </c>
      <c r="L3828" s="27">
        <v>0.27650000000000002</v>
      </c>
      <c r="M3828" s="28">
        <v>0.95734275000000002</v>
      </c>
      <c r="N3828" s="29">
        <v>0.5</v>
      </c>
      <c r="O3828" s="31" t="s">
        <v>42</v>
      </c>
      <c r="P3828" s="31">
        <v>0.477721016</v>
      </c>
      <c r="Q3828" s="31">
        <v>0.25</v>
      </c>
      <c r="R3828" s="42"/>
      <c r="S3828" s="42" t="str">
        <f>IF(R3828="","",MAX(R3828,Q3828))</f>
        <v/>
      </c>
      <c r="T3828" s="27">
        <f>IF(A3828="placement",MIN(P3828,IF(S3828="",Q3828,S3828)),"")</f>
        <v>0.25</v>
      </c>
      <c r="U3828" s="28">
        <f>IF($A3828="placement",T3828*J3828,"")</f>
        <v>11.25</v>
      </c>
      <c r="V3828" s="26">
        <f>IF($A3828="placement",U3828,IF($A3828="site",SUMIF($C:$C,$C3828,$U:$U),IF($A3828="user",SUMIF($B:$B,$B3828,$U:$U),SUM($U:$U))))</f>
        <v>11.25</v>
      </c>
      <c r="W3828" s="27">
        <f>V3828/J3828</f>
        <v>0.25</v>
      </c>
    </row>
    <row r="3829" spans="1:23" x14ac:dyDescent="0.3">
      <c r="A3829" s="23" t="s">
        <v>14</v>
      </c>
      <c r="B3829" s="23" t="s">
        <v>5211</v>
      </c>
      <c r="C3829" s="23" t="s">
        <v>5213</v>
      </c>
      <c r="D3829" s="23" t="s">
        <v>5321</v>
      </c>
      <c r="E3829" s="23" t="s">
        <v>5322</v>
      </c>
      <c r="F3829" s="27">
        <v>0.25</v>
      </c>
      <c r="G3829" s="24">
        <v>0</v>
      </c>
      <c r="H3829" s="25">
        <v>2.9506000000000001</v>
      </c>
      <c r="I3829" s="25">
        <v>1.367</v>
      </c>
      <c r="J3829" s="26">
        <v>45</v>
      </c>
      <c r="K3829" s="26">
        <v>11</v>
      </c>
      <c r="L3829" s="27">
        <v>0.46329999999999999</v>
      </c>
      <c r="M3829" s="28">
        <v>1.08803428</v>
      </c>
      <c r="N3829" s="29">
        <v>0.8</v>
      </c>
      <c r="O3829" s="31" t="s">
        <v>12</v>
      </c>
      <c r="P3829" s="31">
        <v>0.264729047</v>
      </c>
      <c r="Q3829" s="31">
        <v>0.25</v>
      </c>
      <c r="R3829" s="42"/>
      <c r="S3829" s="42" t="str">
        <f>IF(R3829="","",MAX(R3829,Q3829))</f>
        <v/>
      </c>
      <c r="T3829" s="27">
        <f>IF(A3829="placement",MIN(P3829,IF(S3829="",Q3829,S3829)),"")</f>
        <v>0.25</v>
      </c>
      <c r="U3829" s="28">
        <f>IF($A3829="placement",T3829*J3829,"")</f>
        <v>11.25</v>
      </c>
      <c r="V3829" s="26">
        <f>IF($A3829="placement",U3829,IF($A3829="site",SUMIF($C:$C,$C3829,$U:$U),IF($A3829="user",SUMIF($B:$B,$B3829,$U:$U),SUM($U:$U))))</f>
        <v>11.25</v>
      </c>
      <c r="W3829" s="27">
        <f>V3829/J3829</f>
        <v>0.25</v>
      </c>
    </row>
    <row r="3830" spans="1:23" hidden="1" x14ac:dyDescent="0.3">
      <c r="A3830" s="23" t="s">
        <v>13</v>
      </c>
      <c r="B3830" s="23" t="s">
        <v>6931</v>
      </c>
      <c r="C3830" s="23" t="s">
        <v>6933</v>
      </c>
      <c r="D3830" s="23" t="s">
        <v>9898</v>
      </c>
      <c r="E3830" s="23"/>
      <c r="F3830" s="27">
        <v>0.25</v>
      </c>
      <c r="G3830" s="24">
        <v>0</v>
      </c>
      <c r="H3830" s="25">
        <v>51.394300000000001</v>
      </c>
      <c r="I3830" s="25">
        <v>20.7239</v>
      </c>
      <c r="J3830" s="26">
        <v>346</v>
      </c>
      <c r="K3830" s="26">
        <v>85</v>
      </c>
      <c r="L3830" s="27">
        <v>0.4032</v>
      </c>
      <c r="M3830" s="28">
        <v>0.55598945</v>
      </c>
      <c r="N3830" s="29">
        <v>0.4</v>
      </c>
      <c r="O3830" s="31"/>
      <c r="P3830" s="31">
        <v>0.28056189250000002</v>
      </c>
      <c r="Q3830" s="31">
        <v>0.25</v>
      </c>
      <c r="R3830" s="42"/>
      <c r="S3830" s="42" t="str">
        <f>IF(R3830="","",MAX(R3830,Q3830))</f>
        <v/>
      </c>
      <c r="T3830" s="27" t="str">
        <f>IF(A3830="placement",MIN(P3830,IF(S3830="",Q3830,S3830)),"")</f>
        <v/>
      </c>
      <c r="U3830" s="28" t="str">
        <f>IF($A3830="placement",T3830*J3830,"")</f>
        <v/>
      </c>
      <c r="V3830" s="23">
        <f>IF($A3830="placement",U3830,IF($A3830="site",SUMIF($C:$C,$C3830,$U:$U),IF($A3830="user",SUMIF($B:$B,$B3830,$U:$U),SUM($U:$U))))</f>
        <v>86.249999999999986</v>
      </c>
      <c r="W3830" s="27">
        <f>V3830/J3830</f>
        <v>0.24927745664739881</v>
      </c>
    </row>
    <row r="3831" spans="1:23" hidden="1" x14ac:dyDescent="0.3">
      <c r="A3831" s="23" t="s">
        <v>10</v>
      </c>
      <c r="B3831" s="23" t="s">
        <v>1260</v>
      </c>
      <c r="C3831" s="23" t="s">
        <v>9898</v>
      </c>
      <c r="D3831" s="23" t="s">
        <v>9898</v>
      </c>
      <c r="E3831" s="23"/>
      <c r="F3831" s="27">
        <v>0.25169999999999998</v>
      </c>
      <c r="G3831" s="24">
        <v>0</v>
      </c>
      <c r="H3831" s="25">
        <v>90.507300000000001</v>
      </c>
      <c r="I3831" s="25">
        <v>15.2111</v>
      </c>
      <c r="J3831" s="26">
        <v>118</v>
      </c>
      <c r="K3831" s="26">
        <v>29</v>
      </c>
      <c r="L3831" s="27">
        <v>0.1681</v>
      </c>
      <c r="M3831" s="28">
        <v>0.25774364999999999</v>
      </c>
      <c r="N3831" s="29">
        <v>0.14551600000000001</v>
      </c>
      <c r="O3831" s="31"/>
      <c r="P3831" s="31">
        <v>0.43542354080000001</v>
      </c>
      <c r="Q3831" s="31">
        <v>0.251735267217851</v>
      </c>
      <c r="R3831" s="42"/>
      <c r="S3831" s="42" t="str">
        <f>IF(R3831="","",MAX(R3831,Q3831))</f>
        <v/>
      </c>
      <c r="T3831" s="27" t="str">
        <f>IF(A3831="placement",MIN(P3831,IF(S3831="",Q3831,S3831)),"")</f>
        <v/>
      </c>
      <c r="U3831" s="28" t="str">
        <f>IF($A3831="placement",T3831*J3831,"")</f>
        <v/>
      </c>
      <c r="V3831" s="26">
        <f>IF($A3831="placement",U3831,IF($A3831="site",SUMIF($C:$C,$C3831,$U:$U),IF($A3831="user",SUMIF($B:$B,$B3831,$U:$U),SUM($U:$U))))</f>
        <v>28.249999999999929</v>
      </c>
      <c r="W3831" s="27">
        <f>V3831/J3831</f>
        <v>0.23940677966101634</v>
      </c>
    </row>
    <row r="3832" spans="1:23" x14ac:dyDescent="0.3">
      <c r="A3832" s="23" t="s">
        <v>14</v>
      </c>
      <c r="B3832" s="23" t="s">
        <v>5623</v>
      </c>
      <c r="C3832" s="23" t="s">
        <v>5625</v>
      </c>
      <c r="D3832" s="32" t="s">
        <v>5649</v>
      </c>
      <c r="E3832" s="23" t="s">
        <v>5650</v>
      </c>
      <c r="F3832" s="27">
        <v>0.25</v>
      </c>
      <c r="G3832" s="24">
        <v>0</v>
      </c>
      <c r="H3832" s="25">
        <v>29.422599999999999</v>
      </c>
      <c r="I3832" s="25">
        <v>19.2346</v>
      </c>
      <c r="J3832" s="26">
        <v>45</v>
      </c>
      <c r="K3832" s="26">
        <v>11</v>
      </c>
      <c r="L3832" s="27">
        <v>0.65369999999999995</v>
      </c>
      <c r="M3832" s="28">
        <v>7.7691209999999997E-2</v>
      </c>
      <c r="N3832" s="29">
        <v>0.01</v>
      </c>
      <c r="O3832" s="31" t="s">
        <v>42</v>
      </c>
      <c r="P3832" s="31">
        <v>0.87128531139999998</v>
      </c>
      <c r="Q3832" s="31">
        <v>0.25</v>
      </c>
      <c r="R3832" s="42"/>
      <c r="S3832" s="42" t="str">
        <f>IF(R3832="","",MAX(R3832,Q3832))</f>
        <v/>
      </c>
      <c r="T3832" s="27">
        <f>IF(A3832="placement",MIN(P3832,IF(S3832="",Q3832,S3832)),"")</f>
        <v>0.25</v>
      </c>
      <c r="U3832" s="28">
        <f>IF($A3832="placement",T3832*J3832,"")</f>
        <v>11.25</v>
      </c>
      <c r="V3832" s="26">
        <f>IF($A3832="placement",U3832,IF($A3832="site",SUMIF($C:$C,$C3832,$U:$U),IF($A3832="user",SUMIF($B:$B,$B3832,$U:$U),SUM($U:$U))))</f>
        <v>11.25</v>
      </c>
      <c r="W3832" s="27">
        <f>V3832/J3832</f>
        <v>0.25</v>
      </c>
    </row>
    <row r="3833" spans="1:23" x14ac:dyDescent="0.3">
      <c r="A3833" s="23" t="s">
        <v>14</v>
      </c>
      <c r="B3833" s="23" t="s">
        <v>6036</v>
      </c>
      <c r="C3833" s="23" t="s">
        <v>6038</v>
      </c>
      <c r="D3833" s="23" t="s">
        <v>6039</v>
      </c>
      <c r="E3833" s="23" t="s">
        <v>6040</v>
      </c>
      <c r="F3833" s="27">
        <v>0.25</v>
      </c>
      <c r="G3833" s="24">
        <v>0</v>
      </c>
      <c r="H3833" s="25">
        <v>6.1685999999999996</v>
      </c>
      <c r="I3833" s="25">
        <v>1.2323999999999999</v>
      </c>
      <c r="J3833" s="26">
        <v>45</v>
      </c>
      <c r="K3833" s="26">
        <v>11</v>
      </c>
      <c r="L3833" s="27">
        <v>0.19980000000000001</v>
      </c>
      <c r="M3833" s="28">
        <v>1.21619429</v>
      </c>
      <c r="N3833" s="29">
        <v>0.9</v>
      </c>
      <c r="O3833" s="31" t="s">
        <v>42</v>
      </c>
      <c r="P3833" s="31">
        <v>0.25998665589999997</v>
      </c>
      <c r="Q3833" s="31">
        <v>0.25</v>
      </c>
      <c r="R3833" s="42"/>
      <c r="S3833" s="42" t="str">
        <f>IF(R3833="","",MAX(R3833,Q3833))</f>
        <v/>
      </c>
      <c r="T3833" s="27">
        <f>IF(A3833="placement",MIN(P3833,IF(S3833="",Q3833,S3833)),"")</f>
        <v>0.25</v>
      </c>
      <c r="U3833" s="28">
        <f>IF($A3833="placement",T3833*J3833,"")</f>
        <v>11.25</v>
      </c>
      <c r="V3833" s="26">
        <f>IF($A3833="placement",U3833,IF($A3833="site",SUMIF($C:$C,$C3833,$U:$U),IF($A3833="user",SUMIF($B:$B,$B3833,$U:$U),SUM($U:$U))))</f>
        <v>11.25</v>
      </c>
      <c r="W3833" s="27">
        <f>V3833/J3833</f>
        <v>0.25</v>
      </c>
    </row>
    <row r="3834" spans="1:23" hidden="1" x14ac:dyDescent="0.3">
      <c r="A3834" s="23" t="s">
        <v>13</v>
      </c>
      <c r="B3834" s="23" t="s">
        <v>1646</v>
      </c>
      <c r="C3834" s="23" t="s">
        <v>1647</v>
      </c>
      <c r="D3834" s="23" t="s">
        <v>9898</v>
      </c>
      <c r="E3834" s="23"/>
      <c r="F3834" s="27">
        <v>0.25</v>
      </c>
      <c r="G3834" s="24">
        <v>1</v>
      </c>
      <c r="H3834" s="25">
        <v>563.81280000000004</v>
      </c>
      <c r="I3834" s="25">
        <v>57.476300000000002</v>
      </c>
      <c r="J3834" s="26">
        <v>341</v>
      </c>
      <c r="K3834" s="26">
        <v>85</v>
      </c>
      <c r="L3834" s="27">
        <v>0.1019</v>
      </c>
      <c r="M3834" s="28">
        <v>0.19789129999999999</v>
      </c>
      <c r="N3834" s="29">
        <v>1.4590000000000001E-2</v>
      </c>
      <c r="O3834" s="31"/>
      <c r="P3834" s="31">
        <v>0.92627265729999997</v>
      </c>
      <c r="Q3834" s="31">
        <v>0.25</v>
      </c>
      <c r="R3834" s="42"/>
      <c r="S3834" s="42" t="str">
        <f>IF(R3834="","",MAX(R3834,Q3834))</f>
        <v/>
      </c>
      <c r="T3834" s="27" t="str">
        <f>IF(A3834="placement",MIN(P3834,IF(S3834="",Q3834,S3834)),"")</f>
        <v/>
      </c>
      <c r="U3834" s="28" t="str">
        <f>IF($A3834="placement",T3834*J3834,"")</f>
        <v/>
      </c>
      <c r="V3834" s="26">
        <f>IF($A3834="placement",U3834,IF($A3834="site",SUMIF($C:$C,$C3834,$U:$U),IF($A3834="user",SUMIF($B:$B,$B3834,$U:$U),SUM($U:$U))))</f>
        <v>93.75</v>
      </c>
      <c r="W3834" s="27">
        <f>V3834/J3834</f>
        <v>0.27492668621700878</v>
      </c>
    </row>
    <row r="3835" spans="1:23" hidden="1" x14ac:dyDescent="0.3">
      <c r="A3835" s="23" t="s">
        <v>10</v>
      </c>
      <c r="B3835" s="23" t="s">
        <v>11061</v>
      </c>
      <c r="C3835" s="23" t="s">
        <v>9898</v>
      </c>
      <c r="D3835" s="23" t="s">
        <v>9898</v>
      </c>
      <c r="E3835" s="23"/>
      <c r="F3835" s="27">
        <v>0.25</v>
      </c>
      <c r="G3835" s="24">
        <v>0</v>
      </c>
      <c r="H3835" s="25">
        <v>25.8081</v>
      </c>
      <c r="I3835" s="25">
        <v>1.1556</v>
      </c>
      <c r="J3835" s="26">
        <v>47</v>
      </c>
      <c r="K3835" s="26">
        <v>12</v>
      </c>
      <c r="L3835" s="27">
        <v>4.48E-2</v>
      </c>
      <c r="M3835" s="28">
        <v>1.35003399</v>
      </c>
      <c r="N3835" s="29">
        <v>0.97023899999999996</v>
      </c>
      <c r="O3835" s="31"/>
      <c r="P3835" s="31">
        <v>0.28132254159999998</v>
      </c>
      <c r="Q3835" s="31">
        <v>0.25</v>
      </c>
      <c r="R3835" s="42"/>
      <c r="S3835" s="42" t="str">
        <f>IF(R3835="","",MAX(R3835,Q3835))</f>
        <v/>
      </c>
      <c r="T3835" s="27" t="str">
        <f>IF(A3835="placement",MIN(P3835,IF(S3835="",Q3835,S3835)),"")</f>
        <v/>
      </c>
      <c r="U3835" s="28" t="str">
        <f>IF($A3835="placement",T3835*J3835,"")</f>
        <v/>
      </c>
      <c r="V3835" s="26">
        <f>IF($A3835="placement",U3835,IF($A3835="site",SUMIF($C:$C,$C3835,$U:$U),IF($A3835="user",SUMIF($B:$B,$B3835,$U:$U),SUM($U:$U))))</f>
        <v>11.25</v>
      </c>
      <c r="W3835" s="27">
        <f>V3835/J3835</f>
        <v>0.23936170212765959</v>
      </c>
    </row>
    <row r="3836" spans="1:23" x14ac:dyDescent="0.3">
      <c r="A3836" s="23" t="s">
        <v>14</v>
      </c>
      <c r="B3836" s="23" t="s">
        <v>10986</v>
      </c>
      <c r="C3836" s="23" t="s">
        <v>10987</v>
      </c>
      <c r="D3836" s="23" t="s">
        <v>10988</v>
      </c>
      <c r="E3836" s="23" t="s">
        <v>10989</v>
      </c>
      <c r="F3836" s="27">
        <v>0.25</v>
      </c>
      <c r="G3836" s="24">
        <v>0</v>
      </c>
      <c r="H3836" s="25">
        <v>7.1699000000000002</v>
      </c>
      <c r="I3836" s="25">
        <v>1.1594</v>
      </c>
      <c r="J3836" s="26">
        <v>45</v>
      </c>
      <c r="K3836" s="26">
        <v>11</v>
      </c>
      <c r="L3836" s="27">
        <v>0.16170000000000001</v>
      </c>
      <c r="M3836" s="28">
        <v>1.2970798400000001</v>
      </c>
      <c r="N3836" s="29">
        <v>0.8</v>
      </c>
      <c r="O3836" s="31" t="s">
        <v>12</v>
      </c>
      <c r="P3836" s="31">
        <v>0.38322994939999999</v>
      </c>
      <c r="Q3836" s="31">
        <v>0.25</v>
      </c>
      <c r="R3836" s="42"/>
      <c r="S3836" s="42" t="str">
        <f>IF(R3836="","",MAX(R3836,Q3836))</f>
        <v/>
      </c>
      <c r="T3836" s="27">
        <f>IF(A3836="placement",MIN(P3836,IF(S3836="",Q3836,S3836)),"")</f>
        <v>0.25</v>
      </c>
      <c r="U3836" s="28">
        <f>IF($A3836="placement",T3836*J3836,"")</f>
        <v>11.25</v>
      </c>
      <c r="V3836" s="26">
        <f>IF($A3836="placement",U3836,IF($A3836="site",SUMIF($C:$C,$C3836,$U:$U),IF($A3836="user",SUMIF($B:$B,$B3836,$U:$U),SUM($U:$U))))</f>
        <v>11.25</v>
      </c>
      <c r="W3836" s="27">
        <f>V3836/J3836</f>
        <v>0.25</v>
      </c>
    </row>
    <row r="3837" spans="1:23" hidden="1" x14ac:dyDescent="0.3">
      <c r="A3837" s="23" t="s">
        <v>13</v>
      </c>
      <c r="B3837" s="23" t="s">
        <v>2946</v>
      </c>
      <c r="C3837" s="23" t="s">
        <v>2947</v>
      </c>
      <c r="D3837" s="23" t="s">
        <v>9898</v>
      </c>
      <c r="E3837" s="23"/>
      <c r="F3837" s="27">
        <v>0.33</v>
      </c>
      <c r="G3837" s="24">
        <v>0.97294013000000001</v>
      </c>
      <c r="H3837" s="25">
        <v>207.0899</v>
      </c>
      <c r="I3837" s="25">
        <v>7.7013999999999996</v>
      </c>
      <c r="J3837" s="26">
        <v>341</v>
      </c>
      <c r="K3837" s="26">
        <v>79</v>
      </c>
      <c r="L3837" s="27">
        <v>3.7199999999999997E-2</v>
      </c>
      <c r="M3837" s="28">
        <v>1.4760923399999999</v>
      </c>
      <c r="N3837" s="29">
        <v>1.1000000000000001</v>
      </c>
      <c r="O3837" s="31"/>
      <c r="P3837" s="31">
        <v>0.2547891685</v>
      </c>
      <c r="Q3837" s="31">
        <v>0.254789168511876</v>
      </c>
      <c r="R3837" s="42"/>
      <c r="S3837" s="42" t="str">
        <f>IF(R3837="","",MAX(R3837,Q3837))</f>
        <v/>
      </c>
      <c r="T3837" s="27" t="str">
        <f>IF(A3837="placement",MIN(P3837,IF(S3837="",Q3837,S3837)),"")</f>
        <v/>
      </c>
      <c r="U3837" s="28" t="str">
        <f>IF($A3837="placement",T3837*J3837,"")</f>
        <v/>
      </c>
      <c r="V3837" s="26">
        <f>IF($A3837="placement",U3837,IF($A3837="site",SUMIF($C:$C,$C3837,$U:$U),IF($A3837="user",SUMIF($B:$B,$B3837,$U:$U),SUM($U:$U))))</f>
        <v>86.645272961762771</v>
      </c>
      <c r="W3837" s="27">
        <f>V3837/J3837</f>
        <v>0.25409170956528671</v>
      </c>
    </row>
    <row r="3838" spans="1:23" hidden="1" x14ac:dyDescent="0.3">
      <c r="A3838" s="23" t="s">
        <v>10</v>
      </c>
      <c r="B3838" s="23" t="s">
        <v>5560</v>
      </c>
      <c r="C3838" s="23" t="s">
        <v>9898</v>
      </c>
      <c r="D3838" s="23" t="s">
        <v>9898</v>
      </c>
      <c r="E3838" s="23"/>
      <c r="F3838" s="27">
        <v>0.25</v>
      </c>
      <c r="G3838" s="24">
        <v>0</v>
      </c>
      <c r="H3838" s="25">
        <v>23.2563</v>
      </c>
      <c r="I3838" s="25">
        <v>7.4069000000000003</v>
      </c>
      <c r="J3838" s="26">
        <v>512</v>
      </c>
      <c r="K3838" s="26">
        <v>122</v>
      </c>
      <c r="L3838" s="27">
        <v>0.31850000000000001</v>
      </c>
      <c r="M3838" s="28">
        <v>2.3020772100000002</v>
      </c>
      <c r="N3838" s="29">
        <v>1.75</v>
      </c>
      <c r="O3838" s="31"/>
      <c r="P3838" s="31">
        <v>0.23981698109999999</v>
      </c>
      <c r="Q3838" s="31">
        <v>0.239816981088604</v>
      </c>
      <c r="R3838" s="42"/>
      <c r="S3838" s="42" t="str">
        <f>IF(R3838="","",MAX(R3838,Q3838))</f>
        <v/>
      </c>
      <c r="T3838" s="27" t="str">
        <f>IF(A3838="placement",MIN(P3838,IF(S3838="",Q3838,S3838)),"")</f>
        <v/>
      </c>
      <c r="U3838" s="28" t="str">
        <f>IF($A3838="placement",T3838*J3838,"")</f>
        <v/>
      </c>
      <c r="V3838" s="26">
        <f>IF($A3838="placement",U3838,IF($A3838="site",SUMIF($C:$C,$C3838,$U:$U),IF($A3838="user",SUMIF($B:$B,$B3838,$U:$U),SUM($U:$U))))</f>
        <v>122.54780740896209</v>
      </c>
      <c r="W3838" s="27">
        <f>V3838/J3838</f>
        <v>0.23935118634562907</v>
      </c>
    </row>
    <row r="3839" spans="1:23" x14ac:dyDescent="0.3">
      <c r="A3839" s="23" t="s">
        <v>14</v>
      </c>
      <c r="B3839" s="23" t="s">
        <v>6638</v>
      </c>
      <c r="C3839" s="23" t="s">
        <v>6639</v>
      </c>
      <c r="D3839" s="23" t="s">
        <v>6710</v>
      </c>
      <c r="E3839" s="23" t="s">
        <v>6711</v>
      </c>
      <c r="F3839" s="27">
        <v>0.25</v>
      </c>
      <c r="G3839" s="24">
        <v>0</v>
      </c>
      <c r="H3839" s="25">
        <v>41.247799999999998</v>
      </c>
      <c r="I3839" s="25">
        <v>2.6534</v>
      </c>
      <c r="J3839" s="26">
        <v>45</v>
      </c>
      <c r="K3839" s="26">
        <v>11</v>
      </c>
      <c r="L3839" s="27">
        <v>6.4299999999999996E-2</v>
      </c>
      <c r="M3839" s="28">
        <v>0.56234521000000004</v>
      </c>
      <c r="N3839" s="29">
        <v>0.4</v>
      </c>
      <c r="O3839" s="31" t="s">
        <v>12</v>
      </c>
      <c r="P3839" s="31">
        <v>0.2886931546</v>
      </c>
      <c r="Q3839" s="31">
        <v>0.25</v>
      </c>
      <c r="R3839" s="42"/>
      <c r="S3839" s="42" t="str">
        <f>IF(R3839="","",MAX(R3839,Q3839))</f>
        <v/>
      </c>
      <c r="T3839" s="27">
        <f>IF(A3839="placement",MIN(P3839,IF(S3839="",Q3839,S3839)),"")</f>
        <v>0.25</v>
      </c>
      <c r="U3839" s="28">
        <f>IF($A3839="placement",T3839*J3839,"")</f>
        <v>11.25</v>
      </c>
      <c r="V3839" s="26">
        <f>IF($A3839="placement",U3839,IF($A3839="site",SUMIF($C:$C,$C3839,$U:$U),IF($A3839="user",SUMIF($B:$B,$B3839,$U:$U),SUM($U:$U))))</f>
        <v>11.25</v>
      </c>
      <c r="W3839" s="27">
        <f>V3839/J3839</f>
        <v>0.25</v>
      </c>
    </row>
    <row r="3840" spans="1:23" x14ac:dyDescent="0.3">
      <c r="A3840" s="23" t="s">
        <v>14</v>
      </c>
      <c r="B3840" s="23" t="s">
        <v>11061</v>
      </c>
      <c r="C3840" s="23" t="s">
        <v>11062</v>
      </c>
      <c r="D3840" s="23" t="s">
        <v>11063</v>
      </c>
      <c r="E3840" s="23" t="s">
        <v>11064</v>
      </c>
      <c r="F3840" s="27">
        <v>0.25</v>
      </c>
      <c r="G3840" s="24">
        <v>0</v>
      </c>
      <c r="H3840" s="25">
        <v>9.8689999999999998</v>
      </c>
      <c r="I3840" s="25">
        <v>1.0869</v>
      </c>
      <c r="J3840" s="26">
        <v>45</v>
      </c>
      <c r="K3840" s="26">
        <v>11</v>
      </c>
      <c r="L3840" s="27">
        <v>0.1101</v>
      </c>
      <c r="M3840" s="28">
        <v>1.3763538399999999</v>
      </c>
      <c r="N3840" s="29">
        <v>1</v>
      </c>
      <c r="O3840" s="31" t="s">
        <v>12</v>
      </c>
      <c r="P3840" s="31">
        <v>0.27344264800000001</v>
      </c>
      <c r="Q3840" s="31">
        <v>0.25</v>
      </c>
      <c r="R3840" s="42"/>
      <c r="S3840" s="42" t="str">
        <f>IF(R3840="","",MAX(R3840,Q3840))</f>
        <v/>
      </c>
      <c r="T3840" s="27">
        <f>IF(A3840="placement",MIN(P3840,IF(S3840="",Q3840,S3840)),"")</f>
        <v>0.25</v>
      </c>
      <c r="U3840" s="28">
        <f>IF($A3840="placement",T3840*J3840,"")</f>
        <v>11.25</v>
      </c>
      <c r="V3840" s="26">
        <f>IF($A3840="placement",U3840,IF($A3840="site",SUMIF($C:$C,$C3840,$U:$U),IF($A3840="user",SUMIF($B:$B,$B3840,$U:$U),SUM($U:$U))))</f>
        <v>11.25</v>
      </c>
      <c r="W3840" s="27">
        <f>V3840/J3840</f>
        <v>0.25</v>
      </c>
    </row>
    <row r="3841" spans="1:23" x14ac:dyDescent="0.3">
      <c r="A3841" s="23" t="s">
        <v>14</v>
      </c>
      <c r="B3841" s="23" t="s">
        <v>8390</v>
      </c>
      <c r="C3841" s="23" t="s">
        <v>8391</v>
      </c>
      <c r="D3841" s="23" t="s">
        <v>11094</v>
      </c>
      <c r="E3841" s="23" t="s">
        <v>11095</v>
      </c>
      <c r="F3841" s="27">
        <v>0.25</v>
      </c>
      <c r="G3841" s="24">
        <v>0</v>
      </c>
      <c r="H3841" s="25">
        <v>7.4934000000000003</v>
      </c>
      <c r="I3841" s="25">
        <v>1.3940999999999999</v>
      </c>
      <c r="J3841" s="26">
        <v>45</v>
      </c>
      <c r="K3841" s="26">
        <v>11</v>
      </c>
      <c r="L3841" s="27">
        <v>0.186</v>
      </c>
      <c r="M3841" s="28">
        <v>1.07144028</v>
      </c>
      <c r="N3841" s="29">
        <v>0.7</v>
      </c>
      <c r="O3841" s="31" t="s">
        <v>12</v>
      </c>
      <c r="P3841" s="31">
        <v>0.34667380790000002</v>
      </c>
      <c r="Q3841" s="31">
        <v>0.25</v>
      </c>
      <c r="R3841" s="42"/>
      <c r="S3841" s="42" t="str">
        <f>IF(R3841="","",MAX(R3841,Q3841))</f>
        <v/>
      </c>
      <c r="T3841" s="27">
        <f>IF(A3841="placement",MIN(P3841,IF(S3841="",Q3841,S3841)),"")</f>
        <v>0.25</v>
      </c>
      <c r="U3841" s="28">
        <f>IF($A3841="placement",T3841*J3841,"")</f>
        <v>11.25</v>
      </c>
      <c r="V3841" s="26">
        <f>IF($A3841="placement",U3841,IF($A3841="site",SUMIF($C:$C,$C3841,$U:$U),IF($A3841="user",SUMIF($B:$B,$B3841,$U:$U),SUM($U:$U))))</f>
        <v>11.25</v>
      </c>
      <c r="W3841" s="27">
        <f>V3841/J3841</f>
        <v>0.25</v>
      </c>
    </row>
    <row r="3842" spans="1:23" x14ac:dyDescent="0.3">
      <c r="A3842" s="23" t="s">
        <v>14</v>
      </c>
      <c r="B3842" s="23" t="s">
        <v>9599</v>
      </c>
      <c r="C3842" s="23" t="s">
        <v>9601</v>
      </c>
      <c r="D3842" s="32" t="s">
        <v>9632</v>
      </c>
      <c r="E3842" s="23" t="s">
        <v>9633</v>
      </c>
      <c r="F3842" s="27">
        <v>0.25</v>
      </c>
      <c r="G3842" s="24">
        <v>0</v>
      </c>
      <c r="H3842" s="25">
        <v>4.9337</v>
      </c>
      <c r="I3842" s="25">
        <v>0.70789999999999997</v>
      </c>
      <c r="J3842" s="26">
        <v>45</v>
      </c>
      <c r="K3842" s="26">
        <v>11</v>
      </c>
      <c r="L3842" s="27">
        <v>0.14349999999999999</v>
      </c>
      <c r="M3842" s="28">
        <v>2.1030471199999998</v>
      </c>
      <c r="N3842" s="29">
        <v>1.5</v>
      </c>
      <c r="O3842" s="31" t="s">
        <v>42</v>
      </c>
      <c r="P3842" s="31">
        <v>0.28674921920000002</v>
      </c>
      <c r="Q3842" s="31">
        <v>0.25</v>
      </c>
      <c r="R3842" s="42"/>
      <c r="S3842" s="42" t="str">
        <f>IF(R3842="","",MAX(R3842,Q3842))</f>
        <v/>
      </c>
      <c r="T3842" s="27">
        <f>IF(A3842="placement",MIN(P3842,IF(S3842="",Q3842,S3842)),"")</f>
        <v>0.25</v>
      </c>
      <c r="U3842" s="28">
        <f>IF($A3842="placement",T3842*J3842,"")</f>
        <v>11.25</v>
      </c>
      <c r="V3842" s="26">
        <f>IF($A3842="placement",U3842,IF($A3842="site",SUMIF($C:$C,$C3842,$U:$U),IF($A3842="user",SUMIF($B:$B,$B3842,$U:$U),SUM($U:$U))))</f>
        <v>11.25</v>
      </c>
      <c r="W3842" s="27">
        <f>V3842/J3842</f>
        <v>0.25</v>
      </c>
    </row>
    <row r="3843" spans="1:23" x14ac:dyDescent="0.3">
      <c r="A3843" s="23" t="s">
        <v>14</v>
      </c>
      <c r="B3843" s="23" t="s">
        <v>9695</v>
      </c>
      <c r="C3843" s="23" t="s">
        <v>9696</v>
      </c>
      <c r="D3843" s="23" t="s">
        <v>9713</v>
      </c>
      <c r="E3843" s="23" t="s">
        <v>9714</v>
      </c>
      <c r="F3843" s="27">
        <v>0.25</v>
      </c>
      <c r="G3843" s="24">
        <v>1</v>
      </c>
      <c r="H3843" s="25">
        <v>46.128700000000002</v>
      </c>
      <c r="I3843" s="25">
        <v>4.4444999999999997</v>
      </c>
      <c r="J3843" s="26">
        <v>45</v>
      </c>
      <c r="K3843" s="26">
        <v>11</v>
      </c>
      <c r="L3843" s="27">
        <v>9.6299999999999997E-2</v>
      </c>
      <c r="M3843" s="28">
        <v>0.33567651999999998</v>
      </c>
      <c r="N3843" s="29">
        <v>0.15</v>
      </c>
      <c r="O3843" s="31" t="s">
        <v>42</v>
      </c>
      <c r="P3843" s="31">
        <v>0.55314121839999997</v>
      </c>
      <c r="Q3843" s="31">
        <v>0.25</v>
      </c>
      <c r="R3843" s="42"/>
      <c r="S3843" s="42" t="str">
        <f>IF(R3843="","",MAX(R3843,Q3843))</f>
        <v/>
      </c>
      <c r="T3843" s="27">
        <f>IF(A3843="placement",MIN(P3843,IF(S3843="",Q3843,S3843)),"")</f>
        <v>0.25</v>
      </c>
      <c r="U3843" s="28">
        <f>IF($A3843="placement",T3843*J3843,"")</f>
        <v>11.25</v>
      </c>
      <c r="V3843" s="26">
        <f>IF($A3843="placement",U3843,IF($A3843="site",SUMIF($C:$C,$C3843,$U:$U),IF($A3843="user",SUMIF($B:$B,$B3843,$U:$U),SUM($U:$U))))</f>
        <v>11.25</v>
      </c>
      <c r="W3843" s="27">
        <f>V3843/J3843</f>
        <v>0.25</v>
      </c>
    </row>
    <row r="3844" spans="1:23" hidden="1" x14ac:dyDescent="0.3">
      <c r="A3844" s="23" t="s">
        <v>13</v>
      </c>
      <c r="B3844" s="23" t="s">
        <v>4814</v>
      </c>
      <c r="C3844" s="23" t="s">
        <v>4815</v>
      </c>
      <c r="D3844" s="23" t="s">
        <v>9898</v>
      </c>
      <c r="E3844" s="23"/>
      <c r="F3844" s="27">
        <v>0.25</v>
      </c>
      <c r="G3844" s="24">
        <v>0</v>
      </c>
      <c r="H3844" s="25">
        <v>53.782600000000002</v>
      </c>
      <c r="I3844" s="25">
        <v>9.3163</v>
      </c>
      <c r="J3844" s="26">
        <v>341</v>
      </c>
      <c r="K3844" s="26">
        <v>76</v>
      </c>
      <c r="L3844" s="27">
        <v>0.17319999999999999</v>
      </c>
      <c r="M3844" s="28">
        <v>1.22090349</v>
      </c>
      <c r="N3844" s="29">
        <v>0.94941299999999995</v>
      </c>
      <c r="O3844" s="31"/>
      <c r="P3844" s="31">
        <v>0.2223685081</v>
      </c>
      <c r="Q3844" s="31">
        <v>0.22236850813865799</v>
      </c>
      <c r="R3844" s="42"/>
      <c r="S3844" s="42" t="str">
        <f>IF(R3844="","",MAX(R3844,Q3844))</f>
        <v/>
      </c>
      <c r="T3844" s="27" t="str">
        <f>IF(A3844="placement",MIN(P3844,IF(S3844="",Q3844,S3844)),"")</f>
        <v/>
      </c>
      <c r="U3844" s="28" t="str">
        <f>IF($A3844="placement",T3844*J3844,"")</f>
        <v/>
      </c>
      <c r="V3844" s="26">
        <f>IF($A3844="placement",U3844,IF($A3844="site",SUMIF($C:$C,$C3844,$U:$U),IF($A3844="user",SUMIF($B:$B,$B3844,$U:$U),SUM($U:$U))))</f>
        <v>75.887973606700001</v>
      </c>
      <c r="W3844" s="27">
        <f>V3844/J3844</f>
        <v>0.22254537714574779</v>
      </c>
    </row>
    <row r="3845" spans="1:23" hidden="1" x14ac:dyDescent="0.3">
      <c r="A3845" s="23" t="s">
        <v>10</v>
      </c>
      <c r="B3845" s="23" t="s">
        <v>6866</v>
      </c>
      <c r="C3845" s="23" t="s">
        <v>9898</v>
      </c>
      <c r="D3845" s="23" t="s">
        <v>9898</v>
      </c>
      <c r="E3845" s="23"/>
      <c r="F3845" s="27">
        <v>0.25</v>
      </c>
      <c r="G3845" s="24">
        <v>0</v>
      </c>
      <c r="H3845" s="25">
        <v>31.4924</v>
      </c>
      <c r="I3845" s="25">
        <v>9.3291000000000004</v>
      </c>
      <c r="J3845" s="26">
        <v>719</v>
      </c>
      <c r="K3845" s="26">
        <v>172</v>
      </c>
      <c r="L3845" s="27">
        <v>0.29620000000000002</v>
      </c>
      <c r="M3845" s="28">
        <v>2.5683355400000001</v>
      </c>
      <c r="N3845" s="29">
        <v>1.8987989999999999</v>
      </c>
      <c r="O3845" s="31"/>
      <c r="P3845" s="31">
        <v>0.2606888899</v>
      </c>
      <c r="Q3845" s="31">
        <v>0.25</v>
      </c>
      <c r="R3845" s="42"/>
      <c r="S3845" s="42" t="str">
        <f>IF(R3845="","",MAX(R3845,Q3845))</f>
        <v/>
      </c>
      <c r="T3845" s="27" t="str">
        <f>IF(A3845="placement",MIN(P3845,IF(S3845="",Q3845,S3845)),"")</f>
        <v/>
      </c>
      <c r="U3845" s="28" t="str">
        <f>IF($A3845="placement",T3845*J3845,"")</f>
        <v/>
      </c>
      <c r="V3845" s="26">
        <f>IF($A3845="placement",U3845,IF($A3845="site",SUMIF($C:$C,$C3845,$U:$U),IF($A3845="user",SUMIF($B:$B,$B3845,$U:$U),SUM($U:$U))))</f>
        <v>171.870341475</v>
      </c>
      <c r="W3845" s="27">
        <f>V3845/J3845</f>
        <v>0.23904080872739916</v>
      </c>
    </row>
    <row r="3846" spans="1:23" x14ac:dyDescent="0.3">
      <c r="A3846" s="23" t="s">
        <v>14</v>
      </c>
      <c r="B3846" s="23" t="s">
        <v>10691</v>
      </c>
      <c r="C3846" s="23" t="s">
        <v>10692</v>
      </c>
      <c r="D3846" s="23" t="s">
        <v>10693</v>
      </c>
      <c r="E3846" s="23" t="s">
        <v>10694</v>
      </c>
      <c r="F3846" s="27">
        <v>0.25</v>
      </c>
      <c r="G3846" s="24">
        <v>0</v>
      </c>
      <c r="H3846" s="25">
        <v>10.3939</v>
      </c>
      <c r="I3846" s="25">
        <v>2.2498</v>
      </c>
      <c r="J3846" s="26">
        <v>45</v>
      </c>
      <c r="K3846" s="26">
        <v>11</v>
      </c>
      <c r="L3846" s="27">
        <v>0.2165</v>
      </c>
      <c r="M3846" s="28">
        <v>0.65947867999999998</v>
      </c>
      <c r="N3846" s="29">
        <v>0.5</v>
      </c>
      <c r="O3846" s="31" t="s">
        <v>12</v>
      </c>
      <c r="P3846" s="31">
        <v>0.24182537700000001</v>
      </c>
      <c r="Q3846" s="31">
        <v>0.24182537695699899</v>
      </c>
      <c r="R3846" s="42"/>
      <c r="S3846" s="42" t="str">
        <f>IF(R3846="","",MAX(R3846,Q3846))</f>
        <v/>
      </c>
      <c r="T3846" s="27">
        <f>IF(A3846="placement",MIN(P3846,IF(S3846="",Q3846,S3846)),"")</f>
        <v>0.24182537695699899</v>
      </c>
      <c r="U3846" s="28">
        <f>IF($A3846="placement",T3846*J3846,"")</f>
        <v>10.882141963064955</v>
      </c>
      <c r="V3846" s="26">
        <f>IF($A3846="placement",U3846,IF($A3846="site",SUMIF($C:$C,$C3846,$U:$U),IF($A3846="user",SUMIF($B:$B,$B3846,$U:$U),SUM($U:$U))))</f>
        <v>10.882141963064955</v>
      </c>
      <c r="W3846" s="27">
        <f>V3846/J3846</f>
        <v>0.24182537695699899</v>
      </c>
    </row>
    <row r="3847" spans="1:23" x14ac:dyDescent="0.3">
      <c r="A3847" s="23" t="s">
        <v>14</v>
      </c>
      <c r="B3847" s="23" t="s">
        <v>4528</v>
      </c>
      <c r="C3847" s="23" t="s">
        <v>4530</v>
      </c>
      <c r="D3847" s="23" t="s">
        <v>4593</v>
      </c>
      <c r="E3847" s="23" t="s">
        <v>4594</v>
      </c>
      <c r="F3847" s="27">
        <v>0.33</v>
      </c>
      <c r="G3847" s="24">
        <v>0</v>
      </c>
      <c r="H3847" s="25">
        <v>24.177800000000001</v>
      </c>
      <c r="I3847" s="25">
        <v>1.6201000000000001</v>
      </c>
      <c r="J3847" s="26">
        <v>45</v>
      </c>
      <c r="K3847" s="26">
        <v>11</v>
      </c>
      <c r="L3847" s="27">
        <v>6.7000000000000004E-2</v>
      </c>
      <c r="M3847" s="28">
        <v>0.91610968999999998</v>
      </c>
      <c r="N3847" s="29">
        <v>0.7</v>
      </c>
      <c r="O3847" s="31" t="s">
        <v>12</v>
      </c>
      <c r="P3847" s="31">
        <v>0.23589936089999999</v>
      </c>
      <c r="Q3847" s="31">
        <v>0.23589936089936001</v>
      </c>
      <c r="R3847" s="42"/>
      <c r="S3847" s="42" t="str">
        <f>IF(R3847="","",MAX(R3847,Q3847))</f>
        <v/>
      </c>
      <c r="T3847" s="27">
        <f>IF(A3847="placement",MIN(P3847,IF(S3847="",Q3847,S3847)),"")</f>
        <v>0.23589936089936001</v>
      </c>
      <c r="U3847" s="28">
        <f>IF($A3847="placement",T3847*J3847,"")</f>
        <v>10.6154712404712</v>
      </c>
      <c r="V3847" s="26">
        <f>IF($A3847="placement",U3847,IF($A3847="site",SUMIF($C:$C,$C3847,$U:$U),IF($A3847="user",SUMIF($B:$B,$B3847,$U:$U),SUM($U:$U))))</f>
        <v>10.6154712404712</v>
      </c>
      <c r="W3847" s="27">
        <f>V3847/J3847</f>
        <v>0.23589936089936001</v>
      </c>
    </row>
    <row r="3848" spans="1:23" x14ac:dyDescent="0.3">
      <c r="A3848" s="23" t="s">
        <v>14</v>
      </c>
      <c r="B3848" s="23" t="s">
        <v>1708</v>
      </c>
      <c r="C3848" s="23" t="s">
        <v>1709</v>
      </c>
      <c r="D3848" s="23" t="s">
        <v>2000</v>
      </c>
      <c r="E3848" s="23" t="s">
        <v>2001</v>
      </c>
      <c r="F3848" s="27">
        <v>0.33</v>
      </c>
      <c r="G3848" s="24">
        <v>0</v>
      </c>
      <c r="H3848" s="25">
        <v>3.1896</v>
      </c>
      <c r="I3848" s="25">
        <v>0.8105</v>
      </c>
      <c r="J3848" s="26">
        <v>45</v>
      </c>
      <c r="K3848" s="26">
        <v>9</v>
      </c>
      <c r="L3848" s="27">
        <v>0.25409999999999999</v>
      </c>
      <c r="M3848" s="28">
        <v>1.8674451400000001</v>
      </c>
      <c r="N3848" s="29">
        <v>1.5</v>
      </c>
      <c r="O3848" s="31" t="s">
        <v>12</v>
      </c>
      <c r="P3848" s="31">
        <v>0.19676355240000001</v>
      </c>
      <c r="Q3848" s="31">
        <v>0.19676355244715599</v>
      </c>
      <c r="R3848" s="42">
        <v>0.3</v>
      </c>
      <c r="S3848" s="42">
        <f>IF(R3848="","",MAX(R3848,Q3848))</f>
        <v>0.3</v>
      </c>
      <c r="T3848" s="27">
        <f>IF(A3848="placement",MIN(P3848,IF(S3848="",Q3848,S3848)),"")</f>
        <v>0.19676355240000001</v>
      </c>
      <c r="U3848" s="28">
        <f>IF($A3848="placement",T3848*J3848,"")</f>
        <v>8.8543598580000005</v>
      </c>
      <c r="V3848" s="26">
        <f>IF($A3848="placement",U3848,IF($A3848="site",SUMIF($C:$C,$C3848,$U:$U),IF($A3848="user",SUMIF($B:$B,$B3848,$U:$U),SUM($U:$U))))</f>
        <v>8.8543598580000005</v>
      </c>
      <c r="W3848" s="27">
        <f>V3848/J3848</f>
        <v>0.19676355240000001</v>
      </c>
    </row>
    <row r="3849" spans="1:23" x14ac:dyDescent="0.3">
      <c r="A3849" s="23" t="s">
        <v>14</v>
      </c>
      <c r="B3849" s="23" t="s">
        <v>1708</v>
      </c>
      <c r="C3849" s="23" t="s">
        <v>1709</v>
      </c>
      <c r="D3849" s="32" t="s">
        <v>1762</v>
      </c>
      <c r="E3849" s="23" t="s">
        <v>1763</v>
      </c>
      <c r="F3849" s="27">
        <v>0.15</v>
      </c>
      <c r="G3849" s="24">
        <v>0</v>
      </c>
      <c r="H3849" s="25">
        <v>2.8471000000000002</v>
      </c>
      <c r="I3849" s="25">
        <v>0.72489999999999999</v>
      </c>
      <c r="J3849" s="26">
        <v>45</v>
      </c>
      <c r="K3849" s="26">
        <v>7</v>
      </c>
      <c r="L3849" s="27">
        <v>0.25459999999999999</v>
      </c>
      <c r="M3849" s="28">
        <v>2.0553015399999999</v>
      </c>
      <c r="N3849" s="29">
        <v>1.5</v>
      </c>
      <c r="O3849" s="31" t="s">
        <v>42</v>
      </c>
      <c r="P3849" s="31">
        <v>0.27018008170000002</v>
      </c>
      <c r="Q3849" s="31">
        <v>0.15</v>
      </c>
      <c r="R3849" s="42"/>
      <c r="S3849" s="42" t="str">
        <f>IF(R3849="","",MAX(R3849,Q3849))</f>
        <v/>
      </c>
      <c r="T3849" s="27">
        <f>IF(A3849="placement",MIN(P3849,IF(S3849="",Q3849,S3849)),"")</f>
        <v>0.15</v>
      </c>
      <c r="U3849" s="28">
        <f>IF($A3849="placement",T3849*J3849,"")</f>
        <v>6.75</v>
      </c>
      <c r="V3849" s="26">
        <f>IF($A3849="placement",U3849,IF($A3849="site",SUMIF($C:$C,$C3849,$U:$U),IF($A3849="user",SUMIF($B:$B,$B3849,$U:$U),SUM($U:$U))))</f>
        <v>6.75</v>
      </c>
      <c r="W3849" s="27">
        <f>V3849/J3849</f>
        <v>0.15</v>
      </c>
    </row>
    <row r="3850" spans="1:23" x14ac:dyDescent="0.3">
      <c r="A3850" s="23" t="s">
        <v>14</v>
      </c>
      <c r="B3850" s="23" t="s">
        <v>1708</v>
      </c>
      <c r="C3850" s="23" t="s">
        <v>1709</v>
      </c>
      <c r="D3850" s="23" t="s">
        <v>2046</v>
      </c>
      <c r="E3850" s="23" t="s">
        <v>2047</v>
      </c>
      <c r="F3850" s="27">
        <v>0.15</v>
      </c>
      <c r="G3850" s="24">
        <v>0</v>
      </c>
      <c r="H3850" s="25">
        <v>1.9407000000000001</v>
      </c>
      <c r="I3850" s="25">
        <v>0.76390000000000002</v>
      </c>
      <c r="J3850" s="26">
        <v>45</v>
      </c>
      <c r="K3850" s="26">
        <v>7</v>
      </c>
      <c r="L3850" s="27">
        <v>0.39360000000000001</v>
      </c>
      <c r="M3850" s="28">
        <v>1.9476715899999999</v>
      </c>
      <c r="N3850" s="29">
        <v>1.45</v>
      </c>
      <c r="O3850" s="31" t="s">
        <v>42</v>
      </c>
      <c r="P3850" s="31">
        <v>0.25552130740000001</v>
      </c>
      <c r="Q3850" s="31">
        <v>0.15</v>
      </c>
      <c r="R3850" s="42"/>
      <c r="S3850" s="42" t="str">
        <f>IF(R3850="","",MAX(R3850,Q3850))</f>
        <v/>
      </c>
      <c r="T3850" s="27">
        <f>IF(A3850="placement",MIN(P3850,IF(S3850="",Q3850,S3850)),"")</f>
        <v>0.15</v>
      </c>
      <c r="U3850" s="28">
        <f>IF($A3850="placement",T3850*J3850,"")</f>
        <v>6.75</v>
      </c>
      <c r="V3850" s="23">
        <f>IF($A3850="placement",U3850,IF($A3850="site",SUMIF($C:$C,$C3850,$U:$U),IF($A3850="user",SUMIF($B:$B,$B3850,$U:$U),SUM($U:$U))))</f>
        <v>6.75</v>
      </c>
      <c r="W3850" s="27">
        <f>V3850/J3850</f>
        <v>0.15</v>
      </c>
    </row>
    <row r="3851" spans="1:23" x14ac:dyDescent="0.3">
      <c r="A3851" s="23" t="s">
        <v>14</v>
      </c>
      <c r="B3851" s="23" t="s">
        <v>7689</v>
      </c>
      <c r="C3851" s="23" t="s">
        <v>7690</v>
      </c>
      <c r="D3851" s="23" t="s">
        <v>7721</v>
      </c>
      <c r="E3851" s="23" t="s">
        <v>7722</v>
      </c>
      <c r="F3851" s="27">
        <v>0.1</v>
      </c>
      <c r="G3851" s="24">
        <v>0</v>
      </c>
      <c r="H3851" s="25">
        <v>5.1801000000000004</v>
      </c>
      <c r="I3851" s="25">
        <v>1.0859000000000001</v>
      </c>
      <c r="J3851" s="26">
        <v>45</v>
      </c>
      <c r="K3851" s="26">
        <v>5</v>
      </c>
      <c r="L3851" s="27">
        <v>0.20960000000000001</v>
      </c>
      <c r="M3851" s="28">
        <v>1.3927904200000001</v>
      </c>
      <c r="N3851" s="29">
        <v>0.95</v>
      </c>
      <c r="O3851" s="31" t="s">
        <v>12</v>
      </c>
      <c r="P3851" s="31">
        <v>0.31791604480000002</v>
      </c>
      <c r="Q3851" s="31">
        <v>0.1</v>
      </c>
      <c r="R3851" s="42"/>
      <c r="S3851" s="42" t="str">
        <f>IF(R3851="","",MAX(R3851,Q3851))</f>
        <v/>
      </c>
      <c r="T3851" s="27">
        <f>IF(A3851="placement",MIN(P3851,IF(S3851="",Q3851,S3851)),"")</f>
        <v>0.1</v>
      </c>
      <c r="U3851" s="28">
        <f>IF($A3851="placement",T3851*J3851,"")</f>
        <v>4.5</v>
      </c>
      <c r="V3851" s="26">
        <f>IF($A3851="placement",U3851,IF($A3851="site",SUMIF($C:$C,$C3851,$U:$U),IF($A3851="user",SUMIF($B:$B,$B3851,$U:$U),SUM($U:$U))))</f>
        <v>4.5</v>
      </c>
      <c r="W3851" s="27">
        <f>V3851/J3851</f>
        <v>0.1</v>
      </c>
    </row>
    <row r="3852" spans="1:23" hidden="1" x14ac:dyDescent="0.3">
      <c r="A3852" s="23" t="s">
        <v>13</v>
      </c>
      <c r="B3852" s="23" t="s">
        <v>2936</v>
      </c>
      <c r="C3852" s="23" t="s">
        <v>2937</v>
      </c>
      <c r="D3852" s="23" t="s">
        <v>9898</v>
      </c>
      <c r="E3852" s="23"/>
      <c r="F3852" s="27">
        <v>0.314</v>
      </c>
      <c r="G3852" s="24">
        <v>0.89871789000000002</v>
      </c>
      <c r="H3852" s="25">
        <v>433.3177</v>
      </c>
      <c r="I3852" s="25">
        <v>77.119799999999998</v>
      </c>
      <c r="J3852" s="26">
        <v>339</v>
      </c>
      <c r="K3852" s="26">
        <v>106</v>
      </c>
      <c r="L3852" s="27">
        <v>0.17799999999999999</v>
      </c>
      <c r="M3852" s="28">
        <v>0.14656161000000001</v>
      </c>
      <c r="N3852" s="29">
        <v>3.2060999999999999E-2</v>
      </c>
      <c r="O3852" s="31"/>
      <c r="P3852" s="31">
        <v>0.78124558079999995</v>
      </c>
      <c r="Q3852" s="31">
        <v>0.31400194136471798</v>
      </c>
      <c r="R3852" s="42"/>
      <c r="S3852" s="42" t="str">
        <f>IF(R3852="","",MAX(R3852,Q3852))</f>
        <v/>
      </c>
      <c r="T3852" s="27" t="str">
        <f>IF(A3852="placement",MIN(P3852,IF(S3852="",Q3852,S3852)),"")</f>
        <v/>
      </c>
      <c r="U3852" s="28" t="str">
        <f>IF($A3852="placement",T3852*J3852,"")</f>
        <v/>
      </c>
      <c r="V3852" s="26">
        <f>IF($A3852="placement",U3852,IF($A3852="site",SUMIF($C:$C,$C3852,$U:$U),IF($A3852="user",SUMIF($B:$B,$B3852,$U:$U),SUM($U:$U))))</f>
        <v>104.85</v>
      </c>
      <c r="W3852" s="27">
        <f>V3852/J3852</f>
        <v>0.30929203539823008</v>
      </c>
    </row>
    <row r="3853" spans="1:23" hidden="1" x14ac:dyDescent="0.3">
      <c r="A3853" s="23" t="s">
        <v>10</v>
      </c>
      <c r="B3853" s="23" t="s">
        <v>10446</v>
      </c>
      <c r="C3853" s="23" t="s">
        <v>9898</v>
      </c>
      <c r="D3853" s="32" t="s">
        <v>9898</v>
      </c>
      <c r="E3853" s="23"/>
      <c r="F3853" s="27">
        <v>0.25</v>
      </c>
      <c r="G3853" s="24">
        <v>1</v>
      </c>
      <c r="H3853" s="25">
        <v>5407.7938999999997</v>
      </c>
      <c r="I3853" s="25">
        <v>379.4701</v>
      </c>
      <c r="J3853" s="26">
        <v>1917</v>
      </c>
      <c r="K3853" s="26">
        <v>379</v>
      </c>
      <c r="L3853" s="27">
        <v>7.0199999999999999E-2</v>
      </c>
      <c r="M3853" s="28">
        <v>0.16836139999999999</v>
      </c>
      <c r="N3853" s="29">
        <v>0.13802300000000001</v>
      </c>
      <c r="O3853" s="31"/>
      <c r="P3853" s="31">
        <v>0.180198097</v>
      </c>
      <c r="Q3853" s="31">
        <v>0.18019809702699</v>
      </c>
      <c r="R3853" s="42"/>
      <c r="S3853" s="42" t="str">
        <f>IF(R3853="","",MAX(R3853,Q3853))</f>
        <v/>
      </c>
      <c r="T3853" s="27" t="str">
        <f>IF(A3853="placement",MIN(P3853,IF(S3853="",Q3853,S3853)),"")</f>
        <v/>
      </c>
      <c r="U3853" s="28" t="str">
        <f>IF($A3853="placement",T3853*J3853,"")</f>
        <v/>
      </c>
      <c r="V3853" s="26">
        <f>IF($A3853="placement",U3853,IF($A3853="site",SUMIF($C:$C,$C3853,$U:$U),IF($A3853="user",SUMIF($B:$B,$B3853,$U:$U),SUM($U:$U))))</f>
        <v>456.75</v>
      </c>
      <c r="W3853" s="27">
        <f>V3853/J3853</f>
        <v>0.23826291079812206</v>
      </c>
    </row>
    <row r="3854" spans="1:23" hidden="1" x14ac:dyDescent="0.3">
      <c r="A3854" s="11" t="s">
        <v>13</v>
      </c>
      <c r="B3854" s="11" t="s">
        <v>3559</v>
      </c>
      <c r="C3854" s="11" t="s">
        <v>3561</v>
      </c>
      <c r="D3854" s="11" t="s">
        <v>9898</v>
      </c>
      <c r="E3854" s="11"/>
      <c r="F3854" s="12">
        <v>0.25</v>
      </c>
      <c r="G3854" s="33">
        <v>0</v>
      </c>
      <c r="H3854" s="34">
        <v>18.0318</v>
      </c>
      <c r="I3854" s="34">
        <v>3.4457</v>
      </c>
      <c r="J3854" s="13">
        <v>339</v>
      </c>
      <c r="K3854" s="13">
        <v>85</v>
      </c>
      <c r="L3854" s="12">
        <v>0.19109999999999999</v>
      </c>
      <c r="M3854" s="14">
        <v>3.2807068799999999</v>
      </c>
      <c r="N3854" s="15">
        <v>2.25</v>
      </c>
      <c r="O3854" s="16"/>
      <c r="P3854" s="16">
        <v>0.31417219499999999</v>
      </c>
      <c r="Q3854" s="16">
        <v>0.25</v>
      </c>
      <c r="R3854" s="44"/>
      <c r="S3854" s="42" t="str">
        <f>IF(R3854="","",MAX(R3854,Q3854))</f>
        <v/>
      </c>
      <c r="T3854" s="27" t="str">
        <f>IF(A3854="placement",MIN(P3854,IF(S3854="",Q3854,S3854)),"")</f>
        <v/>
      </c>
      <c r="U3854" s="14" t="str">
        <f>IF($A3854="placement",T3854*J3854,"")</f>
        <v/>
      </c>
      <c r="V3854" s="13">
        <f>IF($A3854="placement",U3854,IF($A3854="site",SUMIF($C:$C,$C3854,$U:$U),IF($A3854="user",SUMIF($B:$B,$B3854,$U:$U),SUM($U:$U))))</f>
        <v>84.75</v>
      </c>
      <c r="W3854" s="12">
        <f>V3854/J3854</f>
        <v>0.25</v>
      </c>
    </row>
    <row r="3855" spans="1:23" hidden="1" x14ac:dyDescent="0.3">
      <c r="A3855" s="23" t="s">
        <v>10</v>
      </c>
      <c r="B3855" s="23" t="s">
        <v>6901</v>
      </c>
      <c r="C3855" s="23" t="s">
        <v>9898</v>
      </c>
      <c r="D3855" s="23" t="s">
        <v>9898</v>
      </c>
      <c r="E3855" s="23"/>
      <c r="F3855" s="27">
        <v>0.25</v>
      </c>
      <c r="G3855" s="24">
        <v>0.75764098999999996</v>
      </c>
      <c r="H3855" s="25">
        <v>161.4847</v>
      </c>
      <c r="I3855" s="25">
        <v>37.255200000000002</v>
      </c>
      <c r="J3855" s="26">
        <v>2855</v>
      </c>
      <c r="K3855" s="26">
        <v>680</v>
      </c>
      <c r="L3855" s="27">
        <v>0.23069999999999999</v>
      </c>
      <c r="M3855" s="28">
        <v>2.5542593299999998</v>
      </c>
      <c r="N3855" s="29">
        <v>1.8194189999999999</v>
      </c>
      <c r="O3855" s="31"/>
      <c r="P3855" s="31">
        <v>0.28769213809999999</v>
      </c>
      <c r="Q3855" s="31">
        <v>0.25000334476101599</v>
      </c>
      <c r="R3855" s="42"/>
      <c r="S3855" s="42" t="str">
        <f>IF(R3855="","",MAX(R3855,Q3855))</f>
        <v/>
      </c>
      <c r="T3855" s="27" t="str">
        <f>IF(A3855="placement",MIN(P3855,IF(S3855="",Q3855,S3855)),"")</f>
        <v/>
      </c>
      <c r="U3855" s="28" t="str">
        <f>IF($A3855="placement",T3855*J3855,"")</f>
        <v/>
      </c>
      <c r="V3855" s="26">
        <f>IF($A3855="placement",U3855,IF($A3855="site",SUMIF($C:$C,$C3855,$U:$U),IF($A3855="user",SUMIF($B:$B,$B3855,$U:$U),SUM($U:$U))))</f>
        <v>679.97912894181923</v>
      </c>
      <c r="W3855" s="27">
        <f>V3855/J3855</f>
        <v>0.23817132362235349</v>
      </c>
    </row>
    <row r="3856" spans="1:23" hidden="1" x14ac:dyDescent="0.3">
      <c r="A3856" s="23" t="s">
        <v>13</v>
      </c>
      <c r="B3856" s="23" t="s">
        <v>4987</v>
      </c>
      <c r="C3856" s="23" t="s">
        <v>4989</v>
      </c>
      <c r="D3856" s="23" t="s">
        <v>9898</v>
      </c>
      <c r="E3856" s="23"/>
      <c r="F3856" s="27">
        <v>0.25</v>
      </c>
      <c r="G3856" s="24">
        <v>1</v>
      </c>
      <c r="H3856" s="25">
        <v>4788.1620999999996</v>
      </c>
      <c r="I3856" s="25">
        <v>87.677400000000006</v>
      </c>
      <c r="J3856" s="26">
        <v>330</v>
      </c>
      <c r="K3856" s="26">
        <v>83</v>
      </c>
      <c r="L3856" s="27">
        <v>1.83E-2</v>
      </c>
      <c r="M3856" s="28">
        <v>0.12563139000000001</v>
      </c>
      <c r="N3856" s="29">
        <v>0.01</v>
      </c>
      <c r="O3856" s="31"/>
      <c r="P3856" s="31">
        <v>0.9204020611</v>
      </c>
      <c r="Q3856" s="31">
        <v>0.25</v>
      </c>
      <c r="R3856" s="42"/>
      <c r="S3856" s="42" t="str">
        <f>IF(R3856="","",MAX(R3856,Q3856))</f>
        <v/>
      </c>
      <c r="T3856" s="27" t="str">
        <f>IF(A3856="placement",MIN(P3856,IF(S3856="",Q3856,S3856)),"")</f>
        <v/>
      </c>
      <c r="U3856" s="28" t="str">
        <f>IF($A3856="placement",T3856*J3856,"")</f>
        <v/>
      </c>
      <c r="V3856" s="26">
        <f>IF($A3856="placement",U3856,IF($A3856="site",SUMIF($C:$C,$C3856,$U:$U),IF($A3856="user",SUMIF($B:$B,$B3856,$U:$U),SUM($U:$U))))</f>
        <v>82.5</v>
      </c>
      <c r="W3856" s="27">
        <f>V3856/J3856</f>
        <v>0.25</v>
      </c>
    </row>
    <row r="3857" spans="1:23" hidden="1" x14ac:dyDescent="0.3">
      <c r="A3857" s="11" t="s">
        <v>10</v>
      </c>
      <c r="B3857" s="11" t="s">
        <v>1678</v>
      </c>
      <c r="C3857" s="11" t="s">
        <v>9898</v>
      </c>
      <c r="D3857" s="11" t="s">
        <v>9898</v>
      </c>
      <c r="E3857" s="11"/>
      <c r="F3857" s="12">
        <v>0.15</v>
      </c>
      <c r="G3857" s="33">
        <v>0.99930315000000003</v>
      </c>
      <c r="H3857" s="34">
        <v>292.6431</v>
      </c>
      <c r="I3857" s="34">
        <v>106.06480000000001</v>
      </c>
      <c r="J3857" s="13">
        <v>1475</v>
      </c>
      <c r="K3857" s="13">
        <v>221</v>
      </c>
      <c r="L3857" s="12">
        <v>0.3624</v>
      </c>
      <c r="M3857" s="14">
        <v>0.46368076000000003</v>
      </c>
      <c r="N3857" s="15">
        <v>0.240199</v>
      </c>
      <c r="O3857" s="16"/>
      <c r="P3857" s="16">
        <v>0.48197332539999999</v>
      </c>
      <c r="Q3857" s="16">
        <v>0.14997583231811601</v>
      </c>
      <c r="R3857" s="44"/>
      <c r="S3857" s="42" t="str">
        <f>IF(R3857="","",MAX(R3857,Q3857))</f>
        <v/>
      </c>
      <c r="T3857" s="27" t="str">
        <f>IF(A3857="placement",MIN(P3857,IF(S3857="",Q3857,S3857)),"")</f>
        <v/>
      </c>
      <c r="U3857" s="14" t="str">
        <f>IF($A3857="placement",T3857*J3857,"")</f>
        <v/>
      </c>
      <c r="V3857" s="13">
        <f>IF($A3857="placement",U3857,IF($A3857="site",SUMIF($C:$C,$C3857,$U:$U),IF($A3857="user",SUMIF($B:$B,$B3857,$U:$U),SUM($U:$U))))</f>
        <v>351.29999999999995</v>
      </c>
      <c r="W3857" s="12">
        <f>V3857/J3857</f>
        <v>0.23816949152542369</v>
      </c>
    </row>
    <row r="3858" spans="1:23" x14ac:dyDescent="0.3">
      <c r="A3858" s="23" t="s">
        <v>14</v>
      </c>
      <c r="B3858" s="23" t="s">
        <v>6568</v>
      </c>
      <c r="C3858" s="23" t="s">
        <v>6570</v>
      </c>
      <c r="D3858" s="32" t="s">
        <v>6575</v>
      </c>
      <c r="E3858" s="23" t="s">
        <v>6576</v>
      </c>
      <c r="F3858" s="27">
        <v>0.25</v>
      </c>
      <c r="G3858" s="24">
        <v>0</v>
      </c>
      <c r="H3858" s="25">
        <v>8.7174999999999994</v>
      </c>
      <c r="I3858" s="25">
        <v>0.74670000000000003</v>
      </c>
      <c r="J3858" s="26">
        <v>45</v>
      </c>
      <c r="K3858" s="26">
        <v>0</v>
      </c>
      <c r="L3858" s="27">
        <v>8.5699999999999998E-2</v>
      </c>
      <c r="M3858" s="28">
        <v>2.0026018699999999</v>
      </c>
      <c r="N3858" s="29">
        <v>2</v>
      </c>
      <c r="O3858" s="31" t="s">
        <v>42</v>
      </c>
      <c r="P3858" s="31">
        <v>1.2992472E-3</v>
      </c>
      <c r="Q3858" s="31">
        <v>1.2992472008865399E-3</v>
      </c>
      <c r="R3858" s="42"/>
      <c r="S3858" s="42" t="str">
        <f>IF(R3858="","",MAX(R3858,Q3858))</f>
        <v/>
      </c>
      <c r="T3858" s="27">
        <f>IF(A3858="placement",MIN(P3858,IF(S3858="",Q3858,S3858)),"")</f>
        <v>1.2992472E-3</v>
      </c>
      <c r="U3858" s="28">
        <f>IF($A3858="placement",T3858*J3858,"")</f>
        <v>5.8466124000000001E-2</v>
      </c>
      <c r="V3858" s="26">
        <f>IF($A3858="placement",U3858,IF($A3858="site",SUMIF($C:$C,$C3858,$U:$U),IF($A3858="user",SUMIF($B:$B,$B3858,$U:$U),SUM($U:$U))))</f>
        <v>5.8466124000000001E-2</v>
      </c>
      <c r="W3858" s="27">
        <f>V3858/J3858</f>
        <v>1.2992472E-3</v>
      </c>
    </row>
    <row r="3859" spans="1:23" hidden="1" x14ac:dyDescent="0.3">
      <c r="A3859" s="17" t="s">
        <v>13</v>
      </c>
      <c r="B3859" s="17" t="s">
        <v>4340</v>
      </c>
      <c r="C3859" s="17" t="s">
        <v>4342</v>
      </c>
      <c r="D3859" s="17" t="s">
        <v>9898</v>
      </c>
      <c r="E3859" s="17"/>
      <c r="F3859" s="18">
        <v>0.25</v>
      </c>
      <c r="G3859" s="36">
        <v>0</v>
      </c>
      <c r="H3859" s="37">
        <v>97.848500000000001</v>
      </c>
      <c r="I3859" s="37">
        <v>21.598099999999999</v>
      </c>
      <c r="J3859" s="19">
        <v>329</v>
      </c>
      <c r="K3859" s="19">
        <v>82</v>
      </c>
      <c r="L3859" s="18">
        <v>0.22070000000000001</v>
      </c>
      <c r="M3859" s="20">
        <v>0.50835755999999999</v>
      </c>
      <c r="N3859" s="21">
        <v>0.30871599999999999</v>
      </c>
      <c r="O3859" s="22"/>
      <c r="P3859" s="22">
        <v>0.39271877659999999</v>
      </c>
      <c r="Q3859" s="22">
        <v>0.25</v>
      </c>
      <c r="R3859" s="43"/>
      <c r="S3859" s="42" t="str">
        <f>IF(R3859="","",MAX(R3859,Q3859))</f>
        <v/>
      </c>
      <c r="T3859" s="27" t="str">
        <f>IF(A3859="placement",MIN(P3859,IF(S3859="",Q3859,S3859)),"")</f>
        <v/>
      </c>
      <c r="U3859" s="20" t="str">
        <f>IF($A3859="placement",T3859*J3859,"")</f>
        <v/>
      </c>
      <c r="V3859" s="19">
        <f>IF($A3859="placement",U3859,IF($A3859="site",SUMIF($C:$C,$C3859,$U:$U),IF($A3859="user",SUMIF($B:$B,$B3859,$U:$U),SUM($U:$U))))</f>
        <v>91.2</v>
      </c>
      <c r="W3859" s="18">
        <f>V3859/J3859</f>
        <v>0.2772036474164134</v>
      </c>
    </row>
    <row r="3860" spans="1:23" hidden="1" x14ac:dyDescent="0.3">
      <c r="A3860" s="23" t="s">
        <v>10</v>
      </c>
      <c r="B3860" s="23" t="s">
        <v>6244</v>
      </c>
      <c r="C3860" s="23" t="s">
        <v>9898</v>
      </c>
      <c r="D3860" s="32" t="s">
        <v>9898</v>
      </c>
      <c r="E3860" s="23"/>
      <c r="F3860" s="27">
        <v>0.25</v>
      </c>
      <c r="G3860" s="24">
        <v>0</v>
      </c>
      <c r="H3860" s="25">
        <v>172.57589999999999</v>
      </c>
      <c r="I3860" s="25">
        <v>23.0259</v>
      </c>
      <c r="J3860" s="26">
        <v>1423</v>
      </c>
      <c r="K3860" s="26">
        <v>345</v>
      </c>
      <c r="L3860" s="27">
        <v>0.13339999999999999</v>
      </c>
      <c r="M3860" s="28">
        <v>2.0597250900000001</v>
      </c>
      <c r="N3860" s="29">
        <v>1.036815</v>
      </c>
      <c r="O3860" s="31"/>
      <c r="P3860" s="31">
        <v>0.49662457180000003</v>
      </c>
      <c r="Q3860" s="31">
        <v>0.249999999999999</v>
      </c>
      <c r="R3860" s="42"/>
      <c r="S3860" s="42" t="str">
        <f>IF(R3860="","",MAX(R3860,Q3860))</f>
        <v/>
      </c>
      <c r="T3860" s="27" t="str">
        <f>IF(A3860="placement",MIN(P3860,IF(S3860="",Q3860,S3860)),"")</f>
        <v/>
      </c>
      <c r="U3860" s="28" t="str">
        <f>IF($A3860="placement",T3860*J3860,"")</f>
        <v/>
      </c>
      <c r="V3860" s="26">
        <f>IF($A3860="placement",U3860,IF($A3860="site",SUMIF($C:$C,$C3860,$U:$U),IF($A3860="user",SUMIF($B:$B,$B3860,$U:$U),SUM($U:$U))))</f>
        <v>338.30502947999946</v>
      </c>
      <c r="W3860" s="27">
        <f>V3860/J3860</f>
        <v>0.23774070940267003</v>
      </c>
    </row>
    <row r="3861" spans="1:23" x14ac:dyDescent="0.3">
      <c r="A3861" s="23" t="s">
        <v>14</v>
      </c>
      <c r="B3861" s="23" t="s">
        <v>678</v>
      </c>
      <c r="C3861" s="23" t="s">
        <v>680</v>
      </c>
      <c r="D3861" s="23" t="s">
        <v>892</v>
      </c>
      <c r="E3861" s="23" t="s">
        <v>893</v>
      </c>
      <c r="F3861" s="27">
        <v>0.33</v>
      </c>
      <c r="G3861" s="24">
        <v>0</v>
      </c>
      <c r="H3861" s="25">
        <v>8.1486999999999998</v>
      </c>
      <c r="I3861" s="25">
        <v>2.3079999999999998</v>
      </c>
      <c r="J3861" s="26">
        <v>44</v>
      </c>
      <c r="K3861" s="26">
        <v>15</v>
      </c>
      <c r="L3861" s="27">
        <v>0.28320000000000001</v>
      </c>
      <c r="M3861" s="28">
        <v>0.64190084000000003</v>
      </c>
      <c r="N3861" s="29">
        <v>0.3</v>
      </c>
      <c r="O3861" s="31" t="s">
        <v>12</v>
      </c>
      <c r="P3861" s="31">
        <v>0.53263809539999996</v>
      </c>
      <c r="Q3861" s="31">
        <v>0.32999999999999902</v>
      </c>
      <c r="R3861" s="42">
        <v>0.4</v>
      </c>
      <c r="S3861" s="42">
        <f>IF(R3861="","",MAX(R3861,Q3861))</f>
        <v>0.4</v>
      </c>
      <c r="T3861" s="27">
        <f>IF(A3861="placement",MIN(P3861,IF(S3861="",Q3861,S3861)),"")</f>
        <v>0.4</v>
      </c>
      <c r="U3861" s="28">
        <f>IF($A3861="placement",T3861*J3861,"")</f>
        <v>17.600000000000001</v>
      </c>
      <c r="V3861" s="26">
        <f>IF($A3861="placement",U3861,IF($A3861="site",SUMIF($C:$C,$C3861,$U:$U),IF($A3861="user",SUMIF($B:$B,$B3861,$U:$U),SUM($U:$U))))</f>
        <v>17.600000000000001</v>
      </c>
      <c r="W3861" s="27">
        <f>V3861/J3861</f>
        <v>0.4</v>
      </c>
    </row>
    <row r="3862" spans="1:23" hidden="1" x14ac:dyDescent="0.3">
      <c r="A3862" s="23" t="s">
        <v>13</v>
      </c>
      <c r="B3862" s="23" t="s">
        <v>2542</v>
      </c>
      <c r="C3862" s="23" t="s">
        <v>2544</v>
      </c>
      <c r="D3862" s="32" t="s">
        <v>9898</v>
      </c>
      <c r="E3862" s="23"/>
      <c r="F3862" s="27">
        <v>0.25</v>
      </c>
      <c r="G3862" s="24">
        <v>0</v>
      </c>
      <c r="H3862" s="25">
        <v>33.387799999999999</v>
      </c>
      <c r="I3862" s="25">
        <v>11.929</v>
      </c>
      <c r="J3862" s="26">
        <v>327</v>
      </c>
      <c r="K3862" s="26">
        <v>82</v>
      </c>
      <c r="L3862" s="27">
        <v>0.35730000000000001</v>
      </c>
      <c r="M3862" s="28">
        <v>0.91443061999999997</v>
      </c>
      <c r="N3862" s="29">
        <v>0.5</v>
      </c>
      <c r="O3862" s="31"/>
      <c r="P3862" s="31">
        <v>0.45321166039999999</v>
      </c>
      <c r="Q3862" s="31">
        <v>0.25</v>
      </c>
      <c r="R3862" s="42"/>
      <c r="S3862" s="42" t="str">
        <f>IF(R3862="","",MAX(R3862,Q3862))</f>
        <v/>
      </c>
      <c r="T3862" s="27" t="str">
        <f>IF(A3862="placement",MIN(P3862,IF(S3862="",Q3862,S3862)),"")</f>
        <v/>
      </c>
      <c r="U3862" s="28" t="str">
        <f>IF($A3862="placement",T3862*J3862,"")</f>
        <v/>
      </c>
      <c r="V3862" s="26">
        <f>IF($A3862="placement",U3862,IF($A3862="site",SUMIF($C:$C,$C3862,$U:$U),IF($A3862="user",SUMIF($B:$B,$B3862,$U:$U),SUM($U:$U))))</f>
        <v>81.75</v>
      </c>
      <c r="W3862" s="27">
        <f>V3862/J3862</f>
        <v>0.25</v>
      </c>
    </row>
    <row r="3863" spans="1:23" hidden="1" x14ac:dyDescent="0.3">
      <c r="A3863" s="23" t="s">
        <v>10</v>
      </c>
      <c r="B3863" s="23" t="s">
        <v>9059</v>
      </c>
      <c r="C3863" s="23" t="s">
        <v>9898</v>
      </c>
      <c r="D3863" s="23" t="s">
        <v>9898</v>
      </c>
      <c r="E3863" s="23"/>
      <c r="F3863" s="27">
        <v>0.25</v>
      </c>
      <c r="G3863" s="24">
        <v>0</v>
      </c>
      <c r="H3863" s="25">
        <v>96.635099999999994</v>
      </c>
      <c r="I3863" s="25">
        <v>23.6434</v>
      </c>
      <c r="J3863" s="26">
        <v>929</v>
      </c>
      <c r="K3863" s="26">
        <v>219</v>
      </c>
      <c r="L3863" s="27">
        <v>0.2447</v>
      </c>
      <c r="M3863" s="28">
        <v>1.3095952399999999</v>
      </c>
      <c r="N3863" s="29">
        <v>0.98261500000000002</v>
      </c>
      <c r="O3863" s="31"/>
      <c r="P3863" s="31">
        <v>0.24968038009999999</v>
      </c>
      <c r="Q3863" s="31">
        <v>0.24968038008103999</v>
      </c>
      <c r="R3863" s="42"/>
      <c r="S3863" s="42" t="str">
        <f>IF(R3863="","",MAX(R3863,Q3863))</f>
        <v/>
      </c>
      <c r="T3863" s="27" t="str">
        <f>IF(A3863="placement",MIN(P3863,IF(S3863="",Q3863,S3863)),"")</f>
        <v/>
      </c>
      <c r="U3863" s="28" t="str">
        <f>IF($A3863="placement",T3863*J3863,"")</f>
        <v/>
      </c>
      <c r="V3863" s="26">
        <f>IF($A3863="placement",U3863,IF($A3863="site",SUMIF($C:$C,$C3863,$U:$U),IF($A3863="user",SUMIF($B:$B,$B3863,$U:$U),SUM($U:$U))))</f>
        <v>220.66189148533823</v>
      </c>
      <c r="W3863" s="27">
        <f>V3863/J3863</f>
        <v>0.23752625563545557</v>
      </c>
    </row>
    <row r="3864" spans="1:23" x14ac:dyDescent="0.3">
      <c r="A3864" s="23" t="s">
        <v>14</v>
      </c>
      <c r="B3864" s="23" t="s">
        <v>3545</v>
      </c>
      <c r="C3864" s="23" t="s">
        <v>3547</v>
      </c>
      <c r="D3864" s="23" t="s">
        <v>3552</v>
      </c>
      <c r="E3864" s="23" t="s">
        <v>3553</v>
      </c>
      <c r="F3864" s="27">
        <v>0.33</v>
      </c>
      <c r="G3864" s="24">
        <v>0</v>
      </c>
      <c r="H3864" s="25">
        <v>13.368399999999999</v>
      </c>
      <c r="I3864" s="25">
        <v>4.7926000000000002</v>
      </c>
      <c r="J3864" s="26">
        <v>44</v>
      </c>
      <c r="K3864" s="26">
        <v>14</v>
      </c>
      <c r="L3864" s="27">
        <v>0.35849999999999999</v>
      </c>
      <c r="M3864" s="28">
        <v>0.30474686000000001</v>
      </c>
      <c r="N3864" s="29">
        <v>0.09</v>
      </c>
      <c r="O3864" s="31" t="s">
        <v>12</v>
      </c>
      <c r="P3864" s="31">
        <v>0.70467292000000004</v>
      </c>
      <c r="Q3864" s="31">
        <v>0.32999999999999902</v>
      </c>
      <c r="R3864" s="42">
        <v>0.3</v>
      </c>
      <c r="S3864" s="42">
        <f>IF(R3864="","",MAX(R3864,Q3864))</f>
        <v>0.32999999999999902</v>
      </c>
      <c r="T3864" s="27">
        <f>IF(A3864="placement",MIN(P3864,IF(S3864="",Q3864,S3864)),"")</f>
        <v>0.32999999999999902</v>
      </c>
      <c r="U3864" s="28">
        <f>IF($A3864="placement",T3864*J3864,"")</f>
        <v>14.519999999999957</v>
      </c>
      <c r="V3864" s="26">
        <f>IF($A3864="placement",U3864,IF($A3864="site",SUMIF($C:$C,$C3864,$U:$U),IF($A3864="user",SUMIF($B:$B,$B3864,$U:$U),SUM($U:$U))))</f>
        <v>14.519999999999957</v>
      </c>
      <c r="W3864" s="27">
        <f>V3864/J3864</f>
        <v>0.32999999999999902</v>
      </c>
    </row>
    <row r="3865" spans="1:23" x14ac:dyDescent="0.3">
      <c r="A3865" s="23" t="s">
        <v>14</v>
      </c>
      <c r="B3865" s="23" t="s">
        <v>4016</v>
      </c>
      <c r="C3865" s="23" t="s">
        <v>4018</v>
      </c>
      <c r="D3865" s="23" t="s">
        <v>4041</v>
      </c>
      <c r="E3865" s="23" t="s">
        <v>4042</v>
      </c>
      <c r="F3865" s="27">
        <v>0.33</v>
      </c>
      <c r="G3865" s="24">
        <v>0</v>
      </c>
      <c r="H3865" s="25">
        <v>20.004799999999999</v>
      </c>
      <c r="I3865" s="25">
        <v>5.5296000000000003</v>
      </c>
      <c r="J3865" s="26">
        <v>44</v>
      </c>
      <c r="K3865" s="26">
        <v>15</v>
      </c>
      <c r="L3865" s="27">
        <v>0.27639999999999998</v>
      </c>
      <c r="M3865" s="28">
        <v>0.26799158000000001</v>
      </c>
      <c r="N3865" s="29">
        <v>0.15</v>
      </c>
      <c r="O3865" s="31" t="s">
        <v>12</v>
      </c>
      <c r="P3865" s="31">
        <v>0.44028091759999999</v>
      </c>
      <c r="Q3865" s="31">
        <v>0.32999999999999902</v>
      </c>
      <c r="R3865" s="42"/>
      <c r="S3865" s="42" t="str">
        <f>IF(R3865="","",MAX(R3865,Q3865))</f>
        <v/>
      </c>
      <c r="T3865" s="27">
        <f>IF(A3865="placement",MIN(P3865,IF(S3865="",Q3865,S3865)),"")</f>
        <v>0.32999999999999902</v>
      </c>
      <c r="U3865" s="28">
        <f>IF($A3865="placement",T3865*J3865,"")</f>
        <v>14.519999999999957</v>
      </c>
      <c r="V3865" s="26">
        <f>IF($A3865="placement",U3865,IF($A3865="site",SUMIF($C:$C,$C3865,$U:$U),IF($A3865="user",SUMIF($B:$B,$B3865,$U:$U),SUM($U:$U))))</f>
        <v>14.519999999999957</v>
      </c>
      <c r="W3865" s="27">
        <f>V3865/J3865</f>
        <v>0.32999999999999902</v>
      </c>
    </row>
    <row r="3866" spans="1:23" x14ac:dyDescent="0.3">
      <c r="A3866" s="23" t="s">
        <v>14</v>
      </c>
      <c r="B3866" s="23" t="s">
        <v>9338</v>
      </c>
      <c r="C3866" s="23" t="s">
        <v>7914</v>
      </c>
      <c r="D3866" s="23" t="s">
        <v>9354</v>
      </c>
      <c r="E3866" s="23" t="s">
        <v>9355</v>
      </c>
      <c r="F3866" s="27">
        <v>0.33</v>
      </c>
      <c r="G3866" s="24">
        <v>1</v>
      </c>
      <c r="H3866" s="25">
        <v>78.267799999999994</v>
      </c>
      <c r="I3866" s="25">
        <v>11.548400000000001</v>
      </c>
      <c r="J3866" s="26">
        <v>44</v>
      </c>
      <c r="K3866" s="26">
        <v>15</v>
      </c>
      <c r="L3866" s="27">
        <v>0.14760000000000001</v>
      </c>
      <c r="M3866" s="28">
        <v>0.12746447</v>
      </c>
      <c r="N3866" s="29">
        <v>7.0000000000000007E-2</v>
      </c>
      <c r="O3866" s="31" t="s">
        <v>12</v>
      </c>
      <c r="P3866" s="31">
        <v>0.45082734060000001</v>
      </c>
      <c r="Q3866" s="31">
        <v>0.32999999999999902</v>
      </c>
      <c r="R3866" s="42"/>
      <c r="S3866" s="42" t="str">
        <f>IF(R3866="","",MAX(R3866,Q3866))</f>
        <v/>
      </c>
      <c r="T3866" s="27">
        <f>IF(A3866="placement",MIN(P3866,IF(S3866="",Q3866,S3866)),"")</f>
        <v>0.32999999999999902</v>
      </c>
      <c r="U3866" s="28">
        <f>IF($A3866="placement",T3866*J3866,"")</f>
        <v>14.519999999999957</v>
      </c>
      <c r="V3866" s="26">
        <f>IF($A3866="placement",U3866,IF($A3866="site",SUMIF($C:$C,$C3866,$U:$U),IF($A3866="user",SUMIF($B:$B,$B3866,$U:$U),SUM($U:$U))))</f>
        <v>14.519999999999957</v>
      </c>
      <c r="W3866" s="27">
        <f>V3866/J3866</f>
        <v>0.32999999999999902</v>
      </c>
    </row>
    <row r="3867" spans="1:23" x14ac:dyDescent="0.3">
      <c r="A3867" s="23" t="s">
        <v>14</v>
      </c>
      <c r="B3867" s="23" t="s">
        <v>1708</v>
      </c>
      <c r="C3867" s="23" t="s">
        <v>1709</v>
      </c>
      <c r="D3867" s="23" t="s">
        <v>2002</v>
      </c>
      <c r="E3867" s="23" t="s">
        <v>2003</v>
      </c>
      <c r="F3867" s="27">
        <v>0.25</v>
      </c>
      <c r="G3867" s="24">
        <v>0</v>
      </c>
      <c r="H3867" s="25">
        <v>1.3662000000000001</v>
      </c>
      <c r="I3867" s="25">
        <v>0.72270000000000001</v>
      </c>
      <c r="J3867" s="26">
        <v>44</v>
      </c>
      <c r="K3867" s="26">
        <v>11</v>
      </c>
      <c r="L3867" s="27">
        <v>0.52900000000000003</v>
      </c>
      <c r="M3867" s="28">
        <v>2.0290768899999998</v>
      </c>
      <c r="N3867" s="29">
        <v>1.4</v>
      </c>
      <c r="O3867" s="31" t="s">
        <v>12</v>
      </c>
      <c r="P3867" s="31">
        <v>0.31003107619999998</v>
      </c>
      <c r="Q3867" s="31">
        <v>0.25</v>
      </c>
      <c r="R3867" s="42">
        <v>0.45</v>
      </c>
      <c r="S3867" s="42">
        <f>IF(R3867="","",MAX(R3867,Q3867))</f>
        <v>0.45</v>
      </c>
      <c r="T3867" s="27">
        <f>IF(A3867="placement",MIN(P3867,IF(S3867="",Q3867,S3867)),"")</f>
        <v>0.31003107619999998</v>
      </c>
      <c r="U3867" s="28">
        <f>IF($A3867="placement",T3867*J3867,"")</f>
        <v>13.6413673528</v>
      </c>
      <c r="V3867" s="26">
        <f>IF($A3867="placement",U3867,IF($A3867="site",SUMIF($C:$C,$C3867,$U:$U),IF($A3867="user",SUMIF($B:$B,$B3867,$U:$U),SUM($U:$U))))</f>
        <v>13.6413673528</v>
      </c>
      <c r="W3867" s="27">
        <f>V3867/J3867</f>
        <v>0.31003107619999998</v>
      </c>
    </row>
    <row r="3868" spans="1:23" x14ac:dyDescent="0.3">
      <c r="A3868" s="23" t="s">
        <v>14</v>
      </c>
      <c r="B3868" s="23" t="s">
        <v>6335</v>
      </c>
      <c r="C3868" s="23" t="s">
        <v>6337</v>
      </c>
      <c r="D3868" s="23" t="s">
        <v>6342</v>
      </c>
      <c r="E3868" s="23" t="s">
        <v>6343</v>
      </c>
      <c r="F3868" s="27">
        <v>0.3</v>
      </c>
      <c r="G3868" s="24">
        <v>0</v>
      </c>
      <c r="H3868" s="25">
        <v>12.985900000000001</v>
      </c>
      <c r="I3868" s="25">
        <v>2.5941000000000001</v>
      </c>
      <c r="J3868" s="26">
        <v>44</v>
      </c>
      <c r="K3868" s="26">
        <v>13</v>
      </c>
      <c r="L3868" s="27">
        <v>0.19980000000000001</v>
      </c>
      <c r="M3868" s="28">
        <v>0.56965140999999997</v>
      </c>
      <c r="N3868" s="29">
        <v>0.35</v>
      </c>
      <c r="O3868" s="31" t="s">
        <v>42</v>
      </c>
      <c r="P3868" s="31">
        <v>0.38558916500000001</v>
      </c>
      <c r="Q3868" s="31">
        <v>0.3</v>
      </c>
      <c r="R3868" s="42"/>
      <c r="S3868" s="42" t="str">
        <f>IF(R3868="","",MAX(R3868,Q3868))</f>
        <v/>
      </c>
      <c r="T3868" s="27">
        <f>IF(A3868="placement",MIN(P3868,IF(S3868="",Q3868,S3868)),"")</f>
        <v>0.3</v>
      </c>
      <c r="U3868" s="28">
        <f>IF($A3868="placement",T3868*J3868,"")</f>
        <v>13.2</v>
      </c>
      <c r="V3868" s="26">
        <f>IF($A3868="placement",U3868,IF($A3868="site",SUMIF($C:$C,$C3868,$U:$U),IF($A3868="user",SUMIF($B:$B,$B3868,$U:$U),SUM($U:$U))))</f>
        <v>13.2</v>
      </c>
      <c r="W3868" s="27">
        <f>V3868/J3868</f>
        <v>0.3</v>
      </c>
    </row>
    <row r="3869" spans="1:23" x14ac:dyDescent="0.3">
      <c r="A3869" s="17" t="s">
        <v>14</v>
      </c>
      <c r="B3869" s="17" t="s">
        <v>1268</v>
      </c>
      <c r="C3869" s="17" t="s">
        <v>1270</v>
      </c>
      <c r="D3869" s="17" t="s">
        <v>1281</v>
      </c>
      <c r="E3869" s="17" t="s">
        <v>1282</v>
      </c>
      <c r="F3869" s="18">
        <v>0.25</v>
      </c>
      <c r="G3869" s="36">
        <v>0</v>
      </c>
      <c r="H3869" s="37">
        <v>3.5428999999999999</v>
      </c>
      <c r="I3869" s="37">
        <v>0.4304</v>
      </c>
      <c r="J3869" s="19">
        <v>44</v>
      </c>
      <c r="K3869" s="19">
        <v>10</v>
      </c>
      <c r="L3869" s="18">
        <v>0.1215</v>
      </c>
      <c r="M3869" s="20">
        <v>3.4183538000000002</v>
      </c>
      <c r="N3869" s="21">
        <v>2.5</v>
      </c>
      <c r="O3869" s="22" t="s">
        <v>42</v>
      </c>
      <c r="P3869" s="22">
        <v>0.2686538181</v>
      </c>
      <c r="Q3869" s="22">
        <v>0.25</v>
      </c>
      <c r="R3869" s="43"/>
      <c r="S3869" s="42" t="str">
        <f>IF(R3869="","",MAX(R3869,Q3869))</f>
        <v/>
      </c>
      <c r="T3869" s="27">
        <f>IF(A3869="placement",MIN(P3869,IF(S3869="",Q3869,S3869)),"")</f>
        <v>0.25</v>
      </c>
      <c r="U3869" s="20">
        <f>IF($A3869="placement",T3869*J3869,"")</f>
        <v>11</v>
      </c>
      <c r="V3869" s="19">
        <f>IF($A3869="placement",U3869,IF($A3869="site",SUMIF($C:$C,$C3869,$U:$U),IF($A3869="user",SUMIF($B:$B,$B3869,$U:$U),SUM($U:$U))))</f>
        <v>11</v>
      </c>
      <c r="W3869" s="18">
        <f>V3869/J3869</f>
        <v>0.25</v>
      </c>
    </row>
    <row r="3870" spans="1:23" x14ac:dyDescent="0.3">
      <c r="A3870" s="23" t="s">
        <v>14</v>
      </c>
      <c r="B3870" s="23" t="s">
        <v>3266</v>
      </c>
      <c r="C3870" s="23" t="s">
        <v>3268</v>
      </c>
      <c r="D3870" s="23" t="s">
        <v>3323</v>
      </c>
      <c r="E3870" s="23" t="s">
        <v>3324</v>
      </c>
      <c r="F3870" s="27">
        <v>0.25</v>
      </c>
      <c r="G3870" s="24">
        <v>0</v>
      </c>
      <c r="H3870" s="25">
        <v>30.583200000000001</v>
      </c>
      <c r="I3870" s="25">
        <v>2.3481000000000001</v>
      </c>
      <c r="J3870" s="26">
        <v>44</v>
      </c>
      <c r="K3870" s="26">
        <v>11</v>
      </c>
      <c r="L3870" s="27">
        <v>7.6799999999999993E-2</v>
      </c>
      <c r="M3870" s="28">
        <v>0.61827279999999996</v>
      </c>
      <c r="N3870" s="29">
        <v>0.42</v>
      </c>
      <c r="O3870" s="31" t="s">
        <v>12</v>
      </c>
      <c r="P3870" s="31">
        <v>0.32068821310000001</v>
      </c>
      <c r="Q3870" s="31">
        <v>0.25</v>
      </c>
      <c r="R3870" s="42"/>
      <c r="S3870" s="42" t="str">
        <f>IF(R3870="","",MAX(R3870,Q3870))</f>
        <v/>
      </c>
      <c r="T3870" s="27">
        <f>IF(A3870="placement",MIN(P3870,IF(S3870="",Q3870,S3870)),"")</f>
        <v>0.25</v>
      </c>
      <c r="U3870" s="28">
        <f>IF($A3870="placement",T3870*J3870,"")</f>
        <v>11</v>
      </c>
      <c r="V3870" s="26">
        <f>IF($A3870="placement",U3870,IF($A3870="site",SUMIF($C:$C,$C3870,$U:$U),IF($A3870="user",SUMIF($B:$B,$B3870,$U:$U),SUM($U:$U))))</f>
        <v>11</v>
      </c>
      <c r="W3870" s="27">
        <f>V3870/J3870</f>
        <v>0.25</v>
      </c>
    </row>
    <row r="3871" spans="1:23" x14ac:dyDescent="0.3">
      <c r="A3871" s="23" t="s">
        <v>14</v>
      </c>
      <c r="B3871" s="23" t="s">
        <v>10787</v>
      </c>
      <c r="C3871" s="23" t="s">
        <v>10788</v>
      </c>
      <c r="D3871" s="23" t="s">
        <v>10793</v>
      </c>
      <c r="E3871" s="23" t="s">
        <v>10794</v>
      </c>
      <c r="F3871" s="27">
        <v>0.25</v>
      </c>
      <c r="G3871" s="24">
        <v>0</v>
      </c>
      <c r="H3871" s="25">
        <v>2.0449000000000002</v>
      </c>
      <c r="I3871" s="25">
        <v>0.52259999999999995</v>
      </c>
      <c r="J3871" s="26">
        <v>44</v>
      </c>
      <c r="K3871" s="26">
        <v>11</v>
      </c>
      <c r="L3871" s="27">
        <v>0.25559999999999999</v>
      </c>
      <c r="M3871" s="28">
        <v>2.7975946399999998</v>
      </c>
      <c r="N3871" s="29">
        <v>2</v>
      </c>
      <c r="O3871" s="31" t="s">
        <v>12</v>
      </c>
      <c r="P3871" s="31">
        <v>0.28510014659999999</v>
      </c>
      <c r="Q3871" s="31">
        <v>0.25</v>
      </c>
      <c r="R3871" s="42"/>
      <c r="S3871" s="42" t="str">
        <f>IF(R3871="","",MAX(R3871,Q3871))</f>
        <v/>
      </c>
      <c r="T3871" s="27">
        <f>IF(A3871="placement",MIN(P3871,IF(S3871="",Q3871,S3871)),"")</f>
        <v>0.25</v>
      </c>
      <c r="U3871" s="28">
        <f>IF($A3871="placement",T3871*J3871,"")</f>
        <v>11</v>
      </c>
      <c r="V3871" s="26">
        <f>IF($A3871="placement",U3871,IF($A3871="site",SUMIF($C:$C,$C3871,$U:$U),IF($A3871="user",SUMIF($B:$B,$B3871,$U:$U),SUM($U:$U))))</f>
        <v>11</v>
      </c>
      <c r="W3871" s="27">
        <f>V3871/J3871</f>
        <v>0.25</v>
      </c>
    </row>
    <row r="3872" spans="1:23" hidden="1" x14ac:dyDescent="0.3">
      <c r="A3872" s="23" t="s">
        <v>13</v>
      </c>
      <c r="B3872" s="23" t="s">
        <v>8393</v>
      </c>
      <c r="C3872" s="23" t="s">
        <v>8394</v>
      </c>
      <c r="D3872" s="23" t="s">
        <v>9898</v>
      </c>
      <c r="E3872" s="23"/>
      <c r="F3872" s="27">
        <v>0.25180000000000002</v>
      </c>
      <c r="G3872" s="24">
        <v>0</v>
      </c>
      <c r="H3872" s="25">
        <v>47.801099999999998</v>
      </c>
      <c r="I3872" s="25">
        <v>20.973600000000001</v>
      </c>
      <c r="J3872" s="26">
        <v>327</v>
      </c>
      <c r="K3872" s="26">
        <v>82</v>
      </c>
      <c r="L3872" s="27">
        <v>0.43880000000000002</v>
      </c>
      <c r="M3872" s="28">
        <v>0.51921766000000003</v>
      </c>
      <c r="N3872" s="29">
        <v>0.23929500000000001</v>
      </c>
      <c r="O3872" s="31"/>
      <c r="P3872" s="31">
        <v>0.53912391739999999</v>
      </c>
      <c r="Q3872" s="31">
        <v>0.25182174284919601</v>
      </c>
      <c r="R3872" s="42"/>
      <c r="S3872" s="42" t="str">
        <f>IF(R3872="","",MAX(R3872,Q3872))</f>
        <v/>
      </c>
      <c r="T3872" s="27" t="str">
        <f>IF(A3872="placement",MIN(P3872,IF(S3872="",Q3872,S3872)),"")</f>
        <v/>
      </c>
      <c r="U3872" s="28" t="str">
        <f>IF($A3872="placement",T3872*J3872,"")</f>
        <v/>
      </c>
      <c r="V3872" s="26">
        <f>IF($A3872="placement",U3872,IF($A3872="site",SUMIF($C:$C,$C3872,$U:$U),IF($A3872="user",SUMIF($B:$B,$B3872,$U:$U),SUM($U:$U))))</f>
        <v>81.499999999999858</v>
      </c>
      <c r="W3872" s="27">
        <f>V3872/J3872</f>
        <v>0.24923547400611579</v>
      </c>
    </row>
    <row r="3873" spans="1:23" hidden="1" x14ac:dyDescent="0.3">
      <c r="A3873" s="23" t="s">
        <v>10</v>
      </c>
      <c r="B3873" s="23" t="s">
        <v>8322</v>
      </c>
      <c r="C3873" s="23" t="s">
        <v>9898</v>
      </c>
      <c r="D3873" s="32" t="s">
        <v>9898</v>
      </c>
      <c r="E3873" s="23"/>
      <c r="F3873" s="27">
        <v>0.2626</v>
      </c>
      <c r="G3873" s="24">
        <v>0.99227454000000004</v>
      </c>
      <c r="H3873" s="25">
        <v>647.39139999999998</v>
      </c>
      <c r="I3873" s="25">
        <v>94.543000000000006</v>
      </c>
      <c r="J3873" s="26">
        <v>10524</v>
      </c>
      <c r="K3873" s="26">
        <v>2481</v>
      </c>
      <c r="L3873" s="27">
        <v>0.14599999999999999</v>
      </c>
      <c r="M3873" s="28">
        <v>3.7106509399999998</v>
      </c>
      <c r="N3873" s="29">
        <v>2.7203940000000002</v>
      </c>
      <c r="O3873" s="31"/>
      <c r="P3873" s="31">
        <v>0.26686879279999998</v>
      </c>
      <c r="Q3873" s="31">
        <v>0.26261952081116902</v>
      </c>
      <c r="R3873" s="42"/>
      <c r="S3873" s="42" t="str">
        <f>IF(R3873="","",MAX(R3873,Q3873))</f>
        <v/>
      </c>
      <c r="T3873" s="27" t="str">
        <f>IF(A3873="placement",MIN(P3873,IF(S3873="",Q3873,S3873)),"")</f>
        <v/>
      </c>
      <c r="U3873" s="28" t="str">
        <f>IF($A3873="placement",T3873*J3873,"")</f>
        <v/>
      </c>
      <c r="V3873" s="26">
        <f>IF($A3873="placement",U3873,IF($A3873="site",SUMIF($C:$C,$C3873,$U:$U),IF($A3873="user",SUMIF($B:$B,$B3873,$U:$U),SUM($U:$U))))</f>
        <v>2492.9295890550538</v>
      </c>
      <c r="W3873" s="27">
        <f>V3873/J3873</f>
        <v>0.23688042465365391</v>
      </c>
    </row>
    <row r="3874" spans="1:23" x14ac:dyDescent="0.3">
      <c r="A3874" s="23" t="s">
        <v>14</v>
      </c>
      <c r="B3874" s="23" t="s">
        <v>5211</v>
      </c>
      <c r="C3874" s="23" t="s">
        <v>5213</v>
      </c>
      <c r="D3874" s="23" t="s">
        <v>5349</v>
      </c>
      <c r="E3874" s="23" t="s">
        <v>5350</v>
      </c>
      <c r="F3874" s="27">
        <v>0.25</v>
      </c>
      <c r="G3874" s="24">
        <v>0</v>
      </c>
      <c r="H3874" s="25">
        <v>3.9056000000000002</v>
      </c>
      <c r="I3874" s="25">
        <v>1.3688</v>
      </c>
      <c r="J3874" s="26">
        <v>44</v>
      </c>
      <c r="K3874" s="26">
        <v>11</v>
      </c>
      <c r="L3874" s="27">
        <v>0.35049999999999998</v>
      </c>
      <c r="M3874" s="28">
        <v>1.07878725</v>
      </c>
      <c r="N3874" s="29">
        <v>0.8</v>
      </c>
      <c r="O3874" s="31" t="s">
        <v>12</v>
      </c>
      <c r="P3874" s="31">
        <v>0.2584265315</v>
      </c>
      <c r="Q3874" s="31">
        <v>0.25</v>
      </c>
      <c r="R3874" s="42"/>
      <c r="S3874" s="42" t="str">
        <f>IF(R3874="","",MAX(R3874,Q3874))</f>
        <v/>
      </c>
      <c r="T3874" s="27">
        <f>IF(A3874="placement",MIN(P3874,IF(S3874="",Q3874,S3874)),"")</f>
        <v>0.25</v>
      </c>
      <c r="U3874" s="28">
        <f>IF($A3874="placement",T3874*J3874,"")</f>
        <v>11</v>
      </c>
      <c r="V3874" s="26">
        <f>IF($A3874="placement",U3874,IF($A3874="site",SUMIF($C:$C,$C3874,$U:$U),IF($A3874="user",SUMIF($B:$B,$B3874,$U:$U),SUM($U:$U))))</f>
        <v>11</v>
      </c>
      <c r="W3874" s="27">
        <f>V3874/J3874</f>
        <v>0.25</v>
      </c>
    </row>
    <row r="3875" spans="1:23" hidden="1" x14ac:dyDescent="0.3">
      <c r="A3875" s="23" t="s">
        <v>13</v>
      </c>
      <c r="B3875" s="23" t="s">
        <v>8921</v>
      </c>
      <c r="C3875" s="23" t="s">
        <v>8922</v>
      </c>
      <c r="D3875" s="23" t="s">
        <v>9898</v>
      </c>
      <c r="E3875" s="23"/>
      <c r="F3875" s="27">
        <v>0.33</v>
      </c>
      <c r="G3875" s="24">
        <v>1</v>
      </c>
      <c r="H3875" s="25">
        <v>107.37909999999999</v>
      </c>
      <c r="I3875" s="25">
        <v>13.769</v>
      </c>
      <c r="J3875" s="26">
        <v>325</v>
      </c>
      <c r="K3875" s="26">
        <v>107</v>
      </c>
      <c r="L3875" s="27">
        <v>0.12820000000000001</v>
      </c>
      <c r="M3875" s="28">
        <v>0.78589481999999999</v>
      </c>
      <c r="N3875" s="29">
        <v>0.45</v>
      </c>
      <c r="O3875" s="31"/>
      <c r="P3875" s="31">
        <v>0.4274042898</v>
      </c>
      <c r="Q3875" s="31">
        <v>0.33</v>
      </c>
      <c r="R3875" s="42"/>
      <c r="S3875" s="42" t="str">
        <f>IF(R3875="","",MAX(R3875,Q3875))</f>
        <v/>
      </c>
      <c r="T3875" s="27" t="str">
        <f>IF(A3875="placement",MIN(P3875,IF(S3875="",Q3875,S3875)),"")</f>
        <v/>
      </c>
      <c r="U3875" s="28" t="str">
        <f>IF($A3875="placement",T3875*J3875,"")</f>
        <v/>
      </c>
      <c r="V3875" s="26">
        <f>IF($A3875="placement",U3875,IF($A3875="site",SUMIF($C:$C,$C3875,$U:$U),IF($A3875="user",SUMIF($B:$B,$B3875,$U:$U),SUM($U:$U))))</f>
        <v>107.25</v>
      </c>
      <c r="W3875" s="27">
        <f>V3875/J3875</f>
        <v>0.33</v>
      </c>
    </row>
    <row r="3876" spans="1:23" hidden="1" x14ac:dyDescent="0.3">
      <c r="A3876" s="23" t="s">
        <v>10</v>
      </c>
      <c r="B3876" s="23" t="s">
        <v>10897</v>
      </c>
      <c r="C3876" s="23" t="s">
        <v>9898</v>
      </c>
      <c r="D3876" s="32" t="s">
        <v>9898</v>
      </c>
      <c r="E3876" s="23"/>
      <c r="F3876" s="27">
        <v>0.25</v>
      </c>
      <c r="G3876" s="24">
        <v>0</v>
      </c>
      <c r="H3876" s="25">
        <v>170.84059999999999</v>
      </c>
      <c r="I3876" s="25">
        <v>13.926</v>
      </c>
      <c r="J3876" s="26">
        <v>478</v>
      </c>
      <c r="K3876" s="26">
        <v>113</v>
      </c>
      <c r="L3876" s="27">
        <v>8.1500000000000003E-2</v>
      </c>
      <c r="M3876" s="28">
        <v>1.1434890499999999</v>
      </c>
      <c r="N3876" s="29">
        <v>0.84156600000000004</v>
      </c>
      <c r="O3876" s="31"/>
      <c r="P3876" s="31">
        <v>0.26403668070000003</v>
      </c>
      <c r="Q3876" s="31">
        <v>0.249999999999999</v>
      </c>
      <c r="R3876" s="42">
        <v>0.2</v>
      </c>
      <c r="S3876" s="42">
        <f>IF(R3876="","",MAX(R3876,Q3876))</f>
        <v>0.249999999999999</v>
      </c>
      <c r="T3876" s="27" t="str">
        <f>IF(A3876="placement",MIN(P3876,IF(S3876="",Q3876,S3876)),"")</f>
        <v/>
      </c>
      <c r="U3876" s="28" t="str">
        <f>IF($A3876="placement",T3876*J3876,"")</f>
        <v/>
      </c>
      <c r="V3876" s="23">
        <f>IF($A3876="placement",U3876,IF($A3876="site",SUMIF($C:$C,$C3876,$U:$U),IF($A3876="user",SUMIF($B:$B,$B3876,$U:$U),SUM($U:$U))))</f>
        <v>113.1593509958</v>
      </c>
      <c r="W3876" s="27">
        <f>V3876/J3876</f>
        <v>0.23673504392426778</v>
      </c>
    </row>
    <row r="3877" spans="1:23" hidden="1" x14ac:dyDescent="0.3">
      <c r="A3877" s="23" t="s">
        <v>13</v>
      </c>
      <c r="B3877" s="23" t="s">
        <v>6457</v>
      </c>
      <c r="C3877" s="23" t="s">
        <v>6458</v>
      </c>
      <c r="D3877" s="23" t="s">
        <v>9898</v>
      </c>
      <c r="E3877" s="23"/>
      <c r="F3877" s="27">
        <v>0.30790000000000001</v>
      </c>
      <c r="G3877" s="24">
        <v>0.7157097</v>
      </c>
      <c r="H3877" s="25">
        <v>588.13760000000002</v>
      </c>
      <c r="I3877" s="25">
        <v>54.191099999999999</v>
      </c>
      <c r="J3877" s="26">
        <v>320</v>
      </c>
      <c r="K3877" s="26">
        <v>80</v>
      </c>
      <c r="L3877" s="27">
        <v>9.2100000000000001E-2</v>
      </c>
      <c r="M3877" s="28">
        <v>0.1968155</v>
      </c>
      <c r="N3877" s="29">
        <v>0.1174</v>
      </c>
      <c r="O3877" s="31"/>
      <c r="P3877" s="31">
        <v>0.40350227970000002</v>
      </c>
      <c r="Q3877" s="31">
        <v>0.30791906198265101</v>
      </c>
      <c r="R3877" s="42"/>
      <c r="S3877" s="42" t="str">
        <f>IF(R3877="","",MAX(R3877,Q3877))</f>
        <v/>
      </c>
      <c r="T3877" s="27" t="str">
        <f>IF(A3877="placement",MIN(P3877,IF(S3877="",Q3877,S3877)),"")</f>
        <v/>
      </c>
      <c r="U3877" s="28" t="str">
        <f>IF($A3877="placement",T3877*J3877,"")</f>
        <v/>
      </c>
      <c r="V3877" s="26">
        <f>IF($A3877="placement",U3877,IF($A3877="site",SUMIF($C:$C,$C3877,$U:$U),IF($A3877="user",SUMIF($B:$B,$B3877,$U:$U),SUM($U:$U))))</f>
        <v>81.937727784799932</v>
      </c>
      <c r="W3877" s="27">
        <f>V3877/J3877</f>
        <v>0.25605539932749977</v>
      </c>
    </row>
    <row r="3878" spans="1:23" hidden="1" x14ac:dyDescent="0.3">
      <c r="A3878" s="23" t="s">
        <v>10</v>
      </c>
      <c r="B3878" s="23" t="s">
        <v>1478</v>
      </c>
      <c r="C3878" s="23" t="s">
        <v>9898</v>
      </c>
      <c r="D3878" s="23" t="s">
        <v>9898</v>
      </c>
      <c r="E3878" s="23"/>
      <c r="F3878" s="27">
        <v>0.25</v>
      </c>
      <c r="G3878" s="24">
        <v>0.93120179999999997</v>
      </c>
      <c r="H3878" s="25">
        <v>13018.2474</v>
      </c>
      <c r="I3878" s="25">
        <v>1746.7063000000001</v>
      </c>
      <c r="J3878" s="26">
        <v>19608</v>
      </c>
      <c r="K3878" s="26">
        <v>4638</v>
      </c>
      <c r="L3878" s="27">
        <v>0.13420000000000001</v>
      </c>
      <c r="M3878" s="28">
        <v>0.37419222000000002</v>
      </c>
      <c r="N3878" s="29">
        <v>0.23889199999999999</v>
      </c>
      <c r="O3878" s="31"/>
      <c r="P3878" s="31">
        <v>0.36157946200000002</v>
      </c>
      <c r="Q3878" s="31">
        <v>0.25</v>
      </c>
      <c r="R3878" s="42"/>
      <c r="S3878" s="42" t="str">
        <f>IF(R3878="","",MAX(R3878,Q3878))</f>
        <v/>
      </c>
      <c r="T3878" s="27" t="str">
        <f>IF(A3878="placement",MIN(P3878,IF(S3878="",Q3878,S3878)),"")</f>
        <v/>
      </c>
      <c r="U3878" s="28" t="str">
        <f>IF($A3878="placement",T3878*J3878,"")</f>
        <v/>
      </c>
      <c r="V3878" s="23">
        <f>IF($A3878="placement",U3878,IF($A3878="site",SUMIF($C:$C,$C3878,$U:$U),IF($A3878="user",SUMIF($B:$B,$B3878,$U:$U),SUM($U:$U))))</f>
        <v>4640.6812059694985</v>
      </c>
      <c r="W3878" s="27">
        <f>V3878/J3878</f>
        <v>0.23667284812165945</v>
      </c>
    </row>
    <row r="3879" spans="1:23" x14ac:dyDescent="0.3">
      <c r="A3879" s="11" t="s">
        <v>14</v>
      </c>
      <c r="B3879" s="11" t="s">
        <v>5418</v>
      </c>
      <c r="C3879" s="11" t="s">
        <v>5420</v>
      </c>
      <c r="D3879" s="11" t="s">
        <v>5438</v>
      </c>
      <c r="E3879" s="11" t="s">
        <v>1037</v>
      </c>
      <c r="F3879" s="12">
        <v>0.25</v>
      </c>
      <c r="G3879" s="33">
        <v>0</v>
      </c>
      <c r="H3879" s="34">
        <v>11.6639</v>
      </c>
      <c r="I3879" s="34">
        <v>4.0042</v>
      </c>
      <c r="J3879" s="13">
        <v>44</v>
      </c>
      <c r="K3879" s="13">
        <v>10</v>
      </c>
      <c r="L3879" s="12">
        <v>0.34329999999999999</v>
      </c>
      <c r="M3879" s="14">
        <v>0.36699192000000003</v>
      </c>
      <c r="N3879" s="15">
        <v>0.25</v>
      </c>
      <c r="O3879" s="16" t="s">
        <v>42</v>
      </c>
      <c r="P3879" s="16">
        <v>0.31878609060000002</v>
      </c>
      <c r="Q3879" s="16">
        <v>0.25</v>
      </c>
      <c r="R3879" s="44"/>
      <c r="S3879" s="42" t="str">
        <f>IF(R3879="","",MAX(R3879,Q3879))</f>
        <v/>
      </c>
      <c r="T3879" s="27">
        <f>IF(A3879="placement",MIN(P3879,IF(S3879="",Q3879,S3879)),"")</f>
        <v>0.25</v>
      </c>
      <c r="U3879" s="14">
        <f>IF($A3879="placement",T3879*J3879,"")</f>
        <v>11</v>
      </c>
      <c r="V3879" s="13">
        <f>IF($A3879="placement",U3879,IF($A3879="site",SUMIF($C:$C,$C3879,$U:$U),IF($A3879="user",SUMIF($B:$B,$B3879,$U:$U),SUM($U:$U))))</f>
        <v>11</v>
      </c>
      <c r="W3879" s="12">
        <f>V3879/J3879</f>
        <v>0.25</v>
      </c>
    </row>
    <row r="3880" spans="1:23" x14ac:dyDescent="0.3">
      <c r="A3880" s="23" t="s">
        <v>14</v>
      </c>
      <c r="B3880" s="23" t="s">
        <v>6638</v>
      </c>
      <c r="C3880" s="23" t="s">
        <v>6639</v>
      </c>
      <c r="D3880" s="23" t="s">
        <v>6695</v>
      </c>
      <c r="E3880" s="23" t="s">
        <v>6696</v>
      </c>
      <c r="F3880" s="27">
        <v>0.25</v>
      </c>
      <c r="G3880" s="24">
        <v>0</v>
      </c>
      <c r="H3880" s="25">
        <v>6.3315000000000001</v>
      </c>
      <c r="I3880" s="25">
        <v>1.8439000000000001</v>
      </c>
      <c r="J3880" s="26">
        <v>44</v>
      </c>
      <c r="K3880" s="26">
        <v>11</v>
      </c>
      <c r="L3880" s="27">
        <v>0.29120000000000001</v>
      </c>
      <c r="M3880" s="28">
        <v>0.80004649000000005</v>
      </c>
      <c r="N3880" s="29">
        <v>0.3</v>
      </c>
      <c r="O3880" s="31" t="s">
        <v>12</v>
      </c>
      <c r="P3880" s="31">
        <v>0.62502178919999996</v>
      </c>
      <c r="Q3880" s="31">
        <v>0.25</v>
      </c>
      <c r="R3880" s="42"/>
      <c r="S3880" s="42" t="str">
        <f>IF(R3880="","",MAX(R3880,Q3880))</f>
        <v/>
      </c>
      <c r="T3880" s="27">
        <f>IF(A3880="placement",MIN(P3880,IF(S3880="",Q3880,S3880)),"")</f>
        <v>0.25</v>
      </c>
      <c r="U3880" s="28">
        <f>IF($A3880="placement",T3880*J3880,"")</f>
        <v>11</v>
      </c>
      <c r="V3880" s="26">
        <f>IF($A3880="placement",U3880,IF($A3880="site",SUMIF($C:$C,$C3880,$U:$U),IF($A3880="user",SUMIF($B:$B,$B3880,$U:$U),SUM($U:$U))))</f>
        <v>11</v>
      </c>
      <c r="W3880" s="27">
        <f>V3880/J3880</f>
        <v>0.25</v>
      </c>
    </row>
    <row r="3881" spans="1:23" x14ac:dyDescent="0.3">
      <c r="A3881" s="23" t="s">
        <v>14</v>
      </c>
      <c r="B3881" s="23" t="s">
        <v>6638</v>
      </c>
      <c r="C3881" s="23" t="s">
        <v>6639</v>
      </c>
      <c r="D3881" s="23" t="s">
        <v>6718</v>
      </c>
      <c r="E3881" s="23" t="s">
        <v>6719</v>
      </c>
      <c r="F3881" s="27">
        <v>0.25</v>
      </c>
      <c r="G3881" s="24">
        <v>0</v>
      </c>
      <c r="H3881" s="25">
        <v>5.8423999999999996</v>
      </c>
      <c r="I3881" s="25">
        <v>1.8534999999999999</v>
      </c>
      <c r="J3881" s="26">
        <v>44</v>
      </c>
      <c r="K3881" s="26">
        <v>11</v>
      </c>
      <c r="L3881" s="27">
        <v>0.31719999999999998</v>
      </c>
      <c r="M3881" s="28">
        <v>0.79968399999999995</v>
      </c>
      <c r="N3881" s="29">
        <v>0.3</v>
      </c>
      <c r="O3881" s="31" t="s">
        <v>12</v>
      </c>
      <c r="P3881" s="31">
        <v>0.62485181440000004</v>
      </c>
      <c r="Q3881" s="31">
        <v>0.25</v>
      </c>
      <c r="R3881" s="42"/>
      <c r="S3881" s="42" t="str">
        <f>IF(R3881="","",MAX(R3881,Q3881))</f>
        <v/>
      </c>
      <c r="T3881" s="27">
        <f>IF(A3881="placement",MIN(P3881,IF(S3881="",Q3881,S3881)),"")</f>
        <v>0.25</v>
      </c>
      <c r="U3881" s="28">
        <f>IF($A3881="placement",T3881*J3881,"")</f>
        <v>11</v>
      </c>
      <c r="V3881" s="23">
        <f>IF($A3881="placement",U3881,IF($A3881="site",SUMIF($C:$C,$C3881,$U:$U),IF($A3881="user",SUMIF($B:$B,$B3881,$U:$U),SUM($U:$U))))</f>
        <v>11</v>
      </c>
      <c r="W3881" s="27">
        <f>V3881/J3881</f>
        <v>0.25</v>
      </c>
    </row>
    <row r="3882" spans="1:23" x14ac:dyDescent="0.3">
      <c r="A3882" s="23" t="s">
        <v>14</v>
      </c>
      <c r="B3882" s="23" t="s">
        <v>6638</v>
      </c>
      <c r="C3882" s="23" t="s">
        <v>6639</v>
      </c>
      <c r="D3882" s="23" t="s">
        <v>6822</v>
      </c>
      <c r="E3882" s="23" t="s">
        <v>6823</v>
      </c>
      <c r="F3882" s="27">
        <v>0.25</v>
      </c>
      <c r="G3882" s="24">
        <v>0</v>
      </c>
      <c r="H3882" s="25">
        <v>2.6254</v>
      </c>
      <c r="I3882" s="25">
        <v>0.99539999999999995</v>
      </c>
      <c r="J3882" s="26">
        <v>44</v>
      </c>
      <c r="K3882" s="26">
        <v>11</v>
      </c>
      <c r="L3882" s="27">
        <v>0.37909999999999999</v>
      </c>
      <c r="M3882" s="28">
        <v>1.4902475799999999</v>
      </c>
      <c r="N3882" s="29">
        <v>1</v>
      </c>
      <c r="O3882" s="31" t="s">
        <v>12</v>
      </c>
      <c r="P3882" s="31">
        <v>0.32897055850000001</v>
      </c>
      <c r="Q3882" s="31">
        <v>0.25</v>
      </c>
      <c r="R3882" s="42"/>
      <c r="S3882" s="42" t="str">
        <f>IF(R3882="","",MAX(R3882,Q3882))</f>
        <v/>
      </c>
      <c r="T3882" s="27">
        <f>IF(A3882="placement",MIN(P3882,IF(S3882="",Q3882,S3882)),"")</f>
        <v>0.25</v>
      </c>
      <c r="U3882" s="28">
        <f>IF($A3882="placement",T3882*J3882,"")</f>
        <v>11</v>
      </c>
      <c r="V3882" s="26">
        <f>IF($A3882="placement",U3882,IF($A3882="site",SUMIF($C:$C,$C3882,$U:$U),IF($A3882="user",SUMIF($B:$B,$B3882,$U:$U),SUM($U:$U))))</f>
        <v>11</v>
      </c>
      <c r="W3882" s="27">
        <f>V3882/J3882</f>
        <v>0.25</v>
      </c>
    </row>
    <row r="3883" spans="1:23" x14ac:dyDescent="0.3">
      <c r="A3883" s="23" t="s">
        <v>14</v>
      </c>
      <c r="B3883" s="23" t="s">
        <v>8405</v>
      </c>
      <c r="C3883" s="23" t="s">
        <v>8407</v>
      </c>
      <c r="D3883" s="32" t="s">
        <v>8414</v>
      </c>
      <c r="E3883" s="23" t="s">
        <v>8406</v>
      </c>
      <c r="F3883" s="27">
        <v>0.25</v>
      </c>
      <c r="G3883" s="24">
        <v>0</v>
      </c>
      <c r="H3883" s="25">
        <v>10.720700000000001</v>
      </c>
      <c r="I3883" s="25">
        <v>1.6066</v>
      </c>
      <c r="J3883" s="26">
        <v>44</v>
      </c>
      <c r="K3883" s="26">
        <v>11</v>
      </c>
      <c r="L3883" s="27">
        <v>0.14990000000000001</v>
      </c>
      <c r="M3883" s="28">
        <v>0.91823233999999998</v>
      </c>
      <c r="N3883" s="29">
        <v>0.5</v>
      </c>
      <c r="O3883" s="31" t="s">
        <v>42</v>
      </c>
      <c r="P3883" s="31">
        <v>0.45547550570000001</v>
      </c>
      <c r="Q3883" s="31">
        <v>0.25</v>
      </c>
      <c r="R3883" s="42"/>
      <c r="S3883" s="42" t="str">
        <f>IF(R3883="","",MAX(R3883,Q3883))</f>
        <v/>
      </c>
      <c r="T3883" s="27">
        <f>IF(A3883="placement",MIN(P3883,IF(S3883="",Q3883,S3883)),"")</f>
        <v>0.25</v>
      </c>
      <c r="U3883" s="28">
        <f>IF($A3883="placement",T3883*J3883,"")</f>
        <v>11</v>
      </c>
      <c r="V3883" s="26">
        <f>IF($A3883="placement",U3883,IF($A3883="site",SUMIF($C:$C,$C3883,$U:$U),IF($A3883="user",SUMIF($B:$B,$B3883,$U:$U),SUM($U:$U))))</f>
        <v>11</v>
      </c>
      <c r="W3883" s="27">
        <f>V3883/J3883</f>
        <v>0.25</v>
      </c>
    </row>
    <row r="3884" spans="1:23" hidden="1" x14ac:dyDescent="0.3">
      <c r="A3884" s="23" t="s">
        <v>13</v>
      </c>
      <c r="B3884" s="23" t="s">
        <v>8183</v>
      </c>
      <c r="C3884" s="23" t="s">
        <v>8184</v>
      </c>
      <c r="D3884" s="23" t="s">
        <v>9898</v>
      </c>
      <c r="E3884" s="23"/>
      <c r="F3884" s="27">
        <v>0.27110000000000001</v>
      </c>
      <c r="G3884" s="24">
        <v>0</v>
      </c>
      <c r="H3884" s="25">
        <v>23.437999999999999</v>
      </c>
      <c r="I3884" s="25">
        <v>14.147399999999999</v>
      </c>
      <c r="J3884" s="26">
        <v>312</v>
      </c>
      <c r="K3884" s="26">
        <v>84</v>
      </c>
      <c r="L3884" s="27">
        <v>0.60360000000000003</v>
      </c>
      <c r="M3884" s="28">
        <v>0.73568341999999998</v>
      </c>
      <c r="N3884" s="29">
        <v>0.32309100000000002</v>
      </c>
      <c r="O3884" s="31"/>
      <c r="P3884" s="31">
        <v>0.56082875700000001</v>
      </c>
      <c r="Q3884" s="31">
        <v>0.27110343388757502</v>
      </c>
      <c r="R3884" s="42"/>
      <c r="S3884" s="42" t="str">
        <f>IF(R3884="","",MAX(R3884,Q3884))</f>
        <v/>
      </c>
      <c r="T3884" s="27" t="str">
        <f>IF(A3884="placement",MIN(P3884,IF(S3884="",Q3884,S3884)),"")</f>
        <v/>
      </c>
      <c r="U3884" s="28" t="str">
        <f>IF($A3884="placement",T3884*J3884,"")</f>
        <v/>
      </c>
      <c r="V3884" s="26">
        <f>IF($A3884="placement",U3884,IF($A3884="site",SUMIF($C:$C,$C3884,$U:$U),IF($A3884="user",SUMIF($B:$B,$B3884,$U:$U),SUM($U:$U))))</f>
        <v>78.619999999999749</v>
      </c>
      <c r="W3884" s="27">
        <f>V3884/J3884</f>
        <v>0.25198717948717869</v>
      </c>
    </row>
    <row r="3885" spans="1:23" hidden="1" x14ac:dyDescent="0.3">
      <c r="A3885" s="11" t="s">
        <v>10</v>
      </c>
      <c r="B3885" s="11" t="s">
        <v>2238</v>
      </c>
      <c r="C3885" s="11" t="s">
        <v>9898</v>
      </c>
      <c r="D3885" s="35" t="s">
        <v>9898</v>
      </c>
      <c r="E3885" s="11"/>
      <c r="F3885" s="12">
        <v>0.25</v>
      </c>
      <c r="G3885" s="33">
        <v>0.99996052000000002</v>
      </c>
      <c r="H3885" s="34">
        <v>5570.2237999999998</v>
      </c>
      <c r="I3885" s="34">
        <v>529.25390000000004</v>
      </c>
      <c r="J3885" s="13">
        <v>11877</v>
      </c>
      <c r="K3885" s="13">
        <v>2759</v>
      </c>
      <c r="L3885" s="12">
        <v>9.5000000000000001E-2</v>
      </c>
      <c r="M3885" s="14">
        <v>0.74801302000000003</v>
      </c>
      <c r="N3885" s="15">
        <v>0.52354800000000001</v>
      </c>
      <c r="O3885" s="16"/>
      <c r="P3885" s="16">
        <v>0.30008170020000002</v>
      </c>
      <c r="Q3885" s="16">
        <v>0.25000092955388797</v>
      </c>
      <c r="R3885" s="44"/>
      <c r="S3885" s="42" t="str">
        <f>IF(R3885="","",MAX(R3885,Q3885))</f>
        <v/>
      </c>
      <c r="T3885" s="27" t="str">
        <f>IF(A3885="placement",MIN(P3885,IF(S3885="",Q3885,S3885)),"")</f>
        <v/>
      </c>
      <c r="U3885" s="14" t="str">
        <f>IF($A3885="placement",T3885*J3885,"")</f>
        <v/>
      </c>
      <c r="V3885" s="13">
        <f>IF($A3885="placement",U3885,IF($A3885="site",SUMIF($C:$C,$C3885,$U:$U),IF($A3885="user",SUMIF($B:$B,$B3885,$U:$U),SUM($U:$U))))</f>
        <v>2803.4844898761698</v>
      </c>
      <c r="W3885" s="12">
        <f>V3885/J3885</f>
        <v>0.23604314977487328</v>
      </c>
    </row>
    <row r="3886" spans="1:23" x14ac:dyDescent="0.3">
      <c r="A3886" s="23" t="s">
        <v>14</v>
      </c>
      <c r="B3886" s="23" t="s">
        <v>5764</v>
      </c>
      <c r="C3886" s="23" t="s">
        <v>5766</v>
      </c>
      <c r="D3886" s="23" t="s">
        <v>5823</v>
      </c>
      <c r="E3886" s="23" t="s">
        <v>5824</v>
      </c>
      <c r="F3886" s="27">
        <v>0.25</v>
      </c>
      <c r="G3886" s="24">
        <v>0</v>
      </c>
      <c r="H3886" s="25">
        <v>16.0974</v>
      </c>
      <c r="I3886" s="25">
        <v>1.5526</v>
      </c>
      <c r="J3886" s="26">
        <v>44</v>
      </c>
      <c r="K3886" s="26">
        <v>10</v>
      </c>
      <c r="L3886" s="27">
        <v>9.6500000000000002E-2</v>
      </c>
      <c r="M3886" s="28">
        <v>0.94175829</v>
      </c>
      <c r="N3886" s="29">
        <v>0.7</v>
      </c>
      <c r="O3886" s="31" t="s">
        <v>12</v>
      </c>
      <c r="P3886" s="31">
        <v>0.2567094915</v>
      </c>
      <c r="Q3886" s="31">
        <v>0.249999999999999</v>
      </c>
      <c r="R3886" s="42"/>
      <c r="S3886" s="42" t="str">
        <f>IF(R3886="","",MAX(R3886,Q3886))</f>
        <v/>
      </c>
      <c r="T3886" s="27">
        <f>IF(A3886="placement",MIN(P3886,IF(S3886="",Q3886,S3886)),"")</f>
        <v>0.249999999999999</v>
      </c>
      <c r="U3886" s="28">
        <f>IF($A3886="placement",T3886*J3886,"")</f>
        <v>10.999999999999956</v>
      </c>
      <c r="V3886" s="26">
        <f>IF($A3886="placement",U3886,IF($A3886="site",SUMIF($C:$C,$C3886,$U:$U),IF($A3886="user",SUMIF($B:$B,$B3886,$U:$U),SUM($U:$U))))</f>
        <v>10.999999999999956</v>
      </c>
      <c r="W3886" s="27">
        <f>V3886/J3886</f>
        <v>0.249999999999999</v>
      </c>
    </row>
    <row r="3887" spans="1:23" x14ac:dyDescent="0.3">
      <c r="A3887" s="23" t="s">
        <v>14</v>
      </c>
      <c r="B3887" s="23" t="s">
        <v>6638</v>
      </c>
      <c r="C3887" s="23" t="s">
        <v>6639</v>
      </c>
      <c r="D3887" s="23" t="s">
        <v>6720</v>
      </c>
      <c r="E3887" s="23" t="s">
        <v>6721</v>
      </c>
      <c r="F3887" s="27">
        <v>0.25</v>
      </c>
      <c r="G3887" s="24">
        <v>0</v>
      </c>
      <c r="H3887" s="25">
        <v>9.6714000000000002</v>
      </c>
      <c r="I3887" s="25">
        <v>2.3169</v>
      </c>
      <c r="J3887" s="26">
        <v>44</v>
      </c>
      <c r="K3887" s="26">
        <v>11</v>
      </c>
      <c r="L3887" s="27">
        <v>0.23960000000000001</v>
      </c>
      <c r="M3887" s="28">
        <v>0.63059160999999997</v>
      </c>
      <c r="N3887" s="29">
        <v>0.3</v>
      </c>
      <c r="O3887" s="31" t="s">
        <v>12</v>
      </c>
      <c r="P3887" s="31">
        <v>0.52425627610000003</v>
      </c>
      <c r="Q3887" s="31">
        <v>0.249999999999999</v>
      </c>
      <c r="R3887" s="42"/>
      <c r="S3887" s="42" t="str">
        <f>IF(R3887="","",MAX(R3887,Q3887))</f>
        <v/>
      </c>
      <c r="T3887" s="27">
        <f>IF(A3887="placement",MIN(P3887,IF(S3887="",Q3887,S3887)),"")</f>
        <v>0.249999999999999</v>
      </c>
      <c r="U3887" s="28">
        <f>IF($A3887="placement",T3887*J3887,"")</f>
        <v>10.999999999999956</v>
      </c>
      <c r="V3887" s="26">
        <f>IF($A3887="placement",U3887,IF($A3887="site",SUMIF($C:$C,$C3887,$U:$U),IF($A3887="user",SUMIF($B:$B,$B3887,$U:$U),SUM($U:$U))))</f>
        <v>10.999999999999956</v>
      </c>
      <c r="W3887" s="27">
        <f>V3887/J3887</f>
        <v>0.249999999999999</v>
      </c>
    </row>
    <row r="3888" spans="1:23" x14ac:dyDescent="0.3">
      <c r="A3888" s="23" t="s">
        <v>14</v>
      </c>
      <c r="B3888" s="23" t="s">
        <v>8055</v>
      </c>
      <c r="C3888" s="23" t="s">
        <v>8056</v>
      </c>
      <c r="D3888" s="23" t="s">
        <v>8063</v>
      </c>
      <c r="E3888" s="23" t="s">
        <v>8064</v>
      </c>
      <c r="F3888" s="27">
        <v>0.25</v>
      </c>
      <c r="G3888" s="24">
        <v>0</v>
      </c>
      <c r="H3888" s="25">
        <v>13.392799999999999</v>
      </c>
      <c r="I3888" s="25">
        <v>2.7970999999999999</v>
      </c>
      <c r="J3888" s="26">
        <v>44</v>
      </c>
      <c r="K3888" s="26">
        <v>11</v>
      </c>
      <c r="L3888" s="27">
        <v>0.20880000000000001</v>
      </c>
      <c r="M3888" s="28">
        <v>0.52153017000000002</v>
      </c>
      <c r="N3888" s="29">
        <v>0.2</v>
      </c>
      <c r="O3888" s="31" t="s">
        <v>12</v>
      </c>
      <c r="P3888" s="31">
        <v>0.61651307860000004</v>
      </c>
      <c r="Q3888" s="31">
        <v>0.249999999999999</v>
      </c>
      <c r="R3888" s="42"/>
      <c r="S3888" s="42" t="str">
        <f>IF(R3888="","",MAX(R3888,Q3888))</f>
        <v/>
      </c>
      <c r="T3888" s="27">
        <f>IF(A3888="placement",MIN(P3888,IF(S3888="",Q3888,S3888)),"")</f>
        <v>0.249999999999999</v>
      </c>
      <c r="U3888" s="28">
        <f>IF($A3888="placement",T3888*J3888,"")</f>
        <v>10.999999999999956</v>
      </c>
      <c r="V3888" s="26">
        <f>IF($A3888="placement",U3888,IF($A3888="site",SUMIF($C:$C,$C3888,$U:$U),IF($A3888="user",SUMIF($B:$B,$B3888,$U:$U),SUM($U:$U))))</f>
        <v>10.999999999999956</v>
      </c>
      <c r="W3888" s="27">
        <f>V3888/J3888</f>
        <v>0.249999999999999</v>
      </c>
    </row>
    <row r="3889" spans="1:23" hidden="1" x14ac:dyDescent="0.3">
      <c r="A3889" s="23" t="s">
        <v>13</v>
      </c>
      <c r="B3889" s="23" t="s">
        <v>9547</v>
      </c>
      <c r="C3889" s="23" t="s">
        <v>9549</v>
      </c>
      <c r="D3889" s="23" t="s">
        <v>9898</v>
      </c>
      <c r="E3889" s="23"/>
      <c r="F3889" s="27">
        <v>0.26800000000000002</v>
      </c>
      <c r="G3889" s="24">
        <v>0</v>
      </c>
      <c r="H3889" s="25">
        <v>20.299800000000001</v>
      </c>
      <c r="I3889" s="25">
        <v>6.0618999999999996</v>
      </c>
      <c r="J3889" s="26">
        <v>309</v>
      </c>
      <c r="K3889" s="26">
        <v>76</v>
      </c>
      <c r="L3889" s="27">
        <v>0.29859999999999998</v>
      </c>
      <c r="M3889" s="28">
        <v>1.6983079400000001</v>
      </c>
      <c r="N3889" s="29">
        <v>1.2</v>
      </c>
      <c r="O3889" s="31"/>
      <c r="P3889" s="31">
        <v>0.29341436189999998</v>
      </c>
      <c r="Q3889" s="31">
        <v>0.26796829674259998</v>
      </c>
      <c r="R3889" s="42"/>
      <c r="S3889" s="42" t="str">
        <f>IF(R3889="","",MAX(R3889,Q3889))</f>
        <v/>
      </c>
      <c r="T3889" s="27" t="str">
        <f>IF(A3889="placement",MIN(P3889,IF(S3889="",Q3889,S3889)),"")</f>
        <v/>
      </c>
      <c r="U3889" s="28" t="str">
        <f>IF($A3889="placement",T3889*J3889,"")</f>
        <v/>
      </c>
      <c r="V3889" s="26">
        <f>IF($A3889="placement",U3889,IF($A3889="site",SUMIF($C:$C,$C3889,$U:$U),IF($A3889="user",SUMIF($B:$B,$B3889,$U:$U),SUM($U:$U))))</f>
        <v>76.110367993700009</v>
      </c>
      <c r="W3889" s="27">
        <f>V3889/J3889</f>
        <v>0.24631187052977349</v>
      </c>
    </row>
    <row r="3890" spans="1:23" hidden="1" x14ac:dyDescent="0.3">
      <c r="A3890" s="23" t="s">
        <v>10</v>
      </c>
      <c r="B3890" s="23" t="s">
        <v>8995</v>
      </c>
      <c r="C3890" s="23" t="s">
        <v>9898</v>
      </c>
      <c r="D3890" s="32" t="s">
        <v>9898</v>
      </c>
      <c r="E3890" s="23"/>
      <c r="F3890" s="27">
        <v>0.31290000000000001</v>
      </c>
      <c r="G3890" s="24">
        <v>0.41121275000000002</v>
      </c>
      <c r="H3890" s="25">
        <v>290.21170000000001</v>
      </c>
      <c r="I3890" s="25">
        <v>54.695099999999996</v>
      </c>
      <c r="J3890" s="26">
        <v>2656</v>
      </c>
      <c r="K3890" s="26">
        <v>626</v>
      </c>
      <c r="L3890" s="27">
        <v>0.1885</v>
      </c>
      <c r="M3890" s="28">
        <v>1.61886339</v>
      </c>
      <c r="N3890" s="29">
        <v>1.1955549999999999</v>
      </c>
      <c r="O3890" s="31"/>
      <c r="P3890" s="31">
        <v>0.26148493519999999</v>
      </c>
      <c r="Q3890" s="31">
        <v>0.26148493523999899</v>
      </c>
      <c r="R3890" s="42"/>
      <c r="S3890" s="42" t="str">
        <f>IF(R3890="","",MAX(R3890,Q3890))</f>
        <v/>
      </c>
      <c r="T3890" s="27" t="str">
        <f>IF(A3890="placement",MIN(P3890,IF(S3890="",Q3890,S3890)),"")</f>
        <v/>
      </c>
      <c r="U3890" s="28" t="str">
        <f>IF($A3890="placement",T3890*J3890,"")</f>
        <v/>
      </c>
      <c r="V3890" s="26">
        <f>IF($A3890="placement",U3890,IF($A3890="site",SUMIF($C:$C,$C3890,$U:$U),IF($A3890="user",SUMIF($B:$B,$B3890,$U:$U),SUM($U:$U))))</f>
        <v>626.26497915092989</v>
      </c>
      <c r="W3890" s="27">
        <f>V3890/J3890</f>
        <v>0.2357925373309224</v>
      </c>
    </row>
    <row r="3891" spans="1:23" x14ac:dyDescent="0.3">
      <c r="A3891" s="23" t="s">
        <v>14</v>
      </c>
      <c r="B3891" s="23" t="s">
        <v>10007</v>
      </c>
      <c r="C3891" s="23" t="s">
        <v>10008</v>
      </c>
      <c r="D3891" s="32" t="s">
        <v>10013</v>
      </c>
      <c r="E3891" s="23" t="s">
        <v>10014</v>
      </c>
      <c r="F3891" s="27">
        <v>0.25</v>
      </c>
      <c r="G3891" s="24">
        <v>0</v>
      </c>
      <c r="H3891" s="25">
        <v>7.2736000000000001</v>
      </c>
      <c r="I3891" s="25">
        <v>1.0975999999999999</v>
      </c>
      <c r="J3891" s="26">
        <v>44</v>
      </c>
      <c r="K3891" s="26">
        <v>11</v>
      </c>
      <c r="L3891" s="27">
        <v>0.15090000000000001</v>
      </c>
      <c r="M3891" s="28">
        <v>1.33287778</v>
      </c>
      <c r="N3891" s="29">
        <v>1</v>
      </c>
      <c r="O3891" s="31" t="s">
        <v>12</v>
      </c>
      <c r="P3891" s="31">
        <v>0.2497436649</v>
      </c>
      <c r="Q3891" s="31">
        <v>0.24974366486011401</v>
      </c>
      <c r="R3891" s="42"/>
      <c r="S3891" s="42" t="str">
        <f>IF(R3891="","",MAX(R3891,Q3891))</f>
        <v/>
      </c>
      <c r="T3891" s="27">
        <f>IF(A3891="placement",MIN(P3891,IF(S3891="",Q3891,S3891)),"")</f>
        <v>0.24974366486011401</v>
      </c>
      <c r="U3891" s="28">
        <f>IF($A3891="placement",T3891*J3891,"")</f>
        <v>10.988721253845016</v>
      </c>
      <c r="V3891" s="26">
        <f>IF($A3891="placement",U3891,IF($A3891="site",SUMIF($C:$C,$C3891,$U:$U),IF($A3891="user",SUMIF($B:$B,$B3891,$U:$U),SUM($U:$U))))</f>
        <v>10.988721253845016</v>
      </c>
      <c r="W3891" s="27">
        <f>V3891/J3891</f>
        <v>0.24974366486011401</v>
      </c>
    </row>
    <row r="3892" spans="1:23" x14ac:dyDescent="0.3">
      <c r="A3892" s="23" t="s">
        <v>14</v>
      </c>
      <c r="B3892" s="23" t="s">
        <v>10679</v>
      </c>
      <c r="C3892" s="23" t="s">
        <v>10680</v>
      </c>
      <c r="D3892" s="32" t="s">
        <v>10681</v>
      </c>
      <c r="E3892" s="23" t="s">
        <v>10682</v>
      </c>
      <c r="F3892" s="27">
        <v>0.25</v>
      </c>
      <c r="G3892" s="24">
        <v>0</v>
      </c>
      <c r="H3892" s="25">
        <v>10.102600000000001</v>
      </c>
      <c r="I3892" s="25">
        <v>1.1032999999999999</v>
      </c>
      <c r="J3892" s="26">
        <v>44</v>
      </c>
      <c r="K3892" s="26">
        <v>11</v>
      </c>
      <c r="L3892" s="27">
        <v>0.10920000000000001</v>
      </c>
      <c r="M3892" s="28">
        <v>1.32890716</v>
      </c>
      <c r="N3892" s="29">
        <v>1</v>
      </c>
      <c r="O3892" s="31" t="s">
        <v>70</v>
      </c>
      <c r="P3892" s="31">
        <v>0.2475019853</v>
      </c>
      <c r="Q3892" s="31">
        <v>0.24750198525793701</v>
      </c>
      <c r="R3892" s="42">
        <v>0.3</v>
      </c>
      <c r="S3892" s="42">
        <f>IF(R3892="","",MAX(R3892,Q3892))</f>
        <v>0.3</v>
      </c>
      <c r="T3892" s="27">
        <f>IF(A3892="placement",MIN(P3892,IF(S3892="",Q3892,S3892)),"")</f>
        <v>0.2475019853</v>
      </c>
      <c r="U3892" s="28">
        <f>IF($A3892="placement",T3892*J3892,"")</f>
        <v>10.8900873532</v>
      </c>
      <c r="V3892" s="26">
        <f>IF($A3892="placement",U3892,IF($A3892="site",SUMIF($C:$C,$C3892,$U:$U),IF($A3892="user",SUMIF($B:$B,$B3892,$U:$U),SUM($U:$U))))</f>
        <v>10.8900873532</v>
      </c>
      <c r="W3892" s="27">
        <f>V3892/J3892</f>
        <v>0.2475019853</v>
      </c>
    </row>
    <row r="3893" spans="1:23" x14ac:dyDescent="0.3">
      <c r="A3893" s="23" t="s">
        <v>14</v>
      </c>
      <c r="B3893" s="23" t="s">
        <v>10691</v>
      </c>
      <c r="C3893" s="23" t="s">
        <v>10692</v>
      </c>
      <c r="D3893" s="23" t="s">
        <v>10697</v>
      </c>
      <c r="E3893" s="23" t="s">
        <v>10698</v>
      </c>
      <c r="F3893" s="27">
        <v>0.25</v>
      </c>
      <c r="G3893" s="24">
        <v>0</v>
      </c>
      <c r="H3893" s="25">
        <v>10.294499999999999</v>
      </c>
      <c r="I3893" s="25">
        <v>2.2021000000000002</v>
      </c>
      <c r="J3893" s="26">
        <v>44</v>
      </c>
      <c r="K3893" s="26">
        <v>11</v>
      </c>
      <c r="L3893" s="27">
        <v>0.21390000000000001</v>
      </c>
      <c r="M3893" s="28">
        <v>0.66133185999999999</v>
      </c>
      <c r="N3893" s="29">
        <v>0.5</v>
      </c>
      <c r="O3893" s="31" t="s">
        <v>12</v>
      </c>
      <c r="P3893" s="31">
        <v>0.24394993179999999</v>
      </c>
      <c r="Q3893" s="31">
        <v>0.24394993182330901</v>
      </c>
      <c r="R3893" s="42">
        <v>0.1</v>
      </c>
      <c r="S3893" s="42">
        <f>IF(R3893="","",MAX(R3893,Q3893))</f>
        <v>0.24394993182330901</v>
      </c>
      <c r="T3893" s="27">
        <f>IF(A3893="placement",MIN(P3893,IF(S3893="",Q3893,S3893)),"")</f>
        <v>0.24394993179999999</v>
      </c>
      <c r="U3893" s="28">
        <f>IF($A3893="placement",T3893*J3893,"")</f>
        <v>10.733796999199999</v>
      </c>
      <c r="V3893" s="26">
        <f>IF($A3893="placement",U3893,IF($A3893="site",SUMIF($C:$C,$C3893,$U:$U),IF($A3893="user",SUMIF($B:$B,$B3893,$U:$U),SUM($U:$U))))</f>
        <v>10.733796999199999</v>
      </c>
      <c r="W3893" s="27">
        <f>V3893/J3893</f>
        <v>0.24394993179999999</v>
      </c>
    </row>
    <row r="3894" spans="1:23" x14ac:dyDescent="0.3">
      <c r="A3894" s="23" t="s">
        <v>14</v>
      </c>
      <c r="B3894" s="23" t="s">
        <v>10691</v>
      </c>
      <c r="C3894" s="23" t="s">
        <v>10692</v>
      </c>
      <c r="D3894" s="23" t="s">
        <v>10695</v>
      </c>
      <c r="E3894" s="23" t="s">
        <v>10696</v>
      </c>
      <c r="F3894" s="27">
        <v>0.25</v>
      </c>
      <c r="G3894" s="24">
        <v>0</v>
      </c>
      <c r="H3894" s="25">
        <v>10.316599999999999</v>
      </c>
      <c r="I3894" s="25">
        <v>2.2050999999999998</v>
      </c>
      <c r="J3894" s="26">
        <v>44</v>
      </c>
      <c r="K3894" s="26">
        <v>11</v>
      </c>
      <c r="L3894" s="27">
        <v>0.2137</v>
      </c>
      <c r="M3894" s="28">
        <v>0.66067830999999999</v>
      </c>
      <c r="N3894" s="29">
        <v>0.5</v>
      </c>
      <c r="O3894" s="31" t="s">
        <v>12</v>
      </c>
      <c r="P3894" s="31">
        <v>0.2432020318</v>
      </c>
      <c r="Q3894" s="31">
        <v>0.243202031790858</v>
      </c>
      <c r="R3894" s="42"/>
      <c r="S3894" s="42" t="str">
        <f>IF(R3894="","",MAX(R3894,Q3894))</f>
        <v/>
      </c>
      <c r="T3894" s="27">
        <f>IF(A3894="placement",MIN(P3894,IF(S3894="",Q3894,S3894)),"")</f>
        <v>0.243202031790858</v>
      </c>
      <c r="U3894" s="28">
        <f>IF($A3894="placement",T3894*J3894,"")</f>
        <v>10.700889398797752</v>
      </c>
      <c r="V3894" s="26">
        <f>IF($A3894="placement",U3894,IF($A3894="site",SUMIF($C:$C,$C3894,$U:$U),IF($A3894="user",SUMIF($B:$B,$B3894,$U:$U),SUM($U:$U))))</f>
        <v>10.700889398797752</v>
      </c>
      <c r="W3894" s="27">
        <f>V3894/J3894</f>
        <v>0.243202031790858</v>
      </c>
    </row>
    <row r="3895" spans="1:23" x14ac:dyDescent="0.3">
      <c r="A3895" s="23" t="s">
        <v>14</v>
      </c>
      <c r="B3895" s="23" t="s">
        <v>1708</v>
      </c>
      <c r="C3895" s="23" t="s">
        <v>1709</v>
      </c>
      <c r="D3895" s="32" t="s">
        <v>1808</v>
      </c>
      <c r="E3895" s="23" t="s">
        <v>1809</v>
      </c>
      <c r="F3895" s="27">
        <v>0.15</v>
      </c>
      <c r="G3895" s="24">
        <v>0</v>
      </c>
      <c r="H3895" s="25">
        <v>2.5196000000000001</v>
      </c>
      <c r="I3895" s="25">
        <v>0.76970000000000005</v>
      </c>
      <c r="J3895" s="26">
        <v>44</v>
      </c>
      <c r="K3895" s="26">
        <v>7</v>
      </c>
      <c r="L3895" s="27">
        <v>0.30549999999999999</v>
      </c>
      <c r="M3895" s="28">
        <v>1.90256125</v>
      </c>
      <c r="N3895" s="29">
        <v>1.45</v>
      </c>
      <c r="O3895" s="31" t="s">
        <v>42</v>
      </c>
      <c r="P3895" s="31">
        <v>0.2378694761</v>
      </c>
      <c r="Q3895" s="31">
        <v>0.15</v>
      </c>
      <c r="R3895" s="42">
        <v>0.3</v>
      </c>
      <c r="S3895" s="42">
        <f>IF(R3895="","",MAX(R3895,Q3895))</f>
        <v>0.3</v>
      </c>
      <c r="T3895" s="27">
        <f>IF(A3895="placement",MIN(P3895,IF(S3895="",Q3895,S3895)),"")</f>
        <v>0.2378694761</v>
      </c>
      <c r="U3895" s="28">
        <f>IF($A3895="placement",T3895*J3895,"")</f>
        <v>10.4662569484</v>
      </c>
      <c r="V3895" s="26">
        <f>IF($A3895="placement",U3895,IF($A3895="site",SUMIF($C:$C,$C3895,$U:$U),IF($A3895="user",SUMIF($B:$B,$B3895,$U:$U),SUM($U:$U))))</f>
        <v>10.4662569484</v>
      </c>
      <c r="W3895" s="27">
        <f>V3895/J3895</f>
        <v>0.2378694761</v>
      </c>
    </row>
    <row r="3896" spans="1:23" hidden="1" x14ac:dyDescent="0.3">
      <c r="A3896" s="23" t="s">
        <v>13</v>
      </c>
      <c r="B3896" s="23" t="s">
        <v>3232</v>
      </c>
      <c r="C3896" s="23" t="s">
        <v>3234</v>
      </c>
      <c r="D3896" s="23" t="s">
        <v>9898</v>
      </c>
      <c r="E3896" s="23"/>
      <c r="F3896" s="27">
        <v>0.25</v>
      </c>
      <c r="G3896" s="24">
        <v>0</v>
      </c>
      <c r="H3896" s="25">
        <v>40.980800000000002</v>
      </c>
      <c r="I3896" s="25">
        <v>11.6243</v>
      </c>
      <c r="J3896" s="26">
        <v>297</v>
      </c>
      <c r="K3896" s="26">
        <v>74</v>
      </c>
      <c r="L3896" s="27">
        <v>0.28370000000000001</v>
      </c>
      <c r="M3896" s="28">
        <v>0.85033305000000003</v>
      </c>
      <c r="N3896" s="29">
        <v>0.6</v>
      </c>
      <c r="O3896" s="31"/>
      <c r="P3896" s="31">
        <v>0.29439411720000003</v>
      </c>
      <c r="Q3896" s="31">
        <v>0.25</v>
      </c>
      <c r="R3896" s="42"/>
      <c r="S3896" s="42" t="str">
        <f>IF(R3896="","",MAX(R3896,Q3896))</f>
        <v/>
      </c>
      <c r="T3896" s="27" t="str">
        <f>IF(A3896="placement",MIN(P3896,IF(S3896="",Q3896,S3896)),"")</f>
        <v/>
      </c>
      <c r="U3896" s="28" t="str">
        <f>IF($A3896="placement",T3896*J3896,"")</f>
        <v/>
      </c>
      <c r="V3896" s="26">
        <f>IF($A3896="placement",U3896,IF($A3896="site",SUMIF($C:$C,$C3896,$U:$U),IF($A3896="user",SUMIF($B:$B,$B3896,$U:$U),SUM($U:$U))))</f>
        <v>74</v>
      </c>
      <c r="W3896" s="27">
        <f>V3896/J3896</f>
        <v>0.24915824915824916</v>
      </c>
    </row>
    <row r="3897" spans="1:23" hidden="1" x14ac:dyDescent="0.3">
      <c r="A3897" s="23" t="s">
        <v>10</v>
      </c>
      <c r="B3897" s="23" t="s">
        <v>9517</v>
      </c>
      <c r="C3897" s="23" t="s">
        <v>9898</v>
      </c>
      <c r="D3897" s="23" t="s">
        <v>9898</v>
      </c>
      <c r="E3897" s="23"/>
      <c r="F3897" s="27">
        <v>0.25080000000000002</v>
      </c>
      <c r="G3897" s="24">
        <v>0.72396996000000002</v>
      </c>
      <c r="H3897" s="25">
        <v>571.15189999999996</v>
      </c>
      <c r="I3897" s="25">
        <v>65.176900000000003</v>
      </c>
      <c r="J3897" s="26">
        <v>5339</v>
      </c>
      <c r="K3897" s="26">
        <v>1258</v>
      </c>
      <c r="L3897" s="27">
        <v>0.11409999999999999</v>
      </c>
      <c r="M3897" s="28">
        <v>2.7304940599999998</v>
      </c>
      <c r="N3897" s="29">
        <v>1.897691</v>
      </c>
      <c r="O3897" s="31"/>
      <c r="P3897" s="31">
        <v>0.30500086920000002</v>
      </c>
      <c r="Q3897" s="31">
        <v>0.25083400658628602</v>
      </c>
      <c r="R3897" s="42"/>
      <c r="S3897" s="42" t="str">
        <f>IF(R3897="","",MAX(R3897,Q3897))</f>
        <v/>
      </c>
      <c r="T3897" s="27" t="str">
        <f>IF(A3897="placement",MIN(P3897,IF(S3897="",Q3897,S3897)),"")</f>
        <v/>
      </c>
      <c r="U3897" s="28" t="str">
        <f>IF($A3897="placement",T3897*J3897,"")</f>
        <v/>
      </c>
      <c r="V3897" s="26">
        <f>IF($A3897="placement",U3897,IF($A3897="site",SUMIF($C:$C,$C3897,$U:$U),IF($A3897="user",SUMIF($B:$B,$B3897,$U:$U),SUM($U:$U))))</f>
        <v>1258.1567532645449</v>
      </c>
      <c r="W3897" s="27">
        <f>V3897/J3897</f>
        <v>0.23565400885269619</v>
      </c>
    </row>
    <row r="3898" spans="1:23" x14ac:dyDescent="0.3">
      <c r="A3898" s="23" t="s">
        <v>14</v>
      </c>
      <c r="B3898" s="23" t="s">
        <v>9186</v>
      </c>
      <c r="C3898" s="23" t="s">
        <v>9188</v>
      </c>
      <c r="D3898" s="23" t="s">
        <v>9215</v>
      </c>
      <c r="E3898" s="23" t="s">
        <v>9216</v>
      </c>
      <c r="F3898" s="27">
        <v>0.25</v>
      </c>
      <c r="G3898" s="24">
        <v>1</v>
      </c>
      <c r="H3898" s="25">
        <v>41.150100000000002</v>
      </c>
      <c r="I3898" s="25">
        <v>2.0491999999999999</v>
      </c>
      <c r="J3898" s="26">
        <v>44</v>
      </c>
      <c r="K3898" s="26">
        <v>10</v>
      </c>
      <c r="L3898" s="27">
        <v>4.9799999999999997E-2</v>
      </c>
      <c r="M3898" s="28">
        <v>0.71726794000000005</v>
      </c>
      <c r="N3898" s="29">
        <v>0.55000000000000004</v>
      </c>
      <c r="O3898" s="31" t="s">
        <v>42</v>
      </c>
      <c r="P3898" s="31">
        <v>0.2332014754</v>
      </c>
      <c r="Q3898" s="31">
        <v>0.23320147538354599</v>
      </c>
      <c r="R3898" s="42"/>
      <c r="S3898" s="42" t="str">
        <f>IF(R3898="","",MAX(R3898,Q3898))</f>
        <v/>
      </c>
      <c r="T3898" s="27">
        <f>IF(A3898="placement",MIN(P3898,IF(S3898="",Q3898,S3898)),"")</f>
        <v>0.23320147538354599</v>
      </c>
      <c r="U3898" s="28">
        <f>IF($A3898="placement",T3898*J3898,"")</f>
        <v>10.260864916876024</v>
      </c>
      <c r="V3898" s="26">
        <f>IF($A3898="placement",U3898,IF($A3898="site",SUMIF($C:$C,$C3898,$U:$U),IF($A3898="user",SUMIF($B:$B,$B3898,$U:$U),SUM($U:$U))))</f>
        <v>10.260864916876024</v>
      </c>
      <c r="W3898" s="27">
        <f>V3898/J3898</f>
        <v>0.23320147538354599</v>
      </c>
    </row>
    <row r="3899" spans="1:23" hidden="1" x14ac:dyDescent="0.3">
      <c r="A3899" s="23" t="s">
        <v>13</v>
      </c>
      <c r="B3899" s="23" t="s">
        <v>9421</v>
      </c>
      <c r="C3899" s="23" t="s">
        <v>9423</v>
      </c>
      <c r="D3899" s="23" t="s">
        <v>9898</v>
      </c>
      <c r="E3899" s="23"/>
      <c r="F3899" s="27">
        <v>0.21970000000000001</v>
      </c>
      <c r="G3899" s="24">
        <v>0</v>
      </c>
      <c r="H3899" s="25">
        <v>46.033999999999999</v>
      </c>
      <c r="I3899" s="25">
        <v>10.6744</v>
      </c>
      <c r="J3899" s="26">
        <v>295</v>
      </c>
      <c r="K3899" s="26">
        <v>60</v>
      </c>
      <c r="L3899" s="27">
        <v>0.2319</v>
      </c>
      <c r="M3899" s="28">
        <v>0.92201202999999998</v>
      </c>
      <c r="N3899" s="29">
        <v>0.66053700000000004</v>
      </c>
      <c r="O3899" s="31"/>
      <c r="P3899" s="31">
        <v>0.28359177819999998</v>
      </c>
      <c r="Q3899" s="31">
        <v>0.21969940429534399</v>
      </c>
      <c r="R3899" s="42"/>
      <c r="S3899" s="42" t="str">
        <f>IF(R3899="","",MAX(R3899,Q3899))</f>
        <v/>
      </c>
      <c r="T3899" s="27" t="str">
        <f>IF(A3899="placement",MIN(P3899,IF(S3899="",Q3899,S3899)),"")</f>
        <v/>
      </c>
      <c r="U3899" s="28" t="str">
        <f>IF($A3899="placement",T3899*J3899,"")</f>
        <v/>
      </c>
      <c r="V3899" s="26">
        <f>IF($A3899="placement",U3899,IF($A3899="site",SUMIF($C:$C,$C3899,$U:$U),IF($A3899="user",SUMIF($B:$B,$B3899,$U:$U),SUM($U:$U))))</f>
        <v>60.003470667661489</v>
      </c>
      <c r="W3899" s="27">
        <f>V3899/J3899</f>
        <v>0.20340159548359826</v>
      </c>
    </row>
    <row r="3900" spans="1:23" hidden="1" x14ac:dyDescent="0.3">
      <c r="A3900" s="23" t="s">
        <v>10</v>
      </c>
      <c r="B3900" s="23" t="s">
        <v>5572</v>
      </c>
      <c r="C3900" s="23" t="s">
        <v>9898</v>
      </c>
      <c r="D3900" s="23" t="s">
        <v>9898</v>
      </c>
      <c r="E3900" s="23"/>
      <c r="F3900" s="27">
        <v>0.4</v>
      </c>
      <c r="G3900" s="24">
        <v>0.99953800000000004</v>
      </c>
      <c r="H3900" s="25">
        <v>116.2139</v>
      </c>
      <c r="I3900" s="25">
        <v>9.2680000000000007</v>
      </c>
      <c r="J3900" s="26">
        <v>503</v>
      </c>
      <c r="K3900" s="26">
        <v>118</v>
      </c>
      <c r="L3900" s="27">
        <v>7.9699999999999993E-2</v>
      </c>
      <c r="M3900" s="28">
        <v>1.8099721</v>
      </c>
      <c r="N3900" s="29">
        <v>1.38371</v>
      </c>
      <c r="O3900" s="31"/>
      <c r="P3900" s="31">
        <v>0.23550755309999999</v>
      </c>
      <c r="Q3900" s="31">
        <v>0.235507553114255</v>
      </c>
      <c r="R3900" s="42"/>
      <c r="S3900" s="42" t="str">
        <f>IF(R3900="","",MAX(R3900,Q3900))</f>
        <v/>
      </c>
      <c r="T3900" s="27" t="str">
        <f>IF(A3900="placement",MIN(P3900,IF(S3900="",Q3900,S3900)),"")</f>
        <v/>
      </c>
      <c r="U3900" s="28" t="str">
        <f>IF($A3900="placement",T3900*J3900,"")</f>
        <v/>
      </c>
      <c r="V3900" s="26">
        <f>IF($A3900="placement",U3900,IF($A3900="site",SUMIF($C:$C,$C3900,$U:$U),IF($A3900="user",SUMIF($B:$B,$B3900,$U:$U),SUM($U:$U))))</f>
        <v>118.43647483042858</v>
      </c>
      <c r="W3900" s="27">
        <f>V3900/J3900</f>
        <v>0.23546018852967909</v>
      </c>
    </row>
    <row r="3901" spans="1:23" x14ac:dyDescent="0.3">
      <c r="A3901" s="23" t="s">
        <v>14</v>
      </c>
      <c r="B3901" s="23" t="s">
        <v>5764</v>
      </c>
      <c r="C3901" s="23" t="s">
        <v>5766</v>
      </c>
      <c r="D3901" s="32" t="s">
        <v>5793</v>
      </c>
      <c r="E3901" s="23" t="s">
        <v>5794</v>
      </c>
      <c r="F3901" s="27">
        <v>0.4</v>
      </c>
      <c r="G3901" s="24">
        <v>0</v>
      </c>
      <c r="H3901" s="25">
        <v>12.6348</v>
      </c>
      <c r="I3901" s="25">
        <v>1.1597</v>
      </c>
      <c r="J3901" s="26">
        <v>44</v>
      </c>
      <c r="K3901" s="26">
        <v>10</v>
      </c>
      <c r="L3901" s="27">
        <v>9.1800000000000007E-2</v>
      </c>
      <c r="M3901" s="28">
        <v>1.2753757100000001</v>
      </c>
      <c r="N3901" s="29">
        <v>1</v>
      </c>
      <c r="O3901" s="31" t="s">
        <v>42</v>
      </c>
      <c r="P3901" s="31">
        <v>0.21591732259999999</v>
      </c>
      <c r="Q3901" s="31">
        <v>0.21591732264451599</v>
      </c>
      <c r="R3901" s="42"/>
      <c r="S3901" s="42" t="str">
        <f>IF(R3901="","",MAX(R3901,Q3901))</f>
        <v/>
      </c>
      <c r="T3901" s="27">
        <f>IF(A3901="placement",MIN(P3901,IF(S3901="",Q3901,S3901)),"")</f>
        <v>0.21591732259999999</v>
      </c>
      <c r="U3901" s="28">
        <f>IF($A3901="placement",T3901*J3901,"")</f>
        <v>9.5003621943999992</v>
      </c>
      <c r="V3901" s="26">
        <f>IF($A3901="placement",U3901,IF($A3901="site",SUMIF($C:$C,$C3901,$U:$U),IF($A3901="user",SUMIF($B:$B,$B3901,$U:$U),SUM($U:$U))))</f>
        <v>9.5003621943999992</v>
      </c>
      <c r="W3901" s="27">
        <f>V3901/J3901</f>
        <v>0.21591732259999999</v>
      </c>
    </row>
    <row r="3902" spans="1:23" x14ac:dyDescent="0.3">
      <c r="A3902" s="23" t="s">
        <v>14</v>
      </c>
      <c r="B3902" s="23" t="s">
        <v>5617</v>
      </c>
      <c r="C3902" s="23" t="s">
        <v>5619</v>
      </c>
      <c r="D3902" s="23" t="s">
        <v>5622</v>
      </c>
      <c r="E3902" s="23" t="s">
        <v>5618</v>
      </c>
      <c r="F3902" s="27">
        <v>0.25</v>
      </c>
      <c r="G3902" s="24">
        <v>0</v>
      </c>
      <c r="H3902" s="25">
        <v>2.0596000000000001</v>
      </c>
      <c r="I3902" s="25">
        <v>0.58409999999999995</v>
      </c>
      <c r="J3902" s="26">
        <v>44</v>
      </c>
      <c r="K3902" s="26">
        <v>9</v>
      </c>
      <c r="L3902" s="27">
        <v>0.28360000000000002</v>
      </c>
      <c r="M3902" s="28">
        <v>2.5222303699999999</v>
      </c>
      <c r="N3902" s="29">
        <v>2</v>
      </c>
      <c r="O3902" s="31" t="s">
        <v>42</v>
      </c>
      <c r="P3902" s="31">
        <v>0.207051021</v>
      </c>
      <c r="Q3902" s="31">
        <v>0.207051021001803</v>
      </c>
      <c r="R3902" s="42"/>
      <c r="S3902" s="42" t="str">
        <f>IF(R3902="","",MAX(R3902,Q3902))</f>
        <v/>
      </c>
      <c r="T3902" s="27">
        <f>IF(A3902="placement",MIN(P3902,IF(S3902="",Q3902,S3902)),"")</f>
        <v>0.207051021</v>
      </c>
      <c r="U3902" s="28">
        <f>IF($A3902="placement",T3902*J3902,"")</f>
        <v>9.1102449239999999</v>
      </c>
      <c r="V3902" s="26">
        <f>IF($A3902="placement",U3902,IF($A3902="site",SUMIF($C:$C,$C3902,$U:$U),IF($A3902="user",SUMIF($B:$B,$B3902,$U:$U),SUM($U:$U))))</f>
        <v>9.1102449239999999</v>
      </c>
      <c r="W3902" s="27">
        <f>V3902/J3902</f>
        <v>0.207051021</v>
      </c>
    </row>
    <row r="3903" spans="1:23" x14ac:dyDescent="0.3">
      <c r="A3903" s="23" t="s">
        <v>14</v>
      </c>
      <c r="B3903" s="23" t="s">
        <v>9844</v>
      </c>
      <c r="C3903" s="23" t="s">
        <v>9846</v>
      </c>
      <c r="D3903" s="23" t="s">
        <v>9849</v>
      </c>
      <c r="E3903" s="23" t="s">
        <v>9845</v>
      </c>
      <c r="F3903" s="27">
        <v>0.25</v>
      </c>
      <c r="G3903" s="24">
        <v>0</v>
      </c>
      <c r="H3903" s="25">
        <v>4.2679999999999998</v>
      </c>
      <c r="I3903" s="25">
        <v>0.39389999999999997</v>
      </c>
      <c r="J3903" s="26">
        <v>44</v>
      </c>
      <c r="K3903" s="26">
        <v>8</v>
      </c>
      <c r="L3903" s="27">
        <v>9.2299999999999993E-2</v>
      </c>
      <c r="M3903" s="28">
        <v>3.7187885399999998</v>
      </c>
      <c r="N3903" s="29">
        <v>3</v>
      </c>
      <c r="O3903" s="31" t="s">
        <v>12</v>
      </c>
      <c r="P3903" s="31">
        <v>0.1932856711</v>
      </c>
      <c r="Q3903" s="31">
        <v>0.19328567109151701</v>
      </c>
      <c r="R3903" s="42"/>
      <c r="S3903" s="42" t="str">
        <f>IF(R3903="","",MAX(R3903,Q3903))</f>
        <v/>
      </c>
      <c r="T3903" s="27">
        <f>IF(A3903="placement",MIN(P3903,IF(S3903="",Q3903,S3903)),"")</f>
        <v>0.19328567109151701</v>
      </c>
      <c r="U3903" s="28">
        <f>IF($A3903="placement",T3903*J3903,"")</f>
        <v>8.5045695280267477</v>
      </c>
      <c r="V3903" s="23">
        <f>IF($A3903="placement",U3903,IF($A3903="site",SUMIF($C:$C,$C3903,$U:$U),IF($A3903="user",SUMIF($B:$B,$B3903,$U:$U),SUM($U:$U))))</f>
        <v>8.5045695280267477</v>
      </c>
      <c r="W3903" s="27">
        <f>V3903/J3903</f>
        <v>0.19328567109151698</v>
      </c>
    </row>
    <row r="3904" spans="1:23" x14ac:dyDescent="0.3">
      <c r="A3904" s="23" t="s">
        <v>14</v>
      </c>
      <c r="B3904" s="23" t="s">
        <v>4199</v>
      </c>
      <c r="C3904" s="23" t="s">
        <v>4201</v>
      </c>
      <c r="D3904" s="23" t="s">
        <v>4204</v>
      </c>
      <c r="E3904" s="23" t="s">
        <v>4205</v>
      </c>
      <c r="F3904" s="27">
        <v>0.33</v>
      </c>
      <c r="G3904" s="24">
        <v>0</v>
      </c>
      <c r="H3904" s="25">
        <v>19.121400000000001</v>
      </c>
      <c r="I3904" s="25">
        <v>1.1889000000000001</v>
      </c>
      <c r="J3904" s="26">
        <v>44</v>
      </c>
      <c r="K3904" s="26">
        <v>8</v>
      </c>
      <c r="L3904" s="27">
        <v>6.2199999999999998E-2</v>
      </c>
      <c r="M3904" s="28">
        <v>1.2280684900000001</v>
      </c>
      <c r="N3904" s="29">
        <v>1</v>
      </c>
      <c r="O3904" s="31" t="s">
        <v>12</v>
      </c>
      <c r="P3904" s="31">
        <v>0.1857131675</v>
      </c>
      <c r="Q3904" s="31">
        <v>0.185713167524411</v>
      </c>
      <c r="R3904" s="42"/>
      <c r="S3904" s="42" t="str">
        <f>IF(R3904="","",MAX(R3904,Q3904))</f>
        <v/>
      </c>
      <c r="T3904" s="27">
        <f>IF(A3904="placement",MIN(P3904,IF(S3904="",Q3904,S3904)),"")</f>
        <v>0.1857131675</v>
      </c>
      <c r="U3904" s="28">
        <f>IF($A3904="placement",T3904*J3904,"")</f>
        <v>8.1713793700000004</v>
      </c>
      <c r="V3904" s="26">
        <f>IF($A3904="placement",U3904,IF($A3904="site",SUMIF($C:$C,$C3904,$U:$U),IF($A3904="user",SUMIF($B:$B,$B3904,$U:$U),SUM($U:$U))))</f>
        <v>8.1713793700000004</v>
      </c>
      <c r="W3904" s="27">
        <f>V3904/J3904</f>
        <v>0.1857131675</v>
      </c>
    </row>
    <row r="3905" spans="1:23" x14ac:dyDescent="0.3">
      <c r="A3905" s="23" t="s">
        <v>14</v>
      </c>
      <c r="B3905" s="23" t="s">
        <v>1708</v>
      </c>
      <c r="C3905" s="23" t="s">
        <v>1709</v>
      </c>
      <c r="D3905" s="23" t="s">
        <v>1818</v>
      </c>
      <c r="E3905" s="23" t="s">
        <v>1819</v>
      </c>
      <c r="F3905" s="27">
        <v>0.15</v>
      </c>
      <c r="G3905" s="24">
        <v>0</v>
      </c>
      <c r="H3905" s="25">
        <v>1.6856</v>
      </c>
      <c r="I3905" s="25">
        <v>0.71760000000000002</v>
      </c>
      <c r="J3905" s="26">
        <v>44</v>
      </c>
      <c r="K3905" s="26">
        <v>7</v>
      </c>
      <c r="L3905" s="27">
        <v>0.42580000000000001</v>
      </c>
      <c r="M3905" s="28">
        <v>2.0614511800000002</v>
      </c>
      <c r="N3905" s="29">
        <v>1.45</v>
      </c>
      <c r="O3905" s="31" t="s">
        <v>42</v>
      </c>
      <c r="P3905" s="31">
        <v>0.29661201079999999</v>
      </c>
      <c r="Q3905" s="31">
        <v>0.15</v>
      </c>
      <c r="R3905" s="42"/>
      <c r="S3905" s="42" t="str">
        <f>IF(R3905="","",MAX(R3905,Q3905))</f>
        <v/>
      </c>
      <c r="T3905" s="27">
        <f>IF(A3905="placement",MIN(P3905,IF(S3905="",Q3905,S3905)),"")</f>
        <v>0.15</v>
      </c>
      <c r="U3905" s="28">
        <f>IF($A3905="placement",T3905*J3905,"")</f>
        <v>6.6</v>
      </c>
      <c r="V3905" s="26">
        <f>IF($A3905="placement",U3905,IF($A3905="site",SUMIF($C:$C,$C3905,$U:$U),IF($A3905="user",SUMIF($B:$B,$B3905,$U:$U),SUM($U:$U))))</f>
        <v>6.6</v>
      </c>
      <c r="W3905" s="27">
        <f>V3905/J3905</f>
        <v>0.15</v>
      </c>
    </row>
    <row r="3906" spans="1:23" hidden="1" x14ac:dyDescent="0.3">
      <c r="A3906" s="17" t="s">
        <v>13</v>
      </c>
      <c r="B3906" s="17" t="s">
        <v>7417</v>
      </c>
      <c r="C3906" s="17" t="s">
        <v>7418</v>
      </c>
      <c r="D3906" s="38" t="s">
        <v>9898</v>
      </c>
      <c r="E3906" s="17"/>
      <c r="F3906" s="18">
        <v>0.25</v>
      </c>
      <c r="G3906" s="36">
        <v>0</v>
      </c>
      <c r="H3906" s="37">
        <v>103.5236</v>
      </c>
      <c r="I3906" s="37">
        <v>30.283899999999999</v>
      </c>
      <c r="J3906" s="19">
        <v>293</v>
      </c>
      <c r="K3906" s="19">
        <v>73</v>
      </c>
      <c r="L3906" s="18">
        <v>0.29249999999999998</v>
      </c>
      <c r="M3906" s="20">
        <v>0.32272751999999999</v>
      </c>
      <c r="N3906" s="21">
        <v>0.12191</v>
      </c>
      <c r="O3906" s="22"/>
      <c r="P3906" s="22">
        <v>0.62225099279999996</v>
      </c>
      <c r="Q3906" s="22">
        <v>0.25</v>
      </c>
      <c r="R3906" s="43"/>
      <c r="S3906" s="42" t="str">
        <f>IF(R3906="","",MAX(R3906,Q3906))</f>
        <v/>
      </c>
      <c r="T3906" s="27" t="str">
        <f>IF(A3906="placement",MIN(P3906,IF(S3906="",Q3906,S3906)),"")</f>
        <v/>
      </c>
      <c r="U3906" s="20" t="str">
        <f>IF($A3906="placement",T3906*J3906,"")</f>
        <v/>
      </c>
      <c r="V3906" s="19">
        <f>IF($A3906="placement",U3906,IF($A3906="site",SUMIF($C:$C,$C3906,$U:$U),IF($A3906="user",SUMIF($B:$B,$B3906,$U:$U),SUM($U:$U))))</f>
        <v>71.499999999999886</v>
      </c>
      <c r="W3906" s="18">
        <f>V3906/J3906</f>
        <v>0.24402730375426582</v>
      </c>
    </row>
    <row r="3907" spans="1:23" hidden="1" x14ac:dyDescent="0.3">
      <c r="A3907" s="23" t="s">
        <v>10</v>
      </c>
      <c r="B3907" s="23" t="s">
        <v>2969</v>
      </c>
      <c r="C3907" s="23" t="s">
        <v>9898</v>
      </c>
      <c r="D3907" s="23" t="s">
        <v>9898</v>
      </c>
      <c r="E3907" s="23"/>
      <c r="F3907" s="27">
        <v>0.23710000000000001</v>
      </c>
      <c r="G3907" s="24">
        <v>0.82427543000000003</v>
      </c>
      <c r="H3907" s="25">
        <v>5693.5312000000004</v>
      </c>
      <c r="I3907" s="25">
        <v>983.76729999999998</v>
      </c>
      <c r="J3907" s="26">
        <v>6276</v>
      </c>
      <c r="K3907" s="26">
        <v>1476</v>
      </c>
      <c r="L3907" s="27">
        <v>0.17280000000000001</v>
      </c>
      <c r="M3907" s="28">
        <v>0.21265959000000001</v>
      </c>
      <c r="N3907" s="29">
        <v>7.7413999999999997E-2</v>
      </c>
      <c r="O3907" s="31"/>
      <c r="P3907" s="31">
        <v>0.63597221680000005</v>
      </c>
      <c r="Q3907" s="31">
        <v>0.237096252364833</v>
      </c>
      <c r="R3907" s="42">
        <v>0.2</v>
      </c>
      <c r="S3907" s="42">
        <f>IF(R3907="","",MAX(R3907,Q3907))</f>
        <v>0.237096252364833</v>
      </c>
      <c r="T3907" s="27" t="str">
        <f>IF(A3907="placement",MIN(P3907,IF(S3907="",Q3907,S3907)),"")</f>
        <v/>
      </c>
      <c r="U3907" s="28" t="str">
        <f>IF($A3907="placement",T3907*J3907,"")</f>
        <v/>
      </c>
      <c r="V3907" s="26">
        <f>IF($A3907="placement",U3907,IF($A3907="site",SUMIF($C:$C,$C3907,$U:$U),IF($A3907="user",SUMIF($B:$B,$B3907,$U:$U),SUM($U:$U))))</f>
        <v>1476.3238620713178</v>
      </c>
      <c r="W3907" s="27">
        <f>V3907/J3907</f>
        <v>0.23523324762130621</v>
      </c>
    </row>
    <row r="3908" spans="1:23" x14ac:dyDescent="0.3">
      <c r="A3908" s="17" t="s">
        <v>14</v>
      </c>
      <c r="B3908" s="17" t="s">
        <v>1708</v>
      </c>
      <c r="C3908" s="17" t="s">
        <v>1709</v>
      </c>
      <c r="D3908" s="17" t="s">
        <v>1918</v>
      </c>
      <c r="E3908" s="17" t="s">
        <v>1919</v>
      </c>
      <c r="F3908" s="18">
        <v>0.15</v>
      </c>
      <c r="G3908" s="36">
        <v>0</v>
      </c>
      <c r="H3908" s="37">
        <v>2.1214</v>
      </c>
      <c r="I3908" s="37">
        <v>0.73660000000000003</v>
      </c>
      <c r="J3908" s="19">
        <v>44</v>
      </c>
      <c r="K3908" s="19">
        <v>7</v>
      </c>
      <c r="L3908" s="18">
        <v>0.34720000000000001</v>
      </c>
      <c r="M3908" s="20">
        <v>1.9875387900000001</v>
      </c>
      <c r="N3908" s="21">
        <v>1.5</v>
      </c>
      <c r="O3908" s="22" t="s">
        <v>42</v>
      </c>
      <c r="P3908" s="22">
        <v>0.24529774830000001</v>
      </c>
      <c r="Q3908" s="22">
        <v>0.15</v>
      </c>
      <c r="R3908" s="43"/>
      <c r="S3908" s="42" t="str">
        <f>IF(R3908="","",MAX(R3908,Q3908))</f>
        <v/>
      </c>
      <c r="T3908" s="27">
        <f>IF(A3908="placement",MIN(P3908,IF(S3908="",Q3908,S3908)),"")</f>
        <v>0.15</v>
      </c>
      <c r="U3908" s="20">
        <f>IF($A3908="placement",T3908*J3908,"")</f>
        <v>6.6</v>
      </c>
      <c r="V3908" s="19">
        <f>IF($A3908="placement",U3908,IF($A3908="site",SUMIF($C:$C,$C3908,$U:$U),IF($A3908="user",SUMIF($B:$B,$B3908,$U:$U),SUM($U:$U))))</f>
        <v>6.6</v>
      </c>
      <c r="W3908" s="18">
        <f>V3908/J3908</f>
        <v>0.15</v>
      </c>
    </row>
    <row r="3909" spans="1:23" x14ac:dyDescent="0.3">
      <c r="A3909" s="11" t="s">
        <v>14</v>
      </c>
      <c r="B3909" s="11" t="s">
        <v>1708</v>
      </c>
      <c r="C3909" s="11" t="s">
        <v>1709</v>
      </c>
      <c r="D3909" s="11" t="s">
        <v>1996</v>
      </c>
      <c r="E3909" s="11" t="s">
        <v>1997</v>
      </c>
      <c r="F3909" s="12">
        <v>0.15</v>
      </c>
      <c r="G3909" s="33">
        <v>0</v>
      </c>
      <c r="H3909" s="34">
        <v>1.51</v>
      </c>
      <c r="I3909" s="34">
        <v>0.6724</v>
      </c>
      <c r="J3909" s="13">
        <v>44</v>
      </c>
      <c r="K3909" s="13">
        <v>7</v>
      </c>
      <c r="L3909" s="12">
        <v>0.44529999999999997</v>
      </c>
      <c r="M3909" s="14">
        <v>2.1721342799999999</v>
      </c>
      <c r="N3909" s="15">
        <v>1.55</v>
      </c>
      <c r="O3909" s="16" t="s">
        <v>42</v>
      </c>
      <c r="P3909" s="16">
        <v>0.28641612420000001</v>
      </c>
      <c r="Q3909" s="16">
        <v>0.15</v>
      </c>
      <c r="R3909" s="44"/>
      <c r="S3909" s="42" t="str">
        <f>IF(R3909="","",MAX(R3909,Q3909))</f>
        <v/>
      </c>
      <c r="T3909" s="27">
        <f>IF(A3909="placement",MIN(P3909,IF(S3909="",Q3909,S3909)),"")</f>
        <v>0.15</v>
      </c>
      <c r="U3909" s="14">
        <f>IF($A3909="placement",T3909*J3909,"")</f>
        <v>6.6</v>
      </c>
      <c r="V3909" s="13">
        <f>IF($A3909="placement",U3909,IF($A3909="site",SUMIF($C:$C,$C3909,$U:$U),IF($A3909="user",SUMIF($B:$B,$B3909,$U:$U),SUM($U:$U))))</f>
        <v>6.6</v>
      </c>
      <c r="W3909" s="12">
        <f>V3909/J3909</f>
        <v>0.15</v>
      </c>
    </row>
    <row r="3910" spans="1:23" x14ac:dyDescent="0.3">
      <c r="A3910" s="23" t="s">
        <v>14</v>
      </c>
      <c r="B3910" s="23" t="s">
        <v>2619</v>
      </c>
      <c r="C3910" s="23" t="s">
        <v>2621</v>
      </c>
      <c r="D3910" s="23" t="s">
        <v>2849</v>
      </c>
      <c r="E3910" s="23" t="s">
        <v>2850</v>
      </c>
      <c r="F3910" s="27">
        <v>0.05</v>
      </c>
      <c r="G3910" s="24">
        <v>0</v>
      </c>
      <c r="H3910" s="25">
        <v>34.129399999999997</v>
      </c>
      <c r="I3910" s="25">
        <v>3.0756999999999999</v>
      </c>
      <c r="J3910" s="26">
        <v>44</v>
      </c>
      <c r="K3910" s="26">
        <v>2</v>
      </c>
      <c r="L3910" s="27">
        <v>9.01E-2</v>
      </c>
      <c r="M3910" s="28">
        <v>0.47859266</v>
      </c>
      <c r="N3910" s="29">
        <v>0.3</v>
      </c>
      <c r="O3910" s="31" t="s">
        <v>70</v>
      </c>
      <c r="P3910" s="31">
        <v>0.37316213929999997</v>
      </c>
      <c r="Q3910" s="31">
        <v>0.05</v>
      </c>
      <c r="R3910" s="42"/>
      <c r="S3910" s="42" t="str">
        <f>IF(R3910="","",MAX(R3910,Q3910))</f>
        <v/>
      </c>
      <c r="T3910" s="27">
        <f>IF(A3910="placement",MIN(P3910,IF(S3910="",Q3910,S3910)),"")</f>
        <v>0.05</v>
      </c>
      <c r="U3910" s="28">
        <f>IF($A3910="placement",T3910*J3910,"")</f>
        <v>2.2000000000000002</v>
      </c>
      <c r="V3910" s="26">
        <f>IF($A3910="placement",U3910,IF($A3910="site",SUMIF($C:$C,$C3910,$U:$U),IF($A3910="user",SUMIF($B:$B,$B3910,$U:$U),SUM($U:$U))))</f>
        <v>2.2000000000000002</v>
      </c>
      <c r="W3910" s="27">
        <f>V3910/J3910</f>
        <v>0.05</v>
      </c>
    </row>
    <row r="3911" spans="1:23" x14ac:dyDescent="0.3">
      <c r="A3911" s="17" t="s">
        <v>14</v>
      </c>
      <c r="B3911" s="17" t="s">
        <v>5764</v>
      </c>
      <c r="C3911" s="17" t="s">
        <v>5766</v>
      </c>
      <c r="D3911" s="17" t="s">
        <v>5787</v>
      </c>
      <c r="E3911" s="17" t="s">
        <v>5788</v>
      </c>
      <c r="F3911" s="18">
        <v>0.05</v>
      </c>
      <c r="G3911" s="36">
        <v>0</v>
      </c>
      <c r="H3911" s="37">
        <v>10.5571</v>
      </c>
      <c r="I3911" s="37">
        <v>1.5282</v>
      </c>
      <c r="J3911" s="19">
        <v>44</v>
      </c>
      <c r="K3911" s="19">
        <v>2</v>
      </c>
      <c r="L3911" s="18">
        <v>0.14480000000000001</v>
      </c>
      <c r="M3911" s="20">
        <v>0.95637298000000004</v>
      </c>
      <c r="N3911" s="21">
        <v>0.8</v>
      </c>
      <c r="O3911" s="22" t="s">
        <v>70</v>
      </c>
      <c r="P3911" s="22">
        <v>0.1635062752</v>
      </c>
      <c r="Q3911" s="22">
        <v>0.05</v>
      </c>
      <c r="R3911" s="43"/>
      <c r="S3911" s="42" t="str">
        <f>IF(R3911="","",MAX(R3911,Q3911))</f>
        <v/>
      </c>
      <c r="T3911" s="27">
        <f>IF(A3911="placement",MIN(P3911,IF(S3911="",Q3911,S3911)),"")</f>
        <v>0.05</v>
      </c>
      <c r="U3911" s="20">
        <f>IF($A3911="placement",T3911*J3911,"")</f>
        <v>2.2000000000000002</v>
      </c>
      <c r="V3911" s="19">
        <f>IF($A3911="placement",U3911,IF($A3911="site",SUMIF($C:$C,$C3911,$U:$U),IF($A3911="user",SUMIF($B:$B,$B3911,$U:$U),SUM($U:$U))))</f>
        <v>2.2000000000000002</v>
      </c>
      <c r="W3911" s="18">
        <f>V3911/J3911</f>
        <v>0.05</v>
      </c>
    </row>
    <row r="3912" spans="1:23" hidden="1" x14ac:dyDescent="0.3">
      <c r="A3912" s="23" t="s">
        <v>13</v>
      </c>
      <c r="B3912" s="23" t="s">
        <v>1570</v>
      </c>
      <c r="C3912" s="23" t="s">
        <v>1572</v>
      </c>
      <c r="D3912" s="32" t="s">
        <v>9898</v>
      </c>
      <c r="E3912" s="23"/>
      <c r="F3912" s="27">
        <v>0.3165</v>
      </c>
      <c r="G3912" s="24">
        <v>0.66537210000000002</v>
      </c>
      <c r="H3912" s="25">
        <v>121.7814</v>
      </c>
      <c r="I3912" s="25">
        <v>41.130099999999999</v>
      </c>
      <c r="J3912" s="26">
        <v>289</v>
      </c>
      <c r="K3912" s="26">
        <v>91</v>
      </c>
      <c r="L3912" s="27">
        <v>0.3377</v>
      </c>
      <c r="M3912" s="28">
        <v>0.23400014999999999</v>
      </c>
      <c r="N3912" s="46">
        <v>0.05</v>
      </c>
      <c r="O3912" s="31"/>
      <c r="P3912" s="31">
        <v>0.78632492269999998</v>
      </c>
      <c r="Q3912" s="31">
        <v>0.31653713535922601</v>
      </c>
      <c r="R3912" s="42"/>
      <c r="S3912" s="42" t="str">
        <f>IF(R3912="","",MAX(R3912,Q3912))</f>
        <v/>
      </c>
      <c r="T3912" s="27" t="str">
        <f>IF(A3912="placement",MIN(P3912,IF(S3912="",Q3912,S3912)),"")</f>
        <v/>
      </c>
      <c r="U3912" s="28" t="str">
        <f>IF($A3912="placement",T3912*J3912,"")</f>
        <v/>
      </c>
      <c r="V3912" s="26">
        <f>IF($A3912="placement",U3912,IF($A3912="site",SUMIF($C:$C,$C3912,$U:$U),IF($A3912="user",SUMIF($B:$B,$B3912,$U:$U),SUM($U:$U))))</f>
        <v>91.449999999999989</v>
      </c>
      <c r="W3912" s="27">
        <f>V3912/J3912</f>
        <v>0.31643598615916951</v>
      </c>
    </row>
    <row r="3913" spans="1:23" hidden="1" x14ac:dyDescent="0.3">
      <c r="A3913" s="17" t="s">
        <v>10</v>
      </c>
      <c r="B3913" s="17" t="s">
        <v>3850</v>
      </c>
      <c r="C3913" s="17" t="s">
        <v>9898</v>
      </c>
      <c r="D3913" s="17" t="s">
        <v>9898</v>
      </c>
      <c r="E3913" s="17"/>
      <c r="F3913" s="18">
        <v>0.25</v>
      </c>
      <c r="G3913" s="36">
        <v>0.99898229999999999</v>
      </c>
      <c r="H3913" s="37">
        <v>4114.9760999999999</v>
      </c>
      <c r="I3913" s="37">
        <v>867.62059999999997</v>
      </c>
      <c r="J3913" s="19">
        <v>31443</v>
      </c>
      <c r="K3913" s="19">
        <v>6130</v>
      </c>
      <c r="L3913" s="18">
        <v>0.21079999999999999</v>
      </c>
      <c r="M3913" s="20">
        <v>1.2080217799999999</v>
      </c>
      <c r="N3913" s="21">
        <v>0.9</v>
      </c>
      <c r="O3913" s="22"/>
      <c r="P3913" s="22">
        <v>0.25498031700000001</v>
      </c>
      <c r="Q3913" s="22">
        <v>0.249999999999999</v>
      </c>
      <c r="R3913" s="43"/>
      <c r="S3913" s="42" t="str">
        <f>IF(R3913="","",MAX(R3913,Q3913))</f>
        <v/>
      </c>
      <c r="T3913" s="27" t="str">
        <f>IF(A3913="placement",MIN(P3913,IF(S3913="",Q3913,S3913)),"")</f>
        <v/>
      </c>
      <c r="U3913" s="20" t="str">
        <f>IF($A3913="placement",T3913*J3913,"")</f>
        <v/>
      </c>
      <c r="V3913" s="19">
        <f>IF($A3913="placement",U3913,IF($A3913="site",SUMIF($C:$C,$C3913,$U:$U),IF($A3913="user",SUMIF($B:$B,$B3913,$U:$U),SUM($U:$U))))</f>
        <v>7383.6469122489452</v>
      </c>
      <c r="W3913" s="18">
        <f>V3913/J3913</f>
        <v>0.23482641326364995</v>
      </c>
    </row>
    <row r="3914" spans="1:23" x14ac:dyDescent="0.3">
      <c r="A3914" s="23" t="s">
        <v>14</v>
      </c>
      <c r="B3914" s="23" t="s">
        <v>9575</v>
      </c>
      <c r="C3914" s="23" t="s">
        <v>9577</v>
      </c>
      <c r="D3914" s="23" t="s">
        <v>9590</v>
      </c>
      <c r="E3914" s="23" t="s">
        <v>9591</v>
      </c>
      <c r="F3914" s="27">
        <v>0.75</v>
      </c>
      <c r="G3914" s="24">
        <v>1</v>
      </c>
      <c r="H3914" s="25">
        <v>405.52390000000003</v>
      </c>
      <c r="I3914" s="25">
        <v>1.4617</v>
      </c>
      <c r="J3914" s="26">
        <v>43</v>
      </c>
      <c r="K3914" s="26">
        <v>32</v>
      </c>
      <c r="L3914" s="27">
        <v>3.5999999999999999E-3</v>
      </c>
      <c r="M3914" s="28">
        <v>0.98905394999999996</v>
      </c>
      <c r="N3914" s="29">
        <v>0.1</v>
      </c>
      <c r="O3914" s="31" t="s">
        <v>12</v>
      </c>
      <c r="P3914" s="31">
        <v>0.89889328059999996</v>
      </c>
      <c r="Q3914" s="31">
        <v>0.75</v>
      </c>
      <c r="R3914" s="42"/>
      <c r="S3914" s="42" t="str">
        <f>IF(R3914="","",MAX(R3914,Q3914))</f>
        <v/>
      </c>
      <c r="T3914" s="27">
        <f>IF(A3914="placement",MIN(P3914,IF(S3914="",Q3914,S3914)),"")</f>
        <v>0.75</v>
      </c>
      <c r="U3914" s="28">
        <f>IF($A3914="placement",T3914*J3914,"")</f>
        <v>32.25</v>
      </c>
      <c r="V3914" s="23">
        <f>IF($A3914="placement",U3914,IF($A3914="site",SUMIF($C:$C,$C3914,$U:$U),IF($A3914="user",SUMIF($B:$B,$B3914,$U:$U),SUM($U:$U))))</f>
        <v>32.25</v>
      </c>
      <c r="W3914" s="27">
        <f>V3914/J3914</f>
        <v>0.75</v>
      </c>
    </row>
    <row r="3915" spans="1:23" x14ac:dyDescent="0.3">
      <c r="A3915" s="23" t="s">
        <v>14</v>
      </c>
      <c r="B3915" s="23" t="s">
        <v>678</v>
      </c>
      <c r="C3915" s="23" t="s">
        <v>680</v>
      </c>
      <c r="D3915" s="23" t="s">
        <v>798</v>
      </c>
      <c r="E3915" s="23" t="s">
        <v>799</v>
      </c>
      <c r="F3915" s="27">
        <v>0.33</v>
      </c>
      <c r="G3915" s="24">
        <v>0</v>
      </c>
      <c r="H3915" s="25">
        <v>7.9508000000000001</v>
      </c>
      <c r="I3915" s="25">
        <v>2.2616999999999998</v>
      </c>
      <c r="J3915" s="26">
        <v>43</v>
      </c>
      <c r="K3915" s="26">
        <v>14</v>
      </c>
      <c r="L3915" s="27">
        <v>0.28449999999999998</v>
      </c>
      <c r="M3915" s="28">
        <v>0.63944542999999998</v>
      </c>
      <c r="N3915" s="29">
        <v>0.3</v>
      </c>
      <c r="O3915" s="31" t="s">
        <v>12</v>
      </c>
      <c r="P3915" s="31">
        <v>0.53084346630000001</v>
      </c>
      <c r="Q3915" s="31">
        <v>0.33</v>
      </c>
      <c r="R3915" s="42"/>
      <c r="S3915" s="42" t="str">
        <f>IF(R3915="","",MAX(R3915,Q3915))</f>
        <v/>
      </c>
      <c r="T3915" s="27">
        <f>IF(A3915="placement",MIN(P3915,IF(S3915="",Q3915,S3915)),"")</f>
        <v>0.33</v>
      </c>
      <c r="U3915" s="28">
        <f>IF($A3915="placement",T3915*J3915,"")</f>
        <v>14.190000000000001</v>
      </c>
      <c r="V3915" s="26">
        <f>IF($A3915="placement",U3915,IF($A3915="site",SUMIF($C:$C,$C3915,$U:$U),IF($A3915="user",SUMIF($B:$B,$B3915,$U:$U),SUM($U:$U))))</f>
        <v>14.190000000000001</v>
      </c>
      <c r="W3915" s="27">
        <f>V3915/J3915</f>
        <v>0.33</v>
      </c>
    </row>
    <row r="3916" spans="1:23" x14ac:dyDescent="0.3">
      <c r="A3916" s="23" t="s">
        <v>14</v>
      </c>
      <c r="B3916" s="23" t="s">
        <v>7351</v>
      </c>
      <c r="C3916" s="23" t="s">
        <v>7352</v>
      </c>
      <c r="D3916" s="32" t="s">
        <v>7363</v>
      </c>
      <c r="E3916" s="23" t="s">
        <v>7364</v>
      </c>
      <c r="F3916" s="27">
        <v>0.25</v>
      </c>
      <c r="G3916" s="24">
        <v>0</v>
      </c>
      <c r="H3916" s="25">
        <v>3.5476000000000001</v>
      </c>
      <c r="I3916" s="25">
        <v>2.2595999999999998</v>
      </c>
      <c r="J3916" s="26">
        <v>43</v>
      </c>
      <c r="K3916" s="26">
        <v>11</v>
      </c>
      <c r="L3916" s="27">
        <v>0.63690000000000002</v>
      </c>
      <c r="M3916" s="28">
        <v>0.62784662000000002</v>
      </c>
      <c r="N3916" s="29">
        <v>0.1</v>
      </c>
      <c r="O3916" s="31" t="s">
        <v>42</v>
      </c>
      <c r="P3916" s="31">
        <v>0.84072543089999996</v>
      </c>
      <c r="Q3916" s="31">
        <v>0.25</v>
      </c>
      <c r="R3916" s="42">
        <v>0.3</v>
      </c>
      <c r="S3916" s="42">
        <f>IF(R3916="","",MAX(R3916,Q3916))</f>
        <v>0.3</v>
      </c>
      <c r="T3916" s="27">
        <f>IF(A3916="placement",MIN(P3916,IF(S3916="",Q3916,S3916)),"")</f>
        <v>0.3</v>
      </c>
      <c r="U3916" s="28">
        <f>IF($A3916="placement",T3916*J3916,"")</f>
        <v>12.9</v>
      </c>
      <c r="V3916" s="26">
        <f>IF($A3916="placement",U3916,IF($A3916="site",SUMIF($C:$C,$C3916,$U:$U),IF($A3916="user",SUMIF($B:$B,$B3916,$U:$U),SUM($U:$U))))</f>
        <v>12.9</v>
      </c>
      <c r="W3916" s="27">
        <f>V3916/J3916</f>
        <v>0.3</v>
      </c>
    </row>
    <row r="3917" spans="1:23" x14ac:dyDescent="0.3">
      <c r="A3917" s="23" t="s">
        <v>14</v>
      </c>
      <c r="B3917" s="23" t="s">
        <v>1501</v>
      </c>
      <c r="C3917" s="23" t="s">
        <v>1503</v>
      </c>
      <c r="D3917" s="23" t="s">
        <v>1504</v>
      </c>
      <c r="E3917" s="23" t="s">
        <v>1505</v>
      </c>
      <c r="F3917" s="27">
        <v>0.33</v>
      </c>
      <c r="G3917" s="24">
        <v>0</v>
      </c>
      <c r="H3917" s="25">
        <v>10.101599999999999</v>
      </c>
      <c r="I3917" s="25">
        <v>0.59809999999999997</v>
      </c>
      <c r="J3917" s="26">
        <v>43</v>
      </c>
      <c r="K3917" s="26">
        <v>11</v>
      </c>
      <c r="L3917" s="27">
        <v>5.9200000000000003E-2</v>
      </c>
      <c r="M3917" s="28">
        <v>2.4078944199999999</v>
      </c>
      <c r="N3917" s="29">
        <v>1.8</v>
      </c>
      <c r="O3917" s="31" t="s">
        <v>12</v>
      </c>
      <c r="P3917" s="31">
        <v>0.25245891879999999</v>
      </c>
      <c r="Q3917" s="31">
        <v>0.25245891881971899</v>
      </c>
      <c r="R3917" s="42"/>
      <c r="S3917" s="42" t="str">
        <f>IF(R3917="","",MAX(R3917,Q3917))</f>
        <v/>
      </c>
      <c r="T3917" s="27">
        <f>IF(A3917="placement",MIN(P3917,IF(S3917="",Q3917,S3917)),"")</f>
        <v>0.25245891879999999</v>
      </c>
      <c r="U3917" s="28">
        <f>IF($A3917="placement",T3917*J3917,"")</f>
        <v>10.8557335084</v>
      </c>
      <c r="V3917" s="26">
        <f>IF($A3917="placement",U3917,IF($A3917="site",SUMIF($C:$C,$C3917,$U:$U),IF($A3917="user",SUMIF($B:$B,$B3917,$U:$U),SUM($U:$U))))</f>
        <v>10.8557335084</v>
      </c>
      <c r="W3917" s="27">
        <f>V3917/J3917</f>
        <v>0.25245891879999999</v>
      </c>
    </row>
    <row r="3918" spans="1:23" x14ac:dyDescent="0.3">
      <c r="A3918" s="17" t="s">
        <v>14</v>
      </c>
      <c r="B3918" s="17" t="s">
        <v>277</v>
      </c>
      <c r="C3918" s="17" t="s">
        <v>279</v>
      </c>
      <c r="D3918" s="17" t="s">
        <v>329</v>
      </c>
      <c r="E3918" s="17" t="s">
        <v>330</v>
      </c>
      <c r="F3918" s="18">
        <v>0.25</v>
      </c>
      <c r="G3918" s="36">
        <v>0</v>
      </c>
      <c r="H3918" s="37">
        <v>20.188800000000001</v>
      </c>
      <c r="I3918" s="37">
        <v>0.95289999999999997</v>
      </c>
      <c r="J3918" s="19">
        <v>43</v>
      </c>
      <c r="K3918" s="19">
        <v>11</v>
      </c>
      <c r="L3918" s="18">
        <v>4.7199999999999999E-2</v>
      </c>
      <c r="M3918" s="20">
        <v>1.5097301299999999</v>
      </c>
      <c r="N3918" s="21">
        <v>1</v>
      </c>
      <c r="O3918" s="22" t="s">
        <v>12</v>
      </c>
      <c r="P3918" s="22">
        <v>0.33762996649999999</v>
      </c>
      <c r="Q3918" s="22">
        <v>0.25</v>
      </c>
      <c r="R3918" s="43"/>
      <c r="S3918" s="42" t="str">
        <f>IF(R3918="","",MAX(R3918,Q3918))</f>
        <v/>
      </c>
      <c r="T3918" s="27">
        <f>IF(A3918="placement",MIN(P3918,IF(S3918="",Q3918,S3918)),"")</f>
        <v>0.25</v>
      </c>
      <c r="U3918" s="20">
        <f>IF($A3918="placement",T3918*J3918,"")</f>
        <v>10.75</v>
      </c>
      <c r="V3918" s="19">
        <f>IF($A3918="placement",U3918,IF($A3918="site",SUMIF($C:$C,$C3918,$U:$U),IF($A3918="user",SUMIF($B:$B,$B3918,$U:$U),SUM($U:$U))))</f>
        <v>10.75</v>
      </c>
      <c r="W3918" s="18">
        <f>V3918/J3918</f>
        <v>0.25</v>
      </c>
    </row>
    <row r="3919" spans="1:23" x14ac:dyDescent="0.3">
      <c r="A3919" s="23" t="s">
        <v>14</v>
      </c>
      <c r="B3919" s="23" t="s">
        <v>634</v>
      </c>
      <c r="C3919" s="23" t="s">
        <v>635</v>
      </c>
      <c r="D3919" s="23" t="s">
        <v>638</v>
      </c>
      <c r="E3919" s="23" t="s">
        <v>639</v>
      </c>
      <c r="F3919" s="27">
        <v>0.25</v>
      </c>
      <c r="G3919" s="24">
        <v>0</v>
      </c>
      <c r="H3919" s="25">
        <v>2.5461</v>
      </c>
      <c r="I3919" s="25">
        <v>0.90920000000000001</v>
      </c>
      <c r="J3919" s="26">
        <v>43</v>
      </c>
      <c r="K3919" s="26">
        <v>11</v>
      </c>
      <c r="L3919" s="27">
        <v>0.35709999999999997</v>
      </c>
      <c r="M3919" s="28">
        <v>1.5647733500000001</v>
      </c>
      <c r="N3919" s="29">
        <v>1</v>
      </c>
      <c r="O3919" s="31" t="s">
        <v>42</v>
      </c>
      <c r="P3919" s="31">
        <v>0.36092981219999998</v>
      </c>
      <c r="Q3919" s="31">
        <v>0.25</v>
      </c>
      <c r="R3919" s="42"/>
      <c r="S3919" s="42" t="str">
        <f>IF(R3919="","",MAX(R3919,Q3919))</f>
        <v/>
      </c>
      <c r="T3919" s="27">
        <f>IF(A3919="placement",MIN(P3919,IF(S3919="",Q3919,S3919)),"")</f>
        <v>0.25</v>
      </c>
      <c r="U3919" s="28">
        <f>IF($A3919="placement",T3919*J3919,"")</f>
        <v>10.75</v>
      </c>
      <c r="V3919" s="23">
        <f>IF($A3919="placement",U3919,IF($A3919="site",SUMIF($C:$C,$C3919,$U:$U),IF($A3919="user",SUMIF($B:$B,$B3919,$U:$U),SUM($U:$U))))</f>
        <v>10.75</v>
      </c>
      <c r="W3919" s="27">
        <f>V3919/J3919</f>
        <v>0.25</v>
      </c>
    </row>
    <row r="3920" spans="1:23" x14ac:dyDescent="0.3">
      <c r="A3920" s="11" t="s">
        <v>14</v>
      </c>
      <c r="B3920" s="11" t="s">
        <v>2619</v>
      </c>
      <c r="C3920" s="11" t="s">
        <v>2621</v>
      </c>
      <c r="D3920" s="11" t="s">
        <v>2734</v>
      </c>
      <c r="E3920" s="11" t="s">
        <v>2735</v>
      </c>
      <c r="F3920" s="12">
        <v>0.25</v>
      </c>
      <c r="G3920" s="33">
        <v>1</v>
      </c>
      <c r="H3920" s="34">
        <v>47.770699999999998</v>
      </c>
      <c r="I3920" s="34">
        <v>2.1932</v>
      </c>
      <c r="J3920" s="13">
        <v>43</v>
      </c>
      <c r="K3920" s="13">
        <v>11</v>
      </c>
      <c r="L3920" s="12">
        <v>4.5900000000000003E-2</v>
      </c>
      <c r="M3920" s="14">
        <v>0.65020681000000002</v>
      </c>
      <c r="N3920" s="15">
        <v>0.3</v>
      </c>
      <c r="O3920" s="16" t="s">
        <v>12</v>
      </c>
      <c r="P3920" s="16">
        <v>0.53860833679999998</v>
      </c>
      <c r="Q3920" s="16">
        <v>0.25</v>
      </c>
      <c r="R3920" s="44"/>
      <c r="S3920" s="42" t="str">
        <f>IF(R3920="","",MAX(R3920,Q3920))</f>
        <v/>
      </c>
      <c r="T3920" s="27">
        <f>IF(A3920="placement",MIN(P3920,IF(S3920="",Q3920,S3920)),"")</f>
        <v>0.25</v>
      </c>
      <c r="U3920" s="14">
        <f>IF($A3920="placement",T3920*J3920,"")</f>
        <v>10.75</v>
      </c>
      <c r="V3920" s="13">
        <f>IF($A3920="placement",U3920,IF($A3920="site",SUMIF($C:$C,$C3920,$U:$U),IF($A3920="user",SUMIF($B:$B,$B3920,$U:$U),SUM($U:$U))))</f>
        <v>10.75</v>
      </c>
      <c r="W3920" s="12">
        <f>V3920/J3920</f>
        <v>0.25</v>
      </c>
    </row>
    <row r="3921" spans="1:23" x14ac:dyDescent="0.3">
      <c r="A3921" s="23" t="s">
        <v>14</v>
      </c>
      <c r="B3921" s="23" t="s">
        <v>5211</v>
      </c>
      <c r="C3921" s="23" t="s">
        <v>5213</v>
      </c>
      <c r="D3921" s="23" t="s">
        <v>5367</v>
      </c>
      <c r="E3921" s="23" t="s">
        <v>5368</v>
      </c>
      <c r="F3921" s="27">
        <v>0.25</v>
      </c>
      <c r="G3921" s="24">
        <v>0</v>
      </c>
      <c r="H3921" s="25">
        <v>4.0034000000000001</v>
      </c>
      <c r="I3921" s="25">
        <v>1.3043</v>
      </c>
      <c r="J3921" s="26">
        <v>43</v>
      </c>
      <c r="K3921" s="26">
        <v>11</v>
      </c>
      <c r="L3921" s="27">
        <v>0.32579999999999998</v>
      </c>
      <c r="M3921" s="28">
        <v>1.08681271</v>
      </c>
      <c r="N3921" s="29">
        <v>0.8</v>
      </c>
      <c r="O3921" s="31" t="s">
        <v>12</v>
      </c>
      <c r="P3921" s="31">
        <v>0.2639026062</v>
      </c>
      <c r="Q3921" s="31">
        <v>0.25</v>
      </c>
      <c r="R3921" s="42"/>
      <c r="S3921" s="42" t="str">
        <f>IF(R3921="","",MAX(R3921,Q3921))</f>
        <v/>
      </c>
      <c r="T3921" s="27">
        <f>IF(A3921="placement",MIN(P3921,IF(S3921="",Q3921,S3921)),"")</f>
        <v>0.25</v>
      </c>
      <c r="U3921" s="28">
        <f>IF($A3921="placement",T3921*J3921,"")</f>
        <v>10.75</v>
      </c>
      <c r="V3921" s="26">
        <f>IF($A3921="placement",U3921,IF($A3921="site",SUMIF($C:$C,$C3921,$U:$U),IF($A3921="user",SUMIF($B:$B,$B3921,$U:$U),SUM($U:$U))))</f>
        <v>10.75</v>
      </c>
      <c r="W3921" s="27">
        <f>V3921/J3921</f>
        <v>0.25</v>
      </c>
    </row>
    <row r="3922" spans="1:23" x14ac:dyDescent="0.3">
      <c r="A3922" s="23" t="s">
        <v>14</v>
      </c>
      <c r="B3922" s="23" t="s">
        <v>6638</v>
      </c>
      <c r="C3922" s="23" t="s">
        <v>6639</v>
      </c>
      <c r="D3922" s="32" t="s">
        <v>10284</v>
      </c>
      <c r="E3922" s="23" t="s">
        <v>10285</v>
      </c>
      <c r="F3922" s="27">
        <v>0.25</v>
      </c>
      <c r="G3922" s="24">
        <v>0</v>
      </c>
      <c r="H3922" s="25">
        <v>8.4027999999999992</v>
      </c>
      <c r="I3922" s="25">
        <v>2.109</v>
      </c>
      <c r="J3922" s="26">
        <v>43</v>
      </c>
      <c r="K3922" s="26">
        <v>11</v>
      </c>
      <c r="L3922" s="27">
        <v>0.251</v>
      </c>
      <c r="M3922" s="28">
        <v>0.68095238000000002</v>
      </c>
      <c r="N3922" s="29">
        <v>0.3</v>
      </c>
      <c r="O3922" s="31" t="s">
        <v>12</v>
      </c>
      <c r="P3922" s="31">
        <v>0.55944055940000004</v>
      </c>
      <c r="Q3922" s="31">
        <v>0.25</v>
      </c>
      <c r="R3922" s="42"/>
      <c r="S3922" s="42" t="str">
        <f>IF(R3922="","",MAX(R3922,Q3922))</f>
        <v/>
      </c>
      <c r="T3922" s="27">
        <f>IF(A3922="placement",MIN(P3922,IF(S3922="",Q3922,S3922)),"")</f>
        <v>0.25</v>
      </c>
      <c r="U3922" s="28">
        <f>IF($A3922="placement",T3922*J3922,"")</f>
        <v>10.75</v>
      </c>
      <c r="V3922" s="26">
        <f>IF($A3922="placement",U3922,IF($A3922="site",SUMIF($C:$C,$C3922,$U:$U),IF($A3922="user",SUMIF($B:$B,$B3922,$U:$U),SUM($U:$U))))</f>
        <v>10.75</v>
      </c>
      <c r="W3922" s="27">
        <f>V3922/J3922</f>
        <v>0.25</v>
      </c>
    </row>
    <row r="3923" spans="1:23" x14ac:dyDescent="0.3">
      <c r="A3923" s="23" t="s">
        <v>14</v>
      </c>
      <c r="B3923" s="23" t="s">
        <v>6638</v>
      </c>
      <c r="C3923" s="23" t="s">
        <v>6639</v>
      </c>
      <c r="D3923" s="23" t="s">
        <v>6697</v>
      </c>
      <c r="E3923" s="23" t="s">
        <v>6698</v>
      </c>
      <c r="F3923" s="27">
        <v>0.25</v>
      </c>
      <c r="G3923" s="24">
        <v>0</v>
      </c>
      <c r="H3923" s="25">
        <v>9.4550999999999998</v>
      </c>
      <c r="I3923" s="25">
        <v>1.5618000000000001</v>
      </c>
      <c r="J3923" s="26">
        <v>43</v>
      </c>
      <c r="K3923" s="26">
        <v>11</v>
      </c>
      <c r="L3923" s="27">
        <v>0.16520000000000001</v>
      </c>
      <c r="M3923" s="28">
        <v>0.92047106999999995</v>
      </c>
      <c r="N3923" s="29">
        <v>0.65</v>
      </c>
      <c r="O3923" s="31" t="s">
        <v>42</v>
      </c>
      <c r="P3923" s="31">
        <v>0.2938398398</v>
      </c>
      <c r="Q3923" s="31">
        <v>0.25</v>
      </c>
      <c r="R3923" s="42"/>
      <c r="S3923" s="42" t="str">
        <f>IF(R3923="","",MAX(R3923,Q3923))</f>
        <v/>
      </c>
      <c r="T3923" s="27">
        <f>IF(A3923="placement",MIN(P3923,IF(S3923="",Q3923,S3923)),"")</f>
        <v>0.25</v>
      </c>
      <c r="U3923" s="28">
        <f>IF($A3923="placement",T3923*J3923,"")</f>
        <v>10.75</v>
      </c>
      <c r="V3923" s="26">
        <f>IF($A3923="placement",U3923,IF($A3923="site",SUMIF($C:$C,$C3923,$U:$U),IF($A3923="user",SUMIF($B:$B,$B3923,$U:$U),SUM($U:$U))))</f>
        <v>10.75</v>
      </c>
      <c r="W3923" s="27">
        <f>V3923/J3923</f>
        <v>0.25</v>
      </c>
    </row>
    <row r="3924" spans="1:23" x14ac:dyDescent="0.3">
      <c r="A3924" s="23" t="s">
        <v>14</v>
      </c>
      <c r="B3924" s="23" t="s">
        <v>6638</v>
      </c>
      <c r="C3924" s="23" t="s">
        <v>6639</v>
      </c>
      <c r="D3924" s="32" t="s">
        <v>6791</v>
      </c>
      <c r="E3924" s="23" t="s">
        <v>6792</v>
      </c>
      <c r="F3924" s="27">
        <v>0.25</v>
      </c>
      <c r="G3924" s="24">
        <v>0</v>
      </c>
      <c r="H3924" s="25">
        <v>7.3954000000000004</v>
      </c>
      <c r="I3924" s="25">
        <v>1.9128000000000001</v>
      </c>
      <c r="J3924" s="26">
        <v>43</v>
      </c>
      <c r="K3924" s="26">
        <v>11</v>
      </c>
      <c r="L3924" s="27">
        <v>0.2586</v>
      </c>
      <c r="M3924" s="28">
        <v>0.75196982999999995</v>
      </c>
      <c r="N3924" s="29">
        <v>0.3</v>
      </c>
      <c r="O3924" s="31" t="s">
        <v>12</v>
      </c>
      <c r="P3924" s="31">
        <v>0.60104782239999999</v>
      </c>
      <c r="Q3924" s="31">
        <v>0.25</v>
      </c>
      <c r="R3924" s="42"/>
      <c r="S3924" s="42" t="str">
        <f>IF(R3924="","",MAX(R3924,Q3924))</f>
        <v/>
      </c>
      <c r="T3924" s="27">
        <f>IF(A3924="placement",MIN(P3924,IF(S3924="",Q3924,S3924)),"")</f>
        <v>0.25</v>
      </c>
      <c r="U3924" s="28">
        <f>IF($A3924="placement",T3924*J3924,"")</f>
        <v>10.75</v>
      </c>
      <c r="V3924" s="26">
        <f>IF($A3924="placement",U3924,IF($A3924="site",SUMIF($C:$C,$C3924,$U:$U),IF($A3924="user",SUMIF($B:$B,$B3924,$U:$U),SUM($U:$U))))</f>
        <v>10.75</v>
      </c>
      <c r="W3924" s="27">
        <f>V3924/J3924</f>
        <v>0.25</v>
      </c>
    </row>
    <row r="3925" spans="1:23" x14ac:dyDescent="0.3">
      <c r="A3925" s="23" t="s">
        <v>14</v>
      </c>
      <c r="B3925" s="23" t="s">
        <v>6901</v>
      </c>
      <c r="C3925" s="23" t="s">
        <v>6902</v>
      </c>
      <c r="D3925" s="23" t="s">
        <v>11026</v>
      </c>
      <c r="E3925" s="23" t="s">
        <v>11027</v>
      </c>
      <c r="F3925" s="27">
        <v>0.25</v>
      </c>
      <c r="G3925" s="24">
        <v>0</v>
      </c>
      <c r="H3925" s="25">
        <v>2.4037000000000002</v>
      </c>
      <c r="I3925" s="25">
        <v>0.96020000000000005</v>
      </c>
      <c r="J3925" s="26">
        <v>43</v>
      </c>
      <c r="K3925" s="26">
        <v>11</v>
      </c>
      <c r="L3925" s="27">
        <v>0.39950000000000002</v>
      </c>
      <c r="M3925" s="28">
        <v>1.50674701</v>
      </c>
      <c r="N3925" s="29">
        <v>1</v>
      </c>
      <c r="O3925" s="31" t="s">
        <v>12</v>
      </c>
      <c r="P3925" s="31">
        <v>0.33631857500000001</v>
      </c>
      <c r="Q3925" s="31">
        <v>0.25</v>
      </c>
      <c r="R3925" s="42"/>
      <c r="S3925" s="42" t="str">
        <f>IF(R3925="","",MAX(R3925,Q3925))</f>
        <v/>
      </c>
      <c r="T3925" s="27">
        <f>IF(A3925="placement",MIN(P3925,IF(S3925="",Q3925,S3925)),"")</f>
        <v>0.25</v>
      </c>
      <c r="U3925" s="28">
        <f>IF($A3925="placement",T3925*J3925,"")</f>
        <v>10.75</v>
      </c>
      <c r="V3925" s="26">
        <f>IF($A3925="placement",U3925,IF($A3925="site",SUMIF($C:$C,$C3925,$U:$U),IF($A3925="user",SUMIF($B:$B,$B3925,$U:$U),SUM($U:$U))))</f>
        <v>10.75</v>
      </c>
      <c r="W3925" s="27">
        <f>V3925/J3925</f>
        <v>0.25</v>
      </c>
    </row>
    <row r="3926" spans="1:23" x14ac:dyDescent="0.3">
      <c r="A3926" s="23" t="s">
        <v>14</v>
      </c>
      <c r="B3926" s="23" t="s">
        <v>7318</v>
      </c>
      <c r="C3926" s="23" t="s">
        <v>7320</v>
      </c>
      <c r="D3926" s="23" t="s">
        <v>7323</v>
      </c>
      <c r="E3926" s="23" t="s">
        <v>7324</v>
      </c>
      <c r="F3926" s="27">
        <v>0.25</v>
      </c>
      <c r="G3926" s="24">
        <v>0</v>
      </c>
      <c r="H3926" s="25">
        <v>26.8874</v>
      </c>
      <c r="I3926" s="25">
        <v>2.2744</v>
      </c>
      <c r="J3926" s="26">
        <v>43</v>
      </c>
      <c r="K3926" s="26">
        <v>11</v>
      </c>
      <c r="L3926" s="27">
        <v>8.4599999999999995E-2</v>
      </c>
      <c r="M3926" s="28">
        <v>0.62880563</v>
      </c>
      <c r="N3926" s="29">
        <v>0.39</v>
      </c>
      <c r="O3926" s="31" t="s">
        <v>42</v>
      </c>
      <c r="P3926" s="31">
        <v>0.37977654360000002</v>
      </c>
      <c r="Q3926" s="31">
        <v>0.25</v>
      </c>
      <c r="R3926" s="42"/>
      <c r="S3926" s="42" t="str">
        <f>IF(R3926="","",MAX(R3926,Q3926))</f>
        <v/>
      </c>
      <c r="T3926" s="27">
        <f>IF(A3926="placement",MIN(P3926,IF(S3926="",Q3926,S3926)),"")</f>
        <v>0.25</v>
      </c>
      <c r="U3926" s="28">
        <f>IF($A3926="placement",T3926*J3926,"")</f>
        <v>10.75</v>
      </c>
      <c r="V3926" s="26">
        <f>IF($A3926="placement",U3926,IF($A3926="site",SUMIF($C:$C,$C3926,$U:$U),IF($A3926="user",SUMIF($B:$B,$B3926,$U:$U),SUM($U:$U))))</f>
        <v>10.75</v>
      </c>
      <c r="W3926" s="27">
        <f>V3926/J3926</f>
        <v>0.25</v>
      </c>
    </row>
    <row r="3927" spans="1:23" x14ac:dyDescent="0.3">
      <c r="A3927" s="23" t="s">
        <v>14</v>
      </c>
      <c r="B3927" s="23" t="s">
        <v>8322</v>
      </c>
      <c r="C3927" s="23" t="s">
        <v>8324</v>
      </c>
      <c r="D3927" s="23" t="s">
        <v>8325</v>
      </c>
      <c r="E3927" s="23" t="s">
        <v>8326</v>
      </c>
      <c r="F3927" s="27">
        <v>0.25</v>
      </c>
      <c r="G3927" s="24">
        <v>0</v>
      </c>
      <c r="H3927" s="25">
        <v>2.7936999999999999</v>
      </c>
      <c r="I3927" s="25">
        <v>0.83819999999999995</v>
      </c>
      <c r="J3927" s="26">
        <v>43</v>
      </c>
      <c r="K3927" s="26">
        <v>11</v>
      </c>
      <c r="L3927" s="27">
        <v>0.3</v>
      </c>
      <c r="M3927" s="28">
        <v>1.6924328900000001</v>
      </c>
      <c r="N3927" s="29">
        <v>1</v>
      </c>
      <c r="O3927" s="31" t="s">
        <v>12</v>
      </c>
      <c r="P3927" s="31">
        <v>0.4091346226</v>
      </c>
      <c r="Q3927" s="31">
        <v>0.25</v>
      </c>
      <c r="R3927" s="42"/>
      <c r="S3927" s="42" t="str">
        <f>IF(R3927="","",MAX(R3927,Q3927))</f>
        <v/>
      </c>
      <c r="T3927" s="27">
        <f>IF(A3927="placement",MIN(P3927,IF(S3927="",Q3927,S3927)),"")</f>
        <v>0.25</v>
      </c>
      <c r="U3927" s="28">
        <f>IF($A3927="placement",T3927*J3927,"")</f>
        <v>10.75</v>
      </c>
      <c r="V3927" s="26">
        <f>IF($A3927="placement",U3927,IF($A3927="site",SUMIF($C:$C,$C3927,$U:$U),IF($A3927="user",SUMIF($B:$B,$B3927,$U:$U),SUM($U:$U))))</f>
        <v>10.75</v>
      </c>
      <c r="W3927" s="27">
        <f>V3927/J3927</f>
        <v>0.25</v>
      </c>
    </row>
    <row r="3928" spans="1:23" x14ac:dyDescent="0.3">
      <c r="A3928" s="23" t="s">
        <v>14</v>
      </c>
      <c r="B3928" s="23" t="s">
        <v>7153</v>
      </c>
      <c r="C3928" s="23" t="s">
        <v>7155</v>
      </c>
      <c r="D3928" s="23" t="s">
        <v>7216</v>
      </c>
      <c r="E3928" s="23" t="s">
        <v>7217</v>
      </c>
      <c r="F3928" s="27">
        <v>0.25</v>
      </c>
      <c r="G3928" s="24">
        <v>0</v>
      </c>
      <c r="H3928" s="25">
        <v>9.0279000000000007</v>
      </c>
      <c r="I3928" s="25">
        <v>1.9309000000000001</v>
      </c>
      <c r="J3928" s="26">
        <v>43</v>
      </c>
      <c r="K3928" s="26">
        <v>11</v>
      </c>
      <c r="L3928" s="27">
        <v>0.21390000000000001</v>
      </c>
      <c r="M3928" s="28">
        <v>0.74231864999999997</v>
      </c>
      <c r="N3928" s="29">
        <v>0.5</v>
      </c>
      <c r="O3928" s="31" t="s">
        <v>12</v>
      </c>
      <c r="P3928" s="31">
        <v>0.32643481120000001</v>
      </c>
      <c r="Q3928" s="31">
        <v>0.249999999999999</v>
      </c>
      <c r="R3928" s="42"/>
      <c r="S3928" s="42" t="str">
        <f>IF(R3928="","",MAX(R3928,Q3928))</f>
        <v/>
      </c>
      <c r="T3928" s="27">
        <f>IF(A3928="placement",MIN(P3928,IF(S3928="",Q3928,S3928)),"")</f>
        <v>0.249999999999999</v>
      </c>
      <c r="U3928" s="28">
        <f>IF($A3928="placement",T3928*J3928,"")</f>
        <v>10.749999999999957</v>
      </c>
      <c r="V3928" s="26">
        <f>IF($A3928="placement",U3928,IF($A3928="site",SUMIF($C:$C,$C3928,$U:$U),IF($A3928="user",SUMIF($B:$B,$B3928,$U:$U),SUM($U:$U))))</f>
        <v>10.749999999999957</v>
      </c>
      <c r="W3928" s="27">
        <f>V3928/J3928</f>
        <v>0.249999999999999</v>
      </c>
    </row>
    <row r="3929" spans="1:23" x14ac:dyDescent="0.3">
      <c r="A3929" s="23" t="s">
        <v>14</v>
      </c>
      <c r="B3929" s="23" t="s">
        <v>1708</v>
      </c>
      <c r="C3929" s="23" t="s">
        <v>1709</v>
      </c>
      <c r="D3929" s="23" t="s">
        <v>2128</v>
      </c>
      <c r="E3929" s="23" t="s">
        <v>2129</v>
      </c>
      <c r="F3929" s="27">
        <v>0.15</v>
      </c>
      <c r="G3929" s="24">
        <v>0</v>
      </c>
      <c r="H3929" s="25">
        <v>1.7643</v>
      </c>
      <c r="I3929" s="25">
        <v>0.72460000000000002</v>
      </c>
      <c r="J3929" s="26">
        <v>43</v>
      </c>
      <c r="K3929" s="26">
        <v>7</v>
      </c>
      <c r="L3929" s="27">
        <v>0.41070000000000001</v>
      </c>
      <c r="M3929" s="28">
        <v>1.99431191</v>
      </c>
      <c r="N3929" s="29">
        <v>1.5</v>
      </c>
      <c r="O3929" s="31" t="s">
        <v>42</v>
      </c>
      <c r="P3929" s="31">
        <v>0.2478608819</v>
      </c>
      <c r="Q3929" s="31">
        <v>0.15</v>
      </c>
      <c r="R3929" s="42">
        <v>0.2</v>
      </c>
      <c r="S3929" s="42">
        <f>IF(R3929="","",MAX(R3929,Q3929))</f>
        <v>0.2</v>
      </c>
      <c r="T3929" s="27">
        <f>IF(A3929="placement",MIN(P3929,IF(S3929="",Q3929,S3929)),"")</f>
        <v>0.2</v>
      </c>
      <c r="U3929" s="28">
        <f>IF($A3929="placement",T3929*J3929,"")</f>
        <v>8.6</v>
      </c>
      <c r="V3929" s="26">
        <f>IF($A3929="placement",U3929,IF($A3929="site",SUMIF($C:$C,$C3929,$U:$U),IF($A3929="user",SUMIF($B:$B,$B3929,$U:$U),SUM($U:$U))))</f>
        <v>8.6</v>
      </c>
      <c r="W3929" s="27">
        <f>V3929/J3929</f>
        <v>0.19999999999999998</v>
      </c>
    </row>
    <row r="3930" spans="1:23" hidden="1" x14ac:dyDescent="0.3">
      <c r="A3930" s="23" t="s">
        <v>13</v>
      </c>
      <c r="B3930" s="23" t="s">
        <v>7975</v>
      </c>
      <c r="C3930" s="23" t="s">
        <v>7977</v>
      </c>
      <c r="D3930" s="23" t="s">
        <v>9898</v>
      </c>
      <c r="E3930" s="23"/>
      <c r="F3930" s="27">
        <v>0.33</v>
      </c>
      <c r="G3930" s="24">
        <v>0</v>
      </c>
      <c r="H3930" s="25">
        <v>19.4056</v>
      </c>
      <c r="I3930" s="25">
        <v>2.0041000000000002</v>
      </c>
      <c r="J3930" s="26">
        <v>283</v>
      </c>
      <c r="K3930" s="26">
        <v>43</v>
      </c>
      <c r="L3930" s="27">
        <v>0.1033</v>
      </c>
      <c r="M3930" s="28">
        <v>4.7070568100000001</v>
      </c>
      <c r="N3930" s="29">
        <v>4</v>
      </c>
      <c r="O3930" s="31"/>
      <c r="P3930" s="31">
        <v>0.15021208350000001</v>
      </c>
      <c r="Q3930" s="31">
        <v>0.150212083537138</v>
      </c>
      <c r="R3930" s="42"/>
      <c r="S3930" s="42" t="str">
        <f>IF(R3930="","",MAX(R3930,Q3930))</f>
        <v/>
      </c>
      <c r="T3930" s="27" t="str">
        <f>IF(A3930="placement",MIN(P3930,IF(S3930="",Q3930,S3930)),"")</f>
        <v/>
      </c>
      <c r="U3930" s="28" t="str">
        <f>IF($A3930="placement",T3930*J3930,"")</f>
        <v/>
      </c>
      <c r="V3930" s="26">
        <f>IF($A3930="placement",U3930,IF($A3930="site",SUMIF($C:$C,$C3930,$U:$U),IF($A3930="user",SUMIF($B:$B,$B3930,$U:$U),SUM($U:$U))))</f>
        <v>42.510019630500004</v>
      </c>
      <c r="W3930" s="27">
        <f>V3930/J3930</f>
        <v>0.15021208350000001</v>
      </c>
    </row>
    <row r="3931" spans="1:23" hidden="1" x14ac:dyDescent="0.3">
      <c r="A3931" s="11" t="s">
        <v>10</v>
      </c>
      <c r="B3931" s="11" t="s">
        <v>138</v>
      </c>
      <c r="C3931" s="11" t="s">
        <v>9898</v>
      </c>
      <c r="D3931" s="11" t="s">
        <v>9898</v>
      </c>
      <c r="E3931" s="11"/>
      <c r="F3931" s="12">
        <v>0.24959999999999999</v>
      </c>
      <c r="G3931" s="33">
        <v>0.69843701999999996</v>
      </c>
      <c r="H3931" s="34">
        <v>148.75710000000001</v>
      </c>
      <c r="I3931" s="34">
        <v>71.0989</v>
      </c>
      <c r="J3931" s="13">
        <v>5837</v>
      </c>
      <c r="K3931" s="13">
        <v>1328</v>
      </c>
      <c r="L3931" s="12">
        <v>0.47799999999999998</v>
      </c>
      <c r="M3931" s="14">
        <v>2.73636597</v>
      </c>
      <c r="N3931" s="15">
        <v>2.0464060000000002</v>
      </c>
      <c r="O3931" s="16"/>
      <c r="P3931" s="16">
        <v>0.25214462319999997</v>
      </c>
      <c r="Q3931" s="16">
        <v>0.24962573450154801</v>
      </c>
      <c r="R3931" s="44"/>
      <c r="S3931" s="42" t="str">
        <f>IF(R3931="","",MAX(R3931,Q3931))</f>
        <v/>
      </c>
      <c r="T3931" s="27" t="str">
        <f>IF(A3931="placement",MIN(P3931,IF(S3931="",Q3931,S3931)),"")</f>
        <v/>
      </c>
      <c r="U3931" s="14" t="str">
        <f>IF($A3931="placement",T3931*J3931,"")</f>
        <v/>
      </c>
      <c r="V3931" s="13">
        <f>IF($A3931="placement",U3931,IF($A3931="site",SUMIF($C:$C,$C3931,$U:$U),IF($A3931="user",SUMIF($B:$B,$B3931,$U:$U),SUM($U:$U))))</f>
        <v>1364.4367202071671</v>
      </c>
      <c r="W3931" s="12">
        <f>V3931/J3931</f>
        <v>0.23375650508945814</v>
      </c>
    </row>
    <row r="3932" spans="1:23" x14ac:dyDescent="0.3">
      <c r="A3932" s="23" t="s">
        <v>14</v>
      </c>
      <c r="B3932" s="23" t="s">
        <v>9421</v>
      </c>
      <c r="C3932" s="23" t="s">
        <v>9423</v>
      </c>
      <c r="D3932" s="32" t="s">
        <v>9426</v>
      </c>
      <c r="E3932" s="23" t="s">
        <v>9427</v>
      </c>
      <c r="F3932" s="27">
        <v>0.2</v>
      </c>
      <c r="G3932" s="24">
        <v>0</v>
      </c>
      <c r="H3932" s="25">
        <v>7.3350999999999997</v>
      </c>
      <c r="I3932" s="25">
        <v>1.4964</v>
      </c>
      <c r="J3932" s="26">
        <v>43</v>
      </c>
      <c r="K3932" s="26">
        <v>9</v>
      </c>
      <c r="L3932" s="27">
        <v>0.20399999999999999</v>
      </c>
      <c r="M3932" s="28">
        <v>0.95588333999999997</v>
      </c>
      <c r="N3932" s="29">
        <v>0.72</v>
      </c>
      <c r="O3932" s="31" t="s">
        <v>42</v>
      </c>
      <c r="P3932" s="31">
        <v>0.2467700052</v>
      </c>
      <c r="Q3932" s="31">
        <v>0.19999999999999901</v>
      </c>
      <c r="R3932" s="42"/>
      <c r="S3932" s="42" t="str">
        <f>IF(R3932="","",MAX(R3932,Q3932))</f>
        <v/>
      </c>
      <c r="T3932" s="27">
        <f>IF(A3932="placement",MIN(P3932,IF(S3932="",Q3932,S3932)),"")</f>
        <v>0.19999999999999901</v>
      </c>
      <c r="U3932" s="28">
        <f>IF($A3932="placement",T3932*J3932,"")</f>
        <v>8.599999999999957</v>
      </c>
      <c r="V3932" s="26">
        <f>IF($A3932="placement",U3932,IF($A3932="site",SUMIF($C:$C,$C3932,$U:$U),IF($A3932="user",SUMIF($B:$B,$B3932,$U:$U),SUM($U:$U))))</f>
        <v>8.599999999999957</v>
      </c>
      <c r="W3932" s="27">
        <f>V3932/J3932</f>
        <v>0.19999999999999901</v>
      </c>
    </row>
    <row r="3933" spans="1:23" x14ac:dyDescent="0.3">
      <c r="A3933" s="23" t="s">
        <v>14</v>
      </c>
      <c r="B3933" s="23" t="s">
        <v>3266</v>
      </c>
      <c r="C3933" s="23" t="s">
        <v>3268</v>
      </c>
      <c r="D3933" s="23" t="s">
        <v>3522</v>
      </c>
      <c r="E3933" s="23" t="s">
        <v>3523</v>
      </c>
      <c r="F3933" s="27">
        <v>0.25</v>
      </c>
      <c r="G3933" s="24">
        <v>0</v>
      </c>
      <c r="H3933" s="25">
        <v>4.2961999999999998</v>
      </c>
      <c r="I3933" s="25">
        <v>0.79830000000000001</v>
      </c>
      <c r="J3933" s="26">
        <v>43</v>
      </c>
      <c r="K3933" s="26">
        <v>7</v>
      </c>
      <c r="L3933" s="27">
        <v>0.18579999999999999</v>
      </c>
      <c r="M3933" s="28">
        <v>1.8087329999999999</v>
      </c>
      <c r="N3933" s="29">
        <v>1.5</v>
      </c>
      <c r="O3933" s="31" t="s">
        <v>12</v>
      </c>
      <c r="P3933" s="31">
        <v>0.17069020100000001</v>
      </c>
      <c r="Q3933" s="31">
        <v>0.17069020104479901</v>
      </c>
      <c r="R3933" s="42">
        <v>0.35</v>
      </c>
      <c r="S3933" s="42">
        <f>IF(R3933="","",MAX(R3933,Q3933))</f>
        <v>0.35</v>
      </c>
      <c r="T3933" s="27">
        <f>IF(A3933="placement",MIN(P3933,IF(S3933="",Q3933,S3933)),"")</f>
        <v>0.17069020100000001</v>
      </c>
      <c r="U3933" s="28">
        <f>IF($A3933="placement",T3933*J3933,"")</f>
        <v>7.3396786430000009</v>
      </c>
      <c r="V3933" s="26">
        <f>IF($A3933="placement",U3933,IF($A3933="site",SUMIF($C:$C,$C3933,$U:$U),IF($A3933="user",SUMIF($B:$B,$B3933,$U:$U),SUM($U:$U))))</f>
        <v>7.3396786430000009</v>
      </c>
      <c r="W3933" s="27">
        <f>V3933/J3933</f>
        <v>0.17069020100000001</v>
      </c>
    </row>
    <row r="3934" spans="1:23" x14ac:dyDescent="0.3">
      <c r="A3934" s="17" t="s">
        <v>14</v>
      </c>
      <c r="B3934" s="17" t="s">
        <v>2439</v>
      </c>
      <c r="C3934" s="17" t="s">
        <v>2441</v>
      </c>
      <c r="D3934" s="17" t="s">
        <v>2448</v>
      </c>
      <c r="E3934" s="17" t="s">
        <v>2449</v>
      </c>
      <c r="F3934" s="18">
        <v>0.15</v>
      </c>
      <c r="G3934" s="36">
        <v>1</v>
      </c>
      <c r="H3934" s="37">
        <v>31.640699999999999</v>
      </c>
      <c r="I3934" s="37">
        <v>3.4209000000000001</v>
      </c>
      <c r="J3934" s="19">
        <v>43</v>
      </c>
      <c r="K3934" s="19">
        <v>6</v>
      </c>
      <c r="L3934" s="18">
        <v>0.1081</v>
      </c>
      <c r="M3934" s="20">
        <v>0.42103857</v>
      </c>
      <c r="N3934" s="21">
        <v>0.19</v>
      </c>
      <c r="O3934" s="22" t="s">
        <v>70</v>
      </c>
      <c r="P3934" s="22">
        <v>0.54873492420000003</v>
      </c>
      <c r="Q3934" s="22">
        <v>0.15</v>
      </c>
      <c r="R3934" s="43"/>
      <c r="S3934" s="42" t="str">
        <f>IF(R3934="","",MAX(R3934,Q3934))</f>
        <v/>
      </c>
      <c r="T3934" s="27">
        <f>IF(A3934="placement",MIN(P3934,IF(S3934="",Q3934,S3934)),"")</f>
        <v>0.15</v>
      </c>
      <c r="U3934" s="20">
        <f>IF($A3934="placement",T3934*J3934,"")</f>
        <v>6.45</v>
      </c>
      <c r="V3934" s="19">
        <f>IF($A3934="placement",U3934,IF($A3934="site",SUMIF($C:$C,$C3934,$U:$U),IF($A3934="user",SUMIF($B:$B,$B3934,$U:$U),SUM($U:$U))))</f>
        <v>6.45</v>
      </c>
      <c r="W3934" s="18">
        <f>V3934/J3934</f>
        <v>0.15</v>
      </c>
    </row>
    <row r="3935" spans="1:23" x14ac:dyDescent="0.3">
      <c r="A3935" s="23" t="s">
        <v>14</v>
      </c>
      <c r="B3935" s="23" t="s">
        <v>6052</v>
      </c>
      <c r="C3935" s="23" t="s">
        <v>6054</v>
      </c>
      <c r="D3935" s="32" t="s">
        <v>6090</v>
      </c>
      <c r="E3935" s="23" t="s">
        <v>6091</v>
      </c>
      <c r="F3935" s="27">
        <v>0.15</v>
      </c>
      <c r="G3935" s="24">
        <v>0</v>
      </c>
      <c r="H3935" s="25">
        <v>39.426499999999997</v>
      </c>
      <c r="I3935" s="25">
        <v>0.93640000000000001</v>
      </c>
      <c r="J3935" s="26">
        <v>43</v>
      </c>
      <c r="K3935" s="26">
        <v>7</v>
      </c>
      <c r="L3935" s="27">
        <v>2.3699999999999999E-2</v>
      </c>
      <c r="M3935" s="28">
        <v>1.5483026900000001</v>
      </c>
      <c r="N3935" s="29">
        <v>1.25</v>
      </c>
      <c r="O3935" s="31" t="s">
        <v>42</v>
      </c>
      <c r="P3935" s="31">
        <v>0.1926643247</v>
      </c>
      <c r="Q3935" s="31">
        <v>0.15</v>
      </c>
      <c r="R3935" s="42"/>
      <c r="S3935" s="42" t="str">
        <f>IF(R3935="","",MAX(R3935,Q3935))</f>
        <v/>
      </c>
      <c r="T3935" s="27">
        <f>IF(A3935="placement",MIN(P3935,IF(S3935="",Q3935,S3935)),"")</f>
        <v>0.15</v>
      </c>
      <c r="U3935" s="28">
        <f>IF($A3935="placement",T3935*J3935,"")</f>
        <v>6.45</v>
      </c>
      <c r="V3935" s="26">
        <f>IF($A3935="placement",U3935,IF($A3935="site",SUMIF($C:$C,$C3935,$U:$U),IF($A3935="user",SUMIF($B:$B,$B3935,$U:$U),SUM($U:$U))))</f>
        <v>6.45</v>
      </c>
      <c r="W3935" s="27">
        <f>V3935/J3935</f>
        <v>0.15</v>
      </c>
    </row>
    <row r="3936" spans="1:23" x14ac:dyDescent="0.3">
      <c r="A3936" s="23" t="s">
        <v>14</v>
      </c>
      <c r="B3936" s="23" t="s">
        <v>9659</v>
      </c>
      <c r="C3936" s="23" t="s">
        <v>9661</v>
      </c>
      <c r="D3936" s="32" t="s">
        <v>9670</v>
      </c>
      <c r="E3936" s="23" t="s">
        <v>9671</v>
      </c>
      <c r="F3936" s="27">
        <v>0.15</v>
      </c>
      <c r="G3936" s="24">
        <v>1</v>
      </c>
      <c r="H3936" s="25">
        <v>149.892</v>
      </c>
      <c r="I3936" s="25">
        <v>119.0959</v>
      </c>
      <c r="J3936" s="26">
        <v>43</v>
      </c>
      <c r="K3936" s="26">
        <v>6</v>
      </c>
      <c r="L3936" s="27">
        <v>0.79449999999999998</v>
      </c>
      <c r="M3936" s="28">
        <v>1.195537E-2</v>
      </c>
      <c r="N3936" s="29">
        <v>0.01</v>
      </c>
      <c r="O3936" s="31" t="s">
        <v>70</v>
      </c>
      <c r="P3936" s="31">
        <v>0.16355568710000001</v>
      </c>
      <c r="Q3936" s="31">
        <v>0.15</v>
      </c>
      <c r="R3936" s="42"/>
      <c r="S3936" s="42" t="str">
        <f>IF(R3936="","",MAX(R3936,Q3936))</f>
        <v/>
      </c>
      <c r="T3936" s="27">
        <f>IF(A3936="placement",MIN(P3936,IF(S3936="",Q3936,S3936)),"")</f>
        <v>0.15</v>
      </c>
      <c r="U3936" s="28">
        <f>IF($A3936="placement",T3936*J3936,"")</f>
        <v>6.45</v>
      </c>
      <c r="V3936" s="26">
        <f>IF($A3936="placement",U3936,IF($A3936="site",SUMIF($C:$C,$C3936,$U:$U),IF($A3936="user",SUMIF($B:$B,$B3936,$U:$U),SUM($U:$U))))</f>
        <v>6.45</v>
      </c>
      <c r="W3936" s="27">
        <f>V3936/J3936</f>
        <v>0.15</v>
      </c>
    </row>
    <row r="3937" spans="1:23" x14ac:dyDescent="0.3">
      <c r="A3937" s="23" t="s">
        <v>14</v>
      </c>
      <c r="B3937" s="23" t="s">
        <v>9659</v>
      </c>
      <c r="C3937" s="23" t="s">
        <v>9661</v>
      </c>
      <c r="D3937" s="23" t="s">
        <v>9672</v>
      </c>
      <c r="E3937" s="23" t="s">
        <v>9660</v>
      </c>
      <c r="F3937" s="27">
        <v>0.15</v>
      </c>
      <c r="G3937" s="24">
        <v>1</v>
      </c>
      <c r="H3937" s="25">
        <v>139.89519999999999</v>
      </c>
      <c r="I3937" s="25">
        <v>111.8288</v>
      </c>
      <c r="J3937" s="26">
        <v>43</v>
      </c>
      <c r="K3937" s="26">
        <v>6</v>
      </c>
      <c r="L3937" s="27">
        <v>0.7994</v>
      </c>
      <c r="M3937" s="28">
        <v>1.274934E-2</v>
      </c>
      <c r="N3937" s="29">
        <v>0.01</v>
      </c>
      <c r="O3937" s="31" t="s">
        <v>70</v>
      </c>
      <c r="P3937" s="31">
        <v>0.215645478</v>
      </c>
      <c r="Q3937" s="31">
        <v>0.149999999999999</v>
      </c>
      <c r="R3937" s="42"/>
      <c r="S3937" s="42" t="str">
        <f>IF(R3937="","",MAX(R3937,Q3937))</f>
        <v/>
      </c>
      <c r="T3937" s="27">
        <f>IF(A3937="placement",MIN(P3937,IF(S3937="",Q3937,S3937)),"")</f>
        <v>0.149999999999999</v>
      </c>
      <c r="U3937" s="28">
        <f>IF($A3937="placement",T3937*J3937,"")</f>
        <v>6.4499999999999567</v>
      </c>
      <c r="V3937" s="26">
        <f>IF($A3937="placement",U3937,IF($A3937="site",SUMIF($C:$C,$C3937,$U:$U),IF($A3937="user",SUMIF($B:$B,$B3937,$U:$U),SUM($U:$U))))</f>
        <v>6.4499999999999567</v>
      </c>
      <c r="W3937" s="27">
        <f>V3937/J3937</f>
        <v>0.149999999999999</v>
      </c>
    </row>
    <row r="3938" spans="1:23" x14ac:dyDescent="0.3">
      <c r="A3938" s="23" t="s">
        <v>14</v>
      </c>
      <c r="B3938" s="23" t="s">
        <v>7689</v>
      </c>
      <c r="C3938" s="23" t="s">
        <v>7690</v>
      </c>
      <c r="D3938" s="32" t="s">
        <v>7769</v>
      </c>
      <c r="E3938" s="23" t="s">
        <v>7770</v>
      </c>
      <c r="F3938" s="27">
        <v>0.1</v>
      </c>
      <c r="G3938" s="24">
        <v>0</v>
      </c>
      <c r="H3938" s="25">
        <v>10.385899999999999</v>
      </c>
      <c r="I3938" s="25">
        <v>1.5414000000000001</v>
      </c>
      <c r="J3938" s="26">
        <v>43</v>
      </c>
      <c r="K3938" s="26">
        <v>4</v>
      </c>
      <c r="L3938" s="27">
        <v>0.1484</v>
      </c>
      <c r="M3938" s="28">
        <v>0.92522705999999999</v>
      </c>
      <c r="N3938" s="29">
        <v>0.7</v>
      </c>
      <c r="O3938" s="31" t="s">
        <v>12</v>
      </c>
      <c r="P3938" s="31">
        <v>0.2434289607</v>
      </c>
      <c r="Q3938" s="31">
        <v>9.9999999999999895E-2</v>
      </c>
      <c r="R3938" s="42"/>
      <c r="S3938" s="42" t="str">
        <f>IF(R3938="","",MAX(R3938,Q3938))</f>
        <v/>
      </c>
      <c r="T3938" s="27">
        <f>IF(A3938="placement",MIN(P3938,IF(S3938="",Q3938,S3938)),"")</f>
        <v>9.9999999999999895E-2</v>
      </c>
      <c r="U3938" s="28">
        <f>IF($A3938="placement",T3938*J3938,"")</f>
        <v>4.2999999999999954</v>
      </c>
      <c r="V3938" s="26">
        <f>IF($A3938="placement",U3938,IF($A3938="site",SUMIF($C:$C,$C3938,$U:$U),IF($A3938="user",SUMIF($B:$B,$B3938,$U:$U),SUM($U:$U))))</f>
        <v>4.2999999999999954</v>
      </c>
      <c r="W3938" s="27">
        <f>V3938/J3938</f>
        <v>9.9999999999999895E-2</v>
      </c>
    </row>
    <row r="3939" spans="1:23" x14ac:dyDescent="0.3">
      <c r="A3939" s="17" t="s">
        <v>14</v>
      </c>
      <c r="B3939" s="17" t="s">
        <v>438</v>
      </c>
      <c r="C3939" s="17" t="s">
        <v>440</v>
      </c>
      <c r="D3939" s="17" t="s">
        <v>487</v>
      </c>
      <c r="E3939" s="17" t="s">
        <v>488</v>
      </c>
      <c r="F3939" s="18">
        <v>0.25</v>
      </c>
      <c r="G3939" s="36">
        <v>0</v>
      </c>
      <c r="H3939" s="37">
        <v>10.2011</v>
      </c>
      <c r="I3939" s="37">
        <v>0.43769999999999998</v>
      </c>
      <c r="J3939" s="19">
        <v>43</v>
      </c>
      <c r="K3939" s="19">
        <v>3</v>
      </c>
      <c r="L3939" s="18">
        <v>4.2900000000000001E-2</v>
      </c>
      <c r="M3939" s="20">
        <v>3.2622878599999998</v>
      </c>
      <c r="N3939" s="21">
        <v>3</v>
      </c>
      <c r="O3939" s="22" t="s">
        <v>42</v>
      </c>
      <c r="P3939" s="22">
        <v>8.0399973999999999E-2</v>
      </c>
      <c r="Q3939" s="22">
        <v>8.0399973988684995E-2</v>
      </c>
      <c r="R3939" s="43"/>
      <c r="S3939" s="42" t="str">
        <f>IF(R3939="","",MAX(R3939,Q3939))</f>
        <v/>
      </c>
      <c r="T3939" s="27">
        <f>IF(A3939="placement",MIN(P3939,IF(S3939="",Q3939,S3939)),"")</f>
        <v>8.0399973988684995E-2</v>
      </c>
      <c r="U3939" s="20">
        <f>IF($A3939="placement",T3939*J3939,"")</f>
        <v>3.4571988815134547</v>
      </c>
      <c r="V3939" s="19">
        <f>IF($A3939="placement",U3939,IF($A3939="site",SUMIF($C:$C,$C3939,$U:$U),IF($A3939="user",SUMIF($B:$B,$B3939,$U:$U),SUM($U:$U))))</f>
        <v>3.4571988815134547</v>
      </c>
      <c r="W3939" s="18">
        <f>V3939/J3939</f>
        <v>8.0399973988684995E-2</v>
      </c>
    </row>
    <row r="3940" spans="1:23" x14ac:dyDescent="0.3">
      <c r="A3940" s="23" t="s">
        <v>14</v>
      </c>
      <c r="B3940" s="23" t="s">
        <v>1708</v>
      </c>
      <c r="C3940" s="23" t="s">
        <v>1709</v>
      </c>
      <c r="D3940" s="23" t="s">
        <v>2186</v>
      </c>
      <c r="E3940" s="23" t="s">
        <v>2187</v>
      </c>
      <c r="F3940" s="27">
        <v>0.25</v>
      </c>
      <c r="G3940" s="24">
        <v>0</v>
      </c>
      <c r="H3940" s="25">
        <v>1.2710999999999999</v>
      </c>
      <c r="I3940" s="25">
        <v>0.69479999999999997</v>
      </c>
      <c r="J3940" s="26">
        <v>42</v>
      </c>
      <c r="K3940" s="26">
        <v>10</v>
      </c>
      <c r="L3940" s="27">
        <v>0.54659999999999997</v>
      </c>
      <c r="M3940" s="28">
        <v>1.9980878</v>
      </c>
      <c r="N3940" s="29">
        <v>1.4</v>
      </c>
      <c r="O3940" s="31" t="s">
        <v>12</v>
      </c>
      <c r="P3940" s="31">
        <v>0.29933008840000003</v>
      </c>
      <c r="Q3940" s="31">
        <v>0.25</v>
      </c>
      <c r="R3940" s="42">
        <v>0.28000000000000003</v>
      </c>
      <c r="S3940" s="42">
        <f>IF(R3940="","",MAX(R3940,Q3940))</f>
        <v>0.28000000000000003</v>
      </c>
      <c r="T3940" s="27">
        <f>IF(A3940="placement",MIN(P3940,IF(S3940="",Q3940,S3940)),"")</f>
        <v>0.28000000000000003</v>
      </c>
      <c r="U3940" s="28">
        <f>IF($A3940="placement",T3940*J3940,"")</f>
        <v>11.760000000000002</v>
      </c>
      <c r="V3940" s="26">
        <f>IF($A3940="placement",U3940,IF($A3940="site",SUMIF($C:$C,$C3940,$U:$U),IF($A3940="user",SUMIF($B:$B,$B3940,$U:$U),SUM($U:$U))))</f>
        <v>11.760000000000002</v>
      </c>
      <c r="W3940" s="27">
        <f>V3940/J3940</f>
        <v>0.28000000000000003</v>
      </c>
    </row>
    <row r="3941" spans="1:23" hidden="1" x14ac:dyDescent="0.3">
      <c r="A3941" s="11" t="s">
        <v>13</v>
      </c>
      <c r="B3941" s="11" t="s">
        <v>9091</v>
      </c>
      <c r="C3941" s="11" t="s">
        <v>9092</v>
      </c>
      <c r="D3941" s="11" t="s">
        <v>9898</v>
      </c>
      <c r="E3941" s="11"/>
      <c r="F3941" s="12">
        <v>0.33</v>
      </c>
      <c r="G3941" s="33">
        <v>0</v>
      </c>
      <c r="H3941" s="34">
        <v>35.608899999999998</v>
      </c>
      <c r="I3941" s="34">
        <v>11.574</v>
      </c>
      <c r="J3941" s="13">
        <v>274</v>
      </c>
      <c r="K3941" s="13">
        <v>90</v>
      </c>
      <c r="L3941" s="12">
        <v>0.32500000000000001</v>
      </c>
      <c r="M3941" s="14">
        <v>0.78932458999999999</v>
      </c>
      <c r="N3941" s="15">
        <v>0.3</v>
      </c>
      <c r="O3941" s="16"/>
      <c r="P3941" s="16">
        <v>0.61992822459999997</v>
      </c>
      <c r="Q3941" s="16">
        <v>0.33</v>
      </c>
      <c r="R3941" s="44"/>
      <c r="S3941" s="42" t="str">
        <f>IF(R3941="","",MAX(R3941,Q3941))</f>
        <v/>
      </c>
      <c r="T3941" s="27" t="str">
        <f>IF(A3941="placement",MIN(P3941,IF(S3941="",Q3941,S3941)),"")</f>
        <v/>
      </c>
      <c r="U3941" s="14" t="str">
        <f>IF($A3941="placement",T3941*J3941,"")</f>
        <v/>
      </c>
      <c r="V3941" s="13">
        <f>IF($A3941="placement",U3941,IF($A3941="site",SUMIF($C:$C,$C3941,$U:$U),IF($A3941="user",SUMIF($B:$B,$B3941,$U:$U),SUM($U:$U))))</f>
        <v>90.419999999999817</v>
      </c>
      <c r="W3941" s="12">
        <f>V3941/J3941</f>
        <v>0.32999999999999935</v>
      </c>
    </row>
    <row r="3942" spans="1:23" hidden="1" x14ac:dyDescent="0.3">
      <c r="A3942" s="23" t="s">
        <v>10</v>
      </c>
      <c r="B3942" s="23" t="s">
        <v>6207</v>
      </c>
      <c r="C3942" s="23" t="s">
        <v>9898</v>
      </c>
      <c r="D3942" s="23" t="s">
        <v>9898</v>
      </c>
      <c r="E3942" s="23"/>
      <c r="F3942" s="27">
        <v>0.25</v>
      </c>
      <c r="G3942" s="24">
        <v>0</v>
      </c>
      <c r="H3942" s="25">
        <v>56.581400000000002</v>
      </c>
      <c r="I3942" s="25">
        <v>12.051299999999999</v>
      </c>
      <c r="J3942" s="26">
        <v>103</v>
      </c>
      <c r="K3942" s="26">
        <v>26</v>
      </c>
      <c r="L3942" s="27">
        <v>0.21299999999999999</v>
      </c>
      <c r="M3942" s="28">
        <v>0.28366742</v>
      </c>
      <c r="N3942" s="29">
        <v>7.2745000000000004E-2</v>
      </c>
      <c r="O3942" s="31"/>
      <c r="P3942" s="31">
        <v>0.74355532390000001</v>
      </c>
      <c r="Q3942" s="31">
        <v>0.249999999999999</v>
      </c>
      <c r="R3942" s="42"/>
      <c r="S3942" s="42" t="str">
        <f>IF(R3942="","",MAX(R3942,Q3942))</f>
        <v/>
      </c>
      <c r="T3942" s="27" t="str">
        <f>IF(A3942="placement",MIN(P3942,IF(S3942="",Q3942,S3942)),"")</f>
        <v/>
      </c>
      <c r="U3942" s="28" t="str">
        <f>IF($A3942="placement",T3942*J3942,"")</f>
        <v/>
      </c>
      <c r="V3942" s="26">
        <f>IF($A3942="placement",U3942,IF($A3942="site",SUMIF($C:$C,$C3942,$U:$U),IF($A3942="user",SUMIF($B:$B,$B3942,$U:$U),SUM($U:$U))))</f>
        <v>23.999999999999972</v>
      </c>
      <c r="W3942" s="27">
        <f>V3942/J3942</f>
        <v>0.23300970873786381</v>
      </c>
    </row>
    <row r="3943" spans="1:23" x14ac:dyDescent="0.3">
      <c r="A3943" s="23" t="s">
        <v>14</v>
      </c>
      <c r="B3943" s="23" t="s">
        <v>1708</v>
      </c>
      <c r="C3943" s="23" t="s">
        <v>1709</v>
      </c>
      <c r="D3943" s="32" t="s">
        <v>10625</v>
      </c>
      <c r="E3943" s="23" t="s">
        <v>10626</v>
      </c>
      <c r="F3943" s="27">
        <v>0.3</v>
      </c>
      <c r="G3943" s="24">
        <v>0</v>
      </c>
      <c r="H3943" s="25">
        <v>1.6632</v>
      </c>
      <c r="I3943" s="25">
        <v>0.68330000000000002</v>
      </c>
      <c r="J3943" s="26">
        <v>42</v>
      </c>
      <c r="K3943" s="26">
        <v>11</v>
      </c>
      <c r="L3943" s="27">
        <v>0.4108</v>
      </c>
      <c r="M3943" s="28">
        <v>2.0470102400000001</v>
      </c>
      <c r="N3943" s="29">
        <v>1.5</v>
      </c>
      <c r="O3943" s="31" t="s">
        <v>12</v>
      </c>
      <c r="P3943" s="31">
        <v>0.2672239897</v>
      </c>
      <c r="Q3943" s="31">
        <v>0.26722398974552702</v>
      </c>
      <c r="R3943" s="42">
        <v>0.3</v>
      </c>
      <c r="S3943" s="42">
        <f>IF(R3943="","",MAX(R3943,Q3943))</f>
        <v>0.3</v>
      </c>
      <c r="T3943" s="27">
        <f>IF(A3943="placement",MIN(P3943,IF(S3943="",Q3943,S3943)),"")</f>
        <v>0.2672239897</v>
      </c>
      <c r="U3943" s="28">
        <f>IF($A3943="placement",T3943*J3943,"")</f>
        <v>11.223407567400001</v>
      </c>
      <c r="V3943" s="26">
        <f>IF($A3943="placement",U3943,IF($A3943="site",SUMIF($C:$C,$C3943,$U:$U),IF($A3943="user",SUMIF($B:$B,$B3943,$U:$U),SUM($U:$U))))</f>
        <v>11.223407567400001</v>
      </c>
      <c r="W3943" s="27">
        <f>V3943/J3943</f>
        <v>0.2672239897</v>
      </c>
    </row>
    <row r="3944" spans="1:23" x14ac:dyDescent="0.3">
      <c r="A3944" s="23" t="s">
        <v>14</v>
      </c>
      <c r="B3944" s="23" t="s">
        <v>1268</v>
      </c>
      <c r="C3944" s="23" t="s">
        <v>1270</v>
      </c>
      <c r="D3944" s="23" t="s">
        <v>1317</v>
      </c>
      <c r="E3944" s="23" t="s">
        <v>1318</v>
      </c>
      <c r="F3944" s="27">
        <v>0.25</v>
      </c>
      <c r="G3944" s="24">
        <v>0</v>
      </c>
      <c r="H3944" s="25">
        <v>1.0961000000000001</v>
      </c>
      <c r="I3944" s="25">
        <v>0.37680000000000002</v>
      </c>
      <c r="J3944" s="26">
        <v>42</v>
      </c>
      <c r="K3944" s="26">
        <v>10</v>
      </c>
      <c r="L3944" s="27">
        <v>0.34370000000000001</v>
      </c>
      <c r="M3944" s="28">
        <v>3.6951848300000001</v>
      </c>
      <c r="N3944" s="29">
        <v>2.5</v>
      </c>
      <c r="O3944" s="31" t="s">
        <v>42</v>
      </c>
      <c r="P3944" s="31">
        <v>0.32344385669999998</v>
      </c>
      <c r="Q3944" s="31">
        <v>0.25</v>
      </c>
      <c r="R3944" s="42"/>
      <c r="S3944" s="42" t="str">
        <f>IF(R3944="","",MAX(R3944,Q3944))</f>
        <v/>
      </c>
      <c r="T3944" s="27">
        <f>IF(A3944="placement",MIN(P3944,IF(S3944="",Q3944,S3944)),"")</f>
        <v>0.25</v>
      </c>
      <c r="U3944" s="28">
        <f>IF($A3944="placement",T3944*J3944,"")</f>
        <v>10.5</v>
      </c>
      <c r="V3944" s="26">
        <f>IF($A3944="placement",U3944,IF($A3944="site",SUMIF($C:$C,$C3944,$U:$U),IF($A3944="user",SUMIF($B:$B,$B3944,$U:$U),SUM($U:$U))))</f>
        <v>10.5</v>
      </c>
      <c r="W3944" s="27">
        <f>V3944/J3944</f>
        <v>0.25</v>
      </c>
    </row>
    <row r="3945" spans="1:23" x14ac:dyDescent="0.3">
      <c r="A3945" s="23" t="s">
        <v>14</v>
      </c>
      <c r="B3945" s="23" t="s">
        <v>2439</v>
      </c>
      <c r="C3945" s="23" t="s">
        <v>2441</v>
      </c>
      <c r="D3945" s="23" t="s">
        <v>2456</v>
      </c>
      <c r="E3945" s="23" t="s">
        <v>2457</v>
      </c>
      <c r="F3945" s="27">
        <v>0.25</v>
      </c>
      <c r="G3945" s="24">
        <v>1</v>
      </c>
      <c r="H3945" s="25">
        <v>34.012999999999998</v>
      </c>
      <c r="I3945" s="25">
        <v>4.5938999999999997</v>
      </c>
      <c r="J3945" s="26">
        <v>42</v>
      </c>
      <c r="K3945" s="26">
        <v>10</v>
      </c>
      <c r="L3945" s="27">
        <v>0.1351</v>
      </c>
      <c r="M3945" s="28">
        <v>0.30261062999999999</v>
      </c>
      <c r="N3945" s="29">
        <v>0.15</v>
      </c>
      <c r="O3945" s="31" t="s">
        <v>42</v>
      </c>
      <c r="P3945" s="31">
        <v>0.50431351189999996</v>
      </c>
      <c r="Q3945" s="31">
        <v>0.25</v>
      </c>
      <c r="R3945" s="42"/>
      <c r="S3945" s="42" t="str">
        <f>IF(R3945="","",MAX(R3945,Q3945))</f>
        <v/>
      </c>
      <c r="T3945" s="27">
        <f>IF(A3945="placement",MIN(P3945,IF(S3945="",Q3945,S3945)),"")</f>
        <v>0.25</v>
      </c>
      <c r="U3945" s="28">
        <f>IF($A3945="placement",T3945*J3945,"")</f>
        <v>10.5</v>
      </c>
      <c r="V3945" s="26">
        <f>IF($A3945="placement",U3945,IF($A3945="site",SUMIF($C:$C,$C3945,$U:$U),IF($A3945="user",SUMIF($B:$B,$B3945,$U:$U),SUM($U:$U))))</f>
        <v>10.5</v>
      </c>
      <c r="W3945" s="27">
        <f>V3945/J3945</f>
        <v>0.25</v>
      </c>
    </row>
    <row r="3946" spans="1:23" x14ac:dyDescent="0.3">
      <c r="A3946" s="11" t="s">
        <v>14</v>
      </c>
      <c r="B3946" s="11" t="s">
        <v>2619</v>
      </c>
      <c r="C3946" s="11" t="s">
        <v>2621</v>
      </c>
      <c r="D3946" s="11" t="s">
        <v>2688</v>
      </c>
      <c r="E3946" s="11" t="s">
        <v>2689</v>
      </c>
      <c r="F3946" s="12">
        <v>0.25</v>
      </c>
      <c r="G3946" s="33">
        <v>1</v>
      </c>
      <c r="H3946" s="34">
        <v>60.426200000000001</v>
      </c>
      <c r="I3946" s="34">
        <v>3.0124</v>
      </c>
      <c r="J3946" s="13">
        <v>42</v>
      </c>
      <c r="K3946" s="13">
        <v>11</v>
      </c>
      <c r="L3946" s="12">
        <v>4.99E-2</v>
      </c>
      <c r="M3946" s="14">
        <v>0.46691800999999999</v>
      </c>
      <c r="N3946" s="15">
        <v>0.3</v>
      </c>
      <c r="O3946" s="16" t="s">
        <v>12</v>
      </c>
      <c r="P3946" s="16">
        <v>0.357488904</v>
      </c>
      <c r="Q3946" s="16">
        <v>0.25</v>
      </c>
      <c r="R3946" s="44"/>
      <c r="S3946" s="42" t="str">
        <f>IF(R3946="","",MAX(R3946,Q3946))</f>
        <v/>
      </c>
      <c r="T3946" s="27">
        <f>IF(A3946="placement",MIN(P3946,IF(S3946="",Q3946,S3946)),"")</f>
        <v>0.25</v>
      </c>
      <c r="U3946" s="14">
        <f>IF($A3946="placement",T3946*J3946,"")</f>
        <v>10.5</v>
      </c>
      <c r="V3946" s="13">
        <f>IF($A3946="placement",U3946,IF($A3946="site",SUMIF($C:$C,$C3946,$U:$U),IF($A3946="user",SUMIF($B:$B,$B3946,$U:$U),SUM($U:$U))))</f>
        <v>10.5</v>
      </c>
      <c r="W3946" s="12">
        <f>V3946/J3946</f>
        <v>0.25</v>
      </c>
    </row>
    <row r="3947" spans="1:23" x14ac:dyDescent="0.3">
      <c r="A3947" s="17" t="s">
        <v>14</v>
      </c>
      <c r="B3947" s="17" t="s">
        <v>3776</v>
      </c>
      <c r="C3947" s="17" t="s">
        <v>3778</v>
      </c>
      <c r="D3947" s="38" t="s">
        <v>3779</v>
      </c>
      <c r="E3947" s="17" t="s">
        <v>3780</v>
      </c>
      <c r="F3947" s="18">
        <v>0.25</v>
      </c>
      <c r="G3947" s="36">
        <v>0</v>
      </c>
      <c r="H3947" s="37">
        <v>30.031300000000002</v>
      </c>
      <c r="I3947" s="37">
        <v>7.9153000000000002</v>
      </c>
      <c r="J3947" s="19">
        <v>42</v>
      </c>
      <c r="K3947" s="19">
        <v>10</v>
      </c>
      <c r="L3947" s="18">
        <v>0.2636</v>
      </c>
      <c r="M3947" s="20">
        <v>0.17651199000000001</v>
      </c>
      <c r="N3947" s="21">
        <v>0.1</v>
      </c>
      <c r="O3947" s="22" t="s">
        <v>12</v>
      </c>
      <c r="P3947" s="22">
        <v>0.43346625770000002</v>
      </c>
      <c r="Q3947" s="22">
        <v>0.25</v>
      </c>
      <c r="R3947" s="43"/>
      <c r="S3947" s="42" t="str">
        <f>IF(R3947="","",MAX(R3947,Q3947))</f>
        <v/>
      </c>
      <c r="T3947" s="27">
        <f>IF(A3947="placement",MIN(P3947,IF(S3947="",Q3947,S3947)),"")</f>
        <v>0.25</v>
      </c>
      <c r="U3947" s="20">
        <f>IF($A3947="placement",T3947*J3947,"")</f>
        <v>10.5</v>
      </c>
      <c r="V3947" s="19">
        <f>IF($A3947="placement",U3947,IF($A3947="site",SUMIF($C:$C,$C3947,$U:$U),IF($A3947="user",SUMIF($B:$B,$B3947,$U:$U),SUM($U:$U))))</f>
        <v>10.5</v>
      </c>
      <c r="W3947" s="18">
        <f>V3947/J3947</f>
        <v>0.25</v>
      </c>
    </row>
    <row r="3948" spans="1:23" x14ac:dyDescent="0.3">
      <c r="A3948" s="23" t="s">
        <v>14</v>
      </c>
      <c r="B3948" s="23" t="s">
        <v>4016</v>
      </c>
      <c r="C3948" s="23" t="s">
        <v>4018</v>
      </c>
      <c r="D3948" s="32" t="s">
        <v>4031</v>
      </c>
      <c r="E3948" s="23" t="s">
        <v>4032</v>
      </c>
      <c r="F3948" s="27">
        <v>0.25</v>
      </c>
      <c r="G3948" s="24">
        <v>0</v>
      </c>
      <c r="H3948" s="25">
        <v>6.9565999999999999</v>
      </c>
      <c r="I3948" s="25">
        <v>1.3562000000000001</v>
      </c>
      <c r="J3948" s="26">
        <v>42</v>
      </c>
      <c r="K3948" s="26">
        <v>11</v>
      </c>
      <c r="L3948" s="27">
        <v>0.19500000000000001</v>
      </c>
      <c r="M3948" s="28">
        <v>1.0407436699999999</v>
      </c>
      <c r="N3948" s="29">
        <v>0.7</v>
      </c>
      <c r="O3948" s="31" t="s">
        <v>12</v>
      </c>
      <c r="P3948" s="31">
        <v>0.32740402619999998</v>
      </c>
      <c r="Q3948" s="31">
        <v>0.25</v>
      </c>
      <c r="R3948" s="42"/>
      <c r="S3948" s="42" t="str">
        <f>IF(R3948="","",MAX(R3948,Q3948))</f>
        <v/>
      </c>
      <c r="T3948" s="27">
        <f>IF(A3948="placement",MIN(P3948,IF(S3948="",Q3948,S3948)),"")</f>
        <v>0.25</v>
      </c>
      <c r="U3948" s="28">
        <f>IF($A3948="placement",T3948*J3948,"")</f>
        <v>10.5</v>
      </c>
      <c r="V3948" s="26">
        <f>IF($A3948="placement",U3948,IF($A3948="site",SUMIF($C:$C,$C3948,$U:$U),IF($A3948="user",SUMIF($B:$B,$B3948,$U:$U),SUM($U:$U))))</f>
        <v>10.5</v>
      </c>
      <c r="W3948" s="27">
        <f>V3948/J3948</f>
        <v>0.25</v>
      </c>
    </row>
    <row r="3949" spans="1:23" x14ac:dyDescent="0.3">
      <c r="A3949" s="23" t="s">
        <v>14</v>
      </c>
      <c r="B3949" s="23" t="s">
        <v>4868</v>
      </c>
      <c r="C3949" s="23" t="s">
        <v>4870</v>
      </c>
      <c r="D3949" s="23" t="s">
        <v>4873</v>
      </c>
      <c r="E3949" s="23" t="s">
        <v>4874</v>
      </c>
      <c r="F3949" s="27">
        <v>0.25</v>
      </c>
      <c r="G3949" s="24">
        <v>0</v>
      </c>
      <c r="H3949" s="25">
        <v>9.2208000000000006</v>
      </c>
      <c r="I3949" s="25">
        <v>1.1757</v>
      </c>
      <c r="J3949" s="26">
        <v>42</v>
      </c>
      <c r="K3949" s="26">
        <v>11</v>
      </c>
      <c r="L3949" s="27">
        <v>0.1275</v>
      </c>
      <c r="M3949" s="28">
        <v>1.1950182300000001</v>
      </c>
      <c r="N3949" s="29">
        <v>0.75</v>
      </c>
      <c r="O3949" s="31" t="s">
        <v>12</v>
      </c>
      <c r="P3949" s="31">
        <v>0.37239450940000002</v>
      </c>
      <c r="Q3949" s="31">
        <v>0.25</v>
      </c>
      <c r="R3949" s="42"/>
      <c r="S3949" s="42" t="str">
        <f>IF(R3949="","",MAX(R3949,Q3949))</f>
        <v/>
      </c>
      <c r="T3949" s="27">
        <f>IF(A3949="placement",MIN(P3949,IF(S3949="",Q3949,S3949)),"")</f>
        <v>0.25</v>
      </c>
      <c r="U3949" s="28">
        <f>IF($A3949="placement",T3949*J3949,"")</f>
        <v>10.5</v>
      </c>
      <c r="V3949" s="26">
        <f>IF($A3949="placement",U3949,IF($A3949="site",SUMIF($C:$C,$C3949,$U:$U),IF($A3949="user",SUMIF($B:$B,$B3949,$U:$U),SUM($U:$U))))</f>
        <v>10.5</v>
      </c>
      <c r="W3949" s="27">
        <f>V3949/J3949</f>
        <v>0.25</v>
      </c>
    </row>
    <row r="3950" spans="1:23" x14ac:dyDescent="0.3">
      <c r="A3950" s="23" t="s">
        <v>14</v>
      </c>
      <c r="B3950" s="23" t="s">
        <v>6638</v>
      </c>
      <c r="C3950" s="23" t="s">
        <v>6639</v>
      </c>
      <c r="D3950" s="23" t="s">
        <v>6646</v>
      </c>
      <c r="E3950" s="23" t="s">
        <v>6647</v>
      </c>
      <c r="F3950" s="27">
        <v>0.25</v>
      </c>
      <c r="G3950" s="24">
        <v>0</v>
      </c>
      <c r="H3950" s="25">
        <v>10.620200000000001</v>
      </c>
      <c r="I3950" s="25">
        <v>2.1288999999999998</v>
      </c>
      <c r="J3950" s="26">
        <v>42</v>
      </c>
      <c r="K3950" s="26">
        <v>10</v>
      </c>
      <c r="L3950" s="27">
        <v>0.20050000000000001</v>
      </c>
      <c r="M3950" s="28">
        <v>0.65359838999999997</v>
      </c>
      <c r="N3950" s="29">
        <v>0.3</v>
      </c>
      <c r="O3950" s="31" t="s">
        <v>12</v>
      </c>
      <c r="P3950" s="31">
        <v>0.541002541</v>
      </c>
      <c r="Q3950" s="31">
        <v>0.25</v>
      </c>
      <c r="R3950" s="42"/>
      <c r="S3950" s="42" t="str">
        <f>IF(R3950="","",MAX(R3950,Q3950))</f>
        <v/>
      </c>
      <c r="T3950" s="27">
        <f>IF(A3950="placement",MIN(P3950,IF(S3950="",Q3950,S3950)),"")</f>
        <v>0.25</v>
      </c>
      <c r="U3950" s="28">
        <f>IF($A3950="placement",T3950*J3950,"")</f>
        <v>10.5</v>
      </c>
      <c r="V3950" s="26">
        <f>IF($A3950="placement",U3950,IF($A3950="site",SUMIF($C:$C,$C3950,$U:$U),IF($A3950="user",SUMIF($B:$B,$B3950,$U:$U),SUM($U:$U))))</f>
        <v>10.5</v>
      </c>
      <c r="W3950" s="27">
        <f>V3950/J3950</f>
        <v>0.25</v>
      </c>
    </row>
    <row r="3951" spans="1:23" hidden="1" x14ac:dyDescent="0.3">
      <c r="A3951" s="23" t="s">
        <v>13</v>
      </c>
      <c r="B3951" s="23" t="s">
        <v>2596</v>
      </c>
      <c r="C3951" s="23" t="s">
        <v>2597</v>
      </c>
      <c r="D3951" s="23" t="s">
        <v>9898</v>
      </c>
      <c r="E3951" s="23"/>
      <c r="F3951" s="27">
        <v>0.25</v>
      </c>
      <c r="G3951" s="24">
        <v>1</v>
      </c>
      <c r="H3951" s="25">
        <v>104.0808</v>
      </c>
      <c r="I3951" s="25">
        <v>29.2288</v>
      </c>
      <c r="J3951" s="26">
        <v>274</v>
      </c>
      <c r="K3951" s="26">
        <v>69</v>
      </c>
      <c r="L3951" s="27">
        <v>0.28079999999999999</v>
      </c>
      <c r="M3951" s="28">
        <v>0.31255488999999997</v>
      </c>
      <c r="N3951" s="29">
        <v>0.01</v>
      </c>
      <c r="O3951" s="31"/>
      <c r="P3951" s="31">
        <v>0.96800562010000002</v>
      </c>
      <c r="Q3951" s="31">
        <v>0.25</v>
      </c>
      <c r="R3951" s="42"/>
      <c r="S3951" s="42" t="str">
        <f>IF(R3951="","",MAX(R3951,Q3951))</f>
        <v/>
      </c>
      <c r="T3951" s="27" t="str">
        <f>IF(A3951="placement",MIN(P3951,IF(S3951="",Q3951,S3951)),"")</f>
        <v/>
      </c>
      <c r="U3951" s="28" t="str">
        <f>IF($A3951="placement",T3951*J3951,"")</f>
        <v/>
      </c>
      <c r="V3951" s="26">
        <f>IF($A3951="placement",U3951,IF($A3951="site",SUMIF($C:$C,$C3951,$U:$U),IF($A3951="user",SUMIF($B:$B,$B3951,$U:$U),SUM($U:$U))))</f>
        <v>82.2</v>
      </c>
      <c r="W3951" s="27">
        <f>V3951/J3951</f>
        <v>0.3</v>
      </c>
    </row>
    <row r="3952" spans="1:23" hidden="1" x14ac:dyDescent="0.3">
      <c r="A3952" s="23" t="s">
        <v>10</v>
      </c>
      <c r="B3952" s="23" t="s">
        <v>8209</v>
      </c>
      <c r="C3952" s="23" t="s">
        <v>9898</v>
      </c>
      <c r="D3952" s="23" t="s">
        <v>9898</v>
      </c>
      <c r="E3952" s="23"/>
      <c r="F3952" s="27">
        <v>0.28210000000000002</v>
      </c>
      <c r="G3952" s="24">
        <v>0.74893880999999995</v>
      </c>
      <c r="H3952" s="25">
        <v>1823.3646000000001</v>
      </c>
      <c r="I3952" s="25">
        <v>127.3467</v>
      </c>
      <c r="J3952" s="26">
        <v>1527</v>
      </c>
      <c r="K3952" s="26">
        <v>351</v>
      </c>
      <c r="L3952" s="27">
        <v>6.9800000000000001E-2</v>
      </c>
      <c r="M3952" s="28">
        <v>0.39973307000000002</v>
      </c>
      <c r="N3952" s="29">
        <v>0.26342399999999999</v>
      </c>
      <c r="O3952" s="31"/>
      <c r="P3952" s="31">
        <v>0.34100023039999999</v>
      </c>
      <c r="Q3952" s="31">
        <v>0.28206413329559699</v>
      </c>
      <c r="R3952" s="42"/>
      <c r="S3952" s="42" t="str">
        <f>IF(R3952="","",MAX(R3952,Q3952))</f>
        <v/>
      </c>
      <c r="T3952" s="27" t="str">
        <f>IF(A3952="placement",MIN(P3952,IF(S3952="",Q3952,S3952)),"")</f>
        <v/>
      </c>
      <c r="U3952" s="28" t="str">
        <f>IF($A3952="placement",T3952*J3952,"")</f>
        <v/>
      </c>
      <c r="V3952" s="26">
        <f>IF($A3952="placement",U3952,IF($A3952="site",SUMIF($C:$C,$C3952,$U:$U),IF($A3952="user",SUMIF($B:$B,$B3952,$U:$U),SUM($U:$U))))</f>
        <v>354.21047851923487</v>
      </c>
      <c r="W3952" s="27">
        <f>V3952/J3952</f>
        <v>0.23196494991436467</v>
      </c>
    </row>
    <row r="3953" spans="1:23" x14ac:dyDescent="0.3">
      <c r="A3953" s="11" t="s">
        <v>14</v>
      </c>
      <c r="B3953" s="11" t="s">
        <v>7417</v>
      </c>
      <c r="C3953" s="11" t="s">
        <v>7418</v>
      </c>
      <c r="D3953" s="35" t="s">
        <v>7419</v>
      </c>
      <c r="E3953" s="11" t="s">
        <v>7420</v>
      </c>
      <c r="F3953" s="12">
        <v>0.25</v>
      </c>
      <c r="G3953" s="33">
        <v>0</v>
      </c>
      <c r="H3953" s="34">
        <v>8.52</v>
      </c>
      <c r="I3953" s="34">
        <v>5.4058999999999999</v>
      </c>
      <c r="J3953" s="13">
        <v>42</v>
      </c>
      <c r="K3953" s="13">
        <v>10</v>
      </c>
      <c r="L3953" s="12">
        <v>0.63449999999999995</v>
      </c>
      <c r="M3953" s="14">
        <v>0.25753018999999999</v>
      </c>
      <c r="N3953" s="15">
        <v>0.03</v>
      </c>
      <c r="O3953" s="16" t="s">
        <v>12</v>
      </c>
      <c r="P3953" s="16">
        <v>0.88350880430000001</v>
      </c>
      <c r="Q3953" s="16">
        <v>0.25</v>
      </c>
      <c r="R3953" s="44"/>
      <c r="S3953" s="42" t="str">
        <f>IF(R3953="","",MAX(R3953,Q3953))</f>
        <v/>
      </c>
      <c r="T3953" s="27">
        <f>IF(A3953="placement",MIN(P3953,IF(S3953="",Q3953,S3953)),"")</f>
        <v>0.25</v>
      </c>
      <c r="U3953" s="14">
        <f>IF($A3953="placement",T3953*J3953,"")</f>
        <v>10.5</v>
      </c>
      <c r="V3953" s="13">
        <f>IF($A3953="placement",U3953,IF($A3953="site",SUMIF($C:$C,$C3953,$U:$U),IF($A3953="user",SUMIF($B:$B,$B3953,$U:$U),SUM($U:$U))))</f>
        <v>10.5</v>
      </c>
      <c r="W3953" s="12">
        <f>V3953/J3953</f>
        <v>0.25</v>
      </c>
    </row>
    <row r="3954" spans="1:23" x14ac:dyDescent="0.3">
      <c r="A3954" s="11" t="s">
        <v>14</v>
      </c>
      <c r="B3954" s="11" t="s">
        <v>8795</v>
      </c>
      <c r="C3954" s="11" t="s">
        <v>8797</v>
      </c>
      <c r="D3954" s="11" t="s">
        <v>8798</v>
      </c>
      <c r="E3954" s="11" t="s">
        <v>8797</v>
      </c>
      <c r="F3954" s="12">
        <v>0.25</v>
      </c>
      <c r="G3954" s="33">
        <v>0</v>
      </c>
      <c r="H3954" s="34">
        <v>13.8835</v>
      </c>
      <c r="I3954" s="34">
        <v>1.8508</v>
      </c>
      <c r="J3954" s="13">
        <v>42</v>
      </c>
      <c r="K3954" s="13">
        <v>11</v>
      </c>
      <c r="L3954" s="12">
        <v>0.1333</v>
      </c>
      <c r="M3954" s="14">
        <v>0.75752383000000001</v>
      </c>
      <c r="N3954" s="15">
        <v>0.5</v>
      </c>
      <c r="O3954" s="16" t="s">
        <v>42</v>
      </c>
      <c r="P3954" s="16">
        <v>0.339954759</v>
      </c>
      <c r="Q3954" s="16">
        <v>0.25</v>
      </c>
      <c r="R3954" s="44"/>
      <c r="S3954" s="42" t="str">
        <f>IF(R3954="","",MAX(R3954,Q3954))</f>
        <v/>
      </c>
      <c r="T3954" s="27">
        <f>IF(A3954="placement",MIN(P3954,IF(S3954="",Q3954,S3954)),"")</f>
        <v>0.25</v>
      </c>
      <c r="U3954" s="14">
        <f>IF($A3954="placement",T3954*J3954,"")</f>
        <v>10.5</v>
      </c>
      <c r="V3954" s="13">
        <f>IF($A3954="placement",U3954,IF($A3954="site",SUMIF($C:$C,$C3954,$U:$U),IF($A3954="user",SUMIF($B:$B,$B3954,$U:$U),SUM($U:$U))))</f>
        <v>10.5</v>
      </c>
      <c r="W3954" s="12">
        <f>V3954/J3954</f>
        <v>0.25</v>
      </c>
    </row>
    <row r="3955" spans="1:23" x14ac:dyDescent="0.3">
      <c r="A3955" s="23" t="s">
        <v>14</v>
      </c>
      <c r="B3955" s="23" t="s">
        <v>1268</v>
      </c>
      <c r="C3955" s="23" t="s">
        <v>1270</v>
      </c>
      <c r="D3955" s="23" t="s">
        <v>1313</v>
      </c>
      <c r="E3955" s="23" t="s">
        <v>1314</v>
      </c>
      <c r="F3955" s="27">
        <v>0.25</v>
      </c>
      <c r="G3955" s="24">
        <v>0</v>
      </c>
      <c r="H3955" s="25">
        <v>1.2497</v>
      </c>
      <c r="I3955" s="25">
        <v>0.39589999999999997</v>
      </c>
      <c r="J3955" s="26">
        <v>42</v>
      </c>
      <c r="K3955" s="26">
        <v>10</v>
      </c>
      <c r="L3955" s="27">
        <v>0.31680000000000003</v>
      </c>
      <c r="M3955" s="28">
        <v>3.4939924200000001</v>
      </c>
      <c r="N3955" s="29">
        <v>2.5</v>
      </c>
      <c r="O3955" s="31" t="s">
        <v>42</v>
      </c>
      <c r="P3955" s="31">
        <v>0.28448614150000001</v>
      </c>
      <c r="Q3955" s="31">
        <v>0.249999999999999</v>
      </c>
      <c r="R3955" s="42"/>
      <c r="S3955" s="42" t="str">
        <f>IF(R3955="","",MAX(R3955,Q3955))</f>
        <v/>
      </c>
      <c r="T3955" s="27">
        <f>IF(A3955="placement",MIN(P3955,IF(S3955="",Q3955,S3955)),"")</f>
        <v>0.249999999999999</v>
      </c>
      <c r="U3955" s="28">
        <f>IF($A3955="placement",T3955*J3955,"")</f>
        <v>10.499999999999957</v>
      </c>
      <c r="V3955" s="26">
        <f>IF($A3955="placement",U3955,IF($A3955="site",SUMIF($C:$C,$C3955,$U:$U),IF($A3955="user",SUMIF($B:$B,$B3955,$U:$U),SUM($U:$U))))</f>
        <v>10.499999999999957</v>
      </c>
      <c r="W3955" s="27">
        <f>V3955/J3955</f>
        <v>0.24999999999999897</v>
      </c>
    </row>
    <row r="3956" spans="1:23" x14ac:dyDescent="0.3">
      <c r="A3956" s="23" t="s">
        <v>14</v>
      </c>
      <c r="B3956" s="23" t="s">
        <v>2619</v>
      </c>
      <c r="C3956" s="23" t="s">
        <v>2621</v>
      </c>
      <c r="D3956" s="32" t="s">
        <v>2690</v>
      </c>
      <c r="E3956" s="23" t="s">
        <v>2691</v>
      </c>
      <c r="F3956" s="27">
        <v>0.25</v>
      </c>
      <c r="G3956" s="24">
        <v>1</v>
      </c>
      <c r="H3956" s="25">
        <v>109.08920000000001</v>
      </c>
      <c r="I3956" s="25">
        <v>4.0343999999999998</v>
      </c>
      <c r="J3956" s="26">
        <v>42</v>
      </c>
      <c r="K3956" s="26">
        <v>10</v>
      </c>
      <c r="L3956" s="27">
        <v>3.6999999999999998E-2</v>
      </c>
      <c r="M3956" s="28">
        <v>0.34397506999999999</v>
      </c>
      <c r="N3956" s="29">
        <v>0.2</v>
      </c>
      <c r="O3956" s="31" t="s">
        <v>12</v>
      </c>
      <c r="P3956" s="31">
        <v>0.4185625167</v>
      </c>
      <c r="Q3956" s="31">
        <v>0.249999999999999</v>
      </c>
      <c r="R3956" s="42"/>
      <c r="S3956" s="42" t="str">
        <f>IF(R3956="","",MAX(R3956,Q3956))</f>
        <v/>
      </c>
      <c r="T3956" s="27">
        <f>IF(A3956="placement",MIN(P3956,IF(S3956="",Q3956,S3956)),"")</f>
        <v>0.249999999999999</v>
      </c>
      <c r="U3956" s="28">
        <f>IF($A3956="placement",T3956*J3956,"")</f>
        <v>10.499999999999957</v>
      </c>
      <c r="V3956" s="26">
        <f>IF($A3956="placement",U3956,IF($A3956="site",SUMIF($C:$C,$C3956,$U:$U),IF($A3956="user",SUMIF($B:$B,$B3956,$U:$U),SUM($U:$U))))</f>
        <v>10.499999999999957</v>
      </c>
      <c r="W3956" s="27">
        <f>V3956/J3956</f>
        <v>0.24999999999999897</v>
      </c>
    </row>
    <row r="3957" spans="1:23" x14ac:dyDescent="0.3">
      <c r="A3957" s="23" t="s">
        <v>14</v>
      </c>
      <c r="B3957" s="23" t="s">
        <v>3822</v>
      </c>
      <c r="C3957" s="23" t="s">
        <v>3824</v>
      </c>
      <c r="D3957" s="23" t="s">
        <v>3845</v>
      </c>
      <c r="E3957" s="23" t="s">
        <v>3823</v>
      </c>
      <c r="F3957" s="27">
        <v>0.25</v>
      </c>
      <c r="G3957" s="24">
        <v>0</v>
      </c>
      <c r="H3957" s="25">
        <v>14.5626</v>
      </c>
      <c r="I3957" s="25">
        <v>1.9013</v>
      </c>
      <c r="J3957" s="26">
        <v>42</v>
      </c>
      <c r="K3957" s="26">
        <v>10</v>
      </c>
      <c r="L3957" s="27">
        <v>0.13059999999999999</v>
      </c>
      <c r="M3957" s="28">
        <v>0.73235404999999998</v>
      </c>
      <c r="N3957" s="29">
        <v>0.5</v>
      </c>
      <c r="O3957" s="31" t="s">
        <v>42</v>
      </c>
      <c r="P3957" s="31">
        <v>0.31727010639999997</v>
      </c>
      <c r="Q3957" s="31">
        <v>0.249999999999999</v>
      </c>
      <c r="R3957" s="42"/>
      <c r="S3957" s="42" t="str">
        <f>IF(R3957="","",MAX(R3957,Q3957))</f>
        <v/>
      </c>
      <c r="T3957" s="27">
        <f>IF(A3957="placement",MIN(P3957,IF(S3957="",Q3957,S3957)),"")</f>
        <v>0.249999999999999</v>
      </c>
      <c r="U3957" s="28">
        <f>IF($A3957="placement",T3957*J3957,"")</f>
        <v>10.499999999999957</v>
      </c>
      <c r="V3957" s="26">
        <f>IF($A3957="placement",U3957,IF($A3957="site",SUMIF($C:$C,$C3957,$U:$U),IF($A3957="user",SUMIF($B:$B,$B3957,$U:$U),SUM($U:$U))))</f>
        <v>10.499999999999957</v>
      </c>
      <c r="W3957" s="27">
        <f>V3957/J3957</f>
        <v>0.24999999999999897</v>
      </c>
    </row>
    <row r="3958" spans="1:23" x14ac:dyDescent="0.3">
      <c r="A3958" s="23" t="s">
        <v>14</v>
      </c>
      <c r="B3958" s="23" t="s">
        <v>6876</v>
      </c>
      <c r="C3958" s="23" t="s">
        <v>6878</v>
      </c>
      <c r="D3958" s="23" t="s">
        <v>10311</v>
      </c>
      <c r="E3958" s="23" t="s">
        <v>10312</v>
      </c>
      <c r="F3958" s="27">
        <v>0.25</v>
      </c>
      <c r="G3958" s="24">
        <v>0</v>
      </c>
      <c r="H3958" s="25">
        <v>3.7223999999999999</v>
      </c>
      <c r="I3958" s="25">
        <v>1.2809999999999999</v>
      </c>
      <c r="J3958" s="26">
        <v>42</v>
      </c>
      <c r="K3958" s="26">
        <v>10</v>
      </c>
      <c r="L3958" s="27">
        <v>0.34410000000000002</v>
      </c>
      <c r="M3958" s="28">
        <v>1.09222705</v>
      </c>
      <c r="N3958" s="29">
        <v>0.7</v>
      </c>
      <c r="O3958" s="31" t="s">
        <v>12</v>
      </c>
      <c r="P3958" s="31">
        <v>0.35910761689999998</v>
      </c>
      <c r="Q3958" s="31">
        <v>0.249999999999999</v>
      </c>
      <c r="R3958" s="42"/>
      <c r="S3958" s="42" t="str">
        <f>IF(R3958="","",MAX(R3958,Q3958))</f>
        <v/>
      </c>
      <c r="T3958" s="27">
        <f>IF(A3958="placement",MIN(P3958,IF(S3958="",Q3958,S3958)),"")</f>
        <v>0.249999999999999</v>
      </c>
      <c r="U3958" s="28">
        <f>IF($A3958="placement",T3958*J3958,"")</f>
        <v>10.499999999999957</v>
      </c>
      <c r="V3958" s="26">
        <f>IF($A3958="placement",U3958,IF($A3958="site",SUMIF($C:$C,$C3958,$U:$U),IF($A3958="user",SUMIF($B:$B,$B3958,$U:$U),SUM($U:$U))))</f>
        <v>10.499999999999957</v>
      </c>
      <c r="W3958" s="27">
        <f>V3958/J3958</f>
        <v>0.24999999999999897</v>
      </c>
    </row>
    <row r="3959" spans="1:23" x14ac:dyDescent="0.3">
      <c r="A3959" s="23" t="s">
        <v>14</v>
      </c>
      <c r="B3959" s="23" t="s">
        <v>7341</v>
      </c>
      <c r="C3959" s="23" t="s">
        <v>7343</v>
      </c>
      <c r="D3959" s="32" t="s">
        <v>7350</v>
      </c>
      <c r="E3959" s="23" t="s">
        <v>7342</v>
      </c>
      <c r="F3959" s="27">
        <v>0.25</v>
      </c>
      <c r="G3959" s="24">
        <v>0</v>
      </c>
      <c r="H3959" s="25">
        <v>9.8971</v>
      </c>
      <c r="I3959" s="25">
        <v>2.3418999999999999</v>
      </c>
      <c r="J3959" s="26">
        <v>42</v>
      </c>
      <c r="K3959" s="26">
        <v>10</v>
      </c>
      <c r="L3959" s="27">
        <v>0.2366</v>
      </c>
      <c r="M3959" s="28">
        <v>0.59712072000000005</v>
      </c>
      <c r="N3959" s="29">
        <v>0.3</v>
      </c>
      <c r="O3959" s="31" t="s">
        <v>12</v>
      </c>
      <c r="P3959" s="31">
        <v>0.49758903209999999</v>
      </c>
      <c r="Q3959" s="31">
        <v>0.249999999999999</v>
      </c>
      <c r="R3959" s="42"/>
      <c r="S3959" s="42" t="str">
        <f>IF(R3959="","",MAX(R3959,Q3959))</f>
        <v/>
      </c>
      <c r="T3959" s="27">
        <f>IF(A3959="placement",MIN(P3959,IF(S3959="",Q3959,S3959)),"")</f>
        <v>0.249999999999999</v>
      </c>
      <c r="U3959" s="28">
        <f>IF($A3959="placement",T3959*J3959,"")</f>
        <v>10.499999999999957</v>
      </c>
      <c r="V3959" s="26">
        <f>IF($A3959="placement",U3959,IF($A3959="site",SUMIF($C:$C,$C3959,$U:$U),IF($A3959="user",SUMIF($B:$B,$B3959,$U:$U),SUM($U:$U))))</f>
        <v>10.499999999999957</v>
      </c>
      <c r="W3959" s="27">
        <f>V3959/J3959</f>
        <v>0.24999999999999897</v>
      </c>
    </row>
    <row r="3960" spans="1:23" x14ac:dyDescent="0.3">
      <c r="A3960" s="23" t="s">
        <v>14</v>
      </c>
      <c r="B3960" s="23" t="s">
        <v>7689</v>
      </c>
      <c r="C3960" s="23" t="s">
        <v>7690</v>
      </c>
      <c r="D3960" s="23" t="s">
        <v>7803</v>
      </c>
      <c r="E3960" s="23" t="s">
        <v>7804</v>
      </c>
      <c r="F3960" s="27">
        <v>0.25</v>
      </c>
      <c r="G3960" s="24">
        <v>1</v>
      </c>
      <c r="H3960" s="25">
        <v>39.257399999999997</v>
      </c>
      <c r="I3960" s="25">
        <v>3.8285999999999998</v>
      </c>
      <c r="J3960" s="26">
        <v>42</v>
      </c>
      <c r="K3960" s="26">
        <v>11</v>
      </c>
      <c r="L3960" s="27">
        <v>9.7500000000000003E-2</v>
      </c>
      <c r="M3960" s="28">
        <v>0.36812746000000002</v>
      </c>
      <c r="N3960" s="29">
        <v>0.25</v>
      </c>
      <c r="O3960" s="31" t="s">
        <v>12</v>
      </c>
      <c r="P3960" s="31">
        <v>0.32088739100000002</v>
      </c>
      <c r="Q3960" s="31">
        <v>0.249999999999999</v>
      </c>
      <c r="R3960" s="42"/>
      <c r="S3960" s="42" t="str">
        <f>IF(R3960="","",MAX(R3960,Q3960))</f>
        <v/>
      </c>
      <c r="T3960" s="27">
        <f>IF(A3960="placement",MIN(P3960,IF(S3960="",Q3960,S3960)),"")</f>
        <v>0.249999999999999</v>
      </c>
      <c r="U3960" s="28">
        <f>IF($A3960="placement",T3960*J3960,"")</f>
        <v>10.499999999999957</v>
      </c>
      <c r="V3960" s="26">
        <f>IF($A3960="placement",U3960,IF($A3960="site",SUMIF($C:$C,$C3960,$U:$U),IF($A3960="user",SUMIF($B:$B,$B3960,$U:$U),SUM($U:$U))))</f>
        <v>10.499999999999957</v>
      </c>
      <c r="W3960" s="27">
        <f>V3960/J3960</f>
        <v>0.24999999999999897</v>
      </c>
    </row>
    <row r="3961" spans="1:23" x14ac:dyDescent="0.3">
      <c r="A3961" s="23" t="s">
        <v>14</v>
      </c>
      <c r="B3961" s="23" t="s">
        <v>8423</v>
      </c>
      <c r="C3961" s="23" t="s">
        <v>8424</v>
      </c>
      <c r="D3961" s="23" t="s">
        <v>8433</v>
      </c>
      <c r="E3961" s="23" t="s">
        <v>8434</v>
      </c>
      <c r="F3961" s="27">
        <v>0.25</v>
      </c>
      <c r="G3961" s="24">
        <v>0</v>
      </c>
      <c r="H3961" s="25">
        <v>29.253900000000002</v>
      </c>
      <c r="I3961" s="25">
        <v>7.4218999999999999</v>
      </c>
      <c r="J3961" s="26">
        <v>42</v>
      </c>
      <c r="K3961" s="26">
        <v>11</v>
      </c>
      <c r="L3961" s="27">
        <v>0.25369999999999998</v>
      </c>
      <c r="M3961" s="28">
        <v>0.18998624</v>
      </c>
      <c r="N3961" s="29">
        <v>0.1</v>
      </c>
      <c r="O3961" s="31" t="s">
        <v>12</v>
      </c>
      <c r="P3961" s="31">
        <v>0.47364608499999999</v>
      </c>
      <c r="Q3961" s="31">
        <v>0.249999999999999</v>
      </c>
      <c r="R3961" s="42"/>
      <c r="S3961" s="42" t="str">
        <f>IF(R3961="","",MAX(R3961,Q3961))</f>
        <v/>
      </c>
      <c r="T3961" s="27">
        <f>IF(A3961="placement",MIN(P3961,IF(S3961="",Q3961,S3961)),"")</f>
        <v>0.249999999999999</v>
      </c>
      <c r="U3961" s="28">
        <f>IF($A3961="placement",T3961*J3961,"")</f>
        <v>10.499999999999957</v>
      </c>
      <c r="V3961" s="23">
        <f>IF($A3961="placement",U3961,IF($A3961="site",SUMIF($C:$C,$C3961,$U:$U),IF($A3961="user",SUMIF($B:$B,$B3961,$U:$U),SUM($U:$U))))</f>
        <v>10.499999999999957</v>
      </c>
      <c r="W3961" s="27">
        <f>V3961/J3961</f>
        <v>0.24999999999999897</v>
      </c>
    </row>
    <row r="3962" spans="1:23" x14ac:dyDescent="0.3">
      <c r="A3962" s="23" t="s">
        <v>14</v>
      </c>
      <c r="B3962" s="23" t="s">
        <v>6052</v>
      </c>
      <c r="C3962" s="23" t="s">
        <v>6054</v>
      </c>
      <c r="D3962" s="32" t="s">
        <v>6150</v>
      </c>
      <c r="E3962" s="23" t="s">
        <v>6151</v>
      </c>
      <c r="F3962" s="27">
        <v>0.25</v>
      </c>
      <c r="G3962" s="24">
        <v>0</v>
      </c>
      <c r="H3962" s="25">
        <v>37.6374</v>
      </c>
      <c r="I3962" s="25">
        <v>0.84019999999999995</v>
      </c>
      <c r="J3962" s="26">
        <v>42</v>
      </c>
      <c r="K3962" s="26">
        <v>10</v>
      </c>
      <c r="L3962" s="27">
        <v>2.23E-2</v>
      </c>
      <c r="M3962" s="28">
        <v>1.66356372</v>
      </c>
      <c r="N3962" s="29">
        <v>1.25</v>
      </c>
      <c r="O3962" s="31" t="s">
        <v>12</v>
      </c>
      <c r="P3962" s="31">
        <v>0.24860106800000001</v>
      </c>
      <c r="Q3962" s="31">
        <v>0.24860106804302801</v>
      </c>
      <c r="R3962" s="42"/>
      <c r="S3962" s="42" t="str">
        <f>IF(R3962="","",MAX(R3962,Q3962))</f>
        <v/>
      </c>
      <c r="T3962" s="27">
        <f>IF(A3962="placement",MIN(P3962,IF(S3962="",Q3962,S3962)),"")</f>
        <v>0.24860106800000001</v>
      </c>
      <c r="U3962" s="28">
        <f>IF($A3962="placement",T3962*J3962,"")</f>
        <v>10.441244856000001</v>
      </c>
      <c r="V3962" s="26">
        <f>IF($A3962="placement",U3962,IF($A3962="site",SUMIF($C:$C,$C3962,$U:$U),IF($A3962="user",SUMIF($B:$B,$B3962,$U:$U),SUM($U:$U))))</f>
        <v>10.441244856000001</v>
      </c>
      <c r="W3962" s="27">
        <f>V3962/J3962</f>
        <v>0.24860106800000001</v>
      </c>
    </row>
    <row r="3963" spans="1:23" x14ac:dyDescent="0.3">
      <c r="A3963" s="11" t="s">
        <v>14</v>
      </c>
      <c r="B3963" s="11" t="s">
        <v>277</v>
      </c>
      <c r="C3963" s="11" t="s">
        <v>279</v>
      </c>
      <c r="D3963" s="11" t="s">
        <v>302</v>
      </c>
      <c r="E3963" s="11" t="s">
        <v>303</v>
      </c>
      <c r="F3963" s="12">
        <v>0.25</v>
      </c>
      <c r="G3963" s="33">
        <v>0</v>
      </c>
      <c r="H3963" s="34">
        <v>2.2197</v>
      </c>
      <c r="I3963" s="34">
        <v>0.42849999999999999</v>
      </c>
      <c r="J3963" s="13">
        <v>42</v>
      </c>
      <c r="K3963" s="13">
        <v>10</v>
      </c>
      <c r="L3963" s="12">
        <v>0.193</v>
      </c>
      <c r="M3963" s="14">
        <v>3.30340057</v>
      </c>
      <c r="N3963" s="15">
        <v>2.5</v>
      </c>
      <c r="O3963" s="16" t="s">
        <v>304</v>
      </c>
      <c r="P3963" s="16">
        <v>0.24320410149999999</v>
      </c>
      <c r="Q3963" s="16">
        <v>0.243204101508293</v>
      </c>
      <c r="R3963" s="44"/>
      <c r="S3963" s="42" t="str">
        <f>IF(R3963="","",MAX(R3963,Q3963))</f>
        <v/>
      </c>
      <c r="T3963" s="27">
        <f>IF(A3963="placement",MIN(P3963,IF(S3963="",Q3963,S3963)),"")</f>
        <v>0.24320410149999999</v>
      </c>
      <c r="U3963" s="14">
        <f>IF($A3963="placement",T3963*J3963,"")</f>
        <v>10.214572262999999</v>
      </c>
      <c r="V3963" s="13">
        <f>IF($A3963="placement",U3963,IF($A3963="site",SUMIF($C:$C,$C3963,$U:$U),IF($A3963="user",SUMIF($B:$B,$B3963,$U:$U),SUM($U:$U))))</f>
        <v>10.214572262999999</v>
      </c>
      <c r="W3963" s="12">
        <f>V3963/J3963</f>
        <v>0.24320410149999999</v>
      </c>
    </row>
    <row r="3964" spans="1:23" x14ac:dyDescent="0.3">
      <c r="A3964" s="17" t="s">
        <v>14</v>
      </c>
      <c r="B3964" s="17" t="s">
        <v>2619</v>
      </c>
      <c r="C3964" s="17" t="s">
        <v>2621</v>
      </c>
      <c r="D3964" s="17" t="s">
        <v>2692</v>
      </c>
      <c r="E3964" s="17" t="s">
        <v>2693</v>
      </c>
      <c r="F3964" s="18">
        <v>0.33</v>
      </c>
      <c r="G3964" s="36">
        <v>0</v>
      </c>
      <c r="H3964" s="37">
        <v>40.429600000000001</v>
      </c>
      <c r="I3964" s="37">
        <v>2.1448999999999998</v>
      </c>
      <c r="J3964" s="19">
        <v>42</v>
      </c>
      <c r="K3964" s="19">
        <v>10</v>
      </c>
      <c r="L3964" s="18">
        <v>5.3100000000000001E-2</v>
      </c>
      <c r="M3964" s="20">
        <v>0.65424937000000005</v>
      </c>
      <c r="N3964" s="21">
        <v>0.5</v>
      </c>
      <c r="O3964" s="22" t="s">
        <v>12</v>
      </c>
      <c r="P3964" s="22">
        <v>0.23576540530000001</v>
      </c>
      <c r="Q3964" s="22">
        <v>0.23576540532836501</v>
      </c>
      <c r="R3964" s="43"/>
      <c r="S3964" s="42" t="str">
        <f>IF(R3964="","",MAX(R3964,Q3964))</f>
        <v/>
      </c>
      <c r="T3964" s="27">
        <f>IF(A3964="placement",MIN(P3964,IF(S3964="",Q3964,S3964)),"")</f>
        <v>0.23576540530000001</v>
      </c>
      <c r="U3964" s="20">
        <f>IF($A3964="placement",T3964*J3964,"")</f>
        <v>9.9021470226000012</v>
      </c>
      <c r="V3964" s="19">
        <f>IF($A3964="placement",U3964,IF($A3964="site",SUMIF($C:$C,$C3964,$U:$U),IF($A3964="user",SUMIF($B:$B,$B3964,$U:$U),SUM($U:$U))))</f>
        <v>9.9021470226000012</v>
      </c>
      <c r="W3964" s="18">
        <f>V3964/J3964</f>
        <v>0.23576540530000004</v>
      </c>
    </row>
    <row r="3965" spans="1:23" x14ac:dyDescent="0.3">
      <c r="A3965" s="23" t="s">
        <v>14</v>
      </c>
      <c r="B3965" s="23" t="s">
        <v>1268</v>
      </c>
      <c r="C3965" s="23" t="s">
        <v>1270</v>
      </c>
      <c r="D3965" s="23" t="s">
        <v>1277</v>
      </c>
      <c r="E3965" s="23" t="s">
        <v>1278</v>
      </c>
      <c r="F3965" s="27">
        <v>0.25</v>
      </c>
      <c r="G3965" s="24">
        <v>0</v>
      </c>
      <c r="H3965" s="25">
        <v>3.8092000000000001</v>
      </c>
      <c r="I3965" s="25">
        <v>0.43759999999999999</v>
      </c>
      <c r="J3965" s="26">
        <v>42</v>
      </c>
      <c r="K3965" s="26">
        <v>9</v>
      </c>
      <c r="L3965" s="27">
        <v>0.1149</v>
      </c>
      <c r="M3965" s="28">
        <v>3.1718413299999999</v>
      </c>
      <c r="N3965" s="29">
        <v>2.5</v>
      </c>
      <c r="O3965" s="31" t="s">
        <v>12</v>
      </c>
      <c r="P3965" s="31">
        <v>0.21181429390000001</v>
      </c>
      <c r="Q3965" s="31">
        <v>0.21181429387515599</v>
      </c>
      <c r="R3965" s="42"/>
      <c r="S3965" s="42" t="str">
        <f>IF(R3965="","",MAX(R3965,Q3965))</f>
        <v/>
      </c>
      <c r="T3965" s="27">
        <f>IF(A3965="placement",MIN(P3965,IF(S3965="",Q3965,S3965)),"")</f>
        <v>0.21181429387515599</v>
      </c>
      <c r="U3965" s="28">
        <f>IF($A3965="placement",T3965*J3965,"")</f>
        <v>8.8962003427565524</v>
      </c>
      <c r="V3965" s="26">
        <f>IF($A3965="placement",U3965,IF($A3965="site",SUMIF($C:$C,$C3965,$U:$U),IF($A3965="user",SUMIF($B:$B,$B3965,$U:$U),SUM($U:$U))))</f>
        <v>8.8962003427565524</v>
      </c>
      <c r="W3965" s="27">
        <f>V3965/J3965</f>
        <v>0.21181429387515602</v>
      </c>
    </row>
    <row r="3966" spans="1:23" hidden="1" x14ac:dyDescent="0.3">
      <c r="A3966" s="23" t="s">
        <v>13</v>
      </c>
      <c r="B3966" s="23" t="s">
        <v>2866</v>
      </c>
      <c r="C3966" s="23" t="s">
        <v>2868</v>
      </c>
      <c r="D3966" s="23" t="s">
        <v>9898</v>
      </c>
      <c r="E3966" s="23"/>
      <c r="F3966" s="27">
        <v>0.25</v>
      </c>
      <c r="G3966" s="24">
        <v>0.88546590999999997</v>
      </c>
      <c r="H3966" s="25">
        <v>42.293500000000002</v>
      </c>
      <c r="I3966" s="25">
        <v>19.768000000000001</v>
      </c>
      <c r="J3966" s="26">
        <v>272</v>
      </c>
      <c r="K3966" s="26">
        <v>53</v>
      </c>
      <c r="L3966" s="27">
        <v>0.46739999999999998</v>
      </c>
      <c r="M3966" s="28">
        <v>0.45905142999999998</v>
      </c>
      <c r="N3966" s="29">
        <v>0.331704</v>
      </c>
      <c r="O3966" s="31"/>
      <c r="P3966" s="31">
        <v>0.2774142899</v>
      </c>
      <c r="Q3966" s="31">
        <v>0.25</v>
      </c>
      <c r="R3966" s="42"/>
      <c r="S3966" s="42" t="str">
        <f>IF(R3966="","",MAX(R3966,Q3966))</f>
        <v/>
      </c>
      <c r="T3966" s="27" t="str">
        <f>IF(A3966="placement",MIN(P3966,IF(S3966="",Q3966,S3966)),"")</f>
        <v/>
      </c>
      <c r="U3966" s="28" t="str">
        <f>IF($A3966="placement",T3966*J3966,"")</f>
        <v/>
      </c>
      <c r="V3966" s="26">
        <f>IF($A3966="placement",U3966,IF($A3966="site",SUMIF($C:$C,$C3966,$U:$U),IF($A3966="user",SUMIF($B:$B,$B3966,$U:$U),SUM($U:$U))))</f>
        <v>55.364877778627182</v>
      </c>
      <c r="W3966" s="27">
        <f>V3966/J3966</f>
        <v>0.20354734477436465</v>
      </c>
    </row>
    <row r="3967" spans="1:23" hidden="1" x14ac:dyDescent="0.3">
      <c r="A3967" s="23" t="s">
        <v>10</v>
      </c>
      <c r="B3967" s="23" t="s">
        <v>7943</v>
      </c>
      <c r="C3967" s="23" t="s">
        <v>9898</v>
      </c>
      <c r="D3967" s="23" t="s">
        <v>9898</v>
      </c>
      <c r="E3967" s="23"/>
      <c r="F3967" s="27">
        <v>0.25</v>
      </c>
      <c r="G3967" s="24">
        <v>1</v>
      </c>
      <c r="H3967" s="25">
        <v>123.6553</v>
      </c>
      <c r="I3967" s="25">
        <v>6.3516000000000004</v>
      </c>
      <c r="J3967" s="26">
        <v>53</v>
      </c>
      <c r="K3967" s="26">
        <v>13</v>
      </c>
      <c r="L3967" s="27">
        <v>5.1400000000000001E-2</v>
      </c>
      <c r="M3967" s="28">
        <v>0.27836105</v>
      </c>
      <c r="N3967" s="29">
        <v>0.15</v>
      </c>
      <c r="O3967" s="31"/>
      <c r="P3967" s="31">
        <v>0.46113151289999998</v>
      </c>
      <c r="Q3967" s="31">
        <v>0.25</v>
      </c>
      <c r="R3967" s="42"/>
      <c r="S3967" s="42" t="str">
        <f>IF(R3967="","",MAX(R3967,Q3967))</f>
        <v/>
      </c>
      <c r="T3967" s="27" t="str">
        <f>IF(A3967="placement",MIN(P3967,IF(S3967="",Q3967,S3967)),"")</f>
        <v/>
      </c>
      <c r="U3967" s="28" t="str">
        <f>IF($A3967="placement",T3967*J3967,"")</f>
        <v/>
      </c>
      <c r="V3967" s="26">
        <f>IF($A3967="placement",U3967,IF($A3967="site",SUMIF($C:$C,$C3967,$U:$U),IF($A3967="user",SUMIF($B:$B,$B3967,$U:$U),SUM($U:$U))))</f>
        <v>12.25</v>
      </c>
      <c r="W3967" s="27">
        <f>V3967/J3967</f>
        <v>0.23113207547169812</v>
      </c>
    </row>
    <row r="3968" spans="1:23" x14ac:dyDescent="0.3">
      <c r="A3968" s="17" t="s">
        <v>14</v>
      </c>
      <c r="B3968" s="17" t="s">
        <v>6353</v>
      </c>
      <c r="C3968" s="17" t="s">
        <v>6355</v>
      </c>
      <c r="D3968" s="17" t="s">
        <v>6356</v>
      </c>
      <c r="E3968" s="17" t="s">
        <v>6357</v>
      </c>
      <c r="F3968" s="18">
        <v>0.2</v>
      </c>
      <c r="G3968" s="36">
        <v>0</v>
      </c>
      <c r="H3968" s="37">
        <v>5.9869000000000003</v>
      </c>
      <c r="I3968" s="37">
        <v>4.4302999999999999</v>
      </c>
      <c r="J3968" s="19">
        <v>42</v>
      </c>
      <c r="K3968" s="19">
        <v>8</v>
      </c>
      <c r="L3968" s="18">
        <v>0.74</v>
      </c>
      <c r="M3968" s="20">
        <v>0.31409292999999999</v>
      </c>
      <c r="N3968" s="21">
        <v>0.03</v>
      </c>
      <c r="O3968" s="22" t="s">
        <v>42</v>
      </c>
      <c r="P3968" s="22">
        <v>0.90448686690000002</v>
      </c>
      <c r="Q3968" s="22">
        <v>0.19999999999999901</v>
      </c>
      <c r="R3968" s="43"/>
      <c r="S3968" s="42" t="str">
        <f>IF(R3968="","",MAX(R3968,Q3968))</f>
        <v/>
      </c>
      <c r="T3968" s="27">
        <f>IF(A3968="placement",MIN(P3968,IF(S3968="",Q3968,S3968)),"")</f>
        <v>0.19999999999999901</v>
      </c>
      <c r="U3968" s="20">
        <f>IF($A3968="placement",T3968*J3968,"")</f>
        <v>8.3999999999999577</v>
      </c>
      <c r="V3968" s="19">
        <f>IF($A3968="placement",U3968,IF($A3968="site",SUMIF($C:$C,$C3968,$U:$U),IF($A3968="user",SUMIF($B:$B,$B3968,$U:$U),SUM($U:$U))))</f>
        <v>8.3999999999999577</v>
      </c>
      <c r="W3968" s="18">
        <f>V3968/J3968</f>
        <v>0.19999999999999898</v>
      </c>
    </row>
    <row r="3969" spans="1:23" hidden="1" x14ac:dyDescent="0.3">
      <c r="A3969" s="23" t="s">
        <v>13</v>
      </c>
      <c r="B3969" s="23" t="s">
        <v>10342</v>
      </c>
      <c r="C3969" s="23" t="s">
        <v>10343</v>
      </c>
      <c r="D3969" s="23" t="s">
        <v>9898</v>
      </c>
      <c r="E3969" s="23"/>
      <c r="F3969" s="27">
        <v>0.25</v>
      </c>
      <c r="G3969" s="24">
        <v>0</v>
      </c>
      <c r="H3969" s="25">
        <v>49.036200000000001</v>
      </c>
      <c r="I3969" s="25">
        <v>18.1068</v>
      </c>
      <c r="J3969" s="26">
        <v>268</v>
      </c>
      <c r="K3969" s="26">
        <v>67</v>
      </c>
      <c r="L3969" s="27">
        <v>0.36930000000000002</v>
      </c>
      <c r="M3969" s="28">
        <v>0.49247164999999998</v>
      </c>
      <c r="N3969" s="29">
        <v>0.01</v>
      </c>
      <c r="O3969" s="31"/>
      <c r="P3969" s="31">
        <v>0.97969426250000002</v>
      </c>
      <c r="Q3969" s="31">
        <v>0.25</v>
      </c>
      <c r="R3969" s="42"/>
      <c r="S3969" s="42" t="str">
        <f>IF(R3969="","",MAX(R3969,Q3969))</f>
        <v/>
      </c>
      <c r="T3969" s="27" t="str">
        <f>IF(A3969="placement",MIN(P3969,IF(S3969="",Q3969,S3969)),"")</f>
        <v/>
      </c>
      <c r="U3969" s="28" t="str">
        <f>IF($A3969="placement",T3969*J3969,"")</f>
        <v/>
      </c>
      <c r="V3969" s="26">
        <f>IF($A3969="placement",U3969,IF($A3969="site",SUMIF($C:$C,$C3969,$U:$U),IF($A3969="user",SUMIF($B:$B,$B3969,$U:$U),SUM($U:$U))))</f>
        <v>66.75</v>
      </c>
      <c r="W3969" s="27">
        <f>V3969/J3969</f>
        <v>0.24906716417910449</v>
      </c>
    </row>
    <row r="3970" spans="1:23" hidden="1" x14ac:dyDescent="0.3">
      <c r="A3970" s="23" t="s">
        <v>10</v>
      </c>
      <c r="B3970" s="23" t="s">
        <v>8701</v>
      </c>
      <c r="C3970" s="23" t="s">
        <v>9898</v>
      </c>
      <c r="D3970" s="32" t="s">
        <v>9898</v>
      </c>
      <c r="E3970" s="23"/>
      <c r="F3970" s="27">
        <v>0.2666</v>
      </c>
      <c r="G3970" s="24">
        <v>0.99319542999999999</v>
      </c>
      <c r="H3970" s="25">
        <v>4839.8270000000002</v>
      </c>
      <c r="I3970" s="25">
        <v>313.04849999999999</v>
      </c>
      <c r="J3970" s="26">
        <v>7571</v>
      </c>
      <c r="K3970" s="26">
        <v>1743</v>
      </c>
      <c r="L3970" s="27">
        <v>6.4699999999999994E-2</v>
      </c>
      <c r="M3970" s="28">
        <v>0.80612638999999997</v>
      </c>
      <c r="N3970" s="29">
        <v>0.564805</v>
      </c>
      <c r="O3970" s="31"/>
      <c r="P3970" s="31">
        <v>0.29935924800000002</v>
      </c>
      <c r="Q3970" s="31">
        <v>0.26663872208981299</v>
      </c>
      <c r="R3970" s="42"/>
      <c r="S3970" s="42" t="str">
        <f>IF(R3970="","",MAX(R3970,Q3970))</f>
        <v/>
      </c>
      <c r="T3970" s="27" t="str">
        <f>IF(A3970="placement",MIN(P3970,IF(S3970="",Q3970,S3970)),"")</f>
        <v/>
      </c>
      <c r="U3970" s="28" t="str">
        <f>IF($A3970="placement",T3970*J3970,"")</f>
        <v/>
      </c>
      <c r="V3970" s="26">
        <f>IF($A3970="placement",U3970,IF($A3970="site",SUMIF($C:$C,$C3970,$U:$U),IF($A3970="user",SUMIF($B:$B,$B3970,$U:$U),SUM($U:$U))))</f>
        <v>1747.2812574417289</v>
      </c>
      <c r="W3970" s="27">
        <f>V3970/J3970</f>
        <v>0.23078605962775445</v>
      </c>
    </row>
    <row r="3971" spans="1:23" hidden="1" x14ac:dyDescent="0.3">
      <c r="A3971" s="23" t="s">
        <v>13</v>
      </c>
      <c r="B3971" s="23" t="s">
        <v>3047</v>
      </c>
      <c r="C3971" s="23" t="s">
        <v>3049</v>
      </c>
      <c r="D3971" s="23" t="s">
        <v>9898</v>
      </c>
      <c r="E3971" s="23"/>
      <c r="F3971" s="27">
        <v>0.4</v>
      </c>
      <c r="G3971" s="24">
        <v>0</v>
      </c>
      <c r="H3971" s="25">
        <v>4.7188999999999997</v>
      </c>
      <c r="I3971" s="25">
        <v>2.7017000000000002</v>
      </c>
      <c r="J3971" s="26">
        <v>261</v>
      </c>
      <c r="K3971" s="26">
        <v>104</v>
      </c>
      <c r="L3971" s="27">
        <v>0.57250000000000001</v>
      </c>
      <c r="M3971" s="28">
        <v>3.2217348800000001</v>
      </c>
      <c r="N3971" s="29">
        <v>0.49995000000000001</v>
      </c>
      <c r="O3971" s="31"/>
      <c r="P3971" s="31">
        <v>0.84481963319999998</v>
      </c>
      <c r="Q3971" s="31">
        <v>0.399984490258815</v>
      </c>
      <c r="R3971" s="42"/>
      <c r="S3971" s="42" t="str">
        <f>IF(R3971="","",MAX(R3971,Q3971))</f>
        <v/>
      </c>
      <c r="T3971" s="27" t="str">
        <f>IF(A3971="placement",MIN(P3971,IF(S3971="",Q3971,S3971)),"")</f>
        <v/>
      </c>
      <c r="U3971" s="28" t="str">
        <f>IF($A3971="placement",T3971*J3971,"")</f>
        <v/>
      </c>
      <c r="V3971" s="26">
        <f>IF($A3971="placement",U3971,IF($A3971="site",SUMIF($C:$C,$C3971,$U:$U),IF($A3971="user",SUMIF($B:$B,$B3971,$U:$U),SUM($U:$U))))</f>
        <v>101.99999999999976</v>
      </c>
      <c r="W3971" s="27">
        <f>V3971/J3971</f>
        <v>0.3908045977011485</v>
      </c>
    </row>
    <row r="3972" spans="1:23" hidden="1" x14ac:dyDescent="0.3">
      <c r="A3972" s="23" t="s">
        <v>10</v>
      </c>
      <c r="B3972" s="23" t="s">
        <v>6949</v>
      </c>
      <c r="C3972" s="23" t="s">
        <v>9898</v>
      </c>
      <c r="D3972" s="32" t="s">
        <v>9898</v>
      </c>
      <c r="E3972" s="23"/>
      <c r="F3972" s="27">
        <v>0.25</v>
      </c>
      <c r="G3972" s="24">
        <v>0.91502919000000005</v>
      </c>
      <c r="H3972" s="25">
        <v>833.16020000000003</v>
      </c>
      <c r="I3972" s="25">
        <v>21.527100000000001</v>
      </c>
      <c r="J3972" s="26">
        <v>65</v>
      </c>
      <c r="K3972" s="26">
        <v>16</v>
      </c>
      <c r="L3972" s="27">
        <v>2.58E-2</v>
      </c>
      <c r="M3972" s="28">
        <v>0.10081026999999999</v>
      </c>
      <c r="N3972" s="29">
        <v>3.8580000000000003E-2</v>
      </c>
      <c r="O3972" s="31"/>
      <c r="P3972" s="31">
        <v>0.61730090650000002</v>
      </c>
      <c r="Q3972" s="31">
        <v>0.25</v>
      </c>
      <c r="R3972" s="42"/>
      <c r="S3972" s="42" t="str">
        <f>IF(R3972="","",MAX(R3972,Q3972))</f>
        <v/>
      </c>
      <c r="T3972" s="27" t="str">
        <f>IF(A3972="placement",MIN(P3972,IF(S3972="",Q3972,S3972)),"")</f>
        <v/>
      </c>
      <c r="U3972" s="28" t="str">
        <f>IF($A3972="placement",T3972*J3972,"")</f>
        <v/>
      </c>
      <c r="V3972" s="26">
        <f>IF($A3972="placement",U3972,IF($A3972="site",SUMIF($C:$C,$C3972,$U:$U),IF($A3972="user",SUMIF($B:$B,$B3972,$U:$U),SUM($U:$U))))</f>
        <v>14.999999999999975</v>
      </c>
      <c r="W3972" s="27">
        <f>V3972/J3972</f>
        <v>0.23076923076923039</v>
      </c>
    </row>
    <row r="3973" spans="1:23" x14ac:dyDescent="0.3">
      <c r="A3973" s="23" t="s">
        <v>14</v>
      </c>
      <c r="B3973" s="23" t="s">
        <v>9186</v>
      </c>
      <c r="C3973" s="23" t="s">
        <v>9188</v>
      </c>
      <c r="D3973" s="23" t="s">
        <v>9235</v>
      </c>
      <c r="E3973" s="23" t="s">
        <v>9236</v>
      </c>
      <c r="F3973" s="27">
        <v>0.25</v>
      </c>
      <c r="G3973" s="24">
        <v>1</v>
      </c>
      <c r="H3973" s="25">
        <v>128.47710000000001</v>
      </c>
      <c r="I3973" s="25">
        <v>1.7183999999999999</v>
      </c>
      <c r="J3973" s="26">
        <v>42</v>
      </c>
      <c r="K3973" s="26">
        <v>8</v>
      </c>
      <c r="L3973" s="27">
        <v>1.34E-2</v>
      </c>
      <c r="M3973" s="28">
        <v>0.81679345000000003</v>
      </c>
      <c r="N3973" s="29">
        <v>0.66</v>
      </c>
      <c r="O3973" s="31" t="s">
        <v>42</v>
      </c>
      <c r="P3973" s="31">
        <v>0.19196217730000001</v>
      </c>
      <c r="Q3973" s="31">
        <v>0.19196217734712101</v>
      </c>
      <c r="R3973" s="42"/>
      <c r="S3973" s="42" t="str">
        <f>IF(R3973="","",MAX(R3973,Q3973))</f>
        <v/>
      </c>
      <c r="T3973" s="27">
        <f>IF(A3973="placement",MIN(P3973,IF(S3973="",Q3973,S3973)),"")</f>
        <v>0.19196217730000001</v>
      </c>
      <c r="U3973" s="28">
        <f>IF($A3973="placement",T3973*J3973,"")</f>
        <v>8.0624114466000005</v>
      </c>
      <c r="V3973" s="26">
        <f>IF($A3973="placement",U3973,IF($A3973="site",SUMIF($C:$C,$C3973,$U:$U),IF($A3973="user",SUMIF($B:$B,$B3973,$U:$U),SUM($U:$U))))</f>
        <v>8.0624114466000005</v>
      </c>
      <c r="W3973" s="27">
        <f>V3973/J3973</f>
        <v>0.19196217730000001</v>
      </c>
    </row>
    <row r="3974" spans="1:23" x14ac:dyDescent="0.3">
      <c r="A3974" s="23" t="s">
        <v>14</v>
      </c>
      <c r="B3974" s="23" t="s">
        <v>1220</v>
      </c>
      <c r="C3974" s="23" t="s">
        <v>1222</v>
      </c>
      <c r="D3974" s="32" t="s">
        <v>1237</v>
      </c>
      <c r="E3974" s="23" t="s">
        <v>1238</v>
      </c>
      <c r="F3974" s="27">
        <v>0.15</v>
      </c>
      <c r="G3974" s="24">
        <v>0</v>
      </c>
      <c r="H3974" s="25">
        <v>1.4141999999999999</v>
      </c>
      <c r="I3974" s="25">
        <v>0.63419999999999999</v>
      </c>
      <c r="J3974" s="26">
        <v>42</v>
      </c>
      <c r="K3974" s="26">
        <v>6</v>
      </c>
      <c r="L3974" s="27">
        <v>0.44850000000000001</v>
      </c>
      <c r="M3974" s="28">
        <v>2.2199008899999999</v>
      </c>
      <c r="N3974" s="29">
        <v>1.25</v>
      </c>
      <c r="O3974" s="31" t="s">
        <v>42</v>
      </c>
      <c r="P3974" s="31">
        <v>0.43691179829999999</v>
      </c>
      <c r="Q3974" s="31">
        <v>0.15</v>
      </c>
      <c r="R3974" s="42"/>
      <c r="S3974" s="42" t="str">
        <f>IF(R3974="","",MAX(R3974,Q3974))</f>
        <v/>
      </c>
      <c r="T3974" s="27">
        <f>IF(A3974="placement",MIN(P3974,IF(S3974="",Q3974,S3974)),"")</f>
        <v>0.15</v>
      </c>
      <c r="U3974" s="28">
        <f>IF($A3974="placement",T3974*J3974,"")</f>
        <v>6.3</v>
      </c>
      <c r="V3974" s="26">
        <f>IF($A3974="placement",U3974,IF($A3974="site",SUMIF($C:$C,$C3974,$U:$U),IF($A3974="user",SUMIF($B:$B,$B3974,$U:$U),SUM($U:$U))))</f>
        <v>6.3</v>
      </c>
      <c r="W3974" s="27">
        <f>V3974/J3974</f>
        <v>0.15</v>
      </c>
    </row>
    <row r="3975" spans="1:23" x14ac:dyDescent="0.3">
      <c r="A3975" s="23" t="s">
        <v>14</v>
      </c>
      <c r="B3975" s="23" t="s">
        <v>1708</v>
      </c>
      <c r="C3975" s="23" t="s">
        <v>1709</v>
      </c>
      <c r="D3975" s="23" t="s">
        <v>1810</v>
      </c>
      <c r="E3975" s="23" t="s">
        <v>1811</v>
      </c>
      <c r="F3975" s="27">
        <v>0.15</v>
      </c>
      <c r="G3975" s="24">
        <v>0</v>
      </c>
      <c r="H3975" s="25">
        <v>1.3406</v>
      </c>
      <c r="I3975" s="25">
        <v>0.71419999999999995</v>
      </c>
      <c r="J3975" s="26">
        <v>42</v>
      </c>
      <c r="K3975" s="26">
        <v>6</v>
      </c>
      <c r="L3975" s="27">
        <v>0.53269999999999995</v>
      </c>
      <c r="M3975" s="28">
        <v>1.9536153599999999</v>
      </c>
      <c r="N3975" s="29">
        <v>1.4</v>
      </c>
      <c r="O3975" s="31" t="s">
        <v>42</v>
      </c>
      <c r="P3975" s="31">
        <v>0.28337991829999998</v>
      </c>
      <c r="Q3975" s="31">
        <v>0.15</v>
      </c>
      <c r="R3975" s="42"/>
      <c r="S3975" s="42" t="str">
        <f>IF(R3975="","",MAX(R3975,Q3975))</f>
        <v/>
      </c>
      <c r="T3975" s="27">
        <f>IF(A3975="placement",MIN(P3975,IF(S3975="",Q3975,S3975)),"")</f>
        <v>0.15</v>
      </c>
      <c r="U3975" s="28">
        <f>IF($A3975="placement",T3975*J3975,"")</f>
        <v>6.3</v>
      </c>
      <c r="V3975" s="26">
        <f>IF($A3975="placement",U3975,IF($A3975="site",SUMIF($C:$C,$C3975,$U:$U),IF($A3975="user",SUMIF($B:$B,$B3975,$U:$U),SUM($U:$U))))</f>
        <v>6.3</v>
      </c>
      <c r="W3975" s="27">
        <f>V3975/J3975</f>
        <v>0.15</v>
      </c>
    </row>
    <row r="3976" spans="1:23" x14ac:dyDescent="0.3">
      <c r="A3976" s="17" t="s">
        <v>14</v>
      </c>
      <c r="B3976" s="17" t="s">
        <v>1708</v>
      </c>
      <c r="C3976" s="17" t="s">
        <v>1709</v>
      </c>
      <c r="D3976" s="17" t="s">
        <v>2020</v>
      </c>
      <c r="E3976" s="17" t="s">
        <v>2021</v>
      </c>
      <c r="F3976" s="18">
        <v>0.15</v>
      </c>
      <c r="G3976" s="36">
        <v>0</v>
      </c>
      <c r="H3976" s="37">
        <v>1.9551000000000001</v>
      </c>
      <c r="I3976" s="37">
        <v>0.73440000000000005</v>
      </c>
      <c r="J3976" s="19">
        <v>42</v>
      </c>
      <c r="K3976" s="19">
        <v>6</v>
      </c>
      <c r="L3976" s="18">
        <v>0.37559999999999999</v>
      </c>
      <c r="M3976" s="20">
        <v>1.90006809</v>
      </c>
      <c r="N3976" s="21">
        <v>1.45</v>
      </c>
      <c r="O3976" s="22" t="s">
        <v>42</v>
      </c>
      <c r="P3976" s="22">
        <v>0.2368694522</v>
      </c>
      <c r="Q3976" s="22">
        <v>0.15</v>
      </c>
      <c r="R3976" s="43"/>
      <c r="S3976" s="42" t="str">
        <f>IF(R3976="","",MAX(R3976,Q3976))</f>
        <v/>
      </c>
      <c r="T3976" s="27">
        <f>IF(A3976="placement",MIN(P3976,IF(S3976="",Q3976,S3976)),"")</f>
        <v>0.15</v>
      </c>
      <c r="U3976" s="20">
        <f>IF($A3976="placement",T3976*J3976,"")</f>
        <v>6.3</v>
      </c>
      <c r="V3976" s="19">
        <f>IF($A3976="placement",U3976,IF($A3976="site",SUMIF($C:$C,$C3976,$U:$U),IF($A3976="user",SUMIF($B:$B,$B3976,$U:$U),SUM($U:$U))))</f>
        <v>6.3</v>
      </c>
      <c r="W3976" s="18">
        <f>V3976/J3976</f>
        <v>0.15</v>
      </c>
    </row>
    <row r="3977" spans="1:23" x14ac:dyDescent="0.3">
      <c r="A3977" s="23" t="s">
        <v>14</v>
      </c>
      <c r="B3977" s="23" t="s">
        <v>5418</v>
      </c>
      <c r="C3977" s="23" t="s">
        <v>5420</v>
      </c>
      <c r="D3977" s="23" t="s">
        <v>5426</v>
      </c>
      <c r="E3977" s="23" t="s">
        <v>5427</v>
      </c>
      <c r="F3977" s="27">
        <v>0.15</v>
      </c>
      <c r="G3977" s="24">
        <v>0</v>
      </c>
      <c r="H3977" s="25">
        <v>13.1999</v>
      </c>
      <c r="I3977" s="25">
        <v>1.1839</v>
      </c>
      <c r="J3977" s="26">
        <v>42</v>
      </c>
      <c r="K3977" s="26">
        <v>1</v>
      </c>
      <c r="L3977" s="27">
        <v>8.9700000000000002E-2</v>
      </c>
      <c r="M3977" s="28">
        <v>1.17534238</v>
      </c>
      <c r="N3977" s="29">
        <v>1.1499999999999999</v>
      </c>
      <c r="O3977" s="31" t="s">
        <v>42</v>
      </c>
      <c r="P3977" s="31">
        <v>2.1561702799999999E-2</v>
      </c>
      <c r="Q3977" s="31">
        <v>2.1561702761109299E-2</v>
      </c>
      <c r="R3977" s="42"/>
      <c r="S3977" s="42" t="str">
        <f>IF(R3977="","",MAX(R3977,Q3977))</f>
        <v/>
      </c>
      <c r="T3977" s="27">
        <f>IF(A3977="placement",MIN(P3977,IF(S3977="",Q3977,S3977)),"")</f>
        <v>2.1561702761109299E-2</v>
      </c>
      <c r="U3977" s="28">
        <f>IF($A3977="placement",T3977*J3977,"")</f>
        <v>0.9055915159665906</v>
      </c>
      <c r="V3977" s="26">
        <f>IF($A3977="placement",U3977,IF($A3977="site",SUMIF($C:$C,$C3977,$U:$U),IF($A3977="user",SUMIF($B:$B,$B3977,$U:$U),SUM($U:$U))))</f>
        <v>0.9055915159665906</v>
      </c>
      <c r="W3977" s="27">
        <f>V3977/J3977</f>
        <v>2.1561702761109299E-2</v>
      </c>
    </row>
    <row r="3978" spans="1:23" x14ac:dyDescent="0.3">
      <c r="A3978" s="17" t="s">
        <v>14</v>
      </c>
      <c r="B3978" s="17" t="s">
        <v>4652</v>
      </c>
      <c r="C3978" s="17" t="s">
        <v>4653</v>
      </c>
      <c r="D3978" s="17" t="s">
        <v>4670</v>
      </c>
      <c r="E3978" s="17" t="s">
        <v>4671</v>
      </c>
      <c r="F3978" s="18">
        <v>0.33</v>
      </c>
      <c r="G3978" s="36">
        <v>1</v>
      </c>
      <c r="H3978" s="37">
        <v>51.249600000000001</v>
      </c>
      <c r="I3978" s="37">
        <v>5.5667</v>
      </c>
      <c r="J3978" s="19">
        <v>41</v>
      </c>
      <c r="K3978" s="19">
        <v>13</v>
      </c>
      <c r="L3978" s="18">
        <v>0.1086</v>
      </c>
      <c r="M3978" s="20">
        <v>0.24276951999999999</v>
      </c>
      <c r="N3978" s="21">
        <v>0.01</v>
      </c>
      <c r="O3978" s="22" t="s">
        <v>12</v>
      </c>
      <c r="P3978" s="22">
        <v>0.95880866809999998</v>
      </c>
      <c r="Q3978" s="22">
        <v>0.33</v>
      </c>
      <c r="R3978" s="43"/>
      <c r="S3978" s="42" t="str">
        <f>IF(R3978="","",MAX(R3978,Q3978))</f>
        <v/>
      </c>
      <c r="T3978" s="27">
        <f>IF(A3978="placement",MIN(P3978,IF(S3978="",Q3978,S3978)),"")</f>
        <v>0.33</v>
      </c>
      <c r="U3978" s="20">
        <f>IF($A3978="placement",T3978*J3978,"")</f>
        <v>13.530000000000001</v>
      </c>
      <c r="V3978" s="19">
        <f>IF($A3978="placement",U3978,IF($A3978="site",SUMIF($C:$C,$C3978,$U:$U),IF($A3978="user",SUMIF($B:$B,$B3978,$U:$U),SUM($U:$U))))</f>
        <v>13.530000000000001</v>
      </c>
      <c r="W3978" s="18">
        <f>V3978/J3978</f>
        <v>0.33</v>
      </c>
    </row>
    <row r="3979" spans="1:23" hidden="1" x14ac:dyDescent="0.3">
      <c r="A3979" s="23" t="s">
        <v>13</v>
      </c>
      <c r="B3979" s="23" t="s">
        <v>1542</v>
      </c>
      <c r="C3979" s="23" t="s">
        <v>1543</v>
      </c>
      <c r="D3979" s="23" t="s">
        <v>9898</v>
      </c>
      <c r="E3979" s="23"/>
      <c r="F3979" s="27">
        <v>0.25</v>
      </c>
      <c r="G3979" s="24">
        <v>0</v>
      </c>
      <c r="H3979" s="25">
        <v>38.9636</v>
      </c>
      <c r="I3979" s="25">
        <v>8.4331999999999994</v>
      </c>
      <c r="J3979" s="26">
        <v>259</v>
      </c>
      <c r="K3979" s="26">
        <v>65</v>
      </c>
      <c r="L3979" s="27">
        <v>0.21640000000000001</v>
      </c>
      <c r="M3979" s="28">
        <v>1.02313641</v>
      </c>
      <c r="N3979" s="29">
        <v>0.48321700000000001</v>
      </c>
      <c r="O3979" s="31"/>
      <c r="P3979" s="31">
        <v>0.52771009199999996</v>
      </c>
      <c r="Q3979" s="31">
        <v>0.25</v>
      </c>
      <c r="R3979" s="42">
        <v>0.2</v>
      </c>
      <c r="S3979" s="42">
        <f>IF(R3979="","",MAX(R3979,Q3979))</f>
        <v>0.25</v>
      </c>
      <c r="T3979" s="27" t="str">
        <f>IF(A3979="placement",MIN(P3979,IF(S3979="",Q3979,S3979)),"")</f>
        <v/>
      </c>
      <c r="U3979" s="28" t="str">
        <f>IF($A3979="placement",T3979*J3979,"")</f>
        <v/>
      </c>
      <c r="V3979" s="26">
        <f>IF($A3979="placement",U3979,IF($A3979="site",SUMIF($C:$C,$C3979,$U:$U),IF($A3979="user",SUMIF($B:$B,$B3979,$U:$U),SUM($U:$U))))</f>
        <v>71.05</v>
      </c>
      <c r="W3979" s="27">
        <f>V3979/J3979</f>
        <v>0.2743243243243243</v>
      </c>
    </row>
    <row r="3980" spans="1:23" hidden="1" x14ac:dyDescent="0.3">
      <c r="A3980" s="23" t="s">
        <v>10</v>
      </c>
      <c r="B3980" s="23" t="s">
        <v>8405</v>
      </c>
      <c r="C3980" s="23" t="s">
        <v>9898</v>
      </c>
      <c r="D3980" s="23" t="s">
        <v>9898</v>
      </c>
      <c r="E3980" s="23"/>
      <c r="F3980" s="27">
        <v>0.25</v>
      </c>
      <c r="G3980" s="24">
        <v>0</v>
      </c>
      <c r="H3980" s="25">
        <v>108.5925</v>
      </c>
      <c r="I3980" s="25">
        <v>22.336300000000001</v>
      </c>
      <c r="J3980" s="26">
        <v>625</v>
      </c>
      <c r="K3980" s="26">
        <v>153</v>
      </c>
      <c r="L3980" s="27">
        <v>0.20569999999999999</v>
      </c>
      <c r="M3980" s="28">
        <v>0.93256329000000004</v>
      </c>
      <c r="N3980" s="29">
        <v>0.60970100000000005</v>
      </c>
      <c r="O3980" s="31"/>
      <c r="P3980" s="31">
        <v>0.34620951820000001</v>
      </c>
      <c r="Q3980" s="31">
        <v>0.25</v>
      </c>
      <c r="R3980" s="42"/>
      <c r="S3980" s="42" t="str">
        <f>IF(R3980="","",MAX(R3980,Q3980))</f>
        <v/>
      </c>
      <c r="T3980" s="27" t="str">
        <f>IF(A3980="placement",MIN(P3980,IF(S3980="",Q3980,S3980)),"")</f>
        <v/>
      </c>
      <c r="U3980" s="28" t="str">
        <f>IF($A3980="placement",T3980*J3980,"")</f>
        <v/>
      </c>
      <c r="V3980" s="26">
        <f>IF($A3980="placement",U3980,IF($A3980="site",SUMIF($C:$C,$C3980,$U:$U),IF($A3980="user",SUMIF($B:$B,$B3980,$U:$U),SUM($U:$U))))</f>
        <v>143.95890952820758</v>
      </c>
      <c r="W3980" s="27">
        <f>V3980/J3980</f>
        <v>0.23033425524513212</v>
      </c>
    </row>
    <row r="3981" spans="1:23" hidden="1" x14ac:dyDescent="0.3">
      <c r="A3981" s="23" t="s">
        <v>13</v>
      </c>
      <c r="B3981" s="23" t="s">
        <v>4253</v>
      </c>
      <c r="C3981" s="23" t="s">
        <v>4255</v>
      </c>
      <c r="D3981" s="23" t="s">
        <v>9898</v>
      </c>
      <c r="E3981" s="23"/>
      <c r="F3981" s="27">
        <v>0.2</v>
      </c>
      <c r="G3981" s="24">
        <v>0</v>
      </c>
      <c r="H3981" s="25">
        <v>42.336500000000001</v>
      </c>
      <c r="I3981" s="25">
        <v>6.5068000000000001</v>
      </c>
      <c r="J3981" s="26">
        <v>253</v>
      </c>
      <c r="K3981" s="26">
        <v>51</v>
      </c>
      <c r="L3981" s="27">
        <v>0.1537</v>
      </c>
      <c r="M3981" s="28">
        <v>1.2955617800000001</v>
      </c>
      <c r="N3981" s="29">
        <v>1</v>
      </c>
      <c r="O3981" s="31"/>
      <c r="P3981" s="31">
        <v>0.22813406629999999</v>
      </c>
      <c r="Q3981" s="31">
        <v>0.2</v>
      </c>
      <c r="R3981" s="42"/>
      <c r="S3981" s="42" t="str">
        <f>IF(R3981="","",MAX(R3981,Q3981))</f>
        <v/>
      </c>
      <c r="T3981" s="27" t="str">
        <f>IF(A3981="placement",MIN(P3981,IF(S3981="",Q3981,S3981)),"")</f>
        <v/>
      </c>
      <c r="U3981" s="28" t="str">
        <f>IF($A3981="placement",T3981*J3981,"")</f>
        <v/>
      </c>
      <c r="V3981" s="26">
        <f>IF($A3981="placement",U3981,IF($A3981="site",SUMIF($C:$C,$C3981,$U:$U),IF($A3981="user",SUMIF($B:$B,$B3981,$U:$U),SUM($U:$U))))</f>
        <v>50.6</v>
      </c>
      <c r="W3981" s="27">
        <f>V3981/J3981</f>
        <v>0.2</v>
      </c>
    </row>
    <row r="3982" spans="1:23" hidden="1" x14ac:dyDescent="0.3">
      <c r="A3982" s="23" t="s">
        <v>10</v>
      </c>
      <c r="B3982" s="23" t="s">
        <v>2556</v>
      </c>
      <c r="C3982" s="23" t="s">
        <v>9898</v>
      </c>
      <c r="D3982" s="32" t="s">
        <v>9898</v>
      </c>
      <c r="E3982" s="23"/>
      <c r="F3982" s="27">
        <v>0.29880000000000001</v>
      </c>
      <c r="G3982" s="24">
        <v>0</v>
      </c>
      <c r="H3982" s="25">
        <v>38.034100000000002</v>
      </c>
      <c r="I3982" s="25">
        <v>12.812099999999999</v>
      </c>
      <c r="J3982" s="26">
        <v>925</v>
      </c>
      <c r="K3982" s="26">
        <v>215</v>
      </c>
      <c r="L3982" s="27">
        <v>0.33689999999999998</v>
      </c>
      <c r="M3982" s="28">
        <v>2.4058008900000001</v>
      </c>
      <c r="N3982" s="29">
        <v>1.8464560000000001</v>
      </c>
      <c r="O3982" s="31"/>
      <c r="P3982" s="31">
        <v>0.23249841369999999</v>
      </c>
      <c r="Q3982" s="31">
        <v>0.23249841373673499</v>
      </c>
      <c r="R3982" s="42"/>
      <c r="S3982" s="42" t="str">
        <f>IF(R3982="","",MAX(R3982,Q3982))</f>
        <v/>
      </c>
      <c r="T3982" s="27" t="str">
        <f>IF(A3982="placement",MIN(P3982,IF(S3982="",Q3982,S3982)),"")</f>
        <v/>
      </c>
      <c r="U3982" s="28" t="str">
        <f>IF($A3982="placement",T3982*J3982,"")</f>
        <v/>
      </c>
      <c r="V3982" s="26">
        <f>IF($A3982="placement",U3982,IF($A3982="site",SUMIF($C:$C,$C3982,$U:$U),IF($A3982="user",SUMIF($B:$B,$B3982,$U:$U),SUM($U:$U))))</f>
        <v>213.02883306603636</v>
      </c>
      <c r="W3982" s="27">
        <f>V3982/J3982</f>
        <v>0.23030144115247173</v>
      </c>
    </row>
    <row r="3983" spans="1:23" x14ac:dyDescent="0.3">
      <c r="A3983" s="23" t="s">
        <v>14</v>
      </c>
      <c r="B3983" s="23" t="s">
        <v>6457</v>
      </c>
      <c r="C3983" s="23" t="s">
        <v>6458</v>
      </c>
      <c r="D3983" s="32" t="s">
        <v>6473</v>
      </c>
      <c r="E3983" s="23" t="s">
        <v>10281</v>
      </c>
      <c r="F3983" s="27">
        <v>0.33</v>
      </c>
      <c r="G3983" s="24">
        <v>1</v>
      </c>
      <c r="H3983" s="25">
        <v>68.443399999999997</v>
      </c>
      <c r="I3983" s="25">
        <v>7.2412999999999998</v>
      </c>
      <c r="J3983" s="26">
        <v>41</v>
      </c>
      <c r="K3983" s="26">
        <v>14</v>
      </c>
      <c r="L3983" s="27">
        <v>0.10580000000000001</v>
      </c>
      <c r="M3983" s="28">
        <v>0.18969796</v>
      </c>
      <c r="N3983" s="29">
        <v>0.1</v>
      </c>
      <c r="O3983" s="31" t="s">
        <v>12</v>
      </c>
      <c r="P3983" s="31">
        <v>0.47284620820000001</v>
      </c>
      <c r="Q3983" s="31">
        <v>0.33</v>
      </c>
      <c r="R3983" s="42"/>
      <c r="S3983" s="42" t="str">
        <f>IF(R3983="","",MAX(R3983,Q3983))</f>
        <v/>
      </c>
      <c r="T3983" s="27">
        <f>IF(A3983="placement",MIN(P3983,IF(S3983="",Q3983,S3983)),"")</f>
        <v>0.33</v>
      </c>
      <c r="U3983" s="28">
        <f>IF($A3983="placement",T3983*J3983,"")</f>
        <v>13.530000000000001</v>
      </c>
      <c r="V3983" s="26">
        <f>IF($A3983="placement",U3983,IF($A3983="site",SUMIF($C:$C,$C3983,$U:$U),IF($A3983="user",SUMIF($B:$B,$B3983,$U:$U),SUM($U:$U))))</f>
        <v>13.530000000000001</v>
      </c>
      <c r="W3983" s="27">
        <f>V3983/J3983</f>
        <v>0.33</v>
      </c>
    </row>
    <row r="3984" spans="1:23" hidden="1" x14ac:dyDescent="0.3">
      <c r="A3984" s="23" t="s">
        <v>13</v>
      </c>
      <c r="B3984" s="23" t="s">
        <v>9659</v>
      </c>
      <c r="C3984" s="23" t="s">
        <v>9661</v>
      </c>
      <c r="D3984" s="23" t="s">
        <v>9898</v>
      </c>
      <c r="E3984" s="23"/>
      <c r="F3984" s="27">
        <v>0.18629999999999999</v>
      </c>
      <c r="G3984" s="24">
        <v>0.79702337000000001</v>
      </c>
      <c r="H3984" s="25">
        <v>551.40250000000003</v>
      </c>
      <c r="I3984" s="25">
        <v>407.2484</v>
      </c>
      <c r="J3984" s="26">
        <v>250</v>
      </c>
      <c r="K3984" s="26">
        <v>47</v>
      </c>
      <c r="L3984" s="27">
        <v>0.73860000000000003</v>
      </c>
      <c r="M3984" s="28">
        <v>2.044758E-2</v>
      </c>
      <c r="N3984" s="29">
        <v>0.01</v>
      </c>
      <c r="O3984" s="31"/>
      <c r="P3984" s="31">
        <v>0.51094445600000005</v>
      </c>
      <c r="Q3984" s="31">
        <v>0.186286937710475</v>
      </c>
      <c r="R3984" s="42"/>
      <c r="S3984" s="42" t="str">
        <f>IF(R3984="","",MAX(R3984,Q3984))</f>
        <v/>
      </c>
      <c r="T3984" s="27" t="str">
        <f>IF(A3984="placement",MIN(P3984,IF(S3984="",Q3984,S3984)),"")</f>
        <v/>
      </c>
      <c r="U3984" s="28" t="str">
        <f>IF($A3984="placement",T3984*J3984,"")</f>
        <v/>
      </c>
      <c r="V3984" s="26">
        <f>IF($A3984="placement",U3984,IF($A3984="site",SUMIF($C:$C,$C3984,$U:$U),IF($A3984="user",SUMIF($B:$B,$B3984,$U:$U),SUM($U:$U))))</f>
        <v>46.829999999999934</v>
      </c>
      <c r="W3984" s="27">
        <f>V3984/J3984</f>
        <v>0.18731999999999974</v>
      </c>
    </row>
    <row r="3985" spans="1:23" hidden="1" x14ac:dyDescent="0.3">
      <c r="A3985" s="23" t="s">
        <v>10</v>
      </c>
      <c r="B3985" s="23" t="s">
        <v>3937</v>
      </c>
      <c r="C3985" s="23" t="s">
        <v>9898</v>
      </c>
      <c r="D3985" s="23" t="s">
        <v>9898</v>
      </c>
      <c r="E3985" s="23"/>
      <c r="F3985" s="27">
        <v>0.21199999999999999</v>
      </c>
      <c r="G3985" s="24">
        <v>0</v>
      </c>
      <c r="H3985" s="25">
        <v>119.0553</v>
      </c>
      <c r="I3985" s="25">
        <v>4.0659999999999998</v>
      </c>
      <c r="J3985" s="26">
        <v>166</v>
      </c>
      <c r="K3985" s="26">
        <v>35</v>
      </c>
      <c r="L3985" s="27">
        <v>3.4200000000000001E-2</v>
      </c>
      <c r="M3985" s="28">
        <v>1.3645984099999999</v>
      </c>
      <c r="N3985" s="29">
        <v>1</v>
      </c>
      <c r="O3985" s="31"/>
      <c r="P3985" s="31">
        <v>0.26718367009999999</v>
      </c>
      <c r="Q3985" s="31">
        <v>0.21202277595831001</v>
      </c>
      <c r="R3985" s="42"/>
      <c r="S3985" s="42" t="str">
        <f>IF(R3985="","",MAX(R3985,Q3985))</f>
        <v/>
      </c>
      <c r="T3985" s="27" t="str">
        <f>IF(A3985="placement",MIN(P3985,IF(S3985="",Q3985,S3985)),"")</f>
        <v/>
      </c>
      <c r="U3985" s="28" t="str">
        <f>IF($A3985="placement",T3985*J3985,"")</f>
        <v/>
      </c>
      <c r="V3985" s="26">
        <f>IF($A3985="placement",U3985,IF($A3985="site",SUMIF($C:$C,$C3985,$U:$U),IF($A3985="user",SUMIF($B:$B,$B3985,$U:$U),SUM($U:$U))))</f>
        <v>38.199999999999889</v>
      </c>
      <c r="W3985" s="27">
        <f>V3985/J3985</f>
        <v>0.23012048192771017</v>
      </c>
    </row>
    <row r="3986" spans="1:23" x14ac:dyDescent="0.3">
      <c r="A3986" s="23" t="s">
        <v>14</v>
      </c>
      <c r="B3986" s="23" t="s">
        <v>1350</v>
      </c>
      <c r="C3986" s="23" t="s">
        <v>1352</v>
      </c>
      <c r="D3986" s="23" t="s">
        <v>1421</v>
      </c>
      <c r="E3986" s="23" t="s">
        <v>1422</v>
      </c>
      <c r="F3986" s="27">
        <v>0.28999999999999998</v>
      </c>
      <c r="G3986" s="24">
        <v>0</v>
      </c>
      <c r="H3986" s="25">
        <v>17.287600000000001</v>
      </c>
      <c r="I3986" s="25">
        <v>3.4799000000000002</v>
      </c>
      <c r="J3986" s="26">
        <v>41</v>
      </c>
      <c r="K3986" s="26">
        <v>12</v>
      </c>
      <c r="L3986" s="27">
        <v>0.20130000000000001</v>
      </c>
      <c r="M3986" s="28">
        <v>0.39607134999999999</v>
      </c>
      <c r="N3986" s="29">
        <v>0.25</v>
      </c>
      <c r="O3986" s="31" t="s">
        <v>385</v>
      </c>
      <c r="P3986" s="31">
        <v>0.3688005929</v>
      </c>
      <c r="Q3986" s="31">
        <v>0.28999999999999998</v>
      </c>
      <c r="R3986" s="42"/>
      <c r="S3986" s="42" t="str">
        <f>IF(R3986="","",MAX(R3986,Q3986))</f>
        <v/>
      </c>
      <c r="T3986" s="27">
        <f>IF(A3986="placement",MIN(P3986,IF(S3986="",Q3986,S3986)),"")</f>
        <v>0.28999999999999998</v>
      </c>
      <c r="U3986" s="28">
        <f>IF($A3986="placement",T3986*J3986,"")</f>
        <v>11.889999999999999</v>
      </c>
      <c r="V3986" s="26">
        <f>IF($A3986="placement",U3986,IF($A3986="site",SUMIF($C:$C,$C3986,$U:$U),IF($A3986="user",SUMIF($B:$B,$B3986,$U:$U),SUM($U:$U))))</f>
        <v>11.889999999999999</v>
      </c>
      <c r="W3986" s="27">
        <f>V3986/J3986</f>
        <v>0.28999999999999998</v>
      </c>
    </row>
    <row r="3987" spans="1:23" hidden="1" x14ac:dyDescent="0.3">
      <c r="A3987" s="23" t="s">
        <v>13</v>
      </c>
      <c r="B3987" s="23" t="s">
        <v>4376</v>
      </c>
      <c r="C3987" s="23" t="s">
        <v>4378</v>
      </c>
      <c r="D3987" s="23" t="s">
        <v>9898</v>
      </c>
      <c r="E3987" s="23"/>
      <c r="F3987" s="27">
        <v>0.25</v>
      </c>
      <c r="G3987" s="24">
        <v>0</v>
      </c>
      <c r="H3987" s="25">
        <v>92.932400000000001</v>
      </c>
      <c r="I3987" s="25">
        <v>15.5916</v>
      </c>
      <c r="J3987" s="26">
        <v>246</v>
      </c>
      <c r="K3987" s="26">
        <v>62</v>
      </c>
      <c r="L3987" s="27">
        <v>0.1678</v>
      </c>
      <c r="M3987" s="28">
        <v>0.52610659999999998</v>
      </c>
      <c r="N3987" s="29">
        <v>0.3</v>
      </c>
      <c r="O3987" s="31"/>
      <c r="P3987" s="31">
        <v>0.4297733534</v>
      </c>
      <c r="Q3987" s="31">
        <v>0.249999999999999</v>
      </c>
      <c r="R3987" s="42"/>
      <c r="S3987" s="42" t="str">
        <f>IF(R3987="","",MAX(R3987,Q3987))</f>
        <v/>
      </c>
      <c r="T3987" s="27" t="str">
        <f>IF(A3987="placement",MIN(P3987,IF(S3987="",Q3987,S3987)),"")</f>
        <v/>
      </c>
      <c r="U3987" s="28" t="str">
        <f>IF($A3987="placement",T3987*J3987,"")</f>
        <v/>
      </c>
      <c r="V3987" s="26">
        <f>IF($A3987="placement",U3987,IF($A3987="site",SUMIF($C:$C,$C3987,$U:$U),IF($A3987="user",SUMIF($B:$B,$B3987,$U:$U),SUM($U:$U))))</f>
        <v>61.5</v>
      </c>
      <c r="W3987" s="27">
        <f>V3987/J3987</f>
        <v>0.25</v>
      </c>
    </row>
    <row r="3988" spans="1:23" hidden="1" x14ac:dyDescent="0.3">
      <c r="A3988" s="23" t="s">
        <v>10</v>
      </c>
      <c r="B3988" s="23" t="s">
        <v>7677</v>
      </c>
      <c r="C3988" s="23" t="s">
        <v>9898</v>
      </c>
      <c r="D3988" s="23" t="s">
        <v>9898</v>
      </c>
      <c r="E3988" s="23"/>
      <c r="F3988" s="27">
        <v>0.25</v>
      </c>
      <c r="G3988" s="24">
        <v>0.99999104000000005</v>
      </c>
      <c r="H3988" s="25">
        <v>569.38229999999999</v>
      </c>
      <c r="I3988" s="25">
        <v>41.1843</v>
      </c>
      <c r="J3988" s="26">
        <v>215</v>
      </c>
      <c r="K3988" s="26">
        <v>54</v>
      </c>
      <c r="L3988" s="27">
        <v>7.2300000000000003E-2</v>
      </c>
      <c r="M3988" s="28">
        <v>0.17414236</v>
      </c>
      <c r="N3988" s="29">
        <v>0.1</v>
      </c>
      <c r="O3988" s="31"/>
      <c r="P3988" s="31">
        <v>0.42575716829999999</v>
      </c>
      <c r="Q3988" s="31">
        <v>0.25</v>
      </c>
      <c r="R3988" s="42"/>
      <c r="S3988" s="42" t="str">
        <f>IF(R3988="","",MAX(R3988,Q3988))</f>
        <v/>
      </c>
      <c r="T3988" s="27" t="str">
        <f>IF(A3988="placement",MIN(P3988,IF(S3988="",Q3988,S3988)),"")</f>
        <v/>
      </c>
      <c r="U3988" s="28" t="str">
        <f>IF($A3988="placement",T3988*J3988,"")</f>
        <v/>
      </c>
      <c r="V3988" s="26">
        <f>IF($A3988="placement",U3988,IF($A3988="site",SUMIF($C:$C,$C3988,$U:$U),IF($A3988="user",SUMIF($B:$B,$B3988,$U:$U),SUM($U:$U))))</f>
        <v>49.475317247221923</v>
      </c>
      <c r="W3988" s="27">
        <f>V3988/J3988</f>
        <v>0.2301177546382415</v>
      </c>
    </row>
    <row r="3989" spans="1:23" hidden="1" x14ac:dyDescent="0.3">
      <c r="A3989" s="23" t="s">
        <v>13</v>
      </c>
      <c r="B3989" s="23" t="s">
        <v>10204</v>
      </c>
      <c r="C3989" s="23" t="s">
        <v>10205</v>
      </c>
      <c r="D3989" s="23" t="s">
        <v>9898</v>
      </c>
      <c r="E3989" s="23"/>
      <c r="F3989" s="27">
        <v>0.20899999999999999</v>
      </c>
      <c r="G3989" s="24">
        <v>1</v>
      </c>
      <c r="H3989" s="25">
        <v>253.89789999999999</v>
      </c>
      <c r="I3989" s="25">
        <v>4.2008999999999999</v>
      </c>
      <c r="J3989" s="26">
        <v>239</v>
      </c>
      <c r="K3989" s="26">
        <v>57</v>
      </c>
      <c r="L3989" s="27">
        <v>1.6500000000000001E-2</v>
      </c>
      <c r="M3989" s="28">
        <v>1.8955061</v>
      </c>
      <c r="N3989" s="29">
        <v>1.1641779999999999</v>
      </c>
      <c r="O3989" s="31"/>
      <c r="P3989" s="31">
        <v>0.38582207530000001</v>
      </c>
      <c r="Q3989" s="31">
        <v>0.20899243275050999</v>
      </c>
      <c r="R3989" s="42"/>
      <c r="S3989" s="42" t="str">
        <f>IF(R3989="","",MAX(R3989,Q3989))</f>
        <v/>
      </c>
      <c r="T3989" s="27" t="str">
        <f>IF(A3989="placement",MIN(P3989,IF(S3989="",Q3989,S3989)),"")</f>
        <v/>
      </c>
      <c r="U3989" s="28" t="str">
        <f>IF($A3989="placement",T3989*J3989,"")</f>
        <v/>
      </c>
      <c r="V3989" s="26">
        <f>IF($A3989="placement",U3989,IF($A3989="site",SUMIF($C:$C,$C3989,$U:$U),IF($A3989="user",SUMIF($B:$B,$B3989,$U:$U),SUM($U:$U))))</f>
        <v>49.95</v>
      </c>
      <c r="W3989" s="27">
        <f>V3989/J3989</f>
        <v>0.20899581589958161</v>
      </c>
    </row>
    <row r="3990" spans="1:23" hidden="1" x14ac:dyDescent="0.3">
      <c r="A3990" s="11" t="s">
        <v>10</v>
      </c>
      <c r="B3990" s="11" t="s">
        <v>6500</v>
      </c>
      <c r="C3990" s="11" t="s">
        <v>9898</v>
      </c>
      <c r="D3990" s="11" t="s">
        <v>9898</v>
      </c>
      <c r="E3990" s="11"/>
      <c r="F3990" s="12">
        <v>0.25619999999999998</v>
      </c>
      <c r="G3990" s="33">
        <v>0.32906846000000001</v>
      </c>
      <c r="H3990" s="34">
        <v>337.43040000000002</v>
      </c>
      <c r="I3990" s="34">
        <v>29.759599999999999</v>
      </c>
      <c r="J3990" s="13">
        <v>685</v>
      </c>
      <c r="K3990" s="13">
        <v>166</v>
      </c>
      <c r="L3990" s="12">
        <v>8.8200000000000001E-2</v>
      </c>
      <c r="M3990" s="14">
        <v>0.76759553999999997</v>
      </c>
      <c r="N3990" s="15">
        <v>0.50971299999999997</v>
      </c>
      <c r="O3990" s="16"/>
      <c r="P3990" s="16">
        <v>0.33596148780000001</v>
      </c>
      <c r="Q3990" s="16">
        <v>0.25618784364540498</v>
      </c>
      <c r="R3990" s="44"/>
      <c r="S3990" s="42" t="str">
        <f>IF(R3990="","",MAX(R3990,Q3990))</f>
        <v/>
      </c>
      <c r="T3990" s="27" t="str">
        <f>IF(A3990="placement",MIN(P3990,IF(S3990="",Q3990,S3990)),"")</f>
        <v/>
      </c>
      <c r="U3990" s="14" t="str">
        <f>IF($A3990="placement",T3990*J3990,"")</f>
        <v/>
      </c>
      <c r="V3990" s="13">
        <f>IF($A3990="placement",U3990,IF($A3990="site",SUMIF($C:$C,$C3990,$U:$U),IF($A3990="user",SUMIF($B:$B,$B3990,$U:$U),SUM($U:$U))))</f>
        <v>157.61650437740039</v>
      </c>
      <c r="W3990" s="12">
        <f>V3990/J3990</f>
        <v>0.23009708668233633</v>
      </c>
    </row>
    <row r="3991" spans="1:23" x14ac:dyDescent="0.3">
      <c r="A3991" s="23" t="s">
        <v>14</v>
      </c>
      <c r="B3991" s="23" t="s">
        <v>1708</v>
      </c>
      <c r="C3991" s="23" t="s">
        <v>1709</v>
      </c>
      <c r="D3991" s="23" t="s">
        <v>2042</v>
      </c>
      <c r="E3991" s="23" t="s">
        <v>2043</v>
      </c>
      <c r="F3991" s="27">
        <v>0.15</v>
      </c>
      <c r="G3991" s="24">
        <v>0</v>
      </c>
      <c r="H3991" s="25">
        <v>2.3801999999999999</v>
      </c>
      <c r="I3991" s="25">
        <v>0.67210000000000003</v>
      </c>
      <c r="J3991" s="26">
        <v>41</v>
      </c>
      <c r="K3991" s="26">
        <v>6</v>
      </c>
      <c r="L3991" s="27">
        <v>0.28239999999999998</v>
      </c>
      <c r="M3991" s="28">
        <v>2.0105207200000001</v>
      </c>
      <c r="N3991" s="29">
        <v>1.45</v>
      </c>
      <c r="O3991" s="31" t="s">
        <v>42</v>
      </c>
      <c r="P3991" s="31">
        <v>0.27879380520000002</v>
      </c>
      <c r="Q3991" s="31">
        <v>0.15</v>
      </c>
      <c r="R3991" s="42">
        <v>0.35</v>
      </c>
      <c r="S3991" s="42">
        <f>IF(R3991="","",MAX(R3991,Q3991))</f>
        <v>0.35</v>
      </c>
      <c r="T3991" s="27">
        <f>IF(A3991="placement",MIN(P3991,IF(S3991="",Q3991,S3991)),"")</f>
        <v>0.27879380520000002</v>
      </c>
      <c r="U3991" s="28">
        <f>IF($A3991="placement",T3991*J3991,"")</f>
        <v>11.430546013200001</v>
      </c>
      <c r="V3991" s="26">
        <f>IF($A3991="placement",U3991,IF($A3991="site",SUMIF($C:$C,$C3991,$U:$U),IF($A3991="user",SUMIF($B:$B,$B3991,$U:$U),SUM($U:$U))))</f>
        <v>11.430546013200001</v>
      </c>
      <c r="W3991" s="27">
        <f>V3991/J3991</f>
        <v>0.27879380520000002</v>
      </c>
    </row>
    <row r="3992" spans="1:23" x14ac:dyDescent="0.3">
      <c r="A3992" s="23" t="s">
        <v>14</v>
      </c>
      <c r="B3992" s="23" t="s">
        <v>9850</v>
      </c>
      <c r="C3992" s="23" t="s">
        <v>9851</v>
      </c>
      <c r="D3992" s="32" t="s">
        <v>9854</v>
      </c>
      <c r="E3992" s="23" t="s">
        <v>9855</v>
      </c>
      <c r="F3992" s="27">
        <v>0.33</v>
      </c>
      <c r="G3992" s="24">
        <v>0</v>
      </c>
      <c r="H3992" s="25">
        <v>16.432099999999998</v>
      </c>
      <c r="I3992" s="25">
        <v>1.8366</v>
      </c>
      <c r="J3992" s="26">
        <v>41</v>
      </c>
      <c r="K3992" s="26">
        <v>11</v>
      </c>
      <c r="L3992" s="27">
        <v>0.1118</v>
      </c>
      <c r="M3992" s="28">
        <v>0.75063197999999998</v>
      </c>
      <c r="N3992" s="29">
        <v>0.55000000000000004</v>
      </c>
      <c r="O3992" s="31" t="s">
        <v>12</v>
      </c>
      <c r="P3992" s="31">
        <v>0.26728407850000002</v>
      </c>
      <c r="Q3992" s="31">
        <v>0.26728407854515301</v>
      </c>
      <c r="R3992" s="42"/>
      <c r="S3992" s="42" t="str">
        <f>IF(R3992="","",MAX(R3992,Q3992))</f>
        <v/>
      </c>
      <c r="T3992" s="27">
        <f>IF(A3992="placement",MIN(P3992,IF(S3992="",Q3992,S3992)),"")</f>
        <v>0.26728407850000002</v>
      </c>
      <c r="U3992" s="28">
        <f>IF($A3992="placement",T3992*J3992,"")</f>
        <v>10.958647218500001</v>
      </c>
      <c r="V3992" s="26">
        <f>IF($A3992="placement",U3992,IF($A3992="site",SUMIF($C:$C,$C3992,$U:$U),IF($A3992="user",SUMIF($B:$B,$B3992,$U:$U),SUM($U:$U))))</f>
        <v>10.958647218500001</v>
      </c>
      <c r="W3992" s="27">
        <f>V3992/J3992</f>
        <v>0.26728407850000002</v>
      </c>
    </row>
    <row r="3993" spans="1:23" x14ac:dyDescent="0.3">
      <c r="A3993" s="23" t="s">
        <v>14</v>
      </c>
      <c r="B3993" s="23" t="s">
        <v>2226</v>
      </c>
      <c r="C3993" s="23" t="s">
        <v>2228</v>
      </c>
      <c r="D3993" s="23" t="s">
        <v>2231</v>
      </c>
      <c r="E3993" s="23" t="s">
        <v>2232</v>
      </c>
      <c r="F3993" s="27">
        <v>0.33</v>
      </c>
      <c r="G3993" s="24">
        <v>0</v>
      </c>
      <c r="H3993" s="25">
        <v>5.6943999999999999</v>
      </c>
      <c r="I3993" s="25">
        <v>1.0115000000000001</v>
      </c>
      <c r="J3993" s="26">
        <v>41</v>
      </c>
      <c r="K3993" s="26">
        <v>13</v>
      </c>
      <c r="L3993" s="27">
        <v>0.17760000000000001</v>
      </c>
      <c r="M3993" s="28">
        <v>1.3565708599999999</v>
      </c>
      <c r="N3993" s="29">
        <v>1</v>
      </c>
      <c r="O3993" s="31" t="s">
        <v>12</v>
      </c>
      <c r="P3993" s="31">
        <v>0.26284720779999998</v>
      </c>
      <c r="Q3993" s="31">
        <v>0.26284720776246201</v>
      </c>
      <c r="R3993" s="42"/>
      <c r="S3993" s="42" t="str">
        <f>IF(R3993="","",MAX(R3993,Q3993))</f>
        <v/>
      </c>
      <c r="T3993" s="27">
        <f>IF(A3993="placement",MIN(P3993,IF(S3993="",Q3993,S3993)),"")</f>
        <v>0.26284720776246201</v>
      </c>
      <c r="U3993" s="28">
        <f>IF($A3993="placement",T3993*J3993,"")</f>
        <v>10.776735518260942</v>
      </c>
      <c r="V3993" s="26">
        <f>IF($A3993="placement",U3993,IF($A3993="site",SUMIF($C:$C,$C3993,$U:$U),IF($A3993="user",SUMIF($B:$B,$B3993,$U:$U),SUM($U:$U))))</f>
        <v>10.776735518260942</v>
      </c>
      <c r="W3993" s="27">
        <f>V3993/J3993</f>
        <v>0.26284720776246201</v>
      </c>
    </row>
    <row r="3994" spans="1:23" x14ac:dyDescent="0.3">
      <c r="A3994" s="23" t="s">
        <v>14</v>
      </c>
      <c r="B3994" s="23" t="s">
        <v>610</v>
      </c>
      <c r="C3994" s="23" t="s">
        <v>612</v>
      </c>
      <c r="D3994" s="23" t="s">
        <v>623</v>
      </c>
      <c r="E3994" s="23" t="s">
        <v>611</v>
      </c>
      <c r="F3994" s="27">
        <v>0.25</v>
      </c>
      <c r="G3994" s="24">
        <v>0</v>
      </c>
      <c r="H3994" s="25">
        <v>16.9634</v>
      </c>
      <c r="I3994" s="25">
        <v>2.4752999999999998</v>
      </c>
      <c r="J3994" s="26">
        <v>41</v>
      </c>
      <c r="K3994" s="26">
        <v>10</v>
      </c>
      <c r="L3994" s="27">
        <v>0.1459</v>
      </c>
      <c r="M3994" s="28">
        <v>0.55386102999999998</v>
      </c>
      <c r="N3994" s="29">
        <v>0.3</v>
      </c>
      <c r="O3994" s="31" t="s">
        <v>12</v>
      </c>
      <c r="P3994" s="31">
        <v>0.4583478782</v>
      </c>
      <c r="Q3994" s="31">
        <v>0.25</v>
      </c>
      <c r="R3994" s="42">
        <v>0.18</v>
      </c>
      <c r="S3994" s="42">
        <f>IF(R3994="","",MAX(R3994,Q3994))</f>
        <v>0.25</v>
      </c>
      <c r="T3994" s="27">
        <f>IF(A3994="placement",MIN(P3994,IF(S3994="",Q3994,S3994)),"")</f>
        <v>0.25</v>
      </c>
      <c r="U3994" s="28">
        <f>IF($A3994="placement",T3994*J3994,"")</f>
        <v>10.25</v>
      </c>
      <c r="V3994" s="26">
        <f>IF($A3994="placement",U3994,IF($A3994="site",SUMIF($C:$C,$C3994,$U:$U),IF($A3994="user",SUMIF($B:$B,$B3994,$U:$U),SUM($U:$U))))</f>
        <v>10.25</v>
      </c>
      <c r="W3994" s="27">
        <f>V3994/J3994</f>
        <v>0.25</v>
      </c>
    </row>
    <row r="3995" spans="1:23" x14ac:dyDescent="0.3">
      <c r="A3995" s="23" t="s">
        <v>14</v>
      </c>
      <c r="B3995" s="23" t="s">
        <v>3266</v>
      </c>
      <c r="C3995" s="23" t="s">
        <v>3268</v>
      </c>
      <c r="D3995" s="23" t="s">
        <v>3450</v>
      </c>
      <c r="E3995" s="23" t="s">
        <v>3451</v>
      </c>
      <c r="F3995" s="27">
        <v>0.25</v>
      </c>
      <c r="G3995" s="24">
        <v>0</v>
      </c>
      <c r="H3995" s="25">
        <v>3.6269999999999998</v>
      </c>
      <c r="I3995" s="25">
        <v>0.97619999999999996</v>
      </c>
      <c r="J3995" s="26">
        <v>41</v>
      </c>
      <c r="K3995" s="26">
        <v>10</v>
      </c>
      <c r="L3995" s="27">
        <v>0.26919999999999999</v>
      </c>
      <c r="M3995" s="28">
        <v>1.40555352</v>
      </c>
      <c r="N3995" s="29">
        <v>1</v>
      </c>
      <c r="O3995" s="31" t="s">
        <v>12</v>
      </c>
      <c r="P3995" s="31">
        <v>0.28853652060000001</v>
      </c>
      <c r="Q3995" s="31">
        <v>0.25</v>
      </c>
      <c r="R3995" s="42"/>
      <c r="S3995" s="42" t="str">
        <f>IF(R3995="","",MAX(R3995,Q3995))</f>
        <v/>
      </c>
      <c r="T3995" s="27">
        <f>IF(A3995="placement",MIN(P3995,IF(S3995="",Q3995,S3995)),"")</f>
        <v>0.25</v>
      </c>
      <c r="U3995" s="28">
        <f>IF($A3995="placement",T3995*J3995,"")</f>
        <v>10.25</v>
      </c>
      <c r="V3995" s="26">
        <f>IF($A3995="placement",U3995,IF($A3995="site",SUMIF($C:$C,$C3995,$U:$U),IF($A3995="user",SUMIF($B:$B,$B3995,$U:$U),SUM($U:$U))))</f>
        <v>10.25</v>
      </c>
      <c r="W3995" s="27">
        <f>V3995/J3995</f>
        <v>0.25</v>
      </c>
    </row>
    <row r="3996" spans="1:23" x14ac:dyDescent="0.3">
      <c r="A3996" s="17" t="s">
        <v>14</v>
      </c>
      <c r="B3996" s="17" t="s">
        <v>6638</v>
      </c>
      <c r="C3996" s="17" t="s">
        <v>6639</v>
      </c>
      <c r="D3996" s="17" t="s">
        <v>6705</v>
      </c>
      <c r="E3996" s="17" t="s">
        <v>6706</v>
      </c>
      <c r="F3996" s="18">
        <v>0.25</v>
      </c>
      <c r="G3996" s="36">
        <v>0</v>
      </c>
      <c r="H3996" s="37">
        <v>6.9683999999999999</v>
      </c>
      <c r="I3996" s="37">
        <v>1.7722</v>
      </c>
      <c r="J3996" s="19">
        <v>41</v>
      </c>
      <c r="K3996" s="19">
        <v>10</v>
      </c>
      <c r="L3996" s="18">
        <v>0.25430000000000003</v>
      </c>
      <c r="M3996" s="20">
        <v>0.76210149000000005</v>
      </c>
      <c r="N3996" s="21">
        <v>0.3</v>
      </c>
      <c r="O3996" s="22" t="s">
        <v>12</v>
      </c>
      <c r="P3996" s="22">
        <v>0.60635164080000004</v>
      </c>
      <c r="Q3996" s="22">
        <v>0.25</v>
      </c>
      <c r="R3996" s="43"/>
      <c r="S3996" s="42" t="str">
        <f>IF(R3996="","",MAX(R3996,Q3996))</f>
        <v/>
      </c>
      <c r="T3996" s="27">
        <f>IF(A3996="placement",MIN(P3996,IF(S3996="",Q3996,S3996)),"")</f>
        <v>0.25</v>
      </c>
      <c r="U3996" s="20">
        <f>IF($A3996="placement",T3996*J3996,"")</f>
        <v>10.25</v>
      </c>
      <c r="V3996" s="17">
        <f>IF($A3996="placement",U3996,IF($A3996="site",SUMIF($C:$C,$C3996,$U:$U),IF($A3996="user",SUMIF($B:$B,$B3996,$U:$U),SUM($U:$U))))</f>
        <v>10.25</v>
      </c>
      <c r="W3996" s="18">
        <f>V3996/J3996</f>
        <v>0.25</v>
      </c>
    </row>
    <row r="3997" spans="1:23" x14ac:dyDescent="0.3">
      <c r="A3997" s="23" t="s">
        <v>14</v>
      </c>
      <c r="B3997" s="23" t="s">
        <v>6876</v>
      </c>
      <c r="C3997" s="23" t="s">
        <v>6878</v>
      </c>
      <c r="D3997" s="23" t="s">
        <v>10309</v>
      </c>
      <c r="E3997" s="23" t="s">
        <v>10310</v>
      </c>
      <c r="F3997" s="27">
        <v>0.25</v>
      </c>
      <c r="G3997" s="24">
        <v>0</v>
      </c>
      <c r="H3997" s="25">
        <v>3.8210999999999999</v>
      </c>
      <c r="I3997" s="25">
        <v>1.2493000000000001</v>
      </c>
      <c r="J3997" s="26">
        <v>41</v>
      </c>
      <c r="K3997" s="26">
        <v>10</v>
      </c>
      <c r="L3997" s="27">
        <v>0.32690000000000002</v>
      </c>
      <c r="M3997" s="28">
        <v>1.09512293</v>
      </c>
      <c r="N3997" s="29">
        <v>0.7</v>
      </c>
      <c r="O3997" s="31" t="s">
        <v>12</v>
      </c>
      <c r="P3997" s="31">
        <v>0.36080235150000001</v>
      </c>
      <c r="Q3997" s="31">
        <v>0.25</v>
      </c>
      <c r="R3997" s="42"/>
      <c r="S3997" s="42" t="str">
        <f>IF(R3997="","",MAX(R3997,Q3997))</f>
        <v/>
      </c>
      <c r="T3997" s="27">
        <f>IF(A3997="placement",MIN(P3997,IF(S3997="",Q3997,S3997)),"")</f>
        <v>0.25</v>
      </c>
      <c r="U3997" s="28">
        <f>IF($A3997="placement",T3997*J3997,"")</f>
        <v>10.25</v>
      </c>
      <c r="V3997" s="26">
        <f>IF($A3997="placement",U3997,IF($A3997="site",SUMIF($C:$C,$C3997,$U:$U),IF($A3997="user",SUMIF($B:$B,$B3997,$U:$U),SUM($U:$U))))</f>
        <v>10.25</v>
      </c>
      <c r="W3997" s="27">
        <f>V3997/J3997</f>
        <v>0.25</v>
      </c>
    </row>
    <row r="3998" spans="1:23" hidden="1" x14ac:dyDescent="0.3">
      <c r="A3998" s="23" t="s">
        <v>13</v>
      </c>
      <c r="B3998" s="23" t="s">
        <v>8193</v>
      </c>
      <c r="C3998" s="23" t="s">
        <v>8194</v>
      </c>
      <c r="D3998" s="23" t="s">
        <v>9898</v>
      </c>
      <c r="E3998" s="23"/>
      <c r="F3998" s="27">
        <v>0.33</v>
      </c>
      <c r="G3998" s="24">
        <v>1</v>
      </c>
      <c r="H3998" s="25">
        <v>304.68819999999999</v>
      </c>
      <c r="I3998" s="25">
        <v>37.698799999999999</v>
      </c>
      <c r="J3998" s="26">
        <v>237</v>
      </c>
      <c r="K3998" s="26">
        <v>78</v>
      </c>
      <c r="L3998" s="27">
        <v>0.1237</v>
      </c>
      <c r="M3998" s="28">
        <v>0.20969488999999999</v>
      </c>
      <c r="N3998" s="29">
        <v>0.08</v>
      </c>
      <c r="O3998" s="31"/>
      <c r="P3998" s="31">
        <v>0.61849333259999995</v>
      </c>
      <c r="Q3998" s="31">
        <v>0.33</v>
      </c>
      <c r="R3998" s="42"/>
      <c r="S3998" s="42" t="str">
        <f>IF(R3998="","",MAX(R3998,Q3998))</f>
        <v/>
      </c>
      <c r="T3998" s="27" t="str">
        <f>IF(A3998="placement",MIN(P3998,IF(S3998="",Q3998,S3998)),"")</f>
        <v/>
      </c>
      <c r="U3998" s="28" t="str">
        <f>IF($A3998="placement",T3998*J3998,"")</f>
        <v/>
      </c>
      <c r="V3998" s="26">
        <f>IF($A3998="placement",U3998,IF($A3998="site",SUMIF($C:$C,$C3998,$U:$U),IF($A3998="user",SUMIF($B:$B,$B3998,$U:$U),SUM($U:$U))))</f>
        <v>78.210000000000008</v>
      </c>
      <c r="W3998" s="27">
        <f>V3998/J3998</f>
        <v>0.33</v>
      </c>
    </row>
    <row r="3999" spans="1:23" hidden="1" x14ac:dyDescent="0.3">
      <c r="A3999" s="23" t="s">
        <v>10</v>
      </c>
      <c r="B3999" s="23" t="s">
        <v>8203</v>
      </c>
      <c r="C3999" s="23" t="s">
        <v>9898</v>
      </c>
      <c r="D3999" s="23" t="s">
        <v>9898</v>
      </c>
      <c r="E3999" s="23"/>
      <c r="F3999" s="27">
        <v>0.28000000000000003</v>
      </c>
      <c r="G3999" s="24">
        <v>0</v>
      </c>
      <c r="H3999" s="25">
        <v>58.044699999999999</v>
      </c>
      <c r="I3999" s="25">
        <v>16.450299999999999</v>
      </c>
      <c r="J3999" s="26">
        <v>732</v>
      </c>
      <c r="K3999" s="26">
        <v>167</v>
      </c>
      <c r="L3999" s="27">
        <v>0.28339999999999999</v>
      </c>
      <c r="M3999" s="28">
        <v>1.48343841</v>
      </c>
      <c r="N3999" s="29">
        <v>1.1418440000000001</v>
      </c>
      <c r="O3999" s="31"/>
      <c r="P3999" s="31">
        <v>0.23027205519999999</v>
      </c>
      <c r="Q3999" s="31">
        <v>0.230272055187626</v>
      </c>
      <c r="R3999" s="42"/>
      <c r="S3999" s="42" t="str">
        <f>IF(R3999="","",MAX(R3999,Q3999))</f>
        <v/>
      </c>
      <c r="T3999" s="27" t="str">
        <f>IF(A3999="placement",MIN(P3999,IF(S3999="",Q3999,S3999)),"")</f>
        <v/>
      </c>
      <c r="U3999" s="28" t="str">
        <f>IF($A3999="placement",T3999*J3999,"")</f>
        <v/>
      </c>
      <c r="V3999" s="26">
        <f>IF($A3999="placement",U3999,IF($A3999="site",SUMIF($C:$C,$C3999,$U:$U),IF($A3999="user",SUMIF($B:$B,$B3999,$U:$U),SUM($U:$U))))</f>
        <v>168.13780103820386</v>
      </c>
      <c r="W3999" s="27">
        <f>V3999/J3999</f>
        <v>0.22969644950574297</v>
      </c>
    </row>
    <row r="4000" spans="1:23" x14ac:dyDescent="0.3">
      <c r="A4000" s="17" t="s">
        <v>14</v>
      </c>
      <c r="B4000" s="17" t="s">
        <v>7341</v>
      </c>
      <c r="C4000" s="17" t="s">
        <v>7343</v>
      </c>
      <c r="D4000" s="17" t="s">
        <v>7346</v>
      </c>
      <c r="E4000" s="17" t="s">
        <v>7347</v>
      </c>
      <c r="F4000" s="18">
        <v>0.25</v>
      </c>
      <c r="G4000" s="36">
        <v>0</v>
      </c>
      <c r="H4000" s="37">
        <v>9.5174000000000003</v>
      </c>
      <c r="I4000" s="37">
        <v>2.2587999999999999</v>
      </c>
      <c r="J4000" s="19">
        <v>41</v>
      </c>
      <c r="K4000" s="19">
        <v>10</v>
      </c>
      <c r="L4000" s="18">
        <v>0.23730000000000001</v>
      </c>
      <c r="M4000" s="20">
        <v>0.59833665000000003</v>
      </c>
      <c r="N4000" s="21">
        <v>0.3</v>
      </c>
      <c r="O4000" s="22" t="s">
        <v>12</v>
      </c>
      <c r="P4000" s="22">
        <v>0.49861002469999999</v>
      </c>
      <c r="Q4000" s="22">
        <v>0.25</v>
      </c>
      <c r="R4000" s="43"/>
      <c r="S4000" s="42" t="str">
        <f>IF(R4000="","",MAX(R4000,Q4000))</f>
        <v/>
      </c>
      <c r="T4000" s="27">
        <f>IF(A4000="placement",MIN(P4000,IF(S4000="",Q4000,S4000)),"")</f>
        <v>0.25</v>
      </c>
      <c r="U4000" s="20">
        <f>IF($A4000="placement",T4000*J4000,"")</f>
        <v>10.25</v>
      </c>
      <c r="V4000" s="19">
        <f>IF($A4000="placement",U4000,IF($A4000="site",SUMIF($C:$C,$C4000,$U:$U),IF($A4000="user",SUMIF($B:$B,$B4000,$U:$U),SUM($U:$U))))</f>
        <v>10.25</v>
      </c>
      <c r="W4000" s="18">
        <f>V4000/J4000</f>
        <v>0.25</v>
      </c>
    </row>
    <row r="4001" spans="1:23" x14ac:dyDescent="0.3">
      <c r="A4001" s="23" t="s">
        <v>14</v>
      </c>
      <c r="B4001" s="23" t="s">
        <v>9138</v>
      </c>
      <c r="C4001" s="23" t="s">
        <v>9139</v>
      </c>
      <c r="D4001" s="23" t="s">
        <v>9142</v>
      </c>
      <c r="E4001" s="23" t="s">
        <v>9143</v>
      </c>
      <c r="F4001" s="27">
        <v>0.25</v>
      </c>
      <c r="G4001" s="24">
        <v>0</v>
      </c>
      <c r="H4001" s="25">
        <v>23.8629</v>
      </c>
      <c r="I4001" s="25">
        <v>7.0049000000000001</v>
      </c>
      <c r="J4001" s="26">
        <v>41</v>
      </c>
      <c r="K4001" s="26">
        <v>10</v>
      </c>
      <c r="L4001" s="27">
        <v>0.29349999999999998</v>
      </c>
      <c r="M4001" s="28">
        <v>0.19718767000000001</v>
      </c>
      <c r="N4001" s="29">
        <v>0.05</v>
      </c>
      <c r="O4001" s="31" t="s">
        <v>42</v>
      </c>
      <c r="P4001" s="31">
        <v>0.74643444449999996</v>
      </c>
      <c r="Q4001" s="31">
        <v>0.25</v>
      </c>
      <c r="R4001" s="42"/>
      <c r="S4001" s="42" t="str">
        <f>IF(R4001="","",MAX(R4001,Q4001))</f>
        <v/>
      </c>
      <c r="T4001" s="27">
        <f>IF(A4001="placement",MIN(P4001,IF(S4001="",Q4001,S4001)),"")</f>
        <v>0.25</v>
      </c>
      <c r="U4001" s="28">
        <f>IF($A4001="placement",T4001*J4001,"")</f>
        <v>10.25</v>
      </c>
      <c r="V4001" s="26">
        <f>IF($A4001="placement",U4001,IF($A4001="site",SUMIF($C:$C,$C4001,$U:$U),IF($A4001="user",SUMIF($B:$B,$B4001,$U:$U),SUM($U:$U))))</f>
        <v>10.25</v>
      </c>
      <c r="W4001" s="27">
        <f>V4001/J4001</f>
        <v>0.25</v>
      </c>
    </row>
    <row r="4002" spans="1:23" x14ac:dyDescent="0.3">
      <c r="A4002" s="23" t="s">
        <v>14</v>
      </c>
      <c r="B4002" s="23" t="s">
        <v>1708</v>
      </c>
      <c r="C4002" s="23" t="s">
        <v>1709</v>
      </c>
      <c r="D4002" s="23" t="s">
        <v>2206</v>
      </c>
      <c r="E4002" s="23" t="s">
        <v>2207</v>
      </c>
      <c r="F4002" s="27">
        <v>0.25</v>
      </c>
      <c r="G4002" s="24">
        <v>0</v>
      </c>
      <c r="H4002" s="25">
        <v>1.1796</v>
      </c>
      <c r="I4002" s="25">
        <v>0.67159999999999997</v>
      </c>
      <c r="J4002" s="26">
        <v>41</v>
      </c>
      <c r="K4002" s="26">
        <v>10</v>
      </c>
      <c r="L4002" s="27">
        <v>0.56930000000000003</v>
      </c>
      <c r="M4002" s="28">
        <v>2.0207190000000002</v>
      </c>
      <c r="N4002" s="29">
        <v>1.4</v>
      </c>
      <c r="O4002" s="31" t="s">
        <v>12</v>
      </c>
      <c r="P4002" s="31">
        <v>0.30717729539999999</v>
      </c>
      <c r="Q4002" s="31">
        <v>0.249999999999999</v>
      </c>
      <c r="R4002" s="42"/>
      <c r="S4002" s="42" t="str">
        <f>IF(R4002="","",MAX(R4002,Q4002))</f>
        <v/>
      </c>
      <c r="T4002" s="27">
        <f>IF(A4002="placement",MIN(P4002,IF(S4002="",Q4002,S4002)),"")</f>
        <v>0.249999999999999</v>
      </c>
      <c r="U4002" s="28">
        <f>IF($A4002="placement",T4002*J4002,"")</f>
        <v>10.249999999999959</v>
      </c>
      <c r="V4002" s="26">
        <f>IF($A4002="placement",U4002,IF($A4002="site",SUMIF($C:$C,$C4002,$U:$U),IF($A4002="user",SUMIF($B:$B,$B4002,$U:$U),SUM($U:$U))))</f>
        <v>10.249999999999959</v>
      </c>
      <c r="W4002" s="27">
        <f>V4002/J4002</f>
        <v>0.249999999999999</v>
      </c>
    </row>
    <row r="4003" spans="1:23" x14ac:dyDescent="0.3">
      <c r="A4003" s="23" t="s">
        <v>14</v>
      </c>
      <c r="B4003" s="23" t="s">
        <v>9186</v>
      </c>
      <c r="C4003" s="23" t="s">
        <v>9188</v>
      </c>
      <c r="D4003" s="23" t="s">
        <v>9289</v>
      </c>
      <c r="E4003" s="23" t="s">
        <v>9290</v>
      </c>
      <c r="F4003" s="27">
        <v>0.25</v>
      </c>
      <c r="G4003" s="24">
        <v>0</v>
      </c>
      <c r="H4003" s="25">
        <v>8.9453999999999994</v>
      </c>
      <c r="I4003" s="25">
        <v>1.4059999999999999</v>
      </c>
      <c r="J4003" s="26">
        <v>41</v>
      </c>
      <c r="K4003" s="26">
        <v>10</v>
      </c>
      <c r="L4003" s="27">
        <v>0.15720000000000001</v>
      </c>
      <c r="M4003" s="28">
        <v>0.97754521000000005</v>
      </c>
      <c r="N4003" s="29">
        <v>0.55000000000000004</v>
      </c>
      <c r="O4003" s="31" t="s">
        <v>42</v>
      </c>
      <c r="P4003" s="31">
        <v>0.43736617820000001</v>
      </c>
      <c r="Q4003" s="31">
        <v>0.249999999999999</v>
      </c>
      <c r="R4003" s="42"/>
      <c r="S4003" s="42" t="str">
        <f>IF(R4003="","",MAX(R4003,Q4003))</f>
        <v/>
      </c>
      <c r="T4003" s="27">
        <f>IF(A4003="placement",MIN(P4003,IF(S4003="",Q4003,S4003)),"")</f>
        <v>0.249999999999999</v>
      </c>
      <c r="U4003" s="28">
        <f>IF($A4003="placement",T4003*J4003,"")</f>
        <v>10.249999999999959</v>
      </c>
      <c r="V4003" s="26">
        <f>IF($A4003="placement",U4003,IF($A4003="site",SUMIF($C:$C,$C4003,$U:$U),IF($A4003="user",SUMIF($B:$B,$B4003,$U:$U),SUM($U:$U))))</f>
        <v>10.249999999999959</v>
      </c>
      <c r="W4003" s="27">
        <f>V4003/J4003</f>
        <v>0.249999999999999</v>
      </c>
    </row>
    <row r="4004" spans="1:23" x14ac:dyDescent="0.3">
      <c r="A4004" s="23" t="s">
        <v>14</v>
      </c>
      <c r="B4004" s="23" t="s">
        <v>9517</v>
      </c>
      <c r="C4004" s="23" t="s">
        <v>9519</v>
      </c>
      <c r="D4004" s="23" t="s">
        <v>9540</v>
      </c>
      <c r="E4004" s="23" t="s">
        <v>9518</v>
      </c>
      <c r="F4004" s="27">
        <v>0.25</v>
      </c>
      <c r="G4004" s="24">
        <v>0</v>
      </c>
      <c r="H4004" s="25">
        <v>4.4233000000000002</v>
      </c>
      <c r="I4004" s="25">
        <v>0.47210000000000002</v>
      </c>
      <c r="J4004" s="26">
        <v>41</v>
      </c>
      <c r="K4004" s="26">
        <v>10</v>
      </c>
      <c r="L4004" s="27">
        <v>0.1067</v>
      </c>
      <c r="M4004" s="28">
        <v>2.9068835100000001</v>
      </c>
      <c r="N4004" s="29">
        <v>2</v>
      </c>
      <c r="O4004" s="31" t="s">
        <v>12</v>
      </c>
      <c r="P4004" s="31">
        <v>0.31197793330000001</v>
      </c>
      <c r="Q4004" s="31">
        <v>0.249999999999999</v>
      </c>
      <c r="R4004" s="42"/>
      <c r="S4004" s="42" t="str">
        <f>IF(R4004="","",MAX(R4004,Q4004))</f>
        <v/>
      </c>
      <c r="T4004" s="27">
        <f>IF(A4004="placement",MIN(P4004,IF(S4004="",Q4004,S4004)),"")</f>
        <v>0.249999999999999</v>
      </c>
      <c r="U4004" s="28">
        <f>IF($A4004="placement",T4004*J4004,"")</f>
        <v>10.249999999999959</v>
      </c>
      <c r="V4004" s="26">
        <f>IF($A4004="placement",U4004,IF($A4004="site",SUMIF($C:$C,$C4004,$U:$U),IF($A4004="user",SUMIF($B:$B,$B4004,$U:$U),SUM($U:$U))))</f>
        <v>10.249999999999959</v>
      </c>
      <c r="W4004" s="27">
        <f>V4004/J4004</f>
        <v>0.249999999999999</v>
      </c>
    </row>
    <row r="4005" spans="1:23" x14ac:dyDescent="0.3">
      <c r="A4005" s="23" t="s">
        <v>14</v>
      </c>
      <c r="B4005" s="23" t="s">
        <v>8615</v>
      </c>
      <c r="C4005" s="23" t="s">
        <v>8616</v>
      </c>
      <c r="D4005" s="23" t="s">
        <v>8657</v>
      </c>
      <c r="E4005" s="23" t="s">
        <v>8658</v>
      </c>
      <c r="F4005" s="27">
        <v>0.25</v>
      </c>
      <c r="G4005" s="24">
        <v>0</v>
      </c>
      <c r="H4005" s="25">
        <v>6.8849</v>
      </c>
      <c r="I4005" s="25">
        <v>0.63929999999999998</v>
      </c>
      <c r="J4005" s="26">
        <v>41</v>
      </c>
      <c r="K4005" s="26">
        <v>10</v>
      </c>
      <c r="L4005" s="27">
        <v>9.2899999999999996E-2</v>
      </c>
      <c r="M4005" s="28">
        <v>2.1189608899999999</v>
      </c>
      <c r="N4005" s="29">
        <v>1.6</v>
      </c>
      <c r="O4005" s="31" t="s">
        <v>12</v>
      </c>
      <c r="P4005" s="31">
        <v>0.2449129172</v>
      </c>
      <c r="Q4005" s="31">
        <v>0.24491291715661201</v>
      </c>
      <c r="R4005" s="42"/>
      <c r="S4005" s="42" t="str">
        <f>IF(R4005="","",MAX(R4005,Q4005))</f>
        <v/>
      </c>
      <c r="T4005" s="27">
        <f>IF(A4005="placement",MIN(P4005,IF(S4005="",Q4005,S4005)),"")</f>
        <v>0.24491291715661201</v>
      </c>
      <c r="U4005" s="28">
        <f>IF($A4005="placement",T4005*J4005,"")</f>
        <v>10.041429603421092</v>
      </c>
      <c r="V4005" s="26">
        <f>IF($A4005="placement",U4005,IF($A4005="site",SUMIF($C:$C,$C4005,$U:$U),IF($A4005="user",SUMIF($B:$B,$B4005,$U:$U),SUM($U:$U))))</f>
        <v>10.041429603421092</v>
      </c>
      <c r="W4005" s="27">
        <f>V4005/J4005</f>
        <v>0.24491291715661198</v>
      </c>
    </row>
    <row r="4006" spans="1:23" x14ac:dyDescent="0.3">
      <c r="A4006" s="23" t="s">
        <v>14</v>
      </c>
      <c r="B4006" s="23" t="s">
        <v>8615</v>
      </c>
      <c r="C4006" s="23" t="s">
        <v>8616</v>
      </c>
      <c r="D4006" s="23" t="s">
        <v>8641</v>
      </c>
      <c r="E4006" s="23" t="s">
        <v>8642</v>
      </c>
      <c r="F4006" s="27">
        <v>0.25</v>
      </c>
      <c r="G4006" s="24">
        <v>0</v>
      </c>
      <c r="H4006" s="25">
        <v>4.6322999999999999</v>
      </c>
      <c r="I4006" s="25">
        <v>0.65690000000000004</v>
      </c>
      <c r="J4006" s="26">
        <v>41</v>
      </c>
      <c r="K4006" s="26">
        <v>10</v>
      </c>
      <c r="L4006" s="27">
        <v>0.14180000000000001</v>
      </c>
      <c r="M4006" s="28">
        <v>2.1035772499999998</v>
      </c>
      <c r="N4006" s="29">
        <v>1.6</v>
      </c>
      <c r="O4006" s="31" t="s">
        <v>12</v>
      </c>
      <c r="P4006" s="31">
        <v>0.23939090069999999</v>
      </c>
      <c r="Q4006" s="31">
        <v>0.23939090072674199</v>
      </c>
      <c r="R4006" s="42"/>
      <c r="S4006" s="42" t="str">
        <f>IF(R4006="","",MAX(R4006,Q4006))</f>
        <v/>
      </c>
      <c r="T4006" s="27">
        <f>IF(A4006="placement",MIN(P4006,IF(S4006="",Q4006,S4006)),"")</f>
        <v>0.23939090069999999</v>
      </c>
      <c r="U4006" s="28">
        <f>IF($A4006="placement",T4006*J4006,"")</f>
        <v>9.8150269287</v>
      </c>
      <c r="V4006" s="26">
        <f>IF($A4006="placement",U4006,IF($A4006="site",SUMIF($C:$C,$C4006,$U:$U),IF($A4006="user",SUMIF($B:$B,$B4006,$U:$U),SUM($U:$U))))</f>
        <v>9.8150269287</v>
      </c>
      <c r="W4006" s="27">
        <f>V4006/J4006</f>
        <v>0.23939090069999999</v>
      </c>
    </row>
    <row r="4007" spans="1:23" x14ac:dyDescent="0.3">
      <c r="A4007" s="23" t="s">
        <v>14</v>
      </c>
      <c r="B4007" s="23" t="s">
        <v>9186</v>
      </c>
      <c r="C4007" s="23" t="s">
        <v>9188</v>
      </c>
      <c r="D4007" s="23" t="s">
        <v>9201</v>
      </c>
      <c r="E4007" s="23" t="s">
        <v>9202</v>
      </c>
      <c r="F4007" s="27">
        <v>0.33</v>
      </c>
      <c r="G4007" s="24">
        <v>0</v>
      </c>
      <c r="H4007" s="25">
        <v>18.708600000000001</v>
      </c>
      <c r="I4007" s="25">
        <v>1.1700999999999999</v>
      </c>
      <c r="J4007" s="26">
        <v>41</v>
      </c>
      <c r="K4007" s="26">
        <v>9</v>
      </c>
      <c r="L4007" s="27">
        <v>6.25E-2</v>
      </c>
      <c r="M4007" s="28">
        <v>1.1747878599999999</v>
      </c>
      <c r="N4007" s="29">
        <v>0.93</v>
      </c>
      <c r="O4007" s="31" t="s">
        <v>12</v>
      </c>
      <c r="P4007" s="31">
        <v>0.20836771600000001</v>
      </c>
      <c r="Q4007" s="31">
        <v>0.20836771598715401</v>
      </c>
      <c r="R4007" s="42"/>
      <c r="S4007" s="42" t="str">
        <f>IF(R4007="","",MAX(R4007,Q4007))</f>
        <v/>
      </c>
      <c r="T4007" s="27">
        <f>IF(A4007="placement",MIN(P4007,IF(S4007="",Q4007,S4007)),"")</f>
        <v>0.20836771598715401</v>
      </c>
      <c r="U4007" s="28">
        <f>IF($A4007="placement",T4007*J4007,"")</f>
        <v>8.543076355473314</v>
      </c>
      <c r="V4007" s="26">
        <f>IF($A4007="placement",U4007,IF($A4007="site",SUMIF($C:$C,$C4007,$U:$U),IF($A4007="user",SUMIF($B:$B,$B4007,$U:$U),SUM($U:$U))))</f>
        <v>8.543076355473314</v>
      </c>
      <c r="W4007" s="27">
        <f>V4007/J4007</f>
        <v>0.20836771598715401</v>
      </c>
    </row>
    <row r="4008" spans="1:23" x14ac:dyDescent="0.3">
      <c r="A4008" s="11" t="s">
        <v>14</v>
      </c>
      <c r="B4008" s="11" t="s">
        <v>118</v>
      </c>
      <c r="C4008" s="11" t="s">
        <v>120</v>
      </c>
      <c r="D4008" s="11" t="s">
        <v>125</v>
      </c>
      <c r="E4008" s="11" t="s">
        <v>119</v>
      </c>
      <c r="F4008" s="12">
        <v>0.2</v>
      </c>
      <c r="G4008" s="33">
        <v>0</v>
      </c>
      <c r="H4008" s="34">
        <v>7.3647999999999998</v>
      </c>
      <c r="I4008" s="34">
        <v>1.7403999999999999</v>
      </c>
      <c r="J4008" s="13">
        <v>41</v>
      </c>
      <c r="K4008" s="13">
        <v>8</v>
      </c>
      <c r="L4008" s="12">
        <v>0.23630000000000001</v>
      </c>
      <c r="M4008" s="14">
        <v>0.7890298</v>
      </c>
      <c r="N4008" s="15">
        <v>0.5</v>
      </c>
      <c r="O4008" s="16" t="s">
        <v>12</v>
      </c>
      <c r="P4008" s="16">
        <v>0.36631036900000002</v>
      </c>
      <c r="Q4008" s="16">
        <v>0.2</v>
      </c>
      <c r="R4008" s="44"/>
      <c r="S4008" s="42" t="str">
        <f>IF(R4008="","",MAX(R4008,Q4008))</f>
        <v/>
      </c>
      <c r="T4008" s="27">
        <f>IF(A4008="placement",MIN(P4008,IF(S4008="",Q4008,S4008)),"")</f>
        <v>0.2</v>
      </c>
      <c r="U4008" s="14">
        <f>IF($A4008="placement",T4008*J4008,"")</f>
        <v>8.2000000000000011</v>
      </c>
      <c r="V4008" s="13">
        <f>IF($A4008="placement",U4008,IF($A4008="site",SUMIF($C:$C,$C4008,$U:$U),IF($A4008="user",SUMIF($B:$B,$B4008,$U:$U),SUM($U:$U))))</f>
        <v>8.2000000000000011</v>
      </c>
      <c r="W4008" s="12">
        <f>V4008/J4008</f>
        <v>0.20000000000000004</v>
      </c>
    </row>
    <row r="4009" spans="1:23" x14ac:dyDescent="0.3">
      <c r="A4009" s="23" t="s">
        <v>14</v>
      </c>
      <c r="B4009" s="23" t="s">
        <v>438</v>
      </c>
      <c r="C4009" s="23" t="s">
        <v>440</v>
      </c>
      <c r="D4009" s="23" t="s">
        <v>479</v>
      </c>
      <c r="E4009" s="23" t="s">
        <v>480</v>
      </c>
      <c r="F4009" s="27">
        <v>0.33</v>
      </c>
      <c r="G4009" s="24">
        <v>0</v>
      </c>
      <c r="H4009" s="25">
        <v>18.664300000000001</v>
      </c>
      <c r="I4009" s="25">
        <v>0.22969999999999999</v>
      </c>
      <c r="J4009" s="26">
        <v>41</v>
      </c>
      <c r="K4009" s="26">
        <v>7</v>
      </c>
      <c r="L4009" s="27">
        <v>1.23E-2</v>
      </c>
      <c r="M4009" s="28">
        <v>5.9566542299999998</v>
      </c>
      <c r="N4009" s="29">
        <v>5</v>
      </c>
      <c r="O4009" s="31" t="s">
        <v>12</v>
      </c>
      <c r="P4009" s="31">
        <v>0.16060261219999999</v>
      </c>
      <c r="Q4009" s="31">
        <v>0.16060261215455701</v>
      </c>
      <c r="R4009" s="42"/>
      <c r="S4009" s="42" t="str">
        <f>IF(R4009="","",MAX(R4009,Q4009))</f>
        <v/>
      </c>
      <c r="T4009" s="27">
        <f>IF(A4009="placement",MIN(P4009,IF(S4009="",Q4009,S4009)),"")</f>
        <v>0.16060261215455701</v>
      </c>
      <c r="U4009" s="28">
        <f>IF($A4009="placement",T4009*J4009,"")</f>
        <v>6.5847070983368372</v>
      </c>
      <c r="V4009" s="26">
        <f>IF($A4009="placement",U4009,IF($A4009="site",SUMIF($C:$C,$C4009,$U:$U),IF($A4009="user",SUMIF($B:$B,$B4009,$U:$U),SUM($U:$U))))</f>
        <v>6.5847070983368372</v>
      </c>
      <c r="W4009" s="27">
        <f>V4009/J4009</f>
        <v>0.16060261215455701</v>
      </c>
    </row>
    <row r="4010" spans="1:23" hidden="1" x14ac:dyDescent="0.3">
      <c r="A4010" s="23" t="s">
        <v>13</v>
      </c>
      <c r="B4010" s="23" t="s">
        <v>7335</v>
      </c>
      <c r="C4010" s="23" t="s">
        <v>7337</v>
      </c>
      <c r="D4010" s="23" t="s">
        <v>9898</v>
      </c>
      <c r="E4010" s="23"/>
      <c r="F4010" s="27">
        <v>0.35</v>
      </c>
      <c r="G4010" s="24">
        <v>0</v>
      </c>
      <c r="H4010" s="25">
        <v>13.3751</v>
      </c>
      <c r="I4010" s="25">
        <v>4.9839000000000002</v>
      </c>
      <c r="J4010" s="26">
        <v>235</v>
      </c>
      <c r="K4010" s="26">
        <v>73</v>
      </c>
      <c r="L4010" s="27">
        <v>0.37259999999999999</v>
      </c>
      <c r="M4010" s="28">
        <v>1.5691747599999999</v>
      </c>
      <c r="N4010" s="29">
        <v>1.079178</v>
      </c>
      <c r="O4010" s="31"/>
      <c r="P4010" s="31">
        <v>0.31226398449999998</v>
      </c>
      <c r="Q4010" s="31">
        <v>0.31226398448774101</v>
      </c>
      <c r="R4010" s="42"/>
      <c r="S4010" s="42" t="str">
        <f>IF(R4010="","",MAX(R4010,Q4010))</f>
        <v/>
      </c>
      <c r="T4010" s="27" t="str">
        <f>IF(A4010="placement",MIN(P4010,IF(S4010="",Q4010,S4010)),"")</f>
        <v/>
      </c>
      <c r="U4010" s="28" t="str">
        <f>IF($A4010="placement",T4010*J4010,"")</f>
        <v/>
      </c>
      <c r="V4010" s="26">
        <f>IF($A4010="placement",U4010,IF($A4010="site",SUMIF($C:$C,$C4010,$U:$U),IF($A4010="user",SUMIF($B:$B,$B4010,$U:$U),SUM($U:$U))))</f>
        <v>73.369059851617948</v>
      </c>
      <c r="W4010" s="27">
        <f>V4010/J4010</f>
        <v>0.31220876532603381</v>
      </c>
    </row>
    <row r="4011" spans="1:23" hidden="1" x14ac:dyDescent="0.3">
      <c r="A4011" s="11" t="s">
        <v>10</v>
      </c>
      <c r="B4011" s="11" t="s">
        <v>10833</v>
      </c>
      <c r="C4011" s="11" t="s">
        <v>9898</v>
      </c>
      <c r="D4011" s="11" t="s">
        <v>9898</v>
      </c>
      <c r="E4011" s="11"/>
      <c r="F4011" s="12">
        <v>0.25</v>
      </c>
      <c r="G4011" s="33">
        <v>0</v>
      </c>
      <c r="H4011" s="34">
        <v>20.177900000000001</v>
      </c>
      <c r="I4011" s="34">
        <v>5.5785999999999998</v>
      </c>
      <c r="J4011" s="13">
        <v>138</v>
      </c>
      <c r="K4011" s="13">
        <v>35</v>
      </c>
      <c r="L4011" s="12">
        <v>0.27650000000000002</v>
      </c>
      <c r="M4011" s="14">
        <v>0.82681015999999996</v>
      </c>
      <c r="N4011" s="15">
        <v>0.49345499999999998</v>
      </c>
      <c r="O4011" s="16"/>
      <c r="P4011" s="16">
        <v>0.4031822222</v>
      </c>
      <c r="Q4011" s="16">
        <v>0.25</v>
      </c>
      <c r="R4011" s="44"/>
      <c r="S4011" s="42" t="str">
        <f>IF(R4011="","",MAX(R4011,Q4011))</f>
        <v/>
      </c>
      <c r="T4011" s="27" t="str">
        <f>IF(A4011="placement",MIN(P4011,IF(S4011="",Q4011,S4011)),"")</f>
        <v/>
      </c>
      <c r="U4011" s="14" t="str">
        <f>IF($A4011="placement",T4011*J4011,"")</f>
        <v/>
      </c>
      <c r="V4011" s="13">
        <f>IF($A4011="placement",U4011,IF($A4011="site",SUMIF($C:$C,$C4011,$U:$U),IF($A4011="user",SUMIF($B:$B,$B4011,$U:$U),SUM($U:$U))))</f>
        <v>31.599999999999994</v>
      </c>
      <c r="W4011" s="12">
        <f>V4011/J4011</f>
        <v>0.22898550724637676</v>
      </c>
    </row>
    <row r="4012" spans="1:23" x14ac:dyDescent="0.3">
      <c r="A4012" s="23" t="s">
        <v>14</v>
      </c>
      <c r="B4012" s="23" t="s">
        <v>9338</v>
      </c>
      <c r="C4012" s="23" t="s">
        <v>7914</v>
      </c>
      <c r="D4012" s="23" t="s">
        <v>9364</v>
      </c>
      <c r="E4012" s="23" t="s">
        <v>9365</v>
      </c>
      <c r="F4012" s="27">
        <v>0.3</v>
      </c>
      <c r="G4012" s="24">
        <v>1</v>
      </c>
      <c r="H4012" s="25">
        <v>154.04740000000001</v>
      </c>
      <c r="I4012" s="25">
        <v>1.4814000000000001</v>
      </c>
      <c r="J4012" s="26">
        <v>41</v>
      </c>
      <c r="K4012" s="26">
        <v>7</v>
      </c>
      <c r="L4012" s="27">
        <v>9.5999999999999992E-3</v>
      </c>
      <c r="M4012" s="28">
        <v>0.92758571000000001</v>
      </c>
      <c r="N4012" s="29">
        <v>0.78</v>
      </c>
      <c r="O4012" s="31" t="s">
        <v>12</v>
      </c>
      <c r="P4012" s="31">
        <v>0.15910735449999999</v>
      </c>
      <c r="Q4012" s="31">
        <v>0.159107354500654</v>
      </c>
      <c r="R4012" s="42"/>
      <c r="S4012" s="42" t="str">
        <f>IF(R4012="","",MAX(R4012,Q4012))</f>
        <v/>
      </c>
      <c r="T4012" s="27">
        <f>IF(A4012="placement",MIN(P4012,IF(S4012="",Q4012,S4012)),"")</f>
        <v>0.15910735449999999</v>
      </c>
      <c r="U4012" s="28">
        <f>IF($A4012="placement",T4012*J4012,"")</f>
        <v>6.5234015344999996</v>
      </c>
      <c r="V4012" s="26">
        <f>IF($A4012="placement",U4012,IF($A4012="site",SUMIF($C:$C,$C4012,$U:$U),IF($A4012="user",SUMIF($B:$B,$B4012,$U:$U),SUM($U:$U))))</f>
        <v>6.5234015344999996</v>
      </c>
      <c r="W4012" s="27">
        <f>V4012/J4012</f>
        <v>0.15910735449999999</v>
      </c>
    </row>
    <row r="4013" spans="1:23" x14ac:dyDescent="0.3">
      <c r="A4013" s="23" t="s">
        <v>14</v>
      </c>
      <c r="B4013" s="23" t="s">
        <v>1708</v>
      </c>
      <c r="C4013" s="23" t="s">
        <v>1709</v>
      </c>
      <c r="D4013" s="23" t="s">
        <v>2052</v>
      </c>
      <c r="E4013" s="23" t="s">
        <v>2053</v>
      </c>
      <c r="F4013" s="27">
        <v>0.15</v>
      </c>
      <c r="G4013" s="24">
        <v>0</v>
      </c>
      <c r="H4013" s="25">
        <v>2.9998999999999998</v>
      </c>
      <c r="I4013" s="25">
        <v>0.63970000000000005</v>
      </c>
      <c r="J4013" s="26">
        <v>41</v>
      </c>
      <c r="K4013" s="26">
        <v>6</v>
      </c>
      <c r="L4013" s="27">
        <v>0.2132</v>
      </c>
      <c r="M4013" s="28">
        <v>2.1445734700000001</v>
      </c>
      <c r="N4013" s="29">
        <v>1.5</v>
      </c>
      <c r="O4013" s="31" t="s">
        <v>42</v>
      </c>
      <c r="P4013" s="31">
        <v>0.30056021830000001</v>
      </c>
      <c r="Q4013" s="31">
        <v>0.15</v>
      </c>
      <c r="R4013" s="42"/>
      <c r="S4013" s="42" t="str">
        <f>IF(R4013="","",MAX(R4013,Q4013))</f>
        <v/>
      </c>
      <c r="T4013" s="27">
        <f>IF(A4013="placement",MIN(P4013,IF(S4013="",Q4013,S4013)),"")</f>
        <v>0.15</v>
      </c>
      <c r="U4013" s="28">
        <f>IF($A4013="placement",T4013*J4013,"")</f>
        <v>6.1499999999999995</v>
      </c>
      <c r="V4013" s="26">
        <f>IF($A4013="placement",U4013,IF($A4013="site",SUMIF($C:$C,$C4013,$U:$U),IF($A4013="user",SUMIF($B:$B,$B4013,$U:$U),SUM($U:$U))))</f>
        <v>6.1499999999999995</v>
      </c>
      <c r="W4013" s="27">
        <f>V4013/J4013</f>
        <v>0.15</v>
      </c>
    </row>
    <row r="4014" spans="1:23" x14ac:dyDescent="0.3">
      <c r="A4014" s="23" t="s">
        <v>14</v>
      </c>
      <c r="B4014" s="23" t="s">
        <v>2294</v>
      </c>
      <c r="C4014" s="23" t="s">
        <v>2295</v>
      </c>
      <c r="D4014" s="23" t="s">
        <v>2318</v>
      </c>
      <c r="E4014" s="23" t="s">
        <v>2319</v>
      </c>
      <c r="F4014" s="27">
        <v>0.15</v>
      </c>
      <c r="G4014" s="24">
        <v>0</v>
      </c>
      <c r="H4014" s="25">
        <v>8.8141999999999996</v>
      </c>
      <c r="I4014" s="25">
        <v>0.86719999999999997</v>
      </c>
      <c r="J4014" s="26">
        <v>41</v>
      </c>
      <c r="K4014" s="26">
        <v>6</v>
      </c>
      <c r="L4014" s="27">
        <v>9.8400000000000001E-2</v>
      </c>
      <c r="M4014" s="28">
        <v>1.5950992500000001</v>
      </c>
      <c r="N4014" s="29">
        <v>1.25</v>
      </c>
      <c r="O4014" s="31" t="s">
        <v>42</v>
      </c>
      <c r="P4014" s="31">
        <v>0.2163497039</v>
      </c>
      <c r="Q4014" s="31">
        <v>0.15</v>
      </c>
      <c r="R4014" s="42"/>
      <c r="S4014" s="42" t="str">
        <f>IF(R4014="","",MAX(R4014,Q4014))</f>
        <v/>
      </c>
      <c r="T4014" s="27">
        <f>IF(A4014="placement",MIN(P4014,IF(S4014="",Q4014,S4014)),"")</f>
        <v>0.15</v>
      </c>
      <c r="U4014" s="28">
        <f>IF($A4014="placement",T4014*J4014,"")</f>
        <v>6.1499999999999995</v>
      </c>
      <c r="V4014" s="26">
        <f>IF($A4014="placement",U4014,IF($A4014="site",SUMIF($C:$C,$C4014,$U:$U),IF($A4014="user",SUMIF($B:$B,$B4014,$U:$U),SUM($U:$U))))</f>
        <v>6.1499999999999995</v>
      </c>
      <c r="W4014" s="27">
        <f>V4014/J4014</f>
        <v>0.15</v>
      </c>
    </row>
    <row r="4015" spans="1:23" x14ac:dyDescent="0.3">
      <c r="A4015" s="23" t="s">
        <v>14</v>
      </c>
      <c r="B4015" s="23" t="s">
        <v>4016</v>
      </c>
      <c r="C4015" s="23" t="s">
        <v>4018</v>
      </c>
      <c r="D4015" s="32" t="s">
        <v>4033</v>
      </c>
      <c r="E4015" s="23" t="s">
        <v>4034</v>
      </c>
      <c r="F4015" s="27">
        <v>0.15</v>
      </c>
      <c r="G4015" s="24">
        <v>0</v>
      </c>
      <c r="H4015" s="25">
        <v>22.9467</v>
      </c>
      <c r="I4015" s="25">
        <v>5.5731000000000002</v>
      </c>
      <c r="J4015" s="26">
        <v>41</v>
      </c>
      <c r="K4015" s="26">
        <v>6</v>
      </c>
      <c r="L4015" s="27">
        <v>0.2429</v>
      </c>
      <c r="M4015" s="28">
        <v>0.24496436999999999</v>
      </c>
      <c r="N4015" s="29">
        <v>0.15</v>
      </c>
      <c r="O4015" s="31" t="s">
        <v>42</v>
      </c>
      <c r="P4015" s="31">
        <v>0.38766605100000001</v>
      </c>
      <c r="Q4015" s="31">
        <v>0.15</v>
      </c>
      <c r="R4015" s="42"/>
      <c r="S4015" s="42" t="str">
        <f>IF(R4015="","",MAX(R4015,Q4015))</f>
        <v/>
      </c>
      <c r="T4015" s="27">
        <f>IF(A4015="placement",MIN(P4015,IF(S4015="",Q4015,S4015)),"")</f>
        <v>0.15</v>
      </c>
      <c r="U4015" s="28">
        <f>IF($A4015="placement",T4015*J4015,"")</f>
        <v>6.1499999999999995</v>
      </c>
      <c r="V4015" s="26">
        <f>IF($A4015="placement",U4015,IF($A4015="site",SUMIF($C:$C,$C4015,$U:$U),IF($A4015="user",SUMIF($B:$B,$B4015,$U:$U),SUM($U:$U))))</f>
        <v>6.1499999999999995</v>
      </c>
      <c r="W4015" s="27">
        <f>V4015/J4015</f>
        <v>0.15</v>
      </c>
    </row>
    <row r="4016" spans="1:23" x14ac:dyDescent="0.3">
      <c r="A4016" s="23" t="s">
        <v>14</v>
      </c>
      <c r="B4016" s="23" t="s">
        <v>438</v>
      </c>
      <c r="C4016" s="23" t="s">
        <v>440</v>
      </c>
      <c r="D4016" s="23" t="s">
        <v>507</v>
      </c>
      <c r="E4016" s="23" t="s">
        <v>508</v>
      </c>
      <c r="F4016" s="27">
        <v>0.25</v>
      </c>
      <c r="G4016" s="24">
        <v>0</v>
      </c>
      <c r="H4016" s="25">
        <v>10.259499999999999</v>
      </c>
      <c r="I4016" s="25">
        <v>0.42149999999999999</v>
      </c>
      <c r="J4016" s="26">
        <v>41</v>
      </c>
      <c r="K4016" s="26">
        <v>3</v>
      </c>
      <c r="L4016" s="27">
        <v>4.1099999999999998E-2</v>
      </c>
      <c r="M4016" s="28">
        <v>3.2734960200000001</v>
      </c>
      <c r="N4016" s="29">
        <v>3</v>
      </c>
      <c r="O4016" s="31" t="s">
        <v>42</v>
      </c>
      <c r="P4016" s="31">
        <v>8.3548602499999999E-2</v>
      </c>
      <c r="Q4016" s="31">
        <v>8.3548602519037701E-2</v>
      </c>
      <c r="R4016" s="42"/>
      <c r="S4016" s="42" t="str">
        <f>IF(R4016="","",MAX(R4016,Q4016))</f>
        <v/>
      </c>
      <c r="T4016" s="27">
        <f>IF(A4016="placement",MIN(P4016,IF(S4016="",Q4016,S4016)),"")</f>
        <v>8.3548602499999999E-2</v>
      </c>
      <c r="U4016" s="28">
        <f>IF($A4016="placement",T4016*J4016,"")</f>
        <v>3.4254927025000002</v>
      </c>
      <c r="V4016" s="23">
        <f>IF($A4016="placement",U4016,IF($A4016="site",SUMIF($C:$C,$C4016,$U:$U),IF($A4016="user",SUMIF($B:$B,$B4016,$U:$U),SUM($U:$U))))</f>
        <v>3.4254927025000002</v>
      </c>
      <c r="W4016" s="27">
        <f>V4016/J4016</f>
        <v>8.3548602499999999E-2</v>
      </c>
    </row>
    <row r="4017" spans="1:23" x14ac:dyDescent="0.3">
      <c r="A4017" s="23" t="s">
        <v>14</v>
      </c>
      <c r="B4017" s="23" t="s">
        <v>8209</v>
      </c>
      <c r="C4017" s="23" t="s">
        <v>8211</v>
      </c>
      <c r="D4017" s="32" t="s">
        <v>8233</v>
      </c>
      <c r="E4017" s="23" t="s">
        <v>8234</v>
      </c>
      <c r="F4017" s="27">
        <v>0.33</v>
      </c>
      <c r="G4017" s="24">
        <v>0</v>
      </c>
      <c r="H4017" s="25">
        <v>42.049900000000001</v>
      </c>
      <c r="I4017" s="25">
        <v>2.7250999999999999</v>
      </c>
      <c r="J4017" s="26">
        <v>40</v>
      </c>
      <c r="K4017" s="26">
        <v>13</v>
      </c>
      <c r="L4017" s="27">
        <v>6.4799999999999996E-2</v>
      </c>
      <c r="M4017" s="28">
        <v>0.48334251</v>
      </c>
      <c r="N4017" s="29">
        <v>0.3</v>
      </c>
      <c r="O4017" s="31" t="s">
        <v>12</v>
      </c>
      <c r="P4017" s="31">
        <v>0.37932212580000002</v>
      </c>
      <c r="Q4017" s="31">
        <v>0.33</v>
      </c>
      <c r="R4017" s="42"/>
      <c r="S4017" s="42" t="str">
        <f>IF(R4017="","",MAX(R4017,Q4017))</f>
        <v/>
      </c>
      <c r="T4017" s="27">
        <f>IF(A4017="placement",MIN(P4017,IF(S4017="",Q4017,S4017)),"")</f>
        <v>0.33</v>
      </c>
      <c r="U4017" s="28">
        <f>IF($A4017="placement",T4017*J4017,"")</f>
        <v>13.200000000000001</v>
      </c>
      <c r="V4017" s="26">
        <f>IF($A4017="placement",U4017,IF($A4017="site",SUMIF($C:$C,$C4017,$U:$U),IF($A4017="user",SUMIF($B:$B,$B4017,$U:$U),SUM($U:$U))))</f>
        <v>13.200000000000001</v>
      </c>
      <c r="W4017" s="27">
        <f>V4017/J4017</f>
        <v>0.33</v>
      </c>
    </row>
    <row r="4018" spans="1:23" x14ac:dyDescent="0.3">
      <c r="A4018" s="23" t="s">
        <v>14</v>
      </c>
      <c r="B4018" s="23" t="s">
        <v>7987</v>
      </c>
      <c r="C4018" s="23" t="s">
        <v>7988</v>
      </c>
      <c r="D4018" s="23" t="s">
        <v>8001</v>
      </c>
      <c r="E4018" s="23" t="s">
        <v>8002</v>
      </c>
      <c r="F4018" s="27">
        <v>0.33</v>
      </c>
      <c r="G4018" s="24">
        <v>0</v>
      </c>
      <c r="H4018" s="25">
        <v>2.1859000000000002</v>
      </c>
      <c r="I4018" s="25">
        <v>1.4262999999999999</v>
      </c>
      <c r="J4018" s="26">
        <v>40</v>
      </c>
      <c r="K4018" s="26">
        <v>13</v>
      </c>
      <c r="L4018" s="27">
        <v>0.65249999999999997</v>
      </c>
      <c r="M4018" s="28">
        <v>0.94593850000000002</v>
      </c>
      <c r="N4018" s="29">
        <v>0.22</v>
      </c>
      <c r="O4018" s="31" t="s">
        <v>12</v>
      </c>
      <c r="P4018" s="31">
        <v>0.76742674109999998</v>
      </c>
      <c r="Q4018" s="31">
        <v>0.32999999999999902</v>
      </c>
      <c r="R4018" s="42"/>
      <c r="S4018" s="42" t="str">
        <f>IF(R4018="","",MAX(R4018,Q4018))</f>
        <v/>
      </c>
      <c r="T4018" s="27">
        <f>IF(A4018="placement",MIN(P4018,IF(S4018="",Q4018,S4018)),"")</f>
        <v>0.32999999999999902</v>
      </c>
      <c r="U4018" s="28">
        <f>IF($A4018="placement",T4018*J4018,"")</f>
        <v>13.19999999999996</v>
      </c>
      <c r="V4018" s="26">
        <f>IF($A4018="placement",U4018,IF($A4018="site",SUMIF($C:$C,$C4018,$U:$U),IF($A4018="user",SUMIF($B:$B,$B4018,$U:$U),SUM($U:$U))))</f>
        <v>13.19999999999996</v>
      </c>
      <c r="W4018" s="27">
        <f>V4018/J4018</f>
        <v>0.32999999999999902</v>
      </c>
    </row>
    <row r="4019" spans="1:23" x14ac:dyDescent="0.3">
      <c r="A4019" s="11" t="s">
        <v>14</v>
      </c>
      <c r="B4019" s="11" t="s">
        <v>592</v>
      </c>
      <c r="C4019" s="11" t="s">
        <v>594</v>
      </c>
      <c r="D4019" s="11" t="s">
        <v>601</v>
      </c>
      <c r="E4019" s="11" t="s">
        <v>602</v>
      </c>
      <c r="F4019" s="12">
        <v>0.28000000000000003</v>
      </c>
      <c r="G4019" s="33">
        <v>0</v>
      </c>
      <c r="H4019" s="34">
        <v>18.800999999999998</v>
      </c>
      <c r="I4019" s="34">
        <v>2.3597000000000001</v>
      </c>
      <c r="J4019" s="13">
        <v>40</v>
      </c>
      <c r="K4019" s="13">
        <v>11</v>
      </c>
      <c r="L4019" s="12">
        <v>0.1255</v>
      </c>
      <c r="M4019" s="14">
        <v>0.57005691000000003</v>
      </c>
      <c r="N4019" s="15">
        <v>0.3</v>
      </c>
      <c r="O4019" s="16" t="s">
        <v>304</v>
      </c>
      <c r="P4019" s="16">
        <v>0.47373675160000001</v>
      </c>
      <c r="Q4019" s="16">
        <v>0.28000000000000003</v>
      </c>
      <c r="R4019" s="44"/>
      <c r="S4019" s="42" t="str">
        <f>IF(R4019="","",MAX(R4019,Q4019))</f>
        <v/>
      </c>
      <c r="T4019" s="27">
        <f>IF(A4019="placement",MIN(P4019,IF(S4019="",Q4019,S4019)),"")</f>
        <v>0.28000000000000003</v>
      </c>
      <c r="U4019" s="14">
        <f>IF($A4019="placement",T4019*J4019,"")</f>
        <v>11.200000000000001</v>
      </c>
      <c r="V4019" s="13">
        <f>IF($A4019="placement",U4019,IF($A4019="site",SUMIF($C:$C,$C4019,$U:$U),IF($A4019="user",SUMIF($B:$B,$B4019,$U:$U),SUM($U:$U))))</f>
        <v>11.200000000000001</v>
      </c>
      <c r="W4019" s="12">
        <f>V4019/J4019</f>
        <v>0.28000000000000003</v>
      </c>
    </row>
    <row r="4020" spans="1:23" x14ac:dyDescent="0.3">
      <c r="A4020" s="23" t="s">
        <v>14</v>
      </c>
      <c r="B4020" s="23" t="s">
        <v>1708</v>
      </c>
      <c r="C4020" s="23" t="s">
        <v>1709</v>
      </c>
      <c r="D4020" s="23" t="s">
        <v>1858</v>
      </c>
      <c r="E4020" s="23" t="s">
        <v>1859</v>
      </c>
      <c r="F4020" s="27">
        <v>0.25</v>
      </c>
      <c r="G4020" s="24">
        <v>0</v>
      </c>
      <c r="H4020" s="25">
        <v>1.5630999999999999</v>
      </c>
      <c r="I4020" s="25">
        <v>0.61360000000000003</v>
      </c>
      <c r="J4020" s="26">
        <v>40</v>
      </c>
      <c r="K4020" s="26">
        <v>10</v>
      </c>
      <c r="L4020" s="27">
        <v>0.3926</v>
      </c>
      <c r="M4020" s="28">
        <v>2.1472121999999998</v>
      </c>
      <c r="N4020" s="29">
        <v>1.5</v>
      </c>
      <c r="O4020" s="31" t="s">
        <v>42</v>
      </c>
      <c r="P4020" s="31">
        <v>0.30141976609999999</v>
      </c>
      <c r="Q4020" s="31">
        <v>0.25</v>
      </c>
      <c r="R4020" s="42">
        <v>0.2</v>
      </c>
      <c r="S4020" s="42">
        <f>IF(R4020="","",MAX(R4020,Q4020))</f>
        <v>0.25</v>
      </c>
      <c r="T4020" s="27">
        <f>IF(A4020="placement",MIN(P4020,IF(S4020="",Q4020,S4020)),"")</f>
        <v>0.25</v>
      </c>
      <c r="U4020" s="28">
        <f>IF($A4020="placement",T4020*J4020,"")</f>
        <v>10</v>
      </c>
      <c r="V4020" s="26">
        <f>IF($A4020="placement",U4020,IF($A4020="site",SUMIF($C:$C,$C4020,$U:$U),IF($A4020="user",SUMIF($B:$B,$B4020,$U:$U),SUM($U:$U))))</f>
        <v>10</v>
      </c>
      <c r="W4020" s="27">
        <f>V4020/J4020</f>
        <v>0.25</v>
      </c>
    </row>
    <row r="4021" spans="1:23" hidden="1" x14ac:dyDescent="0.3">
      <c r="A4021" s="23" t="s">
        <v>13</v>
      </c>
      <c r="B4021" s="23" t="s">
        <v>3531</v>
      </c>
      <c r="C4021" s="23" t="s">
        <v>3532</v>
      </c>
      <c r="D4021" s="23" t="s">
        <v>9898</v>
      </c>
      <c r="E4021" s="23"/>
      <c r="F4021" s="27">
        <v>0.33</v>
      </c>
      <c r="G4021" s="24">
        <v>0.66499912999999999</v>
      </c>
      <c r="H4021" s="25">
        <v>114.9102</v>
      </c>
      <c r="I4021" s="25">
        <v>6.3284000000000002</v>
      </c>
      <c r="J4021" s="26">
        <v>234</v>
      </c>
      <c r="K4021" s="26">
        <v>48</v>
      </c>
      <c r="L4021" s="27">
        <v>5.5100000000000003E-2</v>
      </c>
      <c r="M4021" s="28">
        <v>1.2345955900000001</v>
      </c>
      <c r="N4021" s="29">
        <v>0.98922100000000002</v>
      </c>
      <c r="O4021" s="31"/>
      <c r="P4021" s="31">
        <v>0.19874895980000001</v>
      </c>
      <c r="Q4021" s="31">
        <v>0.19874895977151699</v>
      </c>
      <c r="R4021" s="42">
        <v>0.3</v>
      </c>
      <c r="S4021" s="42">
        <f>IF(R4021="","",MAX(R4021,Q4021))</f>
        <v>0.3</v>
      </c>
      <c r="T4021" s="27" t="str">
        <f>IF(A4021="placement",MIN(P4021,IF(S4021="",Q4021,S4021)),"")</f>
        <v/>
      </c>
      <c r="U4021" s="28" t="str">
        <f>IF($A4021="placement",T4021*J4021,"")</f>
        <v/>
      </c>
      <c r="V4021" s="26">
        <f>IF($A4021="placement",U4021,IF($A4021="site",SUMIF($C:$C,$C4021,$U:$U),IF($A4021="user",SUMIF($B:$B,$B4021,$U:$U),SUM($U:$U))))</f>
        <v>44.342706096613071</v>
      </c>
      <c r="W4021" s="27">
        <f>V4021/J4021</f>
        <v>0.18949874400261996</v>
      </c>
    </row>
    <row r="4022" spans="1:23" hidden="1" x14ac:dyDescent="0.3">
      <c r="A4022" s="11" t="s">
        <v>10</v>
      </c>
      <c r="B4022" s="11" t="s">
        <v>965</v>
      </c>
      <c r="C4022" s="11" t="s">
        <v>9898</v>
      </c>
      <c r="D4022" s="11" t="s">
        <v>9898</v>
      </c>
      <c r="E4022" s="11"/>
      <c r="F4022" s="12">
        <v>0.25369999999999998</v>
      </c>
      <c r="G4022" s="33">
        <v>0.85928757</v>
      </c>
      <c r="H4022" s="34">
        <v>1426.5986</v>
      </c>
      <c r="I4022" s="34">
        <v>102.5146</v>
      </c>
      <c r="J4022" s="13">
        <v>1083</v>
      </c>
      <c r="K4022" s="13">
        <v>237</v>
      </c>
      <c r="L4022" s="12">
        <v>7.1900000000000006E-2</v>
      </c>
      <c r="M4022" s="14">
        <v>0.35209030000000002</v>
      </c>
      <c r="N4022" s="15">
        <v>0.25400099999999998</v>
      </c>
      <c r="O4022" s="16"/>
      <c r="P4022" s="16">
        <v>0.27859130599999998</v>
      </c>
      <c r="Q4022" s="16">
        <v>0.25374084691445797</v>
      </c>
      <c r="R4022" s="44"/>
      <c r="S4022" s="42" t="str">
        <f>IF(R4022="","",MAX(R4022,Q4022))</f>
        <v/>
      </c>
      <c r="T4022" s="27" t="str">
        <f>IF(A4022="placement",MIN(P4022,IF(S4022="",Q4022,S4022)),"")</f>
        <v/>
      </c>
      <c r="U4022" s="14" t="str">
        <f>IF($A4022="placement",T4022*J4022,"")</f>
        <v/>
      </c>
      <c r="V4022" s="13">
        <f>IF($A4022="placement",U4022,IF($A4022="site",SUMIF($C:$C,$C4022,$U:$U),IF($A4022="user",SUMIF($B:$B,$B4022,$U:$U),SUM($U:$U))))</f>
        <v>247.60537436690291</v>
      </c>
      <c r="W4022" s="12">
        <f>V4022/J4022</f>
        <v>0.22862915454007654</v>
      </c>
    </row>
    <row r="4023" spans="1:23" hidden="1" x14ac:dyDescent="0.3">
      <c r="A4023" s="23" t="s">
        <v>13</v>
      </c>
      <c r="B4023" s="23" t="s">
        <v>634</v>
      </c>
      <c r="C4023" s="23" t="s">
        <v>635</v>
      </c>
      <c r="D4023" s="23" t="s">
        <v>9898</v>
      </c>
      <c r="E4023" s="23"/>
      <c r="F4023" s="27">
        <v>0.27529999999999999</v>
      </c>
      <c r="G4023" s="24">
        <v>0</v>
      </c>
      <c r="H4023" s="25">
        <v>12.3584</v>
      </c>
      <c r="I4023" s="25">
        <v>5.0818000000000003</v>
      </c>
      <c r="J4023" s="26">
        <v>233</v>
      </c>
      <c r="K4023" s="26">
        <v>64</v>
      </c>
      <c r="L4023" s="27">
        <v>0.41120000000000001</v>
      </c>
      <c r="M4023" s="28">
        <v>1.5279893200000001</v>
      </c>
      <c r="N4023" s="29">
        <v>1</v>
      </c>
      <c r="O4023" s="31"/>
      <c r="P4023" s="31">
        <v>0.34554516289999998</v>
      </c>
      <c r="Q4023" s="31">
        <v>0.27531048084423698</v>
      </c>
      <c r="R4023" s="42">
        <v>0.26</v>
      </c>
      <c r="S4023" s="42">
        <f>IF(R4023="","",MAX(R4023,Q4023))</f>
        <v>0.27531048084423698</v>
      </c>
      <c r="T4023" s="27" t="str">
        <f>IF(A4023="placement",MIN(P4023,IF(S4023="",Q4023,S4023)),"")</f>
        <v/>
      </c>
      <c r="U4023" s="28" t="str">
        <f>IF($A4023="placement",T4023*J4023,"")</f>
        <v/>
      </c>
      <c r="V4023" s="26">
        <f>IF($A4023="placement",U4023,IF($A4023="site",SUMIF($C:$C,$C4023,$U:$U),IF($A4023="user",SUMIF($B:$B,$B4023,$U:$U),SUM($U:$U))))</f>
        <v>64.373908944599989</v>
      </c>
      <c r="W4023" s="27">
        <f>V4023/J4023</f>
        <v>0.27628287100686688</v>
      </c>
    </row>
    <row r="4024" spans="1:23" hidden="1" x14ac:dyDescent="0.3">
      <c r="A4024" s="23" t="s">
        <v>10</v>
      </c>
      <c r="B4024" s="23" t="s">
        <v>6638</v>
      </c>
      <c r="C4024" s="23" t="s">
        <v>9898</v>
      </c>
      <c r="D4024" s="23" t="s">
        <v>9898</v>
      </c>
      <c r="E4024" s="23"/>
      <c r="F4024" s="27">
        <v>0.25</v>
      </c>
      <c r="G4024" s="24">
        <v>0.92293696999999997</v>
      </c>
      <c r="H4024" s="25">
        <v>13741.535400000001</v>
      </c>
      <c r="I4024" s="25">
        <v>3194.3148999999999</v>
      </c>
      <c r="J4024" s="26">
        <v>86027</v>
      </c>
      <c r="K4024" s="26">
        <v>19611</v>
      </c>
      <c r="L4024" s="27">
        <v>0.23250000000000001</v>
      </c>
      <c r="M4024" s="28">
        <v>0.89771444</v>
      </c>
      <c r="N4024" s="29">
        <v>0.58389000000000002</v>
      </c>
      <c r="O4024" s="31"/>
      <c r="P4024" s="31">
        <v>0.34958158659999999</v>
      </c>
      <c r="Q4024" s="31">
        <v>0.249999999999999</v>
      </c>
      <c r="R4024" s="42"/>
      <c r="S4024" s="42" t="str">
        <f>IF(R4024="","",MAX(R4024,Q4024))</f>
        <v/>
      </c>
      <c r="T4024" s="27" t="str">
        <f>IF(A4024="placement",MIN(P4024,IF(S4024="",Q4024,S4024)),"")</f>
        <v/>
      </c>
      <c r="U4024" s="28" t="str">
        <f>IF($A4024="placement",T4024*J4024,"")</f>
        <v/>
      </c>
      <c r="V4024" s="26">
        <f>IF($A4024="placement",U4024,IF($A4024="site",SUMIF($C:$C,$C4024,$U:$U),IF($A4024="user",SUMIF($B:$B,$B4024,$U:$U),SUM($U:$U))))</f>
        <v>19662.47498969872</v>
      </c>
      <c r="W4024" s="27">
        <f>V4024/J4024</f>
        <v>0.22856167237842445</v>
      </c>
    </row>
    <row r="4025" spans="1:23" x14ac:dyDescent="0.3">
      <c r="A4025" s="17" t="s">
        <v>14</v>
      </c>
      <c r="B4025" s="17" t="s">
        <v>3266</v>
      </c>
      <c r="C4025" s="17" t="s">
        <v>3268</v>
      </c>
      <c r="D4025" s="17" t="s">
        <v>10121</v>
      </c>
      <c r="E4025" s="17" t="s">
        <v>10122</v>
      </c>
      <c r="F4025" s="18">
        <v>0.25</v>
      </c>
      <c r="G4025" s="36">
        <v>1</v>
      </c>
      <c r="H4025" s="37">
        <v>29.013000000000002</v>
      </c>
      <c r="I4025" s="37">
        <v>1.7305999999999999</v>
      </c>
      <c r="J4025" s="19">
        <v>40</v>
      </c>
      <c r="K4025" s="19">
        <v>10</v>
      </c>
      <c r="L4025" s="18">
        <v>5.96E-2</v>
      </c>
      <c r="M4025" s="20">
        <v>0.76362885999999996</v>
      </c>
      <c r="N4025" s="21">
        <v>0.5</v>
      </c>
      <c r="O4025" s="22" t="s">
        <v>12</v>
      </c>
      <c r="P4025" s="22">
        <v>0.34523166059999999</v>
      </c>
      <c r="Q4025" s="22">
        <v>0.25</v>
      </c>
      <c r="R4025" s="43"/>
      <c r="S4025" s="42" t="str">
        <f>IF(R4025="","",MAX(R4025,Q4025))</f>
        <v/>
      </c>
      <c r="T4025" s="27">
        <f>IF(A4025="placement",MIN(P4025,IF(S4025="",Q4025,S4025)),"")</f>
        <v>0.25</v>
      </c>
      <c r="U4025" s="20">
        <f>IF($A4025="placement",T4025*J4025,"")</f>
        <v>10</v>
      </c>
      <c r="V4025" s="19">
        <f>IF($A4025="placement",U4025,IF($A4025="site",SUMIF($C:$C,$C4025,$U:$U),IF($A4025="user",SUMIF($B:$B,$B4025,$U:$U),SUM($U:$U))))</f>
        <v>10</v>
      </c>
      <c r="W4025" s="18">
        <f>V4025/J4025</f>
        <v>0.25</v>
      </c>
    </row>
    <row r="4026" spans="1:23" x14ac:dyDescent="0.3">
      <c r="A4026" s="17" t="s">
        <v>14</v>
      </c>
      <c r="B4026" s="17" t="s">
        <v>4808</v>
      </c>
      <c r="C4026" s="17" t="s">
        <v>4810</v>
      </c>
      <c r="D4026" s="17" t="s">
        <v>4811</v>
      </c>
      <c r="E4026" s="17" t="s">
        <v>4812</v>
      </c>
      <c r="F4026" s="18">
        <v>0.25</v>
      </c>
      <c r="G4026" s="36">
        <v>0</v>
      </c>
      <c r="H4026" s="37">
        <v>5.0248999999999997</v>
      </c>
      <c r="I4026" s="37">
        <v>1.2588999999999999</v>
      </c>
      <c r="J4026" s="19">
        <v>40</v>
      </c>
      <c r="K4026" s="19">
        <v>10</v>
      </c>
      <c r="L4026" s="18">
        <v>0.2505</v>
      </c>
      <c r="M4026" s="20">
        <v>1.0578983200000001</v>
      </c>
      <c r="N4026" s="21">
        <v>0.7</v>
      </c>
      <c r="O4026" s="22" t="s">
        <v>42</v>
      </c>
      <c r="P4026" s="22">
        <v>0.33831069920000001</v>
      </c>
      <c r="Q4026" s="22">
        <v>0.25</v>
      </c>
      <c r="R4026" s="43"/>
      <c r="S4026" s="42" t="str">
        <f>IF(R4026="","",MAX(R4026,Q4026))</f>
        <v/>
      </c>
      <c r="T4026" s="27">
        <f>IF(A4026="placement",MIN(P4026,IF(S4026="",Q4026,S4026)),"")</f>
        <v>0.25</v>
      </c>
      <c r="U4026" s="20">
        <f>IF($A4026="placement",T4026*J4026,"")</f>
        <v>10</v>
      </c>
      <c r="V4026" s="19">
        <f>IF($A4026="placement",U4026,IF($A4026="site",SUMIF($C:$C,$C4026,$U:$U),IF($A4026="user",SUMIF($B:$B,$B4026,$U:$U),SUM($U:$U))))</f>
        <v>10</v>
      </c>
      <c r="W4026" s="18">
        <f>V4026/J4026</f>
        <v>0.25</v>
      </c>
    </row>
    <row r="4027" spans="1:23" x14ac:dyDescent="0.3">
      <c r="A4027" s="23" t="s">
        <v>14</v>
      </c>
      <c r="B4027" s="23" t="s">
        <v>6638</v>
      </c>
      <c r="C4027" s="23" t="s">
        <v>6639</v>
      </c>
      <c r="D4027" s="23" t="s">
        <v>6665</v>
      </c>
      <c r="E4027" s="23" t="s">
        <v>6666</v>
      </c>
      <c r="F4027" s="27">
        <v>0.25</v>
      </c>
      <c r="G4027" s="24">
        <v>0</v>
      </c>
      <c r="H4027" s="25">
        <v>8.1992999999999991</v>
      </c>
      <c r="I4027" s="25">
        <v>2.1173000000000002</v>
      </c>
      <c r="J4027" s="26">
        <v>40</v>
      </c>
      <c r="K4027" s="26">
        <v>10</v>
      </c>
      <c r="L4027" s="27">
        <v>0.25819999999999999</v>
      </c>
      <c r="M4027" s="28">
        <v>0.63014641000000005</v>
      </c>
      <c r="N4027" s="29">
        <v>0.3</v>
      </c>
      <c r="O4027" s="31" t="s">
        <v>12</v>
      </c>
      <c r="P4027" s="31">
        <v>0.52392016620000004</v>
      </c>
      <c r="Q4027" s="31">
        <v>0.25</v>
      </c>
      <c r="R4027" s="42"/>
      <c r="S4027" s="42" t="str">
        <f>IF(R4027="","",MAX(R4027,Q4027))</f>
        <v/>
      </c>
      <c r="T4027" s="27">
        <f>IF(A4027="placement",MIN(P4027,IF(S4027="",Q4027,S4027)),"")</f>
        <v>0.25</v>
      </c>
      <c r="U4027" s="28">
        <f>IF($A4027="placement",T4027*J4027,"")</f>
        <v>10</v>
      </c>
      <c r="V4027" s="26">
        <f>IF($A4027="placement",U4027,IF($A4027="site",SUMIF($C:$C,$C4027,$U:$U),IF($A4027="user",SUMIF($B:$B,$B4027,$U:$U),SUM($U:$U))))</f>
        <v>10</v>
      </c>
      <c r="W4027" s="27">
        <f>V4027/J4027</f>
        <v>0.25</v>
      </c>
    </row>
    <row r="4028" spans="1:23" hidden="1" x14ac:dyDescent="0.3">
      <c r="A4028" s="23" t="s">
        <v>13</v>
      </c>
      <c r="B4028" s="23" t="s">
        <v>7458</v>
      </c>
      <c r="C4028" s="23" t="s">
        <v>7459</v>
      </c>
      <c r="D4028" s="23" t="s">
        <v>9898</v>
      </c>
      <c r="E4028" s="23"/>
      <c r="F4028" s="27">
        <v>0.25</v>
      </c>
      <c r="G4028" s="24">
        <v>0</v>
      </c>
      <c r="H4028" s="25">
        <v>61.033900000000003</v>
      </c>
      <c r="I4028" s="25">
        <v>15.2569</v>
      </c>
      <c r="J4028" s="26">
        <v>232</v>
      </c>
      <c r="K4028" s="26">
        <v>58</v>
      </c>
      <c r="L4028" s="27">
        <v>0.25</v>
      </c>
      <c r="M4028" s="28">
        <v>0.50746550000000001</v>
      </c>
      <c r="N4028" s="29">
        <v>0.25</v>
      </c>
      <c r="O4028" s="31"/>
      <c r="P4028" s="31">
        <v>0.5073556682</v>
      </c>
      <c r="Q4028" s="31">
        <v>0.25</v>
      </c>
      <c r="R4028" s="42"/>
      <c r="S4028" s="42" t="str">
        <f>IF(R4028="","",MAX(R4028,Q4028))</f>
        <v/>
      </c>
      <c r="T4028" s="27" t="str">
        <f>IF(A4028="placement",MIN(P4028,IF(S4028="",Q4028,S4028)),"")</f>
        <v/>
      </c>
      <c r="U4028" s="28" t="str">
        <f>IF($A4028="placement",T4028*J4028,"")</f>
        <v/>
      </c>
      <c r="V4028" s="26">
        <f>IF($A4028="placement",U4028,IF($A4028="site",SUMIF($C:$C,$C4028,$U:$U),IF($A4028="user",SUMIF($B:$B,$B4028,$U:$U),SUM($U:$U))))</f>
        <v>58</v>
      </c>
      <c r="W4028" s="27">
        <f>V4028/J4028</f>
        <v>0.25</v>
      </c>
    </row>
    <row r="4029" spans="1:23" hidden="1" x14ac:dyDescent="0.3">
      <c r="A4029" s="17" t="s">
        <v>10</v>
      </c>
      <c r="B4029" s="17" t="s">
        <v>2603</v>
      </c>
      <c r="C4029" s="17" t="s">
        <v>9898</v>
      </c>
      <c r="D4029" s="17" t="s">
        <v>9898</v>
      </c>
      <c r="E4029" s="17"/>
      <c r="F4029" s="18">
        <v>0.25</v>
      </c>
      <c r="G4029" s="36">
        <v>0.92877405999999996</v>
      </c>
      <c r="H4029" s="37">
        <v>412.75940000000003</v>
      </c>
      <c r="I4029" s="37">
        <v>103.5566</v>
      </c>
      <c r="J4029" s="19">
        <v>3707</v>
      </c>
      <c r="K4029" s="19">
        <v>837</v>
      </c>
      <c r="L4029" s="18">
        <v>0.25090000000000001</v>
      </c>
      <c r="M4029" s="20">
        <v>1.19311805</v>
      </c>
      <c r="N4029" s="21">
        <v>0.90532699999999999</v>
      </c>
      <c r="O4029" s="22"/>
      <c r="P4029" s="22">
        <v>0.24120920100000001</v>
      </c>
      <c r="Q4029" s="22">
        <v>0.24120920099802601</v>
      </c>
      <c r="R4029" s="43"/>
      <c r="S4029" s="42" t="str">
        <f>IF(R4029="","",MAX(R4029,Q4029))</f>
        <v/>
      </c>
      <c r="T4029" s="27" t="str">
        <f>IF(A4029="placement",MIN(P4029,IF(S4029="",Q4029,S4029)),"")</f>
        <v/>
      </c>
      <c r="U4029" s="20" t="str">
        <f>IF($A4029="placement",T4029*J4029,"")</f>
        <v/>
      </c>
      <c r="V4029" s="19">
        <f>IF($A4029="placement",U4029,IF($A4029="site",SUMIF($C:$C,$C4029,$U:$U),IF($A4029="user",SUMIF($B:$B,$B4029,$U:$U),SUM($U:$U))))</f>
        <v>846.62438483360006</v>
      </c>
      <c r="W4029" s="18">
        <f>V4029/J4029</f>
        <v>0.22838532096940925</v>
      </c>
    </row>
    <row r="4030" spans="1:23" x14ac:dyDescent="0.3">
      <c r="A4030" s="23" t="s">
        <v>14</v>
      </c>
      <c r="B4030" s="23" t="s">
        <v>6638</v>
      </c>
      <c r="C4030" s="23" t="s">
        <v>6639</v>
      </c>
      <c r="D4030" s="23" t="s">
        <v>6677</v>
      </c>
      <c r="E4030" s="23" t="s">
        <v>6678</v>
      </c>
      <c r="F4030" s="27">
        <v>0.25</v>
      </c>
      <c r="G4030" s="24">
        <v>0</v>
      </c>
      <c r="H4030" s="25">
        <v>2.6387</v>
      </c>
      <c r="I4030" s="25">
        <v>0.88849999999999996</v>
      </c>
      <c r="J4030" s="26">
        <v>40</v>
      </c>
      <c r="K4030" s="26">
        <v>10</v>
      </c>
      <c r="L4030" s="27">
        <v>0.3367</v>
      </c>
      <c r="M4030" s="28">
        <v>1.48892998</v>
      </c>
      <c r="N4030" s="29">
        <v>1</v>
      </c>
      <c r="O4030" s="31" t="s">
        <v>12</v>
      </c>
      <c r="P4030" s="31">
        <v>0.328376744</v>
      </c>
      <c r="Q4030" s="31">
        <v>0.25</v>
      </c>
      <c r="R4030" s="42"/>
      <c r="S4030" s="42" t="str">
        <f>IF(R4030="","",MAX(R4030,Q4030))</f>
        <v/>
      </c>
      <c r="T4030" s="27">
        <f>IF(A4030="placement",MIN(P4030,IF(S4030="",Q4030,S4030)),"")</f>
        <v>0.25</v>
      </c>
      <c r="U4030" s="28">
        <f>IF($A4030="placement",T4030*J4030,"")</f>
        <v>10</v>
      </c>
      <c r="V4030" s="26">
        <f>IF($A4030="placement",U4030,IF($A4030="site",SUMIF($C:$C,$C4030,$U:$U),IF($A4030="user",SUMIF($B:$B,$B4030,$U:$U),SUM($U:$U))))</f>
        <v>10</v>
      </c>
      <c r="W4030" s="27">
        <f>V4030/J4030</f>
        <v>0.25</v>
      </c>
    </row>
    <row r="4031" spans="1:23" x14ac:dyDescent="0.3">
      <c r="A4031" s="23" t="s">
        <v>14</v>
      </c>
      <c r="B4031" s="23" t="s">
        <v>7351</v>
      </c>
      <c r="C4031" s="23" t="s">
        <v>7352</v>
      </c>
      <c r="D4031" s="23" t="s">
        <v>7369</v>
      </c>
      <c r="E4031" s="23" t="s">
        <v>7370</v>
      </c>
      <c r="F4031" s="27">
        <v>0.25</v>
      </c>
      <c r="G4031" s="24">
        <v>0</v>
      </c>
      <c r="H4031" s="25">
        <v>1.5338000000000001</v>
      </c>
      <c r="I4031" s="25">
        <v>1.0652999999999999</v>
      </c>
      <c r="J4031" s="26">
        <v>40</v>
      </c>
      <c r="K4031" s="26">
        <v>10</v>
      </c>
      <c r="L4031" s="27">
        <v>0.69450000000000001</v>
      </c>
      <c r="M4031" s="28">
        <v>1.2643087</v>
      </c>
      <c r="N4031" s="29">
        <v>0.1</v>
      </c>
      <c r="O4031" s="31" t="s">
        <v>12</v>
      </c>
      <c r="P4031" s="31">
        <v>0.92090539299999996</v>
      </c>
      <c r="Q4031" s="31">
        <v>0.25</v>
      </c>
      <c r="R4031" s="42"/>
      <c r="S4031" s="42" t="str">
        <f>IF(R4031="","",MAX(R4031,Q4031))</f>
        <v/>
      </c>
      <c r="T4031" s="27">
        <f>IF(A4031="placement",MIN(P4031,IF(S4031="",Q4031,S4031)),"")</f>
        <v>0.25</v>
      </c>
      <c r="U4031" s="28">
        <f>IF($A4031="placement",T4031*J4031,"")</f>
        <v>10</v>
      </c>
      <c r="V4031" s="26">
        <f>IF($A4031="placement",U4031,IF($A4031="site",SUMIF($C:$C,$C4031,$U:$U),IF($A4031="user",SUMIF($B:$B,$B4031,$U:$U),SUM($U:$U))))</f>
        <v>10</v>
      </c>
      <c r="W4031" s="27">
        <f>V4031/J4031</f>
        <v>0.25</v>
      </c>
    </row>
    <row r="4032" spans="1:23" x14ac:dyDescent="0.3">
      <c r="A4032" s="23" t="s">
        <v>14</v>
      </c>
      <c r="B4032" s="23" t="s">
        <v>3937</v>
      </c>
      <c r="C4032" s="23" t="s">
        <v>3939</v>
      </c>
      <c r="D4032" s="23" t="s">
        <v>3944</v>
      </c>
      <c r="E4032" s="23" t="s">
        <v>3938</v>
      </c>
      <c r="F4032" s="27">
        <v>0.25</v>
      </c>
      <c r="G4032" s="24">
        <v>0</v>
      </c>
      <c r="H4032" s="25">
        <v>41.883899999999997</v>
      </c>
      <c r="I4032" s="25">
        <v>0.97340000000000004</v>
      </c>
      <c r="J4032" s="26">
        <v>40</v>
      </c>
      <c r="K4032" s="26">
        <v>10</v>
      </c>
      <c r="L4032" s="27">
        <v>2.3199999999999998E-2</v>
      </c>
      <c r="M4032" s="28">
        <v>1.37067586</v>
      </c>
      <c r="N4032" s="29">
        <v>1</v>
      </c>
      <c r="O4032" s="31" t="s">
        <v>42</v>
      </c>
      <c r="P4032" s="31">
        <v>0.27043291110000001</v>
      </c>
      <c r="Q4032" s="31">
        <v>0.249999999999999</v>
      </c>
      <c r="R4032" s="42"/>
      <c r="S4032" s="42" t="str">
        <f>IF(R4032="","",MAX(R4032,Q4032))</f>
        <v/>
      </c>
      <c r="T4032" s="27">
        <f>IF(A4032="placement",MIN(P4032,IF(S4032="",Q4032,S4032)),"")</f>
        <v>0.249999999999999</v>
      </c>
      <c r="U4032" s="28">
        <f>IF($A4032="placement",T4032*J4032,"")</f>
        <v>9.9999999999999609</v>
      </c>
      <c r="V4032" s="26">
        <f>IF($A4032="placement",U4032,IF($A4032="site",SUMIF($C:$C,$C4032,$U:$U),IF($A4032="user",SUMIF($B:$B,$B4032,$U:$U),SUM($U:$U))))</f>
        <v>9.9999999999999609</v>
      </c>
      <c r="W4032" s="27">
        <f>V4032/J4032</f>
        <v>0.24999999999999903</v>
      </c>
    </row>
    <row r="4033" spans="1:23" x14ac:dyDescent="0.3">
      <c r="A4033" s="23" t="s">
        <v>14</v>
      </c>
      <c r="B4033" s="23" t="s">
        <v>2366</v>
      </c>
      <c r="C4033" s="23" t="s">
        <v>2367</v>
      </c>
      <c r="D4033" s="32" t="s">
        <v>2393</v>
      </c>
      <c r="E4033" s="23" t="s">
        <v>2394</v>
      </c>
      <c r="F4033" s="27">
        <v>0.25</v>
      </c>
      <c r="G4033" s="24">
        <v>0</v>
      </c>
      <c r="H4033" s="25">
        <v>9.9141999999999992</v>
      </c>
      <c r="I4033" s="25">
        <v>1.3496999999999999</v>
      </c>
      <c r="J4033" s="26">
        <v>40</v>
      </c>
      <c r="K4033" s="26">
        <v>9</v>
      </c>
      <c r="L4033" s="27">
        <v>0.1361</v>
      </c>
      <c r="M4033" s="28">
        <v>0.97878916000000005</v>
      </c>
      <c r="N4033" s="29">
        <v>0.75</v>
      </c>
      <c r="O4033" s="31" t="s">
        <v>12</v>
      </c>
      <c r="P4033" s="31">
        <v>0.2337471344</v>
      </c>
      <c r="Q4033" s="31">
        <v>0.23374713439162501</v>
      </c>
      <c r="R4033" s="42">
        <v>0.3</v>
      </c>
      <c r="S4033" s="42">
        <f>IF(R4033="","",MAX(R4033,Q4033))</f>
        <v>0.3</v>
      </c>
      <c r="T4033" s="27">
        <f>IF(A4033="placement",MIN(P4033,IF(S4033="",Q4033,S4033)),"")</f>
        <v>0.2337471344</v>
      </c>
      <c r="U4033" s="28">
        <f>IF($A4033="placement",T4033*J4033,"")</f>
        <v>9.3498853759999996</v>
      </c>
      <c r="V4033" s="26">
        <f>IF($A4033="placement",U4033,IF($A4033="site",SUMIF($C:$C,$C4033,$U:$U),IF($A4033="user",SUMIF($B:$B,$B4033,$U:$U),SUM($U:$U))))</f>
        <v>9.3498853759999996</v>
      </c>
      <c r="W4033" s="27">
        <f>V4033/J4033</f>
        <v>0.2337471344</v>
      </c>
    </row>
    <row r="4034" spans="1:23" x14ac:dyDescent="0.3">
      <c r="A4034" s="23" t="s">
        <v>14</v>
      </c>
      <c r="B4034" s="23" t="s">
        <v>6052</v>
      </c>
      <c r="C4034" s="23" t="s">
        <v>6054</v>
      </c>
      <c r="D4034" s="23" t="s">
        <v>6154</v>
      </c>
      <c r="E4034" s="23" t="s">
        <v>4486</v>
      </c>
      <c r="F4034" s="27">
        <v>0.25</v>
      </c>
      <c r="G4034" s="24">
        <v>1</v>
      </c>
      <c r="H4034" s="25">
        <v>53.161700000000003</v>
      </c>
      <c r="I4034" s="25">
        <v>2.1777000000000002</v>
      </c>
      <c r="J4034" s="26">
        <v>40</v>
      </c>
      <c r="K4034" s="26">
        <v>8</v>
      </c>
      <c r="L4034" s="27">
        <v>4.1000000000000002E-2</v>
      </c>
      <c r="M4034" s="28">
        <v>0.61926004000000001</v>
      </c>
      <c r="N4034" s="29">
        <v>0.5</v>
      </c>
      <c r="O4034" s="31" t="s">
        <v>12</v>
      </c>
      <c r="P4034" s="31">
        <v>0.19258474580000001</v>
      </c>
      <c r="Q4034" s="31">
        <v>0.19258474576271101</v>
      </c>
      <c r="R4034" s="42">
        <v>0.3</v>
      </c>
      <c r="S4034" s="42">
        <f>IF(R4034="","",MAX(R4034,Q4034))</f>
        <v>0.3</v>
      </c>
      <c r="T4034" s="27">
        <f>IF(A4034="placement",MIN(P4034,IF(S4034="",Q4034,S4034)),"")</f>
        <v>0.19258474580000001</v>
      </c>
      <c r="U4034" s="28">
        <f>IF($A4034="placement",T4034*J4034,"")</f>
        <v>7.7033898320000009</v>
      </c>
      <c r="V4034" s="26">
        <f>IF($A4034="placement",U4034,IF($A4034="site",SUMIF($C:$C,$C4034,$U:$U),IF($A4034="user",SUMIF($B:$B,$B4034,$U:$U),SUM($U:$U))))</f>
        <v>7.7033898320000009</v>
      </c>
      <c r="W4034" s="27">
        <f>V4034/J4034</f>
        <v>0.19258474580000001</v>
      </c>
    </row>
    <row r="4035" spans="1:23" x14ac:dyDescent="0.3">
      <c r="A4035" s="23" t="s">
        <v>14</v>
      </c>
      <c r="B4035" s="23" t="s">
        <v>6954</v>
      </c>
      <c r="C4035" s="23" t="s">
        <v>6956</v>
      </c>
      <c r="D4035" s="23" t="s">
        <v>6963</v>
      </c>
      <c r="E4035" s="23" t="s">
        <v>6964</v>
      </c>
      <c r="F4035" s="27">
        <v>0.35</v>
      </c>
      <c r="G4035" s="24">
        <v>0</v>
      </c>
      <c r="H4035" s="25">
        <v>28.1419</v>
      </c>
      <c r="I4035" s="25">
        <v>4.4981</v>
      </c>
      <c r="J4035" s="26">
        <v>40</v>
      </c>
      <c r="K4035" s="26">
        <v>6</v>
      </c>
      <c r="L4035" s="27">
        <v>0.1598</v>
      </c>
      <c r="M4035" s="28">
        <v>0.29741321999999998</v>
      </c>
      <c r="N4035" s="29">
        <v>0.25</v>
      </c>
      <c r="O4035" s="31" t="s">
        <v>42</v>
      </c>
      <c r="P4035" s="31">
        <v>0.15941866490000001</v>
      </c>
      <c r="Q4035" s="31">
        <v>0.15941866487268599</v>
      </c>
      <c r="R4035" s="42"/>
      <c r="S4035" s="42" t="str">
        <f>IF(R4035="","",MAX(R4035,Q4035))</f>
        <v/>
      </c>
      <c r="T4035" s="27">
        <f>IF(A4035="placement",MIN(P4035,IF(S4035="",Q4035,S4035)),"")</f>
        <v>0.15941866487268599</v>
      </c>
      <c r="U4035" s="28">
        <f>IF($A4035="placement",T4035*J4035,"")</f>
        <v>6.3767465949074396</v>
      </c>
      <c r="V4035" s="26">
        <f>IF($A4035="placement",U4035,IF($A4035="site",SUMIF($C:$C,$C4035,$U:$U),IF($A4035="user",SUMIF($B:$B,$B4035,$U:$U),SUM($U:$U))))</f>
        <v>6.3767465949074396</v>
      </c>
      <c r="W4035" s="27">
        <f>V4035/J4035</f>
        <v>0.15941866487268599</v>
      </c>
    </row>
    <row r="4036" spans="1:23" hidden="1" x14ac:dyDescent="0.3">
      <c r="A4036" s="23" t="s">
        <v>13</v>
      </c>
      <c r="B4036" s="23" t="s">
        <v>7253</v>
      </c>
      <c r="C4036" s="23" t="s">
        <v>7255</v>
      </c>
      <c r="D4036" s="23" t="s">
        <v>9898</v>
      </c>
      <c r="E4036" s="23"/>
      <c r="F4036" s="27">
        <v>0.25</v>
      </c>
      <c r="G4036" s="24">
        <v>0.98626970999999997</v>
      </c>
      <c r="H4036" s="25">
        <v>61.840699999999998</v>
      </c>
      <c r="I4036" s="25">
        <v>5.5674000000000001</v>
      </c>
      <c r="J4036" s="26">
        <v>232</v>
      </c>
      <c r="K4036" s="26">
        <v>56</v>
      </c>
      <c r="L4036" s="27">
        <v>0.09</v>
      </c>
      <c r="M4036" s="28">
        <v>1.3861041300000001</v>
      </c>
      <c r="N4036" s="29">
        <v>1</v>
      </c>
      <c r="O4036" s="31"/>
      <c r="P4036" s="31">
        <v>0.27855347860000002</v>
      </c>
      <c r="Q4036" s="31">
        <v>0.249999999999999</v>
      </c>
      <c r="R4036" s="42"/>
      <c r="S4036" s="42" t="str">
        <f>IF(R4036="","",MAX(R4036,Q4036))</f>
        <v/>
      </c>
      <c r="T4036" s="27" t="str">
        <f>IF(A4036="placement",MIN(P4036,IF(S4036="",Q4036,S4036)),"")</f>
        <v/>
      </c>
      <c r="U4036" s="28" t="str">
        <f>IF($A4036="placement",T4036*J4036,"")</f>
        <v/>
      </c>
      <c r="V4036" s="26">
        <f>IF($A4036="placement",U4036,IF($A4036="site",SUMIF($C:$C,$C4036,$U:$U),IF($A4036="user",SUMIF($B:$B,$B4036,$U:$U),SUM($U:$U))))</f>
        <v>56.999999999999773</v>
      </c>
      <c r="W4036" s="27">
        <f>V4036/J4036</f>
        <v>0.24568965517241281</v>
      </c>
    </row>
    <row r="4037" spans="1:23" hidden="1" x14ac:dyDescent="0.3">
      <c r="A4037" s="23" t="s">
        <v>10</v>
      </c>
      <c r="B4037" s="23" t="s">
        <v>4193</v>
      </c>
      <c r="C4037" s="23" t="s">
        <v>9898</v>
      </c>
      <c r="D4037" s="32" t="s">
        <v>9898</v>
      </c>
      <c r="E4037" s="23"/>
      <c r="F4037" s="27">
        <v>0.28420000000000001</v>
      </c>
      <c r="G4037" s="24">
        <v>0</v>
      </c>
      <c r="H4037" s="25">
        <v>10.7143</v>
      </c>
      <c r="I4037" s="25">
        <v>1.9499</v>
      </c>
      <c r="J4037" s="26">
        <v>57</v>
      </c>
      <c r="K4037" s="26">
        <v>15</v>
      </c>
      <c r="L4037" s="27">
        <v>0.182</v>
      </c>
      <c r="M4037" s="28">
        <v>0.96739441000000004</v>
      </c>
      <c r="N4037" s="29">
        <v>0.71327200000000002</v>
      </c>
      <c r="O4037" s="31"/>
      <c r="P4037" s="31">
        <v>0.26268749070000003</v>
      </c>
      <c r="Q4037" s="31">
        <v>0.262687490656558</v>
      </c>
      <c r="R4037" s="42"/>
      <c r="S4037" s="42" t="str">
        <f>IF(R4037="","",MAX(R4037,Q4037))</f>
        <v/>
      </c>
      <c r="T4037" s="27" t="str">
        <f>IF(A4037="placement",MIN(P4037,IF(S4037="",Q4037,S4037)),"")</f>
        <v/>
      </c>
      <c r="U4037" s="28" t="str">
        <f>IF($A4037="placement",T4037*J4037,"")</f>
        <v/>
      </c>
      <c r="V4037" s="26">
        <f>IF($A4037="placement",U4037,IF($A4037="site",SUMIF($C:$C,$C4037,$U:$U),IF($A4037="user",SUMIF($B:$B,$B4037,$U:$U),SUM($U:$U))))</f>
        <v>12.996932061500001</v>
      </c>
      <c r="W4037" s="27">
        <f>V4037/J4037</f>
        <v>0.22801635195614037</v>
      </c>
    </row>
    <row r="4038" spans="1:23" x14ac:dyDescent="0.3">
      <c r="A4038" s="23" t="s">
        <v>14</v>
      </c>
      <c r="B4038" s="23" t="s">
        <v>4134</v>
      </c>
      <c r="C4038" s="23" t="s">
        <v>4135</v>
      </c>
      <c r="D4038" s="23" t="s">
        <v>4142</v>
      </c>
      <c r="E4038" s="23" t="s">
        <v>4143</v>
      </c>
      <c r="F4038" s="27">
        <v>0.35</v>
      </c>
      <c r="G4038" s="24">
        <v>0</v>
      </c>
      <c r="H4038" s="25">
        <v>7.3646000000000003</v>
      </c>
      <c r="I4038" s="25">
        <v>3.7254</v>
      </c>
      <c r="J4038" s="26">
        <v>40</v>
      </c>
      <c r="K4038" s="26">
        <v>1</v>
      </c>
      <c r="L4038" s="27">
        <v>0.50580000000000003</v>
      </c>
      <c r="M4038" s="28">
        <v>0.36225098</v>
      </c>
      <c r="N4038" s="29">
        <v>0.35</v>
      </c>
      <c r="O4038" s="31" t="s">
        <v>304</v>
      </c>
      <c r="P4038" s="31">
        <v>3.3819045999999998E-2</v>
      </c>
      <c r="Q4038" s="31">
        <v>3.3819046005970403E-2</v>
      </c>
      <c r="R4038" s="42"/>
      <c r="S4038" s="42" t="str">
        <f>IF(R4038="","",MAX(R4038,Q4038))</f>
        <v/>
      </c>
      <c r="T4038" s="27">
        <f>IF(A4038="placement",MIN(P4038,IF(S4038="",Q4038,S4038)),"")</f>
        <v>3.3819045999999998E-2</v>
      </c>
      <c r="U4038" s="28">
        <f>IF($A4038="placement",T4038*J4038,"")</f>
        <v>1.3527618399999999</v>
      </c>
      <c r="V4038" s="26">
        <f>IF($A4038="placement",U4038,IF($A4038="site",SUMIF($C:$C,$C4038,$U:$U),IF($A4038="user",SUMIF($B:$B,$B4038,$U:$U),SUM($U:$U))))</f>
        <v>1.3527618399999999</v>
      </c>
      <c r="W4038" s="27">
        <f>V4038/J4038</f>
        <v>3.3819045999999998E-2</v>
      </c>
    </row>
    <row r="4039" spans="1:23" hidden="1" x14ac:dyDescent="0.3">
      <c r="A4039" s="23" t="s">
        <v>13</v>
      </c>
      <c r="B4039" s="23" t="s">
        <v>8593</v>
      </c>
      <c r="C4039" s="23" t="s">
        <v>8595</v>
      </c>
      <c r="D4039" s="23" t="s">
        <v>9898</v>
      </c>
      <c r="E4039" s="23"/>
      <c r="F4039" s="27">
        <v>0.33</v>
      </c>
      <c r="G4039" s="24">
        <v>0</v>
      </c>
      <c r="H4039" s="25">
        <v>35.717100000000002</v>
      </c>
      <c r="I4039" s="25">
        <v>12.8996</v>
      </c>
      <c r="J4039" s="26">
        <v>230</v>
      </c>
      <c r="K4039" s="26">
        <v>76</v>
      </c>
      <c r="L4039" s="27">
        <v>0.36120000000000002</v>
      </c>
      <c r="M4039" s="28">
        <v>0.59454910000000005</v>
      </c>
      <c r="N4039" s="29">
        <v>0.20938200000000001</v>
      </c>
      <c r="O4039" s="31"/>
      <c r="P4039" s="31">
        <v>0.64783059919999997</v>
      </c>
      <c r="Q4039" s="31">
        <v>0.33</v>
      </c>
      <c r="R4039" s="42"/>
      <c r="S4039" s="42" t="str">
        <f>IF(R4039="","",MAX(R4039,Q4039))</f>
        <v/>
      </c>
      <c r="T4039" s="27" t="str">
        <f>IF(A4039="placement",MIN(P4039,IF(S4039="",Q4039,S4039)),"")</f>
        <v/>
      </c>
      <c r="U4039" s="28" t="str">
        <f>IF($A4039="placement",T4039*J4039,"")</f>
        <v/>
      </c>
      <c r="V4039" s="26">
        <f>IF($A4039="placement",U4039,IF($A4039="site",SUMIF($C:$C,$C4039,$U:$U),IF($A4039="user",SUMIF($B:$B,$B4039,$U:$U),SUM($U:$U))))</f>
        <v>75.899999999999864</v>
      </c>
      <c r="W4039" s="27">
        <f>V4039/J4039</f>
        <v>0.3299999999999994</v>
      </c>
    </row>
    <row r="4040" spans="1:23" hidden="1" x14ac:dyDescent="0.3">
      <c r="A4040" s="23" t="s">
        <v>10</v>
      </c>
      <c r="B4040" s="23" t="s">
        <v>9379</v>
      </c>
      <c r="C4040" s="23" t="s">
        <v>9898</v>
      </c>
      <c r="D4040" s="23" t="s">
        <v>9898</v>
      </c>
      <c r="E4040" s="23"/>
      <c r="F4040" s="27">
        <v>0.25</v>
      </c>
      <c r="G4040" s="24">
        <v>0</v>
      </c>
      <c r="H4040" s="25">
        <v>16.063400000000001</v>
      </c>
      <c r="I4040" s="25">
        <v>0.53310000000000002</v>
      </c>
      <c r="J4040" s="26">
        <v>21</v>
      </c>
      <c r="K4040" s="26">
        <v>5</v>
      </c>
      <c r="L4040" s="27">
        <v>3.32E-2</v>
      </c>
      <c r="M4040" s="28">
        <v>1.2951500499999999</v>
      </c>
      <c r="N4040" s="29">
        <v>1</v>
      </c>
      <c r="O4040" s="31"/>
      <c r="P4040" s="31">
        <v>0.22788869349999999</v>
      </c>
      <c r="Q4040" s="31">
        <v>0.22788869349332699</v>
      </c>
      <c r="R4040" s="42"/>
      <c r="S4040" s="42" t="str">
        <f>IF(R4040="","",MAX(R4040,Q4040))</f>
        <v/>
      </c>
      <c r="T4040" s="27" t="str">
        <f>IF(A4040="placement",MIN(P4040,IF(S4040="",Q4040,S4040)),"")</f>
        <v/>
      </c>
      <c r="U4040" s="28" t="str">
        <f>IF($A4040="placement",T4040*J4040,"")</f>
        <v/>
      </c>
      <c r="V4040" s="26">
        <f>IF($A4040="placement",U4040,IF($A4040="site",SUMIF($C:$C,$C4040,$U:$U),IF($A4040="user",SUMIF($B:$B,$B4040,$U:$U),SUM($U:$U))))</f>
        <v>4.7856625633598666</v>
      </c>
      <c r="W4040" s="27">
        <f>V4040/J4040</f>
        <v>0.22788869349332699</v>
      </c>
    </row>
    <row r="4041" spans="1:23" x14ac:dyDescent="0.3">
      <c r="A4041" s="23" t="s">
        <v>14</v>
      </c>
      <c r="B4041" s="23" t="s">
        <v>6586</v>
      </c>
      <c r="C4041" s="23" t="s">
        <v>6587</v>
      </c>
      <c r="D4041" s="23" t="s">
        <v>6626</v>
      </c>
      <c r="E4041" s="23" t="s">
        <v>6627</v>
      </c>
      <c r="F4041" s="27">
        <v>0.33</v>
      </c>
      <c r="G4041" s="24">
        <v>0</v>
      </c>
      <c r="H4041" s="25">
        <v>3.8723999999999998</v>
      </c>
      <c r="I4041" s="25">
        <v>1.6859</v>
      </c>
      <c r="J4041" s="26">
        <v>39</v>
      </c>
      <c r="K4041" s="26">
        <v>13</v>
      </c>
      <c r="L4041" s="27">
        <v>0.43540000000000001</v>
      </c>
      <c r="M4041" s="28">
        <v>0.77468117999999997</v>
      </c>
      <c r="N4041" s="29">
        <v>0.41</v>
      </c>
      <c r="O4041" s="31" t="s">
        <v>12</v>
      </c>
      <c r="P4041" s="31">
        <v>0.47075002189999998</v>
      </c>
      <c r="Q4041" s="31">
        <v>0.32999999999999902</v>
      </c>
      <c r="R4041" s="42"/>
      <c r="S4041" s="42" t="str">
        <f>IF(R4041="","",MAX(R4041,Q4041))</f>
        <v/>
      </c>
      <c r="T4041" s="27">
        <f>IF(A4041="placement",MIN(P4041,IF(S4041="",Q4041,S4041)),"")</f>
        <v>0.32999999999999902</v>
      </c>
      <c r="U4041" s="28">
        <f>IF($A4041="placement",T4041*J4041,"")</f>
        <v>12.869999999999962</v>
      </c>
      <c r="V4041" s="26">
        <f>IF($A4041="placement",U4041,IF($A4041="site",SUMIF($C:$C,$C4041,$U:$U),IF($A4041="user",SUMIF($B:$B,$B4041,$U:$U),SUM($U:$U))))</f>
        <v>12.869999999999962</v>
      </c>
      <c r="W4041" s="27">
        <f>V4041/J4041</f>
        <v>0.32999999999999902</v>
      </c>
    </row>
    <row r="4042" spans="1:23" x14ac:dyDescent="0.3">
      <c r="A4042" s="23" t="s">
        <v>14</v>
      </c>
      <c r="B4042" s="23" t="s">
        <v>4692</v>
      </c>
      <c r="C4042" s="23" t="s">
        <v>4694</v>
      </c>
      <c r="D4042" s="23" t="s">
        <v>4697</v>
      </c>
      <c r="E4042" s="23" t="s">
        <v>4698</v>
      </c>
      <c r="F4042" s="27">
        <v>0.25</v>
      </c>
      <c r="G4042" s="24">
        <v>0</v>
      </c>
      <c r="H4042" s="25">
        <v>2.9392</v>
      </c>
      <c r="I4042" s="25">
        <v>0.59689999999999999</v>
      </c>
      <c r="J4042" s="26">
        <v>39</v>
      </c>
      <c r="K4042" s="26">
        <v>10</v>
      </c>
      <c r="L4042" s="27">
        <v>0.2031</v>
      </c>
      <c r="M4042" s="28">
        <v>2.1998444199999998</v>
      </c>
      <c r="N4042" s="29">
        <v>1.5</v>
      </c>
      <c r="O4042" s="31" t="s">
        <v>12</v>
      </c>
      <c r="P4042" s="31">
        <v>0.31813359879999997</v>
      </c>
      <c r="Q4042" s="31">
        <v>0.249999999999999</v>
      </c>
      <c r="R4042" s="42">
        <v>0.35</v>
      </c>
      <c r="S4042" s="42">
        <f>IF(R4042="","",MAX(R4042,Q4042))</f>
        <v>0.35</v>
      </c>
      <c r="T4042" s="27">
        <f>IF(A4042="placement",MIN(P4042,IF(S4042="",Q4042,S4042)),"")</f>
        <v>0.31813359879999997</v>
      </c>
      <c r="U4042" s="28">
        <f>IF($A4042="placement",T4042*J4042,"")</f>
        <v>12.407210353199998</v>
      </c>
      <c r="V4042" s="26">
        <f>IF($A4042="placement",U4042,IF($A4042="site",SUMIF($C:$C,$C4042,$U:$U),IF($A4042="user",SUMIF($B:$B,$B4042,$U:$U),SUM($U:$U))))</f>
        <v>12.407210353199998</v>
      </c>
      <c r="W4042" s="27">
        <f>V4042/J4042</f>
        <v>0.31813359879999997</v>
      </c>
    </row>
    <row r="4043" spans="1:23" x14ac:dyDescent="0.3">
      <c r="A4043" s="23" t="s">
        <v>14</v>
      </c>
      <c r="B4043" s="23" t="s">
        <v>4528</v>
      </c>
      <c r="C4043" s="23" t="s">
        <v>4530</v>
      </c>
      <c r="D4043" s="23" t="s">
        <v>4551</v>
      </c>
      <c r="E4043" s="23" t="s">
        <v>4552</v>
      </c>
      <c r="F4043" s="27">
        <v>0.33</v>
      </c>
      <c r="G4043" s="24">
        <v>1</v>
      </c>
      <c r="H4043" s="25">
        <v>69.757199999999997</v>
      </c>
      <c r="I4043" s="25">
        <v>1.373</v>
      </c>
      <c r="J4043" s="26">
        <v>39</v>
      </c>
      <c r="K4043" s="26">
        <v>11</v>
      </c>
      <c r="L4043" s="27">
        <v>1.9699999999999999E-2</v>
      </c>
      <c r="M4043" s="28">
        <v>0.95806888000000001</v>
      </c>
      <c r="N4043" s="46">
        <v>0.7</v>
      </c>
      <c r="O4043" s="31" t="s">
        <v>12</v>
      </c>
      <c r="P4043" s="31">
        <v>0.2693635969</v>
      </c>
      <c r="Q4043" s="31">
        <v>0.26936359687228401</v>
      </c>
      <c r="R4043" s="42"/>
      <c r="S4043" s="42" t="str">
        <f>IF(R4043="","",MAX(R4043,Q4043))</f>
        <v/>
      </c>
      <c r="T4043" s="27">
        <f>IF(A4043="placement",MIN(P4043,IF(S4043="",Q4043,S4043)),"")</f>
        <v>0.26936359687228401</v>
      </c>
      <c r="U4043" s="28">
        <f>IF($A4043="placement",T4043*J4043,"")</f>
        <v>10.505180278019076</v>
      </c>
      <c r="V4043" s="26">
        <f>IF($A4043="placement",U4043,IF($A4043="site",SUMIF($C:$C,$C4043,$U:$U),IF($A4043="user",SUMIF($B:$B,$B4043,$U:$U),SUM($U:$U))))</f>
        <v>10.505180278019076</v>
      </c>
      <c r="W4043" s="27">
        <f>V4043/J4043</f>
        <v>0.26936359687228401</v>
      </c>
    </row>
    <row r="4044" spans="1:23" x14ac:dyDescent="0.3">
      <c r="A4044" s="11" t="s">
        <v>14</v>
      </c>
      <c r="B4044" s="11" t="s">
        <v>1708</v>
      </c>
      <c r="C4044" s="11" t="s">
        <v>1709</v>
      </c>
      <c r="D4044" s="11" t="s">
        <v>2176</v>
      </c>
      <c r="E4044" s="11" t="s">
        <v>2177</v>
      </c>
      <c r="F4044" s="12">
        <v>0.25</v>
      </c>
      <c r="G4044" s="33">
        <v>0</v>
      </c>
      <c r="H4044" s="34">
        <v>1.1215999999999999</v>
      </c>
      <c r="I4044" s="34">
        <v>0.63929999999999998</v>
      </c>
      <c r="J4044" s="13">
        <v>39</v>
      </c>
      <c r="K4044" s="13">
        <v>10</v>
      </c>
      <c r="L4044" s="12">
        <v>0.56999999999999995</v>
      </c>
      <c r="M4044" s="14">
        <v>2.02968715</v>
      </c>
      <c r="N4044" s="15">
        <v>1.4</v>
      </c>
      <c r="O4044" s="16" t="s">
        <v>12</v>
      </c>
      <c r="P4044" s="16">
        <v>0.3102385265</v>
      </c>
      <c r="Q4044" s="16">
        <v>0.25</v>
      </c>
      <c r="R4044" s="44"/>
      <c r="S4044" s="42" t="str">
        <f>IF(R4044="","",MAX(R4044,Q4044))</f>
        <v/>
      </c>
      <c r="T4044" s="27">
        <f>IF(A4044="placement",MIN(P4044,IF(S4044="",Q4044,S4044)),"")</f>
        <v>0.25</v>
      </c>
      <c r="U4044" s="14">
        <f>IF($A4044="placement",T4044*J4044,"")</f>
        <v>9.75</v>
      </c>
      <c r="V4044" s="13">
        <f>IF($A4044="placement",U4044,IF($A4044="site",SUMIF($C:$C,$C4044,$U:$U),IF($A4044="user",SUMIF($B:$B,$B4044,$U:$U),SUM($U:$U))))</f>
        <v>9.75</v>
      </c>
      <c r="W4044" s="12">
        <f>V4044/J4044</f>
        <v>0.25</v>
      </c>
    </row>
    <row r="4045" spans="1:23" x14ac:dyDescent="0.3">
      <c r="A4045" s="23" t="s">
        <v>14</v>
      </c>
      <c r="B4045" s="23" t="s">
        <v>5764</v>
      </c>
      <c r="C4045" s="23" t="s">
        <v>5766</v>
      </c>
      <c r="D4045" s="23" t="s">
        <v>5859</v>
      </c>
      <c r="E4045" s="23" t="s">
        <v>5860</v>
      </c>
      <c r="F4045" s="27">
        <v>0.25</v>
      </c>
      <c r="G4045" s="24">
        <v>0</v>
      </c>
      <c r="H4045" s="25">
        <v>2.9165999999999999</v>
      </c>
      <c r="I4045" s="25">
        <v>1.0164</v>
      </c>
      <c r="J4045" s="26">
        <v>39</v>
      </c>
      <c r="K4045" s="26">
        <v>10</v>
      </c>
      <c r="L4045" s="27">
        <v>0.34849999999999998</v>
      </c>
      <c r="M4045" s="28">
        <v>1.2941879300000001</v>
      </c>
      <c r="N4045" s="29">
        <v>0.8</v>
      </c>
      <c r="O4045" s="31" t="s">
        <v>12</v>
      </c>
      <c r="P4045" s="31">
        <v>0.38185175129999999</v>
      </c>
      <c r="Q4045" s="31">
        <v>0.25</v>
      </c>
      <c r="R4045" s="42"/>
      <c r="S4045" s="42" t="str">
        <f>IF(R4045="","",MAX(R4045,Q4045))</f>
        <v/>
      </c>
      <c r="T4045" s="27">
        <f>IF(A4045="placement",MIN(P4045,IF(S4045="",Q4045,S4045)),"")</f>
        <v>0.25</v>
      </c>
      <c r="U4045" s="28">
        <f>IF($A4045="placement",T4045*J4045,"")</f>
        <v>9.75</v>
      </c>
      <c r="V4045" s="26">
        <f>IF($A4045="placement",U4045,IF($A4045="site",SUMIF($C:$C,$C4045,$U:$U),IF($A4045="user",SUMIF($B:$B,$B4045,$U:$U),SUM($U:$U))))</f>
        <v>9.75</v>
      </c>
      <c r="W4045" s="27">
        <f>V4045/J4045</f>
        <v>0.25</v>
      </c>
    </row>
    <row r="4046" spans="1:23" x14ac:dyDescent="0.3">
      <c r="A4046" s="23" t="s">
        <v>14</v>
      </c>
      <c r="B4046" s="23" t="s">
        <v>6530</v>
      </c>
      <c r="C4046" s="23" t="s">
        <v>6532</v>
      </c>
      <c r="D4046" s="23" t="s">
        <v>6555</v>
      </c>
      <c r="E4046" s="23" t="s">
        <v>6556</v>
      </c>
      <c r="F4046" s="27">
        <v>0.25</v>
      </c>
      <c r="G4046" s="24">
        <v>0</v>
      </c>
      <c r="H4046" s="25">
        <v>27.401599999999998</v>
      </c>
      <c r="I4046" s="25">
        <v>1.7052</v>
      </c>
      <c r="J4046" s="26">
        <v>39</v>
      </c>
      <c r="K4046" s="26">
        <v>7</v>
      </c>
      <c r="L4046" s="27">
        <v>6.2199999999999998E-2</v>
      </c>
      <c r="M4046" s="28">
        <v>0.7639551</v>
      </c>
      <c r="N4046" s="29">
        <v>0.54</v>
      </c>
      <c r="O4046" s="31" t="s">
        <v>42</v>
      </c>
      <c r="P4046" s="31">
        <v>0.2931521721</v>
      </c>
      <c r="Q4046" s="31">
        <v>0.25</v>
      </c>
      <c r="R4046" s="42"/>
      <c r="S4046" s="42" t="str">
        <f>IF(R4046="","",MAX(R4046,Q4046))</f>
        <v/>
      </c>
      <c r="T4046" s="27">
        <f>IF(A4046="placement",MIN(P4046,IF(S4046="",Q4046,S4046)),"")</f>
        <v>0.25</v>
      </c>
      <c r="U4046" s="28">
        <f>IF($A4046="placement",T4046*J4046,"")</f>
        <v>9.75</v>
      </c>
      <c r="V4046" s="26">
        <f>IF($A4046="placement",U4046,IF($A4046="site",SUMIF($C:$C,$C4046,$U:$U),IF($A4046="user",SUMIF($B:$B,$B4046,$U:$U),SUM($U:$U))))</f>
        <v>9.75</v>
      </c>
      <c r="W4046" s="27">
        <f>V4046/J4046</f>
        <v>0.25</v>
      </c>
    </row>
    <row r="4047" spans="1:23" x14ac:dyDescent="0.3">
      <c r="A4047" s="23" t="s">
        <v>14</v>
      </c>
      <c r="B4047" s="23" t="s">
        <v>7371</v>
      </c>
      <c r="C4047" s="23" t="s">
        <v>7373</v>
      </c>
      <c r="D4047" s="32" t="s">
        <v>7386</v>
      </c>
      <c r="E4047" s="23" t="s">
        <v>7387</v>
      </c>
      <c r="F4047" s="27">
        <v>0.25</v>
      </c>
      <c r="G4047" s="24">
        <v>0</v>
      </c>
      <c r="H4047" s="25">
        <v>8.4661000000000008</v>
      </c>
      <c r="I4047" s="25">
        <v>2.3654000000000002</v>
      </c>
      <c r="J4047" s="26">
        <v>39</v>
      </c>
      <c r="K4047" s="26">
        <v>10</v>
      </c>
      <c r="L4047" s="27">
        <v>0.27939999999999998</v>
      </c>
      <c r="M4047" s="28">
        <v>0.55631114999999998</v>
      </c>
      <c r="N4047" s="29">
        <v>0.3</v>
      </c>
      <c r="O4047" s="31" t="s">
        <v>42</v>
      </c>
      <c r="P4047" s="31">
        <v>0.46073343900000002</v>
      </c>
      <c r="Q4047" s="31">
        <v>0.25</v>
      </c>
      <c r="R4047" s="42"/>
      <c r="S4047" s="42" t="str">
        <f>IF(R4047="","",MAX(R4047,Q4047))</f>
        <v/>
      </c>
      <c r="T4047" s="27">
        <f>IF(A4047="placement",MIN(P4047,IF(S4047="",Q4047,S4047)),"")</f>
        <v>0.25</v>
      </c>
      <c r="U4047" s="28">
        <f>IF($A4047="placement",T4047*J4047,"")</f>
        <v>9.75</v>
      </c>
      <c r="V4047" s="26">
        <f>IF($A4047="placement",U4047,IF($A4047="site",SUMIF($C:$C,$C4047,$U:$U),IF($A4047="user",SUMIF($B:$B,$B4047,$U:$U),SUM($U:$U))))</f>
        <v>9.75</v>
      </c>
      <c r="W4047" s="27">
        <f>V4047/J4047</f>
        <v>0.25</v>
      </c>
    </row>
    <row r="4048" spans="1:23" x14ac:dyDescent="0.3">
      <c r="A4048" s="23" t="s">
        <v>14</v>
      </c>
      <c r="B4048" s="23" t="s">
        <v>7689</v>
      </c>
      <c r="C4048" s="23" t="s">
        <v>7690</v>
      </c>
      <c r="D4048" s="23" t="s">
        <v>7831</v>
      </c>
      <c r="E4048" s="23" t="s">
        <v>7832</v>
      </c>
      <c r="F4048" s="27">
        <v>0.25</v>
      </c>
      <c r="G4048" s="24">
        <v>0</v>
      </c>
      <c r="H4048" s="25">
        <v>22.686599999999999</v>
      </c>
      <c r="I4048" s="25">
        <v>2.3386999999999998</v>
      </c>
      <c r="J4048" s="26">
        <v>39</v>
      </c>
      <c r="K4048" s="26">
        <v>9</v>
      </c>
      <c r="L4048" s="27">
        <v>0.1031</v>
      </c>
      <c r="M4048" s="28">
        <v>0.55002748999999995</v>
      </c>
      <c r="N4048" s="29">
        <v>0.37</v>
      </c>
      <c r="O4048" s="31" t="s">
        <v>12</v>
      </c>
      <c r="P4048" s="31">
        <v>0.32730634679999998</v>
      </c>
      <c r="Q4048" s="31">
        <v>0.25</v>
      </c>
      <c r="R4048" s="42"/>
      <c r="S4048" s="42" t="str">
        <f>IF(R4048="","",MAX(R4048,Q4048))</f>
        <v/>
      </c>
      <c r="T4048" s="27">
        <f>IF(A4048="placement",MIN(P4048,IF(S4048="",Q4048,S4048)),"")</f>
        <v>0.25</v>
      </c>
      <c r="U4048" s="28">
        <f>IF($A4048="placement",T4048*J4048,"")</f>
        <v>9.75</v>
      </c>
      <c r="V4048" s="26">
        <f>IF($A4048="placement",U4048,IF($A4048="site",SUMIF($C:$C,$C4048,$U:$U),IF($A4048="user",SUMIF($B:$B,$B4048,$U:$U),SUM($U:$U))))</f>
        <v>9.75</v>
      </c>
      <c r="W4048" s="27">
        <f>V4048/J4048</f>
        <v>0.25</v>
      </c>
    </row>
    <row r="4049" spans="1:23" hidden="1" x14ac:dyDescent="0.3">
      <c r="A4049" s="23" t="s">
        <v>13</v>
      </c>
      <c r="B4049" s="23" t="s">
        <v>8348</v>
      </c>
      <c r="C4049" s="23" t="s">
        <v>8350</v>
      </c>
      <c r="D4049" s="32" t="s">
        <v>9898</v>
      </c>
      <c r="E4049" s="23"/>
      <c r="F4049" s="27">
        <v>0.25</v>
      </c>
      <c r="G4049" s="24">
        <v>0</v>
      </c>
      <c r="H4049" s="25">
        <v>16.241299999999999</v>
      </c>
      <c r="I4049" s="25">
        <v>7.0716999999999999</v>
      </c>
      <c r="J4049" s="26">
        <v>229</v>
      </c>
      <c r="K4049" s="26">
        <v>57</v>
      </c>
      <c r="L4049" s="27">
        <v>0.43540000000000001</v>
      </c>
      <c r="M4049" s="28">
        <v>1.0781503800000001</v>
      </c>
      <c r="N4049" s="29">
        <v>0.6</v>
      </c>
      <c r="O4049" s="31"/>
      <c r="P4049" s="31">
        <v>0.44349136039999998</v>
      </c>
      <c r="Q4049" s="31">
        <v>0.249999999999999</v>
      </c>
      <c r="R4049" s="42"/>
      <c r="S4049" s="42" t="str">
        <f>IF(R4049="","",MAX(R4049,Q4049))</f>
        <v/>
      </c>
      <c r="T4049" s="27" t="str">
        <f>IF(A4049="placement",MIN(P4049,IF(S4049="",Q4049,S4049)),"")</f>
        <v/>
      </c>
      <c r="U4049" s="28" t="str">
        <f>IF($A4049="placement",T4049*J4049,"")</f>
        <v/>
      </c>
      <c r="V4049" s="26">
        <f>IF($A4049="placement",U4049,IF($A4049="site",SUMIF($C:$C,$C4049,$U:$U),IF($A4049="user",SUMIF($B:$B,$B4049,$U:$U),SUM($U:$U))))</f>
        <v>57.249999999999773</v>
      </c>
      <c r="W4049" s="27">
        <f>V4049/J4049</f>
        <v>0.249999999999999</v>
      </c>
    </row>
    <row r="4050" spans="1:23" hidden="1" x14ac:dyDescent="0.3">
      <c r="A4050" s="23" t="s">
        <v>10</v>
      </c>
      <c r="B4050" s="23" t="s">
        <v>8499</v>
      </c>
      <c r="C4050" s="23" t="s">
        <v>9898</v>
      </c>
      <c r="D4050" s="23" t="s">
        <v>9898</v>
      </c>
      <c r="E4050" s="23"/>
      <c r="F4050" s="27">
        <v>0.25</v>
      </c>
      <c r="G4050" s="24">
        <v>0</v>
      </c>
      <c r="H4050" s="25">
        <v>644.28039999999999</v>
      </c>
      <c r="I4050" s="25">
        <v>86.847700000000003</v>
      </c>
      <c r="J4050" s="26">
        <v>724</v>
      </c>
      <c r="K4050" s="26">
        <v>181</v>
      </c>
      <c r="L4050" s="27">
        <v>0.1348</v>
      </c>
      <c r="M4050" s="28">
        <v>0.27786371999999998</v>
      </c>
      <c r="N4050" s="29">
        <v>9.7271999999999997E-2</v>
      </c>
      <c r="O4050" s="31"/>
      <c r="P4050" s="31">
        <v>0.64992910339999999</v>
      </c>
      <c r="Q4050" s="31">
        <v>0.249999999999999</v>
      </c>
      <c r="R4050" s="42"/>
      <c r="S4050" s="42" t="str">
        <f>IF(R4050="","",MAX(R4050,Q4050))</f>
        <v/>
      </c>
      <c r="T4050" s="27" t="str">
        <f>IF(A4050="placement",MIN(P4050,IF(S4050="",Q4050,S4050)),"")</f>
        <v/>
      </c>
      <c r="U4050" s="28" t="str">
        <f>IF($A4050="placement",T4050*J4050,"")</f>
        <v/>
      </c>
      <c r="V4050" s="26">
        <f>IF($A4050="placement",U4050,IF($A4050="site",SUMIF($C:$C,$C4050,$U:$U),IF($A4050="user",SUMIF($B:$B,$B4050,$U:$U),SUM($U:$U))))</f>
        <v>164.74999999999989</v>
      </c>
      <c r="W4050" s="27">
        <f>V4050/J4050</f>
        <v>0.22755524861878437</v>
      </c>
    </row>
    <row r="4051" spans="1:23" x14ac:dyDescent="0.3">
      <c r="A4051" s="23" t="s">
        <v>14</v>
      </c>
      <c r="B4051" s="23" t="s">
        <v>8423</v>
      </c>
      <c r="C4051" s="23" t="s">
        <v>8424</v>
      </c>
      <c r="D4051" s="23" t="s">
        <v>8427</v>
      </c>
      <c r="E4051" s="23" t="s">
        <v>8428</v>
      </c>
      <c r="F4051" s="27">
        <v>0.25</v>
      </c>
      <c r="G4051" s="24">
        <v>1</v>
      </c>
      <c r="H4051" s="25">
        <v>45.149700000000003</v>
      </c>
      <c r="I4051" s="25">
        <v>3.7311999999999999</v>
      </c>
      <c r="J4051" s="26">
        <v>39</v>
      </c>
      <c r="K4051" s="26">
        <v>10</v>
      </c>
      <c r="L4051" s="27">
        <v>8.2600000000000007E-2</v>
      </c>
      <c r="M4051" s="28">
        <v>0.34484177999999999</v>
      </c>
      <c r="N4051" s="29">
        <v>0.1</v>
      </c>
      <c r="O4051" s="31" t="s">
        <v>12</v>
      </c>
      <c r="P4051" s="31">
        <v>0.71001193549999997</v>
      </c>
      <c r="Q4051" s="31">
        <v>0.25</v>
      </c>
      <c r="R4051" s="42"/>
      <c r="S4051" s="42" t="str">
        <f>IF(R4051="","",MAX(R4051,Q4051))</f>
        <v/>
      </c>
      <c r="T4051" s="27">
        <f>IF(A4051="placement",MIN(P4051,IF(S4051="",Q4051,S4051)),"")</f>
        <v>0.25</v>
      </c>
      <c r="U4051" s="28">
        <f>IF($A4051="placement",T4051*J4051,"")</f>
        <v>9.75</v>
      </c>
      <c r="V4051" s="26">
        <f>IF($A4051="placement",U4051,IF($A4051="site",SUMIF($C:$C,$C4051,$U:$U),IF($A4051="user",SUMIF($B:$B,$B4051,$U:$U),SUM($U:$U))))</f>
        <v>9.75</v>
      </c>
      <c r="W4051" s="27">
        <f>V4051/J4051</f>
        <v>0.25</v>
      </c>
    </row>
    <row r="4052" spans="1:23" x14ac:dyDescent="0.3">
      <c r="A4052" s="23" t="s">
        <v>14</v>
      </c>
      <c r="B4052" s="23" t="s">
        <v>9687</v>
      </c>
      <c r="C4052" s="23" t="s">
        <v>9689</v>
      </c>
      <c r="D4052" s="23" t="s">
        <v>9694</v>
      </c>
      <c r="E4052" s="23" t="s">
        <v>9688</v>
      </c>
      <c r="F4052" s="27">
        <v>0.25</v>
      </c>
      <c r="G4052" s="24">
        <v>0</v>
      </c>
      <c r="H4052" s="25">
        <v>12.884399999999999</v>
      </c>
      <c r="I4052" s="25">
        <v>2.3193000000000001</v>
      </c>
      <c r="J4052" s="26">
        <v>39</v>
      </c>
      <c r="K4052" s="26">
        <v>10</v>
      </c>
      <c r="L4052" s="27">
        <v>0.18</v>
      </c>
      <c r="M4052" s="28">
        <v>0.55841083999999996</v>
      </c>
      <c r="N4052" s="29">
        <v>0.33</v>
      </c>
      <c r="O4052" s="31" t="s">
        <v>12</v>
      </c>
      <c r="P4052" s="31">
        <v>0.40903726089999998</v>
      </c>
      <c r="Q4052" s="31">
        <v>0.25</v>
      </c>
      <c r="R4052" s="42"/>
      <c r="S4052" s="42" t="str">
        <f>IF(R4052="","",MAX(R4052,Q4052))</f>
        <v/>
      </c>
      <c r="T4052" s="27">
        <f>IF(A4052="placement",MIN(P4052,IF(S4052="",Q4052,S4052)),"")</f>
        <v>0.25</v>
      </c>
      <c r="U4052" s="28">
        <f>IF($A4052="placement",T4052*J4052,"")</f>
        <v>9.75</v>
      </c>
      <c r="V4052" s="26">
        <f>IF($A4052="placement",U4052,IF($A4052="site",SUMIF($C:$C,$C4052,$U:$U),IF($A4052="user",SUMIF($B:$B,$B4052,$U:$U),SUM($U:$U))))</f>
        <v>9.75</v>
      </c>
      <c r="W4052" s="27">
        <f>V4052/J4052</f>
        <v>0.25</v>
      </c>
    </row>
    <row r="4053" spans="1:23" x14ac:dyDescent="0.3">
      <c r="A4053" s="23" t="s">
        <v>14</v>
      </c>
      <c r="B4053" s="23" t="s">
        <v>11038</v>
      </c>
      <c r="C4053" s="23" t="s">
        <v>11039</v>
      </c>
      <c r="D4053" s="23" t="s">
        <v>11042</v>
      </c>
      <c r="E4053" s="23" t="s">
        <v>11043</v>
      </c>
      <c r="F4053" s="27">
        <v>0.25</v>
      </c>
      <c r="G4053" s="24">
        <v>0</v>
      </c>
      <c r="H4053" s="25">
        <v>3.6718000000000002</v>
      </c>
      <c r="I4053" s="25">
        <v>0.93159999999999998</v>
      </c>
      <c r="J4053" s="26">
        <v>39</v>
      </c>
      <c r="K4053" s="26">
        <v>10</v>
      </c>
      <c r="L4053" s="27">
        <v>0.25369999999999998</v>
      </c>
      <c r="M4053" s="28">
        <v>1.39012497</v>
      </c>
      <c r="N4053" s="29">
        <v>0.82</v>
      </c>
      <c r="O4053" s="31" t="s">
        <v>12</v>
      </c>
      <c r="P4053" s="31">
        <v>0.41012497660000002</v>
      </c>
      <c r="Q4053" s="31">
        <v>0.249999999999999</v>
      </c>
      <c r="R4053" s="42"/>
      <c r="S4053" s="42" t="str">
        <f>IF(R4053="","",MAX(R4053,Q4053))</f>
        <v/>
      </c>
      <c r="T4053" s="27">
        <f>IF(A4053="placement",MIN(P4053,IF(S4053="",Q4053,S4053)),"")</f>
        <v>0.249999999999999</v>
      </c>
      <c r="U4053" s="28">
        <f>IF($A4053="placement",T4053*J4053,"")</f>
        <v>9.7499999999999609</v>
      </c>
      <c r="V4053" s="26">
        <f>IF($A4053="placement",U4053,IF($A4053="site",SUMIF($C:$C,$C4053,$U:$U),IF($A4053="user",SUMIF($B:$B,$B4053,$U:$U),SUM($U:$U))))</f>
        <v>9.7499999999999609</v>
      </c>
      <c r="W4053" s="27">
        <f>V4053/J4053</f>
        <v>0.249999999999999</v>
      </c>
    </row>
    <row r="4054" spans="1:23" x14ac:dyDescent="0.3">
      <c r="A4054" s="11" t="s">
        <v>14</v>
      </c>
      <c r="B4054" s="11" t="s">
        <v>9059</v>
      </c>
      <c r="C4054" s="11" t="s">
        <v>9061</v>
      </c>
      <c r="D4054" s="11" t="s">
        <v>9072</v>
      </c>
      <c r="E4054" s="11" t="s">
        <v>9060</v>
      </c>
      <c r="F4054" s="12">
        <v>0.25</v>
      </c>
      <c r="G4054" s="33">
        <v>0</v>
      </c>
      <c r="H4054" s="34">
        <v>14.499599999999999</v>
      </c>
      <c r="I4054" s="34">
        <v>2.1951000000000001</v>
      </c>
      <c r="J4054" s="13">
        <v>39</v>
      </c>
      <c r="K4054" s="13">
        <v>10</v>
      </c>
      <c r="L4054" s="12">
        <v>0.15140000000000001</v>
      </c>
      <c r="M4054" s="14">
        <v>0.59470259000000003</v>
      </c>
      <c r="N4054" s="15">
        <v>0.4</v>
      </c>
      <c r="O4054" s="16" t="s">
        <v>42</v>
      </c>
      <c r="P4054" s="16">
        <v>0.32739489179999998</v>
      </c>
      <c r="Q4054" s="16">
        <v>0.249999999999999</v>
      </c>
      <c r="R4054" s="44"/>
      <c r="S4054" s="42" t="str">
        <f>IF(R4054="","",MAX(R4054,Q4054))</f>
        <v/>
      </c>
      <c r="T4054" s="27">
        <f>IF(A4054="placement",MIN(P4054,IF(S4054="",Q4054,S4054)),"")</f>
        <v>0.249999999999999</v>
      </c>
      <c r="U4054" s="14">
        <f>IF($A4054="placement",T4054*J4054,"")</f>
        <v>9.7499999999999609</v>
      </c>
      <c r="V4054" s="13">
        <f>IF($A4054="placement",U4054,IF($A4054="site",SUMIF($C:$C,$C4054,$U:$U),IF($A4054="user",SUMIF($B:$B,$B4054,$U:$U),SUM($U:$U))))</f>
        <v>9.7499999999999609</v>
      </c>
      <c r="W4054" s="12">
        <f>V4054/J4054</f>
        <v>0.249999999999999</v>
      </c>
    </row>
    <row r="4055" spans="1:23" hidden="1" x14ac:dyDescent="0.3">
      <c r="A4055" s="23" t="s">
        <v>13</v>
      </c>
      <c r="B4055" s="23" t="s">
        <v>9844</v>
      </c>
      <c r="C4055" s="23" t="s">
        <v>9846</v>
      </c>
      <c r="D4055" s="23" t="s">
        <v>9898</v>
      </c>
      <c r="E4055" s="23"/>
      <c r="F4055" s="27">
        <v>0.25</v>
      </c>
      <c r="G4055" s="24">
        <v>0</v>
      </c>
      <c r="H4055" s="25">
        <v>29.401700000000002</v>
      </c>
      <c r="I4055" s="25">
        <v>2.4438</v>
      </c>
      <c r="J4055" s="26">
        <v>228</v>
      </c>
      <c r="K4055" s="26">
        <v>49</v>
      </c>
      <c r="L4055" s="27">
        <v>8.3099999999999993E-2</v>
      </c>
      <c r="M4055" s="28">
        <v>3.1121678899999998</v>
      </c>
      <c r="N4055" s="29">
        <v>2.4332859999999998</v>
      </c>
      <c r="O4055" s="31"/>
      <c r="P4055" s="31">
        <v>0.21813793910000001</v>
      </c>
      <c r="Q4055" s="31">
        <v>0.21813793905890999</v>
      </c>
      <c r="R4055" s="42">
        <v>0.3</v>
      </c>
      <c r="S4055" s="42">
        <f>IF(R4055="","",MAX(R4055,Q4055))</f>
        <v>0.3</v>
      </c>
      <c r="T4055" s="27" t="str">
        <f>IF(A4055="placement",MIN(P4055,IF(S4055="",Q4055,S4055)),"")</f>
        <v/>
      </c>
      <c r="U4055" s="28" t="str">
        <f>IF($A4055="placement",T4055*J4055,"")</f>
        <v/>
      </c>
      <c r="V4055" s="26">
        <f>IF($A4055="placement",U4055,IF($A4055="site",SUMIF($C:$C,$C4055,$U:$U),IF($A4055="user",SUMIF($B:$B,$B4055,$U:$U),SUM($U:$U))))</f>
        <v>41.333906710002516</v>
      </c>
      <c r="W4055" s="27">
        <f>V4055/J4055</f>
        <v>0.18128906451755489</v>
      </c>
    </row>
    <row r="4056" spans="1:23" hidden="1" x14ac:dyDescent="0.3">
      <c r="A4056" s="23" t="s">
        <v>10</v>
      </c>
      <c r="B4056" s="23" t="s">
        <v>3238</v>
      </c>
      <c r="C4056" s="23" t="s">
        <v>9898</v>
      </c>
      <c r="D4056" s="23" t="s">
        <v>9898</v>
      </c>
      <c r="E4056" s="23"/>
      <c r="F4056" s="27">
        <v>0.28660000000000002</v>
      </c>
      <c r="G4056" s="24">
        <v>0</v>
      </c>
      <c r="H4056" s="25">
        <v>59.985399999999998</v>
      </c>
      <c r="I4056" s="25">
        <v>19.6021</v>
      </c>
      <c r="J4056" s="26">
        <v>765</v>
      </c>
      <c r="K4056" s="26">
        <v>173</v>
      </c>
      <c r="L4056" s="27">
        <v>0.32679999999999998</v>
      </c>
      <c r="M4056" s="28">
        <v>1.30044055</v>
      </c>
      <c r="N4056" s="29">
        <v>1</v>
      </c>
      <c r="O4056" s="31"/>
      <c r="P4056" s="31">
        <v>0.23102982359999999</v>
      </c>
      <c r="Q4056" s="31">
        <v>0.231029823587068</v>
      </c>
      <c r="R4056" s="42">
        <v>0.15</v>
      </c>
      <c r="S4056" s="42">
        <f>IF(R4056="","",MAX(R4056,Q4056))</f>
        <v>0.231029823587068</v>
      </c>
      <c r="T4056" s="27" t="str">
        <f>IF(A4056="placement",MIN(P4056,IF(S4056="",Q4056,S4056)),"")</f>
        <v/>
      </c>
      <c r="U4056" s="28" t="str">
        <f>IF($A4056="placement",T4056*J4056,"")</f>
        <v/>
      </c>
      <c r="V4056" s="26">
        <f>IF($A4056="placement",U4056,IF($A4056="site",SUMIF($C:$C,$C4056,$U:$U),IF($A4056="user",SUMIF($B:$B,$B4056,$U:$U),SUM($U:$U))))</f>
        <v>173.7583825574194</v>
      </c>
      <c r="W4056" s="27">
        <f>V4056/J4056</f>
        <v>0.22713514059793385</v>
      </c>
    </row>
    <row r="4057" spans="1:23" hidden="1" x14ac:dyDescent="0.3">
      <c r="A4057" s="11" t="s">
        <v>13</v>
      </c>
      <c r="B4057" s="11" t="s">
        <v>4995</v>
      </c>
      <c r="C4057" s="11" t="s">
        <v>4996</v>
      </c>
      <c r="D4057" s="11" t="s">
        <v>9898</v>
      </c>
      <c r="E4057" s="11"/>
      <c r="F4057" s="12">
        <v>0.15</v>
      </c>
      <c r="G4057" s="33">
        <v>0.99996379000000002</v>
      </c>
      <c r="H4057" s="34">
        <v>29.8414</v>
      </c>
      <c r="I4057" s="34">
        <v>2.9041000000000001</v>
      </c>
      <c r="J4057" s="13">
        <v>219</v>
      </c>
      <c r="K4057" s="13">
        <v>33</v>
      </c>
      <c r="L4057" s="12">
        <v>9.7299999999999998E-2</v>
      </c>
      <c r="M4057" s="14">
        <v>2.5131933000000002</v>
      </c>
      <c r="N4057" s="15">
        <v>1.999833</v>
      </c>
      <c r="O4057" s="16"/>
      <c r="P4057" s="16">
        <v>0.2042661422</v>
      </c>
      <c r="Q4057" s="16">
        <v>0.15000362109985499</v>
      </c>
      <c r="R4057" s="44"/>
      <c r="S4057" s="42" t="str">
        <f>IF(R4057="","",MAX(R4057,Q4057))</f>
        <v/>
      </c>
      <c r="T4057" s="27" t="str">
        <f>IF(A4057="placement",MIN(P4057,IF(S4057="",Q4057,S4057)),"")</f>
        <v/>
      </c>
      <c r="U4057" s="14" t="str">
        <f>IF($A4057="placement",T4057*J4057,"")</f>
        <v/>
      </c>
      <c r="V4057" s="13">
        <f>IF($A4057="placement",U4057,IF($A4057="site",SUMIF($C:$C,$C4057,$U:$U),IF($A4057="user",SUMIF($B:$B,$B4057,$U:$U),SUM($U:$U))))</f>
        <v>32.85</v>
      </c>
      <c r="W4057" s="12">
        <f>V4057/J4057</f>
        <v>0.15</v>
      </c>
    </row>
    <row r="4058" spans="1:23" hidden="1" x14ac:dyDescent="0.3">
      <c r="A4058" s="23" t="s">
        <v>10</v>
      </c>
      <c r="B4058" s="23" t="s">
        <v>4973</v>
      </c>
      <c r="C4058" s="23" t="s">
        <v>9898</v>
      </c>
      <c r="D4058" s="23" t="s">
        <v>9898</v>
      </c>
      <c r="E4058" s="23"/>
      <c r="F4058" s="27">
        <v>0.25</v>
      </c>
      <c r="G4058" s="24">
        <v>0.69690089</v>
      </c>
      <c r="H4058" s="25">
        <v>859.99559999999997</v>
      </c>
      <c r="I4058" s="25">
        <v>175.8441</v>
      </c>
      <c r="J4058" s="26">
        <v>2441</v>
      </c>
      <c r="K4058" s="26">
        <v>609</v>
      </c>
      <c r="L4058" s="27">
        <v>0.20449999999999999</v>
      </c>
      <c r="M4058" s="28">
        <v>0.46267029999999998</v>
      </c>
      <c r="N4058" s="29">
        <v>0.306334</v>
      </c>
      <c r="O4058" s="31"/>
      <c r="P4058" s="31">
        <v>0.33790000640000001</v>
      </c>
      <c r="Q4058" s="31">
        <v>0.25</v>
      </c>
      <c r="R4058" s="42"/>
      <c r="S4058" s="42" t="str">
        <f>IF(R4058="","",MAX(R4058,Q4058))</f>
        <v/>
      </c>
      <c r="T4058" s="27" t="str">
        <f>IF(A4058="placement",MIN(P4058,IF(S4058="",Q4058,S4058)),"")</f>
        <v/>
      </c>
      <c r="U4058" s="28" t="str">
        <f>IF($A4058="placement",T4058*J4058,"")</f>
        <v/>
      </c>
      <c r="V4058" s="26">
        <f>IF($A4058="placement",U4058,IF($A4058="site",SUMIF($C:$C,$C4058,$U:$U),IF($A4058="user",SUMIF($B:$B,$B4058,$U:$U),SUM($U:$U))))</f>
        <v>554.38279320559968</v>
      </c>
      <c r="W4058" s="27">
        <f>V4058/J4058</f>
        <v>0.22711298369750088</v>
      </c>
    </row>
    <row r="4059" spans="1:23" x14ac:dyDescent="0.3">
      <c r="A4059" s="23" t="s">
        <v>14</v>
      </c>
      <c r="B4059" s="23" t="s">
        <v>6052</v>
      </c>
      <c r="C4059" s="23" t="s">
        <v>6054</v>
      </c>
      <c r="D4059" s="23" t="s">
        <v>6116</v>
      </c>
      <c r="E4059" s="23" t="s">
        <v>6117</v>
      </c>
      <c r="F4059" s="27">
        <v>0.25</v>
      </c>
      <c r="G4059" s="24">
        <v>0</v>
      </c>
      <c r="H4059" s="25">
        <v>37.700099999999999</v>
      </c>
      <c r="I4059" s="25">
        <v>0.81610000000000005</v>
      </c>
      <c r="J4059" s="26">
        <v>39</v>
      </c>
      <c r="K4059" s="26">
        <v>9</v>
      </c>
      <c r="L4059" s="27">
        <v>2.1600000000000001E-2</v>
      </c>
      <c r="M4059" s="28">
        <v>1.6075704500000001</v>
      </c>
      <c r="N4059" s="29">
        <v>1.25</v>
      </c>
      <c r="O4059" s="31" t="s">
        <v>12</v>
      </c>
      <c r="P4059" s="31">
        <v>0.22242910260000001</v>
      </c>
      <c r="Q4059" s="31">
        <v>0.222429102629014</v>
      </c>
      <c r="R4059" s="42">
        <v>0.1</v>
      </c>
      <c r="S4059" s="42">
        <f>IF(R4059="","",MAX(R4059,Q4059))</f>
        <v>0.222429102629014</v>
      </c>
      <c r="T4059" s="27">
        <f>IF(A4059="placement",MIN(P4059,IF(S4059="",Q4059,S4059)),"")</f>
        <v>0.22242910260000001</v>
      </c>
      <c r="U4059" s="28">
        <f>IF($A4059="placement",T4059*J4059,"")</f>
        <v>8.6747350014000002</v>
      </c>
      <c r="V4059" s="26">
        <f>IF($A4059="placement",U4059,IF($A4059="site",SUMIF($C:$C,$C4059,$U:$U),IF($A4059="user",SUMIF($B:$B,$B4059,$U:$U),SUM($U:$U))))</f>
        <v>8.6747350014000002</v>
      </c>
      <c r="W4059" s="27">
        <f>V4059/J4059</f>
        <v>0.22242910260000001</v>
      </c>
    </row>
    <row r="4060" spans="1:23" x14ac:dyDescent="0.3">
      <c r="A4060" s="23" t="s">
        <v>14</v>
      </c>
      <c r="B4060" s="23" t="s">
        <v>277</v>
      </c>
      <c r="C4060" s="23" t="s">
        <v>279</v>
      </c>
      <c r="D4060" s="23" t="s">
        <v>371</v>
      </c>
      <c r="E4060" s="23" t="s">
        <v>372</v>
      </c>
      <c r="F4060" s="27">
        <v>0.25</v>
      </c>
      <c r="G4060" s="24">
        <v>0</v>
      </c>
      <c r="H4060" s="25">
        <v>3.8938999999999999</v>
      </c>
      <c r="I4060" s="25">
        <v>0.34749999999999998</v>
      </c>
      <c r="J4060" s="26">
        <v>39</v>
      </c>
      <c r="K4060" s="26">
        <v>8</v>
      </c>
      <c r="L4060" s="27">
        <v>8.9200000000000002E-2</v>
      </c>
      <c r="M4060" s="28">
        <v>3.7732374100000001</v>
      </c>
      <c r="N4060" s="29">
        <v>3</v>
      </c>
      <c r="O4060" s="31" t="s">
        <v>12</v>
      </c>
      <c r="P4060" s="31">
        <v>0.20492678459999999</v>
      </c>
      <c r="Q4060" s="31">
        <v>0.20492678462477101</v>
      </c>
      <c r="R4060" s="42">
        <v>0.15</v>
      </c>
      <c r="S4060" s="42">
        <f>IF(R4060="","",MAX(R4060,Q4060))</f>
        <v>0.20492678462477101</v>
      </c>
      <c r="T4060" s="27">
        <f>IF(A4060="placement",MIN(P4060,IF(S4060="",Q4060,S4060)),"")</f>
        <v>0.20492678459999999</v>
      </c>
      <c r="U4060" s="28">
        <f>IF($A4060="placement",T4060*J4060,"")</f>
        <v>7.9921445993999995</v>
      </c>
      <c r="V4060" s="26">
        <f>IF($A4060="placement",U4060,IF($A4060="site",SUMIF($C:$C,$C4060,$U:$U),IF($A4060="user",SUMIF($B:$B,$B4060,$U:$U),SUM($U:$U))))</f>
        <v>7.9921445993999995</v>
      </c>
      <c r="W4060" s="27">
        <f>V4060/J4060</f>
        <v>0.20492678459999999</v>
      </c>
    </row>
    <row r="4061" spans="1:23" x14ac:dyDescent="0.3">
      <c r="A4061" s="17" t="s">
        <v>14</v>
      </c>
      <c r="B4061" s="17" t="s">
        <v>1684</v>
      </c>
      <c r="C4061" s="17" t="s">
        <v>1686</v>
      </c>
      <c r="D4061" s="17" t="s">
        <v>1691</v>
      </c>
      <c r="E4061" s="17" t="s">
        <v>1692</v>
      </c>
      <c r="F4061" s="18">
        <v>0.2</v>
      </c>
      <c r="G4061" s="36">
        <v>0</v>
      </c>
      <c r="H4061" s="37">
        <v>5.4827000000000004</v>
      </c>
      <c r="I4061" s="37">
        <v>1.1255999999999999</v>
      </c>
      <c r="J4061" s="19">
        <v>39</v>
      </c>
      <c r="K4061" s="19">
        <v>8</v>
      </c>
      <c r="L4061" s="18">
        <v>0.20530000000000001</v>
      </c>
      <c r="M4061" s="20">
        <v>1.1426359500000001</v>
      </c>
      <c r="N4061" s="21">
        <v>0.75</v>
      </c>
      <c r="O4061" s="22" t="s">
        <v>42</v>
      </c>
      <c r="P4061" s="22">
        <v>0.34362296469999998</v>
      </c>
      <c r="Q4061" s="22">
        <v>0.2</v>
      </c>
      <c r="R4061" s="43"/>
      <c r="S4061" s="42" t="str">
        <f>IF(R4061="","",MAX(R4061,Q4061))</f>
        <v/>
      </c>
      <c r="T4061" s="27">
        <f>IF(A4061="placement",MIN(P4061,IF(S4061="",Q4061,S4061)),"")</f>
        <v>0.2</v>
      </c>
      <c r="U4061" s="20">
        <f>IF($A4061="placement",T4061*J4061,"")</f>
        <v>7.8000000000000007</v>
      </c>
      <c r="V4061" s="19">
        <f>IF($A4061="placement",U4061,IF($A4061="site",SUMIF($C:$C,$C4061,$U:$U),IF($A4061="user",SUMIF($B:$B,$B4061,$U:$U),SUM($U:$U))))</f>
        <v>7.8000000000000007</v>
      </c>
      <c r="W4061" s="18">
        <f>V4061/J4061</f>
        <v>0.2</v>
      </c>
    </row>
    <row r="4062" spans="1:23" x14ac:dyDescent="0.3">
      <c r="A4062" s="23" t="s">
        <v>14</v>
      </c>
      <c r="B4062" s="23" t="s">
        <v>7077</v>
      </c>
      <c r="C4062" s="23" t="s">
        <v>7079</v>
      </c>
      <c r="D4062" s="23" t="s">
        <v>7080</v>
      </c>
      <c r="E4062" s="23" t="s">
        <v>7078</v>
      </c>
      <c r="F4062" s="27">
        <v>0.2</v>
      </c>
      <c r="G4062" s="24">
        <v>0</v>
      </c>
      <c r="H4062" s="25">
        <v>1.81</v>
      </c>
      <c r="I4062" s="25">
        <v>0.79920000000000002</v>
      </c>
      <c r="J4062" s="26">
        <v>39</v>
      </c>
      <c r="K4062" s="26">
        <v>8</v>
      </c>
      <c r="L4062" s="27">
        <v>0.44159999999999999</v>
      </c>
      <c r="M4062" s="28">
        <v>1.6179819499999999</v>
      </c>
      <c r="N4062" s="29">
        <v>1</v>
      </c>
      <c r="O4062" s="31" t="s">
        <v>42</v>
      </c>
      <c r="P4062" s="31">
        <v>0.38194613230000002</v>
      </c>
      <c r="Q4062" s="31">
        <v>0.2</v>
      </c>
      <c r="R4062" s="42"/>
      <c r="S4062" s="42" t="str">
        <f>IF(R4062="","",MAX(R4062,Q4062))</f>
        <v/>
      </c>
      <c r="T4062" s="27">
        <f>IF(A4062="placement",MIN(P4062,IF(S4062="",Q4062,S4062)),"")</f>
        <v>0.2</v>
      </c>
      <c r="U4062" s="28">
        <f>IF($A4062="placement",T4062*J4062,"")</f>
        <v>7.8000000000000007</v>
      </c>
      <c r="V4062" s="26">
        <f>IF($A4062="placement",U4062,IF($A4062="site",SUMIF($C:$C,$C4062,$U:$U),IF($A4062="user",SUMIF($B:$B,$B4062,$U:$U),SUM($U:$U))))</f>
        <v>7.8000000000000007</v>
      </c>
      <c r="W4062" s="27">
        <f>V4062/J4062</f>
        <v>0.2</v>
      </c>
    </row>
    <row r="4063" spans="1:23" x14ac:dyDescent="0.3">
      <c r="A4063" s="23" t="s">
        <v>14</v>
      </c>
      <c r="B4063" s="23" t="s">
        <v>3740</v>
      </c>
      <c r="C4063" s="23" t="s">
        <v>3742</v>
      </c>
      <c r="D4063" s="32" t="s">
        <v>3743</v>
      </c>
      <c r="E4063" s="23" t="s">
        <v>3744</v>
      </c>
      <c r="F4063" s="27">
        <v>0.35</v>
      </c>
      <c r="G4063" s="24">
        <v>0</v>
      </c>
      <c r="H4063" s="25">
        <v>8.6989000000000001</v>
      </c>
      <c r="I4063" s="25">
        <v>1.3273999999999999</v>
      </c>
      <c r="J4063" s="26">
        <v>38</v>
      </c>
      <c r="K4063" s="26">
        <v>13</v>
      </c>
      <c r="L4063" s="27">
        <v>0.15260000000000001</v>
      </c>
      <c r="M4063" s="28">
        <v>0.95108696000000004</v>
      </c>
      <c r="N4063" s="29">
        <v>0.6</v>
      </c>
      <c r="O4063" s="31" t="s">
        <v>304</v>
      </c>
      <c r="P4063" s="31">
        <v>0.3691428571</v>
      </c>
      <c r="Q4063" s="31">
        <v>0.34999999999999898</v>
      </c>
      <c r="R4063" s="42"/>
      <c r="S4063" s="42" t="str">
        <f>IF(R4063="","",MAX(R4063,Q4063))</f>
        <v/>
      </c>
      <c r="T4063" s="27">
        <f>IF(A4063="placement",MIN(P4063,IF(S4063="",Q4063,S4063)),"")</f>
        <v>0.34999999999999898</v>
      </c>
      <c r="U4063" s="28">
        <f>IF($A4063="placement",T4063*J4063,"")</f>
        <v>13.299999999999962</v>
      </c>
      <c r="V4063" s="26">
        <f>IF($A4063="placement",U4063,IF($A4063="site",SUMIF($C:$C,$C4063,$U:$U),IF($A4063="user",SUMIF($B:$B,$B4063,$U:$U),SUM($U:$U))))</f>
        <v>13.299999999999962</v>
      </c>
      <c r="W4063" s="27">
        <f>V4063/J4063</f>
        <v>0.34999999999999898</v>
      </c>
    </row>
    <row r="4064" spans="1:23" hidden="1" x14ac:dyDescent="0.3">
      <c r="A4064" s="23" t="s">
        <v>13</v>
      </c>
      <c r="B4064" s="23" t="s">
        <v>9556</v>
      </c>
      <c r="C4064" s="23" t="s">
        <v>9557</v>
      </c>
      <c r="D4064" s="23" t="s">
        <v>9898</v>
      </c>
      <c r="E4064" s="23"/>
      <c r="F4064" s="27">
        <v>0.25</v>
      </c>
      <c r="G4064" s="24">
        <v>0</v>
      </c>
      <c r="H4064" s="25">
        <v>16.095400000000001</v>
      </c>
      <c r="I4064" s="25">
        <v>5.2523999999999997</v>
      </c>
      <c r="J4064" s="26">
        <v>216</v>
      </c>
      <c r="K4064" s="26">
        <v>54</v>
      </c>
      <c r="L4064" s="27">
        <v>0.32629999999999998</v>
      </c>
      <c r="M4064" s="28">
        <v>1.36880355</v>
      </c>
      <c r="N4064" s="29">
        <v>1</v>
      </c>
      <c r="O4064" s="31"/>
      <c r="P4064" s="31">
        <v>0.26943497300000002</v>
      </c>
      <c r="Q4064" s="31">
        <v>0.249999999999999</v>
      </c>
      <c r="R4064" s="42"/>
      <c r="S4064" s="42" t="str">
        <f>IF(R4064="","",MAX(R4064,Q4064))</f>
        <v/>
      </c>
      <c r="T4064" s="27" t="str">
        <f>IF(A4064="placement",MIN(P4064,IF(S4064="",Q4064,S4064)),"")</f>
        <v/>
      </c>
      <c r="U4064" s="28" t="str">
        <f>IF($A4064="placement",T4064*J4064,"")</f>
        <v/>
      </c>
      <c r="V4064" s="26">
        <f>IF($A4064="placement",U4064,IF($A4064="site",SUMIF($C:$C,$C4064,$U:$U),IF($A4064="user",SUMIF($B:$B,$B4064,$U:$U),SUM($U:$U))))</f>
        <v>53.749999999999858</v>
      </c>
      <c r="W4064" s="27">
        <f>V4064/J4064</f>
        <v>0.24884259259259192</v>
      </c>
    </row>
    <row r="4065" spans="1:23" hidden="1" x14ac:dyDescent="0.3">
      <c r="A4065" s="17" t="s">
        <v>10</v>
      </c>
      <c r="B4065" s="17" t="s">
        <v>7371</v>
      </c>
      <c r="C4065" s="17" t="s">
        <v>9898</v>
      </c>
      <c r="D4065" s="17" t="s">
        <v>9898</v>
      </c>
      <c r="E4065" s="17"/>
      <c r="F4065" s="18">
        <v>0.27179999999999999</v>
      </c>
      <c r="G4065" s="36">
        <v>0.71425766999999996</v>
      </c>
      <c r="H4065" s="37">
        <v>706.29309999999998</v>
      </c>
      <c r="I4065" s="37">
        <v>166.77289999999999</v>
      </c>
      <c r="J4065" s="19">
        <v>3407</v>
      </c>
      <c r="K4065" s="19">
        <v>807</v>
      </c>
      <c r="L4065" s="18">
        <v>0.2361</v>
      </c>
      <c r="M4065" s="20">
        <v>0.68105808000000001</v>
      </c>
      <c r="N4065" s="21">
        <v>0.47631099999999998</v>
      </c>
      <c r="O4065" s="22"/>
      <c r="P4065" s="22">
        <v>0.30063086220000002</v>
      </c>
      <c r="Q4065" s="22">
        <v>0.27178671906595803</v>
      </c>
      <c r="R4065" s="43"/>
      <c r="S4065" s="42" t="str">
        <f>IF(R4065="","",MAX(R4065,Q4065))</f>
        <v/>
      </c>
      <c r="T4065" s="27" t="str">
        <f>IF(A4065="placement",MIN(P4065,IF(S4065="",Q4065,S4065)),"")</f>
        <v/>
      </c>
      <c r="U4065" s="20" t="str">
        <f>IF($A4065="placement",T4065*J4065,"")</f>
        <v/>
      </c>
      <c r="V4065" s="19">
        <f>IF($A4065="placement",U4065,IF($A4065="site",SUMIF($C:$C,$C4065,$U:$U),IF($A4065="user",SUMIF($B:$B,$B4065,$U:$U),SUM($U:$U))))</f>
        <v>772.82605069563624</v>
      </c>
      <c r="W4065" s="18">
        <f>V4065/J4065</f>
        <v>0.22683476686106141</v>
      </c>
    </row>
    <row r="4066" spans="1:23" hidden="1" x14ac:dyDescent="0.3">
      <c r="A4066" s="23" t="s">
        <v>13</v>
      </c>
      <c r="B4066" s="23" t="s">
        <v>7677</v>
      </c>
      <c r="C4066" s="23" t="s">
        <v>7679</v>
      </c>
      <c r="D4066" s="23" t="s">
        <v>9898</v>
      </c>
      <c r="E4066" s="23"/>
      <c r="F4066" s="27">
        <v>0.25</v>
      </c>
      <c r="G4066" s="24">
        <v>0.99999104000000005</v>
      </c>
      <c r="H4066" s="25">
        <v>569.38229999999999</v>
      </c>
      <c r="I4066" s="25">
        <v>41.1843</v>
      </c>
      <c r="J4066" s="26">
        <v>215</v>
      </c>
      <c r="K4066" s="26">
        <v>54</v>
      </c>
      <c r="L4066" s="27">
        <v>7.2300000000000003E-2</v>
      </c>
      <c r="M4066" s="28">
        <v>0.17414236</v>
      </c>
      <c r="N4066" s="29">
        <v>0.1</v>
      </c>
      <c r="O4066" s="31"/>
      <c r="P4066" s="31">
        <v>0.42575716829999999</v>
      </c>
      <c r="Q4066" s="31">
        <v>0.25</v>
      </c>
      <c r="R4066" s="42"/>
      <c r="S4066" s="42" t="str">
        <f>IF(R4066="","",MAX(R4066,Q4066))</f>
        <v/>
      </c>
      <c r="T4066" s="27" t="str">
        <f>IF(A4066="placement",MIN(P4066,IF(S4066="",Q4066,S4066)),"")</f>
        <v/>
      </c>
      <c r="U4066" s="28" t="str">
        <f>IF($A4066="placement",T4066*J4066,"")</f>
        <v/>
      </c>
      <c r="V4066" s="26">
        <f>IF($A4066="placement",U4066,IF($A4066="site",SUMIF($C:$C,$C4066,$U:$U),IF($A4066="user",SUMIF($B:$B,$B4066,$U:$U),SUM($U:$U))))</f>
        <v>49.475317247221923</v>
      </c>
      <c r="W4066" s="27">
        <f>V4066/J4066</f>
        <v>0.2301177546382415</v>
      </c>
    </row>
    <row r="4067" spans="1:23" hidden="1" x14ac:dyDescent="0.3">
      <c r="A4067" s="23" t="s">
        <v>10</v>
      </c>
      <c r="B4067" s="23" t="s">
        <v>4914</v>
      </c>
      <c r="C4067" s="23" t="s">
        <v>9898</v>
      </c>
      <c r="D4067" s="23" t="s">
        <v>9898</v>
      </c>
      <c r="E4067" s="23"/>
      <c r="F4067" s="27">
        <v>0.2235</v>
      </c>
      <c r="G4067" s="24">
        <v>0.99982926000000005</v>
      </c>
      <c r="H4067" s="25">
        <v>278949.32610000001</v>
      </c>
      <c r="I4067" s="25">
        <v>60708.488299999997</v>
      </c>
      <c r="J4067" s="26">
        <v>54515</v>
      </c>
      <c r="K4067" s="26">
        <v>12186</v>
      </c>
      <c r="L4067" s="27">
        <v>0.21759999999999999</v>
      </c>
      <c r="M4067" s="28">
        <v>2.9932650000000002E-2</v>
      </c>
      <c r="N4067" s="29">
        <v>1.1284000000000001E-2</v>
      </c>
      <c r="O4067" s="31"/>
      <c r="P4067" s="31">
        <v>0.62302035850000004</v>
      </c>
      <c r="Q4067" s="31">
        <v>0.22354009090874799</v>
      </c>
      <c r="R4067" s="42"/>
      <c r="S4067" s="42" t="str">
        <f>IF(R4067="","",MAX(R4067,Q4067))</f>
        <v/>
      </c>
      <c r="T4067" s="27" t="str">
        <f>IF(A4067="placement",MIN(P4067,IF(S4067="",Q4067,S4067)),"")</f>
        <v/>
      </c>
      <c r="U4067" s="28" t="str">
        <f>IF($A4067="placement",T4067*J4067,"")</f>
        <v/>
      </c>
      <c r="V4067" s="26">
        <f>IF($A4067="placement",U4067,IF($A4067="site",SUMIF($C:$C,$C4067,$U:$U),IF($A4067="user",SUMIF($B:$B,$B4067,$U:$U),SUM($U:$U))))</f>
        <v>13334.899999999994</v>
      </c>
      <c r="W4067" s="27">
        <f>V4067/J4067</f>
        <v>0.24460974043841133</v>
      </c>
    </row>
    <row r="4068" spans="1:23" x14ac:dyDescent="0.3">
      <c r="A4068" s="23" t="s">
        <v>14</v>
      </c>
      <c r="B4068" s="23" t="s">
        <v>2870</v>
      </c>
      <c r="C4068" s="23" t="s">
        <v>2872</v>
      </c>
      <c r="D4068" s="23" t="s">
        <v>2877</v>
      </c>
      <c r="E4068" s="23" t="s">
        <v>2878</v>
      </c>
      <c r="F4068" s="27">
        <v>0.33</v>
      </c>
      <c r="G4068" s="24">
        <v>0</v>
      </c>
      <c r="H4068" s="25">
        <v>28.689900000000002</v>
      </c>
      <c r="I4068" s="25">
        <v>5.6797000000000004</v>
      </c>
      <c r="J4068" s="26">
        <v>38</v>
      </c>
      <c r="K4068" s="26">
        <v>12</v>
      </c>
      <c r="L4068" s="27">
        <v>0.19800000000000001</v>
      </c>
      <c r="M4068" s="28">
        <v>0.2209593</v>
      </c>
      <c r="N4068" s="29">
        <v>0.03</v>
      </c>
      <c r="O4068" s="31" t="s">
        <v>12</v>
      </c>
      <c r="P4068" s="31">
        <v>0.8642283919</v>
      </c>
      <c r="Q4068" s="31">
        <v>0.33</v>
      </c>
      <c r="R4068" s="42"/>
      <c r="S4068" s="42" t="str">
        <f>IF(R4068="","",MAX(R4068,Q4068))</f>
        <v/>
      </c>
      <c r="T4068" s="27">
        <f>IF(A4068="placement",MIN(P4068,IF(S4068="",Q4068,S4068)),"")</f>
        <v>0.33</v>
      </c>
      <c r="U4068" s="28">
        <f>IF($A4068="placement",T4068*J4068,"")</f>
        <v>12.540000000000001</v>
      </c>
      <c r="V4068" s="26">
        <f>IF($A4068="placement",U4068,IF($A4068="site",SUMIF($C:$C,$C4068,$U:$U),IF($A4068="user",SUMIF($B:$B,$B4068,$U:$U),SUM($U:$U))))</f>
        <v>12.540000000000001</v>
      </c>
      <c r="W4068" s="27">
        <f>V4068/J4068</f>
        <v>0.33</v>
      </c>
    </row>
    <row r="4069" spans="1:23" x14ac:dyDescent="0.3">
      <c r="A4069" s="23" t="s">
        <v>14</v>
      </c>
      <c r="B4069" s="23" t="s">
        <v>6457</v>
      </c>
      <c r="C4069" s="23" t="s">
        <v>6458</v>
      </c>
      <c r="D4069" s="23" t="s">
        <v>6465</v>
      </c>
      <c r="E4069" s="23" t="s">
        <v>6466</v>
      </c>
      <c r="F4069" s="27">
        <v>0.33</v>
      </c>
      <c r="G4069" s="24">
        <v>1</v>
      </c>
      <c r="H4069" s="25">
        <v>94.921999999999997</v>
      </c>
      <c r="I4069" s="25">
        <v>4.6403999999999996</v>
      </c>
      <c r="J4069" s="26">
        <v>38</v>
      </c>
      <c r="K4069" s="26">
        <v>13</v>
      </c>
      <c r="L4069" s="27">
        <v>4.8899999999999999E-2</v>
      </c>
      <c r="M4069" s="28">
        <v>0.27415685000000001</v>
      </c>
      <c r="N4069" s="29">
        <v>0.1</v>
      </c>
      <c r="O4069" s="31" t="s">
        <v>12</v>
      </c>
      <c r="P4069" s="31">
        <v>0.63524530339999996</v>
      </c>
      <c r="Q4069" s="31">
        <v>0.33</v>
      </c>
      <c r="R4069" s="42"/>
      <c r="S4069" s="42" t="str">
        <f>IF(R4069="","",MAX(R4069,Q4069))</f>
        <v/>
      </c>
      <c r="T4069" s="27">
        <f>IF(A4069="placement",MIN(P4069,IF(S4069="",Q4069,S4069)),"")</f>
        <v>0.33</v>
      </c>
      <c r="U4069" s="28">
        <f>IF($A4069="placement",T4069*J4069,"")</f>
        <v>12.540000000000001</v>
      </c>
      <c r="V4069" s="26">
        <f>IF($A4069="placement",U4069,IF($A4069="site",SUMIF($C:$C,$C4069,$U:$U),IF($A4069="user",SUMIF($B:$B,$B4069,$U:$U),SUM($U:$U))))</f>
        <v>12.540000000000001</v>
      </c>
      <c r="W4069" s="27">
        <f>V4069/J4069</f>
        <v>0.33</v>
      </c>
    </row>
    <row r="4070" spans="1:23" x14ac:dyDescent="0.3">
      <c r="A4070" s="11" t="s">
        <v>14</v>
      </c>
      <c r="B4070" s="11" t="s">
        <v>2546</v>
      </c>
      <c r="C4070" s="11" t="s">
        <v>2547</v>
      </c>
      <c r="D4070" s="11" t="s">
        <v>2554</v>
      </c>
      <c r="E4070" s="11" t="s">
        <v>2555</v>
      </c>
      <c r="F4070" s="12">
        <v>0.33</v>
      </c>
      <c r="G4070" s="33">
        <v>0</v>
      </c>
      <c r="H4070" s="34">
        <v>4.1344000000000003</v>
      </c>
      <c r="I4070" s="34">
        <v>0.6119</v>
      </c>
      <c r="J4070" s="13">
        <v>38</v>
      </c>
      <c r="K4070" s="13">
        <v>10</v>
      </c>
      <c r="L4070" s="12">
        <v>0.14799999999999999</v>
      </c>
      <c r="M4070" s="14">
        <v>2.0471110100000001</v>
      </c>
      <c r="N4070" s="15">
        <v>1.5</v>
      </c>
      <c r="O4070" s="16" t="s">
        <v>12</v>
      </c>
      <c r="P4070" s="16">
        <v>0.2672600584</v>
      </c>
      <c r="Q4070" s="16">
        <v>0.26726005838883299</v>
      </c>
      <c r="R4070" s="44"/>
      <c r="S4070" s="42" t="str">
        <f>IF(R4070="","",MAX(R4070,Q4070))</f>
        <v/>
      </c>
      <c r="T4070" s="27">
        <f>IF(A4070="placement",MIN(P4070,IF(S4070="",Q4070,S4070)),"")</f>
        <v>0.26726005838883299</v>
      </c>
      <c r="U4070" s="14">
        <f>IF($A4070="placement",T4070*J4070,"")</f>
        <v>10.155882218775654</v>
      </c>
      <c r="V4070" s="13">
        <f>IF($A4070="placement",U4070,IF($A4070="site",SUMIF($C:$C,$C4070,$U:$U),IF($A4070="user",SUMIF($B:$B,$B4070,$U:$U),SUM($U:$U))))</f>
        <v>10.155882218775654</v>
      </c>
      <c r="W4070" s="12">
        <f>V4070/J4070</f>
        <v>0.26726005838883299</v>
      </c>
    </row>
    <row r="4071" spans="1:23" x14ac:dyDescent="0.3">
      <c r="A4071" s="23" t="s">
        <v>14</v>
      </c>
      <c r="B4071" s="23" t="s">
        <v>3266</v>
      </c>
      <c r="C4071" s="23" t="s">
        <v>3268</v>
      </c>
      <c r="D4071" s="23" t="s">
        <v>3301</v>
      </c>
      <c r="E4071" s="23" t="s">
        <v>3302</v>
      </c>
      <c r="F4071" s="27">
        <v>0.25</v>
      </c>
      <c r="G4071" s="24">
        <v>0</v>
      </c>
      <c r="H4071" s="25">
        <v>21.8233</v>
      </c>
      <c r="I4071" s="25">
        <v>1.8933</v>
      </c>
      <c r="J4071" s="26">
        <v>38</v>
      </c>
      <c r="K4071" s="26">
        <v>9</v>
      </c>
      <c r="L4071" s="27">
        <v>8.6800000000000002E-2</v>
      </c>
      <c r="M4071" s="28">
        <v>0.66798460999999998</v>
      </c>
      <c r="N4071" s="29">
        <v>0.42</v>
      </c>
      <c r="O4071" s="31" t="s">
        <v>12</v>
      </c>
      <c r="P4071" s="31">
        <v>0.37124299659999999</v>
      </c>
      <c r="Q4071" s="31">
        <v>0.25</v>
      </c>
      <c r="R4071" s="42"/>
      <c r="S4071" s="42" t="str">
        <f>IF(R4071="","",MAX(R4071,Q4071))</f>
        <v/>
      </c>
      <c r="T4071" s="27">
        <f>IF(A4071="placement",MIN(P4071,IF(S4071="",Q4071,S4071)),"")</f>
        <v>0.25</v>
      </c>
      <c r="U4071" s="28">
        <f>IF($A4071="placement",T4071*J4071,"")</f>
        <v>9.5</v>
      </c>
      <c r="V4071" s="26">
        <f>IF($A4071="placement",U4071,IF($A4071="site",SUMIF($C:$C,$C4071,$U:$U),IF($A4071="user",SUMIF($B:$B,$B4071,$U:$U),SUM($U:$U))))</f>
        <v>9.5</v>
      </c>
      <c r="W4071" s="27">
        <f>V4071/J4071</f>
        <v>0.25</v>
      </c>
    </row>
    <row r="4072" spans="1:23" x14ac:dyDescent="0.3">
      <c r="A4072" s="23" t="s">
        <v>14</v>
      </c>
      <c r="B4072" s="23" t="s">
        <v>3266</v>
      </c>
      <c r="C4072" s="23" t="s">
        <v>3268</v>
      </c>
      <c r="D4072" s="23" t="s">
        <v>3460</v>
      </c>
      <c r="E4072" s="23" t="s">
        <v>3461</v>
      </c>
      <c r="F4072" s="27">
        <v>0.25</v>
      </c>
      <c r="G4072" s="24">
        <v>0</v>
      </c>
      <c r="H4072" s="25">
        <v>10.0762</v>
      </c>
      <c r="I4072" s="25">
        <v>1.3779999999999999</v>
      </c>
      <c r="J4072" s="26">
        <v>38</v>
      </c>
      <c r="K4072" s="26">
        <v>9</v>
      </c>
      <c r="L4072" s="27">
        <v>0.1368</v>
      </c>
      <c r="M4072" s="28">
        <v>0.93005391000000004</v>
      </c>
      <c r="N4072" s="29">
        <v>0.6</v>
      </c>
      <c r="O4072" s="31" t="s">
        <v>12</v>
      </c>
      <c r="P4072" s="31">
        <v>0.35487610489999999</v>
      </c>
      <c r="Q4072" s="31">
        <v>0.25</v>
      </c>
      <c r="R4072" s="42"/>
      <c r="S4072" s="42" t="str">
        <f>IF(R4072="","",MAX(R4072,Q4072))</f>
        <v/>
      </c>
      <c r="T4072" s="27">
        <f>IF(A4072="placement",MIN(P4072,IF(S4072="",Q4072,S4072)),"")</f>
        <v>0.25</v>
      </c>
      <c r="U4072" s="28">
        <f>IF($A4072="placement",T4072*J4072,"")</f>
        <v>9.5</v>
      </c>
      <c r="V4072" s="26">
        <f>IF($A4072="placement",U4072,IF($A4072="site",SUMIF($C:$C,$C4072,$U:$U),IF($A4072="user",SUMIF($B:$B,$B4072,$U:$U),SUM($U:$U))))</f>
        <v>9.5</v>
      </c>
      <c r="W4072" s="27">
        <f>V4072/J4072</f>
        <v>0.25</v>
      </c>
    </row>
    <row r="4073" spans="1:23" x14ac:dyDescent="0.3">
      <c r="A4073" s="23" t="s">
        <v>14</v>
      </c>
      <c r="B4073" s="23" t="s">
        <v>10787</v>
      </c>
      <c r="C4073" s="23" t="s">
        <v>10788</v>
      </c>
      <c r="D4073" s="23" t="s">
        <v>10797</v>
      </c>
      <c r="E4073" s="23" t="s">
        <v>10798</v>
      </c>
      <c r="F4073" s="27">
        <v>0.25</v>
      </c>
      <c r="G4073" s="24">
        <v>0</v>
      </c>
      <c r="H4073" s="25">
        <v>2.0920999999999998</v>
      </c>
      <c r="I4073" s="25">
        <v>0.30470000000000003</v>
      </c>
      <c r="J4073" s="26">
        <v>38</v>
      </c>
      <c r="K4073" s="26">
        <v>10</v>
      </c>
      <c r="L4073" s="27">
        <v>0.14560000000000001</v>
      </c>
      <c r="M4073" s="28">
        <v>4.1721519000000002</v>
      </c>
      <c r="N4073" s="29">
        <v>2.5</v>
      </c>
      <c r="O4073" s="31" t="s">
        <v>12</v>
      </c>
      <c r="P4073" s="31">
        <v>0.40078883500000001</v>
      </c>
      <c r="Q4073" s="31">
        <v>0.25</v>
      </c>
      <c r="R4073" s="42"/>
      <c r="S4073" s="42" t="str">
        <f>IF(R4073="","",MAX(R4073,Q4073))</f>
        <v/>
      </c>
      <c r="T4073" s="27">
        <f>IF(A4073="placement",MIN(P4073,IF(S4073="",Q4073,S4073)),"")</f>
        <v>0.25</v>
      </c>
      <c r="U4073" s="28">
        <f>IF($A4073="placement",T4073*J4073,"")</f>
        <v>9.5</v>
      </c>
      <c r="V4073" s="26">
        <f>IF($A4073="placement",U4073,IF($A4073="site",SUMIF($C:$C,$C4073,$U:$U),IF($A4073="user",SUMIF($B:$B,$B4073,$U:$U),SUM($U:$U))))</f>
        <v>9.5</v>
      </c>
      <c r="W4073" s="27">
        <f>V4073/J4073</f>
        <v>0.25</v>
      </c>
    </row>
    <row r="4074" spans="1:23" x14ac:dyDescent="0.3">
      <c r="A4074" s="23" t="s">
        <v>14</v>
      </c>
      <c r="B4074" s="23" t="s">
        <v>7153</v>
      </c>
      <c r="C4074" s="23" t="s">
        <v>7155</v>
      </c>
      <c r="D4074" s="32" t="s">
        <v>7184</v>
      </c>
      <c r="E4074" s="23" t="s">
        <v>7185</v>
      </c>
      <c r="F4074" s="27">
        <v>0.25</v>
      </c>
      <c r="G4074" s="24">
        <v>0</v>
      </c>
      <c r="H4074" s="25">
        <v>7.8086000000000002</v>
      </c>
      <c r="I4074" s="25">
        <v>1.6946000000000001</v>
      </c>
      <c r="J4074" s="26">
        <v>38</v>
      </c>
      <c r="K4074" s="26">
        <v>10</v>
      </c>
      <c r="L4074" s="27">
        <v>0.217</v>
      </c>
      <c r="M4074" s="28">
        <v>0.75055640000000001</v>
      </c>
      <c r="N4074" s="29">
        <v>0.5</v>
      </c>
      <c r="O4074" s="31" t="s">
        <v>12</v>
      </c>
      <c r="P4074" s="31">
        <v>0.33382754320000002</v>
      </c>
      <c r="Q4074" s="31">
        <v>0.25</v>
      </c>
      <c r="R4074" s="42"/>
      <c r="S4074" s="42" t="str">
        <f>IF(R4074="","",MAX(R4074,Q4074))</f>
        <v/>
      </c>
      <c r="T4074" s="27">
        <f>IF(A4074="placement",MIN(P4074,IF(S4074="",Q4074,S4074)),"")</f>
        <v>0.25</v>
      </c>
      <c r="U4074" s="28">
        <f>IF($A4074="placement",T4074*J4074,"")</f>
        <v>9.5</v>
      </c>
      <c r="V4074" s="26">
        <f>IF($A4074="placement",U4074,IF($A4074="site",SUMIF($C:$C,$C4074,$U:$U),IF($A4074="user",SUMIF($B:$B,$B4074,$U:$U),SUM($U:$U))))</f>
        <v>9.5</v>
      </c>
      <c r="W4074" s="27">
        <f>V4074/J4074</f>
        <v>0.25</v>
      </c>
    </row>
    <row r="4075" spans="1:23" hidden="1" x14ac:dyDescent="0.3">
      <c r="A4075" s="11" t="s">
        <v>13</v>
      </c>
      <c r="B4075" s="11" t="s">
        <v>235</v>
      </c>
      <c r="C4075" s="11" t="s">
        <v>237</v>
      </c>
      <c r="D4075" s="11" t="s">
        <v>9898</v>
      </c>
      <c r="E4075" s="11"/>
      <c r="F4075" s="12">
        <v>0.33</v>
      </c>
      <c r="G4075" s="33">
        <v>0</v>
      </c>
      <c r="H4075" s="34">
        <v>35.589599999999997</v>
      </c>
      <c r="I4075" s="34">
        <v>9.7913999999999994</v>
      </c>
      <c r="J4075" s="13">
        <v>214</v>
      </c>
      <c r="K4075" s="13">
        <v>66</v>
      </c>
      <c r="L4075" s="12">
        <v>0.27510000000000001</v>
      </c>
      <c r="M4075" s="14">
        <v>0.72734116999999998</v>
      </c>
      <c r="N4075" s="15">
        <v>0.5</v>
      </c>
      <c r="O4075" s="16"/>
      <c r="P4075" s="16">
        <v>0.31256469199999998</v>
      </c>
      <c r="Q4075" s="16">
        <v>0.312564692005873</v>
      </c>
      <c r="R4075" s="44"/>
      <c r="S4075" s="42" t="str">
        <f>IF(R4075="","",MAX(R4075,Q4075))</f>
        <v/>
      </c>
      <c r="T4075" s="27" t="str">
        <f>IF(A4075="placement",MIN(P4075,IF(S4075="",Q4075,S4075)),"")</f>
        <v/>
      </c>
      <c r="U4075" s="14" t="str">
        <f>IF($A4075="placement",T4075*J4075,"")</f>
        <v/>
      </c>
      <c r="V4075" s="13">
        <f>IF($A4075="placement",U4075,IF($A4075="site",SUMIF($C:$C,$C4075,$U:$U),IF($A4075="user",SUMIF($B:$B,$B4075,$U:$U),SUM($U:$U))))</f>
        <v>66.576114008702959</v>
      </c>
      <c r="W4075" s="12">
        <f>V4075/J4075</f>
        <v>0.31110333648926614</v>
      </c>
    </row>
    <row r="4076" spans="1:23" hidden="1" x14ac:dyDescent="0.3">
      <c r="A4076" s="23" t="s">
        <v>10</v>
      </c>
      <c r="B4076" s="23" t="s">
        <v>2619</v>
      </c>
      <c r="C4076" s="23" t="s">
        <v>9898</v>
      </c>
      <c r="D4076" s="23" t="s">
        <v>9898</v>
      </c>
      <c r="E4076" s="23"/>
      <c r="F4076" s="27">
        <v>0.2097</v>
      </c>
      <c r="G4076" s="24">
        <v>0.91245138000000003</v>
      </c>
      <c r="H4076" s="25">
        <v>12883.8953</v>
      </c>
      <c r="I4076" s="25">
        <v>1198.5749000000001</v>
      </c>
      <c r="J4076" s="26">
        <v>16371</v>
      </c>
      <c r="K4076" s="26">
        <v>3405</v>
      </c>
      <c r="L4076" s="27">
        <v>9.2999999999999999E-2</v>
      </c>
      <c r="M4076" s="28">
        <v>0.45529932000000001</v>
      </c>
      <c r="N4076" s="29">
        <v>0.26072200000000001</v>
      </c>
      <c r="O4076" s="31"/>
      <c r="P4076" s="31">
        <v>0.42736132360000001</v>
      </c>
      <c r="Q4076" s="31">
        <v>0.20973770910311099</v>
      </c>
      <c r="R4076" s="42"/>
      <c r="S4076" s="42" t="str">
        <f>IF(R4076="","",MAX(R4076,Q4076))</f>
        <v/>
      </c>
      <c r="T4076" s="27" t="str">
        <f>IF(A4076="placement",MIN(P4076,IF(S4076="",Q4076,S4076)),"")</f>
        <v/>
      </c>
      <c r="U4076" s="28" t="str">
        <f>IF($A4076="placement",T4076*J4076,"")</f>
        <v/>
      </c>
      <c r="V4076" s="26">
        <f>IF($A4076="placement",U4076,IF($A4076="site",SUMIF($C:$C,$C4076,$U:$U),IF($A4076="user",SUMIF($B:$B,$B4076,$U:$U),SUM($U:$U))))</f>
        <v>3705.6554449707987</v>
      </c>
      <c r="W4076" s="27">
        <f>V4076/J4076</f>
        <v>0.22635486194922722</v>
      </c>
    </row>
    <row r="4077" spans="1:23" x14ac:dyDescent="0.3">
      <c r="A4077" s="23" t="s">
        <v>14</v>
      </c>
      <c r="B4077" s="23" t="s">
        <v>7689</v>
      </c>
      <c r="C4077" s="23" t="s">
        <v>7690</v>
      </c>
      <c r="D4077" s="23" t="s">
        <v>7857</v>
      </c>
      <c r="E4077" s="23" t="s">
        <v>7858</v>
      </c>
      <c r="F4077" s="27">
        <v>0.25</v>
      </c>
      <c r="G4077" s="24">
        <v>0</v>
      </c>
      <c r="H4077" s="25">
        <v>20.7834</v>
      </c>
      <c r="I4077" s="25">
        <v>2.1905000000000001</v>
      </c>
      <c r="J4077" s="26">
        <v>38</v>
      </c>
      <c r="K4077" s="26">
        <v>9</v>
      </c>
      <c r="L4077" s="27">
        <v>0.10539999999999999</v>
      </c>
      <c r="M4077" s="28">
        <v>0.57371768000000001</v>
      </c>
      <c r="N4077" s="29">
        <v>0.37</v>
      </c>
      <c r="O4077" s="31" t="s">
        <v>12</v>
      </c>
      <c r="P4077" s="31">
        <v>0.35508349340000001</v>
      </c>
      <c r="Q4077" s="31">
        <v>0.25</v>
      </c>
      <c r="R4077" s="42"/>
      <c r="S4077" s="42" t="str">
        <f>IF(R4077="","",MAX(R4077,Q4077))</f>
        <v/>
      </c>
      <c r="T4077" s="27">
        <f>IF(A4077="placement",MIN(P4077,IF(S4077="",Q4077,S4077)),"")</f>
        <v>0.25</v>
      </c>
      <c r="U4077" s="28">
        <f>IF($A4077="placement",T4077*J4077,"")</f>
        <v>9.5</v>
      </c>
      <c r="V4077" s="26">
        <f>IF($A4077="placement",U4077,IF($A4077="site",SUMIF($C:$C,$C4077,$U:$U),IF($A4077="user",SUMIF($B:$B,$B4077,$U:$U),SUM($U:$U))))</f>
        <v>9.5</v>
      </c>
      <c r="W4077" s="27">
        <f>V4077/J4077</f>
        <v>0.25</v>
      </c>
    </row>
    <row r="4078" spans="1:23" x14ac:dyDescent="0.3">
      <c r="A4078" s="23" t="s">
        <v>14</v>
      </c>
      <c r="B4078" s="23" t="s">
        <v>8055</v>
      </c>
      <c r="C4078" s="23" t="s">
        <v>8056</v>
      </c>
      <c r="D4078" s="23" t="s">
        <v>8065</v>
      </c>
      <c r="E4078" s="23" t="s">
        <v>8066</v>
      </c>
      <c r="F4078" s="27">
        <v>0.25</v>
      </c>
      <c r="G4078" s="24">
        <v>0</v>
      </c>
      <c r="H4078" s="25">
        <v>8.5741999999999994</v>
      </c>
      <c r="I4078" s="25">
        <v>2.4748000000000001</v>
      </c>
      <c r="J4078" s="26">
        <v>38</v>
      </c>
      <c r="K4078" s="26">
        <v>10</v>
      </c>
      <c r="L4078" s="27">
        <v>0.28860000000000002</v>
      </c>
      <c r="M4078" s="28">
        <v>0.51504315000000001</v>
      </c>
      <c r="N4078" s="29">
        <v>0.3</v>
      </c>
      <c r="O4078" s="31" t="s">
        <v>42</v>
      </c>
      <c r="P4078" s="31">
        <v>0.41752453109999998</v>
      </c>
      <c r="Q4078" s="31">
        <v>0.25</v>
      </c>
      <c r="R4078" s="42"/>
      <c r="S4078" s="42" t="str">
        <f>IF(R4078="","",MAX(R4078,Q4078))</f>
        <v/>
      </c>
      <c r="T4078" s="27">
        <f>IF(A4078="placement",MIN(P4078,IF(S4078="",Q4078,S4078)),"")</f>
        <v>0.25</v>
      </c>
      <c r="U4078" s="28">
        <f>IF($A4078="placement",T4078*J4078,"")</f>
        <v>9.5</v>
      </c>
      <c r="V4078" s="26">
        <f>IF($A4078="placement",U4078,IF($A4078="site",SUMIF($C:$C,$C4078,$U:$U),IF($A4078="user",SUMIF($B:$B,$B4078,$U:$U),SUM($U:$U))))</f>
        <v>9.5</v>
      </c>
      <c r="W4078" s="27">
        <f>V4078/J4078</f>
        <v>0.25</v>
      </c>
    </row>
    <row r="4079" spans="1:23" x14ac:dyDescent="0.3">
      <c r="A4079" s="23" t="s">
        <v>14</v>
      </c>
      <c r="B4079" s="23" t="s">
        <v>2619</v>
      </c>
      <c r="C4079" s="23" t="s">
        <v>2621</v>
      </c>
      <c r="D4079" s="32" t="s">
        <v>2698</v>
      </c>
      <c r="E4079" s="23" t="s">
        <v>2699</v>
      </c>
      <c r="F4079" s="27">
        <v>0.25</v>
      </c>
      <c r="G4079" s="24">
        <v>0</v>
      </c>
      <c r="H4079" s="25">
        <v>26.522600000000001</v>
      </c>
      <c r="I4079" s="25">
        <v>2.5758000000000001</v>
      </c>
      <c r="J4079" s="26">
        <v>38</v>
      </c>
      <c r="K4079" s="26">
        <v>9</v>
      </c>
      <c r="L4079" s="27">
        <v>9.7100000000000006E-2</v>
      </c>
      <c r="M4079" s="28">
        <v>0.49040792</v>
      </c>
      <c r="N4079" s="29">
        <v>0.3</v>
      </c>
      <c r="O4079" s="31" t="s">
        <v>12</v>
      </c>
      <c r="P4079" s="31">
        <v>0.38826436559999999</v>
      </c>
      <c r="Q4079" s="31">
        <v>0.249999999999999</v>
      </c>
      <c r="R4079" s="42"/>
      <c r="S4079" s="42" t="str">
        <f>IF(R4079="","",MAX(R4079,Q4079))</f>
        <v/>
      </c>
      <c r="T4079" s="27">
        <f>IF(A4079="placement",MIN(P4079,IF(S4079="",Q4079,S4079)),"")</f>
        <v>0.249999999999999</v>
      </c>
      <c r="U4079" s="28">
        <f>IF($A4079="placement",T4079*J4079,"")</f>
        <v>9.4999999999999627</v>
      </c>
      <c r="V4079" s="26">
        <f>IF($A4079="placement",U4079,IF($A4079="site",SUMIF($C:$C,$C4079,$U:$U),IF($A4079="user",SUMIF($B:$B,$B4079,$U:$U),SUM($U:$U))))</f>
        <v>9.4999999999999627</v>
      </c>
      <c r="W4079" s="27">
        <f>V4079/J4079</f>
        <v>0.24999999999999903</v>
      </c>
    </row>
    <row r="4080" spans="1:23" x14ac:dyDescent="0.3">
      <c r="A4080" s="23" t="s">
        <v>14</v>
      </c>
      <c r="B4080" s="23" t="s">
        <v>6203</v>
      </c>
      <c r="C4080" s="23" t="s">
        <v>6205</v>
      </c>
      <c r="D4080" s="23" t="s">
        <v>6206</v>
      </c>
      <c r="E4080" s="23" t="s">
        <v>6204</v>
      </c>
      <c r="F4080" s="27">
        <v>0.25</v>
      </c>
      <c r="G4080" s="24">
        <v>0</v>
      </c>
      <c r="H4080" s="25">
        <v>3.9923999999999999</v>
      </c>
      <c r="I4080" s="25">
        <v>1.3974</v>
      </c>
      <c r="J4080" s="26">
        <v>38</v>
      </c>
      <c r="K4080" s="26">
        <v>10</v>
      </c>
      <c r="L4080" s="27">
        <v>0.35</v>
      </c>
      <c r="M4080" s="28">
        <v>0.91721529000000002</v>
      </c>
      <c r="N4080" s="29">
        <v>0.65</v>
      </c>
      <c r="O4080" s="31" t="s">
        <v>12</v>
      </c>
      <c r="P4080" s="31">
        <v>0.2913332293</v>
      </c>
      <c r="Q4080" s="31">
        <v>0.249999999999999</v>
      </c>
      <c r="R4080" s="42"/>
      <c r="S4080" s="42" t="str">
        <f>IF(R4080="","",MAX(R4080,Q4080))</f>
        <v/>
      </c>
      <c r="T4080" s="27">
        <f>IF(A4080="placement",MIN(P4080,IF(S4080="",Q4080,S4080)),"")</f>
        <v>0.249999999999999</v>
      </c>
      <c r="U4080" s="28">
        <f>IF($A4080="placement",T4080*J4080,"")</f>
        <v>9.4999999999999627</v>
      </c>
      <c r="V4080" s="26">
        <f>IF($A4080="placement",U4080,IF($A4080="site",SUMIF($C:$C,$C4080,$U:$U),IF($A4080="user",SUMIF($B:$B,$B4080,$U:$U),SUM($U:$U))))</f>
        <v>9.4999999999999627</v>
      </c>
      <c r="W4080" s="27">
        <f>V4080/J4080</f>
        <v>0.24999999999999903</v>
      </c>
    </row>
    <row r="4081" spans="1:23" x14ac:dyDescent="0.3">
      <c r="A4081" s="23" t="s">
        <v>14</v>
      </c>
      <c r="B4081" s="23" t="s">
        <v>8615</v>
      </c>
      <c r="C4081" s="23" t="s">
        <v>8616</v>
      </c>
      <c r="D4081" s="23" t="s">
        <v>8619</v>
      </c>
      <c r="E4081" s="23" t="s">
        <v>8620</v>
      </c>
      <c r="F4081" s="27">
        <v>0.25</v>
      </c>
      <c r="G4081" s="24">
        <v>0</v>
      </c>
      <c r="H4081" s="25">
        <v>5.3177000000000003</v>
      </c>
      <c r="I4081" s="25">
        <v>0.58620000000000005</v>
      </c>
      <c r="J4081" s="26">
        <v>38</v>
      </c>
      <c r="K4081" s="26">
        <v>9</v>
      </c>
      <c r="L4081" s="27">
        <v>0.11020000000000001</v>
      </c>
      <c r="M4081" s="28">
        <v>2.1486292200000001</v>
      </c>
      <c r="N4081" s="29">
        <v>1.6</v>
      </c>
      <c r="O4081" s="31" t="s">
        <v>12</v>
      </c>
      <c r="P4081" s="31">
        <v>0.25533917820000002</v>
      </c>
      <c r="Q4081" s="31">
        <v>0.249999999999999</v>
      </c>
      <c r="R4081" s="42"/>
      <c r="S4081" s="42" t="str">
        <f>IF(R4081="","",MAX(R4081,Q4081))</f>
        <v/>
      </c>
      <c r="T4081" s="27">
        <f>IF(A4081="placement",MIN(P4081,IF(S4081="",Q4081,S4081)),"")</f>
        <v>0.249999999999999</v>
      </c>
      <c r="U4081" s="28">
        <f>IF($A4081="placement",T4081*J4081,"")</f>
        <v>9.4999999999999627</v>
      </c>
      <c r="V4081" s="26">
        <f>IF($A4081="placement",U4081,IF($A4081="site",SUMIF($C:$C,$C4081,$U:$U),IF($A4081="user",SUMIF($B:$B,$B4081,$U:$U),SUM($U:$U))))</f>
        <v>9.4999999999999627</v>
      </c>
      <c r="W4081" s="27">
        <f>V4081/J4081</f>
        <v>0.24999999999999903</v>
      </c>
    </row>
    <row r="4082" spans="1:23" x14ac:dyDescent="0.3">
      <c r="A4082" s="23" t="s">
        <v>14</v>
      </c>
      <c r="B4082" s="23" t="s">
        <v>7153</v>
      </c>
      <c r="C4082" s="23" t="s">
        <v>7155</v>
      </c>
      <c r="D4082" s="23" t="s">
        <v>7190</v>
      </c>
      <c r="E4082" s="23" t="s">
        <v>7191</v>
      </c>
      <c r="F4082" s="27">
        <v>0.25</v>
      </c>
      <c r="G4082" s="24">
        <v>0</v>
      </c>
      <c r="H4082" s="25">
        <v>9.3048999999999999</v>
      </c>
      <c r="I4082" s="25">
        <v>6.5664999999999996</v>
      </c>
      <c r="J4082" s="26">
        <v>38</v>
      </c>
      <c r="K4082" s="26">
        <v>8</v>
      </c>
      <c r="L4082" s="27">
        <v>0.70569999999999999</v>
      </c>
      <c r="M4082" s="28">
        <v>0.19100629999999999</v>
      </c>
      <c r="N4082" s="29">
        <v>0.15</v>
      </c>
      <c r="O4082" s="31" t="s">
        <v>12</v>
      </c>
      <c r="P4082" s="31">
        <v>0.2146855815</v>
      </c>
      <c r="Q4082" s="31">
        <v>0.21468558151189601</v>
      </c>
      <c r="R4082" s="42">
        <v>0.3</v>
      </c>
      <c r="S4082" s="42">
        <f>IF(R4082="","",MAX(R4082,Q4082))</f>
        <v>0.3</v>
      </c>
      <c r="T4082" s="27">
        <f>IF(A4082="placement",MIN(P4082,IF(S4082="",Q4082,S4082)),"")</f>
        <v>0.2146855815</v>
      </c>
      <c r="U4082" s="28">
        <f>IF($A4082="placement",T4082*J4082,"")</f>
        <v>8.1580520970000006</v>
      </c>
      <c r="V4082" s="26">
        <f>IF($A4082="placement",U4082,IF($A4082="site",SUMIF($C:$C,$C4082,$U:$U),IF($A4082="user",SUMIF($B:$B,$B4082,$U:$U),SUM($U:$U))))</f>
        <v>8.1580520970000006</v>
      </c>
      <c r="W4082" s="27">
        <f>V4082/J4082</f>
        <v>0.21468558150000003</v>
      </c>
    </row>
    <row r="4083" spans="1:23" x14ac:dyDescent="0.3">
      <c r="A4083" s="23" t="s">
        <v>14</v>
      </c>
      <c r="B4083" s="23" t="s">
        <v>8300</v>
      </c>
      <c r="C4083" s="23" t="s">
        <v>8302</v>
      </c>
      <c r="D4083" s="23" t="s">
        <v>11092</v>
      </c>
      <c r="E4083" s="23" t="s">
        <v>11093</v>
      </c>
      <c r="F4083" s="27">
        <v>0.25</v>
      </c>
      <c r="G4083" s="24">
        <v>0</v>
      </c>
      <c r="H4083" s="25">
        <v>4.0618999999999996</v>
      </c>
      <c r="I4083" s="25">
        <v>0.99260000000000004</v>
      </c>
      <c r="J4083" s="26">
        <v>38</v>
      </c>
      <c r="K4083" s="26">
        <v>8</v>
      </c>
      <c r="L4083" s="27">
        <v>0.24440000000000001</v>
      </c>
      <c r="M4083" s="28">
        <v>1.26961934</v>
      </c>
      <c r="N4083" s="29">
        <v>1</v>
      </c>
      <c r="O4083" s="31" t="s">
        <v>12</v>
      </c>
      <c r="P4083" s="31">
        <v>0.2123623462</v>
      </c>
      <c r="Q4083" s="31">
        <v>0.21236234619330099</v>
      </c>
      <c r="R4083" s="42"/>
      <c r="S4083" s="42" t="str">
        <f>IF(R4083="","",MAX(R4083,Q4083))</f>
        <v/>
      </c>
      <c r="T4083" s="27">
        <f>IF(A4083="placement",MIN(P4083,IF(S4083="",Q4083,S4083)),"")</f>
        <v>0.21236234619330099</v>
      </c>
      <c r="U4083" s="28">
        <f>IF($A4083="placement",T4083*J4083,"")</f>
        <v>8.0697691553454369</v>
      </c>
      <c r="V4083" s="26">
        <f>IF($A4083="placement",U4083,IF($A4083="site",SUMIF($C:$C,$C4083,$U:$U),IF($A4083="user",SUMIF($B:$B,$B4083,$U:$U),SUM($U:$U))))</f>
        <v>8.0697691553454369</v>
      </c>
      <c r="W4083" s="27">
        <f>V4083/J4083</f>
        <v>0.21236234619330097</v>
      </c>
    </row>
    <row r="4084" spans="1:23" x14ac:dyDescent="0.3">
      <c r="A4084" s="23" t="s">
        <v>14</v>
      </c>
      <c r="B4084" s="23" t="s">
        <v>8483</v>
      </c>
      <c r="C4084" s="23" t="s">
        <v>8484</v>
      </c>
      <c r="D4084" s="32" t="s">
        <v>8493</v>
      </c>
      <c r="E4084" s="23" t="s">
        <v>8494</v>
      </c>
      <c r="F4084" s="27">
        <v>0.2</v>
      </c>
      <c r="G4084" s="24">
        <v>0</v>
      </c>
      <c r="H4084" s="25">
        <v>14.077999999999999</v>
      </c>
      <c r="I4084" s="25">
        <v>1.3889</v>
      </c>
      <c r="J4084" s="26">
        <v>38</v>
      </c>
      <c r="K4084" s="26">
        <v>8</v>
      </c>
      <c r="L4084" s="27">
        <v>9.8699999999999996E-2</v>
      </c>
      <c r="M4084" s="28">
        <v>0.92390331999999997</v>
      </c>
      <c r="N4084" s="29">
        <v>0.6</v>
      </c>
      <c r="O4084" s="31" t="s">
        <v>42</v>
      </c>
      <c r="P4084" s="31">
        <v>0.35058139859999998</v>
      </c>
      <c r="Q4084" s="31">
        <v>0.2</v>
      </c>
      <c r="R4084" s="42"/>
      <c r="S4084" s="42" t="str">
        <f>IF(R4084="","",MAX(R4084,Q4084))</f>
        <v/>
      </c>
      <c r="T4084" s="27">
        <f>IF(A4084="placement",MIN(P4084,IF(S4084="",Q4084,S4084)),"")</f>
        <v>0.2</v>
      </c>
      <c r="U4084" s="28">
        <f>IF($A4084="placement",T4084*J4084,"")</f>
        <v>7.6000000000000005</v>
      </c>
      <c r="V4084" s="26">
        <f>IF($A4084="placement",U4084,IF($A4084="site",SUMIF($C:$C,$C4084,$U:$U),IF($A4084="user",SUMIF($B:$B,$B4084,$U:$U),SUM($U:$U))))</f>
        <v>7.6000000000000005</v>
      </c>
      <c r="W4084" s="27">
        <f>V4084/J4084</f>
        <v>0.2</v>
      </c>
    </row>
    <row r="4085" spans="1:23" x14ac:dyDescent="0.3">
      <c r="A4085" s="23" t="s">
        <v>14</v>
      </c>
      <c r="B4085" s="23" t="s">
        <v>1708</v>
      </c>
      <c r="C4085" s="23" t="s">
        <v>1709</v>
      </c>
      <c r="D4085" s="23" t="s">
        <v>1758</v>
      </c>
      <c r="E4085" s="23" t="s">
        <v>1759</v>
      </c>
      <c r="F4085" s="27">
        <v>0.15</v>
      </c>
      <c r="G4085" s="24">
        <v>0</v>
      </c>
      <c r="H4085" s="25">
        <v>1.9608000000000001</v>
      </c>
      <c r="I4085" s="25">
        <v>0.62949999999999995</v>
      </c>
      <c r="J4085" s="26">
        <v>38</v>
      </c>
      <c r="K4085" s="26">
        <v>6</v>
      </c>
      <c r="L4085" s="27">
        <v>0.32100000000000001</v>
      </c>
      <c r="M4085" s="28">
        <v>2.03777374</v>
      </c>
      <c r="N4085" s="29">
        <v>1.55</v>
      </c>
      <c r="O4085" s="31" t="s">
        <v>42</v>
      </c>
      <c r="P4085" s="31">
        <v>0.23936599680000001</v>
      </c>
      <c r="Q4085" s="31">
        <v>0.15</v>
      </c>
      <c r="R4085" s="42">
        <v>0.18</v>
      </c>
      <c r="S4085" s="42">
        <f>IF(R4085="","",MAX(R4085,Q4085))</f>
        <v>0.18</v>
      </c>
      <c r="T4085" s="27">
        <f>IF(A4085="placement",MIN(P4085,IF(S4085="",Q4085,S4085)),"")</f>
        <v>0.18</v>
      </c>
      <c r="U4085" s="28">
        <f>IF($A4085="placement",T4085*J4085,"")</f>
        <v>6.84</v>
      </c>
      <c r="V4085" s="26">
        <f>IF($A4085="placement",U4085,IF($A4085="site",SUMIF($C:$C,$C4085,$U:$U),IF($A4085="user",SUMIF($B:$B,$B4085,$U:$U),SUM($U:$U))))</f>
        <v>6.84</v>
      </c>
      <c r="W4085" s="27">
        <f>V4085/J4085</f>
        <v>0.18</v>
      </c>
    </row>
    <row r="4086" spans="1:23" x14ac:dyDescent="0.3">
      <c r="A4086" s="23" t="s">
        <v>14</v>
      </c>
      <c r="B4086" s="23" t="s">
        <v>1708</v>
      </c>
      <c r="C4086" s="23" t="s">
        <v>1709</v>
      </c>
      <c r="D4086" s="32" t="s">
        <v>1960</v>
      </c>
      <c r="E4086" s="23" t="s">
        <v>1961</v>
      </c>
      <c r="F4086" s="27">
        <v>0.15</v>
      </c>
      <c r="G4086" s="24">
        <v>0</v>
      </c>
      <c r="H4086" s="25">
        <v>2.8007</v>
      </c>
      <c r="I4086" s="25">
        <v>0.63149999999999995</v>
      </c>
      <c r="J4086" s="26">
        <v>38</v>
      </c>
      <c r="K4086" s="26">
        <v>6</v>
      </c>
      <c r="L4086" s="27">
        <v>0.22550000000000001</v>
      </c>
      <c r="M4086" s="28">
        <v>1.9847415500000001</v>
      </c>
      <c r="N4086" s="29">
        <v>1.5</v>
      </c>
      <c r="O4086" s="31" t="s">
        <v>42</v>
      </c>
      <c r="P4086" s="31">
        <v>0.24423408999999999</v>
      </c>
      <c r="Q4086" s="31">
        <v>0.15</v>
      </c>
      <c r="R4086" s="42"/>
      <c r="S4086" s="42" t="str">
        <f>IF(R4086="","",MAX(R4086,Q4086))</f>
        <v/>
      </c>
      <c r="T4086" s="27">
        <f>IF(A4086="placement",MIN(P4086,IF(S4086="",Q4086,S4086)),"")</f>
        <v>0.15</v>
      </c>
      <c r="U4086" s="28">
        <f>IF($A4086="placement",T4086*J4086,"")</f>
        <v>5.7</v>
      </c>
      <c r="V4086" s="26">
        <f>IF($A4086="placement",U4086,IF($A4086="site",SUMIF($C:$C,$C4086,$U:$U),IF($A4086="user",SUMIF($B:$B,$B4086,$U:$U),SUM($U:$U))))</f>
        <v>5.7</v>
      </c>
      <c r="W4086" s="27">
        <f>V4086/J4086</f>
        <v>0.15</v>
      </c>
    </row>
    <row r="4087" spans="1:23" x14ac:dyDescent="0.3">
      <c r="A4087" s="23" t="s">
        <v>14</v>
      </c>
      <c r="B4087" s="23" t="s">
        <v>7153</v>
      </c>
      <c r="C4087" s="23" t="s">
        <v>7155</v>
      </c>
      <c r="D4087" s="23" t="s">
        <v>7218</v>
      </c>
      <c r="E4087" s="23" t="s">
        <v>7219</v>
      </c>
      <c r="F4087" s="27">
        <v>0.35</v>
      </c>
      <c r="G4087" s="24">
        <v>0</v>
      </c>
      <c r="H4087" s="25">
        <v>9.3262</v>
      </c>
      <c r="I4087" s="25">
        <v>1.2305999999999999</v>
      </c>
      <c r="J4087" s="26">
        <v>38</v>
      </c>
      <c r="K4087" s="26">
        <v>4</v>
      </c>
      <c r="L4087" s="27">
        <v>0.13189999999999999</v>
      </c>
      <c r="M4087" s="28">
        <v>1.01612491</v>
      </c>
      <c r="N4087" s="29">
        <v>0.9</v>
      </c>
      <c r="O4087" s="31" t="s">
        <v>304</v>
      </c>
      <c r="P4087" s="31">
        <v>0.11428212359999999</v>
      </c>
      <c r="Q4087" s="31">
        <v>0.114282123639022</v>
      </c>
      <c r="R4087" s="42">
        <v>0.3</v>
      </c>
      <c r="S4087" s="42">
        <f>IF(R4087="","",MAX(R4087,Q4087))</f>
        <v>0.3</v>
      </c>
      <c r="T4087" s="27">
        <f>IF(A4087="placement",MIN(P4087,IF(S4087="",Q4087,S4087)),"")</f>
        <v>0.11428212359999999</v>
      </c>
      <c r="U4087" s="28">
        <f>IF($A4087="placement",T4087*J4087,"")</f>
        <v>4.3427206967999998</v>
      </c>
      <c r="V4087" s="26">
        <f>IF($A4087="placement",U4087,IF($A4087="site",SUMIF($C:$C,$C4087,$U:$U),IF($A4087="user",SUMIF($B:$B,$B4087,$U:$U),SUM($U:$U))))</f>
        <v>4.3427206967999998</v>
      </c>
      <c r="W4087" s="27">
        <f>V4087/J4087</f>
        <v>0.11428212359999999</v>
      </c>
    </row>
    <row r="4088" spans="1:23" x14ac:dyDescent="0.3">
      <c r="A4088" s="17" t="s">
        <v>14</v>
      </c>
      <c r="B4088" s="17" t="s">
        <v>183</v>
      </c>
      <c r="C4088" s="17" t="s">
        <v>185</v>
      </c>
      <c r="D4088" s="17" t="s">
        <v>200</v>
      </c>
      <c r="E4088" s="17" t="s">
        <v>201</v>
      </c>
      <c r="F4088" s="18">
        <v>0.25</v>
      </c>
      <c r="G4088" s="36">
        <v>0</v>
      </c>
      <c r="H4088" s="37">
        <v>4.8906999999999998</v>
      </c>
      <c r="I4088" s="37">
        <v>0.4526</v>
      </c>
      <c r="J4088" s="19">
        <v>38</v>
      </c>
      <c r="K4088" s="19">
        <v>4</v>
      </c>
      <c r="L4088" s="18">
        <v>9.2600000000000002E-2</v>
      </c>
      <c r="M4088" s="20">
        <v>2.8163326500000001</v>
      </c>
      <c r="N4088" s="21">
        <v>2.5</v>
      </c>
      <c r="O4088" s="22" t="s">
        <v>12</v>
      </c>
      <c r="P4088" s="22">
        <v>0.1123207692</v>
      </c>
      <c r="Q4088" s="22">
        <v>0.112320769200598</v>
      </c>
      <c r="R4088" s="43"/>
      <c r="S4088" s="42" t="str">
        <f>IF(R4088="","",MAX(R4088,Q4088))</f>
        <v/>
      </c>
      <c r="T4088" s="27">
        <f>IF(A4088="placement",MIN(P4088,IF(S4088="",Q4088,S4088)),"")</f>
        <v>0.1123207692</v>
      </c>
      <c r="U4088" s="20">
        <f>IF($A4088="placement",T4088*J4088,"")</f>
        <v>4.2681892295999999</v>
      </c>
      <c r="V4088" s="19">
        <f>IF($A4088="placement",U4088,IF($A4088="site",SUMIF($C:$C,$C4088,$U:$U),IF($A4088="user",SUMIF($B:$B,$B4088,$U:$U),SUM($U:$U))))</f>
        <v>4.2681892295999999</v>
      </c>
      <c r="W4088" s="18">
        <f>V4088/J4088</f>
        <v>0.1123207692</v>
      </c>
    </row>
    <row r="4089" spans="1:23" hidden="1" x14ac:dyDescent="0.3">
      <c r="A4089" s="23" t="s">
        <v>13</v>
      </c>
      <c r="B4089" s="23" t="s">
        <v>6229</v>
      </c>
      <c r="C4089" s="23" t="s">
        <v>6230</v>
      </c>
      <c r="D4089" s="23" t="s">
        <v>9898</v>
      </c>
      <c r="E4089" s="23"/>
      <c r="F4089" s="27">
        <v>0.3</v>
      </c>
      <c r="G4089" s="24">
        <v>0</v>
      </c>
      <c r="H4089" s="25">
        <v>16.836099999999998</v>
      </c>
      <c r="I4089" s="25">
        <v>4.9953000000000003</v>
      </c>
      <c r="J4089" s="26">
        <v>214</v>
      </c>
      <c r="K4089" s="26">
        <v>63</v>
      </c>
      <c r="L4089" s="27">
        <v>0.29670000000000002</v>
      </c>
      <c r="M4089" s="28">
        <v>1.4313281099999999</v>
      </c>
      <c r="N4089" s="29">
        <v>1</v>
      </c>
      <c r="O4089" s="31"/>
      <c r="P4089" s="31">
        <v>0.30134817209999998</v>
      </c>
      <c r="Q4089" s="31">
        <v>0.3</v>
      </c>
      <c r="R4089" s="42"/>
      <c r="S4089" s="42" t="str">
        <f>IF(R4089="","",MAX(R4089,Q4089))</f>
        <v/>
      </c>
      <c r="T4089" s="27" t="str">
        <f>IF(A4089="placement",MIN(P4089,IF(S4089="",Q4089,S4089)),"")</f>
        <v/>
      </c>
      <c r="U4089" s="28" t="str">
        <f>IF($A4089="placement",T4089*J4089,"")</f>
        <v/>
      </c>
      <c r="V4089" s="26">
        <f>IF($A4089="placement",U4089,IF($A4089="site",SUMIF($C:$C,$C4089,$U:$U),IF($A4089="user",SUMIF($B:$B,$B4089,$U:$U),SUM($U:$U))))</f>
        <v>64.2</v>
      </c>
      <c r="W4089" s="27">
        <f>V4089/J4089</f>
        <v>0.3</v>
      </c>
    </row>
    <row r="4090" spans="1:23" hidden="1" x14ac:dyDescent="0.3">
      <c r="A4090" s="23" t="s">
        <v>10</v>
      </c>
      <c r="B4090" s="23" t="s">
        <v>2951</v>
      </c>
      <c r="C4090" s="23" t="s">
        <v>9898</v>
      </c>
      <c r="D4090" s="23" t="s">
        <v>9898</v>
      </c>
      <c r="E4090" s="23"/>
      <c r="F4090" s="27">
        <v>0.2823</v>
      </c>
      <c r="G4090" s="24">
        <v>1</v>
      </c>
      <c r="H4090" s="25">
        <v>370.93639999999999</v>
      </c>
      <c r="I4090" s="25">
        <v>82.454599999999999</v>
      </c>
      <c r="J4090" s="26">
        <v>2598</v>
      </c>
      <c r="K4090" s="26">
        <v>585</v>
      </c>
      <c r="L4090" s="27">
        <v>0.2223</v>
      </c>
      <c r="M4090" s="28">
        <v>1.05037826</v>
      </c>
      <c r="N4090" s="29">
        <v>0.75</v>
      </c>
      <c r="O4090" s="31"/>
      <c r="P4090" s="31">
        <v>0.28597151269999999</v>
      </c>
      <c r="Q4090" s="31">
        <v>0.28228876985854001</v>
      </c>
      <c r="R4090" s="42"/>
      <c r="S4090" s="42" t="str">
        <f>IF(R4090="","",MAX(R4090,Q4090))</f>
        <v/>
      </c>
      <c r="T4090" s="27" t="str">
        <f>IF(A4090="placement",MIN(P4090,IF(S4090="",Q4090,S4090)),"")</f>
        <v/>
      </c>
      <c r="U4090" s="28" t="str">
        <f>IF($A4090="placement",T4090*J4090,"")</f>
        <v/>
      </c>
      <c r="V4090" s="26">
        <f>IF($A4090="placement",U4090,IF($A4090="site",SUMIF($C:$C,$C4090,$U:$U),IF($A4090="user",SUMIF($B:$B,$B4090,$U:$U),SUM($U:$U))))</f>
        <v>585.65594647375383</v>
      </c>
      <c r="W4090" s="27">
        <f>V4090/J4090</f>
        <v>0.22542569148335406</v>
      </c>
    </row>
    <row r="4091" spans="1:23" x14ac:dyDescent="0.3">
      <c r="A4091" s="23" t="s">
        <v>14</v>
      </c>
      <c r="B4091" s="23" t="s">
        <v>7689</v>
      </c>
      <c r="C4091" s="23" t="s">
        <v>7690</v>
      </c>
      <c r="D4091" s="23" t="s">
        <v>7837</v>
      </c>
      <c r="E4091" s="23" t="s">
        <v>7838</v>
      </c>
      <c r="F4091" s="27">
        <v>0.1</v>
      </c>
      <c r="G4091" s="24">
        <v>0</v>
      </c>
      <c r="H4091" s="25">
        <v>16.6584</v>
      </c>
      <c r="I4091" s="25">
        <v>2.3056000000000001</v>
      </c>
      <c r="J4091" s="26">
        <v>38</v>
      </c>
      <c r="K4091" s="26">
        <v>4</v>
      </c>
      <c r="L4091" s="27">
        <v>0.1384</v>
      </c>
      <c r="M4091" s="28">
        <v>0.54816284000000004</v>
      </c>
      <c r="N4091" s="29">
        <v>0.45</v>
      </c>
      <c r="O4091" s="31" t="s">
        <v>12</v>
      </c>
      <c r="P4091" s="31">
        <v>0.17907605009999999</v>
      </c>
      <c r="Q4091" s="31">
        <v>0.1</v>
      </c>
      <c r="R4091" s="42"/>
      <c r="S4091" s="42" t="str">
        <f>IF(R4091="","",MAX(R4091,Q4091))</f>
        <v/>
      </c>
      <c r="T4091" s="27">
        <f>IF(A4091="placement",MIN(P4091,IF(S4091="",Q4091,S4091)),"")</f>
        <v>0.1</v>
      </c>
      <c r="U4091" s="28">
        <f>IF($A4091="placement",T4091*J4091,"")</f>
        <v>3.8000000000000003</v>
      </c>
      <c r="V4091" s="26">
        <f>IF($A4091="placement",U4091,IF($A4091="site",SUMIF($C:$C,$C4091,$U:$U),IF($A4091="user",SUMIF($B:$B,$B4091,$U:$U),SUM($U:$U))))</f>
        <v>3.8000000000000003</v>
      </c>
      <c r="W4091" s="27">
        <f>V4091/J4091</f>
        <v>0.1</v>
      </c>
    </row>
    <row r="4092" spans="1:23" x14ac:dyDescent="0.3">
      <c r="A4092" s="23" t="s">
        <v>14</v>
      </c>
      <c r="B4092" s="23" t="s">
        <v>2619</v>
      </c>
      <c r="C4092" s="23" t="s">
        <v>2621</v>
      </c>
      <c r="D4092" s="32" t="s">
        <v>2789</v>
      </c>
      <c r="E4092" s="23" t="s">
        <v>2790</v>
      </c>
      <c r="F4092" s="27">
        <v>0.05</v>
      </c>
      <c r="G4092" s="24">
        <v>1</v>
      </c>
      <c r="H4092" s="25">
        <v>74.911100000000005</v>
      </c>
      <c r="I4092" s="25">
        <v>2.9274</v>
      </c>
      <c r="J4092" s="26">
        <v>38</v>
      </c>
      <c r="K4092" s="26">
        <v>2</v>
      </c>
      <c r="L4092" s="27">
        <v>3.9100000000000003E-2</v>
      </c>
      <c r="M4092" s="28">
        <v>0.43510724000000001</v>
      </c>
      <c r="N4092" s="29">
        <v>0.3</v>
      </c>
      <c r="O4092" s="31" t="s">
        <v>70</v>
      </c>
      <c r="P4092" s="31">
        <v>0.31051480479999999</v>
      </c>
      <c r="Q4092" s="31">
        <v>4.9999999999999899E-2</v>
      </c>
      <c r="R4092" s="42"/>
      <c r="S4092" s="42" t="str">
        <f>IF(R4092="","",MAX(R4092,Q4092))</f>
        <v/>
      </c>
      <c r="T4092" s="27">
        <f>IF(A4092="placement",MIN(P4092,IF(S4092="",Q4092,S4092)),"")</f>
        <v>4.9999999999999899E-2</v>
      </c>
      <c r="U4092" s="28">
        <f>IF($A4092="placement",T4092*J4092,"")</f>
        <v>1.8999999999999961</v>
      </c>
      <c r="V4092" s="26">
        <f>IF($A4092="placement",U4092,IF($A4092="site",SUMIF($C:$C,$C4092,$U:$U),IF($A4092="user",SUMIF($B:$B,$B4092,$U:$U),SUM($U:$U))))</f>
        <v>1.8999999999999961</v>
      </c>
      <c r="W4092" s="27">
        <f>V4092/J4092</f>
        <v>4.9999999999999899E-2</v>
      </c>
    </row>
    <row r="4093" spans="1:23" x14ac:dyDescent="0.3">
      <c r="A4093" s="23" t="s">
        <v>14</v>
      </c>
      <c r="B4093" s="23" t="s">
        <v>7987</v>
      </c>
      <c r="C4093" s="23" t="s">
        <v>7988</v>
      </c>
      <c r="D4093" s="32" t="s">
        <v>8009</v>
      </c>
      <c r="E4093" s="23" t="s">
        <v>8010</v>
      </c>
      <c r="F4093" s="27">
        <v>0.33</v>
      </c>
      <c r="G4093" s="24">
        <v>0</v>
      </c>
      <c r="H4093" s="25">
        <v>4.2060000000000004</v>
      </c>
      <c r="I4093" s="25">
        <v>1.5603</v>
      </c>
      <c r="J4093" s="26">
        <v>37</v>
      </c>
      <c r="K4093" s="26">
        <v>12</v>
      </c>
      <c r="L4093" s="27">
        <v>0.371</v>
      </c>
      <c r="M4093" s="28">
        <v>0.79577916000000004</v>
      </c>
      <c r="N4093" s="29">
        <v>0.4</v>
      </c>
      <c r="O4093" s="31" t="s">
        <v>12</v>
      </c>
      <c r="P4093" s="31">
        <v>0.4973479837</v>
      </c>
      <c r="Q4093" s="31">
        <v>0.32999999999999902</v>
      </c>
      <c r="R4093" s="42"/>
      <c r="S4093" s="42" t="str">
        <f>IF(R4093="","",MAX(R4093,Q4093))</f>
        <v/>
      </c>
      <c r="T4093" s="27">
        <f>IF(A4093="placement",MIN(P4093,IF(S4093="",Q4093,S4093)),"")</f>
        <v>0.32999999999999902</v>
      </c>
      <c r="U4093" s="28">
        <f>IF($A4093="placement",T4093*J4093,"")</f>
        <v>12.209999999999964</v>
      </c>
      <c r="V4093" s="26">
        <f>IF($A4093="placement",U4093,IF($A4093="site",SUMIF($C:$C,$C4093,$U:$U),IF($A4093="user",SUMIF($B:$B,$B4093,$U:$U),SUM($U:$U))))</f>
        <v>12.209999999999964</v>
      </c>
      <c r="W4093" s="27">
        <f>V4093/J4093</f>
        <v>0.32999999999999902</v>
      </c>
    </row>
    <row r="4094" spans="1:23" hidden="1" x14ac:dyDescent="0.3">
      <c r="A4094" s="23" t="s">
        <v>13</v>
      </c>
      <c r="B4094" s="23" t="s">
        <v>9367</v>
      </c>
      <c r="C4094" s="23" t="s">
        <v>9369</v>
      </c>
      <c r="D4094" s="23" t="s">
        <v>9898</v>
      </c>
      <c r="E4094" s="23"/>
      <c r="F4094" s="27">
        <v>0.25</v>
      </c>
      <c r="G4094" s="24">
        <v>0</v>
      </c>
      <c r="H4094" s="25">
        <v>40.3215</v>
      </c>
      <c r="I4094" s="25">
        <v>4.5008999999999997</v>
      </c>
      <c r="J4094" s="26">
        <v>214</v>
      </c>
      <c r="K4094" s="26">
        <v>54</v>
      </c>
      <c r="L4094" s="27">
        <v>0.1116</v>
      </c>
      <c r="M4094" s="28">
        <v>1.58659303</v>
      </c>
      <c r="N4094" s="29">
        <v>1.06419</v>
      </c>
      <c r="O4094" s="31"/>
      <c r="P4094" s="31">
        <v>0.32926088799999997</v>
      </c>
      <c r="Q4094" s="31">
        <v>0.25</v>
      </c>
      <c r="R4094" s="42"/>
      <c r="S4094" s="42" t="str">
        <f>IF(R4094="","",MAX(R4094,Q4094))</f>
        <v/>
      </c>
      <c r="T4094" s="27" t="str">
        <f>IF(A4094="placement",MIN(P4094,IF(S4094="",Q4094,S4094)),"")</f>
        <v/>
      </c>
      <c r="U4094" s="28" t="str">
        <f>IF($A4094="placement",T4094*J4094,"")</f>
        <v/>
      </c>
      <c r="V4094" s="26">
        <f>IF($A4094="placement",U4094,IF($A4094="site",SUMIF($C:$C,$C4094,$U:$U),IF($A4094="user",SUMIF($B:$B,$B4094,$U:$U),SUM($U:$U))))</f>
        <v>53.5</v>
      </c>
      <c r="W4094" s="27">
        <f>V4094/J4094</f>
        <v>0.25</v>
      </c>
    </row>
    <row r="4095" spans="1:23" hidden="1" x14ac:dyDescent="0.3">
      <c r="A4095" s="23" t="s">
        <v>10</v>
      </c>
      <c r="B4095" s="23" t="s">
        <v>4528</v>
      </c>
      <c r="C4095" s="23" t="s">
        <v>9898</v>
      </c>
      <c r="D4095" s="23" t="s">
        <v>9898</v>
      </c>
      <c r="E4095" s="23"/>
      <c r="F4095" s="27">
        <v>0.29389999999999999</v>
      </c>
      <c r="G4095" s="24">
        <v>9.8613989999999999E-2</v>
      </c>
      <c r="H4095" s="25">
        <v>1269.6188999999999</v>
      </c>
      <c r="I4095" s="25">
        <v>44.521099999999997</v>
      </c>
      <c r="J4095" s="26">
        <v>1356</v>
      </c>
      <c r="K4095" s="26">
        <v>338</v>
      </c>
      <c r="L4095" s="27">
        <v>3.5099999999999999E-2</v>
      </c>
      <c r="M4095" s="28">
        <v>1.01524094</v>
      </c>
      <c r="N4095" s="29">
        <v>0.74598299999999995</v>
      </c>
      <c r="O4095" s="31"/>
      <c r="P4095" s="31">
        <v>0.26521579989999999</v>
      </c>
      <c r="Q4095" s="31">
        <v>0.265215799905688</v>
      </c>
      <c r="R4095" s="42"/>
      <c r="S4095" s="42" t="str">
        <f>IF(R4095="","",MAX(R4095,Q4095))</f>
        <v/>
      </c>
      <c r="T4095" s="27" t="str">
        <f>IF(A4095="placement",MIN(P4095,IF(S4095="",Q4095,S4095)),"")</f>
        <v/>
      </c>
      <c r="U4095" s="28" t="str">
        <f>IF($A4095="placement",T4095*J4095,"")</f>
        <v/>
      </c>
      <c r="V4095" s="26">
        <f>IF($A4095="placement",U4095,IF($A4095="site",SUMIF($C:$C,$C4095,$U:$U),IF($A4095="user",SUMIF($B:$B,$B4095,$U:$U),SUM($U:$U))))</f>
        <v>305.51416186928839</v>
      </c>
      <c r="W4095" s="27">
        <f>V4095/J4095</f>
        <v>0.22530542910714482</v>
      </c>
    </row>
    <row r="4096" spans="1:23" x14ac:dyDescent="0.3">
      <c r="A4096" s="23" t="s">
        <v>14</v>
      </c>
      <c r="B4096" s="23" t="s">
        <v>4528</v>
      </c>
      <c r="C4096" s="23" t="s">
        <v>4530</v>
      </c>
      <c r="D4096" s="32" t="s">
        <v>4641</v>
      </c>
      <c r="E4096" s="23" t="s">
        <v>4642</v>
      </c>
      <c r="F4096" s="27">
        <v>0.33</v>
      </c>
      <c r="G4096" s="24">
        <v>0</v>
      </c>
      <c r="H4096" s="25">
        <v>34.918999999999997</v>
      </c>
      <c r="I4096" s="25">
        <v>1.0531999999999999</v>
      </c>
      <c r="J4096" s="26">
        <v>37</v>
      </c>
      <c r="K4096" s="26">
        <v>9</v>
      </c>
      <c r="L4096" s="27">
        <v>3.0200000000000001E-2</v>
      </c>
      <c r="M4096" s="28">
        <v>1.1796541199999999</v>
      </c>
      <c r="N4096" s="29">
        <v>0.8</v>
      </c>
      <c r="O4096" s="31" t="s">
        <v>12</v>
      </c>
      <c r="P4096" s="31">
        <v>0.3218351156</v>
      </c>
      <c r="Q4096" s="31">
        <v>0.32183511555708799</v>
      </c>
      <c r="R4096" s="42"/>
      <c r="S4096" s="42" t="str">
        <f>IF(R4096="","",MAX(R4096,Q4096))</f>
        <v/>
      </c>
      <c r="T4096" s="27">
        <f>IF(A4096="placement",MIN(P4096,IF(S4096="",Q4096,S4096)),"")</f>
        <v>0.32183511555708799</v>
      </c>
      <c r="U4096" s="28">
        <f>IF($A4096="placement",T4096*J4096,"")</f>
        <v>11.907899275612255</v>
      </c>
      <c r="V4096" s="26">
        <f>IF($A4096="placement",U4096,IF($A4096="site",SUMIF($C:$C,$C4096,$U:$U),IF($A4096="user",SUMIF($B:$B,$B4096,$U:$U),SUM($U:$U))))</f>
        <v>11.907899275612255</v>
      </c>
      <c r="W4096" s="27">
        <f>V4096/J4096</f>
        <v>0.32183511555708799</v>
      </c>
    </row>
    <row r="4097" spans="1:23" hidden="1" x14ac:dyDescent="0.3">
      <c r="A4097" s="23" t="s">
        <v>13</v>
      </c>
      <c r="B4097" s="23" t="s">
        <v>3792</v>
      </c>
      <c r="C4097" s="23" t="s">
        <v>3794</v>
      </c>
      <c r="D4097" s="23" t="s">
        <v>9898</v>
      </c>
      <c r="E4097" s="23"/>
      <c r="F4097" s="27">
        <v>0.30159999999999998</v>
      </c>
      <c r="G4097" s="24">
        <v>0</v>
      </c>
      <c r="H4097" s="25">
        <v>17.328700000000001</v>
      </c>
      <c r="I4097" s="25">
        <v>5.7885999999999997</v>
      </c>
      <c r="J4097" s="26">
        <v>213</v>
      </c>
      <c r="K4097" s="26">
        <v>61</v>
      </c>
      <c r="L4097" s="27">
        <v>0.33400000000000002</v>
      </c>
      <c r="M4097" s="28">
        <v>1.2276502</v>
      </c>
      <c r="N4097" s="29">
        <v>0.85721899999999995</v>
      </c>
      <c r="O4097" s="31"/>
      <c r="P4097" s="31">
        <v>0.30174002430000002</v>
      </c>
      <c r="Q4097" s="31">
        <v>0.301596743391295</v>
      </c>
      <c r="R4097" s="42"/>
      <c r="S4097" s="42" t="str">
        <f>IF(R4097="","",MAX(R4097,Q4097))</f>
        <v/>
      </c>
      <c r="T4097" s="27" t="str">
        <f>IF(A4097="placement",MIN(P4097,IF(S4097="",Q4097,S4097)),"")</f>
        <v/>
      </c>
      <c r="U4097" s="28" t="str">
        <f>IF($A4097="placement",T4097*J4097,"")</f>
        <v/>
      </c>
      <c r="V4097" s="26">
        <f>IF($A4097="placement",U4097,IF($A4097="site",SUMIF($C:$C,$C4097,$U:$U),IF($A4097="user",SUMIF($B:$B,$B4097,$U:$U),SUM($U:$U))))</f>
        <v>61.818614421329002</v>
      </c>
      <c r="W4097" s="27">
        <f>V4097/J4097</f>
        <v>0.29022823671985448</v>
      </c>
    </row>
    <row r="4098" spans="1:23" hidden="1" x14ac:dyDescent="0.3">
      <c r="A4098" s="11" t="s">
        <v>10</v>
      </c>
      <c r="B4098" s="11" t="s">
        <v>660</v>
      </c>
      <c r="C4098" s="11" t="s">
        <v>9898</v>
      </c>
      <c r="D4098" s="11" t="s">
        <v>9898</v>
      </c>
      <c r="E4098" s="11"/>
      <c r="F4098" s="12">
        <v>0.25</v>
      </c>
      <c r="G4098" s="33">
        <v>0</v>
      </c>
      <c r="H4098" s="34">
        <v>130.84389999999999</v>
      </c>
      <c r="I4098" s="34">
        <v>5.5639000000000003</v>
      </c>
      <c r="J4098" s="13">
        <v>111</v>
      </c>
      <c r="K4098" s="13">
        <v>25</v>
      </c>
      <c r="L4098" s="12">
        <v>4.2500000000000003E-2</v>
      </c>
      <c r="M4098" s="14">
        <v>0.66424289000000003</v>
      </c>
      <c r="N4098" s="15">
        <v>0.5</v>
      </c>
      <c r="O4098" s="16"/>
      <c r="P4098" s="16">
        <v>0.24726330269999999</v>
      </c>
      <c r="Q4098" s="16">
        <v>0.247263302745201</v>
      </c>
      <c r="R4098" s="44"/>
      <c r="S4098" s="42" t="str">
        <f>IF(R4098="","",MAX(R4098,Q4098))</f>
        <v/>
      </c>
      <c r="T4098" s="27" t="str">
        <f>IF(A4098="placement",MIN(P4098,IF(S4098="",Q4098,S4098)),"")</f>
        <v/>
      </c>
      <c r="U4098" s="14" t="str">
        <f>IF($A4098="placement",T4098*J4098,"")</f>
        <v/>
      </c>
      <c r="V4098" s="13">
        <f>IF($A4098="placement",U4098,IF($A4098="site",SUMIF($C:$C,$C4098,$U:$U),IF($A4098="user",SUMIF($B:$B,$B4098,$U:$U),SUM($U:$U))))</f>
        <v>24.998294181199974</v>
      </c>
      <c r="W4098" s="12">
        <f>V4098/J4098</f>
        <v>0.22520985748828806</v>
      </c>
    </row>
    <row r="4099" spans="1:23" x14ac:dyDescent="0.3">
      <c r="A4099" s="23" t="s">
        <v>14</v>
      </c>
      <c r="B4099" s="23" t="s">
        <v>4528</v>
      </c>
      <c r="C4099" s="23" t="s">
        <v>4530</v>
      </c>
      <c r="D4099" s="23" t="s">
        <v>4563</v>
      </c>
      <c r="E4099" s="23" t="s">
        <v>4564</v>
      </c>
      <c r="F4099" s="27">
        <v>0.33</v>
      </c>
      <c r="G4099" s="24">
        <v>1</v>
      </c>
      <c r="H4099" s="25">
        <v>70.337900000000005</v>
      </c>
      <c r="I4099" s="25">
        <v>1.0730999999999999</v>
      </c>
      <c r="J4099" s="26">
        <v>37</v>
      </c>
      <c r="K4099" s="26">
        <v>8</v>
      </c>
      <c r="L4099" s="27">
        <v>1.5299999999999999E-2</v>
      </c>
      <c r="M4099" s="28">
        <v>1.1550852</v>
      </c>
      <c r="N4099" s="29">
        <v>0.8</v>
      </c>
      <c r="O4099" s="31" t="s">
        <v>12</v>
      </c>
      <c r="P4099" s="31">
        <v>0.30741039530000003</v>
      </c>
      <c r="Q4099" s="31">
        <v>0.30741039529791397</v>
      </c>
      <c r="R4099" s="42">
        <v>0.3</v>
      </c>
      <c r="S4099" s="42">
        <f>IF(R4099="","",MAX(R4099,Q4099))</f>
        <v>0.30741039529791397</v>
      </c>
      <c r="T4099" s="27">
        <f>IF(A4099="placement",MIN(P4099,IF(S4099="",Q4099,S4099)),"")</f>
        <v>0.30741039529791397</v>
      </c>
      <c r="U4099" s="28">
        <f>IF($A4099="placement",T4099*J4099,"")</f>
        <v>11.374184626022817</v>
      </c>
      <c r="V4099" s="26">
        <f>IF($A4099="placement",U4099,IF($A4099="site",SUMIF($C:$C,$C4099,$U:$U),IF($A4099="user",SUMIF($B:$B,$B4099,$U:$U),SUM($U:$U))))</f>
        <v>11.374184626022817</v>
      </c>
      <c r="W4099" s="27">
        <f>V4099/J4099</f>
        <v>0.30741039529791397</v>
      </c>
    </row>
    <row r="4100" spans="1:23" x14ac:dyDescent="0.3">
      <c r="A4100" s="17" t="s">
        <v>14</v>
      </c>
      <c r="B4100" s="17" t="s">
        <v>678</v>
      </c>
      <c r="C4100" s="17" t="s">
        <v>680</v>
      </c>
      <c r="D4100" s="38" t="s">
        <v>745</v>
      </c>
      <c r="E4100" s="17" t="s">
        <v>746</v>
      </c>
      <c r="F4100" s="18">
        <v>0.25</v>
      </c>
      <c r="G4100" s="36">
        <v>0</v>
      </c>
      <c r="H4100" s="37">
        <v>4.6051000000000002</v>
      </c>
      <c r="I4100" s="37">
        <v>2.4672999999999998</v>
      </c>
      <c r="J4100" s="19">
        <v>37</v>
      </c>
      <c r="K4100" s="19">
        <v>9</v>
      </c>
      <c r="L4100" s="18">
        <v>0.53580000000000005</v>
      </c>
      <c r="M4100" s="20">
        <v>0.50112327000000001</v>
      </c>
      <c r="N4100" s="21">
        <v>0.2</v>
      </c>
      <c r="O4100" s="22" t="s">
        <v>12</v>
      </c>
      <c r="P4100" s="22">
        <v>0.60089660190000005</v>
      </c>
      <c r="Q4100" s="22">
        <v>0.25</v>
      </c>
      <c r="R4100" s="43"/>
      <c r="S4100" s="42" t="str">
        <f>IF(R4100="","",MAX(R4100,Q4100))</f>
        <v/>
      </c>
      <c r="T4100" s="27">
        <f>IF(A4100="placement",MIN(P4100,IF(S4100="",Q4100,S4100)),"")</f>
        <v>0.25</v>
      </c>
      <c r="U4100" s="20">
        <f>IF($A4100="placement",T4100*J4100,"")</f>
        <v>9.25</v>
      </c>
      <c r="V4100" s="19">
        <f>IF($A4100="placement",U4100,IF($A4100="site",SUMIF($C:$C,$C4100,$U:$U),IF($A4100="user",SUMIF($B:$B,$B4100,$U:$U),SUM($U:$U))))</f>
        <v>9.25</v>
      </c>
      <c r="W4100" s="18">
        <f>V4100/J4100</f>
        <v>0.25</v>
      </c>
    </row>
    <row r="4101" spans="1:23" x14ac:dyDescent="0.3">
      <c r="A4101" s="11" t="s">
        <v>14</v>
      </c>
      <c r="B4101" s="11" t="s">
        <v>1220</v>
      </c>
      <c r="C4101" s="11" t="s">
        <v>1222</v>
      </c>
      <c r="D4101" s="11" t="s">
        <v>1223</v>
      </c>
      <c r="E4101" s="11" t="s">
        <v>1224</v>
      </c>
      <c r="F4101" s="12">
        <v>0.25</v>
      </c>
      <c r="G4101" s="33">
        <v>0</v>
      </c>
      <c r="H4101" s="34">
        <v>1.7074</v>
      </c>
      <c r="I4101" s="34">
        <v>0.94640000000000002</v>
      </c>
      <c r="J4101" s="13">
        <v>37</v>
      </c>
      <c r="K4101" s="13">
        <v>9</v>
      </c>
      <c r="L4101" s="12">
        <v>0.55430000000000001</v>
      </c>
      <c r="M4101" s="14">
        <v>1.3075622600000001</v>
      </c>
      <c r="N4101" s="15">
        <v>0.75</v>
      </c>
      <c r="O4101" s="16" t="s">
        <v>12</v>
      </c>
      <c r="P4101" s="16">
        <v>0.42641354790000002</v>
      </c>
      <c r="Q4101" s="16">
        <v>0.25</v>
      </c>
      <c r="R4101" s="44"/>
      <c r="S4101" s="42" t="str">
        <f>IF(R4101="","",MAX(R4101,Q4101))</f>
        <v/>
      </c>
      <c r="T4101" s="27">
        <f>IF(A4101="placement",MIN(P4101,IF(S4101="",Q4101,S4101)),"")</f>
        <v>0.25</v>
      </c>
      <c r="U4101" s="14">
        <f>IF($A4101="placement",T4101*J4101,"")</f>
        <v>9.25</v>
      </c>
      <c r="V4101" s="13">
        <f>IF($A4101="placement",U4101,IF($A4101="site",SUMIF($C:$C,$C4101,$U:$U),IF($A4101="user",SUMIF($B:$B,$B4101,$U:$U),SUM($U:$U))))</f>
        <v>9.25</v>
      </c>
      <c r="W4101" s="12">
        <f>V4101/J4101</f>
        <v>0.25</v>
      </c>
    </row>
    <row r="4102" spans="1:23" x14ac:dyDescent="0.3">
      <c r="A4102" s="17" t="s">
        <v>14</v>
      </c>
      <c r="B4102" s="17" t="s">
        <v>2366</v>
      </c>
      <c r="C4102" s="17" t="s">
        <v>2367</v>
      </c>
      <c r="D4102" s="17" t="s">
        <v>2368</v>
      </c>
      <c r="E4102" s="17" t="s">
        <v>2369</v>
      </c>
      <c r="F4102" s="18">
        <v>0.25</v>
      </c>
      <c r="G4102" s="36">
        <v>0</v>
      </c>
      <c r="H4102" s="37">
        <v>6.9401999999999999</v>
      </c>
      <c r="I4102" s="37">
        <v>1.2142999999999999</v>
      </c>
      <c r="J4102" s="19">
        <v>37</v>
      </c>
      <c r="K4102" s="19">
        <v>9</v>
      </c>
      <c r="L4102" s="18">
        <v>0.17499999999999999</v>
      </c>
      <c r="M4102" s="20">
        <v>1.01167059</v>
      </c>
      <c r="N4102" s="21">
        <v>0.75</v>
      </c>
      <c r="O4102" s="22" t="s">
        <v>12</v>
      </c>
      <c r="P4102" s="22">
        <v>0.25865196759999998</v>
      </c>
      <c r="Q4102" s="22">
        <v>0.25</v>
      </c>
      <c r="R4102" s="43"/>
      <c r="S4102" s="42" t="str">
        <f>IF(R4102="","",MAX(R4102,Q4102))</f>
        <v/>
      </c>
      <c r="T4102" s="27">
        <f>IF(A4102="placement",MIN(P4102,IF(S4102="",Q4102,S4102)),"")</f>
        <v>0.25</v>
      </c>
      <c r="U4102" s="20">
        <f>IF($A4102="placement",T4102*J4102,"")</f>
        <v>9.25</v>
      </c>
      <c r="V4102" s="19">
        <f>IF($A4102="placement",U4102,IF($A4102="site",SUMIF($C:$C,$C4102,$U:$U),IF($A4102="user",SUMIF($B:$B,$B4102,$U:$U),SUM($U:$U))))</f>
        <v>9.25</v>
      </c>
      <c r="W4102" s="18">
        <f>V4102/J4102</f>
        <v>0.25</v>
      </c>
    </row>
    <row r="4103" spans="1:23" x14ac:dyDescent="0.3">
      <c r="A4103" s="23" t="s">
        <v>14</v>
      </c>
      <c r="B4103" s="23" t="s">
        <v>2366</v>
      </c>
      <c r="C4103" s="23" t="s">
        <v>2367</v>
      </c>
      <c r="D4103" s="23" t="s">
        <v>10647</v>
      </c>
      <c r="E4103" s="23" t="s">
        <v>10648</v>
      </c>
      <c r="F4103" s="27">
        <v>0.25</v>
      </c>
      <c r="G4103" s="24">
        <v>0</v>
      </c>
      <c r="H4103" s="25">
        <v>11.648999999999999</v>
      </c>
      <c r="I4103" s="25">
        <v>2.4584999999999999</v>
      </c>
      <c r="J4103" s="26">
        <v>37</v>
      </c>
      <c r="K4103" s="26">
        <v>9</v>
      </c>
      <c r="L4103" s="27">
        <v>0.21099999999999999</v>
      </c>
      <c r="M4103" s="28">
        <v>0.49619106000000002</v>
      </c>
      <c r="N4103" s="29">
        <v>0.3</v>
      </c>
      <c r="O4103" s="31" t="s">
        <v>12</v>
      </c>
      <c r="P4103" s="31">
        <v>0.39539418209999999</v>
      </c>
      <c r="Q4103" s="31">
        <v>0.25</v>
      </c>
      <c r="R4103" s="42"/>
      <c r="S4103" s="42" t="str">
        <f>IF(R4103="","",MAX(R4103,Q4103))</f>
        <v/>
      </c>
      <c r="T4103" s="27">
        <f>IF(A4103="placement",MIN(P4103,IF(S4103="",Q4103,S4103)),"")</f>
        <v>0.25</v>
      </c>
      <c r="U4103" s="28">
        <f>IF($A4103="placement",T4103*J4103,"")</f>
        <v>9.25</v>
      </c>
      <c r="V4103" s="26">
        <f>IF($A4103="placement",U4103,IF($A4103="site",SUMIF($C:$C,$C4103,$U:$U),IF($A4103="user",SUMIF($B:$B,$B4103,$U:$U),SUM($U:$U))))</f>
        <v>9.25</v>
      </c>
      <c r="W4103" s="27">
        <f>V4103/J4103</f>
        <v>0.25</v>
      </c>
    </row>
    <row r="4104" spans="1:23" x14ac:dyDescent="0.3">
      <c r="A4104" s="17" t="s">
        <v>14</v>
      </c>
      <c r="B4104" s="17" t="s">
        <v>3975</v>
      </c>
      <c r="C4104" s="17" t="s">
        <v>3976</v>
      </c>
      <c r="D4104" s="17" t="s">
        <v>10805</v>
      </c>
      <c r="E4104" s="17" t="s">
        <v>10806</v>
      </c>
      <c r="F4104" s="18">
        <v>0.25</v>
      </c>
      <c r="G4104" s="36">
        <v>0</v>
      </c>
      <c r="H4104" s="37">
        <v>2.2982</v>
      </c>
      <c r="I4104" s="37">
        <v>1.6223000000000001</v>
      </c>
      <c r="J4104" s="19">
        <v>37</v>
      </c>
      <c r="K4104" s="19">
        <v>9</v>
      </c>
      <c r="L4104" s="18">
        <v>0.70589999999999997</v>
      </c>
      <c r="M4104" s="20">
        <v>0.75430169000000002</v>
      </c>
      <c r="N4104" s="21">
        <v>0.1</v>
      </c>
      <c r="O4104" s="22" t="s">
        <v>12</v>
      </c>
      <c r="P4104" s="22">
        <v>0.86742705040000001</v>
      </c>
      <c r="Q4104" s="22">
        <v>0.25</v>
      </c>
      <c r="R4104" s="43"/>
      <c r="S4104" s="42" t="str">
        <f>IF(R4104="","",MAX(R4104,Q4104))</f>
        <v/>
      </c>
      <c r="T4104" s="27">
        <f>IF(A4104="placement",MIN(P4104,IF(S4104="",Q4104,S4104)),"")</f>
        <v>0.25</v>
      </c>
      <c r="U4104" s="20">
        <f>IF($A4104="placement",T4104*J4104,"")</f>
        <v>9.25</v>
      </c>
      <c r="V4104" s="17">
        <f>IF($A4104="placement",U4104,IF($A4104="site",SUMIF($C:$C,$C4104,$U:$U),IF($A4104="user",SUMIF($B:$B,$B4104,$U:$U),SUM($U:$U))))</f>
        <v>9.25</v>
      </c>
      <c r="W4104" s="18">
        <f>V4104/J4104</f>
        <v>0.25</v>
      </c>
    </row>
    <row r="4105" spans="1:23" hidden="1" x14ac:dyDescent="0.3">
      <c r="A4105" s="23" t="s">
        <v>13</v>
      </c>
      <c r="B4105" s="23" t="s">
        <v>5548</v>
      </c>
      <c r="C4105" s="23" t="s">
        <v>5549</v>
      </c>
      <c r="D4105" s="23" t="s">
        <v>9898</v>
      </c>
      <c r="E4105" s="23"/>
      <c r="F4105" s="27">
        <v>0.2823</v>
      </c>
      <c r="G4105" s="24">
        <v>0</v>
      </c>
      <c r="H4105" s="25">
        <v>19.8444</v>
      </c>
      <c r="I4105" s="25">
        <v>8.9797999999999991</v>
      </c>
      <c r="J4105" s="26">
        <v>206</v>
      </c>
      <c r="K4105" s="26">
        <v>58</v>
      </c>
      <c r="L4105" s="27">
        <v>0.45250000000000001</v>
      </c>
      <c r="M4105" s="28">
        <v>0.76528392999999995</v>
      </c>
      <c r="N4105" s="29">
        <v>0.36440299999999998</v>
      </c>
      <c r="O4105" s="31"/>
      <c r="P4105" s="31">
        <v>0.52383293959999999</v>
      </c>
      <c r="Q4105" s="31">
        <v>0.28226527192825601</v>
      </c>
      <c r="R4105" s="42"/>
      <c r="S4105" s="42" t="str">
        <f>IF(R4105="","",MAX(R4105,Q4105))</f>
        <v/>
      </c>
      <c r="T4105" s="27" t="str">
        <f>IF(A4105="placement",MIN(P4105,IF(S4105="",Q4105,S4105)),"")</f>
        <v/>
      </c>
      <c r="U4105" s="28" t="str">
        <f>IF($A4105="placement",T4105*J4105,"")</f>
        <v/>
      </c>
      <c r="V4105" s="26">
        <f>IF($A4105="placement",U4105,IF($A4105="site",SUMIF($C:$C,$C4105,$U:$U),IF($A4105="user",SUMIF($B:$B,$B4105,$U:$U),SUM($U:$U))))</f>
        <v>58.139999999999901</v>
      </c>
      <c r="W4105" s="27">
        <f>V4105/J4105</f>
        <v>0.28223300970873738</v>
      </c>
    </row>
    <row r="4106" spans="1:23" hidden="1" x14ac:dyDescent="0.3">
      <c r="A4106" s="23" t="s">
        <v>10</v>
      </c>
      <c r="B4106" s="23" t="s">
        <v>4846</v>
      </c>
      <c r="C4106" s="23" t="s">
        <v>9898</v>
      </c>
      <c r="D4106" s="23" t="s">
        <v>9898</v>
      </c>
      <c r="E4106" s="23"/>
      <c r="F4106" s="27">
        <v>0.28539999999999999</v>
      </c>
      <c r="G4106" s="24">
        <v>1</v>
      </c>
      <c r="H4106" s="25">
        <v>2603.7458000000001</v>
      </c>
      <c r="I4106" s="25">
        <v>207.42529999999999</v>
      </c>
      <c r="J4106" s="26">
        <v>4841</v>
      </c>
      <c r="K4106" s="26">
        <v>1081</v>
      </c>
      <c r="L4106" s="27">
        <v>7.9699999999999993E-2</v>
      </c>
      <c r="M4106" s="28">
        <v>0.77796432000000004</v>
      </c>
      <c r="N4106" s="29">
        <v>0.58996400000000004</v>
      </c>
      <c r="O4106" s="31"/>
      <c r="P4106" s="31">
        <v>0.2416567386</v>
      </c>
      <c r="Q4106" s="31">
        <v>0.24165673855286601</v>
      </c>
      <c r="R4106" s="42">
        <v>0.25</v>
      </c>
      <c r="S4106" s="42">
        <f>IF(R4106="","",MAX(R4106,Q4106))</f>
        <v>0.25</v>
      </c>
      <c r="T4106" s="27" t="str">
        <f>IF(A4106="placement",MIN(P4106,IF(S4106="",Q4106,S4106)),"")</f>
        <v/>
      </c>
      <c r="U4106" s="28" t="str">
        <f>IF($A4106="placement",T4106*J4106,"")</f>
        <v/>
      </c>
      <c r="V4106" s="26">
        <f>IF($A4106="placement",U4106,IF($A4106="site",SUMIF($C:$C,$C4106,$U:$U),IF($A4106="user",SUMIF($B:$B,$B4106,$U:$U),SUM($U:$U))))</f>
        <v>1087.9104931020001</v>
      </c>
      <c r="W4106" s="27">
        <f>V4106/J4106</f>
        <v>0.22472846376822975</v>
      </c>
    </row>
    <row r="4107" spans="1:23" x14ac:dyDescent="0.3">
      <c r="A4107" s="23" t="s">
        <v>14</v>
      </c>
      <c r="B4107" s="23" t="s">
        <v>10815</v>
      </c>
      <c r="C4107" s="23" t="s">
        <v>10816</v>
      </c>
      <c r="D4107" s="23" t="s">
        <v>10817</v>
      </c>
      <c r="E4107" s="23" t="s">
        <v>10818</v>
      </c>
      <c r="F4107" s="27">
        <v>0.25</v>
      </c>
      <c r="G4107" s="24">
        <v>1</v>
      </c>
      <c r="H4107" s="25">
        <v>14.2822</v>
      </c>
      <c r="I4107" s="25">
        <v>1.1208</v>
      </c>
      <c r="J4107" s="26">
        <v>37</v>
      </c>
      <c r="K4107" s="26">
        <v>9</v>
      </c>
      <c r="L4107" s="27">
        <v>7.85E-2</v>
      </c>
      <c r="M4107" s="28">
        <v>1.10167612</v>
      </c>
      <c r="N4107" s="29">
        <v>0.5</v>
      </c>
      <c r="O4107" s="31" t="s">
        <v>12</v>
      </c>
      <c r="P4107" s="31">
        <v>0.54614610330000002</v>
      </c>
      <c r="Q4107" s="31">
        <v>0.25</v>
      </c>
      <c r="R4107" s="42"/>
      <c r="S4107" s="42" t="str">
        <f>IF(R4107="","",MAX(R4107,Q4107))</f>
        <v/>
      </c>
      <c r="T4107" s="27">
        <f>IF(A4107="placement",MIN(P4107,IF(S4107="",Q4107,S4107)),"")</f>
        <v>0.25</v>
      </c>
      <c r="U4107" s="28">
        <f>IF($A4107="placement",T4107*J4107,"")</f>
        <v>9.25</v>
      </c>
      <c r="V4107" s="26">
        <f>IF($A4107="placement",U4107,IF($A4107="site",SUMIF($C:$C,$C4107,$U:$U),IF($A4107="user",SUMIF($B:$B,$B4107,$U:$U),SUM($U:$U))))</f>
        <v>9.25</v>
      </c>
      <c r="W4107" s="27">
        <f>V4107/J4107</f>
        <v>0.25</v>
      </c>
    </row>
    <row r="4108" spans="1:23" x14ac:dyDescent="0.3">
      <c r="A4108" s="23" t="s">
        <v>14</v>
      </c>
      <c r="B4108" s="23" t="s">
        <v>5021</v>
      </c>
      <c r="C4108" s="23" t="s">
        <v>5023</v>
      </c>
      <c r="D4108" s="23" t="s">
        <v>5186</v>
      </c>
      <c r="E4108" s="23" t="s">
        <v>5187</v>
      </c>
      <c r="F4108" s="27">
        <v>0.25</v>
      </c>
      <c r="G4108" s="24">
        <v>1</v>
      </c>
      <c r="H4108" s="25">
        <v>89.503500000000003</v>
      </c>
      <c r="I4108" s="25">
        <v>13.515599999999999</v>
      </c>
      <c r="J4108" s="26">
        <v>37</v>
      </c>
      <c r="K4108" s="26">
        <v>9</v>
      </c>
      <c r="L4108" s="27">
        <v>0.151</v>
      </c>
      <c r="M4108" s="28">
        <v>9.1481779999999999E-2</v>
      </c>
      <c r="N4108" s="29">
        <v>0.01</v>
      </c>
      <c r="O4108" s="31" t="s">
        <v>42</v>
      </c>
      <c r="P4108" s="31">
        <v>0.89068861929999998</v>
      </c>
      <c r="Q4108" s="31">
        <v>0.25</v>
      </c>
      <c r="R4108" s="42"/>
      <c r="S4108" s="42" t="str">
        <f>IF(R4108="","",MAX(R4108,Q4108))</f>
        <v/>
      </c>
      <c r="T4108" s="27">
        <f>IF(A4108="placement",MIN(P4108,IF(S4108="",Q4108,S4108)),"")</f>
        <v>0.25</v>
      </c>
      <c r="U4108" s="28">
        <f>IF($A4108="placement",T4108*J4108,"")</f>
        <v>9.25</v>
      </c>
      <c r="V4108" s="26">
        <f>IF($A4108="placement",U4108,IF($A4108="site",SUMIF($C:$C,$C4108,$U:$U),IF($A4108="user",SUMIF($B:$B,$B4108,$U:$U),SUM($U:$U))))</f>
        <v>9.25</v>
      </c>
      <c r="W4108" s="27">
        <f>V4108/J4108</f>
        <v>0.25</v>
      </c>
    </row>
    <row r="4109" spans="1:23" x14ac:dyDescent="0.3">
      <c r="A4109" s="17" t="s">
        <v>14</v>
      </c>
      <c r="B4109" s="17" t="s">
        <v>5021</v>
      </c>
      <c r="C4109" s="17" t="s">
        <v>5023</v>
      </c>
      <c r="D4109" s="17" t="s">
        <v>5188</v>
      </c>
      <c r="E4109" s="17" t="s">
        <v>5189</v>
      </c>
      <c r="F4109" s="18">
        <v>0.25</v>
      </c>
      <c r="G4109" s="36">
        <v>1</v>
      </c>
      <c r="H4109" s="37">
        <v>89.557000000000002</v>
      </c>
      <c r="I4109" s="37">
        <v>15.1426</v>
      </c>
      <c r="J4109" s="19">
        <v>37</v>
      </c>
      <c r="K4109" s="19">
        <v>9</v>
      </c>
      <c r="L4109" s="18">
        <v>0.1691</v>
      </c>
      <c r="M4109" s="20">
        <v>8.1086050000000007E-2</v>
      </c>
      <c r="N4109" s="21">
        <v>0.01</v>
      </c>
      <c r="O4109" s="22" t="s">
        <v>42</v>
      </c>
      <c r="P4109" s="22">
        <v>0.87667422920000004</v>
      </c>
      <c r="Q4109" s="22">
        <v>0.25</v>
      </c>
      <c r="R4109" s="43"/>
      <c r="S4109" s="42" t="str">
        <f>IF(R4109="","",MAX(R4109,Q4109))</f>
        <v/>
      </c>
      <c r="T4109" s="27">
        <f>IF(A4109="placement",MIN(P4109,IF(S4109="",Q4109,S4109)),"")</f>
        <v>0.25</v>
      </c>
      <c r="U4109" s="20">
        <f>IF($A4109="placement",T4109*J4109,"")</f>
        <v>9.25</v>
      </c>
      <c r="V4109" s="19">
        <f>IF($A4109="placement",U4109,IF($A4109="site",SUMIF($C:$C,$C4109,$U:$U),IF($A4109="user",SUMIF($B:$B,$B4109,$U:$U),SUM($U:$U))))</f>
        <v>9.25</v>
      </c>
      <c r="W4109" s="18">
        <f>V4109/J4109</f>
        <v>0.25</v>
      </c>
    </row>
    <row r="4110" spans="1:23" x14ac:dyDescent="0.3">
      <c r="A4110" s="23" t="s">
        <v>14</v>
      </c>
      <c r="B4110" s="23" t="s">
        <v>6052</v>
      </c>
      <c r="C4110" s="23" t="s">
        <v>6054</v>
      </c>
      <c r="D4110" s="23" t="s">
        <v>6124</v>
      </c>
      <c r="E4110" s="23" t="s">
        <v>6125</v>
      </c>
      <c r="F4110" s="27">
        <v>0.25</v>
      </c>
      <c r="G4110" s="24">
        <v>0</v>
      </c>
      <c r="H4110" s="25">
        <v>6.6250999999999998</v>
      </c>
      <c r="I4110" s="25">
        <v>0.69130000000000003</v>
      </c>
      <c r="J4110" s="26">
        <v>37</v>
      </c>
      <c r="K4110" s="26">
        <v>9</v>
      </c>
      <c r="L4110" s="27">
        <v>0.1043</v>
      </c>
      <c r="M4110" s="28">
        <v>1.76561273</v>
      </c>
      <c r="N4110" s="29">
        <v>1.3</v>
      </c>
      <c r="O4110" s="31" t="s">
        <v>12</v>
      </c>
      <c r="P4110" s="31">
        <v>0.2637116974</v>
      </c>
      <c r="Q4110" s="31">
        <v>0.25</v>
      </c>
      <c r="R4110" s="42"/>
      <c r="S4110" s="42" t="str">
        <f>IF(R4110="","",MAX(R4110,Q4110))</f>
        <v/>
      </c>
      <c r="T4110" s="27">
        <f>IF(A4110="placement",MIN(P4110,IF(S4110="",Q4110,S4110)),"")</f>
        <v>0.25</v>
      </c>
      <c r="U4110" s="28">
        <f>IF($A4110="placement",T4110*J4110,"")</f>
        <v>9.25</v>
      </c>
      <c r="V4110" s="26">
        <f>IF($A4110="placement",U4110,IF($A4110="site",SUMIF($C:$C,$C4110,$U:$U),IF($A4110="user",SUMIF($B:$B,$B4110,$U:$U),SUM($U:$U))))</f>
        <v>9.25</v>
      </c>
      <c r="W4110" s="27">
        <f>V4110/J4110</f>
        <v>0.25</v>
      </c>
    </row>
    <row r="4111" spans="1:23" hidden="1" x14ac:dyDescent="0.3">
      <c r="A4111" s="23" t="s">
        <v>13</v>
      </c>
      <c r="B4111" s="23" t="s">
        <v>5654</v>
      </c>
      <c r="C4111" s="23" t="s">
        <v>5655</v>
      </c>
      <c r="D4111" s="23" t="s">
        <v>9898</v>
      </c>
      <c r="E4111" s="23"/>
      <c r="F4111" s="27">
        <v>0.35</v>
      </c>
      <c r="G4111" s="24">
        <v>0</v>
      </c>
      <c r="H4111" s="25">
        <v>15.541399999999999</v>
      </c>
      <c r="I4111" s="25">
        <v>4.1052999999999997</v>
      </c>
      <c r="J4111" s="26">
        <v>206</v>
      </c>
      <c r="K4111" s="26">
        <v>54</v>
      </c>
      <c r="L4111" s="27">
        <v>0.26419999999999999</v>
      </c>
      <c r="M4111" s="28">
        <v>1.67654766</v>
      </c>
      <c r="N4111" s="46">
        <v>1.239852</v>
      </c>
      <c r="O4111" s="31"/>
      <c r="P4111" s="31">
        <v>0.26047315430000001</v>
      </c>
      <c r="Q4111" s="31">
        <v>0.26047315427173001</v>
      </c>
      <c r="R4111" s="42"/>
      <c r="S4111" s="42" t="str">
        <f>IF(R4111="","",MAX(R4111,Q4111))</f>
        <v/>
      </c>
      <c r="T4111" s="27" t="str">
        <f>IF(A4111="placement",MIN(P4111,IF(S4111="",Q4111,S4111)),"")</f>
        <v/>
      </c>
      <c r="U4111" s="28" t="str">
        <f>IF($A4111="placement",T4111*J4111,"")</f>
        <v/>
      </c>
      <c r="V4111" s="26">
        <f>IF($A4111="placement",U4111,IF($A4111="site",SUMIF($C:$C,$C4111,$U:$U),IF($A4111="user",SUMIF($B:$B,$B4111,$U:$U),SUM($U:$U))))</f>
        <v>52.749286512823836</v>
      </c>
      <c r="W4111" s="27">
        <f>V4111/J4111</f>
        <v>0.25606449763506717</v>
      </c>
    </row>
    <row r="4112" spans="1:23" hidden="1" x14ac:dyDescent="0.3">
      <c r="A4112" s="23" t="s">
        <v>10</v>
      </c>
      <c r="B4112" s="23" t="s">
        <v>8463</v>
      </c>
      <c r="C4112" s="23" t="s">
        <v>9898</v>
      </c>
      <c r="D4112" s="23" t="s">
        <v>9898</v>
      </c>
      <c r="E4112" s="23"/>
      <c r="F4112" s="27">
        <v>0.27010000000000001</v>
      </c>
      <c r="G4112" s="24">
        <v>0.40949055000000001</v>
      </c>
      <c r="H4112" s="25">
        <v>346.4409</v>
      </c>
      <c r="I4112" s="25">
        <v>73.308599999999998</v>
      </c>
      <c r="J4112" s="26">
        <v>2831</v>
      </c>
      <c r="K4112" s="26">
        <v>631</v>
      </c>
      <c r="L4112" s="27">
        <v>0.21160000000000001</v>
      </c>
      <c r="M4112" s="28">
        <v>1.28721394</v>
      </c>
      <c r="N4112" s="29">
        <v>0.99839599999999995</v>
      </c>
      <c r="O4112" s="31"/>
      <c r="P4112" s="31">
        <v>0.22437446680000001</v>
      </c>
      <c r="Q4112" s="31">
        <v>0.22437446678424999</v>
      </c>
      <c r="R4112" s="42">
        <v>0.3</v>
      </c>
      <c r="S4112" s="42">
        <f>IF(R4112="","",MAX(R4112,Q4112))</f>
        <v>0.3</v>
      </c>
      <c r="T4112" s="27" t="str">
        <f>IF(A4112="placement",MIN(P4112,IF(S4112="",Q4112,S4112)),"")</f>
        <v/>
      </c>
      <c r="U4112" s="28" t="str">
        <f>IF($A4112="placement",T4112*J4112,"")</f>
        <v/>
      </c>
      <c r="V4112" s="26">
        <f>IF($A4112="placement",U4112,IF($A4112="site",SUMIF($C:$C,$C4112,$U:$U),IF($A4112="user",SUMIF($B:$B,$B4112,$U:$U),SUM($U:$U))))</f>
        <v>635.21616099891037</v>
      </c>
      <c r="W4112" s="27">
        <f>V4112/J4112</f>
        <v>0.2243787216527412</v>
      </c>
    </row>
    <row r="4113" spans="1:23" x14ac:dyDescent="0.3">
      <c r="A4113" s="23" t="s">
        <v>14</v>
      </c>
      <c r="B4113" s="23" t="s">
        <v>6500</v>
      </c>
      <c r="C4113" s="23" t="s">
        <v>6501</v>
      </c>
      <c r="D4113" s="32" t="s">
        <v>6504</v>
      </c>
      <c r="E4113" s="23" t="s">
        <v>6505</v>
      </c>
      <c r="F4113" s="27">
        <v>0.25</v>
      </c>
      <c r="G4113" s="24">
        <v>0</v>
      </c>
      <c r="H4113" s="25">
        <v>29.897600000000001</v>
      </c>
      <c r="I4113" s="25">
        <v>1.4356</v>
      </c>
      <c r="J4113" s="26">
        <v>37</v>
      </c>
      <c r="K4113" s="26">
        <v>9</v>
      </c>
      <c r="L4113" s="27">
        <v>4.8000000000000001E-2</v>
      </c>
      <c r="M4113" s="28">
        <v>0.85290575999999996</v>
      </c>
      <c r="N4113" s="29">
        <v>0.5</v>
      </c>
      <c r="O4113" s="31" t="s">
        <v>42</v>
      </c>
      <c r="P4113" s="31">
        <v>0.41376876270000001</v>
      </c>
      <c r="Q4113" s="31">
        <v>0.25</v>
      </c>
      <c r="R4113" s="42"/>
      <c r="S4113" s="42" t="str">
        <f>IF(R4113="","",MAX(R4113,Q4113))</f>
        <v/>
      </c>
      <c r="T4113" s="27">
        <f>IF(A4113="placement",MIN(P4113,IF(S4113="",Q4113,S4113)),"")</f>
        <v>0.25</v>
      </c>
      <c r="U4113" s="28">
        <f>IF($A4113="placement",T4113*J4113,"")</f>
        <v>9.25</v>
      </c>
      <c r="V4113" s="26">
        <f>IF($A4113="placement",U4113,IF($A4113="site",SUMIF($C:$C,$C4113,$U:$U),IF($A4113="user",SUMIF($B:$B,$B4113,$U:$U),SUM($U:$U))))</f>
        <v>9.25</v>
      </c>
      <c r="W4113" s="27">
        <f>V4113/J4113</f>
        <v>0.25</v>
      </c>
    </row>
    <row r="4114" spans="1:23" hidden="1" x14ac:dyDescent="0.3">
      <c r="A4114" s="23" t="s">
        <v>13</v>
      </c>
      <c r="B4114" s="23" t="s">
        <v>251</v>
      </c>
      <c r="C4114" s="23" t="s">
        <v>252</v>
      </c>
      <c r="D4114" s="32" t="s">
        <v>9898</v>
      </c>
      <c r="E4114" s="23"/>
      <c r="F4114" s="27">
        <v>0.25</v>
      </c>
      <c r="G4114" s="24">
        <v>0</v>
      </c>
      <c r="H4114" s="25">
        <v>24.572600000000001</v>
      </c>
      <c r="I4114" s="25">
        <v>5.5814000000000004</v>
      </c>
      <c r="J4114" s="26">
        <v>205</v>
      </c>
      <c r="K4114" s="26">
        <v>51</v>
      </c>
      <c r="L4114" s="27">
        <v>0.2271</v>
      </c>
      <c r="M4114" s="28">
        <v>1.22172539</v>
      </c>
      <c r="N4114" s="29">
        <v>0.76514899999999997</v>
      </c>
      <c r="O4114" s="31"/>
      <c r="P4114" s="31">
        <v>0.37371441379999998</v>
      </c>
      <c r="Q4114" s="31">
        <v>0.25</v>
      </c>
      <c r="R4114" s="42"/>
      <c r="S4114" s="42" t="str">
        <f>IF(R4114="","",MAX(R4114,Q4114))</f>
        <v/>
      </c>
      <c r="T4114" s="27" t="str">
        <f>IF(A4114="placement",MIN(P4114,IF(S4114="",Q4114,S4114)),"")</f>
        <v/>
      </c>
      <c r="U4114" s="28" t="str">
        <f>IF($A4114="placement",T4114*J4114,"")</f>
        <v/>
      </c>
      <c r="V4114" s="26">
        <f>IF($A4114="placement",U4114,IF($A4114="site",SUMIF($C:$C,$C4114,$U:$U),IF($A4114="user",SUMIF($B:$B,$B4114,$U:$U),SUM($U:$U))))</f>
        <v>57.199999999999996</v>
      </c>
      <c r="W4114" s="27">
        <f>V4114/J4114</f>
        <v>0.27902439024390241</v>
      </c>
    </row>
    <row r="4115" spans="1:23" hidden="1" x14ac:dyDescent="0.3">
      <c r="A4115" s="23" t="s">
        <v>10</v>
      </c>
      <c r="B4115" s="23" t="s">
        <v>5540</v>
      </c>
      <c r="C4115" s="23" t="s">
        <v>9898</v>
      </c>
      <c r="D4115" s="23" t="s">
        <v>9898</v>
      </c>
      <c r="E4115" s="23"/>
      <c r="F4115" s="27">
        <v>0.25</v>
      </c>
      <c r="G4115" s="24">
        <v>0</v>
      </c>
      <c r="H4115" s="25">
        <v>8.7096</v>
      </c>
      <c r="I4115" s="25">
        <v>1.5201</v>
      </c>
      <c r="J4115" s="26">
        <v>117</v>
      </c>
      <c r="K4115" s="26">
        <v>26</v>
      </c>
      <c r="L4115" s="27">
        <v>0.17449999999999999</v>
      </c>
      <c r="M4115" s="28">
        <v>2.57122451</v>
      </c>
      <c r="N4115" s="29">
        <v>2</v>
      </c>
      <c r="O4115" s="31"/>
      <c r="P4115" s="31">
        <v>0.22216049469999999</v>
      </c>
      <c r="Q4115" s="31">
        <v>0.222160494729609</v>
      </c>
      <c r="R4115" s="42"/>
      <c r="S4115" s="42" t="str">
        <f>IF(R4115="","",MAX(R4115,Q4115))</f>
        <v/>
      </c>
      <c r="T4115" s="27" t="str">
        <f>IF(A4115="placement",MIN(P4115,IF(S4115="",Q4115,S4115)),"")</f>
        <v/>
      </c>
      <c r="U4115" s="28" t="str">
        <f>IF($A4115="placement",T4115*J4115,"")</f>
        <v/>
      </c>
      <c r="V4115" s="26">
        <f>IF($A4115="placement",U4115,IF($A4115="site",SUMIF($C:$C,$C4115,$U:$U),IF($A4115="user",SUMIF($B:$B,$B4115,$U:$U),SUM($U:$U))))</f>
        <v>26.213528121089858</v>
      </c>
      <c r="W4115" s="27">
        <f>V4115/J4115</f>
        <v>0.2240472488982039</v>
      </c>
    </row>
    <row r="4116" spans="1:23" hidden="1" x14ac:dyDescent="0.3">
      <c r="A4116" s="23" t="s">
        <v>13</v>
      </c>
      <c r="B4116" s="23" t="s">
        <v>2284</v>
      </c>
      <c r="C4116" s="23" t="s">
        <v>2285</v>
      </c>
      <c r="D4116" s="23" t="s">
        <v>9898</v>
      </c>
      <c r="E4116" s="23"/>
      <c r="F4116" s="27">
        <v>0.25</v>
      </c>
      <c r="G4116" s="24">
        <v>0</v>
      </c>
      <c r="H4116" s="25">
        <v>61.526299999999999</v>
      </c>
      <c r="I4116" s="25">
        <v>14.9648</v>
      </c>
      <c r="J4116" s="26">
        <v>204</v>
      </c>
      <c r="K4116" s="26">
        <v>51</v>
      </c>
      <c r="L4116" s="27">
        <v>0.2432</v>
      </c>
      <c r="M4116" s="28">
        <v>0.45497381999999997</v>
      </c>
      <c r="N4116" s="29">
        <v>0.2</v>
      </c>
      <c r="O4116" s="31"/>
      <c r="P4116" s="31">
        <v>0.56041426689999996</v>
      </c>
      <c r="Q4116" s="31">
        <v>0.249999999999999</v>
      </c>
      <c r="R4116" s="42"/>
      <c r="S4116" s="42" t="str">
        <f>IF(R4116="","",MAX(R4116,Q4116))</f>
        <v/>
      </c>
      <c r="T4116" s="27" t="str">
        <f>IF(A4116="placement",MIN(P4116,IF(S4116="",Q4116,S4116)),"")</f>
        <v/>
      </c>
      <c r="U4116" s="28" t="str">
        <f>IF($A4116="placement",T4116*J4116,"")</f>
        <v/>
      </c>
      <c r="V4116" s="26">
        <f>IF($A4116="placement",U4116,IF($A4116="site",SUMIF($C:$C,$C4116,$U:$U),IF($A4116="user",SUMIF($B:$B,$B4116,$U:$U),SUM($U:$U))))</f>
        <v>50.749999999999972</v>
      </c>
      <c r="W4116" s="27">
        <f>V4116/J4116</f>
        <v>0.24877450980392143</v>
      </c>
    </row>
    <row r="4117" spans="1:23" hidden="1" x14ac:dyDescent="0.3">
      <c r="A4117" s="23" t="s">
        <v>10</v>
      </c>
      <c r="B4117" s="23" t="s">
        <v>5399</v>
      </c>
      <c r="C4117" s="23" t="s">
        <v>9898</v>
      </c>
      <c r="D4117" s="23" t="s">
        <v>9898</v>
      </c>
      <c r="E4117" s="23"/>
      <c r="F4117" s="27">
        <v>0.2681</v>
      </c>
      <c r="G4117" s="24">
        <v>0.43027079000000001</v>
      </c>
      <c r="H4117" s="25">
        <v>414.83940000000001</v>
      </c>
      <c r="I4117" s="25">
        <v>48.130299999999998</v>
      </c>
      <c r="J4117" s="26">
        <v>1228</v>
      </c>
      <c r="K4117" s="26">
        <v>268</v>
      </c>
      <c r="L4117" s="27">
        <v>0.11600000000000001</v>
      </c>
      <c r="M4117" s="28">
        <v>0.85050369000000003</v>
      </c>
      <c r="N4117" s="29">
        <v>0.65097899999999997</v>
      </c>
      <c r="O4117" s="31"/>
      <c r="P4117" s="31">
        <v>0.2345959155</v>
      </c>
      <c r="Q4117" s="31">
        <v>0.23459591551620701</v>
      </c>
      <c r="R4117" s="42"/>
      <c r="S4117" s="42" t="str">
        <f>IF(R4117="","",MAX(R4117,Q4117))</f>
        <v/>
      </c>
      <c r="T4117" s="27" t="str">
        <f>IF(A4117="placement",MIN(P4117,IF(S4117="",Q4117,S4117)),"")</f>
        <v/>
      </c>
      <c r="U4117" s="28" t="str">
        <f>IF($A4117="placement",T4117*J4117,"")</f>
        <v/>
      </c>
      <c r="V4117" s="26">
        <f>IF($A4117="placement",U4117,IF($A4117="site",SUMIF($C:$C,$C4117,$U:$U),IF($A4117="user",SUMIF($B:$B,$B4117,$U:$U),SUM($U:$U))))</f>
        <v>275.10818218680799</v>
      </c>
      <c r="W4117" s="27">
        <f>V4117/J4117</f>
        <v>0.22402946432150489</v>
      </c>
    </row>
    <row r="4118" spans="1:23" x14ac:dyDescent="0.3">
      <c r="A4118" s="23" t="s">
        <v>14</v>
      </c>
      <c r="B4118" s="23" t="s">
        <v>9324</v>
      </c>
      <c r="C4118" s="23" t="s">
        <v>9326</v>
      </c>
      <c r="D4118" s="32" t="s">
        <v>11162</v>
      </c>
      <c r="E4118" s="23" t="s">
        <v>11163</v>
      </c>
      <c r="F4118" s="27">
        <v>0.25</v>
      </c>
      <c r="G4118" s="24">
        <v>0</v>
      </c>
      <c r="H4118" s="25">
        <v>33.2821</v>
      </c>
      <c r="I4118" s="25">
        <v>1.8489</v>
      </c>
      <c r="J4118" s="26">
        <v>37</v>
      </c>
      <c r="K4118" s="26">
        <v>9</v>
      </c>
      <c r="L4118" s="27">
        <v>5.5599999999999997E-2</v>
      </c>
      <c r="M4118" s="28">
        <v>0.66604079999999999</v>
      </c>
      <c r="N4118" s="29">
        <v>0.3</v>
      </c>
      <c r="O4118" s="31" t="s">
        <v>12</v>
      </c>
      <c r="P4118" s="31">
        <v>0.54957714130000002</v>
      </c>
      <c r="Q4118" s="31">
        <v>0.25</v>
      </c>
      <c r="R4118" s="42"/>
      <c r="S4118" s="42" t="str">
        <f>IF(R4118="","",MAX(R4118,Q4118))</f>
        <v/>
      </c>
      <c r="T4118" s="27">
        <f>IF(A4118="placement",MIN(P4118,IF(S4118="",Q4118,S4118)),"")</f>
        <v>0.25</v>
      </c>
      <c r="U4118" s="28">
        <f>IF($A4118="placement",T4118*J4118,"")</f>
        <v>9.25</v>
      </c>
      <c r="V4118" s="26">
        <f>IF($A4118="placement",U4118,IF($A4118="site",SUMIF($C:$C,$C4118,$U:$U),IF($A4118="user",SUMIF($B:$B,$B4118,$U:$U),SUM($U:$U))))</f>
        <v>9.25</v>
      </c>
      <c r="W4118" s="27">
        <f>V4118/J4118</f>
        <v>0.25</v>
      </c>
    </row>
    <row r="4119" spans="1:23" x14ac:dyDescent="0.3">
      <c r="A4119" s="23" t="s">
        <v>14</v>
      </c>
      <c r="B4119" s="23" t="s">
        <v>9756</v>
      </c>
      <c r="C4119" s="23" t="s">
        <v>9758</v>
      </c>
      <c r="D4119" s="32" t="s">
        <v>9831</v>
      </c>
      <c r="E4119" s="23" t="s">
        <v>9832</v>
      </c>
      <c r="F4119" s="27">
        <v>0.25</v>
      </c>
      <c r="G4119" s="24">
        <v>0</v>
      </c>
      <c r="H4119" s="25">
        <v>21.6311</v>
      </c>
      <c r="I4119" s="25">
        <v>4.1132999999999997</v>
      </c>
      <c r="J4119" s="26">
        <v>37</v>
      </c>
      <c r="K4119" s="26">
        <v>9</v>
      </c>
      <c r="L4119" s="27">
        <v>0.19020000000000001</v>
      </c>
      <c r="M4119" s="28">
        <v>0.29948945999999999</v>
      </c>
      <c r="N4119" s="29">
        <v>0.2</v>
      </c>
      <c r="O4119" s="31" t="s">
        <v>42</v>
      </c>
      <c r="P4119" s="31">
        <v>0.33219686430000001</v>
      </c>
      <c r="Q4119" s="31">
        <v>0.25</v>
      </c>
      <c r="R4119" s="42"/>
      <c r="S4119" s="42" t="str">
        <f>IF(R4119="","",MAX(R4119,Q4119))</f>
        <v/>
      </c>
      <c r="T4119" s="27">
        <f>IF(A4119="placement",MIN(P4119,IF(S4119="",Q4119,S4119)),"")</f>
        <v>0.25</v>
      </c>
      <c r="U4119" s="28">
        <f>IF($A4119="placement",T4119*J4119,"")</f>
        <v>9.25</v>
      </c>
      <c r="V4119" s="26">
        <f>IF($A4119="placement",U4119,IF($A4119="site",SUMIF($C:$C,$C4119,$U:$U),IF($A4119="user",SUMIF($B:$B,$B4119,$U:$U),SUM($U:$U))))</f>
        <v>9.25</v>
      </c>
      <c r="W4119" s="27">
        <f>V4119/J4119</f>
        <v>0.25</v>
      </c>
    </row>
    <row r="4120" spans="1:23" x14ac:dyDescent="0.3">
      <c r="A4120" s="23" t="s">
        <v>14</v>
      </c>
      <c r="B4120" s="23" t="s">
        <v>9836</v>
      </c>
      <c r="C4120" s="23" t="s">
        <v>9838</v>
      </c>
      <c r="D4120" s="23" t="s">
        <v>9841</v>
      </c>
      <c r="E4120" s="23" t="s">
        <v>9842</v>
      </c>
      <c r="F4120" s="27">
        <v>0.25</v>
      </c>
      <c r="G4120" s="24">
        <v>0</v>
      </c>
      <c r="H4120" s="25">
        <v>16.5991</v>
      </c>
      <c r="I4120" s="25">
        <v>0.83540000000000003</v>
      </c>
      <c r="J4120" s="26">
        <v>37</v>
      </c>
      <c r="K4120" s="26">
        <v>9</v>
      </c>
      <c r="L4120" s="27">
        <v>5.0299999999999997E-2</v>
      </c>
      <c r="M4120" s="28">
        <v>1.46946558</v>
      </c>
      <c r="N4120" s="29">
        <v>1</v>
      </c>
      <c r="O4120" s="31" t="s">
        <v>12</v>
      </c>
      <c r="P4120" s="31">
        <v>0.3194804893</v>
      </c>
      <c r="Q4120" s="31">
        <v>0.25</v>
      </c>
      <c r="R4120" s="42"/>
      <c r="S4120" s="42" t="str">
        <f>IF(R4120="","",MAX(R4120,Q4120))</f>
        <v/>
      </c>
      <c r="T4120" s="27">
        <f>IF(A4120="placement",MIN(P4120,IF(S4120="",Q4120,S4120)),"")</f>
        <v>0.25</v>
      </c>
      <c r="U4120" s="28">
        <f>IF($A4120="placement",T4120*J4120,"")</f>
        <v>9.25</v>
      </c>
      <c r="V4120" s="26">
        <f>IF($A4120="placement",U4120,IF($A4120="site",SUMIF($C:$C,$C4120,$U:$U),IF($A4120="user",SUMIF($B:$B,$B4120,$U:$U),SUM($U:$U))))</f>
        <v>9.25</v>
      </c>
      <c r="W4120" s="27">
        <f>V4120/J4120</f>
        <v>0.25</v>
      </c>
    </row>
    <row r="4121" spans="1:23" x14ac:dyDescent="0.3">
      <c r="A4121" s="23" t="s">
        <v>14</v>
      </c>
      <c r="B4121" s="23" t="s">
        <v>3152</v>
      </c>
      <c r="C4121" s="23" t="s">
        <v>3154</v>
      </c>
      <c r="D4121" s="23" t="s">
        <v>3209</v>
      </c>
      <c r="E4121" s="23" t="s">
        <v>3210</v>
      </c>
      <c r="F4121" s="27">
        <v>0.25</v>
      </c>
      <c r="G4121" s="24">
        <v>0</v>
      </c>
      <c r="H4121" s="25">
        <v>5.9821999999999997</v>
      </c>
      <c r="I4121" s="25">
        <v>3.2374000000000001</v>
      </c>
      <c r="J4121" s="26">
        <v>37</v>
      </c>
      <c r="K4121" s="26">
        <v>9</v>
      </c>
      <c r="L4121" s="27">
        <v>0.54120000000000001</v>
      </c>
      <c r="M4121" s="28">
        <v>0.37644904000000001</v>
      </c>
      <c r="N4121" s="29">
        <v>0.15</v>
      </c>
      <c r="O4121" s="31" t="s">
        <v>12</v>
      </c>
      <c r="P4121" s="31">
        <v>0.60153969689999998</v>
      </c>
      <c r="Q4121" s="31">
        <v>0.249999999999999</v>
      </c>
      <c r="R4121" s="42"/>
      <c r="S4121" s="42" t="str">
        <f>IF(R4121="","",MAX(R4121,Q4121))</f>
        <v/>
      </c>
      <c r="T4121" s="27">
        <f>IF(A4121="placement",MIN(P4121,IF(S4121="",Q4121,S4121)),"")</f>
        <v>0.249999999999999</v>
      </c>
      <c r="U4121" s="28">
        <f>IF($A4121="placement",T4121*J4121,"")</f>
        <v>9.2499999999999627</v>
      </c>
      <c r="V4121" s="23">
        <f>IF($A4121="placement",U4121,IF($A4121="site",SUMIF($C:$C,$C4121,$U:$U),IF($A4121="user",SUMIF($B:$B,$B4121,$U:$U),SUM($U:$U))))</f>
        <v>9.2499999999999627</v>
      </c>
      <c r="W4121" s="27">
        <f>V4121/J4121</f>
        <v>0.249999999999999</v>
      </c>
    </row>
    <row r="4122" spans="1:23" x14ac:dyDescent="0.3">
      <c r="A4122" s="23" t="s">
        <v>14</v>
      </c>
      <c r="B4122" s="23" t="s">
        <v>8445</v>
      </c>
      <c r="C4122" s="23" t="s">
        <v>8447</v>
      </c>
      <c r="D4122" s="23" t="s">
        <v>8452</v>
      </c>
      <c r="E4122" s="23" t="s">
        <v>2602</v>
      </c>
      <c r="F4122" s="27">
        <v>0.25</v>
      </c>
      <c r="G4122" s="24">
        <v>0</v>
      </c>
      <c r="H4122" s="25">
        <v>18.3841</v>
      </c>
      <c r="I4122" s="25">
        <v>2.7309000000000001</v>
      </c>
      <c r="J4122" s="26">
        <v>37</v>
      </c>
      <c r="K4122" s="26">
        <v>9</v>
      </c>
      <c r="L4122" s="27">
        <v>0.14849999999999999</v>
      </c>
      <c r="M4122" s="28">
        <v>0.45040804000000001</v>
      </c>
      <c r="N4122" s="29">
        <v>0.2</v>
      </c>
      <c r="O4122" s="31" t="s">
        <v>70</v>
      </c>
      <c r="P4122" s="31">
        <v>0.55595818819999998</v>
      </c>
      <c r="Q4122" s="31">
        <v>0.249999999999999</v>
      </c>
      <c r="R4122" s="42"/>
      <c r="S4122" s="42" t="str">
        <f>IF(R4122="","",MAX(R4122,Q4122))</f>
        <v/>
      </c>
      <c r="T4122" s="27">
        <f>IF(A4122="placement",MIN(P4122,IF(S4122="",Q4122,S4122)),"")</f>
        <v>0.249999999999999</v>
      </c>
      <c r="U4122" s="28">
        <f>IF($A4122="placement",T4122*J4122,"")</f>
        <v>9.2499999999999627</v>
      </c>
      <c r="V4122" s="26">
        <f>IF($A4122="placement",U4122,IF($A4122="site",SUMIF($C:$C,$C4122,$U:$U),IF($A4122="user",SUMIF($B:$B,$B4122,$U:$U),SUM($U:$U))))</f>
        <v>9.2499999999999627</v>
      </c>
      <c r="W4122" s="27">
        <f>V4122/J4122</f>
        <v>0.249999999999999</v>
      </c>
    </row>
    <row r="4123" spans="1:23" x14ac:dyDescent="0.3">
      <c r="A4123" s="23" t="s">
        <v>14</v>
      </c>
      <c r="B4123" s="23" t="s">
        <v>9059</v>
      </c>
      <c r="C4123" s="23" t="s">
        <v>9061</v>
      </c>
      <c r="D4123" s="23" t="s">
        <v>9068</v>
      </c>
      <c r="E4123" s="23" t="s">
        <v>9069</v>
      </c>
      <c r="F4123" s="27">
        <v>0.25</v>
      </c>
      <c r="G4123" s="24">
        <v>0</v>
      </c>
      <c r="H4123" s="25">
        <v>19.0001</v>
      </c>
      <c r="I4123" s="25">
        <v>2.0796000000000001</v>
      </c>
      <c r="J4123" s="26">
        <v>37</v>
      </c>
      <c r="K4123" s="26">
        <v>9</v>
      </c>
      <c r="L4123" s="27">
        <v>0.1095</v>
      </c>
      <c r="M4123" s="28">
        <v>0.59058871999999996</v>
      </c>
      <c r="N4123" s="29">
        <v>0.4</v>
      </c>
      <c r="O4123" s="31" t="s">
        <v>42</v>
      </c>
      <c r="P4123" s="31">
        <v>0.32270971939999998</v>
      </c>
      <c r="Q4123" s="31">
        <v>0.249999999999999</v>
      </c>
      <c r="R4123" s="42"/>
      <c r="S4123" s="42" t="str">
        <f>IF(R4123="","",MAX(R4123,Q4123))</f>
        <v/>
      </c>
      <c r="T4123" s="27">
        <f>IF(A4123="placement",MIN(P4123,IF(S4123="",Q4123,S4123)),"")</f>
        <v>0.249999999999999</v>
      </c>
      <c r="U4123" s="28">
        <f>IF($A4123="placement",T4123*J4123,"")</f>
        <v>9.2499999999999627</v>
      </c>
      <c r="V4123" s="26">
        <f>IF($A4123="placement",U4123,IF($A4123="site",SUMIF($C:$C,$C4123,$U:$U),IF($A4123="user",SUMIF($B:$B,$B4123,$U:$U),SUM($U:$U))))</f>
        <v>9.2499999999999627</v>
      </c>
      <c r="W4123" s="27">
        <f>V4123/J4123</f>
        <v>0.249999999999999</v>
      </c>
    </row>
    <row r="4124" spans="1:23" hidden="1" x14ac:dyDescent="0.3">
      <c r="A4124" s="23" t="s">
        <v>13</v>
      </c>
      <c r="B4124" s="23" t="s">
        <v>7951</v>
      </c>
      <c r="C4124" s="23" t="s">
        <v>7953</v>
      </c>
      <c r="D4124" s="23" t="s">
        <v>9898</v>
      </c>
      <c r="E4124" s="23"/>
      <c r="F4124" s="27">
        <v>0.25</v>
      </c>
      <c r="G4124" s="24">
        <v>0</v>
      </c>
      <c r="H4124" s="25">
        <v>24.798400000000001</v>
      </c>
      <c r="I4124" s="25">
        <v>10.003399999999999</v>
      </c>
      <c r="J4124" s="26">
        <v>204</v>
      </c>
      <c r="K4124" s="26">
        <v>51</v>
      </c>
      <c r="L4124" s="27">
        <v>0.40339999999999998</v>
      </c>
      <c r="M4124" s="28">
        <v>0.67862661000000002</v>
      </c>
      <c r="N4124" s="29">
        <v>0.3</v>
      </c>
      <c r="O4124" s="31"/>
      <c r="P4124" s="31">
        <v>0.55793068840000004</v>
      </c>
      <c r="Q4124" s="31">
        <v>0.249999999999999</v>
      </c>
      <c r="R4124" s="42"/>
      <c r="S4124" s="42" t="str">
        <f>IF(R4124="","",MAX(R4124,Q4124))</f>
        <v/>
      </c>
      <c r="T4124" s="27" t="str">
        <f>IF(A4124="placement",MIN(P4124,IF(S4124="",Q4124,S4124)),"")</f>
        <v/>
      </c>
      <c r="U4124" s="28" t="str">
        <f>IF($A4124="placement",T4124*J4124,"")</f>
        <v/>
      </c>
      <c r="V4124" s="26">
        <f>IF($A4124="placement",U4124,IF($A4124="site",SUMIF($C:$C,$C4124,$U:$U),IF($A4124="user",SUMIF($B:$B,$B4124,$U:$U),SUM($U:$U))))</f>
        <v>50.749999999999964</v>
      </c>
      <c r="W4124" s="27">
        <f>V4124/J4124</f>
        <v>0.24877450980392141</v>
      </c>
    </row>
    <row r="4125" spans="1:23" hidden="1" x14ac:dyDescent="0.3">
      <c r="A4125" s="23" t="s">
        <v>10</v>
      </c>
      <c r="B4125" s="23" t="s">
        <v>2439</v>
      </c>
      <c r="C4125" s="23" t="s">
        <v>9898</v>
      </c>
      <c r="D4125" s="32" t="s">
        <v>9898</v>
      </c>
      <c r="E4125" s="23"/>
      <c r="F4125" s="27">
        <v>0.27400000000000002</v>
      </c>
      <c r="G4125" s="24">
        <v>0.96924659999999996</v>
      </c>
      <c r="H4125" s="25">
        <v>2286.6170999999999</v>
      </c>
      <c r="I4125" s="25">
        <v>346.63549999999998</v>
      </c>
      <c r="J4125" s="26">
        <v>9564</v>
      </c>
      <c r="K4125" s="26">
        <v>2132</v>
      </c>
      <c r="L4125" s="27">
        <v>0.15160000000000001</v>
      </c>
      <c r="M4125" s="28">
        <v>0.91968223999999998</v>
      </c>
      <c r="N4125" s="29">
        <v>0.64694499999999999</v>
      </c>
      <c r="O4125" s="31"/>
      <c r="P4125" s="31">
        <v>0.29655595219999997</v>
      </c>
      <c r="Q4125" s="31">
        <v>0.27400957069704002</v>
      </c>
      <c r="R4125" s="42"/>
      <c r="S4125" s="42" t="str">
        <f>IF(R4125="","",MAX(R4125,Q4125))</f>
        <v/>
      </c>
      <c r="T4125" s="27" t="str">
        <f>IF(A4125="placement",MIN(P4125,IF(S4125="",Q4125,S4125)),"")</f>
        <v/>
      </c>
      <c r="U4125" s="28" t="str">
        <f>IF($A4125="placement",T4125*J4125,"")</f>
        <v/>
      </c>
      <c r="V4125" s="26">
        <f>IF($A4125="placement",U4125,IF($A4125="site",SUMIF($C:$C,$C4125,$U:$U),IF($A4125="user",SUMIF($B:$B,$B4125,$U:$U),SUM($U:$U))))</f>
        <v>2136.7079424050235</v>
      </c>
      <c r="W4125" s="27">
        <f>V4125/J4125</f>
        <v>0.22341153726526802</v>
      </c>
    </row>
    <row r="4126" spans="1:23" hidden="1" x14ac:dyDescent="0.3">
      <c r="A4126" s="23" t="s">
        <v>13</v>
      </c>
      <c r="B4126" s="23" t="s">
        <v>8292</v>
      </c>
      <c r="C4126" s="23" t="s">
        <v>8293</v>
      </c>
      <c r="D4126" s="32" t="s">
        <v>9898</v>
      </c>
      <c r="E4126" s="23"/>
      <c r="F4126" s="27">
        <v>0.25</v>
      </c>
      <c r="G4126" s="24">
        <v>0</v>
      </c>
      <c r="H4126" s="25">
        <v>29.402899999999999</v>
      </c>
      <c r="I4126" s="25">
        <v>2.7940999999999998</v>
      </c>
      <c r="J4126" s="26">
        <v>197</v>
      </c>
      <c r="K4126" s="26">
        <v>49</v>
      </c>
      <c r="L4126" s="27">
        <v>9.5000000000000001E-2</v>
      </c>
      <c r="M4126" s="28">
        <v>2.3525640399999999</v>
      </c>
      <c r="N4126" s="29">
        <v>1.6826270000000001</v>
      </c>
      <c r="O4126" s="31"/>
      <c r="P4126" s="31">
        <v>0.2847688847</v>
      </c>
      <c r="Q4126" s="31">
        <v>0.25</v>
      </c>
      <c r="R4126" s="42"/>
      <c r="S4126" s="42" t="str">
        <f>IF(R4126="","",MAX(R4126,Q4126))</f>
        <v/>
      </c>
      <c r="T4126" s="27" t="str">
        <f>IF(A4126="placement",MIN(P4126,IF(S4126="",Q4126,S4126)),"")</f>
        <v/>
      </c>
      <c r="U4126" s="28" t="str">
        <f>IF($A4126="placement",T4126*J4126,"")</f>
        <v/>
      </c>
      <c r="V4126" s="26">
        <f>IF($A4126="placement",U4126,IF($A4126="site",SUMIF($C:$C,$C4126,$U:$U),IF($A4126="user",SUMIF($B:$B,$B4126,$U:$U),SUM($U:$U))))</f>
        <v>47.499999999999872</v>
      </c>
      <c r="W4126" s="27">
        <f>V4126/J4126</f>
        <v>0.2411167512690349</v>
      </c>
    </row>
    <row r="4127" spans="1:23" hidden="1" x14ac:dyDescent="0.3">
      <c r="A4127" s="23" t="s">
        <v>10</v>
      </c>
      <c r="B4127" s="23" t="s">
        <v>8445</v>
      </c>
      <c r="C4127" s="23" t="s">
        <v>9898</v>
      </c>
      <c r="D4127" s="23" t="s">
        <v>9898</v>
      </c>
      <c r="E4127" s="23"/>
      <c r="F4127" s="27">
        <v>0.26579999999999998</v>
      </c>
      <c r="G4127" s="24">
        <v>0</v>
      </c>
      <c r="H4127" s="25">
        <v>112.66840000000001</v>
      </c>
      <c r="I4127" s="25">
        <v>22.027799999999999</v>
      </c>
      <c r="J4127" s="26">
        <v>142</v>
      </c>
      <c r="K4127" s="26">
        <v>37</v>
      </c>
      <c r="L4127" s="27">
        <v>0.19550000000000001</v>
      </c>
      <c r="M4127" s="28">
        <v>0.21483711</v>
      </c>
      <c r="N4127" s="29">
        <v>0.106653</v>
      </c>
      <c r="O4127" s="31"/>
      <c r="P4127" s="31">
        <v>0.50356340929999999</v>
      </c>
      <c r="Q4127" s="31">
        <v>0.26580875849390301</v>
      </c>
      <c r="R4127" s="42"/>
      <c r="S4127" s="42" t="str">
        <f>IF(R4127="","",MAX(R4127,Q4127))</f>
        <v/>
      </c>
      <c r="T4127" s="27" t="str">
        <f>IF(A4127="placement",MIN(P4127,IF(S4127="",Q4127,S4127)),"")</f>
        <v/>
      </c>
      <c r="U4127" s="28" t="str">
        <f>IF($A4127="placement",T4127*J4127,"")</f>
        <v/>
      </c>
      <c r="V4127" s="26">
        <f>IF($A4127="placement",U4127,IF($A4127="site",SUMIF($C:$C,$C4127,$U:$U),IF($A4127="user",SUMIF($B:$B,$B4127,$U:$U),SUM($U:$U))))</f>
        <v>31.714997891439204</v>
      </c>
      <c r="W4127" s="27">
        <f>V4127/J4127</f>
        <v>0.22334505557351553</v>
      </c>
    </row>
    <row r="4128" spans="1:23" x14ac:dyDescent="0.3">
      <c r="A4128" s="23" t="s">
        <v>14</v>
      </c>
      <c r="B4128" s="23" t="s">
        <v>9186</v>
      </c>
      <c r="C4128" s="23" t="s">
        <v>9188</v>
      </c>
      <c r="D4128" s="23" t="s">
        <v>9271</v>
      </c>
      <c r="E4128" s="23" t="s">
        <v>9272</v>
      </c>
      <c r="F4128" s="27">
        <v>0.25</v>
      </c>
      <c r="G4128" s="24">
        <v>0</v>
      </c>
      <c r="H4128" s="25">
        <v>7.1492000000000004</v>
      </c>
      <c r="I4128" s="25">
        <v>0.94950000000000001</v>
      </c>
      <c r="J4128" s="26">
        <v>37</v>
      </c>
      <c r="K4128" s="26">
        <v>9</v>
      </c>
      <c r="L4128" s="27">
        <v>0.1328</v>
      </c>
      <c r="M4128" s="28">
        <v>1.3150154199999999</v>
      </c>
      <c r="N4128" s="29">
        <v>0.99</v>
      </c>
      <c r="O4128" s="31" t="s">
        <v>42</v>
      </c>
      <c r="P4128" s="31">
        <v>0.2471571179</v>
      </c>
      <c r="Q4128" s="31">
        <v>0.24715711793140899</v>
      </c>
      <c r="R4128" s="42"/>
      <c r="S4128" s="42" t="str">
        <f>IF(R4128="","",MAX(R4128,Q4128))</f>
        <v/>
      </c>
      <c r="T4128" s="27">
        <f>IF(A4128="placement",MIN(P4128,IF(S4128="",Q4128,S4128)),"")</f>
        <v>0.2471571179</v>
      </c>
      <c r="U4128" s="28">
        <f>IF($A4128="placement",T4128*J4128,"")</f>
        <v>9.1448133623000007</v>
      </c>
      <c r="V4128" s="26">
        <f>IF($A4128="placement",U4128,IF($A4128="site",SUMIF($C:$C,$C4128,$U:$U),IF($A4128="user",SUMIF($B:$B,$B4128,$U:$U),SUM($U:$U))))</f>
        <v>9.1448133623000007</v>
      </c>
      <c r="W4128" s="27">
        <f>V4128/J4128</f>
        <v>0.24715711790000003</v>
      </c>
    </row>
    <row r="4129" spans="1:23" hidden="1" x14ac:dyDescent="0.3">
      <c r="A4129" s="11" t="s">
        <v>13</v>
      </c>
      <c r="B4129" s="11" t="s">
        <v>271</v>
      </c>
      <c r="C4129" s="11" t="s">
        <v>273</v>
      </c>
      <c r="D4129" s="11" t="s">
        <v>9898</v>
      </c>
      <c r="E4129" s="11"/>
      <c r="F4129" s="12">
        <v>0.3165</v>
      </c>
      <c r="G4129" s="33">
        <v>1</v>
      </c>
      <c r="H4129" s="34">
        <v>189.1379</v>
      </c>
      <c r="I4129" s="34">
        <v>74.122500000000002</v>
      </c>
      <c r="J4129" s="13">
        <v>196</v>
      </c>
      <c r="K4129" s="13">
        <v>62</v>
      </c>
      <c r="L4129" s="12">
        <v>0.39190000000000003</v>
      </c>
      <c r="M4129" s="14">
        <v>8.7981669999999998E-2</v>
      </c>
      <c r="N4129" s="15">
        <v>0.01</v>
      </c>
      <c r="O4129" s="16"/>
      <c r="P4129" s="16">
        <v>0.88633996309999996</v>
      </c>
      <c r="Q4129" s="16">
        <v>0.31651260297108702</v>
      </c>
      <c r="R4129" s="44"/>
      <c r="S4129" s="42" t="str">
        <f>IF(R4129="","",MAX(R4129,Q4129))</f>
        <v/>
      </c>
      <c r="T4129" s="27" t="str">
        <f>IF(A4129="placement",MIN(P4129,IF(S4129="",Q4129,S4129)),"")</f>
        <v/>
      </c>
      <c r="U4129" s="14" t="str">
        <f>IF($A4129="placement",T4129*J4129,"")</f>
        <v/>
      </c>
      <c r="V4129" s="13">
        <f>IF($A4129="placement",U4129,IF($A4129="site",SUMIF($C:$C,$C4129,$U:$U),IF($A4129="user",SUMIF($B:$B,$B4129,$U:$U),SUM($U:$U))))</f>
        <v>62.04</v>
      </c>
      <c r="W4129" s="12">
        <f>V4129/J4129</f>
        <v>0.31653061224489798</v>
      </c>
    </row>
    <row r="4130" spans="1:23" hidden="1" x14ac:dyDescent="0.3">
      <c r="A4130" s="23" t="s">
        <v>10</v>
      </c>
      <c r="B4130" s="23" t="s">
        <v>9186</v>
      </c>
      <c r="C4130" s="23" t="s">
        <v>9898</v>
      </c>
      <c r="D4130" s="23" t="s">
        <v>9898</v>
      </c>
      <c r="E4130" s="23"/>
      <c r="F4130" s="27">
        <v>0.26519999999999999</v>
      </c>
      <c r="G4130" s="24">
        <v>0.24506122999999999</v>
      </c>
      <c r="H4130" s="25">
        <v>1521.6529</v>
      </c>
      <c r="I4130" s="25">
        <v>88.927999999999997</v>
      </c>
      <c r="J4130" s="26">
        <v>2833</v>
      </c>
      <c r="K4130" s="26">
        <v>642</v>
      </c>
      <c r="L4130" s="27">
        <v>5.8400000000000001E-2</v>
      </c>
      <c r="M4130" s="28">
        <v>1.0619176699999999</v>
      </c>
      <c r="N4130" s="29">
        <v>0.79531799999999997</v>
      </c>
      <c r="O4130" s="31"/>
      <c r="P4130" s="31">
        <v>0.25105493130000001</v>
      </c>
      <c r="Q4130" s="31">
        <v>0.25105493131953499</v>
      </c>
      <c r="R4130" s="42"/>
      <c r="S4130" s="42" t="str">
        <f>IF(R4130="","",MAX(R4130,Q4130))</f>
        <v/>
      </c>
      <c r="T4130" s="27" t="str">
        <f>IF(A4130="placement",MIN(P4130,IF(S4130="",Q4130,S4130)),"")</f>
        <v/>
      </c>
      <c r="U4130" s="28" t="str">
        <f>IF($A4130="placement",T4130*J4130,"")</f>
        <v/>
      </c>
      <c r="V4130" s="26">
        <f>IF($A4130="placement",U4130,IF($A4130="site",SUMIF($C:$C,$C4130,$U:$U),IF($A4130="user",SUMIF($B:$B,$B4130,$U:$U),SUM($U:$U))))</f>
        <v>632.59008038975594</v>
      </c>
      <c r="W4130" s="27">
        <f>V4130/J4130</f>
        <v>0.22329335700309069</v>
      </c>
    </row>
    <row r="4131" spans="1:23" x14ac:dyDescent="0.3">
      <c r="A4131" s="23" t="s">
        <v>14</v>
      </c>
      <c r="B4131" s="23" t="s">
        <v>9599</v>
      </c>
      <c r="C4131" s="23" t="s">
        <v>9601</v>
      </c>
      <c r="D4131" s="23" t="s">
        <v>9626</v>
      </c>
      <c r="E4131" s="23" t="s">
        <v>9627</v>
      </c>
      <c r="F4131" s="27">
        <v>0.25</v>
      </c>
      <c r="G4131" s="24">
        <v>0</v>
      </c>
      <c r="H4131" s="25">
        <v>2.7269000000000001</v>
      </c>
      <c r="I4131" s="25">
        <v>0.47810000000000002</v>
      </c>
      <c r="J4131" s="26">
        <v>37</v>
      </c>
      <c r="K4131" s="26">
        <v>9</v>
      </c>
      <c r="L4131" s="27">
        <v>0.17530000000000001</v>
      </c>
      <c r="M4131" s="28">
        <v>2.6141768700000001</v>
      </c>
      <c r="N4131" s="29">
        <v>2</v>
      </c>
      <c r="O4131" s="31" t="s">
        <v>42</v>
      </c>
      <c r="P4131" s="31">
        <v>0.23494082620000001</v>
      </c>
      <c r="Q4131" s="31">
        <v>0.23494082620447601</v>
      </c>
      <c r="R4131" s="42"/>
      <c r="S4131" s="42" t="str">
        <f>IF(R4131="","",MAX(R4131,Q4131))</f>
        <v/>
      </c>
      <c r="T4131" s="27">
        <f>IF(A4131="placement",MIN(P4131,IF(S4131="",Q4131,S4131)),"")</f>
        <v>0.23494082620000001</v>
      </c>
      <c r="U4131" s="28">
        <f>IF($A4131="placement",T4131*J4131,"")</f>
        <v>8.6928105694000006</v>
      </c>
      <c r="V4131" s="23">
        <f>IF($A4131="placement",U4131,IF($A4131="site",SUMIF($C:$C,$C4131,$U:$U),IF($A4131="user",SUMIF($B:$B,$B4131,$U:$U),SUM($U:$U))))</f>
        <v>8.6928105694000006</v>
      </c>
      <c r="W4131" s="27">
        <f>V4131/J4131</f>
        <v>0.23494082620000001</v>
      </c>
    </row>
    <row r="4132" spans="1:23" x14ac:dyDescent="0.3">
      <c r="A4132" s="11" t="s">
        <v>14</v>
      </c>
      <c r="B4132" s="11" t="s">
        <v>1708</v>
      </c>
      <c r="C4132" s="11" t="s">
        <v>1709</v>
      </c>
      <c r="D4132" s="11" t="s">
        <v>10629</v>
      </c>
      <c r="E4132" s="11" t="s">
        <v>10630</v>
      </c>
      <c r="F4132" s="12">
        <v>0.2</v>
      </c>
      <c r="G4132" s="33">
        <v>0</v>
      </c>
      <c r="H4132" s="34">
        <v>1.7476</v>
      </c>
      <c r="I4132" s="34">
        <v>0.59930000000000005</v>
      </c>
      <c r="J4132" s="13">
        <v>37</v>
      </c>
      <c r="K4132" s="13">
        <v>7</v>
      </c>
      <c r="L4132" s="12">
        <v>0.34289999999999998</v>
      </c>
      <c r="M4132" s="14">
        <v>2.0566865299999999</v>
      </c>
      <c r="N4132" s="15">
        <v>1.45</v>
      </c>
      <c r="O4132" s="16" t="s">
        <v>42</v>
      </c>
      <c r="P4132" s="16">
        <v>0.29498249840000001</v>
      </c>
      <c r="Q4132" s="16">
        <v>0.19999999999999901</v>
      </c>
      <c r="R4132" s="44"/>
      <c r="S4132" s="42" t="str">
        <f>IF(R4132="","",MAX(R4132,Q4132))</f>
        <v/>
      </c>
      <c r="T4132" s="27">
        <f>IF(A4132="placement",MIN(P4132,IF(S4132="",Q4132,S4132)),"")</f>
        <v>0.19999999999999901</v>
      </c>
      <c r="U4132" s="14">
        <f>IF($A4132="placement",T4132*J4132,"")</f>
        <v>7.3999999999999631</v>
      </c>
      <c r="V4132" s="13">
        <f>IF($A4132="placement",U4132,IF($A4132="site",SUMIF($C:$C,$C4132,$U:$U),IF($A4132="user",SUMIF($B:$B,$B4132,$U:$U),SUM($U:$U))))</f>
        <v>7.3999999999999631</v>
      </c>
      <c r="W4132" s="12">
        <f>V4132/J4132</f>
        <v>0.19999999999999901</v>
      </c>
    </row>
    <row r="4133" spans="1:23" x14ac:dyDescent="0.3">
      <c r="A4133" s="23" t="s">
        <v>14</v>
      </c>
      <c r="B4133" s="23" t="s">
        <v>8952</v>
      </c>
      <c r="C4133" s="23" t="s">
        <v>8954</v>
      </c>
      <c r="D4133" s="32" t="s">
        <v>8971</v>
      </c>
      <c r="E4133" s="23" t="s">
        <v>8972</v>
      </c>
      <c r="F4133" s="27">
        <v>0.2</v>
      </c>
      <c r="G4133" s="24">
        <v>1</v>
      </c>
      <c r="H4133" s="25">
        <v>34.495800000000003</v>
      </c>
      <c r="I4133" s="25">
        <v>0.66400000000000003</v>
      </c>
      <c r="J4133" s="26">
        <v>37</v>
      </c>
      <c r="K4133" s="26">
        <v>7</v>
      </c>
      <c r="L4133" s="27">
        <v>1.9199999999999998E-2</v>
      </c>
      <c r="M4133" s="28">
        <v>1.86972892</v>
      </c>
      <c r="N4133" s="29">
        <v>1.5</v>
      </c>
      <c r="O4133" s="31" t="s">
        <v>42</v>
      </c>
      <c r="P4133" s="31">
        <v>0.19774466369999999</v>
      </c>
      <c r="Q4133" s="31">
        <v>0.19774466371325</v>
      </c>
      <c r="R4133" s="42"/>
      <c r="S4133" s="42" t="str">
        <f>IF(R4133="","",MAX(R4133,Q4133))</f>
        <v/>
      </c>
      <c r="T4133" s="27">
        <f>IF(A4133="placement",MIN(P4133,IF(S4133="",Q4133,S4133)),"")</f>
        <v>0.19774466369999999</v>
      </c>
      <c r="U4133" s="28">
        <f>IF($A4133="placement",T4133*J4133,"")</f>
        <v>7.3165525568999996</v>
      </c>
      <c r="V4133" s="26">
        <f>IF($A4133="placement",U4133,IF($A4133="site",SUMIF($C:$C,$C4133,$U:$U),IF($A4133="user",SUMIF($B:$B,$B4133,$U:$U),SUM($U:$U))))</f>
        <v>7.3165525568999996</v>
      </c>
      <c r="W4133" s="27">
        <f>V4133/J4133</f>
        <v>0.19774466369999999</v>
      </c>
    </row>
    <row r="4134" spans="1:23" x14ac:dyDescent="0.3">
      <c r="A4134" s="23" t="s">
        <v>14</v>
      </c>
      <c r="B4134" s="23" t="s">
        <v>9186</v>
      </c>
      <c r="C4134" s="23" t="s">
        <v>9188</v>
      </c>
      <c r="D4134" s="32" t="s">
        <v>9281</v>
      </c>
      <c r="E4134" s="23" t="s">
        <v>9282</v>
      </c>
      <c r="F4134" s="27">
        <v>0.33</v>
      </c>
      <c r="G4134" s="24">
        <v>0</v>
      </c>
      <c r="H4134" s="25">
        <v>23.504999999999999</v>
      </c>
      <c r="I4134" s="25">
        <v>1.1538999999999999</v>
      </c>
      <c r="J4134" s="26">
        <v>37</v>
      </c>
      <c r="K4134" s="26">
        <v>6</v>
      </c>
      <c r="L4134" s="27">
        <v>4.9099999999999998E-2</v>
      </c>
      <c r="M4134" s="28">
        <v>1.0577442100000001</v>
      </c>
      <c r="N4134" s="29">
        <v>0.88</v>
      </c>
      <c r="O4134" s="31" t="s">
        <v>12</v>
      </c>
      <c r="P4134" s="31">
        <v>0.16804082679999999</v>
      </c>
      <c r="Q4134" s="31">
        <v>0.16804082683709001</v>
      </c>
      <c r="R4134" s="42"/>
      <c r="S4134" s="42" t="str">
        <f>IF(R4134="","",MAX(R4134,Q4134))</f>
        <v/>
      </c>
      <c r="T4134" s="27">
        <f>IF(A4134="placement",MIN(P4134,IF(S4134="",Q4134,S4134)),"")</f>
        <v>0.16804082679999999</v>
      </c>
      <c r="U4134" s="28">
        <f>IF($A4134="placement",T4134*J4134,"")</f>
        <v>6.2175105916</v>
      </c>
      <c r="V4134" s="26">
        <f>IF($A4134="placement",U4134,IF($A4134="site",SUMIF($C:$C,$C4134,$U:$U),IF($A4134="user",SUMIF($B:$B,$B4134,$U:$U),SUM($U:$U))))</f>
        <v>6.2175105916</v>
      </c>
      <c r="W4134" s="27">
        <f>V4134/J4134</f>
        <v>0.16804082679999999</v>
      </c>
    </row>
    <row r="4135" spans="1:23" x14ac:dyDescent="0.3">
      <c r="A4135" s="23" t="s">
        <v>14</v>
      </c>
      <c r="B4135" s="23" t="s">
        <v>1708</v>
      </c>
      <c r="C4135" s="23" t="s">
        <v>1709</v>
      </c>
      <c r="D4135" s="23" t="s">
        <v>2170</v>
      </c>
      <c r="E4135" s="23" t="s">
        <v>2171</v>
      </c>
      <c r="F4135" s="27">
        <v>0.15</v>
      </c>
      <c r="G4135" s="24">
        <v>0</v>
      </c>
      <c r="H4135" s="25">
        <v>1.794</v>
      </c>
      <c r="I4135" s="25">
        <v>0.61060000000000003</v>
      </c>
      <c r="J4135" s="26">
        <v>37</v>
      </c>
      <c r="K4135" s="26">
        <v>6</v>
      </c>
      <c r="L4135" s="27">
        <v>0.34029999999999999</v>
      </c>
      <c r="M4135" s="28">
        <v>2.0213734200000002</v>
      </c>
      <c r="N4135" s="29">
        <v>1.5</v>
      </c>
      <c r="O4135" s="31" t="s">
        <v>42</v>
      </c>
      <c r="P4135" s="31">
        <v>0.25793028410000002</v>
      </c>
      <c r="Q4135" s="31">
        <v>0.149999999999999</v>
      </c>
      <c r="R4135" s="42"/>
      <c r="S4135" s="42" t="str">
        <f>IF(R4135="","",MAX(R4135,Q4135))</f>
        <v/>
      </c>
      <c r="T4135" s="27">
        <f>IF(A4135="placement",MIN(P4135,IF(S4135="",Q4135,S4135)),"")</f>
        <v>0.149999999999999</v>
      </c>
      <c r="U4135" s="28">
        <f>IF($A4135="placement",T4135*J4135,"")</f>
        <v>5.5499999999999625</v>
      </c>
      <c r="V4135" s="26">
        <f>IF($A4135="placement",U4135,IF($A4135="site",SUMIF($C:$C,$C4135,$U:$U),IF($A4135="user",SUMIF($B:$B,$B4135,$U:$U),SUM($U:$U))))</f>
        <v>5.5499999999999625</v>
      </c>
      <c r="W4135" s="27">
        <f>V4135/J4135</f>
        <v>0.149999999999999</v>
      </c>
    </row>
    <row r="4136" spans="1:23" x14ac:dyDescent="0.3">
      <c r="A4136" s="23" t="s">
        <v>14</v>
      </c>
      <c r="B4136" s="23" t="s">
        <v>4384</v>
      </c>
      <c r="C4136" s="23" t="s">
        <v>4386</v>
      </c>
      <c r="D4136" s="23" t="s">
        <v>4387</v>
      </c>
      <c r="E4136" s="23" t="s">
        <v>4388</v>
      </c>
      <c r="F4136" s="27">
        <v>0.15</v>
      </c>
      <c r="G4136" s="24">
        <v>1</v>
      </c>
      <c r="H4136" s="25">
        <v>127.2103</v>
      </c>
      <c r="I4136" s="25">
        <v>1.0196000000000001</v>
      </c>
      <c r="J4136" s="26">
        <v>37</v>
      </c>
      <c r="K4136" s="26">
        <v>4</v>
      </c>
      <c r="L4136" s="27">
        <v>8.0000000000000002E-3</v>
      </c>
      <c r="M4136" s="28">
        <v>1.19467601</v>
      </c>
      <c r="N4136" s="29">
        <v>1</v>
      </c>
      <c r="O4136" s="31" t="s">
        <v>42</v>
      </c>
      <c r="P4136" s="31">
        <v>0.16295297289999999</v>
      </c>
      <c r="Q4136" s="31">
        <v>0.149999999999999</v>
      </c>
      <c r="R4136" s="42"/>
      <c r="S4136" s="42" t="str">
        <f>IF(R4136="","",MAX(R4136,Q4136))</f>
        <v/>
      </c>
      <c r="T4136" s="27">
        <f>IF(A4136="placement",MIN(P4136,IF(S4136="",Q4136,S4136)),"")</f>
        <v>0.149999999999999</v>
      </c>
      <c r="U4136" s="28">
        <f>IF($A4136="placement",T4136*J4136,"")</f>
        <v>5.5499999999999625</v>
      </c>
      <c r="V4136" s="26">
        <f>IF($A4136="placement",U4136,IF($A4136="site",SUMIF($C:$C,$C4136,$U:$U),IF($A4136="user",SUMIF($B:$B,$B4136,$U:$U),SUM($U:$U))))</f>
        <v>5.5499999999999625</v>
      </c>
      <c r="W4136" s="27">
        <f>V4136/J4136</f>
        <v>0.149999999999999</v>
      </c>
    </row>
    <row r="4137" spans="1:23" x14ac:dyDescent="0.3">
      <c r="A4137" s="23" t="s">
        <v>14</v>
      </c>
      <c r="B4137" s="23" t="s">
        <v>438</v>
      </c>
      <c r="C4137" s="23" t="s">
        <v>440</v>
      </c>
      <c r="D4137" s="23" t="s">
        <v>497</v>
      </c>
      <c r="E4137" s="23" t="s">
        <v>498</v>
      </c>
      <c r="F4137" s="27">
        <v>0.25</v>
      </c>
      <c r="G4137" s="24">
        <v>0</v>
      </c>
      <c r="H4137" s="25">
        <v>9.1912000000000003</v>
      </c>
      <c r="I4137" s="25">
        <v>0.37480000000000002</v>
      </c>
      <c r="J4137" s="26">
        <v>37</v>
      </c>
      <c r="K4137" s="26">
        <v>4</v>
      </c>
      <c r="L4137" s="27">
        <v>4.0800000000000003E-2</v>
      </c>
      <c r="M4137" s="28">
        <v>3.3309891399999998</v>
      </c>
      <c r="N4137" s="29">
        <v>3</v>
      </c>
      <c r="O4137" s="31" t="s">
        <v>42</v>
      </c>
      <c r="P4137" s="31">
        <v>9.9366621500000002E-2</v>
      </c>
      <c r="Q4137" s="31">
        <v>9.9366621466211197E-2</v>
      </c>
      <c r="R4137" s="42">
        <v>0.35</v>
      </c>
      <c r="S4137" s="42">
        <f>IF(R4137="","",MAX(R4137,Q4137))</f>
        <v>0.35</v>
      </c>
      <c r="T4137" s="27">
        <f>IF(A4137="placement",MIN(P4137,IF(S4137="",Q4137,S4137)),"")</f>
        <v>9.9366621500000002E-2</v>
      </c>
      <c r="U4137" s="28">
        <f>IF($A4137="placement",T4137*J4137,"")</f>
        <v>3.6765649955000002</v>
      </c>
      <c r="V4137" s="26">
        <f>IF($A4137="placement",U4137,IF($A4137="site",SUMIF($C:$C,$C4137,$U:$U),IF($A4137="user",SUMIF($B:$B,$B4137,$U:$U),SUM($U:$U))))</f>
        <v>3.6765649955000002</v>
      </c>
      <c r="W4137" s="27">
        <f>V4137/J4137</f>
        <v>9.9366621500000002E-2</v>
      </c>
    </row>
    <row r="4138" spans="1:23" hidden="1" x14ac:dyDescent="0.3">
      <c r="A4138" s="17" t="s">
        <v>13</v>
      </c>
      <c r="B4138" s="17" t="s">
        <v>9166</v>
      </c>
      <c r="C4138" s="17" t="s">
        <v>9168</v>
      </c>
      <c r="D4138" s="17" t="s">
        <v>9898</v>
      </c>
      <c r="E4138" s="17"/>
      <c r="F4138" s="18">
        <v>0.33</v>
      </c>
      <c r="G4138" s="36">
        <v>0</v>
      </c>
      <c r="H4138" s="37">
        <v>25.124099999999999</v>
      </c>
      <c r="I4138" s="37">
        <v>5.6798999999999999</v>
      </c>
      <c r="J4138" s="19">
        <v>194</v>
      </c>
      <c r="K4138" s="19">
        <v>58</v>
      </c>
      <c r="L4138" s="18">
        <v>0.2261</v>
      </c>
      <c r="M4138" s="20">
        <v>1.1387027000000001</v>
      </c>
      <c r="N4138" s="21">
        <v>0.8</v>
      </c>
      <c r="O4138" s="22"/>
      <c r="P4138" s="22">
        <v>0.29744611999999998</v>
      </c>
      <c r="Q4138" s="22">
        <v>0.297446120035119</v>
      </c>
      <c r="R4138" s="43"/>
      <c r="S4138" s="42" t="str">
        <f>IF(R4138="","",MAX(R4138,Q4138))</f>
        <v/>
      </c>
      <c r="T4138" s="27" t="str">
        <f>IF(A4138="placement",MIN(P4138,IF(S4138="",Q4138,S4138)),"")</f>
        <v/>
      </c>
      <c r="U4138" s="20" t="str">
        <f>IF($A4138="placement",T4138*J4138,"")</f>
        <v/>
      </c>
      <c r="V4138" s="19">
        <f>IF($A4138="placement",U4138,IF($A4138="site",SUMIF($C:$C,$C4138,$U:$U),IF($A4138="user",SUMIF($B:$B,$B4138,$U:$U),SUM($U:$U))))</f>
        <v>57.704547279999993</v>
      </c>
      <c r="W4138" s="18">
        <f>V4138/J4138</f>
        <v>0.29744611999999998</v>
      </c>
    </row>
    <row r="4139" spans="1:23" hidden="1" x14ac:dyDescent="0.3">
      <c r="A4139" s="17" t="s">
        <v>10</v>
      </c>
      <c r="B4139" s="17" t="s">
        <v>53</v>
      </c>
      <c r="C4139" s="17" t="s">
        <v>9898</v>
      </c>
      <c r="D4139" s="38" t="s">
        <v>9898</v>
      </c>
      <c r="E4139" s="17"/>
      <c r="F4139" s="18">
        <v>0.21129999999999999</v>
      </c>
      <c r="G4139" s="36">
        <v>0.99999846999999997</v>
      </c>
      <c r="H4139" s="37">
        <v>13241.000899999999</v>
      </c>
      <c r="I4139" s="37">
        <v>3585.8182999999999</v>
      </c>
      <c r="J4139" s="19">
        <v>48110</v>
      </c>
      <c r="K4139" s="19">
        <v>10158</v>
      </c>
      <c r="L4139" s="18">
        <v>0.27079999999999999</v>
      </c>
      <c r="M4139" s="20">
        <v>0.44722424999999999</v>
      </c>
      <c r="N4139" s="21">
        <v>0.1</v>
      </c>
      <c r="O4139" s="22"/>
      <c r="P4139" s="22">
        <v>0.77639853029999994</v>
      </c>
      <c r="Q4139" s="22">
        <v>0.21126020912651799</v>
      </c>
      <c r="R4139" s="43"/>
      <c r="S4139" s="42" t="str">
        <f>IF(R4139="","",MAX(R4139,Q4139))</f>
        <v/>
      </c>
      <c r="T4139" s="27" t="str">
        <f>IF(A4139="placement",MIN(P4139,IF(S4139="",Q4139,S4139)),"")</f>
        <v/>
      </c>
      <c r="U4139" s="20" t="str">
        <f>IF($A4139="placement",T4139*J4139,"")</f>
        <v/>
      </c>
      <c r="V4139" s="19">
        <f>IF($A4139="placement",U4139,IF($A4139="site",SUMIF($C:$C,$C4139,$U:$U),IF($A4139="user",SUMIF($B:$B,$B4139,$U:$U),SUM($U:$U))))</f>
        <v>10707.649999999983</v>
      </c>
      <c r="W4139" s="18">
        <f>V4139/J4139</f>
        <v>0.2225659945957178</v>
      </c>
    </row>
    <row r="4140" spans="1:23" hidden="1" x14ac:dyDescent="0.3">
      <c r="A4140" s="17" t="s">
        <v>13</v>
      </c>
      <c r="B4140" s="17" t="s">
        <v>10787</v>
      </c>
      <c r="C4140" s="17" t="s">
        <v>10788</v>
      </c>
      <c r="D4140" s="17" t="s">
        <v>9898</v>
      </c>
      <c r="E4140" s="17"/>
      <c r="F4140" s="18">
        <v>0.25</v>
      </c>
      <c r="G4140" s="36">
        <v>0</v>
      </c>
      <c r="H4140" s="37">
        <v>12.278</v>
      </c>
      <c r="I4140" s="37">
        <v>1.4411</v>
      </c>
      <c r="J4140" s="19">
        <v>194</v>
      </c>
      <c r="K4140" s="19">
        <v>48</v>
      </c>
      <c r="L4140" s="18">
        <v>0.1174</v>
      </c>
      <c r="M4140" s="20">
        <v>4.4779182200000003</v>
      </c>
      <c r="N4140" s="21">
        <v>2.4438659999999999</v>
      </c>
      <c r="O4140" s="22"/>
      <c r="P4140" s="22">
        <v>0.45424059080000001</v>
      </c>
      <c r="Q4140" s="22">
        <v>0.25</v>
      </c>
      <c r="R4140" s="43"/>
      <c r="S4140" s="42" t="str">
        <f>IF(R4140="","",MAX(R4140,Q4140))</f>
        <v/>
      </c>
      <c r="T4140" s="27" t="str">
        <f>IF(A4140="placement",MIN(P4140,IF(S4140="",Q4140,S4140)),"")</f>
        <v/>
      </c>
      <c r="U4140" s="20" t="str">
        <f>IF($A4140="placement",T4140*J4140,"")</f>
        <v/>
      </c>
      <c r="V4140" s="19">
        <f>IF($A4140="placement",U4140,IF($A4140="site",SUMIF($C:$C,$C4140,$U:$U),IF($A4140="user",SUMIF($B:$B,$B4140,$U:$U),SUM($U:$U))))</f>
        <v>48.25</v>
      </c>
      <c r="W4140" s="18">
        <f>V4140/J4140</f>
        <v>0.24871134020618557</v>
      </c>
    </row>
    <row r="4141" spans="1:23" hidden="1" x14ac:dyDescent="0.3">
      <c r="A4141" s="23" t="s">
        <v>10</v>
      </c>
      <c r="B4141" s="23" t="s">
        <v>4814</v>
      </c>
      <c r="C4141" s="23" t="s">
        <v>9898</v>
      </c>
      <c r="D4141" s="23" t="s">
        <v>9898</v>
      </c>
      <c r="E4141" s="23"/>
      <c r="F4141" s="27">
        <v>0.25</v>
      </c>
      <c r="G4141" s="24">
        <v>0</v>
      </c>
      <c r="H4141" s="25">
        <v>53.782600000000002</v>
      </c>
      <c r="I4141" s="25">
        <v>9.3163</v>
      </c>
      <c r="J4141" s="26">
        <v>341</v>
      </c>
      <c r="K4141" s="26">
        <v>76</v>
      </c>
      <c r="L4141" s="27">
        <v>0.17319999999999999</v>
      </c>
      <c r="M4141" s="28">
        <v>1.22090349</v>
      </c>
      <c r="N4141" s="29">
        <v>0.94941299999999995</v>
      </c>
      <c r="O4141" s="31"/>
      <c r="P4141" s="31">
        <v>0.2223685081</v>
      </c>
      <c r="Q4141" s="31">
        <v>0.22236850813865799</v>
      </c>
      <c r="R4141" s="42"/>
      <c r="S4141" s="42" t="str">
        <f>IF(R4141="","",MAX(R4141,Q4141))</f>
        <v/>
      </c>
      <c r="T4141" s="27" t="str">
        <f>IF(A4141="placement",MIN(P4141,IF(S4141="",Q4141,S4141)),"")</f>
        <v/>
      </c>
      <c r="U4141" s="28" t="str">
        <f>IF($A4141="placement",T4141*J4141,"")</f>
        <v/>
      </c>
      <c r="V4141" s="26">
        <f>IF($A4141="placement",U4141,IF($A4141="site",SUMIF($C:$C,$C4141,$U:$U),IF($A4141="user",SUMIF($B:$B,$B4141,$U:$U),SUM($U:$U))))</f>
        <v>75.887973606700001</v>
      </c>
      <c r="W4141" s="27">
        <f>V4141/J4141</f>
        <v>0.22254537714574779</v>
      </c>
    </row>
    <row r="4142" spans="1:23" x14ac:dyDescent="0.3">
      <c r="A4142" s="23" t="s">
        <v>14</v>
      </c>
      <c r="B4142" s="23" t="s">
        <v>2619</v>
      </c>
      <c r="C4142" s="23" t="s">
        <v>2621</v>
      </c>
      <c r="D4142" s="32" t="s">
        <v>2738</v>
      </c>
      <c r="E4142" s="23" t="s">
        <v>2739</v>
      </c>
      <c r="F4142" s="27">
        <v>0.05</v>
      </c>
      <c r="G4142" s="24">
        <v>1</v>
      </c>
      <c r="H4142" s="25">
        <v>99.598500000000001</v>
      </c>
      <c r="I4142" s="25">
        <v>2.6631</v>
      </c>
      <c r="J4142" s="26">
        <v>37</v>
      </c>
      <c r="K4142" s="26">
        <v>2</v>
      </c>
      <c r="L4142" s="27">
        <v>2.6700000000000002E-2</v>
      </c>
      <c r="M4142" s="28">
        <v>0.46504305000000001</v>
      </c>
      <c r="N4142" s="29">
        <v>0.3</v>
      </c>
      <c r="O4142" s="31" t="s">
        <v>70</v>
      </c>
      <c r="P4142" s="31">
        <v>0.35489843240000002</v>
      </c>
      <c r="Q4142" s="31">
        <v>0.05</v>
      </c>
      <c r="R4142" s="42"/>
      <c r="S4142" s="42" t="str">
        <f>IF(R4142="","",MAX(R4142,Q4142))</f>
        <v/>
      </c>
      <c r="T4142" s="27">
        <f>IF(A4142="placement",MIN(P4142,IF(S4142="",Q4142,S4142)),"")</f>
        <v>0.05</v>
      </c>
      <c r="U4142" s="28">
        <f>IF($A4142="placement",T4142*J4142,"")</f>
        <v>1.85</v>
      </c>
      <c r="V4142" s="26">
        <f>IF($A4142="placement",U4142,IF($A4142="site",SUMIF($C:$C,$C4142,$U:$U),IF($A4142="user",SUMIF($B:$B,$B4142,$U:$U),SUM($U:$U))))</f>
        <v>1.85</v>
      </c>
      <c r="W4142" s="27">
        <f>V4142/J4142</f>
        <v>0.05</v>
      </c>
    </row>
    <row r="4143" spans="1:23" x14ac:dyDescent="0.3">
      <c r="A4143" s="23" t="s">
        <v>14</v>
      </c>
      <c r="B4143" s="23" t="s">
        <v>4384</v>
      </c>
      <c r="C4143" s="23" t="s">
        <v>4386</v>
      </c>
      <c r="D4143" s="23" t="s">
        <v>4389</v>
      </c>
      <c r="E4143" s="23" t="s">
        <v>4390</v>
      </c>
      <c r="F4143" s="27">
        <v>0.15</v>
      </c>
      <c r="G4143" s="24">
        <v>0</v>
      </c>
      <c r="H4143" s="25">
        <v>46.026600000000002</v>
      </c>
      <c r="I4143" s="25">
        <v>2.4089</v>
      </c>
      <c r="J4143" s="26">
        <v>37</v>
      </c>
      <c r="K4143" s="26">
        <v>1</v>
      </c>
      <c r="L4143" s="27">
        <v>5.2299999999999999E-2</v>
      </c>
      <c r="M4143" s="28">
        <v>0.51092694000000005</v>
      </c>
      <c r="N4143" s="29">
        <v>0.5</v>
      </c>
      <c r="O4143" s="31" t="s">
        <v>42</v>
      </c>
      <c r="P4143" s="31">
        <v>2.1386494900000001E-2</v>
      </c>
      <c r="Q4143" s="31">
        <v>2.13864948782681E-2</v>
      </c>
      <c r="R4143" s="42"/>
      <c r="S4143" s="42" t="str">
        <f>IF(R4143="","",MAX(R4143,Q4143))</f>
        <v/>
      </c>
      <c r="T4143" s="27">
        <f>IF(A4143="placement",MIN(P4143,IF(S4143="",Q4143,S4143)),"")</f>
        <v>2.13864948782681E-2</v>
      </c>
      <c r="U4143" s="28">
        <f>IF($A4143="placement",T4143*J4143,"")</f>
        <v>0.79130031049591965</v>
      </c>
      <c r="V4143" s="23">
        <f>IF($A4143="placement",U4143,IF($A4143="site",SUMIF($C:$C,$C4143,$U:$U),IF($A4143="user",SUMIF($B:$B,$B4143,$U:$U),SUM($U:$U))))</f>
        <v>0.79130031049591965</v>
      </c>
      <c r="W4143" s="27">
        <f>V4143/J4143</f>
        <v>2.13864948782681E-2</v>
      </c>
    </row>
    <row r="4144" spans="1:23" x14ac:dyDescent="0.3">
      <c r="A4144" s="17" t="s">
        <v>14</v>
      </c>
      <c r="B4144" s="17" t="s">
        <v>15</v>
      </c>
      <c r="C4144" s="17" t="s">
        <v>17</v>
      </c>
      <c r="D4144" s="17" t="s">
        <v>20</v>
      </c>
      <c r="E4144" s="17" t="s">
        <v>21</v>
      </c>
      <c r="F4144" s="18">
        <v>0.33</v>
      </c>
      <c r="G4144" s="36">
        <v>0</v>
      </c>
      <c r="H4144" s="37">
        <v>15.6549</v>
      </c>
      <c r="I4144" s="37">
        <v>2.3224999999999998</v>
      </c>
      <c r="J4144" s="19">
        <v>36</v>
      </c>
      <c r="K4144" s="19">
        <v>12</v>
      </c>
      <c r="L4144" s="18">
        <v>0.1484</v>
      </c>
      <c r="M4144" s="20">
        <v>0.51315392999999998</v>
      </c>
      <c r="N4144" s="21">
        <v>0.3</v>
      </c>
      <c r="O4144" s="22" t="s">
        <v>12</v>
      </c>
      <c r="P4144" s="22">
        <v>0.41538009729999997</v>
      </c>
      <c r="Q4144" s="22">
        <v>0.32999999999999902</v>
      </c>
      <c r="R4144" s="43"/>
      <c r="S4144" s="42" t="str">
        <f>IF(R4144="","",MAX(R4144,Q4144))</f>
        <v/>
      </c>
      <c r="T4144" s="27">
        <f>IF(A4144="placement",MIN(P4144,IF(S4144="",Q4144,S4144)),"")</f>
        <v>0.32999999999999902</v>
      </c>
      <c r="U4144" s="20">
        <f>IF($A4144="placement",T4144*J4144,"")</f>
        <v>11.879999999999965</v>
      </c>
      <c r="V4144" s="19">
        <f>IF($A4144="placement",U4144,IF($A4144="site",SUMIF($C:$C,$C4144,$U:$U),IF($A4144="user",SUMIF($B:$B,$B4144,$U:$U),SUM($U:$U))))</f>
        <v>11.879999999999965</v>
      </c>
      <c r="W4144" s="18">
        <f>V4144/J4144</f>
        <v>0.32999999999999902</v>
      </c>
    </row>
    <row r="4145" spans="1:23" x14ac:dyDescent="0.3">
      <c r="A4145" s="23" t="s">
        <v>14</v>
      </c>
      <c r="B4145" s="23" t="s">
        <v>8876</v>
      </c>
      <c r="C4145" s="23" t="s">
        <v>8878</v>
      </c>
      <c r="D4145" s="23" t="s">
        <v>8879</v>
      </c>
      <c r="E4145" s="23" t="s">
        <v>8877</v>
      </c>
      <c r="F4145" s="27">
        <v>0.33</v>
      </c>
      <c r="G4145" s="24">
        <v>0</v>
      </c>
      <c r="H4145" s="25">
        <v>3.7113</v>
      </c>
      <c r="I4145" s="25">
        <v>2.0668000000000002</v>
      </c>
      <c r="J4145" s="26">
        <v>36</v>
      </c>
      <c r="K4145" s="26">
        <v>12</v>
      </c>
      <c r="L4145" s="27">
        <v>0.55689999999999995</v>
      </c>
      <c r="M4145" s="28">
        <v>0.58573699999999995</v>
      </c>
      <c r="N4145" s="29">
        <v>0.1</v>
      </c>
      <c r="O4145" s="31" t="s">
        <v>12</v>
      </c>
      <c r="P4145" s="31">
        <v>0.82927491249999996</v>
      </c>
      <c r="Q4145" s="31">
        <v>0.32999999999999902</v>
      </c>
      <c r="R4145" s="42"/>
      <c r="S4145" s="42" t="str">
        <f>IF(R4145="","",MAX(R4145,Q4145))</f>
        <v/>
      </c>
      <c r="T4145" s="27">
        <f>IF(A4145="placement",MIN(P4145,IF(S4145="",Q4145,S4145)),"")</f>
        <v>0.32999999999999902</v>
      </c>
      <c r="U4145" s="28">
        <f>IF($A4145="placement",T4145*J4145,"")</f>
        <v>11.879999999999965</v>
      </c>
      <c r="V4145" s="23">
        <f>IF($A4145="placement",U4145,IF($A4145="site",SUMIF($C:$C,$C4145,$U:$U),IF($A4145="user",SUMIF($B:$B,$B4145,$U:$U),SUM($U:$U))))</f>
        <v>11.879999999999965</v>
      </c>
      <c r="W4145" s="27">
        <f>V4145/J4145</f>
        <v>0.32999999999999902</v>
      </c>
    </row>
    <row r="4146" spans="1:23" x14ac:dyDescent="0.3">
      <c r="A4146" s="23" t="s">
        <v>14</v>
      </c>
      <c r="B4146" s="23" t="s">
        <v>7909</v>
      </c>
      <c r="C4146" s="23" t="s">
        <v>7910</v>
      </c>
      <c r="D4146" s="32" t="s">
        <v>7927</v>
      </c>
      <c r="E4146" s="23" t="s">
        <v>7928</v>
      </c>
      <c r="F4146" s="27">
        <v>0.32</v>
      </c>
      <c r="G4146" s="24">
        <v>0</v>
      </c>
      <c r="H4146" s="25">
        <v>5.4619</v>
      </c>
      <c r="I4146" s="25">
        <v>2.1583000000000001</v>
      </c>
      <c r="J4146" s="26">
        <v>36</v>
      </c>
      <c r="K4146" s="26">
        <v>12</v>
      </c>
      <c r="L4146" s="27">
        <v>0.3952</v>
      </c>
      <c r="M4146" s="28">
        <v>0.55610603999999997</v>
      </c>
      <c r="N4146" s="29">
        <v>0.2</v>
      </c>
      <c r="O4146" s="31" t="s">
        <v>304</v>
      </c>
      <c r="P4146" s="31">
        <v>0.64035635859999995</v>
      </c>
      <c r="Q4146" s="31">
        <v>0.32</v>
      </c>
      <c r="R4146" s="42"/>
      <c r="S4146" s="42" t="str">
        <f>IF(R4146="","",MAX(R4146,Q4146))</f>
        <v/>
      </c>
      <c r="T4146" s="27">
        <f>IF(A4146="placement",MIN(P4146,IF(S4146="",Q4146,S4146)),"")</f>
        <v>0.32</v>
      </c>
      <c r="U4146" s="28">
        <f>IF($A4146="placement",T4146*J4146,"")</f>
        <v>11.52</v>
      </c>
      <c r="V4146" s="26">
        <f>IF($A4146="placement",U4146,IF($A4146="site",SUMIF($C:$C,$C4146,$U:$U),IF($A4146="user",SUMIF($B:$B,$B4146,$U:$U),SUM($U:$U))))</f>
        <v>11.52</v>
      </c>
      <c r="W4146" s="27">
        <f>V4146/J4146</f>
        <v>0.32</v>
      </c>
    </row>
    <row r="4147" spans="1:23" x14ac:dyDescent="0.3">
      <c r="A4147" s="23" t="s">
        <v>14</v>
      </c>
      <c r="B4147" s="23" t="s">
        <v>6052</v>
      </c>
      <c r="C4147" s="23" t="s">
        <v>6054</v>
      </c>
      <c r="D4147" s="23" t="s">
        <v>6157</v>
      </c>
      <c r="E4147" s="23" t="s">
        <v>6158</v>
      </c>
      <c r="F4147" s="27">
        <v>0.25</v>
      </c>
      <c r="G4147" s="24">
        <v>0</v>
      </c>
      <c r="H4147" s="25">
        <v>5.0814000000000004</v>
      </c>
      <c r="I4147" s="25">
        <v>0.82740000000000002</v>
      </c>
      <c r="J4147" s="26">
        <v>36</v>
      </c>
      <c r="K4147" s="26">
        <v>9</v>
      </c>
      <c r="L4147" s="27">
        <v>0.1628</v>
      </c>
      <c r="M4147" s="28">
        <v>1.4315548600000001</v>
      </c>
      <c r="N4147" s="29">
        <v>0.85</v>
      </c>
      <c r="O4147" s="31" t="s">
        <v>12</v>
      </c>
      <c r="P4147" s="31">
        <v>0.40624001160000001</v>
      </c>
      <c r="Q4147" s="31">
        <v>0.25</v>
      </c>
      <c r="R4147" s="42">
        <v>0.3</v>
      </c>
      <c r="S4147" s="42">
        <f>IF(R4147="","",MAX(R4147,Q4147))</f>
        <v>0.3</v>
      </c>
      <c r="T4147" s="27">
        <f>IF(A4147="placement",MIN(P4147,IF(S4147="",Q4147,S4147)),"")</f>
        <v>0.3</v>
      </c>
      <c r="U4147" s="28">
        <f>IF($A4147="placement",T4147*J4147,"")</f>
        <v>10.799999999999999</v>
      </c>
      <c r="V4147" s="26">
        <f>IF($A4147="placement",U4147,IF($A4147="site",SUMIF($C:$C,$C4147,$U:$U),IF($A4147="user",SUMIF($B:$B,$B4147,$U:$U),SUM($U:$U))))</f>
        <v>10.799999999999999</v>
      </c>
      <c r="W4147" s="27">
        <f>V4147/J4147</f>
        <v>0.3</v>
      </c>
    </row>
    <row r="4148" spans="1:23" x14ac:dyDescent="0.3">
      <c r="A4148" s="23" t="s">
        <v>14</v>
      </c>
      <c r="B4148" s="23" t="s">
        <v>1684</v>
      </c>
      <c r="C4148" s="23" t="s">
        <v>1686</v>
      </c>
      <c r="D4148" s="23" t="s">
        <v>1689</v>
      </c>
      <c r="E4148" s="23" t="s">
        <v>1690</v>
      </c>
      <c r="F4148" s="27">
        <v>0.25</v>
      </c>
      <c r="G4148" s="24">
        <v>0</v>
      </c>
      <c r="H4148" s="25">
        <v>4.7358000000000002</v>
      </c>
      <c r="I4148" s="25">
        <v>1.1487000000000001</v>
      </c>
      <c r="J4148" s="26">
        <v>36</v>
      </c>
      <c r="K4148" s="26">
        <v>9</v>
      </c>
      <c r="L4148" s="27">
        <v>0.24260000000000001</v>
      </c>
      <c r="M4148" s="28">
        <v>1.05649795</v>
      </c>
      <c r="N4148" s="29">
        <v>0.75</v>
      </c>
      <c r="O4148" s="31" t="s">
        <v>42</v>
      </c>
      <c r="P4148" s="31">
        <v>0.29010747120000002</v>
      </c>
      <c r="Q4148" s="31">
        <v>0.25</v>
      </c>
      <c r="R4148" s="42">
        <v>0.35</v>
      </c>
      <c r="S4148" s="42">
        <f>IF(R4148="","",MAX(R4148,Q4148))</f>
        <v>0.35</v>
      </c>
      <c r="T4148" s="27">
        <f>IF(A4148="placement",MIN(P4148,IF(S4148="",Q4148,S4148)),"")</f>
        <v>0.29010747120000002</v>
      </c>
      <c r="U4148" s="28">
        <f>IF($A4148="placement",T4148*J4148,"")</f>
        <v>10.4438689632</v>
      </c>
      <c r="V4148" s="26">
        <f>IF($A4148="placement",U4148,IF($A4148="site",SUMIF($C:$C,$C4148,$U:$U),IF($A4148="user",SUMIF($B:$B,$B4148,$U:$U),SUM($U:$U))))</f>
        <v>10.4438689632</v>
      </c>
      <c r="W4148" s="27">
        <f>V4148/J4148</f>
        <v>0.29010747120000002</v>
      </c>
    </row>
    <row r="4149" spans="1:23" x14ac:dyDescent="0.3">
      <c r="A4149" s="23" t="s">
        <v>14</v>
      </c>
      <c r="B4149" s="23" t="s">
        <v>7335</v>
      </c>
      <c r="C4149" s="23" t="s">
        <v>7337</v>
      </c>
      <c r="D4149" s="23" t="s">
        <v>7338</v>
      </c>
      <c r="E4149" s="23" t="s">
        <v>7339</v>
      </c>
      <c r="F4149" s="27">
        <v>0.35</v>
      </c>
      <c r="G4149" s="24">
        <v>0</v>
      </c>
      <c r="H4149" s="25">
        <v>2.3967999999999998</v>
      </c>
      <c r="I4149" s="25">
        <v>0.86480000000000001</v>
      </c>
      <c r="J4149" s="26">
        <v>36</v>
      </c>
      <c r="K4149" s="26">
        <v>10</v>
      </c>
      <c r="L4149" s="27">
        <v>0.36080000000000001</v>
      </c>
      <c r="M4149" s="28">
        <v>1.36999257</v>
      </c>
      <c r="N4149" s="29">
        <v>0.98</v>
      </c>
      <c r="O4149" s="31" t="s">
        <v>12</v>
      </c>
      <c r="P4149" s="31">
        <v>0.2846676514</v>
      </c>
      <c r="Q4149" s="31">
        <v>0.28466765140324901</v>
      </c>
      <c r="R4149" s="42"/>
      <c r="S4149" s="42" t="str">
        <f>IF(R4149="","",MAX(R4149,Q4149))</f>
        <v/>
      </c>
      <c r="T4149" s="27">
        <f>IF(A4149="placement",MIN(P4149,IF(S4149="",Q4149,S4149)),"")</f>
        <v>0.2846676514</v>
      </c>
      <c r="U4149" s="28">
        <f>IF($A4149="placement",T4149*J4149,"")</f>
        <v>10.2480354504</v>
      </c>
      <c r="V4149" s="23">
        <f>IF($A4149="placement",U4149,IF($A4149="site",SUMIF($C:$C,$C4149,$U:$U),IF($A4149="user",SUMIF($B:$B,$B4149,$U:$U),SUM($U:$U))))</f>
        <v>10.2480354504</v>
      </c>
      <c r="W4149" s="27">
        <f>V4149/J4149</f>
        <v>0.2846676514</v>
      </c>
    </row>
    <row r="4150" spans="1:23" x14ac:dyDescent="0.3">
      <c r="A4150" s="23" t="s">
        <v>14</v>
      </c>
      <c r="B4150" s="23" t="s">
        <v>227</v>
      </c>
      <c r="C4150" s="23" t="s">
        <v>229</v>
      </c>
      <c r="D4150" s="23" t="s">
        <v>232</v>
      </c>
      <c r="E4150" s="23" t="s">
        <v>233</v>
      </c>
      <c r="F4150" s="27">
        <v>0.33</v>
      </c>
      <c r="G4150" s="24">
        <v>0</v>
      </c>
      <c r="H4150" s="25">
        <v>6.8930999999999996</v>
      </c>
      <c r="I4150" s="25">
        <v>0.50360000000000005</v>
      </c>
      <c r="J4150" s="26">
        <v>36</v>
      </c>
      <c r="K4150" s="26">
        <v>9</v>
      </c>
      <c r="L4150" s="27">
        <v>7.3099999999999998E-2</v>
      </c>
      <c r="M4150" s="28">
        <v>2.4153169800000001</v>
      </c>
      <c r="N4150" s="29">
        <v>1.75</v>
      </c>
      <c r="O4150" s="31" t="s">
        <v>42</v>
      </c>
      <c r="P4150" s="31">
        <v>0.27545741730000001</v>
      </c>
      <c r="Q4150" s="31">
        <v>0.275457417324314</v>
      </c>
      <c r="R4150" s="42">
        <v>0.17</v>
      </c>
      <c r="S4150" s="42">
        <f>IF(R4150="","",MAX(R4150,Q4150))</f>
        <v>0.275457417324314</v>
      </c>
      <c r="T4150" s="27">
        <f>IF(A4150="placement",MIN(P4150,IF(S4150="",Q4150,S4150)),"")</f>
        <v>0.27545741730000001</v>
      </c>
      <c r="U4150" s="28">
        <f>IF($A4150="placement",T4150*J4150,"")</f>
        <v>9.9164670228000009</v>
      </c>
      <c r="V4150" s="26">
        <f>IF($A4150="placement",U4150,IF($A4150="site",SUMIF($C:$C,$C4150,$U:$U),IF($A4150="user",SUMIF($B:$B,$B4150,$U:$U),SUM($U:$U))))</f>
        <v>9.9164670228000009</v>
      </c>
      <c r="W4150" s="27">
        <f>V4150/J4150</f>
        <v>0.27545741730000001</v>
      </c>
    </row>
    <row r="4151" spans="1:23" hidden="1" x14ac:dyDescent="0.3">
      <c r="A4151" s="23" t="s">
        <v>13</v>
      </c>
      <c r="B4151" s="23" t="s">
        <v>2588</v>
      </c>
      <c r="C4151" s="23" t="s">
        <v>2590</v>
      </c>
      <c r="D4151" s="23" t="s">
        <v>9898</v>
      </c>
      <c r="E4151" s="23"/>
      <c r="F4151" s="27">
        <v>0.25</v>
      </c>
      <c r="G4151" s="24">
        <v>0.74725240000000004</v>
      </c>
      <c r="H4151" s="25">
        <v>98.389700000000005</v>
      </c>
      <c r="I4151" s="25">
        <v>25.7563</v>
      </c>
      <c r="J4151" s="26">
        <v>192</v>
      </c>
      <c r="K4151" s="26">
        <v>48</v>
      </c>
      <c r="L4151" s="27">
        <v>0.26179999999999998</v>
      </c>
      <c r="M4151" s="28">
        <v>0.24839762000000001</v>
      </c>
      <c r="N4151" s="29">
        <v>0.05</v>
      </c>
      <c r="O4151" s="31"/>
      <c r="P4151" s="31">
        <v>0.79870982440000005</v>
      </c>
      <c r="Q4151" s="31">
        <v>0.25</v>
      </c>
      <c r="R4151" s="42">
        <v>0.27</v>
      </c>
      <c r="S4151" s="42">
        <f>IF(R4151="","",MAX(R4151,Q4151))</f>
        <v>0.27</v>
      </c>
      <c r="T4151" s="27" t="str">
        <f>IF(A4151="placement",MIN(P4151,IF(S4151="",Q4151,S4151)),"")</f>
        <v/>
      </c>
      <c r="U4151" s="28" t="str">
        <f>IF($A4151="placement",T4151*J4151,"")</f>
        <v/>
      </c>
      <c r="V4151" s="26">
        <f>IF($A4151="placement",U4151,IF($A4151="site",SUMIF($C:$C,$C4151,$U:$U),IF($A4151="user",SUMIF($B:$B,$B4151,$U:$U),SUM($U:$U))))</f>
        <v>47.99999999999995</v>
      </c>
      <c r="W4151" s="27">
        <f>V4151/J4151</f>
        <v>0.24999999999999975</v>
      </c>
    </row>
    <row r="4152" spans="1:23" hidden="1" x14ac:dyDescent="0.3">
      <c r="A4152" s="23" t="s">
        <v>10</v>
      </c>
      <c r="B4152" s="23" t="s">
        <v>11081</v>
      </c>
      <c r="C4152" s="23" t="s">
        <v>9898</v>
      </c>
      <c r="D4152" s="23" t="s">
        <v>9898</v>
      </c>
      <c r="E4152" s="23"/>
      <c r="F4152" s="27">
        <v>0.25</v>
      </c>
      <c r="G4152" s="24">
        <v>0</v>
      </c>
      <c r="H4152" s="25">
        <v>1.3822000000000001</v>
      </c>
      <c r="I4152" s="25">
        <v>0.68700000000000006</v>
      </c>
      <c r="J4152" s="26">
        <v>9</v>
      </c>
      <c r="K4152" s="26">
        <v>2</v>
      </c>
      <c r="L4152" s="27">
        <v>0.497</v>
      </c>
      <c r="M4152" s="28">
        <v>0.45277603999999999</v>
      </c>
      <c r="N4152" s="29">
        <v>0.01</v>
      </c>
      <c r="O4152" s="31"/>
      <c r="P4152" s="31">
        <v>0.97791402589999998</v>
      </c>
      <c r="Q4152" s="31">
        <v>0.249999999999999</v>
      </c>
      <c r="R4152" s="42"/>
      <c r="S4152" s="42" t="str">
        <f>IF(R4152="","",MAX(R4152,Q4152))</f>
        <v/>
      </c>
      <c r="T4152" s="27" t="str">
        <f>IF(A4152="placement",MIN(P4152,IF(S4152="",Q4152,S4152)),"")</f>
        <v/>
      </c>
      <c r="U4152" s="28" t="str">
        <f>IF($A4152="placement",T4152*J4152,"")</f>
        <v/>
      </c>
      <c r="V4152" s="26">
        <f>IF($A4152="placement",U4152,IF($A4152="site",SUMIF($C:$C,$C4152,$U:$U),IF($A4152="user",SUMIF($B:$B,$B4152,$U:$U),SUM($U:$U))))</f>
        <v>2</v>
      </c>
      <c r="W4152" s="27">
        <f>V4152/J4152</f>
        <v>0.22222222222222221</v>
      </c>
    </row>
    <row r="4153" spans="1:23" x14ac:dyDescent="0.3">
      <c r="A4153" s="23" t="s">
        <v>14</v>
      </c>
      <c r="B4153" s="23" t="s">
        <v>678</v>
      </c>
      <c r="C4153" s="23" t="s">
        <v>680</v>
      </c>
      <c r="D4153" s="23" t="s">
        <v>838</v>
      </c>
      <c r="E4153" s="23" t="s">
        <v>839</v>
      </c>
      <c r="F4153" s="27">
        <v>0.25</v>
      </c>
      <c r="G4153" s="24">
        <v>0</v>
      </c>
      <c r="H4153" s="25">
        <v>4.8680000000000003</v>
      </c>
      <c r="I4153" s="25">
        <v>2.4407000000000001</v>
      </c>
      <c r="J4153" s="26">
        <v>36</v>
      </c>
      <c r="K4153" s="26">
        <v>9</v>
      </c>
      <c r="L4153" s="27">
        <v>0.50139999999999996</v>
      </c>
      <c r="M4153" s="28">
        <v>0.49043606000000001</v>
      </c>
      <c r="N4153" s="29">
        <v>0.2</v>
      </c>
      <c r="O4153" s="31" t="s">
        <v>12</v>
      </c>
      <c r="P4153" s="31">
        <v>0.59219963959999999</v>
      </c>
      <c r="Q4153" s="31">
        <v>0.25</v>
      </c>
      <c r="R4153" s="42">
        <v>0.18</v>
      </c>
      <c r="S4153" s="42">
        <f>IF(R4153="","",MAX(R4153,Q4153))</f>
        <v>0.25</v>
      </c>
      <c r="T4153" s="27">
        <f>IF(A4153="placement",MIN(P4153,IF(S4153="",Q4153,S4153)),"")</f>
        <v>0.25</v>
      </c>
      <c r="U4153" s="28">
        <f>IF($A4153="placement",T4153*J4153,"")</f>
        <v>9</v>
      </c>
      <c r="V4153" s="26">
        <f>IF($A4153="placement",U4153,IF($A4153="site",SUMIF($C:$C,$C4153,$U:$U),IF($A4153="user",SUMIF($B:$B,$B4153,$U:$U),SUM($U:$U))))</f>
        <v>9</v>
      </c>
      <c r="W4153" s="27">
        <f>V4153/J4153</f>
        <v>0.25</v>
      </c>
    </row>
    <row r="4154" spans="1:23" x14ac:dyDescent="0.3">
      <c r="A4154" s="23" t="s">
        <v>14</v>
      </c>
      <c r="B4154" s="23" t="s">
        <v>1220</v>
      </c>
      <c r="C4154" s="23" t="s">
        <v>1222</v>
      </c>
      <c r="D4154" s="23" t="s">
        <v>1249</v>
      </c>
      <c r="E4154" s="23" t="s">
        <v>1250</v>
      </c>
      <c r="F4154" s="27">
        <v>0.25</v>
      </c>
      <c r="G4154" s="24">
        <v>0</v>
      </c>
      <c r="H4154" s="25">
        <v>2.8990999999999998</v>
      </c>
      <c r="I4154" s="25">
        <v>0.97340000000000004</v>
      </c>
      <c r="J4154" s="26">
        <v>36</v>
      </c>
      <c r="K4154" s="26">
        <v>9</v>
      </c>
      <c r="L4154" s="27">
        <v>0.33579999999999999</v>
      </c>
      <c r="M4154" s="28">
        <v>1.24013061</v>
      </c>
      <c r="N4154" s="29">
        <v>0.75</v>
      </c>
      <c r="O4154" s="31" t="s">
        <v>12</v>
      </c>
      <c r="P4154" s="31">
        <v>0.39522499329999999</v>
      </c>
      <c r="Q4154" s="31">
        <v>0.25</v>
      </c>
      <c r="R4154" s="42"/>
      <c r="S4154" s="42" t="str">
        <f>IF(R4154="","",MAX(R4154,Q4154))</f>
        <v/>
      </c>
      <c r="T4154" s="27">
        <f>IF(A4154="placement",MIN(P4154,IF(S4154="",Q4154,S4154)),"")</f>
        <v>0.25</v>
      </c>
      <c r="U4154" s="28">
        <f>IF($A4154="placement",T4154*J4154,"")</f>
        <v>9</v>
      </c>
      <c r="V4154" s="26">
        <f>IF($A4154="placement",U4154,IF($A4154="site",SUMIF($C:$C,$C4154,$U:$U),IF($A4154="user",SUMIF($B:$B,$B4154,$U:$U),SUM($U:$U))))</f>
        <v>9</v>
      </c>
      <c r="W4154" s="27">
        <f>V4154/J4154</f>
        <v>0.25</v>
      </c>
    </row>
    <row r="4155" spans="1:23" x14ac:dyDescent="0.3">
      <c r="A4155" s="23" t="s">
        <v>14</v>
      </c>
      <c r="B4155" s="23" t="s">
        <v>1708</v>
      </c>
      <c r="C4155" s="23" t="s">
        <v>1709</v>
      </c>
      <c r="D4155" s="23" t="s">
        <v>2090</v>
      </c>
      <c r="E4155" s="23" t="s">
        <v>2091</v>
      </c>
      <c r="F4155" s="27">
        <v>0.25</v>
      </c>
      <c r="G4155" s="24">
        <v>0</v>
      </c>
      <c r="H4155" s="25">
        <v>0.99070000000000003</v>
      </c>
      <c r="I4155" s="25">
        <v>0.5988</v>
      </c>
      <c r="J4155" s="26">
        <v>36</v>
      </c>
      <c r="K4155" s="26">
        <v>9</v>
      </c>
      <c r="L4155" s="27">
        <v>0.60440000000000005</v>
      </c>
      <c r="M4155" s="28">
        <v>2.02939282</v>
      </c>
      <c r="N4155" s="29">
        <v>1.4</v>
      </c>
      <c r="O4155" s="31" t="s">
        <v>12</v>
      </c>
      <c r="P4155" s="31">
        <v>0.31013848719999998</v>
      </c>
      <c r="Q4155" s="31">
        <v>0.25</v>
      </c>
      <c r="R4155" s="42"/>
      <c r="S4155" s="42" t="str">
        <f>IF(R4155="","",MAX(R4155,Q4155))</f>
        <v/>
      </c>
      <c r="T4155" s="27">
        <f>IF(A4155="placement",MIN(P4155,IF(S4155="",Q4155,S4155)),"")</f>
        <v>0.25</v>
      </c>
      <c r="U4155" s="28">
        <f>IF($A4155="placement",T4155*J4155,"")</f>
        <v>9</v>
      </c>
      <c r="V4155" s="26">
        <f>IF($A4155="placement",U4155,IF($A4155="site",SUMIF($C:$C,$C4155,$U:$U),IF($A4155="user",SUMIF($B:$B,$B4155,$U:$U),SUM($U:$U))))</f>
        <v>9</v>
      </c>
      <c r="W4155" s="27">
        <f>V4155/J4155</f>
        <v>0.25</v>
      </c>
    </row>
    <row r="4156" spans="1:23" x14ac:dyDescent="0.3">
      <c r="A4156" s="23" t="s">
        <v>14</v>
      </c>
      <c r="B4156" s="23" t="s">
        <v>3661</v>
      </c>
      <c r="C4156" s="23" t="s">
        <v>3662</v>
      </c>
      <c r="D4156" s="23" t="s">
        <v>3665</v>
      </c>
      <c r="E4156" s="23" t="s">
        <v>10143</v>
      </c>
      <c r="F4156" s="27">
        <v>0.25</v>
      </c>
      <c r="G4156" s="24">
        <v>0</v>
      </c>
      <c r="H4156" s="25">
        <v>9.0292999999999992</v>
      </c>
      <c r="I4156" s="25">
        <v>1.4661999999999999</v>
      </c>
      <c r="J4156" s="26">
        <v>36</v>
      </c>
      <c r="K4156" s="26">
        <v>9</v>
      </c>
      <c r="L4156" s="27">
        <v>0.16239999999999999</v>
      </c>
      <c r="M4156" s="28">
        <v>0.82453354000000001</v>
      </c>
      <c r="N4156" s="29">
        <v>0.5</v>
      </c>
      <c r="O4156" s="31" t="s">
        <v>70</v>
      </c>
      <c r="P4156" s="31">
        <v>0.39359653059999999</v>
      </c>
      <c r="Q4156" s="31">
        <v>0.25</v>
      </c>
      <c r="R4156" s="42">
        <v>0.2</v>
      </c>
      <c r="S4156" s="42">
        <f>IF(R4156="","",MAX(R4156,Q4156))</f>
        <v>0.25</v>
      </c>
      <c r="T4156" s="27">
        <f>IF(A4156="placement",MIN(P4156,IF(S4156="",Q4156,S4156)),"")</f>
        <v>0.25</v>
      </c>
      <c r="U4156" s="28">
        <f>IF($A4156="placement",T4156*J4156,"")</f>
        <v>9</v>
      </c>
      <c r="V4156" s="26">
        <f>IF($A4156="placement",U4156,IF($A4156="site",SUMIF($C:$C,$C4156,$U:$U),IF($A4156="user",SUMIF($B:$B,$B4156,$U:$U),SUM($U:$U))))</f>
        <v>9</v>
      </c>
      <c r="W4156" s="27">
        <f>V4156/J4156</f>
        <v>0.25</v>
      </c>
    </row>
    <row r="4157" spans="1:23" x14ac:dyDescent="0.3">
      <c r="A4157" s="23" t="s">
        <v>14</v>
      </c>
      <c r="B4157" s="23" t="s">
        <v>3661</v>
      </c>
      <c r="C4157" s="23" t="s">
        <v>3662</v>
      </c>
      <c r="D4157" s="23" t="s">
        <v>3668</v>
      </c>
      <c r="E4157" s="23" t="s">
        <v>10146</v>
      </c>
      <c r="F4157" s="27">
        <v>0.25</v>
      </c>
      <c r="G4157" s="24">
        <v>0</v>
      </c>
      <c r="H4157" s="25">
        <v>9.2563999999999993</v>
      </c>
      <c r="I4157" s="25">
        <v>0.41120000000000001</v>
      </c>
      <c r="J4157" s="26">
        <v>36</v>
      </c>
      <c r="K4157" s="26">
        <v>6</v>
      </c>
      <c r="L4157" s="27">
        <v>4.4400000000000002E-2</v>
      </c>
      <c r="M4157" s="28">
        <v>2.93309015</v>
      </c>
      <c r="N4157" s="29">
        <v>1.5</v>
      </c>
      <c r="O4157" s="31" t="s">
        <v>70</v>
      </c>
      <c r="P4157" s="31">
        <v>0.48859396649999998</v>
      </c>
      <c r="Q4157" s="31">
        <v>0.25</v>
      </c>
      <c r="R4157" s="42"/>
      <c r="S4157" s="42" t="str">
        <f>IF(R4157="","",MAX(R4157,Q4157))</f>
        <v/>
      </c>
      <c r="T4157" s="27">
        <f>IF(A4157="placement",MIN(P4157,IF(S4157="",Q4157,S4157)),"")</f>
        <v>0.25</v>
      </c>
      <c r="U4157" s="28">
        <f>IF($A4157="placement",T4157*J4157,"")</f>
        <v>9</v>
      </c>
      <c r="V4157" s="26">
        <f>IF($A4157="placement",U4157,IF($A4157="site",SUMIF($C:$C,$C4157,$U:$U),IF($A4157="user",SUMIF($B:$B,$B4157,$U:$U),SUM($U:$U))))</f>
        <v>9</v>
      </c>
      <c r="W4157" s="27">
        <f>V4157/J4157</f>
        <v>0.25</v>
      </c>
    </row>
    <row r="4158" spans="1:23" x14ac:dyDescent="0.3">
      <c r="A4158" s="23" t="s">
        <v>14</v>
      </c>
      <c r="B4158" s="23" t="s">
        <v>4406</v>
      </c>
      <c r="C4158" s="23" t="s">
        <v>4408</v>
      </c>
      <c r="D4158" s="32" t="s">
        <v>4445</v>
      </c>
      <c r="E4158" s="23" t="s">
        <v>4446</v>
      </c>
      <c r="F4158" s="27">
        <v>0.25</v>
      </c>
      <c r="G4158" s="24">
        <v>0</v>
      </c>
      <c r="H4158" s="25">
        <v>8.1784999999999997</v>
      </c>
      <c r="I4158" s="25">
        <v>1.5754999999999999</v>
      </c>
      <c r="J4158" s="26">
        <v>36</v>
      </c>
      <c r="K4158" s="26">
        <v>9</v>
      </c>
      <c r="L4158" s="27">
        <v>0.19259999999999999</v>
      </c>
      <c r="M4158" s="28">
        <v>0.75901527999999996</v>
      </c>
      <c r="N4158" s="29">
        <v>0.5</v>
      </c>
      <c r="O4158" s="31" t="s">
        <v>12</v>
      </c>
      <c r="P4158" s="31">
        <v>0.34125173219999999</v>
      </c>
      <c r="Q4158" s="31">
        <v>0.25</v>
      </c>
      <c r="R4158" s="42"/>
      <c r="S4158" s="42" t="str">
        <f>IF(R4158="","",MAX(R4158,Q4158))</f>
        <v/>
      </c>
      <c r="T4158" s="27">
        <f>IF(A4158="placement",MIN(P4158,IF(S4158="",Q4158,S4158)),"")</f>
        <v>0.25</v>
      </c>
      <c r="U4158" s="28">
        <f>IF($A4158="placement",T4158*J4158,"")</f>
        <v>9</v>
      </c>
      <c r="V4158" s="26">
        <f>IF($A4158="placement",U4158,IF($A4158="site",SUMIF($C:$C,$C4158,$U:$U),IF($A4158="user",SUMIF($B:$B,$B4158,$U:$U),SUM($U:$U))))</f>
        <v>9</v>
      </c>
      <c r="W4158" s="27">
        <f>V4158/J4158</f>
        <v>0.25</v>
      </c>
    </row>
    <row r="4159" spans="1:23" x14ac:dyDescent="0.3">
      <c r="A4159" s="23" t="s">
        <v>14</v>
      </c>
      <c r="B4159" s="23" t="s">
        <v>6413</v>
      </c>
      <c r="C4159" s="23" t="s">
        <v>6415</v>
      </c>
      <c r="D4159" s="23" t="s">
        <v>10279</v>
      </c>
      <c r="E4159" s="23" t="s">
        <v>10280</v>
      </c>
      <c r="F4159" s="27">
        <v>0.25</v>
      </c>
      <c r="G4159" s="24">
        <v>0</v>
      </c>
      <c r="H4159" s="25">
        <v>16.1675</v>
      </c>
      <c r="I4159" s="25">
        <v>1.7453000000000001</v>
      </c>
      <c r="J4159" s="26">
        <v>36</v>
      </c>
      <c r="K4159" s="26">
        <v>9</v>
      </c>
      <c r="L4159" s="27">
        <v>0.108</v>
      </c>
      <c r="M4159" s="28">
        <v>0.69020218</v>
      </c>
      <c r="N4159" s="29">
        <v>0.3</v>
      </c>
      <c r="O4159" s="31" t="s">
        <v>12</v>
      </c>
      <c r="P4159" s="31">
        <v>0.56534474990000005</v>
      </c>
      <c r="Q4159" s="31">
        <v>0.25</v>
      </c>
      <c r="R4159" s="42"/>
      <c r="S4159" s="42" t="str">
        <f>IF(R4159="","",MAX(R4159,Q4159))</f>
        <v/>
      </c>
      <c r="T4159" s="27">
        <f>IF(A4159="placement",MIN(P4159,IF(S4159="",Q4159,S4159)),"")</f>
        <v>0.25</v>
      </c>
      <c r="U4159" s="28">
        <f>IF($A4159="placement",T4159*J4159,"")</f>
        <v>9</v>
      </c>
      <c r="V4159" s="26">
        <f>IF($A4159="placement",U4159,IF($A4159="site",SUMIF($C:$C,$C4159,$U:$U),IF($A4159="user",SUMIF($B:$B,$B4159,$U:$U),SUM($U:$U))))</f>
        <v>9</v>
      </c>
      <c r="W4159" s="27">
        <f>V4159/J4159</f>
        <v>0.25</v>
      </c>
    </row>
    <row r="4160" spans="1:23" x14ac:dyDescent="0.3">
      <c r="A4160" s="23" t="s">
        <v>14</v>
      </c>
      <c r="B4160" s="23" t="s">
        <v>6949</v>
      </c>
      <c r="C4160" s="23" t="s">
        <v>6950</v>
      </c>
      <c r="D4160" s="23" t="s">
        <v>6953</v>
      </c>
      <c r="E4160" s="23" t="s">
        <v>52</v>
      </c>
      <c r="F4160" s="27">
        <v>0.25</v>
      </c>
      <c r="G4160" s="24">
        <v>1</v>
      </c>
      <c r="H4160" s="25">
        <v>62.771900000000002</v>
      </c>
      <c r="I4160" s="25">
        <v>3.7845</v>
      </c>
      <c r="J4160" s="26">
        <v>36</v>
      </c>
      <c r="K4160" s="26">
        <v>9</v>
      </c>
      <c r="L4160" s="27">
        <v>6.0299999999999999E-2</v>
      </c>
      <c r="M4160" s="28">
        <v>0.31668647999999999</v>
      </c>
      <c r="N4160" s="29">
        <v>0.15</v>
      </c>
      <c r="O4160" s="31" t="s">
        <v>42</v>
      </c>
      <c r="P4160" s="31">
        <v>0.52634543180000004</v>
      </c>
      <c r="Q4160" s="31">
        <v>0.25</v>
      </c>
      <c r="R4160" s="42"/>
      <c r="S4160" s="42" t="str">
        <f>IF(R4160="","",MAX(R4160,Q4160))</f>
        <v/>
      </c>
      <c r="T4160" s="27">
        <f>IF(A4160="placement",MIN(P4160,IF(S4160="",Q4160,S4160)),"")</f>
        <v>0.25</v>
      </c>
      <c r="U4160" s="28">
        <f>IF($A4160="placement",T4160*J4160,"")</f>
        <v>9</v>
      </c>
      <c r="V4160" s="26">
        <f>IF($A4160="placement",U4160,IF($A4160="site",SUMIF($C:$C,$C4160,$U:$U),IF($A4160="user",SUMIF($B:$B,$B4160,$U:$U),SUM($U:$U))))</f>
        <v>9</v>
      </c>
      <c r="W4160" s="27">
        <f>V4160/J4160</f>
        <v>0.25</v>
      </c>
    </row>
    <row r="4161" spans="1:23" hidden="1" x14ac:dyDescent="0.3">
      <c r="A4161" s="23" t="s">
        <v>13</v>
      </c>
      <c r="B4161" s="23" t="s">
        <v>9687</v>
      </c>
      <c r="C4161" s="23" t="s">
        <v>9689</v>
      </c>
      <c r="D4161" s="32" t="s">
        <v>9898</v>
      </c>
      <c r="E4161" s="23"/>
      <c r="F4161" s="27">
        <v>0.25</v>
      </c>
      <c r="G4161" s="24">
        <v>0.79481248000000004</v>
      </c>
      <c r="H4161" s="25">
        <v>194.04419999999999</v>
      </c>
      <c r="I4161" s="25">
        <v>11.0951</v>
      </c>
      <c r="J4161" s="26">
        <v>189</v>
      </c>
      <c r="K4161" s="26">
        <v>46</v>
      </c>
      <c r="L4161" s="27">
        <v>5.7200000000000001E-2</v>
      </c>
      <c r="M4161" s="28">
        <v>0.56888837000000003</v>
      </c>
      <c r="N4161" s="29">
        <v>0.30627100000000002</v>
      </c>
      <c r="O4161" s="31"/>
      <c r="P4161" s="31">
        <v>0.46163252040000002</v>
      </c>
      <c r="Q4161" s="31">
        <v>0.249999999999999</v>
      </c>
      <c r="R4161" s="42"/>
      <c r="S4161" s="42" t="str">
        <f>IF(R4161="","",MAX(R4161,Q4161))</f>
        <v/>
      </c>
      <c r="T4161" s="27" t="str">
        <f>IF(A4161="placement",MIN(P4161,IF(S4161="",Q4161,S4161)),"")</f>
        <v/>
      </c>
      <c r="U4161" s="28" t="str">
        <f>IF($A4161="placement",T4161*J4161,"")</f>
        <v/>
      </c>
      <c r="V4161" s="26">
        <f>IF($A4161="placement",U4161,IF($A4161="site",SUMIF($C:$C,$C4161,$U:$U),IF($A4161="user",SUMIF($B:$B,$B4161,$U:$U),SUM($U:$U))))</f>
        <v>47.25</v>
      </c>
      <c r="W4161" s="27">
        <f>V4161/J4161</f>
        <v>0.25</v>
      </c>
    </row>
    <row r="4162" spans="1:23" hidden="1" x14ac:dyDescent="0.3">
      <c r="A4162" s="23" t="s">
        <v>10</v>
      </c>
      <c r="B4162" s="23" t="s">
        <v>4271</v>
      </c>
      <c r="C4162" s="23" t="s">
        <v>9898</v>
      </c>
      <c r="D4162" s="23" t="s">
        <v>9898</v>
      </c>
      <c r="E4162" s="23"/>
      <c r="F4162" s="27">
        <v>0.22389999999999999</v>
      </c>
      <c r="G4162" s="24">
        <v>0</v>
      </c>
      <c r="H4162" s="25">
        <v>172.57939999999999</v>
      </c>
      <c r="I4162" s="25">
        <v>75.438400000000001</v>
      </c>
      <c r="J4162" s="26">
        <v>1705</v>
      </c>
      <c r="K4162" s="26">
        <v>382</v>
      </c>
      <c r="L4162" s="27">
        <v>0.43709999999999999</v>
      </c>
      <c r="M4162" s="28">
        <v>0.75351360999999994</v>
      </c>
      <c r="N4162" s="29">
        <v>0.3</v>
      </c>
      <c r="O4162" s="31"/>
      <c r="P4162" s="31">
        <v>0.60186518550000001</v>
      </c>
      <c r="Q4162" s="31">
        <v>0.22391418040606501</v>
      </c>
      <c r="R4162" s="42"/>
      <c r="S4162" s="42" t="str">
        <f>IF(R4162="","",MAX(R4162,Q4162))</f>
        <v/>
      </c>
      <c r="T4162" s="27" t="str">
        <f>IF(A4162="placement",MIN(P4162,IF(S4162="",Q4162,S4162)),"")</f>
        <v/>
      </c>
      <c r="U4162" s="28" t="str">
        <f>IF($A4162="placement",T4162*J4162,"")</f>
        <v/>
      </c>
      <c r="V4162" s="26">
        <f>IF($A4162="placement",U4162,IF($A4162="site",SUMIF($C:$C,$C4162,$U:$U),IF($A4162="user",SUMIF($B:$B,$B4162,$U:$U),SUM($U:$U))))</f>
        <v>377.39999999999935</v>
      </c>
      <c r="W4162" s="27">
        <f>V4162/J4162</f>
        <v>0.22134897360703773</v>
      </c>
    </row>
    <row r="4163" spans="1:23" x14ac:dyDescent="0.3">
      <c r="A4163" s="23" t="s">
        <v>14</v>
      </c>
      <c r="B4163" s="23" t="s">
        <v>8322</v>
      </c>
      <c r="C4163" s="23" t="s">
        <v>8324</v>
      </c>
      <c r="D4163" s="32" t="s">
        <v>8333</v>
      </c>
      <c r="E4163" s="23" t="s">
        <v>8334</v>
      </c>
      <c r="F4163" s="27">
        <v>0.25</v>
      </c>
      <c r="G4163" s="24">
        <v>0</v>
      </c>
      <c r="H4163" s="25">
        <v>2.8250999999999999</v>
      </c>
      <c r="I4163" s="25">
        <v>0.69810000000000005</v>
      </c>
      <c r="J4163" s="26">
        <v>36</v>
      </c>
      <c r="K4163" s="26">
        <v>9</v>
      </c>
      <c r="L4163" s="27">
        <v>0.24709999999999999</v>
      </c>
      <c r="M4163" s="28">
        <v>1.70455336</v>
      </c>
      <c r="N4163" s="29">
        <v>1</v>
      </c>
      <c r="O4163" s="31" t="s">
        <v>12</v>
      </c>
      <c r="P4163" s="31">
        <v>0.41333605470000001</v>
      </c>
      <c r="Q4163" s="31">
        <v>0.25</v>
      </c>
      <c r="R4163" s="42"/>
      <c r="S4163" s="42" t="str">
        <f>IF(R4163="","",MAX(R4163,Q4163))</f>
        <v/>
      </c>
      <c r="T4163" s="27">
        <f>IF(A4163="placement",MIN(P4163,IF(S4163="",Q4163,S4163)),"")</f>
        <v>0.25</v>
      </c>
      <c r="U4163" s="28">
        <f>IF($A4163="placement",T4163*J4163,"")</f>
        <v>9</v>
      </c>
      <c r="V4163" s="26">
        <f>IF($A4163="placement",U4163,IF($A4163="site",SUMIF($C:$C,$C4163,$U:$U),IF($A4163="user",SUMIF($B:$B,$B4163,$U:$U),SUM($U:$U))))</f>
        <v>9</v>
      </c>
      <c r="W4163" s="27">
        <f>V4163/J4163</f>
        <v>0.25</v>
      </c>
    </row>
    <row r="4164" spans="1:23" x14ac:dyDescent="0.3">
      <c r="A4164" s="23" t="s">
        <v>14</v>
      </c>
      <c r="B4164" s="23" t="s">
        <v>8499</v>
      </c>
      <c r="C4164" s="23" t="s">
        <v>8500</v>
      </c>
      <c r="D4164" s="23" t="s">
        <v>8533</v>
      </c>
      <c r="E4164" s="23" t="s">
        <v>8534</v>
      </c>
      <c r="F4164" s="27">
        <v>0.25</v>
      </c>
      <c r="G4164" s="24">
        <v>0</v>
      </c>
      <c r="H4164" s="25">
        <v>19.5776</v>
      </c>
      <c r="I4164" s="25">
        <v>2.7843</v>
      </c>
      <c r="J4164" s="26">
        <v>36</v>
      </c>
      <c r="K4164" s="26">
        <v>9</v>
      </c>
      <c r="L4164" s="27">
        <v>0.14219999999999999</v>
      </c>
      <c r="M4164" s="28">
        <v>0.43635710999999999</v>
      </c>
      <c r="N4164" s="29">
        <v>0.2</v>
      </c>
      <c r="O4164" s="31" t="s">
        <v>12</v>
      </c>
      <c r="P4164" s="31">
        <v>0.54165980759999999</v>
      </c>
      <c r="Q4164" s="31">
        <v>0.25</v>
      </c>
      <c r="R4164" s="42"/>
      <c r="S4164" s="42" t="str">
        <f>IF(R4164="","",MAX(R4164,Q4164))</f>
        <v/>
      </c>
      <c r="T4164" s="27">
        <f>IF(A4164="placement",MIN(P4164,IF(S4164="",Q4164,S4164)),"")</f>
        <v>0.25</v>
      </c>
      <c r="U4164" s="28">
        <f>IF($A4164="placement",T4164*J4164,"")</f>
        <v>9</v>
      </c>
      <c r="V4164" s="26">
        <f>IF($A4164="placement",U4164,IF($A4164="site",SUMIF($C:$C,$C4164,$U:$U),IF($A4164="user",SUMIF($B:$B,$B4164,$U:$U),SUM($U:$U))))</f>
        <v>9</v>
      </c>
      <c r="W4164" s="27">
        <f>V4164/J4164</f>
        <v>0.25</v>
      </c>
    </row>
    <row r="4165" spans="1:23" x14ac:dyDescent="0.3">
      <c r="A4165" s="23" t="s">
        <v>14</v>
      </c>
      <c r="B4165" s="23" t="s">
        <v>8499</v>
      </c>
      <c r="C4165" s="23" t="s">
        <v>8500</v>
      </c>
      <c r="D4165" s="23" t="s">
        <v>8553</v>
      </c>
      <c r="E4165" s="23" t="s">
        <v>8554</v>
      </c>
      <c r="F4165" s="27">
        <v>0.25</v>
      </c>
      <c r="G4165" s="24">
        <v>0</v>
      </c>
      <c r="H4165" s="25">
        <v>19.4938</v>
      </c>
      <c r="I4165" s="25">
        <v>2.7404000000000002</v>
      </c>
      <c r="J4165" s="26">
        <v>36</v>
      </c>
      <c r="K4165" s="26">
        <v>9</v>
      </c>
      <c r="L4165" s="27">
        <v>0.1406</v>
      </c>
      <c r="M4165" s="28">
        <v>0.43992702</v>
      </c>
      <c r="N4165" s="29">
        <v>0.2</v>
      </c>
      <c r="O4165" s="31" t="s">
        <v>12</v>
      </c>
      <c r="P4165" s="31">
        <v>0.54537913709999997</v>
      </c>
      <c r="Q4165" s="31">
        <v>0.25</v>
      </c>
      <c r="R4165" s="42"/>
      <c r="S4165" s="42" t="str">
        <f>IF(R4165="","",MAX(R4165,Q4165))</f>
        <v/>
      </c>
      <c r="T4165" s="27">
        <f>IF(A4165="placement",MIN(P4165,IF(S4165="",Q4165,S4165)),"")</f>
        <v>0.25</v>
      </c>
      <c r="U4165" s="28">
        <f>IF($A4165="placement",T4165*J4165,"")</f>
        <v>9</v>
      </c>
      <c r="V4165" s="26">
        <f>IF($A4165="placement",U4165,IF($A4165="site",SUMIF($C:$C,$C4165,$U:$U),IF($A4165="user",SUMIF($B:$B,$B4165,$U:$U),SUM($U:$U))))</f>
        <v>9</v>
      </c>
      <c r="W4165" s="27">
        <f>V4165/J4165</f>
        <v>0.25</v>
      </c>
    </row>
    <row r="4166" spans="1:23" hidden="1" x14ac:dyDescent="0.3">
      <c r="A4166" s="23" t="s">
        <v>13</v>
      </c>
      <c r="B4166" s="23" t="s">
        <v>10353</v>
      </c>
      <c r="C4166" s="23" t="s">
        <v>10354</v>
      </c>
      <c r="D4166" s="23" t="s">
        <v>9898</v>
      </c>
      <c r="E4166" s="23"/>
      <c r="F4166" s="27">
        <v>0.25</v>
      </c>
      <c r="G4166" s="24">
        <v>0</v>
      </c>
      <c r="H4166" s="25">
        <v>10.933</v>
      </c>
      <c r="I4166" s="25">
        <v>1.8310999999999999</v>
      </c>
      <c r="J4166" s="26">
        <v>189</v>
      </c>
      <c r="K4166" s="26">
        <v>46</v>
      </c>
      <c r="L4166" s="27">
        <v>0.16750000000000001</v>
      </c>
      <c r="M4166" s="28">
        <v>3.43498986</v>
      </c>
      <c r="N4166" s="29">
        <v>2.5</v>
      </c>
      <c r="O4166" s="31"/>
      <c r="P4166" s="31">
        <v>0.27219581329999998</v>
      </c>
      <c r="Q4166" s="31">
        <v>0.25</v>
      </c>
      <c r="R4166" s="42"/>
      <c r="S4166" s="42" t="str">
        <f>IF(R4166="","",MAX(R4166,Q4166))</f>
        <v/>
      </c>
      <c r="T4166" s="27" t="str">
        <f>IF(A4166="placement",MIN(P4166,IF(S4166="",Q4166,S4166)),"")</f>
        <v/>
      </c>
      <c r="U4166" s="28" t="str">
        <f>IF($A4166="placement",T4166*J4166,"")</f>
        <v/>
      </c>
      <c r="V4166" s="26">
        <f>IF($A4166="placement",U4166,IF($A4166="site",SUMIF($C:$C,$C4166,$U:$U),IF($A4166="user",SUMIF($B:$B,$B4166,$U:$U),SUM($U:$U))))</f>
        <v>46.999999999999815</v>
      </c>
      <c r="W4166" s="27">
        <f>V4166/J4166</f>
        <v>0.24867724867724769</v>
      </c>
    </row>
    <row r="4167" spans="1:23" hidden="1" x14ac:dyDescent="0.3">
      <c r="A4167" s="23" t="s">
        <v>10</v>
      </c>
      <c r="B4167" s="23" t="s">
        <v>5586</v>
      </c>
      <c r="C4167" s="23" t="s">
        <v>9898</v>
      </c>
      <c r="D4167" s="23" t="s">
        <v>9898</v>
      </c>
      <c r="E4167" s="23"/>
      <c r="F4167" s="27">
        <v>0.25</v>
      </c>
      <c r="G4167" s="24">
        <v>0</v>
      </c>
      <c r="H4167" s="25">
        <v>2.6061000000000001</v>
      </c>
      <c r="I4167" s="25">
        <v>0.63109999999999999</v>
      </c>
      <c r="J4167" s="26">
        <v>49</v>
      </c>
      <c r="K4167" s="26">
        <v>11</v>
      </c>
      <c r="L4167" s="27">
        <v>0.2422</v>
      </c>
      <c r="M4167" s="28">
        <v>2.5679343499999998</v>
      </c>
      <c r="N4167" s="29">
        <v>2</v>
      </c>
      <c r="O4167" s="31"/>
      <c r="P4167" s="31">
        <v>0.2211638906</v>
      </c>
      <c r="Q4167" s="31">
        <v>0.22116389056625299</v>
      </c>
      <c r="R4167" s="42"/>
      <c r="S4167" s="42" t="str">
        <f>IF(R4167="","",MAX(R4167,Q4167))</f>
        <v/>
      </c>
      <c r="T4167" s="27" t="str">
        <f>IF(A4167="placement",MIN(P4167,IF(S4167="",Q4167,S4167)),"")</f>
        <v/>
      </c>
      <c r="U4167" s="28" t="str">
        <f>IF($A4167="placement",T4167*J4167,"")</f>
        <v/>
      </c>
      <c r="V4167" s="26">
        <f>IF($A4167="placement",U4167,IF($A4167="site",SUMIF($C:$C,$C4167,$U:$U),IF($A4167="user",SUMIF($B:$B,$B4167,$U:$U),SUM($U:$U))))</f>
        <v>10.837030637746397</v>
      </c>
      <c r="W4167" s="27">
        <f>V4167/J4167</f>
        <v>0.22116389056625299</v>
      </c>
    </row>
    <row r="4168" spans="1:23" hidden="1" x14ac:dyDescent="0.3">
      <c r="A4168" s="23" t="s">
        <v>13</v>
      </c>
      <c r="B4168" s="23" t="s">
        <v>2234</v>
      </c>
      <c r="C4168" s="23" t="s">
        <v>2235</v>
      </c>
      <c r="D4168" s="23" t="s">
        <v>9898</v>
      </c>
      <c r="E4168" s="23"/>
      <c r="F4168" s="27">
        <v>0.33</v>
      </c>
      <c r="G4168" s="24">
        <v>0.99170731999999995</v>
      </c>
      <c r="H4168" s="25">
        <v>433.28190000000001</v>
      </c>
      <c r="I4168" s="25">
        <v>12.3759</v>
      </c>
      <c r="J4168" s="26">
        <v>188</v>
      </c>
      <c r="K4168" s="26">
        <v>62</v>
      </c>
      <c r="L4168" s="27">
        <v>2.86E-2</v>
      </c>
      <c r="M4168" s="28">
        <v>0.50584141000000005</v>
      </c>
      <c r="N4168" s="29">
        <v>0.19999900000000001</v>
      </c>
      <c r="O4168" s="31"/>
      <c r="P4168" s="31">
        <v>0.60462113910000004</v>
      </c>
      <c r="Q4168" s="31">
        <v>0.33</v>
      </c>
      <c r="R4168" s="42">
        <v>0.3</v>
      </c>
      <c r="S4168" s="42">
        <f>IF(R4168="","",MAX(R4168,Q4168))</f>
        <v>0.33</v>
      </c>
      <c r="T4168" s="27" t="str">
        <f>IF(A4168="placement",MIN(P4168,IF(S4168="",Q4168,S4168)),"")</f>
        <v/>
      </c>
      <c r="U4168" s="28" t="str">
        <f>IF($A4168="placement",T4168*J4168,"")</f>
        <v/>
      </c>
      <c r="V4168" s="26">
        <f>IF($A4168="placement",U4168,IF($A4168="site",SUMIF($C:$C,$C4168,$U:$U),IF($A4168="user",SUMIF($B:$B,$B4168,$U:$U),SUM($U:$U))))</f>
        <v>61.379999999999818</v>
      </c>
      <c r="W4168" s="27">
        <f>V4168/J4168</f>
        <v>0.32648936170212667</v>
      </c>
    </row>
    <row r="4169" spans="1:23" hidden="1" x14ac:dyDescent="0.3">
      <c r="A4169" s="23" t="s">
        <v>10</v>
      </c>
      <c r="B4169" s="23" t="s">
        <v>4348</v>
      </c>
      <c r="C4169" s="23" t="s">
        <v>9898</v>
      </c>
      <c r="D4169" s="23" t="s">
        <v>9898</v>
      </c>
      <c r="E4169" s="23"/>
      <c r="F4169" s="27">
        <v>0.20880000000000001</v>
      </c>
      <c r="G4169" s="24">
        <v>0.96206263000000003</v>
      </c>
      <c r="H4169" s="25">
        <v>134.18100000000001</v>
      </c>
      <c r="I4169" s="25">
        <v>48.984000000000002</v>
      </c>
      <c r="J4169" s="26">
        <v>484</v>
      </c>
      <c r="K4169" s="26">
        <v>94</v>
      </c>
      <c r="L4169" s="27">
        <v>0.36509999999999998</v>
      </c>
      <c r="M4169" s="28">
        <v>0.32926364000000002</v>
      </c>
      <c r="N4169" s="29">
        <v>0.229043</v>
      </c>
      <c r="O4169" s="31"/>
      <c r="P4169" s="31">
        <v>0.30437809040000002</v>
      </c>
      <c r="Q4169" s="31">
        <v>0.20882052833223499</v>
      </c>
      <c r="R4169" s="42"/>
      <c r="S4169" s="42" t="str">
        <f>IF(R4169="","",MAX(R4169,Q4169))</f>
        <v/>
      </c>
      <c r="T4169" s="27" t="str">
        <f>IF(A4169="placement",MIN(P4169,IF(S4169="",Q4169,S4169)),"")</f>
        <v/>
      </c>
      <c r="U4169" s="28" t="str">
        <f>IF($A4169="placement",T4169*J4169,"")</f>
        <v/>
      </c>
      <c r="V4169" s="26">
        <f>IF($A4169="placement",U4169,IF($A4169="site",SUMIF($C:$C,$C4169,$U:$U),IF($A4169="user",SUMIF($B:$B,$B4169,$U:$U),SUM($U:$U))))</f>
        <v>107.03735638319999</v>
      </c>
      <c r="W4169" s="27">
        <f>V4169/J4169</f>
        <v>0.22115156277520659</v>
      </c>
    </row>
    <row r="4170" spans="1:23" x14ac:dyDescent="0.3">
      <c r="A4170" s="23" t="s">
        <v>14</v>
      </c>
      <c r="B4170" s="23" t="s">
        <v>8615</v>
      </c>
      <c r="C4170" s="23" t="s">
        <v>8616</v>
      </c>
      <c r="D4170" s="23" t="s">
        <v>8699</v>
      </c>
      <c r="E4170" s="23" t="s">
        <v>8700</v>
      </c>
      <c r="F4170" s="27">
        <v>0.25</v>
      </c>
      <c r="G4170" s="24">
        <v>0</v>
      </c>
      <c r="H4170" s="25">
        <v>2.1206</v>
      </c>
      <c r="I4170" s="25">
        <v>0.56259999999999999</v>
      </c>
      <c r="J4170" s="26">
        <v>36</v>
      </c>
      <c r="K4170" s="26">
        <v>9</v>
      </c>
      <c r="L4170" s="27">
        <v>0.26529999999999998</v>
      </c>
      <c r="M4170" s="28">
        <v>2.1455053300000002</v>
      </c>
      <c r="N4170" s="29">
        <v>1.6</v>
      </c>
      <c r="O4170" s="31" t="s">
        <v>12</v>
      </c>
      <c r="P4170" s="31">
        <v>0.25425494139999999</v>
      </c>
      <c r="Q4170" s="31">
        <v>0.25</v>
      </c>
      <c r="R4170" s="42"/>
      <c r="S4170" s="42" t="str">
        <f>IF(R4170="","",MAX(R4170,Q4170))</f>
        <v/>
      </c>
      <c r="T4170" s="27">
        <f>IF(A4170="placement",MIN(P4170,IF(S4170="",Q4170,S4170)),"")</f>
        <v>0.25</v>
      </c>
      <c r="U4170" s="28">
        <f>IF($A4170="placement",T4170*J4170,"")</f>
        <v>9</v>
      </c>
      <c r="V4170" s="26">
        <f>IF($A4170="placement",U4170,IF($A4170="site",SUMIF($C:$C,$C4170,$U:$U),IF($A4170="user",SUMIF($B:$B,$B4170,$U:$U),SUM($U:$U))))</f>
        <v>9</v>
      </c>
      <c r="W4170" s="27">
        <f>V4170/J4170</f>
        <v>0.25</v>
      </c>
    </row>
    <row r="4171" spans="1:23" x14ac:dyDescent="0.3">
      <c r="A4171" s="23" t="s">
        <v>14</v>
      </c>
      <c r="B4171" s="23" t="s">
        <v>9599</v>
      </c>
      <c r="C4171" s="23" t="s">
        <v>9601</v>
      </c>
      <c r="D4171" s="23" t="s">
        <v>9628</v>
      </c>
      <c r="E4171" s="23" t="s">
        <v>9629</v>
      </c>
      <c r="F4171" s="27">
        <v>0.25</v>
      </c>
      <c r="G4171" s="24">
        <v>0</v>
      </c>
      <c r="H4171" s="25">
        <v>4.5133999999999999</v>
      </c>
      <c r="I4171" s="25">
        <v>0.55049999999999999</v>
      </c>
      <c r="J4171" s="26">
        <v>36</v>
      </c>
      <c r="K4171" s="26">
        <v>9</v>
      </c>
      <c r="L4171" s="27">
        <v>0.122</v>
      </c>
      <c r="M4171" s="28">
        <v>2.16740625</v>
      </c>
      <c r="N4171" s="29">
        <v>1.5</v>
      </c>
      <c r="O4171" s="31" t="s">
        <v>42</v>
      </c>
      <c r="P4171" s="31">
        <v>0.30792854489999999</v>
      </c>
      <c r="Q4171" s="31">
        <v>0.25</v>
      </c>
      <c r="R4171" s="42"/>
      <c r="S4171" s="42" t="str">
        <f>IF(R4171="","",MAX(R4171,Q4171))</f>
        <v/>
      </c>
      <c r="T4171" s="27">
        <f>IF(A4171="placement",MIN(P4171,IF(S4171="",Q4171,S4171)),"")</f>
        <v>0.25</v>
      </c>
      <c r="U4171" s="28">
        <f>IF($A4171="placement",T4171*J4171,"")</f>
        <v>9</v>
      </c>
      <c r="V4171" s="26">
        <f>IF($A4171="placement",U4171,IF($A4171="site",SUMIF($C:$C,$C4171,$U:$U),IF($A4171="user",SUMIF($B:$B,$B4171,$U:$U),SUM($U:$U))))</f>
        <v>9</v>
      </c>
      <c r="W4171" s="27">
        <f>V4171/J4171</f>
        <v>0.25</v>
      </c>
    </row>
    <row r="4172" spans="1:23" x14ac:dyDescent="0.3">
      <c r="A4172" s="23" t="s">
        <v>14</v>
      </c>
      <c r="B4172" s="23" t="s">
        <v>259</v>
      </c>
      <c r="C4172" s="23" t="s">
        <v>261</v>
      </c>
      <c r="D4172" s="23" t="s">
        <v>262</v>
      </c>
      <c r="E4172" s="23" t="s">
        <v>263</v>
      </c>
      <c r="F4172" s="27">
        <v>0.25</v>
      </c>
      <c r="G4172" s="24">
        <v>0</v>
      </c>
      <c r="H4172" s="25">
        <v>20.748200000000001</v>
      </c>
      <c r="I4172" s="25">
        <v>4.1425999999999998</v>
      </c>
      <c r="J4172" s="26">
        <v>36</v>
      </c>
      <c r="K4172" s="26">
        <v>9</v>
      </c>
      <c r="L4172" s="27">
        <v>0.19969999999999999</v>
      </c>
      <c r="M4172" s="28">
        <v>0.28579211999999998</v>
      </c>
      <c r="N4172" s="29">
        <v>0.03</v>
      </c>
      <c r="O4172" s="31" t="s">
        <v>42</v>
      </c>
      <c r="P4172" s="31">
        <v>0.89502859759999998</v>
      </c>
      <c r="Q4172" s="31">
        <v>0.249999999999999</v>
      </c>
      <c r="R4172" s="42"/>
      <c r="S4172" s="42" t="str">
        <f>IF(R4172="","",MAX(R4172,Q4172))</f>
        <v/>
      </c>
      <c r="T4172" s="27">
        <f>IF(A4172="placement",MIN(P4172,IF(S4172="",Q4172,S4172)),"")</f>
        <v>0.249999999999999</v>
      </c>
      <c r="U4172" s="28">
        <f>IF($A4172="placement",T4172*J4172,"")</f>
        <v>8.9999999999999645</v>
      </c>
      <c r="V4172" s="26">
        <f>IF($A4172="placement",U4172,IF($A4172="site",SUMIF($C:$C,$C4172,$U:$U),IF($A4172="user",SUMIF($B:$B,$B4172,$U:$U),SUM($U:$U))))</f>
        <v>8.9999999999999645</v>
      </c>
      <c r="W4172" s="27">
        <f>V4172/J4172</f>
        <v>0.249999999999999</v>
      </c>
    </row>
    <row r="4173" spans="1:23" x14ac:dyDescent="0.3">
      <c r="A4173" s="11" t="s">
        <v>14</v>
      </c>
      <c r="B4173" s="11" t="s">
        <v>3776</v>
      </c>
      <c r="C4173" s="11" t="s">
        <v>3778</v>
      </c>
      <c r="D4173" s="11" t="s">
        <v>3781</v>
      </c>
      <c r="E4173" s="11" t="s">
        <v>3782</v>
      </c>
      <c r="F4173" s="12">
        <v>0.25</v>
      </c>
      <c r="G4173" s="33">
        <v>0</v>
      </c>
      <c r="H4173" s="34">
        <v>29.638100000000001</v>
      </c>
      <c r="I4173" s="34">
        <v>6.8852000000000002</v>
      </c>
      <c r="J4173" s="13">
        <v>36</v>
      </c>
      <c r="K4173" s="13">
        <v>9</v>
      </c>
      <c r="L4173" s="12">
        <v>0.23230000000000001</v>
      </c>
      <c r="M4173" s="14">
        <v>0.17595469</v>
      </c>
      <c r="N4173" s="15">
        <v>0.1</v>
      </c>
      <c r="O4173" s="16" t="s">
        <v>12</v>
      </c>
      <c r="P4173" s="16">
        <v>0.4316718551</v>
      </c>
      <c r="Q4173" s="16">
        <v>0.249999999999999</v>
      </c>
      <c r="R4173" s="44"/>
      <c r="S4173" s="42" t="str">
        <f>IF(R4173="","",MAX(R4173,Q4173))</f>
        <v/>
      </c>
      <c r="T4173" s="27">
        <f>IF(A4173="placement",MIN(P4173,IF(S4173="",Q4173,S4173)),"")</f>
        <v>0.249999999999999</v>
      </c>
      <c r="U4173" s="14">
        <f>IF($A4173="placement",T4173*J4173,"")</f>
        <v>8.9999999999999645</v>
      </c>
      <c r="V4173" s="13">
        <f>IF($A4173="placement",U4173,IF($A4173="site",SUMIF($C:$C,$C4173,$U:$U),IF($A4173="user",SUMIF($B:$B,$B4173,$U:$U),SUM($U:$U))))</f>
        <v>8.9999999999999645</v>
      </c>
      <c r="W4173" s="12">
        <f>V4173/J4173</f>
        <v>0.249999999999999</v>
      </c>
    </row>
    <row r="4174" spans="1:23" x14ac:dyDescent="0.3">
      <c r="A4174" s="23" t="s">
        <v>14</v>
      </c>
      <c r="B4174" s="23" t="s">
        <v>4528</v>
      </c>
      <c r="C4174" s="23" t="s">
        <v>4530</v>
      </c>
      <c r="D4174" s="23" t="s">
        <v>4595</v>
      </c>
      <c r="E4174" s="23" t="s">
        <v>4596</v>
      </c>
      <c r="F4174" s="27">
        <v>0.25</v>
      </c>
      <c r="G4174" s="24">
        <v>0</v>
      </c>
      <c r="H4174" s="25">
        <v>16.602499999999999</v>
      </c>
      <c r="I4174" s="25">
        <v>1.2494000000000001</v>
      </c>
      <c r="J4174" s="26">
        <v>36</v>
      </c>
      <c r="K4174" s="26">
        <v>9</v>
      </c>
      <c r="L4174" s="27">
        <v>7.5300000000000006E-2</v>
      </c>
      <c r="M4174" s="28">
        <v>0.95941913000000001</v>
      </c>
      <c r="N4174" s="29">
        <v>0.7</v>
      </c>
      <c r="O4174" s="31" t="s">
        <v>12</v>
      </c>
      <c r="P4174" s="31">
        <v>0.27039186710000002</v>
      </c>
      <c r="Q4174" s="31">
        <v>0.249999999999999</v>
      </c>
      <c r="R4174" s="42"/>
      <c r="S4174" s="42" t="str">
        <f>IF(R4174="","",MAX(R4174,Q4174))</f>
        <v/>
      </c>
      <c r="T4174" s="27">
        <f>IF(A4174="placement",MIN(P4174,IF(S4174="",Q4174,S4174)),"")</f>
        <v>0.249999999999999</v>
      </c>
      <c r="U4174" s="28">
        <f>IF($A4174="placement",T4174*J4174,"")</f>
        <v>8.9999999999999645</v>
      </c>
      <c r="V4174" s="26">
        <f>IF($A4174="placement",U4174,IF($A4174="site",SUMIF($C:$C,$C4174,$U:$U),IF($A4174="user",SUMIF($B:$B,$B4174,$U:$U),SUM($U:$U))))</f>
        <v>8.9999999999999645</v>
      </c>
      <c r="W4174" s="27">
        <f>V4174/J4174</f>
        <v>0.249999999999999</v>
      </c>
    </row>
    <row r="4175" spans="1:23" x14ac:dyDescent="0.3">
      <c r="A4175" s="23" t="s">
        <v>14</v>
      </c>
      <c r="B4175" s="23" t="s">
        <v>8499</v>
      </c>
      <c r="C4175" s="23" t="s">
        <v>8500</v>
      </c>
      <c r="D4175" s="23" t="s">
        <v>8511</v>
      </c>
      <c r="E4175" s="23" t="s">
        <v>8512</v>
      </c>
      <c r="F4175" s="27">
        <v>0.25</v>
      </c>
      <c r="G4175" s="24">
        <v>0</v>
      </c>
      <c r="H4175" s="25">
        <v>19.479299999999999</v>
      </c>
      <c r="I4175" s="25">
        <v>2.8738000000000001</v>
      </c>
      <c r="J4175" s="26">
        <v>36</v>
      </c>
      <c r="K4175" s="26">
        <v>9</v>
      </c>
      <c r="L4175" s="27">
        <v>0.14749999999999999</v>
      </c>
      <c r="M4175" s="28">
        <v>0.41893470999999999</v>
      </c>
      <c r="N4175" s="29">
        <v>0.2</v>
      </c>
      <c r="O4175" s="31" t="s">
        <v>12</v>
      </c>
      <c r="P4175" s="31">
        <v>0.52259863539999996</v>
      </c>
      <c r="Q4175" s="31">
        <v>0.249999999999999</v>
      </c>
      <c r="R4175" s="42"/>
      <c r="S4175" s="42" t="str">
        <f>IF(R4175="","",MAX(R4175,Q4175))</f>
        <v/>
      </c>
      <c r="T4175" s="27">
        <f>IF(A4175="placement",MIN(P4175,IF(S4175="",Q4175,S4175)),"")</f>
        <v>0.249999999999999</v>
      </c>
      <c r="U4175" s="28">
        <f>IF($A4175="placement",T4175*J4175,"")</f>
        <v>8.9999999999999645</v>
      </c>
      <c r="V4175" s="26">
        <f>IF($A4175="placement",U4175,IF($A4175="site",SUMIF($C:$C,$C4175,$U:$U),IF($A4175="user",SUMIF($B:$B,$B4175,$U:$U),SUM($U:$U))))</f>
        <v>8.9999999999999645</v>
      </c>
      <c r="W4175" s="27">
        <f>V4175/J4175</f>
        <v>0.249999999999999</v>
      </c>
    </row>
    <row r="4176" spans="1:23" hidden="1" x14ac:dyDescent="0.3">
      <c r="A4176" s="23" t="s">
        <v>13</v>
      </c>
      <c r="B4176" s="23" t="s">
        <v>3545</v>
      </c>
      <c r="C4176" s="23" t="s">
        <v>3547</v>
      </c>
      <c r="D4176" s="23" t="s">
        <v>9898</v>
      </c>
      <c r="E4176" s="23"/>
      <c r="F4176" s="27">
        <v>0.29849999999999999</v>
      </c>
      <c r="G4176" s="24">
        <v>0</v>
      </c>
      <c r="H4176" s="25">
        <v>79.149100000000004</v>
      </c>
      <c r="I4176" s="25">
        <v>19.843399999999999</v>
      </c>
      <c r="J4176" s="26">
        <v>188</v>
      </c>
      <c r="K4176" s="26">
        <v>56</v>
      </c>
      <c r="L4176" s="27">
        <v>0.25069999999999998</v>
      </c>
      <c r="M4176" s="28">
        <v>0.31518572</v>
      </c>
      <c r="N4176" s="29">
        <v>0.18753300000000001</v>
      </c>
      <c r="O4176" s="31"/>
      <c r="P4176" s="31">
        <v>0.4050079473</v>
      </c>
      <c r="Q4176" s="31">
        <v>0.29847539081415397</v>
      </c>
      <c r="R4176" s="42">
        <v>0.25</v>
      </c>
      <c r="S4176" s="42">
        <f>IF(R4176="","",MAX(R4176,Q4176))</f>
        <v>0.29847539081415397</v>
      </c>
      <c r="T4176" s="27" t="str">
        <f>IF(A4176="placement",MIN(P4176,IF(S4176="",Q4176,S4176)),"")</f>
        <v/>
      </c>
      <c r="U4176" s="28" t="str">
        <f>IF($A4176="placement",T4176*J4176,"")</f>
        <v/>
      </c>
      <c r="V4176" s="26">
        <f>IF($A4176="placement",U4176,IF($A4176="site",SUMIF($C:$C,$C4176,$U:$U),IF($A4176="user",SUMIF($B:$B,$B4176,$U:$U),SUM($U:$U))))</f>
        <v>46.579681349578209</v>
      </c>
      <c r="W4176" s="27">
        <f>V4176/J4176</f>
        <v>0.24776426249775643</v>
      </c>
    </row>
    <row r="4177" spans="1:23" hidden="1" x14ac:dyDescent="0.3">
      <c r="A4177" s="23" t="s">
        <v>10</v>
      </c>
      <c r="B4177" s="23" t="s">
        <v>5764</v>
      </c>
      <c r="C4177" s="23" t="s">
        <v>9898</v>
      </c>
      <c r="D4177" s="23" t="s">
        <v>9898</v>
      </c>
      <c r="E4177" s="23"/>
      <c r="F4177" s="27">
        <v>0.2248</v>
      </c>
      <c r="G4177" s="24">
        <v>0.83335941999999996</v>
      </c>
      <c r="H4177" s="25">
        <v>8878.5504000000001</v>
      </c>
      <c r="I4177" s="25">
        <v>1957.0956000000001</v>
      </c>
      <c r="J4177" s="26">
        <v>76454</v>
      </c>
      <c r="K4177" s="26">
        <v>16662</v>
      </c>
      <c r="L4177" s="27">
        <v>0.22040000000000001</v>
      </c>
      <c r="M4177" s="28">
        <v>1.3021667299999999</v>
      </c>
      <c r="N4177" s="29">
        <v>0.85650300000000001</v>
      </c>
      <c r="O4177" s="31"/>
      <c r="P4177" s="31">
        <v>0.34224782650000002</v>
      </c>
      <c r="Q4177" s="31">
        <v>0.22478855247976401</v>
      </c>
      <c r="R4177" s="42"/>
      <c r="S4177" s="42" t="str">
        <f>IF(R4177="","",MAX(R4177,Q4177))</f>
        <v/>
      </c>
      <c r="T4177" s="27" t="str">
        <f>IF(A4177="placement",MIN(P4177,IF(S4177="",Q4177,S4177)),"")</f>
        <v/>
      </c>
      <c r="U4177" s="28" t="str">
        <f>IF($A4177="placement",T4177*J4177,"")</f>
        <v/>
      </c>
      <c r="V4177" s="26">
        <f>IF($A4177="placement",U4177,IF($A4177="site",SUMIF($C:$C,$C4177,$U:$U),IF($A4177="user",SUMIF($B:$B,$B4177,$U:$U),SUM($U:$U))))</f>
        <v>17311.919129028534</v>
      </c>
      <c r="W4177" s="27">
        <f>V4177/J4177</f>
        <v>0.22643575390468171</v>
      </c>
    </row>
    <row r="4178" spans="1:23" x14ac:dyDescent="0.3">
      <c r="A4178" s="23" t="s">
        <v>14</v>
      </c>
      <c r="B4178" s="23" t="s">
        <v>8862</v>
      </c>
      <c r="C4178" s="23" t="s">
        <v>8863</v>
      </c>
      <c r="D4178" s="23" t="s">
        <v>8870</v>
      </c>
      <c r="E4178" s="23" t="s">
        <v>8871</v>
      </c>
      <c r="F4178" s="27">
        <v>0.25</v>
      </c>
      <c r="G4178" s="24">
        <v>0</v>
      </c>
      <c r="H4178" s="25">
        <v>13.6104</v>
      </c>
      <c r="I4178" s="25">
        <v>3.7989000000000002</v>
      </c>
      <c r="J4178" s="26">
        <v>36</v>
      </c>
      <c r="K4178" s="26">
        <v>9</v>
      </c>
      <c r="L4178" s="27">
        <v>0.27910000000000001</v>
      </c>
      <c r="M4178" s="28">
        <v>0.31777005000000003</v>
      </c>
      <c r="N4178" s="29">
        <v>0.1</v>
      </c>
      <c r="O4178" s="31" t="s">
        <v>42</v>
      </c>
      <c r="P4178" s="31">
        <v>0.68530703049999997</v>
      </c>
      <c r="Q4178" s="31">
        <v>0.249999999999999</v>
      </c>
      <c r="R4178" s="42"/>
      <c r="S4178" s="42" t="str">
        <f>IF(R4178="","",MAX(R4178,Q4178))</f>
        <v/>
      </c>
      <c r="T4178" s="27">
        <f>IF(A4178="placement",MIN(P4178,IF(S4178="",Q4178,S4178)),"")</f>
        <v>0.249999999999999</v>
      </c>
      <c r="U4178" s="28">
        <f>IF($A4178="placement",T4178*J4178,"")</f>
        <v>8.9999999999999645</v>
      </c>
      <c r="V4178" s="26">
        <f>IF($A4178="placement",U4178,IF($A4178="site",SUMIF($C:$C,$C4178,$U:$U),IF($A4178="user",SUMIF($B:$B,$B4178,$U:$U),SUM($U:$U))))</f>
        <v>8.9999999999999645</v>
      </c>
      <c r="W4178" s="27">
        <f>V4178/J4178</f>
        <v>0.249999999999999</v>
      </c>
    </row>
    <row r="4179" spans="1:23" x14ac:dyDescent="0.3">
      <c r="A4179" s="23" t="s">
        <v>14</v>
      </c>
      <c r="B4179" s="23" t="s">
        <v>3266</v>
      </c>
      <c r="C4179" s="23" t="s">
        <v>3268</v>
      </c>
      <c r="D4179" s="23" t="s">
        <v>10099</v>
      </c>
      <c r="E4179" s="23" t="s">
        <v>10100</v>
      </c>
      <c r="F4179" s="27">
        <v>0.25</v>
      </c>
      <c r="G4179" s="24">
        <v>0</v>
      </c>
      <c r="H4179" s="25">
        <v>10.2117</v>
      </c>
      <c r="I4179" s="25">
        <v>1.6469</v>
      </c>
      <c r="J4179" s="26">
        <v>36</v>
      </c>
      <c r="K4179" s="26">
        <v>9</v>
      </c>
      <c r="L4179" s="27">
        <v>0.1613</v>
      </c>
      <c r="M4179" s="28">
        <v>0.72939670999999995</v>
      </c>
      <c r="N4179" s="29">
        <v>0.55000000000000004</v>
      </c>
      <c r="O4179" s="31" t="s">
        <v>12</v>
      </c>
      <c r="P4179" s="31">
        <v>0.24595218129999999</v>
      </c>
      <c r="Q4179" s="31">
        <v>0.245952181332762</v>
      </c>
      <c r="R4179" s="42"/>
      <c r="S4179" s="42" t="str">
        <f>IF(R4179="","",MAX(R4179,Q4179))</f>
        <v/>
      </c>
      <c r="T4179" s="27">
        <f>IF(A4179="placement",MIN(P4179,IF(S4179="",Q4179,S4179)),"")</f>
        <v>0.24595218129999999</v>
      </c>
      <c r="U4179" s="28">
        <f>IF($A4179="placement",T4179*J4179,"")</f>
        <v>8.8542785267999999</v>
      </c>
      <c r="V4179" s="26">
        <f>IF($A4179="placement",U4179,IF($A4179="site",SUMIF($C:$C,$C4179,$U:$U),IF($A4179="user",SUMIF($B:$B,$B4179,$U:$U),SUM($U:$U))))</f>
        <v>8.8542785267999999</v>
      </c>
      <c r="W4179" s="27">
        <f>V4179/J4179</f>
        <v>0.24595218129999999</v>
      </c>
    </row>
    <row r="4180" spans="1:23" x14ac:dyDescent="0.3">
      <c r="A4180" s="11" t="s">
        <v>14</v>
      </c>
      <c r="B4180" s="11" t="s">
        <v>277</v>
      </c>
      <c r="C4180" s="11" t="s">
        <v>279</v>
      </c>
      <c r="D4180" s="11" t="s">
        <v>280</v>
      </c>
      <c r="E4180" s="11" t="s">
        <v>281</v>
      </c>
      <c r="F4180" s="12">
        <v>0.25</v>
      </c>
      <c r="G4180" s="33">
        <v>0</v>
      </c>
      <c r="H4180" s="34">
        <v>9.9977999999999998</v>
      </c>
      <c r="I4180" s="34">
        <v>0.61450000000000005</v>
      </c>
      <c r="J4180" s="13">
        <v>36</v>
      </c>
      <c r="K4180" s="13">
        <v>8</v>
      </c>
      <c r="L4180" s="12">
        <v>6.1499999999999999E-2</v>
      </c>
      <c r="M4180" s="14">
        <v>1.95938626</v>
      </c>
      <c r="N4180" s="15">
        <v>1.5</v>
      </c>
      <c r="O4180" s="16" t="s">
        <v>12</v>
      </c>
      <c r="P4180" s="16">
        <v>0.2344541604</v>
      </c>
      <c r="Q4180" s="16">
        <v>0.23445416038821501</v>
      </c>
      <c r="R4180" s="44"/>
      <c r="S4180" s="42" t="str">
        <f>IF(R4180="","",MAX(R4180,Q4180))</f>
        <v/>
      </c>
      <c r="T4180" s="27">
        <f>IF(A4180="placement",MIN(P4180,IF(S4180="",Q4180,S4180)),"")</f>
        <v>0.23445416038821501</v>
      </c>
      <c r="U4180" s="14">
        <f>IF($A4180="placement",T4180*J4180,"")</f>
        <v>8.4403497739757398</v>
      </c>
      <c r="V4180" s="13">
        <f>IF($A4180="placement",U4180,IF($A4180="site",SUMIF($C:$C,$C4180,$U:$U),IF($A4180="user",SUMIF($B:$B,$B4180,$U:$U),SUM($U:$U))))</f>
        <v>8.4403497739757398</v>
      </c>
      <c r="W4180" s="12">
        <f>V4180/J4180</f>
        <v>0.23445416038821498</v>
      </c>
    </row>
    <row r="4181" spans="1:23" x14ac:dyDescent="0.3">
      <c r="A4181" s="23" t="s">
        <v>14</v>
      </c>
      <c r="B4181" s="23" t="s">
        <v>9599</v>
      </c>
      <c r="C4181" s="23" t="s">
        <v>9601</v>
      </c>
      <c r="D4181" s="32" t="s">
        <v>9604</v>
      </c>
      <c r="E4181" s="23" t="s">
        <v>9605</v>
      </c>
      <c r="F4181" s="27">
        <v>0.25</v>
      </c>
      <c r="G4181" s="24">
        <v>0</v>
      </c>
      <c r="H4181" s="25">
        <v>7.8277000000000001</v>
      </c>
      <c r="I4181" s="25">
        <v>0.61839999999999995</v>
      </c>
      <c r="J4181" s="26">
        <v>36</v>
      </c>
      <c r="K4181" s="26">
        <v>8</v>
      </c>
      <c r="L4181" s="27">
        <v>7.9000000000000001E-2</v>
      </c>
      <c r="M4181" s="28">
        <v>1.953003</v>
      </c>
      <c r="N4181" s="29">
        <v>1.5</v>
      </c>
      <c r="O4181" s="31" t="s">
        <v>42</v>
      </c>
      <c r="P4181" s="31">
        <v>0.23195202579999999</v>
      </c>
      <c r="Q4181" s="31">
        <v>0.231952025832244</v>
      </c>
      <c r="R4181" s="42"/>
      <c r="S4181" s="42" t="str">
        <f>IF(R4181="","",MAX(R4181,Q4181))</f>
        <v/>
      </c>
      <c r="T4181" s="27">
        <f>IF(A4181="placement",MIN(P4181,IF(S4181="",Q4181,S4181)),"")</f>
        <v>0.23195202579999999</v>
      </c>
      <c r="U4181" s="28">
        <f>IF($A4181="placement",T4181*J4181,"")</f>
        <v>8.3502729287999991</v>
      </c>
      <c r="V4181" s="26">
        <f>IF($A4181="placement",U4181,IF($A4181="site",SUMIF($C:$C,$C4181,$U:$U),IF($A4181="user",SUMIF($B:$B,$B4181,$U:$U),SUM($U:$U))))</f>
        <v>8.3502729287999991</v>
      </c>
      <c r="W4181" s="27">
        <f>V4181/J4181</f>
        <v>0.23195202579999996</v>
      </c>
    </row>
    <row r="4182" spans="1:23" x14ac:dyDescent="0.3">
      <c r="A4182" s="17" t="s">
        <v>14</v>
      </c>
      <c r="B4182" s="17" t="s">
        <v>1501</v>
      </c>
      <c r="C4182" s="17" t="s">
        <v>1503</v>
      </c>
      <c r="D4182" s="17" t="s">
        <v>1533</v>
      </c>
      <c r="E4182" s="17" t="s">
        <v>1534</v>
      </c>
      <c r="F4182" s="18">
        <v>0.33</v>
      </c>
      <c r="G4182" s="36">
        <v>0</v>
      </c>
      <c r="H4182" s="37">
        <v>11.969799999999999</v>
      </c>
      <c r="I4182" s="37">
        <v>0.52259999999999995</v>
      </c>
      <c r="J4182" s="19">
        <v>36</v>
      </c>
      <c r="K4182" s="19">
        <v>8</v>
      </c>
      <c r="L4182" s="18">
        <v>4.3700000000000003E-2</v>
      </c>
      <c r="M4182" s="20">
        <v>2.3229739</v>
      </c>
      <c r="N4182" s="21">
        <v>1.8</v>
      </c>
      <c r="O4182" s="22" t="s">
        <v>12</v>
      </c>
      <c r="P4182" s="22">
        <v>0.22513119810000001</v>
      </c>
      <c r="Q4182" s="22">
        <v>0.22513119807968299</v>
      </c>
      <c r="R4182" s="43"/>
      <c r="S4182" s="42" t="str">
        <f>IF(R4182="","",MAX(R4182,Q4182))</f>
        <v/>
      </c>
      <c r="T4182" s="27">
        <f>IF(A4182="placement",MIN(P4182,IF(S4182="",Q4182,S4182)),"")</f>
        <v>0.22513119807968299</v>
      </c>
      <c r="U4182" s="20">
        <f>IF($A4182="placement",T4182*J4182,"")</f>
        <v>8.104723130868587</v>
      </c>
      <c r="V4182" s="19">
        <f>IF($A4182="placement",U4182,IF($A4182="site",SUMIF($C:$C,$C4182,$U:$U),IF($A4182="user",SUMIF($B:$B,$B4182,$U:$U),SUM($U:$U))))</f>
        <v>8.104723130868587</v>
      </c>
      <c r="W4182" s="18">
        <f>V4182/J4182</f>
        <v>0.22513119807968296</v>
      </c>
    </row>
    <row r="4183" spans="1:23" x14ac:dyDescent="0.3">
      <c r="A4183" s="23" t="s">
        <v>14</v>
      </c>
      <c r="B4183" s="23" t="s">
        <v>5540</v>
      </c>
      <c r="C4183" s="23" t="s">
        <v>5542</v>
      </c>
      <c r="D4183" s="23" t="s">
        <v>5547</v>
      </c>
      <c r="E4183" s="23" t="s">
        <v>5541</v>
      </c>
      <c r="F4183" s="27">
        <v>0.25</v>
      </c>
      <c r="G4183" s="24">
        <v>0</v>
      </c>
      <c r="H4183" s="25">
        <v>2.3330000000000002</v>
      </c>
      <c r="I4183" s="25">
        <v>0.46150000000000002</v>
      </c>
      <c r="J4183" s="26">
        <v>36</v>
      </c>
      <c r="K4183" s="26">
        <v>8</v>
      </c>
      <c r="L4183" s="27">
        <v>0.1978</v>
      </c>
      <c r="M4183" s="28">
        <v>2.5648042100000001</v>
      </c>
      <c r="N4183" s="29">
        <v>2</v>
      </c>
      <c r="O4183" s="31" t="s">
        <v>12</v>
      </c>
      <c r="P4183" s="31">
        <v>0.22021338230000001</v>
      </c>
      <c r="Q4183" s="31">
        <v>0.220213382253548</v>
      </c>
      <c r="R4183" s="42"/>
      <c r="S4183" s="42" t="str">
        <f>IF(R4183="","",MAX(R4183,Q4183))</f>
        <v/>
      </c>
      <c r="T4183" s="27">
        <f>IF(A4183="placement",MIN(P4183,IF(S4183="",Q4183,S4183)),"")</f>
        <v>0.220213382253548</v>
      </c>
      <c r="U4183" s="28">
        <f>IF($A4183="placement",T4183*J4183,"")</f>
        <v>7.9276817611277277</v>
      </c>
      <c r="V4183" s="26">
        <f>IF($A4183="placement",U4183,IF($A4183="site",SUMIF($C:$C,$C4183,$U:$U),IF($A4183="user",SUMIF($B:$B,$B4183,$U:$U),SUM($U:$U))))</f>
        <v>7.9276817611277277</v>
      </c>
      <c r="W4183" s="27">
        <f>V4183/J4183</f>
        <v>0.220213382253548</v>
      </c>
    </row>
    <row r="4184" spans="1:23" hidden="1" x14ac:dyDescent="0.3">
      <c r="A4184" s="23" t="s">
        <v>13</v>
      </c>
      <c r="B4184" s="23" t="s">
        <v>3696</v>
      </c>
      <c r="C4184" s="23" t="s">
        <v>3697</v>
      </c>
      <c r="D4184" s="23" t="s">
        <v>9898</v>
      </c>
      <c r="E4184" s="23"/>
      <c r="F4184" s="27">
        <v>0.15</v>
      </c>
      <c r="G4184" s="24">
        <v>0</v>
      </c>
      <c r="H4184" s="25">
        <v>38.232300000000002</v>
      </c>
      <c r="I4184" s="25">
        <v>9.0648</v>
      </c>
      <c r="J4184" s="26">
        <v>187</v>
      </c>
      <c r="K4184" s="26">
        <v>28</v>
      </c>
      <c r="L4184" s="27">
        <v>0.23710000000000001</v>
      </c>
      <c r="M4184" s="28">
        <v>0.68713230999999997</v>
      </c>
      <c r="N4184" s="29">
        <v>0.48555999999999999</v>
      </c>
      <c r="O4184" s="31"/>
      <c r="P4184" s="31">
        <v>0.29335297830000001</v>
      </c>
      <c r="Q4184" s="31">
        <v>0.15</v>
      </c>
      <c r="R4184" s="42"/>
      <c r="S4184" s="42" t="str">
        <f>IF(R4184="","",MAX(R4184,Q4184))</f>
        <v/>
      </c>
      <c r="T4184" s="27" t="str">
        <f>IF(A4184="placement",MIN(P4184,IF(S4184="",Q4184,S4184)),"")</f>
        <v/>
      </c>
      <c r="U4184" s="28" t="str">
        <f>IF($A4184="placement",T4184*J4184,"")</f>
        <v/>
      </c>
      <c r="V4184" s="26">
        <f>IF($A4184="placement",U4184,IF($A4184="site",SUMIF($C:$C,$C4184,$U:$U),IF($A4184="user",SUMIF($B:$B,$B4184,$U:$U),SUM($U:$U))))</f>
        <v>28.028633554165566</v>
      </c>
      <c r="W4184" s="27">
        <f>V4184/J4184</f>
        <v>0.14988574093136667</v>
      </c>
    </row>
    <row r="4185" spans="1:23" hidden="1" x14ac:dyDescent="0.3">
      <c r="A4185" s="11" t="s">
        <v>10</v>
      </c>
      <c r="B4185" s="11" t="s">
        <v>6353</v>
      </c>
      <c r="C4185" s="11" t="s">
        <v>9898</v>
      </c>
      <c r="D4185" s="35" t="s">
        <v>9898</v>
      </c>
      <c r="E4185" s="11"/>
      <c r="F4185" s="12">
        <v>0.2218</v>
      </c>
      <c r="G4185" s="33">
        <v>0</v>
      </c>
      <c r="H4185" s="34">
        <v>43.316000000000003</v>
      </c>
      <c r="I4185" s="34">
        <v>27.410299999999999</v>
      </c>
      <c r="J4185" s="13">
        <v>737</v>
      </c>
      <c r="K4185" s="13">
        <v>163</v>
      </c>
      <c r="L4185" s="12">
        <v>0.63280000000000003</v>
      </c>
      <c r="M4185" s="14">
        <v>0.89618182999999996</v>
      </c>
      <c r="N4185" s="15">
        <v>0.424035</v>
      </c>
      <c r="O4185" s="16"/>
      <c r="P4185" s="16">
        <v>0.5268426719</v>
      </c>
      <c r="Q4185" s="16">
        <v>0.221750855761077</v>
      </c>
      <c r="R4185" s="44"/>
      <c r="S4185" s="42" t="str">
        <f>IF(R4185="","",MAX(R4185,Q4185))</f>
        <v/>
      </c>
      <c r="T4185" s="27" t="str">
        <f>IF(A4185="placement",MIN(P4185,IF(S4185="",Q4185,S4185)),"")</f>
        <v/>
      </c>
      <c r="U4185" s="14" t="str">
        <f>IF($A4185="placement",T4185*J4185,"")</f>
        <v/>
      </c>
      <c r="V4185" s="13">
        <f>IF($A4185="placement",U4185,IF($A4185="site",SUMIF($C:$C,$C4185,$U:$U),IF($A4185="user",SUMIF($B:$B,$B4185,$U:$U),SUM($U:$U))))</f>
        <v>162.4499999999999</v>
      </c>
      <c r="W4185" s="12">
        <f>V4185/J4185</f>
        <v>0.22042062415196731</v>
      </c>
    </row>
    <row r="4186" spans="1:23" x14ac:dyDescent="0.3">
      <c r="A4186" s="23" t="s">
        <v>14</v>
      </c>
      <c r="B4186" s="23" t="s">
        <v>1501</v>
      </c>
      <c r="C4186" s="23" t="s">
        <v>1503</v>
      </c>
      <c r="D4186" s="32" t="s">
        <v>1525</v>
      </c>
      <c r="E4186" s="23" t="s">
        <v>1526</v>
      </c>
      <c r="F4186" s="27">
        <v>0.33</v>
      </c>
      <c r="G4186" s="24">
        <v>0</v>
      </c>
      <c r="H4186" s="25">
        <v>9.1859999999999999</v>
      </c>
      <c r="I4186" s="25">
        <v>0.5343</v>
      </c>
      <c r="J4186" s="26">
        <v>36</v>
      </c>
      <c r="K4186" s="26">
        <v>7</v>
      </c>
      <c r="L4186" s="27">
        <v>5.8200000000000002E-2</v>
      </c>
      <c r="M4186" s="28">
        <v>2.2163101599999999</v>
      </c>
      <c r="N4186" s="29">
        <v>1.8</v>
      </c>
      <c r="O4186" s="31" t="s">
        <v>12</v>
      </c>
      <c r="P4186" s="31">
        <v>0.18783930509999999</v>
      </c>
      <c r="Q4186" s="31">
        <v>0.187839305103148</v>
      </c>
      <c r="R4186" s="42"/>
      <c r="S4186" s="42" t="str">
        <f>IF(R4186="","",MAX(R4186,Q4186))</f>
        <v/>
      </c>
      <c r="T4186" s="27">
        <f>IF(A4186="placement",MIN(P4186,IF(S4186="",Q4186,S4186)),"")</f>
        <v>0.18783930509999999</v>
      </c>
      <c r="U4186" s="28">
        <f>IF($A4186="placement",T4186*J4186,"")</f>
        <v>6.7622149835999998</v>
      </c>
      <c r="V4186" s="26">
        <f>IF($A4186="placement",U4186,IF($A4186="site",SUMIF($C:$C,$C4186,$U:$U),IF($A4186="user",SUMIF($B:$B,$B4186,$U:$U),SUM($U:$U))))</f>
        <v>6.7622149835999998</v>
      </c>
      <c r="W4186" s="27">
        <f>V4186/J4186</f>
        <v>0.18783930509999999</v>
      </c>
    </row>
    <row r="4187" spans="1:23" x14ac:dyDescent="0.3">
      <c r="A4187" s="23" t="s">
        <v>14</v>
      </c>
      <c r="B4187" s="23" t="s">
        <v>1708</v>
      </c>
      <c r="C4187" s="23" t="s">
        <v>1709</v>
      </c>
      <c r="D4187" s="23" t="s">
        <v>2134</v>
      </c>
      <c r="E4187" s="23" t="s">
        <v>2135</v>
      </c>
      <c r="F4187" s="27">
        <v>0.15</v>
      </c>
      <c r="G4187" s="24">
        <v>0</v>
      </c>
      <c r="H4187" s="25">
        <v>2.1848999999999998</v>
      </c>
      <c r="I4187" s="25">
        <v>0.59870000000000001</v>
      </c>
      <c r="J4187" s="26">
        <v>36</v>
      </c>
      <c r="K4187" s="26">
        <v>5</v>
      </c>
      <c r="L4187" s="27">
        <v>0.27400000000000002</v>
      </c>
      <c r="M4187" s="28">
        <v>2.00787402</v>
      </c>
      <c r="N4187" s="29">
        <v>1.5</v>
      </c>
      <c r="O4187" s="31" t="s">
        <v>42</v>
      </c>
      <c r="P4187" s="31">
        <v>0.25294117649999998</v>
      </c>
      <c r="Q4187" s="31">
        <v>0.15</v>
      </c>
      <c r="R4187" s="42"/>
      <c r="S4187" s="42" t="str">
        <f>IF(R4187="","",MAX(R4187,Q4187))</f>
        <v/>
      </c>
      <c r="T4187" s="27">
        <f>IF(A4187="placement",MIN(P4187,IF(S4187="",Q4187,S4187)),"")</f>
        <v>0.15</v>
      </c>
      <c r="U4187" s="28">
        <f>IF($A4187="placement",T4187*J4187,"")</f>
        <v>5.3999999999999995</v>
      </c>
      <c r="V4187" s="26">
        <f>IF($A4187="placement",U4187,IF($A4187="site",SUMIF($C:$C,$C4187,$U:$U),IF($A4187="user",SUMIF($B:$B,$B4187,$U:$U),SUM($U:$U))))</f>
        <v>5.3999999999999995</v>
      </c>
      <c r="W4187" s="27">
        <f>V4187/J4187</f>
        <v>0.15</v>
      </c>
    </row>
    <row r="4188" spans="1:23" x14ac:dyDescent="0.3">
      <c r="A4188" s="23" t="s">
        <v>14</v>
      </c>
      <c r="B4188" s="23" t="s">
        <v>5660</v>
      </c>
      <c r="C4188" s="23" t="s">
        <v>5662</v>
      </c>
      <c r="D4188" s="23" t="s">
        <v>5671</v>
      </c>
      <c r="E4188" s="23" t="s">
        <v>5672</v>
      </c>
      <c r="F4188" s="27">
        <v>0.15</v>
      </c>
      <c r="G4188" s="24">
        <v>0</v>
      </c>
      <c r="H4188" s="25">
        <v>31.142399999999999</v>
      </c>
      <c r="I4188" s="25">
        <v>2.7521</v>
      </c>
      <c r="J4188" s="26">
        <v>36</v>
      </c>
      <c r="K4188" s="26">
        <v>5</v>
      </c>
      <c r="L4188" s="27">
        <v>8.8400000000000006E-2</v>
      </c>
      <c r="M4188" s="28">
        <v>0.43543045000000002</v>
      </c>
      <c r="N4188" s="29">
        <v>0.25</v>
      </c>
      <c r="O4188" s="31" t="s">
        <v>42</v>
      </c>
      <c r="P4188" s="31">
        <v>0.425855502</v>
      </c>
      <c r="Q4188" s="31">
        <v>0.15</v>
      </c>
      <c r="R4188" s="42"/>
      <c r="S4188" s="42" t="str">
        <f>IF(R4188="","",MAX(R4188,Q4188))</f>
        <v/>
      </c>
      <c r="T4188" s="27">
        <f>IF(A4188="placement",MIN(P4188,IF(S4188="",Q4188,S4188)),"")</f>
        <v>0.15</v>
      </c>
      <c r="U4188" s="28">
        <f>IF($A4188="placement",T4188*J4188,"")</f>
        <v>5.3999999999999995</v>
      </c>
      <c r="V4188" s="26">
        <f>IF($A4188="placement",U4188,IF($A4188="site",SUMIF($C:$C,$C4188,$U:$U),IF($A4188="user",SUMIF($B:$B,$B4188,$U:$U),SUM($U:$U))))</f>
        <v>5.3999999999999995</v>
      </c>
      <c r="W4188" s="27">
        <f>V4188/J4188</f>
        <v>0.15</v>
      </c>
    </row>
    <row r="4189" spans="1:23" x14ac:dyDescent="0.3">
      <c r="A4189" s="23" t="s">
        <v>14</v>
      </c>
      <c r="B4189" s="23" t="s">
        <v>4090</v>
      </c>
      <c r="C4189" s="23" t="s">
        <v>4091</v>
      </c>
      <c r="D4189" s="23" t="s">
        <v>10825</v>
      </c>
      <c r="E4189" s="23" t="s">
        <v>10826</v>
      </c>
      <c r="F4189" s="27">
        <v>0.25</v>
      </c>
      <c r="G4189" s="24">
        <v>0</v>
      </c>
      <c r="H4189" s="25">
        <v>5.3394000000000004</v>
      </c>
      <c r="I4189" s="25">
        <v>3.0089000000000001</v>
      </c>
      <c r="J4189" s="26">
        <v>36</v>
      </c>
      <c r="K4189" s="26">
        <v>9</v>
      </c>
      <c r="L4189" s="27">
        <v>0.5635</v>
      </c>
      <c r="M4189" s="28">
        <v>0.39614717999999999</v>
      </c>
      <c r="N4189" s="29">
        <v>0.35</v>
      </c>
      <c r="O4189" s="31" t="s">
        <v>12</v>
      </c>
      <c r="P4189" s="31">
        <v>0.1164899896</v>
      </c>
      <c r="Q4189" s="31">
        <v>0.116489989633083</v>
      </c>
      <c r="R4189" s="42"/>
      <c r="S4189" s="42" t="str">
        <f>IF(R4189="","",MAX(R4189,Q4189))</f>
        <v/>
      </c>
      <c r="T4189" s="27">
        <f>IF(A4189="placement",MIN(P4189,IF(S4189="",Q4189,S4189)),"")</f>
        <v>0.1164899896</v>
      </c>
      <c r="U4189" s="28">
        <f>IF($A4189="placement",T4189*J4189,"")</f>
        <v>4.1936396255999995</v>
      </c>
      <c r="V4189" s="26">
        <f>IF($A4189="placement",U4189,IF($A4189="site",SUMIF($C:$C,$C4189,$U:$U),IF($A4189="user",SUMIF($B:$B,$B4189,$U:$U),SUM($U:$U))))</f>
        <v>4.1936396255999995</v>
      </c>
      <c r="W4189" s="27">
        <f>V4189/J4189</f>
        <v>0.11648998959999998</v>
      </c>
    </row>
    <row r="4190" spans="1:23" hidden="1" x14ac:dyDescent="0.3">
      <c r="A4190" s="17" t="s">
        <v>13</v>
      </c>
      <c r="B4190" s="17" t="s">
        <v>610</v>
      </c>
      <c r="C4190" s="17" t="s">
        <v>612</v>
      </c>
      <c r="D4190" s="17" t="s">
        <v>9898</v>
      </c>
      <c r="E4190" s="17"/>
      <c r="F4190" s="18">
        <v>0.25</v>
      </c>
      <c r="G4190" s="36">
        <v>0</v>
      </c>
      <c r="H4190" s="37">
        <v>58.910899999999998</v>
      </c>
      <c r="I4190" s="37">
        <v>9.2295999999999996</v>
      </c>
      <c r="J4190" s="19">
        <v>183</v>
      </c>
      <c r="K4190" s="19">
        <v>46</v>
      </c>
      <c r="L4190" s="18">
        <v>0.15670000000000001</v>
      </c>
      <c r="M4190" s="20">
        <v>0.66245452999999999</v>
      </c>
      <c r="N4190" s="21">
        <v>0.395372</v>
      </c>
      <c r="O4190" s="22"/>
      <c r="P4190" s="22">
        <v>0.40317111529999999</v>
      </c>
      <c r="Q4190" s="22">
        <v>0.25</v>
      </c>
      <c r="R4190" s="43"/>
      <c r="S4190" s="42" t="str">
        <f>IF(R4190="","",MAX(R4190,Q4190))</f>
        <v/>
      </c>
      <c r="T4190" s="27" t="str">
        <f>IF(A4190="placement",MIN(P4190,IF(S4190="",Q4190,S4190)),"")</f>
        <v/>
      </c>
      <c r="U4190" s="20" t="str">
        <f>IF($A4190="placement",T4190*J4190,"")</f>
        <v/>
      </c>
      <c r="V4190" s="19">
        <f>IF($A4190="placement",U4190,IF($A4190="site",SUMIF($C:$C,$C4190,$U:$U),IF($A4190="user",SUMIF($B:$B,$B4190,$U:$U),SUM($U:$U))))</f>
        <v>44.499999999999986</v>
      </c>
      <c r="W4190" s="18">
        <f>V4190/J4190</f>
        <v>0.24316939890710373</v>
      </c>
    </row>
    <row r="4191" spans="1:23" hidden="1" x14ac:dyDescent="0.3">
      <c r="A4191" s="23" t="s">
        <v>10</v>
      </c>
      <c r="B4191" s="23" t="s">
        <v>4384</v>
      </c>
      <c r="C4191" s="23" t="s">
        <v>9898</v>
      </c>
      <c r="D4191" s="23" t="s">
        <v>9898</v>
      </c>
      <c r="E4191" s="23"/>
      <c r="F4191" s="27">
        <v>0.24629999999999999</v>
      </c>
      <c r="G4191" s="24">
        <v>0.98141129000000005</v>
      </c>
      <c r="H4191" s="25">
        <v>2933.1696000000002</v>
      </c>
      <c r="I4191" s="25">
        <v>184.63929999999999</v>
      </c>
      <c r="J4191" s="26">
        <v>4865</v>
      </c>
      <c r="K4191" s="26">
        <v>1059</v>
      </c>
      <c r="L4191" s="27">
        <v>6.2899999999999998E-2</v>
      </c>
      <c r="M4191" s="28">
        <v>0.87824592000000001</v>
      </c>
      <c r="N4191" s="29">
        <v>0.68063899999999999</v>
      </c>
      <c r="O4191" s="31"/>
      <c r="P4191" s="31">
        <v>0.22500181129999999</v>
      </c>
      <c r="Q4191" s="31">
        <v>0.225001811254741</v>
      </c>
      <c r="R4191" s="42">
        <v>0.2</v>
      </c>
      <c r="S4191" s="42">
        <f>IF(R4191="","",MAX(R4191,Q4191))</f>
        <v>0.225001811254741</v>
      </c>
      <c r="T4191" s="27" t="str">
        <f>IF(A4191="placement",MIN(P4191,IF(S4191="",Q4191,S4191)),"")</f>
        <v/>
      </c>
      <c r="U4191" s="28" t="str">
        <f>IF($A4191="placement",T4191*J4191,"")</f>
        <v/>
      </c>
      <c r="V4191" s="26">
        <f>IF($A4191="placement",U4191,IF($A4191="site",SUMIF($C:$C,$C4191,$U:$U),IF($A4191="user",SUMIF($B:$B,$B4191,$U:$U),SUM($U:$U))))</f>
        <v>1070.8313195747028</v>
      </c>
      <c r="W4191" s="27">
        <f>V4191/J4191</f>
        <v>0.22010921265667066</v>
      </c>
    </row>
    <row r="4192" spans="1:23" hidden="1" x14ac:dyDescent="0.3">
      <c r="A4192" s="17" t="s">
        <v>13</v>
      </c>
      <c r="B4192" s="17" t="s">
        <v>1638</v>
      </c>
      <c r="C4192" s="17" t="s">
        <v>1640</v>
      </c>
      <c r="D4192" s="17" t="s">
        <v>9898</v>
      </c>
      <c r="E4192" s="17"/>
      <c r="F4192" s="18">
        <v>0.25</v>
      </c>
      <c r="G4192" s="36">
        <v>1</v>
      </c>
      <c r="H4192" s="37">
        <v>471.49860000000001</v>
      </c>
      <c r="I4192" s="37">
        <v>14.719900000000001</v>
      </c>
      <c r="J4192" s="19">
        <v>177</v>
      </c>
      <c r="K4192" s="19">
        <v>44</v>
      </c>
      <c r="L4192" s="18">
        <v>3.1199999999999999E-2</v>
      </c>
      <c r="M4192" s="20">
        <v>0.40125970999999999</v>
      </c>
      <c r="N4192" s="21">
        <v>0.2</v>
      </c>
      <c r="O4192" s="22"/>
      <c r="P4192" s="22">
        <v>0.50156969539999996</v>
      </c>
      <c r="Q4192" s="22">
        <v>0.249999999999999</v>
      </c>
      <c r="R4192" s="43"/>
      <c r="S4192" s="42" t="str">
        <f>IF(R4192="","",MAX(R4192,Q4192))</f>
        <v/>
      </c>
      <c r="T4192" s="27" t="str">
        <f>IF(A4192="placement",MIN(P4192,IF(S4192="",Q4192,S4192)),"")</f>
        <v/>
      </c>
      <c r="U4192" s="20" t="str">
        <f>IF($A4192="placement",T4192*J4192,"")</f>
        <v/>
      </c>
      <c r="V4192" s="19">
        <f>IF($A4192="placement",U4192,IF($A4192="site",SUMIF($C:$C,$C4192,$U:$U),IF($A4192="user",SUMIF($B:$B,$B4192,$U:$U),SUM($U:$U))))</f>
        <v>46.799999999999898</v>
      </c>
      <c r="W4192" s="18">
        <f>V4192/J4192</f>
        <v>0.26440677966101639</v>
      </c>
    </row>
    <row r="4193" spans="1:23" hidden="1" x14ac:dyDescent="0.3">
      <c r="A4193" s="23" t="s">
        <v>10</v>
      </c>
      <c r="B4193" s="23" t="s">
        <v>1666</v>
      </c>
      <c r="C4193" s="23" t="s">
        <v>9898</v>
      </c>
      <c r="D4193" s="23" t="s">
        <v>9898</v>
      </c>
      <c r="E4193" s="23"/>
      <c r="F4193" s="27">
        <v>0.25240000000000001</v>
      </c>
      <c r="G4193" s="24">
        <v>0.82082977000000001</v>
      </c>
      <c r="H4193" s="25">
        <v>317.65140000000002</v>
      </c>
      <c r="I4193" s="25">
        <v>52.8566</v>
      </c>
      <c r="J4193" s="26">
        <v>1816</v>
      </c>
      <c r="K4193" s="26">
        <v>396</v>
      </c>
      <c r="L4193" s="27">
        <v>0.16639999999999999</v>
      </c>
      <c r="M4193" s="28">
        <v>1.14545327</v>
      </c>
      <c r="N4193" s="29">
        <v>0.82609600000000005</v>
      </c>
      <c r="O4193" s="31"/>
      <c r="P4193" s="31">
        <v>0.27880427489999998</v>
      </c>
      <c r="Q4193" s="31">
        <v>0.25235566948402</v>
      </c>
      <c r="R4193" s="42"/>
      <c r="S4193" s="42" t="str">
        <f>IF(R4193="","",MAX(R4193,Q4193))</f>
        <v/>
      </c>
      <c r="T4193" s="27" t="str">
        <f>IF(A4193="placement",MIN(P4193,IF(S4193="",Q4193,S4193)),"")</f>
        <v/>
      </c>
      <c r="U4193" s="28" t="str">
        <f>IF($A4193="placement",T4193*J4193,"")</f>
        <v/>
      </c>
      <c r="V4193" s="26">
        <f>IF($A4193="placement",U4193,IF($A4193="site",SUMIF($C:$C,$C4193,$U:$U),IF($A4193="user",SUMIF($B:$B,$B4193,$U:$U),SUM($U:$U))))</f>
        <v>399.61878114578201</v>
      </c>
      <c r="W4193" s="27">
        <f>V4193/J4193</f>
        <v>0.22005439490406498</v>
      </c>
    </row>
    <row r="4194" spans="1:23" x14ac:dyDescent="0.3">
      <c r="A4194" s="23" t="s">
        <v>14</v>
      </c>
      <c r="B4194" s="23" t="s">
        <v>2619</v>
      </c>
      <c r="C4194" s="23" t="s">
        <v>2621</v>
      </c>
      <c r="D4194" s="32" t="s">
        <v>2851</v>
      </c>
      <c r="E4194" s="23" t="s">
        <v>2852</v>
      </c>
      <c r="F4194" s="27">
        <v>0.05</v>
      </c>
      <c r="G4194" s="24">
        <v>1</v>
      </c>
      <c r="H4194" s="25">
        <v>82.668599999999998</v>
      </c>
      <c r="I4194" s="25">
        <v>3.4969999999999999</v>
      </c>
      <c r="J4194" s="26">
        <v>36</v>
      </c>
      <c r="K4194" s="26">
        <v>2</v>
      </c>
      <c r="L4194" s="27">
        <v>4.2299999999999997E-2</v>
      </c>
      <c r="M4194" s="28">
        <v>0.34320642000000001</v>
      </c>
      <c r="N4194" s="46">
        <v>0.2</v>
      </c>
      <c r="O4194" s="31" t="s">
        <v>70</v>
      </c>
      <c r="P4194" s="31">
        <v>0.41726032130000001</v>
      </c>
      <c r="Q4194" s="31">
        <v>0.05</v>
      </c>
      <c r="R4194" s="42"/>
      <c r="S4194" s="42" t="str">
        <f>IF(R4194="","",MAX(R4194,Q4194))</f>
        <v/>
      </c>
      <c r="T4194" s="27">
        <f>IF(A4194="placement",MIN(P4194,IF(S4194="",Q4194,S4194)),"")</f>
        <v>0.05</v>
      </c>
      <c r="U4194" s="28">
        <f>IF($A4194="placement",T4194*J4194,"")</f>
        <v>1.8</v>
      </c>
      <c r="V4194" s="26">
        <f>IF($A4194="placement",U4194,IF($A4194="site",SUMIF($C:$C,$C4194,$U:$U),IF($A4194="user",SUMIF($B:$B,$B4194,$U:$U),SUM($U:$U))))</f>
        <v>1.8</v>
      </c>
      <c r="W4194" s="27">
        <f>V4194/J4194</f>
        <v>0.05</v>
      </c>
    </row>
    <row r="4195" spans="1:23" x14ac:dyDescent="0.3">
      <c r="A4195" s="23" t="s">
        <v>14</v>
      </c>
      <c r="B4195" s="23" t="s">
        <v>2619</v>
      </c>
      <c r="C4195" s="23" t="s">
        <v>2621</v>
      </c>
      <c r="D4195" s="32" t="s">
        <v>2785</v>
      </c>
      <c r="E4195" s="23" t="s">
        <v>2786</v>
      </c>
      <c r="F4195" s="27">
        <v>0.05</v>
      </c>
      <c r="G4195" s="24">
        <v>1</v>
      </c>
      <c r="H4195" s="25">
        <v>42.819299999999998</v>
      </c>
      <c r="I4195" s="25">
        <v>3.0550999999999999</v>
      </c>
      <c r="J4195" s="26">
        <v>36</v>
      </c>
      <c r="K4195" s="26">
        <v>2</v>
      </c>
      <c r="L4195" s="27">
        <v>7.1300000000000002E-2</v>
      </c>
      <c r="M4195" s="28">
        <v>0.38951183</v>
      </c>
      <c r="N4195" s="29">
        <v>0.2</v>
      </c>
      <c r="O4195" s="31" t="s">
        <v>70</v>
      </c>
      <c r="P4195" s="31">
        <v>0.48653677629999997</v>
      </c>
      <c r="Q4195" s="31">
        <v>4.9999999999999899E-2</v>
      </c>
      <c r="R4195" s="42"/>
      <c r="S4195" s="42" t="str">
        <f>IF(R4195="","",MAX(R4195,Q4195))</f>
        <v/>
      </c>
      <c r="T4195" s="27">
        <f>IF(A4195="placement",MIN(P4195,IF(S4195="",Q4195,S4195)),"")</f>
        <v>4.9999999999999899E-2</v>
      </c>
      <c r="U4195" s="28">
        <f>IF($A4195="placement",T4195*J4195,"")</f>
        <v>1.7999999999999963</v>
      </c>
      <c r="V4195" s="26">
        <f>IF($A4195="placement",U4195,IF($A4195="site",SUMIF($C:$C,$C4195,$U:$U),IF($A4195="user",SUMIF($B:$B,$B4195,$U:$U),SUM($U:$U))))</f>
        <v>1.7999999999999963</v>
      </c>
      <c r="W4195" s="27">
        <f>V4195/J4195</f>
        <v>4.9999999999999899E-2</v>
      </c>
    </row>
    <row r="4196" spans="1:23" x14ac:dyDescent="0.3">
      <c r="A4196" s="23" t="s">
        <v>14</v>
      </c>
      <c r="B4196" s="23" t="s">
        <v>1556</v>
      </c>
      <c r="C4196" s="23" t="s">
        <v>1557</v>
      </c>
      <c r="D4196" s="23" t="s">
        <v>1562</v>
      </c>
      <c r="E4196" s="23" t="s">
        <v>1563</v>
      </c>
      <c r="F4196" s="27">
        <v>0.25</v>
      </c>
      <c r="G4196" s="24">
        <v>0</v>
      </c>
      <c r="H4196" s="25">
        <v>7.3722000000000003</v>
      </c>
      <c r="I4196" s="25">
        <v>1.8093999999999999</v>
      </c>
      <c r="J4196" s="26">
        <v>35</v>
      </c>
      <c r="K4196" s="26">
        <v>9</v>
      </c>
      <c r="L4196" s="27">
        <v>0.24540000000000001</v>
      </c>
      <c r="M4196" s="28">
        <v>0.65373440999999999</v>
      </c>
      <c r="N4196" s="29">
        <v>0.2</v>
      </c>
      <c r="O4196" s="31" t="s">
        <v>12</v>
      </c>
      <c r="P4196" s="31">
        <v>0.69406536070000002</v>
      </c>
      <c r="Q4196" s="31">
        <v>0.25</v>
      </c>
      <c r="R4196" s="42">
        <v>0.45</v>
      </c>
      <c r="S4196" s="42">
        <f>IF(R4196="","",MAX(R4196,Q4196))</f>
        <v>0.45</v>
      </c>
      <c r="T4196" s="27">
        <f>IF(A4196="placement",MIN(P4196,IF(S4196="",Q4196,S4196)),"")</f>
        <v>0.45</v>
      </c>
      <c r="U4196" s="28">
        <f>IF($A4196="placement",T4196*J4196,"")</f>
        <v>15.75</v>
      </c>
      <c r="V4196" s="26">
        <f>IF($A4196="placement",U4196,IF($A4196="site",SUMIF($C:$C,$C4196,$U:$U),IF($A4196="user",SUMIF($B:$B,$B4196,$U:$U),SUM($U:$U))))</f>
        <v>15.75</v>
      </c>
      <c r="W4196" s="27">
        <f>V4196/J4196</f>
        <v>0.45</v>
      </c>
    </row>
    <row r="4197" spans="1:23" x14ac:dyDescent="0.3">
      <c r="A4197" s="23" t="s">
        <v>14</v>
      </c>
      <c r="B4197" s="23" t="s">
        <v>4406</v>
      </c>
      <c r="C4197" s="23" t="s">
        <v>4408</v>
      </c>
      <c r="D4197" s="23" t="s">
        <v>4437</v>
      </c>
      <c r="E4197" s="23" t="s">
        <v>4438</v>
      </c>
      <c r="F4197" s="27">
        <v>0.33</v>
      </c>
      <c r="G4197" s="24">
        <v>0</v>
      </c>
      <c r="H4197" s="25">
        <v>17.400600000000001</v>
      </c>
      <c r="I4197" s="25">
        <v>2.5564</v>
      </c>
      <c r="J4197" s="26">
        <v>35</v>
      </c>
      <c r="K4197" s="26">
        <v>12</v>
      </c>
      <c r="L4197" s="27">
        <v>0.1469</v>
      </c>
      <c r="M4197" s="28">
        <v>0.46188320999999999</v>
      </c>
      <c r="N4197" s="29">
        <v>0.25</v>
      </c>
      <c r="O4197" s="31" t="s">
        <v>12</v>
      </c>
      <c r="P4197" s="31">
        <v>0.4587376292</v>
      </c>
      <c r="Q4197" s="31">
        <v>0.33</v>
      </c>
      <c r="R4197" s="42"/>
      <c r="S4197" s="42" t="str">
        <f>IF(R4197="","",MAX(R4197,Q4197))</f>
        <v/>
      </c>
      <c r="T4197" s="27">
        <f>IF(A4197="placement",MIN(P4197,IF(S4197="",Q4197,S4197)),"")</f>
        <v>0.33</v>
      </c>
      <c r="U4197" s="28">
        <f>IF($A4197="placement",T4197*J4197,"")</f>
        <v>11.55</v>
      </c>
      <c r="V4197" s="26">
        <f>IF($A4197="placement",U4197,IF($A4197="site",SUMIF($C:$C,$C4197,$U:$U),IF($A4197="user",SUMIF($B:$B,$B4197,$U:$U),SUM($U:$U))))</f>
        <v>11.55</v>
      </c>
      <c r="W4197" s="27">
        <f>V4197/J4197</f>
        <v>0.33</v>
      </c>
    </row>
    <row r="4198" spans="1:23" x14ac:dyDescent="0.3">
      <c r="A4198" s="23" t="s">
        <v>14</v>
      </c>
      <c r="B4198" s="23" t="s">
        <v>4090</v>
      </c>
      <c r="C4198" s="23" t="s">
        <v>4091</v>
      </c>
      <c r="D4198" s="23" t="s">
        <v>4111</v>
      </c>
      <c r="E4198" s="23" t="s">
        <v>4112</v>
      </c>
      <c r="F4198" s="27">
        <v>0.25</v>
      </c>
      <c r="G4198" s="24">
        <v>0</v>
      </c>
      <c r="H4198" s="25">
        <v>13.342499999999999</v>
      </c>
      <c r="I4198" s="25">
        <v>1.6704000000000001</v>
      </c>
      <c r="J4198" s="26">
        <v>35</v>
      </c>
      <c r="K4198" s="26">
        <v>9</v>
      </c>
      <c r="L4198" s="27">
        <v>0.12520000000000001</v>
      </c>
      <c r="M4198" s="28">
        <v>0.70507162999999995</v>
      </c>
      <c r="N4198" s="29">
        <v>0.5</v>
      </c>
      <c r="O4198" s="31" t="s">
        <v>12</v>
      </c>
      <c r="P4198" s="31">
        <v>0.29085219039999999</v>
      </c>
      <c r="Q4198" s="31">
        <v>0.25</v>
      </c>
      <c r="R4198" s="42">
        <v>0.3</v>
      </c>
      <c r="S4198" s="42">
        <f>IF(R4198="","",MAX(R4198,Q4198))</f>
        <v>0.3</v>
      </c>
      <c r="T4198" s="27">
        <f>IF(A4198="placement",MIN(P4198,IF(S4198="",Q4198,S4198)),"")</f>
        <v>0.29085219039999999</v>
      </c>
      <c r="U4198" s="28">
        <f>IF($A4198="placement",T4198*J4198,"")</f>
        <v>10.179826664</v>
      </c>
      <c r="V4198" s="26">
        <f>IF($A4198="placement",U4198,IF($A4198="site",SUMIF($C:$C,$C4198,$U:$U),IF($A4198="user",SUMIF($B:$B,$B4198,$U:$U),SUM($U:$U))))</f>
        <v>10.179826664</v>
      </c>
      <c r="W4198" s="27">
        <f>V4198/J4198</f>
        <v>0.29085219039999999</v>
      </c>
    </row>
    <row r="4199" spans="1:23" x14ac:dyDescent="0.3">
      <c r="A4199" s="23" t="s">
        <v>14</v>
      </c>
      <c r="B4199" s="23" t="s">
        <v>1708</v>
      </c>
      <c r="C4199" s="23" t="s">
        <v>1709</v>
      </c>
      <c r="D4199" s="23" t="s">
        <v>2092</v>
      </c>
      <c r="E4199" s="23" t="s">
        <v>2093</v>
      </c>
      <c r="F4199" s="27">
        <v>0.15</v>
      </c>
      <c r="G4199" s="24">
        <v>0</v>
      </c>
      <c r="H4199" s="25">
        <v>1.3915999999999999</v>
      </c>
      <c r="I4199" s="25">
        <v>0.5766</v>
      </c>
      <c r="J4199" s="26">
        <v>35</v>
      </c>
      <c r="K4199" s="26">
        <v>5</v>
      </c>
      <c r="L4199" s="27">
        <v>0.4143</v>
      </c>
      <c r="M4199" s="28">
        <v>2.0033201200000001</v>
      </c>
      <c r="N4199" s="29">
        <v>1.45</v>
      </c>
      <c r="O4199" s="31" t="s">
        <v>42</v>
      </c>
      <c r="P4199" s="31">
        <v>0.2762015485</v>
      </c>
      <c r="Q4199" s="31">
        <v>0.15</v>
      </c>
      <c r="R4199" s="42">
        <v>0.3</v>
      </c>
      <c r="S4199" s="42">
        <f>IF(R4199="","",MAX(R4199,Q4199))</f>
        <v>0.3</v>
      </c>
      <c r="T4199" s="27">
        <f>IF(A4199="placement",MIN(P4199,IF(S4199="",Q4199,S4199)),"")</f>
        <v>0.2762015485</v>
      </c>
      <c r="U4199" s="28">
        <f>IF($A4199="placement",T4199*J4199,"")</f>
        <v>9.6670541975000006</v>
      </c>
      <c r="V4199" s="26">
        <f>IF($A4199="placement",U4199,IF($A4199="site",SUMIF($C:$C,$C4199,$U:$U),IF($A4199="user",SUMIF($B:$B,$B4199,$U:$U),SUM($U:$U))))</f>
        <v>9.6670541975000006</v>
      </c>
      <c r="W4199" s="27">
        <f>V4199/J4199</f>
        <v>0.2762015485</v>
      </c>
    </row>
    <row r="4200" spans="1:23" x14ac:dyDescent="0.3">
      <c r="A4200" s="23" t="s">
        <v>14</v>
      </c>
      <c r="B4200" s="23" t="s">
        <v>1708</v>
      </c>
      <c r="C4200" s="23" t="s">
        <v>1709</v>
      </c>
      <c r="D4200" s="32" t="s">
        <v>2048</v>
      </c>
      <c r="E4200" s="23" t="s">
        <v>2049</v>
      </c>
      <c r="F4200" s="27">
        <v>0.15</v>
      </c>
      <c r="G4200" s="24">
        <v>0</v>
      </c>
      <c r="H4200" s="25">
        <v>1.1597</v>
      </c>
      <c r="I4200" s="25">
        <v>0.5726</v>
      </c>
      <c r="J4200" s="26">
        <v>35</v>
      </c>
      <c r="K4200" s="26">
        <v>5</v>
      </c>
      <c r="L4200" s="27">
        <v>0.49370000000000003</v>
      </c>
      <c r="M4200" s="28">
        <v>2.0086701599999999</v>
      </c>
      <c r="N4200" s="29">
        <v>1.5</v>
      </c>
      <c r="O4200" s="31" t="s">
        <v>42</v>
      </c>
      <c r="P4200" s="31">
        <v>0.25323727600000001</v>
      </c>
      <c r="Q4200" s="31">
        <v>0.15</v>
      </c>
      <c r="R4200" s="42">
        <v>0.3</v>
      </c>
      <c r="S4200" s="42">
        <f>IF(R4200="","",MAX(R4200,Q4200))</f>
        <v>0.3</v>
      </c>
      <c r="T4200" s="27">
        <f>IF(A4200="placement",MIN(P4200,IF(S4200="",Q4200,S4200)),"")</f>
        <v>0.25323727600000001</v>
      </c>
      <c r="U4200" s="28">
        <f>IF($A4200="placement",T4200*J4200,"")</f>
        <v>8.8633046600000007</v>
      </c>
      <c r="V4200" s="26">
        <f>IF($A4200="placement",U4200,IF($A4200="site",SUMIF($C:$C,$C4200,$U:$U),IF($A4200="user",SUMIF($B:$B,$B4200,$U:$U),SUM($U:$U))))</f>
        <v>8.8633046600000007</v>
      </c>
      <c r="W4200" s="27">
        <f>V4200/J4200</f>
        <v>0.25323727600000001</v>
      </c>
    </row>
    <row r="4201" spans="1:23" x14ac:dyDescent="0.3">
      <c r="A4201" s="23" t="s">
        <v>14</v>
      </c>
      <c r="B4201" s="23" t="s">
        <v>1708</v>
      </c>
      <c r="C4201" s="23" t="s">
        <v>1709</v>
      </c>
      <c r="D4201" s="23" t="s">
        <v>2112</v>
      </c>
      <c r="E4201" s="23" t="s">
        <v>2113</v>
      </c>
      <c r="F4201" s="27">
        <v>0.25</v>
      </c>
      <c r="G4201" s="24">
        <v>0</v>
      </c>
      <c r="H4201" s="25">
        <v>1.2283999999999999</v>
      </c>
      <c r="I4201" s="25">
        <v>0.60389999999999999</v>
      </c>
      <c r="J4201" s="26">
        <v>35</v>
      </c>
      <c r="K4201" s="26">
        <v>9</v>
      </c>
      <c r="L4201" s="27">
        <v>0.49159999999999998</v>
      </c>
      <c r="M4201" s="28">
        <v>1.9541218199999999</v>
      </c>
      <c r="N4201" s="29">
        <v>1.4</v>
      </c>
      <c r="O4201" s="31" t="s">
        <v>12</v>
      </c>
      <c r="P4201" s="31">
        <v>0.28356564839999998</v>
      </c>
      <c r="Q4201" s="31">
        <v>0.25</v>
      </c>
      <c r="R4201" s="42">
        <v>0.18</v>
      </c>
      <c r="S4201" s="42">
        <f>IF(R4201="","",MAX(R4201,Q4201))</f>
        <v>0.25</v>
      </c>
      <c r="T4201" s="27">
        <f>IF(A4201="placement",MIN(P4201,IF(S4201="",Q4201,S4201)),"")</f>
        <v>0.25</v>
      </c>
      <c r="U4201" s="28">
        <f>IF($A4201="placement",T4201*J4201,"")</f>
        <v>8.75</v>
      </c>
      <c r="V4201" s="26">
        <f>IF($A4201="placement",U4201,IF($A4201="site",SUMIF($C:$C,$C4201,$U:$U),IF($A4201="user",SUMIF($B:$B,$B4201,$U:$U),SUM($U:$U))))</f>
        <v>8.75</v>
      </c>
      <c r="W4201" s="27">
        <f>V4201/J4201</f>
        <v>0.25</v>
      </c>
    </row>
    <row r="4202" spans="1:23" x14ac:dyDescent="0.3">
      <c r="A4202" s="17" t="s">
        <v>14</v>
      </c>
      <c r="B4202" s="17" t="s">
        <v>2916</v>
      </c>
      <c r="C4202" s="17" t="s">
        <v>2917</v>
      </c>
      <c r="D4202" s="38" t="s">
        <v>2918</v>
      </c>
      <c r="E4202" s="17" t="s">
        <v>2919</v>
      </c>
      <c r="F4202" s="18">
        <v>0.25</v>
      </c>
      <c r="G4202" s="36">
        <v>0</v>
      </c>
      <c r="H4202" s="37">
        <v>25.665299999999998</v>
      </c>
      <c r="I4202" s="37">
        <v>3.2940999999999998</v>
      </c>
      <c r="J4202" s="19">
        <v>35</v>
      </c>
      <c r="K4202" s="19">
        <v>9</v>
      </c>
      <c r="L4202" s="18">
        <v>0.12839999999999999</v>
      </c>
      <c r="M4202" s="20">
        <v>0.34951645999999997</v>
      </c>
      <c r="N4202" s="21">
        <v>0.2</v>
      </c>
      <c r="O4202" s="22" t="s">
        <v>12</v>
      </c>
      <c r="P4202" s="22">
        <v>0.42778087970000001</v>
      </c>
      <c r="Q4202" s="22">
        <v>0.25</v>
      </c>
      <c r="R4202" s="43"/>
      <c r="S4202" s="42" t="str">
        <f>IF(R4202="","",MAX(R4202,Q4202))</f>
        <v/>
      </c>
      <c r="T4202" s="27">
        <f>IF(A4202="placement",MIN(P4202,IF(S4202="",Q4202,S4202)),"")</f>
        <v>0.25</v>
      </c>
      <c r="U4202" s="20">
        <f>IF($A4202="placement",T4202*J4202,"")</f>
        <v>8.75</v>
      </c>
      <c r="V4202" s="19">
        <f>IF($A4202="placement",U4202,IF($A4202="site",SUMIF($C:$C,$C4202,$U:$U),IF($A4202="user",SUMIF($B:$B,$B4202,$U:$U),SUM($U:$U))))</f>
        <v>8.75</v>
      </c>
      <c r="W4202" s="18">
        <f>V4202/J4202</f>
        <v>0.25</v>
      </c>
    </row>
    <row r="4203" spans="1:23" x14ac:dyDescent="0.3">
      <c r="A4203" s="23" t="s">
        <v>14</v>
      </c>
      <c r="B4203" s="23" t="s">
        <v>3266</v>
      </c>
      <c r="C4203" s="23" t="s">
        <v>3268</v>
      </c>
      <c r="D4203" s="23" t="s">
        <v>10113</v>
      </c>
      <c r="E4203" s="23" t="s">
        <v>10114</v>
      </c>
      <c r="F4203" s="27">
        <v>0.25</v>
      </c>
      <c r="G4203" s="24">
        <v>0</v>
      </c>
      <c r="H4203" s="25">
        <v>20.1646</v>
      </c>
      <c r="I4203" s="25">
        <v>1.5188999999999999</v>
      </c>
      <c r="J4203" s="26">
        <v>35</v>
      </c>
      <c r="K4203" s="26">
        <v>9</v>
      </c>
      <c r="L4203" s="27">
        <v>7.5300000000000006E-2</v>
      </c>
      <c r="M4203" s="28">
        <v>0.76403480000000001</v>
      </c>
      <c r="N4203" s="29">
        <v>0.55000000000000004</v>
      </c>
      <c r="O4203" s="31" t="s">
        <v>12</v>
      </c>
      <c r="P4203" s="31">
        <v>0.28013750059999998</v>
      </c>
      <c r="Q4203" s="31">
        <v>0.25</v>
      </c>
      <c r="R4203" s="42"/>
      <c r="S4203" s="42" t="str">
        <f>IF(R4203="","",MAX(R4203,Q4203))</f>
        <v/>
      </c>
      <c r="T4203" s="27">
        <f>IF(A4203="placement",MIN(P4203,IF(S4203="",Q4203,S4203)),"")</f>
        <v>0.25</v>
      </c>
      <c r="U4203" s="28">
        <f>IF($A4203="placement",T4203*J4203,"")</f>
        <v>8.75</v>
      </c>
      <c r="V4203" s="26">
        <f>IF($A4203="placement",U4203,IF($A4203="site",SUMIF($C:$C,$C4203,$U:$U),IF($A4203="user",SUMIF($B:$B,$B4203,$U:$U),SUM($U:$U))))</f>
        <v>8.75</v>
      </c>
      <c r="W4203" s="27">
        <f>V4203/J4203</f>
        <v>0.25</v>
      </c>
    </row>
    <row r="4204" spans="1:23" x14ac:dyDescent="0.3">
      <c r="A4204" s="23" t="s">
        <v>14</v>
      </c>
      <c r="B4204" s="23" t="s">
        <v>5418</v>
      </c>
      <c r="C4204" s="23" t="s">
        <v>5420</v>
      </c>
      <c r="D4204" s="32" t="s">
        <v>5474</v>
      </c>
      <c r="E4204" s="23" t="s">
        <v>372</v>
      </c>
      <c r="F4204" s="27">
        <v>0.25</v>
      </c>
      <c r="G4204" s="24">
        <v>0</v>
      </c>
      <c r="H4204" s="25">
        <v>6.0522</v>
      </c>
      <c r="I4204" s="25">
        <v>1.7059</v>
      </c>
      <c r="J4204" s="26">
        <v>35</v>
      </c>
      <c r="K4204" s="26">
        <v>9</v>
      </c>
      <c r="L4204" s="27">
        <v>0.28189999999999998</v>
      </c>
      <c r="M4204" s="28">
        <v>0.68953187000000005</v>
      </c>
      <c r="N4204" s="29">
        <v>0.4</v>
      </c>
      <c r="O4204" s="31" t="s">
        <v>42</v>
      </c>
      <c r="P4204" s="31">
        <v>0.4198962799</v>
      </c>
      <c r="Q4204" s="31">
        <v>0.25</v>
      </c>
      <c r="R4204" s="42"/>
      <c r="S4204" s="42" t="str">
        <f>IF(R4204="","",MAX(R4204,Q4204))</f>
        <v/>
      </c>
      <c r="T4204" s="27">
        <f>IF(A4204="placement",MIN(P4204,IF(S4204="",Q4204,S4204)),"")</f>
        <v>0.25</v>
      </c>
      <c r="U4204" s="28">
        <f>IF($A4204="placement",T4204*J4204,"")</f>
        <v>8.75</v>
      </c>
      <c r="V4204" s="26">
        <f>IF($A4204="placement",U4204,IF($A4204="site",SUMIF($C:$C,$C4204,$U:$U),IF($A4204="user",SUMIF($B:$B,$B4204,$U:$U),SUM($U:$U))))</f>
        <v>8.75</v>
      </c>
      <c r="W4204" s="27">
        <f>V4204/J4204</f>
        <v>0.25</v>
      </c>
    </row>
    <row r="4205" spans="1:23" x14ac:dyDescent="0.3">
      <c r="A4205" s="23" t="s">
        <v>14</v>
      </c>
      <c r="B4205" s="23" t="s">
        <v>5764</v>
      </c>
      <c r="C4205" s="23" t="s">
        <v>5766</v>
      </c>
      <c r="D4205" s="23" t="s">
        <v>6011</v>
      </c>
      <c r="E4205" s="23" t="s">
        <v>6012</v>
      </c>
      <c r="F4205" s="27">
        <v>0.25</v>
      </c>
      <c r="G4205" s="24">
        <v>0</v>
      </c>
      <c r="H4205" s="25">
        <v>4.1349</v>
      </c>
      <c r="I4205" s="25">
        <v>1.1086</v>
      </c>
      <c r="J4205" s="26">
        <v>35</v>
      </c>
      <c r="K4205" s="26">
        <v>9</v>
      </c>
      <c r="L4205" s="27">
        <v>0.2681</v>
      </c>
      <c r="M4205" s="28">
        <v>1.0667203599999999</v>
      </c>
      <c r="N4205" s="29">
        <v>0.74</v>
      </c>
      <c r="O4205" s="31" t="s">
        <v>42</v>
      </c>
      <c r="P4205" s="31">
        <v>0.30628492039999999</v>
      </c>
      <c r="Q4205" s="31">
        <v>0.25</v>
      </c>
      <c r="R4205" s="42"/>
      <c r="S4205" s="42" t="str">
        <f>IF(R4205="","",MAX(R4205,Q4205))</f>
        <v/>
      </c>
      <c r="T4205" s="27">
        <f>IF(A4205="placement",MIN(P4205,IF(S4205="",Q4205,S4205)),"")</f>
        <v>0.25</v>
      </c>
      <c r="U4205" s="28">
        <f>IF($A4205="placement",T4205*J4205,"")</f>
        <v>8.75</v>
      </c>
      <c r="V4205" s="26">
        <f>IF($A4205="placement",U4205,IF($A4205="site",SUMIF($C:$C,$C4205,$U:$U),IF($A4205="user",SUMIF($B:$B,$B4205,$U:$U),SUM($U:$U))))</f>
        <v>8.75</v>
      </c>
      <c r="W4205" s="27">
        <f>V4205/J4205</f>
        <v>0.25</v>
      </c>
    </row>
    <row r="4206" spans="1:23" x14ac:dyDescent="0.3">
      <c r="A4206" s="23" t="s">
        <v>14</v>
      </c>
      <c r="B4206" s="23" t="s">
        <v>6530</v>
      </c>
      <c r="C4206" s="23" t="s">
        <v>6532</v>
      </c>
      <c r="D4206" s="23" t="s">
        <v>6563</v>
      </c>
      <c r="E4206" s="23" t="s">
        <v>6564</v>
      </c>
      <c r="F4206" s="27">
        <v>0.25</v>
      </c>
      <c r="G4206" s="24">
        <v>0</v>
      </c>
      <c r="H4206" s="25">
        <v>10.4323</v>
      </c>
      <c r="I4206" s="25">
        <v>1.5773999999999999</v>
      </c>
      <c r="J4206" s="26">
        <v>35</v>
      </c>
      <c r="K4206" s="26">
        <v>5</v>
      </c>
      <c r="L4206" s="27">
        <v>0.1512</v>
      </c>
      <c r="M4206" s="28">
        <v>0.73734093999999994</v>
      </c>
      <c r="N4206" s="29">
        <v>0.54</v>
      </c>
      <c r="O4206" s="31" t="s">
        <v>42</v>
      </c>
      <c r="P4206" s="31">
        <v>0.26763865939999998</v>
      </c>
      <c r="Q4206" s="31">
        <v>0.25</v>
      </c>
      <c r="R4206" s="42">
        <v>0.1</v>
      </c>
      <c r="S4206" s="42">
        <f>IF(R4206="","",MAX(R4206,Q4206))</f>
        <v>0.25</v>
      </c>
      <c r="T4206" s="27">
        <f>IF(A4206="placement",MIN(P4206,IF(S4206="",Q4206,S4206)),"")</f>
        <v>0.25</v>
      </c>
      <c r="U4206" s="28">
        <f>IF($A4206="placement",T4206*J4206,"")</f>
        <v>8.75</v>
      </c>
      <c r="V4206" s="26">
        <f>IF($A4206="placement",U4206,IF($A4206="site",SUMIF($C:$C,$C4206,$U:$U),IF($A4206="user",SUMIF($B:$B,$B4206,$U:$U),SUM($U:$U))))</f>
        <v>8.75</v>
      </c>
      <c r="W4206" s="27">
        <f>V4206/J4206</f>
        <v>0.25</v>
      </c>
    </row>
    <row r="4207" spans="1:23" x14ac:dyDescent="0.3">
      <c r="A4207" s="23" t="s">
        <v>14</v>
      </c>
      <c r="B4207" s="23" t="s">
        <v>6638</v>
      </c>
      <c r="C4207" s="23" t="s">
        <v>6639</v>
      </c>
      <c r="D4207" s="23" t="s">
        <v>6699</v>
      </c>
      <c r="E4207" s="23" t="s">
        <v>6700</v>
      </c>
      <c r="F4207" s="27">
        <v>0.25</v>
      </c>
      <c r="G4207" s="24">
        <v>0</v>
      </c>
      <c r="H4207" s="25">
        <v>5.5944000000000003</v>
      </c>
      <c r="I4207" s="25">
        <v>1.548</v>
      </c>
      <c r="J4207" s="26">
        <v>35</v>
      </c>
      <c r="K4207" s="26">
        <v>9</v>
      </c>
      <c r="L4207" s="27">
        <v>0.2767</v>
      </c>
      <c r="M4207" s="28">
        <v>0.75223329999999999</v>
      </c>
      <c r="N4207" s="29">
        <v>0.3</v>
      </c>
      <c r="O4207" s="31" t="s">
        <v>12</v>
      </c>
      <c r="P4207" s="31">
        <v>0.6011875552</v>
      </c>
      <c r="Q4207" s="31">
        <v>0.25</v>
      </c>
      <c r="R4207" s="42"/>
      <c r="S4207" s="42" t="str">
        <f>IF(R4207="","",MAX(R4207,Q4207))</f>
        <v/>
      </c>
      <c r="T4207" s="27">
        <f>IF(A4207="placement",MIN(P4207,IF(S4207="",Q4207,S4207)),"")</f>
        <v>0.25</v>
      </c>
      <c r="U4207" s="28">
        <f>IF($A4207="placement",T4207*J4207,"")</f>
        <v>8.75</v>
      </c>
      <c r="V4207" s="26">
        <f>IF($A4207="placement",U4207,IF($A4207="site",SUMIF($C:$C,$C4207,$U:$U),IF($A4207="user",SUMIF($B:$B,$B4207,$U:$U),SUM($U:$U))))</f>
        <v>8.75</v>
      </c>
      <c r="W4207" s="27">
        <f>V4207/J4207</f>
        <v>0.25</v>
      </c>
    </row>
    <row r="4208" spans="1:23" x14ac:dyDescent="0.3">
      <c r="A4208" s="23" t="s">
        <v>14</v>
      </c>
      <c r="B4208" s="23" t="s">
        <v>7689</v>
      </c>
      <c r="C4208" s="23" t="s">
        <v>7690</v>
      </c>
      <c r="D4208" s="32" t="s">
        <v>7901</v>
      </c>
      <c r="E4208" s="23" t="s">
        <v>7902</v>
      </c>
      <c r="F4208" s="27">
        <v>0.25</v>
      </c>
      <c r="G4208" s="24">
        <v>0</v>
      </c>
      <c r="H4208" s="25">
        <v>22.828900000000001</v>
      </c>
      <c r="I4208" s="25">
        <v>2.0960999999999999</v>
      </c>
      <c r="J4208" s="26">
        <v>35</v>
      </c>
      <c r="K4208" s="26">
        <v>8</v>
      </c>
      <c r="L4208" s="27">
        <v>9.1800000000000007E-2</v>
      </c>
      <c r="M4208" s="28">
        <v>0.54945986999999996</v>
      </c>
      <c r="N4208" s="29">
        <v>0.37</v>
      </c>
      <c r="O4208" s="31" t="s">
        <v>12</v>
      </c>
      <c r="P4208" s="31">
        <v>0.32661142780000002</v>
      </c>
      <c r="Q4208" s="31">
        <v>0.25</v>
      </c>
      <c r="R4208" s="42"/>
      <c r="S4208" s="42" t="str">
        <f>IF(R4208="","",MAX(R4208,Q4208))</f>
        <v/>
      </c>
      <c r="T4208" s="27">
        <f>IF(A4208="placement",MIN(P4208,IF(S4208="",Q4208,S4208)),"")</f>
        <v>0.25</v>
      </c>
      <c r="U4208" s="28">
        <f>IF($A4208="placement",T4208*J4208,"")</f>
        <v>8.75</v>
      </c>
      <c r="V4208" s="26">
        <f>IF($A4208="placement",U4208,IF($A4208="site",SUMIF($C:$C,$C4208,$U:$U),IF($A4208="user",SUMIF($B:$B,$B4208,$U:$U),SUM($U:$U))))</f>
        <v>8.75</v>
      </c>
      <c r="W4208" s="27">
        <f>V4208/J4208</f>
        <v>0.25</v>
      </c>
    </row>
    <row r="4209" spans="1:23" hidden="1" x14ac:dyDescent="0.3">
      <c r="A4209" s="23" t="s">
        <v>13</v>
      </c>
      <c r="B4209" s="23" t="s">
        <v>7955</v>
      </c>
      <c r="C4209" s="23" t="s">
        <v>7957</v>
      </c>
      <c r="D4209" s="23" t="s">
        <v>9898</v>
      </c>
      <c r="E4209" s="23"/>
      <c r="F4209" s="27">
        <v>0.25</v>
      </c>
      <c r="G4209" s="24">
        <v>1</v>
      </c>
      <c r="H4209" s="25">
        <v>80.796000000000006</v>
      </c>
      <c r="I4209" s="25">
        <v>36.485599999999998</v>
      </c>
      <c r="J4209" s="26">
        <v>176</v>
      </c>
      <c r="K4209" s="26">
        <v>44</v>
      </c>
      <c r="L4209" s="27">
        <v>0.4516</v>
      </c>
      <c r="M4209" s="28">
        <v>0.16060172</v>
      </c>
      <c r="N4209" s="29">
        <v>0.01</v>
      </c>
      <c r="O4209" s="31"/>
      <c r="P4209" s="31">
        <v>0.93773416779999996</v>
      </c>
      <c r="Q4209" s="31">
        <v>0.25</v>
      </c>
      <c r="R4209" s="42"/>
      <c r="S4209" s="42" t="str">
        <f>IF(R4209="","",MAX(R4209,Q4209))</f>
        <v/>
      </c>
      <c r="T4209" s="27" t="str">
        <f>IF(A4209="placement",MIN(P4209,IF(S4209="",Q4209,S4209)),"")</f>
        <v/>
      </c>
      <c r="U4209" s="28" t="str">
        <f>IF($A4209="placement",T4209*J4209,"")</f>
        <v/>
      </c>
      <c r="V4209" s="26">
        <f>IF($A4209="placement",U4209,IF($A4209="site",SUMIF($C:$C,$C4209,$U:$U),IF($A4209="user",SUMIF($B:$B,$B4209,$U:$U),SUM($U:$U))))</f>
        <v>43.999999999999915</v>
      </c>
      <c r="W4209" s="27">
        <f>V4209/J4209</f>
        <v>0.24999999999999953</v>
      </c>
    </row>
    <row r="4210" spans="1:23" hidden="1" x14ac:dyDescent="0.3">
      <c r="A4210" s="23" t="s">
        <v>10</v>
      </c>
      <c r="B4210" s="23" t="s">
        <v>3889</v>
      </c>
      <c r="C4210" s="23" t="s">
        <v>9898</v>
      </c>
      <c r="D4210" s="23" t="s">
        <v>9898</v>
      </c>
      <c r="E4210" s="23"/>
      <c r="F4210" s="27">
        <v>0.25559999999999999</v>
      </c>
      <c r="G4210" s="24">
        <v>1</v>
      </c>
      <c r="H4210" s="25">
        <v>12389.3631</v>
      </c>
      <c r="I4210" s="25">
        <v>5837.2767999999996</v>
      </c>
      <c r="J4210" s="26">
        <v>216980</v>
      </c>
      <c r="K4210" s="26">
        <v>55328</v>
      </c>
      <c r="L4210" s="27">
        <v>0.47120000000000001</v>
      </c>
      <c r="M4210" s="28">
        <v>1.23904543</v>
      </c>
      <c r="N4210" s="29">
        <v>0.72422600000000004</v>
      </c>
      <c r="O4210" s="31"/>
      <c r="P4210" s="31">
        <v>0.41549681659999999</v>
      </c>
      <c r="Q4210" s="31">
        <v>0.25558837553698399</v>
      </c>
      <c r="R4210" s="42">
        <v>0.2</v>
      </c>
      <c r="S4210" s="42">
        <f>IF(R4210="","",MAX(R4210,Q4210))</f>
        <v>0.25558837553698399</v>
      </c>
      <c r="T4210" s="27" t="str">
        <f>IF(A4210="placement",MIN(P4210,IF(S4210="",Q4210,S4210)),"")</f>
        <v/>
      </c>
      <c r="U4210" s="28" t="str">
        <f>IF($A4210="placement",T4210*J4210,"")</f>
        <v/>
      </c>
      <c r="V4210" s="26">
        <f>IF($A4210="placement",U4210,IF($A4210="site",SUMIF($C:$C,$C4210,$U:$U),IF($A4210="user",SUMIF($B:$B,$B4210,$U:$U),SUM($U:$U))))</f>
        <v>52316.014937683496</v>
      </c>
      <c r="W4210" s="27">
        <f>V4210/J4210</f>
        <v>0.24110984854679463</v>
      </c>
    </row>
    <row r="4211" spans="1:23" x14ac:dyDescent="0.3">
      <c r="A4211" s="23" t="s">
        <v>14</v>
      </c>
      <c r="B4211" s="23" t="s">
        <v>7951</v>
      </c>
      <c r="C4211" s="23" t="s">
        <v>7953</v>
      </c>
      <c r="D4211" s="23" t="s">
        <v>10340</v>
      </c>
      <c r="E4211" s="23" t="s">
        <v>10341</v>
      </c>
      <c r="F4211" s="27">
        <v>0.25</v>
      </c>
      <c r="G4211" s="24">
        <v>0</v>
      </c>
      <c r="H4211" s="25">
        <v>4.8592000000000004</v>
      </c>
      <c r="I4211" s="25">
        <v>2.069</v>
      </c>
      <c r="J4211" s="26">
        <v>35</v>
      </c>
      <c r="K4211" s="26">
        <v>9</v>
      </c>
      <c r="L4211" s="27">
        <v>0.42580000000000001</v>
      </c>
      <c r="M4211" s="28">
        <v>0.57098667000000003</v>
      </c>
      <c r="N4211" s="29">
        <v>0.3</v>
      </c>
      <c r="O4211" s="31" t="s">
        <v>42</v>
      </c>
      <c r="P4211" s="31">
        <v>0.47459369260000001</v>
      </c>
      <c r="Q4211" s="31">
        <v>0.249999999999999</v>
      </c>
      <c r="R4211" s="42"/>
      <c r="S4211" s="42" t="str">
        <f>IF(R4211="","",MAX(R4211,Q4211))</f>
        <v/>
      </c>
      <c r="T4211" s="27">
        <f>IF(A4211="placement",MIN(P4211,IF(S4211="",Q4211,S4211)),"")</f>
        <v>0.249999999999999</v>
      </c>
      <c r="U4211" s="28">
        <f>IF($A4211="placement",T4211*J4211,"")</f>
        <v>8.7499999999999645</v>
      </c>
      <c r="V4211" s="26">
        <f>IF($A4211="placement",U4211,IF($A4211="site",SUMIF($C:$C,$C4211,$U:$U),IF($A4211="user",SUMIF($B:$B,$B4211,$U:$U),SUM($U:$U))))</f>
        <v>8.7499999999999645</v>
      </c>
      <c r="W4211" s="27">
        <f>V4211/J4211</f>
        <v>0.24999999999999897</v>
      </c>
    </row>
    <row r="4212" spans="1:23" x14ac:dyDescent="0.3">
      <c r="A4212" s="23" t="s">
        <v>14</v>
      </c>
      <c r="B4212" s="23" t="s">
        <v>9445</v>
      </c>
      <c r="C4212" s="23" t="s">
        <v>9447</v>
      </c>
      <c r="D4212" s="23" t="s">
        <v>9456</v>
      </c>
      <c r="E4212" s="23" t="s">
        <v>9457</v>
      </c>
      <c r="F4212" s="27">
        <v>0.25</v>
      </c>
      <c r="G4212" s="24">
        <v>0</v>
      </c>
      <c r="H4212" s="25">
        <v>12.015599999999999</v>
      </c>
      <c r="I4212" s="25">
        <v>3.2843</v>
      </c>
      <c r="J4212" s="26">
        <v>35</v>
      </c>
      <c r="K4212" s="26">
        <v>9</v>
      </c>
      <c r="L4212" s="27">
        <v>0.27329999999999999</v>
      </c>
      <c r="M4212" s="28">
        <v>0.36013919</v>
      </c>
      <c r="N4212" s="29">
        <v>0.15</v>
      </c>
      <c r="O4212" s="31" t="s">
        <v>42</v>
      </c>
      <c r="P4212" s="31">
        <v>0.58349437169999996</v>
      </c>
      <c r="Q4212" s="31">
        <v>0.249999999999999</v>
      </c>
      <c r="R4212" s="42"/>
      <c r="S4212" s="42" t="str">
        <f>IF(R4212="","",MAX(R4212,Q4212))</f>
        <v/>
      </c>
      <c r="T4212" s="27">
        <f>IF(A4212="placement",MIN(P4212,IF(S4212="",Q4212,S4212)),"")</f>
        <v>0.249999999999999</v>
      </c>
      <c r="U4212" s="28">
        <f>IF($A4212="placement",T4212*J4212,"")</f>
        <v>8.7499999999999645</v>
      </c>
      <c r="V4212" s="26">
        <f>IF($A4212="placement",U4212,IF($A4212="site",SUMIF($C:$C,$C4212,$U:$U),IF($A4212="user",SUMIF($B:$B,$B4212,$U:$U),SUM($U:$U))))</f>
        <v>8.7499999999999645</v>
      </c>
      <c r="W4212" s="27">
        <f>V4212/J4212</f>
        <v>0.24999999999999897</v>
      </c>
    </row>
    <row r="4213" spans="1:23" x14ac:dyDescent="0.3">
      <c r="A4213" s="23" t="s">
        <v>14</v>
      </c>
      <c r="B4213" s="23" t="s">
        <v>9473</v>
      </c>
      <c r="C4213" s="23" t="s">
        <v>9475</v>
      </c>
      <c r="D4213" s="23" t="s">
        <v>9492</v>
      </c>
      <c r="E4213" s="23" t="s">
        <v>9493</v>
      </c>
      <c r="F4213" s="27">
        <v>0.25</v>
      </c>
      <c r="G4213" s="24">
        <v>0</v>
      </c>
      <c r="H4213" s="25">
        <v>5.9489999999999998</v>
      </c>
      <c r="I4213" s="25">
        <v>1.7561</v>
      </c>
      <c r="J4213" s="26">
        <v>35</v>
      </c>
      <c r="K4213" s="26">
        <v>9</v>
      </c>
      <c r="L4213" s="27">
        <v>0.29520000000000002</v>
      </c>
      <c r="M4213" s="28">
        <v>0.67367608000000001</v>
      </c>
      <c r="N4213" s="29">
        <v>0.3</v>
      </c>
      <c r="O4213" s="31" t="s">
        <v>12</v>
      </c>
      <c r="P4213" s="31">
        <v>0.55468212279999995</v>
      </c>
      <c r="Q4213" s="31">
        <v>0.249999999999999</v>
      </c>
      <c r="R4213" s="42"/>
      <c r="S4213" s="42" t="str">
        <f>IF(R4213="","",MAX(R4213,Q4213))</f>
        <v/>
      </c>
      <c r="T4213" s="27">
        <f>IF(A4213="placement",MIN(P4213,IF(S4213="",Q4213,S4213)),"")</f>
        <v>0.249999999999999</v>
      </c>
      <c r="U4213" s="28">
        <f>IF($A4213="placement",T4213*J4213,"")</f>
        <v>8.7499999999999645</v>
      </c>
      <c r="V4213" s="26">
        <f>IF($A4213="placement",U4213,IF($A4213="site",SUMIF($C:$C,$C4213,$U:$U),IF($A4213="user",SUMIF($B:$B,$B4213,$U:$U),SUM($U:$U))))</f>
        <v>8.7499999999999645</v>
      </c>
      <c r="W4213" s="27">
        <f>V4213/J4213</f>
        <v>0.24999999999999897</v>
      </c>
    </row>
    <row r="4214" spans="1:23" x14ac:dyDescent="0.3">
      <c r="A4214" s="23" t="s">
        <v>14</v>
      </c>
      <c r="B4214" s="23" t="s">
        <v>5540</v>
      </c>
      <c r="C4214" s="23" t="s">
        <v>5542</v>
      </c>
      <c r="D4214" s="32" t="s">
        <v>5545</v>
      </c>
      <c r="E4214" s="23" t="s">
        <v>5546</v>
      </c>
      <c r="F4214" s="27">
        <v>0.25</v>
      </c>
      <c r="G4214" s="24">
        <v>0</v>
      </c>
      <c r="H4214" s="25">
        <v>2.6850999999999998</v>
      </c>
      <c r="I4214" s="25">
        <v>0.45300000000000001</v>
      </c>
      <c r="J4214" s="26">
        <v>35</v>
      </c>
      <c r="K4214" s="26">
        <v>8</v>
      </c>
      <c r="L4214" s="27">
        <v>0.16869999999999999</v>
      </c>
      <c r="M4214" s="28">
        <v>2.5809523799999998</v>
      </c>
      <c r="N4214" s="29">
        <v>2</v>
      </c>
      <c r="O4214" s="31" t="s">
        <v>12</v>
      </c>
      <c r="P4214" s="31">
        <v>0.22509225090000001</v>
      </c>
      <c r="Q4214" s="31">
        <v>0.22509225092250901</v>
      </c>
      <c r="R4214" s="42"/>
      <c r="S4214" s="42" t="str">
        <f>IF(R4214="","",MAX(R4214,Q4214))</f>
        <v/>
      </c>
      <c r="T4214" s="27">
        <f>IF(A4214="placement",MIN(P4214,IF(S4214="",Q4214,S4214)),"")</f>
        <v>0.22509225090000001</v>
      </c>
      <c r="U4214" s="28">
        <f>IF($A4214="placement",T4214*J4214,"")</f>
        <v>7.8782287815000007</v>
      </c>
      <c r="V4214" s="26">
        <f>IF($A4214="placement",U4214,IF($A4214="site",SUMIF($C:$C,$C4214,$U:$U),IF($A4214="user",SUMIF($B:$B,$B4214,$U:$U),SUM($U:$U))))</f>
        <v>7.8782287815000007</v>
      </c>
      <c r="W4214" s="27">
        <f>V4214/J4214</f>
        <v>0.22509225090000001</v>
      </c>
    </row>
    <row r="4215" spans="1:23" x14ac:dyDescent="0.3">
      <c r="A4215" s="23" t="s">
        <v>14</v>
      </c>
      <c r="B4215" s="23" t="s">
        <v>3740</v>
      </c>
      <c r="C4215" s="23" t="s">
        <v>3742</v>
      </c>
      <c r="D4215" s="23" t="s">
        <v>3761</v>
      </c>
      <c r="E4215" s="23" t="s">
        <v>3762</v>
      </c>
      <c r="F4215" s="27">
        <v>0.35</v>
      </c>
      <c r="G4215" s="24">
        <v>0</v>
      </c>
      <c r="H4215" s="25">
        <v>8.2532999999999994</v>
      </c>
      <c r="I4215" s="25">
        <v>1.3121</v>
      </c>
      <c r="J4215" s="26">
        <v>35</v>
      </c>
      <c r="K4215" s="26">
        <v>8</v>
      </c>
      <c r="L4215" s="27">
        <v>0.159</v>
      </c>
      <c r="M4215" s="28">
        <v>0.89800206999999999</v>
      </c>
      <c r="N4215" s="29">
        <v>0.7</v>
      </c>
      <c r="O4215" s="31" t="s">
        <v>304</v>
      </c>
      <c r="P4215" s="31">
        <v>0.22049177349999999</v>
      </c>
      <c r="Q4215" s="31">
        <v>0.220491773464117</v>
      </c>
      <c r="R4215" s="42"/>
      <c r="S4215" s="42" t="str">
        <f>IF(R4215="","",MAX(R4215,Q4215))</f>
        <v/>
      </c>
      <c r="T4215" s="27">
        <f>IF(A4215="placement",MIN(P4215,IF(S4215="",Q4215,S4215)),"")</f>
        <v>0.220491773464117</v>
      </c>
      <c r="U4215" s="28">
        <f>IF($A4215="placement",T4215*J4215,"")</f>
        <v>7.717212071244095</v>
      </c>
      <c r="V4215" s="26">
        <f>IF($A4215="placement",U4215,IF($A4215="site",SUMIF($C:$C,$C4215,$U:$U),IF($A4215="user",SUMIF($B:$B,$B4215,$U:$U),SUM($U:$U))))</f>
        <v>7.717212071244095</v>
      </c>
      <c r="W4215" s="27">
        <f>V4215/J4215</f>
        <v>0.220491773464117</v>
      </c>
    </row>
    <row r="4216" spans="1:23" x14ac:dyDescent="0.3">
      <c r="A4216" s="23" t="s">
        <v>14</v>
      </c>
      <c r="B4216" s="23" t="s">
        <v>8615</v>
      </c>
      <c r="C4216" s="23" t="s">
        <v>8616</v>
      </c>
      <c r="D4216" s="23" t="s">
        <v>8621</v>
      </c>
      <c r="E4216" s="23" t="s">
        <v>8622</v>
      </c>
      <c r="F4216" s="27">
        <v>0.25</v>
      </c>
      <c r="G4216" s="24">
        <v>0</v>
      </c>
      <c r="H4216" s="25">
        <v>5.0835999999999997</v>
      </c>
      <c r="I4216" s="25">
        <v>0.56889999999999996</v>
      </c>
      <c r="J4216" s="26">
        <v>35</v>
      </c>
      <c r="K4216" s="26">
        <v>7</v>
      </c>
      <c r="L4216" s="27">
        <v>0.1119</v>
      </c>
      <c r="M4216" s="28">
        <v>2.02467043</v>
      </c>
      <c r="N4216" s="29">
        <v>1.6</v>
      </c>
      <c r="O4216" s="31" t="s">
        <v>12</v>
      </c>
      <c r="P4216" s="31">
        <v>0.2097479304</v>
      </c>
      <c r="Q4216" s="31">
        <v>0.209747930425076</v>
      </c>
      <c r="R4216" s="42"/>
      <c r="S4216" s="42" t="str">
        <f>IF(R4216="","",MAX(R4216,Q4216))</f>
        <v/>
      </c>
      <c r="T4216" s="27">
        <f>IF(A4216="placement",MIN(P4216,IF(S4216="",Q4216,S4216)),"")</f>
        <v>0.2097479304</v>
      </c>
      <c r="U4216" s="28">
        <f>IF($A4216="placement",T4216*J4216,"")</f>
        <v>7.3411775640000005</v>
      </c>
      <c r="V4216" s="26">
        <f>IF($A4216="placement",U4216,IF($A4216="site",SUMIF($C:$C,$C4216,$U:$U),IF($A4216="user",SUMIF($B:$B,$B4216,$U:$U),SUM($U:$U))))</f>
        <v>7.3411775640000005</v>
      </c>
      <c r="W4216" s="27">
        <f>V4216/J4216</f>
        <v>0.2097479304</v>
      </c>
    </row>
    <row r="4217" spans="1:23" x14ac:dyDescent="0.3">
      <c r="A4217" s="11" t="s">
        <v>14</v>
      </c>
      <c r="B4217" s="11" t="s">
        <v>2294</v>
      </c>
      <c r="C4217" s="11" t="s">
        <v>2295</v>
      </c>
      <c r="D4217" s="11" t="s">
        <v>2298</v>
      </c>
      <c r="E4217" s="11" t="s">
        <v>2299</v>
      </c>
      <c r="F4217" s="12">
        <v>0.33</v>
      </c>
      <c r="G4217" s="33">
        <v>0</v>
      </c>
      <c r="H4217" s="34">
        <v>7.1901999999999999</v>
      </c>
      <c r="I4217" s="34">
        <v>0.93859999999999999</v>
      </c>
      <c r="J4217" s="13">
        <v>35</v>
      </c>
      <c r="K4217" s="13">
        <v>7</v>
      </c>
      <c r="L4217" s="12">
        <v>0.1305</v>
      </c>
      <c r="M4217" s="14">
        <v>1.2427092799999999</v>
      </c>
      <c r="N4217" s="15">
        <v>1</v>
      </c>
      <c r="O4217" s="16" t="s">
        <v>12</v>
      </c>
      <c r="P4217" s="16">
        <v>0.19530656739999999</v>
      </c>
      <c r="Q4217" s="16">
        <v>0.195306567376233</v>
      </c>
      <c r="R4217" s="44"/>
      <c r="S4217" s="42" t="str">
        <f>IF(R4217="","",MAX(R4217,Q4217))</f>
        <v/>
      </c>
      <c r="T4217" s="27">
        <f>IF(A4217="placement",MIN(P4217,IF(S4217="",Q4217,S4217)),"")</f>
        <v>0.195306567376233</v>
      </c>
      <c r="U4217" s="14">
        <f>IF($A4217="placement",T4217*J4217,"")</f>
        <v>6.8357298581681549</v>
      </c>
      <c r="V4217" s="11">
        <f>IF($A4217="placement",U4217,IF($A4217="site",SUMIF($C:$C,$C4217,$U:$U),IF($A4217="user",SUMIF($B:$B,$B4217,$U:$U),SUM($U:$U))))</f>
        <v>6.8357298581681549</v>
      </c>
      <c r="W4217" s="12">
        <f>V4217/J4217</f>
        <v>0.195306567376233</v>
      </c>
    </row>
    <row r="4218" spans="1:23" x14ac:dyDescent="0.3">
      <c r="A4218" s="23" t="s">
        <v>14</v>
      </c>
      <c r="B4218" s="23" t="s">
        <v>1708</v>
      </c>
      <c r="C4218" s="23" t="s">
        <v>1709</v>
      </c>
      <c r="D4218" s="23" t="s">
        <v>1832</v>
      </c>
      <c r="E4218" s="23" t="s">
        <v>1833</v>
      </c>
      <c r="F4218" s="27">
        <v>0.3</v>
      </c>
      <c r="G4218" s="24">
        <v>0</v>
      </c>
      <c r="H4218" s="25">
        <v>2.8309000000000002</v>
      </c>
      <c r="I4218" s="25">
        <v>0.37390000000000001</v>
      </c>
      <c r="J4218" s="26">
        <v>35</v>
      </c>
      <c r="K4218" s="26">
        <v>7</v>
      </c>
      <c r="L4218" s="27">
        <v>0.1321</v>
      </c>
      <c r="M4218" s="28">
        <v>3.09247373</v>
      </c>
      <c r="N4218" s="29">
        <v>2.5</v>
      </c>
      <c r="O4218" s="31" t="s">
        <v>385</v>
      </c>
      <c r="P4218" s="31">
        <v>0.19158569650000001</v>
      </c>
      <c r="Q4218" s="31">
        <v>0.191585696548912</v>
      </c>
      <c r="R4218" s="42">
        <v>0.35</v>
      </c>
      <c r="S4218" s="42">
        <f>IF(R4218="","",MAX(R4218,Q4218))</f>
        <v>0.35</v>
      </c>
      <c r="T4218" s="27">
        <f>IF(A4218="placement",MIN(P4218,IF(S4218="",Q4218,S4218)),"")</f>
        <v>0.19158569650000001</v>
      </c>
      <c r="U4218" s="28">
        <f>IF($A4218="placement",T4218*J4218,"")</f>
        <v>6.7054993775000007</v>
      </c>
      <c r="V4218" s="26">
        <f>IF($A4218="placement",U4218,IF($A4218="site",SUMIF($C:$C,$C4218,$U:$U),IF($A4218="user",SUMIF($B:$B,$B4218,$U:$U),SUM($U:$U))))</f>
        <v>6.7054993775000007</v>
      </c>
      <c r="W4218" s="27">
        <f>V4218/J4218</f>
        <v>0.19158569650000001</v>
      </c>
    </row>
    <row r="4219" spans="1:23" x14ac:dyDescent="0.3">
      <c r="A4219" s="23" t="s">
        <v>14</v>
      </c>
      <c r="B4219" s="23" t="s">
        <v>1501</v>
      </c>
      <c r="C4219" s="23" t="s">
        <v>1503</v>
      </c>
      <c r="D4219" s="32" t="s">
        <v>1521</v>
      </c>
      <c r="E4219" s="23" t="s">
        <v>1522</v>
      </c>
      <c r="F4219" s="27">
        <v>0.33</v>
      </c>
      <c r="G4219" s="24">
        <v>0</v>
      </c>
      <c r="H4219" s="25">
        <v>8.9441000000000006</v>
      </c>
      <c r="I4219" s="25">
        <v>0.52559999999999996</v>
      </c>
      <c r="J4219" s="26">
        <v>35</v>
      </c>
      <c r="K4219" s="26">
        <v>6</v>
      </c>
      <c r="L4219" s="27">
        <v>5.8799999999999998E-2</v>
      </c>
      <c r="M4219" s="28">
        <v>2.2050006799999999</v>
      </c>
      <c r="N4219" s="29">
        <v>1.8</v>
      </c>
      <c r="O4219" s="31" t="s">
        <v>12</v>
      </c>
      <c r="P4219" s="31">
        <v>0.1836737209</v>
      </c>
      <c r="Q4219" s="31">
        <v>0.183673720927366</v>
      </c>
      <c r="R4219" s="42"/>
      <c r="S4219" s="42" t="str">
        <f>IF(R4219="","",MAX(R4219,Q4219))</f>
        <v/>
      </c>
      <c r="T4219" s="27">
        <f>IF(A4219="placement",MIN(P4219,IF(S4219="",Q4219,S4219)),"")</f>
        <v>0.1836737209</v>
      </c>
      <c r="U4219" s="28">
        <f>IF($A4219="placement",T4219*J4219,"")</f>
        <v>6.4285802314999998</v>
      </c>
      <c r="V4219" s="26">
        <f>IF($A4219="placement",U4219,IF($A4219="site",SUMIF($C:$C,$C4219,$U:$U),IF($A4219="user",SUMIF($B:$B,$B4219,$U:$U),SUM($U:$U))))</f>
        <v>6.4285802314999998</v>
      </c>
      <c r="W4219" s="27">
        <f>V4219/J4219</f>
        <v>0.1836737209</v>
      </c>
    </row>
    <row r="4220" spans="1:23" hidden="1" x14ac:dyDescent="0.3">
      <c r="A4220" s="23" t="s">
        <v>13</v>
      </c>
      <c r="B4220" s="23" t="s">
        <v>4235</v>
      </c>
      <c r="C4220" s="23" t="s">
        <v>4237</v>
      </c>
      <c r="D4220" s="23" t="s">
        <v>9898</v>
      </c>
      <c r="E4220" s="23"/>
      <c r="F4220" s="27">
        <v>0.27800000000000002</v>
      </c>
      <c r="G4220" s="24">
        <v>0</v>
      </c>
      <c r="H4220" s="25">
        <v>50.502400000000002</v>
      </c>
      <c r="I4220" s="25">
        <v>8.3910999999999998</v>
      </c>
      <c r="J4220" s="26">
        <v>172</v>
      </c>
      <c r="K4220" s="26">
        <v>48</v>
      </c>
      <c r="L4220" s="27">
        <v>0.16619999999999999</v>
      </c>
      <c r="M4220" s="28">
        <v>0.68336511</v>
      </c>
      <c r="N4220" s="29">
        <v>0.39115699999999998</v>
      </c>
      <c r="O4220" s="31"/>
      <c r="P4220" s="31">
        <v>0.42760174229999998</v>
      </c>
      <c r="Q4220" s="31">
        <v>0.27797878648214303</v>
      </c>
      <c r="R4220" s="42"/>
      <c r="S4220" s="42" t="str">
        <f>IF(R4220="","",MAX(R4220,Q4220))</f>
        <v/>
      </c>
      <c r="T4220" s="27" t="str">
        <f>IF(A4220="placement",MIN(P4220,IF(S4220="",Q4220,S4220)),"")</f>
        <v/>
      </c>
      <c r="U4220" s="28" t="str">
        <f>IF($A4220="placement",T4220*J4220,"")</f>
        <v/>
      </c>
      <c r="V4220" s="26">
        <f>IF($A4220="placement",U4220,IF($A4220="site",SUMIF($C:$C,$C4220,$U:$U),IF($A4220="user",SUMIF($B:$B,$B4220,$U:$U),SUM($U:$U))))</f>
        <v>47.22</v>
      </c>
      <c r="W4220" s="27">
        <f>V4220/J4220</f>
        <v>0.27453488372093021</v>
      </c>
    </row>
    <row r="4221" spans="1:23" hidden="1" x14ac:dyDescent="0.3">
      <c r="A4221" s="17" t="s">
        <v>10</v>
      </c>
      <c r="B4221" s="17" t="s">
        <v>6221</v>
      </c>
      <c r="C4221" s="17" t="s">
        <v>9898</v>
      </c>
      <c r="D4221" s="17" t="s">
        <v>9898</v>
      </c>
      <c r="E4221" s="17"/>
      <c r="F4221" s="18">
        <v>0.2732</v>
      </c>
      <c r="G4221" s="36">
        <v>0</v>
      </c>
      <c r="H4221" s="37">
        <v>113.1986</v>
      </c>
      <c r="I4221" s="37">
        <v>32.331699999999998</v>
      </c>
      <c r="J4221" s="19">
        <v>2482</v>
      </c>
      <c r="K4221" s="19">
        <v>541</v>
      </c>
      <c r="L4221" s="18">
        <v>0.28560000000000002</v>
      </c>
      <c r="M4221" s="20">
        <v>2.5593833099999999</v>
      </c>
      <c r="N4221" s="21">
        <v>2</v>
      </c>
      <c r="O4221" s="22"/>
      <c r="P4221" s="22">
        <v>0.21856175650000001</v>
      </c>
      <c r="Q4221" s="22">
        <v>0.21856175649412399</v>
      </c>
      <c r="R4221" s="43"/>
      <c r="S4221" s="42" t="str">
        <f>IF(R4221="","",MAX(R4221,Q4221))</f>
        <v/>
      </c>
      <c r="T4221" s="27" t="str">
        <f>IF(A4221="placement",MIN(P4221,IF(S4221="",Q4221,S4221)),"")</f>
        <v/>
      </c>
      <c r="U4221" s="20" t="str">
        <f>IF($A4221="placement",T4221*J4221,"")</f>
        <v/>
      </c>
      <c r="V4221" s="19">
        <f>IF($A4221="placement",U4221,IF($A4221="site",SUMIF($C:$C,$C4221,$U:$U),IF($A4221="user",SUMIF($B:$B,$B4221,$U:$U),SUM($U:$U))))</f>
        <v>542.16582157671485</v>
      </c>
      <c r="W4221" s="18">
        <f>V4221/J4221</f>
        <v>0.21843909007925658</v>
      </c>
    </row>
    <row r="4222" spans="1:23" x14ac:dyDescent="0.3">
      <c r="A4222" s="23" t="s">
        <v>14</v>
      </c>
      <c r="B4222" s="23" t="s">
        <v>1708</v>
      </c>
      <c r="C4222" s="23" t="s">
        <v>1709</v>
      </c>
      <c r="D4222" s="23" t="s">
        <v>2220</v>
      </c>
      <c r="E4222" s="23" t="s">
        <v>2221</v>
      </c>
      <c r="F4222" s="27">
        <v>0.35</v>
      </c>
      <c r="G4222" s="24">
        <v>0</v>
      </c>
      <c r="H4222" s="25">
        <v>2.6840000000000002</v>
      </c>
      <c r="I4222" s="25">
        <v>0.3886</v>
      </c>
      <c r="J4222" s="26">
        <v>35</v>
      </c>
      <c r="K4222" s="26">
        <v>6</v>
      </c>
      <c r="L4222" s="27">
        <v>0.14480000000000001</v>
      </c>
      <c r="M4222" s="28">
        <v>3.0394596599999999</v>
      </c>
      <c r="N4222" s="29">
        <v>2.5</v>
      </c>
      <c r="O4222" s="31" t="s">
        <v>385</v>
      </c>
      <c r="P4222" s="31">
        <v>0.17748538189999999</v>
      </c>
      <c r="Q4222" s="31">
        <v>0.17748538188502599</v>
      </c>
      <c r="R4222" s="42"/>
      <c r="S4222" s="42" t="str">
        <f>IF(R4222="","",MAX(R4222,Q4222))</f>
        <v/>
      </c>
      <c r="T4222" s="27">
        <f>IF(A4222="placement",MIN(P4222,IF(S4222="",Q4222,S4222)),"")</f>
        <v>0.17748538188502599</v>
      </c>
      <c r="U4222" s="28">
        <f>IF($A4222="placement",T4222*J4222,"")</f>
        <v>6.2119883659759099</v>
      </c>
      <c r="V4222" s="26">
        <f>IF($A4222="placement",U4222,IF($A4222="site",SUMIF($C:$C,$C4222,$U:$U),IF($A4222="user",SUMIF($B:$B,$B4222,$U:$U),SUM($U:$U))))</f>
        <v>6.2119883659759099</v>
      </c>
      <c r="W4222" s="27">
        <f>V4222/J4222</f>
        <v>0.17748538188502599</v>
      </c>
    </row>
    <row r="4223" spans="1:23" x14ac:dyDescent="0.3">
      <c r="A4223" s="23" t="s">
        <v>14</v>
      </c>
      <c r="B4223" s="23" t="s">
        <v>1708</v>
      </c>
      <c r="C4223" s="23" t="s">
        <v>1709</v>
      </c>
      <c r="D4223" s="23" t="s">
        <v>1896</v>
      </c>
      <c r="E4223" s="23" t="s">
        <v>1897</v>
      </c>
      <c r="F4223" s="27">
        <v>0.15</v>
      </c>
      <c r="G4223" s="24">
        <v>0</v>
      </c>
      <c r="H4223" s="25">
        <v>1.7204999999999999</v>
      </c>
      <c r="I4223" s="25">
        <v>0.58609999999999995</v>
      </c>
      <c r="J4223" s="26">
        <v>35</v>
      </c>
      <c r="K4223" s="26">
        <v>5</v>
      </c>
      <c r="L4223" s="27">
        <v>0.3407</v>
      </c>
      <c r="M4223" s="28">
        <v>1.97567633</v>
      </c>
      <c r="N4223" s="29">
        <v>1.45</v>
      </c>
      <c r="O4223" s="31" t="s">
        <v>42</v>
      </c>
      <c r="P4223" s="31">
        <v>0.26607411609999998</v>
      </c>
      <c r="Q4223" s="31">
        <v>0.15</v>
      </c>
      <c r="R4223" s="42"/>
      <c r="S4223" s="42" t="str">
        <f>IF(R4223="","",MAX(R4223,Q4223))</f>
        <v/>
      </c>
      <c r="T4223" s="27">
        <f>IF(A4223="placement",MIN(P4223,IF(S4223="",Q4223,S4223)),"")</f>
        <v>0.15</v>
      </c>
      <c r="U4223" s="28">
        <f>IF($A4223="placement",T4223*J4223,"")</f>
        <v>5.25</v>
      </c>
      <c r="V4223" s="26">
        <f>IF($A4223="placement",U4223,IF($A4223="site",SUMIF($C:$C,$C4223,$U:$U),IF($A4223="user",SUMIF($B:$B,$B4223,$U:$U),SUM($U:$U))))</f>
        <v>5.25</v>
      </c>
      <c r="W4223" s="27">
        <f>V4223/J4223</f>
        <v>0.15</v>
      </c>
    </row>
    <row r="4224" spans="1:23" x14ac:dyDescent="0.3">
      <c r="A4224" s="23" t="s">
        <v>14</v>
      </c>
      <c r="B4224" s="23" t="s">
        <v>8615</v>
      </c>
      <c r="C4224" s="23" t="s">
        <v>8616</v>
      </c>
      <c r="D4224" s="32" t="s">
        <v>8635</v>
      </c>
      <c r="E4224" s="23" t="s">
        <v>8636</v>
      </c>
      <c r="F4224" s="27">
        <v>0.15</v>
      </c>
      <c r="G4224" s="24">
        <v>0</v>
      </c>
      <c r="H4224" s="25">
        <v>9.7068999999999992</v>
      </c>
      <c r="I4224" s="25">
        <v>0.56599999999999995</v>
      </c>
      <c r="J4224" s="26">
        <v>35</v>
      </c>
      <c r="K4224" s="26">
        <v>5</v>
      </c>
      <c r="L4224" s="27">
        <v>5.8299999999999998E-2</v>
      </c>
      <c r="M4224" s="28">
        <v>2.0361055000000001</v>
      </c>
      <c r="N4224" s="29">
        <v>1.6</v>
      </c>
      <c r="O4224" s="31" t="s">
        <v>42</v>
      </c>
      <c r="P4224" s="31">
        <v>0.21418610269999999</v>
      </c>
      <c r="Q4224" s="31">
        <v>0.15</v>
      </c>
      <c r="R4224" s="42"/>
      <c r="S4224" s="42" t="str">
        <f>IF(R4224="","",MAX(R4224,Q4224))</f>
        <v/>
      </c>
      <c r="T4224" s="27">
        <f>IF(A4224="placement",MIN(P4224,IF(S4224="",Q4224,S4224)),"")</f>
        <v>0.15</v>
      </c>
      <c r="U4224" s="28">
        <f>IF($A4224="placement",T4224*J4224,"")</f>
        <v>5.25</v>
      </c>
      <c r="V4224" s="26">
        <f>IF($A4224="placement",U4224,IF($A4224="site",SUMIF($C:$C,$C4224,$U:$U),IF($A4224="user",SUMIF($B:$B,$B4224,$U:$U),SUM($U:$U))))</f>
        <v>5.25</v>
      </c>
      <c r="W4224" s="27">
        <f>V4224/J4224</f>
        <v>0.15</v>
      </c>
    </row>
    <row r="4225" spans="1:23" x14ac:dyDescent="0.3">
      <c r="A4225" s="23" t="s">
        <v>14</v>
      </c>
      <c r="B4225" s="23" t="s">
        <v>9096</v>
      </c>
      <c r="C4225" s="23" t="s">
        <v>9097</v>
      </c>
      <c r="D4225" s="23" t="s">
        <v>9107</v>
      </c>
      <c r="E4225" s="23" t="s">
        <v>9108</v>
      </c>
      <c r="F4225" s="27">
        <v>0.4</v>
      </c>
      <c r="G4225" s="24">
        <v>0</v>
      </c>
      <c r="H4225" s="25">
        <v>27.932200000000002</v>
      </c>
      <c r="I4225" s="25">
        <v>1.869</v>
      </c>
      <c r="J4225" s="26">
        <v>34</v>
      </c>
      <c r="K4225" s="26">
        <v>11</v>
      </c>
      <c r="L4225" s="27">
        <v>6.6900000000000001E-2</v>
      </c>
      <c r="M4225" s="28">
        <v>0.60643583000000001</v>
      </c>
      <c r="N4225" s="29">
        <v>0.4</v>
      </c>
      <c r="O4225" s="31" t="s">
        <v>385</v>
      </c>
      <c r="P4225" s="31">
        <v>0.34040836899999999</v>
      </c>
      <c r="Q4225" s="31">
        <v>0.34040836904461802</v>
      </c>
      <c r="R4225" s="42"/>
      <c r="S4225" s="42" t="str">
        <f>IF(R4225="","",MAX(R4225,Q4225))</f>
        <v/>
      </c>
      <c r="T4225" s="27">
        <f>IF(A4225="placement",MIN(P4225,IF(S4225="",Q4225,S4225)),"")</f>
        <v>0.34040836899999999</v>
      </c>
      <c r="U4225" s="28">
        <f>IF($A4225="placement",T4225*J4225,"")</f>
        <v>11.573884546</v>
      </c>
      <c r="V4225" s="26">
        <f>IF($A4225="placement",U4225,IF($A4225="site",SUMIF($C:$C,$C4225,$U:$U),IF($A4225="user",SUMIF($B:$B,$B4225,$U:$U),SUM($U:$U))))</f>
        <v>11.573884546</v>
      </c>
      <c r="W4225" s="27">
        <f>V4225/J4225</f>
        <v>0.34040836899999999</v>
      </c>
    </row>
    <row r="4226" spans="1:23" hidden="1" x14ac:dyDescent="0.3">
      <c r="A4226" s="23" t="s">
        <v>13</v>
      </c>
      <c r="B4226" s="23" t="s">
        <v>8358</v>
      </c>
      <c r="C4226" s="23" t="s">
        <v>8360</v>
      </c>
      <c r="D4226" s="23" t="s">
        <v>9898</v>
      </c>
      <c r="E4226" s="23"/>
      <c r="F4226" s="27">
        <v>0.25</v>
      </c>
      <c r="G4226" s="24">
        <v>0</v>
      </c>
      <c r="H4226" s="25">
        <v>62.1066</v>
      </c>
      <c r="I4226" s="25">
        <v>10.483499999999999</v>
      </c>
      <c r="J4226" s="26">
        <v>169</v>
      </c>
      <c r="K4226" s="26">
        <v>42</v>
      </c>
      <c r="L4226" s="27">
        <v>0.16880000000000001</v>
      </c>
      <c r="M4226" s="28">
        <v>0.53604576000000004</v>
      </c>
      <c r="N4226" s="29">
        <v>0.2</v>
      </c>
      <c r="O4226" s="31"/>
      <c r="P4226" s="31">
        <v>0.62689752389999998</v>
      </c>
      <c r="Q4226" s="31">
        <v>0.249999999999999</v>
      </c>
      <c r="R4226" s="42"/>
      <c r="S4226" s="42" t="str">
        <f>IF(R4226="","",MAX(R4226,Q4226))</f>
        <v/>
      </c>
      <c r="T4226" s="27" t="str">
        <f>IF(A4226="placement",MIN(P4226,IF(S4226="",Q4226,S4226)),"")</f>
        <v/>
      </c>
      <c r="U4226" s="28" t="str">
        <f>IF($A4226="placement",T4226*J4226,"")</f>
        <v/>
      </c>
      <c r="V4226" s="26">
        <f>IF($A4226="placement",U4226,IF($A4226="site",SUMIF($C:$C,$C4226,$U:$U),IF($A4226="user",SUMIF($B:$B,$B4226,$U:$U),SUM($U:$U))))</f>
        <v>42.249999999999922</v>
      </c>
      <c r="W4226" s="27">
        <f>V4226/J4226</f>
        <v>0.24999999999999953</v>
      </c>
    </row>
    <row r="4227" spans="1:23" hidden="1" x14ac:dyDescent="0.3">
      <c r="A4227" s="23" t="s">
        <v>10</v>
      </c>
      <c r="B4227" s="23" t="s">
        <v>3015</v>
      </c>
      <c r="C4227" s="23" t="s">
        <v>9898</v>
      </c>
      <c r="D4227" s="23" t="s">
        <v>9898</v>
      </c>
      <c r="E4227" s="23"/>
      <c r="F4227" s="27">
        <v>0.27829999999999999</v>
      </c>
      <c r="G4227" s="24">
        <v>0.99852295000000002</v>
      </c>
      <c r="H4227" s="25">
        <v>8382.1056000000008</v>
      </c>
      <c r="I4227" s="25">
        <v>1841.3888999999999</v>
      </c>
      <c r="J4227" s="26">
        <v>52067</v>
      </c>
      <c r="K4227" s="26">
        <v>11284</v>
      </c>
      <c r="L4227" s="27">
        <v>0.21970000000000001</v>
      </c>
      <c r="M4227" s="28">
        <v>0.94253105000000004</v>
      </c>
      <c r="N4227" s="29">
        <v>0.45741599999999999</v>
      </c>
      <c r="O4227" s="31"/>
      <c r="P4227" s="31">
        <v>0.51469397370000003</v>
      </c>
      <c r="Q4227" s="31">
        <v>0.278262116934134</v>
      </c>
      <c r="R4227" s="42"/>
      <c r="S4227" s="42" t="str">
        <f>IF(R4227="","",MAX(R4227,Q4227))</f>
        <v/>
      </c>
      <c r="T4227" s="27" t="str">
        <f>IF(A4227="placement",MIN(P4227,IF(S4227="",Q4227,S4227)),"")</f>
        <v/>
      </c>
      <c r="U4227" s="28" t="str">
        <f>IF($A4227="placement",T4227*J4227,"")</f>
        <v/>
      </c>
      <c r="V4227" s="26">
        <f>IF($A4227="placement",U4227,IF($A4227="site",SUMIF($C:$C,$C4227,$U:$U),IF($A4227="user",SUMIF($B:$B,$B4227,$U:$U),SUM($U:$U))))</f>
        <v>11998.282872226902</v>
      </c>
      <c r="W4227" s="27">
        <f>V4227/J4227</f>
        <v>0.23043929691026757</v>
      </c>
    </row>
    <row r="4228" spans="1:23" x14ac:dyDescent="0.3">
      <c r="A4228" s="23" t="s">
        <v>14</v>
      </c>
      <c r="B4228" s="23" t="s">
        <v>3792</v>
      </c>
      <c r="C4228" s="23" t="s">
        <v>3794</v>
      </c>
      <c r="D4228" s="32" t="s">
        <v>3797</v>
      </c>
      <c r="E4228" s="23" t="s">
        <v>3798</v>
      </c>
      <c r="F4228" s="27">
        <v>0.33</v>
      </c>
      <c r="G4228" s="24">
        <v>0</v>
      </c>
      <c r="H4228" s="25">
        <v>2.0337000000000001</v>
      </c>
      <c r="I4228" s="25">
        <v>0.94010000000000005</v>
      </c>
      <c r="J4228" s="26">
        <v>34</v>
      </c>
      <c r="K4228" s="26">
        <v>11</v>
      </c>
      <c r="L4228" s="27">
        <v>0.4622</v>
      </c>
      <c r="M4228" s="28">
        <v>1.1990882199999999</v>
      </c>
      <c r="N4228" s="29">
        <v>0.8</v>
      </c>
      <c r="O4228" s="31" t="s">
        <v>12</v>
      </c>
      <c r="P4228" s="31">
        <v>0.33282640099999999</v>
      </c>
      <c r="Q4228" s="31">
        <v>0.33</v>
      </c>
      <c r="R4228" s="42">
        <v>0.3</v>
      </c>
      <c r="S4228" s="42">
        <f>IF(R4228="","",MAX(R4228,Q4228))</f>
        <v>0.33</v>
      </c>
      <c r="T4228" s="27">
        <f>IF(A4228="placement",MIN(P4228,IF(S4228="",Q4228,S4228)),"")</f>
        <v>0.33</v>
      </c>
      <c r="U4228" s="28">
        <f>IF($A4228="placement",T4228*J4228,"")</f>
        <v>11.22</v>
      </c>
      <c r="V4228" s="26">
        <f>IF($A4228="placement",U4228,IF($A4228="site",SUMIF($C:$C,$C4228,$U:$U),IF($A4228="user",SUMIF($B:$B,$B4228,$U:$U),SUM($U:$U))))</f>
        <v>11.22</v>
      </c>
      <c r="W4228" s="27">
        <f>V4228/J4228</f>
        <v>0.33</v>
      </c>
    </row>
    <row r="4229" spans="1:23" x14ac:dyDescent="0.3">
      <c r="A4229" s="23" t="s">
        <v>14</v>
      </c>
      <c r="B4229" s="23" t="s">
        <v>7351</v>
      </c>
      <c r="C4229" s="23" t="s">
        <v>7352</v>
      </c>
      <c r="D4229" s="23" t="s">
        <v>7365</v>
      </c>
      <c r="E4229" s="23" t="s">
        <v>7366</v>
      </c>
      <c r="F4229" s="27">
        <v>0.3</v>
      </c>
      <c r="G4229" s="24">
        <v>0</v>
      </c>
      <c r="H4229" s="25">
        <v>2.8365</v>
      </c>
      <c r="I4229" s="25">
        <v>2.2261000000000002</v>
      </c>
      <c r="J4229" s="26">
        <v>34</v>
      </c>
      <c r="K4229" s="26">
        <v>10</v>
      </c>
      <c r="L4229" s="27">
        <v>0.78480000000000005</v>
      </c>
      <c r="M4229" s="28">
        <v>0.51129150999999995</v>
      </c>
      <c r="N4229" s="29">
        <v>0.03</v>
      </c>
      <c r="O4229" s="31" t="s">
        <v>12</v>
      </c>
      <c r="P4229" s="31">
        <v>0.94132505769999997</v>
      </c>
      <c r="Q4229" s="31">
        <v>0.3</v>
      </c>
      <c r="R4229" s="42"/>
      <c r="S4229" s="42" t="str">
        <f>IF(R4229="","",MAX(R4229,Q4229))</f>
        <v/>
      </c>
      <c r="T4229" s="27">
        <f>IF(A4229="placement",MIN(P4229,IF(S4229="",Q4229,S4229)),"")</f>
        <v>0.3</v>
      </c>
      <c r="U4229" s="28">
        <f>IF($A4229="placement",T4229*J4229,"")</f>
        <v>10.199999999999999</v>
      </c>
      <c r="V4229" s="26">
        <f>IF($A4229="placement",U4229,IF($A4229="site",SUMIF($C:$C,$C4229,$U:$U),IF($A4229="user",SUMIF($B:$B,$B4229,$U:$U),SUM($U:$U))))</f>
        <v>10.199999999999999</v>
      </c>
      <c r="W4229" s="27">
        <f>V4229/J4229</f>
        <v>0.3</v>
      </c>
    </row>
    <row r="4230" spans="1:23" hidden="1" x14ac:dyDescent="0.3">
      <c r="A4230" s="23" t="s">
        <v>13</v>
      </c>
      <c r="B4230" s="23" t="s">
        <v>3937</v>
      </c>
      <c r="C4230" s="23" t="s">
        <v>3939</v>
      </c>
      <c r="D4230" s="23" t="s">
        <v>9898</v>
      </c>
      <c r="E4230" s="23"/>
      <c r="F4230" s="27">
        <v>0.21199999999999999</v>
      </c>
      <c r="G4230" s="24">
        <v>0</v>
      </c>
      <c r="H4230" s="25">
        <v>119.0553</v>
      </c>
      <c r="I4230" s="25">
        <v>4.0659999999999998</v>
      </c>
      <c r="J4230" s="26">
        <v>166</v>
      </c>
      <c r="K4230" s="26">
        <v>35</v>
      </c>
      <c r="L4230" s="27">
        <v>3.4200000000000001E-2</v>
      </c>
      <c r="M4230" s="28">
        <v>1.3645984099999999</v>
      </c>
      <c r="N4230" s="29">
        <v>1</v>
      </c>
      <c r="O4230" s="31"/>
      <c r="P4230" s="31">
        <v>0.26718367009999999</v>
      </c>
      <c r="Q4230" s="31">
        <v>0.21202277595831001</v>
      </c>
      <c r="R4230" s="42"/>
      <c r="S4230" s="42" t="str">
        <f>IF(R4230="","",MAX(R4230,Q4230))</f>
        <v/>
      </c>
      <c r="T4230" s="27" t="str">
        <f>IF(A4230="placement",MIN(P4230,IF(S4230="",Q4230,S4230)),"")</f>
        <v/>
      </c>
      <c r="U4230" s="28" t="str">
        <f>IF($A4230="placement",T4230*J4230,"")</f>
        <v/>
      </c>
      <c r="V4230" s="26">
        <f>IF($A4230="placement",U4230,IF($A4230="site",SUMIF($C:$C,$C4230,$U:$U),IF($A4230="user",SUMIF($B:$B,$B4230,$U:$U),SUM($U:$U))))</f>
        <v>38.199999999999889</v>
      </c>
      <c r="W4230" s="27">
        <f>V4230/J4230</f>
        <v>0.23012048192771017</v>
      </c>
    </row>
    <row r="4231" spans="1:23" hidden="1" x14ac:dyDescent="0.3">
      <c r="A4231" s="23" t="s">
        <v>10</v>
      </c>
      <c r="B4231" s="23" t="s">
        <v>4999</v>
      </c>
      <c r="C4231" s="23" t="s">
        <v>9898</v>
      </c>
      <c r="D4231" s="23" t="s">
        <v>9898</v>
      </c>
      <c r="E4231" s="23"/>
      <c r="F4231" s="27">
        <v>0.25</v>
      </c>
      <c r="G4231" s="24">
        <v>0</v>
      </c>
      <c r="H4231" s="25">
        <v>107.32470000000001</v>
      </c>
      <c r="I4231" s="25">
        <v>22.820799999999998</v>
      </c>
      <c r="J4231" s="26">
        <v>379</v>
      </c>
      <c r="K4231" s="26">
        <v>93</v>
      </c>
      <c r="L4231" s="27">
        <v>0.21260000000000001</v>
      </c>
      <c r="M4231" s="28">
        <v>0.55321589999999998</v>
      </c>
      <c r="N4231" s="29">
        <v>0.26551400000000003</v>
      </c>
      <c r="O4231" s="31"/>
      <c r="P4231" s="31">
        <v>0.52005356020000004</v>
      </c>
      <c r="Q4231" s="31">
        <v>0.249999999999999</v>
      </c>
      <c r="R4231" s="42"/>
      <c r="S4231" s="42" t="str">
        <f>IF(R4231="","",MAX(R4231,Q4231))</f>
        <v/>
      </c>
      <c r="T4231" s="27" t="str">
        <f>IF(A4231="placement",MIN(P4231,IF(S4231="",Q4231,S4231)),"")</f>
        <v/>
      </c>
      <c r="U4231" s="28" t="str">
        <f>IF($A4231="placement",T4231*J4231,"")</f>
        <v/>
      </c>
      <c r="V4231" s="26">
        <f>IF($A4231="placement",U4231,IF($A4231="site",SUMIF($C:$C,$C4231,$U:$U),IF($A4231="user",SUMIF($B:$B,$B4231,$U:$U),SUM($U:$U))))</f>
        <v>82.722039776313139</v>
      </c>
      <c r="W4231" s="27">
        <f>V4231/J4231</f>
        <v>0.21826395719343836</v>
      </c>
    </row>
    <row r="4232" spans="1:23" x14ac:dyDescent="0.3">
      <c r="A4232" s="11" t="s">
        <v>14</v>
      </c>
      <c r="B4232" s="11" t="s">
        <v>1260</v>
      </c>
      <c r="C4232" s="11" t="s">
        <v>1261</v>
      </c>
      <c r="D4232" s="35" t="s">
        <v>1262</v>
      </c>
      <c r="E4232" s="11" t="s">
        <v>1263</v>
      </c>
      <c r="F4232" s="12">
        <v>0.25</v>
      </c>
      <c r="G4232" s="33">
        <v>0</v>
      </c>
      <c r="H4232" s="34">
        <v>40.4726</v>
      </c>
      <c r="I4232" s="34">
        <v>1.6323000000000001</v>
      </c>
      <c r="J4232" s="13">
        <v>34</v>
      </c>
      <c r="K4232" s="13">
        <v>8</v>
      </c>
      <c r="L4232" s="12">
        <v>4.0300000000000002E-2</v>
      </c>
      <c r="M4232" s="14">
        <v>0.69406615999999999</v>
      </c>
      <c r="N4232" s="15">
        <v>0.5</v>
      </c>
      <c r="O4232" s="16" t="s">
        <v>42</v>
      </c>
      <c r="P4232" s="16">
        <v>0.27960758600000002</v>
      </c>
      <c r="Q4232" s="16">
        <v>0.25</v>
      </c>
      <c r="R4232" s="44"/>
      <c r="S4232" s="42" t="str">
        <f>IF(R4232="","",MAX(R4232,Q4232))</f>
        <v/>
      </c>
      <c r="T4232" s="27">
        <f>IF(A4232="placement",MIN(P4232,IF(S4232="",Q4232,S4232)),"")</f>
        <v>0.25</v>
      </c>
      <c r="U4232" s="14">
        <f>IF($A4232="placement",T4232*J4232,"")</f>
        <v>8.5</v>
      </c>
      <c r="V4232" s="13">
        <f>IF($A4232="placement",U4232,IF($A4232="site",SUMIF($C:$C,$C4232,$U:$U),IF($A4232="user",SUMIF($B:$B,$B4232,$U:$U),SUM($U:$U))))</f>
        <v>8.5</v>
      </c>
      <c r="W4232" s="12">
        <f>V4232/J4232</f>
        <v>0.25</v>
      </c>
    </row>
    <row r="4233" spans="1:23" x14ac:dyDescent="0.3">
      <c r="A4233" s="23" t="s">
        <v>14</v>
      </c>
      <c r="B4233" s="23" t="s">
        <v>1708</v>
      </c>
      <c r="C4233" s="23" t="s">
        <v>1709</v>
      </c>
      <c r="D4233" s="23" t="s">
        <v>2198</v>
      </c>
      <c r="E4233" s="23" t="s">
        <v>2199</v>
      </c>
      <c r="F4233" s="27">
        <v>0.25</v>
      </c>
      <c r="G4233" s="24">
        <v>0</v>
      </c>
      <c r="H4233" s="25">
        <v>1.0986</v>
      </c>
      <c r="I4233" s="25">
        <v>0.54910000000000003</v>
      </c>
      <c r="J4233" s="26">
        <v>34</v>
      </c>
      <c r="K4233" s="26">
        <v>9</v>
      </c>
      <c r="L4233" s="27">
        <v>0.49980000000000002</v>
      </c>
      <c r="M4233" s="28">
        <v>2.0799271500000001</v>
      </c>
      <c r="N4233" s="29">
        <v>1.5</v>
      </c>
      <c r="O4233" s="31" t="s">
        <v>42</v>
      </c>
      <c r="P4233" s="31">
        <v>0.27882089510000002</v>
      </c>
      <c r="Q4233" s="31">
        <v>0.25</v>
      </c>
      <c r="R4233" s="42"/>
      <c r="S4233" s="42" t="str">
        <f>IF(R4233="","",MAX(R4233,Q4233))</f>
        <v/>
      </c>
      <c r="T4233" s="27">
        <f>IF(A4233="placement",MIN(P4233,IF(S4233="",Q4233,S4233)),"")</f>
        <v>0.25</v>
      </c>
      <c r="U4233" s="28">
        <f>IF($A4233="placement",T4233*J4233,"")</f>
        <v>8.5</v>
      </c>
      <c r="V4233" s="26">
        <f>IF($A4233="placement",U4233,IF($A4233="site",SUMIF($C:$C,$C4233,$U:$U),IF($A4233="user",SUMIF($B:$B,$B4233,$U:$U),SUM($U:$U))))</f>
        <v>8.5</v>
      </c>
      <c r="W4233" s="27">
        <f>V4233/J4233</f>
        <v>0.25</v>
      </c>
    </row>
    <row r="4234" spans="1:23" x14ac:dyDescent="0.3">
      <c r="A4234" s="23" t="s">
        <v>14</v>
      </c>
      <c r="B4234" s="23" t="s">
        <v>2619</v>
      </c>
      <c r="C4234" s="23" t="s">
        <v>2621</v>
      </c>
      <c r="D4234" s="23" t="s">
        <v>2855</v>
      </c>
      <c r="E4234" s="23" t="s">
        <v>2856</v>
      </c>
      <c r="F4234" s="27">
        <v>0.25</v>
      </c>
      <c r="G4234" s="24">
        <v>0</v>
      </c>
      <c r="H4234" s="25">
        <v>46.286799999999999</v>
      </c>
      <c r="I4234" s="25">
        <v>2.2210999999999999</v>
      </c>
      <c r="J4234" s="26">
        <v>34</v>
      </c>
      <c r="K4234" s="26">
        <v>8</v>
      </c>
      <c r="L4234" s="27">
        <v>4.8000000000000001E-2</v>
      </c>
      <c r="M4234" s="28">
        <v>0.51027142000000003</v>
      </c>
      <c r="N4234" s="46">
        <v>0.3</v>
      </c>
      <c r="O4234" s="31" t="s">
        <v>12</v>
      </c>
      <c r="P4234" s="31">
        <v>0.41207759309999997</v>
      </c>
      <c r="Q4234" s="31">
        <v>0.25</v>
      </c>
      <c r="R4234" s="42"/>
      <c r="S4234" s="42" t="str">
        <f>IF(R4234="","",MAX(R4234,Q4234))</f>
        <v/>
      </c>
      <c r="T4234" s="27">
        <f>IF(A4234="placement",MIN(P4234,IF(S4234="",Q4234,S4234)),"")</f>
        <v>0.25</v>
      </c>
      <c r="U4234" s="28">
        <f>IF($A4234="placement",T4234*J4234,"")</f>
        <v>8.5</v>
      </c>
      <c r="V4234" s="26">
        <f>IF($A4234="placement",U4234,IF($A4234="site",SUMIF($C:$C,$C4234,$U:$U),IF($A4234="user",SUMIF($B:$B,$B4234,$U:$U),SUM($U:$U))))</f>
        <v>8.5</v>
      </c>
      <c r="W4234" s="27">
        <f>V4234/J4234</f>
        <v>0.25</v>
      </c>
    </row>
    <row r="4235" spans="1:23" hidden="1" x14ac:dyDescent="0.3">
      <c r="A4235" s="23" t="s">
        <v>13</v>
      </c>
      <c r="B4235" s="23" t="s">
        <v>6941</v>
      </c>
      <c r="C4235" s="23" t="s">
        <v>6943</v>
      </c>
      <c r="D4235" s="23" t="s">
        <v>9898</v>
      </c>
      <c r="E4235" s="23"/>
      <c r="F4235" s="27">
        <v>0.25</v>
      </c>
      <c r="G4235" s="24">
        <v>0</v>
      </c>
      <c r="H4235" s="25">
        <v>61.074300000000001</v>
      </c>
      <c r="I4235" s="25">
        <v>15.821400000000001</v>
      </c>
      <c r="J4235" s="26">
        <v>162</v>
      </c>
      <c r="K4235" s="26">
        <v>40</v>
      </c>
      <c r="L4235" s="27">
        <v>0.2591</v>
      </c>
      <c r="M4235" s="28">
        <v>0.34120154000000003</v>
      </c>
      <c r="N4235" s="29">
        <v>0.187975</v>
      </c>
      <c r="O4235" s="31"/>
      <c r="P4235" s="31">
        <v>0.449079275</v>
      </c>
      <c r="Q4235" s="31">
        <v>0.25</v>
      </c>
      <c r="R4235" s="42"/>
      <c r="S4235" s="42" t="str">
        <f>IF(R4235="","",MAX(R4235,Q4235))</f>
        <v/>
      </c>
      <c r="T4235" s="27" t="str">
        <f>IF(A4235="placement",MIN(P4235,IF(S4235="",Q4235,S4235)),"")</f>
        <v/>
      </c>
      <c r="U4235" s="28" t="str">
        <f>IF($A4235="placement",T4235*J4235,"")</f>
        <v/>
      </c>
      <c r="V4235" s="26">
        <f>IF($A4235="placement",U4235,IF($A4235="site",SUMIF($C:$C,$C4235,$U:$U),IF($A4235="user",SUMIF($B:$B,$B4235,$U:$U),SUM($U:$U))))</f>
        <v>40.499999999999929</v>
      </c>
      <c r="W4235" s="27">
        <f>V4235/J4235</f>
        <v>0.24999999999999956</v>
      </c>
    </row>
    <row r="4236" spans="1:23" hidden="1" x14ac:dyDescent="0.3">
      <c r="A4236" s="23" t="s">
        <v>10</v>
      </c>
      <c r="B4236" s="23" t="s">
        <v>8342</v>
      </c>
      <c r="C4236" s="23" t="s">
        <v>9898</v>
      </c>
      <c r="D4236" s="23" t="s">
        <v>9898</v>
      </c>
      <c r="E4236" s="23"/>
      <c r="F4236" s="27">
        <v>0.25</v>
      </c>
      <c r="G4236" s="24">
        <v>0.99966719000000004</v>
      </c>
      <c r="H4236" s="25">
        <v>366.01940000000002</v>
      </c>
      <c r="I4236" s="25">
        <v>94.836100000000002</v>
      </c>
      <c r="J4236" s="26">
        <v>5697</v>
      </c>
      <c r="K4236" s="26">
        <v>1216</v>
      </c>
      <c r="L4236" s="27">
        <v>0.2591</v>
      </c>
      <c r="M4236" s="28">
        <v>2.00240565</v>
      </c>
      <c r="N4236" s="29">
        <v>1.5605549999999999</v>
      </c>
      <c r="O4236" s="31"/>
      <c r="P4236" s="31">
        <v>0.22065991160000001</v>
      </c>
      <c r="Q4236" s="31">
        <v>0.22065991163971699</v>
      </c>
      <c r="R4236" s="42"/>
      <c r="S4236" s="42" t="str">
        <f>IF(R4236="","",MAX(R4236,Q4236))</f>
        <v/>
      </c>
      <c r="T4236" s="27" t="str">
        <f>IF(A4236="placement",MIN(P4236,IF(S4236="",Q4236,S4236)),"")</f>
        <v/>
      </c>
      <c r="U4236" s="28" t="str">
        <f>IF($A4236="placement",T4236*J4236,"")</f>
        <v/>
      </c>
      <c r="V4236" s="26">
        <f>IF($A4236="placement",U4236,IF($A4236="site",SUMIF($C:$C,$C4236,$U:$U),IF($A4236="user",SUMIF($B:$B,$B4236,$U:$U),SUM($U:$U))))</f>
        <v>1241.5497591205976</v>
      </c>
      <c r="W4236" s="27">
        <f>V4236/J4236</f>
        <v>0.21793044744963974</v>
      </c>
    </row>
    <row r="4237" spans="1:23" x14ac:dyDescent="0.3">
      <c r="A4237" s="23" t="s">
        <v>14</v>
      </c>
      <c r="B4237" s="23" t="s">
        <v>2916</v>
      </c>
      <c r="C4237" s="23" t="s">
        <v>2917</v>
      </c>
      <c r="D4237" s="32" t="s">
        <v>2928</v>
      </c>
      <c r="E4237" s="23" t="s">
        <v>2929</v>
      </c>
      <c r="F4237" s="27">
        <v>0.25</v>
      </c>
      <c r="G4237" s="24">
        <v>0</v>
      </c>
      <c r="H4237" s="25">
        <v>18.5428</v>
      </c>
      <c r="I4237" s="25">
        <v>3.1303999999999998</v>
      </c>
      <c r="J4237" s="26">
        <v>34</v>
      </c>
      <c r="K4237" s="26">
        <v>9</v>
      </c>
      <c r="L4237" s="27">
        <v>0.16880000000000001</v>
      </c>
      <c r="M4237" s="28">
        <v>0.36619738000000002</v>
      </c>
      <c r="N4237" s="29">
        <v>0.2</v>
      </c>
      <c r="O4237" s="31" t="s">
        <v>12</v>
      </c>
      <c r="P4237" s="31">
        <v>0.45384644140000002</v>
      </c>
      <c r="Q4237" s="31">
        <v>0.25</v>
      </c>
      <c r="R4237" s="42"/>
      <c r="S4237" s="42" t="str">
        <f>IF(R4237="","",MAX(R4237,Q4237))</f>
        <v/>
      </c>
      <c r="T4237" s="27">
        <f>IF(A4237="placement",MIN(P4237,IF(S4237="",Q4237,S4237)),"")</f>
        <v>0.25</v>
      </c>
      <c r="U4237" s="28">
        <f>IF($A4237="placement",T4237*J4237,"")</f>
        <v>8.5</v>
      </c>
      <c r="V4237" s="26">
        <f>IF($A4237="placement",U4237,IF($A4237="site",SUMIF($C:$C,$C4237,$U:$U),IF($A4237="user",SUMIF($B:$B,$B4237,$U:$U),SUM($U:$U))))</f>
        <v>8.5</v>
      </c>
      <c r="W4237" s="27">
        <f>V4237/J4237</f>
        <v>0.25</v>
      </c>
    </row>
    <row r="4238" spans="1:23" x14ac:dyDescent="0.3">
      <c r="A4238" s="23" t="s">
        <v>14</v>
      </c>
      <c r="B4238" s="23" t="s">
        <v>3266</v>
      </c>
      <c r="C4238" s="23" t="s">
        <v>3268</v>
      </c>
      <c r="D4238" s="23" t="s">
        <v>10133</v>
      </c>
      <c r="E4238" s="23" t="s">
        <v>10134</v>
      </c>
      <c r="F4238" s="27">
        <v>0.25</v>
      </c>
      <c r="G4238" s="24">
        <v>0</v>
      </c>
      <c r="H4238" s="25">
        <v>4.9053000000000004</v>
      </c>
      <c r="I4238" s="25">
        <v>0.4516</v>
      </c>
      <c r="J4238" s="26">
        <v>34</v>
      </c>
      <c r="K4238" s="26">
        <v>7</v>
      </c>
      <c r="L4238" s="27">
        <v>9.2100000000000001E-2</v>
      </c>
      <c r="M4238" s="28">
        <v>2.48755338</v>
      </c>
      <c r="N4238" s="29">
        <v>1.85</v>
      </c>
      <c r="O4238" s="31" t="s">
        <v>12</v>
      </c>
      <c r="P4238" s="31">
        <v>0.25629736530000002</v>
      </c>
      <c r="Q4238" s="31">
        <v>0.25</v>
      </c>
      <c r="R4238" s="42"/>
      <c r="S4238" s="42" t="str">
        <f>IF(R4238="","",MAX(R4238,Q4238))</f>
        <v/>
      </c>
      <c r="T4238" s="27">
        <f>IF(A4238="placement",MIN(P4238,IF(S4238="",Q4238,S4238)),"")</f>
        <v>0.25</v>
      </c>
      <c r="U4238" s="28">
        <f>IF($A4238="placement",T4238*J4238,"")</f>
        <v>8.5</v>
      </c>
      <c r="V4238" s="26">
        <f>IF($A4238="placement",U4238,IF($A4238="site",SUMIF($C:$C,$C4238,$U:$U),IF($A4238="user",SUMIF($B:$B,$B4238,$U:$U),SUM($U:$U))))</f>
        <v>8.5</v>
      </c>
      <c r="W4238" s="27">
        <f>V4238/J4238</f>
        <v>0.25</v>
      </c>
    </row>
    <row r="4239" spans="1:23" x14ac:dyDescent="0.3">
      <c r="A4239" s="23" t="s">
        <v>14</v>
      </c>
      <c r="B4239" s="23" t="s">
        <v>4328</v>
      </c>
      <c r="C4239" s="23" t="s">
        <v>4329</v>
      </c>
      <c r="D4239" s="23" t="s">
        <v>10863</v>
      </c>
      <c r="E4239" s="23" t="s">
        <v>10864</v>
      </c>
      <c r="F4239" s="27">
        <v>0.25</v>
      </c>
      <c r="G4239" s="24">
        <v>1</v>
      </c>
      <c r="H4239" s="25">
        <v>49.307000000000002</v>
      </c>
      <c r="I4239" s="25">
        <v>3.2785000000000002</v>
      </c>
      <c r="J4239" s="26">
        <v>34</v>
      </c>
      <c r="K4239" s="26">
        <v>8</v>
      </c>
      <c r="L4239" s="27">
        <v>6.6500000000000004E-2</v>
      </c>
      <c r="M4239" s="28">
        <v>0.34413821999999999</v>
      </c>
      <c r="N4239" s="29">
        <v>0.15</v>
      </c>
      <c r="O4239" s="31" t="s">
        <v>12</v>
      </c>
      <c r="P4239" s="31">
        <v>0.56412861810000003</v>
      </c>
      <c r="Q4239" s="31">
        <v>0.25</v>
      </c>
      <c r="R4239" s="42"/>
      <c r="S4239" s="42" t="str">
        <f>IF(R4239="","",MAX(R4239,Q4239))</f>
        <v/>
      </c>
      <c r="T4239" s="27">
        <f>IF(A4239="placement",MIN(P4239,IF(S4239="",Q4239,S4239)),"")</f>
        <v>0.25</v>
      </c>
      <c r="U4239" s="28">
        <f>IF($A4239="placement",T4239*J4239,"")</f>
        <v>8.5</v>
      </c>
      <c r="V4239" s="26">
        <f>IF($A4239="placement",U4239,IF($A4239="site",SUMIF($C:$C,$C4239,$U:$U),IF($A4239="user",SUMIF($B:$B,$B4239,$U:$U),SUM($U:$U))))</f>
        <v>8.5</v>
      </c>
      <c r="W4239" s="27">
        <f>V4239/J4239</f>
        <v>0.25</v>
      </c>
    </row>
    <row r="4240" spans="1:23" x14ac:dyDescent="0.3">
      <c r="A4240" s="23" t="s">
        <v>14</v>
      </c>
      <c r="B4240" s="23" t="s">
        <v>5021</v>
      </c>
      <c r="C4240" s="23" t="s">
        <v>5023</v>
      </c>
      <c r="D4240" s="23" t="s">
        <v>5162</v>
      </c>
      <c r="E4240" s="23" t="s">
        <v>5163</v>
      </c>
      <c r="F4240" s="27">
        <v>0.25</v>
      </c>
      <c r="G4240" s="24">
        <v>0</v>
      </c>
      <c r="H4240" s="25">
        <v>42.794899999999998</v>
      </c>
      <c r="I4240" s="25">
        <v>3.0072000000000001</v>
      </c>
      <c r="J4240" s="26">
        <v>34</v>
      </c>
      <c r="K4240" s="26">
        <v>8</v>
      </c>
      <c r="L4240" s="27">
        <v>7.0300000000000001E-2</v>
      </c>
      <c r="M4240" s="28">
        <v>0.37457542999999999</v>
      </c>
      <c r="N4240" s="29">
        <v>0.25</v>
      </c>
      <c r="O4240" s="31" t="s">
        <v>12</v>
      </c>
      <c r="P4240" s="31">
        <v>0.33257767910000002</v>
      </c>
      <c r="Q4240" s="31">
        <v>0.25</v>
      </c>
      <c r="R4240" s="42"/>
      <c r="S4240" s="42" t="str">
        <f>IF(R4240="","",MAX(R4240,Q4240))</f>
        <v/>
      </c>
      <c r="T4240" s="27">
        <f>IF(A4240="placement",MIN(P4240,IF(S4240="",Q4240,S4240)),"")</f>
        <v>0.25</v>
      </c>
      <c r="U4240" s="28">
        <f>IF($A4240="placement",T4240*J4240,"")</f>
        <v>8.5</v>
      </c>
      <c r="V4240" s="26">
        <f>IF($A4240="placement",U4240,IF($A4240="site",SUMIF($C:$C,$C4240,$U:$U),IF($A4240="user",SUMIF($B:$B,$B4240,$U:$U),SUM($U:$U))))</f>
        <v>8.5</v>
      </c>
      <c r="W4240" s="27">
        <f>V4240/J4240</f>
        <v>0.25</v>
      </c>
    </row>
    <row r="4241" spans="1:23" hidden="1" x14ac:dyDescent="0.3">
      <c r="A4241" s="23" t="s">
        <v>13</v>
      </c>
      <c r="B4241" s="23" t="s">
        <v>8382</v>
      </c>
      <c r="C4241" s="23" t="s">
        <v>8384</v>
      </c>
      <c r="D4241" s="32" t="s">
        <v>9898</v>
      </c>
      <c r="E4241" s="23"/>
      <c r="F4241" s="27">
        <v>0.21079999999999999</v>
      </c>
      <c r="G4241" s="24">
        <v>0</v>
      </c>
      <c r="H4241" s="25">
        <v>6.2694000000000001</v>
      </c>
      <c r="I4241" s="25">
        <v>1.5494000000000001</v>
      </c>
      <c r="J4241" s="26">
        <v>161</v>
      </c>
      <c r="K4241" s="26">
        <v>28</v>
      </c>
      <c r="L4241" s="27">
        <v>0.24709999999999999</v>
      </c>
      <c r="M4241" s="28">
        <v>3.4708279599999998</v>
      </c>
      <c r="N4241" s="29">
        <v>2.8489879999999999</v>
      </c>
      <c r="O4241" s="31"/>
      <c r="P4241" s="31">
        <v>0.17916184930000001</v>
      </c>
      <c r="Q4241" s="31">
        <v>0.17916184929578199</v>
      </c>
      <c r="R4241" s="42"/>
      <c r="S4241" s="42" t="str">
        <f>IF(R4241="","",MAX(R4241,Q4241))</f>
        <v/>
      </c>
      <c r="T4241" s="27" t="str">
        <f>IF(A4241="placement",MIN(P4241,IF(S4241="",Q4241,S4241)),"")</f>
        <v/>
      </c>
      <c r="U4241" s="28" t="str">
        <f>IF($A4241="placement",T4241*J4241,"")</f>
        <v/>
      </c>
      <c r="V4241" s="26">
        <f>IF($A4241="placement",U4241,IF($A4241="site",SUMIF($C:$C,$C4241,$U:$U),IF($A4241="user",SUMIF($B:$B,$B4241,$U:$U),SUM($U:$U))))</f>
        <v>28.355098019533589</v>
      </c>
      <c r="W4241" s="27">
        <f>V4241/J4241</f>
        <v>0.17611862123933905</v>
      </c>
    </row>
    <row r="4242" spans="1:23" hidden="1" x14ac:dyDescent="0.3">
      <c r="A4242" s="23" t="s">
        <v>10</v>
      </c>
      <c r="B4242" s="23" t="s">
        <v>7987</v>
      </c>
      <c r="C4242" s="23" t="s">
        <v>9898</v>
      </c>
      <c r="D4242" s="23" t="s">
        <v>9898</v>
      </c>
      <c r="E4242" s="23"/>
      <c r="F4242" s="27">
        <v>0.2833</v>
      </c>
      <c r="G4242" s="24">
        <v>0.79679396000000002</v>
      </c>
      <c r="H4242" s="25">
        <v>377.4511</v>
      </c>
      <c r="I4242" s="25">
        <v>124.1712</v>
      </c>
      <c r="J4242" s="26">
        <v>4628</v>
      </c>
      <c r="K4242" s="26">
        <v>1012</v>
      </c>
      <c r="L4242" s="27">
        <v>0.32900000000000001</v>
      </c>
      <c r="M4242" s="28">
        <v>1.2423206</v>
      </c>
      <c r="N4242" s="29">
        <v>0.94986800000000005</v>
      </c>
      <c r="O4242" s="31"/>
      <c r="P4242" s="31">
        <v>0.2354083143</v>
      </c>
      <c r="Q4242" s="31">
        <v>0.23540831425181399</v>
      </c>
      <c r="R4242" s="42"/>
      <c r="S4242" s="42" t="str">
        <f>IF(R4242="","",MAX(R4242,Q4242))</f>
        <v/>
      </c>
      <c r="T4242" s="27" t="str">
        <f>IF(A4242="placement",MIN(P4242,IF(S4242="",Q4242,S4242)),"")</f>
        <v/>
      </c>
      <c r="U4242" s="28" t="str">
        <f>IF($A4242="placement",T4242*J4242,"")</f>
        <v/>
      </c>
      <c r="V4242" s="26">
        <f>IF($A4242="placement",U4242,IF($A4242="site",SUMIF($C:$C,$C4242,$U:$U),IF($A4242="user",SUMIF($B:$B,$B4242,$U:$U),SUM($U:$U))))</f>
        <v>1007.3211551430676</v>
      </c>
      <c r="W4242" s="27">
        <f>V4242/J4242</f>
        <v>0.21765798512166543</v>
      </c>
    </row>
    <row r="4243" spans="1:23" x14ac:dyDescent="0.3">
      <c r="A4243" s="23" t="s">
        <v>14</v>
      </c>
      <c r="B4243" s="23" t="s">
        <v>6638</v>
      </c>
      <c r="C4243" s="23" t="s">
        <v>6639</v>
      </c>
      <c r="D4243" s="23" t="s">
        <v>10292</v>
      </c>
      <c r="E4243" s="23" t="s">
        <v>10293</v>
      </c>
      <c r="F4243" s="27">
        <v>0.25</v>
      </c>
      <c r="G4243" s="24">
        <v>0</v>
      </c>
      <c r="H4243" s="25">
        <v>7.5022000000000002</v>
      </c>
      <c r="I4243" s="25">
        <v>1.0904</v>
      </c>
      <c r="J4243" s="26">
        <v>34</v>
      </c>
      <c r="K4243" s="26">
        <v>9</v>
      </c>
      <c r="L4243" s="27">
        <v>0.14530000000000001</v>
      </c>
      <c r="M4243" s="28">
        <v>1.0466754</v>
      </c>
      <c r="N4243" s="29">
        <v>0.7</v>
      </c>
      <c r="O4243" s="31" t="s">
        <v>42</v>
      </c>
      <c r="P4243" s="31">
        <v>0.33121577219999998</v>
      </c>
      <c r="Q4243" s="31">
        <v>0.25</v>
      </c>
      <c r="R4243" s="42"/>
      <c r="S4243" s="42" t="str">
        <f>IF(R4243="","",MAX(R4243,Q4243))</f>
        <v/>
      </c>
      <c r="T4243" s="27">
        <f>IF(A4243="placement",MIN(P4243,IF(S4243="",Q4243,S4243)),"")</f>
        <v>0.25</v>
      </c>
      <c r="U4243" s="28">
        <f>IF($A4243="placement",T4243*J4243,"")</f>
        <v>8.5</v>
      </c>
      <c r="V4243" s="26">
        <f>IF($A4243="placement",U4243,IF($A4243="site",SUMIF($C:$C,$C4243,$U:$U),IF($A4243="user",SUMIF($B:$B,$B4243,$U:$U),SUM($U:$U))))</f>
        <v>8.5</v>
      </c>
      <c r="W4243" s="27">
        <f>V4243/J4243</f>
        <v>0.25</v>
      </c>
    </row>
    <row r="4244" spans="1:23" x14ac:dyDescent="0.3">
      <c r="A4244" s="23" t="s">
        <v>14</v>
      </c>
      <c r="B4244" s="23" t="s">
        <v>7689</v>
      </c>
      <c r="C4244" s="23" t="s">
        <v>7690</v>
      </c>
      <c r="D4244" s="23" t="s">
        <v>7781</v>
      </c>
      <c r="E4244" s="23" t="s">
        <v>7782</v>
      </c>
      <c r="F4244" s="27">
        <v>0.25</v>
      </c>
      <c r="G4244" s="24">
        <v>0</v>
      </c>
      <c r="H4244" s="25">
        <v>24.911799999999999</v>
      </c>
      <c r="I4244" s="25">
        <v>2.0041000000000002</v>
      </c>
      <c r="J4244" s="26">
        <v>34</v>
      </c>
      <c r="K4244" s="26">
        <v>9</v>
      </c>
      <c r="L4244" s="27">
        <v>8.0399999999999999E-2</v>
      </c>
      <c r="M4244" s="28">
        <v>0.57349775000000003</v>
      </c>
      <c r="N4244" s="29">
        <v>0.37</v>
      </c>
      <c r="O4244" s="31" t="s">
        <v>12</v>
      </c>
      <c r="P4244" s="31">
        <v>0.35483618379999998</v>
      </c>
      <c r="Q4244" s="31">
        <v>0.25</v>
      </c>
      <c r="R4244" s="42"/>
      <c r="S4244" s="42" t="str">
        <f>IF(R4244="","",MAX(R4244,Q4244))</f>
        <v/>
      </c>
      <c r="T4244" s="27">
        <f>IF(A4244="placement",MIN(P4244,IF(S4244="",Q4244,S4244)),"")</f>
        <v>0.25</v>
      </c>
      <c r="U4244" s="28">
        <f>IF($A4244="placement",T4244*J4244,"")</f>
        <v>8.5</v>
      </c>
      <c r="V4244" s="26">
        <f>IF($A4244="placement",U4244,IF($A4244="site",SUMIF($C:$C,$C4244,$U:$U),IF($A4244="user",SUMIF($B:$B,$B4244,$U:$U),SUM($U:$U))))</f>
        <v>8.5</v>
      </c>
      <c r="W4244" s="27">
        <f>V4244/J4244</f>
        <v>0.25</v>
      </c>
    </row>
    <row r="4245" spans="1:23" x14ac:dyDescent="0.3">
      <c r="A4245" s="23" t="s">
        <v>14</v>
      </c>
      <c r="B4245" s="23" t="s">
        <v>9186</v>
      </c>
      <c r="C4245" s="23" t="s">
        <v>9188</v>
      </c>
      <c r="D4245" s="32" t="s">
        <v>9299</v>
      </c>
      <c r="E4245" s="23" t="s">
        <v>9300</v>
      </c>
      <c r="F4245" s="27">
        <v>0.25</v>
      </c>
      <c r="G4245" s="24">
        <v>0</v>
      </c>
      <c r="H4245" s="25">
        <v>19.554600000000001</v>
      </c>
      <c r="I4245" s="25">
        <v>1.056</v>
      </c>
      <c r="J4245" s="26">
        <v>34</v>
      </c>
      <c r="K4245" s="26">
        <v>8</v>
      </c>
      <c r="L4245" s="27">
        <v>5.3999999999999999E-2</v>
      </c>
      <c r="M4245" s="28">
        <v>1.05997024</v>
      </c>
      <c r="N4245" s="29">
        <v>0.77</v>
      </c>
      <c r="O4245" s="31" t="s">
        <v>42</v>
      </c>
      <c r="P4245" s="31">
        <v>0.27356450929999998</v>
      </c>
      <c r="Q4245" s="31">
        <v>0.25</v>
      </c>
      <c r="R4245" s="42"/>
      <c r="S4245" s="42" t="str">
        <f>IF(R4245="","",MAX(R4245,Q4245))</f>
        <v/>
      </c>
      <c r="T4245" s="27">
        <f>IF(A4245="placement",MIN(P4245,IF(S4245="",Q4245,S4245)),"")</f>
        <v>0.25</v>
      </c>
      <c r="U4245" s="28">
        <f>IF($A4245="placement",T4245*J4245,"")</f>
        <v>8.5</v>
      </c>
      <c r="V4245" s="26">
        <f>IF($A4245="placement",U4245,IF($A4245="site",SUMIF($C:$C,$C4245,$U:$U),IF($A4245="user",SUMIF($B:$B,$B4245,$U:$U),SUM($U:$U))))</f>
        <v>8.5</v>
      </c>
      <c r="W4245" s="27">
        <f>V4245/J4245</f>
        <v>0.25</v>
      </c>
    </row>
    <row r="4246" spans="1:23" x14ac:dyDescent="0.3">
      <c r="A4246" s="23" t="s">
        <v>14</v>
      </c>
      <c r="B4246" s="23" t="s">
        <v>9445</v>
      </c>
      <c r="C4246" s="23" t="s">
        <v>9447</v>
      </c>
      <c r="D4246" s="23" t="s">
        <v>9452</v>
      </c>
      <c r="E4246" s="23" t="s">
        <v>9453</v>
      </c>
      <c r="F4246" s="27">
        <v>0.25</v>
      </c>
      <c r="G4246" s="24">
        <v>0</v>
      </c>
      <c r="H4246" s="25">
        <v>11.5336</v>
      </c>
      <c r="I4246" s="25">
        <v>3.0083000000000002</v>
      </c>
      <c r="J4246" s="26">
        <v>34</v>
      </c>
      <c r="K4246" s="26">
        <v>8</v>
      </c>
      <c r="L4246" s="27">
        <v>0.26079999999999998</v>
      </c>
      <c r="M4246" s="28">
        <v>0.37269446000000001</v>
      </c>
      <c r="N4246" s="29">
        <v>0.17</v>
      </c>
      <c r="O4246" s="31" t="s">
        <v>42</v>
      </c>
      <c r="P4246" s="31">
        <v>0.54386228690000005</v>
      </c>
      <c r="Q4246" s="31">
        <v>0.25</v>
      </c>
      <c r="R4246" s="42"/>
      <c r="S4246" s="42" t="str">
        <f>IF(R4246="","",MAX(R4246,Q4246))</f>
        <v/>
      </c>
      <c r="T4246" s="27">
        <f>IF(A4246="placement",MIN(P4246,IF(S4246="",Q4246,S4246)),"")</f>
        <v>0.25</v>
      </c>
      <c r="U4246" s="28">
        <f>IF($A4246="placement",T4246*J4246,"")</f>
        <v>8.5</v>
      </c>
      <c r="V4246" s="26">
        <f>IF($A4246="placement",U4246,IF($A4246="site",SUMIF($C:$C,$C4246,$U:$U),IF($A4246="user",SUMIF($B:$B,$B4246,$U:$U),SUM($U:$U))))</f>
        <v>8.5</v>
      </c>
      <c r="W4246" s="27">
        <f>V4246/J4246</f>
        <v>0.25</v>
      </c>
    </row>
    <row r="4247" spans="1:23" x14ac:dyDescent="0.3">
      <c r="A4247" s="23" t="s">
        <v>14</v>
      </c>
      <c r="B4247" s="23" t="s">
        <v>2588</v>
      </c>
      <c r="C4247" s="23" t="s">
        <v>2590</v>
      </c>
      <c r="D4247" s="23" t="s">
        <v>2591</v>
      </c>
      <c r="E4247" s="23" t="s">
        <v>2592</v>
      </c>
      <c r="F4247" s="27">
        <v>0.25</v>
      </c>
      <c r="G4247" s="24">
        <v>0</v>
      </c>
      <c r="H4247" s="25">
        <v>22.523599999999998</v>
      </c>
      <c r="I4247" s="25">
        <v>5.0278999999999998</v>
      </c>
      <c r="J4247" s="26">
        <v>34</v>
      </c>
      <c r="K4247" s="26">
        <v>8</v>
      </c>
      <c r="L4247" s="27">
        <v>0.22320000000000001</v>
      </c>
      <c r="M4247" s="28">
        <v>0.22472759</v>
      </c>
      <c r="N4247" s="29">
        <v>0.05</v>
      </c>
      <c r="O4247" s="31" t="s">
        <v>42</v>
      </c>
      <c r="P4247" s="31">
        <v>0.77750840769999996</v>
      </c>
      <c r="Q4247" s="31">
        <v>0.249999999999999</v>
      </c>
      <c r="R4247" s="42"/>
      <c r="S4247" s="42" t="str">
        <f>IF(R4247="","",MAX(R4247,Q4247))</f>
        <v/>
      </c>
      <c r="T4247" s="27">
        <f>IF(A4247="placement",MIN(P4247,IF(S4247="",Q4247,S4247)),"")</f>
        <v>0.249999999999999</v>
      </c>
      <c r="U4247" s="28">
        <f>IF($A4247="placement",T4247*J4247,"")</f>
        <v>8.4999999999999662</v>
      </c>
      <c r="V4247" s="26">
        <f>IF($A4247="placement",U4247,IF($A4247="site",SUMIF($C:$C,$C4247,$U:$U),IF($A4247="user",SUMIF($B:$B,$B4247,$U:$U),SUM($U:$U))))</f>
        <v>8.4999999999999662</v>
      </c>
      <c r="W4247" s="27">
        <f>V4247/J4247</f>
        <v>0.249999999999999</v>
      </c>
    </row>
    <row r="4248" spans="1:23" x14ac:dyDescent="0.3">
      <c r="A4248" s="23" t="s">
        <v>14</v>
      </c>
      <c r="B4248" s="23" t="s">
        <v>6638</v>
      </c>
      <c r="C4248" s="23" t="s">
        <v>6639</v>
      </c>
      <c r="D4248" s="23" t="s">
        <v>6814</v>
      </c>
      <c r="E4248" s="23" t="s">
        <v>6815</v>
      </c>
      <c r="F4248" s="27">
        <v>0.25</v>
      </c>
      <c r="G4248" s="24">
        <v>0</v>
      </c>
      <c r="H4248" s="25">
        <v>5.0426000000000002</v>
      </c>
      <c r="I4248" s="25">
        <v>1.4342999999999999</v>
      </c>
      <c r="J4248" s="26">
        <v>34</v>
      </c>
      <c r="K4248" s="26">
        <v>9</v>
      </c>
      <c r="L4248" s="27">
        <v>0.28439999999999999</v>
      </c>
      <c r="M4248" s="28">
        <v>0.79416335000000005</v>
      </c>
      <c r="N4248" s="29">
        <v>0.3</v>
      </c>
      <c r="O4248" s="31" t="s">
        <v>12</v>
      </c>
      <c r="P4248" s="31">
        <v>0.62224396120000003</v>
      </c>
      <c r="Q4248" s="31">
        <v>0.249999999999999</v>
      </c>
      <c r="R4248" s="42"/>
      <c r="S4248" s="42" t="str">
        <f>IF(R4248="","",MAX(R4248,Q4248))</f>
        <v/>
      </c>
      <c r="T4248" s="27">
        <f>IF(A4248="placement",MIN(P4248,IF(S4248="",Q4248,S4248)),"")</f>
        <v>0.249999999999999</v>
      </c>
      <c r="U4248" s="28">
        <f>IF($A4248="placement",T4248*J4248,"")</f>
        <v>8.4999999999999662</v>
      </c>
      <c r="V4248" s="26">
        <f>IF($A4248="placement",U4248,IF($A4248="site",SUMIF($C:$C,$C4248,$U:$U),IF($A4248="user",SUMIF($B:$B,$B4248,$U:$U),SUM($U:$U))))</f>
        <v>8.4999999999999662</v>
      </c>
      <c r="W4248" s="27">
        <f>V4248/J4248</f>
        <v>0.249999999999999</v>
      </c>
    </row>
    <row r="4249" spans="1:23" x14ac:dyDescent="0.3">
      <c r="A4249" s="23" t="s">
        <v>14</v>
      </c>
      <c r="B4249" s="23" t="s">
        <v>9547</v>
      </c>
      <c r="C4249" s="23" t="s">
        <v>9549</v>
      </c>
      <c r="D4249" s="23" t="s">
        <v>9552</v>
      </c>
      <c r="E4249" s="23" t="s">
        <v>9553</v>
      </c>
      <c r="F4249" s="27">
        <v>0.33</v>
      </c>
      <c r="G4249" s="24">
        <v>0</v>
      </c>
      <c r="H4249" s="25">
        <v>3.1425999999999998</v>
      </c>
      <c r="I4249" s="25">
        <v>0.71389999999999998</v>
      </c>
      <c r="J4249" s="26">
        <v>34</v>
      </c>
      <c r="K4249" s="26">
        <v>8</v>
      </c>
      <c r="L4249" s="27">
        <v>0.22720000000000001</v>
      </c>
      <c r="M4249" s="28">
        <v>1.57016508</v>
      </c>
      <c r="N4249" s="29">
        <v>1.2</v>
      </c>
      <c r="O4249" s="31" t="s">
        <v>12</v>
      </c>
      <c r="P4249" s="31">
        <v>0.23574914929999999</v>
      </c>
      <c r="Q4249" s="31">
        <v>0.23574914934560101</v>
      </c>
      <c r="R4249" s="42"/>
      <c r="S4249" s="42" t="str">
        <f>IF(R4249="","",MAX(R4249,Q4249))</f>
        <v/>
      </c>
      <c r="T4249" s="27">
        <f>IF(A4249="placement",MIN(P4249,IF(S4249="",Q4249,S4249)),"")</f>
        <v>0.23574914929999999</v>
      </c>
      <c r="U4249" s="28">
        <f>IF($A4249="placement",T4249*J4249,"")</f>
        <v>8.015471076199999</v>
      </c>
      <c r="V4249" s="26">
        <f>IF($A4249="placement",U4249,IF($A4249="site",SUMIF($C:$C,$C4249,$U:$U),IF($A4249="user",SUMIF($B:$B,$B4249,$U:$U),SUM($U:$U))))</f>
        <v>8.015471076199999</v>
      </c>
      <c r="W4249" s="27">
        <f>V4249/J4249</f>
        <v>0.23574914929999996</v>
      </c>
    </row>
    <row r="4250" spans="1:23" x14ac:dyDescent="0.3">
      <c r="A4250" s="23" t="s">
        <v>14</v>
      </c>
      <c r="B4250" s="23" t="s">
        <v>5690</v>
      </c>
      <c r="C4250" s="23" t="s">
        <v>5692</v>
      </c>
      <c r="D4250" s="23" t="s">
        <v>5693</v>
      </c>
      <c r="E4250" s="23" t="s">
        <v>5694</v>
      </c>
      <c r="F4250" s="27">
        <v>0.33</v>
      </c>
      <c r="G4250" s="24">
        <v>0</v>
      </c>
      <c r="H4250" s="25">
        <v>23.305399999999999</v>
      </c>
      <c r="I4250" s="25">
        <v>0.87870000000000004</v>
      </c>
      <c r="J4250" s="26">
        <v>34</v>
      </c>
      <c r="K4250" s="26">
        <v>8</v>
      </c>
      <c r="L4250" s="27">
        <v>3.7699999999999997E-2</v>
      </c>
      <c r="M4250" s="28">
        <v>1.2951227400000001</v>
      </c>
      <c r="N4250" s="29">
        <v>1</v>
      </c>
      <c r="O4250" s="31" t="s">
        <v>12</v>
      </c>
      <c r="P4250" s="31">
        <v>0.22787241250000001</v>
      </c>
      <c r="Q4250" s="31">
        <v>0.22787241253781501</v>
      </c>
      <c r="R4250" s="42"/>
      <c r="S4250" s="42" t="str">
        <f>IF(R4250="","",MAX(R4250,Q4250))</f>
        <v/>
      </c>
      <c r="T4250" s="27">
        <f>IF(A4250="placement",MIN(P4250,IF(S4250="",Q4250,S4250)),"")</f>
        <v>0.22787241250000001</v>
      </c>
      <c r="U4250" s="28">
        <f>IF($A4250="placement",T4250*J4250,"")</f>
        <v>7.7476620250000003</v>
      </c>
      <c r="V4250" s="26">
        <f>IF($A4250="placement",U4250,IF($A4250="site",SUMIF($C:$C,$C4250,$U:$U),IF($A4250="user",SUMIF($B:$B,$B4250,$U:$U),SUM($U:$U))))</f>
        <v>7.7476620250000003</v>
      </c>
      <c r="W4250" s="27">
        <f>V4250/J4250</f>
        <v>0.22787241250000001</v>
      </c>
    </row>
    <row r="4251" spans="1:23" x14ac:dyDescent="0.3">
      <c r="A4251" s="23" t="s">
        <v>14</v>
      </c>
      <c r="B4251" s="23" t="s">
        <v>1708</v>
      </c>
      <c r="C4251" s="23" t="s">
        <v>1709</v>
      </c>
      <c r="D4251" s="23" t="s">
        <v>2168</v>
      </c>
      <c r="E4251" s="23" t="s">
        <v>2169</v>
      </c>
      <c r="F4251" s="27">
        <v>0.15</v>
      </c>
      <c r="G4251" s="24">
        <v>0</v>
      </c>
      <c r="H4251" s="25">
        <v>3.0901000000000001</v>
      </c>
      <c r="I4251" s="25">
        <v>0.54300000000000004</v>
      </c>
      <c r="J4251" s="26">
        <v>34</v>
      </c>
      <c r="K4251" s="26">
        <v>5</v>
      </c>
      <c r="L4251" s="27">
        <v>0.1757</v>
      </c>
      <c r="M4251" s="28">
        <v>2.1022625599999998</v>
      </c>
      <c r="N4251" s="29">
        <v>1.5</v>
      </c>
      <c r="O4251" s="31" t="s">
        <v>42</v>
      </c>
      <c r="P4251" s="31">
        <v>0.28648303650000001</v>
      </c>
      <c r="Q4251" s="31">
        <v>0.15</v>
      </c>
      <c r="R4251" s="42">
        <v>0.2</v>
      </c>
      <c r="S4251" s="42">
        <f>IF(R4251="","",MAX(R4251,Q4251))</f>
        <v>0.2</v>
      </c>
      <c r="T4251" s="27">
        <f>IF(A4251="placement",MIN(P4251,IF(S4251="",Q4251,S4251)),"")</f>
        <v>0.2</v>
      </c>
      <c r="U4251" s="28">
        <f>IF($A4251="placement",T4251*J4251,"")</f>
        <v>6.8000000000000007</v>
      </c>
      <c r="V4251" s="26">
        <f>IF($A4251="placement",U4251,IF($A4251="site",SUMIF($C:$C,$C4251,$U:$U),IF($A4251="user",SUMIF($B:$B,$B4251,$U:$U),SUM($U:$U))))</f>
        <v>6.8000000000000007</v>
      </c>
      <c r="W4251" s="27">
        <f>V4251/J4251</f>
        <v>0.2</v>
      </c>
    </row>
    <row r="4252" spans="1:23" x14ac:dyDescent="0.3">
      <c r="A4252" s="23" t="s">
        <v>14</v>
      </c>
      <c r="B4252" s="23" t="s">
        <v>9186</v>
      </c>
      <c r="C4252" s="23" t="s">
        <v>9188</v>
      </c>
      <c r="D4252" s="32" t="s">
        <v>9267</v>
      </c>
      <c r="E4252" s="23" t="s">
        <v>9268</v>
      </c>
      <c r="F4252" s="27">
        <v>0.25</v>
      </c>
      <c r="G4252" s="24">
        <v>0</v>
      </c>
      <c r="H4252" s="25">
        <v>14.0646</v>
      </c>
      <c r="I4252" s="25">
        <v>1.1182000000000001</v>
      </c>
      <c r="J4252" s="26">
        <v>34</v>
      </c>
      <c r="K4252" s="26">
        <v>6</v>
      </c>
      <c r="L4252" s="27">
        <v>7.9500000000000001E-2</v>
      </c>
      <c r="M4252" s="28">
        <v>1.0142191</v>
      </c>
      <c r="N4252" s="29">
        <v>0.82</v>
      </c>
      <c r="O4252" s="31" t="s">
        <v>42</v>
      </c>
      <c r="P4252" s="31">
        <v>0.1914961959</v>
      </c>
      <c r="Q4252" s="31">
        <v>0.19149619589862399</v>
      </c>
      <c r="R4252" s="42"/>
      <c r="S4252" s="42" t="str">
        <f>IF(R4252="","",MAX(R4252,Q4252))</f>
        <v/>
      </c>
      <c r="T4252" s="27">
        <f>IF(A4252="placement",MIN(P4252,IF(S4252="",Q4252,S4252)),"")</f>
        <v>0.19149619589862399</v>
      </c>
      <c r="U4252" s="28">
        <f>IF($A4252="placement",T4252*J4252,"")</f>
        <v>6.5108706605532154</v>
      </c>
      <c r="V4252" s="26">
        <f>IF($A4252="placement",U4252,IF($A4252="site",SUMIF($C:$C,$C4252,$U:$U),IF($A4252="user",SUMIF($B:$B,$B4252,$U:$U),SUM($U:$U))))</f>
        <v>6.5108706605532154</v>
      </c>
      <c r="W4252" s="27">
        <f>V4252/J4252</f>
        <v>0.19149619589862399</v>
      </c>
    </row>
    <row r="4253" spans="1:23" x14ac:dyDescent="0.3">
      <c r="A4253" s="23" t="s">
        <v>14</v>
      </c>
      <c r="B4253" s="23" t="s">
        <v>9186</v>
      </c>
      <c r="C4253" s="23" t="s">
        <v>9188</v>
      </c>
      <c r="D4253" s="23" t="s">
        <v>9245</v>
      </c>
      <c r="E4253" s="23" t="s">
        <v>9246</v>
      </c>
      <c r="F4253" s="27">
        <v>0.33</v>
      </c>
      <c r="G4253" s="24">
        <v>0</v>
      </c>
      <c r="H4253" s="25">
        <v>21.867699999999999</v>
      </c>
      <c r="I4253" s="25">
        <v>0.94879999999999998</v>
      </c>
      <c r="J4253" s="26">
        <v>34</v>
      </c>
      <c r="K4253" s="26">
        <v>6</v>
      </c>
      <c r="L4253" s="27">
        <v>4.3400000000000001E-2</v>
      </c>
      <c r="M4253" s="28">
        <v>1.2118723199999999</v>
      </c>
      <c r="N4253" s="29">
        <v>0.99</v>
      </c>
      <c r="O4253" s="31" t="s">
        <v>12</v>
      </c>
      <c r="P4253" s="31">
        <v>0.183082256</v>
      </c>
      <c r="Q4253" s="31">
        <v>0.18308225603051401</v>
      </c>
      <c r="R4253" s="42"/>
      <c r="S4253" s="42" t="str">
        <f>IF(R4253="","",MAX(R4253,Q4253))</f>
        <v/>
      </c>
      <c r="T4253" s="27">
        <f>IF(A4253="placement",MIN(P4253,IF(S4253="",Q4253,S4253)),"")</f>
        <v>0.183082256</v>
      </c>
      <c r="U4253" s="28">
        <f>IF($A4253="placement",T4253*J4253,"")</f>
        <v>6.2247967040000001</v>
      </c>
      <c r="V4253" s="26">
        <f>IF($A4253="placement",U4253,IF($A4253="site",SUMIF($C:$C,$C4253,$U:$U),IF($A4253="user",SUMIF($B:$B,$B4253,$U:$U),SUM($U:$U))))</f>
        <v>6.2247967040000001</v>
      </c>
      <c r="W4253" s="27">
        <f>V4253/J4253</f>
        <v>0.183082256</v>
      </c>
    </row>
    <row r="4254" spans="1:23" x14ac:dyDescent="0.3">
      <c r="A4254" s="23" t="s">
        <v>14</v>
      </c>
      <c r="B4254" s="23" t="s">
        <v>660</v>
      </c>
      <c r="C4254" s="23" t="s">
        <v>662</v>
      </c>
      <c r="D4254" s="23" t="s">
        <v>665</v>
      </c>
      <c r="E4254" s="23" t="s">
        <v>666</v>
      </c>
      <c r="F4254" s="27">
        <v>0.25</v>
      </c>
      <c r="G4254" s="24">
        <v>0</v>
      </c>
      <c r="H4254" s="25">
        <v>37.4925</v>
      </c>
      <c r="I4254" s="25">
        <v>1.8667</v>
      </c>
      <c r="J4254" s="26">
        <v>34</v>
      </c>
      <c r="K4254" s="26">
        <v>6</v>
      </c>
      <c r="L4254" s="27">
        <v>4.9799999999999997E-2</v>
      </c>
      <c r="M4254" s="28">
        <v>0.60734675000000005</v>
      </c>
      <c r="N4254" s="29">
        <v>0.5</v>
      </c>
      <c r="O4254" s="31" t="s">
        <v>12</v>
      </c>
      <c r="P4254" s="31">
        <v>0.1767470578</v>
      </c>
      <c r="Q4254" s="31">
        <v>0.17674705778584199</v>
      </c>
      <c r="R4254" s="42">
        <v>0.4</v>
      </c>
      <c r="S4254" s="42">
        <f>IF(R4254="","",MAX(R4254,Q4254))</f>
        <v>0.4</v>
      </c>
      <c r="T4254" s="27">
        <f>IF(A4254="placement",MIN(P4254,IF(S4254="",Q4254,S4254)),"")</f>
        <v>0.1767470578</v>
      </c>
      <c r="U4254" s="28">
        <f>IF($A4254="placement",T4254*J4254,"")</f>
        <v>6.0093999652000001</v>
      </c>
      <c r="V4254" s="26">
        <f>IF($A4254="placement",U4254,IF($A4254="site",SUMIF($C:$C,$C4254,$U:$U),IF($A4254="user",SUMIF($B:$B,$B4254,$U:$U),SUM($U:$U))))</f>
        <v>6.0093999652000001</v>
      </c>
      <c r="W4254" s="27">
        <f>V4254/J4254</f>
        <v>0.1767470578</v>
      </c>
    </row>
    <row r="4255" spans="1:23" x14ac:dyDescent="0.3">
      <c r="A4255" s="23" t="s">
        <v>14</v>
      </c>
      <c r="B4255" s="23" t="s">
        <v>3266</v>
      </c>
      <c r="C4255" s="23" t="s">
        <v>3268</v>
      </c>
      <c r="D4255" s="23" t="s">
        <v>10749</v>
      </c>
      <c r="E4255" s="23" t="s">
        <v>10750</v>
      </c>
      <c r="F4255" s="27">
        <v>0.25</v>
      </c>
      <c r="G4255" s="24">
        <v>0</v>
      </c>
      <c r="H4255" s="25">
        <v>4.1581000000000001</v>
      </c>
      <c r="I4255" s="25">
        <v>0.49209999999999998</v>
      </c>
      <c r="J4255" s="26">
        <v>34</v>
      </c>
      <c r="K4255" s="26">
        <v>8</v>
      </c>
      <c r="L4255" s="27">
        <v>0.11840000000000001</v>
      </c>
      <c r="M4255" s="28">
        <v>2.2828301899999999</v>
      </c>
      <c r="N4255" s="29">
        <v>1.9</v>
      </c>
      <c r="O4255" s="31" t="s">
        <v>12</v>
      </c>
      <c r="P4255" s="31">
        <v>0.1676998099</v>
      </c>
      <c r="Q4255" s="31">
        <v>0.16769980990164399</v>
      </c>
      <c r="R4255" s="42"/>
      <c r="S4255" s="42" t="str">
        <f>IF(R4255="","",MAX(R4255,Q4255))</f>
        <v/>
      </c>
      <c r="T4255" s="27">
        <f>IF(A4255="placement",MIN(P4255,IF(S4255="",Q4255,S4255)),"")</f>
        <v>0.1676998099</v>
      </c>
      <c r="U4255" s="28">
        <f>IF($A4255="placement",T4255*J4255,"")</f>
        <v>5.7017935366000003</v>
      </c>
      <c r="V4255" s="26">
        <f>IF($A4255="placement",U4255,IF($A4255="site",SUMIF($C:$C,$C4255,$U:$U),IF($A4255="user",SUMIF($B:$B,$B4255,$U:$U),SUM($U:$U))))</f>
        <v>5.7017935366000003</v>
      </c>
      <c r="W4255" s="27">
        <f>V4255/J4255</f>
        <v>0.1676998099</v>
      </c>
    </row>
    <row r="4256" spans="1:23" x14ac:dyDescent="0.3">
      <c r="A4256" s="23" t="s">
        <v>14</v>
      </c>
      <c r="B4256" s="23" t="s">
        <v>1708</v>
      </c>
      <c r="C4256" s="23" t="s">
        <v>1709</v>
      </c>
      <c r="D4256" s="32" t="s">
        <v>1752</v>
      </c>
      <c r="E4256" s="23" t="s">
        <v>1753</v>
      </c>
      <c r="F4256" s="27">
        <v>0.15</v>
      </c>
      <c r="G4256" s="24">
        <v>0</v>
      </c>
      <c r="H4256" s="25">
        <v>1.6851</v>
      </c>
      <c r="I4256" s="25">
        <v>0.5514</v>
      </c>
      <c r="J4256" s="26">
        <v>34</v>
      </c>
      <c r="K4256" s="26">
        <v>5</v>
      </c>
      <c r="L4256" s="27">
        <v>0.32719999999999999</v>
      </c>
      <c r="M4256" s="28">
        <v>2.0276165800000001</v>
      </c>
      <c r="N4256" s="29">
        <v>1.5</v>
      </c>
      <c r="O4256" s="31" t="s">
        <v>42</v>
      </c>
      <c r="P4256" s="31">
        <v>0.26021516369999997</v>
      </c>
      <c r="Q4256" s="31">
        <v>0.15</v>
      </c>
      <c r="R4256" s="42"/>
      <c r="S4256" s="42" t="str">
        <f>IF(R4256="","",MAX(R4256,Q4256))</f>
        <v/>
      </c>
      <c r="T4256" s="27">
        <f>IF(A4256="placement",MIN(P4256,IF(S4256="",Q4256,S4256)),"")</f>
        <v>0.15</v>
      </c>
      <c r="U4256" s="28">
        <f>IF($A4256="placement",T4256*J4256,"")</f>
        <v>5.0999999999999996</v>
      </c>
      <c r="V4256" s="26">
        <f>IF($A4256="placement",U4256,IF($A4256="site",SUMIF($C:$C,$C4256,$U:$U),IF($A4256="user",SUMIF($B:$B,$B4256,$U:$U),SUM($U:$U))))</f>
        <v>5.0999999999999996</v>
      </c>
      <c r="W4256" s="27">
        <f>V4256/J4256</f>
        <v>0.15</v>
      </c>
    </row>
    <row r="4257" spans="1:23" x14ac:dyDescent="0.3">
      <c r="A4257" s="23" t="s">
        <v>14</v>
      </c>
      <c r="B4257" s="23" t="s">
        <v>2619</v>
      </c>
      <c r="C4257" s="23" t="s">
        <v>2621</v>
      </c>
      <c r="D4257" s="23" t="s">
        <v>2638</v>
      </c>
      <c r="E4257" s="23" t="s">
        <v>2639</v>
      </c>
      <c r="F4257" s="27">
        <v>0.15</v>
      </c>
      <c r="G4257" s="24">
        <v>0</v>
      </c>
      <c r="H4257" s="25">
        <v>25.571400000000001</v>
      </c>
      <c r="I4257" s="25">
        <v>2.3249</v>
      </c>
      <c r="J4257" s="26">
        <v>34</v>
      </c>
      <c r="K4257" s="26">
        <v>5</v>
      </c>
      <c r="L4257" s="27">
        <v>9.0899999999999995E-2</v>
      </c>
      <c r="M4257" s="28">
        <v>0.48476757999999998</v>
      </c>
      <c r="N4257" s="29">
        <v>0.3</v>
      </c>
      <c r="O4257" s="31" t="s">
        <v>42</v>
      </c>
      <c r="P4257" s="31">
        <v>0.38114673580000002</v>
      </c>
      <c r="Q4257" s="31">
        <v>0.15</v>
      </c>
      <c r="R4257" s="42"/>
      <c r="S4257" s="42" t="str">
        <f>IF(R4257="","",MAX(R4257,Q4257))</f>
        <v/>
      </c>
      <c r="T4257" s="27">
        <f>IF(A4257="placement",MIN(P4257,IF(S4257="",Q4257,S4257)),"")</f>
        <v>0.15</v>
      </c>
      <c r="U4257" s="28">
        <f>IF($A4257="placement",T4257*J4257,"")</f>
        <v>5.0999999999999996</v>
      </c>
      <c r="V4257" s="26">
        <f>IF($A4257="placement",U4257,IF($A4257="site",SUMIF($C:$C,$C4257,$U:$U),IF($A4257="user",SUMIF($B:$B,$B4257,$U:$U),SUM($U:$U))))</f>
        <v>5.0999999999999996</v>
      </c>
      <c r="W4257" s="27">
        <f>V4257/J4257</f>
        <v>0.15</v>
      </c>
    </row>
    <row r="4258" spans="1:23" x14ac:dyDescent="0.3">
      <c r="A4258" s="23" t="s">
        <v>14</v>
      </c>
      <c r="B4258" s="23" t="s">
        <v>2619</v>
      </c>
      <c r="C4258" s="23" t="s">
        <v>2621</v>
      </c>
      <c r="D4258" s="23" t="s">
        <v>2656</v>
      </c>
      <c r="E4258" s="23" t="s">
        <v>2657</v>
      </c>
      <c r="F4258" s="27">
        <v>0.15</v>
      </c>
      <c r="G4258" s="24">
        <v>0</v>
      </c>
      <c r="H4258" s="25">
        <v>40.367199999999997</v>
      </c>
      <c r="I4258" s="25">
        <v>1.7665</v>
      </c>
      <c r="J4258" s="26">
        <v>34</v>
      </c>
      <c r="K4258" s="26">
        <v>5</v>
      </c>
      <c r="L4258" s="27">
        <v>4.3799999999999999E-2</v>
      </c>
      <c r="M4258" s="28">
        <v>0.64020865000000005</v>
      </c>
      <c r="N4258" s="29">
        <v>0.5</v>
      </c>
      <c r="O4258" s="31" t="s">
        <v>42</v>
      </c>
      <c r="P4258" s="31">
        <v>0.21900461060000001</v>
      </c>
      <c r="Q4258" s="31">
        <v>0.15</v>
      </c>
      <c r="R4258" s="42">
        <v>0.1</v>
      </c>
      <c r="S4258" s="42">
        <f>IF(R4258="","",MAX(R4258,Q4258))</f>
        <v>0.15</v>
      </c>
      <c r="T4258" s="27">
        <f>IF(A4258="placement",MIN(P4258,IF(S4258="",Q4258,S4258)),"")</f>
        <v>0.15</v>
      </c>
      <c r="U4258" s="28">
        <f>IF($A4258="placement",T4258*J4258,"")</f>
        <v>5.0999999999999996</v>
      </c>
      <c r="V4258" s="26">
        <f>IF($A4258="placement",U4258,IF($A4258="site",SUMIF($C:$C,$C4258,$U:$U),IF($A4258="user",SUMIF($B:$B,$B4258,$U:$U),SUM($U:$U))))</f>
        <v>5.0999999999999996</v>
      </c>
      <c r="W4258" s="27">
        <f>V4258/J4258</f>
        <v>0.15</v>
      </c>
    </row>
    <row r="4259" spans="1:23" x14ac:dyDescent="0.3">
      <c r="A4259" s="23" t="s">
        <v>14</v>
      </c>
      <c r="B4259" s="23" t="s">
        <v>8862</v>
      </c>
      <c r="C4259" s="23" t="s">
        <v>8863</v>
      </c>
      <c r="D4259" s="23" t="s">
        <v>8864</v>
      </c>
      <c r="E4259" s="23" t="s">
        <v>8865</v>
      </c>
      <c r="F4259" s="27">
        <v>0.25</v>
      </c>
      <c r="G4259" s="24">
        <v>1</v>
      </c>
      <c r="H4259" s="25">
        <v>148.21680000000001</v>
      </c>
      <c r="I4259" s="25">
        <v>9.6819000000000006</v>
      </c>
      <c r="J4259" s="26">
        <v>34</v>
      </c>
      <c r="K4259" s="26">
        <v>5</v>
      </c>
      <c r="L4259" s="27">
        <v>6.5299999999999997E-2</v>
      </c>
      <c r="M4259" s="28">
        <v>0.11727827</v>
      </c>
      <c r="N4259" s="29">
        <v>0.1</v>
      </c>
      <c r="O4259" s="31" t="s">
        <v>42</v>
      </c>
      <c r="P4259" s="31">
        <v>0.14732710139999999</v>
      </c>
      <c r="Q4259" s="31">
        <v>0.14732710139274999</v>
      </c>
      <c r="R4259" s="42"/>
      <c r="S4259" s="42" t="str">
        <f>IF(R4259="","",MAX(R4259,Q4259))</f>
        <v/>
      </c>
      <c r="T4259" s="27">
        <f>IF(A4259="placement",MIN(P4259,IF(S4259="",Q4259,S4259)),"")</f>
        <v>0.14732710139274999</v>
      </c>
      <c r="U4259" s="28">
        <f>IF($A4259="placement",T4259*J4259,"")</f>
        <v>5.0091214473534995</v>
      </c>
      <c r="V4259" s="26">
        <f>IF($A4259="placement",U4259,IF($A4259="site",SUMIF($C:$C,$C4259,$U:$U),IF($A4259="user",SUMIF($B:$B,$B4259,$U:$U),SUM($U:$U))))</f>
        <v>5.0091214473534995</v>
      </c>
      <c r="W4259" s="27">
        <f>V4259/J4259</f>
        <v>0.14732710139274999</v>
      </c>
    </row>
    <row r="4260" spans="1:23" x14ac:dyDescent="0.3">
      <c r="A4260" s="23" t="s">
        <v>14</v>
      </c>
      <c r="B4260" s="23" t="s">
        <v>3266</v>
      </c>
      <c r="C4260" s="23" t="s">
        <v>3268</v>
      </c>
      <c r="D4260" s="23" t="s">
        <v>3329</v>
      </c>
      <c r="E4260" s="23" t="s">
        <v>3330</v>
      </c>
      <c r="F4260" s="27">
        <v>0.05</v>
      </c>
      <c r="G4260" s="24">
        <v>1</v>
      </c>
      <c r="H4260" s="25">
        <v>804.51110000000006</v>
      </c>
      <c r="I4260" s="25">
        <v>4.2415000000000003</v>
      </c>
      <c r="J4260" s="26">
        <v>34</v>
      </c>
      <c r="K4260" s="26">
        <v>2</v>
      </c>
      <c r="L4260" s="27">
        <v>5.3E-3</v>
      </c>
      <c r="M4260" s="28">
        <v>0.26344117</v>
      </c>
      <c r="N4260" s="29">
        <v>0.15</v>
      </c>
      <c r="O4260" s="31" t="s">
        <v>70</v>
      </c>
      <c r="P4260" s="31">
        <v>0.43061291019999998</v>
      </c>
      <c r="Q4260" s="31">
        <v>0.05</v>
      </c>
      <c r="R4260" s="42"/>
      <c r="S4260" s="42" t="str">
        <f>IF(R4260="","",MAX(R4260,Q4260))</f>
        <v/>
      </c>
      <c r="T4260" s="27">
        <f>IF(A4260="placement",MIN(P4260,IF(S4260="",Q4260,S4260)),"")</f>
        <v>0.05</v>
      </c>
      <c r="U4260" s="28">
        <f>IF($A4260="placement",T4260*J4260,"")</f>
        <v>1.7000000000000002</v>
      </c>
      <c r="V4260" s="26">
        <f>IF($A4260="placement",U4260,IF($A4260="site",SUMIF($C:$C,$C4260,$U:$U),IF($A4260="user",SUMIF($B:$B,$B4260,$U:$U),SUM($U:$U))))</f>
        <v>1.7000000000000002</v>
      </c>
      <c r="W4260" s="27">
        <f>V4260/J4260</f>
        <v>0.05</v>
      </c>
    </row>
    <row r="4261" spans="1:23" x14ac:dyDescent="0.3">
      <c r="A4261" s="11" t="s">
        <v>14</v>
      </c>
      <c r="B4261" s="11" t="s">
        <v>1576</v>
      </c>
      <c r="C4261" s="11" t="s">
        <v>1577</v>
      </c>
      <c r="D4261" s="11" t="s">
        <v>1592</v>
      </c>
      <c r="E4261" s="11" t="s">
        <v>1593</v>
      </c>
      <c r="F4261" s="12">
        <v>0.33</v>
      </c>
      <c r="G4261" s="33">
        <v>0</v>
      </c>
      <c r="H4261" s="34">
        <v>7.8051000000000004</v>
      </c>
      <c r="I4261" s="34">
        <v>4.5597000000000003</v>
      </c>
      <c r="J4261" s="13">
        <v>33</v>
      </c>
      <c r="K4261" s="13">
        <v>11</v>
      </c>
      <c r="L4261" s="12">
        <v>0.58420000000000005</v>
      </c>
      <c r="M4261" s="14">
        <v>0.24418197</v>
      </c>
      <c r="N4261" s="15">
        <v>0.01</v>
      </c>
      <c r="O4261" s="16" t="s">
        <v>12</v>
      </c>
      <c r="P4261" s="16">
        <v>0.95904693470000002</v>
      </c>
      <c r="Q4261" s="16">
        <v>0.33</v>
      </c>
      <c r="R4261" s="44"/>
      <c r="S4261" s="42" t="str">
        <f>IF(R4261="","",MAX(R4261,Q4261))</f>
        <v/>
      </c>
      <c r="T4261" s="27">
        <f>IF(A4261="placement",MIN(P4261,IF(S4261="",Q4261,S4261)),"")</f>
        <v>0.33</v>
      </c>
      <c r="U4261" s="14">
        <f>IF($A4261="placement",T4261*J4261,"")</f>
        <v>10.89</v>
      </c>
      <c r="V4261" s="13">
        <f>IF($A4261="placement",U4261,IF($A4261="site",SUMIF($C:$C,$C4261,$U:$U),IF($A4261="user",SUMIF($B:$B,$B4261,$U:$U),SUM($U:$U))))</f>
        <v>10.89</v>
      </c>
      <c r="W4261" s="12">
        <f>V4261/J4261</f>
        <v>0.33</v>
      </c>
    </row>
    <row r="4262" spans="1:23" x14ac:dyDescent="0.3">
      <c r="A4262" s="23" t="s">
        <v>14</v>
      </c>
      <c r="B4262" s="23" t="s">
        <v>4652</v>
      </c>
      <c r="C4262" s="23" t="s">
        <v>4653</v>
      </c>
      <c r="D4262" s="23" t="s">
        <v>4682</v>
      </c>
      <c r="E4262" s="23" t="s">
        <v>4683</v>
      </c>
      <c r="F4262" s="27">
        <v>0.3</v>
      </c>
      <c r="G4262" s="24">
        <v>1</v>
      </c>
      <c r="H4262" s="25">
        <v>115.8935</v>
      </c>
      <c r="I4262" s="25">
        <v>55.494599999999998</v>
      </c>
      <c r="J4262" s="26">
        <v>33</v>
      </c>
      <c r="K4262" s="26">
        <v>10</v>
      </c>
      <c r="L4262" s="27">
        <v>0.4788</v>
      </c>
      <c r="M4262" s="28">
        <v>1.9643339999999999E-2</v>
      </c>
      <c r="N4262" s="29">
        <v>0.01</v>
      </c>
      <c r="O4262" s="31" t="s">
        <v>42</v>
      </c>
      <c r="P4262" s="31">
        <v>0.49092154059999998</v>
      </c>
      <c r="Q4262" s="31">
        <v>0.3</v>
      </c>
      <c r="R4262" s="42"/>
      <c r="S4262" s="42" t="str">
        <f>IF(R4262="","",MAX(R4262,Q4262))</f>
        <v/>
      </c>
      <c r="T4262" s="27">
        <f>IF(A4262="placement",MIN(P4262,IF(S4262="",Q4262,S4262)),"")</f>
        <v>0.3</v>
      </c>
      <c r="U4262" s="28">
        <f>IF($A4262="placement",T4262*J4262,"")</f>
        <v>9.9</v>
      </c>
      <c r="V4262" s="26">
        <f>IF($A4262="placement",U4262,IF($A4262="site",SUMIF($C:$C,$C4262,$U:$U),IF($A4262="user",SUMIF($B:$B,$B4262,$U:$U),SUM($U:$U))))</f>
        <v>9.9</v>
      </c>
      <c r="W4262" s="27">
        <f>V4262/J4262</f>
        <v>0.3</v>
      </c>
    </row>
    <row r="4263" spans="1:23" hidden="1" x14ac:dyDescent="0.3">
      <c r="A4263" s="23" t="s">
        <v>13</v>
      </c>
      <c r="B4263" s="23" t="s">
        <v>2570</v>
      </c>
      <c r="C4263" s="23" t="s">
        <v>2572</v>
      </c>
      <c r="D4263" s="23" t="s">
        <v>9898</v>
      </c>
      <c r="E4263" s="23"/>
      <c r="F4263" s="27">
        <v>0.25</v>
      </c>
      <c r="G4263" s="24">
        <v>0</v>
      </c>
      <c r="H4263" s="25">
        <v>130.19139999999999</v>
      </c>
      <c r="I4263" s="25">
        <v>11.2257</v>
      </c>
      <c r="J4263" s="26">
        <v>158</v>
      </c>
      <c r="K4263" s="26">
        <v>39</v>
      </c>
      <c r="L4263" s="27">
        <v>8.6199999999999999E-2</v>
      </c>
      <c r="M4263" s="28">
        <v>0.46832209000000002</v>
      </c>
      <c r="N4263" s="29">
        <v>0.28494199999999997</v>
      </c>
      <c r="O4263" s="31"/>
      <c r="P4263" s="31">
        <v>0.39156831419999999</v>
      </c>
      <c r="Q4263" s="31">
        <v>0.25</v>
      </c>
      <c r="R4263" s="42"/>
      <c r="S4263" s="42" t="str">
        <f>IF(R4263="","",MAX(R4263,Q4263))</f>
        <v/>
      </c>
      <c r="T4263" s="27" t="str">
        <f>IF(A4263="placement",MIN(P4263,IF(S4263="",Q4263,S4263)),"")</f>
        <v/>
      </c>
      <c r="U4263" s="28" t="str">
        <f>IF($A4263="placement",T4263*J4263,"")</f>
        <v/>
      </c>
      <c r="V4263" s="26">
        <f>IF($A4263="placement",U4263,IF($A4263="site",SUMIF($C:$C,$C4263,$U:$U),IF($A4263="user",SUMIF($B:$B,$B4263,$U:$U),SUM($U:$U))))</f>
        <v>39.499999999999915</v>
      </c>
      <c r="W4263" s="27">
        <f>V4263/J4263</f>
        <v>0.24999999999999947</v>
      </c>
    </row>
    <row r="4264" spans="1:23" hidden="1" x14ac:dyDescent="0.3">
      <c r="A4264" s="17" t="s">
        <v>10</v>
      </c>
      <c r="B4264" s="17" t="s">
        <v>630</v>
      </c>
      <c r="C4264" s="17" t="s">
        <v>9898</v>
      </c>
      <c r="D4264" s="38" t="s">
        <v>9898</v>
      </c>
      <c r="E4264" s="17"/>
      <c r="F4264" s="18">
        <v>0.25</v>
      </c>
      <c r="G4264" s="36">
        <v>0</v>
      </c>
      <c r="H4264" s="37">
        <v>2.0975000000000001</v>
      </c>
      <c r="I4264" s="37">
        <v>0.1164</v>
      </c>
      <c r="J4264" s="19">
        <v>22</v>
      </c>
      <c r="K4264" s="19">
        <v>5</v>
      </c>
      <c r="L4264" s="18">
        <v>5.5500000000000001E-2</v>
      </c>
      <c r="M4264" s="20">
        <v>6.3708410100000004</v>
      </c>
      <c r="N4264" s="21">
        <v>4.9950890000000001</v>
      </c>
      <c r="O4264" s="22"/>
      <c r="P4264" s="22">
        <v>0.21594511699999999</v>
      </c>
      <c r="Q4264" s="22">
        <v>0.215945117025274</v>
      </c>
      <c r="R4264" s="43"/>
      <c r="S4264" s="42" t="str">
        <f>IF(R4264="","",MAX(R4264,Q4264))</f>
        <v/>
      </c>
      <c r="T4264" s="27" t="str">
        <f>IF(A4264="placement",MIN(P4264,IF(S4264="",Q4264,S4264)),"")</f>
        <v/>
      </c>
      <c r="U4264" s="20" t="str">
        <f>IF($A4264="placement",T4264*J4264,"")</f>
        <v/>
      </c>
      <c r="V4264" s="19">
        <f>IF($A4264="placement",U4264,IF($A4264="site",SUMIF($C:$C,$C4264,$U:$U),IF($A4264="user",SUMIF($B:$B,$B4264,$U:$U),SUM($U:$U))))</f>
        <v>4.7550322313332734</v>
      </c>
      <c r="W4264" s="18">
        <f>V4264/J4264</f>
        <v>0.21613782869696696</v>
      </c>
    </row>
    <row r="4265" spans="1:23" x14ac:dyDescent="0.3">
      <c r="A4265" s="17" t="s">
        <v>14</v>
      </c>
      <c r="B4265" s="17" t="s">
        <v>7131</v>
      </c>
      <c r="C4265" s="17" t="s">
        <v>7132</v>
      </c>
      <c r="D4265" s="17" t="s">
        <v>7133</v>
      </c>
      <c r="E4265" s="17" t="s">
        <v>7134</v>
      </c>
      <c r="F4265" s="18">
        <v>0.3</v>
      </c>
      <c r="G4265" s="36">
        <v>0</v>
      </c>
      <c r="H4265" s="37">
        <v>19.984200000000001</v>
      </c>
      <c r="I4265" s="37">
        <v>8.2209000000000003</v>
      </c>
      <c r="J4265" s="19">
        <v>33</v>
      </c>
      <c r="K4265" s="19">
        <v>10</v>
      </c>
      <c r="L4265" s="18">
        <v>0.41139999999999999</v>
      </c>
      <c r="M4265" s="20">
        <v>0.13286066999999999</v>
      </c>
      <c r="N4265" s="21">
        <v>0.01</v>
      </c>
      <c r="O4265" s="22" t="s">
        <v>70</v>
      </c>
      <c r="P4265" s="22">
        <v>0.92473317990000004</v>
      </c>
      <c r="Q4265" s="22">
        <v>0.3</v>
      </c>
      <c r="R4265" s="43"/>
      <c r="S4265" s="42" t="str">
        <f>IF(R4265="","",MAX(R4265,Q4265))</f>
        <v/>
      </c>
      <c r="T4265" s="27">
        <f>IF(A4265="placement",MIN(P4265,IF(S4265="",Q4265,S4265)),"")</f>
        <v>0.3</v>
      </c>
      <c r="U4265" s="20">
        <f>IF($A4265="placement",T4265*J4265,"")</f>
        <v>9.9</v>
      </c>
      <c r="V4265" s="19">
        <f>IF($A4265="placement",U4265,IF($A4265="site",SUMIF($C:$C,$C4265,$U:$U),IF($A4265="user",SUMIF($B:$B,$B4265,$U:$U),SUM($U:$U))))</f>
        <v>9.9</v>
      </c>
      <c r="W4265" s="18">
        <f>V4265/J4265</f>
        <v>0.3</v>
      </c>
    </row>
    <row r="4266" spans="1:23" x14ac:dyDescent="0.3">
      <c r="A4266" s="23" t="s">
        <v>14</v>
      </c>
      <c r="B4266" s="23" t="s">
        <v>1708</v>
      </c>
      <c r="C4266" s="23" t="s">
        <v>1709</v>
      </c>
      <c r="D4266" s="23" t="s">
        <v>1982</v>
      </c>
      <c r="E4266" s="23" t="s">
        <v>1983</v>
      </c>
      <c r="F4266" s="27">
        <v>0.15</v>
      </c>
      <c r="G4266" s="24">
        <v>0</v>
      </c>
      <c r="H4266" s="25">
        <v>1.3479000000000001</v>
      </c>
      <c r="I4266" s="25">
        <v>0.52359999999999995</v>
      </c>
      <c r="J4266" s="26">
        <v>33</v>
      </c>
      <c r="K4266" s="26">
        <v>5</v>
      </c>
      <c r="L4266" s="27">
        <v>0.38840000000000002</v>
      </c>
      <c r="M4266" s="28">
        <v>2.1159890899999998</v>
      </c>
      <c r="N4266" s="29">
        <v>1.5</v>
      </c>
      <c r="O4266" s="31" t="s">
        <v>42</v>
      </c>
      <c r="P4266" s="31">
        <v>0.29111165560000002</v>
      </c>
      <c r="Q4266" s="31">
        <v>0.15</v>
      </c>
      <c r="R4266" s="42">
        <v>0.3</v>
      </c>
      <c r="S4266" s="42">
        <f>IF(R4266="","",MAX(R4266,Q4266))</f>
        <v>0.3</v>
      </c>
      <c r="T4266" s="27">
        <f>IF(A4266="placement",MIN(P4266,IF(S4266="",Q4266,S4266)),"")</f>
        <v>0.29111165560000002</v>
      </c>
      <c r="U4266" s="28">
        <f>IF($A4266="placement",T4266*J4266,"")</f>
        <v>9.6066846348000006</v>
      </c>
      <c r="V4266" s="26">
        <f>IF($A4266="placement",U4266,IF($A4266="site",SUMIF($C:$C,$C4266,$U:$U),IF($A4266="user",SUMIF($B:$B,$B4266,$U:$U),SUM($U:$U))))</f>
        <v>9.6066846348000006</v>
      </c>
      <c r="W4266" s="27">
        <f>V4266/J4266</f>
        <v>0.29111165560000002</v>
      </c>
    </row>
    <row r="4267" spans="1:23" x14ac:dyDescent="0.3">
      <c r="A4267" s="23" t="s">
        <v>14</v>
      </c>
      <c r="B4267" s="23" t="s">
        <v>5548</v>
      </c>
      <c r="C4267" s="23" t="s">
        <v>5549</v>
      </c>
      <c r="D4267" s="23" t="s">
        <v>5550</v>
      </c>
      <c r="E4267" s="23" t="s">
        <v>5551</v>
      </c>
      <c r="F4267" s="27">
        <v>0.25</v>
      </c>
      <c r="G4267" s="24">
        <v>0</v>
      </c>
      <c r="H4267" s="25">
        <v>2.0405000000000002</v>
      </c>
      <c r="I4267" s="25">
        <v>1.1678999999999999</v>
      </c>
      <c r="J4267" s="26">
        <v>33</v>
      </c>
      <c r="K4267" s="26">
        <v>8</v>
      </c>
      <c r="L4267" s="27">
        <v>0.57230000000000003</v>
      </c>
      <c r="M4267" s="28">
        <v>0.94433027999999997</v>
      </c>
      <c r="N4267" s="29">
        <v>0.5</v>
      </c>
      <c r="O4267" s="31" t="s">
        <v>12</v>
      </c>
      <c r="P4267" s="31">
        <v>0.47052422960000001</v>
      </c>
      <c r="Q4267" s="31">
        <v>0.25</v>
      </c>
      <c r="R4267" s="42"/>
      <c r="S4267" s="42" t="str">
        <f>IF(R4267="","",MAX(R4267,Q4267))</f>
        <v/>
      </c>
      <c r="T4267" s="27">
        <f>IF(A4267="placement",MIN(P4267,IF(S4267="",Q4267,S4267)),"")</f>
        <v>0.25</v>
      </c>
      <c r="U4267" s="28">
        <f>IF($A4267="placement",T4267*J4267,"")</f>
        <v>8.25</v>
      </c>
      <c r="V4267" s="26">
        <f>IF($A4267="placement",U4267,IF($A4267="site",SUMIF($C:$C,$C4267,$U:$U),IF($A4267="user",SUMIF($B:$B,$B4267,$U:$U),SUM($U:$U))))</f>
        <v>8.25</v>
      </c>
      <c r="W4267" s="27">
        <f>V4267/J4267</f>
        <v>0.25</v>
      </c>
    </row>
    <row r="4268" spans="1:23" x14ac:dyDescent="0.3">
      <c r="A4268" s="23" t="s">
        <v>14</v>
      </c>
      <c r="B4268" s="23" t="s">
        <v>5748</v>
      </c>
      <c r="C4268" s="23" t="s">
        <v>5749</v>
      </c>
      <c r="D4268" s="32" t="s">
        <v>5756</v>
      </c>
      <c r="E4268" s="23" t="s">
        <v>5757</v>
      </c>
      <c r="F4268" s="27">
        <v>0.25</v>
      </c>
      <c r="G4268" s="24">
        <v>0</v>
      </c>
      <c r="H4268" s="25">
        <v>6.6532</v>
      </c>
      <c r="I4268" s="25">
        <v>3.1890999999999998</v>
      </c>
      <c r="J4268" s="26">
        <v>33</v>
      </c>
      <c r="K4268" s="26">
        <v>8</v>
      </c>
      <c r="L4268" s="27">
        <v>0.4793</v>
      </c>
      <c r="M4268" s="28">
        <v>0.34536372999999998</v>
      </c>
      <c r="N4268" s="29">
        <v>0.05</v>
      </c>
      <c r="O4268" s="31" t="s">
        <v>42</v>
      </c>
      <c r="P4268" s="31">
        <v>0.85522510019999998</v>
      </c>
      <c r="Q4268" s="31">
        <v>0.25</v>
      </c>
      <c r="R4268" s="42"/>
      <c r="S4268" s="42" t="str">
        <f>IF(R4268="","",MAX(R4268,Q4268))</f>
        <v/>
      </c>
      <c r="T4268" s="27">
        <f>IF(A4268="placement",MIN(P4268,IF(S4268="",Q4268,S4268)),"")</f>
        <v>0.25</v>
      </c>
      <c r="U4268" s="28">
        <f>IF($A4268="placement",T4268*J4268,"")</f>
        <v>8.25</v>
      </c>
      <c r="V4268" s="26">
        <f>IF($A4268="placement",U4268,IF($A4268="site",SUMIF($C:$C,$C4268,$U:$U),IF($A4268="user",SUMIF($B:$B,$B4268,$U:$U),SUM($U:$U))))</f>
        <v>8.25</v>
      </c>
      <c r="W4268" s="27">
        <f>V4268/J4268</f>
        <v>0.25</v>
      </c>
    </row>
    <row r="4269" spans="1:23" x14ac:dyDescent="0.3">
      <c r="A4269" s="23" t="s">
        <v>14</v>
      </c>
      <c r="B4269" s="23" t="s">
        <v>8177</v>
      </c>
      <c r="C4269" s="23" t="s">
        <v>8179</v>
      </c>
      <c r="D4269" s="23" t="s">
        <v>8180</v>
      </c>
      <c r="E4269" s="23" t="s">
        <v>8181</v>
      </c>
      <c r="F4269" s="27">
        <v>0.25</v>
      </c>
      <c r="G4269" s="24">
        <v>0</v>
      </c>
      <c r="H4269" s="25">
        <v>16.8779</v>
      </c>
      <c r="I4269" s="25">
        <v>1.5396000000000001</v>
      </c>
      <c r="J4269" s="26">
        <v>33</v>
      </c>
      <c r="K4269" s="26">
        <v>8</v>
      </c>
      <c r="L4269" s="27">
        <v>9.1200000000000003E-2</v>
      </c>
      <c r="M4269" s="28">
        <v>0.71472579999999997</v>
      </c>
      <c r="N4269" s="29">
        <v>0.5</v>
      </c>
      <c r="O4269" s="31" t="s">
        <v>12</v>
      </c>
      <c r="P4269" s="31">
        <v>0.30043102329999999</v>
      </c>
      <c r="Q4269" s="31">
        <v>0.25</v>
      </c>
      <c r="R4269" s="42"/>
      <c r="S4269" s="42" t="str">
        <f>IF(R4269="","",MAX(R4269,Q4269))</f>
        <v/>
      </c>
      <c r="T4269" s="27">
        <f>IF(A4269="placement",MIN(P4269,IF(S4269="",Q4269,S4269)),"")</f>
        <v>0.25</v>
      </c>
      <c r="U4269" s="28">
        <f>IF($A4269="placement",T4269*J4269,"")</f>
        <v>8.25</v>
      </c>
      <c r="V4269" s="26">
        <f>IF($A4269="placement",U4269,IF($A4269="site",SUMIF($C:$C,$C4269,$U:$U),IF($A4269="user",SUMIF($B:$B,$B4269,$U:$U),SUM($U:$U))))</f>
        <v>8.25</v>
      </c>
      <c r="W4269" s="27">
        <f>V4269/J4269</f>
        <v>0.25</v>
      </c>
    </row>
    <row r="4270" spans="1:23" x14ac:dyDescent="0.3">
      <c r="A4270" s="23" t="s">
        <v>14</v>
      </c>
      <c r="B4270" s="23" t="s">
        <v>9473</v>
      </c>
      <c r="C4270" s="23" t="s">
        <v>9475</v>
      </c>
      <c r="D4270" s="23" t="s">
        <v>9486</v>
      </c>
      <c r="E4270" s="23" t="s">
        <v>9487</v>
      </c>
      <c r="F4270" s="27">
        <v>0.25</v>
      </c>
      <c r="G4270" s="24">
        <v>0</v>
      </c>
      <c r="H4270" s="25">
        <v>5.1128</v>
      </c>
      <c r="I4270" s="25">
        <v>1.5748</v>
      </c>
      <c r="J4270" s="26">
        <v>33</v>
      </c>
      <c r="K4270" s="26">
        <v>8</v>
      </c>
      <c r="L4270" s="27">
        <v>0.308</v>
      </c>
      <c r="M4270" s="28">
        <v>0.69050210999999995</v>
      </c>
      <c r="N4270" s="29">
        <v>0.3</v>
      </c>
      <c r="O4270" s="31" t="s">
        <v>12</v>
      </c>
      <c r="P4270" s="31">
        <v>0.56553355009999995</v>
      </c>
      <c r="Q4270" s="31">
        <v>0.25</v>
      </c>
      <c r="R4270" s="42"/>
      <c r="S4270" s="42" t="str">
        <f>IF(R4270="","",MAX(R4270,Q4270))</f>
        <v/>
      </c>
      <c r="T4270" s="27">
        <f>IF(A4270="placement",MIN(P4270,IF(S4270="",Q4270,S4270)),"")</f>
        <v>0.25</v>
      </c>
      <c r="U4270" s="28">
        <f>IF($A4270="placement",T4270*J4270,"")</f>
        <v>8.25</v>
      </c>
      <c r="V4270" s="26">
        <f>IF($A4270="placement",U4270,IF($A4270="site",SUMIF($C:$C,$C4270,$U:$U),IF($A4270="user",SUMIF($B:$B,$B4270,$U:$U),SUM($U:$U))))</f>
        <v>8.25</v>
      </c>
      <c r="W4270" s="27">
        <f>V4270/J4270</f>
        <v>0.25</v>
      </c>
    </row>
    <row r="4271" spans="1:23" x14ac:dyDescent="0.3">
      <c r="A4271" s="23" t="s">
        <v>14</v>
      </c>
      <c r="B4271" s="23" t="s">
        <v>9695</v>
      </c>
      <c r="C4271" s="23" t="s">
        <v>9696</v>
      </c>
      <c r="D4271" s="23" t="s">
        <v>9717</v>
      </c>
      <c r="E4271" s="23" t="s">
        <v>9718</v>
      </c>
      <c r="F4271" s="27">
        <v>0.25</v>
      </c>
      <c r="G4271" s="24">
        <v>1</v>
      </c>
      <c r="H4271" s="25">
        <v>69.342299999999994</v>
      </c>
      <c r="I4271" s="25">
        <v>3.0811000000000002</v>
      </c>
      <c r="J4271" s="26">
        <v>33</v>
      </c>
      <c r="K4271" s="26">
        <v>8</v>
      </c>
      <c r="L4271" s="27">
        <v>4.4400000000000002E-2</v>
      </c>
      <c r="M4271" s="28">
        <v>0.35430034999999999</v>
      </c>
      <c r="N4271" s="29">
        <v>0.15</v>
      </c>
      <c r="O4271" s="31" t="s">
        <v>42</v>
      </c>
      <c r="P4271" s="31">
        <v>0.57663039569999996</v>
      </c>
      <c r="Q4271" s="31">
        <v>0.25</v>
      </c>
      <c r="R4271" s="42"/>
      <c r="S4271" s="42" t="str">
        <f>IF(R4271="","",MAX(R4271,Q4271))</f>
        <v/>
      </c>
      <c r="T4271" s="27">
        <f>IF(A4271="placement",MIN(P4271,IF(S4271="",Q4271,S4271)),"")</f>
        <v>0.25</v>
      </c>
      <c r="U4271" s="28">
        <f>IF($A4271="placement",T4271*J4271,"")</f>
        <v>8.25</v>
      </c>
      <c r="V4271" s="26">
        <f>IF($A4271="placement",U4271,IF($A4271="site",SUMIF($C:$C,$C4271,$U:$U),IF($A4271="user",SUMIF($B:$B,$B4271,$U:$U),SUM($U:$U))))</f>
        <v>8.25</v>
      </c>
      <c r="W4271" s="27">
        <f>V4271/J4271</f>
        <v>0.25</v>
      </c>
    </row>
    <row r="4272" spans="1:23" x14ac:dyDescent="0.3">
      <c r="A4272" s="23" t="s">
        <v>14</v>
      </c>
      <c r="B4272" s="23" t="s">
        <v>9186</v>
      </c>
      <c r="C4272" s="23" t="s">
        <v>9188</v>
      </c>
      <c r="D4272" s="23" t="s">
        <v>9217</v>
      </c>
      <c r="E4272" s="23" t="s">
        <v>9218</v>
      </c>
      <c r="F4272" s="27">
        <v>0.25</v>
      </c>
      <c r="G4272" s="24">
        <v>0</v>
      </c>
      <c r="H4272" s="25">
        <v>6.9302999999999999</v>
      </c>
      <c r="I4272" s="25">
        <v>0.95140000000000002</v>
      </c>
      <c r="J4272" s="26">
        <v>33</v>
      </c>
      <c r="K4272" s="26">
        <v>8</v>
      </c>
      <c r="L4272" s="27">
        <v>0.13730000000000001</v>
      </c>
      <c r="M4272" s="28">
        <v>1.16459194</v>
      </c>
      <c r="N4272" s="29">
        <v>0.88</v>
      </c>
      <c r="O4272" s="31" t="s">
        <v>42</v>
      </c>
      <c r="P4272" s="31">
        <v>0.24437051940000001</v>
      </c>
      <c r="Q4272" s="31">
        <v>0.244370519366651</v>
      </c>
      <c r="R4272" s="42"/>
      <c r="S4272" s="42" t="str">
        <f>IF(R4272="","",MAX(R4272,Q4272))</f>
        <v/>
      </c>
      <c r="T4272" s="27">
        <f>IF(A4272="placement",MIN(P4272,IF(S4272="",Q4272,S4272)),"")</f>
        <v>0.244370519366651</v>
      </c>
      <c r="U4272" s="28">
        <f>IF($A4272="placement",T4272*J4272,"")</f>
        <v>8.0642271390994829</v>
      </c>
      <c r="V4272" s="26">
        <f>IF($A4272="placement",U4272,IF($A4272="site",SUMIF($C:$C,$C4272,$U:$U),IF($A4272="user",SUMIF($B:$B,$B4272,$U:$U),SUM($U:$U))))</f>
        <v>8.0642271390994829</v>
      </c>
      <c r="W4272" s="27">
        <f>V4272/J4272</f>
        <v>0.244370519366651</v>
      </c>
    </row>
    <row r="4273" spans="1:23" hidden="1" x14ac:dyDescent="0.3">
      <c r="A4273" s="23" t="s">
        <v>13</v>
      </c>
      <c r="B4273" s="23" t="s">
        <v>7935</v>
      </c>
      <c r="C4273" s="23" t="s">
        <v>7937</v>
      </c>
      <c r="D4273" s="23" t="s">
        <v>9898</v>
      </c>
      <c r="E4273" s="23"/>
      <c r="F4273" s="27">
        <v>0.25</v>
      </c>
      <c r="G4273" s="24">
        <v>0</v>
      </c>
      <c r="H4273" s="25">
        <v>20.432300000000001</v>
      </c>
      <c r="I4273" s="25">
        <v>6.6795</v>
      </c>
      <c r="J4273" s="26">
        <v>154</v>
      </c>
      <c r="K4273" s="26">
        <v>38</v>
      </c>
      <c r="L4273" s="27">
        <v>0.32690000000000002</v>
      </c>
      <c r="M4273" s="28">
        <v>0.76911339000000001</v>
      </c>
      <c r="N4273" s="29">
        <v>0.54181000000000001</v>
      </c>
      <c r="O4273" s="31"/>
      <c r="P4273" s="31">
        <v>0.29553950000000001</v>
      </c>
      <c r="Q4273" s="31">
        <v>0.25</v>
      </c>
      <c r="R4273" s="42"/>
      <c r="S4273" s="42" t="str">
        <f>IF(R4273="","",MAX(R4273,Q4273))</f>
        <v/>
      </c>
      <c r="T4273" s="27" t="str">
        <f>IF(A4273="placement",MIN(P4273,IF(S4273="",Q4273,S4273)),"")</f>
        <v/>
      </c>
      <c r="U4273" s="28" t="str">
        <f>IF($A4273="placement",T4273*J4273,"")</f>
        <v/>
      </c>
      <c r="V4273" s="26">
        <f>IF($A4273="placement",U4273,IF($A4273="site",SUMIF($C:$C,$C4273,$U:$U),IF($A4273="user",SUMIF($B:$B,$B4273,$U:$U),SUM($U:$U))))</f>
        <v>38.5</v>
      </c>
      <c r="W4273" s="27">
        <f>V4273/J4273</f>
        <v>0.25</v>
      </c>
    </row>
    <row r="4274" spans="1:23" hidden="1" x14ac:dyDescent="0.3">
      <c r="A4274" s="23" t="s">
        <v>10</v>
      </c>
      <c r="B4274" s="23" t="s">
        <v>7028</v>
      </c>
      <c r="C4274" s="23" t="s">
        <v>9898</v>
      </c>
      <c r="D4274" s="23" t="s">
        <v>9898</v>
      </c>
      <c r="E4274" s="23"/>
      <c r="F4274" s="27">
        <v>0.25</v>
      </c>
      <c r="G4274" s="24">
        <v>0</v>
      </c>
      <c r="H4274" s="25">
        <v>4.5694999999999997</v>
      </c>
      <c r="I4274" s="25">
        <v>0.88349999999999995</v>
      </c>
      <c r="J4274" s="26">
        <v>29</v>
      </c>
      <c r="K4274" s="26">
        <v>7</v>
      </c>
      <c r="L4274" s="27">
        <v>0.1933</v>
      </c>
      <c r="M4274" s="28">
        <v>1.099046</v>
      </c>
      <c r="N4274" s="29">
        <v>0.64726300000000003</v>
      </c>
      <c r="O4274" s="31"/>
      <c r="P4274" s="31">
        <v>0.41106832770000001</v>
      </c>
      <c r="Q4274" s="31">
        <v>0.25</v>
      </c>
      <c r="R4274" s="42"/>
      <c r="S4274" s="42" t="str">
        <f>IF(R4274="","",MAX(R4274,Q4274))</f>
        <v/>
      </c>
      <c r="T4274" s="27" t="str">
        <f>IF(A4274="placement",MIN(P4274,IF(S4274="",Q4274,S4274)),"")</f>
        <v/>
      </c>
      <c r="U4274" s="28" t="str">
        <f>IF($A4274="placement",T4274*J4274,"")</f>
        <v/>
      </c>
      <c r="V4274" s="26">
        <f>IF($A4274="placement",U4274,IF($A4274="site",SUMIF($C:$C,$C4274,$U:$U),IF($A4274="user",SUMIF($B:$B,$B4274,$U:$U),SUM($U:$U))))</f>
        <v>6.2499999999999751</v>
      </c>
      <c r="W4274" s="27">
        <f>V4274/J4274</f>
        <v>0.2155172413793095</v>
      </c>
    </row>
    <row r="4275" spans="1:23" x14ac:dyDescent="0.3">
      <c r="A4275" s="23" t="s">
        <v>14</v>
      </c>
      <c r="B4275" s="23" t="s">
        <v>9186</v>
      </c>
      <c r="C4275" s="23" t="s">
        <v>9188</v>
      </c>
      <c r="D4275" s="32" t="s">
        <v>9207</v>
      </c>
      <c r="E4275" s="23" t="s">
        <v>9208</v>
      </c>
      <c r="F4275" s="27">
        <v>0.25</v>
      </c>
      <c r="G4275" s="24">
        <v>0</v>
      </c>
      <c r="H4275" s="25">
        <v>15.978899999999999</v>
      </c>
      <c r="I4275" s="25">
        <v>1.4246000000000001</v>
      </c>
      <c r="J4275" s="26">
        <v>33</v>
      </c>
      <c r="K4275" s="26">
        <v>7</v>
      </c>
      <c r="L4275" s="27">
        <v>8.9200000000000002E-2</v>
      </c>
      <c r="M4275" s="28">
        <v>0.77089996999999999</v>
      </c>
      <c r="N4275" s="29">
        <v>0.6</v>
      </c>
      <c r="O4275" s="31" t="s">
        <v>12</v>
      </c>
      <c r="P4275" s="31">
        <v>0.22168890969999999</v>
      </c>
      <c r="Q4275" s="31">
        <v>0.22168890970108401</v>
      </c>
      <c r="R4275" s="42"/>
      <c r="S4275" s="42" t="str">
        <f>IF(R4275="","",MAX(R4275,Q4275))</f>
        <v/>
      </c>
      <c r="T4275" s="27">
        <f>IF(A4275="placement",MIN(P4275,IF(S4275="",Q4275,S4275)),"")</f>
        <v>0.22168890969999999</v>
      </c>
      <c r="U4275" s="28">
        <f>IF($A4275="placement",T4275*J4275,"")</f>
        <v>7.3157340200999998</v>
      </c>
      <c r="V4275" s="26">
        <f>IF($A4275="placement",U4275,IF($A4275="site",SUMIF($C:$C,$C4275,$U:$U),IF($A4275="user",SUMIF($B:$B,$B4275,$U:$U),SUM($U:$U))))</f>
        <v>7.3157340200999998</v>
      </c>
      <c r="W4275" s="27">
        <f>V4275/J4275</f>
        <v>0.22168890969999999</v>
      </c>
    </row>
    <row r="4276" spans="1:23" x14ac:dyDescent="0.3">
      <c r="A4276" s="23" t="s">
        <v>14</v>
      </c>
      <c r="B4276" s="23" t="s">
        <v>6638</v>
      </c>
      <c r="C4276" s="23" t="s">
        <v>6639</v>
      </c>
      <c r="D4276" s="23" t="s">
        <v>11018</v>
      </c>
      <c r="E4276" s="23" t="s">
        <v>11019</v>
      </c>
      <c r="F4276" s="27">
        <v>0.25</v>
      </c>
      <c r="G4276" s="24">
        <v>0</v>
      </c>
      <c r="H4276" s="25">
        <v>3.8315999999999999</v>
      </c>
      <c r="I4276" s="25">
        <v>0.86439999999999995</v>
      </c>
      <c r="J4276" s="26">
        <v>33</v>
      </c>
      <c r="K4276" s="26">
        <v>6</v>
      </c>
      <c r="L4276" s="27">
        <v>0.22559999999999999</v>
      </c>
      <c r="M4276" s="28">
        <v>1.2719881</v>
      </c>
      <c r="N4276" s="29">
        <v>1.05</v>
      </c>
      <c r="O4276" s="31" t="s">
        <v>12</v>
      </c>
      <c r="P4276" s="31">
        <v>0.17452058000000001</v>
      </c>
      <c r="Q4276" s="31">
        <v>0.17452057998129</v>
      </c>
      <c r="R4276" s="42"/>
      <c r="S4276" s="42" t="str">
        <f>IF(R4276="","",MAX(R4276,Q4276))</f>
        <v/>
      </c>
      <c r="T4276" s="27">
        <f>IF(A4276="placement",MIN(P4276,IF(S4276="",Q4276,S4276)),"")</f>
        <v>0.17452057998129</v>
      </c>
      <c r="U4276" s="28">
        <f>IF($A4276="placement",T4276*J4276,"")</f>
        <v>5.75917913938257</v>
      </c>
      <c r="V4276" s="26">
        <f>IF($A4276="placement",U4276,IF($A4276="site",SUMIF($C:$C,$C4276,$U:$U),IF($A4276="user",SUMIF($B:$B,$B4276,$U:$U),SUM($U:$U))))</f>
        <v>5.75917913938257</v>
      </c>
      <c r="W4276" s="27">
        <f>V4276/J4276</f>
        <v>0.17452057998129</v>
      </c>
    </row>
    <row r="4277" spans="1:23" x14ac:dyDescent="0.3">
      <c r="A4277" s="23" t="s">
        <v>14</v>
      </c>
      <c r="B4277" s="23" t="s">
        <v>2619</v>
      </c>
      <c r="C4277" s="23" t="s">
        <v>2621</v>
      </c>
      <c r="D4277" s="23" t="s">
        <v>2742</v>
      </c>
      <c r="E4277" s="23" t="s">
        <v>2743</v>
      </c>
      <c r="F4277" s="27">
        <v>0.15</v>
      </c>
      <c r="G4277" s="24">
        <v>1</v>
      </c>
      <c r="H4277" s="25">
        <v>119.2431</v>
      </c>
      <c r="I4277" s="25">
        <v>3.6476000000000002</v>
      </c>
      <c r="J4277" s="26">
        <v>33</v>
      </c>
      <c r="K4277" s="26">
        <v>5</v>
      </c>
      <c r="L4277" s="27">
        <v>3.0599999999999999E-2</v>
      </c>
      <c r="M4277" s="28">
        <v>0.2978538</v>
      </c>
      <c r="N4277" s="29">
        <v>0.2</v>
      </c>
      <c r="O4277" s="31" t="s">
        <v>42</v>
      </c>
      <c r="P4277" s="31">
        <v>0.32852963410000002</v>
      </c>
      <c r="Q4277" s="31">
        <v>0.15</v>
      </c>
      <c r="R4277" s="42"/>
      <c r="S4277" s="42" t="str">
        <f>IF(R4277="","",MAX(R4277,Q4277))</f>
        <v/>
      </c>
      <c r="T4277" s="27">
        <f>IF(A4277="placement",MIN(P4277,IF(S4277="",Q4277,S4277)),"")</f>
        <v>0.15</v>
      </c>
      <c r="U4277" s="28">
        <f>IF($A4277="placement",T4277*J4277,"")</f>
        <v>4.95</v>
      </c>
      <c r="V4277" s="26">
        <f>IF($A4277="placement",U4277,IF($A4277="site",SUMIF($C:$C,$C4277,$U:$U),IF($A4277="user",SUMIF($B:$B,$B4277,$U:$U),SUM($U:$U))))</f>
        <v>4.95</v>
      </c>
      <c r="W4277" s="27">
        <f>V4277/J4277</f>
        <v>0.15</v>
      </c>
    </row>
    <row r="4278" spans="1:23" hidden="1" x14ac:dyDescent="0.3">
      <c r="A4278" s="23" t="s">
        <v>13</v>
      </c>
      <c r="B4278" s="23" t="s">
        <v>8739</v>
      </c>
      <c r="C4278" s="23" t="s">
        <v>8740</v>
      </c>
      <c r="D4278" s="32" t="s">
        <v>9898</v>
      </c>
      <c r="E4278" s="23"/>
      <c r="F4278" s="27">
        <v>0.33</v>
      </c>
      <c r="G4278" s="24">
        <v>0</v>
      </c>
      <c r="H4278" s="25">
        <v>20.4528</v>
      </c>
      <c r="I4278" s="25">
        <v>4.7714999999999996</v>
      </c>
      <c r="J4278" s="26">
        <v>152</v>
      </c>
      <c r="K4278" s="26">
        <v>50</v>
      </c>
      <c r="L4278" s="27">
        <v>0.23330000000000001</v>
      </c>
      <c r="M4278" s="28">
        <v>1.0617625500000001</v>
      </c>
      <c r="N4278" s="29">
        <v>0.63924700000000001</v>
      </c>
      <c r="O4278" s="31"/>
      <c r="P4278" s="31">
        <v>0.39793789019999998</v>
      </c>
      <c r="Q4278" s="31">
        <v>0.33</v>
      </c>
      <c r="R4278" s="42"/>
      <c r="S4278" s="42" t="str">
        <f>IF(R4278="","",MAX(R4278,Q4278))</f>
        <v/>
      </c>
      <c r="T4278" s="27" t="str">
        <f>IF(A4278="placement",MIN(P4278,IF(S4278="",Q4278,S4278)),"")</f>
        <v/>
      </c>
      <c r="U4278" s="28" t="str">
        <f>IF($A4278="placement",T4278*J4278,"")</f>
        <v/>
      </c>
      <c r="V4278" s="26">
        <f>IF($A4278="placement",U4278,IF($A4278="site",SUMIF($C:$C,$C4278,$U:$U),IF($A4278="user",SUMIF($B:$B,$B4278,$U:$U),SUM($U:$U))))</f>
        <v>48.179999999999865</v>
      </c>
      <c r="W4278" s="27">
        <f>V4278/J4278</f>
        <v>0.31697368421052541</v>
      </c>
    </row>
    <row r="4279" spans="1:23" hidden="1" x14ac:dyDescent="0.3">
      <c r="A4279" s="23" t="s">
        <v>10</v>
      </c>
      <c r="B4279" s="23" t="s">
        <v>8336</v>
      </c>
      <c r="C4279" s="23" t="s">
        <v>9898</v>
      </c>
      <c r="D4279" s="23" t="s">
        <v>9898</v>
      </c>
      <c r="E4279" s="23"/>
      <c r="F4279" s="27">
        <v>0.21529999999999999</v>
      </c>
      <c r="G4279" s="24">
        <v>0</v>
      </c>
      <c r="H4279" s="25">
        <v>22.415099999999999</v>
      </c>
      <c r="I4279" s="25">
        <v>3.3614999999999999</v>
      </c>
      <c r="J4279" s="26">
        <v>89</v>
      </c>
      <c r="K4279" s="26">
        <v>19</v>
      </c>
      <c r="L4279" s="27">
        <v>0.15</v>
      </c>
      <c r="M4279" s="28">
        <v>0.88083126</v>
      </c>
      <c r="N4279" s="29">
        <v>0.60344900000000001</v>
      </c>
      <c r="O4279" s="31"/>
      <c r="P4279" s="31">
        <v>0.31490964690000001</v>
      </c>
      <c r="Q4279" s="31">
        <v>0.21528581905203001</v>
      </c>
      <c r="R4279" s="42"/>
      <c r="S4279" s="42" t="str">
        <f>IF(R4279="","",MAX(R4279,Q4279))</f>
        <v/>
      </c>
      <c r="T4279" s="27" t="str">
        <f>IF(A4279="placement",MIN(P4279,IF(S4279="",Q4279,S4279)),"")</f>
        <v/>
      </c>
      <c r="U4279" s="28" t="str">
        <f>IF($A4279="placement",T4279*J4279,"")</f>
        <v/>
      </c>
      <c r="V4279" s="26">
        <f>IF($A4279="placement",U4279,IF($A4279="site",SUMIF($C:$C,$C4279,$U:$U),IF($A4279="user",SUMIF($B:$B,$B4279,$U:$U),SUM($U:$U))))</f>
        <v>19.149999999999999</v>
      </c>
      <c r="W4279" s="27">
        <f>V4279/J4279</f>
        <v>0.21516853932584268</v>
      </c>
    </row>
    <row r="4280" spans="1:23" x14ac:dyDescent="0.3">
      <c r="A4280" s="23" t="s">
        <v>14</v>
      </c>
      <c r="B4280" s="23" t="s">
        <v>9013</v>
      </c>
      <c r="C4280" s="23" t="s">
        <v>9015</v>
      </c>
      <c r="D4280" s="23" t="s">
        <v>9036</v>
      </c>
      <c r="E4280" s="23" t="s">
        <v>9037</v>
      </c>
      <c r="F4280" s="27">
        <v>0.15</v>
      </c>
      <c r="G4280" s="24">
        <v>0</v>
      </c>
      <c r="H4280" s="25">
        <v>8.9916</v>
      </c>
      <c r="I4280" s="25">
        <v>0.87009999999999998</v>
      </c>
      <c r="J4280" s="26">
        <v>33</v>
      </c>
      <c r="K4280" s="26">
        <v>5</v>
      </c>
      <c r="L4280" s="27">
        <v>9.6799999999999997E-2</v>
      </c>
      <c r="M4280" s="28">
        <v>1.24736885</v>
      </c>
      <c r="N4280" s="29">
        <v>1</v>
      </c>
      <c r="O4280" s="31" t="s">
        <v>42</v>
      </c>
      <c r="P4280" s="31">
        <v>0.198312514</v>
      </c>
      <c r="Q4280" s="31">
        <v>0.15</v>
      </c>
      <c r="R4280" s="42"/>
      <c r="S4280" s="42" t="str">
        <f>IF(R4280="","",MAX(R4280,Q4280))</f>
        <v/>
      </c>
      <c r="T4280" s="27">
        <f>IF(A4280="placement",MIN(P4280,IF(S4280="",Q4280,S4280)),"")</f>
        <v>0.15</v>
      </c>
      <c r="U4280" s="28">
        <f>IF($A4280="placement",T4280*J4280,"")</f>
        <v>4.95</v>
      </c>
      <c r="V4280" s="26">
        <f>IF($A4280="placement",U4280,IF($A4280="site",SUMIF($C:$C,$C4280,$U:$U),IF($A4280="user",SUMIF($B:$B,$B4280,$U:$U),SUM($U:$U))))</f>
        <v>4.95</v>
      </c>
      <c r="W4280" s="27">
        <f>V4280/J4280</f>
        <v>0.15</v>
      </c>
    </row>
    <row r="4281" spans="1:23" x14ac:dyDescent="0.3">
      <c r="A4281" s="23" t="s">
        <v>14</v>
      </c>
      <c r="B4281" s="23" t="s">
        <v>7257</v>
      </c>
      <c r="C4281" s="23" t="s">
        <v>7258</v>
      </c>
      <c r="D4281" s="23" t="s">
        <v>7296</v>
      </c>
      <c r="E4281" s="23" t="s">
        <v>7297</v>
      </c>
      <c r="F4281" s="27">
        <v>0.25</v>
      </c>
      <c r="G4281" s="24">
        <v>1</v>
      </c>
      <c r="H4281" s="25">
        <v>48.142600000000002</v>
      </c>
      <c r="I4281" s="25">
        <v>3.8378999999999999</v>
      </c>
      <c r="J4281" s="26">
        <v>33</v>
      </c>
      <c r="K4281" s="26">
        <v>4</v>
      </c>
      <c r="L4281" s="27">
        <v>7.9699999999999993E-2</v>
      </c>
      <c r="M4281" s="28">
        <v>0.28268565000000001</v>
      </c>
      <c r="N4281" s="29">
        <v>0.25</v>
      </c>
      <c r="O4281" s="31" t="s">
        <v>42</v>
      </c>
      <c r="P4281" s="31">
        <v>0.11562543209999999</v>
      </c>
      <c r="Q4281" s="31">
        <v>0.115625432064627</v>
      </c>
      <c r="R4281" s="42"/>
      <c r="S4281" s="42" t="str">
        <f>IF(R4281="","",MAX(R4281,Q4281))</f>
        <v/>
      </c>
      <c r="T4281" s="27">
        <f>IF(A4281="placement",MIN(P4281,IF(S4281="",Q4281,S4281)),"")</f>
        <v>0.115625432064627</v>
      </c>
      <c r="U4281" s="28">
        <f>IF($A4281="placement",T4281*J4281,"")</f>
        <v>3.8156392581326908</v>
      </c>
      <c r="V4281" s="26">
        <f>IF($A4281="placement",U4281,IF($A4281="site",SUMIF($C:$C,$C4281,$U:$U),IF($A4281="user",SUMIF($B:$B,$B4281,$U:$U),SUM($U:$U))))</f>
        <v>3.8156392581326908</v>
      </c>
      <c r="W4281" s="27">
        <f>V4281/J4281</f>
        <v>0.115625432064627</v>
      </c>
    </row>
    <row r="4282" spans="1:23" x14ac:dyDescent="0.3">
      <c r="A4282" s="23" t="s">
        <v>14</v>
      </c>
      <c r="B4282" s="23" t="s">
        <v>6632</v>
      </c>
      <c r="C4282" s="23" t="s">
        <v>6634</v>
      </c>
      <c r="D4282" s="23" t="s">
        <v>6635</v>
      </c>
      <c r="E4282" s="23" t="s">
        <v>6636</v>
      </c>
      <c r="F4282" s="27">
        <v>0.25</v>
      </c>
      <c r="G4282" s="24">
        <v>0</v>
      </c>
      <c r="H4282" s="25">
        <v>78.587400000000002</v>
      </c>
      <c r="I4282" s="25">
        <v>13.968400000000001</v>
      </c>
      <c r="J4282" s="26">
        <v>33</v>
      </c>
      <c r="K4282" s="26">
        <v>8</v>
      </c>
      <c r="L4282" s="27">
        <v>0.1777</v>
      </c>
      <c r="M4282" s="28">
        <v>7.9137540000000006E-2</v>
      </c>
      <c r="N4282" s="29">
        <v>7.0000000000000007E-2</v>
      </c>
      <c r="O4282" s="31" t="s">
        <v>42</v>
      </c>
      <c r="P4282" s="31">
        <v>0.1154640441</v>
      </c>
      <c r="Q4282" s="31">
        <v>0.115464044094366</v>
      </c>
      <c r="R4282" s="42"/>
      <c r="S4282" s="42" t="str">
        <f>IF(R4282="","",MAX(R4282,Q4282))</f>
        <v/>
      </c>
      <c r="T4282" s="27">
        <f>IF(A4282="placement",MIN(P4282,IF(S4282="",Q4282,S4282)),"")</f>
        <v>0.115464044094366</v>
      </c>
      <c r="U4282" s="28">
        <f>IF($A4282="placement",T4282*J4282,"")</f>
        <v>3.8103134551140783</v>
      </c>
      <c r="V4282" s="26">
        <f>IF($A4282="placement",U4282,IF($A4282="site",SUMIF($C:$C,$C4282,$U:$U),IF($A4282="user",SUMIF($B:$B,$B4282,$U:$U),SUM($U:$U))))</f>
        <v>3.8103134551140783</v>
      </c>
      <c r="W4282" s="27">
        <f>V4282/J4282</f>
        <v>0.115464044094366</v>
      </c>
    </row>
    <row r="4283" spans="1:23" x14ac:dyDescent="0.3">
      <c r="A4283" s="23" t="s">
        <v>14</v>
      </c>
      <c r="B4283" s="23" t="s">
        <v>7987</v>
      </c>
      <c r="C4283" s="23" t="s">
        <v>7988</v>
      </c>
      <c r="D4283" s="23" t="s">
        <v>8013</v>
      </c>
      <c r="E4283" s="23" t="s">
        <v>8014</v>
      </c>
      <c r="F4283" s="27">
        <v>0.33</v>
      </c>
      <c r="G4283" s="24">
        <v>0</v>
      </c>
      <c r="H4283" s="25">
        <v>4.3464</v>
      </c>
      <c r="I4283" s="25">
        <v>1.5522</v>
      </c>
      <c r="J4283" s="26">
        <v>32</v>
      </c>
      <c r="K4283" s="26">
        <v>11</v>
      </c>
      <c r="L4283" s="27">
        <v>0.35709999999999997</v>
      </c>
      <c r="M4283" s="28">
        <v>0.69385209999999997</v>
      </c>
      <c r="N4283" s="29">
        <v>0.34</v>
      </c>
      <c r="O4283" s="31" t="s">
        <v>12</v>
      </c>
      <c r="P4283" s="31">
        <v>0.50998202690000005</v>
      </c>
      <c r="Q4283" s="31">
        <v>0.33</v>
      </c>
      <c r="R4283" s="42"/>
      <c r="S4283" s="42" t="str">
        <f>IF(R4283="","",MAX(R4283,Q4283))</f>
        <v/>
      </c>
      <c r="T4283" s="27">
        <f>IF(A4283="placement",MIN(P4283,IF(S4283="",Q4283,S4283)),"")</f>
        <v>0.33</v>
      </c>
      <c r="U4283" s="28">
        <f>IF($A4283="placement",T4283*J4283,"")</f>
        <v>10.56</v>
      </c>
      <c r="V4283" s="26">
        <f>IF($A4283="placement",U4283,IF($A4283="site",SUMIF($C:$C,$C4283,$U:$U),IF($A4283="user",SUMIF($B:$B,$B4283,$U:$U),SUM($U:$U))))</f>
        <v>10.56</v>
      </c>
      <c r="W4283" s="27">
        <f>V4283/J4283</f>
        <v>0.33</v>
      </c>
    </row>
    <row r="4284" spans="1:23" x14ac:dyDescent="0.3">
      <c r="A4284" s="23" t="s">
        <v>14</v>
      </c>
      <c r="B4284" s="23" t="s">
        <v>1576</v>
      </c>
      <c r="C4284" s="23" t="s">
        <v>1577</v>
      </c>
      <c r="D4284" s="23" t="s">
        <v>1588</v>
      </c>
      <c r="E4284" s="23" t="s">
        <v>1589</v>
      </c>
      <c r="F4284" s="27">
        <v>0.33</v>
      </c>
      <c r="G4284" s="24">
        <v>0</v>
      </c>
      <c r="H4284" s="25">
        <v>8.7124000000000006</v>
      </c>
      <c r="I4284" s="25">
        <v>3.6602999999999999</v>
      </c>
      <c r="J4284" s="26">
        <v>32</v>
      </c>
      <c r="K4284" s="26">
        <v>10</v>
      </c>
      <c r="L4284" s="27">
        <v>0.42009999999999997</v>
      </c>
      <c r="M4284" s="28">
        <v>0.28857818000000002</v>
      </c>
      <c r="N4284" s="29">
        <v>0.05</v>
      </c>
      <c r="O4284" s="31" t="s">
        <v>12</v>
      </c>
      <c r="P4284" s="31">
        <v>0.82673672389999997</v>
      </c>
      <c r="Q4284" s="31">
        <v>0.32999999999999902</v>
      </c>
      <c r="R4284" s="42">
        <v>0.3</v>
      </c>
      <c r="S4284" s="42">
        <f>IF(R4284="","",MAX(R4284,Q4284))</f>
        <v>0.32999999999999902</v>
      </c>
      <c r="T4284" s="27">
        <f>IF(A4284="placement",MIN(P4284,IF(S4284="",Q4284,S4284)),"")</f>
        <v>0.32999999999999902</v>
      </c>
      <c r="U4284" s="28">
        <f>IF($A4284="placement",T4284*J4284,"")</f>
        <v>10.559999999999969</v>
      </c>
      <c r="V4284" s="23">
        <f>IF($A4284="placement",U4284,IF($A4284="site",SUMIF($C:$C,$C4284,$U:$U),IF($A4284="user",SUMIF($B:$B,$B4284,$U:$U),SUM($U:$U))))</f>
        <v>10.559999999999969</v>
      </c>
      <c r="W4284" s="27">
        <f>V4284/J4284</f>
        <v>0.32999999999999902</v>
      </c>
    </row>
    <row r="4285" spans="1:23" x14ac:dyDescent="0.3">
      <c r="A4285" s="23" t="s">
        <v>14</v>
      </c>
      <c r="B4285" s="23" t="s">
        <v>4199</v>
      </c>
      <c r="C4285" s="23" t="s">
        <v>4201</v>
      </c>
      <c r="D4285" s="23" t="s">
        <v>4226</v>
      </c>
      <c r="E4285" s="23" t="s">
        <v>4227</v>
      </c>
      <c r="F4285" s="27">
        <v>0.33</v>
      </c>
      <c r="G4285" s="24">
        <v>0</v>
      </c>
      <c r="H4285" s="25">
        <v>14.110200000000001</v>
      </c>
      <c r="I4285" s="25">
        <v>0.73440000000000005</v>
      </c>
      <c r="J4285" s="26">
        <v>32</v>
      </c>
      <c r="K4285" s="26">
        <v>10</v>
      </c>
      <c r="L4285" s="27">
        <v>5.1999999999999998E-2</v>
      </c>
      <c r="M4285" s="28">
        <v>1.468612</v>
      </c>
      <c r="N4285" s="29">
        <v>1</v>
      </c>
      <c r="O4285" s="31" t="s">
        <v>12</v>
      </c>
      <c r="P4285" s="31">
        <v>0.31908496040000001</v>
      </c>
      <c r="Q4285" s="31">
        <v>0.31908496039420298</v>
      </c>
      <c r="R4285" s="42"/>
      <c r="S4285" s="42" t="str">
        <f>IF(R4285="","",MAX(R4285,Q4285))</f>
        <v/>
      </c>
      <c r="T4285" s="27">
        <f>IF(A4285="placement",MIN(P4285,IF(S4285="",Q4285,S4285)),"")</f>
        <v>0.31908496039420298</v>
      </c>
      <c r="U4285" s="28">
        <f>IF($A4285="placement",T4285*J4285,"")</f>
        <v>10.210718732614495</v>
      </c>
      <c r="V4285" s="26">
        <f>IF($A4285="placement",U4285,IF($A4285="site",SUMIF($C:$C,$C4285,$U:$U),IF($A4285="user",SUMIF($B:$B,$B4285,$U:$U),SUM($U:$U))))</f>
        <v>10.210718732614495</v>
      </c>
      <c r="W4285" s="27">
        <f>V4285/J4285</f>
        <v>0.31908496039420298</v>
      </c>
    </row>
    <row r="4286" spans="1:23" x14ac:dyDescent="0.3">
      <c r="A4286" s="17" t="s">
        <v>14</v>
      </c>
      <c r="B4286" s="17" t="s">
        <v>4528</v>
      </c>
      <c r="C4286" s="17" t="s">
        <v>4530</v>
      </c>
      <c r="D4286" s="38" t="s">
        <v>4607</v>
      </c>
      <c r="E4286" s="17" t="s">
        <v>4608</v>
      </c>
      <c r="F4286" s="18">
        <v>0.33</v>
      </c>
      <c r="G4286" s="36">
        <v>1</v>
      </c>
      <c r="H4286" s="37">
        <v>43.223100000000002</v>
      </c>
      <c r="I4286" s="37">
        <v>0.92210000000000003</v>
      </c>
      <c r="J4286" s="19">
        <v>32</v>
      </c>
      <c r="K4286" s="19">
        <v>7</v>
      </c>
      <c r="L4286" s="18">
        <v>2.1299999999999999E-2</v>
      </c>
      <c r="M4286" s="20">
        <v>1.1661037999999999</v>
      </c>
      <c r="N4286" s="21">
        <v>0.85</v>
      </c>
      <c r="O4286" s="22" t="s">
        <v>12</v>
      </c>
      <c r="P4286" s="22">
        <v>0.2710768945</v>
      </c>
      <c r="Q4286" s="22">
        <v>0.27107689446274802</v>
      </c>
      <c r="R4286" s="43"/>
      <c r="S4286" s="42" t="str">
        <f>IF(R4286="","",MAX(R4286,Q4286))</f>
        <v/>
      </c>
      <c r="T4286" s="27">
        <f>IF(A4286="placement",MIN(P4286,IF(S4286="",Q4286,S4286)),"")</f>
        <v>0.27107689446274802</v>
      </c>
      <c r="U4286" s="20">
        <f>IF($A4286="placement",T4286*J4286,"")</f>
        <v>8.6744606228079366</v>
      </c>
      <c r="V4286" s="19">
        <f>IF($A4286="placement",U4286,IF($A4286="site",SUMIF($C:$C,$C4286,$U:$U),IF($A4286="user",SUMIF($B:$B,$B4286,$U:$U),SUM($U:$U))))</f>
        <v>8.6744606228079366</v>
      </c>
      <c r="W4286" s="18">
        <f>V4286/J4286</f>
        <v>0.27107689446274802</v>
      </c>
    </row>
    <row r="4287" spans="1:23" x14ac:dyDescent="0.3">
      <c r="A4287" s="23" t="s">
        <v>14</v>
      </c>
      <c r="B4287" s="23" t="s">
        <v>2916</v>
      </c>
      <c r="C4287" s="23" t="s">
        <v>2917</v>
      </c>
      <c r="D4287" s="23" t="s">
        <v>2922</v>
      </c>
      <c r="E4287" s="23" t="s">
        <v>2923</v>
      </c>
      <c r="F4287" s="27">
        <v>0.25</v>
      </c>
      <c r="G4287" s="24">
        <v>0</v>
      </c>
      <c r="H4287" s="25">
        <v>20.982500000000002</v>
      </c>
      <c r="I4287" s="25">
        <v>3.0806</v>
      </c>
      <c r="J4287" s="26">
        <v>32</v>
      </c>
      <c r="K4287" s="26">
        <v>8</v>
      </c>
      <c r="L4287" s="27">
        <v>0.14680000000000001</v>
      </c>
      <c r="M4287" s="28">
        <v>0.34292802999999999</v>
      </c>
      <c r="N4287" s="29">
        <v>0.2</v>
      </c>
      <c r="O4287" s="31" t="s">
        <v>12</v>
      </c>
      <c r="P4287" s="31">
        <v>0.4167872453</v>
      </c>
      <c r="Q4287" s="31">
        <v>0.25</v>
      </c>
      <c r="R4287" s="42">
        <v>0.2</v>
      </c>
      <c r="S4287" s="42">
        <f>IF(R4287="","",MAX(R4287,Q4287))</f>
        <v>0.25</v>
      </c>
      <c r="T4287" s="27">
        <f>IF(A4287="placement",MIN(P4287,IF(S4287="",Q4287,S4287)),"")</f>
        <v>0.25</v>
      </c>
      <c r="U4287" s="28">
        <f>IF($A4287="placement",T4287*J4287,"")</f>
        <v>8</v>
      </c>
      <c r="V4287" s="26">
        <f>IF($A4287="placement",U4287,IF($A4287="site",SUMIF($C:$C,$C4287,$U:$U),IF($A4287="user",SUMIF($B:$B,$B4287,$U:$U),SUM($U:$U))))</f>
        <v>8</v>
      </c>
      <c r="W4287" s="27">
        <f>V4287/J4287</f>
        <v>0.25</v>
      </c>
    </row>
    <row r="4288" spans="1:23" hidden="1" x14ac:dyDescent="0.3">
      <c r="A4288" s="23" t="s">
        <v>13</v>
      </c>
      <c r="B4288" s="23" t="s">
        <v>7341</v>
      </c>
      <c r="C4288" s="23" t="s">
        <v>7343</v>
      </c>
      <c r="D4288" s="23" t="s">
        <v>9898</v>
      </c>
      <c r="E4288" s="23"/>
      <c r="F4288" s="27">
        <v>0.25269999999999998</v>
      </c>
      <c r="G4288" s="24">
        <v>0</v>
      </c>
      <c r="H4288" s="25">
        <v>36.851199999999999</v>
      </c>
      <c r="I4288" s="25">
        <v>8.4824000000000002</v>
      </c>
      <c r="J4288" s="26">
        <v>150</v>
      </c>
      <c r="K4288" s="26">
        <v>38</v>
      </c>
      <c r="L4288" s="27">
        <v>0.23019999999999999</v>
      </c>
      <c r="M4288" s="28">
        <v>0.59006846000000002</v>
      </c>
      <c r="N4288" s="29">
        <v>0.3</v>
      </c>
      <c r="O4288" s="31"/>
      <c r="P4288" s="31">
        <v>0.4915844184</v>
      </c>
      <c r="Q4288" s="31">
        <v>0.25273271644756001</v>
      </c>
      <c r="R4288" s="42"/>
      <c r="S4288" s="42" t="str">
        <f>IF(R4288="","",MAX(R4288,Q4288))</f>
        <v/>
      </c>
      <c r="T4288" s="27" t="str">
        <f>IF(A4288="placement",MIN(P4288,IF(S4288="",Q4288,S4288)),"")</f>
        <v/>
      </c>
      <c r="U4288" s="28" t="str">
        <f>IF($A4288="placement",T4288*J4288,"")</f>
        <v/>
      </c>
      <c r="V4288" s="23">
        <f>IF($A4288="placement",U4288,IF($A4288="site",SUMIF($C:$C,$C4288,$U:$U),IF($A4288="user",SUMIF($B:$B,$B4288,$U:$U),SUM($U:$U))))</f>
        <v>36.499999999999957</v>
      </c>
      <c r="W4288" s="27">
        <f>V4288/J4288</f>
        <v>0.24333333333333304</v>
      </c>
    </row>
    <row r="4289" spans="1:23" hidden="1" x14ac:dyDescent="0.3">
      <c r="A4289" s="23" t="s">
        <v>10</v>
      </c>
      <c r="B4289" s="23" t="s">
        <v>4956</v>
      </c>
      <c r="C4289" s="23" t="s">
        <v>9898</v>
      </c>
      <c r="D4289" s="23" t="s">
        <v>9898</v>
      </c>
      <c r="E4289" s="23"/>
      <c r="F4289" s="27">
        <v>0.2147</v>
      </c>
      <c r="G4289" s="24">
        <v>0.84156953999999995</v>
      </c>
      <c r="H4289" s="25">
        <v>217.57830000000001</v>
      </c>
      <c r="I4289" s="25">
        <v>29.642399999999999</v>
      </c>
      <c r="J4289" s="26">
        <v>763</v>
      </c>
      <c r="K4289" s="26">
        <v>164</v>
      </c>
      <c r="L4289" s="27">
        <v>0.13619999999999999</v>
      </c>
      <c r="M4289" s="28">
        <v>0.85831665000000001</v>
      </c>
      <c r="N4289" s="29">
        <v>0.5</v>
      </c>
      <c r="O4289" s="31"/>
      <c r="P4289" s="31">
        <v>0.41746440299999998</v>
      </c>
      <c r="Q4289" s="31">
        <v>0.21469642785953999</v>
      </c>
      <c r="R4289" s="42">
        <v>0.3</v>
      </c>
      <c r="S4289" s="42">
        <f>IF(R4289="","",MAX(R4289,Q4289))</f>
        <v>0.3</v>
      </c>
      <c r="T4289" s="27" t="str">
        <f>IF(A4289="placement",MIN(P4289,IF(S4289="",Q4289,S4289)),"")</f>
        <v/>
      </c>
      <c r="U4289" s="28" t="str">
        <f>IF($A4289="placement",T4289*J4289,"")</f>
        <v/>
      </c>
      <c r="V4289" s="26">
        <f>IF($A4289="placement",U4289,IF($A4289="site",SUMIF($C:$C,$C4289,$U:$U),IF($A4289="user",SUMIF($B:$B,$B4289,$U:$U),SUM($U:$U))))</f>
        <v>163.80000000000001</v>
      </c>
      <c r="W4289" s="27">
        <f>V4289/J4289</f>
        <v>0.21467889908256882</v>
      </c>
    </row>
    <row r="4290" spans="1:23" x14ac:dyDescent="0.3">
      <c r="A4290" s="17" t="s">
        <v>14</v>
      </c>
      <c r="B4290" s="17" t="s">
        <v>3266</v>
      </c>
      <c r="C4290" s="17" t="s">
        <v>3268</v>
      </c>
      <c r="D4290" s="17" t="s">
        <v>3446</v>
      </c>
      <c r="E4290" s="17" t="s">
        <v>3447</v>
      </c>
      <c r="F4290" s="18">
        <v>0.25</v>
      </c>
      <c r="G4290" s="36">
        <v>0</v>
      </c>
      <c r="H4290" s="37">
        <v>3.6501000000000001</v>
      </c>
      <c r="I4290" s="37">
        <v>0.51290000000000002</v>
      </c>
      <c r="J4290" s="19">
        <v>32</v>
      </c>
      <c r="K4290" s="19">
        <v>8</v>
      </c>
      <c r="L4290" s="18">
        <v>0.14050000000000001</v>
      </c>
      <c r="M4290" s="20">
        <v>2.06372372</v>
      </c>
      <c r="N4290" s="21">
        <v>1.45</v>
      </c>
      <c r="O4290" s="22" t="s">
        <v>12</v>
      </c>
      <c r="P4290" s="22">
        <v>0.2973865691</v>
      </c>
      <c r="Q4290" s="22">
        <v>0.25</v>
      </c>
      <c r="R4290" s="43"/>
      <c r="S4290" s="42" t="str">
        <f>IF(R4290="","",MAX(R4290,Q4290))</f>
        <v/>
      </c>
      <c r="T4290" s="27">
        <f>IF(A4290="placement",MIN(P4290,IF(S4290="",Q4290,S4290)),"")</f>
        <v>0.25</v>
      </c>
      <c r="U4290" s="20">
        <f>IF($A4290="placement",T4290*J4290,"")</f>
        <v>8</v>
      </c>
      <c r="V4290" s="19">
        <f>IF($A4290="placement",U4290,IF($A4290="site",SUMIF($C:$C,$C4290,$U:$U),IF($A4290="user",SUMIF($B:$B,$B4290,$U:$U),SUM($U:$U))))</f>
        <v>8</v>
      </c>
      <c r="W4290" s="18">
        <f>V4290/J4290</f>
        <v>0.25</v>
      </c>
    </row>
    <row r="4291" spans="1:23" hidden="1" x14ac:dyDescent="0.3">
      <c r="A4291" s="23" t="s">
        <v>13</v>
      </c>
      <c r="B4291" s="23" t="s">
        <v>9445</v>
      </c>
      <c r="C4291" s="23" t="s">
        <v>9447</v>
      </c>
      <c r="D4291" s="23" t="s">
        <v>9898</v>
      </c>
      <c r="E4291" s="23"/>
      <c r="F4291" s="27">
        <v>0.25</v>
      </c>
      <c r="G4291" s="24">
        <v>0</v>
      </c>
      <c r="H4291" s="25">
        <v>67.920699999999997</v>
      </c>
      <c r="I4291" s="25">
        <v>16.331900000000001</v>
      </c>
      <c r="J4291" s="26">
        <v>147</v>
      </c>
      <c r="K4291" s="26">
        <v>37</v>
      </c>
      <c r="L4291" s="27">
        <v>0.24049999999999999</v>
      </c>
      <c r="M4291" s="28">
        <v>0.30056769</v>
      </c>
      <c r="N4291" s="29">
        <v>0.114122</v>
      </c>
      <c r="O4291" s="31"/>
      <c r="P4291" s="31">
        <v>0.62031181700000004</v>
      </c>
      <c r="Q4291" s="31">
        <v>0.249999999999999</v>
      </c>
      <c r="R4291" s="42"/>
      <c r="S4291" s="42" t="str">
        <f>IF(R4291="","",MAX(R4291,Q4291))</f>
        <v/>
      </c>
      <c r="T4291" s="27" t="str">
        <f>IF(A4291="placement",MIN(P4291,IF(S4291="",Q4291,S4291)),"")</f>
        <v/>
      </c>
      <c r="U4291" s="28" t="str">
        <f>IF($A4291="placement",T4291*J4291,"")</f>
        <v/>
      </c>
      <c r="V4291" s="26">
        <f>IF($A4291="placement",U4291,IF($A4291="site",SUMIF($C:$C,$C4291,$U:$U),IF($A4291="user",SUMIF($B:$B,$B4291,$U:$U),SUM($U:$U))))</f>
        <v>36.749999999999964</v>
      </c>
      <c r="W4291" s="27">
        <f>V4291/J4291</f>
        <v>0.24999999999999975</v>
      </c>
    </row>
    <row r="4292" spans="1:23" hidden="1" x14ac:dyDescent="0.3">
      <c r="A4292" s="23" t="s">
        <v>10</v>
      </c>
      <c r="B4292" s="23" t="s">
        <v>4090</v>
      </c>
      <c r="C4292" s="23" t="s">
        <v>9898</v>
      </c>
      <c r="D4292" s="32" t="s">
        <v>9898</v>
      </c>
      <c r="E4292" s="23"/>
      <c r="F4292" s="27">
        <v>0.25</v>
      </c>
      <c r="G4292" s="24">
        <v>0.45910856</v>
      </c>
      <c r="H4292" s="25">
        <v>2007.9746</v>
      </c>
      <c r="I4292" s="25">
        <v>175.39869999999999</v>
      </c>
      <c r="J4292" s="26">
        <v>7040</v>
      </c>
      <c r="K4292" s="26">
        <v>1692</v>
      </c>
      <c r="L4292" s="27">
        <v>8.7400000000000005E-2</v>
      </c>
      <c r="M4292" s="28">
        <v>1.3378522100000001</v>
      </c>
      <c r="N4292" s="29">
        <v>0.77865399999999996</v>
      </c>
      <c r="O4292" s="31"/>
      <c r="P4292" s="31">
        <v>0.41798204950000001</v>
      </c>
      <c r="Q4292" s="31">
        <v>0.25</v>
      </c>
      <c r="R4292" s="42"/>
      <c r="S4292" s="42" t="str">
        <f>IF(R4292="","",MAX(R4292,Q4292))</f>
        <v/>
      </c>
      <c r="T4292" s="27" t="str">
        <f>IF(A4292="placement",MIN(P4292,IF(S4292="",Q4292,S4292)),"")</f>
        <v/>
      </c>
      <c r="U4292" s="28" t="str">
        <f>IF($A4292="placement",T4292*J4292,"")</f>
        <v/>
      </c>
      <c r="V4292" s="26">
        <f>IF($A4292="placement",U4292,IF($A4292="site",SUMIF($C:$C,$C4292,$U:$U),IF($A4292="user",SUMIF($B:$B,$B4292,$U:$U),SUM($U:$U))))</f>
        <v>1510.3266470627771</v>
      </c>
      <c r="W4292" s="27">
        <f>V4292/J4292</f>
        <v>0.21453503509414446</v>
      </c>
    </row>
    <row r="4293" spans="1:23" x14ac:dyDescent="0.3">
      <c r="A4293" s="11" t="s">
        <v>14</v>
      </c>
      <c r="B4293" s="11" t="s">
        <v>5021</v>
      </c>
      <c r="C4293" s="11" t="s">
        <v>5023</v>
      </c>
      <c r="D4293" s="11" t="s">
        <v>5138</v>
      </c>
      <c r="E4293" s="11" t="s">
        <v>5139</v>
      </c>
      <c r="F4293" s="12">
        <v>0.25</v>
      </c>
      <c r="G4293" s="33">
        <v>1</v>
      </c>
      <c r="H4293" s="34">
        <v>89.495500000000007</v>
      </c>
      <c r="I4293" s="34">
        <v>14.5556</v>
      </c>
      <c r="J4293" s="13">
        <v>32</v>
      </c>
      <c r="K4293" s="13">
        <v>8</v>
      </c>
      <c r="L4293" s="12">
        <v>0.16259999999999999</v>
      </c>
      <c r="M4293" s="14">
        <v>7.3118790000000003E-2</v>
      </c>
      <c r="N4293" s="15">
        <v>0.01</v>
      </c>
      <c r="O4293" s="16" t="s">
        <v>42</v>
      </c>
      <c r="P4293" s="16">
        <v>0.86323624160000001</v>
      </c>
      <c r="Q4293" s="16">
        <v>0.25</v>
      </c>
      <c r="R4293" s="44"/>
      <c r="S4293" s="42" t="str">
        <f>IF(R4293="","",MAX(R4293,Q4293))</f>
        <v/>
      </c>
      <c r="T4293" s="27">
        <f>IF(A4293="placement",MIN(P4293,IF(S4293="",Q4293,S4293)),"")</f>
        <v>0.25</v>
      </c>
      <c r="U4293" s="14">
        <f>IF($A4293="placement",T4293*J4293,"")</f>
        <v>8</v>
      </c>
      <c r="V4293" s="13">
        <f>IF($A4293="placement",U4293,IF($A4293="site",SUMIF($C:$C,$C4293,$U:$U),IF($A4293="user",SUMIF($B:$B,$B4293,$U:$U),SUM($U:$U))))</f>
        <v>8</v>
      </c>
      <c r="W4293" s="12">
        <f>V4293/J4293</f>
        <v>0.25</v>
      </c>
    </row>
    <row r="4294" spans="1:23" x14ac:dyDescent="0.3">
      <c r="A4294" s="23" t="s">
        <v>14</v>
      </c>
      <c r="B4294" s="23" t="s">
        <v>5418</v>
      </c>
      <c r="C4294" s="23" t="s">
        <v>5420</v>
      </c>
      <c r="D4294" s="32" t="s">
        <v>5439</v>
      </c>
      <c r="E4294" s="23" t="s">
        <v>5440</v>
      </c>
      <c r="F4294" s="27">
        <v>0.25</v>
      </c>
      <c r="G4294" s="24">
        <v>0</v>
      </c>
      <c r="H4294" s="25">
        <v>14.046099999999999</v>
      </c>
      <c r="I4294" s="25">
        <v>0.9718</v>
      </c>
      <c r="J4294" s="26">
        <v>32</v>
      </c>
      <c r="K4294" s="26">
        <v>8</v>
      </c>
      <c r="L4294" s="27">
        <v>6.9199999999999998E-2</v>
      </c>
      <c r="M4294" s="28">
        <v>1.0991326699999999</v>
      </c>
      <c r="N4294" s="29">
        <v>0.6</v>
      </c>
      <c r="O4294" s="31" t="s">
        <v>42</v>
      </c>
      <c r="P4294" s="31">
        <v>0.45411503510000001</v>
      </c>
      <c r="Q4294" s="31">
        <v>0.25</v>
      </c>
      <c r="R4294" s="42"/>
      <c r="S4294" s="42" t="str">
        <f>IF(R4294="","",MAX(R4294,Q4294))</f>
        <v/>
      </c>
      <c r="T4294" s="27">
        <f>IF(A4294="placement",MIN(P4294,IF(S4294="",Q4294,S4294)),"")</f>
        <v>0.25</v>
      </c>
      <c r="U4294" s="28">
        <f>IF($A4294="placement",T4294*J4294,"")</f>
        <v>8</v>
      </c>
      <c r="V4294" s="26">
        <f>IF($A4294="placement",U4294,IF($A4294="site",SUMIF($C:$C,$C4294,$U:$U),IF($A4294="user",SUMIF($B:$B,$B4294,$U:$U),SUM($U:$U))))</f>
        <v>8</v>
      </c>
      <c r="W4294" s="27">
        <f>V4294/J4294</f>
        <v>0.25</v>
      </c>
    </row>
    <row r="4295" spans="1:23" x14ac:dyDescent="0.3">
      <c r="A4295" s="23" t="s">
        <v>14</v>
      </c>
      <c r="B4295" s="23" t="s">
        <v>5623</v>
      </c>
      <c r="C4295" s="23" t="s">
        <v>5625</v>
      </c>
      <c r="D4295" s="23" t="s">
        <v>5651</v>
      </c>
      <c r="E4295" s="23" t="s">
        <v>5652</v>
      </c>
      <c r="F4295" s="27">
        <v>0.25</v>
      </c>
      <c r="G4295" s="24">
        <v>0</v>
      </c>
      <c r="H4295" s="25">
        <v>8.9505999999999997</v>
      </c>
      <c r="I4295" s="25">
        <v>0.51400000000000001</v>
      </c>
      <c r="J4295" s="26">
        <v>32</v>
      </c>
      <c r="K4295" s="26">
        <v>8</v>
      </c>
      <c r="L4295" s="27">
        <v>5.74E-2</v>
      </c>
      <c r="M4295" s="28">
        <v>2.0429961099999998</v>
      </c>
      <c r="N4295" s="29">
        <v>1.5</v>
      </c>
      <c r="O4295" s="31" t="s">
        <v>42</v>
      </c>
      <c r="P4295" s="31">
        <v>0.26578421099999999</v>
      </c>
      <c r="Q4295" s="31">
        <v>0.25</v>
      </c>
      <c r="R4295" s="42"/>
      <c r="S4295" s="42" t="str">
        <f>IF(R4295="","",MAX(R4295,Q4295))</f>
        <v/>
      </c>
      <c r="T4295" s="27">
        <f>IF(A4295="placement",MIN(P4295,IF(S4295="",Q4295,S4295)),"")</f>
        <v>0.25</v>
      </c>
      <c r="U4295" s="28">
        <f>IF($A4295="placement",T4295*J4295,"")</f>
        <v>8</v>
      </c>
      <c r="V4295" s="26">
        <f>IF($A4295="placement",U4295,IF($A4295="site",SUMIF($C:$C,$C4295,$U:$U),IF($A4295="user",SUMIF($B:$B,$B4295,$U:$U),SUM($U:$U))))</f>
        <v>8</v>
      </c>
      <c r="W4295" s="27">
        <f>V4295/J4295</f>
        <v>0.25</v>
      </c>
    </row>
    <row r="4296" spans="1:23" x14ac:dyDescent="0.3">
      <c r="A4296" s="23" t="s">
        <v>14</v>
      </c>
      <c r="B4296" s="23" t="s">
        <v>5660</v>
      </c>
      <c r="C4296" s="23" t="s">
        <v>5662</v>
      </c>
      <c r="D4296" s="23" t="s">
        <v>5673</v>
      </c>
      <c r="E4296" s="23" t="s">
        <v>5674</v>
      </c>
      <c r="F4296" s="27">
        <v>0.25</v>
      </c>
      <c r="G4296" s="24">
        <v>0</v>
      </c>
      <c r="H4296" s="25">
        <v>31.5594</v>
      </c>
      <c r="I4296" s="25">
        <v>2.4864999999999999</v>
      </c>
      <c r="J4296" s="26">
        <v>32</v>
      </c>
      <c r="K4296" s="26">
        <v>8</v>
      </c>
      <c r="L4296" s="27">
        <v>7.8799999999999995E-2</v>
      </c>
      <c r="M4296" s="28">
        <v>0.42408720999999999</v>
      </c>
      <c r="N4296" s="29">
        <v>0.25</v>
      </c>
      <c r="O4296" s="31" t="s">
        <v>70</v>
      </c>
      <c r="P4296" s="31">
        <v>0.41049861479999999</v>
      </c>
      <c r="Q4296" s="31">
        <v>0.25</v>
      </c>
      <c r="R4296" s="42"/>
      <c r="S4296" s="42" t="str">
        <f>IF(R4296="","",MAX(R4296,Q4296))</f>
        <v/>
      </c>
      <c r="T4296" s="27">
        <f>IF(A4296="placement",MIN(P4296,IF(S4296="",Q4296,S4296)),"")</f>
        <v>0.25</v>
      </c>
      <c r="U4296" s="28">
        <f>IF($A4296="placement",T4296*J4296,"")</f>
        <v>8</v>
      </c>
      <c r="V4296" s="26">
        <f>IF($A4296="placement",U4296,IF($A4296="site",SUMIF($C:$C,$C4296,$U:$U),IF($A4296="user",SUMIF($B:$B,$B4296,$U:$U),SUM($U:$U))))</f>
        <v>8</v>
      </c>
      <c r="W4296" s="27">
        <f>V4296/J4296</f>
        <v>0.25</v>
      </c>
    </row>
    <row r="4297" spans="1:23" x14ac:dyDescent="0.3">
      <c r="A4297" s="23" t="s">
        <v>14</v>
      </c>
      <c r="B4297" s="23" t="s">
        <v>6638</v>
      </c>
      <c r="C4297" s="23" t="s">
        <v>6639</v>
      </c>
      <c r="D4297" s="23" t="s">
        <v>6772</v>
      </c>
      <c r="E4297" s="23" t="s">
        <v>6773</v>
      </c>
      <c r="F4297" s="27">
        <v>0.25</v>
      </c>
      <c r="G4297" s="24">
        <v>0</v>
      </c>
      <c r="H4297" s="25">
        <v>5.8289</v>
      </c>
      <c r="I4297" s="25">
        <v>1.4975000000000001</v>
      </c>
      <c r="J4297" s="26">
        <v>32</v>
      </c>
      <c r="K4297" s="26">
        <v>8</v>
      </c>
      <c r="L4297" s="27">
        <v>0.25690000000000002</v>
      </c>
      <c r="M4297" s="28">
        <v>0.71548294999999995</v>
      </c>
      <c r="N4297" s="29">
        <v>0.3</v>
      </c>
      <c r="O4297" s="31" t="s">
        <v>12</v>
      </c>
      <c r="P4297" s="31">
        <v>0.58070279530000002</v>
      </c>
      <c r="Q4297" s="31">
        <v>0.25</v>
      </c>
      <c r="R4297" s="42"/>
      <c r="S4297" s="42" t="str">
        <f>IF(R4297="","",MAX(R4297,Q4297))</f>
        <v/>
      </c>
      <c r="T4297" s="27">
        <f>IF(A4297="placement",MIN(P4297,IF(S4297="",Q4297,S4297)),"")</f>
        <v>0.25</v>
      </c>
      <c r="U4297" s="28">
        <f>IF($A4297="placement",T4297*J4297,"")</f>
        <v>8</v>
      </c>
      <c r="V4297" s="26">
        <f>IF($A4297="placement",U4297,IF($A4297="site",SUMIF($C:$C,$C4297,$U:$U),IF($A4297="user",SUMIF($B:$B,$B4297,$U:$U),SUM($U:$U))))</f>
        <v>8</v>
      </c>
      <c r="W4297" s="27">
        <f>V4297/J4297</f>
        <v>0.25</v>
      </c>
    </row>
    <row r="4298" spans="1:23" x14ac:dyDescent="0.3">
      <c r="A4298" s="23" t="s">
        <v>14</v>
      </c>
      <c r="B4298" s="23" t="s">
        <v>6638</v>
      </c>
      <c r="C4298" s="23" t="s">
        <v>6639</v>
      </c>
      <c r="D4298" s="23" t="s">
        <v>6804</v>
      </c>
      <c r="E4298" s="23" t="s">
        <v>6805</v>
      </c>
      <c r="F4298" s="27">
        <v>0.25</v>
      </c>
      <c r="G4298" s="24">
        <v>0</v>
      </c>
      <c r="H4298" s="25">
        <v>6.4569000000000001</v>
      </c>
      <c r="I4298" s="25">
        <v>1.5039</v>
      </c>
      <c r="J4298" s="26">
        <v>32</v>
      </c>
      <c r="K4298" s="26">
        <v>8</v>
      </c>
      <c r="L4298" s="27">
        <v>0.2329</v>
      </c>
      <c r="M4298" s="28">
        <v>0.69820937000000005</v>
      </c>
      <c r="N4298" s="29">
        <v>0.3</v>
      </c>
      <c r="O4298" s="31" t="s">
        <v>12</v>
      </c>
      <c r="P4298" s="31">
        <v>0.57032945349999997</v>
      </c>
      <c r="Q4298" s="31">
        <v>0.25</v>
      </c>
      <c r="R4298" s="42"/>
      <c r="S4298" s="42" t="str">
        <f>IF(R4298="","",MAX(R4298,Q4298))</f>
        <v/>
      </c>
      <c r="T4298" s="27">
        <f>IF(A4298="placement",MIN(P4298,IF(S4298="",Q4298,S4298)),"")</f>
        <v>0.25</v>
      </c>
      <c r="U4298" s="28">
        <f>IF($A4298="placement",T4298*J4298,"")</f>
        <v>8</v>
      </c>
      <c r="V4298" s="26">
        <f>IF($A4298="placement",U4298,IF($A4298="site",SUMIF($C:$C,$C4298,$U:$U),IF($A4298="user",SUMIF($B:$B,$B4298,$U:$U),SUM($U:$U))))</f>
        <v>8</v>
      </c>
      <c r="W4298" s="27">
        <f>V4298/J4298</f>
        <v>0.25</v>
      </c>
    </row>
    <row r="4299" spans="1:23" x14ac:dyDescent="0.3">
      <c r="A4299" s="23" t="s">
        <v>14</v>
      </c>
      <c r="B4299" s="23" t="s">
        <v>7417</v>
      </c>
      <c r="C4299" s="23" t="s">
        <v>7418</v>
      </c>
      <c r="D4299" s="23" t="s">
        <v>7430</v>
      </c>
      <c r="E4299" s="23" t="s">
        <v>7431</v>
      </c>
      <c r="F4299" s="27">
        <v>0.25</v>
      </c>
      <c r="G4299" s="24">
        <v>0</v>
      </c>
      <c r="H4299" s="25">
        <v>9.7220999999999993</v>
      </c>
      <c r="I4299" s="25">
        <v>4.2064000000000004</v>
      </c>
      <c r="J4299" s="26">
        <v>32</v>
      </c>
      <c r="K4299" s="26">
        <v>8</v>
      </c>
      <c r="L4299" s="27">
        <v>0.43269999999999997</v>
      </c>
      <c r="M4299" s="28">
        <v>0.25106469999999997</v>
      </c>
      <c r="N4299" s="29">
        <v>0.09</v>
      </c>
      <c r="O4299" s="31" t="s">
        <v>12</v>
      </c>
      <c r="P4299" s="31">
        <v>0.64152666179999995</v>
      </c>
      <c r="Q4299" s="31">
        <v>0.25</v>
      </c>
      <c r="R4299" s="42"/>
      <c r="S4299" s="42" t="str">
        <f>IF(R4299="","",MAX(R4299,Q4299))</f>
        <v/>
      </c>
      <c r="T4299" s="27">
        <f>IF(A4299="placement",MIN(P4299,IF(S4299="",Q4299,S4299)),"")</f>
        <v>0.25</v>
      </c>
      <c r="U4299" s="28">
        <f>IF($A4299="placement",T4299*J4299,"")</f>
        <v>8</v>
      </c>
      <c r="V4299" s="26">
        <f>IF($A4299="placement",U4299,IF($A4299="site",SUMIF($C:$C,$C4299,$U:$U),IF($A4299="user",SUMIF($B:$B,$B4299,$U:$U),SUM($U:$U))))</f>
        <v>8</v>
      </c>
      <c r="W4299" s="27">
        <f>V4299/J4299</f>
        <v>0.25</v>
      </c>
    </row>
    <row r="4300" spans="1:23" x14ac:dyDescent="0.3">
      <c r="A4300" s="23" t="s">
        <v>14</v>
      </c>
      <c r="B4300" s="23" t="s">
        <v>7689</v>
      </c>
      <c r="C4300" s="23" t="s">
        <v>7690</v>
      </c>
      <c r="D4300" s="23" t="s">
        <v>7817</v>
      </c>
      <c r="E4300" s="23" t="s">
        <v>7818</v>
      </c>
      <c r="F4300" s="27">
        <v>0.25</v>
      </c>
      <c r="G4300" s="24">
        <v>0</v>
      </c>
      <c r="H4300" s="25">
        <v>24.851900000000001</v>
      </c>
      <c r="I4300" s="25">
        <v>1.9191</v>
      </c>
      <c r="J4300" s="26">
        <v>32</v>
      </c>
      <c r="K4300" s="26">
        <v>7</v>
      </c>
      <c r="L4300" s="27">
        <v>7.7200000000000005E-2</v>
      </c>
      <c r="M4300" s="28">
        <v>0.55152416999999998</v>
      </c>
      <c r="N4300" s="29">
        <v>0.37</v>
      </c>
      <c r="O4300" s="31" t="s">
        <v>12</v>
      </c>
      <c r="P4300" s="31">
        <v>0.32913185490000002</v>
      </c>
      <c r="Q4300" s="31">
        <v>0.25</v>
      </c>
      <c r="R4300" s="42"/>
      <c r="S4300" s="42" t="str">
        <f>IF(R4300="","",MAX(R4300,Q4300))</f>
        <v/>
      </c>
      <c r="T4300" s="27">
        <f>IF(A4300="placement",MIN(P4300,IF(S4300="",Q4300,S4300)),"")</f>
        <v>0.25</v>
      </c>
      <c r="U4300" s="28">
        <f>IF($A4300="placement",T4300*J4300,"")</f>
        <v>8</v>
      </c>
      <c r="V4300" s="26">
        <f>IF($A4300="placement",U4300,IF($A4300="site",SUMIF($C:$C,$C4300,$U:$U),IF($A4300="user",SUMIF($B:$B,$B4300,$U:$U),SUM($U:$U))))</f>
        <v>8</v>
      </c>
      <c r="W4300" s="27">
        <f>V4300/J4300</f>
        <v>0.25</v>
      </c>
    </row>
    <row r="4301" spans="1:23" hidden="1" x14ac:dyDescent="0.3">
      <c r="A4301" s="23" t="s">
        <v>13</v>
      </c>
      <c r="B4301" s="23" t="s">
        <v>8884</v>
      </c>
      <c r="C4301" s="23" t="s">
        <v>8886</v>
      </c>
      <c r="D4301" s="32" t="s">
        <v>9898</v>
      </c>
      <c r="E4301" s="23"/>
      <c r="F4301" s="27">
        <v>0.25</v>
      </c>
      <c r="G4301" s="24">
        <v>1</v>
      </c>
      <c r="H4301" s="25">
        <v>56.2956</v>
      </c>
      <c r="I4301" s="25">
        <v>15.2622</v>
      </c>
      <c r="J4301" s="26">
        <v>147</v>
      </c>
      <c r="K4301" s="26">
        <v>37</v>
      </c>
      <c r="L4301" s="27">
        <v>0.27110000000000001</v>
      </c>
      <c r="M4301" s="28">
        <v>0.32183309999999998</v>
      </c>
      <c r="N4301" s="29">
        <v>0.15</v>
      </c>
      <c r="O4301" s="31"/>
      <c r="P4301" s="31">
        <v>0.53391990860000005</v>
      </c>
      <c r="Q4301" s="31">
        <v>0.249999999999999</v>
      </c>
      <c r="R4301" s="42"/>
      <c r="S4301" s="42" t="str">
        <f>IF(R4301="","",MAX(R4301,Q4301))</f>
        <v/>
      </c>
      <c r="T4301" s="27" t="str">
        <f>IF(A4301="placement",MIN(P4301,IF(S4301="",Q4301,S4301)),"")</f>
        <v/>
      </c>
      <c r="U4301" s="28" t="str">
        <f>IF($A4301="placement",T4301*J4301,"")</f>
        <v/>
      </c>
      <c r="V4301" s="26">
        <f>IF($A4301="placement",U4301,IF($A4301="site",SUMIF($C:$C,$C4301,$U:$U),IF($A4301="user",SUMIF($B:$B,$B4301,$U:$U),SUM($U:$U))))</f>
        <v>36.749999999999851</v>
      </c>
      <c r="W4301" s="27">
        <f>V4301/J4301</f>
        <v>0.24999999999999897</v>
      </c>
    </row>
    <row r="4302" spans="1:23" hidden="1" x14ac:dyDescent="0.3">
      <c r="A4302" s="23" t="s">
        <v>10</v>
      </c>
      <c r="B4302" s="23" t="s">
        <v>10779</v>
      </c>
      <c r="C4302" s="23" t="s">
        <v>9898</v>
      </c>
      <c r="D4302" s="23" t="s">
        <v>9898</v>
      </c>
      <c r="E4302" s="23"/>
      <c r="F4302" s="27">
        <v>0.25</v>
      </c>
      <c r="G4302" s="24">
        <v>0</v>
      </c>
      <c r="H4302" s="25">
        <v>7.4588000000000001</v>
      </c>
      <c r="I4302" s="25">
        <v>1.1953</v>
      </c>
      <c r="J4302" s="26">
        <v>68</v>
      </c>
      <c r="K4302" s="26">
        <v>17</v>
      </c>
      <c r="L4302" s="27">
        <v>0.1603</v>
      </c>
      <c r="M4302" s="28">
        <v>1.9080614300000001</v>
      </c>
      <c r="N4302" s="29">
        <v>1.4230910000000001</v>
      </c>
      <c r="O4302" s="31"/>
      <c r="P4302" s="31">
        <v>0.25416919170000002</v>
      </c>
      <c r="Q4302" s="31">
        <v>0.25</v>
      </c>
      <c r="R4302" s="42"/>
      <c r="S4302" s="42" t="str">
        <f>IF(R4302="","",MAX(R4302,Q4302))</f>
        <v/>
      </c>
      <c r="T4302" s="27" t="str">
        <f>IF(A4302="placement",MIN(P4302,IF(S4302="",Q4302,S4302)),"")</f>
        <v/>
      </c>
      <c r="U4302" s="28" t="str">
        <f>IF($A4302="placement",T4302*J4302,"")</f>
        <v/>
      </c>
      <c r="V4302" s="26">
        <f>IF($A4302="placement",U4302,IF($A4302="site",SUMIF($C:$C,$C4302,$U:$U),IF($A4302="user",SUMIF($B:$B,$B4302,$U:$U),SUM($U:$U))))</f>
        <v>14.5</v>
      </c>
      <c r="W4302" s="27">
        <f>V4302/J4302</f>
        <v>0.21323529411764705</v>
      </c>
    </row>
    <row r="4303" spans="1:23" x14ac:dyDescent="0.3">
      <c r="A4303" s="23" t="s">
        <v>14</v>
      </c>
      <c r="B4303" s="23" t="s">
        <v>8753</v>
      </c>
      <c r="C4303" s="23" t="s">
        <v>8755</v>
      </c>
      <c r="D4303" s="23" t="s">
        <v>11142</v>
      </c>
      <c r="E4303" s="23" t="s">
        <v>11143</v>
      </c>
      <c r="F4303" s="27">
        <v>0.25</v>
      </c>
      <c r="G4303" s="24">
        <v>0</v>
      </c>
      <c r="H4303" s="25">
        <v>3.3538999999999999</v>
      </c>
      <c r="I4303" s="25">
        <v>0.96260000000000001</v>
      </c>
      <c r="J4303" s="26">
        <v>32</v>
      </c>
      <c r="K4303" s="26">
        <v>8</v>
      </c>
      <c r="L4303" s="27">
        <v>0.28699999999999998</v>
      </c>
      <c r="M4303" s="28">
        <v>1.10210729</v>
      </c>
      <c r="N4303" s="29">
        <v>0.66</v>
      </c>
      <c r="O4303" s="31" t="s">
        <v>12</v>
      </c>
      <c r="P4303" s="31">
        <v>0.40114723530000002</v>
      </c>
      <c r="Q4303" s="31">
        <v>0.25</v>
      </c>
      <c r="R4303" s="42"/>
      <c r="S4303" s="42" t="str">
        <f>IF(R4303="","",MAX(R4303,Q4303))</f>
        <v/>
      </c>
      <c r="T4303" s="27">
        <f>IF(A4303="placement",MIN(P4303,IF(S4303="",Q4303,S4303)),"")</f>
        <v>0.25</v>
      </c>
      <c r="U4303" s="28">
        <f>IF($A4303="placement",T4303*J4303,"")</f>
        <v>8</v>
      </c>
      <c r="V4303" s="26">
        <f>IF($A4303="placement",U4303,IF($A4303="site",SUMIF($C:$C,$C4303,$U:$U),IF($A4303="user",SUMIF($B:$B,$B4303,$U:$U),SUM($U:$U))))</f>
        <v>8</v>
      </c>
      <c r="W4303" s="27">
        <f>V4303/J4303</f>
        <v>0.25</v>
      </c>
    </row>
    <row r="4304" spans="1:23" x14ac:dyDescent="0.3">
      <c r="A4304" s="23" t="s">
        <v>14</v>
      </c>
      <c r="B4304" s="23" t="s">
        <v>9186</v>
      </c>
      <c r="C4304" s="23" t="s">
        <v>9188</v>
      </c>
      <c r="D4304" s="23" t="s">
        <v>9195</v>
      </c>
      <c r="E4304" s="23" t="s">
        <v>9196</v>
      </c>
      <c r="F4304" s="27">
        <v>0.25</v>
      </c>
      <c r="G4304" s="24">
        <v>0</v>
      </c>
      <c r="H4304" s="25">
        <v>17.826699999999999</v>
      </c>
      <c r="I4304" s="25">
        <v>0.99060000000000004</v>
      </c>
      <c r="J4304" s="26">
        <v>32</v>
      </c>
      <c r="K4304" s="26">
        <v>8</v>
      </c>
      <c r="L4304" s="27">
        <v>5.5599999999999997E-2</v>
      </c>
      <c r="M4304" s="28">
        <v>1.0744826599999999</v>
      </c>
      <c r="N4304" s="29">
        <v>0.77</v>
      </c>
      <c r="O4304" s="31" t="s">
        <v>42</v>
      </c>
      <c r="P4304" s="31">
        <v>0.28337605690000001</v>
      </c>
      <c r="Q4304" s="31">
        <v>0.25</v>
      </c>
      <c r="R4304" s="42"/>
      <c r="S4304" s="42" t="str">
        <f>IF(R4304="","",MAX(R4304,Q4304))</f>
        <v/>
      </c>
      <c r="T4304" s="27">
        <f>IF(A4304="placement",MIN(P4304,IF(S4304="",Q4304,S4304)),"")</f>
        <v>0.25</v>
      </c>
      <c r="U4304" s="28">
        <f>IF($A4304="placement",T4304*J4304,"")</f>
        <v>8</v>
      </c>
      <c r="V4304" s="23">
        <f>IF($A4304="placement",U4304,IF($A4304="site",SUMIF($C:$C,$C4304,$U:$U),IF($A4304="user",SUMIF($B:$B,$B4304,$U:$U),SUM($U:$U))))</f>
        <v>8</v>
      </c>
      <c r="W4304" s="27">
        <f>V4304/J4304</f>
        <v>0.25</v>
      </c>
    </row>
    <row r="4305" spans="1:23" x14ac:dyDescent="0.3">
      <c r="A4305" s="23" t="s">
        <v>14</v>
      </c>
      <c r="B4305" s="23" t="s">
        <v>9186</v>
      </c>
      <c r="C4305" s="23" t="s">
        <v>9188</v>
      </c>
      <c r="D4305" s="23" t="s">
        <v>9273</v>
      </c>
      <c r="E4305" s="23" t="s">
        <v>9274</v>
      </c>
      <c r="F4305" s="27">
        <v>0.25</v>
      </c>
      <c r="G4305" s="24">
        <v>0</v>
      </c>
      <c r="H4305" s="25">
        <v>6.8438999999999997</v>
      </c>
      <c r="I4305" s="25">
        <v>0.95940000000000003</v>
      </c>
      <c r="J4305" s="26">
        <v>32</v>
      </c>
      <c r="K4305" s="26">
        <v>8</v>
      </c>
      <c r="L4305" s="27">
        <v>0.14019999999999999</v>
      </c>
      <c r="M4305" s="28">
        <v>1.11808503</v>
      </c>
      <c r="N4305" s="29">
        <v>0.82</v>
      </c>
      <c r="O4305" s="31" t="s">
        <v>42</v>
      </c>
      <c r="P4305" s="31">
        <v>0.26660318309999997</v>
      </c>
      <c r="Q4305" s="31">
        <v>0.25</v>
      </c>
      <c r="R4305" s="42"/>
      <c r="S4305" s="42" t="str">
        <f>IF(R4305="","",MAX(R4305,Q4305))</f>
        <v/>
      </c>
      <c r="T4305" s="27">
        <f>IF(A4305="placement",MIN(P4305,IF(S4305="",Q4305,S4305)),"")</f>
        <v>0.25</v>
      </c>
      <c r="U4305" s="28">
        <f>IF($A4305="placement",T4305*J4305,"")</f>
        <v>8</v>
      </c>
      <c r="V4305" s="26">
        <f>IF($A4305="placement",U4305,IF($A4305="site",SUMIF($C:$C,$C4305,$U:$U),IF($A4305="user",SUMIF($B:$B,$B4305,$U:$U),SUM($U:$U))))</f>
        <v>8</v>
      </c>
      <c r="W4305" s="27">
        <f>V4305/J4305</f>
        <v>0.25</v>
      </c>
    </row>
    <row r="4306" spans="1:23" x14ac:dyDescent="0.3">
      <c r="A4306" s="23" t="s">
        <v>14</v>
      </c>
      <c r="B4306" s="23" t="s">
        <v>6638</v>
      </c>
      <c r="C4306" s="23" t="s">
        <v>6639</v>
      </c>
      <c r="D4306" s="23" t="s">
        <v>10286</v>
      </c>
      <c r="E4306" s="23" t="s">
        <v>10287</v>
      </c>
      <c r="F4306" s="27">
        <v>0.25</v>
      </c>
      <c r="G4306" s="24">
        <v>0</v>
      </c>
      <c r="H4306" s="25">
        <v>7.5533000000000001</v>
      </c>
      <c r="I4306" s="25">
        <v>1.0269999999999999</v>
      </c>
      <c r="J4306" s="26">
        <v>32</v>
      </c>
      <c r="K4306" s="26">
        <v>8</v>
      </c>
      <c r="L4306" s="27">
        <v>0.13600000000000001</v>
      </c>
      <c r="M4306" s="28">
        <v>1.04926276</v>
      </c>
      <c r="N4306" s="29">
        <v>0.7</v>
      </c>
      <c r="O4306" s="31" t="s">
        <v>42</v>
      </c>
      <c r="P4306" s="31">
        <v>0.3328649172</v>
      </c>
      <c r="Q4306" s="31">
        <v>0.249999999999999</v>
      </c>
      <c r="R4306" s="42"/>
      <c r="S4306" s="42" t="str">
        <f>IF(R4306="","",MAX(R4306,Q4306))</f>
        <v/>
      </c>
      <c r="T4306" s="27">
        <f>IF(A4306="placement",MIN(P4306,IF(S4306="",Q4306,S4306)),"")</f>
        <v>0.249999999999999</v>
      </c>
      <c r="U4306" s="28">
        <f>IF($A4306="placement",T4306*J4306,"")</f>
        <v>7.999999999999968</v>
      </c>
      <c r="V4306" s="23">
        <f>IF($A4306="placement",U4306,IF($A4306="site",SUMIF($C:$C,$C4306,$U:$U),IF($A4306="user",SUMIF($B:$B,$B4306,$U:$U),SUM($U:$U))))</f>
        <v>7.999999999999968</v>
      </c>
      <c r="W4306" s="27">
        <f>V4306/J4306</f>
        <v>0.249999999999999</v>
      </c>
    </row>
    <row r="4307" spans="1:23" x14ac:dyDescent="0.3">
      <c r="A4307" s="23" t="s">
        <v>14</v>
      </c>
      <c r="B4307" s="23" t="s">
        <v>5211</v>
      </c>
      <c r="C4307" s="23" t="s">
        <v>5213</v>
      </c>
      <c r="D4307" s="23" t="s">
        <v>5353</v>
      </c>
      <c r="E4307" s="23" t="s">
        <v>5354</v>
      </c>
      <c r="F4307" s="27">
        <v>0.25</v>
      </c>
      <c r="G4307" s="24">
        <v>0</v>
      </c>
      <c r="H4307" s="25">
        <v>2.5141</v>
      </c>
      <c r="I4307" s="25">
        <v>0.99339999999999995</v>
      </c>
      <c r="J4307" s="26">
        <v>32</v>
      </c>
      <c r="K4307" s="26">
        <v>8</v>
      </c>
      <c r="L4307" s="27">
        <v>0.39510000000000001</v>
      </c>
      <c r="M4307" s="28">
        <v>1.06347426</v>
      </c>
      <c r="N4307" s="29">
        <v>0.8</v>
      </c>
      <c r="O4307" s="31" t="s">
        <v>12</v>
      </c>
      <c r="P4307" s="31">
        <v>0.2477486005</v>
      </c>
      <c r="Q4307" s="31">
        <v>0.24774860048138</v>
      </c>
      <c r="R4307" s="42"/>
      <c r="S4307" s="42" t="str">
        <f>IF(R4307="","",MAX(R4307,Q4307))</f>
        <v/>
      </c>
      <c r="T4307" s="27">
        <f>IF(A4307="placement",MIN(P4307,IF(S4307="",Q4307,S4307)),"")</f>
        <v>0.24774860048138</v>
      </c>
      <c r="U4307" s="28">
        <f>IF($A4307="placement",T4307*J4307,"")</f>
        <v>7.9279552154041601</v>
      </c>
      <c r="V4307" s="26">
        <f>IF($A4307="placement",U4307,IF($A4307="site",SUMIF($C:$C,$C4307,$U:$U),IF($A4307="user",SUMIF($B:$B,$B4307,$U:$U),SUM($U:$U))))</f>
        <v>7.9279552154041601</v>
      </c>
      <c r="W4307" s="27">
        <f>V4307/J4307</f>
        <v>0.24774860048138</v>
      </c>
    </row>
    <row r="4308" spans="1:23" x14ac:dyDescent="0.3">
      <c r="A4308" s="23" t="s">
        <v>14</v>
      </c>
      <c r="B4308" s="23" t="s">
        <v>5623</v>
      </c>
      <c r="C4308" s="23" t="s">
        <v>5625</v>
      </c>
      <c r="D4308" s="23" t="s">
        <v>5637</v>
      </c>
      <c r="E4308" s="23" t="s">
        <v>5638</v>
      </c>
      <c r="F4308" s="27">
        <v>0.25</v>
      </c>
      <c r="G4308" s="24">
        <v>0</v>
      </c>
      <c r="H4308" s="25">
        <v>7.8207000000000004</v>
      </c>
      <c r="I4308" s="25">
        <v>1.1517999999999999</v>
      </c>
      <c r="J4308" s="26">
        <v>32</v>
      </c>
      <c r="K4308" s="26">
        <v>7</v>
      </c>
      <c r="L4308" s="27">
        <v>0.14729999999999999</v>
      </c>
      <c r="M4308" s="28">
        <v>0.93861704999999995</v>
      </c>
      <c r="N4308" s="29">
        <v>0.71</v>
      </c>
      <c r="O4308" s="31" t="s">
        <v>42</v>
      </c>
      <c r="P4308" s="31">
        <v>0.24356797399999999</v>
      </c>
      <c r="Q4308" s="31">
        <v>0.243567973994397</v>
      </c>
      <c r="R4308" s="42"/>
      <c r="S4308" s="42" t="str">
        <f>IF(R4308="","",MAX(R4308,Q4308))</f>
        <v/>
      </c>
      <c r="T4308" s="27">
        <f>IF(A4308="placement",MIN(P4308,IF(S4308="",Q4308,S4308)),"")</f>
        <v>0.243567973994397</v>
      </c>
      <c r="U4308" s="28">
        <f>IF($A4308="placement",T4308*J4308,"")</f>
        <v>7.7941751678207041</v>
      </c>
      <c r="V4308" s="26">
        <f>IF($A4308="placement",U4308,IF($A4308="site",SUMIF($C:$C,$C4308,$U:$U),IF($A4308="user",SUMIF($B:$B,$B4308,$U:$U),SUM($U:$U))))</f>
        <v>7.7941751678207041</v>
      </c>
      <c r="W4308" s="27">
        <f>V4308/J4308</f>
        <v>0.243567973994397</v>
      </c>
    </row>
    <row r="4309" spans="1:23" x14ac:dyDescent="0.3">
      <c r="A4309" s="23" t="s">
        <v>14</v>
      </c>
      <c r="B4309" s="23" t="s">
        <v>9186</v>
      </c>
      <c r="C4309" s="23" t="s">
        <v>9188</v>
      </c>
      <c r="D4309" s="23" t="s">
        <v>9259</v>
      </c>
      <c r="E4309" s="23" t="s">
        <v>9260</v>
      </c>
      <c r="F4309" s="27">
        <v>0.25</v>
      </c>
      <c r="G4309" s="24">
        <v>0</v>
      </c>
      <c r="H4309" s="25">
        <v>25.0182</v>
      </c>
      <c r="I4309" s="25">
        <v>1.0613999999999999</v>
      </c>
      <c r="J4309" s="26">
        <v>32</v>
      </c>
      <c r="K4309" s="26">
        <v>7</v>
      </c>
      <c r="L4309" s="27">
        <v>4.24E-2</v>
      </c>
      <c r="M4309" s="28">
        <v>1.00588196</v>
      </c>
      <c r="N4309" s="29">
        <v>0.77</v>
      </c>
      <c r="O4309" s="31" t="s">
        <v>42</v>
      </c>
      <c r="P4309" s="31">
        <v>0.2345026227</v>
      </c>
      <c r="Q4309" s="31">
        <v>0.234502622705133</v>
      </c>
      <c r="R4309" s="42"/>
      <c r="S4309" s="42" t="str">
        <f>IF(R4309="","",MAX(R4309,Q4309))</f>
        <v/>
      </c>
      <c r="T4309" s="27">
        <f>IF(A4309="placement",MIN(P4309,IF(S4309="",Q4309,S4309)),"")</f>
        <v>0.2345026227</v>
      </c>
      <c r="U4309" s="28">
        <f>IF($A4309="placement",T4309*J4309,"")</f>
        <v>7.5040839263999999</v>
      </c>
      <c r="V4309" s="23">
        <f>IF($A4309="placement",U4309,IF($A4309="site",SUMIF($C:$C,$C4309,$U:$U),IF($A4309="user",SUMIF($B:$B,$B4309,$U:$U),SUM($U:$U))))</f>
        <v>7.5040839263999999</v>
      </c>
      <c r="W4309" s="27">
        <f>V4309/J4309</f>
        <v>0.2345026227</v>
      </c>
    </row>
    <row r="4310" spans="1:23" x14ac:dyDescent="0.3">
      <c r="A4310" s="23" t="s">
        <v>14</v>
      </c>
      <c r="B4310" s="23" t="s">
        <v>9186</v>
      </c>
      <c r="C4310" s="23" t="s">
        <v>9188</v>
      </c>
      <c r="D4310" s="23" t="s">
        <v>9219</v>
      </c>
      <c r="E4310" s="23" t="s">
        <v>9220</v>
      </c>
      <c r="F4310" s="27">
        <v>0.33</v>
      </c>
      <c r="G4310" s="24">
        <v>0</v>
      </c>
      <c r="H4310" s="25">
        <v>17.526900000000001</v>
      </c>
      <c r="I4310" s="25">
        <v>0.99270000000000003</v>
      </c>
      <c r="J4310" s="26">
        <v>32</v>
      </c>
      <c r="K4310" s="26">
        <v>7</v>
      </c>
      <c r="L4310" s="27">
        <v>5.6599999999999998E-2</v>
      </c>
      <c r="M4310" s="28">
        <v>1.0629155299999999</v>
      </c>
      <c r="N4310" s="29">
        <v>0.82</v>
      </c>
      <c r="O4310" s="31" t="s">
        <v>12</v>
      </c>
      <c r="P4310" s="31">
        <v>0.22853700139999999</v>
      </c>
      <c r="Q4310" s="31">
        <v>0.22853700143510799</v>
      </c>
      <c r="R4310" s="42"/>
      <c r="S4310" s="42" t="str">
        <f>IF(R4310="","",MAX(R4310,Q4310))</f>
        <v/>
      </c>
      <c r="T4310" s="27">
        <f>IF(A4310="placement",MIN(P4310,IF(S4310="",Q4310,S4310)),"")</f>
        <v>0.22853700139999999</v>
      </c>
      <c r="U4310" s="28">
        <f>IF($A4310="placement",T4310*J4310,"")</f>
        <v>7.3131840447999998</v>
      </c>
      <c r="V4310" s="26">
        <f>IF($A4310="placement",U4310,IF($A4310="site",SUMIF($C:$C,$C4310,$U:$U),IF($A4310="user",SUMIF($B:$B,$B4310,$U:$U),SUM($U:$U))))</f>
        <v>7.3131840447999998</v>
      </c>
      <c r="W4310" s="27">
        <f>V4310/J4310</f>
        <v>0.22853700139999999</v>
      </c>
    </row>
    <row r="4311" spans="1:23" x14ac:dyDescent="0.3">
      <c r="A4311" s="23" t="s">
        <v>14</v>
      </c>
      <c r="B4311" s="23" t="s">
        <v>8615</v>
      </c>
      <c r="C4311" s="23" t="s">
        <v>8616</v>
      </c>
      <c r="D4311" s="23" t="s">
        <v>8633</v>
      </c>
      <c r="E4311" s="23" t="s">
        <v>8634</v>
      </c>
      <c r="F4311" s="27">
        <v>0.25</v>
      </c>
      <c r="G4311" s="24">
        <v>0</v>
      </c>
      <c r="H4311" s="25">
        <v>4.0506000000000002</v>
      </c>
      <c r="I4311" s="25">
        <v>0.51659999999999995</v>
      </c>
      <c r="J4311" s="26">
        <v>32</v>
      </c>
      <c r="K4311" s="26">
        <v>7</v>
      </c>
      <c r="L4311" s="27">
        <v>0.1275</v>
      </c>
      <c r="M4311" s="28">
        <v>2.0521083899999999</v>
      </c>
      <c r="N4311" s="29">
        <v>1.6</v>
      </c>
      <c r="O4311" s="31" t="s">
        <v>12</v>
      </c>
      <c r="P4311" s="31">
        <v>0.22031408960000001</v>
      </c>
      <c r="Q4311" s="31">
        <v>0.22031408956470699</v>
      </c>
      <c r="R4311" s="42"/>
      <c r="S4311" s="42" t="str">
        <f>IF(R4311="","",MAX(R4311,Q4311))</f>
        <v/>
      </c>
      <c r="T4311" s="27">
        <f>IF(A4311="placement",MIN(P4311,IF(S4311="",Q4311,S4311)),"")</f>
        <v>0.22031408956470699</v>
      </c>
      <c r="U4311" s="28">
        <f>IF($A4311="placement",T4311*J4311,"")</f>
        <v>7.0500508660706238</v>
      </c>
      <c r="V4311" s="26">
        <f>IF($A4311="placement",U4311,IF($A4311="site",SUMIF($C:$C,$C4311,$U:$U),IF($A4311="user",SUMIF($B:$B,$B4311,$U:$U),SUM($U:$U))))</f>
        <v>7.0500508660706238</v>
      </c>
      <c r="W4311" s="27">
        <f>V4311/J4311</f>
        <v>0.22031408956470699</v>
      </c>
    </row>
    <row r="4312" spans="1:23" hidden="1" x14ac:dyDescent="0.3">
      <c r="A4312" s="23" t="s">
        <v>13</v>
      </c>
      <c r="B4312" s="23" t="s">
        <v>8445</v>
      </c>
      <c r="C4312" s="23" t="s">
        <v>8447</v>
      </c>
      <c r="D4312" s="23" t="s">
        <v>9898</v>
      </c>
      <c r="E4312" s="23"/>
      <c r="F4312" s="27">
        <v>0.26579999999999998</v>
      </c>
      <c r="G4312" s="24">
        <v>0</v>
      </c>
      <c r="H4312" s="25">
        <v>112.66840000000001</v>
      </c>
      <c r="I4312" s="25">
        <v>22.027799999999999</v>
      </c>
      <c r="J4312" s="26">
        <v>142</v>
      </c>
      <c r="K4312" s="26">
        <v>37</v>
      </c>
      <c r="L4312" s="27">
        <v>0.19550000000000001</v>
      </c>
      <c r="M4312" s="28">
        <v>0.21483711</v>
      </c>
      <c r="N4312" s="29">
        <v>0.106653</v>
      </c>
      <c r="O4312" s="31"/>
      <c r="P4312" s="31">
        <v>0.50356340929999999</v>
      </c>
      <c r="Q4312" s="31">
        <v>0.26580875849390301</v>
      </c>
      <c r="R4312" s="42"/>
      <c r="S4312" s="42" t="str">
        <f>IF(R4312="","",MAX(R4312,Q4312))</f>
        <v/>
      </c>
      <c r="T4312" s="27" t="str">
        <f>IF(A4312="placement",MIN(P4312,IF(S4312="",Q4312,S4312)),"")</f>
        <v/>
      </c>
      <c r="U4312" s="28" t="str">
        <f>IF($A4312="placement",T4312*J4312,"")</f>
        <v/>
      </c>
      <c r="V4312" s="26">
        <f>IF($A4312="placement",U4312,IF($A4312="site",SUMIF($C:$C,$C4312,$U:$U),IF($A4312="user",SUMIF($B:$B,$B4312,$U:$U),SUM($U:$U))))</f>
        <v>31.714997891439204</v>
      </c>
      <c r="W4312" s="27">
        <f>V4312/J4312</f>
        <v>0.22334505557351553</v>
      </c>
    </row>
    <row r="4313" spans="1:23" hidden="1" x14ac:dyDescent="0.3">
      <c r="A4313" s="11" t="s">
        <v>10</v>
      </c>
      <c r="B4313" s="11" t="s">
        <v>4820</v>
      </c>
      <c r="C4313" s="11" t="s">
        <v>9898</v>
      </c>
      <c r="D4313" s="11" t="s">
        <v>9898</v>
      </c>
      <c r="E4313" s="11"/>
      <c r="F4313" s="12">
        <v>0.23330000000000001</v>
      </c>
      <c r="G4313" s="33">
        <v>0.99999872999999995</v>
      </c>
      <c r="H4313" s="34">
        <v>7466.8563000000004</v>
      </c>
      <c r="I4313" s="34">
        <v>568.29449999999997</v>
      </c>
      <c r="J4313" s="13">
        <v>16934</v>
      </c>
      <c r="K4313" s="13">
        <v>3495</v>
      </c>
      <c r="L4313" s="12">
        <v>7.6100000000000001E-2</v>
      </c>
      <c r="M4313" s="14">
        <v>0.99326371999999996</v>
      </c>
      <c r="N4313" s="15">
        <v>0.77578400000000003</v>
      </c>
      <c r="O4313" s="16"/>
      <c r="P4313" s="16">
        <v>0.21895465720000001</v>
      </c>
      <c r="Q4313" s="16">
        <v>0.21895465715295101</v>
      </c>
      <c r="R4313" s="44"/>
      <c r="S4313" s="42" t="str">
        <f>IF(R4313="","",MAX(R4313,Q4313))</f>
        <v/>
      </c>
      <c r="T4313" s="27" t="str">
        <f>IF(A4313="placement",MIN(P4313,IF(S4313="",Q4313,S4313)),"")</f>
        <v/>
      </c>
      <c r="U4313" s="14" t="str">
        <f>IF($A4313="placement",T4313*J4313,"")</f>
        <v/>
      </c>
      <c r="V4313" s="13">
        <f>IF($A4313="placement",U4313,IF($A4313="site",SUMIF($C:$C,$C4313,$U:$U),IF($A4313="user",SUMIF($B:$B,$B4313,$U:$U),SUM($U:$U))))</f>
        <v>3604.5556199309322</v>
      </c>
      <c r="W4313" s="12">
        <f>V4313/J4313</f>
        <v>0.21285907759129161</v>
      </c>
    </row>
    <row r="4314" spans="1:23" hidden="1" x14ac:dyDescent="0.3">
      <c r="A4314" s="17" t="s">
        <v>13</v>
      </c>
      <c r="B4314" s="17" t="s">
        <v>10833</v>
      </c>
      <c r="C4314" s="17" t="s">
        <v>10834</v>
      </c>
      <c r="D4314" s="17" t="s">
        <v>9898</v>
      </c>
      <c r="E4314" s="17"/>
      <c r="F4314" s="18">
        <v>0.25</v>
      </c>
      <c r="G4314" s="36">
        <v>0</v>
      </c>
      <c r="H4314" s="37">
        <v>20.177900000000001</v>
      </c>
      <c r="I4314" s="37">
        <v>5.5785999999999998</v>
      </c>
      <c r="J4314" s="19">
        <v>138</v>
      </c>
      <c r="K4314" s="19">
        <v>35</v>
      </c>
      <c r="L4314" s="18">
        <v>0.27650000000000002</v>
      </c>
      <c r="M4314" s="20">
        <v>0.82681015999999996</v>
      </c>
      <c r="N4314" s="21">
        <v>0.49345499999999998</v>
      </c>
      <c r="O4314" s="22"/>
      <c r="P4314" s="22">
        <v>0.4031822222</v>
      </c>
      <c r="Q4314" s="22">
        <v>0.25</v>
      </c>
      <c r="R4314" s="43"/>
      <c r="S4314" s="42" t="str">
        <f>IF(R4314="","",MAX(R4314,Q4314))</f>
        <v/>
      </c>
      <c r="T4314" s="27" t="str">
        <f>IF(A4314="placement",MIN(P4314,IF(S4314="",Q4314,S4314)),"")</f>
        <v/>
      </c>
      <c r="U4314" s="20" t="str">
        <f>IF($A4314="placement",T4314*J4314,"")</f>
        <v/>
      </c>
      <c r="V4314" s="19">
        <f>IF($A4314="placement",U4314,IF($A4314="site",SUMIF($C:$C,$C4314,$U:$U),IF($A4314="user",SUMIF($B:$B,$B4314,$U:$U),SUM($U:$U))))</f>
        <v>31.599999999999994</v>
      </c>
      <c r="W4314" s="18">
        <f>V4314/J4314</f>
        <v>0.22898550724637676</v>
      </c>
    </row>
    <row r="4315" spans="1:23" hidden="1" x14ac:dyDescent="0.3">
      <c r="A4315" s="23" t="s">
        <v>10</v>
      </c>
      <c r="B4315" s="23" t="s">
        <v>6335</v>
      </c>
      <c r="C4315" s="23" t="s">
        <v>9898</v>
      </c>
      <c r="D4315" s="23" t="s">
        <v>9898</v>
      </c>
      <c r="E4315" s="23"/>
      <c r="F4315" s="27">
        <v>0.32950000000000002</v>
      </c>
      <c r="G4315" s="24">
        <v>0.97435711000000003</v>
      </c>
      <c r="H4315" s="25">
        <v>987.80250000000001</v>
      </c>
      <c r="I4315" s="25">
        <v>120.5467</v>
      </c>
      <c r="J4315" s="26">
        <v>2631</v>
      </c>
      <c r="K4315" s="26">
        <v>560</v>
      </c>
      <c r="L4315" s="27">
        <v>0.122</v>
      </c>
      <c r="M4315" s="28">
        <v>0.72764967999999997</v>
      </c>
      <c r="N4315" s="29">
        <v>0.57174100000000005</v>
      </c>
      <c r="O4315" s="31"/>
      <c r="P4315" s="31">
        <v>0.2142633846</v>
      </c>
      <c r="Q4315" s="31">
        <v>0.21426338459386099</v>
      </c>
      <c r="R4315" s="42"/>
      <c r="S4315" s="42" t="str">
        <f>IF(R4315="","",MAX(R4315,Q4315))</f>
        <v/>
      </c>
      <c r="T4315" s="27" t="str">
        <f>IF(A4315="placement",MIN(P4315,IF(S4315="",Q4315,S4315)),"")</f>
        <v/>
      </c>
      <c r="U4315" s="28" t="str">
        <f>IF($A4315="placement",T4315*J4315,"")</f>
        <v/>
      </c>
      <c r="V4315" s="26">
        <f>IF($A4315="placement",U4315,IF($A4315="site",SUMIF($C:$C,$C4315,$U:$U),IF($A4315="user",SUMIF($B:$B,$B4315,$U:$U),SUM($U:$U))))</f>
        <v>559.95384010467353</v>
      </c>
      <c r="W4315" s="27">
        <f>V4315/J4315</f>
        <v>0.21282928168174592</v>
      </c>
    </row>
    <row r="4316" spans="1:23" x14ac:dyDescent="0.3">
      <c r="A4316" s="23" t="s">
        <v>14</v>
      </c>
      <c r="B4316" s="23" t="s">
        <v>1708</v>
      </c>
      <c r="C4316" s="23" t="s">
        <v>1709</v>
      </c>
      <c r="D4316" s="23" t="s">
        <v>2110</v>
      </c>
      <c r="E4316" s="23" t="s">
        <v>2111</v>
      </c>
      <c r="F4316" s="27">
        <v>0.15</v>
      </c>
      <c r="G4316" s="24">
        <v>0</v>
      </c>
      <c r="H4316" s="25">
        <v>1.6549</v>
      </c>
      <c r="I4316" s="25">
        <v>0.50890000000000002</v>
      </c>
      <c r="J4316" s="26">
        <v>32</v>
      </c>
      <c r="K4316" s="26">
        <v>5</v>
      </c>
      <c r="L4316" s="27">
        <v>0.3075</v>
      </c>
      <c r="M4316" s="28">
        <v>2.1116788299999998</v>
      </c>
      <c r="N4316" s="29">
        <v>1.55</v>
      </c>
      <c r="O4316" s="31" t="s">
        <v>42</v>
      </c>
      <c r="P4316" s="31">
        <v>0.2659868648</v>
      </c>
      <c r="Q4316" s="31">
        <v>0.15</v>
      </c>
      <c r="R4316" s="42">
        <v>0.2</v>
      </c>
      <c r="S4316" s="42">
        <f>IF(R4316="","",MAX(R4316,Q4316))</f>
        <v>0.2</v>
      </c>
      <c r="T4316" s="27">
        <f>IF(A4316="placement",MIN(P4316,IF(S4316="",Q4316,S4316)),"")</f>
        <v>0.2</v>
      </c>
      <c r="U4316" s="28">
        <f>IF($A4316="placement",T4316*J4316,"")</f>
        <v>6.4</v>
      </c>
      <c r="V4316" s="26">
        <f>IF($A4316="placement",U4316,IF($A4316="site",SUMIF($C:$C,$C4316,$U:$U),IF($A4316="user",SUMIF($B:$B,$B4316,$U:$U),SUM($U:$U))))</f>
        <v>6.4</v>
      </c>
      <c r="W4316" s="27">
        <f>V4316/J4316</f>
        <v>0.2</v>
      </c>
    </row>
    <row r="4317" spans="1:23" x14ac:dyDescent="0.3">
      <c r="A4317" s="17" t="s">
        <v>14</v>
      </c>
      <c r="B4317" s="17" t="s">
        <v>6353</v>
      </c>
      <c r="C4317" s="17" t="s">
        <v>6355</v>
      </c>
      <c r="D4317" s="38" t="s">
        <v>6358</v>
      </c>
      <c r="E4317" s="17" t="s">
        <v>6359</v>
      </c>
      <c r="F4317" s="18">
        <v>0.2</v>
      </c>
      <c r="G4317" s="36">
        <v>0</v>
      </c>
      <c r="H4317" s="37">
        <v>2.4110999999999998</v>
      </c>
      <c r="I4317" s="37">
        <v>1.1779999999999999</v>
      </c>
      <c r="J4317" s="19">
        <v>32</v>
      </c>
      <c r="K4317" s="19">
        <v>6</v>
      </c>
      <c r="L4317" s="18">
        <v>0.48859999999999998</v>
      </c>
      <c r="M4317" s="20">
        <v>0.90463254999999998</v>
      </c>
      <c r="N4317" s="21">
        <v>0.5</v>
      </c>
      <c r="O4317" s="22" t="s">
        <v>70</v>
      </c>
      <c r="P4317" s="22">
        <v>0.44728939890000002</v>
      </c>
      <c r="Q4317" s="22">
        <v>0.19999999999999901</v>
      </c>
      <c r="R4317" s="43"/>
      <c r="S4317" s="42" t="str">
        <f>IF(R4317="","",MAX(R4317,Q4317))</f>
        <v/>
      </c>
      <c r="T4317" s="27">
        <f>IF(A4317="placement",MIN(P4317,IF(S4317="",Q4317,S4317)),"")</f>
        <v>0.19999999999999901</v>
      </c>
      <c r="U4317" s="20">
        <f>IF($A4317="placement",T4317*J4317,"")</f>
        <v>6.3999999999999684</v>
      </c>
      <c r="V4317" s="19">
        <f>IF($A4317="placement",U4317,IF($A4317="site",SUMIF($C:$C,$C4317,$U:$U),IF($A4317="user",SUMIF($B:$B,$B4317,$U:$U),SUM($U:$U))))</f>
        <v>6.3999999999999684</v>
      </c>
      <c r="W4317" s="18">
        <f>V4317/J4317</f>
        <v>0.19999999999999901</v>
      </c>
    </row>
    <row r="4318" spans="1:23" x14ac:dyDescent="0.3">
      <c r="A4318" s="23" t="s">
        <v>14</v>
      </c>
      <c r="B4318" s="23" t="s">
        <v>1708</v>
      </c>
      <c r="C4318" s="23" t="s">
        <v>1709</v>
      </c>
      <c r="D4318" s="23" t="s">
        <v>1768</v>
      </c>
      <c r="E4318" s="23" t="s">
        <v>1769</v>
      </c>
      <c r="F4318" s="27">
        <v>0.33</v>
      </c>
      <c r="G4318" s="24">
        <v>0</v>
      </c>
      <c r="H4318" s="25">
        <v>1.6689000000000001</v>
      </c>
      <c r="I4318" s="25">
        <v>0.5544</v>
      </c>
      <c r="J4318" s="26">
        <v>32</v>
      </c>
      <c r="K4318" s="26">
        <v>6</v>
      </c>
      <c r="L4318" s="27">
        <v>0.3322</v>
      </c>
      <c r="M4318" s="28">
        <v>1.9271227900000001</v>
      </c>
      <c r="N4318" s="46">
        <v>1.55</v>
      </c>
      <c r="O4318" s="31" t="s">
        <v>304</v>
      </c>
      <c r="P4318" s="31">
        <v>0.1956921452</v>
      </c>
      <c r="Q4318" s="31">
        <v>0.19569214516862299</v>
      </c>
      <c r="R4318" s="42"/>
      <c r="S4318" s="42" t="str">
        <f>IF(R4318="","",MAX(R4318,Q4318))</f>
        <v/>
      </c>
      <c r="T4318" s="27">
        <f>IF(A4318="placement",MIN(P4318,IF(S4318="",Q4318,S4318)),"")</f>
        <v>0.19569214516862299</v>
      </c>
      <c r="U4318" s="28">
        <f>IF($A4318="placement",T4318*J4318,"")</f>
        <v>6.2621486453959356</v>
      </c>
      <c r="V4318" s="26">
        <f>IF($A4318="placement",U4318,IF($A4318="site",SUMIF($C:$C,$C4318,$U:$U),IF($A4318="user",SUMIF($B:$B,$B4318,$U:$U),SUM($U:$U))))</f>
        <v>6.2621486453959356</v>
      </c>
      <c r="W4318" s="27">
        <f>V4318/J4318</f>
        <v>0.19569214516862299</v>
      </c>
    </row>
    <row r="4319" spans="1:23" x14ac:dyDescent="0.3">
      <c r="A4319" s="23" t="s">
        <v>14</v>
      </c>
      <c r="B4319" s="23" t="s">
        <v>9186</v>
      </c>
      <c r="C4319" s="23" t="s">
        <v>9188</v>
      </c>
      <c r="D4319" s="23" t="s">
        <v>9283</v>
      </c>
      <c r="E4319" s="23" t="s">
        <v>9284</v>
      </c>
      <c r="F4319" s="27">
        <v>0.33</v>
      </c>
      <c r="G4319" s="24">
        <v>0</v>
      </c>
      <c r="H4319" s="25">
        <v>18.8018</v>
      </c>
      <c r="I4319" s="25">
        <v>0.92369999999999997</v>
      </c>
      <c r="J4319" s="26">
        <v>32</v>
      </c>
      <c r="K4319" s="26">
        <v>6</v>
      </c>
      <c r="L4319" s="27">
        <v>4.9099999999999998E-2</v>
      </c>
      <c r="M4319" s="28">
        <v>1.13889576</v>
      </c>
      <c r="N4319" s="29">
        <v>0.93</v>
      </c>
      <c r="O4319" s="31" t="s">
        <v>12</v>
      </c>
      <c r="P4319" s="31">
        <v>0.18341956249999999</v>
      </c>
      <c r="Q4319" s="31">
        <v>0.18341956247199201</v>
      </c>
      <c r="R4319" s="42"/>
      <c r="S4319" s="42" t="str">
        <f>IF(R4319="","",MAX(R4319,Q4319))</f>
        <v/>
      </c>
      <c r="T4319" s="27">
        <f>IF(A4319="placement",MIN(P4319,IF(S4319="",Q4319,S4319)),"")</f>
        <v>0.18341956247199201</v>
      </c>
      <c r="U4319" s="28">
        <f>IF($A4319="placement",T4319*J4319,"")</f>
        <v>5.8694259991037443</v>
      </c>
      <c r="V4319" s="26">
        <f>IF($A4319="placement",U4319,IF($A4319="site",SUMIF($C:$C,$C4319,$U:$U),IF($A4319="user",SUMIF($B:$B,$B4319,$U:$U),SUM($U:$U))))</f>
        <v>5.8694259991037443</v>
      </c>
      <c r="W4319" s="27">
        <f>V4319/J4319</f>
        <v>0.18341956247199201</v>
      </c>
    </row>
    <row r="4320" spans="1:23" hidden="1" x14ac:dyDescent="0.3">
      <c r="A4320" s="23" t="s">
        <v>13</v>
      </c>
      <c r="B4320" s="23" t="s">
        <v>2258</v>
      </c>
      <c r="C4320" s="23" t="s">
        <v>2260</v>
      </c>
      <c r="D4320" s="23" t="s">
        <v>9898</v>
      </c>
      <c r="E4320" s="23"/>
      <c r="F4320" s="27">
        <v>0.33</v>
      </c>
      <c r="G4320" s="24">
        <v>0</v>
      </c>
      <c r="H4320" s="25">
        <v>157.4204</v>
      </c>
      <c r="I4320" s="25">
        <v>20.834900000000001</v>
      </c>
      <c r="J4320" s="26">
        <v>136</v>
      </c>
      <c r="K4320" s="26">
        <v>45</v>
      </c>
      <c r="L4320" s="27">
        <v>0.13239999999999999</v>
      </c>
      <c r="M4320" s="28">
        <v>0.21776556</v>
      </c>
      <c r="N4320" s="29">
        <v>0.03</v>
      </c>
      <c r="O4320" s="31"/>
      <c r="P4320" s="31">
        <v>0.86223716770000003</v>
      </c>
      <c r="Q4320" s="31">
        <v>0.33</v>
      </c>
      <c r="R4320" s="42"/>
      <c r="S4320" s="42" t="str">
        <f>IF(R4320="","",MAX(R4320,Q4320))</f>
        <v/>
      </c>
      <c r="T4320" s="27" t="str">
        <f>IF(A4320="placement",MIN(P4320,IF(S4320="",Q4320,S4320)),"")</f>
        <v/>
      </c>
      <c r="U4320" s="28" t="str">
        <f>IF($A4320="placement",T4320*J4320,"")</f>
        <v/>
      </c>
      <c r="V4320" s="26">
        <f>IF($A4320="placement",U4320,IF($A4320="site",SUMIF($C:$C,$C4320,$U:$U),IF($A4320="user",SUMIF($B:$B,$B4320,$U:$U),SUM($U:$U))))</f>
        <v>42.569999999999958</v>
      </c>
      <c r="W4320" s="27">
        <f>V4320/J4320</f>
        <v>0.31301470588235264</v>
      </c>
    </row>
    <row r="4321" spans="1:23" hidden="1" x14ac:dyDescent="0.3">
      <c r="A4321" s="23" t="s">
        <v>10</v>
      </c>
      <c r="B4321" s="23" t="s">
        <v>3784</v>
      </c>
      <c r="C4321" s="23" t="s">
        <v>9898</v>
      </c>
      <c r="D4321" s="23" t="s">
        <v>9898</v>
      </c>
      <c r="E4321" s="23"/>
      <c r="F4321" s="27">
        <v>0.2873</v>
      </c>
      <c r="G4321" s="24">
        <v>0</v>
      </c>
      <c r="H4321" s="25">
        <v>26.6675</v>
      </c>
      <c r="I4321" s="25">
        <v>2.4047000000000001</v>
      </c>
      <c r="J4321" s="26">
        <v>70</v>
      </c>
      <c r="K4321" s="26">
        <v>19</v>
      </c>
      <c r="L4321" s="27">
        <v>9.0200000000000002E-2</v>
      </c>
      <c r="M4321" s="28">
        <v>0.97343908000000001</v>
      </c>
      <c r="N4321" s="29">
        <v>0.73216999999999999</v>
      </c>
      <c r="O4321" s="31"/>
      <c r="P4321" s="31">
        <v>0.24785226260000001</v>
      </c>
      <c r="Q4321" s="31">
        <v>0.247852262616029</v>
      </c>
      <c r="R4321" s="42">
        <v>0.3</v>
      </c>
      <c r="S4321" s="42">
        <f>IF(R4321="","",MAX(R4321,Q4321))</f>
        <v>0.3</v>
      </c>
      <c r="T4321" s="27" t="str">
        <f>IF(A4321="placement",MIN(P4321,IF(S4321="",Q4321,S4321)),"")</f>
        <v/>
      </c>
      <c r="U4321" s="28" t="str">
        <f>IF($A4321="placement",T4321*J4321,"")</f>
        <v/>
      </c>
      <c r="V4321" s="26">
        <f>IF($A4321="placement",U4321,IF($A4321="site",SUMIF($C:$C,$C4321,$U:$U),IF($A4321="user",SUMIF($B:$B,$B4321,$U:$U),SUM($U:$U))))</f>
        <v>14.853785805800001</v>
      </c>
      <c r="W4321" s="27">
        <f>V4321/J4321</f>
        <v>0.21219694008285717</v>
      </c>
    </row>
    <row r="4322" spans="1:23" hidden="1" x14ac:dyDescent="0.3">
      <c r="A4322" s="23" t="s">
        <v>13</v>
      </c>
      <c r="B4322" s="23" t="s">
        <v>8089</v>
      </c>
      <c r="C4322" s="23" t="s">
        <v>8091</v>
      </c>
      <c r="D4322" s="23" t="s">
        <v>9898</v>
      </c>
      <c r="E4322" s="23"/>
      <c r="F4322" s="27">
        <v>0.25</v>
      </c>
      <c r="G4322" s="24">
        <v>0</v>
      </c>
      <c r="H4322" s="25">
        <v>36.051499999999997</v>
      </c>
      <c r="I4322" s="25">
        <v>18.653199999999998</v>
      </c>
      <c r="J4322" s="26">
        <v>136</v>
      </c>
      <c r="K4322" s="26">
        <v>34</v>
      </c>
      <c r="L4322" s="27">
        <v>0.51739999999999997</v>
      </c>
      <c r="M4322" s="28">
        <v>0.24214785</v>
      </c>
      <c r="N4322" s="29">
        <v>0.05</v>
      </c>
      <c r="O4322" s="31"/>
      <c r="P4322" s="31">
        <v>0.79351458119999996</v>
      </c>
      <c r="Q4322" s="31">
        <v>0.25</v>
      </c>
      <c r="R4322" s="42"/>
      <c r="S4322" s="42" t="str">
        <f>IF(R4322="","",MAX(R4322,Q4322))</f>
        <v/>
      </c>
      <c r="T4322" s="27" t="str">
        <f>IF(A4322="placement",MIN(P4322,IF(S4322="",Q4322,S4322)),"")</f>
        <v/>
      </c>
      <c r="U4322" s="28" t="str">
        <f>IF($A4322="placement",T4322*J4322,"")</f>
        <v/>
      </c>
      <c r="V4322" s="26">
        <f>IF($A4322="placement",U4322,IF($A4322="site",SUMIF($C:$C,$C4322,$U:$U),IF($A4322="user",SUMIF($B:$B,$B4322,$U:$U),SUM($U:$U))))</f>
        <v>34</v>
      </c>
      <c r="W4322" s="27">
        <f>V4322/J4322</f>
        <v>0.25</v>
      </c>
    </row>
    <row r="4323" spans="1:23" hidden="1" x14ac:dyDescent="0.3">
      <c r="A4323" s="23" t="s">
        <v>10</v>
      </c>
      <c r="B4323" s="23" t="s">
        <v>4868</v>
      </c>
      <c r="C4323" s="23" t="s">
        <v>9898</v>
      </c>
      <c r="D4323" s="23" t="s">
        <v>9898</v>
      </c>
      <c r="E4323" s="23"/>
      <c r="F4323" s="27">
        <v>0.25</v>
      </c>
      <c r="G4323" s="24">
        <v>0.96691276999999998</v>
      </c>
      <c r="H4323" s="25">
        <v>7952.1511</v>
      </c>
      <c r="I4323" s="25">
        <v>920.529</v>
      </c>
      <c r="J4323" s="26">
        <v>25029</v>
      </c>
      <c r="K4323" s="26">
        <v>5153</v>
      </c>
      <c r="L4323" s="27">
        <v>0.1158</v>
      </c>
      <c r="M4323" s="28">
        <v>0.90632592000000001</v>
      </c>
      <c r="N4323" s="29">
        <v>0.70944499999999999</v>
      </c>
      <c r="O4323" s="31"/>
      <c r="P4323" s="31">
        <v>0.21722971360000001</v>
      </c>
      <c r="Q4323" s="31">
        <v>0.21722971360971199</v>
      </c>
      <c r="R4323" s="42"/>
      <c r="S4323" s="42" t="str">
        <f>IF(R4323="","",MAX(R4323,Q4323))</f>
        <v/>
      </c>
      <c r="T4323" s="27" t="str">
        <f>IF(A4323="placement",MIN(P4323,IF(S4323="",Q4323,S4323)),"")</f>
        <v/>
      </c>
      <c r="U4323" s="28" t="str">
        <f>IF($A4323="placement",T4323*J4323,"")</f>
        <v/>
      </c>
      <c r="V4323" s="23">
        <f>IF($A4323="placement",U4323,IF($A4323="site",SUMIF($C:$C,$C4323,$U:$U),IF($A4323="user",SUMIF($B:$B,$B4323,$U:$U),SUM($U:$U))))</f>
        <v>5310.3164652933319</v>
      </c>
      <c r="W4323" s="27">
        <f>V4323/J4323</f>
        <v>0.21216654541904717</v>
      </c>
    </row>
    <row r="4324" spans="1:23" hidden="1" x14ac:dyDescent="0.3">
      <c r="A4324" s="17" t="s">
        <v>13</v>
      </c>
      <c r="B4324" s="17" t="s">
        <v>169</v>
      </c>
      <c r="C4324" s="17" t="s">
        <v>170</v>
      </c>
      <c r="D4324" s="17" t="s">
        <v>9898</v>
      </c>
      <c r="E4324" s="17"/>
      <c r="F4324" s="18">
        <v>0.33</v>
      </c>
      <c r="G4324" s="36">
        <v>0</v>
      </c>
      <c r="H4324" s="37">
        <v>18.671199999999999</v>
      </c>
      <c r="I4324" s="37">
        <v>9.2174999999999994</v>
      </c>
      <c r="J4324" s="19">
        <v>135</v>
      </c>
      <c r="K4324" s="19">
        <v>44</v>
      </c>
      <c r="L4324" s="18">
        <v>0.49370000000000003</v>
      </c>
      <c r="M4324" s="20">
        <v>0.48642412000000002</v>
      </c>
      <c r="N4324" s="21">
        <v>0.19</v>
      </c>
      <c r="O4324" s="22"/>
      <c r="P4324" s="22">
        <v>0.60939436619999998</v>
      </c>
      <c r="Q4324" s="22">
        <v>0.32999999999999902</v>
      </c>
      <c r="R4324" s="43"/>
      <c r="S4324" s="42" t="str">
        <f>IF(R4324="","",MAX(R4324,Q4324))</f>
        <v/>
      </c>
      <c r="T4324" s="27" t="str">
        <f>IF(A4324="placement",MIN(P4324,IF(S4324="",Q4324,S4324)),"")</f>
        <v/>
      </c>
      <c r="U4324" s="20" t="str">
        <f>IF($A4324="placement",T4324*J4324,"")</f>
        <v/>
      </c>
      <c r="V4324" s="19">
        <f>IF($A4324="placement",U4324,IF($A4324="site",SUMIF($C:$C,$C4324,$U:$U),IF($A4324="user",SUMIF($B:$B,$B4324,$U:$U),SUM($U:$U))))</f>
        <v>42.899999999999871</v>
      </c>
      <c r="W4324" s="18">
        <f>V4324/J4324</f>
        <v>0.31777777777777683</v>
      </c>
    </row>
    <row r="4325" spans="1:23" hidden="1" x14ac:dyDescent="0.3">
      <c r="A4325" s="23" t="s">
        <v>10</v>
      </c>
      <c r="B4325" s="23" t="s">
        <v>7969</v>
      </c>
      <c r="C4325" s="23" t="s">
        <v>9898</v>
      </c>
      <c r="D4325" s="23" t="s">
        <v>9898</v>
      </c>
      <c r="E4325" s="23"/>
      <c r="F4325" s="27">
        <v>0.21</v>
      </c>
      <c r="G4325" s="24">
        <v>1</v>
      </c>
      <c r="H4325" s="25">
        <v>225.92769999999999</v>
      </c>
      <c r="I4325" s="25">
        <v>8.0998999999999999</v>
      </c>
      <c r="J4325" s="26">
        <v>109</v>
      </c>
      <c r="K4325" s="26">
        <v>23</v>
      </c>
      <c r="L4325" s="27">
        <v>3.5900000000000001E-2</v>
      </c>
      <c r="M4325" s="28">
        <v>0.45051587999999998</v>
      </c>
      <c r="N4325" s="29">
        <v>0.3</v>
      </c>
      <c r="O4325" s="31"/>
      <c r="P4325" s="31">
        <v>0.33409672800000001</v>
      </c>
      <c r="Q4325" s="31">
        <v>0.21</v>
      </c>
      <c r="R4325" s="42"/>
      <c r="S4325" s="42" t="str">
        <f>IF(R4325="","",MAX(R4325,Q4325))</f>
        <v/>
      </c>
      <c r="T4325" s="27" t="str">
        <f>IF(A4325="placement",MIN(P4325,IF(S4325="",Q4325,S4325)),"")</f>
        <v/>
      </c>
      <c r="U4325" s="28" t="str">
        <f>IF($A4325="placement",T4325*J4325,"")</f>
        <v/>
      </c>
      <c r="V4325" s="26">
        <f>IF($A4325="placement",U4325,IF($A4325="site",SUMIF($C:$C,$C4325,$U:$U),IF($A4325="user",SUMIF($B:$B,$B4325,$U:$U),SUM($U:$U))))</f>
        <v>23.099999999999998</v>
      </c>
      <c r="W4325" s="27">
        <f>V4325/J4325</f>
        <v>0.21192660550458714</v>
      </c>
    </row>
    <row r="4326" spans="1:23" x14ac:dyDescent="0.3">
      <c r="A4326" s="23" t="s">
        <v>14</v>
      </c>
      <c r="B4326" s="23" t="s">
        <v>6052</v>
      </c>
      <c r="C4326" s="23" t="s">
        <v>6054</v>
      </c>
      <c r="D4326" s="32" t="s">
        <v>10966</v>
      </c>
      <c r="E4326" s="23" t="s">
        <v>10967</v>
      </c>
      <c r="F4326" s="27">
        <v>0.25</v>
      </c>
      <c r="G4326" s="24">
        <v>0</v>
      </c>
      <c r="H4326" s="25">
        <v>6.3776000000000002</v>
      </c>
      <c r="I4326" s="25">
        <v>0.23069999999999999</v>
      </c>
      <c r="J4326" s="26">
        <v>32</v>
      </c>
      <c r="K4326" s="26">
        <v>6</v>
      </c>
      <c r="L4326" s="27">
        <v>3.6200000000000003E-2</v>
      </c>
      <c r="M4326" s="28">
        <v>4.5696903999999998</v>
      </c>
      <c r="N4326" s="29">
        <v>3.85</v>
      </c>
      <c r="O4326" s="31" t="s">
        <v>42</v>
      </c>
      <c r="P4326" s="31">
        <v>0.15749215790000001</v>
      </c>
      <c r="Q4326" s="31">
        <v>0.157492157912209</v>
      </c>
      <c r="R4326" s="42"/>
      <c r="S4326" s="42" t="str">
        <f>IF(R4326="","",MAX(R4326,Q4326))</f>
        <v/>
      </c>
      <c r="T4326" s="27">
        <f>IF(A4326="placement",MIN(P4326,IF(S4326="",Q4326,S4326)),"")</f>
        <v>0.15749215790000001</v>
      </c>
      <c r="U4326" s="28">
        <f>IF($A4326="placement",T4326*J4326,"")</f>
        <v>5.0397490528000004</v>
      </c>
      <c r="V4326" s="26">
        <f>IF($A4326="placement",U4326,IF($A4326="site",SUMIF($C:$C,$C4326,$U:$U),IF($A4326="user",SUMIF($B:$B,$B4326,$U:$U),SUM($U:$U))))</f>
        <v>5.0397490528000004</v>
      </c>
      <c r="W4326" s="27">
        <f>V4326/J4326</f>
        <v>0.15749215790000001</v>
      </c>
    </row>
    <row r="4327" spans="1:23" x14ac:dyDescent="0.3">
      <c r="A4327" s="23" t="s">
        <v>14</v>
      </c>
      <c r="B4327" s="23" t="s">
        <v>1708</v>
      </c>
      <c r="C4327" s="23" t="s">
        <v>1709</v>
      </c>
      <c r="D4327" s="23" t="s">
        <v>2166</v>
      </c>
      <c r="E4327" s="23" t="s">
        <v>2167</v>
      </c>
      <c r="F4327" s="27">
        <v>0.15</v>
      </c>
      <c r="G4327" s="24">
        <v>0</v>
      </c>
      <c r="H4327" s="25">
        <v>2.1835</v>
      </c>
      <c r="I4327" s="25">
        <v>0.54279999999999995</v>
      </c>
      <c r="J4327" s="26">
        <v>32</v>
      </c>
      <c r="K4327" s="26">
        <v>5</v>
      </c>
      <c r="L4327" s="27">
        <v>0.24859999999999999</v>
      </c>
      <c r="M4327" s="28">
        <v>1.9352809600000001</v>
      </c>
      <c r="N4327" s="29">
        <v>1.5</v>
      </c>
      <c r="O4327" s="31" t="s">
        <v>42</v>
      </c>
      <c r="P4327" s="31">
        <v>0.22491874179999999</v>
      </c>
      <c r="Q4327" s="31">
        <v>0.15</v>
      </c>
      <c r="R4327" s="42">
        <v>0.12</v>
      </c>
      <c r="S4327" s="42">
        <f>IF(R4327="","",MAX(R4327,Q4327))</f>
        <v>0.15</v>
      </c>
      <c r="T4327" s="27">
        <f>IF(A4327="placement",MIN(P4327,IF(S4327="",Q4327,S4327)),"")</f>
        <v>0.15</v>
      </c>
      <c r="U4327" s="28">
        <f>IF($A4327="placement",T4327*J4327,"")</f>
        <v>4.8</v>
      </c>
      <c r="V4327" s="26">
        <f>IF($A4327="placement",U4327,IF($A4327="site",SUMIF($C:$C,$C4327,$U:$U),IF($A4327="user",SUMIF($B:$B,$B4327,$U:$U),SUM($U:$U))))</f>
        <v>4.8</v>
      </c>
      <c r="W4327" s="27">
        <f>V4327/J4327</f>
        <v>0.15</v>
      </c>
    </row>
    <row r="4328" spans="1:23" hidden="1" x14ac:dyDescent="0.3">
      <c r="A4328" s="23" t="s">
        <v>13</v>
      </c>
      <c r="B4328" s="23" t="s">
        <v>3776</v>
      </c>
      <c r="C4328" s="23" t="s">
        <v>3778</v>
      </c>
      <c r="D4328" s="23" t="s">
        <v>9898</v>
      </c>
      <c r="E4328" s="23"/>
      <c r="F4328" s="27">
        <v>0.25</v>
      </c>
      <c r="G4328" s="24">
        <v>0</v>
      </c>
      <c r="H4328" s="25">
        <v>88.661199999999994</v>
      </c>
      <c r="I4328" s="25">
        <v>23.043900000000001</v>
      </c>
      <c r="J4328" s="26">
        <v>133</v>
      </c>
      <c r="K4328" s="26">
        <v>33</v>
      </c>
      <c r="L4328" s="27">
        <v>0.25990000000000002</v>
      </c>
      <c r="M4328" s="28">
        <v>0.19267052000000001</v>
      </c>
      <c r="N4328" s="29">
        <v>0.1</v>
      </c>
      <c r="O4328" s="31"/>
      <c r="P4328" s="31">
        <v>0.48097924009999998</v>
      </c>
      <c r="Q4328" s="31">
        <v>0.249999999999999</v>
      </c>
      <c r="R4328" s="42">
        <v>0.35</v>
      </c>
      <c r="S4328" s="42">
        <f>IF(R4328="","",MAX(R4328,Q4328))</f>
        <v>0.35</v>
      </c>
      <c r="T4328" s="27" t="str">
        <f>IF(A4328="placement",MIN(P4328,IF(S4328="",Q4328,S4328)),"")</f>
        <v/>
      </c>
      <c r="U4328" s="28" t="str">
        <f>IF($A4328="placement",T4328*J4328,"")</f>
        <v/>
      </c>
      <c r="V4328" s="26">
        <f>IF($A4328="placement",U4328,IF($A4328="site",SUMIF($C:$C,$C4328,$U:$U),IF($A4328="user",SUMIF($B:$B,$B4328,$U:$U),SUM($U:$U))))</f>
        <v>33.249999999999964</v>
      </c>
      <c r="W4328" s="27">
        <f>V4328/J4328</f>
        <v>0.24999999999999972</v>
      </c>
    </row>
    <row r="4329" spans="1:23" hidden="1" x14ac:dyDescent="0.3">
      <c r="A4329" s="23" t="s">
        <v>10</v>
      </c>
      <c r="B4329" s="23" t="s">
        <v>4183</v>
      </c>
      <c r="C4329" s="23" t="s">
        <v>9898</v>
      </c>
      <c r="D4329" s="32" t="s">
        <v>9898</v>
      </c>
      <c r="E4329" s="23"/>
      <c r="F4329" s="27">
        <v>0.18079999999999999</v>
      </c>
      <c r="G4329" s="24">
        <v>0.99416517999999998</v>
      </c>
      <c r="H4329" s="25">
        <v>2633.4765000000002</v>
      </c>
      <c r="I4329" s="25">
        <v>97.421700000000001</v>
      </c>
      <c r="J4329" s="26">
        <v>973</v>
      </c>
      <c r="K4329" s="26">
        <v>176</v>
      </c>
      <c r="L4329" s="27">
        <v>3.6999999999999998E-2</v>
      </c>
      <c r="M4329" s="28">
        <v>0.33304308999999999</v>
      </c>
      <c r="N4329" s="29">
        <v>0.151254</v>
      </c>
      <c r="O4329" s="31"/>
      <c r="P4329" s="31">
        <v>0.54584254889999995</v>
      </c>
      <c r="Q4329" s="31">
        <v>0.18084015280068499</v>
      </c>
      <c r="R4329" s="42"/>
      <c r="S4329" s="42" t="str">
        <f>IF(R4329="","",MAX(R4329,Q4329))</f>
        <v/>
      </c>
      <c r="T4329" s="27" t="str">
        <f>IF(A4329="placement",MIN(P4329,IF(S4329="",Q4329,S4329)),"")</f>
        <v/>
      </c>
      <c r="U4329" s="28" t="str">
        <f>IF($A4329="placement",T4329*J4329,"")</f>
        <v/>
      </c>
      <c r="V4329" s="26">
        <f>IF($A4329="placement",U4329,IF($A4329="site",SUMIF($C:$C,$C4329,$U:$U),IF($A4329="user",SUMIF($B:$B,$B4329,$U:$U),SUM($U:$U))))</f>
        <v>206.06</v>
      </c>
      <c r="W4329" s="27">
        <f>V4329/J4329</f>
        <v>0.21177800616649536</v>
      </c>
    </row>
    <row r="4330" spans="1:23" hidden="1" x14ac:dyDescent="0.3">
      <c r="A4330" s="23" t="s">
        <v>13</v>
      </c>
      <c r="B4330" s="23" t="s">
        <v>9174</v>
      </c>
      <c r="C4330" s="23" t="s">
        <v>9176</v>
      </c>
      <c r="D4330" s="23" t="s">
        <v>9898</v>
      </c>
      <c r="E4330" s="23"/>
      <c r="F4330" s="27">
        <v>0.25</v>
      </c>
      <c r="G4330" s="24">
        <v>0.52223350999999996</v>
      </c>
      <c r="H4330" s="25">
        <v>123.4127</v>
      </c>
      <c r="I4330" s="25">
        <v>19.794</v>
      </c>
      <c r="J4330" s="26">
        <v>133</v>
      </c>
      <c r="K4330" s="26">
        <v>33</v>
      </c>
      <c r="L4330" s="27">
        <v>0.16039999999999999</v>
      </c>
      <c r="M4330" s="28">
        <v>0.22376910999999999</v>
      </c>
      <c r="N4330" s="29">
        <v>6.9209000000000007E-2</v>
      </c>
      <c r="O4330" s="31"/>
      <c r="P4330" s="31">
        <v>0.69071244570000001</v>
      </c>
      <c r="Q4330" s="31">
        <v>0.25</v>
      </c>
      <c r="R4330" s="42"/>
      <c r="S4330" s="42" t="str">
        <f>IF(R4330="","",MAX(R4330,Q4330))</f>
        <v/>
      </c>
      <c r="T4330" s="27" t="str">
        <f>IF(A4330="placement",MIN(P4330,IF(S4330="",Q4330,S4330)),"")</f>
        <v/>
      </c>
      <c r="U4330" s="28" t="str">
        <f>IF($A4330="placement",T4330*J4330,"")</f>
        <v/>
      </c>
      <c r="V4330" s="26">
        <f>IF($A4330="placement",U4330,IF($A4330="site",SUMIF($C:$C,$C4330,$U:$U),IF($A4330="user",SUMIF($B:$B,$B4330,$U:$U),SUM($U:$U))))</f>
        <v>32.499999999999972</v>
      </c>
      <c r="W4330" s="27">
        <f>V4330/J4330</f>
        <v>0.24436090225563889</v>
      </c>
    </row>
    <row r="4331" spans="1:23" hidden="1" x14ac:dyDescent="0.3">
      <c r="A4331" s="23" t="s">
        <v>10</v>
      </c>
      <c r="B4331" s="23" t="s">
        <v>6586</v>
      </c>
      <c r="C4331" s="23" t="s">
        <v>9898</v>
      </c>
      <c r="D4331" s="23" t="s">
        <v>9898</v>
      </c>
      <c r="E4331" s="23"/>
      <c r="F4331" s="27">
        <v>0.29360000000000003</v>
      </c>
      <c r="G4331" s="24">
        <v>0.69310106999999999</v>
      </c>
      <c r="H4331" s="25">
        <v>574.74829999999997</v>
      </c>
      <c r="I4331" s="25">
        <v>209.83359999999999</v>
      </c>
      <c r="J4331" s="26">
        <v>6990</v>
      </c>
      <c r="K4331" s="26">
        <v>2011</v>
      </c>
      <c r="L4331" s="27">
        <v>0.36509999999999998</v>
      </c>
      <c r="M4331" s="28">
        <v>1.110406</v>
      </c>
      <c r="N4331" s="29">
        <v>0.87037900000000001</v>
      </c>
      <c r="O4331" s="31"/>
      <c r="P4331" s="31">
        <v>0.21616147499999999</v>
      </c>
      <c r="Q4331" s="31">
        <v>0.21616147500917701</v>
      </c>
      <c r="R4331" s="42">
        <v>0.3</v>
      </c>
      <c r="S4331" s="42">
        <f>IF(R4331="","",MAX(R4331,Q4331))</f>
        <v>0.3</v>
      </c>
      <c r="T4331" s="27" t="str">
        <f>IF(A4331="placement",MIN(P4331,IF(S4331="",Q4331,S4331)),"")</f>
        <v/>
      </c>
      <c r="U4331" s="28" t="str">
        <f>IF($A4331="placement",T4331*J4331,"")</f>
        <v/>
      </c>
      <c r="V4331" s="26">
        <f>IF($A4331="placement",U4331,IF($A4331="site",SUMIF($C:$C,$C4331,$U:$U),IF($A4331="user",SUMIF($B:$B,$B4331,$U:$U),SUM($U:$U))))</f>
        <v>1479.8071589746894</v>
      </c>
      <c r="W4331" s="27">
        <f>V4331/J4331</f>
        <v>0.211703456219555</v>
      </c>
    </row>
    <row r="4332" spans="1:23" x14ac:dyDescent="0.3">
      <c r="A4332" s="23" t="s">
        <v>14</v>
      </c>
      <c r="B4332" s="23" t="s">
        <v>7689</v>
      </c>
      <c r="C4332" s="23" t="s">
        <v>7690</v>
      </c>
      <c r="D4332" s="23" t="s">
        <v>7711</v>
      </c>
      <c r="E4332" s="23" t="s">
        <v>7712</v>
      </c>
      <c r="F4332" s="27">
        <v>0.1</v>
      </c>
      <c r="G4332" s="24">
        <v>0</v>
      </c>
      <c r="H4332" s="25">
        <v>10.430899999999999</v>
      </c>
      <c r="I4332" s="25">
        <v>2.1911999999999998</v>
      </c>
      <c r="J4332" s="26">
        <v>32</v>
      </c>
      <c r="K4332" s="26">
        <v>3</v>
      </c>
      <c r="L4332" s="27">
        <v>0.21010000000000001</v>
      </c>
      <c r="M4332" s="28">
        <v>0.48381523999999998</v>
      </c>
      <c r="N4332" s="29">
        <v>0.3</v>
      </c>
      <c r="O4332" s="31" t="s">
        <v>12</v>
      </c>
      <c r="P4332" s="31">
        <v>0.3799285811</v>
      </c>
      <c r="Q4332" s="31">
        <v>9.9999999999999895E-2</v>
      </c>
      <c r="R4332" s="42"/>
      <c r="S4332" s="42" t="str">
        <f>IF(R4332="","",MAX(R4332,Q4332))</f>
        <v/>
      </c>
      <c r="T4332" s="27">
        <f>IF(A4332="placement",MIN(P4332,IF(S4332="",Q4332,S4332)),"")</f>
        <v>9.9999999999999895E-2</v>
      </c>
      <c r="U4332" s="28">
        <f>IF($A4332="placement",T4332*J4332,"")</f>
        <v>3.1999999999999966</v>
      </c>
      <c r="V4332" s="26">
        <f>IF($A4332="placement",U4332,IF($A4332="site",SUMIF($C:$C,$C4332,$U:$U),IF($A4332="user",SUMIF($B:$B,$B4332,$U:$U),SUM($U:$U))))</f>
        <v>3.1999999999999966</v>
      </c>
      <c r="W4332" s="27">
        <f>V4332/J4332</f>
        <v>9.9999999999999895E-2</v>
      </c>
    </row>
    <row r="4333" spans="1:23" x14ac:dyDescent="0.3">
      <c r="A4333" s="23" t="s">
        <v>14</v>
      </c>
      <c r="B4333" s="23" t="s">
        <v>3545</v>
      </c>
      <c r="C4333" s="23" t="s">
        <v>3547</v>
      </c>
      <c r="D4333" s="32" t="s">
        <v>3556</v>
      </c>
      <c r="E4333" s="23" t="s">
        <v>3557</v>
      </c>
      <c r="F4333" s="27">
        <v>0.33</v>
      </c>
      <c r="G4333" s="24">
        <v>0</v>
      </c>
      <c r="H4333" s="25">
        <v>11.025499999999999</v>
      </c>
      <c r="I4333" s="25">
        <v>3.5264000000000002</v>
      </c>
      <c r="J4333" s="26">
        <v>31</v>
      </c>
      <c r="K4333" s="26">
        <v>10</v>
      </c>
      <c r="L4333" s="27">
        <v>0.31979999999999997</v>
      </c>
      <c r="M4333" s="28">
        <v>0.29654446000000001</v>
      </c>
      <c r="N4333" s="29">
        <v>0.14000000000000001</v>
      </c>
      <c r="O4333" s="31" t="s">
        <v>12</v>
      </c>
      <c r="P4333" s="31">
        <v>0.52789541269999996</v>
      </c>
      <c r="Q4333" s="31">
        <v>0.33</v>
      </c>
      <c r="R4333" s="42"/>
      <c r="S4333" s="42" t="str">
        <f>IF(R4333="","",MAX(R4333,Q4333))</f>
        <v/>
      </c>
      <c r="T4333" s="27">
        <f>IF(A4333="placement",MIN(P4333,IF(S4333="",Q4333,S4333)),"")</f>
        <v>0.33</v>
      </c>
      <c r="U4333" s="28">
        <f>IF($A4333="placement",T4333*J4333,"")</f>
        <v>10.23</v>
      </c>
      <c r="V4333" s="26">
        <f>IF($A4333="placement",U4333,IF($A4333="site",SUMIF($C:$C,$C4333,$U:$U),IF($A4333="user",SUMIF($B:$B,$B4333,$U:$U),SUM($U:$U))))</f>
        <v>10.23</v>
      </c>
      <c r="W4333" s="27">
        <f>V4333/J4333</f>
        <v>0.33</v>
      </c>
    </row>
    <row r="4334" spans="1:23" x14ac:dyDescent="0.3">
      <c r="A4334" s="23" t="s">
        <v>14</v>
      </c>
      <c r="B4334" s="23" t="s">
        <v>3975</v>
      </c>
      <c r="C4334" s="23" t="s">
        <v>3976</v>
      </c>
      <c r="D4334" s="23" t="s">
        <v>3981</v>
      </c>
      <c r="E4334" s="23" t="s">
        <v>3982</v>
      </c>
      <c r="F4334" s="27">
        <v>0.33</v>
      </c>
      <c r="G4334" s="24">
        <v>0</v>
      </c>
      <c r="H4334" s="25">
        <v>1.0461</v>
      </c>
      <c r="I4334" s="25">
        <v>0.60489999999999999</v>
      </c>
      <c r="J4334" s="26">
        <v>31</v>
      </c>
      <c r="K4334" s="26">
        <v>10</v>
      </c>
      <c r="L4334" s="27">
        <v>0.57830000000000004</v>
      </c>
      <c r="M4334" s="28">
        <v>1.7032943700000001</v>
      </c>
      <c r="N4334" s="29">
        <v>1.1000000000000001</v>
      </c>
      <c r="O4334" s="31" t="s">
        <v>12</v>
      </c>
      <c r="P4334" s="31">
        <v>0.3541926628</v>
      </c>
      <c r="Q4334" s="31">
        <v>0.33</v>
      </c>
      <c r="R4334" s="42"/>
      <c r="S4334" s="42" t="str">
        <f>IF(R4334="","",MAX(R4334,Q4334))</f>
        <v/>
      </c>
      <c r="T4334" s="27">
        <f>IF(A4334="placement",MIN(P4334,IF(S4334="",Q4334,S4334)),"")</f>
        <v>0.33</v>
      </c>
      <c r="U4334" s="28">
        <f>IF($A4334="placement",T4334*J4334,"")</f>
        <v>10.23</v>
      </c>
      <c r="V4334" s="26">
        <f>IF($A4334="placement",U4334,IF($A4334="site",SUMIF($C:$C,$C4334,$U:$U),IF($A4334="user",SUMIF($B:$B,$B4334,$U:$U),SUM($U:$U))))</f>
        <v>10.23</v>
      </c>
      <c r="W4334" s="27">
        <f>V4334/J4334</f>
        <v>0.33</v>
      </c>
    </row>
    <row r="4335" spans="1:23" x14ac:dyDescent="0.3">
      <c r="A4335" s="11" t="s">
        <v>14</v>
      </c>
      <c r="B4335" s="11" t="s">
        <v>6425</v>
      </c>
      <c r="C4335" s="11" t="s">
        <v>6426</v>
      </c>
      <c r="D4335" s="11" t="s">
        <v>6427</v>
      </c>
      <c r="E4335" s="11" t="s">
        <v>6428</v>
      </c>
      <c r="F4335" s="12">
        <v>0.33</v>
      </c>
      <c r="G4335" s="33">
        <v>0</v>
      </c>
      <c r="H4335" s="34">
        <v>8.9174000000000007</v>
      </c>
      <c r="I4335" s="34">
        <v>2.3715999999999999</v>
      </c>
      <c r="J4335" s="13">
        <v>31</v>
      </c>
      <c r="K4335" s="13">
        <v>10</v>
      </c>
      <c r="L4335" s="12">
        <v>0.26600000000000001</v>
      </c>
      <c r="M4335" s="14">
        <v>0.44171434999999998</v>
      </c>
      <c r="N4335" s="15">
        <v>0.28000000000000003</v>
      </c>
      <c r="O4335" s="16" t="s">
        <v>12</v>
      </c>
      <c r="P4335" s="16">
        <v>0.36610617899999998</v>
      </c>
      <c r="Q4335" s="16">
        <v>0.33</v>
      </c>
      <c r="R4335" s="44"/>
      <c r="S4335" s="42" t="str">
        <f>IF(R4335="","",MAX(R4335,Q4335))</f>
        <v/>
      </c>
      <c r="T4335" s="27">
        <f>IF(A4335="placement",MIN(P4335,IF(S4335="",Q4335,S4335)),"")</f>
        <v>0.33</v>
      </c>
      <c r="U4335" s="14">
        <f>IF($A4335="placement",T4335*J4335,"")</f>
        <v>10.23</v>
      </c>
      <c r="V4335" s="13">
        <f>IF($A4335="placement",U4335,IF($A4335="site",SUMIF($C:$C,$C4335,$U:$U),IF($A4335="user",SUMIF($B:$B,$B4335,$U:$U),SUM($U:$U))))</f>
        <v>10.23</v>
      </c>
      <c r="W4335" s="12">
        <f>V4335/J4335</f>
        <v>0.33</v>
      </c>
    </row>
    <row r="4336" spans="1:23" x14ac:dyDescent="0.3">
      <c r="A4336" s="23" t="s">
        <v>14</v>
      </c>
      <c r="B4336" s="23" t="s">
        <v>7371</v>
      </c>
      <c r="C4336" s="23" t="s">
        <v>7373</v>
      </c>
      <c r="D4336" s="23" t="s">
        <v>7376</v>
      </c>
      <c r="E4336" s="23" t="s">
        <v>7377</v>
      </c>
      <c r="F4336" s="27">
        <v>0.33</v>
      </c>
      <c r="G4336" s="24">
        <v>0</v>
      </c>
      <c r="H4336" s="25">
        <v>14.5931</v>
      </c>
      <c r="I4336" s="25">
        <v>2.9794</v>
      </c>
      <c r="J4336" s="26">
        <v>31</v>
      </c>
      <c r="K4336" s="26">
        <v>10</v>
      </c>
      <c r="L4336" s="27">
        <v>0.20419999999999999</v>
      </c>
      <c r="M4336" s="28">
        <v>0.35115794</v>
      </c>
      <c r="N4336" s="29">
        <v>0.15</v>
      </c>
      <c r="O4336" s="31" t="s">
        <v>12</v>
      </c>
      <c r="P4336" s="31">
        <v>0.57284178190000001</v>
      </c>
      <c r="Q4336" s="31">
        <v>0.33</v>
      </c>
      <c r="R4336" s="42"/>
      <c r="S4336" s="42" t="str">
        <f>IF(R4336="","",MAX(R4336,Q4336))</f>
        <v/>
      </c>
      <c r="T4336" s="27">
        <f>IF(A4336="placement",MIN(P4336,IF(S4336="",Q4336,S4336)),"")</f>
        <v>0.33</v>
      </c>
      <c r="U4336" s="28">
        <f>IF($A4336="placement",T4336*J4336,"")</f>
        <v>10.23</v>
      </c>
      <c r="V4336" s="26">
        <f>IF($A4336="placement",U4336,IF($A4336="site",SUMIF($C:$C,$C4336,$U:$U),IF($A4336="user",SUMIF($B:$B,$B4336,$U:$U),SUM($U:$U))))</f>
        <v>10.23</v>
      </c>
      <c r="W4336" s="27">
        <f>V4336/J4336</f>
        <v>0.33</v>
      </c>
    </row>
    <row r="4337" spans="1:23" x14ac:dyDescent="0.3">
      <c r="A4337" s="23" t="s">
        <v>14</v>
      </c>
      <c r="B4337" s="23" t="s">
        <v>8593</v>
      </c>
      <c r="C4337" s="23" t="s">
        <v>8595</v>
      </c>
      <c r="D4337" s="23" t="s">
        <v>8596</v>
      </c>
      <c r="E4337" s="23" t="s">
        <v>8597</v>
      </c>
      <c r="F4337" s="27">
        <v>0.33</v>
      </c>
      <c r="G4337" s="24">
        <v>0</v>
      </c>
      <c r="H4337" s="25">
        <v>5.3982999999999999</v>
      </c>
      <c r="I4337" s="25">
        <v>2.7818000000000001</v>
      </c>
      <c r="J4337" s="26">
        <v>31</v>
      </c>
      <c r="K4337" s="26">
        <v>10</v>
      </c>
      <c r="L4337" s="27">
        <v>0.51529999999999998</v>
      </c>
      <c r="M4337" s="28">
        <v>0.37444087999999998</v>
      </c>
      <c r="N4337" s="29">
        <v>0.03</v>
      </c>
      <c r="O4337" s="31" t="s">
        <v>12</v>
      </c>
      <c r="P4337" s="31">
        <v>0.91988054259999996</v>
      </c>
      <c r="Q4337" s="31">
        <v>0.33</v>
      </c>
      <c r="R4337" s="42"/>
      <c r="S4337" s="42" t="str">
        <f>IF(R4337="","",MAX(R4337,Q4337))</f>
        <v/>
      </c>
      <c r="T4337" s="27">
        <f>IF(A4337="placement",MIN(P4337,IF(S4337="",Q4337,S4337)),"")</f>
        <v>0.33</v>
      </c>
      <c r="U4337" s="28">
        <f>IF($A4337="placement",T4337*J4337,"")</f>
        <v>10.23</v>
      </c>
      <c r="V4337" s="23">
        <f>IF($A4337="placement",U4337,IF($A4337="site",SUMIF($C:$C,$C4337,$U:$U),IF($A4337="user",SUMIF($B:$B,$B4337,$U:$U),SUM($U:$U))))</f>
        <v>10.23</v>
      </c>
      <c r="W4337" s="27">
        <f>V4337/J4337</f>
        <v>0.33</v>
      </c>
    </row>
    <row r="4338" spans="1:23" x14ac:dyDescent="0.3">
      <c r="A4338" s="23" t="s">
        <v>14</v>
      </c>
      <c r="B4338" s="23" t="s">
        <v>9850</v>
      </c>
      <c r="C4338" s="23" t="s">
        <v>9851</v>
      </c>
      <c r="D4338" s="23" t="s">
        <v>9852</v>
      </c>
      <c r="E4338" s="23" t="s">
        <v>9853</v>
      </c>
      <c r="F4338" s="27">
        <v>0.33</v>
      </c>
      <c r="G4338" s="24">
        <v>0</v>
      </c>
      <c r="H4338" s="25">
        <v>21.992000000000001</v>
      </c>
      <c r="I4338" s="25">
        <v>2.2585999999999999</v>
      </c>
      <c r="J4338" s="26">
        <v>31</v>
      </c>
      <c r="K4338" s="26">
        <v>10</v>
      </c>
      <c r="L4338" s="27">
        <v>0.1027</v>
      </c>
      <c r="M4338" s="28">
        <v>0.45417141</v>
      </c>
      <c r="N4338" s="29">
        <v>0.25</v>
      </c>
      <c r="O4338" s="31" t="s">
        <v>12</v>
      </c>
      <c r="P4338" s="31">
        <v>0.44954703400000001</v>
      </c>
      <c r="Q4338" s="31">
        <v>0.33</v>
      </c>
      <c r="R4338" s="42"/>
      <c r="S4338" s="42" t="str">
        <f>IF(R4338="","",MAX(R4338,Q4338))</f>
        <v/>
      </c>
      <c r="T4338" s="27">
        <f>IF(A4338="placement",MIN(P4338,IF(S4338="",Q4338,S4338)),"")</f>
        <v>0.33</v>
      </c>
      <c r="U4338" s="28">
        <f>IF($A4338="placement",T4338*J4338,"")</f>
        <v>10.23</v>
      </c>
      <c r="V4338" s="26">
        <f>IF($A4338="placement",U4338,IF($A4338="site",SUMIF($C:$C,$C4338,$U:$U),IF($A4338="user",SUMIF($B:$B,$B4338,$U:$U),SUM($U:$U))))</f>
        <v>10.23</v>
      </c>
      <c r="W4338" s="27">
        <f>V4338/J4338</f>
        <v>0.33</v>
      </c>
    </row>
    <row r="4339" spans="1:23" x14ac:dyDescent="0.3">
      <c r="A4339" s="23" t="s">
        <v>14</v>
      </c>
      <c r="B4339" s="23" t="s">
        <v>9338</v>
      </c>
      <c r="C4339" s="23" t="s">
        <v>7914</v>
      </c>
      <c r="D4339" s="23" t="s">
        <v>9342</v>
      </c>
      <c r="E4339" s="23" t="s">
        <v>9343</v>
      </c>
      <c r="F4339" s="27">
        <v>0.33</v>
      </c>
      <c r="G4339" s="24">
        <v>0</v>
      </c>
      <c r="H4339" s="25">
        <v>18.049800000000001</v>
      </c>
      <c r="I4339" s="25">
        <v>4.6669</v>
      </c>
      <c r="J4339" s="26">
        <v>31</v>
      </c>
      <c r="K4339" s="26">
        <v>10</v>
      </c>
      <c r="L4339" s="27">
        <v>0.2586</v>
      </c>
      <c r="M4339" s="28">
        <v>0.22096088</v>
      </c>
      <c r="N4339" s="29">
        <v>0.1</v>
      </c>
      <c r="O4339" s="31" t="s">
        <v>12</v>
      </c>
      <c r="P4339" s="31">
        <v>0.54743119969999998</v>
      </c>
      <c r="Q4339" s="31">
        <v>0.32999999999999902</v>
      </c>
      <c r="R4339" s="42"/>
      <c r="S4339" s="42" t="str">
        <f>IF(R4339="","",MAX(R4339,Q4339))</f>
        <v/>
      </c>
      <c r="T4339" s="27">
        <f>IF(A4339="placement",MIN(P4339,IF(S4339="",Q4339,S4339)),"")</f>
        <v>0.32999999999999902</v>
      </c>
      <c r="U4339" s="28">
        <f>IF($A4339="placement",T4339*J4339,"")</f>
        <v>10.22999999999997</v>
      </c>
      <c r="V4339" s="26">
        <f>IF($A4339="placement",U4339,IF($A4339="site",SUMIF($C:$C,$C4339,$U:$U),IF($A4339="user",SUMIF($B:$B,$B4339,$U:$U),SUM($U:$U))))</f>
        <v>10.22999999999997</v>
      </c>
      <c r="W4339" s="27">
        <f>V4339/J4339</f>
        <v>0.32999999999999902</v>
      </c>
    </row>
    <row r="4340" spans="1:23" x14ac:dyDescent="0.3">
      <c r="A4340" s="23" t="s">
        <v>14</v>
      </c>
      <c r="B4340" s="23" t="s">
        <v>1350</v>
      </c>
      <c r="C4340" s="23" t="s">
        <v>1352</v>
      </c>
      <c r="D4340" s="23" t="s">
        <v>1389</v>
      </c>
      <c r="E4340" s="23" t="s">
        <v>1390</v>
      </c>
      <c r="F4340" s="27">
        <v>0.25</v>
      </c>
      <c r="G4340" s="24">
        <v>0</v>
      </c>
      <c r="H4340" s="25">
        <v>9.4345999999999997</v>
      </c>
      <c r="I4340" s="25">
        <v>2.2269000000000001</v>
      </c>
      <c r="J4340" s="26">
        <v>31</v>
      </c>
      <c r="K4340" s="26">
        <v>8</v>
      </c>
      <c r="L4340" s="27">
        <v>0.23599999999999999</v>
      </c>
      <c r="M4340" s="28">
        <v>0.46120092000000001</v>
      </c>
      <c r="N4340" s="29">
        <v>0.3</v>
      </c>
      <c r="O4340" s="31" t="s">
        <v>42</v>
      </c>
      <c r="P4340" s="31">
        <v>0.34952428639999999</v>
      </c>
      <c r="Q4340" s="31">
        <v>0.25</v>
      </c>
      <c r="R4340" s="42">
        <v>0.3</v>
      </c>
      <c r="S4340" s="42">
        <f>IF(R4340="","",MAX(R4340,Q4340))</f>
        <v>0.3</v>
      </c>
      <c r="T4340" s="27">
        <f>IF(A4340="placement",MIN(P4340,IF(S4340="",Q4340,S4340)),"")</f>
        <v>0.3</v>
      </c>
      <c r="U4340" s="28">
        <f>IF($A4340="placement",T4340*J4340,"")</f>
        <v>9.2999999999999989</v>
      </c>
      <c r="V4340" s="26">
        <f>IF($A4340="placement",U4340,IF($A4340="site",SUMIF($C:$C,$C4340,$U:$U),IF($A4340="user",SUMIF($B:$B,$B4340,$U:$U),SUM($U:$U))))</f>
        <v>9.2999999999999989</v>
      </c>
      <c r="W4340" s="27">
        <f>V4340/J4340</f>
        <v>0.3</v>
      </c>
    </row>
    <row r="4341" spans="1:23" x14ac:dyDescent="0.3">
      <c r="A4341" s="23" t="s">
        <v>14</v>
      </c>
      <c r="B4341" s="23" t="s">
        <v>4090</v>
      </c>
      <c r="C4341" s="23" t="s">
        <v>4091</v>
      </c>
      <c r="D4341" s="23" t="s">
        <v>4103</v>
      </c>
      <c r="E4341" s="23" t="s">
        <v>4101</v>
      </c>
      <c r="F4341" s="27">
        <v>0.25</v>
      </c>
      <c r="G4341" s="24">
        <v>0</v>
      </c>
      <c r="H4341" s="25">
        <v>9.5063999999999993</v>
      </c>
      <c r="I4341" s="25">
        <v>0.77439999999999998</v>
      </c>
      <c r="J4341" s="26">
        <v>31</v>
      </c>
      <c r="K4341" s="26">
        <v>7</v>
      </c>
      <c r="L4341" s="27">
        <v>8.1500000000000003E-2</v>
      </c>
      <c r="M4341" s="28">
        <v>1.3302896099999999</v>
      </c>
      <c r="N4341" s="29">
        <v>0.99</v>
      </c>
      <c r="O4341" s="31" t="s">
        <v>12</v>
      </c>
      <c r="P4341" s="31">
        <v>0.2558011509</v>
      </c>
      <c r="Q4341" s="31">
        <v>0.25</v>
      </c>
      <c r="R4341" s="42">
        <v>0.28000000000000003</v>
      </c>
      <c r="S4341" s="42">
        <f>IF(R4341="","",MAX(R4341,Q4341))</f>
        <v>0.28000000000000003</v>
      </c>
      <c r="T4341" s="27">
        <f>IF(A4341="placement",MIN(P4341,IF(S4341="",Q4341,S4341)),"")</f>
        <v>0.2558011509</v>
      </c>
      <c r="U4341" s="28">
        <f>IF($A4341="placement",T4341*J4341,"")</f>
        <v>7.9298356778999999</v>
      </c>
      <c r="V4341" s="26">
        <f>IF($A4341="placement",U4341,IF($A4341="site",SUMIF($C:$C,$C4341,$U:$U),IF($A4341="user",SUMIF($B:$B,$B4341,$U:$U),SUM($U:$U))))</f>
        <v>7.9298356778999999</v>
      </c>
      <c r="W4341" s="27">
        <f>V4341/J4341</f>
        <v>0.2558011509</v>
      </c>
    </row>
    <row r="4342" spans="1:23" x14ac:dyDescent="0.3">
      <c r="A4342" s="23" t="s">
        <v>14</v>
      </c>
      <c r="B4342" s="23" t="s">
        <v>251</v>
      </c>
      <c r="C4342" s="23" t="s">
        <v>252</v>
      </c>
      <c r="D4342" s="23" t="s">
        <v>257</v>
      </c>
      <c r="E4342" s="23" t="s">
        <v>258</v>
      </c>
      <c r="F4342" s="27">
        <v>0.25</v>
      </c>
      <c r="G4342" s="24">
        <v>0</v>
      </c>
      <c r="H4342" s="25">
        <v>3.6968999999999999</v>
      </c>
      <c r="I4342" s="25">
        <v>0.66620000000000001</v>
      </c>
      <c r="J4342" s="26">
        <v>31</v>
      </c>
      <c r="K4342" s="26">
        <v>8</v>
      </c>
      <c r="L4342" s="27">
        <v>0.1802</v>
      </c>
      <c r="M4342" s="28">
        <v>1.5529323500000001</v>
      </c>
      <c r="N4342" s="29">
        <v>1</v>
      </c>
      <c r="O4342" s="31" t="s">
        <v>12</v>
      </c>
      <c r="P4342" s="31">
        <v>0.3560569448</v>
      </c>
      <c r="Q4342" s="31">
        <v>0.25</v>
      </c>
      <c r="R4342" s="42">
        <v>0.219</v>
      </c>
      <c r="S4342" s="42">
        <f>IF(R4342="","",MAX(R4342,Q4342))</f>
        <v>0.25</v>
      </c>
      <c r="T4342" s="27">
        <f>IF(A4342="placement",MIN(P4342,IF(S4342="",Q4342,S4342)),"")</f>
        <v>0.25</v>
      </c>
      <c r="U4342" s="28">
        <f>IF($A4342="placement",T4342*J4342,"")</f>
        <v>7.75</v>
      </c>
      <c r="V4342" s="26">
        <f>IF($A4342="placement",U4342,IF($A4342="site",SUMIF($C:$C,$C4342,$U:$U),IF($A4342="user",SUMIF($B:$B,$B4342,$U:$U),SUM($U:$U))))</f>
        <v>7.75</v>
      </c>
      <c r="W4342" s="27">
        <f>V4342/J4342</f>
        <v>0.25</v>
      </c>
    </row>
    <row r="4343" spans="1:23" x14ac:dyDescent="0.3">
      <c r="A4343" s="23" t="s">
        <v>14</v>
      </c>
      <c r="B4343" s="23" t="s">
        <v>1576</v>
      </c>
      <c r="C4343" s="23" t="s">
        <v>1577</v>
      </c>
      <c r="D4343" s="23" t="s">
        <v>1582</v>
      </c>
      <c r="E4343" s="23" t="s">
        <v>1583</v>
      </c>
      <c r="F4343" s="27">
        <v>0.25</v>
      </c>
      <c r="G4343" s="24">
        <v>0</v>
      </c>
      <c r="H4343" s="25">
        <v>8.8861000000000008</v>
      </c>
      <c r="I4343" s="25">
        <v>5.5467000000000004</v>
      </c>
      <c r="J4343" s="26">
        <v>31</v>
      </c>
      <c r="K4343" s="26">
        <v>8</v>
      </c>
      <c r="L4343" s="27">
        <v>0.62419999999999998</v>
      </c>
      <c r="M4343" s="28">
        <v>0.18834187999999999</v>
      </c>
      <c r="N4343" s="29">
        <v>0.01</v>
      </c>
      <c r="O4343" s="31" t="s">
        <v>12</v>
      </c>
      <c r="P4343" s="31">
        <v>0.9469050631</v>
      </c>
      <c r="Q4343" s="31">
        <v>0.25</v>
      </c>
      <c r="R4343" s="42">
        <v>0.2</v>
      </c>
      <c r="S4343" s="42">
        <f>IF(R4343="","",MAX(R4343,Q4343))</f>
        <v>0.25</v>
      </c>
      <c r="T4343" s="27">
        <f>IF(A4343="placement",MIN(P4343,IF(S4343="",Q4343,S4343)),"")</f>
        <v>0.25</v>
      </c>
      <c r="U4343" s="28">
        <f>IF($A4343="placement",T4343*J4343,"")</f>
        <v>7.75</v>
      </c>
      <c r="V4343" s="26">
        <f>IF($A4343="placement",U4343,IF($A4343="site",SUMIF($C:$C,$C4343,$U:$U),IF($A4343="user",SUMIF($B:$B,$B4343,$U:$U),SUM($U:$U))))</f>
        <v>7.75</v>
      </c>
      <c r="W4343" s="27">
        <f>V4343/J4343</f>
        <v>0.25</v>
      </c>
    </row>
    <row r="4344" spans="1:23" x14ac:dyDescent="0.3">
      <c r="A4344" s="23" t="s">
        <v>14</v>
      </c>
      <c r="B4344" s="23" t="s">
        <v>2866</v>
      </c>
      <c r="C4344" s="23" t="s">
        <v>2868</v>
      </c>
      <c r="D4344" s="23" t="s">
        <v>10713</v>
      </c>
      <c r="E4344" s="23" t="s">
        <v>10714</v>
      </c>
      <c r="F4344" s="27">
        <v>0.25</v>
      </c>
      <c r="G4344" s="24">
        <v>0</v>
      </c>
      <c r="H4344" s="25">
        <v>6.9542999999999999</v>
      </c>
      <c r="I4344" s="25">
        <v>3.6488999999999998</v>
      </c>
      <c r="J4344" s="26">
        <v>31</v>
      </c>
      <c r="K4344" s="26">
        <v>8</v>
      </c>
      <c r="L4344" s="27">
        <v>0.52470000000000006</v>
      </c>
      <c r="M4344" s="28">
        <v>0.28484064999999997</v>
      </c>
      <c r="N4344" s="29">
        <v>0.03</v>
      </c>
      <c r="O4344" s="31" t="s">
        <v>42</v>
      </c>
      <c r="P4344" s="31">
        <v>0.89467795589999999</v>
      </c>
      <c r="Q4344" s="31">
        <v>0.25</v>
      </c>
      <c r="R4344" s="42"/>
      <c r="S4344" s="42" t="str">
        <f>IF(R4344="","",MAX(R4344,Q4344))</f>
        <v/>
      </c>
      <c r="T4344" s="27">
        <f>IF(A4344="placement",MIN(P4344,IF(S4344="",Q4344,S4344)),"")</f>
        <v>0.25</v>
      </c>
      <c r="U4344" s="28">
        <f>IF($A4344="placement",T4344*J4344,"")</f>
        <v>7.75</v>
      </c>
      <c r="V4344" s="26">
        <f>IF($A4344="placement",U4344,IF($A4344="site",SUMIF($C:$C,$C4344,$U:$U),IF($A4344="user",SUMIF($B:$B,$B4344,$U:$U),SUM($U:$U))))</f>
        <v>7.75</v>
      </c>
      <c r="W4344" s="27">
        <f>V4344/J4344</f>
        <v>0.25</v>
      </c>
    </row>
    <row r="4345" spans="1:23" x14ac:dyDescent="0.3">
      <c r="A4345" s="23" t="s">
        <v>14</v>
      </c>
      <c r="B4345" s="23" t="s">
        <v>3266</v>
      </c>
      <c r="C4345" s="23" t="s">
        <v>3268</v>
      </c>
      <c r="D4345" s="23" t="s">
        <v>10107</v>
      </c>
      <c r="E4345" s="23" t="s">
        <v>10108</v>
      </c>
      <c r="F4345" s="27">
        <v>0.25</v>
      </c>
      <c r="G4345" s="24">
        <v>1</v>
      </c>
      <c r="H4345" s="25">
        <v>51.623100000000001</v>
      </c>
      <c r="I4345" s="25">
        <v>1.0721000000000001</v>
      </c>
      <c r="J4345" s="26">
        <v>31</v>
      </c>
      <c r="K4345" s="26">
        <v>7</v>
      </c>
      <c r="L4345" s="27">
        <v>2.0799999999999999E-2</v>
      </c>
      <c r="M4345" s="28">
        <v>0.94881738000000004</v>
      </c>
      <c r="N4345" s="29">
        <v>0.4</v>
      </c>
      <c r="O4345" s="31" t="s">
        <v>12</v>
      </c>
      <c r="P4345" s="31">
        <v>0.57842256049999996</v>
      </c>
      <c r="Q4345" s="31">
        <v>0.25</v>
      </c>
      <c r="R4345" s="42"/>
      <c r="S4345" s="42" t="str">
        <f>IF(R4345="","",MAX(R4345,Q4345))</f>
        <v/>
      </c>
      <c r="T4345" s="27">
        <f>IF(A4345="placement",MIN(P4345,IF(S4345="",Q4345,S4345)),"")</f>
        <v>0.25</v>
      </c>
      <c r="U4345" s="28">
        <f>IF($A4345="placement",T4345*J4345,"")</f>
        <v>7.75</v>
      </c>
      <c r="V4345" s="26">
        <f>IF($A4345="placement",U4345,IF($A4345="site",SUMIF($C:$C,$C4345,$U:$U),IF($A4345="user",SUMIF($B:$B,$B4345,$U:$U),SUM($U:$U))))</f>
        <v>7.75</v>
      </c>
      <c r="W4345" s="27">
        <f>V4345/J4345</f>
        <v>0.25</v>
      </c>
    </row>
    <row r="4346" spans="1:23" x14ac:dyDescent="0.3">
      <c r="A4346" s="23" t="s">
        <v>14</v>
      </c>
      <c r="B4346" s="23" t="s">
        <v>4528</v>
      </c>
      <c r="C4346" s="23" t="s">
        <v>4530</v>
      </c>
      <c r="D4346" s="32" t="s">
        <v>4549</v>
      </c>
      <c r="E4346" s="23" t="s">
        <v>4550</v>
      </c>
      <c r="F4346" s="27">
        <v>0.25</v>
      </c>
      <c r="G4346" s="24">
        <v>0</v>
      </c>
      <c r="H4346" s="25">
        <v>10.659000000000001</v>
      </c>
      <c r="I4346" s="25">
        <v>1.0415000000000001</v>
      </c>
      <c r="J4346" s="26">
        <v>31</v>
      </c>
      <c r="K4346" s="26">
        <v>8</v>
      </c>
      <c r="L4346" s="27">
        <v>9.7699999999999995E-2</v>
      </c>
      <c r="M4346" s="28">
        <v>0.98703792999999995</v>
      </c>
      <c r="N4346" s="29">
        <v>0.7</v>
      </c>
      <c r="O4346" s="31" t="s">
        <v>12</v>
      </c>
      <c r="P4346" s="31">
        <v>0.29080739300000003</v>
      </c>
      <c r="Q4346" s="31">
        <v>0.25</v>
      </c>
      <c r="R4346" s="42"/>
      <c r="S4346" s="42" t="str">
        <f>IF(R4346="","",MAX(R4346,Q4346))</f>
        <v/>
      </c>
      <c r="T4346" s="27">
        <f>IF(A4346="placement",MIN(P4346,IF(S4346="",Q4346,S4346)),"")</f>
        <v>0.25</v>
      </c>
      <c r="U4346" s="28">
        <f>IF($A4346="placement",T4346*J4346,"")</f>
        <v>7.75</v>
      </c>
      <c r="V4346" s="26">
        <f>IF($A4346="placement",U4346,IF($A4346="site",SUMIF($C:$C,$C4346,$U:$U),IF($A4346="user",SUMIF($B:$B,$B4346,$U:$U),SUM($U:$U))))</f>
        <v>7.75</v>
      </c>
      <c r="W4346" s="27">
        <f>V4346/J4346</f>
        <v>0.25</v>
      </c>
    </row>
    <row r="4347" spans="1:23" hidden="1" x14ac:dyDescent="0.3">
      <c r="A4347" s="17" t="s">
        <v>13</v>
      </c>
      <c r="B4347" s="17" t="s">
        <v>118</v>
      </c>
      <c r="C4347" s="17" t="s">
        <v>120</v>
      </c>
      <c r="D4347" s="38" t="s">
        <v>9898</v>
      </c>
      <c r="E4347" s="17"/>
      <c r="F4347" s="18">
        <v>0.23449999999999999</v>
      </c>
      <c r="G4347" s="36">
        <v>0</v>
      </c>
      <c r="H4347" s="37">
        <v>24.085699999999999</v>
      </c>
      <c r="I4347" s="37">
        <v>6.2721</v>
      </c>
      <c r="J4347" s="19">
        <v>132</v>
      </c>
      <c r="K4347" s="19">
        <v>31</v>
      </c>
      <c r="L4347" s="18">
        <v>0.26040000000000002</v>
      </c>
      <c r="M4347" s="20">
        <v>0.70404624000000005</v>
      </c>
      <c r="N4347" s="21">
        <v>0.41412399999999999</v>
      </c>
      <c r="O4347" s="22"/>
      <c r="P4347" s="22">
        <v>0.41179431309999998</v>
      </c>
      <c r="Q4347" s="22">
        <v>0.23445099907315001</v>
      </c>
      <c r="R4347" s="43"/>
      <c r="S4347" s="42" t="str">
        <f>IF(R4347="","",MAX(R4347,Q4347))</f>
        <v/>
      </c>
      <c r="T4347" s="27" t="str">
        <f>IF(A4347="placement",MIN(P4347,IF(S4347="",Q4347,S4347)),"")</f>
        <v/>
      </c>
      <c r="U4347" s="20" t="str">
        <f>IF($A4347="placement",T4347*J4347,"")</f>
        <v/>
      </c>
      <c r="V4347" s="19">
        <f>IF($A4347="placement",U4347,IF($A4347="site",SUMIF($C:$C,$C4347,$U:$U),IF($A4347="user",SUMIF($B:$B,$B4347,$U:$U),SUM($U:$U))))</f>
        <v>34.200000000000003</v>
      </c>
      <c r="W4347" s="18">
        <f>V4347/J4347</f>
        <v>0.25909090909090909</v>
      </c>
    </row>
    <row r="4348" spans="1:23" hidden="1" x14ac:dyDescent="0.3">
      <c r="A4348" s="23" t="s">
        <v>10</v>
      </c>
      <c r="B4348" s="23" t="s">
        <v>9383</v>
      </c>
      <c r="C4348" s="23" t="s">
        <v>9898</v>
      </c>
      <c r="D4348" s="23" t="s">
        <v>9898</v>
      </c>
      <c r="E4348" s="23"/>
      <c r="F4348" s="27">
        <v>0.25</v>
      </c>
      <c r="G4348" s="24">
        <v>0</v>
      </c>
      <c r="H4348" s="25">
        <v>217.84690000000001</v>
      </c>
      <c r="I4348" s="25">
        <v>45.832000000000001</v>
      </c>
      <c r="J4348" s="26">
        <v>1252</v>
      </c>
      <c r="K4348" s="26">
        <v>269</v>
      </c>
      <c r="L4348" s="27">
        <v>0.2104</v>
      </c>
      <c r="M4348" s="28">
        <v>0.91026653000000002</v>
      </c>
      <c r="N4348" s="29">
        <v>0.65621799999999997</v>
      </c>
      <c r="O4348" s="31"/>
      <c r="P4348" s="31">
        <v>0.27909246729999998</v>
      </c>
      <c r="Q4348" s="31">
        <v>0.249999999999999</v>
      </c>
      <c r="R4348" s="42"/>
      <c r="S4348" s="42" t="str">
        <f>IF(R4348="","",MAX(R4348,Q4348))</f>
        <v/>
      </c>
      <c r="T4348" s="27" t="str">
        <f>IF(A4348="placement",MIN(P4348,IF(S4348="",Q4348,S4348)),"")</f>
        <v/>
      </c>
      <c r="U4348" s="28" t="str">
        <f>IF($A4348="placement",T4348*J4348,"")</f>
        <v/>
      </c>
      <c r="V4348" s="26">
        <f>IF($A4348="placement",U4348,IF($A4348="site",SUMIF($C:$C,$C4348,$U:$U),IF($A4348="user",SUMIF($B:$B,$B4348,$U:$U),SUM($U:$U))))</f>
        <v>263.30437522660611</v>
      </c>
      <c r="W4348" s="27">
        <f>V4348/J4348</f>
        <v>0.2103070089669378</v>
      </c>
    </row>
    <row r="4349" spans="1:23" x14ac:dyDescent="0.3">
      <c r="A4349" s="23" t="s">
        <v>14</v>
      </c>
      <c r="B4349" s="23" t="s">
        <v>5211</v>
      </c>
      <c r="C4349" s="23" t="s">
        <v>5213</v>
      </c>
      <c r="D4349" s="23" t="s">
        <v>5295</v>
      </c>
      <c r="E4349" s="23" t="s">
        <v>5296</v>
      </c>
      <c r="F4349" s="27">
        <v>0.25</v>
      </c>
      <c r="G4349" s="24">
        <v>0</v>
      </c>
      <c r="H4349" s="25">
        <v>2.1387999999999998</v>
      </c>
      <c r="I4349" s="25">
        <v>0.94299999999999995</v>
      </c>
      <c r="J4349" s="26">
        <v>31</v>
      </c>
      <c r="K4349" s="26">
        <v>8</v>
      </c>
      <c r="L4349" s="27">
        <v>0.44090000000000001</v>
      </c>
      <c r="M4349" s="28">
        <v>1.0799575800000001</v>
      </c>
      <c r="N4349" s="29">
        <v>0.8</v>
      </c>
      <c r="O4349" s="31" t="s">
        <v>12</v>
      </c>
      <c r="P4349" s="31">
        <v>0.25923016500000001</v>
      </c>
      <c r="Q4349" s="31">
        <v>0.25</v>
      </c>
      <c r="R4349" s="42"/>
      <c r="S4349" s="42" t="str">
        <f>IF(R4349="","",MAX(R4349,Q4349))</f>
        <v/>
      </c>
      <c r="T4349" s="27">
        <f>IF(A4349="placement",MIN(P4349,IF(S4349="",Q4349,S4349)),"")</f>
        <v>0.25</v>
      </c>
      <c r="U4349" s="28">
        <f>IF($A4349="placement",T4349*J4349,"")</f>
        <v>7.75</v>
      </c>
      <c r="V4349" s="26">
        <f>IF($A4349="placement",U4349,IF($A4349="site",SUMIF($C:$C,$C4349,$U:$U),IF($A4349="user",SUMIF($B:$B,$B4349,$U:$U),SUM($U:$U))))</f>
        <v>7.75</v>
      </c>
      <c r="W4349" s="27">
        <f>V4349/J4349</f>
        <v>0.25</v>
      </c>
    </row>
    <row r="4350" spans="1:23" x14ac:dyDescent="0.3">
      <c r="A4350" s="23" t="s">
        <v>14</v>
      </c>
      <c r="B4350" s="23" t="s">
        <v>6244</v>
      </c>
      <c r="C4350" s="23" t="s">
        <v>6245</v>
      </c>
      <c r="D4350" s="23" t="s">
        <v>6265</v>
      </c>
      <c r="E4350" s="23" t="s">
        <v>10444</v>
      </c>
      <c r="F4350" s="27">
        <v>0.25</v>
      </c>
      <c r="G4350" s="24">
        <v>0</v>
      </c>
      <c r="H4350" s="25">
        <v>4.6001000000000003</v>
      </c>
      <c r="I4350" s="25">
        <v>0.5292</v>
      </c>
      <c r="J4350" s="26">
        <v>31</v>
      </c>
      <c r="K4350" s="26">
        <v>7</v>
      </c>
      <c r="L4350" s="27">
        <v>0.115</v>
      </c>
      <c r="M4350" s="28">
        <v>1.9275610700000001</v>
      </c>
      <c r="N4350" s="29">
        <v>1</v>
      </c>
      <c r="O4350" s="31" t="s">
        <v>12</v>
      </c>
      <c r="P4350" s="31">
        <v>0.4812096938</v>
      </c>
      <c r="Q4350" s="31">
        <v>0.25</v>
      </c>
      <c r="R4350" s="42"/>
      <c r="S4350" s="42" t="str">
        <f>IF(R4350="","",MAX(R4350,Q4350))</f>
        <v/>
      </c>
      <c r="T4350" s="27">
        <f>IF(A4350="placement",MIN(P4350,IF(S4350="",Q4350,S4350)),"")</f>
        <v>0.25</v>
      </c>
      <c r="U4350" s="28">
        <f>IF($A4350="placement",T4350*J4350,"")</f>
        <v>7.75</v>
      </c>
      <c r="V4350" s="26">
        <f>IF($A4350="placement",U4350,IF($A4350="site",SUMIF($C:$C,$C4350,$U:$U),IF($A4350="user",SUMIF($B:$B,$B4350,$U:$U),SUM($U:$U))))</f>
        <v>7.75</v>
      </c>
      <c r="W4350" s="27">
        <f>V4350/J4350</f>
        <v>0.25</v>
      </c>
    </row>
    <row r="4351" spans="1:23" x14ac:dyDescent="0.3">
      <c r="A4351" s="23" t="s">
        <v>14</v>
      </c>
      <c r="B4351" s="23" t="s">
        <v>6638</v>
      </c>
      <c r="C4351" s="23" t="s">
        <v>6639</v>
      </c>
      <c r="D4351" s="23" t="s">
        <v>6650</v>
      </c>
      <c r="E4351" s="23" t="s">
        <v>6651</v>
      </c>
      <c r="F4351" s="27">
        <v>0.25</v>
      </c>
      <c r="G4351" s="24">
        <v>0</v>
      </c>
      <c r="H4351" s="25">
        <v>6.9736000000000002</v>
      </c>
      <c r="I4351" s="25">
        <v>1.4907999999999999</v>
      </c>
      <c r="J4351" s="26">
        <v>31</v>
      </c>
      <c r="K4351" s="26">
        <v>8</v>
      </c>
      <c r="L4351" s="27">
        <v>0.21379999999999999</v>
      </c>
      <c r="M4351" s="28">
        <v>0.68504145000000005</v>
      </c>
      <c r="N4351" s="29">
        <v>0.3</v>
      </c>
      <c r="O4351" s="31" t="s">
        <v>12</v>
      </c>
      <c r="P4351" s="31">
        <v>0.56207029200000003</v>
      </c>
      <c r="Q4351" s="31">
        <v>0.25</v>
      </c>
      <c r="R4351" s="42"/>
      <c r="S4351" s="42" t="str">
        <f>IF(R4351="","",MAX(R4351,Q4351))</f>
        <v/>
      </c>
      <c r="T4351" s="27">
        <f>IF(A4351="placement",MIN(P4351,IF(S4351="",Q4351,S4351)),"")</f>
        <v>0.25</v>
      </c>
      <c r="U4351" s="28">
        <f>IF($A4351="placement",T4351*J4351,"")</f>
        <v>7.75</v>
      </c>
      <c r="V4351" s="26">
        <f>IF($A4351="placement",U4351,IF($A4351="site",SUMIF($C:$C,$C4351,$U:$U),IF($A4351="user",SUMIF($B:$B,$B4351,$U:$U),SUM($U:$U))))</f>
        <v>7.75</v>
      </c>
      <c r="W4351" s="27">
        <f>V4351/J4351</f>
        <v>0.25</v>
      </c>
    </row>
    <row r="4352" spans="1:23" x14ac:dyDescent="0.3">
      <c r="A4352" s="23" t="s">
        <v>14</v>
      </c>
      <c r="B4352" s="23" t="s">
        <v>6638</v>
      </c>
      <c r="C4352" s="23" t="s">
        <v>6639</v>
      </c>
      <c r="D4352" s="23" t="s">
        <v>10296</v>
      </c>
      <c r="E4352" s="23" t="s">
        <v>10297</v>
      </c>
      <c r="F4352" s="27">
        <v>0.25</v>
      </c>
      <c r="G4352" s="24">
        <v>0</v>
      </c>
      <c r="H4352" s="25">
        <v>7.6311</v>
      </c>
      <c r="I4352" s="25">
        <v>1.0105999999999999</v>
      </c>
      <c r="J4352" s="26">
        <v>31</v>
      </c>
      <c r="K4352" s="26">
        <v>8</v>
      </c>
      <c r="L4352" s="27">
        <v>0.13239999999999999</v>
      </c>
      <c r="M4352" s="28">
        <v>1.01938653</v>
      </c>
      <c r="N4352" s="46">
        <v>0.7</v>
      </c>
      <c r="O4352" s="31" t="s">
        <v>42</v>
      </c>
      <c r="P4352" s="31">
        <v>0.31331248740000001</v>
      </c>
      <c r="Q4352" s="31">
        <v>0.25</v>
      </c>
      <c r="R4352" s="42"/>
      <c r="S4352" s="42" t="str">
        <f>IF(R4352="","",MAX(R4352,Q4352))</f>
        <v/>
      </c>
      <c r="T4352" s="27">
        <f>IF(A4352="placement",MIN(P4352,IF(S4352="",Q4352,S4352)),"")</f>
        <v>0.25</v>
      </c>
      <c r="U4352" s="28">
        <f>IF($A4352="placement",T4352*J4352,"")</f>
        <v>7.75</v>
      </c>
      <c r="V4352" s="26">
        <f>IF($A4352="placement",U4352,IF($A4352="site",SUMIF($C:$C,$C4352,$U:$U),IF($A4352="user",SUMIF($B:$B,$B4352,$U:$U),SUM($U:$U))))</f>
        <v>7.75</v>
      </c>
      <c r="W4352" s="27">
        <f>V4352/J4352</f>
        <v>0.25</v>
      </c>
    </row>
    <row r="4353" spans="1:23" x14ac:dyDescent="0.3">
      <c r="A4353" s="23" t="s">
        <v>14</v>
      </c>
      <c r="B4353" s="23" t="s">
        <v>6638</v>
      </c>
      <c r="C4353" s="23" t="s">
        <v>6639</v>
      </c>
      <c r="D4353" s="23" t="s">
        <v>6829</v>
      </c>
      <c r="E4353" s="23" t="s">
        <v>6830</v>
      </c>
      <c r="F4353" s="27">
        <v>0.25</v>
      </c>
      <c r="G4353" s="24">
        <v>0</v>
      </c>
      <c r="H4353" s="25">
        <v>7.4138999999999999</v>
      </c>
      <c r="I4353" s="25">
        <v>1.6412</v>
      </c>
      <c r="J4353" s="26">
        <v>31</v>
      </c>
      <c r="K4353" s="26">
        <v>8</v>
      </c>
      <c r="L4353" s="27">
        <v>0.22140000000000001</v>
      </c>
      <c r="M4353" s="28">
        <v>0.63687165000000001</v>
      </c>
      <c r="N4353" s="29">
        <v>0.3</v>
      </c>
      <c r="O4353" s="31" t="s">
        <v>12</v>
      </c>
      <c r="P4353" s="31">
        <v>0.52894747630000005</v>
      </c>
      <c r="Q4353" s="31">
        <v>0.25</v>
      </c>
      <c r="R4353" s="42"/>
      <c r="S4353" s="42" t="str">
        <f>IF(R4353="","",MAX(R4353,Q4353))</f>
        <v/>
      </c>
      <c r="T4353" s="27">
        <f>IF(A4353="placement",MIN(P4353,IF(S4353="",Q4353,S4353)),"")</f>
        <v>0.25</v>
      </c>
      <c r="U4353" s="28">
        <f>IF($A4353="placement",T4353*J4353,"")</f>
        <v>7.75</v>
      </c>
      <c r="V4353" s="26">
        <f>IF($A4353="placement",U4353,IF($A4353="site",SUMIF($C:$C,$C4353,$U:$U),IF($A4353="user",SUMIF($B:$B,$B4353,$U:$U),SUM($U:$U))))</f>
        <v>7.75</v>
      </c>
      <c r="W4353" s="27">
        <f>V4353/J4353</f>
        <v>0.25</v>
      </c>
    </row>
    <row r="4354" spans="1:23" x14ac:dyDescent="0.3">
      <c r="A4354" s="23" t="s">
        <v>14</v>
      </c>
      <c r="B4354" s="23" t="s">
        <v>7153</v>
      </c>
      <c r="C4354" s="23" t="s">
        <v>7155</v>
      </c>
      <c r="D4354" s="32" t="s">
        <v>7166</v>
      </c>
      <c r="E4354" s="23" t="s">
        <v>7167</v>
      </c>
      <c r="F4354" s="27">
        <v>0.25</v>
      </c>
      <c r="G4354" s="24">
        <v>0</v>
      </c>
      <c r="H4354" s="25">
        <v>9.2222000000000008</v>
      </c>
      <c r="I4354" s="25">
        <v>3.3993000000000002</v>
      </c>
      <c r="J4354" s="26">
        <v>31</v>
      </c>
      <c r="K4354" s="26">
        <v>8</v>
      </c>
      <c r="L4354" s="27">
        <v>0.36859999999999998</v>
      </c>
      <c r="M4354" s="28">
        <v>0.30380121999999998</v>
      </c>
      <c r="N4354" s="29">
        <v>0.15</v>
      </c>
      <c r="O4354" s="31" t="s">
        <v>12</v>
      </c>
      <c r="P4354" s="31">
        <v>0.50625609530000004</v>
      </c>
      <c r="Q4354" s="31">
        <v>0.25</v>
      </c>
      <c r="R4354" s="42"/>
      <c r="S4354" s="42" t="str">
        <f>IF(R4354="","",MAX(R4354,Q4354))</f>
        <v/>
      </c>
      <c r="T4354" s="27">
        <f>IF(A4354="placement",MIN(P4354,IF(S4354="",Q4354,S4354)),"")</f>
        <v>0.25</v>
      </c>
      <c r="U4354" s="28">
        <f>IF($A4354="placement",T4354*J4354,"")</f>
        <v>7.75</v>
      </c>
      <c r="V4354" s="26">
        <f>IF($A4354="placement",U4354,IF($A4354="site",SUMIF($C:$C,$C4354,$U:$U),IF($A4354="user",SUMIF($B:$B,$B4354,$U:$U),SUM($U:$U))))</f>
        <v>7.75</v>
      </c>
      <c r="W4354" s="27">
        <f>V4354/J4354</f>
        <v>0.25</v>
      </c>
    </row>
    <row r="4355" spans="1:23" x14ac:dyDescent="0.3">
      <c r="A4355" s="11" t="s">
        <v>14</v>
      </c>
      <c r="B4355" s="11" t="s">
        <v>7689</v>
      </c>
      <c r="C4355" s="11" t="s">
        <v>7690</v>
      </c>
      <c r="D4355" s="11" t="s">
        <v>7827</v>
      </c>
      <c r="E4355" s="11" t="s">
        <v>7828</v>
      </c>
      <c r="F4355" s="12">
        <v>0.25</v>
      </c>
      <c r="G4355" s="33">
        <v>0</v>
      </c>
      <c r="H4355" s="34">
        <v>24.872399999999999</v>
      </c>
      <c r="I4355" s="34">
        <v>1.9126000000000001</v>
      </c>
      <c r="J4355" s="13">
        <v>31</v>
      </c>
      <c r="K4355" s="13">
        <v>7</v>
      </c>
      <c r="L4355" s="12">
        <v>7.6899999999999996E-2</v>
      </c>
      <c r="M4355" s="14">
        <v>0.54899536999999998</v>
      </c>
      <c r="N4355" s="15">
        <v>0.37</v>
      </c>
      <c r="O4355" s="16" t="s">
        <v>12</v>
      </c>
      <c r="P4355" s="16">
        <v>0.32604167379999999</v>
      </c>
      <c r="Q4355" s="16">
        <v>0.25</v>
      </c>
      <c r="R4355" s="44"/>
      <c r="S4355" s="42" t="str">
        <f>IF(R4355="","",MAX(R4355,Q4355))</f>
        <v/>
      </c>
      <c r="T4355" s="27">
        <f>IF(A4355="placement",MIN(P4355,IF(S4355="",Q4355,S4355)),"")</f>
        <v>0.25</v>
      </c>
      <c r="U4355" s="14">
        <f>IF($A4355="placement",T4355*J4355,"")</f>
        <v>7.75</v>
      </c>
      <c r="V4355" s="13">
        <f>IF($A4355="placement",U4355,IF($A4355="site",SUMIF($C:$C,$C4355,$U:$U),IF($A4355="user",SUMIF($B:$B,$B4355,$U:$U),SUM($U:$U))))</f>
        <v>7.75</v>
      </c>
      <c r="W4355" s="12">
        <f>V4355/J4355</f>
        <v>0.25</v>
      </c>
    </row>
    <row r="4356" spans="1:23" x14ac:dyDescent="0.3">
      <c r="A4356" s="23" t="s">
        <v>14</v>
      </c>
      <c r="B4356" s="23" t="s">
        <v>7935</v>
      </c>
      <c r="C4356" s="23" t="s">
        <v>7937</v>
      </c>
      <c r="D4356" s="23" t="s">
        <v>7938</v>
      </c>
      <c r="E4356" s="23" t="s">
        <v>7939</v>
      </c>
      <c r="F4356" s="27">
        <v>0.25</v>
      </c>
      <c r="G4356" s="24">
        <v>0</v>
      </c>
      <c r="H4356" s="25">
        <v>2.7381000000000002</v>
      </c>
      <c r="I4356" s="25">
        <v>0.96299999999999997</v>
      </c>
      <c r="J4356" s="26">
        <v>31</v>
      </c>
      <c r="K4356" s="26">
        <v>8</v>
      </c>
      <c r="L4356" s="27">
        <v>0.35170000000000001</v>
      </c>
      <c r="M4356" s="28">
        <v>1.06920338</v>
      </c>
      <c r="N4356" s="29">
        <v>0.79</v>
      </c>
      <c r="O4356" s="31" t="s">
        <v>42</v>
      </c>
      <c r="P4356" s="31">
        <v>0.26113215400000001</v>
      </c>
      <c r="Q4356" s="31">
        <v>0.25</v>
      </c>
      <c r="R4356" s="42"/>
      <c r="S4356" s="42" t="str">
        <f>IF(R4356="","",MAX(R4356,Q4356))</f>
        <v/>
      </c>
      <c r="T4356" s="27">
        <f>IF(A4356="placement",MIN(P4356,IF(S4356="",Q4356,S4356)),"")</f>
        <v>0.25</v>
      </c>
      <c r="U4356" s="28">
        <f>IF($A4356="placement",T4356*J4356,"")</f>
        <v>7.75</v>
      </c>
      <c r="V4356" s="26">
        <f>IF($A4356="placement",U4356,IF($A4356="site",SUMIF($C:$C,$C4356,$U:$U),IF($A4356="user",SUMIF($B:$B,$B4356,$U:$U),SUM($U:$U))))</f>
        <v>7.75</v>
      </c>
      <c r="W4356" s="27">
        <f>V4356/J4356</f>
        <v>0.25</v>
      </c>
    </row>
    <row r="4357" spans="1:23" x14ac:dyDescent="0.3">
      <c r="A4357" s="23" t="s">
        <v>14</v>
      </c>
      <c r="B4357" s="23" t="s">
        <v>8565</v>
      </c>
      <c r="C4357" s="23" t="s">
        <v>8566</v>
      </c>
      <c r="D4357" s="23" t="s">
        <v>8573</v>
      </c>
      <c r="E4357" s="23" t="s">
        <v>8574</v>
      </c>
      <c r="F4357" s="27">
        <v>0.25</v>
      </c>
      <c r="G4357" s="24">
        <v>0</v>
      </c>
      <c r="H4357" s="25">
        <v>1.3391999999999999</v>
      </c>
      <c r="I4357" s="25">
        <v>0.43559999999999999</v>
      </c>
      <c r="J4357" s="26">
        <v>31</v>
      </c>
      <c r="K4357" s="26">
        <v>7</v>
      </c>
      <c r="L4357" s="27">
        <v>0.32519999999999999</v>
      </c>
      <c r="M4357" s="28">
        <v>2.3668087899999999</v>
      </c>
      <c r="N4357" s="29">
        <v>1.75</v>
      </c>
      <c r="O4357" s="31" t="s">
        <v>12</v>
      </c>
      <c r="P4357" s="31">
        <v>0.26060778229999998</v>
      </c>
      <c r="Q4357" s="31">
        <v>0.25</v>
      </c>
      <c r="R4357" s="42"/>
      <c r="S4357" s="42" t="str">
        <f>IF(R4357="","",MAX(R4357,Q4357))</f>
        <v/>
      </c>
      <c r="T4357" s="27">
        <f>IF(A4357="placement",MIN(P4357,IF(S4357="",Q4357,S4357)),"")</f>
        <v>0.25</v>
      </c>
      <c r="U4357" s="28">
        <f>IF($A4357="placement",T4357*J4357,"")</f>
        <v>7.75</v>
      </c>
      <c r="V4357" s="26">
        <f>IF($A4357="placement",U4357,IF($A4357="site",SUMIF($C:$C,$C4357,$U:$U),IF($A4357="user",SUMIF($B:$B,$B4357,$U:$U),SUM($U:$U))))</f>
        <v>7.75</v>
      </c>
      <c r="W4357" s="27">
        <f>V4357/J4357</f>
        <v>0.25</v>
      </c>
    </row>
    <row r="4358" spans="1:23" x14ac:dyDescent="0.3">
      <c r="A4358" s="17" t="s">
        <v>14</v>
      </c>
      <c r="B4358" s="17" t="s">
        <v>126</v>
      </c>
      <c r="C4358" s="17" t="s">
        <v>128</v>
      </c>
      <c r="D4358" s="17" t="s">
        <v>133</v>
      </c>
      <c r="E4358" s="17" t="s">
        <v>134</v>
      </c>
      <c r="F4358" s="18">
        <v>0.25</v>
      </c>
      <c r="G4358" s="36">
        <v>0</v>
      </c>
      <c r="H4358" s="37">
        <v>4.5579999999999998</v>
      </c>
      <c r="I4358" s="37">
        <v>0.57999999999999996</v>
      </c>
      <c r="J4358" s="19">
        <v>31</v>
      </c>
      <c r="K4358" s="19">
        <v>7</v>
      </c>
      <c r="L4358" s="18">
        <v>0.12720000000000001</v>
      </c>
      <c r="M4358" s="20">
        <v>1.7721921199999999</v>
      </c>
      <c r="N4358" s="21">
        <v>1.3</v>
      </c>
      <c r="O4358" s="22" t="s">
        <v>12</v>
      </c>
      <c r="P4358" s="22">
        <v>0.26644521970000001</v>
      </c>
      <c r="Q4358" s="22">
        <v>0.249999999999999</v>
      </c>
      <c r="R4358" s="43"/>
      <c r="S4358" s="42" t="str">
        <f>IF(R4358="","",MAX(R4358,Q4358))</f>
        <v/>
      </c>
      <c r="T4358" s="27">
        <f>IF(A4358="placement",MIN(P4358,IF(S4358="",Q4358,S4358)),"")</f>
        <v>0.249999999999999</v>
      </c>
      <c r="U4358" s="20">
        <f>IF($A4358="placement",T4358*J4358,"")</f>
        <v>7.7499999999999689</v>
      </c>
      <c r="V4358" s="19">
        <f>IF($A4358="placement",U4358,IF($A4358="site",SUMIF($C:$C,$C4358,$U:$U),IF($A4358="user",SUMIF($B:$B,$B4358,$U:$U),SUM($U:$U))))</f>
        <v>7.7499999999999689</v>
      </c>
      <c r="W4358" s="18">
        <f>V4358/J4358</f>
        <v>0.249999999999999</v>
      </c>
    </row>
    <row r="4359" spans="1:23" hidden="1" x14ac:dyDescent="0.3">
      <c r="A4359" s="23" t="s">
        <v>13</v>
      </c>
      <c r="B4359" s="23" t="s">
        <v>2870</v>
      </c>
      <c r="C4359" s="23" t="s">
        <v>2872</v>
      </c>
      <c r="D4359" s="23" t="s">
        <v>9898</v>
      </c>
      <c r="E4359" s="23"/>
      <c r="F4359" s="27">
        <v>0.28599999999999998</v>
      </c>
      <c r="G4359" s="24">
        <v>0</v>
      </c>
      <c r="H4359" s="25">
        <v>168.678</v>
      </c>
      <c r="I4359" s="25">
        <v>25.4771</v>
      </c>
      <c r="J4359" s="26">
        <v>132</v>
      </c>
      <c r="K4359" s="26">
        <v>38</v>
      </c>
      <c r="L4359" s="27">
        <v>0.151</v>
      </c>
      <c r="M4359" s="28">
        <v>0.17230514999999999</v>
      </c>
      <c r="N4359" s="29">
        <v>4.4561999999999997E-2</v>
      </c>
      <c r="O4359" s="31"/>
      <c r="P4359" s="31">
        <v>0.74137743040000004</v>
      </c>
      <c r="Q4359" s="31">
        <v>0.28603565373313</v>
      </c>
      <c r="R4359" s="42"/>
      <c r="S4359" s="42" t="str">
        <f>IF(R4359="","",MAX(R4359,Q4359))</f>
        <v/>
      </c>
      <c r="T4359" s="27" t="str">
        <f>IF(A4359="placement",MIN(P4359,IF(S4359="",Q4359,S4359)),"")</f>
        <v/>
      </c>
      <c r="U4359" s="28" t="str">
        <f>IF($A4359="placement",T4359*J4359,"")</f>
        <v/>
      </c>
      <c r="V4359" s="26">
        <f>IF($A4359="placement",U4359,IF($A4359="site",SUMIF($C:$C,$C4359,$U:$U),IF($A4359="user",SUMIF($B:$B,$B4359,$U:$U),SUM($U:$U))))</f>
        <v>34.069999999999965</v>
      </c>
      <c r="W4359" s="27">
        <f>V4359/J4359</f>
        <v>0.25810606060606034</v>
      </c>
    </row>
    <row r="4360" spans="1:23" hidden="1" x14ac:dyDescent="0.3">
      <c r="A4360" s="23" t="s">
        <v>10</v>
      </c>
      <c r="B4360" s="23" t="s">
        <v>8300</v>
      </c>
      <c r="C4360" s="23" t="s">
        <v>9898</v>
      </c>
      <c r="D4360" s="32" t="s">
        <v>9898</v>
      </c>
      <c r="E4360" s="23"/>
      <c r="F4360" s="27">
        <v>0.25</v>
      </c>
      <c r="G4360" s="24">
        <v>0</v>
      </c>
      <c r="H4360" s="25">
        <v>188.3306</v>
      </c>
      <c r="I4360" s="25">
        <v>37.838099999999997</v>
      </c>
      <c r="J4360" s="26">
        <v>2298</v>
      </c>
      <c r="K4360" s="26">
        <v>526</v>
      </c>
      <c r="L4360" s="27">
        <v>0.2009</v>
      </c>
      <c r="M4360" s="28">
        <v>2.0247090499999998</v>
      </c>
      <c r="N4360" s="29">
        <v>1.593985</v>
      </c>
      <c r="O4360" s="31"/>
      <c r="P4360" s="31">
        <v>0.21273380049999999</v>
      </c>
      <c r="Q4360" s="31">
        <v>0.21273380054937899</v>
      </c>
      <c r="R4360" s="42"/>
      <c r="S4360" s="42" t="str">
        <f>IF(R4360="","",MAX(R4360,Q4360))</f>
        <v/>
      </c>
      <c r="T4360" s="27" t="str">
        <f>IF(A4360="placement",MIN(P4360,IF(S4360="",Q4360,S4360)),"")</f>
        <v/>
      </c>
      <c r="U4360" s="28" t="str">
        <f>IF($A4360="placement",T4360*J4360,"")</f>
        <v/>
      </c>
      <c r="V4360" s="26">
        <f>IF($A4360="placement",U4360,IF($A4360="site",SUMIF($C:$C,$C4360,$U:$U),IF($A4360="user",SUMIF($B:$B,$B4360,$U:$U),SUM($U:$U))))</f>
        <v>481.90425286049543</v>
      </c>
      <c r="W4360" s="27">
        <f>V4360/J4360</f>
        <v>0.20970594119255676</v>
      </c>
    </row>
    <row r="4361" spans="1:23" x14ac:dyDescent="0.3">
      <c r="A4361" s="23" t="s">
        <v>14</v>
      </c>
      <c r="B4361" s="23" t="s">
        <v>3266</v>
      </c>
      <c r="C4361" s="23" t="s">
        <v>3268</v>
      </c>
      <c r="D4361" s="23" t="s">
        <v>10101</v>
      </c>
      <c r="E4361" s="23" t="s">
        <v>10102</v>
      </c>
      <c r="F4361" s="27">
        <v>0.25</v>
      </c>
      <c r="G4361" s="24">
        <v>1</v>
      </c>
      <c r="H4361" s="25">
        <v>43.033200000000001</v>
      </c>
      <c r="I4361" s="25">
        <v>1.1061000000000001</v>
      </c>
      <c r="J4361" s="26">
        <v>31</v>
      </c>
      <c r="K4361" s="26">
        <v>7</v>
      </c>
      <c r="L4361" s="27">
        <v>2.5700000000000001E-2</v>
      </c>
      <c r="M4361" s="28">
        <v>0.93104940000000003</v>
      </c>
      <c r="N4361" s="29">
        <v>0.4</v>
      </c>
      <c r="O4361" s="31" t="s">
        <v>12</v>
      </c>
      <c r="P4361" s="31">
        <v>0.57037725510000004</v>
      </c>
      <c r="Q4361" s="31">
        <v>0.249999999999999</v>
      </c>
      <c r="R4361" s="42"/>
      <c r="S4361" s="42" t="str">
        <f>IF(R4361="","",MAX(R4361,Q4361))</f>
        <v/>
      </c>
      <c r="T4361" s="27">
        <f>IF(A4361="placement",MIN(P4361,IF(S4361="",Q4361,S4361)),"")</f>
        <v>0.249999999999999</v>
      </c>
      <c r="U4361" s="28">
        <f>IF($A4361="placement",T4361*J4361,"")</f>
        <v>7.7499999999999689</v>
      </c>
      <c r="V4361" s="26">
        <f>IF($A4361="placement",U4361,IF($A4361="site",SUMIF($C:$C,$C4361,$U:$U),IF($A4361="user",SUMIF($B:$B,$B4361,$U:$U),SUM($U:$U))))</f>
        <v>7.7499999999999689</v>
      </c>
      <c r="W4361" s="27">
        <f>V4361/J4361</f>
        <v>0.249999999999999</v>
      </c>
    </row>
    <row r="4362" spans="1:23" x14ac:dyDescent="0.3">
      <c r="A4362" s="23" t="s">
        <v>14</v>
      </c>
      <c r="B4362" s="23" t="s">
        <v>9186</v>
      </c>
      <c r="C4362" s="23" t="s">
        <v>9188</v>
      </c>
      <c r="D4362" s="23" t="s">
        <v>9189</v>
      </c>
      <c r="E4362" s="23" t="s">
        <v>9190</v>
      </c>
      <c r="F4362" s="27">
        <v>0.25</v>
      </c>
      <c r="G4362" s="24">
        <v>0</v>
      </c>
      <c r="H4362" s="25">
        <v>18.593399999999999</v>
      </c>
      <c r="I4362" s="25">
        <v>1.0311999999999999</v>
      </c>
      <c r="J4362" s="26">
        <v>31</v>
      </c>
      <c r="K4362" s="26">
        <v>8</v>
      </c>
      <c r="L4362" s="27">
        <v>5.5500000000000001E-2</v>
      </c>
      <c r="M4362" s="28">
        <v>1.00430837</v>
      </c>
      <c r="N4362" s="29">
        <v>0.71</v>
      </c>
      <c r="O4362" s="31" t="s">
        <v>42</v>
      </c>
      <c r="P4362" s="31">
        <v>0.2930458232</v>
      </c>
      <c r="Q4362" s="31">
        <v>0.249999999999999</v>
      </c>
      <c r="R4362" s="42"/>
      <c r="S4362" s="42" t="str">
        <f>IF(R4362="","",MAX(R4362,Q4362))</f>
        <v/>
      </c>
      <c r="T4362" s="27">
        <f>IF(A4362="placement",MIN(P4362,IF(S4362="",Q4362,S4362)),"")</f>
        <v>0.249999999999999</v>
      </c>
      <c r="U4362" s="28">
        <f>IF($A4362="placement",T4362*J4362,"")</f>
        <v>7.7499999999999689</v>
      </c>
      <c r="V4362" s="26">
        <f>IF($A4362="placement",U4362,IF($A4362="site",SUMIF($C:$C,$C4362,$U:$U),IF($A4362="user",SUMIF($B:$B,$B4362,$U:$U),SUM($U:$U))))</f>
        <v>7.7499999999999689</v>
      </c>
      <c r="W4362" s="27">
        <f>V4362/J4362</f>
        <v>0.249999999999999</v>
      </c>
    </row>
    <row r="4363" spans="1:23" x14ac:dyDescent="0.3">
      <c r="A4363" s="23" t="s">
        <v>14</v>
      </c>
      <c r="B4363" s="23" t="s">
        <v>1017</v>
      </c>
      <c r="C4363" s="23" t="s">
        <v>1019</v>
      </c>
      <c r="D4363" s="23" t="s">
        <v>1036</v>
      </c>
      <c r="E4363" s="23" t="s">
        <v>1037</v>
      </c>
      <c r="F4363" s="27">
        <v>0.25</v>
      </c>
      <c r="G4363" s="24">
        <v>0</v>
      </c>
      <c r="H4363" s="25">
        <v>11.132300000000001</v>
      </c>
      <c r="I4363" s="25">
        <v>1.3021</v>
      </c>
      <c r="J4363" s="26">
        <v>31</v>
      </c>
      <c r="K4363" s="26">
        <v>8</v>
      </c>
      <c r="L4363" s="27">
        <v>0.11700000000000001</v>
      </c>
      <c r="M4363" s="28">
        <v>0.79765770999999996</v>
      </c>
      <c r="N4363" s="29">
        <v>0.6</v>
      </c>
      <c r="O4363" s="31" t="s">
        <v>12</v>
      </c>
      <c r="P4363" s="31">
        <v>0.2477976522</v>
      </c>
      <c r="Q4363" s="31">
        <v>0.24779765220441</v>
      </c>
      <c r="R4363" s="42"/>
      <c r="S4363" s="42" t="str">
        <f>IF(R4363="","",MAX(R4363,Q4363))</f>
        <v/>
      </c>
      <c r="T4363" s="27">
        <f>IF(A4363="placement",MIN(P4363,IF(S4363="",Q4363,S4363)),"")</f>
        <v>0.2477976522</v>
      </c>
      <c r="U4363" s="28">
        <f>IF($A4363="placement",T4363*J4363,"")</f>
        <v>7.6817272181999998</v>
      </c>
      <c r="V4363" s="26">
        <f>IF($A4363="placement",U4363,IF($A4363="site",SUMIF($C:$C,$C4363,$U:$U),IF($A4363="user",SUMIF($B:$B,$B4363,$U:$U),SUM($U:$U))))</f>
        <v>7.6817272181999998</v>
      </c>
      <c r="W4363" s="27">
        <f>V4363/J4363</f>
        <v>0.2477976522</v>
      </c>
    </row>
    <row r="4364" spans="1:23" x14ac:dyDescent="0.3">
      <c r="A4364" s="11" t="s">
        <v>14</v>
      </c>
      <c r="B4364" s="11" t="s">
        <v>4016</v>
      </c>
      <c r="C4364" s="11" t="s">
        <v>4018</v>
      </c>
      <c r="D4364" s="11" t="s">
        <v>4067</v>
      </c>
      <c r="E4364" s="11" t="s">
        <v>4068</v>
      </c>
      <c r="F4364" s="12">
        <v>0.33</v>
      </c>
      <c r="G4364" s="33">
        <v>0</v>
      </c>
      <c r="H4364" s="34">
        <v>17.7516</v>
      </c>
      <c r="I4364" s="34">
        <v>1.5931</v>
      </c>
      <c r="J4364" s="13">
        <v>31</v>
      </c>
      <c r="K4364" s="13">
        <v>7</v>
      </c>
      <c r="L4364" s="12">
        <v>8.9700000000000002E-2</v>
      </c>
      <c r="M4364" s="14">
        <v>0.65037661000000002</v>
      </c>
      <c r="N4364" s="15">
        <v>0.5</v>
      </c>
      <c r="O4364" s="16" t="s">
        <v>12</v>
      </c>
      <c r="P4364" s="16">
        <v>0.23121466979999999</v>
      </c>
      <c r="Q4364" s="16">
        <v>0.23121466979180999</v>
      </c>
      <c r="R4364" s="44"/>
      <c r="S4364" s="42" t="str">
        <f>IF(R4364="","",MAX(R4364,Q4364))</f>
        <v/>
      </c>
      <c r="T4364" s="27">
        <f>IF(A4364="placement",MIN(P4364,IF(S4364="",Q4364,S4364)),"")</f>
        <v>0.23121466979180999</v>
      </c>
      <c r="U4364" s="14">
        <f>IF($A4364="placement",T4364*J4364,"")</f>
        <v>7.1676547635461096</v>
      </c>
      <c r="V4364" s="13">
        <f>IF($A4364="placement",U4364,IF($A4364="site",SUMIF($C:$C,$C4364,$U:$U),IF($A4364="user",SUMIF($B:$B,$B4364,$U:$U),SUM($U:$U))))</f>
        <v>7.1676547635461096</v>
      </c>
      <c r="W4364" s="12">
        <f>V4364/J4364</f>
        <v>0.23121466979180999</v>
      </c>
    </row>
    <row r="4365" spans="1:23" x14ac:dyDescent="0.3">
      <c r="A4365" s="23" t="s">
        <v>14</v>
      </c>
      <c r="B4365" s="23" t="s">
        <v>5211</v>
      </c>
      <c r="C4365" s="23" t="s">
        <v>5213</v>
      </c>
      <c r="D4365" s="23" t="s">
        <v>5365</v>
      </c>
      <c r="E4365" s="23" t="s">
        <v>5366</v>
      </c>
      <c r="F4365" s="27">
        <v>0.33</v>
      </c>
      <c r="G4365" s="24">
        <v>0</v>
      </c>
      <c r="H4365" s="25">
        <v>3.6648999999999998</v>
      </c>
      <c r="I4365" s="25">
        <v>1.0078</v>
      </c>
      <c r="J4365" s="26">
        <v>31</v>
      </c>
      <c r="K4365" s="26">
        <v>8</v>
      </c>
      <c r="L4365" s="27">
        <v>0.27500000000000002</v>
      </c>
      <c r="M4365" s="28">
        <v>1.0398681700000001</v>
      </c>
      <c r="N4365" s="29">
        <v>0.8</v>
      </c>
      <c r="O4365" s="31" t="s">
        <v>12</v>
      </c>
      <c r="P4365" s="31">
        <v>0.23067171049999999</v>
      </c>
      <c r="Q4365" s="31">
        <v>0.23067171045905299</v>
      </c>
      <c r="R4365" s="42"/>
      <c r="S4365" s="42" t="str">
        <f>IF(R4365="","",MAX(R4365,Q4365))</f>
        <v/>
      </c>
      <c r="T4365" s="27">
        <f>IF(A4365="placement",MIN(P4365,IF(S4365="",Q4365,S4365)),"")</f>
        <v>0.23067171045905299</v>
      </c>
      <c r="U4365" s="28">
        <f>IF($A4365="placement",T4365*J4365,"")</f>
        <v>7.1508230242306432</v>
      </c>
      <c r="V4365" s="26">
        <f>IF($A4365="placement",U4365,IF($A4365="site",SUMIF($C:$C,$C4365,$U:$U),IF($A4365="user",SUMIF($B:$B,$B4365,$U:$U),SUM($U:$U))))</f>
        <v>7.1508230242306432</v>
      </c>
      <c r="W4365" s="27">
        <f>V4365/J4365</f>
        <v>0.23067171045905302</v>
      </c>
    </row>
    <row r="4366" spans="1:23" x14ac:dyDescent="0.3">
      <c r="A4366" s="23" t="s">
        <v>14</v>
      </c>
      <c r="B4366" s="23" t="s">
        <v>4193</v>
      </c>
      <c r="C4366" s="23" t="s">
        <v>4194</v>
      </c>
      <c r="D4366" s="23" t="s">
        <v>4195</v>
      </c>
      <c r="E4366" s="23" t="s">
        <v>4196</v>
      </c>
      <c r="F4366" s="27">
        <v>0.25</v>
      </c>
      <c r="G4366" s="24">
        <v>0</v>
      </c>
      <c r="H4366" s="25">
        <v>5.5450999999999997</v>
      </c>
      <c r="I4366" s="25">
        <v>0.99129999999999996</v>
      </c>
      <c r="J4366" s="26">
        <v>31</v>
      </c>
      <c r="K4366" s="26">
        <v>7</v>
      </c>
      <c r="L4366" s="27">
        <v>0.17879999999999999</v>
      </c>
      <c r="M4366" s="28">
        <v>1.03816112</v>
      </c>
      <c r="N4366" s="29">
        <v>0.8</v>
      </c>
      <c r="O4366" s="31" t="s">
        <v>12</v>
      </c>
      <c r="P4366" s="31">
        <v>0.22940670199999999</v>
      </c>
      <c r="Q4366" s="31">
        <v>0.22940670201837901</v>
      </c>
      <c r="R4366" s="42"/>
      <c r="S4366" s="42" t="str">
        <f>IF(R4366="","",MAX(R4366,Q4366))</f>
        <v/>
      </c>
      <c r="T4366" s="27">
        <f>IF(A4366="placement",MIN(P4366,IF(S4366="",Q4366,S4366)),"")</f>
        <v>0.22940670199999999</v>
      </c>
      <c r="U4366" s="28">
        <f>IF($A4366="placement",T4366*J4366,"")</f>
        <v>7.1116077619999993</v>
      </c>
      <c r="V4366" s="26">
        <f>IF($A4366="placement",U4366,IF($A4366="site",SUMIF($C:$C,$C4366,$U:$U),IF($A4366="user",SUMIF($B:$B,$B4366,$U:$U),SUM($U:$U))))</f>
        <v>7.1116077619999993</v>
      </c>
      <c r="W4366" s="27">
        <f>V4366/J4366</f>
        <v>0.22940670199999999</v>
      </c>
    </row>
    <row r="4367" spans="1:23" hidden="1" x14ac:dyDescent="0.3">
      <c r="A4367" s="23" t="s">
        <v>13</v>
      </c>
      <c r="B4367" s="23" t="s">
        <v>10691</v>
      </c>
      <c r="C4367" s="23" t="s">
        <v>10692</v>
      </c>
      <c r="D4367" s="23" t="s">
        <v>9898</v>
      </c>
      <c r="E4367" s="23"/>
      <c r="F4367" s="27">
        <v>0.25</v>
      </c>
      <c r="G4367" s="24">
        <v>0</v>
      </c>
      <c r="H4367" s="25">
        <v>31.0078</v>
      </c>
      <c r="I4367" s="25">
        <v>6.6570999999999998</v>
      </c>
      <c r="J4367" s="26">
        <v>132</v>
      </c>
      <c r="K4367" s="26">
        <v>32</v>
      </c>
      <c r="L4367" s="27">
        <v>0.2147</v>
      </c>
      <c r="M4367" s="28">
        <v>0.66046780999999999</v>
      </c>
      <c r="N4367" s="29">
        <v>0.5</v>
      </c>
      <c r="O4367" s="31"/>
      <c r="P4367" s="31">
        <v>0.24296083539999999</v>
      </c>
      <c r="Q4367" s="31">
        <v>0.24296083540733901</v>
      </c>
      <c r="R4367" s="42"/>
      <c r="S4367" s="42" t="str">
        <f>IF(R4367="","",MAX(R4367,Q4367))</f>
        <v/>
      </c>
      <c r="T4367" s="27" t="str">
        <f>IF(A4367="placement",MIN(P4367,IF(S4367="",Q4367,S4367)),"")</f>
        <v/>
      </c>
      <c r="U4367" s="28" t="str">
        <f>IF($A4367="placement",T4367*J4367,"")</f>
        <v/>
      </c>
      <c r="V4367" s="26">
        <f>IF($A4367="placement",U4367,IF($A4367="site",SUMIF($C:$C,$C4367,$U:$U),IF($A4367="user",SUMIF($B:$B,$B4367,$U:$U),SUM($U:$U))))</f>
        <v>32.316828361062704</v>
      </c>
      <c r="W4367" s="27">
        <f>V4367/J4367</f>
        <v>0.24482445728077806</v>
      </c>
    </row>
    <row r="4368" spans="1:23" hidden="1" x14ac:dyDescent="0.3">
      <c r="A4368" s="23" t="s">
        <v>10</v>
      </c>
      <c r="B4368" s="23" t="s">
        <v>5678</v>
      </c>
      <c r="C4368" s="23" t="s">
        <v>9898</v>
      </c>
      <c r="D4368" s="23" t="s">
        <v>9898</v>
      </c>
      <c r="E4368" s="23"/>
      <c r="F4368" s="27">
        <v>0.20949999999999999</v>
      </c>
      <c r="G4368" s="24">
        <v>0.92936843999999996</v>
      </c>
      <c r="H4368" s="25">
        <v>762.40920000000006</v>
      </c>
      <c r="I4368" s="25">
        <v>108.2444</v>
      </c>
      <c r="J4368" s="26">
        <v>2619</v>
      </c>
      <c r="K4368" s="26">
        <v>526</v>
      </c>
      <c r="L4368" s="27">
        <v>0.14199999999999999</v>
      </c>
      <c r="M4368" s="28">
        <v>0.80647628000000005</v>
      </c>
      <c r="N4368" s="29">
        <v>0.55640199999999995</v>
      </c>
      <c r="O4368" s="31"/>
      <c r="P4368" s="31">
        <v>0.31008262419999999</v>
      </c>
      <c r="Q4368" s="31">
        <v>0.20953570092228299</v>
      </c>
      <c r="R4368" s="42"/>
      <c r="S4368" s="42" t="str">
        <f>IF(R4368="","",MAX(R4368,Q4368))</f>
        <v/>
      </c>
      <c r="T4368" s="27" t="str">
        <f>IF(A4368="placement",MIN(P4368,IF(S4368="",Q4368,S4368)),"")</f>
        <v/>
      </c>
      <c r="U4368" s="28" t="str">
        <f>IF($A4368="placement",T4368*J4368,"")</f>
        <v/>
      </c>
      <c r="V4368" s="26">
        <f>IF($A4368="placement",U4368,IF($A4368="site",SUMIF($C:$C,$C4368,$U:$U),IF($A4368="user",SUMIF($B:$B,$B4368,$U:$U),SUM($U:$U))))</f>
        <v>547.54999999999836</v>
      </c>
      <c r="W4368" s="27">
        <f>V4368/J4368</f>
        <v>0.20906834669721205</v>
      </c>
    </row>
    <row r="4369" spans="1:23" hidden="1" x14ac:dyDescent="0.3">
      <c r="A4369" s="23" t="s">
        <v>13</v>
      </c>
      <c r="B4369" s="23" t="s">
        <v>8177</v>
      </c>
      <c r="C4369" s="23" t="s">
        <v>8179</v>
      </c>
      <c r="D4369" s="23" t="s">
        <v>9898</v>
      </c>
      <c r="E4369" s="23"/>
      <c r="F4369" s="27">
        <v>0.25</v>
      </c>
      <c r="G4369" s="24">
        <v>0</v>
      </c>
      <c r="H4369" s="25">
        <v>37.966900000000003</v>
      </c>
      <c r="I4369" s="25">
        <v>4.1234000000000002</v>
      </c>
      <c r="J4369" s="26">
        <v>128</v>
      </c>
      <c r="K4369" s="26">
        <v>32</v>
      </c>
      <c r="L4369" s="27">
        <v>0.1086</v>
      </c>
      <c r="M4369" s="28">
        <v>1.0356748099999999</v>
      </c>
      <c r="N4369" s="29">
        <v>0.55346700000000004</v>
      </c>
      <c r="O4369" s="31"/>
      <c r="P4369" s="31">
        <v>0.4655977027</v>
      </c>
      <c r="Q4369" s="31">
        <v>0.25</v>
      </c>
      <c r="R4369" s="42"/>
      <c r="S4369" s="42" t="str">
        <f>IF(R4369="","",MAX(R4369,Q4369))</f>
        <v/>
      </c>
      <c r="T4369" s="27" t="str">
        <f>IF(A4369="placement",MIN(P4369,IF(S4369="",Q4369,S4369)),"")</f>
        <v/>
      </c>
      <c r="U4369" s="28" t="str">
        <f>IF($A4369="placement",T4369*J4369,"")</f>
        <v/>
      </c>
      <c r="V4369" s="26">
        <f>IF($A4369="placement",U4369,IF($A4369="site",SUMIF($C:$C,$C4369,$U:$U),IF($A4369="user",SUMIF($B:$B,$B4369,$U:$U),SUM($U:$U))))</f>
        <v>31.999999999999993</v>
      </c>
      <c r="W4369" s="27">
        <f>V4369/J4369</f>
        <v>0.24999999999999994</v>
      </c>
    </row>
    <row r="4370" spans="1:23" hidden="1" x14ac:dyDescent="0.3">
      <c r="A4370" s="23" t="s">
        <v>10</v>
      </c>
      <c r="B4370" s="23" t="s">
        <v>10204</v>
      </c>
      <c r="C4370" s="23" t="s">
        <v>9898</v>
      </c>
      <c r="D4370" s="23" t="s">
        <v>9898</v>
      </c>
      <c r="E4370" s="23"/>
      <c r="F4370" s="27">
        <v>0.20899999999999999</v>
      </c>
      <c r="G4370" s="24">
        <v>1</v>
      </c>
      <c r="H4370" s="25">
        <v>253.89789999999999</v>
      </c>
      <c r="I4370" s="25">
        <v>4.2008999999999999</v>
      </c>
      <c r="J4370" s="26">
        <v>239</v>
      </c>
      <c r="K4370" s="26">
        <v>57</v>
      </c>
      <c r="L4370" s="27">
        <v>1.6500000000000001E-2</v>
      </c>
      <c r="M4370" s="28">
        <v>1.8955061</v>
      </c>
      <c r="N4370" s="29">
        <v>1.1641779999999999</v>
      </c>
      <c r="O4370" s="31"/>
      <c r="P4370" s="31">
        <v>0.38582207530000001</v>
      </c>
      <c r="Q4370" s="31">
        <v>0.20899243275050999</v>
      </c>
      <c r="R4370" s="42"/>
      <c r="S4370" s="42" t="str">
        <f>IF(R4370="","",MAX(R4370,Q4370))</f>
        <v/>
      </c>
      <c r="T4370" s="27" t="str">
        <f>IF(A4370="placement",MIN(P4370,IF(S4370="",Q4370,S4370)),"")</f>
        <v/>
      </c>
      <c r="U4370" s="28" t="str">
        <f>IF($A4370="placement",T4370*J4370,"")</f>
        <v/>
      </c>
      <c r="V4370" s="26">
        <f>IF($A4370="placement",U4370,IF($A4370="site",SUMIF($C:$C,$C4370,$U:$U),IF($A4370="user",SUMIF($B:$B,$B4370,$U:$U),SUM($U:$U))))</f>
        <v>49.95</v>
      </c>
      <c r="W4370" s="27">
        <f>V4370/J4370</f>
        <v>0.20899581589958161</v>
      </c>
    </row>
    <row r="4371" spans="1:23" x14ac:dyDescent="0.3">
      <c r="A4371" s="23" t="s">
        <v>14</v>
      </c>
      <c r="B4371" s="23" t="s">
        <v>9599</v>
      </c>
      <c r="C4371" s="23" t="s">
        <v>9601</v>
      </c>
      <c r="D4371" s="23" t="s">
        <v>9640</v>
      </c>
      <c r="E4371" s="23" t="s">
        <v>9600</v>
      </c>
      <c r="F4371" s="27">
        <v>0.25</v>
      </c>
      <c r="G4371" s="24">
        <v>0</v>
      </c>
      <c r="H4371" s="25">
        <v>3.1008</v>
      </c>
      <c r="I4371" s="25">
        <v>0.40200000000000002</v>
      </c>
      <c r="J4371" s="26">
        <v>31</v>
      </c>
      <c r="K4371" s="26">
        <v>7</v>
      </c>
      <c r="L4371" s="27">
        <v>0.12959999999999999</v>
      </c>
      <c r="M4371" s="28">
        <v>2.5720149299999999</v>
      </c>
      <c r="N4371" s="29">
        <v>2</v>
      </c>
      <c r="O4371" s="31" t="s">
        <v>42</v>
      </c>
      <c r="P4371" s="31">
        <v>0.22239953579999999</v>
      </c>
      <c r="Q4371" s="31">
        <v>0.22239953576091601</v>
      </c>
      <c r="R4371" s="42"/>
      <c r="S4371" s="42" t="str">
        <f>IF(R4371="","",MAX(R4371,Q4371))</f>
        <v/>
      </c>
      <c r="T4371" s="27">
        <f>IF(A4371="placement",MIN(P4371,IF(S4371="",Q4371,S4371)),"")</f>
        <v>0.22239953576091601</v>
      </c>
      <c r="U4371" s="28">
        <f>IF($A4371="placement",T4371*J4371,"")</f>
        <v>6.8943856085883963</v>
      </c>
      <c r="V4371" s="26">
        <f>IF($A4371="placement",U4371,IF($A4371="site",SUMIF($C:$C,$C4371,$U:$U),IF($A4371="user",SUMIF($B:$B,$B4371,$U:$U),SUM($U:$U))))</f>
        <v>6.8943856085883963</v>
      </c>
      <c r="W4371" s="27">
        <f>V4371/J4371</f>
        <v>0.22239953576091601</v>
      </c>
    </row>
    <row r="4372" spans="1:23" x14ac:dyDescent="0.3">
      <c r="A4372" s="11" t="s">
        <v>14</v>
      </c>
      <c r="B4372" s="11" t="s">
        <v>1708</v>
      </c>
      <c r="C4372" s="11" t="s">
        <v>1709</v>
      </c>
      <c r="D4372" s="11" t="s">
        <v>2060</v>
      </c>
      <c r="E4372" s="11" t="s">
        <v>2061</v>
      </c>
      <c r="F4372" s="12">
        <v>0.33</v>
      </c>
      <c r="G4372" s="33">
        <v>0</v>
      </c>
      <c r="H4372" s="34">
        <v>1.9269000000000001</v>
      </c>
      <c r="I4372" s="34">
        <v>0.56010000000000004</v>
      </c>
      <c r="J4372" s="13">
        <v>31</v>
      </c>
      <c r="K4372" s="13">
        <v>6</v>
      </c>
      <c r="L4372" s="12">
        <v>0.29070000000000001</v>
      </c>
      <c r="M4372" s="14">
        <v>1.81849254</v>
      </c>
      <c r="N4372" s="15">
        <v>1.45</v>
      </c>
      <c r="O4372" s="16" t="s">
        <v>12</v>
      </c>
      <c r="P4372" s="16">
        <v>0.20263626670000001</v>
      </c>
      <c r="Q4372" s="16">
        <v>0.202636266726512</v>
      </c>
      <c r="R4372" s="44"/>
      <c r="S4372" s="42" t="str">
        <f>IF(R4372="","",MAX(R4372,Q4372))</f>
        <v/>
      </c>
      <c r="T4372" s="27">
        <f>IF(A4372="placement",MIN(P4372,IF(S4372="",Q4372,S4372)),"")</f>
        <v>0.20263626670000001</v>
      </c>
      <c r="U4372" s="14">
        <f>IF($A4372="placement",T4372*J4372,"")</f>
        <v>6.2817242677000005</v>
      </c>
      <c r="V4372" s="13">
        <f>IF($A4372="placement",U4372,IF($A4372="site",SUMIF($C:$C,$C4372,$U:$U),IF($A4372="user",SUMIF($B:$B,$B4372,$U:$U),SUM($U:$U))))</f>
        <v>6.2817242677000005</v>
      </c>
      <c r="W4372" s="12">
        <f>V4372/J4372</f>
        <v>0.20263626670000001</v>
      </c>
    </row>
    <row r="4373" spans="1:23" x14ac:dyDescent="0.3">
      <c r="A4373" s="23" t="s">
        <v>14</v>
      </c>
      <c r="B4373" s="23" t="s">
        <v>6425</v>
      </c>
      <c r="C4373" s="23" t="s">
        <v>6426</v>
      </c>
      <c r="D4373" s="32" t="s">
        <v>6429</v>
      </c>
      <c r="E4373" s="23" t="s">
        <v>6430</v>
      </c>
      <c r="F4373" s="27">
        <v>0.2</v>
      </c>
      <c r="G4373" s="24">
        <v>0</v>
      </c>
      <c r="H4373" s="25">
        <v>12.5017</v>
      </c>
      <c r="I4373" s="25">
        <v>2.4135</v>
      </c>
      <c r="J4373" s="26">
        <v>31</v>
      </c>
      <c r="K4373" s="26">
        <v>6</v>
      </c>
      <c r="L4373" s="27">
        <v>0.19309999999999999</v>
      </c>
      <c r="M4373" s="28">
        <v>0.43203408999999998</v>
      </c>
      <c r="N4373" s="29">
        <v>0.28000000000000003</v>
      </c>
      <c r="O4373" s="31" t="s">
        <v>42</v>
      </c>
      <c r="P4373" s="31">
        <v>0.3519030004</v>
      </c>
      <c r="Q4373" s="31">
        <v>0.2</v>
      </c>
      <c r="R4373" s="42"/>
      <c r="S4373" s="42" t="str">
        <f>IF(R4373="","",MAX(R4373,Q4373))</f>
        <v/>
      </c>
      <c r="T4373" s="27">
        <f>IF(A4373="placement",MIN(P4373,IF(S4373="",Q4373,S4373)),"")</f>
        <v>0.2</v>
      </c>
      <c r="U4373" s="28">
        <f>IF($A4373="placement",T4373*J4373,"")</f>
        <v>6.2</v>
      </c>
      <c r="V4373" s="26">
        <f>IF($A4373="placement",U4373,IF($A4373="site",SUMIF($C:$C,$C4373,$U:$U),IF($A4373="user",SUMIF($B:$B,$B4373,$U:$U),SUM($U:$U))))</f>
        <v>6.2</v>
      </c>
      <c r="W4373" s="27">
        <f>V4373/J4373</f>
        <v>0.2</v>
      </c>
    </row>
    <row r="4374" spans="1:23" x14ac:dyDescent="0.3">
      <c r="A4374" s="23" t="s">
        <v>14</v>
      </c>
      <c r="B4374" s="23" t="s">
        <v>1220</v>
      </c>
      <c r="C4374" s="23" t="s">
        <v>1222</v>
      </c>
      <c r="D4374" s="23" t="s">
        <v>1225</v>
      </c>
      <c r="E4374" s="23" t="s">
        <v>1226</v>
      </c>
      <c r="F4374" s="27">
        <v>0.15</v>
      </c>
      <c r="G4374" s="24">
        <v>0</v>
      </c>
      <c r="H4374" s="25">
        <v>1.3136000000000001</v>
      </c>
      <c r="I4374" s="25">
        <v>0.4985</v>
      </c>
      <c r="J4374" s="26">
        <v>31</v>
      </c>
      <c r="K4374" s="26">
        <v>5</v>
      </c>
      <c r="L4374" s="27">
        <v>0.3795</v>
      </c>
      <c r="M4374" s="28">
        <v>2.0695945</v>
      </c>
      <c r="N4374" s="29">
        <v>1.25</v>
      </c>
      <c r="O4374" s="31" t="s">
        <v>42</v>
      </c>
      <c r="P4374" s="31">
        <v>0.39601694859999997</v>
      </c>
      <c r="Q4374" s="31">
        <v>0.15</v>
      </c>
      <c r="R4374" s="42"/>
      <c r="S4374" s="42" t="str">
        <f>IF(R4374="","",MAX(R4374,Q4374))</f>
        <v/>
      </c>
      <c r="T4374" s="27">
        <f>IF(A4374="placement",MIN(P4374,IF(S4374="",Q4374,S4374)),"")</f>
        <v>0.15</v>
      </c>
      <c r="U4374" s="28">
        <f>IF($A4374="placement",T4374*J4374,"")</f>
        <v>4.6499999999999995</v>
      </c>
      <c r="V4374" s="26">
        <f>IF($A4374="placement",U4374,IF($A4374="site",SUMIF($C:$C,$C4374,$U:$U),IF($A4374="user",SUMIF($B:$B,$B4374,$U:$U),SUM($U:$U))))</f>
        <v>4.6499999999999995</v>
      </c>
      <c r="W4374" s="27">
        <f>V4374/J4374</f>
        <v>0.15</v>
      </c>
    </row>
    <row r="4375" spans="1:23" hidden="1" x14ac:dyDescent="0.3">
      <c r="A4375" s="23" t="s">
        <v>13</v>
      </c>
      <c r="B4375" s="23" t="s">
        <v>624</v>
      </c>
      <c r="C4375" s="23" t="s">
        <v>626</v>
      </c>
      <c r="D4375" s="23" t="s">
        <v>9898</v>
      </c>
      <c r="E4375" s="23"/>
      <c r="F4375" s="27">
        <v>0.25</v>
      </c>
      <c r="G4375" s="24">
        <v>0.53189012999999996</v>
      </c>
      <c r="H4375" s="25">
        <v>57.341500000000003</v>
      </c>
      <c r="I4375" s="25">
        <v>7.7625999999999999</v>
      </c>
      <c r="J4375" s="26">
        <v>126</v>
      </c>
      <c r="K4375" s="26">
        <v>31</v>
      </c>
      <c r="L4375" s="27">
        <v>0.13539999999999999</v>
      </c>
      <c r="M4375" s="28">
        <v>0.54228717000000004</v>
      </c>
      <c r="N4375" s="29">
        <v>0.33876499999999998</v>
      </c>
      <c r="O4375" s="31"/>
      <c r="P4375" s="31">
        <v>0.37530330509999998</v>
      </c>
      <c r="Q4375" s="31">
        <v>0.25</v>
      </c>
      <c r="R4375" s="42">
        <v>0.15</v>
      </c>
      <c r="S4375" s="42">
        <f>IF(R4375="","",MAX(R4375,Q4375))</f>
        <v>0.25</v>
      </c>
      <c r="T4375" s="27" t="str">
        <f>IF(A4375="placement",MIN(P4375,IF(S4375="",Q4375,S4375)),"")</f>
        <v/>
      </c>
      <c r="U4375" s="28" t="str">
        <f>IF($A4375="placement",T4375*J4375,"")</f>
        <v/>
      </c>
      <c r="V4375" s="26">
        <f>IF($A4375="placement",U4375,IF($A4375="site",SUMIF($C:$C,$C4375,$U:$U),IF($A4375="user",SUMIF($B:$B,$B4375,$U:$U),SUM($U:$U))))</f>
        <v>31.5</v>
      </c>
      <c r="W4375" s="27">
        <f>V4375/J4375</f>
        <v>0.25</v>
      </c>
    </row>
    <row r="4376" spans="1:23" hidden="1" x14ac:dyDescent="0.3">
      <c r="A4376" s="23" t="s">
        <v>10</v>
      </c>
      <c r="B4376" s="23" t="s">
        <v>10063</v>
      </c>
      <c r="C4376" s="23" t="s">
        <v>9898</v>
      </c>
      <c r="D4376" s="23" t="s">
        <v>9898</v>
      </c>
      <c r="E4376" s="23"/>
      <c r="F4376" s="27">
        <v>0.15</v>
      </c>
      <c r="G4376" s="24">
        <v>1</v>
      </c>
      <c r="H4376" s="25">
        <v>847.49959999999999</v>
      </c>
      <c r="I4376" s="25">
        <v>203.83619999999999</v>
      </c>
      <c r="J4376" s="26">
        <v>12774</v>
      </c>
      <c r="K4376" s="26">
        <v>1335</v>
      </c>
      <c r="L4376" s="27">
        <v>0.24049999999999999</v>
      </c>
      <c r="M4376" s="28">
        <v>2.0888939500000001</v>
      </c>
      <c r="N4376" s="29">
        <v>1.4</v>
      </c>
      <c r="O4376" s="31"/>
      <c r="P4376" s="31">
        <v>0.32978885930000001</v>
      </c>
      <c r="Q4376" s="31">
        <v>0.15</v>
      </c>
      <c r="R4376" s="42"/>
      <c r="S4376" s="42" t="str">
        <f>IF(R4376="","",MAX(R4376,Q4376))</f>
        <v/>
      </c>
      <c r="T4376" s="27" t="str">
        <f>IF(A4376="placement",MIN(P4376,IF(S4376="",Q4376,S4376)),"")</f>
        <v/>
      </c>
      <c r="U4376" s="28" t="str">
        <f>IF($A4376="placement",T4376*J4376,"")</f>
        <v/>
      </c>
      <c r="V4376" s="26">
        <f>IF($A4376="placement",U4376,IF($A4376="site",SUMIF($C:$C,$C4376,$U:$U),IF($A4376="user",SUMIF($B:$B,$B4376,$U:$U),SUM($U:$U))))</f>
        <v>2661.7499999999968</v>
      </c>
      <c r="W4376" s="27">
        <f>V4376/J4376</f>
        <v>0.20837247534053521</v>
      </c>
    </row>
    <row r="4377" spans="1:23" x14ac:dyDescent="0.3">
      <c r="A4377" s="23" t="s">
        <v>14</v>
      </c>
      <c r="B4377" s="23" t="s">
        <v>1708</v>
      </c>
      <c r="C4377" s="23" t="s">
        <v>1709</v>
      </c>
      <c r="D4377" s="23" t="s">
        <v>1734</v>
      </c>
      <c r="E4377" s="23" t="s">
        <v>1735</v>
      </c>
      <c r="F4377" s="27">
        <v>0.15</v>
      </c>
      <c r="G4377" s="24">
        <v>0</v>
      </c>
      <c r="H4377" s="25">
        <v>2.4453999999999998</v>
      </c>
      <c r="I4377" s="25">
        <v>0.50239999999999996</v>
      </c>
      <c r="J4377" s="26">
        <v>31</v>
      </c>
      <c r="K4377" s="26">
        <v>5</v>
      </c>
      <c r="L4377" s="27">
        <v>0.20549999999999999</v>
      </c>
      <c r="M4377" s="28">
        <v>2.0478959300000001</v>
      </c>
      <c r="N4377" s="29">
        <v>1.5</v>
      </c>
      <c r="O4377" s="31" t="s">
        <v>42</v>
      </c>
      <c r="P4377" s="31">
        <v>0.26754090619999998</v>
      </c>
      <c r="Q4377" s="31">
        <v>0.15</v>
      </c>
      <c r="R4377" s="42"/>
      <c r="S4377" s="42" t="str">
        <f>IF(R4377="","",MAX(R4377,Q4377))</f>
        <v/>
      </c>
      <c r="T4377" s="27">
        <f>IF(A4377="placement",MIN(P4377,IF(S4377="",Q4377,S4377)),"")</f>
        <v>0.15</v>
      </c>
      <c r="U4377" s="28">
        <f>IF($A4377="placement",T4377*J4377,"")</f>
        <v>4.6499999999999995</v>
      </c>
      <c r="V4377" s="26">
        <f>IF($A4377="placement",U4377,IF($A4377="site",SUMIF($C:$C,$C4377,$U:$U),IF($A4377="user",SUMIF($B:$B,$B4377,$U:$U),SUM($U:$U))))</f>
        <v>4.6499999999999995</v>
      </c>
      <c r="W4377" s="27">
        <f>V4377/J4377</f>
        <v>0.15</v>
      </c>
    </row>
    <row r="4378" spans="1:23" hidden="1" x14ac:dyDescent="0.3">
      <c r="A4378" s="23" t="s">
        <v>13</v>
      </c>
      <c r="B4378" s="23" t="s">
        <v>4692</v>
      </c>
      <c r="C4378" s="23" t="s">
        <v>4694</v>
      </c>
      <c r="D4378" s="32" t="s">
        <v>9898</v>
      </c>
      <c r="E4378" s="23"/>
      <c r="F4378" s="27">
        <v>0.25</v>
      </c>
      <c r="G4378" s="24">
        <v>0</v>
      </c>
      <c r="H4378" s="25">
        <v>9.6856000000000009</v>
      </c>
      <c r="I4378" s="25">
        <v>1.8808</v>
      </c>
      <c r="J4378" s="26">
        <v>125</v>
      </c>
      <c r="K4378" s="26">
        <v>31</v>
      </c>
      <c r="L4378" s="27">
        <v>0.19420000000000001</v>
      </c>
      <c r="M4378" s="28">
        <v>2.2120732200000002</v>
      </c>
      <c r="N4378" s="29">
        <v>1.5</v>
      </c>
      <c r="O4378" s="31"/>
      <c r="P4378" s="31">
        <v>0.3219030974</v>
      </c>
      <c r="Q4378" s="31">
        <v>0.25</v>
      </c>
      <c r="R4378" s="42"/>
      <c r="S4378" s="42" t="str">
        <f>IF(R4378="","",MAX(R4378,Q4378))</f>
        <v/>
      </c>
      <c r="T4378" s="27" t="str">
        <f>IF(A4378="placement",MIN(P4378,IF(S4378="",Q4378,S4378)),"")</f>
        <v/>
      </c>
      <c r="U4378" s="28" t="str">
        <f>IF($A4378="placement",T4378*J4378,"")</f>
        <v/>
      </c>
      <c r="V4378" s="26">
        <f>IF($A4378="placement",U4378,IF($A4378="site",SUMIF($C:$C,$C4378,$U:$U),IF($A4378="user",SUMIF($B:$B,$B4378,$U:$U),SUM($U:$U))))</f>
        <v>33.907210353199943</v>
      </c>
      <c r="W4378" s="27">
        <f>V4378/J4378</f>
        <v>0.27125768282559953</v>
      </c>
    </row>
    <row r="4379" spans="1:23" hidden="1" x14ac:dyDescent="0.3">
      <c r="A4379" s="23" t="s">
        <v>10</v>
      </c>
      <c r="B4379" s="23" t="s">
        <v>5617</v>
      </c>
      <c r="C4379" s="23" t="s">
        <v>9898</v>
      </c>
      <c r="D4379" s="23" t="s">
        <v>9898</v>
      </c>
      <c r="E4379" s="23"/>
      <c r="F4379" s="27">
        <v>0.25</v>
      </c>
      <c r="G4379" s="24">
        <v>0</v>
      </c>
      <c r="H4379" s="25">
        <v>5.1158999999999999</v>
      </c>
      <c r="I4379" s="25">
        <v>1.4195</v>
      </c>
      <c r="J4379" s="26">
        <v>102</v>
      </c>
      <c r="K4379" s="26">
        <v>22</v>
      </c>
      <c r="L4379" s="27">
        <v>0.27750000000000002</v>
      </c>
      <c r="M4379" s="28">
        <v>2.3932169299999999</v>
      </c>
      <c r="N4379" s="29">
        <v>1.8823030000000001</v>
      </c>
      <c r="O4379" s="31"/>
      <c r="P4379" s="31">
        <v>0.21348416919999999</v>
      </c>
      <c r="Q4379" s="31">
        <v>0.21348416920379101</v>
      </c>
      <c r="R4379" s="42"/>
      <c r="S4379" s="42" t="str">
        <f>IF(R4379="","",MAX(R4379,Q4379))</f>
        <v/>
      </c>
      <c r="T4379" s="27" t="str">
        <f>IF(A4379="placement",MIN(P4379,IF(S4379="",Q4379,S4379)),"")</f>
        <v/>
      </c>
      <c r="U4379" s="28" t="str">
        <f>IF($A4379="placement",T4379*J4379,"")</f>
        <v/>
      </c>
      <c r="V4379" s="26">
        <f>IF($A4379="placement",U4379,IF($A4379="site",SUMIF($C:$C,$C4379,$U:$U),IF($A4379="user",SUMIF($B:$B,$B4379,$U:$U),SUM($U:$U))))</f>
        <v>21.246737230400001</v>
      </c>
      <c r="W4379" s="27">
        <f>V4379/J4379</f>
        <v>0.20830134539607845</v>
      </c>
    </row>
    <row r="4380" spans="1:23" x14ac:dyDescent="0.3">
      <c r="A4380" s="23" t="s">
        <v>14</v>
      </c>
      <c r="B4380" s="23" t="s">
        <v>8479</v>
      </c>
      <c r="C4380" s="23" t="s">
        <v>8481</v>
      </c>
      <c r="D4380" s="23" t="s">
        <v>8482</v>
      </c>
      <c r="E4380" s="23" t="s">
        <v>8480</v>
      </c>
      <c r="F4380" s="27">
        <v>0.25</v>
      </c>
      <c r="G4380" s="24">
        <v>0</v>
      </c>
      <c r="H4380" s="25">
        <v>29.0916</v>
      </c>
      <c r="I4380" s="25">
        <v>0.59670000000000001</v>
      </c>
      <c r="J4380" s="26">
        <v>31</v>
      </c>
      <c r="K4380" s="26">
        <v>4</v>
      </c>
      <c r="L4380" s="27">
        <v>2.0500000000000001E-2</v>
      </c>
      <c r="M4380" s="28">
        <v>1.7375628400000001</v>
      </c>
      <c r="N4380" s="29">
        <v>1.5</v>
      </c>
      <c r="O4380" s="31" t="s">
        <v>12</v>
      </c>
      <c r="P4380" s="31">
        <v>0.13672187159999999</v>
      </c>
      <c r="Q4380" s="31">
        <v>0.13672187164154401</v>
      </c>
      <c r="R4380" s="42"/>
      <c r="S4380" s="42" t="str">
        <f>IF(R4380="","",MAX(R4380,Q4380))</f>
        <v/>
      </c>
      <c r="T4380" s="27">
        <f>IF(A4380="placement",MIN(P4380,IF(S4380="",Q4380,S4380)),"")</f>
        <v>0.13672187159999999</v>
      </c>
      <c r="U4380" s="28">
        <f>IF($A4380="placement",T4380*J4380,"")</f>
        <v>4.2383780195999998</v>
      </c>
      <c r="V4380" s="26">
        <f>IF($A4380="placement",U4380,IF($A4380="site",SUMIF($C:$C,$C4380,$U:$U),IF($A4380="user",SUMIF($B:$B,$B4380,$U:$U),SUM($U:$U))))</f>
        <v>4.2383780195999998</v>
      </c>
      <c r="W4380" s="27">
        <f>V4380/J4380</f>
        <v>0.13672187159999999</v>
      </c>
    </row>
    <row r="4381" spans="1:23" x14ac:dyDescent="0.3">
      <c r="A4381" s="23" t="s">
        <v>14</v>
      </c>
      <c r="B4381" s="23" t="s">
        <v>6530</v>
      </c>
      <c r="C4381" s="23" t="s">
        <v>6532</v>
      </c>
      <c r="D4381" s="23" t="s">
        <v>6533</v>
      </c>
      <c r="E4381" s="23" t="s">
        <v>6534</v>
      </c>
      <c r="F4381" s="27">
        <v>0.25</v>
      </c>
      <c r="G4381" s="24">
        <v>0</v>
      </c>
      <c r="H4381" s="25">
        <v>20.158799999999999</v>
      </c>
      <c r="I4381" s="25">
        <v>1.1427</v>
      </c>
      <c r="J4381" s="26">
        <v>31</v>
      </c>
      <c r="K4381" s="26">
        <v>3</v>
      </c>
      <c r="L4381" s="27">
        <v>5.67E-2</v>
      </c>
      <c r="M4381" s="28">
        <v>0.91632079</v>
      </c>
      <c r="N4381" s="29">
        <v>0.82</v>
      </c>
      <c r="O4381" s="31" t="s">
        <v>42</v>
      </c>
      <c r="P4381" s="31">
        <v>0.1051168883</v>
      </c>
      <c r="Q4381" s="31">
        <v>0.105116888255237</v>
      </c>
      <c r="R4381" s="42">
        <v>0.27</v>
      </c>
      <c r="S4381" s="42">
        <f>IF(R4381="","",MAX(R4381,Q4381))</f>
        <v>0.27</v>
      </c>
      <c r="T4381" s="27">
        <f>IF(A4381="placement",MIN(P4381,IF(S4381="",Q4381,S4381)),"")</f>
        <v>0.1051168883</v>
      </c>
      <c r="U4381" s="28">
        <f>IF($A4381="placement",T4381*J4381,"")</f>
        <v>3.2586235373000001</v>
      </c>
      <c r="V4381" s="26">
        <f>IF($A4381="placement",U4381,IF($A4381="site",SUMIF($C:$C,$C4381,$U:$U),IF($A4381="user",SUMIF($B:$B,$B4381,$U:$U),SUM($U:$U))))</f>
        <v>3.2586235373000001</v>
      </c>
      <c r="W4381" s="27">
        <f>V4381/J4381</f>
        <v>0.1051168883</v>
      </c>
    </row>
    <row r="4382" spans="1:23" x14ac:dyDescent="0.3">
      <c r="A4382" s="23" t="s">
        <v>14</v>
      </c>
      <c r="B4382" s="23" t="s">
        <v>2410</v>
      </c>
      <c r="C4382" s="23" t="s">
        <v>2411</v>
      </c>
      <c r="D4382" s="23" t="s">
        <v>2421</v>
      </c>
      <c r="E4382" s="23" t="s">
        <v>2422</v>
      </c>
      <c r="F4382" s="27">
        <v>0.33</v>
      </c>
      <c r="G4382" s="24">
        <v>0</v>
      </c>
      <c r="H4382" s="25">
        <v>3.5171000000000001</v>
      </c>
      <c r="I4382" s="25">
        <v>1.8864000000000001</v>
      </c>
      <c r="J4382" s="26">
        <v>30</v>
      </c>
      <c r="K4382" s="26">
        <v>10</v>
      </c>
      <c r="L4382" s="27">
        <v>0.5363</v>
      </c>
      <c r="M4382" s="28">
        <v>0.52741868000000003</v>
      </c>
      <c r="N4382" s="29">
        <v>0.22</v>
      </c>
      <c r="O4382" s="31" t="s">
        <v>12</v>
      </c>
      <c r="P4382" s="31">
        <v>0.58287408640000005</v>
      </c>
      <c r="Q4382" s="31">
        <v>0.33</v>
      </c>
      <c r="R4382" s="42">
        <v>0.3</v>
      </c>
      <c r="S4382" s="42">
        <f>IF(R4382="","",MAX(R4382,Q4382))</f>
        <v>0.33</v>
      </c>
      <c r="T4382" s="27">
        <f>IF(A4382="placement",MIN(P4382,IF(S4382="",Q4382,S4382)),"")</f>
        <v>0.33</v>
      </c>
      <c r="U4382" s="28">
        <f>IF($A4382="placement",T4382*J4382,"")</f>
        <v>9.9</v>
      </c>
      <c r="V4382" s="26">
        <f>IF($A4382="placement",U4382,IF($A4382="site",SUMIF($C:$C,$C4382,$U:$U),IF($A4382="user",SUMIF($B:$B,$B4382,$U:$U),SUM($U:$U))))</f>
        <v>9.9</v>
      </c>
      <c r="W4382" s="27">
        <f>V4382/J4382</f>
        <v>0.33</v>
      </c>
    </row>
    <row r="4383" spans="1:23" x14ac:dyDescent="0.3">
      <c r="A4383" s="23" t="s">
        <v>14</v>
      </c>
      <c r="B4383" s="23" t="s">
        <v>3138</v>
      </c>
      <c r="C4383" s="23" t="s">
        <v>3140</v>
      </c>
      <c r="D4383" s="23" t="s">
        <v>3147</v>
      </c>
      <c r="E4383" s="23" t="s">
        <v>3139</v>
      </c>
      <c r="F4383" s="27">
        <v>0.33</v>
      </c>
      <c r="G4383" s="24">
        <v>0</v>
      </c>
      <c r="H4383" s="25">
        <v>17.983499999999999</v>
      </c>
      <c r="I4383" s="25">
        <v>3.8675000000000002</v>
      </c>
      <c r="J4383" s="26">
        <v>30</v>
      </c>
      <c r="K4383" s="26">
        <v>10</v>
      </c>
      <c r="L4383" s="27">
        <v>0.21510000000000001</v>
      </c>
      <c r="M4383" s="28">
        <v>0.25606057999999998</v>
      </c>
      <c r="N4383" s="29">
        <v>0.02</v>
      </c>
      <c r="O4383" s="31" t="s">
        <v>12</v>
      </c>
      <c r="P4383" s="31">
        <v>0.92189348260000004</v>
      </c>
      <c r="Q4383" s="31">
        <v>0.33</v>
      </c>
      <c r="R4383" s="42"/>
      <c r="S4383" s="42" t="str">
        <f>IF(R4383="","",MAX(R4383,Q4383))</f>
        <v/>
      </c>
      <c r="T4383" s="27">
        <f>IF(A4383="placement",MIN(P4383,IF(S4383="",Q4383,S4383)),"")</f>
        <v>0.33</v>
      </c>
      <c r="U4383" s="28">
        <f>IF($A4383="placement",T4383*J4383,"")</f>
        <v>9.9</v>
      </c>
      <c r="V4383" s="26">
        <f>IF($A4383="placement",U4383,IF($A4383="site",SUMIF($C:$C,$C4383,$U:$U),IF($A4383="user",SUMIF($B:$B,$B4383,$U:$U),SUM($U:$U))))</f>
        <v>9.9</v>
      </c>
      <c r="W4383" s="27">
        <f>V4383/J4383</f>
        <v>0.33</v>
      </c>
    </row>
    <row r="4384" spans="1:23" hidden="1" x14ac:dyDescent="0.3">
      <c r="A4384" s="23" t="s">
        <v>13</v>
      </c>
      <c r="B4384" s="23" t="s">
        <v>2274</v>
      </c>
      <c r="C4384" s="23" t="s">
        <v>2275</v>
      </c>
      <c r="D4384" s="23" t="s">
        <v>9898</v>
      </c>
      <c r="E4384" s="23"/>
      <c r="F4384" s="27">
        <v>0.16259999999999999</v>
      </c>
      <c r="G4384" s="24">
        <v>0</v>
      </c>
      <c r="H4384" s="25">
        <v>48.472099999999998</v>
      </c>
      <c r="I4384" s="25">
        <v>17.9284</v>
      </c>
      <c r="J4384" s="26">
        <v>125</v>
      </c>
      <c r="K4384" s="26">
        <v>20</v>
      </c>
      <c r="L4384" s="27">
        <v>0.36990000000000001</v>
      </c>
      <c r="M4384" s="28">
        <v>0.23204300999999999</v>
      </c>
      <c r="N4384" s="29">
        <v>7.5158000000000003E-2</v>
      </c>
      <c r="O4384" s="31"/>
      <c r="P4384" s="31">
        <v>0.67610315350000005</v>
      </c>
      <c r="Q4384" s="31">
        <v>0.162649355019822</v>
      </c>
      <c r="R4384" s="42">
        <v>0.38</v>
      </c>
      <c r="S4384" s="42">
        <f>IF(R4384="","",MAX(R4384,Q4384))</f>
        <v>0.38</v>
      </c>
      <c r="T4384" s="27" t="str">
        <f>IF(A4384="placement",MIN(P4384,IF(S4384="",Q4384,S4384)),"")</f>
        <v/>
      </c>
      <c r="U4384" s="28" t="str">
        <f>IF($A4384="placement",T4384*J4384,"")</f>
        <v/>
      </c>
      <c r="V4384" s="26">
        <f>IF($A4384="placement",U4384,IF($A4384="site",SUMIF($C:$C,$C4384,$U:$U),IF($A4384="user",SUMIF($B:$B,$B4384,$U:$U),SUM($U:$U))))</f>
        <v>33.899999999999991</v>
      </c>
      <c r="W4384" s="27">
        <f>V4384/J4384</f>
        <v>0.27119999999999994</v>
      </c>
    </row>
    <row r="4385" spans="1:23" hidden="1" x14ac:dyDescent="0.3">
      <c r="A4385" s="23" t="s">
        <v>10</v>
      </c>
      <c r="B4385" s="23" t="s">
        <v>4502</v>
      </c>
      <c r="C4385" s="23" t="s">
        <v>9898</v>
      </c>
      <c r="D4385" s="32" t="s">
        <v>9898</v>
      </c>
      <c r="E4385" s="23"/>
      <c r="F4385" s="27">
        <v>0.27300000000000002</v>
      </c>
      <c r="G4385" s="24">
        <v>0.99807849999999998</v>
      </c>
      <c r="H4385" s="25">
        <v>3095.4353000000001</v>
      </c>
      <c r="I4385" s="25">
        <v>160.84010000000001</v>
      </c>
      <c r="J4385" s="26">
        <v>4260</v>
      </c>
      <c r="K4385" s="26">
        <v>867</v>
      </c>
      <c r="L4385" s="27">
        <v>5.1999999999999998E-2</v>
      </c>
      <c r="M4385" s="28">
        <v>0.88287855999999998</v>
      </c>
      <c r="N4385" s="46">
        <v>0.69790099999999999</v>
      </c>
      <c r="O4385" s="31"/>
      <c r="P4385" s="31">
        <v>0.2095164286</v>
      </c>
      <c r="Q4385" s="31">
        <v>0.20951642862460301</v>
      </c>
      <c r="R4385" s="42"/>
      <c r="S4385" s="42" t="str">
        <f>IF(R4385="","",MAX(R4385,Q4385))</f>
        <v/>
      </c>
      <c r="T4385" s="27" t="str">
        <f>IF(A4385="placement",MIN(P4385,IF(S4385="",Q4385,S4385)),"")</f>
        <v/>
      </c>
      <c r="U4385" s="28" t="str">
        <f>IF($A4385="placement",T4385*J4385,"")</f>
        <v/>
      </c>
      <c r="V4385" s="26">
        <f>IF($A4385="placement",U4385,IF($A4385="site",SUMIF($C:$C,$C4385,$U:$U),IF($A4385="user",SUMIF($B:$B,$B4385,$U:$U),SUM($U:$U))))</f>
        <v>884.38923802930117</v>
      </c>
      <c r="W4385" s="27">
        <f>V4385/J4385</f>
        <v>0.2076031075186153</v>
      </c>
    </row>
    <row r="4386" spans="1:23" x14ac:dyDescent="0.3">
      <c r="A4386" s="23" t="s">
        <v>14</v>
      </c>
      <c r="B4386" s="23" t="s">
        <v>2619</v>
      </c>
      <c r="C4386" s="23" t="s">
        <v>2621</v>
      </c>
      <c r="D4386" s="23" t="s">
        <v>2710</v>
      </c>
      <c r="E4386" s="23" t="s">
        <v>2711</v>
      </c>
      <c r="F4386" s="27">
        <v>0.33</v>
      </c>
      <c r="G4386" s="24">
        <v>1</v>
      </c>
      <c r="H4386" s="25">
        <v>65.722200000000001</v>
      </c>
      <c r="I4386" s="25">
        <v>1.3146</v>
      </c>
      <c r="J4386" s="26">
        <v>30</v>
      </c>
      <c r="K4386" s="26">
        <v>10</v>
      </c>
      <c r="L4386" s="27">
        <v>0.02</v>
      </c>
      <c r="M4386" s="28">
        <v>0.75416463</v>
      </c>
      <c r="N4386" s="29">
        <v>0.3</v>
      </c>
      <c r="O4386" s="31" t="s">
        <v>12</v>
      </c>
      <c r="P4386" s="31">
        <v>0.60220887010000002</v>
      </c>
      <c r="Q4386" s="31">
        <v>0.32999999999999902</v>
      </c>
      <c r="R4386" s="42"/>
      <c r="S4386" s="42" t="str">
        <f>IF(R4386="","",MAX(R4386,Q4386))</f>
        <v/>
      </c>
      <c r="T4386" s="27">
        <f>IF(A4386="placement",MIN(P4386,IF(S4386="",Q4386,S4386)),"")</f>
        <v>0.32999999999999902</v>
      </c>
      <c r="U4386" s="28">
        <f>IF($A4386="placement",T4386*J4386,"")</f>
        <v>9.8999999999999702</v>
      </c>
      <c r="V4386" s="26">
        <f>IF($A4386="placement",U4386,IF($A4386="site",SUMIF($C:$C,$C4386,$U:$U),IF($A4386="user",SUMIF($B:$B,$B4386,$U:$U),SUM($U:$U))))</f>
        <v>9.8999999999999702</v>
      </c>
      <c r="W4386" s="27">
        <f>V4386/J4386</f>
        <v>0.32999999999999902</v>
      </c>
    </row>
    <row r="4387" spans="1:23" hidden="1" x14ac:dyDescent="0.3">
      <c r="A4387" s="11" t="s">
        <v>13</v>
      </c>
      <c r="B4387" s="11" t="s">
        <v>3961</v>
      </c>
      <c r="C4387" s="11" t="s">
        <v>3963</v>
      </c>
      <c r="D4387" s="11" t="s">
        <v>9898</v>
      </c>
      <c r="E4387" s="11"/>
      <c r="F4387" s="12">
        <v>0.25</v>
      </c>
      <c r="G4387" s="33">
        <v>0</v>
      </c>
      <c r="H4387" s="34">
        <v>52.453200000000002</v>
      </c>
      <c r="I4387" s="34">
        <v>10.375999999999999</v>
      </c>
      <c r="J4387" s="13">
        <v>124</v>
      </c>
      <c r="K4387" s="13">
        <v>31</v>
      </c>
      <c r="L4387" s="12">
        <v>0.1978</v>
      </c>
      <c r="M4387" s="14">
        <v>0.3995071</v>
      </c>
      <c r="N4387" s="15">
        <v>0.2</v>
      </c>
      <c r="O4387" s="16"/>
      <c r="P4387" s="16">
        <v>0.49938312019999997</v>
      </c>
      <c r="Q4387" s="16">
        <v>0.25</v>
      </c>
      <c r="R4387" s="44"/>
      <c r="S4387" s="42" t="str">
        <f>IF(R4387="","",MAX(R4387,Q4387))</f>
        <v/>
      </c>
      <c r="T4387" s="27" t="str">
        <f>IF(A4387="placement",MIN(P4387,IF(S4387="",Q4387,S4387)),"")</f>
        <v/>
      </c>
      <c r="U4387" s="14" t="str">
        <f>IF($A4387="placement",T4387*J4387,"")</f>
        <v/>
      </c>
      <c r="V4387" s="13">
        <f>IF($A4387="placement",U4387,IF($A4387="site",SUMIF($C:$C,$C4387,$U:$U),IF($A4387="user",SUMIF($B:$B,$B4387,$U:$U),SUM($U:$U))))</f>
        <v>31</v>
      </c>
      <c r="W4387" s="12">
        <f>V4387/J4387</f>
        <v>0.25</v>
      </c>
    </row>
    <row r="4388" spans="1:23" hidden="1" x14ac:dyDescent="0.3">
      <c r="A4388" s="23" t="s">
        <v>10</v>
      </c>
      <c r="B4388" s="23" t="s">
        <v>2366</v>
      </c>
      <c r="C4388" s="23" t="s">
        <v>9898</v>
      </c>
      <c r="D4388" s="23" t="s">
        <v>9898</v>
      </c>
      <c r="E4388" s="23"/>
      <c r="F4388" s="27">
        <v>0.22800000000000001</v>
      </c>
      <c r="G4388" s="24">
        <v>0.46740521000000002</v>
      </c>
      <c r="H4388" s="25">
        <v>1324.7266</v>
      </c>
      <c r="I4388" s="25">
        <v>115.9623</v>
      </c>
      <c r="J4388" s="26">
        <v>3069</v>
      </c>
      <c r="K4388" s="26">
        <v>645</v>
      </c>
      <c r="L4388" s="27">
        <v>8.7499999999999994E-2</v>
      </c>
      <c r="M4388" s="28">
        <v>0.88222666999999999</v>
      </c>
      <c r="N4388" s="29">
        <v>0.66259900000000005</v>
      </c>
      <c r="O4388" s="31"/>
      <c r="P4388" s="31">
        <v>0.24894698740000001</v>
      </c>
      <c r="Q4388" s="31">
        <v>0.227954293962529</v>
      </c>
      <c r="R4388" s="42"/>
      <c r="S4388" s="42" t="str">
        <f>IF(R4388="","",MAX(R4388,Q4388))</f>
        <v/>
      </c>
      <c r="T4388" s="27" t="str">
        <f>IF(A4388="placement",MIN(P4388,IF(S4388="",Q4388,S4388)),"")</f>
        <v/>
      </c>
      <c r="U4388" s="28" t="str">
        <f>IF($A4388="placement",T4388*J4388,"")</f>
        <v/>
      </c>
      <c r="V4388" s="26">
        <f>IF($A4388="placement",U4388,IF($A4388="site",SUMIF($C:$C,$C4388,$U:$U),IF($A4388="user",SUMIF($B:$B,$B4388,$U:$U),SUM($U:$U))))</f>
        <v>636.09530373704524</v>
      </c>
      <c r="W4388" s="27">
        <f>V4388/J4388</f>
        <v>0.20726468026622524</v>
      </c>
    </row>
    <row r="4389" spans="1:23" x14ac:dyDescent="0.3">
      <c r="A4389" s="23" t="s">
        <v>14</v>
      </c>
      <c r="B4389" s="23" t="s">
        <v>3266</v>
      </c>
      <c r="C4389" s="23" t="s">
        <v>3268</v>
      </c>
      <c r="D4389" s="23" t="s">
        <v>10771</v>
      </c>
      <c r="E4389" s="23" t="s">
        <v>10772</v>
      </c>
      <c r="F4389" s="27">
        <v>0.25</v>
      </c>
      <c r="G4389" s="24">
        <v>0</v>
      </c>
      <c r="H4389" s="25">
        <v>7.5389999999999997</v>
      </c>
      <c r="I4389" s="25">
        <v>1.0032000000000001</v>
      </c>
      <c r="J4389" s="26">
        <v>30</v>
      </c>
      <c r="K4389" s="26">
        <v>7</v>
      </c>
      <c r="L4389" s="27">
        <v>0.1331</v>
      </c>
      <c r="M4389" s="28">
        <v>0.98558917999999995</v>
      </c>
      <c r="N4389" s="29">
        <v>0.65</v>
      </c>
      <c r="O4389" s="31" t="s">
        <v>12</v>
      </c>
      <c r="P4389" s="31">
        <v>0.3404960051</v>
      </c>
      <c r="Q4389" s="31">
        <v>0.25</v>
      </c>
      <c r="R4389" s="42">
        <v>0.3</v>
      </c>
      <c r="S4389" s="42">
        <f>IF(R4389="","",MAX(R4389,Q4389))</f>
        <v>0.3</v>
      </c>
      <c r="T4389" s="27">
        <f>IF(A4389="placement",MIN(P4389,IF(S4389="",Q4389,S4389)),"")</f>
        <v>0.3</v>
      </c>
      <c r="U4389" s="28">
        <f>IF($A4389="placement",T4389*J4389,"")</f>
        <v>9</v>
      </c>
      <c r="V4389" s="26">
        <f>IF($A4389="placement",U4389,IF($A4389="site",SUMIF($C:$C,$C4389,$U:$U),IF($A4389="user",SUMIF($B:$B,$B4389,$U:$U),SUM($U:$U))))</f>
        <v>9</v>
      </c>
      <c r="W4389" s="27">
        <f>V4389/J4389</f>
        <v>0.3</v>
      </c>
    </row>
    <row r="4390" spans="1:23" x14ac:dyDescent="0.3">
      <c r="A4390" s="23" t="s">
        <v>14</v>
      </c>
      <c r="B4390" s="23" t="s">
        <v>6244</v>
      </c>
      <c r="C4390" s="23" t="s">
        <v>6245</v>
      </c>
      <c r="D4390" s="23" t="s">
        <v>6253</v>
      </c>
      <c r="E4390" s="23" t="s">
        <v>10442</v>
      </c>
      <c r="F4390" s="27">
        <v>0.25</v>
      </c>
      <c r="G4390" s="24">
        <v>0</v>
      </c>
      <c r="H4390" s="25">
        <v>4.6318999999999999</v>
      </c>
      <c r="I4390" s="25">
        <v>0.51959999999999995</v>
      </c>
      <c r="J4390" s="26">
        <v>30</v>
      </c>
      <c r="K4390" s="26">
        <v>7</v>
      </c>
      <c r="L4390" s="27">
        <v>0.11219999999999999</v>
      </c>
      <c r="M4390" s="28">
        <v>1.9404948500000001</v>
      </c>
      <c r="N4390" s="29">
        <v>1</v>
      </c>
      <c r="O4390" s="31" t="s">
        <v>12</v>
      </c>
      <c r="P4390" s="31">
        <v>0.48466753089999998</v>
      </c>
      <c r="Q4390" s="31">
        <v>0.25</v>
      </c>
      <c r="R4390" s="42">
        <v>0.3</v>
      </c>
      <c r="S4390" s="42">
        <f>IF(R4390="","",MAX(R4390,Q4390))</f>
        <v>0.3</v>
      </c>
      <c r="T4390" s="27">
        <f>IF(A4390="placement",MIN(P4390,IF(S4390="",Q4390,S4390)),"")</f>
        <v>0.3</v>
      </c>
      <c r="U4390" s="28">
        <f>IF($A4390="placement",T4390*J4390,"")</f>
        <v>9</v>
      </c>
      <c r="V4390" s="26">
        <f>IF($A4390="placement",U4390,IF($A4390="site",SUMIF($C:$C,$C4390,$U:$U),IF($A4390="user",SUMIF($B:$B,$B4390,$U:$U),SUM($U:$U))))</f>
        <v>9</v>
      </c>
      <c r="W4390" s="27">
        <f>V4390/J4390</f>
        <v>0.3</v>
      </c>
    </row>
    <row r="4391" spans="1:23" hidden="1" x14ac:dyDescent="0.3">
      <c r="A4391" s="17" t="s">
        <v>13</v>
      </c>
      <c r="B4391" s="17" t="s">
        <v>7438</v>
      </c>
      <c r="C4391" s="17" t="s">
        <v>7439</v>
      </c>
      <c r="D4391" s="17" t="s">
        <v>9898</v>
      </c>
      <c r="E4391" s="17"/>
      <c r="F4391" s="18">
        <v>0.33</v>
      </c>
      <c r="G4391" s="36">
        <v>0</v>
      </c>
      <c r="H4391" s="37">
        <v>29.251300000000001</v>
      </c>
      <c r="I4391" s="37">
        <v>1.3960999999999999</v>
      </c>
      <c r="J4391" s="19">
        <v>124</v>
      </c>
      <c r="K4391" s="19">
        <v>11</v>
      </c>
      <c r="L4391" s="18">
        <v>4.7699999999999999E-2</v>
      </c>
      <c r="M4391" s="20">
        <v>2.9518622699999999</v>
      </c>
      <c r="N4391" s="21">
        <v>2.7060780000000002</v>
      </c>
      <c r="O4391" s="22"/>
      <c r="P4391" s="22">
        <v>8.326414E-2</v>
      </c>
      <c r="Q4391" s="22">
        <v>8.3264140000103903E-2</v>
      </c>
      <c r="R4391" s="43"/>
      <c r="S4391" s="42" t="str">
        <f>IF(R4391="","",MAX(R4391,Q4391))</f>
        <v/>
      </c>
      <c r="T4391" s="27" t="str">
        <f>IF(A4391="placement",MIN(P4391,IF(S4391="",Q4391,S4391)),"")</f>
        <v/>
      </c>
      <c r="U4391" s="20" t="str">
        <f>IF($A4391="placement",T4391*J4391,"")</f>
        <v/>
      </c>
      <c r="V4391" s="19">
        <f>IF($A4391="placement",U4391,IF($A4391="site",SUMIF($C:$C,$C4391,$U:$U),IF($A4391="user",SUMIF($B:$B,$B4391,$U:$U),SUM($U:$U))))</f>
        <v>10.325573465976527</v>
      </c>
      <c r="W4391" s="18">
        <f>V4391/J4391</f>
        <v>8.3270753757875224E-2</v>
      </c>
    </row>
    <row r="4392" spans="1:23" hidden="1" x14ac:dyDescent="0.3">
      <c r="A4392" s="23" t="s">
        <v>10</v>
      </c>
      <c r="B4392" s="23" t="s">
        <v>4744</v>
      </c>
      <c r="C4392" s="23" t="s">
        <v>9898</v>
      </c>
      <c r="D4392" s="23" t="s">
        <v>9898</v>
      </c>
      <c r="E4392" s="23"/>
      <c r="F4392" s="27">
        <v>0.33</v>
      </c>
      <c r="G4392" s="24">
        <v>0</v>
      </c>
      <c r="H4392" s="25">
        <v>4.2667999999999999</v>
      </c>
      <c r="I4392" s="25">
        <v>1.6049</v>
      </c>
      <c r="J4392" s="26">
        <v>18</v>
      </c>
      <c r="K4392" s="26">
        <v>4</v>
      </c>
      <c r="L4392" s="27">
        <v>0.37609999999999999</v>
      </c>
      <c r="M4392" s="28">
        <v>0.36575129000000001</v>
      </c>
      <c r="N4392" s="29">
        <v>0.28999999999999998</v>
      </c>
      <c r="O4392" s="31"/>
      <c r="P4392" s="31">
        <v>0.20711147890000001</v>
      </c>
      <c r="Q4392" s="31">
        <v>0.20711147888095199</v>
      </c>
      <c r="R4392" s="42"/>
      <c r="S4392" s="42" t="str">
        <f>IF(R4392="","",MAX(R4392,Q4392))</f>
        <v/>
      </c>
      <c r="T4392" s="27" t="str">
        <f>IF(A4392="placement",MIN(P4392,IF(S4392="",Q4392,S4392)),"")</f>
        <v/>
      </c>
      <c r="U4392" s="28" t="str">
        <f>IF($A4392="placement",T4392*J4392,"")</f>
        <v/>
      </c>
      <c r="V4392" s="26">
        <f>IF($A4392="placement",U4392,IF($A4392="site",SUMIF($C:$C,$C4392,$U:$U),IF($A4392="user",SUMIF($B:$B,$B4392,$U:$U),SUM($U:$U))))</f>
        <v>3.728006619857136</v>
      </c>
      <c r="W4392" s="27">
        <f>V4392/J4392</f>
        <v>0.20711147888095199</v>
      </c>
    </row>
    <row r="4393" spans="1:23" hidden="1" x14ac:dyDescent="0.3">
      <c r="A4393" s="23" t="s">
        <v>13</v>
      </c>
      <c r="B4393" s="23" t="s">
        <v>161</v>
      </c>
      <c r="C4393" s="23" t="s">
        <v>162</v>
      </c>
      <c r="D4393" s="23" t="s">
        <v>9898</v>
      </c>
      <c r="E4393" s="23"/>
      <c r="F4393" s="27">
        <v>0.31990000000000002</v>
      </c>
      <c r="G4393" s="24">
        <v>0.87420920999999996</v>
      </c>
      <c r="H4393" s="25">
        <v>98.6661</v>
      </c>
      <c r="I4393" s="25">
        <v>17.452500000000001</v>
      </c>
      <c r="J4393" s="26">
        <v>121</v>
      </c>
      <c r="K4393" s="26">
        <v>39</v>
      </c>
      <c r="L4393" s="27">
        <v>0.1769</v>
      </c>
      <c r="M4393" s="28">
        <v>0.23089241999999999</v>
      </c>
      <c r="N4393" s="46">
        <v>3.0001E-2</v>
      </c>
      <c r="O4393" s="31"/>
      <c r="P4393" s="31">
        <v>0.8700650298</v>
      </c>
      <c r="Q4393" s="31">
        <v>0.31993673679564499</v>
      </c>
      <c r="R4393" s="42">
        <v>0.3</v>
      </c>
      <c r="S4393" s="42">
        <f>IF(R4393="","",MAX(R4393,Q4393))</f>
        <v>0.31993673679564499</v>
      </c>
      <c r="T4393" s="27" t="str">
        <f>IF(A4393="placement",MIN(P4393,IF(S4393="",Q4393,S4393)),"")</f>
        <v/>
      </c>
      <c r="U4393" s="28" t="str">
        <f>IF($A4393="placement",T4393*J4393,"")</f>
        <v/>
      </c>
      <c r="V4393" s="26">
        <f>IF($A4393="placement",U4393,IF($A4393="site",SUMIF($C:$C,$C4393,$U:$U),IF($A4393="user",SUMIF($B:$B,$B4393,$U:$U),SUM($U:$U))))</f>
        <v>38.730000000000004</v>
      </c>
      <c r="W4393" s="27">
        <f>V4393/J4393</f>
        <v>0.32008264462809921</v>
      </c>
    </row>
    <row r="4394" spans="1:23" hidden="1" x14ac:dyDescent="0.3">
      <c r="A4394" s="11" t="s">
        <v>10</v>
      </c>
      <c r="B4394" s="11" t="s">
        <v>3266</v>
      </c>
      <c r="C4394" s="11" t="s">
        <v>9898</v>
      </c>
      <c r="D4394" s="11" t="s">
        <v>9898</v>
      </c>
      <c r="E4394" s="11"/>
      <c r="F4394" s="12">
        <v>0.2261</v>
      </c>
      <c r="G4394" s="33">
        <v>0.83054857999999998</v>
      </c>
      <c r="H4394" s="34">
        <v>66245.548299999995</v>
      </c>
      <c r="I4394" s="34">
        <v>1575.9908</v>
      </c>
      <c r="J4394" s="13">
        <v>55547</v>
      </c>
      <c r="K4394" s="13">
        <v>11241</v>
      </c>
      <c r="L4394" s="12">
        <v>2.3800000000000002E-2</v>
      </c>
      <c r="M4394" s="14">
        <v>1.1748527900000001</v>
      </c>
      <c r="N4394" s="15">
        <v>0.83696700000000002</v>
      </c>
      <c r="O4394" s="16"/>
      <c r="P4394" s="16">
        <v>0.28759840339999998</v>
      </c>
      <c r="Q4394" s="16">
        <v>0.22614236955602199</v>
      </c>
      <c r="R4394" s="44"/>
      <c r="S4394" s="42" t="str">
        <f>IF(R4394="","",MAX(R4394,Q4394))</f>
        <v/>
      </c>
      <c r="T4394" s="27" t="str">
        <f>IF(A4394="placement",MIN(P4394,IF(S4394="",Q4394,S4394)),"")</f>
        <v/>
      </c>
      <c r="U4394" s="14" t="str">
        <f>IF($A4394="placement",T4394*J4394,"")</f>
        <v/>
      </c>
      <c r="V4394" s="13">
        <f>IF($A4394="placement",U4394,IF($A4394="site",SUMIF($C:$C,$C4394,$U:$U),IF($A4394="user",SUMIF($B:$B,$B4394,$U:$U),SUM($U:$U))))</f>
        <v>11501.226171699203</v>
      </c>
      <c r="W4394" s="12">
        <f>V4394/J4394</f>
        <v>0.20705395740002527</v>
      </c>
    </row>
    <row r="4395" spans="1:23" x14ac:dyDescent="0.3">
      <c r="A4395" s="11" t="s">
        <v>14</v>
      </c>
      <c r="B4395" s="11" t="s">
        <v>165</v>
      </c>
      <c r="C4395" s="11" t="s">
        <v>167</v>
      </c>
      <c r="D4395" s="11" t="s">
        <v>168</v>
      </c>
      <c r="E4395" s="11" t="s">
        <v>166</v>
      </c>
      <c r="F4395" s="12">
        <v>0.25</v>
      </c>
      <c r="G4395" s="33">
        <v>0</v>
      </c>
      <c r="H4395" s="34">
        <v>13.7439</v>
      </c>
      <c r="I4395" s="34">
        <v>2.8561999999999999</v>
      </c>
      <c r="J4395" s="13">
        <v>30</v>
      </c>
      <c r="K4395" s="13">
        <v>7</v>
      </c>
      <c r="L4395" s="12">
        <v>0.20780000000000001</v>
      </c>
      <c r="M4395" s="14">
        <v>0.34682022000000001</v>
      </c>
      <c r="N4395" s="15">
        <v>0.2</v>
      </c>
      <c r="O4395" s="16" t="s">
        <v>42</v>
      </c>
      <c r="P4395" s="16">
        <v>0.42333234790000002</v>
      </c>
      <c r="Q4395" s="16">
        <v>0.25</v>
      </c>
      <c r="R4395" s="44"/>
      <c r="S4395" s="42" t="str">
        <f>IF(R4395="","",MAX(R4395,Q4395))</f>
        <v/>
      </c>
      <c r="T4395" s="27">
        <f>IF(A4395="placement",MIN(P4395,IF(S4395="",Q4395,S4395)),"")</f>
        <v>0.25</v>
      </c>
      <c r="U4395" s="14">
        <f>IF($A4395="placement",T4395*J4395,"")</f>
        <v>7.5</v>
      </c>
      <c r="V4395" s="13">
        <f>IF($A4395="placement",U4395,IF($A4395="site",SUMIF($C:$C,$C4395,$U:$U),IF($A4395="user",SUMIF($B:$B,$B4395,$U:$U),SUM($U:$U))))</f>
        <v>7.5</v>
      </c>
      <c r="W4395" s="12">
        <f>V4395/J4395</f>
        <v>0.25</v>
      </c>
    </row>
    <row r="4396" spans="1:23" x14ac:dyDescent="0.3">
      <c r="A4396" s="17" t="s">
        <v>14</v>
      </c>
      <c r="B4396" s="17" t="s">
        <v>1708</v>
      </c>
      <c r="C4396" s="17" t="s">
        <v>1709</v>
      </c>
      <c r="D4396" s="17" t="s">
        <v>1972</v>
      </c>
      <c r="E4396" s="17" t="s">
        <v>1973</v>
      </c>
      <c r="F4396" s="18">
        <v>0.25</v>
      </c>
      <c r="G4396" s="36">
        <v>0</v>
      </c>
      <c r="H4396" s="37">
        <v>1.2092000000000001</v>
      </c>
      <c r="I4396" s="37">
        <v>0.47189999999999999</v>
      </c>
      <c r="J4396" s="19">
        <v>30</v>
      </c>
      <c r="K4396" s="19">
        <v>8</v>
      </c>
      <c r="L4396" s="18">
        <v>0.39019999999999999</v>
      </c>
      <c r="M4396" s="20">
        <v>2.1193914600000001</v>
      </c>
      <c r="N4396" s="21">
        <v>1.5</v>
      </c>
      <c r="O4396" s="22" t="s">
        <v>42</v>
      </c>
      <c r="P4396" s="22">
        <v>0.2922496732</v>
      </c>
      <c r="Q4396" s="22">
        <v>0.25</v>
      </c>
      <c r="R4396" s="43"/>
      <c r="S4396" s="42" t="str">
        <f>IF(R4396="","",MAX(R4396,Q4396))</f>
        <v/>
      </c>
      <c r="T4396" s="27">
        <f>IF(A4396="placement",MIN(P4396,IF(S4396="",Q4396,S4396)),"")</f>
        <v>0.25</v>
      </c>
      <c r="U4396" s="20">
        <f>IF($A4396="placement",T4396*J4396,"")</f>
        <v>7.5</v>
      </c>
      <c r="V4396" s="19">
        <f>IF($A4396="placement",U4396,IF($A4396="site",SUMIF($C:$C,$C4396,$U:$U),IF($A4396="user",SUMIF($B:$B,$B4396,$U:$U),SUM($U:$U))))</f>
        <v>7.5</v>
      </c>
      <c r="W4396" s="18">
        <f>V4396/J4396</f>
        <v>0.25</v>
      </c>
    </row>
    <row r="4397" spans="1:23" x14ac:dyDescent="0.3">
      <c r="A4397" s="23" t="s">
        <v>14</v>
      </c>
      <c r="B4397" s="23" t="s">
        <v>3563</v>
      </c>
      <c r="C4397" s="23" t="s">
        <v>3564</v>
      </c>
      <c r="D4397" s="32" t="s">
        <v>3573</v>
      </c>
      <c r="E4397" s="23" t="s">
        <v>3574</v>
      </c>
      <c r="F4397" s="27">
        <v>0.25</v>
      </c>
      <c r="G4397" s="24">
        <v>0</v>
      </c>
      <c r="H4397" s="25">
        <v>2.7566000000000002</v>
      </c>
      <c r="I4397" s="25">
        <v>0.53710000000000002</v>
      </c>
      <c r="J4397" s="26">
        <v>30</v>
      </c>
      <c r="K4397" s="26">
        <v>8</v>
      </c>
      <c r="L4397" s="27">
        <v>0.1948</v>
      </c>
      <c r="M4397" s="28">
        <v>1.8700226099999999</v>
      </c>
      <c r="N4397" s="29">
        <v>1.25</v>
      </c>
      <c r="O4397" s="31" t="s">
        <v>385</v>
      </c>
      <c r="P4397" s="31">
        <v>0.331558884</v>
      </c>
      <c r="Q4397" s="31">
        <v>0.25</v>
      </c>
      <c r="R4397" s="42"/>
      <c r="S4397" s="42" t="str">
        <f>IF(R4397="","",MAX(R4397,Q4397))</f>
        <v/>
      </c>
      <c r="T4397" s="27">
        <f>IF(A4397="placement",MIN(P4397,IF(S4397="",Q4397,S4397)),"")</f>
        <v>0.25</v>
      </c>
      <c r="U4397" s="28">
        <f>IF($A4397="placement",T4397*J4397,"")</f>
        <v>7.5</v>
      </c>
      <c r="V4397" s="26">
        <f>IF($A4397="placement",U4397,IF($A4397="site",SUMIF($C:$C,$C4397,$U:$U),IF($A4397="user",SUMIF($B:$B,$B4397,$U:$U),SUM($U:$U))))</f>
        <v>7.5</v>
      </c>
      <c r="W4397" s="27">
        <f>V4397/J4397</f>
        <v>0.25</v>
      </c>
    </row>
    <row r="4398" spans="1:23" x14ac:dyDescent="0.3">
      <c r="A4398" s="23" t="s">
        <v>14</v>
      </c>
      <c r="B4398" s="23" t="s">
        <v>5021</v>
      </c>
      <c r="C4398" s="23" t="s">
        <v>5023</v>
      </c>
      <c r="D4398" s="23" t="s">
        <v>5074</v>
      </c>
      <c r="E4398" s="23" t="s">
        <v>5075</v>
      </c>
      <c r="F4398" s="27">
        <v>0.25</v>
      </c>
      <c r="G4398" s="24">
        <v>0</v>
      </c>
      <c r="H4398" s="25">
        <v>12.4832</v>
      </c>
      <c r="I4398" s="25">
        <v>4.2084999999999999</v>
      </c>
      <c r="J4398" s="26">
        <v>30</v>
      </c>
      <c r="K4398" s="26">
        <v>8</v>
      </c>
      <c r="L4398" s="27">
        <v>0.33710000000000001</v>
      </c>
      <c r="M4398" s="28">
        <v>0.23820838999999999</v>
      </c>
      <c r="N4398" s="29">
        <v>0.1</v>
      </c>
      <c r="O4398" s="31" t="s">
        <v>12</v>
      </c>
      <c r="P4398" s="31">
        <v>0.58019950119999997</v>
      </c>
      <c r="Q4398" s="31">
        <v>0.25</v>
      </c>
      <c r="R4398" s="42"/>
      <c r="S4398" s="42" t="str">
        <f>IF(R4398="","",MAX(R4398,Q4398))</f>
        <v/>
      </c>
      <c r="T4398" s="27">
        <f>IF(A4398="placement",MIN(P4398,IF(S4398="",Q4398,S4398)),"")</f>
        <v>0.25</v>
      </c>
      <c r="U4398" s="28">
        <f>IF($A4398="placement",T4398*J4398,"")</f>
        <v>7.5</v>
      </c>
      <c r="V4398" s="26">
        <f>IF($A4398="placement",U4398,IF($A4398="site",SUMIF($C:$C,$C4398,$U:$U),IF($A4398="user",SUMIF($B:$B,$B4398,$U:$U),SUM($U:$U))))</f>
        <v>7.5</v>
      </c>
      <c r="W4398" s="27">
        <f>V4398/J4398</f>
        <v>0.25</v>
      </c>
    </row>
    <row r="4399" spans="1:23" x14ac:dyDescent="0.3">
      <c r="A4399" s="23" t="s">
        <v>14</v>
      </c>
      <c r="B4399" s="23" t="s">
        <v>6244</v>
      </c>
      <c r="C4399" s="23" t="s">
        <v>6245</v>
      </c>
      <c r="D4399" s="23" t="s">
        <v>6251</v>
      </c>
      <c r="E4399" s="23" t="s">
        <v>6252</v>
      </c>
      <c r="F4399" s="27">
        <v>0.25</v>
      </c>
      <c r="G4399" s="24">
        <v>0</v>
      </c>
      <c r="H4399" s="25">
        <v>5.6059999999999999</v>
      </c>
      <c r="I4399" s="25">
        <v>0.4874</v>
      </c>
      <c r="J4399" s="26">
        <v>30</v>
      </c>
      <c r="K4399" s="26">
        <v>7</v>
      </c>
      <c r="L4399" s="27">
        <v>8.6900000000000005E-2</v>
      </c>
      <c r="M4399" s="28">
        <v>2.0274366100000001</v>
      </c>
      <c r="N4399" s="29">
        <v>1.5</v>
      </c>
      <c r="O4399" s="31" t="s">
        <v>12</v>
      </c>
      <c r="P4399" s="31">
        <v>0.26014949539999999</v>
      </c>
      <c r="Q4399" s="31">
        <v>0.25</v>
      </c>
      <c r="R4399" s="42"/>
      <c r="S4399" s="42" t="str">
        <f>IF(R4399="","",MAX(R4399,Q4399))</f>
        <v/>
      </c>
      <c r="T4399" s="27">
        <f>IF(A4399="placement",MIN(P4399,IF(S4399="",Q4399,S4399)),"")</f>
        <v>0.25</v>
      </c>
      <c r="U4399" s="28">
        <f>IF($A4399="placement",T4399*J4399,"")</f>
        <v>7.5</v>
      </c>
      <c r="V4399" s="26">
        <f>IF($A4399="placement",U4399,IF($A4399="site",SUMIF($C:$C,$C4399,$U:$U),IF($A4399="user",SUMIF($B:$B,$B4399,$U:$U),SUM($U:$U))))</f>
        <v>7.5</v>
      </c>
      <c r="W4399" s="27">
        <f>V4399/J4399</f>
        <v>0.25</v>
      </c>
    </row>
    <row r="4400" spans="1:23" x14ac:dyDescent="0.3">
      <c r="A4400" s="23" t="s">
        <v>14</v>
      </c>
      <c r="B4400" s="23" t="s">
        <v>6638</v>
      </c>
      <c r="C4400" s="23" t="s">
        <v>6639</v>
      </c>
      <c r="D4400" s="23" t="s">
        <v>6786</v>
      </c>
      <c r="E4400" s="23" t="s">
        <v>6222</v>
      </c>
      <c r="F4400" s="27">
        <v>0.25</v>
      </c>
      <c r="G4400" s="24">
        <v>0</v>
      </c>
      <c r="H4400" s="25">
        <v>13.0731</v>
      </c>
      <c r="I4400" s="25">
        <v>1.0551999999999999</v>
      </c>
      <c r="J4400" s="26">
        <v>30</v>
      </c>
      <c r="K4400" s="26">
        <v>8</v>
      </c>
      <c r="L4400" s="27">
        <v>8.0699999999999994E-2</v>
      </c>
      <c r="M4400" s="28">
        <v>0.96024503999999999</v>
      </c>
      <c r="N4400" s="29">
        <v>0.65</v>
      </c>
      <c r="O4400" s="31" t="s">
        <v>42</v>
      </c>
      <c r="P4400" s="31">
        <v>0.32308944919999999</v>
      </c>
      <c r="Q4400" s="31">
        <v>0.25</v>
      </c>
      <c r="R4400" s="42"/>
      <c r="S4400" s="42" t="str">
        <f>IF(R4400="","",MAX(R4400,Q4400))</f>
        <v/>
      </c>
      <c r="T4400" s="27">
        <f>IF(A4400="placement",MIN(P4400,IF(S4400="",Q4400,S4400)),"")</f>
        <v>0.25</v>
      </c>
      <c r="U4400" s="28">
        <f>IF($A4400="placement",T4400*J4400,"")</f>
        <v>7.5</v>
      </c>
      <c r="V4400" s="26">
        <f>IF($A4400="placement",U4400,IF($A4400="site",SUMIF($C:$C,$C4400,$U:$U),IF($A4400="user",SUMIF($B:$B,$B4400,$U:$U),SUM($U:$U))))</f>
        <v>7.5</v>
      </c>
      <c r="W4400" s="27">
        <f>V4400/J4400</f>
        <v>0.25</v>
      </c>
    </row>
    <row r="4401" spans="1:23" hidden="1" x14ac:dyDescent="0.3">
      <c r="A4401" s="23" t="s">
        <v>13</v>
      </c>
      <c r="B4401" s="23" t="s">
        <v>7905</v>
      </c>
      <c r="C4401" s="23" t="s">
        <v>7907</v>
      </c>
      <c r="D4401" s="23" t="s">
        <v>9898</v>
      </c>
      <c r="E4401" s="23"/>
      <c r="F4401" s="27">
        <v>0.25</v>
      </c>
      <c r="G4401" s="24">
        <v>0</v>
      </c>
      <c r="H4401" s="25">
        <v>9.6708999999999996</v>
      </c>
      <c r="I4401" s="25">
        <v>2.4784999999999999</v>
      </c>
      <c r="J4401" s="26">
        <v>120</v>
      </c>
      <c r="K4401" s="26">
        <v>30</v>
      </c>
      <c r="L4401" s="27">
        <v>0.25629999999999997</v>
      </c>
      <c r="M4401" s="28">
        <v>1.61471224</v>
      </c>
      <c r="N4401" s="29">
        <v>0.93</v>
      </c>
      <c r="O4401" s="31"/>
      <c r="P4401" s="31">
        <v>0.42404598339999999</v>
      </c>
      <c r="Q4401" s="31">
        <v>0.25</v>
      </c>
      <c r="R4401" s="42"/>
      <c r="S4401" s="42" t="str">
        <f>IF(R4401="","",MAX(R4401,Q4401))</f>
        <v/>
      </c>
      <c r="T4401" s="27" t="str">
        <f>IF(A4401="placement",MIN(P4401,IF(S4401="",Q4401,S4401)),"")</f>
        <v/>
      </c>
      <c r="U4401" s="28" t="str">
        <f>IF($A4401="placement",T4401*J4401,"")</f>
        <v/>
      </c>
      <c r="V4401" s="26">
        <f>IF($A4401="placement",U4401,IF($A4401="site",SUMIF($C:$C,$C4401,$U:$U),IF($A4401="user",SUMIF($B:$B,$B4401,$U:$U),SUM($U:$U))))</f>
        <v>30</v>
      </c>
      <c r="W4401" s="27">
        <f>V4401/J4401</f>
        <v>0.25</v>
      </c>
    </row>
    <row r="4402" spans="1:23" hidden="1" x14ac:dyDescent="0.3">
      <c r="A4402" s="23" t="s">
        <v>10</v>
      </c>
      <c r="B4402" s="23" t="s">
        <v>6405</v>
      </c>
      <c r="C4402" s="23" t="s">
        <v>9898</v>
      </c>
      <c r="D4402" s="23" t="s">
        <v>9898</v>
      </c>
      <c r="E4402" s="23"/>
      <c r="F4402" s="27">
        <v>0.27560000000000001</v>
      </c>
      <c r="G4402" s="24">
        <v>0.30909472999999998</v>
      </c>
      <c r="H4402" s="25">
        <v>188.38290000000001</v>
      </c>
      <c r="I4402" s="25">
        <v>2.7997000000000001</v>
      </c>
      <c r="J4402" s="26">
        <v>54</v>
      </c>
      <c r="K4402" s="26">
        <v>13</v>
      </c>
      <c r="L4402" s="27">
        <v>1.49E-2</v>
      </c>
      <c r="M4402" s="28">
        <v>0.64357587999999999</v>
      </c>
      <c r="N4402" s="29">
        <v>0.40587000000000001</v>
      </c>
      <c r="O4402" s="31"/>
      <c r="P4402" s="31">
        <v>0.36935174900000001</v>
      </c>
      <c r="Q4402" s="31">
        <v>0.27558543701636401</v>
      </c>
      <c r="R4402" s="42"/>
      <c r="S4402" s="42" t="str">
        <f>IF(R4402="","",MAX(R4402,Q4402))</f>
        <v/>
      </c>
      <c r="T4402" s="27" t="str">
        <f>IF(A4402="placement",MIN(P4402,IF(S4402="",Q4402,S4402)),"")</f>
        <v/>
      </c>
      <c r="U4402" s="28" t="str">
        <f>IF($A4402="placement",T4402*J4402,"")</f>
        <v/>
      </c>
      <c r="V4402" s="26">
        <f>IF($A4402="placement",U4402,IF($A4402="site",SUMIF($C:$C,$C4402,$U:$U),IF($A4402="user",SUMIF($B:$B,$B4402,$U:$U),SUM($U:$U))))</f>
        <v>11.162325855661702</v>
      </c>
      <c r="W4402" s="27">
        <f>V4402/J4402</f>
        <v>0.20670973806780932</v>
      </c>
    </row>
    <row r="4403" spans="1:23" x14ac:dyDescent="0.3">
      <c r="A4403" s="23" t="s">
        <v>14</v>
      </c>
      <c r="B4403" s="23" t="s">
        <v>6901</v>
      </c>
      <c r="C4403" s="23" t="s">
        <v>6902</v>
      </c>
      <c r="D4403" s="32" t="s">
        <v>11030</v>
      </c>
      <c r="E4403" s="23" t="s">
        <v>11031</v>
      </c>
      <c r="F4403" s="27">
        <v>0.25</v>
      </c>
      <c r="G4403" s="24">
        <v>0</v>
      </c>
      <c r="H4403" s="25">
        <v>0.91190000000000004</v>
      </c>
      <c r="I4403" s="25">
        <v>0.30790000000000001</v>
      </c>
      <c r="J4403" s="26">
        <v>30</v>
      </c>
      <c r="K4403" s="26">
        <v>8</v>
      </c>
      <c r="L4403" s="27">
        <v>0.3377</v>
      </c>
      <c r="M4403" s="28">
        <v>3.2488981699999999</v>
      </c>
      <c r="N4403" s="29">
        <v>2.4</v>
      </c>
      <c r="O4403" s="31" t="s">
        <v>12</v>
      </c>
      <c r="P4403" s="31">
        <v>0.26128801940000002</v>
      </c>
      <c r="Q4403" s="31">
        <v>0.25</v>
      </c>
      <c r="R4403" s="42"/>
      <c r="S4403" s="42" t="str">
        <f>IF(R4403="","",MAX(R4403,Q4403))</f>
        <v/>
      </c>
      <c r="T4403" s="27">
        <f>IF(A4403="placement",MIN(P4403,IF(S4403="",Q4403,S4403)),"")</f>
        <v>0.25</v>
      </c>
      <c r="U4403" s="28">
        <f>IF($A4403="placement",T4403*J4403,"")</f>
        <v>7.5</v>
      </c>
      <c r="V4403" s="26">
        <f>IF($A4403="placement",U4403,IF($A4403="site",SUMIF($C:$C,$C4403,$U:$U),IF($A4403="user",SUMIF($B:$B,$B4403,$U:$U),SUM($U:$U))))</f>
        <v>7.5</v>
      </c>
      <c r="W4403" s="27">
        <f>V4403/J4403</f>
        <v>0.25</v>
      </c>
    </row>
    <row r="4404" spans="1:23" x14ac:dyDescent="0.3">
      <c r="A4404" s="23" t="s">
        <v>14</v>
      </c>
      <c r="B4404" s="23" t="s">
        <v>7909</v>
      </c>
      <c r="C4404" s="23" t="s">
        <v>7910</v>
      </c>
      <c r="D4404" s="32" t="s">
        <v>7917</v>
      </c>
      <c r="E4404" s="23" t="s">
        <v>7918</v>
      </c>
      <c r="F4404" s="27">
        <v>0.25</v>
      </c>
      <c r="G4404" s="24">
        <v>0</v>
      </c>
      <c r="H4404" s="25">
        <v>8.5378000000000007</v>
      </c>
      <c r="I4404" s="25">
        <v>2.0099</v>
      </c>
      <c r="J4404" s="26">
        <v>30</v>
      </c>
      <c r="K4404" s="26">
        <v>8</v>
      </c>
      <c r="L4404" s="27">
        <v>0.2354</v>
      </c>
      <c r="M4404" s="28">
        <v>0.49902270999999998</v>
      </c>
      <c r="N4404" s="29">
        <v>0.3</v>
      </c>
      <c r="O4404" s="31" t="s">
        <v>12</v>
      </c>
      <c r="P4404" s="31">
        <v>0.39882495369999998</v>
      </c>
      <c r="Q4404" s="31">
        <v>0.25</v>
      </c>
      <c r="R4404" s="42"/>
      <c r="S4404" s="42" t="str">
        <f>IF(R4404="","",MAX(R4404,Q4404))</f>
        <v/>
      </c>
      <c r="T4404" s="27">
        <f>IF(A4404="placement",MIN(P4404,IF(S4404="",Q4404,S4404)),"")</f>
        <v>0.25</v>
      </c>
      <c r="U4404" s="28">
        <f>IF($A4404="placement",T4404*J4404,"")</f>
        <v>7.5</v>
      </c>
      <c r="V4404" s="26">
        <f>IF($A4404="placement",U4404,IF($A4404="site",SUMIF($C:$C,$C4404,$U:$U),IF($A4404="user",SUMIF($B:$B,$B4404,$U:$U),SUM($U:$U))))</f>
        <v>7.5</v>
      </c>
      <c r="W4404" s="27">
        <f>V4404/J4404</f>
        <v>0.25</v>
      </c>
    </row>
    <row r="4405" spans="1:23" x14ac:dyDescent="0.3">
      <c r="A4405" s="23" t="s">
        <v>14</v>
      </c>
      <c r="B4405" s="23" t="s">
        <v>8111</v>
      </c>
      <c r="C4405" s="23" t="s">
        <v>8113</v>
      </c>
      <c r="D4405" s="23" t="s">
        <v>8114</v>
      </c>
      <c r="E4405" s="23" t="s">
        <v>8112</v>
      </c>
      <c r="F4405" s="27">
        <v>0.25</v>
      </c>
      <c r="G4405" s="24">
        <v>0</v>
      </c>
      <c r="H4405" s="25">
        <v>36.885100000000001</v>
      </c>
      <c r="I4405" s="25">
        <v>1.4154</v>
      </c>
      <c r="J4405" s="26">
        <v>30</v>
      </c>
      <c r="K4405" s="26">
        <v>5</v>
      </c>
      <c r="L4405" s="27">
        <v>3.8399999999999997E-2</v>
      </c>
      <c r="M4405" s="28">
        <v>0.69863242000000003</v>
      </c>
      <c r="N4405" s="29">
        <v>0.35</v>
      </c>
      <c r="O4405" s="31" t="s">
        <v>12</v>
      </c>
      <c r="P4405" s="31">
        <v>0.49902124370000001</v>
      </c>
      <c r="Q4405" s="31">
        <v>0.25</v>
      </c>
      <c r="R4405" s="42"/>
      <c r="S4405" s="42" t="str">
        <f>IF(R4405="","",MAX(R4405,Q4405))</f>
        <v/>
      </c>
      <c r="T4405" s="27">
        <f>IF(A4405="placement",MIN(P4405,IF(S4405="",Q4405,S4405)),"")</f>
        <v>0.25</v>
      </c>
      <c r="U4405" s="28">
        <f>IF($A4405="placement",T4405*J4405,"")</f>
        <v>7.5</v>
      </c>
      <c r="V4405" s="26">
        <f>IF($A4405="placement",U4405,IF($A4405="site",SUMIF($C:$C,$C4405,$U:$U),IF($A4405="user",SUMIF($B:$B,$B4405,$U:$U),SUM($U:$U))))</f>
        <v>7.5</v>
      </c>
      <c r="W4405" s="27">
        <f>V4405/J4405</f>
        <v>0.25</v>
      </c>
    </row>
    <row r="4406" spans="1:23" x14ac:dyDescent="0.3">
      <c r="A4406" s="23" t="s">
        <v>14</v>
      </c>
      <c r="B4406" s="23" t="s">
        <v>8565</v>
      </c>
      <c r="C4406" s="23" t="s">
        <v>8566</v>
      </c>
      <c r="D4406" s="32" t="s">
        <v>8575</v>
      </c>
      <c r="E4406" s="23" t="s">
        <v>8576</v>
      </c>
      <c r="F4406" s="27">
        <v>0.25</v>
      </c>
      <c r="G4406" s="24">
        <v>0</v>
      </c>
      <c r="H4406" s="25">
        <v>16.4925</v>
      </c>
      <c r="I4406" s="25">
        <v>2.4557000000000002</v>
      </c>
      <c r="J4406" s="26">
        <v>30</v>
      </c>
      <c r="K4406" s="26">
        <v>7</v>
      </c>
      <c r="L4406" s="27">
        <v>0.1489</v>
      </c>
      <c r="M4406" s="28">
        <v>0.40273997</v>
      </c>
      <c r="N4406" s="29">
        <v>0.15</v>
      </c>
      <c r="O4406" s="31" t="s">
        <v>42</v>
      </c>
      <c r="P4406" s="31">
        <v>0.62755124149999997</v>
      </c>
      <c r="Q4406" s="31">
        <v>0.25</v>
      </c>
      <c r="R4406" s="42"/>
      <c r="S4406" s="42" t="str">
        <f>IF(R4406="","",MAX(R4406,Q4406))</f>
        <v/>
      </c>
      <c r="T4406" s="27">
        <f>IF(A4406="placement",MIN(P4406,IF(S4406="",Q4406,S4406)),"")</f>
        <v>0.25</v>
      </c>
      <c r="U4406" s="28">
        <f>IF($A4406="placement",T4406*J4406,"")</f>
        <v>7.5</v>
      </c>
      <c r="V4406" s="26">
        <f>IF($A4406="placement",U4406,IF($A4406="site",SUMIF($C:$C,$C4406,$U:$U),IF($A4406="user",SUMIF($B:$B,$B4406,$U:$U),SUM($U:$U))))</f>
        <v>7.5</v>
      </c>
      <c r="W4406" s="27">
        <f>V4406/J4406</f>
        <v>0.25</v>
      </c>
    </row>
    <row r="4407" spans="1:23" x14ac:dyDescent="0.3">
      <c r="A4407" s="23" t="s">
        <v>14</v>
      </c>
      <c r="B4407" s="23" t="s">
        <v>9695</v>
      </c>
      <c r="C4407" s="23" t="s">
        <v>9696</v>
      </c>
      <c r="D4407" s="23" t="s">
        <v>9709</v>
      </c>
      <c r="E4407" s="23" t="s">
        <v>9710</v>
      </c>
      <c r="F4407" s="27">
        <v>0.25</v>
      </c>
      <c r="G4407" s="24">
        <v>0</v>
      </c>
      <c r="H4407" s="25">
        <v>10.0258</v>
      </c>
      <c r="I4407" s="25">
        <v>1.1872</v>
      </c>
      <c r="J4407" s="26">
        <v>30</v>
      </c>
      <c r="K4407" s="26">
        <v>8</v>
      </c>
      <c r="L4407" s="27">
        <v>0.11840000000000001</v>
      </c>
      <c r="M4407" s="28">
        <v>0.84840864000000005</v>
      </c>
      <c r="N4407" s="29">
        <v>0.45</v>
      </c>
      <c r="O4407" s="31" t="s">
        <v>42</v>
      </c>
      <c r="P4407" s="31">
        <v>0.4695952175</v>
      </c>
      <c r="Q4407" s="31">
        <v>0.25</v>
      </c>
      <c r="R4407" s="42"/>
      <c r="S4407" s="42" t="str">
        <f>IF(R4407="","",MAX(R4407,Q4407))</f>
        <v/>
      </c>
      <c r="T4407" s="27">
        <f>IF(A4407="placement",MIN(P4407,IF(S4407="",Q4407,S4407)),"")</f>
        <v>0.25</v>
      </c>
      <c r="U4407" s="28">
        <f>IF($A4407="placement",T4407*J4407,"")</f>
        <v>7.5</v>
      </c>
      <c r="V4407" s="26">
        <f>IF($A4407="placement",U4407,IF($A4407="site",SUMIF($C:$C,$C4407,$U:$U),IF($A4407="user",SUMIF($B:$B,$B4407,$U:$U),SUM($U:$U))))</f>
        <v>7.5</v>
      </c>
      <c r="W4407" s="27">
        <f>V4407/J4407</f>
        <v>0.25</v>
      </c>
    </row>
    <row r="4408" spans="1:23" x14ac:dyDescent="0.3">
      <c r="A4408" s="23" t="s">
        <v>14</v>
      </c>
      <c r="B4408" s="23" t="s">
        <v>1350</v>
      </c>
      <c r="C4408" s="23" t="s">
        <v>1352</v>
      </c>
      <c r="D4408" s="23" t="s">
        <v>1457</v>
      </c>
      <c r="E4408" s="23" t="s">
        <v>1458</v>
      </c>
      <c r="F4408" s="27">
        <v>0.25</v>
      </c>
      <c r="G4408" s="24">
        <v>0</v>
      </c>
      <c r="H4408" s="25">
        <v>7.5529999999999999</v>
      </c>
      <c r="I4408" s="25">
        <v>2.1877</v>
      </c>
      <c r="J4408" s="26">
        <v>30</v>
      </c>
      <c r="K4408" s="26">
        <v>7</v>
      </c>
      <c r="L4408" s="27">
        <v>0.28960000000000002</v>
      </c>
      <c r="M4408" s="28">
        <v>0.45112969000000003</v>
      </c>
      <c r="N4408" s="29">
        <v>0.25</v>
      </c>
      <c r="O4408" s="31" t="s">
        <v>42</v>
      </c>
      <c r="P4408" s="31">
        <v>0.44583562519999997</v>
      </c>
      <c r="Q4408" s="31">
        <v>0.249999999999999</v>
      </c>
      <c r="R4408" s="42"/>
      <c r="S4408" s="42" t="str">
        <f>IF(R4408="","",MAX(R4408,Q4408))</f>
        <v/>
      </c>
      <c r="T4408" s="27">
        <f>IF(A4408="placement",MIN(P4408,IF(S4408="",Q4408,S4408)),"")</f>
        <v>0.249999999999999</v>
      </c>
      <c r="U4408" s="28">
        <f>IF($A4408="placement",T4408*J4408,"")</f>
        <v>7.4999999999999698</v>
      </c>
      <c r="V4408" s="26">
        <f>IF($A4408="placement",U4408,IF($A4408="site",SUMIF($C:$C,$C4408,$U:$U),IF($A4408="user",SUMIF($B:$B,$B4408,$U:$U),SUM($U:$U))))</f>
        <v>7.4999999999999698</v>
      </c>
      <c r="W4408" s="27">
        <f>V4408/J4408</f>
        <v>0.249999999999999</v>
      </c>
    </row>
    <row r="4409" spans="1:23" x14ac:dyDescent="0.3">
      <c r="A4409" s="23" t="s">
        <v>14</v>
      </c>
      <c r="B4409" s="23" t="s">
        <v>6244</v>
      </c>
      <c r="C4409" s="23" t="s">
        <v>6245</v>
      </c>
      <c r="D4409" s="23" t="s">
        <v>6246</v>
      </c>
      <c r="E4409" s="23" t="s">
        <v>6247</v>
      </c>
      <c r="F4409" s="27">
        <v>0.25</v>
      </c>
      <c r="G4409" s="24">
        <v>0</v>
      </c>
      <c r="H4409" s="25">
        <v>5.5955000000000004</v>
      </c>
      <c r="I4409" s="25">
        <v>0.49130000000000001</v>
      </c>
      <c r="J4409" s="26">
        <v>30</v>
      </c>
      <c r="K4409" s="26">
        <v>7</v>
      </c>
      <c r="L4409" s="27">
        <v>8.7800000000000003E-2</v>
      </c>
      <c r="M4409" s="28">
        <v>2.0145972699999999</v>
      </c>
      <c r="N4409" s="29">
        <v>1.5</v>
      </c>
      <c r="O4409" s="31" t="s">
        <v>12</v>
      </c>
      <c r="P4409" s="31">
        <v>0.25543431189999999</v>
      </c>
      <c r="Q4409" s="31">
        <v>0.249999999999999</v>
      </c>
      <c r="R4409" s="42"/>
      <c r="S4409" s="42" t="str">
        <f>IF(R4409="","",MAX(R4409,Q4409))</f>
        <v/>
      </c>
      <c r="T4409" s="27">
        <f>IF(A4409="placement",MIN(P4409,IF(S4409="",Q4409,S4409)),"")</f>
        <v>0.249999999999999</v>
      </c>
      <c r="U4409" s="28">
        <f>IF($A4409="placement",T4409*J4409,"")</f>
        <v>7.4999999999999698</v>
      </c>
      <c r="V4409" s="26">
        <f>IF($A4409="placement",U4409,IF($A4409="site",SUMIF($C:$C,$C4409,$U:$U),IF($A4409="user",SUMIF($B:$B,$B4409,$U:$U),SUM($U:$U))))</f>
        <v>7.4999999999999698</v>
      </c>
      <c r="W4409" s="27">
        <f>V4409/J4409</f>
        <v>0.249999999999999</v>
      </c>
    </row>
    <row r="4410" spans="1:23" x14ac:dyDescent="0.3">
      <c r="A4410" s="17" t="s">
        <v>14</v>
      </c>
      <c r="B4410" s="17" t="s">
        <v>6638</v>
      </c>
      <c r="C4410" s="17" t="s">
        <v>6639</v>
      </c>
      <c r="D4410" s="17" t="s">
        <v>6752</v>
      </c>
      <c r="E4410" s="17" t="s">
        <v>6753</v>
      </c>
      <c r="F4410" s="18">
        <v>0.25</v>
      </c>
      <c r="G4410" s="36">
        <v>0</v>
      </c>
      <c r="H4410" s="37">
        <v>6.5921000000000003</v>
      </c>
      <c r="I4410" s="37">
        <v>1.4963</v>
      </c>
      <c r="J4410" s="19">
        <v>30</v>
      </c>
      <c r="K4410" s="19">
        <v>8</v>
      </c>
      <c r="L4410" s="18">
        <v>0.22700000000000001</v>
      </c>
      <c r="M4410" s="20">
        <v>0.66927630000000005</v>
      </c>
      <c r="N4410" s="21">
        <v>0.3</v>
      </c>
      <c r="O4410" s="22" t="s">
        <v>12</v>
      </c>
      <c r="P4410" s="22">
        <v>0.55175463619999998</v>
      </c>
      <c r="Q4410" s="22">
        <v>0.249999999999999</v>
      </c>
      <c r="R4410" s="43"/>
      <c r="S4410" s="42" t="str">
        <f>IF(R4410="","",MAX(R4410,Q4410))</f>
        <v/>
      </c>
      <c r="T4410" s="27">
        <f>IF(A4410="placement",MIN(P4410,IF(S4410="",Q4410,S4410)),"")</f>
        <v>0.249999999999999</v>
      </c>
      <c r="U4410" s="20">
        <f>IF($A4410="placement",T4410*J4410,"")</f>
        <v>7.4999999999999698</v>
      </c>
      <c r="V4410" s="19">
        <f>IF($A4410="placement",U4410,IF($A4410="site",SUMIF($C:$C,$C4410,$U:$U),IF($A4410="user",SUMIF($B:$B,$B4410,$U:$U),SUM($U:$U))))</f>
        <v>7.4999999999999698</v>
      </c>
      <c r="W4410" s="18">
        <f>V4410/J4410</f>
        <v>0.249999999999999</v>
      </c>
    </row>
    <row r="4411" spans="1:23" x14ac:dyDescent="0.3">
      <c r="A4411" s="11" t="s">
        <v>14</v>
      </c>
      <c r="B4411" s="11" t="s">
        <v>6876</v>
      </c>
      <c r="C4411" s="11" t="s">
        <v>6878</v>
      </c>
      <c r="D4411" s="11" t="s">
        <v>10305</v>
      </c>
      <c r="E4411" s="11" t="s">
        <v>10306</v>
      </c>
      <c r="F4411" s="12">
        <v>0.25</v>
      </c>
      <c r="G4411" s="33">
        <v>0</v>
      </c>
      <c r="H4411" s="34">
        <v>1.1919</v>
      </c>
      <c r="I4411" s="34">
        <v>0.67579999999999996</v>
      </c>
      <c r="J4411" s="13">
        <v>30</v>
      </c>
      <c r="K4411" s="13">
        <v>7</v>
      </c>
      <c r="L4411" s="12">
        <v>0.56699999999999995</v>
      </c>
      <c r="M4411" s="14">
        <v>1.47804672</v>
      </c>
      <c r="N4411" s="15">
        <v>0.9</v>
      </c>
      <c r="O4411" s="16" t="s">
        <v>12</v>
      </c>
      <c r="P4411" s="16">
        <v>0.39108825930000002</v>
      </c>
      <c r="Q4411" s="16">
        <v>0.249999999999999</v>
      </c>
      <c r="R4411" s="44"/>
      <c r="S4411" s="42" t="str">
        <f>IF(R4411="","",MAX(R4411,Q4411))</f>
        <v/>
      </c>
      <c r="T4411" s="27">
        <f>IF(A4411="placement",MIN(P4411,IF(S4411="",Q4411,S4411)),"")</f>
        <v>0.249999999999999</v>
      </c>
      <c r="U4411" s="14">
        <f>IF($A4411="placement",T4411*J4411,"")</f>
        <v>7.4999999999999698</v>
      </c>
      <c r="V4411" s="13">
        <f>IF($A4411="placement",U4411,IF($A4411="site",SUMIF($C:$C,$C4411,$U:$U),IF($A4411="user",SUMIF($B:$B,$B4411,$U:$U),SUM($U:$U))))</f>
        <v>7.4999999999999698</v>
      </c>
      <c r="W4411" s="12">
        <f>V4411/J4411</f>
        <v>0.249999999999999</v>
      </c>
    </row>
    <row r="4412" spans="1:23" x14ac:dyDescent="0.3">
      <c r="A4412" s="23" t="s">
        <v>14</v>
      </c>
      <c r="B4412" s="23" t="s">
        <v>7472</v>
      </c>
      <c r="C4412" s="23" t="s">
        <v>7473</v>
      </c>
      <c r="D4412" s="23" t="s">
        <v>7538</v>
      </c>
      <c r="E4412" s="23" t="s">
        <v>7539</v>
      </c>
      <c r="F4412" s="27">
        <v>0.25</v>
      </c>
      <c r="G4412" s="24">
        <v>0</v>
      </c>
      <c r="H4412" s="25">
        <v>11.370200000000001</v>
      </c>
      <c r="I4412" s="25">
        <v>0.78169999999999995</v>
      </c>
      <c r="J4412" s="26">
        <v>30</v>
      </c>
      <c r="K4412" s="26">
        <v>7</v>
      </c>
      <c r="L4412" s="27">
        <v>6.88E-2</v>
      </c>
      <c r="M4412" s="28">
        <v>1.28123173</v>
      </c>
      <c r="N4412" s="29">
        <v>1</v>
      </c>
      <c r="O4412" s="31" t="s">
        <v>42</v>
      </c>
      <c r="P4412" s="31">
        <v>0.21950106259999999</v>
      </c>
      <c r="Q4412" s="31">
        <v>0.21950106263104499</v>
      </c>
      <c r="R4412" s="42"/>
      <c r="S4412" s="42" t="str">
        <f>IF(R4412="","",MAX(R4412,Q4412))</f>
        <v/>
      </c>
      <c r="T4412" s="27">
        <f>IF(A4412="placement",MIN(P4412,IF(S4412="",Q4412,S4412)),"")</f>
        <v>0.21950106259999999</v>
      </c>
      <c r="U4412" s="28">
        <f>IF($A4412="placement",T4412*J4412,"")</f>
        <v>6.5850318779999997</v>
      </c>
      <c r="V4412" s="26">
        <f>IF($A4412="placement",U4412,IF($A4412="site",SUMIF($C:$C,$C4412,$U:$U),IF($A4412="user",SUMIF($B:$B,$B4412,$U:$U),SUM($U:$U))))</f>
        <v>6.5850318779999997</v>
      </c>
      <c r="W4412" s="27">
        <f>V4412/J4412</f>
        <v>0.21950106259999999</v>
      </c>
    </row>
    <row r="4413" spans="1:23" hidden="1" x14ac:dyDescent="0.3">
      <c r="A4413" s="11" t="s">
        <v>13</v>
      </c>
      <c r="B4413" s="11" t="s">
        <v>1260</v>
      </c>
      <c r="C4413" s="11" t="s">
        <v>1261</v>
      </c>
      <c r="D4413" s="11" t="s">
        <v>9898</v>
      </c>
      <c r="E4413" s="11"/>
      <c r="F4413" s="12">
        <v>0.25169999999999998</v>
      </c>
      <c r="G4413" s="33">
        <v>0</v>
      </c>
      <c r="H4413" s="34">
        <v>90.507300000000001</v>
      </c>
      <c r="I4413" s="34">
        <v>15.2111</v>
      </c>
      <c r="J4413" s="13">
        <v>118</v>
      </c>
      <c r="K4413" s="13">
        <v>29</v>
      </c>
      <c r="L4413" s="12">
        <v>0.1681</v>
      </c>
      <c r="M4413" s="14">
        <v>0.25774364999999999</v>
      </c>
      <c r="N4413" s="15">
        <v>0.14551600000000001</v>
      </c>
      <c r="O4413" s="16"/>
      <c r="P4413" s="16">
        <v>0.43542354080000001</v>
      </c>
      <c r="Q4413" s="16">
        <v>0.251735267217851</v>
      </c>
      <c r="R4413" s="44"/>
      <c r="S4413" s="42" t="str">
        <f>IF(R4413="","",MAX(R4413,Q4413))</f>
        <v/>
      </c>
      <c r="T4413" s="27" t="str">
        <f>IF(A4413="placement",MIN(P4413,IF(S4413="",Q4413,S4413)),"")</f>
        <v/>
      </c>
      <c r="U4413" s="14" t="str">
        <f>IF($A4413="placement",T4413*J4413,"")</f>
        <v/>
      </c>
      <c r="V4413" s="13">
        <f>IF($A4413="placement",U4413,IF($A4413="site",SUMIF($C:$C,$C4413,$U:$U),IF($A4413="user",SUMIF($B:$B,$B4413,$U:$U),SUM($U:$U))))</f>
        <v>28.249999999999929</v>
      </c>
      <c r="W4413" s="12">
        <f>V4413/J4413</f>
        <v>0.23940677966101634</v>
      </c>
    </row>
    <row r="4414" spans="1:23" hidden="1" x14ac:dyDescent="0.3">
      <c r="A4414" s="23" t="s">
        <v>10</v>
      </c>
      <c r="B4414" s="23" t="s">
        <v>1708</v>
      </c>
      <c r="C4414" s="23" t="s">
        <v>9898</v>
      </c>
      <c r="D4414" s="23" t="s">
        <v>9898</v>
      </c>
      <c r="E4414" s="23"/>
      <c r="F4414" s="27">
        <v>0.19869999999999999</v>
      </c>
      <c r="G4414" s="24">
        <v>0</v>
      </c>
      <c r="H4414" s="25">
        <v>848.3048</v>
      </c>
      <c r="I4414" s="25">
        <v>307.11610000000002</v>
      </c>
      <c r="J4414" s="26">
        <v>18699</v>
      </c>
      <c r="K4414" s="26">
        <v>3387</v>
      </c>
      <c r="L4414" s="27">
        <v>0.36199999999999999</v>
      </c>
      <c r="M4414" s="28">
        <v>2.0295454500000001</v>
      </c>
      <c r="N4414" s="29">
        <v>1.4869829999999999</v>
      </c>
      <c r="O4414" s="31"/>
      <c r="P4414" s="31">
        <v>0.26733200410000002</v>
      </c>
      <c r="Q4414" s="31">
        <v>0.198709179084471</v>
      </c>
      <c r="R4414" s="42"/>
      <c r="S4414" s="42" t="str">
        <f>IF(R4414="","",MAX(R4414,Q4414))</f>
        <v/>
      </c>
      <c r="T4414" s="27" t="str">
        <f>IF(A4414="placement",MIN(P4414,IF(S4414="",Q4414,S4414)),"")</f>
        <v/>
      </c>
      <c r="U4414" s="28" t="str">
        <f>IF($A4414="placement",T4414*J4414,"")</f>
        <v/>
      </c>
      <c r="V4414" s="26">
        <f>IF($A4414="placement",U4414,IF($A4414="site",SUMIF($C:$C,$C4414,$U:$U),IF($A4414="user",SUMIF($B:$B,$B4414,$U:$U),SUM($U:$U))))</f>
        <v>3843.4178046668962</v>
      </c>
      <c r="W4414" s="27">
        <f>V4414/J4414</f>
        <v>0.20554135540226195</v>
      </c>
    </row>
    <row r="4415" spans="1:23" x14ac:dyDescent="0.3">
      <c r="A4415" s="23" t="s">
        <v>14</v>
      </c>
      <c r="B4415" s="23" t="s">
        <v>4199</v>
      </c>
      <c r="C4415" s="23" t="s">
        <v>4201</v>
      </c>
      <c r="D4415" s="23" t="s">
        <v>4214</v>
      </c>
      <c r="E4415" s="23" t="s">
        <v>4215</v>
      </c>
      <c r="F4415" s="27">
        <v>0.33</v>
      </c>
      <c r="G4415" s="24">
        <v>0</v>
      </c>
      <c r="H4415" s="25">
        <v>15.4701</v>
      </c>
      <c r="I4415" s="25">
        <v>1.5893999999999999</v>
      </c>
      <c r="J4415" s="26">
        <v>30</v>
      </c>
      <c r="K4415" s="26">
        <v>6</v>
      </c>
      <c r="L4415" s="27">
        <v>0.1027</v>
      </c>
      <c r="M4415" s="28">
        <v>0.62575948000000003</v>
      </c>
      <c r="N4415" s="29">
        <v>0.5</v>
      </c>
      <c r="O4415" s="31" t="s">
        <v>12</v>
      </c>
      <c r="P4415" s="31">
        <v>0.20097095749999999</v>
      </c>
      <c r="Q4415" s="31">
        <v>0.20097095745597601</v>
      </c>
      <c r="R4415" s="42"/>
      <c r="S4415" s="42" t="str">
        <f>IF(R4415="","",MAX(R4415,Q4415))</f>
        <v/>
      </c>
      <c r="T4415" s="27">
        <f>IF(A4415="placement",MIN(P4415,IF(S4415="",Q4415,S4415)),"")</f>
        <v>0.20097095745597601</v>
      </c>
      <c r="U4415" s="28">
        <f>IF($A4415="placement",T4415*J4415,"")</f>
        <v>6.0291287236792801</v>
      </c>
      <c r="V4415" s="26">
        <f>IF($A4415="placement",U4415,IF($A4415="site",SUMIF($C:$C,$C4415,$U:$U),IF($A4415="user",SUMIF($B:$B,$B4415,$U:$U),SUM($U:$U))))</f>
        <v>6.0291287236792801</v>
      </c>
      <c r="W4415" s="27">
        <f>V4415/J4415</f>
        <v>0.20097095745597601</v>
      </c>
    </row>
    <row r="4416" spans="1:23" x14ac:dyDescent="0.3">
      <c r="A4416" s="23" t="s">
        <v>14</v>
      </c>
      <c r="B4416" s="23" t="s">
        <v>6638</v>
      </c>
      <c r="C4416" s="23" t="s">
        <v>6639</v>
      </c>
      <c r="D4416" s="23" t="s">
        <v>6770</v>
      </c>
      <c r="E4416" s="23" t="s">
        <v>6771</v>
      </c>
      <c r="F4416" s="27">
        <v>0.25</v>
      </c>
      <c r="G4416" s="24">
        <v>0</v>
      </c>
      <c r="H4416" s="25">
        <v>4.8287000000000004</v>
      </c>
      <c r="I4416" s="25">
        <v>1.1431</v>
      </c>
      <c r="J4416" s="26">
        <v>30</v>
      </c>
      <c r="K4416" s="26">
        <v>6</v>
      </c>
      <c r="L4416" s="27">
        <v>0.23669999999999999</v>
      </c>
      <c r="M4416" s="28">
        <v>0.86694576000000001</v>
      </c>
      <c r="N4416" s="29">
        <v>0.7</v>
      </c>
      <c r="O4416" s="31" t="s">
        <v>12</v>
      </c>
      <c r="P4416" s="31">
        <v>0.1925677137</v>
      </c>
      <c r="Q4416" s="31">
        <v>0.192567713663817</v>
      </c>
      <c r="R4416" s="42"/>
      <c r="S4416" s="42" t="str">
        <f>IF(R4416="","",MAX(R4416,Q4416))</f>
        <v/>
      </c>
      <c r="T4416" s="27">
        <f>IF(A4416="placement",MIN(P4416,IF(S4416="",Q4416,S4416)),"")</f>
        <v>0.192567713663817</v>
      </c>
      <c r="U4416" s="28">
        <f>IF($A4416="placement",T4416*J4416,"")</f>
        <v>5.7770314099145104</v>
      </c>
      <c r="V4416" s="26">
        <f>IF($A4416="placement",U4416,IF($A4416="site",SUMIF($C:$C,$C4416,$U:$U),IF($A4416="user",SUMIF($B:$B,$B4416,$U:$U),SUM($U:$U))))</f>
        <v>5.7770314099145104</v>
      </c>
      <c r="W4416" s="27">
        <f>V4416/J4416</f>
        <v>0.192567713663817</v>
      </c>
    </row>
    <row r="4417" spans="1:23" x14ac:dyDescent="0.3">
      <c r="A4417" s="23" t="s">
        <v>14</v>
      </c>
      <c r="B4417" s="23" t="s">
        <v>1501</v>
      </c>
      <c r="C4417" s="23" t="s">
        <v>1503</v>
      </c>
      <c r="D4417" s="32" t="s">
        <v>1531</v>
      </c>
      <c r="E4417" s="23" t="s">
        <v>1532</v>
      </c>
      <c r="F4417" s="27">
        <v>0.33</v>
      </c>
      <c r="G4417" s="24">
        <v>0</v>
      </c>
      <c r="H4417" s="25">
        <v>10.2522</v>
      </c>
      <c r="I4417" s="25">
        <v>0.44729999999999998</v>
      </c>
      <c r="J4417" s="26">
        <v>30</v>
      </c>
      <c r="K4417" s="26">
        <v>6</v>
      </c>
      <c r="L4417" s="27">
        <v>4.36E-2</v>
      </c>
      <c r="M4417" s="28">
        <v>2.21884382</v>
      </c>
      <c r="N4417" s="29">
        <v>1.8</v>
      </c>
      <c r="O4417" s="31" t="s">
        <v>12</v>
      </c>
      <c r="P4417" s="31">
        <v>0.18876669739999999</v>
      </c>
      <c r="Q4417" s="31">
        <v>0.18876669737448101</v>
      </c>
      <c r="R4417" s="42"/>
      <c r="S4417" s="42" t="str">
        <f>IF(R4417="","",MAX(R4417,Q4417))</f>
        <v/>
      </c>
      <c r="T4417" s="27">
        <f>IF(A4417="placement",MIN(P4417,IF(S4417="",Q4417,S4417)),"")</f>
        <v>0.18876669737448101</v>
      </c>
      <c r="U4417" s="28">
        <f>IF($A4417="placement",T4417*J4417,"")</f>
        <v>5.6630009212344303</v>
      </c>
      <c r="V4417" s="26">
        <f>IF($A4417="placement",U4417,IF($A4417="site",SUMIF($C:$C,$C4417,$U:$U),IF($A4417="user",SUMIF($B:$B,$B4417,$U:$U),SUM($U:$U))))</f>
        <v>5.6630009212344303</v>
      </c>
      <c r="W4417" s="27">
        <f>V4417/J4417</f>
        <v>0.18876669737448101</v>
      </c>
    </row>
    <row r="4418" spans="1:23" x14ac:dyDescent="0.3">
      <c r="A4418" s="23" t="s">
        <v>14</v>
      </c>
      <c r="B4418" s="23" t="s">
        <v>1501</v>
      </c>
      <c r="C4418" s="23" t="s">
        <v>1503</v>
      </c>
      <c r="D4418" s="23" t="s">
        <v>1537</v>
      </c>
      <c r="E4418" s="23" t="s">
        <v>1538</v>
      </c>
      <c r="F4418" s="27">
        <v>0.33</v>
      </c>
      <c r="G4418" s="24">
        <v>0</v>
      </c>
      <c r="H4418" s="25">
        <v>10.3271</v>
      </c>
      <c r="I4418" s="25">
        <v>0.44650000000000001</v>
      </c>
      <c r="J4418" s="26">
        <v>30</v>
      </c>
      <c r="K4418" s="26">
        <v>6</v>
      </c>
      <c r="L4418" s="27">
        <v>4.3200000000000002E-2</v>
      </c>
      <c r="M4418" s="28">
        <v>2.2169252899999998</v>
      </c>
      <c r="N4418" s="29">
        <v>1.8</v>
      </c>
      <c r="O4418" s="31" t="s">
        <v>12</v>
      </c>
      <c r="P4418" s="31">
        <v>0.18806465580000001</v>
      </c>
      <c r="Q4418" s="31">
        <v>0.188064655794486</v>
      </c>
      <c r="R4418" s="42"/>
      <c r="S4418" s="42" t="str">
        <f>IF(R4418="","",MAX(R4418,Q4418))</f>
        <v/>
      </c>
      <c r="T4418" s="27">
        <f>IF(A4418="placement",MIN(P4418,IF(S4418="",Q4418,S4418)),"")</f>
        <v>0.188064655794486</v>
      </c>
      <c r="U4418" s="28">
        <f>IF($A4418="placement",T4418*J4418,"")</f>
        <v>5.6419396738345799</v>
      </c>
      <c r="V4418" s="26">
        <f>IF($A4418="placement",U4418,IF($A4418="site",SUMIF($C:$C,$C4418,$U:$U),IF($A4418="user",SUMIF($B:$B,$B4418,$U:$U),SUM($U:$U))))</f>
        <v>5.6419396738345799</v>
      </c>
      <c r="W4418" s="27">
        <f>V4418/J4418</f>
        <v>0.188064655794486</v>
      </c>
    </row>
    <row r="4419" spans="1:23" x14ac:dyDescent="0.3">
      <c r="A4419" s="23" t="s">
        <v>14</v>
      </c>
      <c r="B4419" s="23" t="s">
        <v>5660</v>
      </c>
      <c r="C4419" s="23" t="s">
        <v>5662</v>
      </c>
      <c r="D4419" s="23" t="s">
        <v>5675</v>
      </c>
      <c r="E4419" s="23" t="s">
        <v>5661</v>
      </c>
      <c r="F4419" s="27">
        <v>0.15</v>
      </c>
      <c r="G4419" s="24">
        <v>0</v>
      </c>
      <c r="H4419" s="25">
        <v>41.857999999999997</v>
      </c>
      <c r="I4419" s="25">
        <v>1.2884</v>
      </c>
      <c r="J4419" s="26">
        <v>30</v>
      </c>
      <c r="K4419" s="26">
        <v>4</v>
      </c>
      <c r="L4419" s="27">
        <v>3.0800000000000001E-2</v>
      </c>
      <c r="M4419" s="28">
        <v>0.77258967999999995</v>
      </c>
      <c r="N4419" s="29">
        <v>0.5</v>
      </c>
      <c r="O4419" s="31" t="s">
        <v>42</v>
      </c>
      <c r="P4419" s="31">
        <v>0.35282593719999999</v>
      </c>
      <c r="Q4419" s="31">
        <v>0.15</v>
      </c>
      <c r="R4419" s="42"/>
      <c r="S4419" s="42" t="str">
        <f>IF(R4419="","",MAX(R4419,Q4419))</f>
        <v/>
      </c>
      <c r="T4419" s="27">
        <f>IF(A4419="placement",MIN(P4419,IF(S4419="",Q4419,S4419)),"")</f>
        <v>0.15</v>
      </c>
      <c r="U4419" s="28">
        <f>IF($A4419="placement",T4419*J4419,"")</f>
        <v>4.5</v>
      </c>
      <c r="V4419" s="26">
        <f>IF($A4419="placement",U4419,IF($A4419="site",SUMIF($C:$C,$C4419,$U:$U),IF($A4419="user",SUMIF($B:$B,$B4419,$U:$U),SUM($U:$U))))</f>
        <v>4.5</v>
      </c>
      <c r="W4419" s="27">
        <f>V4419/J4419</f>
        <v>0.15</v>
      </c>
    </row>
    <row r="4420" spans="1:23" x14ac:dyDescent="0.3">
      <c r="A4420" s="23" t="s">
        <v>14</v>
      </c>
      <c r="B4420" s="23" t="s">
        <v>8701</v>
      </c>
      <c r="C4420" s="23" t="s">
        <v>8703</v>
      </c>
      <c r="D4420" s="23" t="s">
        <v>8734</v>
      </c>
      <c r="E4420" s="23" t="s">
        <v>8735</v>
      </c>
      <c r="F4420" s="27">
        <v>0.33</v>
      </c>
      <c r="G4420" s="24">
        <v>1</v>
      </c>
      <c r="H4420" s="25">
        <v>55.788499999999999</v>
      </c>
      <c r="I4420" s="25">
        <v>0.67710000000000004</v>
      </c>
      <c r="J4420" s="26">
        <v>30</v>
      </c>
      <c r="K4420" s="26">
        <v>4</v>
      </c>
      <c r="L4420" s="27">
        <v>1.21E-2</v>
      </c>
      <c r="M4420" s="28">
        <v>1.4558919699999999</v>
      </c>
      <c r="N4420" s="29">
        <v>1.25</v>
      </c>
      <c r="O4420" s="31" t="s">
        <v>12</v>
      </c>
      <c r="P4420" s="31">
        <v>0.1414198139</v>
      </c>
      <c r="Q4420" s="31">
        <v>0.141419813918437</v>
      </c>
      <c r="R4420" s="42"/>
      <c r="S4420" s="42" t="str">
        <f>IF(R4420="","",MAX(R4420,Q4420))</f>
        <v/>
      </c>
      <c r="T4420" s="27">
        <f>IF(A4420="placement",MIN(P4420,IF(S4420="",Q4420,S4420)),"")</f>
        <v>0.1414198139</v>
      </c>
      <c r="U4420" s="28">
        <f>IF($A4420="placement",T4420*J4420,"")</f>
        <v>4.2425944170000003</v>
      </c>
      <c r="V4420" s="26">
        <f>IF($A4420="placement",U4420,IF($A4420="site",SUMIF($C:$C,$C4420,$U:$U),IF($A4420="user",SUMIF($B:$B,$B4420,$U:$U),SUM($U:$U))))</f>
        <v>4.2425944170000003</v>
      </c>
      <c r="W4420" s="27">
        <f>V4420/J4420</f>
        <v>0.1414198139</v>
      </c>
    </row>
    <row r="4421" spans="1:23" x14ac:dyDescent="0.3">
      <c r="A4421" s="23" t="s">
        <v>14</v>
      </c>
      <c r="B4421" s="23" t="s">
        <v>1696</v>
      </c>
      <c r="C4421" s="23" t="s">
        <v>1697</v>
      </c>
      <c r="D4421" s="23" t="s">
        <v>1704</v>
      </c>
      <c r="E4421" s="23" t="s">
        <v>1705</v>
      </c>
      <c r="F4421" s="27">
        <v>0.33</v>
      </c>
      <c r="G4421" s="24">
        <v>1</v>
      </c>
      <c r="H4421" s="25">
        <v>33.880400000000002</v>
      </c>
      <c r="I4421" s="25">
        <v>5.4596999999999998</v>
      </c>
      <c r="J4421" s="26">
        <v>29</v>
      </c>
      <c r="K4421" s="26">
        <v>9</v>
      </c>
      <c r="L4421" s="27">
        <v>0.16109999999999999</v>
      </c>
      <c r="M4421" s="28">
        <v>0.17563190000000001</v>
      </c>
      <c r="N4421" s="29">
        <v>0.01</v>
      </c>
      <c r="O4421" s="31" t="s">
        <v>12</v>
      </c>
      <c r="P4421" s="31">
        <v>0.94306273559999998</v>
      </c>
      <c r="Q4421" s="31">
        <v>0.33</v>
      </c>
      <c r="R4421" s="42"/>
      <c r="S4421" s="42" t="str">
        <f>IF(R4421="","",MAX(R4421,Q4421))</f>
        <v/>
      </c>
      <c r="T4421" s="27">
        <f>IF(A4421="placement",MIN(P4421,IF(S4421="",Q4421,S4421)),"")</f>
        <v>0.33</v>
      </c>
      <c r="U4421" s="28">
        <f>IF($A4421="placement",T4421*J4421,"")</f>
        <v>9.57</v>
      </c>
      <c r="V4421" s="26">
        <f>IF($A4421="placement",U4421,IF($A4421="site",SUMIF($C:$C,$C4421,$U:$U),IF($A4421="user",SUMIF($B:$B,$B4421,$U:$U),SUM($U:$U))))</f>
        <v>9.57</v>
      </c>
      <c r="W4421" s="27">
        <f>V4421/J4421</f>
        <v>0.33</v>
      </c>
    </row>
    <row r="4422" spans="1:23" x14ac:dyDescent="0.3">
      <c r="A4422" s="23" t="s">
        <v>14</v>
      </c>
      <c r="B4422" s="23" t="s">
        <v>9338</v>
      </c>
      <c r="C4422" s="23" t="s">
        <v>7914</v>
      </c>
      <c r="D4422" s="23" t="s">
        <v>9344</v>
      </c>
      <c r="E4422" s="23" t="s">
        <v>9345</v>
      </c>
      <c r="F4422" s="27">
        <v>0.33</v>
      </c>
      <c r="G4422" s="24">
        <v>0</v>
      </c>
      <c r="H4422" s="25">
        <v>16.493600000000001</v>
      </c>
      <c r="I4422" s="25">
        <v>4.1881000000000004</v>
      </c>
      <c r="J4422" s="26">
        <v>29</v>
      </c>
      <c r="K4422" s="26">
        <v>10</v>
      </c>
      <c r="L4422" s="27">
        <v>0.25390000000000001</v>
      </c>
      <c r="M4422" s="28">
        <v>0.23380972999999999</v>
      </c>
      <c r="N4422" s="29">
        <v>0.1</v>
      </c>
      <c r="O4422" s="31" t="s">
        <v>12</v>
      </c>
      <c r="P4422" s="31">
        <v>0.57230181189999996</v>
      </c>
      <c r="Q4422" s="31">
        <v>0.33</v>
      </c>
      <c r="R4422" s="42"/>
      <c r="S4422" s="42" t="str">
        <f>IF(R4422="","",MAX(R4422,Q4422))</f>
        <v/>
      </c>
      <c r="T4422" s="27">
        <f>IF(A4422="placement",MIN(P4422,IF(S4422="",Q4422,S4422)),"")</f>
        <v>0.33</v>
      </c>
      <c r="U4422" s="28">
        <f>IF($A4422="placement",T4422*J4422,"")</f>
        <v>9.57</v>
      </c>
      <c r="V4422" s="26">
        <f>IF($A4422="placement",U4422,IF($A4422="site",SUMIF($C:$C,$C4422,$U:$U),IF($A4422="user",SUMIF($B:$B,$B4422,$U:$U),SUM($U:$U))))</f>
        <v>9.57</v>
      </c>
      <c r="W4422" s="27">
        <f>V4422/J4422</f>
        <v>0.33</v>
      </c>
    </row>
    <row r="4423" spans="1:23" x14ac:dyDescent="0.3">
      <c r="A4423" s="23" t="s">
        <v>14</v>
      </c>
      <c r="B4423" s="23" t="s">
        <v>2258</v>
      </c>
      <c r="C4423" s="23" t="s">
        <v>2260</v>
      </c>
      <c r="D4423" s="23" t="s">
        <v>2267</v>
      </c>
      <c r="E4423" s="23" t="s">
        <v>2268</v>
      </c>
      <c r="F4423" s="27">
        <v>0.33</v>
      </c>
      <c r="G4423" s="24">
        <v>0</v>
      </c>
      <c r="H4423" s="25">
        <v>14.1203</v>
      </c>
      <c r="I4423" s="25">
        <v>4.8247</v>
      </c>
      <c r="J4423" s="26">
        <v>29</v>
      </c>
      <c r="K4423" s="26">
        <v>9</v>
      </c>
      <c r="L4423" s="27">
        <v>0.3417</v>
      </c>
      <c r="M4423" s="28">
        <v>0.19882747000000001</v>
      </c>
      <c r="N4423" s="29">
        <v>0.03</v>
      </c>
      <c r="O4423" s="31" t="s">
        <v>12</v>
      </c>
      <c r="P4423" s="31">
        <v>0.84911541329999995</v>
      </c>
      <c r="Q4423" s="31">
        <v>0.32999999999999902</v>
      </c>
      <c r="R4423" s="42"/>
      <c r="S4423" s="42" t="str">
        <f>IF(R4423="","",MAX(R4423,Q4423))</f>
        <v/>
      </c>
      <c r="T4423" s="27">
        <f>IF(A4423="placement",MIN(P4423,IF(S4423="",Q4423,S4423)),"")</f>
        <v>0.32999999999999902</v>
      </c>
      <c r="U4423" s="28">
        <f>IF($A4423="placement",T4423*J4423,"")</f>
        <v>9.5699999999999719</v>
      </c>
      <c r="V4423" s="26">
        <f>IF($A4423="placement",U4423,IF($A4423="site",SUMIF($C:$C,$C4423,$U:$U),IF($A4423="user",SUMIF($B:$B,$B4423,$U:$U),SUM($U:$U))))</f>
        <v>9.5699999999999719</v>
      </c>
      <c r="W4423" s="27">
        <f>V4423/J4423</f>
        <v>0.32999999999999902</v>
      </c>
    </row>
    <row r="4424" spans="1:23" x14ac:dyDescent="0.3">
      <c r="A4424" s="11" t="s">
        <v>14</v>
      </c>
      <c r="B4424" s="11" t="s">
        <v>670</v>
      </c>
      <c r="C4424" s="11" t="s">
        <v>671</v>
      </c>
      <c r="D4424" s="11" t="s">
        <v>676</v>
      </c>
      <c r="E4424" s="11" t="s">
        <v>677</v>
      </c>
      <c r="F4424" s="12">
        <v>0.33</v>
      </c>
      <c r="G4424" s="33">
        <v>0</v>
      </c>
      <c r="H4424" s="34">
        <v>6.7152000000000003</v>
      </c>
      <c r="I4424" s="34">
        <v>0.63939999999999997</v>
      </c>
      <c r="J4424" s="13">
        <v>29</v>
      </c>
      <c r="K4424" s="13">
        <v>8</v>
      </c>
      <c r="L4424" s="12">
        <v>9.5200000000000007E-2</v>
      </c>
      <c r="M4424" s="14">
        <v>1.52795218</v>
      </c>
      <c r="N4424" s="15">
        <v>1.1000000000000001</v>
      </c>
      <c r="O4424" s="16" t="s">
        <v>12</v>
      </c>
      <c r="P4424" s="16">
        <v>0.28008218359999998</v>
      </c>
      <c r="Q4424" s="16">
        <v>0.280082183567673</v>
      </c>
      <c r="R4424" s="44"/>
      <c r="S4424" s="42" t="str">
        <f>IF(R4424="","",MAX(R4424,Q4424))</f>
        <v/>
      </c>
      <c r="T4424" s="27">
        <f>IF(A4424="placement",MIN(P4424,IF(S4424="",Q4424,S4424)),"")</f>
        <v>0.280082183567673</v>
      </c>
      <c r="U4424" s="14">
        <f>IF($A4424="placement",T4424*J4424,"")</f>
        <v>8.1223833234625165</v>
      </c>
      <c r="V4424" s="13">
        <f>IF($A4424="placement",U4424,IF($A4424="site",SUMIF($C:$C,$C4424,$U:$U),IF($A4424="user",SUMIF($B:$B,$B4424,$U:$U),SUM($U:$U))))</f>
        <v>8.1223833234625165</v>
      </c>
      <c r="W4424" s="12">
        <f>V4424/J4424</f>
        <v>0.280082183567673</v>
      </c>
    </row>
    <row r="4425" spans="1:23" x14ac:dyDescent="0.3">
      <c r="A4425" s="23" t="s">
        <v>14</v>
      </c>
      <c r="B4425" s="23" t="s">
        <v>3784</v>
      </c>
      <c r="C4425" s="23" t="s">
        <v>3786</v>
      </c>
      <c r="D4425" s="32" t="s">
        <v>3787</v>
      </c>
      <c r="E4425" s="23" t="s">
        <v>3788</v>
      </c>
      <c r="F4425" s="27">
        <v>0.28000000000000003</v>
      </c>
      <c r="G4425" s="24">
        <v>0</v>
      </c>
      <c r="H4425" s="25">
        <v>10.276300000000001</v>
      </c>
      <c r="I4425" s="25">
        <v>1.0366</v>
      </c>
      <c r="J4425" s="26">
        <v>29</v>
      </c>
      <c r="K4425" s="26">
        <v>7</v>
      </c>
      <c r="L4425" s="27">
        <v>0.1009</v>
      </c>
      <c r="M4425" s="28">
        <v>0.93446803000000001</v>
      </c>
      <c r="N4425" s="29">
        <v>0.7</v>
      </c>
      <c r="O4425" s="31" t="s">
        <v>70</v>
      </c>
      <c r="P4425" s="31">
        <v>0.25091069980000003</v>
      </c>
      <c r="Q4425" s="31">
        <v>0.25091069980089897</v>
      </c>
      <c r="R4425" s="42"/>
      <c r="S4425" s="42" t="str">
        <f>IF(R4425="","",MAX(R4425,Q4425))</f>
        <v/>
      </c>
      <c r="T4425" s="27">
        <f>IF(A4425="placement",MIN(P4425,IF(S4425="",Q4425,S4425)),"")</f>
        <v>0.25091069980000003</v>
      </c>
      <c r="U4425" s="28">
        <f>IF($A4425="placement",T4425*J4425,"")</f>
        <v>7.2764102942000006</v>
      </c>
      <c r="V4425" s="26">
        <f>IF($A4425="placement",U4425,IF($A4425="site",SUMIF($C:$C,$C4425,$U:$U),IF($A4425="user",SUMIF($B:$B,$B4425,$U:$U),SUM($U:$U))))</f>
        <v>7.2764102942000006</v>
      </c>
      <c r="W4425" s="27">
        <f>V4425/J4425</f>
        <v>0.25091069980000003</v>
      </c>
    </row>
    <row r="4426" spans="1:23" x14ac:dyDescent="0.3">
      <c r="A4426" s="17" t="s">
        <v>14</v>
      </c>
      <c r="B4426" s="17" t="s">
        <v>670</v>
      </c>
      <c r="C4426" s="17" t="s">
        <v>671</v>
      </c>
      <c r="D4426" s="17" t="s">
        <v>674</v>
      </c>
      <c r="E4426" s="17" t="s">
        <v>675</v>
      </c>
      <c r="F4426" s="18">
        <v>0.25</v>
      </c>
      <c r="G4426" s="36">
        <v>0</v>
      </c>
      <c r="H4426" s="37">
        <v>7.5035999999999996</v>
      </c>
      <c r="I4426" s="37">
        <v>0.65859999999999996</v>
      </c>
      <c r="J4426" s="19">
        <v>29</v>
      </c>
      <c r="K4426" s="19">
        <v>7</v>
      </c>
      <c r="L4426" s="18">
        <v>8.7800000000000003E-2</v>
      </c>
      <c r="M4426" s="20">
        <v>1.4776705299999999</v>
      </c>
      <c r="N4426" s="21">
        <v>1.1000000000000001</v>
      </c>
      <c r="O4426" s="22" t="s">
        <v>70</v>
      </c>
      <c r="P4426" s="22">
        <v>0.25558507520000001</v>
      </c>
      <c r="Q4426" s="22">
        <v>0.25</v>
      </c>
      <c r="R4426" s="43"/>
      <c r="S4426" s="42" t="str">
        <f>IF(R4426="","",MAX(R4426,Q4426))</f>
        <v/>
      </c>
      <c r="T4426" s="27">
        <f>IF(A4426="placement",MIN(P4426,IF(S4426="",Q4426,S4426)),"")</f>
        <v>0.25</v>
      </c>
      <c r="U4426" s="20">
        <f>IF($A4426="placement",T4426*J4426,"")</f>
        <v>7.25</v>
      </c>
      <c r="V4426" s="19">
        <f>IF($A4426="placement",U4426,IF($A4426="site",SUMIF($C:$C,$C4426,$U:$U),IF($A4426="user",SUMIF($B:$B,$B4426,$U:$U),SUM($U:$U))))</f>
        <v>7.25</v>
      </c>
      <c r="W4426" s="18">
        <f>V4426/J4426</f>
        <v>0.25</v>
      </c>
    </row>
    <row r="4427" spans="1:23" x14ac:dyDescent="0.3">
      <c r="A4427" s="17" t="s">
        <v>14</v>
      </c>
      <c r="B4427" s="17" t="s">
        <v>1268</v>
      </c>
      <c r="C4427" s="17" t="s">
        <v>1270</v>
      </c>
      <c r="D4427" s="17" t="s">
        <v>1307</v>
      </c>
      <c r="E4427" s="17" t="s">
        <v>1308</v>
      </c>
      <c r="F4427" s="18">
        <v>0.25</v>
      </c>
      <c r="G4427" s="36">
        <v>0</v>
      </c>
      <c r="H4427" s="37">
        <v>1.0476000000000001</v>
      </c>
      <c r="I4427" s="37">
        <v>0.27829999999999999</v>
      </c>
      <c r="J4427" s="19">
        <v>29</v>
      </c>
      <c r="K4427" s="19">
        <v>7</v>
      </c>
      <c r="L4427" s="18">
        <v>0.2656</v>
      </c>
      <c r="M4427" s="20">
        <v>3.49271047</v>
      </c>
      <c r="N4427" s="21">
        <v>2.5</v>
      </c>
      <c r="O4427" s="22" t="s">
        <v>42</v>
      </c>
      <c r="P4427" s="22">
        <v>0.28422352210000001</v>
      </c>
      <c r="Q4427" s="22">
        <v>0.25</v>
      </c>
      <c r="R4427" s="43"/>
      <c r="S4427" s="42" t="str">
        <f>IF(R4427="","",MAX(R4427,Q4427))</f>
        <v/>
      </c>
      <c r="T4427" s="27">
        <f>IF(A4427="placement",MIN(P4427,IF(S4427="",Q4427,S4427)),"")</f>
        <v>0.25</v>
      </c>
      <c r="U4427" s="20">
        <f>IF($A4427="placement",T4427*J4427,"")</f>
        <v>7.25</v>
      </c>
      <c r="V4427" s="19">
        <f>IF($A4427="placement",U4427,IF($A4427="site",SUMIF($C:$C,$C4427,$U:$U),IF($A4427="user",SUMIF($B:$B,$B4427,$U:$U),SUM($U:$U))))</f>
        <v>7.25</v>
      </c>
      <c r="W4427" s="18">
        <f>V4427/J4427</f>
        <v>0.25</v>
      </c>
    </row>
    <row r="4428" spans="1:23" hidden="1" x14ac:dyDescent="0.3">
      <c r="A4428" s="17" t="s">
        <v>13</v>
      </c>
      <c r="B4428" s="17" t="s">
        <v>2226</v>
      </c>
      <c r="C4428" s="17" t="s">
        <v>2228</v>
      </c>
      <c r="D4428" s="17" t="s">
        <v>9898</v>
      </c>
      <c r="E4428" s="17"/>
      <c r="F4428" s="18">
        <v>0.32479999999999998</v>
      </c>
      <c r="G4428" s="36">
        <v>0</v>
      </c>
      <c r="H4428" s="37">
        <v>25.944600000000001</v>
      </c>
      <c r="I4428" s="37">
        <v>4.1193999999999997</v>
      </c>
      <c r="J4428" s="19">
        <v>117</v>
      </c>
      <c r="K4428" s="19">
        <v>37</v>
      </c>
      <c r="L4428" s="18">
        <v>0.1588</v>
      </c>
      <c r="M4428" s="20">
        <v>0.94594951000000005</v>
      </c>
      <c r="N4428" s="21">
        <v>0.64844299999999999</v>
      </c>
      <c r="O4428" s="22"/>
      <c r="P4428" s="22">
        <v>0.3145056953</v>
      </c>
      <c r="Q4428" s="22">
        <v>0.31450569526421102</v>
      </c>
      <c r="R4428" s="43"/>
      <c r="S4428" s="42" t="str">
        <f>IF(R4428="","",MAX(R4428,Q4428))</f>
        <v/>
      </c>
      <c r="T4428" s="27" t="str">
        <f>IF(A4428="placement",MIN(P4428,IF(S4428="",Q4428,S4428)),"")</f>
        <v/>
      </c>
      <c r="U4428" s="20" t="str">
        <f>IF($A4428="placement",T4428*J4428,"")</f>
        <v/>
      </c>
      <c r="V4428" s="19">
        <f>IF($A4428="placement",U4428,IF($A4428="site",SUMIF($C:$C,$C4428,$U:$U),IF($A4428="user",SUMIF($B:$B,$B4428,$U:$U),SUM($U:$U))))</f>
        <v>34.472628924478911</v>
      </c>
      <c r="W4428" s="18">
        <f>V4428/J4428</f>
        <v>0.29463785405537529</v>
      </c>
    </row>
    <row r="4429" spans="1:23" hidden="1" x14ac:dyDescent="0.3">
      <c r="A4429" s="23" t="s">
        <v>10</v>
      </c>
      <c r="B4429" s="23" t="s">
        <v>4016</v>
      </c>
      <c r="C4429" s="23" t="s">
        <v>9898</v>
      </c>
      <c r="D4429" s="23" t="s">
        <v>9898</v>
      </c>
      <c r="E4429" s="23"/>
      <c r="F4429" s="27">
        <v>0.2102</v>
      </c>
      <c r="G4429" s="24">
        <v>0.93303000000000003</v>
      </c>
      <c r="H4429" s="25">
        <v>5076.8103000000001</v>
      </c>
      <c r="I4429" s="25">
        <v>895.84439999999995</v>
      </c>
      <c r="J4429" s="26">
        <v>8104</v>
      </c>
      <c r="K4429" s="26">
        <v>1665</v>
      </c>
      <c r="L4429" s="27">
        <v>0.17649999999999999</v>
      </c>
      <c r="M4429" s="28">
        <v>0.30155081</v>
      </c>
      <c r="N4429" s="29">
        <v>0.178318</v>
      </c>
      <c r="O4429" s="31"/>
      <c r="P4429" s="31">
        <v>0.4086635045</v>
      </c>
      <c r="Q4429" s="31">
        <v>0.21016625398341099</v>
      </c>
      <c r="R4429" s="42"/>
      <c r="S4429" s="42" t="str">
        <f>IF(R4429="","",MAX(R4429,Q4429))</f>
        <v/>
      </c>
      <c r="T4429" s="27" t="str">
        <f>IF(A4429="placement",MIN(P4429,IF(S4429="",Q4429,S4429)),"")</f>
        <v/>
      </c>
      <c r="U4429" s="28" t="str">
        <f>IF($A4429="placement",T4429*J4429,"")</f>
        <v/>
      </c>
      <c r="V4429" s="26">
        <f>IF($A4429="placement",U4429,IF($A4429="site",SUMIF($C:$C,$C4429,$U:$U),IF($A4429="user",SUMIF($B:$B,$B4429,$U:$U),SUM($U:$U))))</f>
        <v>1660.0867859091752</v>
      </c>
      <c r="W4429" s="27">
        <f>V4429/J4429</f>
        <v>0.20484782649422201</v>
      </c>
    </row>
    <row r="4430" spans="1:23" x14ac:dyDescent="0.3">
      <c r="A4430" s="23" t="s">
        <v>14</v>
      </c>
      <c r="B4430" s="23" t="s">
        <v>2619</v>
      </c>
      <c r="C4430" s="23" t="s">
        <v>2621</v>
      </c>
      <c r="D4430" s="32" t="s">
        <v>2622</v>
      </c>
      <c r="E4430" s="23" t="s">
        <v>2623</v>
      </c>
      <c r="F4430" s="27">
        <v>0.25</v>
      </c>
      <c r="G4430" s="24">
        <v>0</v>
      </c>
      <c r="H4430" s="25">
        <v>15.6867</v>
      </c>
      <c r="I4430" s="25">
        <v>1.8431</v>
      </c>
      <c r="J4430" s="26">
        <v>29</v>
      </c>
      <c r="K4430" s="26">
        <v>7</v>
      </c>
      <c r="L4430" s="27">
        <v>0.11749999999999999</v>
      </c>
      <c r="M4430" s="28">
        <v>0.52283842999999997</v>
      </c>
      <c r="N4430" s="29">
        <v>0.3</v>
      </c>
      <c r="O4430" s="31" t="s">
        <v>12</v>
      </c>
      <c r="P4430" s="31">
        <v>0.42620897200000002</v>
      </c>
      <c r="Q4430" s="31">
        <v>0.25</v>
      </c>
      <c r="R4430" s="42"/>
      <c r="S4430" s="42" t="str">
        <f>IF(R4430="","",MAX(R4430,Q4430))</f>
        <v/>
      </c>
      <c r="T4430" s="27">
        <f>IF(A4430="placement",MIN(P4430,IF(S4430="",Q4430,S4430)),"")</f>
        <v>0.25</v>
      </c>
      <c r="U4430" s="28">
        <f>IF($A4430="placement",T4430*J4430,"")</f>
        <v>7.25</v>
      </c>
      <c r="V4430" s="26">
        <f>IF($A4430="placement",U4430,IF($A4430="site",SUMIF($C:$C,$C4430,$U:$U),IF($A4430="user",SUMIF($B:$B,$B4430,$U:$U),SUM($U:$U))))</f>
        <v>7.25</v>
      </c>
      <c r="W4430" s="27">
        <f>V4430/J4430</f>
        <v>0.25</v>
      </c>
    </row>
    <row r="4431" spans="1:23" x14ac:dyDescent="0.3">
      <c r="A4431" s="23" t="s">
        <v>14</v>
      </c>
      <c r="B4431" s="23" t="s">
        <v>3661</v>
      </c>
      <c r="C4431" s="23" t="s">
        <v>3662</v>
      </c>
      <c r="D4431" s="23" t="s">
        <v>3671</v>
      </c>
      <c r="E4431" s="23" t="s">
        <v>10149</v>
      </c>
      <c r="F4431" s="27">
        <v>0.25</v>
      </c>
      <c r="G4431" s="24">
        <v>0</v>
      </c>
      <c r="H4431" s="25">
        <v>8.2899999999999991</v>
      </c>
      <c r="I4431" s="25">
        <v>1.2546999999999999</v>
      </c>
      <c r="J4431" s="26">
        <v>29</v>
      </c>
      <c r="K4431" s="26">
        <v>7</v>
      </c>
      <c r="L4431" s="27">
        <v>0.15140000000000001</v>
      </c>
      <c r="M4431" s="28">
        <v>0.77995559999999997</v>
      </c>
      <c r="N4431" s="29">
        <v>0.5</v>
      </c>
      <c r="O4431" s="31" t="s">
        <v>70</v>
      </c>
      <c r="P4431" s="31">
        <v>0.35893786449999998</v>
      </c>
      <c r="Q4431" s="31">
        <v>0.25</v>
      </c>
      <c r="R4431" s="42"/>
      <c r="S4431" s="42" t="str">
        <f>IF(R4431="","",MAX(R4431,Q4431))</f>
        <v/>
      </c>
      <c r="T4431" s="27">
        <f>IF(A4431="placement",MIN(P4431,IF(S4431="",Q4431,S4431)),"")</f>
        <v>0.25</v>
      </c>
      <c r="U4431" s="28">
        <f>IF($A4431="placement",T4431*J4431,"")</f>
        <v>7.25</v>
      </c>
      <c r="V4431" s="26">
        <f>IF($A4431="placement",U4431,IF($A4431="site",SUMIF($C:$C,$C4431,$U:$U),IF($A4431="user",SUMIF($B:$B,$B4431,$U:$U),SUM($U:$U))))</f>
        <v>7.25</v>
      </c>
      <c r="W4431" s="27">
        <f>V4431/J4431</f>
        <v>0.25</v>
      </c>
    </row>
    <row r="4432" spans="1:23" hidden="1" x14ac:dyDescent="0.3">
      <c r="A4432" s="23" t="s">
        <v>13</v>
      </c>
      <c r="B4432" s="23" t="s">
        <v>5540</v>
      </c>
      <c r="C4432" s="23" t="s">
        <v>5542</v>
      </c>
      <c r="D4432" s="23" t="s">
        <v>9898</v>
      </c>
      <c r="E4432" s="23"/>
      <c r="F4432" s="27">
        <v>0.25</v>
      </c>
      <c r="G4432" s="24">
        <v>0</v>
      </c>
      <c r="H4432" s="25">
        <v>8.7096</v>
      </c>
      <c r="I4432" s="25">
        <v>1.5201</v>
      </c>
      <c r="J4432" s="26">
        <v>117</v>
      </c>
      <c r="K4432" s="26">
        <v>26</v>
      </c>
      <c r="L4432" s="27">
        <v>0.17449999999999999</v>
      </c>
      <c r="M4432" s="28">
        <v>2.57122451</v>
      </c>
      <c r="N4432" s="29">
        <v>2</v>
      </c>
      <c r="O4432" s="31"/>
      <c r="P4432" s="31">
        <v>0.22216049469999999</v>
      </c>
      <c r="Q4432" s="31">
        <v>0.222160494729609</v>
      </c>
      <c r="R4432" s="42"/>
      <c r="S4432" s="42" t="str">
        <f>IF(R4432="","",MAX(R4432,Q4432))</f>
        <v/>
      </c>
      <c r="T4432" s="27" t="str">
        <f>IF(A4432="placement",MIN(P4432,IF(S4432="",Q4432,S4432)),"")</f>
        <v/>
      </c>
      <c r="U4432" s="28" t="str">
        <f>IF($A4432="placement",T4432*J4432,"")</f>
        <v/>
      </c>
      <c r="V4432" s="26">
        <f>IF($A4432="placement",U4432,IF($A4432="site",SUMIF($C:$C,$C4432,$U:$U),IF($A4432="user",SUMIF($B:$B,$B4432,$U:$U),SUM($U:$U))))</f>
        <v>26.213528121089858</v>
      </c>
      <c r="W4432" s="27">
        <f>V4432/J4432</f>
        <v>0.2240472488982039</v>
      </c>
    </row>
    <row r="4433" spans="1:23" hidden="1" x14ac:dyDescent="0.3">
      <c r="A4433" s="23" t="s">
        <v>10</v>
      </c>
      <c r="B4433" s="23" t="s">
        <v>7071</v>
      </c>
      <c r="C4433" s="23" t="s">
        <v>9898</v>
      </c>
      <c r="D4433" s="23" t="s">
        <v>9898</v>
      </c>
      <c r="E4433" s="23"/>
      <c r="F4433" s="27">
        <v>0.21809999999999999</v>
      </c>
      <c r="G4433" s="24">
        <v>0</v>
      </c>
      <c r="H4433" s="25">
        <v>20.731100000000001</v>
      </c>
      <c r="I4433" s="25">
        <v>3.1288999999999998</v>
      </c>
      <c r="J4433" s="26">
        <v>74</v>
      </c>
      <c r="K4433" s="26">
        <v>16</v>
      </c>
      <c r="L4433" s="27">
        <v>0.15090000000000001</v>
      </c>
      <c r="M4433" s="28">
        <v>0.78885945999999996</v>
      </c>
      <c r="N4433" s="29">
        <v>0.52174500000000001</v>
      </c>
      <c r="O4433" s="31"/>
      <c r="P4433" s="31">
        <v>0.33860843000000002</v>
      </c>
      <c r="Q4433" s="31">
        <v>0.21813099041533501</v>
      </c>
      <c r="R4433" s="42"/>
      <c r="S4433" s="42" t="str">
        <f>IF(R4433="","",MAX(R4433,Q4433))</f>
        <v/>
      </c>
      <c r="T4433" s="27" t="str">
        <f>IF(A4433="placement",MIN(P4433,IF(S4433="",Q4433,S4433)),"")</f>
        <v/>
      </c>
      <c r="U4433" s="28" t="str">
        <f>IF($A4433="placement",T4433*J4433,"")</f>
        <v/>
      </c>
      <c r="V4433" s="26">
        <f>IF($A4433="placement",U4433,IF($A4433="site",SUMIF($C:$C,$C4433,$U:$U),IF($A4433="user",SUMIF($B:$B,$B4433,$U:$U),SUM($U:$U))))</f>
        <v>15.099999999999945</v>
      </c>
      <c r="W4433" s="27">
        <f>V4433/J4433</f>
        <v>0.2040540540540533</v>
      </c>
    </row>
    <row r="4434" spans="1:23" x14ac:dyDescent="0.3">
      <c r="A4434" s="23" t="s">
        <v>14</v>
      </c>
      <c r="B4434" s="23" t="s">
        <v>10893</v>
      </c>
      <c r="C4434" s="23" t="s">
        <v>10894</v>
      </c>
      <c r="D4434" s="23" t="s">
        <v>10895</v>
      </c>
      <c r="E4434" s="23" t="s">
        <v>10896</v>
      </c>
      <c r="F4434" s="27">
        <v>0.25</v>
      </c>
      <c r="G4434" s="24">
        <v>0</v>
      </c>
      <c r="H4434" s="25">
        <v>4.0320999999999998</v>
      </c>
      <c r="I4434" s="25">
        <v>0.88819999999999999</v>
      </c>
      <c r="J4434" s="26">
        <v>29</v>
      </c>
      <c r="K4434" s="26">
        <v>7</v>
      </c>
      <c r="L4434" s="27">
        <v>0.2203</v>
      </c>
      <c r="M4434" s="28">
        <v>1.1005388</v>
      </c>
      <c r="N4434" s="29">
        <v>0.8</v>
      </c>
      <c r="O4434" s="31" t="s">
        <v>12</v>
      </c>
      <c r="P4434" s="31">
        <v>0.27308333089999998</v>
      </c>
      <c r="Q4434" s="31">
        <v>0.25</v>
      </c>
      <c r="R4434" s="42"/>
      <c r="S4434" s="42" t="str">
        <f>IF(R4434="","",MAX(R4434,Q4434))</f>
        <v/>
      </c>
      <c r="T4434" s="27">
        <f>IF(A4434="placement",MIN(P4434,IF(S4434="",Q4434,S4434)),"")</f>
        <v>0.25</v>
      </c>
      <c r="U4434" s="28">
        <f>IF($A4434="placement",T4434*J4434,"")</f>
        <v>7.25</v>
      </c>
      <c r="V4434" s="26">
        <f>IF($A4434="placement",U4434,IF($A4434="site",SUMIF($C:$C,$C4434,$U:$U),IF($A4434="user",SUMIF($B:$B,$B4434,$U:$U),SUM($U:$U))))</f>
        <v>7.25</v>
      </c>
      <c r="W4434" s="27">
        <f>V4434/J4434</f>
        <v>0.25</v>
      </c>
    </row>
    <row r="4435" spans="1:23" x14ac:dyDescent="0.3">
      <c r="A4435" s="23" t="s">
        <v>14</v>
      </c>
      <c r="B4435" s="23" t="s">
        <v>4692</v>
      </c>
      <c r="C4435" s="23" t="s">
        <v>4694</v>
      </c>
      <c r="D4435" s="23" t="s">
        <v>4695</v>
      </c>
      <c r="E4435" s="23" t="s">
        <v>4696</v>
      </c>
      <c r="F4435" s="27">
        <v>0.25</v>
      </c>
      <c r="G4435" s="24">
        <v>0</v>
      </c>
      <c r="H4435" s="25">
        <v>2.2326000000000001</v>
      </c>
      <c r="I4435" s="25">
        <v>0.43219999999999997</v>
      </c>
      <c r="J4435" s="26">
        <v>29</v>
      </c>
      <c r="K4435" s="26">
        <v>7</v>
      </c>
      <c r="L4435" s="27">
        <v>0.19359999999999999</v>
      </c>
      <c r="M4435" s="28">
        <v>2.2212857399999999</v>
      </c>
      <c r="N4435" s="29">
        <v>1.5</v>
      </c>
      <c r="O4435" s="31" t="s">
        <v>12</v>
      </c>
      <c r="P4435" s="31">
        <v>0.324715423</v>
      </c>
      <c r="Q4435" s="31">
        <v>0.25</v>
      </c>
      <c r="R4435" s="42"/>
      <c r="S4435" s="42" t="str">
        <f>IF(R4435="","",MAX(R4435,Q4435))</f>
        <v/>
      </c>
      <c r="T4435" s="27">
        <f>IF(A4435="placement",MIN(P4435,IF(S4435="",Q4435,S4435)),"")</f>
        <v>0.25</v>
      </c>
      <c r="U4435" s="28">
        <f>IF($A4435="placement",T4435*J4435,"")</f>
        <v>7.25</v>
      </c>
      <c r="V4435" s="26">
        <f>IF($A4435="placement",U4435,IF($A4435="site",SUMIF($C:$C,$C4435,$U:$U),IF($A4435="user",SUMIF($B:$B,$B4435,$U:$U),SUM($U:$U))))</f>
        <v>7.25</v>
      </c>
      <c r="W4435" s="27">
        <f>V4435/J4435</f>
        <v>0.25</v>
      </c>
    </row>
    <row r="4436" spans="1:23" hidden="1" x14ac:dyDescent="0.3">
      <c r="A4436" s="23" t="s">
        <v>13</v>
      </c>
      <c r="B4436" s="23" t="s">
        <v>8197</v>
      </c>
      <c r="C4436" s="23" t="s">
        <v>8199</v>
      </c>
      <c r="D4436" s="23" t="s">
        <v>9898</v>
      </c>
      <c r="E4436" s="23"/>
      <c r="F4436" s="27">
        <v>0.25</v>
      </c>
      <c r="G4436" s="24">
        <v>1</v>
      </c>
      <c r="H4436" s="25">
        <v>130.1677</v>
      </c>
      <c r="I4436" s="25">
        <v>23.6646</v>
      </c>
      <c r="J4436" s="26">
        <v>116</v>
      </c>
      <c r="K4436" s="26">
        <v>25</v>
      </c>
      <c r="L4436" s="27">
        <v>0.18179999999999999</v>
      </c>
      <c r="M4436" s="28">
        <v>0.16361238</v>
      </c>
      <c r="N4436" s="29">
        <v>9.9144999999999997E-2</v>
      </c>
      <c r="O4436" s="31"/>
      <c r="P4436" s="31">
        <v>0.39402507809999998</v>
      </c>
      <c r="Q4436" s="31">
        <v>0.25</v>
      </c>
      <c r="R4436" s="42"/>
      <c r="S4436" s="42" t="str">
        <f>IF(R4436="","",MAX(R4436,Q4436))</f>
        <v/>
      </c>
      <c r="T4436" s="27" t="str">
        <f>IF(A4436="placement",MIN(P4436,IF(S4436="",Q4436,S4436)),"")</f>
        <v/>
      </c>
      <c r="U4436" s="28" t="str">
        <f>IF($A4436="placement",T4436*J4436,"")</f>
        <v/>
      </c>
      <c r="V4436" s="26">
        <f>IF($A4436="placement",U4436,IF($A4436="site",SUMIF($C:$C,$C4436,$U:$U),IF($A4436="user",SUMIF($B:$B,$B4436,$U:$U),SUM($U:$U))))</f>
        <v>28.99999999999994</v>
      </c>
      <c r="W4436" s="27">
        <f>V4436/J4436</f>
        <v>0.24999999999999947</v>
      </c>
    </row>
    <row r="4437" spans="1:23" hidden="1" x14ac:dyDescent="0.3">
      <c r="A4437" s="23" t="s">
        <v>10</v>
      </c>
      <c r="B4437" s="23" t="s">
        <v>2866</v>
      </c>
      <c r="C4437" s="23" t="s">
        <v>9898</v>
      </c>
      <c r="D4437" s="23" t="s">
        <v>9898</v>
      </c>
      <c r="E4437" s="23"/>
      <c r="F4437" s="27">
        <v>0.25</v>
      </c>
      <c r="G4437" s="24">
        <v>0.88546590999999997</v>
      </c>
      <c r="H4437" s="25">
        <v>42.293500000000002</v>
      </c>
      <c r="I4437" s="25">
        <v>19.768000000000001</v>
      </c>
      <c r="J4437" s="26">
        <v>272</v>
      </c>
      <c r="K4437" s="26">
        <v>53</v>
      </c>
      <c r="L4437" s="27">
        <v>0.46739999999999998</v>
      </c>
      <c r="M4437" s="28">
        <v>0.45905142999999998</v>
      </c>
      <c r="N4437" s="29">
        <v>0.331704</v>
      </c>
      <c r="O4437" s="31"/>
      <c r="P4437" s="31">
        <v>0.2774142899</v>
      </c>
      <c r="Q4437" s="31">
        <v>0.25</v>
      </c>
      <c r="R4437" s="42"/>
      <c r="S4437" s="42" t="str">
        <f>IF(R4437="","",MAX(R4437,Q4437))</f>
        <v/>
      </c>
      <c r="T4437" s="27" t="str">
        <f>IF(A4437="placement",MIN(P4437,IF(S4437="",Q4437,S4437)),"")</f>
        <v/>
      </c>
      <c r="U4437" s="28" t="str">
        <f>IF($A4437="placement",T4437*J4437,"")</f>
        <v/>
      </c>
      <c r="V4437" s="26">
        <f>IF($A4437="placement",U4437,IF($A4437="site",SUMIF($C:$C,$C4437,$U:$U),IF($A4437="user",SUMIF($B:$B,$B4437,$U:$U),SUM($U:$U))))</f>
        <v>55.364877778627182</v>
      </c>
      <c r="W4437" s="27">
        <f>V4437/J4437</f>
        <v>0.20354734477436465</v>
      </c>
    </row>
    <row r="4438" spans="1:23" x14ac:dyDescent="0.3">
      <c r="A4438" s="23" t="s">
        <v>14</v>
      </c>
      <c r="B4438" s="23" t="s">
        <v>5021</v>
      </c>
      <c r="C4438" s="23" t="s">
        <v>5023</v>
      </c>
      <c r="D4438" s="23" t="s">
        <v>5140</v>
      </c>
      <c r="E4438" s="23" t="s">
        <v>5141</v>
      </c>
      <c r="F4438" s="27">
        <v>0.25</v>
      </c>
      <c r="G4438" s="24">
        <v>0</v>
      </c>
      <c r="H4438" s="25">
        <v>12.5503</v>
      </c>
      <c r="I4438" s="25">
        <v>3.4923000000000002</v>
      </c>
      <c r="J4438" s="26">
        <v>29</v>
      </c>
      <c r="K4438" s="26">
        <v>7</v>
      </c>
      <c r="L4438" s="27">
        <v>0.27829999999999999</v>
      </c>
      <c r="M4438" s="28">
        <v>0.27620061000000001</v>
      </c>
      <c r="N4438" s="29">
        <v>0.1</v>
      </c>
      <c r="O4438" s="31" t="s">
        <v>12</v>
      </c>
      <c r="P4438" s="31">
        <v>0.63794431279999997</v>
      </c>
      <c r="Q4438" s="31">
        <v>0.25</v>
      </c>
      <c r="R4438" s="42"/>
      <c r="S4438" s="42" t="str">
        <f>IF(R4438="","",MAX(R4438,Q4438))</f>
        <v/>
      </c>
      <c r="T4438" s="27">
        <f>IF(A4438="placement",MIN(P4438,IF(S4438="",Q4438,S4438)),"")</f>
        <v>0.25</v>
      </c>
      <c r="U4438" s="28">
        <f>IF($A4438="placement",T4438*J4438,"")</f>
        <v>7.25</v>
      </c>
      <c r="V4438" s="26">
        <f>IF($A4438="placement",U4438,IF($A4438="site",SUMIF($C:$C,$C4438,$U:$U),IF($A4438="user",SUMIF($B:$B,$B4438,$U:$U),SUM($U:$U))))</f>
        <v>7.25</v>
      </c>
      <c r="W4438" s="27">
        <f>V4438/J4438</f>
        <v>0.25</v>
      </c>
    </row>
    <row r="4439" spans="1:23" hidden="1" x14ac:dyDescent="0.3">
      <c r="A4439" s="23" t="s">
        <v>13</v>
      </c>
      <c r="B4439" s="23" t="s">
        <v>4808</v>
      </c>
      <c r="C4439" s="23" t="s">
        <v>4810</v>
      </c>
      <c r="D4439" s="23" t="s">
        <v>9898</v>
      </c>
      <c r="E4439" s="23"/>
      <c r="F4439" s="27">
        <v>0.30170000000000002</v>
      </c>
      <c r="G4439" s="24">
        <v>0</v>
      </c>
      <c r="H4439" s="25">
        <v>9.7678999999999991</v>
      </c>
      <c r="I4439" s="25">
        <v>2.8854000000000002</v>
      </c>
      <c r="J4439" s="26">
        <v>113</v>
      </c>
      <c r="K4439" s="26">
        <v>33</v>
      </c>
      <c r="L4439" s="27">
        <v>0.2954</v>
      </c>
      <c r="M4439" s="28">
        <v>1.3040202999999999</v>
      </c>
      <c r="N4439" s="29">
        <v>0.86902299999999999</v>
      </c>
      <c r="O4439" s="31"/>
      <c r="P4439" s="31">
        <v>0.33358169319999997</v>
      </c>
      <c r="Q4439" s="31">
        <v>0.301684356603304</v>
      </c>
      <c r="R4439" s="42"/>
      <c r="S4439" s="42" t="str">
        <f>IF(R4439="","",MAX(R4439,Q4439))</f>
        <v/>
      </c>
      <c r="T4439" s="27" t="str">
        <f>IF(A4439="placement",MIN(P4439,IF(S4439="",Q4439,S4439)),"")</f>
        <v/>
      </c>
      <c r="U4439" s="28" t="str">
        <f>IF($A4439="placement",T4439*J4439,"")</f>
        <v/>
      </c>
      <c r="V4439" s="26">
        <f>IF($A4439="placement",U4439,IF($A4439="site",SUMIF($C:$C,$C4439,$U:$U),IF($A4439="user",SUMIF($B:$B,$B4439,$U:$U),SUM($U:$U))))</f>
        <v>34.090000000000003</v>
      </c>
      <c r="W4439" s="27">
        <f>V4439/J4439</f>
        <v>0.30168141592920356</v>
      </c>
    </row>
    <row r="4440" spans="1:23" hidden="1" x14ac:dyDescent="0.3">
      <c r="A4440" s="23" t="s">
        <v>10</v>
      </c>
      <c r="B4440" s="23" t="s">
        <v>4008</v>
      </c>
      <c r="C4440" s="23" t="s">
        <v>9898</v>
      </c>
      <c r="D4440" s="23" t="s">
        <v>9898</v>
      </c>
      <c r="E4440" s="23"/>
      <c r="F4440" s="27">
        <v>0.25</v>
      </c>
      <c r="G4440" s="24">
        <v>1</v>
      </c>
      <c r="H4440" s="25">
        <v>35.330599999999997</v>
      </c>
      <c r="I4440" s="25">
        <v>14.7971</v>
      </c>
      <c r="J4440" s="26">
        <v>613</v>
      </c>
      <c r="K4440" s="26">
        <v>120</v>
      </c>
      <c r="L4440" s="27">
        <v>0.41880000000000001</v>
      </c>
      <c r="M4440" s="28">
        <v>1.3810281</v>
      </c>
      <c r="N4440" s="29">
        <v>1.1000000000000001</v>
      </c>
      <c r="O4440" s="31"/>
      <c r="P4440" s="31">
        <v>0.20349194879999999</v>
      </c>
      <c r="Q4440" s="31">
        <v>0.203491948755017</v>
      </c>
      <c r="R4440" s="42">
        <v>0.25</v>
      </c>
      <c r="S4440" s="42">
        <f>IF(R4440="","",MAX(R4440,Q4440))</f>
        <v>0.25</v>
      </c>
      <c r="T4440" s="27" t="str">
        <f>IF(A4440="placement",MIN(P4440,IF(S4440="",Q4440,S4440)),"")</f>
        <v/>
      </c>
      <c r="U4440" s="28" t="str">
        <f>IF($A4440="placement",T4440*J4440,"")</f>
        <v/>
      </c>
      <c r="V4440" s="26">
        <f>IF($A4440="placement",U4440,IF($A4440="site",SUMIF($C:$C,$C4440,$U:$U),IF($A4440="user",SUMIF($B:$B,$B4440,$U:$U),SUM($U:$U))))</f>
        <v>124.74056458682541</v>
      </c>
      <c r="W4440" s="27">
        <f>V4440/J4440</f>
        <v>0.203491948755017</v>
      </c>
    </row>
    <row r="4441" spans="1:23" x14ac:dyDescent="0.3">
      <c r="A4441" s="23" t="s">
        <v>14</v>
      </c>
      <c r="B4441" s="23" t="s">
        <v>5381</v>
      </c>
      <c r="C4441" s="23" t="s">
        <v>5383</v>
      </c>
      <c r="D4441" s="23" t="s">
        <v>5394</v>
      </c>
      <c r="E4441" s="23" t="s">
        <v>5395</v>
      </c>
      <c r="F4441" s="27">
        <v>0.25</v>
      </c>
      <c r="G4441" s="24">
        <v>0</v>
      </c>
      <c r="H4441" s="25">
        <v>15.271000000000001</v>
      </c>
      <c r="I4441" s="25">
        <v>1.4556</v>
      </c>
      <c r="J4441" s="26">
        <v>29</v>
      </c>
      <c r="K4441" s="26">
        <v>7</v>
      </c>
      <c r="L4441" s="27">
        <v>9.5299999999999996E-2</v>
      </c>
      <c r="M4441" s="28">
        <v>0.65280925999999995</v>
      </c>
      <c r="N4441" s="29">
        <v>0.4</v>
      </c>
      <c r="O4441" s="31" t="s">
        <v>12</v>
      </c>
      <c r="P4441" s="31">
        <v>0.38726359780000003</v>
      </c>
      <c r="Q4441" s="31">
        <v>0.25</v>
      </c>
      <c r="R4441" s="42"/>
      <c r="S4441" s="42" t="str">
        <f>IF(R4441="","",MAX(R4441,Q4441))</f>
        <v/>
      </c>
      <c r="T4441" s="27">
        <f>IF(A4441="placement",MIN(P4441,IF(S4441="",Q4441,S4441)),"")</f>
        <v>0.25</v>
      </c>
      <c r="U4441" s="28">
        <f>IF($A4441="placement",T4441*J4441,"")</f>
        <v>7.25</v>
      </c>
      <c r="V4441" s="26">
        <f>IF($A4441="placement",U4441,IF($A4441="site",SUMIF($C:$C,$C4441,$U:$U),IF($A4441="user",SUMIF($B:$B,$B4441,$U:$U),SUM($U:$U))))</f>
        <v>7.25</v>
      </c>
      <c r="W4441" s="27">
        <f>V4441/J4441</f>
        <v>0.25</v>
      </c>
    </row>
    <row r="4442" spans="1:23" hidden="1" x14ac:dyDescent="0.3">
      <c r="A4442" s="23" t="s">
        <v>13</v>
      </c>
      <c r="B4442" s="23" t="s">
        <v>8133</v>
      </c>
      <c r="C4442" s="23" t="s">
        <v>8135</v>
      </c>
      <c r="D4442" s="23" t="s">
        <v>9898</v>
      </c>
      <c r="E4442" s="23"/>
      <c r="F4442" s="27">
        <v>0.15</v>
      </c>
      <c r="G4442" s="24">
        <v>0</v>
      </c>
      <c r="H4442" s="25">
        <v>139.55699999999999</v>
      </c>
      <c r="I4442" s="25">
        <v>6.7046000000000001</v>
      </c>
      <c r="J4442" s="26">
        <v>113</v>
      </c>
      <c r="K4442" s="26">
        <v>17</v>
      </c>
      <c r="L4442" s="27">
        <v>4.8000000000000001E-2</v>
      </c>
      <c r="M4442" s="28">
        <v>0.56385196000000004</v>
      </c>
      <c r="N4442" s="29">
        <v>0.340005</v>
      </c>
      <c r="O4442" s="31"/>
      <c r="P4442" s="31">
        <v>0.39699597320000002</v>
      </c>
      <c r="Q4442" s="31">
        <v>0.15</v>
      </c>
      <c r="R4442" s="42"/>
      <c r="S4442" s="42" t="str">
        <f>IF(R4442="","",MAX(R4442,Q4442))</f>
        <v/>
      </c>
      <c r="T4442" s="27" t="str">
        <f>IF(A4442="placement",MIN(P4442,IF(S4442="",Q4442,S4442)),"")</f>
        <v/>
      </c>
      <c r="U4442" s="28" t="str">
        <f>IF($A4442="placement",T4442*J4442,"")</f>
        <v/>
      </c>
      <c r="V4442" s="26">
        <f>IF($A4442="placement",U4442,IF($A4442="site",SUMIF($C:$C,$C4442,$U:$U),IF($A4442="user",SUMIF($B:$B,$B4442,$U:$U),SUM($U:$U))))</f>
        <v>16.049999999999997</v>
      </c>
      <c r="W4442" s="27">
        <f>V4442/J4442</f>
        <v>0.14203539823008848</v>
      </c>
    </row>
    <row r="4443" spans="1:23" hidden="1" x14ac:dyDescent="0.3">
      <c r="A4443" s="23" t="s">
        <v>10</v>
      </c>
      <c r="B4443" s="23" t="s">
        <v>9421</v>
      </c>
      <c r="C4443" s="23" t="s">
        <v>9898</v>
      </c>
      <c r="D4443" s="23" t="s">
        <v>9898</v>
      </c>
      <c r="E4443" s="23"/>
      <c r="F4443" s="27">
        <v>0.21970000000000001</v>
      </c>
      <c r="G4443" s="24">
        <v>0</v>
      </c>
      <c r="H4443" s="25">
        <v>46.033999999999999</v>
      </c>
      <c r="I4443" s="25">
        <v>10.6744</v>
      </c>
      <c r="J4443" s="26">
        <v>295</v>
      </c>
      <c r="K4443" s="26">
        <v>60</v>
      </c>
      <c r="L4443" s="27">
        <v>0.2319</v>
      </c>
      <c r="M4443" s="28">
        <v>0.92201202999999998</v>
      </c>
      <c r="N4443" s="29">
        <v>0.66053700000000004</v>
      </c>
      <c r="O4443" s="31"/>
      <c r="P4443" s="31">
        <v>0.28359177819999998</v>
      </c>
      <c r="Q4443" s="31">
        <v>0.21969940429534399</v>
      </c>
      <c r="R4443" s="42"/>
      <c r="S4443" s="42" t="str">
        <f>IF(R4443="","",MAX(R4443,Q4443))</f>
        <v/>
      </c>
      <c r="T4443" s="27" t="str">
        <f>IF(A4443="placement",MIN(P4443,IF(S4443="",Q4443,S4443)),"")</f>
        <v/>
      </c>
      <c r="U4443" s="28" t="str">
        <f>IF($A4443="placement",T4443*J4443,"")</f>
        <v/>
      </c>
      <c r="V4443" s="26">
        <f>IF($A4443="placement",U4443,IF($A4443="site",SUMIF($C:$C,$C4443,$U:$U),IF($A4443="user",SUMIF($B:$B,$B4443,$U:$U),SUM($U:$U))))</f>
        <v>60.003470667661489</v>
      </c>
      <c r="W4443" s="27">
        <f>V4443/J4443</f>
        <v>0.20340159548359826</v>
      </c>
    </row>
    <row r="4444" spans="1:23" x14ac:dyDescent="0.3">
      <c r="A4444" s="23" t="s">
        <v>14</v>
      </c>
      <c r="B4444" s="23" t="s">
        <v>9186</v>
      </c>
      <c r="C4444" s="23" t="s">
        <v>9188</v>
      </c>
      <c r="D4444" s="32" t="s">
        <v>9229</v>
      </c>
      <c r="E4444" s="23" t="s">
        <v>9230</v>
      </c>
      <c r="F4444" s="27">
        <v>0.25</v>
      </c>
      <c r="G4444" s="24">
        <v>0</v>
      </c>
      <c r="H4444" s="25">
        <v>10.1898</v>
      </c>
      <c r="I4444" s="25">
        <v>1.1791</v>
      </c>
      <c r="J4444" s="26">
        <v>29</v>
      </c>
      <c r="K4444" s="26">
        <v>7</v>
      </c>
      <c r="L4444" s="27">
        <v>0.1157</v>
      </c>
      <c r="M4444" s="28">
        <v>0.80889266000000004</v>
      </c>
      <c r="N4444" s="29">
        <v>0.55000000000000004</v>
      </c>
      <c r="O4444" s="31" t="s">
        <v>12</v>
      </c>
      <c r="P4444" s="31">
        <v>0.32005811340000001</v>
      </c>
      <c r="Q4444" s="31">
        <v>0.25</v>
      </c>
      <c r="R4444" s="42"/>
      <c r="S4444" s="42" t="str">
        <f>IF(R4444="","",MAX(R4444,Q4444))</f>
        <v/>
      </c>
      <c r="T4444" s="27">
        <f>IF(A4444="placement",MIN(P4444,IF(S4444="",Q4444,S4444)),"")</f>
        <v>0.25</v>
      </c>
      <c r="U4444" s="28">
        <f>IF($A4444="placement",T4444*J4444,"")</f>
        <v>7.25</v>
      </c>
      <c r="V4444" s="26">
        <f>IF($A4444="placement",U4444,IF($A4444="site",SUMIF($C:$C,$C4444,$U:$U),IF($A4444="user",SUMIF($B:$B,$B4444,$U:$U),SUM($U:$U))))</f>
        <v>7.25</v>
      </c>
      <c r="W4444" s="27">
        <f>V4444/J4444</f>
        <v>0.25</v>
      </c>
    </row>
    <row r="4445" spans="1:23" x14ac:dyDescent="0.3">
      <c r="A4445" s="23" t="s">
        <v>14</v>
      </c>
      <c r="B4445" s="23" t="s">
        <v>9517</v>
      </c>
      <c r="C4445" s="23" t="s">
        <v>9519</v>
      </c>
      <c r="D4445" s="23" t="s">
        <v>9524</v>
      </c>
      <c r="E4445" s="23" t="s">
        <v>9525</v>
      </c>
      <c r="F4445" s="27">
        <v>0.25</v>
      </c>
      <c r="G4445" s="24">
        <v>0</v>
      </c>
      <c r="H4445" s="25">
        <v>2.2315</v>
      </c>
      <c r="I4445" s="25">
        <v>0.39019999999999999</v>
      </c>
      <c r="J4445" s="26">
        <v>29</v>
      </c>
      <c r="K4445" s="26">
        <v>7</v>
      </c>
      <c r="L4445" s="27">
        <v>0.1749</v>
      </c>
      <c r="M4445" s="28">
        <v>2.4811825000000001</v>
      </c>
      <c r="N4445" s="29">
        <v>1.75</v>
      </c>
      <c r="O4445" s="31" t="s">
        <v>42</v>
      </c>
      <c r="P4445" s="31">
        <v>0.29469114029999999</v>
      </c>
      <c r="Q4445" s="31">
        <v>0.25</v>
      </c>
      <c r="R4445" s="42"/>
      <c r="S4445" s="42" t="str">
        <f>IF(R4445="","",MAX(R4445,Q4445))</f>
        <v/>
      </c>
      <c r="T4445" s="27">
        <f>IF(A4445="placement",MIN(P4445,IF(S4445="",Q4445,S4445)),"")</f>
        <v>0.25</v>
      </c>
      <c r="U4445" s="28">
        <f>IF($A4445="placement",T4445*J4445,"")</f>
        <v>7.25</v>
      </c>
      <c r="V4445" s="23">
        <f>IF($A4445="placement",U4445,IF($A4445="site",SUMIF($C:$C,$C4445,$U:$U),IF($A4445="user",SUMIF($B:$B,$B4445,$U:$U),SUM($U:$U))))</f>
        <v>7.25</v>
      </c>
      <c r="W4445" s="27">
        <f>V4445/J4445</f>
        <v>0.25</v>
      </c>
    </row>
    <row r="4446" spans="1:23" x14ac:dyDescent="0.3">
      <c r="A4446" s="23" t="s">
        <v>14</v>
      </c>
      <c r="B4446" s="23" t="s">
        <v>9695</v>
      </c>
      <c r="C4446" s="23" t="s">
        <v>9696</v>
      </c>
      <c r="D4446" s="23" t="s">
        <v>9699</v>
      </c>
      <c r="E4446" s="23" t="s">
        <v>9700</v>
      </c>
      <c r="F4446" s="27">
        <v>0.25</v>
      </c>
      <c r="G4446" s="24">
        <v>0</v>
      </c>
      <c r="H4446" s="25">
        <v>12.6868</v>
      </c>
      <c r="I4446" s="25">
        <v>1.1567000000000001</v>
      </c>
      <c r="J4446" s="26">
        <v>29</v>
      </c>
      <c r="K4446" s="26">
        <v>7</v>
      </c>
      <c r="L4446" s="27">
        <v>9.1200000000000003E-2</v>
      </c>
      <c r="M4446" s="28">
        <v>0.84836977000000002</v>
      </c>
      <c r="N4446" s="29">
        <v>0.45</v>
      </c>
      <c r="O4446" s="31" t="s">
        <v>42</v>
      </c>
      <c r="P4446" s="31">
        <v>0.4695709139</v>
      </c>
      <c r="Q4446" s="31">
        <v>0.25</v>
      </c>
      <c r="R4446" s="42"/>
      <c r="S4446" s="42" t="str">
        <f>IF(R4446="","",MAX(R4446,Q4446))</f>
        <v/>
      </c>
      <c r="T4446" s="27">
        <f>IF(A4446="placement",MIN(P4446,IF(S4446="",Q4446,S4446)),"")</f>
        <v>0.25</v>
      </c>
      <c r="U4446" s="28">
        <f>IF($A4446="placement",T4446*J4446,"")</f>
        <v>7.25</v>
      </c>
      <c r="V4446" s="26">
        <f>IF($A4446="placement",U4446,IF($A4446="site",SUMIF($C:$C,$C4446,$U:$U),IF($A4446="user",SUMIF($B:$B,$B4446,$U:$U),SUM($U:$U))))</f>
        <v>7.25</v>
      </c>
      <c r="W4446" s="27">
        <f>V4446/J4446</f>
        <v>0.25</v>
      </c>
    </row>
    <row r="4447" spans="1:23" x14ac:dyDescent="0.3">
      <c r="A4447" s="23" t="s">
        <v>14</v>
      </c>
      <c r="B4447" s="23" t="s">
        <v>10007</v>
      </c>
      <c r="C4447" s="23" t="s">
        <v>10008</v>
      </c>
      <c r="D4447" s="23" t="s">
        <v>10683</v>
      </c>
      <c r="E4447" s="23" t="s">
        <v>10684</v>
      </c>
      <c r="F4447" s="27">
        <v>0.25</v>
      </c>
      <c r="G4447" s="24">
        <v>0</v>
      </c>
      <c r="H4447" s="25">
        <v>5.7763999999999998</v>
      </c>
      <c r="I4447" s="25">
        <v>0.70789999999999997</v>
      </c>
      <c r="J4447" s="26">
        <v>29</v>
      </c>
      <c r="K4447" s="26">
        <v>7</v>
      </c>
      <c r="L4447" s="27">
        <v>0.1225</v>
      </c>
      <c r="M4447" s="28">
        <v>1.3606256299999999</v>
      </c>
      <c r="N4447" s="29">
        <v>1</v>
      </c>
      <c r="O4447" s="31" t="s">
        <v>12</v>
      </c>
      <c r="P4447" s="31">
        <v>0.26504397870000002</v>
      </c>
      <c r="Q4447" s="31">
        <v>0.249999999999999</v>
      </c>
      <c r="R4447" s="42"/>
      <c r="S4447" s="42" t="str">
        <f>IF(R4447="","",MAX(R4447,Q4447))</f>
        <v/>
      </c>
      <c r="T4447" s="27">
        <f>IF(A4447="placement",MIN(P4447,IF(S4447="",Q4447,S4447)),"")</f>
        <v>0.249999999999999</v>
      </c>
      <c r="U4447" s="28">
        <f>IF($A4447="placement",T4447*J4447,"")</f>
        <v>7.2499999999999707</v>
      </c>
      <c r="V4447" s="26">
        <f>IF($A4447="placement",U4447,IF($A4447="site",SUMIF($C:$C,$C4447,$U:$U),IF($A4447="user",SUMIF($B:$B,$B4447,$U:$U),SUM($U:$U))))</f>
        <v>7.2499999999999707</v>
      </c>
      <c r="W4447" s="27">
        <f>V4447/J4447</f>
        <v>0.249999999999999</v>
      </c>
    </row>
    <row r="4448" spans="1:23" x14ac:dyDescent="0.3">
      <c r="A4448" s="23" t="s">
        <v>14</v>
      </c>
      <c r="B4448" s="23" t="s">
        <v>4090</v>
      </c>
      <c r="C4448" s="23" t="s">
        <v>4091</v>
      </c>
      <c r="D4448" s="23" t="s">
        <v>10164</v>
      </c>
      <c r="E4448" s="23" t="s">
        <v>10165</v>
      </c>
      <c r="F4448" s="27">
        <v>0.25</v>
      </c>
      <c r="G4448" s="24">
        <v>0</v>
      </c>
      <c r="H4448" s="25">
        <v>32.643599999999999</v>
      </c>
      <c r="I4448" s="25">
        <v>1.2630999999999999</v>
      </c>
      <c r="J4448" s="26">
        <v>29</v>
      </c>
      <c r="K4448" s="26">
        <v>7</v>
      </c>
      <c r="L4448" s="27">
        <v>3.8699999999999998E-2</v>
      </c>
      <c r="M4448" s="28">
        <v>0.77294010999999996</v>
      </c>
      <c r="N4448" s="29">
        <v>0.5</v>
      </c>
      <c r="O4448" s="31" t="s">
        <v>12</v>
      </c>
      <c r="P4448" s="31">
        <v>0.35311935259999999</v>
      </c>
      <c r="Q4448" s="31">
        <v>0.249999999999999</v>
      </c>
      <c r="R4448" s="42"/>
      <c r="S4448" s="42" t="str">
        <f>IF(R4448="","",MAX(R4448,Q4448))</f>
        <v/>
      </c>
      <c r="T4448" s="27">
        <f>IF(A4448="placement",MIN(P4448,IF(S4448="",Q4448,S4448)),"")</f>
        <v>0.249999999999999</v>
      </c>
      <c r="U4448" s="28">
        <f>IF($A4448="placement",T4448*J4448,"")</f>
        <v>7.2499999999999707</v>
      </c>
      <c r="V4448" s="26">
        <f>IF($A4448="placement",U4448,IF($A4448="site",SUMIF($C:$C,$C4448,$U:$U),IF($A4448="user",SUMIF($B:$B,$B4448,$U:$U),SUM($U:$U))))</f>
        <v>7.2499999999999707</v>
      </c>
      <c r="W4448" s="27">
        <f>V4448/J4448</f>
        <v>0.249999999999999</v>
      </c>
    </row>
    <row r="4449" spans="1:23" x14ac:dyDescent="0.3">
      <c r="A4449" s="23" t="s">
        <v>14</v>
      </c>
      <c r="B4449" s="23" t="s">
        <v>6244</v>
      </c>
      <c r="C4449" s="23" t="s">
        <v>6245</v>
      </c>
      <c r="D4449" s="32" t="s">
        <v>6273</v>
      </c>
      <c r="E4449" s="23" t="s">
        <v>6274</v>
      </c>
      <c r="F4449" s="27">
        <v>0.25</v>
      </c>
      <c r="G4449" s="24">
        <v>0</v>
      </c>
      <c r="H4449" s="25">
        <v>5.5907999999999998</v>
      </c>
      <c r="I4449" s="25">
        <v>0.48309999999999997</v>
      </c>
      <c r="J4449" s="26">
        <v>29</v>
      </c>
      <c r="K4449" s="26">
        <v>7</v>
      </c>
      <c r="L4449" s="27">
        <v>8.6400000000000005E-2</v>
      </c>
      <c r="M4449" s="28">
        <v>2.0024841000000002</v>
      </c>
      <c r="N4449" s="29">
        <v>1.5</v>
      </c>
      <c r="O4449" s="31" t="s">
        <v>12</v>
      </c>
      <c r="P4449" s="31">
        <v>0.25093038369999998</v>
      </c>
      <c r="Q4449" s="31">
        <v>0.249999999999999</v>
      </c>
      <c r="R4449" s="42"/>
      <c r="S4449" s="42" t="str">
        <f>IF(R4449="","",MAX(R4449,Q4449))</f>
        <v/>
      </c>
      <c r="T4449" s="27">
        <f>IF(A4449="placement",MIN(P4449,IF(S4449="",Q4449,S4449)),"")</f>
        <v>0.249999999999999</v>
      </c>
      <c r="U4449" s="28">
        <f>IF($A4449="placement",T4449*J4449,"")</f>
        <v>7.2499999999999707</v>
      </c>
      <c r="V4449" s="26">
        <f>IF($A4449="placement",U4449,IF($A4449="site",SUMIF($C:$C,$C4449,$U:$U),IF($A4449="user",SUMIF($B:$B,$B4449,$U:$U),SUM($U:$U))))</f>
        <v>7.2499999999999707</v>
      </c>
      <c r="W4449" s="27">
        <f>V4449/J4449</f>
        <v>0.249999999999999</v>
      </c>
    </row>
    <row r="4450" spans="1:23" x14ac:dyDescent="0.3">
      <c r="A4450" s="23" t="s">
        <v>14</v>
      </c>
      <c r="B4450" s="23" t="s">
        <v>9096</v>
      </c>
      <c r="C4450" s="23" t="s">
        <v>9097</v>
      </c>
      <c r="D4450" s="23" t="s">
        <v>9103</v>
      </c>
      <c r="E4450" s="23" t="s">
        <v>9104</v>
      </c>
      <c r="F4450" s="27">
        <v>0.25</v>
      </c>
      <c r="G4450" s="24">
        <v>0</v>
      </c>
      <c r="H4450" s="25">
        <v>17.620200000000001</v>
      </c>
      <c r="I4450" s="25">
        <v>1.5681</v>
      </c>
      <c r="J4450" s="26">
        <v>29</v>
      </c>
      <c r="K4450" s="26">
        <v>7</v>
      </c>
      <c r="L4450" s="27">
        <v>8.8999999999999996E-2</v>
      </c>
      <c r="M4450" s="28">
        <v>0.62580851000000004</v>
      </c>
      <c r="N4450" s="29">
        <v>0.4</v>
      </c>
      <c r="O4450" s="31" t="s">
        <v>12</v>
      </c>
      <c r="P4450" s="31">
        <v>0.36082684329999998</v>
      </c>
      <c r="Q4450" s="31">
        <v>0.249999999999999</v>
      </c>
      <c r="R4450" s="42"/>
      <c r="S4450" s="42" t="str">
        <f>IF(R4450="","",MAX(R4450,Q4450))</f>
        <v/>
      </c>
      <c r="T4450" s="27">
        <f>IF(A4450="placement",MIN(P4450,IF(S4450="",Q4450,S4450)),"")</f>
        <v>0.249999999999999</v>
      </c>
      <c r="U4450" s="28">
        <f>IF($A4450="placement",T4450*J4450,"")</f>
        <v>7.2499999999999707</v>
      </c>
      <c r="V4450" s="26">
        <f>IF($A4450="placement",U4450,IF($A4450="site",SUMIF($C:$C,$C4450,$U:$U),IF($A4450="user",SUMIF($B:$B,$B4450,$U:$U),SUM($U:$U))))</f>
        <v>7.2499999999999707</v>
      </c>
      <c r="W4450" s="27">
        <f>V4450/J4450</f>
        <v>0.249999999999999</v>
      </c>
    </row>
    <row r="4451" spans="1:23" x14ac:dyDescent="0.3">
      <c r="A4451" s="23" t="s">
        <v>14</v>
      </c>
      <c r="B4451" s="23" t="s">
        <v>9695</v>
      </c>
      <c r="C4451" s="23" t="s">
        <v>9696</v>
      </c>
      <c r="D4451" s="23" t="s">
        <v>9707</v>
      </c>
      <c r="E4451" s="23" t="s">
        <v>9708</v>
      </c>
      <c r="F4451" s="27">
        <v>0.25</v>
      </c>
      <c r="G4451" s="24">
        <v>1</v>
      </c>
      <c r="H4451" s="25">
        <v>51.570399999999999</v>
      </c>
      <c r="I4451" s="25">
        <v>2.6408999999999998</v>
      </c>
      <c r="J4451" s="26">
        <v>29</v>
      </c>
      <c r="K4451" s="26">
        <v>7</v>
      </c>
      <c r="L4451" s="27">
        <v>5.1200000000000002E-2</v>
      </c>
      <c r="M4451" s="28">
        <v>0.36297198000000003</v>
      </c>
      <c r="N4451" s="29">
        <v>0.15</v>
      </c>
      <c r="O4451" s="31" t="s">
        <v>42</v>
      </c>
      <c r="P4451" s="31">
        <v>0.5867449589</v>
      </c>
      <c r="Q4451" s="31">
        <v>0.249999999999999</v>
      </c>
      <c r="R4451" s="42"/>
      <c r="S4451" s="42" t="str">
        <f>IF(R4451="","",MAX(R4451,Q4451))</f>
        <v/>
      </c>
      <c r="T4451" s="27">
        <f>IF(A4451="placement",MIN(P4451,IF(S4451="",Q4451,S4451)),"")</f>
        <v>0.249999999999999</v>
      </c>
      <c r="U4451" s="28">
        <f>IF($A4451="placement",T4451*J4451,"")</f>
        <v>7.2499999999999707</v>
      </c>
      <c r="V4451" s="26">
        <f>IF($A4451="placement",U4451,IF($A4451="site",SUMIF($C:$C,$C4451,$U:$U),IF($A4451="user",SUMIF($B:$B,$B4451,$U:$U),SUM($U:$U))))</f>
        <v>7.2499999999999707</v>
      </c>
      <c r="W4451" s="27">
        <f>V4451/J4451</f>
        <v>0.249999999999999</v>
      </c>
    </row>
    <row r="4452" spans="1:23" hidden="1" x14ac:dyDescent="0.3">
      <c r="A4452" s="23" t="s">
        <v>9895</v>
      </c>
      <c r="B4452" s="23" t="s">
        <v>9899</v>
      </c>
      <c r="C4452" s="23" t="s">
        <v>9898</v>
      </c>
      <c r="D4452" s="23" t="s">
        <v>9898</v>
      </c>
      <c r="E4452" s="23"/>
      <c r="F4452" s="27">
        <v>0.223</v>
      </c>
      <c r="G4452" s="24">
        <v>0.88873457</v>
      </c>
      <c r="H4452" s="25">
        <v>1070394.7653999999</v>
      </c>
      <c r="I4452" s="25">
        <v>170483.70850000001</v>
      </c>
      <c r="J4452" s="26">
        <v>2547178</v>
      </c>
      <c r="K4452" s="26">
        <v>519161</v>
      </c>
      <c r="L4452" s="27">
        <v>0.1593</v>
      </c>
      <c r="M4452" s="28">
        <v>0.49802966999999998</v>
      </c>
      <c r="N4452" s="29">
        <v>0.32736799999999999</v>
      </c>
      <c r="O4452" s="31"/>
      <c r="P4452" s="31">
        <v>0.34267370190000002</v>
      </c>
      <c r="Q4452" s="31">
        <v>0.22301370165721901</v>
      </c>
      <c r="R4452" s="42"/>
      <c r="S4452" s="42" t="str">
        <f>IF(R4452="","",MAX(R4452,Q4452))</f>
        <v/>
      </c>
      <c r="T4452" s="27" t="str">
        <f>IF(A4452="placement",MIN(P4452,IF(S4452="",Q4452,S4452)),"")</f>
        <v/>
      </c>
      <c r="U4452" s="28" t="str">
        <f>IF($A4452="placement",T4452*J4452,"")</f>
        <v/>
      </c>
      <c r="V4452" s="26">
        <f>IF($A4452="placement",U4452,IF($A4452="site",SUMIF($C:$C,$C4452,$U:$U),IF($A4452="user",SUMIF($B:$B,$B4452,$U:$U),SUM($U:$U))))</f>
        <v>535605.61096499779</v>
      </c>
      <c r="W4452" s="27">
        <f>V4452/J4452</f>
        <v>0.21027411942353372</v>
      </c>
    </row>
    <row r="4453" spans="1:23" x14ac:dyDescent="0.3">
      <c r="A4453" s="17" t="s">
        <v>14</v>
      </c>
      <c r="B4453" s="17" t="s">
        <v>1708</v>
      </c>
      <c r="C4453" s="17" t="s">
        <v>1709</v>
      </c>
      <c r="D4453" s="17" t="s">
        <v>10573</v>
      </c>
      <c r="E4453" s="17" t="s">
        <v>10574</v>
      </c>
      <c r="F4453" s="18">
        <v>0.3</v>
      </c>
      <c r="G4453" s="36">
        <v>0</v>
      </c>
      <c r="H4453" s="37">
        <v>1.4771000000000001</v>
      </c>
      <c r="I4453" s="37">
        <v>0.47870000000000001</v>
      </c>
      <c r="J4453" s="19">
        <v>29</v>
      </c>
      <c r="K4453" s="19">
        <v>7</v>
      </c>
      <c r="L4453" s="18">
        <v>0.3241</v>
      </c>
      <c r="M4453" s="20">
        <v>1.9955684899999999</v>
      </c>
      <c r="N4453" s="21">
        <v>1.5</v>
      </c>
      <c r="O4453" s="22" t="s">
        <v>12</v>
      </c>
      <c r="P4453" s="22">
        <v>0.24833449229999999</v>
      </c>
      <c r="Q4453" s="22">
        <v>0.24833449227249199</v>
      </c>
      <c r="R4453" s="43"/>
      <c r="S4453" s="42" t="str">
        <f>IF(R4453="","",MAX(R4453,Q4453))</f>
        <v/>
      </c>
      <c r="T4453" s="27">
        <f>IF(A4453="placement",MIN(P4453,IF(S4453="",Q4453,S4453)),"")</f>
        <v>0.24833449227249199</v>
      </c>
      <c r="U4453" s="20">
        <f>IF($A4453="placement",T4453*J4453,"")</f>
        <v>7.2017002759022679</v>
      </c>
      <c r="V4453" s="19">
        <f>IF($A4453="placement",U4453,IF($A4453="site",SUMIF($C:$C,$C4453,$U:$U),IF($A4453="user",SUMIF($B:$B,$B4453,$U:$U),SUM($U:$U))))</f>
        <v>7.2017002759022679</v>
      </c>
      <c r="W4453" s="18">
        <f>V4453/J4453</f>
        <v>0.24833449227249199</v>
      </c>
    </row>
    <row r="4454" spans="1:23" x14ac:dyDescent="0.3">
      <c r="A4454" s="23" t="s">
        <v>14</v>
      </c>
      <c r="B4454" s="23" t="s">
        <v>5021</v>
      </c>
      <c r="C4454" s="23" t="s">
        <v>5023</v>
      </c>
      <c r="D4454" s="23" t="s">
        <v>5028</v>
      </c>
      <c r="E4454" s="23" t="s">
        <v>5029</v>
      </c>
      <c r="F4454" s="27">
        <v>0.25</v>
      </c>
      <c r="G4454" s="24">
        <v>1</v>
      </c>
      <c r="H4454" s="25">
        <v>48.479399999999998</v>
      </c>
      <c r="I4454" s="25">
        <v>2.8969</v>
      </c>
      <c r="J4454" s="26">
        <v>29</v>
      </c>
      <c r="K4454" s="26">
        <v>7</v>
      </c>
      <c r="L4454" s="27">
        <v>5.9799999999999999E-2</v>
      </c>
      <c r="M4454" s="28">
        <v>0.33065391</v>
      </c>
      <c r="N4454" s="29">
        <v>0.25</v>
      </c>
      <c r="O4454" s="31" t="s">
        <v>12</v>
      </c>
      <c r="P4454" s="31">
        <v>0.24392244590000001</v>
      </c>
      <c r="Q4454" s="31">
        <v>0.24392244593586801</v>
      </c>
      <c r="R4454" s="42">
        <v>0.3</v>
      </c>
      <c r="S4454" s="42">
        <f>IF(R4454="","",MAX(R4454,Q4454))</f>
        <v>0.3</v>
      </c>
      <c r="T4454" s="27">
        <f>IF(A4454="placement",MIN(P4454,IF(S4454="",Q4454,S4454)),"")</f>
        <v>0.24392244590000001</v>
      </c>
      <c r="U4454" s="28">
        <f>IF($A4454="placement",T4454*J4454,"")</f>
        <v>7.0737509311000002</v>
      </c>
      <c r="V4454" s="26">
        <f>IF($A4454="placement",U4454,IF($A4454="site",SUMIF($C:$C,$C4454,$U:$U),IF($A4454="user",SUMIF($B:$B,$B4454,$U:$U),SUM($U:$U))))</f>
        <v>7.0737509311000002</v>
      </c>
      <c r="W4454" s="27">
        <f>V4454/J4454</f>
        <v>0.24392244590000001</v>
      </c>
    </row>
    <row r="4455" spans="1:23" x14ac:dyDescent="0.3">
      <c r="A4455" s="23" t="s">
        <v>14</v>
      </c>
      <c r="B4455" s="23" t="s">
        <v>7472</v>
      </c>
      <c r="C4455" s="23" t="s">
        <v>7473</v>
      </c>
      <c r="D4455" s="23" t="s">
        <v>7640</v>
      </c>
      <c r="E4455" s="23" t="s">
        <v>7641</v>
      </c>
      <c r="F4455" s="27">
        <v>0.25</v>
      </c>
      <c r="G4455" s="24">
        <v>0</v>
      </c>
      <c r="H4455" s="25">
        <v>7.6323999999999996</v>
      </c>
      <c r="I4455" s="25">
        <v>0.49209999999999998</v>
      </c>
      <c r="J4455" s="26">
        <v>29</v>
      </c>
      <c r="K4455" s="26">
        <v>7</v>
      </c>
      <c r="L4455" s="27">
        <v>6.4500000000000002E-2</v>
      </c>
      <c r="M4455" s="28">
        <v>1.9773552000000001</v>
      </c>
      <c r="N4455" s="29">
        <v>1.5</v>
      </c>
      <c r="O4455" s="31" t="s">
        <v>42</v>
      </c>
      <c r="P4455" s="31">
        <v>0.2414109529</v>
      </c>
      <c r="Q4455" s="31">
        <v>0.24141095287035599</v>
      </c>
      <c r="R4455" s="42"/>
      <c r="S4455" s="42" t="str">
        <f>IF(R4455="","",MAX(R4455,Q4455))</f>
        <v/>
      </c>
      <c r="T4455" s="27">
        <f>IF(A4455="placement",MIN(P4455,IF(S4455="",Q4455,S4455)),"")</f>
        <v>0.24141095287035599</v>
      </c>
      <c r="U4455" s="28">
        <f>IF($A4455="placement",T4455*J4455,"")</f>
        <v>7.0009176332403236</v>
      </c>
      <c r="V4455" s="26">
        <f>IF($A4455="placement",U4455,IF($A4455="site",SUMIF($C:$C,$C4455,$U:$U),IF($A4455="user",SUMIF($B:$B,$B4455,$U:$U),SUM($U:$U))))</f>
        <v>7.0009176332403236</v>
      </c>
      <c r="W4455" s="27">
        <f>V4455/J4455</f>
        <v>0.24141095287035599</v>
      </c>
    </row>
    <row r="4456" spans="1:23" x14ac:dyDescent="0.3">
      <c r="A4456" s="23" t="s">
        <v>14</v>
      </c>
      <c r="B4456" s="23" t="s">
        <v>6052</v>
      </c>
      <c r="C4456" s="23" t="s">
        <v>6054</v>
      </c>
      <c r="D4456" s="23" t="s">
        <v>10970</v>
      </c>
      <c r="E4456" s="23" t="s">
        <v>10971</v>
      </c>
      <c r="F4456" s="27">
        <v>0.25</v>
      </c>
      <c r="G4456" s="24">
        <v>0</v>
      </c>
      <c r="H4456" s="25">
        <v>3.0609000000000002</v>
      </c>
      <c r="I4456" s="25">
        <v>0.5071</v>
      </c>
      <c r="J4456" s="26">
        <v>29</v>
      </c>
      <c r="K4456" s="26">
        <v>7</v>
      </c>
      <c r="L4456" s="27">
        <v>0.16569999999999999</v>
      </c>
      <c r="M4456" s="28">
        <v>1.92751092</v>
      </c>
      <c r="N4456" s="29">
        <v>1.5</v>
      </c>
      <c r="O4456" s="31" t="s">
        <v>12</v>
      </c>
      <c r="P4456" s="31">
        <v>0.2217942909</v>
      </c>
      <c r="Q4456" s="31">
        <v>0.22179429089261399</v>
      </c>
      <c r="R4456" s="42"/>
      <c r="S4456" s="42" t="str">
        <f>IF(R4456="","",MAX(R4456,Q4456))</f>
        <v/>
      </c>
      <c r="T4456" s="27">
        <f>IF(A4456="placement",MIN(P4456,IF(S4456="",Q4456,S4456)),"")</f>
        <v>0.22179429089261399</v>
      </c>
      <c r="U4456" s="28">
        <f>IF($A4456="placement",T4456*J4456,"")</f>
        <v>6.4320344358858055</v>
      </c>
      <c r="V4456" s="26">
        <f>IF($A4456="placement",U4456,IF($A4456="site",SUMIF($C:$C,$C4456,$U:$U),IF($A4456="user",SUMIF($B:$B,$B4456,$U:$U),SUM($U:$U))))</f>
        <v>6.4320344358858055</v>
      </c>
      <c r="W4456" s="27">
        <f>V4456/J4456</f>
        <v>0.22179429089261399</v>
      </c>
    </row>
    <row r="4457" spans="1:23" x14ac:dyDescent="0.3">
      <c r="A4457" s="23" t="s">
        <v>14</v>
      </c>
      <c r="B4457" s="23" t="s">
        <v>2366</v>
      </c>
      <c r="C4457" s="23" t="s">
        <v>2367</v>
      </c>
      <c r="D4457" s="23" t="s">
        <v>2395</v>
      </c>
      <c r="E4457" s="23" t="s">
        <v>10004</v>
      </c>
      <c r="F4457" s="27">
        <v>0.2</v>
      </c>
      <c r="G4457" s="24">
        <v>1</v>
      </c>
      <c r="H4457" s="25">
        <v>84.277699999999996</v>
      </c>
      <c r="I4457" s="25">
        <v>6.1300999999999997</v>
      </c>
      <c r="J4457" s="26">
        <v>29</v>
      </c>
      <c r="K4457" s="26">
        <v>6</v>
      </c>
      <c r="L4457" s="27">
        <v>7.2700000000000001E-2</v>
      </c>
      <c r="M4457" s="28">
        <v>0.15625829999999999</v>
      </c>
      <c r="N4457" s="29">
        <v>0.05</v>
      </c>
      <c r="O4457" s="31" t="s">
        <v>42</v>
      </c>
      <c r="P4457" s="31">
        <v>0.68001700170000001</v>
      </c>
      <c r="Q4457" s="31">
        <v>0.19999999999999901</v>
      </c>
      <c r="R4457" s="42"/>
      <c r="S4457" s="42" t="str">
        <f>IF(R4457="","",MAX(R4457,Q4457))</f>
        <v/>
      </c>
      <c r="T4457" s="27">
        <f>IF(A4457="placement",MIN(P4457,IF(S4457="",Q4457,S4457)),"")</f>
        <v>0.19999999999999901</v>
      </c>
      <c r="U4457" s="28">
        <f>IF($A4457="placement",T4457*J4457,"")</f>
        <v>5.7999999999999714</v>
      </c>
      <c r="V4457" s="26">
        <f>IF($A4457="placement",U4457,IF($A4457="site",SUMIF($C:$C,$C4457,$U:$U),IF($A4457="user",SUMIF($B:$B,$B4457,$U:$U),SUM($U:$U))))</f>
        <v>5.7999999999999714</v>
      </c>
      <c r="W4457" s="27">
        <f>V4457/J4457</f>
        <v>0.19999999999999901</v>
      </c>
    </row>
    <row r="4458" spans="1:23" hidden="1" x14ac:dyDescent="0.3">
      <c r="A4458" s="17" t="s">
        <v>13</v>
      </c>
      <c r="B4458" s="17" t="s">
        <v>660</v>
      </c>
      <c r="C4458" s="17" t="s">
        <v>662</v>
      </c>
      <c r="D4458" s="17" t="s">
        <v>9898</v>
      </c>
      <c r="E4458" s="17"/>
      <c r="F4458" s="18">
        <v>0.25</v>
      </c>
      <c r="G4458" s="36">
        <v>0</v>
      </c>
      <c r="H4458" s="37">
        <v>130.84389999999999</v>
      </c>
      <c r="I4458" s="37">
        <v>5.5639000000000003</v>
      </c>
      <c r="J4458" s="19">
        <v>111</v>
      </c>
      <c r="K4458" s="19">
        <v>25</v>
      </c>
      <c r="L4458" s="18">
        <v>4.2500000000000003E-2</v>
      </c>
      <c r="M4458" s="20">
        <v>0.66424289000000003</v>
      </c>
      <c r="N4458" s="21">
        <v>0.5</v>
      </c>
      <c r="O4458" s="22"/>
      <c r="P4458" s="22">
        <v>0.24726330269999999</v>
      </c>
      <c r="Q4458" s="22">
        <v>0.247263302745201</v>
      </c>
      <c r="R4458" s="43"/>
      <c r="S4458" s="42" t="str">
        <f>IF(R4458="","",MAX(R4458,Q4458))</f>
        <v/>
      </c>
      <c r="T4458" s="27" t="str">
        <f>IF(A4458="placement",MIN(P4458,IF(S4458="",Q4458,S4458)),"")</f>
        <v/>
      </c>
      <c r="U4458" s="20" t="str">
        <f>IF($A4458="placement",T4458*J4458,"")</f>
        <v/>
      </c>
      <c r="V4458" s="19">
        <f>IF($A4458="placement",U4458,IF($A4458="site",SUMIF($C:$C,$C4458,$U:$U),IF($A4458="user",SUMIF($B:$B,$B4458,$U:$U),SUM($U:$U))))</f>
        <v>24.998294181199974</v>
      </c>
      <c r="W4458" s="18">
        <f>V4458/J4458</f>
        <v>0.22520985748828806</v>
      </c>
    </row>
    <row r="4459" spans="1:23" hidden="1" x14ac:dyDescent="0.3">
      <c r="A4459" s="23" t="s">
        <v>10</v>
      </c>
      <c r="B4459" s="23" t="s">
        <v>5530</v>
      </c>
      <c r="C4459" s="23" t="s">
        <v>9898</v>
      </c>
      <c r="D4459" s="23" t="s">
        <v>9898</v>
      </c>
      <c r="E4459" s="23"/>
      <c r="F4459" s="27">
        <v>0.25</v>
      </c>
      <c r="G4459" s="24">
        <v>0</v>
      </c>
      <c r="H4459" s="25">
        <v>79.554100000000005</v>
      </c>
      <c r="I4459" s="25">
        <v>8.5494000000000003</v>
      </c>
      <c r="J4459" s="26">
        <v>532</v>
      </c>
      <c r="K4459" s="26">
        <v>108</v>
      </c>
      <c r="L4459" s="27">
        <v>0.1075</v>
      </c>
      <c r="M4459" s="28">
        <v>2.0747082099999998</v>
      </c>
      <c r="N4459" s="46">
        <v>1.6550180000000001</v>
      </c>
      <c r="O4459" s="31"/>
      <c r="P4459" s="31">
        <v>0.20228878719999999</v>
      </c>
      <c r="Q4459" s="31">
        <v>0.20228878719285501</v>
      </c>
      <c r="R4459" s="42"/>
      <c r="S4459" s="42" t="str">
        <f>IF(R4459="","",MAX(R4459,Q4459))</f>
        <v/>
      </c>
      <c r="T4459" s="27" t="str">
        <f>IF(A4459="placement",MIN(P4459,IF(S4459="",Q4459,S4459)),"")</f>
        <v/>
      </c>
      <c r="U4459" s="28" t="str">
        <f>IF($A4459="placement",T4459*J4459,"")</f>
        <v/>
      </c>
      <c r="V4459" s="26">
        <f>IF($A4459="placement",U4459,IF($A4459="site",SUMIF($C:$C,$C4459,$U:$U),IF($A4459="user",SUMIF($B:$B,$B4459,$U:$U),SUM($U:$U))))</f>
        <v>107.61860227872819</v>
      </c>
      <c r="W4459" s="27">
        <f>V4459/J4459</f>
        <v>0.20229060578708308</v>
      </c>
    </row>
    <row r="4460" spans="1:23" x14ac:dyDescent="0.3">
      <c r="A4460" s="23" t="s">
        <v>14</v>
      </c>
      <c r="B4460" s="23" t="s">
        <v>1708</v>
      </c>
      <c r="C4460" s="23" t="s">
        <v>1709</v>
      </c>
      <c r="D4460" s="23" t="s">
        <v>2184</v>
      </c>
      <c r="E4460" s="23" t="s">
        <v>2185</v>
      </c>
      <c r="F4460" s="27">
        <v>0.15</v>
      </c>
      <c r="G4460" s="24">
        <v>0</v>
      </c>
      <c r="H4460" s="25">
        <v>1.3843000000000001</v>
      </c>
      <c r="I4460" s="25">
        <v>0.48630000000000001</v>
      </c>
      <c r="J4460" s="26">
        <v>29</v>
      </c>
      <c r="K4460" s="26">
        <v>4</v>
      </c>
      <c r="L4460" s="27">
        <v>0.3513</v>
      </c>
      <c r="M4460" s="28">
        <v>1.95937133</v>
      </c>
      <c r="N4460" s="29">
        <v>1.55</v>
      </c>
      <c r="O4460" s="31" t="s">
        <v>42</v>
      </c>
      <c r="P4460" s="31">
        <v>0.2089299369</v>
      </c>
      <c r="Q4460" s="31">
        <v>0.15</v>
      </c>
      <c r="R4460" s="42">
        <v>0.09</v>
      </c>
      <c r="S4460" s="42">
        <f>IF(R4460="","",MAX(R4460,Q4460))</f>
        <v>0.15</v>
      </c>
      <c r="T4460" s="27">
        <f>IF(A4460="placement",MIN(P4460,IF(S4460="",Q4460,S4460)),"")</f>
        <v>0.15</v>
      </c>
      <c r="U4460" s="28">
        <f>IF($A4460="placement",T4460*J4460,"")</f>
        <v>4.3499999999999996</v>
      </c>
      <c r="V4460" s="26">
        <f>IF($A4460="placement",U4460,IF($A4460="site",SUMIF($C:$C,$C4460,$U:$U),IF($A4460="user",SUMIF($B:$B,$B4460,$U:$U),SUM($U:$U))))</f>
        <v>4.3499999999999996</v>
      </c>
      <c r="W4460" s="27">
        <f>V4460/J4460</f>
        <v>0.15</v>
      </c>
    </row>
    <row r="4461" spans="1:23" x14ac:dyDescent="0.3">
      <c r="A4461" s="23" t="s">
        <v>14</v>
      </c>
      <c r="B4461" s="23" t="s">
        <v>2619</v>
      </c>
      <c r="C4461" s="23" t="s">
        <v>2621</v>
      </c>
      <c r="D4461" s="32" t="s">
        <v>2865</v>
      </c>
      <c r="E4461" s="23" t="s">
        <v>2620</v>
      </c>
      <c r="F4461" s="27">
        <v>0.05</v>
      </c>
      <c r="G4461" s="24">
        <v>0</v>
      </c>
      <c r="H4461" s="25">
        <v>25.141400000000001</v>
      </c>
      <c r="I4461" s="25">
        <v>2.0232000000000001</v>
      </c>
      <c r="J4461" s="26">
        <v>29</v>
      </c>
      <c r="K4461" s="26">
        <v>1</v>
      </c>
      <c r="L4461" s="27">
        <v>8.0500000000000002E-2</v>
      </c>
      <c r="M4461" s="28">
        <v>0.48513327000000001</v>
      </c>
      <c r="N4461" s="29">
        <v>0.3</v>
      </c>
      <c r="O4461" s="31" t="s">
        <v>70</v>
      </c>
      <c r="P4461" s="31">
        <v>0.38161322720000002</v>
      </c>
      <c r="Q4461" s="31">
        <v>4.9999999999999899E-2</v>
      </c>
      <c r="R4461" s="42"/>
      <c r="S4461" s="42" t="str">
        <f>IF(R4461="","",MAX(R4461,Q4461))</f>
        <v/>
      </c>
      <c r="T4461" s="27">
        <f>IF(A4461="placement",MIN(P4461,IF(S4461="",Q4461,S4461)),"")</f>
        <v>4.9999999999999899E-2</v>
      </c>
      <c r="U4461" s="28">
        <f>IF($A4461="placement",T4461*J4461,"")</f>
        <v>1.4499999999999971</v>
      </c>
      <c r="V4461" s="26">
        <f>IF($A4461="placement",U4461,IF($A4461="site",SUMIF($C:$C,$C4461,$U:$U),IF($A4461="user",SUMIF($B:$B,$B4461,$U:$U),SUM($U:$U))))</f>
        <v>1.4499999999999971</v>
      </c>
      <c r="W4461" s="27">
        <f>V4461/J4461</f>
        <v>4.9999999999999899E-2</v>
      </c>
    </row>
    <row r="4462" spans="1:23" x14ac:dyDescent="0.3">
      <c r="A4462" s="11" t="s">
        <v>14</v>
      </c>
      <c r="B4462" s="11" t="s">
        <v>4914</v>
      </c>
      <c r="C4462" s="11" t="s">
        <v>4915</v>
      </c>
      <c r="D4462" s="11" t="s">
        <v>4950</v>
      </c>
      <c r="E4462" s="11" t="s">
        <v>4951</v>
      </c>
      <c r="F4462" s="12">
        <v>0.05</v>
      </c>
      <c r="G4462" s="33">
        <v>1</v>
      </c>
      <c r="H4462" s="34">
        <v>432.20519999999999</v>
      </c>
      <c r="I4462" s="34">
        <v>30.538399999999999</v>
      </c>
      <c r="J4462" s="13">
        <v>29</v>
      </c>
      <c r="K4462" s="13">
        <v>1</v>
      </c>
      <c r="L4462" s="12">
        <v>7.0699999999999999E-2</v>
      </c>
      <c r="M4462" s="14">
        <v>3.1983119999999997E-2</v>
      </c>
      <c r="N4462" s="15">
        <v>0.01</v>
      </c>
      <c r="O4462" s="16" t="s">
        <v>70</v>
      </c>
      <c r="P4462" s="16">
        <v>0.68733508850000002</v>
      </c>
      <c r="Q4462" s="16">
        <v>4.9999999999999899E-2</v>
      </c>
      <c r="R4462" s="44"/>
      <c r="S4462" s="42" t="str">
        <f>IF(R4462="","",MAX(R4462,Q4462))</f>
        <v/>
      </c>
      <c r="T4462" s="27">
        <f>IF(A4462="placement",MIN(P4462,IF(S4462="",Q4462,S4462)),"")</f>
        <v>4.9999999999999899E-2</v>
      </c>
      <c r="U4462" s="14">
        <f>IF($A4462="placement",T4462*J4462,"")</f>
        <v>1.4499999999999971</v>
      </c>
      <c r="V4462" s="13">
        <f>IF($A4462="placement",U4462,IF($A4462="site",SUMIF($C:$C,$C4462,$U:$U),IF($A4462="user",SUMIF($B:$B,$B4462,$U:$U),SUM($U:$U))))</f>
        <v>1.4499999999999971</v>
      </c>
      <c r="W4462" s="12">
        <f>V4462/J4462</f>
        <v>4.9999999999999899E-2</v>
      </c>
    </row>
    <row r="4463" spans="1:23" x14ac:dyDescent="0.3">
      <c r="A4463" s="23" t="s">
        <v>14</v>
      </c>
      <c r="B4463" s="23" t="s">
        <v>6638</v>
      </c>
      <c r="C4463" s="23" t="s">
        <v>6639</v>
      </c>
      <c r="D4463" s="23" t="s">
        <v>6681</v>
      </c>
      <c r="E4463" s="23" t="s">
        <v>6682</v>
      </c>
      <c r="F4463" s="27">
        <v>0.25</v>
      </c>
      <c r="G4463" s="24">
        <v>0</v>
      </c>
      <c r="H4463" s="25">
        <v>6.0183999999999997</v>
      </c>
      <c r="I4463" s="25">
        <v>1.2890999999999999</v>
      </c>
      <c r="J4463" s="26">
        <v>28</v>
      </c>
      <c r="K4463" s="26">
        <v>7</v>
      </c>
      <c r="L4463" s="27">
        <v>0.2142</v>
      </c>
      <c r="M4463" s="28">
        <v>0.72019725999999995</v>
      </c>
      <c r="N4463" s="29">
        <v>0.3</v>
      </c>
      <c r="O4463" s="31" t="s">
        <v>12</v>
      </c>
      <c r="P4463" s="31">
        <v>0.58344745870000003</v>
      </c>
      <c r="Q4463" s="31">
        <v>0.25</v>
      </c>
      <c r="R4463" s="42">
        <v>0.4</v>
      </c>
      <c r="S4463" s="42">
        <f>IF(R4463="","",MAX(R4463,Q4463))</f>
        <v>0.4</v>
      </c>
      <c r="T4463" s="27">
        <f>IF(A4463="placement",MIN(P4463,IF(S4463="",Q4463,S4463)),"")</f>
        <v>0.4</v>
      </c>
      <c r="U4463" s="28">
        <f>IF($A4463="placement",T4463*J4463,"")</f>
        <v>11.200000000000001</v>
      </c>
      <c r="V4463" s="26">
        <f>IF($A4463="placement",U4463,IF($A4463="site",SUMIF($C:$C,$C4463,$U:$U),IF($A4463="user",SUMIF($B:$B,$B4463,$U:$U),SUM($U:$U))))</f>
        <v>11.200000000000001</v>
      </c>
      <c r="W4463" s="27">
        <f>V4463/J4463</f>
        <v>0.4</v>
      </c>
    </row>
    <row r="4464" spans="1:23" x14ac:dyDescent="0.3">
      <c r="A4464" s="23" t="s">
        <v>14</v>
      </c>
      <c r="B4464" s="23" t="s">
        <v>8701</v>
      </c>
      <c r="C4464" s="23" t="s">
        <v>8703</v>
      </c>
      <c r="D4464" s="23" t="s">
        <v>8726</v>
      </c>
      <c r="E4464" s="23" t="s">
        <v>8727</v>
      </c>
      <c r="F4464" s="27">
        <v>0.33</v>
      </c>
      <c r="G4464" s="24">
        <v>0</v>
      </c>
      <c r="H4464" s="25">
        <v>48.697600000000001</v>
      </c>
      <c r="I4464" s="25">
        <v>1.8016000000000001</v>
      </c>
      <c r="J4464" s="26">
        <v>28</v>
      </c>
      <c r="K4464" s="26">
        <v>9</v>
      </c>
      <c r="L4464" s="27">
        <v>3.6999999999999998E-2</v>
      </c>
      <c r="M4464" s="28">
        <v>0.52333187999999997</v>
      </c>
      <c r="N4464" s="29">
        <v>0.25</v>
      </c>
      <c r="O4464" s="31" t="s">
        <v>12</v>
      </c>
      <c r="P4464" s="31">
        <v>0.52229166670000005</v>
      </c>
      <c r="Q4464" s="31">
        <v>0.33</v>
      </c>
      <c r="R4464" s="42"/>
      <c r="S4464" s="42" t="str">
        <f>IF(R4464="","",MAX(R4464,Q4464))</f>
        <v/>
      </c>
      <c r="T4464" s="27">
        <f>IF(A4464="placement",MIN(P4464,IF(S4464="",Q4464,S4464)),"")</f>
        <v>0.33</v>
      </c>
      <c r="U4464" s="28">
        <f>IF($A4464="placement",T4464*J4464,"")</f>
        <v>9.24</v>
      </c>
      <c r="V4464" s="26">
        <f>IF($A4464="placement",U4464,IF($A4464="site",SUMIF($C:$C,$C4464,$U:$U),IF($A4464="user",SUMIF($B:$B,$B4464,$U:$U),SUM($U:$U))))</f>
        <v>9.24</v>
      </c>
      <c r="W4464" s="27">
        <f>V4464/J4464</f>
        <v>0.33</v>
      </c>
    </row>
    <row r="4465" spans="1:23" x14ac:dyDescent="0.3">
      <c r="A4465" s="23" t="s">
        <v>14</v>
      </c>
      <c r="B4465" s="23" t="s">
        <v>1350</v>
      </c>
      <c r="C4465" s="23" t="s">
        <v>1352</v>
      </c>
      <c r="D4465" s="23" t="s">
        <v>1437</v>
      </c>
      <c r="E4465" s="23" t="s">
        <v>1438</v>
      </c>
      <c r="F4465" s="27">
        <v>0.25</v>
      </c>
      <c r="G4465" s="24">
        <v>0</v>
      </c>
      <c r="H4465" s="25">
        <v>9.4809999999999999</v>
      </c>
      <c r="I4465" s="25">
        <v>2.3267000000000002</v>
      </c>
      <c r="J4465" s="26">
        <v>28</v>
      </c>
      <c r="K4465" s="26">
        <v>7</v>
      </c>
      <c r="L4465" s="27">
        <v>0.24540000000000001</v>
      </c>
      <c r="M4465" s="28">
        <v>0.39820716</v>
      </c>
      <c r="N4465" s="29">
        <v>0.25</v>
      </c>
      <c r="O4465" s="31" t="s">
        <v>42</v>
      </c>
      <c r="P4465" s="31">
        <v>0.37218607380000002</v>
      </c>
      <c r="Q4465" s="31">
        <v>0.25</v>
      </c>
      <c r="R4465" s="42">
        <v>0.3</v>
      </c>
      <c r="S4465" s="42">
        <f>IF(R4465="","",MAX(R4465,Q4465))</f>
        <v>0.3</v>
      </c>
      <c r="T4465" s="27">
        <f>IF(A4465="placement",MIN(P4465,IF(S4465="",Q4465,S4465)),"")</f>
        <v>0.3</v>
      </c>
      <c r="U4465" s="28">
        <f>IF($A4465="placement",T4465*J4465,"")</f>
        <v>8.4</v>
      </c>
      <c r="V4465" s="26">
        <f>IF($A4465="placement",U4465,IF($A4465="site",SUMIF($C:$C,$C4465,$U:$U),IF($A4465="user",SUMIF($B:$B,$B4465,$U:$U),SUM($U:$U))))</f>
        <v>8.4</v>
      </c>
      <c r="W4465" s="27">
        <f>V4465/J4465</f>
        <v>0.3</v>
      </c>
    </row>
    <row r="4466" spans="1:23" x14ac:dyDescent="0.3">
      <c r="A4466" s="23" t="s">
        <v>14</v>
      </c>
      <c r="B4466" s="23" t="s">
        <v>4528</v>
      </c>
      <c r="C4466" s="23" t="s">
        <v>4530</v>
      </c>
      <c r="D4466" s="23" t="s">
        <v>4565</v>
      </c>
      <c r="E4466" s="23" t="s">
        <v>4566</v>
      </c>
      <c r="F4466" s="27">
        <v>0.25</v>
      </c>
      <c r="G4466" s="24">
        <v>0</v>
      </c>
      <c r="H4466" s="25">
        <v>18.900400000000001</v>
      </c>
      <c r="I4466" s="25">
        <v>0.82169999999999999</v>
      </c>
      <c r="J4466" s="26">
        <v>28</v>
      </c>
      <c r="K4466" s="26">
        <v>7</v>
      </c>
      <c r="L4466" s="27">
        <v>4.3499999999999997E-2</v>
      </c>
      <c r="M4466" s="28">
        <v>1.1554328899999999</v>
      </c>
      <c r="N4466" s="29">
        <v>0.85</v>
      </c>
      <c r="O4466" s="31" t="s">
        <v>12</v>
      </c>
      <c r="P4466" s="31">
        <v>0.26434498690000002</v>
      </c>
      <c r="Q4466" s="31">
        <v>0.25</v>
      </c>
      <c r="R4466" s="42">
        <v>0.3</v>
      </c>
      <c r="S4466" s="42">
        <f>IF(R4466="","",MAX(R4466,Q4466))</f>
        <v>0.3</v>
      </c>
      <c r="T4466" s="27">
        <f>IF(A4466="placement",MIN(P4466,IF(S4466="",Q4466,S4466)),"")</f>
        <v>0.26434498690000002</v>
      </c>
      <c r="U4466" s="28">
        <f>IF($A4466="placement",T4466*J4466,"")</f>
        <v>7.4016596332000004</v>
      </c>
      <c r="V4466" s="26">
        <f>IF($A4466="placement",U4466,IF($A4466="site",SUMIF($C:$C,$C4466,$U:$U),IF($A4466="user",SUMIF($B:$B,$B4466,$U:$U),SUM($U:$U))))</f>
        <v>7.4016596332000004</v>
      </c>
      <c r="W4466" s="27">
        <f>V4466/J4466</f>
        <v>0.26434498690000002</v>
      </c>
    </row>
    <row r="4467" spans="1:23" hidden="1" x14ac:dyDescent="0.3">
      <c r="A4467" s="23" t="s">
        <v>13</v>
      </c>
      <c r="B4467" s="23" t="s">
        <v>670</v>
      </c>
      <c r="C4467" s="23" t="s">
        <v>671</v>
      </c>
      <c r="D4467" s="23" t="s">
        <v>9898</v>
      </c>
      <c r="E4467" s="23"/>
      <c r="F4467" s="27">
        <v>0.27160000000000001</v>
      </c>
      <c r="G4467" s="24">
        <v>0</v>
      </c>
      <c r="H4467" s="25">
        <v>22.483899999999998</v>
      </c>
      <c r="I4467" s="25">
        <v>2.2578</v>
      </c>
      <c r="J4467" s="26">
        <v>109</v>
      </c>
      <c r="K4467" s="26">
        <v>27</v>
      </c>
      <c r="L4467" s="27">
        <v>0.1004</v>
      </c>
      <c r="M4467" s="28">
        <v>1.6050713400000001</v>
      </c>
      <c r="N4467" s="46">
        <v>1.18502</v>
      </c>
      <c r="O4467" s="31"/>
      <c r="P4467" s="31">
        <v>0.26170259839999999</v>
      </c>
      <c r="Q4467" s="31">
        <v>0.26170259841883298</v>
      </c>
      <c r="R4467" s="42"/>
      <c r="S4467" s="42" t="str">
        <f>IF(R4467="","",MAX(R4467,Q4467))</f>
        <v/>
      </c>
      <c r="T4467" s="27" t="str">
        <f>IF(A4467="placement",MIN(P4467,IF(S4467="",Q4467,S4467)),"")</f>
        <v/>
      </c>
      <c r="U4467" s="28" t="str">
        <f>IF($A4467="placement",T4467*J4467,"")</f>
        <v/>
      </c>
      <c r="V4467" s="26">
        <f>IF($A4467="placement",U4467,IF($A4467="site",SUMIF($C:$C,$C4467,$U:$U),IF($A4467="user",SUMIF($B:$B,$B4467,$U:$U),SUM($U:$U))))</f>
        <v>27.872383323462515</v>
      </c>
      <c r="W4467" s="27">
        <f>V4467/J4467</f>
        <v>0.25570993874736253</v>
      </c>
    </row>
    <row r="4468" spans="1:23" hidden="1" x14ac:dyDescent="0.3">
      <c r="A4468" s="23" t="s">
        <v>10</v>
      </c>
      <c r="B4468" s="23" t="s">
        <v>9993</v>
      </c>
      <c r="C4468" s="23" t="s">
        <v>9898</v>
      </c>
      <c r="D4468" s="23" t="s">
        <v>9898</v>
      </c>
      <c r="E4468" s="23"/>
      <c r="F4468" s="27">
        <v>0.20100000000000001</v>
      </c>
      <c r="G4468" s="24">
        <v>0.97971207999999999</v>
      </c>
      <c r="H4468" s="25">
        <v>423.52550000000002</v>
      </c>
      <c r="I4468" s="25">
        <v>107.4516</v>
      </c>
      <c r="J4468" s="26">
        <v>7371</v>
      </c>
      <c r="K4468" s="26">
        <v>1064</v>
      </c>
      <c r="L4468" s="27">
        <v>0.25369999999999998</v>
      </c>
      <c r="M4468" s="28">
        <v>2.28669666</v>
      </c>
      <c r="N4468" s="29">
        <v>1</v>
      </c>
      <c r="O4468" s="31"/>
      <c r="P4468" s="31">
        <v>0.56268795270000005</v>
      </c>
      <c r="Q4468" s="31">
        <v>0.20101439620205999</v>
      </c>
      <c r="R4468" s="42">
        <v>0.28000000000000003</v>
      </c>
      <c r="S4468" s="42">
        <f>IF(R4468="","",MAX(R4468,Q4468))</f>
        <v>0.28000000000000003</v>
      </c>
      <c r="T4468" s="27" t="str">
        <f>IF(A4468="placement",MIN(P4468,IF(S4468="",Q4468,S4468)),"")</f>
        <v/>
      </c>
      <c r="U4468" s="28" t="str">
        <f>IF($A4468="placement",T4468*J4468,"")</f>
        <v/>
      </c>
      <c r="V4468" s="26">
        <f>IF($A4468="placement",U4468,IF($A4468="site",SUMIF($C:$C,$C4468,$U:$U),IF($A4468="user",SUMIF($B:$B,$B4468,$U:$U),SUM($U:$U))))</f>
        <v>1484.5999999999976</v>
      </c>
      <c r="W4468" s="27">
        <f>V4468/J4468</f>
        <v>0.20141093474426774</v>
      </c>
    </row>
    <row r="4469" spans="1:23" x14ac:dyDescent="0.3">
      <c r="A4469" s="17" t="s">
        <v>14</v>
      </c>
      <c r="B4469" s="17" t="s">
        <v>277</v>
      </c>
      <c r="C4469" s="17" t="s">
        <v>279</v>
      </c>
      <c r="D4469" s="17" t="s">
        <v>367</v>
      </c>
      <c r="E4469" s="17" t="s">
        <v>368</v>
      </c>
      <c r="F4469" s="18">
        <v>0.25</v>
      </c>
      <c r="G4469" s="36">
        <v>0</v>
      </c>
      <c r="H4469" s="37">
        <v>4.2854999999999999</v>
      </c>
      <c r="I4469" s="37">
        <v>0.34239999999999998</v>
      </c>
      <c r="J4469" s="19">
        <v>28</v>
      </c>
      <c r="K4469" s="19">
        <v>7</v>
      </c>
      <c r="L4469" s="18">
        <v>7.9899999999999999E-2</v>
      </c>
      <c r="M4469" s="20">
        <v>2.7051324800000001</v>
      </c>
      <c r="N4469" s="21">
        <v>2</v>
      </c>
      <c r="O4469" s="22" t="s">
        <v>12</v>
      </c>
      <c r="P4469" s="22">
        <v>0.26066467679999999</v>
      </c>
      <c r="Q4469" s="22">
        <v>0.25</v>
      </c>
      <c r="R4469" s="43"/>
      <c r="S4469" s="42" t="str">
        <f>IF(R4469="","",MAX(R4469,Q4469))</f>
        <v/>
      </c>
      <c r="T4469" s="27">
        <f>IF(A4469="placement",MIN(P4469,IF(S4469="",Q4469,S4469)),"")</f>
        <v>0.25</v>
      </c>
      <c r="U4469" s="20">
        <f>IF($A4469="placement",T4469*J4469,"")</f>
        <v>7</v>
      </c>
      <c r="V4469" s="19">
        <f>IF($A4469="placement",U4469,IF($A4469="site",SUMIF($C:$C,$C4469,$U:$U),IF($A4469="user",SUMIF($B:$B,$B4469,$U:$U),SUM($U:$U))))</f>
        <v>7</v>
      </c>
      <c r="W4469" s="18">
        <f>V4469/J4469</f>
        <v>0.25</v>
      </c>
    </row>
    <row r="4470" spans="1:23" x14ac:dyDescent="0.3">
      <c r="A4470" s="11" t="s">
        <v>14</v>
      </c>
      <c r="B4470" s="11" t="s">
        <v>965</v>
      </c>
      <c r="C4470" s="11" t="s">
        <v>966</v>
      </c>
      <c r="D4470" s="11" t="s">
        <v>967</v>
      </c>
      <c r="E4470" s="11" t="s">
        <v>968</v>
      </c>
      <c r="F4470" s="12">
        <v>0.25</v>
      </c>
      <c r="G4470" s="33">
        <v>1</v>
      </c>
      <c r="H4470" s="34">
        <v>66.476500000000001</v>
      </c>
      <c r="I4470" s="34">
        <v>2.8226</v>
      </c>
      <c r="J4470" s="13">
        <v>28</v>
      </c>
      <c r="K4470" s="13">
        <v>6</v>
      </c>
      <c r="L4470" s="12">
        <v>4.2500000000000003E-2</v>
      </c>
      <c r="M4470" s="14">
        <v>0.33528607999999999</v>
      </c>
      <c r="N4470" s="15">
        <v>0.25</v>
      </c>
      <c r="O4470" s="16" t="s">
        <v>42</v>
      </c>
      <c r="P4470" s="16">
        <v>0.2543680894</v>
      </c>
      <c r="Q4470" s="16">
        <v>0.25</v>
      </c>
      <c r="R4470" s="44"/>
      <c r="S4470" s="42" t="str">
        <f>IF(R4470="","",MAX(R4470,Q4470))</f>
        <v/>
      </c>
      <c r="T4470" s="27">
        <f>IF(A4470="placement",MIN(P4470,IF(S4470="",Q4470,S4470)),"")</f>
        <v>0.25</v>
      </c>
      <c r="U4470" s="14">
        <f>IF($A4470="placement",T4470*J4470,"")</f>
        <v>7</v>
      </c>
      <c r="V4470" s="13">
        <f>IF($A4470="placement",U4470,IF($A4470="site",SUMIF($C:$C,$C4470,$U:$U),IF($A4470="user",SUMIF($B:$B,$B4470,$U:$U),SUM($U:$U))))</f>
        <v>7</v>
      </c>
      <c r="W4470" s="12">
        <f>V4470/J4470</f>
        <v>0.25</v>
      </c>
    </row>
    <row r="4471" spans="1:23" hidden="1" x14ac:dyDescent="0.3">
      <c r="A4471" s="23" t="s">
        <v>13</v>
      </c>
      <c r="B4471" s="23" t="s">
        <v>7969</v>
      </c>
      <c r="C4471" s="23" t="s">
        <v>7971</v>
      </c>
      <c r="D4471" s="23" t="s">
        <v>9898</v>
      </c>
      <c r="E4471" s="23"/>
      <c r="F4471" s="27">
        <v>0.21</v>
      </c>
      <c r="G4471" s="24">
        <v>1</v>
      </c>
      <c r="H4471" s="25">
        <v>225.92769999999999</v>
      </c>
      <c r="I4471" s="25">
        <v>8.0998999999999999</v>
      </c>
      <c r="J4471" s="26">
        <v>109</v>
      </c>
      <c r="K4471" s="26">
        <v>23</v>
      </c>
      <c r="L4471" s="27">
        <v>3.5900000000000001E-2</v>
      </c>
      <c r="M4471" s="28">
        <v>0.45051587999999998</v>
      </c>
      <c r="N4471" s="29">
        <v>0.3</v>
      </c>
      <c r="O4471" s="31"/>
      <c r="P4471" s="31">
        <v>0.33409672800000001</v>
      </c>
      <c r="Q4471" s="31">
        <v>0.21</v>
      </c>
      <c r="R4471" s="42"/>
      <c r="S4471" s="42" t="str">
        <f>IF(R4471="","",MAX(R4471,Q4471))</f>
        <v/>
      </c>
      <c r="T4471" s="27" t="str">
        <f>IF(A4471="placement",MIN(P4471,IF(S4471="",Q4471,S4471)),"")</f>
        <v/>
      </c>
      <c r="U4471" s="28" t="str">
        <f>IF($A4471="placement",T4471*J4471,"")</f>
        <v/>
      </c>
      <c r="V4471" s="26">
        <f>IF($A4471="placement",U4471,IF($A4471="site",SUMIF($C:$C,$C4471,$U:$U),IF($A4471="user",SUMIF($B:$B,$B4471,$U:$U),SUM($U:$U))))</f>
        <v>23.099999999999998</v>
      </c>
      <c r="W4471" s="27">
        <f>V4471/J4471</f>
        <v>0.21192660550458714</v>
      </c>
    </row>
    <row r="4472" spans="1:23" hidden="1" x14ac:dyDescent="0.3">
      <c r="A4472" s="17" t="s">
        <v>10</v>
      </c>
      <c r="B4472" s="17" t="s">
        <v>3692</v>
      </c>
      <c r="C4472" s="17" t="s">
        <v>9898</v>
      </c>
      <c r="D4472" s="17" t="s">
        <v>9898</v>
      </c>
      <c r="E4472" s="17"/>
      <c r="F4472" s="18">
        <v>0.25</v>
      </c>
      <c r="G4472" s="36">
        <v>0</v>
      </c>
      <c r="H4472" s="37">
        <v>3.0958000000000001</v>
      </c>
      <c r="I4472" s="37">
        <v>0.1411</v>
      </c>
      <c r="J4472" s="19">
        <v>26</v>
      </c>
      <c r="K4472" s="19">
        <v>5</v>
      </c>
      <c r="L4472" s="18">
        <v>4.5600000000000002E-2</v>
      </c>
      <c r="M4472" s="20">
        <v>6.0720506299999997</v>
      </c>
      <c r="N4472" s="21">
        <v>4.8499999999999996</v>
      </c>
      <c r="O4472" s="22"/>
      <c r="P4472" s="22">
        <v>0.2012583074</v>
      </c>
      <c r="Q4472" s="22">
        <v>0.201258307413923</v>
      </c>
      <c r="R4472" s="43"/>
      <c r="S4472" s="42" t="str">
        <f>IF(R4472="","",MAX(R4472,Q4472))</f>
        <v/>
      </c>
      <c r="T4472" s="27" t="str">
        <f>IF(A4472="placement",MIN(P4472,IF(S4472="",Q4472,S4472)),"")</f>
        <v/>
      </c>
      <c r="U4472" s="20" t="str">
        <f>IF($A4472="placement",T4472*J4472,"")</f>
        <v/>
      </c>
      <c r="V4472" s="19">
        <f>IF($A4472="placement",U4472,IF($A4472="site",SUMIF($C:$C,$C4472,$U:$U),IF($A4472="user",SUMIF($B:$B,$B4472,$U:$U),SUM($U:$U))))</f>
        <v>5.2327159924000002</v>
      </c>
      <c r="W4472" s="18">
        <f>V4472/J4472</f>
        <v>0.2012583074</v>
      </c>
    </row>
    <row r="4473" spans="1:23" hidden="1" x14ac:dyDescent="0.3">
      <c r="A4473" s="23" t="s">
        <v>13</v>
      </c>
      <c r="B4473" s="23" t="s">
        <v>9850</v>
      </c>
      <c r="C4473" s="23" t="s">
        <v>9851</v>
      </c>
      <c r="D4473" s="23" t="s">
        <v>9898</v>
      </c>
      <c r="E4473" s="23"/>
      <c r="F4473" s="27">
        <v>0.3226</v>
      </c>
      <c r="G4473" s="24">
        <v>0</v>
      </c>
      <c r="H4473" s="25">
        <v>55.217100000000002</v>
      </c>
      <c r="I4473" s="25">
        <v>6.9603999999999999</v>
      </c>
      <c r="J4473" s="26">
        <v>107</v>
      </c>
      <c r="K4473" s="26">
        <v>31</v>
      </c>
      <c r="L4473" s="27">
        <v>0.12609999999999999</v>
      </c>
      <c r="M4473" s="28">
        <v>0.51101441999999997</v>
      </c>
      <c r="N4473" s="29">
        <v>0.33295000000000002</v>
      </c>
      <c r="O4473" s="31"/>
      <c r="P4473" s="31">
        <v>0.34845282630000002</v>
      </c>
      <c r="Q4473" s="31">
        <v>0.32264259234714499</v>
      </c>
      <c r="R4473" s="42"/>
      <c r="S4473" s="42" t="str">
        <f>IF(R4473="","",MAX(R4473,Q4473))</f>
        <v/>
      </c>
      <c r="T4473" s="27" t="str">
        <f>IF(A4473="placement",MIN(P4473,IF(S4473="",Q4473,S4473)),"")</f>
        <v/>
      </c>
      <c r="U4473" s="28" t="str">
        <f>IF($A4473="placement",T4473*J4473,"")</f>
        <v/>
      </c>
      <c r="V4473" s="26">
        <f>IF($A4473="placement",U4473,IF($A4473="site",SUMIF($C:$C,$C4473,$U:$U),IF($A4473="user",SUMIF($B:$B,$B4473,$U:$U),SUM($U:$U))))</f>
        <v>30.666938850186902</v>
      </c>
      <c r="W4473" s="27">
        <f>V4473/J4473</f>
        <v>0.28660690514193365</v>
      </c>
    </row>
    <row r="4474" spans="1:23" hidden="1" x14ac:dyDescent="0.3">
      <c r="A4474" s="23" t="s">
        <v>10</v>
      </c>
      <c r="B4474" s="23" t="s">
        <v>3246</v>
      </c>
      <c r="C4474" s="23" t="s">
        <v>9898</v>
      </c>
      <c r="D4474" s="23" t="s">
        <v>9898</v>
      </c>
      <c r="E4474" s="23"/>
      <c r="F4474" s="27">
        <v>0.25090000000000001</v>
      </c>
      <c r="G4474" s="24">
        <v>0</v>
      </c>
      <c r="H4474" s="25">
        <v>12.8018</v>
      </c>
      <c r="I4474" s="25">
        <v>2.5954999999999999</v>
      </c>
      <c r="J4474" s="26">
        <v>46</v>
      </c>
      <c r="K4474" s="26">
        <v>11</v>
      </c>
      <c r="L4474" s="27">
        <v>0.20269999999999999</v>
      </c>
      <c r="M4474" s="28">
        <v>0.59104219000000002</v>
      </c>
      <c r="N4474" s="29">
        <v>0.4</v>
      </c>
      <c r="O4474" s="31"/>
      <c r="P4474" s="31">
        <v>0.32322936019999998</v>
      </c>
      <c r="Q4474" s="31">
        <v>0.25091410691586602</v>
      </c>
      <c r="R4474" s="42"/>
      <c r="S4474" s="42" t="str">
        <f>IF(R4474="","",MAX(R4474,Q4474))</f>
        <v/>
      </c>
      <c r="T4474" s="27" t="str">
        <f>IF(A4474="placement",MIN(P4474,IF(S4474="",Q4474,S4474)),"")</f>
        <v/>
      </c>
      <c r="U4474" s="28" t="str">
        <f>IF($A4474="placement",T4474*J4474,"")</f>
        <v/>
      </c>
      <c r="V4474" s="26">
        <f>IF($A4474="placement",U4474,IF($A4474="site",SUMIF($C:$C,$C4474,$U:$U),IF($A4474="user",SUMIF($B:$B,$B4474,$U:$U),SUM($U:$U))))</f>
        <v>9.25</v>
      </c>
      <c r="W4474" s="27">
        <f>V4474/J4474</f>
        <v>0.20108695652173914</v>
      </c>
    </row>
    <row r="4475" spans="1:23" x14ac:dyDescent="0.3">
      <c r="A4475" s="23" t="s">
        <v>14</v>
      </c>
      <c r="B4475" s="23" t="s">
        <v>2619</v>
      </c>
      <c r="C4475" s="23" t="s">
        <v>2621</v>
      </c>
      <c r="D4475" s="23" t="s">
        <v>2819</v>
      </c>
      <c r="E4475" s="23" t="s">
        <v>2820</v>
      </c>
      <c r="F4475" s="27">
        <v>0.25</v>
      </c>
      <c r="G4475" s="24">
        <v>0</v>
      </c>
      <c r="H4475" s="25">
        <v>25.471499999999999</v>
      </c>
      <c r="I4475" s="25">
        <v>2.7795999999999998</v>
      </c>
      <c r="J4475" s="26">
        <v>28</v>
      </c>
      <c r="K4475" s="26">
        <v>7</v>
      </c>
      <c r="L4475" s="27">
        <v>0.1091</v>
      </c>
      <c r="M4475" s="28">
        <v>0.33942283000000001</v>
      </c>
      <c r="N4475" s="29">
        <v>0.2</v>
      </c>
      <c r="O4475" s="31" t="s">
        <v>12</v>
      </c>
      <c r="P4475" s="31">
        <v>0.41076444359999997</v>
      </c>
      <c r="Q4475" s="31">
        <v>0.25</v>
      </c>
      <c r="R4475" s="42"/>
      <c r="S4475" s="42" t="str">
        <f>IF(R4475="","",MAX(R4475,Q4475))</f>
        <v/>
      </c>
      <c r="T4475" s="27">
        <f>IF(A4475="placement",MIN(P4475,IF(S4475="",Q4475,S4475)),"")</f>
        <v>0.25</v>
      </c>
      <c r="U4475" s="28">
        <f>IF($A4475="placement",T4475*J4475,"")</f>
        <v>7</v>
      </c>
      <c r="V4475" s="26">
        <f>IF($A4475="placement",U4475,IF($A4475="site",SUMIF($C:$C,$C4475,$U:$U),IF($A4475="user",SUMIF($B:$B,$B4475,$U:$U),SUM($U:$U))))</f>
        <v>7</v>
      </c>
      <c r="W4475" s="27">
        <f>V4475/J4475</f>
        <v>0.25</v>
      </c>
    </row>
    <row r="4476" spans="1:23" x14ac:dyDescent="0.3">
      <c r="A4476" s="23" t="s">
        <v>14</v>
      </c>
      <c r="B4476" s="23" t="s">
        <v>10787</v>
      </c>
      <c r="C4476" s="23" t="s">
        <v>10788</v>
      </c>
      <c r="D4476" s="23" t="s">
        <v>10789</v>
      </c>
      <c r="E4476" s="23" t="s">
        <v>10790</v>
      </c>
      <c r="F4476" s="27">
        <v>0.25</v>
      </c>
      <c r="G4476" s="24">
        <v>0</v>
      </c>
      <c r="H4476" s="25">
        <v>2.3673999999999999</v>
      </c>
      <c r="I4476" s="25">
        <v>0.14530000000000001</v>
      </c>
      <c r="J4476" s="26">
        <v>28</v>
      </c>
      <c r="K4476" s="26">
        <v>7</v>
      </c>
      <c r="L4476" s="27">
        <v>6.1400000000000003E-2</v>
      </c>
      <c r="M4476" s="28">
        <v>6.4818092399999996</v>
      </c>
      <c r="N4476" s="29">
        <v>3</v>
      </c>
      <c r="O4476" s="31" t="s">
        <v>12</v>
      </c>
      <c r="P4476" s="31">
        <v>0.53716626209999996</v>
      </c>
      <c r="Q4476" s="31">
        <v>0.25</v>
      </c>
      <c r="R4476" s="42"/>
      <c r="S4476" s="42" t="str">
        <f>IF(R4476="","",MAX(R4476,Q4476))</f>
        <v/>
      </c>
      <c r="T4476" s="27">
        <f>IF(A4476="placement",MIN(P4476,IF(S4476="",Q4476,S4476)),"")</f>
        <v>0.25</v>
      </c>
      <c r="U4476" s="28">
        <f>IF($A4476="placement",T4476*J4476,"")</f>
        <v>7</v>
      </c>
      <c r="V4476" s="26">
        <f>IF($A4476="placement",U4476,IF($A4476="site",SUMIF($C:$C,$C4476,$U:$U),IF($A4476="user",SUMIF($B:$B,$B4476,$U:$U),SUM($U:$U))))</f>
        <v>7</v>
      </c>
      <c r="W4476" s="27">
        <f>V4476/J4476</f>
        <v>0.25</v>
      </c>
    </row>
    <row r="4477" spans="1:23" hidden="1" x14ac:dyDescent="0.3">
      <c r="A4477" s="23" t="s">
        <v>13</v>
      </c>
      <c r="B4477" s="23" t="s">
        <v>9541</v>
      </c>
      <c r="C4477" s="23" t="s">
        <v>9543</v>
      </c>
      <c r="D4477" s="32" t="s">
        <v>9898</v>
      </c>
      <c r="E4477" s="23"/>
      <c r="F4477" s="27">
        <v>0.3</v>
      </c>
      <c r="G4477" s="24">
        <v>0</v>
      </c>
      <c r="H4477" s="25">
        <v>19.800899999999999</v>
      </c>
      <c r="I4477" s="25">
        <v>10.943199999999999</v>
      </c>
      <c r="J4477" s="26">
        <v>105</v>
      </c>
      <c r="K4477" s="26">
        <v>32</v>
      </c>
      <c r="L4477" s="27">
        <v>0.55269999999999997</v>
      </c>
      <c r="M4477" s="28">
        <v>0.32037858000000002</v>
      </c>
      <c r="N4477" s="29">
        <v>0.01</v>
      </c>
      <c r="O4477" s="31"/>
      <c r="P4477" s="31">
        <v>0.9687869268</v>
      </c>
      <c r="Q4477" s="31">
        <v>0.3</v>
      </c>
      <c r="R4477" s="42"/>
      <c r="S4477" s="42" t="str">
        <f>IF(R4477="","",MAX(R4477,Q4477))</f>
        <v/>
      </c>
      <c r="T4477" s="27" t="str">
        <f>IF(A4477="placement",MIN(P4477,IF(S4477="",Q4477,S4477)),"")</f>
        <v/>
      </c>
      <c r="U4477" s="28" t="str">
        <f>IF($A4477="placement",T4477*J4477,"")</f>
        <v/>
      </c>
      <c r="V4477" s="26">
        <f>IF($A4477="placement",U4477,IF($A4477="site",SUMIF($C:$C,$C4477,$U:$U),IF($A4477="user",SUMIF($B:$B,$B4477,$U:$U),SUM($U:$U))))</f>
        <v>31.799999999999997</v>
      </c>
      <c r="W4477" s="27">
        <f>V4477/J4477</f>
        <v>0.30285714285714282</v>
      </c>
    </row>
    <row r="4478" spans="1:23" hidden="1" x14ac:dyDescent="0.3">
      <c r="A4478" s="23" t="s">
        <v>10</v>
      </c>
      <c r="B4478" s="23" t="s">
        <v>7909</v>
      </c>
      <c r="C4478" s="23" t="s">
        <v>9898</v>
      </c>
      <c r="D4478" s="23" t="s">
        <v>9898</v>
      </c>
      <c r="E4478" s="23"/>
      <c r="F4478" s="27">
        <v>0.24099999999999999</v>
      </c>
      <c r="G4478" s="24">
        <v>0.63793242000000006</v>
      </c>
      <c r="H4478" s="25">
        <v>2065.9928</v>
      </c>
      <c r="I4478" s="25">
        <v>286.90539999999999</v>
      </c>
      <c r="J4478" s="26">
        <v>3761</v>
      </c>
      <c r="K4478" s="26">
        <v>730</v>
      </c>
      <c r="L4478" s="27">
        <v>0.1389</v>
      </c>
      <c r="M4478" s="28">
        <v>0.43698152000000001</v>
      </c>
      <c r="N4478" s="29">
        <v>0.30374699999999999</v>
      </c>
      <c r="O4478" s="31"/>
      <c r="P4478" s="31">
        <v>0.30489738509999997</v>
      </c>
      <c r="Q4478" s="31">
        <v>0.240963652164876</v>
      </c>
      <c r="R4478" s="42"/>
      <c r="S4478" s="42" t="str">
        <f>IF(R4478="","",MAX(R4478,Q4478))</f>
        <v/>
      </c>
      <c r="T4478" s="27" t="str">
        <f>IF(A4478="placement",MIN(P4478,IF(S4478="",Q4478,S4478)),"")</f>
        <v/>
      </c>
      <c r="U4478" s="28" t="str">
        <f>IF($A4478="placement",T4478*J4478,"")</f>
        <v/>
      </c>
      <c r="V4478" s="26">
        <f>IF($A4478="placement",U4478,IF($A4478="site",SUMIF($C:$C,$C4478,$U:$U),IF($A4478="user",SUMIF($B:$B,$B4478,$U:$U),SUM($U:$U))))</f>
        <v>755.39921751129248</v>
      </c>
      <c r="W4478" s="27">
        <f>V4478/J4478</f>
        <v>0.20085062948984111</v>
      </c>
    </row>
    <row r="4479" spans="1:23" x14ac:dyDescent="0.3">
      <c r="A4479" s="23" t="s">
        <v>14</v>
      </c>
      <c r="B4479" s="23" t="s">
        <v>5021</v>
      </c>
      <c r="C4479" s="23" t="s">
        <v>5023</v>
      </c>
      <c r="D4479" s="32" t="s">
        <v>5120</v>
      </c>
      <c r="E4479" s="23" t="s">
        <v>5121</v>
      </c>
      <c r="F4479" s="27">
        <v>0.25</v>
      </c>
      <c r="G4479" s="24">
        <v>0</v>
      </c>
      <c r="H4479" s="25">
        <v>12.632199999999999</v>
      </c>
      <c r="I4479" s="25">
        <v>3.4014000000000002</v>
      </c>
      <c r="J4479" s="26">
        <v>28</v>
      </c>
      <c r="K4479" s="26">
        <v>7</v>
      </c>
      <c r="L4479" s="27">
        <v>0.26929999999999998</v>
      </c>
      <c r="M4479" s="28">
        <v>0.27567408999999998</v>
      </c>
      <c r="N4479" s="29">
        <v>0.1</v>
      </c>
      <c r="O4479" s="31" t="s">
        <v>12</v>
      </c>
      <c r="P4479" s="31">
        <v>0.63725281089999997</v>
      </c>
      <c r="Q4479" s="31">
        <v>0.25</v>
      </c>
      <c r="R4479" s="42"/>
      <c r="S4479" s="42" t="str">
        <f>IF(R4479="","",MAX(R4479,Q4479))</f>
        <v/>
      </c>
      <c r="T4479" s="27">
        <f>IF(A4479="placement",MIN(P4479,IF(S4479="",Q4479,S4479)),"")</f>
        <v>0.25</v>
      </c>
      <c r="U4479" s="28">
        <f>IF($A4479="placement",T4479*J4479,"")</f>
        <v>7</v>
      </c>
      <c r="V4479" s="26">
        <f>IF($A4479="placement",U4479,IF($A4479="site",SUMIF($C:$C,$C4479,$U:$U),IF($A4479="user",SUMIF($B:$B,$B4479,$U:$U),SUM($U:$U))))</f>
        <v>7</v>
      </c>
      <c r="W4479" s="27">
        <f>V4479/J4479</f>
        <v>0.25</v>
      </c>
    </row>
    <row r="4480" spans="1:23" x14ac:dyDescent="0.3">
      <c r="A4480" s="23" t="s">
        <v>14</v>
      </c>
      <c r="B4480" s="23" t="s">
        <v>5021</v>
      </c>
      <c r="C4480" s="23" t="s">
        <v>5023</v>
      </c>
      <c r="D4480" s="23" t="s">
        <v>5154</v>
      </c>
      <c r="E4480" s="23" t="s">
        <v>5155</v>
      </c>
      <c r="F4480" s="27">
        <v>0.25</v>
      </c>
      <c r="G4480" s="24">
        <v>1</v>
      </c>
      <c r="H4480" s="25">
        <v>48.540599999999998</v>
      </c>
      <c r="I4480" s="25">
        <v>2.3087</v>
      </c>
      <c r="J4480" s="26">
        <v>28</v>
      </c>
      <c r="K4480" s="26">
        <v>7</v>
      </c>
      <c r="L4480" s="27">
        <v>4.7600000000000003E-2</v>
      </c>
      <c r="M4480" s="28">
        <v>0.40900934</v>
      </c>
      <c r="N4480" s="29">
        <v>0.25</v>
      </c>
      <c r="O4480" s="31" t="s">
        <v>12</v>
      </c>
      <c r="P4480" s="31">
        <v>0.38876701969999999</v>
      </c>
      <c r="Q4480" s="31">
        <v>0.25</v>
      </c>
      <c r="R4480" s="42"/>
      <c r="S4480" s="42" t="str">
        <f>IF(R4480="","",MAX(R4480,Q4480))</f>
        <v/>
      </c>
      <c r="T4480" s="27">
        <f>IF(A4480="placement",MIN(P4480,IF(S4480="",Q4480,S4480)),"")</f>
        <v>0.25</v>
      </c>
      <c r="U4480" s="28">
        <f>IF($A4480="placement",T4480*J4480,"")</f>
        <v>7</v>
      </c>
      <c r="V4480" s="26">
        <f>IF($A4480="placement",U4480,IF($A4480="site",SUMIF($C:$C,$C4480,$U:$U),IF($A4480="user",SUMIF($B:$B,$B4480,$U:$U),SUM($U:$U))))</f>
        <v>7</v>
      </c>
      <c r="W4480" s="27">
        <f>V4480/J4480</f>
        <v>0.25</v>
      </c>
    </row>
    <row r="4481" spans="1:23" x14ac:dyDescent="0.3">
      <c r="A4481" s="23" t="s">
        <v>14</v>
      </c>
      <c r="B4481" s="23" t="s">
        <v>5021</v>
      </c>
      <c r="C4481" s="23" t="s">
        <v>5023</v>
      </c>
      <c r="D4481" s="23" t="s">
        <v>5192</v>
      </c>
      <c r="E4481" s="23" t="s">
        <v>5193</v>
      </c>
      <c r="F4481" s="27">
        <v>0.25</v>
      </c>
      <c r="G4481" s="24">
        <v>1</v>
      </c>
      <c r="H4481" s="25">
        <v>48.5623</v>
      </c>
      <c r="I4481" s="25">
        <v>11.1044</v>
      </c>
      <c r="J4481" s="26">
        <v>28</v>
      </c>
      <c r="K4481" s="26">
        <v>7</v>
      </c>
      <c r="L4481" s="27">
        <v>0.22869999999999999</v>
      </c>
      <c r="M4481" s="28">
        <v>8.2592529999999997E-2</v>
      </c>
      <c r="N4481" s="29">
        <v>0.01</v>
      </c>
      <c r="O4481" s="31" t="s">
        <v>12</v>
      </c>
      <c r="P4481" s="31">
        <v>0.87892367599999999</v>
      </c>
      <c r="Q4481" s="31">
        <v>0.25</v>
      </c>
      <c r="R4481" s="42"/>
      <c r="S4481" s="42" t="str">
        <f>IF(R4481="","",MAX(R4481,Q4481))</f>
        <v/>
      </c>
      <c r="T4481" s="27">
        <f>IF(A4481="placement",MIN(P4481,IF(S4481="",Q4481,S4481)),"")</f>
        <v>0.25</v>
      </c>
      <c r="U4481" s="28">
        <f>IF($A4481="placement",T4481*J4481,"")</f>
        <v>7</v>
      </c>
      <c r="V4481" s="26">
        <f>IF($A4481="placement",U4481,IF($A4481="site",SUMIF($C:$C,$C4481,$U:$U),IF($A4481="user",SUMIF($B:$B,$B4481,$U:$U),SUM($U:$U))))</f>
        <v>7</v>
      </c>
      <c r="W4481" s="27">
        <f>V4481/J4481</f>
        <v>0.25</v>
      </c>
    </row>
    <row r="4482" spans="1:23" x14ac:dyDescent="0.3">
      <c r="A4482" s="23" t="s">
        <v>14</v>
      </c>
      <c r="B4482" s="23" t="s">
        <v>5381</v>
      </c>
      <c r="C4482" s="23" t="s">
        <v>5383</v>
      </c>
      <c r="D4482" s="23" t="s">
        <v>5384</v>
      </c>
      <c r="E4482" s="23" t="s">
        <v>5385</v>
      </c>
      <c r="F4482" s="27">
        <v>0.25</v>
      </c>
      <c r="G4482" s="24">
        <v>0</v>
      </c>
      <c r="H4482" s="25">
        <v>35.9193</v>
      </c>
      <c r="I4482" s="25">
        <v>1.2846</v>
      </c>
      <c r="J4482" s="26">
        <v>28</v>
      </c>
      <c r="K4482" s="26">
        <v>7</v>
      </c>
      <c r="L4482" s="27">
        <v>3.5799999999999998E-2</v>
      </c>
      <c r="M4482" s="28">
        <v>0.72941504000000001</v>
      </c>
      <c r="N4482" s="29">
        <v>0.5</v>
      </c>
      <c r="O4482" s="31" t="s">
        <v>42</v>
      </c>
      <c r="P4482" s="31">
        <v>0.31451920290000002</v>
      </c>
      <c r="Q4482" s="31">
        <v>0.25</v>
      </c>
      <c r="R4482" s="42"/>
      <c r="S4482" s="42" t="str">
        <f>IF(R4482="","",MAX(R4482,Q4482))</f>
        <v/>
      </c>
      <c r="T4482" s="27">
        <f>IF(A4482="placement",MIN(P4482,IF(S4482="",Q4482,S4482)),"")</f>
        <v>0.25</v>
      </c>
      <c r="U4482" s="28">
        <f>IF($A4482="placement",T4482*J4482,"")</f>
        <v>7</v>
      </c>
      <c r="V4482" s="26">
        <f>IF($A4482="placement",U4482,IF($A4482="site",SUMIF($C:$C,$C4482,$U:$U),IF($A4482="user",SUMIF($B:$B,$B4482,$U:$U),SUM($U:$U))))</f>
        <v>7</v>
      </c>
      <c r="W4482" s="27">
        <f>V4482/J4482</f>
        <v>0.25</v>
      </c>
    </row>
    <row r="4483" spans="1:23" x14ac:dyDescent="0.3">
      <c r="A4483" s="23" t="s">
        <v>14</v>
      </c>
      <c r="B4483" s="23" t="s">
        <v>6494</v>
      </c>
      <c r="C4483" s="23" t="s">
        <v>6496</v>
      </c>
      <c r="D4483" s="23" t="s">
        <v>6499</v>
      </c>
      <c r="E4483" s="23" t="s">
        <v>6495</v>
      </c>
      <c r="F4483" s="27">
        <v>0.25</v>
      </c>
      <c r="G4483" s="24">
        <v>0</v>
      </c>
      <c r="H4483" s="25">
        <v>9.0813000000000006</v>
      </c>
      <c r="I4483" s="25">
        <v>3.1214</v>
      </c>
      <c r="J4483" s="26">
        <v>28</v>
      </c>
      <c r="K4483" s="26">
        <v>7</v>
      </c>
      <c r="L4483" s="27">
        <v>0.34370000000000001</v>
      </c>
      <c r="M4483" s="28">
        <v>0.29829058000000003</v>
      </c>
      <c r="N4483" s="29">
        <v>0.09</v>
      </c>
      <c r="O4483" s="31" t="s">
        <v>42</v>
      </c>
      <c r="P4483" s="31">
        <v>0.69828078250000003</v>
      </c>
      <c r="Q4483" s="31">
        <v>0.25</v>
      </c>
      <c r="R4483" s="42"/>
      <c r="S4483" s="42" t="str">
        <f>IF(R4483="","",MAX(R4483,Q4483))</f>
        <v/>
      </c>
      <c r="T4483" s="27">
        <f>IF(A4483="placement",MIN(P4483,IF(S4483="",Q4483,S4483)),"")</f>
        <v>0.25</v>
      </c>
      <c r="U4483" s="28">
        <f>IF($A4483="placement",T4483*J4483,"")</f>
        <v>7</v>
      </c>
      <c r="V4483" s="26">
        <f>IF($A4483="placement",U4483,IF($A4483="site",SUMIF($C:$C,$C4483,$U:$U),IF($A4483="user",SUMIF($B:$B,$B4483,$U:$U),SUM($U:$U))))</f>
        <v>7</v>
      </c>
      <c r="W4483" s="27">
        <f>V4483/J4483</f>
        <v>0.25</v>
      </c>
    </row>
    <row r="4484" spans="1:23" x14ac:dyDescent="0.3">
      <c r="A4484" s="23" t="s">
        <v>14</v>
      </c>
      <c r="B4484" s="23" t="s">
        <v>6638</v>
      </c>
      <c r="C4484" s="23" t="s">
        <v>6639</v>
      </c>
      <c r="D4484" s="23" t="s">
        <v>10294</v>
      </c>
      <c r="E4484" s="23" t="s">
        <v>10295</v>
      </c>
      <c r="F4484" s="27">
        <v>0.25</v>
      </c>
      <c r="G4484" s="24">
        <v>0</v>
      </c>
      <c r="H4484" s="25">
        <v>4.9135</v>
      </c>
      <c r="I4484" s="25">
        <v>1.417</v>
      </c>
      <c r="J4484" s="26">
        <v>28</v>
      </c>
      <c r="K4484" s="26">
        <v>7</v>
      </c>
      <c r="L4484" s="27">
        <v>0.28839999999999999</v>
      </c>
      <c r="M4484" s="28">
        <v>0.66598952</v>
      </c>
      <c r="N4484" s="29">
        <v>0.3</v>
      </c>
      <c r="O4484" s="31" t="s">
        <v>12</v>
      </c>
      <c r="P4484" s="31">
        <v>0.5495424579</v>
      </c>
      <c r="Q4484" s="31">
        <v>0.25</v>
      </c>
      <c r="R4484" s="42"/>
      <c r="S4484" s="42" t="str">
        <f>IF(R4484="","",MAX(R4484,Q4484))</f>
        <v/>
      </c>
      <c r="T4484" s="27">
        <f>IF(A4484="placement",MIN(P4484,IF(S4484="",Q4484,S4484)),"")</f>
        <v>0.25</v>
      </c>
      <c r="U4484" s="28">
        <f>IF($A4484="placement",T4484*J4484,"")</f>
        <v>7</v>
      </c>
      <c r="V4484" s="26">
        <f>IF($A4484="placement",U4484,IF($A4484="site",SUMIF($C:$C,$C4484,$U:$U),IF($A4484="user",SUMIF($B:$B,$B4484,$U:$U),SUM($U:$U))))</f>
        <v>7</v>
      </c>
      <c r="W4484" s="27">
        <f>V4484/J4484</f>
        <v>0.25</v>
      </c>
    </row>
    <row r="4485" spans="1:23" x14ac:dyDescent="0.3">
      <c r="A4485" s="23" t="s">
        <v>14</v>
      </c>
      <c r="B4485" s="23" t="s">
        <v>7371</v>
      </c>
      <c r="C4485" s="23" t="s">
        <v>7373</v>
      </c>
      <c r="D4485" s="23" t="s">
        <v>7390</v>
      </c>
      <c r="E4485" s="23" t="s">
        <v>7391</v>
      </c>
      <c r="F4485" s="27">
        <v>0.25</v>
      </c>
      <c r="G4485" s="24">
        <v>0</v>
      </c>
      <c r="H4485" s="25">
        <v>14.755000000000001</v>
      </c>
      <c r="I4485" s="25">
        <v>1.4489000000000001</v>
      </c>
      <c r="J4485" s="26">
        <v>28</v>
      </c>
      <c r="K4485" s="26">
        <v>7</v>
      </c>
      <c r="L4485" s="27">
        <v>9.8199999999999996E-2</v>
      </c>
      <c r="M4485" s="28">
        <v>0.63855255</v>
      </c>
      <c r="N4485" s="29">
        <v>0.33</v>
      </c>
      <c r="O4485" s="31" t="s">
        <v>42</v>
      </c>
      <c r="P4485" s="31">
        <v>0.48320620120000002</v>
      </c>
      <c r="Q4485" s="31">
        <v>0.25</v>
      </c>
      <c r="R4485" s="42"/>
      <c r="S4485" s="42" t="str">
        <f>IF(R4485="","",MAX(R4485,Q4485))</f>
        <v/>
      </c>
      <c r="T4485" s="27">
        <f>IF(A4485="placement",MIN(P4485,IF(S4485="",Q4485,S4485)),"")</f>
        <v>0.25</v>
      </c>
      <c r="U4485" s="28">
        <f>IF($A4485="placement",T4485*J4485,"")</f>
        <v>7</v>
      </c>
      <c r="V4485" s="26">
        <f>IF($A4485="placement",U4485,IF($A4485="site",SUMIF($C:$C,$C4485,$U:$U),IF($A4485="user",SUMIF($B:$B,$B4485,$U:$U),SUM($U:$U))))</f>
        <v>7</v>
      </c>
      <c r="W4485" s="27">
        <f>V4485/J4485</f>
        <v>0.25</v>
      </c>
    </row>
    <row r="4486" spans="1:23" hidden="1" x14ac:dyDescent="0.3">
      <c r="A4486" s="23" t="s">
        <v>13</v>
      </c>
      <c r="B4486" s="23" t="s">
        <v>8795</v>
      </c>
      <c r="C4486" s="23" t="s">
        <v>8797</v>
      </c>
      <c r="D4486" s="23" t="s">
        <v>9898</v>
      </c>
      <c r="E4486" s="23"/>
      <c r="F4486" s="27">
        <v>0.25</v>
      </c>
      <c r="G4486" s="24">
        <v>0</v>
      </c>
      <c r="H4486" s="25">
        <v>36.167999999999999</v>
      </c>
      <c r="I4486" s="25">
        <v>4.5118999999999998</v>
      </c>
      <c r="J4486" s="26">
        <v>103</v>
      </c>
      <c r="K4486" s="26">
        <v>26</v>
      </c>
      <c r="L4486" s="27">
        <v>0.12470000000000001</v>
      </c>
      <c r="M4486" s="28">
        <v>0.76315480999999996</v>
      </c>
      <c r="N4486" s="29">
        <v>0.5</v>
      </c>
      <c r="O4486" s="31"/>
      <c r="P4486" s="31">
        <v>0.34482493949999998</v>
      </c>
      <c r="Q4486" s="31">
        <v>0.25</v>
      </c>
      <c r="R4486" s="42"/>
      <c r="S4486" s="42" t="str">
        <f>IF(R4486="","",MAX(R4486,Q4486))</f>
        <v/>
      </c>
      <c r="T4486" s="27" t="str">
        <f>IF(A4486="placement",MIN(P4486,IF(S4486="",Q4486,S4486)),"")</f>
        <v/>
      </c>
      <c r="U4486" s="28" t="str">
        <f>IF($A4486="placement",T4486*J4486,"")</f>
        <v/>
      </c>
      <c r="V4486" s="26">
        <f>IF($A4486="placement",U4486,IF($A4486="site",SUMIF($C:$C,$C4486,$U:$U),IF($A4486="user",SUMIF($B:$B,$B4486,$U:$U),SUM($U:$U))))</f>
        <v>25.74999999999994</v>
      </c>
      <c r="W4486" s="27">
        <f>V4486/J4486</f>
        <v>0.24999999999999942</v>
      </c>
    </row>
    <row r="4487" spans="1:23" hidden="1" x14ac:dyDescent="0.3">
      <c r="A4487" s="23" t="s">
        <v>10</v>
      </c>
      <c r="B4487" s="23" t="s">
        <v>3563</v>
      </c>
      <c r="C4487" s="23" t="s">
        <v>9898</v>
      </c>
      <c r="D4487" s="23" t="s">
        <v>9898</v>
      </c>
      <c r="E4487" s="23"/>
      <c r="F4487" s="27">
        <v>0.2039</v>
      </c>
      <c r="G4487" s="24">
        <v>0.98503284000000002</v>
      </c>
      <c r="H4487" s="25">
        <v>2006.3181</v>
      </c>
      <c r="I4487" s="25">
        <v>558.40869999999995</v>
      </c>
      <c r="J4487" s="26">
        <v>39865</v>
      </c>
      <c r="K4487" s="26">
        <v>7948</v>
      </c>
      <c r="L4487" s="27">
        <v>0.27829999999999999</v>
      </c>
      <c r="M4487" s="28">
        <v>2.3796670400000002</v>
      </c>
      <c r="N4487" s="46">
        <v>1.841315</v>
      </c>
      <c r="O4487" s="31"/>
      <c r="P4487" s="31">
        <v>0.2262299867</v>
      </c>
      <c r="Q4487" s="31">
        <v>0.20385263899325401</v>
      </c>
      <c r="R4487" s="42"/>
      <c r="S4487" s="42" t="str">
        <f>IF(R4487="","",MAX(R4487,Q4487))</f>
        <v/>
      </c>
      <c r="T4487" s="27" t="str">
        <f>IF(A4487="placement",MIN(P4487,IF(S4487="",Q4487,S4487)),"")</f>
        <v/>
      </c>
      <c r="U4487" s="28" t="str">
        <f>IF($A4487="placement",T4487*J4487,"")</f>
        <v/>
      </c>
      <c r="V4487" s="26">
        <f>IF($A4487="placement",U4487,IF($A4487="site",SUMIF($C:$C,$C4487,$U:$U),IF($A4487="user",SUMIF($B:$B,$B4487,$U:$U),SUM($U:$U))))</f>
        <v>7978.5741132660905</v>
      </c>
      <c r="W4487" s="27">
        <f>V4487/J4487</f>
        <v>0.20013982474015027</v>
      </c>
    </row>
    <row r="4488" spans="1:23" x14ac:dyDescent="0.3">
      <c r="A4488" s="23" t="s">
        <v>14</v>
      </c>
      <c r="B4488" s="23" t="s">
        <v>7417</v>
      </c>
      <c r="C4488" s="23" t="s">
        <v>7418</v>
      </c>
      <c r="D4488" s="23" t="s">
        <v>7423</v>
      </c>
      <c r="E4488" s="23" t="s">
        <v>7424</v>
      </c>
      <c r="F4488" s="27">
        <v>0.25</v>
      </c>
      <c r="G4488" s="24">
        <v>0</v>
      </c>
      <c r="H4488" s="25">
        <v>8.1394000000000002</v>
      </c>
      <c r="I4488" s="25">
        <v>2.4043999999999999</v>
      </c>
      <c r="J4488" s="26">
        <v>28</v>
      </c>
      <c r="K4488" s="26">
        <v>7</v>
      </c>
      <c r="L4488" s="27">
        <v>0.2954</v>
      </c>
      <c r="M4488" s="28">
        <v>0.38175931000000002</v>
      </c>
      <c r="N4488" s="29">
        <v>0.24</v>
      </c>
      <c r="O4488" s="31" t="s">
        <v>12</v>
      </c>
      <c r="P4488" s="31">
        <v>0.3713316317</v>
      </c>
      <c r="Q4488" s="31">
        <v>0.25</v>
      </c>
      <c r="R4488" s="42"/>
      <c r="S4488" s="42" t="str">
        <f>IF(R4488="","",MAX(R4488,Q4488))</f>
        <v/>
      </c>
      <c r="T4488" s="27">
        <f>IF(A4488="placement",MIN(P4488,IF(S4488="",Q4488,S4488)),"")</f>
        <v>0.25</v>
      </c>
      <c r="U4488" s="28">
        <f>IF($A4488="placement",T4488*J4488,"")</f>
        <v>7</v>
      </c>
      <c r="V4488" s="26">
        <f>IF($A4488="placement",U4488,IF($A4488="site",SUMIF($C:$C,$C4488,$U:$U),IF($A4488="user",SUMIF($B:$B,$B4488,$U:$U),SUM($U:$U))))</f>
        <v>7</v>
      </c>
      <c r="W4488" s="27">
        <f>V4488/J4488</f>
        <v>0.25</v>
      </c>
    </row>
    <row r="4489" spans="1:23" x14ac:dyDescent="0.3">
      <c r="A4489" s="23" t="s">
        <v>14</v>
      </c>
      <c r="B4489" s="23" t="s">
        <v>7663</v>
      </c>
      <c r="C4489" s="23" t="s">
        <v>7665</v>
      </c>
      <c r="D4489" s="23" t="s">
        <v>7666</v>
      </c>
      <c r="E4489" s="23" t="s">
        <v>7667</v>
      </c>
      <c r="F4489" s="27">
        <v>0.25</v>
      </c>
      <c r="G4489" s="24">
        <v>0</v>
      </c>
      <c r="H4489" s="25">
        <v>18.672499999999999</v>
      </c>
      <c r="I4489" s="25">
        <v>2.4491999999999998</v>
      </c>
      <c r="J4489" s="26">
        <v>28</v>
      </c>
      <c r="K4489" s="26">
        <v>7</v>
      </c>
      <c r="L4489" s="27">
        <v>0.13120000000000001</v>
      </c>
      <c r="M4489" s="28">
        <v>0.37958529000000002</v>
      </c>
      <c r="N4489" s="29">
        <v>0.2</v>
      </c>
      <c r="O4489" s="31" t="s">
        <v>42</v>
      </c>
      <c r="P4489" s="31">
        <v>0.47310919200000001</v>
      </c>
      <c r="Q4489" s="31">
        <v>0.25</v>
      </c>
      <c r="R4489" s="42"/>
      <c r="S4489" s="42" t="str">
        <f>IF(R4489="","",MAX(R4489,Q4489))</f>
        <v/>
      </c>
      <c r="T4489" s="27">
        <f>IF(A4489="placement",MIN(P4489,IF(S4489="",Q4489,S4489)),"")</f>
        <v>0.25</v>
      </c>
      <c r="U4489" s="28">
        <f>IF($A4489="placement",T4489*J4489,"")</f>
        <v>7</v>
      </c>
      <c r="V4489" s="26">
        <f>IF($A4489="placement",U4489,IF($A4489="site",SUMIF($C:$C,$C4489,$U:$U),IF($A4489="user",SUMIF($B:$B,$B4489,$U:$U),SUM($U:$U))))</f>
        <v>7</v>
      </c>
      <c r="W4489" s="27">
        <f>V4489/J4489</f>
        <v>0.25</v>
      </c>
    </row>
    <row r="4490" spans="1:23" x14ac:dyDescent="0.3">
      <c r="A4490" s="23" t="s">
        <v>14</v>
      </c>
      <c r="B4490" s="23" t="s">
        <v>8393</v>
      </c>
      <c r="C4490" s="23" t="s">
        <v>8394</v>
      </c>
      <c r="D4490" s="23" t="s">
        <v>11098</v>
      </c>
      <c r="E4490" s="23" t="s">
        <v>11099</v>
      </c>
      <c r="F4490" s="27">
        <v>0.25</v>
      </c>
      <c r="G4490" s="24">
        <v>0</v>
      </c>
      <c r="H4490" s="25">
        <v>1.6956</v>
      </c>
      <c r="I4490" s="25">
        <v>1.1106</v>
      </c>
      <c r="J4490" s="26">
        <v>28</v>
      </c>
      <c r="K4490" s="26">
        <v>7</v>
      </c>
      <c r="L4490" s="27">
        <v>0.65500000000000003</v>
      </c>
      <c r="M4490" s="28">
        <v>0.83123029999999998</v>
      </c>
      <c r="N4490" s="29">
        <v>0.4</v>
      </c>
      <c r="O4490" s="31" t="s">
        <v>12</v>
      </c>
      <c r="P4490" s="31">
        <v>0.51878559049999995</v>
      </c>
      <c r="Q4490" s="31">
        <v>0.25</v>
      </c>
      <c r="R4490" s="42"/>
      <c r="S4490" s="42" t="str">
        <f>IF(R4490="","",MAX(R4490,Q4490))</f>
        <v/>
      </c>
      <c r="T4490" s="27">
        <f>IF(A4490="placement",MIN(P4490,IF(S4490="",Q4490,S4490)),"")</f>
        <v>0.25</v>
      </c>
      <c r="U4490" s="28">
        <f>IF($A4490="placement",T4490*J4490,"")</f>
        <v>7</v>
      </c>
      <c r="V4490" s="26">
        <f>IF($A4490="placement",U4490,IF($A4490="site",SUMIF($C:$C,$C4490,$U:$U),IF($A4490="user",SUMIF($B:$B,$B4490,$U:$U),SUM($U:$U))))</f>
        <v>7</v>
      </c>
      <c r="W4490" s="27">
        <f>V4490/J4490</f>
        <v>0.25</v>
      </c>
    </row>
    <row r="4491" spans="1:23" x14ac:dyDescent="0.3">
      <c r="A4491" s="23" t="s">
        <v>14</v>
      </c>
      <c r="B4491" s="23" t="s">
        <v>8499</v>
      </c>
      <c r="C4491" s="23" t="s">
        <v>8500</v>
      </c>
      <c r="D4491" s="23" t="s">
        <v>8539</v>
      </c>
      <c r="E4491" s="23" t="s">
        <v>8540</v>
      </c>
      <c r="F4491" s="27">
        <v>0.25</v>
      </c>
      <c r="G4491" s="24">
        <v>0</v>
      </c>
      <c r="H4491" s="25">
        <v>19.636500000000002</v>
      </c>
      <c r="I4491" s="25">
        <v>2.3216999999999999</v>
      </c>
      <c r="J4491" s="26">
        <v>28</v>
      </c>
      <c r="K4491" s="26">
        <v>7</v>
      </c>
      <c r="L4491" s="27">
        <v>0.1182</v>
      </c>
      <c r="M4491" s="28">
        <v>0.39857248000000001</v>
      </c>
      <c r="N4491" s="29">
        <v>0.2</v>
      </c>
      <c r="O4491" s="31" t="s">
        <v>12</v>
      </c>
      <c r="P4491" s="31">
        <v>0.49820921330000001</v>
      </c>
      <c r="Q4491" s="31">
        <v>0.25</v>
      </c>
      <c r="R4491" s="42"/>
      <c r="S4491" s="42" t="str">
        <f>IF(R4491="","",MAX(R4491,Q4491))</f>
        <v/>
      </c>
      <c r="T4491" s="27">
        <f>IF(A4491="placement",MIN(P4491,IF(S4491="",Q4491,S4491)),"")</f>
        <v>0.25</v>
      </c>
      <c r="U4491" s="28">
        <f>IF($A4491="placement",T4491*J4491,"")</f>
        <v>7</v>
      </c>
      <c r="V4491" s="26">
        <f>IF($A4491="placement",U4491,IF($A4491="site",SUMIF($C:$C,$C4491,$U:$U),IF($A4491="user",SUMIF($B:$B,$B4491,$U:$U),SUM($U:$U))))</f>
        <v>7</v>
      </c>
      <c r="W4491" s="27">
        <f>V4491/J4491</f>
        <v>0.25</v>
      </c>
    </row>
    <row r="4492" spans="1:23" x14ac:dyDescent="0.3">
      <c r="A4492" s="23" t="s">
        <v>14</v>
      </c>
      <c r="B4492" s="23" t="s">
        <v>9186</v>
      </c>
      <c r="C4492" s="23" t="s">
        <v>9188</v>
      </c>
      <c r="D4492" s="23" t="s">
        <v>11154</v>
      </c>
      <c r="E4492" s="23" t="s">
        <v>11155</v>
      </c>
      <c r="F4492" s="27">
        <v>0.25</v>
      </c>
      <c r="G4492" s="24">
        <v>0</v>
      </c>
      <c r="H4492" s="25">
        <v>5.8106</v>
      </c>
      <c r="I4492" s="25">
        <v>0.78159999999999996</v>
      </c>
      <c r="J4492" s="26">
        <v>28</v>
      </c>
      <c r="K4492" s="26">
        <v>7</v>
      </c>
      <c r="L4492" s="27">
        <v>0.13450000000000001</v>
      </c>
      <c r="M4492" s="28">
        <v>1.1781778300000001</v>
      </c>
      <c r="N4492" s="29">
        <v>0.8</v>
      </c>
      <c r="O4492" s="31" t="s">
        <v>12</v>
      </c>
      <c r="P4492" s="31">
        <v>0.32098535620000002</v>
      </c>
      <c r="Q4492" s="31">
        <v>0.25</v>
      </c>
      <c r="R4492" s="42"/>
      <c r="S4492" s="42" t="str">
        <f>IF(R4492="","",MAX(R4492,Q4492))</f>
        <v/>
      </c>
      <c r="T4492" s="27">
        <f>IF(A4492="placement",MIN(P4492,IF(S4492="",Q4492,S4492)),"")</f>
        <v>0.25</v>
      </c>
      <c r="U4492" s="28">
        <f>IF($A4492="placement",T4492*J4492,"")</f>
        <v>7</v>
      </c>
      <c r="V4492" s="26">
        <f>IF($A4492="placement",U4492,IF($A4492="site",SUMIF($C:$C,$C4492,$U:$U),IF($A4492="user",SUMIF($B:$B,$B4492,$U:$U),SUM($U:$U))))</f>
        <v>7</v>
      </c>
      <c r="W4492" s="27">
        <f>V4492/J4492</f>
        <v>0.25</v>
      </c>
    </row>
    <row r="4493" spans="1:23" x14ac:dyDescent="0.3">
      <c r="A4493" s="11" t="s">
        <v>14</v>
      </c>
      <c r="B4493" s="11" t="s">
        <v>9756</v>
      </c>
      <c r="C4493" s="11" t="s">
        <v>9758</v>
      </c>
      <c r="D4493" s="11" t="s">
        <v>9807</v>
      </c>
      <c r="E4493" s="11" t="s">
        <v>9808</v>
      </c>
      <c r="F4493" s="12">
        <v>0.25</v>
      </c>
      <c r="G4493" s="33">
        <v>1</v>
      </c>
      <c r="H4493" s="34">
        <v>54.104300000000002</v>
      </c>
      <c r="I4493" s="34">
        <v>2.0270000000000001</v>
      </c>
      <c r="J4493" s="13">
        <v>28</v>
      </c>
      <c r="K4493" s="13">
        <v>7</v>
      </c>
      <c r="L4493" s="12">
        <v>3.7499999999999999E-2</v>
      </c>
      <c r="M4493" s="14">
        <v>0.46834872</v>
      </c>
      <c r="N4493" s="15">
        <v>0.17</v>
      </c>
      <c r="O4493" s="16" t="s">
        <v>42</v>
      </c>
      <c r="P4493" s="16">
        <v>0.63702260209999995</v>
      </c>
      <c r="Q4493" s="16">
        <v>0.25</v>
      </c>
      <c r="R4493" s="44"/>
      <c r="S4493" s="42" t="str">
        <f>IF(R4493="","",MAX(R4493,Q4493))</f>
        <v/>
      </c>
      <c r="T4493" s="27">
        <f>IF(A4493="placement",MIN(P4493,IF(S4493="",Q4493,S4493)),"")</f>
        <v>0.25</v>
      </c>
      <c r="U4493" s="14">
        <f>IF($A4493="placement",T4493*J4493,"")</f>
        <v>7</v>
      </c>
      <c r="V4493" s="13">
        <f>IF($A4493="placement",U4493,IF($A4493="site",SUMIF($C:$C,$C4493,$U:$U),IF($A4493="user",SUMIF($B:$B,$B4493,$U:$U),SUM($U:$U))))</f>
        <v>7</v>
      </c>
      <c r="W4493" s="12">
        <f>V4493/J4493</f>
        <v>0.25</v>
      </c>
    </row>
    <row r="4494" spans="1:23" x14ac:dyDescent="0.3">
      <c r="A4494" s="23" t="s">
        <v>14</v>
      </c>
      <c r="B4494" s="23" t="s">
        <v>5021</v>
      </c>
      <c r="C4494" s="23" t="s">
        <v>5023</v>
      </c>
      <c r="D4494" s="23" t="s">
        <v>5034</v>
      </c>
      <c r="E4494" s="23" t="s">
        <v>5035</v>
      </c>
      <c r="F4494" s="27">
        <v>0.25</v>
      </c>
      <c r="G4494" s="24">
        <v>1</v>
      </c>
      <c r="H4494" s="25">
        <v>48.773600000000002</v>
      </c>
      <c r="I4494" s="25">
        <v>2.8431000000000002</v>
      </c>
      <c r="J4494" s="26">
        <v>28</v>
      </c>
      <c r="K4494" s="26">
        <v>7</v>
      </c>
      <c r="L4494" s="27">
        <v>5.8299999999999998E-2</v>
      </c>
      <c r="M4494" s="28">
        <v>0.33138378000000002</v>
      </c>
      <c r="N4494" s="29">
        <v>0.25</v>
      </c>
      <c r="O4494" s="31" t="s">
        <v>12</v>
      </c>
      <c r="P4494" s="31">
        <v>0.2455877001</v>
      </c>
      <c r="Q4494" s="31">
        <v>0.24558770014556</v>
      </c>
      <c r="R4494" s="42"/>
      <c r="S4494" s="42" t="str">
        <f>IF(R4494="","",MAX(R4494,Q4494))</f>
        <v/>
      </c>
      <c r="T4494" s="27">
        <f>IF(A4494="placement",MIN(P4494,IF(S4494="",Q4494,S4494)),"")</f>
        <v>0.2455877001</v>
      </c>
      <c r="U4494" s="28">
        <f>IF($A4494="placement",T4494*J4494,"")</f>
        <v>6.8764556028000001</v>
      </c>
      <c r="V4494" s="23">
        <f>IF($A4494="placement",U4494,IF($A4494="site",SUMIF($C:$C,$C4494,$U:$U),IF($A4494="user",SUMIF($B:$B,$B4494,$U:$U),SUM($U:$U))))</f>
        <v>6.8764556028000001</v>
      </c>
      <c r="W4494" s="27">
        <f>V4494/J4494</f>
        <v>0.2455877001</v>
      </c>
    </row>
    <row r="4495" spans="1:23" x14ac:dyDescent="0.3">
      <c r="A4495" s="23" t="s">
        <v>14</v>
      </c>
      <c r="B4495" s="23" t="s">
        <v>8753</v>
      </c>
      <c r="C4495" s="23" t="s">
        <v>8755</v>
      </c>
      <c r="D4495" s="23" t="s">
        <v>8768</v>
      </c>
      <c r="E4495" s="23" t="s">
        <v>8769</v>
      </c>
      <c r="F4495" s="27">
        <v>0.25</v>
      </c>
      <c r="G4495" s="24">
        <v>0</v>
      </c>
      <c r="H4495" s="25">
        <v>10.6919</v>
      </c>
      <c r="I4495" s="25">
        <v>0.99390000000000001</v>
      </c>
      <c r="J4495" s="26">
        <v>28</v>
      </c>
      <c r="K4495" s="26">
        <v>6</v>
      </c>
      <c r="L4495" s="27">
        <v>9.2999999999999999E-2</v>
      </c>
      <c r="M4495" s="28">
        <v>0.93734819000000003</v>
      </c>
      <c r="N4495" s="29">
        <v>0.72</v>
      </c>
      <c r="O4495" s="31" t="s">
        <v>12</v>
      </c>
      <c r="P4495" s="31">
        <v>0.23187561330000001</v>
      </c>
      <c r="Q4495" s="31">
        <v>0.23187561334641801</v>
      </c>
      <c r="R4495" s="42"/>
      <c r="S4495" s="42" t="str">
        <f>IF(R4495="","",MAX(R4495,Q4495))</f>
        <v/>
      </c>
      <c r="T4495" s="27">
        <f>IF(A4495="placement",MIN(P4495,IF(S4495="",Q4495,S4495)),"")</f>
        <v>0.23187561330000001</v>
      </c>
      <c r="U4495" s="28">
        <f>IF($A4495="placement",T4495*J4495,"")</f>
        <v>6.4925171724000004</v>
      </c>
      <c r="V4495" s="26">
        <f>IF($A4495="placement",U4495,IF($A4495="site",SUMIF($C:$C,$C4495,$U:$U),IF($A4495="user",SUMIF($B:$B,$B4495,$U:$U),SUM($U:$U))))</f>
        <v>6.4925171724000004</v>
      </c>
      <c r="W4495" s="27">
        <f>V4495/J4495</f>
        <v>0.23187561330000001</v>
      </c>
    </row>
    <row r="4496" spans="1:23" x14ac:dyDescent="0.3">
      <c r="A4496" s="17" t="s">
        <v>14</v>
      </c>
      <c r="B4496" s="17" t="s">
        <v>9186</v>
      </c>
      <c r="C4496" s="17" t="s">
        <v>9188</v>
      </c>
      <c r="D4496" s="17" t="s">
        <v>9197</v>
      </c>
      <c r="E4496" s="17" t="s">
        <v>9198</v>
      </c>
      <c r="F4496" s="18">
        <v>0.33</v>
      </c>
      <c r="G4496" s="36">
        <v>0</v>
      </c>
      <c r="H4496" s="37">
        <v>16.935500000000001</v>
      </c>
      <c r="I4496" s="37">
        <v>0.88619999999999999</v>
      </c>
      <c r="J4496" s="19">
        <v>28</v>
      </c>
      <c r="K4496" s="19">
        <v>6</v>
      </c>
      <c r="L4496" s="18">
        <v>5.2299999999999999E-2</v>
      </c>
      <c r="M4496" s="20">
        <v>1.06040139</v>
      </c>
      <c r="N4496" s="21">
        <v>0.82</v>
      </c>
      <c r="O4496" s="22" t="s">
        <v>12</v>
      </c>
      <c r="P4496" s="22">
        <v>0.22670791400000001</v>
      </c>
      <c r="Q4496" s="22">
        <v>0.22670791401903201</v>
      </c>
      <c r="R4496" s="43"/>
      <c r="S4496" s="42" t="str">
        <f>IF(R4496="","",MAX(R4496,Q4496))</f>
        <v/>
      </c>
      <c r="T4496" s="27">
        <f>IF(A4496="placement",MIN(P4496,IF(S4496="",Q4496,S4496)),"")</f>
        <v>0.22670791400000001</v>
      </c>
      <c r="U4496" s="20">
        <f>IF($A4496="placement",T4496*J4496,"")</f>
        <v>6.3478215920000007</v>
      </c>
      <c r="V4496" s="17">
        <f>IF($A4496="placement",U4496,IF($A4496="site",SUMIF($C:$C,$C4496,$U:$U),IF($A4496="user",SUMIF($B:$B,$B4496,$U:$U),SUM($U:$U))))</f>
        <v>6.3478215920000007</v>
      </c>
      <c r="W4496" s="18">
        <f>V4496/J4496</f>
        <v>0.22670791400000004</v>
      </c>
    </row>
    <row r="4497" spans="1:23" x14ac:dyDescent="0.3">
      <c r="A4497" s="23" t="s">
        <v>14</v>
      </c>
      <c r="B4497" s="23" t="s">
        <v>6052</v>
      </c>
      <c r="C4497" s="23" t="s">
        <v>6054</v>
      </c>
      <c r="D4497" s="23" t="s">
        <v>6130</v>
      </c>
      <c r="E4497" s="23" t="s">
        <v>6131</v>
      </c>
      <c r="F4497" s="27">
        <v>0.25</v>
      </c>
      <c r="G4497" s="24">
        <v>0</v>
      </c>
      <c r="H4497" s="25">
        <v>7.0579000000000001</v>
      </c>
      <c r="I4497" s="25">
        <v>0.4299</v>
      </c>
      <c r="J4497" s="26">
        <v>28</v>
      </c>
      <c r="K4497" s="26">
        <v>6</v>
      </c>
      <c r="L4497" s="27">
        <v>6.0900000000000003E-2</v>
      </c>
      <c r="M4497" s="28">
        <v>2.1407112000000001</v>
      </c>
      <c r="N4497" s="29">
        <v>1.7</v>
      </c>
      <c r="O4497" s="31" t="s">
        <v>12</v>
      </c>
      <c r="P4497" s="31">
        <v>0.20587139439999999</v>
      </c>
      <c r="Q4497" s="31">
        <v>0.20587139441736199</v>
      </c>
      <c r="R4497" s="42"/>
      <c r="S4497" s="42" t="str">
        <f>IF(R4497="","",MAX(R4497,Q4497))</f>
        <v/>
      </c>
      <c r="T4497" s="27">
        <f>IF(A4497="placement",MIN(P4497,IF(S4497="",Q4497,S4497)),"")</f>
        <v>0.20587139439999999</v>
      </c>
      <c r="U4497" s="28">
        <f>IF($A4497="placement",T4497*J4497,"")</f>
        <v>5.7643990432000001</v>
      </c>
      <c r="V4497" s="26">
        <f>IF($A4497="placement",U4497,IF($A4497="site",SUMIF($C:$C,$C4497,$U:$U),IF($A4497="user",SUMIF($B:$B,$B4497,$U:$U),SUM($U:$U))))</f>
        <v>5.7643990432000001</v>
      </c>
      <c r="W4497" s="27">
        <f>V4497/J4497</f>
        <v>0.20587139439999999</v>
      </c>
    </row>
    <row r="4498" spans="1:23" x14ac:dyDescent="0.3">
      <c r="A4498" s="23" t="s">
        <v>14</v>
      </c>
      <c r="B4498" s="23" t="s">
        <v>10701</v>
      </c>
      <c r="C4498" s="23" t="s">
        <v>10702</v>
      </c>
      <c r="D4498" s="23" t="s">
        <v>10703</v>
      </c>
      <c r="E4498" s="23" t="s">
        <v>10704</v>
      </c>
      <c r="F4498" s="27">
        <v>0.33</v>
      </c>
      <c r="G4498" s="24">
        <v>0</v>
      </c>
      <c r="H4498" s="25">
        <v>1.0124</v>
      </c>
      <c r="I4498" s="25">
        <v>0.30199999999999999</v>
      </c>
      <c r="J4498" s="26">
        <v>28</v>
      </c>
      <c r="K4498" s="26">
        <v>6</v>
      </c>
      <c r="L4498" s="27">
        <v>0.29830000000000001</v>
      </c>
      <c r="M4498" s="28">
        <v>3.14503311</v>
      </c>
      <c r="N4498" s="29">
        <v>2.5</v>
      </c>
      <c r="O4498" s="31" t="s">
        <v>12</v>
      </c>
      <c r="P4498" s="31">
        <v>0.20509580960000001</v>
      </c>
      <c r="Q4498" s="31">
        <v>0.20509580964413501</v>
      </c>
      <c r="R4498" s="42">
        <v>0.08</v>
      </c>
      <c r="S4498" s="42">
        <f>IF(R4498="","",MAX(R4498,Q4498))</f>
        <v>0.20509580964413501</v>
      </c>
      <c r="T4498" s="27">
        <f>IF(A4498="placement",MIN(P4498,IF(S4498="",Q4498,S4498)),"")</f>
        <v>0.20509580960000001</v>
      </c>
      <c r="U4498" s="28">
        <f>IF($A4498="placement",T4498*J4498,"")</f>
        <v>5.7426826688000006</v>
      </c>
      <c r="V4498" s="26">
        <f>IF($A4498="placement",U4498,IF($A4498="site",SUMIF($C:$C,$C4498,$U:$U),IF($A4498="user",SUMIF($B:$B,$B4498,$U:$U),SUM($U:$U))))</f>
        <v>5.7426826688000006</v>
      </c>
      <c r="W4498" s="27">
        <f>V4498/J4498</f>
        <v>0.20509580960000001</v>
      </c>
    </row>
    <row r="4499" spans="1:23" x14ac:dyDescent="0.3">
      <c r="A4499" s="23" t="s">
        <v>14</v>
      </c>
      <c r="B4499" s="23" t="s">
        <v>1708</v>
      </c>
      <c r="C4499" s="23" t="s">
        <v>1709</v>
      </c>
      <c r="D4499" s="23" t="s">
        <v>2162</v>
      </c>
      <c r="E4499" s="23" t="s">
        <v>2163</v>
      </c>
      <c r="F4499" s="27">
        <v>0.15</v>
      </c>
      <c r="G4499" s="24">
        <v>0</v>
      </c>
      <c r="H4499" s="25">
        <v>1.6926000000000001</v>
      </c>
      <c r="I4499" s="25">
        <v>0.51719999999999999</v>
      </c>
      <c r="J4499" s="26">
        <v>28</v>
      </c>
      <c r="K4499" s="26">
        <v>4</v>
      </c>
      <c r="L4499" s="27">
        <v>0.30559999999999998</v>
      </c>
      <c r="M4499" s="28">
        <v>1.7923353099999999</v>
      </c>
      <c r="N4499" s="29">
        <v>1.45</v>
      </c>
      <c r="O4499" s="31" t="s">
        <v>42</v>
      </c>
      <c r="P4499" s="31">
        <v>0.19099959159999999</v>
      </c>
      <c r="Q4499" s="31">
        <v>0.15</v>
      </c>
      <c r="R4499" s="42">
        <v>0.2</v>
      </c>
      <c r="S4499" s="42">
        <f>IF(R4499="","",MAX(R4499,Q4499))</f>
        <v>0.2</v>
      </c>
      <c r="T4499" s="27">
        <f>IF(A4499="placement",MIN(P4499,IF(S4499="",Q4499,S4499)),"")</f>
        <v>0.19099959159999999</v>
      </c>
      <c r="U4499" s="28">
        <f>IF($A4499="placement",T4499*J4499,"")</f>
        <v>5.3479885647999996</v>
      </c>
      <c r="V4499" s="26">
        <f>IF($A4499="placement",U4499,IF($A4499="site",SUMIF($C:$C,$C4499,$U:$U),IF($A4499="user",SUMIF($B:$B,$B4499,$U:$U),SUM($U:$U))))</f>
        <v>5.3479885647999996</v>
      </c>
      <c r="W4499" s="27">
        <f>V4499/J4499</f>
        <v>0.19099959159999999</v>
      </c>
    </row>
    <row r="4500" spans="1:23" x14ac:dyDescent="0.3">
      <c r="A4500" s="23" t="s">
        <v>14</v>
      </c>
      <c r="B4500" s="23" t="s">
        <v>1708</v>
      </c>
      <c r="C4500" s="23" t="s">
        <v>1709</v>
      </c>
      <c r="D4500" s="32" t="s">
        <v>1886</v>
      </c>
      <c r="E4500" s="23" t="s">
        <v>1887</v>
      </c>
      <c r="F4500" s="27">
        <v>0.15</v>
      </c>
      <c r="G4500" s="24">
        <v>0</v>
      </c>
      <c r="H4500" s="25">
        <v>1.7089000000000001</v>
      </c>
      <c r="I4500" s="25">
        <v>0.46210000000000001</v>
      </c>
      <c r="J4500" s="26">
        <v>28</v>
      </c>
      <c r="K4500" s="26">
        <v>4</v>
      </c>
      <c r="L4500" s="27">
        <v>0.27039999999999997</v>
      </c>
      <c r="M4500" s="28">
        <v>2.0147140600000002</v>
      </c>
      <c r="N4500" s="29">
        <v>1.5</v>
      </c>
      <c r="O4500" s="31" t="s">
        <v>42</v>
      </c>
      <c r="P4500" s="31">
        <v>0.25547747640000001</v>
      </c>
      <c r="Q4500" s="31">
        <v>0.15</v>
      </c>
      <c r="R4500" s="42"/>
      <c r="S4500" s="42" t="str">
        <f>IF(R4500="","",MAX(R4500,Q4500))</f>
        <v/>
      </c>
      <c r="T4500" s="27">
        <f>IF(A4500="placement",MIN(P4500,IF(S4500="",Q4500,S4500)),"")</f>
        <v>0.15</v>
      </c>
      <c r="U4500" s="28">
        <f>IF($A4500="placement",T4500*J4500,"")</f>
        <v>4.2</v>
      </c>
      <c r="V4500" s="26">
        <f>IF($A4500="placement",U4500,IF($A4500="site",SUMIF($C:$C,$C4500,$U:$U),IF($A4500="user",SUMIF($B:$B,$B4500,$U:$U),SUM($U:$U))))</f>
        <v>4.2</v>
      </c>
      <c r="W4500" s="27">
        <f>V4500/J4500</f>
        <v>0.15</v>
      </c>
    </row>
    <row r="4501" spans="1:23" x14ac:dyDescent="0.3">
      <c r="A4501" s="23" t="s">
        <v>14</v>
      </c>
      <c r="B4501" s="23" t="s">
        <v>1708</v>
      </c>
      <c r="C4501" s="23" t="s">
        <v>1709</v>
      </c>
      <c r="D4501" s="32" t="s">
        <v>1922</v>
      </c>
      <c r="E4501" s="23" t="s">
        <v>1923</v>
      </c>
      <c r="F4501" s="27">
        <v>0.15</v>
      </c>
      <c r="G4501" s="24">
        <v>0</v>
      </c>
      <c r="H4501" s="25">
        <v>1.9081999999999999</v>
      </c>
      <c r="I4501" s="25">
        <v>0.4491</v>
      </c>
      <c r="J4501" s="26">
        <v>28</v>
      </c>
      <c r="K4501" s="26">
        <v>4</v>
      </c>
      <c r="L4501" s="27">
        <v>0.2354</v>
      </c>
      <c r="M4501" s="28">
        <v>2.0536418599999999</v>
      </c>
      <c r="N4501" s="29">
        <v>1.5</v>
      </c>
      <c r="O4501" s="31" t="s">
        <v>42</v>
      </c>
      <c r="P4501" s="31">
        <v>0.26959026740000003</v>
      </c>
      <c r="Q4501" s="31">
        <v>0.15</v>
      </c>
      <c r="R4501" s="42"/>
      <c r="S4501" s="42" t="str">
        <f>IF(R4501="","",MAX(R4501,Q4501))</f>
        <v/>
      </c>
      <c r="T4501" s="27">
        <f>IF(A4501="placement",MIN(P4501,IF(S4501="",Q4501,S4501)),"")</f>
        <v>0.15</v>
      </c>
      <c r="U4501" s="28">
        <f>IF($A4501="placement",T4501*J4501,"")</f>
        <v>4.2</v>
      </c>
      <c r="V4501" s="26">
        <f>IF($A4501="placement",U4501,IF($A4501="site",SUMIF($C:$C,$C4501,$U:$U),IF($A4501="user",SUMIF($B:$B,$B4501,$U:$U),SUM($U:$U))))</f>
        <v>4.2</v>
      </c>
      <c r="W4501" s="27">
        <f>V4501/J4501</f>
        <v>0.15</v>
      </c>
    </row>
    <row r="4502" spans="1:23" x14ac:dyDescent="0.3">
      <c r="A4502" s="23" t="s">
        <v>14</v>
      </c>
      <c r="B4502" s="23" t="s">
        <v>7371</v>
      </c>
      <c r="C4502" s="23" t="s">
        <v>7373</v>
      </c>
      <c r="D4502" s="23" t="s">
        <v>7396</v>
      </c>
      <c r="E4502" s="23" t="s">
        <v>7397</v>
      </c>
      <c r="F4502" s="27">
        <v>0.15</v>
      </c>
      <c r="G4502" s="24">
        <v>0</v>
      </c>
      <c r="H4502" s="25">
        <v>17.295400000000001</v>
      </c>
      <c r="I4502" s="25">
        <v>2.9681999999999999</v>
      </c>
      <c r="J4502" s="26">
        <v>28</v>
      </c>
      <c r="K4502" s="26">
        <v>4</v>
      </c>
      <c r="L4502" s="27">
        <v>0.1716</v>
      </c>
      <c r="M4502" s="28">
        <v>0.31215737999999998</v>
      </c>
      <c r="N4502" s="29">
        <v>0.15</v>
      </c>
      <c r="O4502" s="31" t="s">
        <v>42</v>
      </c>
      <c r="P4502" s="31">
        <v>0.51947316079999994</v>
      </c>
      <c r="Q4502" s="31">
        <v>0.15</v>
      </c>
      <c r="R4502" s="42"/>
      <c r="S4502" s="42" t="str">
        <f>IF(R4502="","",MAX(R4502,Q4502))</f>
        <v/>
      </c>
      <c r="T4502" s="27">
        <f>IF(A4502="placement",MIN(P4502,IF(S4502="",Q4502,S4502)),"")</f>
        <v>0.15</v>
      </c>
      <c r="U4502" s="28">
        <f>IF($A4502="placement",T4502*J4502,"")</f>
        <v>4.2</v>
      </c>
      <c r="V4502" s="26">
        <f>IF($A4502="placement",U4502,IF($A4502="site",SUMIF($C:$C,$C4502,$U:$U),IF($A4502="user",SUMIF($B:$B,$B4502,$U:$U),SUM($U:$U))))</f>
        <v>4.2</v>
      </c>
      <c r="W4502" s="27">
        <f>V4502/J4502</f>
        <v>0.15</v>
      </c>
    </row>
    <row r="4503" spans="1:23" x14ac:dyDescent="0.3">
      <c r="A4503" s="11" t="s">
        <v>14</v>
      </c>
      <c r="B4503" s="11" t="s">
        <v>183</v>
      </c>
      <c r="C4503" s="11" t="s">
        <v>185</v>
      </c>
      <c r="D4503" s="11" t="s">
        <v>220</v>
      </c>
      <c r="E4503" s="11" t="s">
        <v>221</v>
      </c>
      <c r="F4503" s="12">
        <v>0.25</v>
      </c>
      <c r="G4503" s="33">
        <v>0</v>
      </c>
      <c r="H4503" s="34">
        <v>3.7694000000000001</v>
      </c>
      <c r="I4503" s="34">
        <v>0.53120000000000001</v>
      </c>
      <c r="J4503" s="13">
        <v>28</v>
      </c>
      <c r="K4503" s="13">
        <v>4</v>
      </c>
      <c r="L4503" s="12">
        <v>0.1409</v>
      </c>
      <c r="M4503" s="14">
        <v>1.7482856</v>
      </c>
      <c r="N4503" s="15">
        <v>1.5</v>
      </c>
      <c r="O4503" s="16" t="s">
        <v>12</v>
      </c>
      <c r="P4503" s="16">
        <v>0.1420166128</v>
      </c>
      <c r="Q4503" s="16">
        <v>0.14201661282879499</v>
      </c>
      <c r="R4503" s="44"/>
      <c r="S4503" s="42" t="str">
        <f>IF(R4503="","",MAX(R4503,Q4503))</f>
        <v/>
      </c>
      <c r="T4503" s="27">
        <f>IF(A4503="placement",MIN(P4503,IF(S4503="",Q4503,S4503)),"")</f>
        <v>0.1420166128</v>
      </c>
      <c r="U4503" s="14">
        <f>IF($A4503="placement",T4503*J4503,"")</f>
        <v>3.9764651583999999</v>
      </c>
      <c r="V4503" s="13">
        <f>IF($A4503="placement",U4503,IF($A4503="site",SUMIF($C:$C,$C4503,$U:$U),IF($A4503="user",SUMIF($B:$B,$B4503,$U:$U),SUM($U:$U))))</f>
        <v>3.9764651583999999</v>
      </c>
      <c r="W4503" s="12">
        <f>V4503/J4503</f>
        <v>0.1420166128</v>
      </c>
    </row>
    <row r="4504" spans="1:23" hidden="1" x14ac:dyDescent="0.3">
      <c r="A4504" s="23" t="s">
        <v>13</v>
      </c>
      <c r="B4504" s="23" t="s">
        <v>6207</v>
      </c>
      <c r="C4504" s="23" t="s">
        <v>6208</v>
      </c>
      <c r="D4504" s="23" t="s">
        <v>9898</v>
      </c>
      <c r="E4504" s="23"/>
      <c r="F4504" s="27">
        <v>0.25</v>
      </c>
      <c r="G4504" s="24">
        <v>0</v>
      </c>
      <c r="H4504" s="25">
        <v>56.581400000000002</v>
      </c>
      <c r="I4504" s="25">
        <v>12.051299999999999</v>
      </c>
      <c r="J4504" s="26">
        <v>103</v>
      </c>
      <c r="K4504" s="26">
        <v>26</v>
      </c>
      <c r="L4504" s="27">
        <v>0.21299999999999999</v>
      </c>
      <c r="M4504" s="28">
        <v>0.28366742</v>
      </c>
      <c r="N4504" s="29">
        <v>7.2745000000000004E-2</v>
      </c>
      <c r="O4504" s="31"/>
      <c r="P4504" s="31">
        <v>0.74355532390000001</v>
      </c>
      <c r="Q4504" s="31">
        <v>0.249999999999999</v>
      </c>
      <c r="R4504" s="42"/>
      <c r="S4504" s="42" t="str">
        <f>IF(R4504="","",MAX(R4504,Q4504))</f>
        <v/>
      </c>
      <c r="T4504" s="27" t="str">
        <f>IF(A4504="placement",MIN(P4504,IF(S4504="",Q4504,S4504)),"")</f>
        <v/>
      </c>
      <c r="U4504" s="28" t="str">
        <f>IF($A4504="placement",T4504*J4504,"")</f>
        <v/>
      </c>
      <c r="V4504" s="26">
        <f>IF($A4504="placement",U4504,IF($A4504="site",SUMIF($C:$C,$C4504,$U:$U),IF($A4504="user",SUMIF($B:$B,$B4504,$U:$U),SUM($U:$U))))</f>
        <v>23.999999999999972</v>
      </c>
      <c r="W4504" s="27">
        <f>V4504/J4504</f>
        <v>0.23300970873786381</v>
      </c>
    </row>
    <row r="4505" spans="1:23" hidden="1" x14ac:dyDescent="0.3">
      <c r="A4505" s="23" t="s">
        <v>10</v>
      </c>
      <c r="B4505" s="23" t="s">
        <v>4253</v>
      </c>
      <c r="C4505" s="23" t="s">
        <v>9898</v>
      </c>
      <c r="D4505" s="23" t="s">
        <v>9898</v>
      </c>
      <c r="E4505" s="23"/>
      <c r="F4505" s="27">
        <v>0.2</v>
      </c>
      <c r="G4505" s="24">
        <v>0</v>
      </c>
      <c r="H4505" s="25">
        <v>42.336500000000001</v>
      </c>
      <c r="I4505" s="25">
        <v>6.5068000000000001</v>
      </c>
      <c r="J4505" s="26">
        <v>253</v>
      </c>
      <c r="K4505" s="26">
        <v>51</v>
      </c>
      <c r="L4505" s="27">
        <v>0.1537</v>
      </c>
      <c r="M4505" s="28">
        <v>1.2955617800000001</v>
      </c>
      <c r="N4505" s="29">
        <v>1</v>
      </c>
      <c r="O4505" s="31"/>
      <c r="P4505" s="31">
        <v>0.22813406629999999</v>
      </c>
      <c r="Q4505" s="31">
        <v>0.2</v>
      </c>
      <c r="R4505" s="42"/>
      <c r="S4505" s="42" t="str">
        <f>IF(R4505="","",MAX(R4505,Q4505))</f>
        <v/>
      </c>
      <c r="T4505" s="27" t="str">
        <f>IF(A4505="placement",MIN(P4505,IF(S4505="",Q4505,S4505)),"")</f>
        <v/>
      </c>
      <c r="U4505" s="28" t="str">
        <f>IF($A4505="placement",T4505*J4505,"")</f>
        <v/>
      </c>
      <c r="V4505" s="26">
        <f>IF($A4505="placement",U4505,IF($A4505="site",SUMIF($C:$C,$C4505,$U:$U),IF($A4505="user",SUMIF($B:$B,$B4505,$U:$U),SUM($U:$U))))</f>
        <v>50.6</v>
      </c>
      <c r="W4505" s="27">
        <f>V4505/J4505</f>
        <v>0.2</v>
      </c>
    </row>
    <row r="4506" spans="1:23" x14ac:dyDescent="0.3">
      <c r="A4506" s="23" t="s">
        <v>14</v>
      </c>
      <c r="B4506" s="23" t="s">
        <v>6373</v>
      </c>
      <c r="C4506" s="23" t="s">
        <v>6374</v>
      </c>
      <c r="D4506" s="23" t="s">
        <v>6375</v>
      </c>
      <c r="E4506" s="23" t="s">
        <v>6376</v>
      </c>
      <c r="F4506" s="27">
        <v>0.05</v>
      </c>
      <c r="G4506" s="24">
        <v>1</v>
      </c>
      <c r="H4506" s="25">
        <v>99.340900000000005</v>
      </c>
      <c r="I4506" s="25">
        <v>4.0434999999999999</v>
      </c>
      <c r="J4506" s="26">
        <v>28</v>
      </c>
      <c r="K4506" s="26">
        <v>1</v>
      </c>
      <c r="L4506" s="27">
        <v>4.07E-2</v>
      </c>
      <c r="M4506" s="28">
        <v>0.23310251000000001</v>
      </c>
      <c r="N4506" s="29">
        <v>0.15</v>
      </c>
      <c r="O4506" s="31" t="s">
        <v>70</v>
      </c>
      <c r="P4506" s="31">
        <v>0.35650628610000001</v>
      </c>
      <c r="Q4506" s="31">
        <v>0.05</v>
      </c>
      <c r="R4506" s="42"/>
      <c r="S4506" s="42" t="str">
        <f>IF(R4506="","",MAX(R4506,Q4506))</f>
        <v/>
      </c>
      <c r="T4506" s="27">
        <f>IF(A4506="placement",MIN(P4506,IF(S4506="",Q4506,S4506)),"")</f>
        <v>0.05</v>
      </c>
      <c r="U4506" s="28">
        <f>IF($A4506="placement",T4506*J4506,"")</f>
        <v>1.4000000000000001</v>
      </c>
      <c r="V4506" s="26">
        <f>IF($A4506="placement",U4506,IF($A4506="site",SUMIF($C:$C,$C4506,$U:$U),IF($A4506="user",SUMIF($B:$B,$B4506,$U:$U),SUM($U:$U))))</f>
        <v>1.4000000000000001</v>
      </c>
      <c r="W4506" s="27">
        <f>V4506/J4506</f>
        <v>0.05</v>
      </c>
    </row>
    <row r="4507" spans="1:23" x14ac:dyDescent="0.3">
      <c r="A4507" s="23" t="s">
        <v>14</v>
      </c>
      <c r="B4507" s="23" t="s">
        <v>9993</v>
      </c>
      <c r="C4507" s="23" t="s">
        <v>9994</v>
      </c>
      <c r="D4507" s="23" t="s">
        <v>10641</v>
      </c>
      <c r="E4507" s="23" t="s">
        <v>10642</v>
      </c>
      <c r="F4507" s="27">
        <v>0.25</v>
      </c>
      <c r="G4507" s="24">
        <v>0</v>
      </c>
      <c r="H4507" s="25">
        <v>1.3404</v>
      </c>
      <c r="I4507" s="25">
        <v>0.56659999999999999</v>
      </c>
      <c r="J4507" s="26">
        <v>27</v>
      </c>
      <c r="K4507" s="26">
        <v>7</v>
      </c>
      <c r="L4507" s="27">
        <v>0.42270000000000002</v>
      </c>
      <c r="M4507" s="28">
        <v>1.5993949300000001</v>
      </c>
      <c r="N4507" s="29">
        <v>1</v>
      </c>
      <c r="O4507" s="31" t="s">
        <v>42</v>
      </c>
      <c r="P4507" s="31">
        <v>0.37476355610000001</v>
      </c>
      <c r="Q4507" s="31">
        <v>0.25</v>
      </c>
      <c r="R4507" s="42">
        <v>0.35</v>
      </c>
      <c r="S4507" s="42">
        <f>IF(R4507="","",MAX(R4507,Q4507))</f>
        <v>0.35</v>
      </c>
      <c r="T4507" s="27">
        <f>IF(A4507="placement",MIN(P4507,IF(S4507="",Q4507,S4507)),"")</f>
        <v>0.35</v>
      </c>
      <c r="U4507" s="28">
        <f>IF($A4507="placement",T4507*J4507,"")</f>
        <v>9.4499999999999993</v>
      </c>
      <c r="V4507" s="26">
        <f>IF($A4507="placement",U4507,IF($A4507="site",SUMIF($C:$C,$C4507,$U:$U),IF($A4507="user",SUMIF($B:$B,$B4507,$U:$U),SUM($U:$U))))</f>
        <v>9.4499999999999993</v>
      </c>
      <c r="W4507" s="27">
        <f>V4507/J4507</f>
        <v>0.35</v>
      </c>
    </row>
    <row r="4508" spans="1:23" x14ac:dyDescent="0.3">
      <c r="A4508" s="23" t="s">
        <v>14</v>
      </c>
      <c r="B4508" s="23" t="s">
        <v>4134</v>
      </c>
      <c r="C4508" s="23" t="s">
        <v>4135</v>
      </c>
      <c r="D4508" s="23" t="s">
        <v>4140</v>
      </c>
      <c r="E4508" s="23" t="s">
        <v>4141</v>
      </c>
      <c r="F4508" s="27">
        <v>0.35</v>
      </c>
      <c r="G4508" s="24">
        <v>0</v>
      </c>
      <c r="H4508" s="25">
        <v>4.0076000000000001</v>
      </c>
      <c r="I4508" s="25">
        <v>1.4729000000000001</v>
      </c>
      <c r="J4508" s="26">
        <v>27</v>
      </c>
      <c r="K4508" s="26">
        <v>9</v>
      </c>
      <c r="L4508" s="27">
        <v>0.36749999999999999</v>
      </c>
      <c r="M4508" s="28">
        <v>0.60536345999999996</v>
      </c>
      <c r="N4508" s="29">
        <v>0.4</v>
      </c>
      <c r="O4508" s="31" t="s">
        <v>304</v>
      </c>
      <c r="P4508" s="31">
        <v>0.3392399385</v>
      </c>
      <c r="Q4508" s="31">
        <v>0.33923993847731299</v>
      </c>
      <c r="R4508" s="42"/>
      <c r="S4508" s="42" t="str">
        <f>IF(R4508="","",MAX(R4508,Q4508))</f>
        <v/>
      </c>
      <c r="T4508" s="27">
        <f>IF(A4508="placement",MIN(P4508,IF(S4508="",Q4508,S4508)),"")</f>
        <v>0.33923993847731299</v>
      </c>
      <c r="U4508" s="28">
        <f>IF($A4508="placement",T4508*J4508,"")</f>
        <v>9.1594783388874514</v>
      </c>
      <c r="V4508" s="26">
        <f>IF($A4508="placement",U4508,IF($A4508="site",SUMIF($C:$C,$C4508,$U:$U),IF($A4508="user",SUMIF($B:$B,$B4508,$U:$U),SUM($U:$U))))</f>
        <v>9.1594783388874514</v>
      </c>
      <c r="W4508" s="27">
        <f>V4508/J4508</f>
        <v>0.33923993847731304</v>
      </c>
    </row>
    <row r="4509" spans="1:23" x14ac:dyDescent="0.3">
      <c r="A4509" s="23" t="s">
        <v>14</v>
      </c>
      <c r="B4509" s="23" t="s">
        <v>2258</v>
      </c>
      <c r="C4509" s="23" t="s">
        <v>2260</v>
      </c>
      <c r="D4509" s="23" t="s">
        <v>2261</v>
      </c>
      <c r="E4509" s="23" t="s">
        <v>2262</v>
      </c>
      <c r="F4509" s="27">
        <v>0.33</v>
      </c>
      <c r="G4509" s="24">
        <v>0</v>
      </c>
      <c r="H4509" s="25">
        <v>32.454300000000003</v>
      </c>
      <c r="I4509" s="25">
        <v>4.5548999999999999</v>
      </c>
      <c r="J4509" s="26">
        <v>27</v>
      </c>
      <c r="K4509" s="26">
        <v>9</v>
      </c>
      <c r="L4509" s="27">
        <v>0.14030000000000001</v>
      </c>
      <c r="M4509" s="28">
        <v>0.20056767</v>
      </c>
      <c r="N4509" s="29">
        <v>0.03</v>
      </c>
      <c r="O4509" s="31" t="s">
        <v>12</v>
      </c>
      <c r="P4509" s="31">
        <v>0.85042455039999998</v>
      </c>
      <c r="Q4509" s="31">
        <v>0.33</v>
      </c>
      <c r="R4509" s="42"/>
      <c r="S4509" s="42" t="str">
        <f>IF(R4509="","",MAX(R4509,Q4509))</f>
        <v/>
      </c>
      <c r="T4509" s="27">
        <f>IF(A4509="placement",MIN(P4509,IF(S4509="",Q4509,S4509)),"")</f>
        <v>0.33</v>
      </c>
      <c r="U4509" s="28">
        <f>IF($A4509="placement",T4509*J4509,"")</f>
        <v>8.91</v>
      </c>
      <c r="V4509" s="26">
        <f>IF($A4509="placement",U4509,IF($A4509="site",SUMIF($C:$C,$C4509,$U:$U),IF($A4509="user",SUMIF($B:$B,$B4509,$U:$U),SUM($U:$U))))</f>
        <v>8.91</v>
      </c>
      <c r="W4509" s="27">
        <f>V4509/J4509</f>
        <v>0.33</v>
      </c>
    </row>
    <row r="4510" spans="1:23" x14ac:dyDescent="0.3">
      <c r="A4510" s="23" t="s">
        <v>14</v>
      </c>
      <c r="B4510" s="23" t="s">
        <v>2258</v>
      </c>
      <c r="C4510" s="23" t="s">
        <v>2260</v>
      </c>
      <c r="D4510" s="23" t="s">
        <v>2269</v>
      </c>
      <c r="E4510" s="23" t="s">
        <v>2270</v>
      </c>
      <c r="F4510" s="27">
        <v>0.33</v>
      </c>
      <c r="G4510" s="24">
        <v>0</v>
      </c>
      <c r="H4510" s="25">
        <v>27.6875</v>
      </c>
      <c r="I4510" s="25">
        <v>3.5672000000000001</v>
      </c>
      <c r="J4510" s="26">
        <v>27</v>
      </c>
      <c r="K4510" s="26">
        <v>9</v>
      </c>
      <c r="L4510" s="27">
        <v>0.1288</v>
      </c>
      <c r="M4510" s="28">
        <v>0.25014317000000003</v>
      </c>
      <c r="N4510" s="29">
        <v>0.03</v>
      </c>
      <c r="O4510" s="31" t="s">
        <v>12</v>
      </c>
      <c r="P4510" s="31">
        <v>0.88006868179999997</v>
      </c>
      <c r="Q4510" s="31">
        <v>0.33</v>
      </c>
      <c r="R4510" s="42">
        <v>0.3</v>
      </c>
      <c r="S4510" s="42">
        <f>IF(R4510="","",MAX(R4510,Q4510))</f>
        <v>0.33</v>
      </c>
      <c r="T4510" s="27">
        <f>IF(A4510="placement",MIN(P4510,IF(S4510="",Q4510,S4510)),"")</f>
        <v>0.33</v>
      </c>
      <c r="U4510" s="28">
        <f>IF($A4510="placement",T4510*J4510,"")</f>
        <v>8.91</v>
      </c>
      <c r="V4510" s="26">
        <f>IF($A4510="placement",U4510,IF($A4510="site",SUMIF($C:$C,$C4510,$U:$U),IF($A4510="user",SUMIF($B:$B,$B4510,$U:$U),SUM($U:$U))))</f>
        <v>8.91</v>
      </c>
      <c r="W4510" s="27">
        <f>V4510/J4510</f>
        <v>0.33</v>
      </c>
    </row>
    <row r="4511" spans="1:23" x14ac:dyDescent="0.3">
      <c r="A4511" s="23" t="s">
        <v>14</v>
      </c>
      <c r="B4511" s="23" t="s">
        <v>3266</v>
      </c>
      <c r="C4511" s="23" t="s">
        <v>3268</v>
      </c>
      <c r="D4511" s="32" t="s">
        <v>3331</v>
      </c>
      <c r="E4511" s="23" t="s">
        <v>3332</v>
      </c>
      <c r="F4511" s="27">
        <v>0.25</v>
      </c>
      <c r="G4511" s="24">
        <v>0</v>
      </c>
      <c r="H4511" s="25">
        <v>2.4218999999999999</v>
      </c>
      <c r="I4511" s="25">
        <v>0.64319999999999999</v>
      </c>
      <c r="J4511" s="26">
        <v>27</v>
      </c>
      <c r="K4511" s="26">
        <v>7</v>
      </c>
      <c r="L4511" s="27">
        <v>0.2656</v>
      </c>
      <c r="M4511" s="28">
        <v>1.3847195999999999</v>
      </c>
      <c r="N4511" s="29">
        <v>0.95</v>
      </c>
      <c r="O4511" s="31" t="s">
        <v>12</v>
      </c>
      <c r="P4511" s="31">
        <v>0.31394052639999998</v>
      </c>
      <c r="Q4511" s="31">
        <v>0.25</v>
      </c>
      <c r="R4511" s="42">
        <v>0.3</v>
      </c>
      <c r="S4511" s="42">
        <f>IF(R4511="","",MAX(R4511,Q4511))</f>
        <v>0.3</v>
      </c>
      <c r="T4511" s="27">
        <f>IF(A4511="placement",MIN(P4511,IF(S4511="",Q4511,S4511)),"")</f>
        <v>0.3</v>
      </c>
      <c r="U4511" s="28">
        <f>IF($A4511="placement",T4511*J4511,"")</f>
        <v>8.1</v>
      </c>
      <c r="V4511" s="26">
        <f>IF($A4511="placement",U4511,IF($A4511="site",SUMIF($C:$C,$C4511,$U:$U),IF($A4511="user",SUMIF($B:$B,$B4511,$U:$U),SUM($U:$U))))</f>
        <v>8.1</v>
      </c>
      <c r="W4511" s="27">
        <f>V4511/J4511</f>
        <v>0.3</v>
      </c>
    </row>
    <row r="4512" spans="1:23" x14ac:dyDescent="0.3">
      <c r="A4512" s="23" t="s">
        <v>14</v>
      </c>
      <c r="B4512" s="23" t="s">
        <v>5764</v>
      </c>
      <c r="C4512" s="23" t="s">
        <v>5766</v>
      </c>
      <c r="D4512" s="23" t="s">
        <v>5769</v>
      </c>
      <c r="E4512" s="23" t="s">
        <v>5770</v>
      </c>
      <c r="F4512" s="27">
        <v>0.27</v>
      </c>
      <c r="G4512" s="24">
        <v>0</v>
      </c>
      <c r="H4512" s="25">
        <v>11.7897</v>
      </c>
      <c r="I4512" s="25">
        <v>0.87609999999999999</v>
      </c>
      <c r="J4512" s="26">
        <v>27</v>
      </c>
      <c r="K4512" s="26">
        <v>7</v>
      </c>
      <c r="L4512" s="27">
        <v>7.4300000000000005E-2</v>
      </c>
      <c r="M4512" s="28">
        <v>1.0214658400000001</v>
      </c>
      <c r="N4512" s="29">
        <v>0.7</v>
      </c>
      <c r="O4512" s="31" t="s">
        <v>42</v>
      </c>
      <c r="P4512" s="31">
        <v>0.31471031900000002</v>
      </c>
      <c r="Q4512" s="31">
        <v>0.27</v>
      </c>
      <c r="R4512" s="42"/>
      <c r="S4512" s="42" t="str">
        <f>IF(R4512="","",MAX(R4512,Q4512))</f>
        <v/>
      </c>
      <c r="T4512" s="27">
        <f>IF(A4512="placement",MIN(P4512,IF(S4512="",Q4512,S4512)),"")</f>
        <v>0.27</v>
      </c>
      <c r="U4512" s="28">
        <f>IF($A4512="placement",T4512*J4512,"")</f>
        <v>7.2900000000000009</v>
      </c>
      <c r="V4512" s="26">
        <f>IF($A4512="placement",U4512,IF($A4512="site",SUMIF($C:$C,$C4512,$U:$U),IF($A4512="user",SUMIF($B:$B,$B4512,$U:$U),SUM($U:$U))))</f>
        <v>7.2900000000000009</v>
      </c>
      <c r="W4512" s="27">
        <f>V4512/J4512</f>
        <v>0.27</v>
      </c>
    </row>
    <row r="4513" spans="1:23" x14ac:dyDescent="0.3">
      <c r="A4513" s="11" t="s">
        <v>14</v>
      </c>
      <c r="B4513" s="11" t="s">
        <v>678</v>
      </c>
      <c r="C4513" s="11" t="s">
        <v>680</v>
      </c>
      <c r="D4513" s="11" t="s">
        <v>772</v>
      </c>
      <c r="E4513" s="11" t="s">
        <v>773</v>
      </c>
      <c r="F4513" s="12">
        <v>0.25</v>
      </c>
      <c r="G4513" s="33">
        <v>1</v>
      </c>
      <c r="H4513" s="34">
        <v>31.450900000000001</v>
      </c>
      <c r="I4513" s="34">
        <v>2.2496</v>
      </c>
      <c r="J4513" s="13">
        <v>27</v>
      </c>
      <c r="K4513" s="13">
        <v>6</v>
      </c>
      <c r="L4513" s="12">
        <v>7.1499999999999994E-2</v>
      </c>
      <c r="M4513" s="14">
        <v>0.40407696999999998</v>
      </c>
      <c r="N4513" s="15">
        <v>0.3</v>
      </c>
      <c r="O4513" s="16" t="s">
        <v>385</v>
      </c>
      <c r="P4513" s="16">
        <v>0.2575671853</v>
      </c>
      <c r="Q4513" s="16">
        <v>0.25</v>
      </c>
      <c r="R4513" s="44"/>
      <c r="S4513" s="42" t="str">
        <f>IF(R4513="","",MAX(R4513,Q4513))</f>
        <v/>
      </c>
      <c r="T4513" s="27">
        <f>IF(A4513="placement",MIN(P4513,IF(S4513="",Q4513,S4513)),"")</f>
        <v>0.25</v>
      </c>
      <c r="U4513" s="14">
        <f>IF($A4513="placement",T4513*J4513,"")</f>
        <v>6.75</v>
      </c>
      <c r="V4513" s="13">
        <f>IF($A4513="placement",U4513,IF($A4513="site",SUMIF($C:$C,$C4513,$U:$U),IF($A4513="user",SUMIF($B:$B,$B4513,$U:$U),SUM($U:$U))))</f>
        <v>6.75</v>
      </c>
      <c r="W4513" s="12">
        <f>V4513/J4513</f>
        <v>0.25</v>
      </c>
    </row>
    <row r="4514" spans="1:23" x14ac:dyDescent="0.3">
      <c r="A4514" s="23" t="s">
        <v>14</v>
      </c>
      <c r="B4514" s="23" t="s">
        <v>1708</v>
      </c>
      <c r="C4514" s="23" t="s">
        <v>1709</v>
      </c>
      <c r="D4514" s="32" t="s">
        <v>1714</v>
      </c>
      <c r="E4514" s="23" t="s">
        <v>1715</v>
      </c>
      <c r="F4514" s="27">
        <v>0.25</v>
      </c>
      <c r="G4514" s="24">
        <v>0</v>
      </c>
      <c r="H4514" s="25">
        <v>1.1024</v>
      </c>
      <c r="I4514" s="25">
        <v>0.45040000000000002</v>
      </c>
      <c r="J4514" s="26">
        <v>27</v>
      </c>
      <c r="K4514" s="26">
        <v>7</v>
      </c>
      <c r="L4514" s="27">
        <v>0.40849999999999997</v>
      </c>
      <c r="M4514" s="28">
        <v>1.9940206199999999</v>
      </c>
      <c r="N4514" s="29">
        <v>1.4</v>
      </c>
      <c r="O4514" s="31" t="s">
        <v>12</v>
      </c>
      <c r="P4514" s="31">
        <v>0.29790094099999997</v>
      </c>
      <c r="Q4514" s="31">
        <v>0.25</v>
      </c>
      <c r="R4514" s="42">
        <v>0.2</v>
      </c>
      <c r="S4514" s="42">
        <f>IF(R4514="","",MAX(R4514,Q4514))</f>
        <v>0.25</v>
      </c>
      <c r="T4514" s="27">
        <f>IF(A4514="placement",MIN(P4514,IF(S4514="",Q4514,S4514)),"")</f>
        <v>0.25</v>
      </c>
      <c r="U4514" s="28">
        <f>IF($A4514="placement",T4514*J4514,"")</f>
        <v>6.75</v>
      </c>
      <c r="V4514" s="26">
        <f>IF($A4514="placement",U4514,IF($A4514="site",SUMIF($C:$C,$C4514,$U:$U),IF($A4514="user",SUMIF($B:$B,$B4514,$U:$U),SUM($U:$U))))</f>
        <v>6.75</v>
      </c>
      <c r="W4514" s="27">
        <f>V4514/J4514</f>
        <v>0.25</v>
      </c>
    </row>
    <row r="4515" spans="1:23" x14ac:dyDescent="0.3">
      <c r="A4515" s="11" t="s">
        <v>14</v>
      </c>
      <c r="B4515" s="11" t="s">
        <v>1708</v>
      </c>
      <c r="C4515" s="11" t="s">
        <v>1709</v>
      </c>
      <c r="D4515" s="35" t="s">
        <v>2152</v>
      </c>
      <c r="E4515" s="11" t="s">
        <v>2153</v>
      </c>
      <c r="F4515" s="12">
        <v>0.25</v>
      </c>
      <c r="G4515" s="33">
        <v>0</v>
      </c>
      <c r="H4515" s="34">
        <v>0.86970000000000003</v>
      </c>
      <c r="I4515" s="34">
        <v>0.44090000000000001</v>
      </c>
      <c r="J4515" s="13">
        <v>27</v>
      </c>
      <c r="K4515" s="13">
        <v>7</v>
      </c>
      <c r="L4515" s="12">
        <v>0.50700000000000001</v>
      </c>
      <c r="M4515" s="14">
        <v>2.07856796</v>
      </c>
      <c r="N4515" s="15">
        <v>1.5</v>
      </c>
      <c r="O4515" s="16" t="s">
        <v>12</v>
      </c>
      <c r="P4515" s="16">
        <v>0.27834931029999999</v>
      </c>
      <c r="Q4515" s="16">
        <v>0.25</v>
      </c>
      <c r="R4515" s="44"/>
      <c r="S4515" s="42" t="str">
        <f>IF(R4515="","",MAX(R4515,Q4515))</f>
        <v/>
      </c>
      <c r="T4515" s="27">
        <f>IF(A4515="placement",MIN(P4515,IF(S4515="",Q4515,S4515)),"")</f>
        <v>0.25</v>
      </c>
      <c r="U4515" s="14">
        <f>IF($A4515="placement",T4515*J4515,"")</f>
        <v>6.75</v>
      </c>
      <c r="V4515" s="13">
        <f>IF($A4515="placement",U4515,IF($A4515="site",SUMIF($C:$C,$C4515,$U:$U),IF($A4515="user",SUMIF($B:$B,$B4515,$U:$U),SUM($U:$U))))</f>
        <v>6.75</v>
      </c>
      <c r="W4515" s="12">
        <f>V4515/J4515</f>
        <v>0.25</v>
      </c>
    </row>
    <row r="4516" spans="1:23" x14ac:dyDescent="0.3">
      <c r="A4516" s="11" t="s">
        <v>14</v>
      </c>
      <c r="B4516" s="11" t="s">
        <v>9993</v>
      </c>
      <c r="C4516" s="11" t="s">
        <v>9994</v>
      </c>
      <c r="D4516" s="11" t="s">
        <v>10643</v>
      </c>
      <c r="E4516" s="11" t="s">
        <v>10644</v>
      </c>
      <c r="F4516" s="12">
        <v>0.25</v>
      </c>
      <c r="G4516" s="33">
        <v>0</v>
      </c>
      <c r="H4516" s="34">
        <v>1.3807</v>
      </c>
      <c r="I4516" s="34">
        <v>0.56710000000000005</v>
      </c>
      <c r="J4516" s="13">
        <v>27</v>
      </c>
      <c r="K4516" s="13">
        <v>7</v>
      </c>
      <c r="L4516" s="12">
        <v>0.41070000000000001</v>
      </c>
      <c r="M4516" s="14">
        <v>1.5659151</v>
      </c>
      <c r="N4516" s="15">
        <v>1</v>
      </c>
      <c r="O4516" s="16" t="s">
        <v>42</v>
      </c>
      <c r="P4516" s="16">
        <v>0.36139577540000001</v>
      </c>
      <c r="Q4516" s="16">
        <v>0.25</v>
      </c>
      <c r="R4516" s="44"/>
      <c r="S4516" s="42" t="str">
        <f>IF(R4516="","",MAX(R4516,Q4516))</f>
        <v/>
      </c>
      <c r="T4516" s="27">
        <f>IF(A4516="placement",MIN(P4516,IF(S4516="",Q4516,S4516)),"")</f>
        <v>0.25</v>
      </c>
      <c r="U4516" s="14">
        <f>IF($A4516="placement",T4516*J4516,"")</f>
        <v>6.75</v>
      </c>
      <c r="V4516" s="13">
        <f>IF($A4516="placement",U4516,IF($A4516="site",SUMIF($C:$C,$C4516,$U:$U),IF($A4516="user",SUMIF($B:$B,$B4516,$U:$U),SUM($U:$U))))</f>
        <v>6.75</v>
      </c>
      <c r="W4516" s="12">
        <f>V4516/J4516</f>
        <v>0.25</v>
      </c>
    </row>
    <row r="4517" spans="1:23" x14ac:dyDescent="0.3">
      <c r="A4517" s="17" t="s">
        <v>14</v>
      </c>
      <c r="B4517" s="17" t="s">
        <v>10007</v>
      </c>
      <c r="C4517" s="17" t="s">
        <v>10008</v>
      </c>
      <c r="D4517" s="38" t="s">
        <v>10687</v>
      </c>
      <c r="E4517" s="17" t="s">
        <v>10688</v>
      </c>
      <c r="F4517" s="18">
        <v>0.25</v>
      </c>
      <c r="G4517" s="36">
        <v>0</v>
      </c>
      <c r="H4517" s="37">
        <v>4.8587999999999996</v>
      </c>
      <c r="I4517" s="37">
        <v>0.66720000000000002</v>
      </c>
      <c r="J4517" s="19">
        <v>27</v>
      </c>
      <c r="K4517" s="19">
        <v>7</v>
      </c>
      <c r="L4517" s="18">
        <v>0.13730000000000001</v>
      </c>
      <c r="M4517" s="20">
        <v>1.3409271</v>
      </c>
      <c r="N4517" s="21">
        <v>1</v>
      </c>
      <c r="O4517" s="22" t="s">
        <v>12</v>
      </c>
      <c r="P4517" s="22">
        <v>0.25424730150000002</v>
      </c>
      <c r="Q4517" s="22">
        <v>0.25</v>
      </c>
      <c r="R4517" s="43"/>
      <c r="S4517" s="42" t="str">
        <f>IF(R4517="","",MAX(R4517,Q4517))</f>
        <v/>
      </c>
      <c r="T4517" s="27">
        <f>IF(A4517="placement",MIN(P4517,IF(S4517="",Q4517,S4517)),"")</f>
        <v>0.25</v>
      </c>
      <c r="U4517" s="20">
        <f>IF($A4517="placement",T4517*J4517,"")</f>
        <v>6.75</v>
      </c>
      <c r="V4517" s="19">
        <f>IF($A4517="placement",U4517,IF($A4517="site",SUMIF($C:$C,$C4517,$U:$U),IF($A4517="user",SUMIF($B:$B,$B4517,$U:$U),SUM($U:$U))))</f>
        <v>6.75</v>
      </c>
      <c r="W4517" s="18">
        <f>V4517/J4517</f>
        <v>0.25</v>
      </c>
    </row>
    <row r="4518" spans="1:23" x14ac:dyDescent="0.3">
      <c r="A4518" s="23" t="s">
        <v>14</v>
      </c>
      <c r="B4518" s="23" t="s">
        <v>2619</v>
      </c>
      <c r="C4518" s="23" t="s">
        <v>2621</v>
      </c>
      <c r="D4518" s="32" t="s">
        <v>2771</v>
      </c>
      <c r="E4518" s="23" t="s">
        <v>2772</v>
      </c>
      <c r="F4518" s="27">
        <v>0.25</v>
      </c>
      <c r="G4518" s="24">
        <v>1</v>
      </c>
      <c r="H4518" s="25">
        <v>33.339399999999998</v>
      </c>
      <c r="I4518" s="25">
        <v>3.2519</v>
      </c>
      <c r="J4518" s="26">
        <v>27</v>
      </c>
      <c r="K4518" s="26">
        <v>7</v>
      </c>
      <c r="L4518" s="27">
        <v>9.7500000000000003E-2</v>
      </c>
      <c r="M4518" s="28">
        <v>0.28054738000000001</v>
      </c>
      <c r="N4518" s="29">
        <v>0.2</v>
      </c>
      <c r="O4518" s="31" t="s">
        <v>12</v>
      </c>
      <c r="P4518" s="31">
        <v>0.28710793759999997</v>
      </c>
      <c r="Q4518" s="31">
        <v>0.25</v>
      </c>
      <c r="R4518" s="42"/>
      <c r="S4518" s="42" t="str">
        <f>IF(R4518="","",MAX(R4518,Q4518))</f>
        <v/>
      </c>
      <c r="T4518" s="27">
        <f>IF(A4518="placement",MIN(P4518,IF(S4518="",Q4518,S4518)),"")</f>
        <v>0.25</v>
      </c>
      <c r="U4518" s="28">
        <f>IF($A4518="placement",T4518*J4518,"")</f>
        <v>6.75</v>
      </c>
      <c r="V4518" s="26">
        <f>IF($A4518="placement",U4518,IF($A4518="site",SUMIF($C:$C,$C4518,$U:$U),IF($A4518="user",SUMIF($B:$B,$B4518,$U:$U),SUM($U:$U))))</f>
        <v>6.75</v>
      </c>
      <c r="W4518" s="27">
        <f>V4518/J4518</f>
        <v>0.25</v>
      </c>
    </row>
    <row r="4519" spans="1:23" x14ac:dyDescent="0.3">
      <c r="A4519" s="23" t="s">
        <v>14</v>
      </c>
      <c r="B4519" s="23" t="s">
        <v>3266</v>
      </c>
      <c r="C4519" s="23" t="s">
        <v>3268</v>
      </c>
      <c r="D4519" s="23" t="s">
        <v>3281</v>
      </c>
      <c r="E4519" s="23" t="s">
        <v>3282</v>
      </c>
      <c r="F4519" s="27">
        <v>0.25</v>
      </c>
      <c r="G4519" s="24">
        <v>0</v>
      </c>
      <c r="H4519" s="25">
        <v>3.8961000000000001</v>
      </c>
      <c r="I4519" s="25">
        <v>0.55820000000000003</v>
      </c>
      <c r="J4519" s="26">
        <v>27</v>
      </c>
      <c r="K4519" s="26">
        <v>7</v>
      </c>
      <c r="L4519" s="27">
        <v>0.14330000000000001</v>
      </c>
      <c r="M4519" s="28">
        <v>1.6149584100000001</v>
      </c>
      <c r="N4519" s="29">
        <v>1.1000000000000001</v>
      </c>
      <c r="O4519" s="31" t="s">
        <v>12</v>
      </c>
      <c r="P4519" s="31">
        <v>0.3188679096</v>
      </c>
      <c r="Q4519" s="31">
        <v>0.25</v>
      </c>
      <c r="R4519" s="42"/>
      <c r="S4519" s="42" t="str">
        <f>IF(R4519="","",MAX(R4519,Q4519))</f>
        <v/>
      </c>
      <c r="T4519" s="27">
        <f>IF(A4519="placement",MIN(P4519,IF(S4519="",Q4519,S4519)),"")</f>
        <v>0.25</v>
      </c>
      <c r="U4519" s="28">
        <f>IF($A4519="placement",T4519*J4519,"")</f>
        <v>6.75</v>
      </c>
      <c r="V4519" s="26">
        <f>IF($A4519="placement",U4519,IF($A4519="site",SUMIF($C:$C,$C4519,$U:$U),IF($A4519="user",SUMIF($B:$B,$B4519,$U:$U),SUM($U:$U))))</f>
        <v>6.75</v>
      </c>
      <c r="W4519" s="27">
        <f>V4519/J4519</f>
        <v>0.25</v>
      </c>
    </row>
    <row r="4520" spans="1:23" x14ac:dyDescent="0.3">
      <c r="A4520" s="23" t="s">
        <v>14</v>
      </c>
      <c r="B4520" s="23" t="s">
        <v>3266</v>
      </c>
      <c r="C4520" s="23" t="s">
        <v>3268</v>
      </c>
      <c r="D4520" s="23" t="s">
        <v>3434</v>
      </c>
      <c r="E4520" s="23" t="s">
        <v>3435</v>
      </c>
      <c r="F4520" s="27">
        <v>0.25</v>
      </c>
      <c r="G4520" s="24">
        <v>0</v>
      </c>
      <c r="H4520" s="25">
        <v>4.0095000000000001</v>
      </c>
      <c r="I4520" s="25">
        <v>0.86909999999999998</v>
      </c>
      <c r="J4520" s="26">
        <v>27</v>
      </c>
      <c r="K4520" s="26">
        <v>7</v>
      </c>
      <c r="L4520" s="27">
        <v>0.21679999999999999</v>
      </c>
      <c r="M4520" s="28">
        <v>1.0388560200000001</v>
      </c>
      <c r="N4520" s="29">
        <v>0.7</v>
      </c>
      <c r="O4520" s="31" t="s">
        <v>42</v>
      </c>
      <c r="P4520" s="31">
        <v>0.32618188720000002</v>
      </c>
      <c r="Q4520" s="31">
        <v>0.25</v>
      </c>
      <c r="R4520" s="42"/>
      <c r="S4520" s="42" t="str">
        <f>IF(R4520="","",MAX(R4520,Q4520))</f>
        <v/>
      </c>
      <c r="T4520" s="27">
        <f>IF(A4520="placement",MIN(P4520,IF(S4520="",Q4520,S4520)),"")</f>
        <v>0.25</v>
      </c>
      <c r="U4520" s="28">
        <f>IF($A4520="placement",T4520*J4520,"")</f>
        <v>6.75</v>
      </c>
      <c r="V4520" s="26">
        <f>IF($A4520="placement",U4520,IF($A4520="site",SUMIF($C:$C,$C4520,$U:$U),IF($A4520="user",SUMIF($B:$B,$B4520,$U:$U),SUM($U:$U))))</f>
        <v>6.75</v>
      </c>
      <c r="W4520" s="27">
        <f>V4520/J4520</f>
        <v>0.25</v>
      </c>
    </row>
    <row r="4521" spans="1:23" x14ac:dyDescent="0.3">
      <c r="A4521" s="23" t="s">
        <v>14</v>
      </c>
      <c r="B4521" s="23" t="s">
        <v>4016</v>
      </c>
      <c r="C4521" s="23" t="s">
        <v>4018</v>
      </c>
      <c r="D4521" s="23" t="s">
        <v>4071</v>
      </c>
      <c r="E4521" s="23" t="s">
        <v>4072</v>
      </c>
      <c r="F4521" s="27">
        <v>0.25</v>
      </c>
      <c r="G4521" s="24">
        <v>0</v>
      </c>
      <c r="H4521" s="25">
        <v>5.4763000000000002</v>
      </c>
      <c r="I4521" s="25">
        <v>0.96960000000000002</v>
      </c>
      <c r="J4521" s="26">
        <v>27</v>
      </c>
      <c r="K4521" s="26">
        <v>7</v>
      </c>
      <c r="L4521" s="27">
        <v>0.17710000000000001</v>
      </c>
      <c r="M4521" s="28">
        <v>0.91753222999999995</v>
      </c>
      <c r="N4521" s="29">
        <v>0.65</v>
      </c>
      <c r="O4521" s="31" t="s">
        <v>12</v>
      </c>
      <c r="P4521" s="31">
        <v>0.29157801770000003</v>
      </c>
      <c r="Q4521" s="31">
        <v>0.25</v>
      </c>
      <c r="R4521" s="42"/>
      <c r="S4521" s="42" t="str">
        <f>IF(R4521="","",MAX(R4521,Q4521))</f>
        <v/>
      </c>
      <c r="T4521" s="27">
        <f>IF(A4521="placement",MIN(P4521,IF(S4521="",Q4521,S4521)),"")</f>
        <v>0.25</v>
      </c>
      <c r="U4521" s="28">
        <f>IF($A4521="placement",T4521*J4521,"")</f>
        <v>6.75</v>
      </c>
      <c r="V4521" s="26">
        <f>IF($A4521="placement",U4521,IF($A4521="site",SUMIF($C:$C,$C4521,$U:$U),IF($A4521="user",SUMIF($B:$B,$B4521,$U:$U),SUM($U:$U))))</f>
        <v>6.75</v>
      </c>
      <c r="W4521" s="27">
        <f>V4521/J4521</f>
        <v>0.25</v>
      </c>
    </row>
    <row r="4522" spans="1:23" x14ac:dyDescent="0.3">
      <c r="A4522" s="23" t="s">
        <v>14</v>
      </c>
      <c r="B4522" s="23" t="s">
        <v>5021</v>
      </c>
      <c r="C4522" s="23" t="s">
        <v>5023</v>
      </c>
      <c r="D4522" s="23" t="s">
        <v>5134</v>
      </c>
      <c r="E4522" s="23" t="s">
        <v>5135</v>
      </c>
      <c r="F4522" s="27">
        <v>0.25</v>
      </c>
      <c r="G4522" s="24">
        <v>1</v>
      </c>
      <c r="H4522" s="25">
        <v>48.447699999999998</v>
      </c>
      <c r="I4522" s="25">
        <v>10.867100000000001</v>
      </c>
      <c r="J4522" s="26">
        <v>27</v>
      </c>
      <c r="K4522" s="26">
        <v>7</v>
      </c>
      <c r="L4522" s="27">
        <v>0.2243</v>
      </c>
      <c r="M4522" s="28">
        <v>8.3213380000000003E-2</v>
      </c>
      <c r="N4522" s="29">
        <v>0.01</v>
      </c>
      <c r="O4522" s="31" t="s">
        <v>42</v>
      </c>
      <c r="P4522" s="31">
        <v>0.87982701419999998</v>
      </c>
      <c r="Q4522" s="31">
        <v>0.25</v>
      </c>
      <c r="R4522" s="42"/>
      <c r="S4522" s="42" t="str">
        <f>IF(R4522="","",MAX(R4522,Q4522))</f>
        <v/>
      </c>
      <c r="T4522" s="27">
        <f>IF(A4522="placement",MIN(P4522,IF(S4522="",Q4522,S4522)),"")</f>
        <v>0.25</v>
      </c>
      <c r="U4522" s="28">
        <f>IF($A4522="placement",T4522*J4522,"")</f>
        <v>6.75</v>
      </c>
      <c r="V4522" s="26">
        <f>IF($A4522="placement",U4522,IF($A4522="site",SUMIF($C:$C,$C4522,$U:$U),IF($A4522="user",SUMIF($B:$B,$B4522,$U:$U),SUM($U:$U))))</f>
        <v>6.75</v>
      </c>
      <c r="W4522" s="27">
        <f>V4522/J4522</f>
        <v>0.25</v>
      </c>
    </row>
    <row r="4523" spans="1:23" hidden="1" x14ac:dyDescent="0.3">
      <c r="A4523" s="23" t="s">
        <v>13</v>
      </c>
      <c r="B4523" s="23" t="s">
        <v>5617</v>
      </c>
      <c r="C4523" s="23" t="s">
        <v>5619</v>
      </c>
      <c r="D4523" s="23" t="s">
        <v>9898</v>
      </c>
      <c r="E4523" s="23"/>
      <c r="F4523" s="27">
        <v>0.25</v>
      </c>
      <c r="G4523" s="24">
        <v>0</v>
      </c>
      <c r="H4523" s="25">
        <v>5.1158999999999999</v>
      </c>
      <c r="I4523" s="25">
        <v>1.4195</v>
      </c>
      <c r="J4523" s="26">
        <v>102</v>
      </c>
      <c r="K4523" s="26">
        <v>22</v>
      </c>
      <c r="L4523" s="27">
        <v>0.27750000000000002</v>
      </c>
      <c r="M4523" s="28">
        <v>2.3932169299999999</v>
      </c>
      <c r="N4523" s="29">
        <v>1.8823030000000001</v>
      </c>
      <c r="O4523" s="31"/>
      <c r="P4523" s="31">
        <v>0.21348416919999999</v>
      </c>
      <c r="Q4523" s="31">
        <v>0.21348416920379101</v>
      </c>
      <c r="R4523" s="42"/>
      <c r="S4523" s="42" t="str">
        <f>IF(R4523="","",MAX(R4523,Q4523))</f>
        <v/>
      </c>
      <c r="T4523" s="27" t="str">
        <f>IF(A4523="placement",MIN(P4523,IF(S4523="",Q4523,S4523)),"")</f>
        <v/>
      </c>
      <c r="U4523" s="28" t="str">
        <f>IF($A4523="placement",T4523*J4523,"")</f>
        <v/>
      </c>
      <c r="V4523" s="26">
        <f>IF($A4523="placement",U4523,IF($A4523="site",SUMIF($C:$C,$C4523,$U:$U),IF($A4523="user",SUMIF($B:$B,$B4523,$U:$U),SUM($U:$U))))</f>
        <v>21.246737230400001</v>
      </c>
      <c r="W4523" s="27">
        <f>V4523/J4523</f>
        <v>0.20830134539607845</v>
      </c>
    </row>
    <row r="4524" spans="1:23" hidden="1" x14ac:dyDescent="0.3">
      <c r="A4524" s="23" t="s">
        <v>10</v>
      </c>
      <c r="B4524" s="23" t="s">
        <v>7077</v>
      </c>
      <c r="C4524" s="23" t="s">
        <v>9898</v>
      </c>
      <c r="D4524" s="23" t="s">
        <v>9898</v>
      </c>
      <c r="E4524" s="23"/>
      <c r="F4524" s="27">
        <v>0.2</v>
      </c>
      <c r="G4524" s="24">
        <v>0</v>
      </c>
      <c r="H4524" s="25">
        <v>1.81</v>
      </c>
      <c r="I4524" s="25">
        <v>0.79920000000000002</v>
      </c>
      <c r="J4524" s="26">
        <v>39</v>
      </c>
      <c r="K4524" s="26">
        <v>8</v>
      </c>
      <c r="L4524" s="27">
        <v>0.44159999999999999</v>
      </c>
      <c r="M4524" s="28">
        <v>1.6179819499999999</v>
      </c>
      <c r="N4524" s="29">
        <v>1</v>
      </c>
      <c r="O4524" s="31"/>
      <c r="P4524" s="31">
        <v>0.38194613230000002</v>
      </c>
      <c r="Q4524" s="31">
        <v>0.2</v>
      </c>
      <c r="R4524" s="42"/>
      <c r="S4524" s="42" t="str">
        <f>IF(R4524="","",MAX(R4524,Q4524))</f>
        <v/>
      </c>
      <c r="T4524" s="27" t="str">
        <f>IF(A4524="placement",MIN(P4524,IF(S4524="",Q4524,S4524)),"")</f>
        <v/>
      </c>
      <c r="U4524" s="28" t="str">
        <f>IF($A4524="placement",T4524*J4524,"")</f>
        <v/>
      </c>
      <c r="V4524" s="26">
        <f>IF($A4524="placement",U4524,IF($A4524="site",SUMIF($C:$C,$C4524,$U:$U),IF($A4524="user",SUMIF($B:$B,$B4524,$U:$U),SUM($U:$U))))</f>
        <v>7.8000000000000007</v>
      </c>
      <c r="W4524" s="27">
        <f>V4524/J4524</f>
        <v>0.2</v>
      </c>
    </row>
    <row r="4525" spans="1:23" x14ac:dyDescent="0.3">
      <c r="A4525" s="11" t="s">
        <v>14</v>
      </c>
      <c r="B4525" s="11" t="s">
        <v>5623</v>
      </c>
      <c r="C4525" s="11" t="s">
        <v>5625</v>
      </c>
      <c r="D4525" s="11" t="s">
        <v>5630</v>
      </c>
      <c r="E4525" s="11" t="s">
        <v>5631</v>
      </c>
      <c r="F4525" s="12">
        <v>0.25</v>
      </c>
      <c r="G4525" s="33">
        <v>0</v>
      </c>
      <c r="H4525" s="34">
        <v>2.2212999999999998</v>
      </c>
      <c r="I4525" s="34">
        <v>0.66859999999999997</v>
      </c>
      <c r="J4525" s="13">
        <v>27</v>
      </c>
      <c r="K4525" s="13">
        <v>7</v>
      </c>
      <c r="L4525" s="12">
        <v>0.30099999999999999</v>
      </c>
      <c r="M4525" s="14">
        <v>1.35130342</v>
      </c>
      <c r="N4525" s="15">
        <v>0.9</v>
      </c>
      <c r="O4525" s="16" t="s">
        <v>42</v>
      </c>
      <c r="P4525" s="16">
        <v>0.33397637610000003</v>
      </c>
      <c r="Q4525" s="16">
        <v>0.25</v>
      </c>
      <c r="R4525" s="44"/>
      <c r="S4525" s="42" t="str">
        <f>IF(R4525="","",MAX(R4525,Q4525))</f>
        <v/>
      </c>
      <c r="T4525" s="27">
        <f>IF(A4525="placement",MIN(P4525,IF(S4525="",Q4525,S4525)),"")</f>
        <v>0.25</v>
      </c>
      <c r="U4525" s="14">
        <f>IF($A4525="placement",T4525*J4525,"")</f>
        <v>6.75</v>
      </c>
      <c r="V4525" s="13">
        <f>IF($A4525="placement",U4525,IF($A4525="site",SUMIF($C:$C,$C4525,$U:$U),IF($A4525="user",SUMIF($B:$B,$B4525,$U:$U),SUM($U:$U))))</f>
        <v>6.75</v>
      </c>
      <c r="W4525" s="12">
        <f>V4525/J4525</f>
        <v>0.25</v>
      </c>
    </row>
    <row r="4526" spans="1:23" x14ac:dyDescent="0.3">
      <c r="A4526" s="23" t="s">
        <v>14</v>
      </c>
      <c r="B4526" s="23" t="s">
        <v>6052</v>
      </c>
      <c r="C4526" s="23" t="s">
        <v>6054</v>
      </c>
      <c r="D4526" s="23" t="s">
        <v>10968</v>
      </c>
      <c r="E4526" s="23" t="s">
        <v>10969</v>
      </c>
      <c r="F4526" s="27">
        <v>0.25</v>
      </c>
      <c r="G4526" s="24">
        <v>0</v>
      </c>
      <c r="H4526" s="25">
        <v>13.4788</v>
      </c>
      <c r="I4526" s="25">
        <v>0.65059999999999996</v>
      </c>
      <c r="J4526" s="26">
        <v>27</v>
      </c>
      <c r="K4526" s="26">
        <v>7</v>
      </c>
      <c r="L4526" s="27">
        <v>4.8300000000000003E-2</v>
      </c>
      <c r="M4526" s="28">
        <v>1.3734987400000001</v>
      </c>
      <c r="N4526" s="29">
        <v>1</v>
      </c>
      <c r="O4526" s="31" t="s">
        <v>12</v>
      </c>
      <c r="P4526" s="31">
        <v>0.27193234859999998</v>
      </c>
      <c r="Q4526" s="31">
        <v>0.25</v>
      </c>
      <c r="R4526" s="42"/>
      <c r="S4526" s="42" t="str">
        <f>IF(R4526="","",MAX(R4526,Q4526))</f>
        <v/>
      </c>
      <c r="T4526" s="27">
        <f>IF(A4526="placement",MIN(P4526,IF(S4526="",Q4526,S4526)),"")</f>
        <v>0.25</v>
      </c>
      <c r="U4526" s="28">
        <f>IF($A4526="placement",T4526*J4526,"")</f>
        <v>6.75</v>
      </c>
      <c r="V4526" s="26">
        <f>IF($A4526="placement",U4526,IF($A4526="site",SUMIF($C:$C,$C4526,$U:$U),IF($A4526="user",SUMIF($B:$B,$B4526,$U:$U),SUM($U:$U))))</f>
        <v>6.75</v>
      </c>
      <c r="W4526" s="27">
        <f>V4526/J4526</f>
        <v>0.25</v>
      </c>
    </row>
    <row r="4527" spans="1:23" x14ac:dyDescent="0.3">
      <c r="A4527" s="11" t="s">
        <v>14</v>
      </c>
      <c r="B4527" s="11" t="s">
        <v>6500</v>
      </c>
      <c r="C4527" s="11" t="s">
        <v>6501</v>
      </c>
      <c r="D4527" s="11" t="s">
        <v>6508</v>
      </c>
      <c r="E4527" s="11" t="s">
        <v>6509</v>
      </c>
      <c r="F4527" s="12">
        <v>0.25</v>
      </c>
      <c r="G4527" s="33">
        <v>0</v>
      </c>
      <c r="H4527" s="34">
        <v>29.934699999999999</v>
      </c>
      <c r="I4527" s="34">
        <v>1.0264</v>
      </c>
      <c r="J4527" s="13">
        <v>27</v>
      </c>
      <c r="K4527" s="13">
        <v>7</v>
      </c>
      <c r="L4527" s="12">
        <v>3.4299999999999997E-2</v>
      </c>
      <c r="M4527" s="14">
        <v>0.8727608</v>
      </c>
      <c r="N4527" s="15">
        <v>0.5</v>
      </c>
      <c r="O4527" s="16" t="s">
        <v>42</v>
      </c>
      <c r="P4527" s="16">
        <v>0.42710534500000003</v>
      </c>
      <c r="Q4527" s="16">
        <v>0.25</v>
      </c>
      <c r="R4527" s="44"/>
      <c r="S4527" s="42" t="str">
        <f>IF(R4527="","",MAX(R4527,Q4527))</f>
        <v/>
      </c>
      <c r="T4527" s="27">
        <f>IF(A4527="placement",MIN(P4527,IF(S4527="",Q4527,S4527)),"")</f>
        <v>0.25</v>
      </c>
      <c r="U4527" s="14">
        <f>IF($A4527="placement",T4527*J4527,"")</f>
        <v>6.75</v>
      </c>
      <c r="V4527" s="13">
        <f>IF($A4527="placement",U4527,IF($A4527="site",SUMIF($C:$C,$C4527,$U:$U),IF($A4527="user",SUMIF($B:$B,$B4527,$U:$U),SUM($U:$U))))</f>
        <v>6.75</v>
      </c>
      <c r="W4527" s="12">
        <f>V4527/J4527</f>
        <v>0.25</v>
      </c>
    </row>
    <row r="4528" spans="1:23" x14ac:dyDescent="0.3">
      <c r="A4528" s="23" t="s">
        <v>14</v>
      </c>
      <c r="B4528" s="23" t="s">
        <v>6500</v>
      </c>
      <c r="C4528" s="23" t="s">
        <v>6501</v>
      </c>
      <c r="D4528" s="23" t="s">
        <v>6526</v>
      </c>
      <c r="E4528" s="23" t="s">
        <v>6527</v>
      </c>
      <c r="F4528" s="27">
        <v>0.25</v>
      </c>
      <c r="G4528" s="24">
        <v>0</v>
      </c>
      <c r="H4528" s="25">
        <v>11.157299999999999</v>
      </c>
      <c r="I4528" s="25">
        <v>1.1758999999999999</v>
      </c>
      <c r="J4528" s="26">
        <v>27</v>
      </c>
      <c r="K4528" s="26">
        <v>7</v>
      </c>
      <c r="L4528" s="27">
        <v>0.10539999999999999</v>
      </c>
      <c r="M4528" s="28">
        <v>0.76357286000000002</v>
      </c>
      <c r="N4528" s="29">
        <v>0.5</v>
      </c>
      <c r="O4528" s="31" t="s">
        <v>42</v>
      </c>
      <c r="P4528" s="31">
        <v>0.34518364130000001</v>
      </c>
      <c r="Q4528" s="31">
        <v>0.25</v>
      </c>
      <c r="R4528" s="42"/>
      <c r="S4528" s="42" t="str">
        <f>IF(R4528="","",MAX(R4528,Q4528))</f>
        <v/>
      </c>
      <c r="T4528" s="27">
        <f>IF(A4528="placement",MIN(P4528,IF(S4528="",Q4528,S4528)),"")</f>
        <v>0.25</v>
      </c>
      <c r="U4528" s="28">
        <f>IF($A4528="placement",T4528*J4528,"")</f>
        <v>6.75</v>
      </c>
      <c r="V4528" s="26">
        <f>IF($A4528="placement",U4528,IF($A4528="site",SUMIF($C:$C,$C4528,$U:$U),IF($A4528="user",SUMIF($B:$B,$B4528,$U:$U),SUM($U:$U))))</f>
        <v>6.75</v>
      </c>
      <c r="W4528" s="27">
        <f>V4528/J4528</f>
        <v>0.25</v>
      </c>
    </row>
    <row r="4529" spans="1:23" x14ac:dyDescent="0.3">
      <c r="A4529" s="23" t="s">
        <v>14</v>
      </c>
      <c r="B4529" s="23" t="s">
        <v>6638</v>
      </c>
      <c r="C4529" s="23" t="s">
        <v>6639</v>
      </c>
      <c r="D4529" s="23" t="s">
        <v>6669</v>
      </c>
      <c r="E4529" s="23" t="s">
        <v>6670</v>
      </c>
      <c r="F4529" s="27">
        <v>0.25</v>
      </c>
      <c r="G4529" s="24">
        <v>0</v>
      </c>
      <c r="H4529" s="25">
        <v>13.313499999999999</v>
      </c>
      <c r="I4529" s="25">
        <v>1.1412</v>
      </c>
      <c r="J4529" s="26">
        <v>27</v>
      </c>
      <c r="K4529" s="26">
        <v>7</v>
      </c>
      <c r="L4529" s="27">
        <v>8.5699999999999998E-2</v>
      </c>
      <c r="M4529" s="28">
        <v>0.78370156999999996</v>
      </c>
      <c r="N4529" s="29">
        <v>0.5</v>
      </c>
      <c r="O4529" s="31" t="s">
        <v>12</v>
      </c>
      <c r="P4529" s="31">
        <v>0.36200204450000001</v>
      </c>
      <c r="Q4529" s="31">
        <v>0.25</v>
      </c>
      <c r="R4529" s="42"/>
      <c r="S4529" s="42" t="str">
        <f>IF(R4529="","",MAX(R4529,Q4529))</f>
        <v/>
      </c>
      <c r="T4529" s="27">
        <f>IF(A4529="placement",MIN(P4529,IF(S4529="",Q4529,S4529)),"")</f>
        <v>0.25</v>
      </c>
      <c r="U4529" s="28">
        <f>IF($A4529="placement",T4529*J4529,"")</f>
        <v>6.75</v>
      </c>
      <c r="V4529" s="26">
        <f>IF($A4529="placement",U4529,IF($A4529="site",SUMIF($C:$C,$C4529,$U:$U),IF($A4529="user",SUMIF($B:$B,$B4529,$U:$U),SUM($U:$U))))</f>
        <v>6.75</v>
      </c>
      <c r="W4529" s="27">
        <f>V4529/J4529</f>
        <v>0.25</v>
      </c>
    </row>
    <row r="4530" spans="1:23" x14ac:dyDescent="0.3">
      <c r="A4530" s="23" t="s">
        <v>14</v>
      </c>
      <c r="B4530" s="23" t="s">
        <v>6638</v>
      </c>
      <c r="C4530" s="23" t="s">
        <v>6639</v>
      </c>
      <c r="D4530" s="23" t="s">
        <v>6831</v>
      </c>
      <c r="E4530" s="23" t="s">
        <v>6832</v>
      </c>
      <c r="F4530" s="27">
        <v>0.25</v>
      </c>
      <c r="G4530" s="24">
        <v>0</v>
      </c>
      <c r="H4530" s="25">
        <v>5.8723000000000001</v>
      </c>
      <c r="I4530" s="25">
        <v>1.3084</v>
      </c>
      <c r="J4530" s="26">
        <v>27</v>
      </c>
      <c r="K4530" s="26">
        <v>7</v>
      </c>
      <c r="L4530" s="27">
        <v>0.2228</v>
      </c>
      <c r="M4530" s="28">
        <v>0.69919750999999997</v>
      </c>
      <c r="N4530" s="29">
        <v>0.3</v>
      </c>
      <c r="O4530" s="31" t="s">
        <v>12</v>
      </c>
      <c r="P4530" s="31">
        <v>0.57093668750000004</v>
      </c>
      <c r="Q4530" s="31">
        <v>0.25</v>
      </c>
      <c r="R4530" s="42"/>
      <c r="S4530" s="42" t="str">
        <f>IF(R4530="","",MAX(R4530,Q4530))</f>
        <v/>
      </c>
      <c r="T4530" s="27">
        <f>IF(A4530="placement",MIN(P4530,IF(S4530="",Q4530,S4530)),"")</f>
        <v>0.25</v>
      </c>
      <c r="U4530" s="28">
        <f>IF($A4530="placement",T4530*J4530,"")</f>
        <v>6.75</v>
      </c>
      <c r="V4530" s="26">
        <f>IF($A4530="placement",U4530,IF($A4530="site",SUMIF($C:$C,$C4530,$U:$U),IF($A4530="user",SUMIF($B:$B,$B4530,$U:$U),SUM($U:$U))))</f>
        <v>6.75</v>
      </c>
      <c r="W4530" s="27">
        <f>V4530/J4530</f>
        <v>0.25</v>
      </c>
    </row>
    <row r="4531" spans="1:23" x14ac:dyDescent="0.3">
      <c r="A4531" s="23" t="s">
        <v>14</v>
      </c>
      <c r="B4531" s="23" t="s">
        <v>7153</v>
      </c>
      <c r="C4531" s="23" t="s">
        <v>7155</v>
      </c>
      <c r="D4531" s="23" t="s">
        <v>7198</v>
      </c>
      <c r="E4531" s="23" t="s">
        <v>7199</v>
      </c>
      <c r="F4531" s="27">
        <v>0.25</v>
      </c>
      <c r="G4531" s="24">
        <v>0</v>
      </c>
      <c r="H4531" s="25">
        <v>9.1988000000000003</v>
      </c>
      <c r="I4531" s="25">
        <v>2.8683999999999998</v>
      </c>
      <c r="J4531" s="26">
        <v>27</v>
      </c>
      <c r="K4531" s="26">
        <v>7</v>
      </c>
      <c r="L4531" s="27">
        <v>0.31180000000000002</v>
      </c>
      <c r="M4531" s="28">
        <v>0.31651227999999998</v>
      </c>
      <c r="N4531" s="29">
        <v>0.15</v>
      </c>
      <c r="O4531" s="31" t="s">
        <v>12</v>
      </c>
      <c r="P4531" s="31">
        <v>0.52608473310000003</v>
      </c>
      <c r="Q4531" s="31">
        <v>0.25</v>
      </c>
      <c r="R4531" s="42"/>
      <c r="S4531" s="42" t="str">
        <f>IF(R4531="","",MAX(R4531,Q4531))</f>
        <v/>
      </c>
      <c r="T4531" s="27">
        <f>IF(A4531="placement",MIN(P4531,IF(S4531="",Q4531,S4531)),"")</f>
        <v>0.25</v>
      </c>
      <c r="U4531" s="28">
        <f>IF($A4531="placement",T4531*J4531,"")</f>
        <v>6.75</v>
      </c>
      <c r="V4531" s="26">
        <f>IF($A4531="placement",U4531,IF($A4531="site",SUMIF($C:$C,$C4531,$U:$U),IF($A4531="user",SUMIF($B:$B,$B4531,$U:$U),SUM($U:$U))))</f>
        <v>6.75</v>
      </c>
      <c r="W4531" s="27">
        <f>V4531/J4531</f>
        <v>0.25</v>
      </c>
    </row>
    <row r="4532" spans="1:23" x14ac:dyDescent="0.3">
      <c r="A4532" s="23" t="s">
        <v>14</v>
      </c>
      <c r="B4532" s="23" t="s">
        <v>7446</v>
      </c>
      <c r="C4532" s="23" t="s">
        <v>7448</v>
      </c>
      <c r="D4532" s="23" t="s">
        <v>7453</v>
      </c>
      <c r="E4532" s="23" t="s">
        <v>7454</v>
      </c>
      <c r="F4532" s="27">
        <v>0.25</v>
      </c>
      <c r="G4532" s="24">
        <v>0</v>
      </c>
      <c r="H4532" s="25">
        <v>25.390999999999998</v>
      </c>
      <c r="I4532" s="25">
        <v>1.0575000000000001</v>
      </c>
      <c r="J4532" s="26">
        <v>27</v>
      </c>
      <c r="K4532" s="26">
        <v>6</v>
      </c>
      <c r="L4532" s="27">
        <v>4.1599999999999998E-2</v>
      </c>
      <c r="M4532" s="28">
        <v>0.83624451</v>
      </c>
      <c r="N4532" s="29">
        <v>0.6</v>
      </c>
      <c r="O4532" s="31" t="s">
        <v>42</v>
      </c>
      <c r="P4532" s="31">
        <v>0.2825065021</v>
      </c>
      <c r="Q4532" s="31">
        <v>0.25</v>
      </c>
      <c r="R4532" s="42"/>
      <c r="S4532" s="42" t="str">
        <f>IF(R4532="","",MAX(R4532,Q4532))</f>
        <v/>
      </c>
      <c r="T4532" s="27">
        <f>IF(A4532="placement",MIN(P4532,IF(S4532="",Q4532,S4532)),"")</f>
        <v>0.25</v>
      </c>
      <c r="U4532" s="28">
        <f>IF($A4532="placement",T4532*J4532,"")</f>
        <v>6.75</v>
      </c>
      <c r="V4532" s="26">
        <f>IF($A4532="placement",U4532,IF($A4532="site",SUMIF($C:$C,$C4532,$U:$U),IF($A4532="user",SUMIF($B:$B,$B4532,$U:$U),SUM($U:$U))))</f>
        <v>6.75</v>
      </c>
      <c r="W4532" s="27">
        <f>V4532/J4532</f>
        <v>0.25</v>
      </c>
    </row>
    <row r="4533" spans="1:23" x14ac:dyDescent="0.3">
      <c r="A4533" s="23" t="s">
        <v>14</v>
      </c>
      <c r="B4533" s="23" t="s">
        <v>8238</v>
      </c>
      <c r="C4533" s="23" t="s">
        <v>8239</v>
      </c>
      <c r="D4533" s="23" t="s">
        <v>10352</v>
      </c>
      <c r="E4533" s="23" t="s">
        <v>4190</v>
      </c>
      <c r="F4533" s="27">
        <v>0.25</v>
      </c>
      <c r="G4533" s="24">
        <v>1</v>
      </c>
      <c r="H4533" s="25">
        <v>46.008899999999997</v>
      </c>
      <c r="I4533" s="25">
        <v>1.2831999999999999</v>
      </c>
      <c r="J4533" s="26">
        <v>27</v>
      </c>
      <c r="K4533" s="26">
        <v>7</v>
      </c>
      <c r="L4533" s="27">
        <v>2.7900000000000001E-2</v>
      </c>
      <c r="M4533" s="28">
        <v>0.69874756000000005</v>
      </c>
      <c r="N4533" s="29">
        <v>0.5</v>
      </c>
      <c r="O4533" s="31" t="s">
        <v>12</v>
      </c>
      <c r="P4533" s="31">
        <v>0.2844339998</v>
      </c>
      <c r="Q4533" s="31">
        <v>0.25</v>
      </c>
      <c r="R4533" s="42"/>
      <c r="S4533" s="42" t="str">
        <f>IF(R4533="","",MAX(R4533,Q4533))</f>
        <v/>
      </c>
      <c r="T4533" s="27">
        <f>IF(A4533="placement",MIN(P4533,IF(S4533="",Q4533,S4533)),"")</f>
        <v>0.25</v>
      </c>
      <c r="U4533" s="28">
        <f>IF($A4533="placement",T4533*J4533,"")</f>
        <v>6.75</v>
      </c>
      <c r="V4533" s="26">
        <f>IF($A4533="placement",U4533,IF($A4533="site",SUMIF($C:$C,$C4533,$U:$U),IF($A4533="user",SUMIF($B:$B,$B4533,$U:$U),SUM($U:$U))))</f>
        <v>6.75</v>
      </c>
      <c r="W4533" s="27">
        <f>V4533/J4533</f>
        <v>0.25</v>
      </c>
    </row>
    <row r="4534" spans="1:23" x14ac:dyDescent="0.3">
      <c r="A4534" s="23" t="s">
        <v>14</v>
      </c>
      <c r="B4534" s="23" t="s">
        <v>8278</v>
      </c>
      <c r="C4534" s="23" t="s">
        <v>8279</v>
      </c>
      <c r="D4534" s="23" t="s">
        <v>8282</v>
      </c>
      <c r="E4534" s="23" t="s">
        <v>8283</v>
      </c>
      <c r="F4534" s="27">
        <v>0.25</v>
      </c>
      <c r="G4534" s="24">
        <v>1</v>
      </c>
      <c r="H4534" s="25">
        <v>84.4255</v>
      </c>
      <c r="I4534" s="25">
        <v>16.639099999999999</v>
      </c>
      <c r="J4534" s="26">
        <v>27</v>
      </c>
      <c r="K4534" s="26">
        <v>7</v>
      </c>
      <c r="L4534" s="27">
        <v>0.1971</v>
      </c>
      <c r="M4534" s="28">
        <v>5.3587299999999997E-2</v>
      </c>
      <c r="N4534" s="29">
        <v>0.01</v>
      </c>
      <c r="O4534" s="31" t="s">
        <v>42</v>
      </c>
      <c r="P4534" s="31">
        <v>0.81338860850000005</v>
      </c>
      <c r="Q4534" s="31">
        <v>0.25</v>
      </c>
      <c r="R4534" s="42"/>
      <c r="S4534" s="42" t="str">
        <f>IF(R4534="","",MAX(R4534,Q4534))</f>
        <v/>
      </c>
      <c r="T4534" s="27">
        <f>IF(A4534="placement",MIN(P4534,IF(S4534="",Q4534,S4534)),"")</f>
        <v>0.25</v>
      </c>
      <c r="U4534" s="28">
        <f>IF($A4534="placement",T4534*J4534,"")</f>
        <v>6.75</v>
      </c>
      <c r="V4534" s="26">
        <f>IF($A4534="placement",U4534,IF($A4534="site",SUMIF($C:$C,$C4534,$U:$U),IF($A4534="user",SUMIF($B:$B,$B4534,$U:$U),SUM($U:$U))))</f>
        <v>6.75</v>
      </c>
      <c r="W4534" s="27">
        <f>V4534/J4534</f>
        <v>0.25</v>
      </c>
    </row>
    <row r="4535" spans="1:23" x14ac:dyDescent="0.3">
      <c r="A4535" s="23" t="s">
        <v>14</v>
      </c>
      <c r="B4535" s="23" t="s">
        <v>8336</v>
      </c>
      <c r="C4535" s="23" t="s">
        <v>8338</v>
      </c>
      <c r="D4535" s="23" t="s">
        <v>8339</v>
      </c>
      <c r="E4535" s="23" t="s">
        <v>8340</v>
      </c>
      <c r="F4535" s="27">
        <v>0.25</v>
      </c>
      <c r="G4535" s="24">
        <v>0</v>
      </c>
      <c r="H4535" s="25">
        <v>8.3054000000000006</v>
      </c>
      <c r="I4535" s="25">
        <v>1.4641</v>
      </c>
      <c r="J4535" s="26">
        <v>27</v>
      </c>
      <c r="K4535" s="26">
        <v>7</v>
      </c>
      <c r="L4535" s="27">
        <v>0.17630000000000001</v>
      </c>
      <c r="M4535" s="28">
        <v>0.61664633999999996</v>
      </c>
      <c r="N4535" s="29">
        <v>0.4</v>
      </c>
      <c r="O4535" s="31" t="s">
        <v>42</v>
      </c>
      <c r="P4535" s="31">
        <v>0.35132996820000001</v>
      </c>
      <c r="Q4535" s="31">
        <v>0.25</v>
      </c>
      <c r="R4535" s="42"/>
      <c r="S4535" s="42" t="str">
        <f>IF(R4535="","",MAX(R4535,Q4535))</f>
        <v/>
      </c>
      <c r="T4535" s="27">
        <f>IF(A4535="placement",MIN(P4535,IF(S4535="",Q4535,S4535)),"")</f>
        <v>0.25</v>
      </c>
      <c r="U4535" s="28">
        <f>IF($A4535="placement",T4535*J4535,"")</f>
        <v>6.75</v>
      </c>
      <c r="V4535" s="26">
        <f>IF($A4535="placement",U4535,IF($A4535="site",SUMIF($C:$C,$C4535,$U:$U),IF($A4535="user",SUMIF($B:$B,$B4535,$U:$U),SUM($U:$U))))</f>
        <v>6.75</v>
      </c>
      <c r="W4535" s="27">
        <f>V4535/J4535</f>
        <v>0.25</v>
      </c>
    </row>
    <row r="4536" spans="1:23" x14ac:dyDescent="0.3">
      <c r="A4536" s="23" t="s">
        <v>14</v>
      </c>
      <c r="B4536" s="23" t="s">
        <v>8393</v>
      </c>
      <c r="C4536" s="23" t="s">
        <v>8394</v>
      </c>
      <c r="D4536" s="32" t="s">
        <v>8395</v>
      </c>
      <c r="E4536" s="23" t="s">
        <v>8396</v>
      </c>
      <c r="F4536" s="27">
        <v>0.25</v>
      </c>
      <c r="G4536" s="24">
        <v>0</v>
      </c>
      <c r="H4536" s="25">
        <v>4.5296000000000003</v>
      </c>
      <c r="I4536" s="25">
        <v>2.4184000000000001</v>
      </c>
      <c r="J4536" s="26">
        <v>27</v>
      </c>
      <c r="K4536" s="26">
        <v>7</v>
      </c>
      <c r="L4536" s="27">
        <v>0.53390000000000004</v>
      </c>
      <c r="M4536" s="28">
        <v>0.37178721999999997</v>
      </c>
      <c r="N4536" s="29">
        <v>0.22</v>
      </c>
      <c r="O4536" s="31" t="s">
        <v>42</v>
      </c>
      <c r="P4536" s="31">
        <v>0.40826368810000002</v>
      </c>
      <c r="Q4536" s="31">
        <v>0.25</v>
      </c>
      <c r="R4536" s="42"/>
      <c r="S4536" s="42" t="str">
        <f>IF(R4536="","",MAX(R4536,Q4536))</f>
        <v/>
      </c>
      <c r="T4536" s="27">
        <f>IF(A4536="placement",MIN(P4536,IF(S4536="",Q4536,S4536)),"")</f>
        <v>0.25</v>
      </c>
      <c r="U4536" s="28">
        <f>IF($A4536="placement",T4536*J4536,"")</f>
        <v>6.75</v>
      </c>
      <c r="V4536" s="26">
        <f>IF($A4536="placement",U4536,IF($A4536="site",SUMIF($C:$C,$C4536,$U:$U),IF($A4536="user",SUMIF($B:$B,$B4536,$U:$U),SUM($U:$U))))</f>
        <v>6.75</v>
      </c>
      <c r="W4536" s="27">
        <f>V4536/J4536</f>
        <v>0.25</v>
      </c>
    </row>
    <row r="4537" spans="1:23" hidden="1" x14ac:dyDescent="0.3">
      <c r="A4537" s="23" t="s">
        <v>13</v>
      </c>
      <c r="B4537" s="23" t="s">
        <v>8071</v>
      </c>
      <c r="C4537" s="23" t="s">
        <v>8073</v>
      </c>
      <c r="D4537" s="23" t="s">
        <v>9898</v>
      </c>
      <c r="E4537" s="23"/>
      <c r="F4537" s="27">
        <v>0.25</v>
      </c>
      <c r="G4537" s="24">
        <v>0</v>
      </c>
      <c r="H4537" s="25">
        <v>13.881</v>
      </c>
      <c r="I4537" s="25">
        <v>4.4757999999999996</v>
      </c>
      <c r="J4537" s="26">
        <v>100</v>
      </c>
      <c r="K4537" s="26">
        <v>24</v>
      </c>
      <c r="L4537" s="27">
        <v>0.32240000000000002</v>
      </c>
      <c r="M4537" s="28">
        <v>0.74481735000000004</v>
      </c>
      <c r="N4537" s="29">
        <v>0.35601300000000002</v>
      </c>
      <c r="O4537" s="31"/>
      <c r="P4537" s="31">
        <v>0.52201301470000006</v>
      </c>
      <c r="Q4537" s="31">
        <v>0.25</v>
      </c>
      <c r="R4537" s="42"/>
      <c r="S4537" s="42" t="str">
        <f>IF(R4537="","",MAX(R4537,Q4537))</f>
        <v/>
      </c>
      <c r="T4537" s="27" t="str">
        <f>IF(A4537="placement",MIN(P4537,IF(S4537="",Q4537,S4537)),"")</f>
        <v/>
      </c>
      <c r="U4537" s="28" t="str">
        <f>IF($A4537="placement",T4537*J4537,"")</f>
        <v/>
      </c>
      <c r="V4537" s="26">
        <f>IF($A4537="placement",U4537,IF($A4537="site",SUMIF($C:$C,$C4537,$U:$U),IF($A4537="user",SUMIF($B:$B,$B4537,$U:$U),SUM($U:$U))))</f>
        <v>24.387176262660549</v>
      </c>
      <c r="W4537" s="27">
        <f>V4537/J4537</f>
        <v>0.24387176262660548</v>
      </c>
    </row>
    <row r="4538" spans="1:23" hidden="1" x14ac:dyDescent="0.3">
      <c r="A4538" s="23" t="s">
        <v>10</v>
      </c>
      <c r="B4538" s="23" t="s">
        <v>3133</v>
      </c>
      <c r="C4538" s="23" t="s">
        <v>9898</v>
      </c>
      <c r="D4538" s="23" t="s">
        <v>9898</v>
      </c>
      <c r="E4538" s="23"/>
      <c r="F4538" s="27">
        <v>0.2</v>
      </c>
      <c r="G4538" s="24">
        <v>0</v>
      </c>
      <c r="H4538" s="25">
        <v>3.6053000000000002</v>
      </c>
      <c r="I4538" s="25">
        <v>2.4076</v>
      </c>
      <c r="J4538" s="26">
        <v>13</v>
      </c>
      <c r="K4538" s="26">
        <v>3</v>
      </c>
      <c r="L4538" s="27">
        <v>0.66779999999999995</v>
      </c>
      <c r="M4538" s="28">
        <v>0.18003382000000001</v>
      </c>
      <c r="N4538" s="29">
        <v>0.01</v>
      </c>
      <c r="O4538" s="31"/>
      <c r="P4538" s="31">
        <v>0.94445488099999997</v>
      </c>
      <c r="Q4538" s="31">
        <v>0.2</v>
      </c>
      <c r="R4538" s="42"/>
      <c r="S4538" s="42" t="str">
        <f>IF(R4538="","",MAX(R4538,Q4538))</f>
        <v/>
      </c>
      <c r="T4538" s="27" t="str">
        <f>IF(A4538="placement",MIN(P4538,IF(S4538="",Q4538,S4538)),"")</f>
        <v/>
      </c>
      <c r="U4538" s="28" t="str">
        <f>IF($A4538="placement",T4538*J4538,"")</f>
        <v/>
      </c>
      <c r="V4538" s="26">
        <f>IF($A4538="placement",U4538,IF($A4538="site",SUMIF($C:$C,$C4538,$U:$U),IF($A4538="user",SUMIF($B:$B,$B4538,$U:$U),SUM($U:$U))))</f>
        <v>2.6</v>
      </c>
      <c r="W4538" s="27">
        <f>V4538/J4538</f>
        <v>0.2</v>
      </c>
    </row>
    <row r="4539" spans="1:23" x14ac:dyDescent="0.3">
      <c r="A4539" s="23" t="s">
        <v>14</v>
      </c>
      <c r="B4539" s="23" t="s">
        <v>5021</v>
      </c>
      <c r="C4539" s="23" t="s">
        <v>5023</v>
      </c>
      <c r="D4539" s="23" t="s">
        <v>5160</v>
      </c>
      <c r="E4539" s="23" t="s">
        <v>5161</v>
      </c>
      <c r="F4539" s="27">
        <v>0.25</v>
      </c>
      <c r="G4539" s="24">
        <v>0</v>
      </c>
      <c r="H4539" s="25">
        <v>12.5768</v>
      </c>
      <c r="I4539" s="25">
        <v>3.4220000000000002</v>
      </c>
      <c r="J4539" s="26">
        <v>27</v>
      </c>
      <c r="K4539" s="26">
        <v>7</v>
      </c>
      <c r="L4539" s="27">
        <v>0.27210000000000001</v>
      </c>
      <c r="M4539" s="28">
        <v>0.26586374000000002</v>
      </c>
      <c r="N4539" s="29">
        <v>0.1</v>
      </c>
      <c r="O4539" s="31" t="s">
        <v>12</v>
      </c>
      <c r="P4539" s="31">
        <v>0.62386747269999998</v>
      </c>
      <c r="Q4539" s="31">
        <v>0.249999999999999</v>
      </c>
      <c r="R4539" s="42"/>
      <c r="S4539" s="42" t="str">
        <f>IF(R4539="","",MAX(R4539,Q4539))</f>
        <v/>
      </c>
      <c r="T4539" s="27">
        <f>IF(A4539="placement",MIN(P4539,IF(S4539="",Q4539,S4539)),"")</f>
        <v>0.249999999999999</v>
      </c>
      <c r="U4539" s="28">
        <f>IF($A4539="placement",T4539*J4539,"")</f>
        <v>6.7499999999999734</v>
      </c>
      <c r="V4539" s="26">
        <f>IF($A4539="placement",U4539,IF($A4539="site",SUMIF($C:$C,$C4539,$U:$U),IF($A4539="user",SUMIF($B:$B,$B4539,$U:$U),SUM($U:$U))))</f>
        <v>6.7499999999999734</v>
      </c>
      <c r="W4539" s="27">
        <f>V4539/J4539</f>
        <v>0.249999999999999</v>
      </c>
    </row>
    <row r="4540" spans="1:23" x14ac:dyDescent="0.3">
      <c r="A4540" s="17" t="s">
        <v>14</v>
      </c>
      <c r="B4540" s="17" t="s">
        <v>5548</v>
      </c>
      <c r="C4540" s="17" t="s">
        <v>5549</v>
      </c>
      <c r="D4540" s="17" t="s">
        <v>5552</v>
      </c>
      <c r="E4540" s="17" t="s">
        <v>5553</v>
      </c>
      <c r="F4540" s="18">
        <v>0.25</v>
      </c>
      <c r="G4540" s="36">
        <v>0</v>
      </c>
      <c r="H4540" s="37">
        <v>2.0743999999999998</v>
      </c>
      <c r="I4540" s="37">
        <v>1.0697000000000001</v>
      </c>
      <c r="J4540" s="19">
        <v>27</v>
      </c>
      <c r="K4540" s="19">
        <v>7</v>
      </c>
      <c r="L4540" s="18">
        <v>0.51570000000000005</v>
      </c>
      <c r="M4540" s="20">
        <v>0.84612045999999996</v>
      </c>
      <c r="N4540" s="21">
        <v>0.5</v>
      </c>
      <c r="O4540" s="22" t="s">
        <v>12</v>
      </c>
      <c r="P4540" s="22">
        <v>0.40906759259999997</v>
      </c>
      <c r="Q4540" s="22">
        <v>0.249999999999999</v>
      </c>
      <c r="R4540" s="43"/>
      <c r="S4540" s="42" t="str">
        <f>IF(R4540="","",MAX(R4540,Q4540))</f>
        <v/>
      </c>
      <c r="T4540" s="27">
        <f>IF(A4540="placement",MIN(P4540,IF(S4540="",Q4540,S4540)),"")</f>
        <v>0.249999999999999</v>
      </c>
      <c r="U4540" s="20">
        <f>IF($A4540="placement",T4540*J4540,"")</f>
        <v>6.7499999999999734</v>
      </c>
      <c r="V4540" s="19">
        <f>IF($A4540="placement",U4540,IF($A4540="site",SUMIF($C:$C,$C4540,$U:$U),IF($A4540="user",SUMIF($B:$B,$B4540,$U:$U),SUM($U:$U))))</f>
        <v>6.7499999999999734</v>
      </c>
      <c r="W4540" s="18">
        <f>V4540/J4540</f>
        <v>0.249999999999999</v>
      </c>
    </row>
    <row r="4541" spans="1:23" x14ac:dyDescent="0.3">
      <c r="A4541" s="17" t="s">
        <v>14</v>
      </c>
      <c r="B4541" s="17" t="s">
        <v>5623</v>
      </c>
      <c r="C4541" s="17" t="s">
        <v>5625</v>
      </c>
      <c r="D4541" s="17" t="s">
        <v>5645</v>
      </c>
      <c r="E4541" s="17" t="s">
        <v>5646</v>
      </c>
      <c r="F4541" s="18">
        <v>0.33</v>
      </c>
      <c r="G4541" s="36">
        <v>0</v>
      </c>
      <c r="H4541" s="37">
        <v>11.2864</v>
      </c>
      <c r="I4541" s="37">
        <v>0.71099999999999997</v>
      </c>
      <c r="J4541" s="19">
        <v>27</v>
      </c>
      <c r="K4541" s="19">
        <v>5</v>
      </c>
      <c r="L4541" s="18">
        <v>6.3E-2</v>
      </c>
      <c r="M4541" s="20">
        <v>1.2638838699999999</v>
      </c>
      <c r="N4541" s="21">
        <v>0.97</v>
      </c>
      <c r="O4541" s="22" t="s">
        <v>12</v>
      </c>
      <c r="P4541" s="22">
        <v>0.23252442230000001</v>
      </c>
      <c r="Q4541" s="22">
        <v>0.23252442232944101</v>
      </c>
      <c r="R4541" s="43"/>
      <c r="S4541" s="42" t="str">
        <f>IF(R4541="","",MAX(R4541,Q4541))</f>
        <v/>
      </c>
      <c r="T4541" s="27">
        <f>IF(A4541="placement",MIN(P4541,IF(S4541="",Q4541,S4541)),"")</f>
        <v>0.23252442230000001</v>
      </c>
      <c r="U4541" s="20">
        <f>IF($A4541="placement",T4541*J4541,"")</f>
        <v>6.2781594021</v>
      </c>
      <c r="V4541" s="19">
        <f>IF($A4541="placement",U4541,IF($A4541="site",SUMIF($C:$C,$C4541,$U:$U),IF($A4541="user",SUMIF($B:$B,$B4541,$U:$U),SUM($U:$U))))</f>
        <v>6.2781594021</v>
      </c>
      <c r="W4541" s="18">
        <f>V4541/J4541</f>
        <v>0.23252442230000001</v>
      </c>
    </row>
    <row r="4542" spans="1:23" x14ac:dyDescent="0.3">
      <c r="A4542" s="23" t="s">
        <v>14</v>
      </c>
      <c r="B4542" s="23" t="s">
        <v>2619</v>
      </c>
      <c r="C4542" s="23" t="s">
        <v>2621</v>
      </c>
      <c r="D4542" s="32" t="s">
        <v>2783</v>
      </c>
      <c r="E4542" s="23" t="s">
        <v>2784</v>
      </c>
      <c r="F4542" s="27">
        <v>0.05</v>
      </c>
      <c r="G4542" s="24">
        <v>1</v>
      </c>
      <c r="H4542" s="25">
        <v>65.067800000000005</v>
      </c>
      <c r="I4542" s="25">
        <v>1.8875</v>
      </c>
      <c r="J4542" s="26">
        <v>27</v>
      </c>
      <c r="K4542" s="26">
        <v>1</v>
      </c>
      <c r="L4542" s="27">
        <v>2.9000000000000001E-2</v>
      </c>
      <c r="M4542" s="28">
        <v>0.47125071000000002</v>
      </c>
      <c r="N4542" s="29">
        <v>0.2</v>
      </c>
      <c r="O4542" s="31" t="s">
        <v>70</v>
      </c>
      <c r="P4542" s="31">
        <v>0.57559745600000001</v>
      </c>
      <c r="Q4542" s="31">
        <v>4.9999999999999899E-2</v>
      </c>
      <c r="R4542" s="42">
        <v>0.2</v>
      </c>
      <c r="S4542" s="42">
        <f>IF(R4542="","",MAX(R4542,Q4542))</f>
        <v>0.2</v>
      </c>
      <c r="T4542" s="27">
        <f>IF(A4542="placement",MIN(P4542,IF(S4542="",Q4542,S4542)),"")</f>
        <v>0.2</v>
      </c>
      <c r="U4542" s="28">
        <f>IF($A4542="placement",T4542*J4542,"")</f>
        <v>5.4</v>
      </c>
      <c r="V4542" s="26">
        <f>IF($A4542="placement",U4542,IF($A4542="site",SUMIF($C:$C,$C4542,$U:$U),IF($A4542="user",SUMIF($B:$B,$B4542,$U:$U),SUM($U:$U))))</f>
        <v>5.4</v>
      </c>
      <c r="W4542" s="27">
        <f>V4542/J4542</f>
        <v>0.2</v>
      </c>
    </row>
    <row r="4543" spans="1:23" x14ac:dyDescent="0.3">
      <c r="A4543" s="23" t="s">
        <v>14</v>
      </c>
      <c r="B4543" s="23" t="s">
        <v>2366</v>
      </c>
      <c r="C4543" s="23" t="s">
        <v>2367</v>
      </c>
      <c r="D4543" s="23" t="s">
        <v>10651</v>
      </c>
      <c r="E4543" s="23" t="s">
        <v>10652</v>
      </c>
      <c r="F4543" s="27">
        <v>0.25</v>
      </c>
      <c r="G4543" s="24">
        <v>0</v>
      </c>
      <c r="H4543" s="25">
        <v>7.7826000000000004</v>
      </c>
      <c r="I4543" s="25">
        <v>0.71640000000000004</v>
      </c>
      <c r="J4543" s="26">
        <v>27</v>
      </c>
      <c r="K4543" s="26">
        <v>5</v>
      </c>
      <c r="L4543" s="27">
        <v>9.1999999999999998E-2</v>
      </c>
      <c r="M4543" s="28">
        <v>1.2381294199999999</v>
      </c>
      <c r="N4543" s="29">
        <v>1</v>
      </c>
      <c r="O4543" s="31" t="s">
        <v>12</v>
      </c>
      <c r="P4543" s="31">
        <v>0.1923299939</v>
      </c>
      <c r="Q4543" s="31">
        <v>0.19232999387945701</v>
      </c>
      <c r="R4543" s="42"/>
      <c r="S4543" s="42" t="str">
        <f>IF(R4543="","",MAX(R4543,Q4543))</f>
        <v/>
      </c>
      <c r="T4543" s="27">
        <f>IF(A4543="placement",MIN(P4543,IF(S4543="",Q4543,S4543)),"")</f>
        <v>0.19232999387945701</v>
      </c>
      <c r="U4543" s="28">
        <f>IF($A4543="placement",T4543*J4543,"")</f>
        <v>5.1929098347453397</v>
      </c>
      <c r="V4543" s="26">
        <f>IF($A4543="placement",U4543,IF($A4543="site",SUMIF($C:$C,$C4543,$U:$U),IF($A4543="user",SUMIF($B:$B,$B4543,$U:$U),SUM($U:$U))))</f>
        <v>5.1929098347453397</v>
      </c>
      <c r="W4543" s="27">
        <f>V4543/J4543</f>
        <v>0.19232999387945704</v>
      </c>
    </row>
    <row r="4544" spans="1:23" x14ac:dyDescent="0.3">
      <c r="A4544" s="17" t="s">
        <v>14</v>
      </c>
      <c r="B4544" s="17" t="s">
        <v>1708</v>
      </c>
      <c r="C4544" s="17" t="s">
        <v>1709</v>
      </c>
      <c r="D4544" s="17" t="s">
        <v>2108</v>
      </c>
      <c r="E4544" s="17" t="s">
        <v>2109</v>
      </c>
      <c r="F4544" s="18">
        <v>0.4</v>
      </c>
      <c r="G4544" s="36">
        <v>0</v>
      </c>
      <c r="H4544" s="37">
        <v>1.8105</v>
      </c>
      <c r="I4544" s="37">
        <v>0.47160000000000002</v>
      </c>
      <c r="J4544" s="19">
        <v>27</v>
      </c>
      <c r="K4544" s="19">
        <v>5</v>
      </c>
      <c r="L4544" s="18">
        <v>0.26050000000000001</v>
      </c>
      <c r="M4544" s="20">
        <v>1.90216601</v>
      </c>
      <c r="N4544" s="21">
        <v>1.55</v>
      </c>
      <c r="O4544" s="22" t="s">
        <v>385</v>
      </c>
      <c r="P4544" s="22">
        <v>0.1851394717</v>
      </c>
      <c r="Q4544" s="22">
        <v>0.18513947173537301</v>
      </c>
      <c r="R4544" s="43"/>
      <c r="S4544" s="42" t="str">
        <f>IF(R4544="","",MAX(R4544,Q4544))</f>
        <v/>
      </c>
      <c r="T4544" s="27">
        <f>IF(A4544="placement",MIN(P4544,IF(S4544="",Q4544,S4544)),"")</f>
        <v>0.1851394717</v>
      </c>
      <c r="U4544" s="20">
        <f>IF($A4544="placement",T4544*J4544,"")</f>
        <v>4.9987657359000002</v>
      </c>
      <c r="V4544" s="19">
        <f>IF($A4544="placement",U4544,IF($A4544="site",SUMIF($C:$C,$C4544,$U:$U),IF($A4544="user",SUMIF($B:$B,$B4544,$U:$U),SUM($U:$U))))</f>
        <v>4.9987657359000002</v>
      </c>
      <c r="W4544" s="18">
        <f>V4544/J4544</f>
        <v>0.1851394717</v>
      </c>
    </row>
    <row r="4545" spans="1:23" x14ac:dyDescent="0.3">
      <c r="A4545" s="23" t="s">
        <v>14</v>
      </c>
      <c r="B4545" s="23" t="s">
        <v>1564</v>
      </c>
      <c r="C4545" s="23" t="s">
        <v>1565</v>
      </c>
      <c r="D4545" s="32" t="s">
        <v>1568</v>
      </c>
      <c r="E4545" s="23" t="s">
        <v>1569</v>
      </c>
      <c r="F4545" s="27">
        <v>0.18</v>
      </c>
      <c r="G4545" s="24">
        <v>0</v>
      </c>
      <c r="H4545" s="25">
        <v>1.8638999999999999</v>
      </c>
      <c r="I4545" s="25">
        <v>0.85609999999999997</v>
      </c>
      <c r="J4545" s="26">
        <v>27</v>
      </c>
      <c r="K4545" s="26">
        <v>5</v>
      </c>
      <c r="L4545" s="27">
        <v>0.45929999999999999</v>
      </c>
      <c r="M4545" s="28">
        <v>1.0643471</v>
      </c>
      <c r="N4545" s="29">
        <v>0.75</v>
      </c>
      <c r="O4545" s="31" t="s">
        <v>42</v>
      </c>
      <c r="P4545" s="31">
        <v>0.2953426569</v>
      </c>
      <c r="Q4545" s="31">
        <v>0.18</v>
      </c>
      <c r="R4545" s="42"/>
      <c r="S4545" s="42" t="str">
        <f>IF(R4545="","",MAX(R4545,Q4545))</f>
        <v/>
      </c>
      <c r="T4545" s="27">
        <f>IF(A4545="placement",MIN(P4545,IF(S4545="",Q4545,S4545)),"")</f>
        <v>0.18</v>
      </c>
      <c r="U4545" s="28">
        <f>IF($A4545="placement",T4545*J4545,"")</f>
        <v>4.8599999999999994</v>
      </c>
      <c r="V4545" s="26">
        <f>IF($A4545="placement",U4545,IF($A4545="site",SUMIF($C:$C,$C4545,$U:$U),IF($A4545="user",SUMIF($B:$B,$B4545,$U:$U),SUM($U:$U))))</f>
        <v>4.8599999999999994</v>
      </c>
      <c r="W4545" s="27">
        <f>V4545/J4545</f>
        <v>0.17999999999999997</v>
      </c>
    </row>
    <row r="4546" spans="1:23" x14ac:dyDescent="0.3">
      <c r="A4546" s="23" t="s">
        <v>14</v>
      </c>
      <c r="B4546" s="23" t="s">
        <v>1708</v>
      </c>
      <c r="C4546" s="23" t="s">
        <v>1709</v>
      </c>
      <c r="D4546" s="23" t="s">
        <v>2164</v>
      </c>
      <c r="E4546" s="23" t="s">
        <v>2165</v>
      </c>
      <c r="F4546" s="27">
        <v>0.15</v>
      </c>
      <c r="G4546" s="24">
        <v>0</v>
      </c>
      <c r="H4546" s="25">
        <v>1.3579000000000001</v>
      </c>
      <c r="I4546" s="25">
        <v>0.46889999999999998</v>
      </c>
      <c r="J4546" s="26">
        <v>27</v>
      </c>
      <c r="K4546" s="26">
        <v>4</v>
      </c>
      <c r="L4546" s="27">
        <v>0.3453</v>
      </c>
      <c r="M4546" s="28">
        <v>1.9267215099999999</v>
      </c>
      <c r="N4546" s="29">
        <v>1.45</v>
      </c>
      <c r="O4546" s="31" t="s">
        <v>42</v>
      </c>
      <c r="P4546" s="31">
        <v>0.24742626710000001</v>
      </c>
      <c r="Q4546" s="31">
        <v>0.15</v>
      </c>
      <c r="R4546" s="42">
        <v>0.18</v>
      </c>
      <c r="S4546" s="42">
        <f>IF(R4546="","",MAX(R4546,Q4546))</f>
        <v>0.18</v>
      </c>
      <c r="T4546" s="27">
        <f>IF(A4546="placement",MIN(P4546,IF(S4546="",Q4546,S4546)),"")</f>
        <v>0.18</v>
      </c>
      <c r="U4546" s="28">
        <f>IF($A4546="placement",T4546*J4546,"")</f>
        <v>4.8599999999999994</v>
      </c>
      <c r="V4546" s="26">
        <f>IF($A4546="placement",U4546,IF($A4546="site",SUMIF($C:$C,$C4546,$U:$U),IF($A4546="user",SUMIF($B:$B,$B4546,$U:$U),SUM($U:$U))))</f>
        <v>4.8599999999999994</v>
      </c>
      <c r="W4546" s="27">
        <f>V4546/J4546</f>
        <v>0.17999999999999997</v>
      </c>
    </row>
    <row r="4547" spans="1:23" x14ac:dyDescent="0.3">
      <c r="A4547" s="23" t="s">
        <v>14</v>
      </c>
      <c r="B4547" s="23" t="s">
        <v>2294</v>
      </c>
      <c r="C4547" s="23" t="s">
        <v>2295</v>
      </c>
      <c r="D4547" s="23" t="s">
        <v>2364</v>
      </c>
      <c r="E4547" s="23" t="s">
        <v>2365</v>
      </c>
      <c r="F4547" s="27">
        <v>0.33</v>
      </c>
      <c r="G4547" s="24">
        <v>0</v>
      </c>
      <c r="H4547" s="25">
        <v>3.2044000000000001</v>
      </c>
      <c r="I4547" s="25">
        <v>0.58909999999999996</v>
      </c>
      <c r="J4547" s="26">
        <v>27</v>
      </c>
      <c r="K4547" s="26">
        <v>4</v>
      </c>
      <c r="L4547" s="27">
        <v>0.18390000000000001</v>
      </c>
      <c r="M4547" s="28">
        <v>1.55249758</v>
      </c>
      <c r="N4547" s="29">
        <v>1.3</v>
      </c>
      <c r="O4547" s="31" t="s">
        <v>12</v>
      </c>
      <c r="P4547" s="31">
        <v>0.16263959389999999</v>
      </c>
      <c r="Q4547" s="31">
        <v>0.162639593908629</v>
      </c>
      <c r="R4547" s="42">
        <v>0.3</v>
      </c>
      <c r="S4547" s="42">
        <f>IF(R4547="","",MAX(R4547,Q4547))</f>
        <v>0.3</v>
      </c>
      <c r="T4547" s="27">
        <f>IF(A4547="placement",MIN(P4547,IF(S4547="",Q4547,S4547)),"")</f>
        <v>0.16263959389999999</v>
      </c>
      <c r="U4547" s="28">
        <f>IF($A4547="placement",T4547*J4547,"")</f>
        <v>4.3912690352999997</v>
      </c>
      <c r="V4547" s="26">
        <f>IF($A4547="placement",U4547,IF($A4547="site",SUMIF($C:$C,$C4547,$U:$U),IF($A4547="user",SUMIF($B:$B,$B4547,$U:$U),SUM($U:$U))))</f>
        <v>4.3912690352999997</v>
      </c>
      <c r="W4547" s="27">
        <f>V4547/J4547</f>
        <v>0.16263959389999999</v>
      </c>
    </row>
    <row r="4548" spans="1:23" x14ac:dyDescent="0.3">
      <c r="A4548" s="23" t="s">
        <v>14</v>
      </c>
      <c r="B4548" s="23" t="s">
        <v>1501</v>
      </c>
      <c r="C4548" s="23" t="s">
        <v>1503</v>
      </c>
      <c r="D4548" s="23" t="s">
        <v>1506</v>
      </c>
      <c r="E4548" s="23" t="s">
        <v>1507</v>
      </c>
      <c r="F4548" s="27">
        <v>0.33</v>
      </c>
      <c r="G4548" s="24">
        <v>0</v>
      </c>
      <c r="H4548" s="25">
        <v>19.6221</v>
      </c>
      <c r="I4548" s="25">
        <v>0.41789999999999999</v>
      </c>
      <c r="J4548" s="26">
        <v>27</v>
      </c>
      <c r="K4548" s="26">
        <v>4</v>
      </c>
      <c r="L4548" s="27">
        <v>2.1299999999999999E-2</v>
      </c>
      <c r="M4548" s="28">
        <v>2.1481025599999999</v>
      </c>
      <c r="N4548" s="29">
        <v>1.8</v>
      </c>
      <c r="O4548" s="31" t="s">
        <v>1508</v>
      </c>
      <c r="P4548" s="31">
        <v>0.1620511841</v>
      </c>
      <c r="Q4548" s="31">
        <v>0.16205118411000699</v>
      </c>
      <c r="R4548" s="42">
        <v>0.35</v>
      </c>
      <c r="S4548" s="42">
        <f>IF(R4548="","",MAX(R4548,Q4548))</f>
        <v>0.35</v>
      </c>
      <c r="T4548" s="27">
        <f>IF(A4548="placement",MIN(P4548,IF(S4548="",Q4548,S4548)),"")</f>
        <v>0.1620511841</v>
      </c>
      <c r="U4548" s="28">
        <f>IF($A4548="placement",T4548*J4548,"")</f>
        <v>4.3753819706999995</v>
      </c>
      <c r="V4548" s="26">
        <f>IF($A4548="placement",U4548,IF($A4548="site",SUMIF($C:$C,$C4548,$U:$U),IF($A4548="user",SUMIF($B:$B,$B4548,$U:$U),SUM($U:$U))))</f>
        <v>4.3753819706999995</v>
      </c>
      <c r="W4548" s="27">
        <f>V4548/J4548</f>
        <v>0.16205118409999997</v>
      </c>
    </row>
    <row r="4549" spans="1:23" hidden="1" x14ac:dyDescent="0.3">
      <c r="A4549" s="23" t="s">
        <v>13</v>
      </c>
      <c r="B4549" s="23" t="s">
        <v>6451</v>
      </c>
      <c r="C4549" s="23" t="s">
        <v>6453</v>
      </c>
      <c r="D4549" s="23" t="s">
        <v>9898</v>
      </c>
      <c r="E4549" s="23"/>
      <c r="F4549" s="27">
        <v>0.32329999999999998</v>
      </c>
      <c r="G4549" s="24">
        <v>0</v>
      </c>
      <c r="H4549" s="25">
        <v>34.203099999999999</v>
      </c>
      <c r="I4549" s="25">
        <v>8.4118999999999993</v>
      </c>
      <c r="J4549" s="26">
        <v>98</v>
      </c>
      <c r="K4549" s="26">
        <v>24</v>
      </c>
      <c r="L4549" s="27">
        <v>0.24590000000000001</v>
      </c>
      <c r="M4549" s="28">
        <v>0.38827929999999999</v>
      </c>
      <c r="N4549" s="29">
        <v>0.27000200000000002</v>
      </c>
      <c r="O4549" s="31"/>
      <c r="P4549" s="31">
        <v>0.30461912270000002</v>
      </c>
      <c r="Q4549" s="31">
        <v>0.30461912273296798</v>
      </c>
      <c r="R4549" s="42"/>
      <c r="S4549" s="42" t="str">
        <f>IF(R4549="","",MAX(R4549,Q4549))</f>
        <v/>
      </c>
      <c r="T4549" s="27" t="str">
        <f>IF(A4549="placement",MIN(P4549,IF(S4549="",Q4549,S4549)),"")</f>
        <v/>
      </c>
      <c r="U4549" s="28" t="str">
        <f>IF($A4549="placement",T4549*J4549,"")</f>
        <v/>
      </c>
      <c r="V4549" s="26">
        <f>IF($A4549="placement",U4549,IF($A4549="site",SUMIF($C:$C,$C4549,$U:$U),IF($A4549="user",SUMIF($B:$B,$B4549,$U:$U),SUM($U:$U))))</f>
        <v>25.928442903890723</v>
      </c>
      <c r="W4549" s="27">
        <f>V4549/J4549</f>
        <v>0.26457594799888495</v>
      </c>
    </row>
    <row r="4550" spans="1:23" hidden="1" x14ac:dyDescent="0.3">
      <c r="A4550" s="17" t="s">
        <v>10</v>
      </c>
      <c r="B4550" s="17" t="s">
        <v>6419</v>
      </c>
      <c r="C4550" s="17" t="s">
        <v>9898</v>
      </c>
      <c r="D4550" s="17" t="s">
        <v>9898</v>
      </c>
      <c r="E4550" s="17"/>
      <c r="F4550" s="18">
        <v>0.2</v>
      </c>
      <c r="G4550" s="36">
        <v>0.86936875999999996</v>
      </c>
      <c r="H4550" s="37">
        <v>417.34539999999998</v>
      </c>
      <c r="I4550" s="37">
        <v>175.2654</v>
      </c>
      <c r="J4550" s="19">
        <v>619</v>
      </c>
      <c r="K4550" s="19">
        <v>124</v>
      </c>
      <c r="L4550" s="18">
        <v>0.42</v>
      </c>
      <c r="M4550" s="20">
        <v>0.11773241</v>
      </c>
      <c r="N4550" s="21">
        <v>0.01</v>
      </c>
      <c r="O4550" s="22"/>
      <c r="P4550" s="22">
        <v>0.91506162209999997</v>
      </c>
      <c r="Q4550" s="22">
        <v>0.200024421744664</v>
      </c>
      <c r="R4550" s="43"/>
      <c r="S4550" s="42" t="str">
        <f>IF(R4550="","",MAX(R4550,Q4550))</f>
        <v/>
      </c>
      <c r="T4550" s="27" t="str">
        <f>IF(A4550="placement",MIN(P4550,IF(S4550="",Q4550,S4550)),"")</f>
        <v/>
      </c>
      <c r="U4550" s="20" t="str">
        <f>IF($A4550="placement",T4550*J4550,"")</f>
        <v/>
      </c>
      <c r="V4550" s="19">
        <f>IF($A4550="placement",U4550,IF($A4550="site",SUMIF($C:$C,$C4550,$U:$U),IF($A4550="user",SUMIF($B:$B,$B4550,$U:$U),SUM($U:$U))))</f>
        <v>123.79999999999939</v>
      </c>
      <c r="W4550" s="18">
        <f>V4550/J4550</f>
        <v>0.19999999999999901</v>
      </c>
    </row>
    <row r="4551" spans="1:23" x14ac:dyDescent="0.3">
      <c r="A4551" s="23" t="s">
        <v>14</v>
      </c>
      <c r="B4551" s="23" t="s">
        <v>1708</v>
      </c>
      <c r="C4551" s="23" t="s">
        <v>1709</v>
      </c>
      <c r="D4551" s="32" t="s">
        <v>2076</v>
      </c>
      <c r="E4551" s="23" t="s">
        <v>2077</v>
      </c>
      <c r="F4551" s="27">
        <v>0.15</v>
      </c>
      <c r="G4551" s="24">
        <v>0</v>
      </c>
      <c r="H4551" s="25">
        <v>1.1678999999999999</v>
      </c>
      <c r="I4551" s="25">
        <v>0.43619999999999998</v>
      </c>
      <c r="J4551" s="26">
        <v>27</v>
      </c>
      <c r="K4551" s="26">
        <v>4</v>
      </c>
      <c r="L4551" s="27">
        <v>0.3735</v>
      </c>
      <c r="M4551" s="28">
        <v>2.0846405799999999</v>
      </c>
      <c r="N4551" s="29">
        <v>1.45</v>
      </c>
      <c r="O4551" s="31" t="s">
        <v>42</v>
      </c>
      <c r="P4551" s="31">
        <v>0.30443644990000002</v>
      </c>
      <c r="Q4551" s="31">
        <v>0.15</v>
      </c>
      <c r="R4551" s="42"/>
      <c r="S4551" s="42" t="str">
        <f>IF(R4551="","",MAX(R4551,Q4551))</f>
        <v/>
      </c>
      <c r="T4551" s="27">
        <f>IF(A4551="placement",MIN(P4551,IF(S4551="",Q4551,S4551)),"")</f>
        <v>0.15</v>
      </c>
      <c r="U4551" s="28">
        <f>IF($A4551="placement",T4551*J4551,"")</f>
        <v>4.05</v>
      </c>
      <c r="V4551" s="26">
        <f>IF($A4551="placement",U4551,IF($A4551="site",SUMIF($C:$C,$C4551,$U:$U),IF($A4551="user",SUMIF($B:$B,$B4551,$U:$U),SUM($U:$U))))</f>
        <v>4.05</v>
      </c>
      <c r="W4551" s="27">
        <f>V4551/J4551</f>
        <v>0.15</v>
      </c>
    </row>
    <row r="4552" spans="1:23" x14ac:dyDescent="0.3">
      <c r="A4552" s="17" t="s">
        <v>14</v>
      </c>
      <c r="B4552" s="17" t="s">
        <v>1708</v>
      </c>
      <c r="C4552" s="17" t="s">
        <v>1709</v>
      </c>
      <c r="D4552" s="17" t="s">
        <v>2174</v>
      </c>
      <c r="E4552" s="17" t="s">
        <v>2175</v>
      </c>
      <c r="F4552" s="18">
        <v>0.15</v>
      </c>
      <c r="G4552" s="36">
        <v>0</v>
      </c>
      <c r="H4552" s="37">
        <v>1.4315</v>
      </c>
      <c r="I4552" s="37">
        <v>0.4698</v>
      </c>
      <c r="J4552" s="19">
        <v>27</v>
      </c>
      <c r="K4552" s="19">
        <v>4</v>
      </c>
      <c r="L4552" s="18">
        <v>0.32819999999999999</v>
      </c>
      <c r="M4552" s="20">
        <v>1.8983123</v>
      </c>
      <c r="N4552" s="21">
        <v>1.5</v>
      </c>
      <c r="O4552" s="22" t="s">
        <v>42</v>
      </c>
      <c r="P4552" s="22">
        <v>0.20982443210000001</v>
      </c>
      <c r="Q4552" s="22">
        <v>0.15</v>
      </c>
      <c r="R4552" s="43"/>
      <c r="S4552" s="42" t="str">
        <f>IF(R4552="","",MAX(R4552,Q4552))</f>
        <v/>
      </c>
      <c r="T4552" s="27">
        <f>IF(A4552="placement",MIN(P4552,IF(S4552="",Q4552,S4552)),"")</f>
        <v>0.15</v>
      </c>
      <c r="U4552" s="20">
        <f>IF($A4552="placement",T4552*J4552,"")</f>
        <v>4.05</v>
      </c>
      <c r="V4552" s="19">
        <f>IF($A4552="placement",U4552,IF($A4552="site",SUMIF($C:$C,$C4552,$U:$U),IF($A4552="user",SUMIF($B:$B,$B4552,$U:$U),SUM($U:$U))))</f>
        <v>4.05</v>
      </c>
      <c r="W4552" s="18">
        <f>V4552/J4552</f>
        <v>0.15</v>
      </c>
    </row>
    <row r="4553" spans="1:23" x14ac:dyDescent="0.3">
      <c r="A4553" s="23" t="s">
        <v>14</v>
      </c>
      <c r="B4553" s="23" t="s">
        <v>3266</v>
      </c>
      <c r="C4553" s="23" t="s">
        <v>3268</v>
      </c>
      <c r="D4553" s="23" t="s">
        <v>3454</v>
      </c>
      <c r="E4553" s="23" t="s">
        <v>3455</v>
      </c>
      <c r="F4553" s="27">
        <v>0.25</v>
      </c>
      <c r="G4553" s="24">
        <v>0</v>
      </c>
      <c r="H4553" s="25">
        <v>6.4333999999999998</v>
      </c>
      <c r="I4553" s="25">
        <v>0.61360000000000003</v>
      </c>
      <c r="J4553" s="26">
        <v>27</v>
      </c>
      <c r="K4553" s="26">
        <v>3</v>
      </c>
      <c r="L4553" s="27">
        <v>9.5399999999999999E-2</v>
      </c>
      <c r="M4553" s="28">
        <v>1.4591967400000001</v>
      </c>
      <c r="N4553" s="29">
        <v>1.3</v>
      </c>
      <c r="O4553" s="31" t="s">
        <v>12</v>
      </c>
      <c r="P4553" s="31">
        <v>0.1090988871</v>
      </c>
      <c r="Q4553" s="31">
        <v>0.109098887071682</v>
      </c>
      <c r="R4553" s="42"/>
      <c r="S4553" s="42" t="str">
        <f>IF(R4553="","",MAX(R4553,Q4553))</f>
        <v/>
      </c>
      <c r="T4553" s="27">
        <f>IF(A4553="placement",MIN(P4553,IF(S4553="",Q4553,S4553)),"")</f>
        <v>0.109098887071682</v>
      </c>
      <c r="U4553" s="28">
        <f>IF($A4553="placement",T4553*J4553,"")</f>
        <v>2.9456699509354141</v>
      </c>
      <c r="V4553" s="26">
        <f>IF($A4553="placement",U4553,IF($A4553="site",SUMIF($C:$C,$C4553,$U:$U),IF($A4553="user",SUMIF($B:$B,$B4553,$U:$U),SUM($U:$U))))</f>
        <v>2.9456699509354141</v>
      </c>
      <c r="W4553" s="27">
        <f>V4553/J4553</f>
        <v>0.109098887071682</v>
      </c>
    </row>
    <row r="4554" spans="1:23" x14ac:dyDescent="0.3">
      <c r="A4554" s="23" t="s">
        <v>14</v>
      </c>
      <c r="B4554" s="23" t="s">
        <v>8183</v>
      </c>
      <c r="C4554" s="23" t="s">
        <v>8184</v>
      </c>
      <c r="D4554" s="32" t="s">
        <v>8187</v>
      </c>
      <c r="E4554" s="23" t="s">
        <v>8188</v>
      </c>
      <c r="F4554" s="27">
        <v>0.33</v>
      </c>
      <c r="G4554" s="24">
        <v>0</v>
      </c>
      <c r="H4554" s="25">
        <v>5.1222000000000003</v>
      </c>
      <c r="I4554" s="25">
        <v>2.7081</v>
      </c>
      <c r="J4554" s="26">
        <v>26</v>
      </c>
      <c r="K4554" s="26">
        <v>9</v>
      </c>
      <c r="L4554" s="27">
        <v>0.52869999999999995</v>
      </c>
      <c r="M4554" s="28">
        <v>0.32293347999999999</v>
      </c>
      <c r="N4554" s="29">
        <v>0.2</v>
      </c>
      <c r="O4554" s="31" t="s">
        <v>12</v>
      </c>
      <c r="P4554" s="31">
        <v>0.38067740960000002</v>
      </c>
      <c r="Q4554" s="31">
        <v>0.33</v>
      </c>
      <c r="R4554" s="42"/>
      <c r="S4554" s="42" t="str">
        <f>IF(R4554="","",MAX(R4554,Q4554))</f>
        <v/>
      </c>
      <c r="T4554" s="27">
        <f>IF(A4554="placement",MIN(P4554,IF(S4554="",Q4554,S4554)),"")</f>
        <v>0.33</v>
      </c>
      <c r="U4554" s="28">
        <f>IF($A4554="placement",T4554*J4554,"")</f>
        <v>8.58</v>
      </c>
      <c r="V4554" s="26">
        <f>IF($A4554="placement",U4554,IF($A4554="site",SUMIF($C:$C,$C4554,$U:$U),IF($A4554="user",SUMIF($B:$B,$B4554,$U:$U),SUM($U:$U))))</f>
        <v>8.58</v>
      </c>
      <c r="W4554" s="27">
        <f>V4554/J4554</f>
        <v>0.33</v>
      </c>
    </row>
    <row r="4555" spans="1:23" x14ac:dyDescent="0.3">
      <c r="A4555" s="23" t="s">
        <v>14</v>
      </c>
      <c r="B4555" s="23" t="s">
        <v>9659</v>
      </c>
      <c r="C4555" s="23" t="s">
        <v>9661</v>
      </c>
      <c r="D4555" s="23" t="s">
        <v>9662</v>
      </c>
      <c r="E4555" s="23" t="s">
        <v>9663</v>
      </c>
      <c r="F4555" s="27">
        <v>0.33</v>
      </c>
      <c r="G4555" s="24">
        <v>0</v>
      </c>
      <c r="H4555" s="25">
        <v>49.249899999999997</v>
      </c>
      <c r="I4555" s="25">
        <v>18.999300000000002</v>
      </c>
      <c r="J4555" s="26">
        <v>26</v>
      </c>
      <c r="K4555" s="26">
        <v>8</v>
      </c>
      <c r="L4555" s="27">
        <v>0.38579999999999998</v>
      </c>
      <c r="M4555" s="28">
        <v>4.474943E-2</v>
      </c>
      <c r="N4555" s="29">
        <v>0.01</v>
      </c>
      <c r="O4555" s="31" t="s">
        <v>42</v>
      </c>
      <c r="P4555" s="31">
        <v>0.77653344980000005</v>
      </c>
      <c r="Q4555" s="31">
        <v>0.33</v>
      </c>
      <c r="R4555" s="42"/>
      <c r="S4555" s="42" t="str">
        <f>IF(R4555="","",MAX(R4555,Q4555))</f>
        <v/>
      </c>
      <c r="T4555" s="27">
        <f>IF(A4555="placement",MIN(P4555,IF(S4555="",Q4555,S4555)),"")</f>
        <v>0.33</v>
      </c>
      <c r="U4555" s="28">
        <f>IF($A4555="placement",T4555*J4555,"")</f>
        <v>8.58</v>
      </c>
      <c r="V4555" s="26">
        <f>IF($A4555="placement",U4555,IF($A4555="site",SUMIF($C:$C,$C4555,$U:$U),IF($A4555="user",SUMIF($B:$B,$B4555,$U:$U),SUM($U:$U))))</f>
        <v>8.58</v>
      </c>
      <c r="W4555" s="27">
        <f>V4555/J4555</f>
        <v>0.33</v>
      </c>
    </row>
    <row r="4556" spans="1:23" x14ac:dyDescent="0.3">
      <c r="A4556" s="23" t="s">
        <v>14</v>
      </c>
      <c r="B4556" s="23" t="s">
        <v>7987</v>
      </c>
      <c r="C4556" s="23" t="s">
        <v>7988</v>
      </c>
      <c r="D4556" s="23" t="s">
        <v>8003</v>
      </c>
      <c r="E4556" s="23" t="s">
        <v>8004</v>
      </c>
      <c r="F4556" s="27">
        <v>0.33</v>
      </c>
      <c r="G4556" s="24">
        <v>0</v>
      </c>
      <c r="H4556" s="25">
        <v>1.8994</v>
      </c>
      <c r="I4556" s="25">
        <v>1.1282000000000001</v>
      </c>
      <c r="J4556" s="26">
        <v>26</v>
      </c>
      <c r="K4556" s="26">
        <v>8</v>
      </c>
      <c r="L4556" s="27">
        <v>0.59399999999999997</v>
      </c>
      <c r="M4556" s="28">
        <v>0.75816397999999996</v>
      </c>
      <c r="N4556" s="29">
        <v>0.34</v>
      </c>
      <c r="O4556" s="31" t="s">
        <v>12</v>
      </c>
      <c r="P4556" s="31">
        <v>0.55154819960000001</v>
      </c>
      <c r="Q4556" s="31">
        <v>0.32999999999999902</v>
      </c>
      <c r="R4556" s="42"/>
      <c r="S4556" s="42" t="str">
        <f>IF(R4556="","",MAX(R4556,Q4556))</f>
        <v/>
      </c>
      <c r="T4556" s="27">
        <f>IF(A4556="placement",MIN(P4556,IF(S4556="",Q4556,S4556)),"")</f>
        <v>0.32999999999999902</v>
      </c>
      <c r="U4556" s="28">
        <f>IF($A4556="placement",T4556*J4556,"")</f>
        <v>8.5799999999999752</v>
      </c>
      <c r="V4556" s="26">
        <f>IF($A4556="placement",U4556,IF($A4556="site",SUMIF($C:$C,$C4556,$U:$U),IF($A4556="user",SUMIF($B:$B,$B4556,$U:$U),SUM($U:$U))))</f>
        <v>8.5799999999999752</v>
      </c>
      <c r="W4556" s="27">
        <f>V4556/J4556</f>
        <v>0.32999999999999907</v>
      </c>
    </row>
    <row r="4557" spans="1:23" x14ac:dyDescent="0.3">
      <c r="A4557" s="23" t="s">
        <v>14</v>
      </c>
      <c r="B4557" s="23" t="s">
        <v>5021</v>
      </c>
      <c r="C4557" s="23" t="s">
        <v>5023</v>
      </c>
      <c r="D4557" s="23" t="s">
        <v>5110</v>
      </c>
      <c r="E4557" s="23" t="s">
        <v>5111</v>
      </c>
      <c r="F4557" s="27">
        <v>0.25</v>
      </c>
      <c r="G4557" s="24">
        <v>0</v>
      </c>
      <c r="H4557" s="25">
        <v>12.5124</v>
      </c>
      <c r="I4557" s="25">
        <v>3.2784</v>
      </c>
      <c r="J4557" s="26">
        <v>26</v>
      </c>
      <c r="K4557" s="26">
        <v>6</v>
      </c>
      <c r="L4557" s="27">
        <v>0.26200000000000001</v>
      </c>
      <c r="M4557" s="28">
        <v>0.26362071999999998</v>
      </c>
      <c r="N4557" s="29">
        <v>0.1</v>
      </c>
      <c r="O4557" s="31" t="s">
        <v>12</v>
      </c>
      <c r="P4557" s="31">
        <v>0.62066714050000005</v>
      </c>
      <c r="Q4557" s="31">
        <v>0.25</v>
      </c>
      <c r="R4557" s="42">
        <v>0.3</v>
      </c>
      <c r="S4557" s="42">
        <f>IF(R4557="","",MAX(R4557,Q4557))</f>
        <v>0.3</v>
      </c>
      <c r="T4557" s="27">
        <f>IF(A4557="placement",MIN(P4557,IF(S4557="",Q4557,S4557)),"")</f>
        <v>0.3</v>
      </c>
      <c r="U4557" s="28">
        <f>IF($A4557="placement",T4557*J4557,"")</f>
        <v>7.8</v>
      </c>
      <c r="V4557" s="26">
        <f>IF($A4557="placement",U4557,IF($A4557="site",SUMIF($C:$C,$C4557,$U:$U),IF($A4557="user",SUMIF($B:$B,$B4557,$U:$U),SUM($U:$U))))</f>
        <v>7.8</v>
      </c>
      <c r="W4557" s="27">
        <f>V4557/J4557</f>
        <v>0.3</v>
      </c>
    </row>
    <row r="4558" spans="1:23" x14ac:dyDescent="0.3">
      <c r="A4558" s="11" t="s">
        <v>14</v>
      </c>
      <c r="B4558" s="11" t="s">
        <v>3879</v>
      </c>
      <c r="C4558" s="11" t="s">
        <v>3881</v>
      </c>
      <c r="D4558" s="35" t="s">
        <v>3882</v>
      </c>
      <c r="E4558" s="11" t="s">
        <v>3883</v>
      </c>
      <c r="F4558" s="12">
        <v>0.3</v>
      </c>
      <c r="G4558" s="33">
        <v>0</v>
      </c>
      <c r="H4558" s="34">
        <v>2.1375999999999999</v>
      </c>
      <c r="I4558" s="34">
        <v>0.87939999999999996</v>
      </c>
      <c r="J4558" s="13">
        <v>26</v>
      </c>
      <c r="K4558" s="13">
        <v>8</v>
      </c>
      <c r="L4558" s="12">
        <v>0.41139999999999999</v>
      </c>
      <c r="M4558" s="14">
        <v>1.0023150000000001</v>
      </c>
      <c r="N4558" s="15">
        <v>0.5</v>
      </c>
      <c r="O4558" s="16" t="s">
        <v>12</v>
      </c>
      <c r="P4558" s="16">
        <v>0.501154828</v>
      </c>
      <c r="Q4558" s="16">
        <v>0.29999999999999899</v>
      </c>
      <c r="R4558" s="44"/>
      <c r="S4558" s="42" t="str">
        <f>IF(R4558="","",MAX(R4558,Q4558))</f>
        <v/>
      </c>
      <c r="T4558" s="27">
        <f>IF(A4558="placement",MIN(P4558,IF(S4558="",Q4558,S4558)),"")</f>
        <v>0.29999999999999899</v>
      </c>
      <c r="U4558" s="14">
        <f>IF($A4558="placement",T4558*J4558,"")</f>
        <v>7.7999999999999741</v>
      </c>
      <c r="V4558" s="13">
        <f>IF($A4558="placement",U4558,IF($A4558="site",SUMIF($C:$C,$C4558,$U:$U),IF($A4558="user",SUMIF($B:$B,$B4558,$U:$U),SUM($U:$U))))</f>
        <v>7.7999999999999741</v>
      </c>
      <c r="W4558" s="12">
        <f>V4558/J4558</f>
        <v>0.29999999999999899</v>
      </c>
    </row>
    <row r="4559" spans="1:23" x14ac:dyDescent="0.3">
      <c r="A4559" s="17" t="s">
        <v>14</v>
      </c>
      <c r="B4559" s="17" t="s">
        <v>118</v>
      </c>
      <c r="C4559" s="17" t="s">
        <v>120</v>
      </c>
      <c r="D4559" s="17" t="s">
        <v>123</v>
      </c>
      <c r="E4559" s="17" t="s">
        <v>124</v>
      </c>
      <c r="F4559" s="18">
        <v>0.25</v>
      </c>
      <c r="G4559" s="36">
        <v>0</v>
      </c>
      <c r="H4559" s="37">
        <v>6.5175999999999998</v>
      </c>
      <c r="I4559" s="37">
        <v>1.7954000000000001</v>
      </c>
      <c r="J4559" s="19">
        <v>26</v>
      </c>
      <c r="K4559" s="19">
        <v>7</v>
      </c>
      <c r="L4559" s="18">
        <v>0.27550000000000002</v>
      </c>
      <c r="M4559" s="20">
        <v>0.48911918999999998</v>
      </c>
      <c r="N4559" s="21">
        <v>0.2</v>
      </c>
      <c r="O4559" s="22" t="s">
        <v>12</v>
      </c>
      <c r="P4559" s="22">
        <v>0.59110171209999995</v>
      </c>
      <c r="Q4559" s="22">
        <v>0.25</v>
      </c>
      <c r="R4559" s="43"/>
      <c r="S4559" s="42" t="str">
        <f>IF(R4559="","",MAX(R4559,Q4559))</f>
        <v/>
      </c>
      <c r="T4559" s="27">
        <f>IF(A4559="placement",MIN(P4559,IF(S4559="",Q4559,S4559)),"")</f>
        <v>0.25</v>
      </c>
      <c r="U4559" s="20">
        <f>IF($A4559="placement",T4559*J4559,"")</f>
        <v>6.5</v>
      </c>
      <c r="V4559" s="19">
        <f>IF($A4559="placement",U4559,IF($A4559="site",SUMIF($C:$C,$C4559,$U:$U),IF($A4559="user",SUMIF($B:$B,$B4559,$U:$U),SUM($U:$U))))</f>
        <v>6.5</v>
      </c>
      <c r="W4559" s="18">
        <f>V4559/J4559</f>
        <v>0.25</v>
      </c>
    </row>
    <row r="4560" spans="1:23" x14ac:dyDescent="0.3">
      <c r="A4560" s="17" t="s">
        <v>14</v>
      </c>
      <c r="B4560" s="17" t="s">
        <v>126</v>
      </c>
      <c r="C4560" s="17" t="s">
        <v>128</v>
      </c>
      <c r="D4560" s="17" t="s">
        <v>137</v>
      </c>
      <c r="E4560" s="17" t="s">
        <v>127</v>
      </c>
      <c r="F4560" s="18">
        <v>0.25</v>
      </c>
      <c r="G4560" s="36">
        <v>0</v>
      </c>
      <c r="H4560" s="37">
        <v>9.7362000000000002</v>
      </c>
      <c r="I4560" s="37">
        <v>0.4516</v>
      </c>
      <c r="J4560" s="19">
        <v>26</v>
      </c>
      <c r="K4560" s="19">
        <v>6</v>
      </c>
      <c r="L4560" s="18">
        <v>4.6399999999999997E-2</v>
      </c>
      <c r="M4560" s="20">
        <v>1.89906675</v>
      </c>
      <c r="N4560" s="21">
        <v>1.3</v>
      </c>
      <c r="O4560" s="22" t="s">
        <v>12</v>
      </c>
      <c r="P4560" s="22">
        <v>0.31545323549999998</v>
      </c>
      <c r="Q4560" s="22">
        <v>0.25</v>
      </c>
      <c r="R4560" s="43"/>
      <c r="S4560" s="42" t="str">
        <f>IF(R4560="","",MAX(R4560,Q4560))</f>
        <v/>
      </c>
      <c r="T4560" s="27">
        <f>IF(A4560="placement",MIN(P4560,IF(S4560="",Q4560,S4560)),"")</f>
        <v>0.25</v>
      </c>
      <c r="U4560" s="20">
        <f>IF($A4560="placement",T4560*J4560,"")</f>
        <v>6.5</v>
      </c>
      <c r="V4560" s="19">
        <f>IF($A4560="placement",U4560,IF($A4560="site",SUMIF($C:$C,$C4560,$U:$U),IF($A4560="user",SUMIF($B:$B,$B4560,$U:$U),SUM($U:$U))))</f>
        <v>6.5</v>
      </c>
      <c r="W4560" s="18">
        <f>V4560/J4560</f>
        <v>0.25</v>
      </c>
    </row>
    <row r="4561" spans="1:23" x14ac:dyDescent="0.3">
      <c r="A4561" s="23" t="s">
        <v>14</v>
      </c>
      <c r="B4561" s="23" t="s">
        <v>2619</v>
      </c>
      <c r="C4561" s="23" t="s">
        <v>2621</v>
      </c>
      <c r="D4561" s="23" t="s">
        <v>2805</v>
      </c>
      <c r="E4561" s="23" t="s">
        <v>2806</v>
      </c>
      <c r="F4561" s="27">
        <v>0.25</v>
      </c>
      <c r="G4561" s="24">
        <v>1</v>
      </c>
      <c r="H4561" s="25">
        <v>51.540700000000001</v>
      </c>
      <c r="I4561" s="25">
        <v>1.8068</v>
      </c>
      <c r="J4561" s="26">
        <v>26</v>
      </c>
      <c r="K4561" s="26">
        <v>7</v>
      </c>
      <c r="L4561" s="27">
        <v>3.5099999999999999E-2</v>
      </c>
      <c r="M4561" s="28">
        <v>0.48136785999999998</v>
      </c>
      <c r="N4561" s="29">
        <v>0.3</v>
      </c>
      <c r="O4561" s="31" t="s">
        <v>12</v>
      </c>
      <c r="P4561" s="31">
        <v>0.37677600570000003</v>
      </c>
      <c r="Q4561" s="31">
        <v>0.25</v>
      </c>
      <c r="R4561" s="42"/>
      <c r="S4561" s="42" t="str">
        <f>IF(R4561="","",MAX(R4561,Q4561))</f>
        <v/>
      </c>
      <c r="T4561" s="27">
        <f>IF(A4561="placement",MIN(P4561,IF(S4561="",Q4561,S4561)),"")</f>
        <v>0.25</v>
      </c>
      <c r="U4561" s="28">
        <f>IF($A4561="placement",T4561*J4561,"")</f>
        <v>6.5</v>
      </c>
      <c r="V4561" s="26">
        <f>IF($A4561="placement",U4561,IF($A4561="site",SUMIF($C:$C,$C4561,$U:$U),IF($A4561="user",SUMIF($B:$B,$B4561,$U:$U),SUM($U:$U))))</f>
        <v>6.5</v>
      </c>
      <c r="W4561" s="27">
        <f>V4561/J4561</f>
        <v>0.25</v>
      </c>
    </row>
    <row r="4562" spans="1:23" x14ac:dyDescent="0.3">
      <c r="A4562" s="23" t="s">
        <v>14</v>
      </c>
      <c r="B4562" s="23" t="s">
        <v>5021</v>
      </c>
      <c r="C4562" s="23" t="s">
        <v>5023</v>
      </c>
      <c r="D4562" s="23" t="s">
        <v>5070</v>
      </c>
      <c r="E4562" s="23" t="s">
        <v>5071</v>
      </c>
      <c r="F4562" s="27">
        <v>0.25</v>
      </c>
      <c r="G4562" s="24">
        <v>0</v>
      </c>
      <c r="H4562" s="25">
        <v>42.602699999999999</v>
      </c>
      <c r="I4562" s="25">
        <v>2.1991000000000001</v>
      </c>
      <c r="J4562" s="26">
        <v>26</v>
      </c>
      <c r="K4562" s="26">
        <v>6</v>
      </c>
      <c r="L4562" s="27">
        <v>5.16E-2</v>
      </c>
      <c r="M4562" s="28">
        <v>0.39334784</v>
      </c>
      <c r="N4562" s="46">
        <v>0.25</v>
      </c>
      <c r="O4562" s="31" t="s">
        <v>12</v>
      </c>
      <c r="P4562" s="31">
        <v>0.364430223</v>
      </c>
      <c r="Q4562" s="31">
        <v>0.25</v>
      </c>
      <c r="R4562" s="42"/>
      <c r="S4562" s="42" t="str">
        <f>IF(R4562="","",MAX(R4562,Q4562))</f>
        <v/>
      </c>
      <c r="T4562" s="27">
        <f>IF(A4562="placement",MIN(P4562,IF(S4562="",Q4562,S4562)),"")</f>
        <v>0.25</v>
      </c>
      <c r="U4562" s="28">
        <f>IF($A4562="placement",T4562*J4562,"")</f>
        <v>6.5</v>
      </c>
      <c r="V4562" s="26">
        <f>IF($A4562="placement",U4562,IF($A4562="site",SUMIF($C:$C,$C4562,$U:$U),IF($A4562="user",SUMIF($B:$B,$B4562,$U:$U),SUM($U:$U))))</f>
        <v>6.5</v>
      </c>
      <c r="W4562" s="27">
        <f>V4562/J4562</f>
        <v>0.25</v>
      </c>
    </row>
    <row r="4563" spans="1:23" x14ac:dyDescent="0.3">
      <c r="A4563" s="23" t="s">
        <v>14</v>
      </c>
      <c r="B4563" s="23" t="s">
        <v>5623</v>
      </c>
      <c r="C4563" s="23" t="s">
        <v>5625</v>
      </c>
      <c r="D4563" s="23" t="s">
        <v>5628</v>
      </c>
      <c r="E4563" s="23" t="s">
        <v>5629</v>
      </c>
      <c r="F4563" s="27">
        <v>0.25</v>
      </c>
      <c r="G4563" s="24">
        <v>0</v>
      </c>
      <c r="H4563" s="25">
        <v>3.5600999999999998</v>
      </c>
      <c r="I4563" s="25">
        <v>0.96040000000000003</v>
      </c>
      <c r="J4563" s="26">
        <v>26</v>
      </c>
      <c r="K4563" s="26">
        <v>6</v>
      </c>
      <c r="L4563" s="27">
        <v>0.26979999999999998</v>
      </c>
      <c r="M4563" s="28">
        <v>0.89686896000000005</v>
      </c>
      <c r="N4563" s="29">
        <v>0.6</v>
      </c>
      <c r="O4563" s="31" t="s">
        <v>42</v>
      </c>
      <c r="P4563" s="31">
        <v>0.33100594560000002</v>
      </c>
      <c r="Q4563" s="31">
        <v>0.25</v>
      </c>
      <c r="R4563" s="42"/>
      <c r="S4563" s="42" t="str">
        <f>IF(R4563="","",MAX(R4563,Q4563))</f>
        <v/>
      </c>
      <c r="T4563" s="27">
        <f>IF(A4563="placement",MIN(P4563,IF(S4563="",Q4563,S4563)),"")</f>
        <v>0.25</v>
      </c>
      <c r="U4563" s="28">
        <f>IF($A4563="placement",T4563*J4563,"")</f>
        <v>6.5</v>
      </c>
      <c r="V4563" s="26">
        <f>IF($A4563="placement",U4563,IF($A4563="site",SUMIF($C:$C,$C4563,$U:$U),IF($A4563="user",SUMIF($B:$B,$B4563,$U:$U),SUM($U:$U))))</f>
        <v>6.5</v>
      </c>
      <c r="W4563" s="27">
        <f>V4563/J4563</f>
        <v>0.25</v>
      </c>
    </row>
    <row r="4564" spans="1:23" x14ac:dyDescent="0.3">
      <c r="A4564" s="23" t="s">
        <v>14</v>
      </c>
      <c r="B4564" s="23" t="s">
        <v>5764</v>
      </c>
      <c r="C4564" s="23" t="s">
        <v>5766</v>
      </c>
      <c r="D4564" s="23" t="s">
        <v>5947</v>
      </c>
      <c r="E4564" s="23" t="s">
        <v>5948</v>
      </c>
      <c r="F4564" s="27">
        <v>0.25</v>
      </c>
      <c r="G4564" s="24">
        <v>0</v>
      </c>
      <c r="H4564" s="25">
        <v>3.5099</v>
      </c>
      <c r="I4564" s="25">
        <v>0.71630000000000005</v>
      </c>
      <c r="J4564" s="26">
        <v>26</v>
      </c>
      <c r="K4564" s="26">
        <v>6</v>
      </c>
      <c r="L4564" s="27">
        <v>0.2041</v>
      </c>
      <c r="M4564" s="28">
        <v>1.2074591100000001</v>
      </c>
      <c r="N4564" s="29">
        <v>0.8</v>
      </c>
      <c r="O4564" s="31" t="s">
        <v>12</v>
      </c>
      <c r="P4564" s="31">
        <v>0.33745168640000001</v>
      </c>
      <c r="Q4564" s="31">
        <v>0.25</v>
      </c>
      <c r="R4564" s="42"/>
      <c r="S4564" s="42" t="str">
        <f>IF(R4564="","",MAX(R4564,Q4564))</f>
        <v/>
      </c>
      <c r="T4564" s="27">
        <f>IF(A4564="placement",MIN(P4564,IF(S4564="",Q4564,S4564)),"")</f>
        <v>0.25</v>
      </c>
      <c r="U4564" s="28">
        <f>IF($A4564="placement",T4564*J4564,"")</f>
        <v>6.5</v>
      </c>
      <c r="V4564" s="26">
        <f>IF($A4564="placement",U4564,IF($A4564="site",SUMIF($C:$C,$C4564,$U:$U),IF($A4564="user",SUMIF($B:$B,$B4564,$U:$U),SUM($U:$U))))</f>
        <v>6.5</v>
      </c>
      <c r="W4564" s="27">
        <f>V4564/J4564</f>
        <v>0.25</v>
      </c>
    </row>
    <row r="4565" spans="1:23" x14ac:dyDescent="0.3">
      <c r="A4565" s="23" t="s">
        <v>14</v>
      </c>
      <c r="B4565" s="23" t="s">
        <v>6451</v>
      </c>
      <c r="C4565" s="23" t="s">
        <v>6453</v>
      </c>
      <c r="D4565" s="23" t="s">
        <v>6454</v>
      </c>
      <c r="E4565" s="23" t="s">
        <v>6455</v>
      </c>
      <c r="F4565" s="27">
        <v>0.25</v>
      </c>
      <c r="G4565" s="24">
        <v>0</v>
      </c>
      <c r="H4565" s="25">
        <v>12.0037</v>
      </c>
      <c r="I4565" s="25">
        <v>1.9362999999999999</v>
      </c>
      <c r="J4565" s="26">
        <v>26</v>
      </c>
      <c r="K4565" s="26">
        <v>7</v>
      </c>
      <c r="L4565" s="27">
        <v>0.1613</v>
      </c>
      <c r="M4565" s="28">
        <v>0.45015494</v>
      </c>
      <c r="N4565" s="29">
        <v>0.27</v>
      </c>
      <c r="O4565" s="31" t="s">
        <v>42</v>
      </c>
      <c r="P4565" s="31">
        <v>0.40020651000000002</v>
      </c>
      <c r="Q4565" s="31">
        <v>0.25</v>
      </c>
      <c r="R4565" s="42"/>
      <c r="S4565" s="42" t="str">
        <f>IF(R4565="","",MAX(R4565,Q4565))</f>
        <v/>
      </c>
      <c r="T4565" s="27">
        <f>IF(A4565="placement",MIN(P4565,IF(S4565="",Q4565,S4565)),"")</f>
        <v>0.25</v>
      </c>
      <c r="U4565" s="28">
        <f>IF($A4565="placement",T4565*J4565,"")</f>
        <v>6.5</v>
      </c>
      <c r="V4565" s="26">
        <f>IF($A4565="placement",U4565,IF($A4565="site",SUMIF($C:$C,$C4565,$U:$U),IF($A4565="user",SUMIF($B:$B,$B4565,$U:$U),SUM($U:$U))))</f>
        <v>6.5</v>
      </c>
      <c r="W4565" s="27">
        <f>V4565/J4565</f>
        <v>0.25</v>
      </c>
    </row>
    <row r="4566" spans="1:23" x14ac:dyDescent="0.3">
      <c r="A4566" s="23" t="s">
        <v>14</v>
      </c>
      <c r="B4566" s="23" t="s">
        <v>7153</v>
      </c>
      <c r="C4566" s="23" t="s">
        <v>7155</v>
      </c>
      <c r="D4566" s="32" t="s">
        <v>7188</v>
      </c>
      <c r="E4566" s="23" t="s">
        <v>7189</v>
      </c>
      <c r="F4566" s="27">
        <v>0.25</v>
      </c>
      <c r="G4566" s="24">
        <v>0</v>
      </c>
      <c r="H4566" s="25">
        <v>6.6744000000000003</v>
      </c>
      <c r="I4566" s="25">
        <v>2.3237000000000001</v>
      </c>
      <c r="J4566" s="26">
        <v>26</v>
      </c>
      <c r="K4566" s="26">
        <v>6</v>
      </c>
      <c r="L4566" s="27">
        <v>0.34820000000000001</v>
      </c>
      <c r="M4566" s="28">
        <v>0.36735828999999998</v>
      </c>
      <c r="N4566" s="29">
        <v>0.15</v>
      </c>
      <c r="O4566" s="31" t="s">
        <v>12</v>
      </c>
      <c r="P4566" s="31">
        <v>0.59167928780000001</v>
      </c>
      <c r="Q4566" s="31">
        <v>0.25</v>
      </c>
      <c r="R4566" s="42"/>
      <c r="S4566" s="42" t="str">
        <f>IF(R4566="","",MAX(R4566,Q4566))</f>
        <v/>
      </c>
      <c r="T4566" s="27">
        <f>IF(A4566="placement",MIN(P4566,IF(S4566="",Q4566,S4566)),"")</f>
        <v>0.25</v>
      </c>
      <c r="U4566" s="28">
        <f>IF($A4566="placement",T4566*J4566,"")</f>
        <v>6.5</v>
      </c>
      <c r="V4566" s="26">
        <f>IF($A4566="placement",U4566,IF($A4566="site",SUMIF($C:$C,$C4566,$U:$U),IF($A4566="user",SUMIF($B:$B,$B4566,$U:$U),SUM($U:$U))))</f>
        <v>6.5</v>
      </c>
      <c r="W4566" s="27">
        <f>V4566/J4566</f>
        <v>0.25</v>
      </c>
    </row>
    <row r="4567" spans="1:23" x14ac:dyDescent="0.3">
      <c r="A4567" s="23" t="s">
        <v>14</v>
      </c>
      <c r="B4567" s="23" t="s">
        <v>7446</v>
      </c>
      <c r="C4567" s="23" t="s">
        <v>7448</v>
      </c>
      <c r="D4567" s="23" t="s">
        <v>7457</v>
      </c>
      <c r="E4567" s="23" t="s">
        <v>7447</v>
      </c>
      <c r="F4567" s="27">
        <v>0.25</v>
      </c>
      <c r="G4567" s="24">
        <v>0</v>
      </c>
      <c r="H4567" s="25">
        <v>25.343599999999999</v>
      </c>
      <c r="I4567" s="25">
        <v>1.0005999999999999</v>
      </c>
      <c r="J4567" s="26">
        <v>26</v>
      </c>
      <c r="K4567" s="26">
        <v>7</v>
      </c>
      <c r="L4567" s="27">
        <v>3.95E-2</v>
      </c>
      <c r="M4567" s="28">
        <v>0.88236722000000001</v>
      </c>
      <c r="N4567" s="29">
        <v>0.6</v>
      </c>
      <c r="O4567" s="31" t="s">
        <v>42</v>
      </c>
      <c r="P4567" s="31">
        <v>0.32001100310000002</v>
      </c>
      <c r="Q4567" s="31">
        <v>0.25</v>
      </c>
      <c r="R4567" s="42"/>
      <c r="S4567" s="42" t="str">
        <f>IF(R4567="","",MAX(R4567,Q4567))</f>
        <v/>
      </c>
      <c r="T4567" s="27">
        <f>IF(A4567="placement",MIN(P4567,IF(S4567="",Q4567,S4567)),"")</f>
        <v>0.25</v>
      </c>
      <c r="U4567" s="28">
        <f>IF($A4567="placement",T4567*J4567,"")</f>
        <v>6.5</v>
      </c>
      <c r="V4567" s="26">
        <f>IF($A4567="placement",U4567,IF($A4567="site",SUMIF($C:$C,$C4567,$U:$U),IF($A4567="user",SUMIF($B:$B,$B4567,$U:$U),SUM($U:$U))))</f>
        <v>6.5</v>
      </c>
      <c r="W4567" s="27">
        <f>V4567/J4567</f>
        <v>0.25</v>
      </c>
    </row>
    <row r="4568" spans="1:23" x14ac:dyDescent="0.3">
      <c r="A4568" s="23" t="s">
        <v>14</v>
      </c>
      <c r="B4568" s="23" t="s">
        <v>8149</v>
      </c>
      <c r="C4568" s="23" t="s">
        <v>8151</v>
      </c>
      <c r="D4568" s="23" t="s">
        <v>8156</v>
      </c>
      <c r="E4568" s="23" t="s">
        <v>8157</v>
      </c>
      <c r="F4568" s="27">
        <v>0.25</v>
      </c>
      <c r="G4568" s="24">
        <v>0</v>
      </c>
      <c r="H4568" s="25">
        <v>6.7297000000000002</v>
      </c>
      <c r="I4568" s="25">
        <v>1.5333000000000001</v>
      </c>
      <c r="J4568" s="26">
        <v>26</v>
      </c>
      <c r="K4568" s="26">
        <v>7</v>
      </c>
      <c r="L4568" s="27">
        <v>0.2278</v>
      </c>
      <c r="M4568" s="28">
        <v>0.56787478000000002</v>
      </c>
      <c r="N4568" s="29">
        <v>0.3</v>
      </c>
      <c r="O4568" s="31" t="s">
        <v>12</v>
      </c>
      <c r="P4568" s="31">
        <v>0.47171452009999998</v>
      </c>
      <c r="Q4568" s="31">
        <v>0.25</v>
      </c>
      <c r="R4568" s="42"/>
      <c r="S4568" s="42" t="str">
        <f>IF(R4568="","",MAX(R4568,Q4568))</f>
        <v/>
      </c>
      <c r="T4568" s="27">
        <f>IF(A4568="placement",MIN(P4568,IF(S4568="",Q4568,S4568)),"")</f>
        <v>0.25</v>
      </c>
      <c r="U4568" s="28">
        <f>IF($A4568="placement",T4568*J4568,"")</f>
        <v>6.5</v>
      </c>
      <c r="V4568" s="26">
        <f>IF($A4568="placement",U4568,IF($A4568="site",SUMIF($C:$C,$C4568,$U:$U),IF($A4568="user",SUMIF($B:$B,$B4568,$U:$U),SUM($U:$U))))</f>
        <v>6.5</v>
      </c>
      <c r="W4568" s="27">
        <f>V4568/J4568</f>
        <v>0.25</v>
      </c>
    </row>
    <row r="4569" spans="1:23" x14ac:dyDescent="0.3">
      <c r="A4569" s="23" t="s">
        <v>14</v>
      </c>
      <c r="B4569" s="23" t="s">
        <v>8149</v>
      </c>
      <c r="C4569" s="23" t="s">
        <v>8151</v>
      </c>
      <c r="D4569" s="32" t="s">
        <v>8164</v>
      </c>
      <c r="E4569" s="23" t="s">
        <v>8165</v>
      </c>
      <c r="F4569" s="27">
        <v>0.25</v>
      </c>
      <c r="G4569" s="24">
        <v>0</v>
      </c>
      <c r="H4569" s="25">
        <v>6.1806999999999999</v>
      </c>
      <c r="I4569" s="25">
        <v>1.5421</v>
      </c>
      <c r="J4569" s="26">
        <v>26</v>
      </c>
      <c r="K4569" s="26">
        <v>6</v>
      </c>
      <c r="L4569" s="27">
        <v>0.2495</v>
      </c>
      <c r="M4569" s="28">
        <v>0.56037797</v>
      </c>
      <c r="N4569" s="29">
        <v>0.3</v>
      </c>
      <c r="O4569" s="31" t="s">
        <v>12</v>
      </c>
      <c r="P4569" s="31">
        <v>0.46464704909999999</v>
      </c>
      <c r="Q4569" s="31">
        <v>0.25</v>
      </c>
      <c r="R4569" s="42"/>
      <c r="S4569" s="42" t="str">
        <f>IF(R4569="","",MAX(R4569,Q4569))</f>
        <v/>
      </c>
      <c r="T4569" s="27">
        <f>IF(A4569="placement",MIN(P4569,IF(S4569="",Q4569,S4569)),"")</f>
        <v>0.25</v>
      </c>
      <c r="U4569" s="28">
        <f>IF($A4569="placement",T4569*J4569,"")</f>
        <v>6.5</v>
      </c>
      <c r="V4569" s="26">
        <f>IF($A4569="placement",U4569,IF($A4569="site",SUMIF($C:$C,$C4569,$U:$U),IF($A4569="user",SUMIF($B:$B,$B4569,$U:$U),SUM($U:$U))))</f>
        <v>6.5</v>
      </c>
      <c r="W4569" s="27">
        <f>V4569/J4569</f>
        <v>0.25</v>
      </c>
    </row>
    <row r="4570" spans="1:23" x14ac:dyDescent="0.3">
      <c r="A4570" s="17" t="s">
        <v>14</v>
      </c>
      <c r="B4570" s="17" t="s">
        <v>8390</v>
      </c>
      <c r="C4570" s="17" t="s">
        <v>8391</v>
      </c>
      <c r="D4570" s="17" t="s">
        <v>11096</v>
      </c>
      <c r="E4570" s="17" t="s">
        <v>11097</v>
      </c>
      <c r="F4570" s="18">
        <v>0.25</v>
      </c>
      <c r="G4570" s="36">
        <v>0</v>
      </c>
      <c r="H4570" s="37">
        <v>3.806</v>
      </c>
      <c r="I4570" s="37">
        <v>1.0797000000000001</v>
      </c>
      <c r="J4570" s="19">
        <v>26</v>
      </c>
      <c r="K4570" s="19">
        <v>7</v>
      </c>
      <c r="L4570" s="18">
        <v>0.28370000000000001</v>
      </c>
      <c r="M4570" s="20">
        <v>0.81313840000000004</v>
      </c>
      <c r="N4570" s="21">
        <v>0.55000000000000004</v>
      </c>
      <c r="O4570" s="22" t="s">
        <v>12</v>
      </c>
      <c r="P4570" s="22">
        <v>0.32360837660000003</v>
      </c>
      <c r="Q4570" s="22">
        <v>0.25</v>
      </c>
      <c r="R4570" s="43"/>
      <c r="S4570" s="42" t="str">
        <f>IF(R4570="","",MAX(R4570,Q4570))</f>
        <v/>
      </c>
      <c r="T4570" s="27">
        <f>IF(A4570="placement",MIN(P4570,IF(S4570="",Q4570,S4570)),"")</f>
        <v>0.25</v>
      </c>
      <c r="U4570" s="20">
        <f>IF($A4570="placement",T4570*J4570,"")</f>
        <v>6.5</v>
      </c>
      <c r="V4570" s="19">
        <f>IF($A4570="placement",U4570,IF($A4570="site",SUMIF($C:$C,$C4570,$U:$U),IF($A4570="user",SUMIF($B:$B,$B4570,$U:$U),SUM($U:$U))))</f>
        <v>6.5</v>
      </c>
      <c r="W4570" s="18">
        <f>V4570/J4570</f>
        <v>0.25</v>
      </c>
    </row>
    <row r="4571" spans="1:23" x14ac:dyDescent="0.3">
      <c r="A4571" s="23" t="s">
        <v>14</v>
      </c>
      <c r="B4571" s="23" t="s">
        <v>8445</v>
      </c>
      <c r="C4571" s="23" t="s">
        <v>8447</v>
      </c>
      <c r="D4571" s="23" t="s">
        <v>8457</v>
      </c>
      <c r="E4571" s="23" t="s">
        <v>2601</v>
      </c>
      <c r="F4571" s="27">
        <v>0.25</v>
      </c>
      <c r="G4571" s="24">
        <v>0</v>
      </c>
      <c r="H4571" s="25">
        <v>18.2439</v>
      </c>
      <c r="I4571" s="25">
        <v>2.0352999999999999</v>
      </c>
      <c r="J4571" s="26">
        <v>26</v>
      </c>
      <c r="K4571" s="26">
        <v>6</v>
      </c>
      <c r="L4571" s="27">
        <v>0.1116</v>
      </c>
      <c r="M4571" s="28">
        <v>0.42091667999999999</v>
      </c>
      <c r="N4571" s="29">
        <v>0.2</v>
      </c>
      <c r="O4571" s="31" t="s">
        <v>70</v>
      </c>
      <c r="P4571" s="31">
        <v>0.52484658480000002</v>
      </c>
      <c r="Q4571" s="31">
        <v>0.25</v>
      </c>
      <c r="R4571" s="42"/>
      <c r="S4571" s="42" t="str">
        <f>IF(R4571="","",MAX(R4571,Q4571))</f>
        <v/>
      </c>
      <c r="T4571" s="27">
        <f>IF(A4571="placement",MIN(P4571,IF(S4571="",Q4571,S4571)),"")</f>
        <v>0.25</v>
      </c>
      <c r="U4571" s="28">
        <f>IF($A4571="placement",T4571*J4571,"")</f>
        <v>6.5</v>
      </c>
      <c r="V4571" s="26">
        <f>IF($A4571="placement",U4571,IF($A4571="site",SUMIF($C:$C,$C4571,$U:$U),IF($A4571="user",SUMIF($B:$B,$B4571,$U:$U),SUM($U:$U))))</f>
        <v>6.5</v>
      </c>
      <c r="W4571" s="27">
        <f>V4571/J4571</f>
        <v>0.25</v>
      </c>
    </row>
    <row r="4572" spans="1:23" x14ac:dyDescent="0.3">
      <c r="A4572" s="23" t="s">
        <v>14</v>
      </c>
      <c r="B4572" s="23" t="s">
        <v>8499</v>
      </c>
      <c r="C4572" s="23" t="s">
        <v>8500</v>
      </c>
      <c r="D4572" s="23" t="s">
        <v>8501</v>
      </c>
      <c r="E4572" s="23" t="s">
        <v>8502</v>
      </c>
      <c r="F4572" s="27">
        <v>0.25</v>
      </c>
      <c r="G4572" s="24">
        <v>0</v>
      </c>
      <c r="H4572" s="25">
        <v>19.700900000000001</v>
      </c>
      <c r="I4572" s="25">
        <v>2.2004000000000001</v>
      </c>
      <c r="J4572" s="26">
        <v>26</v>
      </c>
      <c r="K4572" s="26">
        <v>7</v>
      </c>
      <c r="L4572" s="27">
        <v>0.11169999999999999</v>
      </c>
      <c r="M4572" s="28">
        <v>0.39904563999999998</v>
      </c>
      <c r="N4572" s="29">
        <v>0.2</v>
      </c>
      <c r="O4572" s="31" t="s">
        <v>12</v>
      </c>
      <c r="P4572" s="31">
        <v>0.49880419749999999</v>
      </c>
      <c r="Q4572" s="31">
        <v>0.25</v>
      </c>
      <c r="R4572" s="42"/>
      <c r="S4572" s="42" t="str">
        <f>IF(R4572="","",MAX(R4572,Q4572))</f>
        <v/>
      </c>
      <c r="T4572" s="27">
        <f>IF(A4572="placement",MIN(P4572,IF(S4572="",Q4572,S4572)),"")</f>
        <v>0.25</v>
      </c>
      <c r="U4572" s="28">
        <f>IF($A4572="placement",T4572*J4572,"")</f>
        <v>6.5</v>
      </c>
      <c r="V4572" s="26">
        <f>IF($A4572="placement",U4572,IF($A4572="site",SUMIF($C:$C,$C4572,$U:$U),IF($A4572="user",SUMIF($B:$B,$B4572,$U:$U),SUM($U:$U))))</f>
        <v>6.5</v>
      </c>
      <c r="W4572" s="27">
        <f>V4572/J4572</f>
        <v>0.25</v>
      </c>
    </row>
    <row r="4573" spans="1:23" x14ac:dyDescent="0.3">
      <c r="A4573" s="23" t="s">
        <v>14</v>
      </c>
      <c r="B4573" s="23" t="s">
        <v>8499</v>
      </c>
      <c r="C4573" s="23" t="s">
        <v>8500</v>
      </c>
      <c r="D4573" s="32" t="s">
        <v>8555</v>
      </c>
      <c r="E4573" s="23" t="s">
        <v>8556</v>
      </c>
      <c r="F4573" s="27">
        <v>0.25</v>
      </c>
      <c r="G4573" s="24">
        <v>0</v>
      </c>
      <c r="H4573" s="25">
        <v>19.520299999999999</v>
      </c>
      <c r="I4573" s="25">
        <v>2.1804000000000001</v>
      </c>
      <c r="J4573" s="26">
        <v>26</v>
      </c>
      <c r="K4573" s="26">
        <v>7</v>
      </c>
      <c r="L4573" s="27">
        <v>0.11169999999999999</v>
      </c>
      <c r="M4573" s="28">
        <v>0.39875516</v>
      </c>
      <c r="N4573" s="29">
        <v>0.2</v>
      </c>
      <c r="O4573" s="31" t="s">
        <v>12</v>
      </c>
      <c r="P4573" s="31">
        <v>0.4984390917</v>
      </c>
      <c r="Q4573" s="31">
        <v>0.25</v>
      </c>
      <c r="R4573" s="42"/>
      <c r="S4573" s="42" t="str">
        <f>IF(R4573="","",MAX(R4573,Q4573))</f>
        <v/>
      </c>
      <c r="T4573" s="27">
        <f>IF(A4573="placement",MIN(P4573,IF(S4573="",Q4573,S4573)),"")</f>
        <v>0.25</v>
      </c>
      <c r="U4573" s="28">
        <f>IF($A4573="placement",T4573*J4573,"")</f>
        <v>6.5</v>
      </c>
      <c r="V4573" s="26">
        <f>IF($A4573="placement",U4573,IF($A4573="site",SUMIF($C:$C,$C4573,$U:$U),IF($A4573="user",SUMIF($B:$B,$B4573,$U:$U),SUM($U:$U))))</f>
        <v>6.5</v>
      </c>
      <c r="W4573" s="27">
        <f>V4573/J4573</f>
        <v>0.25</v>
      </c>
    </row>
    <row r="4574" spans="1:23" x14ac:dyDescent="0.3">
      <c r="A4574" s="23" t="s">
        <v>14</v>
      </c>
      <c r="B4574" s="23" t="s">
        <v>9174</v>
      </c>
      <c r="C4574" s="23" t="s">
        <v>9176</v>
      </c>
      <c r="D4574" s="23" t="s">
        <v>9179</v>
      </c>
      <c r="E4574" s="23" t="s">
        <v>9180</v>
      </c>
      <c r="F4574" s="27">
        <v>0.25</v>
      </c>
      <c r="G4574" s="24">
        <v>0</v>
      </c>
      <c r="H4574" s="25">
        <v>17.875399999999999</v>
      </c>
      <c r="I4574" s="25">
        <v>2.3331</v>
      </c>
      <c r="J4574" s="26">
        <v>26</v>
      </c>
      <c r="K4574" s="26">
        <v>6</v>
      </c>
      <c r="L4574" s="27">
        <v>0.1305</v>
      </c>
      <c r="M4574" s="28">
        <v>0.36792186999999998</v>
      </c>
      <c r="N4574" s="29">
        <v>0.15</v>
      </c>
      <c r="O4574" s="31" t="s">
        <v>12</v>
      </c>
      <c r="P4574" s="31">
        <v>0.59230474799999999</v>
      </c>
      <c r="Q4574" s="31">
        <v>0.25</v>
      </c>
      <c r="R4574" s="42"/>
      <c r="S4574" s="42" t="str">
        <f>IF(R4574="","",MAX(R4574,Q4574))</f>
        <v/>
      </c>
      <c r="T4574" s="27">
        <f>IF(A4574="placement",MIN(P4574,IF(S4574="",Q4574,S4574)),"")</f>
        <v>0.25</v>
      </c>
      <c r="U4574" s="28">
        <f>IF($A4574="placement",T4574*J4574,"")</f>
        <v>6.5</v>
      </c>
      <c r="V4574" s="26">
        <f>IF($A4574="placement",U4574,IF($A4574="site",SUMIF($C:$C,$C4574,$U:$U),IF($A4574="user",SUMIF($B:$B,$B4574,$U:$U),SUM($U:$U))))</f>
        <v>6.5</v>
      </c>
      <c r="W4574" s="27">
        <f>V4574/J4574</f>
        <v>0.25</v>
      </c>
    </row>
    <row r="4575" spans="1:23" x14ac:dyDescent="0.3">
      <c r="A4575" s="11" t="s">
        <v>14</v>
      </c>
      <c r="B4575" s="11" t="s">
        <v>9186</v>
      </c>
      <c r="C4575" s="11" t="s">
        <v>9188</v>
      </c>
      <c r="D4575" s="11" t="s">
        <v>9225</v>
      </c>
      <c r="E4575" s="11" t="s">
        <v>9226</v>
      </c>
      <c r="F4575" s="12">
        <v>0.25</v>
      </c>
      <c r="G4575" s="33">
        <v>0</v>
      </c>
      <c r="H4575" s="34">
        <v>9.1165000000000003</v>
      </c>
      <c r="I4575" s="34">
        <v>0.81159999999999999</v>
      </c>
      <c r="J4575" s="13">
        <v>26</v>
      </c>
      <c r="K4575" s="13">
        <v>7</v>
      </c>
      <c r="L4575" s="12">
        <v>8.8999999999999996E-2</v>
      </c>
      <c r="M4575" s="14">
        <v>1.08016194</v>
      </c>
      <c r="N4575" s="15">
        <v>0.77</v>
      </c>
      <c r="O4575" s="16" t="s">
        <v>42</v>
      </c>
      <c r="P4575" s="16">
        <v>0.28714392799999999</v>
      </c>
      <c r="Q4575" s="16">
        <v>0.25</v>
      </c>
      <c r="R4575" s="44"/>
      <c r="S4575" s="42" t="str">
        <f>IF(R4575="","",MAX(R4575,Q4575))</f>
        <v/>
      </c>
      <c r="T4575" s="27">
        <f>IF(A4575="placement",MIN(P4575,IF(S4575="",Q4575,S4575)),"")</f>
        <v>0.25</v>
      </c>
      <c r="U4575" s="14">
        <f>IF($A4575="placement",T4575*J4575,"")</f>
        <v>6.5</v>
      </c>
      <c r="V4575" s="13">
        <f>IF($A4575="placement",U4575,IF($A4575="site",SUMIF($C:$C,$C4575,$U:$U),IF($A4575="user",SUMIF($B:$B,$B4575,$U:$U),SUM($U:$U))))</f>
        <v>6.5</v>
      </c>
      <c r="W4575" s="12">
        <f>V4575/J4575</f>
        <v>0.25</v>
      </c>
    </row>
    <row r="4576" spans="1:23" x14ac:dyDescent="0.3">
      <c r="A4576" s="23" t="s">
        <v>14</v>
      </c>
      <c r="B4576" s="23" t="s">
        <v>9756</v>
      </c>
      <c r="C4576" s="23" t="s">
        <v>9758</v>
      </c>
      <c r="D4576" s="23" t="s">
        <v>9825</v>
      </c>
      <c r="E4576" s="23" t="s">
        <v>9826</v>
      </c>
      <c r="F4576" s="27">
        <v>0.25</v>
      </c>
      <c r="G4576" s="24">
        <v>1</v>
      </c>
      <c r="H4576" s="25">
        <v>44.250500000000002</v>
      </c>
      <c r="I4576" s="25">
        <v>2.5346000000000002</v>
      </c>
      <c r="J4576" s="26">
        <v>26</v>
      </c>
      <c r="K4576" s="26">
        <v>7</v>
      </c>
      <c r="L4576" s="27">
        <v>5.7299999999999997E-2</v>
      </c>
      <c r="M4576" s="28">
        <v>0.34715928000000001</v>
      </c>
      <c r="N4576" s="29">
        <v>0.2</v>
      </c>
      <c r="O4576" s="31" t="s">
        <v>42</v>
      </c>
      <c r="P4576" s="31">
        <v>0.42389557249999998</v>
      </c>
      <c r="Q4576" s="31">
        <v>0.25</v>
      </c>
      <c r="R4576" s="42"/>
      <c r="S4576" s="42" t="str">
        <f>IF(R4576="","",MAX(R4576,Q4576))</f>
        <v/>
      </c>
      <c r="T4576" s="27">
        <f>IF(A4576="placement",MIN(P4576,IF(S4576="",Q4576,S4576)),"")</f>
        <v>0.25</v>
      </c>
      <c r="U4576" s="28">
        <f>IF($A4576="placement",T4576*J4576,"")</f>
        <v>6.5</v>
      </c>
      <c r="V4576" s="26">
        <f>IF($A4576="placement",U4576,IF($A4576="site",SUMIF($C:$C,$C4576,$U:$U),IF($A4576="user",SUMIF($B:$B,$B4576,$U:$U),SUM($U:$U))))</f>
        <v>6.5</v>
      </c>
      <c r="W4576" s="27">
        <f>V4576/J4576</f>
        <v>0.25</v>
      </c>
    </row>
    <row r="4577" spans="1:23" x14ac:dyDescent="0.3">
      <c r="A4577" s="23" t="s">
        <v>14</v>
      </c>
      <c r="B4577" s="23" t="s">
        <v>9836</v>
      </c>
      <c r="C4577" s="23" t="s">
        <v>9838</v>
      </c>
      <c r="D4577" s="23" t="s">
        <v>9843</v>
      </c>
      <c r="E4577" s="23" t="s">
        <v>9837</v>
      </c>
      <c r="F4577" s="27">
        <v>0.25</v>
      </c>
      <c r="G4577" s="24">
        <v>0</v>
      </c>
      <c r="H4577" s="25">
        <v>15.5351</v>
      </c>
      <c r="I4577" s="25">
        <v>0.59119999999999995</v>
      </c>
      <c r="J4577" s="26">
        <v>26</v>
      </c>
      <c r="K4577" s="26">
        <v>7</v>
      </c>
      <c r="L4577" s="27">
        <v>3.8100000000000002E-2</v>
      </c>
      <c r="M4577" s="28">
        <v>1.48744714</v>
      </c>
      <c r="N4577" s="29">
        <v>1</v>
      </c>
      <c r="O4577" s="31" t="s">
        <v>12</v>
      </c>
      <c r="P4577" s="31">
        <v>0.327707203</v>
      </c>
      <c r="Q4577" s="31">
        <v>0.25</v>
      </c>
      <c r="R4577" s="42"/>
      <c r="S4577" s="42" t="str">
        <f>IF(R4577="","",MAX(R4577,Q4577))</f>
        <v/>
      </c>
      <c r="T4577" s="27">
        <f>IF(A4577="placement",MIN(P4577,IF(S4577="",Q4577,S4577)),"")</f>
        <v>0.25</v>
      </c>
      <c r="U4577" s="28">
        <f>IF($A4577="placement",T4577*J4577,"")</f>
        <v>6.5</v>
      </c>
      <c r="V4577" s="26">
        <f>IF($A4577="placement",U4577,IF($A4577="site",SUMIF($C:$C,$C4577,$U:$U),IF($A4577="user",SUMIF($B:$B,$B4577,$U:$U),SUM($U:$U))))</f>
        <v>6.5</v>
      </c>
      <c r="W4577" s="27">
        <f>V4577/J4577</f>
        <v>0.25</v>
      </c>
    </row>
    <row r="4578" spans="1:23" x14ac:dyDescent="0.3">
      <c r="A4578" s="23" t="s">
        <v>14</v>
      </c>
      <c r="B4578" s="23" t="s">
        <v>10007</v>
      </c>
      <c r="C4578" s="23" t="s">
        <v>10008</v>
      </c>
      <c r="D4578" s="32" t="s">
        <v>10685</v>
      </c>
      <c r="E4578" s="23" t="s">
        <v>10686</v>
      </c>
      <c r="F4578" s="27">
        <v>0.25</v>
      </c>
      <c r="G4578" s="24">
        <v>0</v>
      </c>
      <c r="H4578" s="25">
        <v>6.0815999999999999</v>
      </c>
      <c r="I4578" s="25">
        <v>0.64790000000000003</v>
      </c>
      <c r="J4578" s="26">
        <v>26</v>
      </c>
      <c r="K4578" s="26">
        <v>6</v>
      </c>
      <c r="L4578" s="27">
        <v>0.1065</v>
      </c>
      <c r="M4578" s="28">
        <v>1.33973539</v>
      </c>
      <c r="N4578" s="29">
        <v>1</v>
      </c>
      <c r="O4578" s="31" t="s">
        <v>12</v>
      </c>
      <c r="P4578" s="31">
        <v>0.25358394919999999</v>
      </c>
      <c r="Q4578" s="31">
        <v>0.249999999999999</v>
      </c>
      <c r="R4578" s="42"/>
      <c r="S4578" s="42" t="str">
        <f>IF(R4578="","",MAX(R4578,Q4578))</f>
        <v/>
      </c>
      <c r="T4578" s="27">
        <f>IF(A4578="placement",MIN(P4578,IF(S4578="",Q4578,S4578)),"")</f>
        <v>0.249999999999999</v>
      </c>
      <c r="U4578" s="28">
        <f>IF($A4578="placement",T4578*J4578,"")</f>
        <v>6.4999999999999742</v>
      </c>
      <c r="V4578" s="26">
        <f>IF($A4578="placement",U4578,IF($A4578="site",SUMIF($C:$C,$C4578,$U:$U),IF($A4578="user",SUMIF($B:$B,$B4578,$U:$U),SUM($U:$U))))</f>
        <v>6.4999999999999742</v>
      </c>
      <c r="W4578" s="27">
        <f>V4578/J4578</f>
        <v>0.249999999999999</v>
      </c>
    </row>
    <row r="4579" spans="1:23" x14ac:dyDescent="0.3">
      <c r="A4579" s="23" t="s">
        <v>14</v>
      </c>
      <c r="B4579" s="23" t="s">
        <v>3011</v>
      </c>
      <c r="C4579" s="23" t="s">
        <v>3013</v>
      </c>
      <c r="D4579" s="23" t="s">
        <v>3014</v>
      </c>
      <c r="E4579" s="23" t="s">
        <v>3012</v>
      </c>
      <c r="F4579" s="27">
        <v>0.25</v>
      </c>
      <c r="G4579" s="24">
        <v>0</v>
      </c>
      <c r="H4579" s="25">
        <v>1.4340999999999999</v>
      </c>
      <c r="I4579" s="25">
        <v>0.93610000000000004</v>
      </c>
      <c r="J4579" s="26">
        <v>26</v>
      </c>
      <c r="K4579" s="26">
        <v>7</v>
      </c>
      <c r="L4579" s="27">
        <v>0.65269999999999995</v>
      </c>
      <c r="M4579" s="28">
        <v>0.93543686000000004</v>
      </c>
      <c r="N4579" s="29">
        <v>0.52</v>
      </c>
      <c r="O4579" s="31" t="s">
        <v>12</v>
      </c>
      <c r="P4579" s="31">
        <v>0.44410999359999997</v>
      </c>
      <c r="Q4579" s="31">
        <v>0.249999999999999</v>
      </c>
      <c r="R4579" s="42"/>
      <c r="S4579" s="42" t="str">
        <f>IF(R4579="","",MAX(R4579,Q4579))</f>
        <v/>
      </c>
      <c r="T4579" s="27">
        <f>IF(A4579="placement",MIN(P4579,IF(S4579="",Q4579,S4579)),"")</f>
        <v>0.249999999999999</v>
      </c>
      <c r="U4579" s="28">
        <f>IF($A4579="placement",T4579*J4579,"")</f>
        <v>6.4999999999999742</v>
      </c>
      <c r="V4579" s="26">
        <f>IF($A4579="placement",U4579,IF($A4579="site",SUMIF($C:$C,$C4579,$U:$U),IF($A4579="user",SUMIF($B:$B,$B4579,$U:$U),SUM($U:$U))))</f>
        <v>6.4999999999999742</v>
      </c>
      <c r="W4579" s="27">
        <f>V4579/J4579</f>
        <v>0.249999999999999</v>
      </c>
    </row>
    <row r="4580" spans="1:23" x14ac:dyDescent="0.3">
      <c r="A4580" s="23" t="s">
        <v>14</v>
      </c>
      <c r="B4580" s="23" t="s">
        <v>3822</v>
      </c>
      <c r="C4580" s="23" t="s">
        <v>3824</v>
      </c>
      <c r="D4580" s="23" t="s">
        <v>3835</v>
      </c>
      <c r="E4580" s="23" t="s">
        <v>3836</v>
      </c>
      <c r="F4580" s="27">
        <v>0.25</v>
      </c>
      <c r="G4580" s="24">
        <v>0</v>
      </c>
      <c r="H4580" s="25">
        <v>14.6167</v>
      </c>
      <c r="I4580" s="25">
        <v>5.4985999999999997</v>
      </c>
      <c r="J4580" s="26">
        <v>26</v>
      </c>
      <c r="K4580" s="26">
        <v>7</v>
      </c>
      <c r="L4580" s="27">
        <v>0.37619999999999998</v>
      </c>
      <c r="M4580" s="28">
        <v>0.15996103</v>
      </c>
      <c r="N4580" s="29">
        <v>0.01</v>
      </c>
      <c r="O4580" s="31" t="s">
        <v>42</v>
      </c>
      <c r="P4580" s="31">
        <v>0.93748477320000001</v>
      </c>
      <c r="Q4580" s="31">
        <v>0.249999999999999</v>
      </c>
      <c r="R4580" s="42"/>
      <c r="S4580" s="42" t="str">
        <f>IF(R4580="","",MAX(R4580,Q4580))</f>
        <v/>
      </c>
      <c r="T4580" s="27">
        <f>IF(A4580="placement",MIN(P4580,IF(S4580="",Q4580,S4580)),"")</f>
        <v>0.249999999999999</v>
      </c>
      <c r="U4580" s="28">
        <f>IF($A4580="placement",T4580*J4580,"")</f>
        <v>6.4999999999999742</v>
      </c>
      <c r="V4580" s="26">
        <f>IF($A4580="placement",U4580,IF($A4580="site",SUMIF($C:$C,$C4580,$U:$U),IF($A4580="user",SUMIF($B:$B,$B4580,$U:$U),SUM($U:$U))))</f>
        <v>6.4999999999999742</v>
      </c>
      <c r="W4580" s="27">
        <f>V4580/J4580</f>
        <v>0.249999999999999</v>
      </c>
    </row>
    <row r="4581" spans="1:23" x14ac:dyDescent="0.3">
      <c r="A4581" s="23" t="s">
        <v>14</v>
      </c>
      <c r="B4581" s="23" t="s">
        <v>6244</v>
      </c>
      <c r="C4581" s="23" t="s">
        <v>6245</v>
      </c>
      <c r="D4581" s="23" t="s">
        <v>6271</v>
      </c>
      <c r="E4581" s="23" t="s">
        <v>6272</v>
      </c>
      <c r="F4581" s="27">
        <v>0.25</v>
      </c>
      <c r="G4581" s="24">
        <v>0</v>
      </c>
      <c r="H4581" s="25">
        <v>3.1974</v>
      </c>
      <c r="I4581" s="25">
        <v>0.44209999999999999</v>
      </c>
      <c r="J4581" s="26">
        <v>26</v>
      </c>
      <c r="K4581" s="26">
        <v>6</v>
      </c>
      <c r="L4581" s="27">
        <v>0.13830000000000001</v>
      </c>
      <c r="M4581" s="28">
        <v>1.9280775400000001</v>
      </c>
      <c r="N4581" s="29">
        <v>0.5</v>
      </c>
      <c r="O4581" s="31" t="s">
        <v>12</v>
      </c>
      <c r="P4581" s="31">
        <v>0.74067433049999998</v>
      </c>
      <c r="Q4581" s="31">
        <v>0.249999999999999</v>
      </c>
      <c r="R4581" s="42"/>
      <c r="S4581" s="42" t="str">
        <f>IF(R4581="","",MAX(R4581,Q4581))</f>
        <v/>
      </c>
      <c r="T4581" s="27">
        <f>IF(A4581="placement",MIN(P4581,IF(S4581="",Q4581,S4581)),"")</f>
        <v>0.249999999999999</v>
      </c>
      <c r="U4581" s="28">
        <f>IF($A4581="placement",T4581*J4581,"")</f>
        <v>6.4999999999999742</v>
      </c>
      <c r="V4581" s="26">
        <f>IF($A4581="placement",U4581,IF($A4581="site",SUMIF($C:$C,$C4581,$U:$U),IF($A4581="user",SUMIF($B:$B,$B4581,$U:$U),SUM($U:$U))))</f>
        <v>6.4999999999999742</v>
      </c>
      <c r="W4581" s="27">
        <f>V4581/J4581</f>
        <v>0.249999999999999</v>
      </c>
    </row>
    <row r="4582" spans="1:23" x14ac:dyDescent="0.3">
      <c r="A4582" s="23" t="s">
        <v>14</v>
      </c>
      <c r="B4582" s="23" t="s">
        <v>1708</v>
      </c>
      <c r="C4582" s="23" t="s">
        <v>1709</v>
      </c>
      <c r="D4582" s="23" t="s">
        <v>2106</v>
      </c>
      <c r="E4582" s="23" t="s">
        <v>2107</v>
      </c>
      <c r="F4582" s="27">
        <v>0.33</v>
      </c>
      <c r="G4582" s="24">
        <v>0</v>
      </c>
      <c r="H4582" s="25">
        <v>0.82969999999999999</v>
      </c>
      <c r="I4582" s="25">
        <v>0.43690000000000001</v>
      </c>
      <c r="J4582" s="26">
        <v>26</v>
      </c>
      <c r="K4582" s="26">
        <v>6</v>
      </c>
      <c r="L4582" s="27">
        <v>0.52659999999999996</v>
      </c>
      <c r="M4582" s="28">
        <v>1.99261076</v>
      </c>
      <c r="N4582" s="29">
        <v>1.5</v>
      </c>
      <c r="O4582" s="31" t="s">
        <v>12</v>
      </c>
      <c r="P4582" s="31">
        <v>0.2472187582</v>
      </c>
      <c r="Q4582" s="31">
        <v>0.24721875820425299</v>
      </c>
      <c r="R4582" s="42"/>
      <c r="S4582" s="42" t="str">
        <f>IF(R4582="","",MAX(R4582,Q4582))</f>
        <v/>
      </c>
      <c r="T4582" s="27">
        <f>IF(A4582="placement",MIN(P4582,IF(S4582="",Q4582,S4582)),"")</f>
        <v>0.2472187582</v>
      </c>
      <c r="U4582" s="28">
        <f>IF($A4582="placement",T4582*J4582,"")</f>
        <v>6.4276877132000001</v>
      </c>
      <c r="V4582" s="26">
        <f>IF($A4582="placement",U4582,IF($A4582="site",SUMIF($C:$C,$C4582,$U:$U),IF($A4582="user",SUMIF($B:$B,$B4582,$U:$U),SUM($U:$U))))</f>
        <v>6.4276877132000001</v>
      </c>
      <c r="W4582" s="27">
        <f>V4582/J4582</f>
        <v>0.2472187582</v>
      </c>
    </row>
    <row r="4583" spans="1:23" x14ac:dyDescent="0.3">
      <c r="A4583" s="23" t="s">
        <v>14</v>
      </c>
      <c r="B4583" s="23" t="s">
        <v>1708</v>
      </c>
      <c r="C4583" s="23" t="s">
        <v>1709</v>
      </c>
      <c r="D4583" s="23" t="s">
        <v>2214</v>
      </c>
      <c r="E4583" s="23" t="s">
        <v>2215</v>
      </c>
      <c r="F4583" s="27">
        <v>0.33</v>
      </c>
      <c r="G4583" s="24">
        <v>0</v>
      </c>
      <c r="H4583" s="25">
        <v>1.0995999999999999</v>
      </c>
      <c r="I4583" s="25">
        <v>0.41909999999999997</v>
      </c>
      <c r="J4583" s="26">
        <v>26</v>
      </c>
      <c r="K4583" s="26">
        <v>6</v>
      </c>
      <c r="L4583" s="27">
        <v>0.38109999999999999</v>
      </c>
      <c r="M4583" s="28">
        <v>2.0442474900000001</v>
      </c>
      <c r="N4583" s="29">
        <v>1.55</v>
      </c>
      <c r="O4583" s="31" t="s">
        <v>12</v>
      </c>
      <c r="P4583" s="31">
        <v>0.24177477989999999</v>
      </c>
      <c r="Q4583" s="31">
        <v>0.24177477988260401</v>
      </c>
      <c r="R4583" s="42"/>
      <c r="S4583" s="42" t="str">
        <f>IF(R4583="","",MAX(R4583,Q4583))</f>
        <v/>
      </c>
      <c r="T4583" s="27">
        <f>IF(A4583="placement",MIN(P4583,IF(S4583="",Q4583,S4583)),"")</f>
        <v>0.24177477988260401</v>
      </c>
      <c r="U4583" s="28">
        <f>IF($A4583="placement",T4583*J4583,"")</f>
        <v>6.2861442769477041</v>
      </c>
      <c r="V4583" s="23">
        <f>IF($A4583="placement",U4583,IF($A4583="site",SUMIF($C:$C,$C4583,$U:$U),IF($A4583="user",SUMIF($B:$B,$B4583,$U:$U),SUM($U:$U))))</f>
        <v>6.2861442769477041</v>
      </c>
      <c r="W4583" s="27">
        <f>V4583/J4583</f>
        <v>0.24177477988260401</v>
      </c>
    </row>
    <row r="4584" spans="1:23" x14ac:dyDescent="0.3">
      <c r="A4584" s="23" t="s">
        <v>14</v>
      </c>
      <c r="B4584" s="23" t="s">
        <v>1350</v>
      </c>
      <c r="C4584" s="23" t="s">
        <v>1352</v>
      </c>
      <c r="D4584" s="23" t="s">
        <v>1391</v>
      </c>
      <c r="E4584" s="23" t="s">
        <v>1392</v>
      </c>
      <c r="F4584" s="27">
        <v>0.25</v>
      </c>
      <c r="G4584" s="24">
        <v>0</v>
      </c>
      <c r="H4584" s="25">
        <v>7.7164999999999999</v>
      </c>
      <c r="I4584" s="25">
        <v>1.3396999999999999</v>
      </c>
      <c r="J4584" s="26">
        <v>26</v>
      </c>
      <c r="K4584" s="26">
        <v>5</v>
      </c>
      <c r="L4584" s="27">
        <v>0.1736</v>
      </c>
      <c r="M4584" s="28">
        <v>0.63550863999999996</v>
      </c>
      <c r="N4584" s="29">
        <v>0.5</v>
      </c>
      <c r="O4584" s="31" t="s">
        <v>42</v>
      </c>
      <c r="P4584" s="31">
        <v>0.21322863180000001</v>
      </c>
      <c r="Q4584" s="31">
        <v>0.213228631833283</v>
      </c>
      <c r="R4584" s="42">
        <v>0.2</v>
      </c>
      <c r="S4584" s="42">
        <f>IF(R4584="","",MAX(R4584,Q4584))</f>
        <v>0.213228631833283</v>
      </c>
      <c r="T4584" s="27">
        <f>IF(A4584="placement",MIN(P4584,IF(S4584="",Q4584,S4584)),"")</f>
        <v>0.21322863180000001</v>
      </c>
      <c r="U4584" s="28">
        <f>IF($A4584="placement",T4584*J4584,"")</f>
        <v>5.5439444268000004</v>
      </c>
      <c r="V4584" s="26">
        <f>IF($A4584="placement",U4584,IF($A4584="site",SUMIF($C:$C,$C4584,$U:$U),IF($A4584="user",SUMIF($B:$B,$B4584,$U:$U),SUM($U:$U))))</f>
        <v>5.5439444268000004</v>
      </c>
      <c r="W4584" s="27">
        <f>V4584/J4584</f>
        <v>0.21322863180000001</v>
      </c>
    </row>
    <row r="4585" spans="1:23" hidden="1" x14ac:dyDescent="0.3">
      <c r="A4585" s="17" t="s">
        <v>13</v>
      </c>
      <c r="B4585" s="17" t="s">
        <v>11075</v>
      </c>
      <c r="C4585" s="17" t="s">
        <v>11076</v>
      </c>
      <c r="D4585" s="17" t="s">
        <v>9898</v>
      </c>
      <c r="E4585" s="17"/>
      <c r="F4585" s="18">
        <v>0.25</v>
      </c>
      <c r="G4585" s="36">
        <v>0</v>
      </c>
      <c r="H4585" s="37">
        <v>3.2504</v>
      </c>
      <c r="I4585" s="37">
        <v>1.4289000000000001</v>
      </c>
      <c r="J4585" s="19">
        <v>93</v>
      </c>
      <c r="K4585" s="19">
        <v>23</v>
      </c>
      <c r="L4585" s="18">
        <v>0.43959999999999999</v>
      </c>
      <c r="M4585" s="20">
        <v>2.1729567599999999</v>
      </c>
      <c r="N4585" s="21">
        <v>1.5125219999999999</v>
      </c>
      <c r="O4585" s="22"/>
      <c r="P4585" s="22">
        <v>0.30393368739999999</v>
      </c>
      <c r="Q4585" s="22">
        <v>0.25</v>
      </c>
      <c r="R4585" s="43"/>
      <c r="S4585" s="42" t="str">
        <f>IF(R4585="","",MAX(R4585,Q4585))</f>
        <v/>
      </c>
      <c r="T4585" s="27" t="str">
        <f>IF(A4585="placement",MIN(P4585,IF(S4585="",Q4585,S4585)),"")</f>
        <v/>
      </c>
      <c r="U4585" s="20" t="str">
        <f>IF($A4585="placement",T4585*J4585,"")</f>
        <v/>
      </c>
      <c r="V4585" s="19">
        <f>IF($A4585="placement",U4585,IF($A4585="site",SUMIF($C:$C,$C4585,$U:$U),IF($A4585="user",SUMIF($B:$B,$B4585,$U:$U),SUM($U:$U))))</f>
        <v>22.5</v>
      </c>
      <c r="W4585" s="18">
        <f>V4585/J4585</f>
        <v>0.24193548387096775</v>
      </c>
    </row>
    <row r="4586" spans="1:23" hidden="1" x14ac:dyDescent="0.3">
      <c r="A4586" s="23" t="s">
        <v>10</v>
      </c>
      <c r="B4586" s="23" t="s">
        <v>4752</v>
      </c>
      <c r="C4586" s="23" t="s">
        <v>9898</v>
      </c>
      <c r="D4586" s="23" t="s">
        <v>9898</v>
      </c>
      <c r="E4586" s="23"/>
      <c r="F4586" s="27">
        <v>0.20269999999999999</v>
      </c>
      <c r="G4586" s="24">
        <v>0.9990059</v>
      </c>
      <c r="H4586" s="25">
        <v>5993.4839000000002</v>
      </c>
      <c r="I4586" s="25">
        <v>391.48140000000001</v>
      </c>
      <c r="J4586" s="26">
        <v>11231</v>
      </c>
      <c r="K4586" s="26">
        <v>2035</v>
      </c>
      <c r="L4586" s="27">
        <v>6.5299999999999997E-2</v>
      </c>
      <c r="M4586" s="28">
        <v>0.95631495</v>
      </c>
      <c r="N4586" s="29">
        <v>0.56365500000000002</v>
      </c>
      <c r="O4586" s="31"/>
      <c r="P4586" s="31">
        <v>0.41059689599999999</v>
      </c>
      <c r="Q4586" s="31">
        <v>0.20269213771143099</v>
      </c>
      <c r="R4586" s="42"/>
      <c r="S4586" s="42" t="str">
        <f>IF(R4586="","",MAX(R4586,Q4586))</f>
        <v/>
      </c>
      <c r="T4586" s="27" t="str">
        <f>IF(A4586="placement",MIN(P4586,IF(S4586="",Q4586,S4586)),"")</f>
        <v/>
      </c>
      <c r="U4586" s="28" t="str">
        <f>IF($A4586="placement",T4586*J4586,"")</f>
        <v/>
      </c>
      <c r="V4586" s="26">
        <f>IF($A4586="placement",U4586,IF($A4586="site",SUMIF($C:$C,$C4586,$U:$U),IF($A4586="user",SUMIF($B:$B,$B4586,$U:$U),SUM($U:$U))))</f>
        <v>2241.3301960954886</v>
      </c>
      <c r="W4586" s="27">
        <f>V4586/J4586</f>
        <v>0.19956639623323735</v>
      </c>
    </row>
    <row r="4587" spans="1:23" x14ac:dyDescent="0.3">
      <c r="A4587" s="23" t="s">
        <v>14</v>
      </c>
      <c r="B4587" s="23" t="s">
        <v>1708</v>
      </c>
      <c r="C4587" s="23" t="s">
        <v>1709</v>
      </c>
      <c r="D4587" s="23" t="s">
        <v>1874</v>
      </c>
      <c r="E4587" s="23" t="s">
        <v>1875</v>
      </c>
      <c r="F4587" s="27">
        <v>0.15</v>
      </c>
      <c r="G4587" s="24">
        <v>0</v>
      </c>
      <c r="H4587" s="25">
        <v>1.3419000000000001</v>
      </c>
      <c r="I4587" s="25">
        <v>0.47889999999999999</v>
      </c>
      <c r="J4587" s="26">
        <v>26</v>
      </c>
      <c r="K4587" s="26">
        <v>4</v>
      </c>
      <c r="L4587" s="27">
        <v>0.3569</v>
      </c>
      <c r="M4587" s="28">
        <v>1.8208233899999999</v>
      </c>
      <c r="N4587" s="29">
        <v>1.45</v>
      </c>
      <c r="O4587" s="31" t="s">
        <v>42</v>
      </c>
      <c r="P4587" s="31">
        <v>0.2036569781</v>
      </c>
      <c r="Q4587" s="31">
        <v>0.15</v>
      </c>
      <c r="R4587" s="42">
        <v>0.34</v>
      </c>
      <c r="S4587" s="42">
        <f>IF(R4587="","",MAX(R4587,Q4587))</f>
        <v>0.34</v>
      </c>
      <c r="T4587" s="27">
        <f>IF(A4587="placement",MIN(P4587,IF(S4587="",Q4587,S4587)),"")</f>
        <v>0.2036569781</v>
      </c>
      <c r="U4587" s="28">
        <f>IF($A4587="placement",T4587*J4587,"")</f>
        <v>5.2950814305999998</v>
      </c>
      <c r="V4587" s="26">
        <f>IF($A4587="placement",U4587,IF($A4587="site",SUMIF($C:$C,$C4587,$U:$U),IF($A4587="user",SUMIF($B:$B,$B4587,$U:$U),SUM($U:$U))))</f>
        <v>5.2950814305999998</v>
      </c>
      <c r="W4587" s="27">
        <f>V4587/J4587</f>
        <v>0.2036569781</v>
      </c>
    </row>
    <row r="4588" spans="1:23" x14ac:dyDescent="0.3">
      <c r="A4588" s="23" t="s">
        <v>14</v>
      </c>
      <c r="B4588" s="23" t="s">
        <v>3692</v>
      </c>
      <c r="C4588" s="23" t="s">
        <v>3693</v>
      </c>
      <c r="D4588" s="23" t="s">
        <v>3694</v>
      </c>
      <c r="E4588" s="23" t="s">
        <v>3695</v>
      </c>
      <c r="F4588" s="27">
        <v>0.25</v>
      </c>
      <c r="G4588" s="24">
        <v>0</v>
      </c>
      <c r="H4588" s="25">
        <v>3.0935999999999999</v>
      </c>
      <c r="I4588" s="25">
        <v>0.1411</v>
      </c>
      <c r="J4588" s="26">
        <v>26</v>
      </c>
      <c r="K4588" s="26">
        <v>5</v>
      </c>
      <c r="L4588" s="27">
        <v>4.5600000000000002E-2</v>
      </c>
      <c r="M4588" s="28">
        <v>6.0720506299999997</v>
      </c>
      <c r="N4588" s="29">
        <v>4.8499999999999996</v>
      </c>
      <c r="O4588" s="31" t="s">
        <v>12</v>
      </c>
      <c r="P4588" s="31">
        <v>0.2012583074</v>
      </c>
      <c r="Q4588" s="31">
        <v>0.201258307413923</v>
      </c>
      <c r="R4588" s="42"/>
      <c r="S4588" s="42" t="str">
        <f>IF(R4588="","",MAX(R4588,Q4588))</f>
        <v/>
      </c>
      <c r="T4588" s="27">
        <f>IF(A4588="placement",MIN(P4588,IF(S4588="",Q4588,S4588)),"")</f>
        <v>0.2012583074</v>
      </c>
      <c r="U4588" s="28">
        <f>IF($A4588="placement",T4588*J4588,"")</f>
        <v>5.2327159924000002</v>
      </c>
      <c r="V4588" s="26">
        <f>IF($A4588="placement",U4588,IF($A4588="site",SUMIF($C:$C,$C4588,$U:$U),IF($A4588="user",SUMIF($B:$B,$B4588,$U:$U),SUM($U:$U))))</f>
        <v>5.2327159924000002</v>
      </c>
      <c r="W4588" s="27">
        <f>V4588/J4588</f>
        <v>0.2012583074</v>
      </c>
    </row>
    <row r="4589" spans="1:23" x14ac:dyDescent="0.3">
      <c r="A4589" s="23" t="s">
        <v>14</v>
      </c>
      <c r="B4589" s="23" t="s">
        <v>8615</v>
      </c>
      <c r="C4589" s="23" t="s">
        <v>8616</v>
      </c>
      <c r="D4589" s="32" t="s">
        <v>8661</v>
      </c>
      <c r="E4589" s="23" t="s">
        <v>8662</v>
      </c>
      <c r="F4589" s="27">
        <v>0.5</v>
      </c>
      <c r="G4589" s="24">
        <v>0</v>
      </c>
      <c r="H4589" s="25">
        <v>2.7522000000000002</v>
      </c>
      <c r="I4589" s="25">
        <v>0.4294</v>
      </c>
      <c r="J4589" s="26">
        <v>26</v>
      </c>
      <c r="K4589" s="26">
        <v>5</v>
      </c>
      <c r="L4589" s="27">
        <v>0.156</v>
      </c>
      <c r="M4589" s="28">
        <v>2.0004658100000001</v>
      </c>
      <c r="N4589" s="29">
        <v>1.6</v>
      </c>
      <c r="O4589" s="31" t="s">
        <v>12</v>
      </c>
      <c r="P4589" s="31">
        <v>0.2001862817</v>
      </c>
      <c r="Q4589" s="31">
        <v>0.20018628168451799</v>
      </c>
      <c r="R4589" s="42"/>
      <c r="S4589" s="42" t="str">
        <f>IF(R4589="","",MAX(R4589,Q4589))</f>
        <v/>
      </c>
      <c r="T4589" s="27">
        <f>IF(A4589="placement",MIN(P4589,IF(S4589="",Q4589,S4589)),"")</f>
        <v>0.20018628168451799</v>
      </c>
      <c r="U4589" s="28">
        <f>IF($A4589="placement",T4589*J4589,"")</f>
        <v>5.2048433237974674</v>
      </c>
      <c r="V4589" s="26">
        <f>IF($A4589="placement",U4589,IF($A4589="site",SUMIF($C:$C,$C4589,$U:$U),IF($A4589="user",SUMIF($B:$B,$B4589,$U:$U),SUM($U:$U))))</f>
        <v>5.2048433237974674</v>
      </c>
      <c r="W4589" s="27">
        <f>V4589/J4589</f>
        <v>0.20018628168451796</v>
      </c>
    </row>
    <row r="4590" spans="1:23" hidden="1" x14ac:dyDescent="0.3">
      <c r="A4590" s="23" t="s">
        <v>13</v>
      </c>
      <c r="B4590" s="23" t="s">
        <v>6872</v>
      </c>
      <c r="C4590" s="23" t="s">
        <v>6873</v>
      </c>
      <c r="D4590" s="23" t="s">
        <v>9898</v>
      </c>
      <c r="E4590" s="23"/>
      <c r="F4590" s="27">
        <v>0.25</v>
      </c>
      <c r="G4590" s="24">
        <v>0</v>
      </c>
      <c r="H4590" s="25">
        <v>37.9114</v>
      </c>
      <c r="I4590" s="25">
        <v>11.5943</v>
      </c>
      <c r="J4590" s="26">
        <v>91</v>
      </c>
      <c r="K4590" s="26">
        <v>23</v>
      </c>
      <c r="L4590" s="27">
        <v>0.30580000000000002</v>
      </c>
      <c r="M4590" s="28">
        <v>0.26171266999999998</v>
      </c>
      <c r="N4590" s="29">
        <v>0.1</v>
      </c>
      <c r="O4590" s="31"/>
      <c r="P4590" s="31">
        <v>0.6179015659</v>
      </c>
      <c r="Q4590" s="31">
        <v>0.25</v>
      </c>
      <c r="R4590" s="42"/>
      <c r="S4590" s="42" t="str">
        <f>IF(R4590="","",MAX(R4590,Q4590))</f>
        <v/>
      </c>
      <c r="T4590" s="27" t="str">
        <f>IF(A4590="placement",MIN(P4590,IF(S4590="",Q4590,S4590)),"")</f>
        <v/>
      </c>
      <c r="U4590" s="28" t="str">
        <f>IF($A4590="placement",T4590*J4590,"")</f>
        <v/>
      </c>
      <c r="V4590" s="26">
        <f>IF($A4590="placement",U4590,IF($A4590="site",SUMIF($C:$C,$C4590,$U:$U),IF($A4590="user",SUMIF($B:$B,$B4590,$U:$U),SUM($U:$U))))</f>
        <v>22.75</v>
      </c>
      <c r="W4590" s="27">
        <f>V4590/J4590</f>
        <v>0.25</v>
      </c>
    </row>
    <row r="4591" spans="1:23" hidden="1" x14ac:dyDescent="0.3">
      <c r="A4591" s="23" t="s">
        <v>10</v>
      </c>
      <c r="B4591" s="23" t="s">
        <v>1501</v>
      </c>
      <c r="C4591" s="23" t="s">
        <v>9898</v>
      </c>
      <c r="D4591" s="32" t="s">
        <v>9898</v>
      </c>
      <c r="E4591" s="23"/>
      <c r="F4591" s="27">
        <v>0.32</v>
      </c>
      <c r="G4591" s="24">
        <v>0</v>
      </c>
      <c r="H4591" s="25">
        <v>270.61149999999998</v>
      </c>
      <c r="I4591" s="25">
        <v>15.2804</v>
      </c>
      <c r="J4591" s="26">
        <v>990</v>
      </c>
      <c r="K4591" s="26">
        <v>198</v>
      </c>
      <c r="L4591" s="27">
        <v>5.6500000000000002E-2</v>
      </c>
      <c r="M4591" s="28">
        <v>2.1589524400000002</v>
      </c>
      <c r="N4591" s="29">
        <v>1.7270799999999999</v>
      </c>
      <c r="O4591" s="31"/>
      <c r="P4591" s="31">
        <v>0.20003795790000001</v>
      </c>
      <c r="Q4591" s="31">
        <v>0.200037957891012</v>
      </c>
      <c r="R4591" s="42">
        <v>0.18</v>
      </c>
      <c r="S4591" s="42">
        <f>IF(R4591="","",MAX(R4591,Q4591))</f>
        <v>0.200037957891012</v>
      </c>
      <c r="T4591" s="27" t="str">
        <f>IF(A4591="placement",MIN(P4591,IF(S4591="",Q4591,S4591)),"")</f>
        <v/>
      </c>
      <c r="U4591" s="28" t="str">
        <f>IF($A4591="placement",T4591*J4591,"")</f>
        <v/>
      </c>
      <c r="V4591" s="26">
        <f>IF($A4591="placement",U4591,IF($A4591="site",SUMIF($C:$C,$C4591,$U:$U),IF($A4591="user",SUMIF($B:$B,$B4591,$U:$U),SUM($U:$U))))</f>
        <v>197.33299868084558</v>
      </c>
      <c r="W4591" s="27">
        <f>V4591/J4591</f>
        <v>0.19932626129378342</v>
      </c>
    </row>
    <row r="4592" spans="1:23" x14ac:dyDescent="0.3">
      <c r="A4592" s="23" t="s">
        <v>14</v>
      </c>
      <c r="B4592" s="23" t="s">
        <v>6638</v>
      </c>
      <c r="C4592" s="23" t="s">
        <v>6639</v>
      </c>
      <c r="D4592" s="23" t="s">
        <v>11012</v>
      </c>
      <c r="E4592" s="23" t="s">
        <v>11013</v>
      </c>
      <c r="F4592" s="27">
        <v>0.25</v>
      </c>
      <c r="G4592" s="24">
        <v>0</v>
      </c>
      <c r="H4592" s="25">
        <v>4.8117999999999999</v>
      </c>
      <c r="I4592" s="25">
        <v>0.68140000000000001</v>
      </c>
      <c r="J4592" s="26">
        <v>26</v>
      </c>
      <c r="K4592" s="26">
        <v>4</v>
      </c>
      <c r="L4592" s="27">
        <v>0.1416</v>
      </c>
      <c r="M4592" s="28">
        <v>1.26513261</v>
      </c>
      <c r="N4592" s="29">
        <v>1.05</v>
      </c>
      <c r="O4592" s="31" t="s">
        <v>12</v>
      </c>
      <c r="P4592" s="31">
        <v>0.17004748049999999</v>
      </c>
      <c r="Q4592" s="31">
        <v>0.17004748054789001</v>
      </c>
      <c r="R4592" s="42"/>
      <c r="S4592" s="42" t="str">
        <f>IF(R4592="","",MAX(R4592,Q4592))</f>
        <v/>
      </c>
      <c r="T4592" s="27">
        <f>IF(A4592="placement",MIN(P4592,IF(S4592="",Q4592,S4592)),"")</f>
        <v>0.17004748049999999</v>
      </c>
      <c r="U4592" s="28">
        <f>IF($A4592="placement",T4592*J4592,"")</f>
        <v>4.421234493</v>
      </c>
      <c r="V4592" s="26">
        <f>IF($A4592="placement",U4592,IF($A4592="site",SUMIF($C:$C,$C4592,$U:$U),IF($A4592="user",SUMIF($B:$B,$B4592,$U:$U),SUM($U:$U))))</f>
        <v>4.421234493</v>
      </c>
      <c r="W4592" s="27">
        <f>V4592/J4592</f>
        <v>0.17004748050000001</v>
      </c>
    </row>
    <row r="4593" spans="1:23" x14ac:dyDescent="0.3">
      <c r="A4593" s="23" t="s">
        <v>14</v>
      </c>
      <c r="B4593" s="23" t="s">
        <v>7472</v>
      </c>
      <c r="C4593" s="23" t="s">
        <v>7473</v>
      </c>
      <c r="D4593" s="23" t="s">
        <v>7602</v>
      </c>
      <c r="E4593" s="23" t="s">
        <v>7603</v>
      </c>
      <c r="F4593" s="27">
        <v>0.25</v>
      </c>
      <c r="G4593" s="24">
        <v>0</v>
      </c>
      <c r="H4593" s="25">
        <v>2.1076000000000001</v>
      </c>
      <c r="I4593" s="25">
        <v>0.32769999999999999</v>
      </c>
      <c r="J4593" s="26">
        <v>26</v>
      </c>
      <c r="K4593" s="26">
        <v>4</v>
      </c>
      <c r="L4593" s="27">
        <v>0.1555</v>
      </c>
      <c r="M4593" s="28">
        <v>2.67288579</v>
      </c>
      <c r="N4593" s="29">
        <v>2.25</v>
      </c>
      <c r="O4593" s="31" t="s">
        <v>42</v>
      </c>
      <c r="P4593" s="31">
        <v>0.15821319070000001</v>
      </c>
      <c r="Q4593" s="31">
        <v>0.15821319068432299</v>
      </c>
      <c r="R4593" s="42"/>
      <c r="S4593" s="42" t="str">
        <f>IF(R4593="","",MAX(R4593,Q4593))</f>
        <v/>
      </c>
      <c r="T4593" s="27">
        <f>IF(A4593="placement",MIN(P4593,IF(S4593="",Q4593,S4593)),"")</f>
        <v>0.15821319068432299</v>
      </c>
      <c r="U4593" s="28">
        <f>IF($A4593="placement",T4593*J4593,"")</f>
        <v>4.1135429577923981</v>
      </c>
      <c r="V4593" s="26">
        <f>IF($A4593="placement",U4593,IF($A4593="site",SUMIF($C:$C,$C4593,$U:$U),IF($A4593="user",SUMIF($B:$B,$B4593,$U:$U),SUM($U:$U))))</f>
        <v>4.1135429577923981</v>
      </c>
      <c r="W4593" s="27">
        <f>V4593/J4593</f>
        <v>0.15821319068432299</v>
      </c>
    </row>
    <row r="4594" spans="1:23" x14ac:dyDescent="0.3">
      <c r="A4594" s="23" t="s">
        <v>14</v>
      </c>
      <c r="B4594" s="23" t="s">
        <v>1708</v>
      </c>
      <c r="C4594" s="23" t="s">
        <v>1709</v>
      </c>
      <c r="D4594" s="23" t="s">
        <v>1782</v>
      </c>
      <c r="E4594" s="23" t="s">
        <v>1783</v>
      </c>
      <c r="F4594" s="27">
        <v>0.15</v>
      </c>
      <c r="G4594" s="24">
        <v>0</v>
      </c>
      <c r="H4594" s="25">
        <v>1.0135000000000001</v>
      </c>
      <c r="I4594" s="25">
        <v>0.43230000000000002</v>
      </c>
      <c r="J4594" s="26">
        <v>26</v>
      </c>
      <c r="K4594" s="26">
        <v>4</v>
      </c>
      <c r="L4594" s="27">
        <v>0.42649999999999999</v>
      </c>
      <c r="M4594" s="28">
        <v>2.0407964299999999</v>
      </c>
      <c r="N4594" s="29">
        <v>1.55</v>
      </c>
      <c r="O4594" s="31" t="s">
        <v>42</v>
      </c>
      <c r="P4594" s="31">
        <v>0.24049259570000001</v>
      </c>
      <c r="Q4594" s="31">
        <v>0.15</v>
      </c>
      <c r="R4594" s="42"/>
      <c r="S4594" s="42" t="str">
        <f>IF(R4594="","",MAX(R4594,Q4594))</f>
        <v/>
      </c>
      <c r="T4594" s="27">
        <f>IF(A4594="placement",MIN(P4594,IF(S4594="",Q4594,S4594)),"")</f>
        <v>0.15</v>
      </c>
      <c r="U4594" s="28">
        <f>IF($A4594="placement",T4594*J4594,"")</f>
        <v>3.9</v>
      </c>
      <c r="V4594" s="26">
        <f>IF($A4594="placement",U4594,IF($A4594="site",SUMIF($C:$C,$C4594,$U:$U),IF($A4594="user",SUMIF($B:$B,$B4594,$U:$U),SUM($U:$U))))</f>
        <v>3.9</v>
      </c>
      <c r="W4594" s="27">
        <f>V4594/J4594</f>
        <v>0.15</v>
      </c>
    </row>
    <row r="4595" spans="1:23" hidden="1" x14ac:dyDescent="0.3">
      <c r="A4595" s="23" t="s">
        <v>13</v>
      </c>
      <c r="B4595" s="23" t="s">
        <v>8336</v>
      </c>
      <c r="C4595" s="23" t="s">
        <v>8338</v>
      </c>
      <c r="D4595" s="23" t="s">
        <v>9898</v>
      </c>
      <c r="E4595" s="23"/>
      <c r="F4595" s="27">
        <v>0.21529999999999999</v>
      </c>
      <c r="G4595" s="24">
        <v>0</v>
      </c>
      <c r="H4595" s="25">
        <v>22.415099999999999</v>
      </c>
      <c r="I4595" s="25">
        <v>3.3614999999999999</v>
      </c>
      <c r="J4595" s="26">
        <v>89</v>
      </c>
      <c r="K4595" s="26">
        <v>19</v>
      </c>
      <c r="L4595" s="27">
        <v>0.15</v>
      </c>
      <c r="M4595" s="28">
        <v>0.88083126</v>
      </c>
      <c r="N4595" s="29">
        <v>0.60344900000000001</v>
      </c>
      <c r="O4595" s="31"/>
      <c r="P4595" s="31">
        <v>0.31490964690000001</v>
      </c>
      <c r="Q4595" s="31">
        <v>0.21528581905203001</v>
      </c>
      <c r="R4595" s="42"/>
      <c r="S4595" s="42" t="str">
        <f>IF(R4595="","",MAX(R4595,Q4595))</f>
        <v/>
      </c>
      <c r="T4595" s="27" t="str">
        <f>IF(A4595="placement",MIN(P4595,IF(S4595="",Q4595,S4595)),"")</f>
        <v/>
      </c>
      <c r="U4595" s="28" t="str">
        <f>IF($A4595="placement",T4595*J4595,"")</f>
        <v/>
      </c>
      <c r="V4595" s="26">
        <f>IF($A4595="placement",U4595,IF($A4595="site",SUMIF($C:$C,$C4595,$U:$U),IF($A4595="user",SUMIF($B:$B,$B4595,$U:$U),SUM($U:$U))))</f>
        <v>19.149999999999999</v>
      </c>
      <c r="W4595" s="27">
        <f>V4595/J4595</f>
        <v>0.21516853932584268</v>
      </c>
    </row>
    <row r="4596" spans="1:23" hidden="1" x14ac:dyDescent="0.3">
      <c r="A4596" s="23" t="s">
        <v>10</v>
      </c>
      <c r="B4596" s="23" t="s">
        <v>7961</v>
      </c>
      <c r="C4596" s="23" t="s">
        <v>9898</v>
      </c>
      <c r="D4596" s="23" t="s">
        <v>9898</v>
      </c>
      <c r="E4596" s="23"/>
      <c r="F4596" s="27">
        <v>0.25</v>
      </c>
      <c r="G4596" s="24">
        <v>0.78042648999999997</v>
      </c>
      <c r="H4596" s="25">
        <v>482.29039999999998</v>
      </c>
      <c r="I4596" s="25">
        <v>8.7205999999999992</v>
      </c>
      <c r="J4596" s="26">
        <v>54</v>
      </c>
      <c r="K4596" s="26">
        <v>14</v>
      </c>
      <c r="L4596" s="27">
        <v>1.8100000000000002E-2</v>
      </c>
      <c r="M4596" s="28">
        <v>0.20787628999999999</v>
      </c>
      <c r="N4596" s="29">
        <v>0.03</v>
      </c>
      <c r="O4596" s="31"/>
      <c r="P4596" s="31">
        <v>0.85568339429999996</v>
      </c>
      <c r="Q4596" s="31">
        <v>0.249999999999999</v>
      </c>
      <c r="R4596" s="42"/>
      <c r="S4596" s="42" t="str">
        <f>IF(R4596="","",MAX(R4596,Q4596))</f>
        <v/>
      </c>
      <c r="T4596" s="27" t="str">
        <f>IF(A4596="placement",MIN(P4596,IF(S4596="",Q4596,S4596)),"")</f>
        <v/>
      </c>
      <c r="U4596" s="28" t="str">
        <f>IF($A4596="placement",T4596*J4596,"")</f>
        <v/>
      </c>
      <c r="V4596" s="26">
        <f>IF($A4596="placement",U4596,IF($A4596="site",SUMIF($C:$C,$C4596,$U:$U),IF($A4596="user",SUMIF($B:$B,$B4596,$U:$U),SUM($U:$U))))</f>
        <v>10.749999999999979</v>
      </c>
      <c r="W4596" s="27">
        <f>V4596/J4596</f>
        <v>0.19907407407407368</v>
      </c>
    </row>
    <row r="4597" spans="1:23" x14ac:dyDescent="0.3">
      <c r="A4597" s="23" t="s">
        <v>14</v>
      </c>
      <c r="B4597" s="23" t="s">
        <v>2294</v>
      </c>
      <c r="C4597" s="23" t="s">
        <v>2295</v>
      </c>
      <c r="D4597" s="23" t="s">
        <v>2362</v>
      </c>
      <c r="E4597" s="23" t="s">
        <v>2363</v>
      </c>
      <c r="F4597" s="27">
        <v>0.15</v>
      </c>
      <c r="G4597" s="24">
        <v>0</v>
      </c>
      <c r="H4597" s="25">
        <v>6.8582000000000001</v>
      </c>
      <c r="I4597" s="25">
        <v>0.60540000000000005</v>
      </c>
      <c r="J4597" s="26">
        <v>26</v>
      </c>
      <c r="K4597" s="26">
        <v>4</v>
      </c>
      <c r="L4597" s="27">
        <v>8.8300000000000003E-2</v>
      </c>
      <c r="M4597" s="28">
        <v>1.4489911499999999</v>
      </c>
      <c r="N4597" s="29">
        <v>1.2</v>
      </c>
      <c r="O4597" s="31" t="s">
        <v>42</v>
      </c>
      <c r="P4597" s="31">
        <v>0.1718375922</v>
      </c>
      <c r="Q4597" s="31">
        <v>0.15</v>
      </c>
      <c r="R4597" s="42"/>
      <c r="S4597" s="42" t="str">
        <f>IF(R4597="","",MAX(R4597,Q4597))</f>
        <v/>
      </c>
      <c r="T4597" s="27">
        <f>IF(A4597="placement",MIN(P4597,IF(S4597="",Q4597,S4597)),"")</f>
        <v>0.15</v>
      </c>
      <c r="U4597" s="28">
        <f>IF($A4597="placement",T4597*J4597,"")</f>
        <v>3.9</v>
      </c>
      <c r="V4597" s="26">
        <f>IF($A4597="placement",U4597,IF($A4597="site",SUMIF($C:$C,$C4597,$U:$U),IF($A4597="user",SUMIF($B:$B,$B4597,$U:$U),SUM($U:$U))))</f>
        <v>3.9</v>
      </c>
      <c r="W4597" s="27">
        <f>V4597/J4597</f>
        <v>0.15</v>
      </c>
    </row>
    <row r="4598" spans="1:23" x14ac:dyDescent="0.3">
      <c r="A4598" s="23" t="s">
        <v>14</v>
      </c>
      <c r="B4598" s="23" t="s">
        <v>7689</v>
      </c>
      <c r="C4598" s="23" t="s">
        <v>7690</v>
      </c>
      <c r="D4598" s="23" t="s">
        <v>7797</v>
      </c>
      <c r="E4598" s="23" t="s">
        <v>7798</v>
      </c>
      <c r="F4598" s="27">
        <v>0.1</v>
      </c>
      <c r="G4598" s="24">
        <v>0</v>
      </c>
      <c r="H4598" s="25">
        <v>8.3925000000000001</v>
      </c>
      <c r="I4598" s="25">
        <v>1.3261000000000001</v>
      </c>
      <c r="J4598" s="26">
        <v>26</v>
      </c>
      <c r="K4598" s="26">
        <v>3</v>
      </c>
      <c r="L4598" s="27">
        <v>0.158</v>
      </c>
      <c r="M4598" s="28">
        <v>0.64328574999999999</v>
      </c>
      <c r="N4598" s="29">
        <v>0.45</v>
      </c>
      <c r="O4598" s="31" t="s">
        <v>42</v>
      </c>
      <c r="P4598" s="31">
        <v>0.30046639759999999</v>
      </c>
      <c r="Q4598" s="31">
        <v>9.9999999999999895E-2</v>
      </c>
      <c r="R4598" s="42"/>
      <c r="S4598" s="42" t="str">
        <f>IF(R4598="","",MAX(R4598,Q4598))</f>
        <v/>
      </c>
      <c r="T4598" s="27">
        <f>IF(A4598="placement",MIN(P4598,IF(S4598="",Q4598,S4598)),"")</f>
        <v>9.9999999999999895E-2</v>
      </c>
      <c r="U4598" s="28">
        <f>IF($A4598="placement",T4598*J4598,"")</f>
        <v>2.5999999999999974</v>
      </c>
      <c r="V4598" s="26">
        <f>IF($A4598="placement",U4598,IF($A4598="site",SUMIF($C:$C,$C4598,$U:$U),IF($A4598="user",SUMIF($B:$B,$B4598,$U:$U),SUM($U:$U))))</f>
        <v>2.5999999999999974</v>
      </c>
      <c r="W4598" s="27">
        <f>V4598/J4598</f>
        <v>9.9999999999999895E-2</v>
      </c>
    </row>
    <row r="4599" spans="1:23" x14ac:dyDescent="0.3">
      <c r="A4599" s="23" t="s">
        <v>14</v>
      </c>
      <c r="B4599" s="23" t="s">
        <v>9338</v>
      </c>
      <c r="C4599" s="23" t="s">
        <v>7914</v>
      </c>
      <c r="D4599" s="23" t="s">
        <v>9356</v>
      </c>
      <c r="E4599" s="23" t="s">
        <v>9357</v>
      </c>
      <c r="F4599" s="27">
        <v>0.33</v>
      </c>
      <c r="G4599" s="24">
        <v>0</v>
      </c>
      <c r="H4599" s="25">
        <v>21.554500000000001</v>
      </c>
      <c r="I4599" s="25">
        <v>3.8212999999999999</v>
      </c>
      <c r="J4599" s="26">
        <v>25</v>
      </c>
      <c r="K4599" s="26">
        <v>8</v>
      </c>
      <c r="L4599" s="27">
        <v>0.17730000000000001</v>
      </c>
      <c r="M4599" s="28">
        <v>0.21949231999999999</v>
      </c>
      <c r="N4599" s="29">
        <v>0.1</v>
      </c>
      <c r="O4599" s="31" t="s">
        <v>12</v>
      </c>
      <c r="P4599" s="31">
        <v>0.54440318840000002</v>
      </c>
      <c r="Q4599" s="31">
        <v>0.33</v>
      </c>
      <c r="R4599" s="42"/>
      <c r="S4599" s="42" t="str">
        <f>IF(R4599="","",MAX(R4599,Q4599))</f>
        <v/>
      </c>
      <c r="T4599" s="27">
        <f>IF(A4599="placement",MIN(P4599,IF(S4599="",Q4599,S4599)),"")</f>
        <v>0.33</v>
      </c>
      <c r="U4599" s="28">
        <f>IF($A4599="placement",T4599*J4599,"")</f>
        <v>8.25</v>
      </c>
      <c r="V4599" s="26">
        <f>IF($A4599="placement",U4599,IF($A4599="site",SUMIF($C:$C,$C4599,$U:$U),IF($A4599="user",SUMIF($B:$B,$B4599,$U:$U),SUM($U:$U))))</f>
        <v>8.25</v>
      </c>
      <c r="W4599" s="27">
        <f>V4599/J4599</f>
        <v>0.33</v>
      </c>
    </row>
    <row r="4600" spans="1:23" x14ac:dyDescent="0.3">
      <c r="A4600" s="23" t="s">
        <v>14</v>
      </c>
      <c r="B4600" s="23" t="s">
        <v>9850</v>
      </c>
      <c r="C4600" s="23" t="s">
        <v>9851</v>
      </c>
      <c r="D4600" s="23" t="s">
        <v>9856</v>
      </c>
      <c r="E4600" s="23" t="s">
        <v>9857</v>
      </c>
      <c r="F4600" s="27">
        <v>0.33</v>
      </c>
      <c r="G4600" s="24">
        <v>0</v>
      </c>
      <c r="H4600" s="25">
        <v>6.9709000000000003</v>
      </c>
      <c r="I4600" s="25">
        <v>1.1404000000000001</v>
      </c>
      <c r="J4600" s="26">
        <v>25</v>
      </c>
      <c r="K4600" s="26">
        <v>8</v>
      </c>
      <c r="L4600" s="27">
        <v>0.1636</v>
      </c>
      <c r="M4600" s="28">
        <v>0.72372689999999995</v>
      </c>
      <c r="N4600" s="29">
        <v>0.5</v>
      </c>
      <c r="O4600" s="31" t="s">
        <v>12</v>
      </c>
      <c r="P4600" s="31">
        <v>0.30913166530000002</v>
      </c>
      <c r="Q4600" s="31">
        <v>0.30913166526747599</v>
      </c>
      <c r="R4600" s="42"/>
      <c r="S4600" s="42" t="str">
        <f>IF(R4600="","",MAX(R4600,Q4600))</f>
        <v/>
      </c>
      <c r="T4600" s="27">
        <f>IF(A4600="placement",MIN(P4600,IF(S4600="",Q4600,S4600)),"")</f>
        <v>0.30913166526747599</v>
      </c>
      <c r="U4600" s="28">
        <f>IF($A4600="placement",T4600*J4600,"")</f>
        <v>7.7282916316868997</v>
      </c>
      <c r="V4600" s="26">
        <f>IF($A4600="placement",U4600,IF($A4600="site",SUMIF($C:$C,$C4600,$U:$U),IF($A4600="user",SUMIF($B:$B,$B4600,$U:$U),SUM($U:$U))))</f>
        <v>7.7282916316868997</v>
      </c>
      <c r="W4600" s="27">
        <f>V4600/J4600</f>
        <v>0.30913166526747599</v>
      </c>
    </row>
    <row r="4601" spans="1:23" hidden="1" x14ac:dyDescent="0.3">
      <c r="A4601" s="23" t="s">
        <v>13</v>
      </c>
      <c r="B4601" s="23" t="s">
        <v>8439</v>
      </c>
      <c r="C4601" s="23" t="s">
        <v>8441</v>
      </c>
      <c r="D4601" s="23" t="s">
        <v>9898</v>
      </c>
      <c r="E4601" s="23"/>
      <c r="F4601" s="27">
        <v>0.31719999999999998</v>
      </c>
      <c r="G4601" s="24">
        <v>0.79221850999999999</v>
      </c>
      <c r="H4601" s="25">
        <v>60.845500000000001</v>
      </c>
      <c r="I4601" s="25">
        <v>11.910500000000001</v>
      </c>
      <c r="J4601" s="26">
        <v>88</v>
      </c>
      <c r="K4601" s="26">
        <v>28</v>
      </c>
      <c r="L4601" s="27">
        <v>0.19570000000000001</v>
      </c>
      <c r="M4601" s="28">
        <v>0.24497111999999999</v>
      </c>
      <c r="N4601" s="29">
        <v>0.1</v>
      </c>
      <c r="O4601" s="31"/>
      <c r="P4601" s="31">
        <v>0.59178862229999996</v>
      </c>
      <c r="Q4601" s="31">
        <v>0.31723449258474001</v>
      </c>
      <c r="R4601" s="42"/>
      <c r="S4601" s="42" t="str">
        <f>IF(R4601="","",MAX(R4601,Q4601))</f>
        <v/>
      </c>
      <c r="T4601" s="27" t="str">
        <f>IF(A4601="placement",MIN(P4601,IF(S4601="",Q4601,S4601)),"")</f>
        <v/>
      </c>
      <c r="U4601" s="28" t="str">
        <f>IF($A4601="placement",T4601*J4601,"")</f>
        <v/>
      </c>
      <c r="V4601" s="26">
        <f>IF($A4601="placement",U4601,IF($A4601="site",SUMIF($C:$C,$C4601,$U:$U),IF($A4601="user",SUMIF($B:$B,$B4601,$U:$U),SUM($U:$U))))</f>
        <v>26.269999999999932</v>
      </c>
      <c r="W4601" s="27">
        <f>V4601/J4601</f>
        <v>0.2985227272727265</v>
      </c>
    </row>
    <row r="4602" spans="1:23" hidden="1" x14ac:dyDescent="0.3">
      <c r="A4602" s="23" t="s">
        <v>10</v>
      </c>
      <c r="B4602" s="23" t="s">
        <v>8111</v>
      </c>
      <c r="C4602" s="23" t="s">
        <v>9898</v>
      </c>
      <c r="D4602" s="32" t="s">
        <v>9898</v>
      </c>
      <c r="E4602" s="23"/>
      <c r="F4602" s="27">
        <v>0.25</v>
      </c>
      <c r="G4602" s="24">
        <v>0</v>
      </c>
      <c r="H4602" s="25">
        <v>123.29770000000001</v>
      </c>
      <c r="I4602" s="25">
        <v>3.8614000000000002</v>
      </c>
      <c r="J4602" s="26">
        <v>58</v>
      </c>
      <c r="K4602" s="26">
        <v>-11</v>
      </c>
      <c r="L4602" s="27">
        <v>3.1300000000000001E-2</v>
      </c>
      <c r="M4602" s="28">
        <v>0.50054754999999995</v>
      </c>
      <c r="N4602" s="29">
        <v>0.35</v>
      </c>
      <c r="O4602" s="31"/>
      <c r="P4602" s="31">
        <v>0.30076573130000001</v>
      </c>
      <c r="Q4602" s="31">
        <v>0.25</v>
      </c>
      <c r="R4602" s="42"/>
      <c r="S4602" s="42" t="str">
        <f>IF(R4602="","",MAX(R4602,Q4602))</f>
        <v/>
      </c>
      <c r="T4602" s="27" t="str">
        <f>IF(A4602="placement",MIN(P4602,IF(S4602="",Q4602,S4602)),"")</f>
        <v/>
      </c>
      <c r="U4602" s="28" t="str">
        <f>IF($A4602="placement",T4602*J4602,"")</f>
        <v/>
      </c>
      <c r="V4602" s="26">
        <f>IF($A4602="placement",U4602,IF($A4602="site",SUMIF($C:$C,$C4602,$U:$U),IF($A4602="user",SUMIF($B:$B,$B4602,$U:$U),SUM($U:$U))))</f>
        <v>11.5</v>
      </c>
      <c r="W4602" s="27">
        <f>V4602/J4602</f>
        <v>0.19827586206896552</v>
      </c>
    </row>
    <row r="4603" spans="1:23" x14ac:dyDescent="0.3">
      <c r="A4603" s="23" t="s">
        <v>14</v>
      </c>
      <c r="B4603" s="23" t="s">
        <v>678</v>
      </c>
      <c r="C4603" s="23" t="s">
        <v>680</v>
      </c>
      <c r="D4603" s="23" t="s">
        <v>862</v>
      </c>
      <c r="E4603" s="23" t="s">
        <v>863</v>
      </c>
      <c r="F4603" s="27">
        <v>0.25</v>
      </c>
      <c r="G4603" s="24">
        <v>0</v>
      </c>
      <c r="H4603" s="25">
        <v>2.0880000000000001</v>
      </c>
      <c r="I4603" s="25">
        <v>1.4298999999999999</v>
      </c>
      <c r="J4603" s="26">
        <v>25</v>
      </c>
      <c r="K4603" s="26">
        <v>6</v>
      </c>
      <c r="L4603" s="27">
        <v>0.68479999999999996</v>
      </c>
      <c r="M4603" s="28">
        <v>0.57981815999999997</v>
      </c>
      <c r="N4603" s="29">
        <v>0.2</v>
      </c>
      <c r="O4603" s="31" t="s">
        <v>12</v>
      </c>
      <c r="P4603" s="31">
        <v>0.65506427270000001</v>
      </c>
      <c r="Q4603" s="31">
        <v>0.25</v>
      </c>
      <c r="R4603" s="42">
        <v>0.28000000000000003</v>
      </c>
      <c r="S4603" s="42">
        <f>IF(R4603="","",MAX(R4603,Q4603))</f>
        <v>0.28000000000000003</v>
      </c>
      <c r="T4603" s="27">
        <f>IF(A4603="placement",MIN(P4603,IF(S4603="",Q4603,S4603)),"")</f>
        <v>0.28000000000000003</v>
      </c>
      <c r="U4603" s="28">
        <f>IF($A4603="placement",T4603*J4603,"")</f>
        <v>7.0000000000000009</v>
      </c>
      <c r="V4603" s="26">
        <f>IF($A4603="placement",U4603,IF($A4603="site",SUMIF($C:$C,$C4603,$U:$U),IF($A4603="user",SUMIF($B:$B,$B4603,$U:$U),SUM($U:$U))))</f>
        <v>7.0000000000000009</v>
      </c>
      <c r="W4603" s="27">
        <f>V4603/J4603</f>
        <v>0.28000000000000003</v>
      </c>
    </row>
    <row r="4604" spans="1:23" x14ac:dyDescent="0.3">
      <c r="A4604" s="23" t="s">
        <v>14</v>
      </c>
      <c r="B4604" s="23" t="s">
        <v>1708</v>
      </c>
      <c r="C4604" s="23" t="s">
        <v>1709</v>
      </c>
      <c r="D4604" s="23" t="s">
        <v>1724</v>
      </c>
      <c r="E4604" s="23" t="s">
        <v>1725</v>
      </c>
      <c r="F4604" s="27">
        <v>0.25</v>
      </c>
      <c r="G4604" s="24">
        <v>0</v>
      </c>
      <c r="H4604" s="25">
        <v>1.9401999999999999</v>
      </c>
      <c r="I4604" s="25">
        <v>0.41760000000000003</v>
      </c>
      <c r="J4604" s="26">
        <v>25</v>
      </c>
      <c r="K4604" s="26">
        <v>6</v>
      </c>
      <c r="L4604" s="27">
        <v>0.2152</v>
      </c>
      <c r="M4604" s="28">
        <v>2.0131885</v>
      </c>
      <c r="N4604" s="29">
        <v>1.5</v>
      </c>
      <c r="O4604" s="31" t="s">
        <v>42</v>
      </c>
      <c r="P4604" s="31">
        <v>0.25491328990000001</v>
      </c>
      <c r="Q4604" s="31">
        <v>0.25</v>
      </c>
      <c r="R4604" s="42">
        <v>0.3</v>
      </c>
      <c r="S4604" s="42">
        <f>IF(R4604="","",MAX(R4604,Q4604))</f>
        <v>0.3</v>
      </c>
      <c r="T4604" s="27">
        <f>IF(A4604="placement",MIN(P4604,IF(S4604="",Q4604,S4604)),"")</f>
        <v>0.25491328990000001</v>
      </c>
      <c r="U4604" s="28">
        <f>IF($A4604="placement",T4604*J4604,"")</f>
        <v>6.3728322474999999</v>
      </c>
      <c r="V4604" s="26">
        <f>IF($A4604="placement",U4604,IF($A4604="site",SUMIF($C:$C,$C4604,$U:$U),IF($A4604="user",SUMIF($B:$B,$B4604,$U:$U),SUM($U:$U))))</f>
        <v>6.3728322474999999</v>
      </c>
      <c r="W4604" s="27">
        <f>V4604/J4604</f>
        <v>0.25491328990000001</v>
      </c>
    </row>
    <row r="4605" spans="1:23" x14ac:dyDescent="0.3">
      <c r="A4605" s="23" t="s">
        <v>14</v>
      </c>
      <c r="B4605" s="23" t="s">
        <v>678</v>
      </c>
      <c r="C4605" s="23" t="s">
        <v>680</v>
      </c>
      <c r="D4605" s="23" t="s">
        <v>794</v>
      </c>
      <c r="E4605" s="23" t="s">
        <v>795</v>
      </c>
      <c r="F4605" s="27">
        <v>0.25</v>
      </c>
      <c r="G4605" s="24">
        <v>0</v>
      </c>
      <c r="H4605" s="25">
        <v>2.2504</v>
      </c>
      <c r="I4605" s="25">
        <v>1.5392999999999999</v>
      </c>
      <c r="J4605" s="26">
        <v>25</v>
      </c>
      <c r="K4605" s="26">
        <v>6</v>
      </c>
      <c r="L4605" s="27">
        <v>0.68400000000000005</v>
      </c>
      <c r="M4605" s="28">
        <v>0.54768444999999999</v>
      </c>
      <c r="N4605" s="29">
        <v>0.2</v>
      </c>
      <c r="O4605" s="31" t="s">
        <v>12</v>
      </c>
      <c r="P4605" s="31">
        <v>0.63482622470000005</v>
      </c>
      <c r="Q4605" s="31">
        <v>0.25</v>
      </c>
      <c r="R4605" s="42"/>
      <c r="S4605" s="42" t="str">
        <f>IF(R4605="","",MAX(R4605,Q4605))</f>
        <v/>
      </c>
      <c r="T4605" s="27">
        <f>IF(A4605="placement",MIN(P4605,IF(S4605="",Q4605,S4605)),"")</f>
        <v>0.25</v>
      </c>
      <c r="U4605" s="28">
        <f>IF($A4605="placement",T4605*J4605,"")</f>
        <v>6.25</v>
      </c>
      <c r="V4605" s="23">
        <f>IF($A4605="placement",U4605,IF($A4605="site",SUMIF($C:$C,$C4605,$U:$U),IF($A4605="user",SUMIF($B:$B,$B4605,$U:$U),SUM($U:$U))))</f>
        <v>6.25</v>
      </c>
      <c r="W4605" s="27">
        <f>V4605/J4605</f>
        <v>0.25</v>
      </c>
    </row>
    <row r="4606" spans="1:23" hidden="1" x14ac:dyDescent="0.3">
      <c r="A4606" s="23" t="s">
        <v>13</v>
      </c>
      <c r="B4606" s="23" t="s">
        <v>8278</v>
      </c>
      <c r="C4606" s="23" t="s">
        <v>8279</v>
      </c>
      <c r="D4606" s="23" t="s">
        <v>9898</v>
      </c>
      <c r="E4606" s="23"/>
      <c r="F4606" s="27">
        <v>0.25</v>
      </c>
      <c r="G4606" s="24">
        <v>0.62642787</v>
      </c>
      <c r="H4606" s="25">
        <v>397.6653</v>
      </c>
      <c r="I4606" s="25">
        <v>49.947200000000002</v>
      </c>
      <c r="J4606" s="26">
        <v>86</v>
      </c>
      <c r="K4606" s="26">
        <v>22</v>
      </c>
      <c r="L4606" s="27">
        <v>0.12559999999999999</v>
      </c>
      <c r="M4606" s="28">
        <v>5.7539029999999998E-2</v>
      </c>
      <c r="N4606" s="29">
        <v>0.01</v>
      </c>
      <c r="O4606" s="31"/>
      <c r="P4606" s="31">
        <v>0.82620492710000004</v>
      </c>
      <c r="Q4606" s="31">
        <v>0.25</v>
      </c>
      <c r="R4606" s="42"/>
      <c r="S4606" s="42" t="str">
        <f>IF(R4606="","",MAX(R4606,Q4606))</f>
        <v/>
      </c>
      <c r="T4606" s="27" t="str">
        <f>IF(A4606="placement",MIN(P4606,IF(S4606="",Q4606,S4606)),"")</f>
        <v/>
      </c>
      <c r="U4606" s="28" t="str">
        <f>IF($A4606="placement",T4606*J4606,"")</f>
        <v/>
      </c>
      <c r="V4606" s="26">
        <f>IF($A4606="placement",U4606,IF($A4606="site",SUMIF($C:$C,$C4606,$U:$U),IF($A4606="user",SUMIF($B:$B,$B4606,$U:$U),SUM($U:$U))))</f>
        <v>15.5</v>
      </c>
      <c r="W4606" s="27">
        <f>V4606/J4606</f>
        <v>0.18023255813953487</v>
      </c>
    </row>
    <row r="4607" spans="1:23" hidden="1" x14ac:dyDescent="0.3">
      <c r="A4607" s="23" t="s">
        <v>10</v>
      </c>
      <c r="B4607" s="23" t="s">
        <v>1220</v>
      </c>
      <c r="C4607" s="23" t="s">
        <v>9898</v>
      </c>
      <c r="D4607" s="23" t="s">
        <v>9898</v>
      </c>
      <c r="E4607" s="23"/>
      <c r="F4607" s="27">
        <v>0.1052</v>
      </c>
      <c r="G4607" s="24">
        <v>0.95377076999999999</v>
      </c>
      <c r="H4607" s="25">
        <v>569.6644</v>
      </c>
      <c r="I4607" s="25">
        <v>290.59629999999999</v>
      </c>
      <c r="J4607" s="26">
        <v>10303</v>
      </c>
      <c r="K4607" s="26">
        <v>1084</v>
      </c>
      <c r="L4607" s="27">
        <v>0.5101</v>
      </c>
      <c r="M4607" s="28">
        <v>1.18180785</v>
      </c>
      <c r="N4607" s="29">
        <v>0.67007499999999998</v>
      </c>
      <c r="O4607" s="31"/>
      <c r="P4607" s="31">
        <v>0.43300850439999999</v>
      </c>
      <c r="Q4607" s="31">
        <v>0.105168060744355</v>
      </c>
      <c r="R4607" s="42">
        <v>0.19</v>
      </c>
      <c r="S4607" s="42">
        <f>IF(R4607="","",MAX(R4607,Q4607))</f>
        <v>0.19</v>
      </c>
      <c r="T4607" s="27" t="str">
        <f>IF(A4607="placement",MIN(P4607,IF(S4607="",Q4607,S4607)),"")</f>
        <v/>
      </c>
      <c r="U4607" s="28" t="str">
        <f>IF($A4607="placement",T4607*J4607,"")</f>
        <v/>
      </c>
      <c r="V4607" s="26">
        <f>IF($A4607="placement",U4607,IF($A4607="site",SUMIF($C:$C,$C4607,$U:$U),IF($A4607="user",SUMIF($B:$B,$B4607,$U:$U),SUM($U:$U))))</f>
        <v>2040.3999999999996</v>
      </c>
      <c r="W4607" s="27">
        <f>V4607/J4607</f>
        <v>0.1980394059982529</v>
      </c>
    </row>
    <row r="4608" spans="1:23" hidden="1" x14ac:dyDescent="0.3">
      <c r="A4608" s="23" t="s">
        <v>13</v>
      </c>
      <c r="B4608" s="23" t="s">
        <v>11038</v>
      </c>
      <c r="C4608" s="23" t="s">
        <v>11039</v>
      </c>
      <c r="D4608" s="32" t="s">
        <v>9898</v>
      </c>
      <c r="E4608" s="23"/>
      <c r="F4608" s="27">
        <v>0.25</v>
      </c>
      <c r="G4608" s="24">
        <v>0</v>
      </c>
      <c r="H4608" s="25">
        <v>10.5054</v>
      </c>
      <c r="I4608" s="25">
        <v>1.9245000000000001</v>
      </c>
      <c r="J4608" s="26">
        <v>85</v>
      </c>
      <c r="K4608" s="26">
        <v>21</v>
      </c>
      <c r="L4608" s="27">
        <v>0.1832</v>
      </c>
      <c r="M4608" s="28">
        <v>1.4706305900000001</v>
      </c>
      <c r="N4608" s="29">
        <v>0.95474999999999999</v>
      </c>
      <c r="O4608" s="31"/>
      <c r="P4608" s="31">
        <v>0.35078869829999998</v>
      </c>
      <c r="Q4608" s="31">
        <v>0.249999999999999</v>
      </c>
      <c r="R4608" s="42"/>
      <c r="S4608" s="42" t="str">
        <f>IF(R4608="","",MAX(R4608,Q4608))</f>
        <v/>
      </c>
      <c r="T4608" s="27" t="str">
        <f>IF(A4608="placement",MIN(P4608,IF(S4608="",Q4608,S4608)),"")</f>
        <v/>
      </c>
      <c r="U4608" s="28" t="str">
        <f>IF($A4608="placement",T4608*J4608,"")</f>
        <v/>
      </c>
      <c r="V4608" s="26">
        <f>IF($A4608="placement",U4608,IF($A4608="site",SUMIF($C:$C,$C4608,$U:$U),IF($A4608="user",SUMIF($B:$B,$B4608,$U:$U),SUM($U:$U))))</f>
        <v>21.24999999999995</v>
      </c>
      <c r="W4608" s="27">
        <f>V4608/J4608</f>
        <v>0.24999999999999942</v>
      </c>
    </row>
    <row r="4609" spans="1:23" hidden="1" x14ac:dyDescent="0.3">
      <c r="A4609" s="23" t="s">
        <v>10</v>
      </c>
      <c r="B4609" s="23" t="s">
        <v>10701</v>
      </c>
      <c r="C4609" s="23" t="s">
        <v>9898</v>
      </c>
      <c r="D4609" s="32" t="s">
        <v>9898</v>
      </c>
      <c r="E4609" s="23"/>
      <c r="F4609" s="27">
        <v>0.32990000000000003</v>
      </c>
      <c r="G4609" s="24">
        <v>0</v>
      </c>
      <c r="H4609" s="25">
        <v>1.0599000000000001</v>
      </c>
      <c r="I4609" s="25">
        <v>0.3024</v>
      </c>
      <c r="J4609" s="26">
        <v>29</v>
      </c>
      <c r="K4609" s="26">
        <v>6</v>
      </c>
      <c r="L4609" s="27">
        <v>0.2853</v>
      </c>
      <c r="M4609" s="28">
        <v>3.14435522</v>
      </c>
      <c r="N4609" s="29">
        <v>2.4992909999999999</v>
      </c>
      <c r="O4609" s="31"/>
      <c r="P4609" s="31">
        <v>0.20514991930000001</v>
      </c>
      <c r="Q4609" s="31">
        <v>0.20514991932818499</v>
      </c>
      <c r="R4609" s="42"/>
      <c r="S4609" s="42" t="str">
        <f>IF(R4609="","",MAX(R4609,Q4609))</f>
        <v/>
      </c>
      <c r="T4609" s="27" t="str">
        <f>IF(A4609="placement",MIN(P4609,IF(S4609="",Q4609,S4609)),"")</f>
        <v/>
      </c>
      <c r="U4609" s="28" t="str">
        <f>IF($A4609="placement",T4609*J4609,"")</f>
        <v/>
      </c>
      <c r="V4609" s="26">
        <f>IF($A4609="placement",U4609,IF($A4609="site",SUMIF($C:$C,$C4609,$U:$U),IF($A4609="user",SUMIF($B:$B,$B4609,$U:$U),SUM($U:$U))))</f>
        <v>5.7426826688000006</v>
      </c>
      <c r="W4609" s="27">
        <f>V4609/J4609</f>
        <v>0.19802354030344829</v>
      </c>
    </row>
    <row r="4610" spans="1:23" x14ac:dyDescent="0.3">
      <c r="A4610" s="23" t="s">
        <v>14</v>
      </c>
      <c r="B4610" s="23" t="s">
        <v>1350</v>
      </c>
      <c r="C4610" s="23" t="s">
        <v>1352</v>
      </c>
      <c r="D4610" s="23" t="s">
        <v>1359</v>
      </c>
      <c r="E4610" s="23" t="s">
        <v>1360</v>
      </c>
      <c r="F4610" s="27">
        <v>0.25</v>
      </c>
      <c r="G4610" s="24">
        <v>0</v>
      </c>
      <c r="H4610" s="25">
        <v>7.5490000000000004</v>
      </c>
      <c r="I4610" s="25">
        <v>1.8101</v>
      </c>
      <c r="J4610" s="26">
        <v>25</v>
      </c>
      <c r="K4610" s="26">
        <v>6</v>
      </c>
      <c r="L4610" s="27">
        <v>0.23980000000000001</v>
      </c>
      <c r="M4610" s="28">
        <v>0.46261788999999998</v>
      </c>
      <c r="N4610" s="29">
        <v>0.3</v>
      </c>
      <c r="O4610" s="31" t="s">
        <v>42</v>
      </c>
      <c r="P4610" s="31">
        <v>0.35151665069999999</v>
      </c>
      <c r="Q4610" s="31">
        <v>0.25</v>
      </c>
      <c r="R4610" s="42"/>
      <c r="S4610" s="42" t="str">
        <f>IF(R4610="","",MAX(R4610,Q4610))</f>
        <v/>
      </c>
      <c r="T4610" s="27">
        <f>IF(A4610="placement",MIN(P4610,IF(S4610="",Q4610,S4610)),"")</f>
        <v>0.25</v>
      </c>
      <c r="U4610" s="28">
        <f>IF($A4610="placement",T4610*J4610,"")</f>
        <v>6.25</v>
      </c>
      <c r="V4610" s="26">
        <f>IF($A4610="placement",U4610,IF($A4610="site",SUMIF($C:$C,$C4610,$U:$U),IF($A4610="user",SUMIF($B:$B,$B4610,$U:$U),SUM($U:$U))))</f>
        <v>6.25</v>
      </c>
      <c r="W4610" s="27">
        <f>V4610/J4610</f>
        <v>0.25</v>
      </c>
    </row>
    <row r="4611" spans="1:23" x14ac:dyDescent="0.3">
      <c r="A4611" s="23" t="s">
        <v>14</v>
      </c>
      <c r="B4611" s="23" t="s">
        <v>1638</v>
      </c>
      <c r="C4611" s="23" t="s">
        <v>1640</v>
      </c>
      <c r="D4611" s="23" t="s">
        <v>1643</v>
      </c>
      <c r="E4611" s="23" t="s">
        <v>1644</v>
      </c>
      <c r="F4611" s="27">
        <v>0.25</v>
      </c>
      <c r="G4611" s="24">
        <v>1</v>
      </c>
      <c r="H4611" s="25">
        <v>77.299400000000006</v>
      </c>
      <c r="I4611" s="25">
        <v>2.0274000000000001</v>
      </c>
      <c r="J4611" s="26">
        <v>25</v>
      </c>
      <c r="K4611" s="26">
        <v>6</v>
      </c>
      <c r="L4611" s="27">
        <v>2.6200000000000001E-2</v>
      </c>
      <c r="M4611" s="28">
        <v>0.41266955999999999</v>
      </c>
      <c r="N4611" s="29">
        <v>0.2</v>
      </c>
      <c r="O4611" s="31" t="s">
        <v>12</v>
      </c>
      <c r="P4611" s="31">
        <v>0.51535072739999999</v>
      </c>
      <c r="Q4611" s="31">
        <v>0.25</v>
      </c>
      <c r="R4611" s="42"/>
      <c r="S4611" s="42" t="str">
        <f>IF(R4611="","",MAX(R4611,Q4611))</f>
        <v/>
      </c>
      <c r="T4611" s="27">
        <f>IF(A4611="placement",MIN(P4611,IF(S4611="",Q4611,S4611)),"")</f>
        <v>0.25</v>
      </c>
      <c r="U4611" s="28">
        <f>IF($A4611="placement",T4611*J4611,"")</f>
        <v>6.25</v>
      </c>
      <c r="V4611" s="26">
        <f>IF($A4611="placement",U4611,IF($A4611="site",SUMIF($C:$C,$C4611,$U:$U),IF($A4611="user",SUMIF($B:$B,$B4611,$U:$U),SUM($U:$U))))</f>
        <v>6.25</v>
      </c>
      <c r="W4611" s="27">
        <f>V4611/J4611</f>
        <v>0.25</v>
      </c>
    </row>
    <row r="4612" spans="1:23" x14ac:dyDescent="0.3">
      <c r="A4612" s="23" t="s">
        <v>14</v>
      </c>
      <c r="B4612" s="23" t="s">
        <v>1708</v>
      </c>
      <c r="C4612" s="23" t="s">
        <v>1709</v>
      </c>
      <c r="D4612" s="32" t="s">
        <v>1916</v>
      </c>
      <c r="E4612" s="23" t="s">
        <v>1917</v>
      </c>
      <c r="F4612" s="27">
        <v>0.25</v>
      </c>
      <c r="G4612" s="24">
        <v>0</v>
      </c>
      <c r="H4612" s="25">
        <v>1.0494000000000001</v>
      </c>
      <c r="I4612" s="25">
        <v>0.43269999999999997</v>
      </c>
      <c r="J4612" s="26">
        <v>25</v>
      </c>
      <c r="K4612" s="26">
        <v>6</v>
      </c>
      <c r="L4612" s="27">
        <v>0.4123</v>
      </c>
      <c r="M4612" s="28">
        <v>1.9079564200000001</v>
      </c>
      <c r="N4612" s="46">
        <v>1.4</v>
      </c>
      <c r="O4612" s="31" t="s">
        <v>12</v>
      </c>
      <c r="P4612" s="31">
        <v>0.26623062019999999</v>
      </c>
      <c r="Q4612" s="31">
        <v>0.25</v>
      </c>
      <c r="R4612" s="42">
        <v>0.1</v>
      </c>
      <c r="S4612" s="42">
        <f>IF(R4612="","",MAX(R4612,Q4612))</f>
        <v>0.25</v>
      </c>
      <c r="T4612" s="27">
        <f>IF(A4612="placement",MIN(P4612,IF(S4612="",Q4612,S4612)),"")</f>
        <v>0.25</v>
      </c>
      <c r="U4612" s="28">
        <f>IF($A4612="placement",T4612*J4612,"")</f>
        <v>6.25</v>
      </c>
      <c r="V4612" s="26">
        <f>IF($A4612="placement",U4612,IF($A4612="site",SUMIF($C:$C,$C4612,$U:$U),IF($A4612="user",SUMIF($B:$B,$B4612,$U:$U),SUM($U:$U))))</f>
        <v>6.25</v>
      </c>
      <c r="W4612" s="27">
        <f>V4612/J4612</f>
        <v>0.25</v>
      </c>
    </row>
    <row r="4613" spans="1:23" x14ac:dyDescent="0.3">
      <c r="A4613" s="23" t="s">
        <v>14</v>
      </c>
      <c r="B4613" s="23" t="s">
        <v>1708</v>
      </c>
      <c r="C4613" s="23" t="s">
        <v>1709</v>
      </c>
      <c r="D4613" s="23" t="s">
        <v>2116</v>
      </c>
      <c r="E4613" s="23" t="s">
        <v>2117</v>
      </c>
      <c r="F4613" s="27">
        <v>0.25</v>
      </c>
      <c r="G4613" s="24">
        <v>0</v>
      </c>
      <c r="H4613" s="25">
        <v>0.78320000000000001</v>
      </c>
      <c r="I4613" s="25">
        <v>0.42630000000000001</v>
      </c>
      <c r="J4613" s="26">
        <v>25</v>
      </c>
      <c r="K4613" s="26">
        <v>6</v>
      </c>
      <c r="L4613" s="27">
        <v>0.54430000000000001</v>
      </c>
      <c r="M4613" s="28">
        <v>1.9232406200000001</v>
      </c>
      <c r="N4613" s="29">
        <v>1.4</v>
      </c>
      <c r="O4613" s="31" t="s">
        <v>12</v>
      </c>
      <c r="P4613" s="31">
        <v>0.27206196259999998</v>
      </c>
      <c r="Q4613" s="31">
        <v>0.25</v>
      </c>
      <c r="R4613" s="42"/>
      <c r="S4613" s="42" t="str">
        <f>IF(R4613="","",MAX(R4613,Q4613))</f>
        <v/>
      </c>
      <c r="T4613" s="27">
        <f>IF(A4613="placement",MIN(P4613,IF(S4613="",Q4613,S4613)),"")</f>
        <v>0.25</v>
      </c>
      <c r="U4613" s="28">
        <f>IF($A4613="placement",T4613*J4613,"")</f>
        <v>6.25</v>
      </c>
      <c r="V4613" s="26">
        <f>IF($A4613="placement",U4613,IF($A4613="site",SUMIF($C:$C,$C4613,$U:$U),IF($A4613="user",SUMIF($B:$B,$B4613,$U:$U),SUM($U:$U))))</f>
        <v>6.25</v>
      </c>
      <c r="W4613" s="27">
        <f>V4613/J4613</f>
        <v>0.25</v>
      </c>
    </row>
    <row r="4614" spans="1:23" x14ac:dyDescent="0.3">
      <c r="A4614" s="23" t="s">
        <v>14</v>
      </c>
      <c r="B4614" s="23" t="s">
        <v>3266</v>
      </c>
      <c r="C4614" s="23" t="s">
        <v>3268</v>
      </c>
      <c r="D4614" s="23" t="s">
        <v>10125</v>
      </c>
      <c r="E4614" s="23" t="s">
        <v>10126</v>
      </c>
      <c r="F4614" s="27">
        <v>0.25</v>
      </c>
      <c r="G4614" s="24">
        <v>0</v>
      </c>
      <c r="H4614" s="25">
        <v>29.298500000000001</v>
      </c>
      <c r="I4614" s="25">
        <v>0.57030000000000003</v>
      </c>
      <c r="J4614" s="26">
        <v>25</v>
      </c>
      <c r="K4614" s="26">
        <v>6</v>
      </c>
      <c r="L4614" s="27">
        <v>1.95E-2</v>
      </c>
      <c r="M4614" s="28">
        <v>1.4714554099999999</v>
      </c>
      <c r="N4614" s="29">
        <v>1.05</v>
      </c>
      <c r="O4614" s="31" t="s">
        <v>12</v>
      </c>
      <c r="P4614" s="31">
        <v>0.2864207829</v>
      </c>
      <c r="Q4614" s="31">
        <v>0.25</v>
      </c>
      <c r="R4614" s="42">
        <v>0.2</v>
      </c>
      <c r="S4614" s="42">
        <f>IF(R4614="","",MAX(R4614,Q4614))</f>
        <v>0.25</v>
      </c>
      <c r="T4614" s="27">
        <f>IF(A4614="placement",MIN(P4614,IF(S4614="",Q4614,S4614)),"")</f>
        <v>0.25</v>
      </c>
      <c r="U4614" s="28">
        <f>IF($A4614="placement",T4614*J4614,"")</f>
        <v>6.25</v>
      </c>
      <c r="V4614" s="26">
        <f>IF($A4614="placement",U4614,IF($A4614="site",SUMIF($C:$C,$C4614,$U:$U),IF($A4614="user",SUMIF($B:$B,$B4614,$U:$U),SUM($U:$U))))</f>
        <v>6.25</v>
      </c>
      <c r="W4614" s="27">
        <f>V4614/J4614</f>
        <v>0.25</v>
      </c>
    </row>
    <row r="4615" spans="1:23" x14ac:dyDescent="0.3">
      <c r="A4615" s="23" t="s">
        <v>14</v>
      </c>
      <c r="B4615" s="23" t="s">
        <v>4652</v>
      </c>
      <c r="C4615" s="23" t="s">
        <v>4653</v>
      </c>
      <c r="D4615" s="23" t="s">
        <v>4658</v>
      </c>
      <c r="E4615" s="23" t="s">
        <v>4659</v>
      </c>
      <c r="F4615" s="27">
        <v>0.25</v>
      </c>
      <c r="G4615" s="24">
        <v>0</v>
      </c>
      <c r="H4615" s="25">
        <v>8.2284000000000006</v>
      </c>
      <c r="I4615" s="25">
        <v>2.9699</v>
      </c>
      <c r="J4615" s="26">
        <v>25</v>
      </c>
      <c r="K4615" s="26">
        <v>6</v>
      </c>
      <c r="L4615" s="27">
        <v>0.3609</v>
      </c>
      <c r="M4615" s="28">
        <v>0.28073787</v>
      </c>
      <c r="N4615" s="29">
        <v>0.03</v>
      </c>
      <c r="O4615" s="31" t="s">
        <v>12</v>
      </c>
      <c r="P4615" s="31">
        <v>0.89313874989999997</v>
      </c>
      <c r="Q4615" s="31">
        <v>0.25</v>
      </c>
      <c r="R4615" s="42"/>
      <c r="S4615" s="42" t="str">
        <f>IF(R4615="","",MAX(R4615,Q4615))</f>
        <v/>
      </c>
      <c r="T4615" s="27">
        <f>IF(A4615="placement",MIN(P4615,IF(S4615="",Q4615,S4615)),"")</f>
        <v>0.25</v>
      </c>
      <c r="U4615" s="28">
        <f>IF($A4615="placement",T4615*J4615,"")</f>
        <v>6.25</v>
      </c>
      <c r="V4615" s="26">
        <f>IF($A4615="placement",U4615,IF($A4615="site",SUMIF($C:$C,$C4615,$U:$U),IF($A4615="user",SUMIF($B:$B,$B4615,$U:$U),SUM($U:$U))))</f>
        <v>6.25</v>
      </c>
      <c r="W4615" s="27">
        <f>V4615/J4615</f>
        <v>0.25</v>
      </c>
    </row>
    <row r="4616" spans="1:23" hidden="1" x14ac:dyDescent="0.3">
      <c r="A4616" s="23" t="s">
        <v>13</v>
      </c>
      <c r="B4616" s="23" t="s">
        <v>6425</v>
      </c>
      <c r="C4616" s="23" t="s">
        <v>6426</v>
      </c>
      <c r="D4616" s="23" t="s">
        <v>9898</v>
      </c>
      <c r="E4616" s="23"/>
      <c r="F4616" s="27">
        <v>0.28120000000000001</v>
      </c>
      <c r="G4616" s="24">
        <v>0</v>
      </c>
      <c r="H4616" s="25">
        <v>28.281400000000001</v>
      </c>
      <c r="I4616" s="25">
        <v>6.3827999999999996</v>
      </c>
      <c r="J4616" s="26">
        <v>83</v>
      </c>
      <c r="K4616" s="26">
        <v>23</v>
      </c>
      <c r="L4616" s="27">
        <v>0.22570000000000001</v>
      </c>
      <c r="M4616" s="28">
        <v>0.43492877000000002</v>
      </c>
      <c r="N4616" s="29">
        <v>0.28000000000000003</v>
      </c>
      <c r="O4616" s="31"/>
      <c r="P4616" s="31">
        <v>0.35621642209999999</v>
      </c>
      <c r="Q4616" s="31">
        <v>0.28117072518062602</v>
      </c>
      <c r="R4616" s="42"/>
      <c r="S4616" s="42" t="str">
        <f>IF(R4616="","",MAX(R4616,Q4616))</f>
        <v/>
      </c>
      <c r="T4616" s="27" t="str">
        <f>IF(A4616="placement",MIN(P4616,IF(S4616="",Q4616,S4616)),"")</f>
        <v/>
      </c>
      <c r="U4616" s="28" t="str">
        <f>IF($A4616="placement",T4616*J4616,"")</f>
        <v/>
      </c>
      <c r="V4616" s="26">
        <f>IF($A4616="placement",U4616,IF($A4616="site",SUMIF($C:$C,$C4616,$U:$U),IF($A4616="user",SUMIF($B:$B,$B4616,$U:$U),SUM($U:$U))))</f>
        <v>23.359999999999978</v>
      </c>
      <c r="W4616" s="27">
        <f>V4616/J4616</f>
        <v>0.28144578313252988</v>
      </c>
    </row>
    <row r="4617" spans="1:23" hidden="1" x14ac:dyDescent="0.3">
      <c r="A4617" s="23" t="s">
        <v>10</v>
      </c>
      <c r="B4617" s="23" t="s">
        <v>3053</v>
      </c>
      <c r="C4617" s="23" t="s">
        <v>9898</v>
      </c>
      <c r="D4617" s="23" t="s">
        <v>9898</v>
      </c>
      <c r="E4617" s="23"/>
      <c r="F4617" s="27">
        <v>0.1983</v>
      </c>
      <c r="G4617" s="24">
        <v>0.98395047999999996</v>
      </c>
      <c r="H4617" s="25">
        <v>6727.7186000000002</v>
      </c>
      <c r="I4617" s="25">
        <v>1190.9903999999999</v>
      </c>
      <c r="J4617" s="26">
        <v>41558</v>
      </c>
      <c r="K4617" s="26">
        <v>7572</v>
      </c>
      <c r="L4617" s="27">
        <v>0.17699999999999999</v>
      </c>
      <c r="M4617" s="28">
        <v>1.1631236899999999</v>
      </c>
      <c r="N4617" s="29">
        <v>0.79457800000000001</v>
      </c>
      <c r="O4617" s="31"/>
      <c r="P4617" s="31">
        <v>0.31685855540000002</v>
      </c>
      <c r="Q4617" s="31">
        <v>0.19825160196043601</v>
      </c>
      <c r="R4617" s="42"/>
      <c r="S4617" s="42" t="str">
        <f>IF(R4617="","",MAX(R4617,Q4617))</f>
        <v/>
      </c>
      <c r="T4617" s="27" t="str">
        <f>IF(A4617="placement",MIN(P4617,IF(S4617="",Q4617,S4617)),"")</f>
        <v/>
      </c>
      <c r="U4617" s="28" t="str">
        <f>IF($A4617="placement",T4617*J4617,"")</f>
        <v/>
      </c>
      <c r="V4617" s="26">
        <f>IF($A4617="placement",U4617,IF($A4617="site",SUMIF($C:$C,$C4617,$U:$U),IF($A4617="user",SUMIF($B:$B,$B4617,$U:$U),SUM($U:$U))))</f>
        <v>8204.6853865062803</v>
      </c>
      <c r="W4617" s="27">
        <f>V4617/J4617</f>
        <v>0.19742733977829252</v>
      </c>
    </row>
    <row r="4618" spans="1:23" x14ac:dyDescent="0.3">
      <c r="A4618" s="23" t="s">
        <v>14</v>
      </c>
      <c r="B4618" s="23" t="s">
        <v>5021</v>
      </c>
      <c r="C4618" s="23" t="s">
        <v>5023</v>
      </c>
      <c r="D4618" s="23" t="s">
        <v>5030</v>
      </c>
      <c r="E4618" s="23" t="s">
        <v>5031</v>
      </c>
      <c r="F4618" s="27">
        <v>0.25</v>
      </c>
      <c r="G4618" s="24">
        <v>1</v>
      </c>
      <c r="H4618" s="25">
        <v>48.540300000000002</v>
      </c>
      <c r="I4618" s="25">
        <v>11.0838</v>
      </c>
      <c r="J4618" s="26">
        <v>25</v>
      </c>
      <c r="K4618" s="26">
        <v>6</v>
      </c>
      <c r="L4618" s="27">
        <v>0.2283</v>
      </c>
      <c r="M4618" s="28">
        <v>7.5593049999999995E-2</v>
      </c>
      <c r="N4618" s="29">
        <v>0.01</v>
      </c>
      <c r="O4618" s="31" t="s">
        <v>12</v>
      </c>
      <c r="P4618" s="31">
        <v>0.86771270249999999</v>
      </c>
      <c r="Q4618" s="31">
        <v>0.25</v>
      </c>
      <c r="R4618" s="42"/>
      <c r="S4618" s="42" t="str">
        <f>IF(R4618="","",MAX(R4618,Q4618))</f>
        <v/>
      </c>
      <c r="T4618" s="27">
        <f>IF(A4618="placement",MIN(P4618,IF(S4618="",Q4618,S4618)),"")</f>
        <v>0.25</v>
      </c>
      <c r="U4618" s="28">
        <f>IF($A4618="placement",T4618*J4618,"")</f>
        <v>6.25</v>
      </c>
      <c r="V4618" s="26">
        <f>IF($A4618="placement",U4618,IF($A4618="site",SUMIF($C:$C,$C4618,$U:$U),IF($A4618="user",SUMIF($B:$B,$B4618,$U:$U),SUM($U:$U))))</f>
        <v>6.25</v>
      </c>
      <c r="W4618" s="27">
        <f>V4618/J4618</f>
        <v>0.25</v>
      </c>
    </row>
    <row r="4619" spans="1:23" x14ac:dyDescent="0.3">
      <c r="A4619" s="23" t="s">
        <v>14</v>
      </c>
      <c r="B4619" s="23" t="s">
        <v>5021</v>
      </c>
      <c r="C4619" s="23" t="s">
        <v>5023</v>
      </c>
      <c r="D4619" s="32" t="s">
        <v>5044</v>
      </c>
      <c r="E4619" s="23" t="s">
        <v>5045</v>
      </c>
      <c r="F4619" s="27">
        <v>0.25</v>
      </c>
      <c r="G4619" s="24">
        <v>0</v>
      </c>
      <c r="H4619" s="25">
        <v>42.6646</v>
      </c>
      <c r="I4619" s="25">
        <v>10.26</v>
      </c>
      <c r="J4619" s="26">
        <v>25</v>
      </c>
      <c r="K4619" s="26">
        <v>6</v>
      </c>
      <c r="L4619" s="27">
        <v>0.24049999999999999</v>
      </c>
      <c r="M4619" s="28">
        <v>8.1105540000000004E-2</v>
      </c>
      <c r="N4619" s="29">
        <v>0.01</v>
      </c>
      <c r="O4619" s="31" t="s">
        <v>12</v>
      </c>
      <c r="P4619" s="31">
        <v>0.8767038627</v>
      </c>
      <c r="Q4619" s="31">
        <v>0.25</v>
      </c>
      <c r="R4619" s="42"/>
      <c r="S4619" s="42" t="str">
        <f>IF(R4619="","",MAX(R4619,Q4619))</f>
        <v/>
      </c>
      <c r="T4619" s="27">
        <f>IF(A4619="placement",MIN(P4619,IF(S4619="",Q4619,S4619)),"")</f>
        <v>0.25</v>
      </c>
      <c r="U4619" s="28">
        <f>IF($A4619="placement",T4619*J4619,"")</f>
        <v>6.25</v>
      </c>
      <c r="V4619" s="26">
        <f>IF($A4619="placement",U4619,IF($A4619="site",SUMIF($C:$C,$C4619,$U:$U),IF($A4619="user",SUMIF($B:$B,$B4619,$U:$U),SUM($U:$U))))</f>
        <v>6.25</v>
      </c>
      <c r="W4619" s="27">
        <f>V4619/J4619</f>
        <v>0.25</v>
      </c>
    </row>
    <row r="4620" spans="1:23" x14ac:dyDescent="0.3">
      <c r="A4620" s="23" t="s">
        <v>14</v>
      </c>
      <c r="B4620" s="23" t="s">
        <v>5021</v>
      </c>
      <c r="C4620" s="23" t="s">
        <v>5023</v>
      </c>
      <c r="D4620" s="23" t="s">
        <v>5122</v>
      </c>
      <c r="E4620" s="23" t="s">
        <v>5123</v>
      </c>
      <c r="F4620" s="27">
        <v>0.25</v>
      </c>
      <c r="G4620" s="24">
        <v>1</v>
      </c>
      <c r="H4620" s="25">
        <v>92.441999999999993</v>
      </c>
      <c r="I4620" s="25">
        <v>27.511500000000002</v>
      </c>
      <c r="J4620" s="26">
        <v>25</v>
      </c>
      <c r="K4620" s="26">
        <v>6</v>
      </c>
      <c r="L4620" s="27">
        <v>0.29759999999999998</v>
      </c>
      <c r="M4620" s="28">
        <v>3.0584610000000002E-2</v>
      </c>
      <c r="N4620" s="29">
        <v>0.01</v>
      </c>
      <c r="O4620" s="31" t="s">
        <v>42</v>
      </c>
      <c r="P4620" s="31">
        <v>0.67303820029999994</v>
      </c>
      <c r="Q4620" s="31">
        <v>0.25</v>
      </c>
      <c r="R4620" s="42"/>
      <c r="S4620" s="42" t="str">
        <f>IF(R4620="","",MAX(R4620,Q4620))</f>
        <v/>
      </c>
      <c r="T4620" s="27">
        <f>IF(A4620="placement",MIN(P4620,IF(S4620="",Q4620,S4620)),"")</f>
        <v>0.25</v>
      </c>
      <c r="U4620" s="28">
        <f>IF($A4620="placement",T4620*J4620,"")</f>
        <v>6.25</v>
      </c>
      <c r="V4620" s="26">
        <f>IF($A4620="placement",U4620,IF($A4620="site",SUMIF($C:$C,$C4620,$U:$U),IF($A4620="user",SUMIF($B:$B,$B4620,$U:$U),SUM($U:$U))))</f>
        <v>6.25</v>
      </c>
      <c r="W4620" s="27">
        <f>V4620/J4620</f>
        <v>0.25</v>
      </c>
    </row>
    <row r="4621" spans="1:23" x14ac:dyDescent="0.3">
      <c r="A4621" s="23" t="s">
        <v>14</v>
      </c>
      <c r="B4621" s="23" t="s">
        <v>5021</v>
      </c>
      <c r="C4621" s="23" t="s">
        <v>5023</v>
      </c>
      <c r="D4621" s="23" t="s">
        <v>5142</v>
      </c>
      <c r="E4621" s="23" t="s">
        <v>5143</v>
      </c>
      <c r="F4621" s="27">
        <v>0.25</v>
      </c>
      <c r="G4621" s="24">
        <v>1</v>
      </c>
      <c r="H4621" s="25">
        <v>48.480800000000002</v>
      </c>
      <c r="I4621" s="25">
        <v>2.0537000000000001</v>
      </c>
      <c r="J4621" s="26">
        <v>25</v>
      </c>
      <c r="K4621" s="26">
        <v>6</v>
      </c>
      <c r="L4621" s="27">
        <v>4.24E-2</v>
      </c>
      <c r="M4621" s="28">
        <v>0.41144964000000001</v>
      </c>
      <c r="N4621" s="29">
        <v>0.25</v>
      </c>
      <c r="O4621" s="31" t="s">
        <v>12</v>
      </c>
      <c r="P4621" s="31">
        <v>0.3923922232</v>
      </c>
      <c r="Q4621" s="31">
        <v>0.25</v>
      </c>
      <c r="R4621" s="42"/>
      <c r="S4621" s="42" t="str">
        <f>IF(R4621="","",MAX(R4621,Q4621))</f>
        <v/>
      </c>
      <c r="T4621" s="27">
        <f>IF(A4621="placement",MIN(P4621,IF(S4621="",Q4621,S4621)),"")</f>
        <v>0.25</v>
      </c>
      <c r="U4621" s="28">
        <f>IF($A4621="placement",T4621*J4621,"")</f>
        <v>6.25</v>
      </c>
      <c r="V4621" s="26">
        <f>IF($A4621="placement",U4621,IF($A4621="site",SUMIF($C:$C,$C4621,$U:$U),IF($A4621="user",SUMIF($B:$B,$B4621,$U:$U),SUM($U:$U))))</f>
        <v>6.25</v>
      </c>
      <c r="W4621" s="27">
        <f>V4621/J4621</f>
        <v>0.25</v>
      </c>
    </row>
    <row r="4622" spans="1:23" hidden="1" x14ac:dyDescent="0.3">
      <c r="A4622" s="23" t="s">
        <v>13</v>
      </c>
      <c r="B4622" s="23" t="s">
        <v>6632</v>
      </c>
      <c r="C4622" s="23" t="s">
        <v>6634</v>
      </c>
      <c r="D4622" s="23" t="s">
        <v>9898</v>
      </c>
      <c r="E4622" s="23"/>
      <c r="F4622" s="27">
        <v>0.25</v>
      </c>
      <c r="G4622" s="24">
        <v>0</v>
      </c>
      <c r="H4622" s="25">
        <v>103.5774</v>
      </c>
      <c r="I4622" s="25">
        <v>16.9573</v>
      </c>
      <c r="J4622" s="26">
        <v>82</v>
      </c>
      <c r="K4622" s="26">
        <v>21</v>
      </c>
      <c r="L4622" s="27">
        <v>0.16370000000000001</v>
      </c>
      <c r="M4622" s="28">
        <v>0.16146578</v>
      </c>
      <c r="N4622" s="29">
        <v>0.11054</v>
      </c>
      <c r="O4622" s="31"/>
      <c r="P4622" s="31">
        <v>0.31539675210000001</v>
      </c>
      <c r="Q4622" s="31">
        <v>0.25</v>
      </c>
      <c r="R4622" s="42"/>
      <c r="S4622" s="42" t="str">
        <f>IF(R4622="","",MAX(R4622,Q4622))</f>
        <v/>
      </c>
      <c r="T4622" s="27" t="str">
        <f>IF(A4622="placement",MIN(P4622,IF(S4622="",Q4622,S4622)),"")</f>
        <v/>
      </c>
      <c r="U4622" s="28" t="str">
        <f>IF($A4622="placement",T4622*J4622,"")</f>
        <v/>
      </c>
      <c r="V4622" s="26">
        <f>IF($A4622="placement",U4622,IF($A4622="site",SUMIF($C:$C,$C4622,$U:$U),IF($A4622="user",SUMIF($B:$B,$B4622,$U:$U),SUM($U:$U))))</f>
        <v>16.060313455114077</v>
      </c>
      <c r="W4622" s="27">
        <f>V4622/J4622</f>
        <v>0.19585748115992777</v>
      </c>
    </row>
    <row r="4623" spans="1:23" hidden="1" x14ac:dyDescent="0.3">
      <c r="A4623" s="23" t="s">
        <v>10</v>
      </c>
      <c r="B4623" s="23" t="s">
        <v>6530</v>
      </c>
      <c r="C4623" s="23" t="s">
        <v>9898</v>
      </c>
      <c r="D4623" s="23" t="s">
        <v>9898</v>
      </c>
      <c r="E4623" s="23"/>
      <c r="F4623" s="27">
        <v>0.25090000000000001</v>
      </c>
      <c r="G4623" s="24">
        <v>0.23041418</v>
      </c>
      <c r="H4623" s="25">
        <v>975.54639999999995</v>
      </c>
      <c r="I4623" s="25">
        <v>136.41220000000001</v>
      </c>
      <c r="J4623" s="26">
        <v>2277</v>
      </c>
      <c r="K4623" s="26">
        <v>402</v>
      </c>
      <c r="L4623" s="27">
        <v>0.13980000000000001</v>
      </c>
      <c r="M4623" s="28">
        <v>0.55645880999999997</v>
      </c>
      <c r="N4623" s="29">
        <v>0.43019099999999999</v>
      </c>
      <c r="O4623" s="31"/>
      <c r="P4623" s="31">
        <v>0.22691313090000001</v>
      </c>
      <c r="Q4623" s="31">
        <v>0.226913130904427</v>
      </c>
      <c r="R4623" s="42"/>
      <c r="S4623" s="42" t="str">
        <f>IF(R4623="","",MAX(R4623,Q4623))</f>
        <v/>
      </c>
      <c r="T4623" s="27" t="str">
        <f>IF(A4623="placement",MIN(P4623,IF(S4623="",Q4623,S4623)),"")</f>
        <v/>
      </c>
      <c r="U4623" s="28" t="str">
        <f>IF($A4623="placement",T4623*J4623,"")</f>
        <v/>
      </c>
      <c r="V4623" s="26">
        <f>IF($A4623="placement",U4623,IF($A4623="site",SUMIF($C:$C,$C4623,$U:$U),IF($A4623="user",SUMIF($B:$B,$B4623,$U:$U),SUM($U:$U))))</f>
        <v>447.80582698628052</v>
      </c>
      <c r="W4623" s="27">
        <f>V4623/J4623</f>
        <v>0.19666483398606963</v>
      </c>
    </row>
    <row r="4624" spans="1:23" x14ac:dyDescent="0.3">
      <c r="A4624" s="23" t="s">
        <v>14</v>
      </c>
      <c r="B4624" s="23" t="s">
        <v>5021</v>
      </c>
      <c r="C4624" s="23" t="s">
        <v>5023</v>
      </c>
      <c r="D4624" s="23" t="s">
        <v>5158</v>
      </c>
      <c r="E4624" s="23" t="s">
        <v>5159</v>
      </c>
      <c r="F4624" s="27">
        <v>0.25</v>
      </c>
      <c r="G4624" s="24">
        <v>1</v>
      </c>
      <c r="H4624" s="25">
        <v>48.592599999999997</v>
      </c>
      <c r="I4624" s="25">
        <v>11.1837</v>
      </c>
      <c r="J4624" s="26">
        <v>25</v>
      </c>
      <c r="K4624" s="26">
        <v>6</v>
      </c>
      <c r="L4624" s="27">
        <v>0.23019999999999999</v>
      </c>
      <c r="M4624" s="28">
        <v>7.4598269999999994E-2</v>
      </c>
      <c r="N4624" s="29">
        <v>0.01</v>
      </c>
      <c r="O4624" s="31" t="s">
        <v>12</v>
      </c>
      <c r="P4624" s="31">
        <v>0.86594863010000001</v>
      </c>
      <c r="Q4624" s="31">
        <v>0.25</v>
      </c>
      <c r="R4624" s="42"/>
      <c r="S4624" s="42" t="str">
        <f>IF(R4624="","",MAX(R4624,Q4624))</f>
        <v/>
      </c>
      <c r="T4624" s="27">
        <f>IF(A4624="placement",MIN(P4624,IF(S4624="",Q4624,S4624)),"")</f>
        <v>0.25</v>
      </c>
      <c r="U4624" s="28">
        <f>IF($A4624="placement",T4624*J4624,"")</f>
        <v>6.25</v>
      </c>
      <c r="V4624" s="26">
        <f>IF($A4624="placement",U4624,IF($A4624="site",SUMIF($C:$C,$C4624,$U:$U),IF($A4624="user",SUMIF($B:$B,$B4624,$U:$U),SUM($U:$U))))</f>
        <v>6.25</v>
      </c>
      <c r="W4624" s="27">
        <f>V4624/J4624</f>
        <v>0.25</v>
      </c>
    </row>
    <row r="4625" spans="1:23" hidden="1" x14ac:dyDescent="0.3">
      <c r="A4625" s="23" t="s">
        <v>13</v>
      </c>
      <c r="B4625" s="23" t="s">
        <v>9162</v>
      </c>
      <c r="C4625" s="23" t="s">
        <v>9164</v>
      </c>
      <c r="D4625" s="23" t="s">
        <v>9898</v>
      </c>
      <c r="E4625" s="23"/>
      <c r="F4625" s="27">
        <v>0.25</v>
      </c>
      <c r="G4625" s="24">
        <v>0</v>
      </c>
      <c r="H4625" s="25">
        <v>23.9819</v>
      </c>
      <c r="I4625" s="25">
        <v>1.6189</v>
      </c>
      <c r="J4625" s="26">
        <v>81</v>
      </c>
      <c r="K4625" s="26">
        <v>19</v>
      </c>
      <c r="L4625" s="27">
        <v>6.7500000000000004E-2</v>
      </c>
      <c r="M4625" s="28">
        <v>1.66087187</v>
      </c>
      <c r="N4625" s="29">
        <v>1.25</v>
      </c>
      <c r="O4625" s="31"/>
      <c r="P4625" s="31">
        <v>0.24738324210000001</v>
      </c>
      <c r="Q4625" s="31">
        <v>0.24738324212316001</v>
      </c>
      <c r="R4625" s="42"/>
      <c r="S4625" s="42" t="str">
        <f>IF(R4625="","",MAX(R4625,Q4625))</f>
        <v/>
      </c>
      <c r="T4625" s="27" t="str">
        <f>IF(A4625="placement",MIN(P4625,IF(S4625="",Q4625,S4625)),"")</f>
        <v/>
      </c>
      <c r="U4625" s="28" t="str">
        <f>IF($A4625="placement",T4625*J4625,"")</f>
        <v/>
      </c>
      <c r="V4625" s="26">
        <f>IF($A4625="placement",U4625,IF($A4625="site",SUMIF($C:$C,$C4625,$U:$U),IF($A4625="user",SUMIF($B:$B,$B4625,$U:$U),SUM($U:$U))))</f>
        <v>20.0380426101</v>
      </c>
      <c r="W4625" s="27">
        <f>V4625/J4625</f>
        <v>0.24738324209999998</v>
      </c>
    </row>
    <row r="4626" spans="1:23" hidden="1" x14ac:dyDescent="0.3">
      <c r="A4626" s="23" t="s">
        <v>10</v>
      </c>
      <c r="B4626" s="23" t="s">
        <v>9433</v>
      </c>
      <c r="C4626" s="23" t="s">
        <v>9898</v>
      </c>
      <c r="D4626" s="32" t="s">
        <v>9898</v>
      </c>
      <c r="E4626" s="23"/>
      <c r="F4626" s="27">
        <v>0.21390000000000001</v>
      </c>
      <c r="G4626" s="24">
        <v>0.95871724000000003</v>
      </c>
      <c r="H4626" s="25">
        <v>560.83000000000004</v>
      </c>
      <c r="I4626" s="25">
        <v>86.203199999999995</v>
      </c>
      <c r="J4626" s="26">
        <v>3788</v>
      </c>
      <c r="K4626" s="26">
        <v>731</v>
      </c>
      <c r="L4626" s="27">
        <v>0.1537</v>
      </c>
      <c r="M4626" s="28">
        <v>1.4646774899999999</v>
      </c>
      <c r="N4626" s="29">
        <v>1.1475089999999999</v>
      </c>
      <c r="O4626" s="31"/>
      <c r="P4626" s="31">
        <v>0.21654493129999999</v>
      </c>
      <c r="Q4626" s="31">
        <v>0.213856154541083</v>
      </c>
      <c r="R4626" s="42"/>
      <c r="S4626" s="42" t="str">
        <f>IF(R4626="","",MAX(R4626,Q4626))</f>
        <v/>
      </c>
      <c r="T4626" s="27" t="str">
        <f>IF(A4626="placement",MIN(P4626,IF(S4626="",Q4626,S4626)),"")</f>
        <v/>
      </c>
      <c r="U4626" s="28" t="str">
        <f>IF($A4626="placement",T4626*J4626,"")</f>
        <v/>
      </c>
      <c r="V4626" s="26">
        <f>IF($A4626="placement",U4626,IF($A4626="site",SUMIF($C:$C,$C4626,$U:$U),IF($A4626="user",SUMIF($B:$B,$B4626,$U:$U),SUM($U:$U))))</f>
        <v>744.35678375123598</v>
      </c>
      <c r="W4626" s="27">
        <f>V4626/J4626</f>
        <v>0.19650390278543717</v>
      </c>
    </row>
    <row r="4627" spans="1:23" x14ac:dyDescent="0.3">
      <c r="A4627" s="23" t="s">
        <v>14</v>
      </c>
      <c r="B4627" s="23" t="s">
        <v>5021</v>
      </c>
      <c r="C4627" s="23" t="s">
        <v>5023</v>
      </c>
      <c r="D4627" s="23" t="s">
        <v>5176</v>
      </c>
      <c r="E4627" s="23" t="s">
        <v>5177</v>
      </c>
      <c r="F4627" s="27">
        <v>0.25</v>
      </c>
      <c r="G4627" s="24">
        <v>0</v>
      </c>
      <c r="H4627" s="25">
        <v>42.519300000000001</v>
      </c>
      <c r="I4627" s="25">
        <v>2.3056000000000001</v>
      </c>
      <c r="J4627" s="26">
        <v>25</v>
      </c>
      <c r="K4627" s="26">
        <v>6</v>
      </c>
      <c r="L4627" s="27">
        <v>5.4199999999999998E-2</v>
      </c>
      <c r="M4627" s="28">
        <v>0.36464465000000001</v>
      </c>
      <c r="N4627" s="29">
        <v>0.25</v>
      </c>
      <c r="O4627" s="31" t="s">
        <v>12</v>
      </c>
      <c r="P4627" s="31">
        <v>0.31440101949999999</v>
      </c>
      <c r="Q4627" s="31">
        <v>0.25</v>
      </c>
      <c r="R4627" s="42"/>
      <c r="S4627" s="42" t="str">
        <f>IF(R4627="","",MAX(R4627,Q4627))</f>
        <v/>
      </c>
      <c r="T4627" s="27">
        <f>IF(A4627="placement",MIN(P4627,IF(S4627="",Q4627,S4627)),"")</f>
        <v>0.25</v>
      </c>
      <c r="U4627" s="28">
        <f>IF($A4627="placement",T4627*J4627,"")</f>
        <v>6.25</v>
      </c>
      <c r="V4627" s="26">
        <f>IF($A4627="placement",U4627,IF($A4627="site",SUMIF($C:$C,$C4627,$U:$U),IF($A4627="user",SUMIF($B:$B,$B4627,$U:$U),SUM($U:$U))))</f>
        <v>6.25</v>
      </c>
      <c r="W4627" s="27">
        <f>V4627/J4627</f>
        <v>0.25</v>
      </c>
    </row>
    <row r="4628" spans="1:23" x14ac:dyDescent="0.3">
      <c r="A4628" s="23" t="s">
        <v>14</v>
      </c>
      <c r="B4628" s="23" t="s">
        <v>5764</v>
      </c>
      <c r="C4628" s="23" t="s">
        <v>5766</v>
      </c>
      <c r="D4628" s="23" t="s">
        <v>10956</v>
      </c>
      <c r="E4628" s="23" t="s">
        <v>10957</v>
      </c>
      <c r="F4628" s="27">
        <v>0.25</v>
      </c>
      <c r="G4628" s="24">
        <v>0</v>
      </c>
      <c r="H4628" s="25">
        <v>2.9790999999999999</v>
      </c>
      <c r="I4628" s="25">
        <v>0.51170000000000004</v>
      </c>
      <c r="J4628" s="26">
        <v>25</v>
      </c>
      <c r="K4628" s="26">
        <v>6</v>
      </c>
      <c r="L4628" s="27">
        <v>0.17180000000000001</v>
      </c>
      <c r="M4628" s="28">
        <v>1.6065326600000001</v>
      </c>
      <c r="N4628" s="29">
        <v>0.9</v>
      </c>
      <c r="O4628" s="31" t="s">
        <v>12</v>
      </c>
      <c r="P4628" s="31">
        <v>0.43978730059999999</v>
      </c>
      <c r="Q4628" s="31">
        <v>0.25</v>
      </c>
      <c r="R4628" s="42"/>
      <c r="S4628" s="42" t="str">
        <f>IF(R4628="","",MAX(R4628,Q4628))</f>
        <v/>
      </c>
      <c r="T4628" s="27">
        <f>IF(A4628="placement",MIN(P4628,IF(S4628="",Q4628,S4628)),"")</f>
        <v>0.25</v>
      </c>
      <c r="U4628" s="28">
        <f>IF($A4628="placement",T4628*J4628,"")</f>
        <v>6.25</v>
      </c>
      <c r="V4628" s="26">
        <f>IF($A4628="placement",U4628,IF($A4628="site",SUMIF($C:$C,$C4628,$U:$U),IF($A4628="user",SUMIF($B:$B,$B4628,$U:$U),SUM($U:$U))))</f>
        <v>6.25</v>
      </c>
      <c r="W4628" s="27">
        <f>V4628/J4628</f>
        <v>0.25</v>
      </c>
    </row>
    <row r="4629" spans="1:23" x14ac:dyDescent="0.3">
      <c r="A4629" s="23" t="s">
        <v>14</v>
      </c>
      <c r="B4629" s="23" t="s">
        <v>6244</v>
      </c>
      <c r="C4629" s="23" t="s">
        <v>6245</v>
      </c>
      <c r="D4629" s="23" t="s">
        <v>6275</v>
      </c>
      <c r="E4629" s="23" t="s">
        <v>6276</v>
      </c>
      <c r="F4629" s="27">
        <v>0.25</v>
      </c>
      <c r="G4629" s="24">
        <v>0</v>
      </c>
      <c r="H4629" s="25">
        <v>3.2012999999999998</v>
      </c>
      <c r="I4629" s="25">
        <v>0.43709999999999999</v>
      </c>
      <c r="J4629" s="26">
        <v>25</v>
      </c>
      <c r="K4629" s="26">
        <v>6</v>
      </c>
      <c r="L4629" s="27">
        <v>0.13650000000000001</v>
      </c>
      <c r="M4629" s="28">
        <v>1.92593561</v>
      </c>
      <c r="N4629" s="29">
        <v>0.5</v>
      </c>
      <c r="O4629" s="31" t="s">
        <v>12</v>
      </c>
      <c r="P4629" s="31">
        <v>0.74038592079999999</v>
      </c>
      <c r="Q4629" s="31">
        <v>0.25</v>
      </c>
      <c r="R4629" s="42"/>
      <c r="S4629" s="42" t="str">
        <f>IF(R4629="","",MAX(R4629,Q4629))</f>
        <v/>
      </c>
      <c r="T4629" s="27">
        <f>IF(A4629="placement",MIN(P4629,IF(S4629="",Q4629,S4629)),"")</f>
        <v>0.25</v>
      </c>
      <c r="U4629" s="28">
        <f>IF($A4629="placement",T4629*J4629,"")</f>
        <v>6.25</v>
      </c>
      <c r="V4629" s="26">
        <f>IF($A4629="placement",U4629,IF($A4629="site",SUMIF($C:$C,$C4629,$U:$U),IF($A4629="user",SUMIF($B:$B,$B4629,$U:$U),SUM($U:$U))))</f>
        <v>6.25</v>
      </c>
      <c r="W4629" s="27">
        <f>V4629/J4629</f>
        <v>0.25</v>
      </c>
    </row>
    <row r="4630" spans="1:23" x14ac:dyDescent="0.3">
      <c r="A4630" s="23" t="s">
        <v>14</v>
      </c>
      <c r="B4630" s="23" t="s">
        <v>6244</v>
      </c>
      <c r="C4630" s="23" t="s">
        <v>6245</v>
      </c>
      <c r="D4630" s="23" t="s">
        <v>6277</v>
      </c>
      <c r="E4630" s="23" t="s">
        <v>6278</v>
      </c>
      <c r="F4630" s="27">
        <v>0.25</v>
      </c>
      <c r="G4630" s="24">
        <v>0</v>
      </c>
      <c r="H4630" s="25">
        <v>3.1941000000000002</v>
      </c>
      <c r="I4630" s="25">
        <v>0.43819999999999998</v>
      </c>
      <c r="J4630" s="26">
        <v>25</v>
      </c>
      <c r="K4630" s="26">
        <v>6</v>
      </c>
      <c r="L4630" s="27">
        <v>0.13719999999999999</v>
      </c>
      <c r="M4630" s="28">
        <v>1.9212061899999999</v>
      </c>
      <c r="N4630" s="29">
        <v>0.5</v>
      </c>
      <c r="O4630" s="31" t="s">
        <v>12</v>
      </c>
      <c r="P4630" s="31">
        <v>0.73974683109999995</v>
      </c>
      <c r="Q4630" s="31">
        <v>0.25</v>
      </c>
      <c r="R4630" s="42"/>
      <c r="S4630" s="42" t="str">
        <f>IF(R4630="","",MAX(R4630,Q4630))</f>
        <v/>
      </c>
      <c r="T4630" s="27">
        <f>IF(A4630="placement",MIN(P4630,IF(S4630="",Q4630,S4630)),"")</f>
        <v>0.25</v>
      </c>
      <c r="U4630" s="28">
        <f>IF($A4630="placement",T4630*J4630,"")</f>
        <v>6.25</v>
      </c>
      <c r="V4630" s="26">
        <f>IF($A4630="placement",U4630,IF($A4630="site",SUMIF($C:$C,$C4630,$U:$U),IF($A4630="user",SUMIF($B:$B,$B4630,$U:$U),SUM($U:$U))))</f>
        <v>6.25</v>
      </c>
      <c r="W4630" s="27">
        <f>V4630/J4630</f>
        <v>0.25</v>
      </c>
    </row>
    <row r="4631" spans="1:23" x14ac:dyDescent="0.3">
      <c r="A4631" s="23" t="s">
        <v>14</v>
      </c>
      <c r="B4631" s="23" t="s">
        <v>6638</v>
      </c>
      <c r="C4631" s="23" t="s">
        <v>6639</v>
      </c>
      <c r="D4631" s="23" t="s">
        <v>10290</v>
      </c>
      <c r="E4631" s="23" t="s">
        <v>10291</v>
      </c>
      <c r="F4631" s="27">
        <v>0.25</v>
      </c>
      <c r="G4631" s="24">
        <v>0</v>
      </c>
      <c r="H4631" s="25">
        <v>5.8095999999999997</v>
      </c>
      <c r="I4631" s="25">
        <v>1.1923999999999999</v>
      </c>
      <c r="J4631" s="26">
        <v>25</v>
      </c>
      <c r="K4631" s="26">
        <v>6</v>
      </c>
      <c r="L4631" s="27">
        <v>0.20519999999999999</v>
      </c>
      <c r="M4631" s="28">
        <v>0.70352842999999998</v>
      </c>
      <c r="N4631" s="29">
        <v>0.3</v>
      </c>
      <c r="O4631" s="31" t="s">
        <v>12</v>
      </c>
      <c r="P4631" s="31">
        <v>0.57357799730000003</v>
      </c>
      <c r="Q4631" s="31">
        <v>0.25</v>
      </c>
      <c r="R4631" s="42"/>
      <c r="S4631" s="42" t="str">
        <f>IF(R4631="","",MAX(R4631,Q4631))</f>
        <v/>
      </c>
      <c r="T4631" s="27">
        <f>IF(A4631="placement",MIN(P4631,IF(S4631="",Q4631,S4631)),"")</f>
        <v>0.25</v>
      </c>
      <c r="U4631" s="28">
        <f>IF($A4631="placement",T4631*J4631,"")</f>
        <v>6.25</v>
      </c>
      <c r="V4631" s="26">
        <f>IF($A4631="placement",U4631,IF($A4631="site",SUMIF($C:$C,$C4631,$U:$U),IF($A4631="user",SUMIF($B:$B,$B4631,$U:$U),SUM($U:$U))))</f>
        <v>6.25</v>
      </c>
      <c r="W4631" s="27">
        <f>V4631/J4631</f>
        <v>0.25</v>
      </c>
    </row>
    <row r="4632" spans="1:23" x14ac:dyDescent="0.3">
      <c r="A4632" s="23" t="s">
        <v>14</v>
      </c>
      <c r="B4632" s="23" t="s">
        <v>8393</v>
      </c>
      <c r="C4632" s="23" t="s">
        <v>8394</v>
      </c>
      <c r="D4632" s="23" t="s">
        <v>11104</v>
      </c>
      <c r="E4632" s="23" t="s">
        <v>11105</v>
      </c>
      <c r="F4632" s="27">
        <v>0.25</v>
      </c>
      <c r="G4632" s="24">
        <v>0</v>
      </c>
      <c r="H4632" s="25">
        <v>3.7481</v>
      </c>
      <c r="I4632" s="25">
        <v>1.3774</v>
      </c>
      <c r="J4632" s="26">
        <v>25</v>
      </c>
      <c r="K4632" s="26">
        <v>6</v>
      </c>
      <c r="L4632" s="27">
        <v>0.36749999999999999</v>
      </c>
      <c r="M4632" s="28">
        <v>0.60758181</v>
      </c>
      <c r="N4632" s="29">
        <v>0.26</v>
      </c>
      <c r="O4632" s="31" t="s">
        <v>12</v>
      </c>
      <c r="P4632" s="31">
        <v>0.57207408670000004</v>
      </c>
      <c r="Q4632" s="31">
        <v>0.25</v>
      </c>
      <c r="R4632" s="42"/>
      <c r="S4632" s="42" t="str">
        <f>IF(R4632="","",MAX(R4632,Q4632))</f>
        <v/>
      </c>
      <c r="T4632" s="27">
        <f>IF(A4632="placement",MIN(P4632,IF(S4632="",Q4632,S4632)),"")</f>
        <v>0.25</v>
      </c>
      <c r="U4632" s="28">
        <f>IF($A4632="placement",T4632*J4632,"")</f>
        <v>6.25</v>
      </c>
      <c r="V4632" s="26">
        <f>IF($A4632="placement",U4632,IF($A4632="site",SUMIF($C:$C,$C4632,$U:$U),IF($A4632="user",SUMIF($B:$B,$B4632,$U:$U),SUM($U:$U))))</f>
        <v>6.25</v>
      </c>
      <c r="W4632" s="27">
        <f>V4632/J4632</f>
        <v>0.25</v>
      </c>
    </row>
    <row r="4633" spans="1:23" x14ac:dyDescent="0.3">
      <c r="A4633" s="23" t="s">
        <v>14</v>
      </c>
      <c r="B4633" s="23" t="s">
        <v>8499</v>
      </c>
      <c r="C4633" s="23" t="s">
        <v>8500</v>
      </c>
      <c r="D4633" s="23" t="s">
        <v>8543</v>
      </c>
      <c r="E4633" s="23" t="s">
        <v>8544</v>
      </c>
      <c r="F4633" s="27">
        <v>0.25</v>
      </c>
      <c r="G4633" s="24">
        <v>0</v>
      </c>
      <c r="H4633" s="25">
        <v>16.721900000000002</v>
      </c>
      <c r="I4633" s="25">
        <v>2.0931999999999999</v>
      </c>
      <c r="J4633" s="26">
        <v>25</v>
      </c>
      <c r="K4633" s="26">
        <v>6</v>
      </c>
      <c r="L4633" s="27">
        <v>0.12520000000000001</v>
      </c>
      <c r="M4633" s="28">
        <v>0.39928340000000001</v>
      </c>
      <c r="N4633" s="29">
        <v>0.2</v>
      </c>
      <c r="O4633" s="31" t="s">
        <v>12</v>
      </c>
      <c r="P4633" s="31">
        <v>0.4991026408</v>
      </c>
      <c r="Q4633" s="31">
        <v>0.25</v>
      </c>
      <c r="R4633" s="42"/>
      <c r="S4633" s="42" t="str">
        <f>IF(R4633="","",MAX(R4633,Q4633))</f>
        <v/>
      </c>
      <c r="T4633" s="27">
        <f>IF(A4633="placement",MIN(P4633,IF(S4633="",Q4633,S4633)),"")</f>
        <v>0.25</v>
      </c>
      <c r="U4633" s="28">
        <f>IF($A4633="placement",T4633*J4633,"")</f>
        <v>6.25</v>
      </c>
      <c r="V4633" s="23">
        <f>IF($A4633="placement",U4633,IF($A4633="site",SUMIF($C:$C,$C4633,$U:$U),IF($A4633="user",SUMIF($B:$B,$B4633,$U:$U),SUM($U:$U))))</f>
        <v>6.25</v>
      </c>
      <c r="W4633" s="27">
        <f>V4633/J4633</f>
        <v>0.25</v>
      </c>
    </row>
    <row r="4634" spans="1:23" x14ac:dyDescent="0.3">
      <c r="A4634" s="23" t="s">
        <v>14</v>
      </c>
      <c r="B4634" s="23" t="s">
        <v>9186</v>
      </c>
      <c r="C4634" s="23" t="s">
        <v>9188</v>
      </c>
      <c r="D4634" s="23" t="s">
        <v>9209</v>
      </c>
      <c r="E4634" s="23" t="s">
        <v>9210</v>
      </c>
      <c r="F4634" s="27">
        <v>0.25</v>
      </c>
      <c r="G4634" s="24">
        <v>0</v>
      </c>
      <c r="H4634" s="25">
        <v>17.819400000000002</v>
      </c>
      <c r="I4634" s="25">
        <v>0.78990000000000005</v>
      </c>
      <c r="J4634" s="26">
        <v>25</v>
      </c>
      <c r="K4634" s="26">
        <v>6</v>
      </c>
      <c r="L4634" s="27">
        <v>4.4299999999999999E-2</v>
      </c>
      <c r="M4634" s="28">
        <v>1.0546704</v>
      </c>
      <c r="N4634" s="29">
        <v>0.77</v>
      </c>
      <c r="O4634" s="31" t="s">
        <v>42</v>
      </c>
      <c r="P4634" s="31">
        <v>0.26991409170000003</v>
      </c>
      <c r="Q4634" s="31">
        <v>0.25</v>
      </c>
      <c r="R4634" s="42"/>
      <c r="S4634" s="42" t="str">
        <f>IF(R4634="","",MAX(R4634,Q4634))</f>
        <v/>
      </c>
      <c r="T4634" s="27">
        <f>IF(A4634="placement",MIN(P4634,IF(S4634="",Q4634,S4634)),"")</f>
        <v>0.25</v>
      </c>
      <c r="U4634" s="28">
        <f>IF($A4634="placement",T4634*J4634,"")</f>
        <v>6.25</v>
      </c>
      <c r="V4634" s="26">
        <f>IF($A4634="placement",U4634,IF($A4634="site",SUMIF($C:$C,$C4634,$U:$U),IF($A4634="user",SUMIF($B:$B,$B4634,$U:$U),SUM($U:$U))))</f>
        <v>6.25</v>
      </c>
      <c r="W4634" s="27">
        <f>V4634/J4634</f>
        <v>0.25</v>
      </c>
    </row>
    <row r="4635" spans="1:23" x14ac:dyDescent="0.3">
      <c r="A4635" s="23" t="s">
        <v>14</v>
      </c>
      <c r="B4635" s="23" t="s">
        <v>9659</v>
      </c>
      <c r="C4635" s="23" t="s">
        <v>9661</v>
      </c>
      <c r="D4635" s="23" t="s">
        <v>9666</v>
      </c>
      <c r="E4635" s="23" t="s">
        <v>9667</v>
      </c>
      <c r="F4635" s="27">
        <v>0.25</v>
      </c>
      <c r="G4635" s="24">
        <v>0</v>
      </c>
      <c r="H4635" s="25">
        <v>21.854700000000001</v>
      </c>
      <c r="I4635" s="25">
        <v>15.2271</v>
      </c>
      <c r="J4635" s="26">
        <v>25</v>
      </c>
      <c r="K4635" s="26">
        <v>6</v>
      </c>
      <c r="L4635" s="27">
        <v>0.69669999999999999</v>
      </c>
      <c r="M4635" s="28">
        <v>5.5166779999999999E-2</v>
      </c>
      <c r="N4635" s="29">
        <v>0.01</v>
      </c>
      <c r="O4635" s="31" t="s">
        <v>42</v>
      </c>
      <c r="P4635" s="31">
        <v>0.81873150569999997</v>
      </c>
      <c r="Q4635" s="31">
        <v>0.25</v>
      </c>
      <c r="R4635" s="42"/>
      <c r="S4635" s="42" t="str">
        <f>IF(R4635="","",MAX(R4635,Q4635))</f>
        <v/>
      </c>
      <c r="T4635" s="27">
        <f>IF(A4635="placement",MIN(P4635,IF(S4635="",Q4635,S4635)),"")</f>
        <v>0.25</v>
      </c>
      <c r="U4635" s="28">
        <f>IF($A4635="placement",T4635*J4635,"")</f>
        <v>6.25</v>
      </c>
      <c r="V4635" s="26">
        <f>IF($A4635="placement",U4635,IF($A4635="site",SUMIF($C:$C,$C4635,$U:$U),IF($A4635="user",SUMIF($B:$B,$B4635,$U:$U),SUM($U:$U))))</f>
        <v>6.25</v>
      </c>
      <c r="W4635" s="27">
        <f>V4635/J4635</f>
        <v>0.25</v>
      </c>
    </row>
    <row r="4636" spans="1:23" x14ac:dyDescent="0.3">
      <c r="A4636" s="23" t="s">
        <v>14</v>
      </c>
      <c r="B4636" s="23" t="s">
        <v>660</v>
      </c>
      <c r="C4636" s="23" t="s">
        <v>662</v>
      </c>
      <c r="D4636" s="23" t="s">
        <v>663</v>
      </c>
      <c r="E4636" s="23" t="s">
        <v>664</v>
      </c>
      <c r="F4636" s="27">
        <v>0.25</v>
      </c>
      <c r="G4636" s="24">
        <v>0</v>
      </c>
      <c r="H4636" s="25">
        <v>29.547599999999999</v>
      </c>
      <c r="I4636" s="25">
        <v>1.1821999999999999</v>
      </c>
      <c r="J4636" s="26">
        <v>25</v>
      </c>
      <c r="K4636" s="26">
        <v>6</v>
      </c>
      <c r="L4636" s="27">
        <v>0.04</v>
      </c>
      <c r="M4636" s="28">
        <v>0.69566793999999998</v>
      </c>
      <c r="N4636" s="29">
        <v>0.5</v>
      </c>
      <c r="O4636" s="31" t="s">
        <v>12</v>
      </c>
      <c r="P4636" s="31">
        <v>0.28126628450000002</v>
      </c>
      <c r="Q4636" s="31">
        <v>0.249999999999999</v>
      </c>
      <c r="R4636" s="42">
        <v>0.18</v>
      </c>
      <c r="S4636" s="42">
        <f>IF(R4636="","",MAX(R4636,Q4636))</f>
        <v>0.249999999999999</v>
      </c>
      <c r="T4636" s="27">
        <f>IF(A4636="placement",MIN(P4636,IF(S4636="",Q4636,S4636)),"")</f>
        <v>0.249999999999999</v>
      </c>
      <c r="U4636" s="28">
        <f>IF($A4636="placement",T4636*J4636,"")</f>
        <v>6.2499999999999751</v>
      </c>
      <c r="V4636" s="26">
        <f>IF($A4636="placement",U4636,IF($A4636="site",SUMIF($C:$C,$C4636,$U:$U),IF($A4636="user",SUMIF($B:$B,$B4636,$U:$U),SUM($U:$U))))</f>
        <v>6.2499999999999751</v>
      </c>
      <c r="W4636" s="27">
        <f>V4636/J4636</f>
        <v>0.249999999999999</v>
      </c>
    </row>
    <row r="4637" spans="1:23" hidden="1" x14ac:dyDescent="0.3">
      <c r="A4637" s="11" t="s">
        <v>13</v>
      </c>
      <c r="B4637" s="11" t="s">
        <v>3879</v>
      </c>
      <c r="C4637" s="11" t="s">
        <v>3881</v>
      </c>
      <c r="D4637" s="11" t="s">
        <v>9898</v>
      </c>
      <c r="E4637" s="11"/>
      <c r="F4637" s="12">
        <v>0.3</v>
      </c>
      <c r="G4637" s="33">
        <v>0</v>
      </c>
      <c r="H4637" s="34">
        <v>7.0598999999999998</v>
      </c>
      <c r="I4637" s="34">
        <v>2.4458000000000002</v>
      </c>
      <c r="J4637" s="13">
        <v>80</v>
      </c>
      <c r="K4637" s="13">
        <v>24</v>
      </c>
      <c r="L4637" s="12">
        <v>0.34639999999999999</v>
      </c>
      <c r="M4637" s="14">
        <v>1.0967436699999999</v>
      </c>
      <c r="N4637" s="15">
        <v>0.60949600000000004</v>
      </c>
      <c r="O4637" s="16"/>
      <c r="P4637" s="16">
        <v>0.44426759259999998</v>
      </c>
      <c r="Q4637" s="16">
        <v>0.3</v>
      </c>
      <c r="R4637" s="44"/>
      <c r="S4637" s="42" t="str">
        <f>IF(R4637="","",MAX(R4637,Q4637))</f>
        <v/>
      </c>
      <c r="T4637" s="27" t="str">
        <f>IF(A4637="placement",MIN(P4637,IF(S4637="",Q4637,S4637)),"")</f>
        <v/>
      </c>
      <c r="U4637" s="14" t="str">
        <f>IF($A4637="placement",T4637*J4637,"")</f>
        <v/>
      </c>
      <c r="V4637" s="13">
        <f>IF($A4637="placement",U4637,IF($A4637="site",SUMIF($C:$C,$C4637,$U:$U),IF($A4637="user",SUMIF($B:$B,$B4637,$U:$U),SUM($U:$U))))</f>
        <v>23.999999999999972</v>
      </c>
      <c r="W4637" s="12">
        <f>V4637/J4637</f>
        <v>0.29999999999999966</v>
      </c>
    </row>
    <row r="4638" spans="1:23" hidden="1" x14ac:dyDescent="0.3">
      <c r="A4638" s="23" t="s">
        <v>10</v>
      </c>
      <c r="B4638" s="23" t="s">
        <v>6632</v>
      </c>
      <c r="C4638" s="23" t="s">
        <v>9898</v>
      </c>
      <c r="D4638" s="23" t="s">
        <v>9898</v>
      </c>
      <c r="E4638" s="23"/>
      <c r="F4638" s="27">
        <v>0.25</v>
      </c>
      <c r="G4638" s="24">
        <v>0</v>
      </c>
      <c r="H4638" s="25">
        <v>103.5774</v>
      </c>
      <c r="I4638" s="25">
        <v>16.9573</v>
      </c>
      <c r="J4638" s="26">
        <v>82</v>
      </c>
      <c r="K4638" s="26">
        <v>21</v>
      </c>
      <c r="L4638" s="27">
        <v>0.16370000000000001</v>
      </c>
      <c r="M4638" s="28">
        <v>0.16146578</v>
      </c>
      <c r="N4638" s="29">
        <v>0.11054</v>
      </c>
      <c r="O4638" s="31"/>
      <c r="P4638" s="31">
        <v>0.31539675210000001</v>
      </c>
      <c r="Q4638" s="31">
        <v>0.25</v>
      </c>
      <c r="R4638" s="42"/>
      <c r="S4638" s="42" t="str">
        <f>IF(R4638="","",MAX(R4638,Q4638))</f>
        <v/>
      </c>
      <c r="T4638" s="27" t="str">
        <f>IF(A4638="placement",MIN(P4638,IF(S4638="",Q4638,S4638)),"")</f>
        <v/>
      </c>
      <c r="U4638" s="28" t="str">
        <f>IF($A4638="placement",T4638*J4638,"")</f>
        <v/>
      </c>
      <c r="V4638" s="26">
        <f>IF($A4638="placement",U4638,IF($A4638="site",SUMIF($C:$C,$C4638,$U:$U),IF($A4638="user",SUMIF($B:$B,$B4638,$U:$U),SUM($U:$U))))</f>
        <v>16.060313455114077</v>
      </c>
      <c r="W4638" s="27">
        <f>V4638/J4638</f>
        <v>0.19585748115992777</v>
      </c>
    </row>
    <row r="4639" spans="1:23" x14ac:dyDescent="0.3">
      <c r="A4639" s="23" t="s">
        <v>14</v>
      </c>
      <c r="B4639" s="23" t="s">
        <v>2284</v>
      </c>
      <c r="C4639" s="23" t="s">
        <v>2285</v>
      </c>
      <c r="D4639" s="23" t="s">
        <v>2288</v>
      </c>
      <c r="E4639" s="23" t="s">
        <v>2289</v>
      </c>
      <c r="F4639" s="27">
        <v>0.25</v>
      </c>
      <c r="G4639" s="24">
        <v>0</v>
      </c>
      <c r="H4639" s="25">
        <v>7.1687000000000003</v>
      </c>
      <c r="I4639" s="25">
        <v>1.8951</v>
      </c>
      <c r="J4639" s="26">
        <v>25</v>
      </c>
      <c r="K4639" s="26">
        <v>6</v>
      </c>
      <c r="L4639" s="27">
        <v>0.26440000000000002</v>
      </c>
      <c r="M4639" s="28">
        <v>0.44800241000000002</v>
      </c>
      <c r="N4639" s="29">
        <v>0.2</v>
      </c>
      <c r="O4639" s="31" t="s">
        <v>42</v>
      </c>
      <c r="P4639" s="31">
        <v>0.55357383230000001</v>
      </c>
      <c r="Q4639" s="31">
        <v>0.249999999999999</v>
      </c>
      <c r="R4639" s="42"/>
      <c r="S4639" s="42" t="str">
        <f>IF(R4639="","",MAX(R4639,Q4639))</f>
        <v/>
      </c>
      <c r="T4639" s="27">
        <f>IF(A4639="placement",MIN(P4639,IF(S4639="",Q4639,S4639)),"")</f>
        <v>0.249999999999999</v>
      </c>
      <c r="U4639" s="28">
        <f>IF($A4639="placement",T4639*J4639,"")</f>
        <v>6.2499999999999751</v>
      </c>
      <c r="V4639" s="26">
        <f>IF($A4639="placement",U4639,IF($A4639="site",SUMIF($C:$C,$C4639,$U:$U),IF($A4639="user",SUMIF($B:$B,$B4639,$U:$U),SUM($U:$U))))</f>
        <v>6.2499999999999751</v>
      </c>
      <c r="W4639" s="27">
        <f>V4639/J4639</f>
        <v>0.249999999999999</v>
      </c>
    </row>
    <row r="4640" spans="1:23" x14ac:dyDescent="0.3">
      <c r="A4640" s="23" t="s">
        <v>14</v>
      </c>
      <c r="B4640" s="23" t="s">
        <v>6638</v>
      </c>
      <c r="C4640" s="23" t="s">
        <v>6639</v>
      </c>
      <c r="D4640" s="23" t="s">
        <v>6728</v>
      </c>
      <c r="E4640" s="23" t="s">
        <v>6729</v>
      </c>
      <c r="F4640" s="27">
        <v>0.25</v>
      </c>
      <c r="G4640" s="24">
        <v>0</v>
      </c>
      <c r="H4640" s="25">
        <v>4.0937000000000001</v>
      </c>
      <c r="I4640" s="25">
        <v>0.99250000000000005</v>
      </c>
      <c r="J4640" s="26">
        <v>25</v>
      </c>
      <c r="K4640" s="26">
        <v>6</v>
      </c>
      <c r="L4640" s="27">
        <v>0.2424</v>
      </c>
      <c r="M4640" s="28">
        <v>0.85299027999999999</v>
      </c>
      <c r="N4640" s="29">
        <v>0.3</v>
      </c>
      <c r="O4640" s="31" t="s">
        <v>12</v>
      </c>
      <c r="P4640" s="31">
        <v>0.64829611129999998</v>
      </c>
      <c r="Q4640" s="31">
        <v>0.249999999999999</v>
      </c>
      <c r="R4640" s="42"/>
      <c r="S4640" s="42" t="str">
        <f>IF(R4640="","",MAX(R4640,Q4640))</f>
        <v/>
      </c>
      <c r="T4640" s="27">
        <f>IF(A4640="placement",MIN(P4640,IF(S4640="",Q4640,S4640)),"")</f>
        <v>0.249999999999999</v>
      </c>
      <c r="U4640" s="28">
        <f>IF($A4640="placement",T4640*J4640,"")</f>
        <v>6.2499999999999751</v>
      </c>
      <c r="V4640" s="26">
        <f>IF($A4640="placement",U4640,IF($A4640="site",SUMIF($C:$C,$C4640,$U:$U),IF($A4640="user",SUMIF($B:$B,$B4640,$U:$U),SUM($U:$U))))</f>
        <v>6.2499999999999751</v>
      </c>
      <c r="W4640" s="27">
        <f>V4640/J4640</f>
        <v>0.249999999999999</v>
      </c>
    </row>
    <row r="4641" spans="1:23" x14ac:dyDescent="0.3">
      <c r="A4641" s="23" t="s">
        <v>14</v>
      </c>
      <c r="B4641" s="23" t="s">
        <v>7028</v>
      </c>
      <c r="C4641" s="23" t="s">
        <v>7029</v>
      </c>
      <c r="D4641" s="23" t="s">
        <v>7030</v>
      </c>
      <c r="E4641" s="23" t="s">
        <v>7031</v>
      </c>
      <c r="F4641" s="27">
        <v>0.25</v>
      </c>
      <c r="G4641" s="24">
        <v>0</v>
      </c>
      <c r="H4641" s="25">
        <v>2.7305999999999999</v>
      </c>
      <c r="I4641" s="25">
        <v>0.80820000000000003</v>
      </c>
      <c r="J4641" s="26">
        <v>25</v>
      </c>
      <c r="K4641" s="26">
        <v>6</v>
      </c>
      <c r="L4641" s="27">
        <v>0.29599999999999999</v>
      </c>
      <c r="M4641" s="28">
        <v>1.0444631</v>
      </c>
      <c r="N4641" s="29">
        <v>0.6</v>
      </c>
      <c r="O4641" s="31" t="s">
        <v>12</v>
      </c>
      <c r="P4641" s="31">
        <v>0.4255421768</v>
      </c>
      <c r="Q4641" s="31">
        <v>0.249999999999999</v>
      </c>
      <c r="R4641" s="42"/>
      <c r="S4641" s="42" t="str">
        <f>IF(R4641="","",MAX(R4641,Q4641))</f>
        <v/>
      </c>
      <c r="T4641" s="27">
        <f>IF(A4641="placement",MIN(P4641,IF(S4641="",Q4641,S4641)),"")</f>
        <v>0.249999999999999</v>
      </c>
      <c r="U4641" s="28">
        <f>IF($A4641="placement",T4641*J4641,"")</f>
        <v>6.2499999999999751</v>
      </c>
      <c r="V4641" s="26">
        <f>IF($A4641="placement",U4641,IF($A4641="site",SUMIF($C:$C,$C4641,$U:$U),IF($A4641="user",SUMIF($B:$B,$B4641,$U:$U),SUM($U:$U))))</f>
        <v>6.2499999999999751</v>
      </c>
      <c r="W4641" s="27">
        <f>V4641/J4641</f>
        <v>0.249999999999999</v>
      </c>
    </row>
    <row r="4642" spans="1:23" x14ac:dyDescent="0.3">
      <c r="A4642" s="17" t="s">
        <v>14</v>
      </c>
      <c r="B4642" s="17" t="s">
        <v>8753</v>
      </c>
      <c r="C4642" s="17" t="s">
        <v>8755</v>
      </c>
      <c r="D4642" s="17" t="s">
        <v>11134</v>
      </c>
      <c r="E4642" s="17" t="s">
        <v>11135</v>
      </c>
      <c r="F4642" s="18">
        <v>0.25</v>
      </c>
      <c r="G4642" s="36">
        <v>0</v>
      </c>
      <c r="H4642" s="37">
        <v>5.2317</v>
      </c>
      <c r="I4642" s="37">
        <v>0.7621</v>
      </c>
      <c r="J4642" s="19">
        <v>25</v>
      </c>
      <c r="K4642" s="19">
        <v>6</v>
      </c>
      <c r="L4642" s="18">
        <v>0.1457</v>
      </c>
      <c r="M4642" s="20">
        <v>1.1092417299999999</v>
      </c>
      <c r="N4642" s="21">
        <v>0.66</v>
      </c>
      <c r="O4642" s="22" t="s">
        <v>12</v>
      </c>
      <c r="P4642" s="22">
        <v>0.40499894380000001</v>
      </c>
      <c r="Q4642" s="22">
        <v>0.249999999999999</v>
      </c>
      <c r="R4642" s="43"/>
      <c r="S4642" s="42" t="str">
        <f>IF(R4642="","",MAX(R4642,Q4642))</f>
        <v/>
      </c>
      <c r="T4642" s="27">
        <f>IF(A4642="placement",MIN(P4642,IF(S4642="",Q4642,S4642)),"")</f>
        <v>0.249999999999999</v>
      </c>
      <c r="U4642" s="20">
        <f>IF($A4642="placement",T4642*J4642,"")</f>
        <v>6.2499999999999751</v>
      </c>
      <c r="V4642" s="19">
        <f>IF($A4642="placement",U4642,IF($A4642="site",SUMIF($C:$C,$C4642,$U:$U),IF($A4642="user",SUMIF($B:$B,$B4642,$U:$U),SUM($U:$U))))</f>
        <v>6.2499999999999751</v>
      </c>
      <c r="W4642" s="18">
        <f>V4642/J4642</f>
        <v>0.249999999999999</v>
      </c>
    </row>
    <row r="4643" spans="1:23" x14ac:dyDescent="0.3">
      <c r="A4643" s="23" t="s">
        <v>14</v>
      </c>
      <c r="B4643" s="23" t="s">
        <v>5211</v>
      </c>
      <c r="C4643" s="23" t="s">
        <v>5213</v>
      </c>
      <c r="D4643" s="23" t="s">
        <v>5313</v>
      </c>
      <c r="E4643" s="23" t="s">
        <v>5314</v>
      </c>
      <c r="F4643" s="27">
        <v>0.25</v>
      </c>
      <c r="G4643" s="24">
        <v>0</v>
      </c>
      <c r="H4643" s="25">
        <v>1.9856</v>
      </c>
      <c r="I4643" s="25">
        <v>0.77139999999999997</v>
      </c>
      <c r="J4643" s="26">
        <v>25</v>
      </c>
      <c r="K4643" s="26">
        <v>6</v>
      </c>
      <c r="L4643" s="27">
        <v>0.38850000000000001</v>
      </c>
      <c r="M4643" s="28">
        <v>1.0615427399999999</v>
      </c>
      <c r="N4643" s="29">
        <v>0.8</v>
      </c>
      <c r="O4643" s="31" t="s">
        <v>12</v>
      </c>
      <c r="P4643" s="31">
        <v>0.2463798458</v>
      </c>
      <c r="Q4643" s="31">
        <v>0.246379845772706</v>
      </c>
      <c r="R4643" s="42"/>
      <c r="S4643" s="42" t="str">
        <f>IF(R4643="","",MAX(R4643,Q4643))</f>
        <v/>
      </c>
      <c r="T4643" s="27">
        <f>IF(A4643="placement",MIN(P4643,IF(S4643="",Q4643,S4643)),"")</f>
        <v>0.246379845772706</v>
      </c>
      <c r="U4643" s="28">
        <f>IF($A4643="placement",T4643*J4643,"")</f>
        <v>6.1594961443176501</v>
      </c>
      <c r="V4643" s="26">
        <f>IF($A4643="placement",U4643,IF($A4643="site",SUMIF($C:$C,$C4643,$U:$U),IF($A4643="user",SUMIF($B:$B,$B4643,$U:$U),SUM($U:$U))))</f>
        <v>6.1594961443176501</v>
      </c>
      <c r="W4643" s="27">
        <f>V4643/J4643</f>
        <v>0.246379845772706</v>
      </c>
    </row>
    <row r="4644" spans="1:23" x14ac:dyDescent="0.3">
      <c r="A4644" s="23" t="s">
        <v>14</v>
      </c>
      <c r="B4644" s="23" t="s">
        <v>3792</v>
      </c>
      <c r="C4644" s="23" t="s">
        <v>3794</v>
      </c>
      <c r="D4644" s="23" t="s">
        <v>3795</v>
      </c>
      <c r="E4644" s="23" t="s">
        <v>3796</v>
      </c>
      <c r="F4644" s="27">
        <v>0.33</v>
      </c>
      <c r="G4644" s="24">
        <v>0</v>
      </c>
      <c r="H4644" s="25">
        <v>2.2081</v>
      </c>
      <c r="I4644" s="25">
        <v>0.64139999999999997</v>
      </c>
      <c r="J4644" s="26">
        <v>25</v>
      </c>
      <c r="K4644" s="26">
        <v>6</v>
      </c>
      <c r="L4644" s="27">
        <v>0.29049999999999998</v>
      </c>
      <c r="M4644" s="28">
        <v>1.32335449</v>
      </c>
      <c r="N4644" s="29">
        <v>1</v>
      </c>
      <c r="O4644" s="31" t="s">
        <v>12</v>
      </c>
      <c r="P4644" s="31">
        <v>0.2443445769</v>
      </c>
      <c r="Q4644" s="31">
        <v>0.24434457685315999</v>
      </c>
      <c r="R4644" s="42"/>
      <c r="S4644" s="42" t="str">
        <f>IF(R4644="","",MAX(R4644,Q4644))</f>
        <v/>
      </c>
      <c r="T4644" s="27">
        <f>IF(A4644="placement",MIN(P4644,IF(S4644="",Q4644,S4644)),"")</f>
        <v>0.24434457685315999</v>
      </c>
      <c r="U4644" s="28">
        <f>IF($A4644="placement",T4644*J4644,"")</f>
        <v>6.1086144213289995</v>
      </c>
      <c r="V4644" s="26">
        <f>IF($A4644="placement",U4644,IF($A4644="site",SUMIF($C:$C,$C4644,$U:$U),IF($A4644="user",SUMIF($B:$B,$B4644,$U:$U),SUM($U:$U))))</f>
        <v>6.1086144213289995</v>
      </c>
      <c r="W4644" s="27">
        <f>V4644/J4644</f>
        <v>0.24434457685315997</v>
      </c>
    </row>
    <row r="4645" spans="1:23" x14ac:dyDescent="0.3">
      <c r="A4645" s="17" t="s">
        <v>14</v>
      </c>
      <c r="B4645" s="17" t="s">
        <v>3967</v>
      </c>
      <c r="C4645" s="17" t="s">
        <v>3969</v>
      </c>
      <c r="D4645" s="17" t="s">
        <v>3970</v>
      </c>
      <c r="E4645" s="17" t="s">
        <v>3968</v>
      </c>
      <c r="F4645" s="18">
        <v>0.33</v>
      </c>
      <c r="G4645" s="36">
        <v>0</v>
      </c>
      <c r="H4645" s="37">
        <v>11.103999999999999</v>
      </c>
      <c r="I4645" s="37">
        <v>9.4600000000000004E-2</v>
      </c>
      <c r="J4645" s="19">
        <v>25</v>
      </c>
      <c r="K4645" s="19">
        <v>7</v>
      </c>
      <c r="L4645" s="18">
        <v>8.5000000000000006E-3</v>
      </c>
      <c r="M4645" s="20">
        <v>8.9583396200000003</v>
      </c>
      <c r="N4645" s="21">
        <v>6.81</v>
      </c>
      <c r="O4645" s="22" t="s">
        <v>12</v>
      </c>
      <c r="P4645" s="22">
        <v>0.23981448720000001</v>
      </c>
      <c r="Q4645" s="22">
        <v>0.23981448718596701</v>
      </c>
      <c r="R4645" s="43"/>
      <c r="S4645" s="42" t="str">
        <f>IF(R4645="","",MAX(R4645,Q4645))</f>
        <v/>
      </c>
      <c r="T4645" s="27">
        <f>IF(A4645="placement",MIN(P4645,IF(S4645="",Q4645,S4645)),"")</f>
        <v>0.23981448718596701</v>
      </c>
      <c r="U4645" s="20">
        <f>IF($A4645="placement",T4645*J4645,"")</f>
        <v>5.9953621796491756</v>
      </c>
      <c r="V4645" s="19">
        <f>IF($A4645="placement",U4645,IF($A4645="site",SUMIF($C:$C,$C4645,$U:$U),IF($A4645="user",SUMIF($B:$B,$B4645,$U:$U),SUM($U:$U))))</f>
        <v>5.9953621796491756</v>
      </c>
      <c r="W4645" s="18">
        <f>V4645/J4645</f>
        <v>0.23981448718596701</v>
      </c>
    </row>
    <row r="4646" spans="1:23" x14ac:dyDescent="0.3">
      <c r="A4646" s="23" t="s">
        <v>14</v>
      </c>
      <c r="B4646" s="23" t="s">
        <v>8615</v>
      </c>
      <c r="C4646" s="23" t="s">
        <v>8616</v>
      </c>
      <c r="D4646" s="23" t="s">
        <v>8671</v>
      </c>
      <c r="E4646" s="23" t="s">
        <v>8672</v>
      </c>
      <c r="F4646" s="27">
        <v>0.25</v>
      </c>
      <c r="G4646" s="24">
        <v>0</v>
      </c>
      <c r="H4646" s="25">
        <v>3.6511999999999998</v>
      </c>
      <c r="I4646" s="25">
        <v>0.39839999999999998</v>
      </c>
      <c r="J4646" s="26">
        <v>25</v>
      </c>
      <c r="K4646" s="26">
        <v>6</v>
      </c>
      <c r="L4646" s="27">
        <v>0.1091</v>
      </c>
      <c r="M4646" s="28">
        <v>2.0776981000000001</v>
      </c>
      <c r="N4646" s="29">
        <v>1.6</v>
      </c>
      <c r="O4646" s="31" t="s">
        <v>12</v>
      </c>
      <c r="P4646" s="31">
        <v>0.22991699309999999</v>
      </c>
      <c r="Q4646" s="31">
        <v>0.22991699311439701</v>
      </c>
      <c r="R4646" s="42"/>
      <c r="S4646" s="42" t="str">
        <f>IF(R4646="","",MAX(R4646,Q4646))</f>
        <v/>
      </c>
      <c r="T4646" s="27">
        <f>IF(A4646="placement",MIN(P4646,IF(S4646="",Q4646,S4646)),"")</f>
        <v>0.22991699309999999</v>
      </c>
      <c r="U4646" s="28">
        <f>IF($A4646="placement",T4646*J4646,"")</f>
        <v>5.7479248274999994</v>
      </c>
      <c r="V4646" s="26">
        <f>IF($A4646="placement",U4646,IF($A4646="site",SUMIF($C:$C,$C4646,$U:$U),IF($A4646="user",SUMIF($B:$B,$B4646,$U:$U),SUM($U:$U))))</f>
        <v>5.7479248274999994</v>
      </c>
      <c r="W4646" s="27">
        <f>V4646/J4646</f>
        <v>0.22991699309999997</v>
      </c>
    </row>
    <row r="4647" spans="1:23" x14ac:dyDescent="0.3">
      <c r="A4647" s="23" t="s">
        <v>14</v>
      </c>
      <c r="B4647" s="23" t="s">
        <v>6052</v>
      </c>
      <c r="C4647" s="23" t="s">
        <v>6054</v>
      </c>
      <c r="D4647" s="23" t="s">
        <v>10978</v>
      </c>
      <c r="E4647" s="23" t="s">
        <v>10979</v>
      </c>
      <c r="F4647" s="27">
        <v>0.25</v>
      </c>
      <c r="G4647" s="24">
        <v>0</v>
      </c>
      <c r="H4647" s="25">
        <v>2.8481999999999998</v>
      </c>
      <c r="I4647" s="25">
        <v>0.43809999999999999</v>
      </c>
      <c r="J4647" s="26">
        <v>25</v>
      </c>
      <c r="K4647" s="26">
        <v>6</v>
      </c>
      <c r="L4647" s="27">
        <v>0.15379999999999999</v>
      </c>
      <c r="M4647" s="28">
        <v>1.92999674</v>
      </c>
      <c r="N4647" s="29">
        <v>1.5</v>
      </c>
      <c r="O4647" s="31" t="s">
        <v>12</v>
      </c>
      <c r="P4647" s="31">
        <v>0.22279661449999999</v>
      </c>
      <c r="Q4647" s="31">
        <v>0.22279661446454799</v>
      </c>
      <c r="R4647" s="42"/>
      <c r="S4647" s="42" t="str">
        <f>IF(R4647="","",MAX(R4647,Q4647))</f>
        <v/>
      </c>
      <c r="T4647" s="27">
        <f>IF(A4647="placement",MIN(P4647,IF(S4647="",Q4647,S4647)),"")</f>
        <v>0.22279661446454799</v>
      </c>
      <c r="U4647" s="28">
        <f>IF($A4647="placement",T4647*J4647,"")</f>
        <v>5.5699153616136998</v>
      </c>
      <c r="V4647" s="26">
        <f>IF($A4647="placement",U4647,IF($A4647="site",SUMIF($C:$C,$C4647,$U:$U),IF($A4647="user",SUMIF($B:$B,$B4647,$U:$U),SUM($U:$U))))</f>
        <v>5.5699153616136998</v>
      </c>
      <c r="W4647" s="27">
        <f>V4647/J4647</f>
        <v>0.22279661446454799</v>
      </c>
    </row>
    <row r="4648" spans="1:23" x14ac:dyDescent="0.3">
      <c r="A4648" s="23" t="s">
        <v>14</v>
      </c>
      <c r="B4648" s="23" t="s">
        <v>4528</v>
      </c>
      <c r="C4648" s="23" t="s">
        <v>4530</v>
      </c>
      <c r="D4648" s="23" t="s">
        <v>4601</v>
      </c>
      <c r="E4648" s="23" t="s">
        <v>4602</v>
      </c>
      <c r="F4648" s="27">
        <v>0.25</v>
      </c>
      <c r="G4648" s="24">
        <v>1</v>
      </c>
      <c r="H4648" s="25">
        <v>77.294499999999999</v>
      </c>
      <c r="I4648" s="25">
        <v>0.80389999999999995</v>
      </c>
      <c r="J4648" s="26">
        <v>25</v>
      </c>
      <c r="K4648" s="26">
        <v>6</v>
      </c>
      <c r="L4648" s="27">
        <v>1.04E-2</v>
      </c>
      <c r="M4648" s="28">
        <v>1.0286983599999999</v>
      </c>
      <c r="N4648" s="29">
        <v>0.8</v>
      </c>
      <c r="O4648" s="31" t="s">
        <v>12</v>
      </c>
      <c r="P4648" s="31">
        <v>0.2223181897</v>
      </c>
      <c r="Q4648" s="31">
        <v>0.222318189670063</v>
      </c>
      <c r="R4648" s="42"/>
      <c r="S4648" s="42" t="str">
        <f>IF(R4648="","",MAX(R4648,Q4648))</f>
        <v/>
      </c>
      <c r="T4648" s="27">
        <f>IF(A4648="placement",MIN(P4648,IF(S4648="",Q4648,S4648)),"")</f>
        <v>0.222318189670063</v>
      </c>
      <c r="U4648" s="28">
        <f>IF($A4648="placement",T4648*J4648,"")</f>
        <v>5.5579547417515753</v>
      </c>
      <c r="V4648" s="26">
        <f>IF($A4648="placement",U4648,IF($A4648="site",SUMIF($C:$C,$C4648,$U:$U),IF($A4648="user",SUMIF($B:$B,$B4648,$U:$U),SUM($U:$U))))</f>
        <v>5.5579547417515753</v>
      </c>
      <c r="W4648" s="27">
        <f>V4648/J4648</f>
        <v>0.222318189670063</v>
      </c>
    </row>
    <row r="4649" spans="1:23" x14ac:dyDescent="0.3">
      <c r="A4649" s="23" t="s">
        <v>14</v>
      </c>
      <c r="B4649" s="23" t="s">
        <v>5211</v>
      </c>
      <c r="C4649" s="23" t="s">
        <v>5213</v>
      </c>
      <c r="D4649" s="32" t="s">
        <v>5280</v>
      </c>
      <c r="E4649" s="23" t="s">
        <v>5281</v>
      </c>
      <c r="F4649" s="27">
        <v>0.25</v>
      </c>
      <c r="G4649" s="24">
        <v>0</v>
      </c>
      <c r="H4649" s="25">
        <v>3.2057000000000002</v>
      </c>
      <c r="I4649" s="25">
        <v>0.80689999999999995</v>
      </c>
      <c r="J4649" s="26">
        <v>25</v>
      </c>
      <c r="K4649" s="26">
        <v>6</v>
      </c>
      <c r="L4649" s="27">
        <v>0.25169999999999998</v>
      </c>
      <c r="M4649" s="28">
        <v>1.0206426500000001</v>
      </c>
      <c r="N4649" s="29">
        <v>0.8</v>
      </c>
      <c r="O4649" s="31" t="s">
        <v>12</v>
      </c>
      <c r="P4649" s="31">
        <v>0.2161801183</v>
      </c>
      <c r="Q4649" s="31">
        <v>0.21618011829803399</v>
      </c>
      <c r="R4649" s="42"/>
      <c r="S4649" s="42" t="str">
        <f>IF(R4649="","",MAX(R4649,Q4649))</f>
        <v/>
      </c>
      <c r="T4649" s="27">
        <f>IF(A4649="placement",MIN(P4649,IF(S4649="",Q4649,S4649)),"")</f>
        <v>0.21618011829803399</v>
      </c>
      <c r="U4649" s="28">
        <f>IF($A4649="placement",T4649*J4649,"")</f>
        <v>5.4045029574508501</v>
      </c>
      <c r="V4649" s="26">
        <f>IF($A4649="placement",U4649,IF($A4649="site",SUMIF($C:$C,$C4649,$U:$U),IF($A4649="user",SUMIF($B:$B,$B4649,$U:$U),SUM($U:$U))))</f>
        <v>5.4045029574508501</v>
      </c>
      <c r="W4649" s="27">
        <f>V4649/J4649</f>
        <v>0.21618011829803399</v>
      </c>
    </row>
    <row r="4650" spans="1:23" x14ac:dyDescent="0.3">
      <c r="A4650" s="23" t="s">
        <v>14</v>
      </c>
      <c r="B4650" s="23" t="s">
        <v>9599</v>
      </c>
      <c r="C4650" s="23" t="s">
        <v>9601</v>
      </c>
      <c r="D4650" s="23" t="s">
        <v>9608</v>
      </c>
      <c r="E4650" s="23" t="s">
        <v>9609</v>
      </c>
      <c r="F4650" s="27">
        <v>0.25</v>
      </c>
      <c r="G4650" s="24">
        <v>0</v>
      </c>
      <c r="H4650" s="25">
        <v>2.9098999999999999</v>
      </c>
      <c r="I4650" s="25">
        <v>0.32800000000000001</v>
      </c>
      <c r="J4650" s="26">
        <v>25</v>
      </c>
      <c r="K4650" s="26">
        <v>5</v>
      </c>
      <c r="L4650" s="27">
        <v>0.11269999999999999</v>
      </c>
      <c r="M4650" s="28">
        <v>2.49912892</v>
      </c>
      <c r="N4650" s="29">
        <v>2</v>
      </c>
      <c r="O4650" s="31" t="s">
        <v>42</v>
      </c>
      <c r="P4650" s="31">
        <v>0.1997211572</v>
      </c>
      <c r="Q4650" s="31">
        <v>0.19972115719762901</v>
      </c>
      <c r="R4650" s="42"/>
      <c r="S4650" s="42" t="str">
        <f>IF(R4650="","",MAX(R4650,Q4650))</f>
        <v/>
      </c>
      <c r="T4650" s="27">
        <f>IF(A4650="placement",MIN(P4650,IF(S4650="",Q4650,S4650)),"")</f>
        <v>0.19972115719762901</v>
      </c>
      <c r="U4650" s="28">
        <f>IF($A4650="placement",T4650*J4650,"")</f>
        <v>4.9930289299407251</v>
      </c>
      <c r="V4650" s="26">
        <f>IF($A4650="placement",U4650,IF($A4650="site",SUMIF($C:$C,$C4650,$U:$U),IF($A4650="user",SUMIF($B:$B,$B4650,$U:$U),SUM($U:$U))))</f>
        <v>4.9930289299407251</v>
      </c>
      <c r="W4650" s="27">
        <f>V4650/J4650</f>
        <v>0.19972115719762901</v>
      </c>
    </row>
    <row r="4651" spans="1:23" hidden="1" x14ac:dyDescent="0.3">
      <c r="A4651" s="23" t="s">
        <v>13</v>
      </c>
      <c r="B4651" s="23" t="s">
        <v>7312</v>
      </c>
      <c r="C4651" s="23" t="s">
        <v>7313</v>
      </c>
      <c r="D4651" s="23" t="s">
        <v>9898</v>
      </c>
      <c r="E4651" s="23"/>
      <c r="F4651" s="27">
        <v>0.14940000000000001</v>
      </c>
      <c r="G4651" s="24">
        <v>0.63848731000000003</v>
      </c>
      <c r="H4651" s="25">
        <v>50.745600000000003</v>
      </c>
      <c r="I4651" s="25">
        <v>1.1257999999999999</v>
      </c>
      <c r="J4651" s="26">
        <v>75</v>
      </c>
      <c r="K4651" s="26">
        <v>7</v>
      </c>
      <c r="L4651" s="27">
        <v>2.2200000000000001E-2</v>
      </c>
      <c r="M4651" s="28">
        <v>2.2097646100000001</v>
      </c>
      <c r="N4651" s="29">
        <v>2</v>
      </c>
      <c r="O4651" s="31"/>
      <c r="P4651" s="31">
        <v>9.4926223399999995E-2</v>
      </c>
      <c r="Q4651" s="31">
        <v>9.4926223365615695E-2</v>
      </c>
      <c r="R4651" s="42"/>
      <c r="S4651" s="42" t="str">
        <f>IF(R4651="","",MAX(R4651,Q4651))</f>
        <v/>
      </c>
      <c r="T4651" s="27" t="str">
        <f>IF(A4651="placement",MIN(P4651,IF(S4651="",Q4651,S4651)),"")</f>
        <v/>
      </c>
      <c r="U4651" s="28" t="str">
        <f>IF($A4651="placement",T4651*J4651,"")</f>
        <v/>
      </c>
      <c r="V4651" s="26">
        <f>IF($A4651="placement",U4651,IF($A4651="site",SUMIF($C:$C,$C4651,$U:$U),IF($A4651="user",SUMIF($B:$B,$B4651,$U:$U),SUM($U:$U))))</f>
        <v>6.8887620539000007</v>
      </c>
      <c r="W4651" s="27">
        <f>V4651/J4651</f>
        <v>9.1850160718666682E-2</v>
      </c>
    </row>
    <row r="4652" spans="1:23" hidden="1" x14ac:dyDescent="0.3">
      <c r="A4652" s="23" t="s">
        <v>10</v>
      </c>
      <c r="B4652" s="23" t="s">
        <v>1470</v>
      </c>
      <c r="C4652" s="23" t="s">
        <v>9898</v>
      </c>
      <c r="D4652" s="23" t="s">
        <v>9898</v>
      </c>
      <c r="E4652" s="23"/>
      <c r="F4652" s="27">
        <v>0.25</v>
      </c>
      <c r="G4652" s="24">
        <v>1</v>
      </c>
      <c r="H4652" s="25">
        <v>468.77859999999998</v>
      </c>
      <c r="I4652" s="25">
        <v>18.853000000000002</v>
      </c>
      <c r="J4652" s="26">
        <v>351</v>
      </c>
      <c r="K4652" s="26">
        <v>83</v>
      </c>
      <c r="L4652" s="27">
        <v>4.02E-2</v>
      </c>
      <c r="M4652" s="28">
        <v>0.62083829000000001</v>
      </c>
      <c r="N4652" s="29">
        <v>0.5</v>
      </c>
      <c r="O4652" s="31"/>
      <c r="P4652" s="31">
        <v>0.19463730269999999</v>
      </c>
      <c r="Q4652" s="31">
        <v>0.19463730271143401</v>
      </c>
      <c r="R4652" s="42"/>
      <c r="S4652" s="42" t="str">
        <f>IF(R4652="","",MAX(R4652,Q4652))</f>
        <v/>
      </c>
      <c r="T4652" s="27" t="str">
        <f>IF(A4652="placement",MIN(P4652,IF(S4652="",Q4652,S4652)),"")</f>
        <v/>
      </c>
      <c r="U4652" s="28" t="str">
        <f>IF($A4652="placement",T4652*J4652,"")</f>
        <v/>
      </c>
      <c r="V4652" s="26">
        <f>IF($A4652="placement",U4652,IF($A4652="site",SUMIF($C:$C,$C4652,$U:$U),IF($A4652="user",SUMIF($B:$B,$B4652,$U:$U),SUM($U:$U))))</f>
        <v>68.326488354957888</v>
      </c>
      <c r="W4652" s="27">
        <f>V4652/J4652</f>
        <v>0.194662359985635</v>
      </c>
    </row>
    <row r="4653" spans="1:23" x14ac:dyDescent="0.3">
      <c r="A4653" s="23" t="s">
        <v>14</v>
      </c>
      <c r="B4653" s="23" t="s">
        <v>7472</v>
      </c>
      <c r="C4653" s="23" t="s">
        <v>7473</v>
      </c>
      <c r="D4653" s="23" t="s">
        <v>7558</v>
      </c>
      <c r="E4653" s="23" t="s">
        <v>7559</v>
      </c>
      <c r="F4653" s="27">
        <v>0.25</v>
      </c>
      <c r="G4653" s="24">
        <v>0</v>
      </c>
      <c r="H4653" s="25">
        <v>7.0083000000000002</v>
      </c>
      <c r="I4653" s="25">
        <v>0.7077</v>
      </c>
      <c r="J4653" s="26">
        <v>25</v>
      </c>
      <c r="K4653" s="26">
        <v>4</v>
      </c>
      <c r="L4653" s="27">
        <v>0.10100000000000001</v>
      </c>
      <c r="M4653" s="28">
        <v>1.18974566</v>
      </c>
      <c r="N4653" s="29">
        <v>1</v>
      </c>
      <c r="O4653" s="31" t="s">
        <v>42</v>
      </c>
      <c r="P4653" s="31">
        <v>0.1594842212</v>
      </c>
      <c r="Q4653" s="31">
        <v>0.15948422124194001</v>
      </c>
      <c r="R4653" s="42"/>
      <c r="S4653" s="42" t="str">
        <f>IF(R4653="","",MAX(R4653,Q4653))</f>
        <v/>
      </c>
      <c r="T4653" s="27">
        <f>IF(A4653="placement",MIN(P4653,IF(S4653="",Q4653,S4653)),"")</f>
        <v>0.1594842212</v>
      </c>
      <c r="U4653" s="28">
        <f>IF($A4653="placement",T4653*J4653,"")</f>
        <v>3.98710553</v>
      </c>
      <c r="V4653" s="26">
        <f>IF($A4653="placement",U4653,IF($A4653="site",SUMIF($C:$C,$C4653,$U:$U),IF($A4653="user",SUMIF($B:$B,$B4653,$U:$U),SUM($U:$U))))</f>
        <v>3.98710553</v>
      </c>
      <c r="W4653" s="27">
        <f>V4653/J4653</f>
        <v>0.1594842212</v>
      </c>
    </row>
    <row r="4654" spans="1:23" x14ac:dyDescent="0.3">
      <c r="A4654" s="23" t="s">
        <v>14</v>
      </c>
      <c r="B4654" s="23" t="s">
        <v>2619</v>
      </c>
      <c r="C4654" s="23" t="s">
        <v>2621</v>
      </c>
      <c r="D4654" s="23" t="s">
        <v>2797</v>
      </c>
      <c r="E4654" s="23" t="s">
        <v>2798</v>
      </c>
      <c r="F4654" s="27">
        <v>0.15</v>
      </c>
      <c r="G4654" s="24">
        <v>1</v>
      </c>
      <c r="H4654" s="25">
        <v>33.068600000000004</v>
      </c>
      <c r="I4654" s="25">
        <v>2.5550999999999999</v>
      </c>
      <c r="J4654" s="26">
        <v>25</v>
      </c>
      <c r="K4654" s="26">
        <v>4</v>
      </c>
      <c r="L4654" s="27">
        <v>7.7299999999999994E-2</v>
      </c>
      <c r="M4654" s="28">
        <v>0.32508946</v>
      </c>
      <c r="N4654" s="29">
        <v>0.2</v>
      </c>
      <c r="O4654" s="31" t="s">
        <v>42</v>
      </c>
      <c r="P4654" s="31">
        <v>0.3847847211</v>
      </c>
      <c r="Q4654" s="31">
        <v>0.15</v>
      </c>
      <c r="R4654" s="42"/>
      <c r="S4654" s="42" t="str">
        <f>IF(R4654="","",MAX(R4654,Q4654))</f>
        <v/>
      </c>
      <c r="T4654" s="27">
        <f>IF(A4654="placement",MIN(P4654,IF(S4654="",Q4654,S4654)),"")</f>
        <v>0.15</v>
      </c>
      <c r="U4654" s="28">
        <f>IF($A4654="placement",T4654*J4654,"")</f>
        <v>3.75</v>
      </c>
      <c r="V4654" s="26">
        <f>IF($A4654="placement",U4654,IF($A4654="site",SUMIF($C:$C,$C4654,$U:$U),IF($A4654="user",SUMIF($B:$B,$B4654,$U:$U),SUM($U:$U))))</f>
        <v>3.75</v>
      </c>
      <c r="W4654" s="27">
        <f>V4654/J4654</f>
        <v>0.15</v>
      </c>
    </row>
    <row r="4655" spans="1:23" x14ac:dyDescent="0.3">
      <c r="A4655" s="23" t="s">
        <v>14</v>
      </c>
      <c r="B4655" s="23" t="s">
        <v>5021</v>
      </c>
      <c r="C4655" s="23" t="s">
        <v>5023</v>
      </c>
      <c r="D4655" s="23" t="s">
        <v>5102</v>
      </c>
      <c r="E4655" s="23" t="s">
        <v>5103</v>
      </c>
      <c r="F4655" s="27">
        <v>0.15</v>
      </c>
      <c r="G4655" s="24">
        <v>1</v>
      </c>
      <c r="H4655" s="25">
        <v>48.469200000000001</v>
      </c>
      <c r="I4655" s="25">
        <v>2.5019999999999998</v>
      </c>
      <c r="J4655" s="26">
        <v>25</v>
      </c>
      <c r="K4655" s="26">
        <v>4</v>
      </c>
      <c r="L4655" s="27">
        <v>5.16E-2</v>
      </c>
      <c r="M4655" s="28">
        <v>0.33573141000000001</v>
      </c>
      <c r="N4655" s="29">
        <v>0.25</v>
      </c>
      <c r="O4655" s="31" t="s">
        <v>42</v>
      </c>
      <c r="P4655" s="31">
        <v>0.2553571429</v>
      </c>
      <c r="Q4655" s="31">
        <v>0.15</v>
      </c>
      <c r="R4655" s="42"/>
      <c r="S4655" s="42" t="str">
        <f>IF(R4655="","",MAX(R4655,Q4655))</f>
        <v/>
      </c>
      <c r="T4655" s="27">
        <f>IF(A4655="placement",MIN(P4655,IF(S4655="",Q4655,S4655)),"")</f>
        <v>0.15</v>
      </c>
      <c r="U4655" s="28">
        <f>IF($A4655="placement",T4655*J4655,"")</f>
        <v>3.75</v>
      </c>
      <c r="V4655" s="26">
        <f>IF($A4655="placement",U4655,IF($A4655="site",SUMIF($C:$C,$C4655,$U:$U),IF($A4655="user",SUMIF($B:$B,$B4655,$U:$U),SUM($U:$U))))</f>
        <v>3.75</v>
      </c>
      <c r="W4655" s="27">
        <f>V4655/J4655</f>
        <v>0.15</v>
      </c>
    </row>
    <row r="4656" spans="1:23" x14ac:dyDescent="0.3">
      <c r="A4656" s="23" t="s">
        <v>14</v>
      </c>
      <c r="B4656" s="23" t="s">
        <v>9599</v>
      </c>
      <c r="C4656" s="23" t="s">
        <v>9601</v>
      </c>
      <c r="D4656" s="23" t="s">
        <v>9624</v>
      </c>
      <c r="E4656" s="23" t="s">
        <v>9625</v>
      </c>
      <c r="F4656" s="27">
        <v>0.15</v>
      </c>
      <c r="G4656" s="24">
        <v>0</v>
      </c>
      <c r="H4656" s="25">
        <v>1.4879</v>
      </c>
      <c r="I4656" s="25">
        <v>0.21079999999999999</v>
      </c>
      <c r="J4656" s="26">
        <v>25</v>
      </c>
      <c r="K4656" s="26">
        <v>4</v>
      </c>
      <c r="L4656" s="27">
        <v>0.14169999999999999</v>
      </c>
      <c r="M4656" s="28">
        <v>3.9953236200000002</v>
      </c>
      <c r="N4656" s="29">
        <v>3</v>
      </c>
      <c r="O4656" s="31" t="s">
        <v>42</v>
      </c>
      <c r="P4656" s="31">
        <v>0.24912215230000001</v>
      </c>
      <c r="Q4656" s="31">
        <v>0.15</v>
      </c>
      <c r="R4656" s="42"/>
      <c r="S4656" s="42" t="str">
        <f>IF(R4656="","",MAX(R4656,Q4656))</f>
        <v/>
      </c>
      <c r="T4656" s="27">
        <f>IF(A4656="placement",MIN(P4656,IF(S4656="",Q4656,S4656)),"")</f>
        <v>0.15</v>
      </c>
      <c r="U4656" s="28">
        <f>IF($A4656="placement",T4656*J4656,"")</f>
        <v>3.75</v>
      </c>
      <c r="V4656" s="26">
        <f>IF($A4656="placement",U4656,IF($A4656="site",SUMIF($C:$C,$C4656,$U:$U),IF($A4656="user",SUMIF($B:$B,$B4656,$U:$U),SUM($U:$U))))</f>
        <v>3.75</v>
      </c>
      <c r="W4656" s="27">
        <f>V4656/J4656</f>
        <v>0.15</v>
      </c>
    </row>
    <row r="4657" spans="1:23" x14ac:dyDescent="0.3">
      <c r="A4657" s="23" t="s">
        <v>14</v>
      </c>
      <c r="B4657" s="23" t="s">
        <v>2619</v>
      </c>
      <c r="C4657" s="23" t="s">
        <v>2621</v>
      </c>
      <c r="D4657" s="23" t="s">
        <v>2650</v>
      </c>
      <c r="E4657" s="23" t="s">
        <v>2651</v>
      </c>
      <c r="F4657" s="27">
        <v>0.15</v>
      </c>
      <c r="G4657" s="24">
        <v>0</v>
      </c>
      <c r="H4657" s="25">
        <v>18.608599999999999</v>
      </c>
      <c r="I4657" s="25">
        <v>1.7191000000000001</v>
      </c>
      <c r="J4657" s="26">
        <v>25</v>
      </c>
      <c r="K4657" s="26">
        <v>4</v>
      </c>
      <c r="L4657" s="27">
        <v>9.2399999999999996E-2</v>
      </c>
      <c r="M4657" s="28">
        <v>0.48378759999999998</v>
      </c>
      <c r="N4657" s="29">
        <v>0.3</v>
      </c>
      <c r="O4657" s="31" t="s">
        <v>42</v>
      </c>
      <c r="P4657" s="31">
        <v>0.37989316200000001</v>
      </c>
      <c r="Q4657" s="31">
        <v>0.149999999999999</v>
      </c>
      <c r="R4657" s="42"/>
      <c r="S4657" s="42" t="str">
        <f>IF(R4657="","",MAX(R4657,Q4657))</f>
        <v/>
      </c>
      <c r="T4657" s="27">
        <f>IF(A4657="placement",MIN(P4657,IF(S4657="",Q4657,S4657)),"")</f>
        <v>0.149999999999999</v>
      </c>
      <c r="U4657" s="28">
        <f>IF($A4657="placement",T4657*J4657,"")</f>
        <v>3.7499999999999747</v>
      </c>
      <c r="V4657" s="26">
        <f>IF($A4657="placement",U4657,IF($A4657="site",SUMIF($C:$C,$C4657,$U:$U),IF($A4657="user",SUMIF($B:$B,$B4657,$U:$U),SUM($U:$U))))</f>
        <v>3.7499999999999747</v>
      </c>
      <c r="W4657" s="27">
        <f>V4657/J4657</f>
        <v>0.149999999999999</v>
      </c>
    </row>
    <row r="4658" spans="1:23" x14ac:dyDescent="0.3">
      <c r="A4658" s="23" t="s">
        <v>14</v>
      </c>
      <c r="B4658" s="23" t="s">
        <v>9383</v>
      </c>
      <c r="C4658" s="23" t="s">
        <v>9385</v>
      </c>
      <c r="D4658" s="32" t="s">
        <v>9400</v>
      </c>
      <c r="E4658" s="23" t="s">
        <v>9401</v>
      </c>
      <c r="F4658" s="27">
        <v>0.25</v>
      </c>
      <c r="G4658" s="24">
        <v>0</v>
      </c>
      <c r="H4658" s="25">
        <v>6.2159000000000004</v>
      </c>
      <c r="I4658" s="25">
        <v>0.6079</v>
      </c>
      <c r="J4658" s="26">
        <v>25</v>
      </c>
      <c r="K4658" s="26">
        <v>6</v>
      </c>
      <c r="L4658" s="27">
        <v>9.7799999999999998E-2</v>
      </c>
      <c r="M4658" s="28">
        <v>1.3950417100000001</v>
      </c>
      <c r="N4658" s="29">
        <v>1.2</v>
      </c>
      <c r="O4658" s="31" t="s">
        <v>12</v>
      </c>
      <c r="P4658" s="31">
        <v>0.139810666</v>
      </c>
      <c r="Q4658" s="31">
        <v>0.13981066603779899</v>
      </c>
      <c r="R4658" s="42"/>
      <c r="S4658" s="42" t="str">
        <f>IF(R4658="","",MAX(R4658,Q4658))</f>
        <v/>
      </c>
      <c r="T4658" s="27">
        <f>IF(A4658="placement",MIN(P4658,IF(S4658="",Q4658,S4658)),"")</f>
        <v>0.139810666</v>
      </c>
      <c r="U4658" s="28">
        <f>IF($A4658="placement",T4658*J4658,"")</f>
        <v>3.49526665</v>
      </c>
      <c r="V4658" s="26">
        <f>IF($A4658="placement",U4658,IF($A4658="site",SUMIF($C:$C,$C4658,$U:$U),IF($A4658="user",SUMIF($B:$B,$B4658,$U:$U),SUM($U:$U))))</f>
        <v>3.49526665</v>
      </c>
      <c r="W4658" s="27">
        <f>V4658/J4658</f>
        <v>0.139810666</v>
      </c>
    </row>
    <row r="4659" spans="1:23" x14ac:dyDescent="0.3">
      <c r="A4659" s="23" t="s">
        <v>14</v>
      </c>
      <c r="B4659" s="23" t="s">
        <v>7689</v>
      </c>
      <c r="C4659" s="23" t="s">
        <v>7690</v>
      </c>
      <c r="D4659" s="23" t="s">
        <v>7707</v>
      </c>
      <c r="E4659" s="23" t="s">
        <v>7708</v>
      </c>
      <c r="F4659" s="27">
        <v>0.1</v>
      </c>
      <c r="G4659" s="24">
        <v>0</v>
      </c>
      <c r="H4659" s="25">
        <v>3.9901</v>
      </c>
      <c r="I4659" s="25">
        <v>0.68789999999999996</v>
      </c>
      <c r="J4659" s="26">
        <v>25</v>
      </c>
      <c r="K4659" s="26">
        <v>2</v>
      </c>
      <c r="L4659" s="27">
        <v>0.1724</v>
      </c>
      <c r="M4659" s="28">
        <v>1.1923164799999999</v>
      </c>
      <c r="N4659" s="29">
        <v>0.95</v>
      </c>
      <c r="O4659" s="31" t="s">
        <v>12</v>
      </c>
      <c r="P4659" s="31">
        <v>0.20323167759999999</v>
      </c>
      <c r="Q4659" s="31">
        <v>0.1</v>
      </c>
      <c r="R4659" s="42"/>
      <c r="S4659" s="42" t="str">
        <f>IF(R4659="","",MAX(R4659,Q4659))</f>
        <v/>
      </c>
      <c r="T4659" s="27">
        <f>IF(A4659="placement",MIN(P4659,IF(S4659="",Q4659,S4659)),"")</f>
        <v>0.1</v>
      </c>
      <c r="U4659" s="28">
        <f>IF($A4659="placement",T4659*J4659,"")</f>
        <v>2.5</v>
      </c>
      <c r="V4659" s="26">
        <f>IF($A4659="placement",U4659,IF($A4659="site",SUMIF($C:$C,$C4659,$U:$U),IF($A4659="user",SUMIF($B:$B,$B4659,$U:$U),SUM($U:$U))))</f>
        <v>2.5</v>
      </c>
      <c r="W4659" s="27">
        <f>V4659/J4659</f>
        <v>0.1</v>
      </c>
    </row>
    <row r="4660" spans="1:23" x14ac:dyDescent="0.3">
      <c r="A4660" s="23" t="s">
        <v>14</v>
      </c>
      <c r="B4660" s="23" t="s">
        <v>7689</v>
      </c>
      <c r="C4660" s="23" t="s">
        <v>7690</v>
      </c>
      <c r="D4660" s="23" t="s">
        <v>7805</v>
      </c>
      <c r="E4660" s="23" t="s">
        <v>7806</v>
      </c>
      <c r="F4660" s="27">
        <v>0.1</v>
      </c>
      <c r="G4660" s="24">
        <v>0</v>
      </c>
      <c r="H4660" s="25">
        <v>8.6265000000000001</v>
      </c>
      <c r="I4660" s="25">
        <v>1.2724</v>
      </c>
      <c r="J4660" s="26">
        <v>25</v>
      </c>
      <c r="K4660" s="26">
        <v>2</v>
      </c>
      <c r="L4660" s="27">
        <v>0.14749999999999999</v>
      </c>
      <c r="M4660" s="28">
        <v>0.65502413999999998</v>
      </c>
      <c r="N4660" s="29">
        <v>0.45</v>
      </c>
      <c r="O4660" s="31" t="s">
        <v>42</v>
      </c>
      <c r="P4660" s="31">
        <v>0.31300241670000001</v>
      </c>
      <c r="Q4660" s="31">
        <v>0.1</v>
      </c>
      <c r="R4660" s="42"/>
      <c r="S4660" s="42" t="str">
        <f>IF(R4660="","",MAX(R4660,Q4660))</f>
        <v/>
      </c>
      <c r="T4660" s="27">
        <f>IF(A4660="placement",MIN(P4660,IF(S4660="",Q4660,S4660)),"")</f>
        <v>0.1</v>
      </c>
      <c r="U4660" s="28">
        <f>IF($A4660="placement",T4660*J4660,"")</f>
        <v>2.5</v>
      </c>
      <c r="V4660" s="26">
        <f>IF($A4660="placement",U4660,IF($A4660="site",SUMIF($C:$C,$C4660,$U:$U),IF($A4660="user",SUMIF($B:$B,$B4660,$U:$U),SUM($U:$U))))</f>
        <v>2.5</v>
      </c>
      <c r="W4660" s="27">
        <f>V4660/J4660</f>
        <v>0.1</v>
      </c>
    </row>
    <row r="4661" spans="1:23" x14ac:dyDescent="0.3">
      <c r="A4661" s="23" t="s">
        <v>14</v>
      </c>
      <c r="B4661" s="23" t="s">
        <v>7312</v>
      </c>
      <c r="C4661" s="23" t="s">
        <v>7313</v>
      </c>
      <c r="D4661" s="23" t="s">
        <v>7316</v>
      </c>
      <c r="E4661" s="23" t="s">
        <v>7317</v>
      </c>
      <c r="F4661" s="27">
        <v>0.15</v>
      </c>
      <c r="G4661" s="24">
        <v>0</v>
      </c>
      <c r="H4661" s="25">
        <v>18.782399999999999</v>
      </c>
      <c r="I4661" s="25">
        <v>0.38179999999999997</v>
      </c>
      <c r="J4661" s="26">
        <v>25</v>
      </c>
      <c r="K4661" s="26">
        <v>3</v>
      </c>
      <c r="L4661" s="27">
        <v>2.0299999999999999E-2</v>
      </c>
      <c r="M4661" s="28">
        <v>2.2217773599999999</v>
      </c>
      <c r="N4661" s="29">
        <v>2</v>
      </c>
      <c r="O4661" s="31" t="s">
        <v>70</v>
      </c>
      <c r="P4661" s="31">
        <v>9.9819795500000003E-2</v>
      </c>
      <c r="Q4661" s="31">
        <v>9.9819795543728995E-2</v>
      </c>
      <c r="R4661" s="42"/>
      <c r="S4661" s="42" t="str">
        <f>IF(R4661="","",MAX(R4661,Q4661))</f>
        <v/>
      </c>
      <c r="T4661" s="27">
        <f>IF(A4661="placement",MIN(P4661,IF(S4661="",Q4661,S4661)),"")</f>
        <v>9.9819795500000003E-2</v>
      </c>
      <c r="U4661" s="28">
        <f>IF($A4661="placement",T4661*J4661,"")</f>
        <v>2.4954948875</v>
      </c>
      <c r="V4661" s="26">
        <f>IF($A4661="placement",U4661,IF($A4661="site",SUMIF($C:$C,$C4661,$U:$U),IF($A4661="user",SUMIF($B:$B,$B4661,$U:$U),SUM($U:$U))))</f>
        <v>2.4954948875</v>
      </c>
      <c r="W4661" s="27">
        <f>V4661/J4661</f>
        <v>9.9819795500000003E-2</v>
      </c>
    </row>
    <row r="4662" spans="1:23" x14ac:dyDescent="0.3">
      <c r="A4662" s="23" t="s">
        <v>14</v>
      </c>
      <c r="B4662" s="23" t="s">
        <v>4406</v>
      </c>
      <c r="C4662" s="23" t="s">
        <v>4408</v>
      </c>
      <c r="D4662" s="23" t="s">
        <v>4417</v>
      </c>
      <c r="E4662" s="23" t="s">
        <v>4418</v>
      </c>
      <c r="F4662" s="27">
        <v>0.33</v>
      </c>
      <c r="G4662" s="24">
        <v>0</v>
      </c>
      <c r="H4662" s="25">
        <v>9.6409000000000002</v>
      </c>
      <c r="I4662" s="25">
        <v>1.6378999999999999</v>
      </c>
      <c r="J4662" s="26">
        <v>24</v>
      </c>
      <c r="K4662" s="26">
        <v>8</v>
      </c>
      <c r="L4662" s="27">
        <v>0.1699</v>
      </c>
      <c r="M4662" s="28">
        <v>0.49100740999999998</v>
      </c>
      <c r="N4662" s="29">
        <v>0.25</v>
      </c>
      <c r="O4662" s="31" t="s">
        <v>12</v>
      </c>
      <c r="P4662" s="31">
        <v>0.49084271860000001</v>
      </c>
      <c r="Q4662" s="31">
        <v>0.32999999999999902</v>
      </c>
      <c r="R4662" s="42"/>
      <c r="S4662" s="42" t="str">
        <f>IF(R4662="","",MAX(R4662,Q4662))</f>
        <v/>
      </c>
      <c r="T4662" s="27">
        <f>IF(A4662="placement",MIN(P4662,IF(S4662="",Q4662,S4662)),"")</f>
        <v>0.32999999999999902</v>
      </c>
      <c r="U4662" s="28">
        <f>IF($A4662="placement",T4662*J4662,"")</f>
        <v>7.9199999999999768</v>
      </c>
      <c r="V4662" s="26">
        <f>IF($A4662="placement",U4662,IF($A4662="site",SUMIF($C:$C,$C4662,$U:$U),IF($A4662="user",SUMIF($B:$B,$B4662,$U:$U),SUM($U:$U))))</f>
        <v>7.9199999999999768</v>
      </c>
      <c r="W4662" s="27">
        <f>V4662/J4662</f>
        <v>0.32999999999999902</v>
      </c>
    </row>
    <row r="4663" spans="1:23" x14ac:dyDescent="0.3">
      <c r="A4663" s="11" t="s">
        <v>14</v>
      </c>
      <c r="B4663" s="11" t="s">
        <v>2534</v>
      </c>
      <c r="C4663" s="11" t="s">
        <v>2535</v>
      </c>
      <c r="D4663" s="11" t="s">
        <v>2536</v>
      </c>
      <c r="E4663" s="11" t="s">
        <v>2537</v>
      </c>
      <c r="F4663" s="12">
        <v>0.33</v>
      </c>
      <c r="G4663" s="33">
        <v>0</v>
      </c>
      <c r="H4663" s="34">
        <v>2.6339000000000001</v>
      </c>
      <c r="I4663" s="34">
        <v>0.55389999999999995</v>
      </c>
      <c r="J4663" s="13">
        <v>24</v>
      </c>
      <c r="K4663" s="13">
        <v>8</v>
      </c>
      <c r="L4663" s="12">
        <v>0.21029999999999999</v>
      </c>
      <c r="M4663" s="14">
        <v>1.46867423</v>
      </c>
      <c r="N4663" s="15">
        <v>1</v>
      </c>
      <c r="O4663" s="16" t="s">
        <v>12</v>
      </c>
      <c r="P4663" s="16">
        <v>0.31911381179999998</v>
      </c>
      <c r="Q4663" s="16">
        <v>0.31911381178598702</v>
      </c>
      <c r="R4663" s="44"/>
      <c r="S4663" s="42" t="str">
        <f>IF(R4663="","",MAX(R4663,Q4663))</f>
        <v/>
      </c>
      <c r="T4663" s="27">
        <f>IF(A4663="placement",MIN(P4663,IF(S4663="",Q4663,S4663)),"")</f>
        <v>0.31911381178598702</v>
      </c>
      <c r="U4663" s="14">
        <f>IF($A4663="placement",T4663*J4663,"")</f>
        <v>7.6587314828636881</v>
      </c>
      <c r="V4663" s="13">
        <f>IF($A4663="placement",U4663,IF($A4663="site",SUMIF($C:$C,$C4663,$U:$U),IF($A4663="user",SUMIF($B:$B,$B4663,$U:$U),SUM($U:$U))))</f>
        <v>7.6587314828636881</v>
      </c>
      <c r="W4663" s="12">
        <f>V4663/J4663</f>
        <v>0.31911381178598702</v>
      </c>
    </row>
    <row r="4664" spans="1:23" x14ac:dyDescent="0.3">
      <c r="A4664" s="23" t="s">
        <v>14</v>
      </c>
      <c r="B4664" s="23" t="s">
        <v>3266</v>
      </c>
      <c r="C4664" s="23" t="s">
        <v>3268</v>
      </c>
      <c r="D4664" s="23" t="s">
        <v>10419</v>
      </c>
      <c r="E4664" s="23" t="s">
        <v>10420</v>
      </c>
      <c r="F4664" s="27">
        <v>0.05</v>
      </c>
      <c r="G4664" s="24">
        <v>1</v>
      </c>
      <c r="H4664" s="25">
        <v>66.604699999999994</v>
      </c>
      <c r="I4664" s="25">
        <v>1.8295999999999999</v>
      </c>
      <c r="J4664" s="26">
        <v>24</v>
      </c>
      <c r="K4664" s="26">
        <v>-17</v>
      </c>
      <c r="L4664" s="27">
        <v>2.75E-2</v>
      </c>
      <c r="M4664" s="28">
        <v>0.43815882</v>
      </c>
      <c r="N4664" s="29">
        <v>0.3</v>
      </c>
      <c r="O4664" s="31" t="s">
        <v>70</v>
      </c>
      <c r="P4664" s="31">
        <v>0.31531676019999999</v>
      </c>
      <c r="Q4664" s="31">
        <v>0.05</v>
      </c>
      <c r="R4664" s="42">
        <v>0.3</v>
      </c>
      <c r="S4664" s="42">
        <f>IF(R4664="","",MAX(R4664,Q4664))</f>
        <v>0.3</v>
      </c>
      <c r="T4664" s="27">
        <f>IF(A4664="placement",MIN(P4664,IF(S4664="",Q4664,S4664)),"")</f>
        <v>0.3</v>
      </c>
      <c r="U4664" s="28">
        <f>IF($A4664="placement",T4664*J4664,"")</f>
        <v>7.1999999999999993</v>
      </c>
      <c r="V4664" s="26">
        <f>IF($A4664="placement",U4664,IF($A4664="site",SUMIF($C:$C,$C4664,$U:$U),IF($A4664="user",SUMIF($B:$B,$B4664,$U:$U),SUM($U:$U))))</f>
        <v>7.1999999999999993</v>
      </c>
      <c r="W4664" s="27">
        <f>V4664/J4664</f>
        <v>0.3</v>
      </c>
    </row>
    <row r="4665" spans="1:23" x14ac:dyDescent="0.3">
      <c r="A4665" s="17" t="s">
        <v>14</v>
      </c>
      <c r="B4665" s="17" t="s">
        <v>4257</v>
      </c>
      <c r="C4665" s="17" t="s">
        <v>4259</v>
      </c>
      <c r="D4665" s="17" t="s">
        <v>4268</v>
      </c>
      <c r="E4665" s="17" t="s">
        <v>4269</v>
      </c>
      <c r="F4665" s="18">
        <v>0.3</v>
      </c>
      <c r="G4665" s="36">
        <v>0</v>
      </c>
      <c r="H4665" s="37">
        <v>1.4721</v>
      </c>
      <c r="I4665" s="37">
        <v>0.47889999999999999</v>
      </c>
      <c r="J4665" s="19">
        <v>24</v>
      </c>
      <c r="K4665" s="19">
        <v>7</v>
      </c>
      <c r="L4665" s="18">
        <v>0.32529999999999998</v>
      </c>
      <c r="M4665" s="20">
        <v>1.6733035000000001</v>
      </c>
      <c r="N4665" s="21">
        <v>1</v>
      </c>
      <c r="O4665" s="22" t="s">
        <v>42</v>
      </c>
      <c r="P4665" s="22">
        <v>0.40237978520000001</v>
      </c>
      <c r="Q4665" s="22">
        <v>0.3</v>
      </c>
      <c r="R4665" s="43"/>
      <c r="S4665" s="42" t="str">
        <f>IF(R4665="","",MAX(R4665,Q4665))</f>
        <v/>
      </c>
      <c r="T4665" s="27">
        <f>IF(A4665="placement",MIN(P4665,IF(S4665="",Q4665,S4665)),"")</f>
        <v>0.3</v>
      </c>
      <c r="U4665" s="20">
        <f>IF($A4665="placement",T4665*J4665,"")</f>
        <v>7.1999999999999993</v>
      </c>
      <c r="V4665" s="19">
        <f>IF($A4665="placement",U4665,IF($A4665="site",SUMIF($C:$C,$C4665,$U:$U),IF($A4665="user",SUMIF($B:$B,$B4665,$U:$U),SUM($U:$U))))</f>
        <v>7.1999999999999993</v>
      </c>
      <c r="W4665" s="18">
        <f>V4665/J4665</f>
        <v>0.3</v>
      </c>
    </row>
    <row r="4666" spans="1:23" x14ac:dyDescent="0.3">
      <c r="A4666" s="23" t="s">
        <v>14</v>
      </c>
      <c r="B4666" s="23" t="s">
        <v>660</v>
      </c>
      <c r="C4666" s="23" t="s">
        <v>662</v>
      </c>
      <c r="D4666" s="23" t="s">
        <v>667</v>
      </c>
      <c r="E4666" s="23" t="s">
        <v>668</v>
      </c>
      <c r="F4666" s="27">
        <v>0.25</v>
      </c>
      <c r="G4666" s="24">
        <v>0</v>
      </c>
      <c r="H4666" s="25">
        <v>29.516400000000001</v>
      </c>
      <c r="I4666" s="25">
        <v>1.1574</v>
      </c>
      <c r="J4666" s="26">
        <v>24</v>
      </c>
      <c r="K4666" s="26">
        <v>6</v>
      </c>
      <c r="L4666" s="27">
        <v>3.9199999999999999E-2</v>
      </c>
      <c r="M4666" s="28">
        <v>0.69520459000000001</v>
      </c>
      <c r="N4666" s="29">
        <v>0.5</v>
      </c>
      <c r="O4666" s="31" t="s">
        <v>12</v>
      </c>
      <c r="P4666" s="31">
        <v>0.28078725900000001</v>
      </c>
      <c r="Q4666" s="31">
        <v>0.25</v>
      </c>
      <c r="R4666" s="42">
        <v>0.3</v>
      </c>
      <c r="S4666" s="42">
        <f>IF(R4666="","",MAX(R4666,Q4666))</f>
        <v>0.3</v>
      </c>
      <c r="T4666" s="27">
        <f>IF(A4666="placement",MIN(P4666,IF(S4666="",Q4666,S4666)),"")</f>
        <v>0.28078725900000001</v>
      </c>
      <c r="U4666" s="28">
        <f>IF($A4666="placement",T4666*J4666,"")</f>
        <v>6.7388942160000003</v>
      </c>
      <c r="V4666" s="26">
        <f>IF($A4666="placement",U4666,IF($A4666="site",SUMIF($C:$C,$C4666,$U:$U),IF($A4666="user",SUMIF($B:$B,$B4666,$U:$U),SUM($U:$U))))</f>
        <v>6.7388942160000003</v>
      </c>
      <c r="W4666" s="27">
        <f>V4666/J4666</f>
        <v>0.28078725900000001</v>
      </c>
    </row>
    <row r="4667" spans="1:23" x14ac:dyDescent="0.3">
      <c r="A4667" s="23" t="s">
        <v>14</v>
      </c>
      <c r="B4667" s="23" t="s">
        <v>8483</v>
      </c>
      <c r="C4667" s="23" t="s">
        <v>8484</v>
      </c>
      <c r="D4667" s="23" t="s">
        <v>8485</v>
      </c>
      <c r="E4667" s="23" t="s">
        <v>1572</v>
      </c>
      <c r="F4667" s="27">
        <v>0.4</v>
      </c>
      <c r="G4667" s="24">
        <v>0</v>
      </c>
      <c r="H4667" s="25">
        <v>7.5174000000000003</v>
      </c>
      <c r="I4667" s="25">
        <v>0.57299999999999995</v>
      </c>
      <c r="J4667" s="26">
        <v>24</v>
      </c>
      <c r="K4667" s="26">
        <v>7</v>
      </c>
      <c r="L4667" s="27">
        <v>7.6200000000000004E-2</v>
      </c>
      <c r="M4667" s="28">
        <v>1.3899651</v>
      </c>
      <c r="N4667" s="29">
        <v>1</v>
      </c>
      <c r="O4667" s="31" t="s">
        <v>42</v>
      </c>
      <c r="P4667" s="31">
        <v>0.28055747380000001</v>
      </c>
      <c r="Q4667" s="31">
        <v>0.280557473789942</v>
      </c>
      <c r="R4667" s="42"/>
      <c r="S4667" s="42" t="str">
        <f>IF(R4667="","",MAX(R4667,Q4667))</f>
        <v/>
      </c>
      <c r="T4667" s="27">
        <f>IF(A4667="placement",MIN(P4667,IF(S4667="",Q4667,S4667)),"")</f>
        <v>0.280557473789942</v>
      </c>
      <c r="U4667" s="28">
        <f>IF($A4667="placement",T4667*J4667,"")</f>
        <v>6.7333793709586081</v>
      </c>
      <c r="V4667" s="26">
        <f>IF($A4667="placement",U4667,IF($A4667="site",SUMIF($C:$C,$C4667,$U:$U),IF($A4667="user",SUMIF($B:$B,$B4667,$U:$U),SUM($U:$U))))</f>
        <v>6.7333793709586081</v>
      </c>
      <c r="W4667" s="27">
        <f>V4667/J4667</f>
        <v>0.280557473789942</v>
      </c>
    </row>
    <row r="4668" spans="1:23" x14ac:dyDescent="0.3">
      <c r="A4668" s="23" t="s">
        <v>14</v>
      </c>
      <c r="B4668" s="23" t="s">
        <v>4406</v>
      </c>
      <c r="C4668" s="23" t="s">
        <v>4408</v>
      </c>
      <c r="D4668" s="23" t="s">
        <v>4427</v>
      </c>
      <c r="E4668" s="23" t="s">
        <v>4428</v>
      </c>
      <c r="F4668" s="27">
        <v>0.4</v>
      </c>
      <c r="G4668" s="24">
        <v>0</v>
      </c>
      <c r="H4668" s="25">
        <v>18.736599999999999</v>
      </c>
      <c r="I4668" s="25">
        <v>1.6626000000000001</v>
      </c>
      <c r="J4668" s="26">
        <v>24</v>
      </c>
      <c r="K4668" s="26">
        <v>6</v>
      </c>
      <c r="L4668" s="27">
        <v>8.8700000000000001E-2</v>
      </c>
      <c r="M4668" s="28">
        <v>0.47811574000000001</v>
      </c>
      <c r="N4668" s="29">
        <v>0.35</v>
      </c>
      <c r="O4668" s="31" t="s">
        <v>385</v>
      </c>
      <c r="P4668" s="31">
        <v>0.26795967329999998</v>
      </c>
      <c r="Q4668" s="31">
        <v>0.26795967328894499</v>
      </c>
      <c r="R4668" s="42"/>
      <c r="S4668" s="42" t="str">
        <f>IF(R4668="","",MAX(R4668,Q4668))</f>
        <v/>
      </c>
      <c r="T4668" s="27">
        <f>IF(A4668="placement",MIN(P4668,IF(S4668="",Q4668,S4668)),"")</f>
        <v>0.26795967328894499</v>
      </c>
      <c r="U4668" s="28">
        <f>IF($A4668="placement",T4668*J4668,"")</f>
        <v>6.4310321589346797</v>
      </c>
      <c r="V4668" s="26">
        <f>IF($A4668="placement",U4668,IF($A4668="site",SUMIF($C:$C,$C4668,$U:$U),IF($A4668="user",SUMIF($B:$B,$B4668,$U:$U),SUM($U:$U))))</f>
        <v>6.4310321589346797</v>
      </c>
      <c r="W4668" s="27">
        <f>V4668/J4668</f>
        <v>0.26795967328894499</v>
      </c>
    </row>
    <row r="4669" spans="1:23" x14ac:dyDescent="0.3">
      <c r="A4669" s="17" t="s">
        <v>14</v>
      </c>
      <c r="B4669" s="17" t="s">
        <v>126</v>
      </c>
      <c r="C4669" s="17" t="s">
        <v>128</v>
      </c>
      <c r="D4669" s="17" t="s">
        <v>129</v>
      </c>
      <c r="E4669" s="17" t="s">
        <v>130</v>
      </c>
      <c r="F4669" s="18">
        <v>0.25</v>
      </c>
      <c r="G4669" s="36">
        <v>0</v>
      </c>
      <c r="H4669" s="37">
        <v>0.80689999999999995</v>
      </c>
      <c r="I4669" s="37">
        <v>0.45440000000000003</v>
      </c>
      <c r="J4669" s="19">
        <v>24</v>
      </c>
      <c r="K4669" s="19">
        <v>6</v>
      </c>
      <c r="L4669" s="18">
        <v>0.56320000000000003</v>
      </c>
      <c r="M4669" s="20">
        <v>1.7759824</v>
      </c>
      <c r="N4669" s="21">
        <v>1.3</v>
      </c>
      <c r="O4669" s="22" t="s">
        <v>42</v>
      </c>
      <c r="P4669" s="22">
        <v>0.26801076219999997</v>
      </c>
      <c r="Q4669" s="22">
        <v>0.25</v>
      </c>
      <c r="R4669" s="43"/>
      <c r="S4669" s="42" t="str">
        <f>IF(R4669="","",MAX(R4669,Q4669))</f>
        <v/>
      </c>
      <c r="T4669" s="27">
        <f>IF(A4669="placement",MIN(P4669,IF(S4669="",Q4669,S4669)),"")</f>
        <v>0.25</v>
      </c>
      <c r="U4669" s="20">
        <f>IF($A4669="placement",T4669*J4669,"")</f>
        <v>6</v>
      </c>
      <c r="V4669" s="19">
        <f>IF($A4669="placement",U4669,IF($A4669="site",SUMIF($C:$C,$C4669,$U:$U),IF($A4669="user",SUMIF($B:$B,$B4669,$U:$U),SUM($U:$U))))</f>
        <v>6</v>
      </c>
      <c r="W4669" s="18">
        <f>V4669/J4669</f>
        <v>0.25</v>
      </c>
    </row>
    <row r="4670" spans="1:23" hidden="1" x14ac:dyDescent="0.3">
      <c r="A4670" s="23" t="s">
        <v>13</v>
      </c>
      <c r="B4670" s="23" t="s">
        <v>8077</v>
      </c>
      <c r="C4670" s="23" t="s">
        <v>8079</v>
      </c>
      <c r="D4670" s="23" t="s">
        <v>9898</v>
      </c>
      <c r="E4670" s="23"/>
      <c r="F4670" s="27">
        <v>0.25</v>
      </c>
      <c r="G4670" s="24">
        <v>0</v>
      </c>
      <c r="H4670" s="25">
        <v>17.9678</v>
      </c>
      <c r="I4670" s="25">
        <v>7.7191000000000001</v>
      </c>
      <c r="J4670" s="26">
        <v>74</v>
      </c>
      <c r="K4670" s="26">
        <v>19</v>
      </c>
      <c r="L4670" s="27">
        <v>0.42959999999999998</v>
      </c>
      <c r="M4670" s="28">
        <v>0.32071287999999998</v>
      </c>
      <c r="N4670" s="29">
        <v>7.5590000000000004E-2</v>
      </c>
      <c r="O4670" s="31"/>
      <c r="P4670" s="31">
        <v>0.76430631989999998</v>
      </c>
      <c r="Q4670" s="31">
        <v>0.25</v>
      </c>
      <c r="R4670" s="42"/>
      <c r="S4670" s="42" t="str">
        <f>IF(R4670="","",MAX(R4670,Q4670))</f>
        <v/>
      </c>
      <c r="T4670" s="27" t="str">
        <f>IF(A4670="placement",MIN(P4670,IF(S4670="",Q4670,S4670)),"")</f>
        <v/>
      </c>
      <c r="U4670" s="28" t="str">
        <f>IF($A4670="placement",T4670*J4670,"")</f>
        <v/>
      </c>
      <c r="V4670" s="23">
        <f>IF($A4670="placement",U4670,IF($A4670="site",SUMIF($C:$C,$C4670,$U:$U),IF($A4670="user",SUMIF($B:$B,$B4670,$U:$U),SUM($U:$U))))</f>
        <v>18.999999999999986</v>
      </c>
      <c r="W4670" s="27">
        <f>V4670/J4670</f>
        <v>0.25675675675675658</v>
      </c>
    </row>
    <row r="4671" spans="1:23" hidden="1" x14ac:dyDescent="0.3">
      <c r="A4671" s="17" t="s">
        <v>10</v>
      </c>
      <c r="B4671" s="17" t="s">
        <v>3148</v>
      </c>
      <c r="C4671" s="17" t="s">
        <v>9898</v>
      </c>
      <c r="D4671" s="38" t="s">
        <v>9898</v>
      </c>
      <c r="E4671" s="17"/>
      <c r="F4671" s="18">
        <v>0.4</v>
      </c>
      <c r="G4671" s="36">
        <v>0</v>
      </c>
      <c r="H4671" s="37">
        <v>3.6844000000000001</v>
      </c>
      <c r="I4671" s="37">
        <v>0.27389999999999998</v>
      </c>
      <c r="J4671" s="19">
        <v>10</v>
      </c>
      <c r="K4671" s="19">
        <v>2</v>
      </c>
      <c r="L4671" s="18">
        <v>7.4300000000000005E-2</v>
      </c>
      <c r="M4671" s="20">
        <v>1.27037037</v>
      </c>
      <c r="N4671" s="21">
        <v>1</v>
      </c>
      <c r="O4671" s="22"/>
      <c r="P4671" s="22">
        <v>0.21282798829999999</v>
      </c>
      <c r="Q4671" s="22">
        <v>0.212827988338192</v>
      </c>
      <c r="R4671" s="43"/>
      <c r="S4671" s="42" t="str">
        <f>IF(R4671="","",MAX(R4671,Q4671))</f>
        <v/>
      </c>
      <c r="T4671" s="27" t="str">
        <f>IF(A4671="placement",MIN(P4671,IF(S4671="",Q4671,S4671)),"")</f>
        <v/>
      </c>
      <c r="U4671" s="20" t="str">
        <f>IF($A4671="placement",T4671*J4671,"")</f>
        <v/>
      </c>
      <c r="V4671" s="19">
        <f>IF($A4671="placement",U4671,IF($A4671="site",SUMIF($C:$C,$C4671,$U:$U),IF($A4671="user",SUMIF($B:$B,$B4671,$U:$U),SUM($U:$U))))</f>
        <v>1.9347368417999999</v>
      </c>
      <c r="W4671" s="18">
        <f>V4671/J4671</f>
        <v>0.19347368417999999</v>
      </c>
    </row>
    <row r="4672" spans="1:23" x14ac:dyDescent="0.3">
      <c r="A4672" s="23" t="s">
        <v>14</v>
      </c>
      <c r="B4672" s="23" t="s">
        <v>660</v>
      </c>
      <c r="C4672" s="23" t="s">
        <v>662</v>
      </c>
      <c r="D4672" s="23" t="s">
        <v>669</v>
      </c>
      <c r="E4672" s="23" t="s">
        <v>661</v>
      </c>
      <c r="F4672" s="27">
        <v>0.25</v>
      </c>
      <c r="G4672" s="24">
        <v>0</v>
      </c>
      <c r="H4672" s="25">
        <v>29.499300000000002</v>
      </c>
      <c r="I4672" s="25">
        <v>1.1722999999999999</v>
      </c>
      <c r="J4672" s="26">
        <v>24</v>
      </c>
      <c r="K4672" s="26">
        <v>6</v>
      </c>
      <c r="L4672" s="27">
        <v>3.9699999999999999E-2</v>
      </c>
      <c r="M4672" s="28">
        <v>0.69356567999999996</v>
      </c>
      <c r="N4672" s="29">
        <v>0.5</v>
      </c>
      <c r="O4672" s="31" t="s">
        <v>12</v>
      </c>
      <c r="P4672" s="31">
        <v>0.2790877464</v>
      </c>
      <c r="Q4672" s="31">
        <v>0.25</v>
      </c>
      <c r="R4672" s="42"/>
      <c r="S4672" s="42" t="str">
        <f>IF(R4672="","",MAX(R4672,Q4672))</f>
        <v/>
      </c>
      <c r="T4672" s="27">
        <f>IF(A4672="placement",MIN(P4672,IF(S4672="",Q4672,S4672)),"")</f>
        <v>0.25</v>
      </c>
      <c r="U4672" s="28">
        <f>IF($A4672="placement",T4672*J4672,"")</f>
        <v>6</v>
      </c>
      <c r="V4672" s="26">
        <f>IF($A4672="placement",U4672,IF($A4672="site",SUMIF($C:$C,$C4672,$U:$U),IF($A4672="user",SUMIF($B:$B,$B4672,$U:$U),SUM($U:$U))))</f>
        <v>6</v>
      </c>
      <c r="W4672" s="27">
        <f>V4672/J4672</f>
        <v>0.25</v>
      </c>
    </row>
    <row r="4673" spans="1:23" x14ac:dyDescent="0.3">
      <c r="A4673" s="11" t="s">
        <v>14</v>
      </c>
      <c r="B4673" s="11" t="s">
        <v>2916</v>
      </c>
      <c r="C4673" s="11" t="s">
        <v>2917</v>
      </c>
      <c r="D4673" s="11" t="s">
        <v>2920</v>
      </c>
      <c r="E4673" s="11" t="s">
        <v>2921</v>
      </c>
      <c r="F4673" s="12">
        <v>0.25</v>
      </c>
      <c r="G4673" s="33">
        <v>0</v>
      </c>
      <c r="H4673" s="34">
        <v>14.617100000000001</v>
      </c>
      <c r="I4673" s="34">
        <v>2.6823000000000001</v>
      </c>
      <c r="J4673" s="13">
        <v>24</v>
      </c>
      <c r="K4673" s="13">
        <v>6</v>
      </c>
      <c r="L4673" s="12">
        <v>0.1835</v>
      </c>
      <c r="M4673" s="14">
        <v>0.29308691999999997</v>
      </c>
      <c r="N4673" s="15">
        <v>0.15</v>
      </c>
      <c r="O4673" s="16" t="s">
        <v>12</v>
      </c>
      <c r="P4673" s="16">
        <v>0.48820643289999999</v>
      </c>
      <c r="Q4673" s="16">
        <v>0.25</v>
      </c>
      <c r="R4673" s="44"/>
      <c r="S4673" s="42" t="str">
        <f>IF(R4673="","",MAX(R4673,Q4673))</f>
        <v/>
      </c>
      <c r="T4673" s="27">
        <f>IF(A4673="placement",MIN(P4673,IF(S4673="",Q4673,S4673)),"")</f>
        <v>0.25</v>
      </c>
      <c r="U4673" s="14">
        <f>IF($A4673="placement",T4673*J4673,"")</f>
        <v>6</v>
      </c>
      <c r="V4673" s="13">
        <f>IF($A4673="placement",U4673,IF($A4673="site",SUMIF($C:$C,$C4673,$U:$U),IF($A4673="user",SUMIF($B:$B,$B4673,$U:$U),SUM($U:$U))))</f>
        <v>6</v>
      </c>
      <c r="W4673" s="12">
        <f>V4673/J4673</f>
        <v>0.25</v>
      </c>
    </row>
    <row r="4674" spans="1:23" x14ac:dyDescent="0.3">
      <c r="A4674" s="23" t="s">
        <v>14</v>
      </c>
      <c r="B4674" s="23" t="s">
        <v>2916</v>
      </c>
      <c r="C4674" s="23" t="s">
        <v>2917</v>
      </c>
      <c r="D4674" s="23" t="s">
        <v>2926</v>
      </c>
      <c r="E4674" s="23" t="s">
        <v>2927</v>
      </c>
      <c r="F4674" s="27">
        <v>0.25</v>
      </c>
      <c r="G4674" s="24">
        <v>0</v>
      </c>
      <c r="H4674" s="25">
        <v>12.8468</v>
      </c>
      <c r="I4674" s="25">
        <v>2.694</v>
      </c>
      <c r="J4674" s="26">
        <v>24</v>
      </c>
      <c r="K4674" s="26">
        <v>6</v>
      </c>
      <c r="L4674" s="27">
        <v>0.2097</v>
      </c>
      <c r="M4674" s="28">
        <v>0.30221125999999998</v>
      </c>
      <c r="N4674" s="29">
        <v>0.15</v>
      </c>
      <c r="O4674" s="31" t="s">
        <v>12</v>
      </c>
      <c r="P4674" s="31">
        <v>0.50365847239999995</v>
      </c>
      <c r="Q4674" s="31">
        <v>0.25</v>
      </c>
      <c r="R4674" s="42"/>
      <c r="S4674" s="42" t="str">
        <f>IF(R4674="","",MAX(R4674,Q4674))</f>
        <v/>
      </c>
      <c r="T4674" s="27">
        <f>IF(A4674="placement",MIN(P4674,IF(S4674="",Q4674,S4674)),"")</f>
        <v>0.25</v>
      </c>
      <c r="U4674" s="28">
        <f>IF($A4674="placement",T4674*J4674,"")</f>
        <v>6</v>
      </c>
      <c r="V4674" s="26">
        <f>IF($A4674="placement",U4674,IF($A4674="site",SUMIF($C:$C,$C4674,$U:$U),IF($A4674="user",SUMIF($B:$B,$B4674,$U:$U),SUM($U:$U))))</f>
        <v>6</v>
      </c>
      <c r="W4674" s="27">
        <f>V4674/J4674</f>
        <v>0.25</v>
      </c>
    </row>
    <row r="4675" spans="1:23" x14ac:dyDescent="0.3">
      <c r="A4675" s="23" t="s">
        <v>14</v>
      </c>
      <c r="B4675" s="23" t="s">
        <v>10787</v>
      </c>
      <c r="C4675" s="23" t="s">
        <v>10788</v>
      </c>
      <c r="D4675" s="23" t="s">
        <v>10795</v>
      </c>
      <c r="E4675" s="23" t="s">
        <v>10796</v>
      </c>
      <c r="F4675" s="27">
        <v>0.25</v>
      </c>
      <c r="G4675" s="24">
        <v>0</v>
      </c>
      <c r="H4675" s="25">
        <v>2.42</v>
      </c>
      <c r="I4675" s="25">
        <v>0.10780000000000001</v>
      </c>
      <c r="J4675" s="26">
        <v>24</v>
      </c>
      <c r="K4675" s="26">
        <v>6</v>
      </c>
      <c r="L4675" s="27">
        <v>4.4499999999999998E-2</v>
      </c>
      <c r="M4675" s="28">
        <v>7.41815772</v>
      </c>
      <c r="N4675" s="29">
        <v>3.5</v>
      </c>
      <c r="O4675" s="31" t="s">
        <v>12</v>
      </c>
      <c r="P4675" s="31">
        <v>0.52818474179999997</v>
      </c>
      <c r="Q4675" s="31">
        <v>0.25</v>
      </c>
      <c r="R4675" s="42"/>
      <c r="S4675" s="42" t="str">
        <f>IF(R4675="","",MAX(R4675,Q4675))</f>
        <v/>
      </c>
      <c r="T4675" s="27">
        <f>IF(A4675="placement",MIN(P4675,IF(S4675="",Q4675,S4675)),"")</f>
        <v>0.25</v>
      </c>
      <c r="U4675" s="28">
        <f>IF($A4675="placement",T4675*J4675,"")</f>
        <v>6</v>
      </c>
      <c r="V4675" s="26">
        <f>IF($A4675="placement",U4675,IF($A4675="site",SUMIF($C:$C,$C4675,$U:$U),IF($A4675="user",SUMIF($B:$B,$B4675,$U:$U),SUM($U:$U))))</f>
        <v>6</v>
      </c>
      <c r="W4675" s="27">
        <f>V4675/J4675</f>
        <v>0.25</v>
      </c>
    </row>
    <row r="4676" spans="1:23" x14ac:dyDescent="0.3">
      <c r="A4676" s="11" t="s">
        <v>14</v>
      </c>
      <c r="B4676" s="11" t="s">
        <v>3975</v>
      </c>
      <c r="C4676" s="11" t="s">
        <v>3976</v>
      </c>
      <c r="D4676" s="35" t="s">
        <v>3979</v>
      </c>
      <c r="E4676" s="11" t="s">
        <v>3980</v>
      </c>
      <c r="F4676" s="12">
        <v>0.25</v>
      </c>
      <c r="G4676" s="33">
        <v>0</v>
      </c>
      <c r="H4676" s="34">
        <v>6.1045999999999996</v>
      </c>
      <c r="I4676" s="34">
        <v>0.53110000000000002</v>
      </c>
      <c r="J4676" s="13">
        <v>24</v>
      </c>
      <c r="K4676" s="13">
        <v>6</v>
      </c>
      <c r="L4676" s="12">
        <v>8.6999999999999994E-2</v>
      </c>
      <c r="M4676" s="14">
        <v>1.49917967</v>
      </c>
      <c r="N4676" s="15">
        <v>1.1000000000000001</v>
      </c>
      <c r="O4676" s="16" t="s">
        <v>42</v>
      </c>
      <c r="P4676" s="16">
        <v>0.26626539529999999</v>
      </c>
      <c r="Q4676" s="16">
        <v>0.25</v>
      </c>
      <c r="R4676" s="44"/>
      <c r="S4676" s="42" t="str">
        <f>IF(R4676="","",MAX(R4676,Q4676))</f>
        <v/>
      </c>
      <c r="T4676" s="27">
        <f>IF(A4676="placement",MIN(P4676,IF(S4676="",Q4676,S4676)),"")</f>
        <v>0.25</v>
      </c>
      <c r="U4676" s="14">
        <f>IF($A4676="placement",T4676*J4676,"")</f>
        <v>6</v>
      </c>
      <c r="V4676" s="13">
        <f>IF($A4676="placement",U4676,IF($A4676="site",SUMIF($C:$C,$C4676,$U:$U),IF($A4676="user",SUMIF($B:$B,$B4676,$U:$U),SUM($U:$U))))</f>
        <v>6</v>
      </c>
      <c r="W4676" s="12">
        <f>V4676/J4676</f>
        <v>0.25</v>
      </c>
    </row>
    <row r="4677" spans="1:23" hidden="1" x14ac:dyDescent="0.3">
      <c r="A4677" s="23" t="s">
        <v>13</v>
      </c>
      <c r="B4677" s="23" t="s">
        <v>7071</v>
      </c>
      <c r="C4677" s="23" t="s">
        <v>7073</v>
      </c>
      <c r="D4677" s="32" t="s">
        <v>9898</v>
      </c>
      <c r="E4677" s="23"/>
      <c r="F4677" s="27">
        <v>0.21809999999999999</v>
      </c>
      <c r="G4677" s="24">
        <v>0</v>
      </c>
      <c r="H4677" s="25">
        <v>20.731100000000001</v>
      </c>
      <c r="I4677" s="25">
        <v>3.1288999999999998</v>
      </c>
      <c r="J4677" s="26">
        <v>74</v>
      </c>
      <c r="K4677" s="26">
        <v>16</v>
      </c>
      <c r="L4677" s="27">
        <v>0.15090000000000001</v>
      </c>
      <c r="M4677" s="28">
        <v>0.78885945999999996</v>
      </c>
      <c r="N4677" s="29">
        <v>0.52174500000000001</v>
      </c>
      <c r="O4677" s="31"/>
      <c r="P4677" s="31">
        <v>0.33860843000000002</v>
      </c>
      <c r="Q4677" s="31">
        <v>0.21813099041533501</v>
      </c>
      <c r="R4677" s="42"/>
      <c r="S4677" s="42" t="str">
        <f>IF(R4677="","",MAX(R4677,Q4677))</f>
        <v/>
      </c>
      <c r="T4677" s="27" t="str">
        <f>IF(A4677="placement",MIN(P4677,IF(S4677="",Q4677,S4677)),"")</f>
        <v/>
      </c>
      <c r="U4677" s="28" t="str">
        <f>IF($A4677="placement",T4677*J4677,"")</f>
        <v/>
      </c>
      <c r="V4677" s="23">
        <f>IF($A4677="placement",U4677,IF($A4677="site",SUMIF($C:$C,$C4677,$U:$U),IF($A4677="user",SUMIF($B:$B,$B4677,$U:$U),SUM($U:$U))))</f>
        <v>15.099999999999945</v>
      </c>
      <c r="W4677" s="27">
        <f>V4677/J4677</f>
        <v>0.2040540540540533</v>
      </c>
    </row>
    <row r="4678" spans="1:23" hidden="1" x14ac:dyDescent="0.3">
      <c r="A4678" s="23" t="s">
        <v>10</v>
      </c>
      <c r="B4678" s="23" t="s">
        <v>5211</v>
      </c>
      <c r="C4678" s="23" t="s">
        <v>9898</v>
      </c>
      <c r="D4678" s="23" t="s">
        <v>9898</v>
      </c>
      <c r="E4678" s="23"/>
      <c r="F4678" s="27">
        <v>0.1968</v>
      </c>
      <c r="G4678" s="24">
        <v>0.38028679999999998</v>
      </c>
      <c r="H4678" s="25">
        <v>2078.5787</v>
      </c>
      <c r="I4678" s="25">
        <v>809.51080000000002</v>
      </c>
      <c r="J4678" s="26">
        <v>28112</v>
      </c>
      <c r="K4678" s="26">
        <v>5448</v>
      </c>
      <c r="L4678" s="27">
        <v>0.38950000000000001</v>
      </c>
      <c r="M4678" s="28">
        <v>1.1575858299999999</v>
      </c>
      <c r="N4678" s="29">
        <v>0.8</v>
      </c>
      <c r="O4678" s="31"/>
      <c r="P4678" s="31">
        <v>0.3089065366</v>
      </c>
      <c r="Q4678" s="31">
        <v>0.19683728092524599</v>
      </c>
      <c r="R4678" s="42"/>
      <c r="S4678" s="42" t="str">
        <f>IF(R4678="","",MAX(R4678,Q4678))</f>
        <v/>
      </c>
      <c r="T4678" s="27" t="str">
        <f>IF(A4678="placement",MIN(P4678,IF(S4678="",Q4678,S4678)),"")</f>
        <v/>
      </c>
      <c r="U4678" s="28" t="str">
        <f>IF($A4678="placement",T4678*J4678,"")</f>
        <v/>
      </c>
      <c r="V4678" s="26">
        <f>IF($A4678="placement",U4678,IF($A4678="site",SUMIF($C:$C,$C4678,$U:$U),IF($A4678="user",SUMIF($B:$B,$B4678,$U:$U),SUM($U:$U))))</f>
        <v>5415.3524776876147</v>
      </c>
      <c r="W4678" s="27">
        <f>V4678/J4678</f>
        <v>0.19263490600766986</v>
      </c>
    </row>
    <row r="4679" spans="1:23" x14ac:dyDescent="0.3">
      <c r="A4679" s="23" t="s">
        <v>14</v>
      </c>
      <c r="B4679" s="23" t="s">
        <v>4528</v>
      </c>
      <c r="C4679" s="23" t="s">
        <v>4530</v>
      </c>
      <c r="D4679" s="32" t="s">
        <v>4617</v>
      </c>
      <c r="E4679" s="23" t="s">
        <v>4618</v>
      </c>
      <c r="F4679" s="27">
        <v>0.25</v>
      </c>
      <c r="G4679" s="24">
        <v>0</v>
      </c>
      <c r="H4679" s="25">
        <v>11.664300000000001</v>
      </c>
      <c r="I4679" s="25">
        <v>0.70489999999999997</v>
      </c>
      <c r="J4679" s="26">
        <v>24</v>
      </c>
      <c r="K4679" s="26">
        <v>6</v>
      </c>
      <c r="L4679" s="27">
        <v>6.0400000000000002E-2</v>
      </c>
      <c r="M4679" s="28">
        <v>1.15516822</v>
      </c>
      <c r="N4679" s="29">
        <v>0.85</v>
      </c>
      <c r="O4679" s="31" t="s">
        <v>12</v>
      </c>
      <c r="P4679" s="31">
        <v>0.26417643340000002</v>
      </c>
      <c r="Q4679" s="31">
        <v>0.25</v>
      </c>
      <c r="R4679" s="42"/>
      <c r="S4679" s="42" t="str">
        <f>IF(R4679="","",MAX(R4679,Q4679))</f>
        <v/>
      </c>
      <c r="T4679" s="27">
        <f>IF(A4679="placement",MIN(P4679,IF(S4679="",Q4679,S4679)),"")</f>
        <v>0.25</v>
      </c>
      <c r="U4679" s="28">
        <f>IF($A4679="placement",T4679*J4679,"")</f>
        <v>6</v>
      </c>
      <c r="V4679" s="26">
        <f>IF($A4679="placement",U4679,IF($A4679="site",SUMIF($C:$C,$C4679,$U:$U),IF($A4679="user",SUMIF($B:$B,$B4679,$U:$U),SUM($U:$U))))</f>
        <v>6</v>
      </c>
      <c r="W4679" s="27">
        <f>V4679/J4679</f>
        <v>0.25</v>
      </c>
    </row>
    <row r="4680" spans="1:23" x14ac:dyDescent="0.3">
      <c r="A4680" s="23" t="s">
        <v>14</v>
      </c>
      <c r="B4680" s="23" t="s">
        <v>5418</v>
      </c>
      <c r="C4680" s="23" t="s">
        <v>5420</v>
      </c>
      <c r="D4680" s="23" t="s">
        <v>5451</v>
      </c>
      <c r="E4680" s="23" t="s">
        <v>5452</v>
      </c>
      <c r="F4680" s="27">
        <v>0.25</v>
      </c>
      <c r="G4680" s="24">
        <v>0</v>
      </c>
      <c r="H4680" s="25">
        <v>2.5356999999999998</v>
      </c>
      <c r="I4680" s="25">
        <v>1.0206</v>
      </c>
      <c r="J4680" s="26">
        <v>24</v>
      </c>
      <c r="K4680" s="26">
        <v>6</v>
      </c>
      <c r="L4680" s="27">
        <v>0.40250000000000002</v>
      </c>
      <c r="M4680" s="28">
        <v>0.77845196000000005</v>
      </c>
      <c r="N4680" s="29">
        <v>0.5</v>
      </c>
      <c r="O4680" s="31" t="s">
        <v>42</v>
      </c>
      <c r="P4680" s="31">
        <v>0.35769960350000002</v>
      </c>
      <c r="Q4680" s="31">
        <v>0.25</v>
      </c>
      <c r="R4680" s="42"/>
      <c r="S4680" s="42" t="str">
        <f>IF(R4680="","",MAX(R4680,Q4680))</f>
        <v/>
      </c>
      <c r="T4680" s="27">
        <f>IF(A4680="placement",MIN(P4680,IF(S4680="",Q4680,S4680)),"")</f>
        <v>0.25</v>
      </c>
      <c r="U4680" s="28">
        <f>IF($A4680="placement",T4680*J4680,"")</f>
        <v>6</v>
      </c>
      <c r="V4680" s="26">
        <f>IF($A4680="placement",U4680,IF($A4680="site",SUMIF($C:$C,$C4680,$U:$U),IF($A4680="user",SUMIF($B:$B,$B4680,$U:$U),SUM($U:$U))))</f>
        <v>6</v>
      </c>
      <c r="W4680" s="27">
        <f>V4680/J4680</f>
        <v>0.25</v>
      </c>
    </row>
    <row r="4681" spans="1:23" x14ac:dyDescent="0.3">
      <c r="A4681" s="23" t="s">
        <v>14</v>
      </c>
      <c r="B4681" s="23" t="s">
        <v>5623</v>
      </c>
      <c r="C4681" s="23" t="s">
        <v>5625</v>
      </c>
      <c r="D4681" s="23" t="s">
        <v>5643</v>
      </c>
      <c r="E4681" s="23" t="s">
        <v>5644</v>
      </c>
      <c r="F4681" s="27">
        <v>0.25</v>
      </c>
      <c r="G4681" s="24">
        <v>0</v>
      </c>
      <c r="H4681" s="25">
        <v>1.3323</v>
      </c>
      <c r="I4681" s="25">
        <v>0.5998</v>
      </c>
      <c r="J4681" s="26">
        <v>24</v>
      </c>
      <c r="K4681" s="26">
        <v>5</v>
      </c>
      <c r="L4681" s="27">
        <v>0.45019999999999999</v>
      </c>
      <c r="M4681" s="28">
        <v>1.3065142300000001</v>
      </c>
      <c r="N4681" s="29">
        <v>0.97</v>
      </c>
      <c r="O4681" s="31" t="s">
        <v>42</v>
      </c>
      <c r="P4681" s="31">
        <v>0.25756644909999998</v>
      </c>
      <c r="Q4681" s="31">
        <v>0.25</v>
      </c>
      <c r="R4681" s="42"/>
      <c r="S4681" s="42" t="str">
        <f>IF(R4681="","",MAX(R4681,Q4681))</f>
        <v/>
      </c>
      <c r="T4681" s="27">
        <f>IF(A4681="placement",MIN(P4681,IF(S4681="",Q4681,S4681)),"")</f>
        <v>0.25</v>
      </c>
      <c r="U4681" s="28">
        <f>IF($A4681="placement",T4681*J4681,"")</f>
        <v>6</v>
      </c>
      <c r="V4681" s="26">
        <f>IF($A4681="placement",U4681,IF($A4681="site",SUMIF($C:$C,$C4681,$U:$U),IF($A4681="user",SUMIF($B:$B,$B4681,$U:$U),SUM($U:$U))))</f>
        <v>6</v>
      </c>
      <c r="W4681" s="27">
        <f>V4681/J4681</f>
        <v>0.25</v>
      </c>
    </row>
    <row r="4682" spans="1:23" x14ac:dyDescent="0.3">
      <c r="A4682" s="23" t="s">
        <v>14</v>
      </c>
      <c r="B4682" s="23" t="s">
        <v>5764</v>
      </c>
      <c r="C4682" s="23" t="s">
        <v>5766</v>
      </c>
      <c r="D4682" s="23" t="s">
        <v>5829</v>
      </c>
      <c r="E4682" s="23" t="s">
        <v>5830</v>
      </c>
      <c r="F4682" s="27">
        <v>0.25</v>
      </c>
      <c r="G4682" s="24">
        <v>0</v>
      </c>
      <c r="H4682" s="25">
        <v>3.4392999999999998</v>
      </c>
      <c r="I4682" s="25">
        <v>0.73209999999999997</v>
      </c>
      <c r="J4682" s="26">
        <v>24</v>
      </c>
      <c r="K4682" s="26">
        <v>6</v>
      </c>
      <c r="L4682" s="27">
        <v>0.21290000000000001</v>
      </c>
      <c r="M4682" s="28">
        <v>1.0808975599999999</v>
      </c>
      <c r="N4682" s="29">
        <v>0.7</v>
      </c>
      <c r="O4682" s="31" t="s">
        <v>12</v>
      </c>
      <c r="P4682" s="31">
        <v>0.35239006430000003</v>
      </c>
      <c r="Q4682" s="31">
        <v>0.25</v>
      </c>
      <c r="R4682" s="42"/>
      <c r="S4682" s="42" t="str">
        <f>IF(R4682="","",MAX(R4682,Q4682))</f>
        <v/>
      </c>
      <c r="T4682" s="27">
        <f>IF(A4682="placement",MIN(P4682,IF(S4682="",Q4682,S4682)),"")</f>
        <v>0.25</v>
      </c>
      <c r="U4682" s="28">
        <f>IF($A4682="placement",T4682*J4682,"")</f>
        <v>6</v>
      </c>
      <c r="V4682" s="26">
        <f>IF($A4682="placement",U4682,IF($A4682="site",SUMIF($C:$C,$C4682,$U:$U),IF($A4682="user",SUMIF($B:$B,$B4682,$U:$U),SUM($U:$U))))</f>
        <v>6</v>
      </c>
      <c r="W4682" s="27">
        <f>V4682/J4682</f>
        <v>0.25</v>
      </c>
    </row>
    <row r="4683" spans="1:23" x14ac:dyDescent="0.3">
      <c r="A4683" s="23" t="s">
        <v>14</v>
      </c>
      <c r="B4683" s="23" t="s">
        <v>6638</v>
      </c>
      <c r="C4683" s="23" t="s">
        <v>6639</v>
      </c>
      <c r="D4683" s="23" t="s">
        <v>6750</v>
      </c>
      <c r="E4683" s="23" t="s">
        <v>6751</v>
      </c>
      <c r="F4683" s="27">
        <v>0.25</v>
      </c>
      <c r="G4683" s="24">
        <v>0</v>
      </c>
      <c r="H4683" s="25">
        <v>31.462299999999999</v>
      </c>
      <c r="I4683" s="25">
        <v>0.82089999999999996</v>
      </c>
      <c r="J4683" s="26">
        <v>24</v>
      </c>
      <c r="K4683" s="26">
        <v>6</v>
      </c>
      <c r="L4683" s="27">
        <v>2.6100000000000002E-2</v>
      </c>
      <c r="M4683" s="28">
        <v>0.98576525000000004</v>
      </c>
      <c r="N4683" s="29">
        <v>0.65</v>
      </c>
      <c r="O4683" s="31" t="s">
        <v>42</v>
      </c>
      <c r="P4683" s="31">
        <v>0.34061380130000002</v>
      </c>
      <c r="Q4683" s="31">
        <v>0.25</v>
      </c>
      <c r="R4683" s="42"/>
      <c r="S4683" s="42" t="str">
        <f>IF(R4683="","",MAX(R4683,Q4683))</f>
        <v/>
      </c>
      <c r="T4683" s="27">
        <f>IF(A4683="placement",MIN(P4683,IF(S4683="",Q4683,S4683)),"")</f>
        <v>0.25</v>
      </c>
      <c r="U4683" s="28">
        <f>IF($A4683="placement",T4683*J4683,"")</f>
        <v>6</v>
      </c>
      <c r="V4683" s="26">
        <f>IF($A4683="placement",U4683,IF($A4683="site",SUMIF($C:$C,$C4683,$U:$U),IF($A4683="user",SUMIF($B:$B,$B4683,$U:$U),SUM($U:$U))))</f>
        <v>6</v>
      </c>
      <c r="W4683" s="27">
        <f>V4683/J4683</f>
        <v>0.25</v>
      </c>
    </row>
    <row r="4684" spans="1:23" x14ac:dyDescent="0.3">
      <c r="A4684" s="23" t="s">
        <v>14</v>
      </c>
      <c r="B4684" s="23" t="s">
        <v>6638</v>
      </c>
      <c r="C4684" s="23" t="s">
        <v>6639</v>
      </c>
      <c r="D4684" s="23" t="s">
        <v>6758</v>
      </c>
      <c r="E4684" s="23" t="s">
        <v>6759</v>
      </c>
      <c r="F4684" s="27">
        <v>0.25</v>
      </c>
      <c r="G4684" s="24">
        <v>0</v>
      </c>
      <c r="H4684" s="25">
        <v>4.5879000000000003</v>
      </c>
      <c r="I4684" s="25">
        <v>1.1838</v>
      </c>
      <c r="J4684" s="26">
        <v>24</v>
      </c>
      <c r="K4684" s="26">
        <v>6</v>
      </c>
      <c r="L4684" s="27">
        <v>0.25800000000000001</v>
      </c>
      <c r="M4684" s="28">
        <v>0.67822362000000003</v>
      </c>
      <c r="N4684" s="29">
        <v>0.3</v>
      </c>
      <c r="O4684" s="31" t="s">
        <v>12</v>
      </c>
      <c r="P4684" s="31">
        <v>0.55766801300000002</v>
      </c>
      <c r="Q4684" s="31">
        <v>0.25</v>
      </c>
      <c r="R4684" s="42"/>
      <c r="S4684" s="42" t="str">
        <f>IF(R4684="","",MAX(R4684,Q4684))</f>
        <v/>
      </c>
      <c r="T4684" s="27">
        <f>IF(A4684="placement",MIN(P4684,IF(S4684="",Q4684,S4684)),"")</f>
        <v>0.25</v>
      </c>
      <c r="U4684" s="28">
        <f>IF($A4684="placement",T4684*J4684,"")</f>
        <v>6</v>
      </c>
      <c r="V4684" s="26">
        <f>IF($A4684="placement",U4684,IF($A4684="site",SUMIF($C:$C,$C4684,$U:$U),IF($A4684="user",SUMIF($B:$B,$B4684,$U:$U),SUM($U:$U))))</f>
        <v>6</v>
      </c>
      <c r="W4684" s="27">
        <f>V4684/J4684</f>
        <v>0.25</v>
      </c>
    </row>
    <row r="4685" spans="1:23" x14ac:dyDescent="0.3">
      <c r="A4685" s="23" t="s">
        <v>14</v>
      </c>
      <c r="B4685" s="23" t="s">
        <v>6638</v>
      </c>
      <c r="C4685" s="23" t="s">
        <v>6639</v>
      </c>
      <c r="D4685" s="32" t="s">
        <v>11014</v>
      </c>
      <c r="E4685" s="23" t="s">
        <v>11015</v>
      </c>
      <c r="F4685" s="27">
        <v>0.25</v>
      </c>
      <c r="G4685" s="24">
        <v>0</v>
      </c>
      <c r="H4685" s="25">
        <v>5.5301999999999998</v>
      </c>
      <c r="I4685" s="25">
        <v>0.73209999999999997</v>
      </c>
      <c r="J4685" s="26">
        <v>24</v>
      </c>
      <c r="K4685" s="26">
        <v>6</v>
      </c>
      <c r="L4685" s="27">
        <v>0.13239999999999999</v>
      </c>
      <c r="M4685" s="28">
        <v>1.08446829</v>
      </c>
      <c r="N4685" s="29">
        <v>0.7</v>
      </c>
      <c r="O4685" s="31" t="s">
        <v>42</v>
      </c>
      <c r="P4685" s="31">
        <v>0.35452239159999999</v>
      </c>
      <c r="Q4685" s="31">
        <v>0.25</v>
      </c>
      <c r="R4685" s="42"/>
      <c r="S4685" s="42" t="str">
        <f>IF(R4685="","",MAX(R4685,Q4685))</f>
        <v/>
      </c>
      <c r="T4685" s="27">
        <f>IF(A4685="placement",MIN(P4685,IF(S4685="",Q4685,S4685)),"")</f>
        <v>0.25</v>
      </c>
      <c r="U4685" s="28">
        <f>IF($A4685="placement",T4685*J4685,"")</f>
        <v>6</v>
      </c>
      <c r="V4685" s="26">
        <f>IF($A4685="placement",U4685,IF($A4685="site",SUMIF($C:$C,$C4685,$U:$U),IF($A4685="user",SUMIF($B:$B,$B4685,$U:$U),SUM($U:$U))))</f>
        <v>6</v>
      </c>
      <c r="W4685" s="27">
        <f>V4685/J4685</f>
        <v>0.25</v>
      </c>
    </row>
    <row r="4686" spans="1:23" x14ac:dyDescent="0.3">
      <c r="A4686" s="23" t="s">
        <v>14</v>
      </c>
      <c r="B4686" s="23" t="s">
        <v>8423</v>
      </c>
      <c r="C4686" s="23" t="s">
        <v>8424</v>
      </c>
      <c r="D4686" s="23" t="s">
        <v>8425</v>
      </c>
      <c r="E4686" s="23" t="s">
        <v>8426</v>
      </c>
      <c r="F4686" s="27">
        <v>0.25</v>
      </c>
      <c r="G4686" s="24">
        <v>0</v>
      </c>
      <c r="H4686" s="25">
        <v>18.1251</v>
      </c>
      <c r="I4686" s="25">
        <v>3.2812000000000001</v>
      </c>
      <c r="J4686" s="26">
        <v>24</v>
      </c>
      <c r="K4686" s="26">
        <v>6</v>
      </c>
      <c r="L4686" s="27">
        <v>0.18099999999999999</v>
      </c>
      <c r="M4686" s="28">
        <v>0.24555805</v>
      </c>
      <c r="N4686" s="29">
        <v>0.1</v>
      </c>
      <c r="O4686" s="31" t="s">
        <v>12</v>
      </c>
      <c r="P4686" s="31">
        <v>0.59276431269999996</v>
      </c>
      <c r="Q4686" s="31">
        <v>0.25</v>
      </c>
      <c r="R4686" s="42"/>
      <c r="S4686" s="42" t="str">
        <f>IF(R4686="","",MAX(R4686,Q4686))</f>
        <v/>
      </c>
      <c r="T4686" s="27">
        <f>IF(A4686="placement",MIN(P4686,IF(S4686="",Q4686,S4686)),"")</f>
        <v>0.25</v>
      </c>
      <c r="U4686" s="28">
        <f>IF($A4686="placement",T4686*J4686,"")</f>
        <v>6</v>
      </c>
      <c r="V4686" s="26">
        <f>IF($A4686="placement",U4686,IF($A4686="site",SUMIF($C:$C,$C4686,$U:$U),IF($A4686="user",SUMIF($B:$B,$B4686,$U:$U),SUM($U:$U))))</f>
        <v>6</v>
      </c>
      <c r="W4686" s="27">
        <f>V4686/J4686</f>
        <v>0.25</v>
      </c>
    </row>
    <row r="4687" spans="1:23" x14ac:dyDescent="0.3">
      <c r="A4687" s="23" t="s">
        <v>14</v>
      </c>
      <c r="B4687" s="23" t="s">
        <v>3266</v>
      </c>
      <c r="C4687" s="23" t="s">
        <v>3268</v>
      </c>
      <c r="D4687" s="23" t="s">
        <v>10111</v>
      </c>
      <c r="E4687" s="23" t="s">
        <v>10112</v>
      </c>
      <c r="F4687" s="27">
        <v>0.25</v>
      </c>
      <c r="G4687" s="24">
        <v>0</v>
      </c>
      <c r="H4687" s="25">
        <v>23.3094</v>
      </c>
      <c r="I4687" s="25">
        <v>1.4859</v>
      </c>
      <c r="J4687" s="26">
        <v>24</v>
      </c>
      <c r="K4687" s="26">
        <v>6</v>
      </c>
      <c r="L4687" s="27">
        <v>6.3700000000000007E-2</v>
      </c>
      <c r="M4687" s="28">
        <v>0.53849630000000004</v>
      </c>
      <c r="N4687" s="29">
        <v>0.35</v>
      </c>
      <c r="O4687" s="31" t="s">
        <v>12</v>
      </c>
      <c r="P4687" s="31">
        <v>0.3500419575</v>
      </c>
      <c r="Q4687" s="31">
        <v>0.249999999999999</v>
      </c>
      <c r="R4687" s="42"/>
      <c r="S4687" s="42" t="str">
        <f>IF(R4687="","",MAX(R4687,Q4687))</f>
        <v/>
      </c>
      <c r="T4687" s="27">
        <f>IF(A4687="placement",MIN(P4687,IF(S4687="",Q4687,S4687)),"")</f>
        <v>0.249999999999999</v>
      </c>
      <c r="U4687" s="28">
        <f>IF($A4687="placement",T4687*J4687,"")</f>
        <v>5.999999999999976</v>
      </c>
      <c r="V4687" s="26">
        <f>IF($A4687="placement",U4687,IF($A4687="site",SUMIF($C:$C,$C4687,$U:$U),IF($A4687="user",SUMIF($B:$B,$B4687,$U:$U),SUM($U:$U))))</f>
        <v>5.999999999999976</v>
      </c>
      <c r="W4687" s="27">
        <f>V4687/J4687</f>
        <v>0.249999999999999</v>
      </c>
    </row>
    <row r="4688" spans="1:23" x14ac:dyDescent="0.3">
      <c r="A4688" s="23" t="s">
        <v>14</v>
      </c>
      <c r="B4688" s="23" t="s">
        <v>3945</v>
      </c>
      <c r="C4688" s="23" t="s">
        <v>3946</v>
      </c>
      <c r="D4688" s="23" t="s">
        <v>10799</v>
      </c>
      <c r="E4688" s="23" t="s">
        <v>10800</v>
      </c>
      <c r="F4688" s="27">
        <v>0.25</v>
      </c>
      <c r="G4688" s="24">
        <v>0</v>
      </c>
      <c r="H4688" s="25">
        <v>3.1372</v>
      </c>
      <c r="I4688" s="25">
        <v>1.0094000000000001</v>
      </c>
      <c r="J4688" s="26">
        <v>24</v>
      </c>
      <c r="K4688" s="26">
        <v>6</v>
      </c>
      <c r="L4688" s="27">
        <v>0.32169999999999999</v>
      </c>
      <c r="M4688" s="28">
        <v>0.77877715999999997</v>
      </c>
      <c r="N4688" s="29">
        <v>0.4</v>
      </c>
      <c r="O4688" s="31" t="s">
        <v>12</v>
      </c>
      <c r="P4688" s="31">
        <v>0.48637425150000002</v>
      </c>
      <c r="Q4688" s="31">
        <v>0.249999999999999</v>
      </c>
      <c r="R4688" s="42"/>
      <c r="S4688" s="42" t="str">
        <f>IF(R4688="","",MAX(R4688,Q4688))</f>
        <v/>
      </c>
      <c r="T4688" s="27">
        <f>IF(A4688="placement",MIN(P4688,IF(S4688="",Q4688,S4688)),"")</f>
        <v>0.249999999999999</v>
      </c>
      <c r="U4688" s="28">
        <f>IF($A4688="placement",T4688*J4688,"")</f>
        <v>5.999999999999976</v>
      </c>
      <c r="V4688" s="26">
        <f>IF($A4688="placement",U4688,IF($A4688="site",SUMIF($C:$C,$C4688,$U:$U),IF($A4688="user",SUMIF($B:$B,$B4688,$U:$U),SUM($U:$U))))</f>
        <v>5.999999999999976</v>
      </c>
      <c r="W4688" s="27">
        <f>V4688/J4688</f>
        <v>0.249999999999999</v>
      </c>
    </row>
    <row r="4689" spans="1:23" x14ac:dyDescent="0.3">
      <c r="A4689" s="23" t="s">
        <v>14</v>
      </c>
      <c r="B4689" s="23" t="s">
        <v>4999</v>
      </c>
      <c r="C4689" s="23" t="s">
        <v>5000</v>
      </c>
      <c r="D4689" s="23" t="s">
        <v>5005</v>
      </c>
      <c r="E4689" s="23" t="s">
        <v>5006</v>
      </c>
      <c r="F4689" s="27">
        <v>0.25</v>
      </c>
      <c r="G4689" s="24">
        <v>0</v>
      </c>
      <c r="H4689" s="25">
        <v>9.2225999999999999</v>
      </c>
      <c r="I4689" s="25">
        <v>0.91110000000000002</v>
      </c>
      <c r="J4689" s="26">
        <v>24</v>
      </c>
      <c r="K4689" s="26">
        <v>6</v>
      </c>
      <c r="L4689" s="27">
        <v>9.8799999999999999E-2</v>
      </c>
      <c r="M4689" s="28">
        <v>0.89051427000000005</v>
      </c>
      <c r="N4689" s="29">
        <v>0.6</v>
      </c>
      <c r="O4689" s="31" t="s">
        <v>42</v>
      </c>
      <c r="P4689" s="31">
        <v>0.32623201930000001</v>
      </c>
      <c r="Q4689" s="31">
        <v>0.249999999999999</v>
      </c>
      <c r="R4689" s="42"/>
      <c r="S4689" s="42" t="str">
        <f>IF(R4689="","",MAX(R4689,Q4689))</f>
        <v/>
      </c>
      <c r="T4689" s="27">
        <f>IF(A4689="placement",MIN(P4689,IF(S4689="",Q4689,S4689)),"")</f>
        <v>0.249999999999999</v>
      </c>
      <c r="U4689" s="28">
        <f>IF($A4689="placement",T4689*J4689,"")</f>
        <v>5.999999999999976</v>
      </c>
      <c r="V4689" s="26">
        <f>IF($A4689="placement",U4689,IF($A4689="site",SUMIF($C:$C,$C4689,$U:$U),IF($A4689="user",SUMIF($B:$B,$B4689,$U:$U),SUM($U:$U))))</f>
        <v>5.999999999999976</v>
      </c>
      <c r="W4689" s="27">
        <f>V4689/J4689</f>
        <v>0.249999999999999</v>
      </c>
    </row>
    <row r="4690" spans="1:23" x14ac:dyDescent="0.3">
      <c r="A4690" s="11" t="s">
        <v>14</v>
      </c>
      <c r="B4690" s="11" t="s">
        <v>4999</v>
      </c>
      <c r="C4690" s="11" t="s">
        <v>5000</v>
      </c>
      <c r="D4690" s="11" t="s">
        <v>5011</v>
      </c>
      <c r="E4690" s="11" t="s">
        <v>5012</v>
      </c>
      <c r="F4690" s="12">
        <v>0.25</v>
      </c>
      <c r="G4690" s="33">
        <v>0</v>
      </c>
      <c r="H4690" s="34">
        <v>9.8968000000000007</v>
      </c>
      <c r="I4690" s="34">
        <v>0.92610000000000003</v>
      </c>
      <c r="J4690" s="13">
        <v>24</v>
      </c>
      <c r="K4690" s="13">
        <v>6</v>
      </c>
      <c r="L4690" s="12">
        <v>9.3600000000000003E-2</v>
      </c>
      <c r="M4690" s="14">
        <v>0.87765523000000001</v>
      </c>
      <c r="N4690" s="15">
        <v>0.6</v>
      </c>
      <c r="O4690" s="16" t="s">
        <v>42</v>
      </c>
      <c r="P4690" s="16">
        <v>0.31636024889999997</v>
      </c>
      <c r="Q4690" s="16">
        <v>0.249999999999999</v>
      </c>
      <c r="R4690" s="44"/>
      <c r="S4690" s="42" t="str">
        <f>IF(R4690="","",MAX(R4690,Q4690))</f>
        <v/>
      </c>
      <c r="T4690" s="27">
        <f>IF(A4690="placement",MIN(P4690,IF(S4690="",Q4690,S4690)),"")</f>
        <v>0.249999999999999</v>
      </c>
      <c r="U4690" s="14">
        <f>IF($A4690="placement",T4690*J4690,"")</f>
        <v>5.999999999999976</v>
      </c>
      <c r="V4690" s="13">
        <f>IF($A4690="placement",U4690,IF($A4690="site",SUMIF($C:$C,$C4690,$U:$U),IF($A4690="user",SUMIF($B:$B,$B4690,$U:$U),SUM($U:$U))))</f>
        <v>5.999999999999976</v>
      </c>
      <c r="W4690" s="12">
        <f>V4690/J4690</f>
        <v>0.249999999999999</v>
      </c>
    </row>
    <row r="4691" spans="1:23" x14ac:dyDescent="0.3">
      <c r="A4691" s="23" t="s">
        <v>14</v>
      </c>
      <c r="B4691" s="23" t="s">
        <v>5418</v>
      </c>
      <c r="C4691" s="23" t="s">
        <v>5420</v>
      </c>
      <c r="D4691" s="23" t="s">
        <v>5432</v>
      </c>
      <c r="E4691" s="23" t="s">
        <v>5433</v>
      </c>
      <c r="F4691" s="27">
        <v>0.25</v>
      </c>
      <c r="G4691" s="24">
        <v>0</v>
      </c>
      <c r="H4691" s="25">
        <v>7.6074999999999999</v>
      </c>
      <c r="I4691" s="25">
        <v>0.78010000000000002</v>
      </c>
      <c r="J4691" s="26">
        <v>24</v>
      </c>
      <c r="K4691" s="26">
        <v>6</v>
      </c>
      <c r="L4691" s="27">
        <v>0.10249999999999999</v>
      </c>
      <c r="M4691" s="28">
        <v>1.02624062</v>
      </c>
      <c r="N4691" s="29">
        <v>0.75</v>
      </c>
      <c r="O4691" s="31" t="s">
        <v>42</v>
      </c>
      <c r="P4691" s="31">
        <v>0.2691772389</v>
      </c>
      <c r="Q4691" s="31">
        <v>0.249999999999999</v>
      </c>
      <c r="R4691" s="42"/>
      <c r="S4691" s="42" t="str">
        <f>IF(R4691="","",MAX(R4691,Q4691))</f>
        <v/>
      </c>
      <c r="T4691" s="27">
        <f>IF(A4691="placement",MIN(P4691,IF(S4691="",Q4691,S4691)),"")</f>
        <v>0.249999999999999</v>
      </c>
      <c r="U4691" s="28">
        <f>IF($A4691="placement",T4691*J4691,"")</f>
        <v>5.999999999999976</v>
      </c>
      <c r="V4691" s="26">
        <f>IF($A4691="placement",U4691,IF($A4691="site",SUMIF($C:$C,$C4691,$U:$U),IF($A4691="user",SUMIF($B:$B,$B4691,$U:$U),SUM($U:$U))))</f>
        <v>5.999999999999976</v>
      </c>
      <c r="W4691" s="27">
        <f>V4691/J4691</f>
        <v>0.249999999999999</v>
      </c>
    </row>
    <row r="4692" spans="1:23" x14ac:dyDescent="0.3">
      <c r="A4692" s="23" t="s">
        <v>14</v>
      </c>
      <c r="B4692" s="23" t="s">
        <v>6941</v>
      </c>
      <c r="C4692" s="23" t="s">
        <v>6943</v>
      </c>
      <c r="D4692" s="23" t="s">
        <v>6948</v>
      </c>
      <c r="E4692" s="23" t="s">
        <v>6942</v>
      </c>
      <c r="F4692" s="27">
        <v>0.25</v>
      </c>
      <c r="G4692" s="24">
        <v>0</v>
      </c>
      <c r="H4692" s="25">
        <v>10.388500000000001</v>
      </c>
      <c r="I4692" s="25">
        <v>3.9327000000000001</v>
      </c>
      <c r="J4692" s="26">
        <v>24</v>
      </c>
      <c r="K4692" s="26">
        <v>6</v>
      </c>
      <c r="L4692" s="27">
        <v>0.37859999999999999</v>
      </c>
      <c r="M4692" s="28">
        <v>0.20300592000000001</v>
      </c>
      <c r="N4692" s="29">
        <v>0.1</v>
      </c>
      <c r="O4692" s="31" t="s">
        <v>42</v>
      </c>
      <c r="P4692" s="31">
        <v>0.50740353039999997</v>
      </c>
      <c r="Q4692" s="31">
        <v>0.249999999999999</v>
      </c>
      <c r="R4692" s="42"/>
      <c r="S4692" s="42" t="str">
        <f>IF(R4692="","",MAX(R4692,Q4692))</f>
        <v/>
      </c>
      <c r="T4692" s="27">
        <f>IF(A4692="placement",MIN(P4692,IF(S4692="",Q4692,S4692)),"")</f>
        <v>0.249999999999999</v>
      </c>
      <c r="U4692" s="28">
        <f>IF($A4692="placement",T4692*J4692,"")</f>
        <v>5.999999999999976</v>
      </c>
      <c r="V4692" s="26">
        <f>IF($A4692="placement",U4692,IF($A4692="site",SUMIF($C:$C,$C4692,$U:$U),IF($A4692="user",SUMIF($B:$B,$B4692,$U:$U),SUM($U:$U))))</f>
        <v>5.999999999999976</v>
      </c>
      <c r="W4692" s="27">
        <f>V4692/J4692</f>
        <v>0.249999999999999</v>
      </c>
    </row>
    <row r="4693" spans="1:23" x14ac:dyDescent="0.3">
      <c r="A4693" s="23" t="s">
        <v>14</v>
      </c>
      <c r="B4693" s="23" t="s">
        <v>6949</v>
      </c>
      <c r="C4693" s="23" t="s">
        <v>6950</v>
      </c>
      <c r="D4693" s="23" t="s">
        <v>6951</v>
      </c>
      <c r="E4693" s="23" t="s">
        <v>6952</v>
      </c>
      <c r="F4693" s="27">
        <v>0.25</v>
      </c>
      <c r="G4693" s="24">
        <v>1</v>
      </c>
      <c r="H4693" s="25">
        <v>762.47389999999996</v>
      </c>
      <c r="I4693" s="25">
        <v>17.025600000000001</v>
      </c>
      <c r="J4693" s="26">
        <v>24</v>
      </c>
      <c r="K4693" s="26">
        <v>6</v>
      </c>
      <c r="L4693" s="27">
        <v>2.23E-2</v>
      </c>
      <c r="M4693" s="28">
        <v>4.623969E-2</v>
      </c>
      <c r="N4693" s="29">
        <v>0.01</v>
      </c>
      <c r="O4693" s="31" t="s">
        <v>42</v>
      </c>
      <c r="P4693" s="31">
        <v>0.78373557380000003</v>
      </c>
      <c r="Q4693" s="31">
        <v>0.249999999999999</v>
      </c>
      <c r="R4693" s="42"/>
      <c r="S4693" s="42" t="str">
        <f>IF(R4693="","",MAX(R4693,Q4693))</f>
        <v/>
      </c>
      <c r="T4693" s="27">
        <f>IF(A4693="placement",MIN(P4693,IF(S4693="",Q4693,S4693)),"")</f>
        <v>0.249999999999999</v>
      </c>
      <c r="U4693" s="28">
        <f>IF($A4693="placement",T4693*J4693,"")</f>
        <v>5.999999999999976</v>
      </c>
      <c r="V4693" s="26">
        <f>IF($A4693="placement",U4693,IF($A4693="site",SUMIF($C:$C,$C4693,$U:$U),IF($A4693="user",SUMIF($B:$B,$B4693,$U:$U),SUM($U:$U))))</f>
        <v>5.999999999999976</v>
      </c>
      <c r="W4693" s="27">
        <f>V4693/J4693</f>
        <v>0.249999999999999</v>
      </c>
    </row>
    <row r="4694" spans="1:23" x14ac:dyDescent="0.3">
      <c r="A4694" s="23" t="s">
        <v>14</v>
      </c>
      <c r="B4694" s="23" t="s">
        <v>9756</v>
      </c>
      <c r="C4694" s="23" t="s">
        <v>9758</v>
      </c>
      <c r="D4694" s="32" t="s">
        <v>9775</v>
      </c>
      <c r="E4694" s="23" t="s">
        <v>9776</v>
      </c>
      <c r="F4694" s="27">
        <v>0.25</v>
      </c>
      <c r="G4694" s="24">
        <v>0</v>
      </c>
      <c r="H4694" s="25">
        <v>19.528099999999998</v>
      </c>
      <c r="I4694" s="25">
        <v>2.2341000000000002</v>
      </c>
      <c r="J4694" s="26">
        <v>24</v>
      </c>
      <c r="K4694" s="26">
        <v>6</v>
      </c>
      <c r="L4694" s="27">
        <v>0.1144</v>
      </c>
      <c r="M4694" s="28">
        <v>0.35505963000000001</v>
      </c>
      <c r="N4694" s="29">
        <v>0.2</v>
      </c>
      <c r="O4694" s="31" t="s">
        <v>12</v>
      </c>
      <c r="P4694" s="31">
        <v>0.43671433199999998</v>
      </c>
      <c r="Q4694" s="31">
        <v>0.249999999999999</v>
      </c>
      <c r="R4694" s="42"/>
      <c r="S4694" s="42" t="str">
        <f>IF(R4694="","",MAX(R4694,Q4694))</f>
        <v/>
      </c>
      <c r="T4694" s="27">
        <f>IF(A4694="placement",MIN(P4694,IF(S4694="",Q4694,S4694)),"")</f>
        <v>0.249999999999999</v>
      </c>
      <c r="U4694" s="28">
        <f>IF($A4694="placement",T4694*J4694,"")</f>
        <v>5.999999999999976</v>
      </c>
      <c r="V4694" s="26">
        <f>IF($A4694="placement",U4694,IF($A4694="site",SUMIF($C:$C,$C4694,$U:$U),IF($A4694="user",SUMIF($B:$B,$B4694,$U:$U),SUM($U:$U))))</f>
        <v>5.999999999999976</v>
      </c>
      <c r="W4694" s="27">
        <f>V4694/J4694</f>
        <v>0.249999999999999</v>
      </c>
    </row>
    <row r="4695" spans="1:23" hidden="1" x14ac:dyDescent="0.3">
      <c r="A4695" s="23" t="s">
        <v>13</v>
      </c>
      <c r="B4695" s="23" t="s">
        <v>10365</v>
      </c>
      <c r="C4695" s="23" t="s">
        <v>10366</v>
      </c>
      <c r="D4695" s="23" t="s">
        <v>9898</v>
      </c>
      <c r="E4695" s="23"/>
      <c r="F4695" s="27">
        <v>0.25</v>
      </c>
      <c r="G4695" s="24">
        <v>0</v>
      </c>
      <c r="H4695" s="25">
        <v>25.235800000000001</v>
      </c>
      <c r="I4695" s="25">
        <v>3.0084</v>
      </c>
      <c r="J4695" s="26">
        <v>73</v>
      </c>
      <c r="K4695" s="26">
        <v>18</v>
      </c>
      <c r="L4695" s="27">
        <v>0.1192</v>
      </c>
      <c r="M4695" s="28">
        <v>0.81186902999999999</v>
      </c>
      <c r="N4695" s="29">
        <v>0.55000000000000004</v>
      </c>
      <c r="O4695" s="31"/>
      <c r="P4695" s="31">
        <v>0.32255083449999999</v>
      </c>
      <c r="Q4695" s="31">
        <v>0.25</v>
      </c>
      <c r="R4695" s="42"/>
      <c r="S4695" s="42" t="str">
        <f>IF(R4695="","",MAX(R4695,Q4695))</f>
        <v/>
      </c>
      <c r="T4695" s="27" t="str">
        <f>IF(A4695="placement",MIN(P4695,IF(S4695="",Q4695,S4695)),"")</f>
        <v/>
      </c>
      <c r="U4695" s="28" t="str">
        <f>IF($A4695="placement",T4695*J4695,"")</f>
        <v/>
      </c>
      <c r="V4695" s="26">
        <f>IF($A4695="placement",U4695,IF($A4695="site",SUMIF($C:$C,$C4695,$U:$U),IF($A4695="user",SUMIF($B:$B,$B4695,$U:$U),SUM($U:$U))))</f>
        <v>18.25</v>
      </c>
      <c r="W4695" s="27">
        <f>V4695/J4695</f>
        <v>0.25</v>
      </c>
    </row>
    <row r="4696" spans="1:23" hidden="1" x14ac:dyDescent="0.3">
      <c r="A4696" s="11" t="s">
        <v>10</v>
      </c>
      <c r="B4696" s="11" t="s">
        <v>6052</v>
      </c>
      <c r="C4696" s="11" t="s">
        <v>9898</v>
      </c>
      <c r="D4696" s="11" t="s">
        <v>9898</v>
      </c>
      <c r="E4696" s="11"/>
      <c r="F4696" s="12">
        <v>0.20399999999999999</v>
      </c>
      <c r="G4696" s="33">
        <v>0.62035627000000004</v>
      </c>
      <c r="H4696" s="34">
        <v>4052.3773999999999</v>
      </c>
      <c r="I4696" s="34">
        <v>349.7731</v>
      </c>
      <c r="J4696" s="13">
        <v>10813</v>
      </c>
      <c r="K4696" s="13">
        <v>2064</v>
      </c>
      <c r="L4696" s="12">
        <v>8.6300000000000002E-2</v>
      </c>
      <c r="M4696" s="14">
        <v>1.0304902600000001</v>
      </c>
      <c r="N4696" s="15">
        <v>0.79222599999999999</v>
      </c>
      <c r="O4696" s="16"/>
      <c r="P4696" s="16">
        <v>0.23121446970000001</v>
      </c>
      <c r="Q4696" s="16">
        <v>0.20404382991919101</v>
      </c>
      <c r="R4696" s="44"/>
      <c r="S4696" s="42" t="str">
        <f>IF(R4696="","",MAX(R4696,Q4696))</f>
        <v/>
      </c>
      <c r="T4696" s="27" t="str">
        <f>IF(A4696="placement",MIN(P4696,IF(S4696="",Q4696,S4696)),"")</f>
        <v/>
      </c>
      <c r="U4696" s="14" t="str">
        <f>IF($A4696="placement",T4696*J4696,"")</f>
        <v/>
      </c>
      <c r="V4696" s="13">
        <f>IF($A4696="placement",U4696,IF($A4696="site",SUMIF($C:$C,$C4696,$U:$U),IF($A4696="user",SUMIF($B:$B,$B4696,$U:$U),SUM($U:$U))))</f>
        <v>2069.5667437704592</v>
      </c>
      <c r="W4696" s="12">
        <f>V4696/J4696</f>
        <v>0.19139616607513726</v>
      </c>
    </row>
    <row r="4697" spans="1:23" hidden="1" x14ac:dyDescent="0.3">
      <c r="A4697" s="17" t="s">
        <v>13</v>
      </c>
      <c r="B4697" s="17" t="s">
        <v>9836</v>
      </c>
      <c r="C4697" s="17" t="s">
        <v>9838</v>
      </c>
      <c r="D4697" s="17" t="s">
        <v>9898</v>
      </c>
      <c r="E4697" s="17"/>
      <c r="F4697" s="18">
        <v>0.25</v>
      </c>
      <c r="G4697" s="36">
        <v>0</v>
      </c>
      <c r="H4697" s="37">
        <v>45.1982</v>
      </c>
      <c r="I4697" s="37">
        <v>1.6589</v>
      </c>
      <c r="J4697" s="19">
        <v>73</v>
      </c>
      <c r="K4697" s="19">
        <v>18</v>
      </c>
      <c r="L4697" s="18">
        <v>3.6700000000000003E-2</v>
      </c>
      <c r="M4697" s="20">
        <v>1.4628977400000001</v>
      </c>
      <c r="N4697" s="21">
        <v>1</v>
      </c>
      <c r="O4697" s="22"/>
      <c r="P4697" s="22">
        <v>0.31642522029999998</v>
      </c>
      <c r="Q4697" s="22">
        <v>0.249999999999999</v>
      </c>
      <c r="R4697" s="43"/>
      <c r="S4697" s="42" t="str">
        <f>IF(R4697="","",MAX(R4697,Q4697))</f>
        <v/>
      </c>
      <c r="T4697" s="27" t="str">
        <f>IF(A4697="placement",MIN(P4697,IF(S4697="",Q4697,S4697)),"")</f>
        <v/>
      </c>
      <c r="U4697" s="20" t="str">
        <f>IF($A4697="placement",T4697*J4697,"")</f>
        <v/>
      </c>
      <c r="V4697" s="19">
        <f>IF($A4697="placement",U4697,IF($A4697="site",SUMIF($C:$C,$C4697,$U:$U),IF($A4697="user",SUMIF($B:$B,$B4697,$U:$U),SUM($U:$U))))</f>
        <v>18.25</v>
      </c>
      <c r="W4697" s="18">
        <f>V4697/J4697</f>
        <v>0.25</v>
      </c>
    </row>
    <row r="4698" spans="1:23" hidden="1" x14ac:dyDescent="0.3">
      <c r="A4698" s="23" t="s">
        <v>10</v>
      </c>
      <c r="B4698" s="23" t="s">
        <v>8043</v>
      </c>
      <c r="C4698" s="23" t="s">
        <v>9898</v>
      </c>
      <c r="D4698" s="23" t="s">
        <v>9898</v>
      </c>
      <c r="E4698" s="23"/>
      <c r="F4698" s="27">
        <v>0.2031</v>
      </c>
      <c r="G4698" s="24">
        <v>0</v>
      </c>
      <c r="H4698" s="25">
        <v>18.235900000000001</v>
      </c>
      <c r="I4698" s="25">
        <v>5.3978000000000002</v>
      </c>
      <c r="J4698" s="26">
        <v>520</v>
      </c>
      <c r="K4698" s="26">
        <v>102</v>
      </c>
      <c r="L4698" s="27">
        <v>0.29599999999999999</v>
      </c>
      <c r="M4698" s="28">
        <v>3.2109118799999998</v>
      </c>
      <c r="N4698" s="29">
        <v>2.537731</v>
      </c>
      <c r="O4698" s="31"/>
      <c r="P4698" s="31">
        <v>0.20965411279999999</v>
      </c>
      <c r="Q4698" s="31">
        <v>0.20308957021233401</v>
      </c>
      <c r="R4698" s="42"/>
      <c r="S4698" s="42" t="str">
        <f>IF(R4698="","",MAX(R4698,Q4698))</f>
        <v/>
      </c>
      <c r="T4698" s="27" t="str">
        <f>IF(A4698="placement",MIN(P4698,IF(S4698="",Q4698,S4698)),"")</f>
        <v/>
      </c>
      <c r="U4698" s="28" t="str">
        <f>IF($A4698="placement",T4698*J4698,"")</f>
        <v/>
      </c>
      <c r="V4698" s="26">
        <f>IF($A4698="placement",U4698,IF($A4698="site",SUMIF($C:$C,$C4698,$U:$U),IF($A4698="user",SUMIF($B:$B,$B4698,$U:$U),SUM($U:$U))))</f>
        <v>99.519114368105136</v>
      </c>
      <c r="W4698" s="27">
        <f>V4698/J4698</f>
        <v>0.19138291224635604</v>
      </c>
    </row>
    <row r="4699" spans="1:23" x14ac:dyDescent="0.3">
      <c r="A4699" s="23" t="s">
        <v>14</v>
      </c>
      <c r="B4699" s="23" t="s">
        <v>9599</v>
      </c>
      <c r="C4699" s="23" t="s">
        <v>9601</v>
      </c>
      <c r="D4699" s="23" t="s">
        <v>9618</v>
      </c>
      <c r="E4699" s="23" t="s">
        <v>9619</v>
      </c>
      <c r="F4699" s="27">
        <v>0.25</v>
      </c>
      <c r="G4699" s="24">
        <v>0</v>
      </c>
      <c r="H4699" s="25">
        <v>7.5538999999999996</v>
      </c>
      <c r="I4699" s="25">
        <v>0.4133</v>
      </c>
      <c r="J4699" s="26">
        <v>24</v>
      </c>
      <c r="K4699" s="26">
        <v>6</v>
      </c>
      <c r="L4699" s="27">
        <v>5.4699999999999999E-2</v>
      </c>
      <c r="M4699" s="28">
        <v>1.97355686</v>
      </c>
      <c r="N4699" s="29">
        <v>1.5</v>
      </c>
      <c r="O4699" s="31" t="s">
        <v>42</v>
      </c>
      <c r="P4699" s="31">
        <v>0.23995095890000001</v>
      </c>
      <c r="Q4699" s="31">
        <v>0.239950958928102</v>
      </c>
      <c r="R4699" s="42"/>
      <c r="S4699" s="42" t="str">
        <f>IF(R4699="","",MAX(R4699,Q4699))</f>
        <v/>
      </c>
      <c r="T4699" s="27">
        <f>IF(A4699="placement",MIN(P4699,IF(S4699="",Q4699,S4699)),"")</f>
        <v>0.23995095890000001</v>
      </c>
      <c r="U4699" s="28">
        <f>IF($A4699="placement",T4699*J4699,"")</f>
        <v>5.7588230136000007</v>
      </c>
      <c r="V4699" s="26">
        <f>IF($A4699="placement",U4699,IF($A4699="site",SUMIF($C:$C,$C4699,$U:$U),IF($A4699="user",SUMIF($B:$B,$B4699,$U:$U),SUM($U:$U))))</f>
        <v>5.7588230136000007</v>
      </c>
      <c r="W4699" s="27">
        <f>V4699/J4699</f>
        <v>0.23995095890000004</v>
      </c>
    </row>
    <row r="4700" spans="1:23" x14ac:dyDescent="0.3">
      <c r="A4700" s="23" t="s">
        <v>14</v>
      </c>
      <c r="B4700" s="23" t="s">
        <v>7472</v>
      </c>
      <c r="C4700" s="23" t="s">
        <v>7473</v>
      </c>
      <c r="D4700" s="23" t="s">
        <v>7496</v>
      </c>
      <c r="E4700" s="23" t="s">
        <v>7497</v>
      </c>
      <c r="F4700" s="27">
        <v>0.25</v>
      </c>
      <c r="G4700" s="24">
        <v>0</v>
      </c>
      <c r="H4700" s="25">
        <v>7.6501999999999999</v>
      </c>
      <c r="I4700" s="25">
        <v>0.4032</v>
      </c>
      <c r="J4700" s="26">
        <v>24</v>
      </c>
      <c r="K4700" s="26">
        <v>5</v>
      </c>
      <c r="L4700" s="27">
        <v>5.2699999999999997E-2</v>
      </c>
      <c r="M4700" s="28">
        <v>1.96246236</v>
      </c>
      <c r="N4700" s="29">
        <v>1.5</v>
      </c>
      <c r="O4700" s="31" t="s">
        <v>42</v>
      </c>
      <c r="P4700" s="31">
        <v>0.2356541284</v>
      </c>
      <c r="Q4700" s="31">
        <v>0.235654128415522</v>
      </c>
      <c r="R4700" s="42"/>
      <c r="S4700" s="42" t="str">
        <f>IF(R4700="","",MAX(R4700,Q4700))</f>
        <v/>
      </c>
      <c r="T4700" s="27">
        <f>IF(A4700="placement",MIN(P4700,IF(S4700="",Q4700,S4700)),"")</f>
        <v>0.2356541284</v>
      </c>
      <c r="U4700" s="28">
        <f>IF($A4700="placement",T4700*J4700,"")</f>
        <v>5.6556990815999999</v>
      </c>
      <c r="V4700" s="26">
        <f>IF($A4700="placement",U4700,IF($A4700="site",SUMIF($C:$C,$C4700,$U:$U),IF($A4700="user",SUMIF($B:$B,$B4700,$U:$U),SUM($U:$U))))</f>
        <v>5.6556990815999999</v>
      </c>
      <c r="W4700" s="27">
        <f>V4700/J4700</f>
        <v>0.2356541284</v>
      </c>
    </row>
    <row r="4701" spans="1:23" x14ac:dyDescent="0.3">
      <c r="A4701" s="17" t="s">
        <v>14</v>
      </c>
      <c r="B4701" s="17" t="s">
        <v>7472</v>
      </c>
      <c r="C4701" s="17" t="s">
        <v>7473</v>
      </c>
      <c r="D4701" s="17" t="s">
        <v>7621</v>
      </c>
      <c r="E4701" s="17" t="s">
        <v>7622</v>
      </c>
      <c r="F4701" s="18">
        <v>0.25</v>
      </c>
      <c r="G4701" s="36">
        <v>0</v>
      </c>
      <c r="H4701" s="37">
        <v>8.4549000000000003</v>
      </c>
      <c r="I4701" s="37">
        <v>0.61060000000000003</v>
      </c>
      <c r="J4701" s="19">
        <v>24</v>
      </c>
      <c r="K4701" s="19">
        <v>5</v>
      </c>
      <c r="L4701" s="18">
        <v>7.22E-2</v>
      </c>
      <c r="M4701" s="20">
        <v>1.30659803</v>
      </c>
      <c r="N4701" s="21">
        <v>1</v>
      </c>
      <c r="O4701" s="22" t="s">
        <v>42</v>
      </c>
      <c r="P4701" s="22">
        <v>0.23465367810000001</v>
      </c>
      <c r="Q4701" s="22">
        <v>0.23465367810328699</v>
      </c>
      <c r="R4701" s="43"/>
      <c r="S4701" s="42" t="str">
        <f>IF(R4701="","",MAX(R4701,Q4701))</f>
        <v/>
      </c>
      <c r="T4701" s="27">
        <f>IF(A4701="placement",MIN(P4701,IF(S4701="",Q4701,S4701)),"")</f>
        <v>0.23465367810000001</v>
      </c>
      <c r="U4701" s="20">
        <f>IF($A4701="placement",T4701*J4701,"")</f>
        <v>5.6316882744000001</v>
      </c>
      <c r="V4701" s="19">
        <f>IF($A4701="placement",U4701,IF($A4701="site",SUMIF($C:$C,$C4701,$U:$U),IF($A4701="user",SUMIF($B:$B,$B4701,$U:$U),SUM($U:$U))))</f>
        <v>5.6316882744000001</v>
      </c>
      <c r="W4701" s="18">
        <f>V4701/J4701</f>
        <v>0.23465367810000001</v>
      </c>
    </row>
    <row r="4702" spans="1:23" x14ac:dyDescent="0.3">
      <c r="A4702" s="23" t="s">
        <v>14</v>
      </c>
      <c r="B4702" s="23" t="s">
        <v>1017</v>
      </c>
      <c r="C4702" s="23" t="s">
        <v>1019</v>
      </c>
      <c r="D4702" s="23" t="s">
        <v>1054</v>
      </c>
      <c r="E4702" s="23" t="s">
        <v>1055</v>
      </c>
      <c r="F4702" s="27">
        <v>0.1</v>
      </c>
      <c r="G4702" s="24">
        <v>0</v>
      </c>
      <c r="H4702" s="25">
        <v>6.0117000000000003</v>
      </c>
      <c r="I4702" s="25">
        <v>0.60060000000000002</v>
      </c>
      <c r="J4702" s="26">
        <v>24</v>
      </c>
      <c r="K4702" s="26">
        <v>2</v>
      </c>
      <c r="L4702" s="27">
        <v>9.9900000000000003E-2</v>
      </c>
      <c r="M4702" s="28">
        <v>1.3458135099999999</v>
      </c>
      <c r="N4702" s="29">
        <v>1.05</v>
      </c>
      <c r="O4702" s="31" t="s">
        <v>42</v>
      </c>
      <c r="P4702" s="31">
        <v>0.21980275020000001</v>
      </c>
      <c r="Q4702" s="31">
        <v>9.9999999999999895E-2</v>
      </c>
      <c r="R4702" s="42">
        <v>0.35</v>
      </c>
      <c r="S4702" s="42">
        <f>IF(R4702="","",MAX(R4702,Q4702))</f>
        <v>0.35</v>
      </c>
      <c r="T4702" s="27">
        <f>IF(A4702="placement",MIN(P4702,IF(S4702="",Q4702,S4702)),"")</f>
        <v>0.21980275020000001</v>
      </c>
      <c r="U4702" s="28">
        <f>IF($A4702="placement",T4702*J4702,"")</f>
        <v>5.2752660048000006</v>
      </c>
      <c r="V4702" s="26">
        <f>IF($A4702="placement",U4702,IF($A4702="site",SUMIF($C:$C,$C4702,$U:$U),IF($A4702="user",SUMIF($B:$B,$B4702,$U:$U),SUM($U:$U))))</f>
        <v>5.2752660048000006</v>
      </c>
      <c r="W4702" s="27">
        <f>V4702/J4702</f>
        <v>0.21980275020000004</v>
      </c>
    </row>
    <row r="4703" spans="1:23" x14ac:dyDescent="0.3">
      <c r="A4703" s="11" t="s">
        <v>14</v>
      </c>
      <c r="B4703" s="11" t="s">
        <v>1220</v>
      </c>
      <c r="C4703" s="11" t="s">
        <v>1222</v>
      </c>
      <c r="D4703" s="11" t="s">
        <v>1235</v>
      </c>
      <c r="E4703" s="11" t="s">
        <v>1236</v>
      </c>
      <c r="F4703" s="12">
        <v>0.15</v>
      </c>
      <c r="G4703" s="33">
        <v>0</v>
      </c>
      <c r="H4703" s="34">
        <v>0.94710000000000005</v>
      </c>
      <c r="I4703" s="34">
        <v>0.45300000000000001</v>
      </c>
      <c r="J4703" s="13">
        <v>24</v>
      </c>
      <c r="K4703" s="13">
        <v>4</v>
      </c>
      <c r="L4703" s="12">
        <v>0.4783</v>
      </c>
      <c r="M4703" s="14">
        <v>1.8013087400000001</v>
      </c>
      <c r="N4703" s="15">
        <v>0.75</v>
      </c>
      <c r="O4703" s="16" t="s">
        <v>42</v>
      </c>
      <c r="P4703" s="16">
        <v>0.5836360612</v>
      </c>
      <c r="Q4703" s="16">
        <v>0.15</v>
      </c>
      <c r="R4703" s="44"/>
      <c r="S4703" s="42" t="str">
        <f>IF(R4703="","",MAX(R4703,Q4703))</f>
        <v/>
      </c>
      <c r="T4703" s="27">
        <f>IF(A4703="placement",MIN(P4703,IF(S4703="",Q4703,S4703)),"")</f>
        <v>0.15</v>
      </c>
      <c r="U4703" s="14">
        <f>IF($A4703="placement",T4703*J4703,"")</f>
        <v>3.5999999999999996</v>
      </c>
      <c r="V4703" s="13">
        <f>IF($A4703="placement",U4703,IF($A4703="site",SUMIF($C:$C,$C4703,$U:$U),IF($A4703="user",SUMIF($B:$B,$B4703,$U:$U),SUM($U:$U))))</f>
        <v>3.5999999999999996</v>
      </c>
      <c r="W4703" s="12">
        <f>V4703/J4703</f>
        <v>0.15</v>
      </c>
    </row>
    <row r="4704" spans="1:23" x14ac:dyDescent="0.3">
      <c r="A4704" s="17" t="s">
        <v>14</v>
      </c>
      <c r="B4704" s="17" t="s">
        <v>1708</v>
      </c>
      <c r="C4704" s="17" t="s">
        <v>1709</v>
      </c>
      <c r="D4704" s="17" t="s">
        <v>1814</v>
      </c>
      <c r="E4704" s="17" t="s">
        <v>1815</v>
      </c>
      <c r="F4704" s="18">
        <v>0.15</v>
      </c>
      <c r="G4704" s="36">
        <v>0</v>
      </c>
      <c r="H4704" s="37">
        <v>1.6939</v>
      </c>
      <c r="I4704" s="37">
        <v>0.39660000000000001</v>
      </c>
      <c r="J4704" s="19">
        <v>24</v>
      </c>
      <c r="K4704" s="19">
        <v>4</v>
      </c>
      <c r="L4704" s="18">
        <v>0.23419999999999999</v>
      </c>
      <c r="M4704" s="20">
        <v>2.04970286</v>
      </c>
      <c r="N4704" s="21">
        <v>1.5</v>
      </c>
      <c r="O4704" s="22" t="s">
        <v>42</v>
      </c>
      <c r="P4704" s="22">
        <v>0.26818661040000003</v>
      </c>
      <c r="Q4704" s="22">
        <v>0.15</v>
      </c>
      <c r="R4704" s="43"/>
      <c r="S4704" s="42" t="str">
        <f>IF(R4704="","",MAX(R4704,Q4704))</f>
        <v/>
      </c>
      <c r="T4704" s="27">
        <f>IF(A4704="placement",MIN(P4704,IF(S4704="",Q4704,S4704)),"")</f>
        <v>0.15</v>
      </c>
      <c r="U4704" s="20">
        <f>IF($A4704="placement",T4704*J4704,"")</f>
        <v>3.5999999999999996</v>
      </c>
      <c r="V4704" s="19">
        <f>IF($A4704="placement",U4704,IF($A4704="site",SUMIF($C:$C,$C4704,$U:$U),IF($A4704="user",SUMIF($B:$B,$B4704,$U:$U),SUM($U:$U))))</f>
        <v>3.5999999999999996</v>
      </c>
      <c r="W4704" s="18">
        <f>V4704/J4704</f>
        <v>0.15</v>
      </c>
    </row>
    <row r="4705" spans="1:23" x14ac:dyDescent="0.3">
      <c r="A4705" s="17" t="s">
        <v>14</v>
      </c>
      <c r="B4705" s="17" t="s">
        <v>1708</v>
      </c>
      <c r="C4705" s="17" t="s">
        <v>1709</v>
      </c>
      <c r="D4705" s="17" t="s">
        <v>1970</v>
      </c>
      <c r="E4705" s="17" t="s">
        <v>1971</v>
      </c>
      <c r="F4705" s="18">
        <v>0.15</v>
      </c>
      <c r="G4705" s="36">
        <v>0</v>
      </c>
      <c r="H4705" s="37">
        <v>1.1233</v>
      </c>
      <c r="I4705" s="37">
        <v>0.41010000000000002</v>
      </c>
      <c r="J4705" s="19">
        <v>24</v>
      </c>
      <c r="K4705" s="19">
        <v>4</v>
      </c>
      <c r="L4705" s="18">
        <v>0.36509999999999998</v>
      </c>
      <c r="M4705" s="20">
        <v>1.98455242</v>
      </c>
      <c r="N4705" s="21">
        <v>1.5</v>
      </c>
      <c r="O4705" s="22" t="s">
        <v>42</v>
      </c>
      <c r="P4705" s="22">
        <v>0.24416206679999999</v>
      </c>
      <c r="Q4705" s="22">
        <v>0.15</v>
      </c>
      <c r="R4705" s="43"/>
      <c r="S4705" s="42" t="str">
        <f>IF(R4705="","",MAX(R4705,Q4705))</f>
        <v/>
      </c>
      <c r="T4705" s="27">
        <f>IF(A4705="placement",MIN(P4705,IF(S4705="",Q4705,S4705)),"")</f>
        <v>0.15</v>
      </c>
      <c r="U4705" s="20">
        <f>IF($A4705="placement",T4705*J4705,"")</f>
        <v>3.5999999999999996</v>
      </c>
      <c r="V4705" s="19">
        <f>IF($A4705="placement",U4705,IF($A4705="site",SUMIF($C:$C,$C4705,$U:$U),IF($A4705="user",SUMIF($B:$B,$B4705,$U:$U),SUM($U:$U))))</f>
        <v>3.5999999999999996</v>
      </c>
      <c r="W4705" s="18">
        <f>V4705/J4705</f>
        <v>0.15</v>
      </c>
    </row>
    <row r="4706" spans="1:23" x14ac:dyDescent="0.3">
      <c r="A4706" s="23" t="s">
        <v>14</v>
      </c>
      <c r="B4706" s="23" t="s">
        <v>7689</v>
      </c>
      <c r="C4706" s="23" t="s">
        <v>7690</v>
      </c>
      <c r="D4706" s="23" t="s">
        <v>7851</v>
      </c>
      <c r="E4706" s="23" t="s">
        <v>7852</v>
      </c>
      <c r="F4706" s="27">
        <v>0.1</v>
      </c>
      <c r="G4706" s="24">
        <v>0</v>
      </c>
      <c r="H4706" s="25">
        <v>8.5620999999999992</v>
      </c>
      <c r="I4706" s="25">
        <v>1.2584</v>
      </c>
      <c r="J4706" s="26">
        <v>24</v>
      </c>
      <c r="K4706" s="26">
        <v>2</v>
      </c>
      <c r="L4706" s="27">
        <v>0.14699999999999999</v>
      </c>
      <c r="M4706" s="28">
        <v>0.62596207999999998</v>
      </c>
      <c r="N4706" s="29">
        <v>0.45</v>
      </c>
      <c r="O4706" s="31" t="s">
        <v>304</v>
      </c>
      <c r="P4706" s="31">
        <v>0.2811066176</v>
      </c>
      <c r="Q4706" s="31">
        <v>0.1</v>
      </c>
      <c r="R4706" s="42"/>
      <c r="S4706" s="42" t="str">
        <f>IF(R4706="","",MAX(R4706,Q4706))</f>
        <v/>
      </c>
      <c r="T4706" s="27">
        <f>IF(A4706="placement",MIN(P4706,IF(S4706="",Q4706,S4706)),"")</f>
        <v>0.1</v>
      </c>
      <c r="U4706" s="28">
        <f>IF($A4706="placement",T4706*J4706,"")</f>
        <v>2.4000000000000004</v>
      </c>
      <c r="V4706" s="26">
        <f>IF($A4706="placement",U4706,IF($A4706="site",SUMIF($C:$C,$C4706,$U:$U),IF($A4706="user",SUMIF($B:$B,$B4706,$U:$U),SUM($U:$U))))</f>
        <v>2.4000000000000004</v>
      </c>
      <c r="W4706" s="27">
        <f>V4706/J4706</f>
        <v>0.10000000000000002</v>
      </c>
    </row>
    <row r="4707" spans="1:23" x14ac:dyDescent="0.3">
      <c r="A4707" s="23" t="s">
        <v>14</v>
      </c>
      <c r="B4707" s="23" t="s">
        <v>1095</v>
      </c>
      <c r="C4707" s="23" t="s">
        <v>1096</v>
      </c>
      <c r="D4707" s="23" t="s">
        <v>1137</v>
      </c>
      <c r="E4707" s="23" t="s">
        <v>1138</v>
      </c>
      <c r="F4707" s="27">
        <v>0.05</v>
      </c>
      <c r="G4707" s="24">
        <v>0</v>
      </c>
      <c r="H4707" s="25">
        <v>18.983000000000001</v>
      </c>
      <c r="I4707" s="25">
        <v>0.92559999999999998</v>
      </c>
      <c r="J4707" s="26">
        <v>24</v>
      </c>
      <c r="K4707" s="26">
        <v>1</v>
      </c>
      <c r="L4707" s="27">
        <v>4.8800000000000003E-2</v>
      </c>
      <c r="M4707" s="28">
        <v>0.84895438999999995</v>
      </c>
      <c r="N4707" s="29">
        <v>0.6</v>
      </c>
      <c r="O4707" s="31" t="s">
        <v>70</v>
      </c>
      <c r="P4707" s="31">
        <v>0.2932482548</v>
      </c>
      <c r="Q4707" s="31">
        <v>4.9999999999999899E-2</v>
      </c>
      <c r="R4707" s="42"/>
      <c r="S4707" s="42" t="str">
        <f>IF(R4707="","",MAX(R4707,Q4707))</f>
        <v/>
      </c>
      <c r="T4707" s="27">
        <f>IF(A4707="placement",MIN(P4707,IF(S4707="",Q4707,S4707)),"")</f>
        <v>4.9999999999999899E-2</v>
      </c>
      <c r="U4707" s="28">
        <f>IF($A4707="placement",T4707*J4707,"")</f>
        <v>1.1999999999999975</v>
      </c>
      <c r="V4707" s="26">
        <f>IF($A4707="placement",U4707,IF($A4707="site",SUMIF($C:$C,$C4707,$U:$U),IF($A4707="user",SUMIF($B:$B,$B4707,$U:$U),SUM($U:$U))))</f>
        <v>1.1999999999999975</v>
      </c>
      <c r="W4707" s="27">
        <f>V4707/J4707</f>
        <v>4.9999999999999899E-2</v>
      </c>
    </row>
    <row r="4708" spans="1:23" x14ac:dyDescent="0.3">
      <c r="A4708" s="17" t="s">
        <v>14</v>
      </c>
      <c r="B4708" s="17" t="s">
        <v>3740</v>
      </c>
      <c r="C4708" s="17" t="s">
        <v>3742</v>
      </c>
      <c r="D4708" s="17" t="s">
        <v>3753</v>
      </c>
      <c r="E4708" s="17" t="s">
        <v>3754</v>
      </c>
      <c r="F4708" s="18">
        <v>0.35</v>
      </c>
      <c r="G4708" s="36">
        <v>0</v>
      </c>
      <c r="H4708" s="37">
        <v>15.773899999999999</v>
      </c>
      <c r="I4708" s="37">
        <v>1.8726</v>
      </c>
      <c r="J4708" s="19">
        <v>23</v>
      </c>
      <c r="K4708" s="19">
        <v>8</v>
      </c>
      <c r="L4708" s="18">
        <v>0.1187</v>
      </c>
      <c r="M4708" s="20">
        <v>0.41796544000000002</v>
      </c>
      <c r="N4708" s="21">
        <v>0.19</v>
      </c>
      <c r="O4708" s="22" t="s">
        <v>304</v>
      </c>
      <c r="P4708" s="22">
        <v>0.5454169633</v>
      </c>
      <c r="Q4708" s="22">
        <v>0.35</v>
      </c>
      <c r="R4708" s="43"/>
      <c r="S4708" s="42" t="str">
        <f>IF(R4708="","",MAX(R4708,Q4708))</f>
        <v/>
      </c>
      <c r="T4708" s="27">
        <f>IF(A4708="placement",MIN(P4708,IF(S4708="",Q4708,S4708)),"")</f>
        <v>0.35</v>
      </c>
      <c r="U4708" s="20">
        <f>IF($A4708="placement",T4708*J4708,"")</f>
        <v>8.0499999999999989</v>
      </c>
      <c r="V4708" s="19">
        <f>IF($A4708="placement",U4708,IF($A4708="site",SUMIF($C:$C,$C4708,$U:$U),IF($A4708="user",SUMIF($B:$B,$B4708,$U:$U),SUM($U:$U))))</f>
        <v>8.0499999999999989</v>
      </c>
      <c r="W4708" s="18">
        <f>V4708/J4708</f>
        <v>0.35</v>
      </c>
    </row>
    <row r="4709" spans="1:23" x14ac:dyDescent="0.3">
      <c r="A4709" s="23" t="s">
        <v>14</v>
      </c>
      <c r="B4709" s="23" t="s">
        <v>4134</v>
      </c>
      <c r="C4709" s="23" t="s">
        <v>4135</v>
      </c>
      <c r="D4709" s="23" t="s">
        <v>4146</v>
      </c>
      <c r="E4709" s="23" t="s">
        <v>4147</v>
      </c>
      <c r="F4709" s="27">
        <v>0.35</v>
      </c>
      <c r="G4709" s="24">
        <v>0</v>
      </c>
      <c r="H4709" s="25">
        <v>9.0701000000000001</v>
      </c>
      <c r="I4709" s="25">
        <v>2.5169999999999999</v>
      </c>
      <c r="J4709" s="26">
        <v>23</v>
      </c>
      <c r="K4709" s="26">
        <v>8</v>
      </c>
      <c r="L4709" s="27">
        <v>0.27750000000000002</v>
      </c>
      <c r="M4709" s="28">
        <v>0.31067597000000002</v>
      </c>
      <c r="N4709" s="29">
        <v>0.2</v>
      </c>
      <c r="O4709" s="31" t="s">
        <v>304</v>
      </c>
      <c r="P4709" s="31">
        <v>0.35624246409999999</v>
      </c>
      <c r="Q4709" s="31">
        <v>0.35</v>
      </c>
      <c r="R4709" s="42"/>
      <c r="S4709" s="42" t="str">
        <f>IF(R4709="","",MAX(R4709,Q4709))</f>
        <v/>
      </c>
      <c r="T4709" s="27">
        <f>IF(A4709="placement",MIN(P4709,IF(S4709="",Q4709,S4709)),"")</f>
        <v>0.35</v>
      </c>
      <c r="U4709" s="28">
        <f>IF($A4709="placement",T4709*J4709,"")</f>
        <v>8.0499999999999989</v>
      </c>
      <c r="V4709" s="26">
        <f>IF($A4709="placement",U4709,IF($A4709="site",SUMIF($C:$C,$C4709,$U:$U),IF($A4709="user",SUMIF($B:$B,$B4709,$U:$U),SUM($U:$U))))</f>
        <v>8.0499999999999989</v>
      </c>
      <c r="W4709" s="27">
        <f>V4709/J4709</f>
        <v>0.35</v>
      </c>
    </row>
    <row r="4710" spans="1:23" x14ac:dyDescent="0.3">
      <c r="A4710" s="23" t="s">
        <v>14</v>
      </c>
      <c r="B4710" s="23" t="s">
        <v>8209</v>
      </c>
      <c r="C4710" s="23" t="s">
        <v>8211</v>
      </c>
      <c r="D4710" s="23" t="s">
        <v>8237</v>
      </c>
      <c r="E4710" s="23" t="s">
        <v>8210</v>
      </c>
      <c r="F4710" s="27">
        <v>0.33</v>
      </c>
      <c r="G4710" s="24">
        <v>0</v>
      </c>
      <c r="H4710" s="25">
        <v>18.671099999999999</v>
      </c>
      <c r="I4710" s="25">
        <v>1.6019000000000001</v>
      </c>
      <c r="J4710" s="26">
        <v>23</v>
      </c>
      <c r="K4710" s="26">
        <v>8</v>
      </c>
      <c r="L4710" s="27">
        <v>8.5800000000000001E-2</v>
      </c>
      <c r="M4710" s="28">
        <v>0.48113795999999998</v>
      </c>
      <c r="N4710" s="29">
        <v>0.3</v>
      </c>
      <c r="O4710" s="31" t="s">
        <v>12</v>
      </c>
      <c r="P4710" s="31">
        <v>0.37647822060000002</v>
      </c>
      <c r="Q4710" s="31">
        <v>0.33</v>
      </c>
      <c r="R4710" s="42"/>
      <c r="S4710" s="42" t="str">
        <f>IF(R4710="","",MAX(R4710,Q4710))</f>
        <v/>
      </c>
      <c r="T4710" s="27">
        <f>IF(A4710="placement",MIN(P4710,IF(S4710="",Q4710,S4710)),"")</f>
        <v>0.33</v>
      </c>
      <c r="U4710" s="28">
        <f>IF($A4710="placement",T4710*J4710,"")</f>
        <v>7.5900000000000007</v>
      </c>
      <c r="V4710" s="26">
        <f>IF($A4710="placement",U4710,IF($A4710="site",SUMIF($C:$C,$C4710,$U:$U),IF($A4710="user",SUMIF($B:$B,$B4710,$U:$U),SUM($U:$U))))</f>
        <v>7.5900000000000007</v>
      </c>
      <c r="W4710" s="27">
        <f>V4710/J4710</f>
        <v>0.33</v>
      </c>
    </row>
    <row r="4711" spans="1:23" x14ac:dyDescent="0.3">
      <c r="A4711" s="23" t="s">
        <v>14</v>
      </c>
      <c r="B4711" s="23" t="s">
        <v>9338</v>
      </c>
      <c r="C4711" s="23" t="s">
        <v>7914</v>
      </c>
      <c r="D4711" s="23" t="s">
        <v>9362</v>
      </c>
      <c r="E4711" s="23" t="s">
        <v>9363</v>
      </c>
      <c r="F4711" s="27">
        <v>0.33</v>
      </c>
      <c r="G4711" s="24">
        <v>0</v>
      </c>
      <c r="H4711" s="25">
        <v>18.8931</v>
      </c>
      <c r="I4711" s="25">
        <v>3.1055999999999999</v>
      </c>
      <c r="J4711" s="26">
        <v>23</v>
      </c>
      <c r="K4711" s="26">
        <v>7</v>
      </c>
      <c r="L4711" s="27">
        <v>0.16439999999999999</v>
      </c>
      <c r="M4711" s="28">
        <v>0.24372685999999999</v>
      </c>
      <c r="N4711" s="29">
        <v>0.1</v>
      </c>
      <c r="O4711" s="31" t="s">
        <v>12</v>
      </c>
      <c r="P4711" s="31">
        <v>0.58970463340000001</v>
      </c>
      <c r="Q4711" s="31">
        <v>0.33</v>
      </c>
      <c r="R4711" s="42"/>
      <c r="S4711" s="42" t="str">
        <f>IF(R4711="","",MAX(R4711,Q4711))</f>
        <v/>
      </c>
      <c r="T4711" s="27">
        <f>IF(A4711="placement",MIN(P4711,IF(S4711="",Q4711,S4711)),"")</f>
        <v>0.33</v>
      </c>
      <c r="U4711" s="28">
        <f>IF($A4711="placement",T4711*J4711,"")</f>
        <v>7.5900000000000007</v>
      </c>
      <c r="V4711" s="26">
        <f>IF($A4711="placement",U4711,IF($A4711="site",SUMIF($C:$C,$C4711,$U:$U),IF($A4711="user",SUMIF($B:$B,$B4711,$U:$U),SUM($U:$U))))</f>
        <v>7.5900000000000007</v>
      </c>
      <c r="W4711" s="27">
        <f>V4711/J4711</f>
        <v>0.33</v>
      </c>
    </row>
    <row r="4712" spans="1:23" hidden="1" x14ac:dyDescent="0.3">
      <c r="A4712" s="11" t="s">
        <v>13</v>
      </c>
      <c r="B4712" s="11" t="s">
        <v>7067</v>
      </c>
      <c r="C4712" s="11" t="s">
        <v>7068</v>
      </c>
      <c r="D4712" s="11" t="s">
        <v>9898</v>
      </c>
      <c r="E4712" s="11"/>
      <c r="F4712" s="12">
        <v>0.33</v>
      </c>
      <c r="G4712" s="33">
        <v>0</v>
      </c>
      <c r="H4712" s="34">
        <v>17.977599999999999</v>
      </c>
      <c r="I4712" s="34">
        <v>0.55940000000000001</v>
      </c>
      <c r="J4712" s="13">
        <v>71</v>
      </c>
      <c r="K4712" s="13">
        <v>13</v>
      </c>
      <c r="L4712" s="12">
        <v>3.1099999999999999E-2</v>
      </c>
      <c r="M4712" s="14">
        <v>4.2487421799999998</v>
      </c>
      <c r="N4712" s="15">
        <v>3.5</v>
      </c>
      <c r="O4712" s="16"/>
      <c r="P4712" s="16">
        <v>0.176226786</v>
      </c>
      <c r="Q4712" s="16">
        <v>0.17622678596653599</v>
      </c>
      <c r="R4712" s="44"/>
      <c r="S4712" s="42" t="str">
        <f>IF(R4712="","",MAX(R4712,Q4712))</f>
        <v/>
      </c>
      <c r="T4712" s="27" t="str">
        <f>IF(A4712="placement",MIN(P4712,IF(S4712="",Q4712,S4712)),"")</f>
        <v/>
      </c>
      <c r="U4712" s="14" t="str">
        <f>IF($A4712="placement",T4712*J4712,"")</f>
        <v/>
      </c>
      <c r="V4712" s="13">
        <f>IF($A4712="placement",U4712,IF($A4712="site",SUMIF($C:$C,$C4712,$U:$U),IF($A4712="user",SUMIF($B:$B,$B4712,$U:$U),SUM($U:$U))))</f>
        <v>12.512101803624056</v>
      </c>
      <c r="W4712" s="12">
        <f>V4712/J4712</f>
        <v>0.17622678596653599</v>
      </c>
    </row>
    <row r="4713" spans="1:23" hidden="1" x14ac:dyDescent="0.3">
      <c r="A4713" s="23" t="s">
        <v>10</v>
      </c>
      <c r="B4713" s="23" t="s">
        <v>4800</v>
      </c>
      <c r="C4713" s="23" t="s">
        <v>9898</v>
      </c>
      <c r="D4713" s="23" t="s">
        <v>9898</v>
      </c>
      <c r="E4713" s="23"/>
      <c r="F4713" s="27">
        <v>0.19040000000000001</v>
      </c>
      <c r="G4713" s="24">
        <v>1</v>
      </c>
      <c r="H4713" s="25">
        <v>1032.0509</v>
      </c>
      <c r="I4713" s="25">
        <v>118.66079999999999</v>
      </c>
      <c r="J4713" s="26">
        <v>4922</v>
      </c>
      <c r="K4713" s="26">
        <v>937</v>
      </c>
      <c r="L4713" s="27">
        <v>0.115</v>
      </c>
      <c r="M4713" s="28">
        <v>1.3825159499999999</v>
      </c>
      <c r="N4713" s="29">
        <v>1</v>
      </c>
      <c r="O4713" s="31"/>
      <c r="P4713" s="31">
        <v>0.27668103799999999</v>
      </c>
      <c r="Q4713" s="31">
        <v>0.19035911431415201</v>
      </c>
      <c r="R4713" s="42"/>
      <c r="S4713" s="42" t="str">
        <f>IF(R4713="","",MAX(R4713,Q4713))</f>
        <v/>
      </c>
      <c r="T4713" s="27" t="str">
        <f>IF(A4713="placement",MIN(P4713,IF(S4713="",Q4713,S4713)),"")</f>
        <v/>
      </c>
      <c r="U4713" s="28" t="str">
        <f>IF($A4713="placement",T4713*J4713,"")</f>
        <v/>
      </c>
      <c r="V4713" s="26">
        <f>IF($A4713="placement",U4713,IF($A4713="site",SUMIF($C:$C,$C4713,$U:$U),IF($A4713="user",SUMIF($B:$B,$B4713,$U:$U),SUM($U:$U))))</f>
        <v>936.74999999999989</v>
      </c>
      <c r="W4713" s="27">
        <f>V4713/J4713</f>
        <v>0.19031897602600567</v>
      </c>
    </row>
    <row r="4714" spans="1:23" x14ac:dyDescent="0.3">
      <c r="A4714" s="23" t="s">
        <v>14</v>
      </c>
      <c r="B4714" s="23" t="s">
        <v>9727</v>
      </c>
      <c r="C4714" s="23" t="s">
        <v>9729</v>
      </c>
      <c r="D4714" s="23" t="s">
        <v>9730</v>
      </c>
      <c r="E4714" s="23" t="s">
        <v>9731</v>
      </c>
      <c r="F4714" s="27">
        <v>0.33</v>
      </c>
      <c r="G4714" s="24">
        <v>0</v>
      </c>
      <c r="H4714" s="25">
        <v>3.4657</v>
      </c>
      <c r="I4714" s="25">
        <v>0.74099999999999999</v>
      </c>
      <c r="J4714" s="26">
        <v>23</v>
      </c>
      <c r="K4714" s="26">
        <v>7</v>
      </c>
      <c r="L4714" s="27">
        <v>0.21379999999999999</v>
      </c>
      <c r="M4714" s="28">
        <v>1.05003856</v>
      </c>
      <c r="N4714" s="29">
        <v>0.7</v>
      </c>
      <c r="O4714" s="31" t="s">
        <v>12</v>
      </c>
      <c r="P4714" s="31">
        <v>0.33335781370000001</v>
      </c>
      <c r="Q4714" s="31">
        <v>0.33</v>
      </c>
      <c r="R4714" s="42">
        <v>0.3</v>
      </c>
      <c r="S4714" s="42">
        <f>IF(R4714="","",MAX(R4714,Q4714))</f>
        <v>0.33</v>
      </c>
      <c r="T4714" s="27">
        <f>IF(A4714="placement",MIN(P4714,IF(S4714="",Q4714,S4714)),"")</f>
        <v>0.33</v>
      </c>
      <c r="U4714" s="28">
        <f>IF($A4714="placement",T4714*J4714,"")</f>
        <v>7.5900000000000007</v>
      </c>
      <c r="V4714" s="26">
        <f>IF($A4714="placement",U4714,IF($A4714="site",SUMIF($C:$C,$C4714,$U:$U),IF($A4714="user",SUMIF($B:$B,$B4714,$U:$U),SUM($U:$U))))</f>
        <v>7.5900000000000007</v>
      </c>
      <c r="W4714" s="27">
        <f>V4714/J4714</f>
        <v>0.33</v>
      </c>
    </row>
    <row r="4715" spans="1:23" hidden="1" x14ac:dyDescent="0.3">
      <c r="A4715" s="23" t="s">
        <v>13</v>
      </c>
      <c r="B4715" s="23" t="s">
        <v>8927</v>
      </c>
      <c r="C4715" s="23" t="s">
        <v>8928</v>
      </c>
      <c r="D4715" s="23" t="s">
        <v>9898</v>
      </c>
      <c r="E4715" s="23"/>
      <c r="F4715" s="27">
        <v>0.26960000000000001</v>
      </c>
      <c r="G4715" s="24">
        <v>0</v>
      </c>
      <c r="H4715" s="25">
        <v>136.13220000000001</v>
      </c>
      <c r="I4715" s="25">
        <v>8.4077000000000002</v>
      </c>
      <c r="J4715" s="26">
        <v>70</v>
      </c>
      <c r="K4715" s="26">
        <v>19</v>
      </c>
      <c r="L4715" s="27">
        <v>6.1800000000000001E-2</v>
      </c>
      <c r="M4715" s="28">
        <v>0.27836085999999999</v>
      </c>
      <c r="N4715" s="29">
        <v>0.03</v>
      </c>
      <c r="O4715" s="31"/>
      <c r="P4715" s="31">
        <v>0.89222622709999999</v>
      </c>
      <c r="Q4715" s="31">
        <v>0.269590237232682</v>
      </c>
      <c r="R4715" s="42"/>
      <c r="S4715" s="42" t="str">
        <f>IF(R4715="","",MAX(R4715,Q4715))</f>
        <v/>
      </c>
      <c r="T4715" s="27" t="str">
        <f>IF(A4715="placement",MIN(P4715,IF(S4715="",Q4715,S4715)),"")</f>
        <v/>
      </c>
      <c r="U4715" s="28" t="str">
        <f>IF($A4715="placement",T4715*J4715,"")</f>
        <v/>
      </c>
      <c r="V4715" s="26">
        <f>IF($A4715="placement",U4715,IF($A4715="site",SUMIF($C:$C,$C4715,$U:$U),IF($A4715="user",SUMIF($B:$B,$B4715,$U:$U),SUM($U:$U))))</f>
        <v>17.859999999999985</v>
      </c>
      <c r="W4715" s="27">
        <f>V4715/J4715</f>
        <v>0.25514285714285695</v>
      </c>
    </row>
    <row r="4716" spans="1:23" hidden="1" x14ac:dyDescent="0.3">
      <c r="A4716" s="11" t="s">
        <v>10</v>
      </c>
      <c r="B4716" s="11" t="s">
        <v>2890</v>
      </c>
      <c r="C4716" s="11" t="s">
        <v>9898</v>
      </c>
      <c r="D4716" s="11" t="s">
        <v>9898</v>
      </c>
      <c r="E4716" s="11"/>
      <c r="F4716" s="12">
        <v>0.28910000000000002</v>
      </c>
      <c r="G4716" s="33">
        <v>1</v>
      </c>
      <c r="H4716" s="34">
        <v>633.27660000000003</v>
      </c>
      <c r="I4716" s="34">
        <v>86.177099999999996</v>
      </c>
      <c r="J4716" s="13">
        <v>1900</v>
      </c>
      <c r="K4716" s="13">
        <v>334</v>
      </c>
      <c r="L4716" s="12">
        <v>0.1361</v>
      </c>
      <c r="M4716" s="14">
        <v>0.73479402999999999</v>
      </c>
      <c r="N4716" s="15">
        <v>0.59481300000000004</v>
      </c>
      <c r="O4716" s="16"/>
      <c r="P4716" s="16">
        <v>0.19050376490000001</v>
      </c>
      <c r="Q4716" s="16">
        <v>0.19050376486876699</v>
      </c>
      <c r="R4716" s="44"/>
      <c r="S4716" s="42" t="str">
        <f>IF(R4716="","",MAX(R4716,Q4716))</f>
        <v/>
      </c>
      <c r="T4716" s="27" t="str">
        <f>IF(A4716="placement",MIN(P4716,IF(S4716="",Q4716,S4716)),"")</f>
        <v/>
      </c>
      <c r="U4716" s="14" t="str">
        <f>IF($A4716="placement",T4716*J4716,"")</f>
        <v/>
      </c>
      <c r="V4716" s="13">
        <f>IF($A4716="placement",U4716,IF($A4716="site",SUMIF($C:$C,$C4716,$U:$U),IF($A4716="user",SUMIF($B:$B,$B4716,$U:$U),SUM($U:$U))))</f>
        <v>361.43658878435269</v>
      </c>
      <c r="W4716" s="12">
        <f>V4716/J4716</f>
        <v>0.19022978357071194</v>
      </c>
    </row>
    <row r="4717" spans="1:23" x14ac:dyDescent="0.3">
      <c r="A4717" s="23" t="s">
        <v>14</v>
      </c>
      <c r="B4717" s="23" t="s">
        <v>8701</v>
      </c>
      <c r="C4717" s="23" t="s">
        <v>8703</v>
      </c>
      <c r="D4717" s="32" t="s">
        <v>8714</v>
      </c>
      <c r="E4717" s="23" t="s">
        <v>8715</v>
      </c>
      <c r="F4717" s="27">
        <v>0.33</v>
      </c>
      <c r="G4717" s="24">
        <v>0</v>
      </c>
      <c r="H4717" s="25">
        <v>40.810099999999998</v>
      </c>
      <c r="I4717" s="25">
        <v>2.1739000000000002</v>
      </c>
      <c r="J4717" s="26">
        <v>23</v>
      </c>
      <c r="K4717" s="26">
        <v>7</v>
      </c>
      <c r="L4717" s="27">
        <v>5.33E-2</v>
      </c>
      <c r="M4717" s="28">
        <v>0.35618530999999998</v>
      </c>
      <c r="N4717" s="46">
        <v>0.25</v>
      </c>
      <c r="O4717" s="31" t="s">
        <v>12</v>
      </c>
      <c r="P4717" s="31">
        <v>0.29811816800000002</v>
      </c>
      <c r="Q4717" s="31">
        <v>0.29811816798118101</v>
      </c>
      <c r="R4717" s="42"/>
      <c r="S4717" s="42" t="str">
        <f>IF(R4717="","",MAX(R4717,Q4717))</f>
        <v/>
      </c>
      <c r="T4717" s="27">
        <f>IF(A4717="placement",MIN(P4717,IF(S4717="",Q4717,S4717)),"")</f>
        <v>0.29811816798118101</v>
      </c>
      <c r="U4717" s="28">
        <f>IF($A4717="placement",T4717*J4717,"")</f>
        <v>6.8567178635671633</v>
      </c>
      <c r="V4717" s="26">
        <f>IF($A4717="placement",U4717,IF($A4717="site",SUMIF($C:$C,$C4717,$U:$U),IF($A4717="user",SUMIF($B:$B,$B4717,$U:$U),SUM($U:$U))))</f>
        <v>6.8567178635671633</v>
      </c>
      <c r="W4717" s="27">
        <f>V4717/J4717</f>
        <v>0.29811816798118101</v>
      </c>
    </row>
    <row r="4718" spans="1:23" x14ac:dyDescent="0.3">
      <c r="A4718" s="23" t="s">
        <v>14</v>
      </c>
      <c r="B4718" s="23" t="s">
        <v>1708</v>
      </c>
      <c r="C4718" s="23" t="s">
        <v>1709</v>
      </c>
      <c r="D4718" s="23" t="s">
        <v>2210</v>
      </c>
      <c r="E4718" s="23" t="s">
        <v>2211</v>
      </c>
      <c r="F4718" s="27">
        <v>0.25</v>
      </c>
      <c r="G4718" s="24">
        <v>0</v>
      </c>
      <c r="H4718" s="25">
        <v>1.0021</v>
      </c>
      <c r="I4718" s="25">
        <v>0.38579999999999998</v>
      </c>
      <c r="J4718" s="26">
        <v>23</v>
      </c>
      <c r="K4718" s="26">
        <v>6</v>
      </c>
      <c r="L4718" s="27">
        <v>0.38500000000000001</v>
      </c>
      <c r="M4718" s="28">
        <v>1.9597852200000001</v>
      </c>
      <c r="N4718" s="29">
        <v>1.4</v>
      </c>
      <c r="O4718" s="31" t="s">
        <v>12</v>
      </c>
      <c r="P4718" s="31">
        <v>0.28563600630000002</v>
      </c>
      <c r="Q4718" s="31">
        <v>0.25</v>
      </c>
      <c r="R4718" s="42">
        <v>0.35</v>
      </c>
      <c r="S4718" s="42">
        <f>IF(R4718="","",MAX(R4718,Q4718))</f>
        <v>0.35</v>
      </c>
      <c r="T4718" s="27">
        <f>IF(A4718="placement",MIN(P4718,IF(S4718="",Q4718,S4718)),"")</f>
        <v>0.28563600630000002</v>
      </c>
      <c r="U4718" s="28">
        <f>IF($A4718="placement",T4718*J4718,"")</f>
        <v>6.5696281449000002</v>
      </c>
      <c r="V4718" s="26">
        <f>IF($A4718="placement",U4718,IF($A4718="site",SUMIF($C:$C,$C4718,$U:$U),IF($A4718="user",SUMIF($B:$B,$B4718,$U:$U),SUM($U:$U))))</f>
        <v>6.5696281449000002</v>
      </c>
      <c r="W4718" s="27">
        <f>V4718/J4718</f>
        <v>0.28563600630000002</v>
      </c>
    </row>
    <row r="4719" spans="1:23" x14ac:dyDescent="0.3">
      <c r="A4719" s="23" t="s">
        <v>14</v>
      </c>
      <c r="B4719" s="23" t="s">
        <v>4406</v>
      </c>
      <c r="C4719" s="23" t="s">
        <v>4408</v>
      </c>
      <c r="D4719" s="32" t="s">
        <v>4501</v>
      </c>
      <c r="E4719" s="23" t="s">
        <v>4407</v>
      </c>
      <c r="F4719" s="27">
        <v>0.4</v>
      </c>
      <c r="G4719" s="24">
        <v>0</v>
      </c>
      <c r="H4719" s="25">
        <v>21.3995</v>
      </c>
      <c r="I4719" s="25">
        <v>1.6174999999999999</v>
      </c>
      <c r="J4719" s="26">
        <v>23</v>
      </c>
      <c r="K4719" s="26">
        <v>6</v>
      </c>
      <c r="L4719" s="27">
        <v>7.5600000000000001E-2</v>
      </c>
      <c r="M4719" s="28">
        <v>0.47999557999999998</v>
      </c>
      <c r="N4719" s="46">
        <v>0.35</v>
      </c>
      <c r="O4719" s="31" t="s">
        <v>385</v>
      </c>
      <c r="P4719" s="31">
        <v>0.27082662499999999</v>
      </c>
      <c r="Q4719" s="31">
        <v>0.27082662495974902</v>
      </c>
      <c r="R4719" s="42"/>
      <c r="S4719" s="42" t="str">
        <f>IF(R4719="","",MAX(R4719,Q4719))</f>
        <v/>
      </c>
      <c r="T4719" s="27">
        <f>IF(A4719="placement",MIN(P4719,IF(S4719="",Q4719,S4719)),"")</f>
        <v>0.27082662495974902</v>
      </c>
      <c r="U4719" s="28">
        <f>IF($A4719="placement",T4719*J4719,"")</f>
        <v>6.2290123740742276</v>
      </c>
      <c r="V4719" s="26">
        <f>IF($A4719="placement",U4719,IF($A4719="site",SUMIF($C:$C,$C4719,$U:$U),IF($A4719="user",SUMIF($B:$B,$B4719,$U:$U),SUM($U:$U))))</f>
        <v>6.2290123740742276</v>
      </c>
      <c r="W4719" s="27">
        <f>V4719/J4719</f>
        <v>0.27082662495974902</v>
      </c>
    </row>
    <row r="4720" spans="1:23" x14ac:dyDescent="0.3">
      <c r="A4720" s="23" t="s">
        <v>14</v>
      </c>
      <c r="B4720" s="23" t="s">
        <v>2294</v>
      </c>
      <c r="C4720" s="23" t="s">
        <v>2295</v>
      </c>
      <c r="D4720" s="23" t="s">
        <v>2358</v>
      </c>
      <c r="E4720" s="23" t="s">
        <v>2359</v>
      </c>
      <c r="F4720" s="27">
        <v>0.33</v>
      </c>
      <c r="G4720" s="24">
        <v>0</v>
      </c>
      <c r="H4720" s="25">
        <v>2.6408999999999998</v>
      </c>
      <c r="I4720" s="25">
        <v>0.40789999999999998</v>
      </c>
      <c r="J4720" s="26">
        <v>23</v>
      </c>
      <c r="K4720" s="26">
        <v>6</v>
      </c>
      <c r="L4720" s="27">
        <v>0.1545</v>
      </c>
      <c r="M4720" s="28">
        <v>1.9022237799999999</v>
      </c>
      <c r="N4720" s="29">
        <v>1.4</v>
      </c>
      <c r="O4720" s="31" t="s">
        <v>12</v>
      </c>
      <c r="P4720" s="31">
        <v>0.2640192938</v>
      </c>
      <c r="Q4720" s="31">
        <v>0.26401929378843098</v>
      </c>
      <c r="R4720" s="42">
        <v>0.35</v>
      </c>
      <c r="S4720" s="42">
        <f>IF(R4720="","",MAX(R4720,Q4720))</f>
        <v>0.35</v>
      </c>
      <c r="T4720" s="27">
        <f>IF(A4720="placement",MIN(P4720,IF(S4720="",Q4720,S4720)),"")</f>
        <v>0.2640192938</v>
      </c>
      <c r="U4720" s="28">
        <f>IF($A4720="placement",T4720*J4720,"")</f>
        <v>6.0724437574000003</v>
      </c>
      <c r="V4720" s="26">
        <f>IF($A4720="placement",U4720,IF($A4720="site",SUMIF($C:$C,$C4720,$U:$U),IF($A4720="user",SUMIF($B:$B,$B4720,$U:$U),SUM($U:$U))))</f>
        <v>6.0724437574000003</v>
      </c>
      <c r="W4720" s="27">
        <f>V4720/J4720</f>
        <v>0.2640192938</v>
      </c>
    </row>
    <row r="4721" spans="1:23" hidden="1" x14ac:dyDescent="0.3">
      <c r="A4721" s="23" t="s">
        <v>13</v>
      </c>
      <c r="B4721" s="23" t="s">
        <v>3784</v>
      </c>
      <c r="C4721" s="23" t="s">
        <v>3786</v>
      </c>
      <c r="D4721" s="23" t="s">
        <v>9898</v>
      </c>
      <c r="E4721" s="23"/>
      <c r="F4721" s="27">
        <v>0.2873</v>
      </c>
      <c r="G4721" s="24">
        <v>0</v>
      </c>
      <c r="H4721" s="25">
        <v>26.6675</v>
      </c>
      <c r="I4721" s="25">
        <v>2.4047000000000001</v>
      </c>
      <c r="J4721" s="26">
        <v>70</v>
      </c>
      <c r="K4721" s="26">
        <v>19</v>
      </c>
      <c r="L4721" s="27">
        <v>9.0200000000000002E-2</v>
      </c>
      <c r="M4721" s="28">
        <v>0.97343908000000001</v>
      </c>
      <c r="N4721" s="29">
        <v>0.73216999999999999</v>
      </c>
      <c r="O4721" s="31"/>
      <c r="P4721" s="31">
        <v>0.24785226260000001</v>
      </c>
      <c r="Q4721" s="31">
        <v>0.247852262616029</v>
      </c>
      <c r="R4721" s="42">
        <v>0.3</v>
      </c>
      <c r="S4721" s="42">
        <f>IF(R4721="","",MAX(R4721,Q4721))</f>
        <v>0.3</v>
      </c>
      <c r="T4721" s="27" t="str">
        <f>IF(A4721="placement",MIN(P4721,IF(S4721="",Q4721,S4721)),"")</f>
        <v/>
      </c>
      <c r="U4721" s="28" t="str">
        <f>IF($A4721="placement",T4721*J4721,"")</f>
        <v/>
      </c>
      <c r="V4721" s="26">
        <f>IF($A4721="placement",U4721,IF($A4721="site",SUMIF($C:$C,$C4721,$U:$U),IF($A4721="user",SUMIF($B:$B,$B4721,$U:$U),SUM($U:$U))))</f>
        <v>14.853785805800001</v>
      </c>
      <c r="W4721" s="27">
        <f>V4721/J4721</f>
        <v>0.21219694008285717</v>
      </c>
    </row>
    <row r="4722" spans="1:23" hidden="1" x14ac:dyDescent="0.3">
      <c r="A4722" s="23" t="s">
        <v>10</v>
      </c>
      <c r="B4722" s="23" t="s">
        <v>3531</v>
      </c>
      <c r="C4722" s="23" t="s">
        <v>9898</v>
      </c>
      <c r="D4722" s="23" t="s">
        <v>9898</v>
      </c>
      <c r="E4722" s="23"/>
      <c r="F4722" s="27">
        <v>0.33</v>
      </c>
      <c r="G4722" s="24">
        <v>0.66499912999999999</v>
      </c>
      <c r="H4722" s="25">
        <v>114.9102</v>
      </c>
      <c r="I4722" s="25">
        <v>6.3284000000000002</v>
      </c>
      <c r="J4722" s="26">
        <v>234</v>
      </c>
      <c r="K4722" s="26">
        <v>48</v>
      </c>
      <c r="L4722" s="27">
        <v>5.5100000000000003E-2</v>
      </c>
      <c r="M4722" s="28">
        <v>1.2345955900000001</v>
      </c>
      <c r="N4722" s="29">
        <v>0.98922100000000002</v>
      </c>
      <c r="O4722" s="31"/>
      <c r="P4722" s="31">
        <v>0.19874895980000001</v>
      </c>
      <c r="Q4722" s="31">
        <v>0.19874895977151699</v>
      </c>
      <c r="R4722" s="42"/>
      <c r="S4722" s="42" t="str">
        <f>IF(R4722="","",MAX(R4722,Q4722))</f>
        <v/>
      </c>
      <c r="T4722" s="27" t="str">
        <f>IF(A4722="placement",MIN(P4722,IF(S4722="",Q4722,S4722)),"")</f>
        <v/>
      </c>
      <c r="U4722" s="28" t="str">
        <f>IF($A4722="placement",T4722*J4722,"")</f>
        <v/>
      </c>
      <c r="V4722" s="26">
        <f>IF($A4722="placement",U4722,IF($A4722="site",SUMIF($C:$C,$C4722,$U:$U),IF($A4722="user",SUMIF($B:$B,$B4722,$U:$U),SUM($U:$U))))</f>
        <v>44.342706096613071</v>
      </c>
      <c r="W4722" s="27">
        <f>V4722/J4722</f>
        <v>0.18949874400261996</v>
      </c>
    </row>
    <row r="4723" spans="1:23" x14ac:dyDescent="0.3">
      <c r="A4723" s="23" t="s">
        <v>14</v>
      </c>
      <c r="B4723" s="23" t="s">
        <v>2619</v>
      </c>
      <c r="C4723" s="23" t="s">
        <v>2621</v>
      </c>
      <c r="D4723" s="23" t="s">
        <v>2644</v>
      </c>
      <c r="E4723" s="23" t="s">
        <v>2645</v>
      </c>
      <c r="F4723" s="27">
        <v>0.25</v>
      </c>
      <c r="G4723" s="24">
        <v>0</v>
      </c>
      <c r="H4723" s="25">
        <v>27.109200000000001</v>
      </c>
      <c r="I4723" s="25">
        <v>1.6180000000000001</v>
      </c>
      <c r="J4723" s="26">
        <v>23</v>
      </c>
      <c r="K4723" s="26">
        <v>6</v>
      </c>
      <c r="L4723" s="27">
        <v>5.9700000000000003E-2</v>
      </c>
      <c r="M4723" s="28">
        <v>0.48354228999999999</v>
      </c>
      <c r="N4723" s="29">
        <v>0.3</v>
      </c>
      <c r="O4723" s="31" t="s">
        <v>12</v>
      </c>
      <c r="P4723" s="31">
        <v>0.3795785706</v>
      </c>
      <c r="Q4723" s="31">
        <v>0.25</v>
      </c>
      <c r="R4723" s="42"/>
      <c r="S4723" s="42" t="str">
        <f>IF(R4723="","",MAX(R4723,Q4723))</f>
        <v/>
      </c>
      <c r="T4723" s="27">
        <f>IF(A4723="placement",MIN(P4723,IF(S4723="",Q4723,S4723)),"")</f>
        <v>0.25</v>
      </c>
      <c r="U4723" s="28">
        <f>IF($A4723="placement",T4723*J4723,"")</f>
        <v>5.75</v>
      </c>
      <c r="V4723" s="26">
        <f>IF($A4723="placement",U4723,IF($A4723="site",SUMIF($C:$C,$C4723,$U:$U),IF($A4723="user",SUMIF($B:$B,$B4723,$U:$U),SUM($U:$U))))</f>
        <v>5.75</v>
      </c>
      <c r="W4723" s="27">
        <f>V4723/J4723</f>
        <v>0.25</v>
      </c>
    </row>
    <row r="4724" spans="1:23" x14ac:dyDescent="0.3">
      <c r="A4724" s="23" t="s">
        <v>14</v>
      </c>
      <c r="B4724" s="23" t="s">
        <v>3266</v>
      </c>
      <c r="C4724" s="23" t="s">
        <v>3268</v>
      </c>
      <c r="D4724" s="23" t="s">
        <v>3468</v>
      </c>
      <c r="E4724" s="23" t="s">
        <v>3469</v>
      </c>
      <c r="F4724" s="27">
        <v>0.25</v>
      </c>
      <c r="G4724" s="24">
        <v>0</v>
      </c>
      <c r="H4724" s="25">
        <v>25.807500000000001</v>
      </c>
      <c r="I4724" s="25">
        <v>2.7473999999999998</v>
      </c>
      <c r="J4724" s="26">
        <v>23</v>
      </c>
      <c r="K4724" s="26">
        <v>6</v>
      </c>
      <c r="L4724" s="27">
        <v>0.1065</v>
      </c>
      <c r="M4724" s="28">
        <v>0.27671788000000003</v>
      </c>
      <c r="N4724" s="46">
        <v>0.2</v>
      </c>
      <c r="O4724" s="31" t="s">
        <v>12</v>
      </c>
      <c r="P4724" s="31">
        <v>0.27724223460000003</v>
      </c>
      <c r="Q4724" s="31">
        <v>0.25</v>
      </c>
      <c r="R4724" s="42"/>
      <c r="S4724" s="42" t="str">
        <f>IF(R4724="","",MAX(R4724,Q4724))</f>
        <v/>
      </c>
      <c r="T4724" s="27">
        <f>IF(A4724="placement",MIN(P4724,IF(S4724="",Q4724,S4724)),"")</f>
        <v>0.25</v>
      </c>
      <c r="U4724" s="28">
        <f>IF($A4724="placement",T4724*J4724,"")</f>
        <v>5.75</v>
      </c>
      <c r="V4724" s="26">
        <f>IF($A4724="placement",U4724,IF($A4724="site",SUMIF($C:$C,$C4724,$U:$U),IF($A4724="user",SUMIF($B:$B,$B4724,$U:$U),SUM($U:$U))))</f>
        <v>5.75</v>
      </c>
      <c r="W4724" s="27">
        <f>V4724/J4724</f>
        <v>0.25</v>
      </c>
    </row>
    <row r="4725" spans="1:23" hidden="1" x14ac:dyDescent="0.3">
      <c r="A4725" s="23" t="s">
        <v>13</v>
      </c>
      <c r="B4725" s="23" t="s">
        <v>3684</v>
      </c>
      <c r="C4725" s="23" t="s">
        <v>3685</v>
      </c>
      <c r="D4725" s="32" t="s">
        <v>9898</v>
      </c>
      <c r="E4725" s="23"/>
      <c r="F4725" s="27">
        <v>0.25</v>
      </c>
      <c r="G4725" s="24">
        <v>0.43360376</v>
      </c>
      <c r="H4725" s="25">
        <v>150.04939999999999</v>
      </c>
      <c r="I4725" s="25">
        <v>10.821400000000001</v>
      </c>
      <c r="J4725" s="26">
        <v>68</v>
      </c>
      <c r="K4725" s="26">
        <v>17</v>
      </c>
      <c r="L4725" s="27">
        <v>7.2099999999999997E-2</v>
      </c>
      <c r="M4725" s="28">
        <v>0.21023894000000001</v>
      </c>
      <c r="N4725" s="29">
        <v>0.03</v>
      </c>
      <c r="O4725" s="31"/>
      <c r="P4725" s="31">
        <v>0.85730521930000003</v>
      </c>
      <c r="Q4725" s="31">
        <v>0.249999999999999</v>
      </c>
      <c r="R4725" s="42"/>
      <c r="S4725" s="42" t="str">
        <f>IF(R4725="","",MAX(R4725,Q4725))</f>
        <v/>
      </c>
      <c r="T4725" s="27" t="str">
        <f>IF(A4725="placement",MIN(P4725,IF(S4725="",Q4725,S4725)),"")</f>
        <v/>
      </c>
      <c r="U4725" s="28" t="str">
        <f>IF($A4725="placement",T4725*J4725,"")</f>
        <v/>
      </c>
      <c r="V4725" s="26">
        <f>IF($A4725="placement",U4725,IF($A4725="site",SUMIF($C:$C,$C4725,$U:$U),IF($A4725="user",SUMIF($B:$B,$B4725,$U:$U),SUM($U:$U))))</f>
        <v>17.25</v>
      </c>
      <c r="W4725" s="27">
        <f>V4725/J4725</f>
        <v>0.25367647058823528</v>
      </c>
    </row>
    <row r="4726" spans="1:23" hidden="1" x14ac:dyDescent="0.3">
      <c r="A4726" s="23" t="s">
        <v>10</v>
      </c>
      <c r="B4726" s="23" t="s">
        <v>2294</v>
      </c>
      <c r="C4726" s="23" t="s">
        <v>9898</v>
      </c>
      <c r="D4726" s="23" t="s">
        <v>9898</v>
      </c>
      <c r="E4726" s="23"/>
      <c r="F4726" s="27">
        <v>0.26679999999999998</v>
      </c>
      <c r="G4726" s="24">
        <v>0.38187947</v>
      </c>
      <c r="H4726" s="25">
        <v>679.09500000000003</v>
      </c>
      <c r="I4726" s="25">
        <v>116.9974</v>
      </c>
      <c r="J4726" s="26">
        <v>5208</v>
      </c>
      <c r="K4726" s="26">
        <v>968</v>
      </c>
      <c r="L4726" s="27">
        <v>0.17230000000000001</v>
      </c>
      <c r="M4726" s="28">
        <v>1.48389617</v>
      </c>
      <c r="N4726" s="29">
        <v>1.1893560000000001</v>
      </c>
      <c r="O4726" s="31"/>
      <c r="P4726" s="31">
        <v>0.19849108909999999</v>
      </c>
      <c r="Q4726" s="31">
        <v>0.19849108914889599</v>
      </c>
      <c r="R4726" s="42">
        <v>0.3</v>
      </c>
      <c r="S4726" s="42">
        <f>IF(R4726="","",MAX(R4726,Q4726))</f>
        <v>0.3</v>
      </c>
      <c r="T4726" s="27" t="str">
        <f>IF(A4726="placement",MIN(P4726,IF(S4726="",Q4726,S4726)),"")</f>
        <v/>
      </c>
      <c r="U4726" s="28" t="str">
        <f>IF($A4726="placement",T4726*J4726,"")</f>
        <v/>
      </c>
      <c r="V4726" s="26">
        <f>IF($A4726="placement",U4726,IF($A4726="site",SUMIF($C:$C,$C4726,$U:$U),IF($A4726="user",SUMIF($B:$B,$B4726,$U:$U),SUM($U:$U))))</f>
        <v>985.27821714653692</v>
      </c>
      <c r="W4726" s="27">
        <f>V4726/J4726</f>
        <v>0.18918552556577128</v>
      </c>
    </row>
    <row r="4727" spans="1:23" hidden="1" x14ac:dyDescent="0.3">
      <c r="A4727" s="23" t="s">
        <v>13</v>
      </c>
      <c r="B4727" s="23" t="s">
        <v>10779</v>
      </c>
      <c r="C4727" s="23" t="s">
        <v>10780</v>
      </c>
      <c r="D4727" s="23" t="s">
        <v>9898</v>
      </c>
      <c r="E4727" s="23"/>
      <c r="F4727" s="27">
        <v>0.25</v>
      </c>
      <c r="G4727" s="24">
        <v>0</v>
      </c>
      <c r="H4727" s="25">
        <v>7.4588000000000001</v>
      </c>
      <c r="I4727" s="25">
        <v>1.1953</v>
      </c>
      <c r="J4727" s="26">
        <v>68</v>
      </c>
      <c r="K4727" s="26">
        <v>17</v>
      </c>
      <c r="L4727" s="27">
        <v>0.1603</v>
      </c>
      <c r="M4727" s="28">
        <v>1.9080614300000001</v>
      </c>
      <c r="N4727" s="29">
        <v>1.4230910000000001</v>
      </c>
      <c r="O4727" s="31"/>
      <c r="P4727" s="31">
        <v>0.25416919170000002</v>
      </c>
      <c r="Q4727" s="31">
        <v>0.25</v>
      </c>
      <c r="R4727" s="42"/>
      <c r="S4727" s="42" t="str">
        <f>IF(R4727="","",MAX(R4727,Q4727))</f>
        <v/>
      </c>
      <c r="T4727" s="27" t="str">
        <f>IF(A4727="placement",MIN(P4727,IF(S4727="",Q4727,S4727)),"")</f>
        <v/>
      </c>
      <c r="U4727" s="28" t="str">
        <f>IF($A4727="placement",T4727*J4727,"")</f>
        <v/>
      </c>
      <c r="V4727" s="26">
        <f>IF($A4727="placement",U4727,IF($A4727="site",SUMIF($C:$C,$C4727,$U:$U),IF($A4727="user",SUMIF($B:$B,$B4727,$U:$U),SUM($U:$U))))</f>
        <v>14.5</v>
      </c>
      <c r="W4727" s="27">
        <f>V4727/J4727</f>
        <v>0.21323529411764705</v>
      </c>
    </row>
    <row r="4728" spans="1:23" hidden="1" x14ac:dyDescent="0.3">
      <c r="A4728" s="23" t="s">
        <v>10</v>
      </c>
      <c r="B4728" s="23" t="s">
        <v>3661</v>
      </c>
      <c r="C4728" s="23" t="s">
        <v>9898</v>
      </c>
      <c r="D4728" s="23" t="s">
        <v>9898</v>
      </c>
      <c r="E4728" s="23"/>
      <c r="F4728" s="27">
        <v>0.25</v>
      </c>
      <c r="G4728" s="24">
        <v>0.29575338000000001</v>
      </c>
      <c r="H4728" s="25">
        <v>212.9205</v>
      </c>
      <c r="I4728" s="25">
        <v>9.9052000000000007</v>
      </c>
      <c r="J4728" s="26">
        <v>665</v>
      </c>
      <c r="K4728" s="26">
        <v>117</v>
      </c>
      <c r="L4728" s="27">
        <v>4.65E-2</v>
      </c>
      <c r="M4728" s="28">
        <v>2.2379143699999999</v>
      </c>
      <c r="N4728" s="29">
        <v>1.709031</v>
      </c>
      <c r="O4728" s="31"/>
      <c r="P4728" s="31">
        <v>0.23632869079999999</v>
      </c>
      <c r="Q4728" s="31">
        <v>0.23632869077712901</v>
      </c>
      <c r="R4728" s="42">
        <v>0.3</v>
      </c>
      <c r="S4728" s="42">
        <f>IF(R4728="","",MAX(R4728,Q4728))</f>
        <v>0.3</v>
      </c>
      <c r="T4728" s="27" t="str">
        <f>IF(A4728="placement",MIN(P4728,IF(S4728="",Q4728,S4728)),"")</f>
        <v/>
      </c>
      <c r="U4728" s="28" t="str">
        <f>IF($A4728="placement",T4728*J4728,"")</f>
        <v/>
      </c>
      <c r="V4728" s="26">
        <f>IF($A4728="placement",U4728,IF($A4728="site",SUMIF($C:$C,$C4728,$U:$U),IF($A4728="user",SUMIF($B:$B,$B4728,$U:$U),SUM($U:$U))))</f>
        <v>125.78073313709135</v>
      </c>
      <c r="W4728" s="27">
        <f>V4728/J4728</f>
        <v>0.18914395960464864</v>
      </c>
    </row>
    <row r="4729" spans="1:23" x14ac:dyDescent="0.3">
      <c r="A4729" s="23" t="s">
        <v>14</v>
      </c>
      <c r="B4729" s="23" t="s">
        <v>3661</v>
      </c>
      <c r="C4729" s="23" t="s">
        <v>3662</v>
      </c>
      <c r="D4729" s="23" t="s">
        <v>3664</v>
      </c>
      <c r="E4729" s="23" t="s">
        <v>10142</v>
      </c>
      <c r="F4729" s="27">
        <v>0.25</v>
      </c>
      <c r="G4729" s="24">
        <v>0</v>
      </c>
      <c r="H4729" s="25">
        <v>5.5548999999999999</v>
      </c>
      <c r="I4729" s="25">
        <v>0.76049999999999995</v>
      </c>
      <c r="J4729" s="26">
        <v>23</v>
      </c>
      <c r="K4729" s="26">
        <v>6</v>
      </c>
      <c r="L4729" s="27">
        <v>0.13689999999999999</v>
      </c>
      <c r="M4729" s="28">
        <v>1.0038414600000001</v>
      </c>
      <c r="N4729" s="29">
        <v>0.5</v>
      </c>
      <c r="O4729" s="31" t="s">
        <v>70</v>
      </c>
      <c r="P4729" s="31">
        <v>0.50191337869999997</v>
      </c>
      <c r="Q4729" s="31">
        <v>0.25</v>
      </c>
      <c r="R4729" s="42"/>
      <c r="S4729" s="42" t="str">
        <f>IF(R4729="","",MAX(R4729,Q4729))</f>
        <v/>
      </c>
      <c r="T4729" s="27">
        <f>IF(A4729="placement",MIN(P4729,IF(S4729="",Q4729,S4729)),"")</f>
        <v>0.25</v>
      </c>
      <c r="U4729" s="28">
        <f>IF($A4729="placement",T4729*J4729,"")</f>
        <v>5.75</v>
      </c>
      <c r="V4729" s="26">
        <f>IF($A4729="placement",U4729,IF($A4729="site",SUMIF($C:$C,$C4729,$U:$U),IF($A4729="user",SUMIF($B:$B,$B4729,$U:$U),SUM($U:$U))))</f>
        <v>5.75</v>
      </c>
      <c r="W4729" s="27">
        <f>V4729/J4729</f>
        <v>0.25</v>
      </c>
    </row>
    <row r="4730" spans="1:23" x14ac:dyDescent="0.3">
      <c r="A4730" s="23" t="s">
        <v>14</v>
      </c>
      <c r="B4730" s="23" t="s">
        <v>3792</v>
      </c>
      <c r="C4730" s="23" t="s">
        <v>3794</v>
      </c>
      <c r="D4730" s="32" t="s">
        <v>3803</v>
      </c>
      <c r="E4730" s="23" t="s">
        <v>3793</v>
      </c>
      <c r="F4730" s="27">
        <v>0.25</v>
      </c>
      <c r="G4730" s="24">
        <v>0</v>
      </c>
      <c r="H4730" s="25">
        <v>2.6686999999999999</v>
      </c>
      <c r="I4730" s="25">
        <v>0.64059999999999995</v>
      </c>
      <c r="J4730" s="26">
        <v>23</v>
      </c>
      <c r="K4730" s="26">
        <v>6</v>
      </c>
      <c r="L4730" s="27">
        <v>0.24</v>
      </c>
      <c r="M4730" s="28">
        <v>1.2214429099999999</v>
      </c>
      <c r="N4730" s="29">
        <v>0.9</v>
      </c>
      <c r="O4730" s="31" t="s">
        <v>12</v>
      </c>
      <c r="P4730" s="31">
        <v>0.26316654340000001</v>
      </c>
      <c r="Q4730" s="31">
        <v>0.25</v>
      </c>
      <c r="R4730" s="42"/>
      <c r="S4730" s="42" t="str">
        <f>IF(R4730="","",MAX(R4730,Q4730))</f>
        <v/>
      </c>
      <c r="T4730" s="27">
        <f>IF(A4730="placement",MIN(P4730,IF(S4730="",Q4730,S4730)),"")</f>
        <v>0.25</v>
      </c>
      <c r="U4730" s="28">
        <f>IF($A4730="placement",T4730*J4730,"")</f>
        <v>5.75</v>
      </c>
      <c r="V4730" s="26">
        <f>IF($A4730="placement",U4730,IF($A4730="site",SUMIF($C:$C,$C4730,$U:$U),IF($A4730="user",SUMIF($B:$B,$B4730,$U:$U),SUM($U:$U))))</f>
        <v>5.75</v>
      </c>
      <c r="W4730" s="27">
        <f>V4730/J4730</f>
        <v>0.25</v>
      </c>
    </row>
    <row r="4731" spans="1:23" x14ac:dyDescent="0.3">
      <c r="A4731" s="23" t="s">
        <v>14</v>
      </c>
      <c r="B4731" s="23" t="s">
        <v>3945</v>
      </c>
      <c r="C4731" s="23" t="s">
        <v>3946</v>
      </c>
      <c r="D4731" s="23" t="s">
        <v>10803</v>
      </c>
      <c r="E4731" s="23" t="s">
        <v>10804</v>
      </c>
      <c r="F4731" s="27">
        <v>0.25</v>
      </c>
      <c r="G4731" s="24">
        <v>0</v>
      </c>
      <c r="H4731" s="25">
        <v>3.1865000000000001</v>
      </c>
      <c r="I4731" s="25">
        <v>0.98109999999999997</v>
      </c>
      <c r="J4731" s="26">
        <v>23</v>
      </c>
      <c r="K4731" s="26">
        <v>6</v>
      </c>
      <c r="L4731" s="27">
        <v>0.30790000000000001</v>
      </c>
      <c r="M4731" s="28">
        <v>0.78366217999999999</v>
      </c>
      <c r="N4731" s="29">
        <v>0.4</v>
      </c>
      <c r="O4731" s="31" t="s">
        <v>12</v>
      </c>
      <c r="P4731" s="31">
        <v>0.48957597829999999</v>
      </c>
      <c r="Q4731" s="31">
        <v>0.25</v>
      </c>
      <c r="R4731" s="42">
        <v>0.2</v>
      </c>
      <c r="S4731" s="42">
        <f>IF(R4731="","",MAX(R4731,Q4731))</f>
        <v>0.25</v>
      </c>
      <c r="T4731" s="27">
        <f>IF(A4731="placement",MIN(P4731,IF(S4731="",Q4731,S4731)),"")</f>
        <v>0.25</v>
      </c>
      <c r="U4731" s="28">
        <f>IF($A4731="placement",T4731*J4731,"")</f>
        <v>5.75</v>
      </c>
      <c r="V4731" s="26">
        <f>IF($A4731="placement",U4731,IF($A4731="site",SUMIF($C:$C,$C4731,$U:$U),IF($A4731="user",SUMIF($B:$B,$B4731,$U:$U),SUM($U:$U))))</f>
        <v>5.75</v>
      </c>
      <c r="W4731" s="27">
        <f>V4731/J4731</f>
        <v>0.25</v>
      </c>
    </row>
    <row r="4732" spans="1:23" x14ac:dyDescent="0.3">
      <c r="A4732" s="23" t="s">
        <v>14</v>
      </c>
      <c r="B4732" s="23" t="s">
        <v>3975</v>
      </c>
      <c r="C4732" s="23" t="s">
        <v>3976</v>
      </c>
      <c r="D4732" s="23" t="s">
        <v>10813</v>
      </c>
      <c r="E4732" s="23" t="s">
        <v>10814</v>
      </c>
      <c r="F4732" s="27">
        <v>0.25</v>
      </c>
      <c r="G4732" s="24">
        <v>0</v>
      </c>
      <c r="H4732" s="25">
        <v>1.4300999999999999</v>
      </c>
      <c r="I4732" s="25">
        <v>0.97370000000000001</v>
      </c>
      <c r="J4732" s="26">
        <v>23</v>
      </c>
      <c r="K4732" s="26">
        <v>6</v>
      </c>
      <c r="L4732" s="27">
        <v>0.68089999999999995</v>
      </c>
      <c r="M4732" s="28">
        <v>0.79765258000000006</v>
      </c>
      <c r="N4732" s="29">
        <v>0.1</v>
      </c>
      <c r="O4732" s="31" t="s">
        <v>12</v>
      </c>
      <c r="P4732" s="31">
        <v>0.87463213660000005</v>
      </c>
      <c r="Q4732" s="31">
        <v>0.25</v>
      </c>
      <c r="R4732" s="42"/>
      <c r="S4732" s="42" t="str">
        <f>IF(R4732="","",MAX(R4732,Q4732))</f>
        <v/>
      </c>
      <c r="T4732" s="27">
        <f>IF(A4732="placement",MIN(P4732,IF(S4732="",Q4732,S4732)),"")</f>
        <v>0.25</v>
      </c>
      <c r="U4732" s="28">
        <f>IF($A4732="placement",T4732*J4732,"")</f>
        <v>5.75</v>
      </c>
      <c r="V4732" s="23">
        <f>IF($A4732="placement",U4732,IF($A4732="site",SUMIF($C:$C,$C4732,$U:$U),IF($A4732="user",SUMIF($B:$B,$B4732,$U:$U),SUM($U:$U))))</f>
        <v>5.75</v>
      </c>
      <c r="W4732" s="27">
        <f>V4732/J4732</f>
        <v>0.25</v>
      </c>
    </row>
    <row r="4733" spans="1:23" x14ac:dyDescent="0.3">
      <c r="A4733" s="23" t="s">
        <v>14</v>
      </c>
      <c r="B4733" s="23" t="s">
        <v>4528</v>
      </c>
      <c r="C4733" s="23" t="s">
        <v>4530</v>
      </c>
      <c r="D4733" s="32" t="s">
        <v>4637</v>
      </c>
      <c r="E4733" s="23" t="s">
        <v>4638</v>
      </c>
      <c r="F4733" s="27">
        <v>0.25</v>
      </c>
      <c r="G4733" s="24">
        <v>0</v>
      </c>
      <c r="H4733" s="25">
        <v>8.2393999999999998</v>
      </c>
      <c r="I4733" s="25">
        <v>0.68969999999999998</v>
      </c>
      <c r="J4733" s="26">
        <v>23</v>
      </c>
      <c r="K4733" s="26">
        <v>6</v>
      </c>
      <c r="L4733" s="27">
        <v>8.3699999999999997E-2</v>
      </c>
      <c r="M4733" s="28">
        <v>1.0923778</v>
      </c>
      <c r="N4733" s="29">
        <v>0.8</v>
      </c>
      <c r="O4733" s="31" t="s">
        <v>12</v>
      </c>
      <c r="P4733" s="31">
        <v>0.26765263560000002</v>
      </c>
      <c r="Q4733" s="31">
        <v>0.25</v>
      </c>
      <c r="R4733" s="42"/>
      <c r="S4733" s="42" t="str">
        <f>IF(R4733="","",MAX(R4733,Q4733))</f>
        <v/>
      </c>
      <c r="T4733" s="27">
        <f>IF(A4733="placement",MIN(P4733,IF(S4733="",Q4733,S4733)),"")</f>
        <v>0.25</v>
      </c>
      <c r="U4733" s="28">
        <f>IF($A4733="placement",T4733*J4733,"")</f>
        <v>5.75</v>
      </c>
      <c r="V4733" s="26">
        <f>IF($A4733="placement",U4733,IF($A4733="site",SUMIF($C:$C,$C4733,$U:$U),IF($A4733="user",SUMIF($B:$B,$B4733,$U:$U),SUM($U:$U))))</f>
        <v>5.75</v>
      </c>
      <c r="W4733" s="27">
        <f>V4733/J4733</f>
        <v>0.25</v>
      </c>
    </row>
    <row r="4734" spans="1:23" hidden="1" x14ac:dyDescent="0.3">
      <c r="A4734" s="23" t="s">
        <v>13</v>
      </c>
      <c r="B4734" s="23" t="s">
        <v>6949</v>
      </c>
      <c r="C4734" s="23" t="s">
        <v>6950</v>
      </c>
      <c r="D4734" s="23" t="s">
        <v>9898</v>
      </c>
      <c r="E4734" s="23"/>
      <c r="F4734" s="27">
        <v>0.25</v>
      </c>
      <c r="G4734" s="24">
        <v>0.91502919000000005</v>
      </c>
      <c r="H4734" s="25">
        <v>833.16020000000003</v>
      </c>
      <c r="I4734" s="25">
        <v>21.527100000000001</v>
      </c>
      <c r="J4734" s="26">
        <v>65</v>
      </c>
      <c r="K4734" s="26">
        <v>16</v>
      </c>
      <c r="L4734" s="27">
        <v>2.58E-2</v>
      </c>
      <c r="M4734" s="28">
        <v>0.10081026999999999</v>
      </c>
      <c r="N4734" s="29">
        <v>3.8580000000000003E-2</v>
      </c>
      <c r="O4734" s="31"/>
      <c r="P4734" s="31">
        <v>0.61730090650000002</v>
      </c>
      <c r="Q4734" s="31">
        <v>0.25</v>
      </c>
      <c r="R4734" s="42"/>
      <c r="S4734" s="42" t="str">
        <f>IF(R4734="","",MAX(R4734,Q4734))</f>
        <v/>
      </c>
      <c r="T4734" s="27" t="str">
        <f>IF(A4734="placement",MIN(P4734,IF(S4734="",Q4734,S4734)),"")</f>
        <v/>
      </c>
      <c r="U4734" s="28" t="str">
        <f>IF($A4734="placement",T4734*J4734,"")</f>
        <v/>
      </c>
      <c r="V4734" s="26">
        <f>IF($A4734="placement",U4734,IF($A4734="site",SUMIF($C:$C,$C4734,$U:$U),IF($A4734="user",SUMIF($B:$B,$B4734,$U:$U),SUM($U:$U))))</f>
        <v>14.999999999999975</v>
      </c>
      <c r="W4734" s="27">
        <f>V4734/J4734</f>
        <v>0.23076923076923039</v>
      </c>
    </row>
    <row r="4735" spans="1:23" hidden="1" x14ac:dyDescent="0.3">
      <c r="A4735" s="23" t="s">
        <v>10</v>
      </c>
      <c r="B4735" s="23" t="s">
        <v>10249</v>
      </c>
      <c r="C4735" s="23" t="s">
        <v>9898</v>
      </c>
      <c r="D4735" s="23" t="s">
        <v>9898</v>
      </c>
      <c r="E4735" s="23"/>
      <c r="F4735" s="27">
        <v>0.25</v>
      </c>
      <c r="G4735" s="24">
        <v>0.19183190999999999</v>
      </c>
      <c r="H4735" s="25">
        <v>233.58879999999999</v>
      </c>
      <c r="I4735" s="25">
        <v>72.707999999999998</v>
      </c>
      <c r="J4735" s="26">
        <v>4114</v>
      </c>
      <c r="K4735" s="26">
        <v>1025</v>
      </c>
      <c r="L4735" s="27">
        <v>0.31130000000000002</v>
      </c>
      <c r="M4735" s="28">
        <v>1.88600075</v>
      </c>
      <c r="N4735" s="29">
        <v>1.456453</v>
      </c>
      <c r="O4735" s="31"/>
      <c r="P4735" s="31">
        <v>0.22775587629999999</v>
      </c>
      <c r="Q4735" s="31">
        <v>0.22775587627100299</v>
      </c>
      <c r="R4735" s="42"/>
      <c r="S4735" s="42" t="str">
        <f>IF(R4735="","",MAX(R4735,Q4735))</f>
        <v/>
      </c>
      <c r="T4735" s="27" t="str">
        <f>IF(A4735="placement",MIN(P4735,IF(S4735="",Q4735,S4735)),"")</f>
        <v/>
      </c>
      <c r="U4735" s="28" t="str">
        <f>IF($A4735="placement",T4735*J4735,"")</f>
        <v/>
      </c>
      <c r="V4735" s="26">
        <f>IF($A4735="placement",U4735,IF($A4735="site",SUMIF($C:$C,$C4735,$U:$U),IF($A4735="user",SUMIF($B:$B,$B4735,$U:$U),SUM($U:$U))))</f>
        <v>776.56133524873928</v>
      </c>
      <c r="W4735" s="27">
        <f>V4735/J4735</f>
        <v>0.18876065514067555</v>
      </c>
    </row>
    <row r="4736" spans="1:23" x14ac:dyDescent="0.3">
      <c r="A4736" s="23" t="s">
        <v>14</v>
      </c>
      <c r="B4736" s="23" t="s">
        <v>5021</v>
      </c>
      <c r="C4736" s="23" t="s">
        <v>5023</v>
      </c>
      <c r="D4736" s="23" t="s">
        <v>5056</v>
      </c>
      <c r="E4736" s="23" t="s">
        <v>5057</v>
      </c>
      <c r="F4736" s="27">
        <v>0.25</v>
      </c>
      <c r="G4736" s="24">
        <v>0</v>
      </c>
      <c r="H4736" s="25">
        <v>12.565200000000001</v>
      </c>
      <c r="I4736" s="25">
        <v>2.8744000000000001</v>
      </c>
      <c r="J4736" s="26">
        <v>23</v>
      </c>
      <c r="K4736" s="26">
        <v>6</v>
      </c>
      <c r="L4736" s="27">
        <v>0.2288</v>
      </c>
      <c r="M4736" s="28">
        <v>0.27108670000000001</v>
      </c>
      <c r="N4736" s="29">
        <v>0.1</v>
      </c>
      <c r="O4736" s="31" t="s">
        <v>12</v>
      </c>
      <c r="P4736" s="31">
        <v>0.63111432970000003</v>
      </c>
      <c r="Q4736" s="31">
        <v>0.25</v>
      </c>
      <c r="R4736" s="42"/>
      <c r="S4736" s="42" t="str">
        <f>IF(R4736="","",MAX(R4736,Q4736))</f>
        <v/>
      </c>
      <c r="T4736" s="27">
        <f>IF(A4736="placement",MIN(P4736,IF(S4736="",Q4736,S4736)),"")</f>
        <v>0.25</v>
      </c>
      <c r="U4736" s="28">
        <f>IF($A4736="placement",T4736*J4736,"")</f>
        <v>5.75</v>
      </c>
      <c r="V4736" s="26">
        <f>IF($A4736="placement",U4736,IF($A4736="site",SUMIF($C:$C,$C4736,$U:$U),IF($A4736="user",SUMIF($B:$B,$B4736,$U:$U),SUM($U:$U))))</f>
        <v>5.75</v>
      </c>
      <c r="W4736" s="27">
        <f>V4736/J4736</f>
        <v>0.25</v>
      </c>
    </row>
    <row r="4737" spans="1:23" x14ac:dyDescent="0.3">
      <c r="A4737" s="23" t="s">
        <v>14</v>
      </c>
      <c r="B4737" s="23" t="s">
        <v>5021</v>
      </c>
      <c r="C4737" s="23" t="s">
        <v>5023</v>
      </c>
      <c r="D4737" s="23" t="s">
        <v>5166</v>
      </c>
      <c r="E4737" s="23" t="s">
        <v>5167</v>
      </c>
      <c r="F4737" s="27">
        <v>0.25</v>
      </c>
      <c r="G4737" s="24">
        <v>0</v>
      </c>
      <c r="H4737" s="25">
        <v>42.722099999999998</v>
      </c>
      <c r="I4737" s="25">
        <v>2.0737000000000001</v>
      </c>
      <c r="J4737" s="26">
        <v>23</v>
      </c>
      <c r="K4737" s="26">
        <v>6</v>
      </c>
      <c r="L4737" s="27">
        <v>4.8500000000000001E-2</v>
      </c>
      <c r="M4737" s="28">
        <v>0.36580669999999998</v>
      </c>
      <c r="N4737" s="29">
        <v>0.25</v>
      </c>
      <c r="O4737" s="31" t="s">
        <v>12</v>
      </c>
      <c r="P4737" s="31">
        <v>0.31657893990000002</v>
      </c>
      <c r="Q4737" s="31">
        <v>0.25</v>
      </c>
      <c r="R4737" s="42"/>
      <c r="S4737" s="42" t="str">
        <f>IF(R4737="","",MAX(R4737,Q4737))</f>
        <v/>
      </c>
      <c r="T4737" s="27">
        <f>IF(A4737="placement",MIN(P4737,IF(S4737="",Q4737,S4737)),"")</f>
        <v>0.25</v>
      </c>
      <c r="U4737" s="28">
        <f>IF($A4737="placement",T4737*J4737,"")</f>
        <v>5.75</v>
      </c>
      <c r="V4737" s="26">
        <f>IF($A4737="placement",U4737,IF($A4737="site",SUMIF($C:$C,$C4737,$U:$U),IF($A4737="user",SUMIF($B:$B,$B4737,$U:$U),SUM($U:$U))))</f>
        <v>5.75</v>
      </c>
      <c r="W4737" s="27">
        <f>V4737/J4737</f>
        <v>0.25</v>
      </c>
    </row>
    <row r="4738" spans="1:23" x14ac:dyDescent="0.3">
      <c r="A4738" s="23" t="s">
        <v>14</v>
      </c>
      <c r="B4738" s="23" t="s">
        <v>5211</v>
      </c>
      <c r="C4738" s="23" t="s">
        <v>5213</v>
      </c>
      <c r="D4738" s="23" t="s">
        <v>5355</v>
      </c>
      <c r="E4738" s="23" t="s">
        <v>5356</v>
      </c>
      <c r="F4738" s="27">
        <v>0.25</v>
      </c>
      <c r="G4738" s="24">
        <v>0</v>
      </c>
      <c r="H4738" s="25">
        <v>1.7039</v>
      </c>
      <c r="I4738" s="25">
        <v>0.71399999999999997</v>
      </c>
      <c r="J4738" s="26">
        <v>23</v>
      </c>
      <c r="K4738" s="26">
        <v>6</v>
      </c>
      <c r="L4738" s="27">
        <v>0.41899999999999998</v>
      </c>
      <c r="M4738" s="28">
        <v>1.0686274499999999</v>
      </c>
      <c r="N4738" s="29">
        <v>0.8</v>
      </c>
      <c r="O4738" s="31" t="s">
        <v>12</v>
      </c>
      <c r="P4738" s="31">
        <v>0.25137614679999998</v>
      </c>
      <c r="Q4738" s="31">
        <v>0.25</v>
      </c>
      <c r="R4738" s="42"/>
      <c r="S4738" s="42" t="str">
        <f>IF(R4738="","",MAX(R4738,Q4738))</f>
        <v/>
      </c>
      <c r="T4738" s="27">
        <f>IF(A4738="placement",MIN(P4738,IF(S4738="",Q4738,S4738)),"")</f>
        <v>0.25</v>
      </c>
      <c r="U4738" s="28">
        <f>IF($A4738="placement",T4738*J4738,"")</f>
        <v>5.75</v>
      </c>
      <c r="V4738" s="26">
        <f>IF($A4738="placement",U4738,IF($A4738="site",SUMIF($C:$C,$C4738,$U:$U),IF($A4738="user",SUMIF($B:$B,$B4738,$U:$U),SUM($U:$U))))</f>
        <v>5.75</v>
      </c>
      <c r="W4738" s="27">
        <f>V4738/J4738</f>
        <v>0.25</v>
      </c>
    </row>
    <row r="4739" spans="1:23" x14ac:dyDescent="0.3">
      <c r="A4739" s="23" t="s">
        <v>14</v>
      </c>
      <c r="B4739" s="23" t="s">
        <v>5418</v>
      </c>
      <c r="C4739" s="23" t="s">
        <v>5420</v>
      </c>
      <c r="D4739" s="23" t="s">
        <v>5428</v>
      </c>
      <c r="E4739" s="23" t="s">
        <v>5429</v>
      </c>
      <c r="F4739" s="27">
        <v>0.25</v>
      </c>
      <c r="G4739" s="24">
        <v>0</v>
      </c>
      <c r="H4739" s="25">
        <v>38.645400000000002</v>
      </c>
      <c r="I4739" s="25">
        <v>1.5658000000000001</v>
      </c>
      <c r="J4739" s="26">
        <v>23</v>
      </c>
      <c r="K4739" s="26">
        <v>6</v>
      </c>
      <c r="L4739" s="27">
        <v>4.0500000000000001E-2</v>
      </c>
      <c r="M4739" s="28">
        <v>0.49601751999999999</v>
      </c>
      <c r="N4739" s="29">
        <v>0.25</v>
      </c>
      <c r="O4739" s="31" t="s">
        <v>42</v>
      </c>
      <c r="P4739" s="31">
        <v>0.49598554239999998</v>
      </c>
      <c r="Q4739" s="31">
        <v>0.25</v>
      </c>
      <c r="R4739" s="42"/>
      <c r="S4739" s="42" t="str">
        <f>IF(R4739="","",MAX(R4739,Q4739))</f>
        <v/>
      </c>
      <c r="T4739" s="27">
        <f>IF(A4739="placement",MIN(P4739,IF(S4739="",Q4739,S4739)),"")</f>
        <v>0.25</v>
      </c>
      <c r="U4739" s="28">
        <f>IF($A4739="placement",T4739*J4739,"")</f>
        <v>5.75</v>
      </c>
      <c r="V4739" s="26">
        <f>IF($A4739="placement",U4739,IF($A4739="site",SUMIF($C:$C,$C4739,$U:$U),IF($A4739="user",SUMIF($B:$B,$B4739,$U:$U),SUM($U:$U))))</f>
        <v>5.75</v>
      </c>
      <c r="W4739" s="27">
        <f>V4739/J4739</f>
        <v>0.25</v>
      </c>
    </row>
    <row r="4740" spans="1:23" x14ac:dyDescent="0.3">
      <c r="A4740" s="23" t="s">
        <v>14</v>
      </c>
      <c r="B4740" s="23" t="s">
        <v>5418</v>
      </c>
      <c r="C4740" s="23" t="s">
        <v>5420</v>
      </c>
      <c r="D4740" s="23" t="s">
        <v>5468</v>
      </c>
      <c r="E4740" s="23" t="s">
        <v>5469</v>
      </c>
      <c r="F4740" s="27">
        <v>0.25</v>
      </c>
      <c r="G4740" s="24">
        <v>0</v>
      </c>
      <c r="H4740" s="25">
        <v>3.6511</v>
      </c>
      <c r="I4740" s="25">
        <v>1.1289</v>
      </c>
      <c r="J4740" s="26">
        <v>23</v>
      </c>
      <c r="K4740" s="26">
        <v>6</v>
      </c>
      <c r="L4740" s="27">
        <v>0.30919999999999997</v>
      </c>
      <c r="M4740" s="28">
        <v>0.69113572000000001</v>
      </c>
      <c r="N4740" s="29">
        <v>0.4</v>
      </c>
      <c r="O4740" s="31" t="s">
        <v>42</v>
      </c>
      <c r="P4740" s="31">
        <v>0.4212424703</v>
      </c>
      <c r="Q4740" s="31">
        <v>0.25</v>
      </c>
      <c r="R4740" s="42"/>
      <c r="S4740" s="42" t="str">
        <f>IF(R4740="","",MAX(R4740,Q4740))</f>
        <v/>
      </c>
      <c r="T4740" s="27">
        <f>IF(A4740="placement",MIN(P4740,IF(S4740="",Q4740,S4740)),"")</f>
        <v>0.25</v>
      </c>
      <c r="U4740" s="28">
        <f>IF($A4740="placement",T4740*J4740,"")</f>
        <v>5.75</v>
      </c>
      <c r="V4740" s="26">
        <f>IF($A4740="placement",U4740,IF($A4740="site",SUMIF($C:$C,$C4740,$U:$U),IF($A4740="user",SUMIF($B:$B,$B4740,$U:$U),SUM($U:$U))))</f>
        <v>5.75</v>
      </c>
      <c r="W4740" s="27">
        <f>V4740/J4740</f>
        <v>0.25</v>
      </c>
    </row>
    <row r="4741" spans="1:23" x14ac:dyDescent="0.3">
      <c r="A4741" s="23" t="s">
        <v>14</v>
      </c>
      <c r="B4741" s="23" t="s">
        <v>6052</v>
      </c>
      <c r="C4741" s="23" t="s">
        <v>6054</v>
      </c>
      <c r="D4741" s="23" t="s">
        <v>10976</v>
      </c>
      <c r="E4741" s="23" t="s">
        <v>10977</v>
      </c>
      <c r="F4741" s="27">
        <v>0.25</v>
      </c>
      <c r="G4741" s="24">
        <v>0</v>
      </c>
      <c r="H4741" s="25">
        <v>9.8313000000000006</v>
      </c>
      <c r="I4741" s="25">
        <v>0.44769999999999999</v>
      </c>
      <c r="J4741" s="26">
        <v>23</v>
      </c>
      <c r="K4741" s="26">
        <v>6</v>
      </c>
      <c r="L4741" s="27">
        <v>4.5499999999999999E-2</v>
      </c>
      <c r="M4741" s="28">
        <v>1.74167198</v>
      </c>
      <c r="N4741" s="29">
        <v>1.25</v>
      </c>
      <c r="O4741" s="31" t="s">
        <v>12</v>
      </c>
      <c r="P4741" s="31">
        <v>0.28229884220000001</v>
      </c>
      <c r="Q4741" s="31">
        <v>0.25</v>
      </c>
      <c r="R4741" s="42"/>
      <c r="S4741" s="42" t="str">
        <f>IF(R4741="","",MAX(R4741,Q4741))</f>
        <v/>
      </c>
      <c r="T4741" s="27">
        <f>IF(A4741="placement",MIN(P4741,IF(S4741="",Q4741,S4741)),"")</f>
        <v>0.25</v>
      </c>
      <c r="U4741" s="28">
        <f>IF($A4741="placement",T4741*J4741,"")</f>
        <v>5.75</v>
      </c>
      <c r="V4741" s="26">
        <f>IF($A4741="placement",U4741,IF($A4741="site",SUMIF($C:$C,$C4741,$U:$U),IF($A4741="user",SUMIF($B:$B,$B4741,$U:$U),SUM($U:$U))))</f>
        <v>5.75</v>
      </c>
      <c r="W4741" s="27">
        <f>V4741/J4741</f>
        <v>0.25</v>
      </c>
    </row>
    <row r="4742" spans="1:23" x14ac:dyDescent="0.3">
      <c r="A4742" s="11" t="s">
        <v>14</v>
      </c>
      <c r="B4742" s="11" t="s">
        <v>6638</v>
      </c>
      <c r="C4742" s="11" t="s">
        <v>6639</v>
      </c>
      <c r="D4742" s="11" t="s">
        <v>11010</v>
      </c>
      <c r="E4742" s="11" t="s">
        <v>11011</v>
      </c>
      <c r="F4742" s="12">
        <v>0.25</v>
      </c>
      <c r="G4742" s="33">
        <v>0</v>
      </c>
      <c r="H4742" s="34">
        <v>5.9065000000000003</v>
      </c>
      <c r="I4742" s="34">
        <v>0.72440000000000004</v>
      </c>
      <c r="J4742" s="13">
        <v>23</v>
      </c>
      <c r="K4742" s="13">
        <v>6</v>
      </c>
      <c r="L4742" s="12">
        <v>0.1226</v>
      </c>
      <c r="M4742" s="14">
        <v>1.05983041</v>
      </c>
      <c r="N4742" s="15">
        <v>0.7</v>
      </c>
      <c r="O4742" s="16" t="s">
        <v>42</v>
      </c>
      <c r="P4742" s="16">
        <v>0.33951696930000003</v>
      </c>
      <c r="Q4742" s="16">
        <v>0.25</v>
      </c>
      <c r="R4742" s="44"/>
      <c r="S4742" s="42" t="str">
        <f>IF(R4742="","",MAX(R4742,Q4742))</f>
        <v/>
      </c>
      <c r="T4742" s="27">
        <f>IF(A4742="placement",MIN(P4742,IF(S4742="",Q4742,S4742)),"")</f>
        <v>0.25</v>
      </c>
      <c r="U4742" s="14">
        <f>IF($A4742="placement",T4742*J4742,"")</f>
        <v>5.75</v>
      </c>
      <c r="V4742" s="13">
        <f>IF($A4742="placement",U4742,IF($A4742="site",SUMIF($C:$C,$C4742,$U:$U),IF($A4742="user",SUMIF($B:$B,$B4742,$U:$U),SUM($U:$U))))</f>
        <v>5.75</v>
      </c>
      <c r="W4742" s="12">
        <f>V4742/J4742</f>
        <v>0.25</v>
      </c>
    </row>
    <row r="4743" spans="1:23" x14ac:dyDescent="0.3">
      <c r="A4743" s="23" t="s">
        <v>14</v>
      </c>
      <c r="B4743" s="23" t="s">
        <v>7153</v>
      </c>
      <c r="C4743" s="23" t="s">
        <v>7155</v>
      </c>
      <c r="D4743" s="23" t="s">
        <v>7156</v>
      </c>
      <c r="E4743" s="23" t="s">
        <v>7157</v>
      </c>
      <c r="F4743" s="27">
        <v>0.25</v>
      </c>
      <c r="G4743" s="24">
        <v>0</v>
      </c>
      <c r="H4743" s="25">
        <v>5.3000999999999996</v>
      </c>
      <c r="I4743" s="25">
        <v>1.0190999999999999</v>
      </c>
      <c r="J4743" s="26">
        <v>23</v>
      </c>
      <c r="K4743" s="26">
        <v>6</v>
      </c>
      <c r="L4743" s="27">
        <v>0.1923</v>
      </c>
      <c r="M4743" s="28">
        <v>0.74109195000000005</v>
      </c>
      <c r="N4743" s="29">
        <v>0.5</v>
      </c>
      <c r="O4743" s="31" t="s">
        <v>12</v>
      </c>
      <c r="P4743" s="31">
        <v>0.32531989140000001</v>
      </c>
      <c r="Q4743" s="31">
        <v>0.25</v>
      </c>
      <c r="R4743" s="42"/>
      <c r="S4743" s="42" t="str">
        <f>IF(R4743="","",MAX(R4743,Q4743))</f>
        <v/>
      </c>
      <c r="T4743" s="27">
        <f>IF(A4743="placement",MIN(P4743,IF(S4743="",Q4743,S4743)),"")</f>
        <v>0.25</v>
      </c>
      <c r="U4743" s="28">
        <f>IF($A4743="placement",T4743*J4743,"")</f>
        <v>5.75</v>
      </c>
      <c r="V4743" s="26">
        <f>IF($A4743="placement",U4743,IF($A4743="site",SUMIF($C:$C,$C4743,$U:$U),IF($A4743="user",SUMIF($B:$B,$B4743,$U:$U),SUM($U:$U))))</f>
        <v>5.75</v>
      </c>
      <c r="W4743" s="27">
        <f>V4743/J4743</f>
        <v>0.25</v>
      </c>
    </row>
    <row r="4744" spans="1:23" x14ac:dyDescent="0.3">
      <c r="A4744" s="23" t="s">
        <v>14</v>
      </c>
      <c r="B4744" s="23" t="s">
        <v>8499</v>
      </c>
      <c r="C4744" s="23" t="s">
        <v>8500</v>
      </c>
      <c r="D4744" s="23" t="s">
        <v>8507</v>
      </c>
      <c r="E4744" s="23" t="s">
        <v>8508</v>
      </c>
      <c r="F4744" s="27">
        <v>0.25</v>
      </c>
      <c r="G4744" s="24">
        <v>0</v>
      </c>
      <c r="H4744" s="25">
        <v>23.0381</v>
      </c>
      <c r="I4744" s="25">
        <v>1.6749000000000001</v>
      </c>
      <c r="J4744" s="26">
        <v>23</v>
      </c>
      <c r="K4744" s="26">
        <v>6</v>
      </c>
      <c r="L4744" s="27">
        <v>7.2700000000000001E-2</v>
      </c>
      <c r="M4744" s="28">
        <v>0.46168543000000001</v>
      </c>
      <c r="N4744" s="29">
        <v>0.2</v>
      </c>
      <c r="O4744" s="31" t="s">
        <v>12</v>
      </c>
      <c r="P4744" s="31">
        <v>0.56680461130000004</v>
      </c>
      <c r="Q4744" s="31">
        <v>0.25</v>
      </c>
      <c r="R4744" s="42"/>
      <c r="S4744" s="42" t="str">
        <f>IF(R4744="","",MAX(R4744,Q4744))</f>
        <v/>
      </c>
      <c r="T4744" s="27">
        <f>IF(A4744="placement",MIN(P4744,IF(S4744="",Q4744,S4744)),"")</f>
        <v>0.25</v>
      </c>
      <c r="U4744" s="28">
        <f>IF($A4744="placement",T4744*J4744,"")</f>
        <v>5.75</v>
      </c>
      <c r="V4744" s="26">
        <f>IF($A4744="placement",U4744,IF($A4744="site",SUMIF($C:$C,$C4744,$U:$U),IF($A4744="user",SUMIF($B:$B,$B4744,$U:$U),SUM($U:$U))))</f>
        <v>5.75</v>
      </c>
      <c r="W4744" s="27">
        <f>V4744/J4744</f>
        <v>0.25</v>
      </c>
    </row>
    <row r="4745" spans="1:23" x14ac:dyDescent="0.3">
      <c r="A4745" s="23" t="s">
        <v>14</v>
      </c>
      <c r="B4745" s="23" t="s">
        <v>8499</v>
      </c>
      <c r="C4745" s="23" t="s">
        <v>8500</v>
      </c>
      <c r="D4745" s="23" t="s">
        <v>8531</v>
      </c>
      <c r="E4745" s="23" t="s">
        <v>8532</v>
      </c>
      <c r="F4745" s="27">
        <v>0.25</v>
      </c>
      <c r="G4745" s="24">
        <v>0</v>
      </c>
      <c r="H4745" s="25">
        <v>23.068899999999999</v>
      </c>
      <c r="I4745" s="25">
        <v>1.6600999999999999</v>
      </c>
      <c r="J4745" s="26">
        <v>23</v>
      </c>
      <c r="K4745" s="26">
        <v>6</v>
      </c>
      <c r="L4745" s="27">
        <v>7.1999999999999995E-2</v>
      </c>
      <c r="M4745" s="28">
        <v>0.464306</v>
      </c>
      <c r="N4745" s="29">
        <v>0.2</v>
      </c>
      <c r="O4745" s="31" t="s">
        <v>12</v>
      </c>
      <c r="P4745" s="31">
        <v>0.5692495876</v>
      </c>
      <c r="Q4745" s="31">
        <v>0.25</v>
      </c>
      <c r="R4745" s="42"/>
      <c r="S4745" s="42" t="str">
        <f>IF(R4745="","",MAX(R4745,Q4745))</f>
        <v/>
      </c>
      <c r="T4745" s="27">
        <f>IF(A4745="placement",MIN(P4745,IF(S4745="",Q4745,S4745)),"")</f>
        <v>0.25</v>
      </c>
      <c r="U4745" s="28">
        <f>IF($A4745="placement",T4745*J4745,"")</f>
        <v>5.75</v>
      </c>
      <c r="V4745" s="26">
        <f>IF($A4745="placement",U4745,IF($A4745="site",SUMIF($C:$C,$C4745,$U:$U),IF($A4745="user",SUMIF($B:$B,$B4745,$U:$U),SUM($U:$U))))</f>
        <v>5.75</v>
      </c>
      <c r="W4745" s="27">
        <f>V4745/J4745</f>
        <v>0.25</v>
      </c>
    </row>
    <row r="4746" spans="1:23" x14ac:dyDescent="0.3">
      <c r="A4746" s="23" t="s">
        <v>14</v>
      </c>
      <c r="B4746" s="23" t="s">
        <v>9367</v>
      </c>
      <c r="C4746" s="23" t="s">
        <v>9369</v>
      </c>
      <c r="D4746" s="23" t="s">
        <v>9374</v>
      </c>
      <c r="E4746" s="23" t="s">
        <v>9375</v>
      </c>
      <c r="F4746" s="27">
        <v>0.25</v>
      </c>
      <c r="G4746" s="24">
        <v>0</v>
      </c>
      <c r="H4746" s="25">
        <v>1.7996000000000001</v>
      </c>
      <c r="I4746" s="25">
        <v>0.39589999999999997</v>
      </c>
      <c r="J4746" s="26">
        <v>23</v>
      </c>
      <c r="K4746" s="26">
        <v>6</v>
      </c>
      <c r="L4746" s="27">
        <v>0.22</v>
      </c>
      <c r="M4746" s="28">
        <v>1.9447952399999999</v>
      </c>
      <c r="N4746" s="29">
        <v>1.25</v>
      </c>
      <c r="O4746" s="31" t="s">
        <v>12</v>
      </c>
      <c r="P4746" s="31">
        <v>0.35725881259999998</v>
      </c>
      <c r="Q4746" s="31">
        <v>0.25</v>
      </c>
      <c r="R4746" s="42"/>
      <c r="S4746" s="42" t="str">
        <f>IF(R4746="","",MAX(R4746,Q4746))</f>
        <v/>
      </c>
      <c r="T4746" s="27">
        <f>IF(A4746="placement",MIN(P4746,IF(S4746="",Q4746,S4746)),"")</f>
        <v>0.25</v>
      </c>
      <c r="U4746" s="28">
        <f>IF($A4746="placement",T4746*J4746,"")</f>
        <v>5.75</v>
      </c>
      <c r="V4746" s="26">
        <f>IF($A4746="placement",U4746,IF($A4746="site",SUMIF($C:$C,$C4746,$U:$U),IF($A4746="user",SUMIF($B:$B,$B4746,$U:$U),SUM($U:$U))))</f>
        <v>5.75</v>
      </c>
      <c r="W4746" s="27">
        <f>V4746/J4746</f>
        <v>0.25</v>
      </c>
    </row>
    <row r="4747" spans="1:23" x14ac:dyDescent="0.3">
      <c r="A4747" s="23" t="s">
        <v>14</v>
      </c>
      <c r="B4747" s="23" t="s">
        <v>9367</v>
      </c>
      <c r="C4747" s="23" t="s">
        <v>9369</v>
      </c>
      <c r="D4747" s="23" t="s">
        <v>9378</v>
      </c>
      <c r="E4747" s="23" t="s">
        <v>9368</v>
      </c>
      <c r="F4747" s="27">
        <v>0.25</v>
      </c>
      <c r="G4747" s="24">
        <v>0</v>
      </c>
      <c r="H4747" s="25">
        <v>1.5541</v>
      </c>
      <c r="I4747" s="25">
        <v>0.39700000000000002</v>
      </c>
      <c r="J4747" s="26">
        <v>23</v>
      </c>
      <c r="K4747" s="26">
        <v>6</v>
      </c>
      <c r="L4747" s="27">
        <v>0.25540000000000002</v>
      </c>
      <c r="M4747" s="28">
        <v>1.9098956499999999</v>
      </c>
      <c r="N4747" s="29">
        <v>1.25</v>
      </c>
      <c r="O4747" s="31" t="s">
        <v>12</v>
      </c>
      <c r="P4747" s="31">
        <v>0.34551398</v>
      </c>
      <c r="Q4747" s="31">
        <v>0.25</v>
      </c>
      <c r="R4747" s="42"/>
      <c r="S4747" s="42" t="str">
        <f>IF(R4747="","",MAX(R4747,Q4747))</f>
        <v/>
      </c>
      <c r="T4747" s="27">
        <f>IF(A4747="placement",MIN(P4747,IF(S4747="",Q4747,S4747)),"")</f>
        <v>0.25</v>
      </c>
      <c r="U4747" s="28">
        <f>IF($A4747="placement",T4747*J4747,"")</f>
        <v>5.75</v>
      </c>
      <c r="V4747" s="26">
        <f>IF($A4747="placement",U4747,IF($A4747="site",SUMIF($C:$C,$C4747,$U:$U),IF($A4747="user",SUMIF($B:$B,$B4747,$U:$U),SUM($U:$U))))</f>
        <v>5.75</v>
      </c>
      <c r="W4747" s="27">
        <f>V4747/J4747</f>
        <v>0.25</v>
      </c>
    </row>
    <row r="4748" spans="1:23" hidden="1" x14ac:dyDescent="0.3">
      <c r="A4748" s="23" t="s">
        <v>13</v>
      </c>
      <c r="B4748" s="23" t="s">
        <v>2524</v>
      </c>
      <c r="C4748" s="23" t="s">
        <v>2526</v>
      </c>
      <c r="D4748" s="23" t="s">
        <v>9898</v>
      </c>
      <c r="E4748" s="23"/>
      <c r="F4748" s="27">
        <v>0.25</v>
      </c>
      <c r="G4748" s="24">
        <v>0</v>
      </c>
      <c r="H4748" s="25">
        <v>45.152200000000001</v>
      </c>
      <c r="I4748" s="25">
        <v>4.3967000000000001</v>
      </c>
      <c r="J4748" s="26">
        <v>64</v>
      </c>
      <c r="K4748" s="26">
        <v>16</v>
      </c>
      <c r="L4748" s="27">
        <v>9.74E-2</v>
      </c>
      <c r="M4748" s="28">
        <v>0.48845566000000001</v>
      </c>
      <c r="N4748" s="29">
        <v>0.137679</v>
      </c>
      <c r="O4748" s="31"/>
      <c r="P4748" s="31">
        <v>0.71813409100000003</v>
      </c>
      <c r="Q4748" s="31">
        <v>0.249999999999999</v>
      </c>
      <c r="R4748" s="42"/>
      <c r="S4748" s="42" t="str">
        <f>IF(R4748="","",MAX(R4748,Q4748))</f>
        <v/>
      </c>
      <c r="T4748" s="27" t="str">
        <f>IF(A4748="placement",MIN(P4748,IF(S4748="",Q4748,S4748)),"")</f>
        <v/>
      </c>
      <c r="U4748" s="28" t="str">
        <f>IF($A4748="placement",T4748*J4748,"")</f>
        <v/>
      </c>
      <c r="V4748" s="26">
        <f>IF($A4748="placement",U4748,IF($A4748="site",SUMIF($C:$C,$C4748,$U:$U),IF($A4748="user",SUMIF($B:$B,$B4748,$U:$U),SUM($U:$U))))</f>
        <v>9.75</v>
      </c>
      <c r="W4748" s="27">
        <f>V4748/J4748</f>
        <v>0.15234375</v>
      </c>
    </row>
    <row r="4749" spans="1:23" hidden="1" x14ac:dyDescent="0.3">
      <c r="A4749" s="23" t="s">
        <v>10</v>
      </c>
      <c r="B4749" s="23" t="s">
        <v>9659</v>
      </c>
      <c r="C4749" s="23" t="s">
        <v>9898</v>
      </c>
      <c r="D4749" s="23" t="s">
        <v>9898</v>
      </c>
      <c r="E4749" s="23"/>
      <c r="F4749" s="27">
        <v>0.18629999999999999</v>
      </c>
      <c r="G4749" s="24">
        <v>0.79702337000000001</v>
      </c>
      <c r="H4749" s="25">
        <v>551.40250000000003</v>
      </c>
      <c r="I4749" s="25">
        <v>407.2484</v>
      </c>
      <c r="J4749" s="26">
        <v>250</v>
      </c>
      <c r="K4749" s="26">
        <v>47</v>
      </c>
      <c r="L4749" s="27">
        <v>0.73860000000000003</v>
      </c>
      <c r="M4749" s="28">
        <v>2.044758E-2</v>
      </c>
      <c r="N4749" s="29">
        <v>0.01</v>
      </c>
      <c r="O4749" s="31"/>
      <c r="P4749" s="31">
        <v>0.51094445600000005</v>
      </c>
      <c r="Q4749" s="31">
        <v>0.186286937710475</v>
      </c>
      <c r="R4749" s="42"/>
      <c r="S4749" s="42" t="str">
        <f>IF(R4749="","",MAX(R4749,Q4749))</f>
        <v/>
      </c>
      <c r="T4749" s="27" t="str">
        <f>IF(A4749="placement",MIN(P4749,IF(S4749="",Q4749,S4749)),"")</f>
        <v/>
      </c>
      <c r="U4749" s="28" t="str">
        <f>IF($A4749="placement",T4749*J4749,"")</f>
        <v/>
      </c>
      <c r="V4749" s="26">
        <f>IF($A4749="placement",U4749,IF($A4749="site",SUMIF($C:$C,$C4749,$U:$U),IF($A4749="user",SUMIF($B:$B,$B4749,$U:$U),SUM($U:$U))))</f>
        <v>46.829999999999934</v>
      </c>
      <c r="W4749" s="27">
        <f>V4749/J4749</f>
        <v>0.18731999999999974</v>
      </c>
    </row>
    <row r="4750" spans="1:23" x14ac:dyDescent="0.3">
      <c r="A4750" s="23" t="s">
        <v>14</v>
      </c>
      <c r="B4750" s="23" t="s">
        <v>9756</v>
      </c>
      <c r="C4750" s="23" t="s">
        <v>9758</v>
      </c>
      <c r="D4750" s="23" t="s">
        <v>9773</v>
      </c>
      <c r="E4750" s="23" t="s">
        <v>9774</v>
      </c>
      <c r="F4750" s="27">
        <v>0.25</v>
      </c>
      <c r="G4750" s="24">
        <v>0</v>
      </c>
      <c r="H4750" s="25">
        <v>22.779599999999999</v>
      </c>
      <c r="I4750" s="25">
        <v>1.9811000000000001</v>
      </c>
      <c r="J4750" s="26">
        <v>23</v>
      </c>
      <c r="K4750" s="26">
        <v>6</v>
      </c>
      <c r="L4750" s="27">
        <v>8.6999999999999994E-2</v>
      </c>
      <c r="M4750" s="28">
        <v>0.39138665</v>
      </c>
      <c r="N4750" s="29">
        <v>0.2</v>
      </c>
      <c r="O4750" s="31" t="s">
        <v>12</v>
      </c>
      <c r="P4750" s="31">
        <v>0.48899636130000002</v>
      </c>
      <c r="Q4750" s="31">
        <v>0.25</v>
      </c>
      <c r="R4750" s="42"/>
      <c r="S4750" s="42" t="str">
        <f>IF(R4750="","",MAX(R4750,Q4750))</f>
        <v/>
      </c>
      <c r="T4750" s="27">
        <f>IF(A4750="placement",MIN(P4750,IF(S4750="",Q4750,S4750)),"")</f>
        <v>0.25</v>
      </c>
      <c r="U4750" s="28">
        <f>IF($A4750="placement",T4750*J4750,"")</f>
        <v>5.75</v>
      </c>
      <c r="V4750" s="26">
        <f>IF($A4750="placement",U4750,IF($A4750="site",SUMIF($C:$C,$C4750,$U:$U),IF($A4750="user",SUMIF($B:$B,$B4750,$U:$U),SUM($U:$U))))</f>
        <v>5.75</v>
      </c>
      <c r="W4750" s="27">
        <f>V4750/J4750</f>
        <v>0.25</v>
      </c>
    </row>
    <row r="4751" spans="1:23" x14ac:dyDescent="0.3">
      <c r="A4751" s="23" t="s">
        <v>14</v>
      </c>
      <c r="B4751" s="23" t="s">
        <v>1708</v>
      </c>
      <c r="C4751" s="23" t="s">
        <v>1709</v>
      </c>
      <c r="D4751" s="23" t="s">
        <v>10545</v>
      </c>
      <c r="E4751" s="23" t="s">
        <v>10546</v>
      </c>
      <c r="F4751" s="27">
        <v>0.33</v>
      </c>
      <c r="G4751" s="24">
        <v>0</v>
      </c>
      <c r="H4751" s="25">
        <v>1.0424</v>
      </c>
      <c r="I4751" s="25">
        <v>0.39119999999999999</v>
      </c>
      <c r="J4751" s="26">
        <v>23</v>
      </c>
      <c r="K4751" s="26">
        <v>6</v>
      </c>
      <c r="L4751" s="27">
        <v>0.37530000000000002</v>
      </c>
      <c r="M4751" s="28">
        <v>1.93098412</v>
      </c>
      <c r="N4751" s="29">
        <v>1.45</v>
      </c>
      <c r="O4751" s="31" t="s">
        <v>12</v>
      </c>
      <c r="P4751" s="31">
        <v>0.24908755669999999</v>
      </c>
      <c r="Q4751" s="31">
        <v>0.24908755673222299</v>
      </c>
      <c r="R4751" s="42">
        <v>0.3</v>
      </c>
      <c r="S4751" s="42">
        <f>IF(R4751="","",MAX(R4751,Q4751))</f>
        <v>0.3</v>
      </c>
      <c r="T4751" s="27">
        <f>IF(A4751="placement",MIN(P4751,IF(S4751="",Q4751,S4751)),"")</f>
        <v>0.24908755669999999</v>
      </c>
      <c r="U4751" s="28">
        <f>IF($A4751="placement",T4751*J4751,"")</f>
        <v>5.7290138041000001</v>
      </c>
      <c r="V4751" s="26">
        <f>IF($A4751="placement",U4751,IF($A4751="site",SUMIF($C:$C,$C4751,$U:$U),IF($A4751="user",SUMIF($B:$B,$B4751,$U:$U),SUM($U:$U))))</f>
        <v>5.7290138041000001</v>
      </c>
      <c r="W4751" s="27">
        <f>V4751/J4751</f>
        <v>0.24908755669999999</v>
      </c>
    </row>
    <row r="4752" spans="1:23" x14ac:dyDescent="0.3">
      <c r="A4752" s="23" t="s">
        <v>14</v>
      </c>
      <c r="B4752" s="23" t="s">
        <v>9186</v>
      </c>
      <c r="C4752" s="23" t="s">
        <v>9188</v>
      </c>
      <c r="D4752" s="23" t="s">
        <v>9233</v>
      </c>
      <c r="E4752" s="23" t="s">
        <v>9234</v>
      </c>
      <c r="F4752" s="27">
        <v>0.25</v>
      </c>
      <c r="G4752" s="24">
        <v>0</v>
      </c>
      <c r="H4752" s="25">
        <v>10.673500000000001</v>
      </c>
      <c r="I4752" s="25">
        <v>0.7621</v>
      </c>
      <c r="J4752" s="26">
        <v>23</v>
      </c>
      <c r="K4752" s="26">
        <v>5</v>
      </c>
      <c r="L4752" s="27">
        <v>7.1400000000000005E-2</v>
      </c>
      <c r="M4752" s="28">
        <v>1.00723524</v>
      </c>
      <c r="N4752" s="29">
        <v>0.77</v>
      </c>
      <c r="O4752" s="31" t="s">
        <v>42</v>
      </c>
      <c r="P4752" s="31">
        <v>0.23553111509999999</v>
      </c>
      <c r="Q4752" s="31">
        <v>0.235531115081137</v>
      </c>
      <c r="R4752" s="42"/>
      <c r="S4752" s="42" t="str">
        <f>IF(R4752="","",MAX(R4752,Q4752))</f>
        <v/>
      </c>
      <c r="T4752" s="27">
        <f>IF(A4752="placement",MIN(P4752,IF(S4752="",Q4752,S4752)),"")</f>
        <v>0.235531115081137</v>
      </c>
      <c r="U4752" s="28">
        <f>IF($A4752="placement",T4752*J4752,"")</f>
        <v>5.4172156468661505</v>
      </c>
      <c r="V4752" s="26">
        <f>IF($A4752="placement",U4752,IF($A4752="site",SUMIF($C:$C,$C4752,$U:$U),IF($A4752="user",SUMIF($B:$B,$B4752,$U:$U),SUM($U:$U))))</f>
        <v>5.4172156468661505</v>
      </c>
      <c r="W4752" s="27">
        <f>V4752/J4752</f>
        <v>0.23553111508113697</v>
      </c>
    </row>
    <row r="4753" spans="1:23" x14ac:dyDescent="0.3">
      <c r="A4753" s="23" t="s">
        <v>14</v>
      </c>
      <c r="B4753" s="23" t="s">
        <v>2366</v>
      </c>
      <c r="C4753" s="23" t="s">
        <v>2367</v>
      </c>
      <c r="D4753" s="23" t="s">
        <v>2398</v>
      </c>
      <c r="E4753" s="23" t="s">
        <v>2399</v>
      </c>
      <c r="F4753" s="27">
        <v>0.2</v>
      </c>
      <c r="G4753" s="24">
        <v>1</v>
      </c>
      <c r="H4753" s="25">
        <v>54.893099999999997</v>
      </c>
      <c r="I4753" s="25">
        <v>11.655099999999999</v>
      </c>
      <c r="J4753" s="26">
        <v>23</v>
      </c>
      <c r="K4753" s="26">
        <v>4</v>
      </c>
      <c r="L4753" s="27">
        <v>0.21229999999999999</v>
      </c>
      <c r="M4753" s="28">
        <v>6.504915E-2</v>
      </c>
      <c r="N4753" s="29">
        <v>0.05</v>
      </c>
      <c r="O4753" s="31" t="s">
        <v>42</v>
      </c>
      <c r="P4753" s="31">
        <v>0.23135045509999999</v>
      </c>
      <c r="Q4753" s="31">
        <v>0.19999999999999901</v>
      </c>
      <c r="R4753" s="42">
        <v>0.3</v>
      </c>
      <c r="S4753" s="42">
        <f>IF(R4753="","",MAX(R4753,Q4753))</f>
        <v>0.3</v>
      </c>
      <c r="T4753" s="27">
        <f>IF(A4753="placement",MIN(P4753,IF(S4753="",Q4753,S4753)),"")</f>
        <v>0.23135045509999999</v>
      </c>
      <c r="U4753" s="28">
        <f>IF($A4753="placement",T4753*J4753,"")</f>
        <v>5.3210604672999997</v>
      </c>
      <c r="V4753" s="26">
        <f>IF($A4753="placement",U4753,IF($A4753="site",SUMIF($C:$C,$C4753,$U:$U),IF($A4753="user",SUMIF($B:$B,$B4753,$U:$U),SUM($U:$U))))</f>
        <v>5.3210604672999997</v>
      </c>
      <c r="W4753" s="27">
        <f>V4753/J4753</f>
        <v>0.23135045509999999</v>
      </c>
    </row>
    <row r="4754" spans="1:23" x14ac:dyDescent="0.3">
      <c r="A4754" s="17" t="s">
        <v>14</v>
      </c>
      <c r="B4754" s="17" t="s">
        <v>7472</v>
      </c>
      <c r="C4754" s="17" t="s">
        <v>7473</v>
      </c>
      <c r="D4754" s="17" t="s">
        <v>7555</v>
      </c>
      <c r="E4754" s="17" t="s">
        <v>9881</v>
      </c>
      <c r="F4754" s="18">
        <v>0.25</v>
      </c>
      <c r="G4754" s="36">
        <v>0</v>
      </c>
      <c r="H4754" s="37">
        <v>7.6070000000000002</v>
      </c>
      <c r="I4754" s="37">
        <v>0.59470000000000001</v>
      </c>
      <c r="J4754" s="19">
        <v>23</v>
      </c>
      <c r="K4754" s="19">
        <v>5</v>
      </c>
      <c r="L4754" s="18">
        <v>7.8200000000000006E-2</v>
      </c>
      <c r="M4754" s="20">
        <v>1.2934422299999999</v>
      </c>
      <c r="N4754" s="21">
        <v>1</v>
      </c>
      <c r="O4754" s="22" t="s">
        <v>42</v>
      </c>
      <c r="P4754" s="22">
        <v>0.2268692196</v>
      </c>
      <c r="Q4754" s="22">
        <v>0.22686921962634099</v>
      </c>
      <c r="R4754" s="43"/>
      <c r="S4754" s="42" t="str">
        <f>IF(R4754="","",MAX(R4754,Q4754))</f>
        <v/>
      </c>
      <c r="T4754" s="27">
        <f>IF(A4754="placement",MIN(P4754,IF(S4754="",Q4754,S4754)),"")</f>
        <v>0.2268692196</v>
      </c>
      <c r="U4754" s="20">
        <f>IF($A4754="placement",T4754*J4754,"")</f>
        <v>5.2179920508000004</v>
      </c>
      <c r="V4754" s="19">
        <f>IF($A4754="placement",U4754,IF($A4754="site",SUMIF($C:$C,$C4754,$U:$U),IF($A4754="user",SUMIF($B:$B,$B4754,$U:$U),SUM($U:$U))))</f>
        <v>5.2179920508000004</v>
      </c>
      <c r="W4754" s="18">
        <f>V4754/J4754</f>
        <v>0.2268692196</v>
      </c>
    </row>
    <row r="4755" spans="1:23" x14ac:dyDescent="0.3">
      <c r="A4755" s="11" t="s">
        <v>14</v>
      </c>
      <c r="B4755" s="11" t="s">
        <v>1708</v>
      </c>
      <c r="C4755" s="11" t="s">
        <v>1709</v>
      </c>
      <c r="D4755" s="11" t="s">
        <v>10549</v>
      </c>
      <c r="E4755" s="11" t="s">
        <v>10550</v>
      </c>
      <c r="F4755" s="12">
        <v>0.3</v>
      </c>
      <c r="G4755" s="33">
        <v>0</v>
      </c>
      <c r="H4755" s="34">
        <v>1.1181000000000001</v>
      </c>
      <c r="I4755" s="34">
        <v>0.39369999999999999</v>
      </c>
      <c r="J4755" s="13">
        <v>23</v>
      </c>
      <c r="K4755" s="13">
        <v>6</v>
      </c>
      <c r="L4755" s="12">
        <v>0.35210000000000002</v>
      </c>
      <c r="M4755" s="14">
        <v>1.9347061000000001</v>
      </c>
      <c r="N4755" s="15">
        <v>1.5</v>
      </c>
      <c r="O4755" s="16" t="s">
        <v>12</v>
      </c>
      <c r="P4755" s="16">
        <v>0.22468844069999999</v>
      </c>
      <c r="Q4755" s="16">
        <v>0.224688440656032</v>
      </c>
      <c r="R4755" s="44"/>
      <c r="S4755" s="42" t="str">
        <f>IF(R4755="","",MAX(R4755,Q4755))</f>
        <v/>
      </c>
      <c r="T4755" s="27">
        <f>IF(A4755="placement",MIN(P4755,IF(S4755="",Q4755,S4755)),"")</f>
        <v>0.224688440656032</v>
      </c>
      <c r="U4755" s="14">
        <f>IF($A4755="placement",T4755*J4755,"")</f>
        <v>5.1678341350887358</v>
      </c>
      <c r="V4755" s="13">
        <f>IF($A4755="placement",U4755,IF($A4755="site",SUMIF($C:$C,$C4755,$U:$U),IF($A4755="user",SUMIF($B:$B,$B4755,$U:$U),SUM($U:$U))))</f>
        <v>5.1678341350887358</v>
      </c>
      <c r="W4755" s="12">
        <f>V4755/J4755</f>
        <v>0.224688440656032</v>
      </c>
    </row>
    <row r="4756" spans="1:23" hidden="1" x14ac:dyDescent="0.3">
      <c r="A4756" s="23" t="s">
        <v>13</v>
      </c>
      <c r="B4756" s="23" t="s">
        <v>4012</v>
      </c>
      <c r="C4756" s="23" t="s">
        <v>4014</v>
      </c>
      <c r="D4756" s="23" t="s">
        <v>9898</v>
      </c>
      <c r="E4756" s="23"/>
      <c r="F4756" s="27">
        <v>0.3</v>
      </c>
      <c r="G4756" s="24">
        <v>1</v>
      </c>
      <c r="H4756" s="25">
        <v>216.24690000000001</v>
      </c>
      <c r="I4756" s="25">
        <v>24.342400000000001</v>
      </c>
      <c r="J4756" s="26">
        <v>62</v>
      </c>
      <c r="K4756" s="26">
        <v>19</v>
      </c>
      <c r="L4756" s="27">
        <v>0.11260000000000001</v>
      </c>
      <c r="M4756" s="28">
        <v>8.4659600000000002E-2</v>
      </c>
      <c r="N4756" s="29">
        <v>0.01</v>
      </c>
      <c r="O4756" s="31"/>
      <c r="P4756" s="31">
        <v>0.8818799088</v>
      </c>
      <c r="Q4756" s="31">
        <v>0.3</v>
      </c>
      <c r="R4756" s="42"/>
      <c r="S4756" s="42" t="str">
        <f>IF(R4756="","",MAX(R4756,Q4756))</f>
        <v/>
      </c>
      <c r="T4756" s="27" t="str">
        <f>IF(A4756="placement",MIN(P4756,IF(S4756="",Q4756,S4756)),"")</f>
        <v/>
      </c>
      <c r="U4756" s="28" t="str">
        <f>IF($A4756="placement",T4756*J4756,"")</f>
        <v/>
      </c>
      <c r="V4756" s="26">
        <f>IF($A4756="placement",U4756,IF($A4756="site",SUMIF($C:$C,$C4756,$U:$U),IF($A4756="user",SUMIF($B:$B,$B4756,$U:$U),SUM($U:$U))))</f>
        <v>18.599999999999998</v>
      </c>
      <c r="W4756" s="27">
        <f>V4756/J4756</f>
        <v>0.3</v>
      </c>
    </row>
    <row r="4757" spans="1:23" hidden="1" x14ac:dyDescent="0.3">
      <c r="A4757" s="23" t="s">
        <v>10</v>
      </c>
      <c r="B4757" s="23" t="s">
        <v>8976</v>
      </c>
      <c r="C4757" s="23" t="s">
        <v>9898</v>
      </c>
      <c r="D4757" s="32" t="s">
        <v>9898</v>
      </c>
      <c r="E4757" s="23"/>
      <c r="F4757" s="27">
        <v>0.19239999999999999</v>
      </c>
      <c r="G4757" s="24">
        <v>0.44200925000000002</v>
      </c>
      <c r="H4757" s="25">
        <v>344.3766</v>
      </c>
      <c r="I4757" s="25">
        <v>100.2119</v>
      </c>
      <c r="J4757" s="26">
        <v>2432</v>
      </c>
      <c r="K4757" s="26">
        <v>454</v>
      </c>
      <c r="L4757" s="27">
        <v>0.29099999999999998</v>
      </c>
      <c r="M4757" s="28">
        <v>0.80901761000000005</v>
      </c>
      <c r="N4757" s="29">
        <v>0.57259000000000004</v>
      </c>
      <c r="O4757" s="31"/>
      <c r="P4757" s="31">
        <v>0.29224037520000001</v>
      </c>
      <c r="Q4757" s="31">
        <v>0.192444152292083</v>
      </c>
      <c r="R4757" s="42"/>
      <c r="S4757" s="42" t="str">
        <f>IF(R4757="","",MAX(R4757,Q4757))</f>
        <v/>
      </c>
      <c r="T4757" s="27" t="str">
        <f>IF(A4757="placement",MIN(P4757,IF(S4757="",Q4757,S4757)),"")</f>
        <v/>
      </c>
      <c r="U4757" s="28" t="str">
        <f>IF($A4757="placement",T4757*J4757,"")</f>
        <v/>
      </c>
      <c r="V4757" s="26">
        <f>IF($A4757="placement",U4757,IF($A4757="site",SUMIF($C:$C,$C4757,$U:$U),IF($A4757="user",SUMIF($B:$B,$B4757,$U:$U),SUM($U:$U))))</f>
        <v>453.94070785216223</v>
      </c>
      <c r="W4757" s="27">
        <f>V4757/J4757</f>
        <v>0.1866532515839483</v>
      </c>
    </row>
    <row r="4758" spans="1:23" x14ac:dyDescent="0.3">
      <c r="A4758" s="23" t="s">
        <v>14</v>
      </c>
      <c r="B4758" s="23" t="s">
        <v>6052</v>
      </c>
      <c r="C4758" s="23" t="s">
        <v>6054</v>
      </c>
      <c r="D4758" s="23" t="s">
        <v>6142</v>
      </c>
      <c r="E4758" s="23" t="s">
        <v>6143</v>
      </c>
      <c r="F4758" s="27">
        <v>0.25</v>
      </c>
      <c r="G4758" s="24">
        <v>0</v>
      </c>
      <c r="H4758" s="25">
        <v>6.7925000000000004</v>
      </c>
      <c r="I4758" s="25">
        <v>0.59350000000000003</v>
      </c>
      <c r="J4758" s="26">
        <v>23</v>
      </c>
      <c r="K4758" s="26">
        <v>5</v>
      </c>
      <c r="L4758" s="27">
        <v>8.7400000000000005E-2</v>
      </c>
      <c r="M4758" s="28">
        <v>1.28554579</v>
      </c>
      <c r="N4758" s="29">
        <v>1</v>
      </c>
      <c r="O4758" s="31" t="s">
        <v>12</v>
      </c>
      <c r="P4758" s="31">
        <v>0.2221202816</v>
      </c>
      <c r="Q4758" s="31">
        <v>0.22212028160575101</v>
      </c>
      <c r="R4758" s="42"/>
      <c r="S4758" s="42" t="str">
        <f>IF(R4758="","",MAX(R4758,Q4758))</f>
        <v/>
      </c>
      <c r="T4758" s="27">
        <f>IF(A4758="placement",MIN(P4758,IF(S4758="",Q4758,S4758)),"")</f>
        <v>0.2221202816</v>
      </c>
      <c r="U4758" s="28">
        <f>IF($A4758="placement",T4758*J4758,"")</f>
        <v>5.1087664767999996</v>
      </c>
      <c r="V4758" s="26">
        <f>IF($A4758="placement",U4758,IF($A4758="site",SUMIF($C:$C,$C4758,$U:$U),IF($A4758="user",SUMIF($B:$B,$B4758,$U:$U),SUM($U:$U))))</f>
        <v>5.1087664767999996</v>
      </c>
      <c r="W4758" s="27">
        <f>V4758/J4758</f>
        <v>0.2221202816</v>
      </c>
    </row>
    <row r="4759" spans="1:23" x14ac:dyDescent="0.3">
      <c r="A4759" s="23" t="s">
        <v>14</v>
      </c>
      <c r="B4759" s="23" t="s">
        <v>6036</v>
      </c>
      <c r="C4759" s="23" t="s">
        <v>6038</v>
      </c>
      <c r="D4759" s="23" t="s">
        <v>6045</v>
      </c>
      <c r="E4759" s="23" t="s">
        <v>6046</v>
      </c>
      <c r="F4759" s="27">
        <v>0.25</v>
      </c>
      <c r="G4759" s="24">
        <v>0</v>
      </c>
      <c r="H4759" s="25">
        <v>13.787599999999999</v>
      </c>
      <c r="I4759" s="25">
        <v>0.27829999999999999</v>
      </c>
      <c r="J4759" s="26">
        <v>23</v>
      </c>
      <c r="K4759" s="26">
        <v>5</v>
      </c>
      <c r="L4759" s="27">
        <v>2.0199999999999999E-2</v>
      </c>
      <c r="M4759" s="28">
        <v>2.8112423</v>
      </c>
      <c r="N4759" s="29">
        <v>2.2000000000000002</v>
      </c>
      <c r="O4759" s="31" t="s">
        <v>42</v>
      </c>
      <c r="P4759" s="31">
        <v>0.2174278254</v>
      </c>
      <c r="Q4759" s="31">
        <v>0.21742782535653599</v>
      </c>
      <c r="R4759" s="42"/>
      <c r="S4759" s="42" t="str">
        <f>IF(R4759="","",MAX(R4759,Q4759))</f>
        <v/>
      </c>
      <c r="T4759" s="27">
        <f>IF(A4759="placement",MIN(P4759,IF(S4759="",Q4759,S4759)),"")</f>
        <v>0.21742782535653599</v>
      </c>
      <c r="U4759" s="28">
        <f>IF($A4759="placement",T4759*J4759,"")</f>
        <v>5.0008399832003274</v>
      </c>
      <c r="V4759" s="26">
        <f>IF($A4759="placement",U4759,IF($A4759="site",SUMIF($C:$C,$C4759,$U:$U),IF($A4759="user",SUMIF($B:$B,$B4759,$U:$U),SUM($U:$U))))</f>
        <v>5.0008399832003274</v>
      </c>
      <c r="W4759" s="27">
        <f>V4759/J4759</f>
        <v>0.21742782535653599</v>
      </c>
    </row>
    <row r="4760" spans="1:23" x14ac:dyDescent="0.3">
      <c r="A4760" s="23" t="s">
        <v>14</v>
      </c>
      <c r="B4760" s="23" t="s">
        <v>2294</v>
      </c>
      <c r="C4760" s="23" t="s">
        <v>2295</v>
      </c>
      <c r="D4760" s="23" t="s">
        <v>2320</v>
      </c>
      <c r="E4760" s="23" t="s">
        <v>2321</v>
      </c>
      <c r="F4760" s="27">
        <v>0.25</v>
      </c>
      <c r="G4760" s="24">
        <v>0</v>
      </c>
      <c r="H4760" s="25">
        <v>5.2919</v>
      </c>
      <c r="I4760" s="25">
        <v>0.5524</v>
      </c>
      <c r="J4760" s="26">
        <v>23</v>
      </c>
      <c r="K4760" s="26">
        <v>5</v>
      </c>
      <c r="L4760" s="27">
        <v>0.10440000000000001</v>
      </c>
      <c r="M4760" s="28">
        <v>1.4041763599999999</v>
      </c>
      <c r="N4760" s="29">
        <v>1.1000000000000001</v>
      </c>
      <c r="O4760" s="31" t="s">
        <v>12</v>
      </c>
      <c r="P4760" s="31">
        <v>0.2166226208</v>
      </c>
      <c r="Q4760" s="31">
        <v>0.216622620834446</v>
      </c>
      <c r="R4760" s="42">
        <v>0.3</v>
      </c>
      <c r="S4760" s="42">
        <f>IF(R4760="","",MAX(R4760,Q4760))</f>
        <v>0.3</v>
      </c>
      <c r="T4760" s="27">
        <f>IF(A4760="placement",MIN(P4760,IF(S4760="",Q4760,S4760)),"")</f>
        <v>0.2166226208</v>
      </c>
      <c r="U4760" s="28">
        <f>IF($A4760="placement",T4760*J4760,"")</f>
        <v>4.9823202783999996</v>
      </c>
      <c r="V4760" s="26">
        <f>IF($A4760="placement",U4760,IF($A4760="site",SUMIF($C:$C,$C4760,$U:$U),IF($A4760="user",SUMIF($B:$B,$B4760,$U:$U),SUM($U:$U))))</f>
        <v>4.9823202783999996</v>
      </c>
      <c r="W4760" s="27">
        <f>V4760/J4760</f>
        <v>0.21662262079999997</v>
      </c>
    </row>
    <row r="4761" spans="1:23" x14ac:dyDescent="0.3">
      <c r="A4761" s="23" t="s">
        <v>14</v>
      </c>
      <c r="B4761" s="23" t="s">
        <v>9186</v>
      </c>
      <c r="C4761" s="23" t="s">
        <v>9188</v>
      </c>
      <c r="D4761" s="23" t="s">
        <v>9297</v>
      </c>
      <c r="E4761" s="23" t="s">
        <v>9298</v>
      </c>
      <c r="F4761" s="27">
        <v>0.33</v>
      </c>
      <c r="G4761" s="24">
        <v>0</v>
      </c>
      <c r="H4761" s="25">
        <v>16.794599999999999</v>
      </c>
      <c r="I4761" s="25">
        <v>0.73499999999999999</v>
      </c>
      <c r="J4761" s="26">
        <v>23</v>
      </c>
      <c r="K4761" s="26">
        <v>5</v>
      </c>
      <c r="L4761" s="27">
        <v>4.3799999999999999E-2</v>
      </c>
      <c r="M4761" s="28">
        <v>1.0459475199999999</v>
      </c>
      <c r="N4761" s="29">
        <v>0.82</v>
      </c>
      <c r="O4761" s="31" t="s">
        <v>12</v>
      </c>
      <c r="P4761" s="31">
        <v>0.21602185300000001</v>
      </c>
      <c r="Q4761" s="31">
        <v>0.216021853049392</v>
      </c>
      <c r="R4761" s="42"/>
      <c r="S4761" s="42" t="str">
        <f>IF(R4761="","",MAX(R4761,Q4761))</f>
        <v/>
      </c>
      <c r="T4761" s="27">
        <f>IF(A4761="placement",MIN(P4761,IF(S4761="",Q4761,S4761)),"")</f>
        <v>0.21602185300000001</v>
      </c>
      <c r="U4761" s="28">
        <f>IF($A4761="placement",T4761*J4761,"")</f>
        <v>4.9685026190000006</v>
      </c>
      <c r="V4761" s="26">
        <f>IF($A4761="placement",U4761,IF($A4761="site",SUMIF($C:$C,$C4761,$U:$U),IF($A4761="user",SUMIF($B:$B,$B4761,$U:$U),SUM($U:$U))))</f>
        <v>4.9685026190000006</v>
      </c>
      <c r="W4761" s="27">
        <f>V4761/J4761</f>
        <v>0.21602185300000001</v>
      </c>
    </row>
    <row r="4762" spans="1:23" x14ac:dyDescent="0.3">
      <c r="A4762" s="23" t="s">
        <v>14</v>
      </c>
      <c r="B4762" s="23" t="s">
        <v>8615</v>
      </c>
      <c r="C4762" s="23" t="s">
        <v>8616</v>
      </c>
      <c r="D4762" s="23" t="s">
        <v>8683</v>
      </c>
      <c r="E4762" s="23" t="s">
        <v>8684</v>
      </c>
      <c r="F4762" s="27">
        <v>0.25</v>
      </c>
      <c r="G4762" s="24">
        <v>0</v>
      </c>
      <c r="H4762" s="25">
        <v>2.7033999999999998</v>
      </c>
      <c r="I4762" s="25">
        <v>0.3836</v>
      </c>
      <c r="J4762" s="26">
        <v>23</v>
      </c>
      <c r="K4762" s="26">
        <v>5</v>
      </c>
      <c r="L4762" s="27">
        <v>0.1419</v>
      </c>
      <c r="M4762" s="28">
        <v>2.0172067</v>
      </c>
      <c r="N4762" s="29">
        <v>1.6</v>
      </c>
      <c r="O4762" s="31" t="s">
        <v>12</v>
      </c>
      <c r="P4762" s="31">
        <v>0.20682397250000001</v>
      </c>
      <c r="Q4762" s="31">
        <v>0.20682397252686299</v>
      </c>
      <c r="R4762" s="42"/>
      <c r="S4762" s="42" t="str">
        <f>IF(R4762="","",MAX(R4762,Q4762))</f>
        <v/>
      </c>
      <c r="T4762" s="27">
        <f>IF(A4762="placement",MIN(P4762,IF(S4762="",Q4762,S4762)),"")</f>
        <v>0.20682397250000001</v>
      </c>
      <c r="U4762" s="28">
        <f>IF($A4762="placement",T4762*J4762,"")</f>
        <v>4.7569513675000001</v>
      </c>
      <c r="V4762" s="26">
        <f>IF($A4762="placement",U4762,IF($A4762="site",SUMIF($C:$C,$C4762,$U:$U),IF($A4762="user",SUMIF($B:$B,$B4762,$U:$U),SUM($U:$U))))</f>
        <v>4.7569513675000001</v>
      </c>
      <c r="W4762" s="27">
        <f>V4762/J4762</f>
        <v>0.20682397250000001</v>
      </c>
    </row>
    <row r="4763" spans="1:23" x14ac:dyDescent="0.3">
      <c r="A4763" s="23" t="s">
        <v>14</v>
      </c>
      <c r="B4763" s="23" t="s">
        <v>5418</v>
      </c>
      <c r="C4763" s="23" t="s">
        <v>5420</v>
      </c>
      <c r="D4763" s="23" t="s">
        <v>5481</v>
      </c>
      <c r="E4763" s="23" t="s">
        <v>5482</v>
      </c>
      <c r="F4763" s="27">
        <v>0.2</v>
      </c>
      <c r="G4763" s="24">
        <v>0</v>
      </c>
      <c r="H4763" s="25">
        <v>2.1051000000000002</v>
      </c>
      <c r="I4763" s="25">
        <v>0.52969999999999995</v>
      </c>
      <c r="J4763" s="26">
        <v>23</v>
      </c>
      <c r="K4763" s="26">
        <v>5</v>
      </c>
      <c r="L4763" s="27">
        <v>0.25159999999999999</v>
      </c>
      <c r="M4763" s="28">
        <v>1.4264428300000001</v>
      </c>
      <c r="N4763" s="29">
        <v>1.1000000000000001</v>
      </c>
      <c r="O4763" s="31" t="s">
        <v>42</v>
      </c>
      <c r="P4763" s="31">
        <v>0.22885097130000001</v>
      </c>
      <c r="Q4763" s="31">
        <v>0.2</v>
      </c>
      <c r="R4763" s="42"/>
      <c r="S4763" s="42" t="str">
        <f>IF(R4763="","",MAX(R4763,Q4763))</f>
        <v/>
      </c>
      <c r="T4763" s="27">
        <f>IF(A4763="placement",MIN(P4763,IF(S4763="",Q4763,S4763)),"")</f>
        <v>0.2</v>
      </c>
      <c r="U4763" s="28">
        <f>IF($A4763="placement",T4763*J4763,"")</f>
        <v>4.6000000000000005</v>
      </c>
      <c r="V4763" s="26">
        <f>IF($A4763="placement",U4763,IF($A4763="site",SUMIF($C:$C,$C4763,$U:$U),IF($A4763="user",SUMIF($B:$B,$B4763,$U:$U),SUM($U:$U))))</f>
        <v>4.6000000000000005</v>
      </c>
      <c r="W4763" s="27">
        <f>V4763/J4763</f>
        <v>0.2</v>
      </c>
    </row>
    <row r="4764" spans="1:23" x14ac:dyDescent="0.3">
      <c r="A4764" s="23" t="s">
        <v>14</v>
      </c>
      <c r="B4764" s="23" t="s">
        <v>6036</v>
      </c>
      <c r="C4764" s="23" t="s">
        <v>6038</v>
      </c>
      <c r="D4764" s="32" t="s">
        <v>6047</v>
      </c>
      <c r="E4764" s="23" t="s">
        <v>6048</v>
      </c>
      <c r="F4764" s="27">
        <v>0.33</v>
      </c>
      <c r="G4764" s="24">
        <v>0</v>
      </c>
      <c r="H4764" s="25">
        <v>11.9602</v>
      </c>
      <c r="I4764" s="25">
        <v>0.27450000000000002</v>
      </c>
      <c r="J4764" s="26">
        <v>23</v>
      </c>
      <c r="K4764" s="26">
        <v>4</v>
      </c>
      <c r="L4764" s="27">
        <v>2.3E-2</v>
      </c>
      <c r="M4764" s="28">
        <v>2.7323965700000001</v>
      </c>
      <c r="N4764" s="29">
        <v>2.2000000000000002</v>
      </c>
      <c r="O4764" s="31" t="s">
        <v>12</v>
      </c>
      <c r="P4764" s="31">
        <v>0.1948460088</v>
      </c>
      <c r="Q4764" s="31">
        <v>0.19484600879949701</v>
      </c>
      <c r="R4764" s="42">
        <v>0.25</v>
      </c>
      <c r="S4764" s="42">
        <f>IF(R4764="","",MAX(R4764,Q4764))</f>
        <v>0.25</v>
      </c>
      <c r="T4764" s="27">
        <f>IF(A4764="placement",MIN(P4764,IF(S4764="",Q4764,S4764)),"")</f>
        <v>0.1948460088</v>
      </c>
      <c r="U4764" s="28">
        <f>IF($A4764="placement",T4764*J4764,"")</f>
        <v>4.4814582023999998</v>
      </c>
      <c r="V4764" s="26">
        <f>IF($A4764="placement",U4764,IF($A4764="site",SUMIF($C:$C,$C4764,$U:$U),IF($A4764="user",SUMIF($B:$B,$B4764,$U:$U),SUM($U:$U))))</f>
        <v>4.4814582023999998</v>
      </c>
      <c r="W4764" s="27">
        <f>V4764/J4764</f>
        <v>0.1948460088</v>
      </c>
    </row>
    <row r="4765" spans="1:23" hidden="1" x14ac:dyDescent="0.3">
      <c r="A4765" s="23" t="s">
        <v>13</v>
      </c>
      <c r="B4765" s="23" t="s">
        <v>3772</v>
      </c>
      <c r="C4765" s="23" t="s">
        <v>3774</v>
      </c>
      <c r="D4765" s="23" t="s">
        <v>9898</v>
      </c>
      <c r="E4765" s="23"/>
      <c r="F4765" s="27">
        <v>0.25</v>
      </c>
      <c r="G4765" s="24">
        <v>1</v>
      </c>
      <c r="H4765" s="25">
        <v>36.715699999999998</v>
      </c>
      <c r="I4765" s="25">
        <v>3.8025000000000002</v>
      </c>
      <c r="J4765" s="26">
        <v>62</v>
      </c>
      <c r="K4765" s="26">
        <v>14</v>
      </c>
      <c r="L4765" s="27">
        <v>0.1036</v>
      </c>
      <c r="M4765" s="28">
        <v>0.54078707999999998</v>
      </c>
      <c r="N4765" s="29">
        <v>0.4</v>
      </c>
      <c r="O4765" s="31"/>
      <c r="P4765" s="31">
        <v>0.26033735340000003</v>
      </c>
      <c r="Q4765" s="31">
        <v>0.25</v>
      </c>
      <c r="R4765" s="42">
        <v>0.25</v>
      </c>
      <c r="S4765" s="42">
        <f>IF(R4765="","",MAX(R4765,Q4765))</f>
        <v>0.25</v>
      </c>
      <c r="T4765" s="27" t="str">
        <f>IF(A4765="placement",MIN(P4765,IF(S4765="",Q4765,S4765)),"")</f>
        <v/>
      </c>
      <c r="U4765" s="28" t="str">
        <f>IF($A4765="placement",T4765*J4765,"")</f>
        <v/>
      </c>
      <c r="V4765" s="26">
        <f>IF($A4765="placement",U4765,IF($A4765="site",SUMIF($C:$C,$C4765,$U:$U),IF($A4765="user",SUMIF($B:$B,$B4765,$U:$U),SUM($U:$U))))</f>
        <v>15.5</v>
      </c>
      <c r="W4765" s="27">
        <f>V4765/J4765</f>
        <v>0.25</v>
      </c>
    </row>
    <row r="4766" spans="1:23" hidden="1" x14ac:dyDescent="0.3">
      <c r="A4766" s="23" t="s">
        <v>10</v>
      </c>
      <c r="B4766" s="23" t="s">
        <v>4298</v>
      </c>
      <c r="C4766" s="23" t="s">
        <v>9898</v>
      </c>
      <c r="D4766" s="23" t="s">
        <v>9898</v>
      </c>
      <c r="E4766" s="23"/>
      <c r="F4766" s="27">
        <v>0.17660000000000001</v>
      </c>
      <c r="G4766" s="24">
        <v>0.99992296000000003</v>
      </c>
      <c r="H4766" s="25">
        <v>3134.4364</v>
      </c>
      <c r="I4766" s="25">
        <v>724.96749999999997</v>
      </c>
      <c r="J4766" s="26">
        <v>13485</v>
      </c>
      <c r="K4766" s="26">
        <v>2378</v>
      </c>
      <c r="L4766" s="27">
        <v>0.23130000000000001</v>
      </c>
      <c r="M4766" s="28">
        <v>0.62000535999999995</v>
      </c>
      <c r="N4766" s="29">
        <v>0.45867599999999997</v>
      </c>
      <c r="O4766" s="31"/>
      <c r="P4766" s="31">
        <v>0.26020639550000002</v>
      </c>
      <c r="Q4766" s="31">
        <v>0.17664790207012501</v>
      </c>
      <c r="R4766" s="42"/>
      <c r="S4766" s="42" t="str">
        <f>IF(R4766="","",MAX(R4766,Q4766))</f>
        <v/>
      </c>
      <c r="T4766" s="27" t="str">
        <f>IF(A4766="placement",MIN(P4766,IF(S4766="",Q4766,S4766)),"")</f>
        <v/>
      </c>
      <c r="U4766" s="28" t="str">
        <f>IF($A4766="placement",T4766*J4766,"")</f>
        <v/>
      </c>
      <c r="V4766" s="26">
        <f>IF($A4766="placement",U4766,IF($A4766="site",SUMIF($C:$C,$C4766,$U:$U),IF($A4766="user",SUMIF($B:$B,$B4766,$U:$U),SUM($U:$U))))</f>
        <v>2506.2260492567989</v>
      </c>
      <c r="W4766" s="27">
        <f>V4766/J4766</f>
        <v>0.18585287721592872</v>
      </c>
    </row>
    <row r="4767" spans="1:23" x14ac:dyDescent="0.3">
      <c r="A4767" s="23" t="s">
        <v>14</v>
      </c>
      <c r="B4767" s="23" t="s">
        <v>6036</v>
      </c>
      <c r="C4767" s="23" t="s">
        <v>6038</v>
      </c>
      <c r="D4767" s="32" t="s">
        <v>6051</v>
      </c>
      <c r="E4767" s="23" t="s">
        <v>6037</v>
      </c>
      <c r="F4767" s="27">
        <v>0.25</v>
      </c>
      <c r="G4767" s="24">
        <v>0</v>
      </c>
      <c r="H4767" s="25">
        <v>11.960100000000001</v>
      </c>
      <c r="I4767" s="25">
        <v>0.27739999999999998</v>
      </c>
      <c r="J4767" s="26">
        <v>23</v>
      </c>
      <c r="K4767" s="26">
        <v>4</v>
      </c>
      <c r="L4767" s="27">
        <v>2.3199999999999998E-2</v>
      </c>
      <c r="M4767" s="28">
        <v>2.7155252299999999</v>
      </c>
      <c r="N4767" s="29">
        <v>2.2000000000000002</v>
      </c>
      <c r="O4767" s="31" t="s">
        <v>42</v>
      </c>
      <c r="P4767" s="31">
        <v>0.1898436537</v>
      </c>
      <c r="Q4767" s="31">
        <v>0.18984365370575701</v>
      </c>
      <c r="R4767" s="42"/>
      <c r="S4767" s="42" t="str">
        <f>IF(R4767="","",MAX(R4767,Q4767))</f>
        <v/>
      </c>
      <c r="T4767" s="27">
        <f>IF(A4767="placement",MIN(P4767,IF(S4767="",Q4767,S4767)),"")</f>
        <v>0.1898436537</v>
      </c>
      <c r="U4767" s="28">
        <f>IF($A4767="placement",T4767*J4767,"")</f>
        <v>4.3664040351000004</v>
      </c>
      <c r="V4767" s="23">
        <f>IF($A4767="placement",U4767,IF($A4767="site",SUMIF($C:$C,$C4767,$U:$U),IF($A4767="user",SUMIF($B:$B,$B4767,$U:$U),SUM($U:$U))))</f>
        <v>4.3664040351000004</v>
      </c>
      <c r="W4767" s="27">
        <f>V4767/J4767</f>
        <v>0.18984365370000003</v>
      </c>
    </row>
    <row r="4768" spans="1:23" x14ac:dyDescent="0.3">
      <c r="A4768" s="23" t="s">
        <v>14</v>
      </c>
      <c r="B4768" s="23" t="s">
        <v>9599</v>
      </c>
      <c r="C4768" s="23" t="s">
        <v>9601</v>
      </c>
      <c r="D4768" s="32" t="s">
        <v>9614</v>
      </c>
      <c r="E4768" s="23" t="s">
        <v>9615</v>
      </c>
      <c r="F4768" s="27">
        <v>0.25</v>
      </c>
      <c r="G4768" s="24">
        <v>0</v>
      </c>
      <c r="H4768" s="25">
        <v>2.2555999999999998</v>
      </c>
      <c r="I4768" s="25">
        <v>0.20710000000000001</v>
      </c>
      <c r="J4768" s="26">
        <v>23</v>
      </c>
      <c r="K4768" s="26">
        <v>4</v>
      </c>
      <c r="L4768" s="27">
        <v>9.1800000000000007E-2</v>
      </c>
      <c r="M4768" s="28">
        <v>3.68527586</v>
      </c>
      <c r="N4768" s="29">
        <v>3</v>
      </c>
      <c r="O4768" s="31" t="s">
        <v>42</v>
      </c>
      <c r="P4768" s="31">
        <v>0.1859496786</v>
      </c>
      <c r="Q4768" s="31">
        <v>0.18594967859047601</v>
      </c>
      <c r="R4768" s="42"/>
      <c r="S4768" s="42" t="str">
        <f>IF(R4768="","",MAX(R4768,Q4768))</f>
        <v/>
      </c>
      <c r="T4768" s="27">
        <f>IF(A4768="placement",MIN(P4768,IF(S4768="",Q4768,S4768)),"")</f>
        <v>0.18594967859047601</v>
      </c>
      <c r="U4768" s="28">
        <f>IF($A4768="placement",T4768*J4768,"")</f>
        <v>4.2768426075809485</v>
      </c>
      <c r="V4768" s="26">
        <f>IF($A4768="placement",U4768,IF($A4768="site",SUMIF($C:$C,$C4768,$U:$U),IF($A4768="user",SUMIF($B:$B,$B4768,$U:$U),SUM($U:$U))))</f>
        <v>4.2768426075809485</v>
      </c>
      <c r="W4768" s="27">
        <f>V4768/J4768</f>
        <v>0.18594967859047601</v>
      </c>
    </row>
    <row r="4769" spans="1:23" x14ac:dyDescent="0.3">
      <c r="A4769" s="23" t="s">
        <v>14</v>
      </c>
      <c r="B4769" s="23" t="s">
        <v>6335</v>
      </c>
      <c r="C4769" s="23" t="s">
        <v>6337</v>
      </c>
      <c r="D4769" s="23" t="s">
        <v>6344</v>
      </c>
      <c r="E4769" s="23" t="s">
        <v>6336</v>
      </c>
      <c r="F4769" s="27">
        <v>0.33</v>
      </c>
      <c r="G4769" s="24">
        <v>0</v>
      </c>
      <c r="H4769" s="25">
        <v>12.5779</v>
      </c>
      <c r="I4769" s="25">
        <v>0.48139999999999999</v>
      </c>
      <c r="J4769" s="26">
        <v>23</v>
      </c>
      <c r="K4769" s="26">
        <v>4</v>
      </c>
      <c r="L4769" s="27">
        <v>3.8300000000000001E-2</v>
      </c>
      <c r="M4769" s="28">
        <v>1.59452441</v>
      </c>
      <c r="N4769" s="29">
        <v>1.34</v>
      </c>
      <c r="O4769" s="31" t="s">
        <v>42</v>
      </c>
      <c r="P4769" s="31">
        <v>0.1596240287</v>
      </c>
      <c r="Q4769" s="31">
        <v>0.159624028663161</v>
      </c>
      <c r="R4769" s="42"/>
      <c r="S4769" s="42" t="str">
        <f>IF(R4769="","",MAX(R4769,Q4769))</f>
        <v/>
      </c>
      <c r="T4769" s="27">
        <f>IF(A4769="placement",MIN(P4769,IF(S4769="",Q4769,S4769)),"")</f>
        <v>0.159624028663161</v>
      </c>
      <c r="U4769" s="28">
        <f>IF($A4769="placement",T4769*J4769,"")</f>
        <v>3.6713526592527028</v>
      </c>
      <c r="V4769" s="26">
        <f>IF($A4769="placement",U4769,IF($A4769="site",SUMIF($C:$C,$C4769,$U:$U),IF($A4769="user",SUMIF($B:$B,$B4769,$U:$U),SUM($U:$U))))</f>
        <v>3.6713526592527028</v>
      </c>
      <c r="W4769" s="27">
        <f>V4769/J4769</f>
        <v>0.159624028663161</v>
      </c>
    </row>
    <row r="4770" spans="1:23" hidden="1" x14ac:dyDescent="0.3">
      <c r="A4770" s="23" t="s">
        <v>13</v>
      </c>
      <c r="B4770" s="23" t="s">
        <v>10403</v>
      </c>
      <c r="C4770" s="23" t="s">
        <v>10404</v>
      </c>
      <c r="D4770" s="23" t="s">
        <v>9898</v>
      </c>
      <c r="E4770" s="23"/>
      <c r="F4770" s="27">
        <v>0.25</v>
      </c>
      <c r="G4770" s="24">
        <v>1</v>
      </c>
      <c r="H4770" s="25">
        <v>21.242899999999999</v>
      </c>
      <c r="I4770" s="25">
        <v>2.4298999999999999</v>
      </c>
      <c r="J4770" s="26">
        <v>60</v>
      </c>
      <c r="K4770" s="26">
        <v>15</v>
      </c>
      <c r="L4770" s="27">
        <v>0.1144</v>
      </c>
      <c r="M4770" s="28">
        <v>0.82177670999999997</v>
      </c>
      <c r="N4770" s="29">
        <v>0.4</v>
      </c>
      <c r="O4770" s="31"/>
      <c r="P4770" s="31">
        <v>0.51324977110000003</v>
      </c>
      <c r="Q4770" s="31">
        <v>0.249999999999999</v>
      </c>
      <c r="R4770" s="42"/>
      <c r="S4770" s="42" t="str">
        <f>IF(R4770="","",MAX(R4770,Q4770))</f>
        <v/>
      </c>
      <c r="T4770" s="27" t="str">
        <f>IF(A4770="placement",MIN(P4770,IF(S4770="",Q4770,S4770)),"")</f>
        <v/>
      </c>
      <c r="U4770" s="28" t="str">
        <f>IF($A4770="placement",T4770*J4770,"")</f>
        <v/>
      </c>
      <c r="V4770" s="26">
        <f>IF($A4770="placement",U4770,IF($A4770="site",SUMIF($C:$C,$C4770,$U:$U),IF($A4770="user",SUMIF($B:$B,$B4770,$U:$U),SUM($U:$U))))</f>
        <v>14.99999999999994</v>
      </c>
      <c r="W4770" s="27">
        <f>V4770/J4770</f>
        <v>0.249999999999999</v>
      </c>
    </row>
    <row r="4771" spans="1:23" hidden="1" x14ac:dyDescent="0.3">
      <c r="A4771" s="23" t="s">
        <v>10</v>
      </c>
      <c r="B4771" s="23" t="s">
        <v>9148</v>
      </c>
      <c r="C4771" s="23" t="s">
        <v>9898</v>
      </c>
      <c r="D4771" s="23" t="s">
        <v>9898</v>
      </c>
      <c r="E4771" s="23"/>
      <c r="F4771" s="27">
        <v>0.2</v>
      </c>
      <c r="G4771" s="24">
        <v>0</v>
      </c>
      <c r="H4771" s="25">
        <v>4.0480999999999998</v>
      </c>
      <c r="I4771" s="25">
        <v>1.8593</v>
      </c>
      <c r="J4771" s="26">
        <v>41</v>
      </c>
      <c r="K4771" s="26">
        <v>8</v>
      </c>
      <c r="L4771" s="27">
        <v>0.45929999999999999</v>
      </c>
      <c r="M4771" s="28">
        <v>0.73265079</v>
      </c>
      <c r="N4771" s="29">
        <v>0.5</v>
      </c>
      <c r="O4771" s="31"/>
      <c r="P4771" s="31">
        <v>0.31754662859999999</v>
      </c>
      <c r="Q4771" s="31">
        <v>0.19999999999999901</v>
      </c>
      <c r="R4771" s="42"/>
      <c r="S4771" s="42" t="str">
        <f>IF(R4771="","",MAX(R4771,Q4771))</f>
        <v/>
      </c>
      <c r="T4771" s="27" t="str">
        <f>IF(A4771="placement",MIN(P4771,IF(S4771="",Q4771,S4771)),"")</f>
        <v/>
      </c>
      <c r="U4771" s="28" t="str">
        <f>IF($A4771="placement",T4771*J4771,"")</f>
        <v/>
      </c>
      <c r="V4771" s="26">
        <f>IF($A4771="placement",U4771,IF($A4771="site",SUMIF($C:$C,$C4771,$U:$U),IF($A4771="user",SUMIF($B:$B,$B4771,$U:$U),SUM($U:$U))))</f>
        <v>7.5999999999999801</v>
      </c>
      <c r="W4771" s="27">
        <f>V4771/J4771</f>
        <v>0.18536585365853611</v>
      </c>
    </row>
    <row r="4772" spans="1:23" x14ac:dyDescent="0.3">
      <c r="A4772" s="23" t="s">
        <v>14</v>
      </c>
      <c r="B4772" s="23" t="s">
        <v>1708</v>
      </c>
      <c r="C4772" s="23" t="s">
        <v>1709</v>
      </c>
      <c r="D4772" s="23" t="s">
        <v>1854</v>
      </c>
      <c r="E4772" s="23" t="s">
        <v>1855</v>
      </c>
      <c r="F4772" s="27">
        <v>0.15</v>
      </c>
      <c r="G4772" s="24">
        <v>0</v>
      </c>
      <c r="H4772" s="25">
        <v>1.1279999999999999</v>
      </c>
      <c r="I4772" s="25">
        <v>0.40010000000000001</v>
      </c>
      <c r="J4772" s="26">
        <v>23</v>
      </c>
      <c r="K4772" s="26">
        <v>3</v>
      </c>
      <c r="L4772" s="27">
        <v>0.35470000000000002</v>
      </c>
      <c r="M4772" s="28">
        <v>1.8860917699999999</v>
      </c>
      <c r="N4772" s="29">
        <v>1.5</v>
      </c>
      <c r="O4772" s="31" t="s">
        <v>42</v>
      </c>
      <c r="P4772" s="31">
        <v>0.20470465730000001</v>
      </c>
      <c r="Q4772" s="31">
        <v>0.15</v>
      </c>
      <c r="R4772" s="42"/>
      <c r="S4772" s="42" t="str">
        <f>IF(R4772="","",MAX(R4772,Q4772))</f>
        <v/>
      </c>
      <c r="T4772" s="27">
        <f>IF(A4772="placement",MIN(P4772,IF(S4772="",Q4772,S4772)),"")</f>
        <v>0.15</v>
      </c>
      <c r="U4772" s="28">
        <f>IF($A4772="placement",T4772*J4772,"")</f>
        <v>3.4499999999999997</v>
      </c>
      <c r="V4772" s="26">
        <f>IF($A4772="placement",U4772,IF($A4772="site",SUMIF($C:$C,$C4772,$U:$U),IF($A4772="user",SUMIF($B:$B,$B4772,$U:$U),SUM($U:$U))))</f>
        <v>3.4499999999999997</v>
      </c>
      <c r="W4772" s="27">
        <f>V4772/J4772</f>
        <v>0.15</v>
      </c>
    </row>
    <row r="4773" spans="1:23" x14ac:dyDescent="0.3">
      <c r="A4773" s="23" t="s">
        <v>14</v>
      </c>
      <c r="B4773" s="23" t="s">
        <v>2619</v>
      </c>
      <c r="C4773" s="23" t="s">
        <v>2621</v>
      </c>
      <c r="D4773" s="23" t="s">
        <v>2668</v>
      </c>
      <c r="E4773" s="23" t="s">
        <v>2669</v>
      </c>
      <c r="F4773" s="27">
        <v>0.15</v>
      </c>
      <c r="G4773" s="24">
        <v>0</v>
      </c>
      <c r="H4773" s="25">
        <v>31.281099999999999</v>
      </c>
      <c r="I4773" s="25">
        <v>2.0432999999999999</v>
      </c>
      <c r="J4773" s="26">
        <v>23</v>
      </c>
      <c r="K4773" s="26">
        <v>4</v>
      </c>
      <c r="L4773" s="27">
        <v>6.5299999999999997E-2</v>
      </c>
      <c r="M4773" s="28">
        <v>0.38257359000000002</v>
      </c>
      <c r="N4773" s="29">
        <v>0.2</v>
      </c>
      <c r="O4773" s="31" t="s">
        <v>42</v>
      </c>
      <c r="P4773" s="31">
        <v>0.47722475530000003</v>
      </c>
      <c r="Q4773" s="31">
        <v>0.15</v>
      </c>
      <c r="R4773" s="42"/>
      <c r="S4773" s="42" t="str">
        <f>IF(R4773="","",MAX(R4773,Q4773))</f>
        <v/>
      </c>
      <c r="T4773" s="27">
        <f>IF(A4773="placement",MIN(P4773,IF(S4773="",Q4773,S4773)),"")</f>
        <v>0.15</v>
      </c>
      <c r="U4773" s="28">
        <f>IF($A4773="placement",T4773*J4773,"")</f>
        <v>3.4499999999999997</v>
      </c>
      <c r="V4773" s="26">
        <f>IF($A4773="placement",U4773,IF($A4773="site",SUMIF($C:$C,$C4773,$U:$U),IF($A4773="user",SUMIF($B:$B,$B4773,$U:$U),SUM($U:$U))))</f>
        <v>3.4499999999999997</v>
      </c>
      <c r="W4773" s="27">
        <f>V4773/J4773</f>
        <v>0.15</v>
      </c>
    </row>
    <row r="4774" spans="1:23" x14ac:dyDescent="0.3">
      <c r="A4774" s="23" t="s">
        <v>14</v>
      </c>
      <c r="B4774" s="23" t="s">
        <v>5660</v>
      </c>
      <c r="C4774" s="23" t="s">
        <v>5662</v>
      </c>
      <c r="D4774" s="23" t="s">
        <v>5663</v>
      </c>
      <c r="E4774" s="23" t="s">
        <v>5664</v>
      </c>
      <c r="F4774" s="27">
        <v>0.15</v>
      </c>
      <c r="G4774" s="24">
        <v>0</v>
      </c>
      <c r="H4774" s="25">
        <v>20.990600000000001</v>
      </c>
      <c r="I4774" s="25">
        <v>1.8978999999999999</v>
      </c>
      <c r="J4774" s="26">
        <v>23</v>
      </c>
      <c r="K4774" s="26">
        <v>3</v>
      </c>
      <c r="L4774" s="27">
        <v>9.0399999999999994E-2</v>
      </c>
      <c r="M4774" s="28">
        <v>0.40015054</v>
      </c>
      <c r="N4774" s="29">
        <v>0.25</v>
      </c>
      <c r="O4774" s="31" t="s">
        <v>42</v>
      </c>
      <c r="P4774" s="31">
        <v>0.37523513040000001</v>
      </c>
      <c r="Q4774" s="31">
        <v>0.15</v>
      </c>
      <c r="R4774" s="42"/>
      <c r="S4774" s="42" t="str">
        <f>IF(R4774="","",MAX(R4774,Q4774))</f>
        <v/>
      </c>
      <c r="T4774" s="27">
        <f>IF(A4774="placement",MIN(P4774,IF(S4774="",Q4774,S4774)),"")</f>
        <v>0.15</v>
      </c>
      <c r="U4774" s="28">
        <f>IF($A4774="placement",T4774*J4774,"")</f>
        <v>3.4499999999999997</v>
      </c>
      <c r="V4774" s="26">
        <f>IF($A4774="placement",U4774,IF($A4774="site",SUMIF($C:$C,$C4774,$U:$U),IF($A4774="user",SUMIF($B:$B,$B4774,$U:$U),SUM($U:$U))))</f>
        <v>3.4499999999999997</v>
      </c>
      <c r="W4774" s="27">
        <f>V4774/J4774</f>
        <v>0.15</v>
      </c>
    </row>
    <row r="4775" spans="1:23" x14ac:dyDescent="0.3">
      <c r="A4775" s="11" t="s">
        <v>14</v>
      </c>
      <c r="B4775" s="11" t="s">
        <v>3696</v>
      </c>
      <c r="C4775" s="11" t="s">
        <v>3697</v>
      </c>
      <c r="D4775" s="35" t="s">
        <v>3698</v>
      </c>
      <c r="E4775" s="11" t="s">
        <v>3699</v>
      </c>
      <c r="F4775" s="12">
        <v>0.15</v>
      </c>
      <c r="G4775" s="33">
        <v>0</v>
      </c>
      <c r="H4775" s="34">
        <v>6.7144000000000004</v>
      </c>
      <c r="I4775" s="34">
        <v>0.43790000000000001</v>
      </c>
      <c r="J4775" s="13">
        <v>23</v>
      </c>
      <c r="K4775" s="13">
        <v>3</v>
      </c>
      <c r="L4775" s="12">
        <v>6.5199999999999994E-2</v>
      </c>
      <c r="M4775" s="14">
        <v>1.7627793199999999</v>
      </c>
      <c r="N4775" s="15">
        <v>1.5</v>
      </c>
      <c r="O4775" s="16" t="s">
        <v>70</v>
      </c>
      <c r="P4775" s="16">
        <v>0.1490710241</v>
      </c>
      <c r="Q4775" s="16">
        <v>0.14907102409415501</v>
      </c>
      <c r="R4775" s="44"/>
      <c r="S4775" s="42" t="str">
        <f>IF(R4775="","",MAX(R4775,Q4775))</f>
        <v/>
      </c>
      <c r="T4775" s="27">
        <f>IF(A4775="placement",MIN(P4775,IF(S4775="",Q4775,S4775)),"")</f>
        <v>0.14907102409415501</v>
      </c>
      <c r="U4775" s="14">
        <f>IF($A4775="placement",T4775*J4775,"")</f>
        <v>3.4286335541655655</v>
      </c>
      <c r="V4775" s="13">
        <f>IF($A4775="placement",U4775,IF($A4775="site",SUMIF($C:$C,$C4775,$U:$U),IF($A4775="user",SUMIF($B:$B,$B4775,$U:$U),SUM($U:$U))))</f>
        <v>3.4286335541655655</v>
      </c>
      <c r="W4775" s="12">
        <f>V4775/J4775</f>
        <v>0.14907102409415501</v>
      </c>
    </row>
    <row r="4776" spans="1:23" x14ac:dyDescent="0.3">
      <c r="A4776" s="23" t="s">
        <v>14</v>
      </c>
      <c r="B4776" s="23" t="s">
        <v>3138</v>
      </c>
      <c r="C4776" s="23" t="s">
        <v>3140</v>
      </c>
      <c r="D4776" s="23" t="s">
        <v>3146</v>
      </c>
      <c r="E4776" s="23" t="s">
        <v>10086</v>
      </c>
      <c r="F4776" s="27">
        <v>0.33</v>
      </c>
      <c r="G4776" s="24">
        <v>0</v>
      </c>
      <c r="H4776" s="25">
        <v>13.6534</v>
      </c>
      <c r="I4776" s="25">
        <v>4.7953999999999999</v>
      </c>
      <c r="J4776" s="26">
        <v>22</v>
      </c>
      <c r="K4776" s="26">
        <v>7</v>
      </c>
      <c r="L4776" s="27">
        <v>0.35120000000000001</v>
      </c>
      <c r="M4776" s="28">
        <v>0.15610932999999999</v>
      </c>
      <c r="N4776" s="29">
        <v>0.02</v>
      </c>
      <c r="O4776" s="31" t="s">
        <v>12</v>
      </c>
      <c r="P4776" s="31">
        <v>0.87188466090000005</v>
      </c>
      <c r="Q4776" s="31">
        <v>0.33</v>
      </c>
      <c r="R4776" s="42">
        <v>0.25</v>
      </c>
      <c r="S4776" s="42">
        <f>IF(R4776="","",MAX(R4776,Q4776))</f>
        <v>0.33</v>
      </c>
      <c r="T4776" s="27">
        <f>IF(A4776="placement",MIN(P4776,IF(S4776="",Q4776,S4776)),"")</f>
        <v>0.33</v>
      </c>
      <c r="U4776" s="28">
        <f>IF($A4776="placement",T4776*J4776,"")</f>
        <v>7.2600000000000007</v>
      </c>
      <c r="V4776" s="26">
        <f>IF($A4776="placement",U4776,IF($A4776="site",SUMIF($C:$C,$C4776,$U:$U),IF($A4776="user",SUMIF($B:$B,$B4776,$U:$U),SUM($U:$U))))</f>
        <v>7.2600000000000007</v>
      </c>
      <c r="W4776" s="27">
        <f>V4776/J4776</f>
        <v>0.33</v>
      </c>
    </row>
    <row r="4777" spans="1:23" x14ac:dyDescent="0.3">
      <c r="A4777" s="23" t="s">
        <v>14</v>
      </c>
      <c r="B4777" s="23" t="s">
        <v>2274</v>
      </c>
      <c r="C4777" s="23" t="s">
        <v>2275</v>
      </c>
      <c r="D4777" s="23" t="s">
        <v>2282</v>
      </c>
      <c r="E4777" s="23" t="s">
        <v>2283</v>
      </c>
      <c r="F4777" s="27">
        <v>0.15</v>
      </c>
      <c r="G4777" s="24">
        <v>0</v>
      </c>
      <c r="H4777" s="25">
        <v>1.4892000000000001</v>
      </c>
      <c r="I4777" s="25">
        <v>0.83250000000000002</v>
      </c>
      <c r="J4777" s="26">
        <v>22</v>
      </c>
      <c r="K4777" s="26">
        <v>3</v>
      </c>
      <c r="L4777" s="27">
        <v>0.55900000000000005</v>
      </c>
      <c r="M4777" s="28">
        <v>0.88882883000000001</v>
      </c>
      <c r="N4777" s="29">
        <v>0.35</v>
      </c>
      <c r="O4777" s="31" t="s">
        <v>70</v>
      </c>
      <c r="P4777" s="31">
        <v>0.60622339349999999</v>
      </c>
      <c r="Q4777" s="31">
        <v>0.15</v>
      </c>
      <c r="R4777" s="42">
        <v>0.3</v>
      </c>
      <c r="S4777" s="42">
        <f>IF(R4777="","",MAX(R4777,Q4777))</f>
        <v>0.3</v>
      </c>
      <c r="T4777" s="27">
        <f>IF(A4777="placement",MIN(P4777,IF(S4777="",Q4777,S4777)),"")</f>
        <v>0.3</v>
      </c>
      <c r="U4777" s="28">
        <f>IF($A4777="placement",T4777*J4777,"")</f>
        <v>6.6</v>
      </c>
      <c r="V4777" s="26">
        <f>IF($A4777="placement",U4777,IF($A4777="site",SUMIF($C:$C,$C4777,$U:$U),IF($A4777="user",SUMIF($B:$B,$B4777,$U:$U),SUM($U:$U))))</f>
        <v>6.6</v>
      </c>
      <c r="W4777" s="27">
        <f>V4777/J4777</f>
        <v>0.3</v>
      </c>
    </row>
    <row r="4778" spans="1:23" hidden="1" x14ac:dyDescent="0.3">
      <c r="A4778" s="23" t="s">
        <v>13</v>
      </c>
      <c r="B4778" s="23" t="s">
        <v>10182</v>
      </c>
      <c r="C4778" s="23" t="s">
        <v>10183</v>
      </c>
      <c r="D4778" s="23" t="s">
        <v>9898</v>
      </c>
      <c r="E4778" s="23"/>
      <c r="F4778" s="27">
        <v>0.25</v>
      </c>
      <c r="G4778" s="24">
        <v>0</v>
      </c>
      <c r="H4778" s="25">
        <v>4.1565000000000003</v>
      </c>
      <c r="I4778" s="25">
        <v>0.73660000000000003</v>
      </c>
      <c r="J4778" s="26">
        <v>59</v>
      </c>
      <c r="K4778" s="26">
        <v>14</v>
      </c>
      <c r="L4778" s="27">
        <v>0.1772</v>
      </c>
      <c r="M4778" s="28">
        <v>2.6836323100000001</v>
      </c>
      <c r="N4778" s="29">
        <v>2</v>
      </c>
      <c r="O4778" s="31"/>
      <c r="P4778" s="31">
        <v>0.2547414214</v>
      </c>
      <c r="Q4778" s="31">
        <v>0.25</v>
      </c>
      <c r="R4778" s="42"/>
      <c r="S4778" s="42" t="str">
        <f>IF(R4778="","",MAX(R4778,Q4778))</f>
        <v/>
      </c>
      <c r="T4778" s="27" t="str">
        <f>IF(A4778="placement",MIN(P4778,IF(S4778="",Q4778,S4778)),"")</f>
        <v/>
      </c>
      <c r="U4778" s="28" t="str">
        <f>IF($A4778="placement",T4778*J4778,"")</f>
        <v/>
      </c>
      <c r="V4778" s="23">
        <f>IF($A4778="placement",U4778,IF($A4778="site",SUMIF($C:$C,$C4778,$U:$U),IF($A4778="user",SUMIF($B:$B,$B4778,$U:$U),SUM($U:$U))))</f>
        <v>14.75</v>
      </c>
      <c r="W4778" s="27">
        <f>V4778/J4778</f>
        <v>0.25</v>
      </c>
    </row>
    <row r="4779" spans="1:23" hidden="1" x14ac:dyDescent="0.3">
      <c r="A4779" s="23" t="s">
        <v>10</v>
      </c>
      <c r="B4779" s="23" t="s">
        <v>8615</v>
      </c>
      <c r="C4779" s="23" t="s">
        <v>9898</v>
      </c>
      <c r="D4779" s="32" t="s">
        <v>9898</v>
      </c>
      <c r="E4779" s="23"/>
      <c r="F4779" s="27">
        <v>0.2283</v>
      </c>
      <c r="G4779" s="24">
        <v>0.23041993</v>
      </c>
      <c r="H4779" s="25">
        <v>310.38830000000002</v>
      </c>
      <c r="I4779" s="25">
        <v>31.790099999999999</v>
      </c>
      <c r="J4779" s="26">
        <v>1920</v>
      </c>
      <c r="K4779" s="26">
        <v>369</v>
      </c>
      <c r="L4779" s="27">
        <v>0.1024</v>
      </c>
      <c r="M4779" s="28">
        <v>2.0135765399999999</v>
      </c>
      <c r="N4779" s="29">
        <v>1.5948560000000001</v>
      </c>
      <c r="O4779" s="31"/>
      <c r="P4779" s="31">
        <v>0.2079486566</v>
      </c>
      <c r="Q4779" s="31">
        <v>0.20794865655306799</v>
      </c>
      <c r="R4779" s="42"/>
      <c r="S4779" s="42" t="str">
        <f>IF(R4779="","",MAX(R4779,Q4779))</f>
        <v/>
      </c>
      <c r="T4779" s="27" t="str">
        <f>IF(A4779="placement",MIN(P4779,IF(S4779="",Q4779,S4779)),"")</f>
        <v/>
      </c>
      <c r="U4779" s="28" t="str">
        <f>IF($A4779="placement",T4779*J4779,"")</f>
        <v/>
      </c>
      <c r="V4779" s="26">
        <f>IF($A4779="placement",U4779,IF($A4779="site",SUMIF($C:$C,$C4779,$U:$U),IF($A4779="user",SUMIF($B:$B,$B4779,$U:$U),SUM($U:$U))))</f>
        <v>354.96671044512152</v>
      </c>
      <c r="W4779" s="27">
        <f>V4779/J4779</f>
        <v>0.18487849502350079</v>
      </c>
    </row>
    <row r="4780" spans="1:23" x14ac:dyDescent="0.3">
      <c r="A4780" s="23" t="s">
        <v>14</v>
      </c>
      <c r="B4780" s="23" t="s">
        <v>2619</v>
      </c>
      <c r="C4780" s="23" t="s">
        <v>2621</v>
      </c>
      <c r="D4780" s="23" t="s">
        <v>2809</v>
      </c>
      <c r="E4780" s="23" t="s">
        <v>2810</v>
      </c>
      <c r="F4780" s="27">
        <v>0.15</v>
      </c>
      <c r="G4780" s="24">
        <v>0</v>
      </c>
      <c r="H4780" s="25">
        <v>39.896599999999999</v>
      </c>
      <c r="I4780" s="25">
        <v>2.2002000000000002</v>
      </c>
      <c r="J4780" s="26">
        <v>22</v>
      </c>
      <c r="K4780" s="26">
        <v>3</v>
      </c>
      <c r="L4780" s="27">
        <v>5.5100000000000003E-2</v>
      </c>
      <c r="M4780" s="28">
        <v>0.33507775000000001</v>
      </c>
      <c r="N4780" s="29">
        <v>0.2</v>
      </c>
      <c r="O4780" s="31" t="s">
        <v>42</v>
      </c>
      <c r="P4780" s="31">
        <v>0.40312360730000002</v>
      </c>
      <c r="Q4780" s="31">
        <v>0.149999999999999</v>
      </c>
      <c r="R4780" s="42">
        <v>0.3</v>
      </c>
      <c r="S4780" s="42">
        <f>IF(R4780="","",MAX(R4780,Q4780))</f>
        <v>0.3</v>
      </c>
      <c r="T4780" s="27">
        <f>IF(A4780="placement",MIN(P4780,IF(S4780="",Q4780,S4780)),"")</f>
        <v>0.3</v>
      </c>
      <c r="U4780" s="28">
        <f>IF($A4780="placement",T4780*J4780,"")</f>
        <v>6.6</v>
      </c>
      <c r="V4780" s="26">
        <f>IF($A4780="placement",U4780,IF($A4780="site",SUMIF($C:$C,$C4780,$U:$U),IF($A4780="user",SUMIF($B:$B,$B4780,$U:$U),SUM($U:$U))))</f>
        <v>6.6</v>
      </c>
      <c r="W4780" s="27">
        <f>V4780/J4780</f>
        <v>0.3</v>
      </c>
    </row>
    <row r="4781" spans="1:23" x14ac:dyDescent="0.3">
      <c r="A4781" s="17" t="s">
        <v>14</v>
      </c>
      <c r="B4781" s="17" t="s">
        <v>3879</v>
      </c>
      <c r="C4781" s="17" t="s">
        <v>3881</v>
      </c>
      <c r="D4781" s="38" t="s">
        <v>3888</v>
      </c>
      <c r="E4781" s="17" t="s">
        <v>3880</v>
      </c>
      <c r="F4781" s="18">
        <v>0.3</v>
      </c>
      <c r="G4781" s="36">
        <v>0</v>
      </c>
      <c r="H4781" s="37">
        <v>1.8411</v>
      </c>
      <c r="I4781" s="37">
        <v>0.60089999999999999</v>
      </c>
      <c r="J4781" s="19">
        <v>22</v>
      </c>
      <c r="K4781" s="19">
        <v>7</v>
      </c>
      <c r="L4781" s="18">
        <v>0.32640000000000002</v>
      </c>
      <c r="M4781" s="20">
        <v>1.22311898</v>
      </c>
      <c r="N4781" s="21">
        <v>0.75</v>
      </c>
      <c r="O4781" s="22" t="s">
        <v>12</v>
      </c>
      <c r="P4781" s="22">
        <v>0.3868135392</v>
      </c>
      <c r="Q4781" s="22">
        <v>0.3</v>
      </c>
      <c r="R4781" s="43"/>
      <c r="S4781" s="42" t="str">
        <f>IF(R4781="","",MAX(R4781,Q4781))</f>
        <v/>
      </c>
      <c r="T4781" s="27">
        <f>IF(A4781="placement",MIN(P4781,IF(S4781="",Q4781,S4781)),"")</f>
        <v>0.3</v>
      </c>
      <c r="U4781" s="20">
        <f>IF($A4781="placement",T4781*J4781,"")</f>
        <v>6.6</v>
      </c>
      <c r="V4781" s="19">
        <f>IF($A4781="placement",U4781,IF($A4781="site",SUMIF($C:$C,$C4781,$U:$U),IF($A4781="user",SUMIF($B:$B,$B4781,$U:$U),SUM($U:$U))))</f>
        <v>6.6</v>
      </c>
      <c r="W4781" s="18">
        <f>V4781/J4781</f>
        <v>0.3</v>
      </c>
    </row>
    <row r="4782" spans="1:23" x14ac:dyDescent="0.3">
      <c r="A4782" s="11" t="s">
        <v>14</v>
      </c>
      <c r="B4782" s="11" t="s">
        <v>4257</v>
      </c>
      <c r="C4782" s="11" t="s">
        <v>4259</v>
      </c>
      <c r="D4782" s="11" t="s">
        <v>4270</v>
      </c>
      <c r="E4782" s="11" t="s">
        <v>4258</v>
      </c>
      <c r="F4782" s="12">
        <v>0.3</v>
      </c>
      <c r="G4782" s="33">
        <v>0</v>
      </c>
      <c r="H4782" s="34">
        <v>1.1262000000000001</v>
      </c>
      <c r="I4782" s="34">
        <v>0.44240000000000002</v>
      </c>
      <c r="J4782" s="13">
        <v>22</v>
      </c>
      <c r="K4782" s="13">
        <v>7</v>
      </c>
      <c r="L4782" s="12">
        <v>0.39279999999999998</v>
      </c>
      <c r="M4782" s="14">
        <v>1.68911674</v>
      </c>
      <c r="N4782" s="15">
        <v>1</v>
      </c>
      <c r="O4782" s="16" t="s">
        <v>42</v>
      </c>
      <c r="P4782" s="16">
        <v>0.40797460969999999</v>
      </c>
      <c r="Q4782" s="16">
        <v>0.29999999999999899</v>
      </c>
      <c r="R4782" s="44"/>
      <c r="S4782" s="42" t="str">
        <f>IF(R4782="","",MAX(R4782,Q4782))</f>
        <v/>
      </c>
      <c r="T4782" s="27">
        <f>IF(A4782="placement",MIN(P4782,IF(S4782="",Q4782,S4782)),"")</f>
        <v>0.29999999999999899</v>
      </c>
      <c r="U4782" s="14">
        <f>IF($A4782="placement",T4782*J4782,"")</f>
        <v>6.5999999999999774</v>
      </c>
      <c r="V4782" s="11">
        <f>IF($A4782="placement",U4782,IF($A4782="site",SUMIF($C:$C,$C4782,$U:$U),IF($A4782="user",SUMIF($B:$B,$B4782,$U:$U),SUM($U:$U))))</f>
        <v>6.5999999999999774</v>
      </c>
      <c r="W4782" s="12">
        <f>V4782/J4782</f>
        <v>0.29999999999999899</v>
      </c>
    </row>
    <row r="4783" spans="1:23" x14ac:dyDescent="0.3">
      <c r="A4783" s="23" t="s">
        <v>14</v>
      </c>
      <c r="B4783" s="23" t="s">
        <v>678</v>
      </c>
      <c r="C4783" s="23" t="s">
        <v>680</v>
      </c>
      <c r="D4783" s="23" t="s">
        <v>780</v>
      </c>
      <c r="E4783" s="23" t="s">
        <v>781</v>
      </c>
      <c r="F4783" s="27">
        <v>0.25</v>
      </c>
      <c r="G4783" s="24">
        <v>0</v>
      </c>
      <c r="H4783" s="25">
        <v>15.394299999999999</v>
      </c>
      <c r="I4783" s="25">
        <v>1.6006</v>
      </c>
      <c r="J4783" s="26">
        <v>22</v>
      </c>
      <c r="K4783" s="26">
        <v>6</v>
      </c>
      <c r="L4783" s="27">
        <v>0.104</v>
      </c>
      <c r="M4783" s="28">
        <v>0.46267124999999998</v>
      </c>
      <c r="N4783" s="29">
        <v>0.3</v>
      </c>
      <c r="O4783" s="31" t="s">
        <v>42</v>
      </c>
      <c r="P4783" s="31">
        <v>0.35159143520000002</v>
      </c>
      <c r="Q4783" s="31">
        <v>0.25</v>
      </c>
      <c r="R4783" s="42">
        <v>0.28000000000000003</v>
      </c>
      <c r="S4783" s="42">
        <f>IF(R4783="","",MAX(R4783,Q4783))</f>
        <v>0.28000000000000003</v>
      </c>
      <c r="T4783" s="27">
        <f>IF(A4783="placement",MIN(P4783,IF(S4783="",Q4783,S4783)),"")</f>
        <v>0.28000000000000003</v>
      </c>
      <c r="U4783" s="28">
        <f>IF($A4783="placement",T4783*J4783,"")</f>
        <v>6.16</v>
      </c>
      <c r="V4783" s="26">
        <f>IF($A4783="placement",U4783,IF($A4783="site",SUMIF($C:$C,$C4783,$U:$U),IF($A4783="user",SUMIF($B:$B,$B4783,$U:$U),SUM($U:$U))))</f>
        <v>6.16</v>
      </c>
      <c r="W4783" s="27">
        <f>V4783/J4783</f>
        <v>0.28000000000000003</v>
      </c>
    </row>
    <row r="4784" spans="1:23" x14ac:dyDescent="0.3">
      <c r="A4784" s="23" t="s">
        <v>14</v>
      </c>
      <c r="B4784" s="23" t="s">
        <v>4528</v>
      </c>
      <c r="C4784" s="23" t="s">
        <v>4530</v>
      </c>
      <c r="D4784" s="32" t="s">
        <v>4603</v>
      </c>
      <c r="E4784" s="23" t="s">
        <v>4604</v>
      </c>
      <c r="F4784" s="27">
        <v>0.4</v>
      </c>
      <c r="G4784" s="24">
        <v>0</v>
      </c>
      <c r="H4784" s="25">
        <v>14.9229</v>
      </c>
      <c r="I4784" s="25">
        <v>0.7651</v>
      </c>
      <c r="J4784" s="26">
        <v>22</v>
      </c>
      <c r="K4784" s="26">
        <v>6</v>
      </c>
      <c r="L4784" s="27">
        <v>5.1299999999999998E-2</v>
      </c>
      <c r="M4784" s="28">
        <v>0.95291261999999999</v>
      </c>
      <c r="N4784" s="29">
        <v>0.7</v>
      </c>
      <c r="O4784" s="31" t="s">
        <v>12</v>
      </c>
      <c r="P4784" s="31">
        <v>0.26541008659999998</v>
      </c>
      <c r="Q4784" s="31">
        <v>0.26541008660213899</v>
      </c>
      <c r="R4784" s="42"/>
      <c r="S4784" s="42" t="str">
        <f>IF(R4784="","",MAX(R4784,Q4784))</f>
        <v/>
      </c>
      <c r="T4784" s="27">
        <f>IF(A4784="placement",MIN(P4784,IF(S4784="",Q4784,S4784)),"")</f>
        <v>0.26541008659999998</v>
      </c>
      <c r="U4784" s="28">
        <f>IF($A4784="placement",T4784*J4784,"")</f>
        <v>5.8390219051999992</v>
      </c>
      <c r="V4784" s="26">
        <f>IF($A4784="placement",U4784,IF($A4784="site",SUMIF($C:$C,$C4784,$U:$U),IF($A4784="user",SUMIF($B:$B,$B4784,$U:$U),SUM($U:$U))))</f>
        <v>5.8390219051999992</v>
      </c>
      <c r="W4784" s="27">
        <f>V4784/J4784</f>
        <v>0.26541008659999998</v>
      </c>
    </row>
    <row r="4785" spans="1:23" x14ac:dyDescent="0.3">
      <c r="A4785" s="23" t="s">
        <v>14</v>
      </c>
      <c r="B4785" s="23" t="s">
        <v>1708</v>
      </c>
      <c r="C4785" s="23" t="s">
        <v>1709</v>
      </c>
      <c r="D4785" s="23" t="s">
        <v>2102</v>
      </c>
      <c r="E4785" s="23" t="s">
        <v>2103</v>
      </c>
      <c r="F4785" s="27">
        <v>0.33</v>
      </c>
      <c r="G4785" s="24">
        <v>0</v>
      </c>
      <c r="H4785" s="25">
        <v>0.83330000000000004</v>
      </c>
      <c r="I4785" s="25">
        <v>0.36870000000000003</v>
      </c>
      <c r="J4785" s="26">
        <v>22</v>
      </c>
      <c r="K4785" s="26">
        <v>6</v>
      </c>
      <c r="L4785" s="27">
        <v>0.4425</v>
      </c>
      <c r="M4785" s="28">
        <v>2.0090081400000002</v>
      </c>
      <c r="N4785" s="29">
        <v>1.5</v>
      </c>
      <c r="O4785" s="31" t="s">
        <v>12</v>
      </c>
      <c r="P4785" s="31">
        <v>0.25336290439999998</v>
      </c>
      <c r="Q4785" s="31">
        <v>0.253362904392266</v>
      </c>
      <c r="R4785" s="42"/>
      <c r="S4785" s="42" t="str">
        <f>IF(R4785="","",MAX(R4785,Q4785))</f>
        <v/>
      </c>
      <c r="T4785" s="27">
        <f>IF(A4785="placement",MIN(P4785,IF(S4785="",Q4785,S4785)),"")</f>
        <v>0.253362904392266</v>
      </c>
      <c r="U4785" s="28">
        <f>IF($A4785="placement",T4785*J4785,"")</f>
        <v>5.5739838966298523</v>
      </c>
      <c r="V4785" s="26">
        <f>IF($A4785="placement",U4785,IF($A4785="site",SUMIF($C:$C,$C4785,$U:$U),IF($A4785="user",SUMIF($B:$B,$B4785,$U:$U),SUM($U:$U))))</f>
        <v>5.5739838966298523</v>
      </c>
      <c r="W4785" s="27">
        <f>V4785/J4785</f>
        <v>0.253362904392266</v>
      </c>
    </row>
    <row r="4786" spans="1:23" x14ac:dyDescent="0.3">
      <c r="A4786" s="17" t="s">
        <v>14</v>
      </c>
      <c r="B4786" s="17" t="s">
        <v>1708</v>
      </c>
      <c r="C4786" s="17" t="s">
        <v>1709</v>
      </c>
      <c r="D4786" s="17" t="s">
        <v>1728</v>
      </c>
      <c r="E4786" s="17" t="s">
        <v>1729</v>
      </c>
      <c r="F4786" s="18">
        <v>0.25</v>
      </c>
      <c r="G4786" s="36">
        <v>0</v>
      </c>
      <c r="H4786" s="37">
        <v>0.61670000000000003</v>
      </c>
      <c r="I4786" s="37">
        <v>0.34060000000000001</v>
      </c>
      <c r="J4786" s="19">
        <v>22</v>
      </c>
      <c r="K4786" s="19">
        <v>6</v>
      </c>
      <c r="L4786" s="18">
        <v>0.5524</v>
      </c>
      <c r="M4786" s="20">
        <v>2.1583770200000001</v>
      </c>
      <c r="N4786" s="21">
        <v>1.5</v>
      </c>
      <c r="O4786" s="22" t="s">
        <v>12</v>
      </c>
      <c r="P4786" s="22">
        <v>0.30503337120000001</v>
      </c>
      <c r="Q4786" s="22">
        <v>0.25</v>
      </c>
      <c r="R4786" s="43"/>
      <c r="S4786" s="42" t="str">
        <f>IF(R4786="","",MAX(R4786,Q4786))</f>
        <v/>
      </c>
      <c r="T4786" s="27">
        <f>IF(A4786="placement",MIN(P4786,IF(S4786="",Q4786,S4786)),"")</f>
        <v>0.25</v>
      </c>
      <c r="U4786" s="20">
        <f>IF($A4786="placement",T4786*J4786,"")</f>
        <v>5.5</v>
      </c>
      <c r="V4786" s="19">
        <f>IF($A4786="placement",U4786,IF($A4786="site",SUMIF($C:$C,$C4786,$U:$U),IF($A4786="user",SUMIF($B:$B,$B4786,$U:$U),SUM($U:$U))))</f>
        <v>5.5</v>
      </c>
      <c r="W4786" s="18">
        <f>V4786/J4786</f>
        <v>0.25</v>
      </c>
    </row>
    <row r="4787" spans="1:23" x14ac:dyDescent="0.3">
      <c r="A4787" s="23" t="s">
        <v>14</v>
      </c>
      <c r="B4787" s="23" t="s">
        <v>1708</v>
      </c>
      <c r="C4787" s="23" t="s">
        <v>1709</v>
      </c>
      <c r="D4787" s="23" t="s">
        <v>1770</v>
      </c>
      <c r="E4787" s="23" t="s">
        <v>1771</v>
      </c>
      <c r="F4787" s="27">
        <v>0.25</v>
      </c>
      <c r="G4787" s="24">
        <v>0</v>
      </c>
      <c r="H4787" s="25">
        <v>0.6381</v>
      </c>
      <c r="I4787" s="25">
        <v>0.37690000000000001</v>
      </c>
      <c r="J4787" s="26">
        <v>22</v>
      </c>
      <c r="K4787" s="26">
        <v>5</v>
      </c>
      <c r="L4787" s="27">
        <v>0.5907</v>
      </c>
      <c r="M4787" s="28">
        <v>1.9440970200000001</v>
      </c>
      <c r="N4787" s="29">
        <v>1.4</v>
      </c>
      <c r="O4787" s="31" t="s">
        <v>12</v>
      </c>
      <c r="P4787" s="31">
        <v>0.27987133250000001</v>
      </c>
      <c r="Q4787" s="31">
        <v>0.25</v>
      </c>
      <c r="R4787" s="42"/>
      <c r="S4787" s="42" t="str">
        <f>IF(R4787="","",MAX(R4787,Q4787))</f>
        <v/>
      </c>
      <c r="T4787" s="27">
        <f>IF(A4787="placement",MIN(P4787,IF(S4787="",Q4787,S4787)),"")</f>
        <v>0.25</v>
      </c>
      <c r="U4787" s="28">
        <f>IF($A4787="placement",T4787*J4787,"")</f>
        <v>5.5</v>
      </c>
      <c r="V4787" s="26">
        <f>IF($A4787="placement",U4787,IF($A4787="site",SUMIF($C:$C,$C4787,$U:$U),IF($A4787="user",SUMIF($B:$B,$B4787,$U:$U),SUM($U:$U))))</f>
        <v>5.5</v>
      </c>
      <c r="W4787" s="27">
        <f>V4787/J4787</f>
        <v>0.25</v>
      </c>
    </row>
    <row r="4788" spans="1:23" x14ac:dyDescent="0.3">
      <c r="A4788" s="23" t="s">
        <v>14</v>
      </c>
      <c r="B4788" s="23" t="s">
        <v>2619</v>
      </c>
      <c r="C4788" s="23" t="s">
        <v>2621</v>
      </c>
      <c r="D4788" s="23" t="s">
        <v>2636</v>
      </c>
      <c r="E4788" s="23" t="s">
        <v>2637</v>
      </c>
      <c r="F4788" s="27">
        <v>0.25</v>
      </c>
      <c r="G4788" s="24">
        <v>0</v>
      </c>
      <c r="H4788" s="25">
        <v>40.241399999999999</v>
      </c>
      <c r="I4788" s="25">
        <v>1.5365</v>
      </c>
      <c r="J4788" s="26">
        <v>22</v>
      </c>
      <c r="K4788" s="26">
        <v>5</v>
      </c>
      <c r="L4788" s="27">
        <v>3.8199999999999998E-2</v>
      </c>
      <c r="M4788" s="28">
        <v>0.47159128</v>
      </c>
      <c r="N4788" s="29">
        <v>0.3</v>
      </c>
      <c r="O4788" s="31" t="s">
        <v>12</v>
      </c>
      <c r="P4788" s="31">
        <v>0.36385592049999999</v>
      </c>
      <c r="Q4788" s="31">
        <v>0.25</v>
      </c>
      <c r="R4788" s="42"/>
      <c r="S4788" s="42" t="str">
        <f>IF(R4788="","",MAX(R4788,Q4788))</f>
        <v/>
      </c>
      <c r="T4788" s="27">
        <f>IF(A4788="placement",MIN(P4788,IF(S4788="",Q4788,S4788)),"")</f>
        <v>0.25</v>
      </c>
      <c r="U4788" s="28">
        <f>IF($A4788="placement",T4788*J4788,"")</f>
        <v>5.5</v>
      </c>
      <c r="V4788" s="26">
        <f>IF($A4788="placement",U4788,IF($A4788="site",SUMIF($C:$C,$C4788,$U:$U),IF($A4788="user",SUMIF($B:$B,$B4788,$U:$U),SUM($U:$U))))</f>
        <v>5.5</v>
      </c>
      <c r="W4788" s="27">
        <f>V4788/J4788</f>
        <v>0.25</v>
      </c>
    </row>
    <row r="4789" spans="1:23" x14ac:dyDescent="0.3">
      <c r="A4789" s="11" t="s">
        <v>14</v>
      </c>
      <c r="B4789" s="11" t="s">
        <v>2619</v>
      </c>
      <c r="C4789" s="11" t="s">
        <v>2621</v>
      </c>
      <c r="D4789" s="11" t="s">
        <v>2728</v>
      </c>
      <c r="E4789" s="11" t="s">
        <v>2729</v>
      </c>
      <c r="F4789" s="12">
        <v>0.25</v>
      </c>
      <c r="G4789" s="33">
        <v>0</v>
      </c>
      <c r="H4789" s="34">
        <v>17.581499999999998</v>
      </c>
      <c r="I4789" s="34">
        <v>2.3157000000000001</v>
      </c>
      <c r="J4789" s="13">
        <v>22</v>
      </c>
      <c r="K4789" s="13">
        <v>5</v>
      </c>
      <c r="L4789" s="12">
        <v>0.13170000000000001</v>
      </c>
      <c r="M4789" s="14">
        <v>0.31343306999999998</v>
      </c>
      <c r="N4789" s="15">
        <v>0.2</v>
      </c>
      <c r="O4789" s="16" t="s">
        <v>12</v>
      </c>
      <c r="P4789" s="16">
        <v>0.36190523050000001</v>
      </c>
      <c r="Q4789" s="16">
        <v>0.25</v>
      </c>
      <c r="R4789" s="44"/>
      <c r="S4789" s="42" t="str">
        <f>IF(R4789="","",MAX(R4789,Q4789))</f>
        <v/>
      </c>
      <c r="T4789" s="27">
        <f>IF(A4789="placement",MIN(P4789,IF(S4789="",Q4789,S4789)),"")</f>
        <v>0.25</v>
      </c>
      <c r="U4789" s="14">
        <f>IF($A4789="placement",T4789*J4789,"")</f>
        <v>5.5</v>
      </c>
      <c r="V4789" s="13">
        <f>IF($A4789="placement",U4789,IF($A4789="site",SUMIF($C:$C,$C4789,$U:$U),IF($A4789="user",SUMIF($B:$B,$B4789,$U:$U),SUM($U:$U))))</f>
        <v>5.5</v>
      </c>
      <c r="W4789" s="12">
        <f>V4789/J4789</f>
        <v>0.25</v>
      </c>
    </row>
    <row r="4790" spans="1:23" x14ac:dyDescent="0.3">
      <c r="A4790" s="23" t="s">
        <v>14</v>
      </c>
      <c r="B4790" s="23" t="s">
        <v>3152</v>
      </c>
      <c r="C4790" s="23" t="s">
        <v>3154</v>
      </c>
      <c r="D4790" s="23" t="s">
        <v>10731</v>
      </c>
      <c r="E4790" s="23" t="s">
        <v>10732</v>
      </c>
      <c r="F4790" s="27">
        <v>0.25</v>
      </c>
      <c r="G4790" s="24">
        <v>0</v>
      </c>
      <c r="H4790" s="25">
        <v>1.1595</v>
      </c>
      <c r="I4790" s="25">
        <v>0.34370000000000001</v>
      </c>
      <c r="J4790" s="26">
        <v>22</v>
      </c>
      <c r="K4790" s="26">
        <v>6</v>
      </c>
      <c r="L4790" s="27">
        <v>0.2964</v>
      </c>
      <c r="M4790" s="28">
        <v>2.1793848699999998</v>
      </c>
      <c r="N4790" s="29">
        <v>1</v>
      </c>
      <c r="O4790" s="31" t="s">
        <v>12</v>
      </c>
      <c r="P4790" s="31">
        <v>0.54115493169999995</v>
      </c>
      <c r="Q4790" s="31">
        <v>0.25</v>
      </c>
      <c r="R4790" s="42"/>
      <c r="S4790" s="42" t="str">
        <f>IF(R4790="","",MAX(R4790,Q4790))</f>
        <v/>
      </c>
      <c r="T4790" s="27">
        <f>IF(A4790="placement",MIN(P4790,IF(S4790="",Q4790,S4790)),"")</f>
        <v>0.25</v>
      </c>
      <c r="U4790" s="28">
        <f>IF($A4790="placement",T4790*J4790,"")</f>
        <v>5.5</v>
      </c>
      <c r="V4790" s="26">
        <f>IF($A4790="placement",U4790,IF($A4790="site",SUMIF($C:$C,$C4790,$U:$U),IF($A4790="user",SUMIF($B:$B,$B4790,$U:$U),SUM($U:$U))))</f>
        <v>5.5</v>
      </c>
      <c r="W4790" s="27">
        <f>V4790/J4790</f>
        <v>0.25</v>
      </c>
    </row>
    <row r="4791" spans="1:23" x14ac:dyDescent="0.3">
      <c r="A4791" s="23" t="s">
        <v>14</v>
      </c>
      <c r="B4791" s="23" t="s">
        <v>3266</v>
      </c>
      <c r="C4791" s="23" t="s">
        <v>3268</v>
      </c>
      <c r="D4791" s="23" t="s">
        <v>3406</v>
      </c>
      <c r="E4791" s="23" t="s">
        <v>3407</v>
      </c>
      <c r="F4791" s="27">
        <v>0.25</v>
      </c>
      <c r="G4791" s="24">
        <v>0</v>
      </c>
      <c r="H4791" s="25">
        <v>1.7779</v>
      </c>
      <c r="I4791" s="25">
        <v>0.4531</v>
      </c>
      <c r="J4791" s="26">
        <v>22</v>
      </c>
      <c r="K4791" s="26">
        <v>6</v>
      </c>
      <c r="L4791" s="27">
        <v>0.25490000000000002</v>
      </c>
      <c r="M4791" s="28">
        <v>1.6199401</v>
      </c>
      <c r="N4791" s="29">
        <v>1.1000000000000001</v>
      </c>
      <c r="O4791" s="31" t="s">
        <v>12</v>
      </c>
      <c r="P4791" s="31">
        <v>0.3209625471</v>
      </c>
      <c r="Q4791" s="31">
        <v>0.25</v>
      </c>
      <c r="R4791" s="42"/>
      <c r="S4791" s="42" t="str">
        <f>IF(R4791="","",MAX(R4791,Q4791))</f>
        <v/>
      </c>
      <c r="T4791" s="27">
        <f>IF(A4791="placement",MIN(P4791,IF(S4791="",Q4791,S4791)),"")</f>
        <v>0.25</v>
      </c>
      <c r="U4791" s="28">
        <f>IF($A4791="placement",T4791*J4791,"")</f>
        <v>5.5</v>
      </c>
      <c r="V4791" s="26">
        <f>IF($A4791="placement",U4791,IF($A4791="site",SUMIF($C:$C,$C4791,$U:$U),IF($A4791="user",SUMIF($B:$B,$B4791,$U:$U),SUM($U:$U))))</f>
        <v>5.5</v>
      </c>
      <c r="W4791" s="27">
        <f>V4791/J4791</f>
        <v>0.25</v>
      </c>
    </row>
    <row r="4792" spans="1:23" x14ac:dyDescent="0.3">
      <c r="A4792" s="23" t="s">
        <v>14</v>
      </c>
      <c r="B4792" s="23" t="s">
        <v>3266</v>
      </c>
      <c r="C4792" s="23" t="s">
        <v>3268</v>
      </c>
      <c r="D4792" s="23" t="s">
        <v>3498</v>
      </c>
      <c r="E4792" s="23" t="s">
        <v>3499</v>
      </c>
      <c r="F4792" s="27">
        <v>0.25</v>
      </c>
      <c r="G4792" s="24">
        <v>0</v>
      </c>
      <c r="H4792" s="25">
        <v>13.0807</v>
      </c>
      <c r="I4792" s="25">
        <v>1.0709</v>
      </c>
      <c r="J4792" s="26">
        <v>22</v>
      </c>
      <c r="K4792" s="26">
        <v>6</v>
      </c>
      <c r="L4792" s="27">
        <v>8.1900000000000001E-2</v>
      </c>
      <c r="M4792" s="28">
        <v>0.69106917000000001</v>
      </c>
      <c r="N4792" s="29">
        <v>0.42</v>
      </c>
      <c r="O4792" s="31" t="s">
        <v>12</v>
      </c>
      <c r="P4792" s="31">
        <v>0.39224607189999999</v>
      </c>
      <c r="Q4792" s="31">
        <v>0.25</v>
      </c>
      <c r="R4792" s="42">
        <v>0.25</v>
      </c>
      <c r="S4792" s="42">
        <f>IF(R4792="","",MAX(R4792,Q4792))</f>
        <v>0.25</v>
      </c>
      <c r="T4792" s="27">
        <f>IF(A4792="placement",MIN(P4792,IF(S4792="",Q4792,S4792)),"")</f>
        <v>0.25</v>
      </c>
      <c r="U4792" s="28">
        <f>IF($A4792="placement",T4792*J4792,"")</f>
        <v>5.5</v>
      </c>
      <c r="V4792" s="26">
        <f>IF($A4792="placement",U4792,IF($A4792="site",SUMIF($C:$C,$C4792,$U:$U),IF($A4792="user",SUMIF($B:$B,$B4792,$U:$U),SUM($U:$U))))</f>
        <v>5.5</v>
      </c>
      <c r="W4792" s="27">
        <f>V4792/J4792</f>
        <v>0.25</v>
      </c>
    </row>
    <row r="4793" spans="1:23" x14ac:dyDescent="0.3">
      <c r="A4793" s="23" t="s">
        <v>14</v>
      </c>
      <c r="B4793" s="23" t="s">
        <v>10204</v>
      </c>
      <c r="C4793" s="23" t="s">
        <v>10205</v>
      </c>
      <c r="D4793" s="23" t="s">
        <v>10937</v>
      </c>
      <c r="E4793" s="23" t="s">
        <v>10938</v>
      </c>
      <c r="F4793" s="27">
        <v>0.25</v>
      </c>
      <c r="G4793" s="24">
        <v>1</v>
      </c>
      <c r="H4793" s="25">
        <v>35.743600000000001</v>
      </c>
      <c r="I4793" s="25">
        <v>0.52790000000000004</v>
      </c>
      <c r="J4793" s="26">
        <v>22</v>
      </c>
      <c r="K4793" s="26">
        <v>6</v>
      </c>
      <c r="L4793" s="27">
        <v>1.4800000000000001E-2</v>
      </c>
      <c r="M4793" s="28">
        <v>1.4066837999999999</v>
      </c>
      <c r="N4793" s="29">
        <v>1</v>
      </c>
      <c r="O4793" s="31" t="s">
        <v>12</v>
      </c>
      <c r="P4793" s="31">
        <v>0.28910818710000002</v>
      </c>
      <c r="Q4793" s="31">
        <v>0.25</v>
      </c>
      <c r="R4793" s="42"/>
      <c r="S4793" s="42" t="str">
        <f>IF(R4793="","",MAX(R4793,Q4793))</f>
        <v/>
      </c>
      <c r="T4793" s="27">
        <f>IF(A4793="placement",MIN(P4793,IF(S4793="",Q4793,S4793)),"")</f>
        <v>0.25</v>
      </c>
      <c r="U4793" s="28">
        <f>IF($A4793="placement",T4793*J4793,"")</f>
        <v>5.5</v>
      </c>
      <c r="V4793" s="26">
        <f>IF($A4793="placement",U4793,IF($A4793="site",SUMIF($C:$C,$C4793,$U:$U),IF($A4793="user",SUMIF($B:$B,$B4793,$U:$U),SUM($U:$U))))</f>
        <v>5.5</v>
      </c>
      <c r="W4793" s="27">
        <f>V4793/J4793</f>
        <v>0.25</v>
      </c>
    </row>
    <row r="4794" spans="1:23" x14ac:dyDescent="0.3">
      <c r="A4794" s="11" t="s">
        <v>14</v>
      </c>
      <c r="B4794" s="11" t="s">
        <v>5021</v>
      </c>
      <c r="C4794" s="11" t="s">
        <v>5023</v>
      </c>
      <c r="D4794" s="35" t="s">
        <v>5172</v>
      </c>
      <c r="E4794" s="11" t="s">
        <v>5173</v>
      </c>
      <c r="F4794" s="12">
        <v>0.25</v>
      </c>
      <c r="G4794" s="33">
        <v>0</v>
      </c>
      <c r="H4794" s="34">
        <v>42.5364</v>
      </c>
      <c r="I4794" s="34">
        <v>10.208600000000001</v>
      </c>
      <c r="J4794" s="13">
        <v>22</v>
      </c>
      <c r="K4794" s="13">
        <v>5</v>
      </c>
      <c r="L4794" s="12">
        <v>0.24</v>
      </c>
      <c r="M4794" s="14">
        <v>7.0668910000000001E-2</v>
      </c>
      <c r="N4794" s="15">
        <v>0.01</v>
      </c>
      <c r="O4794" s="16" t="s">
        <v>12</v>
      </c>
      <c r="P4794" s="16">
        <v>0.8584950495</v>
      </c>
      <c r="Q4794" s="16">
        <v>0.25</v>
      </c>
      <c r="R4794" s="44"/>
      <c r="S4794" s="42" t="str">
        <f>IF(R4794="","",MAX(R4794,Q4794))</f>
        <v/>
      </c>
      <c r="T4794" s="27">
        <f>IF(A4794="placement",MIN(P4794,IF(S4794="",Q4794,S4794)),"")</f>
        <v>0.25</v>
      </c>
      <c r="U4794" s="14">
        <f>IF($A4794="placement",T4794*J4794,"")</f>
        <v>5.5</v>
      </c>
      <c r="V4794" s="13">
        <f>IF($A4794="placement",U4794,IF($A4794="site",SUMIF($C:$C,$C4794,$U:$U),IF($A4794="user",SUMIF($B:$B,$B4794,$U:$U),SUM($U:$U))))</f>
        <v>5.5</v>
      </c>
      <c r="W4794" s="12">
        <f>V4794/J4794</f>
        <v>0.25</v>
      </c>
    </row>
    <row r="4795" spans="1:23" x14ac:dyDescent="0.3">
      <c r="A4795" s="23" t="s">
        <v>14</v>
      </c>
      <c r="B4795" s="23" t="s">
        <v>5021</v>
      </c>
      <c r="C4795" s="23" t="s">
        <v>5023</v>
      </c>
      <c r="D4795" s="23" t="s">
        <v>5210</v>
      </c>
      <c r="E4795" s="23" t="s">
        <v>5022</v>
      </c>
      <c r="F4795" s="27">
        <v>0.25</v>
      </c>
      <c r="G4795" s="24">
        <v>0</v>
      </c>
      <c r="H4795" s="25">
        <v>42.679400000000001</v>
      </c>
      <c r="I4795" s="25">
        <v>7.9226999999999999</v>
      </c>
      <c r="J4795" s="26">
        <v>22</v>
      </c>
      <c r="K4795" s="26">
        <v>6</v>
      </c>
      <c r="L4795" s="27">
        <v>0.18559999999999999</v>
      </c>
      <c r="M4795" s="28">
        <v>9.3853119999999998E-2</v>
      </c>
      <c r="N4795" s="29">
        <v>0.01</v>
      </c>
      <c r="O4795" s="31" t="s">
        <v>12</v>
      </c>
      <c r="P4795" s="31">
        <v>0.89345052830000005</v>
      </c>
      <c r="Q4795" s="31">
        <v>0.25</v>
      </c>
      <c r="R4795" s="42"/>
      <c r="S4795" s="42" t="str">
        <f>IF(R4795="","",MAX(R4795,Q4795))</f>
        <v/>
      </c>
      <c r="T4795" s="27">
        <f>IF(A4795="placement",MIN(P4795,IF(S4795="",Q4795,S4795)),"")</f>
        <v>0.25</v>
      </c>
      <c r="U4795" s="28">
        <f>IF($A4795="placement",T4795*J4795,"")</f>
        <v>5.5</v>
      </c>
      <c r="V4795" s="26">
        <f>IF($A4795="placement",U4795,IF($A4795="site",SUMIF($C:$C,$C4795,$U:$U),IF($A4795="user",SUMIF($B:$B,$B4795,$U:$U),SUM($U:$U))))</f>
        <v>5.5</v>
      </c>
      <c r="W4795" s="27">
        <f>V4795/J4795</f>
        <v>0.25</v>
      </c>
    </row>
    <row r="4796" spans="1:23" x14ac:dyDescent="0.3">
      <c r="A4796" s="23" t="s">
        <v>14</v>
      </c>
      <c r="B4796" s="23" t="s">
        <v>6457</v>
      </c>
      <c r="C4796" s="23" t="s">
        <v>6458</v>
      </c>
      <c r="D4796" s="23" t="s">
        <v>6459</v>
      </c>
      <c r="E4796" s="23" t="s">
        <v>6460</v>
      </c>
      <c r="F4796" s="27">
        <v>0.25</v>
      </c>
      <c r="G4796" s="24">
        <v>0</v>
      </c>
      <c r="H4796" s="25">
        <v>16.2044</v>
      </c>
      <c r="I4796" s="25">
        <v>1.8206</v>
      </c>
      <c r="J4796" s="26">
        <v>22</v>
      </c>
      <c r="K4796" s="26">
        <v>6</v>
      </c>
      <c r="L4796" s="27">
        <v>0.1124</v>
      </c>
      <c r="M4796" s="28">
        <v>0.40580643</v>
      </c>
      <c r="N4796" s="29">
        <v>0.25</v>
      </c>
      <c r="O4796" s="31" t="s">
        <v>12</v>
      </c>
      <c r="P4796" s="31">
        <v>0.3839427279</v>
      </c>
      <c r="Q4796" s="31">
        <v>0.25</v>
      </c>
      <c r="R4796" s="42"/>
      <c r="S4796" s="42" t="str">
        <f>IF(R4796="","",MAX(R4796,Q4796))</f>
        <v/>
      </c>
      <c r="T4796" s="27">
        <f>IF(A4796="placement",MIN(P4796,IF(S4796="",Q4796,S4796)),"")</f>
        <v>0.25</v>
      </c>
      <c r="U4796" s="28">
        <f>IF($A4796="placement",T4796*J4796,"")</f>
        <v>5.5</v>
      </c>
      <c r="V4796" s="26">
        <f>IF($A4796="placement",U4796,IF($A4796="site",SUMIF($C:$C,$C4796,$U:$U),IF($A4796="user",SUMIF($B:$B,$B4796,$U:$U),SUM($U:$U))))</f>
        <v>5.5</v>
      </c>
      <c r="W4796" s="27">
        <f>V4796/J4796</f>
        <v>0.25</v>
      </c>
    </row>
    <row r="4797" spans="1:23" hidden="1" x14ac:dyDescent="0.3">
      <c r="A4797" s="23" t="s">
        <v>13</v>
      </c>
      <c r="B4797" s="23" t="s">
        <v>8111</v>
      </c>
      <c r="C4797" s="23" t="s">
        <v>8113</v>
      </c>
      <c r="D4797" s="23" t="s">
        <v>9898</v>
      </c>
      <c r="E4797" s="23"/>
      <c r="F4797" s="27">
        <v>0.25</v>
      </c>
      <c r="G4797" s="24">
        <v>0</v>
      </c>
      <c r="H4797" s="25">
        <v>123.29770000000001</v>
      </c>
      <c r="I4797" s="25">
        <v>3.8614000000000002</v>
      </c>
      <c r="J4797" s="26">
        <v>58</v>
      </c>
      <c r="K4797" s="26">
        <v>-11</v>
      </c>
      <c r="L4797" s="27">
        <v>3.1300000000000001E-2</v>
      </c>
      <c r="M4797" s="28">
        <v>0.50054754999999995</v>
      </c>
      <c r="N4797" s="29">
        <v>0.35</v>
      </c>
      <c r="O4797" s="31"/>
      <c r="P4797" s="31">
        <v>0.30076573130000001</v>
      </c>
      <c r="Q4797" s="31">
        <v>0.25</v>
      </c>
      <c r="R4797" s="42"/>
      <c r="S4797" s="42" t="str">
        <f>IF(R4797="","",MAX(R4797,Q4797))</f>
        <v/>
      </c>
      <c r="T4797" s="27" t="str">
        <f>IF(A4797="placement",MIN(P4797,IF(S4797="",Q4797,S4797)),"")</f>
        <v/>
      </c>
      <c r="U4797" s="28" t="str">
        <f>IF($A4797="placement",T4797*J4797,"")</f>
        <v/>
      </c>
      <c r="V4797" s="26">
        <f>IF($A4797="placement",U4797,IF($A4797="site",SUMIF($C:$C,$C4797,$U:$U),IF($A4797="user",SUMIF($B:$B,$B4797,$U:$U),SUM($U:$U))))</f>
        <v>11.5</v>
      </c>
      <c r="W4797" s="27">
        <f>V4797/J4797</f>
        <v>0.19827586206896552</v>
      </c>
    </row>
    <row r="4798" spans="1:23" hidden="1" x14ac:dyDescent="0.3">
      <c r="A4798" s="23" t="s">
        <v>10</v>
      </c>
      <c r="B4798" s="23" t="s">
        <v>6921</v>
      </c>
      <c r="C4798" s="23" t="s">
        <v>9898</v>
      </c>
      <c r="D4798" s="23" t="s">
        <v>9898</v>
      </c>
      <c r="E4798" s="23"/>
      <c r="F4798" s="27">
        <v>0.25</v>
      </c>
      <c r="G4798" s="24">
        <v>0.83555939000000001</v>
      </c>
      <c r="H4798" s="25">
        <v>315.38409999999999</v>
      </c>
      <c r="I4798" s="25">
        <v>43.2517</v>
      </c>
      <c r="J4798" s="26">
        <v>3520</v>
      </c>
      <c r="K4798" s="26">
        <v>646</v>
      </c>
      <c r="L4798" s="27">
        <v>0.1371</v>
      </c>
      <c r="M4798" s="28">
        <v>2.7131312699999999</v>
      </c>
      <c r="N4798" s="29">
        <v>2.2113390000000002</v>
      </c>
      <c r="O4798" s="31"/>
      <c r="P4798" s="31">
        <v>0.1849494998</v>
      </c>
      <c r="Q4798" s="31">
        <v>0.18494949975777</v>
      </c>
      <c r="R4798" s="42"/>
      <c r="S4798" s="42" t="str">
        <f>IF(R4798="","",MAX(R4798,Q4798))</f>
        <v/>
      </c>
      <c r="T4798" s="27" t="str">
        <f>IF(A4798="placement",MIN(P4798,IF(S4798="",Q4798,S4798)),"")</f>
        <v/>
      </c>
      <c r="U4798" s="28" t="str">
        <f>IF($A4798="placement",T4798*J4798,"")</f>
        <v/>
      </c>
      <c r="V4798" s="26">
        <f>IF($A4798="placement",U4798,IF($A4798="site",SUMIF($C:$C,$C4798,$U:$U),IF($A4798="user",SUMIF($B:$B,$B4798,$U:$U),SUM($U:$U))))</f>
        <v>646.86294282421852</v>
      </c>
      <c r="W4798" s="27">
        <f>V4798/J4798</f>
        <v>0.18376788148415299</v>
      </c>
    </row>
    <row r="4799" spans="1:23" x14ac:dyDescent="0.3">
      <c r="A4799" s="23" t="s">
        <v>14</v>
      </c>
      <c r="B4799" s="23" t="s">
        <v>11038</v>
      </c>
      <c r="C4799" s="23" t="s">
        <v>11039</v>
      </c>
      <c r="D4799" s="32" t="s">
        <v>11044</v>
      </c>
      <c r="E4799" s="23" t="s">
        <v>11045</v>
      </c>
      <c r="F4799" s="27">
        <v>0.25</v>
      </c>
      <c r="G4799" s="24">
        <v>0</v>
      </c>
      <c r="H4799" s="25">
        <v>3.3174000000000001</v>
      </c>
      <c r="I4799" s="25">
        <v>0.50319999999999998</v>
      </c>
      <c r="J4799" s="26">
        <v>22</v>
      </c>
      <c r="K4799" s="26">
        <v>5</v>
      </c>
      <c r="L4799" s="27">
        <v>0.1517</v>
      </c>
      <c r="M4799" s="28">
        <v>1.4490418700000001</v>
      </c>
      <c r="N4799" s="29">
        <v>1.02</v>
      </c>
      <c r="O4799" s="31" t="s">
        <v>12</v>
      </c>
      <c r="P4799" s="31">
        <v>0.29608659450000002</v>
      </c>
      <c r="Q4799" s="31">
        <v>0.25</v>
      </c>
      <c r="R4799" s="42"/>
      <c r="S4799" s="42" t="str">
        <f>IF(R4799="","",MAX(R4799,Q4799))</f>
        <v/>
      </c>
      <c r="T4799" s="27">
        <f>IF(A4799="placement",MIN(P4799,IF(S4799="",Q4799,S4799)),"")</f>
        <v>0.25</v>
      </c>
      <c r="U4799" s="28">
        <f>IF($A4799="placement",T4799*J4799,"")</f>
        <v>5.5</v>
      </c>
      <c r="V4799" s="26">
        <f>IF($A4799="placement",U4799,IF($A4799="site",SUMIF($C:$C,$C4799,$U:$U),IF($A4799="user",SUMIF($B:$B,$B4799,$U:$U),SUM($U:$U))))</f>
        <v>5.5</v>
      </c>
      <c r="W4799" s="27">
        <f>V4799/J4799</f>
        <v>0.25</v>
      </c>
    </row>
    <row r="4800" spans="1:23" x14ac:dyDescent="0.3">
      <c r="A4800" s="23" t="s">
        <v>14</v>
      </c>
      <c r="B4800" s="23" t="s">
        <v>7472</v>
      </c>
      <c r="C4800" s="23" t="s">
        <v>7473</v>
      </c>
      <c r="D4800" s="32" t="s">
        <v>7521</v>
      </c>
      <c r="E4800" s="23" t="s">
        <v>7522</v>
      </c>
      <c r="F4800" s="27">
        <v>0.25</v>
      </c>
      <c r="G4800" s="24">
        <v>0</v>
      </c>
      <c r="H4800" s="25">
        <v>6.3181000000000003</v>
      </c>
      <c r="I4800" s="25">
        <v>0.45290000000000002</v>
      </c>
      <c r="J4800" s="26">
        <v>22</v>
      </c>
      <c r="K4800" s="26">
        <v>5</v>
      </c>
      <c r="L4800" s="27">
        <v>7.17E-2</v>
      </c>
      <c r="M4800" s="28">
        <v>1.6046522599999999</v>
      </c>
      <c r="N4800" s="29">
        <v>1.2</v>
      </c>
      <c r="O4800" s="31" t="s">
        <v>42</v>
      </c>
      <c r="P4800" s="31">
        <v>0.25217442579999999</v>
      </c>
      <c r="Q4800" s="31">
        <v>0.25</v>
      </c>
      <c r="R4800" s="42"/>
      <c r="S4800" s="42" t="str">
        <f>IF(R4800="","",MAX(R4800,Q4800))</f>
        <v/>
      </c>
      <c r="T4800" s="27">
        <f>IF(A4800="placement",MIN(P4800,IF(S4800="",Q4800,S4800)),"")</f>
        <v>0.25</v>
      </c>
      <c r="U4800" s="28">
        <f>IF($A4800="placement",T4800*J4800,"")</f>
        <v>5.5</v>
      </c>
      <c r="V4800" s="26">
        <f>IF($A4800="placement",U4800,IF($A4800="site",SUMIF($C:$C,$C4800,$U:$U),IF($A4800="user",SUMIF($B:$B,$B4800,$U:$U),SUM($U:$U))))</f>
        <v>5.5</v>
      </c>
      <c r="W4800" s="27">
        <f>V4800/J4800</f>
        <v>0.25</v>
      </c>
    </row>
    <row r="4801" spans="1:23" hidden="1" x14ac:dyDescent="0.3">
      <c r="A4801" s="23" t="s">
        <v>13</v>
      </c>
      <c r="B4801" s="23" t="s">
        <v>4193</v>
      </c>
      <c r="C4801" s="23" t="s">
        <v>4194</v>
      </c>
      <c r="D4801" s="23" t="s">
        <v>9898</v>
      </c>
      <c r="E4801" s="23"/>
      <c r="F4801" s="27">
        <v>0.28420000000000001</v>
      </c>
      <c r="G4801" s="24">
        <v>0</v>
      </c>
      <c r="H4801" s="25">
        <v>10.7143</v>
      </c>
      <c r="I4801" s="25">
        <v>1.9499</v>
      </c>
      <c r="J4801" s="26">
        <v>57</v>
      </c>
      <c r="K4801" s="26">
        <v>15</v>
      </c>
      <c r="L4801" s="27">
        <v>0.182</v>
      </c>
      <c r="M4801" s="28">
        <v>0.96739441000000004</v>
      </c>
      <c r="N4801" s="29">
        <v>0.71327200000000002</v>
      </c>
      <c r="O4801" s="31"/>
      <c r="P4801" s="31">
        <v>0.26268749070000003</v>
      </c>
      <c r="Q4801" s="31">
        <v>0.262687490656558</v>
      </c>
      <c r="R4801" s="42"/>
      <c r="S4801" s="42" t="str">
        <f>IF(R4801="","",MAX(R4801,Q4801))</f>
        <v/>
      </c>
      <c r="T4801" s="27" t="str">
        <f>IF(A4801="placement",MIN(P4801,IF(S4801="",Q4801,S4801)),"")</f>
        <v/>
      </c>
      <c r="U4801" s="28" t="str">
        <f>IF($A4801="placement",T4801*J4801,"")</f>
        <v/>
      </c>
      <c r="V4801" s="26">
        <f>IF($A4801="placement",U4801,IF($A4801="site",SUMIF($C:$C,$C4801,$U:$U),IF($A4801="user",SUMIF($B:$B,$B4801,$U:$U),SUM($U:$U))))</f>
        <v>12.996932061500001</v>
      </c>
      <c r="W4801" s="27">
        <f>V4801/J4801</f>
        <v>0.22801635195614037</v>
      </c>
    </row>
    <row r="4802" spans="1:23" hidden="1" x14ac:dyDescent="0.3">
      <c r="A4802" s="11" t="s">
        <v>10</v>
      </c>
      <c r="B4802" s="11" t="s">
        <v>1177</v>
      </c>
      <c r="C4802" s="11" t="s">
        <v>9898</v>
      </c>
      <c r="D4802" s="11" t="s">
        <v>9898</v>
      </c>
      <c r="E4802" s="11"/>
      <c r="F4802" s="12">
        <v>0.25</v>
      </c>
      <c r="G4802" s="33">
        <v>0.83712883999999999</v>
      </c>
      <c r="H4802" s="34">
        <v>1002.6559</v>
      </c>
      <c r="I4802" s="34">
        <v>117.2664</v>
      </c>
      <c r="J4802" s="13">
        <v>9685</v>
      </c>
      <c r="K4802" s="13">
        <v>1756</v>
      </c>
      <c r="L4802" s="12">
        <v>0.11700000000000001</v>
      </c>
      <c r="M4802" s="14">
        <v>2.7529305100000001</v>
      </c>
      <c r="N4802" s="15">
        <v>2.2117089999999999</v>
      </c>
      <c r="O4802" s="16"/>
      <c r="P4802" s="16">
        <v>0.1965983177</v>
      </c>
      <c r="Q4802" s="16">
        <v>0.19659831768678099</v>
      </c>
      <c r="R4802" s="44"/>
      <c r="S4802" s="42" t="str">
        <f>IF(R4802="","",MAX(R4802,Q4802))</f>
        <v/>
      </c>
      <c r="T4802" s="27" t="str">
        <f>IF(A4802="placement",MIN(P4802,IF(S4802="",Q4802,S4802)),"")</f>
        <v/>
      </c>
      <c r="U4802" s="14" t="str">
        <f>IF($A4802="placement",T4802*J4802,"")</f>
        <v/>
      </c>
      <c r="V4802" s="13">
        <f>IF($A4802="placement",U4802,IF($A4802="site",SUMIF($C:$C,$C4802,$U:$U),IF($A4802="user",SUMIF($B:$B,$B4802,$U:$U),SUM($U:$U))))</f>
        <v>1779.1818386912225</v>
      </c>
      <c r="W4802" s="12">
        <f>V4802/J4802</f>
        <v>0.18370488783595484</v>
      </c>
    </row>
    <row r="4803" spans="1:23" x14ac:dyDescent="0.3">
      <c r="A4803" s="23" t="s">
        <v>14</v>
      </c>
      <c r="B4803" s="23" t="s">
        <v>9186</v>
      </c>
      <c r="C4803" s="23" t="s">
        <v>9188</v>
      </c>
      <c r="D4803" s="23" t="s">
        <v>9255</v>
      </c>
      <c r="E4803" s="23" t="s">
        <v>9256</v>
      </c>
      <c r="F4803" s="27">
        <v>0.25</v>
      </c>
      <c r="G4803" s="24">
        <v>0</v>
      </c>
      <c r="H4803" s="25">
        <v>15.8714</v>
      </c>
      <c r="I4803" s="25">
        <v>0.6331</v>
      </c>
      <c r="J4803" s="26">
        <v>22</v>
      </c>
      <c r="K4803" s="26">
        <v>5</v>
      </c>
      <c r="L4803" s="27">
        <v>3.9899999999999998E-2</v>
      </c>
      <c r="M4803" s="28">
        <v>1.1421640500000001</v>
      </c>
      <c r="N4803" s="29">
        <v>0.82</v>
      </c>
      <c r="O4803" s="31" t="s">
        <v>42</v>
      </c>
      <c r="P4803" s="31">
        <v>0.2820646054</v>
      </c>
      <c r="Q4803" s="31">
        <v>0.25</v>
      </c>
      <c r="R4803" s="42"/>
      <c r="S4803" s="42" t="str">
        <f>IF(R4803="","",MAX(R4803,Q4803))</f>
        <v/>
      </c>
      <c r="T4803" s="27">
        <f>IF(A4803="placement",MIN(P4803,IF(S4803="",Q4803,S4803)),"")</f>
        <v>0.25</v>
      </c>
      <c r="U4803" s="28">
        <f>IF($A4803="placement",T4803*J4803,"")</f>
        <v>5.5</v>
      </c>
      <c r="V4803" s="26">
        <f>IF($A4803="placement",U4803,IF($A4803="site",SUMIF($C:$C,$C4803,$U:$U),IF($A4803="user",SUMIF($B:$B,$B4803,$U:$U),SUM($U:$U))))</f>
        <v>5.5</v>
      </c>
      <c r="W4803" s="27">
        <f>V4803/J4803</f>
        <v>0.25</v>
      </c>
    </row>
    <row r="4804" spans="1:23" x14ac:dyDescent="0.3">
      <c r="A4804" s="23" t="s">
        <v>14</v>
      </c>
      <c r="B4804" s="23" t="s">
        <v>9445</v>
      </c>
      <c r="C4804" s="23" t="s">
        <v>9447</v>
      </c>
      <c r="D4804" s="23" t="s">
        <v>9450</v>
      </c>
      <c r="E4804" s="23" t="s">
        <v>9451</v>
      </c>
      <c r="F4804" s="27">
        <v>0.25</v>
      </c>
      <c r="G4804" s="24">
        <v>0</v>
      </c>
      <c r="H4804" s="25">
        <v>11.461600000000001</v>
      </c>
      <c r="I4804" s="25">
        <v>3.4756999999999998</v>
      </c>
      <c r="J4804" s="26">
        <v>22</v>
      </c>
      <c r="K4804" s="26">
        <v>5</v>
      </c>
      <c r="L4804" s="27">
        <v>0.30320000000000003</v>
      </c>
      <c r="M4804" s="28">
        <v>0.20928894000000001</v>
      </c>
      <c r="N4804" s="29">
        <v>0.05</v>
      </c>
      <c r="O4804" s="31" t="s">
        <v>42</v>
      </c>
      <c r="P4804" s="31">
        <v>0.76109583660000002</v>
      </c>
      <c r="Q4804" s="31">
        <v>0.25</v>
      </c>
      <c r="R4804" s="42"/>
      <c r="S4804" s="42" t="str">
        <f>IF(R4804="","",MAX(R4804,Q4804))</f>
        <v/>
      </c>
      <c r="T4804" s="27">
        <f>IF(A4804="placement",MIN(P4804,IF(S4804="",Q4804,S4804)),"")</f>
        <v>0.25</v>
      </c>
      <c r="U4804" s="28">
        <f>IF($A4804="placement",T4804*J4804,"")</f>
        <v>5.5</v>
      </c>
      <c r="V4804" s="26">
        <f>IF($A4804="placement",U4804,IF($A4804="site",SUMIF($C:$C,$C4804,$U:$U),IF($A4804="user",SUMIF($B:$B,$B4804,$U:$U),SUM($U:$U))))</f>
        <v>5.5</v>
      </c>
      <c r="W4804" s="27">
        <f>V4804/J4804</f>
        <v>0.25</v>
      </c>
    </row>
    <row r="4805" spans="1:23" x14ac:dyDescent="0.3">
      <c r="A4805" s="23" t="s">
        <v>14</v>
      </c>
      <c r="B4805" s="23" t="s">
        <v>9599</v>
      </c>
      <c r="C4805" s="23" t="s">
        <v>9601</v>
      </c>
      <c r="D4805" s="32" t="s">
        <v>9612</v>
      </c>
      <c r="E4805" s="23" t="s">
        <v>9613</v>
      </c>
      <c r="F4805" s="27">
        <v>0.25</v>
      </c>
      <c r="G4805" s="24">
        <v>0</v>
      </c>
      <c r="H4805" s="25">
        <v>2.5952000000000002</v>
      </c>
      <c r="I4805" s="25">
        <v>0.34</v>
      </c>
      <c r="J4805" s="26">
        <v>22</v>
      </c>
      <c r="K4805" s="26">
        <v>6</v>
      </c>
      <c r="L4805" s="27">
        <v>0.13100000000000001</v>
      </c>
      <c r="M4805" s="28">
        <v>2.1946428600000001</v>
      </c>
      <c r="N4805" s="29">
        <v>1.5</v>
      </c>
      <c r="O4805" s="31" t="s">
        <v>42</v>
      </c>
      <c r="P4805" s="31">
        <v>0.3165174939</v>
      </c>
      <c r="Q4805" s="31">
        <v>0.25</v>
      </c>
      <c r="R4805" s="42"/>
      <c r="S4805" s="42" t="str">
        <f>IF(R4805="","",MAX(R4805,Q4805))</f>
        <v/>
      </c>
      <c r="T4805" s="27">
        <f>IF(A4805="placement",MIN(P4805,IF(S4805="",Q4805,S4805)),"")</f>
        <v>0.25</v>
      </c>
      <c r="U4805" s="28">
        <f>IF($A4805="placement",T4805*J4805,"")</f>
        <v>5.5</v>
      </c>
      <c r="V4805" s="26">
        <f>IF($A4805="placement",U4805,IF($A4805="site",SUMIF($C:$C,$C4805,$U:$U),IF($A4805="user",SUMIF($B:$B,$B4805,$U:$U),SUM($U:$U))))</f>
        <v>5.5</v>
      </c>
      <c r="W4805" s="27">
        <f>V4805/J4805</f>
        <v>0.25</v>
      </c>
    </row>
    <row r="4806" spans="1:23" x14ac:dyDescent="0.3">
      <c r="A4806" s="23" t="s">
        <v>14</v>
      </c>
      <c r="B4806" s="23" t="s">
        <v>9695</v>
      </c>
      <c r="C4806" s="23" t="s">
        <v>9696</v>
      </c>
      <c r="D4806" s="23" t="s">
        <v>9703</v>
      </c>
      <c r="E4806" s="23" t="s">
        <v>9704</v>
      </c>
      <c r="F4806" s="27">
        <v>0.25</v>
      </c>
      <c r="G4806" s="24">
        <v>0</v>
      </c>
      <c r="H4806" s="25">
        <v>9.0177999999999994</v>
      </c>
      <c r="I4806" s="25">
        <v>0.90139999999999998</v>
      </c>
      <c r="J4806" s="26">
        <v>22</v>
      </c>
      <c r="K4806" s="26">
        <v>5</v>
      </c>
      <c r="L4806" s="27">
        <v>0.1</v>
      </c>
      <c r="M4806" s="28">
        <v>0.81272582999999998</v>
      </c>
      <c r="N4806" s="29">
        <v>0.45</v>
      </c>
      <c r="O4806" s="31" t="s">
        <v>42</v>
      </c>
      <c r="P4806" s="31">
        <v>0.4463077433</v>
      </c>
      <c r="Q4806" s="31">
        <v>0.25</v>
      </c>
      <c r="R4806" s="42"/>
      <c r="S4806" s="42" t="str">
        <f>IF(R4806="","",MAX(R4806,Q4806))</f>
        <v/>
      </c>
      <c r="T4806" s="27">
        <f>IF(A4806="placement",MIN(P4806,IF(S4806="",Q4806,S4806)),"")</f>
        <v>0.25</v>
      </c>
      <c r="U4806" s="28">
        <f>IF($A4806="placement",T4806*J4806,"")</f>
        <v>5.5</v>
      </c>
      <c r="V4806" s="26">
        <f>IF($A4806="placement",U4806,IF($A4806="site",SUMIF($C:$C,$C4806,$U:$U),IF($A4806="user",SUMIF($B:$B,$B4806,$U:$U),SUM($U:$U))))</f>
        <v>5.5</v>
      </c>
      <c r="W4806" s="27">
        <f>V4806/J4806</f>
        <v>0.25</v>
      </c>
    </row>
    <row r="4807" spans="1:23" x14ac:dyDescent="0.3">
      <c r="A4807" s="23" t="s">
        <v>14</v>
      </c>
      <c r="B4807" s="23" t="s">
        <v>9756</v>
      </c>
      <c r="C4807" s="23" t="s">
        <v>9758</v>
      </c>
      <c r="D4807" s="23" t="s">
        <v>9781</v>
      </c>
      <c r="E4807" s="23" t="s">
        <v>9782</v>
      </c>
      <c r="F4807" s="27">
        <v>0.25</v>
      </c>
      <c r="G4807" s="24">
        <v>0</v>
      </c>
      <c r="H4807" s="25">
        <v>24.801200000000001</v>
      </c>
      <c r="I4807" s="25">
        <v>1.9763999999999999</v>
      </c>
      <c r="J4807" s="26">
        <v>22</v>
      </c>
      <c r="K4807" s="26">
        <v>6</v>
      </c>
      <c r="L4807" s="27">
        <v>7.9699999999999993E-2</v>
      </c>
      <c r="M4807" s="28">
        <v>0.37718106000000001</v>
      </c>
      <c r="N4807" s="29">
        <v>0.2</v>
      </c>
      <c r="O4807" s="31" t="s">
        <v>12</v>
      </c>
      <c r="P4807" s="31">
        <v>0.46975068510000001</v>
      </c>
      <c r="Q4807" s="31">
        <v>0.25</v>
      </c>
      <c r="R4807" s="42"/>
      <c r="S4807" s="42" t="str">
        <f>IF(R4807="","",MAX(R4807,Q4807))</f>
        <v/>
      </c>
      <c r="T4807" s="27">
        <f>IF(A4807="placement",MIN(P4807,IF(S4807="",Q4807,S4807)),"")</f>
        <v>0.25</v>
      </c>
      <c r="U4807" s="28">
        <f>IF($A4807="placement",T4807*J4807,"")</f>
        <v>5.5</v>
      </c>
      <c r="V4807" s="26">
        <f>IF($A4807="placement",U4807,IF($A4807="site",SUMIF($C:$C,$C4807,$U:$U),IF($A4807="user",SUMIF($B:$B,$B4807,$U:$U),SUM($U:$U))))</f>
        <v>5.5</v>
      </c>
      <c r="W4807" s="27">
        <f>V4807/J4807</f>
        <v>0.25</v>
      </c>
    </row>
    <row r="4808" spans="1:23" x14ac:dyDescent="0.3">
      <c r="A4808" s="17" t="s">
        <v>14</v>
      </c>
      <c r="B4808" s="17" t="s">
        <v>9756</v>
      </c>
      <c r="C4808" s="17" t="s">
        <v>9758</v>
      </c>
      <c r="D4808" s="17" t="s">
        <v>9805</v>
      </c>
      <c r="E4808" s="17" t="s">
        <v>9806</v>
      </c>
      <c r="F4808" s="18">
        <v>0.25</v>
      </c>
      <c r="G4808" s="36">
        <v>0</v>
      </c>
      <c r="H4808" s="37">
        <v>28.932200000000002</v>
      </c>
      <c r="I4808" s="37">
        <v>2.0038999999999998</v>
      </c>
      <c r="J4808" s="19">
        <v>22</v>
      </c>
      <c r="K4808" s="19">
        <v>6</v>
      </c>
      <c r="L4808" s="18">
        <v>6.93E-2</v>
      </c>
      <c r="M4808" s="20">
        <v>0.36617950999999999</v>
      </c>
      <c r="N4808" s="21">
        <v>0.17</v>
      </c>
      <c r="O4808" s="22" t="s">
        <v>12</v>
      </c>
      <c r="P4808" s="22">
        <v>0.53574682659999995</v>
      </c>
      <c r="Q4808" s="22">
        <v>0.25</v>
      </c>
      <c r="R4808" s="43"/>
      <c r="S4808" s="42" t="str">
        <f>IF(R4808="","",MAX(R4808,Q4808))</f>
        <v/>
      </c>
      <c r="T4808" s="27">
        <f>IF(A4808="placement",MIN(P4808,IF(S4808="",Q4808,S4808)),"")</f>
        <v>0.25</v>
      </c>
      <c r="U4808" s="20">
        <f>IF($A4808="placement",T4808*J4808,"")</f>
        <v>5.5</v>
      </c>
      <c r="V4808" s="19">
        <f>IF($A4808="placement",U4808,IF($A4808="site",SUMIF($C:$C,$C4808,$U:$U),IF($A4808="user",SUMIF($B:$B,$B4808,$U:$U),SUM($U:$U))))</f>
        <v>5.5</v>
      </c>
      <c r="W4808" s="18">
        <f>V4808/J4808</f>
        <v>0.25</v>
      </c>
    </row>
    <row r="4809" spans="1:23" x14ac:dyDescent="0.3">
      <c r="A4809" s="23" t="s">
        <v>14</v>
      </c>
      <c r="B4809" s="23" t="s">
        <v>2619</v>
      </c>
      <c r="C4809" s="23" t="s">
        <v>2621</v>
      </c>
      <c r="D4809" s="23" t="s">
        <v>2841</v>
      </c>
      <c r="E4809" s="23" t="s">
        <v>2842</v>
      </c>
      <c r="F4809" s="27">
        <v>0.25</v>
      </c>
      <c r="G4809" s="24">
        <v>1</v>
      </c>
      <c r="H4809" s="25">
        <v>33.185099999999998</v>
      </c>
      <c r="I4809" s="25">
        <v>2.0343</v>
      </c>
      <c r="J4809" s="26">
        <v>22</v>
      </c>
      <c r="K4809" s="26">
        <v>5</v>
      </c>
      <c r="L4809" s="27">
        <v>6.13E-2</v>
      </c>
      <c r="M4809" s="28">
        <v>0.35505267000000001</v>
      </c>
      <c r="N4809" s="29">
        <v>0.2</v>
      </c>
      <c r="O4809" s="31" t="s">
        <v>12</v>
      </c>
      <c r="P4809" s="31">
        <v>0.43670329019999998</v>
      </c>
      <c r="Q4809" s="31">
        <v>0.249999999999999</v>
      </c>
      <c r="R4809" s="42"/>
      <c r="S4809" s="42" t="str">
        <f>IF(R4809="","",MAX(R4809,Q4809))</f>
        <v/>
      </c>
      <c r="T4809" s="27">
        <f>IF(A4809="placement",MIN(P4809,IF(S4809="",Q4809,S4809)),"")</f>
        <v>0.249999999999999</v>
      </c>
      <c r="U4809" s="28">
        <f>IF($A4809="placement",T4809*J4809,"")</f>
        <v>5.4999999999999778</v>
      </c>
      <c r="V4809" s="26">
        <f>IF($A4809="placement",U4809,IF($A4809="site",SUMIF($C:$C,$C4809,$U:$U),IF($A4809="user",SUMIF($B:$B,$B4809,$U:$U),SUM($U:$U))))</f>
        <v>5.4999999999999778</v>
      </c>
      <c r="W4809" s="27">
        <f>V4809/J4809</f>
        <v>0.249999999999999</v>
      </c>
    </row>
    <row r="4810" spans="1:23" x14ac:dyDescent="0.3">
      <c r="A4810" s="11" t="s">
        <v>14</v>
      </c>
      <c r="B4810" s="11" t="s">
        <v>7135</v>
      </c>
      <c r="C4810" s="11" t="s">
        <v>7137</v>
      </c>
      <c r="D4810" s="11" t="s">
        <v>7150</v>
      </c>
      <c r="E4810" s="11" t="s">
        <v>7151</v>
      </c>
      <c r="F4810" s="12">
        <v>0.25</v>
      </c>
      <c r="G4810" s="33">
        <v>0</v>
      </c>
      <c r="H4810" s="34">
        <v>4.4196</v>
      </c>
      <c r="I4810" s="34">
        <v>2.8256000000000001</v>
      </c>
      <c r="J4810" s="13">
        <v>22</v>
      </c>
      <c r="K4810" s="13">
        <v>5</v>
      </c>
      <c r="L4810" s="12">
        <v>0.63929999999999998</v>
      </c>
      <c r="M4810" s="14">
        <v>0.25471460000000001</v>
      </c>
      <c r="N4810" s="15">
        <v>0.01</v>
      </c>
      <c r="O4810" s="16" t="s">
        <v>12</v>
      </c>
      <c r="P4810" s="16">
        <v>0.96074037320000005</v>
      </c>
      <c r="Q4810" s="16">
        <v>0.249999999999999</v>
      </c>
      <c r="R4810" s="44"/>
      <c r="S4810" s="42" t="str">
        <f>IF(R4810="","",MAX(R4810,Q4810))</f>
        <v/>
      </c>
      <c r="T4810" s="27">
        <f>IF(A4810="placement",MIN(P4810,IF(S4810="",Q4810,S4810)),"")</f>
        <v>0.249999999999999</v>
      </c>
      <c r="U4810" s="14">
        <f>IF($A4810="placement",T4810*J4810,"")</f>
        <v>5.4999999999999778</v>
      </c>
      <c r="V4810" s="13">
        <f>IF($A4810="placement",U4810,IF($A4810="site",SUMIF($C:$C,$C4810,$U:$U),IF($A4810="user",SUMIF($B:$B,$B4810,$U:$U),SUM($U:$U))))</f>
        <v>5.4999999999999778</v>
      </c>
      <c r="W4810" s="12">
        <f>V4810/J4810</f>
        <v>0.249999999999999</v>
      </c>
    </row>
    <row r="4811" spans="1:23" hidden="1" x14ac:dyDescent="0.3">
      <c r="A4811" s="23" t="s">
        <v>13</v>
      </c>
      <c r="B4811" s="23" t="s">
        <v>1556</v>
      </c>
      <c r="C4811" s="23" t="s">
        <v>1557</v>
      </c>
      <c r="D4811" s="23" t="s">
        <v>9898</v>
      </c>
      <c r="E4811" s="23"/>
      <c r="F4811" s="27">
        <v>0.25</v>
      </c>
      <c r="G4811" s="24">
        <v>0</v>
      </c>
      <c r="H4811" s="25">
        <v>50.887599999999999</v>
      </c>
      <c r="I4811" s="25">
        <v>2.9453999999999998</v>
      </c>
      <c r="J4811" s="26">
        <v>55</v>
      </c>
      <c r="K4811" s="26">
        <v>14</v>
      </c>
      <c r="L4811" s="27">
        <v>5.79E-2</v>
      </c>
      <c r="M4811" s="28">
        <v>0.62682121999999996</v>
      </c>
      <c r="N4811" s="29">
        <v>0.2</v>
      </c>
      <c r="O4811" s="31"/>
      <c r="P4811" s="31">
        <v>0.68092975749999995</v>
      </c>
      <c r="Q4811" s="31">
        <v>0.25</v>
      </c>
      <c r="R4811" s="42">
        <v>0.35</v>
      </c>
      <c r="S4811" s="42">
        <f>IF(R4811="","",MAX(R4811,Q4811))</f>
        <v>0.35</v>
      </c>
      <c r="T4811" s="27" t="str">
        <f>IF(A4811="placement",MIN(P4811,IF(S4811="",Q4811,S4811)),"")</f>
        <v/>
      </c>
      <c r="U4811" s="28" t="str">
        <f>IF($A4811="placement",T4811*J4811,"")</f>
        <v/>
      </c>
      <c r="V4811" s="26">
        <f>IF($A4811="placement",U4811,IF($A4811="site",SUMIF($C:$C,$C4811,$U:$U),IF($A4811="user",SUMIF($B:$B,$B4811,$U:$U),SUM($U:$U))))</f>
        <v>21.149999999999988</v>
      </c>
      <c r="W4811" s="27">
        <f>V4811/J4811</f>
        <v>0.3845454545454543</v>
      </c>
    </row>
    <row r="4812" spans="1:23" hidden="1" x14ac:dyDescent="0.3">
      <c r="A4812" s="23" t="s">
        <v>10</v>
      </c>
      <c r="B4812" s="23" t="s">
        <v>3768</v>
      </c>
      <c r="C4812" s="23" t="s">
        <v>9898</v>
      </c>
      <c r="D4812" s="23" t="s">
        <v>9898</v>
      </c>
      <c r="E4812" s="23"/>
      <c r="F4812" s="27">
        <v>0.25</v>
      </c>
      <c r="G4812" s="24">
        <v>1</v>
      </c>
      <c r="H4812" s="25">
        <v>188.5633</v>
      </c>
      <c r="I4812" s="25">
        <v>17.397600000000001</v>
      </c>
      <c r="J4812" s="26">
        <v>1390</v>
      </c>
      <c r="K4812" s="26">
        <v>254</v>
      </c>
      <c r="L4812" s="27">
        <v>9.2299999999999993E-2</v>
      </c>
      <c r="M4812" s="28">
        <v>2.6630577999999998</v>
      </c>
      <c r="N4812" s="29">
        <v>2.1382599999999998</v>
      </c>
      <c r="O4812" s="31"/>
      <c r="P4812" s="31">
        <v>0.19706587019999999</v>
      </c>
      <c r="Q4812" s="31">
        <v>0.197065870191618</v>
      </c>
      <c r="R4812" s="42"/>
      <c r="S4812" s="42" t="str">
        <f>IF(R4812="","",MAX(R4812,Q4812))</f>
        <v/>
      </c>
      <c r="T4812" s="27" t="str">
        <f>IF(A4812="placement",MIN(P4812,IF(S4812="",Q4812,S4812)),"")</f>
        <v/>
      </c>
      <c r="U4812" s="28" t="str">
        <f>IF($A4812="placement",T4812*J4812,"")</f>
        <v/>
      </c>
      <c r="V4812" s="26">
        <f>IF($A4812="placement",U4812,IF($A4812="site",SUMIF($C:$C,$C4812,$U:$U),IF($A4812="user",SUMIF($B:$B,$B4812,$U:$U),SUM($U:$U))))</f>
        <v>253.85221752499999</v>
      </c>
      <c r="W4812" s="27">
        <f>V4812/J4812</f>
        <v>0.18262749462230216</v>
      </c>
    </row>
    <row r="4813" spans="1:23" hidden="1" x14ac:dyDescent="0.3">
      <c r="A4813" s="23" t="s">
        <v>13</v>
      </c>
      <c r="B4813" s="23" t="s">
        <v>2534</v>
      </c>
      <c r="C4813" s="23" t="s">
        <v>2535</v>
      </c>
      <c r="D4813" s="23" t="s">
        <v>9898</v>
      </c>
      <c r="E4813" s="23"/>
      <c r="F4813" s="27">
        <v>0.27839999999999998</v>
      </c>
      <c r="G4813" s="24">
        <v>0</v>
      </c>
      <c r="H4813" s="25">
        <v>7.3486000000000002</v>
      </c>
      <c r="I4813" s="25">
        <v>1.2762</v>
      </c>
      <c r="J4813" s="26">
        <v>55</v>
      </c>
      <c r="K4813" s="26">
        <v>15</v>
      </c>
      <c r="L4813" s="27">
        <v>0.17369999999999999</v>
      </c>
      <c r="M4813" s="28">
        <v>1.4422734699999999</v>
      </c>
      <c r="N4813" s="29">
        <v>0.995668</v>
      </c>
      <c r="O4813" s="31"/>
      <c r="P4813" s="31">
        <v>0.30965380409999999</v>
      </c>
      <c r="Q4813" s="31">
        <v>0.278417368088136</v>
      </c>
      <c r="R4813" s="42"/>
      <c r="S4813" s="42" t="str">
        <f>IF(R4813="","",MAX(R4813,Q4813))</f>
        <v/>
      </c>
      <c r="T4813" s="27" t="str">
        <f>IF(A4813="placement",MIN(P4813,IF(S4813="",Q4813,S4813)),"")</f>
        <v/>
      </c>
      <c r="U4813" s="28" t="str">
        <f>IF($A4813="placement",T4813*J4813,"")</f>
        <v/>
      </c>
      <c r="V4813" s="26">
        <f>IF($A4813="placement",U4813,IF($A4813="site",SUMIF($C:$C,$C4813,$U:$U),IF($A4813="user",SUMIF($B:$B,$B4813,$U:$U),SUM($U:$U))))</f>
        <v>14.106820486063668</v>
      </c>
      <c r="W4813" s="27">
        <f>V4813/J4813</f>
        <v>0.25648764520115763</v>
      </c>
    </row>
    <row r="4814" spans="1:23" hidden="1" x14ac:dyDescent="0.3">
      <c r="A4814" s="11" t="s">
        <v>10</v>
      </c>
      <c r="B4814" s="11" t="s">
        <v>510</v>
      </c>
      <c r="C4814" s="11" t="s">
        <v>9898</v>
      </c>
      <c r="D4814" s="11" t="s">
        <v>9898</v>
      </c>
      <c r="E4814" s="11"/>
      <c r="F4814" s="12">
        <v>0.21560000000000001</v>
      </c>
      <c r="G4814" s="33">
        <v>1</v>
      </c>
      <c r="H4814" s="34">
        <v>5657.4349000000002</v>
      </c>
      <c r="I4814" s="34">
        <v>804.18539999999996</v>
      </c>
      <c r="J4814" s="13">
        <v>28609</v>
      </c>
      <c r="K4814" s="13">
        <v>5206</v>
      </c>
      <c r="L4814" s="12">
        <v>0.1421</v>
      </c>
      <c r="M4814" s="14">
        <v>1.1858411</v>
      </c>
      <c r="N4814" s="15">
        <v>0.94705600000000001</v>
      </c>
      <c r="O4814" s="16"/>
      <c r="P4814" s="16">
        <v>0.20136348909999999</v>
      </c>
      <c r="Q4814" s="16">
        <v>0.20136348914841701</v>
      </c>
      <c r="R4814" s="44"/>
      <c r="S4814" s="42" t="str">
        <f>IF(R4814="","",MAX(R4814,Q4814))</f>
        <v/>
      </c>
      <c r="T4814" s="27" t="str">
        <f>IF(A4814="placement",MIN(P4814,IF(S4814="",Q4814,S4814)),"")</f>
        <v/>
      </c>
      <c r="U4814" s="14" t="str">
        <f>IF($A4814="placement",T4814*J4814,"")</f>
        <v/>
      </c>
      <c r="V4814" s="13">
        <f>IF($A4814="placement",U4814,IF($A4814="site",SUMIF($C:$C,$C4814,$U:$U),IF($A4814="user",SUMIF($B:$B,$B4814,$U:$U),SUM($U:$U))))</f>
        <v>5224.22637173164</v>
      </c>
      <c r="W4814" s="12">
        <f>V4814/J4814</f>
        <v>0.18260779376181063</v>
      </c>
    </row>
    <row r="4815" spans="1:23" x14ac:dyDescent="0.3">
      <c r="A4815" s="23" t="s">
        <v>14</v>
      </c>
      <c r="B4815" s="23" t="s">
        <v>7153</v>
      </c>
      <c r="C4815" s="23" t="s">
        <v>7155</v>
      </c>
      <c r="D4815" s="32" t="s">
        <v>7206</v>
      </c>
      <c r="E4815" s="23" t="s">
        <v>7207</v>
      </c>
      <c r="F4815" s="27">
        <v>0.25</v>
      </c>
      <c r="G4815" s="24">
        <v>0</v>
      </c>
      <c r="H4815" s="25">
        <v>7.8552</v>
      </c>
      <c r="I4815" s="25">
        <v>2.2841</v>
      </c>
      <c r="J4815" s="26">
        <v>22</v>
      </c>
      <c r="K4815" s="26">
        <v>5</v>
      </c>
      <c r="L4815" s="27">
        <v>0.2908</v>
      </c>
      <c r="M4815" s="28">
        <v>0.31495450000000003</v>
      </c>
      <c r="N4815" s="29">
        <v>0.15</v>
      </c>
      <c r="O4815" s="31" t="s">
        <v>12</v>
      </c>
      <c r="P4815" s="31">
        <v>0.52374072859999998</v>
      </c>
      <c r="Q4815" s="31">
        <v>0.249999999999999</v>
      </c>
      <c r="R4815" s="42"/>
      <c r="S4815" s="42" t="str">
        <f>IF(R4815="","",MAX(R4815,Q4815))</f>
        <v/>
      </c>
      <c r="T4815" s="27">
        <f>IF(A4815="placement",MIN(P4815,IF(S4815="",Q4815,S4815)),"")</f>
        <v>0.249999999999999</v>
      </c>
      <c r="U4815" s="28">
        <f>IF($A4815="placement",T4815*J4815,"")</f>
        <v>5.4999999999999778</v>
      </c>
      <c r="V4815" s="26">
        <f>IF($A4815="placement",U4815,IF($A4815="site",SUMIF($C:$C,$C4815,$U:$U),IF($A4815="user",SUMIF($B:$B,$B4815,$U:$U),SUM($U:$U))))</f>
        <v>5.4999999999999778</v>
      </c>
      <c r="W4815" s="27">
        <f>V4815/J4815</f>
        <v>0.249999999999999</v>
      </c>
    </row>
    <row r="4816" spans="1:23" x14ac:dyDescent="0.3">
      <c r="A4816" s="23" t="s">
        <v>14</v>
      </c>
      <c r="B4816" s="23" t="s">
        <v>8499</v>
      </c>
      <c r="C4816" s="23" t="s">
        <v>8500</v>
      </c>
      <c r="D4816" s="23" t="s">
        <v>8561</v>
      </c>
      <c r="E4816" s="23" t="s">
        <v>8562</v>
      </c>
      <c r="F4816" s="27">
        <v>0.25</v>
      </c>
      <c r="G4816" s="24">
        <v>0</v>
      </c>
      <c r="H4816" s="25">
        <v>12.094200000000001</v>
      </c>
      <c r="I4816" s="25">
        <v>1.6740999999999999</v>
      </c>
      <c r="J4816" s="26">
        <v>22</v>
      </c>
      <c r="K4816" s="26">
        <v>5</v>
      </c>
      <c r="L4816" s="27">
        <v>0.1384</v>
      </c>
      <c r="M4816" s="28">
        <v>0.43520075000000003</v>
      </c>
      <c r="N4816" s="29">
        <v>0.2</v>
      </c>
      <c r="O4816" s="31" t="s">
        <v>12</v>
      </c>
      <c r="P4816" s="31">
        <v>0.54044196950000001</v>
      </c>
      <c r="Q4816" s="31">
        <v>0.249999999999999</v>
      </c>
      <c r="R4816" s="42"/>
      <c r="S4816" s="42" t="str">
        <f>IF(R4816="","",MAX(R4816,Q4816))</f>
        <v/>
      </c>
      <c r="T4816" s="27">
        <f>IF(A4816="placement",MIN(P4816,IF(S4816="",Q4816,S4816)),"")</f>
        <v>0.249999999999999</v>
      </c>
      <c r="U4816" s="28">
        <f>IF($A4816="placement",T4816*J4816,"")</f>
        <v>5.4999999999999778</v>
      </c>
      <c r="V4816" s="26">
        <f>IF($A4816="placement",U4816,IF($A4816="site",SUMIF($C:$C,$C4816,$U:$U),IF($A4816="user",SUMIF($B:$B,$B4816,$U:$U),SUM($U:$U))))</f>
        <v>5.4999999999999778</v>
      </c>
      <c r="W4816" s="27">
        <f>V4816/J4816</f>
        <v>0.249999999999999</v>
      </c>
    </row>
    <row r="4817" spans="1:23" x14ac:dyDescent="0.3">
      <c r="A4817" s="23" t="s">
        <v>14</v>
      </c>
      <c r="B4817" s="23" t="s">
        <v>7472</v>
      </c>
      <c r="C4817" s="23" t="s">
        <v>7473</v>
      </c>
      <c r="D4817" s="23" t="s">
        <v>7644</v>
      </c>
      <c r="E4817" s="23" t="s">
        <v>7645</v>
      </c>
      <c r="F4817" s="27">
        <v>0.25</v>
      </c>
      <c r="G4817" s="24">
        <v>0</v>
      </c>
      <c r="H4817" s="25">
        <v>5.7142999999999997</v>
      </c>
      <c r="I4817" s="25">
        <v>0.47339999999999999</v>
      </c>
      <c r="J4817" s="26">
        <v>22</v>
      </c>
      <c r="K4817" s="26">
        <v>5</v>
      </c>
      <c r="L4817" s="27">
        <v>8.2900000000000001E-2</v>
      </c>
      <c r="M4817" s="28">
        <v>1.58209113</v>
      </c>
      <c r="N4817" s="29">
        <v>1.2</v>
      </c>
      <c r="O4817" s="31" t="s">
        <v>42</v>
      </c>
      <c r="P4817" s="31">
        <v>0.24151018969999999</v>
      </c>
      <c r="Q4817" s="31">
        <v>0.241510189679671</v>
      </c>
      <c r="R4817" s="42"/>
      <c r="S4817" s="42" t="str">
        <f>IF(R4817="","",MAX(R4817,Q4817))</f>
        <v/>
      </c>
      <c r="T4817" s="27">
        <f>IF(A4817="placement",MIN(P4817,IF(S4817="",Q4817,S4817)),"")</f>
        <v>0.241510189679671</v>
      </c>
      <c r="U4817" s="28">
        <f>IF($A4817="placement",T4817*J4817,"")</f>
        <v>5.3132241729527623</v>
      </c>
      <c r="V4817" s="26">
        <f>IF($A4817="placement",U4817,IF($A4817="site",SUMIF($C:$C,$C4817,$U:$U),IF($A4817="user",SUMIF($B:$B,$B4817,$U:$U),SUM($U:$U))))</f>
        <v>5.3132241729527623</v>
      </c>
      <c r="W4817" s="27">
        <f>V4817/J4817</f>
        <v>0.241510189679671</v>
      </c>
    </row>
    <row r="4818" spans="1:23" x14ac:dyDescent="0.3">
      <c r="A4818" s="23" t="s">
        <v>14</v>
      </c>
      <c r="B4818" s="23" t="s">
        <v>1708</v>
      </c>
      <c r="C4818" s="23" t="s">
        <v>1709</v>
      </c>
      <c r="D4818" s="23" t="s">
        <v>2050</v>
      </c>
      <c r="E4818" s="23" t="s">
        <v>2051</v>
      </c>
      <c r="F4818" s="27">
        <v>0.15</v>
      </c>
      <c r="G4818" s="24">
        <v>0</v>
      </c>
      <c r="H4818" s="25">
        <v>1.0712999999999999</v>
      </c>
      <c r="I4818" s="25">
        <v>0.37640000000000001</v>
      </c>
      <c r="J4818" s="26">
        <v>22</v>
      </c>
      <c r="K4818" s="26">
        <v>3</v>
      </c>
      <c r="L4818" s="27">
        <v>0.3513</v>
      </c>
      <c r="M4818" s="28">
        <v>1.97375214</v>
      </c>
      <c r="N4818" s="29">
        <v>1.5</v>
      </c>
      <c r="O4818" s="31" t="s">
        <v>42</v>
      </c>
      <c r="P4818" s="31">
        <v>0.24002615460000001</v>
      </c>
      <c r="Q4818" s="31">
        <v>0.15</v>
      </c>
      <c r="R4818" s="42">
        <v>0.4</v>
      </c>
      <c r="S4818" s="42">
        <f>IF(R4818="","",MAX(R4818,Q4818))</f>
        <v>0.4</v>
      </c>
      <c r="T4818" s="27">
        <f>IF(A4818="placement",MIN(P4818,IF(S4818="",Q4818,S4818)),"")</f>
        <v>0.24002615460000001</v>
      </c>
      <c r="U4818" s="28">
        <f>IF($A4818="placement",T4818*J4818,"")</f>
        <v>5.2805754012000001</v>
      </c>
      <c r="V4818" s="26">
        <f>IF($A4818="placement",U4818,IF($A4818="site",SUMIF($C:$C,$C4818,$U:$U),IF($A4818="user",SUMIF($B:$B,$B4818,$U:$U),SUM($U:$U))))</f>
        <v>5.2805754012000001</v>
      </c>
      <c r="W4818" s="27">
        <f>V4818/J4818</f>
        <v>0.24002615460000001</v>
      </c>
    </row>
    <row r="4819" spans="1:23" hidden="1" x14ac:dyDescent="0.3">
      <c r="A4819" s="23" t="s">
        <v>13</v>
      </c>
      <c r="B4819" s="23" t="s">
        <v>7464</v>
      </c>
      <c r="C4819" s="23" t="s">
        <v>7466</v>
      </c>
      <c r="D4819" s="23" t="s">
        <v>9898</v>
      </c>
      <c r="E4819" s="23"/>
      <c r="F4819" s="27">
        <v>0.33</v>
      </c>
      <c r="G4819" s="24">
        <v>0</v>
      </c>
      <c r="H4819" s="25">
        <v>6.4790999999999999</v>
      </c>
      <c r="I4819" s="25">
        <v>1.3684000000000001</v>
      </c>
      <c r="J4819" s="26">
        <v>54</v>
      </c>
      <c r="K4819" s="26">
        <v>16</v>
      </c>
      <c r="L4819" s="27">
        <v>0.2112</v>
      </c>
      <c r="M4819" s="28">
        <v>1.30411338</v>
      </c>
      <c r="N4819" s="29">
        <v>0.9</v>
      </c>
      <c r="O4819" s="31"/>
      <c r="P4819" s="31">
        <v>0.3098759552</v>
      </c>
      <c r="Q4819" s="31">
        <v>0.309875955153324</v>
      </c>
      <c r="R4819" s="42"/>
      <c r="S4819" s="42" t="str">
        <f>IF(R4819="","",MAX(R4819,Q4819))</f>
        <v/>
      </c>
      <c r="T4819" s="27" t="str">
        <f>IF(A4819="placement",MIN(P4819,IF(S4819="",Q4819,S4819)),"")</f>
        <v/>
      </c>
      <c r="U4819" s="28" t="str">
        <f>IF($A4819="placement",T4819*J4819,"")</f>
        <v/>
      </c>
      <c r="V4819" s="26">
        <f>IF($A4819="placement",U4819,IF($A4819="site",SUMIF($C:$C,$C4819,$U:$U),IF($A4819="user",SUMIF($B:$B,$B4819,$U:$U),SUM($U:$U))))</f>
        <v>16.434562998519961</v>
      </c>
      <c r="W4819" s="27">
        <f>V4819/J4819</f>
        <v>0.30434375923185114</v>
      </c>
    </row>
    <row r="4820" spans="1:23" hidden="1" x14ac:dyDescent="0.3">
      <c r="A4820" s="23" t="s">
        <v>10</v>
      </c>
      <c r="B4820" s="23" t="s">
        <v>6862</v>
      </c>
      <c r="C4820" s="23" t="s">
        <v>9898</v>
      </c>
      <c r="D4820" s="23" t="s">
        <v>9898</v>
      </c>
      <c r="E4820" s="23"/>
      <c r="F4820" s="27">
        <v>0.25</v>
      </c>
      <c r="G4820" s="24">
        <v>0</v>
      </c>
      <c r="H4820" s="25">
        <v>1.0087999999999999</v>
      </c>
      <c r="I4820" s="25">
        <v>0.22489999999999999</v>
      </c>
      <c r="J4820" s="26">
        <v>11</v>
      </c>
      <c r="K4820" s="26">
        <v>3</v>
      </c>
      <c r="L4820" s="27">
        <v>0.22289999999999999</v>
      </c>
      <c r="M4820" s="28">
        <v>1.57811309</v>
      </c>
      <c r="N4820" s="29">
        <v>1.1000000000000001</v>
      </c>
      <c r="O4820" s="31"/>
      <c r="P4820" s="31">
        <v>0.30296503549999998</v>
      </c>
      <c r="Q4820" s="31">
        <v>0.249999999999999</v>
      </c>
      <c r="R4820" s="42"/>
      <c r="S4820" s="42" t="str">
        <f>IF(R4820="","",MAX(R4820,Q4820))</f>
        <v/>
      </c>
      <c r="T4820" s="27" t="str">
        <f>IF(A4820="placement",MIN(P4820,IF(S4820="",Q4820,S4820)),"")</f>
        <v/>
      </c>
      <c r="U4820" s="28" t="str">
        <f>IF($A4820="placement",T4820*J4820,"")</f>
        <v/>
      </c>
      <c r="V4820" s="26">
        <f>IF($A4820="placement",U4820,IF($A4820="site",SUMIF($C:$C,$C4820,$U:$U),IF($A4820="user",SUMIF($B:$B,$B4820,$U:$U),SUM($U:$U))))</f>
        <v>2</v>
      </c>
      <c r="W4820" s="27">
        <f>V4820/J4820</f>
        <v>0.18181818181818182</v>
      </c>
    </row>
    <row r="4821" spans="1:23" x14ac:dyDescent="0.3">
      <c r="A4821" s="23" t="s">
        <v>14</v>
      </c>
      <c r="B4821" s="23" t="s">
        <v>3266</v>
      </c>
      <c r="C4821" s="23" t="s">
        <v>3268</v>
      </c>
      <c r="D4821" s="23" t="s">
        <v>10763</v>
      </c>
      <c r="E4821" s="23" t="s">
        <v>10764</v>
      </c>
      <c r="F4821" s="27">
        <v>0.25</v>
      </c>
      <c r="G4821" s="24">
        <v>0</v>
      </c>
      <c r="H4821" s="25">
        <v>3.4382999999999999</v>
      </c>
      <c r="I4821" s="25">
        <v>0.40960000000000002</v>
      </c>
      <c r="J4821" s="26">
        <v>22</v>
      </c>
      <c r="K4821" s="26">
        <v>5</v>
      </c>
      <c r="L4821" s="27">
        <v>0.1191</v>
      </c>
      <c r="M4821" s="28">
        <v>1.77506104</v>
      </c>
      <c r="N4821" s="29">
        <v>1.35</v>
      </c>
      <c r="O4821" s="31" t="s">
        <v>12</v>
      </c>
      <c r="P4821" s="31">
        <v>0.2394627734</v>
      </c>
      <c r="Q4821" s="31">
        <v>0.239462773378396</v>
      </c>
      <c r="R4821" s="42">
        <v>0.28000000000000003</v>
      </c>
      <c r="S4821" s="42">
        <f>IF(R4821="","",MAX(R4821,Q4821))</f>
        <v>0.28000000000000003</v>
      </c>
      <c r="T4821" s="27">
        <f>IF(A4821="placement",MIN(P4821,IF(S4821="",Q4821,S4821)),"")</f>
        <v>0.2394627734</v>
      </c>
      <c r="U4821" s="28">
        <f>IF($A4821="placement",T4821*J4821,"")</f>
        <v>5.2681810147999997</v>
      </c>
      <c r="V4821" s="26">
        <f>IF($A4821="placement",U4821,IF($A4821="site",SUMIF($C:$C,$C4821,$U:$U),IF($A4821="user",SUMIF($B:$B,$B4821,$U:$U),SUM($U:$U))))</f>
        <v>5.2681810147999997</v>
      </c>
      <c r="W4821" s="27">
        <f>V4821/J4821</f>
        <v>0.2394627734</v>
      </c>
    </row>
    <row r="4822" spans="1:23" hidden="1" x14ac:dyDescent="0.3">
      <c r="A4822" s="23" t="s">
        <v>13</v>
      </c>
      <c r="B4822" s="23" t="s">
        <v>10815</v>
      </c>
      <c r="C4822" s="23" t="s">
        <v>10816</v>
      </c>
      <c r="D4822" s="23" t="s">
        <v>9898</v>
      </c>
      <c r="E4822" s="23"/>
      <c r="F4822" s="27">
        <v>0.25</v>
      </c>
      <c r="G4822" s="24">
        <v>0.68044906000000005</v>
      </c>
      <c r="H4822" s="25">
        <v>21.105899999999998</v>
      </c>
      <c r="I4822" s="25">
        <v>1.6947000000000001</v>
      </c>
      <c r="J4822" s="26">
        <v>54</v>
      </c>
      <c r="K4822" s="26">
        <v>14</v>
      </c>
      <c r="L4822" s="27">
        <v>8.0299999999999996E-2</v>
      </c>
      <c r="M4822" s="28">
        <v>1.07074096</v>
      </c>
      <c r="N4822" s="29">
        <v>0.5</v>
      </c>
      <c r="O4822" s="31"/>
      <c r="P4822" s="31">
        <v>0.53303364769999995</v>
      </c>
      <c r="Q4822" s="31">
        <v>0.249999999999999</v>
      </c>
      <c r="R4822" s="42">
        <v>0.25</v>
      </c>
      <c r="S4822" s="42">
        <f>IF(R4822="","",MAX(R4822,Q4822))</f>
        <v>0.25</v>
      </c>
      <c r="T4822" s="27" t="str">
        <f>IF(A4822="placement",MIN(P4822,IF(S4822="",Q4822,S4822)),"")</f>
        <v/>
      </c>
      <c r="U4822" s="28" t="str">
        <f>IF($A4822="placement",T4822*J4822,"")</f>
        <v/>
      </c>
      <c r="V4822" s="26">
        <f>IF($A4822="placement",U4822,IF($A4822="site",SUMIF($C:$C,$C4822,$U:$U),IF($A4822="user",SUMIF($B:$B,$B4822,$U:$U),SUM($U:$U))))</f>
        <v>13.249999999999984</v>
      </c>
      <c r="W4822" s="27">
        <f>V4822/J4822</f>
        <v>0.24537037037037007</v>
      </c>
    </row>
    <row r="4823" spans="1:23" hidden="1" x14ac:dyDescent="0.3">
      <c r="A4823" s="11" t="s">
        <v>10</v>
      </c>
      <c r="B4823" s="11" t="s">
        <v>155</v>
      </c>
      <c r="C4823" s="11" t="s">
        <v>9898</v>
      </c>
      <c r="D4823" s="11" t="s">
        <v>9898</v>
      </c>
      <c r="E4823" s="11"/>
      <c r="F4823" s="12">
        <v>0.25</v>
      </c>
      <c r="G4823" s="33">
        <v>0</v>
      </c>
      <c r="H4823" s="34">
        <v>3.7425999999999999</v>
      </c>
      <c r="I4823" s="34">
        <v>1.8224</v>
      </c>
      <c r="J4823" s="13">
        <v>37</v>
      </c>
      <c r="K4823" s="13">
        <v>9</v>
      </c>
      <c r="L4823" s="12">
        <v>0.4869</v>
      </c>
      <c r="M4823" s="14">
        <v>0.68412574000000004</v>
      </c>
      <c r="N4823" s="15">
        <v>0.3</v>
      </c>
      <c r="O4823" s="16"/>
      <c r="P4823" s="16">
        <v>0.56148412120000002</v>
      </c>
      <c r="Q4823" s="16">
        <v>0.25</v>
      </c>
      <c r="R4823" s="44"/>
      <c r="S4823" s="42" t="str">
        <f>IF(R4823="","",MAX(R4823,Q4823))</f>
        <v/>
      </c>
      <c r="T4823" s="27" t="str">
        <f>IF(A4823="placement",MIN(P4823,IF(S4823="",Q4823,S4823)),"")</f>
        <v/>
      </c>
      <c r="U4823" s="14" t="str">
        <f>IF($A4823="placement",T4823*J4823,"")</f>
        <v/>
      </c>
      <c r="V4823" s="13">
        <f>IF($A4823="placement",U4823,IF($A4823="site",SUMIF($C:$C,$C4823,$U:$U),IF($A4823="user",SUMIF($B:$B,$B4823,$U:$U),SUM($U:$U))))</f>
        <v>6.7200000000000006</v>
      </c>
      <c r="W4823" s="12">
        <f>V4823/J4823</f>
        <v>0.18162162162162163</v>
      </c>
    </row>
    <row r="4824" spans="1:23" x14ac:dyDescent="0.3">
      <c r="A4824" s="23" t="s">
        <v>14</v>
      </c>
      <c r="B4824" s="23" t="s">
        <v>9186</v>
      </c>
      <c r="C4824" s="23" t="s">
        <v>9188</v>
      </c>
      <c r="D4824" s="23" t="s">
        <v>9293</v>
      </c>
      <c r="E4824" s="23" t="s">
        <v>9294</v>
      </c>
      <c r="F4824" s="27">
        <v>0.25</v>
      </c>
      <c r="G4824" s="24">
        <v>0</v>
      </c>
      <c r="H4824" s="25">
        <v>13.2014</v>
      </c>
      <c r="I4824" s="25">
        <v>0.64039999999999997</v>
      </c>
      <c r="J4824" s="26">
        <v>22</v>
      </c>
      <c r="K4824" s="26">
        <v>5</v>
      </c>
      <c r="L4824" s="27">
        <v>4.8500000000000001E-2</v>
      </c>
      <c r="M4824" s="28">
        <v>1.14131162</v>
      </c>
      <c r="N4824" s="29">
        <v>0.88</v>
      </c>
      <c r="O4824" s="31" t="s">
        <v>42</v>
      </c>
      <c r="P4824" s="31">
        <v>0.22895729500000001</v>
      </c>
      <c r="Q4824" s="31">
        <v>0.22895729502589601</v>
      </c>
      <c r="R4824" s="42"/>
      <c r="S4824" s="42" t="str">
        <f>IF(R4824="","",MAX(R4824,Q4824))</f>
        <v/>
      </c>
      <c r="T4824" s="27">
        <f>IF(A4824="placement",MIN(P4824,IF(S4824="",Q4824,S4824)),"")</f>
        <v>0.22895729500000001</v>
      </c>
      <c r="U4824" s="28">
        <f>IF($A4824="placement",T4824*J4824,"")</f>
        <v>5.03706049</v>
      </c>
      <c r="V4824" s="26">
        <f>IF($A4824="placement",U4824,IF($A4824="site",SUMIF($C:$C,$C4824,$U:$U),IF($A4824="user",SUMIF($B:$B,$B4824,$U:$U),SUM($U:$U))))</f>
        <v>5.03706049</v>
      </c>
      <c r="W4824" s="27">
        <f>V4824/J4824</f>
        <v>0.22895729500000001</v>
      </c>
    </row>
    <row r="4825" spans="1:23" x14ac:dyDescent="0.3">
      <c r="A4825" s="23" t="s">
        <v>14</v>
      </c>
      <c r="B4825" s="23" t="s">
        <v>1708</v>
      </c>
      <c r="C4825" s="23" t="s">
        <v>1709</v>
      </c>
      <c r="D4825" s="32" t="s">
        <v>10605</v>
      </c>
      <c r="E4825" s="23" t="s">
        <v>10606</v>
      </c>
      <c r="F4825" s="27">
        <v>0.33</v>
      </c>
      <c r="G4825" s="24">
        <v>0</v>
      </c>
      <c r="H4825" s="25">
        <v>1.1195999999999999</v>
      </c>
      <c r="I4825" s="25">
        <v>0.38540000000000002</v>
      </c>
      <c r="J4825" s="26">
        <v>22</v>
      </c>
      <c r="K4825" s="26">
        <v>5</v>
      </c>
      <c r="L4825" s="27">
        <v>0.34420000000000001</v>
      </c>
      <c r="M4825" s="28">
        <v>1.8659562599999999</v>
      </c>
      <c r="N4825" s="29">
        <v>1.45</v>
      </c>
      <c r="O4825" s="31" t="s">
        <v>12</v>
      </c>
      <c r="P4825" s="31">
        <v>0.22291854959999999</v>
      </c>
      <c r="Q4825" s="31">
        <v>0.222918549564491</v>
      </c>
      <c r="R4825" s="42"/>
      <c r="S4825" s="42" t="str">
        <f>IF(R4825="","",MAX(R4825,Q4825))</f>
        <v/>
      </c>
      <c r="T4825" s="27">
        <f>IF(A4825="placement",MIN(P4825,IF(S4825="",Q4825,S4825)),"")</f>
        <v>0.222918549564491</v>
      </c>
      <c r="U4825" s="28">
        <f>IF($A4825="placement",T4825*J4825,"")</f>
        <v>4.9042080904188019</v>
      </c>
      <c r="V4825" s="26">
        <f>IF($A4825="placement",U4825,IF($A4825="site",SUMIF($C:$C,$C4825,$U:$U),IF($A4825="user",SUMIF($B:$B,$B4825,$U:$U),SUM($U:$U))))</f>
        <v>4.9042080904188019</v>
      </c>
      <c r="W4825" s="27">
        <f>V4825/J4825</f>
        <v>0.222918549564491</v>
      </c>
    </row>
    <row r="4826" spans="1:23" x14ac:dyDescent="0.3">
      <c r="A4826" s="23" t="s">
        <v>14</v>
      </c>
      <c r="B4826" s="23" t="s">
        <v>630</v>
      </c>
      <c r="C4826" s="23" t="s">
        <v>632</v>
      </c>
      <c r="D4826" s="23" t="s">
        <v>633</v>
      </c>
      <c r="E4826" s="23" t="s">
        <v>631</v>
      </c>
      <c r="F4826" s="27">
        <v>0.25</v>
      </c>
      <c r="G4826" s="24">
        <v>0</v>
      </c>
      <c r="H4826" s="25">
        <v>2.0937999999999999</v>
      </c>
      <c r="I4826" s="25">
        <v>0.1162</v>
      </c>
      <c r="J4826" s="26">
        <v>22</v>
      </c>
      <c r="K4826" s="26">
        <v>5</v>
      </c>
      <c r="L4826" s="27">
        <v>5.5500000000000001E-2</v>
      </c>
      <c r="M4826" s="28">
        <v>6.3786724000000001</v>
      </c>
      <c r="N4826" s="29">
        <v>5</v>
      </c>
      <c r="O4826" s="31" t="s">
        <v>42</v>
      </c>
      <c r="P4826" s="31">
        <v>0.21613782870000001</v>
      </c>
      <c r="Q4826" s="31">
        <v>0.21613782869696699</v>
      </c>
      <c r="R4826" s="42"/>
      <c r="S4826" s="42" t="str">
        <f>IF(R4826="","",MAX(R4826,Q4826))</f>
        <v/>
      </c>
      <c r="T4826" s="27">
        <f>IF(A4826="placement",MIN(P4826,IF(S4826="",Q4826,S4826)),"")</f>
        <v>0.21613782869696699</v>
      </c>
      <c r="U4826" s="28">
        <f>IF($A4826="placement",T4826*J4826,"")</f>
        <v>4.7550322313332734</v>
      </c>
      <c r="V4826" s="26">
        <f>IF($A4826="placement",U4826,IF($A4826="site",SUMIF($C:$C,$C4826,$U:$U),IF($A4826="user",SUMIF($B:$B,$B4826,$U:$U),SUM($U:$U))))</f>
        <v>4.7550322313332734</v>
      </c>
      <c r="W4826" s="27">
        <f>V4826/J4826</f>
        <v>0.21613782869696696</v>
      </c>
    </row>
    <row r="4827" spans="1:23" hidden="1" x14ac:dyDescent="0.3">
      <c r="A4827" s="23" t="s">
        <v>13</v>
      </c>
      <c r="B4827" s="23" t="s">
        <v>6405</v>
      </c>
      <c r="C4827" s="23" t="s">
        <v>6406</v>
      </c>
      <c r="D4827" s="23" t="s">
        <v>9898</v>
      </c>
      <c r="E4827" s="23"/>
      <c r="F4827" s="27">
        <v>0.27560000000000001</v>
      </c>
      <c r="G4827" s="24">
        <v>0.30909472999999998</v>
      </c>
      <c r="H4827" s="25">
        <v>188.38290000000001</v>
      </c>
      <c r="I4827" s="25">
        <v>2.7997000000000001</v>
      </c>
      <c r="J4827" s="26">
        <v>54</v>
      </c>
      <c r="K4827" s="26">
        <v>13</v>
      </c>
      <c r="L4827" s="27">
        <v>1.49E-2</v>
      </c>
      <c r="M4827" s="28">
        <v>0.64357587999999999</v>
      </c>
      <c r="N4827" s="29">
        <v>0.40587000000000001</v>
      </c>
      <c r="O4827" s="31"/>
      <c r="P4827" s="31">
        <v>0.36935174900000001</v>
      </c>
      <c r="Q4827" s="31">
        <v>0.27558543701636401</v>
      </c>
      <c r="R4827" s="42"/>
      <c r="S4827" s="42" t="str">
        <f>IF(R4827="","",MAX(R4827,Q4827))</f>
        <v/>
      </c>
      <c r="T4827" s="27" t="str">
        <f>IF(A4827="placement",MIN(P4827,IF(S4827="",Q4827,S4827)),"")</f>
        <v/>
      </c>
      <c r="U4827" s="28" t="str">
        <f>IF($A4827="placement",T4827*J4827,"")</f>
        <v/>
      </c>
      <c r="V4827" s="26">
        <f>IF($A4827="placement",U4827,IF($A4827="site",SUMIF($C:$C,$C4827,$U:$U),IF($A4827="user",SUMIF($B:$B,$B4827,$U:$U),SUM($U:$U))))</f>
        <v>11.162325855661702</v>
      </c>
      <c r="W4827" s="27">
        <f>V4827/J4827</f>
        <v>0.20670973806780932</v>
      </c>
    </row>
    <row r="4828" spans="1:23" hidden="1" x14ac:dyDescent="0.3">
      <c r="A4828" s="23" t="s">
        <v>10</v>
      </c>
      <c r="B4828" s="23" t="s">
        <v>9844</v>
      </c>
      <c r="C4828" s="23" t="s">
        <v>9898</v>
      </c>
      <c r="D4828" s="23" t="s">
        <v>9898</v>
      </c>
      <c r="E4828" s="23"/>
      <c r="F4828" s="27">
        <v>0.25</v>
      </c>
      <c r="G4828" s="24">
        <v>0</v>
      </c>
      <c r="H4828" s="25">
        <v>29.401700000000002</v>
      </c>
      <c r="I4828" s="25">
        <v>2.4438</v>
      </c>
      <c r="J4828" s="26">
        <v>228</v>
      </c>
      <c r="K4828" s="26">
        <v>49</v>
      </c>
      <c r="L4828" s="27">
        <v>8.3099999999999993E-2</v>
      </c>
      <c r="M4828" s="28">
        <v>3.1121678899999998</v>
      </c>
      <c r="N4828" s="29">
        <v>2.4332859999999998</v>
      </c>
      <c r="O4828" s="31"/>
      <c r="P4828" s="31">
        <v>0.21813793910000001</v>
      </c>
      <c r="Q4828" s="31">
        <v>0.21813793905890999</v>
      </c>
      <c r="R4828" s="42"/>
      <c r="S4828" s="42" t="str">
        <f>IF(R4828="","",MAX(R4828,Q4828))</f>
        <v/>
      </c>
      <c r="T4828" s="27" t="str">
        <f>IF(A4828="placement",MIN(P4828,IF(S4828="",Q4828,S4828)),"")</f>
        <v/>
      </c>
      <c r="U4828" s="28" t="str">
        <f>IF($A4828="placement",T4828*J4828,"")</f>
        <v/>
      </c>
      <c r="V4828" s="26">
        <f>IF($A4828="placement",U4828,IF($A4828="site",SUMIF($C:$C,$C4828,$U:$U),IF($A4828="user",SUMIF($B:$B,$B4828,$U:$U),SUM($U:$U))))</f>
        <v>41.333906710002516</v>
      </c>
      <c r="W4828" s="27">
        <f>V4828/J4828</f>
        <v>0.18128906451755489</v>
      </c>
    </row>
    <row r="4829" spans="1:23" hidden="1" x14ac:dyDescent="0.3">
      <c r="A4829" s="23" t="s">
        <v>13</v>
      </c>
      <c r="B4829" s="23" t="s">
        <v>7961</v>
      </c>
      <c r="C4829" s="23" t="s">
        <v>7963</v>
      </c>
      <c r="D4829" s="23" t="s">
        <v>9898</v>
      </c>
      <c r="E4829" s="23"/>
      <c r="F4829" s="27">
        <v>0.25</v>
      </c>
      <c r="G4829" s="24">
        <v>0.78042648999999997</v>
      </c>
      <c r="H4829" s="25">
        <v>482.29039999999998</v>
      </c>
      <c r="I4829" s="25">
        <v>8.7205999999999992</v>
      </c>
      <c r="J4829" s="26">
        <v>54</v>
      </c>
      <c r="K4829" s="26">
        <v>14</v>
      </c>
      <c r="L4829" s="27">
        <v>1.8100000000000002E-2</v>
      </c>
      <c r="M4829" s="28">
        <v>0.20787628999999999</v>
      </c>
      <c r="N4829" s="29">
        <v>0.03</v>
      </c>
      <c r="O4829" s="31"/>
      <c r="P4829" s="31">
        <v>0.85568339429999996</v>
      </c>
      <c r="Q4829" s="31">
        <v>0.249999999999999</v>
      </c>
      <c r="R4829" s="42"/>
      <c r="S4829" s="42" t="str">
        <f>IF(R4829="","",MAX(R4829,Q4829))</f>
        <v/>
      </c>
      <c r="T4829" s="27" t="str">
        <f>IF(A4829="placement",MIN(P4829,IF(S4829="",Q4829,S4829)),"")</f>
        <v/>
      </c>
      <c r="U4829" s="28" t="str">
        <f>IF($A4829="placement",T4829*J4829,"")</f>
        <v/>
      </c>
      <c r="V4829" s="26">
        <f>IF($A4829="placement",U4829,IF($A4829="site",SUMIF($C:$C,$C4829,$U:$U),IF($A4829="user",SUMIF($B:$B,$B4829,$U:$U),SUM($U:$U))))</f>
        <v>10.749999999999979</v>
      </c>
      <c r="W4829" s="27">
        <f>V4829/J4829</f>
        <v>0.19907407407407368</v>
      </c>
    </row>
    <row r="4830" spans="1:23" hidden="1" x14ac:dyDescent="0.3">
      <c r="A4830" s="23" t="s">
        <v>10</v>
      </c>
      <c r="B4830" s="23" t="s">
        <v>5726</v>
      </c>
      <c r="C4830" s="23" t="s">
        <v>9898</v>
      </c>
      <c r="D4830" s="23" t="s">
        <v>9898</v>
      </c>
      <c r="E4830" s="23"/>
      <c r="F4830" s="27">
        <v>0.25</v>
      </c>
      <c r="G4830" s="24">
        <v>0.16148541</v>
      </c>
      <c r="H4830" s="25">
        <v>852.07090000000005</v>
      </c>
      <c r="I4830" s="25">
        <v>65.923400000000001</v>
      </c>
      <c r="J4830" s="26">
        <v>2011</v>
      </c>
      <c r="K4830" s="26">
        <v>362</v>
      </c>
      <c r="L4830" s="27">
        <v>7.7399999999999997E-2</v>
      </c>
      <c r="M4830" s="28">
        <v>1.01662242</v>
      </c>
      <c r="N4830" s="29">
        <v>0.83069700000000002</v>
      </c>
      <c r="O4830" s="31"/>
      <c r="P4830" s="31">
        <v>0.1828854245</v>
      </c>
      <c r="Q4830" s="31">
        <v>0.18288542445542999</v>
      </c>
      <c r="R4830" s="42"/>
      <c r="S4830" s="42" t="str">
        <f>IF(R4830="","",MAX(R4830,Q4830))</f>
        <v/>
      </c>
      <c r="T4830" s="27" t="str">
        <f>IF(A4830="placement",MIN(P4830,IF(S4830="",Q4830,S4830)),"")</f>
        <v/>
      </c>
      <c r="U4830" s="28" t="str">
        <f>IF($A4830="placement",T4830*J4830,"")</f>
        <v/>
      </c>
      <c r="V4830" s="26">
        <f>IF($A4830="placement",U4830,IF($A4830="site",SUMIF($C:$C,$C4830,$U:$U),IF($A4830="user",SUMIF($B:$B,$B4830,$U:$U),SUM($U:$U))))</f>
        <v>364.47338924736852</v>
      </c>
      <c r="W4830" s="27">
        <f>V4830/J4830</f>
        <v>0.1812398753094821</v>
      </c>
    </row>
    <row r="4831" spans="1:23" x14ac:dyDescent="0.3">
      <c r="A4831" s="23" t="s">
        <v>14</v>
      </c>
      <c r="B4831" s="23" t="s">
        <v>6052</v>
      </c>
      <c r="C4831" s="23" t="s">
        <v>6054</v>
      </c>
      <c r="D4831" s="23" t="s">
        <v>6070</v>
      </c>
      <c r="E4831" s="23" t="s">
        <v>6071</v>
      </c>
      <c r="F4831" s="27">
        <v>0.25</v>
      </c>
      <c r="G4831" s="24">
        <v>0</v>
      </c>
      <c r="H4831" s="25">
        <v>5.9572000000000003</v>
      </c>
      <c r="I4831" s="25">
        <v>0.33810000000000001</v>
      </c>
      <c r="J4831" s="26">
        <v>22</v>
      </c>
      <c r="K4831" s="26">
        <v>5</v>
      </c>
      <c r="L4831" s="27">
        <v>5.67E-2</v>
      </c>
      <c r="M4831" s="28">
        <v>2.1549123200000002</v>
      </c>
      <c r="N4831" s="29">
        <v>1.7</v>
      </c>
      <c r="O4831" s="31" t="s">
        <v>12</v>
      </c>
      <c r="P4831" s="31">
        <v>0.2111047925</v>
      </c>
      <c r="Q4831" s="31">
        <v>0.211104792532747</v>
      </c>
      <c r="R4831" s="42"/>
      <c r="S4831" s="42" t="str">
        <f>IF(R4831="","",MAX(R4831,Q4831))</f>
        <v/>
      </c>
      <c r="T4831" s="27">
        <f>IF(A4831="placement",MIN(P4831,IF(S4831="",Q4831,S4831)),"")</f>
        <v>0.2111047925</v>
      </c>
      <c r="U4831" s="28">
        <f>IF($A4831="placement",T4831*J4831,"")</f>
        <v>4.6443054349999997</v>
      </c>
      <c r="V4831" s="26">
        <f>IF($A4831="placement",U4831,IF($A4831="site",SUMIF($C:$C,$C4831,$U:$U),IF($A4831="user",SUMIF($B:$B,$B4831,$U:$U),SUM($U:$U))))</f>
        <v>4.6443054349999997</v>
      </c>
      <c r="W4831" s="27">
        <f>V4831/J4831</f>
        <v>0.2111047925</v>
      </c>
    </row>
    <row r="4832" spans="1:23" x14ac:dyDescent="0.3">
      <c r="A4832" s="23" t="s">
        <v>14</v>
      </c>
      <c r="B4832" s="23" t="s">
        <v>9186</v>
      </c>
      <c r="C4832" s="23" t="s">
        <v>9188</v>
      </c>
      <c r="D4832" s="32" t="s">
        <v>9249</v>
      </c>
      <c r="E4832" s="23" t="s">
        <v>9250</v>
      </c>
      <c r="F4832" s="27">
        <v>0.33</v>
      </c>
      <c r="G4832" s="24">
        <v>0</v>
      </c>
      <c r="H4832" s="25">
        <v>14.077199999999999</v>
      </c>
      <c r="I4832" s="25">
        <v>0.76290000000000002</v>
      </c>
      <c r="J4832" s="26">
        <v>22</v>
      </c>
      <c r="K4832" s="26">
        <v>4</v>
      </c>
      <c r="L4832" s="27">
        <v>5.4199999999999998E-2</v>
      </c>
      <c r="M4832" s="28">
        <v>0.96552433999999998</v>
      </c>
      <c r="N4832" s="29">
        <v>0.77</v>
      </c>
      <c r="O4832" s="31" t="s">
        <v>12</v>
      </c>
      <c r="P4832" s="31">
        <v>0.20250586709999999</v>
      </c>
      <c r="Q4832" s="31">
        <v>0.202505867064915</v>
      </c>
      <c r="R4832" s="42"/>
      <c r="S4832" s="42" t="str">
        <f>IF(R4832="","",MAX(R4832,Q4832))</f>
        <v/>
      </c>
      <c r="T4832" s="27">
        <f>IF(A4832="placement",MIN(P4832,IF(S4832="",Q4832,S4832)),"")</f>
        <v>0.202505867064915</v>
      </c>
      <c r="U4832" s="28">
        <f>IF($A4832="placement",T4832*J4832,"")</f>
        <v>4.4551290754281299</v>
      </c>
      <c r="V4832" s="26">
        <f>IF($A4832="placement",U4832,IF($A4832="site",SUMIF($C:$C,$C4832,$U:$U),IF($A4832="user",SUMIF($B:$B,$B4832,$U:$U),SUM($U:$U))))</f>
        <v>4.4551290754281299</v>
      </c>
      <c r="W4832" s="27">
        <f>V4832/J4832</f>
        <v>0.202505867064915</v>
      </c>
    </row>
    <row r="4833" spans="1:23" x14ac:dyDescent="0.3">
      <c r="A4833" s="23" t="s">
        <v>14</v>
      </c>
      <c r="B4833" s="23" t="s">
        <v>576</v>
      </c>
      <c r="C4833" s="23" t="s">
        <v>578</v>
      </c>
      <c r="D4833" s="23" t="s">
        <v>579</v>
      </c>
      <c r="E4833" s="23" t="s">
        <v>580</v>
      </c>
      <c r="F4833" s="27">
        <v>0.2</v>
      </c>
      <c r="G4833" s="24">
        <v>0</v>
      </c>
      <c r="H4833" s="25">
        <v>9.4435000000000002</v>
      </c>
      <c r="I4833" s="25">
        <v>0.56840000000000002</v>
      </c>
      <c r="J4833" s="26">
        <v>22</v>
      </c>
      <c r="K4833" s="26">
        <v>4</v>
      </c>
      <c r="L4833" s="27">
        <v>6.0199999999999997E-2</v>
      </c>
      <c r="M4833" s="28">
        <v>1.2952877599999999</v>
      </c>
      <c r="N4833" s="29">
        <v>0.65</v>
      </c>
      <c r="O4833" s="31" t="s">
        <v>42</v>
      </c>
      <c r="P4833" s="31">
        <v>0.49818100679999999</v>
      </c>
      <c r="Q4833" s="31">
        <v>0.19999999999999901</v>
      </c>
      <c r="R4833" s="42"/>
      <c r="S4833" s="42" t="str">
        <f>IF(R4833="","",MAX(R4833,Q4833))</f>
        <v/>
      </c>
      <c r="T4833" s="27">
        <f>IF(A4833="placement",MIN(P4833,IF(S4833="",Q4833,S4833)),"")</f>
        <v>0.19999999999999901</v>
      </c>
      <c r="U4833" s="28">
        <f>IF($A4833="placement",T4833*J4833,"")</f>
        <v>4.3999999999999782</v>
      </c>
      <c r="V4833" s="26">
        <f>IF($A4833="placement",U4833,IF($A4833="site",SUMIF($C:$C,$C4833,$U:$U),IF($A4833="user",SUMIF($B:$B,$B4833,$U:$U),SUM($U:$U))))</f>
        <v>4.3999999999999782</v>
      </c>
      <c r="W4833" s="27">
        <f>V4833/J4833</f>
        <v>0.19999999999999901</v>
      </c>
    </row>
    <row r="4834" spans="1:23" x14ac:dyDescent="0.3">
      <c r="A4834" s="23" t="s">
        <v>14</v>
      </c>
      <c r="B4834" s="23" t="s">
        <v>7472</v>
      </c>
      <c r="C4834" s="23" t="s">
        <v>7473</v>
      </c>
      <c r="D4834" s="23" t="s">
        <v>7549</v>
      </c>
      <c r="E4834" s="23" t="s">
        <v>9879</v>
      </c>
      <c r="F4834" s="27">
        <v>0.25</v>
      </c>
      <c r="G4834" s="24">
        <v>0</v>
      </c>
      <c r="H4834" s="25">
        <v>2.9051</v>
      </c>
      <c r="I4834" s="25">
        <v>0.26729999999999998</v>
      </c>
      <c r="J4834" s="26">
        <v>22</v>
      </c>
      <c r="K4834" s="26">
        <v>4</v>
      </c>
      <c r="L4834" s="27">
        <v>9.1999999999999998E-2</v>
      </c>
      <c r="M4834" s="28">
        <v>2.7456440400000002</v>
      </c>
      <c r="N4834" s="29">
        <v>2.25</v>
      </c>
      <c r="O4834" s="31" t="s">
        <v>42</v>
      </c>
      <c r="P4834" s="31">
        <v>0.18052013780000001</v>
      </c>
      <c r="Q4834" s="31">
        <v>0.180520137820949</v>
      </c>
      <c r="R4834" s="42"/>
      <c r="S4834" s="42" t="str">
        <f>IF(R4834="","",MAX(R4834,Q4834))</f>
        <v/>
      </c>
      <c r="T4834" s="27">
        <f>IF(A4834="placement",MIN(P4834,IF(S4834="",Q4834,S4834)),"")</f>
        <v>0.18052013780000001</v>
      </c>
      <c r="U4834" s="28">
        <f>IF($A4834="placement",T4834*J4834,"")</f>
        <v>3.9714430316000002</v>
      </c>
      <c r="V4834" s="26">
        <f>IF($A4834="placement",U4834,IF($A4834="site",SUMIF($C:$C,$C4834,$U:$U),IF($A4834="user",SUMIF($B:$B,$B4834,$U:$U),SUM($U:$U))))</f>
        <v>3.9714430316000002</v>
      </c>
      <c r="W4834" s="27">
        <f>V4834/J4834</f>
        <v>0.18052013780000001</v>
      </c>
    </row>
    <row r="4835" spans="1:23" x14ac:dyDescent="0.3">
      <c r="A4835" s="17" t="s">
        <v>14</v>
      </c>
      <c r="B4835" s="17" t="s">
        <v>1708</v>
      </c>
      <c r="C4835" s="17" t="s">
        <v>1709</v>
      </c>
      <c r="D4835" s="17" t="s">
        <v>1926</v>
      </c>
      <c r="E4835" s="17" t="s">
        <v>1927</v>
      </c>
      <c r="F4835" s="18">
        <v>0.15</v>
      </c>
      <c r="G4835" s="36">
        <v>0</v>
      </c>
      <c r="H4835" s="37">
        <v>1.0929</v>
      </c>
      <c r="I4835" s="37">
        <v>0.37790000000000001</v>
      </c>
      <c r="J4835" s="19">
        <v>22</v>
      </c>
      <c r="K4835" s="19">
        <v>3</v>
      </c>
      <c r="L4835" s="18">
        <v>0.3458</v>
      </c>
      <c r="M4835" s="20">
        <v>1.93890359</v>
      </c>
      <c r="N4835" s="21">
        <v>1.45</v>
      </c>
      <c r="O4835" s="22" t="s">
        <v>42</v>
      </c>
      <c r="P4835" s="22">
        <v>0.25215466809999998</v>
      </c>
      <c r="Q4835" s="22">
        <v>0.15</v>
      </c>
      <c r="R4835" s="43"/>
      <c r="S4835" s="42" t="str">
        <f>IF(R4835="","",MAX(R4835,Q4835))</f>
        <v/>
      </c>
      <c r="T4835" s="27">
        <f>IF(A4835="placement",MIN(P4835,IF(S4835="",Q4835,S4835)),"")</f>
        <v>0.15</v>
      </c>
      <c r="U4835" s="20">
        <f>IF($A4835="placement",T4835*J4835,"")</f>
        <v>3.3</v>
      </c>
      <c r="V4835" s="19">
        <f>IF($A4835="placement",U4835,IF($A4835="site",SUMIF($C:$C,$C4835,$U:$U),IF($A4835="user",SUMIF($B:$B,$B4835,$U:$U),SUM($U:$U))))</f>
        <v>3.3</v>
      </c>
      <c r="W4835" s="18">
        <f>V4835/J4835</f>
        <v>0.15</v>
      </c>
    </row>
    <row r="4836" spans="1:23" x14ac:dyDescent="0.3">
      <c r="A4836" s="23" t="s">
        <v>14</v>
      </c>
      <c r="B4836" s="23" t="s">
        <v>1708</v>
      </c>
      <c r="C4836" s="23" t="s">
        <v>1709</v>
      </c>
      <c r="D4836" s="23" t="s">
        <v>2192</v>
      </c>
      <c r="E4836" s="23" t="s">
        <v>2193</v>
      </c>
      <c r="F4836" s="27">
        <v>0.15</v>
      </c>
      <c r="G4836" s="24">
        <v>0</v>
      </c>
      <c r="H4836" s="25">
        <v>1.3066</v>
      </c>
      <c r="I4836" s="25">
        <v>0.38080000000000003</v>
      </c>
      <c r="J4836" s="26">
        <v>22</v>
      </c>
      <c r="K4836" s="26">
        <v>3</v>
      </c>
      <c r="L4836" s="27">
        <v>0.29139999999999999</v>
      </c>
      <c r="M4836" s="28">
        <v>1.9599137099999999</v>
      </c>
      <c r="N4836" s="29">
        <v>1.5</v>
      </c>
      <c r="O4836" s="31" t="s">
        <v>42</v>
      </c>
      <c r="P4836" s="31">
        <v>0.23466018399999999</v>
      </c>
      <c r="Q4836" s="31">
        <v>0.15</v>
      </c>
      <c r="R4836" s="42"/>
      <c r="S4836" s="42" t="str">
        <f>IF(R4836="","",MAX(R4836,Q4836))</f>
        <v/>
      </c>
      <c r="T4836" s="27">
        <f>IF(A4836="placement",MIN(P4836,IF(S4836="",Q4836,S4836)),"")</f>
        <v>0.15</v>
      </c>
      <c r="U4836" s="28">
        <f>IF($A4836="placement",T4836*J4836,"")</f>
        <v>3.3</v>
      </c>
      <c r="V4836" s="26">
        <f>IF($A4836="placement",U4836,IF($A4836="site",SUMIF($C:$C,$C4836,$U:$U),IF($A4836="user",SUMIF($B:$B,$B4836,$U:$U),SUM($U:$U))))</f>
        <v>3.3</v>
      </c>
      <c r="W4836" s="27">
        <f>V4836/J4836</f>
        <v>0.15</v>
      </c>
    </row>
    <row r="4837" spans="1:23" x14ac:dyDescent="0.3">
      <c r="A4837" s="23" t="s">
        <v>14</v>
      </c>
      <c r="B4837" s="23" t="s">
        <v>3266</v>
      </c>
      <c r="C4837" s="23" t="s">
        <v>3268</v>
      </c>
      <c r="D4837" s="32" t="s">
        <v>3400</v>
      </c>
      <c r="E4837" s="23" t="s">
        <v>3401</v>
      </c>
      <c r="F4837" s="27">
        <v>0.15</v>
      </c>
      <c r="G4837" s="24">
        <v>0</v>
      </c>
      <c r="H4837" s="25">
        <v>38.397599999999997</v>
      </c>
      <c r="I4837" s="25">
        <v>1.1952</v>
      </c>
      <c r="J4837" s="26">
        <v>22</v>
      </c>
      <c r="K4837" s="26">
        <v>3</v>
      </c>
      <c r="L4837" s="27">
        <v>3.1099999999999999E-2</v>
      </c>
      <c r="M4837" s="28">
        <v>0.61648239999999999</v>
      </c>
      <c r="N4837" s="29">
        <v>0.45</v>
      </c>
      <c r="O4837" s="31" t="s">
        <v>42</v>
      </c>
      <c r="P4837" s="31">
        <v>0.27005215399999999</v>
      </c>
      <c r="Q4837" s="31">
        <v>0.15</v>
      </c>
      <c r="R4837" s="42"/>
      <c r="S4837" s="42" t="str">
        <f>IF(R4837="","",MAX(R4837,Q4837))</f>
        <v/>
      </c>
      <c r="T4837" s="27">
        <f>IF(A4837="placement",MIN(P4837,IF(S4837="",Q4837,S4837)),"")</f>
        <v>0.15</v>
      </c>
      <c r="U4837" s="28">
        <f>IF($A4837="placement",T4837*J4837,"")</f>
        <v>3.3</v>
      </c>
      <c r="V4837" s="26">
        <f>IF($A4837="placement",U4837,IF($A4837="site",SUMIF($C:$C,$C4837,$U:$U),IF($A4837="user",SUMIF($B:$B,$B4837,$U:$U),SUM($U:$U))))</f>
        <v>3.3</v>
      </c>
      <c r="W4837" s="27">
        <f>V4837/J4837</f>
        <v>0.15</v>
      </c>
    </row>
    <row r="4838" spans="1:23" x14ac:dyDescent="0.3">
      <c r="A4838" s="23" t="s">
        <v>14</v>
      </c>
      <c r="B4838" s="23" t="s">
        <v>1708</v>
      </c>
      <c r="C4838" s="23" t="s">
        <v>1709</v>
      </c>
      <c r="D4838" s="23" t="s">
        <v>1788</v>
      </c>
      <c r="E4838" s="23" t="s">
        <v>1789</v>
      </c>
      <c r="F4838" s="27">
        <v>0.15</v>
      </c>
      <c r="G4838" s="24">
        <v>0</v>
      </c>
      <c r="H4838" s="25">
        <v>1.7475000000000001</v>
      </c>
      <c r="I4838" s="25">
        <v>0.36559999999999998</v>
      </c>
      <c r="J4838" s="26">
        <v>22</v>
      </c>
      <c r="K4838" s="26">
        <v>3</v>
      </c>
      <c r="L4838" s="27">
        <v>0.2092</v>
      </c>
      <c r="M4838" s="28">
        <v>2.0169011299999999</v>
      </c>
      <c r="N4838" s="29">
        <v>1.5</v>
      </c>
      <c r="O4838" s="31" t="s">
        <v>42</v>
      </c>
      <c r="P4838" s="31">
        <v>0.25628481469999997</v>
      </c>
      <c r="Q4838" s="31">
        <v>0.149999999999999</v>
      </c>
      <c r="R4838" s="42"/>
      <c r="S4838" s="42" t="str">
        <f>IF(R4838="","",MAX(R4838,Q4838))</f>
        <v/>
      </c>
      <c r="T4838" s="27">
        <f>IF(A4838="placement",MIN(P4838,IF(S4838="",Q4838,S4838)),"")</f>
        <v>0.149999999999999</v>
      </c>
      <c r="U4838" s="28">
        <f>IF($A4838="placement",T4838*J4838,"")</f>
        <v>3.2999999999999781</v>
      </c>
      <c r="V4838" s="26">
        <f>IF($A4838="placement",U4838,IF($A4838="site",SUMIF($C:$C,$C4838,$U:$U),IF($A4838="user",SUMIF($B:$B,$B4838,$U:$U),SUM($U:$U))))</f>
        <v>3.2999999999999781</v>
      </c>
      <c r="W4838" s="27">
        <f>V4838/J4838</f>
        <v>0.149999999999999</v>
      </c>
    </row>
    <row r="4839" spans="1:23" x14ac:dyDescent="0.3">
      <c r="A4839" s="23" t="s">
        <v>14</v>
      </c>
      <c r="B4839" s="23" t="s">
        <v>1017</v>
      </c>
      <c r="C4839" s="23" t="s">
        <v>1019</v>
      </c>
      <c r="D4839" s="32" t="s">
        <v>1022</v>
      </c>
      <c r="E4839" s="23" t="s">
        <v>1023</v>
      </c>
      <c r="F4839" s="27">
        <v>0.1</v>
      </c>
      <c r="G4839" s="24">
        <v>0</v>
      </c>
      <c r="H4839" s="25">
        <v>3.8277000000000001</v>
      </c>
      <c r="I4839" s="25">
        <v>0.53169999999999995</v>
      </c>
      <c r="J4839" s="26">
        <v>22</v>
      </c>
      <c r="K4839" s="26">
        <v>2</v>
      </c>
      <c r="L4839" s="27">
        <v>0.1389</v>
      </c>
      <c r="M4839" s="28">
        <v>1.38315422</v>
      </c>
      <c r="N4839" s="29">
        <v>1.05</v>
      </c>
      <c r="O4839" s="31" t="s">
        <v>42</v>
      </c>
      <c r="P4839" s="31">
        <v>0.24086556210000001</v>
      </c>
      <c r="Q4839" s="31">
        <v>0.1</v>
      </c>
      <c r="R4839" s="42"/>
      <c r="S4839" s="42" t="str">
        <f>IF(R4839="","",MAX(R4839,Q4839))</f>
        <v/>
      </c>
      <c r="T4839" s="27">
        <f>IF(A4839="placement",MIN(P4839,IF(S4839="",Q4839,S4839)),"")</f>
        <v>0.1</v>
      </c>
      <c r="U4839" s="28">
        <f>IF($A4839="placement",T4839*J4839,"")</f>
        <v>2.2000000000000002</v>
      </c>
      <c r="V4839" s="26">
        <f>IF($A4839="placement",U4839,IF($A4839="site",SUMIF($C:$C,$C4839,$U:$U),IF($A4839="user",SUMIF($B:$B,$B4839,$U:$U),SUM($U:$U))))</f>
        <v>2.2000000000000002</v>
      </c>
      <c r="W4839" s="27">
        <f>V4839/J4839</f>
        <v>0.1</v>
      </c>
    </row>
    <row r="4840" spans="1:23" x14ac:dyDescent="0.3">
      <c r="A4840" s="23" t="s">
        <v>14</v>
      </c>
      <c r="B4840" s="23" t="s">
        <v>7689</v>
      </c>
      <c r="C4840" s="23" t="s">
        <v>7690</v>
      </c>
      <c r="D4840" s="23" t="s">
        <v>7875</v>
      </c>
      <c r="E4840" s="23" t="s">
        <v>7876</v>
      </c>
      <c r="F4840" s="27">
        <v>0.1</v>
      </c>
      <c r="G4840" s="24">
        <v>0</v>
      </c>
      <c r="H4840" s="25">
        <v>3.6408999999999998</v>
      </c>
      <c r="I4840" s="25">
        <v>0.59889999999999999</v>
      </c>
      <c r="J4840" s="26">
        <v>22</v>
      </c>
      <c r="K4840" s="26">
        <v>2</v>
      </c>
      <c r="L4840" s="27">
        <v>0.16450000000000001</v>
      </c>
      <c r="M4840" s="28">
        <v>1.20748956</v>
      </c>
      <c r="N4840" s="29">
        <v>0.95</v>
      </c>
      <c r="O4840" s="31" t="s">
        <v>12</v>
      </c>
      <c r="P4840" s="31">
        <v>0.2132437184</v>
      </c>
      <c r="Q4840" s="31">
        <v>0.1</v>
      </c>
      <c r="R4840" s="42"/>
      <c r="S4840" s="42" t="str">
        <f>IF(R4840="","",MAX(R4840,Q4840))</f>
        <v/>
      </c>
      <c r="T4840" s="27">
        <f>IF(A4840="placement",MIN(P4840,IF(S4840="",Q4840,S4840)),"")</f>
        <v>0.1</v>
      </c>
      <c r="U4840" s="28">
        <f>IF($A4840="placement",T4840*J4840,"")</f>
        <v>2.2000000000000002</v>
      </c>
      <c r="V4840" s="26">
        <f>IF($A4840="placement",U4840,IF($A4840="site",SUMIF($C:$C,$C4840,$U:$U),IF($A4840="user",SUMIF($B:$B,$B4840,$U:$U),SUM($U:$U))))</f>
        <v>2.2000000000000002</v>
      </c>
      <c r="W4840" s="27">
        <f>V4840/J4840</f>
        <v>0.1</v>
      </c>
    </row>
    <row r="4841" spans="1:23" hidden="1" x14ac:dyDescent="0.3">
      <c r="A4841" s="23" t="s">
        <v>13</v>
      </c>
      <c r="B4841" s="23" t="s">
        <v>2886</v>
      </c>
      <c r="C4841" s="23" t="s">
        <v>2888</v>
      </c>
      <c r="D4841" s="23" t="s">
        <v>9898</v>
      </c>
      <c r="E4841" s="23"/>
      <c r="F4841" s="27">
        <v>0.15</v>
      </c>
      <c r="G4841" s="24">
        <v>0</v>
      </c>
      <c r="H4841" s="25">
        <v>25.1187</v>
      </c>
      <c r="I4841" s="25">
        <v>2.0470999999999999</v>
      </c>
      <c r="J4841" s="26">
        <v>54</v>
      </c>
      <c r="K4841" s="26">
        <v>11</v>
      </c>
      <c r="L4841" s="27">
        <v>8.1500000000000003E-2</v>
      </c>
      <c r="M4841" s="28">
        <v>0.87445220000000001</v>
      </c>
      <c r="N4841" s="29">
        <v>0.3</v>
      </c>
      <c r="O4841" s="31"/>
      <c r="P4841" s="31">
        <v>0.65692807379999996</v>
      </c>
      <c r="Q4841" s="31">
        <v>0.15</v>
      </c>
      <c r="R4841" s="42"/>
      <c r="S4841" s="42" t="str">
        <f>IF(R4841="","",MAX(R4841,Q4841))</f>
        <v/>
      </c>
      <c r="T4841" s="27" t="str">
        <f>IF(A4841="placement",MIN(P4841,IF(S4841="",Q4841,S4841)),"")</f>
        <v/>
      </c>
      <c r="U4841" s="28" t="str">
        <f>IF($A4841="placement",T4841*J4841,"")</f>
        <v/>
      </c>
      <c r="V4841" s="26">
        <f>IF($A4841="placement",U4841,IF($A4841="site",SUMIF($C:$C,$C4841,$U:$U),IF($A4841="user",SUMIF($B:$B,$B4841,$U:$U),SUM($U:$U))))</f>
        <v>8.1</v>
      </c>
      <c r="W4841" s="27">
        <f>V4841/J4841</f>
        <v>0.15</v>
      </c>
    </row>
    <row r="4842" spans="1:23" hidden="1" x14ac:dyDescent="0.3">
      <c r="A4842" s="23" t="s">
        <v>10</v>
      </c>
      <c r="B4842" s="23" t="s">
        <v>8278</v>
      </c>
      <c r="C4842" s="23" t="s">
        <v>9898</v>
      </c>
      <c r="D4842" s="23" t="s">
        <v>9898</v>
      </c>
      <c r="E4842" s="23"/>
      <c r="F4842" s="27">
        <v>0.25</v>
      </c>
      <c r="G4842" s="24">
        <v>0.62642787</v>
      </c>
      <c r="H4842" s="25">
        <v>397.6653</v>
      </c>
      <c r="I4842" s="25">
        <v>49.947200000000002</v>
      </c>
      <c r="J4842" s="26">
        <v>86</v>
      </c>
      <c r="K4842" s="26">
        <v>22</v>
      </c>
      <c r="L4842" s="27">
        <v>0.12559999999999999</v>
      </c>
      <c r="M4842" s="28">
        <v>5.7539029999999998E-2</v>
      </c>
      <c r="N4842" s="29">
        <v>0.01</v>
      </c>
      <c r="O4842" s="31"/>
      <c r="P4842" s="31">
        <v>0.82620492710000004</v>
      </c>
      <c r="Q4842" s="31">
        <v>0.25</v>
      </c>
      <c r="R4842" s="42"/>
      <c r="S4842" s="42" t="str">
        <f>IF(R4842="","",MAX(R4842,Q4842))</f>
        <v/>
      </c>
      <c r="T4842" s="27" t="str">
        <f>IF(A4842="placement",MIN(P4842,IF(S4842="",Q4842,S4842)),"")</f>
        <v/>
      </c>
      <c r="U4842" s="28" t="str">
        <f>IF($A4842="placement",T4842*J4842,"")</f>
        <v/>
      </c>
      <c r="V4842" s="26">
        <f>IF($A4842="placement",U4842,IF($A4842="site",SUMIF($C:$C,$C4842,$U:$U),IF($A4842="user",SUMIF($B:$B,$B4842,$U:$U),SUM($U:$U))))</f>
        <v>15.5</v>
      </c>
      <c r="W4842" s="27">
        <f>V4842/J4842</f>
        <v>0.18023255813953487</v>
      </c>
    </row>
    <row r="4843" spans="1:23" x14ac:dyDescent="0.3">
      <c r="A4843" s="23" t="s">
        <v>14</v>
      </c>
      <c r="B4843" s="23" t="s">
        <v>7689</v>
      </c>
      <c r="C4843" s="23" t="s">
        <v>7690</v>
      </c>
      <c r="D4843" s="23" t="s">
        <v>7813</v>
      </c>
      <c r="E4843" s="23" t="s">
        <v>7814</v>
      </c>
      <c r="F4843" s="27">
        <v>0.1</v>
      </c>
      <c r="G4843" s="24">
        <v>0</v>
      </c>
      <c r="H4843" s="25">
        <v>10.1149</v>
      </c>
      <c r="I4843" s="25">
        <v>1.2324999999999999</v>
      </c>
      <c r="J4843" s="26">
        <v>22</v>
      </c>
      <c r="K4843" s="26">
        <v>2</v>
      </c>
      <c r="L4843" s="27">
        <v>0.12189999999999999</v>
      </c>
      <c r="M4843" s="28">
        <v>0.58570849000000003</v>
      </c>
      <c r="N4843" s="29">
        <v>0.4</v>
      </c>
      <c r="O4843" s="31" t="s">
        <v>12</v>
      </c>
      <c r="P4843" s="31">
        <v>0.31706641340000002</v>
      </c>
      <c r="Q4843" s="31">
        <v>9.9999999999999895E-2</v>
      </c>
      <c r="R4843" s="42"/>
      <c r="S4843" s="42" t="str">
        <f>IF(R4843="","",MAX(R4843,Q4843))</f>
        <v/>
      </c>
      <c r="T4843" s="27">
        <f>IF(A4843="placement",MIN(P4843,IF(S4843="",Q4843,S4843)),"")</f>
        <v>9.9999999999999895E-2</v>
      </c>
      <c r="U4843" s="28">
        <f>IF($A4843="placement",T4843*J4843,"")</f>
        <v>2.1999999999999975</v>
      </c>
      <c r="V4843" s="26">
        <f>IF($A4843="placement",U4843,IF($A4843="site",SUMIF($C:$C,$C4843,$U:$U),IF($A4843="user",SUMIF($B:$B,$B4843,$U:$U),SUM($U:$U))))</f>
        <v>2.1999999999999975</v>
      </c>
      <c r="W4843" s="27">
        <f>V4843/J4843</f>
        <v>9.9999999999999881E-2</v>
      </c>
    </row>
    <row r="4844" spans="1:23" x14ac:dyDescent="0.3">
      <c r="A4844" s="23" t="s">
        <v>14</v>
      </c>
      <c r="B4844" s="23" t="s">
        <v>4384</v>
      </c>
      <c r="C4844" s="23" t="s">
        <v>4386</v>
      </c>
      <c r="D4844" s="23" t="s">
        <v>4397</v>
      </c>
      <c r="E4844" s="23" t="s">
        <v>4398</v>
      </c>
      <c r="F4844" s="27">
        <v>0.15</v>
      </c>
      <c r="G4844" s="24">
        <v>0</v>
      </c>
      <c r="H4844" s="25">
        <v>36.866700000000002</v>
      </c>
      <c r="I4844" s="25">
        <v>0.6774</v>
      </c>
      <c r="J4844" s="26">
        <v>22</v>
      </c>
      <c r="K4844" s="26">
        <v>2</v>
      </c>
      <c r="L4844" s="27">
        <v>1.84E-2</v>
      </c>
      <c r="M4844" s="28">
        <v>1.0924812800000001</v>
      </c>
      <c r="N4844" s="29">
        <v>1</v>
      </c>
      <c r="O4844" s="31" t="s">
        <v>42</v>
      </c>
      <c r="P4844" s="31">
        <v>8.4652509700000003E-2</v>
      </c>
      <c r="Q4844" s="31">
        <v>8.4652509652509603E-2</v>
      </c>
      <c r="R4844" s="42">
        <v>0.27</v>
      </c>
      <c r="S4844" s="42">
        <f>IF(R4844="","",MAX(R4844,Q4844))</f>
        <v>0.27</v>
      </c>
      <c r="T4844" s="27">
        <f>IF(A4844="placement",MIN(P4844,IF(S4844="",Q4844,S4844)),"")</f>
        <v>8.4652509700000003E-2</v>
      </c>
      <c r="U4844" s="28">
        <f>IF($A4844="placement",T4844*J4844,"")</f>
        <v>1.8623552134000001</v>
      </c>
      <c r="V4844" s="26">
        <f>IF($A4844="placement",U4844,IF($A4844="site",SUMIF($C:$C,$C4844,$U:$U),IF($A4844="user",SUMIF($B:$B,$B4844,$U:$U),SUM($U:$U))))</f>
        <v>1.8623552134000001</v>
      </c>
      <c r="W4844" s="27">
        <f>V4844/J4844</f>
        <v>8.4652509700000003E-2</v>
      </c>
    </row>
    <row r="4845" spans="1:23" x14ac:dyDescent="0.3">
      <c r="A4845" s="11" t="s">
        <v>14</v>
      </c>
      <c r="B4845" s="11" t="s">
        <v>15</v>
      </c>
      <c r="C4845" s="11" t="s">
        <v>17</v>
      </c>
      <c r="D4845" s="11" t="s">
        <v>26</v>
      </c>
      <c r="E4845" s="11" t="s">
        <v>27</v>
      </c>
      <c r="F4845" s="12">
        <v>0.33</v>
      </c>
      <c r="G4845" s="33">
        <v>0</v>
      </c>
      <c r="H4845" s="34">
        <v>8.0526</v>
      </c>
      <c r="I4845" s="34">
        <v>1.3459000000000001</v>
      </c>
      <c r="J4845" s="13">
        <v>21</v>
      </c>
      <c r="K4845" s="13">
        <v>7</v>
      </c>
      <c r="L4845" s="12">
        <v>0.1671</v>
      </c>
      <c r="M4845" s="14">
        <v>0.50819932999999995</v>
      </c>
      <c r="N4845" s="15">
        <v>0.3</v>
      </c>
      <c r="O4845" s="16" t="s">
        <v>12</v>
      </c>
      <c r="P4845" s="16">
        <v>0.40968045110000001</v>
      </c>
      <c r="Q4845" s="16">
        <v>0.33</v>
      </c>
      <c r="R4845" s="44"/>
      <c r="S4845" s="42" t="str">
        <f>IF(R4845="","",MAX(R4845,Q4845))</f>
        <v/>
      </c>
      <c r="T4845" s="27">
        <f>IF(A4845="placement",MIN(P4845,IF(S4845="",Q4845,S4845)),"")</f>
        <v>0.33</v>
      </c>
      <c r="U4845" s="14">
        <f>IF($A4845="placement",T4845*J4845,"")</f>
        <v>6.9300000000000006</v>
      </c>
      <c r="V4845" s="13">
        <f>IF($A4845="placement",U4845,IF($A4845="site",SUMIF($C:$C,$C4845,$U:$U),IF($A4845="user",SUMIF($B:$B,$B4845,$U:$U),SUM($U:$U))))</f>
        <v>6.9300000000000006</v>
      </c>
      <c r="W4845" s="12">
        <f>V4845/J4845</f>
        <v>0.33</v>
      </c>
    </row>
    <row r="4846" spans="1:23" x14ac:dyDescent="0.3">
      <c r="A4846" s="23" t="s">
        <v>14</v>
      </c>
      <c r="B4846" s="23" t="s">
        <v>9727</v>
      </c>
      <c r="C4846" s="23" t="s">
        <v>9729</v>
      </c>
      <c r="D4846" s="23" t="s">
        <v>9732</v>
      </c>
      <c r="E4846" s="23" t="s">
        <v>9728</v>
      </c>
      <c r="F4846" s="27">
        <v>0.33</v>
      </c>
      <c r="G4846" s="24">
        <v>0</v>
      </c>
      <c r="H4846" s="25">
        <v>2.9119999999999999</v>
      </c>
      <c r="I4846" s="25">
        <v>0.64610000000000001</v>
      </c>
      <c r="J4846" s="26">
        <v>21</v>
      </c>
      <c r="K4846" s="26">
        <v>7</v>
      </c>
      <c r="L4846" s="27">
        <v>0.22189999999999999</v>
      </c>
      <c r="M4846" s="28">
        <v>1.10361526</v>
      </c>
      <c r="N4846" s="29">
        <v>0.7</v>
      </c>
      <c r="O4846" s="31" t="s">
        <v>12</v>
      </c>
      <c r="P4846" s="31">
        <v>0.36572098339999998</v>
      </c>
      <c r="Q4846" s="31">
        <v>0.33</v>
      </c>
      <c r="R4846" s="42"/>
      <c r="S4846" s="42" t="str">
        <f>IF(R4846="","",MAX(R4846,Q4846))</f>
        <v/>
      </c>
      <c r="T4846" s="27">
        <f>IF(A4846="placement",MIN(P4846,IF(S4846="",Q4846,S4846)),"")</f>
        <v>0.33</v>
      </c>
      <c r="U4846" s="28">
        <f>IF($A4846="placement",T4846*J4846,"")</f>
        <v>6.9300000000000006</v>
      </c>
      <c r="V4846" s="26">
        <f>IF($A4846="placement",U4846,IF($A4846="site",SUMIF($C:$C,$C4846,$U:$U),IF($A4846="user",SUMIF($B:$B,$B4846,$U:$U),SUM($U:$U))))</f>
        <v>6.9300000000000006</v>
      </c>
      <c r="W4846" s="27">
        <f>V4846/J4846</f>
        <v>0.33</v>
      </c>
    </row>
    <row r="4847" spans="1:23" x14ac:dyDescent="0.3">
      <c r="A4847" s="23" t="s">
        <v>14</v>
      </c>
      <c r="B4847" s="23" t="s">
        <v>4358</v>
      </c>
      <c r="C4847" s="23" t="s">
        <v>4359</v>
      </c>
      <c r="D4847" s="23" t="s">
        <v>4364</v>
      </c>
      <c r="E4847" s="23" t="s">
        <v>4365</v>
      </c>
      <c r="F4847" s="27">
        <v>0.33</v>
      </c>
      <c r="G4847" s="24">
        <v>0</v>
      </c>
      <c r="H4847" s="25">
        <v>2.7654000000000001</v>
      </c>
      <c r="I4847" s="25">
        <v>1.2643</v>
      </c>
      <c r="J4847" s="26">
        <v>21</v>
      </c>
      <c r="K4847" s="26">
        <v>7</v>
      </c>
      <c r="L4847" s="27">
        <v>0.4572</v>
      </c>
      <c r="M4847" s="28">
        <v>0.54390959999999999</v>
      </c>
      <c r="N4847" s="29">
        <v>0.2</v>
      </c>
      <c r="O4847" s="31" t="s">
        <v>12</v>
      </c>
      <c r="P4847" s="31">
        <v>0.63229183980000003</v>
      </c>
      <c r="Q4847" s="31">
        <v>0.32999999999999902</v>
      </c>
      <c r="R4847" s="42"/>
      <c r="S4847" s="42" t="str">
        <f>IF(R4847="","",MAX(R4847,Q4847))</f>
        <v/>
      </c>
      <c r="T4847" s="27">
        <f>IF(A4847="placement",MIN(P4847,IF(S4847="",Q4847,S4847)),"")</f>
        <v>0.32999999999999902</v>
      </c>
      <c r="U4847" s="28">
        <f>IF($A4847="placement",T4847*J4847,"")</f>
        <v>6.9299999999999793</v>
      </c>
      <c r="V4847" s="26">
        <f>IF($A4847="placement",U4847,IF($A4847="site",SUMIF($C:$C,$C4847,$U:$U),IF($A4847="user",SUMIF($B:$B,$B4847,$U:$U),SUM($U:$U))))</f>
        <v>6.9299999999999793</v>
      </c>
      <c r="W4847" s="27">
        <f>V4847/J4847</f>
        <v>0.32999999999999902</v>
      </c>
    </row>
    <row r="4848" spans="1:23" x14ac:dyDescent="0.3">
      <c r="A4848" s="23" t="s">
        <v>14</v>
      </c>
      <c r="B4848" s="23" t="s">
        <v>6425</v>
      </c>
      <c r="C4848" s="23" t="s">
        <v>6426</v>
      </c>
      <c r="D4848" s="23" t="s">
        <v>6431</v>
      </c>
      <c r="E4848" s="23" t="s">
        <v>6432</v>
      </c>
      <c r="F4848" s="27">
        <v>0.33</v>
      </c>
      <c r="G4848" s="24">
        <v>0</v>
      </c>
      <c r="H4848" s="25">
        <v>6.8586</v>
      </c>
      <c r="I4848" s="25">
        <v>1.5971</v>
      </c>
      <c r="J4848" s="26">
        <v>21</v>
      </c>
      <c r="K4848" s="26">
        <v>7</v>
      </c>
      <c r="L4848" s="27">
        <v>0.2329</v>
      </c>
      <c r="M4848" s="28">
        <v>0.42938282999999999</v>
      </c>
      <c r="N4848" s="29">
        <v>0.28000000000000003</v>
      </c>
      <c r="O4848" s="31" t="s">
        <v>12</v>
      </c>
      <c r="P4848" s="31">
        <v>0.34790126030000001</v>
      </c>
      <c r="Q4848" s="31">
        <v>0.32999999999999902</v>
      </c>
      <c r="R4848" s="42">
        <v>0.3</v>
      </c>
      <c r="S4848" s="42">
        <f>IF(R4848="","",MAX(R4848,Q4848))</f>
        <v>0.32999999999999902</v>
      </c>
      <c r="T4848" s="27">
        <f>IF(A4848="placement",MIN(P4848,IF(S4848="",Q4848,S4848)),"")</f>
        <v>0.32999999999999902</v>
      </c>
      <c r="U4848" s="28">
        <f>IF($A4848="placement",T4848*J4848,"")</f>
        <v>6.9299999999999793</v>
      </c>
      <c r="V4848" s="26">
        <f>IF($A4848="placement",U4848,IF($A4848="site",SUMIF($C:$C,$C4848,$U:$U),IF($A4848="user",SUMIF($B:$B,$B4848,$U:$U),SUM($U:$U))))</f>
        <v>6.9299999999999793</v>
      </c>
      <c r="W4848" s="27">
        <f>V4848/J4848</f>
        <v>0.32999999999999902</v>
      </c>
    </row>
    <row r="4849" spans="1:23" x14ac:dyDescent="0.3">
      <c r="A4849" s="23" t="s">
        <v>14</v>
      </c>
      <c r="B4849" s="23" t="s">
        <v>4528</v>
      </c>
      <c r="C4849" s="23" t="s">
        <v>4530</v>
      </c>
      <c r="D4849" s="23" t="s">
        <v>4589</v>
      </c>
      <c r="E4849" s="23" t="s">
        <v>4590</v>
      </c>
      <c r="F4849" s="27">
        <v>0.33</v>
      </c>
      <c r="G4849" s="24">
        <v>0</v>
      </c>
      <c r="H4849" s="25">
        <v>11.1065</v>
      </c>
      <c r="I4849" s="25">
        <v>0.72509999999999997</v>
      </c>
      <c r="J4849" s="26">
        <v>21</v>
      </c>
      <c r="K4849" s="26">
        <v>6</v>
      </c>
      <c r="L4849" s="27">
        <v>6.5299999999999997E-2</v>
      </c>
      <c r="M4849" s="28">
        <v>0.97604413000000001</v>
      </c>
      <c r="N4849" s="29">
        <v>0.7</v>
      </c>
      <c r="O4849" s="31" t="s">
        <v>12</v>
      </c>
      <c r="P4849" s="31">
        <v>0.2828193121</v>
      </c>
      <c r="Q4849" s="31">
        <v>0.282819312126594</v>
      </c>
      <c r="R4849" s="42"/>
      <c r="S4849" s="42" t="str">
        <f>IF(R4849="","",MAX(R4849,Q4849))</f>
        <v/>
      </c>
      <c r="T4849" s="27">
        <f>IF(A4849="placement",MIN(P4849,IF(S4849="",Q4849,S4849)),"")</f>
        <v>0.2828193121</v>
      </c>
      <c r="U4849" s="28">
        <f>IF($A4849="placement",T4849*J4849,"")</f>
        <v>5.9392055541</v>
      </c>
      <c r="V4849" s="26">
        <f>IF($A4849="placement",U4849,IF($A4849="site",SUMIF($C:$C,$C4849,$U:$U),IF($A4849="user",SUMIF($B:$B,$B4849,$U:$U),SUM($U:$U))))</f>
        <v>5.9392055541</v>
      </c>
      <c r="W4849" s="27">
        <f>V4849/J4849</f>
        <v>0.2828193121</v>
      </c>
    </row>
    <row r="4850" spans="1:23" x14ac:dyDescent="0.3">
      <c r="A4850" s="23" t="s">
        <v>14</v>
      </c>
      <c r="B4850" s="23" t="s">
        <v>1708</v>
      </c>
      <c r="C4850" s="23" t="s">
        <v>1709</v>
      </c>
      <c r="D4850" s="32" t="s">
        <v>1756</v>
      </c>
      <c r="E4850" s="23" t="s">
        <v>1757</v>
      </c>
      <c r="F4850" s="27">
        <v>0.15</v>
      </c>
      <c r="G4850" s="24">
        <v>0</v>
      </c>
      <c r="H4850" s="25">
        <v>0.96989999999999998</v>
      </c>
      <c r="I4850" s="25">
        <v>0.35659999999999997</v>
      </c>
      <c r="J4850" s="26">
        <v>21</v>
      </c>
      <c r="K4850" s="26">
        <v>3</v>
      </c>
      <c r="L4850" s="27">
        <v>0.36770000000000003</v>
      </c>
      <c r="M4850" s="28">
        <v>2.0033246500000002</v>
      </c>
      <c r="N4850" s="29">
        <v>1.5</v>
      </c>
      <c r="O4850" s="31" t="s">
        <v>42</v>
      </c>
      <c r="P4850" s="31">
        <v>0.25124467639999998</v>
      </c>
      <c r="Q4850" s="31">
        <v>0.149999999999999</v>
      </c>
      <c r="R4850" s="42">
        <v>0.35</v>
      </c>
      <c r="S4850" s="42">
        <f>IF(R4850="","",MAX(R4850,Q4850))</f>
        <v>0.35</v>
      </c>
      <c r="T4850" s="27">
        <f>IF(A4850="placement",MIN(P4850,IF(S4850="",Q4850,S4850)),"")</f>
        <v>0.25124467639999998</v>
      </c>
      <c r="U4850" s="28">
        <f>IF($A4850="placement",T4850*J4850,"")</f>
        <v>5.2761382043999996</v>
      </c>
      <c r="V4850" s="26">
        <f>IF($A4850="placement",U4850,IF($A4850="site",SUMIF($C:$C,$C4850,$U:$U),IF($A4850="user",SUMIF($B:$B,$B4850,$U:$U),SUM($U:$U))))</f>
        <v>5.2761382043999996</v>
      </c>
      <c r="W4850" s="27">
        <f>V4850/J4850</f>
        <v>0.25124467639999998</v>
      </c>
    </row>
    <row r="4851" spans="1:23" x14ac:dyDescent="0.3">
      <c r="A4851" s="23" t="s">
        <v>14</v>
      </c>
      <c r="B4851" s="23" t="s">
        <v>2366</v>
      </c>
      <c r="C4851" s="23" t="s">
        <v>2367</v>
      </c>
      <c r="D4851" s="23" t="s">
        <v>10665</v>
      </c>
      <c r="E4851" s="23" t="s">
        <v>10666</v>
      </c>
      <c r="F4851" s="27">
        <v>0.25</v>
      </c>
      <c r="G4851" s="24">
        <v>0</v>
      </c>
      <c r="H4851" s="25">
        <v>11.0563</v>
      </c>
      <c r="I4851" s="25">
        <v>2.4514</v>
      </c>
      <c r="J4851" s="26">
        <v>21</v>
      </c>
      <c r="K4851" s="26">
        <v>5</v>
      </c>
      <c r="L4851" s="27">
        <v>0.22170000000000001</v>
      </c>
      <c r="M4851" s="28">
        <v>0.29096737</v>
      </c>
      <c r="N4851" s="29">
        <v>0.1</v>
      </c>
      <c r="O4851" s="31" t="s">
        <v>12</v>
      </c>
      <c r="P4851" s="31">
        <v>0.65631884640000004</v>
      </c>
      <c r="Q4851" s="31">
        <v>0.25</v>
      </c>
      <c r="R4851" s="42"/>
      <c r="S4851" s="42" t="str">
        <f>IF(R4851="","",MAX(R4851,Q4851))</f>
        <v/>
      </c>
      <c r="T4851" s="27">
        <f>IF(A4851="placement",MIN(P4851,IF(S4851="",Q4851,S4851)),"")</f>
        <v>0.25</v>
      </c>
      <c r="U4851" s="28">
        <f>IF($A4851="placement",T4851*J4851,"")</f>
        <v>5.25</v>
      </c>
      <c r="V4851" s="26">
        <f>IF($A4851="placement",U4851,IF($A4851="site",SUMIF($C:$C,$C4851,$U:$U),IF($A4851="user",SUMIF($B:$B,$B4851,$U:$U),SUM($U:$U))))</f>
        <v>5.25</v>
      </c>
      <c r="W4851" s="27">
        <f>V4851/J4851</f>
        <v>0.25</v>
      </c>
    </row>
    <row r="4852" spans="1:23" x14ac:dyDescent="0.3">
      <c r="A4852" s="23" t="s">
        <v>14</v>
      </c>
      <c r="B4852" s="23" t="s">
        <v>3975</v>
      </c>
      <c r="C4852" s="23" t="s">
        <v>3976</v>
      </c>
      <c r="D4852" s="23" t="s">
        <v>3987</v>
      </c>
      <c r="E4852" s="23" t="s">
        <v>3988</v>
      </c>
      <c r="F4852" s="27">
        <v>0.25</v>
      </c>
      <c r="G4852" s="24">
        <v>0</v>
      </c>
      <c r="H4852" s="25">
        <v>8.0536999999999992</v>
      </c>
      <c r="I4852" s="25">
        <v>0.46739999999999998</v>
      </c>
      <c r="J4852" s="26">
        <v>21</v>
      </c>
      <c r="K4852" s="26">
        <v>5</v>
      </c>
      <c r="L4852" s="27">
        <v>5.8000000000000003E-2</v>
      </c>
      <c r="M4852" s="28">
        <v>1.51346271</v>
      </c>
      <c r="N4852" s="29">
        <v>1.1000000000000001</v>
      </c>
      <c r="O4852" s="31" t="s">
        <v>42</v>
      </c>
      <c r="P4852" s="31">
        <v>0.27318989110000003</v>
      </c>
      <c r="Q4852" s="31">
        <v>0.25</v>
      </c>
      <c r="R4852" s="42"/>
      <c r="S4852" s="42" t="str">
        <f>IF(R4852="","",MAX(R4852,Q4852))</f>
        <v/>
      </c>
      <c r="T4852" s="27">
        <f>IF(A4852="placement",MIN(P4852,IF(S4852="",Q4852,S4852)),"")</f>
        <v>0.25</v>
      </c>
      <c r="U4852" s="28">
        <f>IF($A4852="placement",T4852*J4852,"")</f>
        <v>5.25</v>
      </c>
      <c r="V4852" s="26">
        <f>IF($A4852="placement",U4852,IF($A4852="site",SUMIF($C:$C,$C4852,$U:$U),IF($A4852="user",SUMIF($B:$B,$B4852,$U:$U),SUM($U:$U))))</f>
        <v>5.25</v>
      </c>
      <c r="W4852" s="27">
        <f>V4852/J4852</f>
        <v>0.25</v>
      </c>
    </row>
    <row r="4853" spans="1:23" x14ac:dyDescent="0.3">
      <c r="A4853" s="23" t="s">
        <v>14</v>
      </c>
      <c r="B4853" s="23" t="s">
        <v>4528</v>
      </c>
      <c r="C4853" s="23" t="s">
        <v>4530</v>
      </c>
      <c r="D4853" s="23" t="s">
        <v>4615</v>
      </c>
      <c r="E4853" s="23" t="s">
        <v>4616</v>
      </c>
      <c r="F4853" s="27">
        <v>0.25</v>
      </c>
      <c r="G4853" s="24">
        <v>0</v>
      </c>
      <c r="H4853" s="25">
        <v>10.2601</v>
      </c>
      <c r="I4853" s="25">
        <v>0.74409999999999998</v>
      </c>
      <c r="J4853" s="26">
        <v>21</v>
      </c>
      <c r="K4853" s="26">
        <v>5</v>
      </c>
      <c r="L4853" s="27">
        <v>7.2499999999999995E-2</v>
      </c>
      <c r="M4853" s="28">
        <v>0.95628299999999999</v>
      </c>
      <c r="N4853" s="29">
        <v>0.7</v>
      </c>
      <c r="O4853" s="31" t="s">
        <v>12</v>
      </c>
      <c r="P4853" s="31">
        <v>0.26799911659999998</v>
      </c>
      <c r="Q4853" s="31">
        <v>0.25</v>
      </c>
      <c r="R4853" s="42"/>
      <c r="S4853" s="42" t="str">
        <f>IF(R4853="","",MAX(R4853,Q4853))</f>
        <v/>
      </c>
      <c r="T4853" s="27">
        <f>IF(A4853="placement",MIN(P4853,IF(S4853="",Q4853,S4853)),"")</f>
        <v>0.25</v>
      </c>
      <c r="U4853" s="28">
        <f>IF($A4853="placement",T4853*J4853,"")</f>
        <v>5.25</v>
      </c>
      <c r="V4853" s="26">
        <f>IF($A4853="placement",U4853,IF($A4853="site",SUMIF($C:$C,$C4853,$U:$U),IF($A4853="user",SUMIF($B:$B,$B4853,$U:$U),SUM($U:$U))))</f>
        <v>5.25</v>
      </c>
      <c r="W4853" s="27">
        <f>V4853/J4853</f>
        <v>0.25</v>
      </c>
    </row>
    <row r="4854" spans="1:23" x14ac:dyDescent="0.3">
      <c r="A4854" s="23" t="s">
        <v>14</v>
      </c>
      <c r="B4854" s="23" t="s">
        <v>10204</v>
      </c>
      <c r="C4854" s="23" t="s">
        <v>10205</v>
      </c>
      <c r="D4854" s="23" t="s">
        <v>10939</v>
      </c>
      <c r="E4854" s="23" t="s">
        <v>10940</v>
      </c>
      <c r="F4854" s="27">
        <v>0.25</v>
      </c>
      <c r="G4854" s="24">
        <v>1</v>
      </c>
      <c r="H4854" s="25">
        <v>41.595700000000001</v>
      </c>
      <c r="I4854" s="25">
        <v>0.44890000000000002</v>
      </c>
      <c r="J4854" s="26">
        <v>21</v>
      </c>
      <c r="K4854" s="26">
        <v>5</v>
      </c>
      <c r="L4854" s="27">
        <v>1.0800000000000001E-2</v>
      </c>
      <c r="M4854" s="28">
        <v>1.5360916600000001</v>
      </c>
      <c r="N4854" s="29">
        <v>1.1000000000000001</v>
      </c>
      <c r="O4854" s="31" t="s">
        <v>42</v>
      </c>
      <c r="P4854" s="31">
        <v>0.28389690039999999</v>
      </c>
      <c r="Q4854" s="31">
        <v>0.25</v>
      </c>
      <c r="R4854" s="42"/>
      <c r="S4854" s="42" t="str">
        <f>IF(R4854="","",MAX(R4854,Q4854))</f>
        <v/>
      </c>
      <c r="T4854" s="27">
        <f>IF(A4854="placement",MIN(P4854,IF(S4854="",Q4854,S4854)),"")</f>
        <v>0.25</v>
      </c>
      <c r="U4854" s="28">
        <f>IF($A4854="placement",T4854*J4854,"")</f>
        <v>5.25</v>
      </c>
      <c r="V4854" s="26">
        <f>IF($A4854="placement",U4854,IF($A4854="site",SUMIF($C:$C,$C4854,$U:$U),IF($A4854="user",SUMIF($B:$B,$B4854,$U:$U),SUM($U:$U))))</f>
        <v>5.25</v>
      </c>
      <c r="W4854" s="27">
        <f>V4854/J4854</f>
        <v>0.25</v>
      </c>
    </row>
    <row r="4855" spans="1:23" x14ac:dyDescent="0.3">
      <c r="A4855" s="11" t="s">
        <v>14</v>
      </c>
      <c r="B4855" s="11" t="s">
        <v>6638</v>
      </c>
      <c r="C4855" s="11" t="s">
        <v>6639</v>
      </c>
      <c r="D4855" s="11" t="s">
        <v>11008</v>
      </c>
      <c r="E4855" s="11" t="s">
        <v>11009</v>
      </c>
      <c r="F4855" s="12">
        <v>0.25</v>
      </c>
      <c r="G4855" s="33">
        <v>0</v>
      </c>
      <c r="H4855" s="34">
        <v>3.5129999999999999</v>
      </c>
      <c r="I4855" s="34">
        <v>0.59789999999999999</v>
      </c>
      <c r="J4855" s="13">
        <v>21</v>
      </c>
      <c r="K4855" s="13">
        <v>5</v>
      </c>
      <c r="L4855" s="12">
        <v>0.17019999999999999</v>
      </c>
      <c r="M4855" s="14">
        <v>1.1792378400000001</v>
      </c>
      <c r="N4855" s="15">
        <v>0.7</v>
      </c>
      <c r="O4855" s="16" t="s">
        <v>42</v>
      </c>
      <c r="P4855" s="16">
        <v>0.4063962559</v>
      </c>
      <c r="Q4855" s="16">
        <v>0.25</v>
      </c>
      <c r="R4855" s="44"/>
      <c r="S4855" s="42" t="str">
        <f>IF(R4855="","",MAX(R4855,Q4855))</f>
        <v/>
      </c>
      <c r="T4855" s="27">
        <f>IF(A4855="placement",MIN(P4855,IF(S4855="",Q4855,S4855)),"")</f>
        <v>0.25</v>
      </c>
      <c r="U4855" s="14">
        <f>IF($A4855="placement",T4855*J4855,"")</f>
        <v>5.25</v>
      </c>
      <c r="V4855" s="13">
        <f>IF($A4855="placement",U4855,IF($A4855="site",SUMIF($C:$C,$C4855,$U:$U),IF($A4855="user",SUMIF($B:$B,$B4855,$U:$U),SUM($U:$U))))</f>
        <v>5.25</v>
      </c>
      <c r="W4855" s="12">
        <f>V4855/J4855</f>
        <v>0.25</v>
      </c>
    </row>
    <row r="4856" spans="1:23" x14ac:dyDescent="0.3">
      <c r="A4856" s="23" t="s">
        <v>14</v>
      </c>
      <c r="B4856" s="23" t="s">
        <v>6638</v>
      </c>
      <c r="C4856" s="23" t="s">
        <v>6639</v>
      </c>
      <c r="D4856" s="23" t="s">
        <v>6683</v>
      </c>
      <c r="E4856" s="23" t="s">
        <v>6684</v>
      </c>
      <c r="F4856" s="27">
        <v>0.25</v>
      </c>
      <c r="G4856" s="24">
        <v>0</v>
      </c>
      <c r="H4856" s="25">
        <v>11.490500000000001</v>
      </c>
      <c r="I4856" s="25">
        <v>0.87060000000000004</v>
      </c>
      <c r="J4856" s="26">
        <v>21</v>
      </c>
      <c r="K4856" s="26">
        <v>5</v>
      </c>
      <c r="L4856" s="27">
        <v>7.5800000000000006E-2</v>
      </c>
      <c r="M4856" s="28">
        <v>0.81975714</v>
      </c>
      <c r="N4856" s="29">
        <v>0.5</v>
      </c>
      <c r="O4856" s="31" t="s">
        <v>12</v>
      </c>
      <c r="P4856" s="31">
        <v>0.3900632557</v>
      </c>
      <c r="Q4856" s="31">
        <v>0.25</v>
      </c>
      <c r="R4856" s="42"/>
      <c r="S4856" s="42" t="str">
        <f>IF(R4856="","",MAX(R4856,Q4856))</f>
        <v/>
      </c>
      <c r="T4856" s="27">
        <f>IF(A4856="placement",MIN(P4856,IF(S4856="",Q4856,S4856)),"")</f>
        <v>0.25</v>
      </c>
      <c r="U4856" s="28">
        <f>IF($A4856="placement",T4856*J4856,"")</f>
        <v>5.25</v>
      </c>
      <c r="V4856" s="26">
        <f>IF($A4856="placement",U4856,IF($A4856="site",SUMIF($C:$C,$C4856,$U:$U),IF($A4856="user",SUMIF($B:$B,$B4856,$U:$U),SUM($U:$U))))</f>
        <v>5.25</v>
      </c>
      <c r="W4856" s="27">
        <f>V4856/J4856</f>
        <v>0.25</v>
      </c>
    </row>
    <row r="4857" spans="1:23" x14ac:dyDescent="0.3">
      <c r="A4857" s="23" t="s">
        <v>14</v>
      </c>
      <c r="B4857" s="23" t="s">
        <v>6638</v>
      </c>
      <c r="C4857" s="23" t="s">
        <v>6639</v>
      </c>
      <c r="D4857" s="32" t="s">
        <v>11016</v>
      </c>
      <c r="E4857" s="23" t="s">
        <v>11017</v>
      </c>
      <c r="F4857" s="27">
        <v>0.25</v>
      </c>
      <c r="G4857" s="24">
        <v>0</v>
      </c>
      <c r="H4857" s="25">
        <v>3.7305000000000001</v>
      </c>
      <c r="I4857" s="25">
        <v>0.60309999999999997</v>
      </c>
      <c r="J4857" s="26">
        <v>21</v>
      </c>
      <c r="K4857" s="26">
        <v>5</v>
      </c>
      <c r="L4857" s="27">
        <v>0.16170000000000001</v>
      </c>
      <c r="M4857" s="28">
        <v>1.15371862</v>
      </c>
      <c r="N4857" s="29">
        <v>0.7</v>
      </c>
      <c r="O4857" s="31" t="s">
        <v>42</v>
      </c>
      <c r="P4857" s="31">
        <v>0.39326626980000001</v>
      </c>
      <c r="Q4857" s="31">
        <v>0.25</v>
      </c>
      <c r="R4857" s="42"/>
      <c r="S4857" s="42" t="str">
        <f>IF(R4857="","",MAX(R4857,Q4857))</f>
        <v/>
      </c>
      <c r="T4857" s="27">
        <f>IF(A4857="placement",MIN(P4857,IF(S4857="",Q4857,S4857)),"")</f>
        <v>0.25</v>
      </c>
      <c r="U4857" s="28">
        <f>IF($A4857="placement",T4857*J4857,"")</f>
        <v>5.25</v>
      </c>
      <c r="V4857" s="26">
        <f>IF($A4857="placement",U4857,IF($A4857="site",SUMIF($C:$C,$C4857,$U:$U),IF($A4857="user",SUMIF($B:$B,$B4857,$U:$U),SUM($U:$U))))</f>
        <v>5.25</v>
      </c>
      <c r="W4857" s="27">
        <f>V4857/J4857</f>
        <v>0.25</v>
      </c>
    </row>
    <row r="4858" spans="1:23" x14ac:dyDescent="0.3">
      <c r="A4858" s="23" t="s">
        <v>14</v>
      </c>
      <c r="B4858" s="23" t="s">
        <v>7153</v>
      </c>
      <c r="C4858" s="23" t="s">
        <v>7155</v>
      </c>
      <c r="D4858" s="23" t="s">
        <v>7158</v>
      </c>
      <c r="E4858" s="23" t="s">
        <v>7159</v>
      </c>
      <c r="F4858" s="27">
        <v>0.25</v>
      </c>
      <c r="G4858" s="24">
        <v>0</v>
      </c>
      <c r="H4858" s="25">
        <v>4.9001999999999999</v>
      </c>
      <c r="I4858" s="25">
        <v>2.1044</v>
      </c>
      <c r="J4858" s="26">
        <v>21</v>
      </c>
      <c r="K4858" s="26">
        <v>5</v>
      </c>
      <c r="L4858" s="27">
        <v>0.4294</v>
      </c>
      <c r="M4858" s="28">
        <v>0.32950680999999998</v>
      </c>
      <c r="N4858" s="29">
        <v>0.15</v>
      </c>
      <c r="O4858" s="31" t="s">
        <v>12</v>
      </c>
      <c r="P4858" s="31">
        <v>0.5447741975</v>
      </c>
      <c r="Q4858" s="31">
        <v>0.25</v>
      </c>
      <c r="R4858" s="42"/>
      <c r="S4858" s="42" t="str">
        <f>IF(R4858="","",MAX(R4858,Q4858))</f>
        <v/>
      </c>
      <c r="T4858" s="27">
        <f>IF(A4858="placement",MIN(P4858,IF(S4858="",Q4858,S4858)),"")</f>
        <v>0.25</v>
      </c>
      <c r="U4858" s="28">
        <f>IF($A4858="placement",T4858*J4858,"")</f>
        <v>5.25</v>
      </c>
      <c r="V4858" s="26">
        <f>IF($A4858="placement",U4858,IF($A4858="site",SUMIF($C:$C,$C4858,$U:$U),IF($A4858="user",SUMIF($B:$B,$B4858,$U:$U),SUM($U:$U))))</f>
        <v>5.25</v>
      </c>
      <c r="W4858" s="27">
        <f>V4858/J4858</f>
        <v>0.25</v>
      </c>
    </row>
    <row r="4859" spans="1:23" x14ac:dyDescent="0.3">
      <c r="A4859" s="23" t="s">
        <v>14</v>
      </c>
      <c r="B4859" s="23" t="s">
        <v>9186</v>
      </c>
      <c r="C4859" s="23" t="s">
        <v>9188</v>
      </c>
      <c r="D4859" s="23" t="s">
        <v>9253</v>
      </c>
      <c r="E4859" s="23" t="s">
        <v>9254</v>
      </c>
      <c r="F4859" s="27">
        <v>0.25</v>
      </c>
      <c r="G4859" s="24">
        <v>0</v>
      </c>
      <c r="H4859" s="25">
        <v>16.765899999999998</v>
      </c>
      <c r="I4859" s="25">
        <v>0.67510000000000003</v>
      </c>
      <c r="J4859" s="26">
        <v>21</v>
      </c>
      <c r="K4859" s="26">
        <v>5</v>
      </c>
      <c r="L4859" s="27">
        <v>4.0300000000000002E-2</v>
      </c>
      <c r="M4859" s="28">
        <v>1.04056284</v>
      </c>
      <c r="N4859" s="29">
        <v>0.77</v>
      </c>
      <c r="O4859" s="31" t="s">
        <v>42</v>
      </c>
      <c r="P4859" s="31">
        <v>0.26001586110000002</v>
      </c>
      <c r="Q4859" s="31">
        <v>0.25</v>
      </c>
      <c r="R4859" s="42"/>
      <c r="S4859" s="42" t="str">
        <f>IF(R4859="","",MAX(R4859,Q4859))</f>
        <v/>
      </c>
      <c r="T4859" s="27">
        <f>IF(A4859="placement",MIN(P4859,IF(S4859="",Q4859,S4859)),"")</f>
        <v>0.25</v>
      </c>
      <c r="U4859" s="28">
        <f>IF($A4859="placement",T4859*J4859,"")</f>
        <v>5.25</v>
      </c>
      <c r="V4859" s="26">
        <f>IF($A4859="placement",U4859,IF($A4859="site",SUMIF($C:$C,$C4859,$U:$U),IF($A4859="user",SUMIF($B:$B,$B4859,$U:$U),SUM($U:$U))))</f>
        <v>5.25</v>
      </c>
      <c r="W4859" s="27">
        <f>V4859/J4859</f>
        <v>0.25</v>
      </c>
    </row>
    <row r="4860" spans="1:23" hidden="1" x14ac:dyDescent="0.3">
      <c r="A4860" s="23" t="s">
        <v>13</v>
      </c>
      <c r="B4860" s="23" t="s">
        <v>7943</v>
      </c>
      <c r="C4860" s="23" t="s">
        <v>7945</v>
      </c>
      <c r="D4860" s="23" t="s">
        <v>9898</v>
      </c>
      <c r="E4860" s="23"/>
      <c r="F4860" s="27">
        <v>0.25</v>
      </c>
      <c r="G4860" s="24">
        <v>1</v>
      </c>
      <c r="H4860" s="25">
        <v>123.6553</v>
      </c>
      <c r="I4860" s="25">
        <v>6.3516000000000004</v>
      </c>
      <c r="J4860" s="26">
        <v>53</v>
      </c>
      <c r="K4860" s="26">
        <v>13</v>
      </c>
      <c r="L4860" s="27">
        <v>5.1400000000000001E-2</v>
      </c>
      <c r="M4860" s="28">
        <v>0.27836105</v>
      </c>
      <c r="N4860" s="29">
        <v>0.15</v>
      </c>
      <c r="O4860" s="31"/>
      <c r="P4860" s="31">
        <v>0.46113151289999998</v>
      </c>
      <c r="Q4860" s="31">
        <v>0.25</v>
      </c>
      <c r="R4860" s="42"/>
      <c r="S4860" s="42" t="str">
        <f>IF(R4860="","",MAX(R4860,Q4860))</f>
        <v/>
      </c>
      <c r="T4860" s="27" t="str">
        <f>IF(A4860="placement",MIN(P4860,IF(S4860="",Q4860,S4860)),"")</f>
        <v/>
      </c>
      <c r="U4860" s="28" t="str">
        <f>IF($A4860="placement",T4860*J4860,"")</f>
        <v/>
      </c>
      <c r="V4860" s="26">
        <f>IF($A4860="placement",U4860,IF($A4860="site",SUMIF($C:$C,$C4860,$U:$U),IF($A4860="user",SUMIF($B:$B,$B4860,$U:$U),SUM($U:$U))))</f>
        <v>12.25</v>
      </c>
      <c r="W4860" s="27">
        <f>V4860/J4860</f>
        <v>0.23113207547169812</v>
      </c>
    </row>
    <row r="4861" spans="1:23" hidden="1" x14ac:dyDescent="0.3">
      <c r="A4861" s="23" t="s">
        <v>10</v>
      </c>
      <c r="B4861" s="23" t="s">
        <v>8611</v>
      </c>
      <c r="C4861" s="23" t="s">
        <v>9898</v>
      </c>
      <c r="D4861" s="32" t="s">
        <v>9898</v>
      </c>
      <c r="E4861" s="23"/>
      <c r="F4861" s="27">
        <v>0.25</v>
      </c>
      <c r="G4861" s="24">
        <v>0</v>
      </c>
      <c r="H4861" s="25">
        <v>37.482399999999998</v>
      </c>
      <c r="I4861" s="25">
        <v>3.5421999999999998</v>
      </c>
      <c r="J4861" s="26">
        <v>389</v>
      </c>
      <c r="K4861" s="26">
        <v>70</v>
      </c>
      <c r="L4861" s="27">
        <v>9.4500000000000001E-2</v>
      </c>
      <c r="M4861" s="28">
        <v>3.65799641</v>
      </c>
      <c r="N4861" s="29">
        <v>3</v>
      </c>
      <c r="O4861" s="31"/>
      <c r="P4861" s="31">
        <v>0.179878911</v>
      </c>
      <c r="Q4861" s="31">
        <v>0.179878910959368</v>
      </c>
      <c r="R4861" s="42"/>
      <c r="S4861" s="42" t="str">
        <f>IF(R4861="","",MAX(R4861,Q4861))</f>
        <v/>
      </c>
      <c r="T4861" s="27" t="str">
        <f>IF(A4861="placement",MIN(P4861,IF(S4861="",Q4861,S4861)),"")</f>
        <v/>
      </c>
      <c r="U4861" s="28" t="str">
        <f>IF($A4861="placement",T4861*J4861,"")</f>
        <v/>
      </c>
      <c r="V4861" s="26">
        <f>IF($A4861="placement",U4861,IF($A4861="site",SUMIF($C:$C,$C4861,$U:$U),IF($A4861="user",SUMIF($B:$B,$B4861,$U:$U),SUM($U:$U))))</f>
        <v>69.972896363194153</v>
      </c>
      <c r="W4861" s="27">
        <f>V4861/J4861</f>
        <v>0.179878910959368</v>
      </c>
    </row>
    <row r="4862" spans="1:23" x14ac:dyDescent="0.3">
      <c r="A4862" s="23" t="s">
        <v>14</v>
      </c>
      <c r="B4862" s="23" t="s">
        <v>4966</v>
      </c>
      <c r="C4862" s="23" t="s">
        <v>4967</v>
      </c>
      <c r="D4862" s="23" t="s">
        <v>4968</v>
      </c>
      <c r="E4862" s="23" t="s">
        <v>4969</v>
      </c>
      <c r="F4862" s="27">
        <v>0.25</v>
      </c>
      <c r="G4862" s="24">
        <v>0</v>
      </c>
      <c r="H4862" s="25">
        <v>0.98480000000000001</v>
      </c>
      <c r="I4862" s="25">
        <v>0.66839999999999999</v>
      </c>
      <c r="J4862" s="26">
        <v>21</v>
      </c>
      <c r="K4862" s="26">
        <v>5</v>
      </c>
      <c r="L4862" s="27">
        <v>0.67869999999999997</v>
      </c>
      <c r="M4862" s="28">
        <v>1.0226033999999999</v>
      </c>
      <c r="N4862" s="29">
        <v>0.33</v>
      </c>
      <c r="O4862" s="31" t="s">
        <v>42</v>
      </c>
      <c r="P4862" s="31">
        <v>0.67729424670000005</v>
      </c>
      <c r="Q4862" s="31">
        <v>0.249999999999999</v>
      </c>
      <c r="R4862" s="42"/>
      <c r="S4862" s="42" t="str">
        <f>IF(R4862="","",MAX(R4862,Q4862))</f>
        <v/>
      </c>
      <c r="T4862" s="27">
        <f>IF(A4862="placement",MIN(P4862,IF(S4862="",Q4862,S4862)),"")</f>
        <v>0.249999999999999</v>
      </c>
      <c r="U4862" s="28">
        <f>IF($A4862="placement",T4862*J4862,"")</f>
        <v>5.2499999999999787</v>
      </c>
      <c r="V4862" s="26">
        <f>IF($A4862="placement",U4862,IF($A4862="site",SUMIF($C:$C,$C4862,$U:$U),IF($A4862="user",SUMIF($B:$B,$B4862,$U:$U),SUM($U:$U))))</f>
        <v>5.2499999999999787</v>
      </c>
      <c r="W4862" s="27">
        <f>V4862/J4862</f>
        <v>0.24999999999999897</v>
      </c>
    </row>
    <row r="4863" spans="1:23" x14ac:dyDescent="0.3">
      <c r="A4863" s="11" t="s">
        <v>14</v>
      </c>
      <c r="B4863" s="11" t="s">
        <v>5623</v>
      </c>
      <c r="C4863" s="11" t="s">
        <v>5625</v>
      </c>
      <c r="D4863" s="11" t="s">
        <v>5647</v>
      </c>
      <c r="E4863" s="11" t="s">
        <v>5648</v>
      </c>
      <c r="F4863" s="12">
        <v>0.25</v>
      </c>
      <c r="G4863" s="33">
        <v>0</v>
      </c>
      <c r="H4863" s="34">
        <v>2.4339</v>
      </c>
      <c r="I4863" s="34">
        <v>0.7399</v>
      </c>
      <c r="J4863" s="13">
        <v>21</v>
      </c>
      <c r="K4863" s="13">
        <v>5</v>
      </c>
      <c r="L4863" s="12">
        <v>0.30399999999999999</v>
      </c>
      <c r="M4863" s="14">
        <v>0.93994014000000004</v>
      </c>
      <c r="N4863" s="15">
        <v>0.6</v>
      </c>
      <c r="O4863" s="16" t="s">
        <v>42</v>
      </c>
      <c r="P4863" s="16">
        <v>0.36166147970000001</v>
      </c>
      <c r="Q4863" s="16">
        <v>0.249999999999999</v>
      </c>
      <c r="R4863" s="44"/>
      <c r="S4863" s="42" t="str">
        <f>IF(R4863="","",MAX(R4863,Q4863))</f>
        <v/>
      </c>
      <c r="T4863" s="27">
        <f>IF(A4863="placement",MIN(P4863,IF(S4863="",Q4863,S4863)),"")</f>
        <v>0.249999999999999</v>
      </c>
      <c r="U4863" s="14">
        <f>IF($A4863="placement",T4863*J4863,"")</f>
        <v>5.2499999999999787</v>
      </c>
      <c r="V4863" s="13">
        <f>IF($A4863="placement",U4863,IF($A4863="site",SUMIF($C:$C,$C4863,$U:$U),IF($A4863="user",SUMIF($B:$B,$B4863,$U:$U),SUM($U:$U))))</f>
        <v>5.2499999999999787</v>
      </c>
      <c r="W4863" s="12">
        <f>V4863/J4863</f>
        <v>0.24999999999999897</v>
      </c>
    </row>
    <row r="4864" spans="1:23" x14ac:dyDescent="0.3">
      <c r="A4864" s="23" t="s">
        <v>14</v>
      </c>
      <c r="B4864" s="23" t="s">
        <v>8499</v>
      </c>
      <c r="C4864" s="23" t="s">
        <v>8500</v>
      </c>
      <c r="D4864" s="23" t="s">
        <v>8549</v>
      </c>
      <c r="E4864" s="23" t="s">
        <v>8550</v>
      </c>
      <c r="F4864" s="27">
        <v>0.25</v>
      </c>
      <c r="G4864" s="24">
        <v>0</v>
      </c>
      <c r="H4864" s="25">
        <v>23.008500000000002</v>
      </c>
      <c r="I4864" s="25">
        <v>1.7311000000000001</v>
      </c>
      <c r="J4864" s="26">
        <v>21</v>
      </c>
      <c r="K4864" s="26">
        <v>5</v>
      </c>
      <c r="L4864" s="27">
        <v>7.5200000000000003E-2</v>
      </c>
      <c r="M4864" s="28">
        <v>0.40007427000000001</v>
      </c>
      <c r="N4864" s="29">
        <v>0.2</v>
      </c>
      <c r="O4864" s="31" t="s">
        <v>12</v>
      </c>
      <c r="P4864" s="31">
        <v>0.50009281989999999</v>
      </c>
      <c r="Q4864" s="31">
        <v>0.249999999999999</v>
      </c>
      <c r="R4864" s="42"/>
      <c r="S4864" s="42" t="str">
        <f>IF(R4864="","",MAX(R4864,Q4864))</f>
        <v/>
      </c>
      <c r="T4864" s="27">
        <f>IF(A4864="placement",MIN(P4864,IF(S4864="",Q4864,S4864)),"")</f>
        <v>0.249999999999999</v>
      </c>
      <c r="U4864" s="28">
        <f>IF($A4864="placement",T4864*J4864,"")</f>
        <v>5.2499999999999787</v>
      </c>
      <c r="V4864" s="26">
        <f>IF($A4864="placement",U4864,IF($A4864="site",SUMIF($C:$C,$C4864,$U:$U),IF($A4864="user",SUMIF($B:$B,$B4864,$U:$U),SUM($U:$U))))</f>
        <v>5.2499999999999787</v>
      </c>
      <c r="W4864" s="27">
        <f>V4864/J4864</f>
        <v>0.24999999999999897</v>
      </c>
    </row>
    <row r="4865" spans="1:23" x14ac:dyDescent="0.3">
      <c r="A4865" s="23" t="s">
        <v>14</v>
      </c>
      <c r="B4865" s="23" t="s">
        <v>7472</v>
      </c>
      <c r="C4865" s="23" t="s">
        <v>7473</v>
      </c>
      <c r="D4865" s="23" t="s">
        <v>7525</v>
      </c>
      <c r="E4865" s="23" t="s">
        <v>7526</v>
      </c>
      <c r="F4865" s="27">
        <v>0.25</v>
      </c>
      <c r="G4865" s="24">
        <v>0</v>
      </c>
      <c r="H4865" s="25">
        <v>7.3395999999999999</v>
      </c>
      <c r="I4865" s="25">
        <v>0.44040000000000001</v>
      </c>
      <c r="J4865" s="26">
        <v>21</v>
      </c>
      <c r="K4865" s="26">
        <v>5</v>
      </c>
      <c r="L4865" s="27">
        <v>0.06</v>
      </c>
      <c r="M4865" s="28">
        <v>1.5843471200000001</v>
      </c>
      <c r="N4865" s="29">
        <v>1.2</v>
      </c>
      <c r="O4865" s="31" t="s">
        <v>42</v>
      </c>
      <c r="P4865" s="31">
        <v>0.2425902227</v>
      </c>
      <c r="Q4865" s="31">
        <v>0.242590222677245</v>
      </c>
      <c r="R4865" s="42"/>
      <c r="S4865" s="42" t="str">
        <f>IF(R4865="","",MAX(R4865,Q4865))</f>
        <v/>
      </c>
      <c r="T4865" s="27">
        <f>IF(A4865="placement",MIN(P4865,IF(S4865="",Q4865,S4865)),"")</f>
        <v>0.242590222677245</v>
      </c>
      <c r="U4865" s="28">
        <f>IF($A4865="placement",T4865*J4865,"")</f>
        <v>5.0943946762221453</v>
      </c>
      <c r="V4865" s="26">
        <f>IF($A4865="placement",U4865,IF($A4865="site",SUMIF($C:$C,$C4865,$U:$U),IF($A4865="user",SUMIF($B:$B,$B4865,$U:$U),SUM($U:$U))))</f>
        <v>5.0943946762221453</v>
      </c>
      <c r="W4865" s="27">
        <f>V4865/J4865</f>
        <v>0.242590222677245</v>
      </c>
    </row>
    <row r="4866" spans="1:23" x14ac:dyDescent="0.3">
      <c r="A4866" s="23" t="s">
        <v>14</v>
      </c>
      <c r="B4866" s="23" t="s">
        <v>6052</v>
      </c>
      <c r="C4866" s="23" t="s">
        <v>6054</v>
      </c>
      <c r="D4866" s="23" t="s">
        <v>10960</v>
      </c>
      <c r="E4866" s="23" t="s">
        <v>10961</v>
      </c>
      <c r="F4866" s="27">
        <v>0.25</v>
      </c>
      <c r="G4866" s="24">
        <v>0</v>
      </c>
      <c r="H4866" s="25">
        <v>2.2965</v>
      </c>
      <c r="I4866" s="25">
        <v>0.35010000000000002</v>
      </c>
      <c r="J4866" s="26">
        <v>21</v>
      </c>
      <c r="K4866" s="26">
        <v>5</v>
      </c>
      <c r="L4866" s="27">
        <v>0.15240000000000001</v>
      </c>
      <c r="M4866" s="28">
        <v>1.95325444</v>
      </c>
      <c r="N4866" s="29">
        <v>1.5</v>
      </c>
      <c r="O4866" s="31" t="s">
        <v>12</v>
      </c>
      <c r="P4866" s="31">
        <v>0.23205089370000001</v>
      </c>
      <c r="Q4866" s="31">
        <v>0.232050893668585</v>
      </c>
      <c r="R4866" s="42"/>
      <c r="S4866" s="42" t="str">
        <f>IF(R4866="","",MAX(R4866,Q4866))</f>
        <v/>
      </c>
      <c r="T4866" s="27">
        <f>IF(A4866="placement",MIN(P4866,IF(S4866="",Q4866,S4866)),"")</f>
        <v>0.232050893668585</v>
      </c>
      <c r="U4866" s="28">
        <f>IF($A4866="placement",T4866*J4866,"")</f>
        <v>4.8730687670402855</v>
      </c>
      <c r="V4866" s="26">
        <f>IF($A4866="placement",U4866,IF($A4866="site",SUMIF($C:$C,$C4866,$U:$U),IF($A4866="user",SUMIF($B:$B,$B4866,$U:$U),SUM($U:$U))))</f>
        <v>4.8730687670402855</v>
      </c>
      <c r="W4866" s="27">
        <f>V4866/J4866</f>
        <v>0.23205089366858503</v>
      </c>
    </row>
    <row r="4867" spans="1:23" x14ac:dyDescent="0.3">
      <c r="A4867" s="23" t="s">
        <v>14</v>
      </c>
      <c r="B4867" s="23" t="s">
        <v>3266</v>
      </c>
      <c r="C4867" s="23" t="s">
        <v>3268</v>
      </c>
      <c r="D4867" s="23" t="s">
        <v>10775</v>
      </c>
      <c r="E4867" s="23" t="s">
        <v>10776</v>
      </c>
      <c r="F4867" s="27">
        <v>0.25</v>
      </c>
      <c r="G4867" s="24">
        <v>0</v>
      </c>
      <c r="H4867" s="25">
        <v>5.4333</v>
      </c>
      <c r="I4867" s="25">
        <v>0.51800000000000002</v>
      </c>
      <c r="J4867" s="26">
        <v>21</v>
      </c>
      <c r="K4867" s="26">
        <v>4</v>
      </c>
      <c r="L4867" s="27">
        <v>9.5299999999999996E-2</v>
      </c>
      <c r="M4867" s="28">
        <v>1.3669056799999999</v>
      </c>
      <c r="N4867" s="29">
        <v>1.05</v>
      </c>
      <c r="O4867" s="31" t="s">
        <v>12</v>
      </c>
      <c r="P4867" s="31">
        <v>0.2318416593</v>
      </c>
      <c r="Q4867" s="31">
        <v>0.231841659268824</v>
      </c>
      <c r="R4867" s="42"/>
      <c r="S4867" s="42" t="str">
        <f>IF(R4867="","",MAX(R4867,Q4867))</f>
        <v/>
      </c>
      <c r="T4867" s="27">
        <f>IF(A4867="placement",MIN(P4867,IF(S4867="",Q4867,S4867)),"")</f>
        <v>0.231841659268824</v>
      </c>
      <c r="U4867" s="28">
        <f>IF($A4867="placement",T4867*J4867,"")</f>
        <v>4.8686748446453043</v>
      </c>
      <c r="V4867" s="26">
        <f>IF($A4867="placement",U4867,IF($A4867="site",SUMIF($C:$C,$C4867,$U:$U),IF($A4867="user",SUMIF($B:$B,$B4867,$U:$U),SUM($U:$U))))</f>
        <v>4.8686748446453043</v>
      </c>
      <c r="W4867" s="27">
        <f>V4867/J4867</f>
        <v>0.23184165926882402</v>
      </c>
    </row>
    <row r="4868" spans="1:23" x14ac:dyDescent="0.3">
      <c r="A4868" s="23" t="s">
        <v>14</v>
      </c>
      <c r="B4868" s="23" t="s">
        <v>9338</v>
      </c>
      <c r="C4868" s="23" t="s">
        <v>7914</v>
      </c>
      <c r="D4868" s="23" t="s">
        <v>9346</v>
      </c>
      <c r="E4868" s="23" t="s">
        <v>9347</v>
      </c>
      <c r="F4868" s="27">
        <v>0.25</v>
      </c>
      <c r="G4868" s="24">
        <v>0</v>
      </c>
      <c r="H4868" s="25">
        <v>3.4458000000000002</v>
      </c>
      <c r="I4868" s="25">
        <v>1.075</v>
      </c>
      <c r="J4868" s="26">
        <v>21</v>
      </c>
      <c r="K4868" s="26">
        <v>5</v>
      </c>
      <c r="L4868" s="27">
        <v>0.312</v>
      </c>
      <c r="M4868" s="28">
        <v>0.65043854000000001</v>
      </c>
      <c r="N4868" s="29">
        <v>0.5</v>
      </c>
      <c r="O4868" s="31" t="s">
        <v>42</v>
      </c>
      <c r="P4868" s="31">
        <v>0.23128786100000001</v>
      </c>
      <c r="Q4868" s="31">
        <v>0.231287860988242</v>
      </c>
      <c r="R4868" s="42"/>
      <c r="S4868" s="42" t="str">
        <f>IF(R4868="","",MAX(R4868,Q4868))</f>
        <v/>
      </c>
      <c r="T4868" s="27">
        <f>IF(A4868="placement",MIN(P4868,IF(S4868="",Q4868,S4868)),"")</f>
        <v>0.231287860988242</v>
      </c>
      <c r="U4868" s="28">
        <f>IF($A4868="placement",T4868*J4868,"")</f>
        <v>4.8570450807530818</v>
      </c>
      <c r="V4868" s="26">
        <f>IF($A4868="placement",U4868,IF($A4868="site",SUMIF($C:$C,$C4868,$U:$U),IF($A4868="user",SUMIF($B:$B,$B4868,$U:$U),SUM($U:$U))))</f>
        <v>4.8570450807530818</v>
      </c>
      <c r="W4868" s="27">
        <f>V4868/J4868</f>
        <v>0.231287860988242</v>
      </c>
    </row>
    <row r="4869" spans="1:23" x14ac:dyDescent="0.3">
      <c r="A4869" s="23" t="s">
        <v>14</v>
      </c>
      <c r="B4869" s="23" t="s">
        <v>9379</v>
      </c>
      <c r="C4869" s="23" t="s">
        <v>9381</v>
      </c>
      <c r="D4869" s="23" t="s">
        <v>9382</v>
      </c>
      <c r="E4869" s="23" t="s">
        <v>9380</v>
      </c>
      <c r="F4869" s="27">
        <v>0.25</v>
      </c>
      <c r="G4869" s="24">
        <v>0</v>
      </c>
      <c r="H4869" s="25">
        <v>16.063400000000001</v>
      </c>
      <c r="I4869" s="25">
        <v>0.53310000000000002</v>
      </c>
      <c r="J4869" s="26">
        <v>21</v>
      </c>
      <c r="K4869" s="26">
        <v>5</v>
      </c>
      <c r="L4869" s="27">
        <v>3.32E-2</v>
      </c>
      <c r="M4869" s="28">
        <v>1.2951500499999999</v>
      </c>
      <c r="N4869" s="29">
        <v>1</v>
      </c>
      <c r="O4869" s="31" t="s">
        <v>42</v>
      </c>
      <c r="P4869" s="31">
        <v>0.22788869349999999</v>
      </c>
      <c r="Q4869" s="31">
        <v>0.22788869349332699</v>
      </c>
      <c r="R4869" s="42"/>
      <c r="S4869" s="42" t="str">
        <f>IF(R4869="","",MAX(R4869,Q4869))</f>
        <v/>
      </c>
      <c r="T4869" s="27">
        <f>IF(A4869="placement",MIN(P4869,IF(S4869="",Q4869,S4869)),"")</f>
        <v>0.22788869349332699</v>
      </c>
      <c r="U4869" s="28">
        <f>IF($A4869="placement",T4869*J4869,"")</f>
        <v>4.7856625633598666</v>
      </c>
      <c r="V4869" s="26">
        <f>IF($A4869="placement",U4869,IF($A4869="site",SUMIF($C:$C,$C4869,$U:$U),IF($A4869="user",SUMIF($B:$B,$B4869,$U:$U),SUM($U:$U))))</f>
        <v>4.7856625633598666</v>
      </c>
      <c r="W4869" s="27">
        <f>V4869/J4869</f>
        <v>0.22788869349332699</v>
      </c>
    </row>
    <row r="4870" spans="1:23" x14ac:dyDescent="0.3">
      <c r="A4870" s="23" t="s">
        <v>14</v>
      </c>
      <c r="B4870" s="23" t="s">
        <v>7472</v>
      </c>
      <c r="C4870" s="23" t="s">
        <v>7473</v>
      </c>
      <c r="D4870" s="23" t="s">
        <v>7545</v>
      </c>
      <c r="E4870" s="23" t="s">
        <v>7546</v>
      </c>
      <c r="F4870" s="27">
        <v>0.25</v>
      </c>
      <c r="G4870" s="24">
        <v>0</v>
      </c>
      <c r="H4870" s="25">
        <v>7.056</v>
      </c>
      <c r="I4870" s="25">
        <v>0.56089999999999995</v>
      </c>
      <c r="J4870" s="26">
        <v>21</v>
      </c>
      <c r="K4870" s="26">
        <v>4</v>
      </c>
      <c r="L4870" s="27">
        <v>7.9500000000000001E-2</v>
      </c>
      <c r="M4870" s="28">
        <v>1.26597045</v>
      </c>
      <c r="N4870" s="29">
        <v>1</v>
      </c>
      <c r="O4870" s="31" t="s">
        <v>42</v>
      </c>
      <c r="P4870" s="31">
        <v>0.21009214919999999</v>
      </c>
      <c r="Q4870" s="31">
        <v>0.21009214920928701</v>
      </c>
      <c r="R4870" s="42"/>
      <c r="S4870" s="42" t="str">
        <f>IF(R4870="","",MAX(R4870,Q4870))</f>
        <v/>
      </c>
      <c r="T4870" s="27">
        <f>IF(A4870="placement",MIN(P4870,IF(S4870="",Q4870,S4870)),"")</f>
        <v>0.21009214919999999</v>
      </c>
      <c r="U4870" s="28">
        <f>IF($A4870="placement",T4870*J4870,"")</f>
        <v>4.4119351332000001</v>
      </c>
      <c r="V4870" s="26">
        <f>IF($A4870="placement",U4870,IF($A4870="site",SUMIF($C:$C,$C4870,$U:$U),IF($A4870="user",SUMIF($B:$B,$B4870,$U:$U),SUM($U:$U))))</f>
        <v>4.4119351332000001</v>
      </c>
      <c r="W4870" s="27">
        <f>V4870/J4870</f>
        <v>0.21009214919999999</v>
      </c>
    </row>
    <row r="4871" spans="1:23" x14ac:dyDescent="0.3">
      <c r="A4871" s="23" t="s">
        <v>14</v>
      </c>
      <c r="B4871" s="23" t="s">
        <v>1708</v>
      </c>
      <c r="C4871" s="23" t="s">
        <v>1709</v>
      </c>
      <c r="D4871" s="23" t="s">
        <v>2028</v>
      </c>
      <c r="E4871" s="23" t="s">
        <v>2029</v>
      </c>
      <c r="F4871" s="27">
        <v>0.15</v>
      </c>
      <c r="G4871" s="24">
        <v>0</v>
      </c>
      <c r="H4871" s="25">
        <v>1.2803</v>
      </c>
      <c r="I4871" s="25">
        <v>0.34510000000000002</v>
      </c>
      <c r="J4871" s="26">
        <v>21</v>
      </c>
      <c r="K4871" s="26">
        <v>3</v>
      </c>
      <c r="L4871" s="27">
        <v>0.26960000000000001</v>
      </c>
      <c r="M4871" s="28">
        <v>2.0547806300000002</v>
      </c>
      <c r="N4871" s="29">
        <v>1.55</v>
      </c>
      <c r="O4871" s="31" t="s">
        <v>42</v>
      </c>
      <c r="P4871" s="31">
        <v>0.245661567</v>
      </c>
      <c r="Q4871" s="31">
        <v>0.15</v>
      </c>
      <c r="R4871" s="42">
        <v>0.2</v>
      </c>
      <c r="S4871" s="42">
        <f>IF(R4871="","",MAX(R4871,Q4871))</f>
        <v>0.2</v>
      </c>
      <c r="T4871" s="27">
        <f>IF(A4871="placement",MIN(P4871,IF(S4871="",Q4871,S4871)),"")</f>
        <v>0.2</v>
      </c>
      <c r="U4871" s="28">
        <f>IF($A4871="placement",T4871*J4871,"")</f>
        <v>4.2</v>
      </c>
      <c r="V4871" s="26">
        <f>IF($A4871="placement",U4871,IF($A4871="site",SUMIF($C:$C,$C4871,$U:$U),IF($A4871="user",SUMIF($B:$B,$B4871,$U:$U),SUM($U:$U))))</f>
        <v>4.2</v>
      </c>
      <c r="W4871" s="27">
        <f>V4871/J4871</f>
        <v>0.2</v>
      </c>
    </row>
    <row r="4872" spans="1:23" x14ac:dyDescent="0.3">
      <c r="A4872" s="23" t="s">
        <v>14</v>
      </c>
      <c r="B4872" s="23" t="s">
        <v>2534</v>
      </c>
      <c r="C4872" s="23" t="s">
        <v>2535</v>
      </c>
      <c r="D4872" s="32" t="s">
        <v>2538</v>
      </c>
      <c r="E4872" s="23" t="s">
        <v>2539</v>
      </c>
      <c r="F4872" s="27">
        <v>0.2</v>
      </c>
      <c r="G4872" s="24">
        <v>0</v>
      </c>
      <c r="H4872" s="25">
        <v>2.9331</v>
      </c>
      <c r="I4872" s="25">
        <v>0.4819</v>
      </c>
      <c r="J4872" s="26">
        <v>21</v>
      </c>
      <c r="K4872" s="26">
        <v>4</v>
      </c>
      <c r="L4872" s="27">
        <v>0.1643</v>
      </c>
      <c r="M4872" s="28">
        <v>1.46989773</v>
      </c>
      <c r="N4872" s="29">
        <v>1</v>
      </c>
      <c r="O4872" s="31" t="s">
        <v>42</v>
      </c>
      <c r="P4872" s="31">
        <v>0.31968056140000001</v>
      </c>
      <c r="Q4872" s="31">
        <v>0.19999999999999901</v>
      </c>
      <c r="R4872" s="42"/>
      <c r="S4872" s="42" t="str">
        <f>IF(R4872="","",MAX(R4872,Q4872))</f>
        <v/>
      </c>
      <c r="T4872" s="27">
        <f>IF(A4872="placement",MIN(P4872,IF(S4872="",Q4872,S4872)),"")</f>
        <v>0.19999999999999901</v>
      </c>
      <c r="U4872" s="28">
        <f>IF($A4872="placement",T4872*J4872,"")</f>
        <v>4.1999999999999789</v>
      </c>
      <c r="V4872" s="26">
        <f>IF($A4872="placement",U4872,IF($A4872="site",SUMIF($C:$C,$C4872,$U:$U),IF($A4872="user",SUMIF($B:$B,$B4872,$U:$U),SUM($U:$U))))</f>
        <v>4.1999999999999789</v>
      </c>
      <c r="W4872" s="27">
        <f>V4872/J4872</f>
        <v>0.19999999999999898</v>
      </c>
    </row>
    <row r="4873" spans="1:23" x14ac:dyDescent="0.3">
      <c r="A4873" s="23" t="s">
        <v>14</v>
      </c>
      <c r="B4873" s="23" t="s">
        <v>9186</v>
      </c>
      <c r="C4873" s="23" t="s">
        <v>9188</v>
      </c>
      <c r="D4873" s="23" t="s">
        <v>9265</v>
      </c>
      <c r="E4873" s="23" t="s">
        <v>9266</v>
      </c>
      <c r="F4873" s="27">
        <v>0.25</v>
      </c>
      <c r="G4873" s="24">
        <v>0</v>
      </c>
      <c r="H4873" s="25">
        <v>12.379200000000001</v>
      </c>
      <c r="I4873" s="25">
        <v>0.68669999999999998</v>
      </c>
      <c r="J4873" s="26">
        <v>21</v>
      </c>
      <c r="K4873" s="26">
        <v>4</v>
      </c>
      <c r="L4873" s="27">
        <v>5.5500000000000001E-2</v>
      </c>
      <c r="M4873" s="28">
        <v>1.0072186400000001</v>
      </c>
      <c r="N4873" s="29">
        <v>0.82</v>
      </c>
      <c r="O4873" s="31" t="s">
        <v>42</v>
      </c>
      <c r="P4873" s="31">
        <v>0.18587686140000001</v>
      </c>
      <c r="Q4873" s="31">
        <v>0.185876861432967</v>
      </c>
      <c r="R4873" s="42"/>
      <c r="S4873" s="42" t="str">
        <f>IF(R4873="","",MAX(R4873,Q4873))</f>
        <v/>
      </c>
      <c r="T4873" s="27">
        <f>IF(A4873="placement",MIN(P4873,IF(S4873="",Q4873,S4873)),"")</f>
        <v>0.18587686140000001</v>
      </c>
      <c r="U4873" s="28">
        <f>IF($A4873="placement",T4873*J4873,"")</f>
        <v>3.9034140894</v>
      </c>
      <c r="V4873" s="26">
        <f>IF($A4873="placement",U4873,IF($A4873="site",SUMIF($C:$C,$C4873,$U:$U),IF($A4873="user",SUMIF($B:$B,$B4873,$U:$U),SUM($U:$U))))</f>
        <v>3.9034140894</v>
      </c>
      <c r="W4873" s="27">
        <f>V4873/J4873</f>
        <v>0.18587686140000001</v>
      </c>
    </row>
    <row r="4874" spans="1:23" x14ac:dyDescent="0.3">
      <c r="A4874" s="23" t="s">
        <v>14</v>
      </c>
      <c r="B4874" s="23" t="s">
        <v>1220</v>
      </c>
      <c r="C4874" s="23" t="s">
        <v>1222</v>
      </c>
      <c r="D4874" s="23" t="s">
        <v>1253</v>
      </c>
      <c r="E4874" s="23" t="s">
        <v>1254</v>
      </c>
      <c r="F4874" s="27">
        <v>0.15</v>
      </c>
      <c r="G4874" s="24">
        <v>0</v>
      </c>
      <c r="H4874" s="25">
        <v>2.2273999999999998</v>
      </c>
      <c r="I4874" s="25">
        <v>0.79469999999999996</v>
      </c>
      <c r="J4874" s="26">
        <v>21</v>
      </c>
      <c r="K4874" s="26">
        <v>3</v>
      </c>
      <c r="L4874" s="27">
        <v>0.35680000000000001</v>
      </c>
      <c r="M4874" s="28">
        <v>0.86202588999999996</v>
      </c>
      <c r="N4874" s="29">
        <v>0.5</v>
      </c>
      <c r="O4874" s="31" t="s">
        <v>42</v>
      </c>
      <c r="P4874" s="31">
        <v>0.41997101419999999</v>
      </c>
      <c r="Q4874" s="31">
        <v>0.15</v>
      </c>
      <c r="R4874" s="42"/>
      <c r="S4874" s="42" t="str">
        <f>IF(R4874="","",MAX(R4874,Q4874))</f>
        <v/>
      </c>
      <c r="T4874" s="27">
        <f>IF(A4874="placement",MIN(P4874,IF(S4874="",Q4874,S4874)),"")</f>
        <v>0.15</v>
      </c>
      <c r="U4874" s="28">
        <f>IF($A4874="placement",T4874*J4874,"")</f>
        <v>3.15</v>
      </c>
      <c r="V4874" s="26">
        <f>IF($A4874="placement",U4874,IF($A4874="site",SUMIF($C:$C,$C4874,$U:$U),IF($A4874="user",SUMIF($B:$B,$B4874,$U:$U),SUM($U:$U))))</f>
        <v>3.15</v>
      </c>
      <c r="W4874" s="27">
        <f>V4874/J4874</f>
        <v>0.15</v>
      </c>
    </row>
    <row r="4875" spans="1:23" x14ac:dyDescent="0.3">
      <c r="A4875" s="23" t="s">
        <v>14</v>
      </c>
      <c r="B4875" s="23" t="s">
        <v>6052</v>
      </c>
      <c r="C4875" s="23" t="s">
        <v>6054</v>
      </c>
      <c r="D4875" s="23" t="s">
        <v>6064</v>
      </c>
      <c r="E4875" s="23" t="s">
        <v>6065</v>
      </c>
      <c r="F4875" s="27">
        <v>0.15</v>
      </c>
      <c r="G4875" s="24">
        <v>0</v>
      </c>
      <c r="H4875" s="25">
        <v>9.1219000000000001</v>
      </c>
      <c r="I4875" s="25">
        <v>0.44409999999999999</v>
      </c>
      <c r="J4875" s="26">
        <v>21</v>
      </c>
      <c r="K4875" s="26">
        <v>3</v>
      </c>
      <c r="L4875" s="27">
        <v>4.87E-2</v>
      </c>
      <c r="M4875" s="28">
        <v>1.5492602099999999</v>
      </c>
      <c r="N4875" s="29">
        <v>1.25</v>
      </c>
      <c r="O4875" s="31" t="s">
        <v>42</v>
      </c>
      <c r="P4875" s="31">
        <v>0.19316329809999999</v>
      </c>
      <c r="Q4875" s="31">
        <v>0.149999999999999</v>
      </c>
      <c r="R4875" s="42"/>
      <c r="S4875" s="42" t="str">
        <f>IF(R4875="","",MAX(R4875,Q4875))</f>
        <v/>
      </c>
      <c r="T4875" s="27">
        <f>IF(A4875="placement",MIN(P4875,IF(S4875="",Q4875,S4875)),"")</f>
        <v>0.149999999999999</v>
      </c>
      <c r="U4875" s="28">
        <f>IF($A4875="placement",T4875*J4875,"")</f>
        <v>3.149999999999979</v>
      </c>
      <c r="V4875" s="26">
        <f>IF($A4875="placement",U4875,IF($A4875="site",SUMIF($C:$C,$C4875,$U:$U),IF($A4875="user",SUMIF($B:$B,$B4875,$U:$U),SUM($U:$U))))</f>
        <v>3.149999999999979</v>
      </c>
      <c r="W4875" s="27">
        <f>V4875/J4875</f>
        <v>0.149999999999999</v>
      </c>
    </row>
    <row r="4876" spans="1:23" x14ac:dyDescent="0.3">
      <c r="A4876" s="23" t="s">
        <v>14</v>
      </c>
      <c r="B4876" s="23" t="s">
        <v>7689</v>
      </c>
      <c r="C4876" s="23" t="s">
        <v>7690</v>
      </c>
      <c r="D4876" s="23" t="s">
        <v>7713</v>
      </c>
      <c r="E4876" s="23" t="s">
        <v>7714</v>
      </c>
      <c r="F4876" s="27">
        <v>0.1</v>
      </c>
      <c r="G4876" s="24">
        <v>0</v>
      </c>
      <c r="H4876" s="25">
        <v>7.0651999999999999</v>
      </c>
      <c r="I4876" s="25">
        <v>1.2029000000000001</v>
      </c>
      <c r="J4876" s="26">
        <v>21</v>
      </c>
      <c r="K4876" s="26">
        <v>2</v>
      </c>
      <c r="L4876" s="27">
        <v>0.17030000000000001</v>
      </c>
      <c r="M4876" s="28">
        <v>0.59087940000000005</v>
      </c>
      <c r="N4876" s="29">
        <v>0.45</v>
      </c>
      <c r="O4876" s="31" t="s">
        <v>42</v>
      </c>
      <c r="P4876" s="31">
        <v>0.23842327399999999</v>
      </c>
      <c r="Q4876" s="31">
        <v>0.1</v>
      </c>
      <c r="R4876" s="42"/>
      <c r="S4876" s="42" t="str">
        <f>IF(R4876="","",MAX(R4876,Q4876))</f>
        <v/>
      </c>
      <c r="T4876" s="27">
        <f>IF(A4876="placement",MIN(P4876,IF(S4876="",Q4876,S4876)),"")</f>
        <v>0.1</v>
      </c>
      <c r="U4876" s="28">
        <f>IF($A4876="placement",T4876*J4876,"")</f>
        <v>2.1</v>
      </c>
      <c r="V4876" s="26">
        <f>IF($A4876="placement",U4876,IF($A4876="site",SUMIF($C:$C,$C4876,$U:$U),IF($A4876="user",SUMIF($B:$B,$B4876,$U:$U),SUM($U:$U))))</f>
        <v>2.1</v>
      </c>
      <c r="W4876" s="27">
        <f>V4876/J4876</f>
        <v>0.1</v>
      </c>
    </row>
    <row r="4877" spans="1:23" x14ac:dyDescent="0.3">
      <c r="A4877" s="23" t="s">
        <v>14</v>
      </c>
      <c r="B4877" s="23" t="s">
        <v>7689</v>
      </c>
      <c r="C4877" s="23" t="s">
        <v>7690</v>
      </c>
      <c r="D4877" s="23" t="s">
        <v>7871</v>
      </c>
      <c r="E4877" s="23" t="s">
        <v>7872</v>
      </c>
      <c r="F4877" s="27">
        <v>0.1</v>
      </c>
      <c r="G4877" s="24">
        <v>0</v>
      </c>
      <c r="H4877" s="25">
        <v>12.3217</v>
      </c>
      <c r="I4877" s="25">
        <v>1.1821999999999999</v>
      </c>
      <c r="J4877" s="26">
        <v>21</v>
      </c>
      <c r="K4877" s="26">
        <v>2</v>
      </c>
      <c r="L4877" s="27">
        <v>9.5899999999999999E-2</v>
      </c>
      <c r="M4877" s="28">
        <v>0.59447768000000001</v>
      </c>
      <c r="N4877" s="29">
        <v>0.4</v>
      </c>
      <c r="O4877" s="31" t="s">
        <v>12</v>
      </c>
      <c r="P4877" s="31">
        <v>0.32714041789999998</v>
      </c>
      <c r="Q4877" s="31">
        <v>0.1</v>
      </c>
      <c r="R4877" s="42"/>
      <c r="S4877" s="42" t="str">
        <f>IF(R4877="","",MAX(R4877,Q4877))</f>
        <v/>
      </c>
      <c r="T4877" s="27">
        <f>IF(A4877="placement",MIN(P4877,IF(S4877="",Q4877,S4877)),"")</f>
        <v>0.1</v>
      </c>
      <c r="U4877" s="28">
        <f>IF($A4877="placement",T4877*J4877,"")</f>
        <v>2.1</v>
      </c>
      <c r="V4877" s="26">
        <f>IF($A4877="placement",U4877,IF($A4877="site",SUMIF($C:$C,$C4877,$U:$U),IF($A4877="user",SUMIF($B:$B,$B4877,$U:$U),SUM($U:$U))))</f>
        <v>2.1</v>
      </c>
      <c r="W4877" s="27">
        <f>V4877/J4877</f>
        <v>0.1</v>
      </c>
    </row>
    <row r="4878" spans="1:23" x14ac:dyDescent="0.3">
      <c r="A4878" s="23" t="s">
        <v>14</v>
      </c>
      <c r="B4878" s="23" t="s">
        <v>7689</v>
      </c>
      <c r="C4878" s="23" t="s">
        <v>7690</v>
      </c>
      <c r="D4878" s="23" t="s">
        <v>7819</v>
      </c>
      <c r="E4878" s="23" t="s">
        <v>7820</v>
      </c>
      <c r="F4878" s="27">
        <v>0.1</v>
      </c>
      <c r="G4878" s="24">
        <v>0</v>
      </c>
      <c r="H4878" s="25">
        <v>3.7366000000000001</v>
      </c>
      <c r="I4878" s="25">
        <v>0.58960000000000001</v>
      </c>
      <c r="J4878" s="26">
        <v>21</v>
      </c>
      <c r="K4878" s="26">
        <v>2</v>
      </c>
      <c r="L4878" s="27">
        <v>0.1578</v>
      </c>
      <c r="M4878" s="28">
        <v>1.21017565</v>
      </c>
      <c r="N4878" s="29">
        <v>0.95</v>
      </c>
      <c r="O4878" s="31" t="s">
        <v>12</v>
      </c>
      <c r="P4878" s="31">
        <v>0.21498998999999999</v>
      </c>
      <c r="Q4878" s="31">
        <v>9.9999999999999895E-2</v>
      </c>
      <c r="R4878" s="42"/>
      <c r="S4878" s="42" t="str">
        <f>IF(R4878="","",MAX(R4878,Q4878))</f>
        <v/>
      </c>
      <c r="T4878" s="27">
        <f>IF(A4878="placement",MIN(P4878,IF(S4878="",Q4878,S4878)),"")</f>
        <v>9.9999999999999895E-2</v>
      </c>
      <c r="U4878" s="28">
        <f>IF($A4878="placement",T4878*J4878,"")</f>
        <v>2.0999999999999979</v>
      </c>
      <c r="V4878" s="26">
        <f>IF($A4878="placement",U4878,IF($A4878="site",SUMIF($C:$C,$C4878,$U:$U),IF($A4878="user",SUMIF($B:$B,$B4878,$U:$U),SUM($U:$U))))</f>
        <v>2.0999999999999979</v>
      </c>
      <c r="W4878" s="27">
        <f>V4878/J4878</f>
        <v>9.9999999999999895E-2</v>
      </c>
    </row>
    <row r="4879" spans="1:23" x14ac:dyDescent="0.3">
      <c r="A4879" s="23" t="s">
        <v>14</v>
      </c>
      <c r="B4879" s="23" t="s">
        <v>7689</v>
      </c>
      <c r="C4879" s="23" t="s">
        <v>7690</v>
      </c>
      <c r="D4879" s="23" t="s">
        <v>7823</v>
      </c>
      <c r="E4879" s="23" t="s">
        <v>7824</v>
      </c>
      <c r="F4879" s="27">
        <v>0.1</v>
      </c>
      <c r="G4879" s="24">
        <v>0</v>
      </c>
      <c r="H4879" s="25">
        <v>10.8042</v>
      </c>
      <c r="I4879" s="25">
        <v>1.2129000000000001</v>
      </c>
      <c r="J4879" s="26">
        <v>21</v>
      </c>
      <c r="K4879" s="26">
        <v>2</v>
      </c>
      <c r="L4879" s="27">
        <v>0.1123</v>
      </c>
      <c r="M4879" s="28">
        <v>0.58500677000000001</v>
      </c>
      <c r="N4879" s="29">
        <v>0.4</v>
      </c>
      <c r="O4879" s="31" t="s">
        <v>12</v>
      </c>
      <c r="P4879" s="31">
        <v>0.31624723170000002</v>
      </c>
      <c r="Q4879" s="31">
        <v>9.9999999999999895E-2</v>
      </c>
      <c r="R4879" s="42"/>
      <c r="S4879" s="42" t="str">
        <f>IF(R4879="","",MAX(R4879,Q4879))</f>
        <v/>
      </c>
      <c r="T4879" s="27">
        <f>IF(A4879="placement",MIN(P4879,IF(S4879="",Q4879,S4879)),"")</f>
        <v>9.9999999999999895E-2</v>
      </c>
      <c r="U4879" s="28">
        <f>IF($A4879="placement",T4879*J4879,"")</f>
        <v>2.0999999999999979</v>
      </c>
      <c r="V4879" s="26">
        <f>IF($A4879="placement",U4879,IF($A4879="site",SUMIF($C:$C,$C4879,$U:$U),IF($A4879="user",SUMIF($B:$B,$B4879,$U:$U),SUM($U:$U))))</f>
        <v>2.0999999999999979</v>
      </c>
      <c r="W4879" s="27">
        <f>V4879/J4879</f>
        <v>9.9999999999999895E-2</v>
      </c>
    </row>
    <row r="4880" spans="1:23" x14ac:dyDescent="0.3">
      <c r="A4880" s="23" t="s">
        <v>14</v>
      </c>
      <c r="B4880" s="23" t="s">
        <v>2366</v>
      </c>
      <c r="C4880" s="23" t="s">
        <v>2367</v>
      </c>
      <c r="D4880" s="23" t="s">
        <v>10667</v>
      </c>
      <c r="E4880" s="23" t="s">
        <v>10668</v>
      </c>
      <c r="F4880" s="27">
        <v>0.05</v>
      </c>
      <c r="G4880" s="24">
        <v>0</v>
      </c>
      <c r="H4880" s="25">
        <v>7.3209</v>
      </c>
      <c r="I4880" s="25">
        <v>0.56730000000000003</v>
      </c>
      <c r="J4880" s="26">
        <v>21</v>
      </c>
      <c r="K4880" s="26">
        <v>1</v>
      </c>
      <c r="L4880" s="27">
        <v>7.7499999999999999E-2</v>
      </c>
      <c r="M4880" s="28">
        <v>1.21657013</v>
      </c>
      <c r="N4880" s="29">
        <v>1</v>
      </c>
      <c r="O4880" s="31" t="s">
        <v>70</v>
      </c>
      <c r="P4880" s="31">
        <v>0.1780169737</v>
      </c>
      <c r="Q4880" s="31">
        <v>0.05</v>
      </c>
      <c r="R4880" s="42"/>
      <c r="S4880" s="42" t="str">
        <f>IF(R4880="","",MAX(R4880,Q4880))</f>
        <v/>
      </c>
      <c r="T4880" s="27">
        <f>IF(A4880="placement",MIN(P4880,IF(S4880="",Q4880,S4880)),"")</f>
        <v>0.05</v>
      </c>
      <c r="U4880" s="28">
        <f>IF($A4880="placement",T4880*J4880,"")</f>
        <v>1.05</v>
      </c>
      <c r="V4880" s="26">
        <f>IF($A4880="placement",U4880,IF($A4880="site",SUMIF($C:$C,$C4880,$U:$U),IF($A4880="user",SUMIF($B:$B,$B4880,$U:$U),SUM($U:$U))))</f>
        <v>1.05</v>
      </c>
      <c r="W4880" s="27">
        <f>V4880/J4880</f>
        <v>0.05</v>
      </c>
    </row>
    <row r="4881" spans="1:23" x14ac:dyDescent="0.3">
      <c r="A4881" s="23" t="s">
        <v>14</v>
      </c>
      <c r="B4881" s="23" t="s">
        <v>3704</v>
      </c>
      <c r="C4881" s="23" t="s">
        <v>3705</v>
      </c>
      <c r="D4881" s="23" t="s">
        <v>3706</v>
      </c>
      <c r="E4881" s="23" t="s">
        <v>3707</v>
      </c>
      <c r="F4881" s="27">
        <v>0.33</v>
      </c>
      <c r="G4881" s="24">
        <v>0</v>
      </c>
      <c r="H4881" s="25">
        <v>5.8853</v>
      </c>
      <c r="I4881" s="25">
        <v>2.6884000000000001</v>
      </c>
      <c r="J4881" s="26">
        <v>20</v>
      </c>
      <c r="K4881" s="26">
        <v>6</v>
      </c>
      <c r="L4881" s="27">
        <v>0.45679999999999998</v>
      </c>
      <c r="M4881" s="28">
        <v>0.24257398999999999</v>
      </c>
      <c r="N4881" s="29">
        <v>0.1</v>
      </c>
      <c r="O4881" s="31" t="s">
        <v>12</v>
      </c>
      <c r="P4881" s="31">
        <v>0.58775465500000001</v>
      </c>
      <c r="Q4881" s="31">
        <v>0.33</v>
      </c>
      <c r="R4881" s="42"/>
      <c r="S4881" s="42" t="str">
        <f>IF(R4881="","",MAX(R4881,Q4881))</f>
        <v/>
      </c>
      <c r="T4881" s="27">
        <f>IF(A4881="placement",MIN(P4881,IF(S4881="",Q4881,S4881)),"")</f>
        <v>0.33</v>
      </c>
      <c r="U4881" s="28">
        <f>IF($A4881="placement",T4881*J4881,"")</f>
        <v>6.6000000000000005</v>
      </c>
      <c r="V4881" s="26">
        <f>IF($A4881="placement",U4881,IF($A4881="site",SUMIF($C:$C,$C4881,$U:$U),IF($A4881="user",SUMIF($B:$B,$B4881,$U:$U),SUM($U:$U))))</f>
        <v>6.6000000000000005</v>
      </c>
      <c r="W4881" s="27">
        <f>V4881/J4881</f>
        <v>0.33</v>
      </c>
    </row>
    <row r="4882" spans="1:23" x14ac:dyDescent="0.3">
      <c r="A4882" s="23" t="s">
        <v>14</v>
      </c>
      <c r="B4882" s="23" t="s">
        <v>8888</v>
      </c>
      <c r="C4882" s="23" t="s">
        <v>8890</v>
      </c>
      <c r="D4882" s="23" t="s">
        <v>8896</v>
      </c>
      <c r="E4882" s="23" t="s">
        <v>8897</v>
      </c>
      <c r="F4882" s="27">
        <v>0.33</v>
      </c>
      <c r="G4882" s="24">
        <v>0</v>
      </c>
      <c r="H4882" s="25">
        <v>4.4287999999999998</v>
      </c>
      <c r="I4882" s="25">
        <v>1.0052000000000001</v>
      </c>
      <c r="J4882" s="26">
        <v>20</v>
      </c>
      <c r="K4882" s="26">
        <v>6</v>
      </c>
      <c r="L4882" s="27">
        <v>0.22700000000000001</v>
      </c>
      <c r="M4882" s="28">
        <v>0.65206423999999996</v>
      </c>
      <c r="N4882" s="29">
        <v>0.4</v>
      </c>
      <c r="O4882" s="31" t="s">
        <v>12</v>
      </c>
      <c r="P4882" s="31">
        <v>0.3865635046</v>
      </c>
      <c r="Q4882" s="31">
        <v>0.33</v>
      </c>
      <c r="R4882" s="42"/>
      <c r="S4882" s="42" t="str">
        <f>IF(R4882="","",MAX(R4882,Q4882))</f>
        <v/>
      </c>
      <c r="T4882" s="27">
        <f>IF(A4882="placement",MIN(P4882,IF(S4882="",Q4882,S4882)),"")</f>
        <v>0.33</v>
      </c>
      <c r="U4882" s="28">
        <f>IF($A4882="placement",T4882*J4882,"")</f>
        <v>6.6000000000000005</v>
      </c>
      <c r="V4882" s="26">
        <f>IF($A4882="placement",U4882,IF($A4882="site",SUMIF($C:$C,$C4882,$U:$U),IF($A4882="user",SUMIF($B:$B,$B4882,$U:$U),SUM($U:$U))))</f>
        <v>6.6000000000000005</v>
      </c>
      <c r="W4882" s="27">
        <f>V4882/J4882</f>
        <v>0.33</v>
      </c>
    </row>
    <row r="4883" spans="1:23" x14ac:dyDescent="0.3">
      <c r="A4883" s="23" t="s">
        <v>14</v>
      </c>
      <c r="B4883" s="23" t="s">
        <v>9461</v>
      </c>
      <c r="C4883" s="23" t="s">
        <v>9463</v>
      </c>
      <c r="D4883" s="23" t="s">
        <v>9466</v>
      </c>
      <c r="E4883" s="23" t="s">
        <v>9467</v>
      </c>
      <c r="F4883" s="27">
        <v>0.33</v>
      </c>
      <c r="G4883" s="24">
        <v>0</v>
      </c>
      <c r="H4883" s="25">
        <v>3.7122999999999999</v>
      </c>
      <c r="I4883" s="25">
        <v>1.4519</v>
      </c>
      <c r="J4883" s="26">
        <v>20</v>
      </c>
      <c r="K4883" s="26">
        <v>7</v>
      </c>
      <c r="L4883" s="27">
        <v>0.3911</v>
      </c>
      <c r="M4883" s="28">
        <v>0.46755879</v>
      </c>
      <c r="N4883" s="29">
        <v>0.05</v>
      </c>
      <c r="O4883" s="31" t="s">
        <v>12</v>
      </c>
      <c r="P4883" s="31">
        <v>0.89306157669999997</v>
      </c>
      <c r="Q4883" s="31">
        <v>0.33</v>
      </c>
      <c r="R4883" s="42"/>
      <c r="S4883" s="42" t="str">
        <f>IF(R4883="","",MAX(R4883,Q4883))</f>
        <v/>
      </c>
      <c r="T4883" s="27">
        <f>IF(A4883="placement",MIN(P4883,IF(S4883="",Q4883,S4883)),"")</f>
        <v>0.33</v>
      </c>
      <c r="U4883" s="28">
        <f>IF($A4883="placement",T4883*J4883,"")</f>
        <v>6.6000000000000005</v>
      </c>
      <c r="V4883" s="26">
        <f>IF($A4883="placement",U4883,IF($A4883="site",SUMIF($C:$C,$C4883,$U:$U),IF($A4883="user",SUMIF($B:$B,$B4883,$U:$U),SUM($U:$U))))</f>
        <v>6.6000000000000005</v>
      </c>
      <c r="W4883" s="27">
        <f>V4883/J4883</f>
        <v>0.33</v>
      </c>
    </row>
    <row r="4884" spans="1:23" x14ac:dyDescent="0.3">
      <c r="A4884" s="23" t="s">
        <v>14</v>
      </c>
      <c r="B4884" s="23" t="s">
        <v>8183</v>
      </c>
      <c r="C4884" s="23" t="s">
        <v>8184</v>
      </c>
      <c r="D4884" s="23" t="s">
        <v>8189</v>
      </c>
      <c r="E4884" s="23" t="s">
        <v>8190</v>
      </c>
      <c r="F4884" s="27">
        <v>0.33</v>
      </c>
      <c r="G4884" s="24">
        <v>0</v>
      </c>
      <c r="H4884" s="25">
        <v>1.6789000000000001</v>
      </c>
      <c r="I4884" s="25">
        <v>0.92989999999999995</v>
      </c>
      <c r="J4884" s="26">
        <v>20</v>
      </c>
      <c r="K4884" s="26">
        <v>7</v>
      </c>
      <c r="L4884" s="27">
        <v>0.55389999999999995</v>
      </c>
      <c r="M4884" s="28">
        <v>0.71424840999999994</v>
      </c>
      <c r="N4884" s="29">
        <v>0.4</v>
      </c>
      <c r="O4884" s="31" t="s">
        <v>12</v>
      </c>
      <c r="P4884" s="31">
        <v>0.43997074889999999</v>
      </c>
      <c r="Q4884" s="31">
        <v>0.32999999999999902</v>
      </c>
      <c r="R4884" s="42"/>
      <c r="S4884" s="42" t="str">
        <f>IF(R4884="","",MAX(R4884,Q4884))</f>
        <v/>
      </c>
      <c r="T4884" s="27">
        <f>IF(A4884="placement",MIN(P4884,IF(S4884="",Q4884,S4884)),"")</f>
        <v>0.32999999999999902</v>
      </c>
      <c r="U4884" s="28">
        <f>IF($A4884="placement",T4884*J4884,"")</f>
        <v>6.5999999999999801</v>
      </c>
      <c r="V4884" s="26">
        <f>IF($A4884="placement",U4884,IF($A4884="site",SUMIF($C:$C,$C4884,$U:$U),IF($A4884="user",SUMIF($B:$B,$B4884,$U:$U),SUM($U:$U))))</f>
        <v>6.5999999999999801</v>
      </c>
      <c r="W4884" s="27">
        <f>V4884/J4884</f>
        <v>0.32999999999999902</v>
      </c>
    </row>
    <row r="4885" spans="1:23" x14ac:dyDescent="0.3">
      <c r="A4885" s="23" t="s">
        <v>14</v>
      </c>
      <c r="B4885" s="23" t="s">
        <v>7464</v>
      </c>
      <c r="C4885" s="23" t="s">
        <v>7466</v>
      </c>
      <c r="D4885" s="23" t="s">
        <v>7471</v>
      </c>
      <c r="E4885" s="23" t="s">
        <v>7465</v>
      </c>
      <c r="F4885" s="27">
        <v>0.33</v>
      </c>
      <c r="G4885" s="24">
        <v>0</v>
      </c>
      <c r="H4885" s="25">
        <v>2.6049000000000002</v>
      </c>
      <c r="I4885" s="25">
        <v>0.50760000000000005</v>
      </c>
      <c r="J4885" s="26">
        <v>20</v>
      </c>
      <c r="K4885" s="26">
        <v>6</v>
      </c>
      <c r="L4885" s="27">
        <v>0.19489999999999999</v>
      </c>
      <c r="M4885" s="28">
        <v>1.3324891000000001</v>
      </c>
      <c r="N4885" s="29">
        <v>0.9</v>
      </c>
      <c r="O4885" s="31" t="s">
        <v>12</v>
      </c>
      <c r="P4885" s="31">
        <v>0.32457233369999999</v>
      </c>
      <c r="Q4885" s="31">
        <v>0.32457233368532201</v>
      </c>
      <c r="R4885" s="42"/>
      <c r="S4885" s="42" t="str">
        <f>IF(R4885="","",MAX(R4885,Q4885))</f>
        <v/>
      </c>
      <c r="T4885" s="27">
        <f>IF(A4885="placement",MIN(P4885,IF(S4885="",Q4885,S4885)),"")</f>
        <v>0.32457233368532201</v>
      </c>
      <c r="U4885" s="28">
        <f>IF($A4885="placement",T4885*J4885,"")</f>
        <v>6.4914466737064398</v>
      </c>
      <c r="V4885" s="26">
        <f>IF($A4885="placement",U4885,IF($A4885="site",SUMIF($C:$C,$C4885,$U:$U),IF($A4885="user",SUMIF($B:$B,$B4885,$U:$U),SUM($U:$U))))</f>
        <v>6.4914466737064398</v>
      </c>
      <c r="W4885" s="27">
        <f>V4885/J4885</f>
        <v>0.32457233368532201</v>
      </c>
    </row>
    <row r="4886" spans="1:23" x14ac:dyDescent="0.3">
      <c r="A4886" s="23" t="s">
        <v>14</v>
      </c>
      <c r="B4886" s="23" t="s">
        <v>4528</v>
      </c>
      <c r="C4886" s="23" t="s">
        <v>4530</v>
      </c>
      <c r="D4886" s="23" t="s">
        <v>4585</v>
      </c>
      <c r="E4886" s="23" t="s">
        <v>4586</v>
      </c>
      <c r="F4886" s="27">
        <v>0.25</v>
      </c>
      <c r="G4886" s="24">
        <v>0</v>
      </c>
      <c r="H4886" s="25">
        <v>6.1303999999999998</v>
      </c>
      <c r="I4886" s="25">
        <v>0.67659999999999998</v>
      </c>
      <c r="J4886" s="26">
        <v>20</v>
      </c>
      <c r="K4886" s="26">
        <v>5</v>
      </c>
      <c r="L4886" s="27">
        <v>0.1104</v>
      </c>
      <c r="M4886" s="28">
        <v>0.96387628000000003</v>
      </c>
      <c r="N4886" s="29">
        <v>0.7</v>
      </c>
      <c r="O4886" s="31" t="s">
        <v>12</v>
      </c>
      <c r="P4886" s="31">
        <v>0.27376571599999999</v>
      </c>
      <c r="Q4886" s="31">
        <v>0.25</v>
      </c>
      <c r="R4886" s="42">
        <v>0.28000000000000003</v>
      </c>
      <c r="S4886" s="42">
        <f>IF(R4886="","",MAX(R4886,Q4886))</f>
        <v>0.28000000000000003</v>
      </c>
      <c r="T4886" s="27">
        <f>IF(A4886="placement",MIN(P4886,IF(S4886="",Q4886,S4886)),"")</f>
        <v>0.27376571599999999</v>
      </c>
      <c r="U4886" s="28">
        <f>IF($A4886="placement",T4886*J4886,"")</f>
        <v>5.4753143199999998</v>
      </c>
      <c r="V4886" s="26">
        <f>IF($A4886="placement",U4886,IF($A4886="site",SUMIF($C:$C,$C4886,$U:$U),IF($A4886="user",SUMIF($B:$B,$B4886,$U:$U),SUM($U:$U))))</f>
        <v>5.4753143199999998</v>
      </c>
      <c r="W4886" s="27">
        <f>V4886/J4886</f>
        <v>0.27376571599999999</v>
      </c>
    </row>
    <row r="4887" spans="1:23" x14ac:dyDescent="0.3">
      <c r="A4887" s="23" t="s">
        <v>14</v>
      </c>
      <c r="B4887" s="23" t="s">
        <v>4528</v>
      </c>
      <c r="C4887" s="23" t="s">
        <v>4530</v>
      </c>
      <c r="D4887" s="32" t="s">
        <v>4591</v>
      </c>
      <c r="E4887" s="23" t="s">
        <v>4592</v>
      </c>
      <c r="F4887" s="27">
        <v>0.33</v>
      </c>
      <c r="G4887" s="24">
        <v>0</v>
      </c>
      <c r="H4887" s="25">
        <v>29.669</v>
      </c>
      <c r="I4887" s="25">
        <v>0.62719999999999998</v>
      </c>
      <c r="J4887" s="26">
        <v>20</v>
      </c>
      <c r="K4887" s="26">
        <v>5</v>
      </c>
      <c r="L4887" s="27">
        <v>2.1100000000000001E-2</v>
      </c>
      <c r="M4887" s="28">
        <v>1.07641499</v>
      </c>
      <c r="N4887" s="29">
        <v>0.8</v>
      </c>
      <c r="O4887" s="31" t="s">
        <v>12</v>
      </c>
      <c r="P4887" s="31">
        <v>0.25679221330000002</v>
      </c>
      <c r="Q4887" s="31">
        <v>0.25679221328819202</v>
      </c>
      <c r="R4887" s="42"/>
      <c r="S4887" s="42" t="str">
        <f>IF(R4887="","",MAX(R4887,Q4887))</f>
        <v/>
      </c>
      <c r="T4887" s="27">
        <f>IF(A4887="placement",MIN(P4887,IF(S4887="",Q4887,S4887)),"")</f>
        <v>0.25679221328819202</v>
      </c>
      <c r="U4887" s="28">
        <f>IF($A4887="placement",T4887*J4887,"")</f>
        <v>5.1358442657638399</v>
      </c>
      <c r="V4887" s="26">
        <f>IF($A4887="placement",U4887,IF($A4887="site",SUMIF($C:$C,$C4887,$U:$U),IF($A4887="user",SUMIF($B:$B,$B4887,$U:$U),SUM($U:$U))))</f>
        <v>5.1358442657638399</v>
      </c>
      <c r="W4887" s="27">
        <f>V4887/J4887</f>
        <v>0.25679221328819202</v>
      </c>
    </row>
    <row r="4888" spans="1:23" x14ac:dyDescent="0.3">
      <c r="A4888" s="17" t="s">
        <v>14</v>
      </c>
      <c r="B4888" s="17" t="s">
        <v>10037</v>
      </c>
      <c r="C4888" s="17" t="s">
        <v>10038</v>
      </c>
      <c r="D4888" s="17" t="s">
        <v>10045</v>
      </c>
      <c r="E4888" s="17" t="s">
        <v>10046</v>
      </c>
      <c r="F4888" s="18">
        <v>0.25</v>
      </c>
      <c r="G4888" s="36">
        <v>1</v>
      </c>
      <c r="H4888" s="37">
        <v>128.36340000000001</v>
      </c>
      <c r="I4888" s="37">
        <v>1.7030000000000001</v>
      </c>
      <c r="J4888" s="19">
        <v>20</v>
      </c>
      <c r="K4888" s="19">
        <v>5</v>
      </c>
      <c r="L4888" s="18">
        <v>1.3299999999999999E-2</v>
      </c>
      <c r="M4888" s="20">
        <v>0.39449710999999998</v>
      </c>
      <c r="N4888" s="21">
        <v>0.05</v>
      </c>
      <c r="O4888" s="22" t="s">
        <v>12</v>
      </c>
      <c r="P4888" s="22">
        <v>0.8732563579</v>
      </c>
      <c r="Q4888" s="22">
        <v>0.25</v>
      </c>
      <c r="R4888" s="43"/>
      <c r="S4888" s="42" t="str">
        <f>IF(R4888="","",MAX(R4888,Q4888))</f>
        <v/>
      </c>
      <c r="T4888" s="27">
        <f>IF(A4888="placement",MIN(P4888,IF(S4888="",Q4888,S4888)),"")</f>
        <v>0.25</v>
      </c>
      <c r="U4888" s="20">
        <f>IF($A4888="placement",T4888*J4888,"")</f>
        <v>5</v>
      </c>
      <c r="V4888" s="19">
        <f>IF($A4888="placement",U4888,IF($A4888="site",SUMIF($C:$C,$C4888,$U:$U),IF($A4888="user",SUMIF($B:$B,$B4888,$U:$U),SUM($U:$U))))</f>
        <v>5</v>
      </c>
      <c r="W4888" s="18">
        <f>V4888/J4888</f>
        <v>0.25</v>
      </c>
    </row>
    <row r="4889" spans="1:23" x14ac:dyDescent="0.3">
      <c r="A4889" s="23" t="s">
        <v>14</v>
      </c>
      <c r="B4889" s="23" t="s">
        <v>2619</v>
      </c>
      <c r="C4889" s="23" t="s">
        <v>2621</v>
      </c>
      <c r="D4889" s="23" t="s">
        <v>2801</v>
      </c>
      <c r="E4889" s="23" t="s">
        <v>2802</v>
      </c>
      <c r="F4889" s="27">
        <v>0.25</v>
      </c>
      <c r="G4889" s="24">
        <v>1</v>
      </c>
      <c r="H4889" s="25">
        <v>34.473700000000001</v>
      </c>
      <c r="I4889" s="25">
        <v>1.5430999999999999</v>
      </c>
      <c r="J4889" s="26">
        <v>20</v>
      </c>
      <c r="K4889" s="26">
        <v>5</v>
      </c>
      <c r="L4889" s="27">
        <v>4.48E-2</v>
      </c>
      <c r="M4889" s="28">
        <v>0.42559829999999998</v>
      </c>
      <c r="N4889" s="29">
        <v>0.2</v>
      </c>
      <c r="O4889" s="31" t="s">
        <v>12</v>
      </c>
      <c r="P4889" s="31">
        <v>0.5300733071</v>
      </c>
      <c r="Q4889" s="31">
        <v>0.25</v>
      </c>
      <c r="R4889" s="42"/>
      <c r="S4889" s="42" t="str">
        <f>IF(R4889="","",MAX(R4889,Q4889))</f>
        <v/>
      </c>
      <c r="T4889" s="27">
        <f>IF(A4889="placement",MIN(P4889,IF(S4889="",Q4889,S4889)),"")</f>
        <v>0.25</v>
      </c>
      <c r="U4889" s="28">
        <f>IF($A4889="placement",T4889*J4889,"")</f>
        <v>5</v>
      </c>
      <c r="V4889" s="26">
        <f>IF($A4889="placement",U4889,IF($A4889="site",SUMIF($C:$C,$C4889,$U:$U),IF($A4889="user",SUMIF($B:$B,$B4889,$U:$U),SUM($U:$U))))</f>
        <v>5</v>
      </c>
      <c r="W4889" s="27">
        <f>V4889/J4889</f>
        <v>0.25</v>
      </c>
    </row>
    <row r="4890" spans="1:23" x14ac:dyDescent="0.3">
      <c r="A4890" s="23" t="s">
        <v>14</v>
      </c>
      <c r="B4890" s="23" t="s">
        <v>2619</v>
      </c>
      <c r="C4890" s="23" t="s">
        <v>2621</v>
      </c>
      <c r="D4890" s="32" t="s">
        <v>2829</v>
      </c>
      <c r="E4890" s="23" t="s">
        <v>2830</v>
      </c>
      <c r="F4890" s="27">
        <v>0.25</v>
      </c>
      <c r="G4890" s="24">
        <v>0</v>
      </c>
      <c r="H4890" s="25">
        <v>35.947299999999998</v>
      </c>
      <c r="I4890" s="25">
        <v>2.1084000000000001</v>
      </c>
      <c r="J4890" s="26">
        <v>20</v>
      </c>
      <c r="K4890" s="26">
        <v>5</v>
      </c>
      <c r="L4890" s="27">
        <v>5.8700000000000002E-2</v>
      </c>
      <c r="M4890" s="28">
        <v>0.31674571000000001</v>
      </c>
      <c r="N4890" s="29">
        <v>0.2</v>
      </c>
      <c r="O4890" s="31" t="s">
        <v>12</v>
      </c>
      <c r="P4890" s="31">
        <v>0.36857867100000002</v>
      </c>
      <c r="Q4890" s="31">
        <v>0.25</v>
      </c>
      <c r="R4890" s="42"/>
      <c r="S4890" s="42" t="str">
        <f>IF(R4890="","",MAX(R4890,Q4890))</f>
        <v/>
      </c>
      <c r="T4890" s="27">
        <f>IF(A4890="placement",MIN(P4890,IF(S4890="",Q4890,S4890)),"")</f>
        <v>0.25</v>
      </c>
      <c r="U4890" s="28">
        <f>IF($A4890="placement",T4890*J4890,"")</f>
        <v>5</v>
      </c>
      <c r="V4890" s="26">
        <f>IF($A4890="placement",U4890,IF($A4890="site",SUMIF($C:$C,$C4890,$U:$U),IF($A4890="user",SUMIF($B:$B,$B4890,$U:$U),SUM($U:$U))))</f>
        <v>5</v>
      </c>
      <c r="W4890" s="27">
        <f>V4890/J4890</f>
        <v>0.25</v>
      </c>
    </row>
    <row r="4891" spans="1:23" hidden="1" x14ac:dyDescent="0.3">
      <c r="A4891" s="23" t="s">
        <v>13</v>
      </c>
      <c r="B4891" s="23" t="s">
        <v>8141</v>
      </c>
      <c r="C4891" s="23" t="s">
        <v>8143</v>
      </c>
      <c r="D4891" s="23" t="s">
        <v>9898</v>
      </c>
      <c r="E4891" s="23"/>
      <c r="F4891" s="27">
        <v>0.25</v>
      </c>
      <c r="G4891" s="24">
        <v>0</v>
      </c>
      <c r="H4891" s="25">
        <v>18.737200000000001</v>
      </c>
      <c r="I4891" s="25">
        <v>2.9761000000000002</v>
      </c>
      <c r="J4891" s="26">
        <v>52</v>
      </c>
      <c r="K4891" s="26">
        <v>13</v>
      </c>
      <c r="L4891" s="27">
        <v>0.1588</v>
      </c>
      <c r="M4891" s="28">
        <v>0.58321372999999999</v>
      </c>
      <c r="N4891" s="29">
        <v>0.35</v>
      </c>
      <c r="O4891" s="31"/>
      <c r="P4891" s="31">
        <v>0.39987695270000001</v>
      </c>
      <c r="Q4891" s="31">
        <v>0.25</v>
      </c>
      <c r="R4891" s="42"/>
      <c r="S4891" s="42" t="str">
        <f>IF(R4891="","",MAX(R4891,Q4891))</f>
        <v/>
      </c>
      <c r="T4891" s="27" t="str">
        <f>IF(A4891="placement",MIN(P4891,IF(S4891="",Q4891,S4891)),"")</f>
        <v/>
      </c>
      <c r="U4891" s="28" t="str">
        <f>IF($A4891="placement",T4891*J4891,"")</f>
        <v/>
      </c>
      <c r="V4891" s="26">
        <f>IF($A4891="placement",U4891,IF($A4891="site",SUMIF($C:$C,$C4891,$U:$U),IF($A4891="user",SUMIF($B:$B,$B4891,$U:$U),SUM($U:$U))))</f>
        <v>13</v>
      </c>
      <c r="W4891" s="27">
        <f>V4891/J4891</f>
        <v>0.25</v>
      </c>
    </row>
    <row r="4892" spans="1:23" hidden="1" x14ac:dyDescent="0.3">
      <c r="A4892" s="23" t="s">
        <v>10</v>
      </c>
      <c r="B4892" s="23" t="s">
        <v>9314</v>
      </c>
      <c r="C4892" s="23" t="s">
        <v>9898</v>
      </c>
      <c r="D4892" s="32" t="s">
        <v>9898</v>
      </c>
      <c r="E4892" s="23"/>
      <c r="F4892" s="27">
        <v>0.19370000000000001</v>
      </c>
      <c r="G4892" s="24">
        <v>1</v>
      </c>
      <c r="H4892" s="25">
        <v>866.48289999999997</v>
      </c>
      <c r="I4892" s="25">
        <v>89.504400000000004</v>
      </c>
      <c r="J4892" s="26">
        <v>5614</v>
      </c>
      <c r="K4892" s="26">
        <v>973</v>
      </c>
      <c r="L4892" s="27">
        <v>0.1033</v>
      </c>
      <c r="M4892" s="28">
        <v>2.0907340599999999</v>
      </c>
      <c r="N4892" s="29">
        <v>1.651856</v>
      </c>
      <c r="O4892" s="31"/>
      <c r="P4892" s="31">
        <v>0.20991577389999999</v>
      </c>
      <c r="Q4892" s="31">
        <v>0.19374251141128199</v>
      </c>
      <c r="R4892" s="42"/>
      <c r="S4892" s="42" t="str">
        <f>IF(R4892="","",MAX(R4892,Q4892))</f>
        <v/>
      </c>
      <c r="T4892" s="27" t="str">
        <f>IF(A4892="placement",MIN(P4892,IF(S4892="",Q4892,S4892)),"")</f>
        <v/>
      </c>
      <c r="U4892" s="28" t="str">
        <f>IF($A4892="placement",T4892*J4892,"")</f>
        <v/>
      </c>
      <c r="V4892" s="26">
        <f>IF($A4892="placement",U4892,IF($A4892="site",SUMIF($C:$C,$C4892,$U:$U),IF($A4892="user",SUMIF($B:$B,$B4892,$U:$U),SUM($U:$U))))</f>
        <v>992.92781966933171</v>
      </c>
      <c r="W4892" s="27">
        <f>V4892/J4892</f>
        <v>0.1768663732934328</v>
      </c>
    </row>
    <row r="4893" spans="1:23" x14ac:dyDescent="0.3">
      <c r="A4893" s="11" t="s">
        <v>14</v>
      </c>
      <c r="B4893" s="11" t="s">
        <v>3152</v>
      </c>
      <c r="C4893" s="11" t="s">
        <v>3154</v>
      </c>
      <c r="D4893" s="11" t="s">
        <v>10729</v>
      </c>
      <c r="E4893" s="11" t="s">
        <v>10730</v>
      </c>
      <c r="F4893" s="12">
        <v>0.25</v>
      </c>
      <c r="G4893" s="33">
        <v>0</v>
      </c>
      <c r="H4893" s="34">
        <v>1.0250999999999999</v>
      </c>
      <c r="I4893" s="34">
        <v>0.33489999999999998</v>
      </c>
      <c r="J4893" s="13">
        <v>20</v>
      </c>
      <c r="K4893" s="13">
        <v>5</v>
      </c>
      <c r="L4893" s="12">
        <v>0.32669999999999999</v>
      </c>
      <c r="M4893" s="14">
        <v>2.0290040500000002</v>
      </c>
      <c r="N4893" s="15">
        <v>1</v>
      </c>
      <c r="O4893" s="16" t="s">
        <v>12</v>
      </c>
      <c r="P4893" s="16">
        <v>0.50714736179999997</v>
      </c>
      <c r="Q4893" s="16">
        <v>0.25</v>
      </c>
      <c r="R4893" s="44"/>
      <c r="S4893" s="42" t="str">
        <f>IF(R4893="","",MAX(R4893,Q4893))</f>
        <v/>
      </c>
      <c r="T4893" s="27">
        <f>IF(A4893="placement",MIN(P4893,IF(S4893="",Q4893,S4893)),"")</f>
        <v>0.25</v>
      </c>
      <c r="U4893" s="14">
        <f>IF($A4893="placement",T4893*J4893,"")</f>
        <v>5</v>
      </c>
      <c r="V4893" s="13">
        <f>IF($A4893="placement",U4893,IF($A4893="site",SUMIF($C:$C,$C4893,$U:$U),IF($A4893="user",SUMIF($B:$B,$B4893,$U:$U),SUM($U:$U))))</f>
        <v>5</v>
      </c>
      <c r="W4893" s="12">
        <f>V4893/J4893</f>
        <v>0.25</v>
      </c>
    </row>
    <row r="4894" spans="1:23" x14ac:dyDescent="0.3">
      <c r="A4894" s="23" t="s">
        <v>14</v>
      </c>
      <c r="B4894" s="23" t="s">
        <v>3266</v>
      </c>
      <c r="C4894" s="23" t="s">
        <v>3268</v>
      </c>
      <c r="D4894" s="32" t="s">
        <v>10769</v>
      </c>
      <c r="E4894" s="23" t="s">
        <v>10770</v>
      </c>
      <c r="F4894" s="27">
        <v>0.25</v>
      </c>
      <c r="G4894" s="24">
        <v>0</v>
      </c>
      <c r="H4894" s="25">
        <v>5.6791999999999998</v>
      </c>
      <c r="I4894" s="25">
        <v>0.46650000000000003</v>
      </c>
      <c r="J4894" s="26">
        <v>20</v>
      </c>
      <c r="K4894" s="26">
        <v>5</v>
      </c>
      <c r="L4894" s="27">
        <v>8.2100000000000006E-2</v>
      </c>
      <c r="M4894" s="28">
        <v>1.44936457</v>
      </c>
      <c r="N4894" s="29">
        <v>1.05</v>
      </c>
      <c r="O4894" s="31" t="s">
        <v>12</v>
      </c>
      <c r="P4894" s="31">
        <v>0.27554459209999999</v>
      </c>
      <c r="Q4894" s="31">
        <v>0.25</v>
      </c>
      <c r="R4894" s="42"/>
      <c r="S4894" s="42" t="str">
        <f>IF(R4894="","",MAX(R4894,Q4894))</f>
        <v/>
      </c>
      <c r="T4894" s="27">
        <f>IF(A4894="placement",MIN(P4894,IF(S4894="",Q4894,S4894)),"")</f>
        <v>0.25</v>
      </c>
      <c r="U4894" s="28">
        <f>IF($A4894="placement",T4894*J4894,"")</f>
        <v>5</v>
      </c>
      <c r="V4894" s="26">
        <f>IF($A4894="placement",U4894,IF($A4894="site",SUMIF($C:$C,$C4894,$U:$U),IF($A4894="user",SUMIF($B:$B,$B4894,$U:$U),SUM($U:$U))))</f>
        <v>5</v>
      </c>
      <c r="W4894" s="27">
        <f>V4894/J4894</f>
        <v>0.25</v>
      </c>
    </row>
    <row r="4895" spans="1:23" x14ac:dyDescent="0.3">
      <c r="A4895" s="23" t="s">
        <v>14</v>
      </c>
      <c r="B4895" s="23" t="s">
        <v>3545</v>
      </c>
      <c r="C4895" s="23" t="s">
        <v>3547</v>
      </c>
      <c r="D4895" s="23" t="s">
        <v>3554</v>
      </c>
      <c r="E4895" s="23" t="s">
        <v>3555</v>
      </c>
      <c r="F4895" s="27">
        <v>0.25</v>
      </c>
      <c r="G4895" s="24">
        <v>0</v>
      </c>
      <c r="H4895" s="25">
        <v>13.6274</v>
      </c>
      <c r="I4895" s="25">
        <v>3.0171000000000001</v>
      </c>
      <c r="J4895" s="26">
        <v>20</v>
      </c>
      <c r="K4895" s="26">
        <v>5</v>
      </c>
      <c r="L4895" s="27">
        <v>0.22140000000000001</v>
      </c>
      <c r="M4895" s="28">
        <v>0.22418144000000001</v>
      </c>
      <c r="N4895" s="29">
        <v>0.14000000000000001</v>
      </c>
      <c r="O4895" s="31" t="s">
        <v>12</v>
      </c>
      <c r="P4895" s="31">
        <v>0.37550585050000002</v>
      </c>
      <c r="Q4895" s="31">
        <v>0.25</v>
      </c>
      <c r="R4895" s="42"/>
      <c r="S4895" s="42" t="str">
        <f>IF(R4895="","",MAX(R4895,Q4895))</f>
        <v/>
      </c>
      <c r="T4895" s="27">
        <f>IF(A4895="placement",MIN(P4895,IF(S4895="",Q4895,S4895)),"")</f>
        <v>0.25</v>
      </c>
      <c r="U4895" s="28">
        <f>IF($A4895="placement",T4895*J4895,"")</f>
        <v>5</v>
      </c>
      <c r="V4895" s="26">
        <f>IF($A4895="placement",U4895,IF($A4895="site",SUMIF($C:$C,$C4895,$U:$U),IF($A4895="user",SUMIF($B:$B,$B4895,$U:$U),SUM($U:$U))))</f>
        <v>5</v>
      </c>
      <c r="W4895" s="27">
        <f>V4895/J4895</f>
        <v>0.25</v>
      </c>
    </row>
    <row r="4896" spans="1:23" x14ac:dyDescent="0.3">
      <c r="A4896" s="23" t="s">
        <v>14</v>
      </c>
      <c r="B4896" s="23" t="s">
        <v>3822</v>
      </c>
      <c r="C4896" s="23" t="s">
        <v>3824</v>
      </c>
      <c r="D4896" s="23" t="s">
        <v>3827</v>
      </c>
      <c r="E4896" s="23" t="s">
        <v>3828</v>
      </c>
      <c r="F4896" s="27">
        <v>0.25</v>
      </c>
      <c r="G4896" s="24">
        <v>0</v>
      </c>
      <c r="H4896" s="25">
        <v>8.2385999999999999</v>
      </c>
      <c r="I4896" s="25">
        <v>1.2844</v>
      </c>
      <c r="J4896" s="26">
        <v>20</v>
      </c>
      <c r="K4896" s="26">
        <v>5</v>
      </c>
      <c r="L4896" s="27">
        <v>0.15590000000000001</v>
      </c>
      <c r="M4896" s="28">
        <v>0.52125021000000005</v>
      </c>
      <c r="N4896" s="29">
        <v>0.3</v>
      </c>
      <c r="O4896" s="31" t="s">
        <v>42</v>
      </c>
      <c r="P4896" s="31">
        <v>0.42446066189999998</v>
      </c>
      <c r="Q4896" s="31">
        <v>0.25</v>
      </c>
      <c r="R4896" s="42"/>
      <c r="S4896" s="42" t="str">
        <f>IF(R4896="","",MAX(R4896,Q4896))</f>
        <v/>
      </c>
      <c r="T4896" s="27">
        <f>IF(A4896="placement",MIN(P4896,IF(S4896="",Q4896,S4896)),"")</f>
        <v>0.25</v>
      </c>
      <c r="U4896" s="28">
        <f>IF($A4896="placement",T4896*J4896,"")</f>
        <v>5</v>
      </c>
      <c r="V4896" s="26">
        <f>IF($A4896="placement",U4896,IF($A4896="site",SUMIF($C:$C,$C4896,$U:$U),IF($A4896="user",SUMIF($B:$B,$B4896,$U:$U),SUM($U:$U))))</f>
        <v>5</v>
      </c>
      <c r="W4896" s="27">
        <f>V4896/J4896</f>
        <v>0.25</v>
      </c>
    </row>
    <row r="4897" spans="1:23" hidden="1" x14ac:dyDescent="0.3">
      <c r="A4897" s="23" t="s">
        <v>13</v>
      </c>
      <c r="B4897" s="23" t="s">
        <v>10047</v>
      </c>
      <c r="C4897" s="23" t="s">
        <v>10048</v>
      </c>
      <c r="D4897" s="23" t="s">
        <v>9898</v>
      </c>
      <c r="E4897" s="23"/>
      <c r="F4897" s="27">
        <v>0.25</v>
      </c>
      <c r="G4897" s="24">
        <v>0</v>
      </c>
      <c r="H4897" s="25">
        <v>19.2149</v>
      </c>
      <c r="I4897" s="25">
        <v>1.5464</v>
      </c>
      <c r="J4897" s="26">
        <v>51</v>
      </c>
      <c r="K4897" s="26">
        <v>13</v>
      </c>
      <c r="L4897" s="27">
        <v>8.0500000000000002E-2</v>
      </c>
      <c r="M4897" s="28">
        <v>1.10900273</v>
      </c>
      <c r="N4897" s="29">
        <v>0.8</v>
      </c>
      <c r="O4897" s="31"/>
      <c r="P4897" s="31">
        <v>0.27863116859999998</v>
      </c>
      <c r="Q4897" s="31">
        <v>0.249999999999999</v>
      </c>
      <c r="R4897" s="42">
        <v>0.3</v>
      </c>
      <c r="S4897" s="42">
        <f>IF(R4897="","",MAX(R4897,Q4897))</f>
        <v>0.3</v>
      </c>
      <c r="T4897" s="27" t="str">
        <f>IF(A4897="placement",MIN(P4897,IF(S4897="",Q4897,S4897)),"")</f>
        <v/>
      </c>
      <c r="U4897" s="28" t="str">
        <f>IF($A4897="placement",T4897*J4897,"")</f>
        <v/>
      </c>
      <c r="V4897" s="26">
        <f>IF($A4897="placement",U4897,IF($A4897="site",SUMIF($C:$C,$C4897,$U:$U),IF($A4897="user",SUMIF($B:$B,$B4897,$U:$U),SUM($U:$U))))</f>
        <v>12.749999999999948</v>
      </c>
      <c r="W4897" s="27">
        <f>V4897/J4897</f>
        <v>0.249999999999999</v>
      </c>
    </row>
    <row r="4898" spans="1:23" hidden="1" x14ac:dyDescent="0.3">
      <c r="A4898" s="23" t="s">
        <v>10</v>
      </c>
      <c r="B4898" s="23" t="s">
        <v>7067</v>
      </c>
      <c r="C4898" s="23" t="s">
        <v>9898</v>
      </c>
      <c r="D4898" s="32" t="s">
        <v>9898</v>
      </c>
      <c r="E4898" s="23"/>
      <c r="F4898" s="27">
        <v>0.33</v>
      </c>
      <c r="G4898" s="24">
        <v>0</v>
      </c>
      <c r="H4898" s="25">
        <v>17.977599999999999</v>
      </c>
      <c r="I4898" s="25">
        <v>0.55940000000000001</v>
      </c>
      <c r="J4898" s="26">
        <v>71</v>
      </c>
      <c r="K4898" s="26">
        <v>13</v>
      </c>
      <c r="L4898" s="27">
        <v>3.1099999999999999E-2</v>
      </c>
      <c r="M4898" s="28">
        <v>4.2487421799999998</v>
      </c>
      <c r="N4898" s="29">
        <v>3.5</v>
      </c>
      <c r="O4898" s="31"/>
      <c r="P4898" s="31">
        <v>0.176226786</v>
      </c>
      <c r="Q4898" s="31">
        <v>0.17622678596653599</v>
      </c>
      <c r="R4898" s="42"/>
      <c r="S4898" s="42" t="str">
        <f>IF(R4898="","",MAX(R4898,Q4898))</f>
        <v/>
      </c>
      <c r="T4898" s="27" t="str">
        <f>IF(A4898="placement",MIN(P4898,IF(S4898="",Q4898,S4898)),"")</f>
        <v/>
      </c>
      <c r="U4898" s="28" t="str">
        <f>IF($A4898="placement",T4898*J4898,"")</f>
        <v/>
      </c>
      <c r="V4898" s="26">
        <f>IF($A4898="placement",U4898,IF($A4898="site",SUMIF($C:$C,$C4898,$U:$U),IF($A4898="user",SUMIF($B:$B,$B4898,$U:$U),SUM($U:$U))))</f>
        <v>12.512101803624056</v>
      </c>
      <c r="W4898" s="27">
        <f>V4898/J4898</f>
        <v>0.17622678596653599</v>
      </c>
    </row>
    <row r="4899" spans="1:23" x14ac:dyDescent="0.3">
      <c r="A4899" s="23" t="s">
        <v>14</v>
      </c>
      <c r="B4899" s="23" t="s">
        <v>3822</v>
      </c>
      <c r="C4899" s="23" t="s">
        <v>3824</v>
      </c>
      <c r="D4899" s="23" t="s">
        <v>3833</v>
      </c>
      <c r="E4899" s="23" t="s">
        <v>3834</v>
      </c>
      <c r="F4899" s="27">
        <v>0.25</v>
      </c>
      <c r="G4899" s="24">
        <v>0</v>
      </c>
      <c r="H4899" s="25">
        <v>11.9724</v>
      </c>
      <c r="I4899" s="25">
        <v>2.0874000000000001</v>
      </c>
      <c r="J4899" s="26">
        <v>20</v>
      </c>
      <c r="K4899" s="26">
        <v>5</v>
      </c>
      <c r="L4899" s="27">
        <v>0.17430000000000001</v>
      </c>
      <c r="M4899" s="28">
        <v>0.31923485000000001</v>
      </c>
      <c r="N4899" s="29">
        <v>0.1</v>
      </c>
      <c r="O4899" s="31" t="s">
        <v>42</v>
      </c>
      <c r="P4899" s="31">
        <v>0.68675099149999996</v>
      </c>
      <c r="Q4899" s="31">
        <v>0.25</v>
      </c>
      <c r="R4899" s="42"/>
      <c r="S4899" s="42" t="str">
        <f>IF(R4899="","",MAX(R4899,Q4899))</f>
        <v/>
      </c>
      <c r="T4899" s="27">
        <f>IF(A4899="placement",MIN(P4899,IF(S4899="",Q4899,S4899)),"")</f>
        <v>0.25</v>
      </c>
      <c r="U4899" s="28">
        <f>IF($A4899="placement",T4899*J4899,"")</f>
        <v>5</v>
      </c>
      <c r="V4899" s="26">
        <f>IF($A4899="placement",U4899,IF($A4899="site",SUMIF($C:$C,$C4899,$U:$U),IF($A4899="user",SUMIF($B:$B,$B4899,$U:$U),SUM($U:$U))))</f>
        <v>5</v>
      </c>
      <c r="W4899" s="27">
        <f>V4899/J4899</f>
        <v>0.25</v>
      </c>
    </row>
    <row r="4900" spans="1:23" hidden="1" x14ac:dyDescent="0.3">
      <c r="A4900" s="23" t="s">
        <v>13</v>
      </c>
      <c r="B4900" s="23" t="s">
        <v>9461</v>
      </c>
      <c r="C4900" s="23" t="s">
        <v>9463</v>
      </c>
      <c r="D4900" s="23" t="s">
        <v>9898</v>
      </c>
      <c r="E4900" s="23"/>
      <c r="F4900" s="27">
        <v>0.34699999999999998</v>
      </c>
      <c r="G4900" s="24">
        <v>0</v>
      </c>
      <c r="H4900" s="25">
        <v>11.3109</v>
      </c>
      <c r="I4900" s="25">
        <v>3.8658000000000001</v>
      </c>
      <c r="J4900" s="26">
        <v>51</v>
      </c>
      <c r="K4900" s="26">
        <v>18</v>
      </c>
      <c r="L4900" s="27">
        <v>0.34179999999999999</v>
      </c>
      <c r="M4900" s="28">
        <v>0.44005100000000003</v>
      </c>
      <c r="N4900" s="29">
        <v>5.5267999999999998E-2</v>
      </c>
      <c r="O4900" s="31"/>
      <c r="P4900" s="31">
        <v>0.8744054657</v>
      </c>
      <c r="Q4900" s="31">
        <v>0.34697896372186698</v>
      </c>
      <c r="R4900" s="42"/>
      <c r="S4900" s="42" t="str">
        <f>IF(R4900="","",MAX(R4900,Q4900))</f>
        <v/>
      </c>
      <c r="T4900" s="27" t="str">
        <f>IF(A4900="placement",MIN(P4900,IF(S4900="",Q4900,S4900)),"")</f>
        <v/>
      </c>
      <c r="U4900" s="28" t="str">
        <f>IF($A4900="placement",T4900*J4900,"")</f>
        <v/>
      </c>
      <c r="V4900" s="26">
        <f>IF($A4900="placement",U4900,IF($A4900="site",SUMIF($C:$C,$C4900,$U:$U),IF($A4900="user",SUMIF($B:$B,$B4900,$U:$U),SUM($U:$U))))</f>
        <v>12.599999999999994</v>
      </c>
      <c r="W4900" s="27">
        <f>V4900/J4900</f>
        <v>0.24705882352941166</v>
      </c>
    </row>
    <row r="4901" spans="1:23" hidden="1" x14ac:dyDescent="0.3">
      <c r="A4901" s="23" t="s">
        <v>10</v>
      </c>
      <c r="B4901" s="23" t="s">
        <v>8382</v>
      </c>
      <c r="C4901" s="23" t="s">
        <v>9898</v>
      </c>
      <c r="D4901" s="32" t="s">
        <v>9898</v>
      </c>
      <c r="E4901" s="23"/>
      <c r="F4901" s="27">
        <v>0.21079999999999999</v>
      </c>
      <c r="G4901" s="24">
        <v>0</v>
      </c>
      <c r="H4901" s="25">
        <v>6.2694000000000001</v>
      </c>
      <c r="I4901" s="25">
        <v>1.5494000000000001</v>
      </c>
      <c r="J4901" s="26">
        <v>161</v>
      </c>
      <c r="K4901" s="26">
        <v>28</v>
      </c>
      <c r="L4901" s="27">
        <v>0.24709999999999999</v>
      </c>
      <c r="M4901" s="28">
        <v>3.4708279599999998</v>
      </c>
      <c r="N4901" s="29">
        <v>2.8489879999999999</v>
      </c>
      <c r="O4901" s="31"/>
      <c r="P4901" s="31">
        <v>0.17916184930000001</v>
      </c>
      <c r="Q4901" s="31">
        <v>0.17916184929578199</v>
      </c>
      <c r="R4901" s="42"/>
      <c r="S4901" s="42" t="str">
        <f>IF(R4901="","",MAX(R4901,Q4901))</f>
        <v/>
      </c>
      <c r="T4901" s="27" t="str">
        <f>IF(A4901="placement",MIN(P4901,IF(S4901="",Q4901,S4901)),"")</f>
        <v/>
      </c>
      <c r="U4901" s="28" t="str">
        <f>IF($A4901="placement",T4901*J4901,"")</f>
        <v/>
      </c>
      <c r="V4901" s="26">
        <f>IF($A4901="placement",U4901,IF($A4901="site",SUMIF($C:$C,$C4901,$U:$U),IF($A4901="user",SUMIF($B:$B,$B4901,$U:$U),SUM($U:$U))))</f>
        <v>28.355098019533589</v>
      </c>
      <c r="W4901" s="27">
        <f>V4901/J4901</f>
        <v>0.17611862123933905</v>
      </c>
    </row>
    <row r="4902" spans="1:23" hidden="1" x14ac:dyDescent="0.3">
      <c r="A4902" s="23" t="s">
        <v>13</v>
      </c>
      <c r="B4902" s="23" t="s">
        <v>9324</v>
      </c>
      <c r="C4902" s="23" t="s">
        <v>9326</v>
      </c>
      <c r="D4902" s="23" t="s">
        <v>9898</v>
      </c>
      <c r="E4902" s="23"/>
      <c r="F4902" s="27">
        <v>0.25</v>
      </c>
      <c r="G4902" s="24">
        <v>0</v>
      </c>
      <c r="H4902" s="25">
        <v>45.313899999999997</v>
      </c>
      <c r="I4902" s="25">
        <v>2.6172</v>
      </c>
      <c r="J4902" s="26">
        <v>50</v>
      </c>
      <c r="K4902" s="26">
        <v>12</v>
      </c>
      <c r="L4902" s="27">
        <v>5.7799999999999997E-2</v>
      </c>
      <c r="M4902" s="28">
        <v>0.63674845000000002</v>
      </c>
      <c r="N4902" s="29">
        <v>0.3</v>
      </c>
      <c r="O4902" s="31"/>
      <c r="P4902" s="31">
        <v>0.52885633340000004</v>
      </c>
      <c r="Q4902" s="31">
        <v>0.249999999999999</v>
      </c>
      <c r="R4902" s="42"/>
      <c r="S4902" s="42" t="str">
        <f>IF(R4902="","",MAX(R4902,Q4902))</f>
        <v/>
      </c>
      <c r="T4902" s="27" t="str">
        <f>IF(A4902="placement",MIN(P4902,IF(S4902="",Q4902,S4902)),"")</f>
        <v/>
      </c>
      <c r="U4902" s="28" t="str">
        <f>IF($A4902="placement",T4902*J4902,"")</f>
        <v/>
      </c>
      <c r="V4902" s="26">
        <f>IF($A4902="placement",U4902,IF($A4902="site",SUMIF($C:$C,$C4902,$U:$U),IF($A4902="user",SUMIF($B:$B,$B4902,$U:$U),SUM($U:$U))))</f>
        <v>12.5</v>
      </c>
      <c r="W4902" s="27">
        <f>V4902/J4902</f>
        <v>0.25</v>
      </c>
    </row>
    <row r="4903" spans="1:23" hidden="1" x14ac:dyDescent="0.3">
      <c r="A4903" s="23" t="s">
        <v>10</v>
      </c>
      <c r="B4903" s="23" t="s">
        <v>540</v>
      </c>
      <c r="C4903" s="23" t="s">
        <v>9898</v>
      </c>
      <c r="D4903" s="23" t="s">
        <v>9898</v>
      </c>
      <c r="E4903" s="23"/>
      <c r="F4903" s="27">
        <v>0.25</v>
      </c>
      <c r="G4903" s="24">
        <v>0</v>
      </c>
      <c r="H4903" s="25">
        <v>24.637599999999999</v>
      </c>
      <c r="I4903" s="25">
        <v>0.44409999999999999</v>
      </c>
      <c r="J4903" s="26">
        <v>18</v>
      </c>
      <c r="K4903" s="26">
        <v>5</v>
      </c>
      <c r="L4903" s="27">
        <v>1.7999999999999999E-2</v>
      </c>
      <c r="M4903" s="28">
        <v>1.3700868399999999</v>
      </c>
      <c r="N4903" s="29">
        <v>0.94823400000000002</v>
      </c>
      <c r="O4903" s="31"/>
      <c r="P4903" s="31">
        <v>0.30790226640000001</v>
      </c>
      <c r="Q4903" s="31">
        <v>0.25</v>
      </c>
      <c r="R4903" s="42"/>
      <c r="S4903" s="42" t="str">
        <f>IF(R4903="","",MAX(R4903,Q4903))</f>
        <v/>
      </c>
      <c r="T4903" s="27" t="str">
        <f>IF(A4903="placement",MIN(P4903,IF(S4903="",Q4903,S4903)),"")</f>
        <v/>
      </c>
      <c r="U4903" s="28" t="str">
        <f>IF($A4903="placement",T4903*J4903,"")</f>
        <v/>
      </c>
      <c r="V4903" s="26">
        <f>IF($A4903="placement",U4903,IF($A4903="site",SUMIF($C:$C,$C4903,$U:$U),IF($A4903="user",SUMIF($B:$B,$B4903,$U:$U),SUM($U:$U))))</f>
        <v>3.1680161940000002</v>
      </c>
      <c r="W4903" s="27">
        <f>V4903/J4903</f>
        <v>0.17600089966666668</v>
      </c>
    </row>
    <row r="4904" spans="1:23" x14ac:dyDescent="0.3">
      <c r="A4904" s="23" t="s">
        <v>14</v>
      </c>
      <c r="B4904" s="23" t="s">
        <v>10833</v>
      </c>
      <c r="C4904" s="23" t="s">
        <v>10834</v>
      </c>
      <c r="D4904" s="23" t="s">
        <v>10841</v>
      </c>
      <c r="E4904" s="23" t="s">
        <v>10842</v>
      </c>
      <c r="F4904" s="27">
        <v>0.25</v>
      </c>
      <c r="G4904" s="24">
        <v>0</v>
      </c>
      <c r="H4904" s="25">
        <v>2.9558</v>
      </c>
      <c r="I4904" s="25">
        <v>0.80789999999999995</v>
      </c>
      <c r="J4904" s="26">
        <v>20</v>
      </c>
      <c r="K4904" s="26">
        <v>5</v>
      </c>
      <c r="L4904" s="27">
        <v>0.27329999999999999</v>
      </c>
      <c r="M4904" s="28">
        <v>0.81658708999999996</v>
      </c>
      <c r="N4904" s="29">
        <v>0.5</v>
      </c>
      <c r="O4904" s="31" t="s">
        <v>12</v>
      </c>
      <c r="P4904" s="31">
        <v>0.38769543940000001</v>
      </c>
      <c r="Q4904" s="31">
        <v>0.25</v>
      </c>
      <c r="R4904" s="42"/>
      <c r="S4904" s="42" t="str">
        <f>IF(R4904="","",MAX(R4904,Q4904))</f>
        <v/>
      </c>
      <c r="T4904" s="27">
        <f>IF(A4904="placement",MIN(P4904,IF(S4904="",Q4904,S4904)),"")</f>
        <v>0.25</v>
      </c>
      <c r="U4904" s="28">
        <f>IF($A4904="placement",T4904*J4904,"")</f>
        <v>5</v>
      </c>
      <c r="V4904" s="26">
        <f>IF($A4904="placement",U4904,IF($A4904="site",SUMIF($C:$C,$C4904,$U:$U),IF($A4904="user",SUMIF($B:$B,$B4904,$U:$U),SUM($U:$U))))</f>
        <v>5</v>
      </c>
      <c r="W4904" s="27">
        <f>V4904/J4904</f>
        <v>0.25</v>
      </c>
    </row>
    <row r="4905" spans="1:23" x14ac:dyDescent="0.3">
      <c r="A4905" s="23" t="s">
        <v>14</v>
      </c>
      <c r="B4905" s="23" t="s">
        <v>4528</v>
      </c>
      <c r="C4905" s="23" t="s">
        <v>4530</v>
      </c>
      <c r="D4905" s="23" t="s">
        <v>4587</v>
      </c>
      <c r="E4905" s="23" t="s">
        <v>4588</v>
      </c>
      <c r="F4905" s="27">
        <v>0.25</v>
      </c>
      <c r="G4905" s="24">
        <v>0</v>
      </c>
      <c r="H4905" s="25">
        <v>14.7859</v>
      </c>
      <c r="I4905" s="25">
        <v>0.67459999999999998</v>
      </c>
      <c r="J4905" s="26">
        <v>20</v>
      </c>
      <c r="K4905" s="26">
        <v>5</v>
      </c>
      <c r="L4905" s="27">
        <v>4.5600000000000002E-2</v>
      </c>
      <c r="M4905" s="28">
        <v>0.96539602000000002</v>
      </c>
      <c r="N4905" s="29">
        <v>0.7</v>
      </c>
      <c r="O4905" s="31" t="s">
        <v>12</v>
      </c>
      <c r="P4905" s="31">
        <v>0.27490896329999998</v>
      </c>
      <c r="Q4905" s="31">
        <v>0.25</v>
      </c>
      <c r="R4905" s="42"/>
      <c r="S4905" s="42" t="str">
        <f>IF(R4905="","",MAX(R4905,Q4905))</f>
        <v/>
      </c>
      <c r="T4905" s="27">
        <f>IF(A4905="placement",MIN(P4905,IF(S4905="",Q4905,S4905)),"")</f>
        <v>0.25</v>
      </c>
      <c r="U4905" s="28">
        <f>IF($A4905="placement",T4905*J4905,"")</f>
        <v>5</v>
      </c>
      <c r="V4905" s="26">
        <f>IF($A4905="placement",U4905,IF($A4905="site",SUMIF($C:$C,$C4905,$U:$U),IF($A4905="user",SUMIF($B:$B,$B4905,$U:$U),SUM($U:$U))))</f>
        <v>5</v>
      </c>
      <c r="W4905" s="27">
        <f>V4905/J4905</f>
        <v>0.25</v>
      </c>
    </row>
    <row r="4906" spans="1:23" x14ac:dyDescent="0.3">
      <c r="A4906" s="23" t="s">
        <v>14</v>
      </c>
      <c r="B4906" s="23" t="s">
        <v>5021</v>
      </c>
      <c r="C4906" s="23" t="s">
        <v>5023</v>
      </c>
      <c r="D4906" s="23" t="s">
        <v>5082</v>
      </c>
      <c r="E4906" s="23" t="s">
        <v>5083</v>
      </c>
      <c r="F4906" s="27">
        <v>0.25</v>
      </c>
      <c r="G4906" s="24">
        <v>1</v>
      </c>
      <c r="H4906" s="25">
        <v>59.698</v>
      </c>
      <c r="I4906" s="25">
        <v>1.6596</v>
      </c>
      <c r="J4906" s="26">
        <v>20</v>
      </c>
      <c r="K4906" s="26">
        <v>5</v>
      </c>
      <c r="L4906" s="27">
        <v>2.7799999999999998E-2</v>
      </c>
      <c r="M4906" s="28">
        <v>0.39597142000000002</v>
      </c>
      <c r="N4906" s="29">
        <v>0.25</v>
      </c>
      <c r="O4906" s="31" t="s">
        <v>42</v>
      </c>
      <c r="P4906" s="31">
        <v>0.36864130429999997</v>
      </c>
      <c r="Q4906" s="31">
        <v>0.25</v>
      </c>
      <c r="R4906" s="42"/>
      <c r="S4906" s="42" t="str">
        <f>IF(R4906="","",MAX(R4906,Q4906))</f>
        <v/>
      </c>
      <c r="T4906" s="27">
        <f>IF(A4906="placement",MIN(P4906,IF(S4906="",Q4906,S4906)),"")</f>
        <v>0.25</v>
      </c>
      <c r="U4906" s="28">
        <f>IF($A4906="placement",T4906*J4906,"")</f>
        <v>5</v>
      </c>
      <c r="V4906" s="23">
        <f>IF($A4906="placement",U4906,IF($A4906="site",SUMIF($C:$C,$C4906,$U:$U),IF($A4906="user",SUMIF($B:$B,$B4906,$U:$U),SUM($U:$U))))</f>
        <v>5</v>
      </c>
      <c r="W4906" s="27">
        <f>V4906/J4906</f>
        <v>0.25</v>
      </c>
    </row>
    <row r="4907" spans="1:23" x14ac:dyDescent="0.3">
      <c r="A4907" s="23" t="s">
        <v>14</v>
      </c>
      <c r="B4907" s="23" t="s">
        <v>5021</v>
      </c>
      <c r="C4907" s="23" t="s">
        <v>5023</v>
      </c>
      <c r="D4907" s="23" t="s">
        <v>5116</v>
      </c>
      <c r="E4907" s="23" t="s">
        <v>5117</v>
      </c>
      <c r="F4907" s="27">
        <v>0.25</v>
      </c>
      <c r="G4907" s="24">
        <v>1</v>
      </c>
      <c r="H4907" s="25">
        <v>59.0946</v>
      </c>
      <c r="I4907" s="25">
        <v>1.6233</v>
      </c>
      <c r="J4907" s="26">
        <v>20</v>
      </c>
      <c r="K4907" s="26">
        <v>5</v>
      </c>
      <c r="L4907" s="27">
        <v>2.75E-2</v>
      </c>
      <c r="M4907" s="28">
        <v>0.40922291999999999</v>
      </c>
      <c r="N4907" s="29">
        <v>0.25</v>
      </c>
      <c r="O4907" s="31" t="s">
        <v>42</v>
      </c>
      <c r="P4907" s="31">
        <v>0.38908602149999999</v>
      </c>
      <c r="Q4907" s="31">
        <v>0.25</v>
      </c>
      <c r="R4907" s="42"/>
      <c r="S4907" s="42" t="str">
        <f>IF(R4907="","",MAX(R4907,Q4907))</f>
        <v/>
      </c>
      <c r="T4907" s="27">
        <f>IF(A4907="placement",MIN(P4907,IF(S4907="",Q4907,S4907)),"")</f>
        <v>0.25</v>
      </c>
      <c r="U4907" s="28">
        <f>IF($A4907="placement",T4907*J4907,"")</f>
        <v>5</v>
      </c>
      <c r="V4907" s="26">
        <f>IF($A4907="placement",U4907,IF($A4907="site",SUMIF($C:$C,$C4907,$U:$U),IF($A4907="user",SUMIF($B:$B,$B4907,$U:$U),SUM($U:$U))))</f>
        <v>5</v>
      </c>
      <c r="W4907" s="27">
        <f>V4907/J4907</f>
        <v>0.25</v>
      </c>
    </row>
    <row r="4908" spans="1:23" x14ac:dyDescent="0.3">
      <c r="A4908" s="23" t="s">
        <v>14</v>
      </c>
      <c r="B4908" s="23" t="s">
        <v>5021</v>
      </c>
      <c r="C4908" s="23" t="s">
        <v>5023</v>
      </c>
      <c r="D4908" s="32" t="s">
        <v>5132</v>
      </c>
      <c r="E4908" s="23" t="s">
        <v>5133</v>
      </c>
      <c r="F4908" s="27">
        <v>0.25</v>
      </c>
      <c r="G4908" s="24">
        <v>1</v>
      </c>
      <c r="H4908" s="25">
        <v>59.265900000000002</v>
      </c>
      <c r="I4908" s="25">
        <v>1.6836</v>
      </c>
      <c r="J4908" s="26">
        <v>20</v>
      </c>
      <c r="K4908" s="26">
        <v>5</v>
      </c>
      <c r="L4908" s="27">
        <v>2.8400000000000002E-2</v>
      </c>
      <c r="M4908" s="28">
        <v>0.39117521999999999</v>
      </c>
      <c r="N4908" s="29">
        <v>0.25</v>
      </c>
      <c r="O4908" s="31" t="s">
        <v>42</v>
      </c>
      <c r="P4908" s="31">
        <v>0.36090021690000001</v>
      </c>
      <c r="Q4908" s="31">
        <v>0.25</v>
      </c>
      <c r="R4908" s="42"/>
      <c r="S4908" s="42" t="str">
        <f>IF(R4908="","",MAX(R4908,Q4908))</f>
        <v/>
      </c>
      <c r="T4908" s="27">
        <f>IF(A4908="placement",MIN(P4908,IF(S4908="",Q4908,S4908)),"")</f>
        <v>0.25</v>
      </c>
      <c r="U4908" s="28">
        <f>IF($A4908="placement",T4908*J4908,"")</f>
        <v>5</v>
      </c>
      <c r="V4908" s="26">
        <f>IF($A4908="placement",U4908,IF($A4908="site",SUMIF($C:$C,$C4908,$U:$U),IF($A4908="user",SUMIF($B:$B,$B4908,$U:$U),SUM($U:$U))))</f>
        <v>5</v>
      </c>
      <c r="W4908" s="27">
        <f>V4908/J4908</f>
        <v>0.25</v>
      </c>
    </row>
    <row r="4909" spans="1:23" x14ac:dyDescent="0.3">
      <c r="A4909" s="23" t="s">
        <v>14</v>
      </c>
      <c r="B4909" s="23" t="s">
        <v>5021</v>
      </c>
      <c r="C4909" s="23" t="s">
        <v>5023</v>
      </c>
      <c r="D4909" s="23" t="s">
        <v>5194</v>
      </c>
      <c r="E4909" s="23" t="s">
        <v>5195</v>
      </c>
      <c r="F4909" s="27">
        <v>0.25</v>
      </c>
      <c r="G4909" s="24">
        <v>1</v>
      </c>
      <c r="H4909" s="25">
        <v>48.542000000000002</v>
      </c>
      <c r="I4909" s="25">
        <v>9.4582999999999995</v>
      </c>
      <c r="J4909" s="26">
        <v>20</v>
      </c>
      <c r="K4909" s="26">
        <v>5</v>
      </c>
      <c r="L4909" s="27">
        <v>0.1948</v>
      </c>
      <c r="M4909" s="28">
        <v>6.8798330000000005E-2</v>
      </c>
      <c r="N4909" s="29">
        <v>0.01</v>
      </c>
      <c r="O4909" s="31" t="s">
        <v>12</v>
      </c>
      <c r="P4909" s="31">
        <v>0.85464764000000004</v>
      </c>
      <c r="Q4909" s="31">
        <v>0.25</v>
      </c>
      <c r="R4909" s="42"/>
      <c r="S4909" s="42" t="str">
        <f>IF(R4909="","",MAX(R4909,Q4909))</f>
        <v/>
      </c>
      <c r="T4909" s="27">
        <f>IF(A4909="placement",MIN(P4909,IF(S4909="",Q4909,S4909)),"")</f>
        <v>0.25</v>
      </c>
      <c r="U4909" s="28">
        <f>IF($A4909="placement",T4909*J4909,"")</f>
        <v>5</v>
      </c>
      <c r="V4909" s="26">
        <f>IF($A4909="placement",U4909,IF($A4909="site",SUMIF($C:$C,$C4909,$U:$U),IF($A4909="user",SUMIF($B:$B,$B4909,$U:$U),SUM($U:$U))))</f>
        <v>5</v>
      </c>
      <c r="W4909" s="27">
        <f>V4909/J4909</f>
        <v>0.25</v>
      </c>
    </row>
    <row r="4910" spans="1:23" x14ac:dyDescent="0.3">
      <c r="A4910" s="23" t="s">
        <v>14</v>
      </c>
      <c r="B4910" s="23" t="s">
        <v>5418</v>
      </c>
      <c r="C4910" s="23" t="s">
        <v>5420</v>
      </c>
      <c r="D4910" s="23" t="s">
        <v>5477</v>
      </c>
      <c r="E4910" s="23" t="s">
        <v>5478</v>
      </c>
      <c r="F4910" s="27">
        <v>0.25</v>
      </c>
      <c r="G4910" s="24">
        <v>0</v>
      </c>
      <c r="H4910" s="25">
        <v>37.683999999999997</v>
      </c>
      <c r="I4910" s="25">
        <v>1.3761000000000001</v>
      </c>
      <c r="J4910" s="26">
        <v>20</v>
      </c>
      <c r="K4910" s="26">
        <v>5</v>
      </c>
      <c r="L4910" s="27">
        <v>3.6499999999999998E-2</v>
      </c>
      <c r="M4910" s="28">
        <v>0.49369874000000002</v>
      </c>
      <c r="N4910" s="29">
        <v>0.25</v>
      </c>
      <c r="O4910" s="31" t="s">
        <v>42</v>
      </c>
      <c r="P4910" s="31">
        <v>0.4936183187</v>
      </c>
      <c r="Q4910" s="31">
        <v>0.25</v>
      </c>
      <c r="R4910" s="42"/>
      <c r="S4910" s="42" t="str">
        <f>IF(R4910="","",MAX(R4910,Q4910))</f>
        <v/>
      </c>
      <c r="T4910" s="27">
        <f>IF(A4910="placement",MIN(P4910,IF(S4910="",Q4910,S4910)),"")</f>
        <v>0.25</v>
      </c>
      <c r="U4910" s="28">
        <f>IF($A4910="placement",T4910*J4910,"")</f>
        <v>5</v>
      </c>
      <c r="V4910" s="26">
        <f>IF($A4910="placement",U4910,IF($A4910="site",SUMIF($C:$C,$C4910,$U:$U),IF($A4910="user",SUMIF($B:$B,$B4910,$U:$U),SUM($U:$U))))</f>
        <v>5</v>
      </c>
      <c r="W4910" s="27">
        <f>V4910/J4910</f>
        <v>0.25</v>
      </c>
    </row>
    <row r="4911" spans="1:23" x14ac:dyDescent="0.3">
      <c r="A4911" s="23" t="s">
        <v>14</v>
      </c>
      <c r="B4911" s="23" t="s">
        <v>7689</v>
      </c>
      <c r="C4911" s="23" t="s">
        <v>7690</v>
      </c>
      <c r="D4911" s="23" t="s">
        <v>7737</v>
      </c>
      <c r="E4911" s="23" t="s">
        <v>7738</v>
      </c>
      <c r="F4911" s="27">
        <v>0.25</v>
      </c>
      <c r="G4911" s="24">
        <v>0</v>
      </c>
      <c r="H4911" s="25">
        <v>19.7531</v>
      </c>
      <c r="I4911" s="25">
        <v>1.8303</v>
      </c>
      <c r="J4911" s="26">
        <v>20</v>
      </c>
      <c r="K4911" s="26">
        <v>5</v>
      </c>
      <c r="L4911" s="27">
        <v>9.2700000000000005E-2</v>
      </c>
      <c r="M4911" s="28">
        <v>0.37261941999999998</v>
      </c>
      <c r="N4911" s="29">
        <v>0.25</v>
      </c>
      <c r="O4911" s="31" t="s">
        <v>12</v>
      </c>
      <c r="P4911" s="31">
        <v>0.32907415169999998</v>
      </c>
      <c r="Q4911" s="31">
        <v>0.25</v>
      </c>
      <c r="R4911" s="42"/>
      <c r="S4911" s="42" t="str">
        <f>IF(R4911="","",MAX(R4911,Q4911))</f>
        <v/>
      </c>
      <c r="T4911" s="27">
        <f>IF(A4911="placement",MIN(P4911,IF(S4911="",Q4911,S4911)),"")</f>
        <v>0.25</v>
      </c>
      <c r="U4911" s="28">
        <f>IF($A4911="placement",T4911*J4911,"")</f>
        <v>5</v>
      </c>
      <c r="V4911" s="26">
        <f>IF($A4911="placement",U4911,IF($A4911="site",SUMIF($C:$C,$C4911,$U:$U),IF($A4911="user",SUMIF($B:$B,$B4911,$U:$U),SUM($U:$U))))</f>
        <v>5</v>
      </c>
      <c r="W4911" s="27">
        <f>V4911/J4911</f>
        <v>0.25</v>
      </c>
    </row>
    <row r="4912" spans="1:23" x14ac:dyDescent="0.3">
      <c r="A4912" s="23" t="s">
        <v>14</v>
      </c>
      <c r="B4912" s="23" t="s">
        <v>8145</v>
      </c>
      <c r="C4912" s="23" t="s">
        <v>8147</v>
      </c>
      <c r="D4912" s="23" t="s">
        <v>8148</v>
      </c>
      <c r="E4912" s="23" t="s">
        <v>8146</v>
      </c>
      <c r="F4912" s="27">
        <v>0.25</v>
      </c>
      <c r="G4912" s="24">
        <v>0</v>
      </c>
      <c r="H4912" s="25">
        <v>4.6230000000000002</v>
      </c>
      <c r="I4912" s="25">
        <v>0.4617</v>
      </c>
      <c r="J4912" s="26">
        <v>20</v>
      </c>
      <c r="K4912" s="26">
        <v>5</v>
      </c>
      <c r="L4912" s="27">
        <v>9.9900000000000003E-2</v>
      </c>
      <c r="M4912" s="28">
        <v>1.4157487600000001</v>
      </c>
      <c r="N4912" s="29">
        <v>1</v>
      </c>
      <c r="O4912" s="31" t="s">
        <v>42</v>
      </c>
      <c r="P4912" s="31">
        <v>0.29365998650000003</v>
      </c>
      <c r="Q4912" s="31">
        <v>0.25</v>
      </c>
      <c r="R4912" s="42"/>
      <c r="S4912" s="42" t="str">
        <f>IF(R4912="","",MAX(R4912,Q4912))</f>
        <v/>
      </c>
      <c r="T4912" s="27">
        <f>IF(A4912="placement",MIN(P4912,IF(S4912="",Q4912,S4912)),"")</f>
        <v>0.25</v>
      </c>
      <c r="U4912" s="28">
        <f>IF($A4912="placement",T4912*J4912,"")</f>
        <v>5</v>
      </c>
      <c r="V4912" s="26">
        <f>IF($A4912="placement",U4912,IF($A4912="site",SUMIF($C:$C,$C4912,$U:$U),IF($A4912="user",SUMIF($B:$B,$B4912,$U:$U),SUM($U:$U))))</f>
        <v>5</v>
      </c>
      <c r="W4912" s="27">
        <f>V4912/J4912</f>
        <v>0.25</v>
      </c>
    </row>
    <row r="4913" spans="1:23" x14ac:dyDescent="0.3">
      <c r="A4913" s="23" t="s">
        <v>14</v>
      </c>
      <c r="B4913" s="23" t="s">
        <v>8499</v>
      </c>
      <c r="C4913" s="23" t="s">
        <v>8500</v>
      </c>
      <c r="D4913" s="23" t="s">
        <v>8537</v>
      </c>
      <c r="E4913" s="23" t="s">
        <v>8538</v>
      </c>
      <c r="F4913" s="27">
        <v>0.25</v>
      </c>
      <c r="G4913" s="24">
        <v>0</v>
      </c>
      <c r="H4913" s="25">
        <v>23.0807</v>
      </c>
      <c r="I4913" s="25">
        <v>3.4819</v>
      </c>
      <c r="J4913" s="26">
        <v>20</v>
      </c>
      <c r="K4913" s="26">
        <v>5</v>
      </c>
      <c r="L4913" s="27">
        <v>0.15090000000000001</v>
      </c>
      <c r="M4913" s="28">
        <v>0.19191728999999999</v>
      </c>
      <c r="N4913" s="29">
        <v>0.01</v>
      </c>
      <c r="O4913" s="31" t="s">
        <v>12</v>
      </c>
      <c r="P4913" s="31">
        <v>0.94789421929999995</v>
      </c>
      <c r="Q4913" s="31">
        <v>0.25</v>
      </c>
      <c r="R4913" s="42"/>
      <c r="S4913" s="42" t="str">
        <f>IF(R4913="","",MAX(R4913,Q4913))</f>
        <v/>
      </c>
      <c r="T4913" s="27">
        <f>IF(A4913="placement",MIN(P4913,IF(S4913="",Q4913,S4913)),"")</f>
        <v>0.25</v>
      </c>
      <c r="U4913" s="28">
        <f>IF($A4913="placement",T4913*J4913,"")</f>
        <v>5</v>
      </c>
      <c r="V4913" s="26">
        <f>IF($A4913="placement",U4913,IF($A4913="site",SUMIF($C:$C,$C4913,$U:$U),IF($A4913="user",SUMIF($B:$B,$B4913,$U:$U),SUM($U:$U))))</f>
        <v>5</v>
      </c>
      <c r="W4913" s="27">
        <f>V4913/J4913</f>
        <v>0.25</v>
      </c>
    </row>
    <row r="4914" spans="1:23" x14ac:dyDescent="0.3">
      <c r="A4914" s="23" t="s">
        <v>14</v>
      </c>
      <c r="B4914" s="23" t="s">
        <v>8499</v>
      </c>
      <c r="C4914" s="23" t="s">
        <v>8500</v>
      </c>
      <c r="D4914" s="23" t="s">
        <v>8541</v>
      </c>
      <c r="E4914" s="23" t="s">
        <v>8542</v>
      </c>
      <c r="F4914" s="27">
        <v>0.25</v>
      </c>
      <c r="G4914" s="24">
        <v>0</v>
      </c>
      <c r="H4914" s="25">
        <v>11.917999999999999</v>
      </c>
      <c r="I4914" s="25">
        <v>1.6334</v>
      </c>
      <c r="J4914" s="26">
        <v>20</v>
      </c>
      <c r="K4914" s="26">
        <v>5</v>
      </c>
      <c r="L4914" s="27">
        <v>0.13700000000000001</v>
      </c>
      <c r="M4914" s="28">
        <v>0.41419513000000002</v>
      </c>
      <c r="N4914" s="29">
        <v>0.2</v>
      </c>
      <c r="O4914" s="31" t="s">
        <v>12</v>
      </c>
      <c r="P4914" s="31">
        <v>0.5171357983</v>
      </c>
      <c r="Q4914" s="31">
        <v>0.25</v>
      </c>
      <c r="R4914" s="42"/>
      <c r="S4914" s="42" t="str">
        <f>IF(R4914="","",MAX(R4914,Q4914))</f>
        <v/>
      </c>
      <c r="T4914" s="27">
        <f>IF(A4914="placement",MIN(P4914,IF(S4914="",Q4914,S4914)),"")</f>
        <v>0.25</v>
      </c>
      <c r="U4914" s="28">
        <f>IF($A4914="placement",T4914*J4914,"")</f>
        <v>5</v>
      </c>
      <c r="V4914" s="26">
        <f>IF($A4914="placement",U4914,IF($A4914="site",SUMIF($C:$C,$C4914,$U:$U),IF($A4914="user",SUMIF($B:$B,$B4914,$U:$U),SUM($U:$U))))</f>
        <v>5</v>
      </c>
      <c r="W4914" s="27">
        <f>V4914/J4914</f>
        <v>0.25</v>
      </c>
    </row>
    <row r="4915" spans="1:23" x14ac:dyDescent="0.3">
      <c r="A4915" s="23" t="s">
        <v>14</v>
      </c>
      <c r="B4915" s="23" t="s">
        <v>9367</v>
      </c>
      <c r="C4915" s="23" t="s">
        <v>9369</v>
      </c>
      <c r="D4915" s="23" t="s">
        <v>9376</v>
      </c>
      <c r="E4915" s="23" t="s">
        <v>9377</v>
      </c>
      <c r="F4915" s="27">
        <v>0.25</v>
      </c>
      <c r="G4915" s="24">
        <v>0</v>
      </c>
      <c r="H4915" s="25">
        <v>2.0726</v>
      </c>
      <c r="I4915" s="25">
        <v>0.36270000000000002</v>
      </c>
      <c r="J4915" s="26">
        <v>20</v>
      </c>
      <c r="K4915" s="26">
        <v>5</v>
      </c>
      <c r="L4915" s="27">
        <v>0.17499999999999999</v>
      </c>
      <c r="M4915" s="28">
        <v>1.85884206</v>
      </c>
      <c r="N4915" s="29">
        <v>1.25</v>
      </c>
      <c r="O4915" s="31" t="s">
        <v>12</v>
      </c>
      <c r="P4915" s="31">
        <v>0.32753835069999998</v>
      </c>
      <c r="Q4915" s="31">
        <v>0.25</v>
      </c>
      <c r="R4915" s="42"/>
      <c r="S4915" s="42" t="str">
        <f>IF(R4915="","",MAX(R4915,Q4915))</f>
        <v/>
      </c>
      <c r="T4915" s="27">
        <f>IF(A4915="placement",MIN(P4915,IF(S4915="",Q4915,S4915)),"")</f>
        <v>0.25</v>
      </c>
      <c r="U4915" s="28">
        <f>IF($A4915="placement",T4915*J4915,"")</f>
        <v>5</v>
      </c>
      <c r="V4915" s="26">
        <f>IF($A4915="placement",U4915,IF($A4915="site",SUMIF($C:$C,$C4915,$U:$U),IF($A4915="user",SUMIF($B:$B,$B4915,$U:$U),SUM($U:$U))))</f>
        <v>5</v>
      </c>
      <c r="W4915" s="27">
        <f>V4915/J4915</f>
        <v>0.25</v>
      </c>
    </row>
    <row r="4916" spans="1:23" x14ac:dyDescent="0.3">
      <c r="A4916" s="23" t="s">
        <v>14</v>
      </c>
      <c r="B4916" s="23" t="s">
        <v>9383</v>
      </c>
      <c r="C4916" s="23" t="s">
        <v>9385</v>
      </c>
      <c r="D4916" s="23" t="s">
        <v>9394</v>
      </c>
      <c r="E4916" s="23" t="s">
        <v>9395</v>
      </c>
      <c r="F4916" s="27">
        <v>0.25</v>
      </c>
      <c r="G4916" s="24">
        <v>0</v>
      </c>
      <c r="H4916" s="25">
        <v>5.0411000000000001</v>
      </c>
      <c r="I4916" s="25">
        <v>0.88439999999999996</v>
      </c>
      <c r="J4916" s="26">
        <v>20</v>
      </c>
      <c r="K4916" s="26">
        <v>5</v>
      </c>
      <c r="L4916" s="27">
        <v>0.1754</v>
      </c>
      <c r="M4916" s="28">
        <v>0.75919884000000004</v>
      </c>
      <c r="N4916" s="29">
        <v>0.5</v>
      </c>
      <c r="O4916" s="31" t="s">
        <v>12</v>
      </c>
      <c r="P4916" s="31">
        <v>0.3414110038</v>
      </c>
      <c r="Q4916" s="31">
        <v>0.25</v>
      </c>
      <c r="R4916" s="42"/>
      <c r="S4916" s="42" t="str">
        <f>IF(R4916="","",MAX(R4916,Q4916))</f>
        <v/>
      </c>
      <c r="T4916" s="27">
        <f>IF(A4916="placement",MIN(P4916,IF(S4916="",Q4916,S4916)),"")</f>
        <v>0.25</v>
      </c>
      <c r="U4916" s="28">
        <f>IF($A4916="placement",T4916*J4916,"")</f>
        <v>5</v>
      </c>
      <c r="V4916" s="26">
        <f>IF($A4916="placement",U4916,IF($A4916="site",SUMIF($C:$C,$C4916,$U:$U),IF($A4916="user",SUMIF($B:$B,$B4916,$U:$U),SUM($U:$U))))</f>
        <v>5</v>
      </c>
      <c r="W4916" s="27">
        <f>V4916/J4916</f>
        <v>0.25</v>
      </c>
    </row>
    <row r="4917" spans="1:23" x14ac:dyDescent="0.3">
      <c r="A4917" s="23" t="s">
        <v>14</v>
      </c>
      <c r="B4917" s="23" t="s">
        <v>2619</v>
      </c>
      <c r="C4917" s="23" t="s">
        <v>2621</v>
      </c>
      <c r="D4917" s="23" t="s">
        <v>2813</v>
      </c>
      <c r="E4917" s="23" t="s">
        <v>2814</v>
      </c>
      <c r="F4917" s="27">
        <v>0.25</v>
      </c>
      <c r="G4917" s="24">
        <v>0</v>
      </c>
      <c r="H4917" s="25">
        <v>28.090599999999998</v>
      </c>
      <c r="I4917" s="25">
        <v>1.2958000000000001</v>
      </c>
      <c r="J4917" s="26">
        <v>20</v>
      </c>
      <c r="K4917" s="26">
        <v>5</v>
      </c>
      <c r="L4917" s="27">
        <v>4.6100000000000002E-2</v>
      </c>
      <c r="M4917" s="28">
        <v>0.52559396000000003</v>
      </c>
      <c r="N4917" s="29">
        <v>0.3</v>
      </c>
      <c r="O4917" s="31" t="s">
        <v>12</v>
      </c>
      <c r="P4917" s="31">
        <v>0.42921718339999998</v>
      </c>
      <c r="Q4917" s="31">
        <v>0.249999999999999</v>
      </c>
      <c r="R4917" s="42"/>
      <c r="S4917" s="42" t="str">
        <f>IF(R4917="","",MAX(R4917,Q4917))</f>
        <v/>
      </c>
      <c r="T4917" s="27">
        <f>IF(A4917="placement",MIN(P4917,IF(S4917="",Q4917,S4917)),"")</f>
        <v>0.249999999999999</v>
      </c>
      <c r="U4917" s="28">
        <f>IF($A4917="placement",T4917*J4917,"")</f>
        <v>4.9999999999999805</v>
      </c>
      <c r="V4917" s="26">
        <f>IF($A4917="placement",U4917,IF($A4917="site",SUMIF($C:$C,$C4917,$U:$U),IF($A4917="user",SUMIF($B:$B,$B4917,$U:$U),SUM($U:$U))))</f>
        <v>4.9999999999999805</v>
      </c>
      <c r="W4917" s="27">
        <f>V4917/J4917</f>
        <v>0.24999999999999903</v>
      </c>
    </row>
    <row r="4918" spans="1:23" x14ac:dyDescent="0.3">
      <c r="A4918" s="11" t="s">
        <v>14</v>
      </c>
      <c r="B4918" s="11" t="s">
        <v>3266</v>
      </c>
      <c r="C4918" s="11" t="s">
        <v>3268</v>
      </c>
      <c r="D4918" s="11" t="s">
        <v>10773</v>
      </c>
      <c r="E4918" s="11" t="s">
        <v>10774</v>
      </c>
      <c r="F4918" s="12">
        <v>0.25</v>
      </c>
      <c r="G4918" s="33">
        <v>0</v>
      </c>
      <c r="H4918" s="34">
        <v>7.1016000000000004</v>
      </c>
      <c r="I4918" s="34">
        <v>0.96489999999999998</v>
      </c>
      <c r="J4918" s="13">
        <v>20</v>
      </c>
      <c r="K4918" s="13">
        <v>5</v>
      </c>
      <c r="L4918" s="12">
        <v>0.13589999999999999</v>
      </c>
      <c r="M4918" s="14">
        <v>0.68516544999999995</v>
      </c>
      <c r="N4918" s="15">
        <v>0.5</v>
      </c>
      <c r="O4918" s="16" t="s">
        <v>12</v>
      </c>
      <c r="P4918" s="16">
        <v>0.27024924639999998</v>
      </c>
      <c r="Q4918" s="16">
        <v>0.249999999999999</v>
      </c>
      <c r="R4918" s="44"/>
      <c r="S4918" s="42" t="str">
        <f>IF(R4918="","",MAX(R4918,Q4918))</f>
        <v/>
      </c>
      <c r="T4918" s="27">
        <f>IF(A4918="placement",MIN(P4918,IF(S4918="",Q4918,S4918)),"")</f>
        <v>0.249999999999999</v>
      </c>
      <c r="U4918" s="14">
        <f>IF($A4918="placement",T4918*J4918,"")</f>
        <v>4.9999999999999805</v>
      </c>
      <c r="V4918" s="13">
        <f>IF($A4918="placement",U4918,IF($A4918="site",SUMIF($C:$C,$C4918,$U:$U),IF($A4918="user",SUMIF($B:$B,$B4918,$U:$U),SUM($U:$U))))</f>
        <v>4.9999999999999805</v>
      </c>
      <c r="W4918" s="12">
        <f>V4918/J4918</f>
        <v>0.24999999999999903</v>
      </c>
    </row>
    <row r="4919" spans="1:23" hidden="1" x14ac:dyDescent="0.3">
      <c r="A4919" s="23" t="s">
        <v>13</v>
      </c>
      <c r="B4919" s="23" t="s">
        <v>5586</v>
      </c>
      <c r="C4919" s="23" t="s">
        <v>5587</v>
      </c>
      <c r="D4919" s="23" t="s">
        <v>9898</v>
      </c>
      <c r="E4919" s="23"/>
      <c r="F4919" s="27">
        <v>0.25</v>
      </c>
      <c r="G4919" s="24">
        <v>0</v>
      </c>
      <c r="H4919" s="25">
        <v>2.6061000000000001</v>
      </c>
      <c r="I4919" s="25">
        <v>0.63109999999999999</v>
      </c>
      <c r="J4919" s="26">
        <v>49</v>
      </c>
      <c r="K4919" s="26">
        <v>11</v>
      </c>
      <c r="L4919" s="27">
        <v>0.2422</v>
      </c>
      <c r="M4919" s="28">
        <v>2.5679343499999998</v>
      </c>
      <c r="N4919" s="29">
        <v>2</v>
      </c>
      <c r="O4919" s="31"/>
      <c r="P4919" s="31">
        <v>0.2211638906</v>
      </c>
      <c r="Q4919" s="31">
        <v>0.22116389056625299</v>
      </c>
      <c r="R4919" s="42"/>
      <c r="S4919" s="42" t="str">
        <f>IF(R4919="","",MAX(R4919,Q4919))</f>
        <v/>
      </c>
      <c r="T4919" s="27" t="str">
        <f>IF(A4919="placement",MIN(P4919,IF(S4919="",Q4919,S4919)),"")</f>
        <v/>
      </c>
      <c r="U4919" s="28" t="str">
        <f>IF($A4919="placement",T4919*J4919,"")</f>
        <v/>
      </c>
      <c r="V4919" s="26">
        <f>IF($A4919="placement",U4919,IF($A4919="site",SUMIF($C:$C,$C4919,$U:$U),IF($A4919="user",SUMIF($B:$B,$B4919,$U:$U),SUM($U:$U))))</f>
        <v>10.837030637746397</v>
      </c>
      <c r="W4919" s="27">
        <f>V4919/J4919</f>
        <v>0.22116389056625299</v>
      </c>
    </row>
    <row r="4920" spans="1:23" hidden="1" x14ac:dyDescent="0.3">
      <c r="A4920" s="23" t="s">
        <v>10</v>
      </c>
      <c r="B4920" s="23" t="s">
        <v>3923</v>
      </c>
      <c r="C4920" s="23" t="s">
        <v>9898</v>
      </c>
      <c r="D4920" s="23" t="s">
        <v>9898</v>
      </c>
      <c r="E4920" s="23"/>
      <c r="F4920" s="27">
        <v>0.25</v>
      </c>
      <c r="G4920" s="24">
        <v>0</v>
      </c>
      <c r="H4920" s="25">
        <v>57.518999999999998</v>
      </c>
      <c r="I4920" s="25">
        <v>0.75839999999999996</v>
      </c>
      <c r="J4920" s="26">
        <v>26</v>
      </c>
      <c r="K4920" s="26">
        <v>6</v>
      </c>
      <c r="L4920" s="27">
        <v>1.32E-2</v>
      </c>
      <c r="M4920" s="28">
        <v>1.13976641</v>
      </c>
      <c r="N4920" s="29">
        <v>0.74432500000000001</v>
      </c>
      <c r="O4920" s="31"/>
      <c r="P4920" s="31">
        <v>0.34694952229999998</v>
      </c>
      <c r="Q4920" s="31">
        <v>0.25</v>
      </c>
      <c r="R4920" s="42"/>
      <c r="S4920" s="42" t="str">
        <f>IF(R4920="","",MAX(R4920,Q4920))</f>
        <v/>
      </c>
      <c r="T4920" s="27" t="str">
        <f>IF(A4920="placement",MIN(P4920,IF(S4920="",Q4920,S4920)),"")</f>
        <v/>
      </c>
      <c r="U4920" s="28" t="str">
        <f>IF($A4920="placement",T4920*J4920,"")</f>
        <v/>
      </c>
      <c r="V4920" s="26">
        <f>IF($A4920="placement",U4920,IF($A4920="site",SUMIF($C:$C,$C4920,$U:$U),IF($A4920="user",SUMIF($B:$B,$B4920,$U:$U),SUM($U:$U))))</f>
        <v>4.5</v>
      </c>
      <c r="W4920" s="27">
        <f>V4920/J4920</f>
        <v>0.17307692307692307</v>
      </c>
    </row>
    <row r="4921" spans="1:23" x14ac:dyDescent="0.3">
      <c r="A4921" s="23" t="s">
        <v>14</v>
      </c>
      <c r="B4921" s="23" t="s">
        <v>4528</v>
      </c>
      <c r="C4921" s="23" t="s">
        <v>4530</v>
      </c>
      <c r="D4921" s="23" t="s">
        <v>4555</v>
      </c>
      <c r="E4921" s="23" t="s">
        <v>4556</v>
      </c>
      <c r="F4921" s="27">
        <v>0.25</v>
      </c>
      <c r="G4921" s="24">
        <v>0</v>
      </c>
      <c r="H4921" s="25">
        <v>11.6434</v>
      </c>
      <c r="I4921" s="25">
        <v>0.59709999999999996</v>
      </c>
      <c r="J4921" s="26">
        <v>20</v>
      </c>
      <c r="K4921" s="26">
        <v>5</v>
      </c>
      <c r="L4921" s="27">
        <v>5.1299999999999998E-2</v>
      </c>
      <c r="M4921" s="28">
        <v>1.1041512099999999</v>
      </c>
      <c r="N4921" s="29">
        <v>0.8</v>
      </c>
      <c r="O4921" s="31" t="s">
        <v>12</v>
      </c>
      <c r="P4921" s="31">
        <v>0.27546155849999998</v>
      </c>
      <c r="Q4921" s="31">
        <v>0.249999999999999</v>
      </c>
      <c r="R4921" s="42"/>
      <c r="S4921" s="42" t="str">
        <f>IF(R4921="","",MAX(R4921,Q4921))</f>
        <v/>
      </c>
      <c r="T4921" s="27">
        <f>IF(A4921="placement",MIN(P4921,IF(S4921="",Q4921,S4921)),"")</f>
        <v>0.249999999999999</v>
      </c>
      <c r="U4921" s="28">
        <f>IF($A4921="placement",T4921*J4921,"")</f>
        <v>4.9999999999999805</v>
      </c>
      <c r="V4921" s="26">
        <f>IF($A4921="placement",U4921,IF($A4921="site",SUMIF($C:$C,$C4921,$U:$U),IF($A4921="user",SUMIF($B:$B,$B4921,$U:$U),SUM($U:$U))))</f>
        <v>4.9999999999999805</v>
      </c>
      <c r="W4921" s="27">
        <f>V4921/J4921</f>
        <v>0.24999999999999903</v>
      </c>
    </row>
    <row r="4922" spans="1:23" x14ac:dyDescent="0.3">
      <c r="A4922" s="23" t="s">
        <v>14</v>
      </c>
      <c r="B4922" s="23" t="s">
        <v>6457</v>
      </c>
      <c r="C4922" s="23" t="s">
        <v>6458</v>
      </c>
      <c r="D4922" s="23" t="s">
        <v>6467</v>
      </c>
      <c r="E4922" s="23" t="s">
        <v>6468</v>
      </c>
      <c r="F4922" s="27">
        <v>0.25</v>
      </c>
      <c r="G4922" s="24">
        <v>0</v>
      </c>
      <c r="H4922" s="25">
        <v>13.153600000000001</v>
      </c>
      <c r="I4922" s="25">
        <v>1.5702</v>
      </c>
      <c r="J4922" s="26">
        <v>20</v>
      </c>
      <c r="K4922" s="26">
        <v>5</v>
      </c>
      <c r="L4922" s="27">
        <v>0.11940000000000001</v>
      </c>
      <c r="M4922" s="28">
        <v>0.41825046999999999</v>
      </c>
      <c r="N4922" s="29">
        <v>0.25</v>
      </c>
      <c r="O4922" s="31" t="s">
        <v>12</v>
      </c>
      <c r="P4922" s="31">
        <v>0.40227203519999999</v>
      </c>
      <c r="Q4922" s="31">
        <v>0.249999999999999</v>
      </c>
      <c r="R4922" s="42"/>
      <c r="S4922" s="42" t="str">
        <f>IF(R4922="","",MAX(R4922,Q4922))</f>
        <v/>
      </c>
      <c r="T4922" s="27">
        <f>IF(A4922="placement",MIN(P4922,IF(S4922="",Q4922,S4922)),"")</f>
        <v>0.249999999999999</v>
      </c>
      <c r="U4922" s="28">
        <f>IF($A4922="placement",T4922*J4922,"")</f>
        <v>4.9999999999999805</v>
      </c>
      <c r="V4922" s="26">
        <f>IF($A4922="placement",U4922,IF($A4922="site",SUMIF($C:$C,$C4922,$U:$U),IF($A4922="user",SUMIF($B:$B,$B4922,$U:$U),SUM($U:$U))))</f>
        <v>4.9999999999999805</v>
      </c>
      <c r="W4922" s="27">
        <f>V4922/J4922</f>
        <v>0.24999999999999903</v>
      </c>
    </row>
    <row r="4923" spans="1:23" x14ac:dyDescent="0.3">
      <c r="A4923" s="23" t="s">
        <v>14</v>
      </c>
      <c r="B4923" s="23" t="s">
        <v>8615</v>
      </c>
      <c r="C4923" s="23" t="s">
        <v>8616</v>
      </c>
      <c r="D4923" s="32" t="s">
        <v>8617</v>
      </c>
      <c r="E4923" s="23" t="s">
        <v>8618</v>
      </c>
      <c r="F4923" s="27">
        <v>0.25</v>
      </c>
      <c r="G4923" s="24">
        <v>0</v>
      </c>
      <c r="H4923" s="25">
        <v>1.974</v>
      </c>
      <c r="I4923" s="25">
        <v>0.30759999999999998</v>
      </c>
      <c r="J4923" s="26">
        <v>20</v>
      </c>
      <c r="K4923" s="26">
        <v>5</v>
      </c>
      <c r="L4923" s="27">
        <v>0.15579999999999999</v>
      </c>
      <c r="M4923" s="28">
        <v>2.1453447899999998</v>
      </c>
      <c r="N4923" s="29">
        <v>1.6</v>
      </c>
      <c r="O4923" s="31" t="s">
        <v>12</v>
      </c>
      <c r="P4923" s="31">
        <v>0.25419913420000001</v>
      </c>
      <c r="Q4923" s="31">
        <v>0.249999999999999</v>
      </c>
      <c r="R4923" s="42"/>
      <c r="S4923" s="42" t="str">
        <f>IF(R4923="","",MAX(R4923,Q4923))</f>
        <v/>
      </c>
      <c r="T4923" s="27">
        <f>IF(A4923="placement",MIN(P4923,IF(S4923="",Q4923,S4923)),"")</f>
        <v>0.249999999999999</v>
      </c>
      <c r="U4923" s="28">
        <f>IF($A4923="placement",T4923*J4923,"")</f>
        <v>4.9999999999999805</v>
      </c>
      <c r="V4923" s="26">
        <f>IF($A4923="placement",U4923,IF($A4923="site",SUMIF($C:$C,$C4923,$U:$U),IF($A4923="user",SUMIF($B:$B,$B4923,$U:$U),SUM($U:$U))))</f>
        <v>4.9999999999999805</v>
      </c>
      <c r="W4923" s="27">
        <f>V4923/J4923</f>
        <v>0.24999999999999903</v>
      </c>
    </row>
    <row r="4924" spans="1:23" x14ac:dyDescent="0.3">
      <c r="A4924" s="23" t="s">
        <v>14</v>
      </c>
      <c r="B4924" s="23" t="s">
        <v>9659</v>
      </c>
      <c r="C4924" s="23" t="s">
        <v>9661</v>
      </c>
      <c r="D4924" s="23" t="s">
        <v>9664</v>
      </c>
      <c r="E4924" s="23" t="s">
        <v>9665</v>
      </c>
      <c r="F4924" s="27">
        <v>0.25</v>
      </c>
      <c r="G4924" s="24">
        <v>1</v>
      </c>
      <c r="H4924" s="25">
        <v>35.4983</v>
      </c>
      <c r="I4924" s="25">
        <v>20.9895</v>
      </c>
      <c r="J4924" s="26">
        <v>20</v>
      </c>
      <c r="K4924" s="26">
        <v>5</v>
      </c>
      <c r="L4924" s="27">
        <v>0.59130000000000005</v>
      </c>
      <c r="M4924" s="28">
        <v>3.10298E-2</v>
      </c>
      <c r="N4924" s="29">
        <v>0.01</v>
      </c>
      <c r="O4924" s="31" t="s">
        <v>42</v>
      </c>
      <c r="P4924" s="31">
        <v>0.67772915710000003</v>
      </c>
      <c r="Q4924" s="31">
        <v>0.249999999999999</v>
      </c>
      <c r="R4924" s="42"/>
      <c r="S4924" s="42" t="str">
        <f>IF(R4924="","",MAX(R4924,Q4924))</f>
        <v/>
      </c>
      <c r="T4924" s="27">
        <f>IF(A4924="placement",MIN(P4924,IF(S4924="",Q4924,S4924)),"")</f>
        <v>0.249999999999999</v>
      </c>
      <c r="U4924" s="28">
        <f>IF($A4924="placement",T4924*J4924,"")</f>
        <v>4.9999999999999805</v>
      </c>
      <c r="V4924" s="23">
        <f>IF($A4924="placement",U4924,IF($A4924="site",SUMIF($C:$C,$C4924,$U:$U),IF($A4924="user",SUMIF($B:$B,$B4924,$U:$U),SUM($U:$U))))</f>
        <v>4.9999999999999805</v>
      </c>
      <c r="W4924" s="27">
        <f>V4924/J4924</f>
        <v>0.24999999999999903</v>
      </c>
    </row>
    <row r="4925" spans="1:23" hidden="1" x14ac:dyDescent="0.3">
      <c r="A4925" s="23" t="s">
        <v>13</v>
      </c>
      <c r="B4925" s="23" t="s">
        <v>11061</v>
      </c>
      <c r="C4925" s="23" t="s">
        <v>11062</v>
      </c>
      <c r="D4925" s="23" t="s">
        <v>9898</v>
      </c>
      <c r="E4925" s="23"/>
      <c r="F4925" s="27">
        <v>0.25</v>
      </c>
      <c r="G4925" s="24">
        <v>0</v>
      </c>
      <c r="H4925" s="25">
        <v>25.8081</v>
      </c>
      <c r="I4925" s="25">
        <v>1.1556</v>
      </c>
      <c r="J4925" s="26">
        <v>47</v>
      </c>
      <c r="K4925" s="26">
        <v>12</v>
      </c>
      <c r="L4925" s="27">
        <v>4.48E-2</v>
      </c>
      <c r="M4925" s="28">
        <v>1.35003399</v>
      </c>
      <c r="N4925" s="29">
        <v>0.97023899999999996</v>
      </c>
      <c r="O4925" s="31"/>
      <c r="P4925" s="31">
        <v>0.28132254159999998</v>
      </c>
      <c r="Q4925" s="31">
        <v>0.25</v>
      </c>
      <c r="R4925" s="42"/>
      <c r="S4925" s="42" t="str">
        <f>IF(R4925="","",MAX(R4925,Q4925))</f>
        <v/>
      </c>
      <c r="T4925" s="27" t="str">
        <f>IF(A4925="placement",MIN(P4925,IF(S4925="",Q4925,S4925)),"")</f>
        <v/>
      </c>
      <c r="U4925" s="28" t="str">
        <f>IF($A4925="placement",T4925*J4925,"")</f>
        <v/>
      </c>
      <c r="V4925" s="26">
        <f>IF($A4925="placement",U4925,IF($A4925="site",SUMIF($C:$C,$C4925,$U:$U),IF($A4925="user",SUMIF($B:$B,$B4925,$U:$U),SUM($U:$U))))</f>
        <v>11.25</v>
      </c>
      <c r="W4925" s="27">
        <f>V4925/J4925</f>
        <v>0.23936170212765959</v>
      </c>
    </row>
    <row r="4926" spans="1:23" hidden="1" x14ac:dyDescent="0.3">
      <c r="A4926" s="23" t="s">
        <v>10</v>
      </c>
      <c r="B4926" s="23" t="s">
        <v>6177</v>
      </c>
      <c r="C4926" s="23" t="s">
        <v>9898</v>
      </c>
      <c r="D4926" s="23" t="s">
        <v>9898</v>
      </c>
      <c r="E4926" s="23"/>
      <c r="F4926" s="27">
        <v>0.184</v>
      </c>
      <c r="G4926" s="24">
        <v>1</v>
      </c>
      <c r="H4926" s="25">
        <v>7322.5541999999996</v>
      </c>
      <c r="I4926" s="25">
        <v>184.48859999999999</v>
      </c>
      <c r="J4926" s="26">
        <v>4713</v>
      </c>
      <c r="K4926" s="26">
        <v>809</v>
      </c>
      <c r="L4926" s="27">
        <v>2.52E-2</v>
      </c>
      <c r="M4926" s="28">
        <v>0.85154510000000005</v>
      </c>
      <c r="N4926" s="29">
        <v>0.67984299999999998</v>
      </c>
      <c r="O4926" s="31"/>
      <c r="P4926" s="31">
        <v>0.20163594470000001</v>
      </c>
      <c r="Q4926" s="31">
        <v>0.18400238682669501</v>
      </c>
      <c r="R4926" s="42"/>
      <c r="S4926" s="42" t="str">
        <f>IF(R4926="","",MAX(R4926,Q4926))</f>
        <v/>
      </c>
      <c r="T4926" s="27" t="str">
        <f>IF(A4926="placement",MIN(P4926,IF(S4926="",Q4926,S4926)),"")</f>
        <v/>
      </c>
      <c r="U4926" s="28" t="str">
        <f>IF($A4926="placement",T4926*J4926,"")</f>
        <v/>
      </c>
      <c r="V4926" s="26">
        <f>IF($A4926="placement",U4926,IF($A4926="site",SUMIF($C:$C,$C4926,$U:$U),IF($A4926="user",SUMIF($B:$B,$B4926,$U:$U),SUM($U:$U))))</f>
        <v>812.34350207192506</v>
      </c>
      <c r="W4926" s="27">
        <f>V4926/J4926</f>
        <v>0.17236229621725549</v>
      </c>
    </row>
    <row r="4927" spans="1:23" x14ac:dyDescent="0.3">
      <c r="A4927" s="23" t="s">
        <v>14</v>
      </c>
      <c r="B4927" s="23" t="s">
        <v>8615</v>
      </c>
      <c r="C4927" s="23" t="s">
        <v>8616</v>
      </c>
      <c r="D4927" s="23" t="s">
        <v>8625</v>
      </c>
      <c r="E4927" s="23" t="s">
        <v>8626</v>
      </c>
      <c r="F4927" s="27">
        <v>0.25</v>
      </c>
      <c r="G4927" s="24">
        <v>0</v>
      </c>
      <c r="H4927" s="25">
        <v>2.1011000000000002</v>
      </c>
      <c r="I4927" s="25">
        <v>0.31680000000000003</v>
      </c>
      <c r="J4927" s="26">
        <v>20</v>
      </c>
      <c r="K4927" s="26">
        <v>5</v>
      </c>
      <c r="L4927" s="27">
        <v>0.15079999999999999</v>
      </c>
      <c r="M4927" s="28">
        <v>2.0982863599999999</v>
      </c>
      <c r="N4927" s="29">
        <v>1.6</v>
      </c>
      <c r="O4927" s="31" t="s">
        <v>12</v>
      </c>
      <c r="P4927" s="31">
        <v>0.23747300099999999</v>
      </c>
      <c r="Q4927" s="31">
        <v>0.237473000999366</v>
      </c>
      <c r="R4927" s="42"/>
      <c r="S4927" s="42" t="str">
        <f>IF(R4927="","",MAX(R4927,Q4927))</f>
        <v/>
      </c>
      <c r="T4927" s="27">
        <f>IF(A4927="placement",MIN(P4927,IF(S4927="",Q4927,S4927)),"")</f>
        <v>0.237473000999366</v>
      </c>
      <c r="U4927" s="28">
        <f>IF($A4927="placement",T4927*J4927,"")</f>
        <v>4.7494600199873203</v>
      </c>
      <c r="V4927" s="26">
        <f>IF($A4927="placement",U4927,IF($A4927="site",SUMIF($C:$C,$C4927,$U:$U),IF($A4927="user",SUMIF($B:$B,$B4927,$U:$U),SUM($U:$U))))</f>
        <v>4.7494600199873203</v>
      </c>
      <c r="W4927" s="27">
        <f>V4927/J4927</f>
        <v>0.23747300099936602</v>
      </c>
    </row>
    <row r="4928" spans="1:23" x14ac:dyDescent="0.3">
      <c r="A4928" s="23" t="s">
        <v>14</v>
      </c>
      <c r="B4928" s="23" t="s">
        <v>1708</v>
      </c>
      <c r="C4928" s="23" t="s">
        <v>1709</v>
      </c>
      <c r="D4928" s="23" t="s">
        <v>2096</v>
      </c>
      <c r="E4928" s="23" t="s">
        <v>2097</v>
      </c>
      <c r="F4928" s="27">
        <v>0.33</v>
      </c>
      <c r="G4928" s="24">
        <v>0</v>
      </c>
      <c r="H4928" s="25">
        <v>0.73660000000000003</v>
      </c>
      <c r="I4928" s="25">
        <v>0.3463</v>
      </c>
      <c r="J4928" s="26">
        <v>20</v>
      </c>
      <c r="K4928" s="26">
        <v>5</v>
      </c>
      <c r="L4928" s="27">
        <v>0.47010000000000002</v>
      </c>
      <c r="M4928" s="28">
        <v>1.96615099</v>
      </c>
      <c r="N4928" s="29">
        <v>1.5</v>
      </c>
      <c r="O4928" s="31" t="s">
        <v>12</v>
      </c>
      <c r="P4928" s="31">
        <v>0.2370880937</v>
      </c>
      <c r="Q4928" s="31">
        <v>0.23708809366443201</v>
      </c>
      <c r="R4928" s="42"/>
      <c r="S4928" s="42" t="str">
        <f>IF(R4928="","",MAX(R4928,Q4928))</f>
        <v/>
      </c>
      <c r="T4928" s="27">
        <f>IF(A4928="placement",MIN(P4928,IF(S4928="",Q4928,S4928)),"")</f>
        <v>0.23708809366443201</v>
      </c>
      <c r="U4928" s="28">
        <f>IF($A4928="placement",T4928*J4928,"")</f>
        <v>4.74176187328864</v>
      </c>
      <c r="V4928" s="26">
        <f>IF($A4928="placement",U4928,IF($A4928="site",SUMIF($C:$C,$C4928,$U:$U),IF($A4928="user",SUMIF($B:$B,$B4928,$U:$U),SUM($U:$U))))</f>
        <v>4.74176187328864</v>
      </c>
      <c r="W4928" s="27">
        <f>V4928/J4928</f>
        <v>0.23708809366443201</v>
      </c>
    </row>
    <row r="4929" spans="1:23" x14ac:dyDescent="0.3">
      <c r="A4929" s="23" t="s">
        <v>14</v>
      </c>
      <c r="B4929" s="23" t="s">
        <v>6052</v>
      </c>
      <c r="C4929" s="23" t="s">
        <v>6054</v>
      </c>
      <c r="D4929" s="23" t="s">
        <v>10972</v>
      </c>
      <c r="E4929" s="23" t="s">
        <v>10973</v>
      </c>
      <c r="F4929" s="27">
        <v>0.25</v>
      </c>
      <c r="G4929" s="24">
        <v>0</v>
      </c>
      <c r="H4929" s="25">
        <v>2.3161</v>
      </c>
      <c r="I4929" s="25">
        <v>0.34610000000000002</v>
      </c>
      <c r="J4929" s="26">
        <v>20</v>
      </c>
      <c r="K4929" s="26">
        <v>5</v>
      </c>
      <c r="L4929" s="27">
        <v>0.14949999999999999</v>
      </c>
      <c r="M4929" s="28">
        <v>1.9557986000000001</v>
      </c>
      <c r="N4929" s="29">
        <v>1.5</v>
      </c>
      <c r="O4929" s="31" t="s">
        <v>12</v>
      </c>
      <c r="P4929" s="31">
        <v>0.23304986389999999</v>
      </c>
      <c r="Q4929" s="31">
        <v>0.23304986389246399</v>
      </c>
      <c r="R4929" s="42"/>
      <c r="S4929" s="42" t="str">
        <f>IF(R4929="","",MAX(R4929,Q4929))</f>
        <v/>
      </c>
      <c r="T4929" s="27">
        <f>IF(A4929="placement",MIN(P4929,IF(S4929="",Q4929,S4929)),"")</f>
        <v>0.23304986389246399</v>
      </c>
      <c r="U4929" s="28">
        <f>IF($A4929="placement",T4929*J4929,"")</f>
        <v>4.6609972778492796</v>
      </c>
      <c r="V4929" s="26">
        <f>IF($A4929="placement",U4929,IF($A4929="site",SUMIF($C:$C,$C4929,$U:$U),IF($A4929="user",SUMIF($B:$B,$B4929,$U:$U),SUM($U:$U))))</f>
        <v>4.6609972778492796</v>
      </c>
      <c r="W4929" s="27">
        <f>V4929/J4929</f>
        <v>0.23304986389246399</v>
      </c>
    </row>
    <row r="4930" spans="1:23" x14ac:dyDescent="0.3">
      <c r="A4930" s="17" t="s">
        <v>14</v>
      </c>
      <c r="B4930" s="17" t="s">
        <v>8615</v>
      </c>
      <c r="C4930" s="17" t="s">
        <v>8616</v>
      </c>
      <c r="D4930" s="17" t="s">
        <v>8643</v>
      </c>
      <c r="E4930" s="17" t="s">
        <v>8644</v>
      </c>
      <c r="F4930" s="18">
        <v>0.25</v>
      </c>
      <c r="G4930" s="36">
        <v>0</v>
      </c>
      <c r="H4930" s="37">
        <v>1.0285</v>
      </c>
      <c r="I4930" s="37">
        <v>0.32340000000000002</v>
      </c>
      <c r="J4930" s="19">
        <v>20</v>
      </c>
      <c r="K4930" s="19">
        <v>5</v>
      </c>
      <c r="L4930" s="18">
        <v>0.3145</v>
      </c>
      <c r="M4930" s="20">
        <v>2.0713780900000001</v>
      </c>
      <c r="N4930" s="21">
        <v>1.6</v>
      </c>
      <c r="O4930" s="22" t="s">
        <v>12</v>
      </c>
      <c r="P4930" s="22">
        <v>0.22756738309999999</v>
      </c>
      <c r="Q4930" s="22">
        <v>0.227567383145684</v>
      </c>
      <c r="R4930" s="43"/>
      <c r="S4930" s="42" t="str">
        <f>IF(R4930="","",MAX(R4930,Q4930))</f>
        <v/>
      </c>
      <c r="T4930" s="27">
        <f>IF(A4930="placement",MIN(P4930,IF(S4930="",Q4930,S4930)),"")</f>
        <v>0.22756738309999999</v>
      </c>
      <c r="U4930" s="20">
        <f>IF($A4930="placement",T4930*J4930,"")</f>
        <v>4.5513476619999995</v>
      </c>
      <c r="V4930" s="19">
        <f>IF($A4930="placement",U4930,IF($A4930="site",SUMIF($C:$C,$C4930,$U:$U),IF($A4930="user",SUMIF($B:$B,$B4930,$U:$U),SUM($U:$U))))</f>
        <v>4.5513476619999995</v>
      </c>
      <c r="W4930" s="18">
        <f>V4930/J4930</f>
        <v>0.22756738309999996</v>
      </c>
    </row>
    <row r="4931" spans="1:23" x14ac:dyDescent="0.3">
      <c r="A4931" s="23" t="s">
        <v>14</v>
      </c>
      <c r="B4931" s="23" t="s">
        <v>7689</v>
      </c>
      <c r="C4931" s="23" t="s">
        <v>7690</v>
      </c>
      <c r="D4931" s="23" t="s">
        <v>10320</v>
      </c>
      <c r="E4931" s="23" t="s">
        <v>10321</v>
      </c>
      <c r="F4931" s="27">
        <v>0.25</v>
      </c>
      <c r="G4931" s="24">
        <v>0</v>
      </c>
      <c r="H4931" s="25">
        <v>9.6923999999999992</v>
      </c>
      <c r="I4931" s="25">
        <v>1.1517999999999999</v>
      </c>
      <c r="J4931" s="26">
        <v>20</v>
      </c>
      <c r="K4931" s="26">
        <v>4</v>
      </c>
      <c r="L4931" s="27">
        <v>0.1188</v>
      </c>
      <c r="M4931" s="28">
        <v>0.57642170999999998</v>
      </c>
      <c r="N4931" s="29">
        <v>0.45</v>
      </c>
      <c r="O4931" s="31" t="s">
        <v>12</v>
      </c>
      <c r="P4931" s="31">
        <v>0.21932155610000001</v>
      </c>
      <c r="Q4931" s="31">
        <v>0.21932155613891599</v>
      </c>
      <c r="R4931" s="42"/>
      <c r="S4931" s="42" t="str">
        <f>IF(R4931="","",MAX(R4931,Q4931))</f>
        <v/>
      </c>
      <c r="T4931" s="27">
        <f>IF(A4931="placement",MIN(P4931,IF(S4931="",Q4931,S4931)),"")</f>
        <v>0.21932155610000001</v>
      </c>
      <c r="U4931" s="28">
        <f>IF($A4931="placement",T4931*J4931,"")</f>
        <v>4.3864311220000003</v>
      </c>
      <c r="V4931" s="26">
        <f>IF($A4931="placement",U4931,IF($A4931="site",SUMIF($C:$C,$C4931,$U:$U),IF($A4931="user",SUMIF($B:$B,$B4931,$U:$U),SUM($U:$U))))</f>
        <v>4.3864311220000003</v>
      </c>
      <c r="W4931" s="27">
        <f>V4931/J4931</f>
        <v>0.21932155610000001</v>
      </c>
    </row>
    <row r="4932" spans="1:23" x14ac:dyDescent="0.3">
      <c r="A4932" s="23" t="s">
        <v>14</v>
      </c>
      <c r="B4932" s="23" t="s">
        <v>965</v>
      </c>
      <c r="C4932" s="23" t="s">
        <v>966</v>
      </c>
      <c r="D4932" s="23" t="s">
        <v>985</v>
      </c>
      <c r="E4932" s="23" t="s">
        <v>986</v>
      </c>
      <c r="F4932" s="27">
        <v>0.25</v>
      </c>
      <c r="G4932" s="24">
        <v>0</v>
      </c>
      <c r="H4932" s="25">
        <v>2.4674</v>
      </c>
      <c r="I4932" s="25">
        <v>0.30549999999999999</v>
      </c>
      <c r="J4932" s="26">
        <v>20</v>
      </c>
      <c r="K4932" s="26">
        <v>4</v>
      </c>
      <c r="L4932" s="27">
        <v>0.12379999999999999</v>
      </c>
      <c r="M4932" s="28">
        <v>2.2236614399999999</v>
      </c>
      <c r="N4932" s="29">
        <v>1.75</v>
      </c>
      <c r="O4932" s="31" t="s">
        <v>42</v>
      </c>
      <c r="P4932" s="31">
        <v>0.2130096944</v>
      </c>
      <c r="Q4932" s="31">
        <v>0.213009694446196</v>
      </c>
      <c r="R4932" s="42">
        <v>0.3</v>
      </c>
      <c r="S4932" s="42">
        <f>IF(R4932="","",MAX(R4932,Q4932))</f>
        <v>0.3</v>
      </c>
      <c r="T4932" s="27">
        <f>IF(A4932="placement",MIN(P4932,IF(S4932="",Q4932,S4932)),"")</f>
        <v>0.2130096944</v>
      </c>
      <c r="U4932" s="28">
        <f>IF($A4932="placement",T4932*J4932,"")</f>
        <v>4.2601938879999999</v>
      </c>
      <c r="V4932" s="26">
        <f>IF($A4932="placement",U4932,IF($A4932="site",SUMIF($C:$C,$C4932,$U:$U),IF($A4932="user",SUMIF($B:$B,$B4932,$U:$U),SUM($U:$U))))</f>
        <v>4.2601938879999999</v>
      </c>
      <c r="W4932" s="27">
        <f>V4932/J4932</f>
        <v>0.2130096944</v>
      </c>
    </row>
    <row r="4933" spans="1:23" x14ac:dyDescent="0.3">
      <c r="A4933" s="23" t="s">
        <v>14</v>
      </c>
      <c r="B4933" s="23" t="s">
        <v>6052</v>
      </c>
      <c r="C4933" s="23" t="s">
        <v>6054</v>
      </c>
      <c r="D4933" s="23" t="s">
        <v>6084</v>
      </c>
      <c r="E4933" s="23" t="s">
        <v>6085</v>
      </c>
      <c r="F4933" s="27">
        <v>0.25</v>
      </c>
      <c r="G4933" s="24">
        <v>0</v>
      </c>
      <c r="H4933" s="25">
        <v>5.8121</v>
      </c>
      <c r="I4933" s="25">
        <v>0.35659999999999997</v>
      </c>
      <c r="J4933" s="26">
        <v>20</v>
      </c>
      <c r="K4933" s="26">
        <v>4</v>
      </c>
      <c r="L4933" s="27">
        <v>6.1400000000000003E-2</v>
      </c>
      <c r="M4933" s="28">
        <v>1.8978569999999999</v>
      </c>
      <c r="N4933" s="29">
        <v>1.5</v>
      </c>
      <c r="O4933" s="31" t="s">
        <v>12</v>
      </c>
      <c r="P4933" s="31">
        <v>0.209634867</v>
      </c>
      <c r="Q4933" s="31">
        <v>0.209634867032503</v>
      </c>
      <c r="R4933" s="42"/>
      <c r="S4933" s="42" t="str">
        <f>IF(R4933="","",MAX(R4933,Q4933))</f>
        <v/>
      </c>
      <c r="T4933" s="27">
        <f>IF(A4933="placement",MIN(P4933,IF(S4933="",Q4933,S4933)),"")</f>
        <v>0.209634867</v>
      </c>
      <c r="U4933" s="28">
        <f>IF($A4933="placement",T4933*J4933,"")</f>
        <v>4.1926973400000005</v>
      </c>
      <c r="V4933" s="26">
        <f>IF($A4933="placement",U4933,IF($A4933="site",SUMIF($C:$C,$C4933,$U:$U),IF($A4933="user",SUMIF($B:$B,$B4933,$U:$U),SUM($U:$U))))</f>
        <v>4.1926973400000005</v>
      </c>
      <c r="W4933" s="27">
        <f>V4933/J4933</f>
        <v>0.20963486700000003</v>
      </c>
    </row>
    <row r="4934" spans="1:23" x14ac:dyDescent="0.3">
      <c r="A4934" s="23" t="s">
        <v>14</v>
      </c>
      <c r="B4934" s="23" t="s">
        <v>1708</v>
      </c>
      <c r="C4934" s="23" t="s">
        <v>1709</v>
      </c>
      <c r="D4934" s="32" t="s">
        <v>1710</v>
      </c>
      <c r="E4934" s="23" t="s">
        <v>1711</v>
      </c>
      <c r="F4934" s="27">
        <v>0.15</v>
      </c>
      <c r="G4934" s="24">
        <v>0</v>
      </c>
      <c r="H4934" s="25">
        <v>0.84470000000000001</v>
      </c>
      <c r="I4934" s="25">
        <v>0.33389999999999997</v>
      </c>
      <c r="J4934" s="26">
        <v>20</v>
      </c>
      <c r="K4934" s="26">
        <v>3</v>
      </c>
      <c r="L4934" s="27">
        <v>0.39529999999999998</v>
      </c>
      <c r="M4934" s="28">
        <v>1.9659465199999999</v>
      </c>
      <c r="N4934" s="29">
        <v>1.55</v>
      </c>
      <c r="O4934" s="31" t="s">
        <v>42</v>
      </c>
      <c r="P4934" s="31">
        <v>0.21157570610000001</v>
      </c>
      <c r="Q4934" s="31">
        <v>0.15</v>
      </c>
      <c r="R4934" s="42">
        <v>0.2</v>
      </c>
      <c r="S4934" s="42">
        <f>IF(R4934="","",MAX(R4934,Q4934))</f>
        <v>0.2</v>
      </c>
      <c r="T4934" s="27">
        <f>IF(A4934="placement",MIN(P4934,IF(S4934="",Q4934,S4934)),"")</f>
        <v>0.2</v>
      </c>
      <c r="U4934" s="28">
        <f>IF($A4934="placement",T4934*J4934,"")</f>
        <v>4</v>
      </c>
      <c r="V4934" s="26">
        <f>IF($A4934="placement",U4934,IF($A4934="site",SUMIF($C:$C,$C4934,$U:$U),IF($A4934="user",SUMIF($B:$B,$B4934,$U:$U),SUM($U:$U))))</f>
        <v>4</v>
      </c>
      <c r="W4934" s="27">
        <f>V4934/J4934</f>
        <v>0.2</v>
      </c>
    </row>
    <row r="4935" spans="1:23" x14ac:dyDescent="0.3">
      <c r="A4935" s="23" t="s">
        <v>14</v>
      </c>
      <c r="B4935" s="23" t="s">
        <v>9148</v>
      </c>
      <c r="C4935" s="23" t="s">
        <v>9149</v>
      </c>
      <c r="D4935" s="23" t="s">
        <v>9152</v>
      </c>
      <c r="E4935" s="23" t="s">
        <v>9153</v>
      </c>
      <c r="F4935" s="27">
        <v>0.2</v>
      </c>
      <c r="G4935" s="24">
        <v>0</v>
      </c>
      <c r="H4935" s="25">
        <v>1.3864000000000001</v>
      </c>
      <c r="I4935" s="25">
        <v>0.89500000000000002</v>
      </c>
      <c r="J4935" s="26">
        <v>20</v>
      </c>
      <c r="K4935" s="26">
        <v>4</v>
      </c>
      <c r="L4935" s="27">
        <v>0.64549999999999996</v>
      </c>
      <c r="M4935" s="28">
        <v>0.75588986000000002</v>
      </c>
      <c r="N4935" s="29">
        <v>0.5</v>
      </c>
      <c r="O4935" s="31" t="s">
        <v>70</v>
      </c>
      <c r="P4935" s="31">
        <v>0.33852797400000001</v>
      </c>
      <c r="Q4935" s="31">
        <v>0.19999999999999901</v>
      </c>
      <c r="R4935" s="42"/>
      <c r="S4935" s="42" t="str">
        <f>IF(R4935="","",MAX(R4935,Q4935))</f>
        <v/>
      </c>
      <c r="T4935" s="27">
        <f>IF(A4935="placement",MIN(P4935,IF(S4935="",Q4935,S4935)),"")</f>
        <v>0.19999999999999901</v>
      </c>
      <c r="U4935" s="28">
        <f>IF($A4935="placement",T4935*J4935,"")</f>
        <v>3.9999999999999805</v>
      </c>
      <c r="V4935" s="26">
        <f>IF($A4935="placement",U4935,IF($A4935="site",SUMIF($C:$C,$C4935,$U:$U),IF($A4935="user",SUMIF($B:$B,$B4935,$U:$U),SUM($U:$U))))</f>
        <v>3.9999999999999805</v>
      </c>
      <c r="W4935" s="27">
        <f>V4935/J4935</f>
        <v>0.19999999999999901</v>
      </c>
    </row>
    <row r="4936" spans="1:23" x14ac:dyDescent="0.3">
      <c r="A4936" s="23" t="s">
        <v>14</v>
      </c>
      <c r="B4936" s="23" t="s">
        <v>1501</v>
      </c>
      <c r="C4936" s="23" t="s">
        <v>1503</v>
      </c>
      <c r="D4936" s="23" t="s">
        <v>1539</v>
      </c>
      <c r="E4936" s="23" t="s">
        <v>1540</v>
      </c>
      <c r="F4936" s="27">
        <v>0.33</v>
      </c>
      <c r="G4936" s="24">
        <v>0</v>
      </c>
      <c r="H4936" s="25">
        <v>17.8371</v>
      </c>
      <c r="I4936" s="25">
        <v>0.29320000000000002</v>
      </c>
      <c r="J4936" s="26">
        <v>20</v>
      </c>
      <c r="K4936" s="26">
        <v>4</v>
      </c>
      <c r="L4936" s="27">
        <v>1.6400000000000001E-2</v>
      </c>
      <c r="M4936" s="28">
        <v>2.2469183899999998</v>
      </c>
      <c r="N4936" s="29">
        <v>1.8</v>
      </c>
      <c r="O4936" s="31" t="s">
        <v>12</v>
      </c>
      <c r="P4936" s="31">
        <v>0.1989028145</v>
      </c>
      <c r="Q4936" s="31">
        <v>0.19890281451927599</v>
      </c>
      <c r="R4936" s="42">
        <v>0.35</v>
      </c>
      <c r="S4936" s="42">
        <f>IF(R4936="","",MAX(R4936,Q4936))</f>
        <v>0.35</v>
      </c>
      <c r="T4936" s="27">
        <f>IF(A4936="placement",MIN(P4936,IF(S4936="",Q4936,S4936)),"")</f>
        <v>0.1989028145</v>
      </c>
      <c r="U4936" s="28">
        <f>IF($A4936="placement",T4936*J4936,"")</f>
        <v>3.9780562900000001</v>
      </c>
      <c r="V4936" s="26">
        <f>IF($A4936="placement",U4936,IF($A4936="site",SUMIF($C:$C,$C4936,$U:$U),IF($A4936="user",SUMIF($B:$B,$B4936,$U:$U),SUM($U:$U))))</f>
        <v>3.9780562900000001</v>
      </c>
      <c r="W4936" s="27">
        <f>V4936/J4936</f>
        <v>0.1989028145</v>
      </c>
    </row>
    <row r="4937" spans="1:23" x14ac:dyDescent="0.3">
      <c r="A4937" s="11" t="s">
        <v>14</v>
      </c>
      <c r="B4937" s="11" t="s">
        <v>5530</v>
      </c>
      <c r="C4937" s="11" t="s">
        <v>5531</v>
      </c>
      <c r="D4937" s="11" t="s">
        <v>5534</v>
      </c>
      <c r="E4937" s="11" t="s">
        <v>5535</v>
      </c>
      <c r="F4937" s="12">
        <v>0.25</v>
      </c>
      <c r="G4937" s="33">
        <v>0</v>
      </c>
      <c r="H4937" s="34">
        <v>6.8705999999999996</v>
      </c>
      <c r="I4937" s="34">
        <v>0.72660000000000002</v>
      </c>
      <c r="J4937" s="13">
        <v>20</v>
      </c>
      <c r="K4937" s="13">
        <v>4</v>
      </c>
      <c r="L4937" s="12">
        <v>0.10580000000000001</v>
      </c>
      <c r="M4937" s="14">
        <v>0.93249778999999999</v>
      </c>
      <c r="N4937" s="15">
        <v>0.75</v>
      </c>
      <c r="O4937" s="16" t="s">
        <v>42</v>
      </c>
      <c r="P4937" s="16">
        <v>0.19570854809999999</v>
      </c>
      <c r="Q4937" s="16">
        <v>0.195708548116757</v>
      </c>
      <c r="R4937" s="44"/>
      <c r="S4937" s="42" t="str">
        <f>IF(R4937="","",MAX(R4937,Q4937))</f>
        <v/>
      </c>
      <c r="T4937" s="27">
        <f>IF(A4937="placement",MIN(P4937,IF(S4937="",Q4937,S4937)),"")</f>
        <v>0.19570854809999999</v>
      </c>
      <c r="U4937" s="14">
        <f>IF($A4937="placement",T4937*J4937,"")</f>
        <v>3.914170962</v>
      </c>
      <c r="V4937" s="11">
        <f>IF($A4937="placement",U4937,IF($A4937="site",SUMIF($C:$C,$C4937,$U:$U),IF($A4937="user",SUMIF($B:$B,$B4937,$U:$U),SUM($U:$U))))</f>
        <v>3.914170962</v>
      </c>
      <c r="W4937" s="12">
        <f>V4937/J4937</f>
        <v>0.19570854809999999</v>
      </c>
    </row>
    <row r="4938" spans="1:23" x14ac:dyDescent="0.3">
      <c r="A4938" s="17" t="s">
        <v>14</v>
      </c>
      <c r="B4938" s="17" t="s">
        <v>7689</v>
      </c>
      <c r="C4938" s="17" t="s">
        <v>7690</v>
      </c>
      <c r="D4938" s="17" t="s">
        <v>10336</v>
      </c>
      <c r="E4938" s="17" t="s">
        <v>10337</v>
      </c>
      <c r="F4938" s="18">
        <v>0.25</v>
      </c>
      <c r="G4938" s="36">
        <v>0</v>
      </c>
      <c r="H4938" s="37">
        <v>9.6669999999999998</v>
      </c>
      <c r="I4938" s="37">
        <v>1.169</v>
      </c>
      <c r="J4938" s="19">
        <v>20</v>
      </c>
      <c r="K4938" s="19">
        <v>4</v>
      </c>
      <c r="L4938" s="18">
        <v>0.12089999999999999</v>
      </c>
      <c r="M4938" s="20">
        <v>0.55838933999999996</v>
      </c>
      <c r="N4938" s="21">
        <v>0.45</v>
      </c>
      <c r="O4938" s="22" t="s">
        <v>12</v>
      </c>
      <c r="P4938" s="22">
        <v>0.1941106953</v>
      </c>
      <c r="Q4938" s="22">
        <v>0.194110695292495</v>
      </c>
      <c r="R4938" s="43"/>
      <c r="S4938" s="42" t="str">
        <f>IF(R4938="","",MAX(R4938,Q4938))</f>
        <v/>
      </c>
      <c r="T4938" s="27">
        <f>IF(A4938="placement",MIN(P4938,IF(S4938="",Q4938,S4938)),"")</f>
        <v>0.194110695292495</v>
      </c>
      <c r="U4938" s="20">
        <f>IF($A4938="placement",T4938*J4938,"")</f>
        <v>3.8822139058499001</v>
      </c>
      <c r="V4938" s="19">
        <f>IF($A4938="placement",U4938,IF($A4938="site",SUMIF($C:$C,$C4938,$U:$U),IF($A4938="user",SUMIF($B:$B,$B4938,$U:$U),SUM($U:$U))))</f>
        <v>3.8822139058499001</v>
      </c>
      <c r="W4938" s="18">
        <f>V4938/J4938</f>
        <v>0.194110695292495</v>
      </c>
    </row>
    <row r="4939" spans="1:23" hidden="1" x14ac:dyDescent="0.3">
      <c r="A4939" s="23" t="s">
        <v>13</v>
      </c>
      <c r="B4939" s="23" t="s">
        <v>3246</v>
      </c>
      <c r="C4939" s="23" t="s">
        <v>3247</v>
      </c>
      <c r="D4939" s="23" t="s">
        <v>9898</v>
      </c>
      <c r="E4939" s="23"/>
      <c r="F4939" s="27">
        <v>0.25090000000000001</v>
      </c>
      <c r="G4939" s="24">
        <v>0</v>
      </c>
      <c r="H4939" s="25">
        <v>12.8018</v>
      </c>
      <c r="I4939" s="25">
        <v>2.5954999999999999</v>
      </c>
      <c r="J4939" s="26">
        <v>46</v>
      </c>
      <c r="K4939" s="26">
        <v>11</v>
      </c>
      <c r="L4939" s="27">
        <v>0.20269999999999999</v>
      </c>
      <c r="M4939" s="28">
        <v>0.59104219000000002</v>
      </c>
      <c r="N4939" s="29">
        <v>0.4</v>
      </c>
      <c r="O4939" s="31"/>
      <c r="P4939" s="31">
        <v>0.32322936019999998</v>
      </c>
      <c r="Q4939" s="31">
        <v>0.25091410691586602</v>
      </c>
      <c r="R4939" s="42">
        <v>0.25</v>
      </c>
      <c r="S4939" s="42">
        <f>IF(R4939="","",MAX(R4939,Q4939))</f>
        <v>0.25091410691586602</v>
      </c>
      <c r="T4939" s="27" t="str">
        <f>IF(A4939="placement",MIN(P4939,IF(S4939="",Q4939,S4939)),"")</f>
        <v/>
      </c>
      <c r="U4939" s="28" t="str">
        <f>IF($A4939="placement",T4939*J4939,"")</f>
        <v/>
      </c>
      <c r="V4939" s="26">
        <f>IF($A4939="placement",U4939,IF($A4939="site",SUMIF($C:$C,$C4939,$U:$U),IF($A4939="user",SUMIF($B:$B,$B4939,$U:$U),SUM($U:$U))))</f>
        <v>9.25</v>
      </c>
      <c r="W4939" s="27">
        <f>V4939/J4939</f>
        <v>0.20108695652173914</v>
      </c>
    </row>
    <row r="4940" spans="1:23" hidden="1" x14ac:dyDescent="0.3">
      <c r="A4940" s="23" t="s">
        <v>10</v>
      </c>
      <c r="B4940" s="23" t="s">
        <v>3674</v>
      </c>
      <c r="C4940" s="23" t="s">
        <v>9898</v>
      </c>
      <c r="D4940" s="23" t="s">
        <v>9898</v>
      </c>
      <c r="E4940" s="23"/>
      <c r="F4940" s="27">
        <v>0.25</v>
      </c>
      <c r="G4940" s="24">
        <v>0.95138403000000005</v>
      </c>
      <c r="H4940" s="25">
        <v>344.27620000000002</v>
      </c>
      <c r="I4940" s="25">
        <v>31.904</v>
      </c>
      <c r="J4940" s="26">
        <v>1565</v>
      </c>
      <c r="K4940" s="26">
        <v>285</v>
      </c>
      <c r="L4940" s="27">
        <v>9.2700000000000005E-2</v>
      </c>
      <c r="M4940" s="28">
        <v>1.63473322</v>
      </c>
      <c r="N4940" s="29">
        <v>1.4268110000000001</v>
      </c>
      <c r="O4940" s="31"/>
      <c r="P4940" s="31">
        <v>0.1271903056</v>
      </c>
      <c r="Q4940" s="31">
        <v>0.12719030560008801</v>
      </c>
      <c r="R4940" s="42"/>
      <c r="S4940" s="42" t="str">
        <f>IF(R4940="","",MAX(R4940,Q4940))</f>
        <v/>
      </c>
      <c r="T4940" s="27" t="str">
        <f>IF(A4940="placement",MIN(P4940,IF(S4940="",Q4940,S4940)),"")</f>
        <v/>
      </c>
      <c r="U4940" s="28" t="str">
        <f>IF($A4940="placement",T4940*J4940,"")</f>
        <v/>
      </c>
      <c r="V4940" s="26">
        <f>IF($A4940="placement",U4940,IF($A4940="site",SUMIF($C:$C,$C4940,$U:$U),IF($A4940="user",SUMIF($B:$B,$B4940,$U:$U),SUM($U:$U))))</f>
        <v>265.62002827182016</v>
      </c>
      <c r="W4940" s="27">
        <f>V4940/J4940</f>
        <v>0.16972525768167424</v>
      </c>
    </row>
    <row r="4941" spans="1:23" x14ac:dyDescent="0.3">
      <c r="A4941" s="23" t="s">
        <v>14</v>
      </c>
      <c r="B4941" s="23" t="s">
        <v>2439</v>
      </c>
      <c r="C4941" s="23" t="s">
        <v>2441</v>
      </c>
      <c r="D4941" s="23" t="s">
        <v>2492</v>
      </c>
      <c r="E4941" s="23" t="s">
        <v>2493</v>
      </c>
      <c r="F4941" s="27">
        <v>0.25</v>
      </c>
      <c r="G4941" s="24">
        <v>0</v>
      </c>
      <c r="H4941" s="25">
        <v>3.8429000000000002</v>
      </c>
      <c r="I4941" s="25">
        <v>0.36430000000000001</v>
      </c>
      <c r="J4941" s="26">
        <v>20</v>
      </c>
      <c r="K4941" s="26">
        <v>4</v>
      </c>
      <c r="L4941" s="27">
        <v>9.4799999999999995E-2</v>
      </c>
      <c r="M4941" s="28">
        <v>1.8452549</v>
      </c>
      <c r="N4941" s="29">
        <v>1.5</v>
      </c>
      <c r="O4941" s="31" t="s">
        <v>42</v>
      </c>
      <c r="P4941" s="31">
        <v>0.1871041782</v>
      </c>
      <c r="Q4941" s="31">
        <v>0.187104178178263</v>
      </c>
      <c r="R4941" s="42"/>
      <c r="S4941" s="42" t="str">
        <f>IF(R4941="","",MAX(R4941,Q4941))</f>
        <v/>
      </c>
      <c r="T4941" s="27">
        <f>IF(A4941="placement",MIN(P4941,IF(S4941="",Q4941,S4941)),"")</f>
        <v>0.187104178178263</v>
      </c>
      <c r="U4941" s="28">
        <f>IF($A4941="placement",T4941*J4941,"")</f>
        <v>3.7420835635652598</v>
      </c>
      <c r="V4941" s="26">
        <f>IF($A4941="placement",U4941,IF($A4941="site",SUMIF($C:$C,$C4941,$U:$U),IF($A4941="user",SUMIF($B:$B,$B4941,$U:$U),SUM($U:$U))))</f>
        <v>3.7420835635652598</v>
      </c>
      <c r="W4941" s="27">
        <f>V4941/J4941</f>
        <v>0.187104178178263</v>
      </c>
    </row>
    <row r="4942" spans="1:23" x14ac:dyDescent="0.3">
      <c r="A4942" s="23" t="s">
        <v>14</v>
      </c>
      <c r="B4942" s="23" t="s">
        <v>7909</v>
      </c>
      <c r="C4942" s="23" t="s">
        <v>7910</v>
      </c>
      <c r="D4942" s="32" t="s">
        <v>7919</v>
      </c>
      <c r="E4942" s="23" t="s">
        <v>7920</v>
      </c>
      <c r="F4942" s="27">
        <v>0.15</v>
      </c>
      <c r="G4942" s="24">
        <v>1</v>
      </c>
      <c r="H4942" s="25">
        <v>26.3703</v>
      </c>
      <c r="I4942" s="25">
        <v>1.3684000000000001</v>
      </c>
      <c r="J4942" s="26">
        <v>20</v>
      </c>
      <c r="K4942" s="26">
        <v>3</v>
      </c>
      <c r="L4942" s="27">
        <v>5.1900000000000002E-2</v>
      </c>
      <c r="M4942" s="28">
        <v>0.49090718999999999</v>
      </c>
      <c r="N4942" s="29">
        <v>0.4</v>
      </c>
      <c r="O4942" s="31" t="s">
        <v>42</v>
      </c>
      <c r="P4942" s="31">
        <v>0.1851820347</v>
      </c>
      <c r="Q4942" s="31">
        <v>0.15</v>
      </c>
      <c r="R4942" s="42"/>
      <c r="S4942" s="42" t="str">
        <f>IF(R4942="","",MAX(R4942,Q4942))</f>
        <v/>
      </c>
      <c r="T4942" s="27">
        <f>IF(A4942="placement",MIN(P4942,IF(S4942="",Q4942,S4942)),"")</f>
        <v>0.15</v>
      </c>
      <c r="U4942" s="28">
        <f>IF($A4942="placement",T4942*J4942,"")</f>
        <v>3</v>
      </c>
      <c r="V4942" s="26">
        <f>IF($A4942="placement",U4942,IF($A4942="site",SUMIF($C:$C,$C4942,$U:$U),IF($A4942="user",SUMIF($B:$B,$B4942,$U:$U),SUM($U:$U))))</f>
        <v>3</v>
      </c>
      <c r="W4942" s="27">
        <f>V4942/J4942</f>
        <v>0.15</v>
      </c>
    </row>
    <row r="4943" spans="1:23" x14ac:dyDescent="0.3">
      <c r="A4943" s="23" t="s">
        <v>14</v>
      </c>
      <c r="B4943" s="23" t="s">
        <v>6530</v>
      </c>
      <c r="C4943" s="23" t="s">
        <v>6532</v>
      </c>
      <c r="D4943" s="23" t="s">
        <v>6539</v>
      </c>
      <c r="E4943" s="23" t="s">
        <v>6540</v>
      </c>
      <c r="F4943" s="27">
        <v>0.33</v>
      </c>
      <c r="G4943" s="24">
        <v>0</v>
      </c>
      <c r="H4943" s="25">
        <v>6.5259</v>
      </c>
      <c r="I4943" s="25">
        <v>0.90490000000000004</v>
      </c>
      <c r="J4943" s="26">
        <v>20</v>
      </c>
      <c r="K4943" s="26">
        <v>2</v>
      </c>
      <c r="L4943" s="27">
        <v>0.13869999999999999</v>
      </c>
      <c r="M4943" s="28">
        <v>0.74331833999999997</v>
      </c>
      <c r="N4943" s="29">
        <v>0.66</v>
      </c>
      <c r="O4943" s="31" t="s">
        <v>12</v>
      </c>
      <c r="P4943" s="31">
        <v>0.1120897091</v>
      </c>
      <c r="Q4943" s="31">
        <v>0.112089709146127</v>
      </c>
      <c r="R4943" s="42"/>
      <c r="S4943" s="42" t="str">
        <f>IF(R4943="","",MAX(R4943,Q4943))</f>
        <v/>
      </c>
      <c r="T4943" s="27">
        <f>IF(A4943="placement",MIN(P4943,IF(S4943="",Q4943,S4943)),"")</f>
        <v>0.1120897091</v>
      </c>
      <c r="U4943" s="28">
        <f>IF($A4943="placement",T4943*J4943,"")</f>
        <v>2.241794182</v>
      </c>
      <c r="V4943" s="26">
        <f>IF($A4943="placement",U4943,IF($A4943="site",SUMIF($C:$C,$C4943,$U:$U),IF($A4943="user",SUMIF($B:$B,$B4943,$U:$U),SUM($U:$U))))</f>
        <v>2.241794182</v>
      </c>
      <c r="W4943" s="27">
        <f>V4943/J4943</f>
        <v>0.1120897091</v>
      </c>
    </row>
    <row r="4944" spans="1:23" x14ac:dyDescent="0.3">
      <c r="A4944" s="23" t="s">
        <v>14</v>
      </c>
      <c r="B4944" s="23" t="s">
        <v>7689</v>
      </c>
      <c r="C4944" s="23" t="s">
        <v>7690</v>
      </c>
      <c r="D4944" s="23" t="s">
        <v>7821</v>
      </c>
      <c r="E4944" s="23" t="s">
        <v>7822</v>
      </c>
      <c r="F4944" s="27">
        <v>0.1</v>
      </c>
      <c r="G4944" s="24">
        <v>0</v>
      </c>
      <c r="H4944" s="25">
        <v>3.7063999999999999</v>
      </c>
      <c r="I4944" s="25">
        <v>0.55420000000000003</v>
      </c>
      <c r="J4944" s="26">
        <v>20</v>
      </c>
      <c r="K4944" s="26">
        <v>2</v>
      </c>
      <c r="L4944" s="27">
        <v>0.14949999999999999</v>
      </c>
      <c r="M4944" s="28">
        <v>1.2055677300000001</v>
      </c>
      <c r="N4944" s="29">
        <v>0.95</v>
      </c>
      <c r="O4944" s="31" t="s">
        <v>12</v>
      </c>
      <c r="P4944" s="31">
        <v>0.2119895232</v>
      </c>
      <c r="Q4944" s="31">
        <v>0.1</v>
      </c>
      <c r="R4944" s="42"/>
      <c r="S4944" s="42" t="str">
        <f>IF(R4944="","",MAX(R4944,Q4944))</f>
        <v/>
      </c>
      <c r="T4944" s="27">
        <f>IF(A4944="placement",MIN(P4944,IF(S4944="",Q4944,S4944)),"")</f>
        <v>0.1</v>
      </c>
      <c r="U4944" s="28">
        <f>IF($A4944="placement",T4944*J4944,"")</f>
        <v>2</v>
      </c>
      <c r="V4944" s="26">
        <f>IF($A4944="placement",U4944,IF($A4944="site",SUMIF($C:$C,$C4944,$U:$U),IF($A4944="user",SUMIF($B:$B,$B4944,$U:$U),SUM($U:$U))))</f>
        <v>2</v>
      </c>
      <c r="W4944" s="27">
        <f>V4944/J4944</f>
        <v>0.1</v>
      </c>
    </row>
    <row r="4945" spans="1:23" x14ac:dyDescent="0.3">
      <c r="A4945" s="23" t="s">
        <v>14</v>
      </c>
      <c r="B4945" s="23" t="s">
        <v>7689</v>
      </c>
      <c r="C4945" s="23" t="s">
        <v>7690</v>
      </c>
      <c r="D4945" s="32" t="s">
        <v>7693</v>
      </c>
      <c r="E4945" s="23" t="s">
        <v>7694</v>
      </c>
      <c r="F4945" s="27">
        <v>0.1</v>
      </c>
      <c r="G4945" s="24">
        <v>0</v>
      </c>
      <c r="H4945" s="25">
        <v>6.9837999999999996</v>
      </c>
      <c r="I4945" s="25">
        <v>1.1268</v>
      </c>
      <c r="J4945" s="26">
        <v>20</v>
      </c>
      <c r="K4945" s="26">
        <v>2</v>
      </c>
      <c r="L4945" s="27">
        <v>0.1613</v>
      </c>
      <c r="M4945" s="28">
        <v>0.59334390000000004</v>
      </c>
      <c r="N4945" s="29">
        <v>0.45</v>
      </c>
      <c r="O4945" s="31" t="s">
        <v>42</v>
      </c>
      <c r="P4945" s="31">
        <v>0.2415865385</v>
      </c>
      <c r="Q4945" s="31">
        <v>9.9999999999999895E-2</v>
      </c>
      <c r="R4945" s="42"/>
      <c r="S4945" s="42" t="str">
        <f>IF(R4945="","",MAX(R4945,Q4945))</f>
        <v/>
      </c>
      <c r="T4945" s="27">
        <f>IF(A4945="placement",MIN(P4945,IF(S4945="",Q4945,S4945)),"")</f>
        <v>9.9999999999999895E-2</v>
      </c>
      <c r="U4945" s="28">
        <f>IF($A4945="placement",T4945*J4945,"")</f>
        <v>1.9999999999999978</v>
      </c>
      <c r="V4945" s="26">
        <f>IF($A4945="placement",U4945,IF($A4945="site",SUMIF($C:$C,$C4945,$U:$U),IF($A4945="user",SUMIF($B:$B,$B4945,$U:$U),SUM($U:$U))))</f>
        <v>1.9999999999999978</v>
      </c>
      <c r="W4945" s="27">
        <f>V4945/J4945</f>
        <v>9.9999999999999895E-2</v>
      </c>
    </row>
    <row r="4946" spans="1:23" x14ac:dyDescent="0.3">
      <c r="A4946" s="23" t="s">
        <v>14</v>
      </c>
      <c r="B4946" s="23" t="s">
        <v>8701</v>
      </c>
      <c r="C4946" s="23" t="s">
        <v>8703</v>
      </c>
      <c r="D4946" s="23" t="s">
        <v>8736</v>
      </c>
      <c r="E4946" s="23" t="s">
        <v>8737</v>
      </c>
      <c r="F4946" s="27">
        <v>0.33</v>
      </c>
      <c r="G4946" s="24">
        <v>1</v>
      </c>
      <c r="H4946" s="25">
        <v>44.139699999999998</v>
      </c>
      <c r="I4946" s="25">
        <v>0.48149999999999998</v>
      </c>
      <c r="J4946" s="26">
        <v>20</v>
      </c>
      <c r="K4946" s="26">
        <v>2</v>
      </c>
      <c r="L4946" s="27">
        <v>1.09E-2</v>
      </c>
      <c r="M4946" s="28">
        <v>1.37228898</v>
      </c>
      <c r="N4946" s="29">
        <v>1.25</v>
      </c>
      <c r="O4946" s="31" t="s">
        <v>12</v>
      </c>
      <c r="P4946" s="31">
        <v>8.9113138600000003E-2</v>
      </c>
      <c r="Q4946" s="31">
        <v>8.9113138607225403E-2</v>
      </c>
      <c r="R4946" s="42"/>
      <c r="S4946" s="42" t="str">
        <f>IF(R4946="","",MAX(R4946,Q4946))</f>
        <v/>
      </c>
      <c r="T4946" s="27">
        <f>IF(A4946="placement",MIN(P4946,IF(S4946="",Q4946,S4946)),"")</f>
        <v>8.9113138600000003E-2</v>
      </c>
      <c r="U4946" s="28">
        <f>IF($A4946="placement",T4946*J4946,"")</f>
        <v>1.7822627720000002</v>
      </c>
      <c r="V4946" s="26">
        <f>IF($A4946="placement",U4946,IF($A4946="site",SUMIF($C:$C,$C4946,$U:$U),IF($A4946="user",SUMIF($B:$B,$B4946,$U:$U),SUM($U:$U))))</f>
        <v>1.7822627720000002</v>
      </c>
      <c r="W4946" s="27">
        <f>V4946/J4946</f>
        <v>8.9113138600000003E-2</v>
      </c>
    </row>
    <row r="4947" spans="1:23" x14ac:dyDescent="0.3">
      <c r="A4947" s="23" t="s">
        <v>14</v>
      </c>
      <c r="B4947" s="23" t="s">
        <v>6500</v>
      </c>
      <c r="C4947" s="23" t="s">
        <v>6501</v>
      </c>
      <c r="D4947" s="23" t="s">
        <v>6522</v>
      </c>
      <c r="E4947" s="23" t="s">
        <v>6523</v>
      </c>
      <c r="F4947" s="27">
        <v>0.25</v>
      </c>
      <c r="G4947" s="24">
        <v>0</v>
      </c>
      <c r="H4947" s="25">
        <v>4.5900999999999996</v>
      </c>
      <c r="I4947" s="25">
        <v>1.0298</v>
      </c>
      <c r="J4947" s="26">
        <v>20</v>
      </c>
      <c r="K4947" s="26">
        <v>1</v>
      </c>
      <c r="L4947" s="27">
        <v>0.22439999999999999</v>
      </c>
      <c r="M4947" s="28">
        <v>0.63250329000000005</v>
      </c>
      <c r="N4947" s="29">
        <v>0.6</v>
      </c>
      <c r="O4947" s="31" t="s">
        <v>42</v>
      </c>
      <c r="P4947" s="31">
        <v>5.1388340599999999E-2</v>
      </c>
      <c r="Q4947" s="31">
        <v>5.1388340571127698E-2</v>
      </c>
      <c r="R4947" s="42"/>
      <c r="S4947" s="42" t="str">
        <f>IF(R4947="","",MAX(R4947,Q4947))</f>
        <v/>
      </c>
      <c r="T4947" s="27">
        <f>IF(A4947="placement",MIN(P4947,IF(S4947="",Q4947,S4947)),"")</f>
        <v>5.1388340571127698E-2</v>
      </c>
      <c r="U4947" s="28">
        <f>IF($A4947="placement",T4947*J4947,"")</f>
        <v>1.027766811422554</v>
      </c>
      <c r="V4947" s="26">
        <f>IF($A4947="placement",U4947,IF($A4947="site",SUMIF($C:$C,$C4947,$U:$U),IF($A4947="user",SUMIF($B:$B,$B4947,$U:$U),SUM($U:$U))))</f>
        <v>1.027766811422554</v>
      </c>
      <c r="W4947" s="27">
        <f>V4947/J4947</f>
        <v>5.1388340571127698E-2</v>
      </c>
    </row>
    <row r="4948" spans="1:23" x14ac:dyDescent="0.3">
      <c r="A4948" s="11" t="s">
        <v>14</v>
      </c>
      <c r="B4948" s="11" t="s">
        <v>1017</v>
      </c>
      <c r="C4948" s="11" t="s">
        <v>1019</v>
      </c>
      <c r="D4948" s="11" t="s">
        <v>1042</v>
      </c>
      <c r="E4948" s="11" t="s">
        <v>1043</v>
      </c>
      <c r="F4948" s="12">
        <v>0.05</v>
      </c>
      <c r="G4948" s="33">
        <v>0</v>
      </c>
      <c r="H4948" s="34">
        <v>11.8513</v>
      </c>
      <c r="I4948" s="34">
        <v>1.0287999999999999</v>
      </c>
      <c r="J4948" s="13">
        <v>20</v>
      </c>
      <c r="K4948" s="13">
        <v>1</v>
      </c>
      <c r="L4948" s="12">
        <v>8.6800000000000002E-2</v>
      </c>
      <c r="M4948" s="14">
        <v>0.64692771999999998</v>
      </c>
      <c r="N4948" s="15">
        <v>0.6</v>
      </c>
      <c r="O4948" s="16" t="s">
        <v>70</v>
      </c>
      <c r="P4948" s="16">
        <v>7.2539360600000005E-2</v>
      </c>
      <c r="Q4948" s="16">
        <v>0.05</v>
      </c>
      <c r="R4948" s="44"/>
      <c r="S4948" s="42" t="str">
        <f>IF(R4948="","",MAX(R4948,Q4948))</f>
        <v/>
      </c>
      <c r="T4948" s="27">
        <f>IF(A4948="placement",MIN(P4948,IF(S4948="",Q4948,S4948)),"")</f>
        <v>0.05</v>
      </c>
      <c r="U4948" s="14">
        <f>IF($A4948="placement",T4948*J4948,"")</f>
        <v>1</v>
      </c>
      <c r="V4948" s="13">
        <f>IF($A4948="placement",U4948,IF($A4948="site",SUMIF($C:$C,$C4948,$U:$U),IF($A4948="user",SUMIF($B:$B,$B4948,$U:$U),SUM($U:$U))))</f>
        <v>1</v>
      </c>
      <c r="W4948" s="12">
        <f>V4948/J4948</f>
        <v>0.05</v>
      </c>
    </row>
    <row r="4949" spans="1:23" x14ac:dyDescent="0.3">
      <c r="A4949" s="23" t="s">
        <v>14</v>
      </c>
      <c r="B4949" s="23" t="s">
        <v>3266</v>
      </c>
      <c r="C4949" s="23" t="s">
        <v>3268</v>
      </c>
      <c r="D4949" s="23" t="s">
        <v>3305</v>
      </c>
      <c r="E4949" s="23" t="s">
        <v>3306</v>
      </c>
      <c r="F4949" s="27">
        <v>0.05</v>
      </c>
      <c r="G4949" s="24">
        <v>1</v>
      </c>
      <c r="H4949" s="25">
        <v>906.05060000000003</v>
      </c>
      <c r="I4949" s="25">
        <v>0.8498</v>
      </c>
      <c r="J4949" s="26">
        <v>20</v>
      </c>
      <c r="K4949" s="26">
        <v>1</v>
      </c>
      <c r="L4949" s="27">
        <v>8.9999999999999998E-4</v>
      </c>
      <c r="M4949" s="28">
        <v>0.76985795000000001</v>
      </c>
      <c r="N4949" s="29">
        <v>0.28999999999999998</v>
      </c>
      <c r="O4949" s="31" t="s">
        <v>70</v>
      </c>
      <c r="P4949" s="31">
        <v>0.62330712960000001</v>
      </c>
      <c r="Q4949" s="31">
        <v>0.05</v>
      </c>
      <c r="R4949" s="42"/>
      <c r="S4949" s="42" t="str">
        <f>IF(R4949="","",MAX(R4949,Q4949))</f>
        <v/>
      </c>
      <c r="T4949" s="27">
        <f>IF(A4949="placement",MIN(P4949,IF(S4949="",Q4949,S4949)),"")</f>
        <v>0.05</v>
      </c>
      <c r="U4949" s="28">
        <f>IF($A4949="placement",T4949*J4949,"")</f>
        <v>1</v>
      </c>
      <c r="V4949" s="26">
        <f>IF($A4949="placement",U4949,IF($A4949="site",SUMIF($C:$C,$C4949,$U:$U),IF($A4949="user",SUMIF($B:$B,$B4949,$U:$U),SUM($U:$U))))</f>
        <v>1</v>
      </c>
      <c r="W4949" s="27">
        <f>V4949/J4949</f>
        <v>0.05</v>
      </c>
    </row>
    <row r="4950" spans="1:23" hidden="1" x14ac:dyDescent="0.3">
      <c r="A4950" s="23" t="s">
        <v>13</v>
      </c>
      <c r="B4950" s="23" t="s">
        <v>10222</v>
      </c>
      <c r="C4950" s="23" t="s">
        <v>10223</v>
      </c>
      <c r="D4950" s="32" t="s">
        <v>9898</v>
      </c>
      <c r="E4950" s="23"/>
      <c r="F4950" s="27">
        <v>0.25</v>
      </c>
      <c r="G4950" s="24">
        <v>1</v>
      </c>
      <c r="H4950" s="25">
        <v>21.655999999999999</v>
      </c>
      <c r="I4950" s="25">
        <v>0.80130000000000001</v>
      </c>
      <c r="J4950" s="26">
        <v>46</v>
      </c>
      <c r="K4950" s="26">
        <v>7</v>
      </c>
      <c r="L4950" s="27">
        <v>3.6999999999999998E-2</v>
      </c>
      <c r="M4950" s="28">
        <v>1.9280887900000001</v>
      </c>
      <c r="N4950" s="29">
        <v>1.65</v>
      </c>
      <c r="O4950" s="31"/>
      <c r="P4950" s="31">
        <v>0.14423028020000001</v>
      </c>
      <c r="Q4950" s="31">
        <v>0.14423028022173601</v>
      </c>
      <c r="R4950" s="42"/>
      <c r="S4950" s="42" t="str">
        <f>IF(R4950="","",MAX(R4950,Q4950))</f>
        <v/>
      </c>
      <c r="T4950" s="27" t="str">
        <f>IF(A4950="placement",MIN(P4950,IF(S4950="",Q4950,S4950)),"")</f>
        <v/>
      </c>
      <c r="U4950" s="28" t="str">
        <f>IF($A4950="placement",T4950*J4950,"")</f>
        <v/>
      </c>
      <c r="V4950" s="26">
        <f>IF($A4950="placement",U4950,IF($A4950="site",SUMIF($C:$C,$C4950,$U:$U),IF($A4950="user",SUMIF($B:$B,$B4950,$U:$U),SUM($U:$U))))</f>
        <v>6.6345928892000003</v>
      </c>
      <c r="W4950" s="27">
        <f>V4950/J4950</f>
        <v>0.14423028020000001</v>
      </c>
    </row>
    <row r="4951" spans="1:23" hidden="1" x14ac:dyDescent="0.3">
      <c r="A4951" s="23" t="s">
        <v>10</v>
      </c>
      <c r="B4951" s="23" t="s">
        <v>7663</v>
      </c>
      <c r="C4951" s="23" t="s">
        <v>9898</v>
      </c>
      <c r="D4951" s="32" t="s">
        <v>9898</v>
      </c>
      <c r="E4951" s="23"/>
      <c r="F4951" s="27">
        <v>0.31159999999999999</v>
      </c>
      <c r="G4951" s="24">
        <v>0.92194697999999997</v>
      </c>
      <c r="H4951" s="25">
        <v>297.6404</v>
      </c>
      <c r="I4951" s="25">
        <v>40.137799999999999</v>
      </c>
      <c r="J4951" s="26">
        <v>1846</v>
      </c>
      <c r="K4951" s="26">
        <v>311</v>
      </c>
      <c r="L4951" s="27">
        <v>0.13489999999999999</v>
      </c>
      <c r="M4951" s="28">
        <v>1.5334246899999999</v>
      </c>
      <c r="N4951" s="29">
        <v>1.2496020000000001</v>
      </c>
      <c r="O4951" s="31"/>
      <c r="P4951" s="31">
        <v>0.18509072409999999</v>
      </c>
      <c r="Q4951" s="31">
        <v>0.18509072407743099</v>
      </c>
      <c r="R4951" s="42"/>
      <c r="S4951" s="42" t="str">
        <f>IF(R4951="","",MAX(R4951,Q4951))</f>
        <v/>
      </c>
      <c r="T4951" s="27" t="str">
        <f>IF(A4951="placement",MIN(P4951,IF(S4951="",Q4951,S4951)),"")</f>
        <v/>
      </c>
      <c r="U4951" s="28" t="str">
        <f>IF($A4951="placement",T4951*J4951,"")</f>
        <v/>
      </c>
      <c r="V4951" s="26">
        <f>IF($A4951="placement",U4951,IF($A4951="site",SUMIF($C:$C,$C4951,$U:$U),IF($A4951="user",SUMIF($B:$B,$B4951,$U:$U),SUM($U:$U))))</f>
        <v>311.06447954119665</v>
      </c>
      <c r="W4951" s="27">
        <f>V4951/J4951</f>
        <v>0.1685073020266504</v>
      </c>
    </row>
    <row r="4952" spans="1:23" x14ac:dyDescent="0.3">
      <c r="A4952" s="23" t="s">
        <v>14</v>
      </c>
      <c r="B4952" s="23" t="s">
        <v>1576</v>
      </c>
      <c r="C4952" s="23" t="s">
        <v>1577</v>
      </c>
      <c r="D4952" s="23" t="s">
        <v>1602</v>
      </c>
      <c r="E4952" s="23" t="s">
        <v>1603</v>
      </c>
      <c r="F4952" s="27">
        <v>0.33</v>
      </c>
      <c r="G4952" s="24">
        <v>0</v>
      </c>
      <c r="H4952" s="25">
        <v>4.6562999999999999</v>
      </c>
      <c r="I4952" s="25">
        <v>2.0428000000000002</v>
      </c>
      <c r="J4952" s="26">
        <v>19</v>
      </c>
      <c r="K4952" s="26">
        <v>6</v>
      </c>
      <c r="L4952" s="27">
        <v>0.43869999999999998</v>
      </c>
      <c r="M4952" s="28">
        <v>0.30914367999999998</v>
      </c>
      <c r="N4952" s="29">
        <v>0.05</v>
      </c>
      <c r="O4952" s="31" t="s">
        <v>12</v>
      </c>
      <c r="P4952" s="31">
        <v>0.83826290550000004</v>
      </c>
      <c r="Q4952" s="31">
        <v>0.33</v>
      </c>
      <c r="R4952" s="42">
        <v>0.3</v>
      </c>
      <c r="S4952" s="42">
        <f>IF(R4952="","",MAX(R4952,Q4952))</f>
        <v>0.33</v>
      </c>
      <c r="T4952" s="27">
        <f>IF(A4952="placement",MIN(P4952,IF(S4952="",Q4952,S4952)),"")</f>
        <v>0.33</v>
      </c>
      <c r="U4952" s="28">
        <f>IF($A4952="placement",T4952*J4952,"")</f>
        <v>6.2700000000000005</v>
      </c>
      <c r="V4952" s="26">
        <f>IF($A4952="placement",U4952,IF($A4952="site",SUMIF($C:$C,$C4952,$U:$U),IF($A4952="user",SUMIF($B:$B,$B4952,$U:$U),SUM($U:$U))))</f>
        <v>6.2700000000000005</v>
      </c>
      <c r="W4952" s="27">
        <f>V4952/J4952</f>
        <v>0.33</v>
      </c>
    </row>
    <row r="4953" spans="1:23" x14ac:dyDescent="0.3">
      <c r="A4953" s="23" t="s">
        <v>14</v>
      </c>
      <c r="B4953" s="23" t="s">
        <v>4193</v>
      </c>
      <c r="C4953" s="23" t="s">
        <v>4194</v>
      </c>
      <c r="D4953" s="32" t="s">
        <v>4197</v>
      </c>
      <c r="E4953" s="23" t="s">
        <v>4198</v>
      </c>
      <c r="F4953" s="27">
        <v>0.35</v>
      </c>
      <c r="G4953" s="24">
        <v>0</v>
      </c>
      <c r="H4953" s="25">
        <v>3.6909000000000001</v>
      </c>
      <c r="I4953" s="25">
        <v>0.74229999999999996</v>
      </c>
      <c r="J4953" s="26">
        <v>19</v>
      </c>
      <c r="K4953" s="26">
        <v>6</v>
      </c>
      <c r="L4953" s="27">
        <v>0.2011</v>
      </c>
      <c r="M4953" s="28">
        <v>0.86925520000000001</v>
      </c>
      <c r="N4953" s="29">
        <v>0.6</v>
      </c>
      <c r="O4953" s="31" t="s">
        <v>42</v>
      </c>
      <c r="P4953" s="31">
        <v>0.30975391050000001</v>
      </c>
      <c r="Q4953" s="31">
        <v>0.30975391053103501</v>
      </c>
      <c r="R4953" s="42"/>
      <c r="S4953" s="42" t="str">
        <f>IF(R4953="","",MAX(R4953,Q4953))</f>
        <v/>
      </c>
      <c r="T4953" s="27">
        <f>IF(A4953="placement",MIN(P4953,IF(S4953="",Q4953,S4953)),"")</f>
        <v>0.30975391050000001</v>
      </c>
      <c r="U4953" s="28">
        <f>IF($A4953="placement",T4953*J4953,"")</f>
        <v>5.8853242995000006</v>
      </c>
      <c r="V4953" s="26">
        <f>IF($A4953="placement",U4953,IF($A4953="site",SUMIF($C:$C,$C4953,$U:$U),IF($A4953="user",SUMIF($B:$B,$B4953,$U:$U),SUM($U:$U))))</f>
        <v>5.8853242995000006</v>
      </c>
      <c r="W4953" s="27">
        <f>V4953/J4953</f>
        <v>0.30975391050000001</v>
      </c>
    </row>
    <row r="4954" spans="1:23" x14ac:dyDescent="0.3">
      <c r="A4954" s="23" t="s">
        <v>14</v>
      </c>
      <c r="B4954" s="23" t="s">
        <v>3879</v>
      </c>
      <c r="C4954" s="23" t="s">
        <v>3881</v>
      </c>
      <c r="D4954" s="23" t="s">
        <v>3886</v>
      </c>
      <c r="E4954" s="23" t="s">
        <v>3887</v>
      </c>
      <c r="F4954" s="27">
        <v>0.3</v>
      </c>
      <c r="G4954" s="24">
        <v>0</v>
      </c>
      <c r="H4954" s="25">
        <v>1.4493</v>
      </c>
      <c r="I4954" s="25">
        <v>0.4703</v>
      </c>
      <c r="J4954" s="26">
        <v>19</v>
      </c>
      <c r="K4954" s="26">
        <v>6</v>
      </c>
      <c r="L4954" s="27">
        <v>0.32450000000000001</v>
      </c>
      <c r="M4954" s="28">
        <v>1.37247874</v>
      </c>
      <c r="N4954" s="29">
        <v>0.75</v>
      </c>
      <c r="O4954" s="31" t="s">
        <v>12</v>
      </c>
      <c r="P4954" s="31">
        <v>0.4535434465</v>
      </c>
      <c r="Q4954" s="31">
        <v>0.3</v>
      </c>
      <c r="R4954" s="42">
        <v>0.3</v>
      </c>
      <c r="S4954" s="42">
        <f>IF(R4954="","",MAX(R4954,Q4954))</f>
        <v>0.3</v>
      </c>
      <c r="T4954" s="27">
        <f>IF(A4954="placement",MIN(P4954,IF(S4954="",Q4954,S4954)),"")</f>
        <v>0.3</v>
      </c>
      <c r="U4954" s="28">
        <f>IF($A4954="placement",T4954*J4954,"")</f>
        <v>5.7</v>
      </c>
      <c r="V4954" s="26">
        <f>IF($A4954="placement",U4954,IF($A4954="site",SUMIF($C:$C,$C4954,$U:$U),IF($A4954="user",SUMIF($B:$B,$B4954,$U:$U),SUM($U:$U))))</f>
        <v>5.7</v>
      </c>
      <c r="W4954" s="27">
        <f>V4954/J4954</f>
        <v>0.3</v>
      </c>
    </row>
    <row r="4955" spans="1:23" x14ac:dyDescent="0.3">
      <c r="A4955" s="23" t="s">
        <v>14</v>
      </c>
      <c r="B4955" s="23" t="s">
        <v>6279</v>
      </c>
      <c r="C4955" s="23" t="s">
        <v>6281</v>
      </c>
      <c r="D4955" s="23" t="s">
        <v>6284</v>
      </c>
      <c r="E4955" s="23" t="s">
        <v>6280</v>
      </c>
      <c r="F4955" s="27">
        <v>0.3</v>
      </c>
      <c r="G4955" s="24">
        <v>0</v>
      </c>
      <c r="H4955" s="25">
        <v>5.9603999999999999</v>
      </c>
      <c r="I4955" s="25">
        <v>1.1894</v>
      </c>
      <c r="J4955" s="26">
        <v>19</v>
      </c>
      <c r="K4955" s="26">
        <v>6</v>
      </c>
      <c r="L4955" s="27">
        <v>0.1996</v>
      </c>
      <c r="M4955" s="28">
        <v>0.52541435999999997</v>
      </c>
      <c r="N4955" s="29">
        <v>0.19</v>
      </c>
      <c r="O4955" s="31" t="s">
        <v>12</v>
      </c>
      <c r="P4955" s="31">
        <v>0.63838065190000004</v>
      </c>
      <c r="Q4955" s="31">
        <v>0.3</v>
      </c>
      <c r="R4955" s="42"/>
      <c r="S4955" s="42" t="str">
        <f>IF(R4955="","",MAX(R4955,Q4955))</f>
        <v/>
      </c>
      <c r="T4955" s="27">
        <f>IF(A4955="placement",MIN(P4955,IF(S4955="",Q4955,S4955)),"")</f>
        <v>0.3</v>
      </c>
      <c r="U4955" s="28">
        <f>IF($A4955="placement",T4955*J4955,"")</f>
        <v>5.7</v>
      </c>
      <c r="V4955" s="26">
        <f>IF($A4955="placement",U4955,IF($A4955="site",SUMIF($C:$C,$C4955,$U:$U),IF($A4955="user",SUMIF($B:$B,$B4955,$U:$U),SUM($U:$U))))</f>
        <v>5.7</v>
      </c>
      <c r="W4955" s="27">
        <f>V4955/J4955</f>
        <v>0.3</v>
      </c>
    </row>
    <row r="4956" spans="1:23" x14ac:dyDescent="0.3">
      <c r="A4956" s="23" t="s">
        <v>14</v>
      </c>
      <c r="B4956" s="23" t="s">
        <v>1350</v>
      </c>
      <c r="C4956" s="23" t="s">
        <v>1352</v>
      </c>
      <c r="D4956" s="23" t="s">
        <v>1393</v>
      </c>
      <c r="E4956" s="23" t="s">
        <v>1394</v>
      </c>
      <c r="F4956" s="27">
        <v>0.28000000000000003</v>
      </c>
      <c r="G4956" s="24">
        <v>0</v>
      </c>
      <c r="H4956" s="25">
        <v>4.6379999999999999</v>
      </c>
      <c r="I4956" s="25">
        <v>0.87439999999999996</v>
      </c>
      <c r="J4956" s="26">
        <v>19</v>
      </c>
      <c r="K4956" s="26">
        <v>5</v>
      </c>
      <c r="L4956" s="27">
        <v>0.1885</v>
      </c>
      <c r="M4956" s="28">
        <v>0.71801322999999995</v>
      </c>
      <c r="N4956" s="29">
        <v>0.5</v>
      </c>
      <c r="O4956" s="31" t="s">
        <v>42</v>
      </c>
      <c r="P4956" s="31">
        <v>0.30363400540000002</v>
      </c>
      <c r="Q4956" s="31">
        <v>0.28000000000000003</v>
      </c>
      <c r="R4956" s="42"/>
      <c r="S4956" s="42" t="str">
        <f>IF(R4956="","",MAX(R4956,Q4956))</f>
        <v/>
      </c>
      <c r="T4956" s="27">
        <f>IF(A4956="placement",MIN(P4956,IF(S4956="",Q4956,S4956)),"")</f>
        <v>0.28000000000000003</v>
      </c>
      <c r="U4956" s="28">
        <f>IF($A4956="placement",T4956*J4956,"")</f>
        <v>5.32</v>
      </c>
      <c r="V4956" s="26">
        <f>IF($A4956="placement",U4956,IF($A4956="site",SUMIF($C:$C,$C4956,$U:$U),IF($A4956="user",SUMIF($B:$B,$B4956,$U:$U),SUM($U:$U))))</f>
        <v>5.32</v>
      </c>
      <c r="W4956" s="27">
        <f>V4956/J4956</f>
        <v>0.28000000000000003</v>
      </c>
    </row>
    <row r="4957" spans="1:23" x14ac:dyDescent="0.3">
      <c r="A4957" s="23" t="s">
        <v>14</v>
      </c>
      <c r="B4957" s="23" t="s">
        <v>4199</v>
      </c>
      <c r="C4957" s="23" t="s">
        <v>4201</v>
      </c>
      <c r="D4957" s="23" t="s">
        <v>4208</v>
      </c>
      <c r="E4957" s="23" t="s">
        <v>4209</v>
      </c>
      <c r="F4957" s="27">
        <v>0.33</v>
      </c>
      <c r="G4957" s="24">
        <v>0</v>
      </c>
      <c r="H4957" s="25">
        <v>12.3721</v>
      </c>
      <c r="I4957" s="25">
        <v>0.93269999999999997</v>
      </c>
      <c r="J4957" s="26">
        <v>19</v>
      </c>
      <c r="K4957" s="26">
        <v>5</v>
      </c>
      <c r="L4957" s="27">
        <v>7.5399999999999995E-2</v>
      </c>
      <c r="M4957" s="28">
        <v>0.69235718000000002</v>
      </c>
      <c r="N4957" s="29">
        <v>0.5</v>
      </c>
      <c r="O4957" s="31" t="s">
        <v>12</v>
      </c>
      <c r="P4957" s="31">
        <v>0.27782939559999997</v>
      </c>
      <c r="Q4957" s="31">
        <v>0.27782939562870501</v>
      </c>
      <c r="R4957" s="42"/>
      <c r="S4957" s="42" t="str">
        <f>IF(R4957="","",MAX(R4957,Q4957))</f>
        <v/>
      </c>
      <c r="T4957" s="27">
        <f>IF(A4957="placement",MIN(P4957,IF(S4957="",Q4957,S4957)),"")</f>
        <v>0.27782939559999997</v>
      </c>
      <c r="U4957" s="28">
        <f>IF($A4957="placement",T4957*J4957,"")</f>
        <v>5.2787585163999999</v>
      </c>
      <c r="V4957" s="26">
        <f>IF($A4957="placement",U4957,IF($A4957="site",SUMIF($C:$C,$C4957,$U:$U),IF($A4957="user",SUMIF($B:$B,$B4957,$U:$U),SUM($U:$U))))</f>
        <v>5.2787585163999999</v>
      </c>
      <c r="W4957" s="27">
        <f>V4957/J4957</f>
        <v>0.27782939559999997</v>
      </c>
    </row>
    <row r="4958" spans="1:23" x14ac:dyDescent="0.3">
      <c r="A4958" s="23" t="s">
        <v>14</v>
      </c>
      <c r="B4958" s="23" t="s">
        <v>4528</v>
      </c>
      <c r="C4958" s="23" t="s">
        <v>4530</v>
      </c>
      <c r="D4958" s="23" t="s">
        <v>4633</v>
      </c>
      <c r="E4958" s="23" t="s">
        <v>4634</v>
      </c>
      <c r="F4958" s="27">
        <v>0.33</v>
      </c>
      <c r="G4958" s="24">
        <v>0</v>
      </c>
      <c r="H4958" s="25">
        <v>23.1129</v>
      </c>
      <c r="I4958" s="25">
        <v>0.6421</v>
      </c>
      <c r="J4958" s="26">
        <v>19</v>
      </c>
      <c r="K4958" s="26">
        <v>5</v>
      </c>
      <c r="L4958" s="27">
        <v>2.7799999999999998E-2</v>
      </c>
      <c r="M4958" s="28">
        <v>0.96814237999999997</v>
      </c>
      <c r="N4958" s="29">
        <v>0.7</v>
      </c>
      <c r="O4958" s="31" t="s">
        <v>12</v>
      </c>
      <c r="P4958" s="31">
        <v>0.2769658532</v>
      </c>
      <c r="Q4958" s="31">
        <v>0.27696585321016498</v>
      </c>
      <c r="R4958" s="42"/>
      <c r="S4958" s="42" t="str">
        <f>IF(R4958="","",MAX(R4958,Q4958))</f>
        <v/>
      </c>
      <c r="T4958" s="27">
        <f>IF(A4958="placement",MIN(P4958,IF(S4958="",Q4958,S4958)),"")</f>
        <v>0.2769658532</v>
      </c>
      <c r="U4958" s="28">
        <f>IF($A4958="placement",T4958*J4958,"")</f>
        <v>5.2623512108000003</v>
      </c>
      <c r="V4958" s="26">
        <f>IF($A4958="placement",U4958,IF($A4958="site",SUMIF($C:$C,$C4958,$U:$U),IF($A4958="user",SUMIF($B:$B,$B4958,$U:$U),SUM($U:$U))))</f>
        <v>5.2623512108000003</v>
      </c>
      <c r="W4958" s="27">
        <f>V4958/J4958</f>
        <v>0.2769658532</v>
      </c>
    </row>
    <row r="4959" spans="1:23" x14ac:dyDescent="0.3">
      <c r="A4959" s="11" t="s">
        <v>14</v>
      </c>
      <c r="B4959" s="11" t="s">
        <v>2619</v>
      </c>
      <c r="C4959" s="11" t="s">
        <v>2621</v>
      </c>
      <c r="D4959" s="11" t="s">
        <v>2694</v>
      </c>
      <c r="E4959" s="11" t="s">
        <v>2695</v>
      </c>
      <c r="F4959" s="12">
        <v>0.25</v>
      </c>
      <c r="G4959" s="33">
        <v>1</v>
      </c>
      <c r="H4959" s="34">
        <v>53.312199999999997</v>
      </c>
      <c r="I4959" s="34">
        <v>1.2749999999999999</v>
      </c>
      <c r="J4959" s="13">
        <v>19</v>
      </c>
      <c r="K4959" s="13">
        <v>5</v>
      </c>
      <c r="L4959" s="12">
        <v>2.3900000000000001E-2</v>
      </c>
      <c r="M4959" s="14">
        <v>0.49913724999999998</v>
      </c>
      <c r="N4959" s="15">
        <v>0.3</v>
      </c>
      <c r="O4959" s="16" t="s">
        <v>12</v>
      </c>
      <c r="P4959" s="16">
        <v>0.39896291639999998</v>
      </c>
      <c r="Q4959" s="16">
        <v>0.25</v>
      </c>
      <c r="R4959" s="44"/>
      <c r="S4959" s="42" t="str">
        <f>IF(R4959="","",MAX(R4959,Q4959))</f>
        <v/>
      </c>
      <c r="T4959" s="27">
        <f>IF(A4959="placement",MIN(P4959,IF(S4959="",Q4959,S4959)),"")</f>
        <v>0.25</v>
      </c>
      <c r="U4959" s="14">
        <f>IF($A4959="placement",T4959*J4959,"")</f>
        <v>4.75</v>
      </c>
      <c r="V4959" s="13">
        <f>IF($A4959="placement",U4959,IF($A4959="site",SUMIF($C:$C,$C4959,$U:$U),IF($A4959="user",SUMIF($B:$B,$B4959,$U:$U),SUM($U:$U))))</f>
        <v>4.75</v>
      </c>
      <c r="W4959" s="12">
        <f>V4959/J4959</f>
        <v>0.25</v>
      </c>
    </row>
    <row r="4960" spans="1:23" x14ac:dyDescent="0.3">
      <c r="A4960" s="11" t="s">
        <v>14</v>
      </c>
      <c r="B4960" s="11" t="s">
        <v>2619</v>
      </c>
      <c r="C4960" s="11" t="s">
        <v>2621</v>
      </c>
      <c r="D4960" s="11" t="s">
        <v>2764</v>
      </c>
      <c r="E4960" s="11" t="s">
        <v>2765</v>
      </c>
      <c r="F4960" s="12">
        <v>0.25</v>
      </c>
      <c r="G4960" s="33">
        <v>0</v>
      </c>
      <c r="H4960" s="34">
        <v>20.4528</v>
      </c>
      <c r="I4960" s="34">
        <v>1.2784</v>
      </c>
      <c r="J4960" s="13">
        <v>19</v>
      </c>
      <c r="K4960" s="13">
        <v>5</v>
      </c>
      <c r="L4960" s="12">
        <v>6.25E-2</v>
      </c>
      <c r="M4960" s="14">
        <v>0.48262836999999997</v>
      </c>
      <c r="N4960" s="15">
        <v>0.3</v>
      </c>
      <c r="O4960" s="16" t="s">
        <v>12</v>
      </c>
      <c r="P4960" s="16">
        <v>0.37840372329999999</v>
      </c>
      <c r="Q4960" s="16">
        <v>0.25</v>
      </c>
      <c r="R4960" s="44"/>
      <c r="S4960" s="42" t="str">
        <f>IF(R4960="","",MAX(R4960,Q4960))</f>
        <v/>
      </c>
      <c r="T4960" s="27">
        <f>IF(A4960="placement",MIN(P4960,IF(S4960="",Q4960,S4960)),"")</f>
        <v>0.25</v>
      </c>
      <c r="U4960" s="14">
        <f>IF($A4960="placement",T4960*J4960,"")</f>
        <v>4.75</v>
      </c>
      <c r="V4960" s="13">
        <f>IF($A4960="placement",U4960,IF($A4960="site",SUMIF($C:$C,$C4960,$U:$U),IF($A4960="user",SUMIF($B:$B,$B4960,$U:$U),SUM($U:$U))))</f>
        <v>4.75</v>
      </c>
      <c r="W4960" s="12">
        <f>V4960/J4960</f>
        <v>0.25</v>
      </c>
    </row>
    <row r="4961" spans="1:23" x14ac:dyDescent="0.3">
      <c r="A4961" s="23" t="s">
        <v>14</v>
      </c>
      <c r="B4961" s="23" t="s">
        <v>4528</v>
      </c>
      <c r="C4961" s="23" t="s">
        <v>4530</v>
      </c>
      <c r="D4961" s="23" t="s">
        <v>4579</v>
      </c>
      <c r="E4961" s="23" t="s">
        <v>4580</v>
      </c>
      <c r="F4961" s="27">
        <v>0.25</v>
      </c>
      <c r="G4961" s="24">
        <v>0</v>
      </c>
      <c r="H4961" s="25">
        <v>5.1601999999999997</v>
      </c>
      <c r="I4961" s="25">
        <v>0.63739999999999997</v>
      </c>
      <c r="J4961" s="26">
        <v>19</v>
      </c>
      <c r="K4961" s="26">
        <v>5</v>
      </c>
      <c r="L4961" s="27">
        <v>0.1235</v>
      </c>
      <c r="M4961" s="28">
        <v>0.98072612999999997</v>
      </c>
      <c r="N4961" s="29">
        <v>0.7</v>
      </c>
      <c r="O4961" s="31" t="s">
        <v>12</v>
      </c>
      <c r="P4961" s="31">
        <v>0.28624314439999998</v>
      </c>
      <c r="Q4961" s="31">
        <v>0.25</v>
      </c>
      <c r="R4961" s="42"/>
      <c r="S4961" s="42" t="str">
        <f>IF(R4961="","",MAX(R4961,Q4961))</f>
        <v/>
      </c>
      <c r="T4961" s="27">
        <f>IF(A4961="placement",MIN(P4961,IF(S4961="",Q4961,S4961)),"")</f>
        <v>0.25</v>
      </c>
      <c r="U4961" s="28">
        <f>IF($A4961="placement",T4961*J4961,"")</f>
        <v>4.75</v>
      </c>
      <c r="V4961" s="26">
        <f>IF($A4961="placement",U4961,IF($A4961="site",SUMIF($C:$C,$C4961,$U:$U),IF($A4961="user",SUMIF($B:$B,$B4961,$U:$U),SUM($U:$U))))</f>
        <v>4.75</v>
      </c>
      <c r="W4961" s="27">
        <f>V4961/J4961</f>
        <v>0.25</v>
      </c>
    </row>
    <row r="4962" spans="1:23" x14ac:dyDescent="0.3">
      <c r="A4962" s="23" t="s">
        <v>14</v>
      </c>
      <c r="B4962" s="23" t="s">
        <v>4528</v>
      </c>
      <c r="C4962" s="23" t="s">
        <v>4530</v>
      </c>
      <c r="D4962" s="23" t="s">
        <v>4597</v>
      </c>
      <c r="E4962" s="23" t="s">
        <v>4598</v>
      </c>
      <c r="F4962" s="27">
        <v>0.25</v>
      </c>
      <c r="G4962" s="24">
        <v>0</v>
      </c>
      <c r="H4962" s="25">
        <v>10.170999999999999</v>
      </c>
      <c r="I4962" s="25">
        <v>0.57279999999999998</v>
      </c>
      <c r="J4962" s="26">
        <v>19</v>
      </c>
      <c r="K4962" s="26">
        <v>5</v>
      </c>
      <c r="L4962" s="27">
        <v>5.6300000000000003E-2</v>
      </c>
      <c r="M4962" s="28">
        <v>1.08247911</v>
      </c>
      <c r="N4962" s="29">
        <v>0.8</v>
      </c>
      <c r="O4962" s="31" t="s">
        <v>12</v>
      </c>
      <c r="P4962" s="31">
        <v>0.26095571629999997</v>
      </c>
      <c r="Q4962" s="31">
        <v>0.25</v>
      </c>
      <c r="R4962" s="42"/>
      <c r="S4962" s="42" t="str">
        <f>IF(R4962="","",MAX(R4962,Q4962))</f>
        <v/>
      </c>
      <c r="T4962" s="27">
        <f>IF(A4962="placement",MIN(P4962,IF(S4962="",Q4962,S4962)),"")</f>
        <v>0.25</v>
      </c>
      <c r="U4962" s="28">
        <f>IF($A4962="placement",T4962*J4962,"")</f>
        <v>4.75</v>
      </c>
      <c r="V4962" s="26">
        <f>IF($A4962="placement",U4962,IF($A4962="site",SUMIF($C:$C,$C4962,$U:$U),IF($A4962="user",SUMIF($B:$B,$B4962,$U:$U),SUM($U:$U))))</f>
        <v>4.75</v>
      </c>
      <c r="W4962" s="27">
        <f>V4962/J4962</f>
        <v>0.25</v>
      </c>
    </row>
    <row r="4963" spans="1:23" x14ac:dyDescent="0.3">
      <c r="A4963" s="23" t="s">
        <v>14</v>
      </c>
      <c r="B4963" s="23" t="s">
        <v>5764</v>
      </c>
      <c r="C4963" s="23" t="s">
        <v>5766</v>
      </c>
      <c r="D4963" s="23" t="s">
        <v>5989</v>
      </c>
      <c r="E4963" s="23" t="s">
        <v>5990</v>
      </c>
      <c r="F4963" s="27">
        <v>0.25</v>
      </c>
      <c r="G4963" s="24">
        <v>0</v>
      </c>
      <c r="H4963" s="25">
        <v>2.4474</v>
      </c>
      <c r="I4963" s="25">
        <v>0.68110000000000004</v>
      </c>
      <c r="J4963" s="26">
        <v>19</v>
      </c>
      <c r="K4963" s="26">
        <v>5</v>
      </c>
      <c r="L4963" s="27">
        <v>0.27829999999999999</v>
      </c>
      <c r="M4963" s="28">
        <v>0.90554798000000003</v>
      </c>
      <c r="N4963" s="29">
        <v>0.65</v>
      </c>
      <c r="O4963" s="31" t="s">
        <v>42</v>
      </c>
      <c r="P4963" s="31">
        <v>0.28220258500000001</v>
      </c>
      <c r="Q4963" s="31">
        <v>0.25</v>
      </c>
      <c r="R4963" s="42"/>
      <c r="S4963" s="42" t="str">
        <f>IF(R4963="","",MAX(R4963,Q4963))</f>
        <v/>
      </c>
      <c r="T4963" s="27">
        <f>IF(A4963="placement",MIN(P4963,IF(S4963="",Q4963,S4963)),"")</f>
        <v>0.25</v>
      </c>
      <c r="U4963" s="28">
        <f>IF($A4963="placement",T4963*J4963,"")</f>
        <v>4.75</v>
      </c>
      <c r="V4963" s="26">
        <f>IF($A4963="placement",U4963,IF($A4963="site",SUMIF($C:$C,$C4963,$U:$U),IF($A4963="user",SUMIF($B:$B,$B4963,$U:$U),SUM($U:$U))))</f>
        <v>4.75</v>
      </c>
      <c r="W4963" s="27">
        <f>V4963/J4963</f>
        <v>0.25</v>
      </c>
    </row>
    <row r="4964" spans="1:23" x14ac:dyDescent="0.3">
      <c r="A4964" s="23" t="s">
        <v>14</v>
      </c>
      <c r="B4964" s="23" t="s">
        <v>6373</v>
      </c>
      <c r="C4964" s="23" t="s">
        <v>6374</v>
      </c>
      <c r="D4964" s="23" t="s">
        <v>6389</v>
      </c>
      <c r="E4964" s="23" t="s">
        <v>6390</v>
      </c>
      <c r="F4964" s="27">
        <v>0.25</v>
      </c>
      <c r="G4964" s="24">
        <v>0</v>
      </c>
      <c r="H4964" s="25">
        <v>6.2073999999999998</v>
      </c>
      <c r="I4964" s="25">
        <v>2.008</v>
      </c>
      <c r="J4964" s="26">
        <v>19</v>
      </c>
      <c r="K4964" s="26">
        <v>5</v>
      </c>
      <c r="L4964" s="27">
        <v>0.32350000000000001</v>
      </c>
      <c r="M4964" s="28">
        <v>0.31580464000000003</v>
      </c>
      <c r="N4964" s="29">
        <v>0.15</v>
      </c>
      <c r="O4964" s="31" t="s">
        <v>42</v>
      </c>
      <c r="P4964" s="31">
        <v>0.52502280940000001</v>
      </c>
      <c r="Q4964" s="31">
        <v>0.25</v>
      </c>
      <c r="R4964" s="42"/>
      <c r="S4964" s="42" t="str">
        <f>IF(R4964="","",MAX(R4964,Q4964))</f>
        <v/>
      </c>
      <c r="T4964" s="27">
        <f>IF(A4964="placement",MIN(P4964,IF(S4964="",Q4964,S4964)),"")</f>
        <v>0.25</v>
      </c>
      <c r="U4964" s="28">
        <f>IF($A4964="placement",T4964*J4964,"")</f>
        <v>4.75</v>
      </c>
      <c r="V4964" s="26">
        <f>IF($A4964="placement",U4964,IF($A4964="site",SUMIF($C:$C,$C4964,$U:$U),IF($A4964="user",SUMIF($B:$B,$B4964,$U:$U),SUM($U:$U))))</f>
        <v>4.75</v>
      </c>
      <c r="W4964" s="27">
        <f>V4964/J4964</f>
        <v>0.25</v>
      </c>
    </row>
    <row r="4965" spans="1:23" hidden="1" x14ac:dyDescent="0.3">
      <c r="A4965" s="23" t="s">
        <v>13</v>
      </c>
      <c r="B4965" s="23" t="s">
        <v>9727</v>
      </c>
      <c r="C4965" s="23" t="s">
        <v>9729</v>
      </c>
      <c r="D4965" s="23" t="s">
        <v>9898</v>
      </c>
      <c r="E4965" s="23"/>
      <c r="F4965" s="27">
        <v>0.33</v>
      </c>
      <c r="G4965" s="24">
        <v>0</v>
      </c>
      <c r="H4965" s="25">
        <v>6.4271000000000003</v>
      </c>
      <c r="I4965" s="25">
        <v>1.3871</v>
      </c>
      <c r="J4965" s="26">
        <v>45</v>
      </c>
      <c r="K4965" s="26">
        <v>14</v>
      </c>
      <c r="L4965" s="27">
        <v>0.21579999999999999</v>
      </c>
      <c r="M4965" s="28">
        <v>1.07499356</v>
      </c>
      <c r="N4965" s="29">
        <v>0.7</v>
      </c>
      <c r="O4965" s="31"/>
      <c r="P4965" s="31">
        <v>0.34883331020000002</v>
      </c>
      <c r="Q4965" s="31">
        <v>0.32999999999999902</v>
      </c>
      <c r="R4965" s="42"/>
      <c r="S4965" s="42" t="str">
        <f>IF(R4965="","",MAX(R4965,Q4965))</f>
        <v/>
      </c>
      <c r="T4965" s="27" t="str">
        <f>IF(A4965="placement",MIN(P4965,IF(S4965="",Q4965,S4965)),"")</f>
        <v/>
      </c>
      <c r="U4965" s="28" t="str">
        <f>IF($A4965="placement",T4965*J4965,"")</f>
        <v/>
      </c>
      <c r="V4965" s="26">
        <f>IF($A4965="placement",U4965,IF($A4965="site",SUMIF($C:$C,$C4965,$U:$U),IF($A4965="user",SUMIF($B:$B,$B4965,$U:$U),SUM($U:$U))))</f>
        <v>14.520000000000001</v>
      </c>
      <c r="W4965" s="27">
        <f>V4965/J4965</f>
        <v>0.32266666666666671</v>
      </c>
    </row>
    <row r="4966" spans="1:23" hidden="1" x14ac:dyDescent="0.3">
      <c r="A4966" s="23" t="s">
        <v>10</v>
      </c>
      <c r="B4966" s="23" t="s">
        <v>6568</v>
      </c>
      <c r="C4966" s="23" t="s">
        <v>9898</v>
      </c>
      <c r="D4966" s="23" t="s">
        <v>9898</v>
      </c>
      <c r="E4966" s="23"/>
      <c r="F4966" s="27">
        <v>0.2208</v>
      </c>
      <c r="G4966" s="24">
        <v>0</v>
      </c>
      <c r="H4966" s="25">
        <v>345.68810000000002</v>
      </c>
      <c r="I4966" s="25">
        <v>83.039100000000005</v>
      </c>
      <c r="J4966" s="26">
        <v>2295</v>
      </c>
      <c r="K4966" s="26">
        <v>377</v>
      </c>
      <c r="L4966" s="27">
        <v>0.2402</v>
      </c>
      <c r="M4966" s="28">
        <v>0.92126125000000003</v>
      </c>
      <c r="N4966" s="29">
        <v>0.76858499999999996</v>
      </c>
      <c r="O4966" s="31"/>
      <c r="P4966" s="31">
        <v>0.1657252471</v>
      </c>
      <c r="Q4966" s="31">
        <v>0.16572524707297101</v>
      </c>
      <c r="R4966" s="42"/>
      <c r="S4966" s="42" t="str">
        <f>IF(R4966="","",MAX(R4966,Q4966))</f>
        <v/>
      </c>
      <c r="T4966" s="27" t="str">
        <f>IF(A4966="placement",MIN(P4966,IF(S4966="",Q4966,S4966)),"")</f>
        <v/>
      </c>
      <c r="U4966" s="28" t="str">
        <f>IF($A4966="placement",T4966*J4966,"")</f>
        <v/>
      </c>
      <c r="V4966" s="26">
        <f>IF($A4966="placement",U4966,IF($A4966="site",SUMIF($C:$C,$C4966,$U:$U),IF($A4966="user",SUMIF($B:$B,$B4966,$U:$U),SUM($U:$U))))</f>
        <v>380.30450355365036</v>
      </c>
      <c r="W4966" s="27">
        <f>V4966/J4966</f>
        <v>0.16571002333492391</v>
      </c>
    </row>
    <row r="4967" spans="1:23" x14ac:dyDescent="0.3">
      <c r="A4967" s="23" t="s">
        <v>14</v>
      </c>
      <c r="B4967" s="23" t="s">
        <v>7689</v>
      </c>
      <c r="C4967" s="23" t="s">
        <v>7690</v>
      </c>
      <c r="D4967" s="32" t="s">
        <v>7833</v>
      </c>
      <c r="E4967" s="23" t="s">
        <v>7834</v>
      </c>
      <c r="F4967" s="27">
        <v>0.25</v>
      </c>
      <c r="G4967" s="24">
        <v>0</v>
      </c>
      <c r="H4967" s="25">
        <v>19.2425</v>
      </c>
      <c r="I4967" s="25">
        <v>1.7039</v>
      </c>
      <c r="J4967" s="26">
        <v>19</v>
      </c>
      <c r="K4967" s="26">
        <v>5</v>
      </c>
      <c r="L4967" s="27">
        <v>8.8499999999999995E-2</v>
      </c>
      <c r="M4967" s="28">
        <v>0.3705039</v>
      </c>
      <c r="N4967" s="29">
        <v>0.25</v>
      </c>
      <c r="O4967" s="31" t="s">
        <v>12</v>
      </c>
      <c r="P4967" s="31">
        <v>0.3252432677</v>
      </c>
      <c r="Q4967" s="31">
        <v>0.25</v>
      </c>
      <c r="R4967" s="42"/>
      <c r="S4967" s="42" t="str">
        <f>IF(R4967="","",MAX(R4967,Q4967))</f>
        <v/>
      </c>
      <c r="T4967" s="27">
        <f>IF(A4967="placement",MIN(P4967,IF(S4967="",Q4967,S4967)),"")</f>
        <v>0.25</v>
      </c>
      <c r="U4967" s="28">
        <f>IF($A4967="placement",T4967*J4967,"")</f>
        <v>4.75</v>
      </c>
      <c r="V4967" s="26">
        <f>IF($A4967="placement",U4967,IF($A4967="site",SUMIF($C:$C,$C4967,$U:$U),IF($A4967="user",SUMIF($B:$B,$B4967,$U:$U),SUM($U:$U))))</f>
        <v>4.75</v>
      </c>
      <c r="W4967" s="27">
        <f>V4967/J4967</f>
        <v>0.25</v>
      </c>
    </row>
    <row r="4968" spans="1:23" x14ac:dyDescent="0.3">
      <c r="A4968" s="23" t="s">
        <v>14</v>
      </c>
      <c r="B4968" s="23" t="s">
        <v>7689</v>
      </c>
      <c r="C4968" s="23" t="s">
        <v>7690</v>
      </c>
      <c r="D4968" s="23" t="s">
        <v>7845</v>
      </c>
      <c r="E4968" s="23" t="s">
        <v>7846</v>
      </c>
      <c r="F4968" s="27">
        <v>0.25</v>
      </c>
      <c r="G4968" s="24">
        <v>0</v>
      </c>
      <c r="H4968" s="25">
        <v>19.241599999999998</v>
      </c>
      <c r="I4968" s="25">
        <v>1.6685000000000001</v>
      </c>
      <c r="J4968" s="26">
        <v>19</v>
      </c>
      <c r="K4968" s="26">
        <v>5</v>
      </c>
      <c r="L4968" s="27">
        <v>8.6699999999999999E-2</v>
      </c>
      <c r="M4968" s="28">
        <v>0.36998159000000003</v>
      </c>
      <c r="N4968" s="29">
        <v>0.25</v>
      </c>
      <c r="O4968" s="31" t="s">
        <v>12</v>
      </c>
      <c r="P4968" s="31">
        <v>0.32429070630000001</v>
      </c>
      <c r="Q4968" s="31">
        <v>0.25</v>
      </c>
      <c r="R4968" s="42"/>
      <c r="S4968" s="42" t="str">
        <f>IF(R4968="","",MAX(R4968,Q4968))</f>
        <v/>
      </c>
      <c r="T4968" s="27">
        <f>IF(A4968="placement",MIN(P4968,IF(S4968="",Q4968,S4968)),"")</f>
        <v>0.25</v>
      </c>
      <c r="U4968" s="28">
        <f>IF($A4968="placement",T4968*J4968,"")</f>
        <v>4.75</v>
      </c>
      <c r="V4968" s="26">
        <f>IF($A4968="placement",U4968,IF($A4968="site",SUMIF($C:$C,$C4968,$U:$U),IF($A4968="user",SUMIF($B:$B,$B4968,$U:$U),SUM($U:$U))))</f>
        <v>4.75</v>
      </c>
      <c r="W4968" s="27">
        <f>V4968/J4968</f>
        <v>0.25</v>
      </c>
    </row>
    <row r="4969" spans="1:23" x14ac:dyDescent="0.3">
      <c r="A4969" s="23" t="s">
        <v>14</v>
      </c>
      <c r="B4969" s="23" t="s">
        <v>8499</v>
      </c>
      <c r="C4969" s="23" t="s">
        <v>8500</v>
      </c>
      <c r="D4969" s="23" t="s">
        <v>8521</v>
      </c>
      <c r="E4969" s="23" t="s">
        <v>8522</v>
      </c>
      <c r="F4969" s="27">
        <v>0.25</v>
      </c>
      <c r="G4969" s="24">
        <v>0</v>
      </c>
      <c r="H4969" s="25">
        <v>16.7089</v>
      </c>
      <c r="I4969" s="25">
        <v>1.6102000000000001</v>
      </c>
      <c r="J4969" s="26">
        <v>19</v>
      </c>
      <c r="K4969" s="26">
        <v>5</v>
      </c>
      <c r="L4969" s="27">
        <v>9.64E-2</v>
      </c>
      <c r="M4969" s="28">
        <v>0.40032825999999999</v>
      </c>
      <c r="N4969" s="29">
        <v>0.2</v>
      </c>
      <c r="O4969" s="31" t="s">
        <v>12</v>
      </c>
      <c r="P4969" s="31">
        <v>0.50040999050000001</v>
      </c>
      <c r="Q4969" s="31">
        <v>0.25</v>
      </c>
      <c r="R4969" s="42"/>
      <c r="S4969" s="42" t="str">
        <f>IF(R4969="","",MAX(R4969,Q4969))</f>
        <v/>
      </c>
      <c r="T4969" s="27">
        <f>IF(A4969="placement",MIN(P4969,IF(S4969="",Q4969,S4969)),"")</f>
        <v>0.25</v>
      </c>
      <c r="U4969" s="28">
        <f>IF($A4969="placement",T4969*J4969,"")</f>
        <v>4.75</v>
      </c>
      <c r="V4969" s="26">
        <f>IF($A4969="placement",U4969,IF($A4969="site",SUMIF($C:$C,$C4969,$U:$U),IF($A4969="user",SUMIF($B:$B,$B4969,$U:$U),SUM($U:$U))))</f>
        <v>4.75</v>
      </c>
      <c r="W4969" s="27">
        <f>V4969/J4969</f>
        <v>0.25</v>
      </c>
    </row>
    <row r="4970" spans="1:23" x14ac:dyDescent="0.3">
      <c r="A4970" s="23" t="s">
        <v>14</v>
      </c>
      <c r="B4970" s="23" t="s">
        <v>8499</v>
      </c>
      <c r="C4970" s="23" t="s">
        <v>8500</v>
      </c>
      <c r="D4970" s="23" t="s">
        <v>8559</v>
      </c>
      <c r="E4970" s="23" t="s">
        <v>8560</v>
      </c>
      <c r="F4970" s="27">
        <v>0.25</v>
      </c>
      <c r="G4970" s="24">
        <v>0</v>
      </c>
      <c r="H4970" s="25">
        <v>16.659800000000001</v>
      </c>
      <c r="I4970" s="25">
        <v>1.6063000000000001</v>
      </c>
      <c r="J4970" s="26">
        <v>19</v>
      </c>
      <c r="K4970" s="26">
        <v>5</v>
      </c>
      <c r="L4970" s="27">
        <v>9.64E-2</v>
      </c>
      <c r="M4970" s="28">
        <v>0.39634471999999998</v>
      </c>
      <c r="N4970" s="29">
        <v>0.2</v>
      </c>
      <c r="O4970" s="31" t="s">
        <v>12</v>
      </c>
      <c r="P4970" s="31">
        <v>0.49538875799999998</v>
      </c>
      <c r="Q4970" s="31">
        <v>0.25</v>
      </c>
      <c r="R4970" s="42"/>
      <c r="S4970" s="42" t="str">
        <f>IF(R4970="","",MAX(R4970,Q4970))</f>
        <v/>
      </c>
      <c r="T4970" s="27">
        <f>IF(A4970="placement",MIN(P4970,IF(S4970="",Q4970,S4970)),"")</f>
        <v>0.25</v>
      </c>
      <c r="U4970" s="28">
        <f>IF($A4970="placement",T4970*J4970,"")</f>
        <v>4.75</v>
      </c>
      <c r="V4970" s="23">
        <f>IF($A4970="placement",U4970,IF($A4970="site",SUMIF($C:$C,$C4970,$U:$U),IF($A4970="user",SUMIF($B:$B,$B4970,$U:$U),SUM($U:$U))))</f>
        <v>4.75</v>
      </c>
      <c r="W4970" s="27">
        <f>V4970/J4970</f>
        <v>0.25</v>
      </c>
    </row>
    <row r="4971" spans="1:23" x14ac:dyDescent="0.3">
      <c r="A4971" s="23" t="s">
        <v>14</v>
      </c>
      <c r="B4971" s="23" t="s">
        <v>9756</v>
      </c>
      <c r="C4971" s="23" t="s">
        <v>9758</v>
      </c>
      <c r="D4971" s="23" t="s">
        <v>9815</v>
      </c>
      <c r="E4971" s="23" t="s">
        <v>9816</v>
      </c>
      <c r="F4971" s="27">
        <v>0.25</v>
      </c>
      <c r="G4971" s="24">
        <v>0</v>
      </c>
      <c r="H4971" s="25">
        <v>23.177800000000001</v>
      </c>
      <c r="I4971" s="25">
        <v>1.7291000000000001</v>
      </c>
      <c r="J4971" s="26">
        <v>19</v>
      </c>
      <c r="K4971" s="26">
        <v>5</v>
      </c>
      <c r="L4971" s="27">
        <v>7.46E-2</v>
      </c>
      <c r="M4971" s="28">
        <v>0.35976123999999998</v>
      </c>
      <c r="N4971" s="29">
        <v>0.2</v>
      </c>
      <c r="O4971" s="31" t="s">
        <v>12</v>
      </c>
      <c r="P4971" s="31">
        <v>0.44407573690000002</v>
      </c>
      <c r="Q4971" s="31">
        <v>0.25</v>
      </c>
      <c r="R4971" s="42"/>
      <c r="S4971" s="42" t="str">
        <f>IF(R4971="","",MAX(R4971,Q4971))</f>
        <v/>
      </c>
      <c r="T4971" s="27">
        <f>IF(A4971="placement",MIN(P4971,IF(S4971="",Q4971,S4971)),"")</f>
        <v>0.25</v>
      </c>
      <c r="U4971" s="28">
        <f>IF($A4971="placement",T4971*J4971,"")</f>
        <v>4.75</v>
      </c>
      <c r="V4971" s="26">
        <f>IF($A4971="placement",U4971,IF($A4971="site",SUMIF($C:$C,$C4971,$U:$U),IF($A4971="user",SUMIF($B:$B,$B4971,$U:$U),SUM($U:$U))))</f>
        <v>4.75</v>
      </c>
      <c r="W4971" s="27">
        <f>V4971/J4971</f>
        <v>0.25</v>
      </c>
    </row>
    <row r="4972" spans="1:23" x14ac:dyDescent="0.3">
      <c r="A4972" s="23" t="s">
        <v>14</v>
      </c>
      <c r="B4972" s="23" t="s">
        <v>3680</v>
      </c>
      <c r="C4972" s="23" t="s">
        <v>3682</v>
      </c>
      <c r="D4972" s="23" t="s">
        <v>3683</v>
      </c>
      <c r="E4972" s="23" t="s">
        <v>3681</v>
      </c>
      <c r="F4972" s="27">
        <v>0.25</v>
      </c>
      <c r="G4972" s="24">
        <v>0</v>
      </c>
      <c r="H4972" s="25">
        <v>16.055199999999999</v>
      </c>
      <c r="I4972" s="25">
        <v>3.9904000000000002</v>
      </c>
      <c r="J4972" s="26">
        <v>19</v>
      </c>
      <c r="K4972" s="26">
        <v>5</v>
      </c>
      <c r="L4972" s="27">
        <v>0.2485</v>
      </c>
      <c r="M4972" s="28">
        <v>0.16005011999999999</v>
      </c>
      <c r="N4972" s="29">
        <v>0.05</v>
      </c>
      <c r="O4972" s="31" t="s">
        <v>12</v>
      </c>
      <c r="P4972" s="31">
        <v>0.68759786160000003</v>
      </c>
      <c r="Q4972" s="31">
        <v>0.249999999999999</v>
      </c>
      <c r="R4972" s="42"/>
      <c r="S4972" s="42" t="str">
        <f>IF(R4972="","",MAX(R4972,Q4972))</f>
        <v/>
      </c>
      <c r="T4972" s="27">
        <f>IF(A4972="placement",MIN(P4972,IF(S4972="",Q4972,S4972)),"")</f>
        <v>0.249999999999999</v>
      </c>
      <c r="U4972" s="28">
        <f>IF($A4972="placement",T4972*J4972,"")</f>
        <v>4.7499999999999813</v>
      </c>
      <c r="V4972" s="26">
        <f>IF($A4972="placement",U4972,IF($A4972="site",SUMIF($C:$C,$C4972,$U:$U),IF($A4972="user",SUMIF($B:$B,$B4972,$U:$U),SUM($U:$U))))</f>
        <v>4.7499999999999813</v>
      </c>
      <c r="W4972" s="27">
        <f>V4972/J4972</f>
        <v>0.24999999999999903</v>
      </c>
    </row>
    <row r="4973" spans="1:23" x14ac:dyDescent="0.3">
      <c r="A4973" s="17" t="s">
        <v>14</v>
      </c>
      <c r="B4973" s="17" t="s">
        <v>4652</v>
      </c>
      <c r="C4973" s="17" t="s">
        <v>4653</v>
      </c>
      <c r="D4973" s="17" t="s">
        <v>4676</v>
      </c>
      <c r="E4973" s="17" t="s">
        <v>4677</v>
      </c>
      <c r="F4973" s="18">
        <v>0.25</v>
      </c>
      <c r="G4973" s="36">
        <v>1</v>
      </c>
      <c r="H4973" s="37">
        <v>64.715199999999996</v>
      </c>
      <c r="I4973" s="37">
        <v>31.391999999999999</v>
      </c>
      <c r="J4973" s="19">
        <v>19</v>
      </c>
      <c r="K4973" s="19">
        <v>5</v>
      </c>
      <c r="L4973" s="18">
        <v>0.48509999999999998</v>
      </c>
      <c r="M4973" s="20">
        <v>2.0068809999999999E-2</v>
      </c>
      <c r="N4973" s="21">
        <v>0.01</v>
      </c>
      <c r="O4973" s="22" t="s">
        <v>42</v>
      </c>
      <c r="P4973" s="22">
        <v>0.50171428569999998</v>
      </c>
      <c r="Q4973" s="22">
        <v>0.249999999999999</v>
      </c>
      <c r="R4973" s="43"/>
      <c r="S4973" s="42" t="str">
        <f>IF(R4973="","",MAX(R4973,Q4973))</f>
        <v/>
      </c>
      <c r="T4973" s="27">
        <f>IF(A4973="placement",MIN(P4973,IF(S4973="",Q4973,S4973)),"")</f>
        <v>0.249999999999999</v>
      </c>
      <c r="U4973" s="20">
        <f>IF($A4973="placement",T4973*J4973,"")</f>
        <v>4.7499999999999813</v>
      </c>
      <c r="V4973" s="19">
        <f>IF($A4973="placement",U4973,IF($A4973="site",SUMIF($C:$C,$C4973,$U:$U),IF($A4973="user",SUMIF($B:$B,$B4973,$U:$U),SUM($U:$U))))</f>
        <v>4.7499999999999813</v>
      </c>
      <c r="W4973" s="18">
        <f>V4973/J4973</f>
        <v>0.24999999999999903</v>
      </c>
    </row>
    <row r="4974" spans="1:23" hidden="1" x14ac:dyDescent="0.3">
      <c r="A4974" s="23" t="s">
        <v>13</v>
      </c>
      <c r="B4974" s="23" t="s">
        <v>6494</v>
      </c>
      <c r="C4974" s="23" t="s">
        <v>6496</v>
      </c>
      <c r="D4974" s="23" t="s">
        <v>9898</v>
      </c>
      <c r="E4974" s="23"/>
      <c r="F4974" s="27">
        <v>0.25</v>
      </c>
      <c r="G4974" s="24">
        <v>0</v>
      </c>
      <c r="H4974" s="25">
        <v>18.013400000000001</v>
      </c>
      <c r="I4974" s="25">
        <v>5.1189</v>
      </c>
      <c r="J4974" s="26">
        <v>44</v>
      </c>
      <c r="K4974" s="26">
        <v>11</v>
      </c>
      <c r="L4974" s="27">
        <v>0.28420000000000001</v>
      </c>
      <c r="M4974" s="28">
        <v>0.28481245999999999</v>
      </c>
      <c r="N4974" s="29">
        <v>8.6097999999999994E-2</v>
      </c>
      <c r="O4974" s="31"/>
      <c r="P4974" s="31">
        <v>0.69770283030000002</v>
      </c>
      <c r="Q4974" s="31">
        <v>0.25</v>
      </c>
      <c r="R4974" s="42"/>
      <c r="S4974" s="42" t="str">
        <f>IF(R4974="","",MAX(R4974,Q4974))</f>
        <v/>
      </c>
      <c r="T4974" s="27" t="str">
        <f>IF(A4974="placement",MIN(P4974,IF(S4974="",Q4974,S4974)),"")</f>
        <v/>
      </c>
      <c r="U4974" s="28" t="str">
        <f>IF($A4974="placement",T4974*J4974,"")</f>
        <v/>
      </c>
      <c r="V4974" s="26">
        <f>IF($A4974="placement",U4974,IF($A4974="site",SUMIF($C:$C,$C4974,$U:$U),IF($A4974="user",SUMIF($B:$B,$B4974,$U:$U),SUM($U:$U))))</f>
        <v>11</v>
      </c>
      <c r="W4974" s="27">
        <f>V4974/J4974</f>
        <v>0.25</v>
      </c>
    </row>
    <row r="4975" spans="1:23" hidden="1" x14ac:dyDescent="0.3">
      <c r="A4975" s="23" t="s">
        <v>10</v>
      </c>
      <c r="B4975" s="23" t="s">
        <v>7472</v>
      </c>
      <c r="C4975" s="23" t="s">
        <v>9898</v>
      </c>
      <c r="D4975" s="23" t="s">
        <v>9898</v>
      </c>
      <c r="E4975" s="23"/>
      <c r="F4975" s="27">
        <v>0.19350000000000001</v>
      </c>
      <c r="G4975" s="24">
        <v>0.82471353999999997</v>
      </c>
      <c r="H4975" s="25">
        <v>11100.5856</v>
      </c>
      <c r="I4975" s="25">
        <v>1065.0834</v>
      </c>
      <c r="J4975" s="26">
        <v>49729</v>
      </c>
      <c r="K4975" s="26">
        <v>8133</v>
      </c>
      <c r="L4975" s="27">
        <v>9.5899999999999999E-2</v>
      </c>
      <c r="M4975" s="28">
        <v>1.5563514300000001</v>
      </c>
      <c r="N4975" s="29">
        <v>1.2283440000000001</v>
      </c>
      <c r="O4975" s="31"/>
      <c r="P4975" s="31">
        <v>0.210754091</v>
      </c>
      <c r="Q4975" s="31">
        <v>0.193546448653517</v>
      </c>
      <c r="R4975" s="42"/>
      <c r="S4975" s="42" t="str">
        <f>IF(R4975="","",MAX(R4975,Q4975))</f>
        <v/>
      </c>
      <c r="T4975" s="27" t="str">
        <f>IF(A4975="placement",MIN(P4975,IF(S4975="",Q4975,S4975)),"")</f>
        <v/>
      </c>
      <c r="U4975" s="28" t="str">
        <f>IF($A4975="placement",T4975*J4975,"")</f>
        <v/>
      </c>
      <c r="V4975" s="26">
        <f>IF($A4975="placement",U4975,IF($A4975="site",SUMIF($C:$C,$C4975,$U:$U),IF($A4975="user",SUMIF($B:$B,$B4975,$U:$U),SUM($U:$U))))</f>
        <v>8549.8269143690668</v>
      </c>
      <c r="W4975" s="27">
        <f>V4975/J4975</f>
        <v>0.17192839016205971</v>
      </c>
    </row>
    <row r="4976" spans="1:23" x14ac:dyDescent="0.3">
      <c r="A4976" s="23" t="s">
        <v>14</v>
      </c>
      <c r="B4976" s="23" t="s">
        <v>1501</v>
      </c>
      <c r="C4976" s="23" t="s">
        <v>1503</v>
      </c>
      <c r="D4976" s="23" t="s">
        <v>1529</v>
      </c>
      <c r="E4976" s="23" t="s">
        <v>1530</v>
      </c>
      <c r="F4976" s="27">
        <v>0.33</v>
      </c>
      <c r="G4976" s="24">
        <v>0</v>
      </c>
      <c r="H4976" s="25">
        <v>15.6623</v>
      </c>
      <c r="I4976" s="25">
        <v>0.26989999999999997</v>
      </c>
      <c r="J4976" s="26">
        <v>19</v>
      </c>
      <c r="K4976" s="26">
        <v>5</v>
      </c>
      <c r="L4976" s="27">
        <v>1.72E-2</v>
      </c>
      <c r="M4976" s="28">
        <v>2.3721545800000001</v>
      </c>
      <c r="N4976" s="29">
        <v>1.8</v>
      </c>
      <c r="O4976" s="31" t="s">
        <v>1508</v>
      </c>
      <c r="P4976" s="31">
        <v>0.24119616159999999</v>
      </c>
      <c r="Q4976" s="31">
        <v>0.24119616157107701</v>
      </c>
      <c r="R4976" s="42">
        <v>0.3</v>
      </c>
      <c r="S4976" s="42">
        <f>IF(R4976="","",MAX(R4976,Q4976))</f>
        <v>0.3</v>
      </c>
      <c r="T4976" s="27">
        <f>IF(A4976="placement",MIN(P4976,IF(S4976="",Q4976,S4976)),"")</f>
        <v>0.24119616159999999</v>
      </c>
      <c r="U4976" s="28">
        <f>IF($A4976="placement",T4976*J4976,"")</f>
        <v>4.5827270703999998</v>
      </c>
      <c r="V4976" s="26">
        <f>IF($A4976="placement",U4976,IF($A4976="site",SUMIF($C:$C,$C4976,$U:$U),IF($A4976="user",SUMIF($B:$B,$B4976,$U:$U),SUM($U:$U))))</f>
        <v>4.5827270703999998</v>
      </c>
      <c r="W4976" s="27">
        <f>V4976/J4976</f>
        <v>0.24119616159999999</v>
      </c>
    </row>
    <row r="4977" spans="1:23" x14ac:dyDescent="0.3">
      <c r="A4977" s="23" t="s">
        <v>14</v>
      </c>
      <c r="B4977" s="23" t="s">
        <v>5211</v>
      </c>
      <c r="C4977" s="23" t="s">
        <v>5213</v>
      </c>
      <c r="D4977" s="23" t="s">
        <v>5359</v>
      </c>
      <c r="E4977" s="23" t="s">
        <v>5360</v>
      </c>
      <c r="F4977" s="27">
        <v>0.25</v>
      </c>
      <c r="G4977" s="24">
        <v>0</v>
      </c>
      <c r="H4977" s="25">
        <v>2.4201999999999999</v>
      </c>
      <c r="I4977" s="25">
        <v>0.6179</v>
      </c>
      <c r="J4977" s="26">
        <v>19</v>
      </c>
      <c r="K4977" s="26">
        <v>5</v>
      </c>
      <c r="L4977" s="27">
        <v>0.25530000000000003</v>
      </c>
      <c r="M4977" s="28">
        <v>1.05137572</v>
      </c>
      <c r="N4977" s="29">
        <v>0.8</v>
      </c>
      <c r="O4977" s="31" t="s">
        <v>12</v>
      </c>
      <c r="P4977" s="31">
        <v>0.23909218860000001</v>
      </c>
      <c r="Q4977" s="31">
        <v>0.23909218859957701</v>
      </c>
      <c r="R4977" s="42"/>
      <c r="S4977" s="42" t="str">
        <f>IF(R4977="","",MAX(R4977,Q4977))</f>
        <v/>
      </c>
      <c r="T4977" s="27">
        <f>IF(A4977="placement",MIN(P4977,IF(S4977="",Q4977,S4977)),"")</f>
        <v>0.23909218859957701</v>
      </c>
      <c r="U4977" s="28">
        <f>IF($A4977="placement",T4977*J4977,"")</f>
        <v>4.5427515833919632</v>
      </c>
      <c r="V4977" s="26">
        <f>IF($A4977="placement",U4977,IF($A4977="site",SUMIF($C:$C,$C4977,$U:$U),IF($A4977="user",SUMIF($B:$B,$B4977,$U:$U),SUM($U:$U))))</f>
        <v>4.5427515833919632</v>
      </c>
      <c r="W4977" s="27">
        <f>V4977/J4977</f>
        <v>0.23909218859957701</v>
      </c>
    </row>
    <row r="4978" spans="1:23" x14ac:dyDescent="0.3">
      <c r="A4978" s="23" t="s">
        <v>14</v>
      </c>
      <c r="B4978" s="23" t="s">
        <v>8615</v>
      </c>
      <c r="C4978" s="23" t="s">
        <v>8616</v>
      </c>
      <c r="D4978" s="23" t="s">
        <v>8639</v>
      </c>
      <c r="E4978" s="23" t="s">
        <v>8640</v>
      </c>
      <c r="F4978" s="27">
        <v>0.25</v>
      </c>
      <c r="G4978" s="24">
        <v>0</v>
      </c>
      <c r="H4978" s="25">
        <v>1.5716000000000001</v>
      </c>
      <c r="I4978" s="25">
        <v>0.29730000000000001</v>
      </c>
      <c r="J4978" s="26">
        <v>19</v>
      </c>
      <c r="K4978" s="26">
        <v>4</v>
      </c>
      <c r="L4978" s="27">
        <v>0.18920000000000001</v>
      </c>
      <c r="M4978" s="28">
        <v>2.0756367099999999</v>
      </c>
      <c r="N4978" s="29">
        <v>1.6</v>
      </c>
      <c r="O4978" s="31" t="s">
        <v>12</v>
      </c>
      <c r="P4978" s="31">
        <v>0.22915219710000001</v>
      </c>
      <c r="Q4978" s="31">
        <v>0.22915219706440701</v>
      </c>
      <c r="R4978" s="42"/>
      <c r="S4978" s="42" t="str">
        <f>IF(R4978="","",MAX(R4978,Q4978))</f>
        <v/>
      </c>
      <c r="T4978" s="27">
        <f>IF(A4978="placement",MIN(P4978,IF(S4978="",Q4978,S4978)),"")</f>
        <v>0.22915219706440701</v>
      </c>
      <c r="U4978" s="28">
        <f>IF($A4978="placement",T4978*J4978,"")</f>
        <v>4.3538917442237333</v>
      </c>
      <c r="V4978" s="26">
        <f>IF($A4978="placement",U4978,IF($A4978="site",SUMIF($C:$C,$C4978,$U:$U),IF($A4978="user",SUMIF($B:$B,$B4978,$U:$U),SUM($U:$U))))</f>
        <v>4.3538917442237333</v>
      </c>
      <c r="W4978" s="27">
        <f>V4978/J4978</f>
        <v>0.22915219706440701</v>
      </c>
    </row>
    <row r="4979" spans="1:23" hidden="1" x14ac:dyDescent="0.3">
      <c r="A4979" s="23" t="s">
        <v>13</v>
      </c>
      <c r="B4979" s="23" t="s">
        <v>10679</v>
      </c>
      <c r="C4979" s="23" t="s">
        <v>10680</v>
      </c>
      <c r="D4979" s="23" t="s">
        <v>9898</v>
      </c>
      <c r="E4979" s="23"/>
      <c r="F4979" s="27">
        <v>0.25</v>
      </c>
      <c r="G4979" s="24">
        <v>0</v>
      </c>
      <c r="H4979" s="25">
        <v>10.102600000000001</v>
      </c>
      <c r="I4979" s="25">
        <v>1.1032999999999999</v>
      </c>
      <c r="J4979" s="26">
        <v>44</v>
      </c>
      <c r="K4979" s="26">
        <v>11</v>
      </c>
      <c r="L4979" s="27">
        <v>0.10920000000000001</v>
      </c>
      <c r="M4979" s="28">
        <v>1.32890716</v>
      </c>
      <c r="N4979" s="29">
        <v>1</v>
      </c>
      <c r="O4979" s="31"/>
      <c r="P4979" s="31">
        <v>0.2475019853</v>
      </c>
      <c r="Q4979" s="31">
        <v>0.24750198525793701</v>
      </c>
      <c r="R4979" s="42"/>
      <c r="S4979" s="42" t="str">
        <f>IF(R4979="","",MAX(R4979,Q4979))</f>
        <v/>
      </c>
      <c r="T4979" s="27" t="str">
        <f>IF(A4979="placement",MIN(P4979,IF(S4979="",Q4979,S4979)),"")</f>
        <v/>
      </c>
      <c r="U4979" s="28" t="str">
        <f>IF($A4979="placement",T4979*J4979,"")</f>
        <v/>
      </c>
      <c r="V4979" s="26">
        <f>IF($A4979="placement",U4979,IF($A4979="site",SUMIF($C:$C,$C4979,$U:$U),IF($A4979="user",SUMIF($B:$B,$B4979,$U:$U),SUM($U:$U))))</f>
        <v>10.8900873532</v>
      </c>
      <c r="W4979" s="27">
        <f>V4979/J4979</f>
        <v>0.2475019853</v>
      </c>
    </row>
    <row r="4980" spans="1:23" hidden="1" x14ac:dyDescent="0.3">
      <c r="A4980" s="17" t="s">
        <v>10</v>
      </c>
      <c r="B4980" s="17" t="s">
        <v>1350</v>
      </c>
      <c r="C4980" s="17" t="s">
        <v>9898</v>
      </c>
      <c r="D4980" s="38" t="s">
        <v>9898</v>
      </c>
      <c r="E4980" s="17"/>
      <c r="F4980" s="18">
        <v>0.1497</v>
      </c>
      <c r="G4980" s="36">
        <v>0.93868695000000002</v>
      </c>
      <c r="H4980" s="37">
        <v>5611.2179999999998</v>
      </c>
      <c r="I4980" s="37">
        <v>814.83010000000002</v>
      </c>
      <c r="J4980" s="19">
        <v>15069</v>
      </c>
      <c r="K4980" s="19">
        <v>2219</v>
      </c>
      <c r="L4980" s="18">
        <v>0.1452</v>
      </c>
      <c r="M4980" s="20">
        <v>0.61645377999999995</v>
      </c>
      <c r="N4980" s="21">
        <v>0.47564499999999998</v>
      </c>
      <c r="O4980" s="22"/>
      <c r="P4980" s="22">
        <v>0.22841741830000001</v>
      </c>
      <c r="Q4980" s="22">
        <v>0.14965273907031201</v>
      </c>
      <c r="R4980" s="43"/>
      <c r="S4980" s="42" t="str">
        <f>IF(R4980="","",MAX(R4980,Q4980))</f>
        <v/>
      </c>
      <c r="T4980" s="27" t="str">
        <f>IF(A4980="placement",MIN(P4980,IF(S4980="",Q4980,S4980)),"")</f>
        <v/>
      </c>
      <c r="U4980" s="20" t="str">
        <f>IF($A4980="placement",T4980*J4980,"")</f>
        <v/>
      </c>
      <c r="V4980" s="19">
        <f>IF($A4980="placement",U4980,IF($A4980="site",SUMIF($C:$C,$C4980,$U:$U),IF($A4980="user",SUMIF($B:$B,$B4980,$U:$U),SUM($U:$U))))</f>
        <v>2463.8566875685246</v>
      </c>
      <c r="W4980" s="18">
        <f>V4980/J4980</f>
        <v>0.16350498955262624</v>
      </c>
    </row>
    <row r="4981" spans="1:23" hidden="1" x14ac:dyDescent="0.3">
      <c r="A4981" s="23" t="s">
        <v>13</v>
      </c>
      <c r="B4981" s="23" t="s">
        <v>7131</v>
      </c>
      <c r="C4981" s="23" t="s">
        <v>7132</v>
      </c>
      <c r="D4981" s="23" t="s">
        <v>9898</v>
      </c>
      <c r="E4981" s="23"/>
      <c r="F4981" s="27">
        <v>0.3</v>
      </c>
      <c r="G4981" s="24">
        <v>0</v>
      </c>
      <c r="H4981" s="25">
        <v>26.303999999999998</v>
      </c>
      <c r="I4981" s="25">
        <v>10.3642</v>
      </c>
      <c r="J4981" s="26">
        <v>41</v>
      </c>
      <c r="K4981" s="26">
        <v>12</v>
      </c>
      <c r="L4981" s="27">
        <v>0.39400000000000002</v>
      </c>
      <c r="M4981" s="28">
        <v>0.13279761000000001</v>
      </c>
      <c r="N4981" s="29">
        <v>0.01</v>
      </c>
      <c r="O4981" s="31"/>
      <c r="P4981" s="31">
        <v>0.92469743829999995</v>
      </c>
      <c r="Q4981" s="31">
        <v>0.3</v>
      </c>
      <c r="R4981" s="42"/>
      <c r="S4981" s="42" t="str">
        <f>IF(R4981="","",MAX(R4981,Q4981))</f>
        <v/>
      </c>
      <c r="T4981" s="27" t="str">
        <f>IF(A4981="placement",MIN(P4981,IF(S4981="",Q4981,S4981)),"")</f>
        <v/>
      </c>
      <c r="U4981" s="28" t="str">
        <f>IF($A4981="placement",T4981*J4981,"")</f>
        <v/>
      </c>
      <c r="V4981" s="26">
        <f>IF($A4981="placement",U4981,IF($A4981="site",SUMIF($C:$C,$C4981,$U:$U),IF($A4981="user",SUMIF($B:$B,$B4981,$U:$U),SUM($U:$U))))</f>
        <v>12</v>
      </c>
      <c r="W4981" s="27">
        <f>V4981/J4981</f>
        <v>0.29268292682926828</v>
      </c>
    </row>
    <row r="4982" spans="1:23" hidden="1" x14ac:dyDescent="0.3">
      <c r="A4982" s="23" t="s">
        <v>10</v>
      </c>
      <c r="B4982" s="23" t="s">
        <v>1658</v>
      </c>
      <c r="C4982" s="23" t="s">
        <v>9898</v>
      </c>
      <c r="D4982" s="23" t="s">
        <v>9898</v>
      </c>
      <c r="E4982" s="23"/>
      <c r="F4982" s="27">
        <v>0.15</v>
      </c>
      <c r="G4982" s="24">
        <v>0</v>
      </c>
      <c r="H4982" s="25">
        <v>94.892700000000005</v>
      </c>
      <c r="I4982" s="25">
        <v>30.476900000000001</v>
      </c>
      <c r="J4982" s="26">
        <v>1598</v>
      </c>
      <c r="K4982" s="26">
        <v>240</v>
      </c>
      <c r="L4982" s="27">
        <v>0.32119999999999999</v>
      </c>
      <c r="M4982" s="28">
        <v>1.74755623</v>
      </c>
      <c r="N4982" s="29">
        <v>1.2644580000000001</v>
      </c>
      <c r="O4982" s="31"/>
      <c r="P4982" s="31">
        <v>0.27644216440000002</v>
      </c>
      <c r="Q4982" s="31">
        <v>0.15</v>
      </c>
      <c r="R4982" s="42"/>
      <c r="S4982" s="42" t="str">
        <f>IF(R4982="","",MAX(R4982,Q4982))</f>
        <v/>
      </c>
      <c r="T4982" s="27" t="str">
        <f>IF(A4982="placement",MIN(P4982,IF(S4982="",Q4982,S4982)),"")</f>
        <v/>
      </c>
      <c r="U4982" s="28" t="str">
        <f>IF($A4982="placement",T4982*J4982,"")</f>
        <v/>
      </c>
      <c r="V4982" s="26">
        <f>IF($A4982="placement",U4982,IF($A4982="site",SUMIF($C:$C,$C4982,$U:$U),IF($A4982="user",SUMIF($B:$B,$B4982,$U:$U),SUM($U:$U))))</f>
        <v>261.25</v>
      </c>
      <c r="W4982" s="27">
        <f>V4982/J4982</f>
        <v>0.16348560700876094</v>
      </c>
    </row>
    <row r="4983" spans="1:23" hidden="1" x14ac:dyDescent="0.3">
      <c r="A4983" s="23" t="s">
        <v>13</v>
      </c>
      <c r="B4983" s="23" t="s">
        <v>9148</v>
      </c>
      <c r="C4983" s="23" t="s">
        <v>9149</v>
      </c>
      <c r="D4983" s="23" t="s">
        <v>9898</v>
      </c>
      <c r="E4983" s="23"/>
      <c r="F4983" s="27">
        <v>0.2</v>
      </c>
      <c r="G4983" s="24">
        <v>0</v>
      </c>
      <c r="H4983" s="25">
        <v>4.0480999999999998</v>
      </c>
      <c r="I4983" s="25">
        <v>1.8593</v>
      </c>
      <c r="J4983" s="26">
        <v>41</v>
      </c>
      <c r="K4983" s="26">
        <v>8</v>
      </c>
      <c r="L4983" s="27">
        <v>0.45929999999999999</v>
      </c>
      <c r="M4983" s="28">
        <v>0.73265079</v>
      </c>
      <c r="N4983" s="29">
        <v>0.5</v>
      </c>
      <c r="O4983" s="31"/>
      <c r="P4983" s="31">
        <v>0.31754662859999999</v>
      </c>
      <c r="Q4983" s="31">
        <v>0.19999999999999901</v>
      </c>
      <c r="R4983" s="42"/>
      <c r="S4983" s="42" t="str">
        <f>IF(R4983="","",MAX(R4983,Q4983))</f>
        <v/>
      </c>
      <c r="T4983" s="27" t="str">
        <f>IF(A4983="placement",MIN(P4983,IF(S4983="",Q4983,S4983)),"")</f>
        <v/>
      </c>
      <c r="U4983" s="28" t="str">
        <f>IF($A4983="placement",T4983*J4983,"")</f>
        <v/>
      </c>
      <c r="V4983" s="26">
        <f>IF($A4983="placement",U4983,IF($A4983="site",SUMIF($C:$C,$C4983,$U:$U),IF($A4983="user",SUMIF($B:$B,$B4983,$U:$U),SUM($U:$U))))</f>
        <v>7.5999999999999801</v>
      </c>
      <c r="W4983" s="27">
        <f>V4983/J4983</f>
        <v>0.18536585365853611</v>
      </c>
    </row>
    <row r="4984" spans="1:23" hidden="1" x14ac:dyDescent="0.3">
      <c r="A4984" s="23" t="s">
        <v>10</v>
      </c>
      <c r="B4984" s="23" t="s">
        <v>2546</v>
      </c>
      <c r="C4984" s="23" t="s">
        <v>9898</v>
      </c>
      <c r="D4984" s="23" t="s">
        <v>9898</v>
      </c>
      <c r="E4984" s="23"/>
      <c r="F4984" s="27">
        <v>0.25790000000000002</v>
      </c>
      <c r="G4984" s="24">
        <v>0</v>
      </c>
      <c r="H4984" s="25">
        <v>47.532299999999999</v>
      </c>
      <c r="I4984" s="25">
        <v>7.0654000000000003</v>
      </c>
      <c r="J4984" s="26">
        <v>381</v>
      </c>
      <c r="K4984" s="26">
        <v>62</v>
      </c>
      <c r="L4984" s="27">
        <v>0.14860000000000001</v>
      </c>
      <c r="M4984" s="28">
        <v>1.7971854599999999</v>
      </c>
      <c r="N4984" s="29">
        <v>1.500005</v>
      </c>
      <c r="O4984" s="31"/>
      <c r="P4984" s="31">
        <v>0.16535881720000001</v>
      </c>
      <c r="Q4984" s="31">
        <v>0.16535881716456099</v>
      </c>
      <c r="R4984" s="42"/>
      <c r="S4984" s="42" t="str">
        <f>IF(R4984="","",MAX(R4984,Q4984))</f>
        <v/>
      </c>
      <c r="T4984" s="27" t="str">
        <f>IF(A4984="placement",MIN(P4984,IF(S4984="",Q4984,S4984)),"")</f>
        <v/>
      </c>
      <c r="U4984" s="28" t="str">
        <f>IF($A4984="placement",T4984*J4984,"")</f>
        <v/>
      </c>
      <c r="V4984" s="26">
        <f>IF($A4984="placement",U4984,IF($A4984="site",SUMIF($C:$C,$C4984,$U:$U),IF($A4984="user",SUMIF($B:$B,$B4984,$U:$U),SUM($U:$U))))</f>
        <v>62.282020953583704</v>
      </c>
      <c r="W4984" s="27">
        <f>V4984/J4984</f>
        <v>0.16346987126924856</v>
      </c>
    </row>
    <row r="4985" spans="1:23" x14ac:dyDescent="0.3">
      <c r="A4985" s="23" t="s">
        <v>14</v>
      </c>
      <c r="B4985" s="23" t="s">
        <v>7446</v>
      </c>
      <c r="C4985" s="23" t="s">
        <v>7448</v>
      </c>
      <c r="D4985" s="23" t="s">
        <v>7449</v>
      </c>
      <c r="E4985" s="23" t="s">
        <v>7450</v>
      </c>
      <c r="F4985" s="27">
        <v>0.35</v>
      </c>
      <c r="G4985" s="24">
        <v>0</v>
      </c>
      <c r="H4985" s="25">
        <v>9.6580999999999992</v>
      </c>
      <c r="I4985" s="25">
        <v>0.7944</v>
      </c>
      <c r="J4985" s="26">
        <v>19</v>
      </c>
      <c r="K4985" s="26">
        <v>4</v>
      </c>
      <c r="L4985" s="27">
        <v>8.2299999999999998E-2</v>
      </c>
      <c r="M4985" s="28">
        <v>0.77731523000000002</v>
      </c>
      <c r="N4985" s="29">
        <v>0.6</v>
      </c>
      <c r="O4985" s="31" t="s">
        <v>42</v>
      </c>
      <c r="P4985" s="31">
        <v>0.22811238480000001</v>
      </c>
      <c r="Q4985" s="31">
        <v>0.228112384763975</v>
      </c>
      <c r="R4985" s="42"/>
      <c r="S4985" s="42" t="str">
        <f>IF(R4985="","",MAX(R4985,Q4985))</f>
        <v/>
      </c>
      <c r="T4985" s="27">
        <f>IF(A4985="placement",MIN(P4985,IF(S4985="",Q4985,S4985)),"")</f>
        <v>0.228112384763975</v>
      </c>
      <c r="U4985" s="28">
        <f>IF($A4985="placement",T4985*J4985,"")</f>
        <v>4.3341353105155251</v>
      </c>
      <c r="V4985" s="26">
        <f>IF($A4985="placement",U4985,IF($A4985="site",SUMIF($C:$C,$C4985,$U:$U),IF($A4985="user",SUMIF($B:$B,$B4985,$U:$U),SUM($U:$U))))</f>
        <v>4.3341353105155251</v>
      </c>
      <c r="W4985" s="27">
        <f>V4985/J4985</f>
        <v>0.228112384763975</v>
      </c>
    </row>
    <row r="4986" spans="1:23" hidden="1" x14ac:dyDescent="0.3">
      <c r="A4986" s="23" t="s">
        <v>13</v>
      </c>
      <c r="B4986" s="23" t="s">
        <v>1564</v>
      </c>
      <c r="C4986" s="23" t="s">
        <v>1565</v>
      </c>
      <c r="D4986" s="23" t="s">
        <v>9898</v>
      </c>
      <c r="E4986" s="23"/>
      <c r="F4986" s="27">
        <v>0.18</v>
      </c>
      <c r="G4986" s="24">
        <v>0</v>
      </c>
      <c r="H4986" s="25">
        <v>2.7747999999999999</v>
      </c>
      <c r="I4986" s="25">
        <v>1.323</v>
      </c>
      <c r="J4986" s="26">
        <v>41</v>
      </c>
      <c r="K4986" s="26">
        <v>7</v>
      </c>
      <c r="L4986" s="27">
        <v>0.4768</v>
      </c>
      <c r="M4986" s="28">
        <v>1.04224706</v>
      </c>
      <c r="N4986" s="29">
        <v>0.73235300000000003</v>
      </c>
      <c r="O4986" s="31"/>
      <c r="P4986" s="31">
        <v>0.29733262890000001</v>
      </c>
      <c r="Q4986" s="31">
        <v>0.18</v>
      </c>
      <c r="R4986" s="42">
        <v>0.28999999999999998</v>
      </c>
      <c r="S4986" s="42">
        <f>IF(R4986="","",MAX(R4986,Q4986))</f>
        <v>0.28999999999999998</v>
      </c>
      <c r="T4986" s="27" t="str">
        <f>IF(A4986="placement",MIN(P4986,IF(S4986="",Q4986,S4986)),"")</f>
        <v/>
      </c>
      <c r="U4986" s="28" t="str">
        <f>IF($A4986="placement",T4986*J4986,"")</f>
        <v/>
      </c>
      <c r="V4986" s="26">
        <f>IF($A4986="placement",U4986,IF($A4986="site",SUMIF($C:$C,$C4986,$U:$U),IF($A4986="user",SUMIF($B:$B,$B4986,$U:$U),SUM($U:$U))))</f>
        <v>6.2999999999999989</v>
      </c>
      <c r="W4986" s="27">
        <f>V4986/J4986</f>
        <v>0.15365853658536582</v>
      </c>
    </row>
    <row r="4987" spans="1:23" hidden="1" x14ac:dyDescent="0.3">
      <c r="A4987" s="23" t="s">
        <v>10</v>
      </c>
      <c r="B4987" s="23" t="s">
        <v>6024</v>
      </c>
      <c r="C4987" s="23" t="s">
        <v>9898</v>
      </c>
      <c r="D4987" s="23" t="s">
        <v>9898</v>
      </c>
      <c r="E4987" s="23"/>
      <c r="F4987" s="27">
        <v>0.33</v>
      </c>
      <c r="G4987" s="24">
        <v>1</v>
      </c>
      <c r="H4987" s="25">
        <v>1069.8982000000001</v>
      </c>
      <c r="I4987" s="25">
        <v>75.062600000000003</v>
      </c>
      <c r="J4987" s="26">
        <v>6721</v>
      </c>
      <c r="K4987" s="26">
        <v>1091</v>
      </c>
      <c r="L4987" s="27">
        <v>7.0199999999999999E-2</v>
      </c>
      <c r="M4987" s="28">
        <v>2.9845037099999998</v>
      </c>
      <c r="N4987" s="29">
        <v>2.5</v>
      </c>
      <c r="O4987" s="31"/>
      <c r="P4987" s="31">
        <v>0.16233979009999999</v>
      </c>
      <c r="Q4987" s="31">
        <v>0.162339790092694</v>
      </c>
      <c r="R4987" s="42"/>
      <c r="S4987" s="42" t="str">
        <f>IF(R4987="","",MAX(R4987,Q4987))</f>
        <v/>
      </c>
      <c r="T4987" s="27" t="str">
        <f>IF(A4987="placement",MIN(P4987,IF(S4987="",Q4987,S4987)),"")</f>
        <v/>
      </c>
      <c r="U4987" s="28" t="str">
        <f>IF($A4987="placement",T4987*J4987,"")</f>
        <v/>
      </c>
      <c r="V4987" s="26">
        <f>IF($A4987="placement",U4987,IF($A4987="site",SUMIF($C:$C,$C4987,$U:$U),IF($A4987="user",SUMIF($B:$B,$B4987,$U:$U),SUM($U:$U))))</f>
        <v>1090.9219507912201</v>
      </c>
      <c r="W4987" s="27">
        <f>V4987/J4987</f>
        <v>0.16231542192995388</v>
      </c>
    </row>
    <row r="4988" spans="1:23" x14ac:dyDescent="0.3">
      <c r="A4988" s="23" t="s">
        <v>14</v>
      </c>
      <c r="B4988" s="23" t="s">
        <v>6405</v>
      </c>
      <c r="C4988" s="23" t="s">
        <v>6406</v>
      </c>
      <c r="D4988" s="23" t="s">
        <v>6411</v>
      </c>
      <c r="E4988" s="23" t="s">
        <v>6412</v>
      </c>
      <c r="F4988" s="27">
        <v>0.25</v>
      </c>
      <c r="G4988" s="24">
        <v>0</v>
      </c>
      <c r="H4988" s="25">
        <v>47.268500000000003</v>
      </c>
      <c r="I4988" s="25">
        <v>0.4889</v>
      </c>
      <c r="J4988" s="26">
        <v>19</v>
      </c>
      <c r="K4988" s="26">
        <v>4</v>
      </c>
      <c r="L4988" s="27">
        <v>1.03E-2</v>
      </c>
      <c r="M4988" s="28">
        <v>1.2944484999999999</v>
      </c>
      <c r="N4988" s="29">
        <v>1</v>
      </c>
      <c r="O4988" s="31" t="s">
        <v>12</v>
      </c>
      <c r="P4988" s="31">
        <v>0.2274702331</v>
      </c>
      <c r="Q4988" s="31">
        <v>0.22747023305682501</v>
      </c>
      <c r="R4988" s="42"/>
      <c r="S4988" s="42" t="str">
        <f>IF(R4988="","",MAX(R4988,Q4988))</f>
        <v/>
      </c>
      <c r="T4988" s="27">
        <f>IF(A4988="placement",MIN(P4988,IF(S4988="",Q4988,S4988)),"")</f>
        <v>0.22747023305682501</v>
      </c>
      <c r="U4988" s="28">
        <f>IF($A4988="placement",T4988*J4988,"")</f>
        <v>4.3219344280796754</v>
      </c>
      <c r="V4988" s="26">
        <f>IF($A4988="placement",U4988,IF($A4988="site",SUMIF($C:$C,$C4988,$U:$U),IF($A4988="user",SUMIF($B:$B,$B4988,$U:$U),SUM($U:$U))))</f>
        <v>4.3219344280796754</v>
      </c>
      <c r="W4988" s="27">
        <f>V4988/J4988</f>
        <v>0.22747023305682501</v>
      </c>
    </row>
    <row r="4989" spans="1:23" x14ac:dyDescent="0.3">
      <c r="A4989" s="23" t="s">
        <v>14</v>
      </c>
      <c r="B4989" s="23" t="s">
        <v>7446</v>
      </c>
      <c r="C4989" s="23" t="s">
        <v>7448</v>
      </c>
      <c r="D4989" s="23" t="s">
        <v>7451</v>
      </c>
      <c r="E4989" s="23" t="s">
        <v>7452</v>
      </c>
      <c r="F4989" s="27">
        <v>0.25</v>
      </c>
      <c r="G4989" s="24">
        <v>0</v>
      </c>
      <c r="H4989" s="25">
        <v>9.0540000000000003</v>
      </c>
      <c r="I4989" s="25">
        <v>0.80959999999999999</v>
      </c>
      <c r="J4989" s="26">
        <v>19</v>
      </c>
      <c r="K4989" s="26">
        <v>4</v>
      </c>
      <c r="L4989" s="27">
        <v>8.9399999999999993E-2</v>
      </c>
      <c r="M4989" s="28">
        <v>0.77598376999999996</v>
      </c>
      <c r="N4989" s="29">
        <v>0.6</v>
      </c>
      <c r="O4989" s="31" t="s">
        <v>42</v>
      </c>
      <c r="P4989" s="31">
        <v>0.22678794769999999</v>
      </c>
      <c r="Q4989" s="31">
        <v>0.226787947697555</v>
      </c>
      <c r="R4989" s="42"/>
      <c r="S4989" s="42" t="str">
        <f>IF(R4989="","",MAX(R4989,Q4989))</f>
        <v/>
      </c>
      <c r="T4989" s="27">
        <f>IF(A4989="placement",MIN(P4989,IF(S4989="",Q4989,S4989)),"")</f>
        <v>0.226787947697555</v>
      </c>
      <c r="U4989" s="28">
        <f>IF($A4989="placement",T4989*J4989,"")</f>
        <v>4.3089710062535449</v>
      </c>
      <c r="V4989" s="26">
        <f>IF($A4989="placement",U4989,IF($A4989="site",SUMIF($C:$C,$C4989,$U:$U),IF($A4989="user",SUMIF($B:$B,$B4989,$U:$U),SUM($U:$U))))</f>
        <v>4.3089710062535449</v>
      </c>
      <c r="W4989" s="27">
        <f>V4989/J4989</f>
        <v>0.226787947697555</v>
      </c>
    </row>
    <row r="4990" spans="1:23" x14ac:dyDescent="0.3">
      <c r="A4990" s="23" t="s">
        <v>14</v>
      </c>
      <c r="B4990" s="23" t="s">
        <v>8615</v>
      </c>
      <c r="C4990" s="23" t="s">
        <v>8616</v>
      </c>
      <c r="D4990" s="23" t="s">
        <v>8659</v>
      </c>
      <c r="E4990" s="23" t="s">
        <v>8660</v>
      </c>
      <c r="F4990" s="27">
        <v>0.25</v>
      </c>
      <c r="G4990" s="24">
        <v>0</v>
      </c>
      <c r="H4990" s="25">
        <v>1.8392999999999999</v>
      </c>
      <c r="I4990" s="25">
        <v>0.30309999999999998</v>
      </c>
      <c r="J4990" s="26">
        <v>19</v>
      </c>
      <c r="K4990" s="26">
        <v>4</v>
      </c>
      <c r="L4990" s="27">
        <v>0.1648</v>
      </c>
      <c r="M4990" s="28">
        <v>2.0692670299999998</v>
      </c>
      <c r="N4990" s="29">
        <v>1.6</v>
      </c>
      <c r="O4990" s="31" t="s">
        <v>12</v>
      </c>
      <c r="P4990" s="31">
        <v>0.22677934829999999</v>
      </c>
      <c r="Q4990" s="31">
        <v>0.226779348284149</v>
      </c>
      <c r="R4990" s="42"/>
      <c r="S4990" s="42" t="str">
        <f>IF(R4990="","",MAX(R4990,Q4990))</f>
        <v/>
      </c>
      <c r="T4990" s="27">
        <f>IF(A4990="placement",MIN(P4990,IF(S4990="",Q4990,S4990)),"")</f>
        <v>0.226779348284149</v>
      </c>
      <c r="U4990" s="28">
        <f>IF($A4990="placement",T4990*J4990,"")</f>
        <v>4.3088076173988314</v>
      </c>
      <c r="V4990" s="26">
        <f>IF($A4990="placement",U4990,IF($A4990="site",SUMIF($C:$C,$C4990,$U:$U),IF($A4990="user",SUMIF($B:$B,$B4990,$U:$U),SUM($U:$U))))</f>
        <v>4.3088076173988314</v>
      </c>
      <c r="W4990" s="27">
        <f>V4990/J4990</f>
        <v>0.22677934828414903</v>
      </c>
    </row>
    <row r="4991" spans="1:23" x14ac:dyDescent="0.3">
      <c r="A4991" s="23" t="s">
        <v>14</v>
      </c>
      <c r="B4991" s="23" t="s">
        <v>7153</v>
      </c>
      <c r="C4991" s="23" t="s">
        <v>7155</v>
      </c>
      <c r="D4991" s="23" t="s">
        <v>7238</v>
      </c>
      <c r="E4991" s="23" t="s">
        <v>7239</v>
      </c>
      <c r="F4991" s="27">
        <v>0.25</v>
      </c>
      <c r="G4991" s="24">
        <v>0</v>
      </c>
      <c r="H4991" s="25">
        <v>3.3197000000000001</v>
      </c>
      <c r="I4991" s="25">
        <v>0.71779999999999999</v>
      </c>
      <c r="J4991" s="26">
        <v>19</v>
      </c>
      <c r="K4991" s="26">
        <v>4</v>
      </c>
      <c r="L4991" s="27">
        <v>0.2162</v>
      </c>
      <c r="M4991" s="28">
        <v>0.90251766</v>
      </c>
      <c r="N4991" s="29">
        <v>0.7</v>
      </c>
      <c r="O4991" s="31" t="s">
        <v>12</v>
      </c>
      <c r="P4991" s="31">
        <v>0.2243919113</v>
      </c>
      <c r="Q4991" s="31">
        <v>0.224391911262046</v>
      </c>
      <c r="R4991" s="42"/>
      <c r="S4991" s="42" t="str">
        <f>IF(R4991="","",MAX(R4991,Q4991))</f>
        <v/>
      </c>
      <c r="T4991" s="27">
        <f>IF(A4991="placement",MIN(P4991,IF(S4991="",Q4991,S4991)),"")</f>
        <v>0.224391911262046</v>
      </c>
      <c r="U4991" s="28">
        <f>IF($A4991="placement",T4991*J4991,"")</f>
        <v>4.2634463139788741</v>
      </c>
      <c r="V4991" s="26">
        <f>IF($A4991="placement",U4991,IF($A4991="site",SUMIF($C:$C,$C4991,$U:$U),IF($A4991="user",SUMIF($B:$B,$B4991,$U:$U),SUM($U:$U))))</f>
        <v>4.2634463139788741</v>
      </c>
      <c r="W4991" s="27">
        <f>V4991/J4991</f>
        <v>0.224391911262046</v>
      </c>
    </row>
    <row r="4992" spans="1:23" x14ac:dyDescent="0.3">
      <c r="A4992" s="23" t="s">
        <v>14</v>
      </c>
      <c r="B4992" s="23" t="s">
        <v>9547</v>
      </c>
      <c r="C4992" s="23" t="s">
        <v>9549</v>
      </c>
      <c r="D4992" s="23" t="s">
        <v>9554</v>
      </c>
      <c r="E4992" s="23" t="s">
        <v>9553</v>
      </c>
      <c r="F4992" s="27">
        <v>0.33</v>
      </c>
      <c r="G4992" s="24">
        <v>0</v>
      </c>
      <c r="H4992" s="25">
        <v>1.8653999999999999</v>
      </c>
      <c r="I4992" s="25">
        <v>0.40210000000000001</v>
      </c>
      <c r="J4992" s="26">
        <v>19</v>
      </c>
      <c r="K4992" s="26">
        <v>4</v>
      </c>
      <c r="L4992" s="27">
        <v>0.2155</v>
      </c>
      <c r="M4992" s="28">
        <v>1.5432226</v>
      </c>
      <c r="N4992" s="29">
        <v>1.2</v>
      </c>
      <c r="O4992" s="31" t="s">
        <v>12</v>
      </c>
      <c r="P4992" s="31">
        <v>0.2224064097</v>
      </c>
      <c r="Q4992" s="31">
        <v>0.22240640972510001</v>
      </c>
      <c r="R4992" s="42"/>
      <c r="S4992" s="42" t="str">
        <f>IF(R4992="","",MAX(R4992,Q4992))</f>
        <v/>
      </c>
      <c r="T4992" s="27">
        <f>IF(A4992="placement",MIN(P4992,IF(S4992="",Q4992,S4992)),"")</f>
        <v>0.2224064097</v>
      </c>
      <c r="U4992" s="28">
        <f>IF($A4992="placement",T4992*J4992,"")</f>
        <v>4.2257217843000001</v>
      </c>
      <c r="V4992" s="26">
        <f>IF($A4992="placement",U4992,IF($A4992="site",SUMIF($C:$C,$C4992,$U:$U),IF($A4992="user",SUMIF($B:$B,$B4992,$U:$U),SUM($U:$U))))</f>
        <v>4.2257217843000001</v>
      </c>
      <c r="W4992" s="27">
        <f>V4992/J4992</f>
        <v>0.2224064097</v>
      </c>
    </row>
    <row r="4993" spans="1:23" x14ac:dyDescent="0.3">
      <c r="A4993" s="23" t="s">
        <v>14</v>
      </c>
      <c r="B4993" s="23" t="s">
        <v>1708</v>
      </c>
      <c r="C4993" s="23" t="s">
        <v>1709</v>
      </c>
      <c r="D4993" s="23" t="s">
        <v>1746</v>
      </c>
      <c r="E4993" s="23" t="s">
        <v>1747</v>
      </c>
      <c r="F4993" s="27">
        <v>0.15</v>
      </c>
      <c r="G4993" s="24">
        <v>0</v>
      </c>
      <c r="H4993" s="25">
        <v>1.1543000000000001</v>
      </c>
      <c r="I4993" s="25">
        <v>0.33910000000000001</v>
      </c>
      <c r="J4993" s="26">
        <v>19</v>
      </c>
      <c r="K4993" s="26">
        <v>3</v>
      </c>
      <c r="L4993" s="27">
        <v>0.29380000000000001</v>
      </c>
      <c r="M4993" s="28">
        <v>1.89321677</v>
      </c>
      <c r="N4993" s="29">
        <v>1.5</v>
      </c>
      <c r="O4993" s="31" t="s">
        <v>42</v>
      </c>
      <c r="P4993" s="31">
        <v>0.20769770000000001</v>
      </c>
      <c r="Q4993" s="31">
        <v>0.15</v>
      </c>
      <c r="R4993" s="42">
        <v>0.35</v>
      </c>
      <c r="S4993" s="42">
        <f>IF(R4993="","",MAX(R4993,Q4993))</f>
        <v>0.35</v>
      </c>
      <c r="T4993" s="27">
        <f>IF(A4993="placement",MIN(P4993,IF(S4993="",Q4993,S4993)),"")</f>
        <v>0.20769770000000001</v>
      </c>
      <c r="U4993" s="28">
        <f>IF($A4993="placement",T4993*J4993,"")</f>
        <v>3.9462563000000004</v>
      </c>
      <c r="V4993" s="26">
        <f>IF($A4993="placement",U4993,IF($A4993="site",SUMIF($C:$C,$C4993,$U:$U),IF($A4993="user",SUMIF($B:$B,$B4993,$U:$U),SUM($U:$U))))</f>
        <v>3.9462563000000004</v>
      </c>
      <c r="W4993" s="27">
        <f>V4993/J4993</f>
        <v>0.20769770000000001</v>
      </c>
    </row>
    <row r="4994" spans="1:23" x14ac:dyDescent="0.3">
      <c r="A4994" s="23" t="s">
        <v>14</v>
      </c>
      <c r="B4994" s="23" t="s">
        <v>4199</v>
      </c>
      <c r="C4994" s="23" t="s">
        <v>4201</v>
      </c>
      <c r="D4994" s="23" t="s">
        <v>4230</v>
      </c>
      <c r="E4994" s="23" t="s">
        <v>4231</v>
      </c>
      <c r="F4994" s="27">
        <v>0.33</v>
      </c>
      <c r="G4994" s="24">
        <v>0</v>
      </c>
      <c r="H4994" s="25">
        <v>8.9954000000000001</v>
      </c>
      <c r="I4994" s="25">
        <v>0.51259999999999994</v>
      </c>
      <c r="J4994" s="26">
        <v>19</v>
      </c>
      <c r="K4994" s="26">
        <v>4</v>
      </c>
      <c r="L4994" s="27">
        <v>5.7000000000000002E-2</v>
      </c>
      <c r="M4994" s="28">
        <v>1.2553991900000001</v>
      </c>
      <c r="N4994" s="29">
        <v>1</v>
      </c>
      <c r="O4994" s="31" t="s">
        <v>1508</v>
      </c>
      <c r="P4994" s="31">
        <v>0.2034406215</v>
      </c>
      <c r="Q4994" s="31">
        <v>0.20344062153163101</v>
      </c>
      <c r="R4994" s="42"/>
      <c r="S4994" s="42" t="str">
        <f>IF(R4994="","",MAX(R4994,Q4994))</f>
        <v/>
      </c>
      <c r="T4994" s="27">
        <f>IF(A4994="placement",MIN(P4994,IF(S4994="",Q4994,S4994)),"")</f>
        <v>0.2034406215</v>
      </c>
      <c r="U4994" s="28">
        <f>IF($A4994="placement",T4994*J4994,"")</f>
        <v>3.8653718085</v>
      </c>
      <c r="V4994" s="26">
        <f>IF($A4994="placement",U4994,IF($A4994="site",SUMIF($C:$C,$C4994,$U:$U),IF($A4994="user",SUMIF($B:$B,$B4994,$U:$U),SUM($U:$U))))</f>
        <v>3.8653718085</v>
      </c>
      <c r="W4994" s="27">
        <f>V4994/J4994</f>
        <v>0.2034406215</v>
      </c>
    </row>
    <row r="4995" spans="1:23" x14ac:dyDescent="0.3">
      <c r="A4995" s="23" t="s">
        <v>14</v>
      </c>
      <c r="B4995" s="23" t="s">
        <v>9186</v>
      </c>
      <c r="C4995" s="23" t="s">
        <v>9188</v>
      </c>
      <c r="D4995" s="23" t="s">
        <v>9243</v>
      </c>
      <c r="E4995" s="23" t="s">
        <v>9244</v>
      </c>
      <c r="F4995" s="27">
        <v>0.25</v>
      </c>
      <c r="G4995" s="24">
        <v>0</v>
      </c>
      <c r="H4995" s="25">
        <v>13.8146</v>
      </c>
      <c r="I4995" s="25">
        <v>0.54710000000000003</v>
      </c>
      <c r="J4995" s="26">
        <v>19</v>
      </c>
      <c r="K4995" s="26">
        <v>4</v>
      </c>
      <c r="L4995" s="27">
        <v>3.9600000000000003E-2</v>
      </c>
      <c r="M4995" s="28">
        <v>1.1656396899999999</v>
      </c>
      <c r="N4995" s="29">
        <v>0.93</v>
      </c>
      <c r="O4995" s="31" t="s">
        <v>42</v>
      </c>
      <c r="P4995" s="31">
        <v>0.20215482479999999</v>
      </c>
      <c r="Q4995" s="31">
        <v>0.202154824836484</v>
      </c>
      <c r="R4995" s="42"/>
      <c r="S4995" s="42" t="str">
        <f>IF(R4995="","",MAX(R4995,Q4995))</f>
        <v/>
      </c>
      <c r="T4995" s="27">
        <f>IF(A4995="placement",MIN(P4995,IF(S4995="",Q4995,S4995)),"")</f>
        <v>0.20215482479999999</v>
      </c>
      <c r="U4995" s="28">
        <f>IF($A4995="placement",T4995*J4995,"")</f>
        <v>3.8409416712</v>
      </c>
      <c r="V4995" s="26">
        <f>IF($A4995="placement",U4995,IF($A4995="site",SUMIF($C:$C,$C4995,$U:$U),IF($A4995="user",SUMIF($B:$B,$B4995,$U:$U),SUM($U:$U))))</f>
        <v>3.8409416712</v>
      </c>
      <c r="W4995" s="27">
        <f>V4995/J4995</f>
        <v>0.20215482479999999</v>
      </c>
    </row>
    <row r="4996" spans="1:23" x14ac:dyDescent="0.3">
      <c r="A4996" s="11" t="s">
        <v>14</v>
      </c>
      <c r="B4996" s="11" t="s">
        <v>2274</v>
      </c>
      <c r="C4996" s="11" t="s">
        <v>2275</v>
      </c>
      <c r="D4996" s="35" t="s">
        <v>2278</v>
      </c>
      <c r="E4996" s="11" t="s">
        <v>2279</v>
      </c>
      <c r="F4996" s="12">
        <v>0.2</v>
      </c>
      <c r="G4996" s="33">
        <v>0</v>
      </c>
      <c r="H4996" s="34">
        <v>12.567299999999999</v>
      </c>
      <c r="I4996" s="34">
        <v>3.9338000000000002</v>
      </c>
      <c r="J4996" s="13">
        <v>19</v>
      </c>
      <c r="K4996" s="13">
        <v>4</v>
      </c>
      <c r="L4996" s="12">
        <v>0.313</v>
      </c>
      <c r="M4996" s="14">
        <v>0.16289107</v>
      </c>
      <c r="N4996" s="15">
        <v>0.05</v>
      </c>
      <c r="O4996" s="16" t="s">
        <v>42</v>
      </c>
      <c r="P4996" s="16">
        <v>0.69304640559999997</v>
      </c>
      <c r="Q4996" s="16">
        <v>0.2</v>
      </c>
      <c r="R4996" s="44"/>
      <c r="S4996" s="42" t="str">
        <f>IF(R4996="","",MAX(R4996,Q4996))</f>
        <v/>
      </c>
      <c r="T4996" s="27">
        <f>IF(A4996="placement",MIN(P4996,IF(S4996="",Q4996,S4996)),"")</f>
        <v>0.2</v>
      </c>
      <c r="U4996" s="14">
        <f>IF($A4996="placement",T4996*J4996,"")</f>
        <v>3.8000000000000003</v>
      </c>
      <c r="V4996" s="13">
        <f>IF($A4996="placement",U4996,IF($A4996="site",SUMIF($C:$C,$C4996,$U:$U),IF($A4996="user",SUMIF($B:$B,$B4996,$U:$U),SUM($U:$U))))</f>
        <v>3.8000000000000003</v>
      </c>
      <c r="W4996" s="12">
        <f>V4996/J4996</f>
        <v>0.2</v>
      </c>
    </row>
    <row r="4997" spans="1:23" x14ac:dyDescent="0.3">
      <c r="A4997" s="17" t="s">
        <v>14</v>
      </c>
      <c r="B4997" s="17" t="s">
        <v>9170</v>
      </c>
      <c r="C4997" s="17" t="s">
        <v>9172</v>
      </c>
      <c r="D4997" s="17" t="s">
        <v>11150</v>
      </c>
      <c r="E4997" s="17" t="s">
        <v>11151</v>
      </c>
      <c r="F4997" s="18">
        <v>0.25</v>
      </c>
      <c r="G4997" s="36">
        <v>0</v>
      </c>
      <c r="H4997" s="37">
        <v>3.2570999999999999</v>
      </c>
      <c r="I4997" s="37">
        <v>0.33589999999999998</v>
      </c>
      <c r="J4997" s="19">
        <v>19</v>
      </c>
      <c r="K4997" s="19">
        <v>4</v>
      </c>
      <c r="L4997" s="18">
        <v>0.1031</v>
      </c>
      <c r="M4997" s="20">
        <v>1.87437806</v>
      </c>
      <c r="N4997" s="21">
        <v>1.5</v>
      </c>
      <c r="O4997" s="22" t="s">
        <v>12</v>
      </c>
      <c r="P4997" s="22">
        <v>0.19973454939999999</v>
      </c>
      <c r="Q4997" s="22">
        <v>0.19973454941464699</v>
      </c>
      <c r="R4997" s="43"/>
      <c r="S4997" s="42" t="str">
        <f>IF(R4997="","",MAX(R4997,Q4997))</f>
        <v/>
      </c>
      <c r="T4997" s="27">
        <f>IF(A4997="placement",MIN(P4997,IF(S4997="",Q4997,S4997)),"")</f>
        <v>0.19973454939999999</v>
      </c>
      <c r="U4997" s="20">
        <f>IF($A4997="placement",T4997*J4997,"")</f>
        <v>3.7949564385999999</v>
      </c>
      <c r="V4997" s="19">
        <f>IF($A4997="placement",U4997,IF($A4997="site",SUMIF($C:$C,$C4997,$U:$U),IF($A4997="user",SUMIF($B:$B,$B4997,$U:$U),SUM($U:$U))))</f>
        <v>3.7949564385999999</v>
      </c>
      <c r="W4997" s="18">
        <f>V4997/J4997</f>
        <v>0.19973454939999999</v>
      </c>
    </row>
    <row r="4998" spans="1:23" x14ac:dyDescent="0.3">
      <c r="A4998" s="23" t="s">
        <v>14</v>
      </c>
      <c r="B4998" s="23" t="s">
        <v>9186</v>
      </c>
      <c r="C4998" s="23" t="s">
        <v>9188</v>
      </c>
      <c r="D4998" s="32" t="s">
        <v>9221</v>
      </c>
      <c r="E4998" s="23" t="s">
        <v>9222</v>
      </c>
      <c r="F4998" s="27">
        <v>0.33</v>
      </c>
      <c r="G4998" s="24">
        <v>0</v>
      </c>
      <c r="H4998" s="25">
        <v>10.813499999999999</v>
      </c>
      <c r="I4998" s="25">
        <v>0.74070000000000003</v>
      </c>
      <c r="J4998" s="26">
        <v>19</v>
      </c>
      <c r="K4998" s="26">
        <v>3</v>
      </c>
      <c r="L4998" s="27">
        <v>6.8500000000000005E-2</v>
      </c>
      <c r="M4998" s="28">
        <v>0.84307617999999995</v>
      </c>
      <c r="N4998" s="29">
        <v>0.71</v>
      </c>
      <c r="O4998" s="31" t="s">
        <v>12</v>
      </c>
      <c r="P4998" s="31">
        <v>0.15784597440000001</v>
      </c>
      <c r="Q4998" s="31">
        <v>0.15784597435574799</v>
      </c>
      <c r="R4998" s="42"/>
      <c r="S4998" s="42" t="str">
        <f>IF(R4998="","",MAX(R4998,Q4998))</f>
        <v/>
      </c>
      <c r="T4998" s="27">
        <f>IF(A4998="placement",MIN(P4998,IF(S4998="",Q4998,S4998)),"")</f>
        <v>0.15784597435574799</v>
      </c>
      <c r="U4998" s="28">
        <f>IF($A4998="placement",T4998*J4998,"")</f>
        <v>2.9990735127592116</v>
      </c>
      <c r="V4998" s="26">
        <f>IF($A4998="placement",U4998,IF($A4998="site",SUMIF($C:$C,$C4998,$U:$U),IF($A4998="user",SUMIF($B:$B,$B4998,$U:$U),SUM($U:$U))))</f>
        <v>2.9990735127592116</v>
      </c>
      <c r="W4998" s="27">
        <f>V4998/J4998</f>
        <v>0.15784597435574799</v>
      </c>
    </row>
    <row r="4999" spans="1:23" x14ac:dyDescent="0.3">
      <c r="A4999" s="23" t="s">
        <v>14</v>
      </c>
      <c r="B4999" s="23" t="s">
        <v>1708</v>
      </c>
      <c r="C4999" s="23" t="s">
        <v>1709</v>
      </c>
      <c r="D4999" s="32" t="s">
        <v>1772</v>
      </c>
      <c r="E4999" s="23" t="s">
        <v>1773</v>
      </c>
      <c r="F4999" s="27">
        <v>0.15</v>
      </c>
      <c r="G4999" s="24">
        <v>0</v>
      </c>
      <c r="H4999" s="25">
        <v>1.3965000000000001</v>
      </c>
      <c r="I4999" s="25">
        <v>0.31540000000000001</v>
      </c>
      <c r="J4999" s="26">
        <v>19</v>
      </c>
      <c r="K4999" s="26">
        <v>3</v>
      </c>
      <c r="L4999" s="27">
        <v>0.22589999999999999</v>
      </c>
      <c r="M4999" s="28">
        <v>2.0190217399999999</v>
      </c>
      <c r="N4999" s="29">
        <v>1.5</v>
      </c>
      <c r="O4999" s="31" t="s">
        <v>42</v>
      </c>
      <c r="P4999" s="31">
        <v>0.25706594890000001</v>
      </c>
      <c r="Q4999" s="31">
        <v>0.15</v>
      </c>
      <c r="R4999" s="42"/>
      <c r="S4999" s="42" t="str">
        <f>IF(R4999="","",MAX(R4999,Q4999))</f>
        <v/>
      </c>
      <c r="T4999" s="27">
        <f>IF(A4999="placement",MIN(P4999,IF(S4999="",Q4999,S4999)),"")</f>
        <v>0.15</v>
      </c>
      <c r="U4999" s="28">
        <f>IF($A4999="placement",T4999*J4999,"")</f>
        <v>2.85</v>
      </c>
      <c r="V4999" s="26">
        <f>IF($A4999="placement",U4999,IF($A4999="site",SUMIF($C:$C,$C4999,$U:$U),IF($A4999="user",SUMIF($B:$B,$B4999,$U:$U),SUM($U:$U))))</f>
        <v>2.85</v>
      </c>
      <c r="W4999" s="27">
        <f>V4999/J4999</f>
        <v>0.15</v>
      </c>
    </row>
    <row r="5000" spans="1:23" x14ac:dyDescent="0.3">
      <c r="A5000" s="17" t="s">
        <v>14</v>
      </c>
      <c r="B5000" s="17" t="s">
        <v>1708</v>
      </c>
      <c r="C5000" s="17" t="s">
        <v>1709</v>
      </c>
      <c r="D5000" s="17" t="s">
        <v>2084</v>
      </c>
      <c r="E5000" s="17" t="s">
        <v>2085</v>
      </c>
      <c r="F5000" s="18">
        <v>0.15</v>
      </c>
      <c r="G5000" s="36">
        <v>0</v>
      </c>
      <c r="H5000" s="37">
        <v>0.83799999999999997</v>
      </c>
      <c r="I5000" s="37">
        <v>0.309</v>
      </c>
      <c r="J5000" s="19">
        <v>19</v>
      </c>
      <c r="K5000" s="19">
        <v>3</v>
      </c>
      <c r="L5000" s="18">
        <v>0.36870000000000003</v>
      </c>
      <c r="M5000" s="20">
        <v>2.0837956499999999</v>
      </c>
      <c r="N5000" s="21">
        <v>1.45</v>
      </c>
      <c r="O5000" s="22" t="s">
        <v>42</v>
      </c>
      <c r="P5000" s="22">
        <v>0.30415441789999997</v>
      </c>
      <c r="Q5000" s="22">
        <v>0.15</v>
      </c>
      <c r="R5000" s="43"/>
      <c r="S5000" s="42" t="str">
        <f>IF(R5000="","",MAX(R5000,Q5000))</f>
        <v/>
      </c>
      <c r="T5000" s="27">
        <f>IF(A5000="placement",MIN(P5000,IF(S5000="",Q5000,S5000)),"")</f>
        <v>0.15</v>
      </c>
      <c r="U5000" s="20">
        <f>IF($A5000="placement",T5000*J5000,"")</f>
        <v>2.85</v>
      </c>
      <c r="V5000" s="19">
        <f>IF($A5000="placement",U5000,IF($A5000="site",SUMIF($C:$C,$C5000,$U:$U),IF($A5000="user",SUMIF($B:$B,$B5000,$U:$U),SUM($U:$U))))</f>
        <v>2.85</v>
      </c>
      <c r="W5000" s="18">
        <f>V5000/J5000</f>
        <v>0.15</v>
      </c>
    </row>
    <row r="5001" spans="1:23" x14ac:dyDescent="0.3">
      <c r="A5001" s="23" t="s">
        <v>14</v>
      </c>
      <c r="B5001" s="23" t="s">
        <v>1708</v>
      </c>
      <c r="C5001" s="23" t="s">
        <v>1709</v>
      </c>
      <c r="D5001" s="23" t="s">
        <v>2088</v>
      </c>
      <c r="E5001" s="23" t="s">
        <v>2089</v>
      </c>
      <c r="F5001" s="27">
        <v>0.15</v>
      </c>
      <c r="G5001" s="24">
        <v>0</v>
      </c>
      <c r="H5001" s="25">
        <v>0.91859999999999997</v>
      </c>
      <c r="I5001" s="25">
        <v>0.30769999999999997</v>
      </c>
      <c r="J5001" s="26">
        <v>19</v>
      </c>
      <c r="K5001" s="26">
        <v>3</v>
      </c>
      <c r="L5001" s="27">
        <v>0.33500000000000002</v>
      </c>
      <c r="M5001" s="28">
        <v>2.00450325</v>
      </c>
      <c r="N5001" s="29">
        <v>1.55</v>
      </c>
      <c r="O5001" s="31" t="s">
        <v>42</v>
      </c>
      <c r="P5001" s="31">
        <v>0.22674108900000001</v>
      </c>
      <c r="Q5001" s="31">
        <v>0.15</v>
      </c>
      <c r="R5001" s="42"/>
      <c r="S5001" s="42" t="str">
        <f>IF(R5001="","",MAX(R5001,Q5001))</f>
        <v/>
      </c>
      <c r="T5001" s="27">
        <f>IF(A5001="placement",MIN(P5001,IF(S5001="",Q5001,S5001)),"")</f>
        <v>0.15</v>
      </c>
      <c r="U5001" s="28">
        <f>IF($A5001="placement",T5001*J5001,"")</f>
        <v>2.85</v>
      </c>
      <c r="V5001" s="26">
        <f>IF($A5001="placement",U5001,IF($A5001="site",SUMIF($C:$C,$C5001,$U:$U),IF($A5001="user",SUMIF($B:$B,$B5001,$U:$U),SUM($U:$U))))</f>
        <v>2.85</v>
      </c>
      <c r="W5001" s="27">
        <f>V5001/J5001</f>
        <v>0.15</v>
      </c>
    </row>
    <row r="5002" spans="1:23" x14ac:dyDescent="0.3">
      <c r="A5002" s="23" t="s">
        <v>14</v>
      </c>
      <c r="B5002" s="23" t="s">
        <v>3266</v>
      </c>
      <c r="C5002" s="23" t="s">
        <v>3268</v>
      </c>
      <c r="D5002" s="23" t="s">
        <v>3295</v>
      </c>
      <c r="E5002" s="23" t="s">
        <v>3296</v>
      </c>
      <c r="F5002" s="27">
        <v>0.15</v>
      </c>
      <c r="G5002" s="24">
        <v>0</v>
      </c>
      <c r="H5002" s="25">
        <v>2.6494</v>
      </c>
      <c r="I5002" s="25">
        <v>0.45500000000000002</v>
      </c>
      <c r="J5002" s="26">
        <v>19</v>
      </c>
      <c r="K5002" s="26">
        <v>3</v>
      </c>
      <c r="L5002" s="27">
        <v>0.17169999999999999</v>
      </c>
      <c r="M5002" s="28">
        <v>1.4076923100000001</v>
      </c>
      <c r="N5002" s="29">
        <v>1</v>
      </c>
      <c r="O5002" s="31" t="s">
        <v>42</v>
      </c>
      <c r="P5002" s="31">
        <v>0.2896174863</v>
      </c>
      <c r="Q5002" s="31">
        <v>0.15</v>
      </c>
      <c r="R5002" s="42"/>
      <c r="S5002" s="42" t="str">
        <f>IF(R5002="","",MAX(R5002,Q5002))</f>
        <v/>
      </c>
      <c r="T5002" s="27">
        <f>IF(A5002="placement",MIN(P5002,IF(S5002="",Q5002,S5002)),"")</f>
        <v>0.15</v>
      </c>
      <c r="U5002" s="28">
        <f>IF($A5002="placement",T5002*J5002,"")</f>
        <v>2.85</v>
      </c>
      <c r="V5002" s="26">
        <f>IF($A5002="placement",U5002,IF($A5002="site",SUMIF($C:$C,$C5002,$U:$U),IF($A5002="user",SUMIF($B:$B,$B5002,$U:$U),SUM($U:$U))))</f>
        <v>2.85</v>
      </c>
      <c r="W5002" s="27">
        <f>V5002/J5002</f>
        <v>0.15</v>
      </c>
    </row>
    <row r="5003" spans="1:23" x14ac:dyDescent="0.3">
      <c r="A5003" s="23" t="s">
        <v>14</v>
      </c>
      <c r="B5003" s="23" t="s">
        <v>8115</v>
      </c>
      <c r="C5003" s="23" t="s">
        <v>8117</v>
      </c>
      <c r="D5003" s="23" t="s">
        <v>8124</v>
      </c>
      <c r="E5003" s="23" t="s">
        <v>8125</v>
      </c>
      <c r="F5003" s="27">
        <v>0.25</v>
      </c>
      <c r="G5003" s="24">
        <v>0</v>
      </c>
      <c r="H5003" s="25">
        <v>1.2564</v>
      </c>
      <c r="I5003" s="25">
        <v>0.24460000000000001</v>
      </c>
      <c r="J5003" s="26">
        <v>19</v>
      </c>
      <c r="K5003" s="26">
        <v>3</v>
      </c>
      <c r="L5003" s="27">
        <v>0.19470000000000001</v>
      </c>
      <c r="M5003" s="28">
        <v>2.6298189299999999</v>
      </c>
      <c r="N5003" s="29">
        <v>2.25</v>
      </c>
      <c r="O5003" s="31" t="s">
        <v>12</v>
      </c>
      <c r="P5003" s="31">
        <v>0.14442778610000001</v>
      </c>
      <c r="Q5003" s="31">
        <v>0.14442778610694601</v>
      </c>
      <c r="R5003" s="42"/>
      <c r="S5003" s="42" t="str">
        <f>IF(R5003="","",MAX(R5003,Q5003))</f>
        <v/>
      </c>
      <c r="T5003" s="27">
        <f>IF(A5003="placement",MIN(P5003,IF(S5003="",Q5003,S5003)),"")</f>
        <v>0.14442778610000001</v>
      </c>
      <c r="U5003" s="28">
        <f>IF($A5003="placement",T5003*J5003,"")</f>
        <v>2.7441279359000004</v>
      </c>
      <c r="V5003" s="26">
        <f>IF($A5003="placement",U5003,IF($A5003="site",SUMIF($C:$C,$C5003,$U:$U),IF($A5003="user",SUMIF($B:$B,$B5003,$U:$U),SUM($U:$U))))</f>
        <v>2.7441279359000004</v>
      </c>
      <c r="W5003" s="27">
        <f>V5003/J5003</f>
        <v>0.14442778610000001</v>
      </c>
    </row>
    <row r="5004" spans="1:23" x14ac:dyDescent="0.3">
      <c r="A5004" s="23" t="s">
        <v>14</v>
      </c>
      <c r="B5004" s="23" t="s">
        <v>7472</v>
      </c>
      <c r="C5004" s="23" t="s">
        <v>7473</v>
      </c>
      <c r="D5004" s="32" t="s">
        <v>7580</v>
      </c>
      <c r="E5004" s="23" t="s">
        <v>7581</v>
      </c>
      <c r="F5004" s="27">
        <v>0.25</v>
      </c>
      <c r="G5004" s="24">
        <v>0</v>
      </c>
      <c r="H5004" s="25">
        <v>2.2361</v>
      </c>
      <c r="I5004" s="25">
        <v>0.23549999999999999</v>
      </c>
      <c r="J5004" s="26">
        <v>19</v>
      </c>
      <c r="K5004" s="26">
        <v>3</v>
      </c>
      <c r="L5004" s="27">
        <v>0.1053</v>
      </c>
      <c r="M5004" s="28">
        <v>2.6187139799999999</v>
      </c>
      <c r="N5004" s="29">
        <v>2.25</v>
      </c>
      <c r="O5004" s="31" t="s">
        <v>42</v>
      </c>
      <c r="P5004" s="31">
        <v>0.1407996386</v>
      </c>
      <c r="Q5004" s="31">
        <v>0.140799638633757</v>
      </c>
      <c r="R5004" s="42"/>
      <c r="S5004" s="42" t="str">
        <f>IF(R5004="","",MAX(R5004,Q5004))</f>
        <v/>
      </c>
      <c r="T5004" s="27">
        <f>IF(A5004="placement",MIN(P5004,IF(S5004="",Q5004,S5004)),"")</f>
        <v>0.1407996386</v>
      </c>
      <c r="U5004" s="28">
        <f>IF($A5004="placement",T5004*J5004,"")</f>
        <v>2.6751931334000001</v>
      </c>
      <c r="V5004" s="26">
        <f>IF($A5004="placement",U5004,IF($A5004="site",SUMIF($C:$C,$C5004,$U:$U),IF($A5004="user",SUMIF($B:$B,$B5004,$U:$U),SUM($U:$U))))</f>
        <v>2.6751931334000001</v>
      </c>
      <c r="W5004" s="27">
        <f>V5004/J5004</f>
        <v>0.1407996386</v>
      </c>
    </row>
    <row r="5005" spans="1:23" x14ac:dyDescent="0.3">
      <c r="A5005" s="23" t="s">
        <v>14</v>
      </c>
      <c r="B5005" s="23" t="s">
        <v>3152</v>
      </c>
      <c r="C5005" s="23" t="s">
        <v>3154</v>
      </c>
      <c r="D5005" s="23" t="s">
        <v>3199</v>
      </c>
      <c r="E5005" s="23" t="s">
        <v>3200</v>
      </c>
      <c r="F5005" s="27">
        <v>0.25</v>
      </c>
      <c r="G5005" s="24">
        <v>0</v>
      </c>
      <c r="H5005" s="25">
        <v>4.0909000000000004</v>
      </c>
      <c r="I5005" s="25">
        <v>1.8016000000000001</v>
      </c>
      <c r="J5005" s="26">
        <v>18</v>
      </c>
      <c r="K5005" s="26">
        <v>5</v>
      </c>
      <c r="L5005" s="27">
        <v>0.44040000000000001</v>
      </c>
      <c r="M5005" s="28">
        <v>0.33587599000000001</v>
      </c>
      <c r="N5005" s="29">
        <v>0.15</v>
      </c>
      <c r="O5005" s="31" t="s">
        <v>12</v>
      </c>
      <c r="P5005" s="31">
        <v>0.55340659599999997</v>
      </c>
      <c r="Q5005" s="31">
        <v>0.25</v>
      </c>
      <c r="R5005" s="42">
        <v>0.35</v>
      </c>
      <c r="S5005" s="42">
        <f>IF(R5005="","",MAX(R5005,Q5005))</f>
        <v>0.35</v>
      </c>
      <c r="T5005" s="27">
        <f>IF(A5005="placement",MIN(P5005,IF(S5005="",Q5005,S5005)),"")</f>
        <v>0.35</v>
      </c>
      <c r="U5005" s="28">
        <f>IF($A5005="placement",T5005*J5005,"")</f>
        <v>6.3</v>
      </c>
      <c r="V5005" s="26">
        <f>IF($A5005="placement",U5005,IF($A5005="site",SUMIF($C:$C,$C5005,$U:$U),IF($A5005="user",SUMIF($B:$B,$B5005,$U:$U),SUM($U:$U))))</f>
        <v>6.3</v>
      </c>
      <c r="W5005" s="27">
        <f>V5005/J5005</f>
        <v>0.35</v>
      </c>
    </row>
    <row r="5006" spans="1:23" x14ac:dyDescent="0.3">
      <c r="A5006" s="23" t="s">
        <v>14</v>
      </c>
      <c r="B5006" s="23" t="s">
        <v>8183</v>
      </c>
      <c r="C5006" s="23" t="s">
        <v>8184</v>
      </c>
      <c r="D5006" s="23" t="s">
        <v>8185</v>
      </c>
      <c r="E5006" s="23" t="s">
        <v>8186</v>
      </c>
      <c r="F5006" s="27">
        <v>0.33</v>
      </c>
      <c r="G5006" s="24">
        <v>0</v>
      </c>
      <c r="H5006" s="25">
        <v>2.1680999999999999</v>
      </c>
      <c r="I5006" s="25">
        <v>1.0946</v>
      </c>
      <c r="J5006" s="26">
        <v>18</v>
      </c>
      <c r="K5006" s="26">
        <v>6</v>
      </c>
      <c r="L5006" s="27">
        <v>0.50490000000000002</v>
      </c>
      <c r="M5006" s="28">
        <v>0.55408157000000002</v>
      </c>
      <c r="N5006" s="29">
        <v>0.3</v>
      </c>
      <c r="O5006" s="31" t="s">
        <v>12</v>
      </c>
      <c r="P5006" s="31">
        <v>0.45856347079999998</v>
      </c>
      <c r="Q5006" s="31">
        <v>0.33</v>
      </c>
      <c r="R5006" s="42"/>
      <c r="S5006" s="42" t="str">
        <f>IF(R5006="","",MAX(R5006,Q5006))</f>
        <v/>
      </c>
      <c r="T5006" s="27">
        <f>IF(A5006="placement",MIN(P5006,IF(S5006="",Q5006,S5006)),"")</f>
        <v>0.33</v>
      </c>
      <c r="U5006" s="28">
        <f>IF($A5006="placement",T5006*J5006,"")</f>
        <v>5.94</v>
      </c>
      <c r="V5006" s="26">
        <f>IF($A5006="placement",U5006,IF($A5006="site",SUMIF($C:$C,$C5006,$U:$U),IF($A5006="user",SUMIF($B:$B,$B5006,$U:$U),SUM($U:$U))))</f>
        <v>5.94</v>
      </c>
      <c r="W5006" s="27">
        <f>V5006/J5006</f>
        <v>0.33</v>
      </c>
    </row>
    <row r="5007" spans="1:23" x14ac:dyDescent="0.3">
      <c r="A5007" s="23" t="s">
        <v>14</v>
      </c>
      <c r="B5007" s="23" t="s">
        <v>7464</v>
      </c>
      <c r="C5007" s="23" t="s">
        <v>7466</v>
      </c>
      <c r="D5007" s="23" t="s">
        <v>7469</v>
      </c>
      <c r="E5007" s="23" t="s">
        <v>7470</v>
      </c>
      <c r="F5007" s="27">
        <v>0.33</v>
      </c>
      <c r="G5007" s="24">
        <v>0</v>
      </c>
      <c r="H5007" s="25">
        <v>2.4249999999999998</v>
      </c>
      <c r="I5007" s="25">
        <v>0.44740000000000002</v>
      </c>
      <c r="J5007" s="26">
        <v>18</v>
      </c>
      <c r="K5007" s="26">
        <v>6</v>
      </c>
      <c r="L5007" s="27">
        <v>0.1845</v>
      </c>
      <c r="M5007" s="28">
        <v>1.3304757300000001</v>
      </c>
      <c r="N5007" s="29">
        <v>0.9</v>
      </c>
      <c r="O5007" s="31" t="s">
        <v>12</v>
      </c>
      <c r="P5007" s="31">
        <v>0.3235502334</v>
      </c>
      <c r="Q5007" s="31">
        <v>0.32355023337852901</v>
      </c>
      <c r="R5007" s="42"/>
      <c r="S5007" s="42" t="str">
        <f>IF(R5007="","",MAX(R5007,Q5007))</f>
        <v/>
      </c>
      <c r="T5007" s="27">
        <f>IF(A5007="placement",MIN(P5007,IF(S5007="",Q5007,S5007)),"")</f>
        <v>0.32355023337852901</v>
      </c>
      <c r="U5007" s="28">
        <f>IF($A5007="placement",T5007*J5007,"")</f>
        <v>5.823904200813522</v>
      </c>
      <c r="V5007" s="26">
        <f>IF($A5007="placement",U5007,IF($A5007="site",SUMIF($C:$C,$C5007,$U:$U),IF($A5007="user",SUMIF($B:$B,$B5007,$U:$U),SUM($U:$U))))</f>
        <v>5.823904200813522</v>
      </c>
      <c r="W5007" s="27">
        <f>V5007/J5007</f>
        <v>0.32355023337852901</v>
      </c>
    </row>
    <row r="5008" spans="1:23" x14ac:dyDescent="0.3">
      <c r="A5008" s="23" t="s">
        <v>14</v>
      </c>
      <c r="B5008" s="23" t="s">
        <v>2619</v>
      </c>
      <c r="C5008" s="23" t="s">
        <v>2621</v>
      </c>
      <c r="D5008" s="32" t="s">
        <v>2654</v>
      </c>
      <c r="E5008" s="23" t="s">
        <v>2655</v>
      </c>
      <c r="F5008" s="27">
        <v>0.25</v>
      </c>
      <c r="G5008" s="24">
        <v>0</v>
      </c>
      <c r="H5008" s="25">
        <v>16.622299999999999</v>
      </c>
      <c r="I5008" s="25">
        <v>1.6896</v>
      </c>
      <c r="J5008" s="26">
        <v>18</v>
      </c>
      <c r="K5008" s="26">
        <v>5</v>
      </c>
      <c r="L5008" s="27">
        <v>0.1016</v>
      </c>
      <c r="M5008" s="28">
        <v>0.35793100999999999</v>
      </c>
      <c r="N5008" s="29">
        <v>0.2</v>
      </c>
      <c r="O5008" s="31" t="s">
        <v>12</v>
      </c>
      <c r="P5008" s="31">
        <v>0.44123309509999997</v>
      </c>
      <c r="Q5008" s="31">
        <v>0.25</v>
      </c>
      <c r="R5008" s="42">
        <v>0.3</v>
      </c>
      <c r="S5008" s="42">
        <f>IF(R5008="","",MAX(R5008,Q5008))</f>
        <v>0.3</v>
      </c>
      <c r="T5008" s="27">
        <f>IF(A5008="placement",MIN(P5008,IF(S5008="",Q5008,S5008)),"")</f>
        <v>0.3</v>
      </c>
      <c r="U5008" s="28">
        <f>IF($A5008="placement",T5008*J5008,"")</f>
        <v>5.3999999999999995</v>
      </c>
      <c r="V5008" s="26">
        <f>IF($A5008="placement",U5008,IF($A5008="site",SUMIF($C:$C,$C5008,$U:$U),IF($A5008="user",SUMIF($B:$B,$B5008,$U:$U),SUM($U:$U))))</f>
        <v>5.3999999999999995</v>
      </c>
      <c r="W5008" s="27">
        <f>V5008/J5008</f>
        <v>0.3</v>
      </c>
    </row>
    <row r="5009" spans="1:23" x14ac:dyDescent="0.3">
      <c r="A5009" s="23" t="s">
        <v>14</v>
      </c>
      <c r="B5009" s="23" t="s">
        <v>6279</v>
      </c>
      <c r="C5009" s="23" t="s">
        <v>6281</v>
      </c>
      <c r="D5009" s="23" t="s">
        <v>6282</v>
      </c>
      <c r="E5009" s="23" t="s">
        <v>6283</v>
      </c>
      <c r="F5009" s="27">
        <v>0.3</v>
      </c>
      <c r="G5009" s="24">
        <v>0</v>
      </c>
      <c r="H5009" s="25">
        <v>9.5343999999999998</v>
      </c>
      <c r="I5009" s="25">
        <v>1.2774000000000001</v>
      </c>
      <c r="J5009" s="26">
        <v>18</v>
      </c>
      <c r="K5009" s="26">
        <v>5</v>
      </c>
      <c r="L5009" s="27">
        <v>0.13400000000000001</v>
      </c>
      <c r="M5009" s="28">
        <v>0.47018564000000002</v>
      </c>
      <c r="N5009" s="29">
        <v>0.19</v>
      </c>
      <c r="O5009" s="31" t="s">
        <v>12</v>
      </c>
      <c r="P5009" s="31">
        <v>0.59590429069999995</v>
      </c>
      <c r="Q5009" s="31">
        <v>0.3</v>
      </c>
      <c r="R5009" s="42"/>
      <c r="S5009" s="42" t="str">
        <f>IF(R5009="","",MAX(R5009,Q5009))</f>
        <v/>
      </c>
      <c r="T5009" s="27">
        <f>IF(A5009="placement",MIN(P5009,IF(S5009="",Q5009,S5009)),"")</f>
        <v>0.3</v>
      </c>
      <c r="U5009" s="28">
        <f>IF($A5009="placement",T5009*J5009,"")</f>
        <v>5.3999999999999995</v>
      </c>
      <c r="V5009" s="26">
        <f>IF($A5009="placement",U5009,IF($A5009="site",SUMIF($C:$C,$C5009,$U:$U),IF($A5009="user",SUMIF($B:$B,$B5009,$U:$U),SUM($U:$U))))</f>
        <v>5.3999999999999995</v>
      </c>
      <c r="W5009" s="27">
        <f>V5009/J5009</f>
        <v>0.3</v>
      </c>
    </row>
    <row r="5010" spans="1:23" x14ac:dyDescent="0.3">
      <c r="A5010" s="23" t="s">
        <v>14</v>
      </c>
      <c r="B5010" s="23" t="s">
        <v>3784</v>
      </c>
      <c r="C5010" s="23" t="s">
        <v>3786</v>
      </c>
      <c r="D5010" s="23" t="s">
        <v>3791</v>
      </c>
      <c r="E5010" s="23" t="s">
        <v>3785</v>
      </c>
      <c r="F5010" s="27">
        <v>0.28999999999999998</v>
      </c>
      <c r="G5010" s="24">
        <v>0</v>
      </c>
      <c r="H5010" s="25">
        <v>8.3762000000000008</v>
      </c>
      <c r="I5010" s="25">
        <v>0.60860000000000003</v>
      </c>
      <c r="J5010" s="26">
        <v>18</v>
      </c>
      <c r="K5010" s="26">
        <v>5</v>
      </c>
      <c r="L5010" s="27">
        <v>7.2700000000000001E-2</v>
      </c>
      <c r="M5010" s="28">
        <v>0.99369717999999996</v>
      </c>
      <c r="N5010" s="29">
        <v>0.7</v>
      </c>
      <c r="O5010" s="31" t="s">
        <v>42</v>
      </c>
      <c r="P5010" s="31">
        <v>0.29556004390000001</v>
      </c>
      <c r="Q5010" s="31">
        <v>0.28999999999999998</v>
      </c>
      <c r="R5010" s="42"/>
      <c r="S5010" s="42" t="str">
        <f>IF(R5010="","",MAX(R5010,Q5010))</f>
        <v/>
      </c>
      <c r="T5010" s="27">
        <f>IF(A5010="placement",MIN(P5010,IF(S5010="",Q5010,S5010)),"")</f>
        <v>0.28999999999999998</v>
      </c>
      <c r="U5010" s="28">
        <f>IF($A5010="placement",T5010*J5010,"")</f>
        <v>5.22</v>
      </c>
      <c r="V5010" s="26">
        <f>IF($A5010="placement",U5010,IF($A5010="site",SUMIF($C:$C,$C5010,$U:$U),IF($A5010="user",SUMIF($B:$B,$B5010,$U:$U),SUM($U:$U))))</f>
        <v>5.22</v>
      </c>
      <c r="W5010" s="27">
        <f>V5010/J5010</f>
        <v>0.28999999999999998</v>
      </c>
    </row>
    <row r="5011" spans="1:23" x14ac:dyDescent="0.3">
      <c r="A5011" s="23" t="s">
        <v>14</v>
      </c>
      <c r="B5011" s="23" t="s">
        <v>1017</v>
      </c>
      <c r="C5011" s="23" t="s">
        <v>1019</v>
      </c>
      <c r="D5011" s="32" t="s">
        <v>1038</v>
      </c>
      <c r="E5011" s="23" t="s">
        <v>1039</v>
      </c>
      <c r="F5011" s="27">
        <v>0.35</v>
      </c>
      <c r="G5011" s="24">
        <v>0</v>
      </c>
      <c r="H5011" s="25">
        <v>1.7047000000000001</v>
      </c>
      <c r="I5011" s="25">
        <v>0.59489999999999998</v>
      </c>
      <c r="J5011" s="26">
        <v>18</v>
      </c>
      <c r="K5011" s="26">
        <v>5</v>
      </c>
      <c r="L5011" s="27">
        <v>0.34899999999999998</v>
      </c>
      <c r="M5011" s="28">
        <v>1.01465962</v>
      </c>
      <c r="N5011" s="29">
        <v>0.75</v>
      </c>
      <c r="O5011" s="31" t="s">
        <v>304</v>
      </c>
      <c r="P5011" s="31">
        <v>0.26083586749999998</v>
      </c>
      <c r="Q5011" s="31">
        <v>0.26083586752020399</v>
      </c>
      <c r="R5011" s="42"/>
      <c r="S5011" s="42" t="str">
        <f>IF(R5011="","",MAX(R5011,Q5011))</f>
        <v/>
      </c>
      <c r="T5011" s="27">
        <f>IF(A5011="placement",MIN(P5011,IF(S5011="",Q5011,S5011)),"")</f>
        <v>0.26083586749999998</v>
      </c>
      <c r="U5011" s="28">
        <f>IF($A5011="placement",T5011*J5011,"")</f>
        <v>4.6950456149999997</v>
      </c>
      <c r="V5011" s="26">
        <f>IF($A5011="placement",U5011,IF($A5011="site",SUMIF($C:$C,$C5011,$U:$U),IF($A5011="user",SUMIF($B:$B,$B5011,$U:$U),SUM($U:$U))))</f>
        <v>4.6950456149999997</v>
      </c>
      <c r="W5011" s="27">
        <f>V5011/J5011</f>
        <v>0.26083586749999998</v>
      </c>
    </row>
    <row r="5012" spans="1:23" x14ac:dyDescent="0.3">
      <c r="A5012" s="17" t="s">
        <v>14</v>
      </c>
      <c r="B5012" s="17" t="s">
        <v>15</v>
      </c>
      <c r="C5012" s="17" t="s">
        <v>17</v>
      </c>
      <c r="D5012" s="38" t="s">
        <v>24</v>
      </c>
      <c r="E5012" s="17" t="s">
        <v>25</v>
      </c>
      <c r="F5012" s="18">
        <v>0.25</v>
      </c>
      <c r="G5012" s="36">
        <v>0</v>
      </c>
      <c r="H5012" s="37">
        <v>4.7214</v>
      </c>
      <c r="I5012" s="37">
        <v>1.3715999999999999</v>
      </c>
      <c r="J5012" s="19">
        <v>18</v>
      </c>
      <c r="K5012" s="19">
        <v>4</v>
      </c>
      <c r="L5012" s="18">
        <v>0.29049999999999998</v>
      </c>
      <c r="M5012" s="20">
        <v>0.43647868000000001</v>
      </c>
      <c r="N5012" s="21">
        <v>0.1</v>
      </c>
      <c r="O5012" s="22" t="s">
        <v>12</v>
      </c>
      <c r="P5012" s="22">
        <v>0.77089373279999995</v>
      </c>
      <c r="Q5012" s="22">
        <v>0.25</v>
      </c>
      <c r="R5012" s="43"/>
      <c r="S5012" s="42" t="str">
        <f>IF(R5012="","",MAX(R5012,Q5012))</f>
        <v/>
      </c>
      <c r="T5012" s="27">
        <f>IF(A5012="placement",MIN(P5012,IF(S5012="",Q5012,S5012)),"")</f>
        <v>0.25</v>
      </c>
      <c r="U5012" s="20">
        <f>IF($A5012="placement",T5012*J5012,"")</f>
        <v>4.5</v>
      </c>
      <c r="V5012" s="19">
        <f>IF($A5012="placement",U5012,IF($A5012="site",SUMIF($C:$C,$C5012,$U:$U),IF($A5012="user",SUMIF($B:$B,$B5012,$U:$U),SUM($U:$U))))</f>
        <v>4.5</v>
      </c>
      <c r="W5012" s="18">
        <f>V5012/J5012</f>
        <v>0.25</v>
      </c>
    </row>
    <row r="5013" spans="1:23" x14ac:dyDescent="0.3">
      <c r="A5013" s="23" t="s">
        <v>14</v>
      </c>
      <c r="B5013" s="23" t="s">
        <v>1708</v>
      </c>
      <c r="C5013" s="23" t="s">
        <v>1709</v>
      </c>
      <c r="D5013" s="23" t="s">
        <v>2124</v>
      </c>
      <c r="E5013" s="23" t="s">
        <v>2125</v>
      </c>
      <c r="F5013" s="27">
        <v>0.25</v>
      </c>
      <c r="G5013" s="24">
        <v>0</v>
      </c>
      <c r="H5013" s="25">
        <v>0.63890000000000002</v>
      </c>
      <c r="I5013" s="25">
        <v>0.309</v>
      </c>
      <c r="J5013" s="26">
        <v>18</v>
      </c>
      <c r="K5013" s="26">
        <v>5</v>
      </c>
      <c r="L5013" s="27">
        <v>0.48370000000000002</v>
      </c>
      <c r="M5013" s="28">
        <v>1.9717522000000001</v>
      </c>
      <c r="N5013" s="29">
        <v>1.4</v>
      </c>
      <c r="O5013" s="31" t="s">
        <v>12</v>
      </c>
      <c r="P5013" s="31">
        <v>0.2899716289</v>
      </c>
      <c r="Q5013" s="31">
        <v>0.25</v>
      </c>
      <c r="R5013" s="42"/>
      <c r="S5013" s="42" t="str">
        <f>IF(R5013="","",MAX(R5013,Q5013))</f>
        <v/>
      </c>
      <c r="T5013" s="27">
        <f>IF(A5013="placement",MIN(P5013,IF(S5013="",Q5013,S5013)),"")</f>
        <v>0.25</v>
      </c>
      <c r="U5013" s="28">
        <f>IF($A5013="placement",T5013*J5013,"")</f>
        <v>4.5</v>
      </c>
      <c r="V5013" s="26">
        <f>IF($A5013="placement",U5013,IF($A5013="site",SUMIF($C:$C,$C5013,$U:$U),IF($A5013="user",SUMIF($B:$B,$B5013,$U:$U),SUM($U:$U))))</f>
        <v>4.5</v>
      </c>
      <c r="W5013" s="27">
        <f>V5013/J5013</f>
        <v>0.25</v>
      </c>
    </row>
    <row r="5014" spans="1:23" x14ac:dyDescent="0.3">
      <c r="A5014" s="23" t="s">
        <v>14</v>
      </c>
      <c r="B5014" s="23" t="s">
        <v>2439</v>
      </c>
      <c r="C5014" s="23" t="s">
        <v>2441</v>
      </c>
      <c r="D5014" s="23" t="s">
        <v>2509</v>
      </c>
      <c r="E5014" s="23" t="s">
        <v>2510</v>
      </c>
      <c r="F5014" s="27">
        <v>0.25</v>
      </c>
      <c r="G5014" s="24">
        <v>0</v>
      </c>
      <c r="H5014" s="25">
        <v>9.3265999999999991</v>
      </c>
      <c r="I5014" s="25">
        <v>1.5960000000000001</v>
      </c>
      <c r="J5014" s="26">
        <v>18</v>
      </c>
      <c r="K5014" s="26">
        <v>4</v>
      </c>
      <c r="L5014" s="27">
        <v>0.1711</v>
      </c>
      <c r="M5014" s="28">
        <v>0.3672261</v>
      </c>
      <c r="N5014" s="29">
        <v>0.25</v>
      </c>
      <c r="O5014" s="31" t="s">
        <v>42</v>
      </c>
      <c r="P5014" s="31">
        <v>0.3192205038</v>
      </c>
      <c r="Q5014" s="31">
        <v>0.25</v>
      </c>
      <c r="R5014" s="42"/>
      <c r="S5014" s="42" t="str">
        <f>IF(R5014="","",MAX(R5014,Q5014))</f>
        <v/>
      </c>
      <c r="T5014" s="27">
        <f>IF(A5014="placement",MIN(P5014,IF(S5014="",Q5014,S5014)),"")</f>
        <v>0.25</v>
      </c>
      <c r="U5014" s="28">
        <f>IF($A5014="placement",T5014*J5014,"")</f>
        <v>4.5</v>
      </c>
      <c r="V5014" s="26">
        <f>IF($A5014="placement",U5014,IF($A5014="site",SUMIF($C:$C,$C5014,$U:$U),IF($A5014="user",SUMIF($B:$B,$B5014,$U:$U),SUM($U:$U))))</f>
        <v>4.5</v>
      </c>
      <c r="W5014" s="27">
        <f>V5014/J5014</f>
        <v>0.25</v>
      </c>
    </row>
    <row r="5015" spans="1:23" x14ac:dyDescent="0.3">
      <c r="A5015" s="17" t="s">
        <v>14</v>
      </c>
      <c r="B5015" s="17" t="s">
        <v>2546</v>
      </c>
      <c r="C5015" s="17" t="s">
        <v>2547</v>
      </c>
      <c r="D5015" s="17" t="s">
        <v>2552</v>
      </c>
      <c r="E5015" s="17" t="s">
        <v>2553</v>
      </c>
      <c r="F5015" s="18">
        <v>0.25</v>
      </c>
      <c r="G5015" s="36">
        <v>0</v>
      </c>
      <c r="H5015" s="37">
        <v>3.5871</v>
      </c>
      <c r="I5015" s="37">
        <v>0.28260000000000002</v>
      </c>
      <c r="J5015" s="19">
        <v>18</v>
      </c>
      <c r="K5015" s="19">
        <v>5</v>
      </c>
      <c r="L5015" s="18">
        <v>7.8799999999999995E-2</v>
      </c>
      <c r="M5015" s="20">
        <v>2.1421278699999999</v>
      </c>
      <c r="N5015" s="21">
        <v>1.5</v>
      </c>
      <c r="O5015" s="22" t="s">
        <v>42</v>
      </c>
      <c r="P5015" s="22">
        <v>0.29976169130000002</v>
      </c>
      <c r="Q5015" s="22">
        <v>0.25</v>
      </c>
      <c r="R5015" s="43"/>
      <c r="S5015" s="42" t="str">
        <f>IF(R5015="","",MAX(R5015,Q5015))</f>
        <v/>
      </c>
      <c r="T5015" s="27">
        <f>IF(A5015="placement",MIN(P5015,IF(S5015="",Q5015,S5015)),"")</f>
        <v>0.25</v>
      </c>
      <c r="U5015" s="20">
        <f>IF($A5015="placement",T5015*J5015,"")</f>
        <v>4.5</v>
      </c>
      <c r="V5015" s="19">
        <f>IF($A5015="placement",U5015,IF($A5015="site",SUMIF($C:$C,$C5015,$U:$U),IF($A5015="user",SUMIF($B:$B,$B5015,$U:$U),SUM($U:$U))))</f>
        <v>4.5</v>
      </c>
      <c r="W5015" s="18">
        <f>V5015/J5015</f>
        <v>0.25</v>
      </c>
    </row>
    <row r="5016" spans="1:23" x14ac:dyDescent="0.3">
      <c r="A5016" s="23" t="s">
        <v>14</v>
      </c>
      <c r="B5016" s="23" t="s">
        <v>3152</v>
      </c>
      <c r="C5016" s="23" t="s">
        <v>3154</v>
      </c>
      <c r="D5016" s="23" t="s">
        <v>10717</v>
      </c>
      <c r="E5016" s="23" t="s">
        <v>10718</v>
      </c>
      <c r="F5016" s="27">
        <v>0.25</v>
      </c>
      <c r="G5016" s="24">
        <v>0</v>
      </c>
      <c r="H5016" s="25">
        <v>0.93310000000000004</v>
      </c>
      <c r="I5016" s="25">
        <v>0.30649999999999999</v>
      </c>
      <c r="J5016" s="26">
        <v>18</v>
      </c>
      <c r="K5016" s="26">
        <v>4</v>
      </c>
      <c r="L5016" s="27">
        <v>0.32850000000000001</v>
      </c>
      <c r="M5016" s="28">
        <v>1.9421113999999999</v>
      </c>
      <c r="N5016" s="29">
        <v>1</v>
      </c>
      <c r="O5016" s="31" t="s">
        <v>12</v>
      </c>
      <c r="P5016" s="31">
        <v>0.48509647690000002</v>
      </c>
      <c r="Q5016" s="31">
        <v>0.25</v>
      </c>
      <c r="R5016" s="42"/>
      <c r="S5016" s="42" t="str">
        <f>IF(R5016="","",MAX(R5016,Q5016))</f>
        <v/>
      </c>
      <c r="T5016" s="27">
        <f>IF(A5016="placement",MIN(P5016,IF(S5016="",Q5016,S5016)),"")</f>
        <v>0.25</v>
      </c>
      <c r="U5016" s="28">
        <f>IF($A5016="placement",T5016*J5016,"")</f>
        <v>4.5</v>
      </c>
      <c r="V5016" s="26">
        <f>IF($A5016="placement",U5016,IF($A5016="site",SUMIF($C:$C,$C5016,$U:$U),IF($A5016="user",SUMIF($B:$B,$B5016,$U:$U),SUM($U:$U))))</f>
        <v>4.5</v>
      </c>
      <c r="W5016" s="27">
        <f>V5016/J5016</f>
        <v>0.25</v>
      </c>
    </row>
    <row r="5017" spans="1:23" x14ac:dyDescent="0.3">
      <c r="A5017" s="23" t="s">
        <v>14</v>
      </c>
      <c r="B5017" s="23" t="s">
        <v>3266</v>
      </c>
      <c r="C5017" s="23" t="s">
        <v>3268</v>
      </c>
      <c r="D5017" s="23" t="s">
        <v>3275</v>
      </c>
      <c r="E5017" s="23" t="s">
        <v>3276</v>
      </c>
      <c r="F5017" s="27">
        <v>0.25</v>
      </c>
      <c r="G5017" s="24">
        <v>0</v>
      </c>
      <c r="H5017" s="25">
        <v>21.537099999999999</v>
      </c>
      <c r="I5017" s="25">
        <v>1.8048999999999999</v>
      </c>
      <c r="J5017" s="26">
        <v>18</v>
      </c>
      <c r="K5017" s="26">
        <v>5</v>
      </c>
      <c r="L5017" s="27">
        <v>8.3799999999999999E-2</v>
      </c>
      <c r="M5017" s="28">
        <v>0.34067434000000002</v>
      </c>
      <c r="N5017" s="29">
        <v>0.2</v>
      </c>
      <c r="O5017" s="31" t="s">
        <v>12</v>
      </c>
      <c r="P5017" s="31">
        <v>0.41292908169999998</v>
      </c>
      <c r="Q5017" s="31">
        <v>0.25</v>
      </c>
      <c r="R5017" s="42"/>
      <c r="S5017" s="42" t="str">
        <f>IF(R5017="","",MAX(R5017,Q5017))</f>
        <v/>
      </c>
      <c r="T5017" s="27">
        <f>IF(A5017="placement",MIN(P5017,IF(S5017="",Q5017,S5017)),"")</f>
        <v>0.25</v>
      </c>
      <c r="U5017" s="28">
        <f>IF($A5017="placement",T5017*J5017,"")</f>
        <v>4.5</v>
      </c>
      <c r="V5017" s="26">
        <f>IF($A5017="placement",U5017,IF($A5017="site",SUMIF($C:$C,$C5017,$U:$U),IF($A5017="user",SUMIF($B:$B,$B5017,$U:$U),SUM($U:$U))))</f>
        <v>4.5</v>
      </c>
      <c r="W5017" s="27">
        <f>V5017/J5017</f>
        <v>0.25</v>
      </c>
    </row>
    <row r="5018" spans="1:23" x14ac:dyDescent="0.3">
      <c r="A5018" s="23" t="s">
        <v>14</v>
      </c>
      <c r="B5018" s="23" t="s">
        <v>3545</v>
      </c>
      <c r="C5018" s="23" t="s">
        <v>3547</v>
      </c>
      <c r="D5018" s="32" t="s">
        <v>10139</v>
      </c>
      <c r="E5018" s="23" t="s">
        <v>10140</v>
      </c>
      <c r="F5018" s="27">
        <v>0.25</v>
      </c>
      <c r="G5018" s="24">
        <v>0</v>
      </c>
      <c r="H5018" s="25">
        <v>8.8752999999999993</v>
      </c>
      <c r="I5018" s="25">
        <v>1.2756000000000001</v>
      </c>
      <c r="J5018" s="26">
        <v>18</v>
      </c>
      <c r="K5018" s="26">
        <v>4</v>
      </c>
      <c r="L5018" s="27">
        <v>0.14369999999999999</v>
      </c>
      <c r="M5018" s="28">
        <v>0.46943667</v>
      </c>
      <c r="N5018" s="29">
        <v>0.19</v>
      </c>
      <c r="O5018" s="31" t="s">
        <v>12</v>
      </c>
      <c r="P5018" s="31">
        <v>0.59525956680000003</v>
      </c>
      <c r="Q5018" s="31">
        <v>0.25</v>
      </c>
      <c r="R5018" s="42"/>
      <c r="S5018" s="42" t="str">
        <f>IF(R5018="","",MAX(R5018,Q5018))</f>
        <v/>
      </c>
      <c r="T5018" s="27">
        <f>IF(A5018="placement",MIN(P5018,IF(S5018="",Q5018,S5018)),"")</f>
        <v>0.25</v>
      </c>
      <c r="U5018" s="28">
        <f>IF($A5018="placement",T5018*J5018,"")</f>
        <v>4.5</v>
      </c>
      <c r="V5018" s="26">
        <f>IF($A5018="placement",U5018,IF($A5018="site",SUMIF($C:$C,$C5018,$U:$U),IF($A5018="user",SUMIF($B:$B,$B5018,$U:$U),SUM($U:$U))))</f>
        <v>4.5</v>
      </c>
      <c r="W5018" s="27">
        <f>V5018/J5018</f>
        <v>0.25</v>
      </c>
    </row>
    <row r="5019" spans="1:23" x14ac:dyDescent="0.3">
      <c r="A5019" s="23" t="s">
        <v>14</v>
      </c>
      <c r="B5019" s="23" t="s">
        <v>3923</v>
      </c>
      <c r="C5019" s="23" t="s">
        <v>3924</v>
      </c>
      <c r="D5019" s="23" t="s">
        <v>3925</v>
      </c>
      <c r="E5019" s="23" t="s">
        <v>3926</v>
      </c>
      <c r="F5019" s="27">
        <v>0.25</v>
      </c>
      <c r="G5019" s="24">
        <v>0</v>
      </c>
      <c r="H5019" s="25">
        <v>13.8621</v>
      </c>
      <c r="I5019" s="25">
        <v>0.41139999999999999</v>
      </c>
      <c r="J5019" s="26">
        <v>18</v>
      </c>
      <c r="K5019" s="26">
        <v>4</v>
      </c>
      <c r="L5019" s="27">
        <v>2.9700000000000001E-2</v>
      </c>
      <c r="M5019" s="28">
        <v>1.4355555600000001</v>
      </c>
      <c r="N5019" s="29">
        <v>1</v>
      </c>
      <c r="O5019" s="31" t="s">
        <v>42</v>
      </c>
      <c r="P5019" s="31">
        <v>0.30340557280000002</v>
      </c>
      <c r="Q5019" s="31">
        <v>0.25</v>
      </c>
      <c r="R5019" s="42"/>
      <c r="S5019" s="42" t="str">
        <f>IF(R5019="","",MAX(R5019,Q5019))</f>
        <v/>
      </c>
      <c r="T5019" s="27">
        <f>IF(A5019="placement",MIN(P5019,IF(S5019="",Q5019,S5019)),"")</f>
        <v>0.25</v>
      </c>
      <c r="U5019" s="28">
        <f>IF($A5019="placement",T5019*J5019,"")</f>
        <v>4.5</v>
      </c>
      <c r="V5019" s="26">
        <f>IF($A5019="placement",U5019,IF($A5019="site",SUMIF($C:$C,$C5019,$U:$U),IF($A5019="user",SUMIF($B:$B,$B5019,$U:$U),SUM($U:$U))))</f>
        <v>4.5</v>
      </c>
      <c r="W5019" s="27">
        <f>V5019/J5019</f>
        <v>0.25</v>
      </c>
    </row>
    <row r="5020" spans="1:23" x14ac:dyDescent="0.3">
      <c r="A5020" s="23" t="s">
        <v>14</v>
      </c>
      <c r="B5020" s="23" t="s">
        <v>3975</v>
      </c>
      <c r="C5020" s="23" t="s">
        <v>3976</v>
      </c>
      <c r="D5020" s="32" t="s">
        <v>3983</v>
      </c>
      <c r="E5020" s="23" t="s">
        <v>3984</v>
      </c>
      <c r="F5020" s="27">
        <v>0.25</v>
      </c>
      <c r="G5020" s="24">
        <v>0</v>
      </c>
      <c r="H5020" s="25">
        <v>5.5938999999999997</v>
      </c>
      <c r="I5020" s="25">
        <v>0.36049999999999999</v>
      </c>
      <c r="J5020" s="26">
        <v>18</v>
      </c>
      <c r="K5020" s="26">
        <v>4</v>
      </c>
      <c r="L5020" s="27">
        <v>6.4399999999999999E-2</v>
      </c>
      <c r="M5020" s="28">
        <v>1.65327918</v>
      </c>
      <c r="N5020" s="29">
        <v>1.1000000000000001</v>
      </c>
      <c r="O5020" s="31" t="s">
        <v>42</v>
      </c>
      <c r="P5020" s="31">
        <v>0.3346556249</v>
      </c>
      <c r="Q5020" s="31">
        <v>0.25</v>
      </c>
      <c r="R5020" s="42"/>
      <c r="S5020" s="42" t="str">
        <f>IF(R5020="","",MAX(R5020,Q5020))</f>
        <v/>
      </c>
      <c r="T5020" s="27">
        <f>IF(A5020="placement",MIN(P5020,IF(S5020="",Q5020,S5020)),"")</f>
        <v>0.25</v>
      </c>
      <c r="U5020" s="28">
        <f>IF($A5020="placement",T5020*J5020,"")</f>
        <v>4.5</v>
      </c>
      <c r="V5020" s="26">
        <f>IF($A5020="placement",U5020,IF($A5020="site",SUMIF($C:$C,$C5020,$U:$U),IF($A5020="user",SUMIF($B:$B,$B5020,$U:$U),SUM($U:$U))))</f>
        <v>4.5</v>
      </c>
      <c r="W5020" s="27">
        <f>V5020/J5020</f>
        <v>0.25</v>
      </c>
    </row>
    <row r="5021" spans="1:23" x14ac:dyDescent="0.3">
      <c r="A5021" s="17" t="s">
        <v>14</v>
      </c>
      <c r="B5021" s="17" t="s">
        <v>4908</v>
      </c>
      <c r="C5021" s="17" t="s">
        <v>4910</v>
      </c>
      <c r="D5021" s="17" t="s">
        <v>4911</v>
      </c>
      <c r="E5021" s="17" t="s">
        <v>4912</v>
      </c>
      <c r="F5021" s="18">
        <v>0.25</v>
      </c>
      <c r="G5021" s="36">
        <v>0</v>
      </c>
      <c r="H5021" s="37">
        <v>13.3194</v>
      </c>
      <c r="I5021" s="37">
        <v>2.6459000000000001</v>
      </c>
      <c r="J5021" s="19">
        <v>18</v>
      </c>
      <c r="K5021" s="19">
        <v>4</v>
      </c>
      <c r="L5021" s="18">
        <v>0.19869999999999999</v>
      </c>
      <c r="M5021" s="20">
        <v>0.22220123</v>
      </c>
      <c r="N5021" s="21">
        <v>0.03</v>
      </c>
      <c r="O5021" s="22" t="s">
        <v>42</v>
      </c>
      <c r="P5021" s="22">
        <v>0.86498724329999999</v>
      </c>
      <c r="Q5021" s="22">
        <v>0.25</v>
      </c>
      <c r="R5021" s="43"/>
      <c r="S5021" s="42" t="str">
        <f>IF(R5021="","",MAX(R5021,Q5021))</f>
        <v/>
      </c>
      <c r="T5021" s="27">
        <f>IF(A5021="placement",MIN(P5021,IF(S5021="",Q5021,S5021)),"")</f>
        <v>0.25</v>
      </c>
      <c r="U5021" s="20">
        <f>IF($A5021="placement",T5021*J5021,"")</f>
        <v>4.5</v>
      </c>
      <c r="V5021" s="19">
        <f>IF($A5021="placement",U5021,IF($A5021="site",SUMIF($C:$C,$C5021,$U:$U),IF($A5021="user",SUMIF($B:$B,$B5021,$U:$U),SUM($U:$U))))</f>
        <v>4.5</v>
      </c>
      <c r="W5021" s="18">
        <f>V5021/J5021</f>
        <v>0.25</v>
      </c>
    </row>
    <row r="5022" spans="1:23" x14ac:dyDescent="0.3">
      <c r="A5022" s="23" t="s">
        <v>14</v>
      </c>
      <c r="B5022" s="23" t="s">
        <v>5021</v>
      </c>
      <c r="C5022" s="23" t="s">
        <v>5023</v>
      </c>
      <c r="D5022" s="32" t="s">
        <v>5058</v>
      </c>
      <c r="E5022" s="23" t="s">
        <v>5059</v>
      </c>
      <c r="F5022" s="27">
        <v>0.25</v>
      </c>
      <c r="G5022" s="24">
        <v>1</v>
      </c>
      <c r="H5022" s="25">
        <v>59.260100000000001</v>
      </c>
      <c r="I5022" s="25">
        <v>8.8033999999999999</v>
      </c>
      <c r="J5022" s="26">
        <v>18</v>
      </c>
      <c r="K5022" s="26">
        <v>4</v>
      </c>
      <c r="L5022" s="27">
        <v>0.14860000000000001</v>
      </c>
      <c r="M5022" s="28">
        <v>6.7993540000000005E-2</v>
      </c>
      <c r="N5022" s="29">
        <v>0.01</v>
      </c>
      <c r="O5022" s="31" t="s">
        <v>42</v>
      </c>
      <c r="P5022" s="31">
        <v>0.85292720759999996</v>
      </c>
      <c r="Q5022" s="31">
        <v>0.25</v>
      </c>
      <c r="R5022" s="42"/>
      <c r="S5022" s="42" t="str">
        <f>IF(R5022="","",MAX(R5022,Q5022))</f>
        <v/>
      </c>
      <c r="T5022" s="27">
        <f>IF(A5022="placement",MIN(P5022,IF(S5022="",Q5022,S5022)),"")</f>
        <v>0.25</v>
      </c>
      <c r="U5022" s="28">
        <f>IF($A5022="placement",T5022*J5022,"")</f>
        <v>4.5</v>
      </c>
      <c r="V5022" s="26">
        <f>IF($A5022="placement",U5022,IF($A5022="site",SUMIF($C:$C,$C5022,$U:$U),IF($A5022="user",SUMIF($B:$B,$B5022,$U:$U),SUM($U:$U))))</f>
        <v>4.5</v>
      </c>
      <c r="W5022" s="27">
        <f>V5022/J5022</f>
        <v>0.25</v>
      </c>
    </row>
    <row r="5023" spans="1:23" x14ac:dyDescent="0.3">
      <c r="A5023" s="23" t="s">
        <v>14</v>
      </c>
      <c r="B5023" s="23" t="s">
        <v>5021</v>
      </c>
      <c r="C5023" s="23" t="s">
        <v>5023</v>
      </c>
      <c r="D5023" s="23" t="s">
        <v>5080</v>
      </c>
      <c r="E5023" s="23" t="s">
        <v>5081</v>
      </c>
      <c r="F5023" s="27">
        <v>0.25</v>
      </c>
      <c r="G5023" s="24">
        <v>1</v>
      </c>
      <c r="H5023" s="25">
        <v>59.018099999999997</v>
      </c>
      <c r="I5023" s="25">
        <v>1.4896</v>
      </c>
      <c r="J5023" s="26">
        <v>18</v>
      </c>
      <c r="K5023" s="26">
        <v>5</v>
      </c>
      <c r="L5023" s="27">
        <v>2.52E-2</v>
      </c>
      <c r="M5023" s="28">
        <v>0.40280041999999999</v>
      </c>
      <c r="N5023" s="29">
        <v>0.25</v>
      </c>
      <c r="O5023" s="31" t="s">
        <v>42</v>
      </c>
      <c r="P5023" s="31">
        <v>0.37934523809999998</v>
      </c>
      <c r="Q5023" s="31">
        <v>0.25</v>
      </c>
      <c r="R5023" s="42"/>
      <c r="S5023" s="42" t="str">
        <f>IF(R5023="","",MAX(R5023,Q5023))</f>
        <v/>
      </c>
      <c r="T5023" s="27">
        <f>IF(A5023="placement",MIN(P5023,IF(S5023="",Q5023,S5023)),"")</f>
        <v>0.25</v>
      </c>
      <c r="U5023" s="28">
        <f>IF($A5023="placement",T5023*J5023,"")</f>
        <v>4.5</v>
      </c>
      <c r="V5023" s="26">
        <f>IF($A5023="placement",U5023,IF($A5023="site",SUMIF($C:$C,$C5023,$U:$U),IF($A5023="user",SUMIF($B:$B,$B5023,$U:$U),SUM($U:$U))))</f>
        <v>4.5</v>
      </c>
      <c r="W5023" s="27">
        <f>V5023/J5023</f>
        <v>0.25</v>
      </c>
    </row>
    <row r="5024" spans="1:23" x14ac:dyDescent="0.3">
      <c r="A5024" s="11" t="s">
        <v>14</v>
      </c>
      <c r="B5024" s="11" t="s">
        <v>5021</v>
      </c>
      <c r="C5024" s="11" t="s">
        <v>5023</v>
      </c>
      <c r="D5024" s="11" t="s">
        <v>5180</v>
      </c>
      <c r="E5024" s="11" t="s">
        <v>5181</v>
      </c>
      <c r="F5024" s="12">
        <v>0.25</v>
      </c>
      <c r="G5024" s="33">
        <v>0</v>
      </c>
      <c r="H5024" s="34">
        <v>42.511099999999999</v>
      </c>
      <c r="I5024" s="34">
        <v>8.7573000000000008</v>
      </c>
      <c r="J5024" s="13">
        <v>18</v>
      </c>
      <c r="K5024" s="13">
        <v>4</v>
      </c>
      <c r="L5024" s="12">
        <v>0.20599999999999999</v>
      </c>
      <c r="M5024" s="14">
        <v>6.8106559999999997E-2</v>
      </c>
      <c r="N5024" s="15">
        <v>0.01</v>
      </c>
      <c r="O5024" s="16" t="s">
        <v>12</v>
      </c>
      <c r="P5024" s="16">
        <v>0.8531712575</v>
      </c>
      <c r="Q5024" s="16">
        <v>0.25</v>
      </c>
      <c r="R5024" s="44"/>
      <c r="S5024" s="42" t="str">
        <f>IF(R5024="","",MAX(R5024,Q5024))</f>
        <v/>
      </c>
      <c r="T5024" s="27">
        <f>IF(A5024="placement",MIN(P5024,IF(S5024="",Q5024,S5024)),"")</f>
        <v>0.25</v>
      </c>
      <c r="U5024" s="14">
        <f>IF($A5024="placement",T5024*J5024,"")</f>
        <v>4.5</v>
      </c>
      <c r="V5024" s="13">
        <f>IF($A5024="placement",U5024,IF($A5024="site",SUMIF($C:$C,$C5024,$U:$U),IF($A5024="user",SUMIF($B:$B,$B5024,$U:$U),SUM($U:$U))))</f>
        <v>4.5</v>
      </c>
      <c r="W5024" s="12">
        <f>V5024/J5024</f>
        <v>0.25</v>
      </c>
    </row>
    <row r="5025" spans="1:23" x14ac:dyDescent="0.3">
      <c r="A5025" s="23" t="s">
        <v>14</v>
      </c>
      <c r="B5025" s="23" t="s">
        <v>5021</v>
      </c>
      <c r="C5025" s="23" t="s">
        <v>5023</v>
      </c>
      <c r="D5025" s="32" t="s">
        <v>5184</v>
      </c>
      <c r="E5025" s="23" t="s">
        <v>5185</v>
      </c>
      <c r="F5025" s="27">
        <v>0.25</v>
      </c>
      <c r="G5025" s="24">
        <v>1</v>
      </c>
      <c r="H5025" s="25">
        <v>59.076099999999997</v>
      </c>
      <c r="I5025" s="25">
        <v>9.6952999999999996</v>
      </c>
      <c r="J5025" s="26">
        <v>18</v>
      </c>
      <c r="K5025" s="26">
        <v>4</v>
      </c>
      <c r="L5025" s="27">
        <v>0.1641</v>
      </c>
      <c r="M5025" s="28">
        <v>6.1075339999999999E-2</v>
      </c>
      <c r="N5025" s="29">
        <v>0.01</v>
      </c>
      <c r="O5025" s="31" t="s">
        <v>42</v>
      </c>
      <c r="P5025" s="31">
        <v>0.83626779250000005</v>
      </c>
      <c r="Q5025" s="31">
        <v>0.25</v>
      </c>
      <c r="R5025" s="42"/>
      <c r="S5025" s="42" t="str">
        <f>IF(R5025="","",MAX(R5025,Q5025))</f>
        <v/>
      </c>
      <c r="T5025" s="27">
        <f>IF(A5025="placement",MIN(P5025,IF(S5025="",Q5025,S5025)),"")</f>
        <v>0.25</v>
      </c>
      <c r="U5025" s="28">
        <f>IF($A5025="placement",T5025*J5025,"")</f>
        <v>4.5</v>
      </c>
      <c r="V5025" s="26">
        <f>IF($A5025="placement",U5025,IF($A5025="site",SUMIF($C:$C,$C5025,$U:$U),IF($A5025="user",SUMIF($B:$B,$B5025,$U:$U),SUM($U:$U))))</f>
        <v>4.5</v>
      </c>
      <c r="W5025" s="27">
        <f>V5025/J5025</f>
        <v>0.25</v>
      </c>
    </row>
    <row r="5026" spans="1:23" x14ac:dyDescent="0.3">
      <c r="A5026" s="11" t="s">
        <v>14</v>
      </c>
      <c r="B5026" s="11" t="s">
        <v>5595</v>
      </c>
      <c r="C5026" s="11" t="s">
        <v>5596</v>
      </c>
      <c r="D5026" s="11" t="s">
        <v>10946</v>
      </c>
      <c r="E5026" s="11" t="s">
        <v>10947</v>
      </c>
      <c r="F5026" s="12">
        <v>0.25</v>
      </c>
      <c r="G5026" s="33">
        <v>0</v>
      </c>
      <c r="H5026" s="34">
        <v>4.9930000000000003</v>
      </c>
      <c r="I5026" s="34">
        <v>2.0701999999999998</v>
      </c>
      <c r="J5026" s="13">
        <v>18</v>
      </c>
      <c r="K5026" s="13">
        <v>4</v>
      </c>
      <c r="L5026" s="12">
        <v>0.41460000000000002</v>
      </c>
      <c r="M5026" s="14">
        <v>0.28254838999999998</v>
      </c>
      <c r="N5026" s="15">
        <v>0.1</v>
      </c>
      <c r="O5026" s="16" t="s">
        <v>12</v>
      </c>
      <c r="P5026" s="16">
        <v>0.64607832359999995</v>
      </c>
      <c r="Q5026" s="16">
        <v>0.25</v>
      </c>
      <c r="R5026" s="44"/>
      <c r="S5026" s="42" t="str">
        <f>IF(R5026="","",MAX(R5026,Q5026))</f>
        <v/>
      </c>
      <c r="T5026" s="27">
        <f>IF(A5026="placement",MIN(P5026,IF(S5026="",Q5026,S5026)),"")</f>
        <v>0.25</v>
      </c>
      <c r="U5026" s="14">
        <f>IF($A5026="placement",T5026*J5026,"")</f>
        <v>4.5</v>
      </c>
      <c r="V5026" s="13">
        <f>IF($A5026="placement",U5026,IF($A5026="site",SUMIF($C:$C,$C5026,$U:$U),IF($A5026="user",SUMIF($B:$B,$B5026,$U:$U),SUM($U:$U))))</f>
        <v>4.5</v>
      </c>
      <c r="W5026" s="12">
        <f>V5026/J5026</f>
        <v>0.25</v>
      </c>
    </row>
    <row r="5027" spans="1:23" hidden="1" x14ac:dyDescent="0.3">
      <c r="A5027" s="23" t="s">
        <v>13</v>
      </c>
      <c r="B5027" s="23" t="s">
        <v>7077</v>
      </c>
      <c r="C5027" s="23" t="s">
        <v>7079</v>
      </c>
      <c r="D5027" s="23" t="s">
        <v>9898</v>
      </c>
      <c r="E5027" s="23"/>
      <c r="F5027" s="27">
        <v>0.2</v>
      </c>
      <c r="G5027" s="24">
        <v>0</v>
      </c>
      <c r="H5027" s="25">
        <v>1.81</v>
      </c>
      <c r="I5027" s="25">
        <v>0.79920000000000002</v>
      </c>
      <c r="J5027" s="26">
        <v>39</v>
      </c>
      <c r="K5027" s="26">
        <v>8</v>
      </c>
      <c r="L5027" s="27">
        <v>0.44159999999999999</v>
      </c>
      <c r="M5027" s="28">
        <v>1.6179819499999999</v>
      </c>
      <c r="N5027" s="29">
        <v>1</v>
      </c>
      <c r="O5027" s="31"/>
      <c r="P5027" s="31">
        <v>0.38194613230000002</v>
      </c>
      <c r="Q5027" s="31">
        <v>0.2</v>
      </c>
      <c r="R5027" s="42"/>
      <c r="S5027" s="42" t="str">
        <f>IF(R5027="","",MAX(R5027,Q5027))</f>
        <v/>
      </c>
      <c r="T5027" s="27" t="str">
        <f>IF(A5027="placement",MIN(P5027,IF(S5027="",Q5027,S5027)),"")</f>
        <v/>
      </c>
      <c r="U5027" s="28" t="str">
        <f>IF($A5027="placement",T5027*J5027,"")</f>
        <v/>
      </c>
      <c r="V5027" s="26">
        <f>IF($A5027="placement",U5027,IF($A5027="site",SUMIF($C:$C,$C5027,$U:$U),IF($A5027="user",SUMIF($B:$B,$B5027,$U:$U),SUM($U:$U))))</f>
        <v>7.8000000000000007</v>
      </c>
      <c r="W5027" s="27">
        <f>V5027/J5027</f>
        <v>0.2</v>
      </c>
    </row>
    <row r="5028" spans="1:23" hidden="1" x14ac:dyDescent="0.3">
      <c r="A5028" s="23" t="s">
        <v>10</v>
      </c>
      <c r="B5028" s="23" t="s">
        <v>9124</v>
      </c>
      <c r="C5028" s="23" t="s">
        <v>9898</v>
      </c>
      <c r="D5028" s="32" t="s">
        <v>9898</v>
      </c>
      <c r="E5028" s="23"/>
      <c r="F5028" s="27">
        <v>0.16520000000000001</v>
      </c>
      <c r="G5028" s="24">
        <v>1</v>
      </c>
      <c r="H5028" s="25">
        <v>2582.3362999999999</v>
      </c>
      <c r="I5028" s="25">
        <v>198.02860000000001</v>
      </c>
      <c r="J5028" s="26">
        <v>6646</v>
      </c>
      <c r="K5028" s="26">
        <v>1028</v>
      </c>
      <c r="L5028" s="27">
        <v>7.6700000000000004E-2</v>
      </c>
      <c r="M5028" s="28">
        <v>1.1187685000000001</v>
      </c>
      <c r="N5028" s="29">
        <v>0.93104399999999998</v>
      </c>
      <c r="O5028" s="31"/>
      <c r="P5028" s="31">
        <v>0.1677956588</v>
      </c>
      <c r="Q5028" s="31">
        <v>0.165216420650662</v>
      </c>
      <c r="R5028" s="42"/>
      <c r="S5028" s="42" t="str">
        <f>IF(R5028="","",MAX(R5028,Q5028))</f>
        <v/>
      </c>
      <c r="T5028" s="27" t="str">
        <f>IF(A5028="placement",MIN(P5028,IF(S5028="",Q5028,S5028)),"")</f>
        <v/>
      </c>
      <c r="U5028" s="28" t="str">
        <f>IF($A5028="placement",T5028*J5028,"")</f>
        <v/>
      </c>
      <c r="V5028" s="26">
        <f>IF($A5028="placement",U5028,IF($A5028="site",SUMIF($C:$C,$C5028,$U:$U),IF($A5028="user",SUMIF($B:$B,$B5028,$U:$U),SUM($U:$U))))</f>
        <v>1039.1582555576811</v>
      </c>
      <c r="W5028" s="27">
        <f>V5028/J5028</f>
        <v>0.15635844952718644</v>
      </c>
    </row>
    <row r="5029" spans="1:23" x14ac:dyDescent="0.3">
      <c r="A5029" s="23" t="s">
        <v>14</v>
      </c>
      <c r="B5029" s="23" t="s">
        <v>5764</v>
      </c>
      <c r="C5029" s="23" t="s">
        <v>5766</v>
      </c>
      <c r="D5029" s="23" t="s">
        <v>5845</v>
      </c>
      <c r="E5029" s="23" t="s">
        <v>5846</v>
      </c>
      <c r="F5029" s="27">
        <v>0.25</v>
      </c>
      <c r="G5029" s="24">
        <v>0</v>
      </c>
      <c r="H5029" s="25">
        <v>3.1271</v>
      </c>
      <c r="I5029" s="25">
        <v>0.90029999999999999</v>
      </c>
      <c r="J5029" s="26">
        <v>18</v>
      </c>
      <c r="K5029" s="26">
        <v>4</v>
      </c>
      <c r="L5029" s="27">
        <v>0.28789999999999999</v>
      </c>
      <c r="M5029" s="28">
        <v>0.64950808999999998</v>
      </c>
      <c r="N5029" s="29">
        <v>0.4</v>
      </c>
      <c r="O5029" s="31" t="s">
        <v>42</v>
      </c>
      <c r="P5029" s="31">
        <v>0.38414932080000003</v>
      </c>
      <c r="Q5029" s="31">
        <v>0.25</v>
      </c>
      <c r="R5029" s="42"/>
      <c r="S5029" s="42" t="str">
        <f>IF(R5029="","",MAX(R5029,Q5029))</f>
        <v/>
      </c>
      <c r="T5029" s="27">
        <f>IF(A5029="placement",MIN(P5029,IF(S5029="",Q5029,S5029)),"")</f>
        <v>0.25</v>
      </c>
      <c r="U5029" s="28">
        <f>IF($A5029="placement",T5029*J5029,"")</f>
        <v>4.5</v>
      </c>
      <c r="V5029" s="26">
        <f>IF($A5029="placement",U5029,IF($A5029="site",SUMIF($C:$C,$C5029,$U:$U),IF($A5029="user",SUMIF($B:$B,$B5029,$U:$U),SUM($U:$U))))</f>
        <v>4.5</v>
      </c>
      <c r="W5029" s="27">
        <f>V5029/J5029</f>
        <v>0.25</v>
      </c>
    </row>
    <row r="5030" spans="1:23" x14ac:dyDescent="0.3">
      <c r="A5030" s="23" t="s">
        <v>14</v>
      </c>
      <c r="B5030" s="23" t="s">
        <v>6207</v>
      </c>
      <c r="C5030" s="23" t="s">
        <v>6208</v>
      </c>
      <c r="D5030" s="23" t="s">
        <v>6215</v>
      </c>
      <c r="E5030" s="23" t="s">
        <v>6216</v>
      </c>
      <c r="F5030" s="27">
        <v>0.25</v>
      </c>
      <c r="G5030" s="24">
        <v>0</v>
      </c>
      <c r="H5030" s="25">
        <v>9.4806000000000008</v>
      </c>
      <c r="I5030" s="25">
        <v>2.4363000000000001</v>
      </c>
      <c r="J5030" s="26">
        <v>18</v>
      </c>
      <c r="K5030" s="26">
        <v>5</v>
      </c>
      <c r="L5030" s="27">
        <v>0.25700000000000001</v>
      </c>
      <c r="M5030" s="28">
        <v>0.24638794</v>
      </c>
      <c r="N5030" s="29">
        <v>0.05</v>
      </c>
      <c r="O5030" s="31" t="s">
        <v>42</v>
      </c>
      <c r="P5030" s="31">
        <v>0.79706799309999998</v>
      </c>
      <c r="Q5030" s="31">
        <v>0.25</v>
      </c>
      <c r="R5030" s="42"/>
      <c r="S5030" s="42" t="str">
        <f>IF(R5030="","",MAX(R5030,Q5030))</f>
        <v/>
      </c>
      <c r="T5030" s="27">
        <f>IF(A5030="placement",MIN(P5030,IF(S5030="",Q5030,S5030)),"")</f>
        <v>0.25</v>
      </c>
      <c r="U5030" s="28">
        <f>IF($A5030="placement",T5030*J5030,"")</f>
        <v>4.5</v>
      </c>
      <c r="V5030" s="26">
        <f>IF($A5030="placement",U5030,IF($A5030="site",SUMIF($C:$C,$C5030,$U:$U),IF($A5030="user",SUMIF($B:$B,$B5030,$U:$U),SUM($U:$U))))</f>
        <v>4.5</v>
      </c>
      <c r="W5030" s="27">
        <f>V5030/J5030</f>
        <v>0.25</v>
      </c>
    </row>
    <row r="5031" spans="1:23" x14ac:dyDescent="0.3">
      <c r="A5031" s="23" t="s">
        <v>14</v>
      </c>
      <c r="B5031" s="23" t="s">
        <v>6373</v>
      </c>
      <c r="C5031" s="23" t="s">
        <v>6374</v>
      </c>
      <c r="D5031" s="23" t="s">
        <v>6379</v>
      </c>
      <c r="E5031" s="23" t="s">
        <v>6380</v>
      </c>
      <c r="F5031" s="27">
        <v>0.25</v>
      </c>
      <c r="G5031" s="24">
        <v>0</v>
      </c>
      <c r="H5031" s="25">
        <v>4.3795999999999999</v>
      </c>
      <c r="I5031" s="25">
        <v>1.5888</v>
      </c>
      <c r="J5031" s="26">
        <v>18</v>
      </c>
      <c r="K5031" s="26">
        <v>5</v>
      </c>
      <c r="L5031" s="27">
        <v>0.36280000000000001</v>
      </c>
      <c r="M5031" s="28">
        <v>0.37869891999999999</v>
      </c>
      <c r="N5031" s="29">
        <v>0.15</v>
      </c>
      <c r="O5031" s="31" t="s">
        <v>42</v>
      </c>
      <c r="P5031" s="31">
        <v>0.60390697339999999</v>
      </c>
      <c r="Q5031" s="31">
        <v>0.25</v>
      </c>
      <c r="R5031" s="42"/>
      <c r="S5031" s="42" t="str">
        <f>IF(R5031="","",MAX(R5031,Q5031))</f>
        <v/>
      </c>
      <c r="T5031" s="27">
        <f>IF(A5031="placement",MIN(P5031,IF(S5031="",Q5031,S5031)),"")</f>
        <v>0.25</v>
      </c>
      <c r="U5031" s="28">
        <f>IF($A5031="placement",T5031*J5031,"")</f>
        <v>4.5</v>
      </c>
      <c r="V5031" s="26">
        <f>IF($A5031="placement",U5031,IF($A5031="site",SUMIF($C:$C,$C5031,$U:$U),IF($A5031="user",SUMIF($B:$B,$B5031,$U:$U),SUM($U:$U))))</f>
        <v>4.5</v>
      </c>
      <c r="W5031" s="27">
        <f>V5031/J5031</f>
        <v>0.25</v>
      </c>
    </row>
    <row r="5032" spans="1:23" hidden="1" x14ac:dyDescent="0.3">
      <c r="A5032" s="23" t="s">
        <v>13</v>
      </c>
      <c r="B5032" s="23" t="s">
        <v>6203</v>
      </c>
      <c r="C5032" s="23" t="s">
        <v>6205</v>
      </c>
      <c r="D5032" s="23" t="s">
        <v>9898</v>
      </c>
      <c r="E5032" s="23"/>
      <c r="F5032" s="27">
        <v>0.25</v>
      </c>
      <c r="G5032" s="24">
        <v>0</v>
      </c>
      <c r="H5032" s="25">
        <v>3.9923999999999999</v>
      </c>
      <c r="I5032" s="25">
        <v>1.3974</v>
      </c>
      <c r="J5032" s="26">
        <v>38</v>
      </c>
      <c r="K5032" s="26">
        <v>10</v>
      </c>
      <c r="L5032" s="27">
        <v>0.35</v>
      </c>
      <c r="M5032" s="28">
        <v>0.91721529000000002</v>
      </c>
      <c r="N5032" s="29">
        <v>0.65</v>
      </c>
      <c r="O5032" s="31"/>
      <c r="P5032" s="31">
        <v>0.2913332293</v>
      </c>
      <c r="Q5032" s="31">
        <v>0.249999999999999</v>
      </c>
      <c r="R5032" s="42"/>
      <c r="S5032" s="42" t="str">
        <f>IF(R5032="","",MAX(R5032,Q5032))</f>
        <v/>
      </c>
      <c r="T5032" s="27" t="str">
        <f>IF(A5032="placement",MIN(P5032,IF(S5032="",Q5032,S5032)),"")</f>
        <v/>
      </c>
      <c r="U5032" s="28" t="str">
        <f>IF($A5032="placement",T5032*J5032,"")</f>
        <v/>
      </c>
      <c r="V5032" s="26">
        <f>IF($A5032="placement",U5032,IF($A5032="site",SUMIF($C:$C,$C5032,$U:$U),IF($A5032="user",SUMIF($B:$B,$B5032,$U:$U),SUM($U:$U))))</f>
        <v>9.4999999999999627</v>
      </c>
      <c r="W5032" s="27">
        <f>V5032/J5032</f>
        <v>0.24999999999999903</v>
      </c>
    </row>
    <row r="5033" spans="1:23" hidden="1" x14ac:dyDescent="0.3">
      <c r="A5033" s="23" t="s">
        <v>10</v>
      </c>
      <c r="B5033" s="23" t="s">
        <v>576</v>
      </c>
      <c r="C5033" s="23" t="s">
        <v>9898</v>
      </c>
      <c r="D5033" s="23" t="s">
        <v>9898</v>
      </c>
      <c r="E5033" s="23"/>
      <c r="F5033" s="27">
        <v>0.18379999999999999</v>
      </c>
      <c r="G5033" s="24">
        <v>0</v>
      </c>
      <c r="H5033" s="25">
        <v>13.696899999999999</v>
      </c>
      <c r="I5033" s="25">
        <v>1.2361</v>
      </c>
      <c r="J5033" s="26">
        <v>37</v>
      </c>
      <c r="K5033" s="26">
        <v>7</v>
      </c>
      <c r="L5033" s="27">
        <v>9.0200000000000002E-2</v>
      </c>
      <c r="M5033" s="28">
        <v>0.99408876000000002</v>
      </c>
      <c r="N5033" s="29">
        <v>0.53312700000000002</v>
      </c>
      <c r="O5033" s="31"/>
      <c r="P5033" s="31">
        <v>0.46370281610000003</v>
      </c>
      <c r="Q5033" s="31">
        <v>0.183839813528485</v>
      </c>
      <c r="R5033" s="42"/>
      <c r="S5033" s="42" t="str">
        <f>IF(R5033="","",MAX(R5033,Q5033))</f>
        <v/>
      </c>
      <c r="T5033" s="27" t="str">
        <f>IF(A5033="placement",MIN(P5033,IF(S5033="",Q5033,S5033)),"")</f>
        <v/>
      </c>
      <c r="U5033" s="28" t="str">
        <f>IF($A5033="placement",T5033*J5033,"")</f>
        <v/>
      </c>
      <c r="V5033" s="26">
        <f>IF($A5033="placement",U5033,IF($A5033="site",SUMIF($C:$C,$C5033,$U:$U),IF($A5033="user",SUMIF($B:$B,$B5033,$U:$U),SUM($U:$U))))</f>
        <v>5.7499999999999778</v>
      </c>
      <c r="W5033" s="27">
        <f>V5033/J5033</f>
        <v>0.15540540540540482</v>
      </c>
    </row>
    <row r="5034" spans="1:23" x14ac:dyDescent="0.3">
      <c r="A5034" s="23" t="s">
        <v>14</v>
      </c>
      <c r="B5034" s="23" t="s">
        <v>6457</v>
      </c>
      <c r="C5034" s="23" t="s">
        <v>6458</v>
      </c>
      <c r="D5034" s="23" t="s">
        <v>6471</v>
      </c>
      <c r="E5034" s="23" t="s">
        <v>6472</v>
      </c>
      <c r="F5034" s="27">
        <v>0.25</v>
      </c>
      <c r="G5034" s="24">
        <v>1</v>
      </c>
      <c r="H5034" s="25">
        <v>68.680999999999997</v>
      </c>
      <c r="I5034" s="25">
        <v>2.2511000000000001</v>
      </c>
      <c r="J5034" s="26">
        <v>18</v>
      </c>
      <c r="K5034" s="26">
        <v>4</v>
      </c>
      <c r="L5034" s="27">
        <v>3.2800000000000003E-2</v>
      </c>
      <c r="M5034" s="28">
        <v>0.26156433000000001</v>
      </c>
      <c r="N5034" s="29">
        <v>0.1</v>
      </c>
      <c r="O5034" s="31" t="s">
        <v>42</v>
      </c>
      <c r="P5034" s="31">
        <v>0.61768487969999997</v>
      </c>
      <c r="Q5034" s="31">
        <v>0.25</v>
      </c>
      <c r="R5034" s="42"/>
      <c r="S5034" s="42" t="str">
        <f>IF(R5034="","",MAX(R5034,Q5034))</f>
        <v/>
      </c>
      <c r="T5034" s="27">
        <f>IF(A5034="placement",MIN(P5034,IF(S5034="",Q5034,S5034)),"")</f>
        <v>0.25</v>
      </c>
      <c r="U5034" s="28">
        <f>IF($A5034="placement",T5034*J5034,"")</f>
        <v>4.5</v>
      </c>
      <c r="V5034" s="26">
        <f>IF($A5034="placement",U5034,IF($A5034="site",SUMIF($C:$C,$C5034,$U:$U),IF($A5034="user",SUMIF($B:$B,$B5034,$U:$U),SUM($U:$U))))</f>
        <v>4.5</v>
      </c>
      <c r="W5034" s="27">
        <f>V5034/J5034</f>
        <v>0.25</v>
      </c>
    </row>
    <row r="5035" spans="1:23" x14ac:dyDescent="0.3">
      <c r="A5035" s="23" t="s">
        <v>14</v>
      </c>
      <c r="B5035" s="23" t="s">
        <v>6876</v>
      </c>
      <c r="C5035" s="23" t="s">
        <v>6878</v>
      </c>
      <c r="D5035" s="23" t="s">
        <v>6892</v>
      </c>
      <c r="E5035" s="23" t="s">
        <v>6877</v>
      </c>
      <c r="F5035" s="27">
        <v>0.25</v>
      </c>
      <c r="G5035" s="24">
        <v>0</v>
      </c>
      <c r="H5035" s="25">
        <v>5.0008999999999997</v>
      </c>
      <c r="I5035" s="25">
        <v>1.0246</v>
      </c>
      <c r="J5035" s="26">
        <v>18</v>
      </c>
      <c r="K5035" s="26">
        <v>4</v>
      </c>
      <c r="L5035" s="27">
        <v>0.2049</v>
      </c>
      <c r="M5035" s="28">
        <v>0.58439068999999999</v>
      </c>
      <c r="N5035" s="29">
        <v>0.3</v>
      </c>
      <c r="O5035" s="31" t="s">
        <v>42</v>
      </c>
      <c r="P5035" s="31">
        <v>0.48664479570000002</v>
      </c>
      <c r="Q5035" s="31">
        <v>0.25</v>
      </c>
      <c r="R5035" s="42"/>
      <c r="S5035" s="42" t="str">
        <f>IF(R5035="","",MAX(R5035,Q5035))</f>
        <v/>
      </c>
      <c r="T5035" s="27">
        <f>IF(A5035="placement",MIN(P5035,IF(S5035="",Q5035,S5035)),"")</f>
        <v>0.25</v>
      </c>
      <c r="U5035" s="28">
        <f>IF($A5035="placement",T5035*J5035,"")</f>
        <v>4.5</v>
      </c>
      <c r="V5035" s="26">
        <f>IF($A5035="placement",U5035,IF($A5035="site",SUMIF($C:$C,$C5035,$U:$U),IF($A5035="user",SUMIF($B:$B,$B5035,$U:$U),SUM($U:$U))))</f>
        <v>4.5</v>
      </c>
      <c r="W5035" s="27">
        <f>V5035/J5035</f>
        <v>0.25</v>
      </c>
    </row>
    <row r="5036" spans="1:23" x14ac:dyDescent="0.3">
      <c r="A5036" s="23" t="s">
        <v>14</v>
      </c>
      <c r="B5036" s="23" t="s">
        <v>7371</v>
      </c>
      <c r="C5036" s="23" t="s">
        <v>7373</v>
      </c>
      <c r="D5036" s="23" t="s">
        <v>7388</v>
      </c>
      <c r="E5036" s="23" t="s">
        <v>7389</v>
      </c>
      <c r="F5036" s="27">
        <v>0.25</v>
      </c>
      <c r="G5036" s="24">
        <v>0</v>
      </c>
      <c r="H5036" s="25">
        <v>10.802899999999999</v>
      </c>
      <c r="I5036" s="25">
        <v>1.4863999999999999</v>
      </c>
      <c r="J5036" s="26">
        <v>18</v>
      </c>
      <c r="K5036" s="26">
        <v>5</v>
      </c>
      <c r="L5036" s="27">
        <v>0.1376</v>
      </c>
      <c r="M5036" s="28">
        <v>0.40400288000000001</v>
      </c>
      <c r="N5036" s="29">
        <v>0.25</v>
      </c>
      <c r="O5036" s="31" t="s">
        <v>12</v>
      </c>
      <c r="P5036" s="31">
        <v>0.38119253510000001</v>
      </c>
      <c r="Q5036" s="31">
        <v>0.25</v>
      </c>
      <c r="R5036" s="42"/>
      <c r="S5036" s="42" t="str">
        <f>IF(R5036="","",MAX(R5036,Q5036))</f>
        <v/>
      </c>
      <c r="T5036" s="27">
        <f>IF(A5036="placement",MIN(P5036,IF(S5036="",Q5036,S5036)),"")</f>
        <v>0.25</v>
      </c>
      <c r="U5036" s="28">
        <f>IF($A5036="placement",T5036*J5036,"")</f>
        <v>4.5</v>
      </c>
      <c r="V5036" s="23">
        <f>IF($A5036="placement",U5036,IF($A5036="site",SUMIF($C:$C,$C5036,$U:$U),IF($A5036="user",SUMIF($B:$B,$B5036,$U:$U),SUM($U:$U))))</f>
        <v>4.5</v>
      </c>
      <c r="W5036" s="27">
        <f>V5036/J5036</f>
        <v>0.25</v>
      </c>
    </row>
    <row r="5037" spans="1:23" hidden="1" x14ac:dyDescent="0.3">
      <c r="A5037" s="23" t="s">
        <v>13</v>
      </c>
      <c r="B5037" s="23" t="s">
        <v>6279</v>
      </c>
      <c r="C5037" s="23" t="s">
        <v>6281</v>
      </c>
      <c r="D5037" s="32" t="s">
        <v>9898</v>
      </c>
      <c r="E5037" s="23"/>
      <c r="F5037" s="27">
        <v>0.3</v>
      </c>
      <c r="G5037" s="24">
        <v>0</v>
      </c>
      <c r="H5037" s="25">
        <v>22.341899999999999</v>
      </c>
      <c r="I5037" s="25">
        <v>2.4668999999999999</v>
      </c>
      <c r="J5037" s="26">
        <v>37</v>
      </c>
      <c r="K5037" s="26">
        <v>11</v>
      </c>
      <c r="L5037" s="27">
        <v>0.1104</v>
      </c>
      <c r="M5037" s="28">
        <v>0.49681491999999999</v>
      </c>
      <c r="N5037" s="29">
        <v>0.19</v>
      </c>
      <c r="O5037" s="31"/>
      <c r="P5037" s="31">
        <v>0.61756381859999998</v>
      </c>
      <c r="Q5037" s="31">
        <v>0.3</v>
      </c>
      <c r="R5037" s="42"/>
      <c r="S5037" s="42" t="str">
        <f>IF(R5037="","",MAX(R5037,Q5037))</f>
        <v/>
      </c>
      <c r="T5037" s="27" t="str">
        <f>IF(A5037="placement",MIN(P5037,IF(S5037="",Q5037,S5037)),"")</f>
        <v/>
      </c>
      <c r="U5037" s="28" t="str">
        <f>IF($A5037="placement",T5037*J5037,"")</f>
        <v/>
      </c>
      <c r="V5037" s="26">
        <f>IF($A5037="placement",U5037,IF($A5037="site",SUMIF($C:$C,$C5037,$U:$U),IF($A5037="user",SUMIF($B:$B,$B5037,$U:$U),SUM($U:$U))))</f>
        <v>11.1</v>
      </c>
      <c r="W5037" s="27">
        <f>V5037/J5037</f>
        <v>0.3</v>
      </c>
    </row>
    <row r="5038" spans="1:23" hidden="1" x14ac:dyDescent="0.3">
      <c r="A5038" s="23" t="s">
        <v>10</v>
      </c>
      <c r="B5038" s="23" t="s">
        <v>438</v>
      </c>
      <c r="C5038" s="23" t="s">
        <v>9898</v>
      </c>
      <c r="D5038" s="23" t="s">
        <v>9898</v>
      </c>
      <c r="E5038" s="23"/>
      <c r="F5038" s="27">
        <v>0.28050000000000003</v>
      </c>
      <c r="G5038" s="24">
        <v>0</v>
      </c>
      <c r="H5038" s="25">
        <v>557.99559999999997</v>
      </c>
      <c r="I5038" s="25">
        <v>17.111699999999999</v>
      </c>
      <c r="J5038" s="26">
        <v>2651</v>
      </c>
      <c r="K5038" s="26">
        <v>324</v>
      </c>
      <c r="L5038" s="27">
        <v>3.0700000000000002E-2</v>
      </c>
      <c r="M5038" s="28">
        <v>5.1645873299999998</v>
      </c>
      <c r="N5038" s="29">
        <v>4.5341870000000002</v>
      </c>
      <c r="O5038" s="31"/>
      <c r="P5038" s="31">
        <v>0.1220620919</v>
      </c>
      <c r="Q5038" s="31">
        <v>0.12206209188254</v>
      </c>
      <c r="R5038" s="42">
        <v>0.4</v>
      </c>
      <c r="S5038" s="42">
        <f>IF(R5038="","",MAX(R5038,Q5038))</f>
        <v>0.4</v>
      </c>
      <c r="T5038" s="27" t="str">
        <f>IF(A5038="placement",MIN(P5038,IF(S5038="",Q5038,S5038)),"")</f>
        <v/>
      </c>
      <c r="U5038" s="28" t="str">
        <f>IF($A5038="placement",T5038*J5038,"")</f>
        <v/>
      </c>
      <c r="V5038" s="26">
        <f>IF($A5038="placement",U5038,IF($A5038="site",SUMIF($C:$C,$C5038,$U:$U),IF($A5038="user",SUMIF($B:$B,$B5038,$U:$U),SUM($U:$U))))</f>
        <v>411.07080221473785</v>
      </c>
      <c r="W5038" s="27">
        <f>V5038/J5038</f>
        <v>0.15506254327225116</v>
      </c>
    </row>
    <row r="5039" spans="1:23" x14ac:dyDescent="0.3">
      <c r="A5039" s="23" t="s">
        <v>14</v>
      </c>
      <c r="B5039" s="23" t="s">
        <v>7371</v>
      </c>
      <c r="C5039" s="23" t="s">
        <v>7373</v>
      </c>
      <c r="D5039" s="23" t="s">
        <v>7410</v>
      </c>
      <c r="E5039" s="23" t="s">
        <v>7411</v>
      </c>
      <c r="F5039" s="27">
        <v>0.25</v>
      </c>
      <c r="G5039" s="24">
        <v>0</v>
      </c>
      <c r="H5039" s="25">
        <v>21.1386</v>
      </c>
      <c r="I5039" s="25">
        <v>1.3489</v>
      </c>
      <c r="J5039" s="26">
        <v>18</v>
      </c>
      <c r="K5039" s="26">
        <v>4</v>
      </c>
      <c r="L5039" s="27">
        <v>6.3799999999999996E-2</v>
      </c>
      <c r="M5039" s="28">
        <v>0.43370048999999999</v>
      </c>
      <c r="N5039" s="29">
        <v>0.3</v>
      </c>
      <c r="O5039" s="31" t="s">
        <v>12</v>
      </c>
      <c r="P5039" s="31">
        <v>0.30827838829999998</v>
      </c>
      <c r="Q5039" s="31">
        <v>0.25</v>
      </c>
      <c r="R5039" s="42"/>
      <c r="S5039" s="42" t="str">
        <f>IF(R5039="","",MAX(R5039,Q5039))</f>
        <v/>
      </c>
      <c r="T5039" s="27">
        <f>IF(A5039="placement",MIN(P5039,IF(S5039="",Q5039,S5039)),"")</f>
        <v>0.25</v>
      </c>
      <c r="U5039" s="28">
        <f>IF($A5039="placement",T5039*J5039,"")</f>
        <v>4.5</v>
      </c>
      <c r="V5039" s="26">
        <f>IF($A5039="placement",U5039,IF($A5039="site",SUMIF($C:$C,$C5039,$U:$U),IF($A5039="user",SUMIF($B:$B,$B5039,$U:$U),SUM($U:$U))))</f>
        <v>4.5</v>
      </c>
      <c r="W5039" s="27">
        <f>V5039/J5039</f>
        <v>0.25</v>
      </c>
    </row>
    <row r="5040" spans="1:23" x14ac:dyDescent="0.3">
      <c r="A5040" s="23" t="s">
        <v>14</v>
      </c>
      <c r="B5040" s="23" t="s">
        <v>7943</v>
      </c>
      <c r="C5040" s="23" t="s">
        <v>7945</v>
      </c>
      <c r="D5040" s="23" t="s">
        <v>7946</v>
      </c>
      <c r="E5040" s="23" t="s">
        <v>7947</v>
      </c>
      <c r="F5040" s="27">
        <v>0.25</v>
      </c>
      <c r="G5040" s="24">
        <v>1</v>
      </c>
      <c r="H5040" s="25">
        <v>29.468599999999999</v>
      </c>
      <c r="I5040" s="25">
        <v>2.5343</v>
      </c>
      <c r="J5040" s="26">
        <v>18</v>
      </c>
      <c r="K5040" s="26">
        <v>5</v>
      </c>
      <c r="L5040" s="27">
        <v>8.5999999999999993E-2</v>
      </c>
      <c r="M5040" s="28">
        <v>0.23695603000000001</v>
      </c>
      <c r="N5040" s="29">
        <v>0.15</v>
      </c>
      <c r="O5040" s="31" t="s">
        <v>12</v>
      </c>
      <c r="P5040" s="31">
        <v>0.36697116759999998</v>
      </c>
      <c r="Q5040" s="31">
        <v>0.25</v>
      </c>
      <c r="R5040" s="42"/>
      <c r="S5040" s="42" t="str">
        <f>IF(R5040="","",MAX(R5040,Q5040))</f>
        <v/>
      </c>
      <c r="T5040" s="27">
        <f>IF(A5040="placement",MIN(P5040,IF(S5040="",Q5040,S5040)),"")</f>
        <v>0.25</v>
      </c>
      <c r="U5040" s="28">
        <f>IF($A5040="placement",T5040*J5040,"")</f>
        <v>4.5</v>
      </c>
      <c r="V5040" s="26">
        <f>IF($A5040="placement",U5040,IF($A5040="site",SUMIF($C:$C,$C5040,$U:$U),IF($A5040="user",SUMIF($B:$B,$B5040,$U:$U),SUM($U:$U))))</f>
        <v>4.5</v>
      </c>
      <c r="W5040" s="27">
        <f>V5040/J5040</f>
        <v>0.25</v>
      </c>
    </row>
    <row r="5041" spans="1:23" hidden="1" x14ac:dyDescent="0.3">
      <c r="A5041" s="17" t="s">
        <v>13</v>
      </c>
      <c r="B5041" s="17" t="s">
        <v>155</v>
      </c>
      <c r="C5041" s="17" t="s">
        <v>156</v>
      </c>
      <c r="D5041" s="17" t="s">
        <v>9898</v>
      </c>
      <c r="E5041" s="17"/>
      <c r="F5041" s="18">
        <v>0.25</v>
      </c>
      <c r="G5041" s="36">
        <v>0</v>
      </c>
      <c r="H5041" s="37">
        <v>3.7425999999999999</v>
      </c>
      <c r="I5041" s="37">
        <v>1.8224</v>
      </c>
      <c r="J5041" s="19">
        <v>37</v>
      </c>
      <c r="K5041" s="19">
        <v>9</v>
      </c>
      <c r="L5041" s="18">
        <v>0.4869</v>
      </c>
      <c r="M5041" s="20">
        <v>0.68412574000000004</v>
      </c>
      <c r="N5041" s="21">
        <v>0.3</v>
      </c>
      <c r="O5041" s="22"/>
      <c r="P5041" s="22">
        <v>0.56148412120000002</v>
      </c>
      <c r="Q5041" s="22">
        <v>0.25</v>
      </c>
      <c r="R5041" s="43"/>
      <c r="S5041" s="42" t="str">
        <f>IF(R5041="","",MAX(R5041,Q5041))</f>
        <v/>
      </c>
      <c r="T5041" s="27" t="str">
        <f>IF(A5041="placement",MIN(P5041,IF(S5041="",Q5041,S5041)),"")</f>
        <v/>
      </c>
      <c r="U5041" s="20" t="str">
        <f>IF($A5041="placement",T5041*J5041,"")</f>
        <v/>
      </c>
      <c r="V5041" s="19">
        <f>IF($A5041="placement",U5041,IF($A5041="site",SUMIF($C:$C,$C5041,$U:$U),IF($A5041="user",SUMIF($B:$B,$B5041,$U:$U),SUM($U:$U))))</f>
        <v>6.7200000000000006</v>
      </c>
      <c r="W5041" s="18">
        <f>V5041/J5041</f>
        <v>0.18162162162162163</v>
      </c>
    </row>
    <row r="5042" spans="1:23" hidden="1" x14ac:dyDescent="0.3">
      <c r="A5042" s="23" t="s">
        <v>10</v>
      </c>
      <c r="B5042" s="23" t="s">
        <v>644</v>
      </c>
      <c r="C5042" s="23" t="s">
        <v>9898</v>
      </c>
      <c r="D5042" s="23" t="s">
        <v>9898</v>
      </c>
      <c r="E5042" s="23"/>
      <c r="F5042" s="27">
        <v>0.2477</v>
      </c>
      <c r="G5042" s="24">
        <v>1</v>
      </c>
      <c r="H5042" s="25">
        <v>383.81180000000001</v>
      </c>
      <c r="I5042" s="25">
        <v>40.336100000000002</v>
      </c>
      <c r="J5042" s="26">
        <v>2864</v>
      </c>
      <c r="K5042" s="26">
        <v>428</v>
      </c>
      <c r="L5042" s="27">
        <v>0.1051</v>
      </c>
      <c r="M5042" s="28">
        <v>2.3666304199999999</v>
      </c>
      <c r="N5042" s="29">
        <v>2</v>
      </c>
      <c r="O5042" s="31"/>
      <c r="P5042" s="31">
        <v>0.15491663589999999</v>
      </c>
      <c r="Q5042" s="31">
        <v>0.15491663588861901</v>
      </c>
      <c r="R5042" s="42"/>
      <c r="S5042" s="42" t="str">
        <f>IF(R5042="","",MAX(R5042,Q5042))</f>
        <v/>
      </c>
      <c r="T5042" s="27" t="str">
        <f>IF(A5042="placement",MIN(P5042,IF(S5042="",Q5042,S5042)),"")</f>
        <v/>
      </c>
      <c r="U5042" s="28" t="str">
        <f>IF($A5042="placement",T5042*J5042,"")</f>
        <v/>
      </c>
      <c r="V5042" s="26">
        <f>IF($A5042="placement",U5042,IF($A5042="site",SUMIF($C:$C,$C5042,$U:$U),IF($A5042="user",SUMIF($B:$B,$B5042,$U:$U),SUM($U:$U))))</f>
        <v>443.67560751150006</v>
      </c>
      <c r="W5042" s="27">
        <f>V5042/J5042</f>
        <v>0.15491466742719975</v>
      </c>
    </row>
    <row r="5043" spans="1:23" hidden="1" x14ac:dyDescent="0.3">
      <c r="A5043" s="23" t="s">
        <v>13</v>
      </c>
      <c r="B5043" s="23" t="s">
        <v>576</v>
      </c>
      <c r="C5043" s="23" t="s">
        <v>578</v>
      </c>
      <c r="D5043" s="23" t="s">
        <v>9898</v>
      </c>
      <c r="E5043" s="23"/>
      <c r="F5043" s="27">
        <v>0.18379999999999999</v>
      </c>
      <c r="G5043" s="24">
        <v>0</v>
      </c>
      <c r="H5043" s="25">
        <v>13.696899999999999</v>
      </c>
      <c r="I5043" s="25">
        <v>1.2361</v>
      </c>
      <c r="J5043" s="26">
        <v>37</v>
      </c>
      <c r="K5043" s="26">
        <v>7</v>
      </c>
      <c r="L5043" s="27">
        <v>9.0200000000000002E-2</v>
      </c>
      <c r="M5043" s="28">
        <v>0.99408876000000002</v>
      </c>
      <c r="N5043" s="29">
        <v>0.53312700000000002</v>
      </c>
      <c r="O5043" s="31"/>
      <c r="P5043" s="31">
        <v>0.46370281610000003</v>
      </c>
      <c r="Q5043" s="31">
        <v>0.183839813528485</v>
      </c>
      <c r="R5043" s="42">
        <v>0.35</v>
      </c>
      <c r="S5043" s="42">
        <f>IF(R5043="","",MAX(R5043,Q5043))</f>
        <v>0.35</v>
      </c>
      <c r="T5043" s="27" t="str">
        <f>IF(A5043="placement",MIN(P5043,IF(S5043="",Q5043,S5043)),"")</f>
        <v/>
      </c>
      <c r="U5043" s="28" t="str">
        <f>IF($A5043="placement",T5043*J5043,"")</f>
        <v/>
      </c>
      <c r="V5043" s="26">
        <f>IF($A5043="placement",U5043,IF($A5043="site",SUMIF($C:$C,$C5043,$U:$U),IF($A5043="user",SUMIF($B:$B,$B5043,$U:$U),SUM($U:$U))))</f>
        <v>5.7499999999999778</v>
      </c>
      <c r="W5043" s="27">
        <f>V5043/J5043</f>
        <v>0.15540540540540482</v>
      </c>
    </row>
    <row r="5044" spans="1:23" hidden="1" x14ac:dyDescent="0.3">
      <c r="A5044" s="23" t="s">
        <v>10</v>
      </c>
      <c r="B5044" s="23" t="s">
        <v>5660</v>
      </c>
      <c r="C5044" s="23" t="s">
        <v>9898</v>
      </c>
      <c r="D5044" s="23" t="s">
        <v>9898</v>
      </c>
      <c r="E5044" s="23"/>
      <c r="F5044" s="27">
        <v>0.15479999999999999</v>
      </c>
      <c r="G5044" s="24">
        <v>0.92056205000000002</v>
      </c>
      <c r="H5044" s="25">
        <v>581.61789999999996</v>
      </c>
      <c r="I5044" s="25">
        <v>72.8048</v>
      </c>
      <c r="J5044" s="26">
        <v>2988</v>
      </c>
      <c r="K5044" s="26">
        <v>462</v>
      </c>
      <c r="L5044" s="27">
        <v>0.12520000000000001</v>
      </c>
      <c r="M5044" s="28">
        <v>1.3681063899999999</v>
      </c>
      <c r="N5044" s="29">
        <v>0.994834</v>
      </c>
      <c r="O5044" s="31"/>
      <c r="P5044" s="31">
        <v>0.2728387176</v>
      </c>
      <c r="Q5044" s="31">
        <v>0.154762627004737</v>
      </c>
      <c r="R5044" s="42"/>
      <c r="S5044" s="42" t="str">
        <f>IF(R5044="","",MAX(R5044,Q5044))</f>
        <v/>
      </c>
      <c r="T5044" s="27" t="str">
        <f>IF(A5044="placement",MIN(P5044,IF(S5044="",Q5044,S5044)),"")</f>
        <v/>
      </c>
      <c r="U5044" s="28" t="str">
        <f>IF($A5044="placement",T5044*J5044,"")</f>
        <v/>
      </c>
      <c r="V5044" s="26">
        <f>IF($A5044="placement",U5044,IF($A5044="site",SUMIF($C:$C,$C5044,$U:$U),IF($A5044="user",SUMIF($B:$B,$B5044,$U:$U),SUM($U:$U))))</f>
        <v>462.59999999999997</v>
      </c>
      <c r="W5044" s="27">
        <f>V5044/J5044</f>
        <v>0.15481927710843371</v>
      </c>
    </row>
    <row r="5045" spans="1:23" x14ac:dyDescent="0.3">
      <c r="A5045" s="23" t="s">
        <v>14</v>
      </c>
      <c r="B5045" s="23" t="s">
        <v>8445</v>
      </c>
      <c r="C5045" s="23" t="s">
        <v>8447</v>
      </c>
      <c r="D5045" s="23" t="s">
        <v>8453</v>
      </c>
      <c r="E5045" s="23" t="s">
        <v>8454</v>
      </c>
      <c r="F5045" s="27">
        <v>0.25</v>
      </c>
      <c r="G5045" s="24">
        <v>0</v>
      </c>
      <c r="H5045" s="25">
        <v>10.2773</v>
      </c>
      <c r="I5045" s="25">
        <v>1.9351</v>
      </c>
      <c r="J5045" s="26">
        <v>18</v>
      </c>
      <c r="K5045" s="26">
        <v>5</v>
      </c>
      <c r="L5045" s="27">
        <v>0.1883</v>
      </c>
      <c r="M5045" s="28">
        <v>0.31855598000000002</v>
      </c>
      <c r="N5045" s="29">
        <v>0.2</v>
      </c>
      <c r="O5045" s="31" t="s">
        <v>70</v>
      </c>
      <c r="P5045" s="31">
        <v>0.37216685980000003</v>
      </c>
      <c r="Q5045" s="31">
        <v>0.25</v>
      </c>
      <c r="R5045" s="42"/>
      <c r="S5045" s="42" t="str">
        <f>IF(R5045="","",MAX(R5045,Q5045))</f>
        <v/>
      </c>
      <c r="T5045" s="27">
        <f>IF(A5045="placement",MIN(P5045,IF(S5045="",Q5045,S5045)),"")</f>
        <v>0.25</v>
      </c>
      <c r="U5045" s="28">
        <f>IF($A5045="placement",T5045*J5045,"")</f>
        <v>4.5</v>
      </c>
      <c r="V5045" s="26">
        <f>IF($A5045="placement",U5045,IF($A5045="site",SUMIF($C:$C,$C5045,$U:$U),IF($A5045="user",SUMIF($B:$B,$B5045,$U:$U),SUM($U:$U))))</f>
        <v>4.5</v>
      </c>
      <c r="W5045" s="27">
        <f>V5045/J5045</f>
        <v>0.25</v>
      </c>
    </row>
    <row r="5046" spans="1:23" x14ac:dyDescent="0.3">
      <c r="A5046" s="23" t="s">
        <v>14</v>
      </c>
      <c r="B5046" s="23" t="s">
        <v>8499</v>
      </c>
      <c r="C5046" s="23" t="s">
        <v>8500</v>
      </c>
      <c r="D5046" s="23" t="s">
        <v>8505</v>
      </c>
      <c r="E5046" s="23" t="s">
        <v>8506</v>
      </c>
      <c r="F5046" s="27">
        <v>0.25</v>
      </c>
      <c r="G5046" s="24">
        <v>0</v>
      </c>
      <c r="H5046" s="25">
        <v>19.6998</v>
      </c>
      <c r="I5046" s="25">
        <v>4.3032000000000004</v>
      </c>
      <c r="J5046" s="26">
        <v>18</v>
      </c>
      <c r="K5046" s="26">
        <v>5</v>
      </c>
      <c r="L5046" s="27">
        <v>0.21840000000000001</v>
      </c>
      <c r="M5046" s="28">
        <v>0.14283675000000001</v>
      </c>
      <c r="N5046" s="29">
        <v>0.01</v>
      </c>
      <c r="O5046" s="31" t="s">
        <v>12</v>
      </c>
      <c r="P5046" s="31">
        <v>0.92999000600000004</v>
      </c>
      <c r="Q5046" s="31">
        <v>0.25</v>
      </c>
      <c r="R5046" s="42"/>
      <c r="S5046" s="42" t="str">
        <f>IF(R5046="","",MAX(R5046,Q5046))</f>
        <v/>
      </c>
      <c r="T5046" s="27">
        <f>IF(A5046="placement",MIN(P5046,IF(S5046="",Q5046,S5046)),"")</f>
        <v>0.25</v>
      </c>
      <c r="U5046" s="28">
        <f>IF($A5046="placement",T5046*J5046,"")</f>
        <v>4.5</v>
      </c>
      <c r="V5046" s="26">
        <f>IF($A5046="placement",U5046,IF($A5046="site",SUMIF($C:$C,$C5046,$U:$U),IF($A5046="user",SUMIF($B:$B,$B5046,$U:$U),SUM($U:$U))))</f>
        <v>4.5</v>
      </c>
      <c r="W5046" s="27">
        <f>V5046/J5046</f>
        <v>0.25</v>
      </c>
    </row>
    <row r="5047" spans="1:23" x14ac:dyDescent="0.3">
      <c r="A5047" s="23" t="s">
        <v>14</v>
      </c>
      <c r="B5047" s="23" t="s">
        <v>8499</v>
      </c>
      <c r="C5047" s="23" t="s">
        <v>8500</v>
      </c>
      <c r="D5047" s="23" t="s">
        <v>8529</v>
      </c>
      <c r="E5047" s="23" t="s">
        <v>8530</v>
      </c>
      <c r="F5047" s="27">
        <v>0.25</v>
      </c>
      <c r="G5047" s="24">
        <v>0</v>
      </c>
      <c r="H5047" s="25">
        <v>19.647600000000001</v>
      </c>
      <c r="I5047" s="25">
        <v>4.3025000000000002</v>
      </c>
      <c r="J5047" s="26">
        <v>18</v>
      </c>
      <c r="K5047" s="26">
        <v>5</v>
      </c>
      <c r="L5047" s="27">
        <v>0.219</v>
      </c>
      <c r="M5047" s="28">
        <v>0.14235244999999999</v>
      </c>
      <c r="N5047" s="29">
        <v>0.01</v>
      </c>
      <c r="O5047" s="31" t="s">
        <v>12</v>
      </c>
      <c r="P5047" s="31">
        <v>0.92975182519999999</v>
      </c>
      <c r="Q5047" s="31">
        <v>0.25</v>
      </c>
      <c r="R5047" s="42"/>
      <c r="S5047" s="42" t="str">
        <f>IF(R5047="","",MAX(R5047,Q5047))</f>
        <v/>
      </c>
      <c r="T5047" s="27">
        <f>IF(A5047="placement",MIN(P5047,IF(S5047="",Q5047,S5047)),"")</f>
        <v>0.25</v>
      </c>
      <c r="U5047" s="28">
        <f>IF($A5047="placement",T5047*J5047,"")</f>
        <v>4.5</v>
      </c>
      <c r="V5047" s="26">
        <f>IF($A5047="placement",U5047,IF($A5047="site",SUMIF($C:$C,$C5047,$U:$U),IF($A5047="user",SUMIF($B:$B,$B5047,$U:$U),SUM($U:$U))))</f>
        <v>4.5</v>
      </c>
      <c r="W5047" s="27">
        <f>V5047/J5047</f>
        <v>0.25</v>
      </c>
    </row>
    <row r="5048" spans="1:23" x14ac:dyDescent="0.3">
      <c r="A5048" s="23" t="s">
        <v>14</v>
      </c>
      <c r="B5048" s="23" t="s">
        <v>8927</v>
      </c>
      <c r="C5048" s="23" t="s">
        <v>8928</v>
      </c>
      <c r="D5048" s="32" t="s">
        <v>8932</v>
      </c>
      <c r="E5048" s="23" t="s">
        <v>8933</v>
      </c>
      <c r="F5048" s="27">
        <v>0.25</v>
      </c>
      <c r="G5048" s="24">
        <v>0</v>
      </c>
      <c r="H5048" s="25">
        <v>38.507800000000003</v>
      </c>
      <c r="I5048" s="25">
        <v>1.9549000000000001</v>
      </c>
      <c r="J5048" s="26">
        <v>18</v>
      </c>
      <c r="K5048" s="26">
        <v>4</v>
      </c>
      <c r="L5048" s="27">
        <v>5.0799999999999998E-2</v>
      </c>
      <c r="M5048" s="28">
        <v>0.30275859999999999</v>
      </c>
      <c r="N5048" s="29">
        <v>0.03</v>
      </c>
      <c r="O5048" s="31" t="s">
        <v>12</v>
      </c>
      <c r="P5048" s="31">
        <v>0.90091115349999995</v>
      </c>
      <c r="Q5048" s="31">
        <v>0.25</v>
      </c>
      <c r="R5048" s="42"/>
      <c r="S5048" s="42" t="str">
        <f>IF(R5048="","",MAX(R5048,Q5048))</f>
        <v/>
      </c>
      <c r="T5048" s="27">
        <f>IF(A5048="placement",MIN(P5048,IF(S5048="",Q5048,S5048)),"")</f>
        <v>0.25</v>
      </c>
      <c r="U5048" s="28">
        <f>IF($A5048="placement",T5048*J5048,"")</f>
        <v>4.5</v>
      </c>
      <c r="V5048" s="26">
        <f>IF($A5048="placement",U5048,IF($A5048="site",SUMIF($C:$C,$C5048,$U:$U),IF($A5048="user",SUMIF($B:$B,$B5048,$U:$U),SUM($U:$U))))</f>
        <v>4.5</v>
      </c>
      <c r="W5048" s="27">
        <f>V5048/J5048</f>
        <v>0.25</v>
      </c>
    </row>
    <row r="5049" spans="1:23" hidden="1" x14ac:dyDescent="0.3">
      <c r="A5049" s="23" t="s">
        <v>13</v>
      </c>
      <c r="B5049" s="23" t="s">
        <v>8876</v>
      </c>
      <c r="C5049" s="23" t="s">
        <v>8878</v>
      </c>
      <c r="D5049" s="23" t="s">
        <v>9898</v>
      </c>
      <c r="E5049" s="23"/>
      <c r="F5049" s="27">
        <v>0.33</v>
      </c>
      <c r="G5049" s="24">
        <v>0</v>
      </c>
      <c r="H5049" s="25">
        <v>3.7130000000000001</v>
      </c>
      <c r="I5049" s="25">
        <v>2.0668000000000002</v>
      </c>
      <c r="J5049" s="26">
        <v>36</v>
      </c>
      <c r="K5049" s="26">
        <v>12</v>
      </c>
      <c r="L5049" s="27">
        <v>0.55659999999999998</v>
      </c>
      <c r="M5049" s="28">
        <v>0.58573699999999995</v>
      </c>
      <c r="N5049" s="29">
        <v>0.1</v>
      </c>
      <c r="O5049" s="31"/>
      <c r="P5049" s="31">
        <v>0.82927491249999996</v>
      </c>
      <c r="Q5049" s="31">
        <v>0.32999999999999902</v>
      </c>
      <c r="R5049" s="42"/>
      <c r="S5049" s="42" t="str">
        <f>IF(R5049="","",MAX(R5049,Q5049))</f>
        <v/>
      </c>
      <c r="T5049" s="27" t="str">
        <f>IF(A5049="placement",MIN(P5049,IF(S5049="",Q5049,S5049)),"")</f>
        <v/>
      </c>
      <c r="U5049" s="28" t="str">
        <f>IF($A5049="placement",T5049*J5049,"")</f>
        <v/>
      </c>
      <c r="V5049" s="26">
        <f>IF($A5049="placement",U5049,IF($A5049="site",SUMIF($C:$C,$C5049,$U:$U),IF($A5049="user",SUMIF($B:$B,$B5049,$U:$U),SUM($U:$U))))</f>
        <v>11.879999999999965</v>
      </c>
      <c r="W5049" s="27">
        <f>V5049/J5049</f>
        <v>0.32999999999999902</v>
      </c>
    </row>
    <row r="5050" spans="1:23" hidden="1" x14ac:dyDescent="0.3">
      <c r="A5050" s="23" t="s">
        <v>10</v>
      </c>
      <c r="B5050" s="23" t="s">
        <v>1564</v>
      </c>
      <c r="C5050" s="23" t="s">
        <v>9898</v>
      </c>
      <c r="D5050" s="23" t="s">
        <v>9898</v>
      </c>
      <c r="E5050" s="23"/>
      <c r="F5050" s="27">
        <v>0.18</v>
      </c>
      <c r="G5050" s="24">
        <v>0</v>
      </c>
      <c r="H5050" s="25">
        <v>2.7747999999999999</v>
      </c>
      <c r="I5050" s="25">
        <v>1.323</v>
      </c>
      <c r="J5050" s="26">
        <v>41</v>
      </c>
      <c r="K5050" s="26">
        <v>7</v>
      </c>
      <c r="L5050" s="27">
        <v>0.4768</v>
      </c>
      <c r="M5050" s="28">
        <v>1.04224706</v>
      </c>
      <c r="N5050" s="29">
        <v>0.73235300000000003</v>
      </c>
      <c r="O5050" s="31"/>
      <c r="P5050" s="31">
        <v>0.29733262890000001</v>
      </c>
      <c r="Q5050" s="31">
        <v>0.18</v>
      </c>
      <c r="R5050" s="42">
        <v>0.3</v>
      </c>
      <c r="S5050" s="42">
        <f>IF(R5050="","",MAX(R5050,Q5050))</f>
        <v>0.3</v>
      </c>
      <c r="T5050" s="27" t="str">
        <f>IF(A5050="placement",MIN(P5050,IF(S5050="",Q5050,S5050)),"")</f>
        <v/>
      </c>
      <c r="U5050" s="28" t="str">
        <f>IF($A5050="placement",T5050*J5050,"")</f>
        <v/>
      </c>
      <c r="V5050" s="26">
        <f>IF($A5050="placement",U5050,IF($A5050="site",SUMIF($C:$C,$C5050,$U:$U),IF($A5050="user",SUMIF($B:$B,$B5050,$U:$U),SUM($U:$U))))</f>
        <v>6.2999999999999989</v>
      </c>
      <c r="W5050" s="27">
        <f>V5050/J5050</f>
        <v>0.15365853658536582</v>
      </c>
    </row>
    <row r="5051" spans="1:23" x14ac:dyDescent="0.3">
      <c r="A5051" s="23" t="s">
        <v>14</v>
      </c>
      <c r="B5051" s="23" t="s">
        <v>9186</v>
      </c>
      <c r="C5051" s="23" t="s">
        <v>9188</v>
      </c>
      <c r="D5051" s="23" t="s">
        <v>9191</v>
      </c>
      <c r="E5051" s="23" t="s">
        <v>9192</v>
      </c>
      <c r="F5051" s="27">
        <v>0.25</v>
      </c>
      <c r="G5051" s="24">
        <v>0</v>
      </c>
      <c r="H5051" s="25">
        <v>4.9317000000000002</v>
      </c>
      <c r="I5051" s="25">
        <v>0.67889999999999995</v>
      </c>
      <c r="J5051" s="26">
        <v>18</v>
      </c>
      <c r="K5051" s="26">
        <v>4</v>
      </c>
      <c r="L5051" s="27">
        <v>0.13769999999999999</v>
      </c>
      <c r="M5051" s="28">
        <v>0.87671752000000003</v>
      </c>
      <c r="N5051" s="29">
        <v>0.6</v>
      </c>
      <c r="O5051" s="31" t="s">
        <v>42</v>
      </c>
      <c r="P5051" s="31">
        <v>0.31562905009999997</v>
      </c>
      <c r="Q5051" s="31">
        <v>0.25</v>
      </c>
      <c r="R5051" s="42"/>
      <c r="S5051" s="42" t="str">
        <f>IF(R5051="","",MAX(R5051,Q5051))</f>
        <v/>
      </c>
      <c r="T5051" s="27">
        <f>IF(A5051="placement",MIN(P5051,IF(S5051="",Q5051,S5051)),"")</f>
        <v>0.25</v>
      </c>
      <c r="U5051" s="28">
        <f>IF($A5051="placement",T5051*J5051,"")</f>
        <v>4.5</v>
      </c>
      <c r="V5051" s="23">
        <f>IF($A5051="placement",U5051,IF($A5051="site",SUMIF($C:$C,$C5051,$U:$U),IF($A5051="user",SUMIF($B:$B,$B5051,$U:$U),SUM($U:$U))))</f>
        <v>4.5</v>
      </c>
      <c r="W5051" s="27">
        <f>V5051/J5051</f>
        <v>0.25</v>
      </c>
    </row>
    <row r="5052" spans="1:23" x14ac:dyDescent="0.3">
      <c r="A5052" s="23" t="s">
        <v>14</v>
      </c>
      <c r="B5052" s="23" t="s">
        <v>9383</v>
      </c>
      <c r="C5052" s="23" t="s">
        <v>9385</v>
      </c>
      <c r="D5052" s="23" t="s">
        <v>9392</v>
      </c>
      <c r="E5052" s="23" t="s">
        <v>9393</v>
      </c>
      <c r="F5052" s="27">
        <v>0.25</v>
      </c>
      <c r="G5052" s="24">
        <v>0</v>
      </c>
      <c r="H5052" s="25">
        <v>4.6417999999999999</v>
      </c>
      <c r="I5052" s="25">
        <v>0.80940000000000001</v>
      </c>
      <c r="J5052" s="26">
        <v>18</v>
      </c>
      <c r="K5052" s="26">
        <v>5</v>
      </c>
      <c r="L5052" s="27">
        <v>0.1744</v>
      </c>
      <c r="M5052" s="28">
        <v>0.74980142999999999</v>
      </c>
      <c r="N5052" s="29">
        <v>0.5</v>
      </c>
      <c r="O5052" s="31" t="s">
        <v>12</v>
      </c>
      <c r="P5052" s="31">
        <v>0.33315677970000002</v>
      </c>
      <c r="Q5052" s="31">
        <v>0.25</v>
      </c>
      <c r="R5052" s="42"/>
      <c r="S5052" s="42" t="str">
        <f>IF(R5052="","",MAX(R5052,Q5052))</f>
        <v/>
      </c>
      <c r="T5052" s="27">
        <f>IF(A5052="placement",MIN(P5052,IF(S5052="",Q5052,S5052)),"")</f>
        <v>0.25</v>
      </c>
      <c r="U5052" s="28">
        <f>IF($A5052="placement",T5052*J5052,"")</f>
        <v>4.5</v>
      </c>
      <c r="V5052" s="26">
        <f>IF($A5052="placement",U5052,IF($A5052="site",SUMIF($C:$C,$C5052,$U:$U),IF($A5052="user",SUMIF($B:$B,$B5052,$U:$U),SUM($U:$U))))</f>
        <v>4.5</v>
      </c>
      <c r="W5052" s="27">
        <f>V5052/J5052</f>
        <v>0.25</v>
      </c>
    </row>
    <row r="5053" spans="1:23" x14ac:dyDescent="0.3">
      <c r="A5053" s="17" t="s">
        <v>14</v>
      </c>
      <c r="B5053" s="17" t="s">
        <v>9756</v>
      </c>
      <c r="C5053" s="17" t="s">
        <v>9758</v>
      </c>
      <c r="D5053" s="38" t="s">
        <v>9795</v>
      </c>
      <c r="E5053" s="17" t="s">
        <v>9796</v>
      </c>
      <c r="F5053" s="18">
        <v>0.25</v>
      </c>
      <c r="G5053" s="36">
        <v>0</v>
      </c>
      <c r="H5053" s="37">
        <v>27.402200000000001</v>
      </c>
      <c r="I5053" s="37">
        <v>1.6689000000000001</v>
      </c>
      <c r="J5053" s="19">
        <v>18</v>
      </c>
      <c r="K5053" s="19">
        <v>4</v>
      </c>
      <c r="L5053" s="18">
        <v>6.0900000000000003E-2</v>
      </c>
      <c r="M5053" s="20">
        <v>0.35255092999999998</v>
      </c>
      <c r="N5053" s="21">
        <v>0.17</v>
      </c>
      <c r="O5053" s="22" t="s">
        <v>12</v>
      </c>
      <c r="P5053" s="22">
        <v>0.51780017</v>
      </c>
      <c r="Q5053" s="22">
        <v>0.25</v>
      </c>
      <c r="R5053" s="43"/>
      <c r="S5053" s="42" t="str">
        <f>IF(R5053="","",MAX(R5053,Q5053))</f>
        <v/>
      </c>
      <c r="T5053" s="27">
        <f>IF(A5053="placement",MIN(P5053,IF(S5053="",Q5053,S5053)),"")</f>
        <v>0.25</v>
      </c>
      <c r="U5053" s="20">
        <f>IF($A5053="placement",T5053*J5053,"")</f>
        <v>4.5</v>
      </c>
      <c r="V5053" s="19">
        <f>IF($A5053="placement",U5053,IF($A5053="site",SUMIF($C:$C,$C5053,$U:$U),IF($A5053="user",SUMIF($B:$B,$B5053,$U:$U),SUM($U:$U))))</f>
        <v>4.5</v>
      </c>
      <c r="W5053" s="18">
        <f>V5053/J5053</f>
        <v>0.25</v>
      </c>
    </row>
    <row r="5054" spans="1:23" x14ac:dyDescent="0.3">
      <c r="A5054" s="23" t="s">
        <v>14</v>
      </c>
      <c r="B5054" s="23" t="s">
        <v>9756</v>
      </c>
      <c r="C5054" s="23" t="s">
        <v>9758</v>
      </c>
      <c r="D5054" s="23" t="s">
        <v>9811</v>
      </c>
      <c r="E5054" s="23" t="s">
        <v>9812</v>
      </c>
      <c r="F5054" s="27">
        <v>0.25</v>
      </c>
      <c r="G5054" s="24">
        <v>0</v>
      </c>
      <c r="H5054" s="25">
        <v>28.624099999999999</v>
      </c>
      <c r="I5054" s="25">
        <v>1.2499</v>
      </c>
      <c r="J5054" s="26">
        <v>18</v>
      </c>
      <c r="K5054" s="26">
        <v>5</v>
      </c>
      <c r="L5054" s="27">
        <v>4.3700000000000003E-2</v>
      </c>
      <c r="M5054" s="28">
        <v>0.48068921999999997</v>
      </c>
      <c r="N5054" s="29">
        <v>0.17</v>
      </c>
      <c r="O5054" s="31" t="s">
        <v>42</v>
      </c>
      <c r="P5054" s="31">
        <v>0.64634114440000001</v>
      </c>
      <c r="Q5054" s="31">
        <v>0.25</v>
      </c>
      <c r="R5054" s="42"/>
      <c r="S5054" s="42" t="str">
        <f>IF(R5054="","",MAX(R5054,Q5054))</f>
        <v/>
      </c>
      <c r="T5054" s="27">
        <f>IF(A5054="placement",MIN(P5054,IF(S5054="",Q5054,S5054)),"")</f>
        <v>0.25</v>
      </c>
      <c r="U5054" s="28">
        <f>IF($A5054="placement",T5054*J5054,"")</f>
        <v>4.5</v>
      </c>
      <c r="V5054" s="26">
        <f>IF($A5054="placement",U5054,IF($A5054="site",SUMIF($C:$C,$C5054,$U:$U),IF($A5054="user",SUMIF($B:$B,$B5054,$U:$U),SUM($U:$U))))</f>
        <v>4.5</v>
      </c>
      <c r="W5054" s="27">
        <f>V5054/J5054</f>
        <v>0.25</v>
      </c>
    </row>
    <row r="5055" spans="1:23" hidden="1" x14ac:dyDescent="0.3">
      <c r="A5055" s="23" t="s">
        <v>13</v>
      </c>
      <c r="B5055" s="23" t="s">
        <v>3680</v>
      </c>
      <c r="C5055" s="23" t="s">
        <v>3682</v>
      </c>
      <c r="D5055" s="23" t="s">
        <v>9898</v>
      </c>
      <c r="E5055" s="23"/>
      <c r="F5055" s="27">
        <v>0.25</v>
      </c>
      <c r="G5055" s="24">
        <v>0</v>
      </c>
      <c r="H5055" s="25">
        <v>34.794600000000003</v>
      </c>
      <c r="I5055" s="25">
        <v>9.1915999999999993</v>
      </c>
      <c r="J5055" s="26">
        <v>36</v>
      </c>
      <c r="K5055" s="26">
        <v>9</v>
      </c>
      <c r="L5055" s="27">
        <v>0.26419999999999999</v>
      </c>
      <c r="M5055" s="28">
        <v>0.13026375000000001</v>
      </c>
      <c r="N5055" s="29">
        <v>0.05</v>
      </c>
      <c r="O5055" s="31"/>
      <c r="P5055" s="31">
        <v>0.61616336370000002</v>
      </c>
      <c r="Q5055" s="31">
        <v>0.25</v>
      </c>
      <c r="R5055" s="42"/>
      <c r="S5055" s="42" t="str">
        <f>IF(R5055="","",MAX(R5055,Q5055))</f>
        <v/>
      </c>
      <c r="T5055" s="27" t="str">
        <f>IF(A5055="placement",MIN(P5055,IF(S5055="",Q5055,S5055)),"")</f>
        <v/>
      </c>
      <c r="U5055" s="28" t="str">
        <f>IF($A5055="placement",T5055*J5055,"")</f>
        <v/>
      </c>
      <c r="V5055" s="26">
        <f>IF($A5055="placement",U5055,IF($A5055="site",SUMIF($C:$C,$C5055,$U:$U),IF($A5055="user",SUMIF($B:$B,$B5055,$U:$U),SUM($U:$U))))</f>
        <v>8.9499999999999815</v>
      </c>
      <c r="W5055" s="27">
        <f>V5055/J5055</f>
        <v>0.24861111111111059</v>
      </c>
    </row>
    <row r="5056" spans="1:23" hidden="1" x14ac:dyDescent="0.3">
      <c r="A5056" s="23" t="s">
        <v>10</v>
      </c>
      <c r="B5056" s="23" t="s">
        <v>5690</v>
      </c>
      <c r="C5056" s="23" t="s">
        <v>9898</v>
      </c>
      <c r="D5056" s="23" t="s">
        <v>9898</v>
      </c>
      <c r="E5056" s="23"/>
      <c r="F5056" s="27">
        <v>0.17730000000000001</v>
      </c>
      <c r="G5056" s="24">
        <v>0.99817396999999997</v>
      </c>
      <c r="H5056" s="25">
        <v>3358.7577000000001</v>
      </c>
      <c r="I5056" s="25">
        <v>551.13559999999995</v>
      </c>
      <c r="J5056" s="26">
        <v>18697</v>
      </c>
      <c r="K5056" s="26">
        <v>2855</v>
      </c>
      <c r="L5056" s="27">
        <v>0.1641</v>
      </c>
      <c r="M5056" s="28">
        <v>1.1308140099999999</v>
      </c>
      <c r="N5056" s="29">
        <v>0.941272</v>
      </c>
      <c r="O5056" s="31"/>
      <c r="P5056" s="31">
        <v>0.16761554910000001</v>
      </c>
      <c r="Q5056" s="31">
        <v>0.16761554907920201</v>
      </c>
      <c r="R5056" s="42"/>
      <c r="S5056" s="42" t="str">
        <f>IF(R5056="","",MAX(R5056,Q5056))</f>
        <v/>
      </c>
      <c r="T5056" s="27" t="str">
        <f>IF(A5056="placement",MIN(P5056,IF(S5056="",Q5056,S5056)),"")</f>
        <v/>
      </c>
      <c r="U5056" s="28" t="str">
        <f>IF($A5056="placement",T5056*J5056,"")</f>
        <v/>
      </c>
      <c r="V5056" s="26">
        <f>IF($A5056="placement",U5056,IF($A5056="site",SUMIF($C:$C,$C5056,$U:$U),IF($A5056="user",SUMIF($B:$B,$B5056,$U:$U),SUM($U:$U))))</f>
        <v>2867.1943150653174</v>
      </c>
      <c r="W5056" s="27">
        <f>V5056/J5056</f>
        <v>0.15335050088598798</v>
      </c>
    </row>
    <row r="5057" spans="1:23" x14ac:dyDescent="0.3">
      <c r="A5057" s="23" t="s">
        <v>14</v>
      </c>
      <c r="B5057" s="23" t="s">
        <v>9756</v>
      </c>
      <c r="C5057" s="23" t="s">
        <v>9758</v>
      </c>
      <c r="D5057" s="23" t="s">
        <v>9823</v>
      </c>
      <c r="E5057" s="23" t="s">
        <v>9824</v>
      </c>
      <c r="F5057" s="27">
        <v>0.25</v>
      </c>
      <c r="G5057" s="24">
        <v>0</v>
      </c>
      <c r="H5057" s="25">
        <v>28.237500000000001</v>
      </c>
      <c r="I5057" s="25">
        <v>1.6708000000000001</v>
      </c>
      <c r="J5057" s="26">
        <v>18</v>
      </c>
      <c r="K5057" s="26">
        <v>4</v>
      </c>
      <c r="L5057" s="27">
        <v>5.9200000000000003E-2</v>
      </c>
      <c r="M5057" s="28">
        <v>0.35727843999999997</v>
      </c>
      <c r="N5057" s="29">
        <v>0.2</v>
      </c>
      <c r="O5057" s="31" t="s">
        <v>12</v>
      </c>
      <c r="P5057" s="31">
        <v>0.44021251389999999</v>
      </c>
      <c r="Q5057" s="31">
        <v>0.25</v>
      </c>
      <c r="R5057" s="42"/>
      <c r="S5057" s="42" t="str">
        <f>IF(R5057="","",MAX(R5057,Q5057))</f>
        <v/>
      </c>
      <c r="T5057" s="27">
        <f>IF(A5057="placement",MIN(P5057,IF(S5057="",Q5057,S5057)),"")</f>
        <v>0.25</v>
      </c>
      <c r="U5057" s="28">
        <f>IF($A5057="placement",T5057*J5057,"")</f>
        <v>4.5</v>
      </c>
      <c r="V5057" s="26">
        <f>IF($A5057="placement",U5057,IF($A5057="site",SUMIF($C:$C,$C5057,$U:$U),IF($A5057="user",SUMIF($B:$B,$B5057,$U:$U),SUM($U:$U))))</f>
        <v>4.5</v>
      </c>
      <c r="W5057" s="27">
        <f>V5057/J5057</f>
        <v>0.25</v>
      </c>
    </row>
    <row r="5058" spans="1:23" x14ac:dyDescent="0.3">
      <c r="A5058" s="23" t="s">
        <v>14</v>
      </c>
      <c r="B5058" s="23" t="s">
        <v>5764</v>
      </c>
      <c r="C5058" s="23" t="s">
        <v>5766</v>
      </c>
      <c r="D5058" s="32" t="s">
        <v>5767</v>
      </c>
      <c r="E5058" s="23" t="s">
        <v>5768</v>
      </c>
      <c r="F5058" s="27">
        <v>0.25</v>
      </c>
      <c r="G5058" s="24">
        <v>0</v>
      </c>
      <c r="H5058" s="25">
        <v>4.5780000000000003</v>
      </c>
      <c r="I5058" s="25">
        <v>0.97119999999999995</v>
      </c>
      <c r="J5058" s="26">
        <v>18</v>
      </c>
      <c r="K5058" s="26">
        <v>5</v>
      </c>
      <c r="L5058" s="27">
        <v>0.21210000000000001</v>
      </c>
      <c r="M5058" s="28">
        <v>0.63062439999999997</v>
      </c>
      <c r="N5058" s="29">
        <v>0.4</v>
      </c>
      <c r="O5058" s="31" t="s">
        <v>42</v>
      </c>
      <c r="P5058" s="31">
        <v>0.36570802140000003</v>
      </c>
      <c r="Q5058" s="31">
        <v>0.249999999999999</v>
      </c>
      <c r="R5058" s="42"/>
      <c r="S5058" s="42" t="str">
        <f>IF(R5058="","",MAX(R5058,Q5058))</f>
        <v/>
      </c>
      <c r="T5058" s="27">
        <f>IF(A5058="placement",MIN(P5058,IF(S5058="",Q5058,S5058)),"")</f>
        <v>0.249999999999999</v>
      </c>
      <c r="U5058" s="28">
        <f>IF($A5058="placement",T5058*J5058,"")</f>
        <v>4.4999999999999822</v>
      </c>
      <c r="V5058" s="26">
        <f>IF($A5058="placement",U5058,IF($A5058="site",SUMIF($C:$C,$C5058,$U:$U),IF($A5058="user",SUMIF($B:$B,$B5058,$U:$U),SUM($U:$U))))</f>
        <v>4.4999999999999822</v>
      </c>
      <c r="W5058" s="27">
        <f>V5058/J5058</f>
        <v>0.249999999999999</v>
      </c>
    </row>
    <row r="5059" spans="1:23" x14ac:dyDescent="0.3">
      <c r="A5059" s="23" t="s">
        <v>14</v>
      </c>
      <c r="B5059" s="23" t="s">
        <v>7135</v>
      </c>
      <c r="C5059" s="23" t="s">
        <v>7137</v>
      </c>
      <c r="D5059" s="23" t="s">
        <v>7138</v>
      </c>
      <c r="E5059" s="23" t="s">
        <v>7139</v>
      </c>
      <c r="F5059" s="27">
        <v>0.25</v>
      </c>
      <c r="G5059" s="24">
        <v>0</v>
      </c>
      <c r="H5059" s="25">
        <v>3.6894</v>
      </c>
      <c r="I5059" s="25">
        <v>2.4769000000000001</v>
      </c>
      <c r="J5059" s="26">
        <v>18</v>
      </c>
      <c r="K5059" s="26">
        <v>5</v>
      </c>
      <c r="L5059" s="27">
        <v>0.6714</v>
      </c>
      <c r="M5059" s="28">
        <v>0.24482639</v>
      </c>
      <c r="N5059" s="29">
        <v>0.01</v>
      </c>
      <c r="O5059" s="31" t="s">
        <v>12</v>
      </c>
      <c r="P5059" s="31">
        <v>0.9591547305</v>
      </c>
      <c r="Q5059" s="31">
        <v>0.249999999999999</v>
      </c>
      <c r="R5059" s="42"/>
      <c r="S5059" s="42" t="str">
        <f>IF(R5059="","",MAX(R5059,Q5059))</f>
        <v/>
      </c>
      <c r="T5059" s="27">
        <f>IF(A5059="placement",MIN(P5059,IF(S5059="",Q5059,S5059)),"")</f>
        <v>0.249999999999999</v>
      </c>
      <c r="U5059" s="28">
        <f>IF($A5059="placement",T5059*J5059,"")</f>
        <v>4.4999999999999822</v>
      </c>
      <c r="V5059" s="26">
        <f>IF($A5059="placement",U5059,IF($A5059="site",SUMIF($C:$C,$C5059,$U:$U),IF($A5059="user",SUMIF($B:$B,$B5059,$U:$U),SUM($U:$U))))</f>
        <v>4.4999999999999822</v>
      </c>
      <c r="W5059" s="27">
        <f>V5059/J5059</f>
        <v>0.249999999999999</v>
      </c>
    </row>
    <row r="5060" spans="1:23" x14ac:dyDescent="0.3">
      <c r="A5060" s="23" t="s">
        <v>14</v>
      </c>
      <c r="B5060" s="23" t="s">
        <v>8209</v>
      </c>
      <c r="C5060" s="23" t="s">
        <v>8211</v>
      </c>
      <c r="D5060" s="23" t="s">
        <v>8235</v>
      </c>
      <c r="E5060" s="23" t="s">
        <v>8236</v>
      </c>
      <c r="F5060" s="27">
        <v>0.25</v>
      </c>
      <c r="G5060" s="24">
        <v>0</v>
      </c>
      <c r="H5060" s="25">
        <v>24.505099999999999</v>
      </c>
      <c r="I5060" s="25">
        <v>1.7629999999999999</v>
      </c>
      <c r="J5060" s="26">
        <v>18</v>
      </c>
      <c r="K5060" s="26">
        <v>5</v>
      </c>
      <c r="L5060" s="27">
        <v>7.1900000000000006E-2</v>
      </c>
      <c r="M5060" s="28">
        <v>0.34555952000000001</v>
      </c>
      <c r="N5060" s="29">
        <v>0.2</v>
      </c>
      <c r="O5060" s="31" t="s">
        <v>42</v>
      </c>
      <c r="P5060" s="31">
        <v>0.42122850010000001</v>
      </c>
      <c r="Q5060" s="31">
        <v>0.249999999999999</v>
      </c>
      <c r="R5060" s="42"/>
      <c r="S5060" s="42" t="str">
        <f>IF(R5060="","",MAX(R5060,Q5060))</f>
        <v/>
      </c>
      <c r="T5060" s="27">
        <f>IF(A5060="placement",MIN(P5060,IF(S5060="",Q5060,S5060)),"")</f>
        <v>0.249999999999999</v>
      </c>
      <c r="U5060" s="28">
        <f>IF($A5060="placement",T5060*J5060,"")</f>
        <v>4.4999999999999822</v>
      </c>
      <c r="V5060" s="26">
        <f>IF($A5060="placement",U5060,IF($A5060="site",SUMIF($C:$C,$C5060,$U:$U),IF($A5060="user",SUMIF($B:$B,$B5060,$U:$U),SUM($U:$U))))</f>
        <v>4.4999999999999822</v>
      </c>
      <c r="W5060" s="27">
        <f>V5060/J5060</f>
        <v>0.249999999999999</v>
      </c>
    </row>
    <row r="5061" spans="1:23" hidden="1" x14ac:dyDescent="0.3">
      <c r="A5061" s="23" t="s">
        <v>13</v>
      </c>
      <c r="B5061" s="23" t="s">
        <v>4966</v>
      </c>
      <c r="C5061" s="23" t="s">
        <v>4967</v>
      </c>
      <c r="D5061" s="23" t="s">
        <v>9898</v>
      </c>
      <c r="E5061" s="23"/>
      <c r="F5061" s="27">
        <v>0.25</v>
      </c>
      <c r="G5061" s="24">
        <v>0</v>
      </c>
      <c r="H5061" s="25">
        <v>3.4049999999999998</v>
      </c>
      <c r="I5061" s="25">
        <v>1.3849</v>
      </c>
      <c r="J5061" s="26">
        <v>35</v>
      </c>
      <c r="K5061" s="26">
        <v>9</v>
      </c>
      <c r="L5061" s="27">
        <v>0.40670000000000001</v>
      </c>
      <c r="M5061" s="28">
        <v>0.84744171999999995</v>
      </c>
      <c r="N5061" s="29">
        <v>0.36096800000000001</v>
      </c>
      <c r="O5061" s="31"/>
      <c r="P5061" s="31">
        <v>0.57404976299999999</v>
      </c>
      <c r="Q5061" s="31">
        <v>0.249999999999999</v>
      </c>
      <c r="R5061" s="42"/>
      <c r="S5061" s="42" t="str">
        <f>IF(R5061="","",MAX(R5061,Q5061))</f>
        <v/>
      </c>
      <c r="T5061" s="27" t="str">
        <f>IF(A5061="placement",MIN(P5061,IF(S5061="",Q5061,S5061)),"")</f>
        <v/>
      </c>
      <c r="U5061" s="28" t="str">
        <f>IF($A5061="placement",T5061*J5061,"")</f>
        <v/>
      </c>
      <c r="V5061" s="26">
        <f>IF($A5061="placement",U5061,IF($A5061="site",SUMIF($C:$C,$C5061,$U:$U),IF($A5061="user",SUMIF($B:$B,$B5061,$U:$U),SUM($U:$U))))</f>
        <v>8.7499999999999645</v>
      </c>
      <c r="W5061" s="27">
        <f>V5061/J5061</f>
        <v>0.24999999999999897</v>
      </c>
    </row>
    <row r="5062" spans="1:23" hidden="1" x14ac:dyDescent="0.3">
      <c r="A5062" s="23" t="s">
        <v>10</v>
      </c>
      <c r="B5062" s="23" t="s">
        <v>2524</v>
      </c>
      <c r="C5062" s="23" t="s">
        <v>9898</v>
      </c>
      <c r="D5062" s="23" t="s">
        <v>9898</v>
      </c>
      <c r="E5062" s="23"/>
      <c r="F5062" s="27">
        <v>0.25</v>
      </c>
      <c r="G5062" s="24">
        <v>0</v>
      </c>
      <c r="H5062" s="25">
        <v>45.152200000000001</v>
      </c>
      <c r="I5062" s="25">
        <v>4.3967000000000001</v>
      </c>
      <c r="J5062" s="26">
        <v>64</v>
      </c>
      <c r="K5062" s="26">
        <v>16</v>
      </c>
      <c r="L5062" s="27">
        <v>9.74E-2</v>
      </c>
      <c r="M5062" s="28">
        <v>0.48845566000000001</v>
      </c>
      <c r="N5062" s="29">
        <v>0.137679</v>
      </c>
      <c r="O5062" s="31"/>
      <c r="P5062" s="31">
        <v>0.71813409100000003</v>
      </c>
      <c r="Q5062" s="31">
        <v>0.249999999999999</v>
      </c>
      <c r="R5062" s="42"/>
      <c r="S5062" s="42" t="str">
        <f>IF(R5062="","",MAX(R5062,Q5062))</f>
        <v/>
      </c>
      <c r="T5062" s="27" t="str">
        <f>IF(A5062="placement",MIN(P5062,IF(S5062="",Q5062,S5062)),"")</f>
        <v/>
      </c>
      <c r="U5062" s="28" t="str">
        <f>IF($A5062="placement",T5062*J5062,"")</f>
        <v/>
      </c>
      <c r="V5062" s="26">
        <f>IF($A5062="placement",U5062,IF($A5062="site",SUMIF($C:$C,$C5062,$U:$U),IF($A5062="user",SUMIF($B:$B,$B5062,$U:$U),SUM($U:$U))))</f>
        <v>9.75</v>
      </c>
      <c r="W5062" s="27">
        <f>V5062/J5062</f>
        <v>0.15234375</v>
      </c>
    </row>
    <row r="5063" spans="1:23" hidden="1" x14ac:dyDescent="0.3">
      <c r="A5063" s="23" t="s">
        <v>13</v>
      </c>
      <c r="B5063" s="23" t="s">
        <v>8479</v>
      </c>
      <c r="C5063" s="23" t="s">
        <v>8481</v>
      </c>
      <c r="D5063" s="23" t="s">
        <v>9898</v>
      </c>
      <c r="E5063" s="23"/>
      <c r="F5063" s="27">
        <v>0.25</v>
      </c>
      <c r="G5063" s="24">
        <v>0</v>
      </c>
      <c r="H5063" s="25">
        <v>34.425600000000003</v>
      </c>
      <c r="I5063" s="25">
        <v>0.67020000000000002</v>
      </c>
      <c r="J5063" s="26">
        <v>35</v>
      </c>
      <c r="K5063" s="26">
        <v>5</v>
      </c>
      <c r="L5063" s="27">
        <v>1.95E-2</v>
      </c>
      <c r="M5063" s="28">
        <v>1.75431099</v>
      </c>
      <c r="N5063" s="29">
        <v>1.5</v>
      </c>
      <c r="O5063" s="31"/>
      <c r="P5063" s="31">
        <v>0.14496345839999999</v>
      </c>
      <c r="Q5063" s="31">
        <v>0.14496345841914299</v>
      </c>
      <c r="R5063" s="42"/>
      <c r="S5063" s="42" t="str">
        <f>IF(R5063="","",MAX(R5063,Q5063))</f>
        <v/>
      </c>
      <c r="T5063" s="27" t="str">
        <f>IF(A5063="placement",MIN(P5063,IF(S5063="",Q5063,S5063)),"")</f>
        <v/>
      </c>
      <c r="U5063" s="28" t="str">
        <f>IF($A5063="placement",T5063*J5063,"")</f>
        <v/>
      </c>
      <c r="V5063" s="26">
        <f>IF($A5063="placement",U5063,IF($A5063="site",SUMIF($C:$C,$C5063,$U:$U),IF($A5063="user",SUMIF($B:$B,$B5063,$U:$U),SUM($U:$U))))</f>
        <v>4.2383780195999998</v>
      </c>
      <c r="W5063" s="27">
        <f>V5063/J5063</f>
        <v>0.12109651484571428</v>
      </c>
    </row>
    <row r="5064" spans="1:23" hidden="1" x14ac:dyDescent="0.3">
      <c r="A5064" s="23" t="s">
        <v>10</v>
      </c>
      <c r="B5064" s="23" t="s">
        <v>9599</v>
      </c>
      <c r="C5064" s="23" t="s">
        <v>9898</v>
      </c>
      <c r="D5064" s="23" t="s">
        <v>9898</v>
      </c>
      <c r="E5064" s="23"/>
      <c r="F5064" s="27">
        <v>0.27089999999999997</v>
      </c>
      <c r="G5064" s="24">
        <v>0.71125733999999996</v>
      </c>
      <c r="H5064" s="25">
        <v>474.10640000000001</v>
      </c>
      <c r="I5064" s="25">
        <v>24.427099999999999</v>
      </c>
      <c r="J5064" s="26">
        <v>2535</v>
      </c>
      <c r="K5064" s="26">
        <v>388</v>
      </c>
      <c r="L5064" s="27">
        <v>5.1499999999999997E-2</v>
      </c>
      <c r="M5064" s="28">
        <v>3.45948974</v>
      </c>
      <c r="N5064" s="29">
        <v>2.8911790000000002</v>
      </c>
      <c r="O5064" s="31"/>
      <c r="P5064" s="31">
        <v>0.1642758845</v>
      </c>
      <c r="Q5064" s="31">
        <v>0.164275884471694</v>
      </c>
      <c r="R5064" s="42"/>
      <c r="S5064" s="42" t="str">
        <f>IF(R5064="","",MAX(R5064,Q5064))</f>
        <v/>
      </c>
      <c r="T5064" s="27" t="str">
        <f>IF(A5064="placement",MIN(P5064,IF(S5064="",Q5064,S5064)),"")</f>
        <v/>
      </c>
      <c r="U5064" s="28" t="str">
        <f>IF($A5064="placement",T5064*J5064,"")</f>
        <v/>
      </c>
      <c r="V5064" s="26">
        <f>IF($A5064="placement",U5064,IF($A5064="site",SUMIF($C:$C,$C5064,$U:$U),IF($A5064="user",SUMIF($B:$B,$B5064,$U:$U),SUM($U:$U))))</f>
        <v>385.06719786365795</v>
      </c>
      <c r="W5064" s="27">
        <f>V5064/J5064</f>
        <v>0.15190027529138381</v>
      </c>
    </row>
    <row r="5065" spans="1:23" x14ac:dyDescent="0.3">
      <c r="A5065" s="23" t="s">
        <v>14</v>
      </c>
      <c r="B5065" s="23" t="s">
        <v>7472</v>
      </c>
      <c r="C5065" s="23" t="s">
        <v>7473</v>
      </c>
      <c r="D5065" s="32" t="s">
        <v>7629</v>
      </c>
      <c r="E5065" s="23" t="s">
        <v>9889</v>
      </c>
      <c r="F5065" s="27">
        <v>0.25</v>
      </c>
      <c r="G5065" s="24">
        <v>0</v>
      </c>
      <c r="H5065" s="25">
        <v>6.9678000000000004</v>
      </c>
      <c r="I5065" s="25">
        <v>0.45590000000000003</v>
      </c>
      <c r="J5065" s="26">
        <v>18</v>
      </c>
      <c r="K5065" s="26">
        <v>4</v>
      </c>
      <c r="L5065" s="27">
        <v>6.54E-2</v>
      </c>
      <c r="M5065" s="28">
        <v>1.2969602</v>
      </c>
      <c r="N5065" s="29">
        <v>1</v>
      </c>
      <c r="O5065" s="31" t="s">
        <v>42</v>
      </c>
      <c r="P5065" s="31">
        <v>0.22896631710000001</v>
      </c>
      <c r="Q5065" s="31">
        <v>0.228966317112066</v>
      </c>
      <c r="R5065" s="42"/>
      <c r="S5065" s="42" t="str">
        <f>IF(R5065="","",MAX(R5065,Q5065))</f>
        <v/>
      </c>
      <c r="T5065" s="27">
        <f>IF(A5065="placement",MIN(P5065,IF(S5065="",Q5065,S5065)),"")</f>
        <v>0.22896631710000001</v>
      </c>
      <c r="U5065" s="28">
        <f>IF($A5065="placement",T5065*J5065,"")</f>
        <v>4.1213937078000003</v>
      </c>
      <c r="V5065" s="26">
        <f>IF($A5065="placement",U5065,IF($A5065="site",SUMIF($C:$C,$C5065,$U:$U),IF($A5065="user",SUMIF($B:$B,$B5065,$U:$U),SUM($U:$U))))</f>
        <v>4.1213937078000003</v>
      </c>
      <c r="W5065" s="27">
        <f>V5065/J5065</f>
        <v>0.22896631710000001</v>
      </c>
    </row>
    <row r="5066" spans="1:23" x14ac:dyDescent="0.3">
      <c r="A5066" s="23" t="s">
        <v>14</v>
      </c>
      <c r="B5066" s="23" t="s">
        <v>4406</v>
      </c>
      <c r="C5066" s="23" t="s">
        <v>4408</v>
      </c>
      <c r="D5066" s="23" t="s">
        <v>4457</v>
      </c>
      <c r="E5066" s="23" t="s">
        <v>4458</v>
      </c>
      <c r="F5066" s="27">
        <v>0.25</v>
      </c>
      <c r="G5066" s="24">
        <v>0</v>
      </c>
      <c r="H5066" s="25">
        <v>7.6718000000000002</v>
      </c>
      <c r="I5066" s="25">
        <v>0.94510000000000005</v>
      </c>
      <c r="J5066" s="26">
        <v>18</v>
      </c>
      <c r="K5066" s="26">
        <v>4</v>
      </c>
      <c r="L5066" s="27">
        <v>0.1232</v>
      </c>
      <c r="M5066" s="28">
        <v>0.64310761999999999</v>
      </c>
      <c r="N5066" s="29">
        <v>0.5</v>
      </c>
      <c r="O5066" s="31" t="s">
        <v>12</v>
      </c>
      <c r="P5066" s="31">
        <v>0.22252514809999999</v>
      </c>
      <c r="Q5066" s="31">
        <v>0.222525148068064</v>
      </c>
      <c r="R5066" s="42">
        <v>0.35</v>
      </c>
      <c r="S5066" s="42">
        <f>IF(R5066="","",MAX(R5066,Q5066))</f>
        <v>0.35</v>
      </c>
      <c r="T5066" s="27">
        <f>IF(A5066="placement",MIN(P5066,IF(S5066="",Q5066,S5066)),"")</f>
        <v>0.22252514809999999</v>
      </c>
      <c r="U5066" s="28">
        <f>IF($A5066="placement",T5066*J5066,"")</f>
        <v>4.0054526658</v>
      </c>
      <c r="V5066" s="26">
        <f>IF($A5066="placement",U5066,IF($A5066="site",SUMIF($C:$C,$C5066,$U:$U),IF($A5066="user",SUMIF($B:$B,$B5066,$U:$U),SUM($U:$U))))</f>
        <v>4.0054526658</v>
      </c>
      <c r="W5066" s="27">
        <f>V5066/J5066</f>
        <v>0.22252514810000001</v>
      </c>
    </row>
    <row r="5067" spans="1:23" hidden="1" x14ac:dyDescent="0.3">
      <c r="A5067" s="11" t="s">
        <v>13</v>
      </c>
      <c r="B5067" s="11" t="s">
        <v>2566</v>
      </c>
      <c r="C5067" s="11" t="s">
        <v>2567</v>
      </c>
      <c r="D5067" s="11" t="s">
        <v>9898</v>
      </c>
      <c r="E5067" s="11"/>
      <c r="F5067" s="12">
        <v>0.3</v>
      </c>
      <c r="G5067" s="33">
        <v>0</v>
      </c>
      <c r="H5067" s="34">
        <v>15.1089</v>
      </c>
      <c r="I5067" s="34">
        <v>1.3473999999999999</v>
      </c>
      <c r="J5067" s="13">
        <v>34</v>
      </c>
      <c r="K5067" s="13">
        <v>10</v>
      </c>
      <c r="L5067" s="12">
        <v>8.9200000000000002E-2</v>
      </c>
      <c r="M5067" s="14">
        <v>0.84305556000000004</v>
      </c>
      <c r="N5067" s="15">
        <v>0.49999500000000002</v>
      </c>
      <c r="O5067" s="16"/>
      <c r="P5067" s="16">
        <v>0.40692520589999998</v>
      </c>
      <c r="Q5067" s="16">
        <v>0.3</v>
      </c>
      <c r="R5067" s="44"/>
      <c r="S5067" s="42" t="str">
        <f>IF(R5067="","",MAX(R5067,Q5067))</f>
        <v/>
      </c>
      <c r="T5067" s="27" t="str">
        <f>IF(A5067="placement",MIN(P5067,IF(S5067="",Q5067,S5067)),"")</f>
        <v/>
      </c>
      <c r="U5067" s="14" t="str">
        <f>IF($A5067="placement",T5067*J5067,"")</f>
        <v/>
      </c>
      <c r="V5067" s="13">
        <f>IF($A5067="placement",U5067,IF($A5067="site",SUMIF($C:$C,$C5067,$U:$U),IF($A5067="user",SUMIF($B:$B,$B5067,$U:$U),SUM($U:$U))))</f>
        <v>5.0999999999999996</v>
      </c>
      <c r="W5067" s="12">
        <f>V5067/J5067</f>
        <v>0.15</v>
      </c>
    </row>
    <row r="5068" spans="1:23" hidden="1" x14ac:dyDescent="0.3">
      <c r="A5068" s="23" t="s">
        <v>10</v>
      </c>
      <c r="B5068" s="23" t="s">
        <v>6014</v>
      </c>
      <c r="C5068" s="23" t="s">
        <v>9898</v>
      </c>
      <c r="D5068" s="23" t="s">
        <v>9898</v>
      </c>
      <c r="E5068" s="23"/>
      <c r="F5068" s="27">
        <v>0.30609999999999998</v>
      </c>
      <c r="G5068" s="24">
        <v>0.87257247000000004</v>
      </c>
      <c r="H5068" s="25">
        <v>159.9444</v>
      </c>
      <c r="I5068" s="25">
        <v>8.9496000000000002</v>
      </c>
      <c r="J5068" s="26">
        <v>747</v>
      </c>
      <c r="K5068" s="26">
        <v>113</v>
      </c>
      <c r="L5068" s="27">
        <v>5.6000000000000001E-2</v>
      </c>
      <c r="M5068" s="28">
        <v>2.78231933</v>
      </c>
      <c r="N5068" s="29">
        <v>2.3625579999999999</v>
      </c>
      <c r="O5068" s="31"/>
      <c r="P5068" s="31">
        <v>0.15086741570000001</v>
      </c>
      <c r="Q5068" s="31">
        <v>0.15086741568747</v>
      </c>
      <c r="R5068" s="42"/>
      <c r="S5068" s="42" t="str">
        <f>IF(R5068="","",MAX(R5068,Q5068))</f>
        <v/>
      </c>
      <c r="T5068" s="27" t="str">
        <f>IF(A5068="placement",MIN(P5068,IF(S5068="",Q5068,S5068)),"")</f>
        <v/>
      </c>
      <c r="U5068" s="28" t="str">
        <f>IF($A5068="placement",T5068*J5068,"")</f>
        <v/>
      </c>
      <c r="V5068" s="26">
        <f>IF($A5068="placement",U5068,IF($A5068="site",SUMIF($C:$C,$C5068,$U:$U),IF($A5068="user",SUMIF($B:$B,$B5068,$U:$U),SUM($U:$U))))</f>
        <v>112.8865504477473</v>
      </c>
      <c r="W5068" s="27">
        <f>V5068/J5068</f>
        <v>0.15111988011746627</v>
      </c>
    </row>
    <row r="5069" spans="1:23" x14ac:dyDescent="0.3">
      <c r="A5069" s="11" t="s">
        <v>14</v>
      </c>
      <c r="B5069" s="11" t="s">
        <v>5764</v>
      </c>
      <c r="C5069" s="11" t="s">
        <v>5766</v>
      </c>
      <c r="D5069" s="11" t="s">
        <v>5821</v>
      </c>
      <c r="E5069" s="11" t="s">
        <v>5822</v>
      </c>
      <c r="F5069" s="12">
        <v>0.25</v>
      </c>
      <c r="G5069" s="33">
        <v>0</v>
      </c>
      <c r="H5069" s="34">
        <v>4.9272999999999998</v>
      </c>
      <c r="I5069" s="34">
        <v>0.76359999999999995</v>
      </c>
      <c r="J5069" s="13">
        <v>18</v>
      </c>
      <c r="K5069" s="13">
        <v>4</v>
      </c>
      <c r="L5069" s="12">
        <v>0.155</v>
      </c>
      <c r="M5069" s="14">
        <v>0.76864359000000004</v>
      </c>
      <c r="N5069" s="15">
        <v>0.6</v>
      </c>
      <c r="O5069" s="16" t="s">
        <v>42</v>
      </c>
      <c r="P5069" s="16">
        <v>0.21940414759999999</v>
      </c>
      <c r="Q5069" s="16">
        <v>0.21940414760003801</v>
      </c>
      <c r="R5069" s="44"/>
      <c r="S5069" s="42" t="str">
        <f>IF(R5069="","",MAX(R5069,Q5069))</f>
        <v/>
      </c>
      <c r="T5069" s="27">
        <f>IF(A5069="placement",MIN(P5069,IF(S5069="",Q5069,S5069)),"")</f>
        <v>0.21940414759999999</v>
      </c>
      <c r="U5069" s="14">
        <f>IF($A5069="placement",T5069*J5069,"")</f>
        <v>3.9492746567999997</v>
      </c>
      <c r="V5069" s="13">
        <f>IF($A5069="placement",U5069,IF($A5069="site",SUMIF($C:$C,$C5069,$U:$U),IF($A5069="user",SUMIF($B:$B,$B5069,$U:$U),SUM($U:$U))))</f>
        <v>3.9492746567999997</v>
      </c>
      <c r="W5069" s="12">
        <f>V5069/J5069</f>
        <v>0.21940414759999999</v>
      </c>
    </row>
    <row r="5070" spans="1:23" x14ac:dyDescent="0.3">
      <c r="A5070" s="23" t="s">
        <v>14</v>
      </c>
      <c r="B5070" s="23" t="s">
        <v>7689</v>
      </c>
      <c r="C5070" s="23" t="s">
        <v>7690</v>
      </c>
      <c r="D5070" s="23" t="s">
        <v>10332</v>
      </c>
      <c r="E5070" s="23" t="s">
        <v>10333</v>
      </c>
      <c r="F5070" s="27">
        <v>0.25</v>
      </c>
      <c r="G5070" s="24">
        <v>0</v>
      </c>
      <c r="H5070" s="25">
        <v>9.3459000000000003</v>
      </c>
      <c r="I5070" s="25">
        <v>1.0448999999999999</v>
      </c>
      <c r="J5070" s="26">
        <v>18</v>
      </c>
      <c r="K5070" s="26">
        <v>4</v>
      </c>
      <c r="L5070" s="27">
        <v>0.1118</v>
      </c>
      <c r="M5070" s="28">
        <v>0.57278507000000001</v>
      </c>
      <c r="N5070" s="29">
        <v>0.45</v>
      </c>
      <c r="O5070" s="31" t="s">
        <v>12</v>
      </c>
      <c r="P5070" s="31">
        <v>0.214364997</v>
      </c>
      <c r="Q5070" s="31">
        <v>0.21436499695656799</v>
      </c>
      <c r="R5070" s="42"/>
      <c r="S5070" s="42" t="str">
        <f>IF(R5070="","",MAX(R5070,Q5070))</f>
        <v/>
      </c>
      <c r="T5070" s="27">
        <f>IF(A5070="placement",MIN(P5070,IF(S5070="",Q5070,S5070)),"")</f>
        <v>0.21436499695656799</v>
      </c>
      <c r="U5070" s="28">
        <f>IF($A5070="placement",T5070*J5070,"")</f>
        <v>3.8585699452182238</v>
      </c>
      <c r="V5070" s="26">
        <f>IF($A5070="placement",U5070,IF($A5070="site",SUMIF($C:$C,$C5070,$U:$U),IF($A5070="user",SUMIF($B:$B,$B5070,$U:$U),SUM($U:$U))))</f>
        <v>3.8585699452182238</v>
      </c>
      <c r="W5070" s="27">
        <f>V5070/J5070</f>
        <v>0.21436499695656799</v>
      </c>
    </row>
    <row r="5071" spans="1:23" x14ac:dyDescent="0.3">
      <c r="A5071" s="23" t="s">
        <v>14</v>
      </c>
      <c r="B5071" s="23" t="s">
        <v>7689</v>
      </c>
      <c r="C5071" s="23" t="s">
        <v>7690</v>
      </c>
      <c r="D5071" s="23" t="s">
        <v>10326</v>
      </c>
      <c r="E5071" s="23" t="s">
        <v>10327</v>
      </c>
      <c r="F5071" s="27">
        <v>0.25</v>
      </c>
      <c r="G5071" s="24">
        <v>0</v>
      </c>
      <c r="H5071" s="25">
        <v>8.5419</v>
      </c>
      <c r="I5071" s="25">
        <v>1.0262</v>
      </c>
      <c r="J5071" s="26">
        <v>18</v>
      </c>
      <c r="K5071" s="26">
        <v>4</v>
      </c>
      <c r="L5071" s="27">
        <v>0.1201</v>
      </c>
      <c r="M5071" s="28">
        <v>0.57174776000000005</v>
      </c>
      <c r="N5071" s="29">
        <v>0.45</v>
      </c>
      <c r="O5071" s="31" t="s">
        <v>12</v>
      </c>
      <c r="P5071" s="31">
        <v>0.21293962969999999</v>
      </c>
      <c r="Q5071" s="31">
        <v>0.21293962967020899</v>
      </c>
      <c r="R5071" s="42"/>
      <c r="S5071" s="42" t="str">
        <f>IF(R5071="","",MAX(R5071,Q5071))</f>
        <v/>
      </c>
      <c r="T5071" s="27">
        <f>IF(A5071="placement",MIN(P5071,IF(S5071="",Q5071,S5071)),"")</f>
        <v>0.21293962967020899</v>
      </c>
      <c r="U5071" s="28">
        <f>IF($A5071="placement",T5071*J5071,"")</f>
        <v>3.832913334063762</v>
      </c>
      <c r="V5071" s="26">
        <f>IF($A5071="placement",U5071,IF($A5071="site",SUMIF($C:$C,$C5071,$U:$U),IF($A5071="user",SUMIF($B:$B,$B5071,$U:$U),SUM($U:$U))))</f>
        <v>3.832913334063762</v>
      </c>
      <c r="W5071" s="27">
        <f>V5071/J5071</f>
        <v>0.21293962967020899</v>
      </c>
    </row>
    <row r="5072" spans="1:23" hidden="1" x14ac:dyDescent="0.3">
      <c r="A5072" s="17" t="s">
        <v>13</v>
      </c>
      <c r="B5072" s="17" t="s">
        <v>165</v>
      </c>
      <c r="C5072" s="17" t="s">
        <v>167</v>
      </c>
      <c r="D5072" s="17" t="s">
        <v>9898</v>
      </c>
      <c r="E5072" s="17"/>
      <c r="F5072" s="18">
        <v>0.25</v>
      </c>
      <c r="G5072" s="36">
        <v>0</v>
      </c>
      <c r="H5072" s="37">
        <v>14.068899999999999</v>
      </c>
      <c r="I5072" s="37">
        <v>2.9931000000000001</v>
      </c>
      <c r="J5072" s="19">
        <v>30</v>
      </c>
      <c r="K5072" s="19">
        <v>8</v>
      </c>
      <c r="L5072" s="18">
        <v>0.2127</v>
      </c>
      <c r="M5072" s="20">
        <v>0.33456711</v>
      </c>
      <c r="N5072" s="21">
        <v>0.19130800000000001</v>
      </c>
      <c r="O5072" s="22"/>
      <c r="P5072" s="22">
        <v>0.4281924412</v>
      </c>
      <c r="Q5072" s="22">
        <v>0.249999999999999</v>
      </c>
      <c r="R5072" s="43"/>
      <c r="S5072" s="42" t="str">
        <f>IF(R5072="","",MAX(R5072,Q5072))</f>
        <v/>
      </c>
      <c r="T5072" s="27" t="str">
        <f>IF(A5072="placement",MIN(P5072,IF(S5072="",Q5072,S5072)),"")</f>
        <v/>
      </c>
      <c r="U5072" s="20" t="str">
        <f>IF($A5072="placement",T5072*J5072,"")</f>
        <v/>
      </c>
      <c r="V5072" s="19">
        <f>IF($A5072="placement",U5072,IF($A5072="site",SUMIF($C:$C,$C5072,$U:$U),IF($A5072="user",SUMIF($B:$B,$B5072,$U:$U),SUM($U:$U))))</f>
        <v>7.5</v>
      </c>
      <c r="W5072" s="18">
        <f>V5072/J5072</f>
        <v>0.25</v>
      </c>
    </row>
    <row r="5073" spans="1:23" hidden="1" x14ac:dyDescent="0.3">
      <c r="A5073" s="23" t="s">
        <v>10</v>
      </c>
      <c r="B5073" s="23" t="s">
        <v>7975</v>
      </c>
      <c r="C5073" s="23" t="s">
        <v>9898</v>
      </c>
      <c r="D5073" s="23" t="s">
        <v>9898</v>
      </c>
      <c r="E5073" s="23"/>
      <c r="F5073" s="27">
        <v>0.33</v>
      </c>
      <c r="G5073" s="24">
        <v>0</v>
      </c>
      <c r="H5073" s="25">
        <v>19.4056</v>
      </c>
      <c r="I5073" s="25">
        <v>2.0041000000000002</v>
      </c>
      <c r="J5073" s="26">
        <v>283</v>
      </c>
      <c r="K5073" s="26">
        <v>43</v>
      </c>
      <c r="L5073" s="27">
        <v>0.1033</v>
      </c>
      <c r="M5073" s="28">
        <v>4.7070568100000001</v>
      </c>
      <c r="N5073" s="29">
        <v>4</v>
      </c>
      <c r="O5073" s="31"/>
      <c r="P5073" s="31">
        <v>0.15021208350000001</v>
      </c>
      <c r="Q5073" s="31">
        <v>0.150212083537138</v>
      </c>
      <c r="R5073" s="42"/>
      <c r="S5073" s="42" t="str">
        <f>IF(R5073="","",MAX(R5073,Q5073))</f>
        <v/>
      </c>
      <c r="T5073" s="27" t="str">
        <f>IF(A5073="placement",MIN(P5073,IF(S5073="",Q5073,S5073)),"")</f>
        <v/>
      </c>
      <c r="U5073" s="28" t="str">
        <f>IF($A5073="placement",T5073*J5073,"")</f>
        <v/>
      </c>
      <c r="V5073" s="26">
        <f>IF($A5073="placement",U5073,IF($A5073="site",SUMIF($C:$C,$C5073,$U:$U),IF($A5073="user",SUMIF($B:$B,$B5073,$U:$U),SUM($U:$U))))</f>
        <v>42.510019630500004</v>
      </c>
      <c r="W5073" s="27">
        <f>V5073/J5073</f>
        <v>0.15021208350000001</v>
      </c>
    </row>
    <row r="5074" spans="1:23" hidden="1" x14ac:dyDescent="0.3">
      <c r="A5074" s="17" t="s">
        <v>13</v>
      </c>
      <c r="B5074" s="17" t="s">
        <v>1550</v>
      </c>
      <c r="C5074" s="17" t="s">
        <v>1551</v>
      </c>
      <c r="D5074" s="17" t="s">
        <v>9898</v>
      </c>
      <c r="E5074" s="17"/>
      <c r="F5074" s="18">
        <v>0.4</v>
      </c>
      <c r="G5074" s="36">
        <v>0</v>
      </c>
      <c r="H5074" s="37">
        <v>11.370900000000001</v>
      </c>
      <c r="I5074" s="37">
        <v>1.2174</v>
      </c>
      <c r="J5074" s="19">
        <v>29</v>
      </c>
      <c r="K5074" s="19">
        <v>10</v>
      </c>
      <c r="L5074" s="18">
        <v>0.1071</v>
      </c>
      <c r="M5074" s="20">
        <v>0.78295488000000002</v>
      </c>
      <c r="N5074" s="21">
        <v>0.5</v>
      </c>
      <c r="O5074" s="22"/>
      <c r="P5074" s="22">
        <v>0.36139359560000001</v>
      </c>
      <c r="Q5074" s="22">
        <v>0.36139359557550599</v>
      </c>
      <c r="R5074" s="43"/>
      <c r="S5074" s="42" t="str">
        <f>IF(R5074="","",MAX(R5074,Q5074))</f>
        <v/>
      </c>
      <c r="T5074" s="27" t="str">
        <f>IF(A5074="placement",MIN(P5074,IF(S5074="",Q5074,S5074)),"")</f>
        <v/>
      </c>
      <c r="U5074" s="20" t="str">
        <f>IF($A5074="placement",T5074*J5074,"")</f>
        <v/>
      </c>
      <c r="V5074" s="19">
        <f>IF($A5074="placement",U5074,IF($A5074="site",SUMIF($C:$C,$C5074,$U:$U),IF($A5074="user",SUMIF($B:$B,$B5074,$U:$U),SUM($U:$U))))</f>
        <v>8.6486735742142677</v>
      </c>
      <c r="W5074" s="18">
        <f>V5074/J5074</f>
        <v>0.29823012324876785</v>
      </c>
    </row>
    <row r="5075" spans="1:23" hidden="1" x14ac:dyDescent="0.3">
      <c r="A5075" s="23" t="s">
        <v>10</v>
      </c>
      <c r="B5075" s="23" t="s">
        <v>8800</v>
      </c>
      <c r="C5075" s="23" t="s">
        <v>9898</v>
      </c>
      <c r="D5075" s="23" t="s">
        <v>9898</v>
      </c>
      <c r="E5075" s="23"/>
      <c r="F5075" s="27">
        <v>0.15</v>
      </c>
      <c r="G5075" s="24">
        <v>0</v>
      </c>
      <c r="H5075" s="25">
        <v>70.492599999999996</v>
      </c>
      <c r="I5075" s="25">
        <v>18.1706</v>
      </c>
      <c r="J5075" s="26">
        <v>434</v>
      </c>
      <c r="K5075" s="26">
        <v>65</v>
      </c>
      <c r="L5075" s="27">
        <v>0.25779999999999997</v>
      </c>
      <c r="M5075" s="28">
        <v>0.79583039</v>
      </c>
      <c r="N5075" s="29">
        <v>0.45668500000000001</v>
      </c>
      <c r="O5075" s="31"/>
      <c r="P5075" s="31">
        <v>0.42615284790000002</v>
      </c>
      <c r="Q5075" s="31">
        <v>0.15</v>
      </c>
      <c r="R5075" s="42"/>
      <c r="S5075" s="42" t="str">
        <f>IF(R5075="","",MAX(R5075,Q5075))</f>
        <v/>
      </c>
      <c r="T5075" s="27" t="str">
        <f>IF(A5075="placement",MIN(P5075,IF(S5075="",Q5075,S5075)),"")</f>
        <v/>
      </c>
      <c r="U5075" s="28" t="str">
        <f>IF($A5075="placement",T5075*J5075,"")</f>
        <v/>
      </c>
      <c r="V5075" s="26">
        <f>IF($A5075="placement",U5075,IF($A5075="site",SUMIF($C:$C,$C5075,$U:$U),IF($A5075="user",SUMIF($B:$B,$B5075,$U:$U),SUM($U:$U))))</f>
        <v>65.100000000000009</v>
      </c>
      <c r="W5075" s="27">
        <f>V5075/J5075</f>
        <v>0.15000000000000002</v>
      </c>
    </row>
    <row r="5076" spans="1:23" hidden="1" x14ac:dyDescent="0.3">
      <c r="A5076" s="23" t="s">
        <v>13</v>
      </c>
      <c r="B5076" s="23" t="s">
        <v>10893</v>
      </c>
      <c r="C5076" s="23" t="s">
        <v>10894</v>
      </c>
      <c r="D5076" s="23" t="s">
        <v>9898</v>
      </c>
      <c r="E5076" s="23"/>
      <c r="F5076" s="27">
        <v>0.25</v>
      </c>
      <c r="G5076" s="24">
        <v>0</v>
      </c>
      <c r="H5076" s="25">
        <v>4.0320999999999998</v>
      </c>
      <c r="I5076" s="25">
        <v>0.88819999999999999</v>
      </c>
      <c r="J5076" s="26">
        <v>29</v>
      </c>
      <c r="K5076" s="26">
        <v>7</v>
      </c>
      <c r="L5076" s="27">
        <v>0.2203</v>
      </c>
      <c r="M5076" s="28">
        <v>1.1005388</v>
      </c>
      <c r="N5076" s="29">
        <v>0.8</v>
      </c>
      <c r="O5076" s="31"/>
      <c r="P5076" s="31">
        <v>0.27308333089999998</v>
      </c>
      <c r="Q5076" s="31">
        <v>0.25</v>
      </c>
      <c r="R5076" s="42"/>
      <c r="S5076" s="42" t="str">
        <f>IF(R5076="","",MAX(R5076,Q5076))</f>
        <v/>
      </c>
      <c r="T5076" s="27" t="str">
        <f>IF(A5076="placement",MIN(P5076,IF(S5076="",Q5076,S5076)),"")</f>
        <v/>
      </c>
      <c r="U5076" s="28" t="str">
        <f>IF($A5076="placement",T5076*J5076,"")</f>
        <v/>
      </c>
      <c r="V5076" s="26">
        <f>IF($A5076="placement",U5076,IF($A5076="site",SUMIF($C:$C,$C5076,$U:$U),IF($A5076="user",SUMIF($B:$B,$B5076,$U:$U),SUM($U:$U))))</f>
        <v>7.25</v>
      </c>
      <c r="W5076" s="27">
        <f>V5076/J5076</f>
        <v>0.25</v>
      </c>
    </row>
    <row r="5077" spans="1:23" hidden="1" x14ac:dyDescent="0.3">
      <c r="A5077" s="23" t="s">
        <v>10</v>
      </c>
      <c r="B5077" s="23" t="s">
        <v>6966</v>
      </c>
      <c r="C5077" s="23" t="s">
        <v>9898</v>
      </c>
      <c r="D5077" s="23" t="s">
        <v>9898</v>
      </c>
      <c r="E5077" s="23"/>
      <c r="F5077" s="27">
        <v>0.15</v>
      </c>
      <c r="G5077" s="24">
        <v>1</v>
      </c>
      <c r="H5077" s="25">
        <v>2940.8150999999998</v>
      </c>
      <c r="I5077" s="25">
        <v>537.7885</v>
      </c>
      <c r="J5077" s="26">
        <v>20274</v>
      </c>
      <c r="K5077" s="26">
        <v>3034</v>
      </c>
      <c r="L5077" s="27">
        <v>0.18290000000000001</v>
      </c>
      <c r="M5077" s="28">
        <v>1.2566548399999999</v>
      </c>
      <c r="N5077" s="29">
        <v>0.95645500000000006</v>
      </c>
      <c r="O5077" s="31"/>
      <c r="P5077" s="31">
        <v>0.2388880625</v>
      </c>
      <c r="Q5077" s="31">
        <v>0.15</v>
      </c>
      <c r="R5077" s="42"/>
      <c r="S5077" s="42" t="str">
        <f>IF(R5077="","",MAX(R5077,Q5077))</f>
        <v/>
      </c>
      <c r="T5077" s="27" t="str">
        <f>IF(A5077="placement",MIN(P5077,IF(S5077="",Q5077,S5077)),"")</f>
        <v/>
      </c>
      <c r="U5077" s="28" t="str">
        <f>IF($A5077="placement",T5077*J5077,"")</f>
        <v/>
      </c>
      <c r="V5077" s="26">
        <f>IF($A5077="placement",U5077,IF($A5077="site",SUMIF($C:$C,$C5077,$U:$U),IF($A5077="user",SUMIF($B:$B,$B5077,$U:$U),SUM($U:$U))))</f>
        <v>3041.1</v>
      </c>
      <c r="W5077" s="27">
        <f>V5077/J5077</f>
        <v>0.15</v>
      </c>
    </row>
    <row r="5078" spans="1:23" x14ac:dyDescent="0.3">
      <c r="A5078" s="23" t="s">
        <v>14</v>
      </c>
      <c r="B5078" s="23" t="s">
        <v>4744</v>
      </c>
      <c r="C5078" s="23" t="s">
        <v>4746</v>
      </c>
      <c r="D5078" s="23" t="s">
        <v>4747</v>
      </c>
      <c r="E5078" s="23" t="s">
        <v>4745</v>
      </c>
      <c r="F5078" s="27">
        <v>0.33</v>
      </c>
      <c r="G5078" s="24">
        <v>0</v>
      </c>
      <c r="H5078" s="25">
        <v>4.2667999999999999</v>
      </c>
      <c r="I5078" s="25">
        <v>1.6049</v>
      </c>
      <c r="J5078" s="26">
        <v>18</v>
      </c>
      <c r="K5078" s="26">
        <v>4</v>
      </c>
      <c r="L5078" s="27">
        <v>0.37609999999999999</v>
      </c>
      <c r="M5078" s="28">
        <v>0.36575129000000001</v>
      </c>
      <c r="N5078" s="29">
        <v>0.28999999999999998</v>
      </c>
      <c r="O5078" s="31" t="s">
        <v>12</v>
      </c>
      <c r="P5078" s="31">
        <v>0.20711147890000001</v>
      </c>
      <c r="Q5078" s="31">
        <v>0.20711147888095199</v>
      </c>
      <c r="R5078" s="42"/>
      <c r="S5078" s="42" t="str">
        <f>IF(R5078="","",MAX(R5078,Q5078))</f>
        <v/>
      </c>
      <c r="T5078" s="27">
        <f>IF(A5078="placement",MIN(P5078,IF(S5078="",Q5078,S5078)),"")</f>
        <v>0.20711147888095199</v>
      </c>
      <c r="U5078" s="28">
        <f>IF($A5078="placement",T5078*J5078,"")</f>
        <v>3.728006619857136</v>
      </c>
      <c r="V5078" s="26">
        <f>IF($A5078="placement",U5078,IF($A5078="site",SUMIF($C:$C,$C5078,$U:$U),IF($A5078="user",SUMIF($B:$B,$B5078,$U:$U),SUM($U:$U))))</f>
        <v>3.728006619857136</v>
      </c>
      <c r="W5078" s="27">
        <f>V5078/J5078</f>
        <v>0.20711147888095199</v>
      </c>
    </row>
    <row r="5079" spans="1:23" x14ac:dyDescent="0.3">
      <c r="A5079" s="23" t="s">
        <v>14</v>
      </c>
      <c r="B5079" s="23" t="s">
        <v>6052</v>
      </c>
      <c r="C5079" s="23" t="s">
        <v>6054</v>
      </c>
      <c r="D5079" s="23" t="s">
        <v>6138</v>
      </c>
      <c r="E5079" s="23" t="s">
        <v>6139</v>
      </c>
      <c r="F5079" s="27">
        <v>0.25</v>
      </c>
      <c r="G5079" s="24">
        <v>0</v>
      </c>
      <c r="H5079" s="25">
        <v>5.5902000000000003</v>
      </c>
      <c r="I5079" s="25">
        <v>0.31609999999999999</v>
      </c>
      <c r="J5079" s="26">
        <v>18</v>
      </c>
      <c r="K5079" s="26">
        <v>4</v>
      </c>
      <c r="L5079" s="27">
        <v>5.6500000000000002E-2</v>
      </c>
      <c r="M5079" s="28">
        <v>1.88185311</v>
      </c>
      <c r="N5079" s="29">
        <v>1.5</v>
      </c>
      <c r="O5079" s="31" t="s">
        <v>12</v>
      </c>
      <c r="P5079" s="31">
        <v>0.20291334420000001</v>
      </c>
      <c r="Q5079" s="31">
        <v>0.20291334422134599</v>
      </c>
      <c r="R5079" s="42"/>
      <c r="S5079" s="42" t="str">
        <f>IF(R5079="","",MAX(R5079,Q5079))</f>
        <v/>
      </c>
      <c r="T5079" s="27">
        <f>IF(A5079="placement",MIN(P5079,IF(S5079="",Q5079,S5079)),"")</f>
        <v>0.20291334420000001</v>
      </c>
      <c r="U5079" s="28">
        <f>IF($A5079="placement",T5079*J5079,"")</f>
        <v>3.6524401956000001</v>
      </c>
      <c r="V5079" s="26">
        <f>IF($A5079="placement",U5079,IF($A5079="site",SUMIF($C:$C,$C5079,$U:$U),IF($A5079="user",SUMIF($B:$B,$B5079,$U:$U),SUM($U:$U))))</f>
        <v>3.6524401956000001</v>
      </c>
      <c r="W5079" s="27">
        <f>V5079/J5079</f>
        <v>0.20291334420000001</v>
      </c>
    </row>
    <row r="5080" spans="1:23" x14ac:dyDescent="0.3">
      <c r="A5080" s="17" t="s">
        <v>14</v>
      </c>
      <c r="B5080" s="17" t="s">
        <v>277</v>
      </c>
      <c r="C5080" s="17" t="s">
        <v>279</v>
      </c>
      <c r="D5080" s="17" t="s">
        <v>9957</v>
      </c>
      <c r="E5080" s="17" t="s">
        <v>5469</v>
      </c>
      <c r="F5080" s="18">
        <v>0.25</v>
      </c>
      <c r="G5080" s="36">
        <v>0</v>
      </c>
      <c r="H5080" s="37">
        <v>1.4753000000000001</v>
      </c>
      <c r="I5080" s="37">
        <v>0.16320000000000001</v>
      </c>
      <c r="J5080" s="19">
        <v>18</v>
      </c>
      <c r="K5080" s="19">
        <v>4</v>
      </c>
      <c r="L5080" s="18">
        <v>0.1106</v>
      </c>
      <c r="M5080" s="20">
        <v>3.75658643</v>
      </c>
      <c r="N5080" s="21">
        <v>3</v>
      </c>
      <c r="O5080" s="22" t="s">
        <v>12</v>
      </c>
      <c r="P5080" s="22">
        <v>0.20140264220000001</v>
      </c>
      <c r="Q5080" s="22">
        <v>0.20140264218644399</v>
      </c>
      <c r="R5080" s="43"/>
      <c r="S5080" s="42" t="str">
        <f>IF(R5080="","",MAX(R5080,Q5080))</f>
        <v/>
      </c>
      <c r="T5080" s="27">
        <f>IF(A5080="placement",MIN(P5080,IF(S5080="",Q5080,S5080)),"")</f>
        <v>0.20140264218644399</v>
      </c>
      <c r="U5080" s="20">
        <f>IF($A5080="placement",T5080*J5080,"")</f>
        <v>3.6252475593559916</v>
      </c>
      <c r="V5080" s="19">
        <f>IF($A5080="placement",U5080,IF($A5080="site",SUMIF($C:$C,$C5080,$U:$U),IF($A5080="user",SUMIF($B:$B,$B5080,$U:$U),SUM($U:$U))))</f>
        <v>3.6252475593559916</v>
      </c>
      <c r="W5080" s="18">
        <f>V5080/J5080</f>
        <v>0.20140264218644399</v>
      </c>
    </row>
    <row r="5081" spans="1:23" x14ac:dyDescent="0.3">
      <c r="A5081" s="23" t="s">
        <v>14</v>
      </c>
      <c r="B5081" s="23" t="s">
        <v>4348</v>
      </c>
      <c r="C5081" s="23" t="s">
        <v>4350</v>
      </c>
      <c r="D5081" s="23" t="s">
        <v>4357</v>
      </c>
      <c r="E5081" s="23" t="s">
        <v>4349</v>
      </c>
      <c r="F5081" s="27">
        <v>0.2</v>
      </c>
      <c r="G5081" s="24">
        <v>0</v>
      </c>
      <c r="H5081" s="25">
        <v>5.2778999999999998</v>
      </c>
      <c r="I5081" s="25">
        <v>1.3321000000000001</v>
      </c>
      <c r="J5081" s="26">
        <v>18</v>
      </c>
      <c r="K5081" s="26">
        <v>4</v>
      </c>
      <c r="L5081" s="27">
        <v>0.25240000000000001</v>
      </c>
      <c r="M5081" s="28">
        <v>0.45934365999999999</v>
      </c>
      <c r="N5081" s="29">
        <v>0.15</v>
      </c>
      <c r="O5081" s="31" t="s">
        <v>42</v>
      </c>
      <c r="P5081" s="31">
        <v>0.6734471125</v>
      </c>
      <c r="Q5081" s="31">
        <v>0.2</v>
      </c>
      <c r="R5081" s="42"/>
      <c r="S5081" s="42" t="str">
        <f>IF(R5081="","",MAX(R5081,Q5081))</f>
        <v/>
      </c>
      <c r="T5081" s="27">
        <f>IF(A5081="placement",MIN(P5081,IF(S5081="",Q5081,S5081)),"")</f>
        <v>0.2</v>
      </c>
      <c r="U5081" s="28">
        <f>IF($A5081="placement",T5081*J5081,"")</f>
        <v>3.6</v>
      </c>
      <c r="V5081" s="26">
        <f>IF($A5081="placement",U5081,IF($A5081="site",SUMIF($C:$C,$C5081,$U:$U),IF($A5081="user",SUMIF($B:$B,$B5081,$U:$U),SUM($U:$U))))</f>
        <v>3.6</v>
      </c>
      <c r="W5081" s="27">
        <f>V5081/J5081</f>
        <v>0.2</v>
      </c>
    </row>
    <row r="5082" spans="1:23" x14ac:dyDescent="0.3">
      <c r="A5082" s="23" t="s">
        <v>14</v>
      </c>
      <c r="B5082" s="23" t="s">
        <v>9148</v>
      </c>
      <c r="C5082" s="23" t="s">
        <v>9149</v>
      </c>
      <c r="D5082" s="23" t="s">
        <v>9150</v>
      </c>
      <c r="E5082" s="23" t="s">
        <v>9151</v>
      </c>
      <c r="F5082" s="27">
        <v>0.2</v>
      </c>
      <c r="G5082" s="24">
        <v>0</v>
      </c>
      <c r="H5082" s="25">
        <v>2.2429000000000001</v>
      </c>
      <c r="I5082" s="25">
        <v>0.84050000000000002</v>
      </c>
      <c r="J5082" s="26">
        <v>18</v>
      </c>
      <c r="K5082" s="26">
        <v>4</v>
      </c>
      <c r="L5082" s="27">
        <v>0.37469999999999998</v>
      </c>
      <c r="M5082" s="28">
        <v>0.70875328999999998</v>
      </c>
      <c r="N5082" s="29">
        <v>0.5</v>
      </c>
      <c r="O5082" s="31" t="s">
        <v>70</v>
      </c>
      <c r="P5082" s="31">
        <v>0.29453590569999999</v>
      </c>
      <c r="Q5082" s="31">
        <v>0.2</v>
      </c>
      <c r="R5082" s="42"/>
      <c r="S5082" s="42" t="str">
        <f>IF(R5082="","",MAX(R5082,Q5082))</f>
        <v/>
      </c>
      <c r="T5082" s="27">
        <f>IF(A5082="placement",MIN(P5082,IF(S5082="",Q5082,S5082)),"")</f>
        <v>0.2</v>
      </c>
      <c r="U5082" s="28">
        <f>IF($A5082="placement",T5082*J5082,"")</f>
        <v>3.6</v>
      </c>
      <c r="V5082" s="26">
        <f>IF($A5082="placement",U5082,IF($A5082="site",SUMIF($C:$C,$C5082,$U:$U),IF($A5082="user",SUMIF($B:$B,$B5082,$U:$U),SUM($U:$U))))</f>
        <v>3.6</v>
      </c>
      <c r="W5082" s="27">
        <f>V5082/J5082</f>
        <v>0.2</v>
      </c>
    </row>
    <row r="5083" spans="1:23" x14ac:dyDescent="0.3">
      <c r="A5083" s="11" t="s">
        <v>14</v>
      </c>
      <c r="B5083" s="11" t="s">
        <v>965</v>
      </c>
      <c r="C5083" s="11" t="s">
        <v>966</v>
      </c>
      <c r="D5083" s="11" t="s">
        <v>999</v>
      </c>
      <c r="E5083" s="11" t="s">
        <v>1000</v>
      </c>
      <c r="F5083" s="12">
        <v>0.25</v>
      </c>
      <c r="G5083" s="33">
        <v>0</v>
      </c>
      <c r="H5083" s="34">
        <v>4.3319999999999999</v>
      </c>
      <c r="I5083" s="34">
        <v>0.27579999999999999</v>
      </c>
      <c r="J5083" s="13">
        <v>18</v>
      </c>
      <c r="K5083" s="13">
        <v>4</v>
      </c>
      <c r="L5083" s="12">
        <v>6.3700000000000007E-2</v>
      </c>
      <c r="M5083" s="14">
        <v>2.1791504800000001</v>
      </c>
      <c r="N5083" s="15">
        <v>1.75</v>
      </c>
      <c r="O5083" s="16" t="s">
        <v>42</v>
      </c>
      <c r="P5083" s="16">
        <v>0.1969347612</v>
      </c>
      <c r="Q5083" s="16">
        <v>0.19693476116333999</v>
      </c>
      <c r="R5083" s="44"/>
      <c r="S5083" s="42" t="str">
        <f>IF(R5083="","",MAX(R5083,Q5083))</f>
        <v/>
      </c>
      <c r="T5083" s="27">
        <f>IF(A5083="placement",MIN(P5083,IF(S5083="",Q5083,S5083)),"")</f>
        <v>0.19693476116333999</v>
      </c>
      <c r="U5083" s="14">
        <f>IF($A5083="placement",T5083*J5083,"")</f>
        <v>3.5448257009401201</v>
      </c>
      <c r="V5083" s="13">
        <f>IF($A5083="placement",U5083,IF($A5083="site",SUMIF($C:$C,$C5083,$U:$U),IF($A5083="user",SUMIF($B:$B,$B5083,$U:$U),SUM($U:$U))))</f>
        <v>3.5448257009401201</v>
      </c>
      <c r="W5083" s="12">
        <f>V5083/J5083</f>
        <v>0.19693476116333999</v>
      </c>
    </row>
    <row r="5084" spans="1:23" x14ac:dyDescent="0.3">
      <c r="A5084" s="23" t="s">
        <v>14</v>
      </c>
      <c r="B5084" s="23" t="s">
        <v>3531</v>
      </c>
      <c r="C5084" s="23" t="s">
        <v>3532</v>
      </c>
      <c r="D5084" s="23" t="s">
        <v>3537</v>
      </c>
      <c r="E5084" s="23" t="s">
        <v>3538</v>
      </c>
      <c r="F5084" s="27">
        <v>0.33</v>
      </c>
      <c r="G5084" s="24">
        <v>0</v>
      </c>
      <c r="H5084" s="25">
        <v>6.1821000000000002</v>
      </c>
      <c r="I5084" s="25">
        <v>0.47570000000000001</v>
      </c>
      <c r="J5084" s="26">
        <v>18</v>
      </c>
      <c r="K5084" s="26">
        <v>3</v>
      </c>
      <c r="L5084" s="27">
        <v>7.6999999999999999E-2</v>
      </c>
      <c r="M5084" s="28">
        <v>1.2444594600000001</v>
      </c>
      <c r="N5084" s="29">
        <v>1</v>
      </c>
      <c r="O5084" s="31" t="s">
        <v>12</v>
      </c>
      <c r="P5084" s="31">
        <v>0.19643826689999999</v>
      </c>
      <c r="Q5084" s="31">
        <v>0.196438266912802</v>
      </c>
      <c r="R5084" s="42"/>
      <c r="S5084" s="42" t="str">
        <f>IF(R5084="","",MAX(R5084,Q5084))</f>
        <v/>
      </c>
      <c r="T5084" s="27">
        <f>IF(A5084="placement",MIN(P5084,IF(S5084="",Q5084,S5084)),"")</f>
        <v>0.19643826689999999</v>
      </c>
      <c r="U5084" s="28">
        <f>IF($A5084="placement",T5084*J5084,"")</f>
        <v>3.5358888041999998</v>
      </c>
      <c r="V5084" s="26">
        <f>IF($A5084="placement",U5084,IF($A5084="site",SUMIF($C:$C,$C5084,$U:$U),IF($A5084="user",SUMIF($B:$B,$B5084,$U:$U),SUM($U:$U))))</f>
        <v>3.5358888041999998</v>
      </c>
      <c r="W5084" s="27">
        <f>V5084/J5084</f>
        <v>0.19643826689999999</v>
      </c>
    </row>
    <row r="5085" spans="1:23" x14ac:dyDescent="0.3">
      <c r="A5085" s="23" t="s">
        <v>14</v>
      </c>
      <c r="B5085" s="23" t="s">
        <v>4199</v>
      </c>
      <c r="C5085" s="23" t="s">
        <v>4201</v>
      </c>
      <c r="D5085" s="23" t="s">
        <v>4228</v>
      </c>
      <c r="E5085" s="23" t="s">
        <v>4229</v>
      </c>
      <c r="F5085" s="27">
        <v>0.33</v>
      </c>
      <c r="G5085" s="24">
        <v>0</v>
      </c>
      <c r="H5085" s="25">
        <v>7.9196999999999997</v>
      </c>
      <c r="I5085" s="25">
        <v>0.99309999999999998</v>
      </c>
      <c r="J5085" s="26">
        <v>18</v>
      </c>
      <c r="K5085" s="26">
        <v>4</v>
      </c>
      <c r="L5085" s="27">
        <v>0.12540000000000001</v>
      </c>
      <c r="M5085" s="28">
        <v>0.61636939000000002</v>
      </c>
      <c r="N5085" s="29">
        <v>0.5</v>
      </c>
      <c r="O5085" s="31" t="s">
        <v>12</v>
      </c>
      <c r="P5085" s="31">
        <v>0.18879813300000001</v>
      </c>
      <c r="Q5085" s="31">
        <v>0.18879813302216999</v>
      </c>
      <c r="R5085" s="42"/>
      <c r="S5085" s="42" t="str">
        <f>IF(R5085="","",MAX(R5085,Q5085))</f>
        <v/>
      </c>
      <c r="T5085" s="27">
        <f>IF(A5085="placement",MIN(P5085,IF(S5085="",Q5085,S5085)),"")</f>
        <v>0.18879813300000001</v>
      </c>
      <c r="U5085" s="28">
        <f>IF($A5085="placement",T5085*J5085,"")</f>
        <v>3.398366394</v>
      </c>
      <c r="V5085" s="26">
        <f>IF($A5085="placement",U5085,IF($A5085="site",SUMIF($C:$C,$C5085,$U:$U),IF($A5085="user",SUMIF($B:$B,$B5085,$U:$U),SUM($U:$U))))</f>
        <v>3.398366394</v>
      </c>
      <c r="W5085" s="27">
        <f>V5085/J5085</f>
        <v>0.18879813300000001</v>
      </c>
    </row>
    <row r="5086" spans="1:23" x14ac:dyDescent="0.3">
      <c r="A5086" s="23" t="s">
        <v>14</v>
      </c>
      <c r="B5086" s="23" t="s">
        <v>3531</v>
      </c>
      <c r="C5086" s="23" t="s">
        <v>3532</v>
      </c>
      <c r="D5086" s="23" t="s">
        <v>3541</v>
      </c>
      <c r="E5086" s="23" t="s">
        <v>3542</v>
      </c>
      <c r="F5086" s="27">
        <v>0.33</v>
      </c>
      <c r="G5086" s="24">
        <v>0</v>
      </c>
      <c r="H5086" s="25">
        <v>7.1300999999999997</v>
      </c>
      <c r="I5086" s="25">
        <v>0.49909999999999999</v>
      </c>
      <c r="J5086" s="26">
        <v>18</v>
      </c>
      <c r="K5086" s="26">
        <v>3</v>
      </c>
      <c r="L5086" s="27">
        <v>7.0000000000000007E-2</v>
      </c>
      <c r="M5086" s="28">
        <v>1.20243309</v>
      </c>
      <c r="N5086" s="29">
        <v>1</v>
      </c>
      <c r="O5086" s="31" t="s">
        <v>12</v>
      </c>
      <c r="P5086" s="31">
        <v>0.1683528936</v>
      </c>
      <c r="Q5086" s="31">
        <v>0.16835289356535801</v>
      </c>
      <c r="R5086" s="42">
        <v>0.28000000000000003</v>
      </c>
      <c r="S5086" s="42">
        <f>IF(R5086="","",MAX(R5086,Q5086))</f>
        <v>0.28000000000000003</v>
      </c>
      <c r="T5086" s="27">
        <f>IF(A5086="placement",MIN(P5086,IF(S5086="",Q5086,S5086)),"")</f>
        <v>0.1683528936</v>
      </c>
      <c r="U5086" s="28">
        <f>IF($A5086="placement",T5086*J5086,"")</f>
        <v>3.0303520848000001</v>
      </c>
      <c r="V5086" s="26">
        <f>IF($A5086="placement",U5086,IF($A5086="site",SUMIF($C:$C,$C5086,$U:$U),IF($A5086="user",SUMIF($B:$B,$B5086,$U:$U),SUM($U:$U))))</f>
        <v>3.0303520848000001</v>
      </c>
      <c r="W5086" s="27">
        <f>V5086/J5086</f>
        <v>0.1683528936</v>
      </c>
    </row>
    <row r="5087" spans="1:23" x14ac:dyDescent="0.3">
      <c r="A5087" s="23" t="s">
        <v>14</v>
      </c>
      <c r="B5087" s="23" t="s">
        <v>1708</v>
      </c>
      <c r="C5087" s="23" t="s">
        <v>1709</v>
      </c>
      <c r="D5087" s="23" t="s">
        <v>1712</v>
      </c>
      <c r="E5087" s="23" t="s">
        <v>1713</v>
      </c>
      <c r="F5087" s="27">
        <v>0.15</v>
      </c>
      <c r="G5087" s="24">
        <v>0</v>
      </c>
      <c r="H5087" s="25">
        <v>1.1278999999999999</v>
      </c>
      <c r="I5087" s="25">
        <v>0.30299999999999999</v>
      </c>
      <c r="J5087" s="26">
        <v>18</v>
      </c>
      <c r="K5087" s="26">
        <v>3</v>
      </c>
      <c r="L5087" s="27">
        <v>0.26869999999999999</v>
      </c>
      <c r="M5087" s="28">
        <v>2.0100660100000001</v>
      </c>
      <c r="N5087" s="29">
        <v>1.55</v>
      </c>
      <c r="O5087" s="31" t="s">
        <v>42</v>
      </c>
      <c r="P5087" s="31">
        <v>0.22888104419999999</v>
      </c>
      <c r="Q5087" s="31">
        <v>0.15</v>
      </c>
      <c r="R5087" s="42"/>
      <c r="S5087" s="42" t="str">
        <f>IF(R5087="","",MAX(R5087,Q5087))</f>
        <v/>
      </c>
      <c r="T5087" s="27">
        <f>IF(A5087="placement",MIN(P5087,IF(S5087="",Q5087,S5087)),"")</f>
        <v>0.15</v>
      </c>
      <c r="U5087" s="28">
        <f>IF($A5087="placement",T5087*J5087,"")</f>
        <v>2.6999999999999997</v>
      </c>
      <c r="V5087" s="26">
        <f>IF($A5087="placement",U5087,IF($A5087="site",SUMIF($C:$C,$C5087,$U:$U),IF($A5087="user",SUMIF($B:$B,$B5087,$U:$U),SUM($U:$U))))</f>
        <v>2.6999999999999997</v>
      </c>
      <c r="W5087" s="27">
        <f>V5087/J5087</f>
        <v>0.15</v>
      </c>
    </row>
    <row r="5088" spans="1:23" x14ac:dyDescent="0.3">
      <c r="A5088" s="23" t="s">
        <v>14</v>
      </c>
      <c r="B5088" s="23" t="s">
        <v>2294</v>
      </c>
      <c r="C5088" s="23" t="s">
        <v>2295</v>
      </c>
      <c r="D5088" s="23" t="s">
        <v>2336</v>
      </c>
      <c r="E5088" s="23" t="s">
        <v>2337</v>
      </c>
      <c r="F5088" s="27">
        <v>0.15</v>
      </c>
      <c r="G5088" s="24">
        <v>0</v>
      </c>
      <c r="H5088" s="25">
        <v>5.0853000000000002</v>
      </c>
      <c r="I5088" s="25">
        <v>0.37440000000000001</v>
      </c>
      <c r="J5088" s="26">
        <v>18</v>
      </c>
      <c r="K5088" s="26">
        <v>3</v>
      </c>
      <c r="L5088" s="27">
        <v>7.3599999999999999E-2</v>
      </c>
      <c r="M5088" s="28">
        <v>1.5607708499999999</v>
      </c>
      <c r="N5088" s="29">
        <v>1.2</v>
      </c>
      <c r="O5088" s="31" t="s">
        <v>42</v>
      </c>
      <c r="P5088" s="31">
        <v>0.2311491443</v>
      </c>
      <c r="Q5088" s="31">
        <v>0.15</v>
      </c>
      <c r="R5088" s="42"/>
      <c r="S5088" s="42" t="str">
        <f>IF(R5088="","",MAX(R5088,Q5088))</f>
        <v/>
      </c>
      <c r="T5088" s="27">
        <f>IF(A5088="placement",MIN(P5088,IF(S5088="",Q5088,S5088)),"")</f>
        <v>0.15</v>
      </c>
      <c r="U5088" s="28">
        <f>IF($A5088="placement",T5088*J5088,"")</f>
        <v>2.6999999999999997</v>
      </c>
      <c r="V5088" s="26">
        <f>IF($A5088="placement",U5088,IF($A5088="site",SUMIF($C:$C,$C5088,$U:$U),IF($A5088="user",SUMIF($B:$B,$B5088,$U:$U),SUM($U:$U))))</f>
        <v>2.6999999999999997</v>
      </c>
      <c r="W5088" s="27">
        <f>V5088/J5088</f>
        <v>0.15</v>
      </c>
    </row>
    <row r="5089" spans="1:23" x14ac:dyDescent="0.3">
      <c r="A5089" s="23" t="s">
        <v>14</v>
      </c>
      <c r="B5089" s="23" t="s">
        <v>5021</v>
      </c>
      <c r="C5089" s="23" t="s">
        <v>5023</v>
      </c>
      <c r="D5089" s="23" t="s">
        <v>5094</v>
      </c>
      <c r="E5089" s="23" t="s">
        <v>5095</v>
      </c>
      <c r="F5089" s="27">
        <v>0.15</v>
      </c>
      <c r="G5089" s="24">
        <v>1</v>
      </c>
      <c r="H5089" s="25">
        <v>58.435699999999997</v>
      </c>
      <c r="I5089" s="25">
        <v>1.5394000000000001</v>
      </c>
      <c r="J5089" s="26">
        <v>18</v>
      </c>
      <c r="K5089" s="26">
        <v>3</v>
      </c>
      <c r="L5089" s="27">
        <v>2.63E-2</v>
      </c>
      <c r="M5089" s="28">
        <v>0.38650705000000002</v>
      </c>
      <c r="N5089" s="29">
        <v>0.25</v>
      </c>
      <c r="O5089" s="31" t="s">
        <v>42</v>
      </c>
      <c r="P5089" s="31">
        <v>0.35318127249999998</v>
      </c>
      <c r="Q5089" s="31">
        <v>0.15</v>
      </c>
      <c r="R5089" s="42"/>
      <c r="S5089" s="42" t="str">
        <f>IF(R5089="","",MAX(R5089,Q5089))</f>
        <v/>
      </c>
      <c r="T5089" s="27">
        <f>IF(A5089="placement",MIN(P5089,IF(S5089="",Q5089,S5089)),"")</f>
        <v>0.15</v>
      </c>
      <c r="U5089" s="28">
        <f>IF($A5089="placement",T5089*J5089,"")</f>
        <v>2.6999999999999997</v>
      </c>
      <c r="V5089" s="26">
        <f>IF($A5089="placement",U5089,IF($A5089="site",SUMIF($C:$C,$C5089,$U:$U),IF($A5089="user",SUMIF($B:$B,$B5089,$U:$U),SUM($U:$U))))</f>
        <v>2.6999999999999997</v>
      </c>
      <c r="W5089" s="27">
        <f>V5089/J5089</f>
        <v>0.15</v>
      </c>
    </row>
    <row r="5090" spans="1:23" x14ac:dyDescent="0.3">
      <c r="A5090" s="17" t="s">
        <v>14</v>
      </c>
      <c r="B5090" s="17" t="s">
        <v>8133</v>
      </c>
      <c r="C5090" s="17" t="s">
        <v>8135</v>
      </c>
      <c r="D5090" s="17" t="s">
        <v>8138</v>
      </c>
      <c r="E5090" s="17" t="s">
        <v>8139</v>
      </c>
      <c r="F5090" s="18">
        <v>0.15</v>
      </c>
      <c r="G5090" s="36">
        <v>0</v>
      </c>
      <c r="H5090" s="37">
        <v>16.150099999999998</v>
      </c>
      <c r="I5090" s="37">
        <v>2.3020999999999998</v>
      </c>
      <c r="J5090" s="19">
        <v>18</v>
      </c>
      <c r="K5090" s="19">
        <v>3</v>
      </c>
      <c r="L5090" s="18">
        <v>0.14249999999999999</v>
      </c>
      <c r="M5090" s="20">
        <v>0.25467266999999999</v>
      </c>
      <c r="N5090" s="21">
        <v>7.0000000000000007E-2</v>
      </c>
      <c r="O5090" s="22" t="s">
        <v>70</v>
      </c>
      <c r="P5090" s="22">
        <v>0.72513736429999998</v>
      </c>
      <c r="Q5090" s="22">
        <v>0.15</v>
      </c>
      <c r="R5090" s="43"/>
      <c r="S5090" s="42" t="str">
        <f>IF(R5090="","",MAX(R5090,Q5090))</f>
        <v/>
      </c>
      <c r="T5090" s="27">
        <f>IF(A5090="placement",MIN(P5090,IF(S5090="",Q5090,S5090)),"")</f>
        <v>0.15</v>
      </c>
      <c r="U5090" s="20">
        <f>IF($A5090="placement",T5090*J5090,"")</f>
        <v>2.6999999999999997</v>
      </c>
      <c r="V5090" s="19">
        <f>IF($A5090="placement",U5090,IF($A5090="site",SUMIF($C:$C,$C5090,$U:$U),IF($A5090="user",SUMIF($B:$B,$B5090,$U:$U),SUM($U:$U))))</f>
        <v>2.6999999999999997</v>
      </c>
      <c r="W5090" s="18">
        <f>V5090/J5090</f>
        <v>0.15</v>
      </c>
    </row>
    <row r="5091" spans="1:23" x14ac:dyDescent="0.3">
      <c r="A5091" s="23" t="s">
        <v>14</v>
      </c>
      <c r="B5091" s="23" t="s">
        <v>8483</v>
      </c>
      <c r="C5091" s="23" t="s">
        <v>8484</v>
      </c>
      <c r="D5091" s="32" t="s">
        <v>11108</v>
      </c>
      <c r="E5091" s="23" t="s">
        <v>11109</v>
      </c>
      <c r="F5091" s="27">
        <v>0.1</v>
      </c>
      <c r="G5091" s="24">
        <v>0</v>
      </c>
      <c r="H5091" s="25">
        <v>9.2344000000000008</v>
      </c>
      <c r="I5091" s="25">
        <v>0.68799999999999994</v>
      </c>
      <c r="J5091" s="26">
        <v>18</v>
      </c>
      <c r="K5091" s="26">
        <v>2</v>
      </c>
      <c r="L5091" s="27">
        <v>7.4499999999999997E-2</v>
      </c>
      <c r="M5091" s="28">
        <v>0.85707018000000001</v>
      </c>
      <c r="N5091" s="29">
        <v>0.4</v>
      </c>
      <c r="O5091" s="31" t="s">
        <v>42</v>
      </c>
      <c r="P5091" s="31">
        <v>0.53329376279999996</v>
      </c>
      <c r="Q5091" s="31">
        <v>0.1</v>
      </c>
      <c r="R5091" s="42"/>
      <c r="S5091" s="42" t="str">
        <f>IF(R5091="","",MAX(R5091,Q5091))</f>
        <v/>
      </c>
      <c r="T5091" s="27">
        <f>IF(A5091="placement",MIN(P5091,IF(S5091="",Q5091,S5091)),"")</f>
        <v>0.1</v>
      </c>
      <c r="U5091" s="28">
        <f>IF($A5091="placement",T5091*J5091,"")</f>
        <v>1.8</v>
      </c>
      <c r="V5091" s="26">
        <f>IF($A5091="placement",U5091,IF($A5091="site",SUMIF($C:$C,$C5091,$U:$U),IF($A5091="user",SUMIF($B:$B,$B5091,$U:$U),SUM($U:$U))))</f>
        <v>1.8</v>
      </c>
      <c r="W5091" s="27">
        <f>V5091/J5091</f>
        <v>0.1</v>
      </c>
    </row>
    <row r="5092" spans="1:23" x14ac:dyDescent="0.3">
      <c r="A5092" s="23" t="s">
        <v>14</v>
      </c>
      <c r="B5092" s="23" t="s">
        <v>5211</v>
      </c>
      <c r="C5092" s="23" t="s">
        <v>5213</v>
      </c>
      <c r="D5092" s="23" t="s">
        <v>5361</v>
      </c>
      <c r="E5092" s="23" t="s">
        <v>5362</v>
      </c>
      <c r="F5092" s="27">
        <v>0.05</v>
      </c>
      <c r="G5092" s="24">
        <v>0</v>
      </c>
      <c r="H5092" s="25">
        <v>2.0152000000000001</v>
      </c>
      <c r="I5092" s="25">
        <v>0.6321</v>
      </c>
      <c r="J5092" s="26">
        <v>18</v>
      </c>
      <c r="K5092" s="26">
        <v>1</v>
      </c>
      <c r="L5092" s="27">
        <v>0.31359999999999999</v>
      </c>
      <c r="M5092" s="28">
        <v>0.96069612000000004</v>
      </c>
      <c r="N5092" s="29">
        <v>0.8</v>
      </c>
      <c r="O5092" s="31" t="s">
        <v>70</v>
      </c>
      <c r="P5092" s="31">
        <v>0.16727050299999999</v>
      </c>
      <c r="Q5092" s="31">
        <v>0.05</v>
      </c>
      <c r="R5092" s="42"/>
      <c r="S5092" s="42" t="str">
        <f>IF(R5092="","",MAX(R5092,Q5092))</f>
        <v/>
      </c>
      <c r="T5092" s="27">
        <f>IF(A5092="placement",MIN(P5092,IF(S5092="",Q5092,S5092)),"")</f>
        <v>0.05</v>
      </c>
      <c r="U5092" s="28">
        <f>IF($A5092="placement",T5092*J5092,"")</f>
        <v>0.9</v>
      </c>
      <c r="V5092" s="26">
        <f>IF($A5092="placement",U5092,IF($A5092="site",SUMIF($C:$C,$C5092,$U:$U),IF($A5092="user",SUMIF($B:$B,$B5092,$U:$U),SUM($U:$U))))</f>
        <v>0.9</v>
      </c>
      <c r="W5092" s="27">
        <f>V5092/J5092</f>
        <v>0.05</v>
      </c>
    </row>
    <row r="5093" spans="1:23" x14ac:dyDescent="0.3">
      <c r="A5093" s="23" t="s">
        <v>14</v>
      </c>
      <c r="B5093" s="23" t="s">
        <v>4652</v>
      </c>
      <c r="C5093" s="23" t="s">
        <v>4653</v>
      </c>
      <c r="D5093" s="32" t="s">
        <v>4680</v>
      </c>
      <c r="E5093" s="23" t="s">
        <v>4681</v>
      </c>
      <c r="F5093" s="27">
        <v>0.35</v>
      </c>
      <c r="G5093" s="24">
        <v>1</v>
      </c>
      <c r="H5093" s="25">
        <v>92.131399999999999</v>
      </c>
      <c r="I5093" s="25">
        <v>7.0544000000000002</v>
      </c>
      <c r="J5093" s="26">
        <v>17</v>
      </c>
      <c r="K5093" s="26">
        <v>6</v>
      </c>
      <c r="L5093" s="27">
        <v>7.6600000000000001E-2</v>
      </c>
      <c r="M5093" s="28">
        <v>7.802191E-2</v>
      </c>
      <c r="N5093" s="29">
        <v>0.01</v>
      </c>
      <c r="O5093" s="31" t="s">
        <v>42</v>
      </c>
      <c r="P5093" s="31">
        <v>0.87183087619999999</v>
      </c>
      <c r="Q5093" s="31">
        <v>0.35</v>
      </c>
      <c r="R5093" s="42"/>
      <c r="S5093" s="42" t="str">
        <f>IF(R5093="","",MAX(R5093,Q5093))</f>
        <v/>
      </c>
      <c r="T5093" s="27">
        <f>IF(A5093="placement",MIN(P5093,IF(S5093="",Q5093,S5093)),"")</f>
        <v>0.35</v>
      </c>
      <c r="U5093" s="28">
        <f>IF($A5093="placement",T5093*J5093,"")</f>
        <v>5.9499999999999993</v>
      </c>
      <c r="V5093" s="26">
        <f>IF($A5093="placement",U5093,IF($A5093="site",SUMIF($C:$C,$C5093,$U:$U),IF($A5093="user",SUMIF($B:$B,$B5093,$U:$U),SUM($U:$U))))</f>
        <v>5.9499999999999993</v>
      </c>
      <c r="W5093" s="27">
        <f>V5093/J5093</f>
        <v>0.35</v>
      </c>
    </row>
    <row r="5094" spans="1:23" x14ac:dyDescent="0.3">
      <c r="A5094" s="23" t="s">
        <v>14</v>
      </c>
      <c r="B5094" s="23" t="s">
        <v>3704</v>
      </c>
      <c r="C5094" s="23" t="s">
        <v>3705</v>
      </c>
      <c r="D5094" s="23" t="s">
        <v>3712</v>
      </c>
      <c r="E5094" s="23" t="s">
        <v>3713</v>
      </c>
      <c r="F5094" s="27">
        <v>0.33</v>
      </c>
      <c r="G5094" s="24">
        <v>0</v>
      </c>
      <c r="H5094" s="25">
        <v>6.1257999999999999</v>
      </c>
      <c r="I5094" s="25">
        <v>1.6404000000000001</v>
      </c>
      <c r="J5094" s="26">
        <v>17</v>
      </c>
      <c r="K5094" s="26">
        <v>5</v>
      </c>
      <c r="L5094" s="27">
        <v>0.26779999999999998</v>
      </c>
      <c r="M5094" s="28">
        <v>0.33571366000000002</v>
      </c>
      <c r="N5094" s="29">
        <v>0.15</v>
      </c>
      <c r="O5094" s="31" t="s">
        <v>12</v>
      </c>
      <c r="P5094" s="31">
        <v>0.55319066149999996</v>
      </c>
      <c r="Q5094" s="31">
        <v>0.33</v>
      </c>
      <c r="R5094" s="42"/>
      <c r="S5094" s="42" t="str">
        <f>IF(R5094="","",MAX(R5094,Q5094))</f>
        <v/>
      </c>
      <c r="T5094" s="27">
        <f>IF(A5094="placement",MIN(P5094,IF(S5094="",Q5094,S5094)),"")</f>
        <v>0.33</v>
      </c>
      <c r="U5094" s="28">
        <f>IF($A5094="placement",T5094*J5094,"")</f>
        <v>5.61</v>
      </c>
      <c r="V5094" s="26">
        <f>IF($A5094="placement",U5094,IF($A5094="site",SUMIF($C:$C,$C5094,$U:$U),IF($A5094="user",SUMIF($B:$B,$B5094,$U:$U),SUM($U:$U))))</f>
        <v>5.61</v>
      </c>
      <c r="W5094" s="27">
        <f>V5094/J5094</f>
        <v>0.33</v>
      </c>
    </row>
    <row r="5095" spans="1:23" x14ac:dyDescent="0.3">
      <c r="A5095" s="11" t="s">
        <v>14</v>
      </c>
      <c r="B5095" s="11" t="s">
        <v>5548</v>
      </c>
      <c r="C5095" s="11" t="s">
        <v>5549</v>
      </c>
      <c r="D5095" s="11" t="s">
        <v>5554</v>
      </c>
      <c r="E5095" s="11" t="s">
        <v>5555</v>
      </c>
      <c r="F5095" s="12">
        <v>0.33</v>
      </c>
      <c r="G5095" s="33">
        <v>0</v>
      </c>
      <c r="H5095" s="34">
        <v>3.6661000000000001</v>
      </c>
      <c r="I5095" s="34">
        <v>0.65159999999999996</v>
      </c>
      <c r="J5095" s="13">
        <v>17</v>
      </c>
      <c r="K5095" s="13">
        <v>6</v>
      </c>
      <c r="L5095" s="12">
        <v>0.1777</v>
      </c>
      <c r="M5095" s="14">
        <v>0.88856610000000003</v>
      </c>
      <c r="N5095" s="15">
        <v>0.5</v>
      </c>
      <c r="O5095" s="16" t="s">
        <v>12</v>
      </c>
      <c r="P5095" s="16">
        <v>0.43729566339999998</v>
      </c>
      <c r="Q5095" s="16">
        <v>0.33</v>
      </c>
      <c r="R5095" s="44"/>
      <c r="S5095" s="42" t="str">
        <f>IF(R5095="","",MAX(R5095,Q5095))</f>
        <v/>
      </c>
      <c r="T5095" s="27">
        <f>IF(A5095="placement",MIN(P5095,IF(S5095="",Q5095,S5095)),"")</f>
        <v>0.33</v>
      </c>
      <c r="U5095" s="14">
        <f>IF($A5095="placement",T5095*J5095,"")</f>
        <v>5.61</v>
      </c>
      <c r="V5095" s="13">
        <f>IF($A5095="placement",U5095,IF($A5095="site",SUMIF($C:$C,$C5095,$U:$U),IF($A5095="user",SUMIF($B:$B,$B5095,$U:$U),SUM($U:$U))))</f>
        <v>5.61</v>
      </c>
      <c r="W5095" s="12">
        <f>V5095/J5095</f>
        <v>0.33</v>
      </c>
    </row>
    <row r="5096" spans="1:23" x14ac:dyDescent="0.3">
      <c r="A5096" s="23" t="s">
        <v>14</v>
      </c>
      <c r="B5096" s="23" t="s">
        <v>4358</v>
      </c>
      <c r="C5096" s="23" t="s">
        <v>4359</v>
      </c>
      <c r="D5096" s="23" t="s">
        <v>10885</v>
      </c>
      <c r="E5096" s="23" t="s">
        <v>10886</v>
      </c>
      <c r="F5096" s="27">
        <v>0.33</v>
      </c>
      <c r="G5096" s="24">
        <v>0</v>
      </c>
      <c r="H5096" s="25">
        <v>7.0693999999999999</v>
      </c>
      <c r="I5096" s="25">
        <v>1.2494000000000001</v>
      </c>
      <c r="J5096" s="26">
        <v>17</v>
      </c>
      <c r="K5096" s="26">
        <v>6</v>
      </c>
      <c r="L5096" s="27">
        <v>0.1767</v>
      </c>
      <c r="M5096" s="28">
        <v>0.45447061999999999</v>
      </c>
      <c r="N5096" s="29">
        <v>0.2</v>
      </c>
      <c r="O5096" s="31" t="s">
        <v>12</v>
      </c>
      <c r="P5096" s="31">
        <v>0.55992754349999996</v>
      </c>
      <c r="Q5096" s="31">
        <v>0.32999999999999902</v>
      </c>
      <c r="R5096" s="42"/>
      <c r="S5096" s="42" t="str">
        <f>IF(R5096="","",MAX(R5096,Q5096))</f>
        <v/>
      </c>
      <c r="T5096" s="27">
        <f>IF(A5096="placement",MIN(P5096,IF(S5096="",Q5096,S5096)),"")</f>
        <v>0.32999999999999902</v>
      </c>
      <c r="U5096" s="28">
        <f>IF($A5096="placement",T5096*J5096,"")</f>
        <v>5.6099999999999834</v>
      </c>
      <c r="V5096" s="26">
        <f>IF($A5096="placement",U5096,IF($A5096="site",SUMIF($C:$C,$C5096,$U:$U),IF($A5096="user",SUMIF($B:$B,$B5096,$U:$U),SUM($U:$U))))</f>
        <v>5.6099999999999834</v>
      </c>
      <c r="W5096" s="27">
        <f>V5096/J5096</f>
        <v>0.32999999999999902</v>
      </c>
    </row>
    <row r="5097" spans="1:23" x14ac:dyDescent="0.3">
      <c r="A5097" s="23" t="s">
        <v>14</v>
      </c>
      <c r="B5097" s="23" t="s">
        <v>4406</v>
      </c>
      <c r="C5097" s="23" t="s">
        <v>4408</v>
      </c>
      <c r="D5097" s="23" t="s">
        <v>4413</v>
      </c>
      <c r="E5097" s="23" t="s">
        <v>4414</v>
      </c>
      <c r="F5097" s="27">
        <v>0.33</v>
      </c>
      <c r="G5097" s="24">
        <v>0</v>
      </c>
      <c r="H5097" s="25">
        <v>9.2841000000000005</v>
      </c>
      <c r="I5097" s="25">
        <v>1.1493</v>
      </c>
      <c r="J5097" s="26">
        <v>17</v>
      </c>
      <c r="K5097" s="26">
        <v>6</v>
      </c>
      <c r="L5097" s="27">
        <v>0.12379999999999999</v>
      </c>
      <c r="M5097" s="28">
        <v>0.49655686999999998</v>
      </c>
      <c r="N5097" s="29">
        <v>0.25</v>
      </c>
      <c r="O5097" s="31" t="s">
        <v>12</v>
      </c>
      <c r="P5097" s="31">
        <v>0.49653299290000003</v>
      </c>
      <c r="Q5097" s="31">
        <v>0.32999999999999902</v>
      </c>
      <c r="R5097" s="42"/>
      <c r="S5097" s="42" t="str">
        <f>IF(R5097="","",MAX(R5097,Q5097))</f>
        <v/>
      </c>
      <c r="T5097" s="27">
        <f>IF(A5097="placement",MIN(P5097,IF(S5097="",Q5097,S5097)),"")</f>
        <v>0.32999999999999902</v>
      </c>
      <c r="U5097" s="28">
        <f>IF($A5097="placement",T5097*J5097,"")</f>
        <v>5.6099999999999834</v>
      </c>
      <c r="V5097" s="26">
        <f>IF($A5097="placement",U5097,IF($A5097="site",SUMIF($C:$C,$C5097,$U:$U),IF($A5097="user",SUMIF($B:$B,$B5097,$U:$U),SUM($U:$U))))</f>
        <v>5.6099999999999834</v>
      </c>
      <c r="W5097" s="27">
        <f>V5097/J5097</f>
        <v>0.32999999999999902</v>
      </c>
    </row>
    <row r="5098" spans="1:23" x14ac:dyDescent="0.3">
      <c r="A5098" s="23" t="s">
        <v>14</v>
      </c>
      <c r="B5098" s="23" t="s">
        <v>8927</v>
      </c>
      <c r="C5098" s="23" t="s">
        <v>8928</v>
      </c>
      <c r="D5098" s="23" t="s">
        <v>8930</v>
      </c>
      <c r="E5098" s="23" t="s">
        <v>8931</v>
      </c>
      <c r="F5098" s="27">
        <v>0.33</v>
      </c>
      <c r="G5098" s="24">
        <v>0</v>
      </c>
      <c r="H5098" s="25">
        <v>33.6877</v>
      </c>
      <c r="I5098" s="25">
        <v>2.0901999999999998</v>
      </c>
      <c r="J5098" s="26">
        <v>17</v>
      </c>
      <c r="K5098" s="26">
        <v>6</v>
      </c>
      <c r="L5098" s="27">
        <v>6.2E-2</v>
      </c>
      <c r="M5098" s="28">
        <v>0.27418583000000002</v>
      </c>
      <c r="N5098" s="29">
        <v>0.03</v>
      </c>
      <c r="O5098" s="31" t="s">
        <v>12</v>
      </c>
      <c r="P5098" s="31">
        <v>0.8905851561</v>
      </c>
      <c r="Q5098" s="31">
        <v>0.32999999999999902</v>
      </c>
      <c r="R5098" s="42"/>
      <c r="S5098" s="42" t="str">
        <f>IF(R5098="","",MAX(R5098,Q5098))</f>
        <v/>
      </c>
      <c r="T5098" s="27">
        <f>IF(A5098="placement",MIN(P5098,IF(S5098="",Q5098,S5098)),"")</f>
        <v>0.32999999999999902</v>
      </c>
      <c r="U5098" s="28">
        <f>IF($A5098="placement",T5098*J5098,"")</f>
        <v>5.6099999999999834</v>
      </c>
      <c r="V5098" s="26">
        <f>IF($A5098="placement",U5098,IF($A5098="site",SUMIF($C:$C,$C5098,$U:$U),IF($A5098="user",SUMIF($B:$B,$B5098,$U:$U),SUM($U:$U))))</f>
        <v>5.6099999999999834</v>
      </c>
      <c r="W5098" s="27">
        <f>V5098/J5098</f>
        <v>0.32999999999999902</v>
      </c>
    </row>
    <row r="5099" spans="1:23" x14ac:dyDescent="0.3">
      <c r="A5099" s="23" t="s">
        <v>14</v>
      </c>
      <c r="B5099" s="23" t="s">
        <v>2366</v>
      </c>
      <c r="C5099" s="23" t="s">
        <v>2367</v>
      </c>
      <c r="D5099" s="23" t="s">
        <v>10663</v>
      </c>
      <c r="E5099" s="23" t="s">
        <v>10664</v>
      </c>
      <c r="F5099" s="27">
        <v>0.25</v>
      </c>
      <c r="G5099" s="24">
        <v>0</v>
      </c>
      <c r="H5099" s="25">
        <v>13.4025</v>
      </c>
      <c r="I5099" s="25">
        <v>2.1196000000000002</v>
      </c>
      <c r="J5099" s="26">
        <v>17</v>
      </c>
      <c r="K5099" s="26">
        <v>4</v>
      </c>
      <c r="L5099" s="27">
        <v>0.15809999999999999</v>
      </c>
      <c r="M5099" s="28">
        <v>0.27443552999999998</v>
      </c>
      <c r="N5099" s="29">
        <v>0.1</v>
      </c>
      <c r="O5099" s="31" t="s">
        <v>12</v>
      </c>
      <c r="P5099" s="31">
        <v>0.63561569819999997</v>
      </c>
      <c r="Q5099" s="31">
        <v>0.25</v>
      </c>
      <c r="R5099" s="42">
        <v>0.3</v>
      </c>
      <c r="S5099" s="42">
        <f>IF(R5099="","",MAX(R5099,Q5099))</f>
        <v>0.3</v>
      </c>
      <c r="T5099" s="27">
        <f>IF(A5099="placement",MIN(P5099,IF(S5099="",Q5099,S5099)),"")</f>
        <v>0.3</v>
      </c>
      <c r="U5099" s="28">
        <f>IF($A5099="placement",T5099*J5099,"")</f>
        <v>5.0999999999999996</v>
      </c>
      <c r="V5099" s="26">
        <f>IF($A5099="placement",U5099,IF($A5099="site",SUMIF($C:$C,$C5099,$U:$U),IF($A5099="user",SUMIF($B:$B,$B5099,$U:$U),SUM($U:$U))))</f>
        <v>5.0999999999999996</v>
      </c>
      <c r="W5099" s="27">
        <f>V5099/J5099</f>
        <v>0.3</v>
      </c>
    </row>
    <row r="5100" spans="1:23" x14ac:dyDescent="0.3">
      <c r="A5100" s="17" t="s">
        <v>14</v>
      </c>
      <c r="B5100" s="17" t="s">
        <v>2566</v>
      </c>
      <c r="C5100" s="17" t="s">
        <v>2567</v>
      </c>
      <c r="D5100" s="17" t="s">
        <v>2568</v>
      </c>
      <c r="E5100" s="17" t="s">
        <v>2569</v>
      </c>
      <c r="F5100" s="18">
        <v>0.3</v>
      </c>
      <c r="G5100" s="36">
        <v>0</v>
      </c>
      <c r="H5100" s="37">
        <v>3.3016999999999999</v>
      </c>
      <c r="I5100" s="37">
        <v>0.5766</v>
      </c>
      <c r="J5100" s="19">
        <v>17</v>
      </c>
      <c r="K5100" s="19">
        <v>5</v>
      </c>
      <c r="L5100" s="18">
        <v>0.17460000000000001</v>
      </c>
      <c r="M5100" s="20">
        <v>0.96638177000000003</v>
      </c>
      <c r="N5100" s="21">
        <v>0.5</v>
      </c>
      <c r="O5100" s="22" t="s">
        <v>304</v>
      </c>
      <c r="P5100" s="22">
        <v>0.48260613209999997</v>
      </c>
      <c r="Q5100" s="22">
        <v>0.3</v>
      </c>
      <c r="R5100" s="43"/>
      <c r="S5100" s="42" t="str">
        <f>IF(R5100="","",MAX(R5100,Q5100))</f>
        <v/>
      </c>
      <c r="T5100" s="27">
        <f>IF(A5100="placement",MIN(P5100,IF(S5100="",Q5100,S5100)),"")</f>
        <v>0.3</v>
      </c>
      <c r="U5100" s="20">
        <f>IF($A5100="placement",T5100*J5100,"")</f>
        <v>5.0999999999999996</v>
      </c>
      <c r="V5100" s="19">
        <f>IF($A5100="placement",U5100,IF($A5100="site",SUMIF($C:$C,$C5100,$U:$U),IF($A5100="user",SUMIF($B:$B,$B5100,$U:$U),SUM($U:$U))))</f>
        <v>5.0999999999999996</v>
      </c>
      <c r="W5100" s="18">
        <f>V5100/J5100</f>
        <v>0.3</v>
      </c>
    </row>
    <row r="5101" spans="1:23" x14ac:dyDescent="0.3">
      <c r="A5101" s="23" t="s">
        <v>14</v>
      </c>
      <c r="B5101" s="23" t="s">
        <v>8382</v>
      </c>
      <c r="C5101" s="23" t="s">
        <v>8384</v>
      </c>
      <c r="D5101" s="23" t="s">
        <v>8387</v>
      </c>
      <c r="E5101" s="23" t="s">
        <v>8388</v>
      </c>
      <c r="F5101" s="27">
        <v>0.3</v>
      </c>
      <c r="G5101" s="24">
        <v>0</v>
      </c>
      <c r="H5101" s="25">
        <v>1.3384</v>
      </c>
      <c r="I5101" s="25">
        <v>0.39300000000000002</v>
      </c>
      <c r="J5101" s="26">
        <v>17</v>
      </c>
      <c r="K5101" s="26">
        <v>5</v>
      </c>
      <c r="L5101" s="27">
        <v>0.29360000000000003</v>
      </c>
      <c r="M5101" s="28">
        <v>1.4820974200000001</v>
      </c>
      <c r="N5101" s="29">
        <v>1</v>
      </c>
      <c r="O5101" s="31" t="s">
        <v>42</v>
      </c>
      <c r="P5101" s="31">
        <v>0.32528052000000002</v>
      </c>
      <c r="Q5101" s="31">
        <v>0.3</v>
      </c>
      <c r="R5101" s="42"/>
      <c r="S5101" s="42" t="str">
        <f>IF(R5101="","",MAX(R5101,Q5101))</f>
        <v/>
      </c>
      <c r="T5101" s="27">
        <f>IF(A5101="placement",MIN(P5101,IF(S5101="",Q5101,S5101)),"")</f>
        <v>0.3</v>
      </c>
      <c r="U5101" s="28">
        <f>IF($A5101="placement",T5101*J5101,"")</f>
        <v>5.0999999999999996</v>
      </c>
      <c r="V5101" s="23">
        <f>IF($A5101="placement",U5101,IF($A5101="site",SUMIF($C:$C,$C5101,$U:$U),IF($A5101="user",SUMIF($B:$B,$B5101,$U:$U),SUM($U:$U))))</f>
        <v>5.0999999999999996</v>
      </c>
      <c r="W5101" s="27">
        <f>V5101/J5101</f>
        <v>0.3</v>
      </c>
    </row>
    <row r="5102" spans="1:23" x14ac:dyDescent="0.3">
      <c r="A5102" s="23" t="s">
        <v>14</v>
      </c>
      <c r="B5102" s="23" t="s">
        <v>9186</v>
      </c>
      <c r="C5102" s="23" t="s">
        <v>9188</v>
      </c>
      <c r="D5102" s="23" t="s">
        <v>11160</v>
      </c>
      <c r="E5102" s="23" t="s">
        <v>11161</v>
      </c>
      <c r="F5102" s="27">
        <v>0.25</v>
      </c>
      <c r="G5102" s="24">
        <v>0</v>
      </c>
      <c r="H5102" s="25">
        <v>2.8553999999999999</v>
      </c>
      <c r="I5102" s="25">
        <v>0.4864</v>
      </c>
      <c r="J5102" s="26">
        <v>17</v>
      </c>
      <c r="K5102" s="26">
        <v>4</v>
      </c>
      <c r="L5102" s="27">
        <v>0.1704</v>
      </c>
      <c r="M5102" s="28">
        <v>1.1913656399999999</v>
      </c>
      <c r="N5102" s="29">
        <v>0.8</v>
      </c>
      <c r="O5102" s="31" t="s">
        <v>12</v>
      </c>
      <c r="P5102" s="31">
        <v>0.32850170090000003</v>
      </c>
      <c r="Q5102" s="31">
        <v>0.25</v>
      </c>
      <c r="R5102" s="42">
        <v>0.3</v>
      </c>
      <c r="S5102" s="42">
        <f>IF(R5102="","",MAX(R5102,Q5102))</f>
        <v>0.3</v>
      </c>
      <c r="T5102" s="27">
        <f>IF(A5102="placement",MIN(P5102,IF(S5102="",Q5102,S5102)),"")</f>
        <v>0.3</v>
      </c>
      <c r="U5102" s="28">
        <f>IF($A5102="placement",T5102*J5102,"")</f>
        <v>5.0999999999999996</v>
      </c>
      <c r="V5102" s="26">
        <f>IF($A5102="placement",U5102,IF($A5102="site",SUMIF($C:$C,$C5102,$U:$U),IF($A5102="user",SUMIF($B:$B,$B5102,$U:$U),SUM($U:$U))))</f>
        <v>5.0999999999999996</v>
      </c>
      <c r="W5102" s="27">
        <f>V5102/J5102</f>
        <v>0.3</v>
      </c>
    </row>
    <row r="5103" spans="1:23" x14ac:dyDescent="0.3">
      <c r="A5103" s="23" t="s">
        <v>14</v>
      </c>
      <c r="B5103" s="23" t="s">
        <v>155</v>
      </c>
      <c r="C5103" s="23" t="s">
        <v>156</v>
      </c>
      <c r="D5103" s="23" t="s">
        <v>159</v>
      </c>
      <c r="E5103" s="23" t="s">
        <v>160</v>
      </c>
      <c r="F5103" s="27">
        <v>0.25</v>
      </c>
      <c r="G5103" s="24">
        <v>0</v>
      </c>
      <c r="H5103" s="25">
        <v>1.1967000000000001</v>
      </c>
      <c r="I5103" s="25">
        <v>0.73529999999999995</v>
      </c>
      <c r="J5103" s="26">
        <v>17</v>
      </c>
      <c r="K5103" s="26">
        <v>4</v>
      </c>
      <c r="L5103" s="27">
        <v>0.61439999999999995</v>
      </c>
      <c r="M5103" s="28">
        <v>0.76870992999999999</v>
      </c>
      <c r="N5103" s="29">
        <v>0.3</v>
      </c>
      <c r="O5103" s="31" t="s">
        <v>42</v>
      </c>
      <c r="P5103" s="31">
        <v>0.60973575459999996</v>
      </c>
      <c r="Q5103" s="31">
        <v>0.249999999999999</v>
      </c>
      <c r="R5103" s="42">
        <v>0.28000000000000003</v>
      </c>
      <c r="S5103" s="42">
        <f>IF(R5103="","",MAX(R5103,Q5103))</f>
        <v>0.28000000000000003</v>
      </c>
      <c r="T5103" s="27">
        <f>IF(A5103="placement",MIN(P5103,IF(S5103="",Q5103,S5103)),"")</f>
        <v>0.28000000000000003</v>
      </c>
      <c r="U5103" s="28">
        <f>IF($A5103="placement",T5103*J5103,"")</f>
        <v>4.7600000000000007</v>
      </c>
      <c r="V5103" s="26">
        <f>IF($A5103="placement",U5103,IF($A5103="site",SUMIF($C:$C,$C5103,$U:$U),IF($A5103="user",SUMIF($B:$B,$B5103,$U:$U),SUM($U:$U))))</f>
        <v>4.7600000000000007</v>
      </c>
      <c r="W5103" s="27">
        <f>V5103/J5103</f>
        <v>0.28000000000000003</v>
      </c>
    </row>
    <row r="5104" spans="1:23" x14ac:dyDescent="0.3">
      <c r="A5104" s="17" t="s">
        <v>14</v>
      </c>
      <c r="B5104" s="17" t="s">
        <v>1708</v>
      </c>
      <c r="C5104" s="17" t="s">
        <v>1709</v>
      </c>
      <c r="D5104" s="17" t="s">
        <v>2018</v>
      </c>
      <c r="E5104" s="17" t="s">
        <v>2019</v>
      </c>
      <c r="F5104" s="18">
        <v>0.33</v>
      </c>
      <c r="G5104" s="36">
        <v>0</v>
      </c>
      <c r="H5104" s="37">
        <v>0.62749999999999995</v>
      </c>
      <c r="I5104" s="37">
        <v>0.2979</v>
      </c>
      <c r="J5104" s="19">
        <v>17</v>
      </c>
      <c r="K5104" s="19">
        <v>5</v>
      </c>
      <c r="L5104" s="18">
        <v>0.47470000000000001</v>
      </c>
      <c r="M5104" s="20">
        <v>1.91721823</v>
      </c>
      <c r="N5104" s="21">
        <v>1.4</v>
      </c>
      <c r="O5104" s="22" t="s">
        <v>12</v>
      </c>
      <c r="P5104" s="22">
        <v>0.26977535400000002</v>
      </c>
      <c r="Q5104" s="22">
        <v>0.26977535398008701</v>
      </c>
      <c r="R5104" s="43"/>
      <c r="S5104" s="42" t="str">
        <f>IF(R5104="","",MAX(R5104,Q5104))</f>
        <v/>
      </c>
      <c r="T5104" s="27">
        <f>IF(A5104="placement",MIN(P5104,IF(S5104="",Q5104,S5104)),"")</f>
        <v>0.26977535398008701</v>
      </c>
      <c r="U5104" s="20">
        <f>IF($A5104="placement",T5104*J5104,"")</f>
        <v>4.5861810176614792</v>
      </c>
      <c r="V5104" s="19">
        <f>IF($A5104="placement",U5104,IF($A5104="site",SUMIF($C:$C,$C5104,$U:$U),IF($A5104="user",SUMIF($B:$B,$B5104,$U:$U),SUM($U:$U))))</f>
        <v>4.5861810176614792</v>
      </c>
      <c r="W5104" s="18">
        <f>V5104/J5104</f>
        <v>0.26977535398008701</v>
      </c>
    </row>
    <row r="5105" spans="1:23" x14ac:dyDescent="0.3">
      <c r="A5105" s="17" t="s">
        <v>14</v>
      </c>
      <c r="B5105" s="17" t="s">
        <v>678</v>
      </c>
      <c r="C5105" s="17" t="s">
        <v>680</v>
      </c>
      <c r="D5105" s="17" t="s">
        <v>10499</v>
      </c>
      <c r="E5105" s="17" t="s">
        <v>10500</v>
      </c>
      <c r="F5105" s="18">
        <v>0.25</v>
      </c>
      <c r="G5105" s="36">
        <v>0</v>
      </c>
      <c r="H5105" s="37">
        <v>2.3172999999999999</v>
      </c>
      <c r="I5105" s="37">
        <v>1.1504000000000001</v>
      </c>
      <c r="J5105" s="19">
        <v>17</v>
      </c>
      <c r="K5105" s="19">
        <v>4</v>
      </c>
      <c r="L5105" s="18">
        <v>0.49640000000000001</v>
      </c>
      <c r="M5105" s="20">
        <v>0.48589258000000002</v>
      </c>
      <c r="N5105" s="21">
        <v>0.2</v>
      </c>
      <c r="O5105" s="22" t="s">
        <v>12</v>
      </c>
      <c r="P5105" s="22">
        <v>0.58838638769999996</v>
      </c>
      <c r="Q5105" s="22">
        <v>0.25</v>
      </c>
      <c r="R5105" s="43"/>
      <c r="S5105" s="42" t="str">
        <f>IF(R5105="","",MAX(R5105,Q5105))</f>
        <v/>
      </c>
      <c r="T5105" s="27">
        <f>IF(A5105="placement",MIN(P5105,IF(S5105="",Q5105,S5105)),"")</f>
        <v>0.25</v>
      </c>
      <c r="U5105" s="20">
        <f>IF($A5105="placement",T5105*J5105,"")</f>
        <v>4.25</v>
      </c>
      <c r="V5105" s="19">
        <f>IF($A5105="placement",U5105,IF($A5105="site",SUMIF($C:$C,$C5105,$U:$U),IF($A5105="user",SUMIF($B:$B,$B5105,$U:$U),SUM($U:$U))))</f>
        <v>4.25</v>
      </c>
      <c r="W5105" s="18">
        <f>V5105/J5105</f>
        <v>0.25</v>
      </c>
    </row>
    <row r="5106" spans="1:23" x14ac:dyDescent="0.3">
      <c r="A5106" s="23" t="s">
        <v>14</v>
      </c>
      <c r="B5106" s="23" t="s">
        <v>1708</v>
      </c>
      <c r="C5106" s="23" t="s">
        <v>1709</v>
      </c>
      <c r="D5106" s="23" t="s">
        <v>10527</v>
      </c>
      <c r="E5106" s="23" t="s">
        <v>10528</v>
      </c>
      <c r="F5106" s="27">
        <v>0.25</v>
      </c>
      <c r="G5106" s="24">
        <v>0</v>
      </c>
      <c r="H5106" s="25">
        <v>0.79330000000000001</v>
      </c>
      <c r="I5106" s="25">
        <v>0.26640000000000003</v>
      </c>
      <c r="J5106" s="26">
        <v>17</v>
      </c>
      <c r="K5106" s="26">
        <v>4</v>
      </c>
      <c r="L5106" s="27">
        <v>0.33579999999999999</v>
      </c>
      <c r="M5106" s="28">
        <v>2.0888173800000001</v>
      </c>
      <c r="N5106" s="29">
        <v>1.5</v>
      </c>
      <c r="O5106" s="31" t="s">
        <v>12</v>
      </c>
      <c r="P5106" s="31">
        <v>0.28189030970000001</v>
      </c>
      <c r="Q5106" s="31">
        <v>0.25</v>
      </c>
      <c r="R5106" s="42"/>
      <c r="S5106" s="42" t="str">
        <f>IF(R5106="","",MAX(R5106,Q5106))</f>
        <v/>
      </c>
      <c r="T5106" s="27">
        <f>IF(A5106="placement",MIN(P5106,IF(S5106="",Q5106,S5106)),"")</f>
        <v>0.25</v>
      </c>
      <c r="U5106" s="28">
        <f>IF($A5106="placement",T5106*J5106,"")</f>
        <v>4.25</v>
      </c>
      <c r="V5106" s="26">
        <f>IF($A5106="placement",U5106,IF($A5106="site",SUMIF($C:$C,$C5106,$U:$U),IF($A5106="user",SUMIF($B:$B,$B5106,$U:$U),SUM($U:$U))))</f>
        <v>4.25</v>
      </c>
      <c r="W5106" s="27">
        <f>V5106/J5106</f>
        <v>0.25</v>
      </c>
    </row>
    <row r="5107" spans="1:23" x14ac:dyDescent="0.3">
      <c r="A5107" s="17" t="s">
        <v>14</v>
      </c>
      <c r="B5107" s="17" t="s">
        <v>2439</v>
      </c>
      <c r="C5107" s="17" t="s">
        <v>2441</v>
      </c>
      <c r="D5107" s="17" t="s">
        <v>2502</v>
      </c>
      <c r="E5107" s="17" t="s">
        <v>2503</v>
      </c>
      <c r="F5107" s="18">
        <v>0.25</v>
      </c>
      <c r="G5107" s="36">
        <v>0</v>
      </c>
      <c r="H5107" s="37">
        <v>9.5578000000000003</v>
      </c>
      <c r="I5107" s="37">
        <v>0.99739999999999995</v>
      </c>
      <c r="J5107" s="19">
        <v>17</v>
      </c>
      <c r="K5107" s="19">
        <v>4</v>
      </c>
      <c r="L5107" s="18">
        <v>0.10440000000000001</v>
      </c>
      <c r="M5107" s="20">
        <v>0.55886564999999999</v>
      </c>
      <c r="N5107" s="21">
        <v>0.25</v>
      </c>
      <c r="O5107" s="22" t="s">
        <v>42</v>
      </c>
      <c r="P5107" s="22">
        <v>0.55266529980000001</v>
      </c>
      <c r="Q5107" s="22">
        <v>0.25</v>
      </c>
      <c r="R5107" s="43"/>
      <c r="S5107" s="42" t="str">
        <f>IF(R5107="","",MAX(R5107,Q5107))</f>
        <v/>
      </c>
      <c r="T5107" s="27">
        <f>IF(A5107="placement",MIN(P5107,IF(S5107="",Q5107,S5107)),"")</f>
        <v>0.25</v>
      </c>
      <c r="U5107" s="20">
        <f>IF($A5107="placement",T5107*J5107,"")</f>
        <v>4.25</v>
      </c>
      <c r="V5107" s="19">
        <f>IF($A5107="placement",U5107,IF($A5107="site",SUMIF($C:$C,$C5107,$U:$U),IF($A5107="user",SUMIF($B:$B,$B5107,$U:$U),SUM($U:$U))))</f>
        <v>4.25</v>
      </c>
      <c r="W5107" s="18">
        <f>V5107/J5107</f>
        <v>0.25</v>
      </c>
    </row>
    <row r="5108" spans="1:23" x14ac:dyDescent="0.3">
      <c r="A5108" s="23" t="s">
        <v>14</v>
      </c>
      <c r="B5108" s="23" t="s">
        <v>2619</v>
      </c>
      <c r="C5108" s="23" t="s">
        <v>2621</v>
      </c>
      <c r="D5108" s="23" t="s">
        <v>2714</v>
      </c>
      <c r="E5108" s="23" t="s">
        <v>2715</v>
      </c>
      <c r="F5108" s="27">
        <v>0.25</v>
      </c>
      <c r="G5108" s="24">
        <v>0</v>
      </c>
      <c r="H5108" s="25">
        <v>32.589700000000001</v>
      </c>
      <c r="I5108" s="25">
        <v>1.6738999999999999</v>
      </c>
      <c r="J5108" s="26">
        <v>17</v>
      </c>
      <c r="K5108" s="26">
        <v>4</v>
      </c>
      <c r="L5108" s="27">
        <v>5.1400000000000001E-2</v>
      </c>
      <c r="M5108" s="28">
        <v>0.34226338000000001</v>
      </c>
      <c r="N5108" s="29">
        <v>0.2</v>
      </c>
      <c r="O5108" s="31" t="s">
        <v>12</v>
      </c>
      <c r="P5108" s="31">
        <v>0.41565468919999998</v>
      </c>
      <c r="Q5108" s="31">
        <v>0.25</v>
      </c>
      <c r="R5108" s="42"/>
      <c r="S5108" s="42" t="str">
        <f>IF(R5108="","",MAX(R5108,Q5108))</f>
        <v/>
      </c>
      <c r="T5108" s="27">
        <f>IF(A5108="placement",MIN(P5108,IF(S5108="",Q5108,S5108)),"")</f>
        <v>0.25</v>
      </c>
      <c r="U5108" s="28">
        <f>IF($A5108="placement",T5108*J5108,"")</f>
        <v>4.25</v>
      </c>
      <c r="V5108" s="26">
        <f>IF($A5108="placement",U5108,IF($A5108="site",SUMIF($C:$C,$C5108,$U:$U),IF($A5108="user",SUMIF($B:$B,$B5108,$U:$U),SUM($U:$U))))</f>
        <v>4.25</v>
      </c>
      <c r="W5108" s="27">
        <f>V5108/J5108</f>
        <v>0.25</v>
      </c>
    </row>
    <row r="5109" spans="1:23" x14ac:dyDescent="0.3">
      <c r="A5109" s="23" t="s">
        <v>14</v>
      </c>
      <c r="B5109" s="23" t="s">
        <v>2619</v>
      </c>
      <c r="C5109" s="23" t="s">
        <v>2621</v>
      </c>
      <c r="D5109" s="23" t="s">
        <v>2758</v>
      </c>
      <c r="E5109" s="23" t="s">
        <v>2759</v>
      </c>
      <c r="F5109" s="27">
        <v>0.25</v>
      </c>
      <c r="G5109" s="24">
        <v>0</v>
      </c>
      <c r="H5109" s="25">
        <v>18.9587</v>
      </c>
      <c r="I5109" s="25">
        <v>1.0489999999999999</v>
      </c>
      <c r="J5109" s="26">
        <v>17</v>
      </c>
      <c r="K5109" s="26">
        <v>4</v>
      </c>
      <c r="L5109" s="27">
        <v>5.5300000000000002E-2</v>
      </c>
      <c r="M5109" s="28">
        <v>0.53713060000000001</v>
      </c>
      <c r="N5109" s="29">
        <v>0.3</v>
      </c>
      <c r="O5109" s="31" t="s">
        <v>12</v>
      </c>
      <c r="P5109" s="31">
        <v>0.44147661729999998</v>
      </c>
      <c r="Q5109" s="31">
        <v>0.25</v>
      </c>
      <c r="R5109" s="42"/>
      <c r="S5109" s="42" t="str">
        <f>IF(R5109="","",MAX(R5109,Q5109))</f>
        <v/>
      </c>
      <c r="T5109" s="27">
        <f>IF(A5109="placement",MIN(P5109,IF(S5109="",Q5109,S5109)),"")</f>
        <v>0.25</v>
      </c>
      <c r="U5109" s="28">
        <f>IF($A5109="placement",T5109*J5109,"")</f>
        <v>4.25</v>
      </c>
      <c r="V5109" s="26">
        <f>IF($A5109="placement",U5109,IF($A5109="site",SUMIF($C:$C,$C5109,$U:$U),IF($A5109="user",SUMIF($B:$B,$B5109,$U:$U),SUM($U:$U))))</f>
        <v>4.25</v>
      </c>
      <c r="W5109" s="27">
        <f>V5109/J5109</f>
        <v>0.25</v>
      </c>
    </row>
    <row r="5110" spans="1:23" x14ac:dyDescent="0.3">
      <c r="A5110" s="23" t="s">
        <v>14</v>
      </c>
      <c r="B5110" s="23" t="s">
        <v>3152</v>
      </c>
      <c r="C5110" s="23" t="s">
        <v>3154</v>
      </c>
      <c r="D5110" s="23" t="s">
        <v>10723</v>
      </c>
      <c r="E5110" s="23" t="s">
        <v>10724</v>
      </c>
      <c r="F5110" s="27">
        <v>0.25</v>
      </c>
      <c r="G5110" s="24">
        <v>0</v>
      </c>
      <c r="H5110" s="25">
        <v>0.87160000000000004</v>
      </c>
      <c r="I5110" s="25">
        <v>0.28910000000000002</v>
      </c>
      <c r="J5110" s="26">
        <v>17</v>
      </c>
      <c r="K5110" s="26">
        <v>4</v>
      </c>
      <c r="L5110" s="27">
        <v>0.33169999999999999</v>
      </c>
      <c r="M5110" s="28">
        <v>1.9292490099999999</v>
      </c>
      <c r="N5110" s="29">
        <v>1</v>
      </c>
      <c r="O5110" s="31" t="s">
        <v>12</v>
      </c>
      <c r="P5110" s="31">
        <v>0.48166359349999999</v>
      </c>
      <c r="Q5110" s="31">
        <v>0.25</v>
      </c>
      <c r="R5110" s="42"/>
      <c r="S5110" s="42" t="str">
        <f>IF(R5110="","",MAX(R5110,Q5110))</f>
        <v/>
      </c>
      <c r="T5110" s="27">
        <f>IF(A5110="placement",MIN(P5110,IF(S5110="",Q5110,S5110)),"")</f>
        <v>0.25</v>
      </c>
      <c r="U5110" s="28">
        <f>IF($A5110="placement",T5110*J5110,"")</f>
        <v>4.25</v>
      </c>
      <c r="V5110" s="26">
        <f>IF($A5110="placement",U5110,IF($A5110="site",SUMIF($C:$C,$C5110,$U:$U),IF($A5110="user",SUMIF($B:$B,$B5110,$U:$U),SUM($U:$U))))</f>
        <v>4.25</v>
      </c>
      <c r="W5110" s="27">
        <f>V5110/J5110</f>
        <v>0.25</v>
      </c>
    </row>
    <row r="5111" spans="1:23" x14ac:dyDescent="0.3">
      <c r="A5111" s="23" t="s">
        <v>14</v>
      </c>
      <c r="B5111" s="23" t="s">
        <v>4016</v>
      </c>
      <c r="C5111" s="23" t="s">
        <v>4018</v>
      </c>
      <c r="D5111" s="23" t="s">
        <v>4027</v>
      </c>
      <c r="E5111" s="23" t="s">
        <v>4028</v>
      </c>
      <c r="F5111" s="27">
        <v>0.25</v>
      </c>
      <c r="G5111" s="24">
        <v>0</v>
      </c>
      <c r="H5111" s="25">
        <v>4.1489000000000003</v>
      </c>
      <c r="I5111" s="25">
        <v>0.62050000000000005</v>
      </c>
      <c r="J5111" s="26">
        <v>17</v>
      </c>
      <c r="K5111" s="26">
        <v>4</v>
      </c>
      <c r="L5111" s="27">
        <v>0.14960000000000001</v>
      </c>
      <c r="M5111" s="28">
        <v>0.91349142000000005</v>
      </c>
      <c r="N5111" s="29">
        <v>0.65</v>
      </c>
      <c r="O5111" s="31" t="s">
        <v>12</v>
      </c>
      <c r="P5111" s="31">
        <v>0.2884443324</v>
      </c>
      <c r="Q5111" s="31">
        <v>0.25</v>
      </c>
      <c r="R5111" s="42"/>
      <c r="S5111" s="42" t="str">
        <f>IF(R5111="","",MAX(R5111,Q5111))</f>
        <v/>
      </c>
      <c r="T5111" s="27">
        <f>IF(A5111="placement",MIN(P5111,IF(S5111="",Q5111,S5111)),"")</f>
        <v>0.25</v>
      </c>
      <c r="U5111" s="28">
        <f>IF($A5111="placement",T5111*J5111,"")</f>
        <v>4.25</v>
      </c>
      <c r="V5111" s="26">
        <f>IF($A5111="placement",U5111,IF($A5111="site",SUMIF($C:$C,$C5111,$U:$U),IF($A5111="user",SUMIF($B:$B,$B5111,$U:$U),SUM($U:$U))))</f>
        <v>4.25</v>
      </c>
      <c r="W5111" s="27">
        <f>V5111/J5111</f>
        <v>0.25</v>
      </c>
    </row>
    <row r="5112" spans="1:23" x14ac:dyDescent="0.3">
      <c r="A5112" s="23" t="s">
        <v>14</v>
      </c>
      <c r="B5112" s="23" t="s">
        <v>10833</v>
      </c>
      <c r="C5112" s="23" t="s">
        <v>10834</v>
      </c>
      <c r="D5112" s="23" t="s">
        <v>10847</v>
      </c>
      <c r="E5112" s="23" t="s">
        <v>10848</v>
      </c>
      <c r="F5112" s="27">
        <v>0.25</v>
      </c>
      <c r="G5112" s="24">
        <v>0</v>
      </c>
      <c r="H5112" s="25">
        <v>2.8996</v>
      </c>
      <c r="I5112" s="25">
        <v>0.73760000000000003</v>
      </c>
      <c r="J5112" s="26">
        <v>17</v>
      </c>
      <c r="K5112" s="26">
        <v>4</v>
      </c>
      <c r="L5112" s="27">
        <v>0.25440000000000002</v>
      </c>
      <c r="M5112" s="28">
        <v>0.77447220999999999</v>
      </c>
      <c r="N5112" s="29">
        <v>0.5</v>
      </c>
      <c r="O5112" s="31" t="s">
        <v>12</v>
      </c>
      <c r="P5112" s="31">
        <v>0.35439903969999997</v>
      </c>
      <c r="Q5112" s="31">
        <v>0.25</v>
      </c>
      <c r="R5112" s="42"/>
      <c r="S5112" s="42" t="str">
        <f>IF(R5112="","",MAX(R5112,Q5112))</f>
        <v/>
      </c>
      <c r="T5112" s="27">
        <f>IF(A5112="placement",MIN(P5112,IF(S5112="",Q5112,S5112)),"")</f>
        <v>0.25</v>
      </c>
      <c r="U5112" s="28">
        <f>IF($A5112="placement",T5112*J5112,"")</f>
        <v>4.25</v>
      </c>
      <c r="V5112" s="26">
        <f>IF($A5112="placement",U5112,IF($A5112="site",SUMIF($C:$C,$C5112,$U:$U),IF($A5112="user",SUMIF($B:$B,$B5112,$U:$U),SUM($U:$U))))</f>
        <v>4.25</v>
      </c>
      <c r="W5112" s="27">
        <f>V5112/J5112</f>
        <v>0.25</v>
      </c>
    </row>
    <row r="5113" spans="1:23" x14ac:dyDescent="0.3">
      <c r="A5113" s="23" t="s">
        <v>14</v>
      </c>
      <c r="B5113" s="23" t="s">
        <v>10833</v>
      </c>
      <c r="C5113" s="23" t="s">
        <v>10834</v>
      </c>
      <c r="D5113" s="23" t="s">
        <v>10849</v>
      </c>
      <c r="E5113" s="23" t="s">
        <v>10850</v>
      </c>
      <c r="F5113" s="27">
        <v>0.25</v>
      </c>
      <c r="G5113" s="24">
        <v>0</v>
      </c>
      <c r="H5113" s="25">
        <v>3.0324</v>
      </c>
      <c r="I5113" s="25">
        <v>0.68659999999999999</v>
      </c>
      <c r="J5113" s="26">
        <v>17</v>
      </c>
      <c r="K5113" s="26">
        <v>4</v>
      </c>
      <c r="L5113" s="27">
        <v>0.22639999999999999</v>
      </c>
      <c r="M5113" s="28">
        <v>0.81880786000000005</v>
      </c>
      <c r="N5113" s="29">
        <v>0.5</v>
      </c>
      <c r="O5113" s="31" t="s">
        <v>12</v>
      </c>
      <c r="P5113" s="31">
        <v>0.3893561338</v>
      </c>
      <c r="Q5113" s="31">
        <v>0.25</v>
      </c>
      <c r="R5113" s="42"/>
      <c r="S5113" s="42" t="str">
        <f>IF(R5113="","",MAX(R5113,Q5113))</f>
        <v/>
      </c>
      <c r="T5113" s="27">
        <f>IF(A5113="placement",MIN(P5113,IF(S5113="",Q5113,S5113)),"")</f>
        <v>0.25</v>
      </c>
      <c r="U5113" s="28">
        <f>IF($A5113="placement",T5113*J5113,"")</f>
        <v>4.25</v>
      </c>
      <c r="V5113" s="26">
        <f>IF($A5113="placement",U5113,IF($A5113="site",SUMIF($C:$C,$C5113,$U:$U),IF($A5113="user",SUMIF($B:$B,$B5113,$U:$U),SUM($U:$U))))</f>
        <v>4.25</v>
      </c>
      <c r="W5113" s="27">
        <f>V5113/J5113</f>
        <v>0.25</v>
      </c>
    </row>
    <row r="5114" spans="1:23" x14ac:dyDescent="0.3">
      <c r="A5114" s="23" t="s">
        <v>14</v>
      </c>
      <c r="B5114" s="23" t="s">
        <v>4528</v>
      </c>
      <c r="C5114" s="23" t="s">
        <v>4530</v>
      </c>
      <c r="D5114" s="32" t="s">
        <v>4649</v>
      </c>
      <c r="E5114" s="23" t="s">
        <v>4650</v>
      </c>
      <c r="F5114" s="27">
        <v>0.25</v>
      </c>
      <c r="G5114" s="24">
        <v>0</v>
      </c>
      <c r="H5114" s="25">
        <v>11.7616</v>
      </c>
      <c r="I5114" s="25">
        <v>0.59660000000000002</v>
      </c>
      <c r="J5114" s="26">
        <v>17</v>
      </c>
      <c r="K5114" s="26">
        <v>4</v>
      </c>
      <c r="L5114" s="27">
        <v>5.0700000000000002E-2</v>
      </c>
      <c r="M5114" s="28">
        <v>0.95464559000000004</v>
      </c>
      <c r="N5114" s="29">
        <v>0.7</v>
      </c>
      <c r="O5114" s="31" t="s">
        <v>12</v>
      </c>
      <c r="P5114" s="31">
        <v>0.266743591</v>
      </c>
      <c r="Q5114" s="31">
        <v>0.25</v>
      </c>
      <c r="R5114" s="42"/>
      <c r="S5114" s="42" t="str">
        <f>IF(R5114="","",MAX(R5114,Q5114))</f>
        <v/>
      </c>
      <c r="T5114" s="27">
        <f>IF(A5114="placement",MIN(P5114,IF(S5114="",Q5114,S5114)),"")</f>
        <v>0.25</v>
      </c>
      <c r="U5114" s="28">
        <f>IF($A5114="placement",T5114*J5114,"")</f>
        <v>4.25</v>
      </c>
      <c r="V5114" s="26">
        <f>IF($A5114="placement",U5114,IF($A5114="site",SUMIF($C:$C,$C5114,$U:$U),IF($A5114="user",SUMIF($B:$B,$B5114,$U:$U),SUM($U:$U))))</f>
        <v>4.25</v>
      </c>
      <c r="W5114" s="27">
        <f>V5114/J5114</f>
        <v>0.25</v>
      </c>
    </row>
    <row r="5115" spans="1:23" x14ac:dyDescent="0.3">
      <c r="A5115" s="17" t="s">
        <v>14</v>
      </c>
      <c r="B5115" s="17" t="s">
        <v>5021</v>
      </c>
      <c r="C5115" s="17" t="s">
        <v>5023</v>
      </c>
      <c r="D5115" s="17" t="s">
        <v>5178</v>
      </c>
      <c r="E5115" s="17" t="s">
        <v>5179</v>
      </c>
      <c r="F5115" s="18">
        <v>0.25</v>
      </c>
      <c r="G5115" s="36">
        <v>1</v>
      </c>
      <c r="H5115" s="37">
        <v>89.568100000000001</v>
      </c>
      <c r="I5115" s="37">
        <v>14.5844</v>
      </c>
      <c r="J5115" s="19">
        <v>17</v>
      </c>
      <c r="K5115" s="19">
        <v>4</v>
      </c>
      <c r="L5115" s="18">
        <v>0.1628</v>
      </c>
      <c r="M5115" s="20">
        <v>3.9866390000000002E-2</v>
      </c>
      <c r="N5115" s="21">
        <v>0.01</v>
      </c>
      <c r="O5115" s="22" t="s">
        <v>42</v>
      </c>
      <c r="P5115" s="22">
        <v>0.74916216219999998</v>
      </c>
      <c r="Q5115" s="22">
        <v>0.25</v>
      </c>
      <c r="R5115" s="43"/>
      <c r="S5115" s="42" t="str">
        <f>IF(R5115="","",MAX(R5115,Q5115))</f>
        <v/>
      </c>
      <c r="T5115" s="27">
        <f>IF(A5115="placement",MIN(P5115,IF(S5115="",Q5115,S5115)),"")</f>
        <v>0.25</v>
      </c>
      <c r="U5115" s="20">
        <f>IF($A5115="placement",T5115*J5115,"")</f>
        <v>4.25</v>
      </c>
      <c r="V5115" s="19">
        <f>IF($A5115="placement",U5115,IF($A5115="site",SUMIF($C:$C,$C5115,$U:$U),IF($A5115="user",SUMIF($B:$B,$B5115,$U:$U),SUM($U:$U))))</f>
        <v>4.25</v>
      </c>
      <c r="W5115" s="18">
        <f>V5115/J5115</f>
        <v>0.25</v>
      </c>
    </row>
    <row r="5116" spans="1:23" x14ac:dyDescent="0.3">
      <c r="A5116" s="23" t="s">
        <v>14</v>
      </c>
      <c r="B5116" s="23" t="s">
        <v>5418</v>
      </c>
      <c r="C5116" s="23" t="s">
        <v>5420</v>
      </c>
      <c r="D5116" s="32" t="s">
        <v>5421</v>
      </c>
      <c r="E5116" s="23" t="s">
        <v>5422</v>
      </c>
      <c r="F5116" s="27">
        <v>0.25</v>
      </c>
      <c r="G5116" s="24">
        <v>0</v>
      </c>
      <c r="H5116" s="25">
        <v>5.1093999999999999</v>
      </c>
      <c r="I5116" s="25">
        <v>0.53739999999999999</v>
      </c>
      <c r="J5116" s="26">
        <v>17</v>
      </c>
      <c r="K5116" s="26">
        <v>4</v>
      </c>
      <c r="L5116" s="27">
        <v>0.1052</v>
      </c>
      <c r="M5116" s="28">
        <v>1.0439984</v>
      </c>
      <c r="N5116" s="29">
        <v>0.75</v>
      </c>
      <c r="O5116" s="31" t="s">
        <v>42</v>
      </c>
      <c r="P5116" s="31">
        <v>0.28160809780000001</v>
      </c>
      <c r="Q5116" s="31">
        <v>0.25</v>
      </c>
      <c r="R5116" s="42"/>
      <c r="S5116" s="42" t="str">
        <f>IF(R5116="","",MAX(R5116,Q5116))</f>
        <v/>
      </c>
      <c r="T5116" s="27">
        <f>IF(A5116="placement",MIN(P5116,IF(S5116="",Q5116,S5116)),"")</f>
        <v>0.25</v>
      </c>
      <c r="U5116" s="28">
        <f>IF($A5116="placement",T5116*J5116,"")</f>
        <v>4.25</v>
      </c>
      <c r="V5116" s="26">
        <f>IF($A5116="placement",U5116,IF($A5116="site",SUMIF($C:$C,$C5116,$U:$U),IF($A5116="user",SUMIF($B:$B,$B5116,$U:$U),SUM($U:$U))))</f>
        <v>4.25</v>
      </c>
      <c r="W5116" s="27">
        <f>V5116/J5116</f>
        <v>0.25</v>
      </c>
    </row>
    <row r="5117" spans="1:23" x14ac:dyDescent="0.3">
      <c r="A5117" s="17" t="s">
        <v>14</v>
      </c>
      <c r="B5117" s="17" t="s">
        <v>5623</v>
      </c>
      <c r="C5117" s="17" t="s">
        <v>5625</v>
      </c>
      <c r="D5117" s="17" t="s">
        <v>10229</v>
      </c>
      <c r="E5117" s="17" t="s">
        <v>10230</v>
      </c>
      <c r="F5117" s="18">
        <v>0.25</v>
      </c>
      <c r="G5117" s="36">
        <v>0</v>
      </c>
      <c r="H5117" s="37">
        <v>9.0231999999999992</v>
      </c>
      <c r="I5117" s="37">
        <v>1.5139</v>
      </c>
      <c r="J5117" s="19">
        <v>17</v>
      </c>
      <c r="K5117" s="19">
        <v>4</v>
      </c>
      <c r="L5117" s="18">
        <v>0.1678</v>
      </c>
      <c r="M5117" s="20">
        <v>0.38498159999999998</v>
      </c>
      <c r="N5117" s="21">
        <v>0.2</v>
      </c>
      <c r="O5117" s="22" t="s">
        <v>42</v>
      </c>
      <c r="P5117" s="22">
        <v>0.48049465029999999</v>
      </c>
      <c r="Q5117" s="22">
        <v>0.25</v>
      </c>
      <c r="R5117" s="43"/>
      <c r="S5117" s="42" t="str">
        <f>IF(R5117="","",MAX(R5117,Q5117))</f>
        <v/>
      </c>
      <c r="T5117" s="27">
        <f>IF(A5117="placement",MIN(P5117,IF(S5117="",Q5117,S5117)),"")</f>
        <v>0.25</v>
      </c>
      <c r="U5117" s="20">
        <f>IF($A5117="placement",T5117*J5117,"")</f>
        <v>4.25</v>
      </c>
      <c r="V5117" s="19">
        <f>IF($A5117="placement",U5117,IF($A5117="site",SUMIF($C:$C,$C5117,$U:$U),IF($A5117="user",SUMIF($B:$B,$B5117,$U:$U),SUM($U:$U))))</f>
        <v>4.25</v>
      </c>
      <c r="W5117" s="18">
        <f>V5117/J5117</f>
        <v>0.25</v>
      </c>
    </row>
    <row r="5118" spans="1:23" x14ac:dyDescent="0.3">
      <c r="A5118" s="23" t="s">
        <v>14</v>
      </c>
      <c r="B5118" s="23" t="s">
        <v>5623</v>
      </c>
      <c r="C5118" s="23" t="s">
        <v>5625</v>
      </c>
      <c r="D5118" s="23" t="s">
        <v>10231</v>
      </c>
      <c r="E5118" s="23" t="s">
        <v>10232</v>
      </c>
      <c r="F5118" s="27">
        <v>0.25</v>
      </c>
      <c r="G5118" s="24">
        <v>0</v>
      </c>
      <c r="H5118" s="25">
        <v>9.6694999999999993</v>
      </c>
      <c r="I5118" s="25">
        <v>1.7000999999999999</v>
      </c>
      <c r="J5118" s="26">
        <v>17</v>
      </c>
      <c r="K5118" s="26">
        <v>4</v>
      </c>
      <c r="L5118" s="27">
        <v>0.17580000000000001</v>
      </c>
      <c r="M5118" s="28">
        <v>0.34296877999999997</v>
      </c>
      <c r="N5118" s="29">
        <v>0.2</v>
      </c>
      <c r="O5118" s="31" t="s">
        <v>42</v>
      </c>
      <c r="P5118" s="31">
        <v>0.41685654779999998</v>
      </c>
      <c r="Q5118" s="31">
        <v>0.25</v>
      </c>
      <c r="R5118" s="42"/>
      <c r="S5118" s="42" t="str">
        <f>IF(R5118="","",MAX(R5118,Q5118))</f>
        <v/>
      </c>
      <c r="T5118" s="27">
        <f>IF(A5118="placement",MIN(P5118,IF(S5118="",Q5118,S5118)),"")</f>
        <v>0.25</v>
      </c>
      <c r="U5118" s="28">
        <f>IF($A5118="placement",T5118*J5118,"")</f>
        <v>4.25</v>
      </c>
      <c r="V5118" s="26">
        <f>IF($A5118="placement",U5118,IF($A5118="site",SUMIF($C:$C,$C5118,$U:$U),IF($A5118="user",SUMIF($B:$B,$B5118,$U:$U),SUM($U:$U))))</f>
        <v>4.25</v>
      </c>
      <c r="W5118" s="27">
        <f>V5118/J5118</f>
        <v>0.25</v>
      </c>
    </row>
    <row r="5119" spans="1:23" x14ac:dyDescent="0.3">
      <c r="A5119" s="23" t="s">
        <v>14</v>
      </c>
      <c r="B5119" s="23" t="s">
        <v>6638</v>
      </c>
      <c r="C5119" s="23" t="s">
        <v>6639</v>
      </c>
      <c r="D5119" s="32" t="s">
        <v>6833</v>
      </c>
      <c r="E5119" s="23" t="s">
        <v>6834</v>
      </c>
      <c r="F5119" s="27">
        <v>0.25</v>
      </c>
      <c r="G5119" s="24">
        <v>0</v>
      </c>
      <c r="H5119" s="25">
        <v>3.9034</v>
      </c>
      <c r="I5119" s="25">
        <v>0.92889999999999995</v>
      </c>
      <c r="J5119" s="26">
        <v>17</v>
      </c>
      <c r="K5119" s="26">
        <v>4</v>
      </c>
      <c r="L5119" s="27">
        <v>0.23799999999999999</v>
      </c>
      <c r="M5119" s="28">
        <v>0.60944251999999999</v>
      </c>
      <c r="N5119" s="29">
        <v>0.3</v>
      </c>
      <c r="O5119" s="31" t="s">
        <v>12</v>
      </c>
      <c r="P5119" s="31">
        <v>0.50774685210000003</v>
      </c>
      <c r="Q5119" s="31">
        <v>0.25</v>
      </c>
      <c r="R5119" s="42"/>
      <c r="S5119" s="42" t="str">
        <f>IF(R5119="","",MAX(R5119,Q5119))</f>
        <v/>
      </c>
      <c r="T5119" s="27">
        <f>IF(A5119="placement",MIN(P5119,IF(S5119="",Q5119,S5119)),"")</f>
        <v>0.25</v>
      </c>
      <c r="U5119" s="28">
        <f>IF($A5119="placement",T5119*J5119,"")</f>
        <v>4.25</v>
      </c>
      <c r="V5119" s="26">
        <f>IF($A5119="placement",U5119,IF($A5119="site",SUMIF($C:$C,$C5119,$U:$U),IF($A5119="user",SUMIF($B:$B,$B5119,$U:$U),SUM($U:$U))))</f>
        <v>4.25</v>
      </c>
      <c r="W5119" s="27">
        <f>V5119/J5119</f>
        <v>0.25</v>
      </c>
    </row>
    <row r="5120" spans="1:23" x14ac:dyDescent="0.3">
      <c r="A5120" s="23" t="s">
        <v>14</v>
      </c>
      <c r="B5120" s="23" t="s">
        <v>8499</v>
      </c>
      <c r="C5120" s="23" t="s">
        <v>8500</v>
      </c>
      <c r="D5120" s="23" t="s">
        <v>8535</v>
      </c>
      <c r="E5120" s="23" t="s">
        <v>8536</v>
      </c>
      <c r="F5120" s="27">
        <v>0.25</v>
      </c>
      <c r="G5120" s="24">
        <v>0</v>
      </c>
      <c r="H5120" s="25">
        <v>16.7286</v>
      </c>
      <c r="I5120" s="25">
        <v>3.8778000000000001</v>
      </c>
      <c r="J5120" s="26">
        <v>17</v>
      </c>
      <c r="K5120" s="26">
        <v>4</v>
      </c>
      <c r="L5120" s="27">
        <v>0.23180000000000001</v>
      </c>
      <c r="M5120" s="28">
        <v>0.14503490999999999</v>
      </c>
      <c r="N5120" s="29">
        <v>0.01</v>
      </c>
      <c r="O5120" s="31" t="s">
        <v>12</v>
      </c>
      <c r="P5120" s="31">
        <v>0.93105108079999999</v>
      </c>
      <c r="Q5120" s="31">
        <v>0.25</v>
      </c>
      <c r="R5120" s="42"/>
      <c r="S5120" s="42" t="str">
        <f>IF(R5120="","",MAX(R5120,Q5120))</f>
        <v/>
      </c>
      <c r="T5120" s="27">
        <f>IF(A5120="placement",MIN(P5120,IF(S5120="",Q5120,S5120)),"")</f>
        <v>0.25</v>
      </c>
      <c r="U5120" s="28">
        <f>IF($A5120="placement",T5120*J5120,"")</f>
        <v>4.25</v>
      </c>
      <c r="V5120" s="26">
        <f>IF($A5120="placement",U5120,IF($A5120="site",SUMIF($C:$C,$C5120,$U:$U),IF($A5120="user",SUMIF($B:$B,$B5120,$U:$U),SUM($U:$U))))</f>
        <v>4.25</v>
      </c>
      <c r="W5120" s="27">
        <f>V5120/J5120</f>
        <v>0.25</v>
      </c>
    </row>
    <row r="5121" spans="1:23" x14ac:dyDescent="0.3">
      <c r="A5121" s="23" t="s">
        <v>14</v>
      </c>
      <c r="B5121" s="23" t="s">
        <v>9756</v>
      </c>
      <c r="C5121" s="23" t="s">
        <v>9758</v>
      </c>
      <c r="D5121" s="23" t="s">
        <v>9763</v>
      </c>
      <c r="E5121" s="23" t="s">
        <v>9764</v>
      </c>
      <c r="F5121" s="27">
        <v>0.25</v>
      </c>
      <c r="G5121" s="24">
        <v>0</v>
      </c>
      <c r="H5121" s="25">
        <v>30.816600000000001</v>
      </c>
      <c r="I5121" s="25">
        <v>1.4584999999999999</v>
      </c>
      <c r="J5121" s="26">
        <v>17</v>
      </c>
      <c r="K5121" s="26">
        <v>4</v>
      </c>
      <c r="L5121" s="27">
        <v>4.7300000000000002E-2</v>
      </c>
      <c r="M5121" s="28">
        <v>0.39633675000000002</v>
      </c>
      <c r="N5121" s="29">
        <v>0.2</v>
      </c>
      <c r="O5121" s="31" t="s">
        <v>12</v>
      </c>
      <c r="P5121" s="31">
        <v>0.49537860810000001</v>
      </c>
      <c r="Q5121" s="31">
        <v>0.25</v>
      </c>
      <c r="R5121" s="42"/>
      <c r="S5121" s="42" t="str">
        <f>IF(R5121="","",MAX(R5121,Q5121))</f>
        <v/>
      </c>
      <c r="T5121" s="27">
        <f>IF(A5121="placement",MIN(P5121,IF(S5121="",Q5121,S5121)),"")</f>
        <v>0.25</v>
      </c>
      <c r="U5121" s="28">
        <f>IF($A5121="placement",T5121*J5121,"")</f>
        <v>4.25</v>
      </c>
      <c r="V5121" s="26">
        <f>IF($A5121="placement",U5121,IF($A5121="site",SUMIF($C:$C,$C5121,$U:$U),IF($A5121="user",SUMIF($B:$B,$B5121,$U:$U),SUM($U:$U))))</f>
        <v>4.25</v>
      </c>
      <c r="W5121" s="27">
        <f>V5121/J5121</f>
        <v>0.25</v>
      </c>
    </row>
    <row r="5122" spans="1:23" x14ac:dyDescent="0.3">
      <c r="A5122" s="17" t="s">
        <v>14</v>
      </c>
      <c r="B5122" s="17" t="s">
        <v>634</v>
      </c>
      <c r="C5122" s="17" t="s">
        <v>635</v>
      </c>
      <c r="D5122" s="17" t="s">
        <v>640</v>
      </c>
      <c r="E5122" s="17" t="s">
        <v>641</v>
      </c>
      <c r="F5122" s="18">
        <v>0.25</v>
      </c>
      <c r="G5122" s="36">
        <v>0</v>
      </c>
      <c r="H5122" s="37">
        <v>1.0620000000000001</v>
      </c>
      <c r="I5122" s="37">
        <v>0.37840000000000001</v>
      </c>
      <c r="J5122" s="19">
        <v>17</v>
      </c>
      <c r="K5122" s="19">
        <v>4</v>
      </c>
      <c r="L5122" s="18">
        <v>0.35630000000000001</v>
      </c>
      <c r="M5122" s="20">
        <v>1.4589390200000001</v>
      </c>
      <c r="N5122" s="21">
        <v>1</v>
      </c>
      <c r="O5122" s="22" t="s">
        <v>42</v>
      </c>
      <c r="P5122" s="22">
        <v>0.31457039339999998</v>
      </c>
      <c r="Q5122" s="22">
        <v>0.249999999999999</v>
      </c>
      <c r="R5122" s="43"/>
      <c r="S5122" s="42" t="str">
        <f>IF(R5122="","",MAX(R5122,Q5122))</f>
        <v/>
      </c>
      <c r="T5122" s="27">
        <f>IF(A5122="placement",MIN(P5122,IF(S5122="",Q5122,S5122)),"")</f>
        <v>0.249999999999999</v>
      </c>
      <c r="U5122" s="20">
        <f>IF($A5122="placement",T5122*J5122,"")</f>
        <v>4.2499999999999831</v>
      </c>
      <c r="V5122" s="19">
        <f>IF($A5122="placement",U5122,IF($A5122="site",SUMIF($C:$C,$C5122,$U:$U),IF($A5122="user",SUMIF($B:$B,$B5122,$U:$U),SUM($U:$U))))</f>
        <v>4.2499999999999831</v>
      </c>
      <c r="W5122" s="18">
        <f>V5122/J5122</f>
        <v>0.249999999999999</v>
      </c>
    </row>
    <row r="5123" spans="1:23" x14ac:dyDescent="0.3">
      <c r="A5123" s="17" t="s">
        <v>14</v>
      </c>
      <c r="B5123" s="17" t="s">
        <v>1708</v>
      </c>
      <c r="C5123" s="17" t="s">
        <v>1709</v>
      </c>
      <c r="D5123" s="17" t="s">
        <v>2130</v>
      </c>
      <c r="E5123" s="17" t="s">
        <v>2131</v>
      </c>
      <c r="F5123" s="18">
        <v>0.25</v>
      </c>
      <c r="G5123" s="36">
        <v>0</v>
      </c>
      <c r="H5123" s="37">
        <v>0.50109999999999999</v>
      </c>
      <c r="I5123" s="37">
        <v>0.28789999999999999</v>
      </c>
      <c r="J5123" s="19">
        <v>17</v>
      </c>
      <c r="K5123" s="19">
        <v>4</v>
      </c>
      <c r="L5123" s="18">
        <v>0.57450000000000001</v>
      </c>
      <c r="M5123" s="20">
        <v>1.9805210900000001</v>
      </c>
      <c r="N5123" s="21">
        <v>1.4</v>
      </c>
      <c r="O5123" s="22" t="s">
        <v>12</v>
      </c>
      <c r="P5123" s="22">
        <v>0.2931153292</v>
      </c>
      <c r="Q5123" s="22">
        <v>0.249999999999999</v>
      </c>
      <c r="R5123" s="43"/>
      <c r="S5123" s="42" t="str">
        <f>IF(R5123="","",MAX(R5123,Q5123))</f>
        <v/>
      </c>
      <c r="T5123" s="27">
        <f>IF(A5123="placement",MIN(P5123,IF(S5123="",Q5123,S5123)),"")</f>
        <v>0.249999999999999</v>
      </c>
      <c r="U5123" s="20">
        <f>IF($A5123="placement",T5123*J5123,"")</f>
        <v>4.2499999999999831</v>
      </c>
      <c r="V5123" s="19">
        <f>IF($A5123="placement",U5123,IF($A5123="site",SUMIF($C:$C,$C5123,$U:$U),IF($A5123="user",SUMIF($B:$B,$B5123,$U:$U),SUM($U:$U))))</f>
        <v>4.2499999999999831</v>
      </c>
      <c r="W5123" s="18">
        <f>V5123/J5123</f>
        <v>0.249999999999999</v>
      </c>
    </row>
    <row r="5124" spans="1:23" x14ac:dyDescent="0.3">
      <c r="A5124" s="23" t="s">
        <v>14</v>
      </c>
      <c r="B5124" s="23" t="s">
        <v>2870</v>
      </c>
      <c r="C5124" s="23" t="s">
        <v>2872</v>
      </c>
      <c r="D5124" s="23" t="s">
        <v>2873</v>
      </c>
      <c r="E5124" s="23" t="s">
        <v>2874</v>
      </c>
      <c r="F5124" s="27">
        <v>0.25</v>
      </c>
      <c r="G5124" s="24">
        <v>0</v>
      </c>
      <c r="H5124" s="25">
        <v>20.0871</v>
      </c>
      <c r="I5124" s="25">
        <v>5.1448999999999998</v>
      </c>
      <c r="J5124" s="26">
        <v>17</v>
      </c>
      <c r="K5124" s="26">
        <v>4</v>
      </c>
      <c r="L5124" s="27">
        <v>0.25609999999999999</v>
      </c>
      <c r="M5124" s="28">
        <v>0.11092075</v>
      </c>
      <c r="N5124" s="29">
        <v>0.03</v>
      </c>
      <c r="O5124" s="31" t="s">
        <v>42</v>
      </c>
      <c r="P5124" s="31">
        <v>0.72953663599999996</v>
      </c>
      <c r="Q5124" s="31">
        <v>0.249999999999999</v>
      </c>
      <c r="R5124" s="42"/>
      <c r="S5124" s="42" t="str">
        <f>IF(R5124="","",MAX(R5124,Q5124))</f>
        <v/>
      </c>
      <c r="T5124" s="27">
        <f>IF(A5124="placement",MIN(P5124,IF(S5124="",Q5124,S5124)),"")</f>
        <v>0.249999999999999</v>
      </c>
      <c r="U5124" s="28">
        <f>IF($A5124="placement",T5124*J5124,"")</f>
        <v>4.2499999999999831</v>
      </c>
      <c r="V5124" s="26">
        <f>IF($A5124="placement",U5124,IF($A5124="site",SUMIF($C:$C,$C5124,$U:$U),IF($A5124="user",SUMIF($B:$B,$B5124,$U:$U),SUM($U:$U))))</f>
        <v>4.2499999999999831</v>
      </c>
      <c r="W5124" s="27">
        <f>V5124/J5124</f>
        <v>0.249999999999999</v>
      </c>
    </row>
    <row r="5125" spans="1:23" x14ac:dyDescent="0.3">
      <c r="A5125" s="23" t="s">
        <v>14</v>
      </c>
      <c r="B5125" s="23" t="s">
        <v>2904</v>
      </c>
      <c r="C5125" s="23" t="s">
        <v>2906</v>
      </c>
      <c r="D5125" s="23" t="s">
        <v>2909</v>
      </c>
      <c r="E5125" s="23" t="s">
        <v>2905</v>
      </c>
      <c r="F5125" s="27">
        <v>0.25</v>
      </c>
      <c r="G5125" s="24">
        <v>0</v>
      </c>
      <c r="H5125" s="25">
        <v>36.6449</v>
      </c>
      <c r="I5125" s="25">
        <v>0.219</v>
      </c>
      <c r="J5125" s="26">
        <v>17</v>
      </c>
      <c r="K5125" s="26">
        <v>4</v>
      </c>
      <c r="L5125" s="27">
        <v>6.0000000000000001E-3</v>
      </c>
      <c r="M5125" s="28">
        <v>2.5297129800000002</v>
      </c>
      <c r="N5125" s="29">
        <v>1</v>
      </c>
      <c r="O5125" s="31" t="s">
        <v>42</v>
      </c>
      <c r="P5125" s="31">
        <v>0.60469823749999996</v>
      </c>
      <c r="Q5125" s="31">
        <v>0.249999999999999</v>
      </c>
      <c r="R5125" s="42"/>
      <c r="S5125" s="42" t="str">
        <f>IF(R5125="","",MAX(R5125,Q5125))</f>
        <v/>
      </c>
      <c r="T5125" s="27">
        <f>IF(A5125="placement",MIN(P5125,IF(S5125="",Q5125,S5125)),"")</f>
        <v>0.249999999999999</v>
      </c>
      <c r="U5125" s="28">
        <f>IF($A5125="placement",T5125*J5125,"")</f>
        <v>4.2499999999999831</v>
      </c>
      <c r="V5125" s="26">
        <f>IF($A5125="placement",U5125,IF($A5125="site",SUMIF($C:$C,$C5125,$U:$U),IF($A5125="user",SUMIF($B:$B,$B5125,$U:$U),SUM($U:$U))))</f>
        <v>4.2499999999999831</v>
      </c>
      <c r="W5125" s="27">
        <f>V5125/J5125</f>
        <v>0.249999999999999</v>
      </c>
    </row>
    <row r="5126" spans="1:23" x14ac:dyDescent="0.3">
      <c r="A5126" s="23" t="s">
        <v>14</v>
      </c>
      <c r="B5126" s="23" t="s">
        <v>7153</v>
      </c>
      <c r="C5126" s="23" t="s">
        <v>7155</v>
      </c>
      <c r="D5126" s="23" t="s">
        <v>7182</v>
      </c>
      <c r="E5126" s="23" t="s">
        <v>7183</v>
      </c>
      <c r="F5126" s="27">
        <v>0.25</v>
      </c>
      <c r="G5126" s="24">
        <v>0</v>
      </c>
      <c r="H5126" s="25">
        <v>4.9386000000000001</v>
      </c>
      <c r="I5126" s="25">
        <v>1.8795999999999999</v>
      </c>
      <c r="J5126" s="26">
        <v>17</v>
      </c>
      <c r="K5126" s="26">
        <v>4</v>
      </c>
      <c r="L5126" s="27">
        <v>0.38059999999999999</v>
      </c>
      <c r="M5126" s="28">
        <v>0.30162271000000002</v>
      </c>
      <c r="N5126" s="29">
        <v>0.15</v>
      </c>
      <c r="O5126" s="31" t="s">
        <v>12</v>
      </c>
      <c r="P5126" s="31">
        <v>0.50268996710000002</v>
      </c>
      <c r="Q5126" s="31">
        <v>0.249999999999999</v>
      </c>
      <c r="R5126" s="42"/>
      <c r="S5126" s="42" t="str">
        <f>IF(R5126="","",MAX(R5126,Q5126))</f>
        <v/>
      </c>
      <c r="T5126" s="27">
        <f>IF(A5126="placement",MIN(P5126,IF(S5126="",Q5126,S5126)),"")</f>
        <v>0.249999999999999</v>
      </c>
      <c r="U5126" s="28">
        <f>IF($A5126="placement",T5126*J5126,"")</f>
        <v>4.2499999999999831</v>
      </c>
      <c r="V5126" s="26">
        <f>IF($A5126="placement",U5126,IF($A5126="site",SUMIF($C:$C,$C5126,$U:$U),IF($A5126="user",SUMIF($B:$B,$B5126,$U:$U),SUM($U:$U))))</f>
        <v>4.2499999999999831</v>
      </c>
      <c r="W5126" s="27">
        <f>V5126/J5126</f>
        <v>0.249999999999999</v>
      </c>
    </row>
    <row r="5127" spans="1:23" x14ac:dyDescent="0.3">
      <c r="A5127" s="23" t="s">
        <v>14</v>
      </c>
      <c r="B5127" s="23" t="s">
        <v>8499</v>
      </c>
      <c r="C5127" s="23" t="s">
        <v>8500</v>
      </c>
      <c r="D5127" s="23" t="s">
        <v>8509</v>
      </c>
      <c r="E5127" s="23" t="s">
        <v>8510</v>
      </c>
      <c r="F5127" s="27">
        <v>0.25</v>
      </c>
      <c r="G5127" s="24">
        <v>0</v>
      </c>
      <c r="H5127" s="25">
        <v>22.915500000000002</v>
      </c>
      <c r="I5127" s="25">
        <v>3.5081000000000002</v>
      </c>
      <c r="J5127" s="26">
        <v>17</v>
      </c>
      <c r="K5127" s="26">
        <v>4</v>
      </c>
      <c r="L5127" s="27">
        <v>0.15310000000000001</v>
      </c>
      <c r="M5127" s="28">
        <v>0.15928165999999999</v>
      </c>
      <c r="N5127" s="29">
        <v>0.01</v>
      </c>
      <c r="O5127" s="31" t="s">
        <v>12</v>
      </c>
      <c r="P5127" s="31">
        <v>0.9372181316</v>
      </c>
      <c r="Q5127" s="31">
        <v>0.249999999999999</v>
      </c>
      <c r="R5127" s="42"/>
      <c r="S5127" s="42" t="str">
        <f>IF(R5127="","",MAX(R5127,Q5127))</f>
        <v/>
      </c>
      <c r="T5127" s="27">
        <f>IF(A5127="placement",MIN(P5127,IF(S5127="",Q5127,S5127)),"")</f>
        <v>0.249999999999999</v>
      </c>
      <c r="U5127" s="28">
        <f>IF($A5127="placement",T5127*J5127,"")</f>
        <v>4.2499999999999831</v>
      </c>
      <c r="V5127" s="26">
        <f>IF($A5127="placement",U5127,IF($A5127="site",SUMIF($C:$C,$C5127,$U:$U),IF($A5127="user",SUMIF($B:$B,$B5127,$U:$U),SUM($U:$U))))</f>
        <v>4.2499999999999831</v>
      </c>
      <c r="W5127" s="27">
        <f>V5127/J5127</f>
        <v>0.249999999999999</v>
      </c>
    </row>
    <row r="5128" spans="1:23" x14ac:dyDescent="0.3">
      <c r="A5128" s="23" t="s">
        <v>14</v>
      </c>
      <c r="B5128" s="23" t="s">
        <v>7472</v>
      </c>
      <c r="C5128" s="23" t="s">
        <v>7473</v>
      </c>
      <c r="D5128" s="23" t="s">
        <v>7647</v>
      </c>
      <c r="E5128" s="23" t="s">
        <v>7648</v>
      </c>
      <c r="F5128" s="27">
        <v>0.25</v>
      </c>
      <c r="G5128" s="24">
        <v>0</v>
      </c>
      <c r="H5128" s="25">
        <v>8.4877000000000002</v>
      </c>
      <c r="I5128" s="25">
        <v>0.36159999999999998</v>
      </c>
      <c r="J5128" s="26">
        <v>17</v>
      </c>
      <c r="K5128" s="26">
        <v>4</v>
      </c>
      <c r="L5128" s="27">
        <v>4.2599999999999999E-2</v>
      </c>
      <c r="M5128" s="28">
        <v>1.5911497400000001</v>
      </c>
      <c r="N5128" s="29">
        <v>1.2</v>
      </c>
      <c r="O5128" s="31" t="s">
        <v>42</v>
      </c>
      <c r="P5128" s="31">
        <v>0.2458283671</v>
      </c>
      <c r="Q5128" s="31">
        <v>0.24582836710369399</v>
      </c>
      <c r="R5128" s="42"/>
      <c r="S5128" s="42" t="str">
        <f>IF(R5128="","",MAX(R5128,Q5128))</f>
        <v/>
      </c>
      <c r="T5128" s="27">
        <f>IF(A5128="placement",MIN(P5128,IF(S5128="",Q5128,S5128)),"")</f>
        <v>0.2458283671</v>
      </c>
      <c r="U5128" s="28">
        <f>IF($A5128="placement",T5128*J5128,"")</f>
        <v>4.1790822406999997</v>
      </c>
      <c r="V5128" s="26">
        <f>IF($A5128="placement",U5128,IF($A5128="site",SUMIF($C:$C,$C5128,$U:$U),IF($A5128="user",SUMIF($B:$B,$B5128,$U:$U),SUM($U:$U))))</f>
        <v>4.1790822406999997</v>
      </c>
      <c r="W5128" s="27">
        <f>V5128/J5128</f>
        <v>0.24582836709999997</v>
      </c>
    </row>
    <row r="5129" spans="1:23" x14ac:dyDescent="0.3">
      <c r="A5129" s="23" t="s">
        <v>14</v>
      </c>
      <c r="B5129" s="23" t="s">
        <v>9547</v>
      </c>
      <c r="C5129" s="23" t="s">
        <v>9549</v>
      </c>
      <c r="D5129" s="23" t="s">
        <v>9550</v>
      </c>
      <c r="E5129" s="23" t="s">
        <v>9551</v>
      </c>
      <c r="F5129" s="27">
        <v>0.33</v>
      </c>
      <c r="G5129" s="24">
        <v>0</v>
      </c>
      <c r="H5129" s="25">
        <v>1.5019</v>
      </c>
      <c r="I5129" s="25">
        <v>0.3604</v>
      </c>
      <c r="J5129" s="26">
        <v>17</v>
      </c>
      <c r="K5129" s="26">
        <v>4</v>
      </c>
      <c r="L5129" s="27">
        <v>0.24</v>
      </c>
      <c r="M5129" s="28">
        <v>1.5837494999999999</v>
      </c>
      <c r="N5129" s="29">
        <v>1.2</v>
      </c>
      <c r="O5129" s="31" t="s">
        <v>12</v>
      </c>
      <c r="P5129" s="31">
        <v>0.24230441959999999</v>
      </c>
      <c r="Q5129" s="31">
        <v>0.24230441964062199</v>
      </c>
      <c r="R5129" s="42"/>
      <c r="S5129" s="42" t="str">
        <f>IF(R5129="","",MAX(R5129,Q5129))</f>
        <v/>
      </c>
      <c r="T5129" s="27">
        <f>IF(A5129="placement",MIN(P5129,IF(S5129="",Q5129,S5129)),"")</f>
        <v>0.24230441959999999</v>
      </c>
      <c r="U5129" s="28">
        <f>IF($A5129="placement",T5129*J5129,"")</f>
        <v>4.1191751331999997</v>
      </c>
      <c r="V5129" s="26">
        <f>IF($A5129="placement",U5129,IF($A5129="site",SUMIF($C:$C,$C5129,$U:$U),IF($A5129="user",SUMIF($B:$B,$B5129,$U:$U),SUM($U:$U))))</f>
        <v>4.1191751331999997</v>
      </c>
      <c r="W5129" s="27">
        <f>V5129/J5129</f>
        <v>0.24230441959999999</v>
      </c>
    </row>
    <row r="5130" spans="1:23" x14ac:dyDescent="0.3">
      <c r="A5130" s="23" t="s">
        <v>14</v>
      </c>
      <c r="B5130" s="23" t="s">
        <v>3266</v>
      </c>
      <c r="C5130" s="23" t="s">
        <v>3268</v>
      </c>
      <c r="D5130" s="23" t="s">
        <v>10753</v>
      </c>
      <c r="E5130" s="23" t="s">
        <v>10754</v>
      </c>
      <c r="F5130" s="27">
        <v>0.25</v>
      </c>
      <c r="G5130" s="24">
        <v>0</v>
      </c>
      <c r="H5130" s="25">
        <v>5.6105999999999998</v>
      </c>
      <c r="I5130" s="25">
        <v>0.23949999999999999</v>
      </c>
      <c r="J5130" s="26">
        <v>17</v>
      </c>
      <c r="K5130" s="26">
        <v>4</v>
      </c>
      <c r="L5130" s="27">
        <v>4.2700000000000002E-2</v>
      </c>
      <c r="M5130" s="28">
        <v>2.4234118699999998</v>
      </c>
      <c r="N5130" s="29">
        <v>1.85</v>
      </c>
      <c r="O5130" s="31" t="s">
        <v>12</v>
      </c>
      <c r="P5130" s="31">
        <v>0.236613461</v>
      </c>
      <c r="Q5130" s="31">
        <v>0.236613460994129</v>
      </c>
      <c r="R5130" s="42">
        <v>0.2</v>
      </c>
      <c r="S5130" s="42">
        <f>IF(R5130="","",MAX(R5130,Q5130))</f>
        <v>0.236613460994129</v>
      </c>
      <c r="T5130" s="27">
        <f>IF(A5130="placement",MIN(P5130,IF(S5130="",Q5130,S5130)),"")</f>
        <v>0.236613460994129</v>
      </c>
      <c r="U5130" s="28">
        <f>IF($A5130="placement",T5130*J5130,"")</f>
        <v>4.0224288369001933</v>
      </c>
      <c r="V5130" s="26">
        <f>IF($A5130="placement",U5130,IF($A5130="site",SUMIF($C:$C,$C5130,$U:$U),IF($A5130="user",SUMIF($B:$B,$B5130,$U:$U),SUM($U:$U))))</f>
        <v>4.0224288369001933</v>
      </c>
      <c r="W5130" s="27">
        <f>V5130/J5130</f>
        <v>0.23661346099412903</v>
      </c>
    </row>
    <row r="5131" spans="1:23" x14ac:dyDescent="0.3">
      <c r="A5131" s="23" t="s">
        <v>14</v>
      </c>
      <c r="B5131" s="23" t="s">
        <v>1708</v>
      </c>
      <c r="C5131" s="23" t="s">
        <v>1709</v>
      </c>
      <c r="D5131" s="23" t="s">
        <v>1726</v>
      </c>
      <c r="E5131" s="23" t="s">
        <v>1727</v>
      </c>
      <c r="F5131" s="27">
        <v>0.15</v>
      </c>
      <c r="G5131" s="24">
        <v>0</v>
      </c>
      <c r="H5131" s="25">
        <v>0.96819999999999995</v>
      </c>
      <c r="I5131" s="25">
        <v>0.30690000000000001</v>
      </c>
      <c r="J5131" s="26">
        <v>17</v>
      </c>
      <c r="K5131" s="26">
        <v>3</v>
      </c>
      <c r="L5131" s="27">
        <v>0.317</v>
      </c>
      <c r="M5131" s="28">
        <v>1.8826623199999999</v>
      </c>
      <c r="N5131" s="29">
        <v>1.45</v>
      </c>
      <c r="O5131" s="31" t="s">
        <v>42</v>
      </c>
      <c r="P5131" s="31">
        <v>0.22981408689999999</v>
      </c>
      <c r="Q5131" s="31">
        <v>0.15</v>
      </c>
      <c r="R5131" s="42">
        <v>0.3</v>
      </c>
      <c r="S5131" s="42">
        <f>IF(R5131="","",MAX(R5131,Q5131))</f>
        <v>0.3</v>
      </c>
      <c r="T5131" s="27">
        <f>IF(A5131="placement",MIN(P5131,IF(S5131="",Q5131,S5131)),"")</f>
        <v>0.22981408689999999</v>
      </c>
      <c r="U5131" s="28">
        <f>IF($A5131="placement",T5131*J5131,"")</f>
        <v>3.9068394772999997</v>
      </c>
      <c r="V5131" s="26">
        <f>IF($A5131="placement",U5131,IF($A5131="site",SUMIF($C:$C,$C5131,$U:$U),IF($A5131="user",SUMIF($B:$B,$B5131,$U:$U),SUM($U:$U))))</f>
        <v>3.9068394772999997</v>
      </c>
      <c r="W5131" s="27">
        <f>V5131/J5131</f>
        <v>0.22981408689999999</v>
      </c>
    </row>
    <row r="5132" spans="1:23" x14ac:dyDescent="0.3">
      <c r="A5132" s="23" t="s">
        <v>14</v>
      </c>
      <c r="B5132" s="23" t="s">
        <v>3266</v>
      </c>
      <c r="C5132" s="23" t="s">
        <v>3268</v>
      </c>
      <c r="D5132" s="23" t="s">
        <v>3356</v>
      </c>
      <c r="E5132" s="23" t="s">
        <v>3357</v>
      </c>
      <c r="F5132" s="27">
        <v>0.25</v>
      </c>
      <c r="G5132" s="24">
        <v>0</v>
      </c>
      <c r="H5132" s="25">
        <v>26.401700000000002</v>
      </c>
      <c r="I5132" s="25">
        <v>1.7637</v>
      </c>
      <c r="J5132" s="26">
        <v>17</v>
      </c>
      <c r="K5132" s="26">
        <v>3</v>
      </c>
      <c r="L5132" s="27">
        <v>6.6799999999999998E-2</v>
      </c>
      <c r="M5132" s="28">
        <v>0.31694475999999999</v>
      </c>
      <c r="N5132" s="29">
        <v>0.25</v>
      </c>
      <c r="O5132" s="31" t="s">
        <v>12</v>
      </c>
      <c r="P5132" s="31">
        <v>0.2112190135</v>
      </c>
      <c r="Q5132" s="31">
        <v>0.21121901354459399</v>
      </c>
      <c r="R5132" s="42"/>
      <c r="S5132" s="42" t="str">
        <f>IF(R5132="","",MAX(R5132,Q5132))</f>
        <v/>
      </c>
      <c r="T5132" s="27">
        <f>IF(A5132="placement",MIN(P5132,IF(S5132="",Q5132,S5132)),"")</f>
        <v>0.2112190135</v>
      </c>
      <c r="U5132" s="28">
        <f>IF($A5132="placement",T5132*J5132,"")</f>
        <v>3.5907232295</v>
      </c>
      <c r="V5132" s="26">
        <f>IF($A5132="placement",U5132,IF($A5132="site",SUMIF($C:$C,$C5132,$U:$U),IF($A5132="user",SUMIF($B:$B,$B5132,$U:$U),SUM($U:$U))))</f>
        <v>3.5907232295</v>
      </c>
      <c r="W5132" s="27">
        <f>V5132/J5132</f>
        <v>0.2112190135</v>
      </c>
    </row>
    <row r="5133" spans="1:23" x14ac:dyDescent="0.3">
      <c r="A5133" s="23" t="s">
        <v>14</v>
      </c>
      <c r="B5133" s="23" t="s">
        <v>1708</v>
      </c>
      <c r="C5133" s="23" t="s">
        <v>1709</v>
      </c>
      <c r="D5133" s="23" t="s">
        <v>1912</v>
      </c>
      <c r="E5133" s="23" t="s">
        <v>1913</v>
      </c>
      <c r="F5133" s="27">
        <v>0.33</v>
      </c>
      <c r="G5133" s="24">
        <v>0</v>
      </c>
      <c r="H5133" s="25">
        <v>1.3309</v>
      </c>
      <c r="I5133" s="25">
        <v>0.29909999999999998</v>
      </c>
      <c r="J5133" s="26">
        <v>17</v>
      </c>
      <c r="K5133" s="26">
        <v>3</v>
      </c>
      <c r="L5133" s="27">
        <v>0.2248</v>
      </c>
      <c r="M5133" s="28">
        <v>1.8643505300000001</v>
      </c>
      <c r="N5133" s="29">
        <v>1.5</v>
      </c>
      <c r="O5133" s="31" t="s">
        <v>12</v>
      </c>
      <c r="P5133" s="31">
        <v>0.19543026929999999</v>
      </c>
      <c r="Q5133" s="31">
        <v>0.195430269342588</v>
      </c>
      <c r="R5133" s="42"/>
      <c r="S5133" s="42" t="str">
        <f>IF(R5133="","",MAX(R5133,Q5133))</f>
        <v/>
      </c>
      <c r="T5133" s="27">
        <f>IF(A5133="placement",MIN(P5133,IF(S5133="",Q5133,S5133)),"")</f>
        <v>0.19543026929999999</v>
      </c>
      <c r="U5133" s="28">
        <f>IF($A5133="placement",T5133*J5133,"")</f>
        <v>3.3223145780999999</v>
      </c>
      <c r="V5133" s="23">
        <f>IF($A5133="placement",U5133,IF($A5133="site",SUMIF($C:$C,$C5133,$U:$U),IF($A5133="user",SUMIF($B:$B,$B5133,$U:$U),SUM($U:$U))))</f>
        <v>3.3223145780999999</v>
      </c>
      <c r="W5133" s="27">
        <f>V5133/J5133</f>
        <v>0.19543026929999999</v>
      </c>
    </row>
    <row r="5134" spans="1:23" x14ac:dyDescent="0.3">
      <c r="A5134" s="23" t="s">
        <v>14</v>
      </c>
      <c r="B5134" s="23" t="s">
        <v>7472</v>
      </c>
      <c r="C5134" s="23" t="s">
        <v>7473</v>
      </c>
      <c r="D5134" s="23" t="s">
        <v>7652</v>
      </c>
      <c r="E5134" s="23" t="s">
        <v>7653</v>
      </c>
      <c r="F5134" s="27">
        <v>0.25</v>
      </c>
      <c r="G5134" s="24">
        <v>0</v>
      </c>
      <c r="H5134" s="25">
        <v>11.422599999999999</v>
      </c>
      <c r="I5134" s="25">
        <v>0.45839999999999997</v>
      </c>
      <c r="J5134" s="26">
        <v>17</v>
      </c>
      <c r="K5134" s="26">
        <v>3</v>
      </c>
      <c r="L5134" s="27">
        <v>4.0099999999999997E-2</v>
      </c>
      <c r="M5134" s="28">
        <v>1.2356864599999999</v>
      </c>
      <c r="N5134" s="29">
        <v>1</v>
      </c>
      <c r="O5134" s="31" t="s">
        <v>42</v>
      </c>
      <c r="P5134" s="31">
        <v>0.19073322070000001</v>
      </c>
      <c r="Q5134" s="31">
        <v>0.19073322067243401</v>
      </c>
      <c r="R5134" s="42"/>
      <c r="S5134" s="42" t="str">
        <f>IF(R5134="","",MAX(R5134,Q5134))</f>
        <v/>
      </c>
      <c r="T5134" s="27">
        <f>IF(A5134="placement",MIN(P5134,IF(S5134="",Q5134,S5134)),"")</f>
        <v>0.19073322067243401</v>
      </c>
      <c r="U5134" s="28">
        <f>IF($A5134="placement",T5134*J5134,"")</f>
        <v>3.242464751431378</v>
      </c>
      <c r="V5134" s="26">
        <f>IF($A5134="placement",U5134,IF($A5134="site",SUMIF($C:$C,$C5134,$U:$U),IF($A5134="user",SUMIF($B:$B,$B5134,$U:$U),SUM($U:$U))))</f>
        <v>3.242464751431378</v>
      </c>
      <c r="W5134" s="27">
        <f>V5134/J5134</f>
        <v>0.19073322067243401</v>
      </c>
    </row>
    <row r="5135" spans="1:23" x14ac:dyDescent="0.3">
      <c r="A5135" s="23" t="s">
        <v>14</v>
      </c>
      <c r="B5135" s="23" t="s">
        <v>965</v>
      </c>
      <c r="C5135" s="23" t="s">
        <v>966</v>
      </c>
      <c r="D5135" s="23" t="s">
        <v>989</v>
      </c>
      <c r="E5135" s="23" t="s">
        <v>990</v>
      </c>
      <c r="F5135" s="27">
        <v>0.25</v>
      </c>
      <c r="G5135" s="24">
        <v>0</v>
      </c>
      <c r="H5135" s="25">
        <v>4.2259000000000002</v>
      </c>
      <c r="I5135" s="25">
        <v>0.25790000000000002</v>
      </c>
      <c r="J5135" s="26">
        <v>17</v>
      </c>
      <c r="K5135" s="26">
        <v>3</v>
      </c>
      <c r="L5135" s="27">
        <v>6.0999999999999999E-2</v>
      </c>
      <c r="M5135" s="28">
        <v>2.1496815300000001</v>
      </c>
      <c r="N5135" s="29">
        <v>1.75</v>
      </c>
      <c r="O5135" s="31" t="s">
        <v>42</v>
      </c>
      <c r="P5135" s="31">
        <v>0.18592592590000001</v>
      </c>
      <c r="Q5135" s="31">
        <v>0.185925925925925</v>
      </c>
      <c r="R5135" s="42">
        <v>0.18</v>
      </c>
      <c r="S5135" s="42">
        <f>IF(R5135="","",MAX(R5135,Q5135))</f>
        <v>0.185925925925925</v>
      </c>
      <c r="T5135" s="27">
        <f>IF(A5135="placement",MIN(P5135,IF(S5135="",Q5135,S5135)),"")</f>
        <v>0.18592592590000001</v>
      </c>
      <c r="U5135" s="28">
        <f>IF($A5135="placement",T5135*J5135,"")</f>
        <v>3.1607407403000001</v>
      </c>
      <c r="V5135" s="26">
        <f>IF($A5135="placement",U5135,IF($A5135="site",SUMIF($C:$C,$C5135,$U:$U),IF($A5135="user",SUMIF($B:$B,$B5135,$U:$U),SUM($U:$U))))</f>
        <v>3.1607407403000001</v>
      </c>
      <c r="W5135" s="27">
        <f>V5135/J5135</f>
        <v>0.18592592590000001</v>
      </c>
    </row>
    <row r="5136" spans="1:23" x14ac:dyDescent="0.3">
      <c r="A5136" s="23" t="s">
        <v>14</v>
      </c>
      <c r="B5136" s="23" t="s">
        <v>6405</v>
      </c>
      <c r="C5136" s="23" t="s">
        <v>6406</v>
      </c>
      <c r="D5136" s="32" t="s">
        <v>6409</v>
      </c>
      <c r="E5136" s="23" t="s">
        <v>6410</v>
      </c>
      <c r="F5136" s="27">
        <v>0.25</v>
      </c>
      <c r="G5136" s="24">
        <v>1</v>
      </c>
      <c r="H5136" s="25">
        <v>79.486900000000006</v>
      </c>
      <c r="I5136" s="25">
        <v>0.46260000000000001</v>
      </c>
      <c r="J5136" s="26">
        <v>17</v>
      </c>
      <c r="K5136" s="26">
        <v>3</v>
      </c>
      <c r="L5136" s="27">
        <v>5.7999999999999996E-3</v>
      </c>
      <c r="M5136" s="28">
        <v>1.20399938</v>
      </c>
      <c r="N5136" s="29">
        <v>1</v>
      </c>
      <c r="O5136" s="31" t="s">
        <v>12</v>
      </c>
      <c r="P5136" s="31">
        <v>0.16943478989999999</v>
      </c>
      <c r="Q5136" s="31">
        <v>0.169434789857767</v>
      </c>
      <c r="R5136" s="42"/>
      <c r="S5136" s="42" t="str">
        <f>IF(R5136="","",MAX(R5136,Q5136))</f>
        <v/>
      </c>
      <c r="T5136" s="27">
        <f>IF(A5136="placement",MIN(P5136,IF(S5136="",Q5136,S5136)),"")</f>
        <v>0.169434789857767</v>
      </c>
      <c r="U5136" s="28">
        <f>IF($A5136="placement",T5136*J5136,"")</f>
        <v>2.880391427582039</v>
      </c>
      <c r="V5136" s="26">
        <f>IF($A5136="placement",U5136,IF($A5136="site",SUMIF($C:$C,$C5136,$U:$U),IF($A5136="user",SUMIF($B:$B,$B5136,$U:$U),SUM($U:$U))))</f>
        <v>2.880391427582039</v>
      </c>
      <c r="W5136" s="27">
        <f>V5136/J5136</f>
        <v>0.169434789857767</v>
      </c>
    </row>
    <row r="5137" spans="1:23" x14ac:dyDescent="0.3">
      <c r="A5137" s="23" t="s">
        <v>14</v>
      </c>
      <c r="B5137" s="23" t="s">
        <v>1708</v>
      </c>
      <c r="C5137" s="23" t="s">
        <v>1709</v>
      </c>
      <c r="D5137" s="23" t="s">
        <v>1908</v>
      </c>
      <c r="E5137" s="23" t="s">
        <v>1909</v>
      </c>
      <c r="F5137" s="27">
        <v>0.15</v>
      </c>
      <c r="G5137" s="24">
        <v>0</v>
      </c>
      <c r="H5137" s="25">
        <v>0.63339999999999996</v>
      </c>
      <c r="I5137" s="25">
        <v>0.26950000000000002</v>
      </c>
      <c r="J5137" s="26">
        <v>17</v>
      </c>
      <c r="K5137" s="26">
        <v>3</v>
      </c>
      <c r="L5137" s="27">
        <v>0.42549999999999999</v>
      </c>
      <c r="M5137" s="28">
        <v>2.06069441</v>
      </c>
      <c r="N5137" s="29">
        <v>1.5</v>
      </c>
      <c r="O5137" s="31" t="s">
        <v>42</v>
      </c>
      <c r="P5137" s="31">
        <v>0.2720900322</v>
      </c>
      <c r="Q5137" s="31">
        <v>0.15</v>
      </c>
      <c r="R5137" s="42">
        <v>0.16</v>
      </c>
      <c r="S5137" s="42">
        <f>IF(R5137="","",MAX(R5137,Q5137))</f>
        <v>0.16</v>
      </c>
      <c r="T5137" s="27">
        <f>IF(A5137="placement",MIN(P5137,IF(S5137="",Q5137,S5137)),"")</f>
        <v>0.16</v>
      </c>
      <c r="U5137" s="28">
        <f>IF($A5137="placement",T5137*J5137,"")</f>
        <v>2.72</v>
      </c>
      <c r="V5137" s="26">
        <f>IF($A5137="placement",U5137,IF($A5137="site",SUMIF($C:$C,$C5137,$U:$U),IF($A5137="user",SUMIF($B:$B,$B5137,$U:$U),SUM($U:$U))))</f>
        <v>2.72</v>
      </c>
      <c r="W5137" s="27">
        <f>V5137/J5137</f>
        <v>0.16</v>
      </c>
    </row>
    <row r="5138" spans="1:23" x14ac:dyDescent="0.3">
      <c r="A5138" s="23" t="s">
        <v>14</v>
      </c>
      <c r="B5138" s="23" t="s">
        <v>1708</v>
      </c>
      <c r="C5138" s="23" t="s">
        <v>1709</v>
      </c>
      <c r="D5138" s="23" t="s">
        <v>2074</v>
      </c>
      <c r="E5138" s="23" t="s">
        <v>2075</v>
      </c>
      <c r="F5138" s="27">
        <v>0.15</v>
      </c>
      <c r="G5138" s="24">
        <v>0</v>
      </c>
      <c r="H5138" s="25">
        <v>1.0853999999999999</v>
      </c>
      <c r="I5138" s="25">
        <v>0.30990000000000001</v>
      </c>
      <c r="J5138" s="26">
        <v>17</v>
      </c>
      <c r="K5138" s="26">
        <v>3</v>
      </c>
      <c r="L5138" s="27">
        <v>0.28560000000000002</v>
      </c>
      <c r="M5138" s="28">
        <v>1.88001844</v>
      </c>
      <c r="N5138" s="29">
        <v>1.45</v>
      </c>
      <c r="O5138" s="31" t="s">
        <v>42</v>
      </c>
      <c r="P5138" s="31">
        <v>0.2287309682</v>
      </c>
      <c r="Q5138" s="31">
        <v>0.15</v>
      </c>
      <c r="R5138" s="42"/>
      <c r="S5138" s="42" t="str">
        <f>IF(R5138="","",MAX(R5138,Q5138))</f>
        <v/>
      </c>
      <c r="T5138" s="27">
        <f>IF(A5138="placement",MIN(P5138,IF(S5138="",Q5138,S5138)),"")</f>
        <v>0.15</v>
      </c>
      <c r="U5138" s="28">
        <f>IF($A5138="placement",T5138*J5138,"")</f>
        <v>2.5499999999999998</v>
      </c>
      <c r="V5138" s="26">
        <f>IF($A5138="placement",U5138,IF($A5138="site",SUMIF($C:$C,$C5138,$U:$U),IF($A5138="user",SUMIF($B:$B,$B5138,$U:$U),SUM($U:$U))))</f>
        <v>2.5499999999999998</v>
      </c>
      <c r="W5138" s="27">
        <f>V5138/J5138</f>
        <v>0.15</v>
      </c>
    </row>
    <row r="5139" spans="1:23" x14ac:dyDescent="0.3">
      <c r="A5139" s="23" t="s">
        <v>14</v>
      </c>
      <c r="B5139" s="23" t="s">
        <v>5021</v>
      </c>
      <c r="C5139" s="23" t="s">
        <v>5023</v>
      </c>
      <c r="D5139" s="23" t="s">
        <v>5106</v>
      </c>
      <c r="E5139" s="23" t="s">
        <v>5107</v>
      </c>
      <c r="F5139" s="27">
        <v>0.15</v>
      </c>
      <c r="G5139" s="24">
        <v>1</v>
      </c>
      <c r="H5139" s="25">
        <v>58.860599999999998</v>
      </c>
      <c r="I5139" s="25">
        <v>1.7363999999999999</v>
      </c>
      <c r="J5139" s="26">
        <v>17</v>
      </c>
      <c r="K5139" s="26">
        <v>3</v>
      </c>
      <c r="L5139" s="27">
        <v>2.9499999999999998E-2</v>
      </c>
      <c r="M5139" s="28">
        <v>0.32620321000000002</v>
      </c>
      <c r="N5139" s="29">
        <v>0.25</v>
      </c>
      <c r="O5139" s="31" t="s">
        <v>42</v>
      </c>
      <c r="P5139" s="31">
        <v>0.2336065574</v>
      </c>
      <c r="Q5139" s="31">
        <v>0.15</v>
      </c>
      <c r="R5139" s="42"/>
      <c r="S5139" s="42" t="str">
        <f>IF(R5139="","",MAX(R5139,Q5139))</f>
        <v/>
      </c>
      <c r="T5139" s="27">
        <f>IF(A5139="placement",MIN(P5139,IF(S5139="",Q5139,S5139)),"")</f>
        <v>0.15</v>
      </c>
      <c r="U5139" s="28">
        <f>IF($A5139="placement",T5139*J5139,"")</f>
        <v>2.5499999999999998</v>
      </c>
      <c r="V5139" s="26">
        <f>IF($A5139="placement",U5139,IF($A5139="site",SUMIF($C:$C,$C5139,$U:$U),IF($A5139="user",SUMIF($B:$B,$B5139,$U:$U),SUM($U:$U))))</f>
        <v>2.5499999999999998</v>
      </c>
      <c r="W5139" s="27">
        <f>V5139/J5139</f>
        <v>0.15</v>
      </c>
    </row>
    <row r="5140" spans="1:23" x14ac:dyDescent="0.3">
      <c r="A5140" s="23" t="s">
        <v>14</v>
      </c>
      <c r="B5140" s="23" t="s">
        <v>5211</v>
      </c>
      <c r="C5140" s="23" t="s">
        <v>5213</v>
      </c>
      <c r="D5140" s="23" t="s">
        <v>5214</v>
      </c>
      <c r="E5140" s="23" t="s">
        <v>5215</v>
      </c>
      <c r="F5140" s="27">
        <v>0.15</v>
      </c>
      <c r="G5140" s="24">
        <v>0</v>
      </c>
      <c r="H5140" s="25">
        <v>1.9429000000000001</v>
      </c>
      <c r="I5140" s="25">
        <v>0.51239999999999997</v>
      </c>
      <c r="J5140" s="26">
        <v>17</v>
      </c>
      <c r="K5140" s="26">
        <v>3</v>
      </c>
      <c r="L5140" s="27">
        <v>0.26369999999999999</v>
      </c>
      <c r="M5140" s="28">
        <v>1.11218288</v>
      </c>
      <c r="N5140" s="29">
        <v>0.8</v>
      </c>
      <c r="O5140" s="31" t="s">
        <v>42</v>
      </c>
      <c r="P5140" s="31">
        <v>0.28069383869999998</v>
      </c>
      <c r="Q5140" s="31">
        <v>0.15</v>
      </c>
      <c r="R5140" s="42"/>
      <c r="S5140" s="42" t="str">
        <f>IF(R5140="","",MAX(R5140,Q5140))</f>
        <v/>
      </c>
      <c r="T5140" s="27">
        <f>IF(A5140="placement",MIN(P5140,IF(S5140="",Q5140,S5140)),"")</f>
        <v>0.15</v>
      </c>
      <c r="U5140" s="28">
        <f>IF($A5140="placement",T5140*J5140,"")</f>
        <v>2.5499999999999998</v>
      </c>
      <c r="V5140" s="26">
        <f>IF($A5140="placement",U5140,IF($A5140="site",SUMIF($C:$C,$C5140,$U:$U),IF($A5140="user",SUMIF($B:$B,$B5140,$U:$U),SUM($U:$U))))</f>
        <v>2.5499999999999998</v>
      </c>
      <c r="W5140" s="27">
        <f>V5140/J5140</f>
        <v>0.15</v>
      </c>
    </row>
    <row r="5141" spans="1:23" x14ac:dyDescent="0.3">
      <c r="A5141" s="23" t="s">
        <v>14</v>
      </c>
      <c r="B5141" s="23" t="s">
        <v>8133</v>
      </c>
      <c r="C5141" s="23" t="s">
        <v>8135</v>
      </c>
      <c r="D5141" s="32" t="s">
        <v>8136</v>
      </c>
      <c r="E5141" s="23" t="s">
        <v>8137</v>
      </c>
      <c r="F5141" s="27">
        <v>0.15</v>
      </c>
      <c r="G5141" s="24">
        <v>0</v>
      </c>
      <c r="H5141" s="25">
        <v>16.193100000000001</v>
      </c>
      <c r="I5141" s="25">
        <v>1.5104</v>
      </c>
      <c r="J5141" s="26">
        <v>17</v>
      </c>
      <c r="K5141" s="26">
        <v>3</v>
      </c>
      <c r="L5141" s="27">
        <v>9.3299999999999994E-2</v>
      </c>
      <c r="M5141" s="28">
        <v>0.37605221</v>
      </c>
      <c r="N5141" s="29">
        <v>0.2</v>
      </c>
      <c r="O5141" s="31" t="s">
        <v>70</v>
      </c>
      <c r="P5141" s="31">
        <v>0.46815895369999999</v>
      </c>
      <c r="Q5141" s="31">
        <v>0.15</v>
      </c>
      <c r="R5141" s="42"/>
      <c r="S5141" s="42" t="str">
        <f>IF(R5141="","",MAX(R5141,Q5141))</f>
        <v/>
      </c>
      <c r="T5141" s="27">
        <f>IF(A5141="placement",MIN(P5141,IF(S5141="",Q5141,S5141)),"")</f>
        <v>0.15</v>
      </c>
      <c r="U5141" s="28">
        <f>IF($A5141="placement",T5141*J5141,"")</f>
        <v>2.5499999999999998</v>
      </c>
      <c r="V5141" s="26">
        <f>IF($A5141="placement",U5141,IF($A5141="site",SUMIF($C:$C,$C5141,$U:$U),IF($A5141="user",SUMIF($B:$B,$B5141,$U:$U),SUM($U:$U))))</f>
        <v>2.5499999999999998</v>
      </c>
      <c r="W5141" s="27">
        <f>V5141/J5141</f>
        <v>0.15</v>
      </c>
    </row>
    <row r="5142" spans="1:23" x14ac:dyDescent="0.3">
      <c r="A5142" s="23" t="s">
        <v>14</v>
      </c>
      <c r="B5142" s="23" t="s">
        <v>4199</v>
      </c>
      <c r="C5142" s="23" t="s">
        <v>4201</v>
      </c>
      <c r="D5142" s="23" t="s">
        <v>4234</v>
      </c>
      <c r="E5142" s="23" t="s">
        <v>4200</v>
      </c>
      <c r="F5142" s="27">
        <v>0.33</v>
      </c>
      <c r="G5142" s="24">
        <v>0</v>
      </c>
      <c r="H5142" s="25">
        <v>20.119499999999999</v>
      </c>
      <c r="I5142" s="25">
        <v>0.48010000000000003</v>
      </c>
      <c r="J5142" s="26">
        <v>17</v>
      </c>
      <c r="K5142" s="26">
        <v>2</v>
      </c>
      <c r="L5142" s="27">
        <v>2.3900000000000001E-2</v>
      </c>
      <c r="M5142" s="28">
        <v>1.1531022200000001</v>
      </c>
      <c r="N5142" s="29">
        <v>1</v>
      </c>
      <c r="O5142" s="31" t="s">
        <v>12</v>
      </c>
      <c r="P5142" s="31">
        <v>0.1327741935</v>
      </c>
      <c r="Q5142" s="31">
        <v>0.13277419354838699</v>
      </c>
      <c r="R5142" s="42"/>
      <c r="S5142" s="42" t="str">
        <f>IF(R5142="","",MAX(R5142,Q5142))</f>
        <v/>
      </c>
      <c r="T5142" s="27">
        <f>IF(A5142="placement",MIN(P5142,IF(S5142="",Q5142,S5142)),"")</f>
        <v>0.1327741935</v>
      </c>
      <c r="U5142" s="28">
        <f>IF($A5142="placement",T5142*J5142,"")</f>
        <v>2.2571612894999999</v>
      </c>
      <c r="V5142" s="26">
        <f>IF($A5142="placement",U5142,IF($A5142="site",SUMIF($C:$C,$C5142,$U:$U),IF($A5142="user",SUMIF($B:$B,$B5142,$U:$U),SUM($U:$U))))</f>
        <v>2.2571612894999999</v>
      </c>
      <c r="W5142" s="27">
        <f>V5142/J5142</f>
        <v>0.1327741935</v>
      </c>
    </row>
    <row r="5143" spans="1:23" x14ac:dyDescent="0.3">
      <c r="A5143" s="23" t="s">
        <v>14</v>
      </c>
      <c r="B5143" s="23" t="s">
        <v>7689</v>
      </c>
      <c r="C5143" s="23" t="s">
        <v>7690</v>
      </c>
      <c r="D5143" s="23" t="s">
        <v>7887</v>
      </c>
      <c r="E5143" s="23" t="s">
        <v>7888</v>
      </c>
      <c r="F5143" s="27">
        <v>0.1</v>
      </c>
      <c r="G5143" s="24">
        <v>0</v>
      </c>
      <c r="H5143" s="25">
        <v>8.4887999999999995</v>
      </c>
      <c r="I5143" s="25">
        <v>0.98939999999999995</v>
      </c>
      <c r="J5143" s="26">
        <v>17</v>
      </c>
      <c r="K5143" s="26">
        <v>2</v>
      </c>
      <c r="L5143" s="27">
        <v>0.11650000000000001</v>
      </c>
      <c r="M5143" s="28">
        <v>0.58768319999999996</v>
      </c>
      <c r="N5143" s="29">
        <v>0.4</v>
      </c>
      <c r="O5143" s="31" t="s">
        <v>12</v>
      </c>
      <c r="P5143" s="31">
        <v>0.31936117939999997</v>
      </c>
      <c r="Q5143" s="31">
        <v>0.1</v>
      </c>
      <c r="R5143" s="42"/>
      <c r="S5143" s="42" t="str">
        <f>IF(R5143="","",MAX(R5143,Q5143))</f>
        <v/>
      </c>
      <c r="T5143" s="27">
        <f>IF(A5143="placement",MIN(P5143,IF(S5143="",Q5143,S5143)),"")</f>
        <v>0.1</v>
      </c>
      <c r="U5143" s="28">
        <f>IF($A5143="placement",T5143*J5143,"")</f>
        <v>1.7000000000000002</v>
      </c>
      <c r="V5143" s="26">
        <f>IF($A5143="placement",U5143,IF($A5143="site",SUMIF($C:$C,$C5143,$U:$U),IF($A5143="user",SUMIF($B:$B,$B5143,$U:$U),SUM($U:$U))))</f>
        <v>1.7000000000000002</v>
      </c>
      <c r="W5143" s="27">
        <f>V5143/J5143</f>
        <v>0.1</v>
      </c>
    </row>
    <row r="5144" spans="1:23" x14ac:dyDescent="0.3">
      <c r="A5144" s="23" t="s">
        <v>14</v>
      </c>
      <c r="B5144" s="23" t="s">
        <v>4406</v>
      </c>
      <c r="C5144" s="23" t="s">
        <v>4408</v>
      </c>
      <c r="D5144" s="23" t="s">
        <v>4493</v>
      </c>
      <c r="E5144" s="23" t="s">
        <v>4494</v>
      </c>
      <c r="F5144" s="27">
        <v>0.35</v>
      </c>
      <c r="G5144" s="24">
        <v>0</v>
      </c>
      <c r="H5144" s="25">
        <v>9.1821000000000002</v>
      </c>
      <c r="I5144" s="25">
        <v>1.0823</v>
      </c>
      <c r="J5144" s="26">
        <v>16</v>
      </c>
      <c r="K5144" s="26">
        <v>6</v>
      </c>
      <c r="L5144" s="27">
        <v>0.1179</v>
      </c>
      <c r="M5144" s="28">
        <v>0.50393346999999999</v>
      </c>
      <c r="N5144" s="29">
        <v>0.25</v>
      </c>
      <c r="O5144" s="31" t="s">
        <v>12</v>
      </c>
      <c r="P5144" s="31">
        <v>0.50390277120000004</v>
      </c>
      <c r="Q5144" s="31">
        <v>0.35</v>
      </c>
      <c r="R5144" s="42">
        <v>0.35</v>
      </c>
      <c r="S5144" s="42">
        <f>IF(R5144="","",MAX(R5144,Q5144))</f>
        <v>0.35</v>
      </c>
      <c r="T5144" s="27">
        <f>IF(A5144="placement",MIN(P5144,IF(S5144="",Q5144,S5144)),"")</f>
        <v>0.35</v>
      </c>
      <c r="U5144" s="28">
        <f>IF($A5144="placement",T5144*J5144,"")</f>
        <v>5.6</v>
      </c>
      <c r="V5144" s="26">
        <f>IF($A5144="placement",U5144,IF($A5144="site",SUMIF($C:$C,$C5144,$U:$U),IF($A5144="user",SUMIF($B:$B,$B5144,$U:$U),SUM($U:$U))))</f>
        <v>5.6</v>
      </c>
      <c r="W5144" s="27">
        <f>V5144/J5144</f>
        <v>0.35</v>
      </c>
    </row>
    <row r="5145" spans="1:23" x14ac:dyDescent="0.3">
      <c r="A5145" s="23" t="s">
        <v>14</v>
      </c>
      <c r="B5145" s="23" t="s">
        <v>3266</v>
      </c>
      <c r="C5145" s="23" t="s">
        <v>3268</v>
      </c>
      <c r="D5145" s="23" t="s">
        <v>3508</v>
      </c>
      <c r="E5145" s="23" t="s">
        <v>3509</v>
      </c>
      <c r="F5145" s="27">
        <v>0.4</v>
      </c>
      <c r="G5145" s="24">
        <v>0</v>
      </c>
      <c r="H5145" s="25">
        <v>2.9462000000000002</v>
      </c>
      <c r="I5145" s="25">
        <v>0.50339999999999996</v>
      </c>
      <c r="J5145" s="26">
        <v>16</v>
      </c>
      <c r="K5145" s="26">
        <v>5</v>
      </c>
      <c r="L5145" s="27">
        <v>0.17080000000000001</v>
      </c>
      <c r="M5145" s="28">
        <v>1.0453810100000001</v>
      </c>
      <c r="N5145" s="29">
        <v>0.7</v>
      </c>
      <c r="O5145" s="31" t="s">
        <v>385</v>
      </c>
      <c r="P5145" s="31">
        <v>0.33038768530000001</v>
      </c>
      <c r="Q5145" s="31">
        <v>0.33038768529076301</v>
      </c>
      <c r="R5145" s="42"/>
      <c r="S5145" s="42" t="str">
        <f>IF(R5145="","",MAX(R5145,Q5145))</f>
        <v/>
      </c>
      <c r="T5145" s="27">
        <f>IF(A5145="placement",MIN(P5145,IF(S5145="",Q5145,S5145)),"")</f>
        <v>0.33038768529076301</v>
      </c>
      <c r="U5145" s="28">
        <f>IF($A5145="placement",T5145*J5145,"")</f>
        <v>5.2862029646522082</v>
      </c>
      <c r="V5145" s="26">
        <f>IF($A5145="placement",U5145,IF($A5145="site",SUMIF($C:$C,$C5145,$U:$U),IF($A5145="user",SUMIF($B:$B,$B5145,$U:$U),SUM($U:$U))))</f>
        <v>5.2862029646522082</v>
      </c>
      <c r="W5145" s="27">
        <f>V5145/J5145</f>
        <v>0.33038768529076301</v>
      </c>
    </row>
    <row r="5146" spans="1:23" x14ac:dyDescent="0.3">
      <c r="A5146" s="23" t="s">
        <v>14</v>
      </c>
      <c r="B5146" s="23" t="s">
        <v>2870</v>
      </c>
      <c r="C5146" s="23" t="s">
        <v>2872</v>
      </c>
      <c r="D5146" s="23" t="s">
        <v>2881</v>
      </c>
      <c r="E5146" s="23" t="s">
        <v>2882</v>
      </c>
      <c r="F5146" s="27">
        <v>0.33</v>
      </c>
      <c r="G5146" s="24">
        <v>0</v>
      </c>
      <c r="H5146" s="25">
        <v>28.3294</v>
      </c>
      <c r="I5146" s="25">
        <v>5.2709000000000001</v>
      </c>
      <c r="J5146" s="26">
        <v>16</v>
      </c>
      <c r="K5146" s="26">
        <v>5</v>
      </c>
      <c r="L5146" s="27">
        <v>0.18609999999999999</v>
      </c>
      <c r="M5146" s="28">
        <v>0.10430528999999999</v>
      </c>
      <c r="N5146" s="29">
        <v>0.03</v>
      </c>
      <c r="O5146" s="31" t="s">
        <v>12</v>
      </c>
      <c r="P5146" s="31">
        <v>0.7123827465</v>
      </c>
      <c r="Q5146" s="31">
        <v>0.33</v>
      </c>
      <c r="R5146" s="42"/>
      <c r="S5146" s="42" t="str">
        <f>IF(R5146="","",MAX(R5146,Q5146))</f>
        <v/>
      </c>
      <c r="T5146" s="27">
        <f>IF(A5146="placement",MIN(P5146,IF(S5146="",Q5146,S5146)),"")</f>
        <v>0.33</v>
      </c>
      <c r="U5146" s="28">
        <f>IF($A5146="placement",T5146*J5146,"")</f>
        <v>5.28</v>
      </c>
      <c r="V5146" s="26">
        <f>IF($A5146="placement",U5146,IF($A5146="site",SUMIF($C:$C,$C5146,$U:$U),IF($A5146="user",SUMIF($B:$B,$B5146,$U:$U),SUM($U:$U))))</f>
        <v>5.28</v>
      </c>
      <c r="W5146" s="27">
        <f>V5146/J5146</f>
        <v>0.33</v>
      </c>
    </row>
    <row r="5147" spans="1:23" x14ac:dyDescent="0.3">
      <c r="A5147" s="23" t="s">
        <v>14</v>
      </c>
      <c r="B5147" s="23" t="s">
        <v>4086</v>
      </c>
      <c r="C5147" s="23" t="s">
        <v>4088</v>
      </c>
      <c r="D5147" s="23" t="s">
        <v>4089</v>
      </c>
      <c r="E5147" s="23" t="s">
        <v>4087</v>
      </c>
      <c r="F5147" s="27">
        <v>0.33</v>
      </c>
      <c r="G5147" s="24">
        <v>0</v>
      </c>
      <c r="H5147" s="25">
        <v>11.307</v>
      </c>
      <c r="I5147" s="25">
        <v>1.3050999999999999</v>
      </c>
      <c r="J5147" s="26">
        <v>16</v>
      </c>
      <c r="K5147" s="26">
        <v>5</v>
      </c>
      <c r="L5147" s="27">
        <v>0.1154</v>
      </c>
      <c r="M5147" s="28">
        <v>0.41204027999999998</v>
      </c>
      <c r="N5147" s="29">
        <v>0.2</v>
      </c>
      <c r="O5147" s="31" t="s">
        <v>12</v>
      </c>
      <c r="P5147" s="31">
        <v>0.5146105621</v>
      </c>
      <c r="Q5147" s="31">
        <v>0.33</v>
      </c>
      <c r="R5147" s="42"/>
      <c r="S5147" s="42" t="str">
        <f>IF(R5147="","",MAX(R5147,Q5147))</f>
        <v/>
      </c>
      <c r="T5147" s="27">
        <f>IF(A5147="placement",MIN(P5147,IF(S5147="",Q5147,S5147)),"")</f>
        <v>0.33</v>
      </c>
      <c r="U5147" s="28">
        <f>IF($A5147="placement",T5147*J5147,"")</f>
        <v>5.28</v>
      </c>
      <c r="V5147" s="26">
        <f>IF($A5147="placement",U5147,IF($A5147="site",SUMIF($C:$C,$C5147,$U:$U),IF($A5147="user",SUMIF($B:$B,$B5147,$U:$U),SUM($U:$U))))</f>
        <v>5.28</v>
      </c>
      <c r="W5147" s="27">
        <f>V5147/J5147</f>
        <v>0.33</v>
      </c>
    </row>
    <row r="5148" spans="1:23" x14ac:dyDescent="0.3">
      <c r="A5148" s="23" t="s">
        <v>14</v>
      </c>
      <c r="B5148" s="23" t="s">
        <v>4652</v>
      </c>
      <c r="C5148" s="23" t="s">
        <v>4653</v>
      </c>
      <c r="D5148" s="23" t="s">
        <v>4686</v>
      </c>
      <c r="E5148" s="23" t="s">
        <v>4663</v>
      </c>
      <c r="F5148" s="27">
        <v>0.33</v>
      </c>
      <c r="G5148" s="24">
        <v>0</v>
      </c>
      <c r="H5148" s="25">
        <v>5.5529999999999999</v>
      </c>
      <c r="I5148" s="25">
        <v>3.2806999999999999</v>
      </c>
      <c r="J5148" s="26">
        <v>16</v>
      </c>
      <c r="K5148" s="26">
        <v>5</v>
      </c>
      <c r="L5148" s="27">
        <v>0.59079999999999999</v>
      </c>
      <c r="M5148" s="28">
        <v>0.16162857</v>
      </c>
      <c r="N5148" s="29">
        <v>0.01</v>
      </c>
      <c r="O5148" s="31" t="s">
        <v>12</v>
      </c>
      <c r="P5148" s="31">
        <v>0.93812974839999996</v>
      </c>
      <c r="Q5148" s="31">
        <v>0.33</v>
      </c>
      <c r="R5148" s="42"/>
      <c r="S5148" s="42" t="str">
        <f>IF(R5148="","",MAX(R5148,Q5148))</f>
        <v/>
      </c>
      <c r="T5148" s="27">
        <f>IF(A5148="placement",MIN(P5148,IF(S5148="",Q5148,S5148)),"")</f>
        <v>0.33</v>
      </c>
      <c r="U5148" s="28">
        <f>IF($A5148="placement",T5148*J5148,"")</f>
        <v>5.28</v>
      </c>
      <c r="V5148" s="26">
        <f>IF($A5148="placement",U5148,IF($A5148="site",SUMIF($C:$C,$C5148,$U:$U),IF($A5148="user",SUMIF($B:$B,$B5148,$U:$U),SUM($U:$U))))</f>
        <v>5.28</v>
      </c>
      <c r="W5148" s="27">
        <f>V5148/J5148</f>
        <v>0.33</v>
      </c>
    </row>
    <row r="5149" spans="1:23" x14ac:dyDescent="0.3">
      <c r="A5149" s="23" t="s">
        <v>14</v>
      </c>
      <c r="B5149" s="23" t="s">
        <v>9651</v>
      </c>
      <c r="C5149" s="23" t="s">
        <v>9653</v>
      </c>
      <c r="D5149" s="32" t="s">
        <v>9658</v>
      </c>
      <c r="E5149" s="23" t="s">
        <v>9652</v>
      </c>
      <c r="F5149" s="27">
        <v>0.33</v>
      </c>
      <c r="G5149" s="24">
        <v>0</v>
      </c>
      <c r="H5149" s="25">
        <v>5.3807999999999998</v>
      </c>
      <c r="I5149" s="25">
        <v>1.4457</v>
      </c>
      <c r="J5149" s="26">
        <v>16</v>
      </c>
      <c r="K5149" s="26">
        <v>5</v>
      </c>
      <c r="L5149" s="27">
        <v>0.26869999999999999</v>
      </c>
      <c r="M5149" s="28">
        <v>0.37692688000000002</v>
      </c>
      <c r="N5149" s="29">
        <v>0.17</v>
      </c>
      <c r="O5149" s="31" t="s">
        <v>12</v>
      </c>
      <c r="P5149" s="31">
        <v>0.54898413950000002</v>
      </c>
      <c r="Q5149" s="31">
        <v>0.32999999999999902</v>
      </c>
      <c r="R5149" s="42"/>
      <c r="S5149" s="42" t="str">
        <f>IF(R5149="","",MAX(R5149,Q5149))</f>
        <v/>
      </c>
      <c r="T5149" s="27">
        <f>IF(A5149="placement",MIN(P5149,IF(S5149="",Q5149,S5149)),"")</f>
        <v>0.32999999999999902</v>
      </c>
      <c r="U5149" s="28">
        <f>IF($A5149="placement",T5149*J5149,"")</f>
        <v>5.2799999999999843</v>
      </c>
      <c r="V5149" s="26">
        <f>IF($A5149="placement",U5149,IF($A5149="site",SUMIF($C:$C,$C5149,$U:$U),IF($A5149="user",SUMIF($B:$B,$B5149,$U:$U),SUM($U:$U))))</f>
        <v>5.2799999999999843</v>
      </c>
      <c r="W5149" s="27">
        <f>V5149/J5149</f>
        <v>0.32999999999999902</v>
      </c>
    </row>
    <row r="5150" spans="1:23" x14ac:dyDescent="0.3">
      <c r="A5150" s="23" t="s">
        <v>14</v>
      </c>
      <c r="B5150" s="23" t="s">
        <v>4528</v>
      </c>
      <c r="C5150" s="23" t="s">
        <v>4530</v>
      </c>
      <c r="D5150" s="23" t="s">
        <v>4647</v>
      </c>
      <c r="E5150" s="23" t="s">
        <v>4648</v>
      </c>
      <c r="F5150" s="27">
        <v>0.33</v>
      </c>
      <c r="G5150" s="24">
        <v>0</v>
      </c>
      <c r="H5150" s="25">
        <v>23.757999999999999</v>
      </c>
      <c r="I5150" s="25">
        <v>0.45700000000000002</v>
      </c>
      <c r="J5150" s="26">
        <v>16</v>
      </c>
      <c r="K5150" s="26">
        <v>4</v>
      </c>
      <c r="L5150" s="27">
        <v>1.9199999999999998E-2</v>
      </c>
      <c r="M5150" s="28">
        <v>1.1859956199999999</v>
      </c>
      <c r="N5150" s="29">
        <v>0.8</v>
      </c>
      <c r="O5150" s="31" t="s">
        <v>12</v>
      </c>
      <c r="P5150" s="31">
        <v>0.32546125460000003</v>
      </c>
      <c r="Q5150" s="31">
        <v>0.32546125461254599</v>
      </c>
      <c r="R5150" s="42"/>
      <c r="S5150" s="42" t="str">
        <f>IF(R5150="","",MAX(R5150,Q5150))</f>
        <v/>
      </c>
      <c r="T5150" s="27">
        <f>IF(A5150="placement",MIN(P5150,IF(S5150="",Q5150,S5150)),"")</f>
        <v>0.32546125460000003</v>
      </c>
      <c r="U5150" s="28">
        <f>IF($A5150="placement",T5150*J5150,"")</f>
        <v>5.2073800736000004</v>
      </c>
      <c r="V5150" s="23">
        <f>IF($A5150="placement",U5150,IF($A5150="site",SUMIF($C:$C,$C5150,$U:$U),IF($A5150="user",SUMIF($B:$B,$B5150,$U:$U),SUM($U:$U))))</f>
        <v>5.2073800736000004</v>
      </c>
      <c r="W5150" s="27">
        <f>V5150/J5150</f>
        <v>0.32546125460000003</v>
      </c>
    </row>
    <row r="5151" spans="1:23" x14ac:dyDescent="0.3">
      <c r="A5151" s="23" t="s">
        <v>14</v>
      </c>
      <c r="B5151" s="23" t="s">
        <v>2936</v>
      </c>
      <c r="C5151" s="23" t="s">
        <v>2937</v>
      </c>
      <c r="D5151" s="23" t="s">
        <v>2940</v>
      </c>
      <c r="E5151" s="23" t="s">
        <v>2941</v>
      </c>
      <c r="F5151" s="27">
        <v>0.3</v>
      </c>
      <c r="G5151" s="24">
        <v>0</v>
      </c>
      <c r="H5151" s="25">
        <v>2.1179000000000001</v>
      </c>
      <c r="I5151" s="25">
        <v>0.93479999999999996</v>
      </c>
      <c r="J5151" s="26">
        <v>16</v>
      </c>
      <c r="K5151" s="26">
        <v>5</v>
      </c>
      <c r="L5151" s="27">
        <v>0.44140000000000001</v>
      </c>
      <c r="M5151" s="28">
        <v>0.57715289999999997</v>
      </c>
      <c r="N5151" s="29">
        <v>0.2</v>
      </c>
      <c r="O5151" s="31" t="s">
        <v>12</v>
      </c>
      <c r="P5151" s="31">
        <v>0.65347137639999997</v>
      </c>
      <c r="Q5151" s="31">
        <v>0.3</v>
      </c>
      <c r="R5151" s="42"/>
      <c r="S5151" s="42" t="str">
        <f>IF(R5151="","",MAX(R5151,Q5151))</f>
        <v/>
      </c>
      <c r="T5151" s="27">
        <f>IF(A5151="placement",MIN(P5151,IF(S5151="",Q5151,S5151)),"")</f>
        <v>0.3</v>
      </c>
      <c r="U5151" s="28">
        <f>IF($A5151="placement",T5151*J5151,"")</f>
        <v>4.8</v>
      </c>
      <c r="V5151" s="26">
        <f>IF($A5151="placement",U5151,IF($A5151="site",SUMIF($C:$C,$C5151,$U:$U),IF($A5151="user",SUMIF($B:$B,$B5151,$U:$U),SUM($U:$U))))</f>
        <v>4.8</v>
      </c>
      <c r="W5151" s="27">
        <f>V5151/J5151</f>
        <v>0.3</v>
      </c>
    </row>
    <row r="5152" spans="1:23" x14ac:dyDescent="0.3">
      <c r="A5152" s="23" t="s">
        <v>14</v>
      </c>
      <c r="B5152" s="23" t="s">
        <v>9593</v>
      </c>
      <c r="C5152" s="23" t="s">
        <v>9594</v>
      </c>
      <c r="D5152" s="23" t="s">
        <v>9597</v>
      </c>
      <c r="E5152" s="23" t="s">
        <v>9598</v>
      </c>
      <c r="F5152" s="27">
        <v>0.25</v>
      </c>
      <c r="G5152" s="24">
        <v>0</v>
      </c>
      <c r="H5152" s="25">
        <v>18.2484</v>
      </c>
      <c r="I5152" s="25">
        <v>1.1681999999999999</v>
      </c>
      <c r="J5152" s="26">
        <v>16</v>
      </c>
      <c r="K5152" s="26">
        <v>4</v>
      </c>
      <c r="L5152" s="27">
        <v>6.4000000000000001E-2</v>
      </c>
      <c r="M5152" s="28">
        <v>0.45368999999999998</v>
      </c>
      <c r="N5152" s="29">
        <v>0.27</v>
      </c>
      <c r="O5152" s="31" t="s">
        <v>12</v>
      </c>
      <c r="P5152" s="31">
        <v>0.40487998809999998</v>
      </c>
      <c r="Q5152" s="31">
        <v>0.25</v>
      </c>
      <c r="R5152" s="42">
        <v>0.3</v>
      </c>
      <c r="S5152" s="42">
        <f>IF(R5152="","",MAX(R5152,Q5152))</f>
        <v>0.3</v>
      </c>
      <c r="T5152" s="27">
        <f>IF(A5152="placement",MIN(P5152,IF(S5152="",Q5152,S5152)),"")</f>
        <v>0.3</v>
      </c>
      <c r="U5152" s="28">
        <f>IF($A5152="placement",T5152*J5152,"")</f>
        <v>4.8</v>
      </c>
      <c r="V5152" s="26">
        <f>IF($A5152="placement",U5152,IF($A5152="site",SUMIF($C:$C,$C5152,$U:$U),IF($A5152="user",SUMIF($B:$B,$B5152,$U:$U),SUM($U:$U))))</f>
        <v>4.8</v>
      </c>
      <c r="W5152" s="27">
        <f>V5152/J5152</f>
        <v>0.3</v>
      </c>
    </row>
    <row r="5153" spans="1:23" x14ac:dyDescent="0.3">
      <c r="A5153" s="23" t="s">
        <v>14</v>
      </c>
      <c r="B5153" s="23" t="s">
        <v>1708</v>
      </c>
      <c r="C5153" s="23" t="s">
        <v>1709</v>
      </c>
      <c r="D5153" s="23" t="s">
        <v>1780</v>
      </c>
      <c r="E5153" s="23" t="s">
        <v>1781</v>
      </c>
      <c r="F5153" s="27">
        <v>0.33</v>
      </c>
      <c r="G5153" s="24">
        <v>0</v>
      </c>
      <c r="H5153" s="25">
        <v>0.54190000000000005</v>
      </c>
      <c r="I5153" s="25">
        <v>0.24759999999999999</v>
      </c>
      <c r="J5153" s="26">
        <v>16</v>
      </c>
      <c r="K5153" s="26">
        <v>5</v>
      </c>
      <c r="L5153" s="27">
        <v>0.45679999999999998</v>
      </c>
      <c r="M5153" s="28">
        <v>2.1118869</v>
      </c>
      <c r="N5153" s="29">
        <v>1.5</v>
      </c>
      <c r="O5153" s="31" t="s">
        <v>12</v>
      </c>
      <c r="P5153" s="31">
        <v>0.28973469219999998</v>
      </c>
      <c r="Q5153" s="31">
        <v>0.28973469220470499</v>
      </c>
      <c r="R5153" s="42"/>
      <c r="S5153" s="42" t="str">
        <f>IF(R5153="","",MAX(R5153,Q5153))</f>
        <v/>
      </c>
      <c r="T5153" s="27">
        <f>IF(A5153="placement",MIN(P5153,IF(S5153="",Q5153,S5153)),"")</f>
        <v>0.28973469219999998</v>
      </c>
      <c r="U5153" s="28">
        <f>IF($A5153="placement",T5153*J5153,"")</f>
        <v>4.6357550751999996</v>
      </c>
      <c r="V5153" s="26">
        <f>IF($A5153="placement",U5153,IF($A5153="site",SUMIF($C:$C,$C5153,$U:$U),IF($A5153="user",SUMIF($B:$B,$B5153,$U:$U),SUM($U:$U))))</f>
        <v>4.6357550751999996</v>
      </c>
      <c r="W5153" s="27">
        <f>V5153/J5153</f>
        <v>0.28973469219999998</v>
      </c>
    </row>
    <row r="5154" spans="1:23" x14ac:dyDescent="0.3">
      <c r="A5154" s="17" t="s">
        <v>14</v>
      </c>
      <c r="B5154" s="17" t="s">
        <v>1350</v>
      </c>
      <c r="C5154" s="17" t="s">
        <v>1352</v>
      </c>
      <c r="D5154" s="17" t="s">
        <v>1411</v>
      </c>
      <c r="E5154" s="17" t="s">
        <v>1412</v>
      </c>
      <c r="F5154" s="18">
        <v>0.28000000000000003</v>
      </c>
      <c r="G5154" s="36">
        <v>0</v>
      </c>
      <c r="H5154" s="37">
        <v>3.8472</v>
      </c>
      <c r="I5154" s="37">
        <v>0.72540000000000004</v>
      </c>
      <c r="J5154" s="19">
        <v>16</v>
      </c>
      <c r="K5154" s="19">
        <v>5</v>
      </c>
      <c r="L5154" s="18">
        <v>0.18859999999999999</v>
      </c>
      <c r="M5154" s="20">
        <v>0.74722332000000002</v>
      </c>
      <c r="N5154" s="21">
        <v>0.5</v>
      </c>
      <c r="O5154" s="22" t="s">
        <v>42</v>
      </c>
      <c r="P5154" s="22">
        <v>0.33085599830000001</v>
      </c>
      <c r="Q5154" s="22">
        <v>0.28000000000000003</v>
      </c>
      <c r="R5154" s="43"/>
      <c r="S5154" s="42" t="str">
        <f>IF(R5154="","",MAX(R5154,Q5154))</f>
        <v/>
      </c>
      <c r="T5154" s="27">
        <f>IF(A5154="placement",MIN(P5154,IF(S5154="",Q5154,S5154)),"")</f>
        <v>0.28000000000000003</v>
      </c>
      <c r="U5154" s="20">
        <f>IF($A5154="placement",T5154*J5154,"")</f>
        <v>4.4800000000000004</v>
      </c>
      <c r="V5154" s="19">
        <f>IF($A5154="placement",U5154,IF($A5154="site",SUMIF($C:$C,$C5154,$U:$U),IF($A5154="user",SUMIF($B:$B,$B5154,$U:$U),SUM($U:$U))))</f>
        <v>4.4800000000000004</v>
      </c>
      <c r="W5154" s="18">
        <f>V5154/J5154</f>
        <v>0.28000000000000003</v>
      </c>
    </row>
    <row r="5155" spans="1:23" x14ac:dyDescent="0.3">
      <c r="A5155" s="23" t="s">
        <v>14</v>
      </c>
      <c r="B5155" s="23" t="s">
        <v>1095</v>
      </c>
      <c r="C5155" s="23" t="s">
        <v>1096</v>
      </c>
      <c r="D5155" s="23" t="s">
        <v>1099</v>
      </c>
      <c r="E5155" s="23" t="s">
        <v>1100</v>
      </c>
      <c r="F5155" s="27">
        <v>0.05</v>
      </c>
      <c r="G5155" s="24">
        <v>0</v>
      </c>
      <c r="H5155" s="25">
        <v>23.4983</v>
      </c>
      <c r="I5155" s="25">
        <v>0.90590000000000004</v>
      </c>
      <c r="J5155" s="26">
        <v>16</v>
      </c>
      <c r="K5155" s="26">
        <v>1</v>
      </c>
      <c r="L5155" s="27">
        <v>3.85E-2</v>
      </c>
      <c r="M5155" s="28">
        <v>0.59807600999999999</v>
      </c>
      <c r="N5155" s="29">
        <v>0.4</v>
      </c>
      <c r="O5155" s="31" t="s">
        <v>70</v>
      </c>
      <c r="P5155" s="31">
        <v>0.3311886932</v>
      </c>
      <c r="Q5155" s="31">
        <v>4.9999999999999899E-2</v>
      </c>
      <c r="R5155" s="42">
        <v>0.27</v>
      </c>
      <c r="S5155" s="42">
        <f>IF(R5155="","",MAX(R5155,Q5155))</f>
        <v>0.27</v>
      </c>
      <c r="T5155" s="27">
        <f>IF(A5155="placement",MIN(P5155,IF(S5155="",Q5155,S5155)),"")</f>
        <v>0.27</v>
      </c>
      <c r="U5155" s="28">
        <f>IF($A5155="placement",T5155*J5155,"")</f>
        <v>4.32</v>
      </c>
      <c r="V5155" s="26">
        <f>IF($A5155="placement",U5155,IF($A5155="site",SUMIF($C:$C,$C5155,$U:$U),IF($A5155="user",SUMIF($B:$B,$B5155,$U:$U),SUM($U:$U))))</f>
        <v>4.32</v>
      </c>
      <c r="W5155" s="27">
        <f>V5155/J5155</f>
        <v>0.27</v>
      </c>
    </row>
    <row r="5156" spans="1:23" x14ac:dyDescent="0.3">
      <c r="A5156" s="23" t="s">
        <v>14</v>
      </c>
      <c r="B5156" s="23" t="s">
        <v>4528</v>
      </c>
      <c r="C5156" s="23" t="s">
        <v>4530</v>
      </c>
      <c r="D5156" s="23" t="s">
        <v>4569</v>
      </c>
      <c r="E5156" s="23" t="s">
        <v>4570</v>
      </c>
      <c r="F5156" s="27">
        <v>0.4</v>
      </c>
      <c r="G5156" s="24">
        <v>0</v>
      </c>
      <c r="H5156" s="25">
        <v>11.5708</v>
      </c>
      <c r="I5156" s="25">
        <v>0.56159999999999999</v>
      </c>
      <c r="J5156" s="26">
        <v>16</v>
      </c>
      <c r="K5156" s="26">
        <v>4</v>
      </c>
      <c r="L5156" s="27">
        <v>4.8500000000000001E-2</v>
      </c>
      <c r="M5156" s="28">
        <v>0.95770062</v>
      </c>
      <c r="N5156" s="29">
        <v>0.7</v>
      </c>
      <c r="O5156" s="31" t="s">
        <v>385</v>
      </c>
      <c r="P5156" s="31">
        <v>0.26908265170000001</v>
      </c>
      <c r="Q5156" s="31">
        <v>0.26908265165196998</v>
      </c>
      <c r="R5156" s="42"/>
      <c r="S5156" s="42" t="str">
        <f>IF(R5156="","",MAX(R5156,Q5156))</f>
        <v/>
      </c>
      <c r="T5156" s="27">
        <f>IF(A5156="placement",MIN(P5156,IF(S5156="",Q5156,S5156)),"")</f>
        <v>0.26908265165196998</v>
      </c>
      <c r="U5156" s="28">
        <f>IF($A5156="placement",T5156*J5156,"")</f>
        <v>4.3053224264315197</v>
      </c>
      <c r="V5156" s="26">
        <f>IF($A5156="placement",U5156,IF($A5156="site",SUMIF($C:$C,$C5156,$U:$U),IF($A5156="user",SUMIF($B:$B,$B5156,$U:$U),SUM($U:$U))))</f>
        <v>4.3053224264315197</v>
      </c>
      <c r="W5156" s="27">
        <f>V5156/J5156</f>
        <v>0.26908265165196998</v>
      </c>
    </row>
    <row r="5157" spans="1:23" x14ac:dyDescent="0.3">
      <c r="A5157" s="23" t="s">
        <v>14</v>
      </c>
      <c r="B5157" s="23" t="s">
        <v>1220</v>
      </c>
      <c r="C5157" s="23" t="s">
        <v>1222</v>
      </c>
      <c r="D5157" s="23" t="s">
        <v>1255</v>
      </c>
      <c r="E5157" s="23" t="s">
        <v>1256</v>
      </c>
      <c r="F5157" s="27">
        <v>0.25</v>
      </c>
      <c r="G5157" s="24">
        <v>0</v>
      </c>
      <c r="H5157" s="25">
        <v>1.1351</v>
      </c>
      <c r="I5157" s="25">
        <v>0.27789999999999998</v>
      </c>
      <c r="J5157" s="26">
        <v>16</v>
      </c>
      <c r="K5157" s="26">
        <v>4</v>
      </c>
      <c r="L5157" s="27">
        <v>0.24490000000000001</v>
      </c>
      <c r="M5157" s="28">
        <v>1.97828322</v>
      </c>
      <c r="N5157" s="29">
        <v>1.25</v>
      </c>
      <c r="O5157" s="31" t="s">
        <v>12</v>
      </c>
      <c r="P5157" s="31">
        <v>0.36813900620000001</v>
      </c>
      <c r="Q5157" s="31">
        <v>0.25</v>
      </c>
      <c r="R5157" s="42">
        <v>0.15</v>
      </c>
      <c r="S5157" s="42">
        <f>IF(R5157="","",MAX(R5157,Q5157))</f>
        <v>0.25</v>
      </c>
      <c r="T5157" s="27">
        <f>IF(A5157="placement",MIN(P5157,IF(S5157="",Q5157,S5157)),"")</f>
        <v>0.25</v>
      </c>
      <c r="U5157" s="28">
        <f>IF($A5157="placement",T5157*J5157,"")</f>
        <v>4</v>
      </c>
      <c r="V5157" s="26">
        <f>IF($A5157="placement",U5157,IF($A5157="site",SUMIF($C:$C,$C5157,$U:$U),IF($A5157="user",SUMIF($B:$B,$B5157,$U:$U),SUM($U:$U))))</f>
        <v>4</v>
      </c>
      <c r="W5157" s="27">
        <f>V5157/J5157</f>
        <v>0.25</v>
      </c>
    </row>
    <row r="5158" spans="1:23" x14ac:dyDescent="0.3">
      <c r="A5158" s="23" t="s">
        <v>14</v>
      </c>
      <c r="B5158" s="23" t="s">
        <v>1708</v>
      </c>
      <c r="C5158" s="23" t="s">
        <v>1709</v>
      </c>
      <c r="D5158" s="23" t="s">
        <v>1826</v>
      </c>
      <c r="E5158" s="23" t="s">
        <v>1827</v>
      </c>
      <c r="F5158" s="27">
        <v>0.25</v>
      </c>
      <c r="G5158" s="24">
        <v>0</v>
      </c>
      <c r="H5158" s="25">
        <v>0.51590000000000003</v>
      </c>
      <c r="I5158" s="25">
        <v>0.26540000000000002</v>
      </c>
      <c r="J5158" s="26">
        <v>16</v>
      </c>
      <c r="K5158" s="26">
        <v>4</v>
      </c>
      <c r="L5158" s="27">
        <v>0.51449999999999996</v>
      </c>
      <c r="M5158" s="28">
        <v>2.0641550099999999</v>
      </c>
      <c r="N5158" s="29">
        <v>1.4</v>
      </c>
      <c r="O5158" s="31" t="s">
        <v>12</v>
      </c>
      <c r="P5158" s="31">
        <v>0.32175636210000003</v>
      </c>
      <c r="Q5158" s="31">
        <v>0.25</v>
      </c>
      <c r="R5158" s="42"/>
      <c r="S5158" s="42" t="str">
        <f>IF(R5158="","",MAX(R5158,Q5158))</f>
        <v/>
      </c>
      <c r="T5158" s="27">
        <f>IF(A5158="placement",MIN(P5158,IF(S5158="",Q5158,S5158)),"")</f>
        <v>0.25</v>
      </c>
      <c r="U5158" s="28">
        <f>IF($A5158="placement",T5158*J5158,"")</f>
        <v>4</v>
      </c>
      <c r="V5158" s="26">
        <f>IF($A5158="placement",U5158,IF($A5158="site",SUMIF($C:$C,$C5158,$U:$U),IF($A5158="user",SUMIF($B:$B,$B5158,$U:$U),SUM($U:$U))))</f>
        <v>4</v>
      </c>
      <c r="W5158" s="27">
        <f>V5158/J5158</f>
        <v>0.25</v>
      </c>
    </row>
    <row r="5159" spans="1:23" x14ac:dyDescent="0.3">
      <c r="A5159" s="23" t="s">
        <v>14</v>
      </c>
      <c r="B5159" s="23" t="s">
        <v>1708</v>
      </c>
      <c r="C5159" s="23" t="s">
        <v>1709</v>
      </c>
      <c r="D5159" s="23" t="s">
        <v>1954</v>
      </c>
      <c r="E5159" s="23" t="s">
        <v>1955</v>
      </c>
      <c r="F5159" s="27">
        <v>0.25</v>
      </c>
      <c r="G5159" s="24">
        <v>0</v>
      </c>
      <c r="H5159" s="25">
        <v>0.4541</v>
      </c>
      <c r="I5159" s="25">
        <v>0.24909999999999999</v>
      </c>
      <c r="J5159" s="26">
        <v>16</v>
      </c>
      <c r="K5159" s="26">
        <v>4</v>
      </c>
      <c r="L5159" s="27">
        <v>0.54849999999999999</v>
      </c>
      <c r="M5159" s="28">
        <v>2.0918554600000001</v>
      </c>
      <c r="N5159" s="29">
        <v>1.5</v>
      </c>
      <c r="O5159" s="31" t="s">
        <v>12</v>
      </c>
      <c r="P5159" s="31">
        <v>0.28293324920000001</v>
      </c>
      <c r="Q5159" s="31">
        <v>0.25</v>
      </c>
      <c r="R5159" s="42"/>
      <c r="S5159" s="42" t="str">
        <f>IF(R5159="","",MAX(R5159,Q5159))</f>
        <v/>
      </c>
      <c r="T5159" s="27">
        <f>IF(A5159="placement",MIN(P5159,IF(S5159="",Q5159,S5159)),"")</f>
        <v>0.25</v>
      </c>
      <c r="U5159" s="28">
        <f>IF($A5159="placement",T5159*J5159,"")</f>
        <v>4</v>
      </c>
      <c r="V5159" s="26">
        <f>IF($A5159="placement",U5159,IF($A5159="site",SUMIF($C:$C,$C5159,$U:$U),IF($A5159="user",SUMIF($B:$B,$B5159,$U:$U),SUM($U:$U))))</f>
        <v>4</v>
      </c>
      <c r="W5159" s="27">
        <f>V5159/J5159</f>
        <v>0.25</v>
      </c>
    </row>
    <row r="5160" spans="1:23" x14ac:dyDescent="0.3">
      <c r="A5160" s="23" t="s">
        <v>14</v>
      </c>
      <c r="B5160" s="23" t="s">
        <v>1708</v>
      </c>
      <c r="C5160" s="23" t="s">
        <v>1709</v>
      </c>
      <c r="D5160" s="23" t="s">
        <v>1978</v>
      </c>
      <c r="E5160" s="23" t="s">
        <v>1979</v>
      </c>
      <c r="F5160" s="27">
        <v>0.25</v>
      </c>
      <c r="G5160" s="24">
        <v>0</v>
      </c>
      <c r="H5160" s="25">
        <v>0.46779999999999999</v>
      </c>
      <c r="I5160" s="25">
        <v>0.25879999999999997</v>
      </c>
      <c r="J5160" s="26">
        <v>16</v>
      </c>
      <c r="K5160" s="26">
        <v>4</v>
      </c>
      <c r="L5160" s="27">
        <v>0.55320000000000003</v>
      </c>
      <c r="M5160" s="28">
        <v>2.0577146000000002</v>
      </c>
      <c r="N5160" s="29">
        <v>1.4</v>
      </c>
      <c r="O5160" s="31" t="s">
        <v>12</v>
      </c>
      <c r="P5160" s="31">
        <v>0.31963353950000001</v>
      </c>
      <c r="Q5160" s="31">
        <v>0.25</v>
      </c>
      <c r="R5160" s="42"/>
      <c r="S5160" s="42" t="str">
        <f>IF(R5160="","",MAX(R5160,Q5160))</f>
        <v/>
      </c>
      <c r="T5160" s="27">
        <f>IF(A5160="placement",MIN(P5160,IF(S5160="",Q5160,S5160)),"")</f>
        <v>0.25</v>
      </c>
      <c r="U5160" s="28">
        <f>IF($A5160="placement",T5160*J5160,"")</f>
        <v>4</v>
      </c>
      <c r="V5160" s="26">
        <f>IF($A5160="placement",U5160,IF($A5160="site",SUMIF($C:$C,$C5160,$U:$U),IF($A5160="user",SUMIF($B:$B,$B5160,$U:$U),SUM($U:$U))))</f>
        <v>4</v>
      </c>
      <c r="W5160" s="27">
        <f>V5160/J5160</f>
        <v>0.25</v>
      </c>
    </row>
    <row r="5161" spans="1:23" x14ac:dyDescent="0.3">
      <c r="A5161" s="23" t="s">
        <v>14</v>
      </c>
      <c r="B5161" s="23" t="s">
        <v>2439</v>
      </c>
      <c r="C5161" s="23" t="s">
        <v>2441</v>
      </c>
      <c r="D5161" s="23" t="s">
        <v>2506</v>
      </c>
      <c r="E5161" s="23" t="s">
        <v>2445</v>
      </c>
      <c r="F5161" s="27">
        <v>0.25</v>
      </c>
      <c r="G5161" s="24">
        <v>0</v>
      </c>
      <c r="H5161" s="25">
        <v>9.5454000000000008</v>
      </c>
      <c r="I5161" s="25">
        <v>1.8516999999999999</v>
      </c>
      <c r="J5161" s="26">
        <v>16</v>
      </c>
      <c r="K5161" s="26">
        <v>4</v>
      </c>
      <c r="L5161" s="27">
        <v>0.19400000000000001</v>
      </c>
      <c r="M5161" s="28">
        <v>0.28626754999999998</v>
      </c>
      <c r="N5161" s="29">
        <v>0.2</v>
      </c>
      <c r="O5161" s="31" t="s">
        <v>42</v>
      </c>
      <c r="P5161" s="31">
        <v>0.30135288090000001</v>
      </c>
      <c r="Q5161" s="31">
        <v>0.25</v>
      </c>
      <c r="R5161" s="42">
        <v>0.25</v>
      </c>
      <c r="S5161" s="42">
        <f>IF(R5161="","",MAX(R5161,Q5161))</f>
        <v>0.25</v>
      </c>
      <c r="T5161" s="27">
        <f>IF(A5161="placement",MIN(P5161,IF(S5161="",Q5161,S5161)),"")</f>
        <v>0.25</v>
      </c>
      <c r="U5161" s="28">
        <f>IF($A5161="placement",T5161*J5161,"")</f>
        <v>4</v>
      </c>
      <c r="V5161" s="26">
        <f>IF($A5161="placement",U5161,IF($A5161="site",SUMIF($C:$C,$C5161,$U:$U),IF($A5161="user",SUMIF($B:$B,$B5161,$U:$U),SUM($U:$U))))</f>
        <v>4</v>
      </c>
      <c r="W5161" s="27">
        <f>V5161/J5161</f>
        <v>0.25</v>
      </c>
    </row>
    <row r="5162" spans="1:23" x14ac:dyDescent="0.3">
      <c r="A5162" s="23" t="s">
        <v>14</v>
      </c>
      <c r="B5162" s="23" t="s">
        <v>2619</v>
      </c>
      <c r="C5162" s="23" t="s">
        <v>2621</v>
      </c>
      <c r="D5162" s="23" t="s">
        <v>2716</v>
      </c>
      <c r="E5162" s="23" t="s">
        <v>2717</v>
      </c>
      <c r="F5162" s="27">
        <v>0.25</v>
      </c>
      <c r="G5162" s="24">
        <v>1</v>
      </c>
      <c r="H5162" s="25">
        <v>57.3035</v>
      </c>
      <c r="I5162" s="25">
        <v>1.4180999999999999</v>
      </c>
      <c r="J5162" s="26">
        <v>16</v>
      </c>
      <c r="K5162" s="26">
        <v>4</v>
      </c>
      <c r="L5162" s="27">
        <v>2.47E-2</v>
      </c>
      <c r="M5162" s="28">
        <v>0.37636628999999999</v>
      </c>
      <c r="N5162" s="29">
        <v>0.2</v>
      </c>
      <c r="O5162" s="31" t="s">
        <v>12</v>
      </c>
      <c r="P5162" s="31">
        <v>0.46860278370000003</v>
      </c>
      <c r="Q5162" s="31">
        <v>0.25</v>
      </c>
      <c r="R5162" s="42"/>
      <c r="S5162" s="42" t="str">
        <f>IF(R5162="","",MAX(R5162,Q5162))</f>
        <v/>
      </c>
      <c r="T5162" s="27">
        <f>IF(A5162="placement",MIN(P5162,IF(S5162="",Q5162,S5162)),"")</f>
        <v>0.25</v>
      </c>
      <c r="U5162" s="28">
        <f>IF($A5162="placement",T5162*J5162,"")</f>
        <v>4</v>
      </c>
      <c r="V5162" s="26">
        <f>IF($A5162="placement",U5162,IF($A5162="site",SUMIF($C:$C,$C5162,$U:$U),IF($A5162="user",SUMIF($B:$B,$B5162,$U:$U),SUM($U:$U))))</f>
        <v>4</v>
      </c>
      <c r="W5162" s="27">
        <f>V5162/J5162</f>
        <v>0.25</v>
      </c>
    </row>
    <row r="5163" spans="1:23" x14ac:dyDescent="0.3">
      <c r="A5163" s="23" t="s">
        <v>14</v>
      </c>
      <c r="B5163" s="23" t="s">
        <v>2619</v>
      </c>
      <c r="C5163" s="23" t="s">
        <v>2621</v>
      </c>
      <c r="D5163" s="23" t="s">
        <v>2807</v>
      </c>
      <c r="E5163" s="23" t="s">
        <v>2808</v>
      </c>
      <c r="F5163" s="27">
        <v>0.25</v>
      </c>
      <c r="G5163" s="24">
        <v>0</v>
      </c>
      <c r="H5163" s="25">
        <v>19.090299999999999</v>
      </c>
      <c r="I5163" s="25">
        <v>1.1168</v>
      </c>
      <c r="J5163" s="26">
        <v>16</v>
      </c>
      <c r="K5163" s="26">
        <v>4</v>
      </c>
      <c r="L5163" s="27">
        <v>5.8500000000000003E-2</v>
      </c>
      <c r="M5163" s="28">
        <v>0.48221937999999998</v>
      </c>
      <c r="N5163" s="29">
        <v>0.3</v>
      </c>
      <c r="O5163" s="31" t="s">
        <v>12</v>
      </c>
      <c r="P5163" s="31">
        <v>0.37787651700000002</v>
      </c>
      <c r="Q5163" s="31">
        <v>0.25</v>
      </c>
      <c r="R5163" s="42"/>
      <c r="S5163" s="42" t="str">
        <f>IF(R5163="","",MAX(R5163,Q5163))</f>
        <v/>
      </c>
      <c r="T5163" s="27">
        <f>IF(A5163="placement",MIN(P5163,IF(S5163="",Q5163,S5163)),"")</f>
        <v>0.25</v>
      </c>
      <c r="U5163" s="28">
        <f>IF($A5163="placement",T5163*J5163,"")</f>
        <v>4</v>
      </c>
      <c r="V5163" s="26">
        <f>IF($A5163="placement",U5163,IF($A5163="site",SUMIF($C:$C,$C5163,$U:$U),IF($A5163="user",SUMIF($B:$B,$B5163,$U:$U),SUM($U:$U))))</f>
        <v>4</v>
      </c>
      <c r="W5163" s="27">
        <f>V5163/J5163</f>
        <v>0.25</v>
      </c>
    </row>
    <row r="5164" spans="1:23" x14ac:dyDescent="0.3">
      <c r="A5164" s="17" t="s">
        <v>14</v>
      </c>
      <c r="B5164" s="17" t="s">
        <v>4016</v>
      </c>
      <c r="C5164" s="17" t="s">
        <v>4018</v>
      </c>
      <c r="D5164" s="38" t="s">
        <v>4049</v>
      </c>
      <c r="E5164" s="17" t="s">
        <v>4050</v>
      </c>
      <c r="F5164" s="18">
        <v>0.25</v>
      </c>
      <c r="G5164" s="36">
        <v>0</v>
      </c>
      <c r="H5164" s="37">
        <v>12.977600000000001</v>
      </c>
      <c r="I5164" s="37">
        <v>2.4451000000000001</v>
      </c>
      <c r="J5164" s="19">
        <v>16</v>
      </c>
      <c r="K5164" s="19">
        <v>4</v>
      </c>
      <c r="L5164" s="18">
        <v>0.18840000000000001</v>
      </c>
      <c r="M5164" s="20">
        <v>0.22100434999999999</v>
      </c>
      <c r="N5164" s="21">
        <v>0.1</v>
      </c>
      <c r="O5164" s="22" t="s">
        <v>12</v>
      </c>
      <c r="P5164" s="22">
        <v>0.54752022420000002</v>
      </c>
      <c r="Q5164" s="22">
        <v>0.25</v>
      </c>
      <c r="R5164" s="43"/>
      <c r="S5164" s="42" t="str">
        <f>IF(R5164="","",MAX(R5164,Q5164))</f>
        <v/>
      </c>
      <c r="T5164" s="27">
        <f>IF(A5164="placement",MIN(P5164,IF(S5164="",Q5164,S5164)),"")</f>
        <v>0.25</v>
      </c>
      <c r="U5164" s="20">
        <f>IF($A5164="placement",T5164*J5164,"")</f>
        <v>4</v>
      </c>
      <c r="V5164" s="19">
        <f>IF($A5164="placement",U5164,IF($A5164="site",SUMIF($C:$C,$C5164,$U:$U),IF($A5164="user",SUMIF($B:$B,$B5164,$U:$U),SUM($U:$U))))</f>
        <v>4</v>
      </c>
      <c r="W5164" s="18">
        <f>V5164/J5164</f>
        <v>0.25</v>
      </c>
    </row>
    <row r="5165" spans="1:23" x14ac:dyDescent="0.3">
      <c r="A5165" s="23" t="s">
        <v>14</v>
      </c>
      <c r="B5165" s="23" t="s">
        <v>4090</v>
      </c>
      <c r="C5165" s="23" t="s">
        <v>4091</v>
      </c>
      <c r="D5165" s="23" t="s">
        <v>10180</v>
      </c>
      <c r="E5165" s="23" t="s">
        <v>10181</v>
      </c>
      <c r="F5165" s="27">
        <v>0.25</v>
      </c>
      <c r="G5165" s="24">
        <v>0</v>
      </c>
      <c r="H5165" s="25">
        <v>7.8009000000000004</v>
      </c>
      <c r="I5165" s="25">
        <v>0.67469999999999997</v>
      </c>
      <c r="J5165" s="26">
        <v>16</v>
      </c>
      <c r="K5165" s="26">
        <v>4</v>
      </c>
      <c r="L5165" s="27">
        <v>8.6499999999999994E-2</v>
      </c>
      <c r="M5165" s="28">
        <v>0.78572940999999996</v>
      </c>
      <c r="N5165" s="29">
        <v>0.5</v>
      </c>
      <c r="O5165" s="31" t="s">
        <v>12</v>
      </c>
      <c r="P5165" s="31">
        <v>0.3636486122</v>
      </c>
      <c r="Q5165" s="31">
        <v>0.249999999999999</v>
      </c>
      <c r="R5165" s="42">
        <v>0.25</v>
      </c>
      <c r="S5165" s="42">
        <f>IF(R5165="","",MAX(R5165,Q5165))</f>
        <v>0.25</v>
      </c>
      <c r="T5165" s="27">
        <f>IF(A5165="placement",MIN(P5165,IF(S5165="",Q5165,S5165)),"")</f>
        <v>0.25</v>
      </c>
      <c r="U5165" s="28">
        <f>IF($A5165="placement",T5165*J5165,"")</f>
        <v>4</v>
      </c>
      <c r="V5165" s="26">
        <f>IF($A5165="placement",U5165,IF($A5165="site",SUMIF($C:$C,$C5165,$U:$U),IF($A5165="user",SUMIF($B:$B,$B5165,$U:$U),SUM($U:$U))))</f>
        <v>4</v>
      </c>
      <c r="W5165" s="27">
        <f>V5165/J5165</f>
        <v>0.25</v>
      </c>
    </row>
    <row r="5166" spans="1:23" x14ac:dyDescent="0.3">
      <c r="A5166" s="23" t="s">
        <v>14</v>
      </c>
      <c r="B5166" s="23" t="s">
        <v>4528</v>
      </c>
      <c r="C5166" s="23" t="s">
        <v>4530</v>
      </c>
      <c r="D5166" s="23" t="s">
        <v>4553</v>
      </c>
      <c r="E5166" s="23" t="s">
        <v>4554</v>
      </c>
      <c r="F5166" s="27">
        <v>0.25</v>
      </c>
      <c r="G5166" s="24">
        <v>0</v>
      </c>
      <c r="H5166" s="25">
        <v>6.9501999999999997</v>
      </c>
      <c r="I5166" s="25">
        <v>0.47260000000000002</v>
      </c>
      <c r="J5166" s="26">
        <v>16</v>
      </c>
      <c r="K5166" s="26">
        <v>4</v>
      </c>
      <c r="L5166" s="27">
        <v>6.8000000000000005E-2</v>
      </c>
      <c r="M5166" s="28">
        <v>1.1546017799999999</v>
      </c>
      <c r="N5166" s="29">
        <v>0.85</v>
      </c>
      <c r="O5166" s="31" t="s">
        <v>12</v>
      </c>
      <c r="P5166" s="31">
        <v>0.26381544499999998</v>
      </c>
      <c r="Q5166" s="31">
        <v>0.25</v>
      </c>
      <c r="R5166" s="42"/>
      <c r="S5166" s="42" t="str">
        <f>IF(R5166="","",MAX(R5166,Q5166))</f>
        <v/>
      </c>
      <c r="T5166" s="27">
        <f>IF(A5166="placement",MIN(P5166,IF(S5166="",Q5166,S5166)),"")</f>
        <v>0.25</v>
      </c>
      <c r="U5166" s="28">
        <f>IF($A5166="placement",T5166*J5166,"")</f>
        <v>4</v>
      </c>
      <c r="V5166" s="26">
        <f>IF($A5166="placement",U5166,IF($A5166="site",SUMIF($C:$C,$C5166,$U:$U),IF($A5166="user",SUMIF($B:$B,$B5166,$U:$U),SUM($U:$U))))</f>
        <v>4</v>
      </c>
      <c r="W5166" s="27">
        <f>V5166/J5166</f>
        <v>0.25</v>
      </c>
    </row>
    <row r="5167" spans="1:23" x14ac:dyDescent="0.3">
      <c r="A5167" s="17" t="s">
        <v>14</v>
      </c>
      <c r="B5167" s="17" t="s">
        <v>4528</v>
      </c>
      <c r="C5167" s="17" t="s">
        <v>4530</v>
      </c>
      <c r="D5167" s="17" t="s">
        <v>4573</v>
      </c>
      <c r="E5167" s="17" t="s">
        <v>4574</v>
      </c>
      <c r="F5167" s="18">
        <v>0.25</v>
      </c>
      <c r="G5167" s="36">
        <v>0</v>
      </c>
      <c r="H5167" s="37">
        <v>13.082599999999999</v>
      </c>
      <c r="I5167" s="37">
        <v>0.50049999999999994</v>
      </c>
      <c r="J5167" s="19">
        <v>16</v>
      </c>
      <c r="K5167" s="19">
        <v>4</v>
      </c>
      <c r="L5167" s="18">
        <v>3.8300000000000001E-2</v>
      </c>
      <c r="M5167" s="20">
        <v>1.0822891400000001</v>
      </c>
      <c r="N5167" s="21">
        <v>0.8</v>
      </c>
      <c r="O5167" s="22" t="s">
        <v>12</v>
      </c>
      <c r="P5167" s="22">
        <v>0.26082599290000003</v>
      </c>
      <c r="Q5167" s="22">
        <v>0.25</v>
      </c>
      <c r="R5167" s="43"/>
      <c r="S5167" s="42" t="str">
        <f>IF(R5167="","",MAX(R5167,Q5167))</f>
        <v/>
      </c>
      <c r="T5167" s="27">
        <f>IF(A5167="placement",MIN(P5167,IF(S5167="",Q5167,S5167)),"")</f>
        <v>0.25</v>
      </c>
      <c r="U5167" s="20">
        <f>IF($A5167="placement",T5167*J5167,"")</f>
        <v>4</v>
      </c>
      <c r="V5167" s="19">
        <f>IF($A5167="placement",U5167,IF($A5167="site",SUMIF($C:$C,$C5167,$U:$U),IF($A5167="user",SUMIF($B:$B,$B5167,$U:$U),SUM($U:$U))))</f>
        <v>4</v>
      </c>
      <c r="W5167" s="18">
        <f>V5167/J5167</f>
        <v>0.25</v>
      </c>
    </row>
    <row r="5168" spans="1:23" x14ac:dyDescent="0.3">
      <c r="A5168" s="11" t="s">
        <v>14</v>
      </c>
      <c r="B5168" s="11" t="s">
        <v>4528</v>
      </c>
      <c r="C5168" s="11" t="s">
        <v>4530</v>
      </c>
      <c r="D5168" s="35" t="s">
        <v>4621</v>
      </c>
      <c r="E5168" s="11" t="s">
        <v>4622</v>
      </c>
      <c r="F5168" s="12">
        <v>0.25</v>
      </c>
      <c r="G5168" s="33">
        <v>0</v>
      </c>
      <c r="H5168" s="34">
        <v>11.5146</v>
      </c>
      <c r="I5168" s="34">
        <v>0.4914</v>
      </c>
      <c r="J5168" s="13">
        <v>16</v>
      </c>
      <c r="K5168" s="13">
        <v>4</v>
      </c>
      <c r="L5168" s="12">
        <v>4.2700000000000002E-2</v>
      </c>
      <c r="M5168" s="14">
        <v>1.0984154699999999</v>
      </c>
      <c r="N5168" s="15">
        <v>0.8</v>
      </c>
      <c r="O5168" s="16" t="s">
        <v>12</v>
      </c>
      <c r="P5168" s="16">
        <v>0.27167813660000001</v>
      </c>
      <c r="Q5168" s="16">
        <v>0.25</v>
      </c>
      <c r="R5168" s="44"/>
      <c r="S5168" s="42" t="str">
        <f>IF(R5168="","",MAX(R5168,Q5168))</f>
        <v/>
      </c>
      <c r="T5168" s="27">
        <f>IF(A5168="placement",MIN(P5168,IF(S5168="",Q5168,S5168)),"")</f>
        <v>0.25</v>
      </c>
      <c r="U5168" s="14">
        <f>IF($A5168="placement",T5168*J5168,"")</f>
        <v>4</v>
      </c>
      <c r="V5168" s="13">
        <f>IF($A5168="placement",U5168,IF($A5168="site",SUMIF($C:$C,$C5168,$U:$U),IF($A5168="user",SUMIF($B:$B,$B5168,$U:$U),SUM($U:$U))))</f>
        <v>4</v>
      </c>
      <c r="W5168" s="12">
        <f>V5168/J5168</f>
        <v>0.25</v>
      </c>
    </row>
    <row r="5169" spans="1:23" x14ac:dyDescent="0.3">
      <c r="A5169" s="23" t="s">
        <v>14</v>
      </c>
      <c r="B5169" s="23" t="s">
        <v>5021</v>
      </c>
      <c r="C5169" s="23" t="s">
        <v>5023</v>
      </c>
      <c r="D5169" s="32" t="s">
        <v>5048</v>
      </c>
      <c r="E5169" s="23" t="s">
        <v>5049</v>
      </c>
      <c r="F5169" s="27">
        <v>0.25</v>
      </c>
      <c r="G5169" s="24">
        <v>1</v>
      </c>
      <c r="H5169" s="25">
        <v>58.967399999999998</v>
      </c>
      <c r="I5169" s="25">
        <v>1.2543</v>
      </c>
      <c r="J5169" s="26">
        <v>16</v>
      </c>
      <c r="K5169" s="26">
        <v>4</v>
      </c>
      <c r="L5169" s="27">
        <v>2.1299999999999999E-2</v>
      </c>
      <c r="M5169" s="28">
        <v>0.41457859000000002</v>
      </c>
      <c r="N5169" s="29">
        <v>0.25</v>
      </c>
      <c r="O5169" s="31" t="s">
        <v>42</v>
      </c>
      <c r="P5169" s="31">
        <v>0.39697802199999999</v>
      </c>
      <c r="Q5169" s="31">
        <v>0.25</v>
      </c>
      <c r="R5169" s="42"/>
      <c r="S5169" s="42" t="str">
        <f>IF(R5169="","",MAX(R5169,Q5169))</f>
        <v/>
      </c>
      <c r="T5169" s="27">
        <f>IF(A5169="placement",MIN(P5169,IF(S5169="",Q5169,S5169)),"")</f>
        <v>0.25</v>
      </c>
      <c r="U5169" s="28">
        <f>IF($A5169="placement",T5169*J5169,"")</f>
        <v>4</v>
      </c>
      <c r="V5169" s="26">
        <f>IF($A5169="placement",U5169,IF($A5169="site",SUMIF($C:$C,$C5169,$U:$U),IF($A5169="user",SUMIF($B:$B,$B5169,$U:$U),SUM($U:$U))))</f>
        <v>4</v>
      </c>
      <c r="W5169" s="27">
        <f>V5169/J5169</f>
        <v>0.25</v>
      </c>
    </row>
    <row r="5170" spans="1:23" x14ac:dyDescent="0.3">
      <c r="A5170" s="17" t="s">
        <v>14</v>
      </c>
      <c r="B5170" s="17" t="s">
        <v>5021</v>
      </c>
      <c r="C5170" s="17" t="s">
        <v>5023</v>
      </c>
      <c r="D5170" s="17" t="s">
        <v>5170</v>
      </c>
      <c r="E5170" s="17" t="s">
        <v>5171</v>
      </c>
      <c r="F5170" s="18">
        <v>0.25</v>
      </c>
      <c r="G5170" s="36">
        <v>1</v>
      </c>
      <c r="H5170" s="37">
        <v>58.458399999999997</v>
      </c>
      <c r="I5170" s="37">
        <v>1.5539000000000001</v>
      </c>
      <c r="J5170" s="19">
        <v>16</v>
      </c>
      <c r="K5170" s="19">
        <v>4</v>
      </c>
      <c r="L5170" s="18">
        <v>2.6599999999999999E-2</v>
      </c>
      <c r="M5170" s="20">
        <v>0.34109128999999999</v>
      </c>
      <c r="N5170" s="21">
        <v>0.25</v>
      </c>
      <c r="O5170" s="22" t="s">
        <v>42</v>
      </c>
      <c r="P5170" s="22">
        <v>0.26705839539999998</v>
      </c>
      <c r="Q5170" s="22">
        <v>0.25</v>
      </c>
      <c r="R5170" s="43"/>
      <c r="S5170" s="42" t="str">
        <f>IF(R5170="","",MAX(R5170,Q5170))</f>
        <v/>
      </c>
      <c r="T5170" s="27">
        <f>IF(A5170="placement",MIN(P5170,IF(S5170="",Q5170,S5170)),"")</f>
        <v>0.25</v>
      </c>
      <c r="U5170" s="20">
        <f>IF($A5170="placement",T5170*J5170,"")</f>
        <v>4</v>
      </c>
      <c r="V5170" s="19">
        <f>IF($A5170="placement",U5170,IF($A5170="site",SUMIF($C:$C,$C5170,$U:$U),IF($A5170="user",SUMIF($B:$B,$B5170,$U:$U),SUM($U:$U))))</f>
        <v>4</v>
      </c>
      <c r="W5170" s="18">
        <f>V5170/J5170</f>
        <v>0.25</v>
      </c>
    </row>
    <row r="5171" spans="1:23" x14ac:dyDescent="0.3">
      <c r="A5171" s="23" t="s">
        <v>14</v>
      </c>
      <c r="B5171" s="23" t="s">
        <v>6207</v>
      </c>
      <c r="C5171" s="23" t="s">
        <v>6208</v>
      </c>
      <c r="D5171" s="23" t="s">
        <v>6211</v>
      </c>
      <c r="E5171" s="23" t="s">
        <v>6212</v>
      </c>
      <c r="F5171" s="27">
        <v>0.25</v>
      </c>
      <c r="G5171" s="24">
        <v>0</v>
      </c>
      <c r="H5171" s="25">
        <v>7.5213999999999999</v>
      </c>
      <c r="I5171" s="25">
        <v>1.4862</v>
      </c>
      <c r="J5171" s="26">
        <v>16</v>
      </c>
      <c r="K5171" s="26">
        <v>4</v>
      </c>
      <c r="L5171" s="27">
        <v>0.1976</v>
      </c>
      <c r="M5171" s="28">
        <v>0.35319844</v>
      </c>
      <c r="N5171" s="29">
        <v>0.1</v>
      </c>
      <c r="O5171" s="31" t="s">
        <v>42</v>
      </c>
      <c r="P5171" s="31">
        <v>0.71687304399999996</v>
      </c>
      <c r="Q5171" s="31">
        <v>0.25</v>
      </c>
      <c r="R5171" s="42"/>
      <c r="S5171" s="42" t="str">
        <f>IF(R5171="","",MAX(R5171,Q5171))</f>
        <v/>
      </c>
      <c r="T5171" s="27">
        <f>IF(A5171="placement",MIN(P5171,IF(S5171="",Q5171,S5171)),"")</f>
        <v>0.25</v>
      </c>
      <c r="U5171" s="28">
        <f>IF($A5171="placement",T5171*J5171,"")</f>
        <v>4</v>
      </c>
      <c r="V5171" s="26">
        <f>IF($A5171="placement",U5171,IF($A5171="site",SUMIF($C:$C,$C5171,$U:$U),IF($A5171="user",SUMIF($B:$B,$B5171,$U:$U),SUM($U:$U))))</f>
        <v>4</v>
      </c>
      <c r="W5171" s="27">
        <f>V5171/J5171</f>
        <v>0.25</v>
      </c>
    </row>
    <row r="5172" spans="1:23" x14ac:dyDescent="0.3">
      <c r="A5172" s="23" t="s">
        <v>14</v>
      </c>
      <c r="B5172" s="23" t="s">
        <v>6494</v>
      </c>
      <c r="C5172" s="23" t="s">
        <v>6496</v>
      </c>
      <c r="D5172" s="23" t="s">
        <v>6497</v>
      </c>
      <c r="E5172" s="23" t="s">
        <v>6498</v>
      </c>
      <c r="F5172" s="27">
        <v>0.25</v>
      </c>
      <c r="G5172" s="24">
        <v>0</v>
      </c>
      <c r="H5172" s="25">
        <v>8.9321000000000002</v>
      </c>
      <c r="I5172" s="25">
        <v>1.9975000000000001</v>
      </c>
      <c r="J5172" s="26">
        <v>16</v>
      </c>
      <c r="K5172" s="26">
        <v>4</v>
      </c>
      <c r="L5172" s="27">
        <v>0.22359999999999999</v>
      </c>
      <c r="M5172" s="28">
        <v>0.26375112000000001</v>
      </c>
      <c r="N5172" s="29">
        <v>0.08</v>
      </c>
      <c r="O5172" s="31" t="s">
        <v>42</v>
      </c>
      <c r="P5172" s="31">
        <v>0.69668374960000001</v>
      </c>
      <c r="Q5172" s="31">
        <v>0.25</v>
      </c>
      <c r="R5172" s="42"/>
      <c r="S5172" s="42" t="str">
        <f>IF(R5172="","",MAX(R5172,Q5172))</f>
        <v/>
      </c>
      <c r="T5172" s="27">
        <f>IF(A5172="placement",MIN(P5172,IF(S5172="",Q5172,S5172)),"")</f>
        <v>0.25</v>
      </c>
      <c r="U5172" s="28">
        <f>IF($A5172="placement",T5172*J5172,"")</f>
        <v>4</v>
      </c>
      <c r="V5172" s="26">
        <f>IF($A5172="placement",U5172,IF($A5172="site",SUMIF($C:$C,$C5172,$U:$U),IF($A5172="user",SUMIF($B:$B,$B5172,$U:$U),SUM($U:$U))))</f>
        <v>4</v>
      </c>
      <c r="W5172" s="27">
        <f>V5172/J5172</f>
        <v>0.25</v>
      </c>
    </row>
    <row r="5173" spans="1:23" x14ac:dyDescent="0.3">
      <c r="A5173" s="23" t="s">
        <v>14</v>
      </c>
      <c r="B5173" s="23" t="s">
        <v>6530</v>
      </c>
      <c r="C5173" s="23" t="s">
        <v>6532</v>
      </c>
      <c r="D5173" s="23" t="s">
        <v>6537</v>
      </c>
      <c r="E5173" s="23" t="s">
        <v>6538</v>
      </c>
      <c r="F5173" s="27">
        <v>0.25</v>
      </c>
      <c r="G5173" s="24">
        <v>0</v>
      </c>
      <c r="H5173" s="25">
        <v>4.3605999999999998</v>
      </c>
      <c r="I5173" s="25">
        <v>0.67630000000000001</v>
      </c>
      <c r="J5173" s="26">
        <v>16</v>
      </c>
      <c r="K5173" s="26">
        <v>3</v>
      </c>
      <c r="L5173" s="27">
        <v>0.15509999999999999</v>
      </c>
      <c r="M5173" s="28">
        <v>0.77964723000000002</v>
      </c>
      <c r="N5173" s="29">
        <v>0.54</v>
      </c>
      <c r="O5173" s="31" t="s">
        <v>42</v>
      </c>
      <c r="P5173" s="31">
        <v>0.30737905900000001</v>
      </c>
      <c r="Q5173" s="31">
        <v>0.25</v>
      </c>
      <c r="R5173" s="42"/>
      <c r="S5173" s="42" t="str">
        <f>IF(R5173="","",MAX(R5173,Q5173))</f>
        <v/>
      </c>
      <c r="T5173" s="27">
        <f>IF(A5173="placement",MIN(P5173,IF(S5173="",Q5173,S5173)),"")</f>
        <v>0.25</v>
      </c>
      <c r="U5173" s="28">
        <f>IF($A5173="placement",T5173*J5173,"")</f>
        <v>4</v>
      </c>
      <c r="V5173" s="26">
        <f>IF($A5173="placement",U5173,IF($A5173="site",SUMIF($C:$C,$C5173,$U:$U),IF($A5173="user",SUMIF($B:$B,$B5173,$U:$U),SUM($U:$U))))</f>
        <v>4</v>
      </c>
      <c r="W5173" s="27">
        <f>V5173/J5173</f>
        <v>0.25</v>
      </c>
    </row>
    <row r="5174" spans="1:23" x14ac:dyDescent="0.3">
      <c r="A5174" s="23" t="s">
        <v>14</v>
      </c>
      <c r="B5174" s="23" t="s">
        <v>6586</v>
      </c>
      <c r="C5174" s="23" t="s">
        <v>6587</v>
      </c>
      <c r="D5174" s="23" t="s">
        <v>6624</v>
      </c>
      <c r="E5174" s="23" t="s">
        <v>6625</v>
      </c>
      <c r="F5174" s="27">
        <v>0.25</v>
      </c>
      <c r="G5174" s="24">
        <v>0</v>
      </c>
      <c r="H5174" s="25">
        <v>0.86890000000000001</v>
      </c>
      <c r="I5174" s="25">
        <v>0.52459999999999996</v>
      </c>
      <c r="J5174" s="26">
        <v>16</v>
      </c>
      <c r="K5174" s="26">
        <v>4</v>
      </c>
      <c r="L5174" s="27">
        <v>0.6038</v>
      </c>
      <c r="M5174" s="28">
        <v>0.99458135000000003</v>
      </c>
      <c r="N5174" s="29">
        <v>0.5</v>
      </c>
      <c r="O5174" s="31" t="s">
        <v>12</v>
      </c>
      <c r="P5174" s="31">
        <v>0.49727591300000001</v>
      </c>
      <c r="Q5174" s="31">
        <v>0.25</v>
      </c>
      <c r="R5174" s="42"/>
      <c r="S5174" s="42" t="str">
        <f>IF(R5174="","",MAX(R5174,Q5174))</f>
        <v/>
      </c>
      <c r="T5174" s="27">
        <f>IF(A5174="placement",MIN(P5174,IF(S5174="",Q5174,S5174)),"")</f>
        <v>0.25</v>
      </c>
      <c r="U5174" s="28">
        <f>IF($A5174="placement",T5174*J5174,"")</f>
        <v>4</v>
      </c>
      <c r="V5174" s="26">
        <f>IF($A5174="placement",U5174,IF($A5174="site",SUMIF($C:$C,$C5174,$U:$U),IF($A5174="user",SUMIF($B:$B,$B5174,$U:$U),SUM($U:$U))))</f>
        <v>4</v>
      </c>
      <c r="W5174" s="27">
        <f>V5174/J5174</f>
        <v>0.25</v>
      </c>
    </row>
    <row r="5175" spans="1:23" x14ac:dyDescent="0.3">
      <c r="A5175" s="23" t="s">
        <v>14</v>
      </c>
      <c r="B5175" s="23" t="s">
        <v>6638</v>
      </c>
      <c r="C5175" s="23" t="s">
        <v>6639</v>
      </c>
      <c r="D5175" s="23" t="s">
        <v>6798</v>
      </c>
      <c r="E5175" s="23" t="s">
        <v>6799</v>
      </c>
      <c r="F5175" s="27">
        <v>0.25</v>
      </c>
      <c r="G5175" s="24">
        <v>0</v>
      </c>
      <c r="H5175" s="25">
        <v>8.7393999999999998</v>
      </c>
      <c r="I5175" s="25">
        <v>0.58230000000000004</v>
      </c>
      <c r="J5175" s="26">
        <v>16</v>
      </c>
      <c r="K5175" s="26">
        <v>4</v>
      </c>
      <c r="L5175" s="27">
        <v>6.6600000000000006E-2</v>
      </c>
      <c r="M5175" s="28">
        <v>0.88938910999999998</v>
      </c>
      <c r="N5175" s="29">
        <v>0.65</v>
      </c>
      <c r="O5175" s="31" t="s">
        <v>42</v>
      </c>
      <c r="P5175" s="31">
        <v>0.26916127610000001</v>
      </c>
      <c r="Q5175" s="31">
        <v>0.25</v>
      </c>
      <c r="R5175" s="42"/>
      <c r="S5175" s="42" t="str">
        <f>IF(R5175="","",MAX(R5175,Q5175))</f>
        <v/>
      </c>
      <c r="T5175" s="27">
        <f>IF(A5175="placement",MIN(P5175,IF(S5175="",Q5175,S5175)),"")</f>
        <v>0.25</v>
      </c>
      <c r="U5175" s="28">
        <f>IF($A5175="placement",T5175*J5175,"")</f>
        <v>4</v>
      </c>
      <c r="V5175" s="26">
        <f>IF($A5175="placement",U5175,IF($A5175="site",SUMIF($C:$C,$C5175,$U:$U),IF($A5175="user",SUMIF($B:$B,$B5175,$U:$U),SUM($U:$U))))</f>
        <v>4</v>
      </c>
      <c r="W5175" s="27">
        <f>V5175/J5175</f>
        <v>0.25</v>
      </c>
    </row>
    <row r="5176" spans="1:23" x14ac:dyDescent="0.3">
      <c r="A5176" s="23" t="s">
        <v>14</v>
      </c>
      <c r="B5176" s="23" t="s">
        <v>6876</v>
      </c>
      <c r="C5176" s="23" t="s">
        <v>6878</v>
      </c>
      <c r="D5176" s="23" t="s">
        <v>10307</v>
      </c>
      <c r="E5176" s="23" t="s">
        <v>10308</v>
      </c>
      <c r="F5176" s="27">
        <v>0.25</v>
      </c>
      <c r="G5176" s="24">
        <v>0</v>
      </c>
      <c r="H5176" s="25">
        <v>0.51259999999999994</v>
      </c>
      <c r="I5176" s="25">
        <v>0.36840000000000001</v>
      </c>
      <c r="J5176" s="26">
        <v>16</v>
      </c>
      <c r="K5176" s="26">
        <v>4</v>
      </c>
      <c r="L5176" s="27">
        <v>0.71860000000000002</v>
      </c>
      <c r="M5176" s="28">
        <v>1.40581734</v>
      </c>
      <c r="N5176" s="29">
        <v>0.9</v>
      </c>
      <c r="O5176" s="31" t="s">
        <v>12</v>
      </c>
      <c r="P5176" s="31">
        <v>0.359803029</v>
      </c>
      <c r="Q5176" s="31">
        <v>0.25</v>
      </c>
      <c r="R5176" s="42"/>
      <c r="S5176" s="42" t="str">
        <f>IF(R5176="","",MAX(R5176,Q5176))</f>
        <v/>
      </c>
      <c r="T5176" s="27">
        <f>IF(A5176="placement",MIN(P5176,IF(S5176="",Q5176,S5176)),"")</f>
        <v>0.25</v>
      </c>
      <c r="U5176" s="28">
        <f>IF($A5176="placement",T5176*J5176,"")</f>
        <v>4</v>
      </c>
      <c r="V5176" s="26">
        <f>IF($A5176="placement",U5176,IF($A5176="site",SUMIF($C:$C,$C5176,$U:$U),IF($A5176="user",SUMIF($B:$B,$B5176,$U:$U),SUM($U:$U))))</f>
        <v>4</v>
      </c>
      <c r="W5176" s="27">
        <f>V5176/J5176</f>
        <v>0.25</v>
      </c>
    </row>
    <row r="5177" spans="1:23" x14ac:dyDescent="0.3">
      <c r="A5177" s="23" t="s">
        <v>14</v>
      </c>
      <c r="B5177" s="23" t="s">
        <v>7153</v>
      </c>
      <c r="C5177" s="23" t="s">
        <v>7155</v>
      </c>
      <c r="D5177" s="23" t="s">
        <v>7228</v>
      </c>
      <c r="E5177" s="23" t="s">
        <v>7229</v>
      </c>
      <c r="F5177" s="27">
        <v>0.25</v>
      </c>
      <c r="G5177" s="24">
        <v>0</v>
      </c>
      <c r="H5177" s="25">
        <v>3.6040999999999999</v>
      </c>
      <c r="I5177" s="25">
        <v>1.5379</v>
      </c>
      <c r="J5177" s="26">
        <v>16</v>
      </c>
      <c r="K5177" s="26">
        <v>4</v>
      </c>
      <c r="L5177" s="27">
        <v>0.42670000000000002</v>
      </c>
      <c r="M5177" s="28">
        <v>0.33755051000000003</v>
      </c>
      <c r="N5177" s="29">
        <v>0.15</v>
      </c>
      <c r="O5177" s="31" t="s">
        <v>12</v>
      </c>
      <c r="P5177" s="31">
        <v>0.55562205890000005</v>
      </c>
      <c r="Q5177" s="31">
        <v>0.25</v>
      </c>
      <c r="R5177" s="42"/>
      <c r="S5177" s="42" t="str">
        <f>IF(R5177="","",MAX(R5177,Q5177))</f>
        <v/>
      </c>
      <c r="T5177" s="27">
        <f>IF(A5177="placement",MIN(P5177,IF(S5177="",Q5177,S5177)),"")</f>
        <v>0.25</v>
      </c>
      <c r="U5177" s="28">
        <f>IF($A5177="placement",T5177*J5177,"")</f>
        <v>4</v>
      </c>
      <c r="V5177" s="26">
        <f>IF($A5177="placement",U5177,IF($A5177="site",SUMIF($C:$C,$C5177,$U:$U),IF($A5177="user",SUMIF($B:$B,$B5177,$U:$U),SUM($U:$U))))</f>
        <v>4</v>
      </c>
      <c r="W5177" s="27">
        <f>V5177/J5177</f>
        <v>0.25</v>
      </c>
    </row>
    <row r="5178" spans="1:23" x14ac:dyDescent="0.3">
      <c r="A5178" s="11" t="s">
        <v>14</v>
      </c>
      <c r="B5178" s="11" t="s">
        <v>7341</v>
      </c>
      <c r="C5178" s="11" t="s">
        <v>7343</v>
      </c>
      <c r="D5178" s="11" t="s">
        <v>7348</v>
      </c>
      <c r="E5178" s="11" t="s">
        <v>7349</v>
      </c>
      <c r="F5178" s="12">
        <v>0.25</v>
      </c>
      <c r="G5178" s="33">
        <v>0</v>
      </c>
      <c r="H5178" s="34">
        <v>4.7336</v>
      </c>
      <c r="I5178" s="34">
        <v>0.95450000000000002</v>
      </c>
      <c r="J5178" s="13">
        <v>16</v>
      </c>
      <c r="K5178" s="13">
        <v>4</v>
      </c>
      <c r="L5178" s="12">
        <v>0.2016</v>
      </c>
      <c r="M5178" s="14">
        <v>0.54927786000000001</v>
      </c>
      <c r="N5178" s="15">
        <v>0.3</v>
      </c>
      <c r="O5178" s="16" t="s">
        <v>12</v>
      </c>
      <c r="P5178" s="16">
        <v>0.45382833789999999</v>
      </c>
      <c r="Q5178" s="16">
        <v>0.25</v>
      </c>
      <c r="R5178" s="44"/>
      <c r="S5178" s="42" t="str">
        <f>IF(R5178="","",MAX(R5178,Q5178))</f>
        <v/>
      </c>
      <c r="T5178" s="27">
        <f>IF(A5178="placement",MIN(P5178,IF(S5178="",Q5178,S5178)),"")</f>
        <v>0.25</v>
      </c>
      <c r="U5178" s="14">
        <f>IF($A5178="placement",T5178*J5178,"")</f>
        <v>4</v>
      </c>
      <c r="V5178" s="11">
        <f>IF($A5178="placement",U5178,IF($A5178="site",SUMIF($C:$C,$C5178,$U:$U),IF($A5178="user",SUMIF($B:$B,$B5178,$U:$U),SUM($U:$U))))</f>
        <v>4</v>
      </c>
      <c r="W5178" s="12">
        <f>V5178/J5178</f>
        <v>0.25</v>
      </c>
    </row>
    <row r="5179" spans="1:23" x14ac:dyDescent="0.3">
      <c r="A5179" s="23" t="s">
        <v>14</v>
      </c>
      <c r="B5179" s="23" t="s">
        <v>7943</v>
      </c>
      <c r="C5179" s="23" t="s">
        <v>7945</v>
      </c>
      <c r="D5179" s="23" t="s">
        <v>7948</v>
      </c>
      <c r="E5179" s="23" t="s">
        <v>7949</v>
      </c>
      <c r="F5179" s="27">
        <v>0.25</v>
      </c>
      <c r="G5179" s="24">
        <v>1</v>
      </c>
      <c r="H5179" s="25">
        <v>34.847700000000003</v>
      </c>
      <c r="I5179" s="25">
        <v>1.5088999999999999</v>
      </c>
      <c r="J5179" s="26">
        <v>16</v>
      </c>
      <c r="K5179" s="26">
        <v>4</v>
      </c>
      <c r="L5179" s="27">
        <v>4.3299999999999998E-2</v>
      </c>
      <c r="M5179" s="28">
        <v>0.35148876000000001</v>
      </c>
      <c r="N5179" s="29">
        <v>0.15</v>
      </c>
      <c r="O5179" s="31" t="s">
        <v>12</v>
      </c>
      <c r="P5179" s="31">
        <v>0.57324381830000004</v>
      </c>
      <c r="Q5179" s="31">
        <v>0.25</v>
      </c>
      <c r="R5179" s="42"/>
      <c r="S5179" s="42" t="str">
        <f>IF(R5179="","",MAX(R5179,Q5179))</f>
        <v/>
      </c>
      <c r="T5179" s="27">
        <f>IF(A5179="placement",MIN(P5179,IF(S5179="",Q5179,S5179)),"")</f>
        <v>0.25</v>
      </c>
      <c r="U5179" s="28">
        <f>IF($A5179="placement",T5179*J5179,"")</f>
        <v>4</v>
      </c>
      <c r="V5179" s="26">
        <f>IF($A5179="placement",U5179,IF($A5179="site",SUMIF($C:$C,$C5179,$U:$U),IF($A5179="user",SUMIF($B:$B,$B5179,$U:$U),SUM($U:$U))))</f>
        <v>4</v>
      </c>
      <c r="W5179" s="27">
        <f>V5179/J5179</f>
        <v>0.25</v>
      </c>
    </row>
    <row r="5180" spans="1:23" x14ac:dyDescent="0.3">
      <c r="A5180" s="23" t="s">
        <v>14</v>
      </c>
      <c r="B5180" s="23" t="s">
        <v>8077</v>
      </c>
      <c r="C5180" s="23" t="s">
        <v>8079</v>
      </c>
      <c r="D5180" s="23" t="s">
        <v>8080</v>
      </c>
      <c r="E5180" s="23" t="s">
        <v>8081</v>
      </c>
      <c r="F5180" s="27">
        <v>0.25</v>
      </c>
      <c r="G5180" s="24">
        <v>0</v>
      </c>
      <c r="H5180" s="25">
        <v>3.5983000000000001</v>
      </c>
      <c r="I5180" s="25">
        <v>1.9198</v>
      </c>
      <c r="J5180" s="26">
        <v>16</v>
      </c>
      <c r="K5180" s="26">
        <v>4</v>
      </c>
      <c r="L5180" s="27">
        <v>0.53349999999999997</v>
      </c>
      <c r="M5180" s="28">
        <v>0.27290248</v>
      </c>
      <c r="N5180" s="29">
        <v>0.05</v>
      </c>
      <c r="O5180" s="31" t="s">
        <v>12</v>
      </c>
      <c r="P5180" s="31">
        <v>0.81678437039999996</v>
      </c>
      <c r="Q5180" s="31">
        <v>0.25</v>
      </c>
      <c r="R5180" s="42"/>
      <c r="S5180" s="42" t="str">
        <f>IF(R5180="","",MAX(R5180,Q5180))</f>
        <v/>
      </c>
      <c r="T5180" s="27">
        <f>IF(A5180="placement",MIN(P5180,IF(S5180="",Q5180,S5180)),"")</f>
        <v>0.25</v>
      </c>
      <c r="U5180" s="28">
        <f>IF($A5180="placement",T5180*J5180,"")</f>
        <v>4</v>
      </c>
      <c r="V5180" s="26">
        <f>IF($A5180="placement",U5180,IF($A5180="site",SUMIF($C:$C,$C5180,$U:$U),IF($A5180="user",SUMIF($B:$B,$B5180,$U:$U),SUM($U:$U))))</f>
        <v>4</v>
      </c>
      <c r="W5180" s="27">
        <f>V5180/J5180</f>
        <v>0.25</v>
      </c>
    </row>
    <row r="5181" spans="1:23" x14ac:dyDescent="0.3">
      <c r="A5181" s="23" t="s">
        <v>14</v>
      </c>
      <c r="B5181" s="23" t="s">
        <v>8111</v>
      </c>
      <c r="C5181" s="23" t="s">
        <v>8113</v>
      </c>
      <c r="D5181" s="23" t="s">
        <v>11071</v>
      </c>
      <c r="E5181" s="23" t="s">
        <v>11072</v>
      </c>
      <c r="F5181" s="27">
        <v>0.25</v>
      </c>
      <c r="G5181" s="24">
        <v>0</v>
      </c>
      <c r="H5181" s="25">
        <v>37.374099999999999</v>
      </c>
      <c r="I5181" s="25">
        <v>1.0275000000000001</v>
      </c>
      <c r="J5181" s="26">
        <v>16</v>
      </c>
      <c r="K5181" s="26">
        <v>-2</v>
      </c>
      <c r="L5181" s="27">
        <v>2.75E-2</v>
      </c>
      <c r="M5181" s="28">
        <v>0.51071255000000004</v>
      </c>
      <c r="N5181" s="29">
        <v>0.35</v>
      </c>
      <c r="O5181" s="31" t="s">
        <v>12</v>
      </c>
      <c r="P5181" s="31">
        <v>0.31468298259999999</v>
      </c>
      <c r="Q5181" s="31">
        <v>0.25</v>
      </c>
      <c r="R5181" s="42"/>
      <c r="S5181" s="42" t="str">
        <f>IF(R5181="","",MAX(R5181,Q5181))</f>
        <v/>
      </c>
      <c r="T5181" s="27">
        <f>IF(A5181="placement",MIN(P5181,IF(S5181="",Q5181,S5181)),"")</f>
        <v>0.25</v>
      </c>
      <c r="U5181" s="28">
        <f>IF($A5181="placement",T5181*J5181,"")</f>
        <v>4</v>
      </c>
      <c r="V5181" s="26">
        <f>IF($A5181="placement",U5181,IF($A5181="site",SUMIF($C:$C,$C5181,$U:$U),IF($A5181="user",SUMIF($B:$B,$B5181,$U:$U),SUM($U:$U))))</f>
        <v>4</v>
      </c>
      <c r="W5181" s="27">
        <f>V5181/J5181</f>
        <v>0.25</v>
      </c>
    </row>
    <row r="5182" spans="1:23" x14ac:dyDescent="0.3">
      <c r="A5182" s="23" t="s">
        <v>14</v>
      </c>
      <c r="B5182" s="23" t="s">
        <v>8278</v>
      </c>
      <c r="C5182" s="23" t="s">
        <v>8279</v>
      </c>
      <c r="D5182" s="23" t="s">
        <v>8284</v>
      </c>
      <c r="E5182" s="23" t="s">
        <v>8285</v>
      </c>
      <c r="F5182" s="27">
        <v>0.25</v>
      </c>
      <c r="G5182" s="24">
        <v>1</v>
      </c>
      <c r="H5182" s="25">
        <v>65.889799999999994</v>
      </c>
      <c r="I5182" s="25">
        <v>11.6974</v>
      </c>
      <c r="J5182" s="26">
        <v>16</v>
      </c>
      <c r="K5182" s="26">
        <v>4</v>
      </c>
      <c r="L5182" s="27">
        <v>0.17749999999999999</v>
      </c>
      <c r="M5182" s="28">
        <v>4.4656950000000001E-2</v>
      </c>
      <c r="N5182" s="29">
        <v>0.01</v>
      </c>
      <c r="O5182" s="31" t="s">
        <v>42</v>
      </c>
      <c r="P5182" s="31">
        <v>0.77607066670000002</v>
      </c>
      <c r="Q5182" s="31">
        <v>0.25</v>
      </c>
      <c r="R5182" s="42"/>
      <c r="S5182" s="42" t="str">
        <f>IF(R5182="","",MAX(R5182,Q5182))</f>
        <v/>
      </c>
      <c r="T5182" s="27">
        <f>IF(A5182="placement",MIN(P5182,IF(S5182="",Q5182,S5182)),"")</f>
        <v>0.25</v>
      </c>
      <c r="U5182" s="28">
        <f>IF($A5182="placement",T5182*J5182,"")</f>
        <v>4</v>
      </c>
      <c r="V5182" s="26">
        <f>IF($A5182="placement",U5182,IF($A5182="site",SUMIF($C:$C,$C5182,$U:$U),IF($A5182="user",SUMIF($B:$B,$B5182,$U:$U),SUM($U:$U))))</f>
        <v>4</v>
      </c>
      <c r="W5182" s="27">
        <f>V5182/J5182</f>
        <v>0.25</v>
      </c>
    </row>
    <row r="5183" spans="1:23" x14ac:dyDescent="0.3">
      <c r="A5183" s="23" t="s">
        <v>14</v>
      </c>
      <c r="B5183" s="23" t="s">
        <v>8499</v>
      </c>
      <c r="C5183" s="23" t="s">
        <v>8500</v>
      </c>
      <c r="D5183" s="32" t="s">
        <v>8517</v>
      </c>
      <c r="E5183" s="23" t="s">
        <v>8518</v>
      </c>
      <c r="F5183" s="27">
        <v>0.25</v>
      </c>
      <c r="G5183" s="24">
        <v>0</v>
      </c>
      <c r="H5183" s="25">
        <v>12.083399999999999</v>
      </c>
      <c r="I5183" s="25">
        <v>1.1886000000000001</v>
      </c>
      <c r="J5183" s="26">
        <v>16</v>
      </c>
      <c r="K5183" s="26">
        <v>4</v>
      </c>
      <c r="L5183" s="27">
        <v>9.8400000000000001E-2</v>
      </c>
      <c r="M5183" s="28">
        <v>0.44553812999999998</v>
      </c>
      <c r="N5183" s="29">
        <v>0.2</v>
      </c>
      <c r="O5183" s="31" t="s">
        <v>12</v>
      </c>
      <c r="P5183" s="31">
        <v>0.55110463700000001</v>
      </c>
      <c r="Q5183" s="31">
        <v>0.25</v>
      </c>
      <c r="R5183" s="42"/>
      <c r="S5183" s="42" t="str">
        <f>IF(R5183="","",MAX(R5183,Q5183))</f>
        <v/>
      </c>
      <c r="T5183" s="27">
        <f>IF(A5183="placement",MIN(P5183,IF(S5183="",Q5183,S5183)),"")</f>
        <v>0.25</v>
      </c>
      <c r="U5183" s="28">
        <f>IF($A5183="placement",T5183*J5183,"")</f>
        <v>4</v>
      </c>
      <c r="V5183" s="26">
        <f>IF($A5183="placement",U5183,IF($A5183="site",SUMIF($C:$C,$C5183,$U:$U),IF($A5183="user",SUMIF($B:$B,$B5183,$U:$U),SUM($U:$U))))</f>
        <v>4</v>
      </c>
      <c r="W5183" s="27">
        <f>V5183/J5183</f>
        <v>0.25</v>
      </c>
    </row>
    <row r="5184" spans="1:23" x14ac:dyDescent="0.3">
      <c r="A5184" s="23" t="s">
        <v>14</v>
      </c>
      <c r="B5184" s="23" t="s">
        <v>8565</v>
      </c>
      <c r="C5184" s="23" t="s">
        <v>8566</v>
      </c>
      <c r="D5184" s="32" t="s">
        <v>8569</v>
      </c>
      <c r="E5184" s="23" t="s">
        <v>8570</v>
      </c>
      <c r="F5184" s="27">
        <v>0.25</v>
      </c>
      <c r="G5184" s="24">
        <v>0</v>
      </c>
      <c r="H5184" s="25">
        <v>28.513400000000001</v>
      </c>
      <c r="I5184" s="25">
        <v>2.0446</v>
      </c>
      <c r="J5184" s="26">
        <v>16</v>
      </c>
      <c r="K5184" s="26">
        <v>4</v>
      </c>
      <c r="L5184" s="27">
        <v>7.17E-2</v>
      </c>
      <c r="M5184" s="28">
        <v>0.26101522999999999</v>
      </c>
      <c r="N5184" s="29">
        <v>0.1</v>
      </c>
      <c r="O5184" s="31" t="s">
        <v>42</v>
      </c>
      <c r="P5184" s="31">
        <v>0.61688059640000004</v>
      </c>
      <c r="Q5184" s="31">
        <v>0.25</v>
      </c>
      <c r="R5184" s="42"/>
      <c r="S5184" s="42" t="str">
        <f>IF(R5184="","",MAX(R5184,Q5184))</f>
        <v/>
      </c>
      <c r="T5184" s="27">
        <f>IF(A5184="placement",MIN(P5184,IF(S5184="",Q5184,S5184)),"")</f>
        <v>0.25</v>
      </c>
      <c r="U5184" s="28">
        <f>IF($A5184="placement",T5184*J5184,"")</f>
        <v>4</v>
      </c>
      <c r="V5184" s="26">
        <f>IF($A5184="placement",U5184,IF($A5184="site",SUMIF($C:$C,$C5184,$U:$U),IF($A5184="user",SUMIF($B:$B,$B5184,$U:$U),SUM($U:$U))))</f>
        <v>4</v>
      </c>
      <c r="W5184" s="27">
        <f>V5184/J5184</f>
        <v>0.25</v>
      </c>
    </row>
    <row r="5185" spans="1:23" x14ac:dyDescent="0.3">
      <c r="A5185" s="23" t="s">
        <v>14</v>
      </c>
      <c r="B5185" s="23" t="s">
        <v>8927</v>
      </c>
      <c r="C5185" s="23" t="s">
        <v>8928</v>
      </c>
      <c r="D5185" s="23" t="s">
        <v>8929</v>
      </c>
      <c r="E5185" s="23" t="s">
        <v>8232</v>
      </c>
      <c r="F5185" s="27">
        <v>0.25</v>
      </c>
      <c r="G5185" s="24">
        <v>0</v>
      </c>
      <c r="H5185" s="25">
        <v>30.368300000000001</v>
      </c>
      <c r="I5185" s="25">
        <v>1.6517999999999999</v>
      </c>
      <c r="J5185" s="26">
        <v>16</v>
      </c>
      <c r="K5185" s="26">
        <v>4</v>
      </c>
      <c r="L5185" s="27">
        <v>5.4399999999999997E-2</v>
      </c>
      <c r="M5185" s="28">
        <v>0.32369297000000002</v>
      </c>
      <c r="N5185" s="29">
        <v>0.03</v>
      </c>
      <c r="O5185" s="31" t="s">
        <v>12</v>
      </c>
      <c r="P5185" s="31">
        <v>0.90731958209999997</v>
      </c>
      <c r="Q5185" s="31">
        <v>0.25</v>
      </c>
      <c r="R5185" s="42"/>
      <c r="S5185" s="42" t="str">
        <f>IF(R5185="","",MAX(R5185,Q5185))</f>
        <v/>
      </c>
      <c r="T5185" s="27">
        <f>IF(A5185="placement",MIN(P5185,IF(S5185="",Q5185,S5185)),"")</f>
        <v>0.25</v>
      </c>
      <c r="U5185" s="28">
        <f>IF($A5185="placement",T5185*J5185,"")</f>
        <v>4</v>
      </c>
      <c r="V5185" s="26">
        <f>IF($A5185="placement",U5185,IF($A5185="site",SUMIF($C:$C,$C5185,$U:$U),IF($A5185="user",SUMIF($B:$B,$B5185,$U:$U),SUM($U:$U))))</f>
        <v>4</v>
      </c>
      <c r="W5185" s="27">
        <f>V5185/J5185</f>
        <v>0.25</v>
      </c>
    </row>
    <row r="5186" spans="1:23" x14ac:dyDescent="0.3">
      <c r="A5186" s="23" t="s">
        <v>14</v>
      </c>
      <c r="B5186" s="23" t="s">
        <v>9186</v>
      </c>
      <c r="C5186" s="23" t="s">
        <v>9188</v>
      </c>
      <c r="D5186" s="23" t="s">
        <v>11158</v>
      </c>
      <c r="E5186" s="23" t="s">
        <v>11159</v>
      </c>
      <c r="F5186" s="27">
        <v>0.25</v>
      </c>
      <c r="G5186" s="24">
        <v>0</v>
      </c>
      <c r="H5186" s="25">
        <v>2.8946999999999998</v>
      </c>
      <c r="I5186" s="25">
        <v>0.45340000000000003</v>
      </c>
      <c r="J5186" s="26">
        <v>16</v>
      </c>
      <c r="K5186" s="26">
        <v>4</v>
      </c>
      <c r="L5186" s="27">
        <v>0.15659999999999999</v>
      </c>
      <c r="M5186" s="28">
        <v>1.1550094500000001</v>
      </c>
      <c r="N5186" s="29">
        <v>0.8</v>
      </c>
      <c r="O5186" s="31" t="s">
        <v>12</v>
      </c>
      <c r="P5186" s="31">
        <v>0.30736497550000003</v>
      </c>
      <c r="Q5186" s="31">
        <v>0.25</v>
      </c>
      <c r="R5186" s="42"/>
      <c r="S5186" s="42" t="str">
        <f>IF(R5186="","",MAX(R5186,Q5186))</f>
        <v/>
      </c>
      <c r="T5186" s="27">
        <f>IF(A5186="placement",MIN(P5186,IF(S5186="",Q5186,S5186)),"")</f>
        <v>0.25</v>
      </c>
      <c r="U5186" s="28">
        <f>IF($A5186="placement",T5186*J5186,"")</f>
        <v>4</v>
      </c>
      <c r="V5186" s="26">
        <f>IF($A5186="placement",U5186,IF($A5186="site",SUMIF($C:$C,$C5186,$U:$U),IF($A5186="user",SUMIF($B:$B,$B5186,$U:$U),SUM($U:$U))))</f>
        <v>4</v>
      </c>
      <c r="W5186" s="27">
        <f>V5186/J5186</f>
        <v>0.25</v>
      </c>
    </row>
    <row r="5187" spans="1:23" x14ac:dyDescent="0.3">
      <c r="A5187" s="17" t="s">
        <v>14</v>
      </c>
      <c r="B5187" s="17" t="s">
        <v>9383</v>
      </c>
      <c r="C5187" s="17" t="s">
        <v>9385</v>
      </c>
      <c r="D5187" s="38" t="s">
        <v>9408</v>
      </c>
      <c r="E5187" s="17" t="s">
        <v>9409</v>
      </c>
      <c r="F5187" s="18">
        <v>0.25</v>
      </c>
      <c r="G5187" s="36">
        <v>0</v>
      </c>
      <c r="H5187" s="37">
        <v>4.3068999999999997</v>
      </c>
      <c r="I5187" s="37">
        <v>0.71450000000000002</v>
      </c>
      <c r="J5187" s="19">
        <v>16</v>
      </c>
      <c r="K5187" s="19">
        <v>4</v>
      </c>
      <c r="L5187" s="18">
        <v>0.16589999999999999</v>
      </c>
      <c r="M5187" s="20">
        <v>0.74749575000000001</v>
      </c>
      <c r="N5187" s="21">
        <v>0.5</v>
      </c>
      <c r="O5187" s="22" t="s">
        <v>12</v>
      </c>
      <c r="P5187" s="22">
        <v>0.33109987699999999</v>
      </c>
      <c r="Q5187" s="22">
        <v>0.25</v>
      </c>
      <c r="R5187" s="43"/>
      <c r="S5187" s="42" t="str">
        <f>IF(R5187="","",MAX(R5187,Q5187))</f>
        <v/>
      </c>
      <c r="T5187" s="27">
        <f>IF(A5187="placement",MIN(P5187,IF(S5187="",Q5187,S5187)),"")</f>
        <v>0.25</v>
      </c>
      <c r="U5187" s="20">
        <f>IF($A5187="placement",T5187*J5187,"")</f>
        <v>4</v>
      </c>
      <c r="V5187" s="19">
        <f>IF($A5187="placement",U5187,IF($A5187="site",SUMIF($C:$C,$C5187,$U:$U),IF($A5187="user",SUMIF($B:$B,$B5187,$U:$U),SUM($U:$U))))</f>
        <v>4</v>
      </c>
      <c r="W5187" s="18">
        <f>V5187/J5187</f>
        <v>0.25</v>
      </c>
    </row>
    <row r="5188" spans="1:23" x14ac:dyDescent="0.3">
      <c r="A5188" s="23" t="s">
        <v>14</v>
      </c>
      <c r="B5188" s="23" t="s">
        <v>9445</v>
      </c>
      <c r="C5188" s="23" t="s">
        <v>9447</v>
      </c>
      <c r="D5188" s="23" t="s">
        <v>9454</v>
      </c>
      <c r="E5188" s="23" t="s">
        <v>9455</v>
      </c>
      <c r="F5188" s="27">
        <v>0.25</v>
      </c>
      <c r="G5188" s="24">
        <v>0</v>
      </c>
      <c r="H5188" s="25">
        <v>9.6460000000000008</v>
      </c>
      <c r="I5188" s="25">
        <v>2.4257</v>
      </c>
      <c r="J5188" s="26">
        <v>16</v>
      </c>
      <c r="K5188" s="26">
        <v>4</v>
      </c>
      <c r="L5188" s="27">
        <v>0.2515</v>
      </c>
      <c r="M5188" s="28">
        <v>0.22289753000000001</v>
      </c>
      <c r="N5188" s="29">
        <v>0.05</v>
      </c>
      <c r="O5188" s="31" t="s">
        <v>42</v>
      </c>
      <c r="P5188" s="31">
        <v>0.7756816741</v>
      </c>
      <c r="Q5188" s="31">
        <v>0.25</v>
      </c>
      <c r="R5188" s="42"/>
      <c r="S5188" s="42" t="str">
        <f>IF(R5188="","",MAX(R5188,Q5188))</f>
        <v/>
      </c>
      <c r="T5188" s="27">
        <f>IF(A5188="placement",MIN(P5188,IF(S5188="",Q5188,S5188)),"")</f>
        <v>0.25</v>
      </c>
      <c r="U5188" s="28">
        <f>IF($A5188="placement",T5188*J5188,"")</f>
        <v>4</v>
      </c>
      <c r="V5188" s="26">
        <f>IF($A5188="placement",U5188,IF($A5188="site",SUMIF($C:$C,$C5188,$U:$U),IF($A5188="user",SUMIF($B:$B,$B5188,$U:$U),SUM($U:$U))))</f>
        <v>4</v>
      </c>
      <c r="W5188" s="27">
        <f>V5188/J5188</f>
        <v>0.25</v>
      </c>
    </row>
    <row r="5189" spans="1:23" x14ac:dyDescent="0.3">
      <c r="A5189" s="23" t="s">
        <v>14</v>
      </c>
      <c r="B5189" s="23" t="s">
        <v>3266</v>
      </c>
      <c r="C5189" s="23" t="s">
        <v>3268</v>
      </c>
      <c r="D5189" s="23" t="s">
        <v>3456</v>
      </c>
      <c r="E5189" s="23" t="s">
        <v>3457</v>
      </c>
      <c r="F5189" s="27">
        <v>0.25</v>
      </c>
      <c r="G5189" s="24">
        <v>0</v>
      </c>
      <c r="H5189" s="25">
        <v>25.1266</v>
      </c>
      <c r="I5189" s="25">
        <v>0.9284</v>
      </c>
      <c r="J5189" s="26">
        <v>16</v>
      </c>
      <c r="K5189" s="26">
        <v>4</v>
      </c>
      <c r="L5189" s="27">
        <v>3.6999999999999998E-2</v>
      </c>
      <c r="M5189" s="28">
        <v>0.58112786999999999</v>
      </c>
      <c r="N5189" s="29">
        <v>0.25</v>
      </c>
      <c r="O5189" s="31" t="s">
        <v>12</v>
      </c>
      <c r="P5189" s="31">
        <v>0.56980207849999998</v>
      </c>
      <c r="Q5189" s="31">
        <v>0.249999999999999</v>
      </c>
      <c r="R5189" s="42"/>
      <c r="S5189" s="42" t="str">
        <f>IF(R5189="","",MAX(R5189,Q5189))</f>
        <v/>
      </c>
      <c r="T5189" s="27">
        <f>IF(A5189="placement",MIN(P5189,IF(S5189="",Q5189,S5189)),"")</f>
        <v>0.249999999999999</v>
      </c>
      <c r="U5189" s="28">
        <f>IF($A5189="placement",T5189*J5189,"")</f>
        <v>3.999999999999984</v>
      </c>
      <c r="V5189" s="26">
        <f>IF($A5189="placement",U5189,IF($A5189="site",SUMIF($C:$C,$C5189,$U:$U),IF($A5189="user",SUMIF($B:$B,$B5189,$U:$U),SUM($U:$U))))</f>
        <v>3.999999999999984</v>
      </c>
      <c r="W5189" s="27">
        <f>V5189/J5189</f>
        <v>0.249999999999999</v>
      </c>
    </row>
    <row r="5190" spans="1:23" x14ac:dyDescent="0.3">
      <c r="A5190" s="23" t="s">
        <v>14</v>
      </c>
      <c r="B5190" s="23" t="s">
        <v>10815</v>
      </c>
      <c r="C5190" s="23" t="s">
        <v>10816</v>
      </c>
      <c r="D5190" s="23" t="s">
        <v>10819</v>
      </c>
      <c r="E5190" s="23" t="s">
        <v>10820</v>
      </c>
      <c r="F5190" s="27">
        <v>0.25</v>
      </c>
      <c r="G5190" s="24">
        <v>0</v>
      </c>
      <c r="H5190" s="25">
        <v>5.2126000000000001</v>
      </c>
      <c r="I5190" s="25">
        <v>0.48499999999999999</v>
      </c>
      <c r="J5190" s="26">
        <v>16</v>
      </c>
      <c r="K5190" s="26">
        <v>4</v>
      </c>
      <c r="L5190" s="27">
        <v>9.2999999999999999E-2</v>
      </c>
      <c r="M5190" s="28">
        <v>1.06639175</v>
      </c>
      <c r="N5190" s="29">
        <v>0.5</v>
      </c>
      <c r="O5190" s="31" t="s">
        <v>12</v>
      </c>
      <c r="P5190" s="31">
        <v>0.53112915699999996</v>
      </c>
      <c r="Q5190" s="31">
        <v>0.249999999999999</v>
      </c>
      <c r="R5190" s="42"/>
      <c r="S5190" s="42" t="str">
        <f>IF(R5190="","",MAX(R5190,Q5190))</f>
        <v/>
      </c>
      <c r="T5190" s="27">
        <f>IF(A5190="placement",MIN(P5190,IF(S5190="",Q5190,S5190)),"")</f>
        <v>0.249999999999999</v>
      </c>
      <c r="U5190" s="28">
        <f>IF($A5190="placement",T5190*J5190,"")</f>
        <v>3.999999999999984</v>
      </c>
      <c r="V5190" s="26">
        <f>IF($A5190="placement",U5190,IF($A5190="site",SUMIF($C:$C,$C5190,$U:$U),IF($A5190="user",SUMIF($B:$B,$B5190,$U:$U),SUM($U:$U))))</f>
        <v>3.999999999999984</v>
      </c>
      <c r="W5190" s="27">
        <f>V5190/J5190</f>
        <v>0.249999999999999</v>
      </c>
    </row>
    <row r="5191" spans="1:23" x14ac:dyDescent="0.3">
      <c r="A5191" s="23" t="s">
        <v>14</v>
      </c>
      <c r="B5191" s="23" t="s">
        <v>4999</v>
      </c>
      <c r="C5191" s="23" t="s">
        <v>5000</v>
      </c>
      <c r="D5191" s="23" t="s">
        <v>5013</v>
      </c>
      <c r="E5191" s="23" t="s">
        <v>5014</v>
      </c>
      <c r="F5191" s="27">
        <v>0.25</v>
      </c>
      <c r="G5191" s="24">
        <v>0</v>
      </c>
      <c r="H5191" s="25">
        <v>7.2272999999999996</v>
      </c>
      <c r="I5191" s="25">
        <v>0.66739999999999999</v>
      </c>
      <c r="J5191" s="26">
        <v>16</v>
      </c>
      <c r="K5191" s="26">
        <v>4</v>
      </c>
      <c r="L5191" s="27">
        <v>9.2299999999999993E-2</v>
      </c>
      <c r="M5191" s="28">
        <v>0.80596104000000002</v>
      </c>
      <c r="N5191" s="29">
        <v>0.6</v>
      </c>
      <c r="O5191" s="31" t="s">
        <v>42</v>
      </c>
      <c r="P5191" s="31">
        <v>0.25554714579999999</v>
      </c>
      <c r="Q5191" s="31">
        <v>0.249999999999999</v>
      </c>
      <c r="R5191" s="42"/>
      <c r="S5191" s="42" t="str">
        <f>IF(R5191="","",MAX(R5191,Q5191))</f>
        <v/>
      </c>
      <c r="T5191" s="27">
        <f>IF(A5191="placement",MIN(P5191,IF(S5191="",Q5191,S5191)),"")</f>
        <v>0.249999999999999</v>
      </c>
      <c r="U5191" s="28">
        <f>IF($A5191="placement",T5191*J5191,"")</f>
        <v>3.999999999999984</v>
      </c>
      <c r="V5191" s="26">
        <f>IF($A5191="placement",U5191,IF($A5191="site",SUMIF($C:$C,$C5191,$U:$U),IF($A5191="user",SUMIF($B:$B,$B5191,$U:$U),SUM($U:$U))))</f>
        <v>3.999999999999984</v>
      </c>
      <c r="W5191" s="27">
        <f>V5191/J5191</f>
        <v>0.249999999999999</v>
      </c>
    </row>
    <row r="5192" spans="1:23" x14ac:dyDescent="0.3">
      <c r="A5192" s="23" t="s">
        <v>14</v>
      </c>
      <c r="B5192" s="23" t="s">
        <v>5764</v>
      </c>
      <c r="C5192" s="23" t="s">
        <v>5766</v>
      </c>
      <c r="D5192" s="23" t="s">
        <v>5985</v>
      </c>
      <c r="E5192" s="23" t="s">
        <v>5986</v>
      </c>
      <c r="F5192" s="27">
        <v>0.25</v>
      </c>
      <c r="G5192" s="24">
        <v>0</v>
      </c>
      <c r="H5192" s="25">
        <v>2.5265</v>
      </c>
      <c r="I5192" s="25">
        <v>0.59389999999999998</v>
      </c>
      <c r="J5192" s="26">
        <v>16</v>
      </c>
      <c r="K5192" s="26">
        <v>4</v>
      </c>
      <c r="L5192" s="27">
        <v>0.2351</v>
      </c>
      <c r="M5192" s="28">
        <v>0.89619963999999996</v>
      </c>
      <c r="N5192" s="29">
        <v>0.6</v>
      </c>
      <c r="O5192" s="31" t="s">
        <v>42</v>
      </c>
      <c r="P5192" s="31">
        <v>0.33050631380000001</v>
      </c>
      <c r="Q5192" s="31">
        <v>0.249999999999999</v>
      </c>
      <c r="R5192" s="42"/>
      <c r="S5192" s="42" t="str">
        <f>IF(R5192="","",MAX(R5192,Q5192))</f>
        <v/>
      </c>
      <c r="T5192" s="27">
        <f>IF(A5192="placement",MIN(P5192,IF(S5192="",Q5192,S5192)),"")</f>
        <v>0.249999999999999</v>
      </c>
      <c r="U5192" s="28">
        <f>IF($A5192="placement",T5192*J5192,"")</f>
        <v>3.999999999999984</v>
      </c>
      <c r="V5192" s="26">
        <f>IF($A5192="placement",U5192,IF($A5192="site",SUMIF($C:$C,$C5192,$U:$U),IF($A5192="user",SUMIF($B:$B,$B5192,$U:$U),SUM($U:$U))))</f>
        <v>3.999999999999984</v>
      </c>
      <c r="W5192" s="27">
        <f>V5192/J5192</f>
        <v>0.249999999999999</v>
      </c>
    </row>
    <row r="5193" spans="1:23" x14ac:dyDescent="0.3">
      <c r="A5193" s="23" t="s">
        <v>14</v>
      </c>
      <c r="B5193" s="23" t="s">
        <v>9174</v>
      </c>
      <c r="C5193" s="23" t="s">
        <v>9176</v>
      </c>
      <c r="D5193" s="23" t="s">
        <v>9181</v>
      </c>
      <c r="E5193" s="23" t="s">
        <v>9182</v>
      </c>
      <c r="F5193" s="27">
        <v>0.25</v>
      </c>
      <c r="G5193" s="24">
        <v>0</v>
      </c>
      <c r="H5193" s="25">
        <v>19.264900000000001</v>
      </c>
      <c r="I5193" s="25">
        <v>2.7206000000000001</v>
      </c>
      <c r="J5193" s="26">
        <v>16</v>
      </c>
      <c r="K5193" s="26">
        <v>4</v>
      </c>
      <c r="L5193" s="27">
        <v>0.14119999999999999</v>
      </c>
      <c r="M5193" s="28">
        <v>0.19851400999999999</v>
      </c>
      <c r="N5193" s="29">
        <v>0.05</v>
      </c>
      <c r="O5193" s="31" t="s">
        <v>12</v>
      </c>
      <c r="P5193" s="31">
        <v>0.74812860390000002</v>
      </c>
      <c r="Q5193" s="31">
        <v>0.249999999999999</v>
      </c>
      <c r="R5193" s="42"/>
      <c r="S5193" s="42" t="str">
        <f>IF(R5193="","",MAX(R5193,Q5193))</f>
        <v/>
      </c>
      <c r="T5193" s="27">
        <f>IF(A5193="placement",MIN(P5193,IF(S5193="",Q5193,S5193)),"")</f>
        <v>0.249999999999999</v>
      </c>
      <c r="U5193" s="28">
        <f>IF($A5193="placement",T5193*J5193,"")</f>
        <v>3.999999999999984</v>
      </c>
      <c r="V5193" s="26">
        <f>IF($A5193="placement",U5193,IF($A5193="site",SUMIF($C:$C,$C5193,$U:$U),IF($A5193="user",SUMIF($B:$B,$B5193,$U:$U),SUM($U:$U))))</f>
        <v>3.999999999999984</v>
      </c>
      <c r="W5193" s="27">
        <f>V5193/J5193</f>
        <v>0.249999999999999</v>
      </c>
    </row>
    <row r="5194" spans="1:23" x14ac:dyDescent="0.3">
      <c r="A5194" s="23" t="s">
        <v>14</v>
      </c>
      <c r="B5194" s="23" t="s">
        <v>9756</v>
      </c>
      <c r="C5194" s="23" t="s">
        <v>9758</v>
      </c>
      <c r="D5194" s="23" t="s">
        <v>9833</v>
      </c>
      <c r="E5194" s="23" t="s">
        <v>9834</v>
      </c>
      <c r="F5194" s="27">
        <v>0.25</v>
      </c>
      <c r="G5194" s="24">
        <v>0</v>
      </c>
      <c r="H5194" s="25">
        <v>21.776700000000002</v>
      </c>
      <c r="I5194" s="25">
        <v>1.4782999999999999</v>
      </c>
      <c r="J5194" s="26">
        <v>16</v>
      </c>
      <c r="K5194" s="26">
        <v>4</v>
      </c>
      <c r="L5194" s="27">
        <v>6.7900000000000002E-2</v>
      </c>
      <c r="M5194" s="28">
        <v>0.36149497000000003</v>
      </c>
      <c r="N5194" s="29">
        <v>0.17</v>
      </c>
      <c r="O5194" s="31" t="s">
        <v>12</v>
      </c>
      <c r="P5194" s="31">
        <v>0.52973066899999999</v>
      </c>
      <c r="Q5194" s="31">
        <v>0.249999999999999</v>
      </c>
      <c r="R5194" s="42"/>
      <c r="S5194" s="42" t="str">
        <f>IF(R5194="","",MAX(R5194,Q5194))</f>
        <v/>
      </c>
      <c r="T5194" s="27">
        <f>IF(A5194="placement",MIN(P5194,IF(S5194="",Q5194,S5194)),"")</f>
        <v>0.249999999999999</v>
      </c>
      <c r="U5194" s="28">
        <f>IF($A5194="placement",T5194*J5194,"")</f>
        <v>3.999999999999984</v>
      </c>
      <c r="V5194" s="26">
        <f>IF($A5194="placement",U5194,IF($A5194="site",SUMIF($C:$C,$C5194,$U:$U),IF($A5194="user",SUMIF($B:$B,$B5194,$U:$U),SUM($U:$U))))</f>
        <v>3.999999999999984</v>
      </c>
      <c r="W5194" s="27">
        <f>V5194/J5194</f>
        <v>0.249999999999999</v>
      </c>
    </row>
    <row r="5195" spans="1:23" x14ac:dyDescent="0.3">
      <c r="A5195" s="23" t="s">
        <v>14</v>
      </c>
      <c r="B5195" s="23" t="s">
        <v>9096</v>
      </c>
      <c r="C5195" s="23" t="s">
        <v>9097</v>
      </c>
      <c r="D5195" s="23" t="s">
        <v>9105</v>
      </c>
      <c r="E5195" s="23" t="s">
        <v>9106</v>
      </c>
      <c r="F5195" s="27">
        <v>0.25</v>
      </c>
      <c r="G5195" s="24">
        <v>0</v>
      </c>
      <c r="H5195" s="25">
        <v>2.4533</v>
      </c>
      <c r="I5195" s="25">
        <v>0.44190000000000002</v>
      </c>
      <c r="J5195" s="26">
        <v>16</v>
      </c>
      <c r="K5195" s="26">
        <v>4</v>
      </c>
      <c r="L5195" s="27">
        <v>0.18010000000000001</v>
      </c>
      <c r="M5195" s="28">
        <v>1.1818005499999999</v>
      </c>
      <c r="N5195" s="29">
        <v>0.9</v>
      </c>
      <c r="O5195" s="31" t="s">
        <v>42</v>
      </c>
      <c r="P5195" s="31">
        <v>0.23845017639999999</v>
      </c>
      <c r="Q5195" s="31">
        <v>0.238450176427145</v>
      </c>
      <c r="R5195" s="42"/>
      <c r="S5195" s="42" t="str">
        <f>IF(R5195="","",MAX(R5195,Q5195))</f>
        <v/>
      </c>
      <c r="T5195" s="27">
        <f>IF(A5195="placement",MIN(P5195,IF(S5195="",Q5195,S5195)),"")</f>
        <v>0.23845017639999999</v>
      </c>
      <c r="U5195" s="28">
        <f>IF($A5195="placement",T5195*J5195,"")</f>
        <v>3.8152028223999999</v>
      </c>
      <c r="V5195" s="26">
        <f>IF($A5195="placement",U5195,IF($A5195="site",SUMIF($C:$C,$C5195,$U:$U),IF($A5195="user",SUMIF($B:$B,$B5195,$U:$U),SUM($U:$U))))</f>
        <v>3.8152028223999999</v>
      </c>
      <c r="W5195" s="27">
        <f>V5195/J5195</f>
        <v>0.23845017639999999</v>
      </c>
    </row>
    <row r="5196" spans="1:23" x14ac:dyDescent="0.3">
      <c r="A5196" s="11" t="s">
        <v>14</v>
      </c>
      <c r="B5196" s="11" t="s">
        <v>3740</v>
      </c>
      <c r="C5196" s="11" t="s">
        <v>3742</v>
      </c>
      <c r="D5196" s="11" t="s">
        <v>3759</v>
      </c>
      <c r="E5196" s="11" t="s">
        <v>3760</v>
      </c>
      <c r="F5196" s="12">
        <v>0.3</v>
      </c>
      <c r="G5196" s="33">
        <v>0</v>
      </c>
      <c r="H5196" s="34">
        <v>5.9246999999999996</v>
      </c>
      <c r="I5196" s="34">
        <v>0.80500000000000005</v>
      </c>
      <c r="J5196" s="13">
        <v>16</v>
      </c>
      <c r="K5196" s="13">
        <v>4</v>
      </c>
      <c r="L5196" s="12">
        <v>0.13589999999999999</v>
      </c>
      <c r="M5196" s="14">
        <v>0.65118900000000002</v>
      </c>
      <c r="N5196" s="15">
        <v>0.5</v>
      </c>
      <c r="O5196" s="16" t="s">
        <v>42</v>
      </c>
      <c r="P5196" s="16">
        <v>0.23217375900000001</v>
      </c>
      <c r="Q5196" s="16">
        <v>0.23217375901020501</v>
      </c>
      <c r="R5196" s="44"/>
      <c r="S5196" s="42" t="str">
        <f>IF(R5196="","",MAX(R5196,Q5196))</f>
        <v/>
      </c>
      <c r="T5196" s="27">
        <f>IF(A5196="placement",MIN(P5196,IF(S5196="",Q5196,S5196)),"")</f>
        <v>0.23217375900000001</v>
      </c>
      <c r="U5196" s="14">
        <f>IF($A5196="placement",T5196*J5196,"")</f>
        <v>3.7147801440000001</v>
      </c>
      <c r="V5196" s="13">
        <f>IF($A5196="placement",U5196,IF($A5196="site",SUMIF($C:$C,$C5196,$U:$U),IF($A5196="user",SUMIF($B:$B,$B5196,$U:$U),SUM($U:$U))))</f>
        <v>3.7147801440000001</v>
      </c>
      <c r="W5196" s="12">
        <f>V5196/J5196</f>
        <v>0.23217375900000001</v>
      </c>
    </row>
    <row r="5197" spans="1:23" x14ac:dyDescent="0.3">
      <c r="A5197" s="23" t="s">
        <v>14</v>
      </c>
      <c r="B5197" s="23" t="s">
        <v>8615</v>
      </c>
      <c r="C5197" s="23" t="s">
        <v>8616</v>
      </c>
      <c r="D5197" s="23" t="s">
        <v>8665</v>
      </c>
      <c r="E5197" s="23" t="s">
        <v>8666</v>
      </c>
      <c r="F5197" s="27">
        <v>0.25</v>
      </c>
      <c r="G5197" s="24">
        <v>0</v>
      </c>
      <c r="H5197" s="25">
        <v>2.4765000000000001</v>
      </c>
      <c r="I5197" s="25">
        <v>0.25740000000000002</v>
      </c>
      <c r="J5197" s="26">
        <v>16</v>
      </c>
      <c r="K5197" s="26">
        <v>4</v>
      </c>
      <c r="L5197" s="27">
        <v>0.10390000000000001</v>
      </c>
      <c r="M5197" s="28">
        <v>2.05435627</v>
      </c>
      <c r="N5197" s="29">
        <v>1.6</v>
      </c>
      <c r="O5197" s="31" t="s">
        <v>12</v>
      </c>
      <c r="P5197" s="31">
        <v>0.2211672227</v>
      </c>
      <c r="Q5197" s="31">
        <v>0.22116722267993799</v>
      </c>
      <c r="R5197" s="42"/>
      <c r="S5197" s="42" t="str">
        <f>IF(R5197="","",MAX(R5197,Q5197))</f>
        <v/>
      </c>
      <c r="T5197" s="27">
        <f>IF(A5197="placement",MIN(P5197,IF(S5197="",Q5197,S5197)),"")</f>
        <v>0.22116722267993799</v>
      </c>
      <c r="U5197" s="28">
        <f>IF($A5197="placement",T5197*J5197,"")</f>
        <v>3.5386755628790079</v>
      </c>
      <c r="V5197" s="26">
        <f>IF($A5197="placement",U5197,IF($A5197="site",SUMIF($C:$C,$C5197,$U:$U),IF($A5197="user",SUMIF($B:$B,$B5197,$U:$U),SUM($U:$U))))</f>
        <v>3.5386755628790079</v>
      </c>
      <c r="W5197" s="27">
        <f>V5197/J5197</f>
        <v>0.22116722267993799</v>
      </c>
    </row>
    <row r="5198" spans="1:23" x14ac:dyDescent="0.3">
      <c r="A5198" s="23" t="s">
        <v>14</v>
      </c>
      <c r="B5198" s="23" t="s">
        <v>4999</v>
      </c>
      <c r="C5198" s="23" t="s">
        <v>5000</v>
      </c>
      <c r="D5198" s="32" t="s">
        <v>5015</v>
      </c>
      <c r="E5198" s="23" t="s">
        <v>5016</v>
      </c>
      <c r="F5198" s="27">
        <v>0.25</v>
      </c>
      <c r="G5198" s="24">
        <v>0</v>
      </c>
      <c r="H5198" s="25">
        <v>4.4234999999999998</v>
      </c>
      <c r="I5198" s="25">
        <v>0.53669999999999995</v>
      </c>
      <c r="J5198" s="26">
        <v>16</v>
      </c>
      <c r="K5198" s="26">
        <v>3</v>
      </c>
      <c r="L5198" s="27">
        <v>0.12130000000000001</v>
      </c>
      <c r="M5198" s="28">
        <v>1.01694171</v>
      </c>
      <c r="N5198" s="29">
        <v>0.8</v>
      </c>
      <c r="O5198" s="31" t="s">
        <v>42</v>
      </c>
      <c r="P5198" s="31">
        <v>0.21332757520000001</v>
      </c>
      <c r="Q5198" s="31">
        <v>0.21332757515082501</v>
      </c>
      <c r="R5198" s="42"/>
      <c r="S5198" s="42" t="str">
        <f>IF(R5198="","",MAX(R5198,Q5198))</f>
        <v/>
      </c>
      <c r="T5198" s="27">
        <f>IF(A5198="placement",MIN(P5198,IF(S5198="",Q5198,S5198)),"")</f>
        <v>0.21332757515082501</v>
      </c>
      <c r="U5198" s="28">
        <f>IF($A5198="placement",T5198*J5198,"")</f>
        <v>3.4132412024132002</v>
      </c>
      <c r="V5198" s="26">
        <f>IF($A5198="placement",U5198,IF($A5198="site",SUMIF($C:$C,$C5198,$U:$U),IF($A5198="user",SUMIF($B:$B,$B5198,$U:$U),SUM($U:$U))))</f>
        <v>3.4132412024132002</v>
      </c>
      <c r="W5198" s="27">
        <f>V5198/J5198</f>
        <v>0.21332757515082501</v>
      </c>
    </row>
    <row r="5199" spans="1:23" x14ac:dyDescent="0.3">
      <c r="A5199" s="23" t="s">
        <v>14</v>
      </c>
      <c r="B5199" s="23" t="s">
        <v>9599</v>
      </c>
      <c r="C5199" s="23" t="s">
        <v>9601</v>
      </c>
      <c r="D5199" s="23" t="s">
        <v>9622</v>
      </c>
      <c r="E5199" s="23" t="s">
        <v>9623</v>
      </c>
      <c r="F5199" s="27">
        <v>0.25</v>
      </c>
      <c r="G5199" s="24">
        <v>0</v>
      </c>
      <c r="H5199" s="25">
        <v>30.531199999999998</v>
      </c>
      <c r="I5199" s="25">
        <v>0.8579</v>
      </c>
      <c r="J5199" s="26">
        <v>16</v>
      </c>
      <c r="K5199" s="26">
        <v>3</v>
      </c>
      <c r="L5199" s="27">
        <v>2.81E-2</v>
      </c>
      <c r="M5199" s="28">
        <v>0.63439634</v>
      </c>
      <c r="N5199" s="29">
        <v>0.5</v>
      </c>
      <c r="O5199" s="31" t="s">
        <v>42</v>
      </c>
      <c r="P5199" s="31">
        <v>0.21184916849999999</v>
      </c>
      <c r="Q5199" s="31">
        <v>0.211849168536966</v>
      </c>
      <c r="R5199" s="42"/>
      <c r="S5199" s="42" t="str">
        <f>IF(R5199="","",MAX(R5199,Q5199))</f>
        <v/>
      </c>
      <c r="T5199" s="27">
        <f>IF(A5199="placement",MIN(P5199,IF(S5199="",Q5199,S5199)),"")</f>
        <v>0.21184916849999999</v>
      </c>
      <c r="U5199" s="28">
        <f>IF($A5199="placement",T5199*J5199,"")</f>
        <v>3.3895866959999998</v>
      </c>
      <c r="V5199" s="26">
        <f>IF($A5199="placement",U5199,IF($A5199="site",SUMIF($C:$C,$C5199,$U:$U),IF($A5199="user",SUMIF($B:$B,$B5199,$U:$U),SUM($U:$U))))</f>
        <v>3.3895866959999998</v>
      </c>
      <c r="W5199" s="27">
        <f>V5199/J5199</f>
        <v>0.21184916849999999</v>
      </c>
    </row>
    <row r="5200" spans="1:23" x14ac:dyDescent="0.3">
      <c r="A5200" s="17" t="s">
        <v>14</v>
      </c>
      <c r="B5200" s="17" t="s">
        <v>6638</v>
      </c>
      <c r="C5200" s="17" t="s">
        <v>6639</v>
      </c>
      <c r="D5200" s="17" t="s">
        <v>6640</v>
      </c>
      <c r="E5200" s="17" t="s">
        <v>6641</v>
      </c>
      <c r="F5200" s="18">
        <v>0.25</v>
      </c>
      <c r="G5200" s="36">
        <v>1</v>
      </c>
      <c r="H5200" s="37">
        <v>99.503799999999998</v>
      </c>
      <c r="I5200" s="37">
        <v>0.63319999999999999</v>
      </c>
      <c r="J5200" s="19">
        <v>16</v>
      </c>
      <c r="K5200" s="19">
        <v>3</v>
      </c>
      <c r="L5200" s="18">
        <v>6.4000000000000003E-3</v>
      </c>
      <c r="M5200" s="20">
        <v>0.82279751999999995</v>
      </c>
      <c r="N5200" s="21">
        <v>0.65</v>
      </c>
      <c r="O5200" s="22" t="s">
        <v>42</v>
      </c>
      <c r="P5200" s="22">
        <v>0.2100122016</v>
      </c>
      <c r="Q5200" s="22">
        <v>0.21001220164242301</v>
      </c>
      <c r="R5200" s="43"/>
      <c r="S5200" s="42" t="str">
        <f>IF(R5200="","",MAX(R5200,Q5200))</f>
        <v/>
      </c>
      <c r="T5200" s="27">
        <f>IF(A5200="placement",MIN(P5200,IF(S5200="",Q5200,S5200)),"")</f>
        <v>0.2100122016</v>
      </c>
      <c r="U5200" s="20">
        <f>IF($A5200="placement",T5200*J5200,"")</f>
        <v>3.3601952256000001</v>
      </c>
      <c r="V5200" s="19">
        <f>IF($A5200="placement",U5200,IF($A5200="site",SUMIF($C:$C,$C5200,$U:$U),IF($A5200="user",SUMIF($B:$B,$B5200,$U:$U),SUM($U:$U))))</f>
        <v>3.3601952256000001</v>
      </c>
      <c r="W5200" s="18">
        <f>V5200/J5200</f>
        <v>0.2100122016</v>
      </c>
    </row>
    <row r="5201" spans="1:23" x14ac:dyDescent="0.3">
      <c r="A5201" s="23" t="s">
        <v>14</v>
      </c>
      <c r="B5201" s="23" t="s">
        <v>5623</v>
      </c>
      <c r="C5201" s="23" t="s">
        <v>5625</v>
      </c>
      <c r="D5201" s="23" t="s">
        <v>5641</v>
      </c>
      <c r="E5201" s="23" t="s">
        <v>5642</v>
      </c>
      <c r="F5201" s="27">
        <v>0.33</v>
      </c>
      <c r="G5201" s="24">
        <v>0</v>
      </c>
      <c r="H5201" s="25">
        <v>3.9266999999999999</v>
      </c>
      <c r="I5201" s="25">
        <v>0.58720000000000006</v>
      </c>
      <c r="J5201" s="26">
        <v>16</v>
      </c>
      <c r="K5201" s="26">
        <v>3</v>
      </c>
      <c r="L5201" s="27">
        <v>0.14949999999999999</v>
      </c>
      <c r="M5201" s="28">
        <v>0.89312736000000004</v>
      </c>
      <c r="N5201" s="29">
        <v>0.71</v>
      </c>
      <c r="O5201" s="31" t="s">
        <v>12</v>
      </c>
      <c r="P5201" s="31">
        <v>0.20504058620000001</v>
      </c>
      <c r="Q5201" s="31">
        <v>0.205040586184353</v>
      </c>
      <c r="R5201" s="42"/>
      <c r="S5201" s="42" t="str">
        <f>IF(R5201="","",MAX(R5201,Q5201))</f>
        <v/>
      </c>
      <c r="T5201" s="27">
        <f>IF(A5201="placement",MIN(P5201,IF(S5201="",Q5201,S5201)),"")</f>
        <v>0.205040586184353</v>
      </c>
      <c r="U5201" s="28">
        <f>IF($A5201="placement",T5201*J5201,"")</f>
        <v>3.280649378949648</v>
      </c>
      <c r="V5201" s="26">
        <f>IF($A5201="placement",U5201,IF($A5201="site",SUMIF($C:$C,$C5201,$U:$U),IF($A5201="user",SUMIF($B:$B,$B5201,$U:$U),SUM($U:$U))))</f>
        <v>3.280649378949648</v>
      </c>
      <c r="W5201" s="27">
        <f>V5201/J5201</f>
        <v>0.205040586184353</v>
      </c>
    </row>
    <row r="5202" spans="1:23" x14ac:dyDescent="0.3">
      <c r="A5202" s="23" t="s">
        <v>14</v>
      </c>
      <c r="B5202" s="23" t="s">
        <v>6373</v>
      </c>
      <c r="C5202" s="23" t="s">
        <v>6374</v>
      </c>
      <c r="D5202" s="32" t="s">
        <v>6383</v>
      </c>
      <c r="E5202" s="23" t="s">
        <v>6384</v>
      </c>
      <c r="F5202" s="27">
        <v>0.2</v>
      </c>
      <c r="G5202" s="24">
        <v>0</v>
      </c>
      <c r="H5202" s="25">
        <v>4.4926000000000004</v>
      </c>
      <c r="I5202" s="25">
        <v>1.3226</v>
      </c>
      <c r="J5202" s="26">
        <v>16</v>
      </c>
      <c r="K5202" s="26">
        <v>3</v>
      </c>
      <c r="L5202" s="27">
        <v>0.2944</v>
      </c>
      <c r="M5202" s="28">
        <v>0.40367249999999999</v>
      </c>
      <c r="N5202" s="29">
        <v>0.15</v>
      </c>
      <c r="O5202" s="31" t="s">
        <v>42</v>
      </c>
      <c r="P5202" s="31">
        <v>0.62841164510000003</v>
      </c>
      <c r="Q5202" s="31">
        <v>0.19999999999999901</v>
      </c>
      <c r="R5202" s="42"/>
      <c r="S5202" s="42" t="str">
        <f>IF(R5202="","",MAX(R5202,Q5202))</f>
        <v/>
      </c>
      <c r="T5202" s="27">
        <f>IF(A5202="placement",MIN(P5202,IF(S5202="",Q5202,S5202)),"")</f>
        <v>0.19999999999999901</v>
      </c>
      <c r="U5202" s="28">
        <f>IF($A5202="placement",T5202*J5202,"")</f>
        <v>3.1999999999999842</v>
      </c>
      <c r="V5202" s="26">
        <f>IF($A5202="placement",U5202,IF($A5202="site",SUMIF($C:$C,$C5202,$U:$U),IF($A5202="user",SUMIF($B:$B,$B5202,$U:$U),SUM($U:$U))))</f>
        <v>3.1999999999999842</v>
      </c>
      <c r="W5202" s="27">
        <f>V5202/J5202</f>
        <v>0.19999999999999901</v>
      </c>
    </row>
    <row r="5203" spans="1:23" x14ac:dyDescent="0.3">
      <c r="A5203" s="17" t="s">
        <v>14</v>
      </c>
      <c r="B5203" s="17" t="s">
        <v>8615</v>
      </c>
      <c r="C5203" s="17" t="s">
        <v>8616</v>
      </c>
      <c r="D5203" s="38" t="s">
        <v>8693</v>
      </c>
      <c r="E5203" s="17" t="s">
        <v>8694</v>
      </c>
      <c r="F5203" s="18">
        <v>0.25</v>
      </c>
      <c r="G5203" s="36">
        <v>0</v>
      </c>
      <c r="H5203" s="37">
        <v>1.1923999999999999</v>
      </c>
      <c r="I5203" s="37">
        <v>0.25900000000000001</v>
      </c>
      <c r="J5203" s="19">
        <v>16</v>
      </c>
      <c r="K5203" s="19">
        <v>3</v>
      </c>
      <c r="L5203" s="18">
        <v>0.2172</v>
      </c>
      <c r="M5203" s="20">
        <v>1.9987313799999999</v>
      </c>
      <c r="N5203" s="21">
        <v>1.6</v>
      </c>
      <c r="O5203" s="22" t="s">
        <v>12</v>
      </c>
      <c r="P5203" s="22">
        <v>0.19949223169999999</v>
      </c>
      <c r="Q5203" s="22">
        <v>0.19949223169688399</v>
      </c>
      <c r="R5203" s="43"/>
      <c r="S5203" s="42" t="str">
        <f>IF(R5203="","",MAX(R5203,Q5203))</f>
        <v/>
      </c>
      <c r="T5203" s="27">
        <f>IF(A5203="placement",MIN(P5203,IF(S5203="",Q5203,S5203)),"")</f>
        <v>0.19949223169688399</v>
      </c>
      <c r="U5203" s="20">
        <f>IF($A5203="placement",T5203*J5203,"")</f>
        <v>3.1918757071501438</v>
      </c>
      <c r="V5203" s="19">
        <f>IF($A5203="placement",U5203,IF($A5203="site",SUMIF($C:$C,$C5203,$U:$U),IF($A5203="user",SUMIF($B:$B,$B5203,$U:$U),SUM($U:$U))))</f>
        <v>3.1918757071501438</v>
      </c>
      <c r="W5203" s="18">
        <f>V5203/J5203</f>
        <v>0.19949223169688399</v>
      </c>
    </row>
    <row r="5204" spans="1:23" x14ac:dyDescent="0.3">
      <c r="A5204" s="23" t="s">
        <v>14</v>
      </c>
      <c r="B5204" s="23" t="s">
        <v>6586</v>
      </c>
      <c r="C5204" s="23" t="s">
        <v>6587</v>
      </c>
      <c r="D5204" s="23" t="s">
        <v>6598</v>
      </c>
      <c r="E5204" s="23" t="s">
        <v>6599</v>
      </c>
      <c r="F5204" s="27">
        <v>0.25</v>
      </c>
      <c r="G5204" s="24">
        <v>0</v>
      </c>
      <c r="H5204" s="25">
        <v>1.4074</v>
      </c>
      <c r="I5204" s="25">
        <v>0.45960000000000001</v>
      </c>
      <c r="J5204" s="26">
        <v>16</v>
      </c>
      <c r="K5204" s="26">
        <v>4</v>
      </c>
      <c r="L5204" s="27">
        <v>0.3266</v>
      </c>
      <c r="M5204" s="28">
        <v>1.16531469</v>
      </c>
      <c r="N5204" s="29">
        <v>0.95</v>
      </c>
      <c r="O5204" s="31" t="s">
        <v>12</v>
      </c>
      <c r="P5204" s="31">
        <v>0.18476956310000001</v>
      </c>
      <c r="Q5204" s="31">
        <v>0.18476956313010001</v>
      </c>
      <c r="R5204" s="42"/>
      <c r="S5204" s="42" t="str">
        <f>IF(R5204="","",MAX(R5204,Q5204))</f>
        <v/>
      </c>
      <c r="T5204" s="27">
        <f>IF(A5204="placement",MIN(P5204,IF(S5204="",Q5204,S5204)),"")</f>
        <v>0.18476956310000001</v>
      </c>
      <c r="U5204" s="28">
        <f>IF($A5204="placement",T5204*J5204,"")</f>
        <v>2.9563130096000001</v>
      </c>
      <c r="V5204" s="26">
        <f>IF($A5204="placement",U5204,IF($A5204="site",SUMIF($C:$C,$C5204,$U:$U),IF($A5204="user",SUMIF($B:$B,$B5204,$U:$U),SUM($U:$U))))</f>
        <v>2.9563130096000001</v>
      </c>
      <c r="W5204" s="27">
        <f>V5204/J5204</f>
        <v>0.18476956310000001</v>
      </c>
    </row>
    <row r="5205" spans="1:23" x14ac:dyDescent="0.3">
      <c r="A5205" s="17" t="s">
        <v>14</v>
      </c>
      <c r="B5205" s="17" t="s">
        <v>1708</v>
      </c>
      <c r="C5205" s="17" t="s">
        <v>1709</v>
      </c>
      <c r="D5205" s="17" t="s">
        <v>1716</v>
      </c>
      <c r="E5205" s="17" t="s">
        <v>1717</v>
      </c>
      <c r="F5205" s="18">
        <v>0.15</v>
      </c>
      <c r="G5205" s="36">
        <v>0</v>
      </c>
      <c r="H5205" s="37">
        <v>0.96550000000000002</v>
      </c>
      <c r="I5205" s="37">
        <v>0.27589999999999998</v>
      </c>
      <c r="J5205" s="19">
        <v>16</v>
      </c>
      <c r="K5205" s="19">
        <v>2</v>
      </c>
      <c r="L5205" s="18">
        <v>0.2858</v>
      </c>
      <c r="M5205" s="20">
        <v>1.87954957</v>
      </c>
      <c r="N5205" s="21">
        <v>1.45</v>
      </c>
      <c r="O5205" s="22" t="s">
        <v>42</v>
      </c>
      <c r="P5205" s="22">
        <v>0.2285385707</v>
      </c>
      <c r="Q5205" s="22">
        <v>0.15</v>
      </c>
      <c r="R5205" s="43"/>
      <c r="S5205" s="42" t="str">
        <f>IF(R5205="","",MAX(R5205,Q5205))</f>
        <v/>
      </c>
      <c r="T5205" s="27">
        <f>IF(A5205="placement",MIN(P5205,IF(S5205="",Q5205,S5205)),"")</f>
        <v>0.15</v>
      </c>
      <c r="U5205" s="20">
        <f>IF($A5205="placement",T5205*J5205,"")</f>
        <v>2.4</v>
      </c>
      <c r="V5205" s="19">
        <f>IF($A5205="placement",U5205,IF($A5205="site",SUMIF($C:$C,$C5205,$U:$U),IF($A5205="user",SUMIF($B:$B,$B5205,$U:$U),SUM($U:$U))))</f>
        <v>2.4</v>
      </c>
      <c r="W5205" s="18">
        <f>V5205/J5205</f>
        <v>0.15</v>
      </c>
    </row>
    <row r="5206" spans="1:23" x14ac:dyDescent="0.3">
      <c r="A5206" s="23" t="s">
        <v>14</v>
      </c>
      <c r="B5206" s="23" t="s">
        <v>1708</v>
      </c>
      <c r="C5206" s="23" t="s">
        <v>1709</v>
      </c>
      <c r="D5206" s="23" t="s">
        <v>1812</v>
      </c>
      <c r="E5206" s="23" t="s">
        <v>1813</v>
      </c>
      <c r="F5206" s="27">
        <v>0.15</v>
      </c>
      <c r="G5206" s="24">
        <v>0</v>
      </c>
      <c r="H5206" s="25">
        <v>1.1429</v>
      </c>
      <c r="I5206" s="25">
        <v>0.2601</v>
      </c>
      <c r="J5206" s="26">
        <v>16</v>
      </c>
      <c r="K5206" s="26">
        <v>2</v>
      </c>
      <c r="L5206" s="27">
        <v>0.2276</v>
      </c>
      <c r="M5206" s="28">
        <v>2.0574842100000001</v>
      </c>
      <c r="N5206" s="29">
        <v>1.5</v>
      </c>
      <c r="O5206" s="31" t="s">
        <v>42</v>
      </c>
      <c r="P5206" s="31">
        <v>0.27095430700000001</v>
      </c>
      <c r="Q5206" s="31">
        <v>0.15</v>
      </c>
      <c r="R5206" s="42"/>
      <c r="S5206" s="42" t="str">
        <f>IF(R5206="","",MAX(R5206,Q5206))</f>
        <v/>
      </c>
      <c r="T5206" s="27">
        <f>IF(A5206="placement",MIN(P5206,IF(S5206="",Q5206,S5206)),"")</f>
        <v>0.15</v>
      </c>
      <c r="U5206" s="28">
        <f>IF($A5206="placement",T5206*J5206,"")</f>
        <v>2.4</v>
      </c>
      <c r="V5206" s="26">
        <f>IF($A5206="placement",U5206,IF($A5206="site",SUMIF($C:$C,$C5206,$U:$U),IF($A5206="user",SUMIF($B:$B,$B5206,$U:$U),SUM($U:$U))))</f>
        <v>2.4</v>
      </c>
      <c r="W5206" s="27">
        <f>V5206/J5206</f>
        <v>0.15</v>
      </c>
    </row>
    <row r="5207" spans="1:23" x14ac:dyDescent="0.3">
      <c r="A5207" s="23" t="s">
        <v>14</v>
      </c>
      <c r="B5207" s="23" t="s">
        <v>4384</v>
      </c>
      <c r="C5207" s="23" t="s">
        <v>4386</v>
      </c>
      <c r="D5207" s="23" t="s">
        <v>4393</v>
      </c>
      <c r="E5207" s="23" t="s">
        <v>4394</v>
      </c>
      <c r="F5207" s="27">
        <v>0.15</v>
      </c>
      <c r="G5207" s="24">
        <v>0</v>
      </c>
      <c r="H5207" s="25">
        <v>34.898400000000002</v>
      </c>
      <c r="I5207" s="25">
        <v>0.86539999999999995</v>
      </c>
      <c r="J5207" s="26">
        <v>16</v>
      </c>
      <c r="K5207" s="26">
        <v>2</v>
      </c>
      <c r="L5207" s="27">
        <v>2.4799999999999999E-2</v>
      </c>
      <c r="M5207" s="28">
        <v>0.61819082000000003</v>
      </c>
      <c r="N5207" s="29">
        <v>0.5</v>
      </c>
      <c r="O5207" s="31" t="s">
        <v>42</v>
      </c>
      <c r="P5207" s="31">
        <v>0.191188251</v>
      </c>
      <c r="Q5207" s="31">
        <v>0.15</v>
      </c>
      <c r="R5207" s="42"/>
      <c r="S5207" s="42" t="str">
        <f>IF(R5207="","",MAX(R5207,Q5207))</f>
        <v/>
      </c>
      <c r="T5207" s="27">
        <f>IF(A5207="placement",MIN(P5207,IF(S5207="",Q5207,S5207)),"")</f>
        <v>0.15</v>
      </c>
      <c r="U5207" s="28">
        <f>IF($A5207="placement",T5207*J5207,"")</f>
        <v>2.4</v>
      </c>
      <c r="V5207" s="26">
        <f>IF($A5207="placement",U5207,IF($A5207="site",SUMIF($C:$C,$C5207,$U:$U),IF($A5207="user",SUMIF($B:$B,$B5207,$U:$U),SUM($U:$U))))</f>
        <v>2.4</v>
      </c>
      <c r="W5207" s="27">
        <f>V5207/J5207</f>
        <v>0.15</v>
      </c>
    </row>
    <row r="5208" spans="1:23" x14ac:dyDescent="0.3">
      <c r="A5208" s="23" t="s">
        <v>14</v>
      </c>
      <c r="B5208" s="23" t="s">
        <v>6052</v>
      </c>
      <c r="C5208" s="23" t="s">
        <v>6054</v>
      </c>
      <c r="D5208" s="23" t="s">
        <v>6075</v>
      </c>
      <c r="E5208" s="23" t="s">
        <v>6076</v>
      </c>
      <c r="F5208" s="27">
        <v>0.15</v>
      </c>
      <c r="G5208" s="24">
        <v>0</v>
      </c>
      <c r="H5208" s="25">
        <v>16.4939</v>
      </c>
      <c r="I5208" s="25">
        <v>0.63039999999999996</v>
      </c>
      <c r="J5208" s="26">
        <v>16</v>
      </c>
      <c r="K5208" s="26">
        <v>2</v>
      </c>
      <c r="L5208" s="27">
        <v>3.8199999999999998E-2</v>
      </c>
      <c r="M5208" s="28">
        <v>0.83172805000000005</v>
      </c>
      <c r="N5208" s="29">
        <v>0.65</v>
      </c>
      <c r="O5208" s="31" t="s">
        <v>42</v>
      </c>
      <c r="P5208" s="31">
        <v>0.21849455039999999</v>
      </c>
      <c r="Q5208" s="31">
        <v>0.15</v>
      </c>
      <c r="R5208" s="42"/>
      <c r="S5208" s="42" t="str">
        <f>IF(R5208="","",MAX(R5208,Q5208))</f>
        <v/>
      </c>
      <c r="T5208" s="27">
        <f>IF(A5208="placement",MIN(P5208,IF(S5208="",Q5208,S5208)),"")</f>
        <v>0.15</v>
      </c>
      <c r="U5208" s="28">
        <f>IF($A5208="placement",T5208*J5208,"")</f>
        <v>2.4</v>
      </c>
      <c r="V5208" s="26">
        <f>IF($A5208="placement",U5208,IF($A5208="site",SUMIF($C:$C,$C5208,$U:$U),IF($A5208="user",SUMIF($B:$B,$B5208,$U:$U),SUM($U:$U))))</f>
        <v>2.4</v>
      </c>
      <c r="W5208" s="27">
        <f>V5208/J5208</f>
        <v>0.15</v>
      </c>
    </row>
    <row r="5209" spans="1:23" x14ac:dyDescent="0.3">
      <c r="A5209" s="11" t="s">
        <v>14</v>
      </c>
      <c r="B5209" s="11" t="s">
        <v>1708</v>
      </c>
      <c r="C5209" s="11" t="s">
        <v>1709</v>
      </c>
      <c r="D5209" s="11" t="s">
        <v>2156</v>
      </c>
      <c r="E5209" s="11" t="s">
        <v>2157</v>
      </c>
      <c r="F5209" s="12">
        <v>0.15</v>
      </c>
      <c r="G5209" s="33">
        <v>0</v>
      </c>
      <c r="H5209" s="34">
        <v>1.0759000000000001</v>
      </c>
      <c r="I5209" s="34">
        <v>0.27860000000000001</v>
      </c>
      <c r="J5209" s="13">
        <v>16</v>
      </c>
      <c r="K5209" s="13">
        <v>2</v>
      </c>
      <c r="L5209" s="12">
        <v>0.25890000000000002</v>
      </c>
      <c r="M5209" s="14">
        <v>1.97133333</v>
      </c>
      <c r="N5209" s="15">
        <v>1.5</v>
      </c>
      <c r="O5209" s="16" t="s">
        <v>42</v>
      </c>
      <c r="P5209" s="16">
        <v>0.239093676</v>
      </c>
      <c r="Q5209" s="16">
        <v>0.149999999999999</v>
      </c>
      <c r="R5209" s="44"/>
      <c r="S5209" s="42" t="str">
        <f>IF(R5209="","",MAX(R5209,Q5209))</f>
        <v/>
      </c>
      <c r="T5209" s="27">
        <f>IF(A5209="placement",MIN(P5209,IF(S5209="",Q5209,S5209)),"")</f>
        <v>0.149999999999999</v>
      </c>
      <c r="U5209" s="14">
        <f>IF($A5209="placement",T5209*J5209,"")</f>
        <v>2.3999999999999839</v>
      </c>
      <c r="V5209" s="13">
        <f>IF($A5209="placement",U5209,IF($A5209="site",SUMIF($C:$C,$C5209,$U:$U),IF($A5209="user",SUMIF($B:$B,$B5209,$U:$U),SUM($U:$U))))</f>
        <v>2.3999999999999839</v>
      </c>
      <c r="W5209" s="12">
        <f>V5209/J5209</f>
        <v>0.149999999999999</v>
      </c>
    </row>
    <row r="5210" spans="1:23" x14ac:dyDescent="0.3">
      <c r="A5210" s="23" t="s">
        <v>14</v>
      </c>
      <c r="B5210" s="23" t="s">
        <v>1708</v>
      </c>
      <c r="C5210" s="23" t="s">
        <v>1709</v>
      </c>
      <c r="D5210" s="32" t="s">
        <v>2208</v>
      </c>
      <c r="E5210" s="23" t="s">
        <v>2209</v>
      </c>
      <c r="F5210" s="27">
        <v>0.15</v>
      </c>
      <c r="G5210" s="24">
        <v>0</v>
      </c>
      <c r="H5210" s="25">
        <v>0.57989999999999997</v>
      </c>
      <c r="I5210" s="25">
        <v>0.25509999999999999</v>
      </c>
      <c r="J5210" s="26">
        <v>16</v>
      </c>
      <c r="K5210" s="26">
        <v>2</v>
      </c>
      <c r="L5210" s="27">
        <v>0.44</v>
      </c>
      <c r="M5210" s="28">
        <v>2.0607782800000001</v>
      </c>
      <c r="N5210" s="29">
        <v>1.5</v>
      </c>
      <c r="O5210" s="31" t="s">
        <v>42</v>
      </c>
      <c r="P5210" s="31">
        <v>0.27211965599999999</v>
      </c>
      <c r="Q5210" s="31">
        <v>0.149999999999999</v>
      </c>
      <c r="R5210" s="42"/>
      <c r="S5210" s="42" t="str">
        <f>IF(R5210="","",MAX(R5210,Q5210))</f>
        <v/>
      </c>
      <c r="T5210" s="27">
        <f>IF(A5210="placement",MIN(P5210,IF(S5210="",Q5210,S5210)),"")</f>
        <v>0.149999999999999</v>
      </c>
      <c r="U5210" s="28">
        <f>IF($A5210="placement",T5210*J5210,"")</f>
        <v>2.3999999999999839</v>
      </c>
      <c r="V5210" s="26">
        <f>IF($A5210="placement",U5210,IF($A5210="site",SUMIF($C:$C,$C5210,$U:$U),IF($A5210="user",SUMIF($B:$B,$B5210,$U:$U),SUM($U:$U))))</f>
        <v>2.3999999999999839</v>
      </c>
      <c r="W5210" s="27">
        <f>V5210/J5210</f>
        <v>0.149999999999999</v>
      </c>
    </row>
    <row r="5211" spans="1:23" x14ac:dyDescent="0.3">
      <c r="A5211" s="17" t="s">
        <v>14</v>
      </c>
      <c r="B5211" s="17" t="s">
        <v>5211</v>
      </c>
      <c r="C5211" s="17" t="s">
        <v>5213</v>
      </c>
      <c r="D5211" s="17" t="s">
        <v>5242</v>
      </c>
      <c r="E5211" s="17" t="s">
        <v>5243</v>
      </c>
      <c r="F5211" s="18">
        <v>0.15</v>
      </c>
      <c r="G5211" s="36">
        <v>0</v>
      </c>
      <c r="H5211" s="37">
        <v>1.7801</v>
      </c>
      <c r="I5211" s="37">
        <v>0.48830000000000001</v>
      </c>
      <c r="J5211" s="19">
        <v>16</v>
      </c>
      <c r="K5211" s="19">
        <v>2</v>
      </c>
      <c r="L5211" s="18">
        <v>0.27429999999999999</v>
      </c>
      <c r="M5211" s="20">
        <v>1.0595084800000001</v>
      </c>
      <c r="N5211" s="21">
        <v>0.8</v>
      </c>
      <c r="O5211" s="22" t="s">
        <v>42</v>
      </c>
      <c r="P5211" s="22">
        <v>0.2449328989</v>
      </c>
      <c r="Q5211" s="22">
        <v>0.149999999999999</v>
      </c>
      <c r="R5211" s="43"/>
      <c r="S5211" s="42" t="str">
        <f>IF(R5211="","",MAX(R5211,Q5211))</f>
        <v/>
      </c>
      <c r="T5211" s="27">
        <f>IF(A5211="placement",MIN(P5211,IF(S5211="",Q5211,S5211)),"")</f>
        <v>0.149999999999999</v>
      </c>
      <c r="U5211" s="20">
        <f>IF($A5211="placement",T5211*J5211,"")</f>
        <v>2.3999999999999839</v>
      </c>
      <c r="V5211" s="19">
        <f>IF($A5211="placement",U5211,IF($A5211="site",SUMIF($C:$C,$C5211,$U:$U),IF($A5211="user",SUMIF($B:$B,$B5211,$U:$U),SUM($U:$U))))</f>
        <v>2.3999999999999839</v>
      </c>
      <c r="W5211" s="18">
        <f>V5211/J5211</f>
        <v>0.149999999999999</v>
      </c>
    </row>
    <row r="5212" spans="1:23" x14ac:dyDescent="0.3">
      <c r="A5212" s="23" t="s">
        <v>14</v>
      </c>
      <c r="B5212" s="23" t="s">
        <v>4652</v>
      </c>
      <c r="C5212" s="23" t="s">
        <v>4653</v>
      </c>
      <c r="D5212" s="23" t="s">
        <v>4674</v>
      </c>
      <c r="E5212" s="23" t="s">
        <v>4675</v>
      </c>
      <c r="F5212" s="27">
        <v>0.05</v>
      </c>
      <c r="G5212" s="24">
        <v>1</v>
      </c>
      <c r="H5212" s="25">
        <v>84.212800000000001</v>
      </c>
      <c r="I5212" s="25">
        <v>5.6927000000000003</v>
      </c>
      <c r="J5212" s="26">
        <v>16</v>
      </c>
      <c r="K5212" s="26">
        <v>1</v>
      </c>
      <c r="L5212" s="27">
        <v>6.7599999999999993E-2</v>
      </c>
      <c r="M5212" s="28">
        <v>9.2476600000000006E-2</v>
      </c>
      <c r="N5212" s="29">
        <v>0.01</v>
      </c>
      <c r="O5212" s="31" t="s">
        <v>70</v>
      </c>
      <c r="P5212" s="31">
        <v>0.89186453560000001</v>
      </c>
      <c r="Q5212" s="31">
        <v>0.05</v>
      </c>
      <c r="R5212" s="42"/>
      <c r="S5212" s="42" t="str">
        <f>IF(R5212="","",MAX(R5212,Q5212))</f>
        <v/>
      </c>
      <c r="T5212" s="27">
        <f>IF(A5212="placement",MIN(P5212,IF(S5212="",Q5212,S5212)),"")</f>
        <v>0.05</v>
      </c>
      <c r="U5212" s="28">
        <f>IF($A5212="placement",T5212*J5212,"")</f>
        <v>0.8</v>
      </c>
      <c r="V5212" s="26">
        <f>IF($A5212="placement",U5212,IF($A5212="site",SUMIF($C:$C,$C5212,$U:$U),IF($A5212="user",SUMIF($B:$B,$B5212,$U:$U),SUM($U:$U))))</f>
        <v>0.8</v>
      </c>
      <c r="W5212" s="27">
        <f>V5212/J5212</f>
        <v>0.05</v>
      </c>
    </row>
    <row r="5213" spans="1:23" x14ac:dyDescent="0.3">
      <c r="A5213" s="17" t="s">
        <v>14</v>
      </c>
      <c r="B5213" s="17" t="s">
        <v>4016</v>
      </c>
      <c r="C5213" s="17" t="s">
        <v>4018</v>
      </c>
      <c r="D5213" s="17" t="s">
        <v>4037</v>
      </c>
      <c r="E5213" s="17" t="s">
        <v>4038</v>
      </c>
      <c r="F5213" s="18">
        <v>0.05</v>
      </c>
      <c r="G5213" s="36">
        <v>0</v>
      </c>
      <c r="H5213" s="37">
        <v>6.0669000000000004</v>
      </c>
      <c r="I5213" s="37">
        <v>2.3414000000000001</v>
      </c>
      <c r="J5213" s="19">
        <v>16</v>
      </c>
      <c r="K5213" s="19">
        <v>0</v>
      </c>
      <c r="L5213" s="18">
        <v>0.38590000000000002</v>
      </c>
      <c r="M5213" s="20">
        <v>0.22069617999999999</v>
      </c>
      <c r="N5213" s="21">
        <v>0.2</v>
      </c>
      <c r="O5213" s="22" t="s">
        <v>70</v>
      </c>
      <c r="P5213" s="22">
        <v>9.3776782500000003E-2</v>
      </c>
      <c r="Q5213" s="22">
        <v>4.9999999999999899E-2</v>
      </c>
      <c r="R5213" s="43"/>
      <c r="S5213" s="42" t="str">
        <f>IF(R5213="","",MAX(R5213,Q5213))</f>
        <v/>
      </c>
      <c r="T5213" s="27">
        <f>IF(A5213="placement",MIN(P5213,IF(S5213="",Q5213,S5213)),"")</f>
        <v>4.9999999999999899E-2</v>
      </c>
      <c r="U5213" s="20">
        <f>IF($A5213="placement",T5213*J5213,"")</f>
        <v>0.79999999999999838</v>
      </c>
      <c r="V5213" s="19">
        <f>IF($A5213="placement",U5213,IF($A5213="site",SUMIF($C:$C,$C5213,$U:$U),IF($A5213="user",SUMIF($B:$B,$B5213,$U:$U),SUM($U:$U))))</f>
        <v>0.79999999999999838</v>
      </c>
      <c r="W5213" s="18">
        <f>V5213/J5213</f>
        <v>4.9999999999999899E-2</v>
      </c>
    </row>
    <row r="5214" spans="1:23" x14ac:dyDescent="0.3">
      <c r="A5214" s="23" t="s">
        <v>14</v>
      </c>
      <c r="B5214" s="23" t="s">
        <v>1576</v>
      </c>
      <c r="C5214" s="23" t="s">
        <v>1577</v>
      </c>
      <c r="D5214" s="23" t="s">
        <v>1614</v>
      </c>
      <c r="E5214" s="23" t="s">
        <v>1615</v>
      </c>
      <c r="F5214" s="27">
        <v>0.33</v>
      </c>
      <c r="G5214" s="24">
        <v>0</v>
      </c>
      <c r="H5214" s="25">
        <v>5.2504</v>
      </c>
      <c r="I5214" s="25">
        <v>1.9224000000000001</v>
      </c>
      <c r="J5214" s="26">
        <v>15</v>
      </c>
      <c r="K5214" s="26">
        <v>5</v>
      </c>
      <c r="L5214" s="27">
        <v>0.36620000000000003</v>
      </c>
      <c r="M5214" s="28">
        <v>0.26100541999999999</v>
      </c>
      <c r="N5214" s="29">
        <v>0.05</v>
      </c>
      <c r="O5214" s="31" t="s">
        <v>12</v>
      </c>
      <c r="P5214" s="31">
        <v>0.80843310030000004</v>
      </c>
      <c r="Q5214" s="31">
        <v>0.33</v>
      </c>
      <c r="R5214" s="42">
        <v>0.4</v>
      </c>
      <c r="S5214" s="42">
        <f>IF(R5214="","",MAX(R5214,Q5214))</f>
        <v>0.4</v>
      </c>
      <c r="T5214" s="27">
        <f>IF(A5214="placement",MIN(P5214,IF(S5214="",Q5214,S5214)),"")</f>
        <v>0.4</v>
      </c>
      <c r="U5214" s="28">
        <f>IF($A5214="placement",T5214*J5214,"")</f>
        <v>6</v>
      </c>
      <c r="V5214" s="26">
        <f>IF($A5214="placement",U5214,IF($A5214="site",SUMIF($C:$C,$C5214,$U:$U),IF($A5214="user",SUMIF($B:$B,$B5214,$U:$U),SUM($U:$U))))</f>
        <v>6</v>
      </c>
      <c r="W5214" s="27">
        <f>V5214/J5214</f>
        <v>0.4</v>
      </c>
    </row>
    <row r="5215" spans="1:23" x14ac:dyDescent="0.3">
      <c r="A5215" s="23" t="s">
        <v>14</v>
      </c>
      <c r="B5215" s="23" t="s">
        <v>5021</v>
      </c>
      <c r="C5215" s="23" t="s">
        <v>5023</v>
      </c>
      <c r="D5215" s="23" t="s">
        <v>5076</v>
      </c>
      <c r="E5215" s="23" t="s">
        <v>5077</v>
      </c>
      <c r="F5215" s="27">
        <v>0.25</v>
      </c>
      <c r="G5215" s="24">
        <v>1</v>
      </c>
      <c r="H5215" s="25">
        <v>58.538400000000003</v>
      </c>
      <c r="I5215" s="25">
        <v>10.4057</v>
      </c>
      <c r="J5215" s="26">
        <v>15</v>
      </c>
      <c r="K5215" s="26">
        <v>4</v>
      </c>
      <c r="L5215" s="27">
        <v>0.17780000000000001</v>
      </c>
      <c r="M5215" s="28">
        <v>4.9354750000000003E-2</v>
      </c>
      <c r="N5215" s="29">
        <v>0.01</v>
      </c>
      <c r="O5215" s="31" t="s">
        <v>42</v>
      </c>
      <c r="P5215" s="31">
        <v>0.79738525729999998</v>
      </c>
      <c r="Q5215" s="31">
        <v>0.25</v>
      </c>
      <c r="R5215" s="42">
        <v>0.35</v>
      </c>
      <c r="S5215" s="42">
        <f>IF(R5215="","",MAX(R5215,Q5215))</f>
        <v>0.35</v>
      </c>
      <c r="T5215" s="27">
        <f>IF(A5215="placement",MIN(P5215,IF(S5215="",Q5215,S5215)),"")</f>
        <v>0.35</v>
      </c>
      <c r="U5215" s="28">
        <f>IF($A5215="placement",T5215*J5215,"")</f>
        <v>5.25</v>
      </c>
      <c r="V5215" s="26">
        <f>IF($A5215="placement",U5215,IF($A5215="site",SUMIF($C:$C,$C5215,$U:$U),IF($A5215="user",SUMIF($B:$B,$B5215,$U:$U),SUM($U:$U))))</f>
        <v>5.25</v>
      </c>
      <c r="W5215" s="27">
        <f>V5215/J5215</f>
        <v>0.35</v>
      </c>
    </row>
    <row r="5216" spans="1:23" x14ac:dyDescent="0.3">
      <c r="A5216" s="23" t="s">
        <v>14</v>
      </c>
      <c r="B5216" s="23" t="s">
        <v>3545</v>
      </c>
      <c r="C5216" s="23" t="s">
        <v>3547</v>
      </c>
      <c r="D5216" s="32" t="s">
        <v>3548</v>
      </c>
      <c r="E5216" s="23" t="s">
        <v>3549</v>
      </c>
      <c r="F5216" s="27">
        <v>0.33</v>
      </c>
      <c r="G5216" s="24">
        <v>0</v>
      </c>
      <c r="H5216" s="25">
        <v>4.7610999999999999</v>
      </c>
      <c r="I5216" s="25">
        <v>0.65759999999999996</v>
      </c>
      <c r="J5216" s="26">
        <v>15</v>
      </c>
      <c r="K5216" s="26">
        <v>5</v>
      </c>
      <c r="L5216" s="27">
        <v>0.1381</v>
      </c>
      <c r="M5216" s="28">
        <v>0.77158375000000001</v>
      </c>
      <c r="N5216" s="29">
        <v>0.5</v>
      </c>
      <c r="O5216" s="31" t="s">
        <v>12</v>
      </c>
      <c r="P5216" s="31">
        <v>0.35198220520000001</v>
      </c>
      <c r="Q5216" s="31">
        <v>0.33</v>
      </c>
      <c r="R5216" s="42"/>
      <c r="S5216" s="42" t="str">
        <f>IF(R5216="","",MAX(R5216,Q5216))</f>
        <v/>
      </c>
      <c r="T5216" s="27">
        <f>IF(A5216="placement",MIN(P5216,IF(S5216="",Q5216,S5216)),"")</f>
        <v>0.33</v>
      </c>
      <c r="U5216" s="28">
        <f>IF($A5216="placement",T5216*J5216,"")</f>
        <v>4.95</v>
      </c>
      <c r="V5216" s="26">
        <f>IF($A5216="placement",U5216,IF($A5216="site",SUMIF($C:$C,$C5216,$U:$U),IF($A5216="user",SUMIF($B:$B,$B5216,$U:$U),SUM($U:$U))))</f>
        <v>4.95</v>
      </c>
      <c r="W5216" s="27">
        <f>V5216/J5216</f>
        <v>0.33</v>
      </c>
    </row>
    <row r="5217" spans="1:23" x14ac:dyDescent="0.3">
      <c r="A5217" s="23" t="s">
        <v>14</v>
      </c>
      <c r="B5217" s="23" t="s">
        <v>4243</v>
      </c>
      <c r="C5217" s="23" t="s">
        <v>4245</v>
      </c>
      <c r="D5217" s="23" t="s">
        <v>10855</v>
      </c>
      <c r="E5217" s="23" t="s">
        <v>10856</v>
      </c>
      <c r="F5217" s="27">
        <v>0.33</v>
      </c>
      <c r="G5217" s="24">
        <v>0</v>
      </c>
      <c r="H5217" s="25">
        <v>2.1385999999999998</v>
      </c>
      <c r="I5217" s="25">
        <v>1.4613</v>
      </c>
      <c r="J5217" s="26">
        <v>15</v>
      </c>
      <c r="K5217" s="26">
        <v>5</v>
      </c>
      <c r="L5217" s="27">
        <v>0.68330000000000002</v>
      </c>
      <c r="M5217" s="28">
        <v>0.35143219999999997</v>
      </c>
      <c r="N5217" s="29">
        <v>0.03</v>
      </c>
      <c r="O5217" s="31" t="s">
        <v>12</v>
      </c>
      <c r="P5217" s="31">
        <v>0.91463502839999999</v>
      </c>
      <c r="Q5217" s="31">
        <v>0.33</v>
      </c>
      <c r="R5217" s="42"/>
      <c r="S5217" s="42" t="str">
        <f>IF(R5217="","",MAX(R5217,Q5217))</f>
        <v/>
      </c>
      <c r="T5217" s="27">
        <f>IF(A5217="placement",MIN(P5217,IF(S5217="",Q5217,S5217)),"")</f>
        <v>0.33</v>
      </c>
      <c r="U5217" s="28">
        <f>IF($A5217="placement",T5217*J5217,"")</f>
        <v>4.95</v>
      </c>
      <c r="V5217" s="26">
        <f>IF($A5217="placement",U5217,IF($A5217="site",SUMIF($C:$C,$C5217,$U:$U),IF($A5217="user",SUMIF($B:$B,$B5217,$U:$U),SUM($U:$U))))</f>
        <v>4.95</v>
      </c>
      <c r="W5217" s="27">
        <f>V5217/J5217</f>
        <v>0.33</v>
      </c>
    </row>
    <row r="5218" spans="1:23" x14ac:dyDescent="0.3">
      <c r="A5218" s="11" t="s">
        <v>14</v>
      </c>
      <c r="B5218" s="11" t="s">
        <v>6457</v>
      </c>
      <c r="C5218" s="11" t="s">
        <v>6458</v>
      </c>
      <c r="D5218" s="11" t="s">
        <v>6480</v>
      </c>
      <c r="E5218" s="11" t="s">
        <v>6481</v>
      </c>
      <c r="F5218" s="12">
        <v>0.33</v>
      </c>
      <c r="G5218" s="33">
        <v>1</v>
      </c>
      <c r="H5218" s="34">
        <v>54.488100000000003</v>
      </c>
      <c r="I5218" s="34">
        <v>3.2343999999999999</v>
      </c>
      <c r="J5218" s="13">
        <v>15</v>
      </c>
      <c r="K5218" s="13">
        <v>5</v>
      </c>
      <c r="L5218" s="12">
        <v>5.9400000000000001E-2</v>
      </c>
      <c r="M5218" s="14">
        <v>0.15928624999999999</v>
      </c>
      <c r="N5218" s="15">
        <v>0.1</v>
      </c>
      <c r="O5218" s="16" t="s">
        <v>12</v>
      </c>
      <c r="P5218" s="16">
        <v>0.37219942319999999</v>
      </c>
      <c r="Q5218" s="16">
        <v>0.33</v>
      </c>
      <c r="R5218" s="44"/>
      <c r="S5218" s="42" t="str">
        <f>IF(R5218="","",MAX(R5218,Q5218))</f>
        <v/>
      </c>
      <c r="T5218" s="27">
        <f>IF(A5218="placement",MIN(P5218,IF(S5218="",Q5218,S5218)),"")</f>
        <v>0.33</v>
      </c>
      <c r="U5218" s="14">
        <f>IF($A5218="placement",T5218*J5218,"")</f>
        <v>4.95</v>
      </c>
      <c r="V5218" s="13">
        <f>IF($A5218="placement",U5218,IF($A5218="site",SUMIF($C:$C,$C5218,$U:$U),IF($A5218="user",SUMIF($B:$B,$B5218,$U:$U),SUM($U:$U))))</f>
        <v>4.95</v>
      </c>
      <c r="W5218" s="12">
        <f>V5218/J5218</f>
        <v>0.33</v>
      </c>
    </row>
    <row r="5219" spans="1:23" x14ac:dyDescent="0.3">
      <c r="A5219" s="23" t="s">
        <v>14</v>
      </c>
      <c r="B5219" s="23" t="s">
        <v>1576</v>
      </c>
      <c r="C5219" s="23" t="s">
        <v>1577</v>
      </c>
      <c r="D5219" s="23" t="s">
        <v>1612</v>
      </c>
      <c r="E5219" s="23" t="s">
        <v>1613</v>
      </c>
      <c r="F5219" s="27">
        <v>0.33</v>
      </c>
      <c r="G5219" s="24">
        <v>0</v>
      </c>
      <c r="H5219" s="25">
        <v>6.1341000000000001</v>
      </c>
      <c r="I5219" s="25">
        <v>2.2479</v>
      </c>
      <c r="J5219" s="26">
        <v>15</v>
      </c>
      <c r="K5219" s="26">
        <v>5</v>
      </c>
      <c r="L5219" s="27">
        <v>0.36649999999999999</v>
      </c>
      <c r="M5219" s="28">
        <v>0.22540752</v>
      </c>
      <c r="N5219" s="29">
        <v>0.05</v>
      </c>
      <c r="O5219" s="31" t="s">
        <v>12</v>
      </c>
      <c r="P5219" s="31">
        <v>0.77817953709999999</v>
      </c>
      <c r="Q5219" s="31">
        <v>0.32999999999999902</v>
      </c>
      <c r="R5219" s="42"/>
      <c r="S5219" s="42" t="str">
        <f>IF(R5219="","",MAX(R5219,Q5219))</f>
        <v/>
      </c>
      <c r="T5219" s="27">
        <f>IF(A5219="placement",MIN(P5219,IF(S5219="",Q5219,S5219)),"")</f>
        <v>0.32999999999999902</v>
      </c>
      <c r="U5219" s="28">
        <f>IF($A5219="placement",T5219*J5219,"")</f>
        <v>4.9499999999999851</v>
      </c>
      <c r="V5219" s="26">
        <f>IF($A5219="placement",U5219,IF($A5219="site",SUMIF($C:$C,$C5219,$U:$U),IF($A5219="user",SUMIF($B:$B,$B5219,$U:$U),SUM($U:$U))))</f>
        <v>4.9499999999999851</v>
      </c>
      <c r="W5219" s="27">
        <f>V5219/J5219</f>
        <v>0.32999999999999902</v>
      </c>
    </row>
    <row r="5220" spans="1:23" x14ac:dyDescent="0.3">
      <c r="A5220" s="23" t="s">
        <v>14</v>
      </c>
      <c r="B5220" s="23" t="s">
        <v>2258</v>
      </c>
      <c r="C5220" s="23" t="s">
        <v>2260</v>
      </c>
      <c r="D5220" s="23" t="s">
        <v>2263</v>
      </c>
      <c r="E5220" s="23" t="s">
        <v>2264</v>
      </c>
      <c r="F5220" s="27">
        <v>0.33</v>
      </c>
      <c r="G5220" s="24">
        <v>0</v>
      </c>
      <c r="H5220" s="25">
        <v>21.275400000000001</v>
      </c>
      <c r="I5220" s="25">
        <v>2.2025999999999999</v>
      </c>
      <c r="J5220" s="26">
        <v>15</v>
      </c>
      <c r="K5220" s="26">
        <v>5</v>
      </c>
      <c r="L5220" s="27">
        <v>0.10349999999999999</v>
      </c>
      <c r="M5220" s="28">
        <v>0.22821934999999999</v>
      </c>
      <c r="N5220" s="29">
        <v>0.03</v>
      </c>
      <c r="O5220" s="31" t="s">
        <v>12</v>
      </c>
      <c r="P5220" s="31">
        <v>0.86854751620000004</v>
      </c>
      <c r="Q5220" s="31">
        <v>0.32999999999999902</v>
      </c>
      <c r="R5220" s="42">
        <v>0.25</v>
      </c>
      <c r="S5220" s="42">
        <f>IF(R5220="","",MAX(R5220,Q5220))</f>
        <v>0.32999999999999902</v>
      </c>
      <c r="T5220" s="27">
        <f>IF(A5220="placement",MIN(P5220,IF(S5220="",Q5220,S5220)),"")</f>
        <v>0.32999999999999902</v>
      </c>
      <c r="U5220" s="28">
        <f>IF($A5220="placement",T5220*J5220,"")</f>
        <v>4.9499999999999851</v>
      </c>
      <c r="V5220" s="26">
        <f>IF($A5220="placement",U5220,IF($A5220="site",SUMIF($C:$C,$C5220,$U:$U),IF($A5220="user",SUMIF($B:$B,$B5220,$U:$U),SUM($U:$U))))</f>
        <v>4.9499999999999851</v>
      </c>
      <c r="W5220" s="27">
        <f>V5220/J5220</f>
        <v>0.32999999999999902</v>
      </c>
    </row>
    <row r="5221" spans="1:23" x14ac:dyDescent="0.3">
      <c r="A5221" s="23" t="s">
        <v>14</v>
      </c>
      <c r="B5221" s="23" t="s">
        <v>1708</v>
      </c>
      <c r="C5221" s="23" t="s">
        <v>1709</v>
      </c>
      <c r="D5221" s="23" t="s">
        <v>10575</v>
      </c>
      <c r="E5221" s="23" t="s">
        <v>10576</v>
      </c>
      <c r="F5221" s="27">
        <v>0.3</v>
      </c>
      <c r="G5221" s="24">
        <v>0</v>
      </c>
      <c r="H5221" s="25">
        <v>0.66739999999999999</v>
      </c>
      <c r="I5221" s="25">
        <v>0.23760000000000001</v>
      </c>
      <c r="J5221" s="26">
        <v>15</v>
      </c>
      <c r="K5221" s="26">
        <v>5</v>
      </c>
      <c r="L5221" s="27">
        <v>0.35610000000000003</v>
      </c>
      <c r="M5221" s="28">
        <v>2.1617974200000001</v>
      </c>
      <c r="N5221" s="29">
        <v>1.5</v>
      </c>
      <c r="O5221" s="31" t="s">
        <v>12</v>
      </c>
      <c r="P5221" s="31">
        <v>0.30613294769999999</v>
      </c>
      <c r="Q5221" s="31">
        <v>0.3</v>
      </c>
      <c r="R5221" s="42"/>
      <c r="S5221" s="42" t="str">
        <f>IF(R5221="","",MAX(R5221,Q5221))</f>
        <v/>
      </c>
      <c r="T5221" s="27">
        <f>IF(A5221="placement",MIN(P5221,IF(S5221="",Q5221,S5221)),"")</f>
        <v>0.3</v>
      </c>
      <c r="U5221" s="28">
        <f>IF($A5221="placement",T5221*J5221,"")</f>
        <v>4.5</v>
      </c>
      <c r="V5221" s="26">
        <f>IF($A5221="placement",U5221,IF($A5221="site",SUMIF($C:$C,$C5221,$U:$U),IF($A5221="user",SUMIF($B:$B,$B5221,$U:$U),SUM($U:$U))))</f>
        <v>4.5</v>
      </c>
      <c r="W5221" s="27">
        <f>V5221/J5221</f>
        <v>0.3</v>
      </c>
    </row>
    <row r="5222" spans="1:23" x14ac:dyDescent="0.3">
      <c r="A5222" s="17" t="s">
        <v>14</v>
      </c>
      <c r="B5222" s="17" t="s">
        <v>1350</v>
      </c>
      <c r="C5222" s="17" t="s">
        <v>1352</v>
      </c>
      <c r="D5222" s="38" t="s">
        <v>1383</v>
      </c>
      <c r="E5222" s="17" t="s">
        <v>1384</v>
      </c>
      <c r="F5222" s="18">
        <v>0.28000000000000003</v>
      </c>
      <c r="G5222" s="36">
        <v>0</v>
      </c>
      <c r="H5222" s="37">
        <v>4.3429000000000002</v>
      </c>
      <c r="I5222" s="37">
        <v>0.71540000000000004</v>
      </c>
      <c r="J5222" s="19">
        <v>15</v>
      </c>
      <c r="K5222" s="19">
        <v>4</v>
      </c>
      <c r="L5222" s="18">
        <v>0.16470000000000001</v>
      </c>
      <c r="M5222" s="20">
        <v>0.71133299999999999</v>
      </c>
      <c r="N5222" s="21">
        <v>0.5</v>
      </c>
      <c r="O5222" s="22" t="s">
        <v>42</v>
      </c>
      <c r="P5222" s="22">
        <v>0.29709432899999999</v>
      </c>
      <c r="Q5222" s="22">
        <v>0.28000000000000003</v>
      </c>
      <c r="R5222" s="43"/>
      <c r="S5222" s="42" t="str">
        <f>IF(R5222="","",MAX(R5222,Q5222))</f>
        <v/>
      </c>
      <c r="T5222" s="27">
        <f>IF(A5222="placement",MIN(P5222,IF(S5222="",Q5222,S5222)),"")</f>
        <v>0.28000000000000003</v>
      </c>
      <c r="U5222" s="20">
        <f>IF($A5222="placement",T5222*J5222,"")</f>
        <v>4.2</v>
      </c>
      <c r="V5222" s="19">
        <f>IF($A5222="placement",U5222,IF($A5222="site",SUMIF($C:$C,$C5222,$U:$U),IF($A5222="user",SUMIF($B:$B,$B5222,$U:$U),SUM($U:$U))))</f>
        <v>4.2</v>
      </c>
      <c r="W5222" s="18">
        <f>V5222/J5222</f>
        <v>0.28000000000000003</v>
      </c>
    </row>
    <row r="5223" spans="1:23" x14ac:dyDescent="0.3">
      <c r="A5223" s="23" t="s">
        <v>14</v>
      </c>
      <c r="B5223" s="23" t="s">
        <v>7464</v>
      </c>
      <c r="C5223" s="23" t="s">
        <v>7466</v>
      </c>
      <c r="D5223" s="23" t="s">
        <v>7467</v>
      </c>
      <c r="E5223" s="23" t="s">
        <v>7468</v>
      </c>
      <c r="F5223" s="27">
        <v>0.33</v>
      </c>
      <c r="G5223" s="24">
        <v>0</v>
      </c>
      <c r="H5223" s="25">
        <v>1.4493</v>
      </c>
      <c r="I5223" s="25">
        <v>0.4133</v>
      </c>
      <c r="J5223" s="26">
        <v>15</v>
      </c>
      <c r="K5223" s="26">
        <v>4</v>
      </c>
      <c r="L5223" s="27">
        <v>0.28520000000000001</v>
      </c>
      <c r="M5223" s="28">
        <v>1.24071898</v>
      </c>
      <c r="N5223" s="29">
        <v>0.9</v>
      </c>
      <c r="O5223" s="31" t="s">
        <v>12</v>
      </c>
      <c r="P5223" s="31">
        <v>0.27461414159999997</v>
      </c>
      <c r="Q5223" s="31">
        <v>0.274614141639271</v>
      </c>
      <c r="R5223" s="42"/>
      <c r="S5223" s="42" t="str">
        <f>IF(R5223="","",MAX(R5223,Q5223))</f>
        <v/>
      </c>
      <c r="T5223" s="27">
        <f>IF(A5223="placement",MIN(P5223,IF(S5223="",Q5223,S5223)),"")</f>
        <v>0.27461414159999997</v>
      </c>
      <c r="U5223" s="28">
        <f>IF($A5223="placement",T5223*J5223,"")</f>
        <v>4.1192121239999997</v>
      </c>
      <c r="V5223" s="26">
        <f>IF($A5223="placement",U5223,IF($A5223="site",SUMIF($C:$C,$C5223,$U:$U),IF($A5223="user",SUMIF($B:$B,$B5223,$U:$U),SUM($U:$U))))</f>
        <v>4.1192121239999997</v>
      </c>
      <c r="W5223" s="27">
        <f>V5223/J5223</f>
        <v>0.27461414159999997</v>
      </c>
    </row>
    <row r="5224" spans="1:23" x14ac:dyDescent="0.3">
      <c r="A5224" s="23" t="s">
        <v>14</v>
      </c>
      <c r="B5224" s="23" t="s">
        <v>4528</v>
      </c>
      <c r="C5224" s="23" t="s">
        <v>4530</v>
      </c>
      <c r="D5224" s="23" t="s">
        <v>4543</v>
      </c>
      <c r="E5224" s="23" t="s">
        <v>4544</v>
      </c>
      <c r="F5224" s="27">
        <v>0.25</v>
      </c>
      <c r="G5224" s="24">
        <v>0</v>
      </c>
      <c r="H5224" s="25">
        <v>6.2375999999999996</v>
      </c>
      <c r="I5224" s="25">
        <v>0.45269999999999999</v>
      </c>
      <c r="J5224" s="26">
        <v>15</v>
      </c>
      <c r="K5224" s="26">
        <v>4</v>
      </c>
      <c r="L5224" s="27">
        <v>7.2599999999999998E-2</v>
      </c>
      <c r="M5224" s="28">
        <v>1.07522878</v>
      </c>
      <c r="N5224" s="29">
        <v>0.8</v>
      </c>
      <c r="O5224" s="31" t="s">
        <v>12</v>
      </c>
      <c r="P5224" s="31">
        <v>0.25597229560000001</v>
      </c>
      <c r="Q5224" s="31">
        <v>0.25</v>
      </c>
      <c r="R5224" s="42">
        <v>0.3</v>
      </c>
      <c r="S5224" s="42">
        <f>IF(R5224="","",MAX(R5224,Q5224))</f>
        <v>0.3</v>
      </c>
      <c r="T5224" s="27">
        <f>IF(A5224="placement",MIN(P5224,IF(S5224="",Q5224,S5224)),"")</f>
        <v>0.25597229560000001</v>
      </c>
      <c r="U5224" s="28">
        <f>IF($A5224="placement",T5224*J5224,"")</f>
        <v>3.8395844340000003</v>
      </c>
      <c r="V5224" s="26">
        <f>IF($A5224="placement",U5224,IF($A5224="site",SUMIF($C:$C,$C5224,$U:$U),IF($A5224="user",SUMIF($B:$B,$B5224,$U:$U),SUM($U:$U))))</f>
        <v>3.8395844340000003</v>
      </c>
      <c r="W5224" s="27">
        <f>V5224/J5224</f>
        <v>0.25597229560000001</v>
      </c>
    </row>
    <row r="5225" spans="1:23" x14ac:dyDescent="0.3">
      <c r="A5225" s="23" t="s">
        <v>14</v>
      </c>
      <c r="B5225" s="23" t="s">
        <v>161</v>
      </c>
      <c r="C5225" s="23" t="s">
        <v>162</v>
      </c>
      <c r="D5225" s="23" t="s">
        <v>10453</v>
      </c>
      <c r="E5225" s="23" t="s">
        <v>10454</v>
      </c>
      <c r="F5225" s="27">
        <v>0.25</v>
      </c>
      <c r="G5225" s="24">
        <v>0</v>
      </c>
      <c r="H5225" s="25">
        <v>12.5336</v>
      </c>
      <c r="I5225" s="25">
        <v>1.5981000000000001</v>
      </c>
      <c r="J5225" s="26">
        <v>15</v>
      </c>
      <c r="K5225" s="26">
        <v>4</v>
      </c>
      <c r="L5225" s="27">
        <v>0.1275</v>
      </c>
      <c r="M5225" s="28">
        <v>0.31719036</v>
      </c>
      <c r="N5225" s="29">
        <v>0.03</v>
      </c>
      <c r="O5225" s="31" t="s">
        <v>12</v>
      </c>
      <c r="P5225" s="31">
        <v>0.90541957299999998</v>
      </c>
      <c r="Q5225" s="31">
        <v>0.25</v>
      </c>
      <c r="R5225" s="42"/>
      <c r="S5225" s="42" t="str">
        <f>IF(R5225="","",MAX(R5225,Q5225))</f>
        <v/>
      </c>
      <c r="T5225" s="27">
        <f>IF(A5225="placement",MIN(P5225,IF(S5225="",Q5225,S5225)),"")</f>
        <v>0.25</v>
      </c>
      <c r="U5225" s="28">
        <f>IF($A5225="placement",T5225*J5225,"")</f>
        <v>3.75</v>
      </c>
      <c r="V5225" s="26">
        <f>IF($A5225="placement",U5225,IF($A5225="site",SUMIF($C:$C,$C5225,$U:$U),IF($A5225="user",SUMIF($B:$B,$B5225,$U:$U),SUM($U:$U))))</f>
        <v>3.75</v>
      </c>
      <c r="W5225" s="27">
        <f>V5225/J5225</f>
        <v>0.25</v>
      </c>
    </row>
    <row r="5226" spans="1:23" x14ac:dyDescent="0.3">
      <c r="A5226" s="23" t="s">
        <v>14</v>
      </c>
      <c r="B5226" s="23" t="s">
        <v>678</v>
      </c>
      <c r="C5226" s="23" t="s">
        <v>680</v>
      </c>
      <c r="D5226" s="23" t="s">
        <v>10503</v>
      </c>
      <c r="E5226" s="23" t="s">
        <v>10504</v>
      </c>
      <c r="F5226" s="27">
        <v>0.25</v>
      </c>
      <c r="G5226" s="24">
        <v>0</v>
      </c>
      <c r="H5226" s="25">
        <v>2.1534</v>
      </c>
      <c r="I5226" s="25">
        <v>0.99399999999999999</v>
      </c>
      <c r="J5226" s="26">
        <v>15</v>
      </c>
      <c r="K5226" s="26">
        <v>4</v>
      </c>
      <c r="L5226" s="27">
        <v>0.46160000000000001</v>
      </c>
      <c r="M5226" s="28">
        <v>0.49646449999999998</v>
      </c>
      <c r="N5226" s="29">
        <v>0.2</v>
      </c>
      <c r="O5226" s="31" t="s">
        <v>12</v>
      </c>
      <c r="P5226" s="31">
        <v>0.597151459</v>
      </c>
      <c r="Q5226" s="31">
        <v>0.25</v>
      </c>
      <c r="R5226" s="42"/>
      <c r="S5226" s="42" t="str">
        <f>IF(R5226="","",MAX(R5226,Q5226))</f>
        <v/>
      </c>
      <c r="T5226" s="27">
        <f>IF(A5226="placement",MIN(P5226,IF(S5226="",Q5226,S5226)),"")</f>
        <v>0.25</v>
      </c>
      <c r="U5226" s="28">
        <f>IF($A5226="placement",T5226*J5226,"")</f>
        <v>3.75</v>
      </c>
      <c r="V5226" s="26">
        <f>IF($A5226="placement",U5226,IF($A5226="site",SUMIF($C:$C,$C5226,$U:$U),IF($A5226="user",SUMIF($B:$B,$B5226,$U:$U),SUM($U:$U))))</f>
        <v>3.75</v>
      </c>
      <c r="W5226" s="27">
        <f>V5226/J5226</f>
        <v>0.25</v>
      </c>
    </row>
    <row r="5227" spans="1:23" x14ac:dyDescent="0.3">
      <c r="A5227" s="11" t="s">
        <v>14</v>
      </c>
      <c r="B5227" s="11" t="s">
        <v>1017</v>
      </c>
      <c r="C5227" s="11" t="s">
        <v>1019</v>
      </c>
      <c r="D5227" s="11" t="s">
        <v>1030</v>
      </c>
      <c r="E5227" s="11" t="s">
        <v>1031</v>
      </c>
      <c r="F5227" s="12">
        <v>0.25</v>
      </c>
      <c r="G5227" s="33">
        <v>0</v>
      </c>
      <c r="H5227" s="34">
        <v>5.3541999999999996</v>
      </c>
      <c r="I5227" s="34">
        <v>0.58520000000000005</v>
      </c>
      <c r="J5227" s="13">
        <v>15</v>
      </c>
      <c r="K5227" s="13">
        <v>4</v>
      </c>
      <c r="L5227" s="12">
        <v>0.10929999999999999</v>
      </c>
      <c r="M5227" s="14">
        <v>0.85195898999999997</v>
      </c>
      <c r="N5227" s="15">
        <v>0.6</v>
      </c>
      <c r="O5227" s="16" t="s">
        <v>12</v>
      </c>
      <c r="P5227" s="16">
        <v>0.2957407487</v>
      </c>
      <c r="Q5227" s="16">
        <v>0.25</v>
      </c>
      <c r="R5227" s="44"/>
      <c r="S5227" s="42" t="str">
        <f>IF(R5227="","",MAX(R5227,Q5227))</f>
        <v/>
      </c>
      <c r="T5227" s="27">
        <f>IF(A5227="placement",MIN(P5227,IF(S5227="",Q5227,S5227)),"")</f>
        <v>0.25</v>
      </c>
      <c r="U5227" s="14">
        <f>IF($A5227="placement",T5227*J5227,"")</f>
        <v>3.75</v>
      </c>
      <c r="V5227" s="13">
        <f>IF($A5227="placement",U5227,IF($A5227="site",SUMIF($C:$C,$C5227,$U:$U),IF($A5227="user",SUMIF($B:$B,$B5227,$U:$U),SUM($U:$U))))</f>
        <v>3.75</v>
      </c>
      <c r="W5227" s="12">
        <f>V5227/J5227</f>
        <v>0.25</v>
      </c>
    </row>
    <row r="5228" spans="1:23" x14ac:dyDescent="0.3">
      <c r="A5228" s="17" t="s">
        <v>14</v>
      </c>
      <c r="B5228" s="17" t="s">
        <v>1017</v>
      </c>
      <c r="C5228" s="17" t="s">
        <v>1019</v>
      </c>
      <c r="D5228" s="17" t="s">
        <v>1040</v>
      </c>
      <c r="E5228" s="17" t="s">
        <v>1041</v>
      </c>
      <c r="F5228" s="18">
        <v>0.25</v>
      </c>
      <c r="G5228" s="36">
        <v>0</v>
      </c>
      <c r="H5228" s="37">
        <v>1.2364999999999999</v>
      </c>
      <c r="I5228" s="37">
        <v>0.2969</v>
      </c>
      <c r="J5228" s="19">
        <v>15</v>
      </c>
      <c r="K5228" s="19">
        <v>4</v>
      </c>
      <c r="L5228" s="18">
        <v>0.24010000000000001</v>
      </c>
      <c r="M5228" s="20">
        <v>1.70262271</v>
      </c>
      <c r="N5228" s="21">
        <v>1.25</v>
      </c>
      <c r="O5228" s="22" t="s">
        <v>42</v>
      </c>
      <c r="P5228" s="22">
        <v>0.26583852689999998</v>
      </c>
      <c r="Q5228" s="22">
        <v>0.25</v>
      </c>
      <c r="R5228" s="43"/>
      <c r="S5228" s="42" t="str">
        <f>IF(R5228="","",MAX(R5228,Q5228))</f>
        <v/>
      </c>
      <c r="T5228" s="27">
        <f>IF(A5228="placement",MIN(P5228,IF(S5228="",Q5228,S5228)),"")</f>
        <v>0.25</v>
      </c>
      <c r="U5228" s="20">
        <f>IF($A5228="placement",T5228*J5228,"")</f>
        <v>3.75</v>
      </c>
      <c r="V5228" s="19">
        <f>IF($A5228="placement",U5228,IF($A5228="site",SUMIF($C:$C,$C5228,$U:$U),IF($A5228="user",SUMIF($B:$B,$B5228,$U:$U),SUM($U:$U))))</f>
        <v>3.75</v>
      </c>
      <c r="W5228" s="18">
        <f>V5228/J5228</f>
        <v>0.25</v>
      </c>
    </row>
    <row r="5229" spans="1:23" x14ac:dyDescent="0.3">
      <c r="A5229" s="23" t="s">
        <v>14</v>
      </c>
      <c r="B5229" s="23" t="s">
        <v>2619</v>
      </c>
      <c r="C5229" s="23" t="s">
        <v>2621</v>
      </c>
      <c r="D5229" s="23" t="s">
        <v>2787</v>
      </c>
      <c r="E5229" s="23" t="s">
        <v>2788</v>
      </c>
      <c r="F5229" s="27">
        <v>0.25</v>
      </c>
      <c r="G5229" s="24">
        <v>0</v>
      </c>
      <c r="H5229" s="25">
        <v>20.132300000000001</v>
      </c>
      <c r="I5229" s="25">
        <v>1.5559000000000001</v>
      </c>
      <c r="J5229" s="26">
        <v>15</v>
      </c>
      <c r="K5229" s="26">
        <v>4</v>
      </c>
      <c r="L5229" s="27">
        <v>7.7299999999999994E-2</v>
      </c>
      <c r="M5229" s="28">
        <v>0.31838674</v>
      </c>
      <c r="N5229" s="29">
        <v>0.2</v>
      </c>
      <c r="O5229" s="31" t="s">
        <v>12</v>
      </c>
      <c r="P5229" s="31">
        <v>0.37183313870000001</v>
      </c>
      <c r="Q5229" s="31">
        <v>0.25</v>
      </c>
      <c r="R5229" s="42"/>
      <c r="S5229" s="42" t="str">
        <f>IF(R5229="","",MAX(R5229,Q5229))</f>
        <v/>
      </c>
      <c r="T5229" s="27">
        <f>IF(A5229="placement",MIN(P5229,IF(S5229="",Q5229,S5229)),"")</f>
        <v>0.25</v>
      </c>
      <c r="U5229" s="28">
        <f>IF($A5229="placement",T5229*J5229,"")</f>
        <v>3.75</v>
      </c>
      <c r="V5229" s="26">
        <f>IF($A5229="placement",U5229,IF($A5229="site",SUMIF($C:$C,$C5229,$U:$U),IF($A5229="user",SUMIF($B:$B,$B5229,$U:$U),SUM($U:$U))))</f>
        <v>3.75</v>
      </c>
      <c r="W5229" s="27">
        <f>V5229/J5229</f>
        <v>0.25</v>
      </c>
    </row>
    <row r="5230" spans="1:23" x14ac:dyDescent="0.3">
      <c r="A5230" s="23" t="s">
        <v>14</v>
      </c>
      <c r="B5230" s="23" t="s">
        <v>2870</v>
      </c>
      <c r="C5230" s="23" t="s">
        <v>2872</v>
      </c>
      <c r="D5230" s="32" t="s">
        <v>2875</v>
      </c>
      <c r="E5230" s="23" t="s">
        <v>2876</v>
      </c>
      <c r="F5230" s="27">
        <v>0.25</v>
      </c>
      <c r="G5230" s="24">
        <v>0</v>
      </c>
      <c r="H5230" s="25">
        <v>29.3962</v>
      </c>
      <c r="I5230" s="25">
        <v>2.3151000000000002</v>
      </c>
      <c r="J5230" s="26">
        <v>15</v>
      </c>
      <c r="K5230" s="26">
        <v>4</v>
      </c>
      <c r="L5230" s="27">
        <v>7.8799999999999995E-2</v>
      </c>
      <c r="M5230" s="28">
        <v>0.22301071</v>
      </c>
      <c r="N5230" s="29">
        <v>0.1</v>
      </c>
      <c r="O5230" s="31" t="s">
        <v>42</v>
      </c>
      <c r="P5230" s="31">
        <v>0.55159103490000005</v>
      </c>
      <c r="Q5230" s="31">
        <v>0.25</v>
      </c>
      <c r="R5230" s="42"/>
      <c r="S5230" s="42" t="str">
        <f>IF(R5230="","",MAX(R5230,Q5230))</f>
        <v/>
      </c>
      <c r="T5230" s="27">
        <f>IF(A5230="placement",MIN(P5230,IF(S5230="",Q5230,S5230)),"")</f>
        <v>0.25</v>
      </c>
      <c r="U5230" s="28">
        <f>IF($A5230="placement",T5230*J5230,"")</f>
        <v>3.75</v>
      </c>
      <c r="V5230" s="26">
        <f>IF($A5230="placement",U5230,IF($A5230="site",SUMIF($C:$C,$C5230,$U:$U),IF($A5230="user",SUMIF($B:$B,$B5230,$U:$U),SUM($U:$U))))</f>
        <v>3.75</v>
      </c>
      <c r="W5230" s="27">
        <f>V5230/J5230</f>
        <v>0.25</v>
      </c>
    </row>
    <row r="5231" spans="1:23" x14ac:dyDescent="0.3">
      <c r="A5231" s="23" t="s">
        <v>14</v>
      </c>
      <c r="B5231" s="23" t="s">
        <v>3152</v>
      </c>
      <c r="C5231" s="23" t="s">
        <v>3154</v>
      </c>
      <c r="D5231" s="23" t="s">
        <v>3193</v>
      </c>
      <c r="E5231" s="23" t="s">
        <v>3194</v>
      </c>
      <c r="F5231" s="27">
        <v>0.25</v>
      </c>
      <c r="G5231" s="24">
        <v>0</v>
      </c>
      <c r="H5231" s="25">
        <v>3.3479000000000001</v>
      </c>
      <c r="I5231" s="25">
        <v>1.4791000000000001</v>
      </c>
      <c r="J5231" s="26">
        <v>15</v>
      </c>
      <c r="K5231" s="26">
        <v>4</v>
      </c>
      <c r="L5231" s="27">
        <v>0.44180000000000003</v>
      </c>
      <c r="M5231" s="28">
        <v>0.33153370999999998</v>
      </c>
      <c r="N5231" s="46">
        <v>0.15</v>
      </c>
      <c r="O5231" s="31" t="s">
        <v>12</v>
      </c>
      <c r="P5231" s="31">
        <v>0.54755731640000005</v>
      </c>
      <c r="Q5231" s="31">
        <v>0.25</v>
      </c>
      <c r="R5231" s="42"/>
      <c r="S5231" s="42" t="str">
        <f>IF(R5231="","",MAX(R5231,Q5231))</f>
        <v/>
      </c>
      <c r="T5231" s="27">
        <f>IF(A5231="placement",MIN(P5231,IF(S5231="",Q5231,S5231)),"")</f>
        <v>0.25</v>
      </c>
      <c r="U5231" s="28">
        <f>IF($A5231="placement",T5231*J5231,"")</f>
        <v>3.75</v>
      </c>
      <c r="V5231" s="26">
        <f>IF($A5231="placement",U5231,IF($A5231="site",SUMIF($C:$C,$C5231,$U:$U),IF($A5231="user",SUMIF($B:$B,$B5231,$U:$U),SUM($U:$U))))</f>
        <v>3.75</v>
      </c>
      <c r="W5231" s="27">
        <f>V5231/J5231</f>
        <v>0.25</v>
      </c>
    </row>
    <row r="5232" spans="1:23" x14ac:dyDescent="0.3">
      <c r="A5232" s="23" t="s">
        <v>14</v>
      </c>
      <c r="B5232" s="23" t="s">
        <v>3266</v>
      </c>
      <c r="C5232" s="23" t="s">
        <v>3268</v>
      </c>
      <c r="D5232" s="23" t="s">
        <v>3430</v>
      </c>
      <c r="E5232" s="23" t="s">
        <v>3431</v>
      </c>
      <c r="F5232" s="27">
        <v>0.25</v>
      </c>
      <c r="G5232" s="24">
        <v>0</v>
      </c>
      <c r="H5232" s="25">
        <v>9.2910000000000004</v>
      </c>
      <c r="I5232" s="25">
        <v>0.56210000000000004</v>
      </c>
      <c r="J5232" s="26">
        <v>15</v>
      </c>
      <c r="K5232" s="26">
        <v>4</v>
      </c>
      <c r="L5232" s="27">
        <v>6.0499999999999998E-2</v>
      </c>
      <c r="M5232" s="28">
        <v>0.89722999000000003</v>
      </c>
      <c r="N5232" s="29">
        <v>0.6</v>
      </c>
      <c r="O5232" s="31" t="s">
        <v>12</v>
      </c>
      <c r="P5232" s="31">
        <v>0.33127513739999997</v>
      </c>
      <c r="Q5232" s="31">
        <v>0.25</v>
      </c>
      <c r="R5232" s="42"/>
      <c r="S5232" s="42" t="str">
        <f>IF(R5232="","",MAX(R5232,Q5232))</f>
        <v/>
      </c>
      <c r="T5232" s="27">
        <f>IF(A5232="placement",MIN(P5232,IF(S5232="",Q5232,S5232)),"")</f>
        <v>0.25</v>
      </c>
      <c r="U5232" s="28">
        <f>IF($A5232="placement",T5232*J5232,"")</f>
        <v>3.75</v>
      </c>
      <c r="V5232" s="26">
        <f>IF($A5232="placement",U5232,IF($A5232="site",SUMIF($C:$C,$C5232,$U:$U),IF($A5232="user",SUMIF($B:$B,$B5232,$U:$U),SUM($U:$U))))</f>
        <v>3.75</v>
      </c>
      <c r="W5232" s="27">
        <f>V5232/J5232</f>
        <v>0.25</v>
      </c>
    </row>
    <row r="5233" spans="1:23" x14ac:dyDescent="0.3">
      <c r="A5233" s="23" t="s">
        <v>14</v>
      </c>
      <c r="B5233" s="23" t="s">
        <v>3684</v>
      </c>
      <c r="C5233" s="23" t="s">
        <v>3685</v>
      </c>
      <c r="D5233" s="23" t="s">
        <v>10783</v>
      </c>
      <c r="E5233" s="23" t="s">
        <v>10784</v>
      </c>
      <c r="F5233" s="27">
        <v>0.25</v>
      </c>
      <c r="G5233" s="24">
        <v>1</v>
      </c>
      <c r="H5233" s="25">
        <v>60.9071</v>
      </c>
      <c r="I5233" s="25">
        <v>2.5265</v>
      </c>
      <c r="J5233" s="26">
        <v>15</v>
      </c>
      <c r="K5233" s="26">
        <v>4</v>
      </c>
      <c r="L5233" s="27">
        <v>4.1500000000000002E-2</v>
      </c>
      <c r="M5233" s="28">
        <v>0.19531254000000001</v>
      </c>
      <c r="N5233" s="29">
        <v>0.03</v>
      </c>
      <c r="O5233" s="31" t="s">
        <v>42</v>
      </c>
      <c r="P5233" s="31">
        <v>0.84640003470000003</v>
      </c>
      <c r="Q5233" s="31">
        <v>0.25</v>
      </c>
      <c r="R5233" s="42">
        <v>0.2</v>
      </c>
      <c r="S5233" s="42">
        <f>IF(R5233="","",MAX(R5233,Q5233))</f>
        <v>0.25</v>
      </c>
      <c r="T5233" s="27">
        <f>IF(A5233="placement",MIN(P5233,IF(S5233="",Q5233,S5233)),"")</f>
        <v>0.25</v>
      </c>
      <c r="U5233" s="28">
        <f>IF($A5233="placement",T5233*J5233,"")</f>
        <v>3.75</v>
      </c>
      <c r="V5233" s="26">
        <f>IF($A5233="placement",U5233,IF($A5233="site",SUMIF($C:$C,$C5233,$U:$U),IF($A5233="user",SUMIF($B:$B,$B5233,$U:$U),SUM($U:$U))))</f>
        <v>3.75</v>
      </c>
      <c r="W5233" s="27">
        <f>V5233/J5233</f>
        <v>0.25</v>
      </c>
    </row>
    <row r="5234" spans="1:23" x14ac:dyDescent="0.3">
      <c r="A5234" s="23" t="s">
        <v>14</v>
      </c>
      <c r="B5234" s="23" t="s">
        <v>3684</v>
      </c>
      <c r="C5234" s="23" t="s">
        <v>3685</v>
      </c>
      <c r="D5234" s="23" t="s">
        <v>10785</v>
      </c>
      <c r="E5234" s="23" t="s">
        <v>10786</v>
      </c>
      <c r="F5234" s="27">
        <v>0.25</v>
      </c>
      <c r="G5234" s="24">
        <v>1</v>
      </c>
      <c r="H5234" s="25">
        <v>62.134399999999999</v>
      </c>
      <c r="I5234" s="25">
        <v>2.6932</v>
      </c>
      <c r="J5234" s="26">
        <v>15</v>
      </c>
      <c r="K5234" s="26">
        <v>4</v>
      </c>
      <c r="L5234" s="27">
        <v>4.3299999999999998E-2</v>
      </c>
      <c r="M5234" s="28">
        <v>0.18306325000000001</v>
      </c>
      <c r="N5234" s="29">
        <v>0.03</v>
      </c>
      <c r="O5234" s="31" t="s">
        <v>42</v>
      </c>
      <c r="P5234" s="31">
        <v>0.83612221840000001</v>
      </c>
      <c r="Q5234" s="31">
        <v>0.25</v>
      </c>
      <c r="R5234" s="42"/>
      <c r="S5234" s="42" t="str">
        <f>IF(R5234="","",MAX(R5234,Q5234))</f>
        <v/>
      </c>
      <c r="T5234" s="27">
        <f>IF(A5234="placement",MIN(P5234,IF(S5234="",Q5234,S5234)),"")</f>
        <v>0.25</v>
      </c>
      <c r="U5234" s="28">
        <f>IF($A5234="placement",T5234*J5234,"")</f>
        <v>3.75</v>
      </c>
      <c r="V5234" s="26">
        <f>IF($A5234="placement",U5234,IF($A5234="site",SUMIF($C:$C,$C5234,$U:$U),IF($A5234="user",SUMIF($B:$B,$B5234,$U:$U),SUM($U:$U))))</f>
        <v>3.75</v>
      </c>
      <c r="W5234" s="27">
        <f>V5234/J5234</f>
        <v>0.25</v>
      </c>
    </row>
    <row r="5235" spans="1:23" x14ac:dyDescent="0.3">
      <c r="A5235" s="23" t="s">
        <v>14</v>
      </c>
      <c r="B5235" s="23" t="s">
        <v>4406</v>
      </c>
      <c r="C5235" s="23" t="s">
        <v>4408</v>
      </c>
      <c r="D5235" s="23" t="s">
        <v>4425</v>
      </c>
      <c r="E5235" s="23" t="s">
        <v>4426</v>
      </c>
      <c r="F5235" s="27">
        <v>0.25</v>
      </c>
      <c r="G5235" s="24">
        <v>0</v>
      </c>
      <c r="H5235" s="25">
        <v>6.4851999999999999</v>
      </c>
      <c r="I5235" s="25">
        <v>0.6744</v>
      </c>
      <c r="J5235" s="26">
        <v>15</v>
      </c>
      <c r="K5235" s="26">
        <v>4</v>
      </c>
      <c r="L5235" s="27">
        <v>0.104</v>
      </c>
      <c r="M5235" s="28">
        <v>0.72555873000000004</v>
      </c>
      <c r="N5235" s="29">
        <v>0.5</v>
      </c>
      <c r="O5235" s="31" t="s">
        <v>12</v>
      </c>
      <c r="P5235" s="31">
        <v>0.31087591240000001</v>
      </c>
      <c r="Q5235" s="31">
        <v>0.25</v>
      </c>
      <c r="R5235" s="42"/>
      <c r="S5235" s="42" t="str">
        <f>IF(R5235="","",MAX(R5235,Q5235))</f>
        <v/>
      </c>
      <c r="T5235" s="27">
        <f>IF(A5235="placement",MIN(P5235,IF(S5235="",Q5235,S5235)),"")</f>
        <v>0.25</v>
      </c>
      <c r="U5235" s="28">
        <f>IF($A5235="placement",T5235*J5235,"")</f>
        <v>3.75</v>
      </c>
      <c r="V5235" s="26">
        <f>IF($A5235="placement",U5235,IF($A5235="site",SUMIF($C:$C,$C5235,$U:$U),IF($A5235="user",SUMIF($B:$B,$B5235,$U:$U),SUM($U:$U))))</f>
        <v>3.75</v>
      </c>
      <c r="W5235" s="27">
        <f>V5235/J5235</f>
        <v>0.25</v>
      </c>
    </row>
    <row r="5236" spans="1:23" x14ac:dyDescent="0.3">
      <c r="A5236" s="23" t="s">
        <v>14</v>
      </c>
      <c r="B5236" s="23" t="s">
        <v>4406</v>
      </c>
      <c r="C5236" s="23" t="s">
        <v>4408</v>
      </c>
      <c r="D5236" s="23" t="s">
        <v>4465</v>
      </c>
      <c r="E5236" s="23" t="s">
        <v>4466</v>
      </c>
      <c r="F5236" s="27">
        <v>0.25</v>
      </c>
      <c r="G5236" s="24">
        <v>0</v>
      </c>
      <c r="H5236" s="25">
        <v>9.7058999999999997</v>
      </c>
      <c r="I5236" s="25">
        <v>0.66959999999999997</v>
      </c>
      <c r="J5236" s="26">
        <v>15</v>
      </c>
      <c r="K5236" s="26">
        <v>4</v>
      </c>
      <c r="L5236" s="27">
        <v>6.9000000000000006E-2</v>
      </c>
      <c r="M5236" s="28">
        <v>0.72656282999999999</v>
      </c>
      <c r="N5236" s="29">
        <v>0.5</v>
      </c>
      <c r="O5236" s="31" t="s">
        <v>12</v>
      </c>
      <c r="P5236" s="31">
        <v>0.31182827270000002</v>
      </c>
      <c r="Q5236" s="31">
        <v>0.25</v>
      </c>
      <c r="R5236" s="42"/>
      <c r="S5236" s="42" t="str">
        <f>IF(R5236="","",MAX(R5236,Q5236))</f>
        <v/>
      </c>
      <c r="T5236" s="27">
        <f>IF(A5236="placement",MIN(P5236,IF(S5236="",Q5236,S5236)),"")</f>
        <v>0.25</v>
      </c>
      <c r="U5236" s="28">
        <f>IF($A5236="placement",T5236*J5236,"")</f>
        <v>3.75</v>
      </c>
      <c r="V5236" s="26">
        <f>IF($A5236="placement",U5236,IF($A5236="site",SUMIF($C:$C,$C5236,$U:$U),IF($A5236="user",SUMIF($B:$B,$B5236,$U:$U),SUM($U:$U))))</f>
        <v>3.75</v>
      </c>
      <c r="W5236" s="27">
        <f>V5236/J5236</f>
        <v>0.25</v>
      </c>
    </row>
    <row r="5237" spans="1:23" x14ac:dyDescent="0.3">
      <c r="A5237" s="23" t="s">
        <v>14</v>
      </c>
      <c r="B5237" s="23" t="s">
        <v>4528</v>
      </c>
      <c r="C5237" s="23" t="s">
        <v>4530</v>
      </c>
      <c r="D5237" s="23" t="s">
        <v>4635</v>
      </c>
      <c r="E5237" s="23" t="s">
        <v>4636</v>
      </c>
      <c r="F5237" s="27">
        <v>0.25</v>
      </c>
      <c r="G5237" s="24">
        <v>0</v>
      </c>
      <c r="H5237" s="25">
        <v>5.5593000000000004</v>
      </c>
      <c r="I5237" s="25">
        <v>0.41749999999999998</v>
      </c>
      <c r="J5237" s="26">
        <v>15</v>
      </c>
      <c r="K5237" s="26">
        <v>4</v>
      </c>
      <c r="L5237" s="27">
        <v>7.51E-2</v>
      </c>
      <c r="M5237" s="28">
        <v>1.1906244699999999</v>
      </c>
      <c r="N5237" s="29">
        <v>0.85</v>
      </c>
      <c r="O5237" s="31" t="s">
        <v>12</v>
      </c>
      <c r="P5237" s="31">
        <v>0.28608891829999999</v>
      </c>
      <c r="Q5237" s="31">
        <v>0.25</v>
      </c>
      <c r="R5237" s="42"/>
      <c r="S5237" s="42" t="str">
        <f>IF(R5237="","",MAX(R5237,Q5237))</f>
        <v/>
      </c>
      <c r="T5237" s="27">
        <f>IF(A5237="placement",MIN(P5237,IF(S5237="",Q5237,S5237)),"")</f>
        <v>0.25</v>
      </c>
      <c r="U5237" s="28">
        <f>IF($A5237="placement",T5237*J5237,"")</f>
        <v>3.75</v>
      </c>
      <c r="V5237" s="26">
        <f>IF($A5237="placement",U5237,IF($A5237="site",SUMIF($C:$C,$C5237,$U:$U),IF($A5237="user",SUMIF($B:$B,$B5237,$U:$U),SUM($U:$U))))</f>
        <v>3.75</v>
      </c>
      <c r="W5237" s="27">
        <f>V5237/J5237</f>
        <v>0.25</v>
      </c>
    </row>
    <row r="5238" spans="1:23" x14ac:dyDescent="0.3">
      <c r="A5238" s="23" t="s">
        <v>14</v>
      </c>
      <c r="B5238" s="23" t="s">
        <v>4652</v>
      </c>
      <c r="C5238" s="23" t="s">
        <v>4653</v>
      </c>
      <c r="D5238" s="23" t="s">
        <v>4660</v>
      </c>
      <c r="E5238" s="23" t="s">
        <v>4661</v>
      </c>
      <c r="F5238" s="27">
        <v>0.25</v>
      </c>
      <c r="G5238" s="24">
        <v>1</v>
      </c>
      <c r="H5238" s="25">
        <v>192.44229999999999</v>
      </c>
      <c r="I5238" s="25">
        <v>29.376300000000001</v>
      </c>
      <c r="J5238" s="26">
        <v>15</v>
      </c>
      <c r="K5238" s="26">
        <v>4</v>
      </c>
      <c r="L5238" s="27">
        <v>0.15260000000000001</v>
      </c>
      <c r="M5238" s="28">
        <v>1.7146970000000001E-2</v>
      </c>
      <c r="N5238" s="29">
        <v>0.01</v>
      </c>
      <c r="O5238" s="31" t="s">
        <v>42</v>
      </c>
      <c r="P5238" s="31">
        <v>0.41680657970000001</v>
      </c>
      <c r="Q5238" s="31">
        <v>0.25</v>
      </c>
      <c r="R5238" s="42"/>
      <c r="S5238" s="42" t="str">
        <f>IF(R5238="","",MAX(R5238,Q5238))</f>
        <v/>
      </c>
      <c r="T5238" s="27">
        <f>IF(A5238="placement",MIN(P5238,IF(S5238="",Q5238,S5238)),"")</f>
        <v>0.25</v>
      </c>
      <c r="U5238" s="28">
        <f>IF($A5238="placement",T5238*J5238,"")</f>
        <v>3.75</v>
      </c>
      <c r="V5238" s="23">
        <f>IF($A5238="placement",U5238,IF($A5238="site",SUMIF($C:$C,$C5238,$U:$U),IF($A5238="user",SUMIF($B:$B,$B5238,$U:$U),SUM($U:$U))))</f>
        <v>3.75</v>
      </c>
      <c r="W5238" s="27">
        <f>V5238/J5238</f>
        <v>0.25</v>
      </c>
    </row>
    <row r="5239" spans="1:23" x14ac:dyDescent="0.3">
      <c r="A5239" s="23" t="s">
        <v>14</v>
      </c>
      <c r="B5239" s="23" t="s">
        <v>5021</v>
      </c>
      <c r="C5239" s="23" t="s">
        <v>5023</v>
      </c>
      <c r="D5239" s="23" t="s">
        <v>5038</v>
      </c>
      <c r="E5239" s="23" t="s">
        <v>5039</v>
      </c>
      <c r="F5239" s="27">
        <v>0.25</v>
      </c>
      <c r="G5239" s="24">
        <v>0</v>
      </c>
      <c r="H5239" s="25">
        <v>9.7995999999999999</v>
      </c>
      <c r="I5239" s="25">
        <v>2.9136000000000002</v>
      </c>
      <c r="J5239" s="26">
        <v>15</v>
      </c>
      <c r="K5239" s="26">
        <v>4</v>
      </c>
      <c r="L5239" s="27">
        <v>0.29730000000000001</v>
      </c>
      <c r="M5239" s="28">
        <v>0.17704338999999999</v>
      </c>
      <c r="N5239" s="29">
        <v>0.01</v>
      </c>
      <c r="O5239" s="31" t="s">
        <v>12</v>
      </c>
      <c r="P5239" s="31">
        <v>0.94351667220000002</v>
      </c>
      <c r="Q5239" s="31">
        <v>0.25</v>
      </c>
      <c r="R5239" s="42"/>
      <c r="S5239" s="42" t="str">
        <f>IF(R5239="","",MAX(R5239,Q5239))</f>
        <v/>
      </c>
      <c r="T5239" s="27">
        <f>IF(A5239="placement",MIN(P5239,IF(S5239="",Q5239,S5239)),"")</f>
        <v>0.25</v>
      </c>
      <c r="U5239" s="28">
        <f>IF($A5239="placement",T5239*J5239,"")</f>
        <v>3.75</v>
      </c>
      <c r="V5239" s="26">
        <f>IF($A5239="placement",U5239,IF($A5239="site",SUMIF($C:$C,$C5239,$U:$U),IF($A5239="user",SUMIF($B:$B,$B5239,$U:$U),SUM($U:$U))))</f>
        <v>3.75</v>
      </c>
      <c r="W5239" s="27">
        <f>V5239/J5239</f>
        <v>0.25</v>
      </c>
    </row>
    <row r="5240" spans="1:23" hidden="1" x14ac:dyDescent="0.3">
      <c r="A5240" s="23" t="s">
        <v>13</v>
      </c>
      <c r="B5240" s="23" t="s">
        <v>7028</v>
      </c>
      <c r="C5240" s="23" t="s">
        <v>7029</v>
      </c>
      <c r="D5240" s="23" t="s">
        <v>9898</v>
      </c>
      <c r="E5240" s="23"/>
      <c r="F5240" s="27">
        <v>0.25</v>
      </c>
      <c r="G5240" s="24">
        <v>0</v>
      </c>
      <c r="H5240" s="25">
        <v>4.5694999999999997</v>
      </c>
      <c r="I5240" s="25">
        <v>0.88349999999999995</v>
      </c>
      <c r="J5240" s="26">
        <v>29</v>
      </c>
      <c r="K5240" s="26">
        <v>7</v>
      </c>
      <c r="L5240" s="27">
        <v>0.1933</v>
      </c>
      <c r="M5240" s="28">
        <v>1.099046</v>
      </c>
      <c r="N5240" s="29">
        <v>0.64726300000000003</v>
      </c>
      <c r="O5240" s="31"/>
      <c r="P5240" s="31">
        <v>0.41106832770000001</v>
      </c>
      <c r="Q5240" s="31">
        <v>0.25</v>
      </c>
      <c r="R5240" s="42"/>
      <c r="S5240" s="42" t="str">
        <f>IF(R5240="","",MAX(R5240,Q5240))</f>
        <v/>
      </c>
      <c r="T5240" s="27" t="str">
        <f>IF(A5240="placement",MIN(P5240,IF(S5240="",Q5240,S5240)),"")</f>
        <v/>
      </c>
      <c r="U5240" s="28" t="str">
        <f>IF($A5240="placement",T5240*J5240,"")</f>
        <v/>
      </c>
      <c r="V5240" s="26">
        <f>IF($A5240="placement",U5240,IF($A5240="site",SUMIF($C:$C,$C5240,$U:$U),IF($A5240="user",SUMIF($B:$B,$B5240,$U:$U),SUM($U:$U))))</f>
        <v>6.2499999999999751</v>
      </c>
      <c r="W5240" s="27">
        <f>V5240/J5240</f>
        <v>0.2155172413793095</v>
      </c>
    </row>
    <row r="5241" spans="1:23" hidden="1" x14ac:dyDescent="0.3">
      <c r="A5241" s="23" t="s">
        <v>10</v>
      </c>
      <c r="B5241" s="23" t="s">
        <v>4995</v>
      </c>
      <c r="C5241" s="23" t="s">
        <v>9898</v>
      </c>
      <c r="D5241" s="23" t="s">
        <v>9898</v>
      </c>
      <c r="E5241" s="23"/>
      <c r="F5241" s="27">
        <v>0.15</v>
      </c>
      <c r="G5241" s="24">
        <v>0.99996379000000002</v>
      </c>
      <c r="H5241" s="25">
        <v>29.8414</v>
      </c>
      <c r="I5241" s="25">
        <v>2.9041000000000001</v>
      </c>
      <c r="J5241" s="26">
        <v>219</v>
      </c>
      <c r="K5241" s="26">
        <v>33</v>
      </c>
      <c r="L5241" s="27">
        <v>9.7299999999999998E-2</v>
      </c>
      <c r="M5241" s="28">
        <v>2.5131933000000002</v>
      </c>
      <c r="N5241" s="46">
        <v>1.999833</v>
      </c>
      <c r="O5241" s="31"/>
      <c r="P5241" s="31">
        <v>0.2042661422</v>
      </c>
      <c r="Q5241" s="31">
        <v>0.15000362109985499</v>
      </c>
      <c r="R5241" s="42"/>
      <c r="S5241" s="42" t="str">
        <f>IF(R5241="","",MAX(R5241,Q5241))</f>
        <v/>
      </c>
      <c r="T5241" s="27" t="str">
        <f>IF(A5241="placement",MIN(P5241,IF(S5241="",Q5241,S5241)),"")</f>
        <v/>
      </c>
      <c r="U5241" s="28" t="str">
        <f>IF($A5241="placement",T5241*J5241,"")</f>
        <v/>
      </c>
      <c r="V5241" s="26">
        <f>IF($A5241="placement",U5241,IF($A5241="site",SUMIF($C:$C,$C5241,$U:$U),IF($A5241="user",SUMIF($B:$B,$B5241,$U:$U),SUM($U:$U))))</f>
        <v>32.85</v>
      </c>
      <c r="W5241" s="27">
        <f>V5241/J5241</f>
        <v>0.15</v>
      </c>
    </row>
    <row r="5242" spans="1:23" x14ac:dyDescent="0.3">
      <c r="A5242" s="23" t="s">
        <v>14</v>
      </c>
      <c r="B5242" s="23" t="s">
        <v>5021</v>
      </c>
      <c r="C5242" s="23" t="s">
        <v>5023</v>
      </c>
      <c r="D5242" s="23" t="s">
        <v>5060</v>
      </c>
      <c r="E5242" s="23" t="s">
        <v>5061</v>
      </c>
      <c r="F5242" s="27">
        <v>0.25</v>
      </c>
      <c r="G5242" s="24">
        <v>1</v>
      </c>
      <c r="H5242" s="25">
        <v>59.205599999999997</v>
      </c>
      <c r="I5242" s="25">
        <v>8.7970000000000006</v>
      </c>
      <c r="J5242" s="26">
        <v>15</v>
      </c>
      <c r="K5242" s="26">
        <v>4</v>
      </c>
      <c r="L5242" s="27">
        <v>0.14860000000000001</v>
      </c>
      <c r="M5242" s="28">
        <v>5.5700810000000003E-2</v>
      </c>
      <c r="N5242" s="29">
        <v>0.01</v>
      </c>
      <c r="O5242" s="31" t="s">
        <v>42</v>
      </c>
      <c r="P5242" s="31">
        <v>0.82046938780000001</v>
      </c>
      <c r="Q5242" s="31">
        <v>0.25</v>
      </c>
      <c r="R5242" s="42"/>
      <c r="S5242" s="42" t="str">
        <f>IF(R5242="","",MAX(R5242,Q5242))</f>
        <v/>
      </c>
      <c r="T5242" s="27">
        <f>IF(A5242="placement",MIN(P5242,IF(S5242="",Q5242,S5242)),"")</f>
        <v>0.25</v>
      </c>
      <c r="U5242" s="28">
        <f>IF($A5242="placement",T5242*J5242,"")</f>
        <v>3.75</v>
      </c>
      <c r="V5242" s="26">
        <f>IF($A5242="placement",U5242,IF($A5242="site",SUMIF($C:$C,$C5242,$U:$U),IF($A5242="user",SUMIF($B:$B,$B5242,$U:$U),SUM($U:$U))))</f>
        <v>3.75</v>
      </c>
      <c r="W5242" s="27">
        <f>V5242/J5242</f>
        <v>0.25</v>
      </c>
    </row>
    <row r="5243" spans="1:23" x14ac:dyDescent="0.3">
      <c r="A5243" s="23" t="s">
        <v>14</v>
      </c>
      <c r="B5243" s="23" t="s">
        <v>5021</v>
      </c>
      <c r="C5243" s="23" t="s">
        <v>5023</v>
      </c>
      <c r="D5243" s="23" t="s">
        <v>5208</v>
      </c>
      <c r="E5243" s="23" t="s">
        <v>5209</v>
      </c>
      <c r="F5243" s="27">
        <v>0.25</v>
      </c>
      <c r="G5243" s="24">
        <v>1</v>
      </c>
      <c r="H5243" s="25">
        <v>59.219200000000001</v>
      </c>
      <c r="I5243" s="25">
        <v>8.5517000000000003</v>
      </c>
      <c r="J5243" s="26">
        <v>15</v>
      </c>
      <c r="K5243" s="26">
        <v>4</v>
      </c>
      <c r="L5243" s="27">
        <v>0.1444</v>
      </c>
      <c r="M5243" s="28">
        <v>5.947011E-2</v>
      </c>
      <c r="N5243" s="29">
        <v>0.01</v>
      </c>
      <c r="O5243" s="31" t="s">
        <v>42</v>
      </c>
      <c r="P5243" s="31">
        <v>0.83184831459999997</v>
      </c>
      <c r="Q5243" s="31">
        <v>0.25</v>
      </c>
      <c r="R5243" s="42"/>
      <c r="S5243" s="42" t="str">
        <f>IF(R5243="","",MAX(R5243,Q5243))</f>
        <v/>
      </c>
      <c r="T5243" s="27">
        <f>IF(A5243="placement",MIN(P5243,IF(S5243="",Q5243,S5243)),"")</f>
        <v>0.25</v>
      </c>
      <c r="U5243" s="28">
        <f>IF($A5243="placement",T5243*J5243,"")</f>
        <v>3.75</v>
      </c>
      <c r="V5243" s="26">
        <f>IF($A5243="placement",U5243,IF($A5243="site",SUMIF($C:$C,$C5243,$U:$U),IF($A5243="user",SUMIF($B:$B,$B5243,$U:$U),SUM($U:$U))))</f>
        <v>3.75</v>
      </c>
      <c r="W5243" s="27">
        <f>V5243/J5243</f>
        <v>0.25</v>
      </c>
    </row>
    <row r="5244" spans="1:23" x14ac:dyDescent="0.3">
      <c r="A5244" s="23" t="s">
        <v>14</v>
      </c>
      <c r="B5244" s="23" t="s">
        <v>5418</v>
      </c>
      <c r="C5244" s="23" t="s">
        <v>5420</v>
      </c>
      <c r="D5244" s="23" t="s">
        <v>5464</v>
      </c>
      <c r="E5244" s="23" t="s">
        <v>5465</v>
      </c>
      <c r="F5244" s="27">
        <v>0.25</v>
      </c>
      <c r="G5244" s="24">
        <v>0</v>
      </c>
      <c r="H5244" s="25">
        <v>5.5359999999999996</v>
      </c>
      <c r="I5244" s="25">
        <v>0.86080000000000001</v>
      </c>
      <c r="J5244" s="26">
        <v>15</v>
      </c>
      <c r="K5244" s="26">
        <v>4</v>
      </c>
      <c r="L5244" s="27">
        <v>0.1555</v>
      </c>
      <c r="M5244" s="28">
        <v>0.56915609</v>
      </c>
      <c r="N5244" s="29">
        <v>0.25</v>
      </c>
      <c r="O5244" s="31" t="s">
        <v>42</v>
      </c>
      <c r="P5244" s="31">
        <v>0.56075318200000002</v>
      </c>
      <c r="Q5244" s="31">
        <v>0.25</v>
      </c>
      <c r="R5244" s="42"/>
      <c r="S5244" s="42" t="str">
        <f>IF(R5244="","",MAX(R5244,Q5244))</f>
        <v/>
      </c>
      <c r="T5244" s="27">
        <f>IF(A5244="placement",MIN(P5244,IF(S5244="",Q5244,S5244)),"")</f>
        <v>0.25</v>
      </c>
      <c r="U5244" s="28">
        <f>IF($A5244="placement",T5244*J5244,"")</f>
        <v>3.75</v>
      </c>
      <c r="V5244" s="26">
        <f>IF($A5244="placement",U5244,IF($A5244="site",SUMIF($C:$C,$C5244,$U:$U),IF($A5244="user",SUMIF($B:$B,$B5244,$U:$U),SUM($U:$U))))</f>
        <v>3.75</v>
      </c>
      <c r="W5244" s="27">
        <f>V5244/J5244</f>
        <v>0.25</v>
      </c>
    </row>
    <row r="5245" spans="1:23" x14ac:dyDescent="0.3">
      <c r="A5245" s="23" t="s">
        <v>14</v>
      </c>
      <c r="B5245" s="23" t="s">
        <v>6052</v>
      </c>
      <c r="C5245" s="23" t="s">
        <v>6054</v>
      </c>
      <c r="D5245" s="23" t="s">
        <v>10964</v>
      </c>
      <c r="E5245" s="23" t="s">
        <v>10965</v>
      </c>
      <c r="F5245" s="27">
        <v>0.25</v>
      </c>
      <c r="G5245" s="24">
        <v>0</v>
      </c>
      <c r="H5245" s="25">
        <v>10.712300000000001</v>
      </c>
      <c r="I5245" s="25">
        <v>0.55669999999999997</v>
      </c>
      <c r="J5245" s="26">
        <v>15</v>
      </c>
      <c r="K5245" s="26">
        <v>4</v>
      </c>
      <c r="L5245" s="27">
        <v>5.1999999999999998E-2</v>
      </c>
      <c r="M5245" s="28">
        <v>0.90187324000000002</v>
      </c>
      <c r="N5245" s="29">
        <v>0.65</v>
      </c>
      <c r="O5245" s="31" t="s">
        <v>12</v>
      </c>
      <c r="P5245" s="31">
        <v>0.2792778695</v>
      </c>
      <c r="Q5245" s="31">
        <v>0.25</v>
      </c>
      <c r="R5245" s="42"/>
      <c r="S5245" s="42" t="str">
        <f>IF(R5245="","",MAX(R5245,Q5245))</f>
        <v/>
      </c>
      <c r="T5245" s="27">
        <f>IF(A5245="placement",MIN(P5245,IF(S5245="",Q5245,S5245)),"")</f>
        <v>0.25</v>
      </c>
      <c r="U5245" s="28">
        <f>IF($A5245="placement",T5245*J5245,"")</f>
        <v>3.75</v>
      </c>
      <c r="V5245" s="26">
        <f>IF($A5245="placement",U5245,IF($A5245="site",SUMIF($C:$C,$C5245,$U:$U),IF($A5245="user",SUMIF($B:$B,$B5245,$U:$U),SUM($U:$U))))</f>
        <v>3.75</v>
      </c>
      <c r="W5245" s="27">
        <f>V5245/J5245</f>
        <v>0.25</v>
      </c>
    </row>
    <row r="5246" spans="1:23" x14ac:dyDescent="0.3">
      <c r="A5246" s="23" t="s">
        <v>14</v>
      </c>
      <c r="B5246" s="23" t="s">
        <v>6500</v>
      </c>
      <c r="C5246" s="23" t="s">
        <v>6501</v>
      </c>
      <c r="D5246" s="23" t="s">
        <v>6528</v>
      </c>
      <c r="E5246" s="23" t="s">
        <v>6529</v>
      </c>
      <c r="F5246" s="27">
        <v>0.25</v>
      </c>
      <c r="G5246" s="24">
        <v>0</v>
      </c>
      <c r="H5246" s="25">
        <v>15.8619</v>
      </c>
      <c r="I5246" s="25">
        <v>0.58460000000000001</v>
      </c>
      <c r="J5246" s="26">
        <v>15</v>
      </c>
      <c r="K5246" s="26">
        <v>4</v>
      </c>
      <c r="L5246" s="27">
        <v>3.6900000000000002E-2</v>
      </c>
      <c r="M5246" s="28">
        <v>0.83264508000000004</v>
      </c>
      <c r="N5246" s="29">
        <v>0.5</v>
      </c>
      <c r="O5246" s="31" t="s">
        <v>42</v>
      </c>
      <c r="P5246" s="31">
        <v>0.39950404979999998</v>
      </c>
      <c r="Q5246" s="31">
        <v>0.25</v>
      </c>
      <c r="R5246" s="42"/>
      <c r="S5246" s="42" t="str">
        <f>IF(R5246="","",MAX(R5246,Q5246))</f>
        <v/>
      </c>
      <c r="T5246" s="27">
        <f>IF(A5246="placement",MIN(P5246,IF(S5246="",Q5246,S5246)),"")</f>
        <v>0.25</v>
      </c>
      <c r="U5246" s="28">
        <f>IF($A5246="placement",T5246*J5246,"")</f>
        <v>3.75</v>
      </c>
      <c r="V5246" s="26">
        <f>IF($A5246="placement",U5246,IF($A5246="site",SUMIF($C:$C,$C5246,$U:$U),IF($A5246="user",SUMIF($B:$B,$B5246,$U:$U),SUM($U:$U))))</f>
        <v>3.75</v>
      </c>
      <c r="W5246" s="27">
        <f>V5246/J5246</f>
        <v>0.25</v>
      </c>
    </row>
    <row r="5247" spans="1:23" x14ac:dyDescent="0.3">
      <c r="A5247" s="23" t="s">
        <v>14</v>
      </c>
      <c r="B5247" s="23" t="s">
        <v>6638</v>
      </c>
      <c r="C5247" s="23" t="s">
        <v>6639</v>
      </c>
      <c r="D5247" s="23" t="s">
        <v>6762</v>
      </c>
      <c r="E5247" s="23" t="s">
        <v>6763</v>
      </c>
      <c r="F5247" s="27">
        <v>0.25</v>
      </c>
      <c r="G5247" s="24">
        <v>0</v>
      </c>
      <c r="H5247" s="25">
        <v>27.69</v>
      </c>
      <c r="I5247" s="25">
        <v>0.48509999999999998</v>
      </c>
      <c r="J5247" s="26">
        <v>15</v>
      </c>
      <c r="K5247" s="26">
        <v>4</v>
      </c>
      <c r="L5247" s="27">
        <v>1.7500000000000002E-2</v>
      </c>
      <c r="M5247" s="28">
        <v>1.0345259099999999</v>
      </c>
      <c r="N5247" s="29">
        <v>0.65</v>
      </c>
      <c r="O5247" s="31" t="s">
        <v>42</v>
      </c>
      <c r="P5247" s="31">
        <v>0.37169287699999998</v>
      </c>
      <c r="Q5247" s="31">
        <v>0.25</v>
      </c>
      <c r="R5247" s="42"/>
      <c r="S5247" s="42" t="str">
        <f>IF(R5247="","",MAX(R5247,Q5247))</f>
        <v/>
      </c>
      <c r="T5247" s="27">
        <f>IF(A5247="placement",MIN(P5247,IF(S5247="",Q5247,S5247)),"")</f>
        <v>0.25</v>
      </c>
      <c r="U5247" s="28">
        <f>IF($A5247="placement",T5247*J5247,"")</f>
        <v>3.75</v>
      </c>
      <c r="V5247" s="26">
        <f>IF($A5247="placement",U5247,IF($A5247="site",SUMIF($C:$C,$C5247,$U:$U),IF($A5247="user",SUMIF($B:$B,$B5247,$U:$U),SUM($U:$U))))</f>
        <v>3.75</v>
      </c>
      <c r="W5247" s="27">
        <f>V5247/J5247</f>
        <v>0.25</v>
      </c>
    </row>
    <row r="5248" spans="1:23" x14ac:dyDescent="0.3">
      <c r="A5248" s="23" t="s">
        <v>14</v>
      </c>
      <c r="B5248" s="23" t="s">
        <v>6931</v>
      </c>
      <c r="C5248" s="23" t="s">
        <v>6933</v>
      </c>
      <c r="D5248" s="23" t="s">
        <v>6940</v>
      </c>
      <c r="E5248" s="23" t="s">
        <v>6932</v>
      </c>
      <c r="F5248" s="27">
        <v>0.25</v>
      </c>
      <c r="G5248" s="24">
        <v>0</v>
      </c>
      <c r="H5248" s="25">
        <v>3.2183999999999999</v>
      </c>
      <c r="I5248" s="25">
        <v>0.79810000000000003</v>
      </c>
      <c r="J5248" s="26">
        <v>15</v>
      </c>
      <c r="K5248" s="26">
        <v>4</v>
      </c>
      <c r="L5248" s="27">
        <v>0.248</v>
      </c>
      <c r="M5248" s="28">
        <v>0.60816179999999997</v>
      </c>
      <c r="N5248" s="29">
        <v>0.4</v>
      </c>
      <c r="O5248" s="31" t="s">
        <v>42</v>
      </c>
      <c r="P5248" s="31">
        <v>0.34228029900000001</v>
      </c>
      <c r="Q5248" s="31">
        <v>0.25</v>
      </c>
      <c r="R5248" s="42"/>
      <c r="S5248" s="42" t="str">
        <f>IF(R5248="","",MAX(R5248,Q5248))</f>
        <v/>
      </c>
      <c r="T5248" s="27">
        <f>IF(A5248="placement",MIN(P5248,IF(S5248="",Q5248,S5248)),"")</f>
        <v>0.25</v>
      </c>
      <c r="U5248" s="28">
        <f>IF($A5248="placement",T5248*J5248,"")</f>
        <v>3.75</v>
      </c>
      <c r="V5248" s="26">
        <f>IF($A5248="placement",U5248,IF($A5248="site",SUMIF($C:$C,$C5248,$U:$U),IF($A5248="user",SUMIF($B:$B,$B5248,$U:$U),SUM($U:$U))))</f>
        <v>3.75</v>
      </c>
      <c r="W5248" s="27">
        <f>V5248/J5248</f>
        <v>0.25</v>
      </c>
    </row>
    <row r="5249" spans="1:23" x14ac:dyDescent="0.3">
      <c r="A5249" s="23" t="s">
        <v>14</v>
      </c>
      <c r="B5249" s="23" t="s">
        <v>7943</v>
      </c>
      <c r="C5249" s="23" t="s">
        <v>7945</v>
      </c>
      <c r="D5249" s="23" t="s">
        <v>7950</v>
      </c>
      <c r="E5249" s="23" t="s">
        <v>7944</v>
      </c>
      <c r="F5249" s="27">
        <v>0.25</v>
      </c>
      <c r="G5249" s="24">
        <v>1</v>
      </c>
      <c r="H5249" s="25">
        <v>29.585100000000001</v>
      </c>
      <c r="I5249" s="25">
        <v>1.5949</v>
      </c>
      <c r="J5249" s="26">
        <v>15</v>
      </c>
      <c r="K5249" s="26">
        <v>4</v>
      </c>
      <c r="L5249" s="27">
        <v>5.3900000000000003E-2</v>
      </c>
      <c r="M5249" s="28">
        <v>0.32049801</v>
      </c>
      <c r="N5249" s="29">
        <v>0.15</v>
      </c>
      <c r="O5249" s="31" t="s">
        <v>12</v>
      </c>
      <c r="P5249" s="31">
        <v>0.53197836899999995</v>
      </c>
      <c r="Q5249" s="31">
        <v>0.25</v>
      </c>
      <c r="R5249" s="42"/>
      <c r="S5249" s="42" t="str">
        <f>IF(R5249="","",MAX(R5249,Q5249))</f>
        <v/>
      </c>
      <c r="T5249" s="27">
        <f>IF(A5249="placement",MIN(P5249,IF(S5249="",Q5249,S5249)),"")</f>
        <v>0.25</v>
      </c>
      <c r="U5249" s="28">
        <f>IF($A5249="placement",T5249*J5249,"")</f>
        <v>3.75</v>
      </c>
      <c r="V5249" s="26">
        <f>IF($A5249="placement",U5249,IF($A5249="site",SUMIF($C:$C,$C5249,$U:$U),IF($A5249="user",SUMIF($B:$B,$B5249,$U:$U),SUM($U:$U))))</f>
        <v>3.75</v>
      </c>
      <c r="W5249" s="27">
        <f>V5249/J5249</f>
        <v>0.25</v>
      </c>
    </row>
    <row r="5250" spans="1:23" x14ac:dyDescent="0.3">
      <c r="A5250" s="23" t="s">
        <v>14</v>
      </c>
      <c r="B5250" s="23" t="s">
        <v>8077</v>
      </c>
      <c r="C5250" s="23" t="s">
        <v>8079</v>
      </c>
      <c r="D5250" s="23" t="s">
        <v>8082</v>
      </c>
      <c r="E5250" s="23" t="s">
        <v>8083</v>
      </c>
      <c r="F5250" s="27">
        <v>0.25</v>
      </c>
      <c r="G5250" s="24">
        <v>0</v>
      </c>
      <c r="H5250" s="25">
        <v>3.5897999999999999</v>
      </c>
      <c r="I5250" s="25">
        <v>1.8486</v>
      </c>
      <c r="J5250" s="26">
        <v>15</v>
      </c>
      <c r="K5250" s="26">
        <v>4</v>
      </c>
      <c r="L5250" s="27">
        <v>0.51500000000000001</v>
      </c>
      <c r="M5250" s="28">
        <v>0.26696031999999997</v>
      </c>
      <c r="N5250" s="29">
        <v>0.05</v>
      </c>
      <c r="O5250" s="31" t="s">
        <v>12</v>
      </c>
      <c r="P5250" s="31">
        <v>0.81270624670000002</v>
      </c>
      <c r="Q5250" s="31">
        <v>0.25</v>
      </c>
      <c r="R5250" s="42"/>
      <c r="S5250" s="42" t="str">
        <f>IF(R5250="","",MAX(R5250,Q5250))</f>
        <v/>
      </c>
      <c r="T5250" s="27">
        <f>IF(A5250="placement",MIN(P5250,IF(S5250="",Q5250,S5250)),"")</f>
        <v>0.25</v>
      </c>
      <c r="U5250" s="28">
        <f>IF($A5250="placement",T5250*J5250,"")</f>
        <v>3.75</v>
      </c>
      <c r="V5250" s="23">
        <f>IF($A5250="placement",U5250,IF($A5250="site",SUMIF($C:$C,$C5250,$U:$U),IF($A5250="user",SUMIF($B:$B,$B5250,$U:$U),SUM($U:$U))))</f>
        <v>3.75</v>
      </c>
      <c r="W5250" s="27">
        <f>V5250/J5250</f>
        <v>0.25</v>
      </c>
    </row>
    <row r="5251" spans="1:23" x14ac:dyDescent="0.3">
      <c r="A5251" s="23" t="s">
        <v>14</v>
      </c>
      <c r="B5251" s="23" t="s">
        <v>8077</v>
      </c>
      <c r="C5251" s="23" t="s">
        <v>8079</v>
      </c>
      <c r="D5251" s="23" t="s">
        <v>8086</v>
      </c>
      <c r="E5251" s="23" t="s">
        <v>8087</v>
      </c>
      <c r="F5251" s="27">
        <v>0.25</v>
      </c>
      <c r="G5251" s="24">
        <v>0</v>
      </c>
      <c r="H5251" s="25">
        <v>3.5836000000000001</v>
      </c>
      <c r="I5251" s="25">
        <v>1.3176000000000001</v>
      </c>
      <c r="J5251" s="26">
        <v>15</v>
      </c>
      <c r="K5251" s="26">
        <v>4</v>
      </c>
      <c r="L5251" s="27">
        <v>0.36770000000000003</v>
      </c>
      <c r="M5251" s="28">
        <v>0.37081367999999998</v>
      </c>
      <c r="N5251" s="29">
        <v>0.1</v>
      </c>
      <c r="O5251" s="31" t="s">
        <v>12</v>
      </c>
      <c r="P5251" s="31">
        <v>0.73032278809999995</v>
      </c>
      <c r="Q5251" s="31">
        <v>0.25</v>
      </c>
      <c r="R5251" s="42"/>
      <c r="S5251" s="42" t="str">
        <f>IF(R5251="","",MAX(R5251,Q5251))</f>
        <v/>
      </c>
      <c r="T5251" s="27">
        <f>IF(A5251="placement",MIN(P5251,IF(S5251="",Q5251,S5251)),"")</f>
        <v>0.25</v>
      </c>
      <c r="U5251" s="28">
        <f>IF($A5251="placement",T5251*J5251,"")</f>
        <v>3.75</v>
      </c>
      <c r="V5251" s="26">
        <f>IF($A5251="placement",U5251,IF($A5251="site",SUMIF($C:$C,$C5251,$U:$U),IF($A5251="user",SUMIF($B:$B,$B5251,$U:$U),SUM($U:$U))))</f>
        <v>3.75</v>
      </c>
      <c r="W5251" s="27">
        <f>V5251/J5251</f>
        <v>0.25</v>
      </c>
    </row>
    <row r="5252" spans="1:23" x14ac:dyDescent="0.3">
      <c r="A5252" s="23" t="s">
        <v>14</v>
      </c>
      <c r="B5252" s="23" t="s">
        <v>8077</v>
      </c>
      <c r="C5252" s="23" t="s">
        <v>8079</v>
      </c>
      <c r="D5252" s="23" t="s">
        <v>8088</v>
      </c>
      <c r="E5252" s="23" t="s">
        <v>8078</v>
      </c>
      <c r="F5252" s="27">
        <v>0.25</v>
      </c>
      <c r="G5252" s="24">
        <v>0</v>
      </c>
      <c r="H5252" s="25">
        <v>3.5895999999999999</v>
      </c>
      <c r="I5252" s="25">
        <v>1.3186</v>
      </c>
      <c r="J5252" s="26">
        <v>15</v>
      </c>
      <c r="K5252" s="26">
        <v>4</v>
      </c>
      <c r="L5252" s="27">
        <v>0.36730000000000002</v>
      </c>
      <c r="M5252" s="28">
        <v>0.36877573000000002</v>
      </c>
      <c r="N5252" s="29">
        <v>0.1</v>
      </c>
      <c r="O5252" s="31" t="s">
        <v>12</v>
      </c>
      <c r="P5252" s="31">
        <v>0.7288324813</v>
      </c>
      <c r="Q5252" s="31">
        <v>0.25</v>
      </c>
      <c r="R5252" s="42"/>
      <c r="S5252" s="42" t="str">
        <f>IF(R5252="","",MAX(R5252,Q5252))</f>
        <v/>
      </c>
      <c r="T5252" s="27">
        <f>IF(A5252="placement",MIN(P5252,IF(S5252="",Q5252,S5252)),"")</f>
        <v>0.25</v>
      </c>
      <c r="U5252" s="28">
        <f>IF($A5252="placement",T5252*J5252,"")</f>
        <v>3.75</v>
      </c>
      <c r="V5252" s="26">
        <f>IF($A5252="placement",U5252,IF($A5252="site",SUMIF($C:$C,$C5252,$U:$U),IF($A5252="user",SUMIF($B:$B,$B5252,$U:$U),SUM($U:$U))))</f>
        <v>3.75</v>
      </c>
      <c r="W5252" s="27">
        <f>V5252/J5252</f>
        <v>0.25</v>
      </c>
    </row>
    <row r="5253" spans="1:23" x14ac:dyDescent="0.3">
      <c r="A5253" s="23" t="s">
        <v>14</v>
      </c>
      <c r="B5253" s="23" t="s">
        <v>8423</v>
      </c>
      <c r="C5253" s="23" t="s">
        <v>8424</v>
      </c>
      <c r="D5253" s="23" t="s">
        <v>8429</v>
      </c>
      <c r="E5253" s="23" t="s">
        <v>8430</v>
      </c>
      <c r="F5253" s="27">
        <v>0.25</v>
      </c>
      <c r="G5253" s="24">
        <v>0</v>
      </c>
      <c r="H5253" s="25">
        <v>28.161100000000001</v>
      </c>
      <c r="I5253" s="25">
        <v>1.9213</v>
      </c>
      <c r="J5253" s="26">
        <v>15</v>
      </c>
      <c r="K5253" s="26">
        <v>4</v>
      </c>
      <c r="L5253" s="27">
        <v>6.8199999999999997E-2</v>
      </c>
      <c r="M5253" s="28">
        <v>0.25965127999999998</v>
      </c>
      <c r="N5253" s="29">
        <v>0.1</v>
      </c>
      <c r="O5253" s="31" t="s">
        <v>12</v>
      </c>
      <c r="P5253" s="31">
        <v>0.61486805739999995</v>
      </c>
      <c r="Q5253" s="31">
        <v>0.25</v>
      </c>
      <c r="R5253" s="42"/>
      <c r="S5253" s="42" t="str">
        <f>IF(R5253="","",MAX(R5253,Q5253))</f>
        <v/>
      </c>
      <c r="T5253" s="27">
        <f>IF(A5253="placement",MIN(P5253,IF(S5253="",Q5253,S5253)),"")</f>
        <v>0.25</v>
      </c>
      <c r="U5253" s="28">
        <f>IF($A5253="placement",T5253*J5253,"")</f>
        <v>3.75</v>
      </c>
      <c r="V5253" s="26">
        <f>IF($A5253="placement",U5253,IF($A5253="site",SUMIF($C:$C,$C5253,$U:$U),IF($A5253="user",SUMIF($B:$B,$B5253,$U:$U),SUM($U:$U))))</f>
        <v>3.75</v>
      </c>
      <c r="W5253" s="27">
        <f>V5253/J5253</f>
        <v>0.25</v>
      </c>
    </row>
    <row r="5254" spans="1:23" x14ac:dyDescent="0.3">
      <c r="A5254" s="23" t="s">
        <v>14</v>
      </c>
      <c r="B5254" s="23" t="s">
        <v>8499</v>
      </c>
      <c r="C5254" s="23" t="s">
        <v>8500</v>
      </c>
      <c r="D5254" s="32" t="s">
        <v>8513</v>
      </c>
      <c r="E5254" s="23" t="s">
        <v>8514</v>
      </c>
      <c r="F5254" s="27">
        <v>0.25</v>
      </c>
      <c r="G5254" s="24">
        <v>0</v>
      </c>
      <c r="H5254" s="25">
        <v>19.437899999999999</v>
      </c>
      <c r="I5254" s="25">
        <v>5.0965999999999996</v>
      </c>
      <c r="J5254" s="26">
        <v>15</v>
      </c>
      <c r="K5254" s="26">
        <v>4</v>
      </c>
      <c r="L5254" s="27">
        <v>0.26219999999999999</v>
      </c>
      <c r="M5254" s="28">
        <v>9.8155619999999999E-2</v>
      </c>
      <c r="N5254" s="29">
        <v>0.01</v>
      </c>
      <c r="O5254" s="31" t="s">
        <v>12</v>
      </c>
      <c r="P5254" s="31">
        <v>0.89812096640000005</v>
      </c>
      <c r="Q5254" s="31">
        <v>0.25</v>
      </c>
      <c r="R5254" s="42"/>
      <c r="S5254" s="42" t="str">
        <f>IF(R5254="","",MAX(R5254,Q5254))</f>
        <v/>
      </c>
      <c r="T5254" s="27">
        <f>IF(A5254="placement",MIN(P5254,IF(S5254="",Q5254,S5254)),"")</f>
        <v>0.25</v>
      </c>
      <c r="U5254" s="28">
        <f>IF($A5254="placement",T5254*J5254,"")</f>
        <v>3.75</v>
      </c>
      <c r="V5254" s="26">
        <f>IF($A5254="placement",U5254,IF($A5254="site",SUMIF($C:$C,$C5254,$U:$U),IF($A5254="user",SUMIF($B:$B,$B5254,$U:$U),SUM($U:$U))))</f>
        <v>3.75</v>
      </c>
      <c r="W5254" s="27">
        <f>V5254/J5254</f>
        <v>0.25</v>
      </c>
    </row>
    <row r="5255" spans="1:23" x14ac:dyDescent="0.3">
      <c r="A5255" s="23" t="s">
        <v>14</v>
      </c>
      <c r="B5255" s="23" t="s">
        <v>8499</v>
      </c>
      <c r="C5255" s="23" t="s">
        <v>8500</v>
      </c>
      <c r="D5255" s="23" t="s">
        <v>8563</v>
      </c>
      <c r="E5255" s="23" t="s">
        <v>8564</v>
      </c>
      <c r="F5255" s="27">
        <v>0.25</v>
      </c>
      <c r="G5255" s="24">
        <v>0</v>
      </c>
      <c r="H5255" s="25">
        <v>11.888500000000001</v>
      </c>
      <c r="I5255" s="25">
        <v>1.1632</v>
      </c>
      <c r="J5255" s="26">
        <v>15</v>
      </c>
      <c r="K5255" s="26">
        <v>4</v>
      </c>
      <c r="L5255" s="27">
        <v>9.7799999999999998E-2</v>
      </c>
      <c r="M5255" s="28">
        <v>0.42150444999999997</v>
      </c>
      <c r="N5255" s="29">
        <v>0.2</v>
      </c>
      <c r="O5255" s="31" t="s">
        <v>12</v>
      </c>
      <c r="P5255" s="31">
        <v>0.52550916349999999</v>
      </c>
      <c r="Q5255" s="31">
        <v>0.25</v>
      </c>
      <c r="R5255" s="42"/>
      <c r="S5255" s="42" t="str">
        <f>IF(R5255="","",MAX(R5255,Q5255))</f>
        <v/>
      </c>
      <c r="T5255" s="27">
        <f>IF(A5255="placement",MIN(P5255,IF(S5255="",Q5255,S5255)),"")</f>
        <v>0.25</v>
      </c>
      <c r="U5255" s="28">
        <f>IF($A5255="placement",T5255*J5255,"")</f>
        <v>3.75</v>
      </c>
      <c r="V5255" s="26">
        <f>IF($A5255="placement",U5255,IF($A5255="site",SUMIF($C:$C,$C5255,$U:$U),IF($A5255="user",SUMIF($B:$B,$B5255,$U:$U),SUM($U:$U))))</f>
        <v>3.75</v>
      </c>
      <c r="W5255" s="27">
        <f>V5255/J5255</f>
        <v>0.25</v>
      </c>
    </row>
    <row r="5256" spans="1:23" x14ac:dyDescent="0.3">
      <c r="A5256" s="23" t="s">
        <v>14</v>
      </c>
      <c r="B5256" s="23" t="s">
        <v>8565</v>
      </c>
      <c r="C5256" s="23" t="s">
        <v>8566</v>
      </c>
      <c r="D5256" s="23" t="s">
        <v>8571</v>
      </c>
      <c r="E5256" s="23" t="s">
        <v>8572</v>
      </c>
      <c r="F5256" s="27">
        <v>0.25</v>
      </c>
      <c r="G5256" s="24">
        <v>0</v>
      </c>
      <c r="H5256" s="25">
        <v>0.70789999999999997</v>
      </c>
      <c r="I5256" s="25">
        <v>0.2656</v>
      </c>
      <c r="J5256" s="26">
        <v>15</v>
      </c>
      <c r="K5256" s="26">
        <v>4</v>
      </c>
      <c r="L5256" s="27">
        <v>0.37519999999999998</v>
      </c>
      <c r="M5256" s="28">
        <v>1.92417967</v>
      </c>
      <c r="N5256" s="29">
        <v>1.3</v>
      </c>
      <c r="O5256" s="31" t="s">
        <v>12</v>
      </c>
      <c r="P5256" s="31">
        <v>0.3243874142</v>
      </c>
      <c r="Q5256" s="31">
        <v>0.25</v>
      </c>
      <c r="R5256" s="42"/>
      <c r="S5256" s="42" t="str">
        <f>IF(R5256="","",MAX(R5256,Q5256))</f>
        <v/>
      </c>
      <c r="T5256" s="27">
        <f>IF(A5256="placement",MIN(P5256,IF(S5256="",Q5256,S5256)),"")</f>
        <v>0.25</v>
      </c>
      <c r="U5256" s="28">
        <f>IF($A5256="placement",T5256*J5256,"")</f>
        <v>3.75</v>
      </c>
      <c r="V5256" s="26">
        <f>IF($A5256="placement",U5256,IF($A5256="site",SUMIF($C:$C,$C5256,$U:$U),IF($A5256="user",SUMIF($B:$B,$B5256,$U:$U),SUM($U:$U))))</f>
        <v>3.75</v>
      </c>
      <c r="W5256" s="27">
        <f>V5256/J5256</f>
        <v>0.25</v>
      </c>
    </row>
    <row r="5257" spans="1:23" x14ac:dyDescent="0.3">
      <c r="A5257" s="23" t="s">
        <v>14</v>
      </c>
      <c r="B5257" s="23" t="s">
        <v>8927</v>
      </c>
      <c r="C5257" s="23" t="s">
        <v>8928</v>
      </c>
      <c r="D5257" s="23" t="s">
        <v>8934</v>
      </c>
      <c r="E5257" s="23" t="s">
        <v>8935</v>
      </c>
      <c r="F5257" s="27">
        <v>0.25</v>
      </c>
      <c r="G5257" s="24">
        <v>0</v>
      </c>
      <c r="H5257" s="25">
        <v>27.294899999999998</v>
      </c>
      <c r="I5257" s="25">
        <v>2.1049000000000002</v>
      </c>
      <c r="J5257" s="26">
        <v>15</v>
      </c>
      <c r="K5257" s="26">
        <v>4</v>
      </c>
      <c r="L5257" s="27">
        <v>7.7100000000000002E-2</v>
      </c>
      <c r="M5257" s="28">
        <v>0.24515253000000001</v>
      </c>
      <c r="N5257" s="29">
        <v>0.03</v>
      </c>
      <c r="O5257" s="31" t="s">
        <v>12</v>
      </c>
      <c r="P5257" s="31">
        <v>0.87762720780000003</v>
      </c>
      <c r="Q5257" s="31">
        <v>0.25</v>
      </c>
      <c r="R5257" s="42"/>
      <c r="S5257" s="42" t="str">
        <f>IF(R5257="","",MAX(R5257,Q5257))</f>
        <v/>
      </c>
      <c r="T5257" s="27">
        <f>IF(A5257="placement",MIN(P5257,IF(S5257="",Q5257,S5257)),"")</f>
        <v>0.25</v>
      </c>
      <c r="U5257" s="28">
        <f>IF($A5257="placement",T5257*J5257,"")</f>
        <v>3.75</v>
      </c>
      <c r="V5257" s="26">
        <f>IF($A5257="placement",U5257,IF($A5257="site",SUMIF($C:$C,$C5257,$U:$U),IF($A5257="user",SUMIF($B:$B,$B5257,$U:$U),SUM($U:$U))))</f>
        <v>3.75</v>
      </c>
      <c r="W5257" s="27">
        <f>V5257/J5257</f>
        <v>0.25</v>
      </c>
    </row>
    <row r="5258" spans="1:23" x14ac:dyDescent="0.3">
      <c r="A5258" s="23" t="s">
        <v>14</v>
      </c>
      <c r="B5258" s="23" t="s">
        <v>9186</v>
      </c>
      <c r="C5258" s="23" t="s">
        <v>9188</v>
      </c>
      <c r="D5258" s="23" t="s">
        <v>9203</v>
      </c>
      <c r="E5258" s="23" t="s">
        <v>9204</v>
      </c>
      <c r="F5258" s="27">
        <v>0.25</v>
      </c>
      <c r="G5258" s="24">
        <v>0</v>
      </c>
      <c r="H5258" s="25">
        <v>6.6546000000000003</v>
      </c>
      <c r="I5258" s="25">
        <v>0.61980000000000002</v>
      </c>
      <c r="J5258" s="26">
        <v>15</v>
      </c>
      <c r="K5258" s="26">
        <v>4</v>
      </c>
      <c r="L5258" s="27">
        <v>9.3100000000000002E-2</v>
      </c>
      <c r="M5258" s="28">
        <v>0.82650685999999995</v>
      </c>
      <c r="N5258" s="29">
        <v>0.6</v>
      </c>
      <c r="O5258" s="31" t="s">
        <v>42</v>
      </c>
      <c r="P5258" s="31">
        <v>0.27405320989999998</v>
      </c>
      <c r="Q5258" s="31">
        <v>0.25</v>
      </c>
      <c r="R5258" s="42"/>
      <c r="S5258" s="42" t="str">
        <f>IF(R5258="","",MAX(R5258,Q5258))</f>
        <v/>
      </c>
      <c r="T5258" s="27">
        <f>IF(A5258="placement",MIN(P5258,IF(S5258="",Q5258,S5258)),"")</f>
        <v>0.25</v>
      </c>
      <c r="U5258" s="28">
        <f>IF($A5258="placement",T5258*J5258,"")</f>
        <v>3.75</v>
      </c>
      <c r="V5258" s="26">
        <f>IF($A5258="placement",U5258,IF($A5258="site",SUMIF($C:$C,$C5258,$U:$U),IF($A5258="user",SUMIF($B:$B,$B5258,$U:$U),SUM($U:$U))))</f>
        <v>3.75</v>
      </c>
      <c r="W5258" s="27">
        <f>V5258/J5258</f>
        <v>0.25</v>
      </c>
    </row>
    <row r="5259" spans="1:23" x14ac:dyDescent="0.3">
      <c r="A5259" s="23" t="s">
        <v>14</v>
      </c>
      <c r="B5259" s="23" t="s">
        <v>9186</v>
      </c>
      <c r="C5259" s="23" t="s">
        <v>9188</v>
      </c>
      <c r="D5259" s="23" t="s">
        <v>11152</v>
      </c>
      <c r="E5259" s="23" t="s">
        <v>11153</v>
      </c>
      <c r="F5259" s="27">
        <v>0.25</v>
      </c>
      <c r="G5259" s="24">
        <v>0</v>
      </c>
      <c r="H5259" s="25">
        <v>3.0400999999999998</v>
      </c>
      <c r="I5259" s="25">
        <v>0.43240000000000001</v>
      </c>
      <c r="J5259" s="26">
        <v>15</v>
      </c>
      <c r="K5259" s="26">
        <v>4</v>
      </c>
      <c r="L5259" s="27">
        <v>0.14219999999999999</v>
      </c>
      <c r="M5259" s="28">
        <v>1.1544688599999999</v>
      </c>
      <c r="N5259" s="29">
        <v>0.8</v>
      </c>
      <c r="O5259" s="31" t="s">
        <v>12</v>
      </c>
      <c r="P5259" s="31">
        <v>0.30704064110000001</v>
      </c>
      <c r="Q5259" s="31">
        <v>0.25</v>
      </c>
      <c r="R5259" s="42"/>
      <c r="S5259" s="42" t="str">
        <f>IF(R5259="","",MAX(R5259,Q5259))</f>
        <v/>
      </c>
      <c r="T5259" s="27">
        <f>IF(A5259="placement",MIN(P5259,IF(S5259="",Q5259,S5259)),"")</f>
        <v>0.25</v>
      </c>
      <c r="U5259" s="28">
        <f>IF($A5259="placement",T5259*J5259,"")</f>
        <v>3.75</v>
      </c>
      <c r="V5259" s="23">
        <f>IF($A5259="placement",U5259,IF($A5259="site",SUMIF($C:$C,$C5259,$U:$U),IF($A5259="user",SUMIF($B:$B,$B5259,$U:$U),SUM($U:$U))))</f>
        <v>3.75</v>
      </c>
      <c r="W5259" s="27">
        <f>V5259/J5259</f>
        <v>0.25</v>
      </c>
    </row>
    <row r="5260" spans="1:23" x14ac:dyDescent="0.3">
      <c r="A5260" s="23" t="s">
        <v>14</v>
      </c>
      <c r="B5260" s="23" t="s">
        <v>9445</v>
      </c>
      <c r="C5260" s="23" t="s">
        <v>9447</v>
      </c>
      <c r="D5260" s="23" t="s">
        <v>9448</v>
      </c>
      <c r="E5260" s="23" t="s">
        <v>9449</v>
      </c>
      <c r="F5260" s="27">
        <v>0.25</v>
      </c>
      <c r="G5260" s="24">
        <v>0</v>
      </c>
      <c r="H5260" s="25">
        <v>7.9107000000000003</v>
      </c>
      <c r="I5260" s="25">
        <v>1.5588</v>
      </c>
      <c r="J5260" s="26">
        <v>15</v>
      </c>
      <c r="K5260" s="26">
        <v>4</v>
      </c>
      <c r="L5260" s="27">
        <v>0.19700000000000001</v>
      </c>
      <c r="M5260" s="28">
        <v>0.32979883999999998</v>
      </c>
      <c r="N5260" s="29">
        <v>0.15</v>
      </c>
      <c r="O5260" s="31" t="s">
        <v>42</v>
      </c>
      <c r="P5260" s="31">
        <v>0.54517729120000002</v>
      </c>
      <c r="Q5260" s="31">
        <v>0.25</v>
      </c>
      <c r="R5260" s="42"/>
      <c r="S5260" s="42" t="str">
        <f>IF(R5260="","",MAX(R5260,Q5260))</f>
        <v/>
      </c>
      <c r="T5260" s="27">
        <f>IF(A5260="placement",MIN(P5260,IF(S5260="",Q5260,S5260)),"")</f>
        <v>0.25</v>
      </c>
      <c r="U5260" s="28">
        <f>IF($A5260="placement",T5260*J5260,"")</f>
        <v>3.75</v>
      </c>
      <c r="V5260" s="26">
        <f>IF($A5260="placement",U5260,IF($A5260="site",SUMIF($C:$C,$C5260,$U:$U),IF($A5260="user",SUMIF($B:$B,$B5260,$U:$U),SUM($U:$U))))</f>
        <v>3.75</v>
      </c>
      <c r="W5260" s="27">
        <f>V5260/J5260</f>
        <v>0.25</v>
      </c>
    </row>
    <row r="5261" spans="1:23" x14ac:dyDescent="0.3">
      <c r="A5261" s="23" t="s">
        <v>14</v>
      </c>
      <c r="B5261" s="23" t="s">
        <v>9445</v>
      </c>
      <c r="C5261" s="23" t="s">
        <v>9447</v>
      </c>
      <c r="D5261" s="23" t="s">
        <v>9460</v>
      </c>
      <c r="E5261" s="23" t="s">
        <v>9446</v>
      </c>
      <c r="F5261" s="27">
        <v>0.25</v>
      </c>
      <c r="G5261" s="24">
        <v>0</v>
      </c>
      <c r="H5261" s="25">
        <v>6.1092000000000004</v>
      </c>
      <c r="I5261" s="25">
        <v>1.4459</v>
      </c>
      <c r="J5261" s="26">
        <v>15</v>
      </c>
      <c r="K5261" s="26">
        <v>4</v>
      </c>
      <c r="L5261" s="27">
        <v>0.23669999999999999</v>
      </c>
      <c r="M5261" s="28">
        <v>0.33878377999999998</v>
      </c>
      <c r="N5261" s="29">
        <v>0.15</v>
      </c>
      <c r="O5261" s="31" t="s">
        <v>42</v>
      </c>
      <c r="P5261" s="31">
        <v>0.55723971999999999</v>
      </c>
      <c r="Q5261" s="31">
        <v>0.25</v>
      </c>
      <c r="R5261" s="42"/>
      <c r="S5261" s="42" t="str">
        <f>IF(R5261="","",MAX(R5261,Q5261))</f>
        <v/>
      </c>
      <c r="T5261" s="27">
        <f>IF(A5261="placement",MIN(P5261,IF(S5261="",Q5261,S5261)),"")</f>
        <v>0.25</v>
      </c>
      <c r="U5261" s="28">
        <f>IF($A5261="placement",T5261*J5261,"")</f>
        <v>3.75</v>
      </c>
      <c r="V5261" s="26">
        <f>IF($A5261="placement",U5261,IF($A5261="site",SUMIF($C:$C,$C5261,$U:$U),IF($A5261="user",SUMIF($B:$B,$B5261,$U:$U),SUM($U:$U))))</f>
        <v>3.75</v>
      </c>
      <c r="W5261" s="27">
        <f>V5261/J5261</f>
        <v>0.25</v>
      </c>
    </row>
    <row r="5262" spans="1:23" x14ac:dyDescent="0.3">
      <c r="A5262" s="23" t="s">
        <v>14</v>
      </c>
      <c r="B5262" s="23" t="s">
        <v>9756</v>
      </c>
      <c r="C5262" s="23" t="s">
        <v>9758</v>
      </c>
      <c r="D5262" s="23" t="s">
        <v>9783</v>
      </c>
      <c r="E5262" s="23" t="s">
        <v>9784</v>
      </c>
      <c r="F5262" s="27">
        <v>0.25</v>
      </c>
      <c r="G5262" s="24">
        <v>0</v>
      </c>
      <c r="H5262" s="25">
        <v>21.199200000000001</v>
      </c>
      <c r="I5262" s="25">
        <v>1.3842000000000001</v>
      </c>
      <c r="J5262" s="26">
        <v>15</v>
      </c>
      <c r="K5262" s="26">
        <v>4</v>
      </c>
      <c r="L5262" s="27">
        <v>6.5299999999999997E-2</v>
      </c>
      <c r="M5262" s="28">
        <v>0.35083853999999998</v>
      </c>
      <c r="N5262" s="29">
        <v>0.17</v>
      </c>
      <c r="O5262" s="31" t="s">
        <v>12</v>
      </c>
      <c r="P5262" s="31">
        <v>0.5154466164</v>
      </c>
      <c r="Q5262" s="31">
        <v>0.25</v>
      </c>
      <c r="R5262" s="42"/>
      <c r="S5262" s="42" t="str">
        <f>IF(R5262="","",MAX(R5262,Q5262))</f>
        <v/>
      </c>
      <c r="T5262" s="27">
        <f>IF(A5262="placement",MIN(P5262,IF(S5262="",Q5262,S5262)),"")</f>
        <v>0.25</v>
      </c>
      <c r="U5262" s="28">
        <f>IF($A5262="placement",T5262*J5262,"")</f>
        <v>3.75</v>
      </c>
      <c r="V5262" s="26">
        <f>IF($A5262="placement",U5262,IF($A5262="site",SUMIF($C:$C,$C5262,$U:$U),IF($A5262="user",SUMIF($B:$B,$B5262,$U:$U),SUM($U:$U))))</f>
        <v>3.75</v>
      </c>
      <c r="W5262" s="27">
        <f>V5262/J5262</f>
        <v>0.25</v>
      </c>
    </row>
    <row r="5263" spans="1:23" x14ac:dyDescent="0.3">
      <c r="A5263" s="23" t="s">
        <v>14</v>
      </c>
      <c r="B5263" s="23" t="s">
        <v>9756</v>
      </c>
      <c r="C5263" s="23" t="s">
        <v>9758</v>
      </c>
      <c r="D5263" s="23" t="s">
        <v>9787</v>
      </c>
      <c r="E5263" s="23" t="s">
        <v>9788</v>
      </c>
      <c r="F5263" s="27">
        <v>0.25</v>
      </c>
      <c r="G5263" s="24">
        <v>1</v>
      </c>
      <c r="H5263" s="25">
        <v>31.7986</v>
      </c>
      <c r="I5263" s="25">
        <v>1.5568</v>
      </c>
      <c r="J5263" s="26">
        <v>15</v>
      </c>
      <c r="K5263" s="26">
        <v>4</v>
      </c>
      <c r="L5263" s="27">
        <v>4.9000000000000002E-2</v>
      </c>
      <c r="M5263" s="28">
        <v>0.32373021000000002</v>
      </c>
      <c r="N5263" s="29">
        <v>0.17</v>
      </c>
      <c r="O5263" s="31" t="s">
        <v>42</v>
      </c>
      <c r="P5263" s="31">
        <v>0.4748713806</v>
      </c>
      <c r="Q5263" s="31">
        <v>0.25</v>
      </c>
      <c r="R5263" s="42"/>
      <c r="S5263" s="42" t="str">
        <f>IF(R5263="","",MAX(R5263,Q5263))</f>
        <v/>
      </c>
      <c r="T5263" s="27">
        <f>IF(A5263="placement",MIN(P5263,IF(S5263="",Q5263,S5263)),"")</f>
        <v>0.25</v>
      </c>
      <c r="U5263" s="28">
        <f>IF($A5263="placement",T5263*J5263,"")</f>
        <v>3.75</v>
      </c>
      <c r="V5263" s="26">
        <f>IF($A5263="placement",U5263,IF($A5263="site",SUMIF($C:$C,$C5263,$U:$U),IF($A5263="user",SUMIF($B:$B,$B5263,$U:$U),SUM($U:$U))))</f>
        <v>3.75</v>
      </c>
      <c r="W5263" s="27">
        <f>V5263/J5263</f>
        <v>0.25</v>
      </c>
    </row>
    <row r="5264" spans="1:23" x14ac:dyDescent="0.3">
      <c r="A5264" s="23" t="s">
        <v>14</v>
      </c>
      <c r="B5264" s="23" t="s">
        <v>9756</v>
      </c>
      <c r="C5264" s="23" t="s">
        <v>9758</v>
      </c>
      <c r="D5264" s="23" t="s">
        <v>9789</v>
      </c>
      <c r="E5264" s="23" t="s">
        <v>9790</v>
      </c>
      <c r="F5264" s="27">
        <v>0.25</v>
      </c>
      <c r="G5264" s="24">
        <v>0</v>
      </c>
      <c r="H5264" s="25">
        <v>20.323599999999999</v>
      </c>
      <c r="I5264" s="25">
        <v>1.4390000000000001</v>
      </c>
      <c r="J5264" s="26">
        <v>15</v>
      </c>
      <c r="K5264" s="26">
        <v>4</v>
      </c>
      <c r="L5264" s="27">
        <v>7.0800000000000002E-2</v>
      </c>
      <c r="M5264" s="28">
        <v>0.35611535999999999</v>
      </c>
      <c r="N5264" s="29">
        <v>0.2</v>
      </c>
      <c r="O5264" s="31" t="s">
        <v>12</v>
      </c>
      <c r="P5264" s="31">
        <v>0.43838423259999998</v>
      </c>
      <c r="Q5264" s="31">
        <v>0.25</v>
      </c>
      <c r="R5264" s="42"/>
      <c r="S5264" s="42" t="str">
        <f>IF(R5264="","",MAX(R5264,Q5264))</f>
        <v/>
      </c>
      <c r="T5264" s="27">
        <f>IF(A5264="placement",MIN(P5264,IF(S5264="",Q5264,S5264)),"")</f>
        <v>0.25</v>
      </c>
      <c r="U5264" s="28">
        <f>IF($A5264="placement",T5264*J5264,"")</f>
        <v>3.75</v>
      </c>
      <c r="V5264" s="26">
        <f>IF($A5264="placement",U5264,IF($A5264="site",SUMIF($C:$C,$C5264,$U:$U),IF($A5264="user",SUMIF($B:$B,$B5264,$U:$U),SUM($U:$U))))</f>
        <v>3.75</v>
      </c>
      <c r="W5264" s="27">
        <f>V5264/J5264</f>
        <v>0.25</v>
      </c>
    </row>
    <row r="5265" spans="1:23" x14ac:dyDescent="0.3">
      <c r="A5265" s="23" t="s">
        <v>14</v>
      </c>
      <c r="B5265" s="23" t="s">
        <v>9756</v>
      </c>
      <c r="C5265" s="23" t="s">
        <v>9758</v>
      </c>
      <c r="D5265" s="23" t="s">
        <v>9819</v>
      </c>
      <c r="E5265" s="23" t="s">
        <v>9820</v>
      </c>
      <c r="F5265" s="27">
        <v>0.25</v>
      </c>
      <c r="G5265" s="24">
        <v>0</v>
      </c>
      <c r="H5265" s="25">
        <v>14.449</v>
      </c>
      <c r="I5265" s="25">
        <v>1.2615000000000001</v>
      </c>
      <c r="J5265" s="26">
        <v>15</v>
      </c>
      <c r="K5265" s="26">
        <v>4</v>
      </c>
      <c r="L5265" s="27">
        <v>8.7300000000000003E-2</v>
      </c>
      <c r="M5265" s="28">
        <v>0.39806919000000002</v>
      </c>
      <c r="N5265" s="29">
        <v>0.2</v>
      </c>
      <c r="O5265" s="31" t="s">
        <v>12</v>
      </c>
      <c r="P5265" s="31">
        <v>0.4975747834</v>
      </c>
      <c r="Q5265" s="31">
        <v>0.25</v>
      </c>
      <c r="R5265" s="42"/>
      <c r="S5265" s="42" t="str">
        <f>IF(R5265="","",MAX(R5265,Q5265))</f>
        <v/>
      </c>
      <c r="T5265" s="27">
        <f>IF(A5265="placement",MIN(P5265,IF(S5265="",Q5265,S5265)),"")</f>
        <v>0.25</v>
      </c>
      <c r="U5265" s="28">
        <f>IF($A5265="placement",T5265*J5265,"")</f>
        <v>3.75</v>
      </c>
      <c r="V5265" s="23">
        <f>IF($A5265="placement",U5265,IF($A5265="site",SUMIF($C:$C,$C5265,$U:$U),IF($A5265="user",SUMIF($B:$B,$B5265,$U:$U),SUM($U:$U))))</f>
        <v>3.75</v>
      </c>
      <c r="W5265" s="27">
        <f>V5265/J5265</f>
        <v>0.25</v>
      </c>
    </row>
    <row r="5266" spans="1:23" x14ac:dyDescent="0.3">
      <c r="A5266" s="23" t="s">
        <v>14</v>
      </c>
      <c r="B5266" s="23" t="s">
        <v>1576</v>
      </c>
      <c r="C5266" s="23" t="s">
        <v>1577</v>
      </c>
      <c r="D5266" s="23" t="s">
        <v>1622</v>
      </c>
      <c r="E5266" s="23" t="s">
        <v>1623</v>
      </c>
      <c r="F5266" s="27">
        <v>0.25</v>
      </c>
      <c r="G5266" s="24">
        <v>0</v>
      </c>
      <c r="H5266" s="25">
        <v>3.3186</v>
      </c>
      <c r="I5266" s="25">
        <v>2.1322000000000001</v>
      </c>
      <c r="J5266" s="26">
        <v>15</v>
      </c>
      <c r="K5266" s="26">
        <v>4</v>
      </c>
      <c r="L5266" s="27">
        <v>0.64249999999999996</v>
      </c>
      <c r="M5266" s="28">
        <v>0.23757998</v>
      </c>
      <c r="N5266" s="29">
        <v>0.01</v>
      </c>
      <c r="O5266" s="31" t="s">
        <v>12</v>
      </c>
      <c r="P5266" s="31">
        <v>0.95790891140000001</v>
      </c>
      <c r="Q5266" s="31">
        <v>0.249999999999999</v>
      </c>
      <c r="R5266" s="42"/>
      <c r="S5266" s="42" t="str">
        <f>IF(R5266="","",MAX(R5266,Q5266))</f>
        <v/>
      </c>
      <c r="T5266" s="27">
        <f>IF(A5266="placement",MIN(P5266,IF(S5266="",Q5266,S5266)),"")</f>
        <v>0.249999999999999</v>
      </c>
      <c r="U5266" s="28">
        <f>IF($A5266="placement",T5266*J5266,"")</f>
        <v>3.7499999999999849</v>
      </c>
      <c r="V5266" s="26">
        <f>IF($A5266="placement",U5266,IF($A5266="site",SUMIF($C:$C,$C5266,$U:$U),IF($A5266="user",SUMIF($B:$B,$B5266,$U:$U),SUM($U:$U))))</f>
        <v>3.7499999999999849</v>
      </c>
      <c r="W5266" s="27">
        <f>V5266/J5266</f>
        <v>0.249999999999999</v>
      </c>
    </row>
    <row r="5267" spans="1:23" x14ac:dyDescent="0.3">
      <c r="A5267" s="23" t="s">
        <v>14</v>
      </c>
      <c r="B5267" s="23" t="s">
        <v>2588</v>
      </c>
      <c r="C5267" s="23" t="s">
        <v>2590</v>
      </c>
      <c r="D5267" s="32" t="s">
        <v>2595</v>
      </c>
      <c r="E5267" s="23" t="s">
        <v>2589</v>
      </c>
      <c r="F5267" s="27">
        <v>0.25</v>
      </c>
      <c r="G5267" s="24">
        <v>0</v>
      </c>
      <c r="H5267" s="25">
        <v>5.3869999999999996</v>
      </c>
      <c r="I5267" s="25">
        <v>1.8646</v>
      </c>
      <c r="J5267" s="26">
        <v>15</v>
      </c>
      <c r="K5267" s="26">
        <v>4</v>
      </c>
      <c r="L5267" s="27">
        <v>0.34610000000000002</v>
      </c>
      <c r="M5267" s="28">
        <v>0.26123731</v>
      </c>
      <c r="N5267" s="29">
        <v>0.05</v>
      </c>
      <c r="O5267" s="31" t="s">
        <v>42</v>
      </c>
      <c r="P5267" s="31">
        <v>0.80860314389999999</v>
      </c>
      <c r="Q5267" s="31">
        <v>0.249999999999999</v>
      </c>
      <c r="R5267" s="42"/>
      <c r="S5267" s="42" t="str">
        <f>IF(R5267="","",MAX(R5267,Q5267))</f>
        <v/>
      </c>
      <c r="T5267" s="27">
        <f>IF(A5267="placement",MIN(P5267,IF(S5267="",Q5267,S5267)),"")</f>
        <v>0.249999999999999</v>
      </c>
      <c r="U5267" s="28">
        <f>IF($A5267="placement",T5267*J5267,"")</f>
        <v>3.7499999999999849</v>
      </c>
      <c r="V5267" s="26">
        <f>IF($A5267="placement",U5267,IF($A5267="site",SUMIF($C:$C,$C5267,$U:$U),IF($A5267="user",SUMIF($B:$B,$B5267,$U:$U),SUM($U:$U))))</f>
        <v>3.7499999999999849</v>
      </c>
      <c r="W5267" s="27">
        <f>V5267/J5267</f>
        <v>0.249999999999999</v>
      </c>
    </row>
    <row r="5268" spans="1:23" x14ac:dyDescent="0.3">
      <c r="A5268" s="23" t="s">
        <v>14</v>
      </c>
      <c r="B5268" s="23" t="s">
        <v>2619</v>
      </c>
      <c r="C5268" s="23" t="s">
        <v>2621</v>
      </c>
      <c r="D5268" s="23" t="s">
        <v>2708</v>
      </c>
      <c r="E5268" s="23" t="s">
        <v>2709</v>
      </c>
      <c r="F5268" s="27">
        <v>0.25</v>
      </c>
      <c r="G5268" s="24">
        <v>0</v>
      </c>
      <c r="H5268" s="25">
        <v>24.767900000000001</v>
      </c>
      <c r="I5268" s="25">
        <v>1.0743</v>
      </c>
      <c r="J5268" s="26">
        <v>15</v>
      </c>
      <c r="K5268" s="26">
        <v>4</v>
      </c>
      <c r="L5268" s="27">
        <v>4.3400000000000001E-2</v>
      </c>
      <c r="M5268" s="28">
        <v>0.45486702000000001</v>
      </c>
      <c r="N5268" s="29">
        <v>0.3</v>
      </c>
      <c r="O5268" s="31" t="s">
        <v>12</v>
      </c>
      <c r="P5268" s="31">
        <v>0.34046658480000003</v>
      </c>
      <c r="Q5268" s="31">
        <v>0.249999999999999</v>
      </c>
      <c r="R5268" s="42"/>
      <c r="S5268" s="42" t="str">
        <f>IF(R5268="","",MAX(R5268,Q5268))</f>
        <v/>
      </c>
      <c r="T5268" s="27">
        <f>IF(A5268="placement",MIN(P5268,IF(S5268="",Q5268,S5268)),"")</f>
        <v>0.249999999999999</v>
      </c>
      <c r="U5268" s="28">
        <f>IF($A5268="placement",T5268*J5268,"")</f>
        <v>3.7499999999999849</v>
      </c>
      <c r="V5268" s="26">
        <f>IF($A5268="placement",U5268,IF($A5268="site",SUMIF($C:$C,$C5268,$U:$U),IF($A5268="user",SUMIF($B:$B,$B5268,$U:$U),SUM($U:$U))))</f>
        <v>3.7499999999999849</v>
      </c>
      <c r="W5268" s="27">
        <f>V5268/J5268</f>
        <v>0.249999999999999</v>
      </c>
    </row>
    <row r="5269" spans="1:23" x14ac:dyDescent="0.3">
      <c r="A5269" s="17" t="s">
        <v>14</v>
      </c>
      <c r="B5269" s="17" t="s">
        <v>6207</v>
      </c>
      <c r="C5269" s="17" t="s">
        <v>6208</v>
      </c>
      <c r="D5269" s="38" t="s">
        <v>6217</v>
      </c>
      <c r="E5269" s="17" t="s">
        <v>6218</v>
      </c>
      <c r="F5269" s="18">
        <v>0.25</v>
      </c>
      <c r="G5269" s="36">
        <v>0</v>
      </c>
      <c r="H5269" s="37">
        <v>7.2877000000000001</v>
      </c>
      <c r="I5269" s="37">
        <v>2.0084</v>
      </c>
      <c r="J5269" s="19">
        <v>15</v>
      </c>
      <c r="K5269" s="19">
        <v>4</v>
      </c>
      <c r="L5269" s="18">
        <v>0.27560000000000001</v>
      </c>
      <c r="M5269" s="20">
        <v>0.24720987</v>
      </c>
      <c r="N5269" s="21">
        <v>0.05</v>
      </c>
      <c r="O5269" s="22" t="s">
        <v>42</v>
      </c>
      <c r="P5269" s="22">
        <v>0.79774270589999996</v>
      </c>
      <c r="Q5269" s="22">
        <v>0.249999999999999</v>
      </c>
      <c r="R5269" s="43"/>
      <c r="S5269" s="42" t="str">
        <f>IF(R5269="","",MAX(R5269,Q5269))</f>
        <v/>
      </c>
      <c r="T5269" s="27">
        <f>IF(A5269="placement",MIN(P5269,IF(S5269="",Q5269,S5269)),"")</f>
        <v>0.249999999999999</v>
      </c>
      <c r="U5269" s="20">
        <f>IF($A5269="placement",T5269*J5269,"")</f>
        <v>3.7499999999999849</v>
      </c>
      <c r="V5269" s="19">
        <f>IF($A5269="placement",U5269,IF($A5269="site",SUMIF($C:$C,$C5269,$U:$U),IF($A5269="user",SUMIF($B:$B,$B5269,$U:$U),SUM($U:$U))))</f>
        <v>3.7499999999999849</v>
      </c>
      <c r="W5269" s="18">
        <f>V5269/J5269</f>
        <v>0.249999999999999</v>
      </c>
    </row>
    <row r="5270" spans="1:23" x14ac:dyDescent="0.3">
      <c r="A5270" s="23" t="s">
        <v>14</v>
      </c>
      <c r="B5270" s="23" t="s">
        <v>6207</v>
      </c>
      <c r="C5270" s="23" t="s">
        <v>6208</v>
      </c>
      <c r="D5270" s="32" t="s">
        <v>6219</v>
      </c>
      <c r="E5270" s="23" t="s">
        <v>6220</v>
      </c>
      <c r="F5270" s="27">
        <v>0.25</v>
      </c>
      <c r="G5270" s="24">
        <v>0</v>
      </c>
      <c r="H5270" s="25">
        <v>7.4553000000000003</v>
      </c>
      <c r="I5270" s="25">
        <v>1.9437</v>
      </c>
      <c r="J5270" s="26">
        <v>15</v>
      </c>
      <c r="K5270" s="26">
        <v>4</v>
      </c>
      <c r="L5270" s="27">
        <v>0.26069999999999999</v>
      </c>
      <c r="M5270" s="28">
        <v>0.25587976000000001</v>
      </c>
      <c r="N5270" s="29">
        <v>0.05</v>
      </c>
      <c r="O5270" s="31" t="s">
        <v>42</v>
      </c>
      <c r="P5270" s="31">
        <v>0.80459572020000003</v>
      </c>
      <c r="Q5270" s="31">
        <v>0.249999999999999</v>
      </c>
      <c r="R5270" s="42"/>
      <c r="S5270" s="42" t="str">
        <f>IF(R5270="","",MAX(R5270,Q5270))</f>
        <v/>
      </c>
      <c r="T5270" s="27">
        <f>IF(A5270="placement",MIN(P5270,IF(S5270="",Q5270,S5270)),"")</f>
        <v>0.249999999999999</v>
      </c>
      <c r="U5270" s="28">
        <f>IF($A5270="placement",T5270*J5270,"")</f>
        <v>3.7499999999999849</v>
      </c>
      <c r="V5270" s="26">
        <f>IF($A5270="placement",U5270,IF($A5270="site",SUMIF($C:$C,$C5270,$U:$U),IF($A5270="user",SUMIF($B:$B,$B5270,$U:$U),SUM($U:$U))))</f>
        <v>3.7499999999999849</v>
      </c>
      <c r="W5270" s="27">
        <f>V5270/J5270</f>
        <v>0.249999999999999</v>
      </c>
    </row>
    <row r="5271" spans="1:23" x14ac:dyDescent="0.3">
      <c r="A5271" s="23" t="s">
        <v>14</v>
      </c>
      <c r="B5271" s="23" t="s">
        <v>6457</v>
      </c>
      <c r="C5271" s="23" t="s">
        <v>6458</v>
      </c>
      <c r="D5271" s="23" t="s">
        <v>6469</v>
      </c>
      <c r="E5271" s="23" t="s">
        <v>6470</v>
      </c>
      <c r="F5271" s="27">
        <v>0.25</v>
      </c>
      <c r="G5271" s="24">
        <v>0</v>
      </c>
      <c r="H5271" s="25">
        <v>10.397600000000001</v>
      </c>
      <c r="I5271" s="25">
        <v>1.2178</v>
      </c>
      <c r="J5271" s="26">
        <v>15</v>
      </c>
      <c r="K5271" s="26">
        <v>4</v>
      </c>
      <c r="L5271" s="27">
        <v>0.1171</v>
      </c>
      <c r="M5271" s="28">
        <v>0.41632940000000002</v>
      </c>
      <c r="N5271" s="29">
        <v>0.25</v>
      </c>
      <c r="O5271" s="31" t="s">
        <v>12</v>
      </c>
      <c r="P5271" s="31">
        <v>0.39951394759999997</v>
      </c>
      <c r="Q5271" s="31">
        <v>0.249999999999999</v>
      </c>
      <c r="R5271" s="42"/>
      <c r="S5271" s="42" t="str">
        <f>IF(R5271="","",MAX(R5271,Q5271))</f>
        <v/>
      </c>
      <c r="T5271" s="27">
        <f>IF(A5271="placement",MIN(P5271,IF(S5271="",Q5271,S5271)),"")</f>
        <v>0.249999999999999</v>
      </c>
      <c r="U5271" s="28">
        <f>IF($A5271="placement",T5271*J5271,"")</f>
        <v>3.7499999999999849</v>
      </c>
      <c r="V5271" s="26">
        <f>IF($A5271="placement",U5271,IF($A5271="site",SUMIF($C:$C,$C5271,$U:$U),IF($A5271="user",SUMIF($B:$B,$B5271,$U:$U),SUM($U:$U))))</f>
        <v>3.7499999999999849</v>
      </c>
      <c r="W5271" s="27">
        <f>V5271/J5271</f>
        <v>0.249999999999999</v>
      </c>
    </row>
    <row r="5272" spans="1:23" x14ac:dyDescent="0.3">
      <c r="A5272" s="23" t="s">
        <v>14</v>
      </c>
      <c r="B5272" s="23" t="s">
        <v>8077</v>
      </c>
      <c r="C5272" s="23" t="s">
        <v>8079</v>
      </c>
      <c r="D5272" s="23" t="s">
        <v>8084</v>
      </c>
      <c r="E5272" s="23" t="s">
        <v>8085</v>
      </c>
      <c r="F5272" s="27">
        <v>0.25</v>
      </c>
      <c r="G5272" s="24">
        <v>0</v>
      </c>
      <c r="H5272" s="25">
        <v>3.6063999999999998</v>
      </c>
      <c r="I5272" s="25">
        <v>1.3145</v>
      </c>
      <c r="J5272" s="26">
        <v>15</v>
      </c>
      <c r="K5272" s="26">
        <v>4</v>
      </c>
      <c r="L5272" s="27">
        <v>0.36449999999999999</v>
      </c>
      <c r="M5272" s="28">
        <v>0.36770091999999999</v>
      </c>
      <c r="N5272" s="29">
        <v>0.1</v>
      </c>
      <c r="O5272" s="31" t="s">
        <v>12</v>
      </c>
      <c r="P5272" s="31">
        <v>0.72803984160000002</v>
      </c>
      <c r="Q5272" s="31">
        <v>0.249999999999999</v>
      </c>
      <c r="R5272" s="42"/>
      <c r="S5272" s="42" t="str">
        <f>IF(R5272="","",MAX(R5272,Q5272))</f>
        <v/>
      </c>
      <c r="T5272" s="27">
        <f>IF(A5272="placement",MIN(P5272,IF(S5272="",Q5272,S5272)),"")</f>
        <v>0.249999999999999</v>
      </c>
      <c r="U5272" s="28">
        <f>IF($A5272="placement",T5272*J5272,"")</f>
        <v>3.7499999999999849</v>
      </c>
      <c r="V5272" s="26">
        <f>IF($A5272="placement",U5272,IF($A5272="site",SUMIF($C:$C,$C5272,$U:$U),IF($A5272="user",SUMIF($B:$B,$B5272,$U:$U),SUM($U:$U))))</f>
        <v>3.7499999999999849</v>
      </c>
      <c r="W5272" s="27">
        <f>V5272/J5272</f>
        <v>0.249999999999999</v>
      </c>
    </row>
    <row r="5273" spans="1:23" x14ac:dyDescent="0.3">
      <c r="A5273" s="23" t="s">
        <v>14</v>
      </c>
      <c r="B5273" s="23" t="s">
        <v>8499</v>
      </c>
      <c r="C5273" s="23" t="s">
        <v>8500</v>
      </c>
      <c r="D5273" s="23" t="s">
        <v>8527</v>
      </c>
      <c r="E5273" s="23" t="s">
        <v>8528</v>
      </c>
      <c r="F5273" s="27">
        <v>0.25</v>
      </c>
      <c r="G5273" s="24">
        <v>0</v>
      </c>
      <c r="H5273" s="25">
        <v>19.474900000000002</v>
      </c>
      <c r="I5273" s="25">
        <v>2.7410999999999999</v>
      </c>
      <c r="J5273" s="26">
        <v>15</v>
      </c>
      <c r="K5273" s="26">
        <v>4</v>
      </c>
      <c r="L5273" s="27">
        <v>0.14080000000000001</v>
      </c>
      <c r="M5273" s="28">
        <v>0.18477694</v>
      </c>
      <c r="N5273" s="29">
        <v>0.01</v>
      </c>
      <c r="O5273" s="31" t="s">
        <v>12</v>
      </c>
      <c r="P5273" s="31">
        <v>0.94588069379999995</v>
      </c>
      <c r="Q5273" s="31">
        <v>0.249999999999999</v>
      </c>
      <c r="R5273" s="42"/>
      <c r="S5273" s="42" t="str">
        <f>IF(R5273="","",MAX(R5273,Q5273))</f>
        <v/>
      </c>
      <c r="T5273" s="27">
        <f>IF(A5273="placement",MIN(P5273,IF(S5273="",Q5273,S5273)),"")</f>
        <v>0.249999999999999</v>
      </c>
      <c r="U5273" s="28">
        <f>IF($A5273="placement",T5273*J5273,"")</f>
        <v>3.7499999999999849</v>
      </c>
      <c r="V5273" s="23">
        <f>IF($A5273="placement",U5273,IF($A5273="site",SUMIF($C:$C,$C5273,$U:$U),IF($A5273="user",SUMIF($B:$B,$B5273,$U:$U),SUM($U:$U))))</f>
        <v>3.7499999999999849</v>
      </c>
      <c r="W5273" s="27">
        <f>V5273/J5273</f>
        <v>0.249999999999999</v>
      </c>
    </row>
    <row r="5274" spans="1:23" x14ac:dyDescent="0.3">
      <c r="A5274" s="11" t="s">
        <v>14</v>
      </c>
      <c r="B5274" s="11" t="s">
        <v>3266</v>
      </c>
      <c r="C5274" s="11" t="s">
        <v>3268</v>
      </c>
      <c r="D5274" s="11" t="s">
        <v>10755</v>
      </c>
      <c r="E5274" s="11" t="s">
        <v>10756</v>
      </c>
      <c r="F5274" s="12">
        <v>0.25</v>
      </c>
      <c r="G5274" s="33">
        <v>0</v>
      </c>
      <c r="H5274" s="34">
        <v>2.5859000000000001</v>
      </c>
      <c r="I5274" s="34">
        <v>0.2238</v>
      </c>
      <c r="J5274" s="13">
        <v>15</v>
      </c>
      <c r="K5274" s="13">
        <v>4</v>
      </c>
      <c r="L5274" s="12">
        <v>8.6499999999999994E-2</v>
      </c>
      <c r="M5274" s="14">
        <v>2.2604532399999999</v>
      </c>
      <c r="N5274" s="15">
        <v>1.72</v>
      </c>
      <c r="O5274" s="16" t="s">
        <v>12</v>
      </c>
      <c r="P5274" s="16">
        <v>0.23909065239999999</v>
      </c>
      <c r="Q5274" s="16">
        <v>0.23909065235808999</v>
      </c>
      <c r="R5274" s="44"/>
      <c r="S5274" s="42" t="str">
        <f>IF(R5274="","",MAX(R5274,Q5274))</f>
        <v/>
      </c>
      <c r="T5274" s="27">
        <f>IF(A5274="placement",MIN(P5274,IF(S5274="",Q5274,S5274)),"")</f>
        <v>0.23909065235808999</v>
      </c>
      <c r="U5274" s="14">
        <f>IF($A5274="placement",T5274*J5274,"")</f>
        <v>3.58635978537135</v>
      </c>
      <c r="V5274" s="13">
        <f>IF($A5274="placement",U5274,IF($A5274="site",SUMIF($C:$C,$C5274,$U:$U),IF($A5274="user",SUMIF($B:$B,$B5274,$U:$U),SUM($U:$U))))</f>
        <v>3.58635978537135</v>
      </c>
      <c r="W5274" s="12">
        <f>V5274/J5274</f>
        <v>0.23909065235808999</v>
      </c>
    </row>
    <row r="5275" spans="1:23" x14ac:dyDescent="0.3">
      <c r="A5275" s="23" t="s">
        <v>14</v>
      </c>
      <c r="B5275" s="23" t="s">
        <v>2439</v>
      </c>
      <c r="C5275" s="23" t="s">
        <v>2441</v>
      </c>
      <c r="D5275" s="23" t="s">
        <v>2444</v>
      </c>
      <c r="E5275" s="23" t="s">
        <v>2445</v>
      </c>
      <c r="F5275" s="27">
        <v>0.25</v>
      </c>
      <c r="G5275" s="24">
        <v>0</v>
      </c>
      <c r="H5275" s="25">
        <v>9.5624000000000002</v>
      </c>
      <c r="I5275" s="25">
        <v>2.0108000000000001</v>
      </c>
      <c r="J5275" s="26">
        <v>15</v>
      </c>
      <c r="K5275" s="26">
        <v>3</v>
      </c>
      <c r="L5275" s="27">
        <v>0.21029999999999999</v>
      </c>
      <c r="M5275" s="28">
        <v>0.25678662000000002</v>
      </c>
      <c r="N5275" s="29">
        <v>0.2</v>
      </c>
      <c r="O5275" s="31" t="s">
        <v>42</v>
      </c>
      <c r="P5275" s="31">
        <v>0.22114320500000001</v>
      </c>
      <c r="Q5275" s="31">
        <v>0.22114320495794501</v>
      </c>
      <c r="R5275" s="42"/>
      <c r="S5275" s="42" t="str">
        <f>IF(R5275="","",MAX(R5275,Q5275))</f>
        <v/>
      </c>
      <c r="T5275" s="27">
        <f>IF(A5275="placement",MIN(P5275,IF(S5275="",Q5275,S5275)),"")</f>
        <v>0.22114320495794501</v>
      </c>
      <c r="U5275" s="28">
        <f>IF($A5275="placement",T5275*J5275,"")</f>
        <v>3.3171480743691752</v>
      </c>
      <c r="V5275" s="26">
        <f>IF($A5275="placement",U5275,IF($A5275="site",SUMIF($C:$C,$C5275,$U:$U),IF($A5275="user",SUMIF($B:$B,$B5275,$U:$U),SUM($U:$U))))</f>
        <v>3.3171480743691752</v>
      </c>
      <c r="W5275" s="27">
        <f>V5275/J5275</f>
        <v>0.22114320495794501</v>
      </c>
    </row>
    <row r="5276" spans="1:23" x14ac:dyDescent="0.3">
      <c r="A5276" s="23" t="s">
        <v>14</v>
      </c>
      <c r="B5276" s="23" t="s">
        <v>3266</v>
      </c>
      <c r="C5276" s="23" t="s">
        <v>3268</v>
      </c>
      <c r="D5276" s="23" t="s">
        <v>10761</v>
      </c>
      <c r="E5276" s="23" t="s">
        <v>10762</v>
      </c>
      <c r="F5276" s="27">
        <v>0.25</v>
      </c>
      <c r="G5276" s="24">
        <v>0</v>
      </c>
      <c r="H5276" s="25">
        <v>5.3490000000000002</v>
      </c>
      <c r="I5276" s="25">
        <v>0.20810000000000001</v>
      </c>
      <c r="J5276" s="26">
        <v>15</v>
      </c>
      <c r="K5276" s="26">
        <v>3</v>
      </c>
      <c r="L5276" s="27">
        <v>3.8899999999999997E-2</v>
      </c>
      <c r="M5276" s="28">
        <v>2.3668153699999999</v>
      </c>
      <c r="N5276" s="29">
        <v>1.85</v>
      </c>
      <c r="O5276" s="31" t="s">
        <v>12</v>
      </c>
      <c r="P5276" s="31">
        <v>0.2183589729</v>
      </c>
      <c r="Q5276" s="31">
        <v>0.21835897287186901</v>
      </c>
      <c r="R5276" s="42"/>
      <c r="S5276" s="42" t="str">
        <f>IF(R5276="","",MAX(R5276,Q5276))</f>
        <v/>
      </c>
      <c r="T5276" s="27">
        <f>IF(A5276="placement",MIN(P5276,IF(S5276="",Q5276,S5276)),"")</f>
        <v>0.21835897287186901</v>
      </c>
      <c r="U5276" s="28">
        <f>IF($A5276="placement",T5276*J5276,"")</f>
        <v>3.275384593078035</v>
      </c>
      <c r="V5276" s="26">
        <f>IF($A5276="placement",U5276,IF($A5276="site",SUMIF($C:$C,$C5276,$U:$U),IF($A5276="user",SUMIF($B:$B,$B5276,$U:$U),SUM($U:$U))))</f>
        <v>3.275384593078035</v>
      </c>
      <c r="W5276" s="27">
        <f>V5276/J5276</f>
        <v>0.21835897287186901</v>
      </c>
    </row>
    <row r="5277" spans="1:23" x14ac:dyDescent="0.3">
      <c r="A5277" s="23" t="s">
        <v>14</v>
      </c>
      <c r="B5277" s="23" t="s">
        <v>9186</v>
      </c>
      <c r="C5277" s="23" t="s">
        <v>9188</v>
      </c>
      <c r="D5277" s="32" t="s">
        <v>9263</v>
      </c>
      <c r="E5277" s="23" t="s">
        <v>9264</v>
      </c>
      <c r="F5277" s="27">
        <v>0.33</v>
      </c>
      <c r="G5277" s="24">
        <v>0</v>
      </c>
      <c r="H5277" s="25">
        <v>4.8304999999999998</v>
      </c>
      <c r="I5277" s="25">
        <v>0.51959999999999995</v>
      </c>
      <c r="J5277" s="26">
        <v>15</v>
      </c>
      <c r="K5277" s="26">
        <v>3</v>
      </c>
      <c r="L5277" s="27">
        <v>0.1076</v>
      </c>
      <c r="M5277" s="28">
        <v>0.98485014999999998</v>
      </c>
      <c r="N5277" s="29">
        <v>0.77</v>
      </c>
      <c r="O5277" s="31" t="s">
        <v>12</v>
      </c>
      <c r="P5277" s="31">
        <v>0.21815516900000001</v>
      </c>
      <c r="Q5277" s="31">
        <v>0.218155169044361</v>
      </c>
      <c r="R5277" s="42"/>
      <c r="S5277" s="42" t="str">
        <f>IF(R5277="","",MAX(R5277,Q5277))</f>
        <v/>
      </c>
      <c r="T5277" s="27">
        <f>IF(A5277="placement",MIN(P5277,IF(S5277="",Q5277,S5277)),"")</f>
        <v>0.21815516900000001</v>
      </c>
      <c r="U5277" s="28">
        <f>IF($A5277="placement",T5277*J5277,"")</f>
        <v>3.2723275350000001</v>
      </c>
      <c r="V5277" s="26">
        <f>IF($A5277="placement",U5277,IF($A5277="site",SUMIF($C:$C,$C5277,$U:$U),IF($A5277="user",SUMIF($B:$B,$B5277,$U:$U),SUM($U:$U))))</f>
        <v>3.2723275350000001</v>
      </c>
      <c r="W5277" s="27">
        <f>V5277/J5277</f>
        <v>0.21815516900000001</v>
      </c>
    </row>
    <row r="5278" spans="1:23" x14ac:dyDescent="0.3">
      <c r="A5278" s="23" t="s">
        <v>14</v>
      </c>
      <c r="B5278" s="23" t="s">
        <v>2294</v>
      </c>
      <c r="C5278" s="23" t="s">
        <v>2295</v>
      </c>
      <c r="D5278" s="23" t="s">
        <v>2334</v>
      </c>
      <c r="E5278" s="23" t="s">
        <v>2335</v>
      </c>
      <c r="F5278" s="27">
        <v>0.25</v>
      </c>
      <c r="G5278" s="24">
        <v>0</v>
      </c>
      <c r="H5278" s="25">
        <v>1.6788000000000001</v>
      </c>
      <c r="I5278" s="25">
        <v>0.33650000000000002</v>
      </c>
      <c r="J5278" s="26">
        <v>15</v>
      </c>
      <c r="K5278" s="26">
        <v>3</v>
      </c>
      <c r="L5278" s="27">
        <v>0.20039999999999999</v>
      </c>
      <c r="M5278" s="28">
        <v>1.49310125</v>
      </c>
      <c r="N5278" s="29">
        <v>1.2</v>
      </c>
      <c r="O5278" s="31" t="s">
        <v>12</v>
      </c>
      <c r="P5278" s="31">
        <v>0.19630366790000001</v>
      </c>
      <c r="Q5278" s="31">
        <v>0.19630366789877701</v>
      </c>
      <c r="R5278" s="42">
        <v>0.3</v>
      </c>
      <c r="S5278" s="42">
        <f>IF(R5278="","",MAX(R5278,Q5278))</f>
        <v>0.3</v>
      </c>
      <c r="T5278" s="27">
        <f>IF(A5278="placement",MIN(P5278,IF(S5278="",Q5278,S5278)),"")</f>
        <v>0.19630366790000001</v>
      </c>
      <c r="U5278" s="28">
        <f>IF($A5278="placement",T5278*J5278,"")</f>
        <v>2.9445550185</v>
      </c>
      <c r="V5278" s="26">
        <f>IF($A5278="placement",U5278,IF($A5278="site",SUMIF($C:$C,$C5278,$U:$U),IF($A5278="user",SUMIF($B:$B,$B5278,$U:$U),SUM($U:$U))))</f>
        <v>2.9445550185</v>
      </c>
      <c r="W5278" s="27">
        <f>V5278/J5278</f>
        <v>0.19630366790000001</v>
      </c>
    </row>
    <row r="5279" spans="1:23" x14ac:dyDescent="0.3">
      <c r="A5279" s="23" t="s">
        <v>14</v>
      </c>
      <c r="B5279" s="23" t="s">
        <v>8615</v>
      </c>
      <c r="C5279" s="23" t="s">
        <v>8616</v>
      </c>
      <c r="D5279" s="32" t="s">
        <v>8627</v>
      </c>
      <c r="E5279" s="23" t="s">
        <v>8628</v>
      </c>
      <c r="F5279" s="27">
        <v>0.25</v>
      </c>
      <c r="G5279" s="24">
        <v>0</v>
      </c>
      <c r="H5279" s="25">
        <v>3.9131999999999998</v>
      </c>
      <c r="I5279" s="25">
        <v>0.25330000000000003</v>
      </c>
      <c r="J5279" s="26">
        <v>15</v>
      </c>
      <c r="K5279" s="26">
        <v>3</v>
      </c>
      <c r="L5279" s="27">
        <v>6.4699999999999994E-2</v>
      </c>
      <c r="M5279" s="28">
        <v>1.9540045100000001</v>
      </c>
      <c r="N5279" s="29">
        <v>1.6</v>
      </c>
      <c r="O5279" s="31" t="s">
        <v>12</v>
      </c>
      <c r="P5279" s="31">
        <v>0.18116872810000001</v>
      </c>
      <c r="Q5279" s="31">
        <v>0.18116872808093601</v>
      </c>
      <c r="R5279" s="42"/>
      <c r="S5279" s="42" t="str">
        <f>IF(R5279="","",MAX(R5279,Q5279))</f>
        <v/>
      </c>
      <c r="T5279" s="27">
        <f>IF(A5279="placement",MIN(P5279,IF(S5279="",Q5279,S5279)),"")</f>
        <v>0.18116872808093601</v>
      </c>
      <c r="U5279" s="28">
        <f>IF($A5279="placement",T5279*J5279,"")</f>
        <v>2.7175309212140402</v>
      </c>
      <c r="V5279" s="26">
        <f>IF($A5279="placement",U5279,IF($A5279="site",SUMIF($C:$C,$C5279,$U:$U),IF($A5279="user",SUMIF($B:$B,$B5279,$U:$U),SUM($U:$U))))</f>
        <v>2.7175309212140402</v>
      </c>
      <c r="W5279" s="27">
        <f>V5279/J5279</f>
        <v>0.18116872808093601</v>
      </c>
    </row>
    <row r="5280" spans="1:23" x14ac:dyDescent="0.3">
      <c r="A5280" s="23" t="s">
        <v>14</v>
      </c>
      <c r="B5280" s="23" t="s">
        <v>2366</v>
      </c>
      <c r="C5280" s="23" t="s">
        <v>2367</v>
      </c>
      <c r="D5280" s="23" t="s">
        <v>2378</v>
      </c>
      <c r="E5280" s="23" t="s">
        <v>10003</v>
      </c>
      <c r="F5280" s="27">
        <v>0.05</v>
      </c>
      <c r="G5280" s="24">
        <v>0</v>
      </c>
      <c r="H5280" s="25">
        <v>17.671299999999999</v>
      </c>
      <c r="I5280" s="25">
        <v>0.87460000000000004</v>
      </c>
      <c r="J5280" s="26">
        <v>15</v>
      </c>
      <c r="K5280" s="26">
        <v>1</v>
      </c>
      <c r="L5280" s="27">
        <v>4.9500000000000002E-2</v>
      </c>
      <c r="M5280" s="28">
        <v>0.57927317</v>
      </c>
      <c r="N5280" s="29">
        <v>0.25</v>
      </c>
      <c r="O5280" s="31" t="s">
        <v>70</v>
      </c>
      <c r="P5280" s="31">
        <v>0.56842468840000004</v>
      </c>
      <c r="Q5280" s="31">
        <v>4.9999999999999899E-2</v>
      </c>
      <c r="R5280" s="42">
        <v>0.18</v>
      </c>
      <c r="S5280" s="42">
        <f>IF(R5280="","",MAX(R5280,Q5280))</f>
        <v>0.18</v>
      </c>
      <c r="T5280" s="27">
        <f>IF(A5280="placement",MIN(P5280,IF(S5280="",Q5280,S5280)),"")</f>
        <v>0.18</v>
      </c>
      <c r="U5280" s="28">
        <f>IF($A5280="placement",T5280*J5280,"")</f>
        <v>2.6999999999999997</v>
      </c>
      <c r="V5280" s="26">
        <f>IF($A5280="placement",U5280,IF($A5280="site",SUMIF($C:$C,$C5280,$U:$U),IF($A5280="user",SUMIF($B:$B,$B5280,$U:$U),SUM($U:$U))))</f>
        <v>2.6999999999999997</v>
      </c>
      <c r="W5280" s="27">
        <f>V5280/J5280</f>
        <v>0.18</v>
      </c>
    </row>
    <row r="5281" spans="1:23" x14ac:dyDescent="0.3">
      <c r="A5281" s="23" t="s">
        <v>14</v>
      </c>
      <c r="B5281" s="23" t="s">
        <v>6052</v>
      </c>
      <c r="C5281" s="23" t="s">
        <v>6054</v>
      </c>
      <c r="D5281" s="23" t="s">
        <v>6088</v>
      </c>
      <c r="E5281" s="23" t="s">
        <v>6089</v>
      </c>
      <c r="F5281" s="27">
        <v>0.15</v>
      </c>
      <c r="G5281" s="24">
        <v>0</v>
      </c>
      <c r="H5281" s="25">
        <v>14.673</v>
      </c>
      <c r="I5281" s="25">
        <v>0.61919999999999997</v>
      </c>
      <c r="J5281" s="26">
        <v>15</v>
      </c>
      <c r="K5281" s="26">
        <v>2</v>
      </c>
      <c r="L5281" s="27">
        <v>4.2200000000000001E-2</v>
      </c>
      <c r="M5281" s="28">
        <v>0.78787633999999995</v>
      </c>
      <c r="N5281" s="29">
        <v>0.65</v>
      </c>
      <c r="O5281" s="31" t="s">
        <v>42</v>
      </c>
      <c r="P5281" s="31">
        <v>0.17499743779999999</v>
      </c>
      <c r="Q5281" s="31">
        <v>0.15</v>
      </c>
      <c r="R5281" s="42">
        <v>0.3</v>
      </c>
      <c r="S5281" s="42">
        <f>IF(R5281="","",MAX(R5281,Q5281))</f>
        <v>0.3</v>
      </c>
      <c r="T5281" s="27">
        <f>IF(A5281="placement",MIN(P5281,IF(S5281="",Q5281,S5281)),"")</f>
        <v>0.17499743779999999</v>
      </c>
      <c r="U5281" s="28">
        <f>IF($A5281="placement",T5281*J5281,"")</f>
        <v>2.6249615669999997</v>
      </c>
      <c r="V5281" s="26">
        <f>IF($A5281="placement",U5281,IF($A5281="site",SUMIF($C:$C,$C5281,$U:$U),IF($A5281="user",SUMIF($B:$B,$B5281,$U:$U),SUM($U:$U))))</f>
        <v>2.6249615669999997</v>
      </c>
      <c r="W5281" s="27">
        <f>V5281/J5281</f>
        <v>0.17499743779999999</v>
      </c>
    </row>
    <row r="5282" spans="1:23" x14ac:dyDescent="0.3">
      <c r="A5282" s="17" t="s">
        <v>14</v>
      </c>
      <c r="B5282" s="17" t="s">
        <v>1220</v>
      </c>
      <c r="C5282" s="17" t="s">
        <v>1222</v>
      </c>
      <c r="D5282" s="17" t="s">
        <v>1229</v>
      </c>
      <c r="E5282" s="17" t="s">
        <v>1230</v>
      </c>
      <c r="F5282" s="18">
        <v>0.15</v>
      </c>
      <c r="G5282" s="36">
        <v>0</v>
      </c>
      <c r="H5282" s="37">
        <v>0.68840000000000001</v>
      </c>
      <c r="I5282" s="37">
        <v>0.31509999999999999</v>
      </c>
      <c r="J5282" s="19">
        <v>15</v>
      </c>
      <c r="K5282" s="19">
        <v>2</v>
      </c>
      <c r="L5282" s="18">
        <v>0.45779999999999998</v>
      </c>
      <c r="M5282" s="20">
        <v>1.5621713500000001</v>
      </c>
      <c r="N5282" s="21">
        <v>0.75</v>
      </c>
      <c r="O5282" s="22" t="s">
        <v>42</v>
      </c>
      <c r="P5282" s="22">
        <v>0.51989901770000002</v>
      </c>
      <c r="Q5282" s="22">
        <v>0.15</v>
      </c>
      <c r="R5282" s="43"/>
      <c r="S5282" s="42" t="str">
        <f>IF(R5282="","",MAX(R5282,Q5282))</f>
        <v/>
      </c>
      <c r="T5282" s="27">
        <f>IF(A5282="placement",MIN(P5282,IF(S5282="",Q5282,S5282)),"")</f>
        <v>0.15</v>
      </c>
      <c r="U5282" s="20">
        <f>IF($A5282="placement",T5282*J5282,"")</f>
        <v>2.25</v>
      </c>
      <c r="V5282" s="19">
        <f>IF($A5282="placement",U5282,IF($A5282="site",SUMIF($C:$C,$C5282,$U:$U),IF($A5282="user",SUMIF($B:$B,$B5282,$U:$U),SUM($U:$U))))</f>
        <v>2.25</v>
      </c>
      <c r="W5282" s="18">
        <f>V5282/J5282</f>
        <v>0.15</v>
      </c>
    </row>
    <row r="5283" spans="1:23" x14ac:dyDescent="0.3">
      <c r="A5283" s="11" t="s">
        <v>14</v>
      </c>
      <c r="B5283" s="11" t="s">
        <v>1220</v>
      </c>
      <c r="C5283" s="11" t="s">
        <v>1222</v>
      </c>
      <c r="D5283" s="11" t="s">
        <v>1231</v>
      </c>
      <c r="E5283" s="11" t="s">
        <v>1232</v>
      </c>
      <c r="F5283" s="12">
        <v>0.15</v>
      </c>
      <c r="G5283" s="33">
        <v>0</v>
      </c>
      <c r="H5283" s="34">
        <v>1.6803999999999999</v>
      </c>
      <c r="I5283" s="34">
        <v>0.57530000000000003</v>
      </c>
      <c r="J5283" s="13">
        <v>15</v>
      </c>
      <c r="K5283" s="13">
        <v>2</v>
      </c>
      <c r="L5283" s="12">
        <v>0.34229999999999999</v>
      </c>
      <c r="M5283" s="14">
        <v>0.88392103</v>
      </c>
      <c r="N5283" s="15">
        <v>0.5</v>
      </c>
      <c r="O5283" s="16" t="s">
        <v>42</v>
      </c>
      <c r="P5283" s="16">
        <v>0.43433861019999997</v>
      </c>
      <c r="Q5283" s="16">
        <v>0.15</v>
      </c>
      <c r="R5283" s="44"/>
      <c r="S5283" s="42" t="str">
        <f>IF(R5283="","",MAX(R5283,Q5283))</f>
        <v/>
      </c>
      <c r="T5283" s="27">
        <f>IF(A5283="placement",MIN(P5283,IF(S5283="",Q5283,S5283)),"")</f>
        <v>0.15</v>
      </c>
      <c r="U5283" s="14">
        <f>IF($A5283="placement",T5283*J5283,"")</f>
        <v>2.25</v>
      </c>
      <c r="V5283" s="13">
        <f>IF($A5283="placement",U5283,IF($A5283="site",SUMIF($C:$C,$C5283,$U:$U),IF($A5283="user",SUMIF($B:$B,$B5283,$U:$U),SUM($U:$U))))</f>
        <v>2.25</v>
      </c>
      <c r="W5283" s="12">
        <f>V5283/J5283</f>
        <v>0.15</v>
      </c>
    </row>
    <row r="5284" spans="1:23" x14ac:dyDescent="0.3">
      <c r="A5284" s="17" t="s">
        <v>14</v>
      </c>
      <c r="B5284" s="17" t="s">
        <v>1220</v>
      </c>
      <c r="C5284" s="17" t="s">
        <v>1222</v>
      </c>
      <c r="D5284" s="38" t="s">
        <v>1241</v>
      </c>
      <c r="E5284" s="17" t="s">
        <v>1242</v>
      </c>
      <c r="F5284" s="18">
        <v>0.15</v>
      </c>
      <c r="G5284" s="36">
        <v>0</v>
      </c>
      <c r="H5284" s="37">
        <v>2.1053000000000002</v>
      </c>
      <c r="I5284" s="37">
        <v>0.86319999999999997</v>
      </c>
      <c r="J5284" s="19">
        <v>15</v>
      </c>
      <c r="K5284" s="19">
        <v>2</v>
      </c>
      <c r="L5284" s="18">
        <v>0.41</v>
      </c>
      <c r="M5284" s="20">
        <v>0.59231277999999998</v>
      </c>
      <c r="N5284" s="21">
        <v>0.25</v>
      </c>
      <c r="O5284" s="22" t="s">
        <v>42</v>
      </c>
      <c r="P5284" s="22">
        <v>0.57792570649999997</v>
      </c>
      <c r="Q5284" s="22">
        <v>0.15</v>
      </c>
      <c r="R5284" s="43"/>
      <c r="S5284" s="42" t="str">
        <f>IF(R5284="","",MAX(R5284,Q5284))</f>
        <v/>
      </c>
      <c r="T5284" s="27">
        <f>IF(A5284="placement",MIN(P5284,IF(S5284="",Q5284,S5284)),"")</f>
        <v>0.15</v>
      </c>
      <c r="U5284" s="20">
        <f>IF($A5284="placement",T5284*J5284,"")</f>
        <v>2.25</v>
      </c>
      <c r="V5284" s="19">
        <f>IF($A5284="placement",U5284,IF($A5284="site",SUMIF($C:$C,$C5284,$U:$U),IF($A5284="user",SUMIF($B:$B,$B5284,$U:$U),SUM($U:$U))))</f>
        <v>2.25</v>
      </c>
      <c r="W5284" s="18">
        <f>V5284/J5284</f>
        <v>0.15</v>
      </c>
    </row>
    <row r="5285" spans="1:23" x14ac:dyDescent="0.3">
      <c r="A5285" s="23" t="s">
        <v>14</v>
      </c>
      <c r="B5285" s="23" t="s">
        <v>1708</v>
      </c>
      <c r="C5285" s="23" t="s">
        <v>1709</v>
      </c>
      <c r="D5285" s="23" t="s">
        <v>10543</v>
      </c>
      <c r="E5285" s="23" t="s">
        <v>10544</v>
      </c>
      <c r="F5285" s="27">
        <v>0.15</v>
      </c>
      <c r="G5285" s="24">
        <v>0</v>
      </c>
      <c r="H5285" s="25">
        <v>0.68789999999999996</v>
      </c>
      <c r="I5285" s="25">
        <v>0.28689999999999999</v>
      </c>
      <c r="J5285" s="26">
        <v>15</v>
      </c>
      <c r="K5285" s="26">
        <v>2</v>
      </c>
      <c r="L5285" s="27">
        <v>0.41710000000000003</v>
      </c>
      <c r="M5285" s="28">
        <v>1.7479711200000001</v>
      </c>
      <c r="N5285" s="29">
        <v>1.45</v>
      </c>
      <c r="O5285" s="31" t="s">
        <v>42</v>
      </c>
      <c r="P5285" s="31">
        <v>0.17046684519999999</v>
      </c>
      <c r="Q5285" s="31">
        <v>0.15</v>
      </c>
      <c r="R5285" s="42"/>
      <c r="S5285" s="42" t="str">
        <f>IF(R5285="","",MAX(R5285,Q5285))</f>
        <v/>
      </c>
      <c r="T5285" s="27">
        <f>IF(A5285="placement",MIN(P5285,IF(S5285="",Q5285,S5285)),"")</f>
        <v>0.15</v>
      </c>
      <c r="U5285" s="28">
        <f>IF($A5285="placement",T5285*J5285,"")</f>
        <v>2.25</v>
      </c>
      <c r="V5285" s="26">
        <f>IF($A5285="placement",U5285,IF($A5285="site",SUMIF($C:$C,$C5285,$U:$U),IF($A5285="user",SUMIF($B:$B,$B5285,$U:$U),SUM($U:$U))))</f>
        <v>2.25</v>
      </c>
      <c r="W5285" s="27">
        <f>V5285/J5285</f>
        <v>0.15</v>
      </c>
    </row>
    <row r="5286" spans="1:23" x14ac:dyDescent="0.3">
      <c r="A5286" s="23" t="s">
        <v>14</v>
      </c>
      <c r="B5286" s="23" t="s">
        <v>5021</v>
      </c>
      <c r="C5286" s="23" t="s">
        <v>5023</v>
      </c>
      <c r="D5286" s="23" t="s">
        <v>5036</v>
      </c>
      <c r="E5286" s="23" t="s">
        <v>5037</v>
      </c>
      <c r="F5286" s="27">
        <v>0.15</v>
      </c>
      <c r="G5286" s="24">
        <v>1</v>
      </c>
      <c r="H5286" s="25">
        <v>58.5169</v>
      </c>
      <c r="I5286" s="25">
        <v>1.1952</v>
      </c>
      <c r="J5286" s="26">
        <v>15</v>
      </c>
      <c r="K5286" s="26">
        <v>2</v>
      </c>
      <c r="L5286" s="27">
        <v>2.0400000000000001E-2</v>
      </c>
      <c r="M5286" s="28">
        <v>0.40578498000000002</v>
      </c>
      <c r="N5286" s="29">
        <v>0.25</v>
      </c>
      <c r="O5286" s="31" t="s">
        <v>42</v>
      </c>
      <c r="P5286" s="31">
        <v>0.383910162</v>
      </c>
      <c r="Q5286" s="31">
        <v>0.15</v>
      </c>
      <c r="R5286" s="42"/>
      <c r="S5286" s="42" t="str">
        <f>IF(R5286="","",MAX(R5286,Q5286))</f>
        <v/>
      </c>
      <c r="T5286" s="27">
        <f>IF(A5286="placement",MIN(P5286,IF(S5286="",Q5286,S5286)),"")</f>
        <v>0.15</v>
      </c>
      <c r="U5286" s="28">
        <f>IF($A5286="placement",T5286*J5286,"")</f>
        <v>2.25</v>
      </c>
      <c r="V5286" s="26">
        <f>IF($A5286="placement",U5286,IF($A5286="site",SUMIF($C:$C,$C5286,$U:$U),IF($A5286="user",SUMIF($B:$B,$B5286,$U:$U),SUM($U:$U))))</f>
        <v>2.25</v>
      </c>
      <c r="W5286" s="27">
        <f>V5286/J5286</f>
        <v>0.15</v>
      </c>
    </row>
    <row r="5287" spans="1:23" x14ac:dyDescent="0.3">
      <c r="A5287" s="17" t="s">
        <v>14</v>
      </c>
      <c r="B5287" s="17" t="s">
        <v>277</v>
      </c>
      <c r="C5287" s="17" t="s">
        <v>279</v>
      </c>
      <c r="D5287" s="17" t="s">
        <v>10491</v>
      </c>
      <c r="E5287" s="17" t="s">
        <v>10492</v>
      </c>
      <c r="F5287" s="18">
        <v>0.25</v>
      </c>
      <c r="G5287" s="36">
        <v>0</v>
      </c>
      <c r="H5287" s="37">
        <v>5.4663000000000004</v>
      </c>
      <c r="I5287" s="37">
        <v>0.1474</v>
      </c>
      <c r="J5287" s="19">
        <v>15</v>
      </c>
      <c r="K5287" s="19">
        <v>2</v>
      </c>
      <c r="L5287" s="18">
        <v>2.7E-2</v>
      </c>
      <c r="M5287" s="20">
        <v>3.4519379799999999</v>
      </c>
      <c r="N5287" s="21">
        <v>3</v>
      </c>
      <c r="O5287" s="22" t="s">
        <v>12</v>
      </c>
      <c r="P5287" s="22">
        <v>0.1309229733</v>
      </c>
      <c r="Q5287" s="22">
        <v>0.13092297327644201</v>
      </c>
      <c r="R5287" s="43"/>
      <c r="S5287" s="42" t="str">
        <f>IF(R5287="","",MAX(R5287,Q5287))</f>
        <v/>
      </c>
      <c r="T5287" s="27">
        <f>IF(A5287="placement",MIN(P5287,IF(S5287="",Q5287,S5287)),"")</f>
        <v>0.13092297327644201</v>
      </c>
      <c r="U5287" s="20">
        <f>IF($A5287="placement",T5287*J5287,"")</f>
        <v>1.96384459914663</v>
      </c>
      <c r="V5287" s="19">
        <f>IF($A5287="placement",U5287,IF($A5287="site",SUMIF($C:$C,$C5287,$U:$U),IF($A5287="user",SUMIF($B:$B,$B5287,$U:$U),SUM($U:$U))))</f>
        <v>1.96384459914663</v>
      </c>
      <c r="W5287" s="18">
        <f>V5287/J5287</f>
        <v>0.13092297327644201</v>
      </c>
    </row>
    <row r="5288" spans="1:23" x14ac:dyDescent="0.3">
      <c r="A5288" s="23" t="s">
        <v>14</v>
      </c>
      <c r="B5288" s="23" t="s">
        <v>7689</v>
      </c>
      <c r="C5288" s="23" t="s">
        <v>7690</v>
      </c>
      <c r="D5288" s="32" t="s">
        <v>7749</v>
      </c>
      <c r="E5288" s="23" t="s">
        <v>7750</v>
      </c>
      <c r="F5288" s="27">
        <v>0.1</v>
      </c>
      <c r="G5288" s="24">
        <v>0</v>
      </c>
      <c r="H5288" s="25">
        <v>6.7</v>
      </c>
      <c r="I5288" s="25">
        <v>0.80600000000000005</v>
      </c>
      <c r="J5288" s="26">
        <v>15</v>
      </c>
      <c r="K5288" s="26">
        <v>2</v>
      </c>
      <c r="L5288" s="27">
        <v>0.1203</v>
      </c>
      <c r="M5288" s="28">
        <v>0.63133640999999996</v>
      </c>
      <c r="N5288" s="29">
        <v>0.45</v>
      </c>
      <c r="O5288" s="31" t="s">
        <v>42</v>
      </c>
      <c r="P5288" s="31">
        <v>0.28722627740000001</v>
      </c>
      <c r="Q5288" s="31">
        <v>9.9999999999999895E-2</v>
      </c>
      <c r="R5288" s="42"/>
      <c r="S5288" s="42" t="str">
        <f>IF(R5288="","",MAX(R5288,Q5288))</f>
        <v/>
      </c>
      <c r="T5288" s="27">
        <f>IF(A5288="placement",MIN(P5288,IF(S5288="",Q5288,S5288)),"")</f>
        <v>9.9999999999999895E-2</v>
      </c>
      <c r="U5288" s="28">
        <f>IF($A5288="placement",T5288*J5288,"")</f>
        <v>1.4999999999999984</v>
      </c>
      <c r="V5288" s="26">
        <f>IF($A5288="placement",U5288,IF($A5288="site",SUMIF($C:$C,$C5288,$U:$U),IF($A5288="user",SUMIF($B:$B,$B5288,$U:$U),SUM($U:$U))))</f>
        <v>1.4999999999999984</v>
      </c>
      <c r="W5288" s="27">
        <f>V5288/J5288</f>
        <v>9.9999999999999895E-2</v>
      </c>
    </row>
    <row r="5289" spans="1:23" x14ac:dyDescent="0.3">
      <c r="A5289" s="23" t="s">
        <v>14</v>
      </c>
      <c r="B5289" s="23" t="s">
        <v>7689</v>
      </c>
      <c r="C5289" s="23" t="s">
        <v>7690</v>
      </c>
      <c r="D5289" s="23" t="s">
        <v>7853</v>
      </c>
      <c r="E5289" s="23" t="s">
        <v>7854</v>
      </c>
      <c r="F5289" s="27">
        <v>0.1</v>
      </c>
      <c r="G5289" s="24">
        <v>0</v>
      </c>
      <c r="H5289" s="25">
        <v>19.6905</v>
      </c>
      <c r="I5289" s="25">
        <v>0.76290000000000002</v>
      </c>
      <c r="J5289" s="26">
        <v>15</v>
      </c>
      <c r="K5289" s="26">
        <v>1</v>
      </c>
      <c r="L5289" s="27">
        <v>3.8699999999999998E-2</v>
      </c>
      <c r="M5289" s="28">
        <v>0.64881564999999997</v>
      </c>
      <c r="N5289" s="29">
        <v>0.5</v>
      </c>
      <c r="O5289" s="31" t="s">
        <v>42</v>
      </c>
      <c r="P5289" s="31">
        <v>0.2293650794</v>
      </c>
      <c r="Q5289" s="31">
        <v>9.9999999999999895E-2</v>
      </c>
      <c r="R5289" s="42"/>
      <c r="S5289" s="42" t="str">
        <f>IF(R5289="","",MAX(R5289,Q5289))</f>
        <v/>
      </c>
      <c r="T5289" s="27">
        <f>IF(A5289="placement",MIN(P5289,IF(S5289="",Q5289,S5289)),"")</f>
        <v>9.9999999999999895E-2</v>
      </c>
      <c r="U5289" s="28">
        <f>IF($A5289="placement",T5289*J5289,"")</f>
        <v>1.4999999999999984</v>
      </c>
      <c r="V5289" s="26">
        <f>IF($A5289="placement",U5289,IF($A5289="site",SUMIF($C:$C,$C5289,$U:$U),IF($A5289="user",SUMIF($B:$B,$B5289,$U:$U),SUM($U:$U))))</f>
        <v>1.4999999999999984</v>
      </c>
      <c r="W5289" s="27">
        <f>V5289/J5289</f>
        <v>9.9999999999999895E-2</v>
      </c>
    </row>
    <row r="5290" spans="1:23" x14ac:dyDescent="0.3">
      <c r="A5290" s="23" t="s">
        <v>14</v>
      </c>
      <c r="B5290" s="23" t="s">
        <v>4384</v>
      </c>
      <c r="C5290" s="23" t="s">
        <v>4386</v>
      </c>
      <c r="D5290" s="23" t="s">
        <v>4399</v>
      </c>
      <c r="E5290" s="23" t="s">
        <v>4400</v>
      </c>
      <c r="F5290" s="27">
        <v>0.15</v>
      </c>
      <c r="G5290" s="24">
        <v>0</v>
      </c>
      <c r="H5290" s="25">
        <v>49.389600000000002</v>
      </c>
      <c r="I5290" s="25">
        <v>0.48820000000000002</v>
      </c>
      <c r="J5290" s="26">
        <v>15</v>
      </c>
      <c r="K5290" s="26">
        <v>1</v>
      </c>
      <c r="L5290" s="27">
        <v>9.9000000000000008E-3</v>
      </c>
      <c r="M5290" s="28">
        <v>1.0416971500000001</v>
      </c>
      <c r="N5290" s="29">
        <v>1</v>
      </c>
      <c r="O5290" s="31" t="s">
        <v>42</v>
      </c>
      <c r="P5290" s="31">
        <v>4.0028089900000001E-2</v>
      </c>
      <c r="Q5290" s="31">
        <v>4.0028089887640401E-2</v>
      </c>
      <c r="R5290" s="42"/>
      <c r="S5290" s="42" t="str">
        <f>IF(R5290="","",MAX(R5290,Q5290))</f>
        <v/>
      </c>
      <c r="T5290" s="27">
        <f>IF(A5290="placement",MIN(P5290,IF(S5290="",Q5290,S5290)),"")</f>
        <v>4.0028089887640401E-2</v>
      </c>
      <c r="U5290" s="28">
        <f>IF($A5290="placement",T5290*J5290,"")</f>
        <v>0.60042134831460603</v>
      </c>
      <c r="V5290" s="26">
        <f>IF($A5290="placement",U5290,IF($A5290="site",SUMIF($C:$C,$C5290,$U:$U),IF($A5290="user",SUMIF($B:$B,$B5290,$U:$U),SUM($U:$U))))</f>
        <v>0.60042134831460603</v>
      </c>
      <c r="W5290" s="27">
        <f>V5290/J5290</f>
        <v>4.0028089887640401E-2</v>
      </c>
    </row>
    <row r="5291" spans="1:23" x14ac:dyDescent="0.3">
      <c r="A5291" s="11" t="s">
        <v>14</v>
      </c>
      <c r="B5291" s="11" t="s">
        <v>678</v>
      </c>
      <c r="C5291" s="11" t="s">
        <v>680</v>
      </c>
      <c r="D5291" s="11" t="s">
        <v>792</v>
      </c>
      <c r="E5291" s="11" t="s">
        <v>793</v>
      </c>
      <c r="F5291" s="12">
        <v>0.4</v>
      </c>
      <c r="G5291" s="33">
        <v>0</v>
      </c>
      <c r="H5291" s="34">
        <v>13.991300000000001</v>
      </c>
      <c r="I5291" s="34">
        <v>0.98470000000000002</v>
      </c>
      <c r="J5291" s="13">
        <v>14</v>
      </c>
      <c r="K5291" s="13">
        <v>5</v>
      </c>
      <c r="L5291" s="12">
        <v>7.0400000000000004E-2</v>
      </c>
      <c r="M5291" s="14">
        <v>0.48730595999999998</v>
      </c>
      <c r="N5291" s="15">
        <v>0.3</v>
      </c>
      <c r="O5291" s="16" t="s">
        <v>385</v>
      </c>
      <c r="P5291" s="16">
        <v>0.3843703483</v>
      </c>
      <c r="Q5291" s="16">
        <v>0.38437034831795103</v>
      </c>
      <c r="R5291" s="44"/>
      <c r="S5291" s="42" t="str">
        <f>IF(R5291="","",MAX(R5291,Q5291))</f>
        <v/>
      </c>
      <c r="T5291" s="27">
        <f>IF(A5291="placement",MIN(P5291,IF(S5291="",Q5291,S5291)),"")</f>
        <v>0.3843703483</v>
      </c>
      <c r="U5291" s="14">
        <f>IF($A5291="placement",T5291*J5291,"")</f>
        <v>5.3811848761999999</v>
      </c>
      <c r="V5291" s="13">
        <f>IF($A5291="placement",U5291,IF($A5291="site",SUMIF($C:$C,$C5291,$U:$U),IF($A5291="user",SUMIF($B:$B,$B5291,$U:$U),SUM($U:$U))))</f>
        <v>5.3811848761999999</v>
      </c>
      <c r="W5291" s="12">
        <f>V5291/J5291</f>
        <v>0.3843703483</v>
      </c>
    </row>
    <row r="5292" spans="1:23" x14ac:dyDescent="0.3">
      <c r="A5292" s="23" t="s">
        <v>14</v>
      </c>
      <c r="B5292" s="23" t="s">
        <v>2258</v>
      </c>
      <c r="C5292" s="23" t="s">
        <v>2260</v>
      </c>
      <c r="D5292" s="32" t="s">
        <v>2265</v>
      </c>
      <c r="E5292" s="23" t="s">
        <v>2266</v>
      </c>
      <c r="F5292" s="27">
        <v>0.33</v>
      </c>
      <c r="G5292" s="24">
        <v>0</v>
      </c>
      <c r="H5292" s="25">
        <v>6.9846000000000004</v>
      </c>
      <c r="I5292" s="25">
        <v>2.1758999999999999</v>
      </c>
      <c r="J5292" s="26">
        <v>14</v>
      </c>
      <c r="K5292" s="26">
        <v>4</v>
      </c>
      <c r="L5292" s="27">
        <v>0.3115</v>
      </c>
      <c r="M5292" s="28">
        <v>0.20877786000000001</v>
      </c>
      <c r="N5292" s="29">
        <v>0.03</v>
      </c>
      <c r="O5292" s="31" t="s">
        <v>12</v>
      </c>
      <c r="P5292" s="31">
        <v>0.85630660380000001</v>
      </c>
      <c r="Q5292" s="31">
        <v>0.33</v>
      </c>
      <c r="R5292" s="42">
        <v>0.3</v>
      </c>
      <c r="S5292" s="42">
        <f>IF(R5292="","",MAX(R5292,Q5292))</f>
        <v>0.33</v>
      </c>
      <c r="T5292" s="27">
        <f>IF(A5292="placement",MIN(P5292,IF(S5292="",Q5292,S5292)),"")</f>
        <v>0.33</v>
      </c>
      <c r="U5292" s="28">
        <f>IF($A5292="placement",T5292*J5292,"")</f>
        <v>4.62</v>
      </c>
      <c r="V5292" s="26">
        <f>IF($A5292="placement",U5292,IF($A5292="site",SUMIF($C:$C,$C5292,$U:$U),IF($A5292="user",SUMIF($B:$B,$B5292,$U:$U),SUM($U:$U))))</f>
        <v>4.62</v>
      </c>
      <c r="W5292" s="27">
        <f>V5292/J5292</f>
        <v>0.33</v>
      </c>
    </row>
    <row r="5293" spans="1:23" x14ac:dyDescent="0.3">
      <c r="A5293" s="23" t="s">
        <v>14</v>
      </c>
      <c r="B5293" s="23" t="s">
        <v>4199</v>
      </c>
      <c r="C5293" s="23" t="s">
        <v>4201</v>
      </c>
      <c r="D5293" s="23" t="s">
        <v>4218</v>
      </c>
      <c r="E5293" s="23" t="s">
        <v>4219</v>
      </c>
      <c r="F5293" s="27">
        <v>0.33</v>
      </c>
      <c r="G5293" s="24">
        <v>0</v>
      </c>
      <c r="H5293" s="25">
        <v>17.3901</v>
      </c>
      <c r="I5293" s="25">
        <v>0.59160000000000001</v>
      </c>
      <c r="J5293" s="26">
        <v>14</v>
      </c>
      <c r="K5293" s="26">
        <v>4</v>
      </c>
      <c r="L5293" s="27">
        <v>3.4000000000000002E-2</v>
      </c>
      <c r="M5293" s="28">
        <v>0.80294615000000003</v>
      </c>
      <c r="N5293" s="29">
        <v>0.5</v>
      </c>
      <c r="O5293" s="31" t="s">
        <v>12</v>
      </c>
      <c r="P5293" s="31">
        <v>0.37729323310000001</v>
      </c>
      <c r="Q5293" s="31">
        <v>0.33</v>
      </c>
      <c r="R5293" s="42">
        <v>0.28000000000000003</v>
      </c>
      <c r="S5293" s="42">
        <f>IF(R5293="","",MAX(R5293,Q5293))</f>
        <v>0.33</v>
      </c>
      <c r="T5293" s="27">
        <f>IF(A5293="placement",MIN(P5293,IF(S5293="",Q5293,S5293)),"")</f>
        <v>0.33</v>
      </c>
      <c r="U5293" s="28">
        <f>IF($A5293="placement",T5293*J5293,"")</f>
        <v>4.62</v>
      </c>
      <c r="V5293" s="26">
        <f>IF($A5293="placement",U5293,IF($A5293="site",SUMIF($C:$C,$C5293,$U:$U),IF($A5293="user",SUMIF($B:$B,$B5293,$U:$U),SUM($U:$U))))</f>
        <v>4.62</v>
      </c>
      <c r="W5293" s="27">
        <f>V5293/J5293</f>
        <v>0.33</v>
      </c>
    </row>
    <row r="5294" spans="1:23" x14ac:dyDescent="0.3">
      <c r="A5294" s="17" t="s">
        <v>14</v>
      </c>
      <c r="B5294" s="17" t="s">
        <v>4528</v>
      </c>
      <c r="C5294" s="17" t="s">
        <v>4530</v>
      </c>
      <c r="D5294" s="17" t="s">
        <v>4619</v>
      </c>
      <c r="E5294" s="17" t="s">
        <v>4620</v>
      </c>
      <c r="F5294" s="18">
        <v>0.33</v>
      </c>
      <c r="G5294" s="36">
        <v>0</v>
      </c>
      <c r="H5294" s="37">
        <v>11.9678</v>
      </c>
      <c r="I5294" s="37">
        <v>0.3911</v>
      </c>
      <c r="J5294" s="19">
        <v>14</v>
      </c>
      <c r="K5294" s="19">
        <v>4</v>
      </c>
      <c r="L5294" s="18">
        <v>3.27E-2</v>
      </c>
      <c r="M5294" s="20">
        <v>1.2028493200000001</v>
      </c>
      <c r="N5294" s="21">
        <v>0.8</v>
      </c>
      <c r="O5294" s="22" t="s">
        <v>12</v>
      </c>
      <c r="P5294" s="22">
        <v>0.33491253640000002</v>
      </c>
      <c r="Q5294" s="22">
        <v>0.33</v>
      </c>
      <c r="R5294" s="43"/>
      <c r="S5294" s="42" t="str">
        <f>IF(R5294="","",MAX(R5294,Q5294))</f>
        <v/>
      </c>
      <c r="T5294" s="27">
        <f>IF(A5294="placement",MIN(P5294,IF(S5294="",Q5294,S5294)),"")</f>
        <v>0.33</v>
      </c>
      <c r="U5294" s="20">
        <f>IF($A5294="placement",T5294*J5294,"")</f>
        <v>4.62</v>
      </c>
      <c r="V5294" s="19">
        <f>IF($A5294="placement",U5294,IF($A5294="site",SUMIF($C:$C,$C5294,$U:$U),IF($A5294="user",SUMIF($B:$B,$B5294,$U:$U),SUM($U:$U))))</f>
        <v>4.62</v>
      </c>
      <c r="W5294" s="18">
        <f>V5294/J5294</f>
        <v>0.33</v>
      </c>
    </row>
    <row r="5295" spans="1:23" x14ac:dyDescent="0.3">
      <c r="A5295" s="23" t="s">
        <v>14</v>
      </c>
      <c r="B5295" s="23" t="s">
        <v>8055</v>
      </c>
      <c r="C5295" s="23" t="s">
        <v>8056</v>
      </c>
      <c r="D5295" s="23" t="s">
        <v>8061</v>
      </c>
      <c r="E5295" s="23" t="s">
        <v>8062</v>
      </c>
      <c r="F5295" s="27">
        <v>0.33</v>
      </c>
      <c r="G5295" s="24">
        <v>0</v>
      </c>
      <c r="H5295" s="25">
        <v>4.6862000000000004</v>
      </c>
      <c r="I5295" s="25">
        <v>0.93859999999999999</v>
      </c>
      <c r="J5295" s="26">
        <v>14</v>
      </c>
      <c r="K5295" s="26">
        <v>5</v>
      </c>
      <c r="L5295" s="27">
        <v>0.20030000000000001</v>
      </c>
      <c r="M5295" s="28">
        <v>0.50974125000000003</v>
      </c>
      <c r="N5295" s="29">
        <v>0.2</v>
      </c>
      <c r="O5295" s="31" t="s">
        <v>12</v>
      </c>
      <c r="P5295" s="31">
        <v>0.6076440729</v>
      </c>
      <c r="Q5295" s="31">
        <v>0.33</v>
      </c>
      <c r="R5295" s="42"/>
      <c r="S5295" s="42" t="str">
        <f>IF(R5295="","",MAX(R5295,Q5295))</f>
        <v/>
      </c>
      <c r="T5295" s="27">
        <f>IF(A5295="placement",MIN(P5295,IF(S5295="",Q5295,S5295)),"")</f>
        <v>0.33</v>
      </c>
      <c r="U5295" s="28">
        <f>IF($A5295="placement",T5295*J5295,"")</f>
        <v>4.62</v>
      </c>
      <c r="V5295" s="23">
        <f>IF($A5295="placement",U5295,IF($A5295="site",SUMIF($C:$C,$C5295,$U:$U),IF($A5295="user",SUMIF($B:$B,$B5295,$U:$U),SUM($U:$U))))</f>
        <v>4.62</v>
      </c>
      <c r="W5295" s="27">
        <f>V5295/J5295</f>
        <v>0.33</v>
      </c>
    </row>
    <row r="5296" spans="1:23" x14ac:dyDescent="0.3">
      <c r="A5296" s="23" t="s">
        <v>14</v>
      </c>
      <c r="B5296" s="23" t="s">
        <v>8888</v>
      </c>
      <c r="C5296" s="23" t="s">
        <v>8890</v>
      </c>
      <c r="D5296" s="23" t="s">
        <v>8895</v>
      </c>
      <c r="E5296" s="23" t="s">
        <v>2766</v>
      </c>
      <c r="F5296" s="27">
        <v>0.33</v>
      </c>
      <c r="G5296" s="24">
        <v>0</v>
      </c>
      <c r="H5296" s="25">
        <v>2.8391999999999999</v>
      </c>
      <c r="I5296" s="25">
        <v>0.39689999999999998</v>
      </c>
      <c r="J5296" s="26">
        <v>14</v>
      </c>
      <c r="K5296" s="26">
        <v>4</v>
      </c>
      <c r="L5296" s="27">
        <v>0.13980000000000001</v>
      </c>
      <c r="M5296" s="28">
        <v>1.1922260200000001</v>
      </c>
      <c r="N5296" s="29">
        <v>0.8</v>
      </c>
      <c r="O5296" s="31" t="s">
        <v>12</v>
      </c>
      <c r="P5296" s="31">
        <v>0.32898629480000002</v>
      </c>
      <c r="Q5296" s="31">
        <v>0.32898629475336499</v>
      </c>
      <c r="R5296" s="42"/>
      <c r="S5296" s="42" t="str">
        <f>IF(R5296="","",MAX(R5296,Q5296))</f>
        <v/>
      </c>
      <c r="T5296" s="27">
        <f>IF(A5296="placement",MIN(P5296,IF(S5296="",Q5296,S5296)),"")</f>
        <v>0.32898629475336499</v>
      </c>
      <c r="U5296" s="28">
        <f>IF($A5296="placement",T5296*J5296,"")</f>
        <v>4.6058081265471102</v>
      </c>
      <c r="V5296" s="26">
        <f>IF($A5296="placement",U5296,IF($A5296="site",SUMIF($C:$C,$C5296,$U:$U),IF($A5296="user",SUMIF($B:$B,$B5296,$U:$U),SUM($U:$U))))</f>
        <v>4.6058081265471102</v>
      </c>
      <c r="W5296" s="27">
        <f>V5296/J5296</f>
        <v>0.32898629475336499</v>
      </c>
    </row>
    <row r="5297" spans="1:23" x14ac:dyDescent="0.3">
      <c r="A5297" s="23" t="s">
        <v>14</v>
      </c>
      <c r="B5297" s="23" t="s">
        <v>1576</v>
      </c>
      <c r="C5297" s="23" t="s">
        <v>1577</v>
      </c>
      <c r="D5297" s="23" t="s">
        <v>1580</v>
      </c>
      <c r="E5297" s="23" t="s">
        <v>1581</v>
      </c>
      <c r="F5297" s="27">
        <v>0.25</v>
      </c>
      <c r="G5297" s="24">
        <v>0</v>
      </c>
      <c r="H5297" s="25">
        <v>3.8426</v>
      </c>
      <c r="I5297" s="25">
        <v>1.6929000000000001</v>
      </c>
      <c r="J5297" s="26">
        <v>14</v>
      </c>
      <c r="K5297" s="26">
        <v>4</v>
      </c>
      <c r="L5297" s="27">
        <v>0.44059999999999999</v>
      </c>
      <c r="M5297" s="28">
        <v>0.28387341999999999</v>
      </c>
      <c r="N5297" s="29">
        <v>0.05</v>
      </c>
      <c r="O5297" s="31" t="s">
        <v>42</v>
      </c>
      <c r="P5297" s="31">
        <v>0.82386515650000003</v>
      </c>
      <c r="Q5297" s="31">
        <v>0.25</v>
      </c>
      <c r="R5297" s="42">
        <v>0.3</v>
      </c>
      <c r="S5297" s="42">
        <f>IF(R5297="","",MAX(R5297,Q5297))</f>
        <v>0.3</v>
      </c>
      <c r="T5297" s="27">
        <f>IF(A5297="placement",MIN(P5297,IF(S5297="",Q5297,S5297)),"")</f>
        <v>0.3</v>
      </c>
      <c r="U5297" s="28">
        <f>IF($A5297="placement",T5297*J5297,"")</f>
        <v>4.2</v>
      </c>
      <c r="V5297" s="26">
        <f>IF($A5297="placement",U5297,IF($A5297="site",SUMIF($C:$C,$C5297,$U:$U),IF($A5297="user",SUMIF($B:$B,$B5297,$U:$U),SUM($U:$U))))</f>
        <v>4.2</v>
      </c>
      <c r="W5297" s="27">
        <f>V5297/J5297</f>
        <v>0.3</v>
      </c>
    </row>
    <row r="5298" spans="1:23" x14ac:dyDescent="0.3">
      <c r="A5298" s="23" t="s">
        <v>14</v>
      </c>
      <c r="B5298" s="23" t="s">
        <v>1708</v>
      </c>
      <c r="C5298" s="23" t="s">
        <v>1709</v>
      </c>
      <c r="D5298" s="23" t="s">
        <v>2172</v>
      </c>
      <c r="E5298" s="23" t="s">
        <v>2173</v>
      </c>
      <c r="F5298" s="27">
        <v>0.25</v>
      </c>
      <c r="G5298" s="24">
        <v>0</v>
      </c>
      <c r="H5298" s="25">
        <v>0.41599999999999998</v>
      </c>
      <c r="I5298" s="25">
        <v>0.21440000000000001</v>
      </c>
      <c r="J5298" s="26">
        <v>14</v>
      </c>
      <c r="K5298" s="26">
        <v>4</v>
      </c>
      <c r="L5298" s="27">
        <v>0.51529999999999998</v>
      </c>
      <c r="M5298" s="28">
        <v>2.20356548</v>
      </c>
      <c r="N5298" s="29">
        <v>1.5</v>
      </c>
      <c r="O5298" s="31" t="s">
        <v>12</v>
      </c>
      <c r="P5298" s="31">
        <v>0.31928503380000001</v>
      </c>
      <c r="Q5298" s="31">
        <v>0.25</v>
      </c>
      <c r="R5298" s="42">
        <v>0.3</v>
      </c>
      <c r="S5298" s="42">
        <f>IF(R5298="","",MAX(R5298,Q5298))</f>
        <v>0.3</v>
      </c>
      <c r="T5298" s="27">
        <f>IF(A5298="placement",MIN(P5298,IF(S5298="",Q5298,S5298)),"")</f>
        <v>0.3</v>
      </c>
      <c r="U5298" s="28">
        <f>IF($A5298="placement",T5298*J5298,"")</f>
        <v>4.2</v>
      </c>
      <c r="V5298" s="26">
        <f>IF($A5298="placement",U5298,IF($A5298="site",SUMIF($C:$C,$C5298,$U:$U),IF($A5298="user",SUMIF($B:$B,$B5298,$U:$U),SUM($U:$U))))</f>
        <v>4.2</v>
      </c>
      <c r="W5298" s="27">
        <f>V5298/J5298</f>
        <v>0.3</v>
      </c>
    </row>
    <row r="5299" spans="1:23" x14ac:dyDescent="0.3">
      <c r="A5299" s="23" t="s">
        <v>14</v>
      </c>
      <c r="B5299" s="23" t="s">
        <v>2366</v>
      </c>
      <c r="C5299" s="23" t="s">
        <v>2367</v>
      </c>
      <c r="D5299" s="23" t="s">
        <v>2389</v>
      </c>
      <c r="E5299" s="23" t="s">
        <v>2390</v>
      </c>
      <c r="F5299" s="27">
        <v>0.05</v>
      </c>
      <c r="G5299" s="24">
        <v>1</v>
      </c>
      <c r="H5299" s="25">
        <v>73.355900000000005</v>
      </c>
      <c r="I5299" s="25">
        <v>2.0613999999999999</v>
      </c>
      <c r="J5299" s="26">
        <v>14</v>
      </c>
      <c r="K5299" s="26">
        <v>1</v>
      </c>
      <c r="L5299" s="27">
        <v>2.81E-2</v>
      </c>
      <c r="M5299" s="28">
        <v>0.23181676000000001</v>
      </c>
      <c r="N5299" s="29">
        <v>0.15</v>
      </c>
      <c r="O5299" s="31" t="s">
        <v>70</v>
      </c>
      <c r="P5299" s="31">
        <v>0.35293721970000003</v>
      </c>
      <c r="Q5299" s="31">
        <v>0.05</v>
      </c>
      <c r="R5299" s="42">
        <v>0.3</v>
      </c>
      <c r="S5299" s="42">
        <f>IF(R5299="","",MAX(R5299,Q5299))</f>
        <v>0.3</v>
      </c>
      <c r="T5299" s="27">
        <f>IF(A5299="placement",MIN(P5299,IF(S5299="",Q5299,S5299)),"")</f>
        <v>0.3</v>
      </c>
      <c r="U5299" s="28">
        <f>IF($A5299="placement",T5299*J5299,"")</f>
        <v>4.2</v>
      </c>
      <c r="V5299" s="26">
        <f>IF($A5299="placement",U5299,IF($A5299="site",SUMIF($C:$C,$C5299,$U:$U),IF($A5299="user",SUMIF($B:$B,$B5299,$U:$U),SUM($U:$U))))</f>
        <v>4.2</v>
      </c>
      <c r="W5299" s="27">
        <f>V5299/J5299</f>
        <v>0.3</v>
      </c>
    </row>
    <row r="5300" spans="1:23" x14ac:dyDescent="0.3">
      <c r="A5300" s="23" t="s">
        <v>14</v>
      </c>
      <c r="B5300" s="23" t="s">
        <v>3545</v>
      </c>
      <c r="C5300" s="23" t="s">
        <v>3547</v>
      </c>
      <c r="D5300" s="23" t="s">
        <v>3550</v>
      </c>
      <c r="E5300" s="23" t="s">
        <v>3551</v>
      </c>
      <c r="F5300" s="27">
        <v>0.33</v>
      </c>
      <c r="G5300" s="24">
        <v>0</v>
      </c>
      <c r="H5300" s="25">
        <v>12.834899999999999</v>
      </c>
      <c r="I5300" s="25">
        <v>2.3144999999999998</v>
      </c>
      <c r="J5300" s="26">
        <v>14</v>
      </c>
      <c r="K5300" s="26">
        <v>5</v>
      </c>
      <c r="L5300" s="27">
        <v>0.18029999999999999</v>
      </c>
      <c r="M5300" s="28">
        <v>0.19757430000000001</v>
      </c>
      <c r="N5300" s="46">
        <v>0.14000000000000001</v>
      </c>
      <c r="O5300" s="31" t="s">
        <v>12</v>
      </c>
      <c r="P5300" s="31">
        <v>0.29140581069999999</v>
      </c>
      <c r="Q5300" s="31">
        <v>0.29140581068416099</v>
      </c>
      <c r="R5300" s="42"/>
      <c r="S5300" s="42" t="str">
        <f>IF(R5300="","",MAX(R5300,Q5300))</f>
        <v/>
      </c>
      <c r="T5300" s="27">
        <f>IF(A5300="placement",MIN(P5300,IF(S5300="",Q5300,S5300)),"")</f>
        <v>0.29140581068416099</v>
      </c>
      <c r="U5300" s="28">
        <f>IF($A5300="placement",T5300*J5300,"")</f>
        <v>4.0796813495782542</v>
      </c>
      <c r="V5300" s="26">
        <f>IF($A5300="placement",U5300,IF($A5300="site",SUMIF($C:$C,$C5300,$U:$U),IF($A5300="user",SUMIF($B:$B,$B5300,$U:$U),SUM($U:$U))))</f>
        <v>4.0796813495782542</v>
      </c>
      <c r="W5300" s="27">
        <f>V5300/J5300</f>
        <v>0.29140581068416099</v>
      </c>
    </row>
    <row r="5301" spans="1:23" x14ac:dyDescent="0.3">
      <c r="A5301" s="23" t="s">
        <v>14</v>
      </c>
      <c r="B5301" s="23" t="s">
        <v>4528</v>
      </c>
      <c r="C5301" s="23" t="s">
        <v>4530</v>
      </c>
      <c r="D5301" s="23" t="s">
        <v>4625</v>
      </c>
      <c r="E5301" s="23" t="s">
        <v>4626</v>
      </c>
      <c r="F5301" s="27">
        <v>0.33</v>
      </c>
      <c r="G5301" s="24">
        <v>0</v>
      </c>
      <c r="H5301" s="25">
        <v>9.2359000000000009</v>
      </c>
      <c r="I5301" s="25">
        <v>0.42659999999999998</v>
      </c>
      <c r="J5301" s="26">
        <v>14</v>
      </c>
      <c r="K5301" s="26">
        <v>4</v>
      </c>
      <c r="L5301" s="27">
        <v>4.6199999999999998E-2</v>
      </c>
      <c r="M5301" s="28">
        <v>1.1131279300000001</v>
      </c>
      <c r="N5301" s="29">
        <v>0.8</v>
      </c>
      <c r="O5301" s="31" t="s">
        <v>12</v>
      </c>
      <c r="P5301" s="31">
        <v>0.28130453100000002</v>
      </c>
      <c r="Q5301" s="31">
        <v>0.28130453095854102</v>
      </c>
      <c r="R5301" s="42"/>
      <c r="S5301" s="42" t="str">
        <f>IF(R5301="","",MAX(R5301,Q5301))</f>
        <v/>
      </c>
      <c r="T5301" s="27">
        <f>IF(A5301="placement",MIN(P5301,IF(S5301="",Q5301,S5301)),"")</f>
        <v>0.28130453095854102</v>
      </c>
      <c r="U5301" s="28">
        <f>IF($A5301="placement",T5301*J5301,"")</f>
        <v>3.9382634334195741</v>
      </c>
      <c r="V5301" s="26">
        <f>IF($A5301="placement",U5301,IF($A5301="site",SUMIF($C:$C,$C5301,$U:$U),IF($A5301="user",SUMIF($B:$B,$B5301,$U:$U),SUM($U:$U))))</f>
        <v>3.9382634334195741</v>
      </c>
      <c r="W5301" s="27">
        <f>V5301/J5301</f>
        <v>0.28130453095854102</v>
      </c>
    </row>
    <row r="5302" spans="1:23" x14ac:dyDescent="0.3">
      <c r="A5302" s="23" t="s">
        <v>14</v>
      </c>
      <c r="B5302" s="23" t="s">
        <v>1708</v>
      </c>
      <c r="C5302" s="23" t="s">
        <v>1709</v>
      </c>
      <c r="D5302" s="23" t="s">
        <v>1766</v>
      </c>
      <c r="E5302" s="23" t="s">
        <v>1767</v>
      </c>
      <c r="F5302" s="27">
        <v>0.33</v>
      </c>
      <c r="G5302" s="24">
        <v>0</v>
      </c>
      <c r="H5302" s="25">
        <v>0.52029999999999998</v>
      </c>
      <c r="I5302" s="25">
        <v>0.22009999999999999</v>
      </c>
      <c r="J5302" s="26">
        <v>14</v>
      </c>
      <c r="K5302" s="26">
        <v>4</v>
      </c>
      <c r="L5302" s="27">
        <v>0.42299999999999999</v>
      </c>
      <c r="M5302" s="28">
        <v>2.07026939</v>
      </c>
      <c r="N5302" s="29">
        <v>1.5</v>
      </c>
      <c r="O5302" s="31" t="s">
        <v>12</v>
      </c>
      <c r="P5302" s="31">
        <v>0.2754566121</v>
      </c>
      <c r="Q5302" s="31">
        <v>0.27545661205612598</v>
      </c>
      <c r="R5302" s="42">
        <v>0.3</v>
      </c>
      <c r="S5302" s="42">
        <f>IF(R5302="","",MAX(R5302,Q5302))</f>
        <v>0.3</v>
      </c>
      <c r="T5302" s="27">
        <f>IF(A5302="placement",MIN(P5302,IF(S5302="",Q5302,S5302)),"")</f>
        <v>0.2754566121</v>
      </c>
      <c r="U5302" s="28">
        <f>IF($A5302="placement",T5302*J5302,"")</f>
        <v>3.8563925694000001</v>
      </c>
      <c r="V5302" s="26">
        <f>IF($A5302="placement",U5302,IF($A5302="site",SUMIF($C:$C,$C5302,$U:$U),IF($A5302="user",SUMIF($B:$B,$B5302,$U:$U),SUM($U:$U))))</f>
        <v>3.8563925694000001</v>
      </c>
      <c r="W5302" s="27">
        <f>V5302/J5302</f>
        <v>0.2754566121</v>
      </c>
    </row>
    <row r="5303" spans="1:23" x14ac:dyDescent="0.3">
      <c r="A5303" s="23" t="s">
        <v>14</v>
      </c>
      <c r="B5303" s="23" t="s">
        <v>1207</v>
      </c>
      <c r="C5303" s="23" t="s">
        <v>1208</v>
      </c>
      <c r="D5303" s="32" t="s">
        <v>1212</v>
      </c>
      <c r="E5303" s="23" t="s">
        <v>1213</v>
      </c>
      <c r="F5303" s="27">
        <v>0.25</v>
      </c>
      <c r="G5303" s="24">
        <v>0</v>
      </c>
      <c r="H5303" s="25">
        <v>2.8586</v>
      </c>
      <c r="I5303" s="25">
        <v>1.2269000000000001</v>
      </c>
      <c r="J5303" s="26">
        <v>14</v>
      </c>
      <c r="K5303" s="26">
        <v>3</v>
      </c>
      <c r="L5303" s="27">
        <v>0.42920000000000003</v>
      </c>
      <c r="M5303" s="28">
        <v>0.36864228999999998</v>
      </c>
      <c r="N5303" s="29">
        <v>0.03</v>
      </c>
      <c r="O5303" s="31" t="s">
        <v>12</v>
      </c>
      <c r="P5303" s="31">
        <v>0.91862029749999996</v>
      </c>
      <c r="Q5303" s="31">
        <v>0.25</v>
      </c>
      <c r="R5303" s="42">
        <v>0.27</v>
      </c>
      <c r="S5303" s="42">
        <f>IF(R5303="","",MAX(R5303,Q5303))</f>
        <v>0.27</v>
      </c>
      <c r="T5303" s="27">
        <f>IF(A5303="placement",MIN(P5303,IF(S5303="",Q5303,S5303)),"")</f>
        <v>0.27</v>
      </c>
      <c r="U5303" s="28">
        <f>IF($A5303="placement",T5303*J5303,"")</f>
        <v>3.7800000000000002</v>
      </c>
      <c r="V5303" s="26">
        <f>IF($A5303="placement",U5303,IF($A5303="site",SUMIF($C:$C,$C5303,$U:$U),IF($A5303="user",SUMIF($B:$B,$B5303,$U:$U),SUM($U:$U))))</f>
        <v>3.7800000000000002</v>
      </c>
      <c r="W5303" s="27">
        <f>V5303/J5303</f>
        <v>0.27</v>
      </c>
    </row>
    <row r="5304" spans="1:23" x14ac:dyDescent="0.3">
      <c r="A5304" s="11" t="s">
        <v>14</v>
      </c>
      <c r="B5304" s="11" t="s">
        <v>2410</v>
      </c>
      <c r="C5304" s="11" t="s">
        <v>2411</v>
      </c>
      <c r="D5304" s="11" t="s">
        <v>2414</v>
      </c>
      <c r="E5304" s="11" t="s">
        <v>9861</v>
      </c>
      <c r="F5304" s="12">
        <v>0.33</v>
      </c>
      <c r="G5304" s="33">
        <v>0</v>
      </c>
      <c r="H5304" s="34">
        <v>2.3115999999999999</v>
      </c>
      <c r="I5304" s="34">
        <v>0.47610000000000002</v>
      </c>
      <c r="J5304" s="13">
        <v>14</v>
      </c>
      <c r="K5304" s="13">
        <v>4</v>
      </c>
      <c r="L5304" s="12">
        <v>0.20599999999999999</v>
      </c>
      <c r="M5304" s="14">
        <v>0.94653465000000003</v>
      </c>
      <c r="N5304" s="15">
        <v>0.7</v>
      </c>
      <c r="O5304" s="16" t="s">
        <v>12</v>
      </c>
      <c r="P5304" s="16">
        <v>0.26046025099999998</v>
      </c>
      <c r="Q5304" s="16">
        <v>0.26046025104602499</v>
      </c>
      <c r="R5304" s="44"/>
      <c r="S5304" s="42" t="str">
        <f>IF(R5304="","",MAX(R5304,Q5304))</f>
        <v/>
      </c>
      <c r="T5304" s="27">
        <f>IF(A5304="placement",MIN(P5304,IF(S5304="",Q5304,S5304)),"")</f>
        <v>0.26046025099999998</v>
      </c>
      <c r="U5304" s="14">
        <f>IF($A5304="placement",T5304*J5304,"")</f>
        <v>3.6464435139999996</v>
      </c>
      <c r="V5304" s="13">
        <f>IF($A5304="placement",U5304,IF($A5304="site",SUMIF($C:$C,$C5304,$U:$U),IF($A5304="user",SUMIF($B:$B,$B5304,$U:$U),SUM($U:$U))))</f>
        <v>3.6464435139999996</v>
      </c>
      <c r="W5304" s="12">
        <f>V5304/J5304</f>
        <v>0.26046025099999998</v>
      </c>
    </row>
    <row r="5305" spans="1:23" x14ac:dyDescent="0.3">
      <c r="A5305" s="17" t="s">
        <v>14</v>
      </c>
      <c r="B5305" s="17" t="s">
        <v>1708</v>
      </c>
      <c r="C5305" s="17" t="s">
        <v>1709</v>
      </c>
      <c r="D5305" s="17" t="s">
        <v>10609</v>
      </c>
      <c r="E5305" s="17" t="s">
        <v>10610</v>
      </c>
      <c r="F5305" s="18">
        <v>0.3</v>
      </c>
      <c r="G5305" s="36">
        <v>0</v>
      </c>
      <c r="H5305" s="37">
        <v>0.69159999999999999</v>
      </c>
      <c r="I5305" s="37">
        <v>0.2268</v>
      </c>
      <c r="J5305" s="19">
        <v>14</v>
      </c>
      <c r="K5305" s="19">
        <v>3</v>
      </c>
      <c r="L5305" s="18">
        <v>0.32790000000000002</v>
      </c>
      <c r="M5305" s="20">
        <v>2.0068031500000001</v>
      </c>
      <c r="N5305" s="21">
        <v>1.5</v>
      </c>
      <c r="O5305" s="22" t="s">
        <v>12</v>
      </c>
      <c r="P5305" s="22">
        <v>0.25254253250000003</v>
      </c>
      <c r="Q5305" s="22">
        <v>0.25254253248791497</v>
      </c>
      <c r="R5305" s="43"/>
      <c r="S5305" s="42" t="str">
        <f>IF(R5305="","",MAX(R5305,Q5305))</f>
        <v/>
      </c>
      <c r="T5305" s="27">
        <f>IF(A5305="placement",MIN(P5305,IF(S5305="",Q5305,S5305)),"")</f>
        <v>0.25254253248791497</v>
      </c>
      <c r="U5305" s="20">
        <f>IF($A5305="placement",T5305*J5305,"")</f>
        <v>3.5355954548308097</v>
      </c>
      <c r="V5305" s="19">
        <f>IF($A5305="placement",U5305,IF($A5305="site",SUMIF($C:$C,$C5305,$U:$U),IF($A5305="user",SUMIF($B:$B,$B5305,$U:$U),SUM($U:$U))))</f>
        <v>3.5355954548308097</v>
      </c>
      <c r="W5305" s="18">
        <f>V5305/J5305</f>
        <v>0.25254253248791497</v>
      </c>
    </row>
    <row r="5306" spans="1:23" x14ac:dyDescent="0.3">
      <c r="A5306" s="17" t="s">
        <v>14</v>
      </c>
      <c r="B5306" s="17" t="s">
        <v>277</v>
      </c>
      <c r="C5306" s="17" t="s">
        <v>279</v>
      </c>
      <c r="D5306" s="17" t="s">
        <v>10497</v>
      </c>
      <c r="E5306" s="17" t="s">
        <v>10498</v>
      </c>
      <c r="F5306" s="18">
        <v>0.25</v>
      </c>
      <c r="G5306" s="36">
        <v>0</v>
      </c>
      <c r="H5306" s="37">
        <v>3.4895999999999998</v>
      </c>
      <c r="I5306" s="37">
        <v>0.12570000000000001</v>
      </c>
      <c r="J5306" s="19">
        <v>14</v>
      </c>
      <c r="K5306" s="19">
        <v>3</v>
      </c>
      <c r="L5306" s="18">
        <v>3.5999999999999997E-2</v>
      </c>
      <c r="M5306" s="20">
        <v>3.6545454500000001</v>
      </c>
      <c r="N5306" s="21">
        <v>2.5</v>
      </c>
      <c r="O5306" s="22" t="s">
        <v>12</v>
      </c>
      <c r="P5306" s="22">
        <v>0.31592039799999999</v>
      </c>
      <c r="Q5306" s="22">
        <v>0.25</v>
      </c>
      <c r="R5306" s="43"/>
      <c r="S5306" s="42" t="str">
        <f>IF(R5306="","",MAX(R5306,Q5306))</f>
        <v/>
      </c>
      <c r="T5306" s="27">
        <f>IF(A5306="placement",MIN(P5306,IF(S5306="",Q5306,S5306)),"")</f>
        <v>0.25</v>
      </c>
      <c r="U5306" s="20">
        <f>IF($A5306="placement",T5306*J5306,"")</f>
        <v>3.5</v>
      </c>
      <c r="V5306" s="19">
        <f>IF($A5306="placement",U5306,IF($A5306="site",SUMIF($C:$C,$C5306,$U:$U),IF($A5306="user",SUMIF($B:$B,$B5306,$U:$U),SUM($U:$U))))</f>
        <v>3.5</v>
      </c>
      <c r="W5306" s="18">
        <f>V5306/J5306</f>
        <v>0.25</v>
      </c>
    </row>
    <row r="5307" spans="1:23" x14ac:dyDescent="0.3">
      <c r="A5307" s="11" t="s">
        <v>14</v>
      </c>
      <c r="B5307" s="11" t="s">
        <v>1708</v>
      </c>
      <c r="C5307" s="11" t="s">
        <v>1709</v>
      </c>
      <c r="D5307" s="11" t="s">
        <v>1790</v>
      </c>
      <c r="E5307" s="11" t="s">
        <v>1791</v>
      </c>
      <c r="F5307" s="12">
        <v>0.25</v>
      </c>
      <c r="G5307" s="33">
        <v>0</v>
      </c>
      <c r="H5307" s="34">
        <v>0.4551</v>
      </c>
      <c r="I5307" s="34">
        <v>0.245</v>
      </c>
      <c r="J5307" s="13">
        <v>14</v>
      </c>
      <c r="K5307" s="13">
        <v>3</v>
      </c>
      <c r="L5307" s="12">
        <v>0.5383</v>
      </c>
      <c r="M5307" s="14">
        <v>1.9022157399999999</v>
      </c>
      <c r="N5307" s="15">
        <v>1.4</v>
      </c>
      <c r="O5307" s="16" t="s">
        <v>12</v>
      </c>
      <c r="P5307" s="16">
        <v>0.26401618490000001</v>
      </c>
      <c r="Q5307" s="16">
        <v>0.25</v>
      </c>
      <c r="R5307" s="44"/>
      <c r="S5307" s="42" t="str">
        <f>IF(R5307="","",MAX(R5307,Q5307))</f>
        <v/>
      </c>
      <c r="T5307" s="27">
        <f>IF(A5307="placement",MIN(P5307,IF(S5307="",Q5307,S5307)),"")</f>
        <v>0.25</v>
      </c>
      <c r="U5307" s="14">
        <f>IF($A5307="placement",T5307*J5307,"")</f>
        <v>3.5</v>
      </c>
      <c r="V5307" s="13">
        <f>IF($A5307="placement",U5307,IF($A5307="site",SUMIF($C:$C,$C5307,$U:$U),IF($A5307="user",SUMIF($B:$B,$B5307,$U:$U),SUM($U:$U))))</f>
        <v>3.5</v>
      </c>
      <c r="W5307" s="12">
        <f>V5307/J5307</f>
        <v>0.25</v>
      </c>
    </row>
    <row r="5308" spans="1:23" x14ac:dyDescent="0.3">
      <c r="A5308" s="23" t="s">
        <v>14</v>
      </c>
      <c r="B5308" s="23" t="s">
        <v>1708</v>
      </c>
      <c r="C5308" s="23" t="s">
        <v>1709</v>
      </c>
      <c r="D5308" s="23" t="s">
        <v>10571</v>
      </c>
      <c r="E5308" s="23" t="s">
        <v>10572</v>
      </c>
      <c r="F5308" s="27">
        <v>0.25</v>
      </c>
      <c r="G5308" s="24">
        <v>0</v>
      </c>
      <c r="H5308" s="25">
        <v>0.71589999999999998</v>
      </c>
      <c r="I5308" s="25">
        <v>0.2228</v>
      </c>
      <c r="J5308" s="26">
        <v>14</v>
      </c>
      <c r="K5308" s="26">
        <v>4</v>
      </c>
      <c r="L5308" s="27">
        <v>0.31119999999999998</v>
      </c>
      <c r="M5308" s="28">
        <v>2.1435396</v>
      </c>
      <c r="N5308" s="29">
        <v>1.5</v>
      </c>
      <c r="O5308" s="31" t="s">
        <v>12</v>
      </c>
      <c r="P5308" s="31">
        <v>0.30022286370000001</v>
      </c>
      <c r="Q5308" s="31">
        <v>0.25</v>
      </c>
      <c r="R5308" s="42"/>
      <c r="S5308" s="42" t="str">
        <f>IF(R5308="","",MAX(R5308,Q5308))</f>
        <v/>
      </c>
      <c r="T5308" s="27">
        <f>IF(A5308="placement",MIN(P5308,IF(S5308="",Q5308,S5308)),"")</f>
        <v>0.25</v>
      </c>
      <c r="U5308" s="28">
        <f>IF($A5308="placement",T5308*J5308,"")</f>
        <v>3.5</v>
      </c>
      <c r="V5308" s="23">
        <f>IF($A5308="placement",U5308,IF($A5308="site",SUMIF($C:$C,$C5308,$U:$U),IF($A5308="user",SUMIF($B:$B,$B5308,$U:$U),SUM($U:$U))))</f>
        <v>3.5</v>
      </c>
      <c r="W5308" s="27">
        <f>V5308/J5308</f>
        <v>0.25</v>
      </c>
    </row>
    <row r="5309" spans="1:23" x14ac:dyDescent="0.3">
      <c r="A5309" s="23" t="s">
        <v>14</v>
      </c>
      <c r="B5309" s="23" t="s">
        <v>1708</v>
      </c>
      <c r="C5309" s="23" t="s">
        <v>1709</v>
      </c>
      <c r="D5309" s="23" t="s">
        <v>1956</v>
      </c>
      <c r="E5309" s="23" t="s">
        <v>1957</v>
      </c>
      <c r="F5309" s="27">
        <v>0.25</v>
      </c>
      <c r="G5309" s="24">
        <v>0</v>
      </c>
      <c r="H5309" s="25">
        <v>0.46139999999999998</v>
      </c>
      <c r="I5309" s="25">
        <v>0.22040000000000001</v>
      </c>
      <c r="J5309" s="26">
        <v>14</v>
      </c>
      <c r="K5309" s="26">
        <v>4</v>
      </c>
      <c r="L5309" s="27">
        <v>0.47760000000000002</v>
      </c>
      <c r="M5309" s="28">
        <v>2.1740032399999998</v>
      </c>
      <c r="N5309" s="29">
        <v>1.5</v>
      </c>
      <c r="O5309" s="31" t="s">
        <v>12</v>
      </c>
      <c r="P5309" s="31">
        <v>0.3100286277</v>
      </c>
      <c r="Q5309" s="31">
        <v>0.25</v>
      </c>
      <c r="R5309" s="42">
        <v>0.15</v>
      </c>
      <c r="S5309" s="42">
        <f>IF(R5309="","",MAX(R5309,Q5309))</f>
        <v>0.25</v>
      </c>
      <c r="T5309" s="27">
        <f>IF(A5309="placement",MIN(P5309,IF(S5309="",Q5309,S5309)),"")</f>
        <v>0.25</v>
      </c>
      <c r="U5309" s="28">
        <f>IF($A5309="placement",T5309*J5309,"")</f>
        <v>3.5</v>
      </c>
      <c r="V5309" s="26">
        <f>IF($A5309="placement",U5309,IF($A5309="site",SUMIF($C:$C,$C5309,$U:$U),IF($A5309="user",SUMIF($B:$B,$B5309,$U:$U),SUM($U:$U))))</f>
        <v>3.5</v>
      </c>
      <c r="W5309" s="27">
        <f>V5309/J5309</f>
        <v>0.25</v>
      </c>
    </row>
    <row r="5310" spans="1:23" x14ac:dyDescent="0.3">
      <c r="A5310" s="11" t="s">
        <v>14</v>
      </c>
      <c r="B5310" s="11" t="s">
        <v>1708</v>
      </c>
      <c r="C5310" s="11" t="s">
        <v>1709</v>
      </c>
      <c r="D5310" s="11" t="s">
        <v>2098</v>
      </c>
      <c r="E5310" s="11" t="s">
        <v>2099</v>
      </c>
      <c r="F5310" s="12">
        <v>0.25</v>
      </c>
      <c r="G5310" s="33">
        <v>0</v>
      </c>
      <c r="H5310" s="34">
        <v>0.37659999999999999</v>
      </c>
      <c r="I5310" s="34">
        <v>0.22140000000000001</v>
      </c>
      <c r="J5310" s="13">
        <v>14</v>
      </c>
      <c r="K5310" s="13">
        <v>3</v>
      </c>
      <c r="L5310" s="12">
        <v>0.58789999999999998</v>
      </c>
      <c r="M5310" s="14">
        <v>2.0461290299999999</v>
      </c>
      <c r="N5310" s="15">
        <v>1.4</v>
      </c>
      <c r="O5310" s="16" t="s">
        <v>12</v>
      </c>
      <c r="P5310" s="16">
        <v>0.31578117610000001</v>
      </c>
      <c r="Q5310" s="16">
        <v>0.25</v>
      </c>
      <c r="R5310" s="44"/>
      <c r="S5310" s="42" t="str">
        <f>IF(R5310="","",MAX(R5310,Q5310))</f>
        <v/>
      </c>
      <c r="T5310" s="27">
        <f>IF(A5310="placement",MIN(P5310,IF(S5310="",Q5310,S5310)),"")</f>
        <v>0.25</v>
      </c>
      <c r="U5310" s="14">
        <f>IF($A5310="placement",T5310*J5310,"")</f>
        <v>3.5</v>
      </c>
      <c r="V5310" s="13">
        <f>IF($A5310="placement",U5310,IF($A5310="site",SUMIF($C:$C,$C5310,$U:$U),IF($A5310="user",SUMIF($B:$B,$B5310,$U:$U),SUM($U:$U))))</f>
        <v>3.5</v>
      </c>
      <c r="W5310" s="12">
        <f>V5310/J5310</f>
        <v>0.25</v>
      </c>
    </row>
    <row r="5311" spans="1:23" x14ac:dyDescent="0.3">
      <c r="A5311" s="23" t="s">
        <v>14</v>
      </c>
      <c r="B5311" s="23" t="s">
        <v>2619</v>
      </c>
      <c r="C5311" s="23" t="s">
        <v>2621</v>
      </c>
      <c r="D5311" s="23" t="s">
        <v>2767</v>
      </c>
      <c r="E5311" s="23" t="s">
        <v>2768</v>
      </c>
      <c r="F5311" s="27">
        <v>0.25</v>
      </c>
      <c r="G5311" s="24">
        <v>0</v>
      </c>
      <c r="H5311" s="25">
        <v>14.8672</v>
      </c>
      <c r="I5311" s="25">
        <v>1.2986</v>
      </c>
      <c r="J5311" s="26">
        <v>14</v>
      </c>
      <c r="K5311" s="26">
        <v>3</v>
      </c>
      <c r="L5311" s="27">
        <v>8.7300000000000003E-2</v>
      </c>
      <c r="M5311" s="28">
        <v>0.35108080000000003</v>
      </c>
      <c r="N5311" s="29">
        <v>0.2</v>
      </c>
      <c r="O5311" s="31" t="s">
        <v>12</v>
      </c>
      <c r="P5311" s="31">
        <v>0.43033056559999999</v>
      </c>
      <c r="Q5311" s="31">
        <v>0.25</v>
      </c>
      <c r="R5311" s="42"/>
      <c r="S5311" s="42" t="str">
        <f>IF(R5311="","",MAX(R5311,Q5311))</f>
        <v/>
      </c>
      <c r="T5311" s="27">
        <f>IF(A5311="placement",MIN(P5311,IF(S5311="",Q5311,S5311)),"")</f>
        <v>0.25</v>
      </c>
      <c r="U5311" s="28">
        <f>IF($A5311="placement",T5311*J5311,"")</f>
        <v>3.5</v>
      </c>
      <c r="V5311" s="26">
        <f>IF($A5311="placement",U5311,IF($A5311="site",SUMIF($C:$C,$C5311,$U:$U),IF($A5311="user",SUMIF($B:$B,$B5311,$U:$U),SUM($U:$U))))</f>
        <v>3.5</v>
      </c>
      <c r="W5311" s="27">
        <f>V5311/J5311</f>
        <v>0.25</v>
      </c>
    </row>
    <row r="5312" spans="1:23" x14ac:dyDescent="0.3">
      <c r="A5312" s="23" t="s">
        <v>14</v>
      </c>
      <c r="B5312" s="23" t="s">
        <v>3152</v>
      </c>
      <c r="C5312" s="23" t="s">
        <v>3154</v>
      </c>
      <c r="D5312" s="32" t="s">
        <v>3174</v>
      </c>
      <c r="E5312" s="23" t="s">
        <v>3175</v>
      </c>
      <c r="F5312" s="27">
        <v>0.25</v>
      </c>
      <c r="G5312" s="24">
        <v>0</v>
      </c>
      <c r="H5312" s="25">
        <v>3.7629000000000001</v>
      </c>
      <c r="I5312" s="25">
        <v>1.3940999999999999</v>
      </c>
      <c r="J5312" s="26">
        <v>14</v>
      </c>
      <c r="K5312" s="26">
        <v>3</v>
      </c>
      <c r="L5312" s="27">
        <v>0.3705</v>
      </c>
      <c r="M5312" s="28">
        <v>0.33115073</v>
      </c>
      <c r="N5312" s="46">
        <v>0.15</v>
      </c>
      <c r="O5312" s="31" t="s">
        <v>12</v>
      </c>
      <c r="P5312" s="31">
        <v>0.54703406880000005</v>
      </c>
      <c r="Q5312" s="31">
        <v>0.25</v>
      </c>
      <c r="R5312" s="42"/>
      <c r="S5312" s="42" t="str">
        <f>IF(R5312="","",MAX(R5312,Q5312))</f>
        <v/>
      </c>
      <c r="T5312" s="27">
        <f>IF(A5312="placement",MIN(P5312,IF(S5312="",Q5312,S5312)),"")</f>
        <v>0.25</v>
      </c>
      <c r="U5312" s="28">
        <f>IF($A5312="placement",T5312*J5312,"")</f>
        <v>3.5</v>
      </c>
      <c r="V5312" s="26">
        <f>IF($A5312="placement",U5312,IF($A5312="site",SUMIF($C:$C,$C5312,$U:$U),IF($A5312="user",SUMIF($B:$B,$B5312,$U:$U),SUM($U:$U))))</f>
        <v>3.5</v>
      </c>
      <c r="W5312" s="27">
        <f>V5312/J5312</f>
        <v>0.25</v>
      </c>
    </row>
    <row r="5313" spans="1:23" x14ac:dyDescent="0.3">
      <c r="A5313" s="17" t="s">
        <v>14</v>
      </c>
      <c r="B5313" s="17" t="s">
        <v>3684</v>
      </c>
      <c r="C5313" s="17" t="s">
        <v>3685</v>
      </c>
      <c r="D5313" s="17" t="s">
        <v>3686</v>
      </c>
      <c r="E5313" s="17" t="s">
        <v>3687</v>
      </c>
      <c r="F5313" s="18">
        <v>0.25</v>
      </c>
      <c r="G5313" s="36">
        <v>0</v>
      </c>
      <c r="H5313" s="37">
        <v>9.0305999999999997</v>
      </c>
      <c r="I5313" s="37">
        <v>1.9892000000000001</v>
      </c>
      <c r="J5313" s="19">
        <v>14</v>
      </c>
      <c r="K5313" s="19">
        <v>4</v>
      </c>
      <c r="L5313" s="18">
        <v>0.2203</v>
      </c>
      <c r="M5313" s="20">
        <v>0.24062623</v>
      </c>
      <c r="N5313" s="21">
        <v>0.03</v>
      </c>
      <c r="O5313" s="22" t="s">
        <v>42</v>
      </c>
      <c r="P5313" s="22">
        <v>0.87532531489999998</v>
      </c>
      <c r="Q5313" s="22">
        <v>0.25</v>
      </c>
      <c r="R5313" s="43"/>
      <c r="S5313" s="42" t="str">
        <f>IF(R5313="","",MAX(R5313,Q5313))</f>
        <v/>
      </c>
      <c r="T5313" s="27">
        <f>IF(A5313="placement",MIN(P5313,IF(S5313="",Q5313,S5313)),"")</f>
        <v>0.25</v>
      </c>
      <c r="U5313" s="20">
        <f>IF($A5313="placement",T5313*J5313,"")</f>
        <v>3.5</v>
      </c>
      <c r="V5313" s="19">
        <f>IF($A5313="placement",U5313,IF($A5313="site",SUMIF($C:$C,$C5313,$U:$U),IF($A5313="user",SUMIF($B:$B,$B5313,$U:$U),SUM($U:$U))))</f>
        <v>3.5</v>
      </c>
      <c r="W5313" s="18">
        <f>V5313/J5313</f>
        <v>0.25</v>
      </c>
    </row>
    <row r="5314" spans="1:23" x14ac:dyDescent="0.3">
      <c r="A5314" s="23" t="s">
        <v>14</v>
      </c>
      <c r="B5314" s="23" t="s">
        <v>4090</v>
      </c>
      <c r="C5314" s="23" t="s">
        <v>4091</v>
      </c>
      <c r="D5314" s="23" t="s">
        <v>4092</v>
      </c>
      <c r="E5314" s="23" t="s">
        <v>4093</v>
      </c>
      <c r="F5314" s="27">
        <v>0.25</v>
      </c>
      <c r="G5314" s="24">
        <v>0</v>
      </c>
      <c r="H5314" s="25">
        <v>5.5186999999999999</v>
      </c>
      <c r="I5314" s="25">
        <v>0.70009999999999994</v>
      </c>
      <c r="J5314" s="26">
        <v>14</v>
      </c>
      <c r="K5314" s="26">
        <v>4</v>
      </c>
      <c r="L5314" s="27">
        <v>0.12690000000000001</v>
      </c>
      <c r="M5314" s="28">
        <v>0.66701694</v>
      </c>
      <c r="N5314" s="29">
        <v>0.4</v>
      </c>
      <c r="O5314" s="31" t="s">
        <v>12</v>
      </c>
      <c r="P5314" s="31">
        <v>0.40031507620000001</v>
      </c>
      <c r="Q5314" s="31">
        <v>0.25</v>
      </c>
      <c r="R5314" s="42"/>
      <c r="S5314" s="42" t="str">
        <f>IF(R5314="","",MAX(R5314,Q5314))</f>
        <v/>
      </c>
      <c r="T5314" s="27">
        <f>IF(A5314="placement",MIN(P5314,IF(S5314="",Q5314,S5314)),"")</f>
        <v>0.25</v>
      </c>
      <c r="U5314" s="28">
        <f>IF($A5314="placement",T5314*J5314,"")</f>
        <v>3.5</v>
      </c>
      <c r="V5314" s="26">
        <f>IF($A5314="placement",U5314,IF($A5314="site",SUMIF($C:$C,$C5314,$U:$U),IF($A5314="user",SUMIF($B:$B,$B5314,$U:$U),SUM($U:$U))))</f>
        <v>3.5</v>
      </c>
      <c r="W5314" s="27">
        <f>V5314/J5314</f>
        <v>0.25</v>
      </c>
    </row>
    <row r="5315" spans="1:23" x14ac:dyDescent="0.3">
      <c r="A5315" s="11" t="s">
        <v>14</v>
      </c>
      <c r="B5315" s="11" t="s">
        <v>4090</v>
      </c>
      <c r="C5315" s="11" t="s">
        <v>4091</v>
      </c>
      <c r="D5315" s="11" t="s">
        <v>4120</v>
      </c>
      <c r="E5315" s="11" t="s">
        <v>4099</v>
      </c>
      <c r="F5315" s="12">
        <v>0.25</v>
      </c>
      <c r="G5315" s="33">
        <v>0</v>
      </c>
      <c r="H5315" s="34">
        <v>4.6230000000000002</v>
      </c>
      <c r="I5315" s="34">
        <v>0.3377</v>
      </c>
      <c r="J5315" s="13">
        <v>14</v>
      </c>
      <c r="K5315" s="13">
        <v>3</v>
      </c>
      <c r="L5315" s="12">
        <v>7.3099999999999998E-2</v>
      </c>
      <c r="M5315" s="14">
        <v>1.3604272399999999</v>
      </c>
      <c r="N5315" s="15">
        <v>0.99</v>
      </c>
      <c r="O5315" s="16" t="s">
        <v>12</v>
      </c>
      <c r="P5315" s="16">
        <v>0.27228743329999999</v>
      </c>
      <c r="Q5315" s="16">
        <v>0.25</v>
      </c>
      <c r="R5315" s="44"/>
      <c r="S5315" s="42" t="str">
        <f>IF(R5315="","",MAX(R5315,Q5315))</f>
        <v/>
      </c>
      <c r="T5315" s="27">
        <f>IF(A5315="placement",MIN(P5315,IF(S5315="",Q5315,S5315)),"")</f>
        <v>0.25</v>
      </c>
      <c r="U5315" s="14">
        <f>IF($A5315="placement",T5315*J5315,"")</f>
        <v>3.5</v>
      </c>
      <c r="V5315" s="13">
        <f>IF($A5315="placement",U5315,IF($A5315="site",SUMIF($C:$C,$C5315,$U:$U),IF($A5315="user",SUMIF($B:$B,$B5315,$U:$U),SUM($U:$U))))</f>
        <v>3.5</v>
      </c>
      <c r="W5315" s="12">
        <f>V5315/J5315</f>
        <v>0.25</v>
      </c>
    </row>
    <row r="5316" spans="1:23" x14ac:dyDescent="0.3">
      <c r="A5316" s="23" t="s">
        <v>14</v>
      </c>
      <c r="B5316" s="23" t="s">
        <v>10833</v>
      </c>
      <c r="C5316" s="23" t="s">
        <v>10834</v>
      </c>
      <c r="D5316" s="23" t="s">
        <v>10843</v>
      </c>
      <c r="E5316" s="23" t="s">
        <v>10844</v>
      </c>
      <c r="F5316" s="27">
        <v>0.25</v>
      </c>
      <c r="G5316" s="24">
        <v>0</v>
      </c>
      <c r="H5316" s="25">
        <v>2.8557000000000001</v>
      </c>
      <c r="I5316" s="25">
        <v>0.59950000000000003</v>
      </c>
      <c r="J5316" s="26">
        <v>14</v>
      </c>
      <c r="K5316" s="26">
        <v>4</v>
      </c>
      <c r="L5316" s="27">
        <v>0.2099</v>
      </c>
      <c r="M5316" s="28">
        <v>0.79094483000000004</v>
      </c>
      <c r="N5316" s="29">
        <v>0.5</v>
      </c>
      <c r="O5316" s="31" t="s">
        <v>12</v>
      </c>
      <c r="P5316" s="31">
        <v>0.36784466139999999</v>
      </c>
      <c r="Q5316" s="31">
        <v>0.25</v>
      </c>
      <c r="R5316" s="42"/>
      <c r="S5316" s="42" t="str">
        <f>IF(R5316="","",MAX(R5316,Q5316))</f>
        <v/>
      </c>
      <c r="T5316" s="27">
        <f>IF(A5316="placement",MIN(P5316,IF(S5316="",Q5316,S5316)),"")</f>
        <v>0.25</v>
      </c>
      <c r="U5316" s="28">
        <f>IF($A5316="placement",T5316*J5316,"")</f>
        <v>3.5</v>
      </c>
      <c r="V5316" s="26">
        <f>IF($A5316="placement",U5316,IF($A5316="site",SUMIF($C:$C,$C5316,$U:$U),IF($A5316="user",SUMIF($B:$B,$B5316,$U:$U),SUM($U:$U))))</f>
        <v>3.5</v>
      </c>
      <c r="W5316" s="27">
        <f>V5316/J5316</f>
        <v>0.25</v>
      </c>
    </row>
    <row r="5317" spans="1:23" x14ac:dyDescent="0.3">
      <c r="A5317" s="23" t="s">
        <v>14</v>
      </c>
      <c r="B5317" s="23" t="s">
        <v>4528</v>
      </c>
      <c r="C5317" s="23" t="s">
        <v>4530</v>
      </c>
      <c r="D5317" s="23" t="s">
        <v>4547</v>
      </c>
      <c r="E5317" s="23" t="s">
        <v>4548</v>
      </c>
      <c r="F5317" s="27">
        <v>0.25</v>
      </c>
      <c r="G5317" s="24">
        <v>0</v>
      </c>
      <c r="H5317" s="25">
        <v>12.021100000000001</v>
      </c>
      <c r="I5317" s="25">
        <v>0.46750000000000003</v>
      </c>
      <c r="J5317" s="26">
        <v>14</v>
      </c>
      <c r="K5317" s="26">
        <v>3</v>
      </c>
      <c r="L5317" s="27">
        <v>3.8899999999999997E-2</v>
      </c>
      <c r="M5317" s="28">
        <v>0.96403360999999999</v>
      </c>
      <c r="N5317" s="29">
        <v>0.7</v>
      </c>
      <c r="O5317" s="31" t="s">
        <v>12</v>
      </c>
      <c r="P5317" s="31">
        <v>0.27388423989999999</v>
      </c>
      <c r="Q5317" s="31">
        <v>0.25</v>
      </c>
      <c r="R5317" s="42"/>
      <c r="S5317" s="42" t="str">
        <f>IF(R5317="","",MAX(R5317,Q5317))</f>
        <v/>
      </c>
      <c r="T5317" s="27">
        <f>IF(A5317="placement",MIN(P5317,IF(S5317="",Q5317,S5317)),"")</f>
        <v>0.25</v>
      </c>
      <c r="U5317" s="28">
        <f>IF($A5317="placement",T5317*J5317,"")</f>
        <v>3.5</v>
      </c>
      <c r="V5317" s="26">
        <f>IF($A5317="placement",U5317,IF($A5317="site",SUMIF($C:$C,$C5317,$U:$U),IF($A5317="user",SUMIF($B:$B,$B5317,$U:$U),SUM($U:$U))))</f>
        <v>3.5</v>
      </c>
      <c r="W5317" s="27">
        <f>V5317/J5317</f>
        <v>0.25</v>
      </c>
    </row>
    <row r="5318" spans="1:23" x14ac:dyDescent="0.3">
      <c r="A5318" s="23" t="s">
        <v>14</v>
      </c>
      <c r="B5318" s="23" t="s">
        <v>4528</v>
      </c>
      <c r="C5318" s="23" t="s">
        <v>4530</v>
      </c>
      <c r="D5318" s="23" t="s">
        <v>4571</v>
      </c>
      <c r="E5318" s="23" t="s">
        <v>4572</v>
      </c>
      <c r="F5318" s="27">
        <v>0.25</v>
      </c>
      <c r="G5318" s="24">
        <v>0</v>
      </c>
      <c r="H5318" s="25">
        <v>12.553100000000001</v>
      </c>
      <c r="I5318" s="25">
        <v>0.49</v>
      </c>
      <c r="J5318" s="26">
        <v>14</v>
      </c>
      <c r="K5318" s="26">
        <v>4</v>
      </c>
      <c r="L5318" s="27">
        <v>3.9E-2</v>
      </c>
      <c r="M5318" s="28">
        <v>0.97900874999999998</v>
      </c>
      <c r="N5318" s="29">
        <v>0.7</v>
      </c>
      <c r="O5318" s="31" t="s">
        <v>12</v>
      </c>
      <c r="P5318" s="31">
        <v>0.28499106610000002</v>
      </c>
      <c r="Q5318" s="31">
        <v>0.25</v>
      </c>
      <c r="R5318" s="42"/>
      <c r="S5318" s="42" t="str">
        <f>IF(R5318="","",MAX(R5318,Q5318))</f>
        <v/>
      </c>
      <c r="T5318" s="27">
        <f>IF(A5318="placement",MIN(P5318,IF(S5318="",Q5318,S5318)),"")</f>
        <v>0.25</v>
      </c>
      <c r="U5318" s="28">
        <f>IF($A5318="placement",T5318*J5318,"")</f>
        <v>3.5</v>
      </c>
      <c r="V5318" s="26">
        <f>IF($A5318="placement",U5318,IF($A5318="site",SUMIF($C:$C,$C5318,$U:$U),IF($A5318="user",SUMIF($B:$B,$B5318,$U:$U),SUM($U:$U))))</f>
        <v>3.5</v>
      </c>
      <c r="W5318" s="27">
        <f>V5318/J5318</f>
        <v>0.25</v>
      </c>
    </row>
    <row r="5319" spans="1:23" x14ac:dyDescent="0.3">
      <c r="A5319" s="23" t="s">
        <v>14</v>
      </c>
      <c r="B5319" s="23" t="s">
        <v>4528</v>
      </c>
      <c r="C5319" s="23" t="s">
        <v>4530</v>
      </c>
      <c r="D5319" s="23" t="s">
        <v>4577</v>
      </c>
      <c r="E5319" s="23" t="s">
        <v>4578</v>
      </c>
      <c r="F5319" s="27">
        <v>0.25</v>
      </c>
      <c r="G5319" s="24">
        <v>0</v>
      </c>
      <c r="H5319" s="25">
        <v>7.0721999999999996</v>
      </c>
      <c r="I5319" s="25">
        <v>0.42709999999999998</v>
      </c>
      <c r="J5319" s="26">
        <v>14</v>
      </c>
      <c r="K5319" s="26">
        <v>3</v>
      </c>
      <c r="L5319" s="27">
        <v>6.0400000000000002E-2</v>
      </c>
      <c r="M5319" s="28">
        <v>1.08105034</v>
      </c>
      <c r="N5319" s="29">
        <v>0.8</v>
      </c>
      <c r="O5319" s="31" t="s">
        <v>12</v>
      </c>
      <c r="P5319" s="31">
        <v>0.25997895910000002</v>
      </c>
      <c r="Q5319" s="31">
        <v>0.25</v>
      </c>
      <c r="R5319" s="42"/>
      <c r="S5319" s="42" t="str">
        <f>IF(R5319="","",MAX(R5319,Q5319))</f>
        <v/>
      </c>
      <c r="T5319" s="27">
        <f>IF(A5319="placement",MIN(P5319,IF(S5319="",Q5319,S5319)),"")</f>
        <v>0.25</v>
      </c>
      <c r="U5319" s="28">
        <f>IF($A5319="placement",T5319*J5319,"")</f>
        <v>3.5</v>
      </c>
      <c r="V5319" s="26">
        <f>IF($A5319="placement",U5319,IF($A5319="site",SUMIF($C:$C,$C5319,$U:$U),IF($A5319="user",SUMIF($B:$B,$B5319,$U:$U),SUM($U:$U))))</f>
        <v>3.5</v>
      </c>
      <c r="W5319" s="27">
        <f>V5319/J5319</f>
        <v>0.25</v>
      </c>
    </row>
    <row r="5320" spans="1:23" x14ac:dyDescent="0.3">
      <c r="A5320" s="23" t="s">
        <v>14</v>
      </c>
      <c r="B5320" s="23" t="s">
        <v>4528</v>
      </c>
      <c r="C5320" s="23" t="s">
        <v>4530</v>
      </c>
      <c r="D5320" s="23" t="s">
        <v>4623</v>
      </c>
      <c r="E5320" s="23" t="s">
        <v>4624</v>
      </c>
      <c r="F5320" s="27">
        <v>0.25</v>
      </c>
      <c r="G5320" s="24">
        <v>0</v>
      </c>
      <c r="H5320" s="25">
        <v>10.236800000000001</v>
      </c>
      <c r="I5320" s="25">
        <v>0.42880000000000001</v>
      </c>
      <c r="J5320" s="26">
        <v>14</v>
      </c>
      <c r="K5320" s="26">
        <v>3</v>
      </c>
      <c r="L5320" s="27">
        <v>4.19E-2</v>
      </c>
      <c r="M5320" s="28">
        <v>1.0789272000000001</v>
      </c>
      <c r="N5320" s="29">
        <v>0.8</v>
      </c>
      <c r="O5320" s="31" t="s">
        <v>12</v>
      </c>
      <c r="P5320" s="31">
        <v>0.25852272729999998</v>
      </c>
      <c r="Q5320" s="31">
        <v>0.25</v>
      </c>
      <c r="R5320" s="42">
        <v>0.15</v>
      </c>
      <c r="S5320" s="42">
        <f>IF(R5320="","",MAX(R5320,Q5320))</f>
        <v>0.25</v>
      </c>
      <c r="T5320" s="27">
        <f>IF(A5320="placement",MIN(P5320,IF(S5320="",Q5320,S5320)),"")</f>
        <v>0.25</v>
      </c>
      <c r="U5320" s="28">
        <f>IF($A5320="placement",T5320*J5320,"")</f>
        <v>3.5</v>
      </c>
      <c r="V5320" s="23">
        <f>IF($A5320="placement",U5320,IF($A5320="site",SUMIF($C:$C,$C5320,$U:$U),IF($A5320="user",SUMIF($B:$B,$B5320,$U:$U),SUM($U:$U))))</f>
        <v>3.5</v>
      </c>
      <c r="W5320" s="27">
        <f>V5320/J5320</f>
        <v>0.25</v>
      </c>
    </row>
    <row r="5321" spans="1:23" x14ac:dyDescent="0.3">
      <c r="A5321" s="23" t="s">
        <v>14</v>
      </c>
      <c r="B5321" s="23" t="s">
        <v>4528</v>
      </c>
      <c r="C5321" s="23" t="s">
        <v>4530</v>
      </c>
      <c r="D5321" s="23" t="s">
        <v>4639</v>
      </c>
      <c r="E5321" s="23" t="s">
        <v>4640</v>
      </c>
      <c r="F5321" s="27">
        <v>0.25</v>
      </c>
      <c r="G5321" s="24">
        <v>0</v>
      </c>
      <c r="H5321" s="25">
        <v>15.532400000000001</v>
      </c>
      <c r="I5321" s="25">
        <v>0.50529999999999997</v>
      </c>
      <c r="J5321" s="26">
        <v>14</v>
      </c>
      <c r="K5321" s="26">
        <v>4</v>
      </c>
      <c r="L5321" s="27">
        <v>3.2500000000000001E-2</v>
      </c>
      <c r="M5321" s="28">
        <v>0.95459428999999996</v>
      </c>
      <c r="N5321" s="29">
        <v>0.7</v>
      </c>
      <c r="O5321" s="31" t="s">
        <v>12</v>
      </c>
      <c r="P5321" s="31">
        <v>0.26670418200000001</v>
      </c>
      <c r="Q5321" s="31">
        <v>0.25</v>
      </c>
      <c r="R5321" s="42"/>
      <c r="S5321" s="42" t="str">
        <f>IF(R5321="","",MAX(R5321,Q5321))</f>
        <v/>
      </c>
      <c r="T5321" s="27">
        <f>IF(A5321="placement",MIN(P5321,IF(S5321="",Q5321,S5321)),"")</f>
        <v>0.25</v>
      </c>
      <c r="U5321" s="28">
        <f>IF($A5321="placement",T5321*J5321,"")</f>
        <v>3.5</v>
      </c>
      <c r="V5321" s="26">
        <f>IF($A5321="placement",U5321,IF($A5321="site",SUMIF($C:$C,$C5321,$U:$U),IF($A5321="user",SUMIF($B:$B,$B5321,$U:$U),SUM($U:$U))))</f>
        <v>3.5</v>
      </c>
      <c r="W5321" s="27">
        <f>V5321/J5321</f>
        <v>0.25</v>
      </c>
    </row>
    <row r="5322" spans="1:23" x14ac:dyDescent="0.3">
      <c r="A5322" s="23" t="s">
        <v>14</v>
      </c>
      <c r="B5322" s="23" t="s">
        <v>5381</v>
      </c>
      <c r="C5322" s="23" t="s">
        <v>5383</v>
      </c>
      <c r="D5322" s="23" t="s">
        <v>5390</v>
      </c>
      <c r="E5322" s="23" t="s">
        <v>5391</v>
      </c>
      <c r="F5322" s="27">
        <v>0.25</v>
      </c>
      <c r="G5322" s="24">
        <v>0</v>
      </c>
      <c r="H5322" s="25">
        <v>33.462400000000002</v>
      </c>
      <c r="I5322" s="25">
        <v>0.60509999999999997</v>
      </c>
      <c r="J5322" s="26">
        <v>14</v>
      </c>
      <c r="K5322" s="26">
        <v>3</v>
      </c>
      <c r="L5322" s="27">
        <v>1.8100000000000002E-2</v>
      </c>
      <c r="M5322" s="28">
        <v>0.74573250000000002</v>
      </c>
      <c r="N5322" s="29">
        <v>0.5</v>
      </c>
      <c r="O5322" s="31" t="s">
        <v>12</v>
      </c>
      <c r="P5322" s="31">
        <v>0.32951829160000001</v>
      </c>
      <c r="Q5322" s="31">
        <v>0.25</v>
      </c>
      <c r="R5322" s="42"/>
      <c r="S5322" s="42" t="str">
        <f>IF(R5322="","",MAX(R5322,Q5322))</f>
        <v/>
      </c>
      <c r="T5322" s="27">
        <f>IF(A5322="placement",MIN(P5322,IF(S5322="",Q5322,S5322)),"")</f>
        <v>0.25</v>
      </c>
      <c r="U5322" s="28">
        <f>IF($A5322="placement",T5322*J5322,"")</f>
        <v>3.5</v>
      </c>
      <c r="V5322" s="26">
        <f>IF($A5322="placement",U5322,IF($A5322="site",SUMIF($C:$C,$C5322,$U:$U),IF($A5322="user",SUMIF($B:$B,$B5322,$U:$U),SUM($U:$U))))</f>
        <v>3.5</v>
      </c>
      <c r="W5322" s="27">
        <f>V5322/J5322</f>
        <v>0.25</v>
      </c>
    </row>
    <row r="5323" spans="1:23" x14ac:dyDescent="0.3">
      <c r="A5323" s="23" t="s">
        <v>14</v>
      </c>
      <c r="B5323" s="23" t="s">
        <v>5764</v>
      </c>
      <c r="C5323" s="23" t="s">
        <v>5766</v>
      </c>
      <c r="D5323" s="23" t="s">
        <v>5907</v>
      </c>
      <c r="E5323" s="23" t="s">
        <v>5908</v>
      </c>
      <c r="F5323" s="27">
        <v>0.25</v>
      </c>
      <c r="G5323" s="24">
        <v>0</v>
      </c>
      <c r="H5323" s="25">
        <v>1.8089</v>
      </c>
      <c r="I5323" s="25">
        <v>0.35160000000000002</v>
      </c>
      <c r="J5323" s="26">
        <v>14</v>
      </c>
      <c r="K5323" s="26">
        <v>4</v>
      </c>
      <c r="L5323" s="27">
        <v>0.19439999999999999</v>
      </c>
      <c r="M5323" s="28">
        <v>1.3696526499999999</v>
      </c>
      <c r="N5323" s="29">
        <v>1</v>
      </c>
      <c r="O5323" s="31" t="s">
        <v>12</v>
      </c>
      <c r="P5323" s="31">
        <v>0.2698878804</v>
      </c>
      <c r="Q5323" s="31">
        <v>0.25</v>
      </c>
      <c r="R5323" s="42"/>
      <c r="S5323" s="42" t="str">
        <f>IF(R5323="","",MAX(R5323,Q5323))</f>
        <v/>
      </c>
      <c r="T5323" s="27">
        <f>IF(A5323="placement",MIN(P5323,IF(S5323="",Q5323,S5323)),"")</f>
        <v>0.25</v>
      </c>
      <c r="U5323" s="28">
        <f>IF($A5323="placement",T5323*J5323,"")</f>
        <v>3.5</v>
      </c>
      <c r="V5323" s="26">
        <f>IF($A5323="placement",U5323,IF($A5323="site",SUMIF($C:$C,$C5323,$U:$U),IF($A5323="user",SUMIF($B:$B,$B5323,$U:$U),SUM($U:$U))))</f>
        <v>3.5</v>
      </c>
      <c r="W5323" s="27">
        <f>V5323/J5323</f>
        <v>0.25</v>
      </c>
    </row>
    <row r="5324" spans="1:23" x14ac:dyDescent="0.3">
      <c r="A5324" s="23" t="s">
        <v>14</v>
      </c>
      <c r="B5324" s="23" t="s">
        <v>6244</v>
      </c>
      <c r="C5324" s="23" t="s">
        <v>6245</v>
      </c>
      <c r="D5324" s="23" t="s">
        <v>6254</v>
      </c>
      <c r="E5324" s="23" t="s">
        <v>6255</v>
      </c>
      <c r="F5324" s="27">
        <v>0.25</v>
      </c>
      <c r="G5324" s="24">
        <v>0</v>
      </c>
      <c r="H5324" s="25">
        <v>1.5198</v>
      </c>
      <c r="I5324" s="25">
        <v>0.2384</v>
      </c>
      <c r="J5324" s="26">
        <v>14</v>
      </c>
      <c r="K5324" s="26">
        <v>4</v>
      </c>
      <c r="L5324" s="27">
        <v>0.15679999999999999</v>
      </c>
      <c r="M5324" s="28">
        <v>2.0212766000000002</v>
      </c>
      <c r="N5324" s="29">
        <v>0.5</v>
      </c>
      <c r="O5324" s="31" t="s">
        <v>12</v>
      </c>
      <c r="P5324" s="31">
        <v>0.75263157889999999</v>
      </c>
      <c r="Q5324" s="31">
        <v>0.25</v>
      </c>
      <c r="R5324" s="42"/>
      <c r="S5324" s="42" t="str">
        <f>IF(R5324="","",MAX(R5324,Q5324))</f>
        <v/>
      </c>
      <c r="T5324" s="27">
        <f>IF(A5324="placement",MIN(P5324,IF(S5324="",Q5324,S5324)),"")</f>
        <v>0.25</v>
      </c>
      <c r="U5324" s="28">
        <f>IF($A5324="placement",T5324*J5324,"")</f>
        <v>3.5</v>
      </c>
      <c r="V5324" s="26">
        <f>IF($A5324="placement",U5324,IF($A5324="site",SUMIF($C:$C,$C5324,$U:$U),IF($A5324="user",SUMIF($B:$B,$B5324,$U:$U),SUM($U:$U))))</f>
        <v>3.5</v>
      </c>
      <c r="W5324" s="27">
        <f>V5324/J5324</f>
        <v>0.25</v>
      </c>
    </row>
    <row r="5325" spans="1:23" x14ac:dyDescent="0.3">
      <c r="A5325" s="23" t="s">
        <v>14</v>
      </c>
      <c r="B5325" s="23" t="s">
        <v>6244</v>
      </c>
      <c r="C5325" s="23" t="s">
        <v>6245</v>
      </c>
      <c r="D5325" s="23" t="s">
        <v>6261</v>
      </c>
      <c r="E5325" s="23" t="s">
        <v>6262</v>
      </c>
      <c r="F5325" s="27">
        <v>0.25</v>
      </c>
      <c r="G5325" s="24">
        <v>0</v>
      </c>
      <c r="H5325" s="25">
        <v>1.52</v>
      </c>
      <c r="I5325" s="25">
        <v>0.22559999999999999</v>
      </c>
      <c r="J5325" s="26">
        <v>14</v>
      </c>
      <c r="K5325" s="26">
        <v>3</v>
      </c>
      <c r="L5325" s="27">
        <v>0.1484</v>
      </c>
      <c r="M5325" s="28">
        <v>2.01373852</v>
      </c>
      <c r="N5325" s="29">
        <v>0.5</v>
      </c>
      <c r="O5325" s="31" t="s">
        <v>12</v>
      </c>
      <c r="P5325" s="31">
        <v>0.75170559940000004</v>
      </c>
      <c r="Q5325" s="31">
        <v>0.25</v>
      </c>
      <c r="R5325" s="42"/>
      <c r="S5325" s="42" t="str">
        <f>IF(R5325="","",MAX(R5325,Q5325))</f>
        <v/>
      </c>
      <c r="T5325" s="27">
        <f>IF(A5325="placement",MIN(P5325,IF(S5325="",Q5325,S5325)),"")</f>
        <v>0.25</v>
      </c>
      <c r="U5325" s="28">
        <f>IF($A5325="placement",T5325*J5325,"")</f>
        <v>3.5</v>
      </c>
      <c r="V5325" s="26">
        <f>IF($A5325="placement",U5325,IF($A5325="site",SUMIF($C:$C,$C5325,$U:$U),IF($A5325="user",SUMIF($B:$B,$B5325,$U:$U),SUM($U:$U))))</f>
        <v>3.5</v>
      </c>
      <c r="W5325" s="27">
        <f>V5325/J5325</f>
        <v>0.25</v>
      </c>
    </row>
    <row r="5326" spans="1:23" x14ac:dyDescent="0.3">
      <c r="A5326" s="23" t="s">
        <v>14</v>
      </c>
      <c r="B5326" s="23" t="s">
        <v>6443</v>
      </c>
      <c r="C5326" s="23" t="s">
        <v>6444</v>
      </c>
      <c r="D5326" s="23" t="s">
        <v>6445</v>
      </c>
      <c r="E5326" s="23" t="s">
        <v>6446</v>
      </c>
      <c r="F5326" s="27">
        <v>0.25</v>
      </c>
      <c r="G5326" s="24">
        <v>0</v>
      </c>
      <c r="H5326" s="25">
        <v>3.8711000000000002</v>
      </c>
      <c r="I5326" s="25">
        <v>0.71040000000000003</v>
      </c>
      <c r="J5326" s="26">
        <v>14</v>
      </c>
      <c r="K5326" s="26">
        <v>4</v>
      </c>
      <c r="L5326" s="27">
        <v>0.1835</v>
      </c>
      <c r="M5326" s="28">
        <v>0.66184012000000003</v>
      </c>
      <c r="N5326" s="29">
        <v>0.35</v>
      </c>
      <c r="O5326" s="31" t="s">
        <v>42</v>
      </c>
      <c r="P5326" s="31">
        <v>0.47117137650000002</v>
      </c>
      <c r="Q5326" s="31">
        <v>0.25</v>
      </c>
      <c r="R5326" s="42"/>
      <c r="S5326" s="42" t="str">
        <f>IF(R5326="","",MAX(R5326,Q5326))</f>
        <v/>
      </c>
      <c r="T5326" s="27">
        <f>IF(A5326="placement",MIN(P5326,IF(S5326="",Q5326,S5326)),"")</f>
        <v>0.25</v>
      </c>
      <c r="U5326" s="28">
        <f>IF($A5326="placement",T5326*J5326,"")</f>
        <v>3.5</v>
      </c>
      <c r="V5326" s="26">
        <f>IF($A5326="placement",U5326,IF($A5326="site",SUMIF($C:$C,$C5326,$U:$U),IF($A5326="user",SUMIF($B:$B,$B5326,$U:$U),SUM($U:$U))))</f>
        <v>3.5</v>
      </c>
      <c r="W5326" s="27">
        <f>V5326/J5326</f>
        <v>0.25</v>
      </c>
    </row>
    <row r="5327" spans="1:23" x14ac:dyDescent="0.3">
      <c r="A5327" s="23" t="s">
        <v>14</v>
      </c>
      <c r="B5327" s="23" t="s">
        <v>6530</v>
      </c>
      <c r="C5327" s="23" t="s">
        <v>6532</v>
      </c>
      <c r="D5327" s="23" t="s">
        <v>6565</v>
      </c>
      <c r="E5327" s="23" t="s">
        <v>6566</v>
      </c>
      <c r="F5327" s="27">
        <v>0.25</v>
      </c>
      <c r="G5327" s="24">
        <v>0</v>
      </c>
      <c r="H5327" s="25">
        <v>6.6576000000000004</v>
      </c>
      <c r="I5327" s="25">
        <v>0.63649999999999995</v>
      </c>
      <c r="J5327" s="26">
        <v>14</v>
      </c>
      <c r="K5327" s="26">
        <v>3</v>
      </c>
      <c r="L5327" s="27">
        <v>9.5600000000000004E-2</v>
      </c>
      <c r="M5327" s="28">
        <v>0.74665020999999998</v>
      </c>
      <c r="N5327" s="29">
        <v>0.54</v>
      </c>
      <c r="O5327" s="31" t="s">
        <v>42</v>
      </c>
      <c r="P5327" s="31">
        <v>0.27676977180000001</v>
      </c>
      <c r="Q5327" s="31">
        <v>0.25</v>
      </c>
      <c r="R5327" s="42"/>
      <c r="S5327" s="42" t="str">
        <f>IF(R5327="","",MAX(R5327,Q5327))</f>
        <v/>
      </c>
      <c r="T5327" s="27">
        <f>IF(A5327="placement",MIN(P5327,IF(S5327="",Q5327,S5327)),"")</f>
        <v>0.25</v>
      </c>
      <c r="U5327" s="28">
        <f>IF($A5327="placement",T5327*J5327,"")</f>
        <v>3.5</v>
      </c>
      <c r="V5327" s="26">
        <f>IF($A5327="placement",U5327,IF($A5327="site",SUMIF($C:$C,$C5327,$U:$U),IF($A5327="user",SUMIF($B:$B,$B5327,$U:$U),SUM($U:$U))))</f>
        <v>3.5</v>
      </c>
      <c r="W5327" s="27">
        <f>V5327/J5327</f>
        <v>0.25</v>
      </c>
    </row>
    <row r="5328" spans="1:23" x14ac:dyDescent="0.3">
      <c r="A5328" s="23" t="s">
        <v>14</v>
      </c>
      <c r="B5328" s="23" t="s">
        <v>11038</v>
      </c>
      <c r="C5328" s="23" t="s">
        <v>11039</v>
      </c>
      <c r="D5328" s="23" t="s">
        <v>11040</v>
      </c>
      <c r="E5328" s="23" t="s">
        <v>11041</v>
      </c>
      <c r="F5328" s="27">
        <v>0.25</v>
      </c>
      <c r="G5328" s="24">
        <v>0</v>
      </c>
      <c r="H5328" s="25">
        <v>0.85599999999999998</v>
      </c>
      <c r="I5328" s="25">
        <v>0.25390000000000001</v>
      </c>
      <c r="J5328" s="26">
        <v>14</v>
      </c>
      <c r="K5328" s="26">
        <v>3</v>
      </c>
      <c r="L5328" s="27">
        <v>0.29659999999999997</v>
      </c>
      <c r="M5328" s="28">
        <v>1.8039673599999999</v>
      </c>
      <c r="N5328" s="29">
        <v>1.26</v>
      </c>
      <c r="O5328" s="31" t="s">
        <v>12</v>
      </c>
      <c r="P5328" s="31">
        <v>0.30153946939999998</v>
      </c>
      <c r="Q5328" s="31">
        <v>0.25</v>
      </c>
      <c r="R5328" s="42"/>
      <c r="S5328" s="42" t="str">
        <f>IF(R5328="","",MAX(R5328,Q5328))</f>
        <v/>
      </c>
      <c r="T5328" s="27">
        <f>IF(A5328="placement",MIN(P5328,IF(S5328="",Q5328,S5328)),"")</f>
        <v>0.25</v>
      </c>
      <c r="U5328" s="28">
        <f>IF($A5328="placement",T5328*J5328,"")</f>
        <v>3.5</v>
      </c>
      <c r="V5328" s="23">
        <f>IF($A5328="placement",U5328,IF($A5328="site",SUMIF($C:$C,$C5328,$U:$U),IF($A5328="user",SUMIF($B:$B,$B5328,$U:$U),SUM($U:$U))))</f>
        <v>3.5</v>
      </c>
      <c r="W5328" s="27">
        <f>V5328/J5328</f>
        <v>0.25</v>
      </c>
    </row>
    <row r="5329" spans="1:23" x14ac:dyDescent="0.3">
      <c r="A5329" s="23" t="s">
        <v>14</v>
      </c>
      <c r="B5329" s="23" t="s">
        <v>8423</v>
      </c>
      <c r="C5329" s="23" t="s">
        <v>8424</v>
      </c>
      <c r="D5329" s="23" t="s">
        <v>8431</v>
      </c>
      <c r="E5329" s="23" t="s">
        <v>8432</v>
      </c>
      <c r="F5329" s="27">
        <v>0.25</v>
      </c>
      <c r="G5329" s="24">
        <v>0</v>
      </c>
      <c r="H5329" s="25">
        <v>15.3466</v>
      </c>
      <c r="I5329" s="25">
        <v>1.8401000000000001</v>
      </c>
      <c r="J5329" s="26">
        <v>14</v>
      </c>
      <c r="K5329" s="26">
        <v>4</v>
      </c>
      <c r="L5329" s="27">
        <v>0.11990000000000001</v>
      </c>
      <c r="M5329" s="28">
        <v>0.26063428999999999</v>
      </c>
      <c r="N5329" s="29">
        <v>0.1</v>
      </c>
      <c r="O5329" s="31" t="s">
        <v>12</v>
      </c>
      <c r="P5329" s="31">
        <v>0.61632063390000003</v>
      </c>
      <c r="Q5329" s="31">
        <v>0.25</v>
      </c>
      <c r="R5329" s="42"/>
      <c r="S5329" s="42" t="str">
        <f>IF(R5329="","",MAX(R5329,Q5329))</f>
        <v/>
      </c>
      <c r="T5329" s="27">
        <f>IF(A5329="placement",MIN(P5329,IF(S5329="",Q5329,S5329)),"")</f>
        <v>0.25</v>
      </c>
      <c r="U5329" s="28">
        <f>IF($A5329="placement",T5329*J5329,"")</f>
        <v>3.5</v>
      </c>
      <c r="V5329" s="26">
        <f>IF($A5329="placement",U5329,IF($A5329="site",SUMIF($C:$C,$C5329,$U:$U),IF($A5329="user",SUMIF($B:$B,$B5329,$U:$U),SUM($U:$U))))</f>
        <v>3.5</v>
      </c>
      <c r="W5329" s="27">
        <f>V5329/J5329</f>
        <v>0.25</v>
      </c>
    </row>
    <row r="5330" spans="1:23" x14ac:dyDescent="0.3">
      <c r="A5330" s="23" t="s">
        <v>14</v>
      </c>
      <c r="B5330" s="23" t="s">
        <v>8423</v>
      </c>
      <c r="C5330" s="23" t="s">
        <v>8424</v>
      </c>
      <c r="D5330" s="23" t="s">
        <v>8435</v>
      </c>
      <c r="E5330" s="23" t="s">
        <v>8436</v>
      </c>
      <c r="F5330" s="27">
        <v>0.25</v>
      </c>
      <c r="G5330" s="24">
        <v>0</v>
      </c>
      <c r="H5330" s="25">
        <v>28.135999999999999</v>
      </c>
      <c r="I5330" s="25">
        <v>2.0202</v>
      </c>
      <c r="J5330" s="26">
        <v>14</v>
      </c>
      <c r="K5330" s="26">
        <v>3</v>
      </c>
      <c r="L5330" s="27">
        <v>7.1800000000000003E-2</v>
      </c>
      <c r="M5330" s="28">
        <v>0.22629141</v>
      </c>
      <c r="N5330" s="29">
        <v>0.1</v>
      </c>
      <c r="O5330" s="31" t="s">
        <v>12</v>
      </c>
      <c r="P5330" s="31">
        <v>0.55809193459999995</v>
      </c>
      <c r="Q5330" s="31">
        <v>0.25</v>
      </c>
      <c r="R5330" s="42"/>
      <c r="S5330" s="42" t="str">
        <f>IF(R5330="","",MAX(R5330,Q5330))</f>
        <v/>
      </c>
      <c r="T5330" s="27">
        <f>IF(A5330="placement",MIN(P5330,IF(S5330="",Q5330,S5330)),"")</f>
        <v>0.25</v>
      </c>
      <c r="U5330" s="28">
        <f>IF($A5330="placement",T5330*J5330,"")</f>
        <v>3.5</v>
      </c>
      <c r="V5330" s="26">
        <f>IF($A5330="placement",U5330,IF($A5330="site",SUMIF($C:$C,$C5330,$U:$U),IF($A5330="user",SUMIF($B:$B,$B5330,$U:$U),SUM($U:$U))))</f>
        <v>3.5</v>
      </c>
      <c r="W5330" s="27">
        <f>V5330/J5330</f>
        <v>0.25</v>
      </c>
    </row>
    <row r="5331" spans="1:23" x14ac:dyDescent="0.3">
      <c r="A5331" s="23" t="s">
        <v>14</v>
      </c>
      <c r="B5331" s="23" t="s">
        <v>8439</v>
      </c>
      <c r="C5331" s="23" t="s">
        <v>8441</v>
      </c>
      <c r="D5331" s="23" t="s">
        <v>8444</v>
      </c>
      <c r="E5331" s="23" t="s">
        <v>8440</v>
      </c>
      <c r="F5331" s="27">
        <v>0.25</v>
      </c>
      <c r="G5331" s="24">
        <v>0</v>
      </c>
      <c r="H5331" s="25">
        <v>6.4108999999999998</v>
      </c>
      <c r="I5331" s="25">
        <v>1.8366</v>
      </c>
      <c r="J5331" s="26">
        <v>14</v>
      </c>
      <c r="K5331" s="26">
        <v>3</v>
      </c>
      <c r="L5331" s="27">
        <v>0.28649999999999998</v>
      </c>
      <c r="M5331" s="28">
        <v>0.25349433999999998</v>
      </c>
      <c r="N5331" s="29">
        <v>0.1</v>
      </c>
      <c r="O5331" s="31" t="s">
        <v>12</v>
      </c>
      <c r="P5331" s="31">
        <v>0.60551387670000001</v>
      </c>
      <c r="Q5331" s="31">
        <v>0.25</v>
      </c>
      <c r="R5331" s="42"/>
      <c r="S5331" s="42" t="str">
        <f>IF(R5331="","",MAX(R5331,Q5331))</f>
        <v/>
      </c>
      <c r="T5331" s="27">
        <f>IF(A5331="placement",MIN(P5331,IF(S5331="",Q5331,S5331)),"")</f>
        <v>0.25</v>
      </c>
      <c r="U5331" s="28">
        <f>IF($A5331="placement",T5331*J5331,"")</f>
        <v>3.5</v>
      </c>
      <c r="V5331" s="26">
        <f>IF($A5331="placement",U5331,IF($A5331="site",SUMIF($C:$C,$C5331,$U:$U),IF($A5331="user",SUMIF($B:$B,$B5331,$U:$U),SUM($U:$U))))</f>
        <v>3.5</v>
      </c>
      <c r="W5331" s="27">
        <f>V5331/J5331</f>
        <v>0.25</v>
      </c>
    </row>
    <row r="5332" spans="1:23" x14ac:dyDescent="0.3">
      <c r="A5332" s="23" t="s">
        <v>14</v>
      </c>
      <c r="B5332" s="23" t="s">
        <v>8499</v>
      </c>
      <c r="C5332" s="23" t="s">
        <v>8500</v>
      </c>
      <c r="D5332" s="23" t="s">
        <v>8515</v>
      </c>
      <c r="E5332" s="23" t="s">
        <v>8516</v>
      </c>
      <c r="F5332" s="27">
        <v>0.25</v>
      </c>
      <c r="G5332" s="24">
        <v>0</v>
      </c>
      <c r="H5332" s="25">
        <v>11.868399999999999</v>
      </c>
      <c r="I5332" s="25">
        <v>2.1966000000000001</v>
      </c>
      <c r="J5332" s="26">
        <v>14</v>
      </c>
      <c r="K5332" s="26">
        <v>3</v>
      </c>
      <c r="L5332" s="27">
        <v>0.18509999999999999</v>
      </c>
      <c r="M5332" s="28">
        <v>0.20667901999999999</v>
      </c>
      <c r="N5332" s="29">
        <v>0.01</v>
      </c>
      <c r="O5332" s="31" t="s">
        <v>12</v>
      </c>
      <c r="P5332" s="31">
        <v>0.95161579610000002</v>
      </c>
      <c r="Q5332" s="31">
        <v>0.25</v>
      </c>
      <c r="R5332" s="42"/>
      <c r="S5332" s="42" t="str">
        <f>IF(R5332="","",MAX(R5332,Q5332))</f>
        <v/>
      </c>
      <c r="T5332" s="27">
        <f>IF(A5332="placement",MIN(P5332,IF(S5332="",Q5332,S5332)),"")</f>
        <v>0.25</v>
      </c>
      <c r="U5332" s="28">
        <f>IF($A5332="placement",T5332*J5332,"")</f>
        <v>3.5</v>
      </c>
      <c r="V5332" s="26">
        <f>IF($A5332="placement",U5332,IF($A5332="site",SUMIF($C:$C,$C5332,$U:$U),IF($A5332="user",SUMIF($B:$B,$B5332,$U:$U),SUM($U:$U))))</f>
        <v>3.5</v>
      </c>
      <c r="W5332" s="27">
        <f>V5332/J5332</f>
        <v>0.25</v>
      </c>
    </row>
    <row r="5333" spans="1:23" x14ac:dyDescent="0.3">
      <c r="A5333" s="23" t="s">
        <v>14</v>
      </c>
      <c r="B5333" s="23" t="s">
        <v>8753</v>
      </c>
      <c r="C5333" s="23" t="s">
        <v>8755</v>
      </c>
      <c r="D5333" s="23" t="s">
        <v>11138</v>
      </c>
      <c r="E5333" s="23" t="s">
        <v>11139</v>
      </c>
      <c r="F5333" s="27">
        <v>0.25</v>
      </c>
      <c r="G5333" s="24">
        <v>0</v>
      </c>
      <c r="H5333" s="25">
        <v>1.9249000000000001</v>
      </c>
      <c r="I5333" s="25">
        <v>0.4289</v>
      </c>
      <c r="J5333" s="26">
        <v>14</v>
      </c>
      <c r="K5333" s="26">
        <v>4</v>
      </c>
      <c r="L5333" s="27">
        <v>0.2228</v>
      </c>
      <c r="M5333" s="28">
        <v>1.10103247</v>
      </c>
      <c r="N5333" s="29">
        <v>0.66</v>
      </c>
      <c r="O5333" s="31" t="s">
        <v>12</v>
      </c>
      <c r="P5333" s="31">
        <v>0.400562639</v>
      </c>
      <c r="Q5333" s="31">
        <v>0.25</v>
      </c>
      <c r="R5333" s="42"/>
      <c r="S5333" s="42" t="str">
        <f>IF(R5333="","",MAX(R5333,Q5333))</f>
        <v/>
      </c>
      <c r="T5333" s="27">
        <f>IF(A5333="placement",MIN(P5333,IF(S5333="",Q5333,S5333)),"")</f>
        <v>0.25</v>
      </c>
      <c r="U5333" s="28">
        <f>IF($A5333="placement",T5333*J5333,"")</f>
        <v>3.5</v>
      </c>
      <c r="V5333" s="26">
        <f>IF($A5333="placement",U5333,IF($A5333="site",SUMIF($C:$C,$C5333,$U:$U),IF($A5333="user",SUMIF($B:$B,$B5333,$U:$U),SUM($U:$U))))</f>
        <v>3.5</v>
      </c>
      <c r="W5333" s="27">
        <f>V5333/J5333</f>
        <v>0.25</v>
      </c>
    </row>
    <row r="5334" spans="1:23" x14ac:dyDescent="0.3">
      <c r="A5334" s="23" t="s">
        <v>14</v>
      </c>
      <c r="B5334" s="23" t="s">
        <v>8880</v>
      </c>
      <c r="C5334" s="23" t="s">
        <v>8881</v>
      </c>
      <c r="D5334" s="23" t="s">
        <v>8882</v>
      </c>
      <c r="E5334" s="23" t="s">
        <v>8883</v>
      </c>
      <c r="F5334" s="27">
        <v>0.25</v>
      </c>
      <c r="G5334" s="24">
        <v>0</v>
      </c>
      <c r="H5334" s="25">
        <v>5.1525999999999996</v>
      </c>
      <c r="I5334" s="25">
        <v>2.9361999999999999</v>
      </c>
      <c r="J5334" s="26">
        <v>14</v>
      </c>
      <c r="K5334" s="26">
        <v>4</v>
      </c>
      <c r="L5334" s="27">
        <v>0.56989999999999996</v>
      </c>
      <c r="M5334" s="28">
        <v>0.16184104999999999</v>
      </c>
      <c r="N5334" s="29">
        <v>0.01</v>
      </c>
      <c r="O5334" s="31" t="s">
        <v>42</v>
      </c>
      <c r="P5334" s="31">
        <v>0.93821097880000004</v>
      </c>
      <c r="Q5334" s="31">
        <v>0.25</v>
      </c>
      <c r="R5334" s="42"/>
      <c r="S5334" s="42" t="str">
        <f>IF(R5334="","",MAX(R5334,Q5334))</f>
        <v/>
      </c>
      <c r="T5334" s="27">
        <f>IF(A5334="placement",MIN(P5334,IF(S5334="",Q5334,S5334)),"")</f>
        <v>0.25</v>
      </c>
      <c r="U5334" s="28">
        <f>IF($A5334="placement",T5334*J5334,"")</f>
        <v>3.5</v>
      </c>
      <c r="V5334" s="26">
        <f>IF($A5334="placement",U5334,IF($A5334="site",SUMIF($C:$C,$C5334,$U:$U),IF($A5334="user",SUMIF($B:$B,$B5334,$U:$U),SUM($U:$U))))</f>
        <v>3.5</v>
      </c>
      <c r="W5334" s="27">
        <f>V5334/J5334</f>
        <v>0.25</v>
      </c>
    </row>
    <row r="5335" spans="1:23" x14ac:dyDescent="0.3">
      <c r="A5335" s="23" t="s">
        <v>14</v>
      </c>
      <c r="B5335" s="23" t="s">
        <v>9186</v>
      </c>
      <c r="C5335" s="23" t="s">
        <v>9188</v>
      </c>
      <c r="D5335" s="23" t="s">
        <v>9257</v>
      </c>
      <c r="E5335" s="23" t="s">
        <v>9258</v>
      </c>
      <c r="F5335" s="27">
        <v>0.25</v>
      </c>
      <c r="G5335" s="24">
        <v>0</v>
      </c>
      <c r="H5335" s="25">
        <v>6.2803000000000004</v>
      </c>
      <c r="I5335" s="25">
        <v>0.54949999999999999</v>
      </c>
      <c r="J5335" s="26">
        <v>14</v>
      </c>
      <c r="K5335" s="26">
        <v>4</v>
      </c>
      <c r="L5335" s="27">
        <v>8.7499999999999994E-2</v>
      </c>
      <c r="M5335" s="28">
        <v>0.86898478999999995</v>
      </c>
      <c r="N5335" s="29">
        <v>0.6</v>
      </c>
      <c r="O5335" s="31" t="s">
        <v>42</v>
      </c>
      <c r="P5335" s="31">
        <v>0.30953912430000002</v>
      </c>
      <c r="Q5335" s="31">
        <v>0.25</v>
      </c>
      <c r="R5335" s="42"/>
      <c r="S5335" s="42" t="str">
        <f>IF(R5335="","",MAX(R5335,Q5335))</f>
        <v/>
      </c>
      <c r="T5335" s="27">
        <f>IF(A5335="placement",MIN(P5335,IF(S5335="",Q5335,S5335)),"")</f>
        <v>0.25</v>
      </c>
      <c r="U5335" s="28">
        <f>IF($A5335="placement",T5335*J5335,"")</f>
        <v>3.5</v>
      </c>
      <c r="V5335" s="26">
        <f>IF($A5335="placement",U5335,IF($A5335="site",SUMIF($C:$C,$C5335,$U:$U),IF($A5335="user",SUMIF($B:$B,$B5335,$U:$U),SUM($U:$U))))</f>
        <v>3.5</v>
      </c>
      <c r="W5335" s="27">
        <f>V5335/J5335</f>
        <v>0.25</v>
      </c>
    </row>
    <row r="5336" spans="1:23" x14ac:dyDescent="0.3">
      <c r="A5336" s="23" t="s">
        <v>14</v>
      </c>
      <c r="B5336" s="23" t="s">
        <v>9186</v>
      </c>
      <c r="C5336" s="23" t="s">
        <v>9188</v>
      </c>
      <c r="D5336" s="23" t="s">
        <v>9277</v>
      </c>
      <c r="E5336" s="23" t="s">
        <v>9278</v>
      </c>
      <c r="F5336" s="27">
        <v>0.25</v>
      </c>
      <c r="G5336" s="24">
        <v>0</v>
      </c>
      <c r="H5336" s="25">
        <v>2.8473999999999999</v>
      </c>
      <c r="I5336" s="25">
        <v>0.46379999999999999</v>
      </c>
      <c r="J5336" s="26">
        <v>14</v>
      </c>
      <c r="K5336" s="26">
        <v>3</v>
      </c>
      <c r="L5336" s="27">
        <v>0.16289999999999999</v>
      </c>
      <c r="M5336" s="28">
        <v>0.97486523999999997</v>
      </c>
      <c r="N5336" s="29">
        <v>0.66</v>
      </c>
      <c r="O5336" s="31" t="s">
        <v>42</v>
      </c>
      <c r="P5336" s="31">
        <v>0.3229833486</v>
      </c>
      <c r="Q5336" s="31">
        <v>0.25</v>
      </c>
      <c r="R5336" s="42"/>
      <c r="S5336" s="42" t="str">
        <f>IF(R5336="","",MAX(R5336,Q5336))</f>
        <v/>
      </c>
      <c r="T5336" s="27">
        <f>IF(A5336="placement",MIN(P5336,IF(S5336="",Q5336,S5336)),"")</f>
        <v>0.25</v>
      </c>
      <c r="U5336" s="28">
        <f>IF($A5336="placement",T5336*J5336,"")</f>
        <v>3.5</v>
      </c>
      <c r="V5336" s="26">
        <f>IF($A5336="placement",U5336,IF($A5336="site",SUMIF($C:$C,$C5336,$U:$U),IF($A5336="user",SUMIF($B:$B,$B5336,$U:$U),SUM($U:$U))))</f>
        <v>3.5</v>
      </c>
      <c r="W5336" s="27">
        <f>V5336/J5336</f>
        <v>0.25</v>
      </c>
    </row>
    <row r="5337" spans="1:23" x14ac:dyDescent="0.3">
      <c r="A5337" s="23" t="s">
        <v>14</v>
      </c>
      <c r="B5337" s="23" t="s">
        <v>9383</v>
      </c>
      <c r="C5337" s="23" t="s">
        <v>9385</v>
      </c>
      <c r="D5337" s="23" t="s">
        <v>9388</v>
      </c>
      <c r="E5337" s="23" t="s">
        <v>9389</v>
      </c>
      <c r="F5337" s="27">
        <v>0.25</v>
      </c>
      <c r="G5337" s="24">
        <v>0</v>
      </c>
      <c r="H5337" s="25">
        <v>4.0808999999999997</v>
      </c>
      <c r="I5337" s="25">
        <v>0.64710000000000001</v>
      </c>
      <c r="J5337" s="26">
        <v>14</v>
      </c>
      <c r="K5337" s="26">
        <v>4</v>
      </c>
      <c r="L5337" s="27">
        <v>0.15859999999999999</v>
      </c>
      <c r="M5337" s="28">
        <v>0.73726269</v>
      </c>
      <c r="N5337" s="29">
        <v>0.5</v>
      </c>
      <c r="O5337" s="31" t="s">
        <v>12</v>
      </c>
      <c r="P5337" s="31">
        <v>0.32181567760000002</v>
      </c>
      <c r="Q5337" s="31">
        <v>0.25</v>
      </c>
      <c r="R5337" s="42"/>
      <c r="S5337" s="42" t="str">
        <f>IF(R5337="","",MAX(R5337,Q5337))</f>
        <v/>
      </c>
      <c r="T5337" s="27">
        <f>IF(A5337="placement",MIN(P5337,IF(S5337="",Q5337,S5337)),"")</f>
        <v>0.25</v>
      </c>
      <c r="U5337" s="28">
        <f>IF($A5337="placement",T5337*J5337,"")</f>
        <v>3.5</v>
      </c>
      <c r="V5337" s="23">
        <f>IF($A5337="placement",U5337,IF($A5337="site",SUMIF($C:$C,$C5337,$U:$U),IF($A5337="user",SUMIF($B:$B,$B5337,$U:$U),SUM($U:$U))))</f>
        <v>3.5</v>
      </c>
      <c r="W5337" s="27">
        <f>V5337/J5337</f>
        <v>0.25</v>
      </c>
    </row>
    <row r="5338" spans="1:23" x14ac:dyDescent="0.3">
      <c r="A5338" s="23" t="s">
        <v>14</v>
      </c>
      <c r="B5338" s="23" t="s">
        <v>9756</v>
      </c>
      <c r="C5338" s="23" t="s">
        <v>9758</v>
      </c>
      <c r="D5338" s="23" t="s">
        <v>9767</v>
      </c>
      <c r="E5338" s="23" t="s">
        <v>9768</v>
      </c>
      <c r="F5338" s="27">
        <v>0.25</v>
      </c>
      <c r="G5338" s="24">
        <v>1</v>
      </c>
      <c r="H5338" s="25">
        <v>29.384599999999999</v>
      </c>
      <c r="I5338" s="25">
        <v>1.0652999999999999</v>
      </c>
      <c r="J5338" s="26">
        <v>14</v>
      </c>
      <c r="K5338" s="26">
        <v>4</v>
      </c>
      <c r="L5338" s="27">
        <v>3.6299999999999999E-2</v>
      </c>
      <c r="M5338" s="28">
        <v>0.45193778000000001</v>
      </c>
      <c r="N5338" s="29">
        <v>0.17</v>
      </c>
      <c r="O5338" s="31" t="s">
        <v>42</v>
      </c>
      <c r="P5338" s="31">
        <v>0.62384202249999998</v>
      </c>
      <c r="Q5338" s="31">
        <v>0.25</v>
      </c>
      <c r="R5338" s="42"/>
      <c r="S5338" s="42" t="str">
        <f>IF(R5338="","",MAX(R5338,Q5338))</f>
        <v/>
      </c>
      <c r="T5338" s="27">
        <f>IF(A5338="placement",MIN(P5338,IF(S5338="",Q5338,S5338)),"")</f>
        <v>0.25</v>
      </c>
      <c r="U5338" s="28">
        <f>IF($A5338="placement",T5338*J5338,"")</f>
        <v>3.5</v>
      </c>
      <c r="V5338" s="26">
        <f>IF($A5338="placement",U5338,IF($A5338="site",SUMIF($C:$C,$C5338,$U:$U),IF($A5338="user",SUMIF($B:$B,$B5338,$U:$U),SUM($U:$U))))</f>
        <v>3.5</v>
      </c>
      <c r="W5338" s="27">
        <f>V5338/J5338</f>
        <v>0.25</v>
      </c>
    </row>
    <row r="5339" spans="1:23" x14ac:dyDescent="0.3">
      <c r="A5339" s="23" t="s">
        <v>14</v>
      </c>
      <c r="B5339" s="23" t="s">
        <v>1350</v>
      </c>
      <c r="C5339" s="23" t="s">
        <v>1352</v>
      </c>
      <c r="D5339" s="32" t="s">
        <v>1401</v>
      </c>
      <c r="E5339" s="23" t="s">
        <v>1402</v>
      </c>
      <c r="F5339" s="27">
        <v>0.25</v>
      </c>
      <c r="G5339" s="24">
        <v>0</v>
      </c>
      <c r="H5339" s="25">
        <v>3.3795999999999999</v>
      </c>
      <c r="I5339" s="25">
        <v>0.6744</v>
      </c>
      <c r="J5339" s="26">
        <v>14</v>
      </c>
      <c r="K5339" s="26">
        <v>4</v>
      </c>
      <c r="L5339" s="27">
        <v>0.1996</v>
      </c>
      <c r="M5339" s="28">
        <v>0.71184071000000004</v>
      </c>
      <c r="N5339" s="29">
        <v>0.5</v>
      </c>
      <c r="O5339" s="31" t="s">
        <v>42</v>
      </c>
      <c r="P5339" s="31">
        <v>0.29759566739999999</v>
      </c>
      <c r="Q5339" s="31">
        <v>0.249999999999999</v>
      </c>
      <c r="R5339" s="42"/>
      <c r="S5339" s="42" t="str">
        <f>IF(R5339="","",MAX(R5339,Q5339))</f>
        <v/>
      </c>
      <c r="T5339" s="27">
        <f>IF(A5339="placement",MIN(P5339,IF(S5339="",Q5339,S5339)),"")</f>
        <v>0.249999999999999</v>
      </c>
      <c r="U5339" s="28">
        <f>IF($A5339="placement",T5339*J5339,"")</f>
        <v>3.4999999999999858</v>
      </c>
      <c r="V5339" s="26">
        <f>IF($A5339="placement",U5339,IF($A5339="site",SUMIF($C:$C,$C5339,$U:$U),IF($A5339="user",SUMIF($B:$B,$B5339,$U:$U),SUM($U:$U))))</f>
        <v>3.4999999999999858</v>
      </c>
      <c r="W5339" s="27">
        <f>V5339/J5339</f>
        <v>0.24999999999999897</v>
      </c>
    </row>
    <row r="5340" spans="1:23" x14ac:dyDescent="0.3">
      <c r="A5340" s="23" t="s">
        <v>14</v>
      </c>
      <c r="B5340" s="23" t="s">
        <v>4528</v>
      </c>
      <c r="C5340" s="23" t="s">
        <v>4530</v>
      </c>
      <c r="D5340" s="23" t="s">
        <v>4535</v>
      </c>
      <c r="E5340" s="23" t="s">
        <v>4536</v>
      </c>
      <c r="F5340" s="27">
        <v>0.25</v>
      </c>
      <c r="G5340" s="24">
        <v>0</v>
      </c>
      <c r="H5340" s="25">
        <v>12.622400000000001</v>
      </c>
      <c r="I5340" s="25">
        <v>0.49659999999999999</v>
      </c>
      <c r="J5340" s="26">
        <v>14</v>
      </c>
      <c r="K5340" s="26">
        <v>3</v>
      </c>
      <c r="L5340" s="27">
        <v>3.9300000000000002E-2</v>
      </c>
      <c r="M5340" s="28">
        <v>0.93958573000000001</v>
      </c>
      <c r="N5340" s="29">
        <v>0.7</v>
      </c>
      <c r="O5340" s="31" t="s">
        <v>12</v>
      </c>
      <c r="P5340" s="31">
        <v>0.2549908145</v>
      </c>
      <c r="Q5340" s="31">
        <v>0.249999999999999</v>
      </c>
      <c r="R5340" s="42"/>
      <c r="S5340" s="42" t="str">
        <f>IF(R5340="","",MAX(R5340,Q5340))</f>
        <v/>
      </c>
      <c r="T5340" s="27">
        <f>IF(A5340="placement",MIN(P5340,IF(S5340="",Q5340,S5340)),"")</f>
        <v>0.249999999999999</v>
      </c>
      <c r="U5340" s="28">
        <f>IF($A5340="placement",T5340*J5340,"")</f>
        <v>3.4999999999999858</v>
      </c>
      <c r="V5340" s="26">
        <f>IF($A5340="placement",U5340,IF($A5340="site",SUMIF($C:$C,$C5340,$U:$U),IF($A5340="user",SUMIF($B:$B,$B5340,$U:$U),SUM($U:$U))))</f>
        <v>3.4999999999999858</v>
      </c>
      <c r="W5340" s="27">
        <f>V5340/J5340</f>
        <v>0.24999999999999897</v>
      </c>
    </row>
    <row r="5341" spans="1:23" x14ac:dyDescent="0.3">
      <c r="A5341" s="23" t="s">
        <v>14</v>
      </c>
      <c r="B5341" s="23" t="s">
        <v>4966</v>
      </c>
      <c r="C5341" s="23" t="s">
        <v>4967</v>
      </c>
      <c r="D5341" s="23" t="s">
        <v>4970</v>
      </c>
      <c r="E5341" s="23" t="s">
        <v>4971</v>
      </c>
      <c r="F5341" s="27">
        <v>0.25</v>
      </c>
      <c r="G5341" s="24">
        <v>0</v>
      </c>
      <c r="H5341" s="25">
        <v>2.1377999999999999</v>
      </c>
      <c r="I5341" s="25">
        <v>0.68969999999999998</v>
      </c>
      <c r="J5341" s="26">
        <v>14</v>
      </c>
      <c r="K5341" s="26">
        <v>4</v>
      </c>
      <c r="L5341" s="27">
        <v>0.3226</v>
      </c>
      <c r="M5341" s="28">
        <v>0.68905344000000002</v>
      </c>
      <c r="N5341" s="29">
        <v>0.39</v>
      </c>
      <c r="O5341" s="31" t="s">
        <v>42</v>
      </c>
      <c r="P5341" s="31">
        <v>0.43400616219999999</v>
      </c>
      <c r="Q5341" s="31">
        <v>0.249999999999999</v>
      </c>
      <c r="R5341" s="42"/>
      <c r="S5341" s="42" t="str">
        <f>IF(R5341="","",MAX(R5341,Q5341))</f>
        <v/>
      </c>
      <c r="T5341" s="27">
        <f>IF(A5341="placement",MIN(P5341,IF(S5341="",Q5341,S5341)),"")</f>
        <v>0.249999999999999</v>
      </c>
      <c r="U5341" s="28">
        <f>IF($A5341="placement",T5341*J5341,"")</f>
        <v>3.4999999999999858</v>
      </c>
      <c r="V5341" s="26">
        <f>IF($A5341="placement",U5341,IF($A5341="site",SUMIF($C:$C,$C5341,$U:$U),IF($A5341="user",SUMIF($B:$B,$B5341,$U:$U),SUM($U:$U))))</f>
        <v>3.4999999999999858</v>
      </c>
      <c r="W5341" s="27">
        <f>V5341/J5341</f>
        <v>0.24999999999999897</v>
      </c>
    </row>
    <row r="5342" spans="1:23" x14ac:dyDescent="0.3">
      <c r="A5342" s="23" t="s">
        <v>14</v>
      </c>
      <c r="B5342" s="23" t="s">
        <v>6457</v>
      </c>
      <c r="C5342" s="23" t="s">
        <v>6458</v>
      </c>
      <c r="D5342" s="23" t="s">
        <v>6463</v>
      </c>
      <c r="E5342" s="23" t="s">
        <v>6464</v>
      </c>
      <c r="F5342" s="27">
        <v>0.25</v>
      </c>
      <c r="G5342" s="24">
        <v>0</v>
      </c>
      <c r="H5342" s="25">
        <v>9.6785999999999994</v>
      </c>
      <c r="I5342" s="25">
        <v>1.1052999999999999</v>
      </c>
      <c r="J5342" s="26">
        <v>14</v>
      </c>
      <c r="K5342" s="26">
        <v>3</v>
      </c>
      <c r="L5342" s="27">
        <v>0.1142</v>
      </c>
      <c r="M5342" s="28">
        <v>0.41245960999999998</v>
      </c>
      <c r="N5342" s="29">
        <v>0.25</v>
      </c>
      <c r="O5342" s="31" t="s">
        <v>12</v>
      </c>
      <c r="P5342" s="31">
        <v>0.39388004510000002</v>
      </c>
      <c r="Q5342" s="31">
        <v>0.249999999999999</v>
      </c>
      <c r="R5342" s="42"/>
      <c r="S5342" s="42" t="str">
        <f>IF(R5342="","",MAX(R5342,Q5342))</f>
        <v/>
      </c>
      <c r="T5342" s="27">
        <f>IF(A5342="placement",MIN(P5342,IF(S5342="",Q5342,S5342)),"")</f>
        <v>0.249999999999999</v>
      </c>
      <c r="U5342" s="28">
        <f>IF($A5342="placement",T5342*J5342,"")</f>
        <v>3.4999999999999858</v>
      </c>
      <c r="V5342" s="26">
        <f>IF($A5342="placement",U5342,IF($A5342="site",SUMIF($C:$C,$C5342,$U:$U),IF($A5342="user",SUMIF($B:$B,$B5342,$U:$U),SUM($U:$U))))</f>
        <v>3.4999999999999858</v>
      </c>
      <c r="W5342" s="27">
        <f>V5342/J5342</f>
        <v>0.24999999999999897</v>
      </c>
    </row>
    <row r="5343" spans="1:23" x14ac:dyDescent="0.3">
      <c r="A5343" s="23" t="s">
        <v>14</v>
      </c>
      <c r="B5343" s="23" t="s">
        <v>7961</v>
      </c>
      <c r="C5343" s="23" t="s">
        <v>7963</v>
      </c>
      <c r="D5343" s="32" t="s">
        <v>7966</v>
      </c>
      <c r="E5343" s="23" t="s">
        <v>7967</v>
      </c>
      <c r="F5343" s="27">
        <v>0.25</v>
      </c>
      <c r="G5343" s="24">
        <v>1</v>
      </c>
      <c r="H5343" s="25">
        <v>122.9451</v>
      </c>
      <c r="I5343" s="25">
        <v>1.3197000000000001</v>
      </c>
      <c r="J5343" s="26">
        <v>14</v>
      </c>
      <c r="K5343" s="26">
        <v>3</v>
      </c>
      <c r="L5343" s="27">
        <v>1.0699999999999999E-2</v>
      </c>
      <c r="M5343" s="28">
        <v>0.35276034000000001</v>
      </c>
      <c r="N5343" s="29">
        <v>0.03</v>
      </c>
      <c r="O5343" s="31" t="s">
        <v>12</v>
      </c>
      <c r="P5343" s="31">
        <v>0.91495642570000002</v>
      </c>
      <c r="Q5343" s="31">
        <v>0.249999999999999</v>
      </c>
      <c r="R5343" s="42"/>
      <c r="S5343" s="42" t="str">
        <f>IF(R5343="","",MAX(R5343,Q5343))</f>
        <v/>
      </c>
      <c r="T5343" s="27">
        <f>IF(A5343="placement",MIN(P5343,IF(S5343="",Q5343,S5343)),"")</f>
        <v>0.249999999999999</v>
      </c>
      <c r="U5343" s="28">
        <f>IF($A5343="placement",T5343*J5343,"")</f>
        <v>3.4999999999999858</v>
      </c>
      <c r="V5343" s="26">
        <f>IF($A5343="placement",U5343,IF($A5343="site",SUMIF($C:$C,$C5343,$U:$U),IF($A5343="user",SUMIF($B:$B,$B5343,$U:$U),SUM($U:$U))))</f>
        <v>3.4999999999999858</v>
      </c>
      <c r="W5343" s="27">
        <f>V5343/J5343</f>
        <v>0.24999999999999897</v>
      </c>
    </row>
    <row r="5344" spans="1:23" x14ac:dyDescent="0.3">
      <c r="A5344" s="23" t="s">
        <v>14</v>
      </c>
      <c r="B5344" s="23" t="s">
        <v>9756</v>
      </c>
      <c r="C5344" s="23" t="s">
        <v>9758</v>
      </c>
      <c r="D5344" s="23" t="s">
        <v>9803</v>
      </c>
      <c r="E5344" s="23" t="s">
        <v>9804</v>
      </c>
      <c r="F5344" s="27">
        <v>0.25</v>
      </c>
      <c r="G5344" s="24">
        <v>0</v>
      </c>
      <c r="H5344" s="25">
        <v>17.869199999999999</v>
      </c>
      <c r="I5344" s="25">
        <v>1.2131000000000001</v>
      </c>
      <c r="J5344" s="26">
        <v>14</v>
      </c>
      <c r="K5344" s="26">
        <v>3</v>
      </c>
      <c r="L5344" s="27">
        <v>6.7900000000000002E-2</v>
      </c>
      <c r="M5344" s="28">
        <v>0.37608336999999997</v>
      </c>
      <c r="N5344" s="29">
        <v>0.2</v>
      </c>
      <c r="O5344" s="31" t="s">
        <v>12</v>
      </c>
      <c r="P5344" s="31">
        <v>0.46820302470000003</v>
      </c>
      <c r="Q5344" s="31">
        <v>0.249999999999999</v>
      </c>
      <c r="R5344" s="42"/>
      <c r="S5344" s="42" t="str">
        <f>IF(R5344="","",MAX(R5344,Q5344))</f>
        <v/>
      </c>
      <c r="T5344" s="27">
        <f>IF(A5344="placement",MIN(P5344,IF(S5344="",Q5344,S5344)),"")</f>
        <v>0.249999999999999</v>
      </c>
      <c r="U5344" s="28">
        <f>IF($A5344="placement",T5344*J5344,"")</f>
        <v>3.4999999999999858</v>
      </c>
      <c r="V5344" s="26">
        <f>IF($A5344="placement",U5344,IF($A5344="site",SUMIF($C:$C,$C5344,$U:$U),IF($A5344="user",SUMIF($B:$B,$B5344,$U:$U),SUM($U:$U))))</f>
        <v>3.4999999999999858</v>
      </c>
      <c r="W5344" s="27">
        <f>V5344/J5344</f>
        <v>0.24999999999999897</v>
      </c>
    </row>
    <row r="5345" spans="1:23" x14ac:dyDescent="0.3">
      <c r="A5345" s="23" t="s">
        <v>14</v>
      </c>
      <c r="B5345" s="23" t="s">
        <v>7472</v>
      </c>
      <c r="C5345" s="23" t="s">
        <v>7473</v>
      </c>
      <c r="D5345" s="23" t="s">
        <v>7588</v>
      </c>
      <c r="E5345" s="23" t="s">
        <v>7589</v>
      </c>
      <c r="F5345" s="27">
        <v>0.25</v>
      </c>
      <c r="G5345" s="24">
        <v>0</v>
      </c>
      <c r="H5345" s="25">
        <v>4.2408000000000001</v>
      </c>
      <c r="I5345" s="25">
        <v>0.33910000000000001</v>
      </c>
      <c r="J5345" s="26">
        <v>14</v>
      </c>
      <c r="K5345" s="26">
        <v>3</v>
      </c>
      <c r="L5345" s="27">
        <v>0.08</v>
      </c>
      <c r="M5345" s="28">
        <v>1.3305602400000001</v>
      </c>
      <c r="N5345" s="29">
        <v>1</v>
      </c>
      <c r="O5345" s="31" t="s">
        <v>42</v>
      </c>
      <c r="P5345" s="31">
        <v>0.2484368817</v>
      </c>
      <c r="Q5345" s="31">
        <v>0.248436881677878</v>
      </c>
      <c r="R5345" s="42"/>
      <c r="S5345" s="42" t="str">
        <f>IF(R5345="","",MAX(R5345,Q5345))</f>
        <v/>
      </c>
      <c r="T5345" s="27">
        <f>IF(A5345="placement",MIN(P5345,IF(S5345="",Q5345,S5345)),"")</f>
        <v>0.248436881677878</v>
      </c>
      <c r="U5345" s="28">
        <f>IF($A5345="placement",T5345*J5345,"")</f>
        <v>3.4781163434902922</v>
      </c>
      <c r="V5345" s="26">
        <f>IF($A5345="placement",U5345,IF($A5345="site",SUMIF($C:$C,$C5345,$U:$U),IF($A5345="user",SUMIF($B:$B,$B5345,$U:$U),SUM($U:$U))))</f>
        <v>3.4781163434902922</v>
      </c>
      <c r="W5345" s="27">
        <f>V5345/J5345</f>
        <v>0.248436881677878</v>
      </c>
    </row>
    <row r="5346" spans="1:23" x14ac:dyDescent="0.3">
      <c r="A5346" s="23" t="s">
        <v>14</v>
      </c>
      <c r="B5346" s="23" t="s">
        <v>8615</v>
      </c>
      <c r="C5346" s="23" t="s">
        <v>8616</v>
      </c>
      <c r="D5346" s="23" t="s">
        <v>8691</v>
      </c>
      <c r="E5346" s="23" t="s">
        <v>8692</v>
      </c>
      <c r="F5346" s="27">
        <v>0.25</v>
      </c>
      <c r="G5346" s="24">
        <v>0</v>
      </c>
      <c r="H5346" s="25">
        <v>0.70409999999999995</v>
      </c>
      <c r="I5346" s="25">
        <v>0.22359999999999999</v>
      </c>
      <c r="J5346" s="26">
        <v>14</v>
      </c>
      <c r="K5346" s="26">
        <v>3</v>
      </c>
      <c r="L5346" s="27">
        <v>0.31759999999999999</v>
      </c>
      <c r="M5346" s="28">
        <v>2.1271159399999999</v>
      </c>
      <c r="N5346" s="29">
        <v>1.6</v>
      </c>
      <c r="O5346" s="31" t="s">
        <v>12</v>
      </c>
      <c r="P5346" s="31">
        <v>0.2478078078</v>
      </c>
      <c r="Q5346" s="31">
        <v>0.24780780780780701</v>
      </c>
      <c r="R5346" s="42"/>
      <c r="S5346" s="42" t="str">
        <f>IF(R5346="","",MAX(R5346,Q5346))</f>
        <v/>
      </c>
      <c r="T5346" s="27">
        <f>IF(A5346="placement",MIN(P5346,IF(S5346="",Q5346,S5346)),"")</f>
        <v>0.2478078078</v>
      </c>
      <c r="U5346" s="28">
        <f>IF($A5346="placement",T5346*J5346,"")</f>
        <v>3.4693093091999998</v>
      </c>
      <c r="V5346" s="26">
        <f>IF($A5346="placement",U5346,IF($A5346="site",SUMIF($C:$C,$C5346,$U:$U),IF($A5346="user",SUMIF($B:$B,$B5346,$U:$U),SUM($U:$U))))</f>
        <v>3.4693093091999998</v>
      </c>
      <c r="W5346" s="27">
        <f>V5346/J5346</f>
        <v>0.24780780779999997</v>
      </c>
    </row>
    <row r="5347" spans="1:23" hidden="1" x14ac:dyDescent="0.3">
      <c r="A5347" s="23" t="s">
        <v>13</v>
      </c>
      <c r="B5347" s="23" t="s">
        <v>10701</v>
      </c>
      <c r="C5347" s="23" t="s">
        <v>10702</v>
      </c>
      <c r="D5347" s="23" t="s">
        <v>9898</v>
      </c>
      <c r="E5347" s="23"/>
      <c r="F5347" s="27">
        <v>0.32990000000000003</v>
      </c>
      <c r="G5347" s="24">
        <v>0</v>
      </c>
      <c r="H5347" s="25">
        <v>1.0599000000000001</v>
      </c>
      <c r="I5347" s="25">
        <v>0.3024</v>
      </c>
      <c r="J5347" s="26">
        <v>29</v>
      </c>
      <c r="K5347" s="26">
        <v>6</v>
      </c>
      <c r="L5347" s="27">
        <v>0.2853</v>
      </c>
      <c r="M5347" s="28">
        <v>3.14435522</v>
      </c>
      <c r="N5347" s="29">
        <v>2.4992909999999999</v>
      </c>
      <c r="O5347" s="31"/>
      <c r="P5347" s="31">
        <v>0.20514991930000001</v>
      </c>
      <c r="Q5347" s="31">
        <v>0.20514991932818499</v>
      </c>
      <c r="R5347" s="42"/>
      <c r="S5347" s="42" t="str">
        <f>IF(R5347="","",MAX(R5347,Q5347))</f>
        <v/>
      </c>
      <c r="T5347" s="27" t="str">
        <f>IF(A5347="placement",MIN(P5347,IF(S5347="",Q5347,S5347)),"")</f>
        <v/>
      </c>
      <c r="U5347" s="28" t="str">
        <f>IF($A5347="placement",T5347*J5347,"")</f>
        <v/>
      </c>
      <c r="V5347" s="26">
        <f>IF($A5347="placement",U5347,IF($A5347="site",SUMIF($C:$C,$C5347,$U:$U),IF($A5347="user",SUMIF($B:$B,$B5347,$U:$U),SUM($U:$U))))</f>
        <v>5.7426826688000006</v>
      </c>
      <c r="W5347" s="27">
        <f>V5347/J5347</f>
        <v>0.19802354030344829</v>
      </c>
    </row>
    <row r="5348" spans="1:23" hidden="1" x14ac:dyDescent="0.3">
      <c r="A5348" s="23" t="s">
        <v>10</v>
      </c>
      <c r="B5348" s="23" t="s">
        <v>2886</v>
      </c>
      <c r="C5348" s="23" t="s">
        <v>9898</v>
      </c>
      <c r="D5348" s="23" t="s">
        <v>9898</v>
      </c>
      <c r="E5348" s="23"/>
      <c r="F5348" s="27">
        <v>0.15</v>
      </c>
      <c r="G5348" s="24">
        <v>0</v>
      </c>
      <c r="H5348" s="25">
        <v>25.1187</v>
      </c>
      <c r="I5348" s="25">
        <v>2.0470999999999999</v>
      </c>
      <c r="J5348" s="26">
        <v>54</v>
      </c>
      <c r="K5348" s="26">
        <v>11</v>
      </c>
      <c r="L5348" s="27">
        <v>8.1500000000000003E-2</v>
      </c>
      <c r="M5348" s="28">
        <v>0.87445220000000001</v>
      </c>
      <c r="N5348" s="29">
        <v>0.3</v>
      </c>
      <c r="O5348" s="31"/>
      <c r="P5348" s="31">
        <v>0.65692807379999996</v>
      </c>
      <c r="Q5348" s="31">
        <v>0.15</v>
      </c>
      <c r="R5348" s="42"/>
      <c r="S5348" s="42" t="str">
        <f>IF(R5348="","",MAX(R5348,Q5348))</f>
        <v/>
      </c>
      <c r="T5348" s="27" t="str">
        <f>IF(A5348="placement",MIN(P5348,IF(S5348="",Q5348,S5348)),"")</f>
        <v/>
      </c>
      <c r="U5348" s="28" t="str">
        <f>IF($A5348="placement",T5348*J5348,"")</f>
        <v/>
      </c>
      <c r="V5348" s="26">
        <f>IF($A5348="placement",U5348,IF($A5348="site",SUMIF($C:$C,$C5348,$U:$U),IF($A5348="user",SUMIF($B:$B,$B5348,$U:$U),SUM($U:$U))))</f>
        <v>8.1</v>
      </c>
      <c r="W5348" s="27">
        <f>V5348/J5348</f>
        <v>0.15</v>
      </c>
    </row>
    <row r="5349" spans="1:23" x14ac:dyDescent="0.3">
      <c r="A5349" s="23" t="s">
        <v>14</v>
      </c>
      <c r="B5349" s="23" t="s">
        <v>1708</v>
      </c>
      <c r="C5349" s="23" t="s">
        <v>1709</v>
      </c>
      <c r="D5349" s="23" t="s">
        <v>10615</v>
      </c>
      <c r="E5349" s="23" t="s">
        <v>10616</v>
      </c>
      <c r="F5349" s="27">
        <v>0.3</v>
      </c>
      <c r="G5349" s="24">
        <v>0</v>
      </c>
      <c r="H5349" s="25">
        <v>0.84409999999999996</v>
      </c>
      <c r="I5349" s="25">
        <v>0.24199999999999999</v>
      </c>
      <c r="J5349" s="26">
        <v>14</v>
      </c>
      <c r="K5349" s="26">
        <v>4</v>
      </c>
      <c r="L5349" s="27">
        <v>0.28670000000000001</v>
      </c>
      <c r="M5349" s="28">
        <v>1.9739669399999999</v>
      </c>
      <c r="N5349" s="29">
        <v>1.5</v>
      </c>
      <c r="O5349" s="31" t="s">
        <v>12</v>
      </c>
      <c r="P5349" s="31">
        <v>0.2401088549</v>
      </c>
      <c r="Q5349" s="31">
        <v>0.240108854929872</v>
      </c>
      <c r="R5349" s="42"/>
      <c r="S5349" s="42" t="str">
        <f>IF(R5349="","",MAX(R5349,Q5349))</f>
        <v/>
      </c>
      <c r="T5349" s="27">
        <f>IF(A5349="placement",MIN(P5349,IF(S5349="",Q5349,S5349)),"")</f>
        <v>0.2401088549</v>
      </c>
      <c r="U5349" s="28">
        <f>IF($A5349="placement",T5349*J5349,"")</f>
        <v>3.3615239686000002</v>
      </c>
      <c r="V5349" s="26">
        <f>IF($A5349="placement",U5349,IF($A5349="site",SUMIF($C:$C,$C5349,$U:$U),IF($A5349="user",SUMIF($B:$B,$B5349,$U:$U),SUM($U:$U))))</f>
        <v>3.3615239686000002</v>
      </c>
      <c r="W5349" s="27">
        <f>V5349/J5349</f>
        <v>0.24010885490000003</v>
      </c>
    </row>
    <row r="5350" spans="1:23" x14ac:dyDescent="0.3">
      <c r="A5350" s="23" t="s">
        <v>14</v>
      </c>
      <c r="B5350" s="23" t="s">
        <v>7472</v>
      </c>
      <c r="C5350" s="23" t="s">
        <v>7473</v>
      </c>
      <c r="D5350" s="32" t="s">
        <v>7578</v>
      </c>
      <c r="E5350" s="23" t="s">
        <v>7579</v>
      </c>
      <c r="F5350" s="27">
        <v>0.25</v>
      </c>
      <c r="G5350" s="24">
        <v>0</v>
      </c>
      <c r="H5350" s="25">
        <v>0.93740000000000001</v>
      </c>
      <c r="I5350" s="25">
        <v>0.18429999999999999</v>
      </c>
      <c r="J5350" s="26">
        <v>14</v>
      </c>
      <c r="K5350" s="26">
        <v>3</v>
      </c>
      <c r="L5350" s="27">
        <v>0.1966</v>
      </c>
      <c r="M5350" s="28">
        <v>2.6157751899999999</v>
      </c>
      <c r="N5350" s="29">
        <v>2</v>
      </c>
      <c r="O5350" s="31" t="s">
        <v>42</v>
      </c>
      <c r="P5350" s="31">
        <v>0.23540830090000001</v>
      </c>
      <c r="Q5350" s="31">
        <v>0.23540830085794301</v>
      </c>
      <c r="R5350" s="42"/>
      <c r="S5350" s="42" t="str">
        <f>IF(R5350="","",MAX(R5350,Q5350))</f>
        <v/>
      </c>
      <c r="T5350" s="27">
        <f>IF(A5350="placement",MIN(P5350,IF(S5350="",Q5350,S5350)),"")</f>
        <v>0.23540830085794301</v>
      </c>
      <c r="U5350" s="28">
        <f>IF($A5350="placement",T5350*J5350,"")</f>
        <v>3.295716212011202</v>
      </c>
      <c r="V5350" s="26">
        <f>IF($A5350="placement",U5350,IF($A5350="site",SUMIF($C:$C,$C5350,$U:$U),IF($A5350="user",SUMIF($B:$B,$B5350,$U:$U),SUM($U:$U))))</f>
        <v>3.295716212011202</v>
      </c>
      <c r="W5350" s="27">
        <f>V5350/J5350</f>
        <v>0.23540830085794301</v>
      </c>
    </row>
    <row r="5351" spans="1:23" x14ac:dyDescent="0.3">
      <c r="A5351" s="23" t="s">
        <v>14</v>
      </c>
      <c r="B5351" s="23" t="s">
        <v>4090</v>
      </c>
      <c r="C5351" s="23" t="s">
        <v>4091</v>
      </c>
      <c r="D5351" s="23" t="s">
        <v>10178</v>
      </c>
      <c r="E5351" s="23" t="s">
        <v>10179</v>
      </c>
      <c r="F5351" s="27">
        <v>0.25</v>
      </c>
      <c r="G5351" s="24">
        <v>0</v>
      </c>
      <c r="H5351" s="25">
        <v>6.0293999999999999</v>
      </c>
      <c r="I5351" s="25">
        <v>0.40660000000000002</v>
      </c>
      <c r="J5351" s="26">
        <v>14</v>
      </c>
      <c r="K5351" s="26">
        <v>3</v>
      </c>
      <c r="L5351" s="27">
        <v>6.7400000000000002E-2</v>
      </c>
      <c r="M5351" s="28">
        <v>1.16362199</v>
      </c>
      <c r="N5351" s="29">
        <v>0.9</v>
      </c>
      <c r="O5351" s="31" t="s">
        <v>12</v>
      </c>
      <c r="P5351" s="31">
        <v>0.22655294740000001</v>
      </c>
      <c r="Q5351" s="31">
        <v>0.22655294739225601</v>
      </c>
      <c r="R5351" s="42"/>
      <c r="S5351" s="42" t="str">
        <f>IF(R5351="","",MAX(R5351,Q5351))</f>
        <v/>
      </c>
      <c r="T5351" s="27">
        <f>IF(A5351="placement",MIN(P5351,IF(S5351="",Q5351,S5351)),"")</f>
        <v>0.22655294739225601</v>
      </c>
      <c r="U5351" s="28">
        <f>IF($A5351="placement",T5351*J5351,"")</f>
        <v>3.171741263491584</v>
      </c>
      <c r="V5351" s="26">
        <f>IF($A5351="placement",U5351,IF($A5351="site",SUMIF($C:$C,$C5351,$U:$U),IF($A5351="user",SUMIF($B:$B,$B5351,$U:$U),SUM($U:$U))))</f>
        <v>3.171741263491584</v>
      </c>
      <c r="W5351" s="27">
        <f>V5351/J5351</f>
        <v>0.22655294739225601</v>
      </c>
    </row>
    <row r="5352" spans="1:23" x14ac:dyDescent="0.3">
      <c r="A5352" s="23" t="s">
        <v>14</v>
      </c>
      <c r="B5352" s="23" t="s">
        <v>8615</v>
      </c>
      <c r="C5352" s="23" t="s">
        <v>8616</v>
      </c>
      <c r="D5352" s="23" t="s">
        <v>8629</v>
      </c>
      <c r="E5352" s="23" t="s">
        <v>8630</v>
      </c>
      <c r="F5352" s="27">
        <v>0.25</v>
      </c>
      <c r="G5352" s="24">
        <v>0</v>
      </c>
      <c r="H5352" s="25">
        <v>1.9127000000000001</v>
      </c>
      <c r="I5352" s="25">
        <v>0.23369999999999999</v>
      </c>
      <c r="J5352" s="26">
        <v>14</v>
      </c>
      <c r="K5352" s="26">
        <v>3</v>
      </c>
      <c r="L5352" s="27">
        <v>0.1222</v>
      </c>
      <c r="M5352" s="28">
        <v>2.0679706599999998</v>
      </c>
      <c r="N5352" s="29">
        <v>1.6</v>
      </c>
      <c r="O5352" s="31" t="s">
        <v>12</v>
      </c>
      <c r="P5352" s="31">
        <v>0.22629463229999999</v>
      </c>
      <c r="Q5352" s="31">
        <v>0.22629463230078001</v>
      </c>
      <c r="R5352" s="42"/>
      <c r="S5352" s="42" t="str">
        <f>IF(R5352="","",MAX(R5352,Q5352))</f>
        <v/>
      </c>
      <c r="T5352" s="27">
        <f>IF(A5352="placement",MIN(P5352,IF(S5352="",Q5352,S5352)),"")</f>
        <v>0.22629463229999999</v>
      </c>
      <c r="U5352" s="28">
        <f>IF($A5352="placement",T5352*J5352,"")</f>
        <v>3.1681248522000001</v>
      </c>
      <c r="V5352" s="26">
        <f>IF($A5352="placement",U5352,IF($A5352="site",SUMIF($C:$C,$C5352,$U:$U),IF($A5352="user",SUMIF($B:$B,$B5352,$U:$U),SUM($U:$U))))</f>
        <v>3.1681248522000001</v>
      </c>
      <c r="W5352" s="27">
        <f>V5352/J5352</f>
        <v>0.22629463229999999</v>
      </c>
    </row>
    <row r="5353" spans="1:23" x14ac:dyDescent="0.3">
      <c r="A5353" s="23" t="s">
        <v>14</v>
      </c>
      <c r="B5353" s="23" t="s">
        <v>1708</v>
      </c>
      <c r="C5353" s="23" t="s">
        <v>1709</v>
      </c>
      <c r="D5353" s="32" t="s">
        <v>1878</v>
      </c>
      <c r="E5353" s="23" t="s">
        <v>1879</v>
      </c>
      <c r="F5353" s="27">
        <v>0.15</v>
      </c>
      <c r="G5353" s="24">
        <v>0</v>
      </c>
      <c r="H5353" s="25">
        <v>1.0223</v>
      </c>
      <c r="I5353" s="25">
        <v>0.24490000000000001</v>
      </c>
      <c r="J5353" s="26">
        <v>14</v>
      </c>
      <c r="K5353" s="26">
        <v>2</v>
      </c>
      <c r="L5353" s="27">
        <v>0.23949999999999999</v>
      </c>
      <c r="M5353" s="28">
        <v>1.91878646</v>
      </c>
      <c r="N5353" s="29">
        <v>1.5</v>
      </c>
      <c r="O5353" s="31" t="s">
        <v>42</v>
      </c>
      <c r="P5353" s="31">
        <v>0.21825589879999999</v>
      </c>
      <c r="Q5353" s="31">
        <v>0.15</v>
      </c>
      <c r="R5353" s="42">
        <v>0.3</v>
      </c>
      <c r="S5353" s="42">
        <f>IF(R5353="","",MAX(R5353,Q5353))</f>
        <v>0.3</v>
      </c>
      <c r="T5353" s="27">
        <f>IF(A5353="placement",MIN(P5353,IF(S5353="",Q5353,S5353)),"")</f>
        <v>0.21825589879999999</v>
      </c>
      <c r="U5353" s="28">
        <f>IF($A5353="placement",T5353*J5353,"")</f>
        <v>3.0555825831999996</v>
      </c>
      <c r="V5353" s="26">
        <f>IF($A5353="placement",U5353,IF($A5353="site",SUMIF($C:$C,$C5353,$U:$U),IF($A5353="user",SUMIF($B:$B,$B5353,$U:$U),SUM($U:$U))))</f>
        <v>3.0555825831999996</v>
      </c>
      <c r="W5353" s="27">
        <f>V5353/J5353</f>
        <v>0.21825589879999999</v>
      </c>
    </row>
    <row r="5354" spans="1:23" x14ac:dyDescent="0.3">
      <c r="A5354" s="23" t="s">
        <v>14</v>
      </c>
      <c r="B5354" s="23" t="s">
        <v>6986</v>
      </c>
      <c r="C5354" s="23" t="s">
        <v>6987</v>
      </c>
      <c r="D5354" s="23" t="s">
        <v>7016</v>
      </c>
      <c r="E5354" s="23" t="s">
        <v>7017</v>
      </c>
      <c r="F5354" s="27">
        <v>0.25</v>
      </c>
      <c r="G5354" s="24">
        <v>0</v>
      </c>
      <c r="H5354" s="25">
        <v>1.4533</v>
      </c>
      <c r="I5354" s="25">
        <v>0.37330000000000002</v>
      </c>
      <c r="J5354" s="26">
        <v>14</v>
      </c>
      <c r="K5354" s="26">
        <v>3</v>
      </c>
      <c r="L5354" s="27">
        <v>0.25690000000000002</v>
      </c>
      <c r="M5354" s="28">
        <v>1.2749330299999999</v>
      </c>
      <c r="N5354" s="29">
        <v>1</v>
      </c>
      <c r="O5354" s="31" t="s">
        <v>12</v>
      </c>
      <c r="P5354" s="31">
        <v>0.2156450741</v>
      </c>
      <c r="Q5354" s="31">
        <v>0.21564507414300199</v>
      </c>
      <c r="R5354" s="42"/>
      <c r="S5354" s="42" t="str">
        <f>IF(R5354="","",MAX(R5354,Q5354))</f>
        <v/>
      </c>
      <c r="T5354" s="27">
        <f>IF(A5354="placement",MIN(P5354,IF(S5354="",Q5354,S5354)),"")</f>
        <v>0.2156450741</v>
      </c>
      <c r="U5354" s="28">
        <f>IF($A5354="placement",T5354*J5354,"")</f>
        <v>3.0190310374</v>
      </c>
      <c r="V5354" s="26">
        <f>IF($A5354="placement",U5354,IF($A5354="site",SUMIF($C:$C,$C5354,$U:$U),IF($A5354="user",SUMIF($B:$B,$B5354,$U:$U),SUM($U:$U))))</f>
        <v>3.0190310374</v>
      </c>
      <c r="W5354" s="27">
        <f>V5354/J5354</f>
        <v>0.2156450741</v>
      </c>
    </row>
    <row r="5355" spans="1:23" x14ac:dyDescent="0.3">
      <c r="A5355" s="23" t="s">
        <v>14</v>
      </c>
      <c r="B5355" s="23" t="s">
        <v>8483</v>
      </c>
      <c r="C5355" s="23" t="s">
        <v>8484</v>
      </c>
      <c r="D5355" s="23" t="s">
        <v>8496</v>
      </c>
      <c r="E5355" s="23" t="s">
        <v>8491</v>
      </c>
      <c r="F5355" s="27">
        <v>0.25</v>
      </c>
      <c r="G5355" s="24">
        <v>0</v>
      </c>
      <c r="H5355" s="25">
        <v>3.4918999999999998</v>
      </c>
      <c r="I5355" s="25">
        <v>0.17280000000000001</v>
      </c>
      <c r="J5355" s="26">
        <v>14</v>
      </c>
      <c r="K5355" s="26">
        <v>3</v>
      </c>
      <c r="L5355" s="27">
        <v>4.9500000000000002E-2</v>
      </c>
      <c r="M5355" s="28">
        <v>2.6690367899999998</v>
      </c>
      <c r="N5355" s="29">
        <v>2.1</v>
      </c>
      <c r="O5355" s="31" t="s">
        <v>42</v>
      </c>
      <c r="P5355" s="31">
        <v>0.21319930610000001</v>
      </c>
      <c r="Q5355" s="31">
        <v>0.21319930611486199</v>
      </c>
      <c r="R5355" s="42"/>
      <c r="S5355" s="42" t="str">
        <f>IF(R5355="","",MAX(R5355,Q5355))</f>
        <v/>
      </c>
      <c r="T5355" s="27">
        <f>IF(A5355="placement",MIN(P5355,IF(S5355="",Q5355,S5355)),"")</f>
        <v>0.21319930610000001</v>
      </c>
      <c r="U5355" s="28">
        <f>IF($A5355="placement",T5355*J5355,"")</f>
        <v>2.9847902854000004</v>
      </c>
      <c r="V5355" s="26">
        <f>IF($A5355="placement",U5355,IF($A5355="site",SUMIF($C:$C,$C5355,$U:$U),IF($A5355="user",SUMIF($B:$B,$B5355,$U:$U),SUM($U:$U))))</f>
        <v>2.9847902854000004</v>
      </c>
      <c r="W5355" s="27">
        <f>V5355/J5355</f>
        <v>0.21319930610000001</v>
      </c>
    </row>
    <row r="5356" spans="1:23" x14ac:dyDescent="0.3">
      <c r="A5356" s="17" t="s">
        <v>14</v>
      </c>
      <c r="B5356" s="17" t="s">
        <v>277</v>
      </c>
      <c r="C5356" s="17" t="s">
        <v>279</v>
      </c>
      <c r="D5356" s="17" t="s">
        <v>422</v>
      </c>
      <c r="E5356" s="17" t="s">
        <v>278</v>
      </c>
      <c r="F5356" s="18">
        <v>0.25</v>
      </c>
      <c r="G5356" s="36">
        <v>0</v>
      </c>
      <c r="H5356" s="37">
        <v>5.7698999999999998</v>
      </c>
      <c r="I5356" s="37">
        <v>0.25669999999999998</v>
      </c>
      <c r="J5356" s="19">
        <v>14</v>
      </c>
      <c r="K5356" s="19">
        <v>3</v>
      </c>
      <c r="L5356" s="18">
        <v>4.4499999999999998E-2</v>
      </c>
      <c r="M5356" s="20">
        <v>1.86633278</v>
      </c>
      <c r="N5356" s="21">
        <v>1.5</v>
      </c>
      <c r="O5356" s="22" t="s">
        <v>12</v>
      </c>
      <c r="P5356" s="22">
        <v>0.1962848113</v>
      </c>
      <c r="Q5356" s="22">
        <v>0.19628481125887001</v>
      </c>
      <c r="R5356" s="43"/>
      <c r="S5356" s="42" t="str">
        <f>IF(R5356="","",MAX(R5356,Q5356))</f>
        <v/>
      </c>
      <c r="T5356" s="27">
        <f>IF(A5356="placement",MIN(P5356,IF(S5356="",Q5356,S5356)),"")</f>
        <v>0.19628481125887001</v>
      </c>
      <c r="U5356" s="20">
        <f>IF($A5356="placement",T5356*J5356,"")</f>
        <v>2.7479873576241802</v>
      </c>
      <c r="V5356" s="19">
        <f>IF($A5356="placement",U5356,IF($A5356="site",SUMIF($C:$C,$C5356,$U:$U),IF($A5356="user",SUMIF($B:$B,$B5356,$U:$U),SUM($U:$U))))</f>
        <v>2.7479873576241802</v>
      </c>
      <c r="W5356" s="18">
        <f>V5356/J5356</f>
        <v>0.19628481125887001</v>
      </c>
    </row>
    <row r="5357" spans="1:23" x14ac:dyDescent="0.3">
      <c r="A5357" s="23" t="s">
        <v>14</v>
      </c>
      <c r="B5357" s="23" t="s">
        <v>7472</v>
      </c>
      <c r="C5357" s="23" t="s">
        <v>7473</v>
      </c>
      <c r="D5357" s="23" t="s">
        <v>7483</v>
      </c>
      <c r="E5357" s="23" t="s">
        <v>7484</v>
      </c>
      <c r="F5357" s="27">
        <v>0.25</v>
      </c>
      <c r="G5357" s="24">
        <v>0</v>
      </c>
      <c r="H5357" s="25">
        <v>0.90090000000000003</v>
      </c>
      <c r="I5357" s="25">
        <v>0.14940000000000001</v>
      </c>
      <c r="J5357" s="26">
        <v>14</v>
      </c>
      <c r="K5357" s="26">
        <v>2</v>
      </c>
      <c r="L5357" s="27">
        <v>0.16589999999999999</v>
      </c>
      <c r="M5357" s="28">
        <v>3.0453154900000001</v>
      </c>
      <c r="N5357" s="29">
        <v>2.5</v>
      </c>
      <c r="O5357" s="31" t="s">
        <v>42</v>
      </c>
      <c r="P5357" s="31">
        <v>0.1790669932</v>
      </c>
      <c r="Q5357" s="31">
        <v>0.179066993156275</v>
      </c>
      <c r="R5357" s="42"/>
      <c r="S5357" s="42" t="str">
        <f>IF(R5357="","",MAX(R5357,Q5357))</f>
        <v/>
      </c>
      <c r="T5357" s="27">
        <f>IF(A5357="placement",MIN(P5357,IF(S5357="",Q5357,S5357)),"")</f>
        <v>0.179066993156275</v>
      </c>
      <c r="U5357" s="28">
        <f>IF($A5357="placement",T5357*J5357,"")</f>
        <v>2.5069379041878501</v>
      </c>
      <c r="V5357" s="26">
        <f>IF($A5357="placement",U5357,IF($A5357="site",SUMIF($C:$C,$C5357,$U:$U),IF($A5357="user",SUMIF($B:$B,$B5357,$U:$U),SUM($U:$U))))</f>
        <v>2.5069379041878501</v>
      </c>
      <c r="W5357" s="27">
        <f>V5357/J5357</f>
        <v>0.179066993156275</v>
      </c>
    </row>
    <row r="5358" spans="1:23" x14ac:dyDescent="0.3">
      <c r="A5358" s="23" t="s">
        <v>14</v>
      </c>
      <c r="B5358" s="23" t="s">
        <v>1708</v>
      </c>
      <c r="C5358" s="23" t="s">
        <v>1709</v>
      </c>
      <c r="D5358" s="23" t="s">
        <v>1732</v>
      </c>
      <c r="E5358" s="23" t="s">
        <v>1733</v>
      </c>
      <c r="F5358" s="27">
        <v>0.15</v>
      </c>
      <c r="G5358" s="24">
        <v>0</v>
      </c>
      <c r="H5358" s="25">
        <v>0.85709999999999997</v>
      </c>
      <c r="I5358" s="25">
        <v>0.2576</v>
      </c>
      <c r="J5358" s="26">
        <v>14</v>
      </c>
      <c r="K5358" s="26">
        <v>2</v>
      </c>
      <c r="L5358" s="27">
        <v>0.30059999999999998</v>
      </c>
      <c r="M5358" s="28">
        <v>1.81352925</v>
      </c>
      <c r="N5358" s="29">
        <v>1.5</v>
      </c>
      <c r="O5358" s="31" t="s">
        <v>42</v>
      </c>
      <c r="P5358" s="31">
        <v>0.1728834806</v>
      </c>
      <c r="Q5358" s="31">
        <v>0.15</v>
      </c>
      <c r="R5358" s="42">
        <v>0.27</v>
      </c>
      <c r="S5358" s="42">
        <f>IF(R5358="","",MAX(R5358,Q5358))</f>
        <v>0.27</v>
      </c>
      <c r="T5358" s="27">
        <f>IF(A5358="placement",MIN(P5358,IF(S5358="",Q5358,S5358)),"")</f>
        <v>0.1728834806</v>
      </c>
      <c r="U5358" s="28">
        <f>IF($A5358="placement",T5358*J5358,"")</f>
        <v>2.4203687284000002</v>
      </c>
      <c r="V5358" s="26">
        <f>IF($A5358="placement",U5358,IF($A5358="site",SUMIF($C:$C,$C5358,$U:$U),IF($A5358="user",SUMIF($B:$B,$B5358,$U:$U),SUM($U:$U))))</f>
        <v>2.4203687284000002</v>
      </c>
      <c r="W5358" s="27">
        <f>V5358/J5358</f>
        <v>0.1728834806</v>
      </c>
    </row>
    <row r="5359" spans="1:23" x14ac:dyDescent="0.3">
      <c r="A5359" s="23" t="s">
        <v>14</v>
      </c>
      <c r="B5359" s="23" t="s">
        <v>9186</v>
      </c>
      <c r="C5359" s="23" t="s">
        <v>9188</v>
      </c>
      <c r="D5359" s="23" t="s">
        <v>9275</v>
      </c>
      <c r="E5359" s="23" t="s">
        <v>9276</v>
      </c>
      <c r="F5359" s="27">
        <v>0.33</v>
      </c>
      <c r="G5359" s="24">
        <v>0</v>
      </c>
      <c r="H5359" s="25">
        <v>9.9193999999999996</v>
      </c>
      <c r="I5359" s="25">
        <v>0.43</v>
      </c>
      <c r="J5359" s="26">
        <v>14</v>
      </c>
      <c r="K5359" s="26">
        <v>2</v>
      </c>
      <c r="L5359" s="27">
        <v>4.3299999999999998E-2</v>
      </c>
      <c r="M5359" s="28">
        <v>1.049701</v>
      </c>
      <c r="N5359" s="29">
        <v>0.88</v>
      </c>
      <c r="O5359" s="31" t="s">
        <v>12</v>
      </c>
      <c r="P5359" s="31">
        <v>0.16166603369999999</v>
      </c>
      <c r="Q5359" s="31">
        <v>0.16166603367514801</v>
      </c>
      <c r="R5359" s="42"/>
      <c r="S5359" s="42" t="str">
        <f>IF(R5359="","",MAX(R5359,Q5359))</f>
        <v/>
      </c>
      <c r="T5359" s="27">
        <f>IF(A5359="placement",MIN(P5359,IF(S5359="",Q5359,S5359)),"")</f>
        <v>0.16166603367514801</v>
      </c>
      <c r="U5359" s="28">
        <f>IF($A5359="placement",T5359*J5359,"")</f>
        <v>2.2633244714520719</v>
      </c>
      <c r="V5359" s="26">
        <f>IF($A5359="placement",U5359,IF($A5359="site",SUMIF($C:$C,$C5359,$U:$U),IF($A5359="user",SUMIF($B:$B,$B5359,$U:$U),SUM($U:$U))))</f>
        <v>2.2633244714520719</v>
      </c>
      <c r="W5359" s="27">
        <f>V5359/J5359</f>
        <v>0.16166603367514801</v>
      </c>
    </row>
    <row r="5360" spans="1:23" x14ac:dyDescent="0.3">
      <c r="A5360" s="23" t="s">
        <v>14</v>
      </c>
      <c r="B5360" s="23" t="s">
        <v>1708</v>
      </c>
      <c r="C5360" s="23" t="s">
        <v>1709</v>
      </c>
      <c r="D5360" s="23" t="s">
        <v>2122</v>
      </c>
      <c r="E5360" s="23" t="s">
        <v>2123</v>
      </c>
      <c r="F5360" s="27">
        <v>0.15</v>
      </c>
      <c r="G5360" s="24">
        <v>0</v>
      </c>
      <c r="H5360" s="25">
        <v>0.7621</v>
      </c>
      <c r="I5360" s="25">
        <v>0.2334</v>
      </c>
      <c r="J5360" s="26">
        <v>14</v>
      </c>
      <c r="K5360" s="26">
        <v>2</v>
      </c>
      <c r="L5360" s="27">
        <v>0.30630000000000002</v>
      </c>
      <c r="M5360" s="28">
        <v>2.0403304800000002</v>
      </c>
      <c r="N5360" s="29">
        <v>1.55</v>
      </c>
      <c r="O5360" s="31" t="s">
        <v>42</v>
      </c>
      <c r="P5360" s="31">
        <v>0.24031914569999999</v>
      </c>
      <c r="Q5360" s="31">
        <v>0.15</v>
      </c>
      <c r="R5360" s="42"/>
      <c r="S5360" s="42" t="str">
        <f>IF(R5360="","",MAX(R5360,Q5360))</f>
        <v/>
      </c>
      <c r="T5360" s="27">
        <f>IF(A5360="placement",MIN(P5360,IF(S5360="",Q5360,S5360)),"")</f>
        <v>0.15</v>
      </c>
      <c r="U5360" s="28">
        <f>IF($A5360="placement",T5360*J5360,"")</f>
        <v>2.1</v>
      </c>
      <c r="V5360" s="26">
        <f>IF($A5360="placement",U5360,IF($A5360="site",SUMIF($C:$C,$C5360,$U:$U),IF($A5360="user",SUMIF($B:$B,$B5360,$U:$U),SUM($U:$U))))</f>
        <v>2.1</v>
      </c>
      <c r="W5360" s="27">
        <f>V5360/J5360</f>
        <v>0.15</v>
      </c>
    </row>
    <row r="5361" spans="1:23" x14ac:dyDescent="0.3">
      <c r="A5361" s="17" t="s">
        <v>14</v>
      </c>
      <c r="B5361" s="17" t="s">
        <v>1708</v>
      </c>
      <c r="C5361" s="17" t="s">
        <v>1709</v>
      </c>
      <c r="D5361" s="17" t="s">
        <v>2058</v>
      </c>
      <c r="E5361" s="17" t="s">
        <v>2059</v>
      </c>
      <c r="F5361" s="18">
        <v>0.15</v>
      </c>
      <c r="G5361" s="36">
        <v>0</v>
      </c>
      <c r="H5361" s="37">
        <v>1.3117000000000001</v>
      </c>
      <c r="I5361" s="37">
        <v>0.22289999999999999</v>
      </c>
      <c r="J5361" s="19">
        <v>14</v>
      </c>
      <c r="K5361" s="19">
        <v>2</v>
      </c>
      <c r="L5361" s="18">
        <v>0.17</v>
      </c>
      <c r="M5361" s="20">
        <v>2.1018263400000001</v>
      </c>
      <c r="N5361" s="21">
        <v>1.5</v>
      </c>
      <c r="O5361" s="22" t="s">
        <v>42</v>
      </c>
      <c r="P5361" s="22">
        <v>0.28633494920000002</v>
      </c>
      <c r="Q5361" s="22">
        <v>0.149999999999999</v>
      </c>
      <c r="R5361" s="43"/>
      <c r="S5361" s="42" t="str">
        <f>IF(R5361="","",MAX(R5361,Q5361))</f>
        <v/>
      </c>
      <c r="T5361" s="27">
        <f>IF(A5361="placement",MIN(P5361,IF(S5361="",Q5361,S5361)),"")</f>
        <v>0.149999999999999</v>
      </c>
      <c r="U5361" s="20">
        <f>IF($A5361="placement",T5361*J5361,"")</f>
        <v>2.0999999999999859</v>
      </c>
      <c r="V5361" s="19">
        <f>IF($A5361="placement",U5361,IF($A5361="site",SUMIF($C:$C,$C5361,$U:$U),IF($A5361="user",SUMIF($B:$B,$B5361,$U:$U),SUM($U:$U))))</f>
        <v>2.0999999999999859</v>
      </c>
      <c r="W5361" s="18">
        <f>V5361/J5361</f>
        <v>0.149999999999999</v>
      </c>
    </row>
    <row r="5362" spans="1:23" x14ac:dyDescent="0.3">
      <c r="A5362" s="23" t="s">
        <v>14</v>
      </c>
      <c r="B5362" s="23" t="s">
        <v>1708</v>
      </c>
      <c r="C5362" s="23" t="s">
        <v>1709</v>
      </c>
      <c r="D5362" s="23" t="s">
        <v>2204</v>
      </c>
      <c r="E5362" s="23" t="s">
        <v>2205</v>
      </c>
      <c r="F5362" s="27">
        <v>0.15</v>
      </c>
      <c r="G5362" s="24">
        <v>0</v>
      </c>
      <c r="H5362" s="25">
        <v>0.52869999999999995</v>
      </c>
      <c r="I5362" s="25">
        <v>0.22459999999999999</v>
      </c>
      <c r="J5362" s="26">
        <v>14</v>
      </c>
      <c r="K5362" s="26">
        <v>2</v>
      </c>
      <c r="L5362" s="27">
        <v>0.4249</v>
      </c>
      <c r="M5362" s="28">
        <v>2.01201908</v>
      </c>
      <c r="N5362" s="29">
        <v>1.45</v>
      </c>
      <c r="O5362" s="31" t="s">
        <v>42</v>
      </c>
      <c r="P5362" s="31">
        <v>0.27933088909999998</v>
      </c>
      <c r="Q5362" s="31">
        <v>0.149999999999999</v>
      </c>
      <c r="R5362" s="42"/>
      <c r="S5362" s="42" t="str">
        <f>IF(R5362="","",MAX(R5362,Q5362))</f>
        <v/>
      </c>
      <c r="T5362" s="27">
        <f>IF(A5362="placement",MIN(P5362,IF(S5362="",Q5362,S5362)),"")</f>
        <v>0.149999999999999</v>
      </c>
      <c r="U5362" s="28">
        <f>IF($A5362="placement",T5362*J5362,"")</f>
        <v>2.0999999999999859</v>
      </c>
      <c r="V5362" s="23">
        <f>IF($A5362="placement",U5362,IF($A5362="site",SUMIF($C:$C,$C5362,$U:$U),IF($A5362="user",SUMIF($B:$B,$B5362,$U:$U),SUM($U:$U))))</f>
        <v>2.0999999999999859</v>
      </c>
      <c r="W5362" s="27">
        <f>V5362/J5362</f>
        <v>0.149999999999999</v>
      </c>
    </row>
    <row r="5363" spans="1:23" x14ac:dyDescent="0.3">
      <c r="A5363" s="23" t="s">
        <v>14</v>
      </c>
      <c r="B5363" s="23" t="s">
        <v>2910</v>
      </c>
      <c r="C5363" s="23" t="s">
        <v>2911</v>
      </c>
      <c r="D5363" s="23" t="s">
        <v>2912</v>
      </c>
      <c r="E5363" s="23" t="s">
        <v>2913</v>
      </c>
      <c r="F5363" s="27">
        <v>0.14000000000000001</v>
      </c>
      <c r="G5363" s="24">
        <v>0</v>
      </c>
      <c r="H5363" s="25">
        <v>0.4274</v>
      </c>
      <c r="I5363" s="25">
        <v>0.1507</v>
      </c>
      <c r="J5363" s="26">
        <v>14</v>
      </c>
      <c r="K5363" s="26">
        <v>2</v>
      </c>
      <c r="L5363" s="27">
        <v>0.35260000000000002</v>
      </c>
      <c r="M5363" s="28">
        <v>3.1345497600000001</v>
      </c>
      <c r="N5363" s="29">
        <v>2.5</v>
      </c>
      <c r="O5363" s="31" t="s">
        <v>70</v>
      </c>
      <c r="P5363" s="31">
        <v>0.20243729120000001</v>
      </c>
      <c r="Q5363" s="31">
        <v>0.14000000000000001</v>
      </c>
      <c r="R5363" s="42"/>
      <c r="S5363" s="42" t="str">
        <f>IF(R5363="","",MAX(R5363,Q5363))</f>
        <v/>
      </c>
      <c r="T5363" s="27">
        <f>IF(A5363="placement",MIN(P5363,IF(S5363="",Q5363,S5363)),"")</f>
        <v>0.14000000000000001</v>
      </c>
      <c r="U5363" s="28">
        <f>IF($A5363="placement",T5363*J5363,"")</f>
        <v>1.9600000000000002</v>
      </c>
      <c r="V5363" s="26">
        <f>IF($A5363="placement",U5363,IF($A5363="site",SUMIF($C:$C,$C5363,$U:$U),IF($A5363="user",SUMIF($B:$B,$B5363,$U:$U),SUM($U:$U))))</f>
        <v>1.9600000000000002</v>
      </c>
      <c r="W5363" s="27">
        <f>V5363/J5363</f>
        <v>0.14000000000000001</v>
      </c>
    </row>
    <row r="5364" spans="1:23" x14ac:dyDescent="0.3">
      <c r="A5364" s="23" t="s">
        <v>14</v>
      </c>
      <c r="B5364" s="23" t="s">
        <v>1708</v>
      </c>
      <c r="C5364" s="23" t="s">
        <v>1709</v>
      </c>
      <c r="D5364" s="23" t="s">
        <v>2062</v>
      </c>
      <c r="E5364" s="23" t="s">
        <v>2063</v>
      </c>
      <c r="F5364" s="27">
        <v>0.15</v>
      </c>
      <c r="G5364" s="24">
        <v>0</v>
      </c>
      <c r="H5364" s="25">
        <v>0.50629999999999997</v>
      </c>
      <c r="I5364" s="25">
        <v>0.25509999999999999</v>
      </c>
      <c r="J5364" s="26">
        <v>14</v>
      </c>
      <c r="K5364" s="26">
        <v>2</v>
      </c>
      <c r="L5364" s="27">
        <v>0.504</v>
      </c>
      <c r="M5364" s="28">
        <v>1.7720324700000001</v>
      </c>
      <c r="N5364" s="29">
        <v>1.55</v>
      </c>
      <c r="O5364" s="31" t="s">
        <v>42</v>
      </c>
      <c r="P5364" s="31">
        <v>0.12529819740000001</v>
      </c>
      <c r="Q5364" s="31">
        <v>0.125298197386921</v>
      </c>
      <c r="R5364" s="42"/>
      <c r="S5364" s="42" t="str">
        <f>IF(R5364="","",MAX(R5364,Q5364))</f>
        <v/>
      </c>
      <c r="T5364" s="27">
        <f>IF(A5364="placement",MIN(P5364,IF(S5364="",Q5364,S5364)),"")</f>
        <v>0.125298197386921</v>
      </c>
      <c r="U5364" s="28">
        <f>IF($A5364="placement",T5364*J5364,"")</f>
        <v>1.754174763416894</v>
      </c>
      <c r="V5364" s="26">
        <f>IF($A5364="placement",U5364,IF($A5364="site",SUMIF($C:$C,$C5364,$U:$U),IF($A5364="user",SUMIF($B:$B,$B5364,$U:$U),SUM($U:$U))))</f>
        <v>1.754174763416894</v>
      </c>
      <c r="W5364" s="27">
        <f>V5364/J5364</f>
        <v>0.125298197386921</v>
      </c>
    </row>
    <row r="5365" spans="1:23" x14ac:dyDescent="0.3">
      <c r="A5365" s="23" t="s">
        <v>14</v>
      </c>
      <c r="B5365" s="23" t="s">
        <v>2366</v>
      </c>
      <c r="C5365" s="23" t="s">
        <v>2367</v>
      </c>
      <c r="D5365" s="23" t="s">
        <v>2400</v>
      </c>
      <c r="E5365" s="23" t="s">
        <v>2401</v>
      </c>
      <c r="F5365" s="27">
        <v>0.05</v>
      </c>
      <c r="G5365" s="24">
        <v>0</v>
      </c>
      <c r="H5365" s="25">
        <v>11.3926</v>
      </c>
      <c r="I5365" s="25">
        <v>0.98650000000000004</v>
      </c>
      <c r="J5365" s="26">
        <v>14</v>
      </c>
      <c r="K5365" s="26">
        <v>1</v>
      </c>
      <c r="L5365" s="27">
        <v>8.6599999999999996E-2</v>
      </c>
      <c r="M5365" s="28">
        <v>0.45669394000000002</v>
      </c>
      <c r="N5365" s="29">
        <v>0.1</v>
      </c>
      <c r="O5365" s="31" t="s">
        <v>70</v>
      </c>
      <c r="P5365" s="31">
        <v>0.78103497479999995</v>
      </c>
      <c r="Q5365" s="31">
        <v>4.9999999999999899E-2</v>
      </c>
      <c r="R5365" s="42"/>
      <c r="S5365" s="42" t="str">
        <f>IF(R5365="","",MAX(R5365,Q5365))</f>
        <v/>
      </c>
      <c r="T5365" s="27">
        <f>IF(A5365="placement",MIN(P5365,IF(S5365="",Q5365,S5365)),"")</f>
        <v>4.9999999999999899E-2</v>
      </c>
      <c r="U5365" s="28">
        <f>IF($A5365="placement",T5365*J5365,"")</f>
        <v>0.69999999999999862</v>
      </c>
      <c r="V5365" s="26">
        <f>IF($A5365="placement",U5365,IF($A5365="site",SUMIF($C:$C,$C5365,$U:$U),IF($A5365="user",SUMIF($B:$B,$B5365,$U:$U),SUM($U:$U))))</f>
        <v>0.69999999999999862</v>
      </c>
      <c r="W5365" s="27">
        <f>V5365/J5365</f>
        <v>4.9999999999999899E-2</v>
      </c>
    </row>
    <row r="5366" spans="1:23" x14ac:dyDescent="0.3">
      <c r="A5366" s="23" t="s">
        <v>14</v>
      </c>
      <c r="B5366" s="23" t="s">
        <v>9683</v>
      </c>
      <c r="C5366" s="23" t="s">
        <v>9685</v>
      </c>
      <c r="D5366" s="23" t="s">
        <v>9686</v>
      </c>
      <c r="E5366" s="23" t="s">
        <v>9684</v>
      </c>
      <c r="F5366" s="27">
        <v>0.25</v>
      </c>
      <c r="G5366" s="24">
        <v>1</v>
      </c>
      <c r="H5366" s="25">
        <v>83.8005</v>
      </c>
      <c r="I5366" s="25">
        <v>45.888300000000001</v>
      </c>
      <c r="J5366" s="26">
        <v>14</v>
      </c>
      <c r="K5366" s="26">
        <v>3</v>
      </c>
      <c r="L5366" s="27">
        <v>0.54759999999999998</v>
      </c>
      <c r="M5366" s="28">
        <v>1.000878E-2</v>
      </c>
      <c r="N5366" s="29">
        <v>0.01</v>
      </c>
      <c r="O5366" s="31" t="s">
        <v>12</v>
      </c>
      <c r="P5366" s="31">
        <v>8.7713839999999999E-4</v>
      </c>
      <c r="Q5366" s="31">
        <v>8.7713841368584802E-4</v>
      </c>
      <c r="R5366" s="42"/>
      <c r="S5366" s="42" t="str">
        <f>IF(R5366="","",MAX(R5366,Q5366))</f>
        <v/>
      </c>
      <c r="T5366" s="27">
        <f>IF(A5366="placement",MIN(P5366,IF(S5366="",Q5366,S5366)),"")</f>
        <v>8.7713839999999999E-4</v>
      </c>
      <c r="U5366" s="28">
        <f>IF($A5366="placement",T5366*J5366,"")</f>
        <v>1.2279937600000001E-2</v>
      </c>
      <c r="V5366" s="26">
        <f>IF($A5366="placement",U5366,IF($A5366="site",SUMIF($C:$C,$C5366,$U:$U),IF($A5366="user",SUMIF($B:$B,$B5366,$U:$U),SUM($U:$U))))</f>
        <v>1.2279937600000001E-2</v>
      </c>
      <c r="W5366" s="27">
        <f>V5366/J5366</f>
        <v>8.7713839999999999E-4</v>
      </c>
    </row>
    <row r="5367" spans="1:23" x14ac:dyDescent="0.3">
      <c r="A5367" s="23" t="s">
        <v>14</v>
      </c>
      <c r="B5367" s="23" t="s">
        <v>2936</v>
      </c>
      <c r="C5367" s="23" t="s">
        <v>2937</v>
      </c>
      <c r="D5367" s="23" t="s">
        <v>10715</v>
      </c>
      <c r="E5367" s="23" t="s">
        <v>10716</v>
      </c>
      <c r="F5367" s="27">
        <v>0.33</v>
      </c>
      <c r="G5367" s="24">
        <v>0</v>
      </c>
      <c r="H5367" s="25">
        <v>4.7455999999999996</v>
      </c>
      <c r="I5367" s="25">
        <v>1.6391</v>
      </c>
      <c r="J5367" s="26">
        <v>13</v>
      </c>
      <c r="K5367" s="26">
        <v>4</v>
      </c>
      <c r="L5367" s="27">
        <v>0.34539999999999998</v>
      </c>
      <c r="M5367" s="28">
        <v>0.27322642000000003</v>
      </c>
      <c r="N5367" s="29">
        <v>0.03</v>
      </c>
      <c r="O5367" s="31" t="s">
        <v>12</v>
      </c>
      <c r="P5367" s="31">
        <v>0.89020095690000001</v>
      </c>
      <c r="Q5367" s="31">
        <v>0.33</v>
      </c>
      <c r="R5367" s="42"/>
      <c r="S5367" s="42" t="str">
        <f>IF(R5367="","",MAX(R5367,Q5367))</f>
        <v/>
      </c>
      <c r="T5367" s="27">
        <f>IF(A5367="placement",MIN(P5367,IF(S5367="",Q5367,S5367)),"")</f>
        <v>0.33</v>
      </c>
      <c r="U5367" s="28">
        <f>IF($A5367="placement",T5367*J5367,"")</f>
        <v>4.29</v>
      </c>
      <c r="V5367" s="26">
        <f>IF($A5367="placement",U5367,IF($A5367="site",SUMIF($C:$C,$C5367,$U:$U),IF($A5367="user",SUMIF($B:$B,$B5367,$U:$U),SUM($U:$U))))</f>
        <v>4.29</v>
      </c>
      <c r="W5367" s="27">
        <f>V5367/J5367</f>
        <v>0.33</v>
      </c>
    </row>
    <row r="5368" spans="1:23" x14ac:dyDescent="0.3">
      <c r="A5368" s="23" t="s">
        <v>14</v>
      </c>
      <c r="B5368" s="23" t="s">
        <v>9651</v>
      </c>
      <c r="C5368" s="23" t="s">
        <v>9653</v>
      </c>
      <c r="D5368" s="32" t="s">
        <v>9656</v>
      </c>
      <c r="E5368" s="23" t="s">
        <v>9657</v>
      </c>
      <c r="F5368" s="27">
        <v>0.33</v>
      </c>
      <c r="G5368" s="24">
        <v>0</v>
      </c>
      <c r="H5368" s="25">
        <v>6.367</v>
      </c>
      <c r="I5368" s="25">
        <v>1.2899</v>
      </c>
      <c r="J5368" s="26">
        <v>13</v>
      </c>
      <c r="K5368" s="26">
        <v>4</v>
      </c>
      <c r="L5368" s="27">
        <v>0.2026</v>
      </c>
      <c r="M5368" s="28">
        <v>0.33214088000000003</v>
      </c>
      <c r="N5368" s="29">
        <v>0.15</v>
      </c>
      <c r="O5368" s="31" t="s">
        <v>12</v>
      </c>
      <c r="P5368" s="31">
        <v>0.54838440759999996</v>
      </c>
      <c r="Q5368" s="31">
        <v>0.33</v>
      </c>
      <c r="R5368" s="42"/>
      <c r="S5368" s="42" t="str">
        <f>IF(R5368="","",MAX(R5368,Q5368))</f>
        <v/>
      </c>
      <c r="T5368" s="27">
        <f>IF(A5368="placement",MIN(P5368,IF(S5368="",Q5368,S5368)),"")</f>
        <v>0.33</v>
      </c>
      <c r="U5368" s="28">
        <f>IF($A5368="placement",T5368*J5368,"")</f>
        <v>4.29</v>
      </c>
      <c r="V5368" s="26">
        <f>IF($A5368="placement",U5368,IF($A5368="site",SUMIF($C:$C,$C5368,$U:$U),IF($A5368="user",SUMIF($B:$B,$B5368,$U:$U),SUM($U:$U))))</f>
        <v>4.29</v>
      </c>
      <c r="W5368" s="27">
        <f>V5368/J5368</f>
        <v>0.33</v>
      </c>
    </row>
    <row r="5369" spans="1:23" x14ac:dyDescent="0.3">
      <c r="A5369" s="23" t="s">
        <v>14</v>
      </c>
      <c r="B5369" s="23" t="s">
        <v>8593</v>
      </c>
      <c r="C5369" s="23" t="s">
        <v>8595</v>
      </c>
      <c r="D5369" s="23" t="s">
        <v>8598</v>
      </c>
      <c r="E5369" s="23" t="s">
        <v>8599</v>
      </c>
      <c r="F5369" s="27">
        <v>0.33</v>
      </c>
      <c r="G5369" s="24">
        <v>0</v>
      </c>
      <c r="H5369" s="25">
        <v>3.6781000000000001</v>
      </c>
      <c r="I5369" s="25">
        <v>0.65920000000000001</v>
      </c>
      <c r="J5369" s="26">
        <v>13</v>
      </c>
      <c r="K5369" s="26">
        <v>4</v>
      </c>
      <c r="L5369" s="27">
        <v>0.1792</v>
      </c>
      <c r="M5369" s="28">
        <v>0.67968360999999999</v>
      </c>
      <c r="N5369" s="29">
        <v>0.4</v>
      </c>
      <c r="O5369" s="31" t="s">
        <v>12</v>
      </c>
      <c r="P5369" s="31">
        <v>0.4114908813</v>
      </c>
      <c r="Q5369" s="31">
        <v>0.32999999999999902</v>
      </c>
      <c r="R5369" s="42"/>
      <c r="S5369" s="42" t="str">
        <f>IF(R5369="","",MAX(R5369,Q5369))</f>
        <v/>
      </c>
      <c r="T5369" s="27">
        <f>IF(A5369="placement",MIN(P5369,IF(S5369="",Q5369,S5369)),"")</f>
        <v>0.32999999999999902</v>
      </c>
      <c r="U5369" s="28">
        <f>IF($A5369="placement",T5369*J5369,"")</f>
        <v>4.2899999999999876</v>
      </c>
      <c r="V5369" s="26">
        <f>IF($A5369="placement",U5369,IF($A5369="site",SUMIF($C:$C,$C5369,$U:$U),IF($A5369="user",SUMIF($B:$B,$B5369,$U:$U),SUM($U:$U))))</f>
        <v>4.2899999999999876</v>
      </c>
      <c r="W5369" s="27">
        <f>V5369/J5369</f>
        <v>0.32999999999999907</v>
      </c>
    </row>
    <row r="5370" spans="1:23" x14ac:dyDescent="0.3">
      <c r="A5370" s="23" t="s">
        <v>14</v>
      </c>
      <c r="B5370" s="23" t="s">
        <v>3879</v>
      </c>
      <c r="C5370" s="23" t="s">
        <v>3881</v>
      </c>
      <c r="D5370" s="23" t="s">
        <v>3884</v>
      </c>
      <c r="E5370" s="23" t="s">
        <v>3885</v>
      </c>
      <c r="F5370" s="27">
        <v>0.3</v>
      </c>
      <c r="G5370" s="24">
        <v>0</v>
      </c>
      <c r="H5370" s="25">
        <v>1.6318999999999999</v>
      </c>
      <c r="I5370" s="25">
        <v>0.49519999999999997</v>
      </c>
      <c r="J5370" s="26">
        <v>13</v>
      </c>
      <c r="K5370" s="26">
        <v>4</v>
      </c>
      <c r="L5370" s="27">
        <v>0.30349999999999999</v>
      </c>
      <c r="M5370" s="28">
        <v>0.84921389999999997</v>
      </c>
      <c r="N5370" s="29">
        <v>0.5</v>
      </c>
      <c r="O5370" s="31" t="s">
        <v>12</v>
      </c>
      <c r="P5370" s="31">
        <v>0.41122019160000001</v>
      </c>
      <c r="Q5370" s="31">
        <v>0.3</v>
      </c>
      <c r="R5370" s="42"/>
      <c r="S5370" s="42" t="str">
        <f>IF(R5370="","",MAX(R5370,Q5370))</f>
        <v/>
      </c>
      <c r="T5370" s="27">
        <f>IF(A5370="placement",MIN(P5370,IF(S5370="",Q5370,S5370)),"")</f>
        <v>0.3</v>
      </c>
      <c r="U5370" s="28">
        <f>IF($A5370="placement",T5370*J5370,"")</f>
        <v>3.9</v>
      </c>
      <c r="V5370" s="23">
        <f>IF($A5370="placement",U5370,IF($A5370="site",SUMIF($C:$C,$C5370,$U:$U),IF($A5370="user",SUMIF($B:$B,$B5370,$U:$U),SUM($U:$U))))</f>
        <v>3.9</v>
      </c>
      <c r="W5370" s="27">
        <f>V5370/J5370</f>
        <v>0.3</v>
      </c>
    </row>
    <row r="5371" spans="1:23" x14ac:dyDescent="0.3">
      <c r="A5371" s="23" t="s">
        <v>14</v>
      </c>
      <c r="B5371" s="23" t="s">
        <v>7071</v>
      </c>
      <c r="C5371" s="23" t="s">
        <v>7073</v>
      </c>
      <c r="D5371" s="32" t="s">
        <v>7074</v>
      </c>
      <c r="E5371" s="23" t="s">
        <v>7075</v>
      </c>
      <c r="F5371" s="27">
        <v>0.3</v>
      </c>
      <c r="G5371" s="24">
        <v>0</v>
      </c>
      <c r="H5371" s="25">
        <v>3.8344</v>
      </c>
      <c r="I5371" s="25">
        <v>0.52290000000000003</v>
      </c>
      <c r="J5371" s="26">
        <v>13</v>
      </c>
      <c r="K5371" s="26">
        <v>4</v>
      </c>
      <c r="L5371" s="27">
        <v>0.13639999999999999</v>
      </c>
      <c r="M5371" s="28">
        <v>0.85578472999999999</v>
      </c>
      <c r="N5371" s="29">
        <v>0.5</v>
      </c>
      <c r="O5371" s="31" t="s">
        <v>42</v>
      </c>
      <c r="P5371" s="31">
        <v>0.41574091810000002</v>
      </c>
      <c r="Q5371" s="31">
        <v>0.3</v>
      </c>
      <c r="R5371" s="42"/>
      <c r="S5371" s="42" t="str">
        <f>IF(R5371="","",MAX(R5371,Q5371))</f>
        <v/>
      </c>
      <c r="T5371" s="27">
        <f>IF(A5371="placement",MIN(P5371,IF(S5371="",Q5371,S5371)),"")</f>
        <v>0.3</v>
      </c>
      <c r="U5371" s="28">
        <f>IF($A5371="placement",T5371*J5371,"")</f>
        <v>3.9</v>
      </c>
      <c r="V5371" s="26">
        <f>IF($A5371="placement",U5371,IF($A5371="site",SUMIF($C:$C,$C5371,$U:$U),IF($A5371="user",SUMIF($B:$B,$B5371,$U:$U),SUM($U:$U))))</f>
        <v>3.9</v>
      </c>
      <c r="W5371" s="27">
        <f>V5371/J5371</f>
        <v>0.3</v>
      </c>
    </row>
    <row r="5372" spans="1:23" x14ac:dyDescent="0.3">
      <c r="A5372" s="23" t="s">
        <v>14</v>
      </c>
      <c r="B5372" s="23" t="s">
        <v>7351</v>
      </c>
      <c r="C5372" s="23" t="s">
        <v>7352</v>
      </c>
      <c r="D5372" s="23" t="s">
        <v>7357</v>
      </c>
      <c r="E5372" s="23" t="s">
        <v>7358</v>
      </c>
      <c r="F5372" s="27">
        <v>0.3</v>
      </c>
      <c r="G5372" s="24">
        <v>0</v>
      </c>
      <c r="H5372" s="25">
        <v>0.82069999999999999</v>
      </c>
      <c r="I5372" s="25">
        <v>0.69240000000000002</v>
      </c>
      <c r="J5372" s="26">
        <v>13</v>
      </c>
      <c r="K5372" s="26">
        <v>4</v>
      </c>
      <c r="L5372" s="27">
        <v>0.84370000000000001</v>
      </c>
      <c r="M5372" s="28">
        <v>0.63016298999999998</v>
      </c>
      <c r="N5372" s="29">
        <v>0.03</v>
      </c>
      <c r="O5372" s="31" t="s">
        <v>12</v>
      </c>
      <c r="P5372" s="31">
        <v>0.95239326869999996</v>
      </c>
      <c r="Q5372" s="31">
        <v>0.3</v>
      </c>
      <c r="R5372" s="42"/>
      <c r="S5372" s="42" t="str">
        <f>IF(R5372="","",MAX(R5372,Q5372))</f>
        <v/>
      </c>
      <c r="T5372" s="27">
        <f>IF(A5372="placement",MIN(P5372,IF(S5372="",Q5372,S5372)),"")</f>
        <v>0.3</v>
      </c>
      <c r="U5372" s="28">
        <f>IF($A5372="placement",T5372*J5372,"")</f>
        <v>3.9</v>
      </c>
      <c r="V5372" s="26">
        <f>IF($A5372="placement",U5372,IF($A5372="site",SUMIF($C:$C,$C5372,$U:$U),IF($A5372="user",SUMIF($B:$B,$B5372,$U:$U),SUM($U:$U))))</f>
        <v>3.9</v>
      </c>
      <c r="W5372" s="27">
        <f>V5372/J5372</f>
        <v>0.3</v>
      </c>
    </row>
    <row r="5373" spans="1:23" x14ac:dyDescent="0.3">
      <c r="A5373" s="23" t="s">
        <v>14</v>
      </c>
      <c r="B5373" s="23" t="s">
        <v>1708</v>
      </c>
      <c r="C5373" s="23" t="s">
        <v>1709</v>
      </c>
      <c r="D5373" s="32" t="s">
        <v>2038</v>
      </c>
      <c r="E5373" s="23" t="s">
        <v>2039</v>
      </c>
      <c r="F5373" s="27">
        <v>0.15</v>
      </c>
      <c r="G5373" s="24">
        <v>0</v>
      </c>
      <c r="H5373" s="25">
        <v>0.53800000000000003</v>
      </c>
      <c r="I5373" s="25">
        <v>0.21360000000000001</v>
      </c>
      <c r="J5373" s="26">
        <v>13</v>
      </c>
      <c r="K5373" s="26">
        <v>2</v>
      </c>
      <c r="L5373" s="27">
        <v>0.39700000000000002</v>
      </c>
      <c r="M5373" s="28">
        <v>2.05551839</v>
      </c>
      <c r="N5373" s="29">
        <v>1.45</v>
      </c>
      <c r="O5373" s="31" t="s">
        <v>42</v>
      </c>
      <c r="P5373" s="31">
        <v>0.29458184180000002</v>
      </c>
      <c r="Q5373" s="31">
        <v>0.15</v>
      </c>
      <c r="R5373" s="42">
        <v>0.3</v>
      </c>
      <c r="S5373" s="42">
        <f>IF(R5373="","",MAX(R5373,Q5373))</f>
        <v>0.3</v>
      </c>
      <c r="T5373" s="27">
        <f>IF(A5373="placement",MIN(P5373,IF(S5373="",Q5373,S5373)),"")</f>
        <v>0.29458184180000002</v>
      </c>
      <c r="U5373" s="28">
        <f>IF($A5373="placement",T5373*J5373,"")</f>
        <v>3.8295639434000002</v>
      </c>
      <c r="V5373" s="26">
        <f>IF($A5373="placement",U5373,IF($A5373="site",SUMIF($C:$C,$C5373,$U:$U),IF($A5373="user",SUMIF($B:$B,$B5373,$U:$U),SUM($U:$U))))</f>
        <v>3.8295639434000002</v>
      </c>
      <c r="W5373" s="27">
        <f>V5373/J5373</f>
        <v>0.29458184180000002</v>
      </c>
    </row>
    <row r="5374" spans="1:23" x14ac:dyDescent="0.3">
      <c r="A5374" s="23" t="s">
        <v>14</v>
      </c>
      <c r="B5374" s="23" t="s">
        <v>1708</v>
      </c>
      <c r="C5374" s="23" t="s">
        <v>1709</v>
      </c>
      <c r="D5374" s="23" t="s">
        <v>10523</v>
      </c>
      <c r="E5374" s="23" t="s">
        <v>10524</v>
      </c>
      <c r="F5374" s="27">
        <v>0.3</v>
      </c>
      <c r="G5374" s="24">
        <v>0</v>
      </c>
      <c r="H5374" s="25">
        <v>0.66090000000000004</v>
      </c>
      <c r="I5374" s="25">
        <v>0.22090000000000001</v>
      </c>
      <c r="J5374" s="26">
        <v>13</v>
      </c>
      <c r="K5374" s="26">
        <v>4</v>
      </c>
      <c r="L5374" s="27">
        <v>0.33429999999999999</v>
      </c>
      <c r="M5374" s="28">
        <v>2.0232783699999999</v>
      </c>
      <c r="N5374" s="29">
        <v>1.5</v>
      </c>
      <c r="O5374" s="31" t="s">
        <v>12</v>
      </c>
      <c r="P5374" s="31">
        <v>0.25862895489999999</v>
      </c>
      <c r="Q5374" s="31">
        <v>0.25862895493767901</v>
      </c>
      <c r="R5374" s="42"/>
      <c r="S5374" s="42" t="str">
        <f>IF(R5374="","",MAX(R5374,Q5374))</f>
        <v/>
      </c>
      <c r="T5374" s="27">
        <f>IF(A5374="placement",MIN(P5374,IF(S5374="",Q5374,S5374)),"")</f>
        <v>0.25862895489999999</v>
      </c>
      <c r="U5374" s="28">
        <f>IF($A5374="placement",T5374*J5374,"")</f>
        <v>3.3621764136999999</v>
      </c>
      <c r="V5374" s="26">
        <f>IF($A5374="placement",U5374,IF($A5374="site",SUMIF($C:$C,$C5374,$U:$U),IF($A5374="user",SUMIF($B:$B,$B5374,$U:$U),SUM($U:$U))))</f>
        <v>3.3621764136999999</v>
      </c>
      <c r="W5374" s="27">
        <f>V5374/J5374</f>
        <v>0.25862895489999999</v>
      </c>
    </row>
    <row r="5375" spans="1:23" x14ac:dyDescent="0.3">
      <c r="A5375" s="11" t="s">
        <v>14</v>
      </c>
      <c r="B5375" s="11" t="s">
        <v>277</v>
      </c>
      <c r="C5375" s="11" t="s">
        <v>279</v>
      </c>
      <c r="D5375" s="11" t="s">
        <v>10483</v>
      </c>
      <c r="E5375" s="11" t="s">
        <v>10484</v>
      </c>
      <c r="F5375" s="12">
        <v>0.25</v>
      </c>
      <c r="G5375" s="33">
        <v>0</v>
      </c>
      <c r="H5375" s="34">
        <v>3.3986000000000001</v>
      </c>
      <c r="I5375" s="34">
        <v>0.30030000000000001</v>
      </c>
      <c r="J5375" s="13">
        <v>13</v>
      </c>
      <c r="K5375" s="13">
        <v>3</v>
      </c>
      <c r="L5375" s="12">
        <v>8.8400000000000006E-2</v>
      </c>
      <c r="M5375" s="14">
        <v>1.4005708800000001</v>
      </c>
      <c r="N5375" s="15">
        <v>1</v>
      </c>
      <c r="O5375" s="16" t="s">
        <v>12</v>
      </c>
      <c r="P5375" s="16">
        <v>0.28600543480000001</v>
      </c>
      <c r="Q5375" s="16">
        <v>0.25</v>
      </c>
      <c r="R5375" s="44"/>
      <c r="S5375" s="42" t="str">
        <f>IF(R5375="","",MAX(R5375,Q5375))</f>
        <v/>
      </c>
      <c r="T5375" s="27">
        <f>IF(A5375="placement",MIN(P5375,IF(S5375="",Q5375,S5375)),"")</f>
        <v>0.25</v>
      </c>
      <c r="U5375" s="14">
        <f>IF($A5375="placement",T5375*J5375,"")</f>
        <v>3.25</v>
      </c>
      <c r="V5375" s="13">
        <f>IF($A5375="placement",U5375,IF($A5375="site",SUMIF($C:$C,$C5375,$U:$U),IF($A5375="user",SUMIF($B:$B,$B5375,$U:$U),SUM($U:$U))))</f>
        <v>3.25</v>
      </c>
      <c r="W5375" s="12">
        <f>V5375/J5375</f>
        <v>0.25</v>
      </c>
    </row>
    <row r="5376" spans="1:23" x14ac:dyDescent="0.3">
      <c r="A5376" s="23" t="s">
        <v>14</v>
      </c>
      <c r="B5376" s="23" t="s">
        <v>610</v>
      </c>
      <c r="C5376" s="23" t="s">
        <v>612</v>
      </c>
      <c r="D5376" s="23" t="s">
        <v>613</v>
      </c>
      <c r="E5376" s="23" t="s">
        <v>614</v>
      </c>
      <c r="F5376" s="27">
        <v>0.25</v>
      </c>
      <c r="G5376" s="24">
        <v>0</v>
      </c>
      <c r="H5376" s="25">
        <v>0.78900000000000003</v>
      </c>
      <c r="I5376" s="25">
        <v>0.16250000000000001</v>
      </c>
      <c r="J5376" s="26">
        <v>13</v>
      </c>
      <c r="K5376" s="26">
        <v>3</v>
      </c>
      <c r="L5376" s="27">
        <v>0.20599999999999999</v>
      </c>
      <c r="M5376" s="28">
        <v>2.59362637</v>
      </c>
      <c r="N5376" s="29">
        <v>1.9</v>
      </c>
      <c r="O5376" s="31" t="s">
        <v>12</v>
      </c>
      <c r="P5376" s="31">
        <v>0.26743496309999998</v>
      </c>
      <c r="Q5376" s="31">
        <v>0.25</v>
      </c>
      <c r="R5376" s="42"/>
      <c r="S5376" s="42" t="str">
        <f>IF(R5376="","",MAX(R5376,Q5376))</f>
        <v/>
      </c>
      <c r="T5376" s="27">
        <f>IF(A5376="placement",MIN(P5376,IF(S5376="",Q5376,S5376)),"")</f>
        <v>0.25</v>
      </c>
      <c r="U5376" s="28">
        <f>IF($A5376="placement",T5376*J5376,"")</f>
        <v>3.25</v>
      </c>
      <c r="V5376" s="26">
        <f>IF($A5376="placement",U5376,IF($A5376="site",SUMIF($C:$C,$C5376,$U:$U),IF($A5376="user",SUMIF($B:$B,$B5376,$U:$U),SUM($U:$U))))</f>
        <v>3.25</v>
      </c>
      <c r="W5376" s="27">
        <f>V5376/J5376</f>
        <v>0.25</v>
      </c>
    </row>
    <row r="5377" spans="1:23" x14ac:dyDescent="0.3">
      <c r="A5377" s="23" t="s">
        <v>14</v>
      </c>
      <c r="B5377" s="23" t="s">
        <v>1017</v>
      </c>
      <c r="C5377" s="23" t="s">
        <v>1019</v>
      </c>
      <c r="D5377" s="23" t="s">
        <v>9972</v>
      </c>
      <c r="E5377" s="23" t="s">
        <v>9973</v>
      </c>
      <c r="F5377" s="27">
        <v>0.25</v>
      </c>
      <c r="G5377" s="24">
        <v>0</v>
      </c>
      <c r="H5377" s="25">
        <v>8.4855999999999998</v>
      </c>
      <c r="I5377" s="25">
        <v>2.7671000000000001</v>
      </c>
      <c r="J5377" s="26">
        <v>13</v>
      </c>
      <c r="K5377" s="26">
        <v>3</v>
      </c>
      <c r="L5377" s="27">
        <v>0.3261</v>
      </c>
      <c r="M5377" s="28">
        <v>0.16019773000000001</v>
      </c>
      <c r="N5377" s="29">
        <v>0.03</v>
      </c>
      <c r="O5377" s="31" t="s">
        <v>12</v>
      </c>
      <c r="P5377" s="31">
        <v>0.81273143299999995</v>
      </c>
      <c r="Q5377" s="31">
        <v>0.25</v>
      </c>
      <c r="R5377" s="42"/>
      <c r="S5377" s="42" t="str">
        <f>IF(R5377="","",MAX(R5377,Q5377))</f>
        <v/>
      </c>
      <c r="T5377" s="27">
        <f>IF(A5377="placement",MIN(P5377,IF(S5377="",Q5377,S5377)),"")</f>
        <v>0.25</v>
      </c>
      <c r="U5377" s="28">
        <f>IF($A5377="placement",T5377*J5377,"")</f>
        <v>3.25</v>
      </c>
      <c r="V5377" s="26">
        <f>IF($A5377="placement",U5377,IF($A5377="site",SUMIF($C:$C,$C5377,$U:$U),IF($A5377="user",SUMIF($B:$B,$B5377,$U:$U),SUM($U:$U))))</f>
        <v>3.25</v>
      </c>
      <c r="W5377" s="27">
        <f>V5377/J5377</f>
        <v>0.25</v>
      </c>
    </row>
    <row r="5378" spans="1:23" x14ac:dyDescent="0.3">
      <c r="A5378" s="23" t="s">
        <v>14</v>
      </c>
      <c r="B5378" s="23" t="s">
        <v>1708</v>
      </c>
      <c r="C5378" s="23" t="s">
        <v>1709</v>
      </c>
      <c r="D5378" s="23" t="s">
        <v>2064</v>
      </c>
      <c r="E5378" s="23" t="s">
        <v>2065</v>
      </c>
      <c r="F5378" s="27">
        <v>0.25</v>
      </c>
      <c r="G5378" s="24">
        <v>0</v>
      </c>
      <c r="H5378" s="25">
        <v>0.4098</v>
      </c>
      <c r="I5378" s="25">
        <v>0.21640000000000001</v>
      </c>
      <c r="J5378" s="26">
        <v>13</v>
      </c>
      <c r="K5378" s="26">
        <v>3</v>
      </c>
      <c r="L5378" s="27">
        <v>0.5282</v>
      </c>
      <c r="M5378" s="28">
        <v>2.0265346499999999</v>
      </c>
      <c r="N5378" s="29">
        <v>1.4</v>
      </c>
      <c r="O5378" s="31" t="s">
        <v>12</v>
      </c>
      <c r="P5378" s="31">
        <v>0.30916552670000003</v>
      </c>
      <c r="Q5378" s="31">
        <v>0.25</v>
      </c>
      <c r="R5378" s="42"/>
      <c r="S5378" s="42" t="str">
        <f>IF(R5378="","",MAX(R5378,Q5378))</f>
        <v/>
      </c>
      <c r="T5378" s="27">
        <f>IF(A5378="placement",MIN(P5378,IF(S5378="",Q5378,S5378)),"")</f>
        <v>0.25</v>
      </c>
      <c r="U5378" s="28">
        <f>IF($A5378="placement",T5378*J5378,"")</f>
        <v>3.25</v>
      </c>
      <c r="V5378" s="26">
        <f>IF($A5378="placement",U5378,IF($A5378="site",SUMIF($C:$C,$C5378,$U:$U),IF($A5378="user",SUMIF($B:$B,$B5378,$U:$U),SUM($U:$U))))</f>
        <v>3.25</v>
      </c>
      <c r="W5378" s="27">
        <f>V5378/J5378</f>
        <v>0.25</v>
      </c>
    </row>
    <row r="5379" spans="1:23" x14ac:dyDescent="0.3">
      <c r="A5379" s="23" t="s">
        <v>14</v>
      </c>
      <c r="B5379" s="23" t="s">
        <v>2252</v>
      </c>
      <c r="C5379" s="23" t="s">
        <v>2253</v>
      </c>
      <c r="D5379" s="23" t="s">
        <v>2254</v>
      </c>
      <c r="E5379" s="23" t="s">
        <v>2255</v>
      </c>
      <c r="F5379" s="27">
        <v>0.25</v>
      </c>
      <c r="G5379" s="24">
        <v>0</v>
      </c>
      <c r="H5379" s="25">
        <v>15.276199999999999</v>
      </c>
      <c r="I5379" s="25">
        <v>1.8259000000000001</v>
      </c>
      <c r="J5379" s="26">
        <v>13</v>
      </c>
      <c r="K5379" s="26">
        <v>3</v>
      </c>
      <c r="L5379" s="27">
        <v>0.1195</v>
      </c>
      <c r="M5379" s="28">
        <v>0.22850996000000001</v>
      </c>
      <c r="N5379" s="29">
        <v>0.05</v>
      </c>
      <c r="O5379" s="31" t="s">
        <v>12</v>
      </c>
      <c r="P5379" s="31">
        <v>0.78119115279999995</v>
      </c>
      <c r="Q5379" s="31">
        <v>0.25</v>
      </c>
      <c r="R5379" s="42"/>
      <c r="S5379" s="42" t="str">
        <f>IF(R5379="","",MAX(R5379,Q5379))</f>
        <v/>
      </c>
      <c r="T5379" s="27">
        <f>IF(A5379="placement",MIN(P5379,IF(S5379="",Q5379,S5379)),"")</f>
        <v>0.25</v>
      </c>
      <c r="U5379" s="28">
        <f>IF($A5379="placement",T5379*J5379,"")</f>
        <v>3.25</v>
      </c>
      <c r="V5379" s="26">
        <f>IF($A5379="placement",U5379,IF($A5379="site",SUMIF($C:$C,$C5379,$U:$U),IF($A5379="user",SUMIF($B:$B,$B5379,$U:$U),SUM($U:$U))))</f>
        <v>3.25</v>
      </c>
      <c r="W5379" s="27">
        <f>V5379/J5379</f>
        <v>0.25</v>
      </c>
    </row>
    <row r="5380" spans="1:23" hidden="1" x14ac:dyDescent="0.3">
      <c r="A5380" s="23" t="s">
        <v>13</v>
      </c>
      <c r="B5380" s="23" t="s">
        <v>110</v>
      </c>
      <c r="C5380" s="23" t="s">
        <v>112</v>
      </c>
      <c r="D5380" s="23" t="s">
        <v>9898</v>
      </c>
      <c r="E5380" s="23"/>
      <c r="F5380" s="27">
        <v>0.28589999999999999</v>
      </c>
      <c r="G5380" s="24">
        <v>0</v>
      </c>
      <c r="H5380" s="25">
        <v>3.8214999999999999</v>
      </c>
      <c r="I5380" s="25">
        <v>2.1596000000000002</v>
      </c>
      <c r="J5380" s="26">
        <v>27</v>
      </c>
      <c r="K5380" s="26">
        <v>8</v>
      </c>
      <c r="L5380" s="27">
        <v>0.56510000000000005</v>
      </c>
      <c r="M5380" s="28">
        <v>0.41602499999999998</v>
      </c>
      <c r="N5380" s="29">
        <v>0.01</v>
      </c>
      <c r="O5380" s="31"/>
      <c r="P5380" s="31">
        <v>0.97596298329999998</v>
      </c>
      <c r="Q5380" s="31">
        <v>0.28590764900899102</v>
      </c>
      <c r="R5380" s="42">
        <v>0.16</v>
      </c>
      <c r="S5380" s="42">
        <f>IF(R5380="","",MAX(R5380,Q5380))</f>
        <v>0.28590764900899102</v>
      </c>
      <c r="T5380" s="27" t="str">
        <f>IF(A5380="placement",MIN(P5380,IF(S5380="",Q5380,S5380)),"")</f>
        <v/>
      </c>
      <c r="U5380" s="28" t="str">
        <f>IF($A5380="placement",T5380*J5380,"")</f>
        <v/>
      </c>
      <c r="V5380" s="26">
        <f>IF($A5380="placement",U5380,IF($A5380="site",SUMIF($C:$C,$C5380,$U:$U),IF($A5380="user",SUMIF($B:$B,$B5380,$U:$U),SUM($U:$U))))</f>
        <v>8.9499999999999993</v>
      </c>
      <c r="W5380" s="27">
        <f>V5380/J5380</f>
        <v>0.33148148148148143</v>
      </c>
    </row>
    <row r="5381" spans="1:23" hidden="1" x14ac:dyDescent="0.3">
      <c r="A5381" s="23" t="s">
        <v>10</v>
      </c>
      <c r="B5381" s="23" t="s">
        <v>2566</v>
      </c>
      <c r="C5381" s="23" t="s">
        <v>9898</v>
      </c>
      <c r="D5381" s="32" t="s">
        <v>9898</v>
      </c>
      <c r="E5381" s="23"/>
      <c r="F5381" s="27">
        <v>0.3</v>
      </c>
      <c r="G5381" s="24">
        <v>0</v>
      </c>
      <c r="H5381" s="25">
        <v>15.1089</v>
      </c>
      <c r="I5381" s="25">
        <v>1.3473999999999999</v>
      </c>
      <c r="J5381" s="26">
        <v>34</v>
      </c>
      <c r="K5381" s="26">
        <v>10</v>
      </c>
      <c r="L5381" s="27">
        <v>8.9200000000000002E-2</v>
      </c>
      <c r="M5381" s="28">
        <v>0.84305556000000004</v>
      </c>
      <c r="N5381" s="29">
        <v>0.49999500000000002</v>
      </c>
      <c r="O5381" s="31"/>
      <c r="P5381" s="31">
        <v>0.40692520589999998</v>
      </c>
      <c r="Q5381" s="31">
        <v>0.3</v>
      </c>
      <c r="R5381" s="42">
        <v>0.35</v>
      </c>
      <c r="S5381" s="42">
        <f>IF(R5381="","",MAX(R5381,Q5381))</f>
        <v>0.35</v>
      </c>
      <c r="T5381" s="27" t="str">
        <f>IF(A5381="placement",MIN(P5381,IF(S5381="",Q5381,S5381)),"")</f>
        <v/>
      </c>
      <c r="U5381" s="28" t="str">
        <f>IF($A5381="placement",T5381*J5381,"")</f>
        <v/>
      </c>
      <c r="V5381" s="26">
        <f>IF($A5381="placement",U5381,IF($A5381="site",SUMIF($C:$C,$C5381,$U:$U),IF($A5381="user",SUMIF($B:$B,$B5381,$U:$U),SUM($U:$U))))</f>
        <v>5.0999999999999996</v>
      </c>
      <c r="W5381" s="27">
        <f>V5381/J5381</f>
        <v>0.15</v>
      </c>
    </row>
    <row r="5382" spans="1:23" x14ac:dyDescent="0.3">
      <c r="A5382" s="23" t="s">
        <v>14</v>
      </c>
      <c r="B5382" s="23" t="s">
        <v>2439</v>
      </c>
      <c r="C5382" s="23" t="s">
        <v>2441</v>
      </c>
      <c r="D5382" s="23" t="s">
        <v>2507</v>
      </c>
      <c r="E5382" s="23" t="s">
        <v>2508</v>
      </c>
      <c r="F5382" s="27">
        <v>0.25</v>
      </c>
      <c r="G5382" s="24">
        <v>0</v>
      </c>
      <c r="H5382" s="25">
        <v>9.5539000000000005</v>
      </c>
      <c r="I5382" s="25">
        <v>1.2541</v>
      </c>
      <c r="J5382" s="26">
        <v>13</v>
      </c>
      <c r="K5382" s="26">
        <v>3</v>
      </c>
      <c r="L5382" s="27">
        <v>0.1313</v>
      </c>
      <c r="M5382" s="28">
        <v>0.35471009999999997</v>
      </c>
      <c r="N5382" s="29">
        <v>0.25</v>
      </c>
      <c r="O5382" s="31" t="s">
        <v>42</v>
      </c>
      <c r="P5382" s="31">
        <v>0.2951991008</v>
      </c>
      <c r="Q5382" s="31">
        <v>0.25</v>
      </c>
      <c r="R5382" s="42"/>
      <c r="S5382" s="42" t="str">
        <f>IF(R5382="","",MAX(R5382,Q5382))</f>
        <v/>
      </c>
      <c r="T5382" s="27">
        <f>IF(A5382="placement",MIN(P5382,IF(S5382="",Q5382,S5382)),"")</f>
        <v>0.25</v>
      </c>
      <c r="U5382" s="28">
        <f>IF($A5382="placement",T5382*J5382,"")</f>
        <v>3.25</v>
      </c>
      <c r="V5382" s="26">
        <f>IF($A5382="placement",U5382,IF($A5382="site",SUMIF($C:$C,$C5382,$U:$U),IF($A5382="user",SUMIF($B:$B,$B5382,$U:$U),SUM($U:$U))))</f>
        <v>3.25</v>
      </c>
      <c r="W5382" s="27">
        <f>V5382/J5382</f>
        <v>0.25</v>
      </c>
    </row>
    <row r="5383" spans="1:23" x14ac:dyDescent="0.3">
      <c r="A5383" s="23" t="s">
        <v>14</v>
      </c>
      <c r="B5383" s="23" t="s">
        <v>2619</v>
      </c>
      <c r="C5383" s="23" t="s">
        <v>2621</v>
      </c>
      <c r="D5383" s="23" t="s">
        <v>2696</v>
      </c>
      <c r="E5383" s="23" t="s">
        <v>2697</v>
      </c>
      <c r="F5383" s="27">
        <v>0.25</v>
      </c>
      <c r="G5383" s="24">
        <v>0</v>
      </c>
      <c r="H5383" s="25">
        <v>14.6305</v>
      </c>
      <c r="I5383" s="25">
        <v>0.90100000000000002</v>
      </c>
      <c r="J5383" s="26">
        <v>13</v>
      </c>
      <c r="K5383" s="26">
        <v>3</v>
      </c>
      <c r="L5383" s="27">
        <v>6.1600000000000002E-2</v>
      </c>
      <c r="M5383" s="28">
        <v>0.47455207999999999</v>
      </c>
      <c r="N5383" s="29">
        <v>0.3</v>
      </c>
      <c r="O5383" s="31" t="s">
        <v>12</v>
      </c>
      <c r="P5383" s="31">
        <v>0.36782492480000001</v>
      </c>
      <c r="Q5383" s="31">
        <v>0.25</v>
      </c>
      <c r="R5383" s="42"/>
      <c r="S5383" s="42" t="str">
        <f>IF(R5383="","",MAX(R5383,Q5383))</f>
        <v/>
      </c>
      <c r="T5383" s="27">
        <f>IF(A5383="placement",MIN(P5383,IF(S5383="",Q5383,S5383)),"")</f>
        <v>0.25</v>
      </c>
      <c r="U5383" s="28">
        <f>IF($A5383="placement",T5383*J5383,"")</f>
        <v>3.25</v>
      </c>
      <c r="V5383" s="26">
        <f>IF($A5383="placement",U5383,IF($A5383="site",SUMIF($C:$C,$C5383,$U:$U),IF($A5383="user",SUMIF($B:$B,$B5383,$U:$U),SUM($U:$U))))</f>
        <v>3.25</v>
      </c>
      <c r="W5383" s="27">
        <f>V5383/J5383</f>
        <v>0.25</v>
      </c>
    </row>
    <row r="5384" spans="1:23" x14ac:dyDescent="0.3">
      <c r="A5384" s="23" t="s">
        <v>14</v>
      </c>
      <c r="B5384" s="23" t="s">
        <v>3266</v>
      </c>
      <c r="C5384" s="23" t="s">
        <v>3268</v>
      </c>
      <c r="D5384" s="23" t="s">
        <v>10757</v>
      </c>
      <c r="E5384" s="23" t="s">
        <v>10758</v>
      </c>
      <c r="F5384" s="27">
        <v>0.25</v>
      </c>
      <c r="G5384" s="24">
        <v>0</v>
      </c>
      <c r="H5384" s="25">
        <v>4.5595999999999997</v>
      </c>
      <c r="I5384" s="25">
        <v>0.44419999999999998</v>
      </c>
      <c r="J5384" s="26">
        <v>13</v>
      </c>
      <c r="K5384" s="26">
        <v>3</v>
      </c>
      <c r="L5384" s="27">
        <v>9.74E-2</v>
      </c>
      <c r="M5384" s="28">
        <v>0.99779706999999995</v>
      </c>
      <c r="N5384" s="29">
        <v>0.62</v>
      </c>
      <c r="O5384" s="31" t="s">
        <v>12</v>
      </c>
      <c r="P5384" s="31">
        <v>0.37863117010000003</v>
      </c>
      <c r="Q5384" s="31">
        <v>0.25</v>
      </c>
      <c r="R5384" s="42"/>
      <c r="S5384" s="42" t="str">
        <f>IF(R5384="","",MAX(R5384,Q5384))</f>
        <v/>
      </c>
      <c r="T5384" s="27">
        <f>IF(A5384="placement",MIN(P5384,IF(S5384="",Q5384,S5384)),"")</f>
        <v>0.25</v>
      </c>
      <c r="U5384" s="28">
        <f>IF($A5384="placement",T5384*J5384,"")</f>
        <v>3.25</v>
      </c>
      <c r="V5384" s="26">
        <f>IF($A5384="placement",U5384,IF($A5384="site",SUMIF($C:$C,$C5384,$U:$U),IF($A5384="user",SUMIF($B:$B,$B5384,$U:$U),SUM($U:$U))))</f>
        <v>3.25</v>
      </c>
      <c r="W5384" s="27">
        <f>V5384/J5384</f>
        <v>0.25</v>
      </c>
    </row>
    <row r="5385" spans="1:23" x14ac:dyDescent="0.3">
      <c r="A5385" s="23" t="s">
        <v>14</v>
      </c>
      <c r="B5385" s="23" t="s">
        <v>3266</v>
      </c>
      <c r="C5385" s="23" t="s">
        <v>3268</v>
      </c>
      <c r="D5385" s="32" t="s">
        <v>3422</v>
      </c>
      <c r="E5385" s="23" t="s">
        <v>3423</v>
      </c>
      <c r="F5385" s="27">
        <v>0.25</v>
      </c>
      <c r="G5385" s="24">
        <v>0</v>
      </c>
      <c r="H5385" s="25">
        <v>17.982399999999998</v>
      </c>
      <c r="I5385" s="25">
        <v>1.1938</v>
      </c>
      <c r="J5385" s="26">
        <v>13</v>
      </c>
      <c r="K5385" s="26">
        <v>3</v>
      </c>
      <c r="L5385" s="27">
        <v>6.6400000000000001E-2</v>
      </c>
      <c r="M5385" s="28">
        <v>0.36230478999999999</v>
      </c>
      <c r="N5385" s="29">
        <v>0.2</v>
      </c>
      <c r="O5385" s="31" t="s">
        <v>12</v>
      </c>
      <c r="P5385" s="31">
        <v>0.44797859690000003</v>
      </c>
      <c r="Q5385" s="31">
        <v>0.25</v>
      </c>
      <c r="R5385" s="42"/>
      <c r="S5385" s="42" t="str">
        <f>IF(R5385="","",MAX(R5385,Q5385))</f>
        <v/>
      </c>
      <c r="T5385" s="27">
        <f>IF(A5385="placement",MIN(P5385,IF(S5385="",Q5385,S5385)),"")</f>
        <v>0.25</v>
      </c>
      <c r="U5385" s="28">
        <f>IF($A5385="placement",T5385*J5385,"")</f>
        <v>3.25</v>
      </c>
      <c r="V5385" s="26">
        <f>IF($A5385="placement",U5385,IF($A5385="site",SUMIF($C:$C,$C5385,$U:$U),IF($A5385="user",SUMIF($B:$B,$B5385,$U:$U),SUM($U:$U))))</f>
        <v>3.25</v>
      </c>
      <c r="W5385" s="27">
        <f>V5385/J5385</f>
        <v>0.25</v>
      </c>
    </row>
    <row r="5386" spans="1:23" x14ac:dyDescent="0.3">
      <c r="A5386" s="11" t="s">
        <v>14</v>
      </c>
      <c r="B5386" s="11" t="s">
        <v>3684</v>
      </c>
      <c r="C5386" s="11" t="s">
        <v>3685</v>
      </c>
      <c r="D5386" s="11" t="s">
        <v>3688</v>
      </c>
      <c r="E5386" s="11" t="s">
        <v>3689</v>
      </c>
      <c r="F5386" s="12">
        <v>0.25</v>
      </c>
      <c r="G5386" s="33">
        <v>0</v>
      </c>
      <c r="H5386" s="34">
        <v>9.0083000000000002</v>
      </c>
      <c r="I5386" s="34">
        <v>1.9053</v>
      </c>
      <c r="J5386" s="13">
        <v>13</v>
      </c>
      <c r="K5386" s="13">
        <v>3</v>
      </c>
      <c r="L5386" s="12">
        <v>0.21149999999999999</v>
      </c>
      <c r="M5386" s="14">
        <v>0.22022944</v>
      </c>
      <c r="N5386" s="15">
        <v>0.03</v>
      </c>
      <c r="O5386" s="16" t="s">
        <v>42</v>
      </c>
      <c r="P5386" s="16">
        <v>0.86377842839999996</v>
      </c>
      <c r="Q5386" s="16">
        <v>0.25</v>
      </c>
      <c r="R5386" s="44"/>
      <c r="S5386" s="42" t="str">
        <f>IF(R5386="","",MAX(R5386,Q5386))</f>
        <v/>
      </c>
      <c r="T5386" s="27">
        <f>IF(A5386="placement",MIN(P5386,IF(S5386="",Q5386,S5386)),"")</f>
        <v>0.25</v>
      </c>
      <c r="U5386" s="14">
        <f>IF($A5386="placement",T5386*J5386,"")</f>
        <v>3.25</v>
      </c>
      <c r="V5386" s="13">
        <f>IF($A5386="placement",U5386,IF($A5386="site",SUMIF($C:$C,$C5386,$U:$U),IF($A5386="user",SUMIF($B:$B,$B5386,$U:$U),SUM($U:$U))))</f>
        <v>3.25</v>
      </c>
      <c r="W5386" s="12">
        <f>V5386/J5386</f>
        <v>0.25</v>
      </c>
    </row>
    <row r="5387" spans="1:23" x14ac:dyDescent="0.3">
      <c r="A5387" s="23" t="s">
        <v>14</v>
      </c>
      <c r="B5387" s="23" t="s">
        <v>4016</v>
      </c>
      <c r="C5387" s="23" t="s">
        <v>4018</v>
      </c>
      <c r="D5387" s="23" t="s">
        <v>4045</v>
      </c>
      <c r="E5387" s="23" t="s">
        <v>4046</v>
      </c>
      <c r="F5387" s="27">
        <v>0.25</v>
      </c>
      <c r="G5387" s="24">
        <v>0</v>
      </c>
      <c r="H5387" s="25">
        <v>29.927600000000002</v>
      </c>
      <c r="I5387" s="25">
        <v>3.5615999999999999</v>
      </c>
      <c r="J5387" s="26">
        <v>13</v>
      </c>
      <c r="K5387" s="26">
        <v>3</v>
      </c>
      <c r="L5387" s="27">
        <v>0.11899999999999999</v>
      </c>
      <c r="M5387" s="28">
        <v>0.11832621</v>
      </c>
      <c r="N5387" s="29">
        <v>0.01</v>
      </c>
      <c r="O5387" s="31" t="s">
        <v>12</v>
      </c>
      <c r="P5387" s="31">
        <v>0.91548787310000002</v>
      </c>
      <c r="Q5387" s="31">
        <v>0.25</v>
      </c>
      <c r="R5387" s="42"/>
      <c r="S5387" s="42" t="str">
        <f>IF(R5387="","",MAX(R5387,Q5387))</f>
        <v/>
      </c>
      <c r="T5387" s="27">
        <f>IF(A5387="placement",MIN(P5387,IF(S5387="",Q5387,S5387)),"")</f>
        <v>0.25</v>
      </c>
      <c r="U5387" s="28">
        <f>IF($A5387="placement",T5387*J5387,"")</f>
        <v>3.25</v>
      </c>
      <c r="V5387" s="26">
        <f>IF($A5387="placement",U5387,IF($A5387="site",SUMIF($C:$C,$C5387,$U:$U),IF($A5387="user",SUMIF($B:$B,$B5387,$U:$U),SUM($U:$U))))</f>
        <v>3.25</v>
      </c>
      <c r="W5387" s="27">
        <f>V5387/J5387</f>
        <v>0.25</v>
      </c>
    </row>
    <row r="5388" spans="1:23" x14ac:dyDescent="0.3">
      <c r="A5388" s="11" t="s">
        <v>14</v>
      </c>
      <c r="B5388" s="11" t="s">
        <v>4243</v>
      </c>
      <c r="C5388" s="11" t="s">
        <v>4245</v>
      </c>
      <c r="D5388" s="35" t="s">
        <v>10857</v>
      </c>
      <c r="E5388" s="11" t="s">
        <v>10858</v>
      </c>
      <c r="F5388" s="12">
        <v>0.25</v>
      </c>
      <c r="G5388" s="33">
        <v>0</v>
      </c>
      <c r="H5388" s="34">
        <v>2.2172999999999998</v>
      </c>
      <c r="I5388" s="34">
        <v>1.1349</v>
      </c>
      <c r="J5388" s="13">
        <v>13</v>
      </c>
      <c r="K5388" s="13">
        <v>3</v>
      </c>
      <c r="L5388" s="12">
        <v>0.51180000000000003</v>
      </c>
      <c r="M5388" s="14">
        <v>0.38703423999999997</v>
      </c>
      <c r="N5388" s="15">
        <v>0.03</v>
      </c>
      <c r="O5388" s="16" t="s">
        <v>12</v>
      </c>
      <c r="P5388" s="16">
        <v>0.92248747799999997</v>
      </c>
      <c r="Q5388" s="16">
        <v>0.25</v>
      </c>
      <c r="R5388" s="44"/>
      <c r="S5388" s="42" t="str">
        <f>IF(R5388="","",MAX(R5388,Q5388))</f>
        <v/>
      </c>
      <c r="T5388" s="27">
        <f>IF(A5388="placement",MIN(P5388,IF(S5388="",Q5388,S5388)),"")</f>
        <v>0.25</v>
      </c>
      <c r="U5388" s="14">
        <f>IF($A5388="placement",T5388*J5388,"")</f>
        <v>3.25</v>
      </c>
      <c r="V5388" s="13">
        <f>IF($A5388="placement",U5388,IF($A5388="site",SUMIF($C:$C,$C5388,$U:$U),IF($A5388="user",SUMIF($B:$B,$B5388,$U:$U),SUM($U:$U))))</f>
        <v>3.25</v>
      </c>
      <c r="W5388" s="12">
        <f>V5388/J5388</f>
        <v>0.25</v>
      </c>
    </row>
    <row r="5389" spans="1:23" x14ac:dyDescent="0.3">
      <c r="A5389" s="23" t="s">
        <v>14</v>
      </c>
      <c r="B5389" s="23" t="s">
        <v>4528</v>
      </c>
      <c r="C5389" s="23" t="s">
        <v>4530</v>
      </c>
      <c r="D5389" s="23" t="s">
        <v>4581</v>
      </c>
      <c r="E5389" s="23" t="s">
        <v>4582</v>
      </c>
      <c r="F5389" s="27">
        <v>0.25</v>
      </c>
      <c r="G5389" s="24">
        <v>0</v>
      </c>
      <c r="H5389" s="25">
        <v>6.7838000000000003</v>
      </c>
      <c r="I5389" s="25">
        <v>0.41699999999999998</v>
      </c>
      <c r="J5389" s="26">
        <v>13</v>
      </c>
      <c r="K5389" s="26">
        <v>3</v>
      </c>
      <c r="L5389" s="27">
        <v>6.1499999999999999E-2</v>
      </c>
      <c r="M5389" s="28">
        <v>1.0774922899999999</v>
      </c>
      <c r="N5389" s="29">
        <v>0.8</v>
      </c>
      <c r="O5389" s="31" t="s">
        <v>12</v>
      </c>
      <c r="P5389" s="31">
        <v>0.25753529190000002</v>
      </c>
      <c r="Q5389" s="31">
        <v>0.25</v>
      </c>
      <c r="R5389" s="42"/>
      <c r="S5389" s="42" t="str">
        <f>IF(R5389="","",MAX(R5389,Q5389))</f>
        <v/>
      </c>
      <c r="T5389" s="27">
        <f>IF(A5389="placement",MIN(P5389,IF(S5389="",Q5389,S5389)),"")</f>
        <v>0.25</v>
      </c>
      <c r="U5389" s="28">
        <f>IF($A5389="placement",T5389*J5389,"")</f>
        <v>3.25</v>
      </c>
      <c r="V5389" s="26">
        <f>IF($A5389="placement",U5389,IF($A5389="site",SUMIF($C:$C,$C5389,$U:$U),IF($A5389="user",SUMIF($B:$B,$B5389,$U:$U),SUM($U:$U))))</f>
        <v>3.25</v>
      </c>
      <c r="W5389" s="27">
        <f>V5389/J5389</f>
        <v>0.25</v>
      </c>
    </row>
    <row r="5390" spans="1:23" x14ac:dyDescent="0.3">
      <c r="A5390" s="23" t="s">
        <v>14</v>
      </c>
      <c r="B5390" s="23" t="s">
        <v>4710</v>
      </c>
      <c r="C5390" s="23" t="s">
        <v>4712</v>
      </c>
      <c r="D5390" s="23" t="s">
        <v>4721</v>
      </c>
      <c r="E5390" s="23" t="s">
        <v>4722</v>
      </c>
      <c r="F5390" s="27">
        <v>0.25</v>
      </c>
      <c r="G5390" s="24">
        <v>0</v>
      </c>
      <c r="H5390" s="25">
        <v>1.5952999999999999</v>
      </c>
      <c r="I5390" s="25">
        <v>0.58760000000000001</v>
      </c>
      <c r="J5390" s="26">
        <v>13</v>
      </c>
      <c r="K5390" s="26">
        <v>3</v>
      </c>
      <c r="L5390" s="27">
        <v>0.36830000000000002</v>
      </c>
      <c r="M5390" s="28">
        <v>0.72703622999999995</v>
      </c>
      <c r="N5390" s="29">
        <v>0.5</v>
      </c>
      <c r="O5390" s="31" t="s">
        <v>12</v>
      </c>
      <c r="P5390" s="31">
        <v>0.31227636019999999</v>
      </c>
      <c r="Q5390" s="31">
        <v>0.25</v>
      </c>
      <c r="R5390" s="42"/>
      <c r="S5390" s="42" t="str">
        <f>IF(R5390="","",MAX(R5390,Q5390))</f>
        <v/>
      </c>
      <c r="T5390" s="27">
        <f>IF(A5390="placement",MIN(P5390,IF(S5390="",Q5390,S5390)),"")</f>
        <v>0.25</v>
      </c>
      <c r="U5390" s="28">
        <f>IF($A5390="placement",T5390*J5390,"")</f>
        <v>3.25</v>
      </c>
      <c r="V5390" s="26">
        <f>IF($A5390="placement",U5390,IF($A5390="site",SUMIF($C:$C,$C5390,$U:$U),IF($A5390="user",SUMIF($B:$B,$B5390,$U:$U),SUM($U:$U))))</f>
        <v>3.25</v>
      </c>
      <c r="W5390" s="27">
        <f>V5390/J5390</f>
        <v>0.25</v>
      </c>
    </row>
    <row r="5391" spans="1:23" x14ac:dyDescent="0.3">
      <c r="A5391" s="23" t="s">
        <v>14</v>
      </c>
      <c r="B5391" s="23" t="s">
        <v>5021</v>
      </c>
      <c r="C5391" s="23" t="s">
        <v>5023</v>
      </c>
      <c r="D5391" s="23" t="s">
        <v>5084</v>
      </c>
      <c r="E5391" s="23" t="s">
        <v>5085</v>
      </c>
      <c r="F5391" s="27">
        <v>0.25</v>
      </c>
      <c r="G5391" s="24">
        <v>0</v>
      </c>
      <c r="H5391" s="25">
        <v>7.4645999999999999</v>
      </c>
      <c r="I5391" s="25">
        <v>2.4996</v>
      </c>
      <c r="J5391" s="26">
        <v>13</v>
      </c>
      <c r="K5391" s="26">
        <v>3</v>
      </c>
      <c r="L5391" s="27">
        <v>0.33489999999999998</v>
      </c>
      <c r="M5391" s="28">
        <v>0.17006344000000001</v>
      </c>
      <c r="N5391" s="29">
        <v>0.01</v>
      </c>
      <c r="O5391" s="31" t="s">
        <v>12</v>
      </c>
      <c r="P5391" s="31">
        <v>0.94119841380000002</v>
      </c>
      <c r="Q5391" s="31">
        <v>0.25</v>
      </c>
      <c r="R5391" s="42"/>
      <c r="S5391" s="42" t="str">
        <f>IF(R5391="","",MAX(R5391,Q5391))</f>
        <v/>
      </c>
      <c r="T5391" s="27">
        <f>IF(A5391="placement",MIN(P5391,IF(S5391="",Q5391,S5391)),"")</f>
        <v>0.25</v>
      </c>
      <c r="U5391" s="28">
        <f>IF($A5391="placement",T5391*J5391,"")</f>
        <v>3.25</v>
      </c>
      <c r="V5391" s="26">
        <f>IF($A5391="placement",U5391,IF($A5391="site",SUMIF($C:$C,$C5391,$U:$U),IF($A5391="user",SUMIF($B:$B,$B5391,$U:$U),SUM($U:$U))))</f>
        <v>3.25</v>
      </c>
      <c r="W5391" s="27">
        <f>V5391/J5391</f>
        <v>0.25</v>
      </c>
    </row>
    <row r="5392" spans="1:23" x14ac:dyDescent="0.3">
      <c r="A5392" s="23" t="s">
        <v>14</v>
      </c>
      <c r="B5392" s="23" t="s">
        <v>5021</v>
      </c>
      <c r="C5392" s="23" t="s">
        <v>5023</v>
      </c>
      <c r="D5392" s="32" t="s">
        <v>5092</v>
      </c>
      <c r="E5392" s="23" t="s">
        <v>5093</v>
      </c>
      <c r="F5392" s="27">
        <v>0.25</v>
      </c>
      <c r="G5392" s="24">
        <v>1</v>
      </c>
      <c r="H5392" s="25">
        <v>59.089599999999997</v>
      </c>
      <c r="I5392" s="25">
        <v>8.2123000000000008</v>
      </c>
      <c r="J5392" s="26">
        <v>13</v>
      </c>
      <c r="K5392" s="26">
        <v>3</v>
      </c>
      <c r="L5392" s="27">
        <v>0.13900000000000001</v>
      </c>
      <c r="M5392" s="28">
        <v>5.0968930000000003E-2</v>
      </c>
      <c r="N5392" s="29">
        <v>0.01</v>
      </c>
      <c r="O5392" s="31" t="s">
        <v>42</v>
      </c>
      <c r="P5392" s="31">
        <v>0.80380204779999997</v>
      </c>
      <c r="Q5392" s="31">
        <v>0.25</v>
      </c>
      <c r="R5392" s="42"/>
      <c r="S5392" s="42" t="str">
        <f>IF(R5392="","",MAX(R5392,Q5392))</f>
        <v/>
      </c>
      <c r="T5392" s="27">
        <f>IF(A5392="placement",MIN(P5392,IF(S5392="",Q5392,S5392)),"")</f>
        <v>0.25</v>
      </c>
      <c r="U5392" s="28">
        <f>IF($A5392="placement",T5392*J5392,"")</f>
        <v>3.25</v>
      </c>
      <c r="V5392" s="26">
        <f>IF($A5392="placement",U5392,IF($A5392="site",SUMIF($C:$C,$C5392,$U:$U),IF($A5392="user",SUMIF($B:$B,$B5392,$U:$U),SUM($U:$U))))</f>
        <v>3.25</v>
      </c>
      <c r="W5392" s="27">
        <f>V5392/J5392</f>
        <v>0.25</v>
      </c>
    </row>
    <row r="5393" spans="1:23" x14ac:dyDescent="0.3">
      <c r="A5393" s="23" t="s">
        <v>14</v>
      </c>
      <c r="B5393" s="23" t="s">
        <v>5021</v>
      </c>
      <c r="C5393" s="23" t="s">
        <v>5023</v>
      </c>
      <c r="D5393" s="23" t="s">
        <v>5144</v>
      </c>
      <c r="E5393" s="23" t="s">
        <v>5145</v>
      </c>
      <c r="F5393" s="27">
        <v>0.25</v>
      </c>
      <c r="G5393" s="24">
        <v>0</v>
      </c>
      <c r="H5393" s="25">
        <v>7.5063000000000004</v>
      </c>
      <c r="I5393" s="25">
        <v>2.4819</v>
      </c>
      <c r="J5393" s="26">
        <v>13</v>
      </c>
      <c r="K5393" s="26">
        <v>3</v>
      </c>
      <c r="L5393" s="27">
        <v>0.3306</v>
      </c>
      <c r="M5393" s="28">
        <v>0.16872824</v>
      </c>
      <c r="N5393" s="29">
        <v>0.01</v>
      </c>
      <c r="O5393" s="31" t="s">
        <v>12</v>
      </c>
      <c r="P5393" s="31">
        <v>0.94073309679999995</v>
      </c>
      <c r="Q5393" s="31">
        <v>0.25</v>
      </c>
      <c r="R5393" s="42"/>
      <c r="S5393" s="42" t="str">
        <f>IF(R5393="","",MAX(R5393,Q5393))</f>
        <v/>
      </c>
      <c r="T5393" s="27">
        <f>IF(A5393="placement",MIN(P5393,IF(S5393="",Q5393,S5393)),"")</f>
        <v>0.25</v>
      </c>
      <c r="U5393" s="28">
        <f>IF($A5393="placement",T5393*J5393,"")</f>
        <v>3.25</v>
      </c>
      <c r="V5393" s="26">
        <f>IF($A5393="placement",U5393,IF($A5393="site",SUMIF($C:$C,$C5393,$U:$U),IF($A5393="user",SUMIF($B:$B,$B5393,$U:$U),SUM($U:$U))))</f>
        <v>3.25</v>
      </c>
      <c r="W5393" s="27">
        <f>V5393/J5393</f>
        <v>0.25</v>
      </c>
    </row>
    <row r="5394" spans="1:23" x14ac:dyDescent="0.3">
      <c r="A5394" s="23" t="s">
        <v>14</v>
      </c>
      <c r="B5394" s="23" t="s">
        <v>5418</v>
      </c>
      <c r="C5394" s="23" t="s">
        <v>5420</v>
      </c>
      <c r="D5394" s="23" t="s">
        <v>5460</v>
      </c>
      <c r="E5394" s="23" t="s">
        <v>5461</v>
      </c>
      <c r="F5394" s="27">
        <v>0.25</v>
      </c>
      <c r="G5394" s="24">
        <v>0</v>
      </c>
      <c r="H5394" s="25">
        <v>3.1844000000000001</v>
      </c>
      <c r="I5394" s="25">
        <v>1.3294999999999999</v>
      </c>
      <c r="J5394" s="26">
        <v>13</v>
      </c>
      <c r="K5394" s="26">
        <v>3</v>
      </c>
      <c r="L5394" s="27">
        <v>0.41749999999999998</v>
      </c>
      <c r="M5394" s="28">
        <v>0.32350508</v>
      </c>
      <c r="N5394" s="29">
        <v>0.2</v>
      </c>
      <c r="O5394" s="31" t="s">
        <v>12</v>
      </c>
      <c r="P5394" s="31">
        <v>0.38177168099999997</v>
      </c>
      <c r="Q5394" s="31">
        <v>0.25</v>
      </c>
      <c r="R5394" s="42"/>
      <c r="S5394" s="42" t="str">
        <f>IF(R5394="","",MAX(R5394,Q5394))</f>
        <v/>
      </c>
      <c r="T5394" s="27">
        <f>IF(A5394="placement",MIN(P5394,IF(S5394="",Q5394,S5394)),"")</f>
        <v>0.25</v>
      </c>
      <c r="U5394" s="28">
        <f>IF($A5394="placement",T5394*J5394,"")</f>
        <v>3.25</v>
      </c>
      <c r="V5394" s="26">
        <f>IF($A5394="placement",U5394,IF($A5394="site",SUMIF($C:$C,$C5394,$U:$U),IF($A5394="user",SUMIF($B:$B,$B5394,$U:$U),SUM($U:$U))))</f>
        <v>3.25</v>
      </c>
      <c r="W5394" s="27">
        <f>V5394/J5394</f>
        <v>0.25</v>
      </c>
    </row>
    <row r="5395" spans="1:23" x14ac:dyDescent="0.3">
      <c r="A5395" s="23" t="s">
        <v>14</v>
      </c>
      <c r="B5395" s="23" t="s">
        <v>5764</v>
      </c>
      <c r="C5395" s="23" t="s">
        <v>5766</v>
      </c>
      <c r="D5395" s="23" t="s">
        <v>5895</v>
      </c>
      <c r="E5395" s="23" t="s">
        <v>5896</v>
      </c>
      <c r="F5395" s="27">
        <v>0.25</v>
      </c>
      <c r="G5395" s="24">
        <v>0</v>
      </c>
      <c r="H5395" s="25">
        <v>2.8060999999999998</v>
      </c>
      <c r="I5395" s="25">
        <v>0.42580000000000001</v>
      </c>
      <c r="J5395" s="26">
        <v>13</v>
      </c>
      <c r="K5395" s="26">
        <v>3</v>
      </c>
      <c r="L5395" s="27">
        <v>0.1517</v>
      </c>
      <c r="M5395" s="28">
        <v>1.05606442</v>
      </c>
      <c r="N5395" s="29">
        <v>0.73</v>
      </c>
      <c r="O5395" s="31" t="s">
        <v>42</v>
      </c>
      <c r="P5395" s="31">
        <v>0.30875428900000002</v>
      </c>
      <c r="Q5395" s="31">
        <v>0.25</v>
      </c>
      <c r="R5395" s="42"/>
      <c r="S5395" s="42" t="str">
        <f>IF(R5395="","",MAX(R5395,Q5395))</f>
        <v/>
      </c>
      <c r="T5395" s="27">
        <f>IF(A5395="placement",MIN(P5395,IF(S5395="",Q5395,S5395)),"")</f>
        <v>0.25</v>
      </c>
      <c r="U5395" s="28">
        <f>IF($A5395="placement",T5395*J5395,"")</f>
        <v>3.25</v>
      </c>
      <c r="V5395" s="26">
        <f>IF($A5395="placement",U5395,IF($A5395="site",SUMIF($C:$C,$C5395,$U:$U),IF($A5395="user",SUMIF($B:$B,$B5395,$U:$U),SUM($U:$U))))</f>
        <v>3.25</v>
      </c>
      <c r="W5395" s="27">
        <f>V5395/J5395</f>
        <v>0.25</v>
      </c>
    </row>
    <row r="5396" spans="1:23" x14ac:dyDescent="0.3">
      <c r="A5396" s="17" t="s">
        <v>14</v>
      </c>
      <c r="B5396" s="17" t="s">
        <v>6457</v>
      </c>
      <c r="C5396" s="17" t="s">
        <v>6458</v>
      </c>
      <c r="D5396" s="17" t="s">
        <v>6479</v>
      </c>
      <c r="E5396" s="17" t="s">
        <v>9867</v>
      </c>
      <c r="F5396" s="18">
        <v>0.25</v>
      </c>
      <c r="G5396" s="36">
        <v>1</v>
      </c>
      <c r="H5396" s="37">
        <v>38.177900000000001</v>
      </c>
      <c r="I5396" s="37">
        <v>2.2768000000000002</v>
      </c>
      <c r="J5396" s="19">
        <v>13</v>
      </c>
      <c r="K5396" s="19">
        <v>3</v>
      </c>
      <c r="L5396" s="18">
        <v>5.96E-2</v>
      </c>
      <c r="M5396" s="20">
        <v>0.18489725000000001</v>
      </c>
      <c r="N5396" s="21">
        <v>0.1</v>
      </c>
      <c r="O5396" s="22" t="s">
        <v>12</v>
      </c>
      <c r="P5396" s="22">
        <v>0.45915908779999998</v>
      </c>
      <c r="Q5396" s="22">
        <v>0.25</v>
      </c>
      <c r="R5396" s="43"/>
      <c r="S5396" s="42" t="str">
        <f>IF(R5396="","",MAX(R5396,Q5396))</f>
        <v/>
      </c>
      <c r="T5396" s="27">
        <f>IF(A5396="placement",MIN(P5396,IF(S5396="",Q5396,S5396)),"")</f>
        <v>0.25</v>
      </c>
      <c r="U5396" s="20">
        <f>IF($A5396="placement",T5396*J5396,"")</f>
        <v>3.25</v>
      </c>
      <c r="V5396" s="19">
        <f>IF($A5396="placement",U5396,IF($A5396="site",SUMIF($C:$C,$C5396,$U:$U),IF($A5396="user",SUMIF($B:$B,$B5396,$U:$U),SUM($U:$U))))</f>
        <v>3.25</v>
      </c>
      <c r="W5396" s="18">
        <f>V5396/J5396</f>
        <v>0.25</v>
      </c>
    </row>
    <row r="5397" spans="1:23" x14ac:dyDescent="0.3">
      <c r="A5397" s="23" t="s">
        <v>14</v>
      </c>
      <c r="B5397" s="23" t="s">
        <v>6638</v>
      </c>
      <c r="C5397" s="23" t="s">
        <v>6639</v>
      </c>
      <c r="D5397" s="23" t="s">
        <v>6663</v>
      </c>
      <c r="E5397" s="23" t="s">
        <v>6664</v>
      </c>
      <c r="F5397" s="27">
        <v>0.25</v>
      </c>
      <c r="G5397" s="24">
        <v>0</v>
      </c>
      <c r="H5397" s="25">
        <v>8.9248999999999992</v>
      </c>
      <c r="I5397" s="25">
        <v>0.49249999999999999</v>
      </c>
      <c r="J5397" s="26">
        <v>13</v>
      </c>
      <c r="K5397" s="26">
        <v>3</v>
      </c>
      <c r="L5397" s="27">
        <v>5.5199999999999999E-2</v>
      </c>
      <c r="M5397" s="28">
        <v>0.90204496000000001</v>
      </c>
      <c r="N5397" s="46">
        <v>0.65</v>
      </c>
      <c r="O5397" s="31" t="s">
        <v>12</v>
      </c>
      <c r="P5397" s="31">
        <v>0.2794150749</v>
      </c>
      <c r="Q5397" s="31">
        <v>0.25</v>
      </c>
      <c r="R5397" s="42"/>
      <c r="S5397" s="42" t="str">
        <f>IF(R5397="","",MAX(R5397,Q5397))</f>
        <v/>
      </c>
      <c r="T5397" s="27">
        <f>IF(A5397="placement",MIN(P5397,IF(S5397="",Q5397,S5397)),"")</f>
        <v>0.25</v>
      </c>
      <c r="U5397" s="28">
        <f>IF($A5397="placement",T5397*J5397,"")</f>
        <v>3.25</v>
      </c>
      <c r="V5397" s="26">
        <f>IF($A5397="placement",U5397,IF($A5397="site",SUMIF($C:$C,$C5397,$U:$U),IF($A5397="user",SUMIF($B:$B,$B5397,$U:$U),SUM($U:$U))))</f>
        <v>3.25</v>
      </c>
      <c r="W5397" s="27">
        <f>V5397/J5397</f>
        <v>0.25</v>
      </c>
    </row>
    <row r="5398" spans="1:23" x14ac:dyDescent="0.3">
      <c r="A5398" s="23" t="s">
        <v>14</v>
      </c>
      <c r="B5398" s="23" t="s">
        <v>6638</v>
      </c>
      <c r="C5398" s="23" t="s">
        <v>6639</v>
      </c>
      <c r="D5398" s="23" t="s">
        <v>11020</v>
      </c>
      <c r="E5398" s="23" t="s">
        <v>11021</v>
      </c>
      <c r="F5398" s="27">
        <v>0.25</v>
      </c>
      <c r="G5398" s="24">
        <v>0</v>
      </c>
      <c r="H5398" s="25">
        <v>2.9683999999999999</v>
      </c>
      <c r="I5398" s="25">
        <v>0.62050000000000005</v>
      </c>
      <c r="J5398" s="26">
        <v>13</v>
      </c>
      <c r="K5398" s="26">
        <v>3</v>
      </c>
      <c r="L5398" s="27">
        <v>0.20899999999999999</v>
      </c>
      <c r="M5398" s="28">
        <v>0.71880971999999999</v>
      </c>
      <c r="N5398" s="29">
        <v>0.3</v>
      </c>
      <c r="O5398" s="31" t="s">
        <v>12</v>
      </c>
      <c r="P5398" s="31">
        <v>0.58264337079999995</v>
      </c>
      <c r="Q5398" s="31">
        <v>0.25</v>
      </c>
      <c r="R5398" s="42"/>
      <c r="S5398" s="42" t="str">
        <f>IF(R5398="","",MAX(R5398,Q5398))</f>
        <v/>
      </c>
      <c r="T5398" s="27">
        <f>IF(A5398="placement",MIN(P5398,IF(S5398="",Q5398,S5398)),"")</f>
        <v>0.25</v>
      </c>
      <c r="U5398" s="28">
        <f>IF($A5398="placement",T5398*J5398,"")</f>
        <v>3.25</v>
      </c>
      <c r="V5398" s="26">
        <f>IF($A5398="placement",U5398,IF($A5398="site",SUMIF($C:$C,$C5398,$U:$U),IF($A5398="user",SUMIF($B:$B,$B5398,$U:$U),SUM($U:$U))))</f>
        <v>3.25</v>
      </c>
      <c r="W5398" s="27">
        <f>V5398/J5398</f>
        <v>0.25</v>
      </c>
    </row>
    <row r="5399" spans="1:23" x14ac:dyDescent="0.3">
      <c r="A5399" s="23" t="s">
        <v>14</v>
      </c>
      <c r="B5399" s="23" t="s">
        <v>7472</v>
      </c>
      <c r="C5399" s="23" t="s">
        <v>7473</v>
      </c>
      <c r="D5399" s="23" t="s">
        <v>7634</v>
      </c>
      <c r="E5399" s="23" t="s">
        <v>7635</v>
      </c>
      <c r="F5399" s="27">
        <v>0.25</v>
      </c>
      <c r="G5399" s="24">
        <v>0</v>
      </c>
      <c r="H5399" s="25">
        <v>6.7572000000000001</v>
      </c>
      <c r="I5399" s="25">
        <v>0.2661</v>
      </c>
      <c r="J5399" s="26">
        <v>13</v>
      </c>
      <c r="K5399" s="26">
        <v>3</v>
      </c>
      <c r="L5399" s="27">
        <v>3.9399999999999998E-2</v>
      </c>
      <c r="M5399" s="28">
        <v>1.6617986600000001</v>
      </c>
      <c r="N5399" s="29">
        <v>1.2</v>
      </c>
      <c r="O5399" s="31" t="s">
        <v>42</v>
      </c>
      <c r="P5399" s="31">
        <v>0.27789085969999999</v>
      </c>
      <c r="Q5399" s="31">
        <v>0.25</v>
      </c>
      <c r="R5399" s="42"/>
      <c r="S5399" s="42" t="str">
        <f>IF(R5399="","",MAX(R5399,Q5399))</f>
        <v/>
      </c>
      <c r="T5399" s="27">
        <f>IF(A5399="placement",MIN(P5399,IF(S5399="",Q5399,S5399)),"")</f>
        <v>0.25</v>
      </c>
      <c r="U5399" s="28">
        <f>IF($A5399="placement",T5399*J5399,"")</f>
        <v>3.25</v>
      </c>
      <c r="V5399" s="26">
        <f>IF($A5399="placement",U5399,IF($A5399="site",SUMIF($C:$C,$C5399,$U:$U),IF($A5399="user",SUMIF($B:$B,$B5399,$U:$U),SUM($U:$U))))</f>
        <v>3.25</v>
      </c>
      <c r="W5399" s="27">
        <f>V5399/J5399</f>
        <v>0.25</v>
      </c>
    </row>
    <row r="5400" spans="1:23" x14ac:dyDescent="0.3">
      <c r="A5400" s="23" t="s">
        <v>14</v>
      </c>
      <c r="B5400" s="23" t="s">
        <v>8149</v>
      </c>
      <c r="C5400" s="23" t="s">
        <v>8151</v>
      </c>
      <c r="D5400" s="23" t="s">
        <v>8170</v>
      </c>
      <c r="E5400" s="23" t="s">
        <v>8171</v>
      </c>
      <c r="F5400" s="27">
        <v>0.25</v>
      </c>
      <c r="G5400" s="24">
        <v>0</v>
      </c>
      <c r="H5400" s="25">
        <v>2.8207</v>
      </c>
      <c r="I5400" s="25">
        <v>0.77090000000000003</v>
      </c>
      <c r="J5400" s="26">
        <v>13</v>
      </c>
      <c r="K5400" s="26">
        <v>3</v>
      </c>
      <c r="L5400" s="27">
        <v>0.27329999999999999</v>
      </c>
      <c r="M5400" s="28">
        <v>0.55491522000000004</v>
      </c>
      <c r="N5400" s="29">
        <v>0.3</v>
      </c>
      <c r="O5400" s="31" t="s">
        <v>42</v>
      </c>
      <c r="P5400" s="31">
        <v>0.45937687840000002</v>
      </c>
      <c r="Q5400" s="31">
        <v>0.25</v>
      </c>
      <c r="R5400" s="42"/>
      <c r="S5400" s="42" t="str">
        <f>IF(R5400="","",MAX(R5400,Q5400))</f>
        <v/>
      </c>
      <c r="T5400" s="27">
        <f>IF(A5400="placement",MIN(P5400,IF(S5400="",Q5400,S5400)),"")</f>
        <v>0.25</v>
      </c>
      <c r="U5400" s="28">
        <f>IF($A5400="placement",T5400*J5400,"")</f>
        <v>3.25</v>
      </c>
      <c r="V5400" s="26">
        <f>IF($A5400="placement",U5400,IF($A5400="site",SUMIF($C:$C,$C5400,$U:$U),IF($A5400="user",SUMIF($B:$B,$B5400,$U:$U),SUM($U:$U))))</f>
        <v>3.25</v>
      </c>
      <c r="W5400" s="27">
        <f>V5400/J5400</f>
        <v>0.25</v>
      </c>
    </row>
    <row r="5401" spans="1:23" x14ac:dyDescent="0.3">
      <c r="A5401" s="23" t="s">
        <v>14</v>
      </c>
      <c r="B5401" s="23" t="s">
        <v>8499</v>
      </c>
      <c r="C5401" s="23" t="s">
        <v>8500</v>
      </c>
      <c r="D5401" s="23" t="s">
        <v>8557</v>
      </c>
      <c r="E5401" s="23" t="s">
        <v>8558</v>
      </c>
      <c r="F5401" s="27">
        <v>0.25</v>
      </c>
      <c r="G5401" s="24">
        <v>0</v>
      </c>
      <c r="H5401" s="25">
        <v>16.7285</v>
      </c>
      <c r="I5401" s="25">
        <v>3.3411</v>
      </c>
      <c r="J5401" s="26">
        <v>13</v>
      </c>
      <c r="K5401" s="26">
        <v>3</v>
      </c>
      <c r="L5401" s="27">
        <v>0.19969999999999999</v>
      </c>
      <c r="M5401" s="28">
        <v>0.13433385</v>
      </c>
      <c r="N5401" s="29">
        <v>0.01</v>
      </c>
      <c r="O5401" s="31" t="s">
        <v>12</v>
      </c>
      <c r="P5401" s="31">
        <v>0.92555859699999998</v>
      </c>
      <c r="Q5401" s="31">
        <v>0.25</v>
      </c>
      <c r="R5401" s="42"/>
      <c r="S5401" s="42" t="str">
        <f>IF(R5401="","",MAX(R5401,Q5401))</f>
        <v/>
      </c>
      <c r="T5401" s="27">
        <f>IF(A5401="placement",MIN(P5401,IF(S5401="",Q5401,S5401)),"")</f>
        <v>0.25</v>
      </c>
      <c r="U5401" s="28">
        <f>IF($A5401="placement",T5401*J5401,"")</f>
        <v>3.25</v>
      </c>
      <c r="V5401" s="26">
        <f>IF($A5401="placement",U5401,IF($A5401="site",SUMIF($C:$C,$C5401,$U:$U),IF($A5401="user",SUMIF($B:$B,$B5401,$U:$U),SUM($U:$U))))</f>
        <v>3.25</v>
      </c>
      <c r="W5401" s="27">
        <f>V5401/J5401</f>
        <v>0.25</v>
      </c>
    </row>
    <row r="5402" spans="1:23" x14ac:dyDescent="0.3">
      <c r="A5402" s="23" t="s">
        <v>14</v>
      </c>
      <c r="B5402" s="23" t="s">
        <v>8565</v>
      </c>
      <c r="C5402" s="23" t="s">
        <v>8566</v>
      </c>
      <c r="D5402" s="23" t="s">
        <v>8585</v>
      </c>
      <c r="E5402" s="23" t="s">
        <v>8586</v>
      </c>
      <c r="F5402" s="27">
        <v>0.25</v>
      </c>
      <c r="G5402" s="24">
        <v>0</v>
      </c>
      <c r="H5402" s="25">
        <v>23.0382</v>
      </c>
      <c r="I5402" s="25">
        <v>1.2645999999999999</v>
      </c>
      <c r="J5402" s="26">
        <v>13</v>
      </c>
      <c r="K5402" s="26">
        <v>3</v>
      </c>
      <c r="L5402" s="27">
        <v>5.4899999999999997E-2</v>
      </c>
      <c r="M5402" s="28">
        <v>0.32970347</v>
      </c>
      <c r="N5402" s="29">
        <v>0.12</v>
      </c>
      <c r="O5402" s="31" t="s">
        <v>42</v>
      </c>
      <c r="P5402" s="31">
        <v>0.63603659160000003</v>
      </c>
      <c r="Q5402" s="31">
        <v>0.25</v>
      </c>
      <c r="R5402" s="42"/>
      <c r="S5402" s="42" t="str">
        <f>IF(R5402="","",MAX(R5402,Q5402))</f>
        <v/>
      </c>
      <c r="T5402" s="27">
        <f>IF(A5402="placement",MIN(P5402,IF(S5402="",Q5402,S5402)),"")</f>
        <v>0.25</v>
      </c>
      <c r="U5402" s="28">
        <f>IF($A5402="placement",T5402*J5402,"")</f>
        <v>3.25</v>
      </c>
      <c r="V5402" s="26">
        <f>IF($A5402="placement",U5402,IF($A5402="site",SUMIF($C:$C,$C5402,$U:$U),IF($A5402="user",SUMIF($B:$B,$B5402,$U:$U),SUM($U:$U))))</f>
        <v>3.25</v>
      </c>
      <c r="W5402" s="27">
        <f>V5402/J5402</f>
        <v>0.25</v>
      </c>
    </row>
    <row r="5403" spans="1:23" x14ac:dyDescent="0.3">
      <c r="A5403" s="23" t="s">
        <v>14</v>
      </c>
      <c r="B5403" s="23" t="s">
        <v>9324</v>
      </c>
      <c r="C5403" s="23" t="s">
        <v>9326</v>
      </c>
      <c r="D5403" s="23" t="s">
        <v>9327</v>
      </c>
      <c r="E5403" s="23" t="s">
        <v>9325</v>
      </c>
      <c r="F5403" s="27">
        <v>0.25</v>
      </c>
      <c r="G5403" s="24">
        <v>0</v>
      </c>
      <c r="H5403" s="25">
        <v>12.0319</v>
      </c>
      <c r="I5403" s="25">
        <v>0.76839999999999997</v>
      </c>
      <c r="J5403" s="26">
        <v>13</v>
      </c>
      <c r="K5403" s="26">
        <v>3</v>
      </c>
      <c r="L5403" s="27">
        <v>6.3899999999999998E-2</v>
      </c>
      <c r="M5403" s="28">
        <v>0.56626383000000002</v>
      </c>
      <c r="N5403" s="29">
        <v>0.3</v>
      </c>
      <c r="O5403" s="31" t="s">
        <v>12</v>
      </c>
      <c r="P5403" s="31">
        <v>0.4702116133</v>
      </c>
      <c r="Q5403" s="31">
        <v>0.25</v>
      </c>
      <c r="R5403" s="42"/>
      <c r="S5403" s="42" t="str">
        <f>IF(R5403="","",MAX(R5403,Q5403))</f>
        <v/>
      </c>
      <c r="T5403" s="27">
        <f>IF(A5403="placement",MIN(P5403,IF(S5403="",Q5403,S5403)),"")</f>
        <v>0.25</v>
      </c>
      <c r="U5403" s="28">
        <f>IF($A5403="placement",T5403*J5403,"")</f>
        <v>3.25</v>
      </c>
      <c r="V5403" s="26">
        <f>IF($A5403="placement",U5403,IF($A5403="site",SUMIF($C:$C,$C5403,$U:$U),IF($A5403="user",SUMIF($B:$B,$B5403,$U:$U),SUM($U:$U))))</f>
        <v>3.25</v>
      </c>
      <c r="W5403" s="27">
        <f>V5403/J5403</f>
        <v>0.25</v>
      </c>
    </row>
    <row r="5404" spans="1:23" x14ac:dyDescent="0.3">
      <c r="A5404" s="23" t="s">
        <v>14</v>
      </c>
      <c r="B5404" s="23" t="s">
        <v>9383</v>
      </c>
      <c r="C5404" s="23" t="s">
        <v>9385</v>
      </c>
      <c r="D5404" s="23" t="s">
        <v>9396</v>
      </c>
      <c r="E5404" s="23" t="s">
        <v>9397</v>
      </c>
      <c r="F5404" s="27">
        <v>0.25</v>
      </c>
      <c r="G5404" s="24">
        <v>0</v>
      </c>
      <c r="H5404" s="25">
        <v>3.9782999999999999</v>
      </c>
      <c r="I5404" s="25">
        <v>0.58940000000000003</v>
      </c>
      <c r="J5404" s="26">
        <v>13</v>
      </c>
      <c r="K5404" s="26">
        <v>3</v>
      </c>
      <c r="L5404" s="27">
        <v>0.1482</v>
      </c>
      <c r="M5404" s="28">
        <v>0.73325253999999995</v>
      </c>
      <c r="N5404" s="29">
        <v>0.5</v>
      </c>
      <c r="O5404" s="31" t="s">
        <v>12</v>
      </c>
      <c r="P5404" s="31">
        <v>0.31810669660000002</v>
      </c>
      <c r="Q5404" s="31">
        <v>0.25</v>
      </c>
      <c r="R5404" s="42"/>
      <c r="S5404" s="42" t="str">
        <f>IF(R5404="","",MAX(R5404,Q5404))</f>
        <v/>
      </c>
      <c r="T5404" s="27">
        <f>IF(A5404="placement",MIN(P5404,IF(S5404="",Q5404,S5404)),"")</f>
        <v>0.25</v>
      </c>
      <c r="U5404" s="28">
        <f>IF($A5404="placement",T5404*J5404,"")</f>
        <v>3.25</v>
      </c>
      <c r="V5404" s="26">
        <f>IF($A5404="placement",U5404,IF($A5404="site",SUMIF($C:$C,$C5404,$U:$U),IF($A5404="user",SUMIF($B:$B,$B5404,$U:$U),SUM($U:$U))))</f>
        <v>3.25</v>
      </c>
      <c r="W5404" s="27">
        <f>V5404/J5404</f>
        <v>0.25</v>
      </c>
    </row>
    <row r="5405" spans="1:23" x14ac:dyDescent="0.3">
      <c r="A5405" s="23" t="s">
        <v>14</v>
      </c>
      <c r="B5405" s="23" t="s">
        <v>9517</v>
      </c>
      <c r="C5405" s="23" t="s">
        <v>9519</v>
      </c>
      <c r="D5405" s="23" t="s">
        <v>9532</v>
      </c>
      <c r="E5405" s="23" t="s">
        <v>9533</v>
      </c>
      <c r="F5405" s="27">
        <v>0.25</v>
      </c>
      <c r="G5405" s="24">
        <v>0</v>
      </c>
      <c r="H5405" s="25">
        <v>1.1551</v>
      </c>
      <c r="I5405" s="25">
        <v>0.1769</v>
      </c>
      <c r="J5405" s="26">
        <v>13</v>
      </c>
      <c r="K5405" s="26">
        <v>3</v>
      </c>
      <c r="L5405" s="27">
        <v>0.15310000000000001</v>
      </c>
      <c r="M5405" s="28">
        <v>2.3664377999999999</v>
      </c>
      <c r="N5405" s="29">
        <v>1.75</v>
      </c>
      <c r="O5405" s="31" t="s">
        <v>42</v>
      </c>
      <c r="P5405" s="31">
        <v>0.26049186759999998</v>
      </c>
      <c r="Q5405" s="31">
        <v>0.25</v>
      </c>
      <c r="R5405" s="42"/>
      <c r="S5405" s="42" t="str">
        <f>IF(R5405="","",MAX(R5405,Q5405))</f>
        <v/>
      </c>
      <c r="T5405" s="27">
        <f>IF(A5405="placement",MIN(P5405,IF(S5405="",Q5405,S5405)),"")</f>
        <v>0.25</v>
      </c>
      <c r="U5405" s="28">
        <f>IF($A5405="placement",T5405*J5405,"")</f>
        <v>3.25</v>
      </c>
      <c r="V5405" s="26">
        <f>IF($A5405="placement",U5405,IF($A5405="site",SUMIF($C:$C,$C5405,$U:$U),IF($A5405="user",SUMIF($B:$B,$B5405,$U:$U),SUM($U:$U))))</f>
        <v>3.25</v>
      </c>
      <c r="W5405" s="27">
        <f>V5405/J5405</f>
        <v>0.25</v>
      </c>
    </row>
    <row r="5406" spans="1:23" x14ac:dyDescent="0.3">
      <c r="A5406" s="11" t="s">
        <v>14</v>
      </c>
      <c r="B5406" s="11" t="s">
        <v>9756</v>
      </c>
      <c r="C5406" s="11" t="s">
        <v>9758</v>
      </c>
      <c r="D5406" s="11" t="s">
        <v>9797</v>
      </c>
      <c r="E5406" s="11" t="s">
        <v>9798</v>
      </c>
      <c r="F5406" s="12">
        <v>0.25</v>
      </c>
      <c r="G5406" s="33">
        <v>0</v>
      </c>
      <c r="H5406" s="34">
        <v>17.3809</v>
      </c>
      <c r="I5406" s="34">
        <v>1.2396</v>
      </c>
      <c r="J5406" s="13">
        <v>13</v>
      </c>
      <c r="K5406" s="13">
        <v>3</v>
      </c>
      <c r="L5406" s="12">
        <v>7.1300000000000002E-2</v>
      </c>
      <c r="M5406" s="14">
        <v>0.33777226999999999</v>
      </c>
      <c r="N5406" s="15">
        <v>0.17</v>
      </c>
      <c r="O5406" s="16" t="s">
        <v>12</v>
      </c>
      <c r="P5406" s="16">
        <v>0.49670232190000002</v>
      </c>
      <c r="Q5406" s="16">
        <v>0.25</v>
      </c>
      <c r="R5406" s="44"/>
      <c r="S5406" s="42" t="str">
        <f>IF(R5406="","",MAX(R5406,Q5406))</f>
        <v/>
      </c>
      <c r="T5406" s="27">
        <f>IF(A5406="placement",MIN(P5406,IF(S5406="",Q5406,S5406)),"")</f>
        <v>0.25</v>
      </c>
      <c r="U5406" s="14">
        <f>IF($A5406="placement",T5406*J5406,"")</f>
        <v>3.25</v>
      </c>
      <c r="V5406" s="13">
        <f>IF($A5406="placement",U5406,IF($A5406="site",SUMIF($C:$C,$C5406,$U:$U),IF($A5406="user",SUMIF($B:$B,$B5406,$U:$U),SUM($U:$U))))</f>
        <v>3.25</v>
      </c>
      <c r="W5406" s="12">
        <f>V5406/J5406</f>
        <v>0.25</v>
      </c>
    </row>
    <row r="5407" spans="1:23" x14ac:dyDescent="0.3">
      <c r="A5407" s="23" t="s">
        <v>14</v>
      </c>
      <c r="B5407" s="23" t="s">
        <v>9756</v>
      </c>
      <c r="C5407" s="23" t="s">
        <v>9758</v>
      </c>
      <c r="D5407" s="23" t="s">
        <v>9813</v>
      </c>
      <c r="E5407" s="23" t="s">
        <v>9814</v>
      </c>
      <c r="F5407" s="27">
        <v>0.25</v>
      </c>
      <c r="G5407" s="24">
        <v>0</v>
      </c>
      <c r="H5407" s="25">
        <v>22.270099999999999</v>
      </c>
      <c r="I5407" s="25">
        <v>1.2995000000000001</v>
      </c>
      <c r="J5407" s="26">
        <v>13</v>
      </c>
      <c r="K5407" s="26">
        <v>3</v>
      </c>
      <c r="L5407" s="27">
        <v>5.8400000000000001E-2</v>
      </c>
      <c r="M5407" s="28">
        <v>0.33556862999999998</v>
      </c>
      <c r="N5407" s="29">
        <v>0.17</v>
      </c>
      <c r="O5407" s="31" t="s">
        <v>12</v>
      </c>
      <c r="P5407" s="31">
        <v>0.49339721539999998</v>
      </c>
      <c r="Q5407" s="31">
        <v>0.25</v>
      </c>
      <c r="R5407" s="42"/>
      <c r="S5407" s="42" t="str">
        <f>IF(R5407="","",MAX(R5407,Q5407))</f>
        <v/>
      </c>
      <c r="T5407" s="27">
        <f>IF(A5407="placement",MIN(P5407,IF(S5407="",Q5407,S5407)),"")</f>
        <v>0.25</v>
      </c>
      <c r="U5407" s="28">
        <f>IF($A5407="placement",T5407*J5407,"")</f>
        <v>3.25</v>
      </c>
      <c r="V5407" s="26">
        <f>IF($A5407="placement",U5407,IF($A5407="site",SUMIF($C:$C,$C5407,$U:$U),IF($A5407="user",SUMIF($B:$B,$B5407,$U:$U),SUM($U:$U))))</f>
        <v>3.25</v>
      </c>
      <c r="W5407" s="27">
        <f>V5407/J5407</f>
        <v>0.25</v>
      </c>
    </row>
    <row r="5408" spans="1:23" x14ac:dyDescent="0.3">
      <c r="A5408" s="23" t="s">
        <v>14</v>
      </c>
      <c r="B5408" s="23" t="s">
        <v>10007</v>
      </c>
      <c r="C5408" s="23" t="s">
        <v>10008</v>
      </c>
      <c r="D5408" s="23" t="s">
        <v>10689</v>
      </c>
      <c r="E5408" s="23" t="s">
        <v>10690</v>
      </c>
      <c r="F5408" s="27">
        <v>0.25</v>
      </c>
      <c r="G5408" s="24">
        <v>0</v>
      </c>
      <c r="H5408" s="25">
        <v>3.7848999999999999</v>
      </c>
      <c r="I5408" s="25">
        <v>0.31259999999999999</v>
      </c>
      <c r="J5408" s="26">
        <v>13</v>
      </c>
      <c r="K5408" s="26">
        <v>3</v>
      </c>
      <c r="L5408" s="27">
        <v>8.2600000000000007E-2</v>
      </c>
      <c r="M5408" s="28">
        <v>1.34186472</v>
      </c>
      <c r="N5408" s="29">
        <v>1</v>
      </c>
      <c r="O5408" s="31" t="s">
        <v>12</v>
      </c>
      <c r="P5408" s="31">
        <v>0.25476839239999999</v>
      </c>
      <c r="Q5408" s="31">
        <v>0.249999999999999</v>
      </c>
      <c r="R5408" s="42"/>
      <c r="S5408" s="42" t="str">
        <f>IF(R5408="","",MAX(R5408,Q5408))</f>
        <v/>
      </c>
      <c r="T5408" s="27">
        <f>IF(A5408="placement",MIN(P5408,IF(S5408="",Q5408,S5408)),"")</f>
        <v>0.249999999999999</v>
      </c>
      <c r="U5408" s="28">
        <f>IF($A5408="placement",T5408*J5408,"")</f>
        <v>3.2499999999999871</v>
      </c>
      <c r="V5408" s="26">
        <f>IF($A5408="placement",U5408,IF($A5408="site",SUMIF($C:$C,$C5408,$U:$U),IF($A5408="user",SUMIF($B:$B,$B5408,$U:$U),SUM($U:$U))))</f>
        <v>3.2499999999999871</v>
      </c>
      <c r="W5408" s="27">
        <f>V5408/J5408</f>
        <v>0.249999999999999</v>
      </c>
    </row>
    <row r="5409" spans="1:23" x14ac:dyDescent="0.3">
      <c r="A5409" s="17" t="s">
        <v>14</v>
      </c>
      <c r="B5409" s="17" t="s">
        <v>5021</v>
      </c>
      <c r="C5409" s="17" t="s">
        <v>5023</v>
      </c>
      <c r="D5409" s="17" t="s">
        <v>5062</v>
      </c>
      <c r="E5409" s="17" t="s">
        <v>5063</v>
      </c>
      <c r="F5409" s="18">
        <v>0.25</v>
      </c>
      <c r="G5409" s="36">
        <v>0</v>
      </c>
      <c r="H5409" s="37">
        <v>7.4503000000000004</v>
      </c>
      <c r="I5409" s="37">
        <v>2.4994000000000001</v>
      </c>
      <c r="J5409" s="19">
        <v>13</v>
      </c>
      <c r="K5409" s="19">
        <v>3</v>
      </c>
      <c r="L5409" s="18">
        <v>0.33550000000000002</v>
      </c>
      <c r="M5409" s="20">
        <v>0.17281015</v>
      </c>
      <c r="N5409" s="21">
        <v>0.01</v>
      </c>
      <c r="O5409" s="22" t="s">
        <v>12</v>
      </c>
      <c r="P5409" s="22">
        <v>0.94213302899999996</v>
      </c>
      <c r="Q5409" s="22">
        <v>0.249999999999999</v>
      </c>
      <c r="R5409" s="43"/>
      <c r="S5409" s="42" t="str">
        <f>IF(R5409="","",MAX(R5409,Q5409))</f>
        <v/>
      </c>
      <c r="T5409" s="27">
        <f>IF(A5409="placement",MIN(P5409,IF(S5409="",Q5409,S5409)),"")</f>
        <v>0.249999999999999</v>
      </c>
      <c r="U5409" s="20">
        <f>IF($A5409="placement",T5409*J5409,"")</f>
        <v>3.2499999999999871</v>
      </c>
      <c r="V5409" s="19">
        <f>IF($A5409="placement",U5409,IF($A5409="site",SUMIF($C:$C,$C5409,$U:$U),IF($A5409="user",SUMIF($B:$B,$B5409,$U:$U),SUM($U:$U))))</f>
        <v>3.2499999999999871</v>
      </c>
      <c r="W5409" s="18">
        <f>V5409/J5409</f>
        <v>0.249999999999999</v>
      </c>
    </row>
    <row r="5410" spans="1:23" x14ac:dyDescent="0.3">
      <c r="A5410" s="23" t="s">
        <v>14</v>
      </c>
      <c r="B5410" s="23" t="s">
        <v>5021</v>
      </c>
      <c r="C5410" s="23" t="s">
        <v>5023</v>
      </c>
      <c r="D5410" s="23" t="s">
        <v>5088</v>
      </c>
      <c r="E5410" s="23" t="s">
        <v>5089</v>
      </c>
      <c r="F5410" s="27">
        <v>0.25</v>
      </c>
      <c r="G5410" s="24">
        <v>0</v>
      </c>
      <c r="H5410" s="25">
        <v>7.4608999999999996</v>
      </c>
      <c r="I5410" s="25">
        <v>2.5019</v>
      </c>
      <c r="J5410" s="26">
        <v>13</v>
      </c>
      <c r="K5410" s="26">
        <v>3</v>
      </c>
      <c r="L5410" s="27">
        <v>0.33529999999999999</v>
      </c>
      <c r="M5410" s="28">
        <v>0.170931</v>
      </c>
      <c r="N5410" s="29">
        <v>0.01</v>
      </c>
      <c r="O5410" s="31" t="s">
        <v>12</v>
      </c>
      <c r="P5410" s="31">
        <v>0.94149685999999999</v>
      </c>
      <c r="Q5410" s="31">
        <v>0.249999999999999</v>
      </c>
      <c r="R5410" s="42"/>
      <c r="S5410" s="42" t="str">
        <f>IF(R5410="","",MAX(R5410,Q5410))</f>
        <v/>
      </c>
      <c r="T5410" s="27">
        <f>IF(A5410="placement",MIN(P5410,IF(S5410="",Q5410,S5410)),"")</f>
        <v>0.249999999999999</v>
      </c>
      <c r="U5410" s="28">
        <f>IF($A5410="placement",T5410*J5410,"")</f>
        <v>3.2499999999999871</v>
      </c>
      <c r="V5410" s="26">
        <f>IF($A5410="placement",U5410,IF($A5410="site",SUMIF($C:$C,$C5410,$U:$U),IF($A5410="user",SUMIF($B:$B,$B5410,$U:$U),SUM($U:$U))))</f>
        <v>3.2499999999999871</v>
      </c>
      <c r="W5410" s="27">
        <f>V5410/J5410</f>
        <v>0.249999999999999</v>
      </c>
    </row>
    <row r="5411" spans="1:23" x14ac:dyDescent="0.3">
      <c r="A5411" s="23" t="s">
        <v>14</v>
      </c>
      <c r="B5411" s="23" t="s">
        <v>5021</v>
      </c>
      <c r="C5411" s="23" t="s">
        <v>5023</v>
      </c>
      <c r="D5411" s="23" t="s">
        <v>5204</v>
      </c>
      <c r="E5411" s="23" t="s">
        <v>5205</v>
      </c>
      <c r="F5411" s="27">
        <v>0.25</v>
      </c>
      <c r="G5411" s="24">
        <v>0</v>
      </c>
      <c r="H5411" s="25">
        <v>7.5114000000000001</v>
      </c>
      <c r="I5411" s="25">
        <v>2.4876999999999998</v>
      </c>
      <c r="J5411" s="26">
        <v>13</v>
      </c>
      <c r="K5411" s="26">
        <v>3</v>
      </c>
      <c r="L5411" s="27">
        <v>0.33119999999999999</v>
      </c>
      <c r="M5411" s="28">
        <v>0.17175836</v>
      </c>
      <c r="N5411" s="29">
        <v>0.01</v>
      </c>
      <c r="O5411" s="31" t="s">
        <v>12</v>
      </c>
      <c r="P5411" s="31">
        <v>0.94177866929999998</v>
      </c>
      <c r="Q5411" s="31">
        <v>0.249999999999999</v>
      </c>
      <c r="R5411" s="42"/>
      <c r="S5411" s="42" t="str">
        <f>IF(R5411="","",MAX(R5411,Q5411))</f>
        <v/>
      </c>
      <c r="T5411" s="27">
        <f>IF(A5411="placement",MIN(P5411,IF(S5411="",Q5411,S5411)),"")</f>
        <v>0.249999999999999</v>
      </c>
      <c r="U5411" s="28">
        <f>IF($A5411="placement",T5411*J5411,"")</f>
        <v>3.2499999999999871</v>
      </c>
      <c r="V5411" s="26">
        <f>IF($A5411="placement",U5411,IF($A5411="site",SUMIF($C:$C,$C5411,$U:$U),IF($A5411="user",SUMIF($B:$B,$B5411,$U:$U),SUM($U:$U))))</f>
        <v>3.2499999999999871</v>
      </c>
      <c r="W5411" s="27">
        <f>V5411/J5411</f>
        <v>0.249999999999999</v>
      </c>
    </row>
    <row r="5412" spans="1:23" x14ac:dyDescent="0.3">
      <c r="A5412" s="23" t="s">
        <v>14</v>
      </c>
      <c r="B5412" s="23" t="s">
        <v>8753</v>
      </c>
      <c r="C5412" s="23" t="s">
        <v>8755</v>
      </c>
      <c r="D5412" s="32" t="s">
        <v>8772</v>
      </c>
      <c r="E5412" s="23" t="s">
        <v>8754</v>
      </c>
      <c r="F5412" s="27">
        <v>0.25</v>
      </c>
      <c r="G5412" s="24">
        <v>0</v>
      </c>
      <c r="H5412" s="25">
        <v>0.92979999999999996</v>
      </c>
      <c r="I5412" s="25">
        <v>0.37730000000000002</v>
      </c>
      <c r="J5412" s="26">
        <v>13</v>
      </c>
      <c r="K5412" s="26">
        <v>3</v>
      </c>
      <c r="L5412" s="27">
        <v>0.40579999999999999</v>
      </c>
      <c r="M5412" s="28">
        <v>1.1565694799999999</v>
      </c>
      <c r="N5412" s="29">
        <v>0.65</v>
      </c>
      <c r="O5412" s="31" t="s">
        <v>12</v>
      </c>
      <c r="P5412" s="31">
        <v>0.43799312489999997</v>
      </c>
      <c r="Q5412" s="31">
        <v>0.249999999999999</v>
      </c>
      <c r="R5412" s="42"/>
      <c r="S5412" s="42" t="str">
        <f>IF(R5412="","",MAX(R5412,Q5412))</f>
        <v/>
      </c>
      <c r="T5412" s="27">
        <f>IF(A5412="placement",MIN(P5412,IF(S5412="",Q5412,S5412)),"")</f>
        <v>0.249999999999999</v>
      </c>
      <c r="U5412" s="28">
        <f>IF($A5412="placement",T5412*J5412,"")</f>
        <v>3.2499999999999871</v>
      </c>
      <c r="V5412" s="26">
        <f>IF($A5412="placement",U5412,IF($A5412="site",SUMIF($C:$C,$C5412,$U:$U),IF($A5412="user",SUMIF($B:$B,$B5412,$U:$U),SUM($U:$U))))</f>
        <v>3.2499999999999871</v>
      </c>
      <c r="W5412" s="27">
        <f>V5412/J5412</f>
        <v>0.249999999999999</v>
      </c>
    </row>
    <row r="5413" spans="1:23" x14ac:dyDescent="0.3">
      <c r="A5413" s="23" t="s">
        <v>14</v>
      </c>
      <c r="B5413" s="23" t="s">
        <v>9186</v>
      </c>
      <c r="C5413" s="23" t="s">
        <v>9188</v>
      </c>
      <c r="D5413" s="23" t="s">
        <v>9251</v>
      </c>
      <c r="E5413" s="23" t="s">
        <v>9252</v>
      </c>
      <c r="F5413" s="27">
        <v>0.25</v>
      </c>
      <c r="G5413" s="24">
        <v>0</v>
      </c>
      <c r="H5413" s="25">
        <v>16.674800000000001</v>
      </c>
      <c r="I5413" s="25">
        <v>0.58350000000000002</v>
      </c>
      <c r="J5413" s="26">
        <v>13</v>
      </c>
      <c r="K5413" s="26">
        <v>3</v>
      </c>
      <c r="L5413" s="27">
        <v>3.5000000000000003E-2</v>
      </c>
      <c r="M5413" s="28">
        <v>0.75651855000000001</v>
      </c>
      <c r="N5413" s="29">
        <v>0.55000000000000004</v>
      </c>
      <c r="O5413" s="31" t="s">
        <v>12</v>
      </c>
      <c r="P5413" s="31">
        <v>0.27298543689999999</v>
      </c>
      <c r="Q5413" s="31">
        <v>0.249999999999999</v>
      </c>
      <c r="R5413" s="42"/>
      <c r="S5413" s="42" t="str">
        <f>IF(R5413="","",MAX(R5413,Q5413))</f>
        <v/>
      </c>
      <c r="T5413" s="27">
        <f>IF(A5413="placement",MIN(P5413,IF(S5413="",Q5413,S5413)),"")</f>
        <v>0.249999999999999</v>
      </c>
      <c r="U5413" s="28">
        <f>IF($A5413="placement",T5413*J5413,"")</f>
        <v>3.2499999999999871</v>
      </c>
      <c r="V5413" s="26">
        <f>IF($A5413="placement",U5413,IF($A5413="site",SUMIF($C:$C,$C5413,$U:$U),IF($A5413="user",SUMIF($B:$B,$B5413,$U:$U),SUM($U:$U))))</f>
        <v>3.2499999999999871</v>
      </c>
      <c r="W5413" s="27">
        <f>V5413/J5413</f>
        <v>0.249999999999999</v>
      </c>
    </row>
    <row r="5414" spans="1:23" x14ac:dyDescent="0.3">
      <c r="A5414" s="23" t="s">
        <v>14</v>
      </c>
      <c r="B5414" s="23" t="s">
        <v>9756</v>
      </c>
      <c r="C5414" s="23" t="s">
        <v>9758</v>
      </c>
      <c r="D5414" s="23" t="s">
        <v>9829</v>
      </c>
      <c r="E5414" s="23" t="s">
        <v>9830</v>
      </c>
      <c r="F5414" s="27">
        <v>0.25</v>
      </c>
      <c r="G5414" s="24">
        <v>0</v>
      </c>
      <c r="H5414" s="25">
        <v>17.371099999999998</v>
      </c>
      <c r="I5414" s="25">
        <v>1.2278</v>
      </c>
      <c r="J5414" s="26">
        <v>13</v>
      </c>
      <c r="K5414" s="26">
        <v>3</v>
      </c>
      <c r="L5414" s="27">
        <v>7.0699999999999999E-2</v>
      </c>
      <c r="M5414" s="28">
        <v>0.36597824000000001</v>
      </c>
      <c r="N5414" s="29">
        <v>0.2</v>
      </c>
      <c r="O5414" s="31" t="s">
        <v>12</v>
      </c>
      <c r="P5414" s="31">
        <v>0.45351942519999999</v>
      </c>
      <c r="Q5414" s="31">
        <v>0.249999999999999</v>
      </c>
      <c r="R5414" s="42"/>
      <c r="S5414" s="42" t="str">
        <f>IF(R5414="","",MAX(R5414,Q5414))</f>
        <v/>
      </c>
      <c r="T5414" s="27">
        <f>IF(A5414="placement",MIN(P5414,IF(S5414="",Q5414,S5414)),"")</f>
        <v>0.249999999999999</v>
      </c>
      <c r="U5414" s="28">
        <f>IF($A5414="placement",T5414*J5414,"")</f>
        <v>3.2499999999999871</v>
      </c>
      <c r="V5414" s="26">
        <f>IF($A5414="placement",U5414,IF($A5414="site",SUMIF($C:$C,$C5414,$U:$U),IF($A5414="user",SUMIF($B:$B,$B5414,$U:$U),SUM($U:$U))))</f>
        <v>3.2499999999999871</v>
      </c>
      <c r="W5414" s="27">
        <f>V5414/J5414</f>
        <v>0.249999999999999</v>
      </c>
    </row>
    <row r="5415" spans="1:23" x14ac:dyDescent="0.3">
      <c r="A5415" s="23" t="s">
        <v>14</v>
      </c>
      <c r="B5415" s="23" t="s">
        <v>1708</v>
      </c>
      <c r="C5415" s="23" t="s">
        <v>1709</v>
      </c>
      <c r="D5415" s="23" t="s">
        <v>2026</v>
      </c>
      <c r="E5415" s="23" t="s">
        <v>2027</v>
      </c>
      <c r="F5415" s="27">
        <v>0.33</v>
      </c>
      <c r="G5415" s="24">
        <v>0</v>
      </c>
      <c r="H5415" s="25">
        <v>0.73609999999999998</v>
      </c>
      <c r="I5415" s="25">
        <v>0.22409999999999999</v>
      </c>
      <c r="J5415" s="26">
        <v>13</v>
      </c>
      <c r="K5415" s="26">
        <v>3</v>
      </c>
      <c r="L5415" s="27">
        <v>0.3044</v>
      </c>
      <c r="M5415" s="28">
        <v>1.9968760000000001</v>
      </c>
      <c r="N5415" s="29">
        <v>1.5</v>
      </c>
      <c r="O5415" s="31" t="s">
        <v>12</v>
      </c>
      <c r="P5415" s="31">
        <v>0.24882666580000001</v>
      </c>
      <c r="Q5415" s="31">
        <v>0.248826665815267</v>
      </c>
      <c r="R5415" s="42"/>
      <c r="S5415" s="42" t="str">
        <f>IF(R5415="","",MAX(R5415,Q5415))</f>
        <v/>
      </c>
      <c r="T5415" s="27">
        <f>IF(A5415="placement",MIN(P5415,IF(S5415="",Q5415,S5415)),"")</f>
        <v>0.24882666580000001</v>
      </c>
      <c r="U5415" s="28">
        <f>IF($A5415="placement",T5415*J5415,"")</f>
        <v>3.2347466554000004</v>
      </c>
      <c r="V5415" s="26">
        <f>IF($A5415="placement",U5415,IF($A5415="site",SUMIF($C:$C,$C5415,$U:$U),IF($A5415="user",SUMIF($B:$B,$B5415,$U:$U),SUM($U:$U))))</f>
        <v>3.2347466554000004</v>
      </c>
      <c r="W5415" s="27">
        <f>V5415/J5415</f>
        <v>0.24882666580000004</v>
      </c>
    </row>
    <row r="5416" spans="1:23" x14ac:dyDescent="0.3">
      <c r="A5416" s="11" t="s">
        <v>14</v>
      </c>
      <c r="B5416" s="11" t="s">
        <v>1708</v>
      </c>
      <c r="C5416" s="11" t="s">
        <v>1709</v>
      </c>
      <c r="D5416" s="35" t="s">
        <v>10617</v>
      </c>
      <c r="E5416" s="11" t="s">
        <v>10618</v>
      </c>
      <c r="F5416" s="12">
        <v>0.3</v>
      </c>
      <c r="G5416" s="33">
        <v>0</v>
      </c>
      <c r="H5416" s="34">
        <v>0.62939999999999996</v>
      </c>
      <c r="I5416" s="34">
        <v>0.21390000000000001</v>
      </c>
      <c r="J5416" s="13">
        <v>13</v>
      </c>
      <c r="K5416" s="13">
        <v>3</v>
      </c>
      <c r="L5416" s="12">
        <v>0.33989999999999998</v>
      </c>
      <c r="M5416" s="14">
        <v>1.99105175</v>
      </c>
      <c r="N5416" s="15">
        <v>1.5</v>
      </c>
      <c r="O5416" s="16" t="s">
        <v>12</v>
      </c>
      <c r="P5416" s="16">
        <v>0.2466293265</v>
      </c>
      <c r="Q5416" s="16">
        <v>0.24662932653608799</v>
      </c>
      <c r="R5416" s="44"/>
      <c r="S5416" s="42" t="str">
        <f>IF(R5416="","",MAX(R5416,Q5416))</f>
        <v/>
      </c>
      <c r="T5416" s="27">
        <f>IF(A5416="placement",MIN(P5416,IF(S5416="",Q5416,S5416)),"")</f>
        <v>0.2466293265</v>
      </c>
      <c r="U5416" s="14">
        <f>IF($A5416="placement",T5416*J5416,"")</f>
        <v>3.2061812444999997</v>
      </c>
      <c r="V5416" s="13">
        <f>IF($A5416="placement",U5416,IF($A5416="site",SUMIF($C:$C,$C5416,$U:$U),IF($A5416="user",SUMIF($B:$B,$B5416,$U:$U),SUM($U:$U))))</f>
        <v>3.2061812444999997</v>
      </c>
      <c r="W5416" s="12">
        <f>V5416/J5416</f>
        <v>0.24662932649999997</v>
      </c>
    </row>
    <row r="5417" spans="1:23" x14ac:dyDescent="0.3">
      <c r="A5417" s="23" t="s">
        <v>14</v>
      </c>
      <c r="B5417" s="23" t="s">
        <v>1494</v>
      </c>
      <c r="C5417" s="23" t="s">
        <v>1495</v>
      </c>
      <c r="D5417" s="23" t="s">
        <v>1496</v>
      </c>
      <c r="E5417" s="23" t="s">
        <v>1497</v>
      </c>
      <c r="F5417" s="27">
        <v>0.25</v>
      </c>
      <c r="G5417" s="24">
        <v>0</v>
      </c>
      <c r="H5417" s="25">
        <v>0.36370000000000002</v>
      </c>
      <c r="I5417" s="25">
        <v>0.1148</v>
      </c>
      <c r="J5417" s="26">
        <v>13</v>
      </c>
      <c r="K5417" s="26">
        <v>3</v>
      </c>
      <c r="L5417" s="27">
        <v>0.31559999999999999</v>
      </c>
      <c r="M5417" s="28">
        <v>3.6363410100000002</v>
      </c>
      <c r="N5417" s="29">
        <v>2.75</v>
      </c>
      <c r="O5417" s="31" t="s">
        <v>12</v>
      </c>
      <c r="P5417" s="31">
        <v>0.243745294</v>
      </c>
      <c r="Q5417" s="31">
        <v>0.24374529399685099</v>
      </c>
      <c r="R5417" s="42">
        <v>0.3</v>
      </c>
      <c r="S5417" s="42">
        <f>IF(R5417="","",MAX(R5417,Q5417))</f>
        <v>0.3</v>
      </c>
      <c r="T5417" s="27">
        <f>IF(A5417="placement",MIN(P5417,IF(S5417="",Q5417,S5417)),"")</f>
        <v>0.243745294</v>
      </c>
      <c r="U5417" s="28">
        <f>IF($A5417="placement",T5417*J5417,"")</f>
        <v>3.168688822</v>
      </c>
      <c r="V5417" s="26">
        <f>IF($A5417="placement",U5417,IF($A5417="site",SUMIF($C:$C,$C5417,$U:$U),IF($A5417="user",SUMIF($B:$B,$B5417,$U:$U),SUM($U:$U))))</f>
        <v>3.168688822</v>
      </c>
      <c r="W5417" s="27">
        <f>V5417/J5417</f>
        <v>0.243745294</v>
      </c>
    </row>
    <row r="5418" spans="1:23" x14ac:dyDescent="0.3">
      <c r="A5418" s="23" t="s">
        <v>14</v>
      </c>
      <c r="B5418" s="23" t="s">
        <v>8615</v>
      </c>
      <c r="C5418" s="23" t="s">
        <v>8616</v>
      </c>
      <c r="D5418" s="32" t="s">
        <v>11130</v>
      </c>
      <c r="E5418" s="23" t="s">
        <v>11131</v>
      </c>
      <c r="F5418" s="27">
        <v>0.25</v>
      </c>
      <c r="G5418" s="24">
        <v>0</v>
      </c>
      <c r="H5418" s="25">
        <v>1.7645</v>
      </c>
      <c r="I5418" s="25">
        <v>0.20910000000000001</v>
      </c>
      <c r="J5418" s="26">
        <v>13</v>
      </c>
      <c r="K5418" s="26">
        <v>3</v>
      </c>
      <c r="L5418" s="27">
        <v>0.11849999999999999</v>
      </c>
      <c r="M5418" s="28">
        <v>2.1089480900000002</v>
      </c>
      <c r="N5418" s="29">
        <v>1.6</v>
      </c>
      <c r="O5418" s="31" t="s">
        <v>12</v>
      </c>
      <c r="P5418" s="31">
        <v>0.24132793520000001</v>
      </c>
      <c r="Q5418" s="31">
        <v>0.24132793522267201</v>
      </c>
      <c r="R5418" s="42"/>
      <c r="S5418" s="42" t="str">
        <f>IF(R5418="","",MAX(R5418,Q5418))</f>
        <v/>
      </c>
      <c r="T5418" s="27">
        <f>IF(A5418="placement",MIN(P5418,IF(S5418="",Q5418,S5418)),"")</f>
        <v>0.24132793520000001</v>
      </c>
      <c r="U5418" s="28">
        <f>IF($A5418="placement",T5418*J5418,"")</f>
        <v>3.1372631576000001</v>
      </c>
      <c r="V5418" s="26">
        <f>IF($A5418="placement",U5418,IF($A5418="site",SUMIF($C:$C,$C5418,$U:$U),IF($A5418="user",SUMIF($B:$B,$B5418,$U:$U),SUM($U:$U))))</f>
        <v>3.1372631576000001</v>
      </c>
      <c r="W5418" s="27">
        <f>V5418/J5418</f>
        <v>0.24132793520000001</v>
      </c>
    </row>
    <row r="5419" spans="1:23" x14ac:dyDescent="0.3">
      <c r="A5419" s="23" t="s">
        <v>14</v>
      </c>
      <c r="B5419" s="23" t="s">
        <v>8615</v>
      </c>
      <c r="C5419" s="23" t="s">
        <v>8616</v>
      </c>
      <c r="D5419" s="23" t="s">
        <v>8663</v>
      </c>
      <c r="E5419" s="23" t="s">
        <v>8664</v>
      </c>
      <c r="F5419" s="27">
        <v>0.25</v>
      </c>
      <c r="G5419" s="24">
        <v>0</v>
      </c>
      <c r="H5419" s="25">
        <v>0.96440000000000003</v>
      </c>
      <c r="I5419" s="25">
        <v>0.1981</v>
      </c>
      <c r="J5419" s="26">
        <v>13</v>
      </c>
      <c r="K5419" s="26">
        <v>3</v>
      </c>
      <c r="L5419" s="27">
        <v>0.20549999999999999</v>
      </c>
      <c r="M5419" s="28">
        <v>2.1052631599999998</v>
      </c>
      <c r="N5419" s="29">
        <v>1.6</v>
      </c>
      <c r="O5419" s="31" t="s">
        <v>12</v>
      </c>
      <c r="P5419" s="31">
        <v>0.24</v>
      </c>
      <c r="Q5419" s="31">
        <v>0.24</v>
      </c>
      <c r="R5419" s="42"/>
      <c r="S5419" s="42" t="str">
        <f>IF(R5419="","",MAX(R5419,Q5419))</f>
        <v/>
      </c>
      <c r="T5419" s="27">
        <f>IF(A5419="placement",MIN(P5419,IF(S5419="",Q5419,S5419)),"")</f>
        <v>0.24</v>
      </c>
      <c r="U5419" s="28">
        <f>IF($A5419="placement",T5419*J5419,"")</f>
        <v>3.12</v>
      </c>
      <c r="V5419" s="26">
        <f>IF($A5419="placement",U5419,IF($A5419="site",SUMIF($C:$C,$C5419,$U:$U),IF($A5419="user",SUMIF($B:$B,$B5419,$U:$U),SUM($U:$U))))</f>
        <v>3.12</v>
      </c>
      <c r="W5419" s="27">
        <f>V5419/J5419</f>
        <v>0.24000000000000002</v>
      </c>
    </row>
    <row r="5420" spans="1:23" x14ac:dyDescent="0.3">
      <c r="A5420" s="17" t="s">
        <v>14</v>
      </c>
      <c r="B5420" s="17" t="s">
        <v>4016</v>
      </c>
      <c r="C5420" s="17" t="s">
        <v>4018</v>
      </c>
      <c r="D5420" s="17" t="s">
        <v>4081</v>
      </c>
      <c r="E5420" s="17" t="s">
        <v>4082</v>
      </c>
      <c r="F5420" s="18">
        <v>0.33</v>
      </c>
      <c r="G5420" s="36">
        <v>0</v>
      </c>
      <c r="H5420" s="37">
        <v>8.7199000000000009</v>
      </c>
      <c r="I5420" s="37">
        <v>0.72260000000000002</v>
      </c>
      <c r="J5420" s="19">
        <v>13</v>
      </c>
      <c r="K5420" s="19">
        <v>3</v>
      </c>
      <c r="L5420" s="18">
        <v>8.2900000000000001E-2</v>
      </c>
      <c r="M5420" s="20">
        <v>0.59021352000000005</v>
      </c>
      <c r="N5420" s="21">
        <v>0.45</v>
      </c>
      <c r="O5420" s="22" t="s">
        <v>12</v>
      </c>
      <c r="P5420" s="22">
        <v>0.23756406390000001</v>
      </c>
      <c r="Q5420" s="22">
        <v>0.237564063913174</v>
      </c>
      <c r="R5420" s="43"/>
      <c r="S5420" s="42" t="str">
        <f>IF(R5420="","",MAX(R5420,Q5420))</f>
        <v/>
      </c>
      <c r="T5420" s="27">
        <f>IF(A5420="placement",MIN(P5420,IF(S5420="",Q5420,S5420)),"")</f>
        <v>0.23756406390000001</v>
      </c>
      <c r="U5420" s="20">
        <f>IF($A5420="placement",T5420*J5420,"")</f>
        <v>3.0883328307000002</v>
      </c>
      <c r="V5420" s="19">
        <f>IF($A5420="placement",U5420,IF($A5420="site",SUMIF($C:$C,$C5420,$U:$U),IF($A5420="user",SUMIF($B:$B,$B5420,$U:$U),SUM($U:$U))))</f>
        <v>3.0883328307000002</v>
      </c>
      <c r="W5420" s="18">
        <f>V5420/J5420</f>
        <v>0.23756406390000001</v>
      </c>
    </row>
    <row r="5421" spans="1:23" x14ac:dyDescent="0.3">
      <c r="A5421" s="23" t="s">
        <v>14</v>
      </c>
      <c r="B5421" s="23" t="s">
        <v>3850</v>
      </c>
      <c r="C5421" s="23" t="s">
        <v>10155</v>
      </c>
      <c r="D5421" s="23" t="s">
        <v>3860</v>
      </c>
      <c r="E5421" s="23" t="s">
        <v>3861</v>
      </c>
      <c r="F5421" s="27">
        <v>0.25</v>
      </c>
      <c r="G5421" s="24">
        <v>0</v>
      </c>
      <c r="H5421" s="25">
        <v>3.6884999999999999</v>
      </c>
      <c r="I5421" s="25">
        <v>0.36520000000000002</v>
      </c>
      <c r="J5421" s="26">
        <v>13</v>
      </c>
      <c r="K5421" s="26">
        <v>3</v>
      </c>
      <c r="L5421" s="27">
        <v>9.9000000000000005E-2</v>
      </c>
      <c r="M5421" s="28">
        <v>1.1783297500000001</v>
      </c>
      <c r="N5421" s="29">
        <v>0.9</v>
      </c>
      <c r="O5421" s="31" t="s">
        <v>42</v>
      </c>
      <c r="P5421" s="31">
        <v>0.23620701099999999</v>
      </c>
      <c r="Q5421" s="31">
        <v>0.236207011021112</v>
      </c>
      <c r="R5421" s="42"/>
      <c r="S5421" s="42" t="str">
        <f>IF(R5421="","",MAX(R5421,Q5421))</f>
        <v/>
      </c>
      <c r="T5421" s="27">
        <f>IF(A5421="placement",MIN(P5421,IF(S5421="",Q5421,S5421)),"")</f>
        <v>0.23620701099999999</v>
      </c>
      <c r="U5421" s="28">
        <f>IF($A5421="placement",T5421*J5421,"")</f>
        <v>3.0706911429999999</v>
      </c>
      <c r="V5421" s="26">
        <f>IF($A5421="placement",U5421,IF($A5421="site",SUMIF($C:$C,$C5421,$U:$U),IF($A5421="user",SUMIF($B:$B,$B5421,$U:$U),SUM($U:$U))))</f>
        <v>3.0706911429999999</v>
      </c>
      <c r="W5421" s="27">
        <f>V5421/J5421</f>
        <v>0.23620701099999999</v>
      </c>
    </row>
    <row r="5422" spans="1:23" x14ac:dyDescent="0.3">
      <c r="A5422" s="23" t="s">
        <v>14</v>
      </c>
      <c r="B5422" s="23" t="s">
        <v>9186</v>
      </c>
      <c r="C5422" s="23" t="s">
        <v>9188</v>
      </c>
      <c r="D5422" s="23" t="s">
        <v>9285</v>
      </c>
      <c r="E5422" s="23" t="s">
        <v>9286</v>
      </c>
      <c r="F5422" s="27">
        <v>0.25</v>
      </c>
      <c r="G5422" s="24">
        <v>0</v>
      </c>
      <c r="H5422" s="25">
        <v>11.744199999999999</v>
      </c>
      <c r="I5422" s="25">
        <v>0.4481</v>
      </c>
      <c r="J5422" s="26">
        <v>13</v>
      </c>
      <c r="K5422" s="26">
        <v>3</v>
      </c>
      <c r="L5422" s="27">
        <v>3.8199999999999998E-2</v>
      </c>
      <c r="M5422" s="28">
        <v>1.0018488999999999</v>
      </c>
      <c r="N5422" s="46">
        <v>0.77</v>
      </c>
      <c r="O5422" s="31" t="s">
        <v>42</v>
      </c>
      <c r="P5422" s="31">
        <v>0.23142102580000001</v>
      </c>
      <c r="Q5422" s="31">
        <v>0.23142102583683299</v>
      </c>
      <c r="R5422" s="42"/>
      <c r="S5422" s="42" t="str">
        <f>IF(R5422="","",MAX(R5422,Q5422))</f>
        <v/>
      </c>
      <c r="T5422" s="27">
        <f>IF(A5422="placement",MIN(P5422,IF(S5422="",Q5422,S5422)),"")</f>
        <v>0.23142102580000001</v>
      </c>
      <c r="U5422" s="28">
        <f>IF($A5422="placement",T5422*J5422,"")</f>
        <v>3.0084733354000002</v>
      </c>
      <c r="V5422" s="26">
        <f>IF($A5422="placement",U5422,IF($A5422="site",SUMIF($C:$C,$C5422,$U:$U),IF($A5422="user",SUMIF($B:$B,$B5422,$U:$U),SUM($U:$U))))</f>
        <v>3.0084733354000002</v>
      </c>
      <c r="W5422" s="27">
        <f>V5422/J5422</f>
        <v>0.23142102580000001</v>
      </c>
    </row>
    <row r="5423" spans="1:23" x14ac:dyDescent="0.3">
      <c r="A5423" s="23" t="s">
        <v>14</v>
      </c>
      <c r="B5423" s="23" t="s">
        <v>8615</v>
      </c>
      <c r="C5423" s="23" t="s">
        <v>8616</v>
      </c>
      <c r="D5423" s="32" t="s">
        <v>8679</v>
      </c>
      <c r="E5423" s="23" t="s">
        <v>8680</v>
      </c>
      <c r="F5423" s="27">
        <v>0.25</v>
      </c>
      <c r="G5423" s="24">
        <v>0</v>
      </c>
      <c r="H5423" s="25">
        <v>1.9515</v>
      </c>
      <c r="I5423" s="25">
        <v>0.2059</v>
      </c>
      <c r="J5423" s="26">
        <v>13</v>
      </c>
      <c r="K5423" s="26">
        <v>3</v>
      </c>
      <c r="L5423" s="27">
        <v>0.1055</v>
      </c>
      <c r="M5423" s="28">
        <v>2.05173491</v>
      </c>
      <c r="N5423" s="29">
        <v>1.6</v>
      </c>
      <c r="O5423" s="31" t="s">
        <v>12</v>
      </c>
      <c r="P5423" s="31">
        <v>0.22017216009999999</v>
      </c>
      <c r="Q5423" s="31">
        <v>0.22017216011905699</v>
      </c>
      <c r="R5423" s="42"/>
      <c r="S5423" s="42" t="str">
        <f>IF(R5423="","",MAX(R5423,Q5423))</f>
        <v/>
      </c>
      <c r="T5423" s="27">
        <f>IF(A5423="placement",MIN(P5423,IF(S5423="",Q5423,S5423)),"")</f>
        <v>0.22017216009999999</v>
      </c>
      <c r="U5423" s="28">
        <f>IF($A5423="placement",T5423*J5423,"")</f>
        <v>2.8622380812999997</v>
      </c>
      <c r="V5423" s="26">
        <f>IF($A5423="placement",U5423,IF($A5423="site",SUMIF($C:$C,$C5423,$U:$U),IF($A5423="user",SUMIF($B:$B,$B5423,$U:$U),SUM($U:$U))))</f>
        <v>2.8622380812999997</v>
      </c>
      <c r="W5423" s="27">
        <f>V5423/J5423</f>
        <v>0.22017216009999999</v>
      </c>
    </row>
    <row r="5424" spans="1:23" x14ac:dyDescent="0.3">
      <c r="A5424" s="23" t="s">
        <v>14</v>
      </c>
      <c r="B5424" s="23" t="s">
        <v>2294</v>
      </c>
      <c r="C5424" s="23" t="s">
        <v>2295</v>
      </c>
      <c r="D5424" s="23" t="s">
        <v>2308</v>
      </c>
      <c r="E5424" s="23" t="s">
        <v>2309</v>
      </c>
      <c r="F5424" s="27">
        <v>0.15</v>
      </c>
      <c r="G5424" s="24">
        <v>0</v>
      </c>
      <c r="H5424" s="25">
        <v>4.2896000000000001</v>
      </c>
      <c r="I5424" s="25">
        <v>0.26229999999999998</v>
      </c>
      <c r="J5424" s="26">
        <v>13</v>
      </c>
      <c r="K5424" s="26">
        <v>2</v>
      </c>
      <c r="L5424" s="27">
        <v>6.1100000000000002E-2</v>
      </c>
      <c r="M5424" s="28">
        <v>1.66672113</v>
      </c>
      <c r="N5424" s="29">
        <v>1.3</v>
      </c>
      <c r="O5424" s="31" t="s">
        <v>42</v>
      </c>
      <c r="P5424" s="31">
        <v>0.2200254894</v>
      </c>
      <c r="Q5424" s="31">
        <v>0.15</v>
      </c>
      <c r="R5424" s="42">
        <v>0.35</v>
      </c>
      <c r="S5424" s="42">
        <f>IF(R5424="","",MAX(R5424,Q5424))</f>
        <v>0.35</v>
      </c>
      <c r="T5424" s="27">
        <f>IF(A5424="placement",MIN(P5424,IF(S5424="",Q5424,S5424)),"")</f>
        <v>0.2200254894</v>
      </c>
      <c r="U5424" s="28">
        <f>IF($A5424="placement",T5424*J5424,"")</f>
        <v>2.8603313622000002</v>
      </c>
      <c r="V5424" s="26">
        <f>IF($A5424="placement",U5424,IF($A5424="site",SUMIF($C:$C,$C5424,$U:$U),IF($A5424="user",SUMIF($B:$B,$B5424,$U:$U),SUM($U:$U))))</f>
        <v>2.8603313622000002</v>
      </c>
      <c r="W5424" s="27">
        <f>V5424/J5424</f>
        <v>0.22002548940000002</v>
      </c>
    </row>
    <row r="5425" spans="1:23" x14ac:dyDescent="0.3">
      <c r="A5425" s="17" t="s">
        <v>14</v>
      </c>
      <c r="B5425" s="17" t="s">
        <v>138</v>
      </c>
      <c r="C5425" s="17" t="s">
        <v>140</v>
      </c>
      <c r="D5425" s="17" t="s">
        <v>149</v>
      </c>
      <c r="E5425" s="17" t="s">
        <v>150</v>
      </c>
      <c r="F5425" s="18">
        <v>0.25</v>
      </c>
      <c r="G5425" s="36">
        <v>0</v>
      </c>
      <c r="H5425" s="37">
        <v>1.0921000000000001</v>
      </c>
      <c r="I5425" s="37">
        <v>0.1192</v>
      </c>
      <c r="J5425" s="19">
        <v>13</v>
      </c>
      <c r="K5425" s="19">
        <v>3</v>
      </c>
      <c r="L5425" s="18">
        <v>0.10920000000000001</v>
      </c>
      <c r="M5425" s="20">
        <v>3.7035350500000002</v>
      </c>
      <c r="N5425" s="21">
        <v>2.9</v>
      </c>
      <c r="O5425" s="22" t="s">
        <v>42</v>
      </c>
      <c r="P5425" s="22">
        <v>0.21696434349999999</v>
      </c>
      <c r="Q5425" s="22">
        <v>0.21696434349317201</v>
      </c>
      <c r="R5425" s="43"/>
      <c r="S5425" s="42" t="str">
        <f>IF(R5425="","",MAX(R5425,Q5425))</f>
        <v/>
      </c>
      <c r="T5425" s="27">
        <f>IF(A5425="placement",MIN(P5425,IF(S5425="",Q5425,S5425)),"")</f>
        <v>0.21696434349317201</v>
      </c>
      <c r="U5425" s="20">
        <f>IF($A5425="placement",T5425*J5425,"")</f>
        <v>2.8205364654112359</v>
      </c>
      <c r="V5425" s="19">
        <f>IF($A5425="placement",U5425,IF($A5425="site",SUMIF($C:$C,$C5425,$U:$U),IF($A5425="user",SUMIF($B:$B,$B5425,$U:$U),SUM($U:$U))))</f>
        <v>2.8205364654112359</v>
      </c>
      <c r="W5425" s="18">
        <f>V5425/J5425</f>
        <v>0.21696434349317201</v>
      </c>
    </row>
    <row r="5426" spans="1:23" x14ac:dyDescent="0.3">
      <c r="A5426" s="23" t="s">
        <v>14</v>
      </c>
      <c r="B5426" s="23" t="s">
        <v>6014</v>
      </c>
      <c r="C5426" s="23" t="s">
        <v>6016</v>
      </c>
      <c r="D5426" s="23" t="s">
        <v>6017</v>
      </c>
      <c r="E5426" s="23" t="s">
        <v>6018</v>
      </c>
      <c r="F5426" s="27">
        <v>0.25</v>
      </c>
      <c r="G5426" s="24">
        <v>0</v>
      </c>
      <c r="H5426" s="25">
        <v>3.5787</v>
      </c>
      <c r="I5426" s="25">
        <v>0.1419</v>
      </c>
      <c r="J5426" s="26">
        <v>13</v>
      </c>
      <c r="K5426" s="26">
        <v>3</v>
      </c>
      <c r="L5426" s="27">
        <v>3.9699999999999999E-2</v>
      </c>
      <c r="M5426" s="28">
        <v>2.9546049299999999</v>
      </c>
      <c r="N5426" s="29">
        <v>2.3199999999999998</v>
      </c>
      <c r="O5426" s="31" t="s">
        <v>12</v>
      </c>
      <c r="P5426" s="31">
        <v>0.21478503779999999</v>
      </c>
      <c r="Q5426" s="31">
        <v>0.214785037814267</v>
      </c>
      <c r="R5426" s="42"/>
      <c r="S5426" s="42" t="str">
        <f>IF(R5426="","",MAX(R5426,Q5426))</f>
        <v/>
      </c>
      <c r="T5426" s="27">
        <f>IF(A5426="placement",MIN(P5426,IF(S5426="",Q5426,S5426)),"")</f>
        <v>0.21478503779999999</v>
      </c>
      <c r="U5426" s="28">
        <f>IF($A5426="placement",T5426*J5426,"")</f>
        <v>2.7922054913999999</v>
      </c>
      <c r="V5426" s="26">
        <f>IF($A5426="placement",U5426,IF($A5426="site",SUMIF($C:$C,$C5426,$U:$U),IF($A5426="user",SUMIF($B:$B,$B5426,$U:$U),SUM($U:$U))))</f>
        <v>2.7922054913999999</v>
      </c>
      <c r="W5426" s="27">
        <f>V5426/J5426</f>
        <v>0.21478503779999999</v>
      </c>
    </row>
    <row r="5427" spans="1:23" x14ac:dyDescent="0.3">
      <c r="A5427" s="23" t="s">
        <v>14</v>
      </c>
      <c r="B5427" s="23" t="s">
        <v>4528</v>
      </c>
      <c r="C5427" s="23" t="s">
        <v>4530</v>
      </c>
      <c r="D5427" s="32" t="s">
        <v>4557</v>
      </c>
      <c r="E5427" s="23" t="s">
        <v>4558</v>
      </c>
      <c r="F5427" s="27">
        <v>0.33</v>
      </c>
      <c r="G5427" s="24">
        <v>0</v>
      </c>
      <c r="H5427" s="25">
        <v>13.3752</v>
      </c>
      <c r="I5427" s="25">
        <v>0.43240000000000001</v>
      </c>
      <c r="J5427" s="26">
        <v>13</v>
      </c>
      <c r="K5427" s="26">
        <v>3</v>
      </c>
      <c r="L5427" s="27">
        <v>3.2300000000000002E-2</v>
      </c>
      <c r="M5427" s="28">
        <v>1.00905187</v>
      </c>
      <c r="N5427" s="29">
        <v>0.8</v>
      </c>
      <c r="O5427" s="31" t="s">
        <v>12</v>
      </c>
      <c r="P5427" s="31">
        <v>0.20717653220000001</v>
      </c>
      <c r="Q5427" s="31">
        <v>0.207176532215819</v>
      </c>
      <c r="R5427" s="42"/>
      <c r="S5427" s="42" t="str">
        <f>IF(R5427="","",MAX(R5427,Q5427))</f>
        <v/>
      </c>
      <c r="T5427" s="27">
        <f>IF(A5427="placement",MIN(P5427,IF(S5427="",Q5427,S5427)),"")</f>
        <v>0.20717653220000001</v>
      </c>
      <c r="U5427" s="28">
        <f>IF($A5427="placement",T5427*J5427,"")</f>
        <v>2.6932949186000004</v>
      </c>
      <c r="V5427" s="26">
        <f>IF($A5427="placement",U5427,IF($A5427="site",SUMIF($C:$C,$C5427,$U:$U),IF($A5427="user",SUMIF($B:$B,$B5427,$U:$U),SUM($U:$U))))</f>
        <v>2.6932949186000004</v>
      </c>
      <c r="W5427" s="27">
        <f>V5427/J5427</f>
        <v>0.20717653220000004</v>
      </c>
    </row>
    <row r="5428" spans="1:23" x14ac:dyDescent="0.3">
      <c r="A5428" s="23" t="s">
        <v>14</v>
      </c>
      <c r="B5428" s="23" t="s">
        <v>965</v>
      </c>
      <c r="C5428" s="23" t="s">
        <v>966</v>
      </c>
      <c r="D5428" s="23" t="s">
        <v>981</v>
      </c>
      <c r="E5428" s="23" t="s">
        <v>982</v>
      </c>
      <c r="F5428" s="27">
        <v>0.25</v>
      </c>
      <c r="G5428" s="24">
        <v>0</v>
      </c>
      <c r="H5428" s="25">
        <v>3.5870000000000002</v>
      </c>
      <c r="I5428" s="25">
        <v>0.19409999999999999</v>
      </c>
      <c r="J5428" s="26">
        <v>13</v>
      </c>
      <c r="K5428" s="26">
        <v>3</v>
      </c>
      <c r="L5428" s="27">
        <v>5.4100000000000002E-2</v>
      </c>
      <c r="M5428" s="28">
        <v>2.19433407</v>
      </c>
      <c r="N5428" s="29">
        <v>1.75</v>
      </c>
      <c r="O5428" s="31" t="s">
        <v>42</v>
      </c>
      <c r="P5428" s="31">
        <v>0.20249153280000001</v>
      </c>
      <c r="Q5428" s="31">
        <v>0.202491532812447</v>
      </c>
      <c r="R5428" s="42"/>
      <c r="S5428" s="42" t="str">
        <f>IF(R5428="","",MAX(R5428,Q5428))</f>
        <v/>
      </c>
      <c r="T5428" s="27">
        <f>IF(A5428="placement",MIN(P5428,IF(S5428="",Q5428,S5428)),"")</f>
        <v>0.20249153280000001</v>
      </c>
      <c r="U5428" s="28">
        <f>IF($A5428="placement",T5428*J5428,"")</f>
        <v>2.6323899264000001</v>
      </c>
      <c r="V5428" s="26">
        <f>IF($A5428="placement",U5428,IF($A5428="site",SUMIF($C:$C,$C5428,$U:$U),IF($A5428="user",SUMIF($B:$B,$B5428,$U:$U),SUM($U:$U))))</f>
        <v>2.6323899264000001</v>
      </c>
      <c r="W5428" s="27">
        <f>V5428/J5428</f>
        <v>0.20249153280000001</v>
      </c>
    </row>
    <row r="5429" spans="1:23" x14ac:dyDescent="0.3">
      <c r="A5429" s="23" t="s">
        <v>14</v>
      </c>
      <c r="B5429" s="23" t="s">
        <v>3133</v>
      </c>
      <c r="C5429" s="23" t="s">
        <v>3135</v>
      </c>
      <c r="D5429" s="23" t="s">
        <v>3136</v>
      </c>
      <c r="E5429" s="23" t="s">
        <v>3134</v>
      </c>
      <c r="F5429" s="27">
        <v>0.2</v>
      </c>
      <c r="G5429" s="24">
        <v>0</v>
      </c>
      <c r="H5429" s="25">
        <v>3.6053000000000002</v>
      </c>
      <c r="I5429" s="25">
        <v>2.4076</v>
      </c>
      <c r="J5429" s="26">
        <v>13</v>
      </c>
      <c r="K5429" s="26">
        <v>3</v>
      </c>
      <c r="L5429" s="27">
        <v>0.66779999999999995</v>
      </c>
      <c r="M5429" s="28">
        <v>0.18003382000000001</v>
      </c>
      <c r="N5429" s="29">
        <v>0.01</v>
      </c>
      <c r="O5429" s="31" t="s">
        <v>42</v>
      </c>
      <c r="P5429" s="31">
        <v>0.94445488099999997</v>
      </c>
      <c r="Q5429" s="31">
        <v>0.2</v>
      </c>
      <c r="R5429" s="42"/>
      <c r="S5429" s="42" t="str">
        <f>IF(R5429="","",MAX(R5429,Q5429))</f>
        <v/>
      </c>
      <c r="T5429" s="27">
        <f>IF(A5429="placement",MIN(P5429,IF(S5429="",Q5429,S5429)),"")</f>
        <v>0.2</v>
      </c>
      <c r="U5429" s="28">
        <f>IF($A5429="placement",T5429*J5429,"")</f>
        <v>2.6</v>
      </c>
      <c r="V5429" s="26">
        <f>IF($A5429="placement",U5429,IF($A5429="site",SUMIF($C:$C,$C5429,$U:$U),IF($A5429="user",SUMIF($B:$B,$B5429,$U:$U),SUM($U:$U))))</f>
        <v>2.6</v>
      </c>
      <c r="W5429" s="27">
        <f>V5429/J5429</f>
        <v>0.2</v>
      </c>
    </row>
    <row r="5430" spans="1:23" x14ac:dyDescent="0.3">
      <c r="A5430" s="23" t="s">
        <v>14</v>
      </c>
      <c r="B5430" s="23" t="s">
        <v>5660</v>
      </c>
      <c r="C5430" s="23" t="s">
        <v>5662</v>
      </c>
      <c r="D5430" s="23" t="s">
        <v>5665</v>
      </c>
      <c r="E5430" s="23" t="s">
        <v>5666</v>
      </c>
      <c r="F5430" s="27">
        <v>0.2</v>
      </c>
      <c r="G5430" s="24">
        <v>0</v>
      </c>
      <c r="H5430" s="25">
        <v>1.2824</v>
      </c>
      <c r="I5430" s="25">
        <v>0.14510000000000001</v>
      </c>
      <c r="J5430" s="26">
        <v>13</v>
      </c>
      <c r="K5430" s="26">
        <v>3</v>
      </c>
      <c r="L5430" s="27">
        <v>0.11310000000000001</v>
      </c>
      <c r="M5430" s="28">
        <v>2.9699655300000001</v>
      </c>
      <c r="N5430" s="29">
        <v>2</v>
      </c>
      <c r="O5430" s="31" t="s">
        <v>42</v>
      </c>
      <c r="P5430" s="31">
        <v>0.32659151190000002</v>
      </c>
      <c r="Q5430" s="31">
        <v>0.2</v>
      </c>
      <c r="R5430" s="42"/>
      <c r="S5430" s="42" t="str">
        <f>IF(R5430="","",MAX(R5430,Q5430))</f>
        <v/>
      </c>
      <c r="T5430" s="27">
        <f>IF(A5430="placement",MIN(P5430,IF(S5430="",Q5430,S5430)),"")</f>
        <v>0.2</v>
      </c>
      <c r="U5430" s="28">
        <f>IF($A5430="placement",T5430*J5430,"")</f>
        <v>2.6</v>
      </c>
      <c r="V5430" s="23">
        <f>IF($A5430="placement",U5430,IF($A5430="site",SUMIF($C:$C,$C5430,$U:$U),IF($A5430="user",SUMIF($B:$B,$B5430,$U:$U),SUM($U:$U))))</f>
        <v>2.6</v>
      </c>
      <c r="W5430" s="27">
        <f>V5430/J5430</f>
        <v>0.2</v>
      </c>
    </row>
    <row r="5431" spans="1:23" x14ac:dyDescent="0.3">
      <c r="A5431" s="23" t="s">
        <v>14</v>
      </c>
      <c r="B5431" s="23" t="s">
        <v>2366</v>
      </c>
      <c r="C5431" s="23" t="s">
        <v>2367</v>
      </c>
      <c r="D5431" s="23" t="s">
        <v>10653</v>
      </c>
      <c r="E5431" s="23" t="s">
        <v>10654</v>
      </c>
      <c r="F5431" s="27">
        <v>0.2</v>
      </c>
      <c r="G5431" s="24">
        <v>1</v>
      </c>
      <c r="H5431" s="25">
        <v>44.239899999999999</v>
      </c>
      <c r="I5431" s="25">
        <v>0.80310000000000004</v>
      </c>
      <c r="J5431" s="26">
        <v>13</v>
      </c>
      <c r="K5431" s="26">
        <v>3</v>
      </c>
      <c r="L5431" s="27">
        <v>1.8200000000000001E-2</v>
      </c>
      <c r="M5431" s="28">
        <v>0.54988881999999994</v>
      </c>
      <c r="N5431" s="29">
        <v>0.25</v>
      </c>
      <c r="O5431" s="31" t="s">
        <v>42</v>
      </c>
      <c r="P5431" s="31">
        <v>0.54536264229999998</v>
      </c>
      <c r="Q5431" s="31">
        <v>0.19999999999999901</v>
      </c>
      <c r="R5431" s="42"/>
      <c r="S5431" s="42" t="str">
        <f>IF(R5431="","",MAX(R5431,Q5431))</f>
        <v/>
      </c>
      <c r="T5431" s="27">
        <f>IF(A5431="placement",MIN(P5431,IF(S5431="",Q5431,S5431)),"")</f>
        <v>0.19999999999999901</v>
      </c>
      <c r="U5431" s="28">
        <f>IF($A5431="placement",T5431*J5431,"")</f>
        <v>2.5999999999999872</v>
      </c>
      <c r="V5431" s="26">
        <f>IF($A5431="placement",U5431,IF($A5431="site",SUMIF($C:$C,$C5431,$U:$U),IF($A5431="user",SUMIF($B:$B,$B5431,$U:$U),SUM($U:$U))))</f>
        <v>2.5999999999999872</v>
      </c>
      <c r="W5431" s="27">
        <f>V5431/J5431</f>
        <v>0.19999999999999901</v>
      </c>
    </row>
    <row r="5432" spans="1:23" x14ac:dyDescent="0.3">
      <c r="A5432" s="23" t="s">
        <v>14</v>
      </c>
      <c r="B5432" s="23" t="s">
        <v>4199</v>
      </c>
      <c r="C5432" s="23" t="s">
        <v>4201</v>
      </c>
      <c r="D5432" s="23" t="s">
        <v>4216</v>
      </c>
      <c r="E5432" s="23" t="s">
        <v>4217</v>
      </c>
      <c r="F5432" s="27">
        <v>0.33</v>
      </c>
      <c r="G5432" s="24">
        <v>0</v>
      </c>
      <c r="H5432" s="25">
        <v>7.4561999999999999</v>
      </c>
      <c r="I5432" s="25">
        <v>0.35260000000000002</v>
      </c>
      <c r="J5432" s="26">
        <v>13</v>
      </c>
      <c r="K5432" s="26">
        <v>3</v>
      </c>
      <c r="L5432" s="27">
        <v>4.7300000000000002E-2</v>
      </c>
      <c r="M5432" s="28">
        <v>1.24756888</v>
      </c>
      <c r="N5432" s="29">
        <v>1</v>
      </c>
      <c r="O5432" s="31" t="s">
        <v>12</v>
      </c>
      <c r="P5432" s="31">
        <v>0.1984410523</v>
      </c>
      <c r="Q5432" s="31">
        <v>0.19844105228970399</v>
      </c>
      <c r="R5432" s="42"/>
      <c r="S5432" s="42" t="str">
        <f>IF(R5432="","",MAX(R5432,Q5432))</f>
        <v/>
      </c>
      <c r="T5432" s="27">
        <f>IF(A5432="placement",MIN(P5432,IF(S5432="",Q5432,S5432)),"")</f>
        <v>0.19844105228970399</v>
      </c>
      <c r="U5432" s="28">
        <f>IF($A5432="placement",T5432*J5432,"")</f>
        <v>2.5797336797661519</v>
      </c>
      <c r="V5432" s="23">
        <f>IF($A5432="placement",U5432,IF($A5432="site",SUMIF($C:$C,$C5432,$U:$U),IF($A5432="user",SUMIF($B:$B,$B5432,$U:$U),SUM($U:$U))))</f>
        <v>2.5797336797661519</v>
      </c>
      <c r="W5432" s="27">
        <f>V5432/J5432</f>
        <v>0.19844105228970399</v>
      </c>
    </row>
    <row r="5433" spans="1:23" x14ac:dyDescent="0.3">
      <c r="A5433" s="23" t="s">
        <v>14</v>
      </c>
      <c r="B5433" s="23" t="s">
        <v>6052</v>
      </c>
      <c r="C5433" s="23" t="s">
        <v>6054</v>
      </c>
      <c r="D5433" s="23" t="s">
        <v>6062</v>
      </c>
      <c r="E5433" s="23" t="s">
        <v>6063</v>
      </c>
      <c r="F5433" s="27">
        <v>0.25</v>
      </c>
      <c r="G5433" s="24">
        <v>0</v>
      </c>
      <c r="H5433" s="25">
        <v>3.4205000000000001</v>
      </c>
      <c r="I5433" s="25">
        <v>0.27779999999999999</v>
      </c>
      <c r="J5433" s="26">
        <v>13</v>
      </c>
      <c r="K5433" s="26">
        <v>2</v>
      </c>
      <c r="L5433" s="27">
        <v>8.1199999999999994E-2</v>
      </c>
      <c r="M5433" s="28">
        <v>1.53571612</v>
      </c>
      <c r="N5433" s="29">
        <v>1.25</v>
      </c>
      <c r="O5433" s="31" t="s">
        <v>12</v>
      </c>
      <c r="P5433" s="31">
        <v>0.18604748509999999</v>
      </c>
      <c r="Q5433" s="31">
        <v>0.186047485098118</v>
      </c>
      <c r="R5433" s="42"/>
      <c r="S5433" s="42" t="str">
        <f>IF(R5433="","",MAX(R5433,Q5433))</f>
        <v/>
      </c>
      <c r="T5433" s="27">
        <f>IF(A5433="placement",MIN(P5433,IF(S5433="",Q5433,S5433)),"")</f>
        <v>0.186047485098118</v>
      </c>
      <c r="U5433" s="28">
        <f>IF($A5433="placement",T5433*J5433,"")</f>
        <v>2.4186173062755341</v>
      </c>
      <c r="V5433" s="26">
        <f>IF($A5433="placement",U5433,IF($A5433="site",SUMIF($C:$C,$C5433,$U:$U),IF($A5433="user",SUMIF($B:$B,$B5433,$U:$U),SUM($U:$U))))</f>
        <v>2.4186173062755341</v>
      </c>
      <c r="W5433" s="27">
        <f>V5433/J5433</f>
        <v>0.186047485098118</v>
      </c>
    </row>
    <row r="5434" spans="1:23" x14ac:dyDescent="0.3">
      <c r="A5434" s="17" t="s">
        <v>14</v>
      </c>
      <c r="B5434" s="17" t="s">
        <v>965</v>
      </c>
      <c r="C5434" s="17" t="s">
        <v>966</v>
      </c>
      <c r="D5434" s="17" t="s">
        <v>969</v>
      </c>
      <c r="E5434" s="17" t="s">
        <v>970</v>
      </c>
      <c r="F5434" s="18">
        <v>0.25</v>
      </c>
      <c r="G5434" s="36">
        <v>0</v>
      </c>
      <c r="H5434" s="37">
        <v>3.6063999999999998</v>
      </c>
      <c r="I5434" s="37">
        <v>0.20469999999999999</v>
      </c>
      <c r="J5434" s="19">
        <v>13</v>
      </c>
      <c r="K5434" s="19">
        <v>2</v>
      </c>
      <c r="L5434" s="18">
        <v>5.6800000000000003E-2</v>
      </c>
      <c r="M5434" s="20">
        <v>2.1447313299999999</v>
      </c>
      <c r="N5434" s="21">
        <v>1.75</v>
      </c>
      <c r="O5434" s="22" t="s">
        <v>42</v>
      </c>
      <c r="P5434" s="22">
        <v>0.18404698380000001</v>
      </c>
      <c r="Q5434" s="22">
        <v>0.18404698379644599</v>
      </c>
      <c r="R5434" s="43"/>
      <c r="S5434" s="42" t="str">
        <f>IF(R5434="","",MAX(R5434,Q5434))</f>
        <v/>
      </c>
      <c r="T5434" s="27">
        <f>IF(A5434="placement",MIN(P5434,IF(S5434="",Q5434,S5434)),"")</f>
        <v>0.18404698379644599</v>
      </c>
      <c r="U5434" s="20">
        <f>IF($A5434="placement",T5434*J5434,"")</f>
        <v>2.3926107893537978</v>
      </c>
      <c r="V5434" s="19">
        <f>IF($A5434="placement",U5434,IF($A5434="site",SUMIF($C:$C,$C5434,$U:$U),IF($A5434="user",SUMIF($B:$B,$B5434,$U:$U),SUM($U:$U))))</f>
        <v>2.3926107893537978</v>
      </c>
      <c r="W5434" s="18">
        <f>V5434/J5434</f>
        <v>0.18404698379644599</v>
      </c>
    </row>
    <row r="5435" spans="1:23" x14ac:dyDescent="0.3">
      <c r="A5435" s="23" t="s">
        <v>14</v>
      </c>
      <c r="B5435" s="23" t="s">
        <v>8382</v>
      </c>
      <c r="C5435" s="23" t="s">
        <v>8384</v>
      </c>
      <c r="D5435" s="23" t="s">
        <v>8389</v>
      </c>
      <c r="E5435" s="23" t="s">
        <v>8383</v>
      </c>
      <c r="F5435" s="27">
        <v>0.2</v>
      </c>
      <c r="G5435" s="24">
        <v>0</v>
      </c>
      <c r="H5435" s="25">
        <v>2.5586000000000002</v>
      </c>
      <c r="I5435" s="25">
        <v>0.1048</v>
      </c>
      <c r="J5435" s="26">
        <v>13</v>
      </c>
      <c r="K5435" s="26">
        <v>2</v>
      </c>
      <c r="L5435" s="27">
        <v>4.1000000000000002E-2</v>
      </c>
      <c r="M5435" s="28">
        <v>3.9822085899999999</v>
      </c>
      <c r="N5435" s="29">
        <v>3.25</v>
      </c>
      <c r="O5435" s="31" t="s">
        <v>42</v>
      </c>
      <c r="P5435" s="31">
        <v>0.1838699738</v>
      </c>
      <c r="Q5435" s="31">
        <v>0.18386997380989001</v>
      </c>
      <c r="R5435" s="42"/>
      <c r="S5435" s="42" t="str">
        <f>IF(R5435="","",MAX(R5435,Q5435))</f>
        <v/>
      </c>
      <c r="T5435" s="27">
        <f>IF(A5435="placement",MIN(P5435,IF(S5435="",Q5435,S5435)),"")</f>
        <v>0.1838699738</v>
      </c>
      <c r="U5435" s="28">
        <f>IF($A5435="placement",T5435*J5435,"")</f>
        <v>2.3903096594000002</v>
      </c>
      <c r="V5435" s="26">
        <f>IF($A5435="placement",U5435,IF($A5435="site",SUMIF($C:$C,$C5435,$U:$U),IF($A5435="user",SUMIF($B:$B,$B5435,$U:$U),SUM($U:$U))))</f>
        <v>2.3903096594000002</v>
      </c>
      <c r="W5435" s="27">
        <f>V5435/J5435</f>
        <v>0.1838699738</v>
      </c>
    </row>
    <row r="5436" spans="1:23" x14ac:dyDescent="0.3">
      <c r="A5436" s="23" t="s">
        <v>14</v>
      </c>
      <c r="B5436" s="23" t="s">
        <v>965</v>
      </c>
      <c r="C5436" s="23" t="s">
        <v>966</v>
      </c>
      <c r="D5436" s="32" t="s">
        <v>979</v>
      </c>
      <c r="E5436" s="23" t="s">
        <v>980</v>
      </c>
      <c r="F5436" s="27">
        <v>0.25</v>
      </c>
      <c r="G5436" s="24">
        <v>0</v>
      </c>
      <c r="H5436" s="25">
        <v>6.6910999999999996</v>
      </c>
      <c r="I5436" s="25">
        <v>0.32190000000000002</v>
      </c>
      <c r="J5436" s="26">
        <v>13</v>
      </c>
      <c r="K5436" s="26">
        <v>2</v>
      </c>
      <c r="L5436" s="27">
        <v>4.8099999999999997E-2</v>
      </c>
      <c r="M5436" s="28">
        <v>1.3359964499999999</v>
      </c>
      <c r="N5436" s="46">
        <v>1.1000000000000001</v>
      </c>
      <c r="O5436" s="31" t="s">
        <v>42</v>
      </c>
      <c r="P5436" s="31">
        <v>0.1766445183</v>
      </c>
      <c r="Q5436" s="31">
        <v>0.176644518272425</v>
      </c>
      <c r="R5436" s="42">
        <v>0.15</v>
      </c>
      <c r="S5436" s="42">
        <f>IF(R5436="","",MAX(R5436,Q5436))</f>
        <v>0.176644518272425</v>
      </c>
      <c r="T5436" s="27">
        <f>IF(A5436="placement",MIN(P5436,IF(S5436="",Q5436,S5436)),"")</f>
        <v>0.176644518272425</v>
      </c>
      <c r="U5436" s="28">
        <f>IF($A5436="placement",T5436*J5436,"")</f>
        <v>2.296378737541525</v>
      </c>
      <c r="V5436" s="26">
        <f>IF($A5436="placement",U5436,IF($A5436="site",SUMIF($C:$C,$C5436,$U:$U),IF($A5436="user",SUMIF($B:$B,$B5436,$U:$U),SUM($U:$U))))</f>
        <v>2.296378737541525</v>
      </c>
      <c r="W5436" s="27">
        <f>V5436/J5436</f>
        <v>0.176644518272425</v>
      </c>
    </row>
    <row r="5437" spans="1:23" x14ac:dyDescent="0.3">
      <c r="A5437" s="23" t="s">
        <v>14</v>
      </c>
      <c r="B5437" s="23" t="s">
        <v>5623</v>
      </c>
      <c r="C5437" s="23" t="s">
        <v>5625</v>
      </c>
      <c r="D5437" s="23" t="s">
        <v>5639</v>
      </c>
      <c r="E5437" s="23" t="s">
        <v>5640</v>
      </c>
      <c r="F5437" s="27">
        <v>0.25</v>
      </c>
      <c r="G5437" s="24">
        <v>0</v>
      </c>
      <c r="H5437" s="25">
        <v>14.176399999999999</v>
      </c>
      <c r="I5437" s="25">
        <v>0.46439999999999998</v>
      </c>
      <c r="J5437" s="26">
        <v>13</v>
      </c>
      <c r="K5437" s="26">
        <v>2</v>
      </c>
      <c r="L5437" s="27">
        <v>3.2800000000000003E-2</v>
      </c>
      <c r="M5437" s="28">
        <v>0.90152284000000005</v>
      </c>
      <c r="N5437" s="29">
        <v>0.75</v>
      </c>
      <c r="O5437" s="31" t="s">
        <v>42</v>
      </c>
      <c r="P5437" s="31">
        <v>0.16807432429999999</v>
      </c>
      <c r="Q5437" s="31">
        <v>0.16807432432432401</v>
      </c>
      <c r="R5437" s="42"/>
      <c r="S5437" s="42" t="str">
        <f>IF(R5437="","",MAX(R5437,Q5437))</f>
        <v/>
      </c>
      <c r="T5437" s="27">
        <f>IF(A5437="placement",MIN(P5437,IF(S5437="",Q5437,S5437)),"")</f>
        <v>0.16807432429999999</v>
      </c>
      <c r="U5437" s="28">
        <f>IF($A5437="placement",T5437*J5437,"")</f>
        <v>2.1849662158999998</v>
      </c>
      <c r="V5437" s="26">
        <f>IF($A5437="placement",U5437,IF($A5437="site",SUMIF($C:$C,$C5437,$U:$U),IF($A5437="user",SUMIF($B:$B,$B5437,$U:$U),SUM($U:$U))))</f>
        <v>2.1849662158999998</v>
      </c>
      <c r="W5437" s="27">
        <f>V5437/J5437</f>
        <v>0.16807432429999999</v>
      </c>
    </row>
    <row r="5438" spans="1:23" x14ac:dyDescent="0.3">
      <c r="A5438" s="23" t="s">
        <v>14</v>
      </c>
      <c r="B5438" s="23" t="s">
        <v>9186</v>
      </c>
      <c r="C5438" s="23" t="s">
        <v>9188</v>
      </c>
      <c r="D5438" s="23" t="s">
        <v>9291</v>
      </c>
      <c r="E5438" s="23" t="s">
        <v>9292</v>
      </c>
      <c r="F5438" s="27">
        <v>0.33</v>
      </c>
      <c r="G5438" s="24">
        <v>0</v>
      </c>
      <c r="H5438" s="25">
        <v>11.0069</v>
      </c>
      <c r="I5438" s="25">
        <v>0.45540000000000003</v>
      </c>
      <c r="J5438" s="26">
        <v>13</v>
      </c>
      <c r="K5438" s="26">
        <v>2</v>
      </c>
      <c r="L5438" s="27">
        <v>4.1399999999999999E-2</v>
      </c>
      <c r="M5438" s="28">
        <v>0.91798933999999999</v>
      </c>
      <c r="N5438" s="29">
        <v>0.77</v>
      </c>
      <c r="O5438" s="31" t="s">
        <v>12</v>
      </c>
      <c r="P5438" s="31">
        <v>0.16121029880000001</v>
      </c>
      <c r="Q5438" s="31">
        <v>0.16121029881601201</v>
      </c>
      <c r="R5438" s="42"/>
      <c r="S5438" s="42" t="str">
        <f>IF(R5438="","",MAX(R5438,Q5438))</f>
        <v/>
      </c>
      <c r="T5438" s="27">
        <f>IF(A5438="placement",MIN(P5438,IF(S5438="",Q5438,S5438)),"")</f>
        <v>0.16121029880000001</v>
      </c>
      <c r="U5438" s="28">
        <f>IF($A5438="placement",T5438*J5438,"")</f>
        <v>2.0957338844</v>
      </c>
      <c r="V5438" s="26">
        <f>IF($A5438="placement",U5438,IF($A5438="site",SUMIF($C:$C,$C5438,$U:$U),IF($A5438="user",SUMIF($B:$B,$B5438,$U:$U),SUM($U:$U))))</f>
        <v>2.0957338844</v>
      </c>
      <c r="W5438" s="27">
        <f>V5438/J5438</f>
        <v>0.16121029879999998</v>
      </c>
    </row>
    <row r="5439" spans="1:23" x14ac:dyDescent="0.3">
      <c r="A5439" s="23" t="s">
        <v>14</v>
      </c>
      <c r="B5439" s="23" t="s">
        <v>1708</v>
      </c>
      <c r="C5439" s="23" t="s">
        <v>1709</v>
      </c>
      <c r="D5439" s="23" t="s">
        <v>1822</v>
      </c>
      <c r="E5439" s="23" t="s">
        <v>1823</v>
      </c>
      <c r="F5439" s="27">
        <v>0.15</v>
      </c>
      <c r="G5439" s="24">
        <v>0</v>
      </c>
      <c r="H5439" s="25">
        <v>0.44259999999999999</v>
      </c>
      <c r="I5439" s="25">
        <v>0.2402</v>
      </c>
      <c r="J5439" s="26">
        <v>13</v>
      </c>
      <c r="K5439" s="26">
        <v>2</v>
      </c>
      <c r="L5439" s="27">
        <v>0.54279999999999995</v>
      </c>
      <c r="M5439" s="28">
        <v>1.84855784</v>
      </c>
      <c r="N5439" s="29">
        <v>1.45</v>
      </c>
      <c r="O5439" s="31" t="s">
        <v>42</v>
      </c>
      <c r="P5439" s="31">
        <v>0.2156047421</v>
      </c>
      <c r="Q5439" s="31">
        <v>0.15</v>
      </c>
      <c r="R5439" s="42">
        <v>0.1</v>
      </c>
      <c r="S5439" s="42">
        <f>IF(R5439="","",MAX(R5439,Q5439))</f>
        <v>0.15</v>
      </c>
      <c r="T5439" s="27">
        <f>IF(A5439="placement",MIN(P5439,IF(S5439="",Q5439,S5439)),"")</f>
        <v>0.15</v>
      </c>
      <c r="U5439" s="28">
        <f>IF($A5439="placement",T5439*J5439,"")</f>
        <v>1.95</v>
      </c>
      <c r="V5439" s="26">
        <f>IF($A5439="placement",U5439,IF($A5439="site",SUMIF($C:$C,$C5439,$U:$U),IF($A5439="user",SUMIF($B:$B,$B5439,$U:$U),SUM($U:$U))))</f>
        <v>1.95</v>
      </c>
      <c r="W5439" s="27">
        <f>V5439/J5439</f>
        <v>0.15</v>
      </c>
    </row>
    <row r="5440" spans="1:23" x14ac:dyDescent="0.3">
      <c r="A5440" s="11" t="s">
        <v>14</v>
      </c>
      <c r="B5440" s="11" t="s">
        <v>1708</v>
      </c>
      <c r="C5440" s="11" t="s">
        <v>1709</v>
      </c>
      <c r="D5440" s="11" t="s">
        <v>1920</v>
      </c>
      <c r="E5440" s="11" t="s">
        <v>1921</v>
      </c>
      <c r="F5440" s="12">
        <v>0.15</v>
      </c>
      <c r="G5440" s="33">
        <v>0</v>
      </c>
      <c r="H5440" s="34">
        <v>0.8569</v>
      </c>
      <c r="I5440" s="34">
        <v>0.21709999999999999</v>
      </c>
      <c r="J5440" s="13">
        <v>13</v>
      </c>
      <c r="K5440" s="13">
        <v>2</v>
      </c>
      <c r="L5440" s="12">
        <v>0.25340000000000001</v>
      </c>
      <c r="M5440" s="14">
        <v>2.0191776300000002</v>
      </c>
      <c r="N5440" s="15">
        <v>1.55</v>
      </c>
      <c r="O5440" s="16" t="s">
        <v>42</v>
      </c>
      <c r="P5440" s="16">
        <v>0.2323607513</v>
      </c>
      <c r="Q5440" s="16">
        <v>0.15</v>
      </c>
      <c r="R5440" s="44"/>
      <c r="S5440" s="42" t="str">
        <f>IF(R5440="","",MAX(R5440,Q5440))</f>
        <v/>
      </c>
      <c r="T5440" s="27">
        <f>IF(A5440="placement",MIN(P5440,IF(S5440="",Q5440,S5440)),"")</f>
        <v>0.15</v>
      </c>
      <c r="U5440" s="14">
        <f>IF($A5440="placement",T5440*J5440,"")</f>
        <v>1.95</v>
      </c>
      <c r="V5440" s="13">
        <f>IF($A5440="placement",U5440,IF($A5440="site",SUMIF($C:$C,$C5440,$U:$U),IF($A5440="user",SUMIF($B:$B,$B5440,$U:$U),SUM($U:$U))))</f>
        <v>1.95</v>
      </c>
      <c r="W5440" s="12">
        <f>V5440/J5440</f>
        <v>0.15</v>
      </c>
    </row>
    <row r="5441" spans="1:23" x14ac:dyDescent="0.3">
      <c r="A5441" s="11" t="s">
        <v>14</v>
      </c>
      <c r="B5441" s="11" t="s">
        <v>1708</v>
      </c>
      <c r="C5441" s="11" t="s">
        <v>1709</v>
      </c>
      <c r="D5441" s="11" t="s">
        <v>2014</v>
      </c>
      <c r="E5441" s="11" t="s">
        <v>2015</v>
      </c>
      <c r="F5441" s="12">
        <v>0.15</v>
      </c>
      <c r="G5441" s="33">
        <v>0</v>
      </c>
      <c r="H5441" s="34">
        <v>0.89649999999999996</v>
      </c>
      <c r="I5441" s="34">
        <v>0.20760000000000001</v>
      </c>
      <c r="J5441" s="13">
        <v>13</v>
      </c>
      <c r="K5441" s="13">
        <v>2</v>
      </c>
      <c r="L5441" s="12">
        <v>0.23150000000000001</v>
      </c>
      <c r="M5441" s="14">
        <v>2.0556435</v>
      </c>
      <c r="N5441" s="15">
        <v>1.5</v>
      </c>
      <c r="O5441" s="16" t="s">
        <v>42</v>
      </c>
      <c r="P5441" s="16">
        <v>0.2703014882</v>
      </c>
      <c r="Q5441" s="16">
        <v>0.15</v>
      </c>
      <c r="R5441" s="44"/>
      <c r="S5441" s="42" t="str">
        <f>IF(R5441="","",MAX(R5441,Q5441))</f>
        <v/>
      </c>
      <c r="T5441" s="27">
        <f>IF(A5441="placement",MIN(P5441,IF(S5441="",Q5441,S5441)),"")</f>
        <v>0.15</v>
      </c>
      <c r="U5441" s="14">
        <f>IF($A5441="placement",T5441*J5441,"")</f>
        <v>1.95</v>
      </c>
      <c r="V5441" s="13">
        <f>IF($A5441="placement",U5441,IF($A5441="site",SUMIF($C:$C,$C5441,$U:$U),IF($A5441="user",SUMIF($B:$B,$B5441,$U:$U),SUM($U:$U))))</f>
        <v>1.95</v>
      </c>
      <c r="W5441" s="12">
        <f>V5441/J5441</f>
        <v>0.15</v>
      </c>
    </row>
    <row r="5442" spans="1:23" x14ac:dyDescent="0.3">
      <c r="A5442" s="11" t="s">
        <v>14</v>
      </c>
      <c r="B5442" s="11" t="s">
        <v>1708</v>
      </c>
      <c r="C5442" s="11" t="s">
        <v>1709</v>
      </c>
      <c r="D5442" s="11" t="s">
        <v>2144</v>
      </c>
      <c r="E5442" s="11" t="s">
        <v>2145</v>
      </c>
      <c r="F5442" s="12">
        <v>0.15</v>
      </c>
      <c r="G5442" s="33">
        <v>0</v>
      </c>
      <c r="H5442" s="34">
        <v>0.69520000000000004</v>
      </c>
      <c r="I5442" s="34">
        <v>0.2334</v>
      </c>
      <c r="J5442" s="13">
        <v>13</v>
      </c>
      <c r="K5442" s="13">
        <v>2</v>
      </c>
      <c r="L5442" s="12">
        <v>0.3357</v>
      </c>
      <c r="M5442" s="14">
        <v>1.8936945199999999</v>
      </c>
      <c r="N5442" s="15">
        <v>1.45</v>
      </c>
      <c r="O5442" s="16" t="s">
        <v>42</v>
      </c>
      <c r="P5442" s="16">
        <v>0.2343010005</v>
      </c>
      <c r="Q5442" s="16">
        <v>0.15</v>
      </c>
      <c r="R5442" s="44"/>
      <c r="S5442" s="42" t="str">
        <f>IF(R5442="","",MAX(R5442,Q5442))</f>
        <v/>
      </c>
      <c r="T5442" s="27">
        <f>IF(A5442="placement",MIN(P5442,IF(S5442="",Q5442,S5442)),"")</f>
        <v>0.15</v>
      </c>
      <c r="U5442" s="14">
        <f>IF($A5442="placement",T5442*J5442,"")</f>
        <v>1.95</v>
      </c>
      <c r="V5442" s="13">
        <f>IF($A5442="placement",U5442,IF($A5442="site",SUMIF($C:$C,$C5442,$U:$U),IF($A5442="user",SUMIF($B:$B,$B5442,$U:$U),SUM($U:$U))))</f>
        <v>1.95</v>
      </c>
      <c r="W5442" s="12">
        <f>V5442/J5442</f>
        <v>0.15</v>
      </c>
    </row>
    <row r="5443" spans="1:23" x14ac:dyDescent="0.3">
      <c r="A5443" s="23" t="s">
        <v>14</v>
      </c>
      <c r="B5443" s="23" t="s">
        <v>1708</v>
      </c>
      <c r="C5443" s="23" t="s">
        <v>1709</v>
      </c>
      <c r="D5443" s="32" t="s">
        <v>1786</v>
      </c>
      <c r="E5443" s="23" t="s">
        <v>1787</v>
      </c>
      <c r="F5443" s="27">
        <v>0.15</v>
      </c>
      <c r="G5443" s="24">
        <v>0</v>
      </c>
      <c r="H5443" s="25">
        <v>0.49930000000000002</v>
      </c>
      <c r="I5443" s="25">
        <v>0.24279999999999999</v>
      </c>
      <c r="J5443" s="26">
        <v>13</v>
      </c>
      <c r="K5443" s="26">
        <v>2</v>
      </c>
      <c r="L5443" s="27">
        <v>0.48630000000000001</v>
      </c>
      <c r="M5443" s="28">
        <v>1.7324212999999999</v>
      </c>
      <c r="N5443" s="29">
        <v>1.5</v>
      </c>
      <c r="O5443" s="31" t="s">
        <v>42</v>
      </c>
      <c r="P5443" s="31">
        <v>0.13415980299999999</v>
      </c>
      <c r="Q5443" s="31">
        <v>0.134159803005858</v>
      </c>
      <c r="R5443" s="42"/>
      <c r="S5443" s="42" t="str">
        <f>IF(R5443="","",MAX(R5443,Q5443))</f>
        <v/>
      </c>
      <c r="T5443" s="27">
        <f>IF(A5443="placement",MIN(P5443,IF(S5443="",Q5443,S5443)),"")</f>
        <v>0.13415980299999999</v>
      </c>
      <c r="U5443" s="28">
        <f>IF($A5443="placement",T5443*J5443,"")</f>
        <v>1.744077439</v>
      </c>
      <c r="V5443" s="26">
        <f>IF($A5443="placement",U5443,IF($A5443="site",SUMIF($C:$C,$C5443,$U:$U),IF($A5443="user",SUMIF($B:$B,$B5443,$U:$U),SUM($U:$U))))</f>
        <v>1.744077439</v>
      </c>
      <c r="W5443" s="27">
        <f>V5443/J5443</f>
        <v>0.13415980299999999</v>
      </c>
    </row>
    <row r="5444" spans="1:23" x14ac:dyDescent="0.3">
      <c r="A5444" s="23" t="s">
        <v>14</v>
      </c>
      <c r="B5444" s="23" t="s">
        <v>9421</v>
      </c>
      <c r="C5444" s="23" t="s">
        <v>9423</v>
      </c>
      <c r="D5444" s="23" t="s">
        <v>9424</v>
      </c>
      <c r="E5444" s="23" t="s">
        <v>9425</v>
      </c>
      <c r="F5444" s="27">
        <v>0.2</v>
      </c>
      <c r="G5444" s="24">
        <v>0</v>
      </c>
      <c r="H5444" s="25">
        <v>2.3784999999999998</v>
      </c>
      <c r="I5444" s="25">
        <v>0.55110000000000003</v>
      </c>
      <c r="J5444" s="26">
        <v>13</v>
      </c>
      <c r="K5444" s="26">
        <v>1</v>
      </c>
      <c r="L5444" s="27">
        <v>0.23169999999999999</v>
      </c>
      <c r="M5444" s="28">
        <v>0.79332555999999999</v>
      </c>
      <c r="N5444" s="29">
        <v>0.7</v>
      </c>
      <c r="O5444" s="31" t="s">
        <v>42</v>
      </c>
      <c r="P5444" s="31">
        <v>0.11763841009999999</v>
      </c>
      <c r="Q5444" s="31">
        <v>0.11763841014163599</v>
      </c>
      <c r="R5444" s="42"/>
      <c r="S5444" s="42" t="str">
        <f>IF(R5444="","",MAX(R5444,Q5444))</f>
        <v/>
      </c>
      <c r="T5444" s="27">
        <f>IF(A5444="placement",MIN(P5444,IF(S5444="",Q5444,S5444)),"")</f>
        <v>0.11763841009999999</v>
      </c>
      <c r="U5444" s="28">
        <f>IF($A5444="placement",T5444*J5444,"")</f>
        <v>1.5292993312999998</v>
      </c>
      <c r="V5444" s="26">
        <f>IF($A5444="placement",U5444,IF($A5444="site",SUMIF($C:$C,$C5444,$U:$U),IF($A5444="user",SUMIF($B:$B,$B5444,$U:$U),SUM($U:$U))))</f>
        <v>1.5292993312999998</v>
      </c>
      <c r="W5444" s="27">
        <f>V5444/J5444</f>
        <v>0.11763841009999999</v>
      </c>
    </row>
    <row r="5445" spans="1:23" x14ac:dyDescent="0.3">
      <c r="A5445" s="23" t="s">
        <v>14</v>
      </c>
      <c r="B5445" s="23" t="s">
        <v>3266</v>
      </c>
      <c r="C5445" s="23" t="s">
        <v>3268</v>
      </c>
      <c r="D5445" s="32" t="s">
        <v>10745</v>
      </c>
      <c r="E5445" s="23" t="s">
        <v>10746</v>
      </c>
      <c r="F5445" s="27">
        <v>0.25</v>
      </c>
      <c r="G5445" s="24">
        <v>0</v>
      </c>
      <c r="H5445" s="25">
        <v>2.8944000000000001</v>
      </c>
      <c r="I5445" s="25">
        <v>0.1014</v>
      </c>
      <c r="J5445" s="26">
        <v>13</v>
      </c>
      <c r="K5445" s="26">
        <v>1</v>
      </c>
      <c r="L5445" s="27">
        <v>3.5000000000000003E-2</v>
      </c>
      <c r="M5445" s="28">
        <v>4.1620859799999996</v>
      </c>
      <c r="N5445" s="29">
        <v>3.7</v>
      </c>
      <c r="O5445" s="31" t="s">
        <v>12</v>
      </c>
      <c r="P5445" s="31">
        <v>0.11102268880000001</v>
      </c>
      <c r="Q5445" s="31">
        <v>0.111022688791059</v>
      </c>
      <c r="R5445" s="42"/>
      <c r="S5445" s="42" t="str">
        <f>IF(R5445="","",MAX(R5445,Q5445))</f>
        <v/>
      </c>
      <c r="T5445" s="27">
        <f>IF(A5445="placement",MIN(P5445,IF(S5445="",Q5445,S5445)),"")</f>
        <v>0.111022688791059</v>
      </c>
      <c r="U5445" s="28">
        <f>IF($A5445="placement",T5445*J5445,"")</f>
        <v>1.443294954283767</v>
      </c>
      <c r="V5445" s="23">
        <f>IF($A5445="placement",U5445,IF($A5445="site",SUMIF($C:$C,$C5445,$U:$U),IF($A5445="user",SUMIF($B:$B,$B5445,$U:$U),SUM($U:$U))))</f>
        <v>1.443294954283767</v>
      </c>
      <c r="W5445" s="27">
        <f>V5445/J5445</f>
        <v>0.111022688791059</v>
      </c>
    </row>
    <row r="5446" spans="1:23" x14ac:dyDescent="0.3">
      <c r="A5446" s="23" t="s">
        <v>14</v>
      </c>
      <c r="B5446" s="23" t="s">
        <v>7689</v>
      </c>
      <c r="C5446" s="23" t="s">
        <v>7690</v>
      </c>
      <c r="D5446" s="23" t="s">
        <v>7775</v>
      </c>
      <c r="E5446" s="23" t="s">
        <v>7776</v>
      </c>
      <c r="F5446" s="27">
        <v>0.1</v>
      </c>
      <c r="G5446" s="24">
        <v>0</v>
      </c>
      <c r="H5446" s="25">
        <v>19.6752</v>
      </c>
      <c r="I5446" s="25">
        <v>0.65820000000000001</v>
      </c>
      <c r="J5446" s="26">
        <v>13</v>
      </c>
      <c r="K5446" s="26">
        <v>1</v>
      </c>
      <c r="L5446" s="27">
        <v>3.3500000000000002E-2</v>
      </c>
      <c r="M5446" s="28">
        <v>0.66196418999999995</v>
      </c>
      <c r="N5446" s="29">
        <v>0.5</v>
      </c>
      <c r="O5446" s="31" t="s">
        <v>42</v>
      </c>
      <c r="P5446" s="31">
        <v>0.2446721311</v>
      </c>
      <c r="Q5446" s="31">
        <v>0.1</v>
      </c>
      <c r="R5446" s="42"/>
      <c r="S5446" s="42" t="str">
        <f>IF(R5446="","",MAX(R5446,Q5446))</f>
        <v/>
      </c>
      <c r="T5446" s="27">
        <f>IF(A5446="placement",MIN(P5446,IF(S5446="",Q5446,S5446)),"")</f>
        <v>0.1</v>
      </c>
      <c r="U5446" s="28">
        <f>IF($A5446="placement",T5446*J5446,"")</f>
        <v>1.3</v>
      </c>
      <c r="V5446" s="26">
        <f>IF($A5446="placement",U5446,IF($A5446="site",SUMIF($C:$C,$C5446,$U:$U),IF($A5446="user",SUMIF($B:$B,$B5446,$U:$U),SUM($U:$U))))</f>
        <v>1.3</v>
      </c>
      <c r="W5446" s="27">
        <f>V5446/J5446</f>
        <v>0.1</v>
      </c>
    </row>
    <row r="5447" spans="1:23" x14ac:dyDescent="0.3">
      <c r="A5447" s="23" t="s">
        <v>14</v>
      </c>
      <c r="B5447" s="23" t="s">
        <v>7689</v>
      </c>
      <c r="C5447" s="23" t="s">
        <v>7690</v>
      </c>
      <c r="D5447" s="23" t="s">
        <v>7791</v>
      </c>
      <c r="E5447" s="23" t="s">
        <v>7792</v>
      </c>
      <c r="F5447" s="27">
        <v>0.1</v>
      </c>
      <c r="G5447" s="24">
        <v>0</v>
      </c>
      <c r="H5447" s="25">
        <v>5.9425999999999997</v>
      </c>
      <c r="I5447" s="25">
        <v>1.3131999999999999</v>
      </c>
      <c r="J5447" s="26">
        <v>13</v>
      </c>
      <c r="K5447" s="26">
        <v>1</v>
      </c>
      <c r="L5447" s="27">
        <v>0.221</v>
      </c>
      <c r="M5447" s="28">
        <v>0.33105248999999998</v>
      </c>
      <c r="N5447" s="29">
        <v>0.25</v>
      </c>
      <c r="O5447" s="31" t="s">
        <v>12</v>
      </c>
      <c r="P5447" s="31">
        <v>0.24483274190000001</v>
      </c>
      <c r="Q5447" s="31">
        <v>0.1</v>
      </c>
      <c r="R5447" s="42"/>
      <c r="S5447" s="42" t="str">
        <f>IF(R5447="","",MAX(R5447,Q5447))</f>
        <v/>
      </c>
      <c r="T5447" s="27">
        <f>IF(A5447="placement",MIN(P5447,IF(S5447="",Q5447,S5447)),"")</f>
        <v>0.1</v>
      </c>
      <c r="U5447" s="28">
        <f>IF($A5447="placement",T5447*J5447,"")</f>
        <v>1.3</v>
      </c>
      <c r="V5447" s="26">
        <f>IF($A5447="placement",U5447,IF($A5447="site",SUMIF($C:$C,$C5447,$U:$U),IF($A5447="user",SUMIF($B:$B,$B5447,$U:$U),SUM($U:$U))))</f>
        <v>1.3</v>
      </c>
      <c r="W5447" s="27">
        <f>V5447/J5447</f>
        <v>0.1</v>
      </c>
    </row>
    <row r="5448" spans="1:23" x14ac:dyDescent="0.3">
      <c r="A5448" s="23" t="s">
        <v>14</v>
      </c>
      <c r="B5448" s="23" t="s">
        <v>1708</v>
      </c>
      <c r="C5448" s="23" t="s">
        <v>1709</v>
      </c>
      <c r="D5448" s="23" t="s">
        <v>1894</v>
      </c>
      <c r="E5448" s="23" t="s">
        <v>1895</v>
      </c>
      <c r="F5448" s="27">
        <v>0.15</v>
      </c>
      <c r="G5448" s="24">
        <v>0</v>
      </c>
      <c r="H5448" s="25">
        <v>0.68310000000000004</v>
      </c>
      <c r="I5448" s="25">
        <v>0.2676</v>
      </c>
      <c r="J5448" s="26">
        <v>13</v>
      </c>
      <c r="K5448" s="26">
        <v>1</v>
      </c>
      <c r="L5448" s="27">
        <v>0.39169999999999999</v>
      </c>
      <c r="M5448" s="28">
        <v>1.65432461</v>
      </c>
      <c r="N5448" s="29">
        <v>1.5</v>
      </c>
      <c r="O5448" s="31" t="s">
        <v>42</v>
      </c>
      <c r="P5448" s="31">
        <v>9.3285569099999993E-2</v>
      </c>
      <c r="Q5448" s="31">
        <v>9.32855690564941E-2</v>
      </c>
      <c r="R5448" s="42">
        <v>0.2</v>
      </c>
      <c r="S5448" s="42">
        <f>IF(R5448="","",MAX(R5448,Q5448))</f>
        <v>0.2</v>
      </c>
      <c r="T5448" s="27">
        <f>IF(A5448="placement",MIN(P5448,IF(S5448="",Q5448,S5448)),"")</f>
        <v>9.3285569099999993E-2</v>
      </c>
      <c r="U5448" s="28">
        <f>IF($A5448="placement",T5448*J5448,"")</f>
        <v>1.2127123982999999</v>
      </c>
      <c r="V5448" s="26">
        <f>IF($A5448="placement",U5448,IF($A5448="site",SUMIF($C:$C,$C5448,$U:$U),IF($A5448="user",SUMIF($B:$B,$B5448,$U:$U),SUM($U:$U))))</f>
        <v>1.2127123982999999</v>
      </c>
      <c r="W5448" s="27">
        <f>V5448/J5448</f>
        <v>9.3285569099999993E-2</v>
      </c>
    </row>
    <row r="5449" spans="1:23" x14ac:dyDescent="0.3">
      <c r="A5449" s="11" t="s">
        <v>14</v>
      </c>
      <c r="B5449" s="11" t="s">
        <v>4016</v>
      </c>
      <c r="C5449" s="11" t="s">
        <v>4018</v>
      </c>
      <c r="D5449" s="11" t="s">
        <v>4083</v>
      </c>
      <c r="E5449" s="11" t="s">
        <v>4084</v>
      </c>
      <c r="F5449" s="12">
        <v>0.05</v>
      </c>
      <c r="G5449" s="33">
        <v>0</v>
      </c>
      <c r="H5449" s="34">
        <v>8.8408999999999995</v>
      </c>
      <c r="I5449" s="34">
        <v>1.7589999999999999</v>
      </c>
      <c r="J5449" s="13">
        <v>13</v>
      </c>
      <c r="K5449" s="13">
        <v>1</v>
      </c>
      <c r="L5449" s="12">
        <v>0.19900000000000001</v>
      </c>
      <c r="M5449" s="14">
        <v>0.24258912999999999</v>
      </c>
      <c r="N5449" s="15">
        <v>0.15</v>
      </c>
      <c r="O5449" s="16" t="s">
        <v>70</v>
      </c>
      <c r="P5449" s="16">
        <v>0.38167057250000003</v>
      </c>
      <c r="Q5449" s="16">
        <v>0.05</v>
      </c>
      <c r="R5449" s="44"/>
      <c r="S5449" s="42" t="str">
        <f>IF(R5449="","",MAX(R5449,Q5449))</f>
        <v/>
      </c>
      <c r="T5449" s="27">
        <f>IF(A5449="placement",MIN(P5449,IF(S5449="",Q5449,S5449)),"")</f>
        <v>0.05</v>
      </c>
      <c r="U5449" s="14">
        <f>IF($A5449="placement",T5449*J5449,"")</f>
        <v>0.65</v>
      </c>
      <c r="V5449" s="13">
        <f>IF($A5449="placement",U5449,IF($A5449="site",SUMIF($C:$C,$C5449,$U:$U),IF($A5449="user",SUMIF($B:$B,$B5449,$U:$U),SUM($U:$U))))</f>
        <v>0.65</v>
      </c>
      <c r="W5449" s="12">
        <f>V5449/J5449</f>
        <v>0.05</v>
      </c>
    </row>
    <row r="5450" spans="1:23" x14ac:dyDescent="0.3">
      <c r="A5450" s="23" t="s">
        <v>14</v>
      </c>
      <c r="B5450" s="23" t="s">
        <v>3266</v>
      </c>
      <c r="C5450" s="23" t="s">
        <v>3268</v>
      </c>
      <c r="D5450" s="23" t="s">
        <v>3428</v>
      </c>
      <c r="E5450" s="23" t="s">
        <v>3429</v>
      </c>
      <c r="F5450" s="27">
        <v>0.05</v>
      </c>
      <c r="G5450" s="24">
        <v>1</v>
      </c>
      <c r="H5450" s="25">
        <v>43.633800000000001</v>
      </c>
      <c r="I5450" s="25">
        <v>1.1786000000000001</v>
      </c>
      <c r="J5450" s="26">
        <v>13</v>
      </c>
      <c r="K5450" s="26">
        <v>1</v>
      </c>
      <c r="L5450" s="27">
        <v>2.7E-2</v>
      </c>
      <c r="M5450" s="28">
        <v>0.36693333</v>
      </c>
      <c r="N5450" s="29">
        <v>0.3</v>
      </c>
      <c r="O5450" s="31" t="s">
        <v>70</v>
      </c>
      <c r="P5450" s="31">
        <v>0.18241279069999999</v>
      </c>
      <c r="Q5450" s="31">
        <v>4.9999999999999899E-2</v>
      </c>
      <c r="R5450" s="42"/>
      <c r="S5450" s="42" t="str">
        <f>IF(R5450="","",MAX(R5450,Q5450))</f>
        <v/>
      </c>
      <c r="T5450" s="27">
        <f>IF(A5450="placement",MIN(P5450,IF(S5450="",Q5450,S5450)),"")</f>
        <v>4.9999999999999899E-2</v>
      </c>
      <c r="U5450" s="28">
        <f>IF($A5450="placement",T5450*J5450,"")</f>
        <v>0.64999999999999869</v>
      </c>
      <c r="V5450" s="26">
        <f>IF($A5450="placement",U5450,IF($A5450="site",SUMIF($C:$C,$C5450,$U:$U),IF($A5450="user",SUMIF($B:$B,$B5450,$U:$U),SUM($U:$U))))</f>
        <v>0.64999999999999869</v>
      </c>
      <c r="W5450" s="27">
        <f>V5450/J5450</f>
        <v>4.9999999999999899E-2</v>
      </c>
    </row>
    <row r="5451" spans="1:23" x14ac:dyDescent="0.3">
      <c r="A5451" s="23" t="s">
        <v>14</v>
      </c>
      <c r="B5451" s="23" t="s">
        <v>9073</v>
      </c>
      <c r="C5451" s="23" t="s">
        <v>9074</v>
      </c>
      <c r="D5451" s="23" t="s">
        <v>9085</v>
      </c>
      <c r="E5451" s="23" t="s">
        <v>9086</v>
      </c>
      <c r="F5451" s="27">
        <v>0.05</v>
      </c>
      <c r="G5451" s="24">
        <v>0</v>
      </c>
      <c r="H5451" s="25">
        <v>18.0761</v>
      </c>
      <c r="I5451" s="25">
        <v>0.56379999999999997</v>
      </c>
      <c r="J5451" s="26">
        <v>13</v>
      </c>
      <c r="K5451" s="26">
        <v>1</v>
      </c>
      <c r="L5451" s="27">
        <v>3.1199999999999999E-2</v>
      </c>
      <c r="M5451" s="28">
        <v>0.76403142000000002</v>
      </c>
      <c r="N5451" s="29">
        <v>0.6</v>
      </c>
      <c r="O5451" s="31" t="s">
        <v>70</v>
      </c>
      <c r="P5451" s="31">
        <v>0.21469198240000001</v>
      </c>
      <c r="Q5451" s="31">
        <v>4.9999999999999899E-2</v>
      </c>
      <c r="R5451" s="42"/>
      <c r="S5451" s="42" t="str">
        <f>IF(R5451="","",MAX(R5451,Q5451))</f>
        <v/>
      </c>
      <c r="T5451" s="27">
        <f>IF(A5451="placement",MIN(P5451,IF(S5451="",Q5451,S5451)),"")</f>
        <v>4.9999999999999899E-2</v>
      </c>
      <c r="U5451" s="28">
        <f>IF($A5451="placement",T5451*J5451,"")</f>
        <v>0.64999999999999869</v>
      </c>
      <c r="V5451" s="26">
        <f>IF($A5451="placement",U5451,IF($A5451="site",SUMIF($C:$C,$C5451,$U:$U),IF($A5451="user",SUMIF($B:$B,$B5451,$U:$U),SUM($U:$U))))</f>
        <v>0.64999999999999869</v>
      </c>
      <c r="W5451" s="27">
        <f>V5451/J5451</f>
        <v>4.9999999999999899E-2</v>
      </c>
    </row>
    <row r="5452" spans="1:23" x14ac:dyDescent="0.3">
      <c r="A5452" s="23" t="s">
        <v>14</v>
      </c>
      <c r="B5452" s="23" t="s">
        <v>5418</v>
      </c>
      <c r="C5452" s="23" t="s">
        <v>5420</v>
      </c>
      <c r="D5452" s="23" t="s">
        <v>5434</v>
      </c>
      <c r="E5452" s="23" t="s">
        <v>5435</v>
      </c>
      <c r="F5452" s="27">
        <v>0.25</v>
      </c>
      <c r="G5452" s="24">
        <v>0</v>
      </c>
      <c r="H5452" s="25">
        <v>4.7733999999999996</v>
      </c>
      <c r="I5452" s="25">
        <v>0.37359999999999999</v>
      </c>
      <c r="J5452" s="26">
        <v>13</v>
      </c>
      <c r="K5452" s="26">
        <v>0</v>
      </c>
      <c r="L5452" s="27">
        <v>7.8299999999999995E-2</v>
      </c>
      <c r="M5452" s="28">
        <v>1.1716306599999999</v>
      </c>
      <c r="N5452" s="29">
        <v>1.1499999999999999</v>
      </c>
      <c r="O5452" s="31" t="s">
        <v>12</v>
      </c>
      <c r="P5452" s="31">
        <v>1.84620154E-2</v>
      </c>
      <c r="Q5452" s="31">
        <v>1.8462015402688901E-2</v>
      </c>
      <c r="R5452" s="42"/>
      <c r="S5452" s="42" t="str">
        <f>IF(R5452="","",MAX(R5452,Q5452))</f>
        <v/>
      </c>
      <c r="T5452" s="27">
        <f>IF(A5452="placement",MIN(P5452,IF(S5452="",Q5452,S5452)),"")</f>
        <v>1.84620154E-2</v>
      </c>
      <c r="U5452" s="28">
        <f>IF($A5452="placement",T5452*J5452,"")</f>
        <v>0.24000620019999999</v>
      </c>
      <c r="V5452" s="26">
        <f>IF($A5452="placement",U5452,IF($A5452="site",SUMIF($C:$C,$C5452,$U:$U),IF($A5452="user",SUMIF($B:$B,$B5452,$U:$U),SUM($U:$U))))</f>
        <v>0.24000620019999999</v>
      </c>
      <c r="W5452" s="27">
        <f>V5452/J5452</f>
        <v>1.84620154E-2</v>
      </c>
    </row>
    <row r="5453" spans="1:23" x14ac:dyDescent="0.3">
      <c r="A5453" s="23" t="s">
        <v>14</v>
      </c>
      <c r="B5453" s="23" t="s">
        <v>1550</v>
      </c>
      <c r="C5453" s="23" t="s">
        <v>1551</v>
      </c>
      <c r="D5453" s="23" t="s">
        <v>1552</v>
      </c>
      <c r="E5453" s="23" t="s">
        <v>1553</v>
      </c>
      <c r="F5453" s="27">
        <v>0.4</v>
      </c>
      <c r="G5453" s="24">
        <v>0</v>
      </c>
      <c r="H5453" s="25">
        <v>6.2205000000000004</v>
      </c>
      <c r="I5453" s="25">
        <v>0.5111</v>
      </c>
      <c r="J5453" s="26">
        <v>12</v>
      </c>
      <c r="K5453" s="26">
        <v>5</v>
      </c>
      <c r="L5453" s="27">
        <v>8.2199999999999995E-2</v>
      </c>
      <c r="M5453" s="28">
        <v>0.79909154000000004</v>
      </c>
      <c r="N5453" s="29">
        <v>0.5</v>
      </c>
      <c r="O5453" s="31" t="s">
        <v>385</v>
      </c>
      <c r="P5453" s="31">
        <v>0.37428946219999998</v>
      </c>
      <c r="Q5453" s="31">
        <v>0.37428946217752501</v>
      </c>
      <c r="R5453" s="42"/>
      <c r="S5453" s="42" t="str">
        <f>IF(R5453="","",MAX(R5453,Q5453))</f>
        <v/>
      </c>
      <c r="T5453" s="27">
        <f>IF(A5453="placement",MIN(P5453,IF(S5453="",Q5453,S5453)),"")</f>
        <v>0.37428946217752501</v>
      </c>
      <c r="U5453" s="28">
        <f>IF($A5453="placement",T5453*J5453,"")</f>
        <v>4.4914735461303001</v>
      </c>
      <c r="V5453" s="26">
        <f>IF($A5453="placement",U5453,IF($A5453="site",SUMIF($C:$C,$C5453,$U:$U),IF($A5453="user",SUMIF($B:$B,$B5453,$U:$U),SUM($U:$U))))</f>
        <v>4.4914735461303001</v>
      </c>
      <c r="W5453" s="27">
        <f>V5453/J5453</f>
        <v>0.37428946217752501</v>
      </c>
    </row>
    <row r="5454" spans="1:23" x14ac:dyDescent="0.3">
      <c r="A5454" s="23" t="s">
        <v>14</v>
      </c>
      <c r="B5454" s="23" t="s">
        <v>3680</v>
      </c>
      <c r="C5454" s="23" t="s">
        <v>3682</v>
      </c>
      <c r="D5454" s="32" t="s">
        <v>10152</v>
      </c>
      <c r="E5454" s="23" t="s">
        <v>8214</v>
      </c>
      <c r="F5454" s="27">
        <v>0.25</v>
      </c>
      <c r="G5454" s="24">
        <v>0</v>
      </c>
      <c r="H5454" s="25">
        <v>11.792199999999999</v>
      </c>
      <c r="I5454" s="25">
        <v>3.3226</v>
      </c>
      <c r="J5454" s="26">
        <v>12</v>
      </c>
      <c r="K5454" s="26">
        <v>3</v>
      </c>
      <c r="L5454" s="27">
        <v>0.28179999999999999</v>
      </c>
      <c r="M5454" s="28">
        <v>0.11820019</v>
      </c>
      <c r="N5454" s="29">
        <v>0.05</v>
      </c>
      <c r="O5454" s="31" t="s">
        <v>12</v>
      </c>
      <c r="P5454" s="31">
        <v>0.57698883270000001</v>
      </c>
      <c r="Q5454" s="31">
        <v>0.25</v>
      </c>
      <c r="R5454" s="42">
        <v>0.35</v>
      </c>
      <c r="S5454" s="42">
        <f>IF(R5454="","",MAX(R5454,Q5454))</f>
        <v>0.35</v>
      </c>
      <c r="T5454" s="27">
        <f>IF(A5454="placement",MIN(P5454,IF(S5454="",Q5454,S5454)),"")</f>
        <v>0.35</v>
      </c>
      <c r="U5454" s="28">
        <f>IF($A5454="placement",T5454*J5454,"")</f>
        <v>4.1999999999999993</v>
      </c>
      <c r="V5454" s="26">
        <f>IF($A5454="placement",U5454,IF($A5454="site",SUMIF($C:$C,$C5454,$U:$U),IF($A5454="user",SUMIF($B:$B,$B5454,$U:$U),SUM($U:$U))))</f>
        <v>4.1999999999999993</v>
      </c>
      <c r="W5454" s="27">
        <f>V5454/J5454</f>
        <v>0.34999999999999992</v>
      </c>
    </row>
    <row r="5455" spans="1:23" x14ac:dyDescent="0.3">
      <c r="A5455" s="23" t="s">
        <v>14</v>
      </c>
      <c r="B5455" s="23" t="s">
        <v>1550</v>
      </c>
      <c r="C5455" s="23" t="s">
        <v>1551</v>
      </c>
      <c r="D5455" s="23" t="s">
        <v>1554</v>
      </c>
      <c r="E5455" s="23" t="s">
        <v>1555</v>
      </c>
      <c r="F5455" s="27">
        <v>0.4</v>
      </c>
      <c r="G5455" s="24">
        <v>0</v>
      </c>
      <c r="H5455" s="25">
        <v>2.9357000000000002</v>
      </c>
      <c r="I5455" s="25">
        <v>0.53190000000000004</v>
      </c>
      <c r="J5455" s="26">
        <v>12</v>
      </c>
      <c r="K5455" s="26">
        <v>4</v>
      </c>
      <c r="L5455" s="27">
        <v>0.1812</v>
      </c>
      <c r="M5455" s="28">
        <v>0.76503290000000002</v>
      </c>
      <c r="N5455" s="29">
        <v>0.5</v>
      </c>
      <c r="O5455" s="31" t="s">
        <v>385</v>
      </c>
      <c r="P5455" s="31">
        <v>0.34643333570000001</v>
      </c>
      <c r="Q5455" s="31">
        <v>0.34643333567366402</v>
      </c>
      <c r="R5455" s="42">
        <v>0.3</v>
      </c>
      <c r="S5455" s="42">
        <f>IF(R5455="","",MAX(R5455,Q5455))</f>
        <v>0.34643333567366402</v>
      </c>
      <c r="T5455" s="27">
        <f>IF(A5455="placement",MIN(P5455,IF(S5455="",Q5455,S5455)),"")</f>
        <v>0.34643333567366402</v>
      </c>
      <c r="U5455" s="28">
        <f>IF($A5455="placement",T5455*J5455,"")</f>
        <v>4.1572000280839685</v>
      </c>
      <c r="V5455" s="26">
        <f>IF($A5455="placement",U5455,IF($A5455="site",SUMIF($C:$C,$C5455,$U:$U),IF($A5455="user",SUMIF($B:$B,$B5455,$U:$U),SUM($U:$U))))</f>
        <v>4.1572000280839685</v>
      </c>
      <c r="W5455" s="27">
        <f>V5455/J5455</f>
        <v>0.34643333567366402</v>
      </c>
    </row>
    <row r="5456" spans="1:23" x14ac:dyDescent="0.3">
      <c r="A5456" s="23" t="s">
        <v>14</v>
      </c>
      <c r="B5456" s="23" t="s">
        <v>6457</v>
      </c>
      <c r="C5456" s="23" t="s">
        <v>6458</v>
      </c>
      <c r="D5456" s="23" t="s">
        <v>6461</v>
      </c>
      <c r="E5456" s="23" t="s">
        <v>6462</v>
      </c>
      <c r="F5456" s="27">
        <v>0.33</v>
      </c>
      <c r="G5456" s="24">
        <v>1</v>
      </c>
      <c r="H5456" s="25">
        <v>39.438099999999999</v>
      </c>
      <c r="I5456" s="25">
        <v>2.2443</v>
      </c>
      <c r="J5456" s="26">
        <v>12</v>
      </c>
      <c r="K5456" s="26">
        <v>4</v>
      </c>
      <c r="L5456" s="27">
        <v>5.6899999999999999E-2</v>
      </c>
      <c r="M5456" s="28">
        <v>0.18165500000000001</v>
      </c>
      <c r="N5456" s="29">
        <v>0.09</v>
      </c>
      <c r="O5456" s="31" t="s">
        <v>12</v>
      </c>
      <c r="P5456" s="31">
        <v>0.50455532970000005</v>
      </c>
      <c r="Q5456" s="31">
        <v>0.33</v>
      </c>
      <c r="R5456" s="42"/>
      <c r="S5456" s="42" t="str">
        <f>IF(R5456="","",MAX(R5456,Q5456))</f>
        <v/>
      </c>
      <c r="T5456" s="27">
        <f>IF(A5456="placement",MIN(P5456,IF(S5456="",Q5456,S5456)),"")</f>
        <v>0.33</v>
      </c>
      <c r="U5456" s="28">
        <f>IF($A5456="placement",T5456*J5456,"")</f>
        <v>3.96</v>
      </c>
      <c r="V5456" s="26">
        <f>IF($A5456="placement",U5456,IF($A5456="site",SUMIF($C:$C,$C5456,$U:$U),IF($A5456="user",SUMIF($B:$B,$B5456,$U:$U),SUM($U:$U))))</f>
        <v>3.96</v>
      </c>
      <c r="W5456" s="27">
        <f>V5456/J5456</f>
        <v>0.33</v>
      </c>
    </row>
    <row r="5457" spans="1:23" x14ac:dyDescent="0.3">
      <c r="A5457" s="23" t="s">
        <v>14</v>
      </c>
      <c r="B5457" s="23" t="s">
        <v>2969</v>
      </c>
      <c r="C5457" s="23" t="s">
        <v>2971</v>
      </c>
      <c r="D5457" s="23" t="s">
        <v>2986</v>
      </c>
      <c r="E5457" s="23" t="s">
        <v>2987</v>
      </c>
      <c r="F5457" s="27">
        <v>0.33</v>
      </c>
      <c r="G5457" s="24">
        <v>1</v>
      </c>
      <c r="H5457" s="25">
        <v>44.162599999999998</v>
      </c>
      <c r="I5457" s="25">
        <v>2.7715999999999998</v>
      </c>
      <c r="J5457" s="26">
        <v>12</v>
      </c>
      <c r="K5457" s="26">
        <v>4</v>
      </c>
      <c r="L5457" s="27">
        <v>6.2799999999999995E-2</v>
      </c>
      <c r="M5457" s="28">
        <v>0.14392041999999999</v>
      </c>
      <c r="N5457" s="29">
        <v>0.01</v>
      </c>
      <c r="O5457" s="31" t="s">
        <v>12</v>
      </c>
      <c r="P5457" s="31">
        <v>0.93051715489999998</v>
      </c>
      <c r="Q5457" s="31">
        <v>0.32999999999999902</v>
      </c>
      <c r="R5457" s="42"/>
      <c r="S5457" s="42" t="str">
        <f>IF(R5457="","",MAX(R5457,Q5457))</f>
        <v/>
      </c>
      <c r="T5457" s="27">
        <f>IF(A5457="placement",MIN(P5457,IF(S5457="",Q5457,S5457)),"")</f>
        <v>0.32999999999999902</v>
      </c>
      <c r="U5457" s="28">
        <f>IF($A5457="placement",T5457*J5457,"")</f>
        <v>3.9599999999999884</v>
      </c>
      <c r="V5457" s="26">
        <f>IF($A5457="placement",U5457,IF($A5457="site",SUMIF($C:$C,$C5457,$U:$U),IF($A5457="user",SUMIF($B:$B,$B5457,$U:$U),SUM($U:$U))))</f>
        <v>3.9599999999999884</v>
      </c>
      <c r="W5457" s="27">
        <f>V5457/J5457</f>
        <v>0.32999999999999902</v>
      </c>
    </row>
    <row r="5458" spans="1:23" x14ac:dyDescent="0.3">
      <c r="A5458" s="11" t="s">
        <v>14</v>
      </c>
      <c r="B5458" s="11" t="s">
        <v>4406</v>
      </c>
      <c r="C5458" s="11" t="s">
        <v>4408</v>
      </c>
      <c r="D5458" s="11" t="s">
        <v>4463</v>
      </c>
      <c r="E5458" s="11" t="s">
        <v>4464</v>
      </c>
      <c r="F5458" s="12">
        <v>0.33</v>
      </c>
      <c r="G5458" s="33">
        <v>0</v>
      </c>
      <c r="H5458" s="34">
        <v>3.8894000000000002</v>
      </c>
      <c r="I5458" s="34">
        <v>0.89419999999999999</v>
      </c>
      <c r="J5458" s="13">
        <v>12</v>
      </c>
      <c r="K5458" s="13">
        <v>4</v>
      </c>
      <c r="L5458" s="12">
        <v>0.22989999999999999</v>
      </c>
      <c r="M5458" s="14">
        <v>0.45936576000000001</v>
      </c>
      <c r="N5458" s="15">
        <v>0.25</v>
      </c>
      <c r="O5458" s="16" t="s">
        <v>12</v>
      </c>
      <c r="P5458" s="16">
        <v>0.45577137089999997</v>
      </c>
      <c r="Q5458" s="16">
        <v>0.32999999999999902</v>
      </c>
      <c r="R5458" s="44"/>
      <c r="S5458" s="42" t="str">
        <f>IF(R5458="","",MAX(R5458,Q5458))</f>
        <v/>
      </c>
      <c r="T5458" s="27">
        <f>IF(A5458="placement",MIN(P5458,IF(S5458="",Q5458,S5458)),"")</f>
        <v>0.32999999999999902</v>
      </c>
      <c r="U5458" s="14">
        <f>IF($A5458="placement",T5458*J5458,"")</f>
        <v>3.9599999999999884</v>
      </c>
      <c r="V5458" s="13">
        <f>IF($A5458="placement",U5458,IF($A5458="site",SUMIF($C:$C,$C5458,$U:$U),IF($A5458="user",SUMIF($B:$B,$B5458,$U:$U),SUM($U:$U))))</f>
        <v>3.9599999999999884</v>
      </c>
      <c r="W5458" s="12">
        <f>V5458/J5458</f>
        <v>0.32999999999999902</v>
      </c>
    </row>
    <row r="5459" spans="1:23" x14ac:dyDescent="0.3">
      <c r="A5459" s="23" t="s">
        <v>14</v>
      </c>
      <c r="B5459" s="23" t="s">
        <v>6405</v>
      </c>
      <c r="C5459" s="23" t="s">
        <v>6406</v>
      </c>
      <c r="D5459" s="23" t="s">
        <v>6407</v>
      </c>
      <c r="E5459" s="23" t="s">
        <v>6408</v>
      </c>
      <c r="F5459" s="27">
        <v>0.33</v>
      </c>
      <c r="G5459" s="24">
        <v>0</v>
      </c>
      <c r="H5459" s="25">
        <v>14.864100000000001</v>
      </c>
      <c r="I5459" s="25">
        <v>1.2293000000000001</v>
      </c>
      <c r="J5459" s="26">
        <v>12</v>
      </c>
      <c r="K5459" s="26">
        <v>4</v>
      </c>
      <c r="L5459" s="27">
        <v>8.2699999999999996E-2</v>
      </c>
      <c r="M5459" s="28">
        <v>0.32832074</v>
      </c>
      <c r="N5459" s="29">
        <v>0.1</v>
      </c>
      <c r="O5459" s="31" t="s">
        <v>12</v>
      </c>
      <c r="P5459" s="31">
        <v>0.69541979330000003</v>
      </c>
      <c r="Q5459" s="31">
        <v>0.32999999999999902</v>
      </c>
      <c r="R5459" s="42"/>
      <c r="S5459" s="42" t="str">
        <f>IF(R5459="","",MAX(R5459,Q5459))</f>
        <v/>
      </c>
      <c r="T5459" s="27">
        <f>IF(A5459="placement",MIN(P5459,IF(S5459="",Q5459,S5459)),"")</f>
        <v>0.32999999999999902</v>
      </c>
      <c r="U5459" s="28">
        <f>IF($A5459="placement",T5459*J5459,"")</f>
        <v>3.9599999999999884</v>
      </c>
      <c r="V5459" s="26">
        <f>IF($A5459="placement",U5459,IF($A5459="site",SUMIF($C:$C,$C5459,$U:$U),IF($A5459="user",SUMIF($B:$B,$B5459,$U:$U),SUM($U:$U))))</f>
        <v>3.9599999999999884</v>
      </c>
      <c r="W5459" s="27">
        <f>V5459/J5459</f>
        <v>0.32999999999999902</v>
      </c>
    </row>
    <row r="5460" spans="1:23" x14ac:dyDescent="0.3">
      <c r="A5460" s="23" t="s">
        <v>14</v>
      </c>
      <c r="B5460" s="23" t="s">
        <v>8888</v>
      </c>
      <c r="C5460" s="23" t="s">
        <v>8890</v>
      </c>
      <c r="D5460" s="23" t="s">
        <v>8900</v>
      </c>
      <c r="E5460" s="23" t="s">
        <v>8889</v>
      </c>
      <c r="F5460" s="27">
        <v>0.33</v>
      </c>
      <c r="G5460" s="24">
        <v>0</v>
      </c>
      <c r="H5460" s="25">
        <v>3.0899000000000001</v>
      </c>
      <c r="I5460" s="25">
        <v>0.88219999999999998</v>
      </c>
      <c r="J5460" s="26">
        <v>12</v>
      </c>
      <c r="K5460" s="26">
        <v>4</v>
      </c>
      <c r="L5460" s="27">
        <v>0.28549999999999998</v>
      </c>
      <c r="M5460" s="28">
        <v>0.45114566</v>
      </c>
      <c r="N5460" s="29">
        <v>0.24</v>
      </c>
      <c r="O5460" s="31" t="s">
        <v>12</v>
      </c>
      <c r="P5460" s="31">
        <v>0.46802103340000001</v>
      </c>
      <c r="Q5460" s="31">
        <v>0.32999999999999902</v>
      </c>
      <c r="R5460" s="42"/>
      <c r="S5460" s="42" t="str">
        <f>IF(R5460="","",MAX(R5460,Q5460))</f>
        <v/>
      </c>
      <c r="T5460" s="27">
        <f>IF(A5460="placement",MIN(P5460,IF(S5460="",Q5460,S5460)),"")</f>
        <v>0.32999999999999902</v>
      </c>
      <c r="U5460" s="28">
        <f>IF($A5460="placement",T5460*J5460,"")</f>
        <v>3.9599999999999884</v>
      </c>
      <c r="V5460" s="26">
        <f>IF($A5460="placement",U5460,IF($A5460="site",SUMIF($C:$C,$C5460,$U:$U),IF($A5460="user",SUMIF($B:$B,$B5460,$U:$U),SUM($U:$U))))</f>
        <v>3.9599999999999884</v>
      </c>
      <c r="W5460" s="27">
        <f>V5460/J5460</f>
        <v>0.32999999999999902</v>
      </c>
    </row>
    <row r="5461" spans="1:23" x14ac:dyDescent="0.3">
      <c r="A5461" s="23" t="s">
        <v>14</v>
      </c>
      <c r="B5461" s="23" t="s">
        <v>678</v>
      </c>
      <c r="C5461" s="23" t="s">
        <v>680</v>
      </c>
      <c r="D5461" s="23" t="s">
        <v>828</v>
      </c>
      <c r="E5461" s="23" t="s">
        <v>829</v>
      </c>
      <c r="F5461" s="27">
        <v>0.33</v>
      </c>
      <c r="G5461" s="24">
        <v>0</v>
      </c>
      <c r="H5461" s="25">
        <v>4.5949999999999998</v>
      </c>
      <c r="I5461" s="25">
        <v>0.88639999999999997</v>
      </c>
      <c r="J5461" s="26">
        <v>12</v>
      </c>
      <c r="K5461" s="26">
        <v>4</v>
      </c>
      <c r="L5461" s="27">
        <v>0.19289999999999999</v>
      </c>
      <c r="M5461" s="28">
        <v>0.44663981000000003</v>
      </c>
      <c r="N5461" s="29">
        <v>0.3</v>
      </c>
      <c r="O5461" s="31" t="s">
        <v>12</v>
      </c>
      <c r="P5461" s="31">
        <v>0.32831781770000001</v>
      </c>
      <c r="Q5461" s="31">
        <v>0.32831781770946</v>
      </c>
      <c r="R5461" s="42"/>
      <c r="S5461" s="42" t="str">
        <f>IF(R5461="","",MAX(R5461,Q5461))</f>
        <v/>
      </c>
      <c r="T5461" s="27">
        <f>IF(A5461="placement",MIN(P5461,IF(S5461="",Q5461,S5461)),"")</f>
        <v>0.32831781770000001</v>
      </c>
      <c r="U5461" s="28">
        <f>IF($A5461="placement",T5461*J5461,"")</f>
        <v>3.9398138124000002</v>
      </c>
      <c r="V5461" s="26">
        <f>IF($A5461="placement",U5461,IF($A5461="site",SUMIF($C:$C,$C5461,$U:$U),IF($A5461="user",SUMIF($B:$B,$B5461,$U:$U),SUM($U:$U))))</f>
        <v>3.9398138124000002</v>
      </c>
      <c r="W5461" s="27">
        <f>V5461/J5461</f>
        <v>0.32831781770000001</v>
      </c>
    </row>
    <row r="5462" spans="1:23" x14ac:dyDescent="0.3">
      <c r="A5462" s="17" t="s">
        <v>14</v>
      </c>
      <c r="B5462" s="17" t="s">
        <v>2410</v>
      </c>
      <c r="C5462" s="17" t="s">
        <v>2411</v>
      </c>
      <c r="D5462" s="17" t="s">
        <v>2432</v>
      </c>
      <c r="E5462" s="17" t="s">
        <v>9865</v>
      </c>
      <c r="F5462" s="18">
        <v>0.33</v>
      </c>
      <c r="G5462" s="36">
        <v>0</v>
      </c>
      <c r="H5462" s="37">
        <v>2.1371000000000002</v>
      </c>
      <c r="I5462" s="37">
        <v>0.53110000000000002</v>
      </c>
      <c r="J5462" s="19">
        <v>12</v>
      </c>
      <c r="K5462" s="19">
        <v>4</v>
      </c>
      <c r="L5462" s="18">
        <v>0.2485</v>
      </c>
      <c r="M5462" s="20">
        <v>0.76784129000000001</v>
      </c>
      <c r="N5462" s="21">
        <v>0.53</v>
      </c>
      <c r="O5462" s="22" t="s">
        <v>12</v>
      </c>
      <c r="P5462" s="22">
        <v>0.30975319239999999</v>
      </c>
      <c r="Q5462" s="22">
        <v>0.30975319238382099</v>
      </c>
      <c r="R5462" s="43"/>
      <c r="S5462" s="42" t="str">
        <f>IF(R5462="","",MAX(R5462,Q5462))</f>
        <v/>
      </c>
      <c r="T5462" s="27">
        <f>IF(A5462="placement",MIN(P5462,IF(S5462="",Q5462,S5462)),"")</f>
        <v>0.30975319238382099</v>
      </c>
      <c r="U5462" s="20">
        <f>IF($A5462="placement",T5462*J5462,"")</f>
        <v>3.7170383086058516</v>
      </c>
      <c r="V5462" s="19">
        <f>IF($A5462="placement",U5462,IF($A5462="site",SUMIF($C:$C,$C5462,$U:$U),IF($A5462="user",SUMIF($B:$B,$B5462,$U:$U),SUM($U:$U))))</f>
        <v>3.7170383086058516</v>
      </c>
      <c r="W5462" s="18">
        <f>V5462/J5462</f>
        <v>0.30975319238382099</v>
      </c>
    </row>
    <row r="5463" spans="1:23" x14ac:dyDescent="0.3">
      <c r="A5463" s="23" t="s">
        <v>14</v>
      </c>
      <c r="B5463" s="23" t="s">
        <v>1017</v>
      </c>
      <c r="C5463" s="23" t="s">
        <v>1019</v>
      </c>
      <c r="D5463" s="23" t="s">
        <v>10507</v>
      </c>
      <c r="E5463" s="23" t="s">
        <v>10508</v>
      </c>
      <c r="F5463" s="27">
        <v>0.25</v>
      </c>
      <c r="G5463" s="24">
        <v>0</v>
      </c>
      <c r="H5463" s="25">
        <v>3.7738999999999998</v>
      </c>
      <c r="I5463" s="25">
        <v>0.45889999999999997</v>
      </c>
      <c r="J5463" s="26">
        <v>12</v>
      </c>
      <c r="K5463" s="26">
        <v>3</v>
      </c>
      <c r="L5463" s="27">
        <v>0.1216</v>
      </c>
      <c r="M5463" s="28">
        <v>0.84361089</v>
      </c>
      <c r="N5463" s="29">
        <v>0.55000000000000004</v>
      </c>
      <c r="O5463" s="31" t="s">
        <v>12</v>
      </c>
      <c r="P5463" s="31">
        <v>0.3480406627</v>
      </c>
      <c r="Q5463" s="31">
        <v>0.25</v>
      </c>
      <c r="R5463" s="42">
        <v>0.3</v>
      </c>
      <c r="S5463" s="42">
        <f>IF(R5463="","",MAX(R5463,Q5463))</f>
        <v>0.3</v>
      </c>
      <c r="T5463" s="27">
        <f>IF(A5463="placement",MIN(P5463,IF(S5463="",Q5463,S5463)),"")</f>
        <v>0.3</v>
      </c>
      <c r="U5463" s="28">
        <f>IF($A5463="placement",T5463*J5463,"")</f>
        <v>3.5999999999999996</v>
      </c>
      <c r="V5463" s="26">
        <f>IF($A5463="placement",U5463,IF($A5463="site",SUMIF($C:$C,$C5463,$U:$U),IF($A5463="user",SUMIF($B:$B,$B5463,$U:$U),SUM($U:$U))))</f>
        <v>3.5999999999999996</v>
      </c>
      <c r="W5463" s="27">
        <f>V5463/J5463</f>
        <v>0.3</v>
      </c>
    </row>
    <row r="5464" spans="1:23" x14ac:dyDescent="0.3">
      <c r="A5464" s="23" t="s">
        <v>14</v>
      </c>
      <c r="B5464" s="23" t="s">
        <v>1708</v>
      </c>
      <c r="C5464" s="23" t="s">
        <v>1709</v>
      </c>
      <c r="D5464" s="23" t="s">
        <v>1992</v>
      </c>
      <c r="E5464" s="23" t="s">
        <v>1993</v>
      </c>
      <c r="F5464" s="27">
        <v>0.25</v>
      </c>
      <c r="G5464" s="24">
        <v>0</v>
      </c>
      <c r="H5464" s="25">
        <v>0.31169999999999998</v>
      </c>
      <c r="I5464" s="25">
        <v>0.18940000000000001</v>
      </c>
      <c r="J5464" s="26">
        <v>12</v>
      </c>
      <c r="K5464" s="26">
        <v>3</v>
      </c>
      <c r="L5464" s="27">
        <v>0.60750000000000004</v>
      </c>
      <c r="M5464" s="28">
        <v>2.0782723500000002</v>
      </c>
      <c r="N5464" s="29">
        <v>1.4</v>
      </c>
      <c r="O5464" s="31" t="s">
        <v>12</v>
      </c>
      <c r="P5464" s="31">
        <v>0.32636355389999999</v>
      </c>
      <c r="Q5464" s="31">
        <v>0.249999999999999</v>
      </c>
      <c r="R5464" s="42">
        <v>0.3</v>
      </c>
      <c r="S5464" s="42">
        <f>IF(R5464="","",MAX(R5464,Q5464))</f>
        <v>0.3</v>
      </c>
      <c r="T5464" s="27">
        <f>IF(A5464="placement",MIN(P5464,IF(S5464="",Q5464,S5464)),"")</f>
        <v>0.3</v>
      </c>
      <c r="U5464" s="28">
        <f>IF($A5464="placement",T5464*J5464,"")</f>
        <v>3.5999999999999996</v>
      </c>
      <c r="V5464" s="26">
        <f>IF($A5464="placement",U5464,IF($A5464="site",SUMIF($C:$C,$C5464,$U:$U),IF($A5464="user",SUMIF($B:$B,$B5464,$U:$U),SUM($U:$U))))</f>
        <v>3.5999999999999996</v>
      </c>
      <c r="W5464" s="27">
        <f>V5464/J5464</f>
        <v>0.3</v>
      </c>
    </row>
    <row r="5465" spans="1:23" x14ac:dyDescent="0.3">
      <c r="A5465" s="17" t="s">
        <v>14</v>
      </c>
      <c r="B5465" s="17" t="s">
        <v>1017</v>
      </c>
      <c r="C5465" s="17" t="s">
        <v>1019</v>
      </c>
      <c r="D5465" s="17" t="s">
        <v>1056</v>
      </c>
      <c r="E5465" s="17" t="s">
        <v>1057</v>
      </c>
      <c r="F5465" s="18">
        <v>0.33</v>
      </c>
      <c r="G5465" s="36">
        <v>0</v>
      </c>
      <c r="H5465" s="37">
        <v>3.0615999999999999</v>
      </c>
      <c r="I5465" s="37">
        <v>0.47860000000000003</v>
      </c>
      <c r="J5465" s="19">
        <v>12</v>
      </c>
      <c r="K5465" s="19">
        <v>3</v>
      </c>
      <c r="L5465" s="18">
        <v>0.15629999999999999</v>
      </c>
      <c r="M5465" s="20">
        <v>0.83400985000000005</v>
      </c>
      <c r="N5465" s="21">
        <v>0.6</v>
      </c>
      <c r="O5465" s="22" t="s">
        <v>12</v>
      </c>
      <c r="P5465" s="22">
        <v>0.2805840356</v>
      </c>
      <c r="Q5465" s="22">
        <v>0.28058403564335099</v>
      </c>
      <c r="R5465" s="43"/>
      <c r="S5465" s="42" t="str">
        <f>IF(R5465="","",MAX(R5465,Q5465))</f>
        <v/>
      </c>
      <c r="T5465" s="27">
        <f>IF(A5465="placement",MIN(P5465,IF(S5465="",Q5465,S5465)),"")</f>
        <v>0.2805840356</v>
      </c>
      <c r="U5465" s="20">
        <f>IF($A5465="placement",T5465*J5465,"")</f>
        <v>3.3670084272</v>
      </c>
      <c r="V5465" s="19">
        <f>IF($A5465="placement",U5465,IF($A5465="site",SUMIF($C:$C,$C5465,$U:$U),IF($A5465="user",SUMIF($B:$B,$B5465,$U:$U),SUM($U:$U))))</f>
        <v>3.3670084272</v>
      </c>
      <c r="W5465" s="18">
        <f>V5465/J5465</f>
        <v>0.2805840356</v>
      </c>
    </row>
    <row r="5466" spans="1:23" x14ac:dyDescent="0.3">
      <c r="A5466" s="23" t="s">
        <v>14</v>
      </c>
      <c r="B5466" s="23" t="s">
        <v>5764</v>
      </c>
      <c r="C5466" s="23" t="s">
        <v>5766</v>
      </c>
      <c r="D5466" s="23" t="s">
        <v>5945</v>
      </c>
      <c r="E5466" s="23" t="s">
        <v>5946</v>
      </c>
      <c r="F5466" s="27">
        <v>0.4</v>
      </c>
      <c r="G5466" s="24">
        <v>0</v>
      </c>
      <c r="H5466" s="25">
        <v>2.1109</v>
      </c>
      <c r="I5466" s="25">
        <v>0.36890000000000001</v>
      </c>
      <c r="J5466" s="26">
        <v>12</v>
      </c>
      <c r="K5466" s="26">
        <v>3</v>
      </c>
      <c r="L5466" s="27">
        <v>0.17469999999999999</v>
      </c>
      <c r="M5466" s="28">
        <v>1.09788923</v>
      </c>
      <c r="N5466" s="29">
        <v>0.8</v>
      </c>
      <c r="O5466" s="31" t="s">
        <v>12</v>
      </c>
      <c r="P5466" s="31">
        <v>0.27132904140000003</v>
      </c>
      <c r="Q5466" s="31">
        <v>0.27132904136167202</v>
      </c>
      <c r="R5466" s="42"/>
      <c r="S5466" s="42" t="str">
        <f>IF(R5466="","",MAX(R5466,Q5466))</f>
        <v/>
      </c>
      <c r="T5466" s="27">
        <f>IF(A5466="placement",MIN(P5466,IF(S5466="",Q5466,S5466)),"")</f>
        <v>0.27132904136167202</v>
      </c>
      <c r="U5466" s="28">
        <f>IF($A5466="placement",T5466*J5466,"")</f>
        <v>3.2559484963400642</v>
      </c>
      <c r="V5466" s="26">
        <f>IF($A5466="placement",U5466,IF($A5466="site",SUMIF($C:$C,$C5466,$U:$U),IF($A5466="user",SUMIF($B:$B,$B5466,$U:$U),SUM($U:$U))))</f>
        <v>3.2559484963400642</v>
      </c>
      <c r="W5466" s="27">
        <f>V5466/J5466</f>
        <v>0.27132904136167202</v>
      </c>
    </row>
    <row r="5467" spans="1:23" x14ac:dyDescent="0.3">
      <c r="A5467" s="17" t="s">
        <v>14</v>
      </c>
      <c r="B5467" s="17" t="s">
        <v>277</v>
      </c>
      <c r="C5467" s="17" t="s">
        <v>279</v>
      </c>
      <c r="D5467" s="17" t="s">
        <v>10475</v>
      </c>
      <c r="E5467" s="17" t="s">
        <v>10476</v>
      </c>
      <c r="F5467" s="18">
        <v>0.25</v>
      </c>
      <c r="G5467" s="36">
        <v>0</v>
      </c>
      <c r="H5467" s="37">
        <v>3.1873</v>
      </c>
      <c r="I5467" s="37">
        <v>0.2848</v>
      </c>
      <c r="J5467" s="19">
        <v>12</v>
      </c>
      <c r="K5467" s="19">
        <v>3</v>
      </c>
      <c r="L5467" s="18">
        <v>8.9399999999999993E-2</v>
      </c>
      <c r="M5467" s="20">
        <v>1.4144971200000001</v>
      </c>
      <c r="N5467" s="21">
        <v>1</v>
      </c>
      <c r="O5467" s="22" t="s">
        <v>12</v>
      </c>
      <c r="P5467" s="22">
        <v>0.29303496699999998</v>
      </c>
      <c r="Q5467" s="22">
        <v>0.25</v>
      </c>
      <c r="R5467" s="43"/>
      <c r="S5467" s="42" t="str">
        <f>IF(R5467="","",MAX(R5467,Q5467))</f>
        <v/>
      </c>
      <c r="T5467" s="27">
        <f>IF(A5467="placement",MIN(P5467,IF(S5467="",Q5467,S5467)),"")</f>
        <v>0.25</v>
      </c>
      <c r="U5467" s="20">
        <f>IF($A5467="placement",T5467*J5467,"")</f>
        <v>3</v>
      </c>
      <c r="V5467" s="19">
        <f>IF($A5467="placement",U5467,IF($A5467="site",SUMIF($C:$C,$C5467,$U:$U),IF($A5467="user",SUMIF($B:$B,$B5467,$U:$U),SUM($U:$U))))</f>
        <v>3</v>
      </c>
      <c r="W5467" s="18">
        <f>V5467/J5467</f>
        <v>0.25</v>
      </c>
    </row>
    <row r="5468" spans="1:23" x14ac:dyDescent="0.3">
      <c r="A5468" s="23" t="s">
        <v>14</v>
      </c>
      <c r="B5468" s="23" t="s">
        <v>678</v>
      </c>
      <c r="C5468" s="23" t="s">
        <v>680</v>
      </c>
      <c r="D5468" s="23" t="s">
        <v>802</v>
      </c>
      <c r="E5468" s="23" t="s">
        <v>803</v>
      </c>
      <c r="F5468" s="27">
        <v>0.25</v>
      </c>
      <c r="G5468" s="24">
        <v>0</v>
      </c>
      <c r="H5468" s="25">
        <v>1.5415000000000001</v>
      </c>
      <c r="I5468" s="25">
        <v>0.80800000000000005</v>
      </c>
      <c r="J5468" s="26">
        <v>12</v>
      </c>
      <c r="K5468" s="26">
        <v>3</v>
      </c>
      <c r="L5468" s="27">
        <v>0.5242</v>
      </c>
      <c r="M5468" s="28">
        <v>0.50200672000000002</v>
      </c>
      <c r="N5468" s="29">
        <v>0.2</v>
      </c>
      <c r="O5468" s="31" t="s">
        <v>12</v>
      </c>
      <c r="P5468" s="31">
        <v>0.60159895750000003</v>
      </c>
      <c r="Q5468" s="31">
        <v>0.25</v>
      </c>
      <c r="R5468" s="42">
        <v>0.16300000000000001</v>
      </c>
      <c r="S5468" s="42">
        <f>IF(R5468="","",MAX(R5468,Q5468))</f>
        <v>0.25</v>
      </c>
      <c r="T5468" s="27">
        <f>IF(A5468="placement",MIN(P5468,IF(S5468="",Q5468,S5468)),"")</f>
        <v>0.25</v>
      </c>
      <c r="U5468" s="28">
        <f>IF($A5468="placement",T5468*J5468,"")</f>
        <v>3</v>
      </c>
      <c r="V5468" s="26">
        <f>IF($A5468="placement",U5468,IF($A5468="site",SUMIF($C:$C,$C5468,$U:$U),IF($A5468="user",SUMIF($B:$B,$B5468,$U:$U),SUM($U:$U))))</f>
        <v>3</v>
      </c>
      <c r="W5468" s="27">
        <f>V5468/J5468</f>
        <v>0.25</v>
      </c>
    </row>
    <row r="5469" spans="1:23" x14ac:dyDescent="0.3">
      <c r="A5469" s="11" t="s">
        <v>14</v>
      </c>
      <c r="B5469" s="11" t="s">
        <v>2570</v>
      </c>
      <c r="C5469" s="11" t="s">
        <v>2572</v>
      </c>
      <c r="D5469" s="11" t="s">
        <v>2577</v>
      </c>
      <c r="E5469" s="11" t="s">
        <v>2571</v>
      </c>
      <c r="F5469" s="12">
        <v>0.25</v>
      </c>
      <c r="G5469" s="33">
        <v>0</v>
      </c>
      <c r="H5469" s="34">
        <v>35.908099999999997</v>
      </c>
      <c r="I5469" s="34">
        <v>0.81120000000000003</v>
      </c>
      <c r="J5469" s="13">
        <v>12</v>
      </c>
      <c r="K5469" s="13">
        <v>3</v>
      </c>
      <c r="L5469" s="12">
        <v>2.2599999999999999E-2</v>
      </c>
      <c r="M5469" s="14">
        <v>0.49907546000000003</v>
      </c>
      <c r="N5469" s="15">
        <v>0.22</v>
      </c>
      <c r="O5469" s="16" t="s">
        <v>12</v>
      </c>
      <c r="P5469" s="16">
        <v>0.55918489770000002</v>
      </c>
      <c r="Q5469" s="16">
        <v>0.25</v>
      </c>
      <c r="R5469" s="44"/>
      <c r="S5469" s="42" t="str">
        <f>IF(R5469="","",MAX(R5469,Q5469))</f>
        <v/>
      </c>
      <c r="T5469" s="27">
        <f>IF(A5469="placement",MIN(P5469,IF(S5469="",Q5469,S5469)),"")</f>
        <v>0.25</v>
      </c>
      <c r="U5469" s="14">
        <f>IF($A5469="placement",T5469*J5469,"")</f>
        <v>3</v>
      </c>
      <c r="V5469" s="13">
        <f>IF($A5469="placement",U5469,IF($A5469="site",SUMIF($C:$C,$C5469,$U:$U),IF($A5469="user",SUMIF($B:$B,$B5469,$U:$U),SUM($U:$U))))</f>
        <v>3</v>
      </c>
      <c r="W5469" s="12">
        <f>V5469/J5469</f>
        <v>0.25</v>
      </c>
    </row>
    <row r="5470" spans="1:23" x14ac:dyDescent="0.3">
      <c r="A5470" s="23" t="s">
        <v>14</v>
      </c>
      <c r="B5470" s="23" t="s">
        <v>3152</v>
      </c>
      <c r="C5470" s="23" t="s">
        <v>3154</v>
      </c>
      <c r="D5470" s="23" t="s">
        <v>3197</v>
      </c>
      <c r="E5470" s="23" t="s">
        <v>3198</v>
      </c>
      <c r="F5470" s="27">
        <v>0.25</v>
      </c>
      <c r="G5470" s="24">
        <v>0</v>
      </c>
      <c r="H5470" s="25">
        <v>0.89549999999999996</v>
      </c>
      <c r="I5470" s="25">
        <v>0.36709999999999998</v>
      </c>
      <c r="J5470" s="26">
        <v>12</v>
      </c>
      <c r="K5470" s="26">
        <v>3</v>
      </c>
      <c r="L5470" s="27">
        <v>0.40989999999999999</v>
      </c>
      <c r="M5470" s="28">
        <v>1.0916520700000001</v>
      </c>
      <c r="N5470" s="29">
        <v>0.8</v>
      </c>
      <c r="O5470" s="31" t="s">
        <v>42</v>
      </c>
      <c r="P5470" s="31">
        <v>0.26716577540000003</v>
      </c>
      <c r="Q5470" s="31">
        <v>0.25</v>
      </c>
      <c r="R5470" s="42"/>
      <c r="S5470" s="42" t="str">
        <f>IF(R5470="","",MAX(R5470,Q5470))</f>
        <v/>
      </c>
      <c r="T5470" s="27">
        <f>IF(A5470="placement",MIN(P5470,IF(S5470="",Q5470,S5470)),"")</f>
        <v>0.25</v>
      </c>
      <c r="U5470" s="28">
        <f>IF($A5470="placement",T5470*J5470,"")</f>
        <v>3</v>
      </c>
      <c r="V5470" s="26">
        <f>IF($A5470="placement",U5470,IF($A5470="site",SUMIF($C:$C,$C5470,$U:$U),IF($A5470="user",SUMIF($B:$B,$B5470,$U:$U),SUM($U:$U))))</f>
        <v>3</v>
      </c>
      <c r="W5470" s="27">
        <f>V5470/J5470</f>
        <v>0.25</v>
      </c>
    </row>
    <row r="5471" spans="1:23" x14ac:dyDescent="0.3">
      <c r="A5471" s="23" t="s">
        <v>14</v>
      </c>
      <c r="B5471" s="23" t="s">
        <v>3246</v>
      </c>
      <c r="C5471" s="23" t="s">
        <v>3247</v>
      </c>
      <c r="D5471" s="32" t="s">
        <v>3248</v>
      </c>
      <c r="E5471" s="23" t="s">
        <v>3249</v>
      </c>
      <c r="F5471" s="27">
        <v>0.25</v>
      </c>
      <c r="G5471" s="24">
        <v>0</v>
      </c>
      <c r="H5471" s="25">
        <v>2.8812000000000002</v>
      </c>
      <c r="I5471" s="25">
        <v>0.74750000000000005</v>
      </c>
      <c r="J5471" s="26">
        <v>12</v>
      </c>
      <c r="K5471" s="26">
        <v>3</v>
      </c>
      <c r="L5471" s="27">
        <v>0.25940000000000002</v>
      </c>
      <c r="M5471" s="28">
        <v>0.54989010999999999</v>
      </c>
      <c r="N5471" s="29">
        <v>0.4</v>
      </c>
      <c r="O5471" s="31" t="s">
        <v>42</v>
      </c>
      <c r="P5471" s="31">
        <v>0.27258193450000001</v>
      </c>
      <c r="Q5471" s="31">
        <v>0.25</v>
      </c>
      <c r="R5471" s="42"/>
      <c r="S5471" s="42" t="str">
        <f>IF(R5471="","",MAX(R5471,Q5471))</f>
        <v/>
      </c>
      <c r="T5471" s="27">
        <f>IF(A5471="placement",MIN(P5471,IF(S5471="",Q5471,S5471)),"")</f>
        <v>0.25</v>
      </c>
      <c r="U5471" s="28">
        <f>IF($A5471="placement",T5471*J5471,"")</f>
        <v>3</v>
      </c>
      <c r="V5471" s="26">
        <f>IF($A5471="placement",U5471,IF($A5471="site",SUMIF($C:$C,$C5471,$U:$U),IF($A5471="user",SUMIF($B:$B,$B5471,$U:$U),SUM($U:$U))))</f>
        <v>3</v>
      </c>
      <c r="W5471" s="27">
        <f>V5471/J5471</f>
        <v>0.25</v>
      </c>
    </row>
    <row r="5472" spans="1:23" x14ac:dyDescent="0.3">
      <c r="A5472" s="23" t="s">
        <v>14</v>
      </c>
      <c r="B5472" s="23" t="s">
        <v>3266</v>
      </c>
      <c r="C5472" s="23" t="s">
        <v>3268</v>
      </c>
      <c r="D5472" s="23" t="s">
        <v>3354</v>
      </c>
      <c r="E5472" s="23" t="s">
        <v>3355</v>
      </c>
      <c r="F5472" s="27">
        <v>0.25</v>
      </c>
      <c r="G5472" s="24">
        <v>0</v>
      </c>
      <c r="H5472" s="25">
        <v>3.1852999999999998</v>
      </c>
      <c r="I5472" s="25">
        <v>0.33489999999999998</v>
      </c>
      <c r="J5472" s="26">
        <v>12</v>
      </c>
      <c r="K5472" s="26">
        <v>3</v>
      </c>
      <c r="L5472" s="27">
        <v>0.1051</v>
      </c>
      <c r="M5472" s="28">
        <v>1.1949242899999999</v>
      </c>
      <c r="N5472" s="29">
        <v>0.75</v>
      </c>
      <c r="O5472" s="31" t="s">
        <v>12</v>
      </c>
      <c r="P5472" s="31">
        <v>0.37234517220000002</v>
      </c>
      <c r="Q5472" s="31">
        <v>0.25</v>
      </c>
      <c r="R5472" s="42"/>
      <c r="S5472" s="42" t="str">
        <f>IF(R5472="","",MAX(R5472,Q5472))</f>
        <v/>
      </c>
      <c r="T5472" s="27">
        <f>IF(A5472="placement",MIN(P5472,IF(S5472="",Q5472,S5472)),"")</f>
        <v>0.25</v>
      </c>
      <c r="U5472" s="28">
        <f>IF($A5472="placement",T5472*J5472,"")</f>
        <v>3</v>
      </c>
      <c r="V5472" s="26">
        <f>IF($A5472="placement",U5472,IF($A5472="site",SUMIF($C:$C,$C5472,$U:$U),IF($A5472="user",SUMIF($B:$B,$B5472,$U:$U),SUM($U:$U))))</f>
        <v>3</v>
      </c>
      <c r="W5472" s="27">
        <f>V5472/J5472</f>
        <v>0.25</v>
      </c>
    </row>
    <row r="5473" spans="1:23" x14ac:dyDescent="0.3">
      <c r="A5473" s="23" t="s">
        <v>14</v>
      </c>
      <c r="B5473" s="23" t="s">
        <v>3266</v>
      </c>
      <c r="C5473" s="23" t="s">
        <v>3268</v>
      </c>
      <c r="D5473" s="23" t="s">
        <v>3476</v>
      </c>
      <c r="E5473" s="23" t="s">
        <v>3477</v>
      </c>
      <c r="F5473" s="27">
        <v>0.25</v>
      </c>
      <c r="G5473" s="24">
        <v>0</v>
      </c>
      <c r="H5473" s="25">
        <v>22.089200000000002</v>
      </c>
      <c r="I5473" s="25">
        <v>1.2221</v>
      </c>
      <c r="J5473" s="26">
        <v>12</v>
      </c>
      <c r="K5473" s="26">
        <v>3</v>
      </c>
      <c r="L5473" s="27">
        <v>5.5300000000000002E-2</v>
      </c>
      <c r="M5473" s="28">
        <v>0.32305085</v>
      </c>
      <c r="N5473" s="29">
        <v>0.2</v>
      </c>
      <c r="O5473" s="31" t="s">
        <v>12</v>
      </c>
      <c r="P5473" s="31">
        <v>0.38090241339999997</v>
      </c>
      <c r="Q5473" s="31">
        <v>0.25</v>
      </c>
      <c r="R5473" s="42"/>
      <c r="S5473" s="42" t="str">
        <f>IF(R5473="","",MAX(R5473,Q5473))</f>
        <v/>
      </c>
      <c r="T5473" s="27">
        <f>IF(A5473="placement",MIN(P5473,IF(S5473="",Q5473,S5473)),"")</f>
        <v>0.25</v>
      </c>
      <c r="U5473" s="28">
        <f>IF($A5473="placement",T5473*J5473,"")</f>
        <v>3</v>
      </c>
      <c r="V5473" s="26">
        <f>IF($A5473="placement",U5473,IF($A5473="site",SUMIF($C:$C,$C5473,$U:$U),IF($A5473="user",SUMIF($B:$B,$B5473,$U:$U),SUM($U:$U))))</f>
        <v>3</v>
      </c>
      <c r="W5473" s="27">
        <f>V5473/J5473</f>
        <v>0.25</v>
      </c>
    </row>
    <row r="5474" spans="1:23" x14ac:dyDescent="0.3">
      <c r="A5474" s="23" t="s">
        <v>14</v>
      </c>
      <c r="B5474" s="23" t="s">
        <v>3684</v>
      </c>
      <c r="C5474" s="23" t="s">
        <v>3685</v>
      </c>
      <c r="D5474" s="32" t="s">
        <v>3690</v>
      </c>
      <c r="E5474" s="23" t="s">
        <v>3691</v>
      </c>
      <c r="F5474" s="27">
        <v>0.25</v>
      </c>
      <c r="G5474" s="24">
        <v>0</v>
      </c>
      <c r="H5474" s="25">
        <v>8.9614999999999991</v>
      </c>
      <c r="I5474" s="25">
        <v>1.7072000000000001</v>
      </c>
      <c r="J5474" s="26">
        <v>12</v>
      </c>
      <c r="K5474" s="26">
        <v>3</v>
      </c>
      <c r="L5474" s="27">
        <v>0.1905</v>
      </c>
      <c r="M5474" s="28">
        <v>0.22864314999999999</v>
      </c>
      <c r="N5474" s="29">
        <v>0.03</v>
      </c>
      <c r="O5474" s="31" t="s">
        <v>42</v>
      </c>
      <c r="P5474" s="31">
        <v>0.86879117260000005</v>
      </c>
      <c r="Q5474" s="31">
        <v>0.25</v>
      </c>
      <c r="R5474" s="42"/>
      <c r="S5474" s="42" t="str">
        <f>IF(R5474="","",MAX(R5474,Q5474))</f>
        <v/>
      </c>
      <c r="T5474" s="27">
        <f>IF(A5474="placement",MIN(P5474,IF(S5474="",Q5474,S5474)),"")</f>
        <v>0.25</v>
      </c>
      <c r="U5474" s="28">
        <f>IF($A5474="placement",T5474*J5474,"")</f>
        <v>3</v>
      </c>
      <c r="V5474" s="26">
        <f>IF($A5474="placement",U5474,IF($A5474="site",SUMIF($C:$C,$C5474,$U:$U),IF($A5474="user",SUMIF($B:$B,$B5474,$U:$U),SUM($U:$U))))</f>
        <v>3</v>
      </c>
      <c r="W5474" s="27">
        <f>V5474/J5474</f>
        <v>0.25</v>
      </c>
    </row>
    <row r="5475" spans="1:23" x14ac:dyDescent="0.3">
      <c r="A5475" s="23" t="s">
        <v>14</v>
      </c>
      <c r="B5475" s="23" t="s">
        <v>3804</v>
      </c>
      <c r="C5475" s="23" t="s">
        <v>3806</v>
      </c>
      <c r="D5475" s="23" t="s">
        <v>3813</v>
      </c>
      <c r="E5475" s="23" t="s">
        <v>3814</v>
      </c>
      <c r="F5475" s="27">
        <v>0.25</v>
      </c>
      <c r="G5475" s="24">
        <v>0</v>
      </c>
      <c r="H5475" s="25">
        <v>2.5731000000000002</v>
      </c>
      <c r="I5475" s="25">
        <v>0.50390000000000001</v>
      </c>
      <c r="J5475" s="26">
        <v>12</v>
      </c>
      <c r="K5475" s="26">
        <v>3</v>
      </c>
      <c r="L5475" s="27">
        <v>0.1958</v>
      </c>
      <c r="M5475" s="28">
        <v>0.81769208999999998</v>
      </c>
      <c r="N5475" s="29">
        <v>0.5</v>
      </c>
      <c r="O5475" s="31" t="s">
        <v>42</v>
      </c>
      <c r="P5475" s="31">
        <v>0.38852288489999998</v>
      </c>
      <c r="Q5475" s="31">
        <v>0.25</v>
      </c>
      <c r="R5475" s="42"/>
      <c r="S5475" s="42" t="str">
        <f>IF(R5475="","",MAX(R5475,Q5475))</f>
        <v/>
      </c>
      <c r="T5475" s="27">
        <f>IF(A5475="placement",MIN(P5475,IF(S5475="",Q5475,S5475)),"")</f>
        <v>0.25</v>
      </c>
      <c r="U5475" s="28">
        <f>IF($A5475="placement",T5475*J5475,"")</f>
        <v>3</v>
      </c>
      <c r="V5475" s="26">
        <f>IF($A5475="placement",U5475,IF($A5475="site",SUMIF($C:$C,$C5475,$U:$U),IF($A5475="user",SUMIF($B:$B,$B5475,$U:$U),SUM($U:$U))))</f>
        <v>3</v>
      </c>
      <c r="W5475" s="27">
        <f>V5475/J5475</f>
        <v>0.25</v>
      </c>
    </row>
    <row r="5476" spans="1:23" x14ac:dyDescent="0.3">
      <c r="A5476" s="23" t="s">
        <v>14</v>
      </c>
      <c r="B5476" s="23" t="s">
        <v>4152</v>
      </c>
      <c r="C5476" s="23" t="s">
        <v>4154</v>
      </c>
      <c r="D5476" s="23" t="s">
        <v>4165</v>
      </c>
      <c r="E5476" s="23" t="s">
        <v>4153</v>
      </c>
      <c r="F5476" s="27">
        <v>0.25</v>
      </c>
      <c r="G5476" s="24">
        <v>0</v>
      </c>
      <c r="H5476" s="25">
        <v>6.6485000000000003</v>
      </c>
      <c r="I5476" s="25">
        <v>0.7601</v>
      </c>
      <c r="J5476" s="26">
        <v>12</v>
      </c>
      <c r="K5476" s="26">
        <v>3</v>
      </c>
      <c r="L5476" s="27">
        <v>0.1143</v>
      </c>
      <c r="M5476" s="28">
        <v>0.53171396000000004</v>
      </c>
      <c r="N5476" s="29">
        <v>0.34</v>
      </c>
      <c r="O5476" s="31" t="s">
        <v>12</v>
      </c>
      <c r="P5476" s="31">
        <v>0.36055845190000002</v>
      </c>
      <c r="Q5476" s="31">
        <v>0.25</v>
      </c>
      <c r="R5476" s="42"/>
      <c r="S5476" s="42" t="str">
        <f>IF(R5476="","",MAX(R5476,Q5476))</f>
        <v/>
      </c>
      <c r="T5476" s="27">
        <f>IF(A5476="placement",MIN(P5476,IF(S5476="",Q5476,S5476)),"")</f>
        <v>0.25</v>
      </c>
      <c r="U5476" s="28">
        <f>IF($A5476="placement",T5476*J5476,"")</f>
        <v>3</v>
      </c>
      <c r="V5476" s="26">
        <f>IF($A5476="placement",U5476,IF($A5476="site",SUMIF($C:$C,$C5476,$U:$U),IF($A5476="user",SUMIF($B:$B,$B5476,$U:$U),SUM($U:$U))))</f>
        <v>3</v>
      </c>
      <c r="W5476" s="27">
        <f>V5476/J5476</f>
        <v>0.25</v>
      </c>
    </row>
    <row r="5477" spans="1:23" x14ac:dyDescent="0.3">
      <c r="A5477" s="23" t="s">
        <v>14</v>
      </c>
      <c r="B5477" s="23" t="s">
        <v>10833</v>
      </c>
      <c r="C5477" s="23" t="s">
        <v>10834</v>
      </c>
      <c r="D5477" s="23" t="s">
        <v>10839</v>
      </c>
      <c r="E5477" s="23" t="s">
        <v>10840</v>
      </c>
      <c r="F5477" s="27">
        <v>0.25</v>
      </c>
      <c r="G5477" s="24">
        <v>0</v>
      </c>
      <c r="H5477" s="25">
        <v>2.8168000000000002</v>
      </c>
      <c r="I5477" s="25">
        <v>0.50749999999999995</v>
      </c>
      <c r="J5477" s="26">
        <v>12</v>
      </c>
      <c r="K5477" s="26">
        <v>3</v>
      </c>
      <c r="L5477" s="27">
        <v>0.1802</v>
      </c>
      <c r="M5477" s="28">
        <v>0.76577057999999998</v>
      </c>
      <c r="N5477" s="29">
        <v>0.5</v>
      </c>
      <c r="O5477" s="31" t="s">
        <v>12</v>
      </c>
      <c r="P5477" s="31">
        <v>0.34706293189999998</v>
      </c>
      <c r="Q5477" s="31">
        <v>0.25</v>
      </c>
      <c r="R5477" s="42"/>
      <c r="S5477" s="42" t="str">
        <f>IF(R5477="","",MAX(R5477,Q5477))</f>
        <v/>
      </c>
      <c r="T5477" s="27">
        <f>IF(A5477="placement",MIN(P5477,IF(S5477="",Q5477,S5477)),"")</f>
        <v>0.25</v>
      </c>
      <c r="U5477" s="28">
        <f>IF($A5477="placement",T5477*J5477,"")</f>
        <v>3</v>
      </c>
      <c r="V5477" s="26">
        <f>IF($A5477="placement",U5477,IF($A5477="site",SUMIF($C:$C,$C5477,$U:$U),IF($A5477="user",SUMIF($B:$B,$B5477,$U:$U),SUM($U:$U))))</f>
        <v>3</v>
      </c>
      <c r="W5477" s="27">
        <f>V5477/J5477</f>
        <v>0.25</v>
      </c>
    </row>
    <row r="5478" spans="1:23" x14ac:dyDescent="0.3">
      <c r="A5478" s="23" t="s">
        <v>14</v>
      </c>
      <c r="B5478" s="23" t="s">
        <v>10833</v>
      </c>
      <c r="C5478" s="23" t="s">
        <v>10834</v>
      </c>
      <c r="D5478" s="23" t="s">
        <v>10851</v>
      </c>
      <c r="E5478" s="23" t="s">
        <v>10852</v>
      </c>
      <c r="F5478" s="27">
        <v>0.25</v>
      </c>
      <c r="G5478" s="24">
        <v>0</v>
      </c>
      <c r="H5478" s="25">
        <v>1.1380999999999999</v>
      </c>
      <c r="I5478" s="25">
        <v>0.45150000000000001</v>
      </c>
      <c r="J5478" s="26">
        <v>12</v>
      </c>
      <c r="K5478" s="26">
        <v>3</v>
      </c>
      <c r="L5478" s="27">
        <v>0.3967</v>
      </c>
      <c r="M5478" s="28">
        <v>0.91896851999999996</v>
      </c>
      <c r="N5478" s="29">
        <v>0.5</v>
      </c>
      <c r="O5478" s="31" t="s">
        <v>12</v>
      </c>
      <c r="P5478" s="31">
        <v>0.45591172009999997</v>
      </c>
      <c r="Q5478" s="31">
        <v>0.25</v>
      </c>
      <c r="R5478" s="42"/>
      <c r="S5478" s="42" t="str">
        <f>IF(R5478="","",MAX(R5478,Q5478))</f>
        <v/>
      </c>
      <c r="T5478" s="27">
        <f>IF(A5478="placement",MIN(P5478,IF(S5478="",Q5478,S5478)),"")</f>
        <v>0.25</v>
      </c>
      <c r="U5478" s="28">
        <f>IF($A5478="placement",T5478*J5478,"")</f>
        <v>3</v>
      </c>
      <c r="V5478" s="26">
        <f>IF($A5478="placement",U5478,IF($A5478="site",SUMIF($C:$C,$C5478,$U:$U),IF($A5478="user",SUMIF($B:$B,$B5478,$U:$U),SUM($U:$U))))</f>
        <v>3</v>
      </c>
      <c r="W5478" s="27">
        <f>V5478/J5478</f>
        <v>0.25</v>
      </c>
    </row>
    <row r="5479" spans="1:23" x14ac:dyDescent="0.3">
      <c r="A5479" s="23" t="s">
        <v>14</v>
      </c>
      <c r="B5479" s="23" t="s">
        <v>4271</v>
      </c>
      <c r="C5479" s="23" t="s">
        <v>4272</v>
      </c>
      <c r="D5479" s="32" t="s">
        <v>4291</v>
      </c>
      <c r="E5479" s="23" t="s">
        <v>4292</v>
      </c>
      <c r="F5479" s="27">
        <v>0.25</v>
      </c>
      <c r="G5479" s="24">
        <v>0</v>
      </c>
      <c r="H5479" s="25">
        <v>1.0881000000000001</v>
      </c>
      <c r="I5479" s="25">
        <v>0.4587</v>
      </c>
      <c r="J5479" s="26">
        <v>12</v>
      </c>
      <c r="K5479" s="26">
        <v>3</v>
      </c>
      <c r="L5479" s="27">
        <v>0.42159999999999997</v>
      </c>
      <c r="M5479" s="28">
        <v>0.89344440999999997</v>
      </c>
      <c r="N5479" s="29">
        <v>0.3</v>
      </c>
      <c r="O5479" s="31" t="s">
        <v>42</v>
      </c>
      <c r="P5479" s="31">
        <v>0.66422085500000005</v>
      </c>
      <c r="Q5479" s="31">
        <v>0.25</v>
      </c>
      <c r="R5479" s="42"/>
      <c r="S5479" s="42" t="str">
        <f>IF(R5479="","",MAX(R5479,Q5479))</f>
        <v/>
      </c>
      <c r="T5479" s="27">
        <f>IF(A5479="placement",MIN(P5479,IF(S5479="",Q5479,S5479)),"")</f>
        <v>0.25</v>
      </c>
      <c r="U5479" s="28">
        <f>IF($A5479="placement",T5479*J5479,"")</f>
        <v>3</v>
      </c>
      <c r="V5479" s="26">
        <f>IF($A5479="placement",U5479,IF($A5479="site",SUMIF($C:$C,$C5479,$U:$U),IF($A5479="user",SUMIF($B:$B,$B5479,$U:$U),SUM($U:$U))))</f>
        <v>3</v>
      </c>
      <c r="W5479" s="27">
        <f>V5479/J5479</f>
        <v>0.25</v>
      </c>
    </row>
    <row r="5480" spans="1:23" x14ac:dyDescent="0.3">
      <c r="A5480" s="23" t="s">
        <v>14</v>
      </c>
      <c r="B5480" s="23" t="s">
        <v>4293</v>
      </c>
      <c r="C5480" s="23" t="s">
        <v>4294</v>
      </c>
      <c r="D5480" s="23" t="s">
        <v>10859</v>
      </c>
      <c r="E5480" s="23" t="s">
        <v>10860</v>
      </c>
      <c r="F5480" s="27">
        <v>0.25</v>
      </c>
      <c r="G5480" s="24">
        <v>0</v>
      </c>
      <c r="H5480" s="25">
        <v>17.146899999999999</v>
      </c>
      <c r="I5480" s="25">
        <v>0.98360000000000003</v>
      </c>
      <c r="J5480" s="26">
        <v>12</v>
      </c>
      <c r="K5480" s="26">
        <v>3</v>
      </c>
      <c r="L5480" s="27">
        <v>5.74E-2</v>
      </c>
      <c r="M5480" s="28">
        <v>0.39224400999999998</v>
      </c>
      <c r="N5480" s="29">
        <v>0.1</v>
      </c>
      <c r="O5480" s="31" t="s">
        <v>12</v>
      </c>
      <c r="P5480" s="31">
        <v>0.74505665409999999</v>
      </c>
      <c r="Q5480" s="31">
        <v>0.25</v>
      </c>
      <c r="R5480" s="42"/>
      <c r="S5480" s="42" t="str">
        <f>IF(R5480="","",MAX(R5480,Q5480))</f>
        <v/>
      </c>
      <c r="T5480" s="27">
        <f>IF(A5480="placement",MIN(P5480,IF(S5480="",Q5480,S5480)),"")</f>
        <v>0.25</v>
      </c>
      <c r="U5480" s="28">
        <f>IF($A5480="placement",T5480*J5480,"")</f>
        <v>3</v>
      </c>
      <c r="V5480" s="26">
        <f>IF($A5480="placement",U5480,IF($A5480="site",SUMIF($C:$C,$C5480,$U:$U),IF($A5480="user",SUMIF($B:$B,$B5480,$U:$U),SUM($U:$U))))</f>
        <v>3</v>
      </c>
      <c r="W5480" s="27">
        <f>V5480/J5480</f>
        <v>0.25</v>
      </c>
    </row>
    <row r="5481" spans="1:23" x14ac:dyDescent="0.3">
      <c r="A5481" s="23" t="s">
        <v>14</v>
      </c>
      <c r="B5481" s="23" t="s">
        <v>4406</v>
      </c>
      <c r="C5481" s="23" t="s">
        <v>4408</v>
      </c>
      <c r="D5481" s="23" t="s">
        <v>4441</v>
      </c>
      <c r="E5481" s="23" t="s">
        <v>4442</v>
      </c>
      <c r="F5481" s="27">
        <v>0.25</v>
      </c>
      <c r="G5481" s="24">
        <v>0</v>
      </c>
      <c r="H5481" s="25">
        <v>3.9036</v>
      </c>
      <c r="I5481" s="25">
        <v>0.55059999999999998</v>
      </c>
      <c r="J5481" s="26">
        <v>12</v>
      </c>
      <c r="K5481" s="26">
        <v>3</v>
      </c>
      <c r="L5481" s="27">
        <v>0.14099999999999999</v>
      </c>
      <c r="M5481" s="28">
        <v>0.74343539000000003</v>
      </c>
      <c r="N5481" s="29">
        <v>0.5</v>
      </c>
      <c r="O5481" s="31" t="s">
        <v>12</v>
      </c>
      <c r="P5481" s="31">
        <v>0.32744660060000003</v>
      </c>
      <c r="Q5481" s="31">
        <v>0.25</v>
      </c>
      <c r="R5481" s="42"/>
      <c r="S5481" s="42" t="str">
        <f>IF(R5481="","",MAX(R5481,Q5481))</f>
        <v/>
      </c>
      <c r="T5481" s="27">
        <f>IF(A5481="placement",MIN(P5481,IF(S5481="",Q5481,S5481)),"")</f>
        <v>0.25</v>
      </c>
      <c r="U5481" s="28">
        <f>IF($A5481="placement",T5481*J5481,"")</f>
        <v>3</v>
      </c>
      <c r="V5481" s="26">
        <f>IF($A5481="placement",U5481,IF($A5481="site",SUMIF($C:$C,$C5481,$U:$U),IF($A5481="user",SUMIF($B:$B,$B5481,$U:$U),SUM($U:$U))))</f>
        <v>3</v>
      </c>
      <c r="W5481" s="27">
        <f>V5481/J5481</f>
        <v>0.25</v>
      </c>
    </row>
    <row r="5482" spans="1:23" x14ac:dyDescent="0.3">
      <c r="A5482" s="11" t="s">
        <v>14</v>
      </c>
      <c r="B5482" s="11" t="s">
        <v>4528</v>
      </c>
      <c r="C5482" s="11" t="s">
        <v>4530</v>
      </c>
      <c r="D5482" s="11" t="s">
        <v>4539</v>
      </c>
      <c r="E5482" s="11" t="s">
        <v>4540</v>
      </c>
      <c r="F5482" s="12">
        <v>0.25</v>
      </c>
      <c r="G5482" s="33">
        <v>0</v>
      </c>
      <c r="H5482" s="34">
        <v>7.8059000000000003</v>
      </c>
      <c r="I5482" s="34">
        <v>0.37059999999999998</v>
      </c>
      <c r="J5482" s="13">
        <v>12</v>
      </c>
      <c r="K5482" s="13">
        <v>3</v>
      </c>
      <c r="L5482" s="12">
        <v>4.7500000000000001E-2</v>
      </c>
      <c r="M5482" s="14">
        <v>1.0977837699999999</v>
      </c>
      <c r="N5482" s="15">
        <v>0.8</v>
      </c>
      <c r="O5482" s="16" t="s">
        <v>12</v>
      </c>
      <c r="P5482" s="16">
        <v>0.27125904080000002</v>
      </c>
      <c r="Q5482" s="16">
        <v>0.25</v>
      </c>
      <c r="R5482" s="44"/>
      <c r="S5482" s="42" t="str">
        <f>IF(R5482="","",MAX(R5482,Q5482))</f>
        <v/>
      </c>
      <c r="T5482" s="27">
        <f>IF(A5482="placement",MIN(P5482,IF(S5482="",Q5482,S5482)),"")</f>
        <v>0.25</v>
      </c>
      <c r="U5482" s="14">
        <f>IF($A5482="placement",T5482*J5482,"")</f>
        <v>3</v>
      </c>
      <c r="V5482" s="13">
        <f>IF($A5482="placement",U5482,IF($A5482="site",SUMIF($C:$C,$C5482,$U:$U),IF($A5482="user",SUMIF($B:$B,$B5482,$U:$U),SUM($U:$U))))</f>
        <v>3</v>
      </c>
      <c r="W5482" s="12">
        <f>V5482/J5482</f>
        <v>0.25</v>
      </c>
    </row>
    <row r="5483" spans="1:23" x14ac:dyDescent="0.3">
      <c r="A5483" s="23" t="s">
        <v>14</v>
      </c>
      <c r="B5483" s="23" t="s">
        <v>4528</v>
      </c>
      <c r="C5483" s="23" t="s">
        <v>4530</v>
      </c>
      <c r="D5483" s="23" t="s">
        <v>4541</v>
      </c>
      <c r="E5483" s="23" t="s">
        <v>4542</v>
      </c>
      <c r="F5483" s="27">
        <v>0.25</v>
      </c>
      <c r="G5483" s="24">
        <v>0</v>
      </c>
      <c r="H5483" s="25">
        <v>10.435499999999999</v>
      </c>
      <c r="I5483" s="25">
        <v>0.42049999999999998</v>
      </c>
      <c r="J5483" s="26">
        <v>12</v>
      </c>
      <c r="K5483" s="26">
        <v>3</v>
      </c>
      <c r="L5483" s="27">
        <v>4.0300000000000002E-2</v>
      </c>
      <c r="M5483" s="28">
        <v>0.96259554999999997</v>
      </c>
      <c r="N5483" s="29">
        <v>0.7</v>
      </c>
      <c r="O5483" s="31" t="s">
        <v>12</v>
      </c>
      <c r="P5483" s="31">
        <v>0.27279946350000001</v>
      </c>
      <c r="Q5483" s="31">
        <v>0.25</v>
      </c>
      <c r="R5483" s="42"/>
      <c r="S5483" s="42" t="str">
        <f>IF(R5483="","",MAX(R5483,Q5483))</f>
        <v/>
      </c>
      <c r="T5483" s="27">
        <f>IF(A5483="placement",MIN(P5483,IF(S5483="",Q5483,S5483)),"")</f>
        <v>0.25</v>
      </c>
      <c r="U5483" s="28">
        <f>IF($A5483="placement",T5483*J5483,"")</f>
        <v>3</v>
      </c>
      <c r="V5483" s="23">
        <f>IF($A5483="placement",U5483,IF($A5483="site",SUMIF($C:$C,$C5483,$U:$U),IF($A5483="user",SUMIF($B:$B,$B5483,$U:$U),SUM($U:$U))))</f>
        <v>3</v>
      </c>
      <c r="W5483" s="27">
        <f>V5483/J5483</f>
        <v>0.25</v>
      </c>
    </row>
    <row r="5484" spans="1:23" x14ac:dyDescent="0.3">
      <c r="A5484" s="23" t="s">
        <v>14</v>
      </c>
      <c r="B5484" s="23" t="s">
        <v>4528</v>
      </c>
      <c r="C5484" s="23" t="s">
        <v>4530</v>
      </c>
      <c r="D5484" s="23" t="s">
        <v>4583</v>
      </c>
      <c r="E5484" s="23" t="s">
        <v>4584</v>
      </c>
      <c r="F5484" s="27">
        <v>0.25</v>
      </c>
      <c r="G5484" s="24">
        <v>0</v>
      </c>
      <c r="H5484" s="25">
        <v>7.3209</v>
      </c>
      <c r="I5484" s="25">
        <v>0.34200000000000003</v>
      </c>
      <c r="J5484" s="26">
        <v>12</v>
      </c>
      <c r="K5484" s="26">
        <v>3</v>
      </c>
      <c r="L5484" s="27">
        <v>4.6699999999999998E-2</v>
      </c>
      <c r="M5484" s="28">
        <v>1.1574143699999999</v>
      </c>
      <c r="N5484" s="29">
        <v>0.85</v>
      </c>
      <c r="O5484" s="31" t="s">
        <v>12</v>
      </c>
      <c r="P5484" s="31">
        <v>0.26560441740000001</v>
      </c>
      <c r="Q5484" s="31">
        <v>0.25</v>
      </c>
      <c r="R5484" s="42"/>
      <c r="S5484" s="42" t="str">
        <f>IF(R5484="","",MAX(R5484,Q5484))</f>
        <v/>
      </c>
      <c r="T5484" s="27">
        <f>IF(A5484="placement",MIN(P5484,IF(S5484="",Q5484,S5484)),"")</f>
        <v>0.25</v>
      </c>
      <c r="U5484" s="28">
        <f>IF($A5484="placement",T5484*J5484,"")</f>
        <v>3</v>
      </c>
      <c r="V5484" s="26">
        <f>IF($A5484="placement",U5484,IF($A5484="site",SUMIF($C:$C,$C5484,$U:$U),IF($A5484="user",SUMIF($B:$B,$B5484,$U:$U),SUM($U:$U))))</f>
        <v>3</v>
      </c>
      <c r="W5484" s="27">
        <f>V5484/J5484</f>
        <v>0.25</v>
      </c>
    </row>
    <row r="5485" spans="1:23" x14ac:dyDescent="0.3">
      <c r="A5485" s="23" t="s">
        <v>14</v>
      </c>
      <c r="B5485" s="23" t="s">
        <v>4528</v>
      </c>
      <c r="C5485" s="23" t="s">
        <v>4530</v>
      </c>
      <c r="D5485" s="23" t="s">
        <v>4645</v>
      </c>
      <c r="E5485" s="23" t="s">
        <v>4646</v>
      </c>
      <c r="F5485" s="27">
        <v>0.25</v>
      </c>
      <c r="G5485" s="24">
        <v>0</v>
      </c>
      <c r="H5485" s="25">
        <v>5.9439000000000002</v>
      </c>
      <c r="I5485" s="25">
        <v>0.42149999999999999</v>
      </c>
      <c r="J5485" s="26">
        <v>12</v>
      </c>
      <c r="K5485" s="26">
        <v>3</v>
      </c>
      <c r="L5485" s="27">
        <v>7.0900000000000005E-2</v>
      </c>
      <c r="M5485" s="28">
        <v>0.96024403000000003</v>
      </c>
      <c r="N5485" s="29">
        <v>0.7</v>
      </c>
      <c r="O5485" s="31" t="s">
        <v>12</v>
      </c>
      <c r="P5485" s="31">
        <v>0.2710186362</v>
      </c>
      <c r="Q5485" s="31">
        <v>0.25</v>
      </c>
      <c r="R5485" s="42"/>
      <c r="S5485" s="42" t="str">
        <f>IF(R5485="","",MAX(R5485,Q5485))</f>
        <v/>
      </c>
      <c r="T5485" s="27">
        <f>IF(A5485="placement",MIN(P5485,IF(S5485="",Q5485,S5485)),"")</f>
        <v>0.25</v>
      </c>
      <c r="U5485" s="28">
        <f>IF($A5485="placement",T5485*J5485,"")</f>
        <v>3</v>
      </c>
      <c r="V5485" s="23">
        <f>IF($A5485="placement",U5485,IF($A5485="site",SUMIF($C:$C,$C5485,$U:$U),IF($A5485="user",SUMIF($B:$B,$B5485,$U:$U),SUM($U:$U))))</f>
        <v>3</v>
      </c>
      <c r="W5485" s="27">
        <f>V5485/J5485</f>
        <v>0.25</v>
      </c>
    </row>
    <row r="5486" spans="1:23" hidden="1" x14ac:dyDescent="0.3">
      <c r="A5486" s="23" t="s">
        <v>13</v>
      </c>
      <c r="B5486" s="23" t="s">
        <v>4908</v>
      </c>
      <c r="C5486" s="23" t="s">
        <v>4910</v>
      </c>
      <c r="D5486" s="23" t="s">
        <v>9898</v>
      </c>
      <c r="E5486" s="23"/>
      <c r="F5486" s="27">
        <v>0.25</v>
      </c>
      <c r="G5486" s="24">
        <v>0</v>
      </c>
      <c r="H5486" s="25">
        <v>22.329699999999999</v>
      </c>
      <c r="I5486" s="25">
        <v>4.1253000000000002</v>
      </c>
      <c r="J5486" s="26">
        <v>27</v>
      </c>
      <c r="K5486" s="26">
        <v>7</v>
      </c>
      <c r="L5486" s="27">
        <v>0.1847</v>
      </c>
      <c r="M5486" s="28">
        <v>0.21755722999999999</v>
      </c>
      <c r="N5486" s="29">
        <v>0.03</v>
      </c>
      <c r="O5486" s="31"/>
      <c r="P5486" s="31">
        <v>0.86210524639999997</v>
      </c>
      <c r="Q5486" s="31">
        <v>0.25</v>
      </c>
      <c r="R5486" s="42"/>
      <c r="S5486" s="42" t="str">
        <f>IF(R5486="","",MAX(R5486,Q5486))</f>
        <v/>
      </c>
      <c r="T5486" s="27" t="str">
        <f>IF(A5486="placement",MIN(P5486,IF(S5486="",Q5486,S5486)),"")</f>
        <v/>
      </c>
      <c r="U5486" s="28" t="str">
        <f>IF($A5486="placement",T5486*J5486,"")</f>
        <v/>
      </c>
      <c r="V5486" s="26">
        <f>IF($A5486="placement",U5486,IF($A5486="site",SUMIF($C:$C,$C5486,$U:$U),IF($A5486="user",SUMIF($B:$B,$B5486,$U:$U),SUM($U:$U))))</f>
        <v>6.7499999999999911</v>
      </c>
      <c r="W5486" s="27">
        <f>V5486/J5486</f>
        <v>0.24999999999999967</v>
      </c>
    </row>
    <row r="5487" spans="1:23" hidden="1" x14ac:dyDescent="0.3">
      <c r="A5487" s="17" t="s">
        <v>10</v>
      </c>
      <c r="B5487" s="17" t="s">
        <v>3971</v>
      </c>
      <c r="C5487" s="17" t="s">
        <v>9898</v>
      </c>
      <c r="D5487" s="17" t="s">
        <v>9898</v>
      </c>
      <c r="E5487" s="17"/>
      <c r="F5487" s="18">
        <v>0.15</v>
      </c>
      <c r="G5487" s="36">
        <v>1</v>
      </c>
      <c r="H5487" s="37">
        <v>385.89260000000002</v>
      </c>
      <c r="I5487" s="37">
        <v>35.539299999999997</v>
      </c>
      <c r="J5487" s="19">
        <v>381</v>
      </c>
      <c r="K5487" s="19">
        <v>57</v>
      </c>
      <c r="L5487" s="18">
        <v>9.2100000000000001E-2</v>
      </c>
      <c r="M5487" s="20">
        <v>0.35778354000000001</v>
      </c>
      <c r="N5487" s="21">
        <v>0.15</v>
      </c>
      <c r="O5487" s="22"/>
      <c r="P5487" s="22">
        <v>0.58075209309999998</v>
      </c>
      <c r="Q5487" s="22">
        <v>0.149999999999999</v>
      </c>
      <c r="R5487" s="43"/>
      <c r="S5487" s="42" t="str">
        <f>IF(R5487="","",MAX(R5487,Q5487))</f>
        <v/>
      </c>
      <c r="T5487" s="27" t="str">
        <f>IF(A5487="placement",MIN(P5487,IF(S5487="",Q5487,S5487)),"")</f>
        <v/>
      </c>
      <c r="U5487" s="20" t="str">
        <f>IF($A5487="placement",T5487*J5487,"")</f>
        <v/>
      </c>
      <c r="V5487" s="19">
        <f>IF($A5487="placement",U5487,IF($A5487="site",SUMIF($C:$C,$C5487,$U:$U),IF($A5487="user",SUMIF($B:$B,$B5487,$U:$U),SUM($U:$U))))</f>
        <v>57.149999999999615</v>
      </c>
      <c r="W5487" s="18">
        <f>V5487/J5487</f>
        <v>0.149999999999999</v>
      </c>
    </row>
    <row r="5488" spans="1:23" x14ac:dyDescent="0.3">
      <c r="A5488" s="23" t="s">
        <v>14</v>
      </c>
      <c r="B5488" s="23" t="s">
        <v>5021</v>
      </c>
      <c r="C5488" s="23" t="s">
        <v>5023</v>
      </c>
      <c r="D5488" s="23" t="s">
        <v>5068</v>
      </c>
      <c r="E5488" s="23" t="s">
        <v>5069</v>
      </c>
      <c r="F5488" s="27">
        <v>0.25</v>
      </c>
      <c r="G5488" s="24">
        <v>0</v>
      </c>
      <c r="H5488" s="25">
        <v>9.7859999999999996</v>
      </c>
      <c r="I5488" s="25">
        <v>3.2696000000000001</v>
      </c>
      <c r="J5488" s="26">
        <v>12</v>
      </c>
      <c r="K5488" s="26">
        <v>3</v>
      </c>
      <c r="L5488" s="27">
        <v>0.33410000000000001</v>
      </c>
      <c r="M5488" s="28">
        <v>0.12473184</v>
      </c>
      <c r="N5488" s="29">
        <v>0.01</v>
      </c>
      <c r="O5488" s="31" t="s">
        <v>12</v>
      </c>
      <c r="P5488" s="31">
        <v>0.91982800899999995</v>
      </c>
      <c r="Q5488" s="31">
        <v>0.25</v>
      </c>
      <c r="R5488" s="42"/>
      <c r="S5488" s="42" t="str">
        <f>IF(R5488="","",MAX(R5488,Q5488))</f>
        <v/>
      </c>
      <c r="T5488" s="27">
        <f>IF(A5488="placement",MIN(P5488,IF(S5488="",Q5488,S5488)),"")</f>
        <v>0.25</v>
      </c>
      <c r="U5488" s="28">
        <f>IF($A5488="placement",T5488*J5488,"")</f>
        <v>3</v>
      </c>
      <c r="V5488" s="26">
        <f>IF($A5488="placement",U5488,IF($A5488="site",SUMIF($C:$C,$C5488,$U:$U),IF($A5488="user",SUMIF($B:$B,$B5488,$U:$U),SUM($U:$U))))</f>
        <v>3</v>
      </c>
      <c r="W5488" s="27">
        <f>V5488/J5488</f>
        <v>0.25</v>
      </c>
    </row>
    <row r="5489" spans="1:23" x14ac:dyDescent="0.3">
      <c r="A5489" s="23" t="s">
        <v>14</v>
      </c>
      <c r="B5489" s="23" t="s">
        <v>5021</v>
      </c>
      <c r="C5489" s="23" t="s">
        <v>5023</v>
      </c>
      <c r="D5489" s="23" t="s">
        <v>5104</v>
      </c>
      <c r="E5489" s="23" t="s">
        <v>5105</v>
      </c>
      <c r="F5489" s="27">
        <v>0.25</v>
      </c>
      <c r="G5489" s="24">
        <v>1</v>
      </c>
      <c r="H5489" s="25">
        <v>58.436</v>
      </c>
      <c r="I5489" s="25">
        <v>6.9058999999999999</v>
      </c>
      <c r="J5489" s="26">
        <v>12</v>
      </c>
      <c r="K5489" s="26">
        <v>3</v>
      </c>
      <c r="L5489" s="27">
        <v>0.1182</v>
      </c>
      <c r="M5489" s="28">
        <v>5.812871E-2</v>
      </c>
      <c r="N5489" s="29">
        <v>0.01</v>
      </c>
      <c r="O5489" s="31" t="s">
        <v>42</v>
      </c>
      <c r="P5489" s="31">
        <v>0.82796797150000001</v>
      </c>
      <c r="Q5489" s="31">
        <v>0.25</v>
      </c>
      <c r="R5489" s="42"/>
      <c r="S5489" s="42" t="str">
        <f>IF(R5489="","",MAX(R5489,Q5489))</f>
        <v/>
      </c>
      <c r="T5489" s="27">
        <f>IF(A5489="placement",MIN(P5489,IF(S5489="",Q5489,S5489)),"")</f>
        <v>0.25</v>
      </c>
      <c r="U5489" s="28">
        <f>IF($A5489="placement",T5489*J5489,"")</f>
        <v>3</v>
      </c>
      <c r="V5489" s="26">
        <f>IF($A5489="placement",U5489,IF($A5489="site",SUMIF($C:$C,$C5489,$U:$U),IF($A5489="user",SUMIF($B:$B,$B5489,$U:$U),SUM($U:$U))))</f>
        <v>3</v>
      </c>
      <c r="W5489" s="27">
        <f>V5489/J5489</f>
        <v>0.25</v>
      </c>
    </row>
    <row r="5490" spans="1:23" x14ac:dyDescent="0.3">
      <c r="A5490" s="23" t="s">
        <v>14</v>
      </c>
      <c r="B5490" s="23" t="s">
        <v>5021</v>
      </c>
      <c r="C5490" s="23" t="s">
        <v>5023</v>
      </c>
      <c r="D5490" s="23" t="s">
        <v>5112</v>
      </c>
      <c r="E5490" s="23" t="s">
        <v>5113</v>
      </c>
      <c r="F5490" s="27">
        <v>0.25</v>
      </c>
      <c r="G5490" s="24">
        <v>0</v>
      </c>
      <c r="H5490" s="25">
        <v>9.7841000000000005</v>
      </c>
      <c r="I5490" s="25">
        <v>3.2442000000000002</v>
      </c>
      <c r="J5490" s="26">
        <v>12</v>
      </c>
      <c r="K5490" s="26">
        <v>3</v>
      </c>
      <c r="L5490" s="27">
        <v>0.33160000000000001</v>
      </c>
      <c r="M5490" s="28">
        <v>0.12650212</v>
      </c>
      <c r="N5490" s="29">
        <v>0.01</v>
      </c>
      <c r="O5490" s="31" t="s">
        <v>12</v>
      </c>
      <c r="P5490" s="31">
        <v>0.92094994429999999</v>
      </c>
      <c r="Q5490" s="31">
        <v>0.25</v>
      </c>
      <c r="R5490" s="42"/>
      <c r="S5490" s="42" t="str">
        <f>IF(R5490="","",MAX(R5490,Q5490))</f>
        <v/>
      </c>
      <c r="T5490" s="27">
        <f>IF(A5490="placement",MIN(P5490,IF(S5490="",Q5490,S5490)),"")</f>
        <v>0.25</v>
      </c>
      <c r="U5490" s="28">
        <f>IF($A5490="placement",T5490*J5490,"")</f>
        <v>3</v>
      </c>
      <c r="V5490" s="26">
        <f>IF($A5490="placement",U5490,IF($A5490="site",SUMIF($C:$C,$C5490,$U:$U),IF($A5490="user",SUMIF($B:$B,$B5490,$U:$U),SUM($U:$U))))</f>
        <v>3</v>
      </c>
      <c r="W5490" s="27">
        <f>V5490/J5490</f>
        <v>0.25</v>
      </c>
    </row>
    <row r="5491" spans="1:23" x14ac:dyDescent="0.3">
      <c r="A5491" s="23" t="s">
        <v>14</v>
      </c>
      <c r="B5491" s="23" t="s">
        <v>5021</v>
      </c>
      <c r="C5491" s="23" t="s">
        <v>5023</v>
      </c>
      <c r="D5491" s="23" t="s">
        <v>5148</v>
      </c>
      <c r="E5491" s="23" t="s">
        <v>5149</v>
      </c>
      <c r="F5491" s="27">
        <v>0.25</v>
      </c>
      <c r="G5491" s="24">
        <v>1</v>
      </c>
      <c r="H5491" s="25">
        <v>58.432000000000002</v>
      </c>
      <c r="I5491" s="25">
        <v>7.6204000000000001</v>
      </c>
      <c r="J5491" s="26">
        <v>12</v>
      </c>
      <c r="K5491" s="26">
        <v>3</v>
      </c>
      <c r="L5491" s="27">
        <v>0.13039999999999999</v>
      </c>
      <c r="M5491" s="28">
        <v>5.3427820000000001E-2</v>
      </c>
      <c r="N5491" s="29">
        <v>0.01</v>
      </c>
      <c r="O5491" s="31" t="s">
        <v>12</v>
      </c>
      <c r="P5491" s="31">
        <v>0.81283157890000002</v>
      </c>
      <c r="Q5491" s="31">
        <v>0.25</v>
      </c>
      <c r="R5491" s="42"/>
      <c r="S5491" s="42" t="str">
        <f>IF(R5491="","",MAX(R5491,Q5491))</f>
        <v/>
      </c>
      <c r="T5491" s="27">
        <f>IF(A5491="placement",MIN(P5491,IF(S5491="",Q5491,S5491)),"")</f>
        <v>0.25</v>
      </c>
      <c r="U5491" s="28">
        <f>IF($A5491="placement",T5491*J5491,"")</f>
        <v>3</v>
      </c>
      <c r="V5491" s="26">
        <f>IF($A5491="placement",U5491,IF($A5491="site",SUMIF($C:$C,$C5491,$U:$U),IF($A5491="user",SUMIF($B:$B,$B5491,$U:$U),SUM($U:$U))))</f>
        <v>3</v>
      </c>
      <c r="W5491" s="27">
        <f>V5491/J5491</f>
        <v>0.25</v>
      </c>
    </row>
    <row r="5492" spans="1:23" x14ac:dyDescent="0.3">
      <c r="A5492" s="23" t="s">
        <v>14</v>
      </c>
      <c r="B5492" s="23" t="s">
        <v>5021</v>
      </c>
      <c r="C5492" s="23" t="s">
        <v>5023</v>
      </c>
      <c r="D5492" s="23" t="s">
        <v>5198</v>
      </c>
      <c r="E5492" s="23" t="s">
        <v>5199</v>
      </c>
      <c r="F5492" s="27">
        <v>0.25</v>
      </c>
      <c r="G5492" s="24">
        <v>0</v>
      </c>
      <c r="H5492" s="25">
        <v>9.8018999999999998</v>
      </c>
      <c r="I5492" s="25">
        <v>3.2523</v>
      </c>
      <c r="J5492" s="26">
        <v>12</v>
      </c>
      <c r="K5492" s="26">
        <v>3</v>
      </c>
      <c r="L5492" s="27">
        <v>0.33179999999999998</v>
      </c>
      <c r="M5492" s="28">
        <v>0.12607397000000001</v>
      </c>
      <c r="N5492" s="29">
        <v>0.01</v>
      </c>
      <c r="O5492" s="31" t="s">
        <v>12</v>
      </c>
      <c r="P5492" s="31">
        <v>0.92068148559999996</v>
      </c>
      <c r="Q5492" s="31">
        <v>0.25</v>
      </c>
      <c r="R5492" s="42"/>
      <c r="S5492" s="42" t="str">
        <f>IF(R5492="","",MAX(R5492,Q5492))</f>
        <v/>
      </c>
      <c r="T5492" s="27">
        <f>IF(A5492="placement",MIN(P5492,IF(S5492="",Q5492,S5492)),"")</f>
        <v>0.25</v>
      </c>
      <c r="U5492" s="28">
        <f>IF($A5492="placement",T5492*J5492,"")</f>
        <v>3</v>
      </c>
      <c r="V5492" s="26">
        <f>IF($A5492="placement",U5492,IF($A5492="site",SUMIF($C:$C,$C5492,$U:$U),IF($A5492="user",SUMIF($B:$B,$B5492,$U:$U),SUM($U:$U))))</f>
        <v>3</v>
      </c>
      <c r="W5492" s="27">
        <f>V5492/J5492</f>
        <v>0.25</v>
      </c>
    </row>
    <row r="5493" spans="1:23" x14ac:dyDescent="0.3">
      <c r="A5493" s="23" t="s">
        <v>14</v>
      </c>
      <c r="B5493" s="23" t="s">
        <v>5021</v>
      </c>
      <c r="C5493" s="23" t="s">
        <v>5023</v>
      </c>
      <c r="D5493" s="32" t="s">
        <v>5206</v>
      </c>
      <c r="E5493" s="23" t="s">
        <v>5207</v>
      </c>
      <c r="F5493" s="27">
        <v>0.25</v>
      </c>
      <c r="G5493" s="24">
        <v>0</v>
      </c>
      <c r="H5493" s="25">
        <v>9.8086000000000002</v>
      </c>
      <c r="I5493" s="25">
        <v>3.2810999999999999</v>
      </c>
      <c r="J5493" s="26">
        <v>12</v>
      </c>
      <c r="K5493" s="26">
        <v>3</v>
      </c>
      <c r="L5493" s="27">
        <v>0.33450000000000002</v>
      </c>
      <c r="M5493" s="28">
        <v>0.12674155000000001</v>
      </c>
      <c r="N5493" s="29">
        <v>0.01</v>
      </c>
      <c r="O5493" s="31" t="s">
        <v>12</v>
      </c>
      <c r="P5493" s="31">
        <v>0.92109927859999996</v>
      </c>
      <c r="Q5493" s="31">
        <v>0.25</v>
      </c>
      <c r="R5493" s="42"/>
      <c r="S5493" s="42" t="str">
        <f>IF(R5493="","",MAX(R5493,Q5493))</f>
        <v/>
      </c>
      <c r="T5493" s="27">
        <f>IF(A5493="placement",MIN(P5493,IF(S5493="",Q5493,S5493)),"")</f>
        <v>0.25</v>
      </c>
      <c r="U5493" s="28">
        <f>IF($A5493="placement",T5493*J5493,"")</f>
        <v>3</v>
      </c>
      <c r="V5493" s="26">
        <f>IF($A5493="placement",U5493,IF($A5493="site",SUMIF($C:$C,$C5493,$U:$U),IF($A5493="user",SUMIF($B:$B,$B5493,$U:$U),SUM($U:$U))))</f>
        <v>3</v>
      </c>
      <c r="W5493" s="27">
        <f>V5493/J5493</f>
        <v>0.25</v>
      </c>
    </row>
    <row r="5494" spans="1:23" x14ac:dyDescent="0.3">
      <c r="A5494" s="23" t="s">
        <v>14</v>
      </c>
      <c r="B5494" s="23" t="s">
        <v>7135</v>
      </c>
      <c r="C5494" s="23" t="s">
        <v>7137</v>
      </c>
      <c r="D5494" s="23" t="s">
        <v>7152</v>
      </c>
      <c r="E5494" s="23" t="s">
        <v>7136</v>
      </c>
      <c r="F5494" s="27">
        <v>0.25</v>
      </c>
      <c r="G5494" s="24">
        <v>0</v>
      </c>
      <c r="H5494" s="25">
        <v>3.6768999999999998</v>
      </c>
      <c r="I5494" s="25">
        <v>1.7567999999999999</v>
      </c>
      <c r="J5494" s="26">
        <v>12</v>
      </c>
      <c r="K5494" s="26">
        <v>3</v>
      </c>
      <c r="L5494" s="27">
        <v>0.4778</v>
      </c>
      <c r="M5494" s="28">
        <v>0.22145965000000001</v>
      </c>
      <c r="N5494" s="29">
        <v>0.01</v>
      </c>
      <c r="O5494" s="31" t="s">
        <v>12</v>
      </c>
      <c r="P5494" s="31">
        <v>0.95484504660000002</v>
      </c>
      <c r="Q5494" s="31">
        <v>0.25</v>
      </c>
      <c r="R5494" s="42"/>
      <c r="S5494" s="42" t="str">
        <f>IF(R5494="","",MAX(R5494,Q5494))</f>
        <v/>
      </c>
      <c r="T5494" s="27">
        <f>IF(A5494="placement",MIN(P5494,IF(S5494="",Q5494,S5494)),"")</f>
        <v>0.25</v>
      </c>
      <c r="U5494" s="28">
        <f>IF($A5494="placement",T5494*J5494,"")</f>
        <v>3</v>
      </c>
      <c r="V5494" s="26">
        <f>IF($A5494="placement",U5494,IF($A5494="site",SUMIF($C:$C,$C5494,$U:$U),IF($A5494="user",SUMIF($B:$B,$B5494,$U:$U),SUM($U:$U))))</f>
        <v>3</v>
      </c>
      <c r="W5494" s="27">
        <f>V5494/J5494</f>
        <v>0.25</v>
      </c>
    </row>
    <row r="5495" spans="1:23" x14ac:dyDescent="0.3">
      <c r="A5495" s="23" t="s">
        <v>14</v>
      </c>
      <c r="B5495" s="23" t="s">
        <v>7472</v>
      </c>
      <c r="C5495" s="23" t="s">
        <v>7473</v>
      </c>
      <c r="D5495" s="32" t="s">
        <v>7584</v>
      </c>
      <c r="E5495" s="23" t="s">
        <v>7585</v>
      </c>
      <c r="F5495" s="27">
        <v>0.25</v>
      </c>
      <c r="G5495" s="24">
        <v>0</v>
      </c>
      <c r="H5495" s="25">
        <v>7.5162000000000004</v>
      </c>
      <c r="I5495" s="25">
        <v>0.21759999999999999</v>
      </c>
      <c r="J5495" s="26">
        <v>12</v>
      </c>
      <c r="K5495" s="26">
        <v>3</v>
      </c>
      <c r="L5495" s="27">
        <v>2.9000000000000001E-2</v>
      </c>
      <c r="M5495" s="28">
        <v>1.76468658</v>
      </c>
      <c r="N5495" s="29">
        <v>1.2</v>
      </c>
      <c r="O5495" s="31" t="s">
        <v>42</v>
      </c>
      <c r="P5495" s="31">
        <v>0.3199925609</v>
      </c>
      <c r="Q5495" s="31">
        <v>0.25</v>
      </c>
      <c r="R5495" s="42"/>
      <c r="S5495" s="42" t="str">
        <f>IF(R5495="","",MAX(R5495,Q5495))</f>
        <v/>
      </c>
      <c r="T5495" s="27">
        <f>IF(A5495="placement",MIN(P5495,IF(S5495="",Q5495,S5495)),"")</f>
        <v>0.25</v>
      </c>
      <c r="U5495" s="28">
        <f>IF($A5495="placement",T5495*J5495,"")</f>
        <v>3</v>
      </c>
      <c r="V5495" s="26">
        <f>IF($A5495="placement",U5495,IF($A5495="site",SUMIF($C:$C,$C5495,$U:$U),IF($A5495="user",SUMIF($B:$B,$B5495,$U:$U),SUM($U:$U))))</f>
        <v>3</v>
      </c>
      <c r="W5495" s="27">
        <f>V5495/J5495</f>
        <v>0.25</v>
      </c>
    </row>
    <row r="5496" spans="1:23" x14ac:dyDescent="0.3">
      <c r="A5496" s="23" t="s">
        <v>14</v>
      </c>
      <c r="B5496" s="23" t="s">
        <v>7961</v>
      </c>
      <c r="C5496" s="23" t="s">
        <v>7963</v>
      </c>
      <c r="D5496" s="23" t="s">
        <v>10348</v>
      </c>
      <c r="E5496" s="23" t="s">
        <v>10349</v>
      </c>
      <c r="F5496" s="27">
        <v>0.25</v>
      </c>
      <c r="G5496" s="24">
        <v>1</v>
      </c>
      <c r="H5496" s="25">
        <v>100.7839</v>
      </c>
      <c r="I5496" s="25">
        <v>3.3460000000000001</v>
      </c>
      <c r="J5496" s="26">
        <v>12</v>
      </c>
      <c r="K5496" s="26">
        <v>3</v>
      </c>
      <c r="L5496" s="27">
        <v>3.32E-2</v>
      </c>
      <c r="M5496" s="28">
        <v>0.11856374</v>
      </c>
      <c r="N5496" s="29">
        <v>0.03</v>
      </c>
      <c r="O5496" s="31" t="s">
        <v>42</v>
      </c>
      <c r="P5496" s="31">
        <v>0.74697155199999998</v>
      </c>
      <c r="Q5496" s="31">
        <v>0.25</v>
      </c>
      <c r="R5496" s="42"/>
      <c r="S5496" s="42" t="str">
        <f>IF(R5496="","",MAX(R5496,Q5496))</f>
        <v/>
      </c>
      <c r="T5496" s="27">
        <f>IF(A5496="placement",MIN(P5496,IF(S5496="",Q5496,S5496)),"")</f>
        <v>0.25</v>
      </c>
      <c r="U5496" s="28">
        <f>IF($A5496="placement",T5496*J5496,"")</f>
        <v>3</v>
      </c>
      <c r="V5496" s="26">
        <f>IF($A5496="placement",U5496,IF($A5496="site",SUMIF($C:$C,$C5496,$U:$U),IF($A5496="user",SUMIF($B:$B,$B5496,$U:$U),SUM($U:$U))))</f>
        <v>3</v>
      </c>
      <c r="W5496" s="27">
        <f>V5496/J5496</f>
        <v>0.25</v>
      </c>
    </row>
    <row r="5497" spans="1:23" x14ac:dyDescent="0.3">
      <c r="A5497" s="23" t="s">
        <v>14</v>
      </c>
      <c r="B5497" s="23" t="s">
        <v>8043</v>
      </c>
      <c r="C5497" s="23" t="s">
        <v>8045</v>
      </c>
      <c r="D5497" s="23" t="s">
        <v>8048</v>
      </c>
      <c r="E5497" s="23" t="s">
        <v>8049</v>
      </c>
      <c r="F5497" s="27">
        <v>0.25</v>
      </c>
      <c r="G5497" s="24">
        <v>0</v>
      </c>
      <c r="H5497" s="25">
        <v>0.81869999999999998</v>
      </c>
      <c r="I5497" s="25">
        <v>0.28870000000000001</v>
      </c>
      <c r="J5497" s="26">
        <v>12</v>
      </c>
      <c r="K5497" s="26">
        <v>3</v>
      </c>
      <c r="L5497" s="27">
        <v>0.35260000000000002</v>
      </c>
      <c r="M5497" s="28">
        <v>1.3616526499999999</v>
      </c>
      <c r="N5497" s="29">
        <v>1</v>
      </c>
      <c r="O5497" s="31" t="s">
        <v>12</v>
      </c>
      <c r="P5497" s="31">
        <v>0.26559831389999999</v>
      </c>
      <c r="Q5497" s="31">
        <v>0.25</v>
      </c>
      <c r="R5497" s="42"/>
      <c r="S5497" s="42" t="str">
        <f>IF(R5497="","",MAX(R5497,Q5497))</f>
        <v/>
      </c>
      <c r="T5497" s="27">
        <f>IF(A5497="placement",MIN(P5497,IF(S5497="",Q5497,S5497)),"")</f>
        <v>0.25</v>
      </c>
      <c r="U5497" s="28">
        <f>IF($A5497="placement",T5497*J5497,"")</f>
        <v>3</v>
      </c>
      <c r="V5497" s="26">
        <f>IF($A5497="placement",U5497,IF($A5497="site",SUMIF($C:$C,$C5497,$U:$U),IF($A5497="user",SUMIF($B:$B,$B5497,$U:$U),SUM($U:$U))))</f>
        <v>3</v>
      </c>
      <c r="W5497" s="27">
        <f>V5497/J5497</f>
        <v>0.25</v>
      </c>
    </row>
    <row r="5498" spans="1:23" x14ac:dyDescent="0.3">
      <c r="A5498" s="23" t="s">
        <v>14</v>
      </c>
      <c r="B5498" s="23" t="s">
        <v>8278</v>
      </c>
      <c r="C5498" s="23" t="s">
        <v>8279</v>
      </c>
      <c r="D5498" s="23" t="s">
        <v>8280</v>
      </c>
      <c r="E5498" s="23" t="s">
        <v>8281</v>
      </c>
      <c r="F5498" s="27">
        <v>0.25</v>
      </c>
      <c r="G5498" s="24">
        <v>1</v>
      </c>
      <c r="H5498" s="25">
        <v>84.200100000000006</v>
      </c>
      <c r="I5498" s="25">
        <v>7.4058000000000002</v>
      </c>
      <c r="J5498" s="26">
        <v>12</v>
      </c>
      <c r="K5498" s="26">
        <v>3</v>
      </c>
      <c r="L5498" s="27">
        <v>8.7999999999999995E-2</v>
      </c>
      <c r="M5498" s="28">
        <v>5.2159990000000003E-2</v>
      </c>
      <c r="N5498" s="29">
        <v>0.01</v>
      </c>
      <c r="O5498" s="31" t="s">
        <v>42</v>
      </c>
      <c r="P5498" s="31">
        <v>0.80828217459999996</v>
      </c>
      <c r="Q5498" s="31">
        <v>0.25</v>
      </c>
      <c r="R5498" s="42"/>
      <c r="S5498" s="42" t="str">
        <f>IF(R5498="","",MAX(R5498,Q5498))</f>
        <v/>
      </c>
      <c r="T5498" s="27">
        <f>IF(A5498="placement",MIN(P5498,IF(S5498="",Q5498,S5498)),"")</f>
        <v>0.25</v>
      </c>
      <c r="U5498" s="28">
        <f>IF($A5498="placement",T5498*J5498,"")</f>
        <v>3</v>
      </c>
      <c r="V5498" s="26">
        <f>IF($A5498="placement",U5498,IF($A5498="site",SUMIF($C:$C,$C5498,$U:$U),IF($A5498="user",SUMIF($B:$B,$B5498,$U:$U),SUM($U:$U))))</f>
        <v>3</v>
      </c>
      <c r="W5498" s="27">
        <f>V5498/J5498</f>
        <v>0.25</v>
      </c>
    </row>
    <row r="5499" spans="1:23" x14ac:dyDescent="0.3">
      <c r="A5499" s="23" t="s">
        <v>14</v>
      </c>
      <c r="B5499" s="23" t="s">
        <v>8393</v>
      </c>
      <c r="C5499" s="23" t="s">
        <v>8394</v>
      </c>
      <c r="D5499" s="32" t="s">
        <v>8401</v>
      </c>
      <c r="E5499" s="23" t="s">
        <v>8402</v>
      </c>
      <c r="F5499" s="27">
        <v>0.25</v>
      </c>
      <c r="G5499" s="24">
        <v>0</v>
      </c>
      <c r="H5499" s="25">
        <v>3.5659000000000001</v>
      </c>
      <c r="I5499" s="25">
        <v>1.2083999999999999</v>
      </c>
      <c r="J5499" s="26">
        <v>12</v>
      </c>
      <c r="K5499" s="26">
        <v>3</v>
      </c>
      <c r="L5499" s="27">
        <v>0.33889999999999998</v>
      </c>
      <c r="M5499" s="28">
        <v>0.31928124000000002</v>
      </c>
      <c r="N5499" s="29">
        <v>0.06</v>
      </c>
      <c r="O5499" s="31" t="s">
        <v>42</v>
      </c>
      <c r="P5499" s="31">
        <v>0.81207790280000003</v>
      </c>
      <c r="Q5499" s="31">
        <v>0.25</v>
      </c>
      <c r="R5499" s="42"/>
      <c r="S5499" s="42" t="str">
        <f>IF(R5499="","",MAX(R5499,Q5499))</f>
        <v/>
      </c>
      <c r="T5499" s="27">
        <f>IF(A5499="placement",MIN(P5499,IF(S5499="",Q5499,S5499)),"")</f>
        <v>0.25</v>
      </c>
      <c r="U5499" s="28">
        <f>IF($A5499="placement",T5499*J5499,"")</f>
        <v>3</v>
      </c>
      <c r="V5499" s="26">
        <f>IF($A5499="placement",U5499,IF($A5499="site",SUMIF($C:$C,$C5499,$U:$U),IF($A5499="user",SUMIF($B:$B,$B5499,$U:$U),SUM($U:$U))))</f>
        <v>3</v>
      </c>
      <c r="W5499" s="27">
        <f>V5499/J5499</f>
        <v>0.25</v>
      </c>
    </row>
    <row r="5500" spans="1:23" x14ac:dyDescent="0.3">
      <c r="A5500" s="23" t="s">
        <v>14</v>
      </c>
      <c r="B5500" s="23" t="s">
        <v>8445</v>
      </c>
      <c r="C5500" s="23" t="s">
        <v>8447</v>
      </c>
      <c r="D5500" s="23" t="s">
        <v>8458</v>
      </c>
      <c r="E5500" s="23" t="s">
        <v>8446</v>
      </c>
      <c r="F5500" s="27">
        <v>0.25</v>
      </c>
      <c r="G5500" s="24">
        <v>0</v>
      </c>
      <c r="H5500" s="25">
        <v>17.1035</v>
      </c>
      <c r="I5500" s="25">
        <v>10.000500000000001</v>
      </c>
      <c r="J5500" s="26">
        <v>12</v>
      </c>
      <c r="K5500" s="26">
        <v>3</v>
      </c>
      <c r="L5500" s="27">
        <v>0.5847</v>
      </c>
      <c r="M5500" s="28">
        <v>4.0627249999999997E-2</v>
      </c>
      <c r="N5500" s="29">
        <v>0.02</v>
      </c>
      <c r="O5500" s="31" t="s">
        <v>70</v>
      </c>
      <c r="P5500" s="31">
        <v>0.50771962520000002</v>
      </c>
      <c r="Q5500" s="31">
        <v>0.25</v>
      </c>
      <c r="R5500" s="42"/>
      <c r="S5500" s="42" t="str">
        <f>IF(R5500="","",MAX(R5500,Q5500))</f>
        <v/>
      </c>
      <c r="T5500" s="27">
        <f>IF(A5500="placement",MIN(P5500,IF(S5500="",Q5500,S5500)),"")</f>
        <v>0.25</v>
      </c>
      <c r="U5500" s="28">
        <f>IF($A5500="placement",T5500*J5500,"")</f>
        <v>3</v>
      </c>
      <c r="V5500" s="26">
        <f>IF($A5500="placement",U5500,IF($A5500="site",SUMIF($C:$C,$C5500,$U:$U),IF($A5500="user",SUMIF($B:$B,$B5500,$U:$U),SUM($U:$U))))</f>
        <v>3</v>
      </c>
      <c r="W5500" s="27">
        <f>V5500/J5500</f>
        <v>0.25</v>
      </c>
    </row>
    <row r="5501" spans="1:23" x14ac:dyDescent="0.3">
      <c r="A5501" s="23" t="s">
        <v>14</v>
      </c>
      <c r="B5501" s="23" t="s">
        <v>9328</v>
      </c>
      <c r="C5501" s="23" t="s">
        <v>9330</v>
      </c>
      <c r="D5501" s="23" t="s">
        <v>11164</v>
      </c>
      <c r="E5501" s="23" t="s">
        <v>11165</v>
      </c>
      <c r="F5501" s="27">
        <v>0.25</v>
      </c>
      <c r="G5501" s="24">
        <v>0</v>
      </c>
      <c r="H5501" s="25">
        <v>1.2162999999999999</v>
      </c>
      <c r="I5501" s="25">
        <v>0.20039999999999999</v>
      </c>
      <c r="J5501" s="26">
        <v>12</v>
      </c>
      <c r="K5501" s="26">
        <v>3</v>
      </c>
      <c r="L5501" s="27">
        <v>0.16470000000000001</v>
      </c>
      <c r="M5501" s="28">
        <v>2.0637433199999999</v>
      </c>
      <c r="N5501" s="29">
        <v>1.43</v>
      </c>
      <c r="O5501" s="31" t="s">
        <v>12</v>
      </c>
      <c r="P5501" s="31">
        <v>0.30708436979999998</v>
      </c>
      <c r="Q5501" s="31">
        <v>0.25</v>
      </c>
      <c r="R5501" s="42"/>
      <c r="S5501" s="42" t="str">
        <f>IF(R5501="","",MAX(R5501,Q5501))</f>
        <v/>
      </c>
      <c r="T5501" s="27">
        <f>IF(A5501="placement",MIN(P5501,IF(S5501="",Q5501,S5501)),"")</f>
        <v>0.25</v>
      </c>
      <c r="U5501" s="28">
        <f>IF($A5501="placement",T5501*J5501,"")</f>
        <v>3</v>
      </c>
      <c r="V5501" s="26">
        <f>IF($A5501="placement",U5501,IF($A5501="site",SUMIF($C:$C,$C5501,$U:$U),IF($A5501="user",SUMIF($B:$B,$B5501,$U:$U),SUM($U:$U))))</f>
        <v>3</v>
      </c>
      <c r="W5501" s="27">
        <f>V5501/J5501</f>
        <v>0.25</v>
      </c>
    </row>
    <row r="5502" spans="1:23" x14ac:dyDescent="0.3">
      <c r="A5502" s="23" t="s">
        <v>14</v>
      </c>
      <c r="B5502" s="23" t="s">
        <v>9328</v>
      </c>
      <c r="C5502" s="23" t="s">
        <v>9330</v>
      </c>
      <c r="D5502" s="23" t="s">
        <v>11166</v>
      </c>
      <c r="E5502" s="23" t="s">
        <v>11167</v>
      </c>
      <c r="F5502" s="27">
        <v>0.25</v>
      </c>
      <c r="G5502" s="24">
        <v>0</v>
      </c>
      <c r="H5502" s="25">
        <v>1.1806000000000001</v>
      </c>
      <c r="I5502" s="25">
        <v>0.21740000000000001</v>
      </c>
      <c r="J5502" s="26">
        <v>12</v>
      </c>
      <c r="K5502" s="26">
        <v>3</v>
      </c>
      <c r="L5502" s="27">
        <v>0.18410000000000001</v>
      </c>
      <c r="M5502" s="28">
        <v>1.8964180100000001</v>
      </c>
      <c r="N5502" s="29">
        <v>1.33</v>
      </c>
      <c r="O5502" s="31" t="s">
        <v>12</v>
      </c>
      <c r="P5502" s="31">
        <v>0.2986778263</v>
      </c>
      <c r="Q5502" s="31">
        <v>0.25</v>
      </c>
      <c r="R5502" s="42"/>
      <c r="S5502" s="42" t="str">
        <f>IF(R5502="","",MAX(R5502,Q5502))</f>
        <v/>
      </c>
      <c r="T5502" s="27">
        <f>IF(A5502="placement",MIN(P5502,IF(S5502="",Q5502,S5502)),"")</f>
        <v>0.25</v>
      </c>
      <c r="U5502" s="28">
        <f>IF($A5502="placement",T5502*J5502,"")</f>
        <v>3</v>
      </c>
      <c r="V5502" s="26">
        <f>IF($A5502="placement",U5502,IF($A5502="site",SUMIF($C:$C,$C5502,$U:$U),IF($A5502="user",SUMIF($B:$B,$B5502,$U:$U),SUM($U:$U))))</f>
        <v>3</v>
      </c>
      <c r="W5502" s="27">
        <f>V5502/J5502</f>
        <v>0.25</v>
      </c>
    </row>
    <row r="5503" spans="1:23" x14ac:dyDescent="0.3">
      <c r="A5503" s="23" t="s">
        <v>14</v>
      </c>
      <c r="B5503" s="23" t="s">
        <v>9756</v>
      </c>
      <c r="C5503" s="23" t="s">
        <v>9758</v>
      </c>
      <c r="D5503" s="23" t="s">
        <v>9785</v>
      </c>
      <c r="E5503" s="23" t="s">
        <v>9786</v>
      </c>
      <c r="F5503" s="27">
        <v>0.25</v>
      </c>
      <c r="G5503" s="24">
        <v>0</v>
      </c>
      <c r="H5503" s="25">
        <v>16.3813</v>
      </c>
      <c r="I5503" s="25">
        <v>1.1124000000000001</v>
      </c>
      <c r="J5503" s="26">
        <v>12</v>
      </c>
      <c r="K5503" s="26">
        <v>3</v>
      </c>
      <c r="L5503" s="27">
        <v>6.7900000000000002E-2</v>
      </c>
      <c r="M5503" s="28">
        <v>0.36626428999999999</v>
      </c>
      <c r="N5503" s="29">
        <v>0.2</v>
      </c>
      <c r="O5503" s="31" t="s">
        <v>12</v>
      </c>
      <c r="P5503" s="31">
        <v>0.45394621509999999</v>
      </c>
      <c r="Q5503" s="31">
        <v>0.25</v>
      </c>
      <c r="R5503" s="42"/>
      <c r="S5503" s="42" t="str">
        <f>IF(R5503="","",MAX(R5503,Q5503))</f>
        <v/>
      </c>
      <c r="T5503" s="27">
        <f>IF(A5503="placement",MIN(P5503,IF(S5503="",Q5503,S5503)),"")</f>
        <v>0.25</v>
      </c>
      <c r="U5503" s="28">
        <f>IF($A5503="placement",T5503*J5503,"")</f>
        <v>3</v>
      </c>
      <c r="V5503" s="26">
        <f>IF($A5503="placement",U5503,IF($A5503="site",SUMIF($C:$C,$C5503,$U:$U),IF($A5503="user",SUMIF($B:$B,$B5503,$U:$U),SUM($U:$U))))</f>
        <v>3</v>
      </c>
      <c r="W5503" s="27">
        <f>V5503/J5503</f>
        <v>0.25</v>
      </c>
    </row>
    <row r="5504" spans="1:23" x14ac:dyDescent="0.3">
      <c r="A5504" s="23" t="s">
        <v>14</v>
      </c>
      <c r="B5504" s="23" t="s">
        <v>1556</v>
      </c>
      <c r="C5504" s="23" t="s">
        <v>1557</v>
      </c>
      <c r="D5504" s="23" t="s">
        <v>1560</v>
      </c>
      <c r="E5504" s="23" t="s">
        <v>1561</v>
      </c>
      <c r="F5504" s="27">
        <v>0.25</v>
      </c>
      <c r="G5504" s="24">
        <v>0</v>
      </c>
      <c r="H5504" s="25">
        <v>3.4140999999999999</v>
      </c>
      <c r="I5504" s="25">
        <v>0.66279999999999994</v>
      </c>
      <c r="J5504" s="26">
        <v>12</v>
      </c>
      <c r="K5504" s="26">
        <v>3</v>
      </c>
      <c r="L5504" s="27">
        <v>0.19409999999999999</v>
      </c>
      <c r="M5504" s="28">
        <v>0.58420088000000003</v>
      </c>
      <c r="N5504" s="29">
        <v>0.2</v>
      </c>
      <c r="O5504" s="31" t="s">
        <v>12</v>
      </c>
      <c r="P5504" s="31">
        <v>0.65765200710000005</v>
      </c>
      <c r="Q5504" s="31">
        <v>0.249999999999999</v>
      </c>
      <c r="R5504" s="42"/>
      <c r="S5504" s="42" t="str">
        <f>IF(R5504="","",MAX(R5504,Q5504))</f>
        <v/>
      </c>
      <c r="T5504" s="27">
        <f>IF(A5504="placement",MIN(P5504,IF(S5504="",Q5504,S5504)),"")</f>
        <v>0.249999999999999</v>
      </c>
      <c r="U5504" s="28">
        <f>IF($A5504="placement",T5504*J5504,"")</f>
        <v>2.999999999999988</v>
      </c>
      <c r="V5504" s="26">
        <f>IF($A5504="placement",U5504,IF($A5504="site",SUMIF($C:$C,$C5504,$U:$U),IF($A5504="user",SUMIF($B:$B,$B5504,$U:$U),SUM($U:$U))))</f>
        <v>2.999999999999988</v>
      </c>
      <c r="W5504" s="27">
        <f>V5504/J5504</f>
        <v>0.249999999999999</v>
      </c>
    </row>
    <row r="5505" spans="1:23" x14ac:dyDescent="0.3">
      <c r="A5505" s="23" t="s">
        <v>14</v>
      </c>
      <c r="B5505" s="23" t="s">
        <v>2439</v>
      </c>
      <c r="C5505" s="23" t="s">
        <v>2441</v>
      </c>
      <c r="D5505" s="32" t="s">
        <v>2474</v>
      </c>
      <c r="E5505" s="23" t="s">
        <v>2475</v>
      </c>
      <c r="F5505" s="27">
        <v>0.25</v>
      </c>
      <c r="G5505" s="24">
        <v>0</v>
      </c>
      <c r="H5505" s="25">
        <v>3.8323</v>
      </c>
      <c r="I5505" s="25">
        <v>0.46339999999999998</v>
      </c>
      <c r="J5505" s="26">
        <v>12</v>
      </c>
      <c r="K5505" s="26">
        <v>3</v>
      </c>
      <c r="L5505" s="27">
        <v>0.12089999999999999</v>
      </c>
      <c r="M5505" s="28">
        <v>0.88458692999999999</v>
      </c>
      <c r="N5505" s="29">
        <v>0.65</v>
      </c>
      <c r="O5505" s="31" t="s">
        <v>42</v>
      </c>
      <c r="P5505" s="31">
        <v>0.26519375519999999</v>
      </c>
      <c r="Q5505" s="31">
        <v>0.249999999999999</v>
      </c>
      <c r="R5505" s="42"/>
      <c r="S5505" s="42" t="str">
        <f>IF(R5505="","",MAX(R5505,Q5505))</f>
        <v/>
      </c>
      <c r="T5505" s="27">
        <f>IF(A5505="placement",MIN(P5505,IF(S5505="",Q5505,S5505)),"")</f>
        <v>0.249999999999999</v>
      </c>
      <c r="U5505" s="28">
        <f>IF($A5505="placement",T5505*J5505,"")</f>
        <v>2.999999999999988</v>
      </c>
      <c r="V5505" s="26">
        <f>IF($A5505="placement",U5505,IF($A5505="site",SUMIF($C:$C,$C5505,$U:$U),IF($A5505="user",SUMIF($B:$B,$B5505,$U:$U),SUM($U:$U))))</f>
        <v>2.999999999999988</v>
      </c>
      <c r="W5505" s="27">
        <f>V5505/J5505</f>
        <v>0.249999999999999</v>
      </c>
    </row>
    <row r="5506" spans="1:23" x14ac:dyDescent="0.3">
      <c r="A5506" s="23" t="s">
        <v>14</v>
      </c>
      <c r="B5506" s="23" t="s">
        <v>2870</v>
      </c>
      <c r="C5506" s="23" t="s">
        <v>2872</v>
      </c>
      <c r="D5506" s="23" t="s">
        <v>2883</v>
      </c>
      <c r="E5506" s="23" t="s">
        <v>2884</v>
      </c>
      <c r="F5506" s="27">
        <v>0.25</v>
      </c>
      <c r="G5506" s="24">
        <v>0</v>
      </c>
      <c r="H5506" s="25">
        <v>5.7986000000000004</v>
      </c>
      <c r="I5506" s="25">
        <v>1.6987000000000001</v>
      </c>
      <c r="J5506" s="26">
        <v>12</v>
      </c>
      <c r="K5506" s="26">
        <v>3</v>
      </c>
      <c r="L5506" s="27">
        <v>0.29299999999999998</v>
      </c>
      <c r="M5506" s="28">
        <v>0.23830628000000001</v>
      </c>
      <c r="N5506" s="29">
        <v>0.03</v>
      </c>
      <c r="O5506" s="31" t="s">
        <v>42</v>
      </c>
      <c r="P5506" s="31">
        <v>0.87411158560000002</v>
      </c>
      <c r="Q5506" s="31">
        <v>0.249999999999999</v>
      </c>
      <c r="R5506" s="42"/>
      <c r="S5506" s="42" t="str">
        <f>IF(R5506="","",MAX(R5506,Q5506))</f>
        <v/>
      </c>
      <c r="T5506" s="27">
        <f>IF(A5506="placement",MIN(P5506,IF(S5506="",Q5506,S5506)),"")</f>
        <v>0.249999999999999</v>
      </c>
      <c r="U5506" s="28">
        <f>IF($A5506="placement",T5506*J5506,"")</f>
        <v>2.999999999999988</v>
      </c>
      <c r="V5506" s="26">
        <f>IF($A5506="placement",U5506,IF($A5506="site",SUMIF($C:$C,$C5506,$U:$U),IF($A5506="user",SUMIF($B:$B,$B5506,$U:$U),SUM($U:$U))))</f>
        <v>2.999999999999988</v>
      </c>
      <c r="W5506" s="27">
        <f>V5506/J5506</f>
        <v>0.249999999999999</v>
      </c>
    </row>
    <row r="5507" spans="1:23" x14ac:dyDescent="0.3">
      <c r="A5507" s="23" t="s">
        <v>14</v>
      </c>
      <c r="B5507" s="23" t="s">
        <v>5211</v>
      </c>
      <c r="C5507" s="23" t="s">
        <v>5213</v>
      </c>
      <c r="D5507" s="32" t="s">
        <v>5218</v>
      </c>
      <c r="E5507" s="23" t="s">
        <v>5219</v>
      </c>
      <c r="F5507" s="27">
        <v>0.25</v>
      </c>
      <c r="G5507" s="24">
        <v>0</v>
      </c>
      <c r="H5507" s="25">
        <v>0.96550000000000002</v>
      </c>
      <c r="I5507" s="25">
        <v>0.33069999999999999</v>
      </c>
      <c r="J5507" s="26">
        <v>12</v>
      </c>
      <c r="K5507" s="26">
        <v>3</v>
      </c>
      <c r="L5507" s="27">
        <v>0.34250000000000003</v>
      </c>
      <c r="M5507" s="28">
        <v>1.22401728</v>
      </c>
      <c r="N5507" s="29">
        <v>0.8</v>
      </c>
      <c r="O5507" s="31" t="s">
        <v>12</v>
      </c>
      <c r="P5507" s="31">
        <v>0.34641445510000002</v>
      </c>
      <c r="Q5507" s="31">
        <v>0.249999999999999</v>
      </c>
      <c r="R5507" s="42"/>
      <c r="S5507" s="42" t="str">
        <f>IF(R5507="","",MAX(R5507,Q5507))</f>
        <v/>
      </c>
      <c r="T5507" s="27">
        <f>IF(A5507="placement",MIN(P5507,IF(S5507="",Q5507,S5507)),"")</f>
        <v>0.249999999999999</v>
      </c>
      <c r="U5507" s="28">
        <f>IF($A5507="placement",T5507*J5507,"")</f>
        <v>2.999999999999988</v>
      </c>
      <c r="V5507" s="26">
        <f>IF($A5507="placement",U5507,IF($A5507="site",SUMIF($C:$C,$C5507,$U:$U),IF($A5507="user",SUMIF($B:$B,$B5507,$U:$U),SUM($U:$U))))</f>
        <v>2.999999999999988</v>
      </c>
      <c r="W5507" s="27">
        <f>V5507/J5507</f>
        <v>0.249999999999999</v>
      </c>
    </row>
    <row r="5508" spans="1:23" x14ac:dyDescent="0.3">
      <c r="A5508" s="23" t="s">
        <v>14</v>
      </c>
      <c r="B5508" s="23" t="s">
        <v>7472</v>
      </c>
      <c r="C5508" s="23" t="s">
        <v>7473</v>
      </c>
      <c r="D5508" s="23" t="s">
        <v>7485</v>
      </c>
      <c r="E5508" s="23" t="s">
        <v>9869</v>
      </c>
      <c r="F5508" s="27">
        <v>0.25</v>
      </c>
      <c r="G5508" s="24">
        <v>0</v>
      </c>
      <c r="H5508" s="25">
        <v>4.5730000000000004</v>
      </c>
      <c r="I5508" s="25">
        <v>0.29239999999999999</v>
      </c>
      <c r="J5508" s="26">
        <v>12</v>
      </c>
      <c r="K5508" s="26">
        <v>3</v>
      </c>
      <c r="L5508" s="27">
        <v>6.3899999999999998E-2</v>
      </c>
      <c r="M5508" s="28">
        <v>1.40794039</v>
      </c>
      <c r="N5508" s="29">
        <v>1</v>
      </c>
      <c r="O5508" s="31" t="s">
        <v>42</v>
      </c>
      <c r="P5508" s="31">
        <v>0.28974265539999999</v>
      </c>
      <c r="Q5508" s="31">
        <v>0.249999999999999</v>
      </c>
      <c r="R5508" s="42">
        <v>0.15</v>
      </c>
      <c r="S5508" s="42">
        <f>IF(R5508="","",MAX(R5508,Q5508))</f>
        <v>0.249999999999999</v>
      </c>
      <c r="T5508" s="27">
        <f>IF(A5508="placement",MIN(P5508,IF(S5508="",Q5508,S5508)),"")</f>
        <v>0.249999999999999</v>
      </c>
      <c r="U5508" s="28">
        <f>IF($A5508="placement",T5508*J5508,"")</f>
        <v>2.999999999999988</v>
      </c>
      <c r="V5508" s="26">
        <f>IF($A5508="placement",U5508,IF($A5508="site",SUMIF($C:$C,$C5508,$U:$U),IF($A5508="user",SUMIF($B:$B,$B5508,$U:$U),SUM($U:$U))))</f>
        <v>2.999999999999988</v>
      </c>
      <c r="W5508" s="27">
        <f>V5508/J5508</f>
        <v>0.249999999999999</v>
      </c>
    </row>
    <row r="5509" spans="1:23" x14ac:dyDescent="0.3">
      <c r="A5509" s="23" t="s">
        <v>14</v>
      </c>
      <c r="B5509" s="23" t="s">
        <v>7987</v>
      </c>
      <c r="C5509" s="23" t="s">
        <v>7988</v>
      </c>
      <c r="D5509" s="32" t="s">
        <v>7995</v>
      </c>
      <c r="E5509" s="23" t="s">
        <v>7996</v>
      </c>
      <c r="F5509" s="27">
        <v>0.25</v>
      </c>
      <c r="G5509" s="24">
        <v>0</v>
      </c>
      <c r="H5509" s="25">
        <v>0.61240000000000006</v>
      </c>
      <c r="I5509" s="25">
        <v>0.48259999999999997</v>
      </c>
      <c r="J5509" s="26">
        <v>12</v>
      </c>
      <c r="K5509" s="26">
        <v>3</v>
      </c>
      <c r="L5509" s="27">
        <v>0.78810000000000002</v>
      </c>
      <c r="M5509" s="28">
        <v>0.80358200000000002</v>
      </c>
      <c r="N5509" s="29">
        <v>0.09</v>
      </c>
      <c r="O5509" s="31" t="s">
        <v>42</v>
      </c>
      <c r="P5509" s="31">
        <v>0.88800147360000004</v>
      </c>
      <c r="Q5509" s="31">
        <v>0.249999999999999</v>
      </c>
      <c r="R5509" s="42"/>
      <c r="S5509" s="42" t="str">
        <f>IF(R5509="","",MAX(R5509,Q5509))</f>
        <v/>
      </c>
      <c r="T5509" s="27">
        <f>IF(A5509="placement",MIN(P5509,IF(S5509="",Q5509,S5509)),"")</f>
        <v>0.249999999999999</v>
      </c>
      <c r="U5509" s="28">
        <f>IF($A5509="placement",T5509*J5509,"")</f>
        <v>2.999999999999988</v>
      </c>
      <c r="V5509" s="26">
        <f>IF($A5509="placement",U5509,IF($A5509="site",SUMIF($C:$C,$C5509,$U:$U),IF($A5509="user",SUMIF($B:$B,$B5509,$U:$U),SUM($U:$U))))</f>
        <v>2.999999999999988</v>
      </c>
      <c r="W5509" s="27">
        <f>V5509/J5509</f>
        <v>0.249999999999999</v>
      </c>
    </row>
    <row r="5510" spans="1:23" x14ac:dyDescent="0.3">
      <c r="A5510" s="23" t="s">
        <v>14</v>
      </c>
      <c r="B5510" s="23" t="s">
        <v>11086</v>
      </c>
      <c r="C5510" s="23" t="s">
        <v>11087</v>
      </c>
      <c r="D5510" s="23" t="s">
        <v>11088</v>
      </c>
      <c r="E5510" s="23" t="s">
        <v>11089</v>
      </c>
      <c r="F5510" s="27">
        <v>0.25</v>
      </c>
      <c r="G5510" s="24">
        <v>0</v>
      </c>
      <c r="H5510" s="25">
        <v>15.9755</v>
      </c>
      <c r="I5510" s="25">
        <v>0.15240000000000001</v>
      </c>
      <c r="J5510" s="26">
        <v>12</v>
      </c>
      <c r="K5510" s="26">
        <v>3</v>
      </c>
      <c r="L5510" s="27">
        <v>9.4999999999999998E-3</v>
      </c>
      <c r="M5510" s="28">
        <v>2.67975633</v>
      </c>
      <c r="N5510" s="29">
        <v>1</v>
      </c>
      <c r="O5510" s="31" t="s">
        <v>12</v>
      </c>
      <c r="P5510" s="31">
        <v>0.62683174200000003</v>
      </c>
      <c r="Q5510" s="31">
        <v>0.249999999999999</v>
      </c>
      <c r="R5510" s="42"/>
      <c r="S5510" s="42" t="str">
        <f>IF(R5510="","",MAX(R5510,Q5510))</f>
        <v/>
      </c>
      <c r="T5510" s="27">
        <f>IF(A5510="placement",MIN(P5510,IF(S5510="",Q5510,S5510)),"")</f>
        <v>0.249999999999999</v>
      </c>
      <c r="U5510" s="28">
        <f>IF($A5510="placement",T5510*J5510,"")</f>
        <v>2.999999999999988</v>
      </c>
      <c r="V5510" s="26">
        <f>IF($A5510="placement",U5510,IF($A5510="site",SUMIF($C:$C,$C5510,$U:$U),IF($A5510="user",SUMIF($B:$B,$B5510,$U:$U),SUM($U:$U))))</f>
        <v>2.999999999999988</v>
      </c>
      <c r="W5510" s="27">
        <f>V5510/J5510</f>
        <v>0.249999999999999</v>
      </c>
    </row>
    <row r="5511" spans="1:23" x14ac:dyDescent="0.3">
      <c r="A5511" s="23" t="s">
        <v>14</v>
      </c>
      <c r="B5511" s="23" t="s">
        <v>1708</v>
      </c>
      <c r="C5511" s="23" t="s">
        <v>1709</v>
      </c>
      <c r="D5511" s="23" t="s">
        <v>10597</v>
      </c>
      <c r="E5511" s="23" t="s">
        <v>10598</v>
      </c>
      <c r="F5511" s="27">
        <v>0.3</v>
      </c>
      <c r="G5511" s="24">
        <v>0</v>
      </c>
      <c r="H5511" s="25">
        <v>0.7016</v>
      </c>
      <c r="I5511" s="25">
        <v>0.2041</v>
      </c>
      <c r="J5511" s="26">
        <v>12</v>
      </c>
      <c r="K5511" s="26">
        <v>3</v>
      </c>
      <c r="L5511" s="27">
        <v>0.29089999999999999</v>
      </c>
      <c r="M5511" s="28">
        <v>1.9865990200000001</v>
      </c>
      <c r="N5511" s="29">
        <v>1.5</v>
      </c>
      <c r="O5511" s="31" t="s">
        <v>12</v>
      </c>
      <c r="P5511" s="31">
        <v>0.24494073299999999</v>
      </c>
      <c r="Q5511" s="31">
        <v>0.24494073304330899</v>
      </c>
      <c r="R5511" s="42"/>
      <c r="S5511" s="42" t="str">
        <f>IF(R5511="","",MAX(R5511,Q5511))</f>
        <v/>
      </c>
      <c r="T5511" s="27">
        <f>IF(A5511="placement",MIN(P5511,IF(S5511="",Q5511,S5511)),"")</f>
        <v>0.24494073299999999</v>
      </c>
      <c r="U5511" s="28">
        <f>IF($A5511="placement",T5511*J5511,"")</f>
        <v>2.939288796</v>
      </c>
      <c r="V5511" s="26">
        <f>IF($A5511="placement",U5511,IF($A5511="site",SUMIF($C:$C,$C5511,$U:$U),IF($A5511="user",SUMIF($B:$B,$B5511,$U:$U),SUM($U:$U))))</f>
        <v>2.939288796</v>
      </c>
      <c r="W5511" s="27">
        <f>V5511/J5511</f>
        <v>0.24494073299999999</v>
      </c>
    </row>
    <row r="5512" spans="1:23" x14ac:dyDescent="0.3">
      <c r="A5512" s="23" t="s">
        <v>14</v>
      </c>
      <c r="B5512" s="23" t="s">
        <v>4528</v>
      </c>
      <c r="C5512" s="23" t="s">
        <v>4530</v>
      </c>
      <c r="D5512" s="23" t="s">
        <v>4631</v>
      </c>
      <c r="E5512" s="23" t="s">
        <v>4632</v>
      </c>
      <c r="F5512" s="27">
        <v>0.33</v>
      </c>
      <c r="G5512" s="24">
        <v>0</v>
      </c>
      <c r="H5512" s="25">
        <v>7.6113999999999997</v>
      </c>
      <c r="I5512" s="25">
        <v>0.42559999999999998</v>
      </c>
      <c r="J5512" s="26">
        <v>12</v>
      </c>
      <c r="K5512" s="26">
        <v>3</v>
      </c>
      <c r="L5512" s="27">
        <v>5.5899999999999998E-2</v>
      </c>
      <c r="M5512" s="28">
        <v>0.90874308000000004</v>
      </c>
      <c r="N5512" s="29">
        <v>0.7</v>
      </c>
      <c r="O5512" s="31" t="s">
        <v>12</v>
      </c>
      <c r="P5512" s="31">
        <v>0.22970527399999999</v>
      </c>
      <c r="Q5512" s="31">
        <v>0.22970527404343299</v>
      </c>
      <c r="R5512" s="42"/>
      <c r="S5512" s="42" t="str">
        <f>IF(R5512="","",MAX(R5512,Q5512))</f>
        <v/>
      </c>
      <c r="T5512" s="27">
        <f>IF(A5512="placement",MIN(P5512,IF(S5512="",Q5512,S5512)),"")</f>
        <v>0.22970527399999999</v>
      </c>
      <c r="U5512" s="28">
        <f>IF($A5512="placement",T5512*J5512,"")</f>
        <v>2.756463288</v>
      </c>
      <c r="V5512" s="26">
        <f>IF($A5512="placement",U5512,IF($A5512="site",SUMIF($C:$C,$C5512,$U:$U),IF($A5512="user",SUMIF($B:$B,$B5512,$U:$U),SUM($U:$U))))</f>
        <v>2.756463288</v>
      </c>
      <c r="W5512" s="27">
        <f>V5512/J5512</f>
        <v>0.22970527399999999</v>
      </c>
    </row>
    <row r="5513" spans="1:23" x14ac:dyDescent="0.3">
      <c r="A5513" s="23" t="s">
        <v>14</v>
      </c>
      <c r="B5513" s="23" t="s">
        <v>1708</v>
      </c>
      <c r="C5513" s="23" t="s">
        <v>1709</v>
      </c>
      <c r="D5513" s="23" t="s">
        <v>1932</v>
      </c>
      <c r="E5513" s="23" t="s">
        <v>1933</v>
      </c>
      <c r="F5513" s="27">
        <v>0.15</v>
      </c>
      <c r="G5513" s="24">
        <v>0</v>
      </c>
      <c r="H5513" s="25">
        <v>1.0026999999999999</v>
      </c>
      <c r="I5513" s="25">
        <v>0.2117</v>
      </c>
      <c r="J5513" s="26">
        <v>12</v>
      </c>
      <c r="K5513" s="26">
        <v>2</v>
      </c>
      <c r="L5513" s="27">
        <v>0.21110000000000001</v>
      </c>
      <c r="M5513" s="28">
        <v>1.87766532</v>
      </c>
      <c r="N5513" s="29">
        <v>1.45</v>
      </c>
      <c r="O5513" s="31" t="s">
        <v>42</v>
      </c>
      <c r="P5513" s="31">
        <v>0.22776440149999999</v>
      </c>
      <c r="Q5513" s="31">
        <v>0.15</v>
      </c>
      <c r="R5513" s="42">
        <v>0.35</v>
      </c>
      <c r="S5513" s="42">
        <f>IF(R5513="","",MAX(R5513,Q5513))</f>
        <v>0.35</v>
      </c>
      <c r="T5513" s="27">
        <f>IF(A5513="placement",MIN(P5513,IF(S5513="",Q5513,S5513)),"")</f>
        <v>0.22776440149999999</v>
      </c>
      <c r="U5513" s="28">
        <f>IF($A5513="placement",T5513*J5513,"")</f>
        <v>2.7331728179999999</v>
      </c>
      <c r="V5513" s="26">
        <f>IF($A5513="placement",U5513,IF($A5513="site",SUMIF($C:$C,$C5513,$U:$U),IF($A5513="user",SUMIF($B:$B,$B5513,$U:$U),SUM($U:$U))))</f>
        <v>2.7331728179999999</v>
      </c>
      <c r="W5513" s="27">
        <f>V5513/J5513</f>
        <v>0.22776440149999999</v>
      </c>
    </row>
    <row r="5514" spans="1:23" x14ac:dyDescent="0.3">
      <c r="A5514" s="23" t="s">
        <v>14</v>
      </c>
      <c r="B5514" s="23" t="s">
        <v>9186</v>
      </c>
      <c r="C5514" s="23" t="s">
        <v>9188</v>
      </c>
      <c r="D5514" s="23" t="s">
        <v>9193</v>
      </c>
      <c r="E5514" s="23" t="s">
        <v>9194</v>
      </c>
      <c r="F5514" s="27">
        <v>0.33</v>
      </c>
      <c r="G5514" s="24">
        <v>0</v>
      </c>
      <c r="H5514" s="25">
        <v>4.4377000000000004</v>
      </c>
      <c r="I5514" s="25">
        <v>0.39190000000000003</v>
      </c>
      <c r="J5514" s="26">
        <v>12</v>
      </c>
      <c r="K5514" s="26">
        <v>3</v>
      </c>
      <c r="L5514" s="27">
        <v>8.8300000000000003E-2</v>
      </c>
      <c r="M5514" s="28">
        <v>1.0576011700000001</v>
      </c>
      <c r="N5514" s="29">
        <v>0.82</v>
      </c>
      <c r="O5514" s="31" t="s">
        <v>12</v>
      </c>
      <c r="P5514" s="31">
        <v>0.2246604619</v>
      </c>
      <c r="Q5514" s="31">
        <v>0.224660461909686</v>
      </c>
      <c r="R5514" s="42"/>
      <c r="S5514" s="42" t="str">
        <f>IF(R5514="","",MAX(R5514,Q5514))</f>
        <v/>
      </c>
      <c r="T5514" s="27">
        <f>IF(A5514="placement",MIN(P5514,IF(S5514="",Q5514,S5514)),"")</f>
        <v>0.2246604619</v>
      </c>
      <c r="U5514" s="28">
        <f>IF($A5514="placement",T5514*J5514,"")</f>
        <v>2.6959255428</v>
      </c>
      <c r="V5514" s="26">
        <f>IF($A5514="placement",U5514,IF($A5514="site",SUMIF($C:$C,$C5514,$U:$U),IF($A5514="user",SUMIF($B:$B,$B5514,$U:$U),SUM($U:$U))))</f>
        <v>2.6959255428</v>
      </c>
      <c r="W5514" s="27">
        <f>V5514/J5514</f>
        <v>0.2246604619</v>
      </c>
    </row>
    <row r="5515" spans="1:23" x14ac:dyDescent="0.3">
      <c r="A5515" s="23" t="s">
        <v>14</v>
      </c>
      <c r="B5515" s="23" t="s">
        <v>7689</v>
      </c>
      <c r="C5515" s="23" t="s">
        <v>7690</v>
      </c>
      <c r="D5515" s="32" t="s">
        <v>11052</v>
      </c>
      <c r="E5515" s="23" t="s">
        <v>11053</v>
      </c>
      <c r="F5515" s="27">
        <v>0.25</v>
      </c>
      <c r="G5515" s="24">
        <v>0</v>
      </c>
      <c r="H5515" s="25">
        <v>6.1128999999999998</v>
      </c>
      <c r="I5515" s="25">
        <v>0.67479999999999996</v>
      </c>
      <c r="J5515" s="26">
        <v>12</v>
      </c>
      <c r="K5515" s="26">
        <v>2</v>
      </c>
      <c r="L5515" s="27">
        <v>0.1104</v>
      </c>
      <c r="M5515" s="28">
        <v>0.57350482000000003</v>
      </c>
      <c r="N5515" s="29">
        <v>0.45</v>
      </c>
      <c r="O5515" s="31" t="s">
        <v>12</v>
      </c>
      <c r="P5515" s="31">
        <v>0.21535096619999999</v>
      </c>
      <c r="Q5515" s="31">
        <v>0.21535096624153199</v>
      </c>
      <c r="R5515" s="42"/>
      <c r="S5515" s="42" t="str">
        <f>IF(R5515="","",MAX(R5515,Q5515))</f>
        <v/>
      </c>
      <c r="T5515" s="27">
        <f>IF(A5515="placement",MIN(P5515,IF(S5515="",Q5515,S5515)),"")</f>
        <v>0.21535096619999999</v>
      </c>
      <c r="U5515" s="28">
        <f>IF($A5515="placement",T5515*J5515,"")</f>
        <v>2.5842115944000001</v>
      </c>
      <c r="V5515" s="26">
        <f>IF($A5515="placement",U5515,IF($A5515="site",SUMIF($C:$C,$C5515,$U:$U),IF($A5515="user",SUMIF($B:$B,$B5515,$U:$U),SUM($U:$U))))</f>
        <v>2.5842115944000001</v>
      </c>
      <c r="W5515" s="27">
        <f>V5515/J5515</f>
        <v>0.21535096620000002</v>
      </c>
    </row>
    <row r="5516" spans="1:23" x14ac:dyDescent="0.3">
      <c r="A5516" s="23" t="s">
        <v>14</v>
      </c>
      <c r="B5516" s="23" t="s">
        <v>3531</v>
      </c>
      <c r="C5516" s="23" t="s">
        <v>3532</v>
      </c>
      <c r="D5516" s="32" t="s">
        <v>3535</v>
      </c>
      <c r="E5516" s="23" t="s">
        <v>3536</v>
      </c>
      <c r="F5516" s="27">
        <v>0.33</v>
      </c>
      <c r="G5516" s="24">
        <v>0</v>
      </c>
      <c r="H5516" s="25">
        <v>6.4619</v>
      </c>
      <c r="I5516" s="25">
        <v>0.3155</v>
      </c>
      <c r="J5516" s="26">
        <v>12</v>
      </c>
      <c r="K5516" s="26">
        <v>2</v>
      </c>
      <c r="L5516" s="27">
        <v>4.8800000000000003E-2</v>
      </c>
      <c r="M5516" s="28">
        <v>1.2639121600000001</v>
      </c>
      <c r="N5516" s="29">
        <v>1</v>
      </c>
      <c r="O5516" s="31" t="s">
        <v>12</v>
      </c>
      <c r="P5516" s="31">
        <v>0.208805775</v>
      </c>
      <c r="Q5516" s="31">
        <v>0.20880577498343</v>
      </c>
      <c r="R5516" s="42"/>
      <c r="S5516" s="42" t="str">
        <f>IF(R5516="","",MAX(R5516,Q5516))</f>
        <v/>
      </c>
      <c r="T5516" s="27">
        <f>IF(A5516="placement",MIN(P5516,IF(S5516="",Q5516,S5516)),"")</f>
        <v>0.20880577498343</v>
      </c>
      <c r="U5516" s="28">
        <f>IF($A5516="placement",T5516*J5516,"")</f>
        <v>2.50566929980116</v>
      </c>
      <c r="V5516" s="26">
        <f>IF($A5516="placement",U5516,IF($A5516="site",SUMIF($C:$C,$C5516,$U:$U),IF($A5516="user",SUMIF($B:$B,$B5516,$U:$U),SUM($U:$U))))</f>
        <v>2.50566929980116</v>
      </c>
      <c r="W5516" s="27">
        <f>V5516/J5516</f>
        <v>0.20880577498343</v>
      </c>
    </row>
    <row r="5517" spans="1:23" x14ac:dyDescent="0.3">
      <c r="A5517" s="23" t="s">
        <v>14</v>
      </c>
      <c r="B5517" s="23" t="s">
        <v>2294</v>
      </c>
      <c r="C5517" s="23" t="s">
        <v>2295</v>
      </c>
      <c r="D5517" s="23" t="s">
        <v>2360</v>
      </c>
      <c r="E5517" s="23" t="s">
        <v>2361</v>
      </c>
      <c r="F5517" s="27">
        <v>0.33</v>
      </c>
      <c r="G5517" s="24">
        <v>0</v>
      </c>
      <c r="H5517" s="25">
        <v>1.3113999999999999</v>
      </c>
      <c r="I5517" s="25">
        <v>0.2137</v>
      </c>
      <c r="J5517" s="26">
        <v>12</v>
      </c>
      <c r="K5517" s="26">
        <v>2</v>
      </c>
      <c r="L5517" s="27">
        <v>0.16300000000000001</v>
      </c>
      <c r="M5517" s="28">
        <v>1.87690508</v>
      </c>
      <c r="N5517" s="29">
        <v>1.5</v>
      </c>
      <c r="O5517" s="31" t="s">
        <v>12</v>
      </c>
      <c r="P5517" s="31">
        <v>0.2008120092</v>
      </c>
      <c r="Q5517" s="31">
        <v>0.20081200918852499</v>
      </c>
      <c r="R5517" s="42"/>
      <c r="S5517" s="42" t="str">
        <f>IF(R5517="","",MAX(R5517,Q5517))</f>
        <v/>
      </c>
      <c r="T5517" s="27">
        <f>IF(A5517="placement",MIN(P5517,IF(S5517="",Q5517,S5517)),"")</f>
        <v>0.20081200918852499</v>
      </c>
      <c r="U5517" s="28">
        <f>IF($A5517="placement",T5517*J5517,"")</f>
        <v>2.4097441102622996</v>
      </c>
      <c r="V5517" s="26">
        <f>IF($A5517="placement",U5517,IF($A5517="site",SUMIF($C:$C,$C5517,$U:$U),IF($A5517="user",SUMIF($B:$B,$B5517,$U:$U),SUM($U:$U))))</f>
        <v>2.4097441102622996</v>
      </c>
      <c r="W5517" s="27">
        <f>V5517/J5517</f>
        <v>0.20081200918852496</v>
      </c>
    </row>
    <row r="5518" spans="1:23" x14ac:dyDescent="0.3">
      <c r="A5518" s="11" t="s">
        <v>14</v>
      </c>
      <c r="B5518" s="11" t="s">
        <v>6353</v>
      </c>
      <c r="C5518" s="11" t="s">
        <v>6355</v>
      </c>
      <c r="D5518" s="11" t="s">
        <v>6360</v>
      </c>
      <c r="E5518" s="11" t="s">
        <v>6361</v>
      </c>
      <c r="F5518" s="12">
        <v>0.2</v>
      </c>
      <c r="G5518" s="33">
        <v>0</v>
      </c>
      <c r="H5518" s="34">
        <v>1.2003999999999999</v>
      </c>
      <c r="I5518" s="34">
        <v>0.48259999999999997</v>
      </c>
      <c r="J5518" s="13">
        <v>12</v>
      </c>
      <c r="K5518" s="13">
        <v>2</v>
      </c>
      <c r="L5518" s="12">
        <v>0.40210000000000001</v>
      </c>
      <c r="M5518" s="14">
        <v>0.80660056000000002</v>
      </c>
      <c r="N5518" s="15">
        <v>0.5</v>
      </c>
      <c r="O5518" s="16" t="s">
        <v>70</v>
      </c>
      <c r="P5518" s="16">
        <v>0.38011449120000002</v>
      </c>
      <c r="Q5518" s="16">
        <v>0.19999999999999901</v>
      </c>
      <c r="R5518" s="44"/>
      <c r="S5518" s="42" t="str">
        <f>IF(R5518="","",MAX(R5518,Q5518))</f>
        <v/>
      </c>
      <c r="T5518" s="27">
        <f>IF(A5518="placement",MIN(P5518,IF(S5518="",Q5518,S5518)),"")</f>
        <v>0.19999999999999901</v>
      </c>
      <c r="U5518" s="14">
        <f>IF($A5518="placement",T5518*J5518,"")</f>
        <v>2.3999999999999879</v>
      </c>
      <c r="V5518" s="13">
        <f>IF($A5518="placement",U5518,IF($A5518="site",SUMIF($C:$C,$C5518,$U:$U),IF($A5518="user",SUMIF($B:$B,$B5518,$U:$U),SUM($U:$U))))</f>
        <v>2.3999999999999879</v>
      </c>
      <c r="W5518" s="12">
        <f>V5518/J5518</f>
        <v>0.19999999999999898</v>
      </c>
    </row>
    <row r="5519" spans="1:23" x14ac:dyDescent="0.3">
      <c r="A5519" s="23" t="s">
        <v>14</v>
      </c>
      <c r="B5519" s="23" t="s">
        <v>9844</v>
      </c>
      <c r="C5519" s="23" t="s">
        <v>9846</v>
      </c>
      <c r="D5519" s="32" t="s">
        <v>10411</v>
      </c>
      <c r="E5519" s="23" t="s">
        <v>10412</v>
      </c>
      <c r="F5519" s="27">
        <v>0.25</v>
      </c>
      <c r="G5519" s="24">
        <v>0</v>
      </c>
      <c r="H5519" s="25">
        <v>2.8618999999999999</v>
      </c>
      <c r="I5519" s="25">
        <v>0.16139999999999999</v>
      </c>
      <c r="J5519" s="26">
        <v>12</v>
      </c>
      <c r="K5519" s="26">
        <v>2</v>
      </c>
      <c r="L5519" s="27">
        <v>5.6399999999999999E-2</v>
      </c>
      <c r="M5519" s="28">
        <v>2.4645861</v>
      </c>
      <c r="N5519" s="29">
        <v>2</v>
      </c>
      <c r="O5519" s="31" t="s">
        <v>12</v>
      </c>
      <c r="P5519" s="31">
        <v>0.18850471490000001</v>
      </c>
      <c r="Q5519" s="31">
        <v>0.18850471486304399</v>
      </c>
      <c r="R5519" s="42"/>
      <c r="S5519" s="42" t="str">
        <f>IF(R5519="","",MAX(R5519,Q5519))</f>
        <v/>
      </c>
      <c r="T5519" s="27">
        <f>IF(A5519="placement",MIN(P5519,IF(S5519="",Q5519,S5519)),"")</f>
        <v>0.18850471486304399</v>
      </c>
      <c r="U5519" s="28">
        <f>IF($A5519="placement",T5519*J5519,"")</f>
        <v>2.2620565783565278</v>
      </c>
      <c r="V5519" s="26">
        <f>IF($A5519="placement",U5519,IF($A5519="site",SUMIF($C:$C,$C5519,$U:$U),IF($A5519="user",SUMIF($B:$B,$B5519,$U:$U),SUM($U:$U))))</f>
        <v>2.2620565783565278</v>
      </c>
      <c r="W5519" s="27">
        <f>V5519/J5519</f>
        <v>0.18850471486304399</v>
      </c>
    </row>
    <row r="5520" spans="1:23" x14ac:dyDescent="0.3">
      <c r="A5520" s="23" t="s">
        <v>14</v>
      </c>
      <c r="B5520" s="23" t="s">
        <v>1017</v>
      </c>
      <c r="C5520" s="23" t="s">
        <v>1019</v>
      </c>
      <c r="D5520" s="23" t="s">
        <v>1078</v>
      </c>
      <c r="E5520" s="23" t="s">
        <v>1079</v>
      </c>
      <c r="F5520" s="27">
        <v>0.15</v>
      </c>
      <c r="G5520" s="24">
        <v>0</v>
      </c>
      <c r="H5520" s="25">
        <v>3.0853000000000002</v>
      </c>
      <c r="I5520" s="25">
        <v>0.48830000000000001</v>
      </c>
      <c r="J5520" s="26">
        <v>12</v>
      </c>
      <c r="K5520" s="26">
        <v>2</v>
      </c>
      <c r="L5520" s="27">
        <v>0.1583</v>
      </c>
      <c r="M5520" s="28">
        <v>0.83540082000000004</v>
      </c>
      <c r="N5520" s="29">
        <v>0.6</v>
      </c>
      <c r="O5520" s="31" t="s">
        <v>42</v>
      </c>
      <c r="P5520" s="31">
        <v>0.28178188700000001</v>
      </c>
      <c r="Q5520" s="31">
        <v>0.149999999999999</v>
      </c>
      <c r="R5520" s="42">
        <v>0.18</v>
      </c>
      <c r="S5520" s="42">
        <f>IF(R5520="","",MAX(R5520,Q5520))</f>
        <v>0.18</v>
      </c>
      <c r="T5520" s="27">
        <f>IF(A5520="placement",MIN(P5520,IF(S5520="",Q5520,S5520)),"")</f>
        <v>0.18</v>
      </c>
      <c r="U5520" s="28">
        <f>IF($A5520="placement",T5520*J5520,"")</f>
        <v>2.16</v>
      </c>
      <c r="V5520" s="26">
        <f>IF($A5520="placement",U5520,IF($A5520="site",SUMIF($C:$C,$C5520,$U:$U),IF($A5520="user",SUMIF($B:$B,$B5520,$U:$U),SUM($U:$U))))</f>
        <v>2.16</v>
      </c>
      <c r="W5520" s="27">
        <f>V5520/J5520</f>
        <v>0.18000000000000002</v>
      </c>
    </row>
    <row r="5521" spans="1:23" x14ac:dyDescent="0.3">
      <c r="A5521" s="23" t="s">
        <v>14</v>
      </c>
      <c r="B5521" s="23" t="s">
        <v>1708</v>
      </c>
      <c r="C5521" s="23" t="s">
        <v>1709</v>
      </c>
      <c r="D5521" s="23" t="s">
        <v>10569</v>
      </c>
      <c r="E5521" s="23" t="s">
        <v>10570</v>
      </c>
      <c r="F5521" s="27">
        <v>0.33</v>
      </c>
      <c r="G5521" s="24">
        <v>0</v>
      </c>
      <c r="H5521" s="25">
        <v>0.84260000000000002</v>
      </c>
      <c r="I5521" s="25">
        <v>0.23039999999999999</v>
      </c>
      <c r="J5521" s="26">
        <v>12</v>
      </c>
      <c r="K5521" s="26">
        <v>2</v>
      </c>
      <c r="L5521" s="27">
        <v>0.27350000000000002</v>
      </c>
      <c r="M5521" s="28">
        <v>1.75641662</v>
      </c>
      <c r="N5521" s="29">
        <v>1.45</v>
      </c>
      <c r="O5521" s="31" t="s">
        <v>12</v>
      </c>
      <c r="P5521" s="31">
        <v>0.1744555434</v>
      </c>
      <c r="Q5521" s="31">
        <v>0.17445554339769101</v>
      </c>
      <c r="R5521" s="42">
        <v>0.18</v>
      </c>
      <c r="S5521" s="42">
        <f>IF(R5521="","",MAX(R5521,Q5521))</f>
        <v>0.18</v>
      </c>
      <c r="T5521" s="27">
        <f>IF(A5521="placement",MIN(P5521,IF(S5521="",Q5521,S5521)),"")</f>
        <v>0.1744555434</v>
      </c>
      <c r="U5521" s="28">
        <f>IF($A5521="placement",T5521*J5521,"")</f>
        <v>2.0934665207999998</v>
      </c>
      <c r="V5521" s="26">
        <f>IF($A5521="placement",U5521,IF($A5521="site",SUMIF($C:$C,$C5521,$U:$U),IF($A5521="user",SUMIF($B:$B,$B5521,$U:$U),SUM($U:$U))))</f>
        <v>2.0934665207999998</v>
      </c>
      <c r="W5521" s="27">
        <f>V5521/J5521</f>
        <v>0.1744555434</v>
      </c>
    </row>
    <row r="5522" spans="1:23" x14ac:dyDescent="0.3">
      <c r="A5522" s="17" t="s">
        <v>14</v>
      </c>
      <c r="B5522" s="17" t="s">
        <v>1708</v>
      </c>
      <c r="C5522" s="17" t="s">
        <v>1709</v>
      </c>
      <c r="D5522" s="17" t="s">
        <v>1820</v>
      </c>
      <c r="E5522" s="17" t="s">
        <v>1821</v>
      </c>
      <c r="F5522" s="18">
        <v>0.15</v>
      </c>
      <c r="G5522" s="36">
        <v>0</v>
      </c>
      <c r="H5522" s="37">
        <v>0.42</v>
      </c>
      <c r="I5522" s="37">
        <v>0.2036</v>
      </c>
      <c r="J5522" s="19">
        <v>12</v>
      </c>
      <c r="K5522" s="19">
        <v>2</v>
      </c>
      <c r="L5522" s="18">
        <v>0.48470000000000002</v>
      </c>
      <c r="M5522" s="20">
        <v>2.04115789</v>
      </c>
      <c r="N5522" s="21">
        <v>1.5</v>
      </c>
      <c r="O5522" s="22" t="s">
        <v>42</v>
      </c>
      <c r="P5522" s="22">
        <v>0.26512299519999999</v>
      </c>
      <c r="Q5522" s="22">
        <v>0.15</v>
      </c>
      <c r="R5522" s="43"/>
      <c r="S5522" s="42" t="str">
        <f>IF(R5522="","",MAX(R5522,Q5522))</f>
        <v/>
      </c>
      <c r="T5522" s="27">
        <f>IF(A5522="placement",MIN(P5522,IF(S5522="",Q5522,S5522)),"")</f>
        <v>0.15</v>
      </c>
      <c r="U5522" s="20">
        <f>IF($A5522="placement",T5522*J5522,"")</f>
        <v>1.7999999999999998</v>
      </c>
      <c r="V5522" s="19">
        <f>IF($A5522="placement",U5522,IF($A5522="site",SUMIF($C:$C,$C5522,$U:$U),IF($A5522="user",SUMIF($B:$B,$B5522,$U:$U),SUM($U:$U))))</f>
        <v>1.7999999999999998</v>
      </c>
      <c r="W5522" s="18">
        <f>V5522/J5522</f>
        <v>0.15</v>
      </c>
    </row>
    <row r="5523" spans="1:23" x14ac:dyDescent="0.3">
      <c r="A5523" s="23" t="s">
        <v>14</v>
      </c>
      <c r="B5523" s="23" t="s">
        <v>2366</v>
      </c>
      <c r="C5523" s="23" t="s">
        <v>2367</v>
      </c>
      <c r="D5523" s="23" t="s">
        <v>10657</v>
      </c>
      <c r="E5523" s="23" t="s">
        <v>10658</v>
      </c>
      <c r="F5523" s="27">
        <v>0.15</v>
      </c>
      <c r="G5523" s="24">
        <v>0</v>
      </c>
      <c r="H5523" s="25">
        <v>6.9036999999999997</v>
      </c>
      <c r="I5523" s="25">
        <v>1.7783</v>
      </c>
      <c r="J5523" s="26">
        <v>12</v>
      </c>
      <c r="K5523" s="26">
        <v>2</v>
      </c>
      <c r="L5523" s="27">
        <v>0.2576</v>
      </c>
      <c r="M5523" s="28">
        <v>0.23276028000000001</v>
      </c>
      <c r="N5523" s="29">
        <v>0.05</v>
      </c>
      <c r="O5523" s="31" t="s">
        <v>42</v>
      </c>
      <c r="P5523" s="31">
        <v>0.78518671910000004</v>
      </c>
      <c r="Q5523" s="31">
        <v>0.15</v>
      </c>
      <c r="R5523" s="42"/>
      <c r="S5523" s="42" t="str">
        <f>IF(R5523="","",MAX(R5523,Q5523))</f>
        <v/>
      </c>
      <c r="T5523" s="27">
        <f>IF(A5523="placement",MIN(P5523,IF(S5523="",Q5523,S5523)),"")</f>
        <v>0.15</v>
      </c>
      <c r="U5523" s="28">
        <f>IF($A5523="placement",T5523*J5523,"")</f>
        <v>1.7999999999999998</v>
      </c>
      <c r="V5523" s="26">
        <f>IF($A5523="placement",U5523,IF($A5523="site",SUMIF($C:$C,$C5523,$U:$U),IF($A5523="user",SUMIF($B:$B,$B5523,$U:$U),SUM($U:$U))))</f>
        <v>1.7999999999999998</v>
      </c>
      <c r="W5523" s="27">
        <f>V5523/J5523</f>
        <v>0.15</v>
      </c>
    </row>
    <row r="5524" spans="1:23" x14ac:dyDescent="0.3">
      <c r="A5524" s="23" t="s">
        <v>14</v>
      </c>
      <c r="B5524" s="23" t="s">
        <v>1708</v>
      </c>
      <c r="C5524" s="23" t="s">
        <v>1709</v>
      </c>
      <c r="D5524" s="23" t="s">
        <v>1850</v>
      </c>
      <c r="E5524" s="23" t="s">
        <v>1851</v>
      </c>
      <c r="F5524" s="27">
        <v>0.15</v>
      </c>
      <c r="G5524" s="24">
        <v>0</v>
      </c>
      <c r="H5524" s="25">
        <v>0.53879999999999995</v>
      </c>
      <c r="I5524" s="25">
        <v>0.23369999999999999</v>
      </c>
      <c r="J5524" s="26">
        <v>12</v>
      </c>
      <c r="K5524" s="26">
        <v>2</v>
      </c>
      <c r="L5524" s="27">
        <v>0.43380000000000002</v>
      </c>
      <c r="M5524" s="28">
        <v>1.7578239600000001</v>
      </c>
      <c r="N5524" s="29">
        <v>1.5</v>
      </c>
      <c r="O5524" s="31" t="s">
        <v>42</v>
      </c>
      <c r="P5524" s="31">
        <v>0.14667223030000001</v>
      </c>
      <c r="Q5524" s="31">
        <v>0.14667223033590601</v>
      </c>
      <c r="R5524" s="42">
        <v>0.35</v>
      </c>
      <c r="S5524" s="42">
        <f>IF(R5524="","",MAX(R5524,Q5524))</f>
        <v>0.35</v>
      </c>
      <c r="T5524" s="27">
        <f>IF(A5524="placement",MIN(P5524,IF(S5524="",Q5524,S5524)),"")</f>
        <v>0.14667223030000001</v>
      </c>
      <c r="U5524" s="28">
        <f>IF($A5524="placement",T5524*J5524,"")</f>
        <v>1.7600667636000003</v>
      </c>
      <c r="V5524" s="26">
        <f>IF($A5524="placement",U5524,IF($A5524="site",SUMIF($C:$C,$C5524,$U:$U),IF($A5524="user",SUMIF($B:$B,$B5524,$U:$U),SUM($U:$U))))</f>
        <v>1.7600667636000003</v>
      </c>
      <c r="W5524" s="27">
        <f>V5524/J5524</f>
        <v>0.14667223030000001</v>
      </c>
    </row>
    <row r="5525" spans="1:23" x14ac:dyDescent="0.3">
      <c r="A5525" s="23" t="s">
        <v>14</v>
      </c>
      <c r="B5525" s="23" t="s">
        <v>8115</v>
      </c>
      <c r="C5525" s="23" t="s">
        <v>8117</v>
      </c>
      <c r="D5525" s="32" t="s">
        <v>8122</v>
      </c>
      <c r="E5525" s="23" t="s">
        <v>8123</v>
      </c>
      <c r="F5525" s="27">
        <v>0.4</v>
      </c>
      <c r="G5525" s="24">
        <v>0</v>
      </c>
      <c r="H5525" s="25">
        <v>4.8951000000000002</v>
      </c>
      <c r="I5525" s="25">
        <v>0.32590000000000002</v>
      </c>
      <c r="J5525" s="26">
        <v>12</v>
      </c>
      <c r="K5525" s="26">
        <v>2</v>
      </c>
      <c r="L5525" s="27">
        <v>6.6600000000000006E-2</v>
      </c>
      <c r="M5525" s="28">
        <v>1.27531784</v>
      </c>
      <c r="N5525" s="29">
        <v>1.1000000000000001</v>
      </c>
      <c r="O5525" s="31" t="s">
        <v>385</v>
      </c>
      <c r="P5525" s="31">
        <v>0.13746992089999999</v>
      </c>
      <c r="Q5525" s="31">
        <v>0.13746992093502899</v>
      </c>
      <c r="R5525" s="42"/>
      <c r="S5525" s="42" t="str">
        <f>IF(R5525="","",MAX(R5525,Q5525))</f>
        <v/>
      </c>
      <c r="T5525" s="27">
        <f>IF(A5525="placement",MIN(P5525,IF(S5525="",Q5525,S5525)),"")</f>
        <v>0.13746992089999999</v>
      </c>
      <c r="U5525" s="28">
        <f>IF($A5525="placement",T5525*J5525,"")</f>
        <v>1.6496390507999998</v>
      </c>
      <c r="V5525" s="26">
        <f>IF($A5525="placement",U5525,IF($A5525="site",SUMIF($C:$C,$C5525,$U:$U),IF($A5525="user",SUMIF($B:$B,$B5525,$U:$U),SUM($U:$U))))</f>
        <v>1.6496390507999998</v>
      </c>
      <c r="W5525" s="27">
        <f>V5525/J5525</f>
        <v>0.13746992089999999</v>
      </c>
    </row>
    <row r="5526" spans="1:23" x14ac:dyDescent="0.3">
      <c r="A5526" s="23" t="s">
        <v>14</v>
      </c>
      <c r="B5526" s="23" t="s">
        <v>7689</v>
      </c>
      <c r="C5526" s="23" t="s">
        <v>7690</v>
      </c>
      <c r="D5526" s="23" t="s">
        <v>7877</v>
      </c>
      <c r="E5526" s="23" t="s">
        <v>7878</v>
      </c>
      <c r="F5526" s="27">
        <v>0.1</v>
      </c>
      <c r="G5526" s="24">
        <v>0</v>
      </c>
      <c r="H5526" s="25">
        <v>5.9114000000000004</v>
      </c>
      <c r="I5526" s="25">
        <v>1.1484000000000001</v>
      </c>
      <c r="J5526" s="26">
        <v>12</v>
      </c>
      <c r="K5526" s="26">
        <v>1</v>
      </c>
      <c r="L5526" s="27">
        <v>0.1943</v>
      </c>
      <c r="M5526" s="28">
        <v>0.34327299999999999</v>
      </c>
      <c r="N5526" s="29">
        <v>0.25</v>
      </c>
      <c r="O5526" s="31" t="s">
        <v>12</v>
      </c>
      <c r="P5526" s="31">
        <v>0.2717166775</v>
      </c>
      <c r="Q5526" s="31">
        <v>9.9999999999999895E-2</v>
      </c>
      <c r="R5526" s="42"/>
      <c r="S5526" s="42" t="str">
        <f>IF(R5526="","",MAX(R5526,Q5526))</f>
        <v/>
      </c>
      <c r="T5526" s="27">
        <f>IF(A5526="placement",MIN(P5526,IF(S5526="",Q5526,S5526)),"")</f>
        <v>9.9999999999999895E-2</v>
      </c>
      <c r="U5526" s="28">
        <f>IF($A5526="placement",T5526*J5526,"")</f>
        <v>1.1999999999999988</v>
      </c>
      <c r="V5526" s="26">
        <f>IF($A5526="placement",U5526,IF($A5526="site",SUMIF($C:$C,$C5526,$U:$U),IF($A5526="user",SUMIF($B:$B,$B5526,$U:$U),SUM($U:$U))))</f>
        <v>1.1999999999999988</v>
      </c>
      <c r="W5526" s="27">
        <f>V5526/J5526</f>
        <v>9.9999999999999908E-2</v>
      </c>
    </row>
    <row r="5527" spans="1:23" x14ac:dyDescent="0.3">
      <c r="A5527" s="11" t="s">
        <v>14</v>
      </c>
      <c r="B5527" s="11" t="s">
        <v>423</v>
      </c>
      <c r="C5527" s="11" t="s">
        <v>425</v>
      </c>
      <c r="D5527" s="11" t="s">
        <v>426</v>
      </c>
      <c r="E5527" s="11" t="s">
        <v>427</v>
      </c>
      <c r="F5527" s="12">
        <v>0.33</v>
      </c>
      <c r="G5527" s="33">
        <v>0</v>
      </c>
      <c r="H5527" s="34">
        <v>3.2728999999999999</v>
      </c>
      <c r="I5527" s="34">
        <v>7.5200000000000003E-2</v>
      </c>
      <c r="J5527" s="13">
        <v>12</v>
      </c>
      <c r="K5527" s="13">
        <v>2</v>
      </c>
      <c r="L5527" s="12">
        <v>2.3E-2</v>
      </c>
      <c r="M5527" s="14">
        <v>5.5394112099999999</v>
      </c>
      <c r="N5527" s="15">
        <v>5</v>
      </c>
      <c r="O5527" s="16" t="s">
        <v>12</v>
      </c>
      <c r="P5527" s="16">
        <v>9.7376992999999995E-2</v>
      </c>
      <c r="Q5527" s="16">
        <v>9.7376992971026893E-2</v>
      </c>
      <c r="R5527" s="44"/>
      <c r="S5527" s="42" t="str">
        <f>IF(R5527="","",MAX(R5527,Q5527))</f>
        <v/>
      </c>
      <c r="T5527" s="27">
        <f>IF(A5527="placement",MIN(P5527,IF(S5527="",Q5527,S5527)),"")</f>
        <v>9.7376992971026893E-2</v>
      </c>
      <c r="U5527" s="14">
        <f>IF($A5527="placement",T5527*J5527,"")</f>
        <v>1.1685239156523228</v>
      </c>
      <c r="V5527" s="13">
        <f>IF($A5527="placement",U5527,IF($A5527="site",SUMIF($C:$C,$C5527,$U:$U),IF($A5527="user",SUMIF($B:$B,$B5527,$U:$U),SUM($U:$U))))</f>
        <v>1.1685239156523228</v>
      </c>
      <c r="W5527" s="12">
        <f>V5527/J5527</f>
        <v>9.7376992971026907E-2</v>
      </c>
    </row>
    <row r="5528" spans="1:23" x14ac:dyDescent="0.3">
      <c r="A5528" s="23" t="s">
        <v>14</v>
      </c>
      <c r="B5528" s="23" t="s">
        <v>1708</v>
      </c>
      <c r="C5528" s="23" t="s">
        <v>1709</v>
      </c>
      <c r="D5528" s="23" t="s">
        <v>1998</v>
      </c>
      <c r="E5528" s="23" t="s">
        <v>1999</v>
      </c>
      <c r="F5528" s="27">
        <v>0.15</v>
      </c>
      <c r="G5528" s="24">
        <v>0</v>
      </c>
      <c r="H5528" s="25">
        <v>0.59640000000000004</v>
      </c>
      <c r="I5528" s="25">
        <v>0.25700000000000001</v>
      </c>
      <c r="J5528" s="26">
        <v>12</v>
      </c>
      <c r="K5528" s="26">
        <v>1</v>
      </c>
      <c r="L5528" s="27">
        <v>0.43090000000000001</v>
      </c>
      <c r="M5528" s="28">
        <v>1.6198165600000001</v>
      </c>
      <c r="N5528" s="29">
        <v>1.5</v>
      </c>
      <c r="O5528" s="31" t="s">
        <v>42</v>
      </c>
      <c r="P5528" s="31">
        <v>7.3969218099999998E-2</v>
      </c>
      <c r="Q5528" s="31">
        <v>7.3969218098522596E-2</v>
      </c>
      <c r="R5528" s="42"/>
      <c r="S5528" s="42" t="str">
        <f>IF(R5528="","",MAX(R5528,Q5528))</f>
        <v/>
      </c>
      <c r="T5528" s="27">
        <f>IF(A5528="placement",MIN(P5528,IF(S5528="",Q5528,S5528)),"")</f>
        <v>7.3969218098522596E-2</v>
      </c>
      <c r="U5528" s="28">
        <f>IF($A5528="placement",T5528*J5528,"")</f>
        <v>0.88763061718227121</v>
      </c>
      <c r="V5528" s="26">
        <f>IF($A5528="placement",U5528,IF($A5528="site",SUMIF($C:$C,$C5528,$U:$U),IF($A5528="user",SUMIF($B:$B,$B5528,$U:$U),SUM($U:$U))))</f>
        <v>0.88763061718227121</v>
      </c>
      <c r="W5528" s="27">
        <f>V5528/J5528</f>
        <v>7.3969218098522596E-2</v>
      </c>
    </row>
    <row r="5529" spans="1:23" x14ac:dyDescent="0.3">
      <c r="A5529" s="23" t="s">
        <v>14</v>
      </c>
      <c r="B5529" s="23" t="s">
        <v>1708</v>
      </c>
      <c r="C5529" s="23" t="s">
        <v>1709</v>
      </c>
      <c r="D5529" s="23" t="s">
        <v>1792</v>
      </c>
      <c r="E5529" s="23" t="s">
        <v>1793</v>
      </c>
      <c r="F5529" s="27">
        <v>0.15</v>
      </c>
      <c r="G5529" s="24">
        <v>0</v>
      </c>
      <c r="H5529" s="25">
        <v>0.64929999999999999</v>
      </c>
      <c r="I5529" s="25">
        <v>0.2303</v>
      </c>
      <c r="J5529" s="26">
        <v>12</v>
      </c>
      <c r="K5529" s="26">
        <v>1</v>
      </c>
      <c r="L5529" s="27">
        <v>0.35470000000000002</v>
      </c>
      <c r="M5529" s="28">
        <v>1.67180521</v>
      </c>
      <c r="N5529" s="29">
        <v>1.55</v>
      </c>
      <c r="O5529" s="31" t="s">
        <v>42</v>
      </c>
      <c r="P5529" s="31">
        <v>7.2858494600000004E-2</v>
      </c>
      <c r="Q5529" s="31">
        <v>7.2858494591736295E-2</v>
      </c>
      <c r="R5529" s="42">
        <v>0.35</v>
      </c>
      <c r="S5529" s="42">
        <f>IF(R5529="","",MAX(R5529,Q5529))</f>
        <v>0.35</v>
      </c>
      <c r="T5529" s="27">
        <f>IF(A5529="placement",MIN(P5529,IF(S5529="",Q5529,S5529)),"")</f>
        <v>7.2858494600000004E-2</v>
      </c>
      <c r="U5529" s="28">
        <f>IF($A5529="placement",T5529*J5529,"")</f>
        <v>0.8743019352000001</v>
      </c>
      <c r="V5529" s="26">
        <f>IF($A5529="placement",U5529,IF($A5529="site",SUMIF($C:$C,$C5529,$U:$U),IF($A5529="user",SUMIF($B:$B,$B5529,$U:$U),SUM($U:$U))))</f>
        <v>0.8743019352000001</v>
      </c>
      <c r="W5529" s="27">
        <f>V5529/J5529</f>
        <v>7.2858494600000004E-2</v>
      </c>
    </row>
    <row r="5530" spans="1:23" x14ac:dyDescent="0.3">
      <c r="A5530" s="23" t="s">
        <v>14</v>
      </c>
      <c r="B5530" s="23" t="s">
        <v>3266</v>
      </c>
      <c r="C5530" s="23" t="s">
        <v>3268</v>
      </c>
      <c r="D5530" s="23" t="s">
        <v>3283</v>
      </c>
      <c r="E5530" s="23" t="s">
        <v>3284</v>
      </c>
      <c r="F5530" s="27">
        <v>0.37</v>
      </c>
      <c r="G5530" s="24">
        <v>1</v>
      </c>
      <c r="H5530" s="25">
        <v>163.86539999999999</v>
      </c>
      <c r="I5530" s="25">
        <v>0.4995</v>
      </c>
      <c r="J5530" s="26">
        <v>11</v>
      </c>
      <c r="K5530" s="26">
        <v>3</v>
      </c>
      <c r="L5530" s="27">
        <v>3.0000000000000001E-3</v>
      </c>
      <c r="M5530" s="28">
        <v>0.72312312000000001</v>
      </c>
      <c r="N5530" s="29">
        <v>0.4</v>
      </c>
      <c r="O5530" s="31" t="s">
        <v>385</v>
      </c>
      <c r="P5530" s="31">
        <v>0.44684385380000002</v>
      </c>
      <c r="Q5530" s="31">
        <v>0.37</v>
      </c>
      <c r="R5530" s="42"/>
      <c r="S5530" s="42" t="str">
        <f>IF(R5530="","",MAX(R5530,Q5530))</f>
        <v/>
      </c>
      <c r="T5530" s="27">
        <f>IF(A5530="placement",MIN(P5530,IF(S5530="",Q5530,S5530)),"")</f>
        <v>0.37</v>
      </c>
      <c r="U5530" s="28">
        <f>IF($A5530="placement",T5530*J5530,"")</f>
        <v>4.07</v>
      </c>
      <c r="V5530" s="26">
        <f>IF($A5530="placement",U5530,IF($A5530="site",SUMIF($C:$C,$C5530,$U:$U),IF($A5530="user",SUMIF($B:$B,$B5530,$U:$U),SUM($U:$U))))</f>
        <v>4.07</v>
      </c>
      <c r="W5530" s="27">
        <f>V5530/J5530</f>
        <v>0.37000000000000005</v>
      </c>
    </row>
    <row r="5531" spans="1:23" x14ac:dyDescent="0.3">
      <c r="A5531" s="23" t="s">
        <v>14</v>
      </c>
      <c r="B5531" s="23" t="s">
        <v>110</v>
      </c>
      <c r="C5531" s="23" t="s">
        <v>112</v>
      </c>
      <c r="D5531" s="23" t="s">
        <v>115</v>
      </c>
      <c r="E5531" s="23" t="s">
        <v>116</v>
      </c>
      <c r="F5531" s="27">
        <v>0.3</v>
      </c>
      <c r="G5531" s="24">
        <v>0</v>
      </c>
      <c r="H5531" s="25">
        <v>1.5446</v>
      </c>
      <c r="I5531" s="25">
        <v>0.87360000000000004</v>
      </c>
      <c r="J5531" s="26">
        <v>11</v>
      </c>
      <c r="K5531" s="26">
        <v>3</v>
      </c>
      <c r="L5531" s="27">
        <v>0.5655</v>
      </c>
      <c r="M5531" s="28">
        <v>0.40318888000000003</v>
      </c>
      <c r="N5531" s="29">
        <v>0.01</v>
      </c>
      <c r="O5531" s="31" t="s">
        <v>42</v>
      </c>
      <c r="P5531" s="31">
        <v>0.97519772869999999</v>
      </c>
      <c r="Q5531" s="31">
        <v>0.3</v>
      </c>
      <c r="R5531" s="42">
        <v>0.35</v>
      </c>
      <c r="S5531" s="42">
        <f>IF(R5531="","",MAX(R5531,Q5531))</f>
        <v>0.35</v>
      </c>
      <c r="T5531" s="27">
        <f>IF(A5531="placement",MIN(P5531,IF(S5531="",Q5531,S5531)),"")</f>
        <v>0.35</v>
      </c>
      <c r="U5531" s="28">
        <f>IF($A5531="placement",T5531*J5531,"")</f>
        <v>3.8499999999999996</v>
      </c>
      <c r="V5531" s="26">
        <f>IF($A5531="placement",U5531,IF($A5531="site",SUMIF($C:$C,$C5531,$U:$U),IF($A5531="user",SUMIF($B:$B,$B5531,$U:$U),SUM($U:$U))))</f>
        <v>3.8499999999999996</v>
      </c>
      <c r="W5531" s="27">
        <f>V5531/J5531</f>
        <v>0.35</v>
      </c>
    </row>
    <row r="5532" spans="1:23" x14ac:dyDescent="0.3">
      <c r="A5532" s="23" t="s">
        <v>14</v>
      </c>
      <c r="B5532" s="23" t="s">
        <v>4134</v>
      </c>
      <c r="C5532" s="23" t="s">
        <v>4135</v>
      </c>
      <c r="D5532" s="23" t="s">
        <v>4148</v>
      </c>
      <c r="E5532" s="23" t="s">
        <v>4149</v>
      </c>
      <c r="F5532" s="27">
        <v>0.35</v>
      </c>
      <c r="G5532" s="24">
        <v>0</v>
      </c>
      <c r="H5532" s="25">
        <v>5.2369000000000003</v>
      </c>
      <c r="I5532" s="25">
        <v>1.1694</v>
      </c>
      <c r="J5532" s="26">
        <v>11</v>
      </c>
      <c r="K5532" s="26">
        <v>4</v>
      </c>
      <c r="L5532" s="27">
        <v>0.2233</v>
      </c>
      <c r="M5532" s="28">
        <v>0.32475567999999999</v>
      </c>
      <c r="N5532" s="29">
        <v>0.15</v>
      </c>
      <c r="O5532" s="31" t="s">
        <v>304</v>
      </c>
      <c r="P5532" s="31">
        <v>0.53811431470000004</v>
      </c>
      <c r="Q5532" s="31">
        <v>0.35</v>
      </c>
      <c r="R5532" s="42"/>
      <c r="S5532" s="42" t="str">
        <f>IF(R5532="","",MAX(R5532,Q5532))</f>
        <v/>
      </c>
      <c r="T5532" s="27">
        <f>IF(A5532="placement",MIN(P5532,IF(S5532="",Q5532,S5532)),"")</f>
        <v>0.35</v>
      </c>
      <c r="U5532" s="28">
        <f>IF($A5532="placement",T5532*J5532,"")</f>
        <v>3.8499999999999996</v>
      </c>
      <c r="V5532" s="26">
        <f>IF($A5532="placement",U5532,IF($A5532="site",SUMIF($C:$C,$C5532,$U:$U),IF($A5532="user",SUMIF($B:$B,$B5532,$U:$U),SUM($U:$U))))</f>
        <v>3.8499999999999996</v>
      </c>
      <c r="W5532" s="27">
        <f>V5532/J5532</f>
        <v>0.35</v>
      </c>
    </row>
    <row r="5533" spans="1:23" hidden="1" x14ac:dyDescent="0.3">
      <c r="A5533" s="23" t="s">
        <v>13</v>
      </c>
      <c r="B5533" s="23" t="s">
        <v>3011</v>
      </c>
      <c r="C5533" s="23" t="s">
        <v>3013</v>
      </c>
      <c r="D5533" s="23" t="s">
        <v>9898</v>
      </c>
      <c r="E5533" s="23"/>
      <c r="F5533" s="27">
        <v>0.25</v>
      </c>
      <c r="G5533" s="24">
        <v>0</v>
      </c>
      <c r="H5533" s="25">
        <v>1.4349000000000001</v>
      </c>
      <c r="I5533" s="25">
        <v>0.93610000000000004</v>
      </c>
      <c r="J5533" s="26">
        <v>26</v>
      </c>
      <c r="K5533" s="26">
        <v>7</v>
      </c>
      <c r="L5533" s="27">
        <v>0.65239999999999998</v>
      </c>
      <c r="M5533" s="28">
        <v>0.93543686000000004</v>
      </c>
      <c r="N5533" s="29">
        <v>0.52</v>
      </c>
      <c r="O5533" s="31"/>
      <c r="P5533" s="31">
        <v>0.44410999359999997</v>
      </c>
      <c r="Q5533" s="31">
        <v>0.249999999999999</v>
      </c>
      <c r="R5533" s="42"/>
      <c r="S5533" s="42" t="str">
        <f>IF(R5533="","",MAX(R5533,Q5533))</f>
        <v/>
      </c>
      <c r="T5533" s="27" t="str">
        <f>IF(A5533="placement",MIN(P5533,IF(S5533="",Q5533,S5533)),"")</f>
        <v/>
      </c>
      <c r="U5533" s="28" t="str">
        <f>IF($A5533="placement",T5533*J5533,"")</f>
        <v/>
      </c>
      <c r="V5533" s="26">
        <f>IF($A5533="placement",U5533,IF($A5533="site",SUMIF($C:$C,$C5533,$U:$U),IF($A5533="user",SUMIF($B:$B,$B5533,$U:$U),SUM($U:$U))))</f>
        <v>6.4999999999999742</v>
      </c>
      <c r="W5533" s="27">
        <f>V5533/J5533</f>
        <v>0.249999999999999</v>
      </c>
    </row>
    <row r="5534" spans="1:23" hidden="1" x14ac:dyDescent="0.3">
      <c r="A5534" s="23" t="s">
        <v>10</v>
      </c>
      <c r="B5534" s="23" t="s">
        <v>3696</v>
      </c>
      <c r="C5534" s="23" t="s">
        <v>9898</v>
      </c>
      <c r="D5534" s="23" t="s">
        <v>9898</v>
      </c>
      <c r="E5534" s="23"/>
      <c r="F5534" s="27">
        <v>0.15</v>
      </c>
      <c r="G5534" s="24">
        <v>0</v>
      </c>
      <c r="H5534" s="25">
        <v>38.232300000000002</v>
      </c>
      <c r="I5534" s="25">
        <v>9.0648</v>
      </c>
      <c r="J5534" s="26">
        <v>187</v>
      </c>
      <c r="K5534" s="26">
        <v>28</v>
      </c>
      <c r="L5534" s="27">
        <v>0.23710000000000001</v>
      </c>
      <c r="M5534" s="28">
        <v>0.68713230999999997</v>
      </c>
      <c r="N5534" s="29">
        <v>0.48555999999999999</v>
      </c>
      <c r="O5534" s="31"/>
      <c r="P5534" s="31">
        <v>0.29335297830000001</v>
      </c>
      <c r="Q5534" s="31">
        <v>0.15</v>
      </c>
      <c r="R5534" s="42"/>
      <c r="S5534" s="42" t="str">
        <f>IF(R5534="","",MAX(R5534,Q5534))</f>
        <v/>
      </c>
      <c r="T5534" s="27" t="str">
        <f>IF(A5534="placement",MIN(P5534,IF(S5534="",Q5534,S5534)),"")</f>
        <v/>
      </c>
      <c r="U5534" s="28" t="str">
        <f>IF($A5534="placement",T5534*J5534,"")</f>
        <v/>
      </c>
      <c r="V5534" s="26">
        <f>IF($A5534="placement",U5534,IF($A5534="site",SUMIF($C:$C,$C5534,$U:$U),IF($A5534="user",SUMIF($B:$B,$B5534,$U:$U),SUM($U:$U))))</f>
        <v>28.028633554165566</v>
      </c>
      <c r="W5534" s="27">
        <f>V5534/J5534</f>
        <v>0.14988574093136667</v>
      </c>
    </row>
    <row r="5535" spans="1:23" x14ac:dyDescent="0.3">
      <c r="A5535" s="23" t="s">
        <v>14</v>
      </c>
      <c r="B5535" s="23" t="s">
        <v>2258</v>
      </c>
      <c r="C5535" s="23" t="s">
        <v>2260</v>
      </c>
      <c r="D5535" s="23" t="s">
        <v>2271</v>
      </c>
      <c r="E5535" s="23" t="s">
        <v>2272</v>
      </c>
      <c r="F5535" s="27">
        <v>0.33</v>
      </c>
      <c r="G5535" s="24">
        <v>0</v>
      </c>
      <c r="H5535" s="25">
        <v>9.3980999999999995</v>
      </c>
      <c r="I5535" s="25">
        <v>1.4318</v>
      </c>
      <c r="J5535" s="26">
        <v>11</v>
      </c>
      <c r="K5535" s="26">
        <v>4</v>
      </c>
      <c r="L5535" s="27">
        <v>0.15229999999999999</v>
      </c>
      <c r="M5535" s="28">
        <v>0.25091543999999999</v>
      </c>
      <c r="N5535" s="29">
        <v>0.03</v>
      </c>
      <c r="O5535" s="31" t="s">
        <v>12</v>
      </c>
      <c r="P5535" s="31">
        <v>0.88043780819999995</v>
      </c>
      <c r="Q5535" s="31">
        <v>0.33</v>
      </c>
      <c r="R5535" s="42"/>
      <c r="S5535" s="42" t="str">
        <f>IF(R5535="","",MAX(R5535,Q5535))</f>
        <v/>
      </c>
      <c r="T5535" s="27">
        <f>IF(A5535="placement",MIN(P5535,IF(S5535="",Q5535,S5535)),"")</f>
        <v>0.33</v>
      </c>
      <c r="U5535" s="28">
        <f>IF($A5535="placement",T5535*J5535,"")</f>
        <v>3.6300000000000003</v>
      </c>
      <c r="V5535" s="26">
        <f>IF($A5535="placement",U5535,IF($A5535="site",SUMIF($C:$C,$C5535,$U:$U),IF($A5535="user",SUMIF($B:$B,$B5535,$U:$U),SUM($U:$U))))</f>
        <v>3.6300000000000003</v>
      </c>
      <c r="W5535" s="27">
        <f>V5535/J5535</f>
        <v>0.33</v>
      </c>
    </row>
    <row r="5536" spans="1:23" x14ac:dyDescent="0.3">
      <c r="A5536" s="23" t="s">
        <v>14</v>
      </c>
      <c r="B5536" s="23" t="s">
        <v>3975</v>
      </c>
      <c r="C5536" s="23" t="s">
        <v>3976</v>
      </c>
      <c r="D5536" s="23" t="s">
        <v>3985</v>
      </c>
      <c r="E5536" s="23" t="s">
        <v>3986</v>
      </c>
      <c r="F5536" s="27">
        <v>0.33</v>
      </c>
      <c r="G5536" s="24">
        <v>0</v>
      </c>
      <c r="H5536" s="25">
        <v>0.50139999999999996</v>
      </c>
      <c r="I5536" s="25">
        <v>0.21060000000000001</v>
      </c>
      <c r="J5536" s="26">
        <v>11</v>
      </c>
      <c r="K5536" s="26">
        <v>4</v>
      </c>
      <c r="L5536" s="27">
        <v>0.4199</v>
      </c>
      <c r="M5536" s="28">
        <v>1.74209634</v>
      </c>
      <c r="N5536" s="29">
        <v>1.1000000000000001</v>
      </c>
      <c r="O5536" s="31" t="s">
        <v>12</v>
      </c>
      <c r="P5536" s="31">
        <v>0.368576825</v>
      </c>
      <c r="Q5536" s="31">
        <v>0.33</v>
      </c>
      <c r="R5536" s="42"/>
      <c r="S5536" s="42" t="str">
        <f>IF(R5536="","",MAX(R5536,Q5536))</f>
        <v/>
      </c>
      <c r="T5536" s="27">
        <f>IF(A5536="placement",MIN(P5536,IF(S5536="",Q5536,S5536)),"")</f>
        <v>0.33</v>
      </c>
      <c r="U5536" s="28">
        <f>IF($A5536="placement",T5536*J5536,"")</f>
        <v>3.6300000000000003</v>
      </c>
      <c r="V5536" s="26">
        <f>IF($A5536="placement",U5536,IF($A5536="site",SUMIF($C:$C,$C5536,$U:$U),IF($A5536="user",SUMIF($B:$B,$B5536,$U:$U),SUM($U:$U))))</f>
        <v>3.6300000000000003</v>
      </c>
      <c r="W5536" s="27">
        <f>V5536/J5536</f>
        <v>0.33</v>
      </c>
    </row>
    <row r="5537" spans="1:23" x14ac:dyDescent="0.3">
      <c r="A5537" s="23" t="s">
        <v>14</v>
      </c>
      <c r="B5537" s="23" t="s">
        <v>678</v>
      </c>
      <c r="C5537" s="23" t="s">
        <v>680</v>
      </c>
      <c r="D5537" s="23" t="s">
        <v>898</v>
      </c>
      <c r="E5537" s="23" t="s">
        <v>899</v>
      </c>
      <c r="F5537" s="27">
        <v>0.25</v>
      </c>
      <c r="G5537" s="24">
        <v>0</v>
      </c>
      <c r="H5537" s="25">
        <v>1.6952</v>
      </c>
      <c r="I5537" s="25">
        <v>0.75829999999999997</v>
      </c>
      <c r="J5537" s="26">
        <v>11</v>
      </c>
      <c r="K5537" s="26">
        <v>3</v>
      </c>
      <c r="L5537" s="27">
        <v>0.44729999999999998</v>
      </c>
      <c r="M5537" s="28">
        <v>0.47776940000000001</v>
      </c>
      <c r="N5537" s="29">
        <v>0.2</v>
      </c>
      <c r="O5537" s="31" t="s">
        <v>12</v>
      </c>
      <c r="P5537" s="31">
        <v>0.58138801259999995</v>
      </c>
      <c r="Q5537" s="31">
        <v>0.25</v>
      </c>
      <c r="R5537" s="42">
        <v>0.3</v>
      </c>
      <c r="S5537" s="42">
        <f>IF(R5537="","",MAX(R5537,Q5537))</f>
        <v>0.3</v>
      </c>
      <c r="T5537" s="27">
        <f>IF(A5537="placement",MIN(P5537,IF(S5537="",Q5537,S5537)),"")</f>
        <v>0.3</v>
      </c>
      <c r="U5537" s="28">
        <f>IF($A5537="placement",T5537*J5537,"")</f>
        <v>3.3</v>
      </c>
      <c r="V5537" s="26">
        <f>IF($A5537="placement",U5537,IF($A5537="site",SUMIF($C:$C,$C5537,$U:$U),IF($A5537="user",SUMIF($B:$B,$B5537,$U:$U),SUM($U:$U))))</f>
        <v>3.3</v>
      </c>
      <c r="W5537" s="27">
        <f>V5537/J5537</f>
        <v>0.3</v>
      </c>
    </row>
    <row r="5538" spans="1:23" hidden="1" x14ac:dyDescent="0.3">
      <c r="A5538" s="23" t="s">
        <v>13</v>
      </c>
      <c r="B5538" s="23" t="s">
        <v>3692</v>
      </c>
      <c r="C5538" s="23" t="s">
        <v>3693</v>
      </c>
      <c r="D5538" s="23" t="s">
        <v>9898</v>
      </c>
      <c r="E5538" s="23"/>
      <c r="F5538" s="27">
        <v>0.25</v>
      </c>
      <c r="G5538" s="24">
        <v>0</v>
      </c>
      <c r="H5538" s="25">
        <v>3.0958000000000001</v>
      </c>
      <c r="I5538" s="25">
        <v>0.1411</v>
      </c>
      <c r="J5538" s="26">
        <v>26</v>
      </c>
      <c r="K5538" s="26">
        <v>5</v>
      </c>
      <c r="L5538" s="27">
        <v>4.5600000000000002E-2</v>
      </c>
      <c r="M5538" s="28">
        <v>6.0720506299999997</v>
      </c>
      <c r="N5538" s="29">
        <v>4.8499999999999996</v>
      </c>
      <c r="O5538" s="31"/>
      <c r="P5538" s="31">
        <v>0.2012583074</v>
      </c>
      <c r="Q5538" s="31">
        <v>0.201258307413923</v>
      </c>
      <c r="R5538" s="42"/>
      <c r="S5538" s="42" t="str">
        <f>IF(R5538="","",MAX(R5538,Q5538))</f>
        <v/>
      </c>
      <c r="T5538" s="27" t="str">
        <f>IF(A5538="placement",MIN(P5538,IF(S5538="",Q5538,S5538)),"")</f>
        <v/>
      </c>
      <c r="U5538" s="28" t="str">
        <f>IF($A5538="placement",T5538*J5538,"")</f>
        <v/>
      </c>
      <c r="V5538" s="26">
        <f>IF($A5538="placement",U5538,IF($A5538="site",SUMIF($C:$C,$C5538,$U:$U),IF($A5538="user",SUMIF($B:$B,$B5538,$U:$U),SUM($U:$U))))</f>
        <v>5.2327159924000002</v>
      </c>
      <c r="W5538" s="27">
        <f>V5538/J5538</f>
        <v>0.2012583074</v>
      </c>
    </row>
    <row r="5539" spans="1:23" hidden="1" x14ac:dyDescent="0.3">
      <c r="A5539" s="23" t="s">
        <v>10</v>
      </c>
      <c r="B5539" s="23" t="s">
        <v>9673</v>
      </c>
      <c r="C5539" s="23" t="s">
        <v>9898</v>
      </c>
      <c r="D5539" s="23" t="s">
        <v>9898</v>
      </c>
      <c r="E5539" s="23"/>
      <c r="F5539" s="27">
        <v>0.15</v>
      </c>
      <c r="G5539" s="24">
        <v>1</v>
      </c>
      <c r="H5539" s="25">
        <v>591.92589999999996</v>
      </c>
      <c r="I5539" s="25">
        <v>98.731099999999998</v>
      </c>
      <c r="J5539" s="26">
        <v>7500</v>
      </c>
      <c r="K5539" s="26">
        <v>1113</v>
      </c>
      <c r="L5539" s="27">
        <v>0.1668</v>
      </c>
      <c r="M5539" s="28">
        <v>2.5320938000000002</v>
      </c>
      <c r="N5539" s="29">
        <v>2.0720000000000001</v>
      </c>
      <c r="O5539" s="31"/>
      <c r="P5539" s="31">
        <v>0.18170487860000001</v>
      </c>
      <c r="Q5539" s="31">
        <v>0.15</v>
      </c>
      <c r="R5539" s="42"/>
      <c r="S5539" s="42" t="str">
        <f>IF(R5539="","",MAX(R5539,Q5539))</f>
        <v/>
      </c>
      <c r="T5539" s="27" t="str">
        <f>IF(A5539="placement",MIN(P5539,IF(S5539="",Q5539,S5539)),"")</f>
        <v/>
      </c>
      <c r="U5539" s="28" t="str">
        <f>IF($A5539="placement",T5539*J5539,"")</f>
        <v/>
      </c>
      <c r="V5539" s="23">
        <f>IF($A5539="placement",U5539,IF($A5539="site",SUMIF($C:$C,$C5539,$U:$U),IF($A5539="user",SUMIF($B:$B,$B5539,$U:$U),SUM($U:$U))))</f>
        <v>1117.9362396129</v>
      </c>
      <c r="W5539" s="27">
        <f>V5539/J5539</f>
        <v>0.14905816528172</v>
      </c>
    </row>
    <row r="5540" spans="1:23" x14ac:dyDescent="0.3">
      <c r="A5540" s="23" t="s">
        <v>14</v>
      </c>
      <c r="B5540" s="23" t="s">
        <v>2366</v>
      </c>
      <c r="C5540" s="23" t="s">
        <v>2367</v>
      </c>
      <c r="D5540" s="23" t="s">
        <v>2396</v>
      </c>
      <c r="E5540" s="23" t="s">
        <v>2397</v>
      </c>
      <c r="F5540" s="27">
        <v>0.05</v>
      </c>
      <c r="G5540" s="24">
        <v>1</v>
      </c>
      <c r="H5540" s="25">
        <v>67.934600000000003</v>
      </c>
      <c r="I5540" s="25">
        <v>1.5152000000000001</v>
      </c>
      <c r="J5540" s="26">
        <v>11</v>
      </c>
      <c r="K5540" s="26">
        <v>1</v>
      </c>
      <c r="L5540" s="27">
        <v>2.23E-2</v>
      </c>
      <c r="M5540" s="28">
        <v>0.24896054000000001</v>
      </c>
      <c r="N5540" s="29">
        <v>0.15</v>
      </c>
      <c r="O5540" s="31" t="s">
        <v>70</v>
      </c>
      <c r="P5540" s="31">
        <v>0.3974948875</v>
      </c>
      <c r="Q5540" s="31">
        <v>4.9999999999999899E-2</v>
      </c>
      <c r="R5540" s="42">
        <v>0.3</v>
      </c>
      <c r="S5540" s="42">
        <f>IF(R5540="","",MAX(R5540,Q5540))</f>
        <v>0.3</v>
      </c>
      <c r="T5540" s="27">
        <f>IF(A5540="placement",MIN(P5540,IF(S5540="",Q5540,S5540)),"")</f>
        <v>0.3</v>
      </c>
      <c r="U5540" s="28">
        <f>IF($A5540="placement",T5540*J5540,"")</f>
        <v>3.3</v>
      </c>
      <c r="V5540" s="26">
        <f>IF($A5540="placement",U5540,IF($A5540="site",SUMIF($C:$C,$C5540,$U:$U),IF($A5540="user",SUMIF($B:$B,$B5540,$U:$U),SUM($U:$U))))</f>
        <v>3.3</v>
      </c>
      <c r="W5540" s="27">
        <f>V5540/J5540</f>
        <v>0.3</v>
      </c>
    </row>
    <row r="5541" spans="1:23" x14ac:dyDescent="0.3">
      <c r="A5541" s="23" t="s">
        <v>14</v>
      </c>
      <c r="B5541" s="23" t="s">
        <v>3804</v>
      </c>
      <c r="C5541" s="23" t="s">
        <v>3806</v>
      </c>
      <c r="D5541" s="23" t="s">
        <v>3807</v>
      </c>
      <c r="E5541" s="23" t="s">
        <v>3808</v>
      </c>
      <c r="F5541" s="27">
        <v>0.25</v>
      </c>
      <c r="G5541" s="24">
        <v>0</v>
      </c>
      <c r="H5541" s="25">
        <v>13.331099999999999</v>
      </c>
      <c r="I5541" s="25">
        <v>0.49859999999999999</v>
      </c>
      <c r="J5541" s="26">
        <v>11</v>
      </c>
      <c r="K5541" s="26">
        <v>3</v>
      </c>
      <c r="L5541" s="27">
        <v>3.7400000000000003E-2</v>
      </c>
      <c r="M5541" s="28">
        <v>0.73997995000000005</v>
      </c>
      <c r="N5541" s="29">
        <v>0.5</v>
      </c>
      <c r="O5541" s="31" t="s">
        <v>42</v>
      </c>
      <c r="P5541" s="31">
        <v>0.32430601260000003</v>
      </c>
      <c r="Q5541" s="31">
        <v>0.25</v>
      </c>
      <c r="R5541" s="42">
        <v>0.3</v>
      </c>
      <c r="S5541" s="42">
        <f>IF(R5541="","",MAX(R5541,Q5541))</f>
        <v>0.3</v>
      </c>
      <c r="T5541" s="27">
        <f>IF(A5541="placement",MIN(P5541,IF(S5541="",Q5541,S5541)),"")</f>
        <v>0.3</v>
      </c>
      <c r="U5541" s="28">
        <f>IF($A5541="placement",T5541*J5541,"")</f>
        <v>3.3</v>
      </c>
      <c r="V5541" s="26">
        <f>IF($A5541="placement",U5541,IF($A5541="site",SUMIF($C:$C,$C5541,$U:$U),IF($A5541="user",SUMIF($B:$B,$B5541,$U:$U),SUM($U:$U))))</f>
        <v>3.3</v>
      </c>
      <c r="W5541" s="27">
        <f>V5541/J5541</f>
        <v>0.3</v>
      </c>
    </row>
    <row r="5542" spans="1:23" x14ac:dyDescent="0.3">
      <c r="A5542" s="23" t="s">
        <v>14</v>
      </c>
      <c r="B5542" s="23" t="s">
        <v>610</v>
      </c>
      <c r="C5542" s="23" t="s">
        <v>612</v>
      </c>
      <c r="D5542" s="23" t="s">
        <v>615</v>
      </c>
      <c r="E5542" s="23" t="s">
        <v>616</v>
      </c>
      <c r="F5542" s="27">
        <v>0.25</v>
      </c>
      <c r="G5542" s="24">
        <v>0</v>
      </c>
      <c r="H5542" s="25">
        <v>0.70689999999999997</v>
      </c>
      <c r="I5542" s="25">
        <v>0.14760000000000001</v>
      </c>
      <c r="J5542" s="26">
        <v>11</v>
      </c>
      <c r="K5542" s="26">
        <v>3</v>
      </c>
      <c r="L5542" s="27">
        <v>0.20880000000000001</v>
      </c>
      <c r="M5542" s="28">
        <v>2.4633107500000002</v>
      </c>
      <c r="N5542" s="29">
        <v>1.8</v>
      </c>
      <c r="O5542" s="31" t="s">
        <v>12</v>
      </c>
      <c r="P5542" s="31">
        <v>0.26927611410000002</v>
      </c>
      <c r="Q5542" s="31">
        <v>0.25</v>
      </c>
      <c r="R5542" s="42"/>
      <c r="S5542" s="42" t="str">
        <f>IF(R5542="","",MAX(R5542,Q5542))</f>
        <v/>
      </c>
      <c r="T5542" s="27">
        <f>IF(A5542="placement",MIN(P5542,IF(S5542="",Q5542,S5542)),"")</f>
        <v>0.25</v>
      </c>
      <c r="U5542" s="28">
        <f>IF($A5542="placement",T5542*J5542,"")</f>
        <v>2.75</v>
      </c>
      <c r="V5542" s="26">
        <f>IF($A5542="placement",U5542,IF($A5542="site",SUMIF($C:$C,$C5542,$U:$U),IF($A5542="user",SUMIF($B:$B,$B5542,$U:$U),SUM($U:$U))))</f>
        <v>2.75</v>
      </c>
      <c r="W5542" s="27">
        <f>V5542/J5542</f>
        <v>0.25</v>
      </c>
    </row>
    <row r="5543" spans="1:23" x14ac:dyDescent="0.3">
      <c r="A5543" s="11" t="s">
        <v>14</v>
      </c>
      <c r="B5543" s="11" t="s">
        <v>1708</v>
      </c>
      <c r="C5543" s="11" t="s">
        <v>1709</v>
      </c>
      <c r="D5543" s="11" t="s">
        <v>10595</v>
      </c>
      <c r="E5543" s="11" t="s">
        <v>10596</v>
      </c>
      <c r="F5543" s="12">
        <v>0.25</v>
      </c>
      <c r="G5543" s="33">
        <v>0</v>
      </c>
      <c r="H5543" s="34">
        <v>0.46479999999999999</v>
      </c>
      <c r="I5543" s="34">
        <v>0.17849999999999999</v>
      </c>
      <c r="J5543" s="13">
        <v>11</v>
      </c>
      <c r="K5543" s="13">
        <v>3</v>
      </c>
      <c r="L5543" s="12">
        <v>0.38400000000000001</v>
      </c>
      <c r="M5543" s="14">
        <v>2.1184473800000001</v>
      </c>
      <c r="N5543" s="15">
        <v>1.5</v>
      </c>
      <c r="O5543" s="16" t="s">
        <v>12</v>
      </c>
      <c r="P5543" s="16">
        <v>0.29193426519999999</v>
      </c>
      <c r="Q5543" s="16">
        <v>0.25</v>
      </c>
      <c r="R5543" s="44"/>
      <c r="S5543" s="42" t="str">
        <f>IF(R5543="","",MAX(R5543,Q5543))</f>
        <v/>
      </c>
      <c r="T5543" s="27">
        <f>IF(A5543="placement",MIN(P5543,IF(S5543="",Q5543,S5543)),"")</f>
        <v>0.25</v>
      </c>
      <c r="U5543" s="14">
        <f>IF($A5543="placement",T5543*J5543,"")</f>
        <v>2.75</v>
      </c>
      <c r="V5543" s="13">
        <f>IF($A5543="placement",U5543,IF($A5543="site",SUMIF($C:$C,$C5543,$U:$U),IF($A5543="user",SUMIF($B:$B,$B5543,$U:$U),SUM($U:$U))))</f>
        <v>2.75</v>
      </c>
      <c r="W5543" s="12">
        <f>V5543/J5543</f>
        <v>0.25</v>
      </c>
    </row>
    <row r="5544" spans="1:23" x14ac:dyDescent="0.3">
      <c r="A5544" s="11" t="s">
        <v>14</v>
      </c>
      <c r="B5544" s="11" t="s">
        <v>1708</v>
      </c>
      <c r="C5544" s="11" t="s">
        <v>1709</v>
      </c>
      <c r="D5544" s="11" t="s">
        <v>2094</v>
      </c>
      <c r="E5544" s="11" t="s">
        <v>2095</v>
      </c>
      <c r="F5544" s="12">
        <v>0.25</v>
      </c>
      <c r="G5544" s="33">
        <v>0</v>
      </c>
      <c r="H5544" s="34">
        <v>0.3805</v>
      </c>
      <c r="I5544" s="34">
        <v>0.16669999999999999</v>
      </c>
      <c r="J5544" s="13">
        <v>11</v>
      </c>
      <c r="K5544" s="13">
        <v>3</v>
      </c>
      <c r="L5544" s="12">
        <v>0.43809999999999999</v>
      </c>
      <c r="M5544" s="14">
        <v>2.17669237</v>
      </c>
      <c r="N5544" s="15">
        <v>1.5</v>
      </c>
      <c r="O5544" s="16" t="s">
        <v>12</v>
      </c>
      <c r="P5544" s="16">
        <v>0.31088103299999997</v>
      </c>
      <c r="Q5544" s="16">
        <v>0.25</v>
      </c>
      <c r="R5544" s="44"/>
      <c r="S5544" s="42" t="str">
        <f>IF(R5544="","",MAX(R5544,Q5544))</f>
        <v/>
      </c>
      <c r="T5544" s="27">
        <f>IF(A5544="placement",MIN(P5544,IF(S5544="",Q5544,S5544)),"")</f>
        <v>0.25</v>
      </c>
      <c r="U5544" s="14">
        <f>IF($A5544="placement",T5544*J5544,"")</f>
        <v>2.75</v>
      </c>
      <c r="V5544" s="13">
        <f>IF($A5544="placement",U5544,IF($A5544="site",SUMIF($C:$C,$C5544,$U:$U),IF($A5544="user",SUMIF($B:$B,$B5544,$U:$U),SUM($U:$U))))</f>
        <v>2.75</v>
      </c>
      <c r="W5544" s="12">
        <f>V5544/J5544</f>
        <v>0.25</v>
      </c>
    </row>
    <row r="5545" spans="1:23" hidden="1" x14ac:dyDescent="0.3">
      <c r="A5545" s="23" t="s">
        <v>13</v>
      </c>
      <c r="B5545" s="23" t="s">
        <v>3923</v>
      </c>
      <c r="C5545" s="23" t="s">
        <v>3924</v>
      </c>
      <c r="D5545" s="23" t="s">
        <v>9898</v>
      </c>
      <c r="E5545" s="23"/>
      <c r="F5545" s="27">
        <v>0.25</v>
      </c>
      <c r="G5545" s="24">
        <v>0</v>
      </c>
      <c r="H5545" s="25">
        <v>57.518999999999998</v>
      </c>
      <c r="I5545" s="25">
        <v>0.75839999999999996</v>
      </c>
      <c r="J5545" s="26">
        <v>26</v>
      </c>
      <c r="K5545" s="26">
        <v>6</v>
      </c>
      <c r="L5545" s="27">
        <v>1.32E-2</v>
      </c>
      <c r="M5545" s="28">
        <v>1.13976641</v>
      </c>
      <c r="N5545" s="29">
        <v>0.74432500000000001</v>
      </c>
      <c r="O5545" s="31"/>
      <c r="P5545" s="31">
        <v>0.34694952229999998</v>
      </c>
      <c r="Q5545" s="31">
        <v>0.25</v>
      </c>
      <c r="R5545" s="42"/>
      <c r="S5545" s="42" t="str">
        <f>IF(R5545="","",MAX(R5545,Q5545))</f>
        <v/>
      </c>
      <c r="T5545" s="27" t="str">
        <f>IF(A5545="placement",MIN(P5545,IF(S5545="",Q5545,S5545)),"")</f>
        <v/>
      </c>
      <c r="U5545" s="28" t="str">
        <f>IF($A5545="placement",T5545*J5545,"")</f>
        <v/>
      </c>
      <c r="V5545" s="26">
        <f>IF($A5545="placement",U5545,IF($A5545="site",SUMIF($C:$C,$C5545,$U:$U),IF($A5545="user",SUMIF($B:$B,$B5545,$U:$U),SUM($U:$U))))</f>
        <v>4.5</v>
      </c>
      <c r="W5545" s="27">
        <f>V5545/J5545</f>
        <v>0.17307692307692307</v>
      </c>
    </row>
    <row r="5546" spans="1:23" hidden="1" x14ac:dyDescent="0.3">
      <c r="A5546" s="23" t="s">
        <v>10</v>
      </c>
      <c r="B5546" s="23" t="s">
        <v>1320</v>
      </c>
      <c r="C5546" s="23" t="s">
        <v>9898</v>
      </c>
      <c r="D5546" s="23" t="s">
        <v>9898</v>
      </c>
      <c r="E5546" s="23"/>
      <c r="F5546" s="27">
        <v>0.15</v>
      </c>
      <c r="G5546" s="24">
        <v>0.83417675000000002</v>
      </c>
      <c r="H5546" s="25">
        <v>1446.9209000000001</v>
      </c>
      <c r="I5546" s="25">
        <v>96.679299999999998</v>
      </c>
      <c r="J5546" s="26">
        <v>5466</v>
      </c>
      <c r="K5546" s="26">
        <v>772</v>
      </c>
      <c r="L5546" s="27">
        <v>6.6799999999999998E-2</v>
      </c>
      <c r="M5546" s="28">
        <v>1.8847212799999999</v>
      </c>
      <c r="N5546" s="29">
        <v>1.5914360000000001</v>
      </c>
      <c r="O5546" s="31"/>
      <c r="P5546" s="31">
        <v>0.15561201720000001</v>
      </c>
      <c r="Q5546" s="31">
        <v>0.15</v>
      </c>
      <c r="R5546" s="42"/>
      <c r="S5546" s="42" t="str">
        <f>IF(R5546="","",MAX(R5546,Q5546))</f>
        <v/>
      </c>
      <c r="T5546" s="27" t="str">
        <f>IF(A5546="placement",MIN(P5546,IF(S5546="",Q5546,S5546)),"")</f>
        <v/>
      </c>
      <c r="U5546" s="28" t="str">
        <f>IF($A5546="placement",T5546*J5546,"")</f>
        <v/>
      </c>
      <c r="V5546" s="26">
        <f>IF($A5546="placement",U5546,IF($A5546="site",SUMIF($C:$C,$C5546,$U:$U),IF($A5546="user",SUMIF($B:$B,$B5546,$U:$U),SUM($U:$U))))</f>
        <v>807.99394715729932</v>
      </c>
      <c r="W5546" s="27">
        <f>V5546/J5546</f>
        <v>0.14782179786997793</v>
      </c>
    </row>
    <row r="5547" spans="1:23" x14ac:dyDescent="0.3">
      <c r="A5547" s="23" t="s">
        <v>14</v>
      </c>
      <c r="B5547" s="23" t="s">
        <v>2439</v>
      </c>
      <c r="C5547" s="23" t="s">
        <v>2441</v>
      </c>
      <c r="D5547" s="23" t="s">
        <v>2460</v>
      </c>
      <c r="E5547" s="23" t="s">
        <v>2461</v>
      </c>
      <c r="F5547" s="27">
        <v>0.25</v>
      </c>
      <c r="G5547" s="24">
        <v>0</v>
      </c>
      <c r="H5547" s="25">
        <v>3.7698</v>
      </c>
      <c r="I5547" s="25">
        <v>0.87980000000000003</v>
      </c>
      <c r="J5547" s="26">
        <v>11</v>
      </c>
      <c r="K5547" s="26">
        <v>3</v>
      </c>
      <c r="L5547" s="27">
        <v>0.2334</v>
      </c>
      <c r="M5547" s="28">
        <v>0.39899326000000002</v>
      </c>
      <c r="N5547" s="29">
        <v>0.26</v>
      </c>
      <c r="O5547" s="31" t="s">
        <v>42</v>
      </c>
      <c r="P5547" s="31">
        <v>0.34835992189999998</v>
      </c>
      <c r="Q5547" s="31">
        <v>0.25</v>
      </c>
      <c r="R5547" s="42"/>
      <c r="S5547" s="42" t="str">
        <f>IF(R5547="","",MAX(R5547,Q5547))</f>
        <v/>
      </c>
      <c r="T5547" s="27">
        <f>IF(A5547="placement",MIN(P5547,IF(S5547="",Q5547,S5547)),"")</f>
        <v>0.25</v>
      </c>
      <c r="U5547" s="28">
        <f>IF($A5547="placement",T5547*J5547,"")</f>
        <v>2.75</v>
      </c>
      <c r="V5547" s="26">
        <f>IF($A5547="placement",U5547,IF($A5547="site",SUMIF($C:$C,$C5547,$U:$U),IF($A5547="user",SUMIF($B:$B,$B5547,$U:$U),SUM($U:$U))))</f>
        <v>2.75</v>
      </c>
      <c r="W5547" s="27">
        <f>V5547/J5547</f>
        <v>0.25</v>
      </c>
    </row>
    <row r="5548" spans="1:23" x14ac:dyDescent="0.3">
      <c r="A5548" s="11" t="s">
        <v>14</v>
      </c>
      <c r="B5548" s="11" t="s">
        <v>2524</v>
      </c>
      <c r="C5548" s="11" t="s">
        <v>2526</v>
      </c>
      <c r="D5548" s="11" t="s">
        <v>2533</v>
      </c>
      <c r="E5548" s="11" t="s">
        <v>2525</v>
      </c>
      <c r="F5548" s="12">
        <v>0.25</v>
      </c>
      <c r="G5548" s="33">
        <v>0</v>
      </c>
      <c r="H5548" s="34">
        <v>7.1322000000000001</v>
      </c>
      <c r="I5548" s="34">
        <v>0.72030000000000005</v>
      </c>
      <c r="J5548" s="13">
        <v>11</v>
      </c>
      <c r="K5548" s="13">
        <v>3</v>
      </c>
      <c r="L5548" s="12">
        <v>0.10100000000000001</v>
      </c>
      <c r="M5548" s="14">
        <v>0.50148749999999997</v>
      </c>
      <c r="N5548" s="15">
        <v>0.15</v>
      </c>
      <c r="O5548" s="16" t="s">
        <v>12</v>
      </c>
      <c r="P5548" s="16">
        <v>0.70088985559999994</v>
      </c>
      <c r="Q5548" s="16">
        <v>0.25</v>
      </c>
      <c r="R5548" s="44"/>
      <c r="S5548" s="42" t="str">
        <f>IF(R5548="","",MAX(R5548,Q5548))</f>
        <v/>
      </c>
      <c r="T5548" s="27">
        <f>IF(A5548="placement",MIN(P5548,IF(S5548="",Q5548,S5548)),"")</f>
        <v>0.25</v>
      </c>
      <c r="U5548" s="14">
        <f>IF($A5548="placement",T5548*J5548,"")</f>
        <v>2.75</v>
      </c>
      <c r="V5548" s="13">
        <f>IF($A5548="placement",U5548,IF($A5548="site",SUMIF($C:$C,$C5548,$U:$U),IF($A5548="user",SUMIF($B:$B,$B5548,$U:$U),SUM($U:$U))))</f>
        <v>2.75</v>
      </c>
      <c r="W5548" s="12">
        <f>V5548/J5548</f>
        <v>0.25</v>
      </c>
    </row>
    <row r="5549" spans="1:23" x14ac:dyDescent="0.3">
      <c r="A5549" s="11" t="s">
        <v>14</v>
      </c>
      <c r="B5549" s="11" t="s">
        <v>2619</v>
      </c>
      <c r="C5549" s="11" t="s">
        <v>2621</v>
      </c>
      <c r="D5549" s="35" t="s">
        <v>2720</v>
      </c>
      <c r="E5549" s="11" t="s">
        <v>2721</v>
      </c>
      <c r="F5549" s="12">
        <v>0.25</v>
      </c>
      <c r="G5549" s="33">
        <v>0</v>
      </c>
      <c r="H5549" s="34">
        <v>10.330500000000001</v>
      </c>
      <c r="I5549" s="34">
        <v>0.89970000000000006</v>
      </c>
      <c r="J5549" s="13">
        <v>11</v>
      </c>
      <c r="K5549" s="13">
        <v>3</v>
      </c>
      <c r="L5549" s="12">
        <v>8.7099999999999997E-2</v>
      </c>
      <c r="M5549" s="14">
        <v>0.41999840999999999</v>
      </c>
      <c r="N5549" s="15">
        <v>0.2</v>
      </c>
      <c r="O5549" s="16" t="s">
        <v>12</v>
      </c>
      <c r="P5549" s="16">
        <v>0.52380772360000005</v>
      </c>
      <c r="Q5549" s="16">
        <v>0.25</v>
      </c>
      <c r="R5549" s="44"/>
      <c r="S5549" s="42" t="str">
        <f>IF(R5549="","",MAX(R5549,Q5549))</f>
        <v/>
      </c>
      <c r="T5549" s="27">
        <f>IF(A5549="placement",MIN(P5549,IF(S5549="",Q5549,S5549)),"")</f>
        <v>0.25</v>
      </c>
      <c r="U5549" s="14">
        <f>IF($A5549="placement",T5549*J5549,"")</f>
        <v>2.75</v>
      </c>
      <c r="V5549" s="13">
        <f>IF($A5549="placement",U5549,IF($A5549="site",SUMIF($C:$C,$C5549,$U:$U),IF($A5549="user",SUMIF($B:$B,$B5549,$U:$U),SUM($U:$U))))</f>
        <v>2.75</v>
      </c>
      <c r="W5549" s="12">
        <f>V5549/J5549</f>
        <v>0.25</v>
      </c>
    </row>
    <row r="5550" spans="1:23" x14ac:dyDescent="0.3">
      <c r="A5550" s="23" t="s">
        <v>14</v>
      </c>
      <c r="B5550" s="23" t="s">
        <v>2870</v>
      </c>
      <c r="C5550" s="23" t="s">
        <v>2872</v>
      </c>
      <c r="D5550" s="23" t="s">
        <v>2879</v>
      </c>
      <c r="E5550" s="23" t="s">
        <v>2880</v>
      </c>
      <c r="F5550" s="27">
        <v>0.25</v>
      </c>
      <c r="G5550" s="24">
        <v>0</v>
      </c>
      <c r="H5550" s="25">
        <v>20.145600000000002</v>
      </c>
      <c r="I5550" s="25">
        <v>2.4211999999999998</v>
      </c>
      <c r="J5550" s="26">
        <v>11</v>
      </c>
      <c r="K5550" s="26">
        <v>3</v>
      </c>
      <c r="L5550" s="27">
        <v>0.1202</v>
      </c>
      <c r="M5550" s="28">
        <v>0.15014897999999999</v>
      </c>
      <c r="N5550" s="46">
        <v>0.06</v>
      </c>
      <c r="O5550" s="31" t="s">
        <v>42</v>
      </c>
      <c r="P5550" s="31">
        <v>0.6003968878</v>
      </c>
      <c r="Q5550" s="31">
        <v>0.25</v>
      </c>
      <c r="R5550" s="42"/>
      <c r="S5550" s="42" t="str">
        <f>IF(R5550="","",MAX(R5550,Q5550))</f>
        <v/>
      </c>
      <c r="T5550" s="27">
        <f>IF(A5550="placement",MIN(P5550,IF(S5550="",Q5550,S5550)),"")</f>
        <v>0.25</v>
      </c>
      <c r="U5550" s="28">
        <f>IF($A5550="placement",T5550*J5550,"")</f>
        <v>2.75</v>
      </c>
      <c r="V5550" s="26">
        <f>IF($A5550="placement",U5550,IF($A5550="site",SUMIF($C:$C,$C5550,$U:$U),IF($A5550="user",SUMIF($B:$B,$B5550,$U:$U),SUM($U:$U))))</f>
        <v>2.75</v>
      </c>
      <c r="W5550" s="27">
        <f>V5550/J5550</f>
        <v>0.25</v>
      </c>
    </row>
    <row r="5551" spans="1:23" x14ac:dyDescent="0.3">
      <c r="A5551" s="23" t="s">
        <v>14</v>
      </c>
      <c r="B5551" s="23" t="s">
        <v>3266</v>
      </c>
      <c r="C5551" s="23" t="s">
        <v>3268</v>
      </c>
      <c r="D5551" s="32" t="s">
        <v>3285</v>
      </c>
      <c r="E5551" s="23" t="s">
        <v>3286</v>
      </c>
      <c r="F5551" s="27">
        <v>0.25</v>
      </c>
      <c r="G5551" s="24">
        <v>1</v>
      </c>
      <c r="H5551" s="25">
        <v>52.451700000000002</v>
      </c>
      <c r="I5551" s="25">
        <v>0.59940000000000004</v>
      </c>
      <c r="J5551" s="26">
        <v>11</v>
      </c>
      <c r="K5551" s="26">
        <v>3</v>
      </c>
      <c r="L5551" s="27">
        <v>1.14E-2</v>
      </c>
      <c r="M5551" s="28">
        <v>0.59310057000000005</v>
      </c>
      <c r="N5551" s="46">
        <v>0.25</v>
      </c>
      <c r="O5551" s="31" t="s">
        <v>12</v>
      </c>
      <c r="P5551" s="31">
        <v>0.57848632789999999</v>
      </c>
      <c r="Q5551" s="31">
        <v>0.25</v>
      </c>
      <c r="R5551" s="42"/>
      <c r="S5551" s="42" t="str">
        <f>IF(R5551="","",MAX(R5551,Q5551))</f>
        <v/>
      </c>
      <c r="T5551" s="27">
        <f>IF(A5551="placement",MIN(P5551,IF(S5551="",Q5551,S5551)),"")</f>
        <v>0.25</v>
      </c>
      <c r="U5551" s="28">
        <f>IF($A5551="placement",T5551*J5551,"")</f>
        <v>2.75</v>
      </c>
      <c r="V5551" s="26">
        <f>IF($A5551="placement",U5551,IF($A5551="site",SUMIF($C:$C,$C5551,$U:$U),IF($A5551="user",SUMIF($B:$B,$B5551,$U:$U),SUM($U:$U))))</f>
        <v>2.75</v>
      </c>
      <c r="W5551" s="27">
        <f>V5551/J5551</f>
        <v>0.25</v>
      </c>
    </row>
    <row r="5552" spans="1:23" x14ac:dyDescent="0.3">
      <c r="A5552" s="23" t="s">
        <v>14</v>
      </c>
      <c r="B5552" s="23" t="s">
        <v>3804</v>
      </c>
      <c r="C5552" s="23" t="s">
        <v>3806</v>
      </c>
      <c r="D5552" s="23" t="s">
        <v>3821</v>
      </c>
      <c r="E5552" s="23" t="s">
        <v>3805</v>
      </c>
      <c r="F5552" s="27">
        <v>0.25</v>
      </c>
      <c r="G5552" s="24">
        <v>0</v>
      </c>
      <c r="H5552" s="25">
        <v>13.3735</v>
      </c>
      <c r="I5552" s="25">
        <v>0.50439999999999996</v>
      </c>
      <c r="J5552" s="26">
        <v>11</v>
      </c>
      <c r="K5552" s="26">
        <v>3</v>
      </c>
      <c r="L5552" s="27">
        <v>3.7699999999999997E-2</v>
      </c>
      <c r="M5552" s="28">
        <v>0.74106485</v>
      </c>
      <c r="N5552" s="29">
        <v>0.5</v>
      </c>
      <c r="O5552" s="31" t="s">
        <v>42</v>
      </c>
      <c r="P5552" s="31">
        <v>0.32529521919999999</v>
      </c>
      <c r="Q5552" s="31">
        <v>0.25</v>
      </c>
      <c r="R5552" s="42"/>
      <c r="S5552" s="42" t="str">
        <f>IF(R5552="","",MAX(R5552,Q5552))</f>
        <v/>
      </c>
      <c r="T5552" s="27">
        <f>IF(A5552="placement",MIN(P5552,IF(S5552="",Q5552,S5552)),"")</f>
        <v>0.25</v>
      </c>
      <c r="U5552" s="28">
        <f>IF($A5552="placement",T5552*J5552,"")</f>
        <v>2.75</v>
      </c>
      <c r="V5552" s="26">
        <f>IF($A5552="placement",U5552,IF($A5552="site",SUMIF($C:$C,$C5552,$U:$U),IF($A5552="user",SUMIF($B:$B,$B5552,$U:$U),SUM($U:$U))))</f>
        <v>2.75</v>
      </c>
      <c r="W5552" s="27">
        <f>V5552/J5552</f>
        <v>0.25</v>
      </c>
    </row>
    <row r="5553" spans="1:23" hidden="1" x14ac:dyDescent="0.3">
      <c r="A5553" s="11" t="s">
        <v>13</v>
      </c>
      <c r="B5553" s="11" t="s">
        <v>3967</v>
      </c>
      <c r="C5553" s="11" t="s">
        <v>3969</v>
      </c>
      <c r="D5553" s="11" t="s">
        <v>9898</v>
      </c>
      <c r="E5553" s="11"/>
      <c r="F5553" s="12">
        <v>0.33</v>
      </c>
      <c r="G5553" s="33">
        <v>0</v>
      </c>
      <c r="H5553" s="34">
        <v>11.103999999999999</v>
      </c>
      <c r="I5553" s="34">
        <v>9.4600000000000004E-2</v>
      </c>
      <c r="J5553" s="13">
        <v>25</v>
      </c>
      <c r="K5553" s="13">
        <v>7</v>
      </c>
      <c r="L5553" s="12">
        <v>8.5000000000000006E-3</v>
      </c>
      <c r="M5553" s="14">
        <v>8.9583396200000003</v>
      </c>
      <c r="N5553" s="15">
        <v>6.81</v>
      </c>
      <c r="O5553" s="16"/>
      <c r="P5553" s="16">
        <v>0.23981448720000001</v>
      </c>
      <c r="Q5553" s="16">
        <v>0.23981448718596701</v>
      </c>
      <c r="R5553" s="44"/>
      <c r="S5553" s="42" t="str">
        <f>IF(R5553="","",MAX(R5553,Q5553))</f>
        <v/>
      </c>
      <c r="T5553" s="27" t="str">
        <f>IF(A5553="placement",MIN(P5553,IF(S5553="",Q5553,S5553)),"")</f>
        <v/>
      </c>
      <c r="U5553" s="14" t="str">
        <f>IF($A5553="placement",T5553*J5553,"")</f>
        <v/>
      </c>
      <c r="V5553" s="13">
        <f>IF($A5553="placement",U5553,IF($A5553="site",SUMIF($C:$C,$C5553,$U:$U),IF($A5553="user",SUMIF($B:$B,$B5553,$U:$U),SUM($U:$U))))</f>
        <v>5.9953621796491756</v>
      </c>
      <c r="W5553" s="12">
        <f>V5553/J5553</f>
        <v>0.23981448718596701</v>
      </c>
    </row>
    <row r="5554" spans="1:23" hidden="1" x14ac:dyDescent="0.3">
      <c r="A5554" s="17" t="s">
        <v>10</v>
      </c>
      <c r="B5554" s="17" t="s">
        <v>183</v>
      </c>
      <c r="C5554" s="17" t="s">
        <v>9898</v>
      </c>
      <c r="D5554" s="17" t="s">
        <v>9898</v>
      </c>
      <c r="E5554" s="17"/>
      <c r="F5554" s="18">
        <v>0.18090000000000001</v>
      </c>
      <c r="G5554" s="36">
        <v>0.82194376000000002</v>
      </c>
      <c r="H5554" s="37">
        <v>1098.8176000000001</v>
      </c>
      <c r="I5554" s="37">
        <v>91.405199999999994</v>
      </c>
      <c r="J5554" s="19">
        <v>7686</v>
      </c>
      <c r="K5554" s="19">
        <v>1127</v>
      </c>
      <c r="L5554" s="18">
        <v>8.3199999999999996E-2</v>
      </c>
      <c r="M5554" s="20">
        <v>2.8029856099999999</v>
      </c>
      <c r="N5554" s="21">
        <v>2.2897780000000001</v>
      </c>
      <c r="O5554" s="22"/>
      <c r="P5554" s="22">
        <v>0.18309320079999999</v>
      </c>
      <c r="Q5554" s="22">
        <v>0.18087656071181099</v>
      </c>
      <c r="R5554" s="43"/>
      <c r="S5554" s="42" t="str">
        <f>IF(R5554="","",MAX(R5554,Q5554))</f>
        <v/>
      </c>
      <c r="T5554" s="27" t="str">
        <f>IF(A5554="placement",MIN(P5554,IF(S5554="",Q5554,S5554)),"")</f>
        <v/>
      </c>
      <c r="U5554" s="20" t="str">
        <f>IF($A5554="placement",T5554*J5554,"")</f>
        <v/>
      </c>
      <c r="V5554" s="19">
        <f>IF($A5554="placement",U5554,IF($A5554="site",SUMIF($C:$C,$C5554,$U:$U),IF($A5554="user",SUMIF($B:$B,$B5554,$U:$U),SUM($U:$U))))</f>
        <v>1129.4288214283736</v>
      </c>
      <c r="W5554" s="18">
        <f>V5554/J5554</f>
        <v>0.14694624270470644</v>
      </c>
    </row>
    <row r="5555" spans="1:23" x14ac:dyDescent="0.3">
      <c r="A5555" s="23" t="s">
        <v>14</v>
      </c>
      <c r="B5555" s="23" t="s">
        <v>10158</v>
      </c>
      <c r="C5555" s="23" t="s">
        <v>10159</v>
      </c>
      <c r="D5555" s="23" t="s">
        <v>10160</v>
      </c>
      <c r="E5555" s="23" t="s">
        <v>10161</v>
      </c>
      <c r="F5555" s="27">
        <v>0.25</v>
      </c>
      <c r="G5555" s="24">
        <v>0</v>
      </c>
      <c r="H5555" s="25">
        <v>9.3218999999999994</v>
      </c>
      <c r="I5555" s="25">
        <v>0.63570000000000004</v>
      </c>
      <c r="J5555" s="26">
        <v>11</v>
      </c>
      <c r="K5555" s="26">
        <v>3</v>
      </c>
      <c r="L5555" s="27">
        <v>6.8199999999999997E-2</v>
      </c>
      <c r="M5555" s="28">
        <v>0.58407865000000003</v>
      </c>
      <c r="N5555" s="29">
        <v>0.4</v>
      </c>
      <c r="O5555" s="31" t="s">
        <v>42</v>
      </c>
      <c r="P5555" s="31">
        <v>0.31516072560000002</v>
      </c>
      <c r="Q5555" s="31">
        <v>0.25</v>
      </c>
      <c r="R5555" s="42"/>
      <c r="S5555" s="42" t="str">
        <f>IF(R5555="","",MAX(R5555,Q5555))</f>
        <v/>
      </c>
      <c r="T5555" s="27">
        <f>IF(A5555="placement",MIN(P5555,IF(S5555="",Q5555,S5555)),"")</f>
        <v>0.25</v>
      </c>
      <c r="U5555" s="28">
        <f>IF($A5555="placement",T5555*J5555,"")</f>
        <v>2.75</v>
      </c>
      <c r="V5555" s="26">
        <f>IF($A5555="placement",U5555,IF($A5555="site",SUMIF($C:$C,$C5555,$U:$U),IF($A5555="user",SUMIF($B:$B,$B5555,$U:$U),SUM($U:$U))))</f>
        <v>2.75</v>
      </c>
      <c r="W5555" s="27">
        <f>V5555/J5555</f>
        <v>0.25</v>
      </c>
    </row>
    <row r="5556" spans="1:23" x14ac:dyDescent="0.3">
      <c r="A5556" s="17" t="s">
        <v>14</v>
      </c>
      <c r="B5556" s="17" t="s">
        <v>4090</v>
      </c>
      <c r="C5556" s="17" t="s">
        <v>4091</v>
      </c>
      <c r="D5556" s="17" t="s">
        <v>4118</v>
      </c>
      <c r="E5556" s="17" t="s">
        <v>4119</v>
      </c>
      <c r="F5556" s="18">
        <v>0.25</v>
      </c>
      <c r="G5556" s="36">
        <v>0</v>
      </c>
      <c r="H5556" s="37">
        <v>1.6087</v>
      </c>
      <c r="I5556" s="37">
        <v>0.62209999999999999</v>
      </c>
      <c r="J5556" s="19">
        <v>11</v>
      </c>
      <c r="K5556" s="19">
        <v>3</v>
      </c>
      <c r="L5556" s="18">
        <v>0.38669999999999999</v>
      </c>
      <c r="M5556" s="20">
        <v>0.56466872999999995</v>
      </c>
      <c r="N5556" s="21">
        <v>0.4</v>
      </c>
      <c r="O5556" s="22" t="s">
        <v>12</v>
      </c>
      <c r="P5556" s="22">
        <v>0.29162006629999998</v>
      </c>
      <c r="Q5556" s="22">
        <v>0.25</v>
      </c>
      <c r="R5556" s="43"/>
      <c r="S5556" s="42" t="str">
        <f>IF(R5556="","",MAX(R5556,Q5556))</f>
        <v/>
      </c>
      <c r="T5556" s="27">
        <f>IF(A5556="placement",MIN(P5556,IF(S5556="",Q5556,S5556)),"")</f>
        <v>0.25</v>
      </c>
      <c r="U5556" s="20">
        <f>IF($A5556="placement",T5556*J5556,"")</f>
        <v>2.75</v>
      </c>
      <c r="V5556" s="19">
        <f>IF($A5556="placement",U5556,IF($A5556="site",SUMIF($C:$C,$C5556,$U:$U),IF($A5556="user",SUMIF($B:$B,$B5556,$U:$U),SUM($U:$U))))</f>
        <v>2.75</v>
      </c>
      <c r="W5556" s="18">
        <f>V5556/J5556</f>
        <v>0.25</v>
      </c>
    </row>
    <row r="5557" spans="1:23" hidden="1" x14ac:dyDescent="0.3">
      <c r="A5557" s="23" t="s">
        <v>13</v>
      </c>
      <c r="B5557" s="23" t="s">
        <v>9593</v>
      </c>
      <c r="C5557" s="23" t="s">
        <v>9594</v>
      </c>
      <c r="D5557" s="23" t="s">
        <v>9898</v>
      </c>
      <c r="E5557" s="23"/>
      <c r="F5557" s="27">
        <v>0.25</v>
      </c>
      <c r="G5557" s="24">
        <v>0</v>
      </c>
      <c r="H5557" s="25">
        <v>20.330100000000002</v>
      </c>
      <c r="I5557" s="25">
        <v>1.3962000000000001</v>
      </c>
      <c r="J5557" s="26">
        <v>24</v>
      </c>
      <c r="K5557" s="26">
        <v>6</v>
      </c>
      <c r="L5557" s="27">
        <v>6.8699999999999997E-2</v>
      </c>
      <c r="M5557" s="28">
        <v>0.57690693999999998</v>
      </c>
      <c r="N5557" s="29">
        <v>0.34806199999999998</v>
      </c>
      <c r="O5557" s="31"/>
      <c r="P5557" s="31">
        <v>0.39667566030000001</v>
      </c>
      <c r="Q5557" s="31">
        <v>0.249999999999999</v>
      </c>
      <c r="R5557" s="42"/>
      <c r="S5557" s="42" t="str">
        <f>IF(R5557="","",MAX(R5557,Q5557))</f>
        <v/>
      </c>
      <c r="T5557" s="27" t="str">
        <f>IF(A5557="placement",MIN(P5557,IF(S5557="",Q5557,S5557)),"")</f>
        <v/>
      </c>
      <c r="U5557" s="28" t="str">
        <f>IF($A5557="placement",T5557*J5557,"")</f>
        <v/>
      </c>
      <c r="V5557" s="26">
        <f>IF($A5557="placement",U5557,IF($A5557="site",SUMIF($C:$C,$C5557,$U:$U),IF($A5557="user",SUMIF($B:$B,$B5557,$U:$U),SUM($U:$U))))</f>
        <v>6.55</v>
      </c>
      <c r="W5557" s="27">
        <f>V5557/J5557</f>
        <v>0.27291666666666664</v>
      </c>
    </row>
    <row r="5558" spans="1:23" hidden="1" x14ac:dyDescent="0.3">
      <c r="A5558" s="23" t="s">
        <v>10</v>
      </c>
      <c r="B5558" s="23" t="s">
        <v>9013</v>
      </c>
      <c r="C5558" s="23" t="s">
        <v>9898</v>
      </c>
      <c r="D5558" s="32" t="s">
        <v>9898</v>
      </c>
      <c r="E5558" s="23"/>
      <c r="F5558" s="27">
        <v>0.15939999999999999</v>
      </c>
      <c r="G5558" s="24">
        <v>0.88080848</v>
      </c>
      <c r="H5558" s="25">
        <v>1205.0551</v>
      </c>
      <c r="I5558" s="25">
        <v>131.9282</v>
      </c>
      <c r="J5558" s="26">
        <v>5243</v>
      </c>
      <c r="K5558" s="26">
        <v>768</v>
      </c>
      <c r="L5558" s="27">
        <v>0.1095</v>
      </c>
      <c r="M5558" s="28">
        <v>1.32467457</v>
      </c>
      <c r="N5558" s="29">
        <v>1.050962</v>
      </c>
      <c r="O5558" s="31"/>
      <c r="P5558" s="31">
        <v>0.20662627110000001</v>
      </c>
      <c r="Q5558" s="31">
        <v>0.15935176106698201</v>
      </c>
      <c r="R5558" s="42"/>
      <c r="S5558" s="42" t="str">
        <f>IF(R5558="","",MAX(R5558,Q5558))</f>
        <v/>
      </c>
      <c r="T5558" s="27" t="str">
        <f>IF(A5558="placement",MIN(P5558,IF(S5558="",Q5558,S5558)),"")</f>
        <v/>
      </c>
      <c r="U5558" s="28" t="str">
        <f>IF($A5558="placement",T5558*J5558,"")</f>
        <v/>
      </c>
      <c r="V5558" s="26">
        <f>IF($A5558="placement",U5558,IF($A5558="site",SUMIF($C:$C,$C5558,$U:$U),IF($A5558="user",SUMIF($B:$B,$B5558,$U:$U),SUM($U:$U))))</f>
        <v>769.1231918719925</v>
      </c>
      <c r="W5558" s="27">
        <f>V5558/J5558</f>
        <v>0.14669524926034569</v>
      </c>
    </row>
    <row r="5559" spans="1:23" x14ac:dyDescent="0.3">
      <c r="A5559" s="23" t="s">
        <v>14</v>
      </c>
      <c r="B5559" s="23" t="s">
        <v>4406</v>
      </c>
      <c r="C5559" s="23" t="s">
        <v>4408</v>
      </c>
      <c r="D5559" s="23" t="s">
        <v>4415</v>
      </c>
      <c r="E5559" s="23" t="s">
        <v>4416</v>
      </c>
      <c r="F5559" s="27">
        <v>0.25</v>
      </c>
      <c r="G5559" s="24">
        <v>0</v>
      </c>
      <c r="H5559" s="25">
        <v>4.9645999999999999</v>
      </c>
      <c r="I5559" s="25">
        <v>0.50970000000000004</v>
      </c>
      <c r="J5559" s="26">
        <v>11</v>
      </c>
      <c r="K5559" s="26">
        <v>3</v>
      </c>
      <c r="L5559" s="27">
        <v>0.1027</v>
      </c>
      <c r="M5559" s="28">
        <v>0.74641256</v>
      </c>
      <c r="N5559" s="29">
        <v>0.5</v>
      </c>
      <c r="O5559" s="31" t="s">
        <v>12</v>
      </c>
      <c r="P5559" s="31">
        <v>0.33012916790000002</v>
      </c>
      <c r="Q5559" s="31">
        <v>0.25</v>
      </c>
      <c r="R5559" s="42"/>
      <c r="S5559" s="42" t="str">
        <f>IF(R5559="","",MAX(R5559,Q5559))</f>
        <v/>
      </c>
      <c r="T5559" s="27">
        <f>IF(A5559="placement",MIN(P5559,IF(S5559="",Q5559,S5559)),"")</f>
        <v>0.25</v>
      </c>
      <c r="U5559" s="28">
        <f>IF($A5559="placement",T5559*J5559,"")</f>
        <v>2.75</v>
      </c>
      <c r="V5559" s="26">
        <f>IF($A5559="placement",U5559,IF($A5559="site",SUMIF($C:$C,$C5559,$U:$U),IF($A5559="user",SUMIF($B:$B,$B5559,$U:$U),SUM($U:$U))))</f>
        <v>2.75</v>
      </c>
      <c r="W5559" s="27">
        <f>V5559/J5559</f>
        <v>0.25</v>
      </c>
    </row>
    <row r="5560" spans="1:23" x14ac:dyDescent="0.3">
      <c r="A5560" s="23" t="s">
        <v>14</v>
      </c>
      <c r="B5560" s="23" t="s">
        <v>4528</v>
      </c>
      <c r="C5560" s="23" t="s">
        <v>4530</v>
      </c>
      <c r="D5560" s="23" t="s">
        <v>4611</v>
      </c>
      <c r="E5560" s="23" t="s">
        <v>4612</v>
      </c>
      <c r="F5560" s="27">
        <v>0.25</v>
      </c>
      <c r="G5560" s="24">
        <v>0</v>
      </c>
      <c r="H5560" s="25">
        <v>12.3246</v>
      </c>
      <c r="I5560" s="25">
        <v>0.36720000000000003</v>
      </c>
      <c r="J5560" s="26">
        <v>11</v>
      </c>
      <c r="K5560" s="26">
        <v>3</v>
      </c>
      <c r="L5560" s="27">
        <v>2.98E-2</v>
      </c>
      <c r="M5560" s="28">
        <v>0.97529663</v>
      </c>
      <c r="N5560" s="29">
        <v>0.7</v>
      </c>
      <c r="O5560" s="31" t="s">
        <v>12</v>
      </c>
      <c r="P5560" s="31">
        <v>0.28226964500000001</v>
      </c>
      <c r="Q5560" s="31">
        <v>0.25</v>
      </c>
      <c r="R5560" s="42"/>
      <c r="S5560" s="42" t="str">
        <f>IF(R5560="","",MAX(R5560,Q5560))</f>
        <v/>
      </c>
      <c r="T5560" s="27">
        <f>IF(A5560="placement",MIN(P5560,IF(S5560="",Q5560,S5560)),"")</f>
        <v>0.25</v>
      </c>
      <c r="U5560" s="28">
        <f>IF($A5560="placement",T5560*J5560,"")</f>
        <v>2.75</v>
      </c>
      <c r="V5560" s="26">
        <f>IF($A5560="placement",U5560,IF($A5560="site",SUMIF($C:$C,$C5560,$U:$U),IF($A5560="user",SUMIF($B:$B,$B5560,$U:$U),SUM($U:$U))))</f>
        <v>2.75</v>
      </c>
      <c r="W5560" s="27">
        <f>V5560/J5560</f>
        <v>0.25</v>
      </c>
    </row>
    <row r="5561" spans="1:23" x14ac:dyDescent="0.3">
      <c r="A5561" s="17" t="s">
        <v>14</v>
      </c>
      <c r="B5561" s="17" t="s">
        <v>4528</v>
      </c>
      <c r="C5561" s="17" t="s">
        <v>4530</v>
      </c>
      <c r="D5561" s="38" t="s">
        <v>4627</v>
      </c>
      <c r="E5561" s="17" t="s">
        <v>4628</v>
      </c>
      <c r="F5561" s="18">
        <v>0.25</v>
      </c>
      <c r="G5561" s="36">
        <v>0</v>
      </c>
      <c r="H5561" s="37">
        <v>10.380800000000001</v>
      </c>
      <c r="I5561" s="37">
        <v>0.37390000000000001</v>
      </c>
      <c r="J5561" s="19">
        <v>11</v>
      </c>
      <c r="K5561" s="19">
        <v>3</v>
      </c>
      <c r="L5561" s="18">
        <v>3.5999999999999997E-2</v>
      </c>
      <c r="M5561" s="20">
        <v>0.95778414999999995</v>
      </c>
      <c r="N5561" s="21">
        <v>0.7</v>
      </c>
      <c r="O5561" s="22" t="s">
        <v>12</v>
      </c>
      <c r="P5561" s="22">
        <v>0.26914639010000002</v>
      </c>
      <c r="Q5561" s="22">
        <v>0.25</v>
      </c>
      <c r="R5561" s="43"/>
      <c r="S5561" s="42" t="str">
        <f>IF(R5561="","",MAX(R5561,Q5561))</f>
        <v/>
      </c>
      <c r="T5561" s="27">
        <f>IF(A5561="placement",MIN(P5561,IF(S5561="",Q5561,S5561)),"")</f>
        <v>0.25</v>
      </c>
      <c r="U5561" s="20">
        <f>IF($A5561="placement",T5561*J5561,"")</f>
        <v>2.75</v>
      </c>
      <c r="V5561" s="19">
        <f>IF($A5561="placement",U5561,IF($A5561="site",SUMIF($C:$C,$C5561,$U:$U),IF($A5561="user",SUMIF($B:$B,$B5561,$U:$U),SUM($U:$U))))</f>
        <v>2.75</v>
      </c>
      <c r="W5561" s="18">
        <f>V5561/J5561</f>
        <v>0.25</v>
      </c>
    </row>
    <row r="5562" spans="1:23" x14ac:dyDescent="0.3">
      <c r="A5562" s="11" t="s">
        <v>14</v>
      </c>
      <c r="B5562" s="11" t="s">
        <v>4528</v>
      </c>
      <c r="C5562" s="11" t="s">
        <v>4530</v>
      </c>
      <c r="D5562" s="11" t="s">
        <v>4629</v>
      </c>
      <c r="E5562" s="11" t="s">
        <v>4630</v>
      </c>
      <c r="F5562" s="12">
        <v>0.25</v>
      </c>
      <c r="G5562" s="33">
        <v>0</v>
      </c>
      <c r="H5562" s="34">
        <v>10.6015</v>
      </c>
      <c r="I5562" s="34">
        <v>0.36259999999999998</v>
      </c>
      <c r="J5562" s="13">
        <v>11</v>
      </c>
      <c r="K5562" s="13">
        <v>3</v>
      </c>
      <c r="L5562" s="12">
        <v>3.4200000000000001E-2</v>
      </c>
      <c r="M5562" s="14">
        <v>0.97872340000000002</v>
      </c>
      <c r="N5562" s="15">
        <v>0.7</v>
      </c>
      <c r="O5562" s="16" t="s">
        <v>12</v>
      </c>
      <c r="P5562" s="16">
        <v>0.2847826087</v>
      </c>
      <c r="Q5562" s="16">
        <v>0.25</v>
      </c>
      <c r="R5562" s="44"/>
      <c r="S5562" s="42" t="str">
        <f>IF(R5562="","",MAX(R5562,Q5562))</f>
        <v/>
      </c>
      <c r="T5562" s="27">
        <f>IF(A5562="placement",MIN(P5562,IF(S5562="",Q5562,S5562)),"")</f>
        <v>0.25</v>
      </c>
      <c r="U5562" s="14">
        <f>IF($A5562="placement",T5562*J5562,"")</f>
        <v>2.75</v>
      </c>
      <c r="V5562" s="13">
        <f>IF($A5562="placement",U5562,IF($A5562="site",SUMIF($C:$C,$C5562,$U:$U),IF($A5562="user",SUMIF($B:$B,$B5562,$U:$U),SUM($U:$U))))</f>
        <v>2.75</v>
      </c>
      <c r="W5562" s="12">
        <f>V5562/J5562</f>
        <v>0.25</v>
      </c>
    </row>
    <row r="5563" spans="1:23" x14ac:dyDescent="0.3">
      <c r="A5563" s="17" t="s">
        <v>14</v>
      </c>
      <c r="B5563" s="17" t="s">
        <v>4528</v>
      </c>
      <c r="C5563" s="17" t="s">
        <v>4530</v>
      </c>
      <c r="D5563" s="17" t="s">
        <v>4651</v>
      </c>
      <c r="E5563" s="17" t="s">
        <v>4529</v>
      </c>
      <c r="F5563" s="18">
        <v>0.25</v>
      </c>
      <c r="G5563" s="36">
        <v>0</v>
      </c>
      <c r="H5563" s="37">
        <v>12.5901</v>
      </c>
      <c r="I5563" s="37">
        <v>0.37590000000000001</v>
      </c>
      <c r="J5563" s="19">
        <v>11</v>
      </c>
      <c r="K5563" s="19">
        <v>3</v>
      </c>
      <c r="L5563" s="18">
        <v>2.9899999999999999E-2</v>
      </c>
      <c r="M5563" s="20">
        <v>0.94237932000000002</v>
      </c>
      <c r="N5563" s="21">
        <v>0.7</v>
      </c>
      <c r="O5563" s="22" t="s">
        <v>12</v>
      </c>
      <c r="P5563" s="22">
        <v>0.25719932239999999</v>
      </c>
      <c r="Q5563" s="22">
        <v>0.25</v>
      </c>
      <c r="R5563" s="43"/>
      <c r="S5563" s="42" t="str">
        <f>IF(R5563="","",MAX(R5563,Q5563))</f>
        <v/>
      </c>
      <c r="T5563" s="27">
        <f>IF(A5563="placement",MIN(P5563,IF(S5563="",Q5563,S5563)),"")</f>
        <v>0.25</v>
      </c>
      <c r="U5563" s="20">
        <f>IF($A5563="placement",T5563*J5563,"")</f>
        <v>2.75</v>
      </c>
      <c r="V5563" s="19">
        <f>IF($A5563="placement",U5563,IF($A5563="site",SUMIF($C:$C,$C5563,$U:$U),IF($A5563="user",SUMIF($B:$B,$B5563,$U:$U),SUM($U:$U))))</f>
        <v>2.75</v>
      </c>
      <c r="W5563" s="18">
        <f>V5563/J5563</f>
        <v>0.25</v>
      </c>
    </row>
    <row r="5564" spans="1:23" x14ac:dyDescent="0.3">
      <c r="A5564" s="23" t="s">
        <v>14</v>
      </c>
      <c r="B5564" s="23" t="s">
        <v>5021</v>
      </c>
      <c r="C5564" s="23" t="s">
        <v>5023</v>
      </c>
      <c r="D5564" s="23" t="s">
        <v>5130</v>
      </c>
      <c r="E5564" s="23" t="s">
        <v>5131</v>
      </c>
      <c r="F5564" s="27">
        <v>0.25</v>
      </c>
      <c r="G5564" s="24">
        <v>1</v>
      </c>
      <c r="H5564" s="25">
        <v>58.367100000000001</v>
      </c>
      <c r="I5564" s="25">
        <v>9.0890000000000004</v>
      </c>
      <c r="J5564" s="26">
        <v>11</v>
      </c>
      <c r="K5564" s="26">
        <v>3</v>
      </c>
      <c r="L5564" s="27">
        <v>0.15570000000000001</v>
      </c>
      <c r="M5564" s="28">
        <v>4.2044539999999998E-2</v>
      </c>
      <c r="N5564" s="29">
        <v>0.01</v>
      </c>
      <c r="O5564" s="31" t="s">
        <v>42</v>
      </c>
      <c r="P5564" s="31">
        <v>0.76215700929999997</v>
      </c>
      <c r="Q5564" s="31">
        <v>0.25</v>
      </c>
      <c r="R5564" s="42"/>
      <c r="S5564" s="42" t="str">
        <f>IF(R5564="","",MAX(R5564,Q5564))</f>
        <v/>
      </c>
      <c r="T5564" s="27">
        <f>IF(A5564="placement",MIN(P5564,IF(S5564="",Q5564,S5564)),"")</f>
        <v>0.25</v>
      </c>
      <c r="U5564" s="28">
        <f>IF($A5564="placement",T5564*J5564,"")</f>
        <v>2.75</v>
      </c>
      <c r="V5564" s="26">
        <f>IF($A5564="placement",U5564,IF($A5564="site",SUMIF($C:$C,$C5564,$U:$U),IF($A5564="user",SUMIF($B:$B,$B5564,$U:$U),SUM($U:$U))))</f>
        <v>2.75</v>
      </c>
      <c r="W5564" s="27">
        <f>V5564/J5564</f>
        <v>0.25</v>
      </c>
    </row>
    <row r="5565" spans="1:23" hidden="1" x14ac:dyDescent="0.3">
      <c r="A5565" s="23" t="s">
        <v>13</v>
      </c>
      <c r="B5565" s="23" t="s">
        <v>1258</v>
      </c>
      <c r="C5565" s="23" t="s">
        <v>1259</v>
      </c>
      <c r="D5565" s="23" t="s">
        <v>9898</v>
      </c>
      <c r="E5565" s="23"/>
      <c r="F5565" s="27">
        <v>0.2903</v>
      </c>
      <c r="G5565" s="24">
        <v>0</v>
      </c>
      <c r="H5565" s="25">
        <v>6.3018999999999998</v>
      </c>
      <c r="I5565" s="25">
        <v>0.7681</v>
      </c>
      <c r="J5565" s="26">
        <v>24</v>
      </c>
      <c r="K5565" s="26">
        <v>6</v>
      </c>
      <c r="L5565" s="27">
        <v>0.12189999999999999</v>
      </c>
      <c r="M5565" s="28">
        <v>1.02269853</v>
      </c>
      <c r="N5565" s="29">
        <v>0.77443700000000004</v>
      </c>
      <c r="O5565" s="31"/>
      <c r="P5565" s="31">
        <v>0.24275142999999999</v>
      </c>
      <c r="Q5565" s="31">
        <v>0.24275142997426799</v>
      </c>
      <c r="R5565" s="42">
        <v>0.45</v>
      </c>
      <c r="S5565" s="42">
        <f>IF(R5565="","",MAX(R5565,Q5565))</f>
        <v>0.45</v>
      </c>
      <c r="T5565" s="27" t="str">
        <f>IF(A5565="placement",MIN(P5565,IF(S5565="",Q5565,S5565)),"")</f>
        <v/>
      </c>
      <c r="U5565" s="28" t="str">
        <f>IF($A5565="placement",T5565*J5565,"")</f>
        <v/>
      </c>
      <c r="V5565" s="26">
        <f>IF($A5565="placement",U5565,IF($A5565="site",SUMIF($C:$C,$C5565,$U:$U),IF($A5565="user",SUMIF($B:$B,$B5565,$U:$U),SUM($U:$U))))</f>
        <v>0</v>
      </c>
      <c r="W5565" s="27">
        <f>V5565/J5565</f>
        <v>0</v>
      </c>
    </row>
    <row r="5566" spans="1:23" hidden="1" x14ac:dyDescent="0.3">
      <c r="A5566" s="17" t="s">
        <v>10</v>
      </c>
      <c r="B5566" s="17" t="s">
        <v>3250</v>
      </c>
      <c r="C5566" s="17" t="s">
        <v>9898</v>
      </c>
      <c r="D5566" s="17" t="s">
        <v>9898</v>
      </c>
      <c r="E5566" s="17"/>
      <c r="F5566" s="18">
        <v>0.25</v>
      </c>
      <c r="G5566" s="36">
        <v>1</v>
      </c>
      <c r="H5566" s="37">
        <v>445.25569999999999</v>
      </c>
      <c r="I5566" s="37">
        <v>15.5083</v>
      </c>
      <c r="J5566" s="19">
        <v>644</v>
      </c>
      <c r="K5566" s="19">
        <v>93</v>
      </c>
      <c r="L5566" s="18">
        <v>3.4799999999999998E-2</v>
      </c>
      <c r="M5566" s="20">
        <v>1.38385103</v>
      </c>
      <c r="N5566" s="21">
        <v>1.1832590000000001</v>
      </c>
      <c r="O5566" s="22"/>
      <c r="P5566" s="22">
        <v>0.14495203949999999</v>
      </c>
      <c r="Q5566" s="22">
        <v>0.14495203945200599</v>
      </c>
      <c r="R5566" s="43"/>
      <c r="S5566" s="42" t="str">
        <f>IF(R5566="","",MAX(R5566,Q5566))</f>
        <v/>
      </c>
      <c r="T5566" s="27" t="str">
        <f>IF(A5566="placement",MIN(P5566,IF(S5566="",Q5566,S5566)),"")</f>
        <v/>
      </c>
      <c r="U5566" s="20" t="str">
        <f>IF($A5566="placement",T5566*J5566,"")</f>
        <v/>
      </c>
      <c r="V5566" s="19">
        <f>IF($A5566="placement",U5566,IF($A5566="site",SUMIF($C:$C,$C5566,$U:$U),IF($A5566="user",SUMIF($B:$B,$B5566,$U:$U),SUM($U:$U))))</f>
        <v>93.407834313800009</v>
      </c>
      <c r="W5566" s="18">
        <f>V5566/J5566</f>
        <v>0.1450432209841615</v>
      </c>
    </row>
    <row r="5567" spans="1:23" x14ac:dyDescent="0.3">
      <c r="A5567" s="23" t="s">
        <v>14</v>
      </c>
      <c r="B5567" s="23" t="s">
        <v>5748</v>
      </c>
      <c r="C5567" s="23" t="s">
        <v>5749</v>
      </c>
      <c r="D5567" s="23" t="s">
        <v>5750</v>
      </c>
      <c r="E5567" s="23" t="s">
        <v>5751</v>
      </c>
      <c r="F5567" s="27">
        <v>0.25</v>
      </c>
      <c r="G5567" s="24">
        <v>0</v>
      </c>
      <c r="H5567" s="25">
        <v>9.2361000000000004</v>
      </c>
      <c r="I5567" s="25">
        <v>1.9195</v>
      </c>
      <c r="J5567" s="26">
        <v>11</v>
      </c>
      <c r="K5567" s="26">
        <v>3</v>
      </c>
      <c r="L5567" s="27">
        <v>0.20780000000000001</v>
      </c>
      <c r="M5567" s="28">
        <v>0.19249432999999999</v>
      </c>
      <c r="N5567" s="29">
        <v>0.05</v>
      </c>
      <c r="O5567" s="31" t="s">
        <v>42</v>
      </c>
      <c r="P5567" s="31">
        <v>0.74025208300000001</v>
      </c>
      <c r="Q5567" s="31">
        <v>0.25</v>
      </c>
      <c r="R5567" s="42"/>
      <c r="S5567" s="42" t="str">
        <f>IF(R5567="","",MAX(R5567,Q5567))</f>
        <v/>
      </c>
      <c r="T5567" s="27">
        <f>IF(A5567="placement",MIN(P5567,IF(S5567="",Q5567,S5567)),"")</f>
        <v>0.25</v>
      </c>
      <c r="U5567" s="28">
        <f>IF($A5567="placement",T5567*J5567,"")</f>
        <v>2.75</v>
      </c>
      <c r="V5567" s="26">
        <f>IF($A5567="placement",U5567,IF($A5567="site",SUMIF($C:$C,$C5567,$U:$U),IF($A5567="user",SUMIF($B:$B,$B5567,$U:$U),SUM($U:$U))))</f>
        <v>2.75</v>
      </c>
      <c r="W5567" s="27">
        <f>V5567/J5567</f>
        <v>0.25</v>
      </c>
    </row>
    <row r="5568" spans="1:23" x14ac:dyDescent="0.3">
      <c r="A5568" s="23" t="s">
        <v>14</v>
      </c>
      <c r="B5568" s="23" t="s">
        <v>5748</v>
      </c>
      <c r="C5568" s="23" t="s">
        <v>5749</v>
      </c>
      <c r="D5568" s="23" t="s">
        <v>5762</v>
      </c>
      <c r="E5568" s="23" t="s">
        <v>5763</v>
      </c>
      <c r="F5568" s="27">
        <v>0.25</v>
      </c>
      <c r="G5568" s="24">
        <v>0</v>
      </c>
      <c r="H5568" s="25">
        <v>5.9203999999999999</v>
      </c>
      <c r="I5568" s="25">
        <v>1.6278999999999999</v>
      </c>
      <c r="J5568" s="26">
        <v>11</v>
      </c>
      <c r="K5568" s="26">
        <v>3</v>
      </c>
      <c r="L5568" s="27">
        <v>0.27500000000000002</v>
      </c>
      <c r="M5568" s="28">
        <v>0.22598069000000001</v>
      </c>
      <c r="N5568" s="29">
        <v>0.05</v>
      </c>
      <c r="O5568" s="31" t="s">
        <v>42</v>
      </c>
      <c r="P5568" s="31">
        <v>0.77874216029999999</v>
      </c>
      <c r="Q5568" s="31">
        <v>0.25</v>
      </c>
      <c r="R5568" s="42"/>
      <c r="S5568" s="42" t="str">
        <f>IF(R5568="","",MAX(R5568,Q5568))</f>
        <v/>
      </c>
      <c r="T5568" s="27">
        <f>IF(A5568="placement",MIN(P5568,IF(S5568="",Q5568,S5568)),"")</f>
        <v>0.25</v>
      </c>
      <c r="U5568" s="28">
        <f>IF($A5568="placement",T5568*J5568,"")</f>
        <v>2.75</v>
      </c>
      <c r="V5568" s="26">
        <f>IF($A5568="placement",U5568,IF($A5568="site",SUMIF($C:$C,$C5568,$U:$U),IF($A5568="user",SUMIF($B:$B,$B5568,$U:$U),SUM($U:$U))))</f>
        <v>2.75</v>
      </c>
      <c r="W5568" s="27">
        <f>V5568/J5568</f>
        <v>0.25</v>
      </c>
    </row>
    <row r="5569" spans="1:23" x14ac:dyDescent="0.3">
      <c r="A5569" s="23" t="s">
        <v>14</v>
      </c>
      <c r="B5569" s="23" t="s">
        <v>5764</v>
      </c>
      <c r="C5569" s="23" t="s">
        <v>5766</v>
      </c>
      <c r="D5569" s="32" t="s">
        <v>5773</v>
      </c>
      <c r="E5569" s="23" t="s">
        <v>5774</v>
      </c>
      <c r="F5569" s="27">
        <v>0.25</v>
      </c>
      <c r="G5569" s="24">
        <v>0</v>
      </c>
      <c r="H5569" s="25">
        <v>1.7009000000000001</v>
      </c>
      <c r="I5569" s="25">
        <v>0.44240000000000002</v>
      </c>
      <c r="J5569" s="26">
        <v>11</v>
      </c>
      <c r="K5569" s="26">
        <v>3</v>
      </c>
      <c r="L5569" s="27">
        <v>0.2601</v>
      </c>
      <c r="M5569" s="28">
        <v>0.84459874000000001</v>
      </c>
      <c r="N5569" s="29">
        <v>0.55000000000000004</v>
      </c>
      <c r="O5569" s="31" t="s">
        <v>42</v>
      </c>
      <c r="P5569" s="31">
        <v>0.34880319659999998</v>
      </c>
      <c r="Q5569" s="31">
        <v>0.25</v>
      </c>
      <c r="R5569" s="42"/>
      <c r="S5569" s="42" t="str">
        <f>IF(R5569="","",MAX(R5569,Q5569))</f>
        <v/>
      </c>
      <c r="T5569" s="27">
        <f>IF(A5569="placement",MIN(P5569,IF(S5569="",Q5569,S5569)),"")</f>
        <v>0.25</v>
      </c>
      <c r="U5569" s="28">
        <f>IF($A5569="placement",T5569*J5569,"")</f>
        <v>2.75</v>
      </c>
      <c r="V5569" s="26">
        <f>IF($A5569="placement",U5569,IF($A5569="site",SUMIF($C:$C,$C5569,$U:$U),IF($A5569="user",SUMIF($B:$B,$B5569,$U:$U),SUM($U:$U))))</f>
        <v>2.75</v>
      </c>
      <c r="W5569" s="27">
        <f>V5569/J5569</f>
        <v>0.25</v>
      </c>
    </row>
    <row r="5570" spans="1:23" x14ac:dyDescent="0.3">
      <c r="A5570" s="23" t="s">
        <v>14</v>
      </c>
      <c r="B5570" s="23" t="s">
        <v>5764</v>
      </c>
      <c r="C5570" s="23" t="s">
        <v>5766</v>
      </c>
      <c r="D5570" s="23" t="s">
        <v>5979</v>
      </c>
      <c r="E5570" s="23" t="s">
        <v>5980</v>
      </c>
      <c r="F5570" s="27">
        <v>0.25</v>
      </c>
      <c r="G5570" s="24">
        <v>0</v>
      </c>
      <c r="H5570" s="25">
        <v>0.62409999999999999</v>
      </c>
      <c r="I5570" s="25">
        <v>0.33040000000000003</v>
      </c>
      <c r="J5570" s="26">
        <v>11</v>
      </c>
      <c r="K5570" s="26">
        <v>3</v>
      </c>
      <c r="L5570" s="27">
        <v>0.52929999999999999</v>
      </c>
      <c r="M5570" s="28">
        <v>1.1252756799999999</v>
      </c>
      <c r="N5570" s="29">
        <v>0.7</v>
      </c>
      <c r="O5570" s="31" t="s">
        <v>12</v>
      </c>
      <c r="P5570" s="31">
        <v>0.37793021290000001</v>
      </c>
      <c r="Q5570" s="31">
        <v>0.25</v>
      </c>
      <c r="R5570" s="42"/>
      <c r="S5570" s="42" t="str">
        <f>IF(R5570="","",MAX(R5570,Q5570))</f>
        <v/>
      </c>
      <c r="T5570" s="27">
        <f>IF(A5570="placement",MIN(P5570,IF(S5570="",Q5570,S5570)),"")</f>
        <v>0.25</v>
      </c>
      <c r="U5570" s="28">
        <f>IF($A5570="placement",T5570*J5570,"")</f>
        <v>2.75</v>
      </c>
      <c r="V5570" s="26">
        <f>IF($A5570="placement",U5570,IF($A5570="site",SUMIF($C:$C,$C5570,$U:$U),IF($A5570="user",SUMIF($B:$B,$B5570,$U:$U),SUM($U:$U))))</f>
        <v>2.75</v>
      </c>
      <c r="W5570" s="27">
        <f>V5570/J5570</f>
        <v>0.25</v>
      </c>
    </row>
    <row r="5571" spans="1:23" hidden="1" x14ac:dyDescent="0.3">
      <c r="A5571" s="23" t="s">
        <v>13</v>
      </c>
      <c r="B5571" s="23" t="s">
        <v>2252</v>
      </c>
      <c r="C5571" s="23" t="s">
        <v>2253</v>
      </c>
      <c r="D5571" s="23" t="s">
        <v>9898</v>
      </c>
      <c r="E5571" s="23"/>
      <c r="F5571" s="27">
        <v>0.25</v>
      </c>
      <c r="G5571" s="24">
        <v>0</v>
      </c>
      <c r="H5571" s="25">
        <v>23.967400000000001</v>
      </c>
      <c r="I5571" s="25">
        <v>3.5655000000000001</v>
      </c>
      <c r="J5571" s="26">
        <v>23</v>
      </c>
      <c r="K5571" s="26">
        <v>6</v>
      </c>
      <c r="L5571" s="27">
        <v>0.14879999999999999</v>
      </c>
      <c r="M5571" s="28">
        <v>0.21867300000000001</v>
      </c>
      <c r="N5571" s="29">
        <v>0.05</v>
      </c>
      <c r="O5571" s="31"/>
      <c r="P5571" s="31">
        <v>0.77134808300000002</v>
      </c>
      <c r="Q5571" s="31">
        <v>0.25</v>
      </c>
      <c r="R5571" s="42"/>
      <c r="S5571" s="42" t="str">
        <f>IF(R5571="","",MAX(R5571,Q5571))</f>
        <v/>
      </c>
      <c r="T5571" s="27" t="str">
        <f>IF(A5571="placement",MIN(P5571,IF(S5571="",Q5571,S5571)),"")</f>
        <v/>
      </c>
      <c r="U5571" s="28" t="str">
        <f>IF($A5571="placement",T5571*J5571,"")</f>
        <v/>
      </c>
      <c r="V5571" s="26">
        <f>IF($A5571="placement",U5571,IF($A5571="site",SUMIF($C:$C,$C5571,$U:$U),IF($A5571="user",SUMIF($B:$B,$B5571,$U:$U),SUM($U:$U))))</f>
        <v>5.9999999999999893</v>
      </c>
      <c r="W5571" s="27">
        <f>V5571/J5571</f>
        <v>0.26086956521739085</v>
      </c>
    </row>
    <row r="5572" spans="1:23" hidden="1" x14ac:dyDescent="0.3">
      <c r="A5572" s="23" t="s">
        <v>10</v>
      </c>
      <c r="B5572" s="23" t="s">
        <v>10222</v>
      </c>
      <c r="C5572" s="23" t="s">
        <v>9898</v>
      </c>
      <c r="D5572" s="23" t="s">
        <v>9898</v>
      </c>
      <c r="E5572" s="23"/>
      <c r="F5572" s="27">
        <v>0.25</v>
      </c>
      <c r="G5572" s="24">
        <v>1</v>
      </c>
      <c r="H5572" s="25">
        <v>21.655999999999999</v>
      </c>
      <c r="I5572" s="25">
        <v>0.80130000000000001</v>
      </c>
      <c r="J5572" s="26">
        <v>46</v>
      </c>
      <c r="K5572" s="26">
        <v>7</v>
      </c>
      <c r="L5572" s="27">
        <v>3.6999999999999998E-2</v>
      </c>
      <c r="M5572" s="28">
        <v>1.9280887900000001</v>
      </c>
      <c r="N5572" s="29">
        <v>1.65</v>
      </c>
      <c r="O5572" s="31"/>
      <c r="P5572" s="31">
        <v>0.14423028020000001</v>
      </c>
      <c r="Q5572" s="31">
        <v>0.14423028022173601</v>
      </c>
      <c r="R5572" s="42"/>
      <c r="S5572" s="42" t="str">
        <f>IF(R5572="","",MAX(R5572,Q5572))</f>
        <v/>
      </c>
      <c r="T5572" s="27" t="str">
        <f>IF(A5572="placement",MIN(P5572,IF(S5572="",Q5572,S5572)),"")</f>
        <v/>
      </c>
      <c r="U5572" s="28" t="str">
        <f>IF($A5572="placement",T5572*J5572,"")</f>
        <v/>
      </c>
      <c r="V5572" s="26">
        <f>IF($A5572="placement",U5572,IF($A5572="site",SUMIF($C:$C,$C5572,$U:$U),IF($A5572="user",SUMIF($B:$B,$B5572,$U:$U),SUM($U:$U))))</f>
        <v>6.6345928892000003</v>
      </c>
      <c r="W5572" s="27">
        <f>V5572/J5572</f>
        <v>0.14423028020000001</v>
      </c>
    </row>
    <row r="5573" spans="1:23" x14ac:dyDescent="0.3">
      <c r="A5573" s="23" t="s">
        <v>14</v>
      </c>
      <c r="B5573" s="23" t="s">
        <v>6052</v>
      </c>
      <c r="C5573" s="23" t="s">
        <v>6054</v>
      </c>
      <c r="D5573" s="23" t="s">
        <v>6133</v>
      </c>
      <c r="E5573" s="23" t="s">
        <v>6134</v>
      </c>
      <c r="F5573" s="27">
        <v>0.25</v>
      </c>
      <c r="G5573" s="24">
        <v>0</v>
      </c>
      <c r="H5573" s="25">
        <v>6.6767000000000003</v>
      </c>
      <c r="I5573" s="25">
        <v>0.2051</v>
      </c>
      <c r="J5573" s="26">
        <v>11</v>
      </c>
      <c r="K5573" s="26">
        <v>3</v>
      </c>
      <c r="L5573" s="27">
        <v>3.0700000000000002E-2</v>
      </c>
      <c r="M5573" s="28">
        <v>1.8084958200000001</v>
      </c>
      <c r="N5573" s="29">
        <v>1.25</v>
      </c>
      <c r="O5573" s="31" t="s">
        <v>12</v>
      </c>
      <c r="P5573" s="31">
        <v>0.30881786680000001</v>
      </c>
      <c r="Q5573" s="31">
        <v>0.25</v>
      </c>
      <c r="R5573" s="42"/>
      <c r="S5573" s="42" t="str">
        <f>IF(R5573="","",MAX(R5573,Q5573))</f>
        <v/>
      </c>
      <c r="T5573" s="27">
        <f>IF(A5573="placement",MIN(P5573,IF(S5573="",Q5573,S5573)),"")</f>
        <v>0.25</v>
      </c>
      <c r="U5573" s="28">
        <f>IF($A5573="placement",T5573*J5573,"")</f>
        <v>2.75</v>
      </c>
      <c r="V5573" s="26">
        <f>IF($A5573="placement",U5573,IF($A5573="site",SUMIF($C:$C,$C5573,$U:$U),IF($A5573="user",SUMIF($B:$B,$B5573,$U:$U),SUM($U:$U))))</f>
        <v>2.75</v>
      </c>
      <c r="W5573" s="27">
        <f>V5573/J5573</f>
        <v>0.25</v>
      </c>
    </row>
    <row r="5574" spans="1:23" x14ac:dyDescent="0.3">
      <c r="A5574" s="23" t="s">
        <v>14</v>
      </c>
      <c r="B5574" s="23" t="s">
        <v>6530</v>
      </c>
      <c r="C5574" s="23" t="s">
        <v>6532</v>
      </c>
      <c r="D5574" s="23" t="s">
        <v>6545</v>
      </c>
      <c r="E5574" s="23" t="s">
        <v>6546</v>
      </c>
      <c r="F5574" s="27">
        <v>0.25</v>
      </c>
      <c r="G5574" s="24">
        <v>0</v>
      </c>
      <c r="H5574" s="25">
        <v>8.1440000000000001</v>
      </c>
      <c r="I5574" s="25">
        <v>0.50609999999999999</v>
      </c>
      <c r="J5574" s="26">
        <v>11</v>
      </c>
      <c r="K5574" s="26">
        <v>2</v>
      </c>
      <c r="L5574" s="27">
        <v>6.2100000000000002E-2</v>
      </c>
      <c r="M5574" s="28">
        <v>0.73139993999999997</v>
      </c>
      <c r="N5574" s="29">
        <v>0.54</v>
      </c>
      <c r="O5574" s="31" t="s">
        <v>42</v>
      </c>
      <c r="P5574" s="31">
        <v>0.26168985280000001</v>
      </c>
      <c r="Q5574" s="31">
        <v>0.25</v>
      </c>
      <c r="R5574" s="42"/>
      <c r="S5574" s="42" t="str">
        <f>IF(R5574="","",MAX(R5574,Q5574))</f>
        <v/>
      </c>
      <c r="T5574" s="27">
        <f>IF(A5574="placement",MIN(P5574,IF(S5574="",Q5574,S5574)),"")</f>
        <v>0.25</v>
      </c>
      <c r="U5574" s="28">
        <f>IF($A5574="placement",T5574*J5574,"")</f>
        <v>2.75</v>
      </c>
      <c r="V5574" s="26">
        <f>IF($A5574="placement",U5574,IF($A5574="site",SUMIF($C:$C,$C5574,$U:$U),IF($A5574="user",SUMIF($B:$B,$B5574,$U:$U),SUM($U:$U))))</f>
        <v>2.75</v>
      </c>
      <c r="W5574" s="27">
        <f>V5574/J5574</f>
        <v>0.25</v>
      </c>
    </row>
    <row r="5575" spans="1:23" hidden="1" x14ac:dyDescent="0.3">
      <c r="A5575" s="23" t="s">
        <v>13</v>
      </c>
      <c r="B5575" s="23" t="s">
        <v>630</v>
      </c>
      <c r="C5575" s="23" t="s">
        <v>632</v>
      </c>
      <c r="D5575" s="23" t="s">
        <v>9898</v>
      </c>
      <c r="E5575" s="23"/>
      <c r="F5575" s="27">
        <v>0.25</v>
      </c>
      <c r="G5575" s="24">
        <v>0</v>
      </c>
      <c r="H5575" s="25">
        <v>2.0975000000000001</v>
      </c>
      <c r="I5575" s="25">
        <v>0.1164</v>
      </c>
      <c r="J5575" s="26">
        <v>22</v>
      </c>
      <c r="K5575" s="26">
        <v>5</v>
      </c>
      <c r="L5575" s="27">
        <v>5.5500000000000001E-2</v>
      </c>
      <c r="M5575" s="28">
        <v>6.3708410100000004</v>
      </c>
      <c r="N5575" s="29">
        <v>4.9950890000000001</v>
      </c>
      <c r="O5575" s="31"/>
      <c r="P5575" s="31">
        <v>0.21594511699999999</v>
      </c>
      <c r="Q5575" s="31">
        <v>0.215945117025274</v>
      </c>
      <c r="R5575" s="42">
        <v>0.35</v>
      </c>
      <c r="S5575" s="42">
        <f>IF(R5575="","",MAX(R5575,Q5575))</f>
        <v>0.35</v>
      </c>
      <c r="T5575" s="27" t="str">
        <f>IF(A5575="placement",MIN(P5575,IF(S5575="",Q5575,S5575)),"")</f>
        <v/>
      </c>
      <c r="U5575" s="28" t="str">
        <f>IF($A5575="placement",T5575*J5575,"")</f>
        <v/>
      </c>
      <c r="V5575" s="26">
        <f>IF($A5575="placement",U5575,IF($A5575="site",SUMIF($C:$C,$C5575,$U:$U),IF($A5575="user",SUMIF($B:$B,$B5575,$U:$U),SUM($U:$U))))</f>
        <v>4.7550322313332734</v>
      </c>
      <c r="W5575" s="27">
        <f>V5575/J5575</f>
        <v>0.21613782869696696</v>
      </c>
    </row>
    <row r="5576" spans="1:23" hidden="1" x14ac:dyDescent="0.3">
      <c r="A5576" s="23" t="s">
        <v>10</v>
      </c>
      <c r="B5576" s="23" t="s">
        <v>3043</v>
      </c>
      <c r="C5576" s="23" t="s">
        <v>9898</v>
      </c>
      <c r="D5576" s="23" t="s">
        <v>9898</v>
      </c>
      <c r="E5576" s="23"/>
      <c r="F5576" s="27">
        <v>0.28310000000000002</v>
      </c>
      <c r="G5576" s="24">
        <v>0</v>
      </c>
      <c r="H5576" s="25">
        <v>28.294599999999999</v>
      </c>
      <c r="I5576" s="25">
        <v>2.7566000000000002</v>
      </c>
      <c r="J5576" s="26">
        <v>10</v>
      </c>
      <c r="K5576" s="26">
        <v>2</v>
      </c>
      <c r="L5576" s="27">
        <v>9.74E-2</v>
      </c>
      <c r="M5576" s="28">
        <v>0.12212894000000001</v>
      </c>
      <c r="N5576" s="29">
        <v>7.3372999999999994E-2</v>
      </c>
      <c r="O5576" s="31"/>
      <c r="P5576" s="31">
        <v>0.39921691929999997</v>
      </c>
      <c r="Q5576" s="31">
        <v>0.283077314775524</v>
      </c>
      <c r="R5576" s="42"/>
      <c r="S5576" s="42" t="str">
        <f>IF(R5576="","",MAX(R5576,Q5576))</f>
        <v/>
      </c>
      <c r="T5576" s="27" t="str">
        <f>IF(A5576="placement",MIN(P5576,IF(S5576="",Q5576,S5576)),"")</f>
        <v/>
      </c>
      <c r="U5576" s="28" t="str">
        <f>IF($A5576="placement",T5576*J5576,"")</f>
        <v/>
      </c>
      <c r="V5576" s="26">
        <f>IF($A5576="placement",U5576,IF($A5576="site",SUMIF($C:$C,$C5576,$U:$U),IF($A5576="user",SUMIF($B:$B,$B5576,$U:$U),SUM($U:$U))))</f>
        <v>1.4351347017</v>
      </c>
      <c r="W5576" s="27">
        <f>V5576/J5576</f>
        <v>0.14351347016999999</v>
      </c>
    </row>
    <row r="5577" spans="1:23" x14ac:dyDescent="0.3">
      <c r="A5577" s="23" t="s">
        <v>14</v>
      </c>
      <c r="B5577" s="23" t="s">
        <v>6530</v>
      </c>
      <c r="C5577" s="23" t="s">
        <v>6532</v>
      </c>
      <c r="D5577" s="23" t="s">
        <v>6567</v>
      </c>
      <c r="E5577" s="23" t="s">
        <v>6531</v>
      </c>
      <c r="F5577" s="27">
        <v>0.25</v>
      </c>
      <c r="G5577" s="24">
        <v>0</v>
      </c>
      <c r="H5577" s="25">
        <v>4.6199000000000003</v>
      </c>
      <c r="I5577" s="25">
        <v>0.48530000000000001</v>
      </c>
      <c r="J5577" s="26">
        <v>11</v>
      </c>
      <c r="K5577" s="26">
        <v>2</v>
      </c>
      <c r="L5577" s="27">
        <v>0.105</v>
      </c>
      <c r="M5577" s="28">
        <v>0.74140417999999997</v>
      </c>
      <c r="N5577" s="29">
        <v>0.54</v>
      </c>
      <c r="O5577" s="31" t="s">
        <v>42</v>
      </c>
      <c r="P5577" s="31">
        <v>0.27165233960000001</v>
      </c>
      <c r="Q5577" s="31">
        <v>0.25</v>
      </c>
      <c r="R5577" s="42"/>
      <c r="S5577" s="42" t="str">
        <f>IF(R5577="","",MAX(R5577,Q5577))</f>
        <v/>
      </c>
      <c r="T5577" s="27">
        <f>IF(A5577="placement",MIN(P5577,IF(S5577="",Q5577,S5577)),"")</f>
        <v>0.25</v>
      </c>
      <c r="U5577" s="28">
        <f>IF($A5577="placement",T5577*J5577,"")</f>
        <v>2.75</v>
      </c>
      <c r="V5577" s="26">
        <f>IF($A5577="placement",U5577,IF($A5577="site",SUMIF($C:$C,$C5577,$U:$U),IF($A5577="user",SUMIF($B:$B,$B5577,$U:$U),SUM($U:$U))))</f>
        <v>2.75</v>
      </c>
      <c r="W5577" s="27">
        <f>V5577/J5577</f>
        <v>0.25</v>
      </c>
    </row>
    <row r="5578" spans="1:23" x14ac:dyDescent="0.3">
      <c r="A5578" s="23" t="s">
        <v>14</v>
      </c>
      <c r="B5578" s="23" t="s">
        <v>6638</v>
      </c>
      <c r="C5578" s="23" t="s">
        <v>6639</v>
      </c>
      <c r="D5578" s="23" t="s">
        <v>6709</v>
      </c>
      <c r="E5578" s="23" t="s">
        <v>5425</v>
      </c>
      <c r="F5578" s="27">
        <v>0.25</v>
      </c>
      <c r="G5578" s="24">
        <v>0</v>
      </c>
      <c r="H5578" s="25">
        <v>2.3841000000000001</v>
      </c>
      <c r="I5578" s="25">
        <v>0.62</v>
      </c>
      <c r="J5578" s="26">
        <v>11</v>
      </c>
      <c r="K5578" s="26">
        <v>3</v>
      </c>
      <c r="L5578" s="27">
        <v>0.2601</v>
      </c>
      <c r="M5578" s="28">
        <v>0.59142857000000004</v>
      </c>
      <c r="N5578" s="29">
        <v>0.3</v>
      </c>
      <c r="O5578" s="31" t="s">
        <v>12</v>
      </c>
      <c r="P5578" s="31">
        <v>0.49275362319999999</v>
      </c>
      <c r="Q5578" s="31">
        <v>0.25</v>
      </c>
      <c r="R5578" s="42"/>
      <c r="S5578" s="42" t="str">
        <f>IF(R5578="","",MAX(R5578,Q5578))</f>
        <v/>
      </c>
      <c r="T5578" s="27">
        <f>IF(A5578="placement",MIN(P5578,IF(S5578="",Q5578,S5578)),"")</f>
        <v>0.25</v>
      </c>
      <c r="U5578" s="28">
        <f>IF($A5578="placement",T5578*J5578,"")</f>
        <v>2.75</v>
      </c>
      <c r="V5578" s="26">
        <f>IF($A5578="placement",U5578,IF($A5578="site",SUMIF($C:$C,$C5578,$U:$U),IF($A5578="user",SUMIF($B:$B,$B5578,$U:$U),SUM($U:$U))))</f>
        <v>2.75</v>
      </c>
      <c r="W5578" s="27">
        <f>V5578/J5578</f>
        <v>0.25</v>
      </c>
    </row>
    <row r="5579" spans="1:23" hidden="1" x14ac:dyDescent="0.3">
      <c r="A5579" s="23" t="s">
        <v>13</v>
      </c>
      <c r="B5579" s="23" t="s">
        <v>5676</v>
      </c>
      <c r="C5579" s="23" t="s">
        <v>5677</v>
      </c>
      <c r="D5579" s="23" t="s">
        <v>9898</v>
      </c>
      <c r="E5579" s="23"/>
      <c r="F5579" s="27">
        <v>0.25</v>
      </c>
      <c r="G5579" s="24">
        <v>0</v>
      </c>
      <c r="H5579" s="25">
        <v>4.3319000000000001</v>
      </c>
      <c r="I5579" s="25">
        <v>0.57289999999999996</v>
      </c>
      <c r="J5579" s="26">
        <v>22</v>
      </c>
      <c r="K5579" s="26">
        <v>6</v>
      </c>
      <c r="L5579" s="27">
        <v>0.13220000000000001</v>
      </c>
      <c r="M5579" s="28">
        <v>1.2970324200000001</v>
      </c>
      <c r="N5579" s="29">
        <v>0.922288</v>
      </c>
      <c r="O5579" s="31"/>
      <c r="P5579" s="31">
        <v>0.28892448139999999</v>
      </c>
      <c r="Q5579" s="31">
        <v>0.249999999999999</v>
      </c>
      <c r="R5579" s="42"/>
      <c r="S5579" s="42" t="str">
        <f>IF(R5579="","",MAX(R5579,Q5579))</f>
        <v/>
      </c>
      <c r="T5579" s="27" t="str">
        <f>IF(A5579="placement",MIN(P5579,IF(S5579="",Q5579,S5579)),"")</f>
        <v/>
      </c>
      <c r="U5579" s="28" t="str">
        <f>IF($A5579="placement",T5579*J5579,"")</f>
        <v/>
      </c>
      <c r="V5579" s="26">
        <f>IF($A5579="placement",U5579,IF($A5579="site",SUMIF($C:$C,$C5579,$U:$U),IF($A5579="user",SUMIF($B:$B,$B5579,$U:$U),SUM($U:$U))))</f>
        <v>0</v>
      </c>
      <c r="W5579" s="27">
        <f>V5579/J5579</f>
        <v>0</v>
      </c>
    </row>
    <row r="5580" spans="1:23" hidden="1" x14ac:dyDescent="0.3">
      <c r="A5580" s="23" t="s">
        <v>10</v>
      </c>
      <c r="B5580" s="23" t="s">
        <v>8133</v>
      </c>
      <c r="C5580" s="23" t="s">
        <v>9898</v>
      </c>
      <c r="D5580" s="23" t="s">
        <v>9898</v>
      </c>
      <c r="E5580" s="23"/>
      <c r="F5580" s="27">
        <v>0.15</v>
      </c>
      <c r="G5580" s="24">
        <v>0</v>
      </c>
      <c r="H5580" s="25">
        <v>139.55699999999999</v>
      </c>
      <c r="I5580" s="25">
        <v>6.7046000000000001</v>
      </c>
      <c r="J5580" s="26">
        <v>113</v>
      </c>
      <c r="K5580" s="26">
        <v>17</v>
      </c>
      <c r="L5580" s="27">
        <v>4.8000000000000001E-2</v>
      </c>
      <c r="M5580" s="28">
        <v>0.56385196000000004</v>
      </c>
      <c r="N5580" s="29">
        <v>0.340005</v>
      </c>
      <c r="O5580" s="31"/>
      <c r="P5580" s="31">
        <v>0.39699597320000002</v>
      </c>
      <c r="Q5580" s="31">
        <v>0.15</v>
      </c>
      <c r="R5580" s="42"/>
      <c r="S5580" s="42" t="str">
        <f>IF(R5580="","",MAX(R5580,Q5580))</f>
        <v/>
      </c>
      <c r="T5580" s="27" t="str">
        <f>IF(A5580="placement",MIN(P5580,IF(S5580="",Q5580,S5580)),"")</f>
        <v/>
      </c>
      <c r="U5580" s="28" t="str">
        <f>IF($A5580="placement",T5580*J5580,"")</f>
        <v/>
      </c>
      <c r="V5580" s="26">
        <f>IF($A5580="placement",U5580,IF($A5580="site",SUMIF($C:$C,$C5580,$U:$U),IF($A5580="user",SUMIF($B:$B,$B5580,$U:$U),SUM($U:$U))))</f>
        <v>16.049999999999997</v>
      </c>
      <c r="W5580" s="27">
        <f>V5580/J5580</f>
        <v>0.14203539823008848</v>
      </c>
    </row>
    <row r="5581" spans="1:23" x14ac:dyDescent="0.3">
      <c r="A5581" s="23" t="s">
        <v>14</v>
      </c>
      <c r="B5581" s="23" t="s">
        <v>6876</v>
      </c>
      <c r="C5581" s="23" t="s">
        <v>6878</v>
      </c>
      <c r="D5581" s="23" t="s">
        <v>6893</v>
      </c>
      <c r="E5581" s="23" t="s">
        <v>6877</v>
      </c>
      <c r="F5581" s="27">
        <v>0.25</v>
      </c>
      <c r="G5581" s="24">
        <v>0</v>
      </c>
      <c r="H5581" s="25">
        <v>0.98380000000000001</v>
      </c>
      <c r="I5581" s="25">
        <v>0.34910000000000002</v>
      </c>
      <c r="J5581" s="26">
        <v>11</v>
      </c>
      <c r="K5581" s="26">
        <v>3</v>
      </c>
      <c r="L5581" s="27">
        <v>0.35489999999999999</v>
      </c>
      <c r="M5581" s="28">
        <v>1.0183510600000001</v>
      </c>
      <c r="N5581" s="29">
        <v>0.6</v>
      </c>
      <c r="O5581" s="31" t="s">
        <v>42</v>
      </c>
      <c r="P5581" s="31">
        <v>0.41081222249999999</v>
      </c>
      <c r="Q5581" s="31">
        <v>0.25</v>
      </c>
      <c r="R5581" s="42"/>
      <c r="S5581" s="42" t="str">
        <f>IF(R5581="","",MAX(R5581,Q5581))</f>
        <v/>
      </c>
      <c r="T5581" s="27">
        <f>IF(A5581="placement",MIN(P5581,IF(S5581="",Q5581,S5581)),"")</f>
        <v>0.25</v>
      </c>
      <c r="U5581" s="28">
        <f>IF($A5581="placement",T5581*J5581,"")</f>
        <v>2.75</v>
      </c>
      <c r="V5581" s="23">
        <f>IF($A5581="placement",U5581,IF($A5581="site",SUMIF($C:$C,$C5581,$U:$U),IF($A5581="user",SUMIF($B:$B,$B5581,$U:$U),SUM($U:$U))))</f>
        <v>2.75</v>
      </c>
      <c r="W5581" s="27">
        <f>V5581/J5581</f>
        <v>0.25</v>
      </c>
    </row>
    <row r="5582" spans="1:23" x14ac:dyDescent="0.3">
      <c r="A5582" s="23" t="s">
        <v>14</v>
      </c>
      <c r="B5582" s="23" t="s">
        <v>7153</v>
      </c>
      <c r="C5582" s="23" t="s">
        <v>7155</v>
      </c>
      <c r="D5582" s="23" t="s">
        <v>7194</v>
      </c>
      <c r="E5582" s="23" t="s">
        <v>7195</v>
      </c>
      <c r="F5582" s="27">
        <v>0.25</v>
      </c>
      <c r="G5582" s="24">
        <v>0</v>
      </c>
      <c r="H5582" s="25">
        <v>6.6474000000000002</v>
      </c>
      <c r="I5582" s="25">
        <v>0.88900000000000001</v>
      </c>
      <c r="J5582" s="26">
        <v>11</v>
      </c>
      <c r="K5582" s="26">
        <v>3</v>
      </c>
      <c r="L5582" s="27">
        <v>0.13370000000000001</v>
      </c>
      <c r="M5582" s="28">
        <v>0.42338903999999999</v>
      </c>
      <c r="N5582" s="29">
        <v>0.2</v>
      </c>
      <c r="O5582" s="31" t="s">
        <v>12</v>
      </c>
      <c r="P5582" s="31">
        <v>0.52762121640000004</v>
      </c>
      <c r="Q5582" s="31">
        <v>0.25</v>
      </c>
      <c r="R5582" s="42"/>
      <c r="S5582" s="42" t="str">
        <f>IF(R5582="","",MAX(R5582,Q5582))</f>
        <v/>
      </c>
      <c r="T5582" s="27">
        <f>IF(A5582="placement",MIN(P5582,IF(S5582="",Q5582,S5582)),"")</f>
        <v>0.25</v>
      </c>
      <c r="U5582" s="28">
        <f>IF($A5582="placement",T5582*J5582,"")</f>
        <v>2.75</v>
      </c>
      <c r="V5582" s="26">
        <f>IF($A5582="placement",U5582,IF($A5582="site",SUMIF($C:$C,$C5582,$U:$U),IF($A5582="user",SUMIF($B:$B,$B5582,$U:$U),SUM($U:$U))))</f>
        <v>2.75</v>
      </c>
      <c r="W5582" s="27">
        <f>V5582/J5582</f>
        <v>0.25</v>
      </c>
    </row>
    <row r="5583" spans="1:23" x14ac:dyDescent="0.3">
      <c r="A5583" s="23" t="s">
        <v>14</v>
      </c>
      <c r="B5583" s="23" t="s">
        <v>7472</v>
      </c>
      <c r="C5583" s="23" t="s">
        <v>7473</v>
      </c>
      <c r="D5583" s="23" t="s">
        <v>7477</v>
      </c>
      <c r="E5583" s="23" t="s">
        <v>7478</v>
      </c>
      <c r="F5583" s="27">
        <v>0.25</v>
      </c>
      <c r="G5583" s="24">
        <v>0</v>
      </c>
      <c r="H5583" s="25">
        <v>7.4945000000000004</v>
      </c>
      <c r="I5583" s="25">
        <v>0.26869999999999999</v>
      </c>
      <c r="J5583" s="26">
        <v>11</v>
      </c>
      <c r="K5583" s="26">
        <v>3</v>
      </c>
      <c r="L5583" s="27">
        <v>3.5900000000000001E-2</v>
      </c>
      <c r="M5583" s="28">
        <v>1.3816586900000001</v>
      </c>
      <c r="N5583" s="29">
        <v>1</v>
      </c>
      <c r="O5583" s="31" t="s">
        <v>42</v>
      </c>
      <c r="P5583" s="31">
        <v>0.27623225210000002</v>
      </c>
      <c r="Q5583" s="31">
        <v>0.25</v>
      </c>
      <c r="R5583" s="42"/>
      <c r="S5583" s="42" t="str">
        <f>IF(R5583="","",MAX(R5583,Q5583))</f>
        <v/>
      </c>
      <c r="T5583" s="27">
        <f>IF(A5583="placement",MIN(P5583,IF(S5583="",Q5583,S5583)),"")</f>
        <v>0.25</v>
      </c>
      <c r="U5583" s="28">
        <f>IF($A5583="placement",T5583*J5583,"")</f>
        <v>2.75</v>
      </c>
      <c r="V5583" s="26">
        <f>IF($A5583="placement",U5583,IF($A5583="site",SUMIF($C:$C,$C5583,$U:$U),IF($A5583="user",SUMIF($B:$B,$B5583,$U:$U),SUM($U:$U))))</f>
        <v>2.75</v>
      </c>
      <c r="W5583" s="27">
        <f>V5583/J5583</f>
        <v>0.25</v>
      </c>
    </row>
    <row r="5584" spans="1:23" x14ac:dyDescent="0.3">
      <c r="A5584" s="23" t="s">
        <v>14</v>
      </c>
      <c r="B5584" s="23" t="s">
        <v>7472</v>
      </c>
      <c r="C5584" s="23" t="s">
        <v>7473</v>
      </c>
      <c r="D5584" s="23" t="s">
        <v>7568</v>
      </c>
      <c r="E5584" s="23" t="s">
        <v>9884</v>
      </c>
      <c r="F5584" s="27">
        <v>0.25</v>
      </c>
      <c r="G5584" s="24">
        <v>0</v>
      </c>
      <c r="H5584" s="25">
        <v>4.6100000000000003</v>
      </c>
      <c r="I5584" s="25">
        <v>0.24959999999999999</v>
      </c>
      <c r="J5584" s="26">
        <v>11</v>
      </c>
      <c r="K5584" s="26">
        <v>3</v>
      </c>
      <c r="L5584" s="27">
        <v>5.4199999999999998E-2</v>
      </c>
      <c r="M5584" s="28">
        <v>1.42832618</v>
      </c>
      <c r="N5584" s="29">
        <v>1</v>
      </c>
      <c r="O5584" s="31" t="s">
        <v>42</v>
      </c>
      <c r="P5584" s="31">
        <v>0.2998798077</v>
      </c>
      <c r="Q5584" s="31">
        <v>0.25</v>
      </c>
      <c r="R5584" s="42"/>
      <c r="S5584" s="42" t="str">
        <f>IF(R5584="","",MAX(R5584,Q5584))</f>
        <v/>
      </c>
      <c r="T5584" s="27">
        <f>IF(A5584="placement",MIN(P5584,IF(S5584="",Q5584,S5584)),"")</f>
        <v>0.25</v>
      </c>
      <c r="U5584" s="28">
        <f>IF($A5584="placement",T5584*J5584,"")</f>
        <v>2.75</v>
      </c>
      <c r="V5584" s="26">
        <f>IF($A5584="placement",U5584,IF($A5584="site",SUMIF($C:$C,$C5584,$U:$U),IF($A5584="user",SUMIF($B:$B,$B5584,$U:$U),SUM($U:$U))))</f>
        <v>2.75</v>
      </c>
      <c r="W5584" s="27">
        <f>V5584/J5584</f>
        <v>0.25</v>
      </c>
    </row>
    <row r="5585" spans="1:23" x14ac:dyDescent="0.3">
      <c r="A5585" s="23" t="s">
        <v>14</v>
      </c>
      <c r="B5585" s="23" t="s">
        <v>8055</v>
      </c>
      <c r="C5585" s="23" t="s">
        <v>8056</v>
      </c>
      <c r="D5585" s="23" t="s">
        <v>8057</v>
      </c>
      <c r="E5585" s="23" t="s">
        <v>8058</v>
      </c>
      <c r="F5585" s="27">
        <v>0.25</v>
      </c>
      <c r="G5585" s="24">
        <v>0</v>
      </c>
      <c r="H5585" s="25">
        <v>3.5512000000000001</v>
      </c>
      <c r="I5585" s="25">
        <v>0.4884</v>
      </c>
      <c r="J5585" s="26">
        <v>11</v>
      </c>
      <c r="K5585" s="26">
        <v>3</v>
      </c>
      <c r="L5585" s="27">
        <v>0.13750000000000001</v>
      </c>
      <c r="M5585" s="28">
        <v>0.75113353999999999</v>
      </c>
      <c r="N5585" s="29">
        <v>0.5</v>
      </c>
      <c r="O5585" s="31" t="s">
        <v>42</v>
      </c>
      <c r="P5585" s="31">
        <v>0.33433940220000002</v>
      </c>
      <c r="Q5585" s="31">
        <v>0.25</v>
      </c>
      <c r="R5585" s="42"/>
      <c r="S5585" s="42" t="str">
        <f>IF(R5585="","",MAX(R5585,Q5585))</f>
        <v/>
      </c>
      <c r="T5585" s="27">
        <f>IF(A5585="placement",MIN(P5585,IF(S5585="",Q5585,S5585)),"")</f>
        <v>0.25</v>
      </c>
      <c r="U5585" s="28">
        <f>IF($A5585="placement",T5585*J5585,"")</f>
        <v>2.75</v>
      </c>
      <c r="V5585" s="26">
        <f>IF($A5585="placement",U5585,IF($A5585="site",SUMIF($C:$C,$C5585,$U:$U),IF($A5585="user",SUMIF($B:$B,$B5585,$U:$U),SUM($U:$U))))</f>
        <v>2.75</v>
      </c>
      <c r="W5585" s="27">
        <f>V5585/J5585</f>
        <v>0.25</v>
      </c>
    </row>
    <row r="5586" spans="1:23" x14ac:dyDescent="0.3">
      <c r="A5586" s="23" t="s">
        <v>14</v>
      </c>
      <c r="B5586" s="23" t="s">
        <v>8055</v>
      </c>
      <c r="C5586" s="23" t="s">
        <v>8056</v>
      </c>
      <c r="D5586" s="23" t="s">
        <v>8067</v>
      </c>
      <c r="E5586" s="23" t="s">
        <v>8068</v>
      </c>
      <c r="F5586" s="27">
        <v>0.25</v>
      </c>
      <c r="G5586" s="24">
        <v>0</v>
      </c>
      <c r="H5586" s="25">
        <v>3.6183999999999998</v>
      </c>
      <c r="I5586" s="25">
        <v>0.3085</v>
      </c>
      <c r="J5586" s="26">
        <v>11</v>
      </c>
      <c r="K5586" s="26">
        <v>3</v>
      </c>
      <c r="L5586" s="27">
        <v>8.5300000000000001E-2</v>
      </c>
      <c r="M5586" s="28">
        <v>1.13889789</v>
      </c>
      <c r="N5586" s="29">
        <v>0.8</v>
      </c>
      <c r="O5586" s="31" t="s">
        <v>42</v>
      </c>
      <c r="P5586" s="31">
        <v>0.29756652909999998</v>
      </c>
      <c r="Q5586" s="31">
        <v>0.25</v>
      </c>
      <c r="R5586" s="42"/>
      <c r="S5586" s="42" t="str">
        <f>IF(R5586="","",MAX(R5586,Q5586))</f>
        <v/>
      </c>
      <c r="T5586" s="27">
        <f>IF(A5586="placement",MIN(P5586,IF(S5586="",Q5586,S5586)),"")</f>
        <v>0.25</v>
      </c>
      <c r="U5586" s="28">
        <f>IF($A5586="placement",T5586*J5586,"")</f>
        <v>2.75</v>
      </c>
      <c r="V5586" s="26">
        <f>IF($A5586="placement",U5586,IF($A5586="site",SUMIF($C:$C,$C5586,$U:$U),IF($A5586="user",SUMIF($B:$B,$B5586,$U:$U),SUM($U:$U))))</f>
        <v>2.75</v>
      </c>
      <c r="W5586" s="27">
        <f>V5586/J5586</f>
        <v>0.25</v>
      </c>
    </row>
    <row r="5587" spans="1:23" x14ac:dyDescent="0.3">
      <c r="A5587" s="23" t="s">
        <v>14</v>
      </c>
      <c r="B5587" s="23" t="s">
        <v>8753</v>
      </c>
      <c r="C5587" s="23" t="s">
        <v>8755</v>
      </c>
      <c r="D5587" s="23" t="s">
        <v>11140</v>
      </c>
      <c r="E5587" s="23" t="s">
        <v>11141</v>
      </c>
      <c r="F5587" s="27">
        <v>0.25</v>
      </c>
      <c r="G5587" s="24">
        <v>0</v>
      </c>
      <c r="H5587" s="25">
        <v>1.2504</v>
      </c>
      <c r="I5587" s="25">
        <v>0.28179999999999999</v>
      </c>
      <c r="J5587" s="26">
        <v>11</v>
      </c>
      <c r="K5587" s="26">
        <v>3</v>
      </c>
      <c r="L5587" s="27">
        <v>0.22539999999999999</v>
      </c>
      <c r="M5587" s="28">
        <v>1.26704689</v>
      </c>
      <c r="N5587" s="29">
        <v>0.53</v>
      </c>
      <c r="O5587" s="31" t="s">
        <v>12</v>
      </c>
      <c r="P5587" s="31">
        <v>0.58170451140000001</v>
      </c>
      <c r="Q5587" s="31">
        <v>0.25</v>
      </c>
      <c r="R5587" s="42"/>
      <c r="S5587" s="42" t="str">
        <f>IF(R5587="","",MAX(R5587,Q5587))</f>
        <v/>
      </c>
      <c r="T5587" s="27">
        <f>IF(A5587="placement",MIN(P5587,IF(S5587="",Q5587,S5587)),"")</f>
        <v>0.25</v>
      </c>
      <c r="U5587" s="28">
        <f>IF($A5587="placement",T5587*J5587,"")</f>
        <v>2.75</v>
      </c>
      <c r="V5587" s="26">
        <f>IF($A5587="placement",U5587,IF($A5587="site",SUMIF($C:$C,$C5587,$U:$U),IF($A5587="user",SUMIF($B:$B,$B5587,$U:$U),SUM($U:$U))))</f>
        <v>2.75</v>
      </c>
      <c r="W5587" s="27">
        <f>V5587/J5587</f>
        <v>0.25</v>
      </c>
    </row>
    <row r="5588" spans="1:23" x14ac:dyDescent="0.3">
      <c r="A5588" s="23" t="s">
        <v>14</v>
      </c>
      <c r="B5588" s="23" t="s">
        <v>8783</v>
      </c>
      <c r="C5588" s="23" t="s">
        <v>8784</v>
      </c>
      <c r="D5588" s="32" t="s">
        <v>8785</v>
      </c>
      <c r="E5588" s="23" t="s">
        <v>8786</v>
      </c>
      <c r="F5588" s="27">
        <v>0.25</v>
      </c>
      <c r="G5588" s="24">
        <v>0</v>
      </c>
      <c r="H5588" s="25">
        <v>2.3454999999999999</v>
      </c>
      <c r="I5588" s="25">
        <v>0.47039999999999998</v>
      </c>
      <c r="J5588" s="26">
        <v>11</v>
      </c>
      <c r="K5588" s="26">
        <v>3</v>
      </c>
      <c r="L5588" s="27">
        <v>0.20050000000000001</v>
      </c>
      <c r="M5588" s="28">
        <v>0.74662110999999998</v>
      </c>
      <c r="N5588" s="29">
        <v>0.35</v>
      </c>
      <c r="O5588" s="31" t="s">
        <v>12</v>
      </c>
      <c r="P5588" s="31">
        <v>0.53122139729999995</v>
      </c>
      <c r="Q5588" s="31">
        <v>0.25</v>
      </c>
      <c r="R5588" s="42"/>
      <c r="S5588" s="42" t="str">
        <f>IF(R5588="","",MAX(R5588,Q5588))</f>
        <v/>
      </c>
      <c r="T5588" s="27">
        <f>IF(A5588="placement",MIN(P5588,IF(S5588="",Q5588,S5588)),"")</f>
        <v>0.25</v>
      </c>
      <c r="U5588" s="28">
        <f>IF($A5588="placement",T5588*J5588,"")</f>
        <v>2.75</v>
      </c>
      <c r="V5588" s="26">
        <f>IF($A5588="placement",U5588,IF($A5588="site",SUMIF($C:$C,$C5588,$U:$U),IF($A5588="user",SUMIF($B:$B,$B5588,$U:$U),SUM($U:$U))))</f>
        <v>2.75</v>
      </c>
      <c r="W5588" s="27">
        <f>V5588/J5588</f>
        <v>0.25</v>
      </c>
    </row>
    <row r="5589" spans="1:23" x14ac:dyDescent="0.3">
      <c r="A5589" s="23" t="s">
        <v>14</v>
      </c>
      <c r="B5589" s="23" t="s">
        <v>9756</v>
      </c>
      <c r="C5589" s="23" t="s">
        <v>9758</v>
      </c>
      <c r="D5589" s="23" t="s">
        <v>9777</v>
      </c>
      <c r="E5589" s="23" t="s">
        <v>9778</v>
      </c>
      <c r="F5589" s="27">
        <v>0.25</v>
      </c>
      <c r="G5589" s="24">
        <v>0</v>
      </c>
      <c r="H5589" s="25">
        <v>17.142199999999999</v>
      </c>
      <c r="I5589" s="25">
        <v>1.0121</v>
      </c>
      <c r="J5589" s="26">
        <v>11</v>
      </c>
      <c r="K5589" s="26">
        <v>3</v>
      </c>
      <c r="L5589" s="27">
        <v>5.8999999999999997E-2</v>
      </c>
      <c r="M5589" s="28">
        <v>0.35539557999999999</v>
      </c>
      <c r="N5589" s="29">
        <v>0.2</v>
      </c>
      <c r="O5589" s="31" t="s">
        <v>12</v>
      </c>
      <c r="P5589" s="31">
        <v>0.4372468028</v>
      </c>
      <c r="Q5589" s="31">
        <v>0.25</v>
      </c>
      <c r="R5589" s="42"/>
      <c r="S5589" s="42" t="str">
        <f>IF(R5589="","",MAX(R5589,Q5589))</f>
        <v/>
      </c>
      <c r="T5589" s="27">
        <f>IF(A5589="placement",MIN(P5589,IF(S5589="",Q5589,S5589)),"")</f>
        <v>0.25</v>
      </c>
      <c r="U5589" s="28">
        <f>IF($A5589="placement",T5589*J5589,"")</f>
        <v>2.75</v>
      </c>
      <c r="V5589" s="26">
        <f>IF($A5589="placement",U5589,IF($A5589="site",SUMIF($C:$C,$C5589,$U:$U),IF($A5589="user",SUMIF($B:$B,$B5589,$U:$U),SUM($U:$U))))</f>
        <v>2.75</v>
      </c>
      <c r="W5589" s="27">
        <f>V5589/J5589</f>
        <v>0.25</v>
      </c>
    </row>
    <row r="5590" spans="1:23" x14ac:dyDescent="0.3">
      <c r="A5590" s="17" t="s">
        <v>14</v>
      </c>
      <c r="B5590" s="17" t="s">
        <v>610</v>
      </c>
      <c r="C5590" s="17" t="s">
        <v>612</v>
      </c>
      <c r="D5590" s="17" t="s">
        <v>617</v>
      </c>
      <c r="E5590" s="17" t="s">
        <v>618</v>
      </c>
      <c r="F5590" s="18">
        <v>0.25</v>
      </c>
      <c r="G5590" s="36">
        <v>0</v>
      </c>
      <c r="H5590" s="37">
        <v>0.68769999999999998</v>
      </c>
      <c r="I5590" s="37">
        <v>0.14430000000000001</v>
      </c>
      <c r="J5590" s="19">
        <v>11</v>
      </c>
      <c r="K5590" s="19">
        <v>3</v>
      </c>
      <c r="L5590" s="18">
        <v>0.20979999999999999</v>
      </c>
      <c r="M5590" s="20">
        <v>2.4537623800000001</v>
      </c>
      <c r="N5590" s="21">
        <v>1.8</v>
      </c>
      <c r="O5590" s="22" t="s">
        <v>12</v>
      </c>
      <c r="P5590" s="22">
        <v>0.2664326353</v>
      </c>
      <c r="Q5590" s="22">
        <v>0.249999999999999</v>
      </c>
      <c r="R5590" s="43"/>
      <c r="S5590" s="42" t="str">
        <f>IF(R5590="","",MAX(R5590,Q5590))</f>
        <v/>
      </c>
      <c r="T5590" s="27">
        <f>IF(A5590="placement",MIN(P5590,IF(S5590="",Q5590,S5590)),"")</f>
        <v>0.249999999999999</v>
      </c>
      <c r="U5590" s="20">
        <f>IF($A5590="placement",T5590*J5590,"")</f>
        <v>2.7499999999999889</v>
      </c>
      <c r="V5590" s="19">
        <f>IF($A5590="placement",U5590,IF($A5590="site",SUMIF($C:$C,$C5590,$U:$U),IF($A5590="user",SUMIF($B:$B,$B5590,$U:$U),SUM($U:$U))))</f>
        <v>2.7499999999999889</v>
      </c>
      <c r="W5590" s="18">
        <f>V5590/J5590</f>
        <v>0.249999999999999</v>
      </c>
    </row>
    <row r="5591" spans="1:23" x14ac:dyDescent="0.3">
      <c r="A5591" s="17" t="s">
        <v>14</v>
      </c>
      <c r="B5591" s="17" t="s">
        <v>678</v>
      </c>
      <c r="C5591" s="17" t="s">
        <v>680</v>
      </c>
      <c r="D5591" s="17" t="s">
        <v>754</v>
      </c>
      <c r="E5591" s="17" t="s">
        <v>755</v>
      </c>
      <c r="F5591" s="18">
        <v>0.25</v>
      </c>
      <c r="G5591" s="36">
        <v>0</v>
      </c>
      <c r="H5591" s="37">
        <v>1.1367</v>
      </c>
      <c r="I5591" s="37">
        <v>0.65059999999999996</v>
      </c>
      <c r="J5591" s="19">
        <v>11</v>
      </c>
      <c r="K5591" s="19">
        <v>3</v>
      </c>
      <c r="L5591" s="18">
        <v>0.57230000000000003</v>
      </c>
      <c r="M5591" s="20">
        <v>0.54138120000000001</v>
      </c>
      <c r="N5591" s="21">
        <v>0.2</v>
      </c>
      <c r="O5591" s="22" t="s">
        <v>12</v>
      </c>
      <c r="P5591" s="22">
        <v>0.63057454010000002</v>
      </c>
      <c r="Q5591" s="22">
        <v>0.249999999999999</v>
      </c>
      <c r="R5591" s="43"/>
      <c r="S5591" s="42" t="str">
        <f>IF(R5591="","",MAX(R5591,Q5591))</f>
        <v/>
      </c>
      <c r="T5591" s="27">
        <f>IF(A5591="placement",MIN(P5591,IF(S5591="",Q5591,S5591)),"")</f>
        <v>0.249999999999999</v>
      </c>
      <c r="U5591" s="20">
        <f>IF($A5591="placement",T5591*J5591,"")</f>
        <v>2.7499999999999889</v>
      </c>
      <c r="V5591" s="19">
        <f>IF($A5591="placement",U5591,IF($A5591="site",SUMIF($C:$C,$C5591,$U:$U),IF($A5591="user",SUMIF($B:$B,$B5591,$U:$U),SUM($U:$U))))</f>
        <v>2.7499999999999889</v>
      </c>
      <c r="W5591" s="18">
        <f>V5591/J5591</f>
        <v>0.249999999999999</v>
      </c>
    </row>
    <row r="5592" spans="1:23" x14ac:dyDescent="0.3">
      <c r="A5592" s="11" t="s">
        <v>14</v>
      </c>
      <c r="B5592" s="11" t="s">
        <v>1207</v>
      </c>
      <c r="C5592" s="11" t="s">
        <v>1208</v>
      </c>
      <c r="D5592" s="35" t="s">
        <v>1217</v>
      </c>
      <c r="E5592" s="11" t="s">
        <v>1218</v>
      </c>
      <c r="F5592" s="12">
        <v>0.25</v>
      </c>
      <c r="G5592" s="33">
        <v>0</v>
      </c>
      <c r="H5592" s="34">
        <v>1.4113</v>
      </c>
      <c r="I5592" s="34">
        <v>1.1186</v>
      </c>
      <c r="J5592" s="13">
        <v>11</v>
      </c>
      <c r="K5592" s="13">
        <v>3</v>
      </c>
      <c r="L5592" s="12">
        <v>0.79259999999999997</v>
      </c>
      <c r="M5592" s="14">
        <v>0.33164750999999998</v>
      </c>
      <c r="N5592" s="15">
        <v>0.03</v>
      </c>
      <c r="O5592" s="16" t="s">
        <v>12</v>
      </c>
      <c r="P5592" s="16">
        <v>0.90954251389999996</v>
      </c>
      <c r="Q5592" s="16">
        <v>0.249999999999999</v>
      </c>
      <c r="R5592" s="44"/>
      <c r="S5592" s="42" t="str">
        <f>IF(R5592="","",MAX(R5592,Q5592))</f>
        <v/>
      </c>
      <c r="T5592" s="27">
        <f>IF(A5592="placement",MIN(P5592,IF(S5592="",Q5592,S5592)),"")</f>
        <v>0.249999999999999</v>
      </c>
      <c r="U5592" s="14">
        <f>IF($A5592="placement",T5592*J5592,"")</f>
        <v>2.7499999999999889</v>
      </c>
      <c r="V5592" s="13">
        <f>IF($A5592="placement",U5592,IF($A5592="site",SUMIF($C:$C,$C5592,$U:$U),IF($A5592="user",SUMIF($B:$B,$B5592,$U:$U),SUM($U:$U))))</f>
        <v>2.7499999999999889</v>
      </c>
      <c r="W5592" s="12">
        <f>V5592/J5592</f>
        <v>0.249999999999999</v>
      </c>
    </row>
    <row r="5593" spans="1:23" x14ac:dyDescent="0.3">
      <c r="A5593" s="17" t="s">
        <v>14</v>
      </c>
      <c r="B5593" s="17" t="s">
        <v>1708</v>
      </c>
      <c r="C5593" s="17" t="s">
        <v>1709</v>
      </c>
      <c r="D5593" s="17" t="s">
        <v>10611</v>
      </c>
      <c r="E5593" s="17" t="s">
        <v>10612</v>
      </c>
      <c r="F5593" s="18">
        <v>0.25</v>
      </c>
      <c r="G5593" s="36">
        <v>0</v>
      </c>
      <c r="H5593" s="37">
        <v>0.43109999999999998</v>
      </c>
      <c r="I5593" s="37">
        <v>0.1782</v>
      </c>
      <c r="J5593" s="19">
        <v>11</v>
      </c>
      <c r="K5593" s="19">
        <v>3</v>
      </c>
      <c r="L5593" s="18">
        <v>0.41339999999999999</v>
      </c>
      <c r="M5593" s="20">
        <v>2.1205611200000001</v>
      </c>
      <c r="N5593" s="21">
        <v>1.5</v>
      </c>
      <c r="O5593" s="22" t="s">
        <v>12</v>
      </c>
      <c r="P5593" s="22">
        <v>0.29264005440000002</v>
      </c>
      <c r="Q5593" s="22">
        <v>0.249999999999999</v>
      </c>
      <c r="R5593" s="43"/>
      <c r="S5593" s="42" t="str">
        <f>IF(R5593="","",MAX(R5593,Q5593))</f>
        <v/>
      </c>
      <c r="T5593" s="27">
        <f>IF(A5593="placement",MIN(P5593,IF(S5593="",Q5593,S5593)),"")</f>
        <v>0.249999999999999</v>
      </c>
      <c r="U5593" s="20">
        <f>IF($A5593="placement",T5593*J5593,"")</f>
        <v>2.7499999999999889</v>
      </c>
      <c r="V5593" s="19">
        <f>IF($A5593="placement",U5593,IF($A5593="site",SUMIF($C:$C,$C5593,$U:$U),IF($A5593="user",SUMIF($B:$B,$B5593,$U:$U),SUM($U:$U))))</f>
        <v>2.7499999999999889</v>
      </c>
      <c r="W5593" s="18">
        <f>V5593/J5593</f>
        <v>0.249999999999999</v>
      </c>
    </row>
    <row r="5594" spans="1:23" x14ac:dyDescent="0.3">
      <c r="A5594" s="17" t="s">
        <v>14</v>
      </c>
      <c r="B5594" s="17" t="s">
        <v>1708</v>
      </c>
      <c r="C5594" s="17" t="s">
        <v>1709</v>
      </c>
      <c r="D5594" s="38" t="s">
        <v>10623</v>
      </c>
      <c r="E5594" s="17" t="s">
        <v>10624</v>
      </c>
      <c r="F5594" s="18">
        <v>0.25</v>
      </c>
      <c r="G5594" s="36">
        <v>0</v>
      </c>
      <c r="H5594" s="37">
        <v>0.35049999999999998</v>
      </c>
      <c r="I5594" s="37">
        <v>0.1661</v>
      </c>
      <c r="J5594" s="19">
        <v>11</v>
      </c>
      <c r="K5594" s="19">
        <v>3</v>
      </c>
      <c r="L5594" s="18">
        <v>0.4738</v>
      </c>
      <c r="M5594" s="20">
        <v>2.1760000000000002</v>
      </c>
      <c r="N5594" s="21">
        <v>1.5</v>
      </c>
      <c r="O5594" s="22" t="s">
        <v>12</v>
      </c>
      <c r="P5594" s="22">
        <v>0.31066176470000001</v>
      </c>
      <c r="Q5594" s="22">
        <v>0.249999999999999</v>
      </c>
      <c r="R5594" s="43"/>
      <c r="S5594" s="42" t="str">
        <f>IF(R5594="","",MAX(R5594,Q5594))</f>
        <v/>
      </c>
      <c r="T5594" s="27">
        <f>IF(A5594="placement",MIN(P5594,IF(S5594="",Q5594,S5594)),"")</f>
        <v>0.249999999999999</v>
      </c>
      <c r="U5594" s="20">
        <f>IF($A5594="placement",T5594*J5594,"")</f>
        <v>2.7499999999999889</v>
      </c>
      <c r="V5594" s="19">
        <f>IF($A5594="placement",U5594,IF($A5594="site",SUMIF($C:$C,$C5594,$U:$U),IF($A5594="user",SUMIF($B:$B,$B5594,$U:$U),SUM($U:$U))))</f>
        <v>2.7499999999999889</v>
      </c>
      <c r="W5594" s="18">
        <f>V5594/J5594</f>
        <v>0.249999999999999</v>
      </c>
    </row>
    <row r="5595" spans="1:23" x14ac:dyDescent="0.3">
      <c r="A5595" s="23" t="s">
        <v>14</v>
      </c>
      <c r="B5595" s="23" t="s">
        <v>2252</v>
      </c>
      <c r="C5595" s="23" t="s">
        <v>2253</v>
      </c>
      <c r="D5595" s="23" t="s">
        <v>2256</v>
      </c>
      <c r="E5595" s="23" t="s">
        <v>2257</v>
      </c>
      <c r="F5595" s="27">
        <v>0.25</v>
      </c>
      <c r="G5595" s="24">
        <v>0</v>
      </c>
      <c r="H5595" s="25">
        <v>8.6911000000000005</v>
      </c>
      <c r="I5595" s="25">
        <v>1.7396</v>
      </c>
      <c r="J5595" s="26">
        <v>11</v>
      </c>
      <c r="K5595" s="26">
        <v>3</v>
      </c>
      <c r="L5595" s="27">
        <v>0.20019999999999999</v>
      </c>
      <c r="M5595" s="28">
        <v>0.2083477</v>
      </c>
      <c r="N5595" s="29">
        <v>0.05</v>
      </c>
      <c r="O5595" s="31" t="s">
        <v>12</v>
      </c>
      <c r="P5595" s="31">
        <v>0.76001655469999996</v>
      </c>
      <c r="Q5595" s="31">
        <v>0.249999999999999</v>
      </c>
      <c r="R5595" s="42"/>
      <c r="S5595" s="42" t="str">
        <f>IF(R5595="","",MAX(R5595,Q5595))</f>
        <v/>
      </c>
      <c r="T5595" s="27">
        <f>IF(A5595="placement",MIN(P5595,IF(S5595="",Q5595,S5595)),"")</f>
        <v>0.249999999999999</v>
      </c>
      <c r="U5595" s="28">
        <f>IF($A5595="placement",T5595*J5595,"")</f>
        <v>2.7499999999999889</v>
      </c>
      <c r="V5595" s="26">
        <f>IF($A5595="placement",U5595,IF($A5595="site",SUMIF($C:$C,$C5595,$U:$U),IF($A5595="user",SUMIF($B:$B,$B5595,$U:$U),SUM($U:$U))))</f>
        <v>2.7499999999999889</v>
      </c>
      <c r="W5595" s="27">
        <f>V5595/J5595</f>
        <v>0.249999999999999</v>
      </c>
    </row>
    <row r="5596" spans="1:23" x14ac:dyDescent="0.3">
      <c r="A5596" s="23" t="s">
        <v>14</v>
      </c>
      <c r="B5596" s="23" t="s">
        <v>2619</v>
      </c>
      <c r="C5596" s="23" t="s">
        <v>2621</v>
      </c>
      <c r="D5596" s="23" t="s">
        <v>2859</v>
      </c>
      <c r="E5596" s="23" t="s">
        <v>2860</v>
      </c>
      <c r="F5596" s="27">
        <v>0.25</v>
      </c>
      <c r="G5596" s="24">
        <v>0</v>
      </c>
      <c r="H5596" s="25">
        <v>8.8935999999999993</v>
      </c>
      <c r="I5596" s="25">
        <v>0.94389999999999996</v>
      </c>
      <c r="J5596" s="26">
        <v>11</v>
      </c>
      <c r="K5596" s="26">
        <v>3</v>
      </c>
      <c r="L5596" s="27">
        <v>0.1061</v>
      </c>
      <c r="M5596" s="28">
        <v>0.38306469999999998</v>
      </c>
      <c r="N5596" s="29">
        <v>0.2</v>
      </c>
      <c r="O5596" s="31" t="s">
        <v>12</v>
      </c>
      <c r="P5596" s="31">
        <v>0.4778949864</v>
      </c>
      <c r="Q5596" s="31">
        <v>0.249999999999999</v>
      </c>
      <c r="R5596" s="42"/>
      <c r="S5596" s="42" t="str">
        <f>IF(R5596="","",MAX(R5596,Q5596))</f>
        <v/>
      </c>
      <c r="T5596" s="27">
        <f>IF(A5596="placement",MIN(P5596,IF(S5596="",Q5596,S5596)),"")</f>
        <v>0.249999999999999</v>
      </c>
      <c r="U5596" s="28">
        <f>IF($A5596="placement",T5596*J5596,"")</f>
        <v>2.7499999999999889</v>
      </c>
      <c r="V5596" s="26">
        <f>IF($A5596="placement",U5596,IF($A5596="site",SUMIF($C:$C,$C5596,$U:$U),IF($A5596="user",SUMIF($B:$B,$B5596,$U:$U),SUM($U:$U))))</f>
        <v>2.7499999999999889</v>
      </c>
      <c r="W5596" s="27">
        <f>V5596/J5596</f>
        <v>0.249999999999999</v>
      </c>
    </row>
    <row r="5597" spans="1:23" x14ac:dyDescent="0.3">
      <c r="A5597" s="23" t="s">
        <v>14</v>
      </c>
      <c r="B5597" s="23" t="s">
        <v>4864</v>
      </c>
      <c r="C5597" s="23" t="s">
        <v>4866</v>
      </c>
      <c r="D5597" s="23" t="s">
        <v>4867</v>
      </c>
      <c r="E5597" s="23" t="s">
        <v>4865</v>
      </c>
      <c r="F5597" s="27">
        <v>0.25</v>
      </c>
      <c r="G5597" s="24">
        <v>0</v>
      </c>
      <c r="H5597" s="25">
        <v>4.4499000000000004</v>
      </c>
      <c r="I5597" s="25">
        <v>0.65539999999999998</v>
      </c>
      <c r="J5597" s="26">
        <v>11</v>
      </c>
      <c r="K5597" s="26">
        <v>3</v>
      </c>
      <c r="L5597" s="27">
        <v>0.14729999999999999</v>
      </c>
      <c r="M5597" s="28">
        <v>0.54052964000000003</v>
      </c>
      <c r="N5597" s="29">
        <v>0.3</v>
      </c>
      <c r="O5597" s="31" t="s">
        <v>42</v>
      </c>
      <c r="P5597" s="31">
        <v>0.44498881029999998</v>
      </c>
      <c r="Q5597" s="31">
        <v>0.249999999999999</v>
      </c>
      <c r="R5597" s="42"/>
      <c r="S5597" s="42" t="str">
        <f>IF(R5597="","",MAX(R5597,Q5597))</f>
        <v/>
      </c>
      <c r="T5597" s="27">
        <f>IF(A5597="placement",MIN(P5597,IF(S5597="",Q5597,S5597)),"")</f>
        <v>0.249999999999999</v>
      </c>
      <c r="U5597" s="28">
        <f>IF($A5597="placement",T5597*J5597,"")</f>
        <v>2.7499999999999889</v>
      </c>
      <c r="V5597" s="26">
        <f>IF($A5597="placement",U5597,IF($A5597="site",SUMIF($C:$C,$C5597,$U:$U),IF($A5597="user",SUMIF($B:$B,$B5597,$U:$U),SUM($U:$U))))</f>
        <v>2.7499999999999889</v>
      </c>
      <c r="W5597" s="27">
        <f>V5597/J5597</f>
        <v>0.249999999999999</v>
      </c>
    </row>
    <row r="5598" spans="1:23" x14ac:dyDescent="0.3">
      <c r="A5598" s="23" t="s">
        <v>14</v>
      </c>
      <c r="B5598" s="23" t="s">
        <v>5418</v>
      </c>
      <c r="C5598" s="23" t="s">
        <v>5420</v>
      </c>
      <c r="D5598" s="23" t="s">
        <v>5453</v>
      </c>
      <c r="E5598" s="23" t="s">
        <v>5454</v>
      </c>
      <c r="F5598" s="27">
        <v>0.25</v>
      </c>
      <c r="G5598" s="24">
        <v>0</v>
      </c>
      <c r="H5598" s="25">
        <v>1.0691999999999999</v>
      </c>
      <c r="I5598" s="25">
        <v>0.45929999999999999</v>
      </c>
      <c r="J5598" s="26">
        <v>11</v>
      </c>
      <c r="K5598" s="26">
        <v>3</v>
      </c>
      <c r="L5598" s="27">
        <v>0.42959999999999998</v>
      </c>
      <c r="M5598" s="28">
        <v>0.76729393000000001</v>
      </c>
      <c r="N5598" s="29">
        <v>0.5</v>
      </c>
      <c r="O5598" s="31" t="s">
        <v>42</v>
      </c>
      <c r="P5598" s="31">
        <v>0.34835924359999998</v>
      </c>
      <c r="Q5598" s="31">
        <v>0.249999999999999</v>
      </c>
      <c r="R5598" s="42"/>
      <c r="S5598" s="42" t="str">
        <f>IF(R5598="","",MAX(R5598,Q5598))</f>
        <v/>
      </c>
      <c r="T5598" s="27">
        <f>IF(A5598="placement",MIN(P5598,IF(S5598="",Q5598,S5598)),"")</f>
        <v>0.249999999999999</v>
      </c>
      <c r="U5598" s="28">
        <f>IF($A5598="placement",T5598*J5598,"")</f>
        <v>2.7499999999999889</v>
      </c>
      <c r="V5598" s="26">
        <f>IF($A5598="placement",U5598,IF($A5598="site",SUMIF($C:$C,$C5598,$U:$U),IF($A5598="user",SUMIF($B:$B,$B5598,$U:$U),SUM($U:$U))))</f>
        <v>2.7499999999999889</v>
      </c>
      <c r="W5598" s="27">
        <f>V5598/J5598</f>
        <v>0.249999999999999</v>
      </c>
    </row>
    <row r="5599" spans="1:23" x14ac:dyDescent="0.3">
      <c r="A5599" s="23" t="s">
        <v>14</v>
      </c>
      <c r="B5599" s="23" t="s">
        <v>6931</v>
      </c>
      <c r="C5599" s="23" t="s">
        <v>6933</v>
      </c>
      <c r="D5599" s="23" t="s">
        <v>6936</v>
      </c>
      <c r="E5599" s="23" t="s">
        <v>6937</v>
      </c>
      <c r="F5599" s="27">
        <v>0.25</v>
      </c>
      <c r="G5599" s="24">
        <v>0</v>
      </c>
      <c r="H5599" s="25">
        <v>5.3503999999999996</v>
      </c>
      <c r="I5599" s="25">
        <v>0.62239999999999995</v>
      </c>
      <c r="J5599" s="26">
        <v>11</v>
      </c>
      <c r="K5599" s="26">
        <v>3</v>
      </c>
      <c r="L5599" s="27">
        <v>0.1163</v>
      </c>
      <c r="M5599" s="28">
        <v>0.57966490999999998</v>
      </c>
      <c r="N5599" s="29">
        <v>0.4</v>
      </c>
      <c r="O5599" s="31" t="s">
        <v>42</v>
      </c>
      <c r="P5599" s="31">
        <v>0.30994615139999998</v>
      </c>
      <c r="Q5599" s="31">
        <v>0.249999999999999</v>
      </c>
      <c r="R5599" s="42"/>
      <c r="S5599" s="42" t="str">
        <f>IF(R5599="","",MAX(R5599,Q5599))</f>
        <v/>
      </c>
      <c r="T5599" s="27">
        <f>IF(A5599="placement",MIN(P5599,IF(S5599="",Q5599,S5599)),"")</f>
        <v>0.249999999999999</v>
      </c>
      <c r="U5599" s="28">
        <f>IF($A5599="placement",T5599*J5599,"")</f>
        <v>2.7499999999999889</v>
      </c>
      <c r="V5599" s="26">
        <f>IF($A5599="placement",U5599,IF($A5599="site",SUMIF($C:$C,$C5599,$U:$U),IF($A5599="user",SUMIF($B:$B,$B5599,$U:$U),SUM($U:$U))))</f>
        <v>2.7499999999999889</v>
      </c>
      <c r="W5599" s="27">
        <f>V5599/J5599</f>
        <v>0.249999999999999</v>
      </c>
    </row>
    <row r="5600" spans="1:23" x14ac:dyDescent="0.3">
      <c r="A5600" s="23" t="s">
        <v>14</v>
      </c>
      <c r="B5600" s="23" t="s">
        <v>8499</v>
      </c>
      <c r="C5600" s="23" t="s">
        <v>8500</v>
      </c>
      <c r="D5600" s="23" t="s">
        <v>8525</v>
      </c>
      <c r="E5600" s="23" t="s">
        <v>8526</v>
      </c>
      <c r="F5600" s="27">
        <v>0.25</v>
      </c>
      <c r="G5600" s="24">
        <v>0</v>
      </c>
      <c r="H5600" s="25">
        <v>11.909000000000001</v>
      </c>
      <c r="I5600" s="25">
        <v>1.7170000000000001</v>
      </c>
      <c r="J5600" s="26">
        <v>11</v>
      </c>
      <c r="K5600" s="26">
        <v>3</v>
      </c>
      <c r="L5600" s="27">
        <v>0.14419999999999999</v>
      </c>
      <c r="M5600" s="28">
        <v>0.20556619000000001</v>
      </c>
      <c r="N5600" s="29">
        <v>0.01</v>
      </c>
      <c r="O5600" s="31" t="s">
        <v>12</v>
      </c>
      <c r="P5600" s="31">
        <v>0.95135386730000004</v>
      </c>
      <c r="Q5600" s="31">
        <v>0.249999999999999</v>
      </c>
      <c r="R5600" s="42"/>
      <c r="S5600" s="42" t="str">
        <f>IF(R5600="","",MAX(R5600,Q5600))</f>
        <v/>
      </c>
      <c r="T5600" s="27">
        <f>IF(A5600="placement",MIN(P5600,IF(S5600="",Q5600,S5600)),"")</f>
        <v>0.249999999999999</v>
      </c>
      <c r="U5600" s="28">
        <f>IF($A5600="placement",T5600*J5600,"")</f>
        <v>2.7499999999999889</v>
      </c>
      <c r="V5600" s="26">
        <f>IF($A5600="placement",U5600,IF($A5600="site",SUMIF($C:$C,$C5600,$U:$U),IF($A5600="user",SUMIF($B:$B,$B5600,$U:$U),SUM($U:$U))))</f>
        <v>2.7499999999999889</v>
      </c>
      <c r="W5600" s="27">
        <f>V5600/J5600</f>
        <v>0.249999999999999</v>
      </c>
    </row>
    <row r="5601" spans="1:23" x14ac:dyDescent="0.3">
      <c r="A5601" s="23" t="s">
        <v>14</v>
      </c>
      <c r="B5601" s="23" t="s">
        <v>9174</v>
      </c>
      <c r="C5601" s="23" t="s">
        <v>9176</v>
      </c>
      <c r="D5601" s="23" t="s">
        <v>9185</v>
      </c>
      <c r="E5601" s="23" t="s">
        <v>9175</v>
      </c>
      <c r="F5601" s="27">
        <v>0.25</v>
      </c>
      <c r="G5601" s="24">
        <v>0</v>
      </c>
      <c r="H5601" s="25">
        <v>4.9705000000000004</v>
      </c>
      <c r="I5601" s="25">
        <v>1.2321</v>
      </c>
      <c r="J5601" s="26">
        <v>11</v>
      </c>
      <c r="K5601" s="26">
        <v>3</v>
      </c>
      <c r="L5601" s="27">
        <v>0.24790000000000001</v>
      </c>
      <c r="M5601" s="28">
        <v>0.29496781999999999</v>
      </c>
      <c r="N5601" s="29">
        <v>0.15</v>
      </c>
      <c r="O5601" s="31" t="s">
        <v>12</v>
      </c>
      <c r="P5601" s="31">
        <v>0.49146995809999999</v>
      </c>
      <c r="Q5601" s="31">
        <v>0.249999999999999</v>
      </c>
      <c r="R5601" s="42"/>
      <c r="S5601" s="42" t="str">
        <f>IF(R5601="","",MAX(R5601,Q5601))</f>
        <v/>
      </c>
      <c r="T5601" s="27">
        <f>IF(A5601="placement",MIN(P5601,IF(S5601="",Q5601,S5601)),"")</f>
        <v>0.249999999999999</v>
      </c>
      <c r="U5601" s="28">
        <f>IF($A5601="placement",T5601*J5601,"")</f>
        <v>2.7499999999999889</v>
      </c>
      <c r="V5601" s="26">
        <f>IF($A5601="placement",U5601,IF($A5601="site",SUMIF($C:$C,$C5601,$U:$U),IF($A5601="user",SUMIF($B:$B,$B5601,$U:$U),SUM($U:$U))))</f>
        <v>2.7499999999999889</v>
      </c>
      <c r="W5601" s="27">
        <f>V5601/J5601</f>
        <v>0.249999999999999</v>
      </c>
    </row>
    <row r="5602" spans="1:23" hidden="1" x14ac:dyDescent="0.3">
      <c r="A5602" s="23" t="s">
        <v>13</v>
      </c>
      <c r="B5602" s="23" t="s">
        <v>9379</v>
      </c>
      <c r="C5602" s="23" t="s">
        <v>9381</v>
      </c>
      <c r="D5602" s="23" t="s">
        <v>9898</v>
      </c>
      <c r="E5602" s="23"/>
      <c r="F5602" s="27">
        <v>0.25</v>
      </c>
      <c r="G5602" s="24">
        <v>0</v>
      </c>
      <c r="H5602" s="25">
        <v>16.063400000000001</v>
      </c>
      <c r="I5602" s="25">
        <v>0.53310000000000002</v>
      </c>
      <c r="J5602" s="26">
        <v>21</v>
      </c>
      <c r="K5602" s="26">
        <v>5</v>
      </c>
      <c r="L5602" s="27">
        <v>3.32E-2</v>
      </c>
      <c r="M5602" s="28">
        <v>1.2951500499999999</v>
      </c>
      <c r="N5602" s="29">
        <v>1</v>
      </c>
      <c r="O5602" s="31"/>
      <c r="P5602" s="31">
        <v>0.22788869349999999</v>
      </c>
      <c r="Q5602" s="31">
        <v>0.22788869349332699</v>
      </c>
      <c r="R5602" s="42"/>
      <c r="S5602" s="42" t="str">
        <f>IF(R5602="","",MAX(R5602,Q5602))</f>
        <v/>
      </c>
      <c r="T5602" s="27" t="str">
        <f>IF(A5602="placement",MIN(P5602,IF(S5602="",Q5602,S5602)),"")</f>
        <v/>
      </c>
      <c r="U5602" s="28" t="str">
        <f>IF($A5602="placement",T5602*J5602,"")</f>
        <v/>
      </c>
      <c r="V5602" s="26">
        <f>IF($A5602="placement",U5602,IF($A5602="site",SUMIF($C:$C,$C5602,$U:$U),IF($A5602="user",SUMIF($B:$B,$B5602,$U:$U),SUM($U:$U))))</f>
        <v>4.7856625633598666</v>
      </c>
      <c r="W5602" s="27">
        <f>V5602/J5602</f>
        <v>0.22788869349332699</v>
      </c>
    </row>
    <row r="5603" spans="1:23" hidden="1" x14ac:dyDescent="0.3">
      <c r="A5603" s="23" t="s">
        <v>10</v>
      </c>
      <c r="B5603" s="23" t="s">
        <v>2910</v>
      </c>
      <c r="C5603" s="23" t="s">
        <v>9898</v>
      </c>
      <c r="D5603" s="23" t="s">
        <v>9898</v>
      </c>
      <c r="E5603" s="23"/>
      <c r="F5603" s="27">
        <v>0.14000000000000001</v>
      </c>
      <c r="G5603" s="24">
        <v>0</v>
      </c>
      <c r="H5603" s="25">
        <v>16.479700000000001</v>
      </c>
      <c r="I5603" s="25">
        <v>3.6688999999999998</v>
      </c>
      <c r="J5603" s="26">
        <v>351</v>
      </c>
      <c r="K5603" s="26">
        <v>62</v>
      </c>
      <c r="L5603" s="27">
        <v>0.22259999999999999</v>
      </c>
      <c r="M5603" s="28">
        <v>3.19091776</v>
      </c>
      <c r="N5603" s="29">
        <v>2.5</v>
      </c>
      <c r="O5603" s="31"/>
      <c r="P5603" s="31">
        <v>0.2165263459</v>
      </c>
      <c r="Q5603" s="31">
        <v>0.13999999999999899</v>
      </c>
      <c r="R5603" s="42"/>
      <c r="S5603" s="42" t="str">
        <f>IF(R5603="","",MAX(R5603,Q5603))</f>
        <v/>
      </c>
      <c r="T5603" s="27" t="str">
        <f>IF(A5603="placement",MIN(P5603,IF(S5603="",Q5603,S5603)),"")</f>
        <v/>
      </c>
      <c r="U5603" s="28" t="str">
        <f>IF($A5603="placement",T5603*J5603,"")</f>
        <v/>
      </c>
      <c r="V5603" s="26">
        <f>IF($A5603="placement",U5603,IF($A5603="site",SUMIF($C:$C,$C5603,$U:$U),IF($A5603="user",SUMIF($B:$B,$B5603,$U:$U),SUM($U:$U))))</f>
        <v>49.000000000000007</v>
      </c>
      <c r="W5603" s="27">
        <f>V5603/J5603</f>
        <v>0.13960113960113962</v>
      </c>
    </row>
    <row r="5604" spans="1:23" x14ac:dyDescent="0.3">
      <c r="A5604" s="23" t="s">
        <v>14</v>
      </c>
      <c r="B5604" s="23" t="s">
        <v>9844</v>
      </c>
      <c r="C5604" s="23" t="s">
        <v>9846</v>
      </c>
      <c r="D5604" s="23" t="s">
        <v>10413</v>
      </c>
      <c r="E5604" s="23" t="s">
        <v>10414</v>
      </c>
      <c r="F5604" s="27">
        <v>0.25</v>
      </c>
      <c r="G5604" s="24">
        <v>0</v>
      </c>
      <c r="H5604" s="25">
        <v>0.47360000000000002</v>
      </c>
      <c r="I5604" s="25">
        <v>0.13239999999999999</v>
      </c>
      <c r="J5604" s="26">
        <v>11</v>
      </c>
      <c r="K5604" s="26">
        <v>3</v>
      </c>
      <c r="L5604" s="27">
        <v>0.27960000000000002</v>
      </c>
      <c r="M5604" s="28">
        <v>2.8307443399999999</v>
      </c>
      <c r="N5604" s="29">
        <v>2</v>
      </c>
      <c r="O5604" s="31" t="s">
        <v>12</v>
      </c>
      <c r="P5604" s="31">
        <v>0.29347204760000001</v>
      </c>
      <c r="Q5604" s="31">
        <v>0.249999999999999</v>
      </c>
      <c r="R5604" s="42"/>
      <c r="S5604" s="42" t="str">
        <f>IF(R5604="","",MAX(R5604,Q5604))</f>
        <v/>
      </c>
      <c r="T5604" s="27">
        <f>IF(A5604="placement",MIN(P5604,IF(S5604="",Q5604,S5604)),"")</f>
        <v>0.249999999999999</v>
      </c>
      <c r="U5604" s="28">
        <f>IF($A5604="placement",T5604*J5604,"")</f>
        <v>2.7499999999999889</v>
      </c>
      <c r="V5604" s="26">
        <f>IF($A5604="placement",U5604,IF($A5604="site",SUMIF($C:$C,$C5604,$U:$U),IF($A5604="user",SUMIF($B:$B,$B5604,$U:$U),SUM($U:$U))))</f>
        <v>2.7499999999999889</v>
      </c>
      <c r="W5604" s="27">
        <f>V5604/J5604</f>
        <v>0.249999999999999</v>
      </c>
    </row>
    <row r="5605" spans="1:23" x14ac:dyDescent="0.3">
      <c r="A5605" s="23" t="s">
        <v>14</v>
      </c>
      <c r="B5605" s="23" t="s">
        <v>3563</v>
      </c>
      <c r="C5605" s="23" t="s">
        <v>3564</v>
      </c>
      <c r="D5605" s="23" t="s">
        <v>3581</v>
      </c>
      <c r="E5605" s="23" t="s">
        <v>3582</v>
      </c>
      <c r="F5605" s="27">
        <v>0.25</v>
      </c>
      <c r="G5605" s="24">
        <v>0</v>
      </c>
      <c r="H5605" s="25">
        <v>0.4521</v>
      </c>
      <c r="I5605" s="25">
        <v>0.1116</v>
      </c>
      <c r="J5605" s="26">
        <v>11</v>
      </c>
      <c r="K5605" s="26">
        <v>3</v>
      </c>
      <c r="L5605" s="27">
        <v>0.24679999999999999</v>
      </c>
      <c r="M5605" s="28">
        <v>3.3307298300000001</v>
      </c>
      <c r="N5605" s="29">
        <v>2.5</v>
      </c>
      <c r="O5605" s="31" t="s">
        <v>385</v>
      </c>
      <c r="P5605" s="31">
        <v>0.24941375469999999</v>
      </c>
      <c r="Q5605" s="31">
        <v>0.24941375466113</v>
      </c>
      <c r="R5605" s="42"/>
      <c r="S5605" s="42" t="str">
        <f>IF(R5605="","",MAX(R5605,Q5605))</f>
        <v/>
      </c>
      <c r="T5605" s="27">
        <f>IF(A5605="placement",MIN(P5605,IF(S5605="",Q5605,S5605)),"")</f>
        <v>0.24941375466113</v>
      </c>
      <c r="U5605" s="28">
        <f>IF($A5605="placement",T5605*J5605,"")</f>
        <v>2.7435513012724302</v>
      </c>
      <c r="V5605" s="26">
        <f>IF($A5605="placement",U5605,IF($A5605="site",SUMIF($C:$C,$C5605,$U:$U),IF($A5605="user",SUMIF($B:$B,$B5605,$U:$U),SUM($U:$U))))</f>
        <v>2.7435513012724302</v>
      </c>
      <c r="W5605" s="27">
        <f>V5605/J5605</f>
        <v>0.24941375466113003</v>
      </c>
    </row>
    <row r="5606" spans="1:23" x14ac:dyDescent="0.3">
      <c r="A5606" s="23" t="s">
        <v>14</v>
      </c>
      <c r="B5606" s="23" t="s">
        <v>3266</v>
      </c>
      <c r="C5606" s="23" t="s">
        <v>3268</v>
      </c>
      <c r="D5606" s="23" t="s">
        <v>3440</v>
      </c>
      <c r="E5606" s="23" t="s">
        <v>3441</v>
      </c>
      <c r="F5606" s="27">
        <v>0.25</v>
      </c>
      <c r="G5606" s="24">
        <v>0</v>
      </c>
      <c r="H5606" s="25">
        <v>3.3191000000000002</v>
      </c>
      <c r="I5606" s="25">
        <v>0.13220000000000001</v>
      </c>
      <c r="J5606" s="26">
        <v>11</v>
      </c>
      <c r="K5606" s="26">
        <v>3</v>
      </c>
      <c r="L5606" s="27">
        <v>3.9800000000000002E-2</v>
      </c>
      <c r="M5606" s="28">
        <v>2.79146407</v>
      </c>
      <c r="N5606" s="29">
        <v>2.1</v>
      </c>
      <c r="O5606" s="31" t="s">
        <v>12</v>
      </c>
      <c r="P5606" s="31">
        <v>0.24770659959999999</v>
      </c>
      <c r="Q5606" s="31">
        <v>0.247706599574221</v>
      </c>
      <c r="R5606" s="42">
        <v>0.1</v>
      </c>
      <c r="S5606" s="42">
        <f>IF(R5606="","",MAX(R5606,Q5606))</f>
        <v>0.247706599574221</v>
      </c>
      <c r="T5606" s="27">
        <f>IF(A5606="placement",MIN(P5606,IF(S5606="",Q5606,S5606)),"")</f>
        <v>0.247706599574221</v>
      </c>
      <c r="U5606" s="28">
        <f>IF($A5606="placement",T5606*J5606,"")</f>
        <v>2.724772595316431</v>
      </c>
      <c r="V5606" s="26">
        <f>IF($A5606="placement",U5606,IF($A5606="site",SUMIF($C:$C,$C5606,$U:$U),IF($A5606="user",SUMIF($B:$B,$B5606,$U:$U),SUM($U:$U))))</f>
        <v>2.724772595316431</v>
      </c>
      <c r="W5606" s="27">
        <f>V5606/J5606</f>
        <v>0.247706599574221</v>
      </c>
    </row>
    <row r="5607" spans="1:23" x14ac:dyDescent="0.3">
      <c r="A5607" s="23" t="s">
        <v>14</v>
      </c>
      <c r="B5607" s="23" t="s">
        <v>1708</v>
      </c>
      <c r="C5607" s="23" t="s">
        <v>1709</v>
      </c>
      <c r="D5607" s="23" t="s">
        <v>1802</v>
      </c>
      <c r="E5607" s="23" t="s">
        <v>1803</v>
      </c>
      <c r="F5607" s="27">
        <v>0.15</v>
      </c>
      <c r="G5607" s="24">
        <v>0</v>
      </c>
      <c r="H5607" s="25">
        <v>0.65329999999999999</v>
      </c>
      <c r="I5607" s="25">
        <v>0.19439999999999999</v>
      </c>
      <c r="J5607" s="26">
        <v>11</v>
      </c>
      <c r="K5607" s="26">
        <v>2</v>
      </c>
      <c r="L5607" s="27">
        <v>0.29749999999999999</v>
      </c>
      <c r="M5607" s="28">
        <v>1.90161705</v>
      </c>
      <c r="N5607" s="29">
        <v>1.45</v>
      </c>
      <c r="O5607" s="31" t="s">
        <v>42</v>
      </c>
      <c r="P5607" s="31">
        <v>0.2374910616</v>
      </c>
      <c r="Q5607" s="31">
        <v>0.15</v>
      </c>
      <c r="R5607" s="42">
        <v>0.3</v>
      </c>
      <c r="S5607" s="42">
        <f>IF(R5607="","",MAX(R5607,Q5607))</f>
        <v>0.3</v>
      </c>
      <c r="T5607" s="27">
        <f>IF(A5607="placement",MIN(P5607,IF(S5607="",Q5607,S5607)),"")</f>
        <v>0.2374910616</v>
      </c>
      <c r="U5607" s="28">
        <f>IF($A5607="placement",T5607*J5607,"")</f>
        <v>2.6124016775999999</v>
      </c>
      <c r="V5607" s="26">
        <f>IF($A5607="placement",U5607,IF($A5607="site",SUMIF($C:$C,$C5607,$U:$U),IF($A5607="user",SUMIF($B:$B,$B5607,$U:$U),SUM($U:$U))))</f>
        <v>2.6124016775999999</v>
      </c>
      <c r="W5607" s="27">
        <f>V5607/J5607</f>
        <v>0.2374910616</v>
      </c>
    </row>
    <row r="5608" spans="1:23" x14ac:dyDescent="0.3">
      <c r="A5608" s="23" t="s">
        <v>14</v>
      </c>
      <c r="B5608" s="23" t="s">
        <v>6638</v>
      </c>
      <c r="C5608" s="23" t="s">
        <v>6639</v>
      </c>
      <c r="D5608" s="23" t="s">
        <v>6748</v>
      </c>
      <c r="E5608" s="23" t="s">
        <v>6749</v>
      </c>
      <c r="F5608" s="27">
        <v>0.25</v>
      </c>
      <c r="G5608" s="24">
        <v>0</v>
      </c>
      <c r="H5608" s="25">
        <v>3.9874000000000001</v>
      </c>
      <c r="I5608" s="25">
        <v>0.43669999999999998</v>
      </c>
      <c r="J5608" s="26">
        <v>11</v>
      </c>
      <c r="K5608" s="26">
        <v>2</v>
      </c>
      <c r="L5608" s="27">
        <v>0.1095</v>
      </c>
      <c r="M5608" s="28">
        <v>0.84113510000000002</v>
      </c>
      <c r="N5608" s="29">
        <v>0.65</v>
      </c>
      <c r="O5608" s="31" t="s">
        <v>42</v>
      </c>
      <c r="P5608" s="31">
        <v>0.22723472110000001</v>
      </c>
      <c r="Q5608" s="31">
        <v>0.22723472106092099</v>
      </c>
      <c r="R5608" s="42"/>
      <c r="S5608" s="42" t="str">
        <f>IF(R5608="","",MAX(R5608,Q5608))</f>
        <v/>
      </c>
      <c r="T5608" s="27">
        <f>IF(A5608="placement",MIN(P5608,IF(S5608="",Q5608,S5608)),"")</f>
        <v>0.22723472106092099</v>
      </c>
      <c r="U5608" s="28">
        <f>IF($A5608="placement",T5608*J5608,"")</f>
        <v>2.4995819316701309</v>
      </c>
      <c r="V5608" s="26">
        <f>IF($A5608="placement",U5608,IF($A5608="site",SUMIF($C:$C,$C5608,$U:$U),IF($A5608="user",SUMIF($B:$B,$B5608,$U:$U),SUM($U:$U))))</f>
        <v>2.4995819316701309</v>
      </c>
      <c r="W5608" s="27">
        <f>V5608/J5608</f>
        <v>0.22723472106092099</v>
      </c>
    </row>
    <row r="5609" spans="1:23" x14ac:dyDescent="0.3">
      <c r="A5609" s="23" t="s">
        <v>14</v>
      </c>
      <c r="B5609" s="23" t="s">
        <v>4528</v>
      </c>
      <c r="C5609" s="23" t="s">
        <v>4530</v>
      </c>
      <c r="D5609" s="23" t="s">
        <v>4561</v>
      </c>
      <c r="E5609" s="23" t="s">
        <v>4562</v>
      </c>
      <c r="F5609" s="27">
        <v>0.33</v>
      </c>
      <c r="G5609" s="24">
        <v>0</v>
      </c>
      <c r="H5609" s="25">
        <v>8.1475000000000009</v>
      </c>
      <c r="I5609" s="25">
        <v>0.39860000000000001</v>
      </c>
      <c r="J5609" s="26">
        <v>11</v>
      </c>
      <c r="K5609" s="26">
        <v>2</v>
      </c>
      <c r="L5609" s="27">
        <v>4.8899999999999999E-2</v>
      </c>
      <c r="M5609" s="28">
        <v>0.90542913000000003</v>
      </c>
      <c r="N5609" s="29">
        <v>0.7</v>
      </c>
      <c r="O5609" s="31" t="s">
        <v>12</v>
      </c>
      <c r="P5609" s="31">
        <v>0.22688593369999999</v>
      </c>
      <c r="Q5609" s="31">
        <v>0.22688593366579499</v>
      </c>
      <c r="R5609" s="42"/>
      <c r="S5609" s="42" t="str">
        <f>IF(R5609="","",MAX(R5609,Q5609))</f>
        <v/>
      </c>
      <c r="T5609" s="27">
        <f>IF(A5609="placement",MIN(P5609,IF(S5609="",Q5609,S5609)),"")</f>
        <v>0.22688593366579499</v>
      </c>
      <c r="U5609" s="28">
        <f>IF($A5609="placement",T5609*J5609,"")</f>
        <v>2.495745270323745</v>
      </c>
      <c r="V5609" s="26">
        <f>IF($A5609="placement",U5609,IF($A5609="site",SUMIF($C:$C,$C5609,$U:$U),IF($A5609="user",SUMIF($B:$B,$B5609,$U:$U),SUM($U:$U))))</f>
        <v>2.495745270323745</v>
      </c>
      <c r="W5609" s="27">
        <f>V5609/J5609</f>
        <v>0.22688593366579501</v>
      </c>
    </row>
    <row r="5610" spans="1:23" x14ac:dyDescent="0.3">
      <c r="A5610" s="23" t="s">
        <v>14</v>
      </c>
      <c r="B5610" s="23" t="s">
        <v>3850</v>
      </c>
      <c r="C5610" s="23" t="s">
        <v>10155</v>
      </c>
      <c r="D5610" s="23" t="s">
        <v>3854</v>
      </c>
      <c r="E5610" s="23" t="s">
        <v>3855</v>
      </c>
      <c r="F5610" s="27">
        <v>0.25</v>
      </c>
      <c r="G5610" s="24">
        <v>0</v>
      </c>
      <c r="H5610" s="25">
        <v>3.4912000000000001</v>
      </c>
      <c r="I5610" s="25">
        <v>0.31140000000000001</v>
      </c>
      <c r="J5610" s="26">
        <v>11</v>
      </c>
      <c r="K5610" s="26">
        <v>2</v>
      </c>
      <c r="L5610" s="27">
        <v>8.9200000000000002E-2</v>
      </c>
      <c r="M5610" s="28">
        <v>1.1632025699999999</v>
      </c>
      <c r="N5610" s="29">
        <v>0.9</v>
      </c>
      <c r="O5610" s="31" t="s">
        <v>42</v>
      </c>
      <c r="P5610" s="31">
        <v>0.22627406119999999</v>
      </c>
      <c r="Q5610" s="31">
        <v>0.22627406121804899</v>
      </c>
      <c r="R5610" s="42"/>
      <c r="S5610" s="42" t="str">
        <f>IF(R5610="","",MAX(R5610,Q5610))</f>
        <v/>
      </c>
      <c r="T5610" s="27">
        <f>IF(A5610="placement",MIN(P5610,IF(S5610="",Q5610,S5610)),"")</f>
        <v>0.22627406119999999</v>
      </c>
      <c r="U5610" s="28">
        <f>IF($A5610="placement",T5610*J5610,"")</f>
        <v>2.4890146731999998</v>
      </c>
      <c r="V5610" s="26">
        <f>IF($A5610="placement",U5610,IF($A5610="site",SUMIF($C:$C,$C5610,$U:$U),IF($A5610="user",SUMIF($B:$B,$B5610,$U:$U),SUM($U:$U))))</f>
        <v>2.4890146731999998</v>
      </c>
      <c r="W5610" s="27">
        <f>V5610/J5610</f>
        <v>0.22627406119999999</v>
      </c>
    </row>
    <row r="5611" spans="1:23" x14ac:dyDescent="0.3">
      <c r="A5611" s="23" t="s">
        <v>14</v>
      </c>
      <c r="B5611" s="23" t="s">
        <v>9844</v>
      </c>
      <c r="C5611" s="23" t="s">
        <v>9846</v>
      </c>
      <c r="D5611" s="23" t="s">
        <v>10409</v>
      </c>
      <c r="E5611" s="23" t="s">
        <v>10410</v>
      </c>
      <c r="F5611" s="27">
        <v>0.25</v>
      </c>
      <c r="G5611" s="24">
        <v>0</v>
      </c>
      <c r="H5611" s="25">
        <v>2.1817000000000002</v>
      </c>
      <c r="I5611" s="25">
        <v>0.14449999999999999</v>
      </c>
      <c r="J5611" s="26">
        <v>11</v>
      </c>
      <c r="K5611" s="26">
        <v>2</v>
      </c>
      <c r="L5611" s="27">
        <v>6.6199999999999995E-2</v>
      </c>
      <c r="M5611" s="28">
        <v>2.5168561500000002</v>
      </c>
      <c r="N5611" s="29">
        <v>2</v>
      </c>
      <c r="O5611" s="31" t="s">
        <v>12</v>
      </c>
      <c r="P5611" s="31">
        <v>0.20535784430000001</v>
      </c>
      <c r="Q5611" s="31">
        <v>0.20535784429255999</v>
      </c>
      <c r="R5611" s="42"/>
      <c r="S5611" s="42" t="str">
        <f>IF(R5611="","",MAX(R5611,Q5611))</f>
        <v/>
      </c>
      <c r="T5611" s="27">
        <f>IF(A5611="placement",MIN(P5611,IF(S5611="",Q5611,S5611)),"")</f>
        <v>0.20535784429255999</v>
      </c>
      <c r="U5611" s="28">
        <f>IF($A5611="placement",T5611*J5611,"")</f>
        <v>2.2589362872181598</v>
      </c>
      <c r="V5611" s="26">
        <f>IF($A5611="placement",U5611,IF($A5611="site",SUMIF($C:$C,$C5611,$U:$U),IF($A5611="user",SUMIF($B:$B,$B5611,$U:$U),SUM($U:$U))))</f>
        <v>2.2589362872181598</v>
      </c>
      <c r="W5611" s="27">
        <f>V5611/J5611</f>
        <v>0.20535784429255999</v>
      </c>
    </row>
    <row r="5612" spans="1:23" x14ac:dyDescent="0.3">
      <c r="A5612" s="23" t="s">
        <v>14</v>
      </c>
      <c r="B5612" s="23" t="s">
        <v>9338</v>
      </c>
      <c r="C5612" s="23" t="s">
        <v>7914</v>
      </c>
      <c r="D5612" s="23" t="s">
        <v>9366</v>
      </c>
      <c r="E5612" s="23" t="s">
        <v>9339</v>
      </c>
      <c r="F5612" s="27">
        <v>0.2</v>
      </c>
      <c r="G5612" s="24">
        <v>0</v>
      </c>
      <c r="H5612" s="25">
        <v>21.0276</v>
      </c>
      <c r="I5612" s="25">
        <v>2.0901999999999998</v>
      </c>
      <c r="J5612" s="26">
        <v>11</v>
      </c>
      <c r="K5612" s="26">
        <v>2</v>
      </c>
      <c r="L5612" s="27">
        <v>9.9400000000000002E-2</v>
      </c>
      <c r="M5612" s="28">
        <v>0.1729146</v>
      </c>
      <c r="N5612" s="29">
        <v>0.1</v>
      </c>
      <c r="O5612" s="31" t="s">
        <v>42</v>
      </c>
      <c r="P5612" s="31">
        <v>0.42167984190000002</v>
      </c>
      <c r="Q5612" s="31">
        <v>0.2</v>
      </c>
      <c r="R5612" s="42"/>
      <c r="S5612" s="42" t="str">
        <f>IF(R5612="","",MAX(R5612,Q5612))</f>
        <v/>
      </c>
      <c r="T5612" s="27">
        <f>IF(A5612="placement",MIN(P5612,IF(S5612="",Q5612,S5612)),"")</f>
        <v>0.2</v>
      </c>
      <c r="U5612" s="28">
        <f>IF($A5612="placement",T5612*J5612,"")</f>
        <v>2.2000000000000002</v>
      </c>
      <c r="V5612" s="26">
        <f>IF($A5612="placement",U5612,IF($A5612="site",SUMIF($C:$C,$C5612,$U:$U),IF($A5612="user",SUMIF($B:$B,$B5612,$U:$U),SUM($U:$U))))</f>
        <v>2.2000000000000002</v>
      </c>
      <c r="W5612" s="27">
        <f>V5612/J5612</f>
        <v>0.2</v>
      </c>
    </row>
    <row r="5613" spans="1:23" x14ac:dyDescent="0.3">
      <c r="A5613" s="17" t="s">
        <v>14</v>
      </c>
      <c r="B5613" s="17" t="s">
        <v>2274</v>
      </c>
      <c r="C5613" s="17" t="s">
        <v>2275</v>
      </c>
      <c r="D5613" s="17" t="s">
        <v>2276</v>
      </c>
      <c r="E5613" s="17" t="s">
        <v>2277</v>
      </c>
      <c r="F5613" s="18">
        <v>0.2</v>
      </c>
      <c r="G5613" s="36">
        <v>0</v>
      </c>
      <c r="H5613" s="37">
        <v>0.69979999999999998</v>
      </c>
      <c r="I5613" s="37">
        <v>0.39360000000000001</v>
      </c>
      <c r="J5613" s="19">
        <v>11</v>
      </c>
      <c r="K5613" s="19">
        <v>2</v>
      </c>
      <c r="L5613" s="18">
        <v>0.5625</v>
      </c>
      <c r="M5613" s="20">
        <v>0.90934495000000004</v>
      </c>
      <c r="N5613" s="21">
        <v>0.5</v>
      </c>
      <c r="O5613" s="22" t="s">
        <v>42</v>
      </c>
      <c r="P5613" s="22">
        <v>0.45015364969999999</v>
      </c>
      <c r="Q5613" s="22">
        <v>0.19999999999999901</v>
      </c>
      <c r="R5613" s="43"/>
      <c r="S5613" s="42" t="str">
        <f>IF(R5613="","",MAX(R5613,Q5613))</f>
        <v/>
      </c>
      <c r="T5613" s="27">
        <f>IF(A5613="placement",MIN(P5613,IF(S5613="",Q5613,S5613)),"")</f>
        <v>0.19999999999999901</v>
      </c>
      <c r="U5613" s="20">
        <f>IF($A5613="placement",T5613*J5613,"")</f>
        <v>2.1999999999999891</v>
      </c>
      <c r="V5613" s="19">
        <f>IF($A5613="placement",U5613,IF($A5613="site",SUMIF($C:$C,$C5613,$U:$U),IF($A5613="user",SUMIF($B:$B,$B5613,$U:$U),SUM($U:$U))))</f>
        <v>2.1999999999999891</v>
      </c>
      <c r="W5613" s="18">
        <f>V5613/J5613</f>
        <v>0.19999999999999901</v>
      </c>
    </row>
    <row r="5614" spans="1:23" x14ac:dyDescent="0.3">
      <c r="A5614" s="23" t="s">
        <v>14</v>
      </c>
      <c r="B5614" s="23" t="s">
        <v>2294</v>
      </c>
      <c r="C5614" s="23" t="s">
        <v>2295</v>
      </c>
      <c r="D5614" s="23" t="s">
        <v>2312</v>
      </c>
      <c r="E5614" s="23" t="s">
        <v>2313</v>
      </c>
      <c r="F5614" s="27">
        <v>0.15</v>
      </c>
      <c r="G5614" s="24">
        <v>0</v>
      </c>
      <c r="H5614" s="25">
        <v>2.3805999999999998</v>
      </c>
      <c r="I5614" s="25">
        <v>0.26879999999999998</v>
      </c>
      <c r="J5614" s="26">
        <v>11</v>
      </c>
      <c r="K5614" s="26">
        <v>2</v>
      </c>
      <c r="L5614" s="27">
        <v>0.1129</v>
      </c>
      <c r="M5614" s="28">
        <v>1.3685888900000001</v>
      </c>
      <c r="N5614" s="29">
        <v>1.1000000000000001</v>
      </c>
      <c r="O5614" s="31" t="s">
        <v>42</v>
      </c>
      <c r="P5614" s="31">
        <v>0.1962524272</v>
      </c>
      <c r="Q5614" s="31">
        <v>0.15</v>
      </c>
      <c r="R5614" s="42">
        <v>0.3</v>
      </c>
      <c r="S5614" s="42">
        <f>IF(R5614="","",MAX(R5614,Q5614))</f>
        <v>0.3</v>
      </c>
      <c r="T5614" s="27">
        <f>IF(A5614="placement",MIN(P5614,IF(S5614="",Q5614,S5614)),"")</f>
        <v>0.1962524272</v>
      </c>
      <c r="U5614" s="28">
        <f>IF($A5614="placement",T5614*J5614,"")</f>
        <v>2.1587766992000001</v>
      </c>
      <c r="V5614" s="26">
        <f>IF($A5614="placement",U5614,IF($A5614="site",SUMIF($C:$C,$C5614,$U:$U),IF($A5614="user",SUMIF($B:$B,$B5614,$U:$U),SUM($U:$U))))</f>
        <v>2.1587766992000001</v>
      </c>
      <c r="W5614" s="27">
        <f>V5614/J5614</f>
        <v>0.19625242720000002</v>
      </c>
    </row>
    <row r="5615" spans="1:23" x14ac:dyDescent="0.3">
      <c r="A5615" s="23" t="s">
        <v>14</v>
      </c>
      <c r="B5615" s="23" t="s">
        <v>7472</v>
      </c>
      <c r="C5615" s="23" t="s">
        <v>7473</v>
      </c>
      <c r="D5615" s="23" t="s">
        <v>7561</v>
      </c>
      <c r="E5615" s="23" t="s">
        <v>7562</v>
      </c>
      <c r="F5615" s="27">
        <v>0.25</v>
      </c>
      <c r="G5615" s="24">
        <v>0</v>
      </c>
      <c r="H5615" s="25">
        <v>0.58240000000000003</v>
      </c>
      <c r="I5615" s="25">
        <v>0.1191</v>
      </c>
      <c r="J5615" s="26">
        <v>11</v>
      </c>
      <c r="K5615" s="26">
        <v>2</v>
      </c>
      <c r="L5615" s="27">
        <v>0.2046</v>
      </c>
      <c r="M5615" s="28">
        <v>3.0820143899999999</v>
      </c>
      <c r="N5615" s="29">
        <v>2.5</v>
      </c>
      <c r="O5615" s="31" t="s">
        <v>42</v>
      </c>
      <c r="P5615" s="31">
        <v>0.1888422035</v>
      </c>
      <c r="Q5615" s="31">
        <v>0.18884220354808501</v>
      </c>
      <c r="R5615" s="42"/>
      <c r="S5615" s="42" t="str">
        <f>IF(R5615="","",MAX(R5615,Q5615))</f>
        <v/>
      </c>
      <c r="T5615" s="27">
        <f>IF(A5615="placement",MIN(P5615,IF(S5615="",Q5615,S5615)),"")</f>
        <v>0.1888422035</v>
      </c>
      <c r="U5615" s="28">
        <f>IF($A5615="placement",T5615*J5615,"")</f>
        <v>2.0772642385000002</v>
      </c>
      <c r="V5615" s="26">
        <f>IF($A5615="placement",U5615,IF($A5615="site",SUMIF($C:$C,$C5615,$U:$U),IF($A5615="user",SUMIF($B:$B,$B5615,$U:$U),SUM($U:$U))))</f>
        <v>2.0772642385000002</v>
      </c>
      <c r="W5615" s="27">
        <f>V5615/J5615</f>
        <v>0.18884220350000003</v>
      </c>
    </row>
    <row r="5616" spans="1:23" x14ac:dyDescent="0.3">
      <c r="A5616" s="23" t="s">
        <v>14</v>
      </c>
      <c r="B5616" s="23" t="s">
        <v>1708</v>
      </c>
      <c r="C5616" s="23" t="s">
        <v>1709</v>
      </c>
      <c r="D5616" s="23" t="s">
        <v>2158</v>
      </c>
      <c r="E5616" s="23" t="s">
        <v>2159</v>
      </c>
      <c r="F5616" s="27">
        <v>0.15</v>
      </c>
      <c r="G5616" s="24">
        <v>0</v>
      </c>
      <c r="H5616" s="25">
        <v>0.55879999999999996</v>
      </c>
      <c r="I5616" s="25">
        <v>0.20200000000000001</v>
      </c>
      <c r="J5616" s="26">
        <v>11</v>
      </c>
      <c r="K5616" s="26">
        <v>2</v>
      </c>
      <c r="L5616" s="27">
        <v>0.36149999999999999</v>
      </c>
      <c r="M5616" s="28">
        <v>1.8422560100000001</v>
      </c>
      <c r="N5616" s="29">
        <v>1.5</v>
      </c>
      <c r="O5616" s="31" t="s">
        <v>42</v>
      </c>
      <c r="P5616" s="31">
        <v>0.1857809171</v>
      </c>
      <c r="Q5616" s="31">
        <v>0.149999999999999</v>
      </c>
      <c r="R5616" s="42">
        <v>0.3</v>
      </c>
      <c r="S5616" s="42">
        <f>IF(R5616="","",MAX(R5616,Q5616))</f>
        <v>0.3</v>
      </c>
      <c r="T5616" s="27">
        <f>IF(A5616="placement",MIN(P5616,IF(S5616="",Q5616,S5616)),"")</f>
        <v>0.1857809171</v>
      </c>
      <c r="U5616" s="28">
        <f>IF($A5616="placement",T5616*J5616,"")</f>
        <v>2.0435900881000002</v>
      </c>
      <c r="V5616" s="26">
        <f>IF($A5616="placement",U5616,IF($A5616="site",SUMIF($C:$C,$C5616,$U:$U),IF($A5616="user",SUMIF($B:$B,$B5616,$U:$U),SUM($U:$U))))</f>
        <v>2.0435900881000002</v>
      </c>
      <c r="W5616" s="27">
        <f>V5616/J5616</f>
        <v>0.18578091710000003</v>
      </c>
    </row>
    <row r="5617" spans="1:23" x14ac:dyDescent="0.3">
      <c r="A5617" s="23" t="s">
        <v>14</v>
      </c>
      <c r="B5617" s="23" t="s">
        <v>3531</v>
      </c>
      <c r="C5617" s="23" t="s">
        <v>3532</v>
      </c>
      <c r="D5617" s="23" t="s">
        <v>3539</v>
      </c>
      <c r="E5617" s="23" t="s">
        <v>3540</v>
      </c>
      <c r="F5617" s="27">
        <v>0.33</v>
      </c>
      <c r="G5617" s="24">
        <v>0</v>
      </c>
      <c r="H5617" s="25">
        <v>5.6239999999999997</v>
      </c>
      <c r="I5617" s="25">
        <v>0.30249999999999999</v>
      </c>
      <c r="J5617" s="26">
        <v>11</v>
      </c>
      <c r="K5617" s="26">
        <v>2</v>
      </c>
      <c r="L5617" s="27">
        <v>5.3800000000000001E-2</v>
      </c>
      <c r="M5617" s="28">
        <v>1.2227626899999999</v>
      </c>
      <c r="N5617" s="29">
        <v>1</v>
      </c>
      <c r="O5617" s="31" t="s">
        <v>12</v>
      </c>
      <c r="P5617" s="31">
        <v>0.18217982390000001</v>
      </c>
      <c r="Q5617" s="31">
        <v>0.182179823883825</v>
      </c>
      <c r="R5617" s="42">
        <v>0.3</v>
      </c>
      <c r="S5617" s="42">
        <f>IF(R5617="","",MAX(R5617,Q5617))</f>
        <v>0.3</v>
      </c>
      <c r="T5617" s="27">
        <f>IF(A5617="placement",MIN(P5617,IF(S5617="",Q5617,S5617)),"")</f>
        <v>0.18217982390000001</v>
      </c>
      <c r="U5617" s="28">
        <f>IF($A5617="placement",T5617*J5617,"")</f>
        <v>2.0039780628999999</v>
      </c>
      <c r="V5617" s="26">
        <f>IF($A5617="placement",U5617,IF($A5617="site",SUMIF($C:$C,$C5617,$U:$U),IF($A5617="user",SUMIF($B:$B,$B5617,$U:$U),SUM($U:$U))))</f>
        <v>2.0039780628999999</v>
      </c>
      <c r="W5617" s="27">
        <f>V5617/J5617</f>
        <v>0.18217982389999998</v>
      </c>
    </row>
    <row r="5618" spans="1:23" x14ac:dyDescent="0.3">
      <c r="A5618" s="23" t="s">
        <v>14</v>
      </c>
      <c r="B5618" s="23" t="s">
        <v>3266</v>
      </c>
      <c r="C5618" s="23" t="s">
        <v>3268</v>
      </c>
      <c r="D5618" s="23" t="s">
        <v>10741</v>
      </c>
      <c r="E5618" s="23" t="s">
        <v>10742</v>
      </c>
      <c r="F5618" s="27">
        <v>0.25</v>
      </c>
      <c r="G5618" s="24">
        <v>0</v>
      </c>
      <c r="H5618" s="25">
        <v>3.1993999999999998</v>
      </c>
      <c r="I5618" s="25">
        <v>0.17349999999999999</v>
      </c>
      <c r="J5618" s="26">
        <v>11</v>
      </c>
      <c r="K5618" s="26">
        <v>3</v>
      </c>
      <c r="L5618" s="27">
        <v>5.4199999999999998E-2</v>
      </c>
      <c r="M5618" s="28">
        <v>2.0711815599999999</v>
      </c>
      <c r="N5618" s="46">
        <v>1.7</v>
      </c>
      <c r="O5618" s="31" t="s">
        <v>12</v>
      </c>
      <c r="P5618" s="31">
        <v>0.17921246699999999</v>
      </c>
      <c r="Q5618" s="31">
        <v>0.17921246695422199</v>
      </c>
      <c r="R5618" s="42"/>
      <c r="S5618" s="42" t="str">
        <f>IF(R5618="","",MAX(R5618,Q5618))</f>
        <v/>
      </c>
      <c r="T5618" s="27">
        <f>IF(A5618="placement",MIN(P5618,IF(S5618="",Q5618,S5618)),"")</f>
        <v>0.17921246695422199</v>
      </c>
      <c r="U5618" s="28">
        <f>IF($A5618="placement",T5618*J5618,"")</f>
        <v>1.9713371364964418</v>
      </c>
      <c r="V5618" s="26">
        <f>IF($A5618="placement",U5618,IF($A5618="site",SUMIF($C:$C,$C5618,$U:$U),IF($A5618="user",SUMIF($B:$B,$B5618,$U:$U),SUM($U:$U))))</f>
        <v>1.9713371364964418</v>
      </c>
      <c r="W5618" s="27">
        <f>V5618/J5618</f>
        <v>0.17921246695422199</v>
      </c>
    </row>
    <row r="5619" spans="1:23" x14ac:dyDescent="0.3">
      <c r="A5619" s="23" t="s">
        <v>14</v>
      </c>
      <c r="B5619" s="23" t="s">
        <v>965</v>
      </c>
      <c r="C5619" s="23" t="s">
        <v>966</v>
      </c>
      <c r="D5619" s="32" t="s">
        <v>991</v>
      </c>
      <c r="E5619" s="23" t="s">
        <v>992</v>
      </c>
      <c r="F5619" s="27">
        <v>0.25</v>
      </c>
      <c r="G5619" s="24">
        <v>0</v>
      </c>
      <c r="H5619" s="25">
        <v>3.3656000000000001</v>
      </c>
      <c r="I5619" s="25">
        <v>0.27050000000000002</v>
      </c>
      <c r="J5619" s="26">
        <v>11</v>
      </c>
      <c r="K5619" s="26">
        <v>2</v>
      </c>
      <c r="L5619" s="27">
        <v>8.0399999999999999E-2</v>
      </c>
      <c r="M5619" s="28">
        <v>1.3388962200000001</v>
      </c>
      <c r="N5619" s="29">
        <v>1.1000000000000001</v>
      </c>
      <c r="O5619" s="31" t="s">
        <v>42</v>
      </c>
      <c r="P5619" s="31">
        <v>0.17842773749999999</v>
      </c>
      <c r="Q5619" s="31">
        <v>0.17842773745661</v>
      </c>
      <c r="R5619" s="42">
        <v>0.3</v>
      </c>
      <c r="S5619" s="42">
        <f>IF(R5619="","",MAX(R5619,Q5619))</f>
        <v>0.3</v>
      </c>
      <c r="T5619" s="27">
        <f>IF(A5619="placement",MIN(P5619,IF(S5619="",Q5619,S5619)),"")</f>
        <v>0.17842773749999999</v>
      </c>
      <c r="U5619" s="28">
        <f>IF($A5619="placement",T5619*J5619,"")</f>
        <v>1.9627051124999999</v>
      </c>
      <c r="V5619" s="26">
        <f>IF($A5619="placement",U5619,IF($A5619="site",SUMIF($C:$C,$C5619,$U:$U),IF($A5619="user",SUMIF($B:$B,$B5619,$U:$U),SUM($U:$U))))</f>
        <v>1.9627051124999999</v>
      </c>
      <c r="W5619" s="27">
        <f>V5619/J5619</f>
        <v>0.17842773749999999</v>
      </c>
    </row>
    <row r="5620" spans="1:23" x14ac:dyDescent="0.3">
      <c r="A5620" s="23" t="s">
        <v>14</v>
      </c>
      <c r="B5620" s="23" t="s">
        <v>9186</v>
      </c>
      <c r="C5620" s="23" t="s">
        <v>9188</v>
      </c>
      <c r="D5620" s="23" t="s">
        <v>9213</v>
      </c>
      <c r="E5620" s="23" t="s">
        <v>9214</v>
      </c>
      <c r="F5620" s="27">
        <v>0.33</v>
      </c>
      <c r="G5620" s="24">
        <v>0</v>
      </c>
      <c r="H5620" s="25">
        <v>5.1131000000000002</v>
      </c>
      <c r="I5620" s="25">
        <v>0.40910000000000002</v>
      </c>
      <c r="J5620" s="26">
        <v>11</v>
      </c>
      <c r="K5620" s="26">
        <v>2</v>
      </c>
      <c r="L5620" s="27">
        <v>0.08</v>
      </c>
      <c r="M5620" s="28">
        <v>0.92825214</v>
      </c>
      <c r="N5620" s="29">
        <v>0.77</v>
      </c>
      <c r="O5620" s="31" t="s">
        <v>12</v>
      </c>
      <c r="P5620" s="31">
        <v>0.1704840014</v>
      </c>
      <c r="Q5620" s="31">
        <v>0.170484001429619</v>
      </c>
      <c r="R5620" s="42"/>
      <c r="S5620" s="42" t="str">
        <f>IF(R5620="","",MAX(R5620,Q5620))</f>
        <v/>
      </c>
      <c r="T5620" s="27">
        <f>IF(A5620="placement",MIN(P5620,IF(S5620="",Q5620,S5620)),"")</f>
        <v>0.1704840014</v>
      </c>
      <c r="U5620" s="28">
        <f>IF($A5620="placement",T5620*J5620,"")</f>
        <v>1.8753240153999999</v>
      </c>
      <c r="V5620" s="26">
        <f>IF($A5620="placement",U5620,IF($A5620="site",SUMIF($C:$C,$C5620,$U:$U),IF($A5620="user",SUMIF($B:$B,$B5620,$U:$U),SUM($U:$U))))</f>
        <v>1.8753240153999999</v>
      </c>
      <c r="W5620" s="27">
        <f>V5620/J5620</f>
        <v>0.1704840014</v>
      </c>
    </row>
    <row r="5621" spans="1:23" x14ac:dyDescent="0.3">
      <c r="A5621" s="23" t="s">
        <v>14</v>
      </c>
      <c r="B5621" s="23" t="s">
        <v>1708</v>
      </c>
      <c r="C5621" s="23" t="s">
        <v>1709</v>
      </c>
      <c r="D5621" s="23" t="s">
        <v>1902</v>
      </c>
      <c r="E5621" s="23" t="s">
        <v>1903</v>
      </c>
      <c r="F5621" s="27">
        <v>0.15</v>
      </c>
      <c r="G5621" s="24">
        <v>0</v>
      </c>
      <c r="H5621" s="25">
        <v>0.53239999999999998</v>
      </c>
      <c r="I5621" s="25">
        <v>0.1726</v>
      </c>
      <c r="J5621" s="26">
        <v>11</v>
      </c>
      <c r="K5621" s="26">
        <v>2</v>
      </c>
      <c r="L5621" s="27">
        <v>0.32429999999999998</v>
      </c>
      <c r="M5621" s="28">
        <v>2.1029375300000002</v>
      </c>
      <c r="N5621" s="29">
        <v>1.55</v>
      </c>
      <c r="O5621" s="31" t="s">
        <v>42</v>
      </c>
      <c r="P5621" s="31">
        <v>0.26293578340000001</v>
      </c>
      <c r="Q5621" s="31">
        <v>0.15</v>
      </c>
      <c r="R5621" s="42"/>
      <c r="S5621" s="42" t="str">
        <f>IF(R5621="","",MAX(R5621,Q5621))</f>
        <v/>
      </c>
      <c r="T5621" s="27">
        <f>IF(A5621="placement",MIN(P5621,IF(S5621="",Q5621,S5621)),"")</f>
        <v>0.15</v>
      </c>
      <c r="U5621" s="28">
        <f>IF($A5621="placement",T5621*J5621,"")</f>
        <v>1.65</v>
      </c>
      <c r="V5621" s="26">
        <f>IF($A5621="placement",U5621,IF($A5621="site",SUMIF($C:$C,$C5621,$U:$U),IF($A5621="user",SUMIF($B:$B,$B5621,$U:$U),SUM($U:$U))))</f>
        <v>1.65</v>
      </c>
      <c r="W5621" s="27">
        <f>V5621/J5621</f>
        <v>0.15</v>
      </c>
    </row>
    <row r="5622" spans="1:23" hidden="1" x14ac:dyDescent="0.3">
      <c r="A5622" s="23" t="s">
        <v>13</v>
      </c>
      <c r="B5622" s="23" t="s">
        <v>8145</v>
      </c>
      <c r="C5622" s="23" t="s">
        <v>8147</v>
      </c>
      <c r="D5622" s="23" t="s">
        <v>9898</v>
      </c>
      <c r="E5622" s="23"/>
      <c r="F5622" s="27">
        <v>0.25</v>
      </c>
      <c r="G5622" s="24">
        <v>0</v>
      </c>
      <c r="H5622" s="25">
        <v>4.6230000000000002</v>
      </c>
      <c r="I5622" s="25">
        <v>0.4617</v>
      </c>
      <c r="J5622" s="26">
        <v>20</v>
      </c>
      <c r="K5622" s="26">
        <v>5</v>
      </c>
      <c r="L5622" s="27">
        <v>9.9900000000000003E-2</v>
      </c>
      <c r="M5622" s="28">
        <v>1.4157487600000001</v>
      </c>
      <c r="N5622" s="29">
        <v>1</v>
      </c>
      <c r="O5622" s="31"/>
      <c r="P5622" s="31">
        <v>0.29365998650000003</v>
      </c>
      <c r="Q5622" s="31">
        <v>0.25</v>
      </c>
      <c r="R5622" s="42"/>
      <c r="S5622" s="42" t="str">
        <f>IF(R5622="","",MAX(R5622,Q5622))</f>
        <v/>
      </c>
      <c r="T5622" s="27" t="str">
        <f>IF(A5622="placement",MIN(P5622,IF(S5622="",Q5622,S5622)),"")</f>
        <v/>
      </c>
      <c r="U5622" s="28" t="str">
        <f>IF($A5622="placement",T5622*J5622,"")</f>
        <v/>
      </c>
      <c r="V5622" s="26">
        <f>IF($A5622="placement",U5622,IF($A5622="site",SUMIF($C:$C,$C5622,$U:$U),IF($A5622="user",SUMIF($B:$B,$B5622,$U:$U),SUM($U:$U))))</f>
        <v>5</v>
      </c>
      <c r="W5622" s="27">
        <f>V5622/J5622</f>
        <v>0.25</v>
      </c>
    </row>
    <row r="5623" spans="1:23" hidden="1" x14ac:dyDescent="0.3">
      <c r="A5623" s="23" t="s">
        <v>10</v>
      </c>
      <c r="B5623" s="23" t="s">
        <v>7432</v>
      </c>
      <c r="C5623" s="23" t="s">
        <v>9898</v>
      </c>
      <c r="D5623" s="23" t="s">
        <v>9898</v>
      </c>
      <c r="E5623" s="23"/>
      <c r="F5623" s="27">
        <v>0.25</v>
      </c>
      <c r="G5623" s="24">
        <v>0.99309327000000003</v>
      </c>
      <c r="H5623" s="25">
        <v>191.34620000000001</v>
      </c>
      <c r="I5623" s="25">
        <v>19.015499999999999</v>
      </c>
      <c r="J5623" s="26">
        <v>1191</v>
      </c>
      <c r="K5623" s="26">
        <v>207</v>
      </c>
      <c r="L5623" s="27">
        <v>9.9400000000000002E-2</v>
      </c>
      <c r="M5623" s="28">
        <v>2.08790122</v>
      </c>
      <c r="N5623" s="29">
        <v>1.8062370000000001</v>
      </c>
      <c r="O5623" s="31"/>
      <c r="P5623" s="31">
        <v>0.1349030406</v>
      </c>
      <c r="Q5623" s="31">
        <v>0.13490304056349101</v>
      </c>
      <c r="R5623" s="42"/>
      <c r="S5623" s="42" t="str">
        <f>IF(R5623="","",MAX(R5623,Q5623))</f>
        <v/>
      </c>
      <c r="T5623" s="27" t="str">
        <f>IF(A5623="placement",MIN(P5623,IF(S5623="",Q5623,S5623)),"")</f>
        <v/>
      </c>
      <c r="U5623" s="28" t="str">
        <f>IF($A5623="placement",T5623*J5623,"")</f>
        <v/>
      </c>
      <c r="V5623" s="26">
        <f>IF($A5623="placement",U5623,IF($A5623="site",SUMIF($C:$C,$C5623,$U:$U),IF($A5623="user",SUMIF($B:$B,$B5623,$U:$U),SUM($U:$U))))</f>
        <v>160.58574348489998</v>
      </c>
      <c r="W5623" s="27">
        <f>V5623/J5623</f>
        <v>0.13483269814013432</v>
      </c>
    </row>
    <row r="5624" spans="1:23" x14ac:dyDescent="0.3">
      <c r="A5624" s="17" t="s">
        <v>14</v>
      </c>
      <c r="B5624" s="17" t="s">
        <v>1708</v>
      </c>
      <c r="C5624" s="17" t="s">
        <v>1709</v>
      </c>
      <c r="D5624" s="17" t="s">
        <v>1994</v>
      </c>
      <c r="E5624" s="17" t="s">
        <v>1995</v>
      </c>
      <c r="F5624" s="18">
        <v>0.15</v>
      </c>
      <c r="G5624" s="36">
        <v>0</v>
      </c>
      <c r="H5624" s="37">
        <v>0.46100000000000002</v>
      </c>
      <c r="I5624" s="37">
        <v>0.18190000000000001</v>
      </c>
      <c r="J5624" s="19">
        <v>11</v>
      </c>
      <c r="K5624" s="19">
        <v>2</v>
      </c>
      <c r="L5624" s="18">
        <v>0.39450000000000002</v>
      </c>
      <c r="M5624" s="20">
        <v>2.0328358199999998</v>
      </c>
      <c r="N5624" s="21">
        <v>1.45</v>
      </c>
      <c r="O5624" s="22" t="s">
        <v>42</v>
      </c>
      <c r="P5624" s="22">
        <v>0.28671071949999999</v>
      </c>
      <c r="Q5624" s="22">
        <v>0.15</v>
      </c>
      <c r="R5624" s="43"/>
      <c r="S5624" s="42" t="str">
        <f>IF(R5624="","",MAX(R5624,Q5624))</f>
        <v/>
      </c>
      <c r="T5624" s="27">
        <f>IF(A5624="placement",MIN(P5624,IF(S5624="",Q5624,S5624)),"")</f>
        <v>0.15</v>
      </c>
      <c r="U5624" s="20">
        <f>IF($A5624="placement",T5624*J5624,"")</f>
        <v>1.65</v>
      </c>
      <c r="V5624" s="19">
        <f>IF($A5624="placement",U5624,IF($A5624="site",SUMIF($C:$C,$C5624,$U:$U),IF($A5624="user",SUMIF($B:$B,$B5624,$U:$U),SUM($U:$U))))</f>
        <v>1.65</v>
      </c>
      <c r="W5624" s="18">
        <f>V5624/J5624</f>
        <v>0.15</v>
      </c>
    </row>
    <row r="5625" spans="1:23" x14ac:dyDescent="0.3">
      <c r="A5625" s="23" t="s">
        <v>14</v>
      </c>
      <c r="B5625" s="23" t="s">
        <v>2439</v>
      </c>
      <c r="C5625" s="23" t="s">
        <v>2441</v>
      </c>
      <c r="D5625" s="32" t="s">
        <v>2484</v>
      </c>
      <c r="E5625" s="23" t="s">
        <v>2485</v>
      </c>
      <c r="F5625" s="27">
        <v>0.15</v>
      </c>
      <c r="G5625" s="24">
        <v>0</v>
      </c>
      <c r="H5625" s="25">
        <v>4.4661999999999997</v>
      </c>
      <c r="I5625" s="25">
        <v>0.77190000000000003</v>
      </c>
      <c r="J5625" s="26">
        <v>11</v>
      </c>
      <c r="K5625" s="26">
        <v>2</v>
      </c>
      <c r="L5625" s="27">
        <v>0.17280000000000001</v>
      </c>
      <c r="M5625" s="28">
        <v>0.47774591</v>
      </c>
      <c r="N5625" s="29">
        <v>0.27</v>
      </c>
      <c r="O5625" s="31" t="s">
        <v>70</v>
      </c>
      <c r="P5625" s="31">
        <v>0.43484601979999998</v>
      </c>
      <c r="Q5625" s="31">
        <v>0.15</v>
      </c>
      <c r="R5625" s="42"/>
      <c r="S5625" s="42" t="str">
        <f>IF(R5625="","",MAX(R5625,Q5625))</f>
        <v/>
      </c>
      <c r="T5625" s="27">
        <f>IF(A5625="placement",MIN(P5625,IF(S5625="",Q5625,S5625)),"")</f>
        <v>0.15</v>
      </c>
      <c r="U5625" s="28">
        <f>IF($A5625="placement",T5625*J5625,"")</f>
        <v>1.65</v>
      </c>
      <c r="V5625" s="26">
        <f>IF($A5625="placement",U5625,IF($A5625="site",SUMIF($C:$C,$C5625,$U:$U),IF($A5625="user",SUMIF($B:$B,$B5625,$U:$U),SUM($U:$U))))</f>
        <v>1.65</v>
      </c>
      <c r="W5625" s="27">
        <f>V5625/J5625</f>
        <v>0.15</v>
      </c>
    </row>
    <row r="5626" spans="1:23" x14ac:dyDescent="0.3">
      <c r="A5626" s="23" t="s">
        <v>14</v>
      </c>
      <c r="B5626" s="23" t="s">
        <v>5211</v>
      </c>
      <c r="C5626" s="23" t="s">
        <v>5213</v>
      </c>
      <c r="D5626" s="23" t="s">
        <v>5256</v>
      </c>
      <c r="E5626" s="23" t="s">
        <v>5257</v>
      </c>
      <c r="F5626" s="27">
        <v>0.15</v>
      </c>
      <c r="G5626" s="24">
        <v>0</v>
      </c>
      <c r="H5626" s="25">
        <v>1.5648</v>
      </c>
      <c r="I5626" s="25">
        <v>0.36370000000000002</v>
      </c>
      <c r="J5626" s="26">
        <v>11</v>
      </c>
      <c r="K5626" s="26">
        <v>2</v>
      </c>
      <c r="L5626" s="27">
        <v>0.2324</v>
      </c>
      <c r="M5626" s="28">
        <v>0.97668891999999996</v>
      </c>
      <c r="N5626" s="29">
        <v>0.8</v>
      </c>
      <c r="O5626" s="31" t="s">
        <v>42</v>
      </c>
      <c r="P5626" s="31">
        <v>0.18090603820000001</v>
      </c>
      <c r="Q5626" s="31">
        <v>0.15</v>
      </c>
      <c r="R5626" s="42"/>
      <c r="S5626" s="42" t="str">
        <f>IF(R5626="","",MAX(R5626,Q5626))</f>
        <v/>
      </c>
      <c r="T5626" s="27">
        <f>IF(A5626="placement",MIN(P5626,IF(S5626="",Q5626,S5626)),"")</f>
        <v>0.15</v>
      </c>
      <c r="U5626" s="28">
        <f>IF($A5626="placement",T5626*J5626,"")</f>
        <v>1.65</v>
      </c>
      <c r="V5626" s="26">
        <f>IF($A5626="placement",U5626,IF($A5626="site",SUMIF($C:$C,$C5626,$U:$U),IF($A5626="user",SUMIF($B:$B,$B5626,$U:$U),SUM($U:$U))))</f>
        <v>1.65</v>
      </c>
      <c r="W5626" s="27">
        <f>V5626/J5626</f>
        <v>0.15</v>
      </c>
    </row>
    <row r="5627" spans="1:23" x14ac:dyDescent="0.3">
      <c r="A5627" s="23" t="s">
        <v>14</v>
      </c>
      <c r="B5627" s="23" t="s">
        <v>1708</v>
      </c>
      <c r="C5627" s="23" t="s">
        <v>1709</v>
      </c>
      <c r="D5627" s="23" t="s">
        <v>10539</v>
      </c>
      <c r="E5627" s="23" t="s">
        <v>10540</v>
      </c>
      <c r="F5627" s="27">
        <v>0.33</v>
      </c>
      <c r="G5627" s="24">
        <v>0</v>
      </c>
      <c r="H5627" s="25">
        <v>0.3775</v>
      </c>
      <c r="I5627" s="25">
        <v>0.21079999999999999</v>
      </c>
      <c r="J5627" s="26">
        <v>11</v>
      </c>
      <c r="K5627" s="26">
        <v>2</v>
      </c>
      <c r="L5627" s="27">
        <v>0.55840000000000001</v>
      </c>
      <c r="M5627" s="28">
        <v>1.7001355499999999</v>
      </c>
      <c r="N5627" s="29">
        <v>1.45</v>
      </c>
      <c r="O5627" s="31" t="s">
        <v>12</v>
      </c>
      <c r="P5627" s="31">
        <v>0.14712682630000001</v>
      </c>
      <c r="Q5627" s="31">
        <v>0.14712682625421</v>
      </c>
      <c r="R5627" s="42"/>
      <c r="S5627" s="42" t="str">
        <f>IF(R5627="","",MAX(R5627,Q5627))</f>
        <v/>
      </c>
      <c r="T5627" s="27">
        <f>IF(A5627="placement",MIN(P5627,IF(S5627="",Q5627,S5627)),"")</f>
        <v>0.14712682625421</v>
      </c>
      <c r="U5627" s="28">
        <f>IF($A5627="placement",T5627*J5627,"")</f>
        <v>1.6183950887963101</v>
      </c>
      <c r="V5627" s="26">
        <f>IF($A5627="placement",U5627,IF($A5627="site",SUMIF($C:$C,$C5627,$U:$U),IF($A5627="user",SUMIF($B:$B,$B5627,$U:$U),SUM($U:$U))))</f>
        <v>1.6183950887963101</v>
      </c>
      <c r="W5627" s="27">
        <f>V5627/J5627</f>
        <v>0.14712682625421</v>
      </c>
    </row>
    <row r="5628" spans="1:23" x14ac:dyDescent="0.3">
      <c r="A5628" s="23" t="s">
        <v>14</v>
      </c>
      <c r="B5628" s="23" t="s">
        <v>1708</v>
      </c>
      <c r="C5628" s="23" t="s">
        <v>1709</v>
      </c>
      <c r="D5628" s="23" t="s">
        <v>2160</v>
      </c>
      <c r="E5628" s="23" t="s">
        <v>2161</v>
      </c>
      <c r="F5628" s="27">
        <v>0.33</v>
      </c>
      <c r="G5628" s="24">
        <v>0</v>
      </c>
      <c r="H5628" s="25">
        <v>0.56769999999999998</v>
      </c>
      <c r="I5628" s="25">
        <v>0.20930000000000001</v>
      </c>
      <c r="J5628" s="26">
        <v>11</v>
      </c>
      <c r="K5628" s="26">
        <v>2</v>
      </c>
      <c r="L5628" s="27">
        <v>0.36859999999999998</v>
      </c>
      <c r="M5628" s="28">
        <v>1.6981569999999999</v>
      </c>
      <c r="N5628" s="29">
        <v>1.45</v>
      </c>
      <c r="O5628" s="31" t="s">
        <v>12</v>
      </c>
      <c r="P5628" s="31">
        <v>0.1461331297</v>
      </c>
      <c r="Q5628" s="31">
        <v>0.14613312967280301</v>
      </c>
      <c r="R5628" s="42"/>
      <c r="S5628" s="42" t="str">
        <f>IF(R5628="","",MAX(R5628,Q5628))</f>
        <v/>
      </c>
      <c r="T5628" s="27">
        <f>IF(A5628="placement",MIN(P5628,IF(S5628="",Q5628,S5628)),"")</f>
        <v>0.14613312967280301</v>
      </c>
      <c r="U5628" s="28">
        <f>IF($A5628="placement",T5628*J5628,"")</f>
        <v>1.6074644264008331</v>
      </c>
      <c r="V5628" s="26">
        <f>IF($A5628="placement",U5628,IF($A5628="site",SUMIF($C:$C,$C5628,$U:$U),IF($A5628="user",SUMIF($B:$B,$B5628,$U:$U),SUM($U:$U))))</f>
        <v>1.6074644264008331</v>
      </c>
      <c r="W5628" s="27">
        <f>V5628/J5628</f>
        <v>0.14613312967280301</v>
      </c>
    </row>
    <row r="5629" spans="1:23" x14ac:dyDescent="0.3">
      <c r="A5629" s="23" t="s">
        <v>14</v>
      </c>
      <c r="B5629" s="23" t="s">
        <v>8615</v>
      </c>
      <c r="C5629" s="23" t="s">
        <v>8616</v>
      </c>
      <c r="D5629" s="23" t="s">
        <v>8651</v>
      </c>
      <c r="E5629" s="23" t="s">
        <v>8652</v>
      </c>
      <c r="F5629" s="27">
        <v>0.31</v>
      </c>
      <c r="G5629" s="24">
        <v>0</v>
      </c>
      <c r="H5629" s="25">
        <v>0.50349999999999995</v>
      </c>
      <c r="I5629" s="25">
        <v>0.1981</v>
      </c>
      <c r="J5629" s="26">
        <v>11</v>
      </c>
      <c r="K5629" s="26">
        <v>1</v>
      </c>
      <c r="L5629" s="27">
        <v>0.39340000000000003</v>
      </c>
      <c r="M5629" s="28">
        <v>1.7887847100000001</v>
      </c>
      <c r="N5629" s="29">
        <v>1.6</v>
      </c>
      <c r="O5629" s="31" t="s">
        <v>12</v>
      </c>
      <c r="P5629" s="31">
        <v>0.10553797149999999</v>
      </c>
      <c r="Q5629" s="31">
        <v>0.105537971493659</v>
      </c>
      <c r="R5629" s="42"/>
      <c r="S5629" s="42" t="str">
        <f>IF(R5629="","",MAX(R5629,Q5629))</f>
        <v/>
      </c>
      <c r="T5629" s="27">
        <f>IF(A5629="placement",MIN(P5629,IF(S5629="",Q5629,S5629)),"")</f>
        <v>0.105537971493659</v>
      </c>
      <c r="U5629" s="28">
        <f>IF($A5629="placement",T5629*J5629,"")</f>
        <v>1.1609176864302491</v>
      </c>
      <c r="V5629" s="26">
        <f>IF($A5629="placement",U5629,IF($A5629="site",SUMIF($C:$C,$C5629,$U:$U),IF($A5629="user",SUMIF($B:$B,$B5629,$U:$U),SUM($U:$U))))</f>
        <v>1.1609176864302491</v>
      </c>
      <c r="W5629" s="27">
        <f>V5629/J5629</f>
        <v>0.10553797149365901</v>
      </c>
    </row>
    <row r="5630" spans="1:23" x14ac:dyDescent="0.3">
      <c r="A5630" s="23" t="s">
        <v>14</v>
      </c>
      <c r="B5630" s="23" t="s">
        <v>3053</v>
      </c>
      <c r="C5630" s="23" t="s">
        <v>3055</v>
      </c>
      <c r="D5630" s="23" t="s">
        <v>3066</v>
      </c>
      <c r="E5630" s="23" t="s">
        <v>3067</v>
      </c>
      <c r="F5630" s="27">
        <v>0.1</v>
      </c>
      <c r="G5630" s="24">
        <v>0</v>
      </c>
      <c r="H5630" s="25">
        <v>2.4605000000000001</v>
      </c>
      <c r="I5630" s="25">
        <v>0.32879999999999998</v>
      </c>
      <c r="J5630" s="26">
        <v>11</v>
      </c>
      <c r="K5630" s="26">
        <v>1</v>
      </c>
      <c r="L5630" s="27">
        <v>0.1336</v>
      </c>
      <c r="M5630" s="28">
        <v>1.1329133199999999</v>
      </c>
      <c r="N5630" s="29">
        <v>0.8</v>
      </c>
      <c r="O5630" s="31" t="s">
        <v>304</v>
      </c>
      <c r="P5630" s="31">
        <v>0.29385594850000002</v>
      </c>
      <c r="Q5630" s="31">
        <v>0.1</v>
      </c>
      <c r="R5630" s="42"/>
      <c r="S5630" s="42" t="str">
        <f>IF(R5630="","",MAX(R5630,Q5630))</f>
        <v/>
      </c>
      <c r="T5630" s="27">
        <f>IF(A5630="placement",MIN(P5630,IF(S5630="",Q5630,S5630)),"")</f>
        <v>0.1</v>
      </c>
      <c r="U5630" s="28">
        <f>IF($A5630="placement",T5630*J5630,"")</f>
        <v>1.1000000000000001</v>
      </c>
      <c r="V5630" s="26">
        <f>IF($A5630="placement",U5630,IF($A5630="site",SUMIF($C:$C,$C5630,$U:$U),IF($A5630="user",SUMIF($B:$B,$B5630,$U:$U),SUM($U:$U))))</f>
        <v>1.1000000000000001</v>
      </c>
      <c r="W5630" s="27">
        <f>V5630/J5630</f>
        <v>0.1</v>
      </c>
    </row>
    <row r="5631" spans="1:23" x14ac:dyDescent="0.3">
      <c r="A5631" s="23" t="s">
        <v>14</v>
      </c>
      <c r="B5631" s="23" t="s">
        <v>3053</v>
      </c>
      <c r="C5631" s="23" t="s">
        <v>3055</v>
      </c>
      <c r="D5631" s="23" t="s">
        <v>3111</v>
      </c>
      <c r="E5631" s="23" t="s">
        <v>3112</v>
      </c>
      <c r="F5631" s="27">
        <v>0.1</v>
      </c>
      <c r="G5631" s="24">
        <v>0</v>
      </c>
      <c r="H5631" s="25">
        <v>2.5266999999999999</v>
      </c>
      <c r="I5631" s="25">
        <v>0.26240000000000002</v>
      </c>
      <c r="J5631" s="26">
        <v>11</v>
      </c>
      <c r="K5631" s="26">
        <v>1</v>
      </c>
      <c r="L5631" s="27">
        <v>0.10390000000000001</v>
      </c>
      <c r="M5631" s="28">
        <v>1.3566956999999999</v>
      </c>
      <c r="N5631" s="29">
        <v>1</v>
      </c>
      <c r="O5631" s="31" t="s">
        <v>304</v>
      </c>
      <c r="P5631" s="31">
        <v>0.26291503659999998</v>
      </c>
      <c r="Q5631" s="31">
        <v>9.9999999999999895E-2</v>
      </c>
      <c r="R5631" s="42"/>
      <c r="S5631" s="42" t="str">
        <f>IF(R5631="","",MAX(R5631,Q5631))</f>
        <v/>
      </c>
      <c r="T5631" s="27">
        <f>IF(A5631="placement",MIN(P5631,IF(S5631="",Q5631,S5631)),"")</f>
        <v>9.9999999999999895E-2</v>
      </c>
      <c r="U5631" s="28">
        <f>IF($A5631="placement",T5631*J5631,"")</f>
        <v>1.0999999999999988</v>
      </c>
      <c r="V5631" s="26">
        <f>IF($A5631="placement",U5631,IF($A5631="site",SUMIF($C:$C,$C5631,$U:$U),IF($A5631="user",SUMIF($B:$B,$B5631,$U:$U),SUM($U:$U))))</f>
        <v>1.0999999999999988</v>
      </c>
      <c r="W5631" s="27">
        <f>V5631/J5631</f>
        <v>9.9999999999999881E-2</v>
      </c>
    </row>
    <row r="5632" spans="1:23" hidden="1" x14ac:dyDescent="0.3">
      <c r="A5632" s="23" t="s">
        <v>13</v>
      </c>
      <c r="B5632" s="23" t="s">
        <v>10699</v>
      </c>
      <c r="C5632" s="23" t="s">
        <v>10700</v>
      </c>
      <c r="D5632" s="23" t="s">
        <v>9898</v>
      </c>
      <c r="E5632" s="23"/>
      <c r="F5632" s="27">
        <v>0.4864</v>
      </c>
      <c r="G5632" s="24">
        <v>0</v>
      </c>
      <c r="H5632" s="25">
        <v>24.0334</v>
      </c>
      <c r="I5632" s="25">
        <v>0.90849999999999997</v>
      </c>
      <c r="J5632" s="26">
        <v>19</v>
      </c>
      <c r="K5632" s="26">
        <v>6</v>
      </c>
      <c r="L5632" s="27">
        <v>3.78E-2</v>
      </c>
      <c r="M5632" s="28">
        <v>0.68596588000000003</v>
      </c>
      <c r="N5632" s="29">
        <v>0.48362300000000003</v>
      </c>
      <c r="O5632" s="31"/>
      <c r="P5632" s="31">
        <v>0.29497513559999999</v>
      </c>
      <c r="Q5632" s="31">
        <v>0.29497513559049998</v>
      </c>
      <c r="R5632" s="42">
        <v>0.1</v>
      </c>
      <c r="S5632" s="42">
        <f>IF(R5632="","",MAX(R5632,Q5632))</f>
        <v>0.29497513559049998</v>
      </c>
      <c r="T5632" s="27" t="str">
        <f>IF(A5632="placement",MIN(P5632,IF(S5632="",Q5632,S5632)),"")</f>
        <v/>
      </c>
      <c r="U5632" s="28" t="str">
        <f>IF($A5632="placement",T5632*J5632,"")</f>
        <v/>
      </c>
      <c r="V5632" s="26">
        <f>IF($A5632="placement",U5632,IF($A5632="site",SUMIF($C:$C,$C5632,$U:$U),IF($A5632="user",SUMIF($B:$B,$B5632,$U:$U),SUM($U:$U))))</f>
        <v>0</v>
      </c>
      <c r="W5632" s="27">
        <f>V5632/J5632</f>
        <v>0</v>
      </c>
    </row>
    <row r="5633" spans="1:23" hidden="1" x14ac:dyDescent="0.3">
      <c r="A5633" s="23" t="s">
        <v>10</v>
      </c>
      <c r="B5633" s="23" t="s">
        <v>9073</v>
      </c>
      <c r="C5633" s="23" t="s">
        <v>9898</v>
      </c>
      <c r="D5633" s="32" t="s">
        <v>9898</v>
      </c>
      <c r="E5633" s="23"/>
      <c r="F5633" s="27">
        <v>0.1648</v>
      </c>
      <c r="G5633" s="24">
        <v>0.99049816999999996</v>
      </c>
      <c r="H5633" s="25">
        <v>4632.4610000000002</v>
      </c>
      <c r="I5633" s="25">
        <v>394.47109999999998</v>
      </c>
      <c r="J5633" s="26">
        <v>6587</v>
      </c>
      <c r="K5633" s="26">
        <v>863</v>
      </c>
      <c r="L5633" s="27">
        <v>8.5199999999999998E-2</v>
      </c>
      <c r="M5633" s="28">
        <v>0.55661967999999995</v>
      </c>
      <c r="N5633" s="29">
        <v>0.468441</v>
      </c>
      <c r="O5633" s="31"/>
      <c r="P5633" s="31">
        <v>0.15841818099999999</v>
      </c>
      <c r="Q5633" s="31">
        <v>0.15841818099733401</v>
      </c>
      <c r="R5633" s="42"/>
      <c r="S5633" s="42" t="str">
        <f>IF(R5633="","",MAX(R5633,Q5633))</f>
        <v/>
      </c>
      <c r="T5633" s="27" t="str">
        <f>IF(A5633="placement",MIN(P5633,IF(S5633="",Q5633,S5633)),"")</f>
        <v/>
      </c>
      <c r="U5633" s="28" t="str">
        <f>IF($A5633="placement",T5633*J5633,"")</f>
        <v/>
      </c>
      <c r="V5633" s="26">
        <f>IF($A5633="placement",U5633,IF($A5633="site",SUMIF($C:$C,$C5633,$U:$U),IF($A5633="user",SUMIF($B:$B,$B5633,$U:$U),SUM($U:$U))))</f>
        <v>869.68852552132819</v>
      </c>
      <c r="W5633" s="27">
        <f>V5633/J5633</f>
        <v>0.13203104987419587</v>
      </c>
    </row>
    <row r="5634" spans="1:23" x14ac:dyDescent="0.3">
      <c r="A5634" s="23" t="s">
        <v>14</v>
      </c>
      <c r="B5634" s="23" t="s">
        <v>1708</v>
      </c>
      <c r="C5634" s="23" t="s">
        <v>1709</v>
      </c>
      <c r="D5634" s="23" t="s">
        <v>1744</v>
      </c>
      <c r="E5634" s="23" t="s">
        <v>1745</v>
      </c>
      <c r="F5634" s="27">
        <v>0.15</v>
      </c>
      <c r="G5634" s="24">
        <v>0</v>
      </c>
      <c r="H5634" s="25">
        <v>0.47270000000000001</v>
      </c>
      <c r="I5634" s="25">
        <v>0.21920000000000001</v>
      </c>
      <c r="J5634" s="26">
        <v>11</v>
      </c>
      <c r="K5634" s="26">
        <v>1</v>
      </c>
      <c r="L5634" s="27">
        <v>0.4637</v>
      </c>
      <c r="M5634" s="28">
        <v>1.66471163</v>
      </c>
      <c r="N5634" s="29">
        <v>1.5</v>
      </c>
      <c r="O5634" s="31" t="s">
        <v>42</v>
      </c>
      <c r="P5634" s="31">
        <v>9.8943041699999998E-2</v>
      </c>
      <c r="Q5634" s="31">
        <v>9.8943041691133299E-2</v>
      </c>
      <c r="R5634" s="42"/>
      <c r="S5634" s="42" t="str">
        <f>IF(R5634="","",MAX(R5634,Q5634))</f>
        <v/>
      </c>
      <c r="T5634" s="27">
        <f>IF(A5634="placement",MIN(P5634,IF(S5634="",Q5634,S5634)),"")</f>
        <v>9.8943041691133299E-2</v>
      </c>
      <c r="U5634" s="28">
        <f>IF($A5634="placement",T5634*J5634,"")</f>
        <v>1.0883734586024663</v>
      </c>
      <c r="V5634" s="26">
        <f>IF($A5634="placement",U5634,IF($A5634="site",SUMIF($C:$C,$C5634,$U:$U),IF($A5634="user",SUMIF($B:$B,$B5634,$U:$U),SUM($U:$U))))</f>
        <v>1.0883734586024663</v>
      </c>
      <c r="W5634" s="27">
        <f>V5634/J5634</f>
        <v>9.8943041691133299E-2</v>
      </c>
    </row>
    <row r="5635" spans="1:23" hidden="1" x14ac:dyDescent="0.3">
      <c r="A5635" s="23" t="s">
        <v>13</v>
      </c>
      <c r="B5635" s="23" t="s">
        <v>4744</v>
      </c>
      <c r="C5635" s="23" t="s">
        <v>4746</v>
      </c>
      <c r="D5635" s="23" t="s">
        <v>9898</v>
      </c>
      <c r="E5635" s="23"/>
      <c r="F5635" s="27">
        <v>0.33</v>
      </c>
      <c r="G5635" s="24">
        <v>0</v>
      </c>
      <c r="H5635" s="25">
        <v>4.2667999999999999</v>
      </c>
      <c r="I5635" s="25">
        <v>1.6049</v>
      </c>
      <c r="J5635" s="26">
        <v>18</v>
      </c>
      <c r="K5635" s="26">
        <v>4</v>
      </c>
      <c r="L5635" s="27">
        <v>0.37609999999999999</v>
      </c>
      <c r="M5635" s="28">
        <v>0.36575129000000001</v>
      </c>
      <c r="N5635" s="29">
        <v>0.28999999999999998</v>
      </c>
      <c r="O5635" s="31"/>
      <c r="P5635" s="31">
        <v>0.20711147890000001</v>
      </c>
      <c r="Q5635" s="31">
        <v>0.20711147888095199</v>
      </c>
      <c r="R5635" s="42"/>
      <c r="S5635" s="42" t="str">
        <f>IF(R5635="","",MAX(R5635,Q5635))</f>
        <v/>
      </c>
      <c r="T5635" s="27" t="str">
        <f>IF(A5635="placement",MIN(P5635,IF(S5635="",Q5635,S5635)),"")</f>
        <v/>
      </c>
      <c r="U5635" s="28" t="str">
        <f>IF($A5635="placement",T5635*J5635,"")</f>
        <v/>
      </c>
      <c r="V5635" s="26">
        <f>IF($A5635="placement",U5635,IF($A5635="site",SUMIF($C:$C,$C5635,$U:$U),IF($A5635="user",SUMIF($B:$B,$B5635,$U:$U),SUM($U:$U))))</f>
        <v>3.728006619857136</v>
      </c>
      <c r="W5635" s="27">
        <f>V5635/J5635</f>
        <v>0.20711147888095199</v>
      </c>
    </row>
    <row r="5636" spans="1:23" hidden="1" x14ac:dyDescent="0.3">
      <c r="A5636" s="23" t="s">
        <v>10</v>
      </c>
      <c r="B5636" s="23" t="s">
        <v>1017</v>
      </c>
      <c r="C5636" s="23" t="s">
        <v>9898</v>
      </c>
      <c r="D5636" s="23" t="s">
        <v>9898</v>
      </c>
      <c r="E5636" s="23"/>
      <c r="F5636" s="27">
        <v>0.1285</v>
      </c>
      <c r="G5636" s="24">
        <v>0.88620330000000003</v>
      </c>
      <c r="H5636" s="25">
        <v>4109.6412</v>
      </c>
      <c r="I5636" s="25">
        <v>367.71190000000001</v>
      </c>
      <c r="J5636" s="26">
        <v>14155</v>
      </c>
      <c r="K5636" s="26">
        <v>1411</v>
      </c>
      <c r="L5636" s="27">
        <v>8.9499999999999996E-2</v>
      </c>
      <c r="M5636" s="28">
        <v>1.28312761</v>
      </c>
      <c r="N5636" s="29">
        <v>1.015495</v>
      </c>
      <c r="O5636" s="31"/>
      <c r="P5636" s="31">
        <v>0.2085783256</v>
      </c>
      <c r="Q5636" s="31">
        <v>0.12852733919064599</v>
      </c>
      <c r="R5636" s="42">
        <v>0.1</v>
      </c>
      <c r="S5636" s="42">
        <f>IF(R5636="","",MAX(R5636,Q5636))</f>
        <v>0.12852733919064599</v>
      </c>
      <c r="T5636" s="27" t="str">
        <f>IF(A5636="placement",MIN(P5636,IF(S5636="",Q5636,S5636)),"")</f>
        <v/>
      </c>
      <c r="U5636" s="28" t="str">
        <f>IF($A5636="placement",T5636*J5636,"")</f>
        <v/>
      </c>
      <c r="V5636" s="26">
        <f>IF($A5636="placement",U5636,IF($A5636="site",SUMIF($C:$C,$C5636,$U:$U),IF($A5636="user",SUMIF($B:$B,$B5636,$U:$U),SUM($U:$U))))</f>
        <v>1860.8413607393986</v>
      </c>
      <c r="W5636" s="27">
        <f>V5636/J5636</f>
        <v>0.1314617704513881</v>
      </c>
    </row>
    <row r="5637" spans="1:23" x14ac:dyDescent="0.3">
      <c r="A5637" s="11" t="s">
        <v>14</v>
      </c>
      <c r="B5637" s="11" t="s">
        <v>138</v>
      </c>
      <c r="C5637" s="11" t="s">
        <v>140</v>
      </c>
      <c r="D5637" s="11" t="s">
        <v>151</v>
      </c>
      <c r="E5637" s="11" t="s">
        <v>139</v>
      </c>
      <c r="F5637" s="12">
        <v>0.05</v>
      </c>
      <c r="G5637" s="33">
        <v>0</v>
      </c>
      <c r="H5637" s="34">
        <v>1.0911</v>
      </c>
      <c r="I5637" s="34">
        <v>9.69E-2</v>
      </c>
      <c r="J5637" s="13">
        <v>11</v>
      </c>
      <c r="K5637" s="13">
        <v>1</v>
      </c>
      <c r="L5637" s="12">
        <v>8.8800000000000004E-2</v>
      </c>
      <c r="M5637" s="14">
        <v>3.7588495599999998</v>
      </c>
      <c r="N5637" s="15">
        <v>3</v>
      </c>
      <c r="O5637" s="16" t="s">
        <v>70</v>
      </c>
      <c r="P5637" s="16">
        <v>0.20188346090000001</v>
      </c>
      <c r="Q5637" s="16">
        <v>4.9999999999999899E-2</v>
      </c>
      <c r="R5637" s="44"/>
      <c r="S5637" s="42" t="str">
        <f>IF(R5637="","",MAX(R5637,Q5637))</f>
        <v/>
      </c>
      <c r="T5637" s="27">
        <f>IF(A5637="placement",MIN(P5637,IF(S5637="",Q5637,S5637)),"")</f>
        <v>4.9999999999999899E-2</v>
      </c>
      <c r="U5637" s="14">
        <f>IF($A5637="placement",T5637*J5637,"")</f>
        <v>0.54999999999999893</v>
      </c>
      <c r="V5637" s="13">
        <f>IF($A5637="placement",U5637,IF($A5637="site",SUMIF($C:$C,$C5637,$U:$U),IF($A5637="user",SUMIF($B:$B,$B5637,$U:$U),SUM($U:$U))))</f>
        <v>0.54999999999999893</v>
      </c>
      <c r="W5637" s="12">
        <f>V5637/J5637</f>
        <v>4.9999999999999906E-2</v>
      </c>
    </row>
    <row r="5638" spans="1:23" x14ac:dyDescent="0.3">
      <c r="A5638" s="23" t="s">
        <v>14</v>
      </c>
      <c r="B5638" s="23" t="s">
        <v>5764</v>
      </c>
      <c r="C5638" s="23" t="s">
        <v>5766</v>
      </c>
      <c r="D5638" s="23" t="s">
        <v>5807</v>
      </c>
      <c r="E5638" s="23" t="s">
        <v>5808</v>
      </c>
      <c r="F5638" s="27">
        <v>0.05</v>
      </c>
      <c r="G5638" s="24">
        <v>0</v>
      </c>
      <c r="H5638" s="25">
        <v>2.2791999999999999</v>
      </c>
      <c r="I5638" s="25">
        <v>0.71499999999999997</v>
      </c>
      <c r="J5638" s="26">
        <v>11</v>
      </c>
      <c r="K5638" s="26">
        <v>1</v>
      </c>
      <c r="L5638" s="27">
        <v>0.31369999999999998</v>
      </c>
      <c r="M5638" s="28">
        <v>0.49487512</v>
      </c>
      <c r="N5638" s="29">
        <v>0.3</v>
      </c>
      <c r="O5638" s="31" t="s">
        <v>70</v>
      </c>
      <c r="P5638" s="31">
        <v>0.3937864626</v>
      </c>
      <c r="Q5638" s="31">
        <v>4.9999999999999899E-2</v>
      </c>
      <c r="R5638" s="42"/>
      <c r="S5638" s="42" t="str">
        <f>IF(R5638="","",MAX(R5638,Q5638))</f>
        <v/>
      </c>
      <c r="T5638" s="27">
        <f>IF(A5638="placement",MIN(P5638,IF(S5638="",Q5638,S5638)),"")</f>
        <v>4.9999999999999899E-2</v>
      </c>
      <c r="U5638" s="28">
        <f>IF($A5638="placement",T5638*J5638,"")</f>
        <v>0.54999999999999893</v>
      </c>
      <c r="V5638" s="26">
        <f>IF($A5638="placement",U5638,IF($A5638="site",SUMIF($C:$C,$C5638,$U:$U),IF($A5638="user",SUMIF($B:$B,$B5638,$U:$U),SUM($U:$U))))</f>
        <v>0.54999999999999893</v>
      </c>
      <c r="W5638" s="27">
        <f>V5638/J5638</f>
        <v>4.9999999999999906E-2</v>
      </c>
    </row>
    <row r="5639" spans="1:23" x14ac:dyDescent="0.3">
      <c r="A5639" s="23" t="s">
        <v>14</v>
      </c>
      <c r="B5639" s="23" t="s">
        <v>5418</v>
      </c>
      <c r="C5639" s="23" t="s">
        <v>5420</v>
      </c>
      <c r="D5639" s="23" t="s">
        <v>5472</v>
      </c>
      <c r="E5639" s="23" t="s">
        <v>5473</v>
      </c>
      <c r="F5639" s="27">
        <v>0.25</v>
      </c>
      <c r="G5639" s="24">
        <v>0</v>
      </c>
      <c r="H5639" s="25">
        <v>4.3391000000000002</v>
      </c>
      <c r="I5639" s="25">
        <v>0.30059999999999998</v>
      </c>
      <c r="J5639" s="26">
        <v>11</v>
      </c>
      <c r="K5639" s="26">
        <v>0</v>
      </c>
      <c r="L5639" s="27">
        <v>6.93E-2</v>
      </c>
      <c r="M5639" s="28">
        <v>1.1918508000000001</v>
      </c>
      <c r="N5639" s="29">
        <v>1.1499999999999999</v>
      </c>
      <c r="O5639" s="31" t="s">
        <v>12</v>
      </c>
      <c r="P5639" s="31">
        <v>3.5114123400000002E-2</v>
      </c>
      <c r="Q5639" s="31">
        <v>3.5114123392803703E-2</v>
      </c>
      <c r="R5639" s="42"/>
      <c r="S5639" s="42" t="str">
        <f>IF(R5639="","",MAX(R5639,Q5639))</f>
        <v/>
      </c>
      <c r="T5639" s="27">
        <f>IF(A5639="placement",MIN(P5639,IF(S5639="",Q5639,S5639)),"")</f>
        <v>3.5114123392803703E-2</v>
      </c>
      <c r="U5639" s="28">
        <f>IF($A5639="placement",T5639*J5639,"")</f>
        <v>0.38625535732084071</v>
      </c>
      <c r="V5639" s="26">
        <f>IF($A5639="placement",U5639,IF($A5639="site",SUMIF($C:$C,$C5639,$U:$U),IF($A5639="user",SUMIF($B:$B,$B5639,$U:$U),SUM($U:$U))))</f>
        <v>0.38625535732084071</v>
      </c>
      <c r="W5639" s="27">
        <f>V5639/J5639</f>
        <v>3.5114123392803703E-2</v>
      </c>
    </row>
    <row r="5640" spans="1:23" x14ac:dyDescent="0.3">
      <c r="A5640" s="23" t="s">
        <v>14</v>
      </c>
      <c r="B5640" s="23" t="s">
        <v>678</v>
      </c>
      <c r="C5640" s="23" t="s">
        <v>680</v>
      </c>
      <c r="D5640" s="23" t="s">
        <v>721</v>
      </c>
      <c r="E5640" s="23" t="s">
        <v>722</v>
      </c>
      <c r="F5640" s="27">
        <v>0.33</v>
      </c>
      <c r="G5640" s="24">
        <v>0</v>
      </c>
      <c r="H5640" s="25">
        <v>1.7123999999999999</v>
      </c>
      <c r="I5640" s="25">
        <v>0.56210000000000004</v>
      </c>
      <c r="J5640" s="26">
        <v>10</v>
      </c>
      <c r="K5640" s="26">
        <v>3</v>
      </c>
      <c r="L5640" s="27">
        <v>0.32829999999999998</v>
      </c>
      <c r="M5640" s="28">
        <v>0.60729352000000003</v>
      </c>
      <c r="N5640" s="29">
        <v>0.3</v>
      </c>
      <c r="O5640" s="31" t="s">
        <v>12</v>
      </c>
      <c r="P5640" s="31">
        <v>0.50600493790000001</v>
      </c>
      <c r="Q5640" s="31">
        <v>0.33</v>
      </c>
      <c r="R5640" s="42">
        <v>0.4</v>
      </c>
      <c r="S5640" s="42">
        <f>IF(R5640="","",MAX(R5640,Q5640))</f>
        <v>0.4</v>
      </c>
      <c r="T5640" s="27">
        <f>IF(A5640="placement",MIN(P5640,IF(S5640="",Q5640,S5640)),"")</f>
        <v>0.4</v>
      </c>
      <c r="U5640" s="28">
        <f>IF($A5640="placement",T5640*J5640,"")</f>
        <v>4</v>
      </c>
      <c r="V5640" s="26">
        <f>IF($A5640="placement",U5640,IF($A5640="site",SUMIF($C:$C,$C5640,$U:$U),IF($A5640="user",SUMIF($B:$B,$B5640,$U:$U),SUM($U:$U))))</f>
        <v>4</v>
      </c>
      <c r="W5640" s="27">
        <f>V5640/J5640</f>
        <v>0.4</v>
      </c>
    </row>
    <row r="5641" spans="1:23" hidden="1" x14ac:dyDescent="0.3">
      <c r="A5641" s="23" t="s">
        <v>13</v>
      </c>
      <c r="B5641" s="23" t="s">
        <v>540</v>
      </c>
      <c r="C5641" s="23" t="s">
        <v>541</v>
      </c>
      <c r="D5641" s="23" t="s">
        <v>9898</v>
      </c>
      <c r="E5641" s="23"/>
      <c r="F5641" s="27">
        <v>0.25</v>
      </c>
      <c r="G5641" s="24">
        <v>0</v>
      </c>
      <c r="H5641" s="25">
        <v>24.637599999999999</v>
      </c>
      <c r="I5641" s="25">
        <v>0.44409999999999999</v>
      </c>
      <c r="J5641" s="26">
        <v>18</v>
      </c>
      <c r="K5641" s="26">
        <v>5</v>
      </c>
      <c r="L5641" s="27">
        <v>1.7999999999999999E-2</v>
      </c>
      <c r="M5641" s="28">
        <v>1.3700868399999999</v>
      </c>
      <c r="N5641" s="29">
        <v>0.94823400000000002</v>
      </c>
      <c r="O5641" s="31"/>
      <c r="P5641" s="31">
        <v>0.30790226640000001</v>
      </c>
      <c r="Q5641" s="31">
        <v>0.25</v>
      </c>
      <c r="R5641" s="42">
        <v>0.25</v>
      </c>
      <c r="S5641" s="42">
        <f>IF(R5641="","",MAX(R5641,Q5641))</f>
        <v>0.25</v>
      </c>
      <c r="T5641" s="27" t="str">
        <f>IF(A5641="placement",MIN(P5641,IF(S5641="",Q5641,S5641)),"")</f>
        <v/>
      </c>
      <c r="U5641" s="28" t="str">
        <f>IF($A5641="placement",T5641*J5641,"")</f>
        <v/>
      </c>
      <c r="V5641" s="26">
        <f>IF($A5641="placement",U5641,IF($A5641="site",SUMIF($C:$C,$C5641,$U:$U),IF($A5641="user",SUMIF($B:$B,$B5641,$U:$U),SUM($U:$U))))</f>
        <v>3.1680161940000002</v>
      </c>
      <c r="W5641" s="27">
        <f>V5641/J5641</f>
        <v>0.17600089966666668</v>
      </c>
    </row>
    <row r="5642" spans="1:23" hidden="1" x14ac:dyDescent="0.3">
      <c r="A5642" s="17" t="s">
        <v>10</v>
      </c>
      <c r="B5642" s="17" t="s">
        <v>277</v>
      </c>
      <c r="C5642" s="17" t="s">
        <v>9898</v>
      </c>
      <c r="D5642" s="17" t="s">
        <v>9898</v>
      </c>
      <c r="E5642" s="17"/>
      <c r="F5642" s="18">
        <v>0.13139999999999999</v>
      </c>
      <c r="G5642" s="36">
        <v>0.98194112</v>
      </c>
      <c r="H5642" s="37">
        <v>61300.749400000001</v>
      </c>
      <c r="I5642" s="37">
        <v>5569.6661000000004</v>
      </c>
      <c r="J5642" s="19">
        <v>246194</v>
      </c>
      <c r="K5642" s="19">
        <v>30999</v>
      </c>
      <c r="L5642" s="18">
        <v>9.0899999999999995E-2</v>
      </c>
      <c r="M5642" s="20">
        <v>1.4734191400000001</v>
      </c>
      <c r="N5642" s="21">
        <v>1.116716</v>
      </c>
      <c r="O5642" s="22"/>
      <c r="P5642" s="22">
        <v>0.24209210219999999</v>
      </c>
      <c r="Q5642" s="22">
        <v>0.131404573505642</v>
      </c>
      <c r="R5642" s="43"/>
      <c r="S5642" s="42" t="str">
        <f>IF(R5642="","",MAX(R5642,Q5642))</f>
        <v/>
      </c>
      <c r="T5642" s="27" t="str">
        <f>IF(A5642="placement",MIN(P5642,IF(S5642="",Q5642,S5642)),"")</f>
        <v/>
      </c>
      <c r="U5642" s="20" t="str">
        <f>IF($A5642="placement",T5642*J5642,"")</f>
        <v/>
      </c>
      <c r="V5642" s="19">
        <f>IF($A5642="placement",U5642,IF($A5642="site",SUMIF($C:$C,$C5642,$U:$U),IF($A5642="user",SUMIF($B:$B,$B5642,$U:$U),SUM($U:$U))))</f>
        <v>36758.641327532212</v>
      </c>
      <c r="W5642" s="18">
        <f>V5642/J5642</f>
        <v>0.14930762458683888</v>
      </c>
    </row>
    <row r="5643" spans="1:23" x14ac:dyDescent="0.3">
      <c r="A5643" s="23" t="s">
        <v>14</v>
      </c>
      <c r="B5643" s="23" t="s">
        <v>678</v>
      </c>
      <c r="C5643" s="23" t="s">
        <v>680</v>
      </c>
      <c r="D5643" s="23" t="s">
        <v>848</v>
      </c>
      <c r="E5643" s="23" t="s">
        <v>849</v>
      </c>
      <c r="F5643" s="27">
        <v>0.33</v>
      </c>
      <c r="G5643" s="24">
        <v>0</v>
      </c>
      <c r="H5643" s="25">
        <v>1.7355</v>
      </c>
      <c r="I5643" s="25">
        <v>0.5696</v>
      </c>
      <c r="J5643" s="26">
        <v>10</v>
      </c>
      <c r="K5643" s="26">
        <v>3</v>
      </c>
      <c r="L5643" s="27">
        <v>0.32819999999999999</v>
      </c>
      <c r="M5643" s="28">
        <v>0.59493417000000004</v>
      </c>
      <c r="N5643" s="29">
        <v>0.3</v>
      </c>
      <c r="O5643" s="31" t="s">
        <v>12</v>
      </c>
      <c r="P5643" s="31">
        <v>0.49574252829999998</v>
      </c>
      <c r="Q5643" s="31">
        <v>0.33</v>
      </c>
      <c r="R5643" s="42">
        <v>0.15</v>
      </c>
      <c r="S5643" s="42">
        <f>IF(R5643="","",MAX(R5643,Q5643))</f>
        <v>0.33</v>
      </c>
      <c r="T5643" s="27">
        <f>IF(A5643="placement",MIN(P5643,IF(S5643="",Q5643,S5643)),"")</f>
        <v>0.33</v>
      </c>
      <c r="U5643" s="28">
        <f>IF($A5643="placement",T5643*J5643,"")</f>
        <v>3.3000000000000003</v>
      </c>
      <c r="V5643" s="26">
        <f>IF($A5643="placement",U5643,IF($A5643="site",SUMIF($C:$C,$C5643,$U:$U),IF($A5643="user",SUMIF($B:$B,$B5643,$U:$U),SUM($U:$U))))</f>
        <v>3.3000000000000003</v>
      </c>
      <c r="W5643" s="27">
        <f>V5643/J5643</f>
        <v>0.33</v>
      </c>
    </row>
    <row r="5644" spans="1:23" x14ac:dyDescent="0.3">
      <c r="A5644" s="23" t="s">
        <v>14</v>
      </c>
      <c r="B5644" s="23" t="s">
        <v>1576</v>
      </c>
      <c r="C5644" s="23" t="s">
        <v>1577</v>
      </c>
      <c r="D5644" s="23" t="s">
        <v>1620</v>
      </c>
      <c r="E5644" s="23" t="s">
        <v>1621</v>
      </c>
      <c r="F5644" s="27">
        <v>0.33</v>
      </c>
      <c r="G5644" s="24">
        <v>0</v>
      </c>
      <c r="H5644" s="25">
        <v>7.3697999999999997</v>
      </c>
      <c r="I5644" s="25">
        <v>2.4226000000000001</v>
      </c>
      <c r="J5644" s="26">
        <v>10</v>
      </c>
      <c r="K5644" s="26">
        <v>3</v>
      </c>
      <c r="L5644" s="27">
        <v>0.32869999999999999</v>
      </c>
      <c r="M5644" s="28">
        <v>0.13189550999999999</v>
      </c>
      <c r="N5644" s="29">
        <v>0.05</v>
      </c>
      <c r="O5644" s="31" t="s">
        <v>12</v>
      </c>
      <c r="P5644" s="31">
        <v>0.62091203760000002</v>
      </c>
      <c r="Q5644" s="31">
        <v>0.33</v>
      </c>
      <c r="R5644" s="42"/>
      <c r="S5644" s="42" t="str">
        <f>IF(R5644="","",MAX(R5644,Q5644))</f>
        <v/>
      </c>
      <c r="T5644" s="27">
        <f>IF(A5644="placement",MIN(P5644,IF(S5644="",Q5644,S5644)),"")</f>
        <v>0.33</v>
      </c>
      <c r="U5644" s="28">
        <f>IF($A5644="placement",T5644*J5644,"")</f>
        <v>3.3000000000000003</v>
      </c>
      <c r="V5644" s="26">
        <f>IF($A5644="placement",U5644,IF($A5644="site",SUMIF($C:$C,$C5644,$U:$U),IF($A5644="user",SUMIF($B:$B,$B5644,$U:$U),SUM($U:$U))))</f>
        <v>3.3000000000000003</v>
      </c>
      <c r="W5644" s="27">
        <f>V5644/J5644</f>
        <v>0.33</v>
      </c>
    </row>
    <row r="5645" spans="1:23" hidden="1" x14ac:dyDescent="0.3">
      <c r="A5645" s="23" t="s">
        <v>13</v>
      </c>
      <c r="B5645" s="23" t="s">
        <v>4086</v>
      </c>
      <c r="C5645" s="23" t="s">
        <v>4088</v>
      </c>
      <c r="D5645" s="23" t="s">
        <v>9898</v>
      </c>
      <c r="E5645" s="23"/>
      <c r="F5645" s="27">
        <v>0.33</v>
      </c>
      <c r="G5645" s="24">
        <v>0</v>
      </c>
      <c r="H5645" s="25">
        <v>11.307399999999999</v>
      </c>
      <c r="I5645" s="25">
        <v>1.3050999999999999</v>
      </c>
      <c r="J5645" s="26">
        <v>16</v>
      </c>
      <c r="K5645" s="26">
        <v>5</v>
      </c>
      <c r="L5645" s="27">
        <v>0.1154</v>
      </c>
      <c r="M5645" s="28">
        <v>0.41204027999999998</v>
      </c>
      <c r="N5645" s="29">
        <v>0.2</v>
      </c>
      <c r="O5645" s="31"/>
      <c r="P5645" s="31">
        <v>0.5146105621</v>
      </c>
      <c r="Q5645" s="31">
        <v>0.33</v>
      </c>
      <c r="R5645" s="42"/>
      <c r="S5645" s="42" t="str">
        <f>IF(R5645="","",MAX(R5645,Q5645))</f>
        <v/>
      </c>
      <c r="T5645" s="27" t="str">
        <f>IF(A5645="placement",MIN(P5645,IF(S5645="",Q5645,S5645)),"")</f>
        <v/>
      </c>
      <c r="U5645" s="28" t="str">
        <f>IF($A5645="placement",T5645*J5645,"")</f>
        <v/>
      </c>
      <c r="V5645" s="26">
        <f>IF($A5645="placement",U5645,IF($A5645="site",SUMIF($C:$C,$C5645,$U:$U),IF($A5645="user",SUMIF($B:$B,$B5645,$U:$U),SUM($U:$U))))</f>
        <v>5.28</v>
      </c>
      <c r="W5645" s="27">
        <f>V5645/J5645</f>
        <v>0.33</v>
      </c>
    </row>
    <row r="5646" spans="1:23" hidden="1" x14ac:dyDescent="0.3">
      <c r="A5646" s="23" t="s">
        <v>10</v>
      </c>
      <c r="B5646" s="23" t="s">
        <v>8286</v>
      </c>
      <c r="C5646" s="23" t="s">
        <v>9898</v>
      </c>
      <c r="D5646" s="23" t="s">
        <v>9898</v>
      </c>
      <c r="E5646" s="23"/>
      <c r="F5646" s="27">
        <v>0.2596</v>
      </c>
      <c r="G5646" s="24">
        <v>0.87987559999999998</v>
      </c>
      <c r="H5646" s="25">
        <v>314.5745</v>
      </c>
      <c r="I5646" s="25">
        <v>23.074200000000001</v>
      </c>
      <c r="J5646" s="26">
        <v>794</v>
      </c>
      <c r="K5646" s="26">
        <v>101</v>
      </c>
      <c r="L5646" s="27">
        <v>7.3400000000000007E-2</v>
      </c>
      <c r="M5646" s="28">
        <v>1.1464851</v>
      </c>
      <c r="N5646" s="29">
        <v>1</v>
      </c>
      <c r="O5646" s="31"/>
      <c r="P5646" s="31">
        <v>0.1277688645</v>
      </c>
      <c r="Q5646" s="31">
        <v>0.12776886451376601</v>
      </c>
      <c r="R5646" s="42"/>
      <c r="S5646" s="42" t="str">
        <f>IF(R5646="","",MAX(R5646,Q5646))</f>
        <v/>
      </c>
      <c r="T5646" s="27" t="str">
        <f>IF(A5646="placement",MIN(P5646,IF(S5646="",Q5646,S5646)),"")</f>
        <v/>
      </c>
      <c r="U5646" s="28" t="str">
        <f>IF($A5646="placement",T5646*J5646,"")</f>
        <v/>
      </c>
      <c r="V5646" s="26">
        <f>IF($A5646="placement",U5646,IF($A5646="site",SUMIF($C:$C,$C5646,$U:$U),IF($A5646="user",SUMIF($B:$B,$B5646,$U:$U),SUM($U:$U))))</f>
        <v>101.3010863729364</v>
      </c>
      <c r="W5646" s="27">
        <f>V5646/J5646</f>
        <v>0.12758323220772846</v>
      </c>
    </row>
    <row r="5647" spans="1:23" x14ac:dyDescent="0.3">
      <c r="A5647" s="23" t="s">
        <v>14</v>
      </c>
      <c r="B5647" s="23" t="s">
        <v>3545</v>
      </c>
      <c r="C5647" s="23" t="s">
        <v>3547</v>
      </c>
      <c r="D5647" s="23" t="s">
        <v>3558</v>
      </c>
      <c r="E5647" s="23" t="s">
        <v>3546</v>
      </c>
      <c r="F5647" s="27">
        <v>0.33</v>
      </c>
      <c r="G5647" s="24">
        <v>0</v>
      </c>
      <c r="H5647" s="25">
        <v>3.0371000000000001</v>
      </c>
      <c r="I5647" s="25">
        <v>0.5081</v>
      </c>
      <c r="J5647" s="26">
        <v>10</v>
      </c>
      <c r="K5647" s="26">
        <v>3</v>
      </c>
      <c r="L5647" s="27">
        <v>0.1673</v>
      </c>
      <c r="M5647" s="28">
        <v>0.62743884999999999</v>
      </c>
      <c r="N5647" s="29">
        <v>0.4</v>
      </c>
      <c r="O5647" s="31" t="s">
        <v>12</v>
      </c>
      <c r="P5647" s="31">
        <v>0.36248767809999999</v>
      </c>
      <c r="Q5647" s="31">
        <v>0.33</v>
      </c>
      <c r="R5647" s="42"/>
      <c r="S5647" s="42" t="str">
        <f>IF(R5647="","",MAX(R5647,Q5647))</f>
        <v/>
      </c>
      <c r="T5647" s="27">
        <f>IF(A5647="placement",MIN(P5647,IF(S5647="",Q5647,S5647)),"")</f>
        <v>0.33</v>
      </c>
      <c r="U5647" s="28">
        <f>IF($A5647="placement",T5647*J5647,"")</f>
        <v>3.3000000000000003</v>
      </c>
      <c r="V5647" s="26">
        <f>IF($A5647="placement",U5647,IF($A5647="site",SUMIF($C:$C,$C5647,$U:$U),IF($A5647="user",SUMIF($B:$B,$B5647,$U:$U),SUM($U:$U))))</f>
        <v>3.3000000000000003</v>
      </c>
      <c r="W5647" s="27">
        <f>V5647/J5647</f>
        <v>0.33</v>
      </c>
    </row>
    <row r="5648" spans="1:23" x14ac:dyDescent="0.3">
      <c r="A5648" s="23" t="s">
        <v>14</v>
      </c>
      <c r="B5648" s="23" t="s">
        <v>3704</v>
      </c>
      <c r="C5648" s="23" t="s">
        <v>3705</v>
      </c>
      <c r="D5648" s="23" t="s">
        <v>3718</v>
      </c>
      <c r="E5648" s="23" t="s">
        <v>3719</v>
      </c>
      <c r="F5648" s="27">
        <v>0.33</v>
      </c>
      <c r="G5648" s="24">
        <v>0</v>
      </c>
      <c r="H5648" s="25">
        <v>4.9649000000000001</v>
      </c>
      <c r="I5648" s="25">
        <v>1.1918</v>
      </c>
      <c r="J5648" s="26">
        <v>10</v>
      </c>
      <c r="K5648" s="26">
        <v>3</v>
      </c>
      <c r="L5648" s="27">
        <v>0.24</v>
      </c>
      <c r="M5648" s="28">
        <v>0.27035060999999999</v>
      </c>
      <c r="N5648" s="29">
        <v>0.1</v>
      </c>
      <c r="O5648" s="31" t="s">
        <v>12</v>
      </c>
      <c r="P5648" s="31">
        <v>0.63010995830000005</v>
      </c>
      <c r="Q5648" s="31">
        <v>0.33</v>
      </c>
      <c r="R5648" s="42"/>
      <c r="S5648" s="42" t="str">
        <f>IF(R5648="","",MAX(R5648,Q5648))</f>
        <v/>
      </c>
      <c r="T5648" s="27">
        <f>IF(A5648="placement",MIN(P5648,IF(S5648="",Q5648,S5648)),"")</f>
        <v>0.33</v>
      </c>
      <c r="U5648" s="28">
        <f>IF($A5648="placement",T5648*J5648,"")</f>
        <v>3.3000000000000003</v>
      </c>
      <c r="V5648" s="26">
        <f>IF($A5648="placement",U5648,IF($A5648="site",SUMIF($C:$C,$C5648,$U:$U),IF($A5648="user",SUMIF($B:$B,$B5648,$U:$U),SUM($U:$U))))</f>
        <v>3.3000000000000003</v>
      </c>
      <c r="W5648" s="27">
        <f>V5648/J5648</f>
        <v>0.33</v>
      </c>
    </row>
    <row r="5649" spans="1:23" hidden="1" x14ac:dyDescent="0.3">
      <c r="A5649" s="23" t="s">
        <v>13</v>
      </c>
      <c r="B5649" s="23" t="s">
        <v>8880</v>
      </c>
      <c r="C5649" s="23" t="s">
        <v>8881</v>
      </c>
      <c r="D5649" s="23" t="s">
        <v>9898</v>
      </c>
      <c r="E5649" s="23"/>
      <c r="F5649" s="27">
        <v>0.25</v>
      </c>
      <c r="G5649" s="24">
        <v>0</v>
      </c>
      <c r="H5649" s="25">
        <v>9.9268999999999998</v>
      </c>
      <c r="I5649" s="25">
        <v>2.9363000000000001</v>
      </c>
      <c r="J5649" s="26">
        <v>14</v>
      </c>
      <c r="K5649" s="26">
        <v>4</v>
      </c>
      <c r="L5649" s="27">
        <v>0.29580000000000001</v>
      </c>
      <c r="M5649" s="28">
        <v>0.16183711000000001</v>
      </c>
      <c r="N5649" s="29">
        <v>1.0007E-2</v>
      </c>
      <c r="O5649" s="31"/>
      <c r="P5649" s="31">
        <v>0.93816622230000002</v>
      </c>
      <c r="Q5649" s="31">
        <v>0.25</v>
      </c>
      <c r="R5649" s="42"/>
      <c r="S5649" s="42" t="str">
        <f>IF(R5649="","",MAX(R5649,Q5649))</f>
        <v/>
      </c>
      <c r="T5649" s="27" t="str">
        <f>IF(A5649="placement",MIN(P5649,IF(S5649="",Q5649,S5649)),"")</f>
        <v/>
      </c>
      <c r="U5649" s="28" t="str">
        <f>IF($A5649="placement",T5649*J5649,"")</f>
        <v/>
      </c>
      <c r="V5649" s="26">
        <f>IF($A5649="placement",U5649,IF($A5649="site",SUMIF($C:$C,$C5649,$U:$U),IF($A5649="user",SUMIF($B:$B,$B5649,$U:$U),SUM($U:$U))))</f>
        <v>3.5</v>
      </c>
      <c r="W5649" s="27">
        <f>V5649/J5649</f>
        <v>0.25</v>
      </c>
    </row>
    <row r="5650" spans="1:23" hidden="1" x14ac:dyDescent="0.3">
      <c r="A5650" s="23" t="s">
        <v>10</v>
      </c>
      <c r="B5650" s="23" t="s">
        <v>8364</v>
      </c>
      <c r="C5650" s="23" t="s">
        <v>9898</v>
      </c>
      <c r="D5650" s="23" t="s">
        <v>9898</v>
      </c>
      <c r="E5650" s="23"/>
      <c r="F5650" s="27">
        <v>0.25</v>
      </c>
      <c r="G5650" s="24">
        <v>0.85109568000000002</v>
      </c>
      <c r="H5650" s="25">
        <v>90.330799999999996</v>
      </c>
      <c r="I5650" s="25">
        <v>42.600999999999999</v>
      </c>
      <c r="J5650" s="26">
        <v>1466</v>
      </c>
      <c r="K5650" s="26">
        <v>183</v>
      </c>
      <c r="L5650" s="27">
        <v>0.47160000000000002</v>
      </c>
      <c r="M5650" s="28">
        <v>1.1468109399999999</v>
      </c>
      <c r="N5650" s="29">
        <v>1</v>
      </c>
      <c r="O5650" s="31"/>
      <c r="P5650" s="31">
        <v>0.1280166895</v>
      </c>
      <c r="Q5650" s="31">
        <v>0.128016689520845</v>
      </c>
      <c r="R5650" s="42"/>
      <c r="S5650" s="42" t="str">
        <f>IF(R5650="","",MAX(R5650,Q5650))</f>
        <v/>
      </c>
      <c r="T5650" s="27" t="str">
        <f>IF(A5650="placement",MIN(P5650,IF(S5650="",Q5650,S5650)),"")</f>
        <v/>
      </c>
      <c r="U5650" s="28" t="str">
        <f>IF($A5650="placement",T5650*J5650,"")</f>
        <v/>
      </c>
      <c r="V5650" s="23">
        <f>IF($A5650="placement",U5650,IF($A5650="site",SUMIF($C:$C,$C5650,$U:$U),IF($A5650="user",SUMIF($B:$B,$B5650,$U:$U),SUM($U:$U))))</f>
        <v>183.86700075159999</v>
      </c>
      <c r="W5650" s="27">
        <f>V5650/J5650</f>
        <v>0.12542087363683491</v>
      </c>
    </row>
    <row r="5651" spans="1:23" x14ac:dyDescent="0.3">
      <c r="A5651" s="23" t="s">
        <v>14</v>
      </c>
      <c r="B5651" s="23" t="s">
        <v>6586</v>
      </c>
      <c r="C5651" s="23" t="s">
        <v>6587</v>
      </c>
      <c r="D5651" s="23" t="s">
        <v>6600</v>
      </c>
      <c r="E5651" s="23" t="s">
        <v>6601</v>
      </c>
      <c r="F5651" s="27">
        <v>0.33</v>
      </c>
      <c r="G5651" s="24">
        <v>0</v>
      </c>
      <c r="H5651" s="25">
        <v>0.86560000000000004</v>
      </c>
      <c r="I5651" s="25">
        <v>0.33860000000000001</v>
      </c>
      <c r="J5651" s="26">
        <v>10</v>
      </c>
      <c r="K5651" s="26">
        <v>3</v>
      </c>
      <c r="L5651" s="27">
        <v>0.39119999999999999</v>
      </c>
      <c r="M5651" s="28">
        <v>0.98888419999999999</v>
      </c>
      <c r="N5651" s="29">
        <v>0.6</v>
      </c>
      <c r="O5651" s="31" t="s">
        <v>12</v>
      </c>
      <c r="P5651" s="31">
        <v>0.39325555109999999</v>
      </c>
      <c r="Q5651" s="31">
        <v>0.33</v>
      </c>
      <c r="R5651" s="42"/>
      <c r="S5651" s="42" t="str">
        <f>IF(R5651="","",MAX(R5651,Q5651))</f>
        <v/>
      </c>
      <c r="T5651" s="27">
        <f>IF(A5651="placement",MIN(P5651,IF(S5651="",Q5651,S5651)),"")</f>
        <v>0.33</v>
      </c>
      <c r="U5651" s="28">
        <f>IF($A5651="placement",T5651*J5651,"")</f>
        <v>3.3000000000000003</v>
      </c>
      <c r="V5651" s="26">
        <f>IF($A5651="placement",U5651,IF($A5651="site",SUMIF($C:$C,$C5651,$U:$U),IF($A5651="user",SUMIF($B:$B,$B5651,$U:$U),SUM($U:$U))))</f>
        <v>3.3000000000000003</v>
      </c>
      <c r="W5651" s="27">
        <f>V5651/J5651</f>
        <v>0.33</v>
      </c>
    </row>
    <row r="5652" spans="1:23" x14ac:dyDescent="0.3">
      <c r="A5652" s="23" t="s">
        <v>14</v>
      </c>
      <c r="B5652" s="23" t="s">
        <v>7987</v>
      </c>
      <c r="C5652" s="23" t="s">
        <v>7988</v>
      </c>
      <c r="D5652" s="32" t="s">
        <v>11065</v>
      </c>
      <c r="E5652" s="23" t="s">
        <v>11066</v>
      </c>
      <c r="F5652" s="27">
        <v>0.33</v>
      </c>
      <c r="G5652" s="24">
        <v>0</v>
      </c>
      <c r="H5652" s="25">
        <v>0.59399999999999997</v>
      </c>
      <c r="I5652" s="25">
        <v>0.3821</v>
      </c>
      <c r="J5652" s="26">
        <v>10</v>
      </c>
      <c r="K5652" s="26">
        <v>3</v>
      </c>
      <c r="L5652" s="27">
        <v>0.64329999999999998</v>
      </c>
      <c r="M5652" s="28">
        <v>0.88977569999999995</v>
      </c>
      <c r="N5652" s="29">
        <v>0.35</v>
      </c>
      <c r="O5652" s="31" t="s">
        <v>12</v>
      </c>
      <c r="P5652" s="31">
        <v>0.60664243849999999</v>
      </c>
      <c r="Q5652" s="31">
        <v>0.33</v>
      </c>
      <c r="R5652" s="42"/>
      <c r="S5652" s="42" t="str">
        <f>IF(R5652="","",MAX(R5652,Q5652))</f>
        <v/>
      </c>
      <c r="T5652" s="27">
        <f>IF(A5652="placement",MIN(P5652,IF(S5652="",Q5652,S5652)),"")</f>
        <v>0.33</v>
      </c>
      <c r="U5652" s="28">
        <f>IF($A5652="placement",T5652*J5652,"")</f>
        <v>3.3000000000000003</v>
      </c>
      <c r="V5652" s="26">
        <f>IF($A5652="placement",U5652,IF($A5652="site",SUMIF($C:$C,$C5652,$U:$U),IF($A5652="user",SUMIF($B:$B,$B5652,$U:$U),SUM($U:$U))))</f>
        <v>3.3000000000000003</v>
      </c>
      <c r="W5652" s="27">
        <f>V5652/J5652</f>
        <v>0.33</v>
      </c>
    </row>
    <row r="5653" spans="1:23" x14ac:dyDescent="0.3">
      <c r="A5653" s="17" t="s">
        <v>14</v>
      </c>
      <c r="B5653" s="17" t="s">
        <v>9338</v>
      </c>
      <c r="C5653" s="17" t="s">
        <v>7914</v>
      </c>
      <c r="D5653" s="17" t="s">
        <v>9348</v>
      </c>
      <c r="E5653" s="17" t="s">
        <v>9349</v>
      </c>
      <c r="F5653" s="18">
        <v>0.33</v>
      </c>
      <c r="G5653" s="36">
        <v>0</v>
      </c>
      <c r="H5653" s="37">
        <v>13.2338</v>
      </c>
      <c r="I5653" s="37">
        <v>1.6223000000000001</v>
      </c>
      <c r="J5653" s="19">
        <v>10</v>
      </c>
      <c r="K5653" s="19">
        <v>3</v>
      </c>
      <c r="L5653" s="18">
        <v>0.1226</v>
      </c>
      <c r="M5653" s="20">
        <v>0.21227984999999999</v>
      </c>
      <c r="N5653" s="21">
        <v>0.1</v>
      </c>
      <c r="O5653" s="22" t="s">
        <v>12</v>
      </c>
      <c r="P5653" s="22">
        <v>0.52892373429999995</v>
      </c>
      <c r="Q5653" s="22">
        <v>0.33</v>
      </c>
      <c r="R5653" s="43"/>
      <c r="S5653" s="42" t="str">
        <f>IF(R5653="","",MAX(R5653,Q5653))</f>
        <v/>
      </c>
      <c r="T5653" s="27">
        <f>IF(A5653="placement",MIN(P5653,IF(S5653="",Q5653,S5653)),"")</f>
        <v>0.33</v>
      </c>
      <c r="U5653" s="20">
        <f>IF($A5653="placement",T5653*J5653,"")</f>
        <v>3.3000000000000003</v>
      </c>
      <c r="V5653" s="19">
        <f>IF($A5653="placement",U5653,IF($A5653="site",SUMIF($C:$C,$C5653,$U:$U),IF($A5653="user",SUMIF($B:$B,$B5653,$U:$U),SUM($U:$U))))</f>
        <v>3.3000000000000003</v>
      </c>
      <c r="W5653" s="18">
        <f>V5653/J5653</f>
        <v>0.33</v>
      </c>
    </row>
    <row r="5654" spans="1:23" x14ac:dyDescent="0.3">
      <c r="A5654" s="23" t="s">
        <v>14</v>
      </c>
      <c r="B5654" s="23" t="s">
        <v>3822</v>
      </c>
      <c r="C5654" s="23" t="s">
        <v>3824</v>
      </c>
      <c r="D5654" s="23" t="s">
        <v>3825</v>
      </c>
      <c r="E5654" s="23" t="s">
        <v>3826</v>
      </c>
      <c r="F5654" s="27">
        <v>0.33</v>
      </c>
      <c r="G5654" s="24">
        <v>0</v>
      </c>
      <c r="H5654" s="25">
        <v>2.0337999999999998</v>
      </c>
      <c r="I5654" s="25">
        <v>0.68379999999999996</v>
      </c>
      <c r="J5654" s="26">
        <v>10</v>
      </c>
      <c r="K5654" s="26">
        <v>3</v>
      </c>
      <c r="L5654" s="27">
        <v>0.3362</v>
      </c>
      <c r="M5654" s="28">
        <v>0.49296981000000001</v>
      </c>
      <c r="N5654" s="29">
        <v>0.2</v>
      </c>
      <c r="O5654" s="31" t="s">
        <v>12</v>
      </c>
      <c r="P5654" s="31">
        <v>0.59429564329999995</v>
      </c>
      <c r="Q5654" s="31">
        <v>0.32999999999999902</v>
      </c>
      <c r="R5654" s="42">
        <v>0.1</v>
      </c>
      <c r="S5654" s="42">
        <f>IF(R5654="","",MAX(R5654,Q5654))</f>
        <v>0.32999999999999902</v>
      </c>
      <c r="T5654" s="27">
        <f>IF(A5654="placement",MIN(P5654,IF(S5654="",Q5654,S5654)),"")</f>
        <v>0.32999999999999902</v>
      </c>
      <c r="U5654" s="28">
        <f>IF($A5654="placement",T5654*J5654,"")</f>
        <v>3.2999999999999901</v>
      </c>
      <c r="V5654" s="26">
        <f>IF($A5654="placement",U5654,IF($A5654="site",SUMIF($C:$C,$C5654,$U:$U),IF($A5654="user",SUMIF($B:$B,$B5654,$U:$U),SUM($U:$U))))</f>
        <v>3.2999999999999901</v>
      </c>
      <c r="W5654" s="27">
        <f>V5654/J5654</f>
        <v>0.32999999999999902</v>
      </c>
    </row>
    <row r="5655" spans="1:23" x14ac:dyDescent="0.3">
      <c r="A5655" s="23" t="s">
        <v>14</v>
      </c>
      <c r="B5655" s="23" t="s">
        <v>8459</v>
      </c>
      <c r="C5655" s="23" t="s">
        <v>8460</v>
      </c>
      <c r="D5655" s="23" t="s">
        <v>8461</v>
      </c>
      <c r="E5655" s="23" t="s">
        <v>8462</v>
      </c>
      <c r="F5655" s="27">
        <v>0.33</v>
      </c>
      <c r="G5655" s="24">
        <v>0</v>
      </c>
      <c r="H5655" s="25">
        <v>7.5209999999999999</v>
      </c>
      <c r="I5655" s="25">
        <v>0.22270000000000001</v>
      </c>
      <c r="J5655" s="26">
        <v>10</v>
      </c>
      <c r="K5655" s="26">
        <v>3</v>
      </c>
      <c r="L5655" s="27">
        <v>2.9600000000000001E-2</v>
      </c>
      <c r="M5655" s="28">
        <v>1.455805</v>
      </c>
      <c r="N5655" s="29">
        <v>0.75</v>
      </c>
      <c r="O5655" s="31" t="s">
        <v>12</v>
      </c>
      <c r="P5655" s="31">
        <v>0.48482111389999999</v>
      </c>
      <c r="Q5655" s="31">
        <v>0.32999999999999902</v>
      </c>
      <c r="R5655" s="42"/>
      <c r="S5655" s="42" t="str">
        <f>IF(R5655="","",MAX(R5655,Q5655))</f>
        <v/>
      </c>
      <c r="T5655" s="27">
        <f>IF(A5655="placement",MIN(P5655,IF(S5655="",Q5655,S5655)),"")</f>
        <v>0.32999999999999902</v>
      </c>
      <c r="U5655" s="28">
        <f>IF($A5655="placement",T5655*J5655,"")</f>
        <v>3.2999999999999901</v>
      </c>
      <c r="V5655" s="26">
        <f>IF($A5655="placement",U5655,IF($A5655="site",SUMIF($C:$C,$C5655,$U:$U),IF($A5655="user",SUMIF($B:$B,$B5655,$U:$U),SUM($U:$U))))</f>
        <v>3.2999999999999901</v>
      </c>
      <c r="W5655" s="27">
        <f>V5655/J5655</f>
        <v>0.32999999999999902</v>
      </c>
    </row>
    <row r="5656" spans="1:23" x14ac:dyDescent="0.3">
      <c r="A5656" s="23" t="s">
        <v>14</v>
      </c>
      <c r="B5656" s="23" t="s">
        <v>540</v>
      </c>
      <c r="C5656" s="23" t="s">
        <v>541</v>
      </c>
      <c r="D5656" s="23" t="s">
        <v>542</v>
      </c>
      <c r="E5656" s="23" t="s">
        <v>543</v>
      </c>
      <c r="F5656" s="27">
        <v>0.25</v>
      </c>
      <c r="G5656" s="24">
        <v>0</v>
      </c>
      <c r="H5656" s="25">
        <v>14.550599999999999</v>
      </c>
      <c r="I5656" s="25">
        <v>0.2218</v>
      </c>
      <c r="J5656" s="26">
        <v>10</v>
      </c>
      <c r="K5656" s="26">
        <v>2</v>
      </c>
      <c r="L5656" s="27">
        <v>1.52E-2</v>
      </c>
      <c r="M5656" s="28">
        <v>1.4637036999999999</v>
      </c>
      <c r="N5656" s="29">
        <v>1</v>
      </c>
      <c r="O5656" s="31" t="s">
        <v>42</v>
      </c>
      <c r="P5656" s="31">
        <v>0.31680161940000001</v>
      </c>
      <c r="Q5656" s="31">
        <v>0.25</v>
      </c>
      <c r="R5656" s="42">
        <v>0.37</v>
      </c>
      <c r="S5656" s="42">
        <f>IF(R5656="","",MAX(R5656,Q5656))</f>
        <v>0.37</v>
      </c>
      <c r="T5656" s="27">
        <f>IF(A5656="placement",MIN(P5656,IF(S5656="",Q5656,S5656)),"")</f>
        <v>0.31680161940000001</v>
      </c>
      <c r="U5656" s="28">
        <f>IF($A5656="placement",T5656*J5656,"")</f>
        <v>3.1680161940000002</v>
      </c>
      <c r="V5656" s="26">
        <f>IF($A5656="placement",U5656,IF($A5656="site",SUMIF($C:$C,$C5656,$U:$U),IF($A5656="user",SUMIF($B:$B,$B5656,$U:$U),SUM($U:$U))))</f>
        <v>3.1680161940000002</v>
      </c>
      <c r="W5656" s="27">
        <f>V5656/J5656</f>
        <v>0.31680161940000001</v>
      </c>
    </row>
    <row r="5657" spans="1:23" x14ac:dyDescent="0.3">
      <c r="A5657" s="23" t="s">
        <v>14</v>
      </c>
      <c r="B5657" s="23" t="s">
        <v>1576</v>
      </c>
      <c r="C5657" s="23" t="s">
        <v>1577</v>
      </c>
      <c r="D5657" s="23" t="s">
        <v>1618</v>
      </c>
      <c r="E5657" s="23" t="s">
        <v>1619</v>
      </c>
      <c r="F5657" s="27">
        <v>0.25</v>
      </c>
      <c r="G5657" s="24">
        <v>0</v>
      </c>
      <c r="H5657" s="25">
        <v>2.2079</v>
      </c>
      <c r="I5657" s="25">
        <v>1.4583999999999999</v>
      </c>
      <c r="J5657" s="26">
        <v>10</v>
      </c>
      <c r="K5657" s="26">
        <v>3</v>
      </c>
      <c r="L5657" s="27">
        <v>0.66059999999999997</v>
      </c>
      <c r="M5657" s="28">
        <v>0.23083554000000001</v>
      </c>
      <c r="N5657" s="29">
        <v>0.01</v>
      </c>
      <c r="O5657" s="31" t="s">
        <v>12</v>
      </c>
      <c r="P5657" s="31">
        <v>0.95667911400000005</v>
      </c>
      <c r="Q5657" s="31">
        <v>0.249999999999999</v>
      </c>
      <c r="R5657" s="42">
        <v>0.3</v>
      </c>
      <c r="S5657" s="42">
        <f>IF(R5657="","",MAX(R5657,Q5657))</f>
        <v>0.3</v>
      </c>
      <c r="T5657" s="27">
        <f>IF(A5657="placement",MIN(P5657,IF(S5657="",Q5657,S5657)),"")</f>
        <v>0.3</v>
      </c>
      <c r="U5657" s="28">
        <f>IF($A5657="placement",T5657*J5657,"")</f>
        <v>3</v>
      </c>
      <c r="V5657" s="26">
        <f>IF($A5657="placement",U5657,IF($A5657="site",SUMIF($C:$C,$C5657,$U:$U),IF($A5657="user",SUMIF($B:$B,$B5657,$U:$U),SUM($U:$U))))</f>
        <v>3</v>
      </c>
      <c r="W5657" s="27">
        <f>V5657/J5657</f>
        <v>0.3</v>
      </c>
    </row>
    <row r="5658" spans="1:23" x14ac:dyDescent="0.3">
      <c r="A5658" s="23" t="s">
        <v>14</v>
      </c>
      <c r="B5658" s="23" t="s">
        <v>1708</v>
      </c>
      <c r="C5658" s="23" t="s">
        <v>1709</v>
      </c>
      <c r="D5658" s="23" t="s">
        <v>2070</v>
      </c>
      <c r="E5658" s="23" t="s">
        <v>2071</v>
      </c>
      <c r="F5658" s="27">
        <v>0.25</v>
      </c>
      <c r="G5658" s="24">
        <v>0</v>
      </c>
      <c r="H5658" s="25">
        <v>0.2145</v>
      </c>
      <c r="I5658" s="25">
        <v>0.1489</v>
      </c>
      <c r="J5658" s="26">
        <v>10</v>
      </c>
      <c r="K5658" s="26">
        <v>2</v>
      </c>
      <c r="L5658" s="27">
        <v>0.69399999999999995</v>
      </c>
      <c r="M5658" s="28">
        <v>2.2220729399999999</v>
      </c>
      <c r="N5658" s="29">
        <v>1.4</v>
      </c>
      <c r="O5658" s="31" t="s">
        <v>12</v>
      </c>
      <c r="P5658" s="31">
        <v>0.36995767470000002</v>
      </c>
      <c r="Q5658" s="31">
        <v>0.25</v>
      </c>
      <c r="R5658" s="42">
        <v>0.3</v>
      </c>
      <c r="S5658" s="42">
        <f>IF(R5658="","",MAX(R5658,Q5658))</f>
        <v>0.3</v>
      </c>
      <c r="T5658" s="27">
        <f>IF(A5658="placement",MIN(P5658,IF(S5658="",Q5658,S5658)),"")</f>
        <v>0.3</v>
      </c>
      <c r="U5658" s="28">
        <f>IF($A5658="placement",T5658*J5658,"")</f>
        <v>3</v>
      </c>
      <c r="V5658" s="26">
        <f>IF($A5658="placement",U5658,IF($A5658="site",SUMIF($C:$C,$C5658,$U:$U),IF($A5658="user",SUMIF($B:$B,$B5658,$U:$U),SUM($U:$U))))</f>
        <v>3</v>
      </c>
      <c r="W5658" s="27">
        <f>V5658/J5658</f>
        <v>0.3</v>
      </c>
    </row>
    <row r="5659" spans="1:23" hidden="1" x14ac:dyDescent="0.3">
      <c r="A5659" s="23" t="s">
        <v>13</v>
      </c>
      <c r="B5659" s="23" t="s">
        <v>9683</v>
      </c>
      <c r="C5659" s="23" t="s">
        <v>9685</v>
      </c>
      <c r="D5659" s="23" t="s">
        <v>9898</v>
      </c>
      <c r="E5659" s="23"/>
      <c r="F5659" s="27">
        <v>0.25</v>
      </c>
      <c r="G5659" s="24">
        <v>1</v>
      </c>
      <c r="H5659" s="25">
        <v>83.8005</v>
      </c>
      <c r="I5659" s="25">
        <v>45.888300000000001</v>
      </c>
      <c r="J5659" s="26">
        <v>14</v>
      </c>
      <c r="K5659" s="26">
        <v>3</v>
      </c>
      <c r="L5659" s="27">
        <v>0.54759999999999998</v>
      </c>
      <c r="M5659" s="28">
        <v>1.000878E-2</v>
      </c>
      <c r="N5659" s="29">
        <v>0.01</v>
      </c>
      <c r="O5659" s="31"/>
      <c r="P5659" s="31">
        <v>8.7713839999999999E-4</v>
      </c>
      <c r="Q5659" s="31">
        <v>8.7713841368584802E-4</v>
      </c>
      <c r="R5659" s="42"/>
      <c r="S5659" s="42" t="str">
        <f>IF(R5659="","",MAX(R5659,Q5659))</f>
        <v/>
      </c>
      <c r="T5659" s="27" t="str">
        <f>IF(A5659="placement",MIN(P5659,IF(S5659="",Q5659,S5659)),"")</f>
        <v/>
      </c>
      <c r="U5659" s="28" t="str">
        <f>IF($A5659="placement",T5659*J5659,"")</f>
        <v/>
      </c>
      <c r="V5659" s="23">
        <f>IF($A5659="placement",U5659,IF($A5659="site",SUMIF($C:$C,$C5659,$U:$U),IF($A5659="user",SUMIF($B:$B,$B5659,$U:$U),SUM($U:$U))))</f>
        <v>1.2279937600000001E-2</v>
      </c>
      <c r="W5659" s="27">
        <f>V5659/J5659</f>
        <v>8.7713839999999999E-4</v>
      </c>
    </row>
    <row r="5660" spans="1:23" hidden="1" x14ac:dyDescent="0.3">
      <c r="A5660" s="23" t="s">
        <v>10</v>
      </c>
      <c r="B5660" s="23" t="s">
        <v>1095</v>
      </c>
      <c r="C5660" s="23" t="s">
        <v>9898</v>
      </c>
      <c r="D5660" s="23" t="s">
        <v>9898</v>
      </c>
      <c r="E5660" s="23"/>
      <c r="F5660" s="27">
        <v>9.3600000000000003E-2</v>
      </c>
      <c r="G5660" s="24">
        <v>0.98852399000000002</v>
      </c>
      <c r="H5660" s="25">
        <v>11494.250700000001</v>
      </c>
      <c r="I5660" s="25">
        <v>1184.0591999999999</v>
      </c>
      <c r="J5660" s="26">
        <v>20652</v>
      </c>
      <c r="K5660" s="26">
        <v>1870</v>
      </c>
      <c r="L5660" s="27">
        <v>0.10299999999999999</v>
      </c>
      <c r="M5660" s="28">
        <v>0.58138475999999994</v>
      </c>
      <c r="N5660" s="29">
        <v>0.44933899999999999</v>
      </c>
      <c r="O5660" s="31"/>
      <c r="P5660" s="31">
        <v>0.2271228478</v>
      </c>
      <c r="Q5660" s="31">
        <v>9.3615641076303005E-2</v>
      </c>
      <c r="R5660" s="42">
        <v>0.35</v>
      </c>
      <c r="S5660" s="42">
        <f>IF(R5660="","",MAX(R5660,Q5660))</f>
        <v>0.35</v>
      </c>
      <c r="T5660" s="27" t="str">
        <f>IF(A5660="placement",MIN(P5660,IF(S5660="",Q5660,S5660)),"")</f>
        <v/>
      </c>
      <c r="U5660" s="28" t="str">
        <f>IF($A5660="placement",T5660*J5660,"")</f>
        <v/>
      </c>
      <c r="V5660" s="26">
        <f>IF($A5660="placement",U5660,IF($A5660="site",SUMIF($C:$C,$C5660,$U:$U),IF($A5660="user",SUMIF($B:$B,$B5660,$U:$U),SUM($U:$U))))</f>
        <v>2503.1524193572259</v>
      </c>
      <c r="W5660" s="27">
        <f>V5660/J5660</f>
        <v>0.12120629572715601</v>
      </c>
    </row>
    <row r="5661" spans="1:23" hidden="1" x14ac:dyDescent="0.3">
      <c r="A5661" s="17" t="s">
        <v>13</v>
      </c>
      <c r="B5661" s="17" t="s">
        <v>10669</v>
      </c>
      <c r="C5661" s="17" t="s">
        <v>10670</v>
      </c>
      <c r="D5661" s="17" t="s">
        <v>9898</v>
      </c>
      <c r="E5661" s="17"/>
      <c r="F5661" s="18">
        <v>0.25</v>
      </c>
      <c r="G5661" s="36">
        <v>0</v>
      </c>
      <c r="H5661" s="37">
        <v>33.298900000000003</v>
      </c>
      <c r="I5661" s="37">
        <v>0.38929999999999998</v>
      </c>
      <c r="J5661" s="19">
        <v>14</v>
      </c>
      <c r="K5661" s="19">
        <v>4</v>
      </c>
      <c r="L5661" s="18">
        <v>1.17E-2</v>
      </c>
      <c r="M5661" s="20">
        <v>1.2322935800000001</v>
      </c>
      <c r="N5661" s="21">
        <v>0.5</v>
      </c>
      <c r="O5661" s="22"/>
      <c r="P5661" s="22">
        <v>0.5942525313</v>
      </c>
      <c r="Q5661" s="22">
        <v>0.25</v>
      </c>
      <c r="R5661" s="43"/>
      <c r="S5661" s="42" t="str">
        <f>IF(R5661="","",MAX(R5661,Q5661))</f>
        <v/>
      </c>
      <c r="T5661" s="27" t="str">
        <f>IF(A5661="placement",MIN(P5661,IF(S5661="",Q5661,S5661)),"")</f>
        <v/>
      </c>
      <c r="U5661" s="20" t="str">
        <f>IF($A5661="placement",T5661*J5661,"")</f>
        <v/>
      </c>
      <c r="V5661" s="19">
        <f>IF($A5661="placement",U5661,IF($A5661="site",SUMIF($C:$C,$C5661,$U:$U),IF($A5661="user",SUMIF($B:$B,$B5661,$U:$U),SUM($U:$U))))</f>
        <v>0</v>
      </c>
      <c r="W5661" s="18">
        <f>V5661/J5661</f>
        <v>0</v>
      </c>
    </row>
    <row r="5662" spans="1:23" hidden="1" x14ac:dyDescent="0.3">
      <c r="A5662" s="23" t="s">
        <v>10</v>
      </c>
      <c r="B5662" s="23" t="s">
        <v>8479</v>
      </c>
      <c r="C5662" s="23" t="s">
        <v>9898</v>
      </c>
      <c r="D5662" s="23" t="s">
        <v>9898</v>
      </c>
      <c r="E5662" s="23"/>
      <c r="F5662" s="27">
        <v>0.25</v>
      </c>
      <c r="G5662" s="24">
        <v>0</v>
      </c>
      <c r="H5662" s="25">
        <v>34.425600000000003</v>
      </c>
      <c r="I5662" s="25">
        <v>0.67020000000000002</v>
      </c>
      <c r="J5662" s="26">
        <v>35</v>
      </c>
      <c r="K5662" s="26">
        <v>5</v>
      </c>
      <c r="L5662" s="27">
        <v>1.95E-2</v>
      </c>
      <c r="M5662" s="28">
        <v>1.75431099</v>
      </c>
      <c r="N5662" s="29">
        <v>1.5</v>
      </c>
      <c r="O5662" s="31"/>
      <c r="P5662" s="31">
        <v>0.14496345839999999</v>
      </c>
      <c r="Q5662" s="31">
        <v>0.14496345841914299</v>
      </c>
      <c r="R5662" s="42"/>
      <c r="S5662" s="42" t="str">
        <f>IF(R5662="","",MAX(R5662,Q5662))</f>
        <v/>
      </c>
      <c r="T5662" s="27" t="str">
        <f>IF(A5662="placement",MIN(P5662,IF(S5662="",Q5662,S5662)),"")</f>
        <v/>
      </c>
      <c r="U5662" s="28" t="str">
        <f>IF($A5662="placement",T5662*J5662,"")</f>
        <v/>
      </c>
      <c r="V5662" s="26">
        <f>IF($A5662="placement",U5662,IF($A5662="site",SUMIF($C:$C,$C5662,$U:$U),IF($A5662="user",SUMIF($B:$B,$B5662,$U:$U),SUM($U:$U))))</f>
        <v>4.2383780195999998</v>
      </c>
      <c r="W5662" s="27">
        <f>V5662/J5662</f>
        <v>0.12109651484571428</v>
      </c>
    </row>
    <row r="5663" spans="1:23" x14ac:dyDescent="0.3">
      <c r="A5663" s="23" t="s">
        <v>14</v>
      </c>
      <c r="B5663" s="23" t="s">
        <v>8393</v>
      </c>
      <c r="C5663" s="23" t="s">
        <v>8394</v>
      </c>
      <c r="D5663" s="32" t="s">
        <v>11102</v>
      </c>
      <c r="E5663" s="23" t="s">
        <v>11103</v>
      </c>
      <c r="F5663" s="27">
        <v>0.3</v>
      </c>
      <c r="G5663" s="24">
        <v>0</v>
      </c>
      <c r="H5663" s="25">
        <v>0.62319999999999998</v>
      </c>
      <c r="I5663" s="25">
        <v>0.39179999999999998</v>
      </c>
      <c r="J5663" s="26">
        <v>10</v>
      </c>
      <c r="K5663" s="26">
        <v>3</v>
      </c>
      <c r="L5663" s="27">
        <v>0.62870000000000004</v>
      </c>
      <c r="M5663" s="28">
        <v>0.83595260000000005</v>
      </c>
      <c r="N5663" s="29">
        <v>0.5</v>
      </c>
      <c r="O5663" s="31" t="s">
        <v>42</v>
      </c>
      <c r="P5663" s="31">
        <v>0.4018799616</v>
      </c>
      <c r="Q5663" s="31">
        <v>0.3</v>
      </c>
      <c r="R5663" s="42"/>
      <c r="S5663" s="42" t="str">
        <f>IF(R5663="","",MAX(R5663,Q5663))</f>
        <v/>
      </c>
      <c r="T5663" s="27">
        <f>IF(A5663="placement",MIN(P5663,IF(S5663="",Q5663,S5663)),"")</f>
        <v>0.3</v>
      </c>
      <c r="U5663" s="28">
        <f>IF($A5663="placement",T5663*J5663,"")</f>
        <v>3</v>
      </c>
      <c r="V5663" s="26">
        <f>IF($A5663="placement",U5663,IF($A5663="site",SUMIF($C:$C,$C5663,$U:$U),IF($A5663="user",SUMIF($B:$B,$B5663,$U:$U),SUM($U:$U))))</f>
        <v>3</v>
      </c>
      <c r="W5663" s="27">
        <f>V5663/J5663</f>
        <v>0.3</v>
      </c>
    </row>
    <row r="5664" spans="1:23" x14ac:dyDescent="0.3">
      <c r="A5664" s="23" t="s">
        <v>14</v>
      </c>
      <c r="B5664" s="23" t="s">
        <v>1708</v>
      </c>
      <c r="C5664" s="23" t="s">
        <v>1709</v>
      </c>
      <c r="D5664" s="23" t="s">
        <v>2218</v>
      </c>
      <c r="E5664" s="23" t="s">
        <v>2219</v>
      </c>
      <c r="F5664" s="27">
        <v>0.25</v>
      </c>
      <c r="G5664" s="24">
        <v>0</v>
      </c>
      <c r="H5664" s="25">
        <v>0.49459999999999998</v>
      </c>
      <c r="I5664" s="25">
        <v>0.16639999999999999</v>
      </c>
      <c r="J5664" s="26">
        <v>10</v>
      </c>
      <c r="K5664" s="26">
        <v>2</v>
      </c>
      <c r="L5664" s="27">
        <v>0.33650000000000002</v>
      </c>
      <c r="M5664" s="28">
        <v>1.9746781099999999</v>
      </c>
      <c r="N5664" s="29">
        <v>1.4</v>
      </c>
      <c r="O5664" s="31" t="s">
        <v>12</v>
      </c>
      <c r="P5664" s="31">
        <v>0.29102369049999999</v>
      </c>
      <c r="Q5664" s="31">
        <v>0.249999999999999</v>
      </c>
      <c r="R5664" s="42">
        <v>0.28000000000000003</v>
      </c>
      <c r="S5664" s="42">
        <f>IF(R5664="","",MAX(R5664,Q5664))</f>
        <v>0.28000000000000003</v>
      </c>
      <c r="T5664" s="27">
        <f>IF(A5664="placement",MIN(P5664,IF(S5664="",Q5664,S5664)),"")</f>
        <v>0.28000000000000003</v>
      </c>
      <c r="U5664" s="28">
        <f>IF($A5664="placement",T5664*J5664,"")</f>
        <v>2.8000000000000003</v>
      </c>
      <c r="V5664" s="26">
        <f>IF($A5664="placement",U5664,IF($A5664="site",SUMIF($C:$C,$C5664,$U:$U),IF($A5664="user",SUMIF($B:$B,$B5664,$U:$U),SUM($U:$U))))</f>
        <v>2.8000000000000003</v>
      </c>
      <c r="W5664" s="27">
        <f>V5664/J5664</f>
        <v>0.28000000000000003</v>
      </c>
    </row>
    <row r="5665" spans="1:23" x14ac:dyDescent="0.3">
      <c r="A5665" s="23" t="s">
        <v>14</v>
      </c>
      <c r="B5665" s="23" t="s">
        <v>1576</v>
      </c>
      <c r="C5665" s="23" t="s">
        <v>1577</v>
      </c>
      <c r="D5665" s="23" t="s">
        <v>1598</v>
      </c>
      <c r="E5665" s="23" t="s">
        <v>1599</v>
      </c>
      <c r="F5665" s="27">
        <v>0.28000000000000003</v>
      </c>
      <c r="G5665" s="24">
        <v>0</v>
      </c>
      <c r="H5665" s="25">
        <v>0.69140000000000001</v>
      </c>
      <c r="I5665" s="25">
        <v>0.66279999999999994</v>
      </c>
      <c r="J5665" s="26">
        <v>10</v>
      </c>
      <c r="K5665" s="26">
        <v>3</v>
      </c>
      <c r="L5665" s="27">
        <v>0.9587</v>
      </c>
      <c r="M5665" s="28">
        <v>0.47911413000000003</v>
      </c>
      <c r="N5665" s="29">
        <v>0.01</v>
      </c>
      <c r="O5665" s="31" t="s">
        <v>385</v>
      </c>
      <c r="P5665" s="31">
        <v>0.9791281463</v>
      </c>
      <c r="Q5665" s="31">
        <v>0.27999999999999903</v>
      </c>
      <c r="R5665" s="42"/>
      <c r="S5665" s="42" t="str">
        <f>IF(R5665="","",MAX(R5665,Q5665))</f>
        <v/>
      </c>
      <c r="T5665" s="27">
        <f>IF(A5665="placement",MIN(P5665,IF(S5665="",Q5665,S5665)),"")</f>
        <v>0.27999999999999903</v>
      </c>
      <c r="U5665" s="28">
        <f>IF($A5665="placement",T5665*J5665,"")</f>
        <v>2.7999999999999901</v>
      </c>
      <c r="V5665" s="26">
        <f>IF($A5665="placement",U5665,IF($A5665="site",SUMIF($C:$C,$C5665,$U:$U),IF($A5665="user",SUMIF($B:$B,$B5665,$U:$U),SUM($U:$U))))</f>
        <v>2.7999999999999901</v>
      </c>
      <c r="W5665" s="27">
        <f>V5665/J5665</f>
        <v>0.27999999999999903</v>
      </c>
    </row>
    <row r="5666" spans="1:23" x14ac:dyDescent="0.3">
      <c r="A5666" s="23" t="s">
        <v>14</v>
      </c>
      <c r="B5666" s="23" t="s">
        <v>15</v>
      </c>
      <c r="C5666" s="23" t="s">
        <v>17</v>
      </c>
      <c r="D5666" s="23" t="s">
        <v>18</v>
      </c>
      <c r="E5666" s="23" t="s">
        <v>19</v>
      </c>
      <c r="F5666" s="27">
        <v>0.25</v>
      </c>
      <c r="G5666" s="24">
        <v>0</v>
      </c>
      <c r="H5666" s="25">
        <v>2.2612999999999999</v>
      </c>
      <c r="I5666" s="25">
        <v>0.78210000000000002</v>
      </c>
      <c r="J5666" s="26">
        <v>10</v>
      </c>
      <c r="K5666" s="26">
        <v>2</v>
      </c>
      <c r="L5666" s="27">
        <v>0.34589999999999999</v>
      </c>
      <c r="M5666" s="28">
        <v>0.41062197</v>
      </c>
      <c r="N5666" s="29">
        <v>0.1</v>
      </c>
      <c r="O5666" s="31" t="s">
        <v>12</v>
      </c>
      <c r="P5666" s="31">
        <v>0.75646700330000005</v>
      </c>
      <c r="Q5666" s="31">
        <v>0.25</v>
      </c>
      <c r="R5666" s="42"/>
      <c r="S5666" s="42" t="str">
        <f>IF(R5666="","",MAX(R5666,Q5666))</f>
        <v/>
      </c>
      <c r="T5666" s="27">
        <f>IF(A5666="placement",MIN(P5666,IF(S5666="",Q5666,S5666)),"")</f>
        <v>0.25</v>
      </c>
      <c r="U5666" s="14">
        <f>IF($A5666="placement",T5666*J5666,"")</f>
        <v>2.5</v>
      </c>
      <c r="V5666" s="26">
        <f>IF($A5666="placement",U5666,IF($A5666="site",SUMIF($C:$C,$C5666,$U:$U),IF($A5666="user",SUMIF($B:$B,$B5666,$U:$U),SUM($U:$U))))</f>
        <v>2.5</v>
      </c>
      <c r="W5666" s="27">
        <f>V5666/J5666</f>
        <v>0.25</v>
      </c>
    </row>
    <row r="5667" spans="1:23" x14ac:dyDescent="0.3">
      <c r="A5667" s="23" t="s">
        <v>14</v>
      </c>
      <c r="B5667" s="23" t="s">
        <v>678</v>
      </c>
      <c r="C5667" s="23" t="s">
        <v>680</v>
      </c>
      <c r="D5667" s="23" t="s">
        <v>846</v>
      </c>
      <c r="E5667" s="23" t="s">
        <v>847</v>
      </c>
      <c r="F5667" s="27">
        <v>0.25</v>
      </c>
      <c r="G5667" s="24">
        <v>0</v>
      </c>
      <c r="H5667" s="25">
        <v>1.1006</v>
      </c>
      <c r="I5667" s="25">
        <v>0.59609999999999996</v>
      </c>
      <c r="J5667" s="26">
        <v>10</v>
      </c>
      <c r="K5667" s="26">
        <v>2</v>
      </c>
      <c r="L5667" s="27">
        <v>0.54159999999999997</v>
      </c>
      <c r="M5667" s="28">
        <v>0.53600959000000004</v>
      </c>
      <c r="N5667" s="29">
        <v>0.2</v>
      </c>
      <c r="O5667" s="31" t="s">
        <v>12</v>
      </c>
      <c r="P5667" s="31">
        <v>0.62687234520000001</v>
      </c>
      <c r="Q5667" s="31">
        <v>0.25</v>
      </c>
      <c r="R5667" s="42"/>
      <c r="S5667" s="42" t="str">
        <f>IF(R5667="","",MAX(R5667,Q5667))</f>
        <v/>
      </c>
      <c r="T5667" s="27">
        <f>IF(A5667="placement",MIN(P5667,IF(S5667="",Q5667,S5667)),"")</f>
        <v>0.25</v>
      </c>
      <c r="U5667" s="28">
        <f>IF($A5667="placement",T5667*J5667,"")</f>
        <v>2.5</v>
      </c>
      <c r="V5667" s="26">
        <f>IF($A5667="placement",U5667,IF($A5667="site",SUMIF($C:$C,$C5667,$U:$U),IF($A5667="user",SUMIF($B:$B,$B5667,$U:$U),SUM($U:$U))))</f>
        <v>2.5</v>
      </c>
      <c r="W5667" s="27">
        <f>V5667/J5667</f>
        <v>0.25</v>
      </c>
    </row>
    <row r="5668" spans="1:23" x14ac:dyDescent="0.3">
      <c r="A5668" s="23" t="s">
        <v>14</v>
      </c>
      <c r="B5668" s="23" t="s">
        <v>1501</v>
      </c>
      <c r="C5668" s="23" t="s">
        <v>1503</v>
      </c>
      <c r="D5668" s="23" t="s">
        <v>1523</v>
      </c>
      <c r="E5668" s="23" t="s">
        <v>1524</v>
      </c>
      <c r="F5668" s="27">
        <v>0.25</v>
      </c>
      <c r="G5668" s="24">
        <v>0</v>
      </c>
      <c r="H5668" s="25">
        <v>4.7702999999999998</v>
      </c>
      <c r="I5668" s="25">
        <v>0.16569999999999999</v>
      </c>
      <c r="J5668" s="26">
        <v>10</v>
      </c>
      <c r="K5668" s="26">
        <v>2</v>
      </c>
      <c r="L5668" s="27">
        <v>3.4700000000000002E-2</v>
      </c>
      <c r="M5668" s="28">
        <v>2.0164655200000001</v>
      </c>
      <c r="N5668" s="29">
        <v>1.5</v>
      </c>
      <c r="O5668" s="31" t="s">
        <v>42</v>
      </c>
      <c r="P5668" s="31">
        <v>0.25612415030000002</v>
      </c>
      <c r="Q5668" s="31">
        <v>0.25</v>
      </c>
      <c r="R5668" s="42"/>
      <c r="S5668" s="42" t="str">
        <f>IF(R5668="","",MAX(R5668,Q5668))</f>
        <v/>
      </c>
      <c r="T5668" s="27">
        <f>IF(A5668="placement",MIN(P5668,IF(S5668="",Q5668,S5668)),"")</f>
        <v>0.25</v>
      </c>
      <c r="U5668" s="28">
        <f>IF($A5668="placement",T5668*J5668,"")</f>
        <v>2.5</v>
      </c>
      <c r="V5668" s="26">
        <f>IF($A5668="placement",U5668,IF($A5668="site",SUMIF($C:$C,$C5668,$U:$U),IF($A5668="user",SUMIF($B:$B,$B5668,$U:$U),SUM($U:$U))))</f>
        <v>2.5</v>
      </c>
      <c r="W5668" s="27">
        <f>V5668/J5668</f>
        <v>0.25</v>
      </c>
    </row>
    <row r="5669" spans="1:23" x14ac:dyDescent="0.3">
      <c r="A5669" s="17" t="s">
        <v>14</v>
      </c>
      <c r="B5669" s="17" t="s">
        <v>1708</v>
      </c>
      <c r="C5669" s="17" t="s">
        <v>1709</v>
      </c>
      <c r="D5669" s="17" t="s">
        <v>10533</v>
      </c>
      <c r="E5669" s="17" t="s">
        <v>10534</v>
      </c>
      <c r="F5669" s="18">
        <v>0.25</v>
      </c>
      <c r="G5669" s="36">
        <v>0</v>
      </c>
      <c r="H5669" s="37">
        <v>0.4803</v>
      </c>
      <c r="I5669" s="37">
        <v>0.15690000000000001</v>
      </c>
      <c r="J5669" s="19">
        <v>10</v>
      </c>
      <c r="K5669" s="19">
        <v>2</v>
      </c>
      <c r="L5669" s="18">
        <v>0.32669999999999999</v>
      </c>
      <c r="M5669" s="20">
        <v>2.0830678200000001</v>
      </c>
      <c r="N5669" s="21">
        <v>1.5</v>
      </c>
      <c r="O5669" s="22" t="s">
        <v>12</v>
      </c>
      <c r="P5669" s="22">
        <v>0.27990822679999999</v>
      </c>
      <c r="Q5669" s="22">
        <v>0.25</v>
      </c>
      <c r="R5669" s="43"/>
      <c r="S5669" s="42" t="str">
        <f>IF(R5669="","",MAX(R5669,Q5669))</f>
        <v/>
      </c>
      <c r="T5669" s="27">
        <f>IF(A5669="placement",MIN(P5669,IF(S5669="",Q5669,S5669)),"")</f>
        <v>0.25</v>
      </c>
      <c r="U5669" s="20">
        <f>IF($A5669="placement",T5669*J5669,"")</f>
        <v>2.5</v>
      </c>
      <c r="V5669" s="19">
        <f>IF($A5669="placement",U5669,IF($A5669="site",SUMIF($C:$C,$C5669,$U:$U),IF($A5669="user",SUMIF($B:$B,$B5669,$U:$U),SUM($U:$U))))</f>
        <v>2.5</v>
      </c>
      <c r="W5669" s="18">
        <f>V5669/J5669</f>
        <v>0.25</v>
      </c>
    </row>
    <row r="5670" spans="1:23" x14ac:dyDescent="0.3">
      <c r="A5670" s="17" t="s">
        <v>14</v>
      </c>
      <c r="B5670" s="17" t="s">
        <v>2366</v>
      </c>
      <c r="C5670" s="17" t="s">
        <v>2367</v>
      </c>
      <c r="D5670" s="17" t="s">
        <v>2385</v>
      </c>
      <c r="E5670" s="17" t="s">
        <v>2386</v>
      </c>
      <c r="F5670" s="18">
        <v>0.25</v>
      </c>
      <c r="G5670" s="36">
        <v>1</v>
      </c>
      <c r="H5670" s="37">
        <v>62.732599999999998</v>
      </c>
      <c r="I5670" s="37">
        <v>1.7356</v>
      </c>
      <c r="J5670" s="19">
        <v>10</v>
      </c>
      <c r="K5670" s="19">
        <v>2</v>
      </c>
      <c r="L5670" s="18">
        <v>2.7699999999999999E-2</v>
      </c>
      <c r="M5670" s="20">
        <v>0.18408099</v>
      </c>
      <c r="N5670" s="21">
        <v>0.05</v>
      </c>
      <c r="O5670" s="22" t="s">
        <v>12</v>
      </c>
      <c r="P5670" s="22">
        <v>0.72838043279999998</v>
      </c>
      <c r="Q5670" s="22">
        <v>0.25</v>
      </c>
      <c r="R5670" s="43"/>
      <c r="S5670" s="42" t="str">
        <f>IF(R5670="","",MAX(R5670,Q5670))</f>
        <v/>
      </c>
      <c r="T5670" s="27">
        <f>IF(A5670="placement",MIN(P5670,IF(S5670="",Q5670,S5670)),"")</f>
        <v>0.25</v>
      </c>
      <c r="U5670" s="20">
        <f>IF($A5670="placement",T5670*J5670,"")</f>
        <v>2.5</v>
      </c>
      <c r="V5670" s="19">
        <f>IF($A5670="placement",U5670,IF($A5670="site",SUMIF($C:$C,$C5670,$U:$U),IF($A5670="user",SUMIF($B:$B,$B5670,$U:$U),SUM($U:$U))))</f>
        <v>2.5</v>
      </c>
      <c r="W5670" s="18">
        <f>V5670/J5670</f>
        <v>0.25</v>
      </c>
    </row>
    <row r="5671" spans="1:23" x14ac:dyDescent="0.3">
      <c r="A5671" s="17" t="s">
        <v>14</v>
      </c>
      <c r="B5671" s="17" t="s">
        <v>2524</v>
      </c>
      <c r="C5671" s="17" t="s">
        <v>2526</v>
      </c>
      <c r="D5671" s="38" t="s">
        <v>2531</v>
      </c>
      <c r="E5671" s="17" t="s">
        <v>2532</v>
      </c>
      <c r="F5671" s="18">
        <v>0.25</v>
      </c>
      <c r="G5671" s="36">
        <v>0</v>
      </c>
      <c r="H5671" s="37">
        <v>7.1081000000000003</v>
      </c>
      <c r="I5671" s="37">
        <v>0.70469999999999999</v>
      </c>
      <c r="J5671" s="19">
        <v>10</v>
      </c>
      <c r="K5671" s="19">
        <v>3</v>
      </c>
      <c r="L5671" s="18">
        <v>9.9099999999999994E-2</v>
      </c>
      <c r="M5671" s="20">
        <v>0.49211432999999999</v>
      </c>
      <c r="N5671" s="21">
        <v>0.15</v>
      </c>
      <c r="O5671" s="22" t="s">
        <v>12</v>
      </c>
      <c r="P5671" s="22">
        <v>0.69519278299999998</v>
      </c>
      <c r="Q5671" s="22">
        <v>0.25</v>
      </c>
      <c r="R5671" s="43"/>
      <c r="S5671" s="42" t="str">
        <f>IF(R5671="","",MAX(R5671,Q5671))</f>
        <v/>
      </c>
      <c r="T5671" s="27">
        <f>IF(A5671="placement",MIN(P5671,IF(S5671="",Q5671,S5671)),"")</f>
        <v>0.25</v>
      </c>
      <c r="U5671" s="20">
        <f>IF($A5671="placement",T5671*J5671,"")</f>
        <v>2.5</v>
      </c>
      <c r="V5671" s="19">
        <f>IF($A5671="placement",U5671,IF($A5671="site",SUMIF($C:$C,$C5671,$U:$U),IF($A5671="user",SUMIF($B:$B,$B5671,$U:$U),SUM($U:$U))))</f>
        <v>2.5</v>
      </c>
      <c r="W5671" s="18">
        <f>V5671/J5671</f>
        <v>0.25</v>
      </c>
    </row>
    <row r="5672" spans="1:23" x14ac:dyDescent="0.3">
      <c r="A5672" s="23" t="s">
        <v>14</v>
      </c>
      <c r="B5672" s="23" t="s">
        <v>2619</v>
      </c>
      <c r="C5672" s="23" t="s">
        <v>2621</v>
      </c>
      <c r="D5672" s="23" t="s">
        <v>2777</v>
      </c>
      <c r="E5672" s="23" t="s">
        <v>2778</v>
      </c>
      <c r="F5672" s="27">
        <v>0.25</v>
      </c>
      <c r="G5672" s="24">
        <v>0</v>
      </c>
      <c r="H5672" s="25">
        <v>33.098100000000002</v>
      </c>
      <c r="I5672" s="25">
        <v>0.97629999999999995</v>
      </c>
      <c r="J5672" s="26">
        <v>10</v>
      </c>
      <c r="K5672" s="26">
        <v>2</v>
      </c>
      <c r="L5672" s="27">
        <v>2.9499999999999998E-2</v>
      </c>
      <c r="M5672" s="28">
        <v>0.32510974999999998</v>
      </c>
      <c r="N5672" s="29">
        <v>0.2</v>
      </c>
      <c r="O5672" s="31" t="s">
        <v>12</v>
      </c>
      <c r="P5672" s="31">
        <v>0.3848231164</v>
      </c>
      <c r="Q5672" s="31">
        <v>0.25</v>
      </c>
      <c r="R5672" s="42"/>
      <c r="S5672" s="42" t="str">
        <f>IF(R5672="","",MAX(R5672,Q5672))</f>
        <v/>
      </c>
      <c r="T5672" s="27">
        <f>IF(A5672="placement",MIN(P5672,IF(S5672="",Q5672,S5672)),"")</f>
        <v>0.25</v>
      </c>
      <c r="U5672" s="28">
        <f>IF($A5672="placement",T5672*J5672,"")</f>
        <v>2.5</v>
      </c>
      <c r="V5672" s="26">
        <f>IF($A5672="placement",U5672,IF($A5672="site",SUMIF($C:$C,$C5672,$U:$U),IF($A5672="user",SUMIF($B:$B,$B5672,$U:$U),SUM($U:$U))))</f>
        <v>2.5</v>
      </c>
      <c r="W5672" s="27">
        <f>V5672/J5672</f>
        <v>0.25</v>
      </c>
    </row>
    <row r="5673" spans="1:23" x14ac:dyDescent="0.3">
      <c r="A5673" s="23" t="s">
        <v>14</v>
      </c>
      <c r="B5673" s="23" t="s">
        <v>3246</v>
      </c>
      <c r="C5673" s="23" t="s">
        <v>3247</v>
      </c>
      <c r="D5673" s="23" t="s">
        <v>10737</v>
      </c>
      <c r="E5673" s="23" t="s">
        <v>10738</v>
      </c>
      <c r="F5673" s="27">
        <v>0.25</v>
      </c>
      <c r="G5673" s="24">
        <v>0</v>
      </c>
      <c r="H5673" s="25">
        <v>2.9188999999999998</v>
      </c>
      <c r="I5673" s="25">
        <v>0.60209999999999997</v>
      </c>
      <c r="J5673" s="26">
        <v>10</v>
      </c>
      <c r="K5673" s="26">
        <v>3</v>
      </c>
      <c r="L5673" s="27">
        <v>0.20630000000000001</v>
      </c>
      <c r="M5673" s="28">
        <v>0.56503736999999998</v>
      </c>
      <c r="N5673" s="29">
        <v>0.4</v>
      </c>
      <c r="O5673" s="31" t="s">
        <v>42</v>
      </c>
      <c r="P5673" s="31">
        <v>0.29208222230000003</v>
      </c>
      <c r="Q5673" s="31">
        <v>0.25</v>
      </c>
      <c r="R5673" s="42"/>
      <c r="S5673" s="42" t="str">
        <f>IF(R5673="","",MAX(R5673,Q5673))</f>
        <v/>
      </c>
      <c r="T5673" s="27">
        <f>IF(A5673="placement",MIN(P5673,IF(S5673="",Q5673,S5673)),"")</f>
        <v>0.25</v>
      </c>
      <c r="U5673" s="28">
        <f>IF($A5673="placement",T5673*J5673,"")</f>
        <v>2.5</v>
      </c>
      <c r="V5673" s="26">
        <f>IF($A5673="placement",U5673,IF($A5673="site",SUMIF($C:$C,$C5673,$U:$U),IF($A5673="user",SUMIF($B:$B,$B5673,$U:$U),SUM($U:$U))))</f>
        <v>2.5</v>
      </c>
      <c r="W5673" s="27">
        <f>V5673/J5673</f>
        <v>0.25</v>
      </c>
    </row>
    <row r="5674" spans="1:23" x14ac:dyDescent="0.3">
      <c r="A5674" s="23" t="s">
        <v>14</v>
      </c>
      <c r="B5674" s="23" t="s">
        <v>10833</v>
      </c>
      <c r="C5674" s="23" t="s">
        <v>10834</v>
      </c>
      <c r="D5674" s="32" t="s">
        <v>10853</v>
      </c>
      <c r="E5674" s="23" t="s">
        <v>10854</v>
      </c>
      <c r="F5674" s="27">
        <v>0.25</v>
      </c>
      <c r="G5674" s="24">
        <v>0</v>
      </c>
      <c r="H5674" s="25">
        <v>0.97040000000000004</v>
      </c>
      <c r="I5674" s="25">
        <v>0.41439999999999999</v>
      </c>
      <c r="J5674" s="26">
        <v>10</v>
      </c>
      <c r="K5674" s="26">
        <v>3</v>
      </c>
      <c r="L5674" s="27">
        <v>0.42699999999999999</v>
      </c>
      <c r="M5674" s="28">
        <v>0.84164799000000001</v>
      </c>
      <c r="N5674" s="29">
        <v>0.5</v>
      </c>
      <c r="O5674" s="31" t="s">
        <v>12</v>
      </c>
      <c r="P5674" s="31">
        <v>0.40592741269999999</v>
      </c>
      <c r="Q5674" s="31">
        <v>0.25</v>
      </c>
      <c r="R5674" s="42"/>
      <c r="S5674" s="42" t="str">
        <f>IF(R5674="","",MAX(R5674,Q5674))</f>
        <v/>
      </c>
      <c r="T5674" s="27">
        <f>IF(A5674="placement",MIN(P5674,IF(S5674="",Q5674,S5674)),"")</f>
        <v>0.25</v>
      </c>
      <c r="U5674" s="28">
        <f>IF($A5674="placement",T5674*J5674,"")</f>
        <v>2.5</v>
      </c>
      <c r="V5674" s="26">
        <f>IF($A5674="placement",U5674,IF($A5674="site",SUMIF($C:$C,$C5674,$U:$U),IF($A5674="user",SUMIF($B:$B,$B5674,$U:$U),SUM($U:$U))))</f>
        <v>2.5</v>
      </c>
      <c r="W5674" s="27">
        <f>V5674/J5674</f>
        <v>0.25</v>
      </c>
    </row>
    <row r="5675" spans="1:23" x14ac:dyDescent="0.3">
      <c r="A5675" s="23" t="s">
        <v>14</v>
      </c>
      <c r="B5675" s="23" t="s">
        <v>4528</v>
      </c>
      <c r="C5675" s="23" t="s">
        <v>4530</v>
      </c>
      <c r="D5675" s="23" t="s">
        <v>4559</v>
      </c>
      <c r="E5675" s="23" t="s">
        <v>4560</v>
      </c>
      <c r="F5675" s="27">
        <v>0.25</v>
      </c>
      <c r="G5675" s="24">
        <v>0</v>
      </c>
      <c r="H5675" s="25">
        <v>10.0097</v>
      </c>
      <c r="I5675" s="25">
        <v>0.34899999999999998</v>
      </c>
      <c r="J5675" s="26">
        <v>10</v>
      </c>
      <c r="K5675" s="26">
        <v>2</v>
      </c>
      <c r="L5675" s="27">
        <v>3.49E-2</v>
      </c>
      <c r="M5675" s="28">
        <v>0.95276300000000003</v>
      </c>
      <c r="N5675" s="29">
        <v>0.7</v>
      </c>
      <c r="O5675" s="31" t="s">
        <v>12</v>
      </c>
      <c r="P5675" s="31">
        <v>0.2652947242</v>
      </c>
      <c r="Q5675" s="31">
        <v>0.25</v>
      </c>
      <c r="R5675" s="42"/>
      <c r="S5675" s="42" t="str">
        <f>IF(R5675="","",MAX(R5675,Q5675))</f>
        <v/>
      </c>
      <c r="T5675" s="27">
        <f>IF(A5675="placement",MIN(P5675,IF(S5675="",Q5675,S5675)),"")</f>
        <v>0.25</v>
      </c>
      <c r="U5675" s="28">
        <f>IF($A5675="placement",T5675*J5675,"")</f>
        <v>2.5</v>
      </c>
      <c r="V5675" s="26">
        <f>IF($A5675="placement",U5675,IF($A5675="site",SUMIF($C:$C,$C5675,$U:$U),IF($A5675="user",SUMIF($B:$B,$B5675,$U:$U),SUM($U:$U))))</f>
        <v>2.5</v>
      </c>
      <c r="W5675" s="27">
        <f>V5675/J5675</f>
        <v>0.25</v>
      </c>
    </row>
    <row r="5676" spans="1:23" x14ac:dyDescent="0.3">
      <c r="A5676" s="23" t="s">
        <v>14</v>
      </c>
      <c r="B5676" s="23" t="s">
        <v>4528</v>
      </c>
      <c r="C5676" s="23" t="s">
        <v>4530</v>
      </c>
      <c r="D5676" s="23" t="s">
        <v>4567</v>
      </c>
      <c r="E5676" s="23" t="s">
        <v>4568</v>
      </c>
      <c r="F5676" s="27">
        <v>0.25</v>
      </c>
      <c r="G5676" s="24">
        <v>0</v>
      </c>
      <c r="H5676" s="25">
        <v>13.834899999999999</v>
      </c>
      <c r="I5676" s="25">
        <v>0.40570000000000001</v>
      </c>
      <c r="J5676" s="26">
        <v>10</v>
      </c>
      <c r="K5676" s="26">
        <v>2</v>
      </c>
      <c r="L5676" s="27">
        <v>2.93E-2</v>
      </c>
      <c r="M5676" s="28">
        <v>0.80154930000000002</v>
      </c>
      <c r="N5676" s="29">
        <v>0.6</v>
      </c>
      <c r="O5676" s="31" t="s">
        <v>12</v>
      </c>
      <c r="P5676" s="31">
        <v>0.25144965740000003</v>
      </c>
      <c r="Q5676" s="31">
        <v>0.25</v>
      </c>
      <c r="R5676" s="42"/>
      <c r="S5676" s="42" t="str">
        <f>IF(R5676="","",MAX(R5676,Q5676))</f>
        <v/>
      </c>
      <c r="T5676" s="27">
        <f>IF(A5676="placement",MIN(P5676,IF(S5676="",Q5676,S5676)),"")</f>
        <v>0.25</v>
      </c>
      <c r="U5676" s="28">
        <f>IF($A5676="placement",T5676*J5676,"")</f>
        <v>2.5</v>
      </c>
      <c r="V5676" s="26">
        <f>IF($A5676="placement",U5676,IF($A5676="site",SUMIF($C:$C,$C5676,$U:$U),IF($A5676="user",SUMIF($B:$B,$B5676,$U:$U),SUM($U:$U))))</f>
        <v>2.5</v>
      </c>
      <c r="W5676" s="27">
        <f>V5676/J5676</f>
        <v>0.25</v>
      </c>
    </row>
    <row r="5677" spans="1:23" x14ac:dyDescent="0.3">
      <c r="A5677" s="23" t="s">
        <v>14</v>
      </c>
      <c r="B5677" s="23" t="s">
        <v>4748</v>
      </c>
      <c r="C5677" s="23" t="s">
        <v>4749</v>
      </c>
      <c r="D5677" s="23" t="s">
        <v>4750</v>
      </c>
      <c r="E5677" s="23" t="s">
        <v>4751</v>
      </c>
      <c r="F5677" s="27">
        <v>0.25</v>
      </c>
      <c r="G5677" s="24">
        <v>0</v>
      </c>
      <c r="H5677" s="25">
        <v>4.0940000000000003</v>
      </c>
      <c r="I5677" s="25">
        <v>1.2522</v>
      </c>
      <c r="J5677" s="26">
        <v>10</v>
      </c>
      <c r="K5677" s="26">
        <v>3</v>
      </c>
      <c r="L5677" s="27">
        <v>0.30590000000000001</v>
      </c>
      <c r="M5677" s="28">
        <v>0.27910558000000002</v>
      </c>
      <c r="N5677" s="29">
        <v>0.03</v>
      </c>
      <c r="O5677" s="31" t="s">
        <v>42</v>
      </c>
      <c r="P5677" s="31">
        <v>0.89251379519999996</v>
      </c>
      <c r="Q5677" s="31">
        <v>0.25</v>
      </c>
      <c r="R5677" s="42"/>
      <c r="S5677" s="42" t="str">
        <f>IF(R5677="","",MAX(R5677,Q5677))</f>
        <v/>
      </c>
      <c r="T5677" s="27">
        <f>IF(A5677="placement",MIN(P5677,IF(S5677="",Q5677,S5677)),"")</f>
        <v>0.25</v>
      </c>
      <c r="U5677" s="28">
        <f>IF($A5677="placement",T5677*J5677,"")</f>
        <v>2.5</v>
      </c>
      <c r="V5677" s="26">
        <f>IF($A5677="placement",U5677,IF($A5677="site",SUMIF($C:$C,$C5677,$U:$U),IF($A5677="user",SUMIF($B:$B,$B5677,$U:$U),SUM($U:$U))))</f>
        <v>2.5</v>
      </c>
      <c r="W5677" s="27">
        <f>V5677/J5677</f>
        <v>0.25</v>
      </c>
    </row>
    <row r="5678" spans="1:23" x14ac:dyDescent="0.3">
      <c r="A5678" s="23" t="s">
        <v>14</v>
      </c>
      <c r="B5678" s="23" t="s">
        <v>5418</v>
      </c>
      <c r="C5678" s="23" t="s">
        <v>5420</v>
      </c>
      <c r="D5678" s="23" t="s">
        <v>5447</v>
      </c>
      <c r="E5678" s="23" t="s">
        <v>5448</v>
      </c>
      <c r="F5678" s="27">
        <v>0.25</v>
      </c>
      <c r="G5678" s="24">
        <v>0</v>
      </c>
      <c r="H5678" s="25">
        <v>4.6322999999999999</v>
      </c>
      <c r="I5678" s="25">
        <v>0.98340000000000005</v>
      </c>
      <c r="J5678" s="26">
        <v>10</v>
      </c>
      <c r="K5678" s="26">
        <v>3</v>
      </c>
      <c r="L5678" s="27">
        <v>0.21229999999999999</v>
      </c>
      <c r="M5678" s="28">
        <v>0.34729808000000001</v>
      </c>
      <c r="N5678" s="29">
        <v>0.2</v>
      </c>
      <c r="O5678" s="31" t="s">
        <v>12</v>
      </c>
      <c r="P5678" s="31">
        <v>0.42412581560000001</v>
      </c>
      <c r="Q5678" s="31">
        <v>0.25</v>
      </c>
      <c r="R5678" s="42"/>
      <c r="S5678" s="42" t="str">
        <f>IF(R5678="","",MAX(R5678,Q5678))</f>
        <v/>
      </c>
      <c r="T5678" s="27">
        <f>IF(A5678="placement",MIN(P5678,IF(S5678="",Q5678,S5678)),"")</f>
        <v>0.25</v>
      </c>
      <c r="U5678" s="28">
        <f>IF($A5678="placement",T5678*J5678,"")</f>
        <v>2.5</v>
      </c>
      <c r="V5678" s="26">
        <f>IF($A5678="placement",U5678,IF($A5678="site",SUMIF($C:$C,$C5678,$U:$U),IF($A5678="user",SUMIF($B:$B,$B5678,$U:$U),SUM($U:$U))))</f>
        <v>2.5</v>
      </c>
      <c r="W5678" s="27">
        <f>V5678/J5678</f>
        <v>0.25</v>
      </c>
    </row>
    <row r="5679" spans="1:23" x14ac:dyDescent="0.3">
      <c r="A5679" s="23" t="s">
        <v>14</v>
      </c>
      <c r="B5679" s="23" t="s">
        <v>5623</v>
      </c>
      <c r="C5679" s="23" t="s">
        <v>5625</v>
      </c>
      <c r="D5679" s="23" t="s">
        <v>5635</v>
      </c>
      <c r="E5679" s="23" t="s">
        <v>5636</v>
      </c>
      <c r="F5679" s="27">
        <v>0.25</v>
      </c>
      <c r="G5679" s="24">
        <v>0</v>
      </c>
      <c r="H5679" s="25">
        <v>3.3393999999999999</v>
      </c>
      <c r="I5679" s="25">
        <v>0.65580000000000005</v>
      </c>
      <c r="J5679" s="26">
        <v>10</v>
      </c>
      <c r="K5679" s="26">
        <v>3</v>
      </c>
      <c r="L5679" s="27">
        <v>0.19639999999999999</v>
      </c>
      <c r="M5679" s="28">
        <v>0.53033439000000004</v>
      </c>
      <c r="N5679" s="46">
        <v>0.3</v>
      </c>
      <c r="O5679" s="31" t="s">
        <v>42</v>
      </c>
      <c r="P5679" s="31">
        <v>0.43431916199999998</v>
      </c>
      <c r="Q5679" s="31">
        <v>0.25</v>
      </c>
      <c r="R5679" s="42"/>
      <c r="S5679" s="42" t="str">
        <f>IF(R5679="","",MAX(R5679,Q5679))</f>
        <v/>
      </c>
      <c r="T5679" s="27">
        <f>IF(A5679="placement",MIN(P5679,IF(S5679="",Q5679,S5679)),"")</f>
        <v>0.25</v>
      </c>
      <c r="U5679" s="28">
        <f>IF($A5679="placement",T5679*J5679,"")</f>
        <v>2.5</v>
      </c>
      <c r="V5679" s="26">
        <f>IF($A5679="placement",U5679,IF($A5679="site",SUMIF($C:$C,$C5679,$U:$U),IF($A5679="user",SUMIF($B:$B,$B5679,$U:$U),SUM($U:$U))))</f>
        <v>2.5</v>
      </c>
      <c r="W5679" s="27">
        <f>V5679/J5679</f>
        <v>0.25</v>
      </c>
    </row>
    <row r="5680" spans="1:23" x14ac:dyDescent="0.3">
      <c r="A5680" s="23" t="s">
        <v>14</v>
      </c>
      <c r="B5680" s="23" t="s">
        <v>5764</v>
      </c>
      <c r="C5680" s="23" t="s">
        <v>5766</v>
      </c>
      <c r="D5680" s="23" t="s">
        <v>5801</v>
      </c>
      <c r="E5680" s="23" t="s">
        <v>5802</v>
      </c>
      <c r="F5680" s="27">
        <v>0.25</v>
      </c>
      <c r="G5680" s="24">
        <v>0</v>
      </c>
      <c r="H5680" s="25">
        <v>0.87109999999999999</v>
      </c>
      <c r="I5680" s="25">
        <v>0.21160000000000001</v>
      </c>
      <c r="J5680" s="26">
        <v>10</v>
      </c>
      <c r="K5680" s="26">
        <v>2</v>
      </c>
      <c r="L5680" s="27">
        <v>0.2429</v>
      </c>
      <c r="M5680" s="28">
        <v>1.5494093799999999</v>
      </c>
      <c r="N5680" s="29">
        <v>1</v>
      </c>
      <c r="O5680" s="31" t="s">
        <v>42</v>
      </c>
      <c r="P5680" s="31">
        <v>0.3545927814</v>
      </c>
      <c r="Q5680" s="31">
        <v>0.25</v>
      </c>
      <c r="R5680" s="42"/>
      <c r="S5680" s="42" t="str">
        <f>IF(R5680="","",MAX(R5680,Q5680))</f>
        <v/>
      </c>
      <c r="T5680" s="27">
        <f>IF(A5680="placement",MIN(P5680,IF(S5680="",Q5680,S5680)),"")</f>
        <v>0.25</v>
      </c>
      <c r="U5680" s="28">
        <f>IF($A5680="placement",T5680*J5680,"")</f>
        <v>2.5</v>
      </c>
      <c r="V5680" s="26">
        <f>IF($A5680="placement",U5680,IF($A5680="site",SUMIF($C:$C,$C5680,$U:$U),IF($A5680="user",SUMIF($B:$B,$B5680,$U:$U),SUM($U:$U))))</f>
        <v>2.5</v>
      </c>
      <c r="W5680" s="27">
        <f>V5680/J5680</f>
        <v>0.25</v>
      </c>
    </row>
    <row r="5681" spans="1:23" x14ac:dyDescent="0.3">
      <c r="A5681" s="23" t="s">
        <v>14</v>
      </c>
      <c r="B5681" s="23" t="s">
        <v>6457</v>
      </c>
      <c r="C5681" s="23" t="s">
        <v>6458</v>
      </c>
      <c r="D5681" s="23" t="s">
        <v>6476</v>
      </c>
      <c r="E5681" s="23" t="s">
        <v>6477</v>
      </c>
      <c r="F5681" s="27">
        <v>0.25</v>
      </c>
      <c r="G5681" s="24">
        <v>0</v>
      </c>
      <c r="H5681" s="25">
        <v>11.348699999999999</v>
      </c>
      <c r="I5681" s="25">
        <v>0.7218</v>
      </c>
      <c r="J5681" s="26">
        <v>10</v>
      </c>
      <c r="K5681" s="26">
        <v>3</v>
      </c>
      <c r="L5681" s="27">
        <v>6.3600000000000004E-2</v>
      </c>
      <c r="M5681" s="28">
        <v>0.47018307999999998</v>
      </c>
      <c r="N5681" s="29">
        <v>0.25</v>
      </c>
      <c r="O5681" s="31" t="s">
        <v>12</v>
      </c>
      <c r="P5681" s="31">
        <v>0.4682922209</v>
      </c>
      <c r="Q5681" s="31">
        <v>0.25</v>
      </c>
      <c r="R5681" s="42"/>
      <c r="S5681" s="42" t="str">
        <f>IF(R5681="","",MAX(R5681,Q5681))</f>
        <v/>
      </c>
      <c r="T5681" s="27">
        <f>IF(A5681="placement",MIN(P5681,IF(S5681="",Q5681,S5681)),"")</f>
        <v>0.25</v>
      </c>
      <c r="U5681" s="28">
        <f>IF($A5681="placement",T5681*J5681,"")</f>
        <v>2.5</v>
      </c>
      <c r="V5681" s="23">
        <f>IF($A5681="placement",U5681,IF($A5681="site",SUMIF($C:$C,$C5681,$U:$U),IF($A5681="user",SUMIF($B:$B,$B5681,$U:$U),SUM($U:$U))))</f>
        <v>2.5</v>
      </c>
      <c r="W5681" s="27">
        <f>V5681/J5681</f>
        <v>0.25</v>
      </c>
    </row>
    <row r="5682" spans="1:23" x14ac:dyDescent="0.3">
      <c r="A5682" s="23" t="s">
        <v>14</v>
      </c>
      <c r="B5682" s="23" t="s">
        <v>6500</v>
      </c>
      <c r="C5682" s="23" t="s">
        <v>6501</v>
      </c>
      <c r="D5682" s="32" t="s">
        <v>6518</v>
      </c>
      <c r="E5682" s="23" t="s">
        <v>6519</v>
      </c>
      <c r="F5682" s="27">
        <v>0.25</v>
      </c>
      <c r="G5682" s="24">
        <v>0</v>
      </c>
      <c r="H5682" s="25">
        <v>5.7628000000000004</v>
      </c>
      <c r="I5682" s="25">
        <v>0.42909999999999998</v>
      </c>
      <c r="J5682" s="26">
        <v>10</v>
      </c>
      <c r="K5682" s="26">
        <v>2</v>
      </c>
      <c r="L5682" s="27">
        <v>7.4499999999999997E-2</v>
      </c>
      <c r="M5682" s="28">
        <v>0.73851531000000004</v>
      </c>
      <c r="N5682" s="29">
        <v>0.5</v>
      </c>
      <c r="O5682" s="31" t="s">
        <v>42</v>
      </c>
      <c r="P5682" s="31">
        <v>0.32296596799999999</v>
      </c>
      <c r="Q5682" s="31">
        <v>0.25</v>
      </c>
      <c r="R5682" s="42"/>
      <c r="S5682" s="42" t="str">
        <f>IF(R5682="","",MAX(R5682,Q5682))</f>
        <v/>
      </c>
      <c r="T5682" s="27">
        <f>IF(A5682="placement",MIN(P5682,IF(S5682="",Q5682,S5682)),"")</f>
        <v>0.25</v>
      </c>
      <c r="U5682" s="28">
        <f>IF($A5682="placement",T5682*J5682,"")</f>
        <v>2.5</v>
      </c>
      <c r="V5682" s="26">
        <f>IF($A5682="placement",U5682,IF($A5682="site",SUMIF($C:$C,$C5682,$U:$U),IF($A5682="user",SUMIF($B:$B,$B5682,$U:$U),SUM($U:$U))))</f>
        <v>2.5</v>
      </c>
      <c r="W5682" s="27">
        <f>V5682/J5682</f>
        <v>0.25</v>
      </c>
    </row>
    <row r="5683" spans="1:23" x14ac:dyDescent="0.3">
      <c r="A5683" s="23" t="s">
        <v>14</v>
      </c>
      <c r="B5683" s="23" t="s">
        <v>6586</v>
      </c>
      <c r="C5683" s="23" t="s">
        <v>6587</v>
      </c>
      <c r="D5683" s="32" t="s">
        <v>6628</v>
      </c>
      <c r="E5683" s="23" t="s">
        <v>6629</v>
      </c>
      <c r="F5683" s="27">
        <v>0.25</v>
      </c>
      <c r="G5683" s="24">
        <v>0</v>
      </c>
      <c r="H5683" s="25">
        <v>1.0821000000000001</v>
      </c>
      <c r="I5683" s="25">
        <v>0.52400000000000002</v>
      </c>
      <c r="J5683" s="26">
        <v>10</v>
      </c>
      <c r="K5683" s="26">
        <v>2</v>
      </c>
      <c r="L5683" s="27">
        <v>0.48420000000000002</v>
      </c>
      <c r="M5683" s="28">
        <v>0.61393129999999996</v>
      </c>
      <c r="N5683" s="46">
        <v>0.28000000000000003</v>
      </c>
      <c r="O5683" s="31" t="s">
        <v>42</v>
      </c>
      <c r="P5683" s="31">
        <v>0.5439229095</v>
      </c>
      <c r="Q5683" s="31">
        <v>0.25</v>
      </c>
      <c r="R5683" s="42"/>
      <c r="S5683" s="42" t="str">
        <f>IF(R5683="","",MAX(R5683,Q5683))</f>
        <v/>
      </c>
      <c r="T5683" s="27">
        <f>IF(A5683="placement",MIN(P5683,IF(S5683="",Q5683,S5683)),"")</f>
        <v>0.25</v>
      </c>
      <c r="U5683" s="28">
        <f>IF($A5683="placement",T5683*J5683,"")</f>
        <v>2.5</v>
      </c>
      <c r="V5683" s="26">
        <f>IF($A5683="placement",U5683,IF($A5683="site",SUMIF($C:$C,$C5683,$U:$U),IF($A5683="user",SUMIF($B:$B,$B5683,$U:$U),SUM($U:$U))))</f>
        <v>2.5</v>
      </c>
      <c r="W5683" s="27">
        <f>V5683/J5683</f>
        <v>0.25</v>
      </c>
    </row>
    <row r="5684" spans="1:23" x14ac:dyDescent="0.3">
      <c r="A5684" s="23" t="s">
        <v>14</v>
      </c>
      <c r="B5684" s="23" t="s">
        <v>6638</v>
      </c>
      <c r="C5684" s="23" t="s">
        <v>6639</v>
      </c>
      <c r="D5684" s="23" t="s">
        <v>6810</v>
      </c>
      <c r="E5684" s="23" t="s">
        <v>6811</v>
      </c>
      <c r="F5684" s="27">
        <v>0.25</v>
      </c>
      <c r="G5684" s="24">
        <v>0</v>
      </c>
      <c r="H5684" s="25">
        <v>5.9448999999999996</v>
      </c>
      <c r="I5684" s="25">
        <v>0.37409999999999999</v>
      </c>
      <c r="J5684" s="26">
        <v>10</v>
      </c>
      <c r="K5684" s="26">
        <v>2</v>
      </c>
      <c r="L5684" s="27">
        <v>6.2899999999999998E-2</v>
      </c>
      <c r="M5684" s="28">
        <v>0.88178694000000002</v>
      </c>
      <c r="N5684" s="29">
        <v>0.65</v>
      </c>
      <c r="O5684" s="31" t="s">
        <v>42</v>
      </c>
      <c r="P5684" s="31">
        <v>0.26286048319999999</v>
      </c>
      <c r="Q5684" s="31">
        <v>0.25</v>
      </c>
      <c r="R5684" s="42"/>
      <c r="S5684" s="42" t="str">
        <f>IF(R5684="","",MAX(R5684,Q5684))</f>
        <v/>
      </c>
      <c r="T5684" s="27">
        <f>IF(A5684="placement",MIN(P5684,IF(S5684="",Q5684,S5684)),"")</f>
        <v>0.25</v>
      </c>
      <c r="U5684" s="28">
        <f>IF($A5684="placement",T5684*J5684,"")</f>
        <v>2.5</v>
      </c>
      <c r="V5684" s="26">
        <f>IF($A5684="placement",U5684,IF($A5684="site",SUMIF($C:$C,$C5684,$U:$U),IF($A5684="user",SUMIF($B:$B,$B5684,$U:$U),SUM($U:$U))))</f>
        <v>2.5</v>
      </c>
      <c r="W5684" s="27">
        <f>V5684/J5684</f>
        <v>0.25</v>
      </c>
    </row>
    <row r="5685" spans="1:23" x14ac:dyDescent="0.3">
      <c r="A5685" s="23" t="s">
        <v>14</v>
      </c>
      <c r="B5685" s="23" t="s">
        <v>6931</v>
      </c>
      <c r="C5685" s="23" t="s">
        <v>6933</v>
      </c>
      <c r="D5685" s="23" t="s">
        <v>6934</v>
      </c>
      <c r="E5685" s="23" t="s">
        <v>6935</v>
      </c>
      <c r="F5685" s="27">
        <v>0.25</v>
      </c>
      <c r="G5685" s="24">
        <v>0</v>
      </c>
      <c r="H5685" s="25">
        <v>7.0021000000000004</v>
      </c>
      <c r="I5685" s="25">
        <v>0.61199999999999999</v>
      </c>
      <c r="J5685" s="26">
        <v>10</v>
      </c>
      <c r="K5685" s="26">
        <v>3</v>
      </c>
      <c r="L5685" s="27">
        <v>8.7400000000000005E-2</v>
      </c>
      <c r="M5685" s="28">
        <v>0.56995797999999998</v>
      </c>
      <c r="N5685" s="29">
        <v>0.4</v>
      </c>
      <c r="O5685" s="31" t="s">
        <v>42</v>
      </c>
      <c r="P5685" s="31">
        <v>0.29819388130000002</v>
      </c>
      <c r="Q5685" s="31">
        <v>0.25</v>
      </c>
      <c r="R5685" s="42"/>
      <c r="S5685" s="42" t="str">
        <f>IF(R5685="","",MAX(R5685,Q5685))</f>
        <v/>
      </c>
      <c r="T5685" s="27">
        <f>IF(A5685="placement",MIN(P5685,IF(S5685="",Q5685,S5685)),"")</f>
        <v>0.25</v>
      </c>
      <c r="U5685" s="28">
        <f>IF($A5685="placement",T5685*J5685,"")</f>
        <v>2.5</v>
      </c>
      <c r="V5685" s="26">
        <f>IF($A5685="placement",U5685,IF($A5685="site",SUMIF($C:$C,$C5685,$U:$U),IF($A5685="user",SUMIF($B:$B,$B5685,$U:$U),SUM($U:$U))))</f>
        <v>2.5</v>
      </c>
      <c r="W5685" s="27">
        <f>V5685/J5685</f>
        <v>0.25</v>
      </c>
    </row>
    <row r="5686" spans="1:23" x14ac:dyDescent="0.3">
      <c r="A5686" s="23" t="s">
        <v>14</v>
      </c>
      <c r="B5686" s="23" t="s">
        <v>7417</v>
      </c>
      <c r="C5686" s="23" t="s">
        <v>7418</v>
      </c>
      <c r="D5686" s="23" t="s">
        <v>7427</v>
      </c>
      <c r="E5686" s="23" t="s">
        <v>7428</v>
      </c>
      <c r="F5686" s="27">
        <v>0.25</v>
      </c>
      <c r="G5686" s="24">
        <v>0</v>
      </c>
      <c r="H5686" s="25">
        <v>8.5869</v>
      </c>
      <c r="I5686" s="25">
        <v>0.52939999999999998</v>
      </c>
      <c r="J5686" s="26">
        <v>10</v>
      </c>
      <c r="K5686" s="26">
        <v>2</v>
      </c>
      <c r="L5686" s="27">
        <v>6.1600000000000002E-2</v>
      </c>
      <c r="M5686" s="28">
        <v>0.62015922000000001</v>
      </c>
      <c r="N5686" s="29">
        <v>0.36</v>
      </c>
      <c r="O5686" s="31" t="s">
        <v>12</v>
      </c>
      <c r="P5686" s="31">
        <v>0.41950391640000001</v>
      </c>
      <c r="Q5686" s="31">
        <v>0.25</v>
      </c>
      <c r="R5686" s="42"/>
      <c r="S5686" s="42" t="str">
        <f>IF(R5686="","",MAX(R5686,Q5686))</f>
        <v/>
      </c>
      <c r="T5686" s="27">
        <f>IF(A5686="placement",MIN(P5686,IF(S5686="",Q5686,S5686)),"")</f>
        <v>0.25</v>
      </c>
      <c r="U5686" s="28">
        <f>IF($A5686="placement",T5686*J5686,"")</f>
        <v>2.5</v>
      </c>
      <c r="V5686" s="26">
        <f>IF($A5686="placement",U5686,IF($A5686="site",SUMIF($C:$C,$C5686,$U:$U),IF($A5686="user",SUMIF($B:$B,$B5686,$U:$U),SUM($U:$U))))</f>
        <v>2.5</v>
      </c>
      <c r="W5686" s="27">
        <f>V5686/J5686</f>
        <v>0.25</v>
      </c>
    </row>
    <row r="5687" spans="1:23" x14ac:dyDescent="0.3">
      <c r="A5687" s="23" t="s">
        <v>14</v>
      </c>
      <c r="B5687" s="23" t="s">
        <v>8238</v>
      </c>
      <c r="C5687" s="23" t="s">
        <v>8239</v>
      </c>
      <c r="D5687" s="23" t="s">
        <v>11085</v>
      </c>
      <c r="E5687" s="23" t="s">
        <v>4192</v>
      </c>
      <c r="F5687" s="27">
        <v>0.25</v>
      </c>
      <c r="G5687" s="24">
        <v>0</v>
      </c>
      <c r="H5687" s="25">
        <v>14.331</v>
      </c>
      <c r="I5687" s="25">
        <v>0.49640000000000001</v>
      </c>
      <c r="J5687" s="26">
        <v>10</v>
      </c>
      <c r="K5687" s="26">
        <v>3</v>
      </c>
      <c r="L5687" s="27">
        <v>3.4599999999999999E-2</v>
      </c>
      <c r="M5687" s="28">
        <v>0.69597122</v>
      </c>
      <c r="N5687" s="29">
        <v>0.5</v>
      </c>
      <c r="O5687" s="31" t="s">
        <v>12</v>
      </c>
      <c r="P5687" s="31">
        <v>0.28157949139999999</v>
      </c>
      <c r="Q5687" s="31">
        <v>0.25</v>
      </c>
      <c r="R5687" s="42"/>
      <c r="S5687" s="42" t="str">
        <f>IF(R5687="","",MAX(R5687,Q5687))</f>
        <v/>
      </c>
      <c r="T5687" s="27">
        <f>IF(A5687="placement",MIN(P5687,IF(S5687="",Q5687,S5687)),"")</f>
        <v>0.25</v>
      </c>
      <c r="U5687" s="28">
        <f>IF($A5687="placement",T5687*J5687,"")</f>
        <v>2.5</v>
      </c>
      <c r="V5687" s="26">
        <f>IF($A5687="placement",U5687,IF($A5687="site",SUMIF($C:$C,$C5687,$U:$U),IF($A5687="user",SUMIF($B:$B,$B5687,$U:$U),SUM($U:$U))))</f>
        <v>2.5</v>
      </c>
      <c r="W5687" s="27">
        <f>V5687/J5687</f>
        <v>0.25</v>
      </c>
    </row>
    <row r="5688" spans="1:23" x14ac:dyDescent="0.3">
      <c r="A5688" s="23" t="s">
        <v>14</v>
      </c>
      <c r="B5688" s="23" t="s">
        <v>8445</v>
      </c>
      <c r="C5688" s="23" t="s">
        <v>8447</v>
      </c>
      <c r="D5688" s="23" t="s">
        <v>8448</v>
      </c>
      <c r="E5688" s="23" t="s">
        <v>8449</v>
      </c>
      <c r="F5688" s="27">
        <v>0.25</v>
      </c>
      <c r="G5688" s="24">
        <v>0</v>
      </c>
      <c r="H5688" s="25">
        <v>10.1752</v>
      </c>
      <c r="I5688" s="25">
        <v>1.0799000000000001</v>
      </c>
      <c r="J5688" s="26">
        <v>10</v>
      </c>
      <c r="K5688" s="26">
        <v>2</v>
      </c>
      <c r="L5688" s="27">
        <v>0.1061</v>
      </c>
      <c r="M5688" s="28">
        <v>0.29573356000000001</v>
      </c>
      <c r="N5688" s="29">
        <v>0.2</v>
      </c>
      <c r="O5688" s="31" t="s">
        <v>70</v>
      </c>
      <c r="P5688" s="31">
        <v>0.32371558299999997</v>
      </c>
      <c r="Q5688" s="31">
        <v>0.25</v>
      </c>
      <c r="R5688" s="42"/>
      <c r="S5688" s="42" t="str">
        <f>IF(R5688="","",MAX(R5688,Q5688))</f>
        <v/>
      </c>
      <c r="T5688" s="27">
        <f>IF(A5688="placement",MIN(P5688,IF(S5688="",Q5688,S5688)),"")</f>
        <v>0.25</v>
      </c>
      <c r="U5688" s="28">
        <f>IF($A5688="placement",T5688*J5688,"")</f>
        <v>2.5</v>
      </c>
      <c r="V5688" s="26">
        <f>IF($A5688="placement",U5688,IF($A5688="site",SUMIF($C:$C,$C5688,$U:$U),IF($A5688="user",SUMIF($B:$B,$B5688,$U:$U),SUM($U:$U))))</f>
        <v>2.5</v>
      </c>
      <c r="W5688" s="27">
        <f>V5688/J5688</f>
        <v>0.25</v>
      </c>
    </row>
    <row r="5689" spans="1:23" x14ac:dyDescent="0.3">
      <c r="A5689" s="23" t="s">
        <v>14</v>
      </c>
      <c r="B5689" s="23" t="s">
        <v>8445</v>
      </c>
      <c r="C5689" s="23" t="s">
        <v>8447</v>
      </c>
      <c r="D5689" s="23" t="s">
        <v>8450</v>
      </c>
      <c r="E5689" s="23" t="s">
        <v>8451</v>
      </c>
      <c r="F5689" s="27">
        <v>0.25</v>
      </c>
      <c r="G5689" s="24">
        <v>0</v>
      </c>
      <c r="H5689" s="25">
        <v>10.134600000000001</v>
      </c>
      <c r="I5689" s="25">
        <v>1.0925</v>
      </c>
      <c r="J5689" s="26">
        <v>10</v>
      </c>
      <c r="K5689" s="26">
        <v>3</v>
      </c>
      <c r="L5689" s="27">
        <v>0.10780000000000001</v>
      </c>
      <c r="M5689" s="28">
        <v>0.30734880999999997</v>
      </c>
      <c r="N5689" s="29">
        <v>0.2</v>
      </c>
      <c r="O5689" s="31" t="s">
        <v>70</v>
      </c>
      <c r="P5689" s="31">
        <v>0.3492735434</v>
      </c>
      <c r="Q5689" s="31">
        <v>0.25</v>
      </c>
      <c r="R5689" s="42"/>
      <c r="S5689" s="42" t="str">
        <f>IF(R5689="","",MAX(R5689,Q5689))</f>
        <v/>
      </c>
      <c r="T5689" s="27">
        <f>IF(A5689="placement",MIN(P5689,IF(S5689="",Q5689,S5689)),"")</f>
        <v>0.25</v>
      </c>
      <c r="U5689" s="28">
        <f>IF($A5689="placement",T5689*J5689,"")</f>
        <v>2.5</v>
      </c>
      <c r="V5689" s="26">
        <f>IF($A5689="placement",U5689,IF($A5689="site",SUMIF($C:$C,$C5689,$U:$U),IF($A5689="user",SUMIF($B:$B,$B5689,$U:$U),SUM($U:$U))))</f>
        <v>2.5</v>
      </c>
      <c r="W5689" s="27">
        <f>V5689/J5689</f>
        <v>0.25</v>
      </c>
    </row>
    <row r="5690" spans="1:23" x14ac:dyDescent="0.3">
      <c r="A5690" s="23" t="s">
        <v>14</v>
      </c>
      <c r="B5690" s="23" t="s">
        <v>8499</v>
      </c>
      <c r="C5690" s="23" t="s">
        <v>8500</v>
      </c>
      <c r="D5690" s="23" t="s">
        <v>8551</v>
      </c>
      <c r="E5690" s="23" t="s">
        <v>8552</v>
      </c>
      <c r="F5690" s="27">
        <v>0.25</v>
      </c>
      <c r="G5690" s="24">
        <v>0</v>
      </c>
      <c r="H5690" s="25">
        <v>12.0601</v>
      </c>
      <c r="I5690" s="25">
        <v>0.65959999999999996</v>
      </c>
      <c r="J5690" s="26">
        <v>10</v>
      </c>
      <c r="K5690" s="26">
        <v>2</v>
      </c>
      <c r="L5690" s="27">
        <v>5.4699999999999999E-2</v>
      </c>
      <c r="M5690" s="28">
        <v>0.48491608000000003</v>
      </c>
      <c r="N5690" s="29">
        <v>0.2</v>
      </c>
      <c r="O5690" s="31" t="s">
        <v>12</v>
      </c>
      <c r="P5690" s="31">
        <v>0.58755750080000002</v>
      </c>
      <c r="Q5690" s="31">
        <v>0.25</v>
      </c>
      <c r="R5690" s="42"/>
      <c r="S5690" s="42" t="str">
        <f>IF(R5690="","",MAX(R5690,Q5690))</f>
        <v/>
      </c>
      <c r="T5690" s="27">
        <f>IF(A5690="placement",MIN(P5690,IF(S5690="",Q5690,S5690)),"")</f>
        <v>0.25</v>
      </c>
      <c r="U5690" s="28">
        <f>IF($A5690="placement",T5690*J5690,"")</f>
        <v>2.5</v>
      </c>
      <c r="V5690" s="26">
        <f>IF($A5690="placement",U5690,IF($A5690="site",SUMIF($C:$C,$C5690,$U:$U),IF($A5690="user",SUMIF($B:$B,$B5690,$U:$U),SUM($U:$U))))</f>
        <v>2.5</v>
      </c>
      <c r="W5690" s="27">
        <f>V5690/J5690</f>
        <v>0.25</v>
      </c>
    </row>
    <row r="5691" spans="1:23" x14ac:dyDescent="0.3">
      <c r="A5691" s="23" t="s">
        <v>14</v>
      </c>
      <c r="B5691" s="23" t="s">
        <v>8499</v>
      </c>
      <c r="C5691" s="23" t="s">
        <v>8500</v>
      </c>
      <c r="D5691" s="23" t="s">
        <v>11118</v>
      </c>
      <c r="E5691" s="23" t="s">
        <v>11119</v>
      </c>
      <c r="F5691" s="27">
        <v>0.25</v>
      </c>
      <c r="G5691" s="24">
        <v>0</v>
      </c>
      <c r="H5691" s="25">
        <v>8.4398</v>
      </c>
      <c r="I5691" s="25">
        <v>0.78510000000000002</v>
      </c>
      <c r="J5691" s="26">
        <v>10</v>
      </c>
      <c r="K5691" s="26">
        <v>2</v>
      </c>
      <c r="L5691" s="27">
        <v>9.2999999999999999E-2</v>
      </c>
      <c r="M5691" s="28">
        <v>0.40731441000000002</v>
      </c>
      <c r="N5691" s="29">
        <v>0.2</v>
      </c>
      <c r="O5691" s="31" t="s">
        <v>12</v>
      </c>
      <c r="P5691" s="31">
        <v>0.5089788261</v>
      </c>
      <c r="Q5691" s="31">
        <v>0.25</v>
      </c>
      <c r="R5691" s="42"/>
      <c r="S5691" s="42" t="str">
        <f>IF(R5691="","",MAX(R5691,Q5691))</f>
        <v/>
      </c>
      <c r="T5691" s="27">
        <f>IF(A5691="placement",MIN(P5691,IF(S5691="",Q5691,S5691)),"")</f>
        <v>0.25</v>
      </c>
      <c r="U5691" s="28">
        <f>IF($A5691="placement",T5691*J5691,"")</f>
        <v>2.5</v>
      </c>
      <c r="V5691" s="26">
        <f>IF($A5691="placement",U5691,IF($A5691="site",SUMIF($C:$C,$C5691,$U:$U),IF($A5691="user",SUMIF($B:$B,$B5691,$U:$U),SUM($U:$U))))</f>
        <v>2.5</v>
      </c>
      <c r="W5691" s="27">
        <f>V5691/J5691</f>
        <v>0.25</v>
      </c>
    </row>
    <row r="5692" spans="1:23" x14ac:dyDescent="0.3">
      <c r="A5692" s="23" t="s">
        <v>14</v>
      </c>
      <c r="B5692" s="23" t="s">
        <v>8499</v>
      </c>
      <c r="C5692" s="23" t="s">
        <v>8500</v>
      </c>
      <c r="D5692" s="23" t="s">
        <v>11120</v>
      </c>
      <c r="E5692" s="23" t="s">
        <v>11121</v>
      </c>
      <c r="F5692" s="27">
        <v>0.25</v>
      </c>
      <c r="G5692" s="24">
        <v>0</v>
      </c>
      <c r="H5692" s="25">
        <v>8.5607000000000006</v>
      </c>
      <c r="I5692" s="25">
        <v>0.79210000000000003</v>
      </c>
      <c r="J5692" s="26">
        <v>10</v>
      </c>
      <c r="K5692" s="26">
        <v>2</v>
      </c>
      <c r="L5692" s="27">
        <v>9.2499999999999999E-2</v>
      </c>
      <c r="M5692" s="28">
        <v>0.40557309000000002</v>
      </c>
      <c r="N5692" s="29">
        <v>0.2</v>
      </c>
      <c r="O5692" s="31" t="s">
        <v>12</v>
      </c>
      <c r="P5692" s="31">
        <v>0.50687063639999996</v>
      </c>
      <c r="Q5692" s="31">
        <v>0.25</v>
      </c>
      <c r="R5692" s="42"/>
      <c r="S5692" s="42" t="str">
        <f>IF(R5692="","",MAX(R5692,Q5692))</f>
        <v/>
      </c>
      <c r="T5692" s="27">
        <f>IF(A5692="placement",MIN(P5692,IF(S5692="",Q5692,S5692)),"")</f>
        <v>0.25</v>
      </c>
      <c r="U5692" s="28">
        <f>IF($A5692="placement",T5692*J5692,"")</f>
        <v>2.5</v>
      </c>
      <c r="V5692" s="26">
        <f>IF($A5692="placement",U5692,IF($A5692="site",SUMIF($C:$C,$C5692,$U:$U),IF($A5692="user",SUMIF($B:$B,$B5692,$U:$U),SUM($U:$U))))</f>
        <v>2.5</v>
      </c>
      <c r="W5692" s="27">
        <f>V5692/J5692</f>
        <v>0.25</v>
      </c>
    </row>
    <row r="5693" spans="1:23" x14ac:dyDescent="0.3">
      <c r="A5693" s="23" t="s">
        <v>14</v>
      </c>
      <c r="B5693" s="23" t="s">
        <v>8603</v>
      </c>
      <c r="C5693" s="23" t="s">
        <v>8604</v>
      </c>
      <c r="D5693" s="23" t="s">
        <v>11124</v>
      </c>
      <c r="E5693" s="23" t="s">
        <v>11125</v>
      </c>
      <c r="F5693" s="27">
        <v>0.25</v>
      </c>
      <c r="G5693" s="24">
        <v>0</v>
      </c>
      <c r="H5693" s="25">
        <v>0.61260000000000003</v>
      </c>
      <c r="I5693" s="25">
        <v>0.373</v>
      </c>
      <c r="J5693" s="26">
        <v>10</v>
      </c>
      <c r="K5693" s="26">
        <v>2</v>
      </c>
      <c r="L5693" s="27">
        <v>0.60880000000000001</v>
      </c>
      <c r="M5693" s="28">
        <v>0.88318651999999997</v>
      </c>
      <c r="N5693" s="29">
        <v>0.5</v>
      </c>
      <c r="O5693" s="31" t="s">
        <v>12</v>
      </c>
      <c r="P5693" s="31">
        <v>0.43386817</v>
      </c>
      <c r="Q5693" s="31">
        <v>0.25</v>
      </c>
      <c r="R5693" s="42"/>
      <c r="S5693" s="42" t="str">
        <f>IF(R5693="","",MAX(R5693,Q5693))</f>
        <v/>
      </c>
      <c r="T5693" s="27">
        <f>IF(A5693="placement",MIN(P5693,IF(S5693="",Q5693,S5693)),"")</f>
        <v>0.25</v>
      </c>
      <c r="U5693" s="28">
        <f>IF($A5693="placement",T5693*J5693,"")</f>
        <v>2.5</v>
      </c>
      <c r="V5693" s="26">
        <f>IF($A5693="placement",U5693,IF($A5693="site",SUMIF($C:$C,$C5693,$U:$U),IF($A5693="user",SUMIF($B:$B,$B5693,$U:$U),SUM($U:$U))))</f>
        <v>2.5</v>
      </c>
      <c r="W5693" s="27">
        <f>V5693/J5693</f>
        <v>0.25</v>
      </c>
    </row>
    <row r="5694" spans="1:23" x14ac:dyDescent="0.3">
      <c r="A5694" s="23" t="s">
        <v>14</v>
      </c>
      <c r="B5694" s="23" t="s">
        <v>8810</v>
      </c>
      <c r="C5694" s="23" t="s">
        <v>8812</v>
      </c>
      <c r="D5694" s="23" t="s">
        <v>11144</v>
      </c>
      <c r="E5694" s="23" t="s">
        <v>11145</v>
      </c>
      <c r="F5694" s="27">
        <v>0.25</v>
      </c>
      <c r="G5694" s="24">
        <v>0</v>
      </c>
      <c r="H5694" s="25">
        <v>7.3009000000000004</v>
      </c>
      <c r="I5694" s="25">
        <v>0.71740000000000004</v>
      </c>
      <c r="J5694" s="26">
        <v>10</v>
      </c>
      <c r="K5694" s="26">
        <v>2</v>
      </c>
      <c r="L5694" s="27">
        <v>9.8299999999999998E-2</v>
      </c>
      <c r="M5694" s="28">
        <v>0.44396655000000002</v>
      </c>
      <c r="N5694" s="29">
        <v>0.15</v>
      </c>
      <c r="O5694" s="31" t="s">
        <v>12</v>
      </c>
      <c r="P5694" s="31">
        <v>0.66213670609999997</v>
      </c>
      <c r="Q5694" s="31">
        <v>0.25</v>
      </c>
      <c r="R5694" s="42"/>
      <c r="S5694" s="42" t="str">
        <f>IF(R5694="","",MAX(R5694,Q5694))</f>
        <v/>
      </c>
      <c r="T5694" s="27">
        <f>IF(A5694="placement",MIN(P5694,IF(S5694="",Q5694,S5694)),"")</f>
        <v>0.25</v>
      </c>
      <c r="U5694" s="28">
        <f>IF($A5694="placement",T5694*J5694,"")</f>
        <v>2.5</v>
      </c>
      <c r="V5694" s="26">
        <f>IF($A5694="placement",U5694,IF($A5694="site",SUMIF($C:$C,$C5694,$U:$U),IF($A5694="user",SUMIF($B:$B,$B5694,$U:$U),SUM($U:$U))))</f>
        <v>2.5</v>
      </c>
      <c r="W5694" s="27">
        <f>V5694/J5694</f>
        <v>0.25</v>
      </c>
    </row>
    <row r="5695" spans="1:23" x14ac:dyDescent="0.3">
      <c r="A5695" s="23" t="s">
        <v>14</v>
      </c>
      <c r="B5695" s="23" t="s">
        <v>9096</v>
      </c>
      <c r="C5695" s="23" t="s">
        <v>9097</v>
      </c>
      <c r="D5695" s="23" t="s">
        <v>9102</v>
      </c>
      <c r="E5695" s="23" t="s">
        <v>6672</v>
      </c>
      <c r="F5695" s="27">
        <v>0.25</v>
      </c>
      <c r="G5695" s="24">
        <v>0</v>
      </c>
      <c r="H5695" s="25">
        <v>1.9709000000000001</v>
      </c>
      <c r="I5695" s="25">
        <v>0.28039999999999998</v>
      </c>
      <c r="J5695" s="26">
        <v>10</v>
      </c>
      <c r="K5695" s="26">
        <v>3</v>
      </c>
      <c r="L5695" s="27">
        <v>0.14230000000000001</v>
      </c>
      <c r="M5695" s="28">
        <v>1.2370096799999999</v>
      </c>
      <c r="N5695" s="29">
        <v>0.9</v>
      </c>
      <c r="O5695" s="31" t="s">
        <v>385</v>
      </c>
      <c r="P5695" s="31">
        <v>0.27243899929999998</v>
      </c>
      <c r="Q5695" s="31">
        <v>0.25</v>
      </c>
      <c r="R5695" s="42"/>
      <c r="S5695" s="42" t="str">
        <f>IF(R5695="","",MAX(R5695,Q5695))</f>
        <v/>
      </c>
      <c r="T5695" s="27">
        <f>IF(A5695="placement",MIN(P5695,IF(S5695="",Q5695,S5695)),"")</f>
        <v>0.25</v>
      </c>
      <c r="U5695" s="28">
        <f>IF($A5695="placement",T5695*J5695,"")</f>
        <v>2.5</v>
      </c>
      <c r="V5695" s="26">
        <f>IF($A5695="placement",U5695,IF($A5695="site",SUMIF($C:$C,$C5695,$U:$U),IF($A5695="user",SUMIF($B:$B,$B5695,$U:$U),SUM($U:$U))))</f>
        <v>2.5</v>
      </c>
      <c r="W5695" s="27">
        <f>V5695/J5695</f>
        <v>0.25</v>
      </c>
    </row>
    <row r="5696" spans="1:23" x14ac:dyDescent="0.3">
      <c r="A5696" s="23" t="s">
        <v>14</v>
      </c>
      <c r="B5696" s="23" t="s">
        <v>9186</v>
      </c>
      <c r="C5696" s="23" t="s">
        <v>9188</v>
      </c>
      <c r="D5696" s="23" t="s">
        <v>9303</v>
      </c>
      <c r="E5696" s="23" t="s">
        <v>9187</v>
      </c>
      <c r="F5696" s="27">
        <v>0.25</v>
      </c>
      <c r="G5696" s="24">
        <v>0</v>
      </c>
      <c r="H5696" s="25">
        <v>2.4310999999999998</v>
      </c>
      <c r="I5696" s="25">
        <v>0.3962</v>
      </c>
      <c r="J5696" s="26">
        <v>10</v>
      </c>
      <c r="K5696" s="26">
        <v>2</v>
      </c>
      <c r="L5696" s="27">
        <v>0.16300000000000001</v>
      </c>
      <c r="M5696" s="28">
        <v>0.82408508999999996</v>
      </c>
      <c r="N5696" s="29">
        <v>0.6</v>
      </c>
      <c r="O5696" s="31" t="s">
        <v>42</v>
      </c>
      <c r="P5696" s="31">
        <v>0.27191984600000002</v>
      </c>
      <c r="Q5696" s="31">
        <v>0.25</v>
      </c>
      <c r="R5696" s="42"/>
      <c r="S5696" s="42" t="str">
        <f>IF(R5696="","",MAX(R5696,Q5696))</f>
        <v/>
      </c>
      <c r="T5696" s="27">
        <f>IF(A5696="placement",MIN(P5696,IF(S5696="",Q5696,S5696)),"")</f>
        <v>0.25</v>
      </c>
      <c r="U5696" s="28">
        <f>IF($A5696="placement",T5696*J5696,"")</f>
        <v>2.5</v>
      </c>
      <c r="V5696" s="26">
        <f>IF($A5696="placement",U5696,IF($A5696="site",SUMIF($C:$C,$C5696,$U:$U),IF($A5696="user",SUMIF($B:$B,$B5696,$U:$U),SUM($U:$U))))</f>
        <v>2.5</v>
      </c>
      <c r="W5696" s="27">
        <f>V5696/J5696</f>
        <v>0.25</v>
      </c>
    </row>
    <row r="5697" spans="1:23" x14ac:dyDescent="0.3">
      <c r="A5697" s="23" t="s">
        <v>14</v>
      </c>
      <c r="B5697" s="23" t="s">
        <v>9304</v>
      </c>
      <c r="C5697" s="23" t="s">
        <v>9305</v>
      </c>
      <c r="D5697" s="23" t="s">
        <v>9308</v>
      </c>
      <c r="E5697" s="23" t="s">
        <v>9309</v>
      </c>
      <c r="F5697" s="27">
        <v>0.25</v>
      </c>
      <c r="G5697" s="24">
        <v>1</v>
      </c>
      <c r="H5697" s="25">
        <v>82.710400000000007</v>
      </c>
      <c r="I5697" s="25">
        <v>16.1127</v>
      </c>
      <c r="J5697" s="26">
        <v>10</v>
      </c>
      <c r="K5697" s="26">
        <v>3</v>
      </c>
      <c r="L5697" s="27">
        <v>0.1948</v>
      </c>
      <c r="M5697" s="28">
        <v>2.1109329999999999E-2</v>
      </c>
      <c r="N5697" s="29">
        <v>0.01</v>
      </c>
      <c r="O5697" s="31" t="s">
        <v>42</v>
      </c>
      <c r="P5697" s="31">
        <v>0.52627577810000004</v>
      </c>
      <c r="Q5697" s="31">
        <v>0.25</v>
      </c>
      <c r="R5697" s="42"/>
      <c r="S5697" s="42" t="str">
        <f>IF(R5697="","",MAX(R5697,Q5697))</f>
        <v/>
      </c>
      <c r="T5697" s="27">
        <f>IF(A5697="placement",MIN(P5697,IF(S5697="",Q5697,S5697)),"")</f>
        <v>0.25</v>
      </c>
      <c r="U5697" s="28">
        <f>IF($A5697="placement",T5697*J5697,"")</f>
        <v>2.5</v>
      </c>
      <c r="V5697" s="26">
        <f>IF($A5697="placement",U5697,IF($A5697="site",SUMIF($C:$C,$C5697,$U:$U),IF($A5697="user",SUMIF($B:$B,$B5697,$U:$U),SUM($U:$U))))</f>
        <v>2.5</v>
      </c>
      <c r="W5697" s="27">
        <f>V5697/J5697</f>
        <v>0.25</v>
      </c>
    </row>
    <row r="5698" spans="1:23" x14ac:dyDescent="0.3">
      <c r="A5698" s="23" t="s">
        <v>14</v>
      </c>
      <c r="B5698" s="23" t="s">
        <v>9304</v>
      </c>
      <c r="C5698" s="23" t="s">
        <v>9305</v>
      </c>
      <c r="D5698" s="32" t="s">
        <v>9312</v>
      </c>
      <c r="E5698" s="23" t="s">
        <v>9313</v>
      </c>
      <c r="F5698" s="27">
        <v>0.25</v>
      </c>
      <c r="G5698" s="24">
        <v>1</v>
      </c>
      <c r="H5698" s="25">
        <v>66.966399999999993</v>
      </c>
      <c r="I5698" s="25">
        <v>12.263</v>
      </c>
      <c r="J5698" s="26">
        <v>10</v>
      </c>
      <c r="K5698" s="26">
        <v>2</v>
      </c>
      <c r="L5698" s="27">
        <v>0.18310000000000001</v>
      </c>
      <c r="M5698" s="28">
        <v>2.5916519999999998E-2</v>
      </c>
      <c r="N5698" s="29">
        <v>0.01</v>
      </c>
      <c r="O5698" s="31" t="s">
        <v>42</v>
      </c>
      <c r="P5698" s="31">
        <v>0.61414572749999996</v>
      </c>
      <c r="Q5698" s="31">
        <v>0.25</v>
      </c>
      <c r="R5698" s="42"/>
      <c r="S5698" s="42" t="str">
        <f>IF(R5698="","",MAX(R5698,Q5698))</f>
        <v/>
      </c>
      <c r="T5698" s="27">
        <f>IF(A5698="placement",MIN(P5698,IF(S5698="",Q5698,S5698)),"")</f>
        <v>0.25</v>
      </c>
      <c r="U5698" s="28">
        <f>IF($A5698="placement",T5698*J5698,"")</f>
        <v>2.5</v>
      </c>
      <c r="V5698" s="23">
        <f>IF($A5698="placement",U5698,IF($A5698="site",SUMIF($C:$C,$C5698,$U:$U),IF($A5698="user",SUMIF($B:$B,$B5698,$U:$U),SUM($U:$U))))</f>
        <v>2.5</v>
      </c>
      <c r="W5698" s="27">
        <f>V5698/J5698</f>
        <v>0.25</v>
      </c>
    </row>
    <row r="5699" spans="1:23" x14ac:dyDescent="0.3">
      <c r="A5699" s="23" t="s">
        <v>14</v>
      </c>
      <c r="B5699" s="23" t="s">
        <v>9445</v>
      </c>
      <c r="C5699" s="23" t="s">
        <v>9447</v>
      </c>
      <c r="D5699" s="32" t="s">
        <v>9458</v>
      </c>
      <c r="E5699" s="23" t="s">
        <v>9459</v>
      </c>
      <c r="F5699" s="27">
        <v>0.25</v>
      </c>
      <c r="G5699" s="24">
        <v>0</v>
      </c>
      <c r="H5699" s="25">
        <v>5.1422999999999996</v>
      </c>
      <c r="I5699" s="25">
        <v>1.1194999999999999</v>
      </c>
      <c r="J5699" s="26">
        <v>10</v>
      </c>
      <c r="K5699" s="26">
        <v>2</v>
      </c>
      <c r="L5699" s="27">
        <v>0.2177</v>
      </c>
      <c r="M5699" s="28">
        <v>0.29610157999999998</v>
      </c>
      <c r="N5699" s="29">
        <v>0.1</v>
      </c>
      <c r="O5699" s="31" t="s">
        <v>42</v>
      </c>
      <c r="P5699" s="31">
        <v>0.66227805549999996</v>
      </c>
      <c r="Q5699" s="31">
        <v>0.25</v>
      </c>
      <c r="R5699" s="42"/>
      <c r="S5699" s="42" t="str">
        <f>IF(R5699="","",MAX(R5699,Q5699))</f>
        <v/>
      </c>
      <c r="T5699" s="27">
        <f>IF(A5699="placement",MIN(P5699,IF(S5699="",Q5699,S5699)),"")</f>
        <v>0.25</v>
      </c>
      <c r="U5699" s="28">
        <f>IF($A5699="placement",T5699*J5699,"")</f>
        <v>2.5</v>
      </c>
      <c r="V5699" s="26">
        <f>IF($A5699="placement",U5699,IF($A5699="site",SUMIF($C:$C,$C5699,$U:$U),IF($A5699="user",SUMIF($B:$B,$B5699,$U:$U),SUM($U:$U))))</f>
        <v>2.5</v>
      </c>
      <c r="W5699" s="27">
        <f>V5699/J5699</f>
        <v>0.25</v>
      </c>
    </row>
    <row r="5700" spans="1:23" x14ac:dyDescent="0.3">
      <c r="A5700" s="23" t="s">
        <v>14</v>
      </c>
      <c r="B5700" s="23" t="s">
        <v>9836</v>
      </c>
      <c r="C5700" s="23" t="s">
        <v>9838</v>
      </c>
      <c r="D5700" s="23" t="s">
        <v>9839</v>
      </c>
      <c r="E5700" s="23" t="s">
        <v>9840</v>
      </c>
      <c r="F5700" s="27">
        <v>0.25</v>
      </c>
      <c r="G5700" s="24">
        <v>0</v>
      </c>
      <c r="H5700" s="25">
        <v>13.0641</v>
      </c>
      <c r="I5700" s="25">
        <v>0.2324</v>
      </c>
      <c r="J5700" s="26">
        <v>10</v>
      </c>
      <c r="K5700" s="26">
        <v>2</v>
      </c>
      <c r="L5700" s="27">
        <v>1.78E-2</v>
      </c>
      <c r="M5700" s="28">
        <v>1.3768214000000001</v>
      </c>
      <c r="N5700" s="29">
        <v>1</v>
      </c>
      <c r="O5700" s="31" t="s">
        <v>12</v>
      </c>
      <c r="P5700" s="31">
        <v>0.27368938110000002</v>
      </c>
      <c r="Q5700" s="31">
        <v>0.25</v>
      </c>
      <c r="R5700" s="42"/>
      <c r="S5700" s="42" t="str">
        <f>IF(R5700="","",MAX(R5700,Q5700))</f>
        <v/>
      </c>
      <c r="T5700" s="27">
        <f>IF(A5700="placement",MIN(P5700,IF(S5700="",Q5700,S5700)),"")</f>
        <v>0.25</v>
      </c>
      <c r="U5700" s="28">
        <f>IF($A5700="placement",T5700*J5700,"")</f>
        <v>2.5</v>
      </c>
      <c r="V5700" s="26">
        <f>IF($A5700="placement",U5700,IF($A5700="site",SUMIF($C:$C,$C5700,$U:$U),IF($A5700="user",SUMIF($B:$B,$B5700,$U:$U),SUM($U:$U))))</f>
        <v>2.5</v>
      </c>
      <c r="W5700" s="27">
        <f>V5700/J5700</f>
        <v>0.25</v>
      </c>
    </row>
    <row r="5701" spans="1:23" x14ac:dyDescent="0.3">
      <c r="A5701" s="23" t="s">
        <v>14</v>
      </c>
      <c r="B5701" s="23" t="s">
        <v>2870</v>
      </c>
      <c r="C5701" s="23" t="s">
        <v>2872</v>
      </c>
      <c r="D5701" s="32" t="s">
        <v>2885</v>
      </c>
      <c r="E5701" s="23" t="s">
        <v>2871</v>
      </c>
      <c r="F5701" s="27">
        <v>0.25</v>
      </c>
      <c r="G5701" s="24">
        <v>0</v>
      </c>
      <c r="H5701" s="25">
        <v>20.263400000000001</v>
      </c>
      <c r="I5701" s="25">
        <v>1.1286</v>
      </c>
      <c r="J5701" s="26">
        <v>10</v>
      </c>
      <c r="K5701" s="26">
        <v>2</v>
      </c>
      <c r="L5701" s="27">
        <v>5.57E-2</v>
      </c>
      <c r="M5701" s="28">
        <v>0.28356432999999998</v>
      </c>
      <c r="N5701" s="29">
        <v>0.11</v>
      </c>
      <c r="O5701" s="31" t="s">
        <v>42</v>
      </c>
      <c r="P5701" s="31">
        <v>0.61208097130000005</v>
      </c>
      <c r="Q5701" s="31">
        <v>0.249999999999999</v>
      </c>
      <c r="R5701" s="42"/>
      <c r="S5701" s="42" t="str">
        <f>IF(R5701="","",MAX(R5701,Q5701))</f>
        <v/>
      </c>
      <c r="T5701" s="27">
        <f>IF(A5701="placement",MIN(P5701,IF(S5701="",Q5701,S5701)),"")</f>
        <v>0.249999999999999</v>
      </c>
      <c r="U5701" s="28">
        <f>IF($A5701="placement",T5701*J5701,"")</f>
        <v>2.4999999999999902</v>
      </c>
      <c r="V5701" s="26">
        <f>IF($A5701="placement",U5701,IF($A5701="site",SUMIF($C:$C,$C5701,$U:$U),IF($A5701="user",SUMIF($B:$B,$B5701,$U:$U),SUM($U:$U))))</f>
        <v>2.4999999999999902</v>
      </c>
      <c r="W5701" s="27">
        <f>V5701/J5701</f>
        <v>0.24999999999999903</v>
      </c>
    </row>
    <row r="5702" spans="1:23" x14ac:dyDescent="0.3">
      <c r="A5702" s="23" t="s">
        <v>14</v>
      </c>
      <c r="B5702" s="23" t="s">
        <v>4528</v>
      </c>
      <c r="C5702" s="23" t="s">
        <v>4530</v>
      </c>
      <c r="D5702" s="23" t="s">
        <v>4643</v>
      </c>
      <c r="E5702" s="23" t="s">
        <v>4644</v>
      </c>
      <c r="F5702" s="27">
        <v>0.25</v>
      </c>
      <c r="G5702" s="24">
        <v>0</v>
      </c>
      <c r="H5702" s="25">
        <v>4.2724000000000002</v>
      </c>
      <c r="I5702" s="25">
        <v>0.33179999999999998</v>
      </c>
      <c r="J5702" s="26">
        <v>10</v>
      </c>
      <c r="K5702" s="26">
        <v>2</v>
      </c>
      <c r="L5702" s="27">
        <v>7.7700000000000005E-2</v>
      </c>
      <c r="M5702" s="28">
        <v>0.96163617000000001</v>
      </c>
      <c r="N5702" s="29">
        <v>0.7</v>
      </c>
      <c r="O5702" s="31" t="s">
        <v>12</v>
      </c>
      <c r="P5702" s="31">
        <v>0.27207396789999999</v>
      </c>
      <c r="Q5702" s="31">
        <v>0.249999999999999</v>
      </c>
      <c r="R5702" s="42"/>
      <c r="S5702" s="42" t="str">
        <f>IF(R5702="","",MAX(R5702,Q5702))</f>
        <v/>
      </c>
      <c r="T5702" s="27">
        <f>IF(A5702="placement",MIN(P5702,IF(S5702="",Q5702,S5702)),"")</f>
        <v>0.249999999999999</v>
      </c>
      <c r="U5702" s="28">
        <f>IF($A5702="placement",T5702*J5702,"")</f>
        <v>2.4999999999999902</v>
      </c>
      <c r="V5702" s="26">
        <f>IF($A5702="placement",U5702,IF($A5702="site",SUMIF($C:$C,$C5702,$U:$U),IF($A5702="user",SUMIF($B:$B,$B5702,$U:$U),SUM($U:$U))))</f>
        <v>2.4999999999999902</v>
      </c>
      <c r="W5702" s="27">
        <f>V5702/J5702</f>
        <v>0.24999999999999903</v>
      </c>
    </row>
    <row r="5703" spans="1:23" x14ac:dyDescent="0.3">
      <c r="A5703" s="23" t="s">
        <v>14</v>
      </c>
      <c r="B5703" s="23" t="s">
        <v>6638</v>
      </c>
      <c r="C5703" s="23" t="s">
        <v>6639</v>
      </c>
      <c r="D5703" s="23" t="s">
        <v>6648</v>
      </c>
      <c r="E5703" s="23" t="s">
        <v>6649</v>
      </c>
      <c r="F5703" s="27">
        <v>0.25</v>
      </c>
      <c r="G5703" s="24">
        <v>0</v>
      </c>
      <c r="H5703" s="25">
        <v>5.0606999999999998</v>
      </c>
      <c r="I5703" s="25">
        <v>0.56159999999999999</v>
      </c>
      <c r="J5703" s="26">
        <v>10</v>
      </c>
      <c r="K5703" s="26">
        <v>3</v>
      </c>
      <c r="L5703" s="27">
        <v>0.111</v>
      </c>
      <c r="M5703" s="28">
        <v>0.61948365999999999</v>
      </c>
      <c r="N5703" s="29">
        <v>0.3</v>
      </c>
      <c r="O5703" s="31" t="s">
        <v>12</v>
      </c>
      <c r="P5703" s="31">
        <v>0.51572572370000003</v>
      </c>
      <c r="Q5703" s="31">
        <v>0.249999999999999</v>
      </c>
      <c r="R5703" s="42"/>
      <c r="S5703" s="42" t="str">
        <f>IF(R5703="","",MAX(R5703,Q5703))</f>
        <v/>
      </c>
      <c r="T5703" s="27">
        <f>IF(A5703="placement",MIN(P5703,IF(S5703="",Q5703,S5703)),"")</f>
        <v>0.249999999999999</v>
      </c>
      <c r="U5703" s="28">
        <f>IF($A5703="placement",T5703*J5703,"")</f>
        <v>2.4999999999999902</v>
      </c>
      <c r="V5703" s="26">
        <f>IF($A5703="placement",U5703,IF($A5703="site",SUMIF($C:$C,$C5703,$U:$U),IF($A5703="user",SUMIF($B:$B,$B5703,$U:$U),SUM($U:$U))))</f>
        <v>2.4999999999999902</v>
      </c>
      <c r="W5703" s="27">
        <f>V5703/J5703</f>
        <v>0.24999999999999903</v>
      </c>
    </row>
    <row r="5704" spans="1:23" x14ac:dyDescent="0.3">
      <c r="A5704" s="23" t="s">
        <v>14</v>
      </c>
      <c r="B5704" s="23" t="s">
        <v>11038</v>
      </c>
      <c r="C5704" s="23" t="s">
        <v>11039</v>
      </c>
      <c r="D5704" s="23" t="s">
        <v>11046</v>
      </c>
      <c r="E5704" s="23" t="s">
        <v>11047</v>
      </c>
      <c r="F5704" s="27">
        <v>0.25</v>
      </c>
      <c r="G5704" s="24">
        <v>0</v>
      </c>
      <c r="H5704" s="25">
        <v>2.6503999999999999</v>
      </c>
      <c r="I5704" s="25">
        <v>0.23469999999999999</v>
      </c>
      <c r="J5704" s="26">
        <v>10</v>
      </c>
      <c r="K5704" s="26">
        <v>3</v>
      </c>
      <c r="L5704" s="27">
        <v>8.8599999999999998E-2</v>
      </c>
      <c r="M5704" s="28">
        <v>1.4796104699999999</v>
      </c>
      <c r="N5704" s="29">
        <v>1.02</v>
      </c>
      <c r="O5704" s="31" t="s">
        <v>12</v>
      </c>
      <c r="P5704" s="31">
        <v>0.31062937060000001</v>
      </c>
      <c r="Q5704" s="31">
        <v>0.249999999999999</v>
      </c>
      <c r="R5704" s="42"/>
      <c r="S5704" s="42" t="str">
        <f>IF(R5704="","",MAX(R5704,Q5704))</f>
        <v/>
      </c>
      <c r="T5704" s="27">
        <f>IF(A5704="placement",MIN(P5704,IF(S5704="",Q5704,S5704)),"")</f>
        <v>0.249999999999999</v>
      </c>
      <c r="U5704" s="28">
        <f>IF($A5704="placement",T5704*J5704,"")</f>
        <v>2.4999999999999902</v>
      </c>
      <c r="V5704" s="26">
        <f>IF($A5704="placement",U5704,IF($A5704="site",SUMIF($C:$C,$C5704,$U:$U),IF($A5704="user",SUMIF($B:$B,$B5704,$U:$U),SUM($U:$U))))</f>
        <v>2.4999999999999902</v>
      </c>
      <c r="W5704" s="27">
        <f>V5704/J5704</f>
        <v>0.24999999999999903</v>
      </c>
    </row>
    <row r="5705" spans="1:23" x14ac:dyDescent="0.3">
      <c r="A5705" s="23" t="s">
        <v>14</v>
      </c>
      <c r="B5705" s="23" t="s">
        <v>8405</v>
      </c>
      <c r="C5705" s="23" t="s">
        <v>8407</v>
      </c>
      <c r="D5705" s="23" t="s">
        <v>11106</v>
      </c>
      <c r="E5705" s="23" t="s">
        <v>11107</v>
      </c>
      <c r="F5705" s="27">
        <v>0.25</v>
      </c>
      <c r="G5705" s="24">
        <v>0</v>
      </c>
      <c r="H5705" s="25">
        <v>2.7332000000000001</v>
      </c>
      <c r="I5705" s="25">
        <v>0.35539999999999999</v>
      </c>
      <c r="J5705" s="26">
        <v>10</v>
      </c>
      <c r="K5705" s="26">
        <v>2</v>
      </c>
      <c r="L5705" s="27">
        <v>0.13</v>
      </c>
      <c r="M5705" s="28">
        <v>0.89664321999999996</v>
      </c>
      <c r="N5705" s="29">
        <v>0.5</v>
      </c>
      <c r="O5705" s="31" t="s">
        <v>42</v>
      </c>
      <c r="P5705" s="31">
        <v>0.44236459830000002</v>
      </c>
      <c r="Q5705" s="31">
        <v>0.249999999999999</v>
      </c>
      <c r="R5705" s="42"/>
      <c r="S5705" s="42" t="str">
        <f>IF(R5705="","",MAX(R5705,Q5705))</f>
        <v/>
      </c>
      <c r="T5705" s="27">
        <f>IF(A5705="placement",MIN(P5705,IF(S5705="",Q5705,S5705)),"")</f>
        <v>0.249999999999999</v>
      </c>
      <c r="U5705" s="28">
        <f>IF($A5705="placement",T5705*J5705,"")</f>
        <v>2.4999999999999902</v>
      </c>
      <c r="V5705" s="26">
        <f>IF($A5705="placement",U5705,IF($A5705="site",SUMIF($C:$C,$C5705,$U:$U),IF($A5705="user",SUMIF($B:$B,$B5705,$U:$U),SUM($U:$U))))</f>
        <v>2.4999999999999902</v>
      </c>
      <c r="W5705" s="27">
        <f>V5705/J5705</f>
        <v>0.24999999999999903</v>
      </c>
    </row>
    <row r="5706" spans="1:23" x14ac:dyDescent="0.3">
      <c r="A5706" s="23" t="s">
        <v>14</v>
      </c>
      <c r="B5706" s="23" t="s">
        <v>9154</v>
      </c>
      <c r="C5706" s="23" t="s">
        <v>9156</v>
      </c>
      <c r="D5706" s="23" t="s">
        <v>11148</v>
      </c>
      <c r="E5706" s="23" t="s">
        <v>11149</v>
      </c>
      <c r="F5706" s="27">
        <v>0.25</v>
      </c>
      <c r="G5706" s="24">
        <v>0</v>
      </c>
      <c r="H5706" s="25">
        <v>1.7884</v>
      </c>
      <c r="I5706" s="25">
        <v>0.66590000000000005</v>
      </c>
      <c r="J5706" s="26">
        <v>10</v>
      </c>
      <c r="K5706" s="26">
        <v>2</v>
      </c>
      <c r="L5706" s="27">
        <v>0.37240000000000001</v>
      </c>
      <c r="M5706" s="28">
        <v>0.48472595000000002</v>
      </c>
      <c r="N5706" s="29">
        <v>0.3</v>
      </c>
      <c r="O5706" s="31" t="s">
        <v>12</v>
      </c>
      <c r="P5706" s="31">
        <v>0.38109358059999998</v>
      </c>
      <c r="Q5706" s="31">
        <v>0.249999999999999</v>
      </c>
      <c r="R5706" s="42"/>
      <c r="S5706" s="42" t="str">
        <f>IF(R5706="","",MAX(R5706,Q5706))</f>
        <v/>
      </c>
      <c r="T5706" s="27">
        <f>IF(A5706="placement",MIN(P5706,IF(S5706="",Q5706,S5706)),"")</f>
        <v>0.249999999999999</v>
      </c>
      <c r="U5706" s="28">
        <f>IF($A5706="placement",T5706*J5706,"")</f>
        <v>2.4999999999999902</v>
      </c>
      <c r="V5706" s="26">
        <f>IF($A5706="placement",U5706,IF($A5706="site",SUMIF($C:$C,$C5706,$U:$U),IF($A5706="user",SUMIF($B:$B,$B5706,$U:$U),SUM($U:$U))))</f>
        <v>2.4999999999999902</v>
      </c>
      <c r="W5706" s="27">
        <f>V5706/J5706</f>
        <v>0.24999999999999903</v>
      </c>
    </row>
    <row r="5707" spans="1:23" hidden="1" x14ac:dyDescent="0.3">
      <c r="A5707" s="23" t="s">
        <v>13</v>
      </c>
      <c r="B5707" s="23" t="s">
        <v>4892</v>
      </c>
      <c r="C5707" s="23" t="s">
        <v>4893</v>
      </c>
      <c r="D5707" s="23" t="s">
        <v>9898</v>
      </c>
      <c r="E5707" s="23"/>
      <c r="F5707" s="27">
        <v>0.25</v>
      </c>
      <c r="G5707" s="24">
        <v>0</v>
      </c>
      <c r="H5707" s="25">
        <v>14.117800000000001</v>
      </c>
      <c r="I5707" s="25">
        <v>1.9503999999999999</v>
      </c>
      <c r="J5707" s="26">
        <v>14</v>
      </c>
      <c r="K5707" s="26">
        <v>3</v>
      </c>
      <c r="L5707" s="27">
        <v>0.1381</v>
      </c>
      <c r="M5707" s="28">
        <v>0.23586889</v>
      </c>
      <c r="N5707" s="29">
        <v>3.4764999999999997E-2</v>
      </c>
      <c r="O5707" s="31"/>
      <c r="P5707" s="31">
        <v>0.85260879369999998</v>
      </c>
      <c r="Q5707" s="31">
        <v>0.249999999999999</v>
      </c>
      <c r="R5707" s="42">
        <v>0.3</v>
      </c>
      <c r="S5707" s="42">
        <f>IF(R5707="","",MAX(R5707,Q5707))</f>
        <v>0.3</v>
      </c>
      <c r="T5707" s="27" t="str">
        <f>IF(A5707="placement",MIN(P5707,IF(S5707="",Q5707,S5707)),"")</f>
        <v/>
      </c>
      <c r="U5707" s="28" t="str">
        <f>IF($A5707="placement",T5707*J5707,"")</f>
        <v/>
      </c>
      <c r="V5707" s="26">
        <f>IF($A5707="placement",U5707,IF($A5707="site",SUMIF($C:$C,$C5707,$U:$U),IF($A5707="user",SUMIF($B:$B,$B5707,$U:$U),SUM($U:$U))))</f>
        <v>0</v>
      </c>
      <c r="W5707" s="27">
        <f>V5707/J5707</f>
        <v>0</v>
      </c>
    </row>
    <row r="5708" spans="1:23" hidden="1" x14ac:dyDescent="0.3">
      <c r="A5708" s="23" t="s">
        <v>10</v>
      </c>
      <c r="B5708" s="23" t="s">
        <v>9154</v>
      </c>
      <c r="C5708" s="23" t="s">
        <v>9898</v>
      </c>
      <c r="D5708" s="23" t="s">
        <v>9898</v>
      </c>
      <c r="E5708" s="23"/>
      <c r="F5708" s="27">
        <v>0.1085</v>
      </c>
      <c r="G5708" s="24">
        <v>0</v>
      </c>
      <c r="H5708" s="25">
        <v>100.31440000000001</v>
      </c>
      <c r="I5708" s="25">
        <v>27.217700000000001</v>
      </c>
      <c r="J5708" s="26">
        <v>599</v>
      </c>
      <c r="K5708" s="26">
        <v>65</v>
      </c>
      <c r="L5708" s="27">
        <v>0.27129999999999999</v>
      </c>
      <c r="M5708" s="28">
        <v>0.73346900999999998</v>
      </c>
      <c r="N5708" s="29">
        <v>0.53150900000000001</v>
      </c>
      <c r="O5708" s="31"/>
      <c r="P5708" s="31">
        <v>0.27534907209999998</v>
      </c>
      <c r="Q5708" s="31">
        <v>0.108547109005824</v>
      </c>
      <c r="R5708" s="42"/>
      <c r="S5708" s="42" t="str">
        <f>IF(R5708="","",MAX(R5708,Q5708))</f>
        <v/>
      </c>
      <c r="T5708" s="27" t="str">
        <f>IF(A5708="placement",MIN(P5708,IF(S5708="",Q5708,S5708)),"")</f>
        <v/>
      </c>
      <c r="U5708" s="28" t="str">
        <f>IF($A5708="placement",T5708*J5708,"")</f>
        <v/>
      </c>
      <c r="V5708" s="26">
        <f>IF($A5708="placement",U5708,IF($A5708="site",SUMIF($C:$C,$C5708,$U:$U),IF($A5708="user",SUMIF($B:$B,$B5708,$U:$U),SUM($U:$U))))</f>
        <v>64.449999999999861</v>
      </c>
      <c r="W5708" s="27">
        <f>V5708/J5708</f>
        <v>0.10759599332220345</v>
      </c>
    </row>
    <row r="5709" spans="1:23" x14ac:dyDescent="0.3">
      <c r="A5709" s="23" t="s">
        <v>14</v>
      </c>
      <c r="B5709" s="23" t="s">
        <v>9756</v>
      </c>
      <c r="C5709" s="23" t="s">
        <v>9758</v>
      </c>
      <c r="D5709" s="23" t="s">
        <v>9817</v>
      </c>
      <c r="E5709" s="23" t="s">
        <v>9818</v>
      </c>
      <c r="F5709" s="27">
        <v>0.25</v>
      </c>
      <c r="G5709" s="24">
        <v>0</v>
      </c>
      <c r="H5709" s="25">
        <v>14.4064</v>
      </c>
      <c r="I5709" s="25">
        <v>0.85460000000000003</v>
      </c>
      <c r="J5709" s="26">
        <v>10</v>
      </c>
      <c r="K5709" s="26">
        <v>2</v>
      </c>
      <c r="L5709" s="27">
        <v>5.9299999999999999E-2</v>
      </c>
      <c r="M5709" s="28">
        <v>0.37739239000000002</v>
      </c>
      <c r="N5709" s="29">
        <v>0.2</v>
      </c>
      <c r="O5709" s="31" t="s">
        <v>12</v>
      </c>
      <c r="P5709" s="31">
        <v>0.47004761379999999</v>
      </c>
      <c r="Q5709" s="31">
        <v>0.249999999999999</v>
      </c>
      <c r="R5709" s="42"/>
      <c r="S5709" s="42" t="str">
        <f>IF(R5709="","",MAX(R5709,Q5709))</f>
        <v/>
      </c>
      <c r="T5709" s="27">
        <f>IF(A5709="placement",MIN(P5709,IF(S5709="",Q5709,S5709)),"")</f>
        <v>0.249999999999999</v>
      </c>
      <c r="U5709" s="28">
        <f>IF($A5709="placement",T5709*J5709,"")</f>
        <v>2.4999999999999902</v>
      </c>
      <c r="V5709" s="26">
        <f>IF($A5709="placement",U5709,IF($A5709="site",SUMIF($C:$C,$C5709,$U:$U),IF($A5709="user",SUMIF($B:$B,$B5709,$U:$U),SUM($U:$U))))</f>
        <v>2.4999999999999902</v>
      </c>
      <c r="W5709" s="27">
        <f>V5709/J5709</f>
        <v>0.24999999999999903</v>
      </c>
    </row>
    <row r="5710" spans="1:23" x14ac:dyDescent="0.3">
      <c r="A5710" s="23" t="s">
        <v>14</v>
      </c>
      <c r="B5710" s="23" t="s">
        <v>6530</v>
      </c>
      <c r="C5710" s="23" t="s">
        <v>6532</v>
      </c>
      <c r="D5710" s="23" t="s">
        <v>6561</v>
      </c>
      <c r="E5710" s="23" t="s">
        <v>6562</v>
      </c>
      <c r="F5710" s="27">
        <v>0.25</v>
      </c>
      <c r="G5710" s="24">
        <v>0</v>
      </c>
      <c r="H5710" s="25">
        <v>4.1002999999999998</v>
      </c>
      <c r="I5710" s="25">
        <v>0.4531</v>
      </c>
      <c r="J5710" s="26">
        <v>10</v>
      </c>
      <c r="K5710" s="26">
        <v>1</v>
      </c>
      <c r="L5710" s="27">
        <v>0.1105</v>
      </c>
      <c r="M5710" s="28">
        <v>0.71737074000000001</v>
      </c>
      <c r="N5710" s="29">
        <v>0.54</v>
      </c>
      <c r="O5710" s="31" t="s">
        <v>42</v>
      </c>
      <c r="P5710" s="31">
        <v>0.2472511536</v>
      </c>
      <c r="Q5710" s="31">
        <v>0.24725115359261701</v>
      </c>
      <c r="R5710" s="42"/>
      <c r="S5710" s="42" t="str">
        <f>IF(R5710="","",MAX(R5710,Q5710))</f>
        <v/>
      </c>
      <c r="T5710" s="27">
        <f>IF(A5710="placement",MIN(P5710,IF(S5710="",Q5710,S5710)),"")</f>
        <v>0.24725115359261701</v>
      </c>
      <c r="U5710" s="28">
        <f>IF($A5710="placement",T5710*J5710,"")</f>
        <v>2.47251153592617</v>
      </c>
      <c r="V5710" s="26">
        <f>IF($A5710="placement",U5710,IF($A5710="site",SUMIF($C:$C,$C5710,$U:$U),IF($A5710="user",SUMIF($B:$B,$B5710,$U:$U),SUM($U:$U))))</f>
        <v>2.47251153592617</v>
      </c>
      <c r="W5710" s="27">
        <f>V5710/J5710</f>
        <v>0.24725115359261701</v>
      </c>
    </row>
    <row r="5711" spans="1:23" x14ac:dyDescent="0.3">
      <c r="A5711" s="23" t="s">
        <v>14</v>
      </c>
      <c r="B5711" s="23" t="s">
        <v>8615</v>
      </c>
      <c r="C5711" s="23" t="s">
        <v>8616</v>
      </c>
      <c r="D5711" s="23" t="s">
        <v>8647</v>
      </c>
      <c r="E5711" s="23" t="s">
        <v>8648</v>
      </c>
      <c r="F5711" s="27">
        <v>0.5</v>
      </c>
      <c r="G5711" s="24">
        <v>0</v>
      </c>
      <c r="H5711" s="25">
        <v>0.78590000000000004</v>
      </c>
      <c r="I5711" s="25">
        <v>0.15179999999999999</v>
      </c>
      <c r="J5711" s="26">
        <v>10</v>
      </c>
      <c r="K5711" s="26">
        <v>3</v>
      </c>
      <c r="L5711" s="27">
        <v>0.19309999999999999</v>
      </c>
      <c r="M5711" s="28">
        <v>2.1070117599999998</v>
      </c>
      <c r="N5711" s="29">
        <v>1.6</v>
      </c>
      <c r="O5711" s="31" t="s">
        <v>12</v>
      </c>
      <c r="P5711" s="31">
        <v>0.24063072320000001</v>
      </c>
      <c r="Q5711" s="31">
        <v>0.24063072318756401</v>
      </c>
      <c r="R5711" s="42"/>
      <c r="S5711" s="42" t="str">
        <f>IF(R5711="","",MAX(R5711,Q5711))</f>
        <v/>
      </c>
      <c r="T5711" s="27">
        <f>IF(A5711="placement",MIN(P5711,IF(S5711="",Q5711,S5711)),"")</f>
        <v>0.24063072318756401</v>
      </c>
      <c r="U5711" s="28">
        <f>IF($A5711="placement",T5711*J5711,"")</f>
        <v>2.40630723187564</v>
      </c>
      <c r="V5711" s="26">
        <f>IF($A5711="placement",U5711,IF($A5711="site",SUMIF($C:$C,$C5711,$U:$U),IF($A5711="user",SUMIF($B:$B,$B5711,$U:$U),SUM($U:$U))))</f>
        <v>2.40630723187564</v>
      </c>
      <c r="W5711" s="27">
        <f>V5711/J5711</f>
        <v>0.24063072318756401</v>
      </c>
    </row>
    <row r="5712" spans="1:23" x14ac:dyDescent="0.3">
      <c r="A5712" s="23" t="s">
        <v>14</v>
      </c>
      <c r="B5712" s="23" t="s">
        <v>4528</v>
      </c>
      <c r="C5712" s="23" t="s">
        <v>4530</v>
      </c>
      <c r="D5712" s="32" t="s">
        <v>10917</v>
      </c>
      <c r="E5712" s="23" t="s">
        <v>10918</v>
      </c>
      <c r="F5712" s="27">
        <v>0.33</v>
      </c>
      <c r="G5712" s="24">
        <v>0</v>
      </c>
      <c r="H5712" s="25">
        <v>10.541</v>
      </c>
      <c r="I5712" s="25">
        <v>0.20169999999999999</v>
      </c>
      <c r="J5712" s="26">
        <v>10</v>
      </c>
      <c r="K5712" s="26">
        <v>2</v>
      </c>
      <c r="L5712" s="27">
        <v>1.9099999999999999E-2</v>
      </c>
      <c r="M5712" s="28">
        <v>1.5735127499999999</v>
      </c>
      <c r="N5712" s="29">
        <v>1.2</v>
      </c>
      <c r="O5712" s="31" t="s">
        <v>12</v>
      </c>
      <c r="P5712" s="31">
        <v>0.2373751013</v>
      </c>
      <c r="Q5712" s="31">
        <v>0.237375101269241</v>
      </c>
      <c r="R5712" s="42"/>
      <c r="S5712" s="42" t="str">
        <f>IF(R5712="","",MAX(R5712,Q5712))</f>
        <v/>
      </c>
      <c r="T5712" s="27">
        <f>IF(A5712="placement",MIN(P5712,IF(S5712="",Q5712,S5712)),"")</f>
        <v>0.237375101269241</v>
      </c>
      <c r="U5712" s="28">
        <f>IF($A5712="placement",T5712*J5712,"")</f>
        <v>2.3737510126924102</v>
      </c>
      <c r="V5712" s="26">
        <f>IF($A5712="placement",U5712,IF($A5712="site",SUMIF($C:$C,$C5712,$U:$U),IF($A5712="user",SUMIF($B:$B,$B5712,$U:$U),SUM($U:$U))))</f>
        <v>2.3737510126924102</v>
      </c>
      <c r="W5712" s="27">
        <f>V5712/J5712</f>
        <v>0.23737510126924102</v>
      </c>
    </row>
    <row r="5713" spans="1:23" x14ac:dyDescent="0.3">
      <c r="A5713" s="23" t="s">
        <v>14</v>
      </c>
      <c r="B5713" s="23" t="s">
        <v>1708</v>
      </c>
      <c r="C5713" s="23" t="s">
        <v>1709</v>
      </c>
      <c r="D5713" s="23" t="s">
        <v>1862</v>
      </c>
      <c r="E5713" s="23" t="s">
        <v>1863</v>
      </c>
      <c r="F5713" s="27">
        <v>0.15</v>
      </c>
      <c r="G5713" s="24">
        <v>0</v>
      </c>
      <c r="H5713" s="25">
        <v>0.55189999999999995</v>
      </c>
      <c r="I5713" s="25">
        <v>0.18060000000000001</v>
      </c>
      <c r="J5713" s="26">
        <v>10</v>
      </c>
      <c r="K5713" s="26">
        <v>2</v>
      </c>
      <c r="L5713" s="27">
        <v>0.32719999999999999</v>
      </c>
      <c r="M5713" s="28">
        <v>1.8976265800000001</v>
      </c>
      <c r="N5713" s="29">
        <v>1.45</v>
      </c>
      <c r="O5713" s="31" t="s">
        <v>42</v>
      </c>
      <c r="P5713" s="31">
        <v>0.23588760110000001</v>
      </c>
      <c r="Q5713" s="31">
        <v>0.15</v>
      </c>
      <c r="R5713" s="42">
        <v>0.35</v>
      </c>
      <c r="S5713" s="42">
        <f>IF(R5713="","",MAX(R5713,Q5713))</f>
        <v>0.35</v>
      </c>
      <c r="T5713" s="27">
        <f>IF(A5713="placement",MIN(P5713,IF(S5713="",Q5713,S5713)),"")</f>
        <v>0.23588760110000001</v>
      </c>
      <c r="U5713" s="28">
        <f>IF($A5713="placement",T5713*J5713,"")</f>
        <v>2.358876011</v>
      </c>
      <c r="V5713" s="26">
        <f>IF($A5713="placement",U5713,IF($A5713="site",SUMIF($C:$C,$C5713,$U:$U),IF($A5713="user",SUMIF($B:$B,$B5713,$U:$U),SUM($U:$U))))</f>
        <v>2.358876011</v>
      </c>
      <c r="W5713" s="27">
        <f>V5713/J5713</f>
        <v>0.23588760110000001</v>
      </c>
    </row>
    <row r="5714" spans="1:23" x14ac:dyDescent="0.3">
      <c r="A5714" s="17" t="s">
        <v>14</v>
      </c>
      <c r="B5714" s="17" t="s">
        <v>4528</v>
      </c>
      <c r="C5714" s="17" t="s">
        <v>4530</v>
      </c>
      <c r="D5714" s="17" t="s">
        <v>4537</v>
      </c>
      <c r="E5714" s="17" t="s">
        <v>4538</v>
      </c>
      <c r="F5714" s="18">
        <v>0.33</v>
      </c>
      <c r="G5714" s="36">
        <v>0</v>
      </c>
      <c r="H5714" s="37">
        <v>6.8331</v>
      </c>
      <c r="I5714" s="37">
        <v>0.32969999999999999</v>
      </c>
      <c r="J5714" s="19">
        <v>10</v>
      </c>
      <c r="K5714" s="19">
        <v>2</v>
      </c>
      <c r="L5714" s="18">
        <v>4.8300000000000003E-2</v>
      </c>
      <c r="M5714" s="20">
        <v>0.98069757000000002</v>
      </c>
      <c r="N5714" s="21">
        <v>0.75</v>
      </c>
      <c r="O5714" s="22" t="s">
        <v>12</v>
      </c>
      <c r="P5714" s="22">
        <v>0.2352382425</v>
      </c>
      <c r="Q5714" s="22">
        <v>0.235238242505909</v>
      </c>
      <c r="R5714" s="43"/>
      <c r="S5714" s="42" t="str">
        <f>IF(R5714="","",MAX(R5714,Q5714))</f>
        <v/>
      </c>
      <c r="T5714" s="27">
        <f>IF(A5714="placement",MIN(P5714,IF(S5714="",Q5714,S5714)),"")</f>
        <v>0.2352382425</v>
      </c>
      <c r="U5714" s="20">
        <f>IF($A5714="placement",T5714*J5714,"")</f>
        <v>2.3523824250000001</v>
      </c>
      <c r="V5714" s="19">
        <f>IF($A5714="placement",U5714,IF($A5714="site",SUMIF($C:$C,$C5714,$U:$U),IF($A5714="user",SUMIF($B:$B,$B5714,$U:$U),SUM($U:$U))))</f>
        <v>2.3523824250000001</v>
      </c>
      <c r="W5714" s="18">
        <f>V5714/J5714</f>
        <v>0.2352382425</v>
      </c>
    </row>
    <row r="5715" spans="1:23" x14ac:dyDescent="0.3">
      <c r="A5715" s="23" t="s">
        <v>14</v>
      </c>
      <c r="B5715" s="23" t="s">
        <v>6244</v>
      </c>
      <c r="C5715" s="23" t="s">
        <v>6245</v>
      </c>
      <c r="D5715" s="23" t="s">
        <v>6259</v>
      </c>
      <c r="E5715" s="23" t="s">
        <v>6260</v>
      </c>
      <c r="F5715" s="27">
        <v>0.25</v>
      </c>
      <c r="G5715" s="24">
        <v>0</v>
      </c>
      <c r="H5715" s="25">
        <v>2.8271000000000002</v>
      </c>
      <c r="I5715" s="25">
        <v>0.1641</v>
      </c>
      <c r="J5715" s="26">
        <v>10</v>
      </c>
      <c r="K5715" s="26">
        <v>2</v>
      </c>
      <c r="L5715" s="27">
        <v>5.8000000000000003E-2</v>
      </c>
      <c r="M5715" s="28">
        <v>1.94932521</v>
      </c>
      <c r="N5715" s="29">
        <v>1.5</v>
      </c>
      <c r="O5715" s="31" t="s">
        <v>12</v>
      </c>
      <c r="P5715" s="31">
        <v>0.23050294800000001</v>
      </c>
      <c r="Q5715" s="31">
        <v>0.230502948007861</v>
      </c>
      <c r="R5715" s="42"/>
      <c r="S5715" s="42" t="str">
        <f>IF(R5715="","",MAX(R5715,Q5715))</f>
        <v/>
      </c>
      <c r="T5715" s="27">
        <f>IF(A5715="placement",MIN(P5715,IF(S5715="",Q5715,S5715)),"")</f>
        <v>0.23050294800000001</v>
      </c>
      <c r="U5715" s="28">
        <f>IF($A5715="placement",T5715*J5715,"")</f>
        <v>2.30502948</v>
      </c>
      <c r="V5715" s="26">
        <f>IF($A5715="placement",U5715,IF($A5715="site",SUMIF($C:$C,$C5715,$U:$U),IF($A5715="user",SUMIF($B:$B,$B5715,$U:$U),SUM($U:$U))))</f>
        <v>2.30502948</v>
      </c>
      <c r="W5715" s="27">
        <f>V5715/J5715</f>
        <v>0.23050294799999999</v>
      </c>
    </row>
    <row r="5716" spans="1:23" x14ac:dyDescent="0.3">
      <c r="A5716" s="23" t="s">
        <v>14</v>
      </c>
      <c r="B5716" s="23" t="s">
        <v>4528</v>
      </c>
      <c r="C5716" s="23" t="s">
        <v>4530</v>
      </c>
      <c r="D5716" s="32" t="s">
        <v>4599</v>
      </c>
      <c r="E5716" s="23" t="s">
        <v>4600</v>
      </c>
      <c r="F5716" s="27">
        <v>0.33</v>
      </c>
      <c r="G5716" s="24">
        <v>0</v>
      </c>
      <c r="H5716" s="25">
        <v>8.2530999999999999</v>
      </c>
      <c r="I5716" s="25">
        <v>0.32790000000000002</v>
      </c>
      <c r="J5716" s="26">
        <v>10</v>
      </c>
      <c r="K5716" s="26">
        <v>2</v>
      </c>
      <c r="L5716" s="27">
        <v>3.9699999999999999E-2</v>
      </c>
      <c r="M5716" s="28">
        <v>1.0395642700000001</v>
      </c>
      <c r="N5716" s="29">
        <v>0.8</v>
      </c>
      <c r="O5716" s="31" t="s">
        <v>12</v>
      </c>
      <c r="P5716" s="31">
        <v>0.2304468103</v>
      </c>
      <c r="Q5716" s="31">
        <v>0.23044681029424</v>
      </c>
      <c r="R5716" s="42"/>
      <c r="S5716" s="42" t="str">
        <f>IF(R5716="","",MAX(R5716,Q5716))</f>
        <v/>
      </c>
      <c r="T5716" s="27">
        <f>IF(A5716="placement",MIN(P5716,IF(S5716="",Q5716,S5716)),"")</f>
        <v>0.23044681029424</v>
      </c>
      <c r="U5716" s="28">
        <f>IF($A5716="placement",T5716*J5716,"")</f>
        <v>2.3044681029423999</v>
      </c>
      <c r="V5716" s="26">
        <f>IF($A5716="placement",U5716,IF($A5716="site",SUMIF($C:$C,$C5716,$U:$U),IF($A5716="user",SUMIF($B:$B,$B5716,$U:$U),SUM($U:$U))))</f>
        <v>2.3044681029423999</v>
      </c>
      <c r="W5716" s="27">
        <f>V5716/J5716</f>
        <v>0.23044681029424</v>
      </c>
    </row>
    <row r="5717" spans="1:23" x14ac:dyDescent="0.3">
      <c r="A5717" s="11" t="s">
        <v>14</v>
      </c>
      <c r="B5717" s="11" t="s">
        <v>1708</v>
      </c>
      <c r="C5717" s="11" t="s">
        <v>1709</v>
      </c>
      <c r="D5717" s="11" t="s">
        <v>10531</v>
      </c>
      <c r="E5717" s="11" t="s">
        <v>10532</v>
      </c>
      <c r="F5717" s="12">
        <v>0.3</v>
      </c>
      <c r="G5717" s="33">
        <v>0</v>
      </c>
      <c r="H5717" s="34">
        <v>0.55189999999999995</v>
      </c>
      <c r="I5717" s="34">
        <v>0.1787</v>
      </c>
      <c r="J5717" s="13">
        <v>10</v>
      </c>
      <c r="K5717" s="13">
        <v>3</v>
      </c>
      <c r="L5717" s="12">
        <v>0.32379999999999998</v>
      </c>
      <c r="M5717" s="14">
        <v>1.9317346099999999</v>
      </c>
      <c r="N5717" s="15">
        <v>1.5</v>
      </c>
      <c r="O5717" s="16" t="s">
        <v>12</v>
      </c>
      <c r="P5717" s="16">
        <v>0.22349582060000001</v>
      </c>
      <c r="Q5717" s="16">
        <v>0.22349582057435999</v>
      </c>
      <c r="R5717" s="44"/>
      <c r="S5717" s="42" t="str">
        <f>IF(R5717="","",MAX(R5717,Q5717))</f>
        <v/>
      </c>
      <c r="T5717" s="27">
        <f>IF(A5717="placement",MIN(P5717,IF(S5717="",Q5717,S5717)),"")</f>
        <v>0.22349582057435999</v>
      </c>
      <c r="U5717" s="14">
        <f>IF($A5717="placement",T5717*J5717,"")</f>
        <v>2.2349582057435997</v>
      </c>
      <c r="V5717" s="13">
        <f>IF($A5717="placement",U5717,IF($A5717="site",SUMIF($C:$C,$C5717,$U:$U),IF($A5717="user",SUMIF($B:$B,$B5717,$U:$U),SUM($U:$U))))</f>
        <v>2.2349582057435997</v>
      </c>
      <c r="W5717" s="12">
        <f>V5717/J5717</f>
        <v>0.22349582057435996</v>
      </c>
    </row>
    <row r="5718" spans="1:23" x14ac:dyDescent="0.3">
      <c r="A5718" s="23" t="s">
        <v>14</v>
      </c>
      <c r="B5718" s="23" t="s">
        <v>3975</v>
      </c>
      <c r="C5718" s="23" t="s">
        <v>3976</v>
      </c>
      <c r="D5718" s="23" t="s">
        <v>10807</v>
      </c>
      <c r="E5718" s="23" t="s">
        <v>10808</v>
      </c>
      <c r="F5718" s="27">
        <v>0.25</v>
      </c>
      <c r="G5718" s="24">
        <v>0</v>
      </c>
      <c r="H5718" s="25">
        <v>4.7962999999999996</v>
      </c>
      <c r="I5718" s="25">
        <v>0.24210000000000001</v>
      </c>
      <c r="J5718" s="26">
        <v>10</v>
      </c>
      <c r="K5718" s="26">
        <v>2</v>
      </c>
      <c r="L5718" s="27">
        <v>5.0500000000000003E-2</v>
      </c>
      <c r="M5718" s="28">
        <v>1.4165535600000001</v>
      </c>
      <c r="N5718" s="29">
        <v>1.1000000000000001</v>
      </c>
      <c r="O5718" s="31" t="s">
        <v>42</v>
      </c>
      <c r="P5718" s="31">
        <v>0.223467411</v>
      </c>
      <c r="Q5718" s="31">
        <v>0.22346741100256201</v>
      </c>
      <c r="R5718" s="42">
        <v>0.25</v>
      </c>
      <c r="S5718" s="42">
        <f>IF(R5718="","",MAX(R5718,Q5718))</f>
        <v>0.25</v>
      </c>
      <c r="T5718" s="27">
        <f>IF(A5718="placement",MIN(P5718,IF(S5718="",Q5718,S5718)),"")</f>
        <v>0.223467411</v>
      </c>
      <c r="U5718" s="28">
        <f>IF($A5718="placement",T5718*J5718,"")</f>
        <v>2.2346741100000003</v>
      </c>
      <c r="V5718" s="26">
        <f>IF($A5718="placement",U5718,IF($A5718="site",SUMIF($C:$C,$C5718,$U:$U),IF($A5718="user",SUMIF($B:$B,$B5718,$U:$U),SUM($U:$U))))</f>
        <v>2.2346741100000003</v>
      </c>
      <c r="W5718" s="27">
        <f>V5718/J5718</f>
        <v>0.22346741100000003</v>
      </c>
    </row>
    <row r="5719" spans="1:23" hidden="1" x14ac:dyDescent="0.3">
      <c r="A5719" s="23" t="s">
        <v>13</v>
      </c>
      <c r="B5719" s="23" t="s">
        <v>3133</v>
      </c>
      <c r="C5719" s="23" t="s">
        <v>3135</v>
      </c>
      <c r="D5719" s="23" t="s">
        <v>9898</v>
      </c>
      <c r="E5719" s="23"/>
      <c r="F5719" s="27">
        <v>0.2</v>
      </c>
      <c r="G5719" s="24">
        <v>0</v>
      </c>
      <c r="H5719" s="25">
        <v>3.6053000000000002</v>
      </c>
      <c r="I5719" s="25">
        <v>2.4076</v>
      </c>
      <c r="J5719" s="26">
        <v>13</v>
      </c>
      <c r="K5719" s="26">
        <v>3</v>
      </c>
      <c r="L5719" s="27">
        <v>0.66779999999999995</v>
      </c>
      <c r="M5719" s="28">
        <v>0.18003382000000001</v>
      </c>
      <c r="N5719" s="29">
        <v>0.01</v>
      </c>
      <c r="O5719" s="31"/>
      <c r="P5719" s="31">
        <v>0.94445488099999997</v>
      </c>
      <c r="Q5719" s="31">
        <v>0.2</v>
      </c>
      <c r="R5719" s="42"/>
      <c r="S5719" s="42" t="str">
        <f>IF(R5719="","",MAX(R5719,Q5719))</f>
        <v/>
      </c>
      <c r="T5719" s="27" t="str">
        <f>IF(A5719="placement",MIN(P5719,IF(S5719="",Q5719,S5719)),"")</f>
        <v/>
      </c>
      <c r="U5719" s="28" t="str">
        <f>IF($A5719="placement",T5719*J5719,"")</f>
        <v/>
      </c>
      <c r="V5719" s="26">
        <f>IF($A5719="placement",U5719,IF($A5719="site",SUMIF($C:$C,$C5719,$U:$U),IF($A5719="user",SUMIF($B:$B,$B5719,$U:$U),SUM($U:$U))))</f>
        <v>2.6</v>
      </c>
      <c r="W5719" s="27">
        <f>V5719/J5719</f>
        <v>0.2</v>
      </c>
    </row>
    <row r="5720" spans="1:23" hidden="1" x14ac:dyDescent="0.3">
      <c r="A5720" s="23" t="s">
        <v>10</v>
      </c>
      <c r="B5720" s="23" t="s">
        <v>7689</v>
      </c>
      <c r="C5720" s="23" t="s">
        <v>9898</v>
      </c>
      <c r="D5720" s="23" t="s">
        <v>9898</v>
      </c>
      <c r="E5720" s="23"/>
      <c r="F5720" s="27">
        <v>0.10290000000000001</v>
      </c>
      <c r="G5720" s="24">
        <v>0.95580461999999999</v>
      </c>
      <c r="H5720" s="25">
        <v>23112.627899999999</v>
      </c>
      <c r="I5720" s="25">
        <v>3610.6610999999998</v>
      </c>
      <c r="J5720" s="26">
        <v>111059</v>
      </c>
      <c r="K5720" s="26">
        <v>11286</v>
      </c>
      <c r="L5720" s="27">
        <v>0.15620000000000001</v>
      </c>
      <c r="M5720" s="28">
        <v>1.02529151</v>
      </c>
      <c r="N5720" s="29">
        <v>0.80221200000000004</v>
      </c>
      <c r="O5720" s="31"/>
      <c r="P5720" s="31">
        <v>0.2175766677</v>
      </c>
      <c r="Q5720" s="31">
        <v>0.102945574667549</v>
      </c>
      <c r="R5720" s="42"/>
      <c r="S5720" s="42" t="str">
        <f>IF(R5720="","",MAX(R5720,Q5720))</f>
        <v/>
      </c>
      <c r="T5720" s="27" t="str">
        <f>IF(A5720="placement",MIN(P5720,IF(S5720="",Q5720,S5720)),"")</f>
        <v/>
      </c>
      <c r="U5720" s="28" t="str">
        <f>IF($A5720="placement",T5720*J5720,"")</f>
        <v/>
      </c>
      <c r="V5720" s="26">
        <f>IF($A5720="placement",U5720,IF($A5720="site",SUMIF($C:$C,$C5720,$U:$U),IF($A5720="user",SUMIF($B:$B,$B5720,$U:$U),SUM($U:$U))))</f>
        <v>14320.883648919957</v>
      </c>
      <c r="W5720" s="27">
        <f>V5720/J5720</f>
        <v>0.12894842965378722</v>
      </c>
    </row>
    <row r="5721" spans="1:23" x14ac:dyDescent="0.3">
      <c r="A5721" s="23" t="s">
        <v>14</v>
      </c>
      <c r="B5721" s="23" t="s">
        <v>6986</v>
      </c>
      <c r="C5721" s="23" t="s">
        <v>6987</v>
      </c>
      <c r="D5721" s="23" t="s">
        <v>7002</v>
      </c>
      <c r="E5721" s="23" t="s">
        <v>7003</v>
      </c>
      <c r="F5721" s="27">
        <v>0.25</v>
      </c>
      <c r="G5721" s="24">
        <v>0</v>
      </c>
      <c r="H5721" s="25">
        <v>1.4758</v>
      </c>
      <c r="I5721" s="25">
        <v>0.26290000000000002</v>
      </c>
      <c r="J5721" s="26">
        <v>10</v>
      </c>
      <c r="K5721" s="26">
        <v>2</v>
      </c>
      <c r="L5721" s="27">
        <v>0.17810000000000001</v>
      </c>
      <c r="M5721" s="28">
        <v>1.2795652200000001</v>
      </c>
      <c r="N5721" s="29">
        <v>1</v>
      </c>
      <c r="O5721" s="31" t="s">
        <v>12</v>
      </c>
      <c r="P5721" s="31">
        <v>0.2184845396</v>
      </c>
      <c r="Q5721" s="31">
        <v>0.21848453958545699</v>
      </c>
      <c r="R5721" s="42"/>
      <c r="S5721" s="42" t="str">
        <f>IF(R5721="","",MAX(R5721,Q5721))</f>
        <v/>
      </c>
      <c r="T5721" s="27">
        <f>IF(A5721="placement",MIN(P5721,IF(S5721="",Q5721,S5721)),"")</f>
        <v>0.21848453958545699</v>
      </c>
      <c r="U5721" s="28">
        <f>IF($A5721="placement",T5721*J5721,"")</f>
        <v>2.1848453958545697</v>
      </c>
      <c r="V5721" s="26">
        <f>IF($A5721="placement",U5721,IF($A5721="site",SUMIF($C:$C,$C5721,$U:$U),IF($A5721="user",SUMIF($B:$B,$B5721,$U:$U),SUM($U:$U))))</f>
        <v>2.1848453958545697</v>
      </c>
      <c r="W5721" s="27">
        <f>V5721/J5721</f>
        <v>0.21848453958545697</v>
      </c>
    </row>
    <row r="5722" spans="1:23" x14ac:dyDescent="0.3">
      <c r="A5722" s="17" t="s">
        <v>14</v>
      </c>
      <c r="B5722" s="17" t="s">
        <v>1708</v>
      </c>
      <c r="C5722" s="17" t="s">
        <v>1709</v>
      </c>
      <c r="D5722" s="38" t="s">
        <v>2010</v>
      </c>
      <c r="E5722" s="17" t="s">
        <v>2011</v>
      </c>
      <c r="F5722" s="18">
        <v>0.25</v>
      </c>
      <c r="G5722" s="36">
        <v>0</v>
      </c>
      <c r="H5722" s="37">
        <v>0.56810000000000005</v>
      </c>
      <c r="I5722" s="37">
        <v>0.16589999999999999</v>
      </c>
      <c r="J5722" s="19">
        <v>10</v>
      </c>
      <c r="K5722" s="19">
        <v>2</v>
      </c>
      <c r="L5722" s="18">
        <v>0.29210000000000003</v>
      </c>
      <c r="M5722" s="20">
        <v>1.91881188</v>
      </c>
      <c r="N5722" s="21">
        <v>1.5</v>
      </c>
      <c r="O5722" s="22" t="s">
        <v>42</v>
      </c>
      <c r="P5722" s="22">
        <v>0.21826625390000001</v>
      </c>
      <c r="Q5722" s="22">
        <v>0.21826625386996901</v>
      </c>
      <c r="R5722" s="43"/>
      <c r="S5722" s="42" t="str">
        <f>IF(R5722="","",MAX(R5722,Q5722))</f>
        <v/>
      </c>
      <c r="T5722" s="27">
        <f>IF(A5722="placement",MIN(P5722,IF(S5722="",Q5722,S5722)),"")</f>
        <v>0.21826625386996901</v>
      </c>
      <c r="U5722" s="20">
        <f>IF($A5722="placement",T5722*J5722,"")</f>
        <v>2.1826625386996898</v>
      </c>
      <c r="V5722" s="19">
        <f>IF($A5722="placement",U5722,IF($A5722="site",SUMIF($C:$C,$C5722,$U:$U),IF($A5722="user",SUMIF($B:$B,$B5722,$U:$U),SUM($U:$U))))</f>
        <v>2.1826625386996898</v>
      </c>
      <c r="W5722" s="18">
        <f>V5722/J5722</f>
        <v>0.21826625386996898</v>
      </c>
    </row>
    <row r="5723" spans="1:23" hidden="1" x14ac:dyDescent="0.3">
      <c r="A5723" s="23" t="s">
        <v>13</v>
      </c>
      <c r="B5723" s="23" t="s">
        <v>6584</v>
      </c>
      <c r="C5723" s="23" t="s">
        <v>6585</v>
      </c>
      <c r="D5723" s="23" t="s">
        <v>9898</v>
      </c>
      <c r="E5723" s="23"/>
      <c r="F5723" s="27">
        <v>0.25</v>
      </c>
      <c r="G5723" s="24">
        <v>0</v>
      </c>
      <c r="H5723" s="25">
        <v>2.0987</v>
      </c>
      <c r="I5723" s="25">
        <v>1.5704</v>
      </c>
      <c r="J5723" s="26">
        <v>13</v>
      </c>
      <c r="K5723" s="26">
        <v>3</v>
      </c>
      <c r="L5723" s="27">
        <v>0.74819999999999998</v>
      </c>
      <c r="M5723" s="28">
        <v>0.26890607</v>
      </c>
      <c r="N5723" s="29">
        <v>0.01</v>
      </c>
      <c r="O5723" s="31"/>
      <c r="P5723" s="31">
        <v>0.9628122938</v>
      </c>
      <c r="Q5723" s="31">
        <v>0.249999999999999</v>
      </c>
      <c r="R5723" s="42"/>
      <c r="S5723" s="42" t="str">
        <f>IF(R5723="","",MAX(R5723,Q5723))</f>
        <v/>
      </c>
      <c r="T5723" s="27" t="str">
        <f>IF(A5723="placement",MIN(P5723,IF(S5723="",Q5723,S5723)),"")</f>
        <v/>
      </c>
      <c r="U5723" s="28" t="str">
        <f>IF($A5723="placement",T5723*J5723,"")</f>
        <v/>
      </c>
      <c r="V5723" s="26">
        <f>IF($A5723="placement",U5723,IF($A5723="site",SUMIF($C:$C,$C5723,$U:$U),IF($A5723="user",SUMIF($B:$B,$B5723,$U:$U),SUM($U:$U))))</f>
        <v>0</v>
      </c>
      <c r="W5723" s="27">
        <f>V5723/J5723</f>
        <v>0</v>
      </c>
    </row>
    <row r="5724" spans="1:23" hidden="1" x14ac:dyDescent="0.3">
      <c r="A5724" s="23" t="s">
        <v>10</v>
      </c>
      <c r="B5724" s="23" t="s">
        <v>9328</v>
      </c>
      <c r="C5724" s="23" t="s">
        <v>9898</v>
      </c>
      <c r="D5724" s="23" t="s">
        <v>9898</v>
      </c>
      <c r="E5724" s="23"/>
      <c r="F5724" s="27">
        <v>0.1026</v>
      </c>
      <c r="G5724" s="24">
        <v>0.87448910999999996</v>
      </c>
      <c r="H5724" s="25">
        <v>347.60770000000002</v>
      </c>
      <c r="I5724" s="25">
        <v>176.9736</v>
      </c>
      <c r="J5724" s="26">
        <v>8869</v>
      </c>
      <c r="K5724" s="26">
        <v>903</v>
      </c>
      <c r="L5724" s="27">
        <v>0.5091</v>
      </c>
      <c r="M5724" s="28">
        <v>1.6704144000000001</v>
      </c>
      <c r="N5724" s="29">
        <v>1.330276</v>
      </c>
      <c r="O5724" s="31"/>
      <c r="P5724" s="31">
        <v>0.2036251603</v>
      </c>
      <c r="Q5724" s="31">
        <v>0.10259642438314399</v>
      </c>
      <c r="R5724" s="42"/>
      <c r="S5724" s="42" t="str">
        <f>IF(R5724="","",MAX(R5724,Q5724))</f>
        <v/>
      </c>
      <c r="T5724" s="27" t="str">
        <f>IF(A5724="placement",MIN(P5724,IF(S5724="",Q5724,S5724)),"")</f>
        <v/>
      </c>
      <c r="U5724" s="28" t="str">
        <f>IF($A5724="placement",T5724*J5724,"")</f>
        <v/>
      </c>
      <c r="V5724" s="26">
        <f>IF($A5724="placement",U5724,IF($A5724="site",SUMIF($C:$C,$C5724,$U:$U),IF($A5724="user",SUMIF($B:$B,$B5724,$U:$U),SUM($U:$U))))</f>
        <v>899.79864262191882</v>
      </c>
      <c r="W5724" s="27">
        <f>V5724/J5724</f>
        <v>0.10145435140623732</v>
      </c>
    </row>
    <row r="5725" spans="1:23" x14ac:dyDescent="0.3">
      <c r="A5725" s="17" t="s">
        <v>14</v>
      </c>
      <c r="B5725" s="17" t="s">
        <v>1708</v>
      </c>
      <c r="C5725" s="17" t="s">
        <v>1709</v>
      </c>
      <c r="D5725" s="17" t="s">
        <v>10593</v>
      </c>
      <c r="E5725" s="17" t="s">
        <v>10594</v>
      </c>
      <c r="F5725" s="18">
        <v>0.3</v>
      </c>
      <c r="G5725" s="36">
        <v>0</v>
      </c>
      <c r="H5725" s="37">
        <v>0.47899999999999998</v>
      </c>
      <c r="I5725" s="37">
        <v>0.1825</v>
      </c>
      <c r="J5725" s="19">
        <v>10</v>
      </c>
      <c r="K5725" s="19">
        <v>2</v>
      </c>
      <c r="L5725" s="18">
        <v>0.38100000000000001</v>
      </c>
      <c r="M5725" s="20">
        <v>1.8992563600000001</v>
      </c>
      <c r="N5725" s="21">
        <v>1.5</v>
      </c>
      <c r="O5725" s="22" t="s">
        <v>12</v>
      </c>
      <c r="P5725" s="22">
        <v>0.2102172031</v>
      </c>
      <c r="Q5725" s="22">
        <v>0.210217203148827</v>
      </c>
      <c r="R5725" s="43"/>
      <c r="S5725" s="42" t="str">
        <f>IF(R5725="","",MAX(R5725,Q5725))</f>
        <v/>
      </c>
      <c r="T5725" s="27">
        <f>IF(A5725="placement",MIN(P5725,IF(S5725="",Q5725,S5725)),"")</f>
        <v>0.2102172031</v>
      </c>
      <c r="U5725" s="20">
        <f>IF($A5725="placement",T5725*J5725,"")</f>
        <v>2.1021720309999998</v>
      </c>
      <c r="V5725" s="19">
        <f>IF($A5725="placement",U5725,IF($A5725="site",SUMIF($C:$C,$C5725,$U:$U),IF($A5725="user",SUMIF($B:$B,$B5725,$U:$U),SUM($U:$U))))</f>
        <v>2.1021720309999998</v>
      </c>
      <c r="W5725" s="18">
        <f>V5725/J5725</f>
        <v>0.21021720309999997</v>
      </c>
    </row>
    <row r="5726" spans="1:23" x14ac:dyDescent="0.3">
      <c r="A5726" s="23" t="s">
        <v>14</v>
      </c>
      <c r="B5726" s="23" t="s">
        <v>9186</v>
      </c>
      <c r="C5726" s="23" t="s">
        <v>9188</v>
      </c>
      <c r="D5726" s="23" t="s">
        <v>9227</v>
      </c>
      <c r="E5726" s="23" t="s">
        <v>9228</v>
      </c>
      <c r="F5726" s="27">
        <v>0.33</v>
      </c>
      <c r="G5726" s="24">
        <v>0</v>
      </c>
      <c r="H5726" s="25">
        <v>5.375</v>
      </c>
      <c r="I5726" s="25">
        <v>0.31850000000000001</v>
      </c>
      <c r="J5726" s="26">
        <v>10</v>
      </c>
      <c r="K5726" s="26">
        <v>2</v>
      </c>
      <c r="L5726" s="27">
        <v>5.9299999999999999E-2</v>
      </c>
      <c r="M5726" s="28">
        <v>1.09800404</v>
      </c>
      <c r="N5726" s="29">
        <v>0.88</v>
      </c>
      <c r="O5726" s="31" t="s">
        <v>12</v>
      </c>
      <c r="P5726" s="31">
        <v>0.19854575159999999</v>
      </c>
      <c r="Q5726" s="31">
        <v>0.198545751633986</v>
      </c>
      <c r="R5726" s="42"/>
      <c r="S5726" s="42" t="str">
        <f>IF(R5726="","",MAX(R5726,Q5726))</f>
        <v/>
      </c>
      <c r="T5726" s="27">
        <f>IF(A5726="placement",MIN(P5726,IF(S5726="",Q5726,S5726)),"")</f>
        <v>0.19854575159999999</v>
      </c>
      <c r="U5726" s="28">
        <f>IF($A5726="placement",T5726*J5726,"")</f>
        <v>1.9854575159999999</v>
      </c>
      <c r="V5726" s="26">
        <f>IF($A5726="placement",U5726,IF($A5726="site",SUMIF($C:$C,$C5726,$U:$U),IF($A5726="user",SUMIF($B:$B,$B5726,$U:$U),SUM($U:$U))))</f>
        <v>1.9854575159999999</v>
      </c>
      <c r="W5726" s="27">
        <f>V5726/J5726</f>
        <v>0.19854575159999999</v>
      </c>
    </row>
    <row r="5727" spans="1:23" x14ac:dyDescent="0.3">
      <c r="A5727" s="23" t="s">
        <v>14</v>
      </c>
      <c r="B5727" s="23" t="s">
        <v>8615</v>
      </c>
      <c r="C5727" s="23" t="s">
        <v>8616</v>
      </c>
      <c r="D5727" s="23" t="s">
        <v>11128</v>
      </c>
      <c r="E5727" s="23" t="s">
        <v>11129</v>
      </c>
      <c r="F5727" s="27">
        <v>0.25</v>
      </c>
      <c r="G5727" s="24">
        <v>0</v>
      </c>
      <c r="H5727" s="25">
        <v>1.6348</v>
      </c>
      <c r="I5727" s="25">
        <v>0.17810000000000001</v>
      </c>
      <c r="J5727" s="26">
        <v>10</v>
      </c>
      <c r="K5727" s="26">
        <v>2</v>
      </c>
      <c r="L5727" s="27">
        <v>0.109</v>
      </c>
      <c r="M5727" s="28">
        <v>1.94819567</v>
      </c>
      <c r="N5727" s="29">
        <v>1.6</v>
      </c>
      <c r="O5727" s="31" t="s">
        <v>12</v>
      </c>
      <c r="P5727" s="31">
        <v>0.17872725780000001</v>
      </c>
      <c r="Q5727" s="31">
        <v>0.17872725775911699</v>
      </c>
      <c r="R5727" s="42"/>
      <c r="S5727" s="42" t="str">
        <f>IF(R5727="","",MAX(R5727,Q5727))</f>
        <v/>
      </c>
      <c r="T5727" s="27">
        <f>IF(A5727="placement",MIN(P5727,IF(S5727="",Q5727,S5727)),"")</f>
        <v>0.17872725775911699</v>
      </c>
      <c r="U5727" s="28">
        <f>IF($A5727="placement",T5727*J5727,"")</f>
        <v>1.78727257759117</v>
      </c>
      <c r="V5727" s="26">
        <f>IF($A5727="placement",U5727,IF($A5727="site",SUMIF($C:$C,$C5727,$U:$U),IF($A5727="user",SUMIF($B:$B,$B5727,$U:$U),SUM($U:$U))))</f>
        <v>1.78727257759117</v>
      </c>
      <c r="W5727" s="27">
        <f>V5727/J5727</f>
        <v>0.17872725775911699</v>
      </c>
    </row>
    <row r="5728" spans="1:23" x14ac:dyDescent="0.3">
      <c r="A5728" s="23" t="s">
        <v>14</v>
      </c>
      <c r="B5728" s="23" t="s">
        <v>8238</v>
      </c>
      <c r="C5728" s="23" t="s">
        <v>8239</v>
      </c>
      <c r="D5728" s="23" t="s">
        <v>8256</v>
      </c>
      <c r="E5728" s="23" t="s">
        <v>8257</v>
      </c>
      <c r="F5728" s="27">
        <v>0.25</v>
      </c>
      <c r="G5728" s="24">
        <v>0</v>
      </c>
      <c r="H5728" s="25">
        <v>1.3222</v>
      </c>
      <c r="I5728" s="25">
        <v>0.1109</v>
      </c>
      <c r="J5728" s="26">
        <v>10</v>
      </c>
      <c r="K5728" s="26">
        <v>2</v>
      </c>
      <c r="L5728" s="27">
        <v>8.3799999999999999E-2</v>
      </c>
      <c r="M5728" s="28">
        <v>2.9729381400000001</v>
      </c>
      <c r="N5728" s="29">
        <v>2.5</v>
      </c>
      <c r="O5728" s="31" t="s">
        <v>12</v>
      </c>
      <c r="P5728" s="31">
        <v>0.1590810577</v>
      </c>
      <c r="Q5728" s="31">
        <v>0.15908105765062799</v>
      </c>
      <c r="R5728" s="42"/>
      <c r="S5728" s="42" t="str">
        <f>IF(R5728="","",MAX(R5728,Q5728))</f>
        <v/>
      </c>
      <c r="T5728" s="27">
        <f>IF(A5728="placement",MIN(P5728,IF(S5728="",Q5728,S5728)),"")</f>
        <v>0.15908105765062799</v>
      </c>
      <c r="U5728" s="28">
        <f>IF($A5728="placement",T5728*J5728,"")</f>
        <v>1.5908105765062799</v>
      </c>
      <c r="V5728" s="26">
        <f>IF($A5728="placement",U5728,IF($A5728="site",SUMIF($C:$C,$C5728,$U:$U),IF($A5728="user",SUMIF($B:$B,$B5728,$U:$U),SUM($U:$U))))</f>
        <v>1.5908105765062799</v>
      </c>
      <c r="W5728" s="27">
        <f>V5728/J5728</f>
        <v>0.15908105765062799</v>
      </c>
    </row>
    <row r="5729" spans="1:23" x14ac:dyDescent="0.3">
      <c r="A5729" s="17" t="s">
        <v>14</v>
      </c>
      <c r="B5729" s="17" t="s">
        <v>1708</v>
      </c>
      <c r="C5729" s="17" t="s">
        <v>1709</v>
      </c>
      <c r="D5729" s="17" t="s">
        <v>1720</v>
      </c>
      <c r="E5729" s="17" t="s">
        <v>1721</v>
      </c>
      <c r="F5729" s="18">
        <v>0.15</v>
      </c>
      <c r="G5729" s="36">
        <v>0</v>
      </c>
      <c r="H5729" s="37">
        <v>0.40689999999999998</v>
      </c>
      <c r="I5729" s="37">
        <v>0.17349999999999999</v>
      </c>
      <c r="J5729" s="19">
        <v>10</v>
      </c>
      <c r="K5729" s="19">
        <v>1</v>
      </c>
      <c r="L5729" s="18">
        <v>0.4264</v>
      </c>
      <c r="M5729" s="20">
        <v>1.9037463999999999</v>
      </c>
      <c r="N5729" s="21">
        <v>1.45</v>
      </c>
      <c r="O5729" s="22" t="s">
        <v>42</v>
      </c>
      <c r="P5729" s="22">
        <v>0.23834392979999999</v>
      </c>
      <c r="Q5729" s="22">
        <v>0.15</v>
      </c>
      <c r="R5729" s="43"/>
      <c r="S5729" s="42" t="str">
        <f>IF(R5729="","",MAX(R5729,Q5729))</f>
        <v/>
      </c>
      <c r="T5729" s="27">
        <f>IF(A5729="placement",MIN(P5729,IF(S5729="",Q5729,S5729)),"")</f>
        <v>0.15</v>
      </c>
      <c r="U5729" s="20">
        <f>IF($A5729="placement",T5729*J5729,"")</f>
        <v>1.5</v>
      </c>
      <c r="V5729" s="19">
        <f>IF($A5729="placement",U5729,IF($A5729="site",SUMIF($C:$C,$C5729,$U:$U),IF($A5729="user",SUMIF($B:$B,$B5729,$U:$U),SUM($U:$U))))</f>
        <v>1.5</v>
      </c>
      <c r="W5729" s="18">
        <f>V5729/J5729</f>
        <v>0.15</v>
      </c>
    </row>
    <row r="5730" spans="1:23" x14ac:dyDescent="0.3">
      <c r="A5730" s="23" t="s">
        <v>14</v>
      </c>
      <c r="B5730" s="23" t="s">
        <v>1708</v>
      </c>
      <c r="C5730" s="23" t="s">
        <v>1709</v>
      </c>
      <c r="D5730" s="23" t="s">
        <v>1798</v>
      </c>
      <c r="E5730" s="23" t="s">
        <v>1799</v>
      </c>
      <c r="F5730" s="27">
        <v>0.15</v>
      </c>
      <c r="G5730" s="24">
        <v>0</v>
      </c>
      <c r="H5730" s="25">
        <v>0.46029999999999999</v>
      </c>
      <c r="I5730" s="25">
        <v>0.16900000000000001</v>
      </c>
      <c r="J5730" s="26">
        <v>10</v>
      </c>
      <c r="K5730" s="26">
        <v>2</v>
      </c>
      <c r="L5730" s="27">
        <v>0.36720000000000003</v>
      </c>
      <c r="M5730" s="28">
        <v>2.0025359300000001</v>
      </c>
      <c r="N5730" s="29">
        <v>1.45</v>
      </c>
      <c r="O5730" s="31" t="s">
        <v>42</v>
      </c>
      <c r="P5730" s="31">
        <v>0.27591810890000001</v>
      </c>
      <c r="Q5730" s="31">
        <v>0.15</v>
      </c>
      <c r="R5730" s="42"/>
      <c r="S5730" s="42" t="str">
        <f>IF(R5730="","",MAX(R5730,Q5730))</f>
        <v/>
      </c>
      <c r="T5730" s="27">
        <f>IF(A5730="placement",MIN(P5730,IF(S5730="",Q5730,S5730)),"")</f>
        <v>0.15</v>
      </c>
      <c r="U5730" s="28">
        <f>IF($A5730="placement",T5730*J5730,"")</f>
        <v>1.5</v>
      </c>
      <c r="V5730" s="26">
        <f>IF($A5730="placement",U5730,IF($A5730="site",SUMIF($C:$C,$C5730,$U:$U),IF($A5730="user",SUMIF($B:$B,$B5730,$U:$U),SUM($U:$U))))</f>
        <v>1.5</v>
      </c>
      <c r="W5730" s="27">
        <f>V5730/J5730</f>
        <v>0.15</v>
      </c>
    </row>
    <row r="5731" spans="1:23" x14ac:dyDescent="0.3">
      <c r="A5731" s="23" t="s">
        <v>14</v>
      </c>
      <c r="B5731" s="23" t="s">
        <v>1708</v>
      </c>
      <c r="C5731" s="23" t="s">
        <v>1709</v>
      </c>
      <c r="D5731" s="23" t="s">
        <v>1830</v>
      </c>
      <c r="E5731" s="23" t="s">
        <v>1831</v>
      </c>
      <c r="F5731" s="27">
        <v>0.15</v>
      </c>
      <c r="G5731" s="24">
        <v>0</v>
      </c>
      <c r="H5731" s="25">
        <v>0.47960000000000003</v>
      </c>
      <c r="I5731" s="25">
        <v>0.18149999999999999</v>
      </c>
      <c r="J5731" s="26">
        <v>10</v>
      </c>
      <c r="K5731" s="26">
        <v>2</v>
      </c>
      <c r="L5731" s="27">
        <v>0.3785</v>
      </c>
      <c r="M5731" s="28">
        <v>1.8903581300000001</v>
      </c>
      <c r="N5731" s="29">
        <v>1.45</v>
      </c>
      <c r="O5731" s="31" t="s">
        <v>42</v>
      </c>
      <c r="P5731" s="31">
        <v>0.2329495774</v>
      </c>
      <c r="Q5731" s="31">
        <v>0.15</v>
      </c>
      <c r="R5731" s="42"/>
      <c r="S5731" s="42" t="str">
        <f>IF(R5731="","",MAX(R5731,Q5731))</f>
        <v/>
      </c>
      <c r="T5731" s="27">
        <f>IF(A5731="placement",MIN(P5731,IF(S5731="",Q5731,S5731)),"")</f>
        <v>0.15</v>
      </c>
      <c r="U5731" s="28">
        <f>IF($A5731="placement",T5731*J5731,"")</f>
        <v>1.5</v>
      </c>
      <c r="V5731" s="26">
        <f>IF($A5731="placement",U5731,IF($A5731="site",SUMIF($C:$C,$C5731,$U:$U),IF($A5731="user",SUMIF($B:$B,$B5731,$U:$U),SUM($U:$U))))</f>
        <v>1.5</v>
      </c>
      <c r="W5731" s="27">
        <f>V5731/J5731</f>
        <v>0.15</v>
      </c>
    </row>
    <row r="5732" spans="1:23" x14ac:dyDescent="0.3">
      <c r="A5732" s="23" t="s">
        <v>14</v>
      </c>
      <c r="B5732" s="23" t="s">
        <v>1708</v>
      </c>
      <c r="C5732" s="23" t="s">
        <v>1709</v>
      </c>
      <c r="D5732" s="23" t="s">
        <v>10563</v>
      </c>
      <c r="E5732" s="23" t="s">
        <v>10564</v>
      </c>
      <c r="F5732" s="27">
        <v>0.15</v>
      </c>
      <c r="G5732" s="24">
        <v>0</v>
      </c>
      <c r="H5732" s="25">
        <v>0.37909999999999999</v>
      </c>
      <c r="I5732" s="25">
        <v>0.18840000000000001</v>
      </c>
      <c r="J5732" s="26">
        <v>10</v>
      </c>
      <c r="K5732" s="26">
        <v>1</v>
      </c>
      <c r="L5732" s="27">
        <v>0.497</v>
      </c>
      <c r="M5732" s="28">
        <v>1.8280136499999999</v>
      </c>
      <c r="N5732" s="29">
        <v>1.5</v>
      </c>
      <c r="O5732" s="31" t="s">
        <v>42</v>
      </c>
      <c r="P5732" s="31">
        <v>0.17943719799999999</v>
      </c>
      <c r="Q5732" s="31">
        <v>0.15</v>
      </c>
      <c r="R5732" s="42"/>
      <c r="S5732" s="42" t="str">
        <f>IF(R5732="","",MAX(R5732,Q5732))</f>
        <v/>
      </c>
      <c r="T5732" s="27">
        <f>IF(A5732="placement",MIN(P5732,IF(S5732="",Q5732,S5732)),"")</f>
        <v>0.15</v>
      </c>
      <c r="U5732" s="28">
        <f>IF($A5732="placement",T5732*J5732,"")</f>
        <v>1.5</v>
      </c>
      <c r="V5732" s="26">
        <f>IF($A5732="placement",U5732,IF($A5732="site",SUMIF($C:$C,$C5732,$U:$U),IF($A5732="user",SUMIF($B:$B,$B5732,$U:$U),SUM($U:$U))))</f>
        <v>1.5</v>
      </c>
      <c r="W5732" s="27">
        <f>V5732/J5732</f>
        <v>0.15</v>
      </c>
    </row>
    <row r="5733" spans="1:23" x14ac:dyDescent="0.3">
      <c r="A5733" s="23" t="s">
        <v>14</v>
      </c>
      <c r="B5733" s="23" t="s">
        <v>2366</v>
      </c>
      <c r="C5733" s="23" t="s">
        <v>2367</v>
      </c>
      <c r="D5733" s="23" t="s">
        <v>10645</v>
      </c>
      <c r="E5733" s="23" t="s">
        <v>10646</v>
      </c>
      <c r="F5733" s="27">
        <v>0.15</v>
      </c>
      <c r="G5733" s="24">
        <v>1</v>
      </c>
      <c r="H5733" s="25">
        <v>35.612900000000003</v>
      </c>
      <c r="I5733" s="25">
        <v>0.6784</v>
      </c>
      <c r="J5733" s="26">
        <v>10</v>
      </c>
      <c r="K5733" s="26">
        <v>1</v>
      </c>
      <c r="L5733" s="27">
        <v>1.9E-2</v>
      </c>
      <c r="M5733" s="28">
        <v>0.50180057</v>
      </c>
      <c r="N5733" s="29">
        <v>0.25</v>
      </c>
      <c r="O5733" s="31" t="s">
        <v>42</v>
      </c>
      <c r="P5733" s="31">
        <v>0.5017941078</v>
      </c>
      <c r="Q5733" s="31">
        <v>0.15</v>
      </c>
      <c r="R5733" s="42"/>
      <c r="S5733" s="42" t="str">
        <f>IF(R5733="","",MAX(R5733,Q5733))</f>
        <v/>
      </c>
      <c r="T5733" s="27">
        <f>IF(A5733="placement",MIN(P5733,IF(S5733="",Q5733,S5733)),"")</f>
        <v>0.15</v>
      </c>
      <c r="U5733" s="28">
        <f>IF($A5733="placement",T5733*J5733,"")</f>
        <v>1.5</v>
      </c>
      <c r="V5733" s="26">
        <f>IF($A5733="placement",U5733,IF($A5733="site",SUMIF($C:$C,$C5733,$U:$U),IF($A5733="user",SUMIF($B:$B,$B5733,$U:$U),SUM($U:$U))))</f>
        <v>1.5</v>
      </c>
      <c r="W5733" s="27">
        <f>V5733/J5733</f>
        <v>0.15</v>
      </c>
    </row>
    <row r="5734" spans="1:23" x14ac:dyDescent="0.3">
      <c r="A5734" s="23" t="s">
        <v>14</v>
      </c>
      <c r="B5734" s="23" t="s">
        <v>2619</v>
      </c>
      <c r="C5734" s="23" t="s">
        <v>2621</v>
      </c>
      <c r="D5734" s="23" t="s">
        <v>2676</v>
      </c>
      <c r="E5734" s="23" t="s">
        <v>2677</v>
      </c>
      <c r="F5734" s="27">
        <v>0.15</v>
      </c>
      <c r="G5734" s="24">
        <v>0</v>
      </c>
      <c r="H5734" s="25">
        <v>13.7</v>
      </c>
      <c r="I5734" s="25">
        <v>1.0274000000000001</v>
      </c>
      <c r="J5734" s="26">
        <v>10</v>
      </c>
      <c r="K5734" s="26">
        <v>1</v>
      </c>
      <c r="L5734" s="27">
        <v>7.4999999999999997E-2</v>
      </c>
      <c r="M5734" s="28">
        <v>0.31970939999999998</v>
      </c>
      <c r="N5734" s="29">
        <v>0.2</v>
      </c>
      <c r="O5734" s="31" t="s">
        <v>42</v>
      </c>
      <c r="P5734" s="31">
        <v>0.37443190469999998</v>
      </c>
      <c r="Q5734" s="31">
        <v>0.15</v>
      </c>
      <c r="R5734" s="42"/>
      <c r="S5734" s="42" t="str">
        <f>IF(R5734="","",MAX(R5734,Q5734))</f>
        <v/>
      </c>
      <c r="T5734" s="27">
        <f>IF(A5734="placement",MIN(P5734,IF(S5734="",Q5734,S5734)),"")</f>
        <v>0.15</v>
      </c>
      <c r="U5734" s="28">
        <f>IF($A5734="placement",T5734*J5734,"")</f>
        <v>1.5</v>
      </c>
      <c r="V5734" s="26">
        <f>IF($A5734="placement",U5734,IF($A5734="site",SUMIF($C:$C,$C5734,$U:$U),IF($A5734="user",SUMIF($B:$B,$B5734,$U:$U),SUM($U:$U))))</f>
        <v>1.5</v>
      </c>
      <c r="W5734" s="27">
        <f>V5734/J5734</f>
        <v>0.15</v>
      </c>
    </row>
    <row r="5735" spans="1:23" x14ac:dyDescent="0.3">
      <c r="A5735" s="23" t="s">
        <v>14</v>
      </c>
      <c r="B5735" s="23" t="s">
        <v>1708</v>
      </c>
      <c r="C5735" s="23" t="s">
        <v>1709</v>
      </c>
      <c r="D5735" s="23" t="s">
        <v>1944</v>
      </c>
      <c r="E5735" s="23" t="s">
        <v>1945</v>
      </c>
      <c r="F5735" s="27">
        <v>0.15</v>
      </c>
      <c r="G5735" s="24">
        <v>0</v>
      </c>
      <c r="H5735" s="25">
        <v>0.46039999999999998</v>
      </c>
      <c r="I5735" s="25">
        <v>0.16170000000000001</v>
      </c>
      <c r="J5735" s="26">
        <v>10</v>
      </c>
      <c r="K5735" s="26">
        <v>1</v>
      </c>
      <c r="L5735" s="27">
        <v>0.3513</v>
      </c>
      <c r="M5735" s="28">
        <v>2.0416519399999999</v>
      </c>
      <c r="N5735" s="29">
        <v>1.45</v>
      </c>
      <c r="O5735" s="31" t="s">
        <v>42</v>
      </c>
      <c r="P5735" s="31">
        <v>0.28979079679999997</v>
      </c>
      <c r="Q5735" s="31">
        <v>0.149999999999999</v>
      </c>
      <c r="R5735" s="42"/>
      <c r="S5735" s="42" t="str">
        <f>IF(R5735="","",MAX(R5735,Q5735))</f>
        <v/>
      </c>
      <c r="T5735" s="27">
        <f>IF(A5735="placement",MIN(P5735,IF(S5735="",Q5735,S5735)),"")</f>
        <v>0.149999999999999</v>
      </c>
      <c r="U5735" s="28">
        <f>IF($A5735="placement",T5735*J5735,"")</f>
        <v>1.49999999999999</v>
      </c>
      <c r="V5735" s="26">
        <f>IF($A5735="placement",U5735,IF($A5735="site",SUMIF($C:$C,$C5735,$U:$U),IF($A5735="user",SUMIF($B:$B,$B5735,$U:$U),SUM($U:$U))))</f>
        <v>1.49999999999999</v>
      </c>
      <c r="W5735" s="27">
        <f>V5735/J5735</f>
        <v>0.149999999999999</v>
      </c>
    </row>
    <row r="5736" spans="1:23" x14ac:dyDescent="0.3">
      <c r="A5736" s="23" t="s">
        <v>14</v>
      </c>
      <c r="B5736" s="23" t="s">
        <v>1708</v>
      </c>
      <c r="C5736" s="23" t="s">
        <v>1709</v>
      </c>
      <c r="D5736" s="32" t="s">
        <v>1984</v>
      </c>
      <c r="E5736" s="23" t="s">
        <v>1985</v>
      </c>
      <c r="F5736" s="27">
        <v>0.15</v>
      </c>
      <c r="G5736" s="24">
        <v>0</v>
      </c>
      <c r="H5736" s="25">
        <v>0.49519999999999997</v>
      </c>
      <c r="I5736" s="25">
        <v>0.17660000000000001</v>
      </c>
      <c r="J5736" s="26">
        <v>10</v>
      </c>
      <c r="K5736" s="26">
        <v>1</v>
      </c>
      <c r="L5736" s="27">
        <v>0.35659999999999997</v>
      </c>
      <c r="M5736" s="28">
        <v>1.88325243</v>
      </c>
      <c r="N5736" s="29">
        <v>1.45</v>
      </c>
      <c r="O5736" s="31" t="s">
        <v>42</v>
      </c>
      <c r="P5736" s="31">
        <v>0.2300554195</v>
      </c>
      <c r="Q5736" s="31">
        <v>0.149999999999999</v>
      </c>
      <c r="R5736" s="42"/>
      <c r="S5736" s="42" t="str">
        <f>IF(R5736="","",MAX(R5736,Q5736))</f>
        <v/>
      </c>
      <c r="T5736" s="27">
        <f>IF(A5736="placement",MIN(P5736,IF(S5736="",Q5736,S5736)),"")</f>
        <v>0.149999999999999</v>
      </c>
      <c r="U5736" s="28">
        <f>IF($A5736="placement",T5736*J5736,"")</f>
        <v>1.49999999999999</v>
      </c>
      <c r="V5736" s="26">
        <f>IF($A5736="placement",U5736,IF($A5736="site",SUMIF($C:$C,$C5736,$U:$U),IF($A5736="user",SUMIF($B:$B,$B5736,$U:$U),SUM($U:$U))))</f>
        <v>1.49999999999999</v>
      </c>
      <c r="W5736" s="27">
        <f>V5736/J5736</f>
        <v>0.149999999999999</v>
      </c>
    </row>
    <row r="5737" spans="1:23" x14ac:dyDescent="0.3">
      <c r="A5737" s="23" t="s">
        <v>14</v>
      </c>
      <c r="B5737" s="23" t="s">
        <v>1708</v>
      </c>
      <c r="C5737" s="23" t="s">
        <v>1709</v>
      </c>
      <c r="D5737" s="32" t="s">
        <v>10551</v>
      </c>
      <c r="E5737" s="23" t="s">
        <v>10552</v>
      </c>
      <c r="F5737" s="27">
        <v>0.3</v>
      </c>
      <c r="G5737" s="24">
        <v>0</v>
      </c>
      <c r="H5737" s="25">
        <v>0.4859</v>
      </c>
      <c r="I5737" s="25">
        <v>0.19289999999999999</v>
      </c>
      <c r="J5737" s="26">
        <v>10</v>
      </c>
      <c r="K5737" s="26">
        <v>1</v>
      </c>
      <c r="L5737" s="27">
        <v>0.39689999999999998</v>
      </c>
      <c r="M5737" s="28">
        <v>1.71392593</v>
      </c>
      <c r="N5737" s="29">
        <v>1.5</v>
      </c>
      <c r="O5737" s="31" t="s">
        <v>12</v>
      </c>
      <c r="P5737" s="31">
        <v>0.12481631949999999</v>
      </c>
      <c r="Q5737" s="31">
        <v>0.124816319474457</v>
      </c>
      <c r="R5737" s="42"/>
      <c r="S5737" s="42" t="str">
        <f>IF(R5737="","",MAX(R5737,Q5737))</f>
        <v/>
      </c>
      <c r="T5737" s="27">
        <f>IF(A5737="placement",MIN(P5737,IF(S5737="",Q5737,S5737)),"")</f>
        <v>0.124816319474457</v>
      </c>
      <c r="U5737" s="28">
        <f>IF($A5737="placement",T5737*J5737,"")</f>
        <v>1.2481631947445699</v>
      </c>
      <c r="V5737" s="26">
        <f>IF($A5737="placement",U5737,IF($A5737="site",SUMIF($C:$C,$C5737,$U:$U),IF($A5737="user",SUMIF($B:$B,$B5737,$U:$U),SUM($U:$U))))</f>
        <v>1.2481631947445699</v>
      </c>
      <c r="W5737" s="27">
        <f>V5737/J5737</f>
        <v>0.124816319474457</v>
      </c>
    </row>
    <row r="5738" spans="1:23" x14ac:dyDescent="0.3">
      <c r="A5738" s="23" t="s">
        <v>14</v>
      </c>
      <c r="B5738" s="23" t="s">
        <v>7689</v>
      </c>
      <c r="C5738" s="23" t="s">
        <v>7690</v>
      </c>
      <c r="D5738" s="23" t="s">
        <v>7785</v>
      </c>
      <c r="E5738" s="23" t="s">
        <v>7786</v>
      </c>
      <c r="F5738" s="27">
        <v>0.1</v>
      </c>
      <c r="G5738" s="24">
        <v>0</v>
      </c>
      <c r="H5738" s="25">
        <v>2.1554000000000002</v>
      </c>
      <c r="I5738" s="25">
        <v>0.59330000000000005</v>
      </c>
      <c r="J5738" s="26">
        <v>10</v>
      </c>
      <c r="K5738" s="26">
        <v>1</v>
      </c>
      <c r="L5738" s="27">
        <v>0.27529999999999999</v>
      </c>
      <c r="M5738" s="28">
        <v>0.54495545000000001</v>
      </c>
      <c r="N5738" s="29">
        <v>0.45</v>
      </c>
      <c r="O5738" s="31" t="s">
        <v>12</v>
      </c>
      <c r="P5738" s="31">
        <v>0.17424443270000001</v>
      </c>
      <c r="Q5738" s="31">
        <v>0.1</v>
      </c>
      <c r="R5738" s="42"/>
      <c r="S5738" s="42" t="str">
        <f>IF(R5738="","",MAX(R5738,Q5738))</f>
        <v/>
      </c>
      <c r="T5738" s="27">
        <f>IF(A5738="placement",MIN(P5738,IF(S5738="",Q5738,S5738)),"")</f>
        <v>0.1</v>
      </c>
      <c r="U5738" s="28">
        <f>IF($A5738="placement",T5738*J5738,"")</f>
        <v>1</v>
      </c>
      <c r="V5738" s="26">
        <f>IF($A5738="placement",U5738,IF($A5738="site",SUMIF($C:$C,$C5738,$U:$U),IF($A5738="user",SUMIF($B:$B,$B5738,$U:$U),SUM($U:$U))))</f>
        <v>1</v>
      </c>
      <c r="W5738" s="27">
        <f>V5738/J5738</f>
        <v>0.1</v>
      </c>
    </row>
    <row r="5739" spans="1:23" x14ac:dyDescent="0.3">
      <c r="A5739" s="23" t="s">
        <v>14</v>
      </c>
      <c r="B5739" s="23" t="s">
        <v>7689</v>
      </c>
      <c r="C5739" s="23" t="s">
        <v>7690</v>
      </c>
      <c r="D5739" s="23" t="s">
        <v>7841</v>
      </c>
      <c r="E5739" s="23" t="s">
        <v>7842</v>
      </c>
      <c r="F5739" s="27">
        <v>0.1</v>
      </c>
      <c r="G5739" s="24">
        <v>0</v>
      </c>
      <c r="H5739" s="25">
        <v>2.1663999999999999</v>
      </c>
      <c r="I5739" s="25">
        <v>0.53180000000000005</v>
      </c>
      <c r="J5739" s="26">
        <v>10</v>
      </c>
      <c r="K5739" s="26">
        <v>1</v>
      </c>
      <c r="L5739" s="27">
        <v>0.2455</v>
      </c>
      <c r="M5739" s="28">
        <v>0.62812626000000005</v>
      </c>
      <c r="N5739" s="29">
        <v>0.45</v>
      </c>
      <c r="O5739" s="31" t="s">
        <v>12</v>
      </c>
      <c r="P5739" s="31">
        <v>0.28358352580000001</v>
      </c>
      <c r="Q5739" s="31">
        <v>0.1</v>
      </c>
      <c r="R5739" s="42"/>
      <c r="S5739" s="42" t="str">
        <f>IF(R5739="","",MAX(R5739,Q5739))</f>
        <v/>
      </c>
      <c r="T5739" s="27">
        <f>IF(A5739="placement",MIN(P5739,IF(S5739="",Q5739,S5739)),"")</f>
        <v>0.1</v>
      </c>
      <c r="U5739" s="28">
        <f>IF($A5739="placement",T5739*J5739,"")</f>
        <v>1</v>
      </c>
      <c r="V5739" s="26">
        <f>IF($A5739="placement",U5739,IF($A5739="site",SUMIF($C:$C,$C5739,$U:$U),IF($A5739="user",SUMIF($B:$B,$B5739,$U:$U),SUM($U:$U))))</f>
        <v>1</v>
      </c>
      <c r="W5739" s="27">
        <f>V5739/J5739</f>
        <v>0.1</v>
      </c>
    </row>
    <row r="5740" spans="1:23" x14ac:dyDescent="0.3">
      <c r="A5740" s="23" t="s">
        <v>14</v>
      </c>
      <c r="B5740" s="23" t="s">
        <v>7689</v>
      </c>
      <c r="C5740" s="23" t="s">
        <v>7690</v>
      </c>
      <c r="D5740" s="23" t="s">
        <v>7889</v>
      </c>
      <c r="E5740" s="23" t="s">
        <v>7890</v>
      </c>
      <c r="F5740" s="27">
        <v>0.1</v>
      </c>
      <c r="G5740" s="24">
        <v>0</v>
      </c>
      <c r="H5740" s="25">
        <v>2.3874</v>
      </c>
      <c r="I5740" s="25">
        <v>0.35420000000000001</v>
      </c>
      <c r="J5740" s="26">
        <v>10</v>
      </c>
      <c r="K5740" s="26">
        <v>1</v>
      </c>
      <c r="L5740" s="27">
        <v>0.1484</v>
      </c>
      <c r="M5740" s="28">
        <v>0.94418228999999998</v>
      </c>
      <c r="N5740" s="29">
        <v>0.75</v>
      </c>
      <c r="O5740" s="31" t="s">
        <v>42</v>
      </c>
      <c r="P5740" s="31">
        <v>0.2056618684</v>
      </c>
      <c r="Q5740" s="31">
        <v>0.1</v>
      </c>
      <c r="R5740" s="42"/>
      <c r="S5740" s="42" t="str">
        <f>IF(R5740="","",MAX(R5740,Q5740))</f>
        <v/>
      </c>
      <c r="T5740" s="27">
        <f>IF(A5740="placement",MIN(P5740,IF(S5740="",Q5740,S5740)),"")</f>
        <v>0.1</v>
      </c>
      <c r="U5740" s="28">
        <f>IF($A5740="placement",T5740*J5740,"")</f>
        <v>1</v>
      </c>
      <c r="V5740" s="26">
        <f>IF($A5740="placement",U5740,IF($A5740="site",SUMIF($C:$C,$C5740,$U:$U),IF($A5740="user",SUMIF($B:$B,$B5740,$U:$U),SUM($U:$U))))</f>
        <v>1</v>
      </c>
      <c r="W5740" s="27">
        <f>V5740/J5740</f>
        <v>0.1</v>
      </c>
    </row>
    <row r="5741" spans="1:23" x14ac:dyDescent="0.3">
      <c r="A5741" s="23" t="s">
        <v>14</v>
      </c>
      <c r="B5741" s="23" t="s">
        <v>7689</v>
      </c>
      <c r="C5741" s="23" t="s">
        <v>7690</v>
      </c>
      <c r="D5741" s="23" t="s">
        <v>7739</v>
      </c>
      <c r="E5741" s="23" t="s">
        <v>7740</v>
      </c>
      <c r="F5741" s="27">
        <v>0.1</v>
      </c>
      <c r="G5741" s="24">
        <v>0</v>
      </c>
      <c r="H5741" s="25">
        <v>2.327</v>
      </c>
      <c r="I5741" s="25">
        <v>0.34989999999999999</v>
      </c>
      <c r="J5741" s="26">
        <v>10</v>
      </c>
      <c r="K5741" s="26">
        <v>1</v>
      </c>
      <c r="L5741" s="27">
        <v>0.15040000000000001</v>
      </c>
      <c r="M5741" s="28">
        <v>0.99187588999999998</v>
      </c>
      <c r="N5741" s="29">
        <v>0.75</v>
      </c>
      <c r="O5741" s="31" t="s">
        <v>42</v>
      </c>
      <c r="P5741" s="31">
        <v>0.2438570135</v>
      </c>
      <c r="Q5741" s="31">
        <v>9.9999999999999895E-2</v>
      </c>
      <c r="R5741" s="42"/>
      <c r="S5741" s="42" t="str">
        <f>IF(R5741="","",MAX(R5741,Q5741))</f>
        <v/>
      </c>
      <c r="T5741" s="27">
        <f>IF(A5741="placement",MIN(P5741,IF(S5741="",Q5741,S5741)),"")</f>
        <v>9.9999999999999895E-2</v>
      </c>
      <c r="U5741" s="28">
        <f>IF($A5741="placement",T5741*J5741,"")</f>
        <v>0.99999999999999889</v>
      </c>
      <c r="V5741" s="26">
        <f>IF($A5741="placement",U5741,IF($A5741="site",SUMIF($C:$C,$C5741,$U:$U),IF($A5741="user",SUMIF($B:$B,$B5741,$U:$U),SUM($U:$U))))</f>
        <v>0.99999999999999889</v>
      </c>
      <c r="W5741" s="27">
        <f>V5741/J5741</f>
        <v>9.9999999999999895E-2</v>
      </c>
    </row>
    <row r="5742" spans="1:23" x14ac:dyDescent="0.3">
      <c r="A5742" s="23" t="s">
        <v>14</v>
      </c>
      <c r="B5742" s="23" t="s">
        <v>7689</v>
      </c>
      <c r="C5742" s="23" t="s">
        <v>7690</v>
      </c>
      <c r="D5742" s="23" t="s">
        <v>7743</v>
      </c>
      <c r="E5742" s="23" t="s">
        <v>7744</v>
      </c>
      <c r="F5742" s="27">
        <v>0.1</v>
      </c>
      <c r="G5742" s="24">
        <v>0</v>
      </c>
      <c r="H5742" s="25">
        <v>2.3414000000000001</v>
      </c>
      <c r="I5742" s="25">
        <v>0.35730000000000001</v>
      </c>
      <c r="J5742" s="26">
        <v>10</v>
      </c>
      <c r="K5742" s="26">
        <v>1</v>
      </c>
      <c r="L5742" s="27">
        <v>0.15260000000000001</v>
      </c>
      <c r="M5742" s="28">
        <v>0.96889243999999997</v>
      </c>
      <c r="N5742" s="29">
        <v>0.75</v>
      </c>
      <c r="O5742" s="31" t="s">
        <v>42</v>
      </c>
      <c r="P5742" s="31">
        <v>0.22592027070000001</v>
      </c>
      <c r="Q5742" s="31">
        <v>9.9999999999999895E-2</v>
      </c>
      <c r="R5742" s="42"/>
      <c r="S5742" s="42" t="str">
        <f>IF(R5742="","",MAX(R5742,Q5742))</f>
        <v/>
      </c>
      <c r="T5742" s="27">
        <f>IF(A5742="placement",MIN(P5742,IF(S5742="",Q5742,S5742)),"")</f>
        <v>9.9999999999999895E-2</v>
      </c>
      <c r="U5742" s="28">
        <f>IF($A5742="placement",T5742*J5742,"")</f>
        <v>0.99999999999999889</v>
      </c>
      <c r="V5742" s="26">
        <f>IF($A5742="placement",U5742,IF($A5742="site",SUMIF($C:$C,$C5742,$U:$U),IF($A5742="user",SUMIF($B:$B,$B5742,$U:$U),SUM($U:$U))))</f>
        <v>0.99999999999999889</v>
      </c>
      <c r="W5742" s="27">
        <f>V5742/J5742</f>
        <v>9.9999999999999895E-2</v>
      </c>
    </row>
    <row r="5743" spans="1:23" x14ac:dyDescent="0.3">
      <c r="A5743" s="23" t="s">
        <v>14</v>
      </c>
      <c r="B5743" s="23" t="s">
        <v>1708</v>
      </c>
      <c r="C5743" s="23" t="s">
        <v>1709</v>
      </c>
      <c r="D5743" s="23" t="s">
        <v>2180</v>
      </c>
      <c r="E5743" s="23" t="s">
        <v>2181</v>
      </c>
      <c r="F5743" s="27">
        <v>0.15</v>
      </c>
      <c r="G5743" s="24">
        <v>0</v>
      </c>
      <c r="H5743" s="25">
        <v>0.46050000000000002</v>
      </c>
      <c r="I5743" s="25">
        <v>0.19789999999999999</v>
      </c>
      <c r="J5743" s="26">
        <v>10</v>
      </c>
      <c r="K5743" s="26">
        <v>1</v>
      </c>
      <c r="L5743" s="27">
        <v>0.42980000000000002</v>
      </c>
      <c r="M5743" s="28">
        <v>1.65005413</v>
      </c>
      <c r="N5743" s="29">
        <v>1.5</v>
      </c>
      <c r="O5743" s="31" t="s">
        <v>42</v>
      </c>
      <c r="P5743" s="31">
        <v>9.0938914800000006E-2</v>
      </c>
      <c r="Q5743" s="31">
        <v>9.0938914769372006E-2</v>
      </c>
      <c r="R5743" s="42"/>
      <c r="S5743" s="42" t="str">
        <f>IF(R5743="","",MAX(R5743,Q5743))</f>
        <v/>
      </c>
      <c r="T5743" s="27">
        <f>IF(A5743="placement",MIN(P5743,IF(S5743="",Q5743,S5743)),"")</f>
        <v>9.0938914769372006E-2</v>
      </c>
      <c r="U5743" s="28">
        <f>IF($A5743="placement",T5743*J5743,"")</f>
        <v>0.90938914769372003</v>
      </c>
      <c r="V5743" s="26">
        <f>IF($A5743="placement",U5743,IF($A5743="site",SUMIF($C:$C,$C5743,$U:$U),IF($A5743="user",SUMIF($B:$B,$B5743,$U:$U),SUM($U:$U))))</f>
        <v>0.90938914769372003</v>
      </c>
      <c r="W5743" s="27">
        <f>V5743/J5743</f>
        <v>9.0938914769372006E-2</v>
      </c>
    </row>
    <row r="5744" spans="1:23" x14ac:dyDescent="0.3">
      <c r="A5744" s="23" t="s">
        <v>14</v>
      </c>
      <c r="B5744" s="23" t="s">
        <v>6500</v>
      </c>
      <c r="C5744" s="23" t="s">
        <v>6501</v>
      </c>
      <c r="D5744" s="23" t="s">
        <v>6516</v>
      </c>
      <c r="E5744" s="23" t="s">
        <v>6517</v>
      </c>
      <c r="F5744" s="27">
        <v>0.25</v>
      </c>
      <c r="G5744" s="24">
        <v>0</v>
      </c>
      <c r="H5744" s="25">
        <v>2.1154000000000002</v>
      </c>
      <c r="I5744" s="25">
        <v>0.50129999999999997</v>
      </c>
      <c r="J5744" s="26">
        <v>10</v>
      </c>
      <c r="K5744" s="26">
        <v>1</v>
      </c>
      <c r="L5744" s="27">
        <v>0.23699999999999999</v>
      </c>
      <c r="M5744" s="28">
        <v>0.63538044999999999</v>
      </c>
      <c r="N5744" s="29">
        <v>0.6</v>
      </c>
      <c r="O5744" s="31" t="s">
        <v>42</v>
      </c>
      <c r="P5744" s="31">
        <v>5.5683882400000002E-2</v>
      </c>
      <c r="Q5744" s="31">
        <v>5.5683882397793198E-2</v>
      </c>
      <c r="R5744" s="42"/>
      <c r="S5744" s="42" t="str">
        <f>IF(R5744="","",MAX(R5744,Q5744))</f>
        <v/>
      </c>
      <c r="T5744" s="27">
        <f>IF(A5744="placement",MIN(P5744,IF(S5744="",Q5744,S5744)),"")</f>
        <v>5.5683882397793198E-2</v>
      </c>
      <c r="U5744" s="28">
        <f>IF($A5744="placement",T5744*J5744,"")</f>
        <v>0.55683882397793194</v>
      </c>
      <c r="V5744" s="26">
        <f>IF($A5744="placement",U5744,IF($A5744="site",SUMIF($C:$C,$C5744,$U:$U),IF($A5744="user",SUMIF($B:$B,$B5744,$U:$U),SUM($U:$U))))</f>
        <v>0.55683882397793194</v>
      </c>
      <c r="W5744" s="27">
        <f>V5744/J5744</f>
        <v>5.5683882397793191E-2</v>
      </c>
    </row>
    <row r="5745" spans="1:23" x14ac:dyDescent="0.3">
      <c r="A5745" s="23" t="s">
        <v>14</v>
      </c>
      <c r="B5745" s="23" t="s">
        <v>8209</v>
      </c>
      <c r="C5745" s="23" t="s">
        <v>8211</v>
      </c>
      <c r="D5745" s="23" t="s">
        <v>8219</v>
      </c>
      <c r="E5745" s="23" t="s">
        <v>8220</v>
      </c>
      <c r="F5745" s="27">
        <v>0.33</v>
      </c>
      <c r="G5745" s="24">
        <v>0</v>
      </c>
      <c r="H5745" s="25">
        <v>26.7</v>
      </c>
      <c r="I5745" s="25">
        <v>3.2111000000000001</v>
      </c>
      <c r="J5745" s="26">
        <v>10</v>
      </c>
      <c r="K5745" s="26">
        <v>0</v>
      </c>
      <c r="L5745" s="27">
        <v>0.1203</v>
      </c>
      <c r="M5745" s="28">
        <v>9.9877659999999993E-2</v>
      </c>
      <c r="N5745" s="29">
        <v>0.1</v>
      </c>
      <c r="O5745" s="31" t="s">
        <v>12</v>
      </c>
      <c r="P5745" s="31">
        <v>-1.2249443E-3</v>
      </c>
      <c r="Q5745" s="31">
        <v>-1.2249443207126901E-3</v>
      </c>
      <c r="R5745" s="42"/>
      <c r="S5745" s="42" t="str">
        <f>IF(R5745="","",MAX(R5745,Q5745))</f>
        <v/>
      </c>
      <c r="T5745" s="27">
        <f>IF(A5745="placement",MIN(P5745,IF(S5745="",Q5745,S5745)),"")</f>
        <v>-1.2249443207126901E-3</v>
      </c>
      <c r="U5745" s="28">
        <f>IF($A5745="placement",T5745*J5745,"")</f>
        <v>-1.2249443207126901E-2</v>
      </c>
      <c r="V5745" s="26">
        <f>IF($A5745="placement",U5745,IF($A5745="site",SUMIF($C:$C,$C5745,$U:$U),IF($A5745="user",SUMIF($B:$B,$B5745,$U:$U),SUM($U:$U))))</f>
        <v>-1.2249443207126901E-2</v>
      </c>
      <c r="W5745" s="27">
        <f>V5745/J5745</f>
        <v>-1.2249443207126901E-3</v>
      </c>
    </row>
    <row r="5746" spans="1:23" x14ac:dyDescent="0.3">
      <c r="A5746" s="23" t="s">
        <v>14</v>
      </c>
      <c r="B5746" s="23" t="s">
        <v>9575</v>
      </c>
      <c r="C5746" s="23" t="s">
        <v>9577</v>
      </c>
      <c r="D5746" s="32" t="s">
        <v>9584</v>
      </c>
      <c r="E5746" s="23" t="s">
        <v>9585</v>
      </c>
      <c r="F5746" s="27">
        <v>0.85</v>
      </c>
      <c r="G5746" s="24">
        <v>1</v>
      </c>
      <c r="H5746" s="25">
        <v>403.44959999999998</v>
      </c>
      <c r="I5746" s="25">
        <v>0.92049999999999998</v>
      </c>
      <c r="J5746" s="26">
        <v>9</v>
      </c>
      <c r="K5746" s="26">
        <v>6</v>
      </c>
      <c r="L5746" s="27">
        <v>2.3E-3</v>
      </c>
      <c r="M5746" s="28">
        <v>0.31116629000000001</v>
      </c>
      <c r="N5746" s="29">
        <v>0.1</v>
      </c>
      <c r="O5746" s="31" t="s">
        <v>12</v>
      </c>
      <c r="P5746" s="31">
        <v>0.67862842889999997</v>
      </c>
      <c r="Q5746" s="31">
        <v>0.67862842892768005</v>
      </c>
      <c r="R5746" s="42"/>
      <c r="S5746" s="42" t="str">
        <f>IF(R5746="","",MAX(R5746,Q5746))</f>
        <v/>
      </c>
      <c r="T5746" s="27">
        <f>IF(A5746="placement",MIN(P5746,IF(S5746="",Q5746,S5746)),"")</f>
        <v>0.67862842889999997</v>
      </c>
      <c r="U5746" s="28">
        <f>IF($A5746="placement",T5746*J5746,"")</f>
        <v>6.1076558600999995</v>
      </c>
      <c r="V5746" s="26">
        <f>IF($A5746="placement",U5746,IF($A5746="site",SUMIF($C:$C,$C5746,$U:$U),IF($A5746="user",SUMIF($B:$B,$B5746,$U:$U),SUM($U:$U))))</f>
        <v>6.1076558600999995</v>
      </c>
      <c r="W5746" s="27">
        <f>V5746/J5746</f>
        <v>0.67862842889999997</v>
      </c>
    </row>
    <row r="5747" spans="1:23" x14ac:dyDescent="0.3">
      <c r="A5747" s="23" t="s">
        <v>14</v>
      </c>
      <c r="B5747" s="23" t="s">
        <v>1095</v>
      </c>
      <c r="C5747" s="23" t="s">
        <v>1096</v>
      </c>
      <c r="D5747" s="32" t="s">
        <v>10509</v>
      </c>
      <c r="E5747" s="23" t="s">
        <v>10510</v>
      </c>
      <c r="F5747" s="27">
        <v>0.05</v>
      </c>
      <c r="G5747" s="24">
        <v>0</v>
      </c>
      <c r="H5747" s="25">
        <v>22.296700000000001</v>
      </c>
      <c r="I5747" s="25">
        <v>0.62909999999999999</v>
      </c>
      <c r="J5747" s="26">
        <v>9</v>
      </c>
      <c r="K5747" s="26">
        <v>0</v>
      </c>
      <c r="L5747" s="27">
        <v>2.8199999999999999E-2</v>
      </c>
      <c r="M5747" s="28">
        <v>0.46330609</v>
      </c>
      <c r="N5747" s="29">
        <v>0.3</v>
      </c>
      <c r="O5747" s="31" t="s">
        <v>70</v>
      </c>
      <c r="P5747" s="31">
        <v>0.3524799059</v>
      </c>
      <c r="Q5747" s="31">
        <v>0.05</v>
      </c>
      <c r="R5747" s="42">
        <v>0.35</v>
      </c>
      <c r="S5747" s="42">
        <f>IF(R5747="","",MAX(R5747,Q5747))</f>
        <v>0.35</v>
      </c>
      <c r="T5747" s="27">
        <f>IF(A5747="placement",MIN(P5747,IF(S5747="",Q5747,S5747)),"")</f>
        <v>0.35</v>
      </c>
      <c r="U5747" s="28">
        <f>IF($A5747="placement",T5747*J5747,"")</f>
        <v>3.15</v>
      </c>
      <c r="V5747" s="26">
        <f>IF($A5747="placement",U5747,IF($A5747="site",SUMIF($C:$C,$C5747,$U:$U),IF($A5747="user",SUMIF($B:$B,$B5747,$U:$U),SUM($U:$U))))</f>
        <v>3.15</v>
      </c>
      <c r="W5747" s="27">
        <f>V5747/J5747</f>
        <v>0.35</v>
      </c>
    </row>
    <row r="5748" spans="1:23" x14ac:dyDescent="0.3">
      <c r="A5748" s="23" t="s">
        <v>14</v>
      </c>
      <c r="B5748" s="23" t="s">
        <v>8888</v>
      </c>
      <c r="C5748" s="23" t="s">
        <v>8890</v>
      </c>
      <c r="D5748" s="23" t="s">
        <v>8898</v>
      </c>
      <c r="E5748" s="23" t="s">
        <v>8899</v>
      </c>
      <c r="F5748" s="27">
        <v>0.33</v>
      </c>
      <c r="G5748" s="24">
        <v>0</v>
      </c>
      <c r="H5748" s="25">
        <v>2.0287000000000002</v>
      </c>
      <c r="I5748" s="25">
        <v>0.44309999999999999</v>
      </c>
      <c r="J5748" s="26">
        <v>9</v>
      </c>
      <c r="K5748" s="26">
        <v>3</v>
      </c>
      <c r="L5748" s="27">
        <v>0.21840000000000001</v>
      </c>
      <c r="M5748" s="28">
        <v>0.64365629999999996</v>
      </c>
      <c r="N5748" s="29">
        <v>0.4</v>
      </c>
      <c r="O5748" s="31" t="s">
        <v>12</v>
      </c>
      <c r="P5748" s="31">
        <v>0.37855031810000001</v>
      </c>
      <c r="Q5748" s="31">
        <v>0.33</v>
      </c>
      <c r="R5748" s="42"/>
      <c r="S5748" s="42" t="str">
        <f>IF(R5748="","",MAX(R5748,Q5748))</f>
        <v/>
      </c>
      <c r="T5748" s="27">
        <f>IF(A5748="placement",MIN(P5748,IF(S5748="",Q5748,S5748)),"")</f>
        <v>0.33</v>
      </c>
      <c r="U5748" s="28">
        <f>IF($A5748="placement",T5748*J5748,"")</f>
        <v>2.97</v>
      </c>
      <c r="V5748" s="26">
        <f>IF($A5748="placement",U5748,IF($A5748="site",SUMIF($C:$C,$C5748,$U:$U),IF($A5748="user",SUMIF($B:$B,$B5748,$U:$U),SUM($U:$U))))</f>
        <v>2.97</v>
      </c>
      <c r="W5748" s="27">
        <f>V5748/J5748</f>
        <v>0.33</v>
      </c>
    </row>
    <row r="5749" spans="1:23" x14ac:dyDescent="0.3">
      <c r="A5749" s="23" t="s">
        <v>14</v>
      </c>
      <c r="B5749" s="23" t="s">
        <v>2410</v>
      </c>
      <c r="C5749" s="23" t="s">
        <v>2411</v>
      </c>
      <c r="D5749" s="23" t="s">
        <v>2425</v>
      </c>
      <c r="E5749" s="23" t="s">
        <v>9862</v>
      </c>
      <c r="F5749" s="27">
        <v>0.33</v>
      </c>
      <c r="G5749" s="24">
        <v>0</v>
      </c>
      <c r="H5749" s="25">
        <v>1.9091</v>
      </c>
      <c r="I5749" s="25">
        <v>0.49880000000000002</v>
      </c>
      <c r="J5749" s="26">
        <v>9</v>
      </c>
      <c r="K5749" s="26">
        <v>3</v>
      </c>
      <c r="L5749" s="27">
        <v>0.26129999999999998</v>
      </c>
      <c r="M5749" s="28">
        <v>0.62494629999999995</v>
      </c>
      <c r="N5749" s="29">
        <v>0.42</v>
      </c>
      <c r="O5749" s="31" t="s">
        <v>12</v>
      </c>
      <c r="P5749" s="31">
        <v>0.3279422548</v>
      </c>
      <c r="Q5749" s="31">
        <v>0.32794225481209899</v>
      </c>
      <c r="R5749" s="42"/>
      <c r="S5749" s="42" t="str">
        <f>IF(R5749="","",MAX(R5749,Q5749))</f>
        <v/>
      </c>
      <c r="T5749" s="27">
        <f>IF(A5749="placement",MIN(P5749,IF(S5749="",Q5749,S5749)),"")</f>
        <v>0.3279422548</v>
      </c>
      <c r="U5749" s="28">
        <f>IF($A5749="placement",T5749*J5749,"")</f>
        <v>2.9514802931999999</v>
      </c>
      <c r="V5749" s="26">
        <f>IF($A5749="placement",U5749,IF($A5749="site",SUMIF($C:$C,$C5749,$U:$U),IF($A5749="user",SUMIF($B:$B,$B5749,$U:$U),SUM($U:$U))))</f>
        <v>2.9514802931999999</v>
      </c>
      <c r="W5749" s="27">
        <f>V5749/J5749</f>
        <v>0.3279422548</v>
      </c>
    </row>
    <row r="5750" spans="1:23" x14ac:dyDescent="0.3">
      <c r="A5750" s="11" t="s">
        <v>14</v>
      </c>
      <c r="B5750" s="11" t="s">
        <v>110</v>
      </c>
      <c r="C5750" s="11" t="s">
        <v>112</v>
      </c>
      <c r="D5750" s="11" t="s">
        <v>113</v>
      </c>
      <c r="E5750" s="11" t="s">
        <v>114</v>
      </c>
      <c r="F5750" s="12">
        <v>0.3</v>
      </c>
      <c r="G5750" s="33">
        <v>0</v>
      </c>
      <c r="H5750" s="34">
        <v>1.3714999999999999</v>
      </c>
      <c r="I5750" s="34">
        <v>0.79190000000000005</v>
      </c>
      <c r="J5750" s="13">
        <v>9</v>
      </c>
      <c r="K5750" s="13">
        <v>3</v>
      </c>
      <c r="L5750" s="12">
        <v>0.57740000000000002</v>
      </c>
      <c r="M5750" s="14">
        <v>0.37001624</v>
      </c>
      <c r="N5750" s="15">
        <v>0.01</v>
      </c>
      <c r="O5750" s="16" t="s">
        <v>42</v>
      </c>
      <c r="P5750" s="16">
        <v>0.97297415890000005</v>
      </c>
      <c r="Q5750" s="16">
        <v>0.3</v>
      </c>
      <c r="R5750" s="44"/>
      <c r="S5750" s="42" t="str">
        <f>IF(R5750="","",MAX(R5750,Q5750))</f>
        <v/>
      </c>
      <c r="T5750" s="27">
        <f>IF(A5750="placement",MIN(P5750,IF(S5750="",Q5750,S5750)),"")</f>
        <v>0.3</v>
      </c>
      <c r="U5750" s="14">
        <f>IF($A5750="placement",T5750*J5750,"")</f>
        <v>2.6999999999999997</v>
      </c>
      <c r="V5750" s="13">
        <f>IF($A5750="placement",U5750,IF($A5750="site",SUMIF($C:$C,$C5750,$U:$U),IF($A5750="user",SUMIF($B:$B,$B5750,$U:$U),SUM($U:$U))))</f>
        <v>2.6999999999999997</v>
      </c>
      <c r="W5750" s="12">
        <f>V5750/J5750</f>
        <v>0.3</v>
      </c>
    </row>
    <row r="5751" spans="1:23" x14ac:dyDescent="0.3">
      <c r="A5751" s="23" t="s">
        <v>14</v>
      </c>
      <c r="B5751" s="23" t="s">
        <v>2439</v>
      </c>
      <c r="C5751" s="23" t="s">
        <v>2441</v>
      </c>
      <c r="D5751" s="23" t="s">
        <v>2494</v>
      </c>
      <c r="E5751" s="23" t="s">
        <v>2495</v>
      </c>
      <c r="F5751" s="27">
        <v>0.15</v>
      </c>
      <c r="G5751" s="24">
        <v>0</v>
      </c>
      <c r="H5751" s="25">
        <v>4.4489000000000001</v>
      </c>
      <c r="I5751" s="25">
        <v>0.64800000000000002</v>
      </c>
      <c r="J5751" s="26">
        <v>9</v>
      </c>
      <c r="K5751" s="26">
        <v>1</v>
      </c>
      <c r="L5751" s="27">
        <v>0.1457</v>
      </c>
      <c r="M5751" s="28">
        <v>0.46272046</v>
      </c>
      <c r="N5751" s="29">
        <v>0.27</v>
      </c>
      <c r="O5751" s="31" t="s">
        <v>70</v>
      </c>
      <c r="P5751" s="31">
        <v>0.41649435420000003</v>
      </c>
      <c r="Q5751" s="31">
        <v>0.15</v>
      </c>
      <c r="R5751" s="42">
        <v>0.3</v>
      </c>
      <c r="S5751" s="42">
        <f>IF(R5751="","",MAX(R5751,Q5751))</f>
        <v>0.3</v>
      </c>
      <c r="T5751" s="27">
        <f>IF(A5751="placement",MIN(P5751,IF(S5751="",Q5751,S5751)),"")</f>
        <v>0.3</v>
      </c>
      <c r="U5751" s="28">
        <f>IF($A5751="placement",T5751*J5751,"")</f>
        <v>2.6999999999999997</v>
      </c>
      <c r="V5751" s="26">
        <f>IF($A5751="placement",U5751,IF($A5751="site",SUMIF($C:$C,$C5751,$U:$U),IF($A5751="user",SUMIF($B:$B,$B5751,$U:$U),SUM($U:$U))))</f>
        <v>2.6999999999999997</v>
      </c>
      <c r="W5751" s="27">
        <f>V5751/J5751</f>
        <v>0.3</v>
      </c>
    </row>
    <row r="5752" spans="1:23" x14ac:dyDescent="0.3">
      <c r="A5752" s="23" t="s">
        <v>14</v>
      </c>
      <c r="B5752" s="23" t="s">
        <v>4016</v>
      </c>
      <c r="C5752" s="23" t="s">
        <v>4018</v>
      </c>
      <c r="D5752" s="23" t="s">
        <v>4055</v>
      </c>
      <c r="E5752" s="23" t="s">
        <v>4056</v>
      </c>
      <c r="F5752" s="27">
        <v>0.05</v>
      </c>
      <c r="G5752" s="24">
        <v>0</v>
      </c>
      <c r="H5752" s="25">
        <v>7.6750999999999996</v>
      </c>
      <c r="I5752" s="25">
        <v>2.0240999999999998</v>
      </c>
      <c r="J5752" s="26">
        <v>9</v>
      </c>
      <c r="K5752" s="26">
        <v>0</v>
      </c>
      <c r="L5752" s="27">
        <v>0.26369999999999999</v>
      </c>
      <c r="M5752" s="28">
        <v>0.14479302999999999</v>
      </c>
      <c r="N5752" s="29">
        <v>0.1</v>
      </c>
      <c r="O5752" s="31" t="s">
        <v>70</v>
      </c>
      <c r="P5752" s="31">
        <v>0.30935900560000001</v>
      </c>
      <c r="Q5752" s="31">
        <v>0.05</v>
      </c>
      <c r="R5752" s="42">
        <v>0.3</v>
      </c>
      <c r="S5752" s="42">
        <f>IF(R5752="","",MAX(R5752,Q5752))</f>
        <v>0.3</v>
      </c>
      <c r="T5752" s="27">
        <f>IF(A5752="placement",MIN(P5752,IF(S5752="",Q5752,S5752)),"")</f>
        <v>0.3</v>
      </c>
      <c r="U5752" s="28">
        <f>IF($A5752="placement",T5752*J5752,"")</f>
        <v>2.6999999999999997</v>
      </c>
      <c r="V5752" s="26">
        <f>IF($A5752="placement",U5752,IF($A5752="site",SUMIF($C:$C,$C5752,$U:$U),IF($A5752="user",SUMIF($B:$B,$B5752,$U:$U),SUM($U:$U))))</f>
        <v>2.6999999999999997</v>
      </c>
      <c r="W5752" s="27">
        <f>V5752/J5752</f>
        <v>0.3</v>
      </c>
    </row>
    <row r="5753" spans="1:23" x14ac:dyDescent="0.3">
      <c r="A5753" s="23" t="s">
        <v>14</v>
      </c>
      <c r="B5753" s="23" t="s">
        <v>4090</v>
      </c>
      <c r="C5753" s="23" t="s">
        <v>4091</v>
      </c>
      <c r="D5753" s="23" t="s">
        <v>10827</v>
      </c>
      <c r="E5753" s="23" t="s">
        <v>10828</v>
      </c>
      <c r="F5753" s="27">
        <v>0.25</v>
      </c>
      <c r="G5753" s="24">
        <v>0</v>
      </c>
      <c r="H5753" s="25">
        <v>0.87960000000000005</v>
      </c>
      <c r="I5753" s="25">
        <v>0.1386</v>
      </c>
      <c r="J5753" s="26">
        <v>9</v>
      </c>
      <c r="K5753" s="26">
        <v>2</v>
      </c>
      <c r="L5753" s="27">
        <v>0.15759999999999999</v>
      </c>
      <c r="M5753" s="28">
        <v>2.1015971100000002</v>
      </c>
      <c r="N5753" s="29">
        <v>1.5</v>
      </c>
      <c r="O5753" s="31" t="s">
        <v>12</v>
      </c>
      <c r="P5753" s="31">
        <v>0.28625710920000003</v>
      </c>
      <c r="Q5753" s="31">
        <v>0.249999999999999</v>
      </c>
      <c r="R5753" s="42">
        <v>0.3</v>
      </c>
      <c r="S5753" s="42">
        <f>IF(R5753="","",MAX(R5753,Q5753))</f>
        <v>0.3</v>
      </c>
      <c r="T5753" s="27">
        <f>IF(A5753="placement",MIN(P5753,IF(S5753="",Q5753,S5753)),"")</f>
        <v>0.28625710920000003</v>
      </c>
      <c r="U5753" s="28">
        <f>IF($A5753="placement",T5753*J5753,"")</f>
        <v>2.5763139828000003</v>
      </c>
      <c r="V5753" s="26">
        <f>IF($A5753="placement",U5753,IF($A5753="site",SUMIF($C:$C,$C5753,$U:$U),IF($A5753="user",SUMIF($B:$B,$B5753,$U:$U),SUM($U:$U))))</f>
        <v>2.5763139828000003</v>
      </c>
      <c r="W5753" s="27">
        <f>V5753/J5753</f>
        <v>0.28625710920000003</v>
      </c>
    </row>
    <row r="5754" spans="1:23" x14ac:dyDescent="0.3">
      <c r="A5754" s="17" t="s">
        <v>14</v>
      </c>
      <c r="B5754" s="17" t="s">
        <v>1708</v>
      </c>
      <c r="C5754" s="17" t="s">
        <v>1709</v>
      </c>
      <c r="D5754" s="38" t="s">
        <v>10547</v>
      </c>
      <c r="E5754" s="17" t="s">
        <v>10548</v>
      </c>
      <c r="F5754" s="18">
        <v>0.3</v>
      </c>
      <c r="G5754" s="36">
        <v>0</v>
      </c>
      <c r="H5754" s="37">
        <v>0.50439999999999996</v>
      </c>
      <c r="I5754" s="37">
        <v>0.13850000000000001</v>
      </c>
      <c r="J5754" s="19">
        <v>9</v>
      </c>
      <c r="K5754" s="19">
        <v>2</v>
      </c>
      <c r="L5754" s="18">
        <v>0.27460000000000001</v>
      </c>
      <c r="M5754" s="20">
        <v>2.0972150599999999</v>
      </c>
      <c r="N5754" s="21">
        <v>1.5</v>
      </c>
      <c r="O5754" s="22" t="s">
        <v>12</v>
      </c>
      <c r="P5754" s="22">
        <v>0.28476576910000001</v>
      </c>
      <c r="Q5754" s="22">
        <v>0.284765769088897</v>
      </c>
      <c r="R5754" s="43"/>
      <c r="S5754" s="42" t="str">
        <f>IF(R5754="","",MAX(R5754,Q5754))</f>
        <v/>
      </c>
      <c r="T5754" s="27">
        <f>IF(A5754="placement",MIN(P5754,IF(S5754="",Q5754,S5754)),"")</f>
        <v>0.284765769088897</v>
      </c>
      <c r="U5754" s="20">
        <f>IF($A5754="placement",T5754*J5754,"")</f>
        <v>2.5628919218000732</v>
      </c>
      <c r="V5754" s="19">
        <f>IF($A5754="placement",U5754,IF($A5754="site",SUMIF($C:$C,$C5754,$U:$U),IF($A5754="user",SUMIF($B:$B,$B5754,$U:$U),SUM($U:$U))))</f>
        <v>2.5628919218000732</v>
      </c>
      <c r="W5754" s="18">
        <f>V5754/J5754</f>
        <v>0.284765769088897</v>
      </c>
    </row>
    <row r="5755" spans="1:23" x14ac:dyDescent="0.3">
      <c r="A5755" s="11" t="s">
        <v>14</v>
      </c>
      <c r="B5755" s="11" t="s">
        <v>678</v>
      </c>
      <c r="C5755" s="11" t="s">
        <v>680</v>
      </c>
      <c r="D5755" s="11" t="s">
        <v>737</v>
      </c>
      <c r="E5755" s="11" t="s">
        <v>738</v>
      </c>
      <c r="F5755" s="12">
        <v>0.4</v>
      </c>
      <c r="G5755" s="33">
        <v>0</v>
      </c>
      <c r="H5755" s="34">
        <v>8.8202999999999996</v>
      </c>
      <c r="I5755" s="34">
        <v>0.73029999999999995</v>
      </c>
      <c r="J5755" s="13">
        <v>9</v>
      </c>
      <c r="K5755" s="13">
        <v>3</v>
      </c>
      <c r="L5755" s="12">
        <v>8.2799999999999999E-2</v>
      </c>
      <c r="M5755" s="14">
        <v>0.41713614999999998</v>
      </c>
      <c r="N5755" s="15">
        <v>0.3</v>
      </c>
      <c r="O5755" s="16" t="s">
        <v>385</v>
      </c>
      <c r="P5755" s="16">
        <v>0.28081035450000003</v>
      </c>
      <c r="Q5755" s="16">
        <v>0.280810354530106</v>
      </c>
      <c r="R5755" s="44"/>
      <c r="S5755" s="42" t="str">
        <f>IF(R5755="","",MAX(R5755,Q5755))</f>
        <v/>
      </c>
      <c r="T5755" s="27">
        <f>IF(A5755="placement",MIN(P5755,IF(S5755="",Q5755,S5755)),"")</f>
        <v>0.28081035450000003</v>
      </c>
      <c r="U5755" s="14">
        <f>IF($A5755="placement",T5755*J5755,"")</f>
        <v>2.5272931905</v>
      </c>
      <c r="V5755" s="13">
        <f>IF($A5755="placement",U5755,IF($A5755="site",SUMIF($C:$C,$C5755,$U:$U),IF($A5755="user",SUMIF($B:$B,$B5755,$U:$U),SUM($U:$U))))</f>
        <v>2.5272931905</v>
      </c>
      <c r="W5755" s="12">
        <f>V5755/J5755</f>
        <v>0.28081035450000003</v>
      </c>
    </row>
    <row r="5756" spans="1:23" x14ac:dyDescent="0.3">
      <c r="A5756" s="23" t="s">
        <v>14</v>
      </c>
      <c r="B5756" s="23" t="s">
        <v>1696</v>
      </c>
      <c r="C5756" s="23" t="s">
        <v>1697</v>
      </c>
      <c r="D5756" s="23" t="s">
        <v>1706</v>
      </c>
      <c r="E5756" s="23" t="s">
        <v>1707</v>
      </c>
      <c r="F5756" s="27">
        <v>0.28000000000000003</v>
      </c>
      <c r="G5756" s="24">
        <v>0</v>
      </c>
      <c r="H5756" s="25">
        <v>7.0175999999999998</v>
      </c>
      <c r="I5756" s="25">
        <v>3.1196999999999999</v>
      </c>
      <c r="J5756" s="26">
        <v>9</v>
      </c>
      <c r="K5756" s="26">
        <v>2</v>
      </c>
      <c r="L5756" s="27">
        <v>0.4446</v>
      </c>
      <c r="M5756" s="28">
        <v>9.2535950000000006E-2</v>
      </c>
      <c r="N5756" s="29">
        <v>0.01</v>
      </c>
      <c r="O5756" s="31" t="s">
        <v>42</v>
      </c>
      <c r="P5756" s="31">
        <v>0.89193388760000003</v>
      </c>
      <c r="Q5756" s="31">
        <v>0.27999999999999903</v>
      </c>
      <c r="R5756" s="42"/>
      <c r="S5756" s="42" t="str">
        <f>IF(R5756="","",MAX(R5756,Q5756))</f>
        <v/>
      </c>
      <c r="T5756" s="27">
        <f>IF(A5756="placement",MIN(P5756,IF(S5756="",Q5756,S5756)),"")</f>
        <v>0.27999999999999903</v>
      </c>
      <c r="U5756" s="28">
        <f>IF($A5756="placement",T5756*J5756,"")</f>
        <v>2.5199999999999911</v>
      </c>
      <c r="V5756" s="26">
        <f>IF($A5756="placement",U5756,IF($A5756="site",SUMIF($C:$C,$C5756,$U:$U),IF($A5756="user",SUMIF($B:$B,$B5756,$U:$U),SUM($U:$U))))</f>
        <v>2.5199999999999911</v>
      </c>
      <c r="W5756" s="27">
        <f>V5756/J5756</f>
        <v>0.27999999999999903</v>
      </c>
    </row>
    <row r="5757" spans="1:23" x14ac:dyDescent="0.3">
      <c r="A5757" s="23" t="s">
        <v>14</v>
      </c>
      <c r="B5757" s="23" t="s">
        <v>1708</v>
      </c>
      <c r="C5757" s="23" t="s">
        <v>1709</v>
      </c>
      <c r="D5757" s="23" t="s">
        <v>10637</v>
      </c>
      <c r="E5757" s="23" t="s">
        <v>10638</v>
      </c>
      <c r="F5757" s="27">
        <v>0.3</v>
      </c>
      <c r="G5757" s="24">
        <v>0</v>
      </c>
      <c r="H5757" s="25">
        <v>0.38619999999999999</v>
      </c>
      <c r="I5757" s="25">
        <v>0.14019999999999999</v>
      </c>
      <c r="J5757" s="26">
        <v>9</v>
      </c>
      <c r="K5757" s="26">
        <v>3</v>
      </c>
      <c r="L5757" s="27">
        <v>0.36299999999999999</v>
      </c>
      <c r="M5757" s="28">
        <v>2.0386143699999999</v>
      </c>
      <c r="N5757" s="29">
        <v>1.5</v>
      </c>
      <c r="O5757" s="31" t="s">
        <v>12</v>
      </c>
      <c r="P5757" s="31">
        <v>0.26420610729999999</v>
      </c>
      <c r="Q5757" s="31">
        <v>0.26420610725173599</v>
      </c>
      <c r="R5757" s="42">
        <v>0.3</v>
      </c>
      <c r="S5757" s="42">
        <f>IF(R5757="","",MAX(R5757,Q5757))</f>
        <v>0.3</v>
      </c>
      <c r="T5757" s="27">
        <f>IF(A5757="placement",MIN(P5757,IF(S5757="",Q5757,S5757)),"")</f>
        <v>0.26420610729999999</v>
      </c>
      <c r="U5757" s="28">
        <f>IF($A5757="placement",T5757*J5757,"")</f>
        <v>2.3778549657000001</v>
      </c>
      <c r="V5757" s="26">
        <f>IF($A5757="placement",U5757,IF($A5757="site",SUMIF($C:$C,$C5757,$U:$U),IF($A5757="user",SUMIF($B:$B,$B5757,$U:$U),SUM($U:$U))))</f>
        <v>2.3778549657000001</v>
      </c>
      <c r="W5757" s="27">
        <f>V5757/J5757</f>
        <v>0.26420610729999999</v>
      </c>
    </row>
    <row r="5758" spans="1:23" x14ac:dyDescent="0.3">
      <c r="A5758" s="23" t="s">
        <v>14</v>
      </c>
      <c r="B5758" s="23" t="s">
        <v>1708</v>
      </c>
      <c r="C5758" s="23" t="s">
        <v>1709</v>
      </c>
      <c r="D5758" s="32" t="s">
        <v>10583</v>
      </c>
      <c r="E5758" s="23" t="s">
        <v>10584</v>
      </c>
      <c r="F5758" s="27">
        <v>0.3</v>
      </c>
      <c r="G5758" s="24">
        <v>0</v>
      </c>
      <c r="H5758" s="25">
        <v>0.4582</v>
      </c>
      <c r="I5758" s="25">
        <v>0.1482</v>
      </c>
      <c r="J5758" s="26">
        <v>9</v>
      </c>
      <c r="K5758" s="26">
        <v>3</v>
      </c>
      <c r="L5758" s="27">
        <v>0.32350000000000001</v>
      </c>
      <c r="M5758" s="28">
        <v>2.0330602400000002</v>
      </c>
      <c r="N5758" s="29">
        <v>1.5</v>
      </c>
      <c r="O5758" s="31" t="s">
        <v>12</v>
      </c>
      <c r="P5758" s="31">
        <v>0.26219598919999998</v>
      </c>
      <c r="Q5758" s="31">
        <v>0.26219598919072601</v>
      </c>
      <c r="R5758" s="42"/>
      <c r="S5758" s="42" t="str">
        <f>IF(R5758="","",MAX(R5758,Q5758))</f>
        <v/>
      </c>
      <c r="T5758" s="27">
        <f>IF(A5758="placement",MIN(P5758,IF(S5758="",Q5758,S5758)),"")</f>
        <v>0.26219598919072601</v>
      </c>
      <c r="U5758" s="28">
        <f>IF($A5758="placement",T5758*J5758,"")</f>
        <v>2.359763902716534</v>
      </c>
      <c r="V5758" s="26">
        <f>IF($A5758="placement",U5758,IF($A5758="site",SUMIF($C:$C,$C5758,$U:$U),IF($A5758="user",SUMIF($B:$B,$B5758,$U:$U),SUM($U:$U))))</f>
        <v>2.359763902716534</v>
      </c>
      <c r="W5758" s="27">
        <f>V5758/J5758</f>
        <v>0.26219598919072601</v>
      </c>
    </row>
    <row r="5759" spans="1:23" x14ac:dyDescent="0.3">
      <c r="A5759" s="23" t="s">
        <v>14</v>
      </c>
      <c r="B5759" s="23" t="s">
        <v>3784</v>
      </c>
      <c r="C5759" s="23" t="s">
        <v>3786</v>
      </c>
      <c r="D5759" s="32" t="s">
        <v>3789</v>
      </c>
      <c r="E5759" s="23" t="s">
        <v>3790</v>
      </c>
      <c r="F5759" s="27">
        <v>0.3</v>
      </c>
      <c r="G5759" s="24">
        <v>0</v>
      </c>
      <c r="H5759" s="25">
        <v>3.6307</v>
      </c>
      <c r="I5759" s="25">
        <v>0.30520000000000003</v>
      </c>
      <c r="J5759" s="26">
        <v>9</v>
      </c>
      <c r="K5759" s="26">
        <v>2</v>
      </c>
      <c r="L5759" s="27">
        <v>8.4099999999999994E-2</v>
      </c>
      <c r="M5759" s="28">
        <v>0.94842031000000004</v>
      </c>
      <c r="N5759" s="29">
        <v>0.7</v>
      </c>
      <c r="O5759" s="31" t="s">
        <v>42</v>
      </c>
      <c r="P5759" s="31">
        <v>0.26193061239999998</v>
      </c>
      <c r="Q5759" s="31">
        <v>0.26193061244632998</v>
      </c>
      <c r="R5759" s="42"/>
      <c r="S5759" s="42" t="str">
        <f>IF(R5759="","",MAX(R5759,Q5759))</f>
        <v/>
      </c>
      <c r="T5759" s="27">
        <f>IF(A5759="placement",MIN(P5759,IF(S5759="",Q5759,S5759)),"")</f>
        <v>0.26193061239999998</v>
      </c>
      <c r="U5759" s="28">
        <f>IF($A5759="placement",T5759*J5759,"")</f>
        <v>2.3573755115999999</v>
      </c>
      <c r="V5759" s="26">
        <f>IF($A5759="placement",U5759,IF($A5759="site",SUMIF($C:$C,$C5759,$U:$U),IF($A5759="user",SUMIF($B:$B,$B5759,$U:$U),SUM($U:$U))))</f>
        <v>2.3573755115999999</v>
      </c>
      <c r="W5759" s="27">
        <f>V5759/J5759</f>
        <v>0.26193061239999998</v>
      </c>
    </row>
    <row r="5760" spans="1:23" x14ac:dyDescent="0.3">
      <c r="A5760" s="17" t="s">
        <v>14</v>
      </c>
      <c r="B5760" s="17" t="s">
        <v>678</v>
      </c>
      <c r="C5760" s="17" t="s">
        <v>680</v>
      </c>
      <c r="D5760" s="38" t="s">
        <v>956</v>
      </c>
      <c r="E5760" s="17" t="s">
        <v>957</v>
      </c>
      <c r="F5760" s="18">
        <v>0.4</v>
      </c>
      <c r="G5760" s="36">
        <v>0</v>
      </c>
      <c r="H5760" s="37">
        <v>8.2413000000000007</v>
      </c>
      <c r="I5760" s="37">
        <v>0.77680000000000005</v>
      </c>
      <c r="J5760" s="19">
        <v>9</v>
      </c>
      <c r="K5760" s="19">
        <v>2</v>
      </c>
      <c r="L5760" s="18">
        <v>9.4299999999999995E-2</v>
      </c>
      <c r="M5760" s="20">
        <v>0.40492874000000001</v>
      </c>
      <c r="N5760" s="21">
        <v>0.3</v>
      </c>
      <c r="O5760" s="22" t="s">
        <v>385</v>
      </c>
      <c r="P5760" s="22">
        <v>0.25912889449999998</v>
      </c>
      <c r="Q5760" s="22">
        <v>0.25912889454082999</v>
      </c>
      <c r="R5760" s="43"/>
      <c r="S5760" s="42" t="str">
        <f>IF(R5760="","",MAX(R5760,Q5760))</f>
        <v/>
      </c>
      <c r="T5760" s="27">
        <f>IF(A5760="placement",MIN(P5760,IF(S5760="",Q5760,S5760)),"")</f>
        <v>0.25912889449999998</v>
      </c>
      <c r="U5760" s="20">
        <f>IF($A5760="placement",T5760*J5760,"")</f>
        <v>2.3321600504999997</v>
      </c>
      <c r="V5760" s="19">
        <f>IF($A5760="placement",U5760,IF($A5760="site",SUMIF($C:$C,$C5760,$U:$U),IF($A5760="user",SUMIF($B:$B,$B5760,$U:$U),SUM($U:$U))))</f>
        <v>2.3321600504999997</v>
      </c>
      <c r="W5760" s="18">
        <f>V5760/J5760</f>
        <v>0.25912889449999998</v>
      </c>
    </row>
    <row r="5761" spans="1:23" x14ac:dyDescent="0.3">
      <c r="A5761" s="23" t="s">
        <v>14</v>
      </c>
      <c r="B5761" s="23" t="s">
        <v>4999</v>
      </c>
      <c r="C5761" s="23" t="s">
        <v>5000</v>
      </c>
      <c r="D5761" s="23" t="s">
        <v>5003</v>
      </c>
      <c r="E5761" s="23" t="s">
        <v>5004</v>
      </c>
      <c r="F5761" s="27">
        <v>0.25</v>
      </c>
      <c r="G5761" s="24">
        <v>0</v>
      </c>
      <c r="H5761" s="25">
        <v>1.4045000000000001</v>
      </c>
      <c r="I5761" s="25">
        <v>0.28970000000000001</v>
      </c>
      <c r="J5761" s="26">
        <v>9</v>
      </c>
      <c r="K5761" s="26">
        <v>2</v>
      </c>
      <c r="L5761" s="27">
        <v>0.20630000000000001</v>
      </c>
      <c r="M5761" s="28">
        <v>1.07968442</v>
      </c>
      <c r="N5761" s="29">
        <v>0.8</v>
      </c>
      <c r="O5761" s="31" t="s">
        <v>42</v>
      </c>
      <c r="P5761" s="31">
        <v>0.2590427475</v>
      </c>
      <c r="Q5761" s="31">
        <v>0.25</v>
      </c>
      <c r="R5761" s="42">
        <v>0.3</v>
      </c>
      <c r="S5761" s="42">
        <f>IF(R5761="","",MAX(R5761,Q5761))</f>
        <v>0.3</v>
      </c>
      <c r="T5761" s="27">
        <f>IF(A5761="placement",MIN(P5761,IF(S5761="",Q5761,S5761)),"")</f>
        <v>0.2590427475</v>
      </c>
      <c r="U5761" s="28">
        <f>IF($A5761="placement",T5761*J5761,"")</f>
        <v>2.3313847275000001</v>
      </c>
      <c r="V5761" s="26">
        <f>IF($A5761="placement",U5761,IF($A5761="site",SUMIF($C:$C,$C5761,$U:$U),IF($A5761="user",SUMIF($B:$B,$B5761,$U:$U),SUM($U:$U))))</f>
        <v>2.3313847275000001</v>
      </c>
      <c r="W5761" s="27">
        <f>V5761/J5761</f>
        <v>0.2590427475</v>
      </c>
    </row>
    <row r="5762" spans="1:23" x14ac:dyDescent="0.3">
      <c r="A5762" s="17" t="s">
        <v>14</v>
      </c>
      <c r="B5762" s="17" t="s">
        <v>277</v>
      </c>
      <c r="C5762" s="17" t="s">
        <v>279</v>
      </c>
      <c r="D5762" s="17" t="s">
        <v>10455</v>
      </c>
      <c r="E5762" s="17" t="s">
        <v>10456</v>
      </c>
      <c r="F5762" s="18">
        <v>0.25</v>
      </c>
      <c r="G5762" s="36">
        <v>0</v>
      </c>
      <c r="H5762" s="37">
        <v>2.3530000000000002</v>
      </c>
      <c r="I5762" s="37">
        <v>0.2152</v>
      </c>
      <c r="J5762" s="19">
        <v>9</v>
      </c>
      <c r="K5762" s="19">
        <v>2</v>
      </c>
      <c r="L5762" s="18">
        <v>9.1499999999999998E-2</v>
      </c>
      <c r="M5762" s="20">
        <v>1.4137404600000001</v>
      </c>
      <c r="N5762" s="21">
        <v>1</v>
      </c>
      <c r="O5762" s="22" t="s">
        <v>12</v>
      </c>
      <c r="P5762" s="22">
        <v>0.29265658750000001</v>
      </c>
      <c r="Q5762" s="22">
        <v>0.25</v>
      </c>
      <c r="R5762" s="43"/>
      <c r="S5762" s="42" t="str">
        <f>IF(R5762="","",MAX(R5762,Q5762))</f>
        <v/>
      </c>
      <c r="T5762" s="27">
        <f>IF(A5762="placement",MIN(P5762,IF(S5762="",Q5762,S5762)),"")</f>
        <v>0.25</v>
      </c>
      <c r="U5762" s="20">
        <f>IF($A5762="placement",T5762*J5762,"")</f>
        <v>2.25</v>
      </c>
      <c r="V5762" s="19">
        <f>IF($A5762="placement",U5762,IF($A5762="site",SUMIF($C:$C,$C5762,$U:$U),IF($A5762="user",SUMIF($B:$B,$B5762,$U:$U),SUM($U:$U))))</f>
        <v>2.25</v>
      </c>
      <c r="W5762" s="18">
        <f>V5762/J5762</f>
        <v>0.25</v>
      </c>
    </row>
    <row r="5763" spans="1:23" x14ac:dyDescent="0.3">
      <c r="A5763" s="11" t="s">
        <v>14</v>
      </c>
      <c r="B5763" s="11" t="s">
        <v>277</v>
      </c>
      <c r="C5763" s="11" t="s">
        <v>279</v>
      </c>
      <c r="D5763" s="11" t="s">
        <v>10461</v>
      </c>
      <c r="E5763" s="11" t="s">
        <v>10462</v>
      </c>
      <c r="F5763" s="12">
        <v>0.25</v>
      </c>
      <c r="G5763" s="33">
        <v>0</v>
      </c>
      <c r="H5763" s="34">
        <v>2.1745999999999999</v>
      </c>
      <c r="I5763" s="34">
        <v>0.19869999999999999</v>
      </c>
      <c r="J5763" s="13">
        <v>9</v>
      </c>
      <c r="K5763" s="13">
        <v>2</v>
      </c>
      <c r="L5763" s="12">
        <v>9.1399999999999995E-2</v>
      </c>
      <c r="M5763" s="14">
        <v>1.42861251</v>
      </c>
      <c r="N5763" s="15">
        <v>1</v>
      </c>
      <c r="O5763" s="16" t="s">
        <v>12</v>
      </c>
      <c r="P5763" s="16">
        <v>0.30002012880000001</v>
      </c>
      <c r="Q5763" s="16">
        <v>0.25</v>
      </c>
      <c r="R5763" s="44"/>
      <c r="S5763" s="42" t="str">
        <f>IF(R5763="","",MAX(R5763,Q5763))</f>
        <v/>
      </c>
      <c r="T5763" s="27">
        <f>IF(A5763="placement",MIN(P5763,IF(S5763="",Q5763,S5763)),"")</f>
        <v>0.25</v>
      </c>
      <c r="U5763" s="14">
        <f>IF($A5763="placement",T5763*J5763,"")</f>
        <v>2.25</v>
      </c>
      <c r="V5763" s="13">
        <f>IF($A5763="placement",U5763,IF($A5763="site",SUMIF($C:$C,$C5763,$U:$U),IF($A5763="user",SUMIF($B:$B,$B5763,$U:$U),SUM($U:$U))))</f>
        <v>2.25</v>
      </c>
      <c r="W5763" s="12">
        <f>V5763/J5763</f>
        <v>0.25</v>
      </c>
    </row>
    <row r="5764" spans="1:23" x14ac:dyDescent="0.3">
      <c r="A5764" s="23" t="s">
        <v>14</v>
      </c>
      <c r="B5764" s="23" t="s">
        <v>678</v>
      </c>
      <c r="C5764" s="23" t="s">
        <v>680</v>
      </c>
      <c r="D5764" s="23" t="s">
        <v>10501</v>
      </c>
      <c r="E5764" s="23" t="s">
        <v>10502</v>
      </c>
      <c r="F5764" s="27">
        <v>0.25</v>
      </c>
      <c r="G5764" s="24">
        <v>0</v>
      </c>
      <c r="H5764" s="25">
        <v>1.5214000000000001</v>
      </c>
      <c r="I5764" s="25">
        <v>0.63990000000000002</v>
      </c>
      <c r="J5764" s="26">
        <v>9</v>
      </c>
      <c r="K5764" s="26">
        <v>2</v>
      </c>
      <c r="L5764" s="27">
        <v>0.42059999999999997</v>
      </c>
      <c r="M5764" s="28">
        <v>0.48496484000000001</v>
      </c>
      <c r="N5764" s="29">
        <v>0.2</v>
      </c>
      <c r="O5764" s="31" t="s">
        <v>12</v>
      </c>
      <c r="P5764" s="31">
        <v>0.58759896889999996</v>
      </c>
      <c r="Q5764" s="31">
        <v>0.25</v>
      </c>
      <c r="R5764" s="42"/>
      <c r="S5764" s="42" t="str">
        <f>IF(R5764="","",MAX(R5764,Q5764))</f>
        <v/>
      </c>
      <c r="T5764" s="27">
        <f>IF(A5764="placement",MIN(P5764,IF(S5764="",Q5764,S5764)),"")</f>
        <v>0.25</v>
      </c>
      <c r="U5764" s="28">
        <f>IF($A5764="placement",T5764*J5764,"")</f>
        <v>2.25</v>
      </c>
      <c r="V5764" s="26">
        <f>IF($A5764="placement",U5764,IF($A5764="site",SUMIF($C:$C,$C5764,$U:$U),IF($A5764="user",SUMIF($B:$B,$B5764,$U:$U),SUM($U:$U))))</f>
        <v>2.25</v>
      </c>
      <c r="W5764" s="27">
        <f>V5764/J5764</f>
        <v>0.25</v>
      </c>
    </row>
    <row r="5765" spans="1:23" x14ac:dyDescent="0.3">
      <c r="A5765" s="11" t="s">
        <v>14</v>
      </c>
      <c r="B5765" s="11" t="s">
        <v>678</v>
      </c>
      <c r="C5765" s="11" t="s">
        <v>680</v>
      </c>
      <c r="D5765" s="11" t="s">
        <v>866</v>
      </c>
      <c r="E5765" s="11" t="s">
        <v>867</v>
      </c>
      <c r="F5765" s="12">
        <v>0.25</v>
      </c>
      <c r="G5765" s="33">
        <v>0</v>
      </c>
      <c r="H5765" s="34">
        <v>1.1934</v>
      </c>
      <c r="I5765" s="34">
        <v>0.64749999999999996</v>
      </c>
      <c r="J5765" s="13">
        <v>9</v>
      </c>
      <c r="K5765" s="13">
        <v>2</v>
      </c>
      <c r="L5765" s="12">
        <v>0.54259999999999997</v>
      </c>
      <c r="M5765" s="14">
        <v>0.46595698000000002</v>
      </c>
      <c r="N5765" s="15">
        <v>0.2</v>
      </c>
      <c r="O5765" s="16" t="s">
        <v>12</v>
      </c>
      <c r="P5765" s="16">
        <v>0.57077582329999998</v>
      </c>
      <c r="Q5765" s="16">
        <v>0.25</v>
      </c>
      <c r="R5765" s="44"/>
      <c r="S5765" s="42" t="str">
        <f>IF(R5765="","",MAX(R5765,Q5765))</f>
        <v/>
      </c>
      <c r="T5765" s="27">
        <f>IF(A5765="placement",MIN(P5765,IF(S5765="",Q5765,S5765)),"")</f>
        <v>0.25</v>
      </c>
      <c r="U5765" s="14">
        <f>IF($A5765="placement",T5765*J5765,"")</f>
        <v>2.25</v>
      </c>
      <c r="V5765" s="13">
        <f>IF($A5765="placement",U5765,IF($A5765="site",SUMIF($C:$C,$C5765,$U:$U),IF($A5765="user",SUMIF($B:$B,$B5765,$U:$U),SUM($U:$U))))</f>
        <v>2.25</v>
      </c>
      <c r="W5765" s="12">
        <f>V5765/J5765</f>
        <v>0.25</v>
      </c>
    </row>
    <row r="5766" spans="1:23" x14ac:dyDescent="0.3">
      <c r="A5766" s="23" t="s">
        <v>14</v>
      </c>
      <c r="B5766" s="23" t="s">
        <v>678</v>
      </c>
      <c r="C5766" s="23" t="s">
        <v>680</v>
      </c>
      <c r="D5766" s="23" t="s">
        <v>944</v>
      </c>
      <c r="E5766" s="23" t="s">
        <v>945</v>
      </c>
      <c r="F5766" s="27">
        <v>0.25</v>
      </c>
      <c r="G5766" s="24">
        <v>0</v>
      </c>
      <c r="H5766" s="25">
        <v>1.0782</v>
      </c>
      <c r="I5766" s="25">
        <v>0.5524</v>
      </c>
      <c r="J5766" s="26">
        <v>9</v>
      </c>
      <c r="K5766" s="26">
        <v>2</v>
      </c>
      <c r="L5766" s="27">
        <v>0.51239999999999997</v>
      </c>
      <c r="M5766" s="28">
        <v>0.52461857000000001</v>
      </c>
      <c r="N5766" s="29">
        <v>0.2</v>
      </c>
      <c r="O5766" s="31" t="s">
        <v>12</v>
      </c>
      <c r="P5766" s="31">
        <v>0.61877064130000003</v>
      </c>
      <c r="Q5766" s="31">
        <v>0.25</v>
      </c>
      <c r="R5766" s="42">
        <v>0.25</v>
      </c>
      <c r="S5766" s="42">
        <f>IF(R5766="","",MAX(R5766,Q5766))</f>
        <v>0.25</v>
      </c>
      <c r="T5766" s="27">
        <f>IF(A5766="placement",MIN(P5766,IF(S5766="",Q5766,S5766)),"")</f>
        <v>0.25</v>
      </c>
      <c r="U5766" s="28">
        <f>IF($A5766="placement",T5766*J5766,"")</f>
        <v>2.25</v>
      </c>
      <c r="V5766" s="26">
        <f>IF($A5766="placement",U5766,IF($A5766="site",SUMIF($C:$C,$C5766,$U:$U),IF($A5766="user",SUMIF($B:$B,$B5766,$U:$U),SUM($U:$U))))</f>
        <v>2.25</v>
      </c>
      <c r="W5766" s="27">
        <f>V5766/J5766</f>
        <v>0.25</v>
      </c>
    </row>
    <row r="5767" spans="1:23" x14ac:dyDescent="0.3">
      <c r="A5767" s="17" t="s">
        <v>14</v>
      </c>
      <c r="B5767" s="17" t="s">
        <v>1260</v>
      </c>
      <c r="C5767" s="17" t="s">
        <v>1261</v>
      </c>
      <c r="D5767" s="17" t="s">
        <v>1266</v>
      </c>
      <c r="E5767" s="17" t="s">
        <v>1267</v>
      </c>
      <c r="F5767" s="18">
        <v>0.25</v>
      </c>
      <c r="G5767" s="36">
        <v>0</v>
      </c>
      <c r="H5767" s="37">
        <v>4.7259000000000002</v>
      </c>
      <c r="I5767" s="37">
        <v>1.508</v>
      </c>
      <c r="J5767" s="19">
        <v>9</v>
      </c>
      <c r="K5767" s="19">
        <v>2</v>
      </c>
      <c r="L5767" s="18">
        <v>0.31909999999999999</v>
      </c>
      <c r="M5767" s="20">
        <v>0.20275673</v>
      </c>
      <c r="N5767" s="21">
        <v>0.1</v>
      </c>
      <c r="O5767" s="22" t="s">
        <v>42</v>
      </c>
      <c r="P5767" s="22">
        <v>0.50679811239999994</v>
      </c>
      <c r="Q5767" s="22">
        <v>0.25</v>
      </c>
      <c r="R5767" s="43"/>
      <c r="S5767" s="42" t="str">
        <f>IF(R5767="","",MAX(R5767,Q5767))</f>
        <v/>
      </c>
      <c r="T5767" s="27">
        <f>IF(A5767="placement",MIN(P5767,IF(S5767="",Q5767,S5767)),"")</f>
        <v>0.25</v>
      </c>
      <c r="U5767" s="20">
        <f>IF($A5767="placement",T5767*J5767,"")</f>
        <v>2.25</v>
      </c>
      <c r="V5767" s="19">
        <f>IF($A5767="placement",U5767,IF($A5767="site",SUMIF($C:$C,$C5767,$U:$U),IF($A5767="user",SUMIF($B:$B,$B5767,$U:$U),SUM($U:$U))))</f>
        <v>2.25</v>
      </c>
      <c r="W5767" s="18">
        <f>V5767/J5767</f>
        <v>0.25</v>
      </c>
    </row>
    <row r="5768" spans="1:23" x14ac:dyDescent="0.3">
      <c r="A5768" s="23" t="s">
        <v>14</v>
      </c>
      <c r="B5768" s="23" t="s">
        <v>1542</v>
      </c>
      <c r="C5768" s="23" t="s">
        <v>1543</v>
      </c>
      <c r="D5768" s="23" t="s">
        <v>1544</v>
      </c>
      <c r="E5768" s="23" t="s">
        <v>1545</v>
      </c>
      <c r="F5768" s="27">
        <v>0.25</v>
      </c>
      <c r="G5768" s="24">
        <v>0</v>
      </c>
      <c r="H5768" s="25">
        <v>8.6751000000000005</v>
      </c>
      <c r="I5768" s="25">
        <v>1.2967</v>
      </c>
      <c r="J5768" s="26">
        <v>9</v>
      </c>
      <c r="K5768" s="26">
        <v>2</v>
      </c>
      <c r="L5768" s="27">
        <v>0.14949999999999999</v>
      </c>
      <c r="M5768" s="28">
        <v>0.24369284999999999</v>
      </c>
      <c r="N5768" s="29">
        <v>0.03</v>
      </c>
      <c r="O5768" s="31" t="s">
        <v>42</v>
      </c>
      <c r="P5768" s="31">
        <v>0.87689421339999996</v>
      </c>
      <c r="Q5768" s="31">
        <v>0.25</v>
      </c>
      <c r="R5768" s="42"/>
      <c r="S5768" s="42" t="str">
        <f>IF(R5768="","",MAX(R5768,Q5768))</f>
        <v/>
      </c>
      <c r="T5768" s="27">
        <f>IF(A5768="placement",MIN(P5768,IF(S5768="",Q5768,S5768)),"")</f>
        <v>0.25</v>
      </c>
      <c r="U5768" s="28">
        <f>IF($A5768="placement",T5768*J5768,"")</f>
        <v>2.25</v>
      </c>
      <c r="V5768" s="26">
        <f>IF($A5768="placement",U5768,IF($A5768="site",SUMIF($C:$C,$C5768,$U:$U),IF($A5768="user",SUMIF($B:$B,$B5768,$U:$U),SUM($U:$U))))</f>
        <v>2.25</v>
      </c>
      <c r="W5768" s="27">
        <f>V5768/J5768</f>
        <v>0.25</v>
      </c>
    </row>
    <row r="5769" spans="1:23" x14ac:dyDescent="0.3">
      <c r="A5769" s="23" t="s">
        <v>14</v>
      </c>
      <c r="B5769" s="23" t="s">
        <v>2366</v>
      </c>
      <c r="C5769" s="23" t="s">
        <v>2367</v>
      </c>
      <c r="D5769" s="23" t="s">
        <v>10661</v>
      </c>
      <c r="E5769" s="23" t="s">
        <v>10662</v>
      </c>
      <c r="F5769" s="27">
        <v>0.25</v>
      </c>
      <c r="G5769" s="24">
        <v>0</v>
      </c>
      <c r="H5769" s="25">
        <v>5.8460999999999999</v>
      </c>
      <c r="I5769" s="25">
        <v>1.0609</v>
      </c>
      <c r="J5769" s="26">
        <v>9</v>
      </c>
      <c r="K5769" s="26">
        <v>2</v>
      </c>
      <c r="L5769" s="27">
        <v>0.18149999999999999</v>
      </c>
      <c r="M5769" s="28">
        <v>0.28567196</v>
      </c>
      <c r="N5769" s="29">
        <v>0.05</v>
      </c>
      <c r="O5769" s="31" t="s">
        <v>42</v>
      </c>
      <c r="P5769" s="31">
        <v>0.82497407369999998</v>
      </c>
      <c r="Q5769" s="31">
        <v>0.25</v>
      </c>
      <c r="R5769" s="42">
        <v>0.25</v>
      </c>
      <c r="S5769" s="42">
        <f>IF(R5769="","",MAX(R5769,Q5769))</f>
        <v>0.25</v>
      </c>
      <c r="T5769" s="27">
        <f>IF(A5769="placement",MIN(P5769,IF(S5769="",Q5769,S5769)),"")</f>
        <v>0.25</v>
      </c>
      <c r="U5769" s="28">
        <f>IF($A5769="placement",T5769*J5769,"")</f>
        <v>2.25</v>
      </c>
      <c r="V5769" s="26">
        <f>IF($A5769="placement",U5769,IF($A5769="site",SUMIF($C:$C,$C5769,$U:$U),IF($A5769="user",SUMIF($B:$B,$B5769,$U:$U),SUM($U:$U))))</f>
        <v>2.25</v>
      </c>
      <c r="W5769" s="27">
        <f>V5769/J5769</f>
        <v>0.25</v>
      </c>
    </row>
    <row r="5770" spans="1:23" x14ac:dyDescent="0.3">
      <c r="A5770" s="23" t="s">
        <v>14</v>
      </c>
      <c r="B5770" s="23" t="s">
        <v>2524</v>
      </c>
      <c r="C5770" s="23" t="s">
        <v>2526</v>
      </c>
      <c r="D5770" s="23" t="s">
        <v>2527</v>
      </c>
      <c r="E5770" s="23" t="s">
        <v>2528</v>
      </c>
      <c r="F5770" s="27">
        <v>0.25</v>
      </c>
      <c r="G5770" s="24">
        <v>0</v>
      </c>
      <c r="H5770" s="25">
        <v>7.0239000000000003</v>
      </c>
      <c r="I5770" s="25">
        <v>0.59199999999999997</v>
      </c>
      <c r="J5770" s="26">
        <v>9</v>
      </c>
      <c r="K5770" s="26">
        <v>2</v>
      </c>
      <c r="L5770" s="27">
        <v>8.43E-2</v>
      </c>
      <c r="M5770" s="28">
        <v>0.48701737</v>
      </c>
      <c r="N5770" s="29">
        <v>0.15</v>
      </c>
      <c r="O5770" s="31" t="s">
        <v>42</v>
      </c>
      <c r="P5770" s="31">
        <v>0.69200277470000005</v>
      </c>
      <c r="Q5770" s="31">
        <v>0.25</v>
      </c>
      <c r="R5770" s="42"/>
      <c r="S5770" s="42" t="str">
        <f>IF(R5770="","",MAX(R5770,Q5770))</f>
        <v/>
      </c>
      <c r="T5770" s="27">
        <f>IF(A5770="placement",MIN(P5770,IF(S5770="",Q5770,S5770)),"")</f>
        <v>0.25</v>
      </c>
      <c r="U5770" s="28">
        <f>IF($A5770="placement",T5770*J5770,"")</f>
        <v>2.25</v>
      </c>
      <c r="V5770" s="26">
        <f>IF($A5770="placement",U5770,IF($A5770="site",SUMIF($C:$C,$C5770,$U:$U),IF($A5770="user",SUMIF($B:$B,$B5770,$U:$U),SUM($U:$U))))</f>
        <v>2.25</v>
      </c>
      <c r="W5770" s="27">
        <f>V5770/J5770</f>
        <v>0.25</v>
      </c>
    </row>
    <row r="5771" spans="1:23" x14ac:dyDescent="0.3">
      <c r="A5771" s="23" t="s">
        <v>14</v>
      </c>
      <c r="B5771" s="23" t="s">
        <v>2524</v>
      </c>
      <c r="C5771" s="23" t="s">
        <v>2526</v>
      </c>
      <c r="D5771" s="23" t="s">
        <v>2529</v>
      </c>
      <c r="E5771" s="23" t="s">
        <v>2530</v>
      </c>
      <c r="F5771" s="27">
        <v>0.25</v>
      </c>
      <c r="G5771" s="24">
        <v>0</v>
      </c>
      <c r="H5771" s="25">
        <v>7.0289999999999999</v>
      </c>
      <c r="I5771" s="25">
        <v>0.59409999999999996</v>
      </c>
      <c r="J5771" s="26">
        <v>9</v>
      </c>
      <c r="K5771" s="26">
        <v>2</v>
      </c>
      <c r="L5771" s="27">
        <v>8.4500000000000006E-2</v>
      </c>
      <c r="M5771" s="28">
        <v>0.48968502000000003</v>
      </c>
      <c r="N5771" s="29">
        <v>0.15</v>
      </c>
      <c r="O5771" s="31" t="s">
        <v>12</v>
      </c>
      <c r="P5771" s="31">
        <v>0.69368064419999997</v>
      </c>
      <c r="Q5771" s="31">
        <v>0.25</v>
      </c>
      <c r="R5771" s="42"/>
      <c r="S5771" s="42" t="str">
        <f>IF(R5771="","",MAX(R5771,Q5771))</f>
        <v/>
      </c>
      <c r="T5771" s="27">
        <f>IF(A5771="placement",MIN(P5771,IF(S5771="",Q5771,S5771)),"")</f>
        <v>0.25</v>
      </c>
      <c r="U5771" s="28">
        <f>IF($A5771="placement",T5771*J5771,"")</f>
        <v>2.25</v>
      </c>
      <c r="V5771" s="26">
        <f>IF($A5771="placement",U5771,IF($A5771="site",SUMIF($C:$C,$C5771,$U:$U),IF($A5771="user",SUMIF($B:$B,$B5771,$U:$U),SUM($U:$U))))</f>
        <v>2.25</v>
      </c>
      <c r="W5771" s="27">
        <f>V5771/J5771</f>
        <v>0.25</v>
      </c>
    </row>
    <row r="5772" spans="1:23" x14ac:dyDescent="0.3">
      <c r="A5772" s="17" t="s">
        <v>14</v>
      </c>
      <c r="B5772" s="17" t="s">
        <v>3266</v>
      </c>
      <c r="C5772" s="17" t="s">
        <v>3268</v>
      </c>
      <c r="D5772" s="17" t="s">
        <v>3418</v>
      </c>
      <c r="E5772" s="17" t="s">
        <v>3419</v>
      </c>
      <c r="F5772" s="18">
        <v>0.25</v>
      </c>
      <c r="G5772" s="36">
        <v>0</v>
      </c>
      <c r="H5772" s="37">
        <v>13.006600000000001</v>
      </c>
      <c r="I5772" s="37">
        <v>0.6946</v>
      </c>
      <c r="J5772" s="19">
        <v>9</v>
      </c>
      <c r="K5772" s="19">
        <v>2</v>
      </c>
      <c r="L5772" s="18">
        <v>5.3400000000000003E-2</v>
      </c>
      <c r="M5772" s="20">
        <v>0.40905912999999999</v>
      </c>
      <c r="N5772" s="21">
        <v>0.25</v>
      </c>
      <c r="O5772" s="22" t="s">
        <v>12</v>
      </c>
      <c r="P5772" s="22">
        <v>0.3888414067</v>
      </c>
      <c r="Q5772" s="22">
        <v>0.25</v>
      </c>
      <c r="R5772" s="43"/>
      <c r="S5772" s="42" t="str">
        <f>IF(R5772="","",MAX(R5772,Q5772))</f>
        <v/>
      </c>
      <c r="T5772" s="27">
        <f>IF(A5772="placement",MIN(P5772,IF(S5772="",Q5772,S5772)),"")</f>
        <v>0.25</v>
      </c>
      <c r="U5772" s="20">
        <f>IF($A5772="placement",T5772*J5772,"")</f>
        <v>2.25</v>
      </c>
      <c r="V5772" s="19">
        <f>IF($A5772="placement",U5772,IF($A5772="site",SUMIF($C:$C,$C5772,$U:$U),IF($A5772="user",SUMIF($B:$B,$B5772,$U:$U),SUM($U:$U))))</f>
        <v>2.25</v>
      </c>
      <c r="W5772" s="18">
        <f>V5772/J5772</f>
        <v>0.25</v>
      </c>
    </row>
    <row r="5773" spans="1:23" x14ac:dyDescent="0.3">
      <c r="A5773" s="23" t="s">
        <v>14</v>
      </c>
      <c r="B5773" s="23" t="s">
        <v>3266</v>
      </c>
      <c r="C5773" s="23" t="s">
        <v>3268</v>
      </c>
      <c r="D5773" s="23" t="s">
        <v>3458</v>
      </c>
      <c r="E5773" s="23" t="s">
        <v>3459</v>
      </c>
      <c r="F5773" s="27">
        <v>0.25</v>
      </c>
      <c r="G5773" s="24">
        <v>0</v>
      </c>
      <c r="H5773" s="25">
        <v>1.5902000000000001</v>
      </c>
      <c r="I5773" s="25">
        <v>0.32850000000000001</v>
      </c>
      <c r="J5773" s="26">
        <v>9</v>
      </c>
      <c r="K5773" s="26">
        <v>2</v>
      </c>
      <c r="L5773" s="27">
        <v>0.20660000000000001</v>
      </c>
      <c r="M5773" s="28">
        <v>0.91126331999999999</v>
      </c>
      <c r="N5773" s="29">
        <v>0.6</v>
      </c>
      <c r="O5773" s="31" t="s">
        <v>12</v>
      </c>
      <c r="P5773" s="31">
        <v>0.3415734091</v>
      </c>
      <c r="Q5773" s="31">
        <v>0.25</v>
      </c>
      <c r="R5773" s="42"/>
      <c r="S5773" s="42" t="str">
        <f>IF(R5773="","",MAX(R5773,Q5773))</f>
        <v/>
      </c>
      <c r="T5773" s="27">
        <f>IF(A5773="placement",MIN(P5773,IF(S5773="",Q5773,S5773)),"")</f>
        <v>0.25</v>
      </c>
      <c r="U5773" s="28">
        <f>IF($A5773="placement",T5773*J5773,"")</f>
        <v>2.25</v>
      </c>
      <c r="V5773" s="26">
        <f>IF($A5773="placement",U5773,IF($A5773="site",SUMIF($C:$C,$C5773,$U:$U),IF($A5773="user",SUMIF($B:$B,$B5773,$U:$U),SUM($U:$U))))</f>
        <v>2.25</v>
      </c>
      <c r="W5773" s="27">
        <f>V5773/J5773</f>
        <v>0.25</v>
      </c>
    </row>
    <row r="5774" spans="1:23" x14ac:dyDescent="0.3">
      <c r="A5774" s="23" t="s">
        <v>14</v>
      </c>
      <c r="B5774" s="23" t="s">
        <v>3822</v>
      </c>
      <c r="C5774" s="23" t="s">
        <v>3824</v>
      </c>
      <c r="D5774" s="23" t="s">
        <v>3841</v>
      </c>
      <c r="E5774" s="23" t="s">
        <v>3842</v>
      </c>
      <c r="F5774" s="27">
        <v>0.25</v>
      </c>
      <c r="G5774" s="24">
        <v>0</v>
      </c>
      <c r="H5774" s="25">
        <v>4.2979000000000003</v>
      </c>
      <c r="I5774" s="25">
        <v>0.748</v>
      </c>
      <c r="J5774" s="26">
        <v>9</v>
      </c>
      <c r="K5774" s="26">
        <v>2</v>
      </c>
      <c r="L5774" s="27">
        <v>0.17399999999999999</v>
      </c>
      <c r="M5774" s="28">
        <v>0.40059206000000003</v>
      </c>
      <c r="N5774" s="29">
        <v>0.2</v>
      </c>
      <c r="O5774" s="31" t="s">
        <v>42</v>
      </c>
      <c r="P5774" s="31">
        <v>0.50073897499999998</v>
      </c>
      <c r="Q5774" s="31">
        <v>0.25</v>
      </c>
      <c r="R5774" s="42"/>
      <c r="S5774" s="42" t="str">
        <f>IF(R5774="","",MAX(R5774,Q5774))</f>
        <v/>
      </c>
      <c r="T5774" s="27">
        <f>IF(A5774="placement",MIN(P5774,IF(S5774="",Q5774,S5774)),"")</f>
        <v>0.25</v>
      </c>
      <c r="U5774" s="28">
        <f>IF($A5774="placement",T5774*J5774,"")</f>
        <v>2.25</v>
      </c>
      <c r="V5774" s="26">
        <f>IF($A5774="placement",U5774,IF($A5774="site",SUMIF($C:$C,$C5774,$U:$U),IF($A5774="user",SUMIF($B:$B,$B5774,$U:$U),SUM($U:$U))))</f>
        <v>2.25</v>
      </c>
      <c r="W5774" s="27">
        <f>V5774/J5774</f>
        <v>0.25</v>
      </c>
    </row>
    <row r="5775" spans="1:23" x14ac:dyDescent="0.3">
      <c r="A5775" s="23" t="s">
        <v>14</v>
      </c>
      <c r="B5775" s="23" t="s">
        <v>3989</v>
      </c>
      <c r="C5775" s="23" t="s">
        <v>3990</v>
      </c>
      <c r="D5775" s="23" t="s">
        <v>3991</v>
      </c>
      <c r="E5775" s="23" t="s">
        <v>3990</v>
      </c>
      <c r="F5775" s="27">
        <v>0.25</v>
      </c>
      <c r="G5775" s="24">
        <v>0</v>
      </c>
      <c r="H5775" s="25">
        <v>2.8551000000000002</v>
      </c>
      <c r="I5775" s="25">
        <v>1.1043000000000001</v>
      </c>
      <c r="J5775" s="26">
        <v>9</v>
      </c>
      <c r="K5775" s="26">
        <v>2</v>
      </c>
      <c r="L5775" s="27">
        <v>0.38679999999999998</v>
      </c>
      <c r="M5775" s="28">
        <v>0.27954075</v>
      </c>
      <c r="N5775" s="29">
        <v>0.01</v>
      </c>
      <c r="O5775" s="31" t="s">
        <v>42</v>
      </c>
      <c r="P5775" s="31">
        <v>0.96422704029999995</v>
      </c>
      <c r="Q5775" s="31">
        <v>0.25</v>
      </c>
      <c r="R5775" s="42"/>
      <c r="S5775" s="42" t="str">
        <f>IF(R5775="","",MAX(R5775,Q5775))</f>
        <v/>
      </c>
      <c r="T5775" s="27">
        <f>IF(A5775="placement",MIN(P5775,IF(S5775="",Q5775,S5775)),"")</f>
        <v>0.25</v>
      </c>
      <c r="U5775" s="28">
        <f>IF($A5775="placement",T5775*J5775,"")</f>
        <v>2.25</v>
      </c>
      <c r="V5775" s="26">
        <f>IF($A5775="placement",U5775,IF($A5775="site",SUMIF($C:$C,$C5775,$U:$U),IF($A5775="user",SUMIF($B:$B,$B5775,$U:$U),SUM($U:$U))))</f>
        <v>2.25</v>
      </c>
      <c r="W5775" s="27">
        <f>V5775/J5775</f>
        <v>0.25</v>
      </c>
    </row>
    <row r="5776" spans="1:23" x14ac:dyDescent="0.3">
      <c r="A5776" s="23" t="s">
        <v>14</v>
      </c>
      <c r="B5776" s="23" t="s">
        <v>4340</v>
      </c>
      <c r="C5776" s="23" t="s">
        <v>4342</v>
      </c>
      <c r="D5776" s="23" t="s">
        <v>4343</v>
      </c>
      <c r="E5776" s="23" t="s">
        <v>4344</v>
      </c>
      <c r="F5776" s="27">
        <v>0.25</v>
      </c>
      <c r="G5776" s="24">
        <v>0</v>
      </c>
      <c r="H5776" s="25">
        <v>6.5000999999999998</v>
      </c>
      <c r="I5776" s="25">
        <v>0.44359999999999999</v>
      </c>
      <c r="J5776" s="26">
        <v>9</v>
      </c>
      <c r="K5776" s="26">
        <v>2</v>
      </c>
      <c r="L5776" s="27">
        <v>6.8199999999999997E-2</v>
      </c>
      <c r="M5776" s="28">
        <v>0.70299517</v>
      </c>
      <c r="N5776" s="29">
        <v>0.5</v>
      </c>
      <c r="O5776" s="31" t="s">
        <v>12</v>
      </c>
      <c r="P5776" s="31">
        <v>0.28875755910000001</v>
      </c>
      <c r="Q5776" s="31">
        <v>0.25</v>
      </c>
      <c r="R5776" s="42"/>
      <c r="S5776" s="42" t="str">
        <f>IF(R5776="","",MAX(R5776,Q5776))</f>
        <v/>
      </c>
      <c r="T5776" s="27">
        <f>IF(A5776="placement",MIN(P5776,IF(S5776="",Q5776,S5776)),"")</f>
        <v>0.25</v>
      </c>
      <c r="U5776" s="28">
        <f>IF($A5776="placement",T5776*J5776,"")</f>
        <v>2.25</v>
      </c>
      <c r="V5776" s="26">
        <f>IF($A5776="placement",U5776,IF($A5776="site",SUMIF($C:$C,$C5776,$U:$U),IF($A5776="user",SUMIF($B:$B,$B5776,$U:$U),SUM($U:$U))))</f>
        <v>2.25</v>
      </c>
      <c r="W5776" s="27">
        <f>V5776/J5776</f>
        <v>0.25</v>
      </c>
    </row>
    <row r="5777" spans="1:23" x14ac:dyDescent="0.3">
      <c r="A5777" s="23" t="s">
        <v>14</v>
      </c>
      <c r="B5777" s="23" t="s">
        <v>10196</v>
      </c>
      <c r="C5777" s="23" t="s">
        <v>10197</v>
      </c>
      <c r="D5777" s="23" t="s">
        <v>10911</v>
      </c>
      <c r="E5777" s="23" t="s">
        <v>10912</v>
      </c>
      <c r="F5777" s="27">
        <v>0.25</v>
      </c>
      <c r="G5777" s="24">
        <v>0</v>
      </c>
      <c r="H5777" s="25">
        <v>3.1484999999999999</v>
      </c>
      <c r="I5777" s="25">
        <v>1.2034</v>
      </c>
      <c r="J5777" s="26">
        <v>9</v>
      </c>
      <c r="K5777" s="26">
        <v>2</v>
      </c>
      <c r="L5777" s="27">
        <v>0.38219999999999998</v>
      </c>
      <c r="M5777" s="28">
        <v>0.25151065</v>
      </c>
      <c r="N5777" s="29">
        <v>0.03</v>
      </c>
      <c r="O5777" s="31" t="s">
        <v>12</v>
      </c>
      <c r="P5777" s="31">
        <v>0.88072075900000002</v>
      </c>
      <c r="Q5777" s="31">
        <v>0.25</v>
      </c>
      <c r="R5777" s="42"/>
      <c r="S5777" s="42" t="str">
        <f>IF(R5777="","",MAX(R5777,Q5777))</f>
        <v/>
      </c>
      <c r="T5777" s="27">
        <f>IF(A5777="placement",MIN(P5777,IF(S5777="",Q5777,S5777)),"")</f>
        <v>0.25</v>
      </c>
      <c r="U5777" s="28">
        <f>IF($A5777="placement",T5777*J5777,"")</f>
        <v>2.25</v>
      </c>
      <c r="V5777" s="26">
        <f>IF($A5777="placement",U5777,IF($A5777="site",SUMIF($C:$C,$C5777,$U:$U),IF($A5777="user",SUMIF($B:$B,$B5777,$U:$U),SUM($U:$U))))</f>
        <v>2.25</v>
      </c>
      <c r="W5777" s="27">
        <f>V5777/J5777</f>
        <v>0.25</v>
      </c>
    </row>
    <row r="5778" spans="1:23" x14ac:dyDescent="0.3">
      <c r="A5778" s="23" t="s">
        <v>14</v>
      </c>
      <c r="B5778" s="23" t="s">
        <v>4524</v>
      </c>
      <c r="C5778" s="23" t="s">
        <v>4526</v>
      </c>
      <c r="D5778" s="23" t="s">
        <v>4527</v>
      </c>
      <c r="E5778" s="23" t="s">
        <v>4525</v>
      </c>
      <c r="F5778" s="27">
        <v>0.25</v>
      </c>
      <c r="G5778" s="24">
        <v>0</v>
      </c>
      <c r="H5778" s="25">
        <v>1.5366</v>
      </c>
      <c r="I5778" s="25">
        <v>0.29859999999999998</v>
      </c>
      <c r="J5778" s="26">
        <v>9</v>
      </c>
      <c r="K5778" s="26">
        <v>2</v>
      </c>
      <c r="L5778" s="27">
        <v>0.19439999999999999</v>
      </c>
      <c r="M5778" s="28">
        <v>0.95168620000000004</v>
      </c>
      <c r="N5778" s="29">
        <v>0.61</v>
      </c>
      <c r="O5778" s="31" t="s">
        <v>42</v>
      </c>
      <c r="P5778" s="31">
        <v>0.35903242019999998</v>
      </c>
      <c r="Q5778" s="31">
        <v>0.25</v>
      </c>
      <c r="R5778" s="42"/>
      <c r="S5778" s="42" t="str">
        <f>IF(R5778="","",MAX(R5778,Q5778))</f>
        <v/>
      </c>
      <c r="T5778" s="27">
        <f>IF(A5778="placement",MIN(P5778,IF(S5778="",Q5778,S5778)),"")</f>
        <v>0.25</v>
      </c>
      <c r="U5778" s="28">
        <f>IF($A5778="placement",T5778*J5778,"")</f>
        <v>2.25</v>
      </c>
      <c r="V5778" s="26">
        <f>IF($A5778="placement",U5778,IF($A5778="site",SUMIF($C:$C,$C5778,$U:$U),IF($A5778="user",SUMIF($B:$B,$B5778,$U:$U),SUM($U:$U))))</f>
        <v>2.25</v>
      </c>
      <c r="W5778" s="27">
        <f>V5778/J5778</f>
        <v>0.25</v>
      </c>
    </row>
    <row r="5779" spans="1:23" x14ac:dyDescent="0.3">
      <c r="A5779" s="11" t="s">
        <v>14</v>
      </c>
      <c r="B5779" s="11" t="s">
        <v>4528</v>
      </c>
      <c r="C5779" s="11" t="s">
        <v>4530</v>
      </c>
      <c r="D5779" s="11" t="s">
        <v>4575</v>
      </c>
      <c r="E5779" s="11" t="s">
        <v>4576</v>
      </c>
      <c r="F5779" s="12">
        <v>0.25</v>
      </c>
      <c r="G5779" s="33">
        <v>0</v>
      </c>
      <c r="H5779" s="34">
        <v>8.3863000000000003</v>
      </c>
      <c r="I5779" s="34">
        <v>0.25459999999999999</v>
      </c>
      <c r="J5779" s="13">
        <v>9</v>
      </c>
      <c r="K5779" s="13">
        <v>2</v>
      </c>
      <c r="L5779" s="12">
        <v>3.04E-2</v>
      </c>
      <c r="M5779" s="14">
        <v>1.1794612799999999</v>
      </c>
      <c r="N5779" s="15">
        <v>0.85</v>
      </c>
      <c r="O5779" s="16" t="s">
        <v>385</v>
      </c>
      <c r="P5779" s="16">
        <v>0.2793320011</v>
      </c>
      <c r="Q5779" s="16">
        <v>0.25</v>
      </c>
      <c r="R5779" s="44"/>
      <c r="S5779" s="42" t="str">
        <f>IF(R5779="","",MAX(R5779,Q5779))</f>
        <v/>
      </c>
      <c r="T5779" s="27">
        <f>IF(A5779="placement",MIN(P5779,IF(S5779="",Q5779,S5779)),"")</f>
        <v>0.25</v>
      </c>
      <c r="U5779" s="14">
        <f>IF($A5779="placement",T5779*J5779,"")</f>
        <v>2.25</v>
      </c>
      <c r="V5779" s="13">
        <f>IF($A5779="placement",U5779,IF($A5779="site",SUMIF($C:$C,$C5779,$U:$U),IF($A5779="user",SUMIF($B:$B,$B5779,$U:$U),SUM($U:$U))))</f>
        <v>2.25</v>
      </c>
      <c r="W5779" s="12">
        <f>V5779/J5779</f>
        <v>0.25</v>
      </c>
    </row>
    <row r="5780" spans="1:23" x14ac:dyDescent="0.3">
      <c r="A5780" s="23" t="s">
        <v>14</v>
      </c>
      <c r="B5780" s="23" t="s">
        <v>4999</v>
      </c>
      <c r="C5780" s="23" t="s">
        <v>5000</v>
      </c>
      <c r="D5780" s="23" t="s">
        <v>5017</v>
      </c>
      <c r="E5780" s="23" t="s">
        <v>5018</v>
      </c>
      <c r="F5780" s="27">
        <v>0.25</v>
      </c>
      <c r="G5780" s="24">
        <v>0</v>
      </c>
      <c r="H5780" s="25">
        <v>1.4157</v>
      </c>
      <c r="I5780" s="25">
        <v>0.2586</v>
      </c>
      <c r="J5780" s="26">
        <v>9</v>
      </c>
      <c r="K5780" s="26">
        <v>2</v>
      </c>
      <c r="L5780" s="27">
        <v>0.18260000000000001</v>
      </c>
      <c r="M5780" s="28">
        <v>1.1820442</v>
      </c>
      <c r="N5780" s="29">
        <v>0.8</v>
      </c>
      <c r="O5780" s="31" t="s">
        <v>42</v>
      </c>
      <c r="P5780" s="31">
        <v>0.32320635660000002</v>
      </c>
      <c r="Q5780" s="31">
        <v>0.25</v>
      </c>
      <c r="R5780" s="42"/>
      <c r="S5780" s="42" t="str">
        <f>IF(R5780="","",MAX(R5780,Q5780))</f>
        <v/>
      </c>
      <c r="T5780" s="27">
        <f>IF(A5780="placement",MIN(P5780,IF(S5780="",Q5780,S5780)),"")</f>
        <v>0.25</v>
      </c>
      <c r="U5780" s="28">
        <f>IF($A5780="placement",T5780*J5780,"")</f>
        <v>2.25</v>
      </c>
      <c r="V5780" s="26">
        <f>IF($A5780="placement",U5780,IF($A5780="site",SUMIF($C:$C,$C5780,$U:$U),IF($A5780="user",SUMIF($B:$B,$B5780,$U:$U),SUM($U:$U))))</f>
        <v>2.25</v>
      </c>
      <c r="W5780" s="27">
        <f>V5780/J5780</f>
        <v>0.25</v>
      </c>
    </row>
    <row r="5781" spans="1:23" x14ac:dyDescent="0.3">
      <c r="A5781" s="23" t="s">
        <v>14</v>
      </c>
      <c r="B5781" s="23" t="s">
        <v>5418</v>
      </c>
      <c r="C5781" s="23" t="s">
        <v>5420</v>
      </c>
      <c r="D5781" s="23" t="s">
        <v>5470</v>
      </c>
      <c r="E5781" s="23" t="s">
        <v>5471</v>
      </c>
      <c r="F5781" s="27">
        <v>0.25</v>
      </c>
      <c r="G5781" s="24">
        <v>0</v>
      </c>
      <c r="H5781" s="25">
        <v>7.3303000000000003</v>
      </c>
      <c r="I5781" s="25">
        <v>0.59730000000000005</v>
      </c>
      <c r="J5781" s="26">
        <v>9</v>
      </c>
      <c r="K5781" s="26">
        <v>2</v>
      </c>
      <c r="L5781" s="27">
        <v>8.1500000000000003E-2</v>
      </c>
      <c r="M5781" s="28">
        <v>0.51049988000000002</v>
      </c>
      <c r="N5781" s="29">
        <v>0.25</v>
      </c>
      <c r="O5781" s="31" t="s">
        <v>42</v>
      </c>
      <c r="P5781" s="31">
        <v>0.51028392050000004</v>
      </c>
      <c r="Q5781" s="31">
        <v>0.25</v>
      </c>
      <c r="R5781" s="42"/>
      <c r="S5781" s="42" t="str">
        <f>IF(R5781="","",MAX(R5781,Q5781))</f>
        <v/>
      </c>
      <c r="T5781" s="27">
        <f>IF(A5781="placement",MIN(P5781,IF(S5781="",Q5781,S5781)),"")</f>
        <v>0.25</v>
      </c>
      <c r="U5781" s="28">
        <f>IF($A5781="placement",T5781*J5781,"")</f>
        <v>2.25</v>
      </c>
      <c r="V5781" s="26">
        <f>IF($A5781="placement",U5781,IF($A5781="site",SUMIF($C:$C,$C5781,$U:$U),IF($A5781="user",SUMIF($B:$B,$B5781,$U:$U),SUM($U:$U))))</f>
        <v>2.25</v>
      </c>
      <c r="W5781" s="27">
        <f>V5781/J5781</f>
        <v>0.25</v>
      </c>
    </row>
    <row r="5782" spans="1:23" x14ac:dyDescent="0.3">
      <c r="A5782" s="23" t="s">
        <v>14</v>
      </c>
      <c r="B5782" s="23" t="s">
        <v>5764</v>
      </c>
      <c r="C5782" s="23" t="s">
        <v>5766</v>
      </c>
      <c r="D5782" s="23" t="s">
        <v>5811</v>
      </c>
      <c r="E5782" s="23" t="s">
        <v>5812</v>
      </c>
      <c r="F5782" s="27">
        <v>0.25</v>
      </c>
      <c r="G5782" s="24">
        <v>0</v>
      </c>
      <c r="H5782" s="25">
        <v>1.1505000000000001</v>
      </c>
      <c r="I5782" s="25">
        <v>0.26769999999999999</v>
      </c>
      <c r="J5782" s="26">
        <v>9</v>
      </c>
      <c r="K5782" s="26">
        <v>2</v>
      </c>
      <c r="L5782" s="27">
        <v>0.23269999999999999</v>
      </c>
      <c r="M5782" s="28">
        <v>1.10421558</v>
      </c>
      <c r="N5782" s="29">
        <v>0.7</v>
      </c>
      <c r="O5782" s="31" t="s">
        <v>12</v>
      </c>
      <c r="P5782" s="31">
        <v>0.36606581939999999</v>
      </c>
      <c r="Q5782" s="31">
        <v>0.25</v>
      </c>
      <c r="R5782" s="42"/>
      <c r="S5782" s="42" t="str">
        <f>IF(R5782="","",MAX(R5782,Q5782))</f>
        <v/>
      </c>
      <c r="T5782" s="27">
        <f>IF(A5782="placement",MIN(P5782,IF(S5782="",Q5782,S5782)),"")</f>
        <v>0.25</v>
      </c>
      <c r="U5782" s="28">
        <f>IF($A5782="placement",T5782*J5782,"")</f>
        <v>2.25</v>
      </c>
      <c r="V5782" s="26">
        <f>IF($A5782="placement",U5782,IF($A5782="site",SUMIF($C:$C,$C5782,$U:$U),IF($A5782="user",SUMIF($B:$B,$B5782,$U:$U),SUM($U:$U))))</f>
        <v>2.25</v>
      </c>
      <c r="W5782" s="27">
        <f>V5782/J5782</f>
        <v>0.25</v>
      </c>
    </row>
    <row r="5783" spans="1:23" x14ac:dyDescent="0.3">
      <c r="A5783" s="23" t="s">
        <v>14</v>
      </c>
      <c r="B5783" s="23" t="s">
        <v>5764</v>
      </c>
      <c r="C5783" s="23" t="s">
        <v>5766</v>
      </c>
      <c r="D5783" s="23" t="s">
        <v>5863</v>
      </c>
      <c r="E5783" s="23" t="s">
        <v>5864</v>
      </c>
      <c r="F5783" s="27">
        <v>0.25</v>
      </c>
      <c r="G5783" s="24">
        <v>0</v>
      </c>
      <c r="H5783" s="25">
        <v>4.6593999999999998</v>
      </c>
      <c r="I5783" s="25">
        <v>0.50209999999999999</v>
      </c>
      <c r="J5783" s="26">
        <v>9</v>
      </c>
      <c r="K5783" s="26">
        <v>2</v>
      </c>
      <c r="L5783" s="27">
        <v>0.10780000000000001</v>
      </c>
      <c r="M5783" s="28">
        <v>0.59305832000000003</v>
      </c>
      <c r="N5783" s="29">
        <v>0.4</v>
      </c>
      <c r="O5783" s="31" t="s">
        <v>42</v>
      </c>
      <c r="P5783" s="31">
        <v>0.32553007769999998</v>
      </c>
      <c r="Q5783" s="31">
        <v>0.25</v>
      </c>
      <c r="R5783" s="42"/>
      <c r="S5783" s="42" t="str">
        <f>IF(R5783="","",MAX(R5783,Q5783))</f>
        <v/>
      </c>
      <c r="T5783" s="27">
        <f>IF(A5783="placement",MIN(P5783,IF(S5783="",Q5783,S5783)),"")</f>
        <v>0.25</v>
      </c>
      <c r="U5783" s="28">
        <f>IF($A5783="placement",T5783*J5783,"")</f>
        <v>2.25</v>
      </c>
      <c r="V5783" s="26">
        <f>IF($A5783="placement",U5783,IF($A5783="site",SUMIF($C:$C,$C5783,$U:$U),IF($A5783="user",SUMIF($B:$B,$B5783,$U:$U),SUM($U:$U))))</f>
        <v>2.25</v>
      </c>
      <c r="W5783" s="27">
        <f>V5783/J5783</f>
        <v>0.25</v>
      </c>
    </row>
    <row r="5784" spans="1:23" x14ac:dyDescent="0.3">
      <c r="A5784" s="23" t="s">
        <v>14</v>
      </c>
      <c r="B5784" s="23" t="s">
        <v>5764</v>
      </c>
      <c r="C5784" s="23" t="s">
        <v>5766</v>
      </c>
      <c r="D5784" s="23" t="s">
        <v>10954</v>
      </c>
      <c r="E5784" s="23" t="s">
        <v>10955</v>
      </c>
      <c r="F5784" s="27">
        <v>0.25</v>
      </c>
      <c r="G5784" s="24">
        <v>0</v>
      </c>
      <c r="H5784" s="25">
        <v>0.89659999999999995</v>
      </c>
      <c r="I5784" s="25">
        <v>0.19450000000000001</v>
      </c>
      <c r="J5784" s="26">
        <v>9</v>
      </c>
      <c r="K5784" s="26">
        <v>2</v>
      </c>
      <c r="L5784" s="27">
        <v>0.21690000000000001</v>
      </c>
      <c r="M5784" s="28">
        <v>1.6112743300000001</v>
      </c>
      <c r="N5784" s="29">
        <v>1</v>
      </c>
      <c r="O5784" s="31" t="s">
        <v>42</v>
      </c>
      <c r="P5784" s="31">
        <v>0.37937321940000002</v>
      </c>
      <c r="Q5784" s="31">
        <v>0.25</v>
      </c>
      <c r="R5784" s="42"/>
      <c r="S5784" s="42" t="str">
        <f>IF(R5784="","",MAX(R5784,Q5784))</f>
        <v/>
      </c>
      <c r="T5784" s="27">
        <f>IF(A5784="placement",MIN(P5784,IF(S5784="",Q5784,S5784)),"")</f>
        <v>0.25</v>
      </c>
      <c r="U5784" s="28">
        <f>IF($A5784="placement",T5784*J5784,"")</f>
        <v>2.25</v>
      </c>
      <c r="V5784" s="26">
        <f>IF($A5784="placement",U5784,IF($A5784="site",SUMIF($C:$C,$C5784,$U:$U),IF($A5784="user",SUMIF($B:$B,$B5784,$U:$U),SUM($U:$U))))</f>
        <v>2.25</v>
      </c>
      <c r="W5784" s="27">
        <f>V5784/J5784</f>
        <v>0.25</v>
      </c>
    </row>
    <row r="5785" spans="1:23" x14ac:dyDescent="0.3">
      <c r="A5785" s="23" t="s">
        <v>14</v>
      </c>
      <c r="B5785" s="23" t="s">
        <v>5764</v>
      </c>
      <c r="C5785" s="23" t="s">
        <v>5766</v>
      </c>
      <c r="D5785" s="32" t="s">
        <v>10958</v>
      </c>
      <c r="E5785" s="23" t="s">
        <v>10959</v>
      </c>
      <c r="F5785" s="27">
        <v>0.25</v>
      </c>
      <c r="G5785" s="24">
        <v>0</v>
      </c>
      <c r="H5785" s="25">
        <v>1.6349</v>
      </c>
      <c r="I5785" s="25">
        <v>0.27079999999999999</v>
      </c>
      <c r="J5785" s="26">
        <v>9</v>
      </c>
      <c r="K5785" s="26">
        <v>2</v>
      </c>
      <c r="L5785" s="27">
        <v>0.1656</v>
      </c>
      <c r="M5785" s="28">
        <v>1.0490108199999999</v>
      </c>
      <c r="N5785" s="29">
        <v>0.75</v>
      </c>
      <c r="O5785" s="31" t="s">
        <v>12</v>
      </c>
      <c r="P5785" s="31">
        <v>0.28504073629999999</v>
      </c>
      <c r="Q5785" s="31">
        <v>0.25</v>
      </c>
      <c r="R5785" s="42"/>
      <c r="S5785" s="42" t="str">
        <f>IF(R5785="","",MAX(R5785,Q5785))</f>
        <v/>
      </c>
      <c r="T5785" s="27">
        <f>IF(A5785="placement",MIN(P5785,IF(S5785="",Q5785,S5785)),"")</f>
        <v>0.25</v>
      </c>
      <c r="U5785" s="28">
        <f>IF($A5785="placement",T5785*J5785,"")</f>
        <v>2.25</v>
      </c>
      <c r="V5785" s="26">
        <f>IF($A5785="placement",U5785,IF($A5785="site",SUMIF($C:$C,$C5785,$U:$U),IF($A5785="user",SUMIF($B:$B,$B5785,$U:$U),SUM($U:$U))))</f>
        <v>2.25</v>
      </c>
      <c r="W5785" s="27">
        <f>V5785/J5785</f>
        <v>0.25</v>
      </c>
    </row>
    <row r="5786" spans="1:23" x14ac:dyDescent="0.3">
      <c r="A5786" s="23" t="s">
        <v>14</v>
      </c>
      <c r="B5786" s="23" t="s">
        <v>6052</v>
      </c>
      <c r="C5786" s="23" t="s">
        <v>6054</v>
      </c>
      <c r="D5786" s="23" t="s">
        <v>10974</v>
      </c>
      <c r="E5786" s="23" t="s">
        <v>10975</v>
      </c>
      <c r="F5786" s="27">
        <v>0.25</v>
      </c>
      <c r="G5786" s="24">
        <v>0</v>
      </c>
      <c r="H5786" s="25">
        <v>13.9368</v>
      </c>
      <c r="I5786" s="25">
        <v>0.32750000000000001</v>
      </c>
      <c r="J5786" s="26">
        <v>9</v>
      </c>
      <c r="K5786" s="26">
        <v>2</v>
      </c>
      <c r="L5786" s="27">
        <v>2.35E-2</v>
      </c>
      <c r="M5786" s="28">
        <v>0.93808069999999999</v>
      </c>
      <c r="N5786" s="29">
        <v>0.65</v>
      </c>
      <c r="O5786" s="31" t="s">
        <v>12</v>
      </c>
      <c r="P5786" s="31">
        <v>0.30709585919999999</v>
      </c>
      <c r="Q5786" s="31">
        <v>0.25</v>
      </c>
      <c r="R5786" s="42"/>
      <c r="S5786" s="42" t="str">
        <f>IF(R5786="","",MAX(R5786,Q5786))</f>
        <v/>
      </c>
      <c r="T5786" s="27">
        <f>IF(A5786="placement",MIN(P5786,IF(S5786="",Q5786,S5786)),"")</f>
        <v>0.25</v>
      </c>
      <c r="U5786" s="28">
        <f>IF($A5786="placement",T5786*J5786,"")</f>
        <v>2.25</v>
      </c>
      <c r="V5786" s="26">
        <f>IF($A5786="placement",U5786,IF($A5786="site",SUMIF($C:$C,$C5786,$U:$U),IF($A5786="user",SUMIF($B:$B,$B5786,$U:$U),SUM($U:$U))))</f>
        <v>2.25</v>
      </c>
      <c r="W5786" s="27">
        <f>V5786/J5786</f>
        <v>0.25</v>
      </c>
    </row>
    <row r="5787" spans="1:23" x14ac:dyDescent="0.3">
      <c r="A5787" s="23" t="s">
        <v>14</v>
      </c>
      <c r="B5787" s="23" t="s">
        <v>6207</v>
      </c>
      <c r="C5787" s="23" t="s">
        <v>6208</v>
      </c>
      <c r="D5787" s="23" t="s">
        <v>6209</v>
      </c>
      <c r="E5787" s="23" t="s">
        <v>6210</v>
      </c>
      <c r="F5787" s="27">
        <v>0.25</v>
      </c>
      <c r="G5787" s="24">
        <v>0</v>
      </c>
      <c r="H5787" s="25">
        <v>3.9502000000000002</v>
      </c>
      <c r="I5787" s="25">
        <v>1.1689000000000001</v>
      </c>
      <c r="J5787" s="26">
        <v>9</v>
      </c>
      <c r="K5787" s="26">
        <v>2</v>
      </c>
      <c r="L5787" s="27">
        <v>0.2959</v>
      </c>
      <c r="M5787" s="28">
        <v>0.26018943</v>
      </c>
      <c r="N5787" s="29">
        <v>0.05</v>
      </c>
      <c r="O5787" s="31" t="s">
        <v>42</v>
      </c>
      <c r="P5787" s="31">
        <v>0.80783231560000002</v>
      </c>
      <c r="Q5787" s="31">
        <v>0.25</v>
      </c>
      <c r="R5787" s="42"/>
      <c r="S5787" s="42" t="str">
        <f>IF(R5787="","",MAX(R5787,Q5787))</f>
        <v/>
      </c>
      <c r="T5787" s="27">
        <f>IF(A5787="placement",MIN(P5787,IF(S5787="",Q5787,S5787)),"")</f>
        <v>0.25</v>
      </c>
      <c r="U5787" s="28">
        <f>IF($A5787="placement",T5787*J5787,"")</f>
        <v>2.25</v>
      </c>
      <c r="V5787" s="26">
        <f>IF($A5787="placement",U5787,IF($A5787="site",SUMIF($C:$C,$C5787,$U:$U),IF($A5787="user",SUMIF($B:$B,$B5787,$U:$U),SUM($U:$U))))</f>
        <v>2.25</v>
      </c>
      <c r="W5787" s="27">
        <f>V5787/J5787</f>
        <v>0.25</v>
      </c>
    </row>
    <row r="5788" spans="1:23" x14ac:dyDescent="0.3">
      <c r="A5788" s="23" t="s">
        <v>14</v>
      </c>
      <c r="B5788" s="23" t="s">
        <v>6207</v>
      </c>
      <c r="C5788" s="23" t="s">
        <v>6208</v>
      </c>
      <c r="D5788" s="32" t="s">
        <v>6213</v>
      </c>
      <c r="E5788" s="23" t="s">
        <v>6214</v>
      </c>
      <c r="F5788" s="27">
        <v>0.25</v>
      </c>
      <c r="G5788" s="24">
        <v>0</v>
      </c>
      <c r="H5788" s="25">
        <v>4.4535999999999998</v>
      </c>
      <c r="I5788" s="25">
        <v>0.84889999999999999</v>
      </c>
      <c r="J5788" s="26">
        <v>9</v>
      </c>
      <c r="K5788" s="26">
        <v>2</v>
      </c>
      <c r="L5788" s="27">
        <v>0.19059999999999999</v>
      </c>
      <c r="M5788" s="28">
        <v>0.33742847999999998</v>
      </c>
      <c r="N5788" s="29">
        <v>0.1</v>
      </c>
      <c r="O5788" s="31" t="s">
        <v>42</v>
      </c>
      <c r="P5788" s="31">
        <v>0.70364089780000005</v>
      </c>
      <c r="Q5788" s="31">
        <v>0.25</v>
      </c>
      <c r="R5788" s="42"/>
      <c r="S5788" s="42" t="str">
        <f>IF(R5788="","",MAX(R5788,Q5788))</f>
        <v/>
      </c>
      <c r="T5788" s="27">
        <f>IF(A5788="placement",MIN(P5788,IF(S5788="",Q5788,S5788)),"")</f>
        <v>0.25</v>
      </c>
      <c r="U5788" s="28">
        <f>IF($A5788="placement",T5788*J5788,"")</f>
        <v>2.25</v>
      </c>
      <c r="V5788" s="26">
        <f>IF($A5788="placement",U5788,IF($A5788="site",SUMIF($C:$C,$C5788,$U:$U),IF($A5788="user",SUMIF($B:$B,$B5788,$U:$U),SUM($U:$U))))</f>
        <v>2.25</v>
      </c>
      <c r="W5788" s="27">
        <f>V5788/J5788</f>
        <v>0.25</v>
      </c>
    </row>
    <row r="5789" spans="1:23" x14ac:dyDescent="0.3">
      <c r="A5789" s="23" t="s">
        <v>14</v>
      </c>
      <c r="B5789" s="23" t="s">
        <v>6244</v>
      </c>
      <c r="C5789" s="23" t="s">
        <v>6245</v>
      </c>
      <c r="D5789" s="23" t="s">
        <v>10984</v>
      </c>
      <c r="E5789" s="23" t="s">
        <v>10985</v>
      </c>
      <c r="F5789" s="27">
        <v>0.25</v>
      </c>
      <c r="G5789" s="24">
        <v>0</v>
      </c>
      <c r="H5789" s="25">
        <v>2.8344</v>
      </c>
      <c r="I5789" s="25">
        <v>0.14560000000000001</v>
      </c>
      <c r="J5789" s="26">
        <v>9</v>
      </c>
      <c r="K5789" s="26">
        <v>2</v>
      </c>
      <c r="L5789" s="27">
        <v>5.1400000000000001E-2</v>
      </c>
      <c r="M5789" s="28">
        <v>2.0190382699999998</v>
      </c>
      <c r="N5789" s="29">
        <v>1.5</v>
      </c>
      <c r="O5789" s="31" t="s">
        <v>12</v>
      </c>
      <c r="P5789" s="31">
        <v>0.25707203270000001</v>
      </c>
      <c r="Q5789" s="31">
        <v>0.25</v>
      </c>
      <c r="R5789" s="42"/>
      <c r="S5789" s="42" t="str">
        <f>IF(R5789="","",MAX(R5789,Q5789))</f>
        <v/>
      </c>
      <c r="T5789" s="27">
        <f>IF(A5789="placement",MIN(P5789,IF(S5789="",Q5789,S5789)),"")</f>
        <v>0.25</v>
      </c>
      <c r="U5789" s="28">
        <f>IF($A5789="placement",T5789*J5789,"")</f>
        <v>2.25</v>
      </c>
      <c r="V5789" s="26">
        <f>IF($A5789="placement",U5789,IF($A5789="site",SUMIF($C:$C,$C5789,$U:$U),IF($A5789="user",SUMIF($B:$B,$B5789,$U:$U),SUM($U:$U))))</f>
        <v>2.25</v>
      </c>
      <c r="W5789" s="27">
        <f>V5789/J5789</f>
        <v>0.25</v>
      </c>
    </row>
    <row r="5790" spans="1:23" x14ac:dyDescent="0.3">
      <c r="A5790" s="23" t="s">
        <v>14</v>
      </c>
      <c r="B5790" s="23" t="s">
        <v>7961</v>
      </c>
      <c r="C5790" s="23" t="s">
        <v>7963</v>
      </c>
      <c r="D5790" s="23" t="s">
        <v>7964</v>
      </c>
      <c r="E5790" s="23" t="s">
        <v>7965</v>
      </c>
      <c r="F5790" s="27">
        <v>0.25</v>
      </c>
      <c r="G5790" s="24">
        <v>1</v>
      </c>
      <c r="H5790" s="25">
        <v>122.8309</v>
      </c>
      <c r="I5790" s="25">
        <v>0.85680000000000001</v>
      </c>
      <c r="J5790" s="26">
        <v>9</v>
      </c>
      <c r="K5790" s="26">
        <v>2</v>
      </c>
      <c r="L5790" s="27">
        <v>7.0000000000000001E-3</v>
      </c>
      <c r="M5790" s="28">
        <v>0.33834098000000001</v>
      </c>
      <c r="N5790" s="29">
        <v>0.03</v>
      </c>
      <c r="O5790" s="31" t="s">
        <v>12</v>
      </c>
      <c r="P5790" s="31">
        <v>0.911332052</v>
      </c>
      <c r="Q5790" s="31">
        <v>0.25</v>
      </c>
      <c r="R5790" s="42"/>
      <c r="S5790" s="42" t="str">
        <f>IF(R5790="","",MAX(R5790,Q5790))</f>
        <v/>
      </c>
      <c r="T5790" s="27">
        <f>IF(A5790="placement",MIN(P5790,IF(S5790="",Q5790,S5790)),"")</f>
        <v>0.25</v>
      </c>
      <c r="U5790" s="28">
        <f>IF($A5790="placement",T5790*J5790,"")</f>
        <v>2.25</v>
      </c>
      <c r="V5790" s="26">
        <f>IF($A5790="placement",U5790,IF($A5790="site",SUMIF($C:$C,$C5790,$U:$U),IF($A5790="user",SUMIF($B:$B,$B5790,$U:$U),SUM($U:$U))))</f>
        <v>2.25</v>
      </c>
      <c r="W5790" s="27">
        <f>V5790/J5790</f>
        <v>0.25</v>
      </c>
    </row>
    <row r="5791" spans="1:23" x14ac:dyDescent="0.3">
      <c r="A5791" s="23" t="s">
        <v>14</v>
      </c>
      <c r="B5791" s="23" t="s">
        <v>8393</v>
      </c>
      <c r="C5791" s="23" t="s">
        <v>8394</v>
      </c>
      <c r="D5791" s="23" t="s">
        <v>8397</v>
      </c>
      <c r="E5791" s="23" t="s">
        <v>8398</v>
      </c>
      <c r="F5791" s="27">
        <v>0.25</v>
      </c>
      <c r="G5791" s="24">
        <v>0</v>
      </c>
      <c r="H5791" s="25">
        <v>1.966</v>
      </c>
      <c r="I5791" s="25">
        <v>0.98860000000000003</v>
      </c>
      <c r="J5791" s="26">
        <v>9</v>
      </c>
      <c r="K5791" s="26">
        <v>2</v>
      </c>
      <c r="L5791" s="27">
        <v>0.50290000000000001</v>
      </c>
      <c r="M5791" s="28">
        <v>0.30185679999999998</v>
      </c>
      <c r="N5791" s="29">
        <v>0.14000000000000001</v>
      </c>
      <c r="O5791" s="31" t="s">
        <v>42</v>
      </c>
      <c r="P5791" s="31">
        <v>0.53620392530000005</v>
      </c>
      <c r="Q5791" s="31">
        <v>0.25</v>
      </c>
      <c r="R5791" s="42"/>
      <c r="S5791" s="42" t="str">
        <f>IF(R5791="","",MAX(R5791,Q5791))</f>
        <v/>
      </c>
      <c r="T5791" s="27">
        <f>IF(A5791="placement",MIN(P5791,IF(S5791="",Q5791,S5791)),"")</f>
        <v>0.25</v>
      </c>
      <c r="U5791" s="28">
        <f>IF($A5791="placement",T5791*J5791,"")</f>
        <v>2.25</v>
      </c>
      <c r="V5791" s="26">
        <f>IF($A5791="placement",U5791,IF($A5791="site",SUMIF($C:$C,$C5791,$U:$U),IF($A5791="user",SUMIF($B:$B,$B5791,$U:$U),SUM($U:$U))))</f>
        <v>2.25</v>
      </c>
      <c r="W5791" s="27">
        <f>V5791/J5791</f>
        <v>0.25</v>
      </c>
    </row>
    <row r="5792" spans="1:23" x14ac:dyDescent="0.3">
      <c r="A5792" s="23" t="s">
        <v>14</v>
      </c>
      <c r="B5792" s="23" t="s">
        <v>8499</v>
      </c>
      <c r="C5792" s="23" t="s">
        <v>8500</v>
      </c>
      <c r="D5792" s="23" t="s">
        <v>11110</v>
      </c>
      <c r="E5792" s="23" t="s">
        <v>11111</v>
      </c>
      <c r="F5792" s="27">
        <v>0.25</v>
      </c>
      <c r="G5792" s="24">
        <v>0</v>
      </c>
      <c r="H5792" s="25">
        <v>12.099500000000001</v>
      </c>
      <c r="I5792" s="25">
        <v>1.1463000000000001</v>
      </c>
      <c r="J5792" s="26">
        <v>9</v>
      </c>
      <c r="K5792" s="26">
        <v>2</v>
      </c>
      <c r="L5792" s="27">
        <v>9.4700000000000006E-2</v>
      </c>
      <c r="M5792" s="28">
        <v>0.24727068999999999</v>
      </c>
      <c r="N5792" s="29">
        <v>0.01</v>
      </c>
      <c r="O5792" s="31" t="s">
        <v>12</v>
      </c>
      <c r="P5792" s="31">
        <v>0.95955849000000004</v>
      </c>
      <c r="Q5792" s="31">
        <v>0.25</v>
      </c>
      <c r="R5792" s="42"/>
      <c r="S5792" s="42" t="str">
        <f>IF(R5792="","",MAX(R5792,Q5792))</f>
        <v/>
      </c>
      <c r="T5792" s="27">
        <f>IF(A5792="placement",MIN(P5792,IF(S5792="",Q5792,S5792)),"")</f>
        <v>0.25</v>
      </c>
      <c r="U5792" s="28">
        <f>IF($A5792="placement",T5792*J5792,"")</f>
        <v>2.25</v>
      </c>
      <c r="V5792" s="26">
        <f>IF($A5792="placement",U5792,IF($A5792="site",SUMIF($C:$C,$C5792,$U:$U),IF($A5792="user",SUMIF($B:$B,$B5792,$U:$U),SUM($U:$U))))</f>
        <v>2.25</v>
      </c>
      <c r="W5792" s="27">
        <f>V5792/J5792</f>
        <v>0.25</v>
      </c>
    </row>
    <row r="5793" spans="1:23" x14ac:dyDescent="0.3">
      <c r="A5793" s="23" t="s">
        <v>14</v>
      </c>
      <c r="B5793" s="23" t="s">
        <v>8499</v>
      </c>
      <c r="C5793" s="23" t="s">
        <v>8500</v>
      </c>
      <c r="D5793" s="23" t="s">
        <v>11122</v>
      </c>
      <c r="E5793" s="23" t="s">
        <v>11123</v>
      </c>
      <c r="F5793" s="27">
        <v>0.25</v>
      </c>
      <c r="G5793" s="24">
        <v>0</v>
      </c>
      <c r="H5793" s="25">
        <v>8.5149000000000008</v>
      </c>
      <c r="I5793" s="25">
        <v>0.7762</v>
      </c>
      <c r="J5793" s="26">
        <v>9</v>
      </c>
      <c r="K5793" s="26">
        <v>2</v>
      </c>
      <c r="L5793" s="27">
        <v>9.1200000000000003E-2</v>
      </c>
      <c r="M5793" s="28">
        <v>0.40088341</v>
      </c>
      <c r="N5793" s="29">
        <v>0.2</v>
      </c>
      <c r="O5793" s="31" t="s">
        <v>12</v>
      </c>
      <c r="P5793" s="31">
        <v>0.50110182719999996</v>
      </c>
      <c r="Q5793" s="31">
        <v>0.25</v>
      </c>
      <c r="R5793" s="42"/>
      <c r="S5793" s="42" t="str">
        <f>IF(R5793="","",MAX(R5793,Q5793))</f>
        <v/>
      </c>
      <c r="T5793" s="27">
        <f>IF(A5793="placement",MIN(P5793,IF(S5793="",Q5793,S5793)),"")</f>
        <v>0.25</v>
      </c>
      <c r="U5793" s="28">
        <f>IF($A5793="placement",T5793*J5793,"")</f>
        <v>2.25</v>
      </c>
      <c r="V5793" s="26">
        <f>IF($A5793="placement",U5793,IF($A5793="site",SUMIF($C:$C,$C5793,$U:$U),IF($A5793="user",SUMIF($B:$B,$B5793,$U:$U),SUM($U:$U))))</f>
        <v>2.25</v>
      </c>
      <c r="W5793" s="27">
        <f>V5793/J5793</f>
        <v>0.25</v>
      </c>
    </row>
    <row r="5794" spans="1:23" x14ac:dyDescent="0.3">
      <c r="A5794" s="11" t="s">
        <v>14</v>
      </c>
      <c r="B5794" s="11" t="s">
        <v>9186</v>
      </c>
      <c r="C5794" s="11" t="s">
        <v>9188</v>
      </c>
      <c r="D5794" s="11" t="s">
        <v>9199</v>
      </c>
      <c r="E5794" s="11" t="s">
        <v>9200</v>
      </c>
      <c r="F5794" s="12">
        <v>0.25</v>
      </c>
      <c r="G5794" s="33">
        <v>0</v>
      </c>
      <c r="H5794" s="34">
        <v>2.5192999999999999</v>
      </c>
      <c r="I5794" s="34">
        <v>0.29530000000000001</v>
      </c>
      <c r="J5794" s="13">
        <v>9</v>
      </c>
      <c r="K5794" s="13">
        <v>2</v>
      </c>
      <c r="L5794" s="12">
        <v>0.1172</v>
      </c>
      <c r="M5794" s="14">
        <v>0.98541363999999998</v>
      </c>
      <c r="N5794" s="15">
        <v>0.66</v>
      </c>
      <c r="O5794" s="16" t="s">
        <v>42</v>
      </c>
      <c r="P5794" s="16">
        <v>0.33023050300000001</v>
      </c>
      <c r="Q5794" s="16">
        <v>0.25</v>
      </c>
      <c r="R5794" s="44"/>
      <c r="S5794" s="42" t="str">
        <f>IF(R5794="","",MAX(R5794,Q5794))</f>
        <v/>
      </c>
      <c r="T5794" s="27">
        <f>IF(A5794="placement",MIN(P5794,IF(S5794="",Q5794,S5794)),"")</f>
        <v>0.25</v>
      </c>
      <c r="U5794" s="14">
        <f>IF($A5794="placement",T5794*J5794,"")</f>
        <v>2.25</v>
      </c>
      <c r="V5794" s="13">
        <f>IF($A5794="placement",U5794,IF($A5794="site",SUMIF($C:$C,$C5794,$U:$U),IF($A5794="user",SUMIF($B:$B,$B5794,$U:$U),SUM($U:$U))))</f>
        <v>2.25</v>
      </c>
      <c r="W5794" s="12">
        <f>V5794/J5794</f>
        <v>0.25</v>
      </c>
    </row>
    <row r="5795" spans="1:23" x14ac:dyDescent="0.3">
      <c r="A5795" s="23" t="s">
        <v>14</v>
      </c>
      <c r="B5795" s="23" t="s">
        <v>9186</v>
      </c>
      <c r="C5795" s="23" t="s">
        <v>9188</v>
      </c>
      <c r="D5795" s="23" t="s">
        <v>9279</v>
      </c>
      <c r="E5795" s="23" t="s">
        <v>9280</v>
      </c>
      <c r="F5795" s="27">
        <v>0.25</v>
      </c>
      <c r="G5795" s="24">
        <v>0</v>
      </c>
      <c r="H5795" s="25">
        <v>1.7225999999999999</v>
      </c>
      <c r="I5795" s="25">
        <v>0.3014</v>
      </c>
      <c r="J5795" s="26">
        <v>9</v>
      </c>
      <c r="K5795" s="26">
        <v>2</v>
      </c>
      <c r="L5795" s="27">
        <v>0.1749</v>
      </c>
      <c r="M5795" s="28">
        <v>0.94785494000000003</v>
      </c>
      <c r="N5795" s="29">
        <v>0.7</v>
      </c>
      <c r="O5795" s="31" t="s">
        <v>12</v>
      </c>
      <c r="P5795" s="31">
        <v>0.26149037260000002</v>
      </c>
      <c r="Q5795" s="31">
        <v>0.25</v>
      </c>
      <c r="R5795" s="42"/>
      <c r="S5795" s="42" t="str">
        <f>IF(R5795="","",MAX(R5795,Q5795))</f>
        <v/>
      </c>
      <c r="T5795" s="27">
        <f>IF(A5795="placement",MIN(P5795,IF(S5795="",Q5795,S5795)),"")</f>
        <v>0.25</v>
      </c>
      <c r="U5795" s="28">
        <f>IF($A5795="placement",T5795*J5795,"")</f>
        <v>2.25</v>
      </c>
      <c r="V5795" s="26">
        <f>IF($A5795="placement",U5795,IF($A5795="site",SUMIF($C:$C,$C5795,$U:$U),IF($A5795="user",SUMIF($B:$B,$B5795,$U:$U),SUM($U:$U))))</f>
        <v>2.25</v>
      </c>
      <c r="W5795" s="27">
        <f>V5795/J5795</f>
        <v>0.25</v>
      </c>
    </row>
    <row r="5796" spans="1:23" x14ac:dyDescent="0.3">
      <c r="A5796" s="23" t="s">
        <v>14</v>
      </c>
      <c r="B5796" s="23" t="s">
        <v>9383</v>
      </c>
      <c r="C5796" s="23" t="s">
        <v>9385</v>
      </c>
      <c r="D5796" s="23" t="s">
        <v>10401</v>
      </c>
      <c r="E5796" s="23" t="s">
        <v>10402</v>
      </c>
      <c r="F5796" s="27">
        <v>0.25</v>
      </c>
      <c r="G5796" s="24">
        <v>0</v>
      </c>
      <c r="H5796" s="25">
        <v>3.3313999999999999</v>
      </c>
      <c r="I5796" s="25">
        <v>0.39190000000000003</v>
      </c>
      <c r="J5796" s="26">
        <v>9</v>
      </c>
      <c r="K5796" s="26">
        <v>2</v>
      </c>
      <c r="L5796" s="27">
        <v>0.1176</v>
      </c>
      <c r="M5796" s="28">
        <v>0.74211773000000003</v>
      </c>
      <c r="N5796" s="29">
        <v>0.5</v>
      </c>
      <c r="O5796" s="31" t="s">
        <v>12</v>
      </c>
      <c r="P5796" s="31">
        <v>0.32625245580000001</v>
      </c>
      <c r="Q5796" s="31">
        <v>0.25</v>
      </c>
      <c r="R5796" s="42"/>
      <c r="S5796" s="42" t="str">
        <f>IF(R5796="","",MAX(R5796,Q5796))</f>
        <v/>
      </c>
      <c r="T5796" s="27">
        <f>IF(A5796="placement",MIN(P5796,IF(S5796="",Q5796,S5796)),"")</f>
        <v>0.25</v>
      </c>
      <c r="U5796" s="28">
        <f>IF($A5796="placement",T5796*J5796,"")</f>
        <v>2.25</v>
      </c>
      <c r="V5796" s="26">
        <f>IF($A5796="placement",U5796,IF($A5796="site",SUMIF($C:$C,$C5796,$U:$U),IF($A5796="user",SUMIF($B:$B,$B5796,$U:$U),SUM($U:$U))))</f>
        <v>2.25</v>
      </c>
      <c r="W5796" s="27">
        <f>V5796/J5796</f>
        <v>0.25</v>
      </c>
    </row>
    <row r="5797" spans="1:23" x14ac:dyDescent="0.3">
      <c r="A5797" s="23" t="s">
        <v>14</v>
      </c>
      <c r="B5797" s="23" t="s">
        <v>9756</v>
      </c>
      <c r="C5797" s="23" t="s">
        <v>9758</v>
      </c>
      <c r="D5797" s="23" t="s">
        <v>9791</v>
      </c>
      <c r="E5797" s="23" t="s">
        <v>9792</v>
      </c>
      <c r="F5797" s="27">
        <v>0.25</v>
      </c>
      <c r="G5797" s="24">
        <v>0</v>
      </c>
      <c r="H5797" s="25">
        <v>18.9358</v>
      </c>
      <c r="I5797" s="25">
        <v>0.83660000000000001</v>
      </c>
      <c r="J5797" s="26">
        <v>9</v>
      </c>
      <c r="K5797" s="26">
        <v>2</v>
      </c>
      <c r="L5797" s="27">
        <v>4.4200000000000003E-2</v>
      </c>
      <c r="M5797" s="28">
        <v>0.34155566999999998</v>
      </c>
      <c r="N5797" s="29">
        <v>0.17</v>
      </c>
      <c r="O5797" s="31" t="s">
        <v>12</v>
      </c>
      <c r="P5797" s="31">
        <v>0.50227732920000001</v>
      </c>
      <c r="Q5797" s="31">
        <v>0.25</v>
      </c>
      <c r="R5797" s="42"/>
      <c r="S5797" s="42" t="str">
        <f>IF(R5797="","",MAX(R5797,Q5797))</f>
        <v/>
      </c>
      <c r="T5797" s="27">
        <f>IF(A5797="placement",MIN(P5797,IF(S5797="",Q5797,S5797)),"")</f>
        <v>0.25</v>
      </c>
      <c r="U5797" s="28">
        <f>IF($A5797="placement",T5797*J5797,"")</f>
        <v>2.25</v>
      </c>
      <c r="V5797" s="26">
        <f>IF($A5797="placement",U5797,IF($A5797="site",SUMIF($C:$C,$C5797,$U:$U),IF($A5797="user",SUMIF($B:$B,$B5797,$U:$U),SUM($U:$U))))</f>
        <v>2.25</v>
      </c>
      <c r="W5797" s="27">
        <f>V5797/J5797</f>
        <v>0.25</v>
      </c>
    </row>
    <row r="5798" spans="1:23" x14ac:dyDescent="0.3">
      <c r="A5798" s="23" t="s">
        <v>14</v>
      </c>
      <c r="B5798" s="23" t="s">
        <v>9756</v>
      </c>
      <c r="C5798" s="23" t="s">
        <v>9758</v>
      </c>
      <c r="D5798" s="23" t="s">
        <v>9835</v>
      </c>
      <c r="E5798" s="23" t="s">
        <v>9757</v>
      </c>
      <c r="F5798" s="27">
        <v>0.25</v>
      </c>
      <c r="G5798" s="24">
        <v>0</v>
      </c>
      <c r="H5798" s="25">
        <v>22.906700000000001</v>
      </c>
      <c r="I5798" s="25">
        <v>0.88160000000000005</v>
      </c>
      <c r="J5798" s="26">
        <v>9</v>
      </c>
      <c r="K5798" s="26">
        <v>2</v>
      </c>
      <c r="L5798" s="27">
        <v>3.85E-2</v>
      </c>
      <c r="M5798" s="28">
        <v>0.35881542999999999</v>
      </c>
      <c r="N5798" s="29">
        <v>0.17</v>
      </c>
      <c r="O5798" s="31" t="s">
        <v>12</v>
      </c>
      <c r="P5798" s="31">
        <v>0.52621881000000004</v>
      </c>
      <c r="Q5798" s="31">
        <v>0.25</v>
      </c>
      <c r="R5798" s="42"/>
      <c r="S5798" s="42" t="str">
        <f>IF(R5798="","",MAX(R5798,Q5798))</f>
        <v/>
      </c>
      <c r="T5798" s="27">
        <f>IF(A5798="placement",MIN(P5798,IF(S5798="",Q5798,S5798)),"")</f>
        <v>0.25</v>
      </c>
      <c r="U5798" s="28">
        <f>IF($A5798="placement",T5798*J5798,"")</f>
        <v>2.25</v>
      </c>
      <c r="V5798" s="26">
        <f>IF($A5798="placement",U5798,IF($A5798="site",SUMIF($C:$C,$C5798,$U:$U),IF($A5798="user",SUMIF($B:$B,$B5798,$U:$U),SUM($U:$U))))</f>
        <v>2.25</v>
      </c>
      <c r="W5798" s="27">
        <f>V5798/J5798</f>
        <v>0.25</v>
      </c>
    </row>
    <row r="5799" spans="1:23" x14ac:dyDescent="0.3">
      <c r="A5799" s="23" t="s">
        <v>14</v>
      </c>
      <c r="B5799" s="23" t="s">
        <v>1708</v>
      </c>
      <c r="C5799" s="23" t="s">
        <v>1709</v>
      </c>
      <c r="D5799" s="23" t="s">
        <v>2190</v>
      </c>
      <c r="E5799" s="23" t="s">
        <v>2191</v>
      </c>
      <c r="F5799" s="27">
        <v>0.25</v>
      </c>
      <c r="G5799" s="24">
        <v>0</v>
      </c>
      <c r="H5799" s="25">
        <v>0.29970000000000002</v>
      </c>
      <c r="I5799" s="25">
        <v>0.1376</v>
      </c>
      <c r="J5799" s="26">
        <v>9</v>
      </c>
      <c r="K5799" s="26">
        <v>2</v>
      </c>
      <c r="L5799" s="27">
        <v>0.45900000000000002</v>
      </c>
      <c r="M5799" s="28">
        <v>2.1883177599999999</v>
      </c>
      <c r="N5799" s="29">
        <v>1.5</v>
      </c>
      <c r="O5799" s="31" t="s">
        <v>12</v>
      </c>
      <c r="P5799" s="31">
        <v>0.31454196029999998</v>
      </c>
      <c r="Q5799" s="31">
        <v>0.249999999999999</v>
      </c>
      <c r="R5799" s="42"/>
      <c r="S5799" s="42" t="str">
        <f>IF(R5799="","",MAX(R5799,Q5799))</f>
        <v/>
      </c>
      <c r="T5799" s="27">
        <f>IF(A5799="placement",MIN(P5799,IF(S5799="",Q5799,S5799)),"")</f>
        <v>0.249999999999999</v>
      </c>
      <c r="U5799" s="28">
        <f>IF($A5799="placement",T5799*J5799,"")</f>
        <v>2.2499999999999911</v>
      </c>
      <c r="V5799" s="26">
        <f>IF($A5799="placement",U5799,IF($A5799="site",SUMIF($C:$C,$C5799,$U:$U),IF($A5799="user",SUMIF($B:$B,$B5799,$U:$U),SUM($U:$U))))</f>
        <v>2.2499999999999911</v>
      </c>
      <c r="W5799" s="27">
        <f>V5799/J5799</f>
        <v>0.249999999999999</v>
      </c>
    </row>
    <row r="5800" spans="1:23" x14ac:dyDescent="0.3">
      <c r="A5800" s="11" t="s">
        <v>14</v>
      </c>
      <c r="B5800" s="11" t="s">
        <v>4908</v>
      </c>
      <c r="C5800" s="11" t="s">
        <v>4910</v>
      </c>
      <c r="D5800" s="11" t="s">
        <v>4913</v>
      </c>
      <c r="E5800" s="11" t="s">
        <v>4909</v>
      </c>
      <c r="F5800" s="12">
        <v>0.25</v>
      </c>
      <c r="G5800" s="33">
        <v>0</v>
      </c>
      <c r="H5800" s="34">
        <v>9.0104000000000006</v>
      </c>
      <c r="I5800" s="34">
        <v>1.4794</v>
      </c>
      <c r="J5800" s="13">
        <v>9</v>
      </c>
      <c r="K5800" s="13">
        <v>2</v>
      </c>
      <c r="L5800" s="12">
        <v>0.16420000000000001</v>
      </c>
      <c r="M5800" s="14">
        <v>0.20925112000000001</v>
      </c>
      <c r="N5800" s="15">
        <v>0.03</v>
      </c>
      <c r="O5800" s="16" t="s">
        <v>42</v>
      </c>
      <c r="P5800" s="16">
        <v>0.85663159349999995</v>
      </c>
      <c r="Q5800" s="16">
        <v>0.249999999999999</v>
      </c>
      <c r="R5800" s="44"/>
      <c r="S5800" s="42" t="str">
        <f>IF(R5800="","",MAX(R5800,Q5800))</f>
        <v/>
      </c>
      <c r="T5800" s="27">
        <f>IF(A5800="placement",MIN(P5800,IF(S5800="",Q5800,S5800)),"")</f>
        <v>0.249999999999999</v>
      </c>
      <c r="U5800" s="14">
        <f>IF($A5800="placement",T5800*J5800,"")</f>
        <v>2.2499999999999911</v>
      </c>
      <c r="V5800" s="13">
        <f>IF($A5800="placement",U5800,IF($A5800="site",SUMIF($C:$C,$C5800,$U:$U),IF($A5800="user",SUMIF($B:$B,$B5800,$U:$U),SUM($U:$U))))</f>
        <v>2.2499999999999911</v>
      </c>
      <c r="W5800" s="12">
        <f>V5800/J5800</f>
        <v>0.249999999999999</v>
      </c>
    </row>
    <row r="5801" spans="1:23" x14ac:dyDescent="0.3">
      <c r="A5801" s="23" t="s">
        <v>14</v>
      </c>
      <c r="B5801" s="23" t="s">
        <v>7135</v>
      </c>
      <c r="C5801" s="23" t="s">
        <v>7137</v>
      </c>
      <c r="D5801" s="23" t="s">
        <v>7144</v>
      </c>
      <c r="E5801" s="23" t="s">
        <v>7145</v>
      </c>
      <c r="F5801" s="27">
        <v>0.25</v>
      </c>
      <c r="G5801" s="24">
        <v>0</v>
      </c>
      <c r="H5801" s="25">
        <v>3.3035999999999999</v>
      </c>
      <c r="I5801" s="25">
        <v>1.5789</v>
      </c>
      <c r="J5801" s="26">
        <v>9</v>
      </c>
      <c r="K5801" s="26">
        <v>2</v>
      </c>
      <c r="L5801" s="27">
        <v>0.47789999999999999</v>
      </c>
      <c r="M5801" s="28">
        <v>0.18146121000000001</v>
      </c>
      <c r="N5801" s="29">
        <v>0.01</v>
      </c>
      <c r="O5801" s="31" t="s">
        <v>12</v>
      </c>
      <c r="P5801" s="31">
        <v>0.94489180299999997</v>
      </c>
      <c r="Q5801" s="31">
        <v>0.249999999999999</v>
      </c>
      <c r="R5801" s="42"/>
      <c r="S5801" s="42" t="str">
        <f>IF(R5801="","",MAX(R5801,Q5801))</f>
        <v/>
      </c>
      <c r="T5801" s="27">
        <f>IF(A5801="placement",MIN(P5801,IF(S5801="",Q5801,S5801)),"")</f>
        <v>0.249999999999999</v>
      </c>
      <c r="U5801" s="28">
        <f>IF($A5801="placement",T5801*J5801,"")</f>
        <v>2.2499999999999911</v>
      </c>
      <c r="V5801" s="23">
        <f>IF($A5801="placement",U5801,IF($A5801="site",SUMIF($C:$C,$C5801,$U:$U),IF($A5801="user",SUMIF($B:$B,$B5801,$U:$U),SUM($U:$U))))</f>
        <v>2.2499999999999911</v>
      </c>
      <c r="W5801" s="27">
        <f>V5801/J5801</f>
        <v>0.249999999999999</v>
      </c>
    </row>
    <row r="5802" spans="1:23" x14ac:dyDescent="0.3">
      <c r="A5802" s="23" t="s">
        <v>14</v>
      </c>
      <c r="B5802" s="23" t="s">
        <v>9756</v>
      </c>
      <c r="C5802" s="23" t="s">
        <v>9758</v>
      </c>
      <c r="D5802" s="23" t="s">
        <v>9821</v>
      </c>
      <c r="E5802" s="23" t="s">
        <v>9822</v>
      </c>
      <c r="F5802" s="27">
        <v>0.25</v>
      </c>
      <c r="G5802" s="24">
        <v>0</v>
      </c>
      <c r="H5802" s="25">
        <v>13.934900000000001</v>
      </c>
      <c r="I5802" s="25">
        <v>0.80279999999999996</v>
      </c>
      <c r="J5802" s="26">
        <v>9</v>
      </c>
      <c r="K5802" s="26">
        <v>2</v>
      </c>
      <c r="L5802" s="27">
        <v>5.7599999999999998E-2</v>
      </c>
      <c r="M5802" s="28">
        <v>0.37678619000000002</v>
      </c>
      <c r="N5802" s="29">
        <v>0.2</v>
      </c>
      <c r="O5802" s="31" t="s">
        <v>12</v>
      </c>
      <c r="P5802" s="31">
        <v>0.46919498430000001</v>
      </c>
      <c r="Q5802" s="31">
        <v>0.249999999999999</v>
      </c>
      <c r="R5802" s="42"/>
      <c r="S5802" s="42" t="str">
        <f>IF(R5802="","",MAX(R5802,Q5802))</f>
        <v/>
      </c>
      <c r="T5802" s="27">
        <f>IF(A5802="placement",MIN(P5802,IF(S5802="",Q5802,S5802)),"")</f>
        <v>0.249999999999999</v>
      </c>
      <c r="U5802" s="28">
        <f>IF($A5802="placement",T5802*J5802,"")</f>
        <v>2.2499999999999911</v>
      </c>
      <c r="V5802" s="26">
        <f>IF($A5802="placement",U5802,IF($A5802="site",SUMIF($C:$C,$C5802,$U:$U),IF($A5802="user",SUMIF($B:$B,$B5802,$U:$U),SUM($U:$U))))</f>
        <v>2.2499999999999911</v>
      </c>
      <c r="W5802" s="27">
        <f>V5802/J5802</f>
        <v>0.249999999999999</v>
      </c>
    </row>
    <row r="5803" spans="1:23" x14ac:dyDescent="0.3">
      <c r="A5803" s="23" t="s">
        <v>14</v>
      </c>
      <c r="B5803" s="23" t="s">
        <v>9756</v>
      </c>
      <c r="C5803" s="23" t="s">
        <v>9758</v>
      </c>
      <c r="D5803" s="23" t="s">
        <v>9827</v>
      </c>
      <c r="E5803" s="23" t="s">
        <v>9828</v>
      </c>
      <c r="F5803" s="27">
        <v>0.25</v>
      </c>
      <c r="G5803" s="24">
        <v>1</v>
      </c>
      <c r="H5803" s="25">
        <v>25.321899999999999</v>
      </c>
      <c r="I5803" s="25">
        <v>0.35909999999999997</v>
      </c>
      <c r="J5803" s="26">
        <v>9</v>
      </c>
      <c r="K5803" s="26">
        <v>2</v>
      </c>
      <c r="L5803" s="27">
        <v>1.4200000000000001E-2</v>
      </c>
      <c r="M5803" s="28">
        <v>0.80226774999999995</v>
      </c>
      <c r="N5803" s="29">
        <v>0.17</v>
      </c>
      <c r="O5803" s="31" t="s">
        <v>12</v>
      </c>
      <c r="P5803" s="31">
        <v>0.78810066950000002</v>
      </c>
      <c r="Q5803" s="31">
        <v>0.249999999999999</v>
      </c>
      <c r="R5803" s="42"/>
      <c r="S5803" s="42" t="str">
        <f>IF(R5803="","",MAX(R5803,Q5803))</f>
        <v/>
      </c>
      <c r="T5803" s="27">
        <f>IF(A5803="placement",MIN(P5803,IF(S5803="",Q5803,S5803)),"")</f>
        <v>0.249999999999999</v>
      </c>
      <c r="U5803" s="28">
        <f>IF($A5803="placement",T5803*J5803,"")</f>
        <v>2.2499999999999911</v>
      </c>
      <c r="V5803" s="26">
        <f>IF($A5803="placement",U5803,IF($A5803="site",SUMIF($C:$C,$C5803,$U:$U),IF($A5803="user",SUMIF($B:$B,$B5803,$U:$U),SUM($U:$U))))</f>
        <v>2.2499999999999911</v>
      </c>
      <c r="W5803" s="27">
        <f>V5803/J5803</f>
        <v>0.249999999999999</v>
      </c>
    </row>
    <row r="5804" spans="1:23" x14ac:dyDescent="0.3">
      <c r="A5804" s="23" t="s">
        <v>14</v>
      </c>
      <c r="B5804" s="23" t="s">
        <v>8615</v>
      </c>
      <c r="C5804" s="23" t="s">
        <v>8616</v>
      </c>
      <c r="D5804" s="23" t="s">
        <v>8667</v>
      </c>
      <c r="E5804" s="23" t="s">
        <v>8668</v>
      </c>
      <c r="F5804" s="27">
        <v>0.31</v>
      </c>
      <c r="G5804" s="24">
        <v>0</v>
      </c>
      <c r="H5804" s="25">
        <v>0.61260000000000003</v>
      </c>
      <c r="I5804" s="25">
        <v>0.1376</v>
      </c>
      <c r="J5804" s="26">
        <v>9</v>
      </c>
      <c r="K5804" s="26">
        <v>2</v>
      </c>
      <c r="L5804" s="27">
        <v>0.22459999999999999</v>
      </c>
      <c r="M5804" s="28">
        <v>2.1244548299999999</v>
      </c>
      <c r="N5804" s="29">
        <v>1.6</v>
      </c>
      <c r="O5804" s="31" t="s">
        <v>12</v>
      </c>
      <c r="P5804" s="31">
        <v>0.24686560599999999</v>
      </c>
      <c r="Q5804" s="31">
        <v>0.24686560598284299</v>
      </c>
      <c r="R5804" s="42"/>
      <c r="S5804" s="42" t="str">
        <f>IF(R5804="","",MAX(R5804,Q5804))</f>
        <v/>
      </c>
      <c r="T5804" s="27">
        <f>IF(A5804="placement",MIN(P5804,IF(S5804="",Q5804,S5804)),"")</f>
        <v>0.24686560598284299</v>
      </c>
      <c r="U5804" s="28">
        <f>IF($A5804="placement",T5804*J5804,"")</f>
        <v>2.2217904538455868</v>
      </c>
      <c r="V5804" s="26">
        <f>IF($A5804="placement",U5804,IF($A5804="site",SUMIF($C:$C,$C5804,$U:$U),IF($A5804="user",SUMIF($B:$B,$B5804,$U:$U),SUM($U:$U))))</f>
        <v>2.2217904538455868</v>
      </c>
      <c r="W5804" s="27">
        <f>V5804/J5804</f>
        <v>0.24686560598284299</v>
      </c>
    </row>
    <row r="5805" spans="1:23" x14ac:dyDescent="0.3">
      <c r="A5805" s="23" t="s">
        <v>14</v>
      </c>
      <c r="B5805" s="23" t="s">
        <v>3266</v>
      </c>
      <c r="C5805" s="23" t="s">
        <v>3268</v>
      </c>
      <c r="D5805" s="23" t="s">
        <v>10759</v>
      </c>
      <c r="E5805" s="23" t="s">
        <v>10760</v>
      </c>
      <c r="F5805" s="27">
        <v>0.25</v>
      </c>
      <c r="G5805" s="24">
        <v>0</v>
      </c>
      <c r="H5805" s="25">
        <v>0.52990000000000004</v>
      </c>
      <c r="I5805" s="25">
        <v>0.31859999999999999</v>
      </c>
      <c r="J5805" s="26">
        <v>9</v>
      </c>
      <c r="K5805" s="26">
        <v>2</v>
      </c>
      <c r="L5805" s="27">
        <v>0.60119999999999996</v>
      </c>
      <c r="M5805" s="28">
        <v>0.94914798</v>
      </c>
      <c r="N5805" s="29">
        <v>0.72</v>
      </c>
      <c r="O5805" s="31" t="s">
        <v>12</v>
      </c>
      <c r="P5805" s="31">
        <v>0.24142492679999999</v>
      </c>
      <c r="Q5805" s="31">
        <v>0.24142492676934699</v>
      </c>
      <c r="R5805" s="42"/>
      <c r="S5805" s="42" t="str">
        <f>IF(R5805="","",MAX(R5805,Q5805))</f>
        <v/>
      </c>
      <c r="T5805" s="27">
        <f>IF(A5805="placement",MIN(P5805,IF(S5805="",Q5805,S5805)),"")</f>
        <v>0.24142492676934699</v>
      </c>
      <c r="U5805" s="28">
        <f>IF($A5805="placement",T5805*J5805,"")</f>
        <v>2.172824340924123</v>
      </c>
      <c r="V5805" s="26">
        <f>IF($A5805="placement",U5805,IF($A5805="site",SUMIF($C:$C,$C5805,$U:$U),IF($A5805="user",SUMIF($B:$B,$B5805,$U:$U),SUM($U:$U))))</f>
        <v>2.172824340924123</v>
      </c>
      <c r="W5805" s="27">
        <f>V5805/J5805</f>
        <v>0.24142492676934701</v>
      </c>
    </row>
    <row r="5806" spans="1:23" x14ac:dyDescent="0.3">
      <c r="A5806" s="23" t="s">
        <v>14</v>
      </c>
      <c r="B5806" s="23" t="s">
        <v>5211</v>
      </c>
      <c r="C5806" s="23" t="s">
        <v>5213</v>
      </c>
      <c r="D5806" s="23" t="s">
        <v>5333</v>
      </c>
      <c r="E5806" s="23" t="s">
        <v>5334</v>
      </c>
      <c r="F5806" s="27">
        <v>0.3</v>
      </c>
      <c r="G5806" s="24">
        <v>0</v>
      </c>
      <c r="H5806" s="25">
        <v>0.82640000000000002</v>
      </c>
      <c r="I5806" s="25">
        <v>0.27660000000000001</v>
      </c>
      <c r="J5806" s="26">
        <v>9</v>
      </c>
      <c r="K5806" s="26">
        <v>2</v>
      </c>
      <c r="L5806" s="27">
        <v>0.3347</v>
      </c>
      <c r="M5806" s="28">
        <v>1.04625517</v>
      </c>
      <c r="N5806" s="29">
        <v>0.8</v>
      </c>
      <c r="O5806" s="31" t="s">
        <v>42</v>
      </c>
      <c r="P5806" s="31">
        <v>0.23536817160000001</v>
      </c>
      <c r="Q5806" s="31">
        <v>0.23536817160771101</v>
      </c>
      <c r="R5806" s="42"/>
      <c r="S5806" s="42" t="str">
        <f>IF(R5806="","",MAX(R5806,Q5806))</f>
        <v/>
      </c>
      <c r="T5806" s="27">
        <f>IF(A5806="placement",MIN(P5806,IF(S5806="",Q5806,S5806)),"")</f>
        <v>0.23536817160000001</v>
      </c>
      <c r="U5806" s="28">
        <f>IF($A5806="placement",T5806*J5806,"")</f>
        <v>2.1183135444000003</v>
      </c>
      <c r="V5806" s="26">
        <f>IF($A5806="placement",U5806,IF($A5806="site",SUMIF($C:$C,$C5806,$U:$U),IF($A5806="user",SUMIF($B:$B,$B5806,$U:$U),SUM($U:$U))))</f>
        <v>2.1183135444000003</v>
      </c>
      <c r="W5806" s="27">
        <f>V5806/J5806</f>
        <v>0.23536817160000004</v>
      </c>
    </row>
    <row r="5807" spans="1:23" x14ac:dyDescent="0.3">
      <c r="A5807" s="23" t="s">
        <v>14</v>
      </c>
      <c r="B5807" s="23" t="s">
        <v>7472</v>
      </c>
      <c r="C5807" s="23" t="s">
        <v>7473</v>
      </c>
      <c r="D5807" s="32" t="s">
        <v>7566</v>
      </c>
      <c r="E5807" s="23" t="s">
        <v>7567</v>
      </c>
      <c r="F5807" s="27">
        <v>0.25</v>
      </c>
      <c r="G5807" s="24">
        <v>0</v>
      </c>
      <c r="H5807" s="25">
        <v>5.4710000000000001</v>
      </c>
      <c r="I5807" s="25">
        <v>0.27639999999999998</v>
      </c>
      <c r="J5807" s="26">
        <v>9</v>
      </c>
      <c r="K5807" s="26">
        <v>2</v>
      </c>
      <c r="L5807" s="27">
        <v>5.0500000000000003E-2</v>
      </c>
      <c r="M5807" s="28">
        <v>1.04366925</v>
      </c>
      <c r="N5807" s="29">
        <v>0.8</v>
      </c>
      <c r="O5807" s="31" t="s">
        <v>42</v>
      </c>
      <c r="P5807" s="31">
        <v>0.23347363209999999</v>
      </c>
      <c r="Q5807" s="31">
        <v>0.23347363208715</v>
      </c>
      <c r="R5807" s="42"/>
      <c r="S5807" s="42" t="str">
        <f>IF(R5807="","",MAX(R5807,Q5807))</f>
        <v/>
      </c>
      <c r="T5807" s="27">
        <f>IF(A5807="placement",MIN(P5807,IF(S5807="",Q5807,S5807)),"")</f>
        <v>0.23347363208715</v>
      </c>
      <c r="U5807" s="28">
        <f>IF($A5807="placement",T5807*J5807,"")</f>
        <v>2.1012626887843497</v>
      </c>
      <c r="V5807" s="26">
        <f>IF($A5807="placement",U5807,IF($A5807="site",SUMIF($C:$C,$C5807,$U:$U),IF($A5807="user",SUMIF($B:$B,$B5807,$U:$U),SUM($U:$U))))</f>
        <v>2.1012626887843497</v>
      </c>
      <c r="W5807" s="27">
        <f>V5807/J5807</f>
        <v>0.23347363208714997</v>
      </c>
    </row>
    <row r="5808" spans="1:23" x14ac:dyDescent="0.3">
      <c r="A5808" s="23" t="s">
        <v>14</v>
      </c>
      <c r="B5808" s="23" t="s">
        <v>1708</v>
      </c>
      <c r="C5808" s="23" t="s">
        <v>1709</v>
      </c>
      <c r="D5808" s="32" t="s">
        <v>1864</v>
      </c>
      <c r="E5808" s="23" t="s">
        <v>1865</v>
      </c>
      <c r="F5808" s="27">
        <v>0.15</v>
      </c>
      <c r="G5808" s="24">
        <v>0</v>
      </c>
      <c r="H5808" s="25">
        <v>0.45989999999999998</v>
      </c>
      <c r="I5808" s="25">
        <v>0.156</v>
      </c>
      <c r="J5808" s="26">
        <v>9</v>
      </c>
      <c r="K5808" s="26">
        <v>1</v>
      </c>
      <c r="L5808" s="27">
        <v>0.3392</v>
      </c>
      <c r="M5808" s="28">
        <v>1.8803113600000001</v>
      </c>
      <c r="N5808" s="29">
        <v>1.45</v>
      </c>
      <c r="O5808" s="31" t="s">
        <v>42</v>
      </c>
      <c r="P5808" s="31">
        <v>0.2288511177</v>
      </c>
      <c r="Q5808" s="31">
        <v>0.15</v>
      </c>
      <c r="R5808" s="42">
        <v>0.3</v>
      </c>
      <c r="S5808" s="42">
        <f>IF(R5808="","",MAX(R5808,Q5808))</f>
        <v>0.3</v>
      </c>
      <c r="T5808" s="27">
        <f>IF(A5808="placement",MIN(P5808,IF(S5808="",Q5808,S5808)),"")</f>
        <v>0.2288511177</v>
      </c>
      <c r="U5808" s="28">
        <f>IF($A5808="placement",T5808*J5808,"")</f>
        <v>2.0596600593000001</v>
      </c>
      <c r="V5808" s="26">
        <f>IF($A5808="placement",U5808,IF($A5808="site",SUMIF($C:$C,$C5808,$U:$U),IF($A5808="user",SUMIF($B:$B,$B5808,$U:$U),SUM($U:$U))))</f>
        <v>2.0596600593000001</v>
      </c>
      <c r="W5808" s="27">
        <f>V5808/J5808</f>
        <v>0.2288511177</v>
      </c>
    </row>
    <row r="5809" spans="1:23" x14ac:dyDescent="0.3">
      <c r="A5809" s="23" t="s">
        <v>14</v>
      </c>
      <c r="B5809" s="23" t="s">
        <v>965</v>
      </c>
      <c r="C5809" s="23" t="s">
        <v>966</v>
      </c>
      <c r="D5809" s="23" t="s">
        <v>1005</v>
      </c>
      <c r="E5809" s="23" t="s">
        <v>1006</v>
      </c>
      <c r="F5809" s="27">
        <v>0.25</v>
      </c>
      <c r="G5809" s="24">
        <v>0</v>
      </c>
      <c r="H5809" s="25">
        <v>6.4945000000000004</v>
      </c>
      <c r="I5809" s="25">
        <v>0.13339999999999999</v>
      </c>
      <c r="J5809" s="26">
        <v>9</v>
      </c>
      <c r="K5809" s="26">
        <v>2</v>
      </c>
      <c r="L5809" s="27">
        <v>2.0500000000000001E-2</v>
      </c>
      <c r="M5809" s="28">
        <v>2.2581905799999999</v>
      </c>
      <c r="N5809" s="29">
        <v>1.75</v>
      </c>
      <c r="O5809" s="31" t="s">
        <v>42</v>
      </c>
      <c r="P5809" s="31">
        <v>0.22504326390000001</v>
      </c>
      <c r="Q5809" s="31">
        <v>0.225043263874072</v>
      </c>
      <c r="R5809" s="42">
        <v>0.35</v>
      </c>
      <c r="S5809" s="42">
        <f>IF(R5809="","",MAX(R5809,Q5809))</f>
        <v>0.35</v>
      </c>
      <c r="T5809" s="27">
        <f>IF(A5809="placement",MIN(P5809,IF(S5809="",Q5809,S5809)),"")</f>
        <v>0.22504326390000001</v>
      </c>
      <c r="U5809" s="28">
        <f>IF($A5809="placement",T5809*J5809,"")</f>
        <v>2.0253893751000001</v>
      </c>
      <c r="V5809" s="26">
        <f>IF($A5809="placement",U5809,IF($A5809="site",SUMIF($C:$C,$C5809,$U:$U),IF($A5809="user",SUMIF($B:$B,$B5809,$U:$U),SUM($U:$U))))</f>
        <v>2.0253893751000001</v>
      </c>
      <c r="W5809" s="27">
        <f>V5809/J5809</f>
        <v>0.22504326390000001</v>
      </c>
    </row>
    <row r="5810" spans="1:23" x14ac:dyDescent="0.3">
      <c r="A5810" s="23" t="s">
        <v>14</v>
      </c>
      <c r="B5810" s="23" t="s">
        <v>8615</v>
      </c>
      <c r="C5810" s="23" t="s">
        <v>8616</v>
      </c>
      <c r="D5810" s="23" t="s">
        <v>8685</v>
      </c>
      <c r="E5810" s="23" t="s">
        <v>8686</v>
      </c>
      <c r="F5810" s="27">
        <v>0.25</v>
      </c>
      <c r="G5810" s="24">
        <v>0</v>
      </c>
      <c r="H5810" s="25">
        <v>1.3928</v>
      </c>
      <c r="I5810" s="25">
        <v>0.24</v>
      </c>
      <c r="J5810" s="26">
        <v>9</v>
      </c>
      <c r="K5810" s="26">
        <v>2</v>
      </c>
      <c r="L5810" s="27">
        <v>0.17230000000000001</v>
      </c>
      <c r="M5810" s="28">
        <v>1.2883333299999999</v>
      </c>
      <c r="N5810" s="29">
        <v>1</v>
      </c>
      <c r="O5810" s="31" t="s">
        <v>12</v>
      </c>
      <c r="P5810" s="31">
        <v>0.22380336349999999</v>
      </c>
      <c r="Q5810" s="31">
        <v>0.22380336351875799</v>
      </c>
      <c r="R5810" s="42"/>
      <c r="S5810" s="42" t="str">
        <f>IF(R5810="","",MAX(R5810,Q5810))</f>
        <v/>
      </c>
      <c r="T5810" s="27">
        <f>IF(A5810="placement",MIN(P5810,IF(S5810="",Q5810,S5810)),"")</f>
        <v>0.22380336349999999</v>
      </c>
      <c r="U5810" s="28">
        <f>IF($A5810="placement",T5810*J5810,"")</f>
        <v>2.0142302714999998</v>
      </c>
      <c r="V5810" s="26">
        <f>IF($A5810="placement",U5810,IF($A5810="site",SUMIF($C:$C,$C5810,$U:$U),IF($A5810="user",SUMIF($B:$B,$B5810,$U:$U),SUM($U:$U))))</f>
        <v>2.0142302714999998</v>
      </c>
      <c r="W5810" s="27">
        <f>V5810/J5810</f>
        <v>0.22380336349999996</v>
      </c>
    </row>
    <row r="5811" spans="1:23" x14ac:dyDescent="0.3">
      <c r="A5811" s="17" t="s">
        <v>14</v>
      </c>
      <c r="B5811" s="17" t="s">
        <v>277</v>
      </c>
      <c r="C5811" s="17" t="s">
        <v>279</v>
      </c>
      <c r="D5811" s="17" t="s">
        <v>10465</v>
      </c>
      <c r="E5811" s="17" t="s">
        <v>10466</v>
      </c>
      <c r="F5811" s="18">
        <v>0.25</v>
      </c>
      <c r="G5811" s="36">
        <v>0</v>
      </c>
      <c r="H5811" s="37">
        <v>2.0036</v>
      </c>
      <c r="I5811" s="37">
        <v>0.24379999999999999</v>
      </c>
      <c r="J5811" s="19">
        <v>9</v>
      </c>
      <c r="K5811" s="19">
        <v>2</v>
      </c>
      <c r="L5811" s="18">
        <v>0.1217</v>
      </c>
      <c r="M5811" s="20">
        <v>1.28177556</v>
      </c>
      <c r="N5811" s="21">
        <v>1</v>
      </c>
      <c r="O5811" s="22" t="s">
        <v>12</v>
      </c>
      <c r="P5811" s="22">
        <v>0.2198322171</v>
      </c>
      <c r="Q5811" s="22">
        <v>0.21983221706631301</v>
      </c>
      <c r="R5811" s="43"/>
      <c r="S5811" s="42" t="str">
        <f>IF(R5811="","",MAX(R5811,Q5811))</f>
        <v/>
      </c>
      <c r="T5811" s="27">
        <f>IF(A5811="placement",MIN(P5811,IF(S5811="",Q5811,S5811)),"")</f>
        <v>0.21983221706631301</v>
      </c>
      <c r="U5811" s="20">
        <f>IF($A5811="placement",T5811*J5811,"")</f>
        <v>1.978489953596817</v>
      </c>
      <c r="V5811" s="19">
        <f>IF($A5811="placement",U5811,IF($A5811="site",SUMIF($C:$C,$C5811,$U:$U),IF($A5811="user",SUMIF($B:$B,$B5811,$U:$U),SUM($U:$U))))</f>
        <v>1.978489953596817</v>
      </c>
      <c r="W5811" s="18">
        <f>V5811/J5811</f>
        <v>0.21983221706631301</v>
      </c>
    </row>
    <row r="5812" spans="1:23" x14ac:dyDescent="0.3">
      <c r="A5812" s="23" t="s">
        <v>14</v>
      </c>
      <c r="B5812" s="23" t="s">
        <v>7472</v>
      </c>
      <c r="C5812" s="23" t="s">
        <v>7473</v>
      </c>
      <c r="D5812" s="23" t="s">
        <v>7552</v>
      </c>
      <c r="E5812" s="23" t="s">
        <v>9880</v>
      </c>
      <c r="F5812" s="27">
        <v>0.25</v>
      </c>
      <c r="G5812" s="24">
        <v>0</v>
      </c>
      <c r="H5812" s="25">
        <v>5.4686000000000003</v>
      </c>
      <c r="I5812" s="25">
        <v>0.23910000000000001</v>
      </c>
      <c r="J5812" s="26">
        <v>9</v>
      </c>
      <c r="K5812" s="26">
        <v>2</v>
      </c>
      <c r="L5812" s="27">
        <v>4.3700000000000003E-2</v>
      </c>
      <c r="M5812" s="28">
        <v>1.2778375099999999</v>
      </c>
      <c r="N5812" s="29">
        <v>1</v>
      </c>
      <c r="O5812" s="31" t="s">
        <v>42</v>
      </c>
      <c r="P5812" s="31">
        <v>0.2174278902</v>
      </c>
      <c r="Q5812" s="31">
        <v>0.21742789023421</v>
      </c>
      <c r="R5812" s="42"/>
      <c r="S5812" s="42" t="str">
        <f>IF(R5812="","",MAX(R5812,Q5812))</f>
        <v/>
      </c>
      <c r="T5812" s="27">
        <f>IF(A5812="placement",MIN(P5812,IF(S5812="",Q5812,S5812)),"")</f>
        <v>0.2174278902</v>
      </c>
      <c r="U5812" s="28">
        <f>IF($A5812="placement",T5812*J5812,"")</f>
        <v>1.9568510118</v>
      </c>
      <c r="V5812" s="23">
        <f>IF($A5812="placement",U5812,IF($A5812="site",SUMIF($C:$C,$C5812,$U:$U),IF($A5812="user",SUMIF($B:$B,$B5812,$U:$U),SUM($U:$U))))</f>
        <v>1.9568510118</v>
      </c>
      <c r="W5812" s="27">
        <f>V5812/J5812</f>
        <v>0.2174278902</v>
      </c>
    </row>
    <row r="5813" spans="1:23" x14ac:dyDescent="0.3">
      <c r="A5813" s="23" t="s">
        <v>14</v>
      </c>
      <c r="B5813" s="23" t="s">
        <v>7472</v>
      </c>
      <c r="C5813" s="23" t="s">
        <v>7473</v>
      </c>
      <c r="D5813" s="23" t="s">
        <v>7618</v>
      </c>
      <c r="E5813" s="23" t="s">
        <v>7619</v>
      </c>
      <c r="F5813" s="27">
        <v>0.25</v>
      </c>
      <c r="G5813" s="24">
        <v>0</v>
      </c>
      <c r="H5813" s="25">
        <v>5.3764000000000003</v>
      </c>
      <c r="I5813" s="25">
        <v>0.24610000000000001</v>
      </c>
      <c r="J5813" s="26">
        <v>9</v>
      </c>
      <c r="K5813" s="26">
        <v>2</v>
      </c>
      <c r="L5813" s="27">
        <v>4.58E-2</v>
      </c>
      <c r="M5813" s="28">
        <v>1.27454282</v>
      </c>
      <c r="N5813" s="29">
        <v>1</v>
      </c>
      <c r="O5813" s="31" t="s">
        <v>42</v>
      </c>
      <c r="P5813" s="31">
        <v>0.21540493760000001</v>
      </c>
      <c r="Q5813" s="31">
        <v>0.21540493759679299</v>
      </c>
      <c r="R5813" s="42"/>
      <c r="S5813" s="42" t="str">
        <f>IF(R5813="","",MAX(R5813,Q5813))</f>
        <v/>
      </c>
      <c r="T5813" s="27">
        <f>IF(A5813="placement",MIN(P5813,IF(S5813="",Q5813,S5813)),"")</f>
        <v>0.21540493759679299</v>
      </c>
      <c r="U5813" s="28">
        <f>IF($A5813="placement",T5813*J5813,"")</f>
        <v>1.938644438371137</v>
      </c>
      <c r="V5813" s="26">
        <f>IF($A5813="placement",U5813,IF($A5813="site",SUMIF($C:$C,$C5813,$U:$U),IF($A5813="user",SUMIF($B:$B,$B5813,$U:$U),SUM($U:$U))))</f>
        <v>1.938644438371137</v>
      </c>
      <c r="W5813" s="27">
        <f>V5813/J5813</f>
        <v>0.21540493759679299</v>
      </c>
    </row>
    <row r="5814" spans="1:23" x14ac:dyDescent="0.3">
      <c r="A5814" s="17" t="s">
        <v>14</v>
      </c>
      <c r="B5814" s="17" t="s">
        <v>3148</v>
      </c>
      <c r="C5814" s="17" t="s">
        <v>3149</v>
      </c>
      <c r="D5814" s="17" t="s">
        <v>3150</v>
      </c>
      <c r="E5814" s="17" t="s">
        <v>3151</v>
      </c>
      <c r="F5814" s="18">
        <v>0.4</v>
      </c>
      <c r="G5814" s="36">
        <v>0</v>
      </c>
      <c r="H5814" s="37">
        <v>2.9733999999999998</v>
      </c>
      <c r="I5814" s="37">
        <v>0.2397</v>
      </c>
      <c r="J5814" s="19">
        <v>9</v>
      </c>
      <c r="K5814" s="19">
        <v>2</v>
      </c>
      <c r="L5814" s="18">
        <v>8.0600000000000005E-2</v>
      </c>
      <c r="M5814" s="20">
        <v>1.2738379</v>
      </c>
      <c r="N5814" s="21">
        <v>1</v>
      </c>
      <c r="O5814" s="22" t="s">
        <v>12</v>
      </c>
      <c r="P5814" s="22">
        <v>0.2149707602</v>
      </c>
      <c r="Q5814" s="22">
        <v>0.21497076023391801</v>
      </c>
      <c r="R5814" s="43"/>
      <c r="S5814" s="42" t="str">
        <f>IF(R5814="","",MAX(R5814,Q5814))</f>
        <v/>
      </c>
      <c r="T5814" s="27">
        <f>IF(A5814="placement",MIN(P5814,IF(S5814="",Q5814,S5814)),"")</f>
        <v>0.2149707602</v>
      </c>
      <c r="U5814" s="20">
        <f>IF($A5814="placement",T5814*J5814,"")</f>
        <v>1.9347368417999999</v>
      </c>
      <c r="V5814" s="19">
        <f>IF($A5814="placement",U5814,IF($A5814="site",SUMIF($C:$C,$C5814,$U:$U),IF($A5814="user",SUMIF($B:$B,$B5814,$U:$U),SUM($U:$U))))</f>
        <v>1.9347368417999999</v>
      </c>
      <c r="W5814" s="18">
        <f>V5814/J5814</f>
        <v>0.2149707602</v>
      </c>
    </row>
    <row r="5815" spans="1:23" x14ac:dyDescent="0.3">
      <c r="A5815" s="23" t="s">
        <v>14</v>
      </c>
      <c r="B5815" s="23" t="s">
        <v>5764</v>
      </c>
      <c r="C5815" s="23" t="s">
        <v>5766</v>
      </c>
      <c r="D5815" s="23" t="s">
        <v>5931</v>
      </c>
      <c r="E5815" s="23" t="s">
        <v>5932</v>
      </c>
      <c r="F5815" s="27">
        <v>0.25</v>
      </c>
      <c r="G5815" s="24">
        <v>0</v>
      </c>
      <c r="H5815" s="25">
        <v>4.0877999999999997</v>
      </c>
      <c r="I5815" s="25">
        <v>0.40010000000000001</v>
      </c>
      <c r="J5815" s="26">
        <v>9</v>
      </c>
      <c r="K5815" s="26">
        <v>2</v>
      </c>
      <c r="L5815" s="27">
        <v>9.7900000000000001E-2</v>
      </c>
      <c r="M5815" s="28">
        <v>0.75380221000000003</v>
      </c>
      <c r="N5815" s="29">
        <v>0.6</v>
      </c>
      <c r="O5815" s="31" t="s">
        <v>42</v>
      </c>
      <c r="P5815" s="31">
        <v>0.20403523730000001</v>
      </c>
      <c r="Q5815" s="31">
        <v>0.20403523728331899</v>
      </c>
      <c r="R5815" s="42"/>
      <c r="S5815" s="42" t="str">
        <f>IF(R5815="","",MAX(R5815,Q5815))</f>
        <v/>
      </c>
      <c r="T5815" s="27">
        <f>IF(A5815="placement",MIN(P5815,IF(S5815="",Q5815,S5815)),"")</f>
        <v>0.20403523728331899</v>
      </c>
      <c r="U5815" s="28">
        <f>IF($A5815="placement",T5815*J5815,"")</f>
        <v>1.8363171355498709</v>
      </c>
      <c r="V5815" s="26">
        <f>IF($A5815="placement",U5815,IF($A5815="site",SUMIF($C:$C,$C5815,$U:$U),IF($A5815="user",SUMIF($B:$B,$B5815,$U:$U),SUM($U:$U))))</f>
        <v>1.8363171355498709</v>
      </c>
      <c r="W5815" s="27">
        <f>V5815/J5815</f>
        <v>0.20403523728331899</v>
      </c>
    </row>
    <row r="5816" spans="1:23" x14ac:dyDescent="0.3">
      <c r="A5816" s="23" t="s">
        <v>14</v>
      </c>
      <c r="B5816" s="23" t="s">
        <v>1708</v>
      </c>
      <c r="C5816" s="23" t="s">
        <v>1709</v>
      </c>
      <c r="D5816" s="23" t="s">
        <v>1784</v>
      </c>
      <c r="E5816" s="23" t="s">
        <v>1785</v>
      </c>
      <c r="F5816" s="27">
        <v>0.15</v>
      </c>
      <c r="G5816" s="24">
        <v>0</v>
      </c>
      <c r="H5816" s="25">
        <v>0.51739999999999997</v>
      </c>
      <c r="I5816" s="25">
        <v>0.1681</v>
      </c>
      <c r="J5816" s="26">
        <v>9</v>
      </c>
      <c r="K5816" s="26">
        <v>1</v>
      </c>
      <c r="L5816" s="27">
        <v>0.32500000000000001</v>
      </c>
      <c r="M5816" s="28">
        <v>1.8187765499999999</v>
      </c>
      <c r="N5816" s="29">
        <v>1.45</v>
      </c>
      <c r="O5816" s="31" t="s">
        <v>42</v>
      </c>
      <c r="P5816" s="31">
        <v>0.20276077919999999</v>
      </c>
      <c r="Q5816" s="31">
        <v>0.15</v>
      </c>
      <c r="R5816" s="42">
        <v>0.3</v>
      </c>
      <c r="S5816" s="42">
        <f>IF(R5816="","",MAX(R5816,Q5816))</f>
        <v>0.3</v>
      </c>
      <c r="T5816" s="27">
        <f>IF(A5816="placement",MIN(P5816,IF(S5816="",Q5816,S5816)),"")</f>
        <v>0.20276077919999999</v>
      </c>
      <c r="U5816" s="28">
        <f>IF($A5816="placement",T5816*J5816,"")</f>
        <v>1.8248470127999998</v>
      </c>
      <c r="V5816" s="26">
        <f>IF($A5816="placement",U5816,IF($A5816="site",SUMIF($C:$C,$C5816,$U:$U),IF($A5816="user",SUMIF($B:$B,$B5816,$U:$U),SUM($U:$U))))</f>
        <v>1.8248470127999998</v>
      </c>
      <c r="W5816" s="27">
        <f>V5816/J5816</f>
        <v>0.20276077919999999</v>
      </c>
    </row>
    <row r="5817" spans="1:23" x14ac:dyDescent="0.3">
      <c r="A5817" s="11" t="s">
        <v>14</v>
      </c>
      <c r="B5817" s="11" t="s">
        <v>4090</v>
      </c>
      <c r="C5817" s="11" t="s">
        <v>4091</v>
      </c>
      <c r="D5817" s="11" t="s">
        <v>10831</v>
      </c>
      <c r="E5817" s="11" t="s">
        <v>10832</v>
      </c>
      <c r="F5817" s="12">
        <v>0.25</v>
      </c>
      <c r="G5817" s="33">
        <v>0</v>
      </c>
      <c r="H5817" s="34">
        <v>4.3414000000000001</v>
      </c>
      <c r="I5817" s="34">
        <v>0.3009</v>
      </c>
      <c r="J5817" s="13">
        <v>9</v>
      </c>
      <c r="K5817" s="13">
        <v>2</v>
      </c>
      <c r="L5817" s="12">
        <v>6.93E-2</v>
      </c>
      <c r="M5817" s="14">
        <v>1.0018039400000001</v>
      </c>
      <c r="N5817" s="15">
        <v>0.8</v>
      </c>
      <c r="O5817" s="16" t="s">
        <v>12</v>
      </c>
      <c r="P5817" s="16">
        <v>0.20144055350000001</v>
      </c>
      <c r="Q5817" s="16">
        <v>0.201440553475809</v>
      </c>
      <c r="R5817" s="44"/>
      <c r="S5817" s="42" t="str">
        <f>IF(R5817="","",MAX(R5817,Q5817))</f>
        <v/>
      </c>
      <c r="T5817" s="27">
        <f>IF(A5817="placement",MIN(P5817,IF(S5817="",Q5817,S5817)),"")</f>
        <v>0.201440553475809</v>
      </c>
      <c r="U5817" s="14">
        <f>IF($A5817="placement",T5817*J5817,"")</f>
        <v>1.812964981282281</v>
      </c>
      <c r="V5817" s="13">
        <f>IF($A5817="placement",U5817,IF($A5817="site",SUMIF($C:$C,$C5817,$U:$U),IF($A5817="user",SUMIF($B:$B,$B5817,$U:$U),SUM($U:$U))))</f>
        <v>1.812964981282281</v>
      </c>
      <c r="W5817" s="12">
        <f>V5817/J5817</f>
        <v>0.201440553475809</v>
      </c>
    </row>
    <row r="5818" spans="1:23" x14ac:dyDescent="0.3">
      <c r="A5818" s="23" t="s">
        <v>14</v>
      </c>
      <c r="B5818" s="23" t="s">
        <v>1708</v>
      </c>
      <c r="C5818" s="23" t="s">
        <v>1709</v>
      </c>
      <c r="D5818" s="23" t="s">
        <v>1760</v>
      </c>
      <c r="E5818" s="23" t="s">
        <v>1761</v>
      </c>
      <c r="F5818" s="27">
        <v>0.15</v>
      </c>
      <c r="G5818" s="24">
        <v>0</v>
      </c>
      <c r="H5818" s="25">
        <v>0.53190000000000004</v>
      </c>
      <c r="I5818" s="25">
        <v>0.1608</v>
      </c>
      <c r="J5818" s="26">
        <v>9</v>
      </c>
      <c r="K5818" s="26">
        <v>1</v>
      </c>
      <c r="L5818" s="27">
        <v>0.30230000000000001</v>
      </c>
      <c r="M5818" s="28">
        <v>1.8842736600000001</v>
      </c>
      <c r="N5818" s="29">
        <v>1.45</v>
      </c>
      <c r="O5818" s="31" t="s">
        <v>42</v>
      </c>
      <c r="P5818" s="31">
        <v>0.23047271010000001</v>
      </c>
      <c r="Q5818" s="31">
        <v>0.15</v>
      </c>
      <c r="R5818" s="42">
        <v>0.2</v>
      </c>
      <c r="S5818" s="42">
        <f>IF(R5818="","",MAX(R5818,Q5818))</f>
        <v>0.2</v>
      </c>
      <c r="T5818" s="27">
        <f>IF(A5818="placement",MIN(P5818,IF(S5818="",Q5818,S5818)),"")</f>
        <v>0.2</v>
      </c>
      <c r="U5818" s="28">
        <f>IF($A5818="placement",T5818*J5818,"")</f>
        <v>1.8</v>
      </c>
      <c r="V5818" s="26">
        <f>IF($A5818="placement",U5818,IF($A5818="site",SUMIF($C:$C,$C5818,$U:$U),IF($A5818="user",SUMIF($B:$B,$B5818,$U:$U),SUM($U:$U))))</f>
        <v>1.8</v>
      </c>
      <c r="W5818" s="27">
        <f>V5818/J5818</f>
        <v>0.2</v>
      </c>
    </row>
    <row r="5819" spans="1:23" x14ac:dyDescent="0.3">
      <c r="A5819" s="23" t="s">
        <v>14</v>
      </c>
      <c r="B5819" s="23" t="s">
        <v>3531</v>
      </c>
      <c r="C5819" s="23" t="s">
        <v>3532</v>
      </c>
      <c r="D5819" s="23" t="s">
        <v>3543</v>
      </c>
      <c r="E5819" s="23" t="s">
        <v>3544</v>
      </c>
      <c r="F5819" s="27">
        <v>0.33</v>
      </c>
      <c r="G5819" s="24">
        <v>0</v>
      </c>
      <c r="H5819" s="25">
        <v>6.7275999999999998</v>
      </c>
      <c r="I5819" s="25">
        <v>0.25430000000000003</v>
      </c>
      <c r="J5819" s="26">
        <v>9</v>
      </c>
      <c r="K5819" s="26">
        <v>2</v>
      </c>
      <c r="L5819" s="27">
        <v>3.78E-2</v>
      </c>
      <c r="M5819" s="28">
        <v>1.2198033699999999</v>
      </c>
      <c r="N5819" s="29">
        <v>1</v>
      </c>
      <c r="O5819" s="31" t="s">
        <v>12</v>
      </c>
      <c r="P5819" s="31">
        <v>0.1801957398</v>
      </c>
      <c r="Q5819" s="31">
        <v>0.18019573978123199</v>
      </c>
      <c r="R5819" s="42"/>
      <c r="S5819" s="42" t="str">
        <f>IF(R5819="","",MAX(R5819,Q5819))</f>
        <v/>
      </c>
      <c r="T5819" s="27">
        <f>IF(A5819="placement",MIN(P5819,IF(S5819="",Q5819,S5819)),"")</f>
        <v>0.18019573978123199</v>
      </c>
      <c r="U5819" s="28">
        <f>IF($A5819="placement",T5819*J5819,"")</f>
        <v>1.6217616580310878</v>
      </c>
      <c r="V5819" s="26">
        <f>IF($A5819="placement",U5819,IF($A5819="site",SUMIF($C:$C,$C5819,$U:$U),IF($A5819="user",SUMIF($B:$B,$B5819,$U:$U),SUM($U:$U))))</f>
        <v>1.6217616580310878</v>
      </c>
      <c r="W5819" s="27">
        <f>V5819/J5819</f>
        <v>0.18019573978123199</v>
      </c>
    </row>
    <row r="5820" spans="1:23" x14ac:dyDescent="0.3">
      <c r="A5820" s="23" t="s">
        <v>14</v>
      </c>
      <c r="B5820" s="23" t="s">
        <v>4199</v>
      </c>
      <c r="C5820" s="23" t="s">
        <v>4201</v>
      </c>
      <c r="D5820" s="23" t="s">
        <v>4224</v>
      </c>
      <c r="E5820" s="23" t="s">
        <v>4225</v>
      </c>
      <c r="F5820" s="27">
        <v>0.33</v>
      </c>
      <c r="G5820" s="24">
        <v>0</v>
      </c>
      <c r="H5820" s="25">
        <v>7.3968999999999996</v>
      </c>
      <c r="I5820" s="25">
        <v>0.25629999999999997</v>
      </c>
      <c r="J5820" s="26">
        <v>9</v>
      </c>
      <c r="K5820" s="26">
        <v>2</v>
      </c>
      <c r="L5820" s="27">
        <v>3.4599999999999999E-2</v>
      </c>
      <c r="M5820" s="28">
        <v>1.20958751</v>
      </c>
      <c r="N5820" s="29">
        <v>1</v>
      </c>
      <c r="O5820" s="31" t="s">
        <v>12</v>
      </c>
      <c r="P5820" s="31">
        <v>0.17327188939999999</v>
      </c>
      <c r="Q5820" s="31">
        <v>0.173271889400921</v>
      </c>
      <c r="R5820" s="42"/>
      <c r="S5820" s="42" t="str">
        <f>IF(R5820="","",MAX(R5820,Q5820))</f>
        <v/>
      </c>
      <c r="T5820" s="27">
        <f>IF(A5820="placement",MIN(P5820,IF(S5820="",Q5820,S5820)),"")</f>
        <v>0.17327188939999999</v>
      </c>
      <c r="U5820" s="28">
        <f>IF($A5820="placement",T5820*J5820,"")</f>
        <v>1.5594470046</v>
      </c>
      <c r="V5820" s="26">
        <f>IF($A5820="placement",U5820,IF($A5820="site",SUMIF($C:$C,$C5820,$U:$U),IF($A5820="user",SUMIF($B:$B,$B5820,$U:$U),SUM($U:$U))))</f>
        <v>1.5594470046</v>
      </c>
      <c r="W5820" s="27">
        <f>V5820/J5820</f>
        <v>0.17327188939999999</v>
      </c>
    </row>
    <row r="5821" spans="1:23" x14ac:dyDescent="0.3">
      <c r="A5821" s="23" t="s">
        <v>14</v>
      </c>
      <c r="B5821" s="23" t="s">
        <v>9186</v>
      </c>
      <c r="C5821" s="23" t="s">
        <v>9188</v>
      </c>
      <c r="D5821" s="23" t="s">
        <v>9239</v>
      </c>
      <c r="E5821" s="23" t="s">
        <v>9240</v>
      </c>
      <c r="F5821" s="27">
        <v>0.33</v>
      </c>
      <c r="G5821" s="24">
        <v>0</v>
      </c>
      <c r="H5821" s="25">
        <v>9.4929000000000006</v>
      </c>
      <c r="I5821" s="25">
        <v>0.32619999999999999</v>
      </c>
      <c r="J5821" s="26">
        <v>9</v>
      </c>
      <c r="K5821" s="26">
        <v>1</v>
      </c>
      <c r="L5821" s="27">
        <v>3.44E-2</v>
      </c>
      <c r="M5821" s="28">
        <v>0.91132033999999995</v>
      </c>
      <c r="N5821" s="29">
        <v>0.77</v>
      </c>
      <c r="O5821" s="31" t="s">
        <v>12</v>
      </c>
      <c r="P5821" s="31">
        <v>0.1550720807</v>
      </c>
      <c r="Q5821" s="31">
        <v>0.155072080730418</v>
      </c>
      <c r="R5821" s="42"/>
      <c r="S5821" s="42" t="str">
        <f>IF(R5821="","",MAX(R5821,Q5821))</f>
        <v/>
      </c>
      <c r="T5821" s="27">
        <f>IF(A5821="placement",MIN(P5821,IF(S5821="",Q5821,S5821)),"")</f>
        <v>0.1550720807</v>
      </c>
      <c r="U5821" s="28">
        <f>IF($A5821="placement",T5821*J5821,"")</f>
        <v>1.3956487263000001</v>
      </c>
      <c r="V5821" s="26">
        <f>IF($A5821="placement",U5821,IF($A5821="site",SUMIF($C:$C,$C5821,$U:$U),IF($A5821="user",SUMIF($B:$B,$B5821,$U:$U),SUM($U:$U))))</f>
        <v>1.3956487263000001</v>
      </c>
      <c r="W5821" s="27">
        <f>V5821/J5821</f>
        <v>0.1550720807</v>
      </c>
    </row>
    <row r="5822" spans="1:23" x14ac:dyDescent="0.3">
      <c r="A5822" s="23" t="s">
        <v>14</v>
      </c>
      <c r="B5822" s="23" t="s">
        <v>576</v>
      </c>
      <c r="C5822" s="23" t="s">
        <v>578</v>
      </c>
      <c r="D5822" s="23" t="s">
        <v>581</v>
      </c>
      <c r="E5822" s="23" t="s">
        <v>577</v>
      </c>
      <c r="F5822" s="27">
        <v>0.15</v>
      </c>
      <c r="G5822" s="24">
        <v>0</v>
      </c>
      <c r="H5822" s="25">
        <v>1.9118999999999999</v>
      </c>
      <c r="I5822" s="25">
        <v>0.40849999999999997</v>
      </c>
      <c r="J5822" s="26">
        <v>9</v>
      </c>
      <c r="K5822" s="26">
        <v>1</v>
      </c>
      <c r="L5822" s="27">
        <v>0.2137</v>
      </c>
      <c r="M5822" s="28">
        <v>0.71229235999999996</v>
      </c>
      <c r="N5822" s="29">
        <v>0.4</v>
      </c>
      <c r="O5822" s="31" t="s">
        <v>42</v>
      </c>
      <c r="P5822" s="31">
        <v>0.43843283579999998</v>
      </c>
      <c r="Q5822" s="31">
        <v>0.15</v>
      </c>
      <c r="R5822" s="42"/>
      <c r="S5822" s="42" t="str">
        <f>IF(R5822="","",MAX(R5822,Q5822))</f>
        <v/>
      </c>
      <c r="T5822" s="27">
        <f>IF(A5822="placement",MIN(P5822,IF(S5822="",Q5822,S5822)),"")</f>
        <v>0.15</v>
      </c>
      <c r="U5822" s="28">
        <f>IF($A5822="placement",T5822*J5822,"")</f>
        <v>1.3499999999999999</v>
      </c>
      <c r="V5822" s="26">
        <f>IF($A5822="placement",U5822,IF($A5822="site",SUMIF($C:$C,$C5822,$U:$U),IF($A5822="user",SUMIF($B:$B,$B5822,$U:$U),SUM($U:$U))))</f>
        <v>1.3499999999999999</v>
      </c>
      <c r="W5822" s="27">
        <f>V5822/J5822</f>
        <v>0.15</v>
      </c>
    </row>
    <row r="5823" spans="1:23" x14ac:dyDescent="0.3">
      <c r="A5823" s="11" t="s">
        <v>14</v>
      </c>
      <c r="B5823" s="11" t="s">
        <v>1220</v>
      </c>
      <c r="C5823" s="11" t="s">
        <v>1222</v>
      </c>
      <c r="D5823" s="11" t="s">
        <v>1243</v>
      </c>
      <c r="E5823" s="11" t="s">
        <v>1244</v>
      </c>
      <c r="F5823" s="12">
        <v>0.15</v>
      </c>
      <c r="G5823" s="33">
        <v>0</v>
      </c>
      <c r="H5823" s="34">
        <v>1.4577</v>
      </c>
      <c r="I5823" s="34">
        <v>0.51400000000000001</v>
      </c>
      <c r="J5823" s="13">
        <v>9</v>
      </c>
      <c r="K5823" s="13">
        <v>1</v>
      </c>
      <c r="L5823" s="12">
        <v>0.35260000000000002</v>
      </c>
      <c r="M5823" s="14">
        <v>0.58622845999999995</v>
      </c>
      <c r="N5823" s="15">
        <v>0.25</v>
      </c>
      <c r="O5823" s="16" t="s">
        <v>42</v>
      </c>
      <c r="P5823" s="16">
        <v>0.57354509899999995</v>
      </c>
      <c r="Q5823" s="16">
        <v>0.15</v>
      </c>
      <c r="R5823" s="44"/>
      <c r="S5823" s="42" t="str">
        <f>IF(R5823="","",MAX(R5823,Q5823))</f>
        <v/>
      </c>
      <c r="T5823" s="27">
        <f>IF(A5823="placement",MIN(P5823,IF(S5823="",Q5823,S5823)),"")</f>
        <v>0.15</v>
      </c>
      <c r="U5823" s="14">
        <f>IF($A5823="placement",T5823*J5823,"")</f>
        <v>1.3499999999999999</v>
      </c>
      <c r="V5823" s="13">
        <f>IF($A5823="placement",U5823,IF($A5823="site",SUMIF($C:$C,$C5823,$U:$U),IF($A5823="user",SUMIF($B:$B,$B5823,$U:$U),SUM($U:$U))))</f>
        <v>1.3499999999999999</v>
      </c>
      <c r="W5823" s="12">
        <f>V5823/J5823</f>
        <v>0.15</v>
      </c>
    </row>
    <row r="5824" spans="1:23" x14ac:dyDescent="0.3">
      <c r="A5824" s="23" t="s">
        <v>14</v>
      </c>
      <c r="B5824" s="23" t="s">
        <v>1708</v>
      </c>
      <c r="C5824" s="23" t="s">
        <v>1709</v>
      </c>
      <c r="D5824" s="32" t="s">
        <v>2016</v>
      </c>
      <c r="E5824" s="23" t="s">
        <v>2017</v>
      </c>
      <c r="F5824" s="27">
        <v>0.15</v>
      </c>
      <c r="G5824" s="24">
        <v>0</v>
      </c>
      <c r="H5824" s="25">
        <v>0.55479999999999996</v>
      </c>
      <c r="I5824" s="25">
        <v>0.15609999999999999</v>
      </c>
      <c r="J5824" s="26">
        <v>9</v>
      </c>
      <c r="K5824" s="26">
        <v>1</v>
      </c>
      <c r="L5824" s="27">
        <v>0.28129999999999999</v>
      </c>
      <c r="M5824" s="28">
        <v>1.9647139600000001</v>
      </c>
      <c r="N5824" s="29">
        <v>1.45</v>
      </c>
      <c r="O5824" s="31" t="s">
        <v>42</v>
      </c>
      <c r="P5824" s="31">
        <v>0.2619790817</v>
      </c>
      <c r="Q5824" s="31">
        <v>0.149999999999999</v>
      </c>
      <c r="R5824" s="42"/>
      <c r="S5824" s="42" t="str">
        <f>IF(R5824="","",MAX(R5824,Q5824))</f>
        <v/>
      </c>
      <c r="T5824" s="27">
        <f>IF(A5824="placement",MIN(P5824,IF(S5824="",Q5824,S5824)),"")</f>
        <v>0.149999999999999</v>
      </c>
      <c r="U5824" s="28">
        <f>IF($A5824="placement",T5824*J5824,"")</f>
        <v>1.349999999999991</v>
      </c>
      <c r="V5824" s="26">
        <f>IF($A5824="placement",U5824,IF($A5824="site",SUMIF($C:$C,$C5824,$U:$U),IF($A5824="user",SUMIF($B:$B,$B5824,$U:$U),SUM($U:$U))))</f>
        <v>1.349999999999991</v>
      </c>
      <c r="W5824" s="27">
        <f>V5824/J5824</f>
        <v>0.149999999999999</v>
      </c>
    </row>
    <row r="5825" spans="1:23" x14ac:dyDescent="0.3">
      <c r="A5825" s="23" t="s">
        <v>14</v>
      </c>
      <c r="B5825" s="23" t="s">
        <v>1268</v>
      </c>
      <c r="C5825" s="23" t="s">
        <v>1270</v>
      </c>
      <c r="D5825" s="32" t="s">
        <v>1303</v>
      </c>
      <c r="E5825" s="23" t="s">
        <v>1304</v>
      </c>
      <c r="F5825" s="27">
        <v>0.25</v>
      </c>
      <c r="G5825" s="24">
        <v>0</v>
      </c>
      <c r="H5825" s="25">
        <v>0.75800000000000001</v>
      </c>
      <c r="I5825" s="25">
        <v>0.10059999999999999</v>
      </c>
      <c r="J5825" s="26">
        <v>9</v>
      </c>
      <c r="K5825" s="26">
        <v>2</v>
      </c>
      <c r="L5825" s="27">
        <v>0.13270000000000001</v>
      </c>
      <c r="M5825" s="28">
        <v>2.9094460199999999</v>
      </c>
      <c r="N5825" s="29">
        <v>2.5</v>
      </c>
      <c r="O5825" s="31" t="s">
        <v>42</v>
      </c>
      <c r="P5825" s="31">
        <v>0.1407298914</v>
      </c>
      <c r="Q5825" s="31">
        <v>0.14072989137068201</v>
      </c>
      <c r="R5825" s="42"/>
      <c r="S5825" s="42" t="str">
        <f>IF(R5825="","",MAX(R5825,Q5825))</f>
        <v/>
      </c>
      <c r="T5825" s="27">
        <f>IF(A5825="placement",MIN(P5825,IF(S5825="",Q5825,S5825)),"")</f>
        <v>0.14072989137068201</v>
      </c>
      <c r="U5825" s="28">
        <f>IF($A5825="placement",T5825*J5825,"")</f>
        <v>1.2665690223361381</v>
      </c>
      <c r="V5825" s="26">
        <f>IF($A5825="placement",U5825,IF($A5825="site",SUMIF($C:$C,$C5825,$U:$U),IF($A5825="user",SUMIF($B:$B,$B5825,$U:$U),SUM($U:$U))))</f>
        <v>1.2665690223361381</v>
      </c>
      <c r="W5825" s="27">
        <f>V5825/J5825</f>
        <v>0.14072989137068201</v>
      </c>
    </row>
    <row r="5826" spans="1:23" x14ac:dyDescent="0.3">
      <c r="A5826" s="23" t="s">
        <v>14</v>
      </c>
      <c r="B5826" s="23" t="s">
        <v>1708</v>
      </c>
      <c r="C5826" s="23" t="s">
        <v>1709</v>
      </c>
      <c r="D5826" s="23" t="s">
        <v>1856</v>
      </c>
      <c r="E5826" s="23" t="s">
        <v>1857</v>
      </c>
      <c r="F5826" s="27">
        <v>0.15</v>
      </c>
      <c r="G5826" s="24">
        <v>0</v>
      </c>
      <c r="H5826" s="25">
        <v>0.52010000000000001</v>
      </c>
      <c r="I5826" s="25">
        <v>0.18390000000000001</v>
      </c>
      <c r="J5826" s="26">
        <v>9</v>
      </c>
      <c r="K5826" s="26">
        <v>1</v>
      </c>
      <c r="L5826" s="27">
        <v>0.35349999999999998</v>
      </c>
      <c r="M5826" s="28">
        <v>1.6861693900000001</v>
      </c>
      <c r="N5826" s="29">
        <v>1.45</v>
      </c>
      <c r="O5826" s="31" t="s">
        <v>42</v>
      </c>
      <c r="P5826" s="31">
        <v>0.14006266989999999</v>
      </c>
      <c r="Q5826" s="31">
        <v>0.140062669923045</v>
      </c>
      <c r="R5826" s="42"/>
      <c r="S5826" s="42" t="str">
        <f>IF(R5826="","",MAX(R5826,Q5826))</f>
        <v/>
      </c>
      <c r="T5826" s="27">
        <f>IF(A5826="placement",MIN(P5826,IF(S5826="",Q5826,S5826)),"")</f>
        <v>0.14006266989999999</v>
      </c>
      <c r="U5826" s="28">
        <f>IF($A5826="placement",T5826*J5826,"")</f>
        <v>1.2605640291</v>
      </c>
      <c r="V5826" s="26">
        <f>IF($A5826="placement",U5826,IF($A5826="site",SUMIF($C:$C,$C5826,$U:$U),IF($A5826="user",SUMIF($B:$B,$B5826,$U:$U),SUM($U:$U))))</f>
        <v>1.2605640291</v>
      </c>
      <c r="W5826" s="27">
        <f>V5826/J5826</f>
        <v>0.14006266989999999</v>
      </c>
    </row>
    <row r="5827" spans="1:23" x14ac:dyDescent="0.3">
      <c r="A5827" s="23" t="s">
        <v>14</v>
      </c>
      <c r="B5827" s="23" t="s">
        <v>2946</v>
      </c>
      <c r="C5827" s="23" t="s">
        <v>2947</v>
      </c>
      <c r="D5827" s="23" t="s">
        <v>2950</v>
      </c>
      <c r="E5827" s="23" t="s">
        <v>10075</v>
      </c>
      <c r="F5827" s="27">
        <v>0.33</v>
      </c>
      <c r="G5827" s="24">
        <v>0</v>
      </c>
      <c r="H5827" s="25">
        <v>4.0941000000000001</v>
      </c>
      <c r="I5827" s="25">
        <v>0.24299999999999999</v>
      </c>
      <c r="J5827" s="26">
        <v>9</v>
      </c>
      <c r="K5827" s="26">
        <v>1</v>
      </c>
      <c r="L5827" s="27">
        <v>5.9400000000000001E-2</v>
      </c>
      <c r="M5827" s="28">
        <v>1.26590241</v>
      </c>
      <c r="N5827" s="29">
        <v>1.1000000000000001</v>
      </c>
      <c r="O5827" s="31" t="s">
        <v>42</v>
      </c>
      <c r="P5827" s="31">
        <v>0.13105466029999999</v>
      </c>
      <c r="Q5827" s="31">
        <v>0.13105466028885801</v>
      </c>
      <c r="R5827" s="42">
        <v>0.2</v>
      </c>
      <c r="S5827" s="42">
        <f>IF(R5827="","",MAX(R5827,Q5827))</f>
        <v>0.2</v>
      </c>
      <c r="T5827" s="27">
        <f>IF(A5827="placement",MIN(P5827,IF(S5827="",Q5827,S5827)),"")</f>
        <v>0.13105466029999999</v>
      </c>
      <c r="U5827" s="28">
        <f>IF($A5827="placement",T5827*J5827,"")</f>
        <v>1.1794919426999999</v>
      </c>
      <c r="V5827" s="26">
        <f>IF($A5827="placement",U5827,IF($A5827="site",SUMIF($C:$C,$C5827,$U:$U),IF($A5827="user",SUMIF($B:$B,$B5827,$U:$U),SUM($U:$U))))</f>
        <v>1.1794919426999999</v>
      </c>
      <c r="W5827" s="27">
        <f>V5827/J5827</f>
        <v>0.13105466029999999</v>
      </c>
    </row>
    <row r="5828" spans="1:23" x14ac:dyDescent="0.3">
      <c r="A5828" s="11" t="s">
        <v>14</v>
      </c>
      <c r="B5828" s="11" t="s">
        <v>1708</v>
      </c>
      <c r="C5828" s="11" t="s">
        <v>1709</v>
      </c>
      <c r="D5828" s="11" t="s">
        <v>2008</v>
      </c>
      <c r="E5828" s="11" t="s">
        <v>2009</v>
      </c>
      <c r="F5828" s="12">
        <v>0.33</v>
      </c>
      <c r="G5828" s="33">
        <v>0</v>
      </c>
      <c r="H5828" s="34">
        <v>0.34410000000000002</v>
      </c>
      <c r="I5828" s="34">
        <v>0.18190000000000001</v>
      </c>
      <c r="J5828" s="13">
        <v>9</v>
      </c>
      <c r="K5828" s="13">
        <v>1</v>
      </c>
      <c r="L5828" s="12">
        <v>0.52839999999999998</v>
      </c>
      <c r="M5828" s="14">
        <v>1.65659859</v>
      </c>
      <c r="N5828" s="15">
        <v>1.45</v>
      </c>
      <c r="O5828" s="16" t="s">
        <v>12</v>
      </c>
      <c r="P5828" s="16">
        <v>0.12471252100000001</v>
      </c>
      <c r="Q5828" s="16">
        <v>0.124712521042274</v>
      </c>
      <c r="R5828" s="44"/>
      <c r="S5828" s="42" t="str">
        <f>IF(R5828="","",MAX(R5828,Q5828))</f>
        <v/>
      </c>
      <c r="T5828" s="27">
        <f>IF(A5828="placement",MIN(P5828,IF(S5828="",Q5828,S5828)),"")</f>
        <v>0.12471252100000001</v>
      </c>
      <c r="U5828" s="14">
        <f>IF($A5828="placement",T5828*J5828,"")</f>
        <v>1.1224126890000001</v>
      </c>
      <c r="V5828" s="13">
        <f>IF($A5828="placement",U5828,IF($A5828="site",SUMIF($C:$C,$C5828,$U:$U),IF($A5828="user",SUMIF($B:$B,$B5828,$U:$U),SUM($U:$U))))</f>
        <v>1.1224126890000001</v>
      </c>
      <c r="W5828" s="12">
        <f>V5828/J5828</f>
        <v>0.12471252100000002</v>
      </c>
    </row>
    <row r="5829" spans="1:23" x14ac:dyDescent="0.3">
      <c r="A5829" s="23" t="s">
        <v>14</v>
      </c>
      <c r="B5829" s="23" t="s">
        <v>1708</v>
      </c>
      <c r="C5829" s="23" t="s">
        <v>1709</v>
      </c>
      <c r="D5829" s="23" t="s">
        <v>2072</v>
      </c>
      <c r="E5829" s="23" t="s">
        <v>2073</v>
      </c>
      <c r="F5829" s="27">
        <v>0.15</v>
      </c>
      <c r="G5829" s="24">
        <v>0</v>
      </c>
      <c r="H5829" s="25">
        <v>0.41649999999999998</v>
      </c>
      <c r="I5829" s="25">
        <v>0.17749999999999999</v>
      </c>
      <c r="J5829" s="26">
        <v>9</v>
      </c>
      <c r="K5829" s="26">
        <v>1</v>
      </c>
      <c r="L5829" s="27">
        <v>0.42620000000000002</v>
      </c>
      <c r="M5829" s="28">
        <v>1.7562575499999999</v>
      </c>
      <c r="N5829" s="29">
        <v>1.55</v>
      </c>
      <c r="O5829" s="31" t="s">
        <v>42</v>
      </c>
      <c r="P5829" s="31">
        <v>0.11744151410000001</v>
      </c>
      <c r="Q5829" s="31">
        <v>0.117441514103063</v>
      </c>
      <c r="R5829" s="42"/>
      <c r="S5829" s="42" t="str">
        <f>IF(R5829="","",MAX(R5829,Q5829))</f>
        <v/>
      </c>
      <c r="T5829" s="27">
        <f>IF(A5829="placement",MIN(P5829,IF(S5829="",Q5829,S5829)),"")</f>
        <v>0.11744151410000001</v>
      </c>
      <c r="U5829" s="28">
        <f>IF($A5829="placement",T5829*J5829,"")</f>
        <v>1.0569736269000001</v>
      </c>
      <c r="V5829" s="26">
        <f>IF($A5829="placement",U5829,IF($A5829="site",SUMIF($C:$C,$C5829,$U:$U),IF($A5829="user",SUMIF($B:$B,$B5829,$U:$U),SUM($U:$U))))</f>
        <v>1.0569736269000001</v>
      </c>
      <c r="W5829" s="27">
        <f>V5829/J5829</f>
        <v>0.11744151410000001</v>
      </c>
    </row>
    <row r="5830" spans="1:23" x14ac:dyDescent="0.3">
      <c r="A5830" s="23" t="s">
        <v>14</v>
      </c>
      <c r="B5830" s="23" t="s">
        <v>1708</v>
      </c>
      <c r="C5830" s="23" t="s">
        <v>1709</v>
      </c>
      <c r="D5830" s="23" t="s">
        <v>10565</v>
      </c>
      <c r="E5830" s="23" t="s">
        <v>10566</v>
      </c>
      <c r="F5830" s="27">
        <v>0.15</v>
      </c>
      <c r="G5830" s="24">
        <v>0</v>
      </c>
      <c r="H5830" s="25">
        <v>0.47639999999999999</v>
      </c>
      <c r="I5830" s="25">
        <v>0.1847</v>
      </c>
      <c r="J5830" s="26">
        <v>9</v>
      </c>
      <c r="K5830" s="26">
        <v>1</v>
      </c>
      <c r="L5830" s="27">
        <v>0.38769999999999999</v>
      </c>
      <c r="M5830" s="28">
        <v>1.64215004</v>
      </c>
      <c r="N5830" s="29">
        <v>1.45</v>
      </c>
      <c r="O5830" s="31" t="s">
        <v>42</v>
      </c>
      <c r="P5830" s="31">
        <v>0.1170112561</v>
      </c>
      <c r="Q5830" s="31">
        <v>0.117011256063674</v>
      </c>
      <c r="R5830" s="42"/>
      <c r="S5830" s="42" t="str">
        <f>IF(R5830="","",MAX(R5830,Q5830))</f>
        <v/>
      </c>
      <c r="T5830" s="27">
        <f>IF(A5830="placement",MIN(P5830,IF(S5830="",Q5830,S5830)),"")</f>
        <v>0.117011256063674</v>
      </c>
      <c r="U5830" s="28">
        <f>IF($A5830="placement",T5830*J5830,"")</f>
        <v>1.0531013045730659</v>
      </c>
      <c r="V5830" s="23">
        <f>IF($A5830="placement",U5830,IF($A5830="site",SUMIF($C:$C,$C5830,$U:$U),IF($A5830="user",SUMIF($B:$B,$B5830,$U:$U),SUM($U:$U))))</f>
        <v>1.0531013045730659</v>
      </c>
      <c r="W5830" s="27">
        <f>V5830/J5830</f>
        <v>0.11701125606367399</v>
      </c>
    </row>
    <row r="5831" spans="1:23" x14ac:dyDescent="0.3">
      <c r="A5831" s="23" t="s">
        <v>14</v>
      </c>
      <c r="B5831" s="23" t="s">
        <v>7689</v>
      </c>
      <c r="C5831" s="23" t="s">
        <v>7690</v>
      </c>
      <c r="D5831" s="23" t="s">
        <v>7771</v>
      </c>
      <c r="E5831" s="23" t="s">
        <v>7772</v>
      </c>
      <c r="F5831" s="27">
        <v>0.1</v>
      </c>
      <c r="G5831" s="24">
        <v>0</v>
      </c>
      <c r="H5831" s="25">
        <v>19.634699999999999</v>
      </c>
      <c r="I5831" s="25">
        <v>0.43990000000000001</v>
      </c>
      <c r="J5831" s="26">
        <v>9</v>
      </c>
      <c r="K5831" s="26">
        <v>1</v>
      </c>
      <c r="L5831" s="27">
        <v>2.24E-2</v>
      </c>
      <c r="M5831" s="28">
        <v>0.64956155000000004</v>
      </c>
      <c r="N5831" s="29">
        <v>0.5</v>
      </c>
      <c r="O5831" s="31" t="s">
        <v>42</v>
      </c>
      <c r="P5831" s="31">
        <v>0.23025000000000001</v>
      </c>
      <c r="Q5831" s="31">
        <v>0.1</v>
      </c>
      <c r="R5831" s="42"/>
      <c r="S5831" s="42" t="str">
        <f>IF(R5831="","",MAX(R5831,Q5831))</f>
        <v/>
      </c>
      <c r="T5831" s="27">
        <f>IF(A5831="placement",MIN(P5831,IF(S5831="",Q5831,S5831)),"")</f>
        <v>0.1</v>
      </c>
      <c r="U5831" s="28">
        <f>IF($A5831="placement",T5831*J5831,"")</f>
        <v>0.9</v>
      </c>
      <c r="V5831" s="26">
        <f>IF($A5831="placement",U5831,IF($A5831="site",SUMIF($C:$C,$C5831,$U:$U),IF($A5831="user",SUMIF($B:$B,$B5831,$U:$U),SUM($U:$U))))</f>
        <v>0.9</v>
      </c>
      <c r="W5831" s="27">
        <f>V5831/J5831</f>
        <v>0.1</v>
      </c>
    </row>
    <row r="5832" spans="1:23" x14ac:dyDescent="0.3">
      <c r="A5832" s="23" t="s">
        <v>14</v>
      </c>
      <c r="B5832" s="23" t="s">
        <v>1708</v>
      </c>
      <c r="C5832" s="23" t="s">
        <v>1709</v>
      </c>
      <c r="D5832" s="32" t="s">
        <v>1738</v>
      </c>
      <c r="E5832" s="23" t="s">
        <v>1739</v>
      </c>
      <c r="F5832" s="27">
        <v>0.15</v>
      </c>
      <c r="G5832" s="24">
        <v>0</v>
      </c>
      <c r="H5832" s="25">
        <v>0.51219999999999999</v>
      </c>
      <c r="I5832" s="25">
        <v>0.191</v>
      </c>
      <c r="J5832" s="26">
        <v>9</v>
      </c>
      <c r="K5832" s="26">
        <v>1</v>
      </c>
      <c r="L5832" s="27">
        <v>0.37290000000000001</v>
      </c>
      <c r="M5832" s="28">
        <v>1.61062079</v>
      </c>
      <c r="N5832" s="29">
        <v>1.45</v>
      </c>
      <c r="O5832" s="31" t="s">
        <v>42</v>
      </c>
      <c r="P5832" s="31">
        <v>9.9726014700000004E-2</v>
      </c>
      <c r="Q5832" s="31">
        <v>9.9726014674468205E-2</v>
      </c>
      <c r="R5832" s="42"/>
      <c r="S5832" s="42" t="str">
        <f>IF(R5832="","",MAX(R5832,Q5832))</f>
        <v/>
      </c>
      <c r="T5832" s="27">
        <f>IF(A5832="placement",MIN(P5832,IF(S5832="",Q5832,S5832)),"")</f>
        <v>9.9726014674468205E-2</v>
      </c>
      <c r="U5832" s="28">
        <f>IF($A5832="placement",T5832*J5832,"")</f>
        <v>0.89753413207021382</v>
      </c>
      <c r="V5832" s="26">
        <f>IF($A5832="placement",U5832,IF($A5832="site",SUMIF($C:$C,$C5832,$U:$U),IF($A5832="user",SUMIF($B:$B,$B5832,$U:$U),SUM($U:$U))))</f>
        <v>0.89753413207021382</v>
      </c>
      <c r="W5832" s="27">
        <f>V5832/J5832</f>
        <v>9.9726014674468205E-2</v>
      </c>
    </row>
    <row r="5833" spans="1:23" x14ac:dyDescent="0.3">
      <c r="A5833" s="11" t="s">
        <v>14</v>
      </c>
      <c r="B5833" s="11" t="s">
        <v>4652</v>
      </c>
      <c r="C5833" s="11" t="s">
        <v>4653</v>
      </c>
      <c r="D5833" s="11" t="s">
        <v>4664</v>
      </c>
      <c r="E5833" s="11" t="s">
        <v>4665</v>
      </c>
      <c r="F5833" s="12">
        <v>0.05</v>
      </c>
      <c r="G5833" s="33">
        <v>0</v>
      </c>
      <c r="H5833" s="34">
        <v>32.490600000000001</v>
      </c>
      <c r="I5833" s="34">
        <v>2.3107000000000002</v>
      </c>
      <c r="J5833" s="13">
        <v>9</v>
      </c>
      <c r="K5833" s="13">
        <v>0</v>
      </c>
      <c r="L5833" s="12">
        <v>7.1099999999999997E-2</v>
      </c>
      <c r="M5833" s="14">
        <v>0.13292117000000001</v>
      </c>
      <c r="N5833" s="15">
        <v>0.01</v>
      </c>
      <c r="O5833" s="16" t="s">
        <v>70</v>
      </c>
      <c r="P5833" s="16">
        <v>0.92476744190000004</v>
      </c>
      <c r="Q5833" s="16">
        <v>4.9999999999999899E-2</v>
      </c>
      <c r="R5833" s="44"/>
      <c r="S5833" s="42" t="str">
        <f>IF(R5833="","",MAX(R5833,Q5833))</f>
        <v/>
      </c>
      <c r="T5833" s="27">
        <f>IF(A5833="placement",MIN(P5833,IF(S5833="",Q5833,S5833)),"")</f>
        <v>4.9999999999999899E-2</v>
      </c>
      <c r="U5833" s="14">
        <f>IF($A5833="placement",T5833*J5833,"")</f>
        <v>0.44999999999999907</v>
      </c>
      <c r="V5833" s="13">
        <f>IF($A5833="placement",U5833,IF($A5833="site",SUMIF($C:$C,$C5833,$U:$U),IF($A5833="user",SUMIF($B:$B,$B5833,$U:$U),SUM($U:$U))))</f>
        <v>0.44999999999999907</v>
      </c>
      <c r="W5833" s="12">
        <f>V5833/J5833</f>
        <v>4.9999999999999899E-2</v>
      </c>
    </row>
    <row r="5834" spans="1:23" x14ac:dyDescent="0.3">
      <c r="A5834" s="23" t="s">
        <v>14</v>
      </c>
      <c r="B5834" s="23" t="s">
        <v>6586</v>
      </c>
      <c r="C5834" s="23" t="s">
        <v>6587</v>
      </c>
      <c r="D5834" s="32" t="s">
        <v>6622</v>
      </c>
      <c r="E5834" s="23" t="s">
        <v>6623</v>
      </c>
      <c r="F5834" s="27">
        <v>0.4</v>
      </c>
      <c r="G5834" s="24">
        <v>0</v>
      </c>
      <c r="H5834" s="25">
        <v>1.38</v>
      </c>
      <c r="I5834" s="25">
        <v>0.49469999999999997</v>
      </c>
      <c r="J5834" s="26">
        <v>8</v>
      </c>
      <c r="K5834" s="26">
        <v>3</v>
      </c>
      <c r="L5834" s="27">
        <v>0.35849999999999999</v>
      </c>
      <c r="M5834" s="28">
        <v>0.53883915999999998</v>
      </c>
      <c r="N5834" s="29">
        <v>0.2</v>
      </c>
      <c r="O5834" s="31" t="s">
        <v>385</v>
      </c>
      <c r="P5834" s="31">
        <v>0.6288317256</v>
      </c>
      <c r="Q5834" s="31">
        <v>0.4</v>
      </c>
      <c r="R5834" s="42"/>
      <c r="S5834" s="42" t="str">
        <f>IF(R5834="","",MAX(R5834,Q5834))</f>
        <v/>
      </c>
      <c r="T5834" s="27">
        <f>IF(A5834="placement",MIN(P5834,IF(S5834="",Q5834,S5834)),"")</f>
        <v>0.4</v>
      </c>
      <c r="U5834" s="28">
        <f>IF($A5834="placement",T5834*J5834,"")</f>
        <v>3.2</v>
      </c>
      <c r="V5834" s="26">
        <f>IF($A5834="placement",U5834,IF($A5834="site",SUMIF($C:$C,$C5834,$U:$U),IF($A5834="user",SUMIF($B:$B,$B5834,$U:$U),SUM($U:$U))))</f>
        <v>3.2</v>
      </c>
      <c r="W5834" s="27">
        <f>V5834/J5834</f>
        <v>0.4</v>
      </c>
    </row>
    <row r="5835" spans="1:23" x14ac:dyDescent="0.3">
      <c r="A5835" s="23" t="s">
        <v>14</v>
      </c>
      <c r="B5835" s="23" t="s">
        <v>9461</v>
      </c>
      <c r="C5835" s="23" t="s">
        <v>9463</v>
      </c>
      <c r="D5835" s="23" t="s">
        <v>9468</v>
      </c>
      <c r="E5835" s="23" t="s">
        <v>9462</v>
      </c>
      <c r="F5835" s="27">
        <v>0.4</v>
      </c>
      <c r="G5835" s="24">
        <v>0</v>
      </c>
      <c r="H5835" s="25">
        <v>1.4597</v>
      </c>
      <c r="I5835" s="25">
        <v>0.53490000000000004</v>
      </c>
      <c r="J5835" s="26">
        <v>8</v>
      </c>
      <c r="K5835" s="26">
        <v>3</v>
      </c>
      <c r="L5835" s="27">
        <v>0.3664</v>
      </c>
      <c r="M5835" s="28">
        <v>0.47670940000000001</v>
      </c>
      <c r="N5835" s="29">
        <v>0.05</v>
      </c>
      <c r="O5835" s="31" t="s">
        <v>385</v>
      </c>
      <c r="P5835" s="31">
        <v>0.89511429850000002</v>
      </c>
      <c r="Q5835" s="31">
        <v>0.4</v>
      </c>
      <c r="R5835" s="42"/>
      <c r="S5835" s="42" t="str">
        <f>IF(R5835="","",MAX(R5835,Q5835))</f>
        <v/>
      </c>
      <c r="T5835" s="27">
        <f>IF(A5835="placement",MIN(P5835,IF(S5835="",Q5835,S5835)),"")</f>
        <v>0.4</v>
      </c>
      <c r="U5835" s="28">
        <f>IF($A5835="placement",T5835*J5835,"")</f>
        <v>3.2</v>
      </c>
      <c r="V5835" s="26">
        <f>IF($A5835="placement",U5835,IF($A5835="site",SUMIF($C:$C,$C5835,$U:$U),IF($A5835="user",SUMIF($B:$B,$B5835,$U:$U),SUM($U:$U))))</f>
        <v>3.2</v>
      </c>
      <c r="W5835" s="27">
        <f>V5835/J5835</f>
        <v>0.4</v>
      </c>
    </row>
    <row r="5836" spans="1:23" x14ac:dyDescent="0.3">
      <c r="A5836" s="23" t="s">
        <v>14</v>
      </c>
      <c r="B5836" s="23" t="s">
        <v>3266</v>
      </c>
      <c r="C5836" s="23" t="s">
        <v>3268</v>
      </c>
      <c r="D5836" s="23" t="s">
        <v>3382</v>
      </c>
      <c r="E5836" s="23" t="s">
        <v>3383</v>
      </c>
      <c r="F5836" s="27">
        <v>0.25</v>
      </c>
      <c r="G5836" s="24">
        <v>0</v>
      </c>
      <c r="H5836" s="25">
        <v>1.3989</v>
      </c>
      <c r="I5836" s="25">
        <v>0.54339999999999999</v>
      </c>
      <c r="J5836" s="26">
        <v>8</v>
      </c>
      <c r="K5836" s="26">
        <v>2</v>
      </c>
      <c r="L5836" s="27">
        <v>0.38850000000000001</v>
      </c>
      <c r="M5836" s="28">
        <v>0.51427445000000005</v>
      </c>
      <c r="N5836" s="29">
        <v>0.15</v>
      </c>
      <c r="O5836" s="31" t="s">
        <v>42</v>
      </c>
      <c r="P5836" s="31">
        <v>0.70832694370000004</v>
      </c>
      <c r="Q5836" s="31">
        <v>0.25</v>
      </c>
      <c r="R5836" s="42">
        <v>0.35</v>
      </c>
      <c r="S5836" s="42">
        <f>IF(R5836="","",MAX(R5836,Q5836))</f>
        <v>0.35</v>
      </c>
      <c r="T5836" s="27">
        <f>IF(A5836="placement",MIN(P5836,IF(S5836="",Q5836,S5836)),"")</f>
        <v>0.35</v>
      </c>
      <c r="U5836" s="28">
        <f>IF($A5836="placement",T5836*J5836,"")</f>
        <v>2.8</v>
      </c>
      <c r="V5836" s="26">
        <f>IF($A5836="placement",U5836,IF($A5836="site",SUMIF($C:$C,$C5836,$U:$U),IF($A5836="user",SUMIF($B:$B,$B5836,$U:$U),SUM($U:$U))))</f>
        <v>2.8</v>
      </c>
      <c r="W5836" s="27">
        <f>V5836/J5836</f>
        <v>0.35</v>
      </c>
    </row>
    <row r="5837" spans="1:23" x14ac:dyDescent="0.3">
      <c r="A5837" s="23" t="s">
        <v>14</v>
      </c>
      <c r="B5837" s="23" t="s">
        <v>3822</v>
      </c>
      <c r="C5837" s="23" t="s">
        <v>3824</v>
      </c>
      <c r="D5837" s="23" t="s">
        <v>3829</v>
      </c>
      <c r="E5837" s="23" t="s">
        <v>3830</v>
      </c>
      <c r="F5837" s="27">
        <v>0.33</v>
      </c>
      <c r="G5837" s="24">
        <v>0</v>
      </c>
      <c r="H5837" s="25">
        <v>1.8279000000000001</v>
      </c>
      <c r="I5837" s="25">
        <v>0.73229999999999995</v>
      </c>
      <c r="J5837" s="26">
        <v>8</v>
      </c>
      <c r="K5837" s="26">
        <v>3</v>
      </c>
      <c r="L5837" s="27">
        <v>0.40060000000000001</v>
      </c>
      <c r="M5837" s="28">
        <v>0.38583690999999998</v>
      </c>
      <c r="N5837" s="29">
        <v>0.1</v>
      </c>
      <c r="O5837" s="31" t="s">
        <v>12</v>
      </c>
      <c r="P5837" s="31">
        <v>0.7408231368</v>
      </c>
      <c r="Q5837" s="31">
        <v>0.32999999999999902</v>
      </c>
      <c r="R5837" s="42"/>
      <c r="S5837" s="42" t="str">
        <f>IF(R5837="","",MAX(R5837,Q5837))</f>
        <v/>
      </c>
      <c r="T5837" s="27">
        <f>IF(A5837="placement",MIN(P5837,IF(S5837="",Q5837,S5837)),"")</f>
        <v>0.32999999999999902</v>
      </c>
      <c r="U5837" s="28">
        <f>IF($A5837="placement",T5837*J5837,"")</f>
        <v>2.6399999999999921</v>
      </c>
      <c r="V5837" s="26">
        <f>IF($A5837="placement",U5837,IF($A5837="site",SUMIF($C:$C,$C5837,$U:$U),IF($A5837="user",SUMIF($B:$B,$B5837,$U:$U),SUM($U:$U))))</f>
        <v>2.6399999999999921</v>
      </c>
      <c r="W5837" s="27">
        <f>V5837/J5837</f>
        <v>0.32999999999999902</v>
      </c>
    </row>
    <row r="5838" spans="1:23" x14ac:dyDescent="0.3">
      <c r="A5838" s="23" t="s">
        <v>14</v>
      </c>
      <c r="B5838" s="23" t="s">
        <v>3822</v>
      </c>
      <c r="C5838" s="23" t="s">
        <v>3824</v>
      </c>
      <c r="D5838" s="23" t="s">
        <v>3831</v>
      </c>
      <c r="E5838" s="23" t="s">
        <v>3832</v>
      </c>
      <c r="F5838" s="27">
        <v>0.33</v>
      </c>
      <c r="G5838" s="24">
        <v>0</v>
      </c>
      <c r="H5838" s="25">
        <v>1.6311</v>
      </c>
      <c r="I5838" s="25">
        <v>0.5524</v>
      </c>
      <c r="J5838" s="26">
        <v>8</v>
      </c>
      <c r="K5838" s="26">
        <v>3</v>
      </c>
      <c r="L5838" s="27">
        <v>0.33860000000000001</v>
      </c>
      <c r="M5838" s="28">
        <v>0.46626148000000001</v>
      </c>
      <c r="N5838" s="29">
        <v>0.2</v>
      </c>
      <c r="O5838" s="31" t="s">
        <v>12</v>
      </c>
      <c r="P5838" s="31">
        <v>0.57105613489999996</v>
      </c>
      <c r="Q5838" s="31">
        <v>0.32999999999999902</v>
      </c>
      <c r="R5838" s="42"/>
      <c r="S5838" s="42" t="str">
        <f>IF(R5838="","",MAX(R5838,Q5838))</f>
        <v/>
      </c>
      <c r="T5838" s="27">
        <f>IF(A5838="placement",MIN(P5838,IF(S5838="",Q5838,S5838)),"")</f>
        <v>0.32999999999999902</v>
      </c>
      <c r="U5838" s="28">
        <f>IF($A5838="placement",T5838*J5838,"")</f>
        <v>2.6399999999999921</v>
      </c>
      <c r="V5838" s="26">
        <f>IF($A5838="placement",U5838,IF($A5838="site",SUMIF($C:$C,$C5838,$U:$U),IF($A5838="user",SUMIF($B:$B,$B5838,$U:$U),SUM($U:$U))))</f>
        <v>2.6399999999999921</v>
      </c>
      <c r="W5838" s="27">
        <f>V5838/J5838</f>
        <v>0.32999999999999902</v>
      </c>
    </row>
    <row r="5839" spans="1:23" x14ac:dyDescent="0.3">
      <c r="A5839" s="23" t="s">
        <v>14</v>
      </c>
      <c r="B5839" s="23" t="s">
        <v>6586</v>
      </c>
      <c r="C5839" s="23" t="s">
        <v>6587</v>
      </c>
      <c r="D5839" s="23" t="s">
        <v>6608</v>
      </c>
      <c r="E5839" s="23" t="s">
        <v>6609</v>
      </c>
      <c r="F5839" s="27">
        <v>0.33</v>
      </c>
      <c r="G5839" s="24">
        <v>0</v>
      </c>
      <c r="H5839" s="25">
        <v>0.80410000000000004</v>
      </c>
      <c r="I5839" s="25">
        <v>0.32679999999999998</v>
      </c>
      <c r="J5839" s="26">
        <v>8</v>
      </c>
      <c r="K5839" s="26">
        <v>3</v>
      </c>
      <c r="L5839" s="27">
        <v>0.40639999999999998</v>
      </c>
      <c r="M5839" s="28">
        <v>0.82850272999999997</v>
      </c>
      <c r="N5839" s="29">
        <v>0.5</v>
      </c>
      <c r="O5839" s="31" t="s">
        <v>12</v>
      </c>
      <c r="P5839" s="31">
        <v>0.3965016885</v>
      </c>
      <c r="Q5839" s="31">
        <v>0.32999999999999902</v>
      </c>
      <c r="R5839" s="42"/>
      <c r="S5839" s="42" t="str">
        <f>IF(R5839="","",MAX(R5839,Q5839))</f>
        <v/>
      </c>
      <c r="T5839" s="27">
        <f>IF(A5839="placement",MIN(P5839,IF(S5839="",Q5839,S5839)),"")</f>
        <v>0.32999999999999902</v>
      </c>
      <c r="U5839" s="28">
        <f>IF($A5839="placement",T5839*J5839,"")</f>
        <v>2.6399999999999921</v>
      </c>
      <c r="V5839" s="26">
        <f>IF($A5839="placement",U5839,IF($A5839="site",SUMIF($C:$C,$C5839,$U:$U),IF($A5839="user",SUMIF($B:$B,$B5839,$U:$U),SUM($U:$U))))</f>
        <v>2.6399999999999921</v>
      </c>
      <c r="W5839" s="27">
        <f>V5839/J5839</f>
        <v>0.32999999999999902</v>
      </c>
    </row>
    <row r="5840" spans="1:23" x14ac:dyDescent="0.3">
      <c r="A5840" s="23" t="s">
        <v>14</v>
      </c>
      <c r="B5840" s="23" t="s">
        <v>8615</v>
      </c>
      <c r="C5840" s="23" t="s">
        <v>8616</v>
      </c>
      <c r="D5840" s="32" t="s">
        <v>8623</v>
      </c>
      <c r="E5840" s="23" t="s">
        <v>8624</v>
      </c>
      <c r="F5840" s="27">
        <v>0.5</v>
      </c>
      <c r="G5840" s="24">
        <v>0</v>
      </c>
      <c r="H5840" s="25">
        <v>0.40939999999999999</v>
      </c>
      <c r="I5840" s="25">
        <v>0.1075</v>
      </c>
      <c r="J5840" s="26">
        <v>8</v>
      </c>
      <c r="K5840" s="26">
        <v>3</v>
      </c>
      <c r="L5840" s="27">
        <v>0.2626</v>
      </c>
      <c r="M5840" s="28">
        <v>2.3827907000000002</v>
      </c>
      <c r="N5840" s="29">
        <v>1.6</v>
      </c>
      <c r="O5840" s="31" t="s">
        <v>12</v>
      </c>
      <c r="P5840" s="31">
        <v>0.32851844619999998</v>
      </c>
      <c r="Q5840" s="31">
        <v>0.32851844622291598</v>
      </c>
      <c r="R5840" s="42"/>
      <c r="S5840" s="42" t="str">
        <f>IF(R5840="","",MAX(R5840,Q5840))</f>
        <v/>
      </c>
      <c r="T5840" s="27">
        <f>IF(A5840="placement",MIN(P5840,IF(S5840="",Q5840,S5840)),"")</f>
        <v>0.32851844619999998</v>
      </c>
      <c r="U5840" s="28">
        <f>IF($A5840="placement",T5840*J5840,"")</f>
        <v>2.6281475695999998</v>
      </c>
      <c r="V5840" s="26">
        <f>IF($A5840="placement",U5840,IF($A5840="site",SUMIF($C:$C,$C5840,$U:$U),IF($A5840="user",SUMIF($B:$B,$B5840,$U:$U),SUM($U:$U))))</f>
        <v>2.6281475695999998</v>
      </c>
      <c r="W5840" s="27">
        <f>V5840/J5840</f>
        <v>0.32851844619999998</v>
      </c>
    </row>
    <row r="5841" spans="1:23" x14ac:dyDescent="0.3">
      <c r="A5841" s="11" t="s">
        <v>14</v>
      </c>
      <c r="B5841" s="11" t="s">
        <v>4528</v>
      </c>
      <c r="C5841" s="11" t="s">
        <v>4530</v>
      </c>
      <c r="D5841" s="11" t="s">
        <v>4609</v>
      </c>
      <c r="E5841" s="11" t="s">
        <v>4610</v>
      </c>
      <c r="F5841" s="12">
        <v>0.33</v>
      </c>
      <c r="G5841" s="33">
        <v>0</v>
      </c>
      <c r="H5841" s="34">
        <v>5.4931000000000001</v>
      </c>
      <c r="I5841" s="34">
        <v>0.25380000000000003</v>
      </c>
      <c r="J5841" s="13">
        <v>8</v>
      </c>
      <c r="K5841" s="13">
        <v>2</v>
      </c>
      <c r="L5841" s="12">
        <v>4.6199999999999998E-2</v>
      </c>
      <c r="M5841" s="14">
        <v>1.0942020800000001</v>
      </c>
      <c r="N5841" s="15">
        <v>0.75</v>
      </c>
      <c r="O5841" s="16" t="s">
        <v>12</v>
      </c>
      <c r="P5841" s="16">
        <v>0.31456902539999998</v>
      </c>
      <c r="Q5841" s="16">
        <v>0.31456902538776099</v>
      </c>
      <c r="R5841" s="44"/>
      <c r="S5841" s="42" t="str">
        <f>IF(R5841="","",MAX(R5841,Q5841))</f>
        <v/>
      </c>
      <c r="T5841" s="27">
        <f>IF(A5841="placement",MIN(P5841,IF(S5841="",Q5841,S5841)),"")</f>
        <v>0.31456902538776099</v>
      </c>
      <c r="U5841" s="14">
        <f>IF($A5841="placement",T5841*J5841,"")</f>
        <v>2.5165522031020879</v>
      </c>
      <c r="V5841" s="13">
        <f>IF($A5841="placement",U5841,IF($A5841="site",SUMIF($C:$C,$C5841,$U:$U),IF($A5841="user",SUMIF($B:$B,$B5841,$U:$U),SUM($U:$U))))</f>
        <v>2.5165522031020879</v>
      </c>
      <c r="W5841" s="12">
        <f>V5841/J5841</f>
        <v>0.31456902538776099</v>
      </c>
    </row>
    <row r="5842" spans="1:23" x14ac:dyDescent="0.3">
      <c r="A5842" s="23" t="s">
        <v>14</v>
      </c>
      <c r="B5842" s="23" t="s">
        <v>1095</v>
      </c>
      <c r="C5842" s="23" t="s">
        <v>1096</v>
      </c>
      <c r="D5842" s="23" t="s">
        <v>10511</v>
      </c>
      <c r="E5842" s="23" t="s">
        <v>10512</v>
      </c>
      <c r="F5842" s="27">
        <v>0.35</v>
      </c>
      <c r="G5842" s="24">
        <v>0</v>
      </c>
      <c r="H5842" s="25">
        <v>13.3317</v>
      </c>
      <c r="I5842" s="25">
        <v>0.46700000000000003</v>
      </c>
      <c r="J5842" s="26">
        <v>8</v>
      </c>
      <c r="K5842" s="26">
        <v>3</v>
      </c>
      <c r="L5842" s="27">
        <v>3.5000000000000003E-2</v>
      </c>
      <c r="M5842" s="28">
        <v>0.58054450999999996</v>
      </c>
      <c r="N5842" s="29">
        <v>0.4</v>
      </c>
      <c r="O5842" s="31" t="s">
        <v>304</v>
      </c>
      <c r="P5842" s="31">
        <v>0.31099167459999999</v>
      </c>
      <c r="Q5842" s="31">
        <v>0.31099167457055499</v>
      </c>
      <c r="R5842" s="42">
        <v>0.25</v>
      </c>
      <c r="S5842" s="42">
        <f>IF(R5842="","",MAX(R5842,Q5842))</f>
        <v>0.31099167457055499</v>
      </c>
      <c r="T5842" s="27">
        <f>IF(A5842="placement",MIN(P5842,IF(S5842="",Q5842,S5842)),"")</f>
        <v>0.31099167457055499</v>
      </c>
      <c r="U5842" s="28">
        <f>IF($A5842="placement",T5842*J5842,"")</f>
        <v>2.4879333965644399</v>
      </c>
      <c r="V5842" s="23">
        <f>IF($A5842="placement",U5842,IF($A5842="site",SUMIF($C:$C,$C5842,$U:$U),IF($A5842="user",SUMIF($B:$B,$B5842,$U:$U),SUM($U:$U))))</f>
        <v>2.4879333965644399</v>
      </c>
      <c r="W5842" s="27">
        <f>V5842/J5842</f>
        <v>0.31099167457055499</v>
      </c>
    </row>
    <row r="5843" spans="1:23" x14ac:dyDescent="0.3">
      <c r="A5843" s="23" t="s">
        <v>14</v>
      </c>
      <c r="B5843" s="23" t="s">
        <v>110</v>
      </c>
      <c r="C5843" s="23" t="s">
        <v>112</v>
      </c>
      <c r="D5843" s="23" t="s">
        <v>117</v>
      </c>
      <c r="E5843" s="23" t="s">
        <v>111</v>
      </c>
      <c r="F5843" s="27">
        <v>0.25</v>
      </c>
      <c r="G5843" s="24">
        <v>0</v>
      </c>
      <c r="H5843" s="25">
        <v>0.90539999999999998</v>
      </c>
      <c r="I5843" s="25">
        <v>0.49409999999999998</v>
      </c>
      <c r="J5843" s="26">
        <v>8</v>
      </c>
      <c r="K5843" s="26">
        <v>2</v>
      </c>
      <c r="L5843" s="27">
        <v>0.54579999999999995</v>
      </c>
      <c r="M5843" s="28">
        <v>0.51244579000000001</v>
      </c>
      <c r="N5843" s="29">
        <v>0.01</v>
      </c>
      <c r="O5843" s="31" t="s">
        <v>42</v>
      </c>
      <c r="P5843" s="31">
        <v>0.98048574089999996</v>
      </c>
      <c r="Q5843" s="31">
        <v>0.25</v>
      </c>
      <c r="R5843" s="42">
        <v>0.3</v>
      </c>
      <c r="S5843" s="42">
        <f>IF(R5843="","",MAX(R5843,Q5843))</f>
        <v>0.3</v>
      </c>
      <c r="T5843" s="27">
        <f>IF(A5843="placement",MIN(P5843,IF(S5843="",Q5843,S5843)),"")</f>
        <v>0.3</v>
      </c>
      <c r="U5843" s="28">
        <f>IF($A5843="placement",T5843*J5843,"")</f>
        <v>2.4</v>
      </c>
      <c r="V5843" s="26">
        <f>IF($A5843="placement",U5843,IF($A5843="site",SUMIF($C:$C,$C5843,$U:$U),IF($A5843="user",SUMIF($B:$B,$B5843,$U:$U),SUM($U:$U))))</f>
        <v>2.4</v>
      </c>
      <c r="W5843" s="27">
        <f>V5843/J5843</f>
        <v>0.3</v>
      </c>
    </row>
    <row r="5844" spans="1:23" x14ac:dyDescent="0.3">
      <c r="A5844" s="23" t="s">
        <v>14</v>
      </c>
      <c r="B5844" s="23" t="s">
        <v>1556</v>
      </c>
      <c r="C5844" s="23" t="s">
        <v>1557</v>
      </c>
      <c r="D5844" s="23" t="s">
        <v>1558</v>
      </c>
      <c r="E5844" s="23" t="s">
        <v>1559</v>
      </c>
      <c r="F5844" s="27">
        <v>0.25</v>
      </c>
      <c r="G5844" s="24">
        <v>0</v>
      </c>
      <c r="H5844" s="25">
        <v>11.9869</v>
      </c>
      <c r="I5844" s="25">
        <v>0.47320000000000001</v>
      </c>
      <c r="J5844" s="26">
        <v>8</v>
      </c>
      <c r="K5844" s="26">
        <v>2</v>
      </c>
      <c r="L5844" s="27">
        <v>3.95E-2</v>
      </c>
      <c r="M5844" s="28">
        <v>0.58360754999999997</v>
      </c>
      <c r="N5844" s="29">
        <v>0.2</v>
      </c>
      <c r="O5844" s="31" t="s">
        <v>12</v>
      </c>
      <c r="P5844" s="31">
        <v>0.65730395200000002</v>
      </c>
      <c r="Q5844" s="31">
        <v>0.25</v>
      </c>
      <c r="R5844" s="42">
        <v>0.3</v>
      </c>
      <c r="S5844" s="42">
        <f>IF(R5844="","",MAX(R5844,Q5844))</f>
        <v>0.3</v>
      </c>
      <c r="T5844" s="27">
        <f>IF(A5844="placement",MIN(P5844,IF(S5844="",Q5844,S5844)),"")</f>
        <v>0.3</v>
      </c>
      <c r="U5844" s="28">
        <f>IF($A5844="placement",T5844*J5844,"")</f>
        <v>2.4</v>
      </c>
      <c r="V5844" s="26">
        <f>IF($A5844="placement",U5844,IF($A5844="site",SUMIF($C:$C,$C5844,$U:$U),IF($A5844="user",SUMIF($B:$B,$B5844,$U:$U),SUM($U:$U))))</f>
        <v>2.4</v>
      </c>
      <c r="W5844" s="27">
        <f>V5844/J5844</f>
        <v>0.3</v>
      </c>
    </row>
    <row r="5845" spans="1:23" x14ac:dyDescent="0.3">
      <c r="A5845" s="23" t="s">
        <v>14</v>
      </c>
      <c r="B5845" s="23" t="s">
        <v>2410</v>
      </c>
      <c r="C5845" s="23" t="s">
        <v>2411</v>
      </c>
      <c r="D5845" s="23" t="s">
        <v>2426</v>
      </c>
      <c r="E5845" s="23" t="s">
        <v>9863</v>
      </c>
      <c r="F5845" s="27">
        <v>0.33</v>
      </c>
      <c r="G5845" s="24">
        <v>0</v>
      </c>
      <c r="H5845" s="25">
        <v>1.2908999999999999</v>
      </c>
      <c r="I5845" s="25">
        <v>0.32379999999999998</v>
      </c>
      <c r="J5845" s="26">
        <v>8</v>
      </c>
      <c r="K5845" s="26">
        <v>2</v>
      </c>
      <c r="L5845" s="27">
        <v>0.25080000000000002</v>
      </c>
      <c r="M5845" s="28">
        <v>0.78111626000000001</v>
      </c>
      <c r="N5845" s="29">
        <v>0.56000000000000005</v>
      </c>
      <c r="O5845" s="31" t="s">
        <v>12</v>
      </c>
      <c r="P5845" s="31">
        <v>0.28307727069999999</v>
      </c>
      <c r="Q5845" s="31">
        <v>0.28307727067329402</v>
      </c>
      <c r="R5845" s="42"/>
      <c r="S5845" s="42" t="str">
        <f>IF(R5845="","",MAX(R5845,Q5845))</f>
        <v/>
      </c>
      <c r="T5845" s="27">
        <f>IF(A5845="placement",MIN(P5845,IF(S5845="",Q5845,S5845)),"")</f>
        <v>0.28307727067329402</v>
      </c>
      <c r="U5845" s="28">
        <f>IF($A5845="placement",T5845*J5845,"")</f>
        <v>2.2646181653863522</v>
      </c>
      <c r="V5845" s="26">
        <f>IF($A5845="placement",U5845,IF($A5845="site",SUMIF($C:$C,$C5845,$U:$U),IF($A5845="user",SUMIF($B:$B,$B5845,$U:$U),SUM($U:$U))))</f>
        <v>2.2646181653863522</v>
      </c>
      <c r="W5845" s="27">
        <f>V5845/J5845</f>
        <v>0.28307727067329402</v>
      </c>
    </row>
    <row r="5846" spans="1:23" x14ac:dyDescent="0.3">
      <c r="A5846" s="23" t="s">
        <v>14</v>
      </c>
      <c r="B5846" s="23" t="s">
        <v>2534</v>
      </c>
      <c r="C5846" s="23" t="s">
        <v>2535</v>
      </c>
      <c r="D5846" s="23" t="s">
        <v>2540</v>
      </c>
      <c r="E5846" s="23" t="s">
        <v>2541</v>
      </c>
      <c r="F5846" s="27">
        <v>0.33</v>
      </c>
      <c r="G5846" s="24">
        <v>0</v>
      </c>
      <c r="H5846" s="25">
        <v>1.1415999999999999</v>
      </c>
      <c r="I5846" s="25">
        <v>0.2036</v>
      </c>
      <c r="J5846" s="26">
        <v>8</v>
      </c>
      <c r="K5846" s="26">
        <v>2</v>
      </c>
      <c r="L5846" s="27">
        <v>0.17829999999999999</v>
      </c>
      <c r="M5846" s="28">
        <v>1.3908421099999999</v>
      </c>
      <c r="N5846" s="29">
        <v>1</v>
      </c>
      <c r="O5846" s="31" t="s">
        <v>12</v>
      </c>
      <c r="P5846" s="31">
        <v>0.28101112540000001</v>
      </c>
      <c r="Q5846" s="31">
        <v>0.28101112540679601</v>
      </c>
      <c r="R5846" s="42"/>
      <c r="S5846" s="42" t="str">
        <f>IF(R5846="","",MAX(R5846,Q5846))</f>
        <v/>
      </c>
      <c r="T5846" s="27">
        <f>IF(A5846="placement",MIN(P5846,IF(S5846="",Q5846,S5846)),"")</f>
        <v>0.28101112540000001</v>
      </c>
      <c r="U5846" s="28">
        <f>IF($A5846="placement",T5846*J5846,"")</f>
        <v>2.2480890032</v>
      </c>
      <c r="V5846" s="26">
        <f>IF($A5846="placement",U5846,IF($A5846="site",SUMIF($C:$C,$C5846,$U:$U),IF($A5846="user",SUMIF($B:$B,$B5846,$U:$U),SUM($U:$U))))</f>
        <v>2.2480890032</v>
      </c>
      <c r="W5846" s="27">
        <f>V5846/J5846</f>
        <v>0.28101112540000001</v>
      </c>
    </row>
    <row r="5847" spans="1:23" x14ac:dyDescent="0.3">
      <c r="A5847" s="23" t="s">
        <v>14</v>
      </c>
      <c r="B5847" s="23" t="s">
        <v>1708</v>
      </c>
      <c r="C5847" s="23" t="s">
        <v>1709</v>
      </c>
      <c r="D5847" s="23" t="s">
        <v>10591</v>
      </c>
      <c r="E5847" s="23" t="s">
        <v>10592</v>
      </c>
      <c r="F5847" s="27">
        <v>0.3</v>
      </c>
      <c r="G5847" s="24">
        <v>0</v>
      </c>
      <c r="H5847" s="25">
        <v>0.4244</v>
      </c>
      <c r="I5847" s="25">
        <v>0.125</v>
      </c>
      <c r="J5847" s="26">
        <v>8</v>
      </c>
      <c r="K5847" s="26">
        <v>2</v>
      </c>
      <c r="L5847" s="27">
        <v>0.29459999999999997</v>
      </c>
      <c r="M5847" s="28">
        <v>2.0379428599999998</v>
      </c>
      <c r="N5847" s="29">
        <v>1.5</v>
      </c>
      <c r="O5847" s="31" t="s">
        <v>12</v>
      </c>
      <c r="P5847" s="31">
        <v>0.2639636608</v>
      </c>
      <c r="Q5847" s="31">
        <v>0.26396366083445399</v>
      </c>
      <c r="R5847" s="42"/>
      <c r="S5847" s="42" t="str">
        <f>IF(R5847="","",MAX(R5847,Q5847))</f>
        <v/>
      </c>
      <c r="T5847" s="27">
        <f>IF(A5847="placement",MIN(P5847,IF(S5847="",Q5847,S5847)),"")</f>
        <v>0.2639636608</v>
      </c>
      <c r="U5847" s="28">
        <f>IF($A5847="placement",T5847*J5847,"")</f>
        <v>2.1117092864</v>
      </c>
      <c r="V5847" s="26">
        <f>IF($A5847="placement",U5847,IF($A5847="site",SUMIF($C:$C,$C5847,$U:$U),IF($A5847="user",SUMIF($B:$B,$B5847,$U:$U),SUM($U:$U))))</f>
        <v>2.1117092864</v>
      </c>
      <c r="W5847" s="27">
        <f>V5847/J5847</f>
        <v>0.2639636608</v>
      </c>
    </row>
    <row r="5848" spans="1:23" x14ac:dyDescent="0.3">
      <c r="A5848" s="17" t="s">
        <v>14</v>
      </c>
      <c r="B5848" s="17" t="s">
        <v>1708</v>
      </c>
      <c r="C5848" s="17" t="s">
        <v>1709</v>
      </c>
      <c r="D5848" s="17" t="s">
        <v>10579</v>
      </c>
      <c r="E5848" s="17" t="s">
        <v>10580</v>
      </c>
      <c r="F5848" s="18">
        <v>0.3</v>
      </c>
      <c r="G5848" s="36">
        <v>0</v>
      </c>
      <c r="H5848" s="37">
        <v>0.28939999999999999</v>
      </c>
      <c r="I5848" s="37">
        <v>0.12470000000000001</v>
      </c>
      <c r="J5848" s="19">
        <v>8</v>
      </c>
      <c r="K5848" s="19">
        <v>2</v>
      </c>
      <c r="L5848" s="18">
        <v>0.43090000000000001</v>
      </c>
      <c r="M5848" s="20">
        <v>2.0286368800000001</v>
      </c>
      <c r="N5848" s="21">
        <v>1.5</v>
      </c>
      <c r="O5848" s="22" t="s">
        <v>12</v>
      </c>
      <c r="P5848" s="22">
        <v>0.26058723880000001</v>
      </c>
      <c r="Q5848" s="22">
        <v>0.26058723884810803</v>
      </c>
      <c r="R5848" s="43"/>
      <c r="S5848" s="42" t="str">
        <f>IF(R5848="","",MAX(R5848,Q5848))</f>
        <v/>
      </c>
      <c r="T5848" s="27">
        <f>IF(A5848="placement",MIN(P5848,IF(S5848="",Q5848,S5848)),"")</f>
        <v>0.26058723880000001</v>
      </c>
      <c r="U5848" s="20">
        <f>IF($A5848="placement",T5848*J5848,"")</f>
        <v>2.0846979104000001</v>
      </c>
      <c r="V5848" s="19">
        <f>IF($A5848="placement",U5848,IF($A5848="site",SUMIF($C:$C,$C5848,$U:$U),IF($A5848="user",SUMIF($B:$B,$B5848,$U:$U),SUM($U:$U))))</f>
        <v>2.0846979104000001</v>
      </c>
      <c r="W5848" s="18">
        <f>V5848/J5848</f>
        <v>0.26058723880000001</v>
      </c>
    </row>
    <row r="5849" spans="1:23" x14ac:dyDescent="0.3">
      <c r="A5849" s="11" t="s">
        <v>14</v>
      </c>
      <c r="B5849" s="11" t="s">
        <v>2439</v>
      </c>
      <c r="C5849" s="11" t="s">
        <v>2441</v>
      </c>
      <c r="D5849" s="11" t="s">
        <v>2500</v>
      </c>
      <c r="E5849" s="11" t="s">
        <v>2501</v>
      </c>
      <c r="F5849" s="12">
        <v>0.33</v>
      </c>
      <c r="G5849" s="33">
        <v>0</v>
      </c>
      <c r="H5849" s="34">
        <v>0.64139999999999997</v>
      </c>
      <c r="I5849" s="34">
        <v>0.10879999999999999</v>
      </c>
      <c r="J5849" s="13">
        <v>8</v>
      </c>
      <c r="K5849" s="13">
        <v>2</v>
      </c>
      <c r="L5849" s="12">
        <v>0.1696</v>
      </c>
      <c r="M5849" s="14">
        <v>2.4910046000000001</v>
      </c>
      <c r="N5849" s="15">
        <v>1.85</v>
      </c>
      <c r="O5849" s="16" t="s">
        <v>12</v>
      </c>
      <c r="P5849" s="16">
        <v>0.25732774530000002</v>
      </c>
      <c r="Q5849" s="16">
        <v>0.25732774526859598</v>
      </c>
      <c r="R5849" s="44"/>
      <c r="S5849" s="42" t="str">
        <f>IF(R5849="","",MAX(R5849,Q5849))</f>
        <v/>
      </c>
      <c r="T5849" s="27">
        <f>IF(A5849="placement",MIN(P5849,IF(S5849="",Q5849,S5849)),"")</f>
        <v>0.25732774526859598</v>
      </c>
      <c r="U5849" s="14">
        <f>IF($A5849="placement",T5849*J5849,"")</f>
        <v>2.0586219621487678</v>
      </c>
      <c r="V5849" s="13">
        <f>IF($A5849="placement",U5849,IF($A5849="site",SUMIF($C:$C,$C5849,$U:$U),IF($A5849="user",SUMIF($B:$B,$B5849,$U:$U),SUM($U:$U))))</f>
        <v>2.0586219621487678</v>
      </c>
      <c r="W5849" s="12">
        <f>V5849/J5849</f>
        <v>0.25732774526859598</v>
      </c>
    </row>
    <row r="5850" spans="1:23" hidden="1" x14ac:dyDescent="0.3">
      <c r="A5850" s="23" t="s">
        <v>13</v>
      </c>
      <c r="B5850" s="23" t="s">
        <v>11086</v>
      </c>
      <c r="C5850" s="23" t="s">
        <v>11087</v>
      </c>
      <c r="D5850" s="32" t="s">
        <v>9898</v>
      </c>
      <c r="E5850" s="23"/>
      <c r="F5850" s="27">
        <v>0.25</v>
      </c>
      <c r="G5850" s="24">
        <v>0</v>
      </c>
      <c r="H5850" s="25">
        <v>15.9755</v>
      </c>
      <c r="I5850" s="25">
        <v>0.15240000000000001</v>
      </c>
      <c r="J5850" s="26">
        <v>12</v>
      </c>
      <c r="K5850" s="26">
        <v>3</v>
      </c>
      <c r="L5850" s="27">
        <v>9.4999999999999998E-3</v>
      </c>
      <c r="M5850" s="28">
        <v>2.67975633</v>
      </c>
      <c r="N5850" s="29">
        <v>1</v>
      </c>
      <c r="O5850" s="31"/>
      <c r="P5850" s="31">
        <v>0.62683174200000003</v>
      </c>
      <c r="Q5850" s="31">
        <v>0.249999999999999</v>
      </c>
      <c r="R5850" s="42"/>
      <c r="S5850" s="42" t="str">
        <f>IF(R5850="","",MAX(R5850,Q5850))</f>
        <v/>
      </c>
      <c r="T5850" s="27" t="str">
        <f>IF(A5850="placement",MIN(P5850,IF(S5850="",Q5850,S5850)),"")</f>
        <v/>
      </c>
      <c r="U5850" s="28" t="str">
        <f>IF($A5850="placement",T5850*J5850,"")</f>
        <v/>
      </c>
      <c r="V5850" s="26">
        <f>IF($A5850="placement",U5850,IF($A5850="site",SUMIF($C:$C,$C5850,$U:$U),IF($A5850="user",SUMIF($B:$B,$B5850,$U:$U),SUM($U:$U))))</f>
        <v>2.999999999999988</v>
      </c>
      <c r="W5850" s="27">
        <f>V5850/J5850</f>
        <v>0.249999999999999</v>
      </c>
    </row>
    <row r="5851" spans="1:23" hidden="1" x14ac:dyDescent="0.3">
      <c r="A5851" s="23" t="s">
        <v>10</v>
      </c>
      <c r="B5851" s="23" t="s">
        <v>7312</v>
      </c>
      <c r="C5851" s="23" t="s">
        <v>9898</v>
      </c>
      <c r="D5851" s="23" t="s">
        <v>9898</v>
      </c>
      <c r="E5851" s="23"/>
      <c r="F5851" s="27">
        <v>0.14940000000000001</v>
      </c>
      <c r="G5851" s="24">
        <v>0.63848731000000003</v>
      </c>
      <c r="H5851" s="25">
        <v>50.745600000000003</v>
      </c>
      <c r="I5851" s="25">
        <v>1.1257999999999999</v>
      </c>
      <c r="J5851" s="26">
        <v>75</v>
      </c>
      <c r="K5851" s="26">
        <v>7</v>
      </c>
      <c r="L5851" s="27">
        <v>2.2200000000000001E-2</v>
      </c>
      <c r="M5851" s="28">
        <v>2.2097646100000001</v>
      </c>
      <c r="N5851" s="29">
        <v>2</v>
      </c>
      <c r="O5851" s="31"/>
      <c r="P5851" s="31">
        <v>9.4926223399999995E-2</v>
      </c>
      <c r="Q5851" s="31">
        <v>9.4926223365615695E-2</v>
      </c>
      <c r="R5851" s="42"/>
      <c r="S5851" s="42" t="str">
        <f>IF(R5851="","",MAX(R5851,Q5851))</f>
        <v/>
      </c>
      <c r="T5851" s="27" t="str">
        <f>IF(A5851="placement",MIN(P5851,IF(S5851="",Q5851,S5851)),"")</f>
        <v/>
      </c>
      <c r="U5851" s="28" t="str">
        <f>IF($A5851="placement",T5851*J5851,"")</f>
        <v/>
      </c>
      <c r="V5851" s="26">
        <f>IF($A5851="placement",U5851,IF($A5851="site",SUMIF($C:$C,$C5851,$U:$U),IF($A5851="user",SUMIF($B:$B,$B5851,$U:$U),SUM($U:$U))))</f>
        <v>6.8887620539000007</v>
      </c>
      <c r="W5851" s="27">
        <f>V5851/J5851</f>
        <v>9.1850160718666682E-2</v>
      </c>
    </row>
    <row r="5852" spans="1:23" x14ac:dyDescent="0.3">
      <c r="A5852" s="11" t="s">
        <v>14</v>
      </c>
      <c r="B5852" s="11" t="s">
        <v>277</v>
      </c>
      <c r="C5852" s="11" t="s">
        <v>279</v>
      </c>
      <c r="D5852" s="11" t="s">
        <v>10467</v>
      </c>
      <c r="E5852" s="11" t="s">
        <v>10468</v>
      </c>
      <c r="F5852" s="12">
        <v>0.25</v>
      </c>
      <c r="G5852" s="33">
        <v>0</v>
      </c>
      <c r="H5852" s="34">
        <v>2.1471</v>
      </c>
      <c r="I5852" s="34">
        <v>0.19370000000000001</v>
      </c>
      <c r="J5852" s="13">
        <v>8</v>
      </c>
      <c r="K5852" s="13">
        <v>2</v>
      </c>
      <c r="L5852" s="12">
        <v>9.0200000000000002E-2</v>
      </c>
      <c r="M5852" s="14">
        <v>1.40442478</v>
      </c>
      <c r="N5852" s="15">
        <v>1</v>
      </c>
      <c r="O5852" s="16" t="s">
        <v>12</v>
      </c>
      <c r="P5852" s="16">
        <v>0.28796471330000001</v>
      </c>
      <c r="Q5852" s="16">
        <v>0.25</v>
      </c>
      <c r="R5852" s="44"/>
      <c r="S5852" s="42" t="str">
        <f>IF(R5852="","",MAX(R5852,Q5852))</f>
        <v/>
      </c>
      <c r="T5852" s="27">
        <f>IF(A5852="placement",MIN(P5852,IF(S5852="",Q5852,S5852)),"")</f>
        <v>0.25</v>
      </c>
      <c r="U5852" s="14">
        <f>IF($A5852="placement",T5852*J5852,"")</f>
        <v>2</v>
      </c>
      <c r="V5852" s="13">
        <f>IF($A5852="placement",U5852,IF($A5852="site",SUMIF($C:$C,$C5852,$U:$U),IF($A5852="user",SUMIF($B:$B,$B5852,$U:$U),SUM($U:$U))))</f>
        <v>2</v>
      </c>
      <c r="W5852" s="12">
        <f>V5852/J5852</f>
        <v>0.25</v>
      </c>
    </row>
    <row r="5853" spans="1:23" x14ac:dyDescent="0.3">
      <c r="A5853" s="11" t="s">
        <v>14</v>
      </c>
      <c r="B5853" s="11" t="s">
        <v>277</v>
      </c>
      <c r="C5853" s="11" t="s">
        <v>279</v>
      </c>
      <c r="D5853" s="11" t="s">
        <v>394</v>
      </c>
      <c r="E5853" s="11" t="s">
        <v>395</v>
      </c>
      <c r="F5853" s="12">
        <v>0.25</v>
      </c>
      <c r="G5853" s="33">
        <v>0</v>
      </c>
      <c r="H5853" s="34">
        <v>1.7114</v>
      </c>
      <c r="I5853" s="34">
        <v>8.3900000000000002E-2</v>
      </c>
      <c r="J5853" s="13">
        <v>8</v>
      </c>
      <c r="K5853" s="13">
        <v>1</v>
      </c>
      <c r="L5853" s="12">
        <v>4.9000000000000002E-2</v>
      </c>
      <c r="M5853" s="14">
        <v>2.98160136</v>
      </c>
      <c r="N5853" s="15">
        <v>1.5</v>
      </c>
      <c r="O5853" s="16" t="s">
        <v>12</v>
      </c>
      <c r="P5853" s="16">
        <v>0.49691463829999999</v>
      </c>
      <c r="Q5853" s="16">
        <v>0.25</v>
      </c>
      <c r="R5853" s="44"/>
      <c r="S5853" s="42" t="str">
        <f>IF(R5853="","",MAX(R5853,Q5853))</f>
        <v/>
      </c>
      <c r="T5853" s="27">
        <f>IF(A5853="placement",MIN(P5853,IF(S5853="",Q5853,S5853)),"")</f>
        <v>0.25</v>
      </c>
      <c r="U5853" s="14">
        <f>IF($A5853="placement",T5853*J5853,"")</f>
        <v>2</v>
      </c>
      <c r="V5853" s="13">
        <f>IF($A5853="placement",U5853,IF($A5853="site",SUMIF($C:$C,$C5853,$U:$U),IF($A5853="user",SUMIF($B:$B,$B5853,$U:$U),SUM($U:$U))))</f>
        <v>2</v>
      </c>
      <c r="W5853" s="12">
        <f>V5853/J5853</f>
        <v>0.25</v>
      </c>
    </row>
    <row r="5854" spans="1:23" x14ac:dyDescent="0.3">
      <c r="A5854" s="23" t="s">
        <v>14</v>
      </c>
      <c r="B5854" s="23" t="s">
        <v>1708</v>
      </c>
      <c r="C5854" s="23" t="s">
        <v>1709</v>
      </c>
      <c r="D5854" s="23" t="s">
        <v>1748</v>
      </c>
      <c r="E5854" s="23" t="s">
        <v>1749</v>
      </c>
      <c r="F5854" s="27">
        <v>0.25</v>
      </c>
      <c r="G5854" s="24">
        <v>0</v>
      </c>
      <c r="H5854" s="25">
        <v>0.32290000000000002</v>
      </c>
      <c r="I5854" s="25">
        <v>0.12479999999999999</v>
      </c>
      <c r="J5854" s="26">
        <v>8</v>
      </c>
      <c r="K5854" s="26">
        <v>2</v>
      </c>
      <c r="L5854" s="27">
        <v>0.38650000000000001</v>
      </c>
      <c r="M5854" s="28">
        <v>2.0872352599999999</v>
      </c>
      <c r="N5854" s="29">
        <v>1.4</v>
      </c>
      <c r="O5854" s="31" t="s">
        <v>12</v>
      </c>
      <c r="P5854" s="31">
        <v>0.32925625269999997</v>
      </c>
      <c r="Q5854" s="31">
        <v>0.25</v>
      </c>
      <c r="R5854" s="42"/>
      <c r="S5854" s="42" t="str">
        <f>IF(R5854="","",MAX(R5854,Q5854))</f>
        <v/>
      </c>
      <c r="T5854" s="27">
        <f>IF(A5854="placement",MIN(P5854,IF(S5854="",Q5854,S5854)),"")</f>
        <v>0.25</v>
      </c>
      <c r="U5854" s="28">
        <f>IF($A5854="placement",T5854*J5854,"")</f>
        <v>2</v>
      </c>
      <c r="V5854" s="26">
        <f>IF($A5854="placement",U5854,IF($A5854="site",SUMIF($C:$C,$C5854,$U:$U),IF($A5854="user",SUMIF($B:$B,$B5854,$U:$U),SUM($U:$U))))</f>
        <v>2</v>
      </c>
      <c r="W5854" s="27">
        <f>V5854/J5854</f>
        <v>0.25</v>
      </c>
    </row>
    <row r="5855" spans="1:23" x14ac:dyDescent="0.3">
      <c r="A5855" s="23" t="s">
        <v>14</v>
      </c>
      <c r="B5855" s="23" t="s">
        <v>2439</v>
      </c>
      <c r="C5855" s="23" t="s">
        <v>2441</v>
      </c>
      <c r="D5855" s="23" t="s">
        <v>2490</v>
      </c>
      <c r="E5855" s="23" t="s">
        <v>2491</v>
      </c>
      <c r="F5855" s="27">
        <v>0.25</v>
      </c>
      <c r="G5855" s="24">
        <v>0</v>
      </c>
      <c r="H5855" s="25">
        <v>4.8728999999999996</v>
      </c>
      <c r="I5855" s="25">
        <v>0.86460000000000004</v>
      </c>
      <c r="J5855" s="26">
        <v>8</v>
      </c>
      <c r="K5855" s="26">
        <v>2</v>
      </c>
      <c r="L5855" s="27">
        <v>0.1774</v>
      </c>
      <c r="M5855" s="28">
        <v>0.31680436000000001</v>
      </c>
      <c r="N5855" s="29">
        <v>0.1</v>
      </c>
      <c r="O5855" s="31" t="s">
        <v>12</v>
      </c>
      <c r="P5855" s="31">
        <v>0.68434778070000002</v>
      </c>
      <c r="Q5855" s="31">
        <v>0.25</v>
      </c>
      <c r="R5855" s="42"/>
      <c r="S5855" s="42" t="str">
        <f>IF(R5855="","",MAX(R5855,Q5855))</f>
        <v/>
      </c>
      <c r="T5855" s="27">
        <f>IF(A5855="placement",MIN(P5855,IF(S5855="",Q5855,S5855)),"")</f>
        <v>0.25</v>
      </c>
      <c r="U5855" s="28">
        <f>IF($A5855="placement",T5855*J5855,"")</f>
        <v>2</v>
      </c>
      <c r="V5855" s="26">
        <f>IF($A5855="placement",U5855,IF($A5855="site",SUMIF($C:$C,$C5855,$U:$U),IF($A5855="user",SUMIF($B:$B,$B5855,$U:$U),SUM($U:$U))))</f>
        <v>2</v>
      </c>
      <c r="W5855" s="27">
        <f>V5855/J5855</f>
        <v>0.25</v>
      </c>
    </row>
    <row r="5856" spans="1:23" x14ac:dyDescent="0.3">
      <c r="A5856" s="17" t="s">
        <v>14</v>
      </c>
      <c r="B5856" s="17" t="s">
        <v>2619</v>
      </c>
      <c r="C5856" s="17" t="s">
        <v>2621</v>
      </c>
      <c r="D5856" s="17" t="s">
        <v>2718</v>
      </c>
      <c r="E5856" s="17" t="s">
        <v>2719</v>
      </c>
      <c r="F5856" s="18">
        <v>0.25</v>
      </c>
      <c r="G5856" s="36">
        <v>0</v>
      </c>
      <c r="H5856" s="37">
        <v>12.6471</v>
      </c>
      <c r="I5856" s="37">
        <v>0.63039999999999996</v>
      </c>
      <c r="J5856" s="19">
        <v>8</v>
      </c>
      <c r="K5856" s="19">
        <v>2</v>
      </c>
      <c r="L5856" s="18">
        <v>4.9799999999999997E-2</v>
      </c>
      <c r="M5856" s="20">
        <v>0.43985951000000001</v>
      </c>
      <c r="N5856" s="21">
        <v>0.3</v>
      </c>
      <c r="O5856" s="22" t="s">
        <v>12</v>
      </c>
      <c r="P5856" s="22">
        <v>0.31796404099999998</v>
      </c>
      <c r="Q5856" s="22">
        <v>0.25</v>
      </c>
      <c r="R5856" s="43"/>
      <c r="S5856" s="42" t="str">
        <f>IF(R5856="","",MAX(R5856,Q5856))</f>
        <v/>
      </c>
      <c r="T5856" s="27">
        <f>IF(A5856="placement",MIN(P5856,IF(S5856="",Q5856,S5856)),"")</f>
        <v>0.25</v>
      </c>
      <c r="U5856" s="20">
        <f>IF($A5856="placement",T5856*J5856,"")</f>
        <v>2</v>
      </c>
      <c r="V5856" s="19">
        <f>IF($A5856="placement",U5856,IF($A5856="site",SUMIF($C:$C,$C5856,$U:$U),IF($A5856="user",SUMIF($B:$B,$B5856,$U:$U),SUM($U:$U))))</f>
        <v>2</v>
      </c>
      <c r="W5856" s="18">
        <f>V5856/J5856</f>
        <v>0.25</v>
      </c>
    </row>
    <row r="5857" spans="1:23" x14ac:dyDescent="0.3">
      <c r="A5857" s="23" t="s">
        <v>14</v>
      </c>
      <c r="B5857" s="23" t="s">
        <v>2619</v>
      </c>
      <c r="C5857" s="23" t="s">
        <v>2621</v>
      </c>
      <c r="D5857" s="32" t="s">
        <v>2793</v>
      </c>
      <c r="E5857" s="23" t="s">
        <v>2794</v>
      </c>
      <c r="F5857" s="27">
        <v>0.25</v>
      </c>
      <c r="G5857" s="24">
        <v>0</v>
      </c>
      <c r="H5857" s="25">
        <v>16.057400000000001</v>
      </c>
      <c r="I5857" s="25">
        <v>0.58740000000000003</v>
      </c>
      <c r="J5857" s="26">
        <v>8</v>
      </c>
      <c r="K5857" s="26">
        <v>2</v>
      </c>
      <c r="L5857" s="27">
        <v>3.6600000000000001E-2</v>
      </c>
      <c r="M5857" s="28">
        <v>0.48145445999999997</v>
      </c>
      <c r="N5857" s="29">
        <v>0.3</v>
      </c>
      <c r="O5857" s="31" t="s">
        <v>12</v>
      </c>
      <c r="P5857" s="31">
        <v>0.37688810309999998</v>
      </c>
      <c r="Q5857" s="31">
        <v>0.25</v>
      </c>
      <c r="R5857" s="42"/>
      <c r="S5857" s="42" t="str">
        <f>IF(R5857="","",MAX(R5857,Q5857))</f>
        <v/>
      </c>
      <c r="T5857" s="27">
        <f>IF(A5857="placement",MIN(P5857,IF(S5857="",Q5857,S5857)),"")</f>
        <v>0.25</v>
      </c>
      <c r="U5857" s="28">
        <f>IF($A5857="placement",T5857*J5857,"")</f>
        <v>2</v>
      </c>
      <c r="V5857" s="26">
        <f>IF($A5857="placement",U5857,IF($A5857="site",SUMIF($C:$C,$C5857,$U:$U),IF($A5857="user",SUMIF($B:$B,$B5857,$U:$U),SUM($U:$U))))</f>
        <v>2</v>
      </c>
      <c r="W5857" s="27">
        <f>V5857/J5857</f>
        <v>0.25</v>
      </c>
    </row>
    <row r="5858" spans="1:23" x14ac:dyDescent="0.3">
      <c r="A5858" s="23" t="s">
        <v>14</v>
      </c>
      <c r="B5858" s="23" t="s">
        <v>3246</v>
      </c>
      <c r="C5858" s="23" t="s">
        <v>3247</v>
      </c>
      <c r="D5858" s="23" t="s">
        <v>10735</v>
      </c>
      <c r="E5858" s="23" t="s">
        <v>10736</v>
      </c>
      <c r="F5858" s="27">
        <v>0.25</v>
      </c>
      <c r="G5858" s="24">
        <v>0</v>
      </c>
      <c r="H5858" s="25">
        <v>1.6434</v>
      </c>
      <c r="I5858" s="25">
        <v>0.39560000000000001</v>
      </c>
      <c r="J5858" s="26">
        <v>8</v>
      </c>
      <c r="K5858" s="26">
        <v>2</v>
      </c>
      <c r="L5858" s="27">
        <v>0.24079999999999999</v>
      </c>
      <c r="M5858" s="28">
        <v>0.63655894999999996</v>
      </c>
      <c r="N5858" s="29">
        <v>0.4</v>
      </c>
      <c r="O5858" s="31" t="s">
        <v>42</v>
      </c>
      <c r="P5858" s="31">
        <v>0.37162142999999997</v>
      </c>
      <c r="Q5858" s="31">
        <v>0.25</v>
      </c>
      <c r="R5858" s="42"/>
      <c r="S5858" s="42" t="str">
        <f>IF(R5858="","",MAX(R5858,Q5858))</f>
        <v/>
      </c>
      <c r="T5858" s="27">
        <f>IF(A5858="placement",MIN(P5858,IF(S5858="",Q5858,S5858)),"")</f>
        <v>0.25</v>
      </c>
      <c r="U5858" s="28">
        <f>IF($A5858="placement",T5858*J5858,"")</f>
        <v>2</v>
      </c>
      <c r="V5858" s="26">
        <f>IF($A5858="placement",U5858,IF($A5858="site",SUMIF($C:$C,$C5858,$U:$U),IF($A5858="user",SUMIF($B:$B,$B5858,$U:$U),SUM($U:$U))))</f>
        <v>2</v>
      </c>
      <c r="W5858" s="27">
        <f>V5858/J5858</f>
        <v>0.25</v>
      </c>
    </row>
    <row r="5859" spans="1:23" x14ac:dyDescent="0.3">
      <c r="A5859" s="23" t="s">
        <v>14</v>
      </c>
      <c r="B5859" s="23" t="s">
        <v>3822</v>
      </c>
      <c r="C5859" s="23" t="s">
        <v>3824</v>
      </c>
      <c r="D5859" s="23" t="s">
        <v>3843</v>
      </c>
      <c r="E5859" s="23" t="s">
        <v>3844</v>
      </c>
      <c r="F5859" s="27">
        <v>0.25</v>
      </c>
      <c r="G5859" s="24">
        <v>0</v>
      </c>
      <c r="H5859" s="25">
        <v>2.0992999999999999</v>
      </c>
      <c r="I5859" s="25">
        <v>0.63190000000000002</v>
      </c>
      <c r="J5859" s="26">
        <v>8</v>
      </c>
      <c r="K5859" s="26">
        <v>2</v>
      </c>
      <c r="L5859" s="27">
        <v>0.30099999999999999</v>
      </c>
      <c r="M5859" s="28">
        <v>0.40922450999999999</v>
      </c>
      <c r="N5859" s="29">
        <v>0.2</v>
      </c>
      <c r="O5859" s="31" t="s">
        <v>42</v>
      </c>
      <c r="P5859" s="31">
        <v>0.51127071820000003</v>
      </c>
      <c r="Q5859" s="31">
        <v>0.25</v>
      </c>
      <c r="R5859" s="42"/>
      <c r="S5859" s="42" t="str">
        <f>IF(R5859="","",MAX(R5859,Q5859))</f>
        <v/>
      </c>
      <c r="T5859" s="27">
        <f>IF(A5859="placement",MIN(P5859,IF(S5859="",Q5859,S5859)),"")</f>
        <v>0.25</v>
      </c>
      <c r="U5859" s="28">
        <f>IF($A5859="placement",T5859*J5859,"")</f>
        <v>2</v>
      </c>
      <c r="V5859" s="26">
        <f>IF($A5859="placement",U5859,IF($A5859="site",SUMIF($C:$C,$C5859,$U:$U),IF($A5859="user",SUMIF($B:$B,$B5859,$U:$U),SUM($U:$U))))</f>
        <v>2</v>
      </c>
      <c r="W5859" s="27">
        <f>V5859/J5859</f>
        <v>0.25</v>
      </c>
    </row>
    <row r="5860" spans="1:23" x14ac:dyDescent="0.3">
      <c r="A5860" s="23" t="s">
        <v>14</v>
      </c>
      <c r="B5860" s="23" t="s">
        <v>4016</v>
      </c>
      <c r="C5860" s="23" t="s">
        <v>4018</v>
      </c>
      <c r="D5860" s="23" t="s">
        <v>4075</v>
      </c>
      <c r="E5860" s="23" t="s">
        <v>4076</v>
      </c>
      <c r="F5860" s="27">
        <v>0.25</v>
      </c>
      <c r="G5860" s="24">
        <v>0</v>
      </c>
      <c r="H5860" s="25">
        <v>12.2567</v>
      </c>
      <c r="I5860" s="25">
        <v>1.9454</v>
      </c>
      <c r="J5860" s="26">
        <v>8</v>
      </c>
      <c r="K5860" s="26">
        <v>2</v>
      </c>
      <c r="L5860" s="27">
        <v>0.15870000000000001</v>
      </c>
      <c r="M5860" s="28">
        <v>0.12986965</v>
      </c>
      <c r="N5860" s="29">
        <v>0.01</v>
      </c>
      <c r="O5860" s="31" t="s">
        <v>12</v>
      </c>
      <c r="P5860" s="31">
        <v>0.92299971729999997</v>
      </c>
      <c r="Q5860" s="31">
        <v>0.25</v>
      </c>
      <c r="R5860" s="42">
        <v>0.18</v>
      </c>
      <c r="S5860" s="42">
        <f>IF(R5860="","",MAX(R5860,Q5860))</f>
        <v>0.25</v>
      </c>
      <c r="T5860" s="27">
        <f>IF(A5860="placement",MIN(P5860,IF(S5860="",Q5860,S5860)),"")</f>
        <v>0.25</v>
      </c>
      <c r="U5860" s="28">
        <f>IF($A5860="placement",T5860*J5860,"")</f>
        <v>2</v>
      </c>
      <c r="V5860" s="26">
        <f>IF($A5860="placement",U5860,IF($A5860="site",SUMIF($C:$C,$C5860,$U:$U),IF($A5860="user",SUMIF($B:$B,$B5860,$U:$U),SUM($U:$U))))</f>
        <v>2</v>
      </c>
      <c r="W5860" s="27">
        <f>V5860/J5860</f>
        <v>0.25</v>
      </c>
    </row>
    <row r="5861" spans="1:23" x14ac:dyDescent="0.3">
      <c r="A5861" s="23" t="s">
        <v>14</v>
      </c>
      <c r="B5861" s="23" t="s">
        <v>10833</v>
      </c>
      <c r="C5861" s="23" t="s">
        <v>10834</v>
      </c>
      <c r="D5861" s="23" t="s">
        <v>10845</v>
      </c>
      <c r="E5861" s="23" t="s">
        <v>10846</v>
      </c>
      <c r="F5861" s="27">
        <v>0.25</v>
      </c>
      <c r="G5861" s="24">
        <v>0</v>
      </c>
      <c r="H5861" s="25">
        <v>0.93630000000000002</v>
      </c>
      <c r="I5861" s="25">
        <v>0.31909999999999999</v>
      </c>
      <c r="J5861" s="26">
        <v>8</v>
      </c>
      <c r="K5861" s="26">
        <v>2</v>
      </c>
      <c r="L5861" s="27">
        <v>0.34089999999999998</v>
      </c>
      <c r="M5861" s="28">
        <v>0.83849596999999998</v>
      </c>
      <c r="N5861" s="29">
        <v>0.5</v>
      </c>
      <c r="O5861" s="31" t="s">
        <v>12</v>
      </c>
      <c r="P5861" s="31">
        <v>0.40369421309999998</v>
      </c>
      <c r="Q5861" s="31">
        <v>0.25</v>
      </c>
      <c r="R5861" s="42"/>
      <c r="S5861" s="42" t="str">
        <f>IF(R5861="","",MAX(R5861,Q5861))</f>
        <v/>
      </c>
      <c r="T5861" s="27">
        <f>IF(A5861="placement",MIN(P5861,IF(S5861="",Q5861,S5861)),"")</f>
        <v>0.25</v>
      </c>
      <c r="U5861" s="28">
        <f>IF($A5861="placement",T5861*J5861,"")</f>
        <v>2</v>
      </c>
      <c r="V5861" s="26">
        <f>IF($A5861="placement",U5861,IF($A5861="site",SUMIF($C:$C,$C5861,$U:$U),IF($A5861="user",SUMIF($B:$B,$B5861,$U:$U),SUM($U:$U))))</f>
        <v>2</v>
      </c>
      <c r="W5861" s="27">
        <f>V5861/J5861</f>
        <v>0.25</v>
      </c>
    </row>
    <row r="5862" spans="1:23" hidden="1" x14ac:dyDescent="0.3">
      <c r="A5862" s="17" t="s">
        <v>13</v>
      </c>
      <c r="B5862" s="17" t="s">
        <v>10513</v>
      </c>
      <c r="C5862" s="17" t="s">
        <v>10514</v>
      </c>
      <c r="D5862" s="17" t="s">
        <v>9898</v>
      </c>
      <c r="E5862" s="17"/>
      <c r="F5862" s="18">
        <v>0.27150000000000002</v>
      </c>
      <c r="G5862" s="36">
        <v>0</v>
      </c>
      <c r="H5862" s="37">
        <v>2.1381999999999999</v>
      </c>
      <c r="I5862" s="37">
        <v>0.44529999999999997</v>
      </c>
      <c r="J5862" s="19">
        <v>12</v>
      </c>
      <c r="K5862" s="19">
        <v>3</v>
      </c>
      <c r="L5862" s="18">
        <v>0.20830000000000001</v>
      </c>
      <c r="M5862" s="20">
        <v>0.89252485999999998</v>
      </c>
      <c r="N5862" s="21">
        <v>0.6</v>
      </c>
      <c r="O5862" s="22"/>
      <c r="P5862" s="22">
        <v>0.32774982029999999</v>
      </c>
      <c r="Q5862" s="22">
        <v>0.27145794392523298</v>
      </c>
      <c r="R5862" s="43"/>
      <c r="S5862" s="42" t="str">
        <f>IF(R5862="","",MAX(R5862,Q5862))</f>
        <v/>
      </c>
      <c r="T5862" s="27" t="str">
        <f>IF(A5862="placement",MIN(P5862,IF(S5862="",Q5862,S5862)),"")</f>
        <v/>
      </c>
      <c r="U5862" s="20" t="str">
        <f>IF($A5862="placement",T5862*J5862,"")</f>
        <v/>
      </c>
      <c r="V5862" s="19">
        <f>IF($A5862="placement",U5862,IF($A5862="site",SUMIF($C:$C,$C5862,$U:$U),IF($A5862="user",SUMIF($B:$B,$B5862,$U:$U),SUM($U:$U))))</f>
        <v>0</v>
      </c>
      <c r="W5862" s="18">
        <f>V5862/J5862</f>
        <v>0</v>
      </c>
    </row>
    <row r="5863" spans="1:23" hidden="1" x14ac:dyDescent="0.3">
      <c r="A5863" s="23" t="s">
        <v>10</v>
      </c>
      <c r="B5863" s="23" t="s">
        <v>8099</v>
      </c>
      <c r="C5863" s="23" t="s">
        <v>9898</v>
      </c>
      <c r="D5863" s="23" t="s">
        <v>9898</v>
      </c>
      <c r="E5863" s="23"/>
      <c r="F5863" s="27">
        <v>8.6199999999999999E-2</v>
      </c>
      <c r="G5863" s="24">
        <v>0.95467248000000005</v>
      </c>
      <c r="H5863" s="25">
        <v>9184.6430999999993</v>
      </c>
      <c r="I5863" s="25">
        <v>2818.8418999999999</v>
      </c>
      <c r="J5863" s="26">
        <v>36934</v>
      </c>
      <c r="K5863" s="26">
        <v>2277</v>
      </c>
      <c r="L5863" s="27">
        <v>0.30690000000000001</v>
      </c>
      <c r="M5863" s="28">
        <v>0.43675522999999999</v>
      </c>
      <c r="N5863" s="29">
        <v>0.33216899999999999</v>
      </c>
      <c r="O5863" s="31"/>
      <c r="P5863" s="31">
        <v>0.23946188930000001</v>
      </c>
      <c r="Q5863" s="31">
        <v>8.62328116959514E-2</v>
      </c>
      <c r="R5863" s="42"/>
      <c r="S5863" s="42" t="str">
        <f>IF(R5863="","",MAX(R5863,Q5863))</f>
        <v/>
      </c>
      <c r="T5863" s="27" t="str">
        <f>IF(A5863="placement",MIN(P5863,IF(S5863="",Q5863,S5863)),"")</f>
        <v/>
      </c>
      <c r="U5863" s="28" t="str">
        <f>IF($A5863="placement",T5863*J5863,"")</f>
        <v/>
      </c>
      <c r="V5863" s="26">
        <f>IF($A5863="placement",U5863,IF($A5863="site",SUMIF($C:$C,$C5863,$U:$U),IF($A5863="user",SUMIF($B:$B,$B5863,$U:$U),SUM($U:$U))))</f>
        <v>5267.06</v>
      </c>
      <c r="W5863" s="27">
        <f>V5863/J5863</f>
        <v>0.14260735365787622</v>
      </c>
    </row>
    <row r="5864" spans="1:23" x14ac:dyDescent="0.3">
      <c r="A5864" s="23" t="s">
        <v>14</v>
      </c>
      <c r="B5864" s="23" t="s">
        <v>4328</v>
      </c>
      <c r="C5864" s="23" t="s">
        <v>4329</v>
      </c>
      <c r="D5864" s="23" t="s">
        <v>10869</v>
      </c>
      <c r="E5864" s="23" t="s">
        <v>10870</v>
      </c>
      <c r="F5864" s="27">
        <v>0.25</v>
      </c>
      <c r="G5864" s="24">
        <v>1</v>
      </c>
      <c r="H5864" s="25">
        <v>15.306900000000001</v>
      </c>
      <c r="I5864" s="25">
        <v>1.99</v>
      </c>
      <c r="J5864" s="26">
        <v>8</v>
      </c>
      <c r="K5864" s="26">
        <v>2</v>
      </c>
      <c r="L5864" s="27">
        <v>0.13</v>
      </c>
      <c r="M5864" s="28">
        <v>0.13483129999999999</v>
      </c>
      <c r="N5864" s="29">
        <v>0.05</v>
      </c>
      <c r="O5864" s="31" t="s">
        <v>12</v>
      </c>
      <c r="P5864" s="31">
        <v>0.62916622300000002</v>
      </c>
      <c r="Q5864" s="31">
        <v>0.25</v>
      </c>
      <c r="R5864" s="42"/>
      <c r="S5864" s="42" t="str">
        <f>IF(R5864="","",MAX(R5864,Q5864))</f>
        <v/>
      </c>
      <c r="T5864" s="27">
        <f>IF(A5864="placement",MIN(P5864,IF(S5864="",Q5864,S5864)),"")</f>
        <v>0.25</v>
      </c>
      <c r="U5864" s="28">
        <f>IF($A5864="placement",T5864*J5864,"")</f>
        <v>2</v>
      </c>
      <c r="V5864" s="26">
        <f>IF($A5864="placement",U5864,IF($A5864="site",SUMIF($C:$C,$C5864,$U:$U),IF($A5864="user",SUMIF($B:$B,$B5864,$U:$U),SUM($U:$U))))</f>
        <v>2</v>
      </c>
      <c r="W5864" s="27">
        <f>V5864/J5864</f>
        <v>0.25</v>
      </c>
    </row>
    <row r="5865" spans="1:23" x14ac:dyDescent="0.3">
      <c r="A5865" s="23" t="s">
        <v>14</v>
      </c>
      <c r="B5865" s="23" t="s">
        <v>4528</v>
      </c>
      <c r="C5865" s="23" t="s">
        <v>4530</v>
      </c>
      <c r="D5865" s="23" t="s">
        <v>10921</v>
      </c>
      <c r="E5865" s="23" t="s">
        <v>10922</v>
      </c>
      <c r="F5865" s="27">
        <v>0.25</v>
      </c>
      <c r="G5865" s="24">
        <v>0</v>
      </c>
      <c r="H5865" s="25">
        <v>8.6038999999999994</v>
      </c>
      <c r="I5865" s="25">
        <v>0.26790000000000003</v>
      </c>
      <c r="J5865" s="26">
        <v>8</v>
      </c>
      <c r="K5865" s="26">
        <v>2</v>
      </c>
      <c r="L5865" s="27">
        <v>3.1099999999999999E-2</v>
      </c>
      <c r="M5865" s="28">
        <v>0.97371368000000003</v>
      </c>
      <c r="N5865" s="29">
        <v>0.7</v>
      </c>
      <c r="O5865" s="31" t="s">
        <v>12</v>
      </c>
      <c r="P5865" s="31">
        <v>0.28110283650000001</v>
      </c>
      <c r="Q5865" s="31">
        <v>0.25</v>
      </c>
      <c r="R5865" s="42"/>
      <c r="S5865" s="42" t="str">
        <f>IF(R5865="","",MAX(R5865,Q5865))</f>
        <v/>
      </c>
      <c r="T5865" s="27">
        <f>IF(A5865="placement",MIN(P5865,IF(S5865="",Q5865,S5865)),"")</f>
        <v>0.25</v>
      </c>
      <c r="U5865" s="28">
        <f>IF($A5865="placement",T5865*J5865,"")</f>
        <v>2</v>
      </c>
      <c r="V5865" s="26">
        <f>IF($A5865="placement",U5865,IF($A5865="site",SUMIF($C:$C,$C5865,$U:$U),IF($A5865="user",SUMIF($B:$B,$B5865,$U:$U),SUM($U:$U))))</f>
        <v>2</v>
      </c>
      <c r="W5865" s="27">
        <f>V5865/J5865</f>
        <v>0.25</v>
      </c>
    </row>
    <row r="5866" spans="1:23" x14ac:dyDescent="0.3">
      <c r="A5866" s="23" t="s">
        <v>14</v>
      </c>
      <c r="B5866" s="23" t="s">
        <v>5418</v>
      </c>
      <c r="C5866" s="23" t="s">
        <v>5420</v>
      </c>
      <c r="D5866" s="23" t="s">
        <v>5483</v>
      </c>
      <c r="E5866" s="23" t="s">
        <v>4801</v>
      </c>
      <c r="F5866" s="27">
        <v>0.25</v>
      </c>
      <c r="G5866" s="24">
        <v>0</v>
      </c>
      <c r="H5866" s="25">
        <v>1.3904000000000001</v>
      </c>
      <c r="I5866" s="25">
        <v>0.64159999999999995</v>
      </c>
      <c r="J5866" s="26">
        <v>8</v>
      </c>
      <c r="K5866" s="26">
        <v>2</v>
      </c>
      <c r="L5866" s="27">
        <v>0.46150000000000002</v>
      </c>
      <c r="M5866" s="28">
        <v>0.41416007999999999</v>
      </c>
      <c r="N5866" s="29">
        <v>0.2</v>
      </c>
      <c r="O5866" s="31" t="s">
        <v>12</v>
      </c>
      <c r="P5866" s="31">
        <v>0.51709493600000001</v>
      </c>
      <c r="Q5866" s="31">
        <v>0.25</v>
      </c>
      <c r="R5866" s="42"/>
      <c r="S5866" s="42" t="str">
        <f>IF(R5866="","",MAX(R5866,Q5866))</f>
        <v/>
      </c>
      <c r="T5866" s="27">
        <f>IF(A5866="placement",MIN(P5866,IF(S5866="",Q5866,S5866)),"")</f>
        <v>0.25</v>
      </c>
      <c r="U5866" s="28">
        <f>IF($A5866="placement",T5866*J5866,"")</f>
        <v>2</v>
      </c>
      <c r="V5866" s="26">
        <f>IF($A5866="placement",U5866,IF($A5866="site",SUMIF($C:$C,$C5866,$U:$U),IF($A5866="user",SUMIF($B:$B,$B5866,$U:$U),SUM($U:$U))))</f>
        <v>2</v>
      </c>
      <c r="W5866" s="27">
        <f>V5866/J5866</f>
        <v>0.25</v>
      </c>
    </row>
    <row r="5867" spans="1:23" x14ac:dyDescent="0.3">
      <c r="A5867" s="17" t="s">
        <v>14</v>
      </c>
      <c r="B5867" s="17" t="s">
        <v>5595</v>
      </c>
      <c r="C5867" s="17" t="s">
        <v>5596</v>
      </c>
      <c r="D5867" s="17" t="s">
        <v>10944</v>
      </c>
      <c r="E5867" s="17" t="s">
        <v>10945</v>
      </c>
      <c r="F5867" s="18">
        <v>0.25</v>
      </c>
      <c r="G5867" s="36">
        <v>0</v>
      </c>
      <c r="H5867" s="37">
        <v>12.091200000000001</v>
      </c>
      <c r="I5867" s="37">
        <v>0.5776</v>
      </c>
      <c r="J5867" s="19">
        <v>8</v>
      </c>
      <c r="K5867" s="19">
        <v>2</v>
      </c>
      <c r="L5867" s="18">
        <v>4.7800000000000002E-2</v>
      </c>
      <c r="M5867" s="20">
        <v>0.47401682000000001</v>
      </c>
      <c r="N5867" s="21">
        <v>0.1</v>
      </c>
      <c r="O5867" s="22" t="s">
        <v>12</v>
      </c>
      <c r="P5867" s="22">
        <v>0.7890370216</v>
      </c>
      <c r="Q5867" s="22">
        <v>0.25</v>
      </c>
      <c r="R5867" s="43"/>
      <c r="S5867" s="42" t="str">
        <f>IF(R5867="","",MAX(R5867,Q5867))</f>
        <v/>
      </c>
      <c r="T5867" s="27">
        <f>IF(A5867="placement",MIN(P5867,IF(S5867="",Q5867,S5867)),"")</f>
        <v>0.25</v>
      </c>
      <c r="U5867" s="20">
        <f>IF($A5867="placement",T5867*J5867,"")</f>
        <v>2</v>
      </c>
      <c r="V5867" s="19">
        <f>IF($A5867="placement",U5867,IF($A5867="site",SUMIF($C:$C,$C5867,$U:$U),IF($A5867="user",SUMIF($B:$B,$B5867,$U:$U),SUM($U:$U))))</f>
        <v>2</v>
      </c>
      <c r="W5867" s="18">
        <f>V5867/J5867</f>
        <v>0.25</v>
      </c>
    </row>
    <row r="5868" spans="1:23" x14ac:dyDescent="0.3">
      <c r="A5868" s="23" t="s">
        <v>14</v>
      </c>
      <c r="B5868" s="23" t="s">
        <v>6244</v>
      </c>
      <c r="C5868" s="23" t="s">
        <v>6245</v>
      </c>
      <c r="D5868" s="32" t="s">
        <v>6248</v>
      </c>
      <c r="E5868" s="23" t="s">
        <v>6249</v>
      </c>
      <c r="F5868" s="27">
        <v>0.25</v>
      </c>
      <c r="G5868" s="24">
        <v>0</v>
      </c>
      <c r="H5868" s="25">
        <v>2.3046000000000002</v>
      </c>
      <c r="I5868" s="25">
        <v>0.12959999999999999</v>
      </c>
      <c r="J5868" s="26">
        <v>8</v>
      </c>
      <c r="K5868" s="26">
        <v>2</v>
      </c>
      <c r="L5868" s="27">
        <v>5.6300000000000003E-2</v>
      </c>
      <c r="M5868" s="28">
        <v>2.1789531700000002</v>
      </c>
      <c r="N5868" s="46">
        <v>1.5</v>
      </c>
      <c r="O5868" s="31" t="s">
        <v>12</v>
      </c>
      <c r="P5868" s="31">
        <v>0.31159603520000001</v>
      </c>
      <c r="Q5868" s="31">
        <v>0.25</v>
      </c>
      <c r="R5868" s="42"/>
      <c r="S5868" s="42" t="str">
        <f>IF(R5868="","",MAX(R5868,Q5868))</f>
        <v/>
      </c>
      <c r="T5868" s="27">
        <f>IF(A5868="placement",MIN(P5868,IF(S5868="",Q5868,S5868)),"")</f>
        <v>0.25</v>
      </c>
      <c r="U5868" s="28">
        <f>IF($A5868="placement",T5868*J5868,"")</f>
        <v>2</v>
      </c>
      <c r="V5868" s="26">
        <f>IF($A5868="placement",U5868,IF($A5868="site",SUMIF($C:$C,$C5868,$U:$U),IF($A5868="user",SUMIF($B:$B,$B5868,$U:$U),SUM($U:$U))))</f>
        <v>2</v>
      </c>
      <c r="W5868" s="27">
        <f>V5868/J5868</f>
        <v>0.25</v>
      </c>
    </row>
    <row r="5869" spans="1:23" x14ac:dyDescent="0.3">
      <c r="A5869" s="23" t="s">
        <v>14</v>
      </c>
      <c r="B5869" s="23" t="s">
        <v>6500</v>
      </c>
      <c r="C5869" s="23" t="s">
        <v>6501</v>
      </c>
      <c r="D5869" s="23" t="s">
        <v>6512</v>
      </c>
      <c r="E5869" s="23" t="s">
        <v>6513</v>
      </c>
      <c r="F5869" s="27">
        <v>0.25</v>
      </c>
      <c r="G5869" s="24">
        <v>0</v>
      </c>
      <c r="H5869" s="25">
        <v>8.3899000000000008</v>
      </c>
      <c r="I5869" s="25">
        <v>0.3397</v>
      </c>
      <c r="J5869" s="26">
        <v>8</v>
      </c>
      <c r="K5869" s="26">
        <v>2</v>
      </c>
      <c r="L5869" s="27">
        <v>4.0500000000000001E-2</v>
      </c>
      <c r="M5869" s="28">
        <v>0.81679983</v>
      </c>
      <c r="N5869" s="29">
        <v>0.6</v>
      </c>
      <c r="O5869" s="31" t="s">
        <v>42</v>
      </c>
      <c r="P5869" s="31">
        <v>0.26542590160000001</v>
      </c>
      <c r="Q5869" s="31">
        <v>0.25</v>
      </c>
      <c r="R5869" s="42"/>
      <c r="S5869" s="42" t="str">
        <f>IF(R5869="","",MAX(R5869,Q5869))</f>
        <v/>
      </c>
      <c r="T5869" s="27">
        <f>IF(A5869="placement",MIN(P5869,IF(S5869="",Q5869,S5869)),"")</f>
        <v>0.25</v>
      </c>
      <c r="U5869" s="28">
        <f>IF($A5869="placement",T5869*J5869,"")</f>
        <v>2</v>
      </c>
      <c r="V5869" s="26">
        <f>IF($A5869="placement",U5869,IF($A5869="site",SUMIF($C:$C,$C5869,$U:$U),IF($A5869="user",SUMIF($B:$B,$B5869,$U:$U),SUM($U:$U))))</f>
        <v>2</v>
      </c>
      <c r="W5869" s="27">
        <f>V5869/J5869</f>
        <v>0.25</v>
      </c>
    </row>
    <row r="5870" spans="1:23" hidden="1" x14ac:dyDescent="0.3">
      <c r="A5870" s="23" t="s">
        <v>13</v>
      </c>
      <c r="B5870" s="23" t="s">
        <v>8459</v>
      </c>
      <c r="C5870" s="23" t="s">
        <v>8460</v>
      </c>
      <c r="D5870" s="23" t="s">
        <v>9898</v>
      </c>
      <c r="E5870" s="23"/>
      <c r="F5870" s="27">
        <v>0.32990000000000003</v>
      </c>
      <c r="G5870" s="24">
        <v>0</v>
      </c>
      <c r="H5870" s="25">
        <v>9.2611000000000008</v>
      </c>
      <c r="I5870" s="25">
        <v>0.26350000000000001</v>
      </c>
      <c r="J5870" s="26">
        <v>11</v>
      </c>
      <c r="K5870" s="26">
        <v>4</v>
      </c>
      <c r="L5870" s="27">
        <v>2.8500000000000001E-2</v>
      </c>
      <c r="M5870" s="28">
        <v>1.4089726199999999</v>
      </c>
      <c r="N5870" s="46">
        <v>0.78591800000000001</v>
      </c>
      <c r="O5870" s="31"/>
      <c r="P5870" s="31">
        <v>0.44220491719999999</v>
      </c>
      <c r="Q5870" s="31">
        <v>0.32985839890720797</v>
      </c>
      <c r="R5870" s="42"/>
      <c r="S5870" s="42" t="str">
        <f>IF(R5870="","",MAX(R5870,Q5870))</f>
        <v/>
      </c>
      <c r="T5870" s="27" t="str">
        <f>IF(A5870="placement",MIN(P5870,IF(S5870="",Q5870,S5870)),"")</f>
        <v/>
      </c>
      <c r="U5870" s="28" t="str">
        <f>IF($A5870="placement",T5870*J5870,"")</f>
        <v/>
      </c>
      <c r="V5870" s="26">
        <f>IF($A5870="placement",U5870,IF($A5870="site",SUMIF($C:$C,$C5870,$U:$U),IF($A5870="user",SUMIF($B:$B,$B5870,$U:$U),SUM($U:$U))))</f>
        <v>3.2999999999999901</v>
      </c>
      <c r="W5870" s="27">
        <f>V5870/J5870</f>
        <v>0.2999999999999991</v>
      </c>
    </row>
    <row r="5871" spans="1:23" hidden="1" x14ac:dyDescent="0.3">
      <c r="A5871" s="11" t="s">
        <v>10</v>
      </c>
      <c r="B5871" s="11" t="s">
        <v>7438</v>
      </c>
      <c r="C5871" s="11" t="s">
        <v>9898</v>
      </c>
      <c r="D5871" s="11" t="s">
        <v>9898</v>
      </c>
      <c r="E5871" s="11"/>
      <c r="F5871" s="12">
        <v>0.33</v>
      </c>
      <c r="G5871" s="33">
        <v>0</v>
      </c>
      <c r="H5871" s="34">
        <v>29.251300000000001</v>
      </c>
      <c r="I5871" s="34">
        <v>1.3960999999999999</v>
      </c>
      <c r="J5871" s="13">
        <v>124</v>
      </c>
      <c r="K5871" s="13">
        <v>11</v>
      </c>
      <c r="L5871" s="12">
        <v>4.7699999999999999E-2</v>
      </c>
      <c r="M5871" s="14">
        <v>2.9518622699999999</v>
      </c>
      <c r="N5871" s="15">
        <v>2.7060780000000002</v>
      </c>
      <c r="O5871" s="16"/>
      <c r="P5871" s="16">
        <v>8.326414E-2</v>
      </c>
      <c r="Q5871" s="16">
        <v>8.3264140000103903E-2</v>
      </c>
      <c r="R5871" s="44"/>
      <c r="S5871" s="42" t="str">
        <f>IF(R5871="","",MAX(R5871,Q5871))</f>
        <v/>
      </c>
      <c r="T5871" s="27" t="str">
        <f>IF(A5871="placement",MIN(P5871,IF(S5871="",Q5871,S5871)),"")</f>
        <v/>
      </c>
      <c r="U5871" s="14" t="str">
        <f>IF($A5871="placement",T5871*J5871,"")</f>
        <v/>
      </c>
      <c r="V5871" s="13">
        <f>IF($A5871="placement",U5871,IF($A5871="site",SUMIF($C:$C,$C5871,$U:$U),IF($A5871="user",SUMIF($B:$B,$B5871,$U:$U),SUM($U:$U))))</f>
        <v>10.325573465976527</v>
      </c>
      <c r="W5871" s="12">
        <f>V5871/J5871</f>
        <v>8.3270753757875224E-2</v>
      </c>
    </row>
    <row r="5872" spans="1:23" x14ac:dyDescent="0.3">
      <c r="A5872" s="23" t="s">
        <v>14</v>
      </c>
      <c r="B5872" s="23" t="s">
        <v>6638</v>
      </c>
      <c r="C5872" s="23" t="s">
        <v>6639</v>
      </c>
      <c r="D5872" s="23" t="s">
        <v>6642</v>
      </c>
      <c r="E5872" s="23" t="s">
        <v>6643</v>
      </c>
      <c r="F5872" s="27">
        <v>0.25</v>
      </c>
      <c r="G5872" s="24">
        <v>0</v>
      </c>
      <c r="H5872" s="25">
        <v>1.4951000000000001</v>
      </c>
      <c r="I5872" s="25">
        <v>0.24529999999999999</v>
      </c>
      <c r="J5872" s="26">
        <v>8</v>
      </c>
      <c r="K5872" s="26">
        <v>2</v>
      </c>
      <c r="L5872" s="27">
        <v>0.1641</v>
      </c>
      <c r="M5872" s="28">
        <v>1.0411473499999999</v>
      </c>
      <c r="N5872" s="29">
        <v>0.3</v>
      </c>
      <c r="O5872" s="31" t="s">
        <v>12</v>
      </c>
      <c r="P5872" s="31">
        <v>0.71185634769999995</v>
      </c>
      <c r="Q5872" s="31">
        <v>0.25</v>
      </c>
      <c r="R5872" s="42"/>
      <c r="S5872" s="42" t="str">
        <f>IF(R5872="","",MAX(R5872,Q5872))</f>
        <v/>
      </c>
      <c r="T5872" s="27">
        <f>IF(A5872="placement",MIN(P5872,IF(S5872="",Q5872,S5872)),"")</f>
        <v>0.25</v>
      </c>
      <c r="U5872" s="28">
        <f>IF($A5872="placement",T5872*J5872,"")</f>
        <v>2</v>
      </c>
      <c r="V5872" s="26">
        <f>IF($A5872="placement",U5872,IF($A5872="site",SUMIF($C:$C,$C5872,$U:$U),IF($A5872="user",SUMIF($B:$B,$B5872,$U:$U),SUM($U:$U))))</f>
        <v>2</v>
      </c>
      <c r="W5872" s="27">
        <f>V5872/J5872</f>
        <v>0.25</v>
      </c>
    </row>
    <row r="5873" spans="1:23" x14ac:dyDescent="0.3">
      <c r="A5873" s="11" t="s">
        <v>14</v>
      </c>
      <c r="B5873" s="11" t="s">
        <v>6862</v>
      </c>
      <c r="C5873" s="11" t="s">
        <v>6863</v>
      </c>
      <c r="D5873" s="35" t="s">
        <v>6864</v>
      </c>
      <c r="E5873" s="11" t="s">
        <v>6865</v>
      </c>
      <c r="F5873" s="12">
        <v>0.25</v>
      </c>
      <c r="G5873" s="33">
        <v>0</v>
      </c>
      <c r="H5873" s="34">
        <v>0.72760000000000002</v>
      </c>
      <c r="I5873" s="34">
        <v>0.15939999999999999</v>
      </c>
      <c r="J5873" s="13">
        <v>8</v>
      </c>
      <c r="K5873" s="13">
        <v>2</v>
      </c>
      <c r="L5873" s="12">
        <v>0.219</v>
      </c>
      <c r="M5873" s="14">
        <v>1.61358135</v>
      </c>
      <c r="N5873" s="15">
        <v>1.1000000000000001</v>
      </c>
      <c r="O5873" s="16" t="s">
        <v>42</v>
      </c>
      <c r="P5873" s="16">
        <v>0.3182866191</v>
      </c>
      <c r="Q5873" s="16">
        <v>0.25</v>
      </c>
      <c r="R5873" s="44"/>
      <c r="S5873" s="42" t="str">
        <f>IF(R5873="","",MAX(R5873,Q5873))</f>
        <v/>
      </c>
      <c r="T5873" s="27">
        <f>IF(A5873="placement",MIN(P5873,IF(S5873="",Q5873,S5873)),"")</f>
        <v>0.25</v>
      </c>
      <c r="U5873" s="14">
        <f>IF($A5873="placement",T5873*J5873,"")</f>
        <v>2</v>
      </c>
      <c r="V5873" s="13">
        <f>IF($A5873="placement",U5873,IF($A5873="site",SUMIF($C:$C,$C5873,$U:$U),IF($A5873="user",SUMIF($B:$B,$B5873,$U:$U),SUM($U:$U))))</f>
        <v>2</v>
      </c>
      <c r="W5873" s="12">
        <f>V5873/J5873</f>
        <v>0.25</v>
      </c>
    </row>
    <row r="5874" spans="1:23" x14ac:dyDescent="0.3">
      <c r="A5874" s="23" t="s">
        <v>14</v>
      </c>
      <c r="B5874" s="23" t="s">
        <v>6876</v>
      </c>
      <c r="C5874" s="23" t="s">
        <v>6878</v>
      </c>
      <c r="D5874" s="23" t="s">
        <v>10302</v>
      </c>
      <c r="E5874" s="23" t="s">
        <v>10303</v>
      </c>
      <c r="F5874" s="27">
        <v>0.25</v>
      </c>
      <c r="G5874" s="24">
        <v>0</v>
      </c>
      <c r="H5874" s="25">
        <v>0.24299999999999999</v>
      </c>
      <c r="I5874" s="25">
        <v>0.1804</v>
      </c>
      <c r="J5874" s="26">
        <v>8</v>
      </c>
      <c r="K5874" s="26">
        <v>2</v>
      </c>
      <c r="L5874" s="27">
        <v>0.74219999999999997</v>
      </c>
      <c r="M5874" s="28">
        <v>1.4090297000000001</v>
      </c>
      <c r="N5874" s="29">
        <v>0.9</v>
      </c>
      <c r="O5874" s="31" t="s">
        <v>12</v>
      </c>
      <c r="P5874" s="31">
        <v>0.361262578</v>
      </c>
      <c r="Q5874" s="31">
        <v>0.25</v>
      </c>
      <c r="R5874" s="42"/>
      <c r="S5874" s="42" t="str">
        <f>IF(R5874="","",MAX(R5874,Q5874))</f>
        <v/>
      </c>
      <c r="T5874" s="27">
        <f>IF(A5874="placement",MIN(P5874,IF(S5874="",Q5874,S5874)),"")</f>
        <v>0.25</v>
      </c>
      <c r="U5874" s="28">
        <f>IF($A5874="placement",T5874*J5874,"")</f>
        <v>2</v>
      </c>
      <c r="V5874" s="26">
        <f>IF($A5874="placement",U5874,IF($A5874="site",SUMIF($C:$C,$C5874,$U:$U),IF($A5874="user",SUMIF($B:$B,$B5874,$U:$U),SUM($U:$U))))</f>
        <v>2</v>
      </c>
      <c r="W5874" s="27">
        <f>V5874/J5874</f>
        <v>0.25</v>
      </c>
    </row>
    <row r="5875" spans="1:23" x14ac:dyDescent="0.3">
      <c r="A5875" s="23" t="s">
        <v>14</v>
      </c>
      <c r="B5875" s="23" t="s">
        <v>6986</v>
      </c>
      <c r="C5875" s="23" t="s">
        <v>6987</v>
      </c>
      <c r="D5875" s="23" t="s">
        <v>6992</v>
      </c>
      <c r="E5875" s="23" t="s">
        <v>6993</v>
      </c>
      <c r="F5875" s="27">
        <v>0.25</v>
      </c>
      <c r="G5875" s="24">
        <v>0</v>
      </c>
      <c r="H5875" s="25">
        <v>3.8576999999999999</v>
      </c>
      <c r="I5875" s="25">
        <v>0.4496</v>
      </c>
      <c r="J5875" s="26">
        <v>8</v>
      </c>
      <c r="K5875" s="26">
        <v>2</v>
      </c>
      <c r="L5875" s="27">
        <v>0.11650000000000001</v>
      </c>
      <c r="M5875" s="28">
        <v>0.56758818</v>
      </c>
      <c r="N5875" s="29">
        <v>0.4</v>
      </c>
      <c r="O5875" s="31" t="s">
        <v>12</v>
      </c>
      <c r="P5875" s="31">
        <v>0.29526368829999999</v>
      </c>
      <c r="Q5875" s="31">
        <v>0.25</v>
      </c>
      <c r="R5875" s="42"/>
      <c r="S5875" s="42" t="str">
        <f>IF(R5875="","",MAX(R5875,Q5875))</f>
        <v/>
      </c>
      <c r="T5875" s="27">
        <f>IF(A5875="placement",MIN(P5875,IF(S5875="",Q5875,S5875)),"")</f>
        <v>0.25</v>
      </c>
      <c r="U5875" s="28">
        <f>IF($A5875="placement",T5875*J5875,"")</f>
        <v>2</v>
      </c>
      <c r="V5875" s="26">
        <f>IF($A5875="placement",U5875,IF($A5875="site",SUMIF($C:$C,$C5875,$U:$U),IF($A5875="user",SUMIF($B:$B,$B5875,$U:$U),SUM($U:$U))))</f>
        <v>2</v>
      </c>
      <c r="W5875" s="27">
        <f>V5875/J5875</f>
        <v>0.25</v>
      </c>
    </row>
    <row r="5876" spans="1:23" x14ac:dyDescent="0.3">
      <c r="A5876" s="23" t="s">
        <v>14</v>
      </c>
      <c r="B5876" s="23" t="s">
        <v>7032</v>
      </c>
      <c r="C5876" s="23" t="s">
        <v>7034</v>
      </c>
      <c r="D5876" s="23" t="s">
        <v>11032</v>
      </c>
      <c r="E5876" s="23" t="s">
        <v>11033</v>
      </c>
      <c r="F5876" s="27">
        <v>0.25</v>
      </c>
      <c r="G5876" s="24">
        <v>0</v>
      </c>
      <c r="H5876" s="25">
        <v>2.5495000000000001</v>
      </c>
      <c r="I5876" s="25">
        <v>0.4284</v>
      </c>
      <c r="J5876" s="26">
        <v>8</v>
      </c>
      <c r="K5876" s="26">
        <v>2</v>
      </c>
      <c r="L5876" s="27">
        <v>0.16800000000000001</v>
      </c>
      <c r="M5876" s="28">
        <v>0.61813938000000002</v>
      </c>
      <c r="N5876" s="46">
        <v>0.4</v>
      </c>
      <c r="O5876" s="31" t="s">
        <v>42</v>
      </c>
      <c r="P5876" s="31">
        <v>0.35289675259999997</v>
      </c>
      <c r="Q5876" s="31">
        <v>0.25</v>
      </c>
      <c r="R5876" s="42"/>
      <c r="S5876" s="42" t="str">
        <f>IF(R5876="","",MAX(R5876,Q5876))</f>
        <v/>
      </c>
      <c r="T5876" s="27">
        <f>IF(A5876="placement",MIN(P5876,IF(S5876="",Q5876,S5876)),"")</f>
        <v>0.25</v>
      </c>
      <c r="U5876" s="28">
        <f>IF($A5876="placement",T5876*J5876,"")</f>
        <v>2</v>
      </c>
      <c r="V5876" s="26">
        <f>IF($A5876="placement",U5876,IF($A5876="site",SUMIF($C:$C,$C5876,$U:$U),IF($A5876="user",SUMIF($B:$B,$B5876,$U:$U),SUM($U:$U))))</f>
        <v>2</v>
      </c>
      <c r="W5876" s="27">
        <f>V5876/J5876</f>
        <v>0.25</v>
      </c>
    </row>
    <row r="5877" spans="1:23" x14ac:dyDescent="0.3">
      <c r="A5877" s="23" t="s">
        <v>14</v>
      </c>
      <c r="B5877" s="23" t="s">
        <v>7153</v>
      </c>
      <c r="C5877" s="23" t="s">
        <v>7155</v>
      </c>
      <c r="D5877" s="23" t="s">
        <v>7200</v>
      </c>
      <c r="E5877" s="23" t="s">
        <v>7201</v>
      </c>
      <c r="F5877" s="27">
        <v>0.25</v>
      </c>
      <c r="G5877" s="24">
        <v>0</v>
      </c>
      <c r="H5877" s="25">
        <v>2.6116000000000001</v>
      </c>
      <c r="I5877" s="25">
        <v>0.90680000000000005</v>
      </c>
      <c r="J5877" s="26">
        <v>8</v>
      </c>
      <c r="K5877" s="26">
        <v>2</v>
      </c>
      <c r="L5877" s="27">
        <v>0.34720000000000001</v>
      </c>
      <c r="M5877" s="28">
        <v>0.31182355</v>
      </c>
      <c r="N5877" s="29">
        <v>0.15</v>
      </c>
      <c r="O5877" s="31" t="s">
        <v>12</v>
      </c>
      <c r="P5877" s="31">
        <v>0.51895872279999999</v>
      </c>
      <c r="Q5877" s="31">
        <v>0.25</v>
      </c>
      <c r="R5877" s="42"/>
      <c r="S5877" s="42" t="str">
        <f>IF(R5877="","",MAX(R5877,Q5877))</f>
        <v/>
      </c>
      <c r="T5877" s="27">
        <f>IF(A5877="placement",MIN(P5877,IF(S5877="",Q5877,S5877)),"")</f>
        <v>0.25</v>
      </c>
      <c r="U5877" s="28">
        <f>IF($A5877="placement",T5877*J5877,"")</f>
        <v>2</v>
      </c>
      <c r="V5877" s="26">
        <f>IF($A5877="placement",U5877,IF($A5877="site",SUMIF($C:$C,$C5877,$U:$U),IF($A5877="user",SUMIF($B:$B,$B5877,$U:$U),SUM($U:$U))))</f>
        <v>2</v>
      </c>
      <c r="W5877" s="27">
        <f>V5877/J5877</f>
        <v>0.25</v>
      </c>
    </row>
    <row r="5878" spans="1:23" x14ac:dyDescent="0.3">
      <c r="A5878" s="23" t="s">
        <v>14</v>
      </c>
      <c r="B5878" s="23" t="s">
        <v>7987</v>
      </c>
      <c r="C5878" s="23" t="s">
        <v>7988</v>
      </c>
      <c r="D5878" s="23" t="s">
        <v>7999</v>
      </c>
      <c r="E5878" s="23" t="s">
        <v>8000</v>
      </c>
      <c r="F5878" s="27">
        <v>0.25</v>
      </c>
      <c r="G5878" s="24">
        <v>0</v>
      </c>
      <c r="H5878" s="25">
        <v>0.37290000000000001</v>
      </c>
      <c r="I5878" s="25">
        <v>0.28860000000000002</v>
      </c>
      <c r="J5878" s="26">
        <v>8</v>
      </c>
      <c r="K5878" s="26">
        <v>2</v>
      </c>
      <c r="L5878" s="27">
        <v>0.77400000000000002</v>
      </c>
      <c r="M5878" s="28">
        <v>0.93635239000000003</v>
      </c>
      <c r="N5878" s="29">
        <v>0.09</v>
      </c>
      <c r="O5878" s="31" t="s">
        <v>42</v>
      </c>
      <c r="P5878" s="31">
        <v>0.90388234050000005</v>
      </c>
      <c r="Q5878" s="31">
        <v>0.25</v>
      </c>
      <c r="R5878" s="42"/>
      <c r="S5878" s="42" t="str">
        <f>IF(R5878="","",MAX(R5878,Q5878))</f>
        <v/>
      </c>
      <c r="T5878" s="27">
        <f>IF(A5878="placement",MIN(P5878,IF(S5878="",Q5878,S5878)),"")</f>
        <v>0.25</v>
      </c>
      <c r="U5878" s="28">
        <f>IF($A5878="placement",T5878*J5878,"")</f>
        <v>2</v>
      </c>
      <c r="V5878" s="26">
        <f>IF($A5878="placement",U5878,IF($A5878="site",SUMIF($C:$C,$C5878,$U:$U),IF($A5878="user",SUMIF($B:$B,$B5878,$U:$U),SUM($U:$U))))</f>
        <v>2</v>
      </c>
      <c r="W5878" s="27">
        <f>V5878/J5878</f>
        <v>0.25</v>
      </c>
    </row>
    <row r="5879" spans="1:23" x14ac:dyDescent="0.3">
      <c r="A5879" s="23" t="s">
        <v>14</v>
      </c>
      <c r="B5879" s="23" t="s">
        <v>8043</v>
      </c>
      <c r="C5879" s="23" t="s">
        <v>8045</v>
      </c>
      <c r="D5879" s="32" t="s">
        <v>8054</v>
      </c>
      <c r="E5879" s="23" t="s">
        <v>8044</v>
      </c>
      <c r="F5879" s="27">
        <v>0.25</v>
      </c>
      <c r="G5879" s="24">
        <v>0</v>
      </c>
      <c r="H5879" s="25">
        <v>0.42370000000000002</v>
      </c>
      <c r="I5879" s="25">
        <v>0.19589999999999999</v>
      </c>
      <c r="J5879" s="26">
        <v>8</v>
      </c>
      <c r="K5879" s="26">
        <v>2</v>
      </c>
      <c r="L5879" s="27">
        <v>0.46239999999999998</v>
      </c>
      <c r="M5879" s="28">
        <v>1.33350346</v>
      </c>
      <c r="N5879" s="29">
        <v>1</v>
      </c>
      <c r="O5879" s="31" t="s">
        <v>12</v>
      </c>
      <c r="P5879" s="31">
        <v>0.25009568589999998</v>
      </c>
      <c r="Q5879" s="31">
        <v>0.25</v>
      </c>
      <c r="R5879" s="42"/>
      <c r="S5879" s="42" t="str">
        <f>IF(R5879="","",MAX(R5879,Q5879))</f>
        <v/>
      </c>
      <c r="T5879" s="27">
        <f>IF(A5879="placement",MIN(P5879,IF(S5879="",Q5879,S5879)),"")</f>
        <v>0.25</v>
      </c>
      <c r="U5879" s="28">
        <f>IF($A5879="placement",T5879*J5879,"")</f>
        <v>2</v>
      </c>
      <c r="V5879" s="26">
        <f>IF($A5879="placement",U5879,IF($A5879="site",SUMIF($C:$C,$C5879,$U:$U),IF($A5879="user",SUMIF($B:$B,$B5879,$U:$U),SUM($U:$U))))</f>
        <v>2</v>
      </c>
      <c r="W5879" s="27">
        <f>V5879/J5879</f>
        <v>0.25</v>
      </c>
    </row>
    <row r="5880" spans="1:23" x14ac:dyDescent="0.3">
      <c r="A5880" s="23" t="s">
        <v>14</v>
      </c>
      <c r="B5880" s="23" t="s">
        <v>11081</v>
      </c>
      <c r="C5880" s="23" t="s">
        <v>11082</v>
      </c>
      <c r="D5880" s="32" t="s">
        <v>11083</v>
      </c>
      <c r="E5880" s="23" t="s">
        <v>11084</v>
      </c>
      <c r="F5880" s="27">
        <v>0.25</v>
      </c>
      <c r="G5880" s="24">
        <v>0</v>
      </c>
      <c r="H5880" s="25">
        <v>1.2335</v>
      </c>
      <c r="I5880" s="25">
        <v>0.60029999999999994</v>
      </c>
      <c r="J5880" s="26">
        <v>8</v>
      </c>
      <c r="K5880" s="26">
        <v>2</v>
      </c>
      <c r="L5880" s="27">
        <v>0.48670000000000002</v>
      </c>
      <c r="M5880" s="28">
        <v>0.45454545000000002</v>
      </c>
      <c r="N5880" s="29">
        <v>0.01</v>
      </c>
      <c r="O5880" s="31" t="s">
        <v>12</v>
      </c>
      <c r="P5880" s="31">
        <v>0.97799999999999998</v>
      </c>
      <c r="Q5880" s="31">
        <v>0.25</v>
      </c>
      <c r="R5880" s="42"/>
      <c r="S5880" s="42" t="str">
        <f>IF(R5880="","",MAX(R5880,Q5880))</f>
        <v/>
      </c>
      <c r="T5880" s="27">
        <f>IF(A5880="placement",MIN(P5880,IF(S5880="",Q5880,S5880)),"")</f>
        <v>0.25</v>
      </c>
      <c r="U5880" s="28">
        <f>IF($A5880="placement",T5880*J5880,"")</f>
        <v>2</v>
      </c>
      <c r="V5880" s="26">
        <f>IF($A5880="placement",U5880,IF($A5880="site",SUMIF($C:$C,$C5880,$U:$U),IF($A5880="user",SUMIF($B:$B,$B5880,$U:$U),SUM($U:$U))))</f>
        <v>2</v>
      </c>
      <c r="W5880" s="27">
        <f>V5880/J5880</f>
        <v>0.25</v>
      </c>
    </row>
    <row r="5881" spans="1:23" x14ac:dyDescent="0.3">
      <c r="A5881" s="23" t="s">
        <v>14</v>
      </c>
      <c r="B5881" s="23" t="s">
        <v>8499</v>
      </c>
      <c r="C5881" s="23" t="s">
        <v>8500</v>
      </c>
      <c r="D5881" s="23" t="s">
        <v>8519</v>
      </c>
      <c r="E5881" s="23" t="s">
        <v>8520</v>
      </c>
      <c r="F5881" s="27">
        <v>0.25</v>
      </c>
      <c r="G5881" s="24">
        <v>0</v>
      </c>
      <c r="H5881" s="25">
        <v>5.0690999999999997</v>
      </c>
      <c r="I5881" s="25">
        <v>0.61719999999999997</v>
      </c>
      <c r="J5881" s="26">
        <v>8</v>
      </c>
      <c r="K5881" s="26">
        <v>2</v>
      </c>
      <c r="L5881" s="27">
        <v>0.12180000000000001</v>
      </c>
      <c r="M5881" s="28">
        <v>0.43231108000000001</v>
      </c>
      <c r="N5881" s="29">
        <v>0.2</v>
      </c>
      <c r="O5881" s="31" t="s">
        <v>12</v>
      </c>
      <c r="P5881" s="31">
        <v>0.53737016810000005</v>
      </c>
      <c r="Q5881" s="31">
        <v>0.25</v>
      </c>
      <c r="R5881" s="42"/>
      <c r="S5881" s="42" t="str">
        <f>IF(R5881="","",MAX(R5881,Q5881))</f>
        <v/>
      </c>
      <c r="T5881" s="27">
        <f>IF(A5881="placement",MIN(P5881,IF(S5881="",Q5881,S5881)),"")</f>
        <v>0.25</v>
      </c>
      <c r="U5881" s="28">
        <f>IF($A5881="placement",T5881*J5881,"")</f>
        <v>2</v>
      </c>
      <c r="V5881" s="26">
        <f>IF($A5881="placement",U5881,IF($A5881="site",SUMIF($C:$C,$C5881,$U:$U),IF($A5881="user",SUMIF($B:$B,$B5881,$U:$U),SUM($U:$U))))</f>
        <v>2</v>
      </c>
      <c r="W5881" s="27">
        <f>V5881/J5881</f>
        <v>0.25</v>
      </c>
    </row>
    <row r="5882" spans="1:23" x14ac:dyDescent="0.3">
      <c r="A5882" s="23" t="s">
        <v>14</v>
      </c>
      <c r="B5882" s="23" t="s">
        <v>8499</v>
      </c>
      <c r="C5882" s="23" t="s">
        <v>8500</v>
      </c>
      <c r="D5882" s="23" t="s">
        <v>11116</v>
      </c>
      <c r="E5882" s="23" t="s">
        <v>11117</v>
      </c>
      <c r="F5882" s="27">
        <v>0.25</v>
      </c>
      <c r="G5882" s="24">
        <v>0</v>
      </c>
      <c r="H5882" s="25">
        <v>8.5462000000000007</v>
      </c>
      <c r="I5882" s="25">
        <v>1.7910999999999999</v>
      </c>
      <c r="J5882" s="26">
        <v>8</v>
      </c>
      <c r="K5882" s="26">
        <v>2</v>
      </c>
      <c r="L5882" s="27">
        <v>0.20960000000000001</v>
      </c>
      <c r="M5882" s="28">
        <v>0.14613176</v>
      </c>
      <c r="N5882" s="29">
        <v>0.01</v>
      </c>
      <c r="O5882" s="31" t="s">
        <v>12</v>
      </c>
      <c r="P5882" s="31">
        <v>0.93156860600000002</v>
      </c>
      <c r="Q5882" s="31">
        <v>0.25</v>
      </c>
      <c r="R5882" s="42"/>
      <c r="S5882" s="42" t="str">
        <f>IF(R5882="","",MAX(R5882,Q5882))</f>
        <v/>
      </c>
      <c r="T5882" s="27">
        <f>IF(A5882="placement",MIN(P5882,IF(S5882="",Q5882,S5882)),"")</f>
        <v>0.25</v>
      </c>
      <c r="U5882" s="28">
        <f>IF($A5882="placement",T5882*J5882,"")</f>
        <v>2</v>
      </c>
      <c r="V5882" s="26">
        <f>IF($A5882="placement",U5882,IF($A5882="site",SUMIF($C:$C,$C5882,$U:$U),IF($A5882="user",SUMIF($B:$B,$B5882,$U:$U),SUM($U:$U))))</f>
        <v>2</v>
      </c>
      <c r="W5882" s="27">
        <f>V5882/J5882</f>
        <v>0.25</v>
      </c>
    </row>
    <row r="5883" spans="1:23" x14ac:dyDescent="0.3">
      <c r="A5883" s="23" t="s">
        <v>14</v>
      </c>
      <c r="B5883" s="23" t="s">
        <v>8499</v>
      </c>
      <c r="C5883" s="23" t="s">
        <v>8500</v>
      </c>
      <c r="D5883" s="32" t="s">
        <v>8545</v>
      </c>
      <c r="E5883" s="23" t="s">
        <v>8546</v>
      </c>
      <c r="F5883" s="27">
        <v>0.25</v>
      </c>
      <c r="G5883" s="24">
        <v>0</v>
      </c>
      <c r="H5883" s="25">
        <v>11.933999999999999</v>
      </c>
      <c r="I5883" s="25">
        <v>0.61109999999999998</v>
      </c>
      <c r="J5883" s="26">
        <v>8</v>
      </c>
      <c r="K5883" s="26">
        <v>2</v>
      </c>
      <c r="L5883" s="27">
        <v>5.1200000000000002E-2</v>
      </c>
      <c r="M5883" s="28">
        <v>0.44583918</v>
      </c>
      <c r="N5883" s="29">
        <v>0.2</v>
      </c>
      <c r="O5883" s="31" t="s">
        <v>12</v>
      </c>
      <c r="P5883" s="31">
        <v>0.55140774920000002</v>
      </c>
      <c r="Q5883" s="31">
        <v>0.25</v>
      </c>
      <c r="R5883" s="42"/>
      <c r="S5883" s="42" t="str">
        <f>IF(R5883="","",MAX(R5883,Q5883))</f>
        <v/>
      </c>
      <c r="T5883" s="27">
        <f>IF(A5883="placement",MIN(P5883,IF(S5883="",Q5883,S5883)),"")</f>
        <v>0.25</v>
      </c>
      <c r="U5883" s="28">
        <f>IF($A5883="placement",T5883*J5883,"")</f>
        <v>2</v>
      </c>
      <c r="V5883" s="26">
        <f>IF($A5883="placement",U5883,IF($A5883="site",SUMIF($C:$C,$C5883,$U:$U),IF($A5883="user",SUMIF($B:$B,$B5883,$U:$U),SUM($U:$U))))</f>
        <v>2</v>
      </c>
      <c r="W5883" s="27">
        <f>V5883/J5883</f>
        <v>0.25</v>
      </c>
    </row>
    <row r="5884" spans="1:23" x14ac:dyDescent="0.3">
      <c r="A5884" s="23" t="s">
        <v>14</v>
      </c>
      <c r="B5884" s="23" t="s">
        <v>8499</v>
      </c>
      <c r="C5884" s="23" t="s">
        <v>8500</v>
      </c>
      <c r="D5884" s="23" t="s">
        <v>8547</v>
      </c>
      <c r="E5884" s="23" t="s">
        <v>8548</v>
      </c>
      <c r="F5884" s="27">
        <v>0.25</v>
      </c>
      <c r="G5884" s="24">
        <v>0</v>
      </c>
      <c r="H5884" s="25">
        <v>5.0768000000000004</v>
      </c>
      <c r="I5884" s="25">
        <v>0.6149</v>
      </c>
      <c r="J5884" s="26">
        <v>8</v>
      </c>
      <c r="K5884" s="26">
        <v>2</v>
      </c>
      <c r="L5884" s="27">
        <v>0.1211</v>
      </c>
      <c r="M5884" s="28">
        <v>0.43303902999999999</v>
      </c>
      <c r="N5884" s="29">
        <v>0.2</v>
      </c>
      <c r="O5884" s="31" t="s">
        <v>12</v>
      </c>
      <c r="P5884" s="31">
        <v>0.53814786989999996</v>
      </c>
      <c r="Q5884" s="31">
        <v>0.25</v>
      </c>
      <c r="R5884" s="42"/>
      <c r="S5884" s="42" t="str">
        <f>IF(R5884="","",MAX(R5884,Q5884))</f>
        <v/>
      </c>
      <c r="T5884" s="27">
        <f>IF(A5884="placement",MIN(P5884,IF(S5884="",Q5884,S5884)),"")</f>
        <v>0.25</v>
      </c>
      <c r="U5884" s="28">
        <f>IF($A5884="placement",T5884*J5884,"")</f>
        <v>2</v>
      </c>
      <c r="V5884" s="26">
        <f>IF($A5884="placement",U5884,IF($A5884="site",SUMIF($C:$C,$C5884,$U:$U),IF($A5884="user",SUMIF($B:$B,$B5884,$U:$U),SUM($U:$U))))</f>
        <v>2</v>
      </c>
      <c r="W5884" s="27">
        <f>V5884/J5884</f>
        <v>0.25</v>
      </c>
    </row>
    <row r="5885" spans="1:23" x14ac:dyDescent="0.3">
      <c r="A5885" s="23" t="s">
        <v>14</v>
      </c>
      <c r="B5885" s="23" t="s">
        <v>8565</v>
      </c>
      <c r="C5885" s="23" t="s">
        <v>8566</v>
      </c>
      <c r="D5885" s="23" t="s">
        <v>8581</v>
      </c>
      <c r="E5885" s="23" t="s">
        <v>8582</v>
      </c>
      <c r="F5885" s="27">
        <v>0.25</v>
      </c>
      <c r="G5885" s="24">
        <v>0</v>
      </c>
      <c r="H5885" s="25">
        <v>0.34160000000000001</v>
      </c>
      <c r="I5885" s="25">
        <v>0.13450000000000001</v>
      </c>
      <c r="J5885" s="26">
        <v>8</v>
      </c>
      <c r="K5885" s="26">
        <v>2</v>
      </c>
      <c r="L5885" s="27">
        <v>0.39369999999999999</v>
      </c>
      <c r="M5885" s="28">
        <v>2.0728624500000001</v>
      </c>
      <c r="N5885" s="29">
        <v>1.5</v>
      </c>
      <c r="O5885" s="31" t="s">
        <v>12</v>
      </c>
      <c r="P5885" s="31">
        <v>0.27636298419999999</v>
      </c>
      <c r="Q5885" s="31">
        <v>0.25</v>
      </c>
      <c r="R5885" s="42"/>
      <c r="S5885" s="42" t="str">
        <f>IF(R5885="","",MAX(R5885,Q5885))</f>
        <v/>
      </c>
      <c r="T5885" s="27">
        <f>IF(A5885="placement",MIN(P5885,IF(S5885="",Q5885,S5885)),"")</f>
        <v>0.25</v>
      </c>
      <c r="U5885" s="28">
        <f>IF($A5885="placement",T5885*J5885,"")</f>
        <v>2</v>
      </c>
      <c r="V5885" s="26">
        <f>IF($A5885="placement",U5885,IF($A5885="site",SUMIF($C:$C,$C5885,$U:$U),IF($A5885="user",SUMIF($B:$B,$B5885,$U:$U),SUM($U:$U))))</f>
        <v>2</v>
      </c>
      <c r="W5885" s="27">
        <f>V5885/J5885</f>
        <v>0.25</v>
      </c>
    </row>
    <row r="5886" spans="1:23" x14ac:dyDescent="0.3">
      <c r="A5886" s="23" t="s">
        <v>14</v>
      </c>
      <c r="B5886" s="23" t="s">
        <v>8810</v>
      </c>
      <c r="C5886" s="23" t="s">
        <v>8812</v>
      </c>
      <c r="D5886" s="23" t="s">
        <v>11146</v>
      </c>
      <c r="E5886" s="23" t="s">
        <v>11147</v>
      </c>
      <c r="F5886" s="27">
        <v>0.25</v>
      </c>
      <c r="G5886" s="24">
        <v>0</v>
      </c>
      <c r="H5886" s="25">
        <v>6.9226999999999999</v>
      </c>
      <c r="I5886" s="25">
        <v>0.6109</v>
      </c>
      <c r="J5886" s="26">
        <v>8</v>
      </c>
      <c r="K5886" s="26">
        <v>2</v>
      </c>
      <c r="L5886" s="27">
        <v>8.8200000000000001E-2</v>
      </c>
      <c r="M5886" s="28">
        <v>0.43259674999999997</v>
      </c>
      <c r="N5886" s="29">
        <v>0.15</v>
      </c>
      <c r="O5886" s="31" t="s">
        <v>12</v>
      </c>
      <c r="P5886" s="31">
        <v>0.65325675679999995</v>
      </c>
      <c r="Q5886" s="31">
        <v>0.25</v>
      </c>
      <c r="R5886" s="42"/>
      <c r="S5886" s="42" t="str">
        <f>IF(R5886="","",MAX(R5886,Q5886))</f>
        <v/>
      </c>
      <c r="T5886" s="27">
        <f>IF(A5886="placement",MIN(P5886,IF(S5886="",Q5886,S5886)),"")</f>
        <v>0.25</v>
      </c>
      <c r="U5886" s="28">
        <f>IF($A5886="placement",T5886*J5886,"")</f>
        <v>2</v>
      </c>
      <c r="V5886" s="26">
        <f>IF($A5886="placement",U5886,IF($A5886="site",SUMIF($C:$C,$C5886,$U:$U),IF($A5886="user",SUMIF($B:$B,$B5886,$U:$U),SUM($U:$U))))</f>
        <v>2</v>
      </c>
      <c r="W5886" s="27">
        <f>V5886/J5886</f>
        <v>0.25</v>
      </c>
    </row>
    <row r="5887" spans="1:23" x14ac:dyDescent="0.3">
      <c r="A5887" s="23" t="s">
        <v>14</v>
      </c>
      <c r="B5887" s="23" t="s">
        <v>9096</v>
      </c>
      <c r="C5887" s="23" t="s">
        <v>9097</v>
      </c>
      <c r="D5887" s="23" t="s">
        <v>9098</v>
      </c>
      <c r="E5887" s="23" t="s">
        <v>9099</v>
      </c>
      <c r="F5887" s="27">
        <v>0.25</v>
      </c>
      <c r="G5887" s="24">
        <v>0</v>
      </c>
      <c r="H5887" s="25">
        <v>4.5526</v>
      </c>
      <c r="I5887" s="25">
        <v>0.4551</v>
      </c>
      <c r="J5887" s="26">
        <v>8</v>
      </c>
      <c r="K5887" s="26">
        <v>2</v>
      </c>
      <c r="L5887" s="27">
        <v>0.1</v>
      </c>
      <c r="M5887" s="28">
        <v>0.61525423999999995</v>
      </c>
      <c r="N5887" s="29">
        <v>0.4</v>
      </c>
      <c r="O5887" s="31" t="s">
        <v>385</v>
      </c>
      <c r="P5887" s="31">
        <v>0.34986225900000001</v>
      </c>
      <c r="Q5887" s="31">
        <v>0.25</v>
      </c>
      <c r="R5887" s="42"/>
      <c r="S5887" s="42" t="str">
        <f>IF(R5887="","",MAX(R5887,Q5887))</f>
        <v/>
      </c>
      <c r="T5887" s="27">
        <f>IF(A5887="placement",MIN(P5887,IF(S5887="",Q5887,S5887)),"")</f>
        <v>0.25</v>
      </c>
      <c r="U5887" s="28">
        <f>IF($A5887="placement",T5887*J5887,"")</f>
        <v>2</v>
      </c>
      <c r="V5887" s="26">
        <f>IF($A5887="placement",U5887,IF($A5887="site",SUMIF($C:$C,$C5887,$U:$U),IF($A5887="user",SUMIF($B:$B,$B5887,$U:$U),SUM($U:$U))))</f>
        <v>2</v>
      </c>
      <c r="W5887" s="27">
        <f>V5887/J5887</f>
        <v>0.25</v>
      </c>
    </row>
    <row r="5888" spans="1:23" x14ac:dyDescent="0.3">
      <c r="A5888" s="23" t="s">
        <v>14</v>
      </c>
      <c r="B5888" s="23" t="s">
        <v>9174</v>
      </c>
      <c r="C5888" s="23" t="s">
        <v>9176</v>
      </c>
      <c r="D5888" s="23" t="s">
        <v>9183</v>
      </c>
      <c r="E5888" s="23" t="s">
        <v>9184</v>
      </c>
      <c r="F5888" s="27">
        <v>0.25</v>
      </c>
      <c r="G5888" s="24">
        <v>0</v>
      </c>
      <c r="H5888" s="25">
        <v>10.772399999999999</v>
      </c>
      <c r="I5888" s="25">
        <v>1.2977000000000001</v>
      </c>
      <c r="J5888" s="26">
        <v>8</v>
      </c>
      <c r="K5888" s="26">
        <v>2</v>
      </c>
      <c r="L5888" s="27">
        <v>0.1205</v>
      </c>
      <c r="M5888" s="28">
        <v>0.19705526000000001</v>
      </c>
      <c r="N5888" s="29">
        <v>0.05</v>
      </c>
      <c r="O5888" s="31" t="s">
        <v>12</v>
      </c>
      <c r="P5888" s="31">
        <v>0.74626407080000001</v>
      </c>
      <c r="Q5888" s="31">
        <v>0.25</v>
      </c>
      <c r="R5888" s="42"/>
      <c r="S5888" s="42" t="str">
        <f>IF(R5888="","",MAX(R5888,Q5888))</f>
        <v/>
      </c>
      <c r="T5888" s="27">
        <f>IF(A5888="placement",MIN(P5888,IF(S5888="",Q5888,S5888)),"")</f>
        <v>0.25</v>
      </c>
      <c r="U5888" s="28">
        <f>IF($A5888="placement",T5888*J5888,"")</f>
        <v>2</v>
      </c>
      <c r="V5888" s="26">
        <f>IF($A5888="placement",U5888,IF($A5888="site",SUMIF($C:$C,$C5888,$U:$U),IF($A5888="user",SUMIF($B:$B,$B5888,$U:$U),SUM($U:$U))))</f>
        <v>2</v>
      </c>
      <c r="W5888" s="27">
        <f>V5888/J5888</f>
        <v>0.25</v>
      </c>
    </row>
    <row r="5889" spans="1:23" x14ac:dyDescent="0.3">
      <c r="A5889" s="23" t="s">
        <v>14</v>
      </c>
      <c r="B5889" s="23" t="s">
        <v>9756</v>
      </c>
      <c r="C5889" s="23" t="s">
        <v>9758</v>
      </c>
      <c r="D5889" s="23" t="s">
        <v>9769</v>
      </c>
      <c r="E5889" s="23" t="s">
        <v>9770</v>
      </c>
      <c r="F5889" s="27">
        <v>0.25</v>
      </c>
      <c r="G5889" s="24">
        <v>0</v>
      </c>
      <c r="H5889" s="25">
        <v>14.895899999999999</v>
      </c>
      <c r="I5889" s="25">
        <v>0.69350000000000001</v>
      </c>
      <c r="J5889" s="26">
        <v>8</v>
      </c>
      <c r="K5889" s="26">
        <v>2</v>
      </c>
      <c r="L5889" s="27">
        <v>4.6600000000000003E-2</v>
      </c>
      <c r="M5889" s="28">
        <v>0.36252961</v>
      </c>
      <c r="N5889" s="29">
        <v>0.17</v>
      </c>
      <c r="O5889" s="31" t="s">
        <v>12</v>
      </c>
      <c r="P5889" s="31">
        <v>0.53107278820000003</v>
      </c>
      <c r="Q5889" s="31">
        <v>0.25</v>
      </c>
      <c r="R5889" s="42"/>
      <c r="S5889" s="42" t="str">
        <f>IF(R5889="","",MAX(R5889,Q5889))</f>
        <v/>
      </c>
      <c r="T5889" s="27">
        <f>IF(A5889="placement",MIN(P5889,IF(S5889="",Q5889,S5889)),"")</f>
        <v>0.25</v>
      </c>
      <c r="U5889" s="28">
        <f>IF($A5889="placement",T5889*J5889,"")</f>
        <v>2</v>
      </c>
      <c r="V5889" s="26">
        <f>IF($A5889="placement",U5889,IF($A5889="site",SUMIF($C:$C,$C5889,$U:$U),IF($A5889="user",SUMIF($B:$B,$B5889,$U:$U),SUM($U:$U))))</f>
        <v>2</v>
      </c>
      <c r="W5889" s="27">
        <f>V5889/J5889</f>
        <v>0.25</v>
      </c>
    </row>
    <row r="5890" spans="1:23" x14ac:dyDescent="0.3">
      <c r="A5890" s="23" t="s">
        <v>14</v>
      </c>
      <c r="B5890" s="23" t="s">
        <v>9756</v>
      </c>
      <c r="C5890" s="23" t="s">
        <v>9758</v>
      </c>
      <c r="D5890" s="23" t="s">
        <v>11170</v>
      </c>
      <c r="E5890" s="23" t="s">
        <v>11171</v>
      </c>
      <c r="F5890" s="27">
        <v>0.25</v>
      </c>
      <c r="G5890" s="24">
        <v>0</v>
      </c>
      <c r="H5890" s="25">
        <v>15.5556</v>
      </c>
      <c r="I5890" s="25">
        <v>0.73609999999999998</v>
      </c>
      <c r="J5890" s="26">
        <v>8</v>
      </c>
      <c r="K5890" s="26">
        <v>2</v>
      </c>
      <c r="L5890" s="27">
        <v>4.7300000000000002E-2</v>
      </c>
      <c r="M5890" s="28">
        <v>0.34398409000000002</v>
      </c>
      <c r="N5890" s="29">
        <v>0.17</v>
      </c>
      <c r="O5890" s="31" t="s">
        <v>12</v>
      </c>
      <c r="P5890" s="31">
        <v>0.50579109190000004</v>
      </c>
      <c r="Q5890" s="31">
        <v>0.25</v>
      </c>
      <c r="R5890" s="42"/>
      <c r="S5890" s="42" t="str">
        <f>IF(R5890="","",MAX(R5890,Q5890))</f>
        <v/>
      </c>
      <c r="T5890" s="27">
        <f>IF(A5890="placement",MIN(P5890,IF(S5890="",Q5890,S5890)),"")</f>
        <v>0.25</v>
      </c>
      <c r="U5890" s="28">
        <f>IF($A5890="placement",T5890*J5890,"")</f>
        <v>2</v>
      </c>
      <c r="V5890" s="26">
        <f>IF($A5890="placement",U5890,IF($A5890="site",SUMIF($C:$C,$C5890,$U:$U),IF($A5890="user",SUMIF($B:$B,$B5890,$U:$U),SUM($U:$U))))</f>
        <v>2</v>
      </c>
      <c r="W5890" s="27">
        <f>V5890/J5890</f>
        <v>0.25</v>
      </c>
    </row>
    <row r="5891" spans="1:23" x14ac:dyDescent="0.3">
      <c r="A5891" s="23" t="s">
        <v>14</v>
      </c>
      <c r="B5891" s="23" t="s">
        <v>1017</v>
      </c>
      <c r="C5891" s="23" t="s">
        <v>1019</v>
      </c>
      <c r="D5891" s="23" t="s">
        <v>1044</v>
      </c>
      <c r="E5891" s="23" t="s">
        <v>1045</v>
      </c>
      <c r="F5891" s="27">
        <v>0.25</v>
      </c>
      <c r="G5891" s="24">
        <v>0</v>
      </c>
      <c r="H5891" s="25">
        <v>1.0915999999999999</v>
      </c>
      <c r="I5891" s="25">
        <v>0.30580000000000002</v>
      </c>
      <c r="J5891" s="26">
        <v>8</v>
      </c>
      <c r="K5891" s="26">
        <v>2</v>
      </c>
      <c r="L5891" s="27">
        <v>0.28010000000000002</v>
      </c>
      <c r="M5891" s="28">
        <v>0.86939966999999996</v>
      </c>
      <c r="N5891" s="46">
        <v>0.5</v>
      </c>
      <c r="O5891" s="31" t="s">
        <v>12</v>
      </c>
      <c r="P5891" s="31">
        <v>0.42489051290000002</v>
      </c>
      <c r="Q5891" s="31">
        <v>0.249999999999999</v>
      </c>
      <c r="R5891" s="42"/>
      <c r="S5891" s="42" t="str">
        <f>IF(R5891="","",MAX(R5891,Q5891))</f>
        <v/>
      </c>
      <c r="T5891" s="27">
        <f>IF(A5891="placement",MIN(P5891,IF(S5891="",Q5891,S5891)),"")</f>
        <v>0.249999999999999</v>
      </c>
      <c r="U5891" s="28">
        <f>IF($A5891="placement",T5891*J5891,"")</f>
        <v>1.999999999999992</v>
      </c>
      <c r="V5891" s="26">
        <f>IF($A5891="placement",U5891,IF($A5891="site",SUMIF($C:$C,$C5891,$U:$U),IF($A5891="user",SUMIF($B:$B,$B5891,$U:$U),SUM($U:$U))))</f>
        <v>1.999999999999992</v>
      </c>
      <c r="W5891" s="27">
        <f>V5891/J5891</f>
        <v>0.249999999999999</v>
      </c>
    </row>
    <row r="5892" spans="1:23" x14ac:dyDescent="0.3">
      <c r="A5892" s="23" t="s">
        <v>14</v>
      </c>
      <c r="B5892" s="23" t="s">
        <v>1145</v>
      </c>
      <c r="C5892" s="23" t="s">
        <v>1147</v>
      </c>
      <c r="D5892" s="23" t="s">
        <v>1158</v>
      </c>
      <c r="E5892" s="23" t="s">
        <v>1159</v>
      </c>
      <c r="F5892" s="27">
        <v>0.25</v>
      </c>
      <c r="G5892" s="24">
        <v>0</v>
      </c>
      <c r="H5892" s="25">
        <v>1.012</v>
      </c>
      <c r="I5892" s="25">
        <v>0.3614</v>
      </c>
      <c r="J5892" s="26">
        <v>8</v>
      </c>
      <c r="K5892" s="26">
        <v>2</v>
      </c>
      <c r="L5892" s="27">
        <v>0.35709999999999997</v>
      </c>
      <c r="M5892" s="28">
        <v>0.72047430999999995</v>
      </c>
      <c r="N5892" s="29">
        <v>0.5</v>
      </c>
      <c r="O5892" s="31" t="s">
        <v>12</v>
      </c>
      <c r="P5892" s="31">
        <v>0.30601272769999999</v>
      </c>
      <c r="Q5892" s="31">
        <v>0.249999999999999</v>
      </c>
      <c r="R5892" s="42"/>
      <c r="S5892" s="42" t="str">
        <f>IF(R5892="","",MAX(R5892,Q5892))</f>
        <v/>
      </c>
      <c r="T5892" s="27">
        <f>IF(A5892="placement",MIN(P5892,IF(S5892="",Q5892,S5892)),"")</f>
        <v>0.249999999999999</v>
      </c>
      <c r="U5892" s="28">
        <f>IF($A5892="placement",T5892*J5892,"")</f>
        <v>1.999999999999992</v>
      </c>
      <c r="V5892" s="26">
        <f>IF($A5892="placement",U5892,IF($A5892="site",SUMIF($C:$C,$C5892,$U:$U),IF($A5892="user",SUMIF($B:$B,$B5892,$U:$U),SUM($U:$U))))</f>
        <v>1.999999999999992</v>
      </c>
      <c r="W5892" s="27">
        <f>V5892/J5892</f>
        <v>0.249999999999999</v>
      </c>
    </row>
    <row r="5893" spans="1:23" x14ac:dyDescent="0.3">
      <c r="A5893" s="23" t="s">
        <v>14</v>
      </c>
      <c r="B5893" s="23" t="s">
        <v>10833</v>
      </c>
      <c r="C5893" s="23" t="s">
        <v>10834</v>
      </c>
      <c r="D5893" s="23" t="s">
        <v>10835</v>
      </c>
      <c r="E5893" s="23" t="s">
        <v>10836</v>
      </c>
      <c r="F5893" s="27">
        <v>0.25</v>
      </c>
      <c r="G5893" s="24">
        <v>0</v>
      </c>
      <c r="H5893" s="25">
        <v>1.028</v>
      </c>
      <c r="I5893" s="25">
        <v>0.36509999999999998</v>
      </c>
      <c r="J5893" s="26">
        <v>8</v>
      </c>
      <c r="K5893" s="26">
        <v>2</v>
      </c>
      <c r="L5893" s="27">
        <v>0.35520000000000002</v>
      </c>
      <c r="M5893" s="28">
        <v>0.75297340000000001</v>
      </c>
      <c r="N5893" s="29">
        <v>0.4</v>
      </c>
      <c r="O5893" s="31" t="s">
        <v>12</v>
      </c>
      <c r="P5893" s="31">
        <v>0.46877273200000003</v>
      </c>
      <c r="Q5893" s="31">
        <v>0.249999999999999</v>
      </c>
      <c r="R5893" s="42"/>
      <c r="S5893" s="42" t="str">
        <f>IF(R5893="","",MAX(R5893,Q5893))</f>
        <v/>
      </c>
      <c r="T5893" s="27">
        <f>IF(A5893="placement",MIN(P5893,IF(S5893="",Q5893,S5893)),"")</f>
        <v>0.249999999999999</v>
      </c>
      <c r="U5893" s="28">
        <f>IF($A5893="placement",T5893*J5893,"")</f>
        <v>1.999999999999992</v>
      </c>
      <c r="V5893" s="26">
        <f>IF($A5893="placement",U5893,IF($A5893="site",SUMIF($C:$C,$C5893,$U:$U),IF($A5893="user",SUMIF($B:$B,$B5893,$U:$U),SUM($U:$U))))</f>
        <v>1.999999999999992</v>
      </c>
      <c r="W5893" s="27">
        <f>V5893/J5893</f>
        <v>0.249999999999999</v>
      </c>
    </row>
    <row r="5894" spans="1:23" x14ac:dyDescent="0.3">
      <c r="A5894" s="23" t="s">
        <v>14</v>
      </c>
      <c r="B5894" s="23" t="s">
        <v>4358</v>
      </c>
      <c r="C5894" s="23" t="s">
        <v>4359</v>
      </c>
      <c r="D5894" s="23" t="s">
        <v>10879</v>
      </c>
      <c r="E5894" s="23" t="s">
        <v>10880</v>
      </c>
      <c r="F5894" s="27">
        <v>0.25</v>
      </c>
      <c r="G5894" s="24">
        <v>0</v>
      </c>
      <c r="H5894" s="25">
        <v>7.2032999999999996</v>
      </c>
      <c r="I5894" s="25">
        <v>0.50609999999999999</v>
      </c>
      <c r="J5894" s="26">
        <v>8</v>
      </c>
      <c r="K5894" s="26">
        <v>2</v>
      </c>
      <c r="L5894" s="27">
        <v>7.0300000000000001E-2</v>
      </c>
      <c r="M5894" s="28">
        <v>0.5232289</v>
      </c>
      <c r="N5894" s="29">
        <v>0.3</v>
      </c>
      <c r="O5894" s="31" t="s">
        <v>42</v>
      </c>
      <c r="P5894" s="31">
        <v>0.42663717769999998</v>
      </c>
      <c r="Q5894" s="31">
        <v>0.249999999999999</v>
      </c>
      <c r="R5894" s="42"/>
      <c r="S5894" s="42" t="str">
        <f>IF(R5894="","",MAX(R5894,Q5894))</f>
        <v/>
      </c>
      <c r="T5894" s="27">
        <f>IF(A5894="placement",MIN(P5894,IF(S5894="",Q5894,S5894)),"")</f>
        <v>0.249999999999999</v>
      </c>
      <c r="U5894" s="28">
        <f>IF($A5894="placement",T5894*J5894,"")</f>
        <v>1.999999999999992</v>
      </c>
      <c r="V5894" s="26">
        <f>IF($A5894="placement",U5894,IF($A5894="site",SUMIF($C:$C,$C5894,$U:$U),IF($A5894="user",SUMIF($B:$B,$B5894,$U:$U),SUM($U:$U))))</f>
        <v>1.999999999999992</v>
      </c>
      <c r="W5894" s="27">
        <f>V5894/J5894</f>
        <v>0.249999999999999</v>
      </c>
    </row>
    <row r="5895" spans="1:23" x14ac:dyDescent="0.3">
      <c r="A5895" s="23" t="s">
        <v>14</v>
      </c>
      <c r="B5895" s="23" t="s">
        <v>4914</v>
      </c>
      <c r="C5895" s="23" t="s">
        <v>4915</v>
      </c>
      <c r="D5895" s="23" t="s">
        <v>4938</v>
      </c>
      <c r="E5895" s="23" t="s">
        <v>4939</v>
      </c>
      <c r="F5895" s="27">
        <v>0.25</v>
      </c>
      <c r="G5895" s="24">
        <v>0</v>
      </c>
      <c r="H5895" s="25">
        <v>13.26</v>
      </c>
      <c r="I5895" s="25">
        <v>0.998</v>
      </c>
      <c r="J5895" s="26">
        <v>8</v>
      </c>
      <c r="K5895" s="26">
        <v>2</v>
      </c>
      <c r="L5895" s="27">
        <v>7.5300000000000006E-2</v>
      </c>
      <c r="M5895" s="28">
        <v>0.26555969000000001</v>
      </c>
      <c r="N5895" s="29">
        <v>0.03</v>
      </c>
      <c r="O5895" s="31" t="s">
        <v>42</v>
      </c>
      <c r="P5895" s="31">
        <v>0.88703104789999998</v>
      </c>
      <c r="Q5895" s="31">
        <v>0.249999999999999</v>
      </c>
      <c r="R5895" s="42"/>
      <c r="S5895" s="42" t="str">
        <f>IF(R5895="","",MAX(R5895,Q5895))</f>
        <v/>
      </c>
      <c r="T5895" s="27">
        <f>IF(A5895="placement",MIN(P5895,IF(S5895="",Q5895,S5895)),"")</f>
        <v>0.249999999999999</v>
      </c>
      <c r="U5895" s="28">
        <f>IF($A5895="placement",T5895*J5895,"")</f>
        <v>1.999999999999992</v>
      </c>
      <c r="V5895" s="26">
        <f>IF($A5895="placement",U5895,IF($A5895="site",SUMIF($C:$C,$C5895,$U:$U),IF($A5895="user",SUMIF($B:$B,$B5895,$U:$U),SUM($U:$U))))</f>
        <v>1.999999999999992</v>
      </c>
      <c r="W5895" s="27">
        <f>V5895/J5895</f>
        <v>0.249999999999999</v>
      </c>
    </row>
    <row r="5896" spans="1:23" x14ac:dyDescent="0.3">
      <c r="A5896" s="23" t="s">
        <v>14</v>
      </c>
      <c r="B5896" s="23" t="s">
        <v>5418</v>
      </c>
      <c r="C5896" s="23" t="s">
        <v>5420</v>
      </c>
      <c r="D5896" s="32" t="s">
        <v>5484</v>
      </c>
      <c r="E5896" s="23" t="s">
        <v>4806</v>
      </c>
      <c r="F5896" s="27">
        <v>0.25</v>
      </c>
      <c r="G5896" s="24">
        <v>0</v>
      </c>
      <c r="H5896" s="25">
        <v>1.5</v>
      </c>
      <c r="I5896" s="25">
        <v>0.69440000000000002</v>
      </c>
      <c r="J5896" s="26">
        <v>8</v>
      </c>
      <c r="K5896" s="26">
        <v>2</v>
      </c>
      <c r="L5896" s="27">
        <v>0.46289999999999998</v>
      </c>
      <c r="M5896" s="28">
        <v>0.39197612999999998</v>
      </c>
      <c r="N5896" s="29">
        <v>0.2</v>
      </c>
      <c r="O5896" s="31" t="s">
        <v>12</v>
      </c>
      <c r="P5896" s="31">
        <v>0.48976485409999998</v>
      </c>
      <c r="Q5896" s="31">
        <v>0.249999999999999</v>
      </c>
      <c r="R5896" s="42"/>
      <c r="S5896" s="42" t="str">
        <f>IF(R5896="","",MAX(R5896,Q5896))</f>
        <v/>
      </c>
      <c r="T5896" s="27">
        <f>IF(A5896="placement",MIN(P5896,IF(S5896="",Q5896,S5896)),"")</f>
        <v>0.249999999999999</v>
      </c>
      <c r="U5896" s="28">
        <f>IF($A5896="placement",T5896*J5896,"")</f>
        <v>1.999999999999992</v>
      </c>
      <c r="V5896" s="26">
        <f>IF($A5896="placement",U5896,IF($A5896="site",SUMIF($C:$C,$C5896,$U:$U),IF($A5896="user",SUMIF($B:$B,$B5896,$U:$U),SUM($U:$U))))</f>
        <v>1.999999999999992</v>
      </c>
      <c r="W5896" s="27">
        <f>V5896/J5896</f>
        <v>0.249999999999999</v>
      </c>
    </row>
    <row r="5897" spans="1:23" x14ac:dyDescent="0.3">
      <c r="A5897" s="23" t="s">
        <v>14</v>
      </c>
      <c r="B5897" s="23" t="s">
        <v>6244</v>
      </c>
      <c r="C5897" s="23" t="s">
        <v>6245</v>
      </c>
      <c r="D5897" s="23" t="s">
        <v>6256</v>
      </c>
      <c r="E5897" s="23" t="s">
        <v>6257</v>
      </c>
      <c r="F5897" s="27">
        <v>0.25</v>
      </c>
      <c r="G5897" s="24">
        <v>0</v>
      </c>
      <c r="H5897" s="25">
        <v>2.2831000000000001</v>
      </c>
      <c r="I5897" s="25">
        <v>0.125</v>
      </c>
      <c r="J5897" s="26">
        <v>8</v>
      </c>
      <c r="K5897" s="26">
        <v>2</v>
      </c>
      <c r="L5897" s="27">
        <v>5.4800000000000001E-2</v>
      </c>
      <c r="M5897" s="28">
        <v>2.1728000000000001</v>
      </c>
      <c r="N5897" s="29">
        <v>1.5</v>
      </c>
      <c r="O5897" s="31" t="s">
        <v>12</v>
      </c>
      <c r="P5897" s="31">
        <v>0.309646539</v>
      </c>
      <c r="Q5897" s="31">
        <v>0.249999999999999</v>
      </c>
      <c r="R5897" s="42"/>
      <c r="S5897" s="42" t="str">
        <f>IF(R5897="","",MAX(R5897,Q5897))</f>
        <v/>
      </c>
      <c r="T5897" s="27">
        <f>IF(A5897="placement",MIN(P5897,IF(S5897="",Q5897,S5897)),"")</f>
        <v>0.249999999999999</v>
      </c>
      <c r="U5897" s="28">
        <f>IF($A5897="placement",T5897*J5897,"")</f>
        <v>1.999999999999992</v>
      </c>
      <c r="V5897" s="26">
        <f>IF($A5897="placement",U5897,IF($A5897="site",SUMIF($C:$C,$C5897,$U:$U),IF($A5897="user",SUMIF($B:$B,$B5897,$U:$U),SUM($U:$U))))</f>
        <v>1.999999999999992</v>
      </c>
      <c r="W5897" s="27">
        <f>V5897/J5897</f>
        <v>0.249999999999999</v>
      </c>
    </row>
    <row r="5898" spans="1:23" x14ac:dyDescent="0.3">
      <c r="A5898" s="23" t="s">
        <v>14</v>
      </c>
      <c r="B5898" s="23" t="s">
        <v>7961</v>
      </c>
      <c r="C5898" s="23" t="s">
        <v>7963</v>
      </c>
      <c r="D5898" s="23" t="s">
        <v>7968</v>
      </c>
      <c r="E5898" s="23" t="s">
        <v>7962</v>
      </c>
      <c r="F5898" s="27">
        <v>0.25</v>
      </c>
      <c r="G5898" s="24">
        <v>1</v>
      </c>
      <c r="H5898" s="25">
        <v>122.9254</v>
      </c>
      <c r="I5898" s="25">
        <v>0.72289999999999999</v>
      </c>
      <c r="J5898" s="26">
        <v>8</v>
      </c>
      <c r="K5898" s="26">
        <v>2</v>
      </c>
      <c r="L5898" s="27">
        <v>5.8999999999999999E-3</v>
      </c>
      <c r="M5898" s="28">
        <v>0.36330040000000002</v>
      </c>
      <c r="N5898" s="29">
        <v>0.03</v>
      </c>
      <c r="O5898" s="31" t="s">
        <v>12</v>
      </c>
      <c r="P5898" s="31">
        <v>0.91742370669999995</v>
      </c>
      <c r="Q5898" s="31">
        <v>0.249999999999999</v>
      </c>
      <c r="R5898" s="42"/>
      <c r="S5898" s="42" t="str">
        <f>IF(R5898="","",MAX(R5898,Q5898))</f>
        <v/>
      </c>
      <c r="T5898" s="27">
        <f>IF(A5898="placement",MIN(P5898,IF(S5898="",Q5898,S5898)),"")</f>
        <v>0.249999999999999</v>
      </c>
      <c r="U5898" s="28">
        <f>IF($A5898="placement",T5898*J5898,"")</f>
        <v>1.999999999999992</v>
      </c>
      <c r="V5898" s="26">
        <f>IF($A5898="placement",U5898,IF($A5898="site",SUMIF($C:$C,$C5898,$U:$U),IF($A5898="user",SUMIF($B:$B,$B5898,$U:$U),SUM($U:$U))))</f>
        <v>1.999999999999992</v>
      </c>
      <c r="W5898" s="27">
        <f>V5898/J5898</f>
        <v>0.249999999999999</v>
      </c>
    </row>
    <row r="5899" spans="1:23" x14ac:dyDescent="0.3">
      <c r="A5899" s="23" t="s">
        <v>14</v>
      </c>
      <c r="B5899" s="23" t="s">
        <v>8177</v>
      </c>
      <c r="C5899" s="23" t="s">
        <v>8179</v>
      </c>
      <c r="D5899" s="23" t="s">
        <v>8182</v>
      </c>
      <c r="E5899" s="23" t="s">
        <v>8178</v>
      </c>
      <c r="F5899" s="27">
        <v>0.25</v>
      </c>
      <c r="G5899" s="24">
        <v>0</v>
      </c>
      <c r="H5899" s="25">
        <v>3.4394999999999998</v>
      </c>
      <c r="I5899" s="25">
        <v>0.37909999999999999</v>
      </c>
      <c r="J5899" s="26">
        <v>8</v>
      </c>
      <c r="K5899" s="26">
        <v>2</v>
      </c>
      <c r="L5899" s="27">
        <v>0.11020000000000001</v>
      </c>
      <c r="M5899" s="28">
        <v>0.71243405999999998</v>
      </c>
      <c r="N5899" s="29">
        <v>0.5</v>
      </c>
      <c r="O5899" s="31" t="s">
        <v>12</v>
      </c>
      <c r="P5899" s="31">
        <v>0.29818066430000001</v>
      </c>
      <c r="Q5899" s="31">
        <v>0.249999999999999</v>
      </c>
      <c r="R5899" s="42"/>
      <c r="S5899" s="42" t="str">
        <f>IF(R5899="","",MAX(R5899,Q5899))</f>
        <v/>
      </c>
      <c r="T5899" s="27">
        <f>IF(A5899="placement",MIN(P5899,IF(S5899="",Q5899,S5899)),"")</f>
        <v>0.249999999999999</v>
      </c>
      <c r="U5899" s="28">
        <f>IF($A5899="placement",T5899*J5899,"")</f>
        <v>1.999999999999992</v>
      </c>
      <c r="V5899" s="23">
        <f>IF($A5899="placement",U5899,IF($A5899="site",SUMIF($C:$C,$C5899,$U:$U),IF($A5899="user",SUMIF($B:$B,$B5899,$U:$U),SUM($U:$U))))</f>
        <v>1.999999999999992</v>
      </c>
      <c r="W5899" s="27">
        <f>V5899/J5899</f>
        <v>0.249999999999999</v>
      </c>
    </row>
    <row r="5900" spans="1:23" x14ac:dyDescent="0.3">
      <c r="A5900" s="23" t="s">
        <v>14</v>
      </c>
      <c r="B5900" s="23" t="s">
        <v>8499</v>
      </c>
      <c r="C5900" s="23" t="s">
        <v>8500</v>
      </c>
      <c r="D5900" s="23" t="s">
        <v>11112</v>
      </c>
      <c r="E5900" s="23" t="s">
        <v>11113</v>
      </c>
      <c r="F5900" s="27">
        <v>0.25</v>
      </c>
      <c r="G5900" s="24">
        <v>0</v>
      </c>
      <c r="H5900" s="25">
        <v>12.035500000000001</v>
      </c>
      <c r="I5900" s="25">
        <v>1.1241000000000001</v>
      </c>
      <c r="J5900" s="26">
        <v>8</v>
      </c>
      <c r="K5900" s="26">
        <v>2</v>
      </c>
      <c r="L5900" s="27">
        <v>9.3399999999999997E-2</v>
      </c>
      <c r="M5900" s="28">
        <v>0.25049247000000002</v>
      </c>
      <c r="N5900" s="29">
        <v>0.01</v>
      </c>
      <c r="O5900" s="31" t="s">
        <v>12</v>
      </c>
      <c r="P5900" s="31">
        <v>0.96007864030000001</v>
      </c>
      <c r="Q5900" s="31">
        <v>0.249999999999999</v>
      </c>
      <c r="R5900" s="42"/>
      <c r="S5900" s="42" t="str">
        <f>IF(R5900="","",MAX(R5900,Q5900))</f>
        <v/>
      </c>
      <c r="T5900" s="27">
        <f>IF(A5900="placement",MIN(P5900,IF(S5900="",Q5900,S5900)),"")</f>
        <v>0.249999999999999</v>
      </c>
      <c r="U5900" s="28">
        <f>IF($A5900="placement",T5900*J5900,"")</f>
        <v>1.999999999999992</v>
      </c>
      <c r="V5900" s="26">
        <f>IF($A5900="placement",U5900,IF($A5900="site",SUMIF($C:$C,$C5900,$U:$U),IF($A5900="user",SUMIF($B:$B,$B5900,$U:$U),SUM($U:$U))))</f>
        <v>1.999999999999992</v>
      </c>
      <c r="W5900" s="27">
        <f>V5900/J5900</f>
        <v>0.249999999999999</v>
      </c>
    </row>
    <row r="5901" spans="1:23" x14ac:dyDescent="0.3">
      <c r="A5901" s="23" t="s">
        <v>14</v>
      </c>
      <c r="B5901" s="23" t="s">
        <v>8499</v>
      </c>
      <c r="C5901" s="23" t="s">
        <v>8500</v>
      </c>
      <c r="D5901" s="23" t="s">
        <v>11114</v>
      </c>
      <c r="E5901" s="23" t="s">
        <v>11115</v>
      </c>
      <c r="F5901" s="27">
        <v>0.25</v>
      </c>
      <c r="G5901" s="24">
        <v>0</v>
      </c>
      <c r="H5901" s="25">
        <v>8.5145999999999997</v>
      </c>
      <c r="I5901" s="25">
        <v>1.7964</v>
      </c>
      <c r="J5901" s="26">
        <v>8</v>
      </c>
      <c r="K5901" s="26">
        <v>2</v>
      </c>
      <c r="L5901" s="27">
        <v>0.21099999999999999</v>
      </c>
      <c r="M5901" s="28">
        <v>0.14572349000000001</v>
      </c>
      <c r="N5901" s="29">
        <v>0.01</v>
      </c>
      <c r="O5901" s="31" t="s">
        <v>12</v>
      </c>
      <c r="P5901" s="31">
        <v>0.93137688279999997</v>
      </c>
      <c r="Q5901" s="31">
        <v>0.249999999999999</v>
      </c>
      <c r="R5901" s="42"/>
      <c r="S5901" s="42" t="str">
        <f>IF(R5901="","",MAX(R5901,Q5901))</f>
        <v/>
      </c>
      <c r="T5901" s="27">
        <f>IF(A5901="placement",MIN(P5901,IF(S5901="",Q5901,S5901)),"")</f>
        <v>0.249999999999999</v>
      </c>
      <c r="U5901" s="28">
        <f>IF($A5901="placement",T5901*J5901,"")</f>
        <v>1.999999999999992</v>
      </c>
      <c r="V5901" s="26">
        <f>IF($A5901="placement",U5901,IF($A5901="site",SUMIF($C:$C,$C5901,$U:$U),IF($A5901="user",SUMIF($B:$B,$B5901,$U:$U),SUM($U:$U))))</f>
        <v>1.999999999999992</v>
      </c>
      <c r="W5901" s="27">
        <f>V5901/J5901</f>
        <v>0.249999999999999</v>
      </c>
    </row>
    <row r="5902" spans="1:23" x14ac:dyDescent="0.3">
      <c r="A5902" s="23" t="s">
        <v>14</v>
      </c>
      <c r="B5902" s="23" t="s">
        <v>9186</v>
      </c>
      <c r="C5902" s="23" t="s">
        <v>9188</v>
      </c>
      <c r="D5902" s="32" t="s">
        <v>9231</v>
      </c>
      <c r="E5902" s="23" t="s">
        <v>9232</v>
      </c>
      <c r="F5902" s="27">
        <v>0.25</v>
      </c>
      <c r="G5902" s="24">
        <v>0</v>
      </c>
      <c r="H5902" s="25">
        <v>2.4611000000000001</v>
      </c>
      <c r="I5902" s="25">
        <v>0.29949999999999999</v>
      </c>
      <c r="J5902" s="26">
        <v>8</v>
      </c>
      <c r="K5902" s="26">
        <v>2</v>
      </c>
      <c r="L5902" s="27">
        <v>0.1217</v>
      </c>
      <c r="M5902" s="28">
        <v>0.89627950999999995</v>
      </c>
      <c r="N5902" s="29">
        <v>0.66</v>
      </c>
      <c r="O5902" s="31" t="s">
        <v>42</v>
      </c>
      <c r="P5902" s="31">
        <v>0.26362257519999999</v>
      </c>
      <c r="Q5902" s="31">
        <v>0.249999999999999</v>
      </c>
      <c r="R5902" s="42"/>
      <c r="S5902" s="42" t="str">
        <f>IF(R5902="","",MAX(R5902,Q5902))</f>
        <v/>
      </c>
      <c r="T5902" s="27">
        <f>IF(A5902="placement",MIN(P5902,IF(S5902="",Q5902,S5902)),"")</f>
        <v>0.249999999999999</v>
      </c>
      <c r="U5902" s="28">
        <f>IF($A5902="placement",T5902*J5902,"")</f>
        <v>1.999999999999992</v>
      </c>
      <c r="V5902" s="26">
        <f>IF($A5902="placement",U5902,IF($A5902="site",SUMIF($C:$C,$C5902,$U:$U),IF($A5902="user",SUMIF($B:$B,$B5902,$U:$U),SUM($U:$U))))</f>
        <v>1.999999999999992</v>
      </c>
      <c r="W5902" s="27">
        <f>V5902/J5902</f>
        <v>0.249999999999999</v>
      </c>
    </row>
    <row r="5903" spans="1:23" x14ac:dyDescent="0.3">
      <c r="A5903" s="23" t="s">
        <v>14</v>
      </c>
      <c r="B5903" s="23" t="s">
        <v>9756</v>
      </c>
      <c r="C5903" s="23" t="s">
        <v>9758</v>
      </c>
      <c r="D5903" s="23" t="s">
        <v>9771</v>
      </c>
      <c r="E5903" s="23" t="s">
        <v>9772</v>
      </c>
      <c r="F5903" s="27">
        <v>0.25</v>
      </c>
      <c r="G5903" s="24">
        <v>0</v>
      </c>
      <c r="H5903" s="25">
        <v>17.310600000000001</v>
      </c>
      <c r="I5903" s="25">
        <v>0.73109999999999997</v>
      </c>
      <c r="J5903" s="26">
        <v>8</v>
      </c>
      <c r="K5903" s="26">
        <v>2</v>
      </c>
      <c r="L5903" s="27">
        <v>4.2200000000000001E-2</v>
      </c>
      <c r="M5903" s="28">
        <v>0.34684447000000002</v>
      </c>
      <c r="N5903" s="29">
        <v>0.17</v>
      </c>
      <c r="O5903" s="31" t="s">
        <v>12</v>
      </c>
      <c r="P5903" s="31">
        <v>0.50986677179999995</v>
      </c>
      <c r="Q5903" s="31">
        <v>0.249999999999999</v>
      </c>
      <c r="R5903" s="42"/>
      <c r="S5903" s="42" t="str">
        <f>IF(R5903="","",MAX(R5903,Q5903))</f>
        <v/>
      </c>
      <c r="T5903" s="27">
        <f>IF(A5903="placement",MIN(P5903,IF(S5903="",Q5903,S5903)),"")</f>
        <v>0.249999999999999</v>
      </c>
      <c r="U5903" s="28">
        <f>IF($A5903="placement",T5903*J5903,"")</f>
        <v>1.999999999999992</v>
      </c>
      <c r="V5903" s="26">
        <f>IF($A5903="placement",U5903,IF($A5903="site",SUMIF($C:$C,$C5903,$U:$U),IF($A5903="user",SUMIF($B:$B,$B5903,$U:$U),SUM($U:$U))))</f>
        <v>1.999999999999992</v>
      </c>
      <c r="W5903" s="27">
        <f>V5903/J5903</f>
        <v>0.249999999999999</v>
      </c>
    </row>
    <row r="5904" spans="1:23" x14ac:dyDescent="0.3">
      <c r="A5904" s="23" t="s">
        <v>14</v>
      </c>
      <c r="B5904" s="23" t="s">
        <v>9756</v>
      </c>
      <c r="C5904" s="23" t="s">
        <v>9758</v>
      </c>
      <c r="D5904" s="32" t="s">
        <v>9799</v>
      </c>
      <c r="E5904" s="23" t="s">
        <v>9800</v>
      </c>
      <c r="F5904" s="27">
        <v>0.25</v>
      </c>
      <c r="G5904" s="24">
        <v>0</v>
      </c>
      <c r="H5904" s="25">
        <v>16.1846</v>
      </c>
      <c r="I5904" s="25">
        <v>0.8306</v>
      </c>
      <c r="J5904" s="26">
        <v>8</v>
      </c>
      <c r="K5904" s="26">
        <v>2</v>
      </c>
      <c r="L5904" s="27">
        <v>5.1299999999999998E-2</v>
      </c>
      <c r="M5904" s="28">
        <v>0.33067331999999999</v>
      </c>
      <c r="N5904" s="29">
        <v>0.17</v>
      </c>
      <c r="O5904" s="31" t="s">
        <v>12</v>
      </c>
      <c r="P5904" s="31">
        <v>0.48589743590000001</v>
      </c>
      <c r="Q5904" s="31">
        <v>0.249999999999999</v>
      </c>
      <c r="R5904" s="42"/>
      <c r="S5904" s="42" t="str">
        <f>IF(R5904="","",MAX(R5904,Q5904))</f>
        <v/>
      </c>
      <c r="T5904" s="27">
        <f>IF(A5904="placement",MIN(P5904,IF(S5904="",Q5904,S5904)),"")</f>
        <v>0.249999999999999</v>
      </c>
      <c r="U5904" s="28">
        <f>IF($A5904="placement",T5904*J5904,"")</f>
        <v>1.999999999999992</v>
      </c>
      <c r="V5904" s="26">
        <f>IF($A5904="placement",U5904,IF($A5904="site",SUMIF($C:$C,$C5904,$U:$U),IF($A5904="user",SUMIF($B:$B,$B5904,$U:$U),SUM($U:$U))))</f>
        <v>1.999999999999992</v>
      </c>
      <c r="W5904" s="27">
        <f>V5904/J5904</f>
        <v>0.249999999999999</v>
      </c>
    </row>
    <row r="5905" spans="1:23" x14ac:dyDescent="0.3">
      <c r="A5905" s="23" t="s">
        <v>14</v>
      </c>
      <c r="B5905" s="23" t="s">
        <v>5605</v>
      </c>
      <c r="C5905" s="23" t="s">
        <v>5607</v>
      </c>
      <c r="D5905" s="23" t="s">
        <v>5610</v>
      </c>
      <c r="E5905" s="23" t="s">
        <v>5611</v>
      </c>
      <c r="F5905" s="27">
        <v>0.25</v>
      </c>
      <c r="G5905" s="24">
        <v>0</v>
      </c>
      <c r="H5905" s="25">
        <v>0.49280000000000002</v>
      </c>
      <c r="I5905" s="25">
        <v>0.1163</v>
      </c>
      <c r="J5905" s="26">
        <v>8</v>
      </c>
      <c r="K5905" s="26">
        <v>2</v>
      </c>
      <c r="L5905" s="27">
        <v>0.23599999999999999</v>
      </c>
      <c r="M5905" s="28">
        <v>2.33310811</v>
      </c>
      <c r="N5905" s="29">
        <v>1.75</v>
      </c>
      <c r="O5905" s="31" t="s">
        <v>12</v>
      </c>
      <c r="P5905" s="31">
        <v>0.24992759919999999</v>
      </c>
      <c r="Q5905" s="31">
        <v>0.24992759918911001</v>
      </c>
      <c r="R5905" s="42"/>
      <c r="S5905" s="42" t="str">
        <f>IF(R5905="","",MAX(R5905,Q5905))</f>
        <v/>
      </c>
      <c r="T5905" s="27">
        <f>IF(A5905="placement",MIN(P5905,IF(S5905="",Q5905,S5905)),"")</f>
        <v>0.24992759918911001</v>
      </c>
      <c r="U5905" s="28">
        <f>IF($A5905="placement",T5905*J5905,"")</f>
        <v>1.99942079351288</v>
      </c>
      <c r="V5905" s="26">
        <f>IF($A5905="placement",U5905,IF($A5905="site",SUMIF($C:$C,$C5905,$U:$U),IF($A5905="user",SUMIF($B:$B,$B5905,$U:$U),SUM($U:$U))))</f>
        <v>1.99942079351288</v>
      </c>
      <c r="W5905" s="27">
        <f>V5905/J5905</f>
        <v>0.24992759918911001</v>
      </c>
    </row>
    <row r="5906" spans="1:23" hidden="1" x14ac:dyDescent="0.3">
      <c r="A5906" s="23" t="s">
        <v>13</v>
      </c>
      <c r="B5906" s="23" t="s">
        <v>10158</v>
      </c>
      <c r="C5906" s="23" t="s">
        <v>10159</v>
      </c>
      <c r="D5906" s="23" t="s">
        <v>9898</v>
      </c>
      <c r="E5906" s="23"/>
      <c r="F5906" s="27">
        <v>0.25</v>
      </c>
      <c r="G5906" s="24">
        <v>0</v>
      </c>
      <c r="H5906" s="25">
        <v>9.3218999999999994</v>
      </c>
      <c r="I5906" s="25">
        <v>0.63570000000000004</v>
      </c>
      <c r="J5906" s="26">
        <v>11</v>
      </c>
      <c r="K5906" s="26">
        <v>3</v>
      </c>
      <c r="L5906" s="27">
        <v>6.8199999999999997E-2</v>
      </c>
      <c r="M5906" s="28">
        <v>0.58407865000000003</v>
      </c>
      <c r="N5906" s="29">
        <v>0.4</v>
      </c>
      <c r="O5906" s="31"/>
      <c r="P5906" s="31">
        <v>0.31516072560000002</v>
      </c>
      <c r="Q5906" s="31">
        <v>0.25</v>
      </c>
      <c r="R5906" s="42"/>
      <c r="S5906" s="42" t="str">
        <f>IF(R5906="","",MAX(R5906,Q5906))</f>
        <v/>
      </c>
      <c r="T5906" s="27" t="str">
        <f>IF(A5906="placement",MIN(P5906,IF(S5906="",Q5906,S5906)),"")</f>
        <v/>
      </c>
      <c r="U5906" s="28" t="str">
        <f>IF($A5906="placement",T5906*J5906,"")</f>
        <v/>
      </c>
      <c r="V5906" s="26">
        <f>IF($A5906="placement",U5906,IF($A5906="site",SUMIF($C:$C,$C5906,$U:$U),IF($A5906="user",SUMIF($B:$B,$B5906,$U:$U),SUM($U:$U))))</f>
        <v>2.75</v>
      </c>
      <c r="W5906" s="27">
        <f>V5906/J5906</f>
        <v>0.25</v>
      </c>
    </row>
    <row r="5907" spans="1:23" hidden="1" x14ac:dyDescent="0.3">
      <c r="A5907" s="23" t="s">
        <v>10</v>
      </c>
      <c r="B5907" s="23" t="s">
        <v>8952</v>
      </c>
      <c r="C5907" s="23" t="s">
        <v>9898</v>
      </c>
      <c r="D5907" s="23" t="s">
        <v>9898</v>
      </c>
      <c r="E5907" s="23"/>
      <c r="F5907" s="27">
        <v>5.0500000000000003E-2</v>
      </c>
      <c r="G5907" s="24">
        <v>0.89310619999999996</v>
      </c>
      <c r="H5907" s="25">
        <v>1643.2464</v>
      </c>
      <c r="I5907" s="25">
        <v>305.15839999999997</v>
      </c>
      <c r="J5907" s="26">
        <v>10855</v>
      </c>
      <c r="K5907" s="26">
        <v>547</v>
      </c>
      <c r="L5907" s="27">
        <v>0.1857</v>
      </c>
      <c r="M5907" s="28">
        <v>1.18572849</v>
      </c>
      <c r="N5907" s="29">
        <v>0.97468500000000002</v>
      </c>
      <c r="O5907" s="31"/>
      <c r="P5907" s="31">
        <v>0.17798635369999999</v>
      </c>
      <c r="Q5907" s="31">
        <v>5.0514668227072498E-2</v>
      </c>
      <c r="R5907" s="42"/>
      <c r="S5907" s="42" t="str">
        <f>IF(R5907="","",MAX(R5907,Q5907))</f>
        <v/>
      </c>
      <c r="T5907" s="27" t="str">
        <f>IF(A5907="placement",MIN(P5907,IF(S5907="",Q5907,S5907)),"")</f>
        <v/>
      </c>
      <c r="U5907" s="28" t="str">
        <f>IF($A5907="placement",T5907*J5907,"")</f>
        <v/>
      </c>
      <c r="V5907" s="26">
        <f>IF($A5907="placement",U5907,IF($A5907="site",SUMIF($C:$C,$C5907,$U:$U),IF($A5907="user",SUMIF($B:$B,$B5907,$U:$U),SUM($U:$U))))</f>
        <v>548.16655255689898</v>
      </c>
      <c r="W5907" s="27">
        <f>V5907/J5907</f>
        <v>5.049899148382303E-2</v>
      </c>
    </row>
    <row r="5908" spans="1:23" x14ac:dyDescent="0.3">
      <c r="A5908" s="23" t="s">
        <v>14</v>
      </c>
      <c r="B5908" s="23" t="s">
        <v>4016</v>
      </c>
      <c r="C5908" s="23" t="s">
        <v>4018</v>
      </c>
      <c r="D5908" s="23" t="s">
        <v>10823</v>
      </c>
      <c r="E5908" s="23" t="s">
        <v>10824</v>
      </c>
      <c r="F5908" s="27">
        <v>0.05</v>
      </c>
      <c r="G5908" s="24">
        <v>0</v>
      </c>
      <c r="H5908" s="25">
        <v>15.7029</v>
      </c>
      <c r="I5908" s="25">
        <v>0.37840000000000001</v>
      </c>
      <c r="J5908" s="26">
        <v>8</v>
      </c>
      <c r="K5908" s="26">
        <v>0</v>
      </c>
      <c r="L5908" s="27">
        <v>2.41E-2</v>
      </c>
      <c r="M5908" s="28">
        <v>0.66485466000000004</v>
      </c>
      <c r="N5908" s="29">
        <v>0.5</v>
      </c>
      <c r="O5908" s="31" t="s">
        <v>70</v>
      </c>
      <c r="P5908" s="31">
        <v>0.24795593909999999</v>
      </c>
      <c r="Q5908" s="31">
        <v>0.05</v>
      </c>
      <c r="R5908" s="42">
        <v>0.3</v>
      </c>
      <c r="S5908" s="42">
        <f>IF(R5908="","",MAX(R5908,Q5908))</f>
        <v>0.3</v>
      </c>
      <c r="T5908" s="27">
        <f>IF(A5908="placement",MIN(P5908,IF(S5908="",Q5908,S5908)),"")</f>
        <v>0.24795593909999999</v>
      </c>
      <c r="U5908" s="28">
        <f>IF($A5908="placement",T5908*J5908,"")</f>
        <v>1.9836475128</v>
      </c>
      <c r="V5908" s="26">
        <f>IF($A5908="placement",U5908,IF($A5908="site",SUMIF($C:$C,$C5908,$U:$U),IF($A5908="user",SUMIF($B:$B,$B5908,$U:$U),SUM($U:$U))))</f>
        <v>1.9836475128</v>
      </c>
      <c r="W5908" s="27">
        <f>V5908/J5908</f>
        <v>0.24795593909999999</v>
      </c>
    </row>
    <row r="5909" spans="1:23" x14ac:dyDescent="0.3">
      <c r="A5909" s="23" t="s">
        <v>14</v>
      </c>
      <c r="B5909" s="23" t="s">
        <v>1708</v>
      </c>
      <c r="C5909" s="23" t="s">
        <v>1709</v>
      </c>
      <c r="D5909" s="23" t="s">
        <v>2114</v>
      </c>
      <c r="E5909" s="23" t="s">
        <v>2115</v>
      </c>
      <c r="F5909" s="27">
        <v>0.15</v>
      </c>
      <c r="G5909" s="24">
        <v>0</v>
      </c>
      <c r="H5909" s="25">
        <v>0.58530000000000004</v>
      </c>
      <c r="I5909" s="25">
        <v>0.1323</v>
      </c>
      <c r="J5909" s="26">
        <v>8</v>
      </c>
      <c r="K5909" s="26">
        <v>1</v>
      </c>
      <c r="L5909" s="27">
        <v>0.22600000000000001</v>
      </c>
      <c r="M5909" s="28">
        <v>1.92786177</v>
      </c>
      <c r="N5909" s="29">
        <v>1.45</v>
      </c>
      <c r="O5909" s="31" t="s">
        <v>42</v>
      </c>
      <c r="P5909" s="31">
        <v>0.247871387</v>
      </c>
      <c r="Q5909" s="31">
        <v>0.15</v>
      </c>
      <c r="R5909" s="42">
        <v>0.3</v>
      </c>
      <c r="S5909" s="42">
        <f>IF(R5909="","",MAX(R5909,Q5909))</f>
        <v>0.3</v>
      </c>
      <c r="T5909" s="27">
        <f>IF(A5909="placement",MIN(P5909,IF(S5909="",Q5909,S5909)),"")</f>
        <v>0.247871387</v>
      </c>
      <c r="U5909" s="28">
        <f>IF($A5909="placement",T5909*J5909,"")</f>
        <v>1.982971096</v>
      </c>
      <c r="V5909" s="26">
        <f>IF($A5909="placement",U5909,IF($A5909="site",SUMIF($C:$C,$C5909,$U:$U),IF($A5909="user",SUMIF($B:$B,$B5909,$U:$U),SUM($U:$U))))</f>
        <v>1.982971096</v>
      </c>
      <c r="W5909" s="27">
        <f>V5909/J5909</f>
        <v>0.247871387</v>
      </c>
    </row>
    <row r="5910" spans="1:23" x14ac:dyDescent="0.3">
      <c r="A5910" s="23" t="s">
        <v>14</v>
      </c>
      <c r="B5910" s="23" t="s">
        <v>1708</v>
      </c>
      <c r="C5910" s="23" t="s">
        <v>1709</v>
      </c>
      <c r="D5910" s="23" t="s">
        <v>2118</v>
      </c>
      <c r="E5910" s="23" t="s">
        <v>2119</v>
      </c>
      <c r="F5910" s="27">
        <v>0.15</v>
      </c>
      <c r="G5910" s="24">
        <v>0</v>
      </c>
      <c r="H5910" s="25">
        <v>0.69810000000000005</v>
      </c>
      <c r="I5910" s="25">
        <v>0.12559999999999999</v>
      </c>
      <c r="J5910" s="26">
        <v>8</v>
      </c>
      <c r="K5910" s="26">
        <v>1</v>
      </c>
      <c r="L5910" s="27">
        <v>0.18</v>
      </c>
      <c r="M5910" s="28">
        <v>1.99329164</v>
      </c>
      <c r="N5910" s="29">
        <v>1.5</v>
      </c>
      <c r="O5910" s="31" t="s">
        <v>42</v>
      </c>
      <c r="P5910" s="31">
        <v>0.24747589980000001</v>
      </c>
      <c r="Q5910" s="31">
        <v>0.15</v>
      </c>
      <c r="R5910" s="42">
        <v>0.3</v>
      </c>
      <c r="S5910" s="42">
        <f>IF(R5910="","",MAX(R5910,Q5910))</f>
        <v>0.3</v>
      </c>
      <c r="T5910" s="27">
        <f>IF(A5910="placement",MIN(P5910,IF(S5910="",Q5910,S5910)),"")</f>
        <v>0.24747589980000001</v>
      </c>
      <c r="U5910" s="28">
        <f>IF($A5910="placement",T5910*J5910,"")</f>
        <v>1.9798071984000001</v>
      </c>
      <c r="V5910" s="26">
        <f>IF($A5910="placement",U5910,IF($A5910="site",SUMIF($C:$C,$C5910,$U:$U),IF($A5910="user",SUMIF($B:$B,$B5910,$U:$U),SUM($U:$U))))</f>
        <v>1.9798071984000001</v>
      </c>
      <c r="W5910" s="27">
        <f>V5910/J5910</f>
        <v>0.24747589980000001</v>
      </c>
    </row>
    <row r="5911" spans="1:23" x14ac:dyDescent="0.3">
      <c r="A5911" s="23" t="s">
        <v>14</v>
      </c>
      <c r="B5911" s="23" t="s">
        <v>423</v>
      </c>
      <c r="C5911" s="23" t="s">
        <v>425</v>
      </c>
      <c r="D5911" s="32" t="s">
        <v>433</v>
      </c>
      <c r="E5911" s="23" t="s">
        <v>434</v>
      </c>
      <c r="F5911" s="27">
        <v>0.3</v>
      </c>
      <c r="G5911" s="24">
        <v>1</v>
      </c>
      <c r="H5911" s="25">
        <v>29.730399999999999</v>
      </c>
      <c r="I5911" s="25">
        <v>0.57699999999999996</v>
      </c>
      <c r="J5911" s="26">
        <v>8</v>
      </c>
      <c r="K5911" s="26">
        <v>2</v>
      </c>
      <c r="L5911" s="27">
        <v>1.9400000000000001E-2</v>
      </c>
      <c r="M5911" s="28">
        <v>0.46310968000000002</v>
      </c>
      <c r="N5911" s="29">
        <v>0.35</v>
      </c>
      <c r="O5911" s="31" t="s">
        <v>42</v>
      </c>
      <c r="P5911" s="31">
        <v>0.24423950820000001</v>
      </c>
      <c r="Q5911" s="31">
        <v>0.24423950815289999</v>
      </c>
      <c r="R5911" s="42">
        <v>0.2</v>
      </c>
      <c r="S5911" s="42">
        <f>IF(R5911="","",MAX(R5911,Q5911))</f>
        <v>0.24423950815289999</v>
      </c>
      <c r="T5911" s="27">
        <f>IF(A5911="placement",MIN(P5911,IF(S5911="",Q5911,S5911)),"")</f>
        <v>0.24423950815289999</v>
      </c>
      <c r="U5911" s="28">
        <f>IF($A5911="placement",T5911*J5911,"")</f>
        <v>1.9539160652231999</v>
      </c>
      <c r="V5911" s="26">
        <f>IF($A5911="placement",U5911,IF($A5911="site",SUMIF($C:$C,$C5911,$U:$U),IF($A5911="user",SUMIF($B:$B,$B5911,$U:$U),SUM($U:$U))))</f>
        <v>1.9539160652231999</v>
      </c>
      <c r="W5911" s="27">
        <f>V5911/J5911</f>
        <v>0.24423950815289999</v>
      </c>
    </row>
    <row r="5912" spans="1:23" x14ac:dyDescent="0.3">
      <c r="A5912" s="23" t="s">
        <v>14</v>
      </c>
      <c r="B5912" s="23" t="s">
        <v>6638</v>
      </c>
      <c r="C5912" s="23" t="s">
        <v>6639</v>
      </c>
      <c r="D5912" s="23" t="s">
        <v>6837</v>
      </c>
      <c r="E5912" s="23" t="s">
        <v>6838</v>
      </c>
      <c r="F5912" s="27">
        <v>0.25</v>
      </c>
      <c r="G5912" s="24">
        <v>0</v>
      </c>
      <c r="H5912" s="25">
        <v>2.9897999999999998</v>
      </c>
      <c r="I5912" s="25">
        <v>0.31180000000000002</v>
      </c>
      <c r="J5912" s="26">
        <v>8</v>
      </c>
      <c r="K5912" s="26">
        <v>2</v>
      </c>
      <c r="L5912" s="27">
        <v>0.1043</v>
      </c>
      <c r="M5912" s="28">
        <v>0.85667811999999999</v>
      </c>
      <c r="N5912" s="29">
        <v>0.65</v>
      </c>
      <c r="O5912" s="31" t="s">
        <v>42</v>
      </c>
      <c r="P5912" s="31">
        <v>0.24125528160000001</v>
      </c>
      <c r="Q5912" s="31">
        <v>0.24125528159597701</v>
      </c>
      <c r="R5912" s="42"/>
      <c r="S5912" s="42" t="str">
        <f>IF(R5912="","",MAX(R5912,Q5912))</f>
        <v/>
      </c>
      <c r="T5912" s="27">
        <f>IF(A5912="placement",MIN(P5912,IF(S5912="",Q5912,S5912)),"")</f>
        <v>0.24125528159597701</v>
      </c>
      <c r="U5912" s="28">
        <f>IF($A5912="placement",T5912*J5912,"")</f>
        <v>1.930042252767816</v>
      </c>
      <c r="V5912" s="26">
        <f>IF($A5912="placement",U5912,IF($A5912="site",SUMIF($C:$C,$C5912,$U:$U),IF($A5912="user",SUMIF($B:$B,$B5912,$U:$U),SUM($U:$U))))</f>
        <v>1.930042252767816</v>
      </c>
      <c r="W5912" s="27">
        <f>V5912/J5912</f>
        <v>0.24125528159597701</v>
      </c>
    </row>
    <row r="5913" spans="1:23" x14ac:dyDescent="0.3">
      <c r="A5913" s="11" t="s">
        <v>14</v>
      </c>
      <c r="B5913" s="11" t="s">
        <v>1708</v>
      </c>
      <c r="C5913" s="11" t="s">
        <v>1709</v>
      </c>
      <c r="D5913" s="11" t="s">
        <v>10635</v>
      </c>
      <c r="E5913" s="11" t="s">
        <v>10636</v>
      </c>
      <c r="F5913" s="12">
        <v>0.3</v>
      </c>
      <c r="G5913" s="33">
        <v>0</v>
      </c>
      <c r="H5913" s="34">
        <v>0.40460000000000002</v>
      </c>
      <c r="I5913" s="34">
        <v>0.12790000000000001</v>
      </c>
      <c r="J5913" s="13">
        <v>8</v>
      </c>
      <c r="K5913" s="13">
        <v>2</v>
      </c>
      <c r="L5913" s="12">
        <v>0.31619999999999998</v>
      </c>
      <c r="M5913" s="14">
        <v>1.9720268000000001</v>
      </c>
      <c r="N5913" s="15">
        <v>1.5</v>
      </c>
      <c r="O5913" s="16" t="s">
        <v>12</v>
      </c>
      <c r="P5913" s="16">
        <v>0.23936125029999999</v>
      </c>
      <c r="Q5913" s="16">
        <v>0.23936125031852501</v>
      </c>
      <c r="R5913" s="44"/>
      <c r="S5913" s="42" t="str">
        <f>IF(R5913="","",MAX(R5913,Q5913))</f>
        <v/>
      </c>
      <c r="T5913" s="27">
        <f>IF(A5913="placement",MIN(P5913,IF(S5913="",Q5913,S5913)),"")</f>
        <v>0.23936125029999999</v>
      </c>
      <c r="U5913" s="14">
        <f>IF($A5913="placement",T5913*J5913,"")</f>
        <v>1.9148900024</v>
      </c>
      <c r="V5913" s="13">
        <f>IF($A5913="placement",U5913,IF($A5913="site",SUMIF($C:$C,$C5913,$U:$U),IF($A5913="user",SUMIF($B:$B,$B5913,$U:$U),SUM($U:$U))))</f>
        <v>1.9148900024</v>
      </c>
      <c r="W5913" s="12">
        <f>V5913/J5913</f>
        <v>0.23936125029999999</v>
      </c>
    </row>
    <row r="5914" spans="1:23" x14ac:dyDescent="0.3">
      <c r="A5914" s="23" t="s">
        <v>14</v>
      </c>
      <c r="B5914" s="23" t="s">
        <v>4528</v>
      </c>
      <c r="C5914" s="23" t="s">
        <v>4530</v>
      </c>
      <c r="D5914" s="23" t="s">
        <v>4533</v>
      </c>
      <c r="E5914" s="23" t="s">
        <v>4534</v>
      </c>
      <c r="F5914" s="27">
        <v>0.33</v>
      </c>
      <c r="G5914" s="24">
        <v>0</v>
      </c>
      <c r="H5914" s="25">
        <v>6.0000999999999998</v>
      </c>
      <c r="I5914" s="25">
        <v>0.29959999999999998</v>
      </c>
      <c r="J5914" s="26">
        <v>8</v>
      </c>
      <c r="K5914" s="26">
        <v>2</v>
      </c>
      <c r="L5914" s="27">
        <v>4.99E-2</v>
      </c>
      <c r="M5914" s="28">
        <v>0.91979018000000001</v>
      </c>
      <c r="N5914" s="29">
        <v>0.7</v>
      </c>
      <c r="O5914" s="31" t="s">
        <v>12</v>
      </c>
      <c r="P5914" s="31">
        <v>0.2389568644</v>
      </c>
      <c r="Q5914" s="31">
        <v>0.23895686437163</v>
      </c>
      <c r="R5914" s="42"/>
      <c r="S5914" s="42" t="str">
        <f>IF(R5914="","",MAX(R5914,Q5914))</f>
        <v/>
      </c>
      <c r="T5914" s="27">
        <f>IF(A5914="placement",MIN(P5914,IF(S5914="",Q5914,S5914)),"")</f>
        <v>0.23895686437163</v>
      </c>
      <c r="U5914" s="28">
        <f>IF($A5914="placement",T5914*J5914,"")</f>
        <v>1.91165491497304</v>
      </c>
      <c r="V5914" s="26">
        <f>IF($A5914="placement",U5914,IF($A5914="site",SUMIF($C:$C,$C5914,$U:$U),IF($A5914="user",SUMIF($B:$B,$B5914,$U:$U),SUM($U:$U))))</f>
        <v>1.91165491497304</v>
      </c>
      <c r="W5914" s="27">
        <f>V5914/J5914</f>
        <v>0.23895686437163</v>
      </c>
    </row>
    <row r="5915" spans="1:23" x14ac:dyDescent="0.3">
      <c r="A5915" s="11" t="s">
        <v>14</v>
      </c>
      <c r="B5915" s="11" t="s">
        <v>5418</v>
      </c>
      <c r="C5915" s="11" t="s">
        <v>5420</v>
      </c>
      <c r="D5915" s="11" t="s">
        <v>10942</v>
      </c>
      <c r="E5915" s="11" t="s">
        <v>10943</v>
      </c>
      <c r="F5915" s="12">
        <v>0.25</v>
      </c>
      <c r="G5915" s="33">
        <v>0</v>
      </c>
      <c r="H5915" s="34">
        <v>1.3637999999999999</v>
      </c>
      <c r="I5915" s="34">
        <v>0.2344</v>
      </c>
      <c r="J5915" s="13">
        <v>8</v>
      </c>
      <c r="K5915" s="13">
        <v>2</v>
      </c>
      <c r="L5915" s="12">
        <v>0.17180000000000001</v>
      </c>
      <c r="M5915" s="14">
        <v>1.1132581500000001</v>
      </c>
      <c r="N5915" s="15">
        <v>0.85</v>
      </c>
      <c r="O5915" s="16" t="s">
        <v>42</v>
      </c>
      <c r="P5915" s="16">
        <v>0.23647538739999999</v>
      </c>
      <c r="Q5915" s="16">
        <v>0.23647538739528001</v>
      </c>
      <c r="R5915" s="44"/>
      <c r="S5915" s="42" t="str">
        <f>IF(R5915="","",MAX(R5915,Q5915))</f>
        <v/>
      </c>
      <c r="T5915" s="27">
        <f>IF(A5915="placement",MIN(P5915,IF(S5915="",Q5915,S5915)),"")</f>
        <v>0.23647538739528001</v>
      </c>
      <c r="U5915" s="14">
        <f>IF($A5915="placement",T5915*J5915,"")</f>
        <v>1.8918030991622401</v>
      </c>
      <c r="V5915" s="11">
        <f>IF($A5915="placement",U5915,IF($A5915="site",SUMIF($C:$C,$C5915,$U:$U),IF($A5915="user",SUMIF($B:$B,$B5915,$U:$U),SUM($U:$U))))</f>
        <v>1.8918030991622401</v>
      </c>
      <c r="W5915" s="12">
        <f>V5915/J5915</f>
        <v>0.23647538739528001</v>
      </c>
    </row>
    <row r="5916" spans="1:23" x14ac:dyDescent="0.3">
      <c r="A5916" s="23" t="s">
        <v>14</v>
      </c>
      <c r="B5916" s="23" t="s">
        <v>8615</v>
      </c>
      <c r="C5916" s="23" t="s">
        <v>8616</v>
      </c>
      <c r="D5916" s="32" t="s">
        <v>8687</v>
      </c>
      <c r="E5916" s="23" t="s">
        <v>8688</v>
      </c>
      <c r="F5916" s="27">
        <v>0.25</v>
      </c>
      <c r="G5916" s="24">
        <v>0</v>
      </c>
      <c r="H5916" s="25">
        <v>0.73709999999999998</v>
      </c>
      <c r="I5916" s="25">
        <v>0.1226</v>
      </c>
      <c r="J5916" s="26">
        <v>8</v>
      </c>
      <c r="K5916" s="26">
        <v>2</v>
      </c>
      <c r="L5916" s="27">
        <v>0.1663</v>
      </c>
      <c r="M5916" s="28">
        <v>2.08741259</v>
      </c>
      <c r="N5916" s="29">
        <v>1.6</v>
      </c>
      <c r="O5916" s="31" t="s">
        <v>12</v>
      </c>
      <c r="P5916" s="31">
        <v>0.2335008375</v>
      </c>
      <c r="Q5916" s="31">
        <v>0.233500837520938</v>
      </c>
      <c r="R5916" s="42"/>
      <c r="S5916" s="42" t="str">
        <f>IF(R5916="","",MAX(R5916,Q5916))</f>
        <v/>
      </c>
      <c r="T5916" s="27">
        <f>IF(A5916="placement",MIN(P5916,IF(S5916="",Q5916,S5916)),"")</f>
        <v>0.2335008375</v>
      </c>
      <c r="U5916" s="28">
        <f>IF($A5916="placement",T5916*J5916,"")</f>
        <v>1.8680067</v>
      </c>
      <c r="V5916" s="26">
        <f>IF($A5916="placement",U5916,IF($A5916="site",SUMIF($C:$C,$C5916,$U:$U),IF($A5916="user",SUMIF($B:$B,$B5916,$U:$U),SUM($U:$U))))</f>
        <v>1.8680067</v>
      </c>
      <c r="W5916" s="27">
        <f>V5916/J5916</f>
        <v>0.2335008375</v>
      </c>
    </row>
    <row r="5917" spans="1:23" x14ac:dyDescent="0.3">
      <c r="A5917" s="23" t="s">
        <v>14</v>
      </c>
      <c r="B5917" s="23" t="s">
        <v>3850</v>
      </c>
      <c r="C5917" s="23" t="s">
        <v>10155</v>
      </c>
      <c r="D5917" s="23" t="s">
        <v>3876</v>
      </c>
      <c r="E5917" s="23" t="s">
        <v>3877</v>
      </c>
      <c r="F5917" s="27">
        <v>0.25</v>
      </c>
      <c r="G5917" s="24">
        <v>0</v>
      </c>
      <c r="H5917" s="25">
        <v>3.6354000000000002</v>
      </c>
      <c r="I5917" s="25">
        <v>0.2351</v>
      </c>
      <c r="J5917" s="26">
        <v>8</v>
      </c>
      <c r="K5917" s="26">
        <v>2</v>
      </c>
      <c r="L5917" s="27">
        <v>6.4699999999999994E-2</v>
      </c>
      <c r="M5917" s="28">
        <v>1.16585662</v>
      </c>
      <c r="N5917" s="29">
        <v>0.9</v>
      </c>
      <c r="O5917" s="31" t="s">
        <v>42</v>
      </c>
      <c r="P5917" s="31">
        <v>0.22803543509999999</v>
      </c>
      <c r="Q5917" s="31">
        <v>0.228035435122459</v>
      </c>
      <c r="R5917" s="42"/>
      <c r="S5917" s="42" t="str">
        <f>IF(R5917="","",MAX(R5917,Q5917))</f>
        <v/>
      </c>
      <c r="T5917" s="27">
        <f>IF(A5917="placement",MIN(P5917,IF(S5917="",Q5917,S5917)),"")</f>
        <v>0.22803543509999999</v>
      </c>
      <c r="U5917" s="28">
        <f>IF($A5917="placement",T5917*J5917,"")</f>
        <v>1.8242834807999999</v>
      </c>
      <c r="V5917" s="26">
        <f>IF($A5917="placement",U5917,IF($A5917="site",SUMIF($C:$C,$C5917,$U:$U),IF($A5917="user",SUMIF($B:$B,$B5917,$U:$U),SUM($U:$U))))</f>
        <v>1.8242834807999999</v>
      </c>
      <c r="W5917" s="27">
        <f>V5917/J5917</f>
        <v>0.22803543509999999</v>
      </c>
    </row>
    <row r="5918" spans="1:23" x14ac:dyDescent="0.3">
      <c r="A5918" s="23" t="s">
        <v>14</v>
      </c>
      <c r="B5918" s="23" t="s">
        <v>6457</v>
      </c>
      <c r="C5918" s="23" t="s">
        <v>6458</v>
      </c>
      <c r="D5918" s="23" t="s">
        <v>6478</v>
      </c>
      <c r="E5918" s="23" t="s">
        <v>9866</v>
      </c>
      <c r="F5918" s="27">
        <v>0.33</v>
      </c>
      <c r="G5918" s="24">
        <v>0</v>
      </c>
      <c r="H5918" s="25">
        <v>20.3764</v>
      </c>
      <c r="I5918" s="25">
        <v>2.1577999999999999</v>
      </c>
      <c r="J5918" s="26">
        <v>8</v>
      </c>
      <c r="K5918" s="26">
        <v>2</v>
      </c>
      <c r="L5918" s="27">
        <v>0.10589999999999999</v>
      </c>
      <c r="M5918" s="28">
        <v>0.12919328999999999</v>
      </c>
      <c r="N5918" s="29">
        <v>0.1</v>
      </c>
      <c r="O5918" s="31" t="s">
        <v>12</v>
      </c>
      <c r="P5918" s="31">
        <v>0.22596597309999999</v>
      </c>
      <c r="Q5918" s="31">
        <v>0.22596597314748301</v>
      </c>
      <c r="R5918" s="42"/>
      <c r="S5918" s="42" t="str">
        <f>IF(R5918="","",MAX(R5918,Q5918))</f>
        <v/>
      </c>
      <c r="T5918" s="27">
        <f>IF(A5918="placement",MIN(P5918,IF(S5918="",Q5918,S5918)),"")</f>
        <v>0.22596597309999999</v>
      </c>
      <c r="U5918" s="28">
        <f>IF($A5918="placement",T5918*J5918,"")</f>
        <v>1.8077277848</v>
      </c>
      <c r="V5918" s="26">
        <f>IF($A5918="placement",U5918,IF($A5918="site",SUMIF($C:$C,$C5918,$U:$U),IF($A5918="user",SUMIF($B:$B,$B5918,$U:$U),SUM($U:$U))))</f>
        <v>1.8077277848</v>
      </c>
      <c r="W5918" s="27">
        <f>V5918/J5918</f>
        <v>0.22596597309999999</v>
      </c>
    </row>
    <row r="5919" spans="1:23" x14ac:dyDescent="0.3">
      <c r="A5919" s="23" t="s">
        <v>14</v>
      </c>
      <c r="B5919" s="23" t="s">
        <v>4528</v>
      </c>
      <c r="C5919" s="23" t="s">
        <v>4530</v>
      </c>
      <c r="D5919" s="32" t="s">
        <v>4605</v>
      </c>
      <c r="E5919" s="23" t="s">
        <v>4606</v>
      </c>
      <c r="F5919" s="27">
        <v>0.33</v>
      </c>
      <c r="G5919" s="24">
        <v>0</v>
      </c>
      <c r="H5919" s="25">
        <v>9.0908999999999995</v>
      </c>
      <c r="I5919" s="25">
        <v>0.314</v>
      </c>
      <c r="J5919" s="26">
        <v>8</v>
      </c>
      <c r="K5919" s="26">
        <v>2</v>
      </c>
      <c r="L5919" s="27">
        <v>3.4500000000000003E-2</v>
      </c>
      <c r="M5919" s="28">
        <v>0.89990901000000001</v>
      </c>
      <c r="N5919" s="29">
        <v>0.7</v>
      </c>
      <c r="O5919" s="31" t="s">
        <v>12</v>
      </c>
      <c r="P5919" s="31">
        <v>0.22214357940000001</v>
      </c>
      <c r="Q5919" s="31">
        <v>0.222143579373104</v>
      </c>
      <c r="R5919" s="42"/>
      <c r="S5919" s="42" t="str">
        <f>IF(R5919="","",MAX(R5919,Q5919))</f>
        <v/>
      </c>
      <c r="T5919" s="27">
        <f>IF(A5919="placement",MIN(P5919,IF(S5919="",Q5919,S5919)),"")</f>
        <v>0.222143579373104</v>
      </c>
      <c r="U5919" s="28">
        <f>IF($A5919="placement",T5919*J5919,"")</f>
        <v>1.777148634984832</v>
      </c>
      <c r="V5919" s="26">
        <f>IF($A5919="placement",U5919,IF($A5919="site",SUMIF($C:$C,$C5919,$U:$U),IF($A5919="user",SUMIF($B:$B,$B5919,$U:$U),SUM($U:$U))))</f>
        <v>1.777148634984832</v>
      </c>
      <c r="W5919" s="27">
        <f>V5919/J5919</f>
        <v>0.222143579373104</v>
      </c>
    </row>
    <row r="5920" spans="1:23" x14ac:dyDescent="0.3">
      <c r="A5920" s="23" t="s">
        <v>14</v>
      </c>
      <c r="B5920" s="23" t="s">
        <v>7472</v>
      </c>
      <c r="C5920" s="23" t="s">
        <v>7473</v>
      </c>
      <c r="D5920" s="23" t="s">
        <v>7654</v>
      </c>
      <c r="E5920" s="23" t="s">
        <v>9892</v>
      </c>
      <c r="F5920" s="27">
        <v>0.25</v>
      </c>
      <c r="G5920" s="24">
        <v>0</v>
      </c>
      <c r="H5920" s="25">
        <v>5.1242000000000001</v>
      </c>
      <c r="I5920" s="25">
        <v>0.21729999999999999</v>
      </c>
      <c r="J5920" s="26">
        <v>8</v>
      </c>
      <c r="K5920" s="26">
        <v>2</v>
      </c>
      <c r="L5920" s="27">
        <v>4.24E-2</v>
      </c>
      <c r="M5920" s="28">
        <v>1.2852728499999999</v>
      </c>
      <c r="N5920" s="29">
        <v>1</v>
      </c>
      <c r="O5920" s="31" t="s">
        <v>42</v>
      </c>
      <c r="P5920" s="31">
        <v>0.22195508720000001</v>
      </c>
      <c r="Q5920" s="31">
        <v>0.22195508721673701</v>
      </c>
      <c r="R5920" s="42"/>
      <c r="S5920" s="42" t="str">
        <f>IF(R5920="","",MAX(R5920,Q5920))</f>
        <v/>
      </c>
      <c r="T5920" s="27">
        <f>IF(A5920="placement",MIN(P5920,IF(S5920="",Q5920,S5920)),"")</f>
        <v>0.22195508720000001</v>
      </c>
      <c r="U5920" s="28">
        <f>IF($A5920="placement",T5920*J5920,"")</f>
        <v>1.7756406976000001</v>
      </c>
      <c r="V5920" s="26">
        <f>IF($A5920="placement",U5920,IF($A5920="site",SUMIF($C:$C,$C5920,$U:$U),IF($A5920="user",SUMIF($B:$B,$B5920,$U:$U),SUM($U:$U))))</f>
        <v>1.7756406976000001</v>
      </c>
      <c r="W5920" s="27">
        <f>V5920/J5920</f>
        <v>0.22195508720000001</v>
      </c>
    </row>
    <row r="5921" spans="1:23" x14ac:dyDescent="0.3">
      <c r="A5921" s="17" t="s">
        <v>14</v>
      </c>
      <c r="B5921" s="17" t="s">
        <v>4999</v>
      </c>
      <c r="C5921" s="17" t="s">
        <v>5000</v>
      </c>
      <c r="D5921" s="17" t="s">
        <v>5009</v>
      </c>
      <c r="E5921" s="17" t="s">
        <v>5010</v>
      </c>
      <c r="F5921" s="18">
        <v>0.25</v>
      </c>
      <c r="G5921" s="36">
        <v>0</v>
      </c>
      <c r="H5921" s="37">
        <v>5.7805999999999997</v>
      </c>
      <c r="I5921" s="37">
        <v>0.36080000000000001</v>
      </c>
      <c r="J5921" s="19">
        <v>8</v>
      </c>
      <c r="K5921" s="19">
        <v>2</v>
      </c>
      <c r="L5921" s="18">
        <v>6.2399999999999997E-2</v>
      </c>
      <c r="M5921" s="20">
        <v>0.76523461000000004</v>
      </c>
      <c r="N5921" s="21">
        <v>0.6</v>
      </c>
      <c r="O5921" s="22" t="s">
        <v>42</v>
      </c>
      <c r="P5921" s="22">
        <v>0.21592673079999999</v>
      </c>
      <c r="Q5921" s="22">
        <v>0.21592673082893499</v>
      </c>
      <c r="R5921" s="43"/>
      <c r="S5921" s="42" t="str">
        <f>IF(R5921="","",MAX(R5921,Q5921))</f>
        <v/>
      </c>
      <c r="T5921" s="27">
        <f>IF(A5921="placement",MIN(P5921,IF(S5921="",Q5921,S5921)),"")</f>
        <v>0.21592673079999999</v>
      </c>
      <c r="U5921" s="20">
        <f>IF($A5921="placement",T5921*J5921,"")</f>
        <v>1.7274138464</v>
      </c>
      <c r="V5921" s="19">
        <f>IF($A5921="placement",U5921,IF($A5921="site",SUMIF($C:$C,$C5921,$U:$U),IF($A5921="user",SUMIF($B:$B,$B5921,$U:$U),SUM($U:$U))))</f>
        <v>1.7274138464</v>
      </c>
      <c r="W5921" s="18">
        <f>V5921/J5921</f>
        <v>0.21592673079999999</v>
      </c>
    </row>
    <row r="5922" spans="1:23" x14ac:dyDescent="0.3">
      <c r="A5922" s="23" t="s">
        <v>14</v>
      </c>
      <c r="B5922" s="23" t="s">
        <v>2439</v>
      </c>
      <c r="C5922" s="23" t="s">
        <v>2441</v>
      </c>
      <c r="D5922" s="23" t="s">
        <v>10673</v>
      </c>
      <c r="E5922" s="23" t="s">
        <v>10674</v>
      </c>
      <c r="F5922" s="27">
        <v>0.25</v>
      </c>
      <c r="G5922" s="24">
        <v>0</v>
      </c>
      <c r="H5922" s="25">
        <v>1.6654</v>
      </c>
      <c r="I5922" s="25">
        <v>0.14460000000000001</v>
      </c>
      <c r="J5922" s="26">
        <v>8</v>
      </c>
      <c r="K5922" s="26">
        <v>2</v>
      </c>
      <c r="L5922" s="27">
        <v>8.6900000000000005E-2</v>
      </c>
      <c r="M5922" s="28">
        <v>1.77560494</v>
      </c>
      <c r="N5922" s="29">
        <v>1.4</v>
      </c>
      <c r="O5922" s="31" t="s">
        <v>12</v>
      </c>
      <c r="P5922" s="31">
        <v>0.21153632219999999</v>
      </c>
      <c r="Q5922" s="31">
        <v>0.211536322171543</v>
      </c>
      <c r="R5922" s="42"/>
      <c r="S5922" s="42" t="str">
        <f>IF(R5922="","",MAX(R5922,Q5922))</f>
        <v/>
      </c>
      <c r="T5922" s="27">
        <f>IF(A5922="placement",MIN(P5922,IF(S5922="",Q5922,S5922)),"")</f>
        <v>0.211536322171543</v>
      </c>
      <c r="U5922" s="28">
        <f>IF($A5922="placement",T5922*J5922,"")</f>
        <v>1.692290577372344</v>
      </c>
      <c r="V5922" s="26">
        <f>IF($A5922="placement",U5922,IF($A5922="site",SUMIF($C:$C,$C5922,$U:$U),IF($A5922="user",SUMIF($B:$B,$B5922,$U:$U),SUM($U:$U))))</f>
        <v>1.692290577372344</v>
      </c>
      <c r="W5922" s="27">
        <f>V5922/J5922</f>
        <v>0.211536322171543</v>
      </c>
    </row>
    <row r="5923" spans="1:23" x14ac:dyDescent="0.3">
      <c r="A5923" s="23" t="s">
        <v>14</v>
      </c>
      <c r="B5923" s="23" t="s">
        <v>5211</v>
      </c>
      <c r="C5923" s="23" t="s">
        <v>5213</v>
      </c>
      <c r="D5923" s="23" t="s">
        <v>5309</v>
      </c>
      <c r="E5923" s="23" t="s">
        <v>5310</v>
      </c>
      <c r="F5923" s="27">
        <v>0.25</v>
      </c>
      <c r="G5923" s="24">
        <v>0</v>
      </c>
      <c r="H5923" s="25">
        <v>0.59809999999999997</v>
      </c>
      <c r="I5923" s="25">
        <v>0.25280000000000002</v>
      </c>
      <c r="J5923" s="26">
        <v>8</v>
      </c>
      <c r="K5923" s="26">
        <v>2</v>
      </c>
      <c r="L5923" s="27">
        <v>0.42270000000000002</v>
      </c>
      <c r="M5923" s="28">
        <v>1.00678158</v>
      </c>
      <c r="N5923" s="29">
        <v>0.8</v>
      </c>
      <c r="O5923" s="31" t="s">
        <v>42</v>
      </c>
      <c r="P5923" s="31">
        <v>0.2053887174</v>
      </c>
      <c r="Q5923" s="31">
        <v>0.20538871737299999</v>
      </c>
      <c r="R5923" s="42"/>
      <c r="S5923" s="42" t="str">
        <f>IF(R5923="","",MAX(R5923,Q5923))</f>
        <v/>
      </c>
      <c r="T5923" s="27">
        <f>IF(A5923="placement",MIN(P5923,IF(S5923="",Q5923,S5923)),"")</f>
        <v>0.20538871737299999</v>
      </c>
      <c r="U5923" s="28">
        <f>IF($A5923="placement",T5923*J5923,"")</f>
        <v>1.6431097389839999</v>
      </c>
      <c r="V5923" s="26">
        <f>IF($A5923="placement",U5923,IF($A5923="site",SUMIF($C:$C,$C5923,$U:$U),IF($A5923="user",SUMIF($B:$B,$B5923,$U:$U),SUM($U:$U))))</f>
        <v>1.6431097389839999</v>
      </c>
      <c r="W5923" s="27">
        <f>V5923/J5923</f>
        <v>0.20538871737299999</v>
      </c>
    </row>
    <row r="5924" spans="1:23" x14ac:dyDescent="0.3">
      <c r="A5924" s="11" t="s">
        <v>14</v>
      </c>
      <c r="B5924" s="11" t="s">
        <v>3266</v>
      </c>
      <c r="C5924" s="11" t="s">
        <v>3268</v>
      </c>
      <c r="D5924" s="11" t="s">
        <v>10743</v>
      </c>
      <c r="E5924" s="11" t="s">
        <v>10744</v>
      </c>
      <c r="F5924" s="12">
        <v>0.4</v>
      </c>
      <c r="G5924" s="33">
        <v>0</v>
      </c>
      <c r="H5924" s="34">
        <v>1.0227999999999999</v>
      </c>
      <c r="I5924" s="34">
        <v>0.27239999999999998</v>
      </c>
      <c r="J5924" s="13">
        <v>8</v>
      </c>
      <c r="K5924" s="13">
        <v>2</v>
      </c>
      <c r="L5924" s="12">
        <v>0.26629999999999998</v>
      </c>
      <c r="M5924" s="14">
        <v>0.99742984999999995</v>
      </c>
      <c r="N5924" s="15">
        <v>0.8</v>
      </c>
      <c r="O5924" s="16" t="s">
        <v>385</v>
      </c>
      <c r="P5924" s="16">
        <v>0.197938578</v>
      </c>
      <c r="Q5924" s="16">
        <v>0.19793857803954501</v>
      </c>
      <c r="R5924" s="44"/>
      <c r="S5924" s="42" t="str">
        <f>IF(R5924="","",MAX(R5924,Q5924))</f>
        <v/>
      </c>
      <c r="T5924" s="27">
        <f>IF(A5924="placement",MIN(P5924,IF(S5924="",Q5924,S5924)),"")</f>
        <v>0.197938578</v>
      </c>
      <c r="U5924" s="14">
        <f>IF($A5924="placement",T5924*J5924,"")</f>
        <v>1.583508624</v>
      </c>
      <c r="V5924" s="13">
        <f>IF($A5924="placement",U5924,IF($A5924="site",SUMIF($C:$C,$C5924,$U:$U),IF($A5924="user",SUMIF($B:$B,$B5924,$U:$U),SUM($U:$U))))</f>
        <v>1.583508624</v>
      </c>
      <c r="W5924" s="12">
        <f>V5924/J5924</f>
        <v>0.197938578</v>
      </c>
    </row>
    <row r="5925" spans="1:23" x14ac:dyDescent="0.3">
      <c r="A5925" s="11" t="s">
        <v>14</v>
      </c>
      <c r="B5925" s="11" t="s">
        <v>965</v>
      </c>
      <c r="C5925" s="11" t="s">
        <v>966</v>
      </c>
      <c r="D5925" s="11" t="s">
        <v>971</v>
      </c>
      <c r="E5925" s="11" t="s">
        <v>972</v>
      </c>
      <c r="F5925" s="12">
        <v>0.25</v>
      </c>
      <c r="G5925" s="33">
        <v>0</v>
      </c>
      <c r="H5925" s="34">
        <v>4.2671999999999999</v>
      </c>
      <c r="I5925" s="34">
        <v>0.1167</v>
      </c>
      <c r="J5925" s="13">
        <v>8</v>
      </c>
      <c r="K5925" s="13">
        <v>2</v>
      </c>
      <c r="L5925" s="12">
        <v>2.7400000000000001E-2</v>
      </c>
      <c r="M5925" s="14">
        <v>2.1762545900000001</v>
      </c>
      <c r="N5925" s="15">
        <v>1.75</v>
      </c>
      <c r="O5925" s="16" t="s">
        <v>42</v>
      </c>
      <c r="P5925" s="16">
        <v>0.1958661417</v>
      </c>
      <c r="Q5925" s="16">
        <v>0.19586614173228301</v>
      </c>
      <c r="R5925" s="44"/>
      <c r="S5925" s="42" t="str">
        <f>IF(R5925="","",MAX(R5925,Q5925))</f>
        <v/>
      </c>
      <c r="T5925" s="27">
        <f>IF(A5925="placement",MIN(P5925,IF(S5925="",Q5925,S5925)),"")</f>
        <v>0.1958661417</v>
      </c>
      <c r="U5925" s="14">
        <f>IF($A5925="placement",T5925*J5925,"")</f>
        <v>1.5669291336</v>
      </c>
      <c r="V5925" s="13">
        <f>IF($A5925="placement",U5925,IF($A5925="site",SUMIF($C:$C,$C5925,$U:$U),IF($A5925="user",SUMIF($B:$B,$B5925,$U:$U),SUM($U:$U))))</f>
        <v>1.5669291336</v>
      </c>
      <c r="W5925" s="12">
        <f>V5925/J5925</f>
        <v>0.1958661417</v>
      </c>
    </row>
    <row r="5926" spans="1:23" x14ac:dyDescent="0.3">
      <c r="A5926" s="17" t="s">
        <v>14</v>
      </c>
      <c r="B5926" s="17" t="s">
        <v>1708</v>
      </c>
      <c r="C5926" s="17" t="s">
        <v>1709</v>
      </c>
      <c r="D5926" s="17" t="s">
        <v>10627</v>
      </c>
      <c r="E5926" s="17" t="s">
        <v>10628</v>
      </c>
      <c r="F5926" s="18">
        <v>0.33</v>
      </c>
      <c r="G5926" s="36">
        <v>0</v>
      </c>
      <c r="H5926" s="37">
        <v>0.57509999999999994</v>
      </c>
      <c r="I5926" s="37">
        <v>0.15559999999999999</v>
      </c>
      <c r="J5926" s="19">
        <v>8</v>
      </c>
      <c r="K5926" s="19">
        <v>2</v>
      </c>
      <c r="L5926" s="18">
        <v>0.27050000000000002</v>
      </c>
      <c r="M5926" s="20">
        <v>1.78875115</v>
      </c>
      <c r="N5926" s="21">
        <v>1.45</v>
      </c>
      <c r="O5926" s="22" t="s">
        <v>12</v>
      </c>
      <c r="P5926" s="22">
        <v>0.18937857750000001</v>
      </c>
      <c r="Q5926" s="22">
        <v>0.189378577478888</v>
      </c>
      <c r="R5926" s="43"/>
      <c r="S5926" s="42" t="str">
        <f>IF(R5926="","",MAX(R5926,Q5926))</f>
        <v/>
      </c>
      <c r="T5926" s="27">
        <f>IF(A5926="placement",MIN(P5926,IF(S5926="",Q5926,S5926)),"")</f>
        <v>0.189378577478888</v>
      </c>
      <c r="U5926" s="20">
        <f>IF($A5926="placement",T5926*J5926,"")</f>
        <v>1.515028619831104</v>
      </c>
      <c r="V5926" s="19">
        <f>IF($A5926="placement",U5926,IF($A5926="site",SUMIF($C:$C,$C5926,$U:$U),IF($A5926="user",SUMIF($B:$B,$B5926,$U:$U),SUM($U:$U))))</f>
        <v>1.515028619831104</v>
      </c>
      <c r="W5926" s="18">
        <f>V5926/J5926</f>
        <v>0.189378577478888</v>
      </c>
    </row>
    <row r="5927" spans="1:23" x14ac:dyDescent="0.3">
      <c r="A5927" s="23" t="s">
        <v>14</v>
      </c>
      <c r="B5927" s="23" t="s">
        <v>7432</v>
      </c>
      <c r="C5927" s="23" t="s">
        <v>7434</v>
      </c>
      <c r="D5927" s="23" t="s">
        <v>10316</v>
      </c>
      <c r="E5927" s="23" t="s">
        <v>10317</v>
      </c>
      <c r="F5927" s="27">
        <v>0.25</v>
      </c>
      <c r="G5927" s="24">
        <v>0</v>
      </c>
      <c r="H5927" s="25">
        <v>2.1019000000000001</v>
      </c>
      <c r="I5927" s="25">
        <v>0.1479</v>
      </c>
      <c r="J5927" s="26">
        <v>8</v>
      </c>
      <c r="K5927" s="26">
        <v>2</v>
      </c>
      <c r="L5927" s="27">
        <v>7.0400000000000004E-2</v>
      </c>
      <c r="M5927" s="28">
        <v>1.8447127000000001</v>
      </c>
      <c r="N5927" s="29">
        <v>1.5</v>
      </c>
      <c r="O5927" s="31" t="s">
        <v>12</v>
      </c>
      <c r="P5927" s="31">
        <v>0.18686524970000001</v>
      </c>
      <c r="Q5927" s="31">
        <v>0.186865249712072</v>
      </c>
      <c r="R5927" s="42"/>
      <c r="S5927" s="42" t="str">
        <f>IF(R5927="","",MAX(R5927,Q5927))</f>
        <v/>
      </c>
      <c r="T5927" s="27">
        <f>IF(A5927="placement",MIN(P5927,IF(S5927="",Q5927,S5927)),"")</f>
        <v>0.18686524970000001</v>
      </c>
      <c r="U5927" s="28">
        <f>IF($A5927="placement",T5927*J5927,"")</f>
        <v>1.4949219976000001</v>
      </c>
      <c r="V5927" s="26">
        <f>IF($A5927="placement",U5927,IF($A5927="site",SUMIF($C:$C,$C5927,$U:$U),IF($A5927="user",SUMIF($B:$B,$B5927,$U:$U),SUM($U:$U))))</f>
        <v>1.4949219976000001</v>
      </c>
      <c r="W5927" s="27">
        <f>V5927/J5927</f>
        <v>0.18686524970000001</v>
      </c>
    </row>
    <row r="5928" spans="1:23" x14ac:dyDescent="0.3">
      <c r="A5928" s="23" t="s">
        <v>14</v>
      </c>
      <c r="B5928" s="23" t="s">
        <v>1564</v>
      </c>
      <c r="C5928" s="23" t="s">
        <v>1565</v>
      </c>
      <c r="D5928" s="23" t="s">
        <v>1566</v>
      </c>
      <c r="E5928" s="23" t="s">
        <v>1567</v>
      </c>
      <c r="F5928" s="27">
        <v>0.18</v>
      </c>
      <c r="G5928" s="24">
        <v>0</v>
      </c>
      <c r="H5928" s="25">
        <v>0.49959999999999999</v>
      </c>
      <c r="I5928" s="25">
        <v>0.25659999999999999</v>
      </c>
      <c r="J5928" s="26">
        <v>8</v>
      </c>
      <c r="K5928" s="26">
        <v>1</v>
      </c>
      <c r="L5928" s="27">
        <v>0.51359999999999995</v>
      </c>
      <c r="M5928" s="28">
        <v>0.98260022000000002</v>
      </c>
      <c r="N5928" s="46">
        <v>0.7</v>
      </c>
      <c r="O5928" s="31" t="s">
        <v>42</v>
      </c>
      <c r="P5928" s="31">
        <v>0.28760447659999999</v>
      </c>
      <c r="Q5928" s="31">
        <v>0.18</v>
      </c>
      <c r="R5928" s="42"/>
      <c r="S5928" s="42" t="str">
        <f>IF(R5928="","",MAX(R5928,Q5928))</f>
        <v/>
      </c>
      <c r="T5928" s="27">
        <f>IF(A5928="placement",MIN(P5928,IF(S5928="",Q5928,S5928)),"")</f>
        <v>0.18</v>
      </c>
      <c r="U5928" s="28">
        <f>IF($A5928="placement",T5928*J5928,"")</f>
        <v>1.44</v>
      </c>
      <c r="V5928" s="23">
        <f>IF($A5928="placement",U5928,IF($A5928="site",SUMIF($C:$C,$C5928,$U:$U),IF($A5928="user",SUMIF($B:$B,$B5928,$U:$U),SUM($U:$U))))</f>
        <v>1.44</v>
      </c>
      <c r="W5928" s="27">
        <f>V5928/J5928</f>
        <v>0.18</v>
      </c>
    </row>
    <row r="5929" spans="1:23" x14ac:dyDescent="0.3">
      <c r="A5929" s="23" t="s">
        <v>14</v>
      </c>
      <c r="B5929" s="23" t="s">
        <v>9186</v>
      </c>
      <c r="C5929" s="23" t="s">
        <v>9188</v>
      </c>
      <c r="D5929" s="23" t="s">
        <v>9301</v>
      </c>
      <c r="E5929" s="23" t="s">
        <v>9302</v>
      </c>
      <c r="F5929" s="27">
        <v>0.33</v>
      </c>
      <c r="G5929" s="24">
        <v>0</v>
      </c>
      <c r="H5929" s="25">
        <v>4.3147000000000002</v>
      </c>
      <c r="I5929" s="25">
        <v>0.26300000000000001</v>
      </c>
      <c r="J5929" s="26">
        <v>8</v>
      </c>
      <c r="K5929" s="26">
        <v>1</v>
      </c>
      <c r="L5929" s="27">
        <v>6.0999999999999999E-2</v>
      </c>
      <c r="M5929" s="28">
        <v>1.0652362799999999</v>
      </c>
      <c r="N5929" s="29">
        <v>0.88</v>
      </c>
      <c r="O5929" s="31" t="s">
        <v>12</v>
      </c>
      <c r="P5929" s="31">
        <v>0.1738922034</v>
      </c>
      <c r="Q5929" s="31">
        <v>0.17389220335525901</v>
      </c>
      <c r="R5929" s="42"/>
      <c r="S5929" s="42" t="str">
        <f>IF(R5929="","",MAX(R5929,Q5929))</f>
        <v/>
      </c>
      <c r="T5929" s="27">
        <f>IF(A5929="placement",MIN(P5929,IF(S5929="",Q5929,S5929)),"")</f>
        <v>0.17389220335525901</v>
      </c>
      <c r="U5929" s="28">
        <f>IF($A5929="placement",T5929*J5929,"")</f>
        <v>1.3911376268420721</v>
      </c>
      <c r="V5929" s="26">
        <f>IF($A5929="placement",U5929,IF($A5929="site",SUMIF($C:$C,$C5929,$U:$U),IF($A5929="user",SUMIF($B:$B,$B5929,$U:$U),SUM($U:$U))))</f>
        <v>1.3911376268420721</v>
      </c>
      <c r="W5929" s="27">
        <f>V5929/J5929</f>
        <v>0.17389220335525901</v>
      </c>
    </row>
    <row r="5930" spans="1:23" x14ac:dyDescent="0.3">
      <c r="A5930" s="17" t="s">
        <v>14</v>
      </c>
      <c r="B5930" s="17" t="s">
        <v>3740</v>
      </c>
      <c r="C5930" s="17" t="s">
        <v>3742</v>
      </c>
      <c r="D5930" s="17" t="s">
        <v>3757</v>
      </c>
      <c r="E5930" s="17" t="s">
        <v>3758</v>
      </c>
      <c r="F5930" s="18">
        <v>0.35</v>
      </c>
      <c r="G5930" s="36">
        <v>1</v>
      </c>
      <c r="H5930" s="37">
        <v>420.74560000000002</v>
      </c>
      <c r="I5930" s="37">
        <v>1.2249000000000001</v>
      </c>
      <c r="J5930" s="19">
        <v>8</v>
      </c>
      <c r="K5930" s="19">
        <v>1</v>
      </c>
      <c r="L5930" s="18">
        <v>2.8999999999999998E-3</v>
      </c>
      <c r="M5930" s="20">
        <v>0.22820573</v>
      </c>
      <c r="N5930" s="21">
        <v>0.19</v>
      </c>
      <c r="O5930" s="22" t="s">
        <v>304</v>
      </c>
      <c r="P5930" s="22">
        <v>0.16741791240000001</v>
      </c>
      <c r="Q5930" s="22">
        <v>0.16741791235466899</v>
      </c>
      <c r="R5930" s="43"/>
      <c r="S5930" s="42" t="str">
        <f>IF(R5930="","",MAX(R5930,Q5930))</f>
        <v/>
      </c>
      <c r="T5930" s="27">
        <f>IF(A5930="placement",MIN(P5930,IF(S5930="",Q5930,S5930)),"")</f>
        <v>0.16741791235466899</v>
      </c>
      <c r="U5930" s="20">
        <f>IF($A5930="placement",T5930*J5930,"")</f>
        <v>1.3393432988373519</v>
      </c>
      <c r="V5930" s="19">
        <f>IF($A5930="placement",U5930,IF($A5930="site",SUMIF($C:$C,$C5930,$U:$U),IF($A5930="user",SUMIF($B:$B,$B5930,$U:$U),SUM($U:$U))))</f>
        <v>1.3393432988373519</v>
      </c>
      <c r="W5930" s="18">
        <f>V5930/J5930</f>
        <v>0.16741791235466899</v>
      </c>
    </row>
    <row r="5931" spans="1:23" x14ac:dyDescent="0.3">
      <c r="A5931" s="17" t="s">
        <v>14</v>
      </c>
      <c r="B5931" s="17" t="s">
        <v>965</v>
      </c>
      <c r="C5931" s="17" t="s">
        <v>966</v>
      </c>
      <c r="D5931" s="17" t="s">
        <v>973</v>
      </c>
      <c r="E5931" s="17" t="s">
        <v>974</v>
      </c>
      <c r="F5931" s="18">
        <v>0.25</v>
      </c>
      <c r="G5931" s="36">
        <v>0</v>
      </c>
      <c r="H5931" s="37">
        <v>2.4744000000000002</v>
      </c>
      <c r="I5931" s="37">
        <v>0.19220000000000001</v>
      </c>
      <c r="J5931" s="19">
        <v>8</v>
      </c>
      <c r="K5931" s="19">
        <v>1</v>
      </c>
      <c r="L5931" s="18">
        <v>7.7700000000000005E-2</v>
      </c>
      <c r="M5931" s="20">
        <v>1.3062801900000001</v>
      </c>
      <c r="N5931" s="21">
        <v>1.1000000000000001</v>
      </c>
      <c r="O5931" s="22" t="s">
        <v>42</v>
      </c>
      <c r="P5931" s="22">
        <v>0.15791420119999999</v>
      </c>
      <c r="Q5931" s="22">
        <v>0.157914201183431</v>
      </c>
      <c r="R5931" s="43"/>
      <c r="S5931" s="42" t="str">
        <f>IF(R5931="","",MAX(R5931,Q5931))</f>
        <v/>
      </c>
      <c r="T5931" s="27">
        <f>IF(A5931="placement",MIN(P5931,IF(S5931="",Q5931,S5931)),"")</f>
        <v>0.157914201183431</v>
      </c>
      <c r="U5931" s="20">
        <f>IF($A5931="placement",T5931*J5931,"")</f>
        <v>1.263313609467448</v>
      </c>
      <c r="V5931" s="19">
        <f>IF($A5931="placement",U5931,IF($A5931="site",SUMIF($C:$C,$C5931,$U:$U),IF($A5931="user",SUMIF($B:$B,$B5931,$U:$U),SUM($U:$U))))</f>
        <v>1.263313609467448</v>
      </c>
      <c r="W5931" s="18">
        <f>V5931/J5931</f>
        <v>0.157914201183431</v>
      </c>
    </row>
    <row r="5932" spans="1:23" x14ac:dyDescent="0.3">
      <c r="A5932" s="23" t="s">
        <v>14</v>
      </c>
      <c r="B5932" s="23" t="s">
        <v>2226</v>
      </c>
      <c r="C5932" s="23" t="s">
        <v>2228</v>
      </c>
      <c r="D5932" s="23" t="s">
        <v>2233</v>
      </c>
      <c r="E5932" s="23" t="s">
        <v>2227</v>
      </c>
      <c r="F5932" s="27">
        <v>0.25</v>
      </c>
      <c r="G5932" s="24">
        <v>0</v>
      </c>
      <c r="H5932" s="25">
        <v>4.0835999999999997</v>
      </c>
      <c r="I5932" s="25">
        <v>0.21149999999999999</v>
      </c>
      <c r="J5932" s="26">
        <v>8</v>
      </c>
      <c r="K5932" s="26">
        <v>2</v>
      </c>
      <c r="L5932" s="27">
        <v>5.1799999999999999E-2</v>
      </c>
      <c r="M5932" s="28">
        <v>1.1862208700000001</v>
      </c>
      <c r="N5932" s="29">
        <v>1</v>
      </c>
      <c r="O5932" s="31" t="s">
        <v>70</v>
      </c>
      <c r="P5932" s="31">
        <v>0.1569866758</v>
      </c>
      <c r="Q5932" s="31">
        <v>0.15698667577724601</v>
      </c>
      <c r="R5932" s="42"/>
      <c r="S5932" s="42" t="str">
        <f>IF(R5932="","",MAX(R5932,Q5932))</f>
        <v/>
      </c>
      <c r="T5932" s="27">
        <f>IF(A5932="placement",MIN(P5932,IF(S5932="",Q5932,S5932)),"")</f>
        <v>0.15698667577724601</v>
      </c>
      <c r="U5932" s="28">
        <f>IF($A5932="placement",T5932*J5932,"")</f>
        <v>1.2558934062179681</v>
      </c>
      <c r="V5932" s="26">
        <f>IF($A5932="placement",U5932,IF($A5932="site",SUMIF($C:$C,$C5932,$U:$U),IF($A5932="user",SUMIF($B:$B,$B5932,$U:$U),SUM($U:$U))))</f>
        <v>1.2558934062179681</v>
      </c>
      <c r="W5932" s="27">
        <f>V5932/J5932</f>
        <v>0.15698667577724601</v>
      </c>
    </row>
    <row r="5933" spans="1:23" x14ac:dyDescent="0.3">
      <c r="A5933" s="23" t="s">
        <v>14</v>
      </c>
      <c r="B5933" s="23" t="s">
        <v>1708</v>
      </c>
      <c r="C5933" s="23" t="s">
        <v>1709</v>
      </c>
      <c r="D5933" s="23" t="s">
        <v>1906</v>
      </c>
      <c r="E5933" s="23" t="s">
        <v>1907</v>
      </c>
      <c r="F5933" s="27">
        <v>0.15</v>
      </c>
      <c r="G5933" s="24">
        <v>0</v>
      </c>
      <c r="H5933" s="25">
        <v>0.64480000000000004</v>
      </c>
      <c r="I5933" s="25">
        <v>0.13320000000000001</v>
      </c>
      <c r="J5933" s="26">
        <v>8</v>
      </c>
      <c r="K5933" s="26">
        <v>1</v>
      </c>
      <c r="L5933" s="27">
        <v>0.20660000000000001</v>
      </c>
      <c r="M5933" s="28">
        <v>2.03715818</v>
      </c>
      <c r="N5933" s="29">
        <v>1.5</v>
      </c>
      <c r="O5933" s="31" t="s">
        <v>42</v>
      </c>
      <c r="P5933" s="31">
        <v>0.26368015160000002</v>
      </c>
      <c r="Q5933" s="31">
        <v>0.15</v>
      </c>
      <c r="R5933" s="42"/>
      <c r="S5933" s="42" t="str">
        <f>IF(R5933="","",MAX(R5933,Q5933))</f>
        <v/>
      </c>
      <c r="T5933" s="27">
        <f>IF(A5933="placement",MIN(P5933,IF(S5933="",Q5933,S5933)),"")</f>
        <v>0.15</v>
      </c>
      <c r="U5933" s="28">
        <f>IF($A5933="placement",T5933*J5933,"")</f>
        <v>1.2</v>
      </c>
      <c r="V5933" s="26">
        <f>IF($A5933="placement",U5933,IF($A5933="site",SUMIF($C:$C,$C5933,$U:$U),IF($A5933="user",SUMIF($B:$B,$B5933,$U:$U),SUM($U:$U))))</f>
        <v>1.2</v>
      </c>
      <c r="W5933" s="27">
        <f>V5933/J5933</f>
        <v>0.15</v>
      </c>
    </row>
    <row r="5934" spans="1:23" x14ac:dyDescent="0.3">
      <c r="A5934" s="11" t="s">
        <v>14</v>
      </c>
      <c r="B5934" s="11" t="s">
        <v>1708</v>
      </c>
      <c r="C5934" s="11" t="s">
        <v>1709</v>
      </c>
      <c r="D5934" s="11" t="s">
        <v>10589</v>
      </c>
      <c r="E5934" s="11" t="s">
        <v>10590</v>
      </c>
      <c r="F5934" s="12">
        <v>0.15</v>
      </c>
      <c r="G5934" s="33">
        <v>0</v>
      </c>
      <c r="H5934" s="34">
        <v>0.4834</v>
      </c>
      <c r="I5934" s="34">
        <v>0.1328</v>
      </c>
      <c r="J5934" s="13">
        <v>8</v>
      </c>
      <c r="K5934" s="13">
        <v>1</v>
      </c>
      <c r="L5934" s="12">
        <v>0.2747</v>
      </c>
      <c r="M5934" s="14">
        <v>1.9464228100000001</v>
      </c>
      <c r="N5934" s="15">
        <v>1.45</v>
      </c>
      <c r="O5934" s="16" t="s">
        <v>42</v>
      </c>
      <c r="P5934" s="16">
        <v>0.25504366569999998</v>
      </c>
      <c r="Q5934" s="16">
        <v>0.15</v>
      </c>
      <c r="R5934" s="44"/>
      <c r="S5934" s="42" t="str">
        <f>IF(R5934="","",MAX(R5934,Q5934))</f>
        <v/>
      </c>
      <c r="T5934" s="27">
        <f>IF(A5934="placement",MIN(P5934,IF(S5934="",Q5934,S5934)),"")</f>
        <v>0.15</v>
      </c>
      <c r="U5934" s="14">
        <f>IF($A5934="placement",T5934*J5934,"")</f>
        <v>1.2</v>
      </c>
      <c r="V5934" s="13">
        <f>IF($A5934="placement",U5934,IF($A5934="site",SUMIF($C:$C,$C5934,$U:$U),IF($A5934="user",SUMIF($B:$B,$B5934,$U:$U),SUM($U:$U))))</f>
        <v>1.2</v>
      </c>
      <c r="W5934" s="12">
        <f>V5934/J5934</f>
        <v>0.15</v>
      </c>
    </row>
    <row r="5935" spans="1:23" x14ac:dyDescent="0.3">
      <c r="A5935" s="23" t="s">
        <v>14</v>
      </c>
      <c r="B5935" s="23" t="s">
        <v>1708</v>
      </c>
      <c r="C5935" s="23" t="s">
        <v>1709</v>
      </c>
      <c r="D5935" s="23" t="s">
        <v>2126</v>
      </c>
      <c r="E5935" s="23" t="s">
        <v>2127</v>
      </c>
      <c r="F5935" s="27">
        <v>0.15</v>
      </c>
      <c r="G5935" s="24">
        <v>0</v>
      </c>
      <c r="H5935" s="25">
        <v>0.60950000000000004</v>
      </c>
      <c r="I5935" s="25">
        <v>0.1545</v>
      </c>
      <c r="J5935" s="26">
        <v>8</v>
      </c>
      <c r="K5935" s="26">
        <v>1</v>
      </c>
      <c r="L5935" s="27">
        <v>0.2535</v>
      </c>
      <c r="M5935" s="28">
        <v>1.7679149300000001</v>
      </c>
      <c r="N5935" s="29">
        <v>1.45</v>
      </c>
      <c r="O5935" s="31" t="s">
        <v>42</v>
      </c>
      <c r="P5935" s="31">
        <v>0.1798247908</v>
      </c>
      <c r="Q5935" s="31">
        <v>0.15</v>
      </c>
      <c r="R5935" s="42"/>
      <c r="S5935" s="42" t="str">
        <f>IF(R5935="","",MAX(R5935,Q5935))</f>
        <v/>
      </c>
      <c r="T5935" s="27">
        <f>IF(A5935="placement",MIN(P5935,IF(S5935="",Q5935,S5935)),"")</f>
        <v>0.15</v>
      </c>
      <c r="U5935" s="28">
        <f>IF($A5935="placement",T5935*J5935,"")</f>
        <v>1.2</v>
      </c>
      <c r="V5935" s="26">
        <f>IF($A5935="placement",U5935,IF($A5935="site",SUMIF($C:$C,$C5935,$U:$U),IF($A5935="user",SUMIF($B:$B,$B5935,$U:$U),SUM($U:$U))))</f>
        <v>1.2</v>
      </c>
      <c r="W5935" s="27">
        <f>V5935/J5935</f>
        <v>0.15</v>
      </c>
    </row>
    <row r="5936" spans="1:23" x14ac:dyDescent="0.3">
      <c r="A5936" s="23" t="s">
        <v>14</v>
      </c>
      <c r="B5936" s="23" t="s">
        <v>8615</v>
      </c>
      <c r="C5936" s="23" t="s">
        <v>8616</v>
      </c>
      <c r="D5936" s="23" t="s">
        <v>11132</v>
      </c>
      <c r="E5936" s="23" t="s">
        <v>11133</v>
      </c>
      <c r="F5936" s="27">
        <v>0.15</v>
      </c>
      <c r="G5936" s="24">
        <v>0</v>
      </c>
      <c r="H5936" s="25">
        <v>2.6956000000000002</v>
      </c>
      <c r="I5936" s="25">
        <v>0.1396</v>
      </c>
      <c r="J5936" s="26">
        <v>8</v>
      </c>
      <c r="K5936" s="26">
        <v>1</v>
      </c>
      <c r="L5936" s="27">
        <v>5.1799999999999999E-2</v>
      </c>
      <c r="M5936" s="28">
        <v>2.0182702099999998</v>
      </c>
      <c r="N5936" s="29">
        <v>1.6</v>
      </c>
      <c r="O5936" s="31" t="s">
        <v>42</v>
      </c>
      <c r="P5936" s="31">
        <v>0.20724193020000001</v>
      </c>
      <c r="Q5936" s="31">
        <v>0.15</v>
      </c>
      <c r="R5936" s="42"/>
      <c r="S5936" s="42" t="str">
        <f>IF(R5936="","",MAX(R5936,Q5936))</f>
        <v/>
      </c>
      <c r="T5936" s="27">
        <f>IF(A5936="placement",MIN(P5936,IF(S5936="",Q5936,S5936)),"")</f>
        <v>0.15</v>
      </c>
      <c r="U5936" s="28">
        <f>IF($A5936="placement",T5936*J5936,"")</f>
        <v>1.2</v>
      </c>
      <c r="V5936" s="26">
        <f>IF($A5936="placement",U5936,IF($A5936="site",SUMIF($C:$C,$C5936,$U:$U),IF($A5936="user",SUMIF($B:$B,$B5936,$U:$U),SUM($U:$U))))</f>
        <v>1.2</v>
      </c>
      <c r="W5936" s="27">
        <f>V5936/J5936</f>
        <v>0.15</v>
      </c>
    </row>
    <row r="5937" spans="1:23" x14ac:dyDescent="0.3">
      <c r="A5937" s="23" t="s">
        <v>14</v>
      </c>
      <c r="B5937" s="23" t="s">
        <v>1708</v>
      </c>
      <c r="C5937" s="23" t="s">
        <v>1709</v>
      </c>
      <c r="D5937" s="23" t="s">
        <v>10613</v>
      </c>
      <c r="E5937" s="23" t="s">
        <v>10614</v>
      </c>
      <c r="F5937" s="27">
        <v>0.33</v>
      </c>
      <c r="G5937" s="24">
        <v>0</v>
      </c>
      <c r="H5937" s="25">
        <v>0.31059999999999999</v>
      </c>
      <c r="I5937" s="25">
        <v>0.14990000000000001</v>
      </c>
      <c r="J5937" s="26">
        <v>8</v>
      </c>
      <c r="K5937" s="26">
        <v>1</v>
      </c>
      <c r="L5937" s="27">
        <v>0.48249999999999998</v>
      </c>
      <c r="M5937" s="28">
        <v>1.69966635</v>
      </c>
      <c r="N5937" s="29">
        <v>1.45</v>
      </c>
      <c r="O5937" s="31" t="s">
        <v>12</v>
      </c>
      <c r="P5937" s="31">
        <v>0.1468913879</v>
      </c>
      <c r="Q5937" s="31">
        <v>0.14689138786841999</v>
      </c>
      <c r="R5937" s="42"/>
      <c r="S5937" s="42" t="str">
        <f>IF(R5937="","",MAX(R5937,Q5937))</f>
        <v/>
      </c>
      <c r="T5937" s="27">
        <f>IF(A5937="placement",MIN(P5937,IF(S5937="",Q5937,S5937)),"")</f>
        <v>0.14689138786841999</v>
      </c>
      <c r="U5937" s="28">
        <f>IF($A5937="placement",T5937*J5937,"")</f>
        <v>1.1751311029473599</v>
      </c>
      <c r="V5937" s="26">
        <f>IF($A5937="placement",U5937,IF($A5937="site",SUMIF($C:$C,$C5937,$U:$U),IF($A5937="user",SUMIF($B:$B,$B5937,$U:$U),SUM($U:$U))))</f>
        <v>1.1751311029473599</v>
      </c>
      <c r="W5937" s="27">
        <f>V5937/J5937</f>
        <v>0.14689138786841999</v>
      </c>
    </row>
    <row r="5938" spans="1:23" x14ac:dyDescent="0.3">
      <c r="A5938" s="23" t="s">
        <v>14</v>
      </c>
      <c r="B5938" s="23" t="s">
        <v>1708</v>
      </c>
      <c r="C5938" s="23" t="s">
        <v>1709</v>
      </c>
      <c r="D5938" s="32" t="s">
        <v>1778</v>
      </c>
      <c r="E5938" s="23" t="s">
        <v>1779</v>
      </c>
      <c r="F5938" s="27">
        <v>0.15</v>
      </c>
      <c r="G5938" s="24">
        <v>0</v>
      </c>
      <c r="H5938" s="25">
        <v>0.29480000000000001</v>
      </c>
      <c r="I5938" s="25">
        <v>0.1419</v>
      </c>
      <c r="J5938" s="26">
        <v>8</v>
      </c>
      <c r="K5938" s="26">
        <v>1</v>
      </c>
      <c r="L5938" s="27">
        <v>0.48120000000000002</v>
      </c>
      <c r="M5938" s="28">
        <v>1.79123867</v>
      </c>
      <c r="N5938" s="29">
        <v>1.55</v>
      </c>
      <c r="O5938" s="31" t="s">
        <v>42</v>
      </c>
      <c r="P5938" s="31">
        <v>0.13467701130000001</v>
      </c>
      <c r="Q5938" s="31">
        <v>0.13467701130038701</v>
      </c>
      <c r="R5938" s="42"/>
      <c r="S5938" s="42" t="str">
        <f>IF(R5938="","",MAX(R5938,Q5938))</f>
        <v/>
      </c>
      <c r="T5938" s="27">
        <f>IF(A5938="placement",MIN(P5938,IF(S5938="",Q5938,S5938)),"")</f>
        <v>0.13467701130000001</v>
      </c>
      <c r="U5938" s="28">
        <f>IF($A5938="placement",T5938*J5938,"")</f>
        <v>1.0774160904000001</v>
      </c>
      <c r="V5938" s="26">
        <f>IF($A5938="placement",U5938,IF($A5938="site",SUMIF($C:$C,$C5938,$U:$U),IF($A5938="user",SUMIF($B:$B,$B5938,$U:$U),SUM($U:$U))))</f>
        <v>1.0774160904000001</v>
      </c>
      <c r="W5938" s="27">
        <f>V5938/J5938</f>
        <v>0.13467701130000001</v>
      </c>
    </row>
    <row r="5939" spans="1:23" x14ac:dyDescent="0.3">
      <c r="A5939" s="23" t="s">
        <v>14</v>
      </c>
      <c r="B5939" s="23" t="s">
        <v>1708</v>
      </c>
      <c r="C5939" s="23" t="s">
        <v>1709</v>
      </c>
      <c r="D5939" s="23" t="s">
        <v>10553</v>
      </c>
      <c r="E5939" s="23" t="s">
        <v>10554</v>
      </c>
      <c r="F5939" s="27">
        <v>0.33</v>
      </c>
      <c r="G5939" s="24">
        <v>0</v>
      </c>
      <c r="H5939" s="25">
        <v>0.3926</v>
      </c>
      <c r="I5939" s="25">
        <v>0.15040000000000001</v>
      </c>
      <c r="J5939" s="26">
        <v>8</v>
      </c>
      <c r="K5939" s="26">
        <v>1</v>
      </c>
      <c r="L5939" s="27">
        <v>0.38319999999999999</v>
      </c>
      <c r="M5939" s="28">
        <v>1.7801994299999999</v>
      </c>
      <c r="N5939" s="29">
        <v>1.55</v>
      </c>
      <c r="O5939" s="31" t="s">
        <v>12</v>
      </c>
      <c r="P5939" s="31">
        <v>0.12931103460000001</v>
      </c>
      <c r="Q5939" s="31">
        <v>0.129311034648315</v>
      </c>
      <c r="R5939" s="42"/>
      <c r="S5939" s="42" t="str">
        <f>IF(R5939="","",MAX(R5939,Q5939))</f>
        <v/>
      </c>
      <c r="T5939" s="27">
        <f>IF(A5939="placement",MIN(P5939,IF(S5939="",Q5939,S5939)),"")</f>
        <v>0.12931103460000001</v>
      </c>
      <c r="U5939" s="28">
        <f>IF($A5939="placement",T5939*J5939,"")</f>
        <v>1.0344882768000001</v>
      </c>
      <c r="V5939" s="26">
        <f>IF($A5939="placement",U5939,IF($A5939="site",SUMIF($C:$C,$C5939,$U:$U),IF($A5939="user",SUMIF($B:$B,$B5939,$U:$U),SUM($U:$U))))</f>
        <v>1.0344882768000001</v>
      </c>
      <c r="W5939" s="27">
        <f>V5939/J5939</f>
        <v>0.12931103460000001</v>
      </c>
    </row>
    <row r="5940" spans="1:23" x14ac:dyDescent="0.3">
      <c r="A5940" s="23" t="s">
        <v>14</v>
      </c>
      <c r="B5940" s="23" t="s">
        <v>1708</v>
      </c>
      <c r="C5940" s="23" t="s">
        <v>1709</v>
      </c>
      <c r="D5940" s="32" t="s">
        <v>10601</v>
      </c>
      <c r="E5940" s="23" t="s">
        <v>10602</v>
      </c>
      <c r="F5940" s="27">
        <v>0.33</v>
      </c>
      <c r="G5940" s="24">
        <v>0</v>
      </c>
      <c r="H5940" s="25">
        <v>0.49430000000000002</v>
      </c>
      <c r="I5940" s="25">
        <v>0.16289999999999999</v>
      </c>
      <c r="J5940" s="26">
        <v>8</v>
      </c>
      <c r="K5940" s="26">
        <v>1</v>
      </c>
      <c r="L5940" s="27">
        <v>0.32950000000000002</v>
      </c>
      <c r="M5940" s="28">
        <v>1.6524122800000001</v>
      </c>
      <c r="N5940" s="29">
        <v>1.45</v>
      </c>
      <c r="O5940" s="31" t="s">
        <v>12</v>
      </c>
      <c r="P5940" s="31">
        <v>0.1224950232</v>
      </c>
      <c r="Q5940" s="31">
        <v>0.12249502322495</v>
      </c>
      <c r="R5940" s="42"/>
      <c r="S5940" s="42" t="str">
        <f>IF(R5940="","",MAX(R5940,Q5940))</f>
        <v/>
      </c>
      <c r="T5940" s="27">
        <f>IF(A5940="placement",MIN(P5940,IF(S5940="",Q5940,S5940)),"")</f>
        <v>0.1224950232</v>
      </c>
      <c r="U5940" s="28">
        <f>IF($A5940="placement",T5940*J5940,"")</f>
        <v>0.97996018559999998</v>
      </c>
      <c r="V5940" s="26">
        <f>IF($A5940="placement",U5940,IF($A5940="site",SUMIF($C:$C,$C5940,$U:$U),IF($A5940="user",SUMIF($B:$B,$B5940,$U:$U),SUM($U:$U))))</f>
        <v>0.97996018559999998</v>
      </c>
      <c r="W5940" s="27">
        <f>V5940/J5940</f>
        <v>0.1224950232</v>
      </c>
    </row>
    <row r="5941" spans="1:23" x14ac:dyDescent="0.3">
      <c r="A5941" s="23" t="s">
        <v>14</v>
      </c>
      <c r="B5941" s="23" t="s">
        <v>7689</v>
      </c>
      <c r="C5941" s="23" t="s">
        <v>7690</v>
      </c>
      <c r="D5941" s="23" t="s">
        <v>7793</v>
      </c>
      <c r="E5941" s="23" t="s">
        <v>7794</v>
      </c>
      <c r="F5941" s="27">
        <v>0.1</v>
      </c>
      <c r="G5941" s="24">
        <v>0</v>
      </c>
      <c r="H5941" s="25">
        <v>2.1141999999999999</v>
      </c>
      <c r="I5941" s="25">
        <v>0.43380000000000002</v>
      </c>
      <c r="J5941" s="26">
        <v>8</v>
      </c>
      <c r="K5941" s="26">
        <v>1</v>
      </c>
      <c r="L5941" s="27">
        <v>0.20519999999999999</v>
      </c>
      <c r="M5941" s="28">
        <v>0.58857236999999996</v>
      </c>
      <c r="N5941" s="29">
        <v>0.45</v>
      </c>
      <c r="O5941" s="31" t="s">
        <v>12</v>
      </c>
      <c r="P5941" s="31">
        <v>0.23543811549999999</v>
      </c>
      <c r="Q5941" s="31">
        <v>0.1</v>
      </c>
      <c r="R5941" s="42"/>
      <c r="S5941" s="42" t="str">
        <f>IF(R5941="","",MAX(R5941,Q5941))</f>
        <v/>
      </c>
      <c r="T5941" s="27">
        <f>IF(A5941="placement",MIN(P5941,IF(S5941="",Q5941,S5941)),"")</f>
        <v>0.1</v>
      </c>
      <c r="U5941" s="28">
        <f>IF($A5941="placement",T5941*J5941,"")</f>
        <v>0.8</v>
      </c>
      <c r="V5941" s="26">
        <f>IF($A5941="placement",U5941,IF($A5941="site",SUMIF($C:$C,$C5941,$U:$U),IF($A5941="user",SUMIF($B:$B,$B5941,$U:$U),SUM($U:$U))))</f>
        <v>0.8</v>
      </c>
      <c r="W5941" s="27">
        <f>V5941/J5941</f>
        <v>0.1</v>
      </c>
    </row>
    <row r="5942" spans="1:23" x14ac:dyDescent="0.3">
      <c r="A5942" s="23" t="s">
        <v>14</v>
      </c>
      <c r="B5942" s="23" t="s">
        <v>7689</v>
      </c>
      <c r="C5942" s="23" t="s">
        <v>7690</v>
      </c>
      <c r="D5942" s="23" t="s">
        <v>7891</v>
      </c>
      <c r="E5942" s="23" t="s">
        <v>7892</v>
      </c>
      <c r="F5942" s="27">
        <v>0.1</v>
      </c>
      <c r="G5942" s="24">
        <v>0</v>
      </c>
      <c r="H5942" s="25">
        <v>2.06</v>
      </c>
      <c r="I5942" s="25">
        <v>0.28889999999999999</v>
      </c>
      <c r="J5942" s="26">
        <v>8</v>
      </c>
      <c r="K5942" s="26">
        <v>1</v>
      </c>
      <c r="L5942" s="27">
        <v>0.14030000000000001</v>
      </c>
      <c r="M5942" s="28">
        <v>0.97641533000000003</v>
      </c>
      <c r="N5942" s="29">
        <v>0.75</v>
      </c>
      <c r="O5942" s="31" t="s">
        <v>42</v>
      </c>
      <c r="P5942" s="31">
        <v>0.2318842414</v>
      </c>
      <c r="Q5942" s="31">
        <v>0.1</v>
      </c>
      <c r="R5942" s="42"/>
      <c r="S5942" s="42" t="str">
        <f>IF(R5942="","",MAX(R5942,Q5942))</f>
        <v/>
      </c>
      <c r="T5942" s="27">
        <f>IF(A5942="placement",MIN(P5942,IF(S5942="",Q5942,S5942)),"")</f>
        <v>0.1</v>
      </c>
      <c r="U5942" s="28">
        <f>IF($A5942="placement",T5942*J5942,"")</f>
        <v>0.8</v>
      </c>
      <c r="V5942" s="26">
        <f>IF($A5942="placement",U5942,IF($A5942="site",SUMIF($C:$C,$C5942,$U:$U),IF($A5942="user",SUMIF($B:$B,$B5942,$U:$U),SUM($U:$U))))</f>
        <v>0.8</v>
      </c>
      <c r="W5942" s="27">
        <f>V5942/J5942</f>
        <v>0.1</v>
      </c>
    </row>
    <row r="5943" spans="1:23" x14ac:dyDescent="0.3">
      <c r="A5943" s="23" t="s">
        <v>14</v>
      </c>
      <c r="B5943" s="23" t="s">
        <v>1708</v>
      </c>
      <c r="C5943" s="23" t="s">
        <v>1709</v>
      </c>
      <c r="D5943" s="23" t="s">
        <v>10525</v>
      </c>
      <c r="E5943" s="23" t="s">
        <v>10526</v>
      </c>
      <c r="F5943" s="27">
        <v>0.15</v>
      </c>
      <c r="G5943" s="24">
        <v>0</v>
      </c>
      <c r="H5943" s="25">
        <v>0.3589</v>
      </c>
      <c r="I5943" s="25">
        <v>0.15260000000000001</v>
      </c>
      <c r="J5943" s="26">
        <v>8</v>
      </c>
      <c r="K5943" s="26">
        <v>1</v>
      </c>
      <c r="L5943" s="27">
        <v>0.42530000000000001</v>
      </c>
      <c r="M5943" s="28">
        <v>1.6845577899999999</v>
      </c>
      <c r="N5943" s="29">
        <v>1.55</v>
      </c>
      <c r="O5943" s="31" t="s">
        <v>42</v>
      </c>
      <c r="P5943" s="31">
        <v>7.9877218799999997E-2</v>
      </c>
      <c r="Q5943" s="31">
        <v>7.9877218811633593E-2</v>
      </c>
      <c r="R5943" s="42"/>
      <c r="S5943" s="42" t="str">
        <f>IF(R5943="","",MAX(R5943,Q5943))</f>
        <v/>
      </c>
      <c r="T5943" s="27">
        <f>IF(A5943="placement",MIN(P5943,IF(S5943="",Q5943,S5943)),"")</f>
        <v>7.9877218799999997E-2</v>
      </c>
      <c r="U5943" s="28">
        <f>IF($A5943="placement",T5943*J5943,"")</f>
        <v>0.63901775039999997</v>
      </c>
      <c r="V5943" s="26">
        <f>IF($A5943="placement",U5943,IF($A5943="site",SUMIF($C:$C,$C5943,$U:$U),IF($A5943="user",SUMIF($B:$B,$B5943,$U:$U),SUM($U:$U))))</f>
        <v>0.63901775039999997</v>
      </c>
      <c r="W5943" s="27">
        <f>V5943/J5943</f>
        <v>7.9877218799999997E-2</v>
      </c>
    </row>
    <row r="5944" spans="1:23" x14ac:dyDescent="0.3">
      <c r="A5944" s="23" t="s">
        <v>14</v>
      </c>
      <c r="B5944" s="23" t="s">
        <v>2366</v>
      </c>
      <c r="C5944" s="23" t="s">
        <v>2367</v>
      </c>
      <c r="D5944" s="23" t="s">
        <v>10655</v>
      </c>
      <c r="E5944" s="23" t="s">
        <v>10656</v>
      </c>
      <c r="F5944" s="27">
        <v>0.05</v>
      </c>
      <c r="G5944" s="24">
        <v>0</v>
      </c>
      <c r="H5944" s="25">
        <v>1.6156999999999999</v>
      </c>
      <c r="I5944" s="25">
        <v>5.5100000000000003E-2</v>
      </c>
      <c r="J5944" s="26">
        <v>8</v>
      </c>
      <c r="K5944" s="26">
        <v>0</v>
      </c>
      <c r="L5944" s="27">
        <v>3.4099999999999998E-2</v>
      </c>
      <c r="M5944" s="28">
        <v>4.6210116699999997</v>
      </c>
      <c r="N5944" s="29">
        <v>4</v>
      </c>
      <c r="O5944" s="31" t="s">
        <v>70</v>
      </c>
      <c r="P5944" s="31">
        <v>0.13438868309999999</v>
      </c>
      <c r="Q5944" s="31">
        <v>0.05</v>
      </c>
      <c r="R5944" s="42"/>
      <c r="S5944" s="42" t="str">
        <f>IF(R5944="","",MAX(R5944,Q5944))</f>
        <v/>
      </c>
      <c r="T5944" s="27">
        <f>IF(A5944="placement",MIN(P5944,IF(S5944="",Q5944,S5944)),"")</f>
        <v>0.05</v>
      </c>
      <c r="U5944" s="28">
        <f>IF($A5944="placement",T5944*J5944,"")</f>
        <v>0.4</v>
      </c>
      <c r="V5944" s="26">
        <f>IF($A5944="placement",U5944,IF($A5944="site",SUMIF($C:$C,$C5944,$U:$U),IF($A5944="user",SUMIF($B:$B,$B5944,$U:$U),SUM($U:$U))))</f>
        <v>0.4</v>
      </c>
      <c r="W5944" s="27">
        <f>V5944/J5944</f>
        <v>0.05</v>
      </c>
    </row>
    <row r="5945" spans="1:23" x14ac:dyDescent="0.3">
      <c r="A5945" s="23" t="s">
        <v>14</v>
      </c>
      <c r="B5945" s="23" t="s">
        <v>7153</v>
      </c>
      <c r="C5945" s="23" t="s">
        <v>7155</v>
      </c>
      <c r="D5945" s="32" t="s">
        <v>7242</v>
      </c>
      <c r="E5945" s="23" t="s">
        <v>7243</v>
      </c>
      <c r="F5945" s="27">
        <v>0.05</v>
      </c>
      <c r="G5945" s="24">
        <v>0</v>
      </c>
      <c r="H5945" s="25">
        <v>3.4178000000000002</v>
      </c>
      <c r="I5945" s="25">
        <v>0.95540000000000003</v>
      </c>
      <c r="J5945" s="26">
        <v>8</v>
      </c>
      <c r="K5945" s="26">
        <v>0</v>
      </c>
      <c r="L5945" s="27">
        <v>0.27950000000000003</v>
      </c>
      <c r="M5945" s="28">
        <v>0.28633270999999999</v>
      </c>
      <c r="N5945" s="29">
        <v>0.15</v>
      </c>
      <c r="O5945" s="31" t="s">
        <v>70</v>
      </c>
      <c r="P5945" s="31">
        <v>0.47613390080000001</v>
      </c>
      <c r="Q5945" s="31">
        <v>4.9999999999999899E-2</v>
      </c>
      <c r="R5945" s="42"/>
      <c r="S5945" s="42" t="str">
        <f>IF(R5945="","",MAX(R5945,Q5945))</f>
        <v/>
      </c>
      <c r="T5945" s="27">
        <f>IF(A5945="placement",MIN(P5945,IF(S5945="",Q5945,S5945)),"")</f>
        <v>4.9999999999999899E-2</v>
      </c>
      <c r="U5945" s="28">
        <f>IF($A5945="placement",T5945*J5945,"")</f>
        <v>0.39999999999999919</v>
      </c>
      <c r="V5945" s="26">
        <f>IF($A5945="placement",U5945,IF($A5945="site",SUMIF($C:$C,$C5945,$U:$U),IF($A5945="user",SUMIF($B:$B,$B5945,$U:$U),SUM($U:$U))))</f>
        <v>0.39999999999999919</v>
      </c>
      <c r="W5945" s="27">
        <f>V5945/J5945</f>
        <v>4.9999999999999899E-2</v>
      </c>
    </row>
    <row r="5946" spans="1:23" x14ac:dyDescent="0.3">
      <c r="A5946" s="23" t="s">
        <v>14</v>
      </c>
      <c r="B5946" s="23" t="s">
        <v>7472</v>
      </c>
      <c r="C5946" s="23" t="s">
        <v>7473</v>
      </c>
      <c r="D5946" s="23" t="s">
        <v>7550</v>
      </c>
      <c r="E5946" s="23" t="s">
        <v>7551</v>
      </c>
      <c r="F5946" s="27">
        <v>0.25</v>
      </c>
      <c r="G5946" s="24">
        <v>0</v>
      </c>
      <c r="H5946" s="25">
        <v>0.61060000000000003</v>
      </c>
      <c r="I5946" s="25">
        <v>0.12509999999999999</v>
      </c>
      <c r="J5946" s="26">
        <v>8</v>
      </c>
      <c r="K5946" s="26">
        <v>1</v>
      </c>
      <c r="L5946" s="27">
        <v>0.20480000000000001</v>
      </c>
      <c r="M5946" s="28">
        <v>2.1029126200000001</v>
      </c>
      <c r="N5946" s="29">
        <v>2</v>
      </c>
      <c r="O5946" s="31" t="s">
        <v>42</v>
      </c>
      <c r="P5946" s="31">
        <v>4.8938134799999998E-2</v>
      </c>
      <c r="Q5946" s="31">
        <v>4.8938134810710902E-2</v>
      </c>
      <c r="R5946" s="42"/>
      <c r="S5946" s="42" t="str">
        <f>IF(R5946="","",MAX(R5946,Q5946))</f>
        <v/>
      </c>
      <c r="T5946" s="27">
        <f>IF(A5946="placement",MIN(P5946,IF(S5946="",Q5946,S5946)),"")</f>
        <v>4.8938134799999998E-2</v>
      </c>
      <c r="U5946" s="28">
        <f>IF($A5946="placement",T5946*J5946,"")</f>
        <v>0.39150507839999998</v>
      </c>
      <c r="V5946" s="26">
        <f>IF($A5946="placement",U5946,IF($A5946="site",SUMIF($C:$C,$C5946,$U:$U),IF($A5946="user",SUMIF($B:$B,$B5946,$U:$U),SUM($U:$U))))</f>
        <v>0.39150507839999998</v>
      </c>
      <c r="W5946" s="27">
        <f>V5946/J5946</f>
        <v>4.8938134799999998E-2</v>
      </c>
    </row>
    <row r="5947" spans="1:23" x14ac:dyDescent="0.3">
      <c r="A5947" s="23" t="s">
        <v>14</v>
      </c>
      <c r="B5947" s="23" t="s">
        <v>2969</v>
      </c>
      <c r="C5947" s="23" t="s">
        <v>2971</v>
      </c>
      <c r="D5947" s="23" t="s">
        <v>2982</v>
      </c>
      <c r="E5947" s="23" t="s">
        <v>2983</v>
      </c>
      <c r="F5947" s="27">
        <v>0.25</v>
      </c>
      <c r="G5947" s="24">
        <v>0</v>
      </c>
      <c r="H5947" s="25">
        <v>39.7333</v>
      </c>
      <c r="I5947" s="25">
        <v>1.3115000000000001</v>
      </c>
      <c r="J5947" s="26">
        <v>8</v>
      </c>
      <c r="K5947" s="26">
        <v>0</v>
      </c>
      <c r="L5947" s="27">
        <v>3.3000000000000002E-2</v>
      </c>
      <c r="M5947" s="28">
        <v>0.20393225000000001</v>
      </c>
      <c r="N5947" s="29">
        <v>0.2</v>
      </c>
      <c r="O5947" s="31" t="s">
        <v>70</v>
      </c>
      <c r="P5947" s="31">
        <v>1.9282127999999999E-2</v>
      </c>
      <c r="Q5947" s="31">
        <v>1.92821279777801E-2</v>
      </c>
      <c r="R5947" s="42"/>
      <c r="S5947" s="42" t="str">
        <f>IF(R5947="","",MAX(R5947,Q5947))</f>
        <v/>
      </c>
      <c r="T5947" s="27">
        <f>IF(A5947="placement",MIN(P5947,IF(S5947="",Q5947,S5947)),"")</f>
        <v>1.92821279777801E-2</v>
      </c>
      <c r="U5947" s="28">
        <f>IF($A5947="placement",T5947*J5947,"")</f>
        <v>0.1542570238222408</v>
      </c>
      <c r="V5947" s="23">
        <f>IF($A5947="placement",U5947,IF($A5947="site",SUMIF($C:$C,$C5947,$U:$U),IF($A5947="user",SUMIF($B:$B,$B5947,$U:$U),SUM($U:$U))))</f>
        <v>0.1542570238222408</v>
      </c>
      <c r="W5947" s="27">
        <f>V5947/J5947</f>
        <v>1.92821279777801E-2</v>
      </c>
    </row>
    <row r="5948" spans="1:23" x14ac:dyDescent="0.3">
      <c r="A5948" s="23" t="s">
        <v>14</v>
      </c>
      <c r="B5948" s="23" t="s">
        <v>8445</v>
      </c>
      <c r="C5948" s="23" t="s">
        <v>8447</v>
      </c>
      <c r="D5948" s="23" t="s">
        <v>8455</v>
      </c>
      <c r="E5948" s="23" t="s">
        <v>8456</v>
      </c>
      <c r="F5948" s="27">
        <v>0.55000000000000004</v>
      </c>
      <c r="G5948" s="24">
        <v>0</v>
      </c>
      <c r="H5948" s="25">
        <v>2.0184000000000002</v>
      </c>
      <c r="I5948" s="25">
        <v>0.47899999999999998</v>
      </c>
      <c r="J5948" s="26">
        <v>7</v>
      </c>
      <c r="K5948" s="26">
        <v>4</v>
      </c>
      <c r="L5948" s="27">
        <v>0.23730000000000001</v>
      </c>
      <c r="M5948" s="28">
        <v>0.49504921000000002</v>
      </c>
      <c r="N5948" s="29">
        <v>0.25</v>
      </c>
      <c r="O5948" s="31" t="s">
        <v>12</v>
      </c>
      <c r="P5948" s="31">
        <v>0.4949996988</v>
      </c>
      <c r="Q5948" s="31">
        <v>0.49499969877703398</v>
      </c>
      <c r="R5948" s="42"/>
      <c r="S5948" s="42" t="str">
        <f>IF(R5948="","",MAX(R5948,Q5948))</f>
        <v/>
      </c>
      <c r="T5948" s="27">
        <f>IF(A5948="placement",MIN(P5948,IF(S5948="",Q5948,S5948)),"")</f>
        <v>0.49499969877703398</v>
      </c>
      <c r="U5948" s="28">
        <f>IF($A5948="placement",T5948*J5948,"")</f>
        <v>3.4649978914392379</v>
      </c>
      <c r="V5948" s="26">
        <f>IF($A5948="placement",U5948,IF($A5948="site",SUMIF($C:$C,$C5948,$U:$U),IF($A5948="user",SUMIF($B:$B,$B5948,$U:$U),SUM($U:$U))))</f>
        <v>3.4649978914392379</v>
      </c>
      <c r="W5948" s="27">
        <f>V5948/J5948</f>
        <v>0.49499969877703398</v>
      </c>
    </row>
    <row r="5949" spans="1:23" x14ac:dyDescent="0.3">
      <c r="A5949" s="23" t="s">
        <v>14</v>
      </c>
      <c r="B5949" s="23" t="s">
        <v>3047</v>
      </c>
      <c r="C5949" s="23" t="s">
        <v>3049</v>
      </c>
      <c r="D5949" s="23" t="s">
        <v>3050</v>
      </c>
      <c r="E5949" s="23" t="s">
        <v>3051</v>
      </c>
      <c r="F5949" s="27">
        <v>0.4</v>
      </c>
      <c r="G5949" s="24">
        <v>0</v>
      </c>
      <c r="H5949" s="25">
        <v>0.71960000000000002</v>
      </c>
      <c r="I5949" s="25">
        <v>0.2034</v>
      </c>
      <c r="J5949" s="26">
        <v>7</v>
      </c>
      <c r="K5949" s="26">
        <v>3</v>
      </c>
      <c r="L5949" s="27">
        <v>0.28260000000000002</v>
      </c>
      <c r="M5949" s="28">
        <v>1.1227256800000001</v>
      </c>
      <c r="N5949" s="29">
        <v>0.5</v>
      </c>
      <c r="O5949" s="31" t="s">
        <v>12</v>
      </c>
      <c r="P5949" s="31">
        <v>0.55465523709999998</v>
      </c>
      <c r="Q5949" s="31">
        <v>0.4</v>
      </c>
      <c r="R5949" s="42"/>
      <c r="S5949" s="42" t="str">
        <f>IF(R5949="","",MAX(R5949,Q5949))</f>
        <v/>
      </c>
      <c r="T5949" s="27">
        <f>IF(A5949="placement",MIN(P5949,IF(S5949="",Q5949,S5949)),"")</f>
        <v>0.4</v>
      </c>
      <c r="U5949" s="28">
        <f>IF($A5949="placement",T5949*J5949,"")</f>
        <v>2.8000000000000003</v>
      </c>
      <c r="V5949" s="26">
        <f>IF($A5949="placement",U5949,IF($A5949="site",SUMIF($C:$C,$C5949,$U:$U),IF($A5949="user",SUMIF($B:$B,$B5949,$U:$U),SUM($U:$U))))</f>
        <v>2.8000000000000003</v>
      </c>
      <c r="W5949" s="27">
        <f>V5949/J5949</f>
        <v>0.4</v>
      </c>
    </row>
    <row r="5950" spans="1:23" x14ac:dyDescent="0.3">
      <c r="A5950" s="23" t="s">
        <v>14</v>
      </c>
      <c r="B5950" s="23" t="s">
        <v>9461</v>
      </c>
      <c r="C5950" s="23" t="s">
        <v>9463</v>
      </c>
      <c r="D5950" s="23" t="s">
        <v>9464</v>
      </c>
      <c r="E5950" s="23" t="s">
        <v>9465</v>
      </c>
      <c r="F5950" s="27">
        <v>0.4</v>
      </c>
      <c r="G5950" s="24">
        <v>0</v>
      </c>
      <c r="H5950" s="25">
        <v>1.3604000000000001</v>
      </c>
      <c r="I5950" s="25">
        <v>0.53080000000000005</v>
      </c>
      <c r="J5950" s="26">
        <v>7</v>
      </c>
      <c r="K5950" s="26">
        <v>3</v>
      </c>
      <c r="L5950" s="27">
        <v>0.39019999999999999</v>
      </c>
      <c r="M5950" s="28">
        <v>0.45931907</v>
      </c>
      <c r="N5950" s="29">
        <v>0.05</v>
      </c>
      <c r="O5950" s="31" t="s">
        <v>385</v>
      </c>
      <c r="P5950" s="31">
        <v>0.89114320869999997</v>
      </c>
      <c r="Q5950" s="31">
        <v>0.39999999999999902</v>
      </c>
      <c r="R5950" s="42"/>
      <c r="S5950" s="42" t="str">
        <f>IF(R5950="","",MAX(R5950,Q5950))</f>
        <v/>
      </c>
      <c r="T5950" s="27">
        <f>IF(A5950="placement",MIN(P5950,IF(S5950="",Q5950,S5950)),"")</f>
        <v>0.39999999999999902</v>
      </c>
      <c r="U5950" s="28">
        <f>IF($A5950="placement",T5950*J5950,"")</f>
        <v>2.7999999999999932</v>
      </c>
      <c r="V5950" s="26">
        <f>IF($A5950="placement",U5950,IF($A5950="site",SUMIF($C:$C,$C5950,$U:$U),IF($A5950="user",SUMIF($B:$B,$B5950,$U:$U),SUM($U:$U))))</f>
        <v>2.7999999999999932</v>
      </c>
      <c r="W5950" s="27">
        <f>V5950/J5950</f>
        <v>0.39999999999999902</v>
      </c>
    </row>
    <row r="5951" spans="1:23" x14ac:dyDescent="0.3">
      <c r="A5951" s="23" t="s">
        <v>14</v>
      </c>
      <c r="B5951" s="23" t="s">
        <v>4134</v>
      </c>
      <c r="C5951" s="23" t="s">
        <v>4135</v>
      </c>
      <c r="D5951" s="23" t="s">
        <v>4144</v>
      </c>
      <c r="E5951" s="23" t="s">
        <v>4145</v>
      </c>
      <c r="F5951" s="27">
        <v>0.35</v>
      </c>
      <c r="G5951" s="24">
        <v>0</v>
      </c>
      <c r="H5951" s="25">
        <v>3.4901</v>
      </c>
      <c r="I5951" s="25">
        <v>0.45150000000000001</v>
      </c>
      <c r="J5951" s="26">
        <v>7</v>
      </c>
      <c r="K5951" s="26">
        <v>3</v>
      </c>
      <c r="L5951" s="27">
        <v>0.12939999999999999</v>
      </c>
      <c r="M5951" s="28">
        <v>0.54485050000000002</v>
      </c>
      <c r="N5951" s="29">
        <v>0.35</v>
      </c>
      <c r="O5951" s="31" t="s">
        <v>304</v>
      </c>
      <c r="P5951" s="31">
        <v>0.35762195120000001</v>
      </c>
      <c r="Q5951" s="31">
        <v>0.35</v>
      </c>
      <c r="R5951" s="42">
        <v>0.3</v>
      </c>
      <c r="S5951" s="42">
        <f>IF(R5951="","",MAX(R5951,Q5951))</f>
        <v>0.35</v>
      </c>
      <c r="T5951" s="27">
        <f>IF(A5951="placement",MIN(P5951,IF(S5951="",Q5951,S5951)),"")</f>
        <v>0.35</v>
      </c>
      <c r="U5951" s="28">
        <f>IF($A5951="placement",T5951*J5951,"")</f>
        <v>2.4499999999999997</v>
      </c>
      <c r="V5951" s="26">
        <f>IF($A5951="placement",U5951,IF($A5951="site",SUMIF($C:$C,$C5951,$U:$U),IF($A5951="user",SUMIF($B:$B,$B5951,$U:$U),SUM($U:$U))))</f>
        <v>2.4499999999999997</v>
      </c>
      <c r="W5951" s="27">
        <f>V5951/J5951</f>
        <v>0.35</v>
      </c>
    </row>
    <row r="5952" spans="1:23" x14ac:dyDescent="0.3">
      <c r="A5952" s="23" t="s">
        <v>14</v>
      </c>
      <c r="B5952" s="23" t="s">
        <v>6586</v>
      </c>
      <c r="C5952" s="23" t="s">
        <v>6587</v>
      </c>
      <c r="D5952" s="23" t="s">
        <v>11004</v>
      </c>
      <c r="E5952" s="23" t="s">
        <v>11005</v>
      </c>
      <c r="F5952" s="27">
        <v>0.33</v>
      </c>
      <c r="G5952" s="24">
        <v>0</v>
      </c>
      <c r="H5952" s="25">
        <v>0.88</v>
      </c>
      <c r="I5952" s="25">
        <v>0.31109999999999999</v>
      </c>
      <c r="J5952" s="26">
        <v>7</v>
      </c>
      <c r="K5952" s="26">
        <v>2</v>
      </c>
      <c r="L5952" s="27">
        <v>0.35349999999999998</v>
      </c>
      <c r="M5952" s="28">
        <v>0.70980482</v>
      </c>
      <c r="N5952" s="29">
        <v>0.4</v>
      </c>
      <c r="O5952" s="31" t="s">
        <v>12</v>
      </c>
      <c r="P5952" s="31">
        <v>0.43646480329999998</v>
      </c>
      <c r="Q5952" s="31">
        <v>0.33</v>
      </c>
      <c r="R5952" s="42"/>
      <c r="S5952" s="42" t="str">
        <f>IF(R5952="","",MAX(R5952,Q5952))</f>
        <v/>
      </c>
      <c r="T5952" s="27">
        <f>IF(A5952="placement",MIN(P5952,IF(S5952="",Q5952,S5952)),"")</f>
        <v>0.33</v>
      </c>
      <c r="U5952" s="28">
        <f>IF($A5952="placement",T5952*J5952,"")</f>
        <v>2.31</v>
      </c>
      <c r="V5952" s="26">
        <f>IF($A5952="placement",U5952,IF($A5952="site",SUMIF($C:$C,$C5952,$U:$U),IF($A5952="user",SUMIF($B:$B,$B5952,$U:$U),SUM($U:$U))))</f>
        <v>2.31</v>
      </c>
      <c r="W5952" s="27">
        <f>V5952/J5952</f>
        <v>0.33</v>
      </c>
    </row>
    <row r="5953" spans="1:23" x14ac:dyDescent="0.3">
      <c r="A5953" s="23" t="s">
        <v>14</v>
      </c>
      <c r="B5953" s="23" t="s">
        <v>6586</v>
      </c>
      <c r="C5953" s="23" t="s">
        <v>6587</v>
      </c>
      <c r="D5953" s="23" t="s">
        <v>11006</v>
      </c>
      <c r="E5953" s="23" t="s">
        <v>11007</v>
      </c>
      <c r="F5953" s="27">
        <v>0.33</v>
      </c>
      <c r="G5953" s="24">
        <v>0</v>
      </c>
      <c r="H5953" s="25">
        <v>0.90190000000000003</v>
      </c>
      <c r="I5953" s="25">
        <v>0.29709999999999998</v>
      </c>
      <c r="J5953" s="26">
        <v>7</v>
      </c>
      <c r="K5953" s="26">
        <v>2</v>
      </c>
      <c r="L5953" s="27">
        <v>0.32950000000000002</v>
      </c>
      <c r="M5953" s="28">
        <v>0.76161058000000004</v>
      </c>
      <c r="N5953" s="29">
        <v>0.45</v>
      </c>
      <c r="O5953" s="31" t="s">
        <v>12</v>
      </c>
      <c r="P5953" s="31">
        <v>0.40914686109999998</v>
      </c>
      <c r="Q5953" s="31">
        <v>0.33</v>
      </c>
      <c r="R5953" s="42"/>
      <c r="S5953" s="42" t="str">
        <f>IF(R5953="","",MAX(R5953,Q5953))</f>
        <v/>
      </c>
      <c r="T5953" s="27">
        <f>IF(A5953="placement",MIN(P5953,IF(S5953="",Q5953,S5953)),"")</f>
        <v>0.33</v>
      </c>
      <c r="U5953" s="28">
        <f>IF($A5953="placement",T5953*J5953,"")</f>
        <v>2.31</v>
      </c>
      <c r="V5953" s="26">
        <f>IF($A5953="placement",U5953,IF($A5953="site",SUMIF($C:$C,$C5953,$U:$U),IF($A5953="user",SUMIF($B:$B,$B5953,$U:$U),SUM($U:$U))))</f>
        <v>2.31</v>
      </c>
      <c r="W5953" s="27">
        <f>V5953/J5953</f>
        <v>0.33</v>
      </c>
    </row>
    <row r="5954" spans="1:23" x14ac:dyDescent="0.3">
      <c r="A5954" s="23" t="s">
        <v>14</v>
      </c>
      <c r="B5954" s="23" t="s">
        <v>8739</v>
      </c>
      <c r="C5954" s="23" t="s">
        <v>8740</v>
      </c>
      <c r="D5954" s="23" t="s">
        <v>8743</v>
      </c>
      <c r="E5954" s="23" t="s">
        <v>8744</v>
      </c>
      <c r="F5954" s="27">
        <v>0.33</v>
      </c>
      <c r="G5954" s="24">
        <v>0</v>
      </c>
      <c r="H5954" s="25">
        <v>4.2724000000000002</v>
      </c>
      <c r="I5954" s="25">
        <v>1.0127999999999999</v>
      </c>
      <c r="J5954" s="26">
        <v>7</v>
      </c>
      <c r="K5954" s="26">
        <v>2</v>
      </c>
      <c r="L5954" s="27">
        <v>0.23710000000000001</v>
      </c>
      <c r="M5954" s="28">
        <v>0.2424501</v>
      </c>
      <c r="N5954" s="29">
        <v>0.03</v>
      </c>
      <c r="O5954" s="31" t="s">
        <v>12</v>
      </c>
      <c r="P5954" s="31">
        <v>0.87626319919999995</v>
      </c>
      <c r="Q5954" s="31">
        <v>0.33</v>
      </c>
      <c r="R5954" s="42"/>
      <c r="S5954" s="42" t="str">
        <f>IF(R5954="","",MAX(R5954,Q5954))</f>
        <v/>
      </c>
      <c r="T5954" s="27">
        <f>IF(A5954="placement",MIN(P5954,IF(S5954="",Q5954,S5954)),"")</f>
        <v>0.33</v>
      </c>
      <c r="U5954" s="28">
        <f>IF($A5954="placement",T5954*J5954,"")</f>
        <v>2.31</v>
      </c>
      <c r="V5954" s="26">
        <f>IF($A5954="placement",U5954,IF($A5954="site",SUMIF($C:$C,$C5954,$U:$U),IF($A5954="user",SUMIF($B:$B,$B5954,$U:$U),SUM($U:$U))))</f>
        <v>2.31</v>
      </c>
      <c r="W5954" s="27">
        <f>V5954/J5954</f>
        <v>0.33</v>
      </c>
    </row>
    <row r="5955" spans="1:23" x14ac:dyDescent="0.3">
      <c r="A5955" s="23" t="s">
        <v>14</v>
      </c>
      <c r="B5955" s="23" t="s">
        <v>7987</v>
      </c>
      <c r="C5955" s="23" t="s">
        <v>7988</v>
      </c>
      <c r="D5955" s="23" t="s">
        <v>7989</v>
      </c>
      <c r="E5955" s="23" t="s">
        <v>7990</v>
      </c>
      <c r="F5955" s="27">
        <v>0.33</v>
      </c>
      <c r="G5955" s="24">
        <v>0</v>
      </c>
      <c r="H5955" s="25">
        <v>0.58520000000000005</v>
      </c>
      <c r="I5955" s="25">
        <v>0.26690000000000003</v>
      </c>
      <c r="J5955" s="26">
        <v>7</v>
      </c>
      <c r="K5955" s="26">
        <v>2</v>
      </c>
      <c r="L5955" s="27">
        <v>0.45600000000000002</v>
      </c>
      <c r="M5955" s="28">
        <v>0.89044433000000001</v>
      </c>
      <c r="N5955" s="29">
        <v>0.19</v>
      </c>
      <c r="O5955" s="31" t="s">
        <v>12</v>
      </c>
      <c r="P5955" s="31">
        <v>0.78662338050000002</v>
      </c>
      <c r="Q5955" s="31">
        <v>0.32999999999999902</v>
      </c>
      <c r="R5955" s="42"/>
      <c r="S5955" s="42" t="str">
        <f>IF(R5955="","",MAX(R5955,Q5955))</f>
        <v/>
      </c>
      <c r="T5955" s="27">
        <f>IF(A5955="placement",MIN(P5955,IF(S5955="",Q5955,S5955)),"")</f>
        <v>0.32999999999999902</v>
      </c>
      <c r="U5955" s="28">
        <f>IF($A5955="placement",T5955*J5955,"")</f>
        <v>2.3099999999999929</v>
      </c>
      <c r="V5955" s="26">
        <f>IF($A5955="placement",U5955,IF($A5955="site",SUMIF($C:$C,$C5955,$U:$U),IF($A5955="user",SUMIF($B:$B,$B5955,$U:$U),SUM($U:$U))))</f>
        <v>2.3099999999999929</v>
      </c>
      <c r="W5955" s="27">
        <f>V5955/J5955</f>
        <v>0.32999999999999902</v>
      </c>
    </row>
    <row r="5956" spans="1:23" x14ac:dyDescent="0.3">
      <c r="A5956" s="23" t="s">
        <v>14</v>
      </c>
      <c r="B5956" s="23" t="s">
        <v>4016</v>
      </c>
      <c r="C5956" s="23" t="s">
        <v>4018</v>
      </c>
      <c r="D5956" s="23" t="s">
        <v>4019</v>
      </c>
      <c r="E5956" s="23" t="s">
        <v>4020</v>
      </c>
      <c r="F5956" s="27">
        <v>0.33</v>
      </c>
      <c r="G5956" s="24">
        <v>0</v>
      </c>
      <c r="H5956" s="25">
        <v>9.1610999999999994</v>
      </c>
      <c r="I5956" s="25">
        <v>0.83709999999999996</v>
      </c>
      <c r="J5956" s="26">
        <v>7</v>
      </c>
      <c r="K5956" s="26">
        <v>2</v>
      </c>
      <c r="L5956" s="27">
        <v>9.1399999999999995E-2</v>
      </c>
      <c r="M5956" s="28">
        <v>0.28924915000000001</v>
      </c>
      <c r="N5956" s="46">
        <v>0.2</v>
      </c>
      <c r="O5956" s="31" t="s">
        <v>12</v>
      </c>
      <c r="P5956" s="31">
        <v>0.3085545723</v>
      </c>
      <c r="Q5956" s="31">
        <v>0.308554572271386</v>
      </c>
      <c r="R5956" s="42"/>
      <c r="S5956" s="42" t="str">
        <f>IF(R5956="","",MAX(R5956,Q5956))</f>
        <v/>
      </c>
      <c r="T5956" s="27">
        <f>IF(A5956="placement",MIN(P5956,IF(S5956="",Q5956,S5956)),"")</f>
        <v>0.308554572271386</v>
      </c>
      <c r="U5956" s="28">
        <f>IF($A5956="placement",T5956*J5956,"")</f>
        <v>2.1598820058997021</v>
      </c>
      <c r="V5956" s="26">
        <f>IF($A5956="placement",U5956,IF($A5956="site",SUMIF($C:$C,$C5956,$U:$U),IF($A5956="user",SUMIF($B:$B,$B5956,$U:$U),SUM($U:$U))))</f>
        <v>2.1598820058997021</v>
      </c>
      <c r="W5956" s="27">
        <f>V5956/J5956</f>
        <v>0.308554572271386</v>
      </c>
    </row>
    <row r="5957" spans="1:23" x14ac:dyDescent="0.3">
      <c r="A5957" s="23" t="s">
        <v>14</v>
      </c>
      <c r="B5957" s="23" t="s">
        <v>2439</v>
      </c>
      <c r="C5957" s="23" t="s">
        <v>2441</v>
      </c>
      <c r="D5957" s="32" t="s">
        <v>2478</v>
      </c>
      <c r="E5957" s="23" t="s">
        <v>2479</v>
      </c>
      <c r="F5957" s="27">
        <v>0.15</v>
      </c>
      <c r="G5957" s="24">
        <v>0</v>
      </c>
      <c r="H5957" s="25">
        <v>4.4097</v>
      </c>
      <c r="I5957" s="25">
        <v>0.51890000000000003</v>
      </c>
      <c r="J5957" s="26">
        <v>7</v>
      </c>
      <c r="K5957" s="26">
        <v>1</v>
      </c>
      <c r="L5957" s="27">
        <v>0.1177</v>
      </c>
      <c r="M5957" s="28">
        <v>0.44556090999999998</v>
      </c>
      <c r="N5957" s="29">
        <v>0.27</v>
      </c>
      <c r="O5957" s="31" t="s">
        <v>42</v>
      </c>
      <c r="P5957" s="31">
        <v>0.39402224279999998</v>
      </c>
      <c r="Q5957" s="31">
        <v>0.149999999999999</v>
      </c>
      <c r="R5957" s="42">
        <v>0.3</v>
      </c>
      <c r="S5957" s="42">
        <f>IF(R5957="","",MAX(R5957,Q5957))</f>
        <v>0.3</v>
      </c>
      <c r="T5957" s="27">
        <f>IF(A5957="placement",MIN(P5957,IF(S5957="",Q5957,S5957)),"")</f>
        <v>0.3</v>
      </c>
      <c r="U5957" s="28">
        <f>IF($A5957="placement",T5957*J5957,"")</f>
        <v>2.1</v>
      </c>
      <c r="V5957" s="26">
        <f>IF($A5957="placement",U5957,IF($A5957="site",SUMIF($C:$C,$C5957,$U:$U),IF($A5957="user",SUMIF($B:$B,$B5957,$U:$U),SUM($U:$U))))</f>
        <v>2.1</v>
      </c>
      <c r="W5957" s="27">
        <f>V5957/J5957</f>
        <v>0.3</v>
      </c>
    </row>
    <row r="5958" spans="1:23" x14ac:dyDescent="0.3">
      <c r="A5958" s="23" t="s">
        <v>14</v>
      </c>
      <c r="B5958" s="23" t="s">
        <v>2619</v>
      </c>
      <c r="C5958" s="23" t="s">
        <v>2621</v>
      </c>
      <c r="D5958" s="23" t="s">
        <v>2815</v>
      </c>
      <c r="E5958" s="23" t="s">
        <v>2816</v>
      </c>
      <c r="F5958" s="27">
        <v>0.25</v>
      </c>
      <c r="G5958" s="24">
        <v>0</v>
      </c>
      <c r="H5958" s="25">
        <v>10.66</v>
      </c>
      <c r="I5958" s="25">
        <v>0.7641</v>
      </c>
      <c r="J5958" s="26">
        <v>7</v>
      </c>
      <c r="K5958" s="26">
        <v>2</v>
      </c>
      <c r="L5958" s="27">
        <v>7.17E-2</v>
      </c>
      <c r="M5958" s="28">
        <v>0.30358011000000001</v>
      </c>
      <c r="N5958" s="29">
        <v>0.2</v>
      </c>
      <c r="O5958" s="31" t="s">
        <v>12</v>
      </c>
      <c r="P5958" s="31">
        <v>0.34119530739999998</v>
      </c>
      <c r="Q5958" s="31">
        <v>0.25</v>
      </c>
      <c r="R5958" s="42">
        <v>0.3</v>
      </c>
      <c r="S5958" s="42">
        <f>IF(R5958="","",MAX(R5958,Q5958))</f>
        <v>0.3</v>
      </c>
      <c r="T5958" s="27">
        <f>IF(A5958="placement",MIN(P5958,IF(S5958="",Q5958,S5958)),"")</f>
        <v>0.3</v>
      </c>
      <c r="U5958" s="28">
        <f>IF($A5958="placement",T5958*J5958,"")</f>
        <v>2.1</v>
      </c>
      <c r="V5958" s="26">
        <f>IF($A5958="placement",U5958,IF($A5958="site",SUMIF($C:$C,$C5958,$U:$U),IF($A5958="user",SUMIF($B:$B,$B5958,$U:$U),SUM($U:$U))))</f>
        <v>2.1</v>
      </c>
      <c r="W5958" s="27">
        <f>V5958/J5958</f>
        <v>0.3</v>
      </c>
    </row>
    <row r="5959" spans="1:23" x14ac:dyDescent="0.3">
      <c r="A5959" s="23" t="s">
        <v>14</v>
      </c>
      <c r="B5959" s="23" t="s">
        <v>10833</v>
      </c>
      <c r="C5959" s="23" t="s">
        <v>10834</v>
      </c>
      <c r="D5959" s="23" t="s">
        <v>10837</v>
      </c>
      <c r="E5959" s="23" t="s">
        <v>10838</v>
      </c>
      <c r="F5959" s="27">
        <v>0.25</v>
      </c>
      <c r="G5959" s="24">
        <v>0</v>
      </c>
      <c r="H5959" s="25">
        <v>0.50360000000000005</v>
      </c>
      <c r="I5959" s="25">
        <v>0.2429</v>
      </c>
      <c r="J5959" s="26">
        <v>7</v>
      </c>
      <c r="K5959" s="26">
        <v>2</v>
      </c>
      <c r="L5959" s="27">
        <v>0.48230000000000001</v>
      </c>
      <c r="M5959" s="28">
        <v>0.96826471000000003</v>
      </c>
      <c r="N5959" s="29">
        <v>0.5</v>
      </c>
      <c r="O5959" s="31" t="s">
        <v>12</v>
      </c>
      <c r="P5959" s="31">
        <v>0.483612284</v>
      </c>
      <c r="Q5959" s="31">
        <v>0.25</v>
      </c>
      <c r="R5959" s="42">
        <v>0.3</v>
      </c>
      <c r="S5959" s="42">
        <f>IF(R5959="","",MAX(R5959,Q5959))</f>
        <v>0.3</v>
      </c>
      <c r="T5959" s="27">
        <f>IF(A5959="placement",MIN(P5959,IF(S5959="",Q5959,S5959)),"")</f>
        <v>0.3</v>
      </c>
      <c r="U5959" s="28">
        <f>IF($A5959="placement",T5959*J5959,"")</f>
        <v>2.1</v>
      </c>
      <c r="V5959" s="26">
        <f>IF($A5959="placement",U5959,IF($A5959="site",SUMIF($C:$C,$C5959,$U:$U),IF($A5959="user",SUMIF($B:$B,$B5959,$U:$U),SUM($U:$U))))</f>
        <v>2.1</v>
      </c>
      <c r="W5959" s="27">
        <f>V5959/J5959</f>
        <v>0.3</v>
      </c>
    </row>
    <row r="5960" spans="1:23" x14ac:dyDescent="0.3">
      <c r="A5960" s="11" t="s">
        <v>14</v>
      </c>
      <c r="B5960" s="11" t="s">
        <v>7131</v>
      </c>
      <c r="C5960" s="11" t="s">
        <v>7132</v>
      </c>
      <c r="D5960" s="11" t="s">
        <v>11036</v>
      </c>
      <c r="E5960" s="11" t="s">
        <v>11037</v>
      </c>
      <c r="F5960" s="12">
        <v>0.3</v>
      </c>
      <c r="G5960" s="33">
        <v>0</v>
      </c>
      <c r="H5960" s="34">
        <v>5.1596000000000002</v>
      </c>
      <c r="I5960" s="34">
        <v>1.7206999999999999</v>
      </c>
      <c r="J5960" s="13">
        <v>7</v>
      </c>
      <c r="K5960" s="13">
        <v>2</v>
      </c>
      <c r="L5960" s="12">
        <v>0.33350000000000002</v>
      </c>
      <c r="M5960" s="14">
        <v>0.13180573000000001</v>
      </c>
      <c r="N5960" s="15">
        <v>0.01</v>
      </c>
      <c r="O5960" s="16" t="s">
        <v>70</v>
      </c>
      <c r="P5960" s="16">
        <v>0.9241307634</v>
      </c>
      <c r="Q5960" s="16">
        <v>0.3</v>
      </c>
      <c r="R5960" s="44"/>
      <c r="S5960" s="42" t="str">
        <f>IF(R5960="","",MAX(R5960,Q5960))</f>
        <v/>
      </c>
      <c r="T5960" s="27">
        <f>IF(A5960="placement",MIN(P5960,IF(S5960="",Q5960,S5960)),"")</f>
        <v>0.3</v>
      </c>
      <c r="U5960" s="14">
        <f>IF($A5960="placement",T5960*J5960,"")</f>
        <v>2.1</v>
      </c>
      <c r="V5960" s="13">
        <f>IF($A5960="placement",U5960,IF($A5960="site",SUMIF($C:$C,$C5960,$U:$U),IF($A5960="user",SUMIF($B:$B,$B5960,$U:$U),SUM($U:$U))))</f>
        <v>2.1</v>
      </c>
      <c r="W5960" s="12">
        <f>V5960/J5960</f>
        <v>0.3</v>
      </c>
    </row>
    <row r="5961" spans="1:23" x14ac:dyDescent="0.3">
      <c r="A5961" s="23" t="s">
        <v>14</v>
      </c>
      <c r="B5961" s="23" t="s">
        <v>2439</v>
      </c>
      <c r="C5961" s="23" t="s">
        <v>2441</v>
      </c>
      <c r="D5961" s="23" t="s">
        <v>2462</v>
      </c>
      <c r="E5961" s="23" t="s">
        <v>2463</v>
      </c>
      <c r="F5961" s="27">
        <v>0.33</v>
      </c>
      <c r="G5961" s="24">
        <v>0</v>
      </c>
      <c r="H5961" s="25">
        <v>0.63629999999999998</v>
      </c>
      <c r="I5961" s="25">
        <v>0.1186</v>
      </c>
      <c r="J5961" s="26">
        <v>7</v>
      </c>
      <c r="K5961" s="26">
        <v>2</v>
      </c>
      <c r="L5961" s="27">
        <v>0.1865</v>
      </c>
      <c r="M5961" s="28">
        <v>2.0989163199999998</v>
      </c>
      <c r="N5961" s="29">
        <v>1.5</v>
      </c>
      <c r="O5961" s="31" t="s">
        <v>12</v>
      </c>
      <c r="P5961" s="31">
        <v>0.28534549520000002</v>
      </c>
      <c r="Q5961" s="31">
        <v>0.28534549522416303</v>
      </c>
      <c r="R5961" s="42"/>
      <c r="S5961" s="42" t="str">
        <f>IF(R5961="","",MAX(R5961,Q5961))</f>
        <v/>
      </c>
      <c r="T5961" s="27">
        <f>IF(A5961="placement",MIN(P5961,IF(S5961="",Q5961,S5961)),"")</f>
        <v>0.28534549520000002</v>
      </c>
      <c r="U5961" s="28">
        <f>IF($A5961="placement",T5961*J5961,"")</f>
        <v>1.9974184664000001</v>
      </c>
      <c r="V5961" s="26">
        <f>IF($A5961="placement",U5961,IF($A5961="site",SUMIF($C:$C,$C5961,$U:$U),IF($A5961="user",SUMIF($B:$B,$B5961,$U:$U),SUM($U:$U))))</f>
        <v>1.9974184664000001</v>
      </c>
      <c r="W5961" s="27">
        <f>V5961/J5961</f>
        <v>0.28534549520000002</v>
      </c>
    </row>
    <row r="5962" spans="1:23" x14ac:dyDescent="0.3">
      <c r="A5962" s="23" t="s">
        <v>14</v>
      </c>
      <c r="B5962" s="23" t="s">
        <v>155</v>
      </c>
      <c r="C5962" s="23" t="s">
        <v>156</v>
      </c>
      <c r="D5962" s="23" t="s">
        <v>157</v>
      </c>
      <c r="E5962" s="23" t="s">
        <v>158</v>
      </c>
      <c r="F5962" s="27">
        <v>0.25</v>
      </c>
      <c r="G5962" s="24">
        <v>0</v>
      </c>
      <c r="H5962" s="25">
        <v>0.72140000000000004</v>
      </c>
      <c r="I5962" s="25">
        <v>0.35170000000000001</v>
      </c>
      <c r="J5962" s="26">
        <v>7</v>
      </c>
      <c r="K5962" s="26">
        <v>2</v>
      </c>
      <c r="L5962" s="27">
        <v>0.48749999999999999</v>
      </c>
      <c r="M5962" s="28">
        <v>0.66257107999999998</v>
      </c>
      <c r="N5962" s="29">
        <v>0.3</v>
      </c>
      <c r="O5962" s="31" t="s">
        <v>42</v>
      </c>
      <c r="P5962" s="31">
        <v>0.54721839080000001</v>
      </c>
      <c r="Q5962" s="31">
        <v>0.25</v>
      </c>
      <c r="R5962" s="42">
        <v>0.28000000000000003</v>
      </c>
      <c r="S5962" s="42">
        <f>IF(R5962="","",MAX(R5962,Q5962))</f>
        <v>0.28000000000000003</v>
      </c>
      <c r="T5962" s="27">
        <f>IF(A5962="placement",MIN(P5962,IF(S5962="",Q5962,S5962)),"")</f>
        <v>0.28000000000000003</v>
      </c>
      <c r="U5962" s="28">
        <f>IF($A5962="placement",T5962*J5962,"")</f>
        <v>1.9600000000000002</v>
      </c>
      <c r="V5962" s="26">
        <f>IF($A5962="placement",U5962,IF($A5962="site",SUMIF($C:$C,$C5962,$U:$U),IF($A5962="user",SUMIF($B:$B,$B5962,$U:$U),SUM($U:$U))))</f>
        <v>1.9600000000000002</v>
      </c>
      <c r="W5962" s="27">
        <f>V5962/J5962</f>
        <v>0.28000000000000003</v>
      </c>
    </row>
    <row r="5963" spans="1:23" x14ac:dyDescent="0.3">
      <c r="A5963" s="23" t="s">
        <v>14</v>
      </c>
      <c r="B5963" s="23" t="s">
        <v>1350</v>
      </c>
      <c r="C5963" s="23" t="s">
        <v>1352</v>
      </c>
      <c r="D5963" s="23" t="s">
        <v>10515</v>
      </c>
      <c r="E5963" s="23" t="s">
        <v>10516</v>
      </c>
      <c r="F5963" s="27">
        <v>0.28000000000000003</v>
      </c>
      <c r="G5963" s="24">
        <v>0</v>
      </c>
      <c r="H5963" s="25">
        <v>7.9870000000000001</v>
      </c>
      <c r="I5963" s="25">
        <v>0.3508</v>
      </c>
      <c r="J5963" s="26">
        <v>7</v>
      </c>
      <c r="K5963" s="26">
        <v>2</v>
      </c>
      <c r="L5963" s="27">
        <v>4.3900000000000002E-2</v>
      </c>
      <c r="M5963" s="28">
        <v>0.66422316999999997</v>
      </c>
      <c r="N5963" s="29">
        <v>0.4</v>
      </c>
      <c r="O5963" s="31" t="s">
        <v>385</v>
      </c>
      <c r="P5963" s="31">
        <v>0.39779276520000001</v>
      </c>
      <c r="Q5963" s="31">
        <v>0.28000000000000003</v>
      </c>
      <c r="R5963" s="42"/>
      <c r="S5963" s="42" t="str">
        <f>IF(R5963="","",MAX(R5963,Q5963))</f>
        <v/>
      </c>
      <c r="T5963" s="27">
        <f>IF(A5963="placement",MIN(P5963,IF(S5963="",Q5963,S5963)),"")</f>
        <v>0.28000000000000003</v>
      </c>
      <c r="U5963" s="28">
        <f>IF($A5963="placement",T5963*J5963,"")</f>
        <v>1.9600000000000002</v>
      </c>
      <c r="V5963" s="26">
        <f>IF($A5963="placement",U5963,IF($A5963="site",SUMIF($C:$C,$C5963,$U:$U),IF($A5963="user",SUMIF($B:$B,$B5963,$U:$U),SUM($U:$U))))</f>
        <v>1.9600000000000002</v>
      </c>
      <c r="W5963" s="27">
        <f>V5963/J5963</f>
        <v>0.28000000000000003</v>
      </c>
    </row>
    <row r="5964" spans="1:23" x14ac:dyDescent="0.3">
      <c r="A5964" s="23" t="s">
        <v>14</v>
      </c>
      <c r="B5964" s="23" t="s">
        <v>277</v>
      </c>
      <c r="C5964" s="23" t="s">
        <v>279</v>
      </c>
      <c r="D5964" s="23" t="s">
        <v>10463</v>
      </c>
      <c r="E5964" s="23" t="s">
        <v>10464</v>
      </c>
      <c r="F5964" s="27">
        <v>0.25</v>
      </c>
      <c r="G5964" s="24">
        <v>0</v>
      </c>
      <c r="H5964" s="25">
        <v>2.3635999999999999</v>
      </c>
      <c r="I5964" s="25">
        <v>0.1757</v>
      </c>
      <c r="J5964" s="26">
        <v>7</v>
      </c>
      <c r="K5964" s="26">
        <v>2</v>
      </c>
      <c r="L5964" s="27">
        <v>7.4300000000000005E-2</v>
      </c>
      <c r="M5964" s="28">
        <v>1.3874796700000001</v>
      </c>
      <c r="N5964" s="29">
        <v>1</v>
      </c>
      <c r="O5964" s="31" t="s">
        <v>12</v>
      </c>
      <c r="P5964" s="31">
        <v>0.27926872139999998</v>
      </c>
      <c r="Q5964" s="31">
        <v>0.25</v>
      </c>
      <c r="R5964" s="42">
        <v>0.3</v>
      </c>
      <c r="S5964" s="42">
        <f>IF(R5964="","",MAX(R5964,Q5964))</f>
        <v>0.3</v>
      </c>
      <c r="T5964" s="27">
        <f>IF(A5964="placement",MIN(P5964,IF(S5964="",Q5964,S5964)),"")</f>
        <v>0.27926872139999998</v>
      </c>
      <c r="U5964" s="28">
        <f>IF($A5964="placement",T5964*J5964,"")</f>
        <v>1.9548810497999998</v>
      </c>
      <c r="V5964" s="26">
        <f>IF($A5964="placement",U5964,IF($A5964="site",SUMIF($C:$C,$C5964,$U:$U),IF($A5964="user",SUMIF($B:$B,$B5964,$U:$U),SUM($U:$U))))</f>
        <v>1.9548810497999998</v>
      </c>
      <c r="W5964" s="27">
        <f>V5964/J5964</f>
        <v>0.27926872139999998</v>
      </c>
    </row>
    <row r="5965" spans="1:23" x14ac:dyDescent="0.3">
      <c r="A5965" s="23" t="s">
        <v>14</v>
      </c>
      <c r="B5965" s="23" t="s">
        <v>1708</v>
      </c>
      <c r="C5965" s="23" t="s">
        <v>1709</v>
      </c>
      <c r="D5965" s="23" t="s">
        <v>10541</v>
      </c>
      <c r="E5965" s="23" t="s">
        <v>10542</v>
      </c>
      <c r="F5965" s="27">
        <v>0.3</v>
      </c>
      <c r="G5965" s="24">
        <v>0</v>
      </c>
      <c r="H5965" s="25">
        <v>0.41449999999999998</v>
      </c>
      <c r="I5965" s="25">
        <v>0.1114</v>
      </c>
      <c r="J5965" s="26">
        <v>7</v>
      </c>
      <c r="K5965" s="26">
        <v>2</v>
      </c>
      <c r="L5965" s="27">
        <v>0.26879999999999998</v>
      </c>
      <c r="M5965" s="28">
        <v>2.0770512800000001</v>
      </c>
      <c r="N5965" s="29">
        <v>1.5</v>
      </c>
      <c r="O5965" s="31" t="s">
        <v>12</v>
      </c>
      <c r="P5965" s="31">
        <v>0.27782235659999999</v>
      </c>
      <c r="Q5965" s="31">
        <v>0.27782235664465099</v>
      </c>
      <c r="R5965" s="42">
        <v>0.3</v>
      </c>
      <c r="S5965" s="42">
        <f>IF(R5965="","",MAX(R5965,Q5965))</f>
        <v>0.3</v>
      </c>
      <c r="T5965" s="27">
        <f>IF(A5965="placement",MIN(P5965,IF(S5965="",Q5965,S5965)),"")</f>
        <v>0.27782235659999999</v>
      </c>
      <c r="U5965" s="28">
        <f>IF($A5965="placement",T5965*J5965,"")</f>
        <v>1.9447564961999999</v>
      </c>
      <c r="V5965" s="26">
        <f>IF($A5965="placement",U5965,IF($A5965="site",SUMIF($C:$C,$C5965,$U:$U),IF($A5965="user",SUMIF($B:$B,$B5965,$U:$U),SUM($U:$U))))</f>
        <v>1.9447564961999999</v>
      </c>
      <c r="W5965" s="27">
        <f>V5965/J5965</f>
        <v>0.27782235659999999</v>
      </c>
    </row>
    <row r="5966" spans="1:23" x14ac:dyDescent="0.3">
      <c r="A5966" s="23" t="s">
        <v>14</v>
      </c>
      <c r="B5966" s="23" t="s">
        <v>5623</v>
      </c>
      <c r="C5966" s="23" t="s">
        <v>5625</v>
      </c>
      <c r="D5966" s="32" t="s">
        <v>10948</v>
      </c>
      <c r="E5966" s="23" t="s">
        <v>10949</v>
      </c>
      <c r="F5966" s="27">
        <v>0.33</v>
      </c>
      <c r="G5966" s="24">
        <v>0</v>
      </c>
      <c r="H5966" s="25">
        <v>1.6617999999999999</v>
      </c>
      <c r="I5966" s="25">
        <v>0.24890000000000001</v>
      </c>
      <c r="J5966" s="26">
        <v>7</v>
      </c>
      <c r="K5966" s="26">
        <v>2</v>
      </c>
      <c r="L5966" s="27">
        <v>0.14979999999999999</v>
      </c>
      <c r="M5966" s="28">
        <v>0.96697274</v>
      </c>
      <c r="N5966" s="29">
        <v>0.71</v>
      </c>
      <c r="O5966" s="31" t="s">
        <v>12</v>
      </c>
      <c r="P5966" s="31">
        <v>0.26574972549999998</v>
      </c>
      <c r="Q5966" s="31">
        <v>0.26574972551114201</v>
      </c>
      <c r="R5966" s="42"/>
      <c r="S5966" s="42" t="str">
        <f>IF(R5966="","",MAX(R5966,Q5966))</f>
        <v/>
      </c>
      <c r="T5966" s="27">
        <f>IF(A5966="placement",MIN(P5966,IF(S5966="",Q5966,S5966)),"")</f>
        <v>0.26574972549999998</v>
      </c>
      <c r="U5966" s="28">
        <f>IF($A5966="placement",T5966*J5966,"")</f>
        <v>1.8602480784999997</v>
      </c>
      <c r="V5966" s="26">
        <f>IF($A5966="placement",U5966,IF($A5966="site",SUMIF($C:$C,$C5966,$U:$U),IF($A5966="user",SUMIF($B:$B,$B5966,$U:$U),SUM($U:$U))))</f>
        <v>1.8602480784999997</v>
      </c>
      <c r="W5966" s="27">
        <f>V5966/J5966</f>
        <v>0.26574972549999998</v>
      </c>
    </row>
    <row r="5967" spans="1:23" x14ac:dyDescent="0.3">
      <c r="A5967" s="23" t="s">
        <v>14</v>
      </c>
      <c r="B5967" s="23" t="s">
        <v>4406</v>
      </c>
      <c r="C5967" s="23" t="s">
        <v>4408</v>
      </c>
      <c r="D5967" s="23" t="s">
        <v>10907</v>
      </c>
      <c r="E5967" s="23" t="s">
        <v>10908</v>
      </c>
      <c r="F5967" s="27">
        <v>0.35</v>
      </c>
      <c r="G5967" s="24">
        <v>0</v>
      </c>
      <c r="H5967" s="25">
        <v>10.442</v>
      </c>
      <c r="I5967" s="25">
        <v>0.45829999999999999</v>
      </c>
      <c r="J5967" s="26">
        <v>7</v>
      </c>
      <c r="K5967" s="26">
        <v>2</v>
      </c>
      <c r="L5967" s="27">
        <v>4.3900000000000002E-2</v>
      </c>
      <c r="M5967" s="28">
        <v>0.47389339000000003</v>
      </c>
      <c r="N5967" s="29">
        <v>0.35</v>
      </c>
      <c r="O5967" s="31" t="s">
        <v>42</v>
      </c>
      <c r="P5967" s="31">
        <v>0.26143726360000002</v>
      </c>
      <c r="Q5967" s="31">
        <v>0.26143726360795899</v>
      </c>
      <c r="R5967" s="42"/>
      <c r="S5967" s="42" t="str">
        <f>IF(R5967="","",MAX(R5967,Q5967))</f>
        <v/>
      </c>
      <c r="T5967" s="27">
        <f>IF(A5967="placement",MIN(P5967,IF(S5967="",Q5967,S5967)),"")</f>
        <v>0.26143726360000002</v>
      </c>
      <c r="U5967" s="28">
        <f>IF($A5967="placement",T5967*J5967,"")</f>
        <v>1.8300608452000002</v>
      </c>
      <c r="V5967" s="26">
        <f>IF($A5967="placement",U5967,IF($A5967="site",SUMIF($C:$C,$C5967,$U:$U),IF($A5967="user",SUMIF($B:$B,$B5967,$U:$U),SUM($U:$U))))</f>
        <v>1.8300608452000002</v>
      </c>
      <c r="W5967" s="27">
        <f>V5967/J5967</f>
        <v>0.26143726360000002</v>
      </c>
    </row>
    <row r="5968" spans="1:23" x14ac:dyDescent="0.3">
      <c r="A5968" s="23" t="s">
        <v>14</v>
      </c>
      <c r="B5968" s="23" t="s">
        <v>2410</v>
      </c>
      <c r="C5968" s="23" t="s">
        <v>2411</v>
      </c>
      <c r="D5968" s="23" t="s">
        <v>2431</v>
      </c>
      <c r="E5968" s="23" t="s">
        <v>9864</v>
      </c>
      <c r="F5968" s="27">
        <v>0.33</v>
      </c>
      <c r="G5968" s="24">
        <v>0</v>
      </c>
      <c r="H5968" s="25">
        <v>0.92459999999999998</v>
      </c>
      <c r="I5968" s="25">
        <v>0.24829999999999999</v>
      </c>
      <c r="J5968" s="26">
        <v>7</v>
      </c>
      <c r="K5968" s="26">
        <v>2</v>
      </c>
      <c r="L5968" s="27">
        <v>0.26850000000000002</v>
      </c>
      <c r="M5968" s="28">
        <v>0.93901036000000004</v>
      </c>
      <c r="N5968" s="29">
        <v>0.7</v>
      </c>
      <c r="O5968" s="31" t="s">
        <v>12</v>
      </c>
      <c r="P5968" s="31">
        <v>0.25453431370000001</v>
      </c>
      <c r="Q5968" s="31">
        <v>0.25453431372549001</v>
      </c>
      <c r="R5968" s="42"/>
      <c r="S5968" s="42" t="str">
        <f>IF(R5968="","",MAX(R5968,Q5968))</f>
        <v/>
      </c>
      <c r="T5968" s="27">
        <f>IF(A5968="placement",MIN(P5968,IF(S5968="",Q5968,S5968)),"")</f>
        <v>0.25453431370000001</v>
      </c>
      <c r="U5968" s="28">
        <f>IF($A5968="placement",T5968*J5968,"")</f>
        <v>1.7817401959000001</v>
      </c>
      <c r="V5968" s="26">
        <f>IF($A5968="placement",U5968,IF($A5968="site",SUMIF($C:$C,$C5968,$U:$U),IF($A5968="user",SUMIF($B:$B,$B5968,$U:$U),SUM($U:$U))))</f>
        <v>1.7817401959000001</v>
      </c>
      <c r="W5968" s="27">
        <f>V5968/J5968</f>
        <v>0.25453431370000001</v>
      </c>
    </row>
    <row r="5969" spans="1:23" x14ac:dyDescent="0.3">
      <c r="A5969" s="23" t="s">
        <v>14</v>
      </c>
      <c r="B5969" s="23" t="s">
        <v>251</v>
      </c>
      <c r="C5969" s="23" t="s">
        <v>252</v>
      </c>
      <c r="D5969" s="23" t="s">
        <v>255</v>
      </c>
      <c r="E5969" s="23" t="s">
        <v>256</v>
      </c>
      <c r="F5969" s="27">
        <v>0.25</v>
      </c>
      <c r="G5969" s="24">
        <v>0</v>
      </c>
      <c r="H5969" s="25">
        <v>4.9457000000000004</v>
      </c>
      <c r="I5969" s="25">
        <v>0.73760000000000003</v>
      </c>
      <c r="J5969" s="26">
        <v>7</v>
      </c>
      <c r="K5969" s="26">
        <v>2</v>
      </c>
      <c r="L5969" s="27">
        <v>0.14910000000000001</v>
      </c>
      <c r="M5969" s="28">
        <v>0.33119310000000002</v>
      </c>
      <c r="N5969" s="29">
        <v>0.1</v>
      </c>
      <c r="O5969" s="31" t="s">
        <v>12</v>
      </c>
      <c r="P5969" s="31">
        <v>0.69806134679999998</v>
      </c>
      <c r="Q5969" s="31">
        <v>0.25</v>
      </c>
      <c r="R5969" s="42"/>
      <c r="S5969" s="42" t="str">
        <f>IF(R5969="","",MAX(R5969,Q5969))</f>
        <v/>
      </c>
      <c r="T5969" s="27">
        <f>IF(A5969="placement",MIN(P5969,IF(S5969="",Q5969,S5969)),"")</f>
        <v>0.25</v>
      </c>
      <c r="U5969" s="28">
        <f>IF($A5969="placement",T5969*J5969,"")</f>
        <v>1.75</v>
      </c>
      <c r="V5969" s="26">
        <f>IF($A5969="placement",U5969,IF($A5969="site",SUMIF($C:$C,$C5969,$U:$U),IF($A5969="user",SUMIF($B:$B,$B5969,$U:$U),SUM($U:$U))))</f>
        <v>1.75</v>
      </c>
      <c r="W5969" s="27">
        <f>V5969/J5969</f>
        <v>0.25</v>
      </c>
    </row>
    <row r="5970" spans="1:23" x14ac:dyDescent="0.3">
      <c r="A5970" s="23" t="s">
        <v>14</v>
      </c>
      <c r="B5970" s="23" t="s">
        <v>678</v>
      </c>
      <c r="C5970" s="23" t="s">
        <v>680</v>
      </c>
      <c r="D5970" s="23" t="s">
        <v>749</v>
      </c>
      <c r="E5970" s="23" t="s">
        <v>750</v>
      </c>
      <c r="F5970" s="27">
        <v>0.25</v>
      </c>
      <c r="G5970" s="24">
        <v>0</v>
      </c>
      <c r="H5970" s="25">
        <v>1.1814</v>
      </c>
      <c r="I5970" s="25">
        <v>0.52139999999999997</v>
      </c>
      <c r="J5970" s="26">
        <v>7</v>
      </c>
      <c r="K5970" s="26">
        <v>2</v>
      </c>
      <c r="L5970" s="27">
        <v>0.44140000000000001</v>
      </c>
      <c r="M5970" s="28">
        <v>0.47860274000000003</v>
      </c>
      <c r="N5970" s="29">
        <v>0.2</v>
      </c>
      <c r="O5970" s="31" t="s">
        <v>12</v>
      </c>
      <c r="P5970" s="31">
        <v>0.58211689280000001</v>
      </c>
      <c r="Q5970" s="31">
        <v>0.25</v>
      </c>
      <c r="R5970" s="42"/>
      <c r="S5970" s="42" t="str">
        <f>IF(R5970="","",MAX(R5970,Q5970))</f>
        <v/>
      </c>
      <c r="T5970" s="27">
        <f>IF(A5970="placement",MIN(P5970,IF(S5970="",Q5970,S5970)),"")</f>
        <v>0.25</v>
      </c>
      <c r="U5970" s="28">
        <f>IF($A5970="placement",T5970*J5970,"")</f>
        <v>1.75</v>
      </c>
      <c r="V5970" s="26">
        <f>IF($A5970="placement",U5970,IF($A5970="site",SUMIF($C:$C,$C5970,$U:$U),IF($A5970="user",SUMIF($B:$B,$B5970,$U:$U),SUM($U:$U))))</f>
        <v>1.75</v>
      </c>
      <c r="W5970" s="27">
        <f>V5970/J5970</f>
        <v>0.25</v>
      </c>
    </row>
    <row r="5971" spans="1:23" x14ac:dyDescent="0.3">
      <c r="A5971" s="23" t="s">
        <v>14</v>
      </c>
      <c r="B5971" s="23" t="s">
        <v>678</v>
      </c>
      <c r="C5971" s="23" t="s">
        <v>680</v>
      </c>
      <c r="D5971" s="23" t="s">
        <v>826</v>
      </c>
      <c r="E5971" s="23" t="s">
        <v>827</v>
      </c>
      <c r="F5971" s="27">
        <v>0.25</v>
      </c>
      <c r="G5971" s="24">
        <v>0</v>
      </c>
      <c r="H5971" s="25">
        <v>5.8285999999999998</v>
      </c>
      <c r="I5971" s="25">
        <v>0.52290000000000003</v>
      </c>
      <c r="J5971" s="26">
        <v>7</v>
      </c>
      <c r="K5971" s="26">
        <v>2</v>
      </c>
      <c r="L5971" s="27">
        <v>8.9700000000000002E-2</v>
      </c>
      <c r="M5971" s="28">
        <v>0.44982926000000001</v>
      </c>
      <c r="N5971" s="46">
        <v>0.3</v>
      </c>
      <c r="O5971" s="31" t="s">
        <v>42</v>
      </c>
      <c r="P5971" s="31">
        <v>0.33308028670000001</v>
      </c>
      <c r="Q5971" s="31">
        <v>0.25</v>
      </c>
      <c r="R5971" s="42"/>
      <c r="S5971" s="42" t="str">
        <f>IF(R5971="","",MAX(R5971,Q5971))</f>
        <v/>
      </c>
      <c r="T5971" s="27">
        <f>IF(A5971="placement",MIN(P5971,IF(S5971="",Q5971,S5971)),"")</f>
        <v>0.25</v>
      </c>
      <c r="U5971" s="28">
        <f>IF($A5971="placement",T5971*J5971,"")</f>
        <v>1.75</v>
      </c>
      <c r="V5971" s="26">
        <f>IF($A5971="placement",U5971,IF($A5971="site",SUMIF($C:$C,$C5971,$U:$U),IF($A5971="user",SUMIF($B:$B,$B5971,$U:$U),SUM($U:$U))))</f>
        <v>1.75</v>
      </c>
      <c r="W5971" s="27">
        <f>V5971/J5971</f>
        <v>0.25</v>
      </c>
    </row>
    <row r="5972" spans="1:23" x14ac:dyDescent="0.3">
      <c r="A5972" s="23" t="s">
        <v>14</v>
      </c>
      <c r="B5972" s="23" t="s">
        <v>678</v>
      </c>
      <c r="C5972" s="23" t="s">
        <v>680</v>
      </c>
      <c r="D5972" s="32" t="s">
        <v>926</v>
      </c>
      <c r="E5972" s="23" t="s">
        <v>927</v>
      </c>
      <c r="F5972" s="27">
        <v>0.25</v>
      </c>
      <c r="G5972" s="24">
        <v>0</v>
      </c>
      <c r="H5972" s="25">
        <v>0.91920000000000002</v>
      </c>
      <c r="I5972" s="25">
        <v>0.45860000000000001</v>
      </c>
      <c r="J5972" s="26">
        <v>7</v>
      </c>
      <c r="K5972" s="26">
        <v>2</v>
      </c>
      <c r="L5972" s="27">
        <v>0.499</v>
      </c>
      <c r="M5972" s="28">
        <v>0.49098270999999999</v>
      </c>
      <c r="N5972" s="29">
        <v>0.2</v>
      </c>
      <c r="O5972" s="31" t="s">
        <v>12</v>
      </c>
      <c r="P5972" s="31">
        <v>0.59265368269999996</v>
      </c>
      <c r="Q5972" s="31">
        <v>0.25</v>
      </c>
      <c r="R5972" s="42"/>
      <c r="S5972" s="42" t="str">
        <f>IF(R5972="","",MAX(R5972,Q5972))</f>
        <v/>
      </c>
      <c r="T5972" s="27">
        <f>IF(A5972="placement",MIN(P5972,IF(S5972="",Q5972,S5972)),"")</f>
        <v>0.25</v>
      </c>
      <c r="U5972" s="28">
        <f>IF($A5972="placement",T5972*J5972,"")</f>
        <v>1.75</v>
      </c>
      <c r="V5972" s="26">
        <f>IF($A5972="placement",U5972,IF($A5972="site",SUMIF($C:$C,$C5972,$U:$U),IF($A5972="user",SUMIF($B:$B,$B5972,$U:$U),SUM($U:$U))))</f>
        <v>1.75</v>
      </c>
      <c r="W5972" s="27">
        <f>V5972/J5972</f>
        <v>0.25</v>
      </c>
    </row>
    <row r="5973" spans="1:23" x14ac:dyDescent="0.3">
      <c r="A5973" s="23" t="s">
        <v>14</v>
      </c>
      <c r="B5973" s="23" t="s">
        <v>1145</v>
      </c>
      <c r="C5973" s="23" t="s">
        <v>1147</v>
      </c>
      <c r="D5973" s="23" t="s">
        <v>1162</v>
      </c>
      <c r="E5973" s="23" t="s">
        <v>1163</v>
      </c>
      <c r="F5973" s="27">
        <v>0.25</v>
      </c>
      <c r="G5973" s="24">
        <v>0</v>
      </c>
      <c r="H5973" s="25">
        <v>0.90590000000000004</v>
      </c>
      <c r="I5973" s="25">
        <v>0.30790000000000001</v>
      </c>
      <c r="J5973" s="26">
        <v>7</v>
      </c>
      <c r="K5973" s="26">
        <v>2</v>
      </c>
      <c r="L5973" s="27">
        <v>0.33989999999999998</v>
      </c>
      <c r="M5973" s="28">
        <v>0.73280741999999999</v>
      </c>
      <c r="N5973" s="29">
        <v>0.5</v>
      </c>
      <c r="O5973" s="31" t="s">
        <v>12</v>
      </c>
      <c r="P5973" s="31">
        <v>0.31769250249999997</v>
      </c>
      <c r="Q5973" s="31">
        <v>0.25</v>
      </c>
      <c r="R5973" s="42"/>
      <c r="S5973" s="42" t="str">
        <f>IF(R5973="","",MAX(R5973,Q5973))</f>
        <v/>
      </c>
      <c r="T5973" s="27">
        <f>IF(A5973="placement",MIN(P5973,IF(S5973="",Q5973,S5973)),"")</f>
        <v>0.25</v>
      </c>
      <c r="U5973" s="28">
        <f>IF($A5973="placement",T5973*J5973,"")</f>
        <v>1.75</v>
      </c>
      <c r="V5973" s="26">
        <f>IF($A5973="placement",U5973,IF($A5973="site",SUMIF($C:$C,$C5973,$U:$U),IF($A5973="user",SUMIF($B:$B,$B5973,$U:$U),SUM($U:$U))))</f>
        <v>1.75</v>
      </c>
      <c r="W5973" s="27">
        <f>V5973/J5973</f>
        <v>0.25</v>
      </c>
    </row>
    <row r="5974" spans="1:23" x14ac:dyDescent="0.3">
      <c r="A5974" s="11" t="s">
        <v>14</v>
      </c>
      <c r="B5974" s="11" t="s">
        <v>1145</v>
      </c>
      <c r="C5974" s="11" t="s">
        <v>1147</v>
      </c>
      <c r="D5974" s="11" t="s">
        <v>1166</v>
      </c>
      <c r="E5974" s="11" t="s">
        <v>1167</v>
      </c>
      <c r="F5974" s="12">
        <v>0.25</v>
      </c>
      <c r="G5974" s="33">
        <v>0</v>
      </c>
      <c r="H5974" s="34">
        <v>0.96609999999999996</v>
      </c>
      <c r="I5974" s="34">
        <v>0.34949999999999998</v>
      </c>
      <c r="J5974" s="13">
        <v>7</v>
      </c>
      <c r="K5974" s="13">
        <v>2</v>
      </c>
      <c r="L5974" s="12">
        <v>0.36170000000000002</v>
      </c>
      <c r="M5974" s="14">
        <v>0.68170856000000002</v>
      </c>
      <c r="N5974" s="15">
        <v>0.5</v>
      </c>
      <c r="O5974" s="16" t="s">
        <v>12</v>
      </c>
      <c r="P5974" s="16">
        <v>0.26654874690000002</v>
      </c>
      <c r="Q5974" s="16">
        <v>0.25</v>
      </c>
      <c r="R5974" s="44"/>
      <c r="S5974" s="42" t="str">
        <f>IF(R5974="","",MAX(R5974,Q5974))</f>
        <v/>
      </c>
      <c r="T5974" s="27">
        <f>IF(A5974="placement",MIN(P5974,IF(S5974="",Q5974,S5974)),"")</f>
        <v>0.25</v>
      </c>
      <c r="U5974" s="14">
        <f>IF($A5974="placement",T5974*J5974,"")</f>
        <v>1.75</v>
      </c>
      <c r="V5974" s="13">
        <f>IF($A5974="placement",U5974,IF($A5974="site",SUMIF($C:$C,$C5974,$U:$U),IF($A5974="user",SUMIF($B:$B,$B5974,$U:$U),SUM($U:$U))))</f>
        <v>1.75</v>
      </c>
      <c r="W5974" s="12">
        <f>V5974/J5974</f>
        <v>0.25</v>
      </c>
    </row>
    <row r="5975" spans="1:23" x14ac:dyDescent="0.3">
      <c r="A5975" s="23" t="s">
        <v>14</v>
      </c>
      <c r="B5975" s="23" t="s">
        <v>1542</v>
      </c>
      <c r="C5975" s="23" t="s">
        <v>1543</v>
      </c>
      <c r="D5975" s="23" t="s">
        <v>10521</v>
      </c>
      <c r="E5975" s="23" t="s">
        <v>10522</v>
      </c>
      <c r="F5975" s="27">
        <v>0.25</v>
      </c>
      <c r="G5975" s="24">
        <v>0</v>
      </c>
      <c r="H5975" s="25">
        <v>8.4306000000000001</v>
      </c>
      <c r="I5975" s="25">
        <v>0.54610000000000003</v>
      </c>
      <c r="J5975" s="26">
        <v>7</v>
      </c>
      <c r="K5975" s="26">
        <v>2</v>
      </c>
      <c r="L5975" s="27">
        <v>6.4799999999999996E-2</v>
      </c>
      <c r="M5975" s="28">
        <v>0.40570307</v>
      </c>
      <c r="N5975" s="29">
        <v>0.15</v>
      </c>
      <c r="O5975" s="31" t="s">
        <v>42</v>
      </c>
      <c r="P5975" s="31">
        <v>0.63027147279999995</v>
      </c>
      <c r="Q5975" s="31">
        <v>0.25</v>
      </c>
      <c r="R5975" s="42"/>
      <c r="S5975" s="42" t="str">
        <f>IF(R5975="","",MAX(R5975,Q5975))</f>
        <v/>
      </c>
      <c r="T5975" s="27">
        <f>IF(A5975="placement",MIN(P5975,IF(S5975="",Q5975,S5975)),"")</f>
        <v>0.25</v>
      </c>
      <c r="U5975" s="28">
        <f>IF($A5975="placement",T5975*J5975,"")</f>
        <v>1.75</v>
      </c>
      <c r="V5975" s="26">
        <f>IF($A5975="placement",U5975,IF($A5975="site",SUMIF($C:$C,$C5975,$U:$U),IF($A5975="user",SUMIF($B:$B,$B5975,$U:$U),SUM($U:$U))))</f>
        <v>1.75</v>
      </c>
      <c r="W5975" s="27">
        <f>V5975/J5975</f>
        <v>0.25</v>
      </c>
    </row>
    <row r="5976" spans="1:23" x14ac:dyDescent="0.3">
      <c r="A5976" s="23" t="s">
        <v>14</v>
      </c>
      <c r="B5976" s="23" t="s">
        <v>1708</v>
      </c>
      <c r="C5976" s="23" t="s">
        <v>1709</v>
      </c>
      <c r="D5976" s="32" t="s">
        <v>10559</v>
      </c>
      <c r="E5976" s="23" t="s">
        <v>10560</v>
      </c>
      <c r="F5976" s="27">
        <v>0.25</v>
      </c>
      <c r="G5976" s="24">
        <v>0</v>
      </c>
      <c r="H5976" s="25">
        <v>0.2142</v>
      </c>
      <c r="I5976" s="25">
        <v>0.11</v>
      </c>
      <c r="J5976" s="26">
        <v>7</v>
      </c>
      <c r="K5976" s="26">
        <v>2</v>
      </c>
      <c r="L5976" s="27">
        <v>0.51349999999999996</v>
      </c>
      <c r="M5976" s="28">
        <v>2.0491558400000001</v>
      </c>
      <c r="N5976" s="29">
        <v>1.5</v>
      </c>
      <c r="O5976" s="31" t="s">
        <v>12</v>
      </c>
      <c r="P5976" s="31">
        <v>0.2679912539</v>
      </c>
      <c r="Q5976" s="31">
        <v>0.25</v>
      </c>
      <c r="R5976" s="42"/>
      <c r="S5976" s="42" t="str">
        <f>IF(R5976="","",MAX(R5976,Q5976))</f>
        <v/>
      </c>
      <c r="T5976" s="27">
        <f>IF(A5976="placement",MIN(P5976,IF(S5976="",Q5976,S5976)),"")</f>
        <v>0.25</v>
      </c>
      <c r="U5976" s="28">
        <f>IF($A5976="placement",T5976*J5976,"")</f>
        <v>1.75</v>
      </c>
      <c r="V5976" s="26">
        <f>IF($A5976="placement",U5976,IF($A5976="site",SUMIF($C:$C,$C5976,$U:$U),IF($A5976="user",SUMIF($B:$B,$B5976,$U:$U),SUM($U:$U))))</f>
        <v>1.75</v>
      </c>
      <c r="W5976" s="27">
        <f>V5976/J5976</f>
        <v>0.25</v>
      </c>
    </row>
    <row r="5977" spans="1:23" x14ac:dyDescent="0.3">
      <c r="A5977" s="23" t="s">
        <v>14</v>
      </c>
      <c r="B5977" s="23" t="s">
        <v>1708</v>
      </c>
      <c r="C5977" s="23" t="s">
        <v>1709</v>
      </c>
      <c r="D5977" s="23" t="s">
        <v>1860</v>
      </c>
      <c r="E5977" s="23" t="s">
        <v>1861</v>
      </c>
      <c r="F5977" s="27">
        <v>0.25</v>
      </c>
      <c r="G5977" s="24">
        <v>0</v>
      </c>
      <c r="H5977" s="25">
        <v>0.58189999999999997</v>
      </c>
      <c r="I5977" s="25">
        <v>0.1144</v>
      </c>
      <c r="J5977" s="26">
        <v>7</v>
      </c>
      <c r="K5977" s="26">
        <v>2</v>
      </c>
      <c r="L5977" s="27">
        <v>0.1966</v>
      </c>
      <c r="M5977" s="28">
        <v>2.09787765</v>
      </c>
      <c r="N5977" s="29">
        <v>1.5</v>
      </c>
      <c r="O5977" s="31" t="s">
        <v>42</v>
      </c>
      <c r="P5977" s="31">
        <v>0.28499166869999998</v>
      </c>
      <c r="Q5977" s="31">
        <v>0.25</v>
      </c>
      <c r="R5977" s="42"/>
      <c r="S5977" s="42" t="str">
        <f>IF(R5977="","",MAX(R5977,Q5977))</f>
        <v/>
      </c>
      <c r="T5977" s="27">
        <f>IF(A5977="placement",MIN(P5977,IF(S5977="",Q5977,S5977)),"")</f>
        <v>0.25</v>
      </c>
      <c r="U5977" s="28">
        <f>IF($A5977="placement",T5977*J5977,"")</f>
        <v>1.75</v>
      </c>
      <c r="V5977" s="26">
        <f>IF($A5977="placement",U5977,IF($A5977="site",SUMIF($C:$C,$C5977,$U:$U),IF($A5977="user",SUMIF($B:$B,$B5977,$U:$U),SUM($U:$U))))</f>
        <v>1.75</v>
      </c>
      <c r="W5977" s="27">
        <f>V5977/J5977</f>
        <v>0.25</v>
      </c>
    </row>
    <row r="5978" spans="1:23" x14ac:dyDescent="0.3">
      <c r="A5978" s="23" t="s">
        <v>14</v>
      </c>
      <c r="B5978" s="23" t="s">
        <v>1708</v>
      </c>
      <c r="C5978" s="23" t="s">
        <v>1709</v>
      </c>
      <c r="D5978" s="23" t="s">
        <v>1930</v>
      </c>
      <c r="E5978" s="23" t="s">
        <v>1931</v>
      </c>
      <c r="F5978" s="27">
        <v>0.25</v>
      </c>
      <c r="G5978" s="24">
        <v>0</v>
      </c>
      <c r="H5978" s="25">
        <v>0.46560000000000001</v>
      </c>
      <c r="I5978" s="25">
        <v>0.1207</v>
      </c>
      <c r="J5978" s="26">
        <v>7</v>
      </c>
      <c r="K5978" s="26">
        <v>2</v>
      </c>
      <c r="L5978" s="27">
        <v>0.25919999999999999</v>
      </c>
      <c r="M5978" s="28">
        <v>1.9379881699999999</v>
      </c>
      <c r="N5978" s="29">
        <v>1.4</v>
      </c>
      <c r="O5978" s="31" t="s">
        <v>12</v>
      </c>
      <c r="P5978" s="31">
        <v>0.27760136790000001</v>
      </c>
      <c r="Q5978" s="31">
        <v>0.25</v>
      </c>
      <c r="R5978" s="42"/>
      <c r="S5978" s="42" t="str">
        <f>IF(R5978="","",MAX(R5978,Q5978))</f>
        <v/>
      </c>
      <c r="T5978" s="27">
        <f>IF(A5978="placement",MIN(P5978,IF(S5978="",Q5978,S5978)),"")</f>
        <v>0.25</v>
      </c>
      <c r="U5978" s="28">
        <f>IF($A5978="placement",T5978*J5978,"")</f>
        <v>1.75</v>
      </c>
      <c r="V5978" s="26">
        <f>IF($A5978="placement",U5978,IF($A5978="site",SUMIF($C:$C,$C5978,$U:$U),IF($A5978="user",SUMIF($B:$B,$B5978,$U:$U),SUM($U:$U))))</f>
        <v>1.75</v>
      </c>
      <c r="W5978" s="27">
        <f>V5978/J5978</f>
        <v>0.25</v>
      </c>
    </row>
    <row r="5979" spans="1:23" x14ac:dyDescent="0.3">
      <c r="A5979" s="23" t="s">
        <v>14</v>
      </c>
      <c r="B5979" s="23" t="s">
        <v>1708</v>
      </c>
      <c r="C5979" s="23" t="s">
        <v>1709</v>
      </c>
      <c r="D5979" s="23" t="s">
        <v>1966</v>
      </c>
      <c r="E5979" s="23" t="s">
        <v>1967</v>
      </c>
      <c r="F5979" s="27">
        <v>0.25</v>
      </c>
      <c r="G5979" s="24">
        <v>0</v>
      </c>
      <c r="H5979" s="25">
        <v>0.2465</v>
      </c>
      <c r="I5979" s="25">
        <v>0.11</v>
      </c>
      <c r="J5979" s="26">
        <v>7</v>
      </c>
      <c r="K5979" s="26">
        <v>2</v>
      </c>
      <c r="L5979" s="27">
        <v>0.44619999999999999</v>
      </c>
      <c r="M5979" s="28">
        <v>2.04149351</v>
      </c>
      <c r="N5979" s="29">
        <v>1.4</v>
      </c>
      <c r="O5979" s="31" t="s">
        <v>12</v>
      </c>
      <c r="P5979" s="31">
        <v>0.3142275518</v>
      </c>
      <c r="Q5979" s="31">
        <v>0.25</v>
      </c>
      <c r="R5979" s="42">
        <v>0.2</v>
      </c>
      <c r="S5979" s="42">
        <f>IF(R5979="","",MAX(R5979,Q5979))</f>
        <v>0.25</v>
      </c>
      <c r="T5979" s="27">
        <f>IF(A5979="placement",MIN(P5979,IF(S5979="",Q5979,S5979)),"")</f>
        <v>0.25</v>
      </c>
      <c r="U5979" s="28">
        <f>IF($A5979="placement",T5979*J5979,"")</f>
        <v>1.75</v>
      </c>
      <c r="V5979" s="26">
        <f>IF($A5979="placement",U5979,IF($A5979="site",SUMIF($C:$C,$C5979,$U:$U),IF($A5979="user",SUMIF($B:$B,$B5979,$U:$U),SUM($U:$U))))</f>
        <v>1.75</v>
      </c>
      <c r="W5979" s="27">
        <f>V5979/J5979</f>
        <v>0.25</v>
      </c>
    </row>
    <row r="5980" spans="1:23" x14ac:dyDescent="0.3">
      <c r="A5980" s="23" t="s">
        <v>14</v>
      </c>
      <c r="B5980" s="23" t="s">
        <v>1708</v>
      </c>
      <c r="C5980" s="23" t="s">
        <v>1709</v>
      </c>
      <c r="D5980" s="23" t="s">
        <v>2136</v>
      </c>
      <c r="E5980" s="23" t="s">
        <v>2137</v>
      </c>
      <c r="F5980" s="27">
        <v>0.25</v>
      </c>
      <c r="G5980" s="24">
        <v>0</v>
      </c>
      <c r="H5980" s="25">
        <v>0.377</v>
      </c>
      <c r="I5980" s="25">
        <v>0.12139999999999999</v>
      </c>
      <c r="J5980" s="26">
        <v>7</v>
      </c>
      <c r="K5980" s="26">
        <v>2</v>
      </c>
      <c r="L5980" s="27">
        <v>0.3221</v>
      </c>
      <c r="M5980" s="28">
        <v>1.9908235299999999</v>
      </c>
      <c r="N5980" s="29">
        <v>1.4</v>
      </c>
      <c r="O5980" s="31" t="s">
        <v>12</v>
      </c>
      <c r="P5980" s="31">
        <v>0.29677343099999998</v>
      </c>
      <c r="Q5980" s="31">
        <v>0.25</v>
      </c>
      <c r="R5980" s="42"/>
      <c r="S5980" s="42" t="str">
        <f>IF(R5980="","",MAX(R5980,Q5980))</f>
        <v/>
      </c>
      <c r="T5980" s="27">
        <f>IF(A5980="placement",MIN(P5980,IF(S5980="",Q5980,S5980)),"")</f>
        <v>0.25</v>
      </c>
      <c r="U5980" s="28">
        <f>IF($A5980="placement",T5980*J5980,"")</f>
        <v>1.75</v>
      </c>
      <c r="V5980" s="26">
        <f>IF($A5980="placement",U5980,IF($A5980="site",SUMIF($C:$C,$C5980,$U:$U),IF($A5980="user",SUMIF($B:$B,$B5980,$U:$U),SUM($U:$U))))</f>
        <v>1.75</v>
      </c>
      <c r="W5980" s="27">
        <f>V5980/J5980</f>
        <v>0.25</v>
      </c>
    </row>
    <row r="5981" spans="1:23" x14ac:dyDescent="0.3">
      <c r="A5981" s="17" t="s">
        <v>14</v>
      </c>
      <c r="B5981" s="17" t="s">
        <v>2439</v>
      </c>
      <c r="C5981" s="17" t="s">
        <v>2441</v>
      </c>
      <c r="D5981" s="17" t="s">
        <v>2498</v>
      </c>
      <c r="E5981" s="17" t="s">
        <v>2499</v>
      </c>
      <c r="F5981" s="18">
        <v>0.25</v>
      </c>
      <c r="G5981" s="36">
        <v>0</v>
      </c>
      <c r="H5981" s="37">
        <v>3.831</v>
      </c>
      <c r="I5981" s="37">
        <v>0.6421</v>
      </c>
      <c r="J5981" s="19">
        <v>7</v>
      </c>
      <c r="K5981" s="19">
        <v>2</v>
      </c>
      <c r="L5981" s="18">
        <v>0.1676</v>
      </c>
      <c r="M5981" s="20">
        <v>0.38624986</v>
      </c>
      <c r="N5981" s="21">
        <v>0.25</v>
      </c>
      <c r="O5981" s="22" t="s">
        <v>42</v>
      </c>
      <c r="P5981" s="22">
        <v>0.35275057599999998</v>
      </c>
      <c r="Q5981" s="22">
        <v>0.25</v>
      </c>
      <c r="R5981" s="43"/>
      <c r="S5981" s="42" t="str">
        <f>IF(R5981="","",MAX(R5981,Q5981))</f>
        <v/>
      </c>
      <c r="T5981" s="27">
        <f>IF(A5981="placement",MIN(P5981,IF(S5981="",Q5981,S5981)),"")</f>
        <v>0.25</v>
      </c>
      <c r="U5981" s="20">
        <f>IF($A5981="placement",T5981*J5981,"")</f>
        <v>1.75</v>
      </c>
      <c r="V5981" s="19">
        <f>IF($A5981="placement",U5981,IF($A5981="site",SUMIF($C:$C,$C5981,$U:$U),IF($A5981="user",SUMIF($B:$B,$B5981,$U:$U),SUM($U:$U))))</f>
        <v>1.75</v>
      </c>
      <c r="W5981" s="18">
        <f>V5981/J5981</f>
        <v>0.25</v>
      </c>
    </row>
    <row r="5982" spans="1:23" x14ac:dyDescent="0.3">
      <c r="A5982" s="23" t="s">
        <v>14</v>
      </c>
      <c r="B5982" s="23" t="s">
        <v>2619</v>
      </c>
      <c r="C5982" s="23" t="s">
        <v>2621</v>
      </c>
      <c r="D5982" s="23" t="s">
        <v>2700</v>
      </c>
      <c r="E5982" s="23" t="s">
        <v>2701</v>
      </c>
      <c r="F5982" s="27">
        <v>0.25</v>
      </c>
      <c r="G5982" s="24">
        <v>0</v>
      </c>
      <c r="H5982" s="25">
        <v>15.8771</v>
      </c>
      <c r="I5982" s="25">
        <v>0.53339999999999999</v>
      </c>
      <c r="J5982" s="26">
        <v>7</v>
      </c>
      <c r="K5982" s="26">
        <v>2</v>
      </c>
      <c r="L5982" s="27">
        <v>3.3599999999999998E-2</v>
      </c>
      <c r="M5982" s="28">
        <v>0.45413151000000002</v>
      </c>
      <c r="N5982" s="29">
        <v>0.3</v>
      </c>
      <c r="O5982" s="31" t="s">
        <v>12</v>
      </c>
      <c r="P5982" s="31">
        <v>0.3393984075</v>
      </c>
      <c r="Q5982" s="31">
        <v>0.25</v>
      </c>
      <c r="R5982" s="42"/>
      <c r="S5982" s="42" t="str">
        <f>IF(R5982="","",MAX(R5982,Q5982))</f>
        <v/>
      </c>
      <c r="T5982" s="27">
        <f>IF(A5982="placement",MIN(P5982,IF(S5982="",Q5982,S5982)),"")</f>
        <v>0.25</v>
      </c>
      <c r="U5982" s="28">
        <f>IF($A5982="placement",T5982*J5982,"")</f>
        <v>1.75</v>
      </c>
      <c r="V5982" s="26">
        <f>IF($A5982="placement",U5982,IF($A5982="site",SUMIF($C:$C,$C5982,$U:$U),IF($A5982="user",SUMIF($B:$B,$B5982,$U:$U),SUM($U:$U))))</f>
        <v>1.75</v>
      </c>
      <c r="W5982" s="27">
        <f>V5982/J5982</f>
        <v>0.25</v>
      </c>
    </row>
    <row r="5983" spans="1:23" x14ac:dyDescent="0.3">
      <c r="A5983" s="23" t="s">
        <v>14</v>
      </c>
      <c r="B5983" s="23" t="s">
        <v>3246</v>
      </c>
      <c r="C5983" s="23" t="s">
        <v>3247</v>
      </c>
      <c r="D5983" s="23" t="s">
        <v>10733</v>
      </c>
      <c r="E5983" s="23" t="s">
        <v>10734</v>
      </c>
      <c r="F5983" s="27">
        <v>0.25</v>
      </c>
      <c r="G5983" s="24">
        <v>0</v>
      </c>
      <c r="H5983" s="25">
        <v>1.6534</v>
      </c>
      <c r="I5983" s="25">
        <v>0.39610000000000001</v>
      </c>
      <c r="J5983" s="26">
        <v>7</v>
      </c>
      <c r="K5983" s="26">
        <v>2</v>
      </c>
      <c r="L5983" s="27">
        <v>0.23960000000000001</v>
      </c>
      <c r="M5983" s="28">
        <v>0.62952209000000003</v>
      </c>
      <c r="N5983" s="29">
        <v>0.4</v>
      </c>
      <c r="O5983" s="31" t="s">
        <v>42</v>
      </c>
      <c r="P5983" s="31">
        <v>0.36459735869999998</v>
      </c>
      <c r="Q5983" s="31">
        <v>0.25</v>
      </c>
      <c r="R5983" s="42"/>
      <c r="S5983" s="42" t="str">
        <f>IF(R5983="","",MAX(R5983,Q5983))</f>
        <v/>
      </c>
      <c r="T5983" s="27">
        <f>IF(A5983="placement",MIN(P5983,IF(S5983="",Q5983,S5983)),"")</f>
        <v>0.25</v>
      </c>
      <c r="U5983" s="28">
        <f>IF($A5983="placement",T5983*J5983,"")</f>
        <v>1.75</v>
      </c>
      <c r="V5983" s="26">
        <f>IF($A5983="placement",U5983,IF($A5983="site",SUMIF($C:$C,$C5983,$U:$U),IF($A5983="user",SUMIF($B:$B,$B5983,$U:$U),SUM($U:$U))))</f>
        <v>1.75</v>
      </c>
      <c r="W5983" s="27">
        <f>V5983/J5983</f>
        <v>0.25</v>
      </c>
    </row>
    <row r="5984" spans="1:23" x14ac:dyDescent="0.3">
      <c r="A5984" s="23" t="s">
        <v>14</v>
      </c>
      <c r="B5984" s="23" t="s">
        <v>3266</v>
      </c>
      <c r="C5984" s="23" t="s">
        <v>3268</v>
      </c>
      <c r="D5984" s="23" t="s">
        <v>10751</v>
      </c>
      <c r="E5984" s="23" t="s">
        <v>10752</v>
      </c>
      <c r="F5984" s="27">
        <v>0.25</v>
      </c>
      <c r="G5984" s="24">
        <v>0</v>
      </c>
      <c r="H5984" s="25">
        <v>2.6637</v>
      </c>
      <c r="I5984" s="25">
        <v>0.2636</v>
      </c>
      <c r="J5984" s="26">
        <v>7</v>
      </c>
      <c r="K5984" s="26">
        <v>2</v>
      </c>
      <c r="L5984" s="27">
        <v>9.9000000000000005E-2</v>
      </c>
      <c r="M5984" s="28">
        <v>0.83042536</v>
      </c>
      <c r="N5984" s="46">
        <v>0.35</v>
      </c>
      <c r="O5984" s="31" t="s">
        <v>12</v>
      </c>
      <c r="P5984" s="31">
        <v>0.57852924859999999</v>
      </c>
      <c r="Q5984" s="31">
        <v>0.25</v>
      </c>
      <c r="R5984" s="42"/>
      <c r="S5984" s="42" t="str">
        <f>IF(R5984="","",MAX(R5984,Q5984))</f>
        <v/>
      </c>
      <c r="T5984" s="27">
        <f>IF(A5984="placement",MIN(P5984,IF(S5984="",Q5984,S5984)),"")</f>
        <v>0.25</v>
      </c>
      <c r="U5984" s="28">
        <f>IF($A5984="placement",T5984*J5984,"")</f>
        <v>1.75</v>
      </c>
      <c r="V5984" s="26">
        <f>IF($A5984="placement",U5984,IF($A5984="site",SUMIF($C:$C,$C5984,$U:$U),IF($A5984="user",SUMIF($B:$B,$B5984,$U:$U),SUM($U:$U))))</f>
        <v>1.75</v>
      </c>
      <c r="W5984" s="27">
        <f>V5984/J5984</f>
        <v>0.25</v>
      </c>
    </row>
    <row r="5985" spans="1:23" x14ac:dyDescent="0.3">
      <c r="A5985" s="23" t="s">
        <v>14</v>
      </c>
      <c r="B5985" s="23" t="s">
        <v>3945</v>
      </c>
      <c r="C5985" s="23" t="s">
        <v>3946</v>
      </c>
      <c r="D5985" s="23" t="s">
        <v>10801</v>
      </c>
      <c r="E5985" s="23" t="s">
        <v>10802</v>
      </c>
      <c r="F5985" s="27">
        <v>0.25</v>
      </c>
      <c r="G5985" s="24">
        <v>0</v>
      </c>
      <c r="H5985" s="25">
        <v>3.6505999999999998</v>
      </c>
      <c r="I5985" s="25">
        <v>0.35199999999999998</v>
      </c>
      <c r="J5985" s="26">
        <v>7</v>
      </c>
      <c r="K5985" s="26">
        <v>2</v>
      </c>
      <c r="L5985" s="27">
        <v>9.64E-2</v>
      </c>
      <c r="M5985" s="28">
        <v>0.68169643000000002</v>
      </c>
      <c r="N5985" s="29">
        <v>0.4</v>
      </c>
      <c r="O5985" s="31" t="s">
        <v>12</v>
      </c>
      <c r="P5985" s="31">
        <v>0.41322855269999997</v>
      </c>
      <c r="Q5985" s="31">
        <v>0.25</v>
      </c>
      <c r="R5985" s="42">
        <v>0.2</v>
      </c>
      <c r="S5985" s="42">
        <f>IF(R5985="","",MAX(R5985,Q5985))</f>
        <v>0.25</v>
      </c>
      <c r="T5985" s="27">
        <f>IF(A5985="placement",MIN(P5985,IF(S5985="",Q5985,S5985)),"")</f>
        <v>0.25</v>
      </c>
      <c r="U5985" s="28">
        <f>IF($A5985="placement",T5985*J5985,"")</f>
        <v>1.75</v>
      </c>
      <c r="V5985" s="26">
        <f>IF($A5985="placement",U5985,IF($A5985="site",SUMIF($C:$C,$C5985,$U:$U),IF($A5985="user",SUMIF($B:$B,$B5985,$U:$U),SUM($U:$U))))</f>
        <v>1.75</v>
      </c>
      <c r="W5985" s="27">
        <f>V5985/J5985</f>
        <v>0.25</v>
      </c>
    </row>
    <row r="5986" spans="1:23" x14ac:dyDescent="0.3">
      <c r="A5986" s="23" t="s">
        <v>14</v>
      </c>
      <c r="B5986" s="23" t="s">
        <v>4328</v>
      </c>
      <c r="C5986" s="23" t="s">
        <v>4329</v>
      </c>
      <c r="D5986" s="23" t="s">
        <v>10871</v>
      </c>
      <c r="E5986" s="23" t="s">
        <v>10872</v>
      </c>
      <c r="F5986" s="27">
        <v>0.25</v>
      </c>
      <c r="G5986" s="24">
        <v>0</v>
      </c>
      <c r="H5986" s="25">
        <v>10.228</v>
      </c>
      <c r="I5986" s="25">
        <v>0.80889999999999995</v>
      </c>
      <c r="J5986" s="26">
        <v>7</v>
      </c>
      <c r="K5986" s="26">
        <v>2</v>
      </c>
      <c r="L5986" s="27">
        <v>7.9100000000000004E-2</v>
      </c>
      <c r="M5986" s="28">
        <v>0.29240550999999998</v>
      </c>
      <c r="N5986" s="29">
        <v>0.09</v>
      </c>
      <c r="O5986" s="31" t="s">
        <v>12</v>
      </c>
      <c r="P5986" s="31">
        <v>0.69220826290000004</v>
      </c>
      <c r="Q5986" s="31">
        <v>0.25</v>
      </c>
      <c r="R5986" s="42"/>
      <c r="S5986" s="42" t="str">
        <f>IF(R5986="","",MAX(R5986,Q5986))</f>
        <v/>
      </c>
      <c r="T5986" s="27">
        <f>IF(A5986="placement",MIN(P5986,IF(S5986="",Q5986,S5986)),"")</f>
        <v>0.25</v>
      </c>
      <c r="U5986" s="28">
        <f>IF($A5986="placement",T5986*J5986,"")</f>
        <v>1.75</v>
      </c>
      <c r="V5986" s="26">
        <f>IF($A5986="placement",U5986,IF($A5986="site",SUMIF($C:$C,$C5986,$U:$U),IF($A5986="user",SUMIF($B:$B,$B5986,$U:$U),SUM($U:$U))))</f>
        <v>1.75</v>
      </c>
      <c r="W5986" s="27">
        <f>V5986/J5986</f>
        <v>0.25</v>
      </c>
    </row>
    <row r="5987" spans="1:23" x14ac:dyDescent="0.3">
      <c r="A5987" s="23" t="s">
        <v>14</v>
      </c>
      <c r="B5987" s="23" t="s">
        <v>5021</v>
      </c>
      <c r="C5987" s="23" t="s">
        <v>5023</v>
      </c>
      <c r="D5987" s="32" t="s">
        <v>5042</v>
      </c>
      <c r="E5987" s="23" t="s">
        <v>5043</v>
      </c>
      <c r="F5987" s="27">
        <v>0.25</v>
      </c>
      <c r="G5987" s="24">
        <v>0</v>
      </c>
      <c r="H5987" s="25">
        <v>2.9359999999999999</v>
      </c>
      <c r="I5987" s="25">
        <v>0.84909999999999997</v>
      </c>
      <c r="J5987" s="26">
        <v>7</v>
      </c>
      <c r="K5987" s="26">
        <v>2</v>
      </c>
      <c r="L5987" s="27">
        <v>0.28920000000000001</v>
      </c>
      <c r="M5987" s="28">
        <v>0.27469716999999999</v>
      </c>
      <c r="N5987" s="29">
        <v>0.1</v>
      </c>
      <c r="O5987" s="31" t="s">
        <v>12</v>
      </c>
      <c r="P5987" s="31">
        <v>0.63596276340000002</v>
      </c>
      <c r="Q5987" s="31">
        <v>0.25</v>
      </c>
      <c r="R5987" s="42"/>
      <c r="S5987" s="42" t="str">
        <f>IF(R5987="","",MAX(R5987,Q5987))</f>
        <v/>
      </c>
      <c r="T5987" s="27">
        <f>IF(A5987="placement",MIN(P5987,IF(S5987="",Q5987,S5987)),"")</f>
        <v>0.25</v>
      </c>
      <c r="U5987" s="28">
        <f>IF($A5987="placement",T5987*J5987,"")</f>
        <v>1.75</v>
      </c>
      <c r="V5987" s="26">
        <f>IF($A5987="placement",U5987,IF($A5987="site",SUMIF($C:$C,$C5987,$U:$U),IF($A5987="user",SUMIF($B:$B,$B5987,$U:$U),SUM($U:$U))))</f>
        <v>1.75</v>
      </c>
      <c r="W5987" s="27">
        <f>V5987/J5987</f>
        <v>0.25</v>
      </c>
    </row>
    <row r="5988" spans="1:23" x14ac:dyDescent="0.3">
      <c r="A5988" s="23" t="s">
        <v>14</v>
      </c>
      <c r="B5988" s="23" t="s">
        <v>5021</v>
      </c>
      <c r="C5988" s="23" t="s">
        <v>5023</v>
      </c>
      <c r="D5988" s="23" t="s">
        <v>5046</v>
      </c>
      <c r="E5988" s="23" t="s">
        <v>5047</v>
      </c>
      <c r="F5988" s="27">
        <v>0.25</v>
      </c>
      <c r="G5988" s="24">
        <v>0</v>
      </c>
      <c r="H5988" s="25">
        <v>2.9321000000000002</v>
      </c>
      <c r="I5988" s="25">
        <v>0.83579999999999999</v>
      </c>
      <c r="J5988" s="26">
        <v>7</v>
      </c>
      <c r="K5988" s="26">
        <v>2</v>
      </c>
      <c r="L5988" s="27">
        <v>0.28499999999999998</v>
      </c>
      <c r="M5988" s="28">
        <v>0.26725921000000002</v>
      </c>
      <c r="N5988" s="29">
        <v>0.1</v>
      </c>
      <c r="O5988" s="31" t="s">
        <v>12</v>
      </c>
      <c r="P5988" s="31">
        <v>0.62583141470000003</v>
      </c>
      <c r="Q5988" s="31">
        <v>0.25</v>
      </c>
      <c r="R5988" s="42"/>
      <c r="S5988" s="42" t="str">
        <f>IF(R5988="","",MAX(R5988,Q5988))</f>
        <v/>
      </c>
      <c r="T5988" s="27">
        <f>IF(A5988="placement",MIN(P5988,IF(S5988="",Q5988,S5988)),"")</f>
        <v>0.25</v>
      </c>
      <c r="U5988" s="28">
        <f>IF($A5988="placement",T5988*J5988,"")</f>
        <v>1.75</v>
      </c>
      <c r="V5988" s="26">
        <f>IF($A5988="placement",U5988,IF($A5988="site",SUMIF($C:$C,$C5988,$U:$U),IF($A5988="user",SUMIF($B:$B,$B5988,$U:$U),SUM($U:$U))))</f>
        <v>1.75</v>
      </c>
      <c r="W5988" s="27">
        <f>V5988/J5988</f>
        <v>0.25</v>
      </c>
    </row>
    <row r="5989" spans="1:23" x14ac:dyDescent="0.3">
      <c r="A5989" s="23" t="s">
        <v>14</v>
      </c>
      <c r="B5989" s="23" t="s">
        <v>5021</v>
      </c>
      <c r="C5989" s="23" t="s">
        <v>5023</v>
      </c>
      <c r="D5989" s="23" t="s">
        <v>5146</v>
      </c>
      <c r="E5989" s="23" t="s">
        <v>5147</v>
      </c>
      <c r="F5989" s="27">
        <v>0.25</v>
      </c>
      <c r="G5989" s="24">
        <v>0</v>
      </c>
      <c r="H5989" s="25">
        <v>2.9310999999999998</v>
      </c>
      <c r="I5989" s="25">
        <v>1.0546</v>
      </c>
      <c r="J5989" s="26">
        <v>7</v>
      </c>
      <c r="K5989" s="26">
        <v>2</v>
      </c>
      <c r="L5989" s="27">
        <v>0.35980000000000001</v>
      </c>
      <c r="M5989" s="28">
        <v>0.23123603000000001</v>
      </c>
      <c r="N5989" s="29">
        <v>0.1</v>
      </c>
      <c r="O5989" s="31" t="s">
        <v>12</v>
      </c>
      <c r="P5989" s="31">
        <v>0.5675414446</v>
      </c>
      <c r="Q5989" s="31">
        <v>0.25</v>
      </c>
      <c r="R5989" s="42"/>
      <c r="S5989" s="42" t="str">
        <f>IF(R5989="","",MAX(R5989,Q5989))</f>
        <v/>
      </c>
      <c r="T5989" s="27">
        <f>IF(A5989="placement",MIN(P5989,IF(S5989="",Q5989,S5989)),"")</f>
        <v>0.25</v>
      </c>
      <c r="U5989" s="28">
        <f>IF($A5989="placement",T5989*J5989,"")</f>
        <v>1.75</v>
      </c>
      <c r="V5989" s="26">
        <f>IF($A5989="placement",U5989,IF($A5989="site",SUMIF($C:$C,$C5989,$U:$U),IF($A5989="user",SUMIF($B:$B,$B5989,$U:$U),SUM($U:$U))))</f>
        <v>1.75</v>
      </c>
      <c r="W5989" s="27">
        <f>V5989/J5989</f>
        <v>0.25</v>
      </c>
    </row>
    <row r="5990" spans="1:23" x14ac:dyDescent="0.3">
      <c r="A5990" s="23" t="s">
        <v>14</v>
      </c>
      <c r="B5990" s="23" t="s">
        <v>5021</v>
      </c>
      <c r="C5990" s="23" t="s">
        <v>5023</v>
      </c>
      <c r="D5990" s="23" t="s">
        <v>5202</v>
      </c>
      <c r="E5990" s="23" t="s">
        <v>5203</v>
      </c>
      <c r="F5990" s="27">
        <v>0.25</v>
      </c>
      <c r="G5990" s="24">
        <v>0</v>
      </c>
      <c r="H5990" s="25">
        <v>2.9371</v>
      </c>
      <c r="I5990" s="25">
        <v>0.83240000000000003</v>
      </c>
      <c r="J5990" s="26">
        <v>7</v>
      </c>
      <c r="K5990" s="26">
        <v>2</v>
      </c>
      <c r="L5990" s="27">
        <v>0.28339999999999999</v>
      </c>
      <c r="M5990" s="28">
        <v>0.27055694000000002</v>
      </c>
      <c r="N5990" s="29">
        <v>0.1</v>
      </c>
      <c r="O5990" s="31" t="s">
        <v>12</v>
      </c>
      <c r="P5990" s="31">
        <v>0.63039203249999998</v>
      </c>
      <c r="Q5990" s="31">
        <v>0.25</v>
      </c>
      <c r="R5990" s="42"/>
      <c r="S5990" s="42" t="str">
        <f>IF(R5990="","",MAX(R5990,Q5990))</f>
        <v/>
      </c>
      <c r="T5990" s="27">
        <f>IF(A5990="placement",MIN(P5990,IF(S5990="",Q5990,S5990)),"")</f>
        <v>0.25</v>
      </c>
      <c r="U5990" s="28">
        <f>IF($A5990="placement",T5990*J5990,"")</f>
        <v>1.75</v>
      </c>
      <c r="V5990" s="23">
        <f>IF($A5990="placement",U5990,IF($A5990="site",SUMIF($C:$C,$C5990,$U:$U),IF($A5990="user",SUMIF($B:$B,$B5990,$U:$U),SUM($U:$U))))</f>
        <v>1.75</v>
      </c>
      <c r="W5990" s="27">
        <f>V5990/J5990</f>
        <v>0.25</v>
      </c>
    </row>
    <row r="5991" spans="1:23" x14ac:dyDescent="0.3">
      <c r="A5991" s="23" t="s">
        <v>14</v>
      </c>
      <c r="B5991" s="23" t="s">
        <v>5605</v>
      </c>
      <c r="C5991" s="23" t="s">
        <v>5607</v>
      </c>
      <c r="D5991" s="23" t="s">
        <v>5616</v>
      </c>
      <c r="E5991" s="23" t="s">
        <v>5606</v>
      </c>
      <c r="F5991" s="27">
        <v>0.25</v>
      </c>
      <c r="G5991" s="24">
        <v>0</v>
      </c>
      <c r="H5991" s="25">
        <v>0.48620000000000002</v>
      </c>
      <c r="I5991" s="25">
        <v>0.1011</v>
      </c>
      <c r="J5991" s="26">
        <v>7</v>
      </c>
      <c r="K5991" s="26">
        <v>2</v>
      </c>
      <c r="L5991" s="27">
        <v>0.2079</v>
      </c>
      <c r="M5991" s="28">
        <v>2.3952650200000001</v>
      </c>
      <c r="N5991" s="29">
        <v>1.75</v>
      </c>
      <c r="O5991" s="31" t="s">
        <v>12</v>
      </c>
      <c r="P5991" s="31">
        <v>0.2693919098</v>
      </c>
      <c r="Q5991" s="31">
        <v>0.25</v>
      </c>
      <c r="R5991" s="42"/>
      <c r="S5991" s="42" t="str">
        <f>IF(R5991="","",MAX(R5991,Q5991))</f>
        <v/>
      </c>
      <c r="T5991" s="27">
        <f>IF(A5991="placement",MIN(P5991,IF(S5991="",Q5991,S5991)),"")</f>
        <v>0.25</v>
      </c>
      <c r="U5991" s="28">
        <f>IF($A5991="placement",T5991*J5991,"")</f>
        <v>1.75</v>
      </c>
      <c r="V5991" s="26">
        <f>IF($A5991="placement",U5991,IF($A5991="site",SUMIF($C:$C,$C5991,$U:$U),IF($A5991="user",SUMIF($B:$B,$B5991,$U:$U),SUM($U:$U))))</f>
        <v>1.75</v>
      </c>
      <c r="W5991" s="27">
        <f>V5991/J5991</f>
        <v>0.25</v>
      </c>
    </row>
    <row r="5992" spans="1:23" x14ac:dyDescent="0.3">
      <c r="A5992" s="23" t="s">
        <v>14</v>
      </c>
      <c r="B5992" s="23" t="s">
        <v>5623</v>
      </c>
      <c r="C5992" s="23" t="s">
        <v>5625</v>
      </c>
      <c r="D5992" s="23" t="s">
        <v>5626</v>
      </c>
      <c r="E5992" s="23" t="s">
        <v>5627</v>
      </c>
      <c r="F5992" s="27">
        <v>0.25</v>
      </c>
      <c r="G5992" s="24">
        <v>0</v>
      </c>
      <c r="H5992" s="25">
        <v>2.0825</v>
      </c>
      <c r="I5992" s="25">
        <v>0.1646</v>
      </c>
      <c r="J5992" s="26">
        <v>7</v>
      </c>
      <c r="K5992" s="26">
        <v>2</v>
      </c>
      <c r="L5992" s="27">
        <v>7.9100000000000004E-2</v>
      </c>
      <c r="M5992" s="28">
        <v>1.41119306</v>
      </c>
      <c r="N5992" s="29">
        <v>0.97</v>
      </c>
      <c r="O5992" s="31" t="s">
        <v>42</v>
      </c>
      <c r="P5992" s="31">
        <v>0.31263834239999999</v>
      </c>
      <c r="Q5992" s="31">
        <v>0.25</v>
      </c>
      <c r="R5992" s="42"/>
      <c r="S5992" s="42" t="str">
        <f>IF(R5992="","",MAX(R5992,Q5992))</f>
        <v/>
      </c>
      <c r="T5992" s="27">
        <f>IF(A5992="placement",MIN(P5992,IF(S5992="",Q5992,S5992)),"")</f>
        <v>0.25</v>
      </c>
      <c r="U5992" s="28">
        <f>IF($A5992="placement",T5992*J5992,"")</f>
        <v>1.75</v>
      </c>
      <c r="V5992" s="26">
        <f>IF($A5992="placement",U5992,IF($A5992="site",SUMIF($C:$C,$C5992,$U:$U),IF($A5992="user",SUMIF($B:$B,$B5992,$U:$U),SUM($U:$U))))</f>
        <v>1.75</v>
      </c>
      <c r="W5992" s="27">
        <f>V5992/J5992</f>
        <v>0.25</v>
      </c>
    </row>
    <row r="5993" spans="1:23" x14ac:dyDescent="0.3">
      <c r="A5993" s="23" t="s">
        <v>14</v>
      </c>
      <c r="B5993" s="23" t="s">
        <v>5748</v>
      </c>
      <c r="C5993" s="23" t="s">
        <v>5749</v>
      </c>
      <c r="D5993" s="23" t="s">
        <v>5760</v>
      </c>
      <c r="E5993" s="23" t="s">
        <v>5761</v>
      </c>
      <c r="F5993" s="27">
        <v>0.25</v>
      </c>
      <c r="G5993" s="24">
        <v>0</v>
      </c>
      <c r="H5993" s="25">
        <v>3.5909</v>
      </c>
      <c r="I5993" s="25">
        <v>0.91359999999999997</v>
      </c>
      <c r="J5993" s="26">
        <v>7</v>
      </c>
      <c r="K5993" s="26">
        <v>2</v>
      </c>
      <c r="L5993" s="27">
        <v>0.25440000000000002</v>
      </c>
      <c r="M5993" s="28">
        <v>0.26184816999999999</v>
      </c>
      <c r="N5993" s="29">
        <v>0.05</v>
      </c>
      <c r="O5993" s="31" t="s">
        <v>42</v>
      </c>
      <c r="P5993" s="31">
        <v>0.80904965220000002</v>
      </c>
      <c r="Q5993" s="31">
        <v>0.25</v>
      </c>
      <c r="R5993" s="42"/>
      <c r="S5993" s="42" t="str">
        <f>IF(R5993="","",MAX(R5993,Q5993))</f>
        <v/>
      </c>
      <c r="T5993" s="27">
        <f>IF(A5993="placement",MIN(P5993,IF(S5993="",Q5993,S5993)),"")</f>
        <v>0.25</v>
      </c>
      <c r="U5993" s="28">
        <f>IF($A5993="placement",T5993*J5993,"")</f>
        <v>1.75</v>
      </c>
      <c r="V5993" s="26">
        <f>IF($A5993="placement",U5993,IF($A5993="site",SUMIF($C:$C,$C5993,$U:$U),IF($A5993="user",SUMIF($B:$B,$B5993,$U:$U),SUM($U:$U))))</f>
        <v>1.75</v>
      </c>
      <c r="W5993" s="27">
        <f>V5993/J5993</f>
        <v>0.25</v>
      </c>
    </row>
    <row r="5994" spans="1:23" x14ac:dyDescent="0.3">
      <c r="A5994" s="23" t="s">
        <v>14</v>
      </c>
      <c r="B5994" s="23" t="s">
        <v>5764</v>
      </c>
      <c r="C5994" s="23" t="s">
        <v>5766</v>
      </c>
      <c r="D5994" s="23" t="s">
        <v>10952</v>
      </c>
      <c r="E5994" s="23" t="s">
        <v>10953</v>
      </c>
      <c r="F5994" s="27">
        <v>0.25</v>
      </c>
      <c r="G5994" s="24">
        <v>0</v>
      </c>
      <c r="H5994" s="25">
        <v>2.2976000000000001</v>
      </c>
      <c r="I5994" s="25">
        <v>0.2467</v>
      </c>
      <c r="J5994" s="26">
        <v>7</v>
      </c>
      <c r="K5994" s="26">
        <v>2</v>
      </c>
      <c r="L5994" s="27">
        <v>0.1074</v>
      </c>
      <c r="M5994" s="28">
        <v>0.96957150999999997</v>
      </c>
      <c r="N5994" s="29">
        <v>0.7</v>
      </c>
      <c r="O5994" s="31" t="s">
        <v>12</v>
      </c>
      <c r="P5994" s="31">
        <v>0.27803159249999998</v>
      </c>
      <c r="Q5994" s="31">
        <v>0.25</v>
      </c>
      <c r="R5994" s="42"/>
      <c r="S5994" s="42" t="str">
        <f>IF(R5994="","",MAX(R5994,Q5994))</f>
        <v/>
      </c>
      <c r="T5994" s="27">
        <f>IF(A5994="placement",MIN(P5994,IF(S5994="",Q5994,S5994)),"")</f>
        <v>0.25</v>
      </c>
      <c r="U5994" s="28">
        <f>IF($A5994="placement",T5994*J5994,"")</f>
        <v>1.75</v>
      </c>
      <c r="V5994" s="26">
        <f>IF($A5994="placement",U5994,IF($A5994="site",SUMIF($C:$C,$C5994,$U:$U),IF($A5994="user",SUMIF($B:$B,$B5994,$U:$U),SUM($U:$U))))</f>
        <v>1.75</v>
      </c>
      <c r="W5994" s="27">
        <f>V5994/J5994</f>
        <v>0.25</v>
      </c>
    </row>
    <row r="5995" spans="1:23" x14ac:dyDescent="0.3">
      <c r="A5995" s="11" t="s">
        <v>14</v>
      </c>
      <c r="B5995" s="11" t="s">
        <v>6207</v>
      </c>
      <c r="C5995" s="11" t="s">
        <v>6208</v>
      </c>
      <c r="D5995" s="35" t="s">
        <v>10980</v>
      </c>
      <c r="E5995" s="11" t="s">
        <v>10981</v>
      </c>
      <c r="F5995" s="12">
        <v>0.25</v>
      </c>
      <c r="G5995" s="33">
        <v>0</v>
      </c>
      <c r="H5995" s="34">
        <v>4.8764000000000003</v>
      </c>
      <c r="I5995" s="34">
        <v>0.72870000000000001</v>
      </c>
      <c r="J5995" s="13">
        <v>7</v>
      </c>
      <c r="K5995" s="13">
        <v>2</v>
      </c>
      <c r="L5995" s="12">
        <v>0.14940000000000001</v>
      </c>
      <c r="M5995" s="14">
        <v>0.31574201000000002</v>
      </c>
      <c r="N5995" s="15">
        <v>0.1</v>
      </c>
      <c r="O5995" s="16" t="s">
        <v>42</v>
      </c>
      <c r="P5995" s="16">
        <v>0.68328573199999998</v>
      </c>
      <c r="Q5995" s="16">
        <v>0.25</v>
      </c>
      <c r="R5995" s="44"/>
      <c r="S5995" s="42" t="str">
        <f>IF(R5995="","",MAX(R5995,Q5995))</f>
        <v/>
      </c>
      <c r="T5995" s="27">
        <f>IF(A5995="placement",MIN(P5995,IF(S5995="",Q5995,S5995)),"")</f>
        <v>0.25</v>
      </c>
      <c r="U5995" s="14">
        <f>IF($A5995="placement",T5995*J5995,"")</f>
        <v>1.75</v>
      </c>
      <c r="V5995" s="13">
        <f>IF($A5995="placement",U5995,IF($A5995="site",SUMIF($C:$C,$C5995,$U:$U),IF($A5995="user",SUMIF($B:$B,$B5995,$U:$U),SUM($U:$U))))</f>
        <v>1.75</v>
      </c>
      <c r="W5995" s="12">
        <f>V5995/J5995</f>
        <v>0.25</v>
      </c>
    </row>
    <row r="5996" spans="1:23" x14ac:dyDescent="0.3">
      <c r="A5996" s="23" t="s">
        <v>14</v>
      </c>
      <c r="B5996" s="23" t="s">
        <v>6207</v>
      </c>
      <c r="C5996" s="23" t="s">
        <v>6208</v>
      </c>
      <c r="D5996" s="32" t="s">
        <v>10982</v>
      </c>
      <c r="E5996" s="23" t="s">
        <v>10983</v>
      </c>
      <c r="F5996" s="27">
        <v>0.25</v>
      </c>
      <c r="G5996" s="24">
        <v>0</v>
      </c>
      <c r="H5996" s="25">
        <v>5.5039999999999996</v>
      </c>
      <c r="I5996" s="25">
        <v>0.60940000000000005</v>
      </c>
      <c r="J5996" s="26">
        <v>7</v>
      </c>
      <c r="K5996" s="26">
        <v>2</v>
      </c>
      <c r="L5996" s="27">
        <v>0.11070000000000001</v>
      </c>
      <c r="M5996" s="28">
        <v>0.36670965</v>
      </c>
      <c r="N5996" s="29">
        <v>0.15</v>
      </c>
      <c r="O5996" s="31" t="s">
        <v>42</v>
      </c>
      <c r="P5996" s="31">
        <v>0.59095703870000005</v>
      </c>
      <c r="Q5996" s="31">
        <v>0.25</v>
      </c>
      <c r="R5996" s="42"/>
      <c r="S5996" s="42" t="str">
        <f>IF(R5996="","",MAX(R5996,Q5996))</f>
        <v/>
      </c>
      <c r="T5996" s="27">
        <f>IF(A5996="placement",MIN(P5996,IF(S5996="",Q5996,S5996)),"")</f>
        <v>0.25</v>
      </c>
      <c r="U5996" s="28">
        <f>IF($A5996="placement",T5996*J5996,"")</f>
        <v>1.75</v>
      </c>
      <c r="V5996" s="26">
        <f>IF($A5996="placement",U5996,IF($A5996="site",SUMIF($C:$C,$C5996,$U:$U),IF($A5996="user",SUMIF($B:$B,$B5996,$U:$U),SUM($U:$U))))</f>
        <v>1.75</v>
      </c>
      <c r="W5996" s="27">
        <f>V5996/J5996</f>
        <v>0.25</v>
      </c>
    </row>
    <row r="5997" spans="1:23" x14ac:dyDescent="0.3">
      <c r="A5997" s="23" t="s">
        <v>14</v>
      </c>
      <c r="B5997" s="23" t="s">
        <v>6244</v>
      </c>
      <c r="C5997" s="23" t="s">
        <v>6245</v>
      </c>
      <c r="D5997" s="23" t="s">
        <v>6263</v>
      </c>
      <c r="E5997" s="23" t="s">
        <v>6264</v>
      </c>
      <c r="F5997" s="27">
        <v>0.25</v>
      </c>
      <c r="G5997" s="24">
        <v>0</v>
      </c>
      <c r="H5997" s="25">
        <v>0.73899999999999999</v>
      </c>
      <c r="I5997" s="25">
        <v>0.1086</v>
      </c>
      <c r="J5997" s="26">
        <v>7</v>
      </c>
      <c r="K5997" s="26">
        <v>2</v>
      </c>
      <c r="L5997" s="27">
        <v>0.14699999999999999</v>
      </c>
      <c r="M5997" s="28">
        <v>2.0401051899999998</v>
      </c>
      <c r="N5997" s="29">
        <v>1.5</v>
      </c>
      <c r="O5997" s="31" t="s">
        <v>12</v>
      </c>
      <c r="P5997" s="31">
        <v>0.2647437963</v>
      </c>
      <c r="Q5997" s="31">
        <v>0.25</v>
      </c>
      <c r="R5997" s="42"/>
      <c r="S5997" s="42" t="str">
        <f>IF(R5997="","",MAX(R5997,Q5997))</f>
        <v/>
      </c>
      <c r="T5997" s="27">
        <f>IF(A5997="placement",MIN(P5997,IF(S5997="",Q5997,S5997)),"")</f>
        <v>0.25</v>
      </c>
      <c r="U5997" s="28">
        <f>IF($A5997="placement",T5997*J5997,"")</f>
        <v>1.75</v>
      </c>
      <c r="V5997" s="26">
        <f>IF($A5997="placement",U5997,IF($A5997="site",SUMIF($C:$C,$C5997,$U:$U),IF($A5997="user",SUMIF($B:$B,$B5997,$U:$U),SUM($U:$U))))</f>
        <v>1.75</v>
      </c>
      <c r="W5997" s="27">
        <f>V5997/J5997</f>
        <v>0.25</v>
      </c>
    </row>
    <row r="5998" spans="1:23" x14ac:dyDescent="0.3">
      <c r="A5998" s="23" t="s">
        <v>14</v>
      </c>
      <c r="B5998" s="23" t="s">
        <v>6244</v>
      </c>
      <c r="C5998" s="23" t="s">
        <v>6245</v>
      </c>
      <c r="D5998" s="23" t="s">
        <v>6266</v>
      </c>
      <c r="E5998" s="23" t="s">
        <v>6267</v>
      </c>
      <c r="F5998" s="27">
        <v>0.25</v>
      </c>
      <c r="G5998" s="24">
        <v>0</v>
      </c>
      <c r="H5998" s="25">
        <v>0.72529999999999994</v>
      </c>
      <c r="I5998" s="25">
        <v>0.108</v>
      </c>
      <c r="J5998" s="26">
        <v>7</v>
      </c>
      <c r="K5998" s="26">
        <v>2</v>
      </c>
      <c r="L5998" s="27">
        <v>0.1489</v>
      </c>
      <c r="M5998" s="28">
        <v>2.0992063500000002</v>
      </c>
      <c r="N5998" s="29">
        <v>1.5</v>
      </c>
      <c r="O5998" s="31" t="s">
        <v>12</v>
      </c>
      <c r="P5998" s="31">
        <v>0.2854442344</v>
      </c>
      <c r="Q5998" s="31">
        <v>0.25</v>
      </c>
      <c r="R5998" s="42"/>
      <c r="S5998" s="42" t="str">
        <f>IF(R5998="","",MAX(R5998,Q5998))</f>
        <v/>
      </c>
      <c r="T5998" s="27">
        <f>IF(A5998="placement",MIN(P5998,IF(S5998="",Q5998,S5998)),"")</f>
        <v>0.25</v>
      </c>
      <c r="U5998" s="28">
        <f>IF($A5998="placement",T5998*J5998,"")</f>
        <v>1.75</v>
      </c>
      <c r="V5998" s="26">
        <f>IF($A5998="placement",U5998,IF($A5998="site",SUMIF($C:$C,$C5998,$U:$U),IF($A5998="user",SUMIF($B:$B,$B5998,$U:$U),SUM($U:$U))))</f>
        <v>1.75</v>
      </c>
      <c r="W5998" s="27">
        <f>V5998/J5998</f>
        <v>0.25</v>
      </c>
    </row>
    <row r="5999" spans="1:23" x14ac:dyDescent="0.3">
      <c r="A5999" s="23" t="s">
        <v>14</v>
      </c>
      <c r="B5999" s="23" t="s">
        <v>6244</v>
      </c>
      <c r="C5999" s="23" t="s">
        <v>6245</v>
      </c>
      <c r="D5999" s="23" t="s">
        <v>6269</v>
      </c>
      <c r="E5999" s="23" t="s">
        <v>6270</v>
      </c>
      <c r="F5999" s="27">
        <v>0.25</v>
      </c>
      <c r="G5999" s="24">
        <v>0</v>
      </c>
      <c r="H5999" s="25">
        <v>0.73709999999999998</v>
      </c>
      <c r="I5999" s="25">
        <v>0.10970000000000001</v>
      </c>
      <c r="J5999" s="26">
        <v>7</v>
      </c>
      <c r="K5999" s="26">
        <v>2</v>
      </c>
      <c r="L5999" s="27">
        <v>0.1489</v>
      </c>
      <c r="M5999" s="28">
        <v>2.0786458300000001</v>
      </c>
      <c r="N5999" s="29">
        <v>1.5</v>
      </c>
      <c r="O5999" s="31" t="s">
        <v>12</v>
      </c>
      <c r="P5999" s="31">
        <v>0.27837634680000001</v>
      </c>
      <c r="Q5999" s="31">
        <v>0.25</v>
      </c>
      <c r="R5999" s="42"/>
      <c r="S5999" s="42" t="str">
        <f>IF(R5999="","",MAX(R5999,Q5999))</f>
        <v/>
      </c>
      <c r="T5999" s="27">
        <f>IF(A5999="placement",MIN(P5999,IF(S5999="",Q5999,S5999)),"")</f>
        <v>0.25</v>
      </c>
      <c r="U5999" s="28">
        <f>IF($A5999="placement",T5999*J5999,"")</f>
        <v>1.75</v>
      </c>
      <c r="V5999" s="26">
        <f>IF($A5999="placement",U5999,IF($A5999="site",SUMIF($C:$C,$C5999,$U:$U),IF($A5999="user",SUMIF($B:$B,$B5999,$U:$U),SUM($U:$U))))</f>
        <v>1.75</v>
      </c>
      <c r="W5999" s="27">
        <f>V5999/J5999</f>
        <v>0.25</v>
      </c>
    </row>
    <row r="6000" spans="1:23" x14ac:dyDescent="0.3">
      <c r="A6000" s="23" t="s">
        <v>14</v>
      </c>
      <c r="B6000" s="23" t="s">
        <v>6500</v>
      </c>
      <c r="C6000" s="23" t="s">
        <v>6501</v>
      </c>
      <c r="D6000" s="23" t="s">
        <v>11000</v>
      </c>
      <c r="E6000" s="23" t="s">
        <v>11001</v>
      </c>
      <c r="F6000" s="27">
        <v>0.25</v>
      </c>
      <c r="G6000" s="24">
        <v>0</v>
      </c>
      <c r="H6000" s="25">
        <v>7.4151999999999996</v>
      </c>
      <c r="I6000" s="25">
        <v>0.28910000000000002</v>
      </c>
      <c r="J6000" s="26">
        <v>7</v>
      </c>
      <c r="K6000" s="26">
        <v>2</v>
      </c>
      <c r="L6000" s="27">
        <v>3.9E-2</v>
      </c>
      <c r="M6000" s="28">
        <v>0.80976031999999998</v>
      </c>
      <c r="N6000" s="29">
        <v>0.5</v>
      </c>
      <c r="O6000" s="31" t="s">
        <v>42</v>
      </c>
      <c r="P6000" s="31">
        <v>0.38253333740000001</v>
      </c>
      <c r="Q6000" s="31">
        <v>0.25</v>
      </c>
      <c r="R6000" s="42"/>
      <c r="S6000" s="42" t="str">
        <f>IF(R6000="","",MAX(R6000,Q6000))</f>
        <v/>
      </c>
      <c r="T6000" s="27">
        <f>IF(A6000="placement",MIN(P6000,IF(S6000="",Q6000,S6000)),"")</f>
        <v>0.25</v>
      </c>
      <c r="U6000" s="28">
        <f>IF($A6000="placement",T6000*J6000,"")</f>
        <v>1.75</v>
      </c>
      <c r="V6000" s="26">
        <f>IF($A6000="placement",U6000,IF($A6000="site",SUMIF($C:$C,$C6000,$U:$U),IF($A6000="user",SUMIF($B:$B,$B6000,$U:$U),SUM($U:$U))))</f>
        <v>1.75</v>
      </c>
      <c r="W6000" s="27">
        <f>V6000/J6000</f>
        <v>0.25</v>
      </c>
    </row>
    <row r="6001" spans="1:23" x14ac:dyDescent="0.3">
      <c r="A6001" s="23" t="s">
        <v>14</v>
      </c>
      <c r="B6001" s="23" t="s">
        <v>6586</v>
      </c>
      <c r="C6001" s="23" t="s">
        <v>6587</v>
      </c>
      <c r="D6001" s="23" t="s">
        <v>6602</v>
      </c>
      <c r="E6001" s="23" t="s">
        <v>6603</v>
      </c>
      <c r="F6001" s="27">
        <v>0.25</v>
      </c>
      <c r="G6001" s="24">
        <v>0</v>
      </c>
      <c r="H6001" s="25">
        <v>0.75239999999999996</v>
      </c>
      <c r="I6001" s="25">
        <v>0.3347</v>
      </c>
      <c r="J6001" s="26">
        <v>7</v>
      </c>
      <c r="K6001" s="26">
        <v>2</v>
      </c>
      <c r="L6001" s="27">
        <v>0.44479999999999997</v>
      </c>
      <c r="M6001" s="28">
        <v>0.72906530000000003</v>
      </c>
      <c r="N6001" s="29">
        <v>0.28000000000000003</v>
      </c>
      <c r="O6001" s="31" t="s">
        <v>42</v>
      </c>
      <c r="P6001" s="31">
        <v>0.61594661049999999</v>
      </c>
      <c r="Q6001" s="31">
        <v>0.25</v>
      </c>
      <c r="R6001" s="42"/>
      <c r="S6001" s="42" t="str">
        <f>IF(R6001="","",MAX(R6001,Q6001))</f>
        <v/>
      </c>
      <c r="T6001" s="27">
        <f>IF(A6001="placement",MIN(P6001,IF(S6001="",Q6001,S6001)),"")</f>
        <v>0.25</v>
      </c>
      <c r="U6001" s="28">
        <f>IF($A6001="placement",T6001*J6001,"")</f>
        <v>1.75</v>
      </c>
      <c r="V6001" s="26">
        <f>IF($A6001="placement",U6001,IF($A6001="site",SUMIF($C:$C,$C6001,$U:$U),IF($A6001="user",SUMIF($B:$B,$B6001,$U:$U),SUM($U:$U))))</f>
        <v>1.75</v>
      </c>
      <c r="W6001" s="27">
        <f>V6001/J6001</f>
        <v>0.25</v>
      </c>
    </row>
    <row r="6002" spans="1:23" x14ac:dyDescent="0.3">
      <c r="A6002" s="23" t="s">
        <v>14</v>
      </c>
      <c r="B6002" s="23" t="s">
        <v>6638</v>
      </c>
      <c r="C6002" s="23" t="s">
        <v>6639</v>
      </c>
      <c r="D6002" s="23" t="s">
        <v>6826</v>
      </c>
      <c r="E6002" s="23" t="s">
        <v>430</v>
      </c>
      <c r="F6002" s="27">
        <v>0.25</v>
      </c>
      <c r="G6002" s="24">
        <v>0</v>
      </c>
      <c r="H6002" s="25">
        <v>2.1598999999999999</v>
      </c>
      <c r="I6002" s="25">
        <v>0.35099999999999998</v>
      </c>
      <c r="J6002" s="26">
        <v>7</v>
      </c>
      <c r="K6002" s="26">
        <v>2</v>
      </c>
      <c r="L6002" s="27">
        <v>0.16250000000000001</v>
      </c>
      <c r="M6002" s="28">
        <v>0.64517705000000003</v>
      </c>
      <c r="N6002" s="29">
        <v>0.3</v>
      </c>
      <c r="O6002" s="31" t="s">
        <v>12</v>
      </c>
      <c r="P6002" s="31">
        <v>0.53501135499999997</v>
      </c>
      <c r="Q6002" s="31">
        <v>0.25</v>
      </c>
      <c r="R6002" s="42"/>
      <c r="S6002" s="42" t="str">
        <f>IF(R6002="","",MAX(R6002,Q6002))</f>
        <v/>
      </c>
      <c r="T6002" s="27">
        <f>IF(A6002="placement",MIN(P6002,IF(S6002="",Q6002,S6002)),"")</f>
        <v>0.25</v>
      </c>
      <c r="U6002" s="28">
        <f>IF($A6002="placement",T6002*J6002,"")</f>
        <v>1.75</v>
      </c>
      <c r="V6002" s="26">
        <f>IF($A6002="placement",U6002,IF($A6002="site",SUMIF($C:$C,$C6002,$U:$U),IF($A6002="user",SUMIF($B:$B,$B6002,$U:$U),SUM($U:$U))))</f>
        <v>1.75</v>
      </c>
      <c r="W6002" s="27">
        <f>V6002/J6002</f>
        <v>0.25</v>
      </c>
    </row>
    <row r="6003" spans="1:23" x14ac:dyDescent="0.3">
      <c r="A6003" s="11" t="s">
        <v>14</v>
      </c>
      <c r="B6003" s="11" t="s">
        <v>6876</v>
      </c>
      <c r="C6003" s="11" t="s">
        <v>6878</v>
      </c>
      <c r="D6003" s="11" t="s">
        <v>11024</v>
      </c>
      <c r="E6003" s="11" t="s">
        <v>11025</v>
      </c>
      <c r="F6003" s="12">
        <v>0.25</v>
      </c>
      <c r="G6003" s="33">
        <v>0</v>
      </c>
      <c r="H6003" s="34">
        <v>0.70740000000000003</v>
      </c>
      <c r="I6003" s="34">
        <v>0.2039</v>
      </c>
      <c r="J6003" s="13">
        <v>7</v>
      </c>
      <c r="K6003" s="13">
        <v>2</v>
      </c>
      <c r="L6003" s="12">
        <v>0.28820000000000001</v>
      </c>
      <c r="M6003" s="14">
        <v>1.07231955</v>
      </c>
      <c r="N6003" s="15">
        <v>0.7</v>
      </c>
      <c r="O6003" s="16" t="s">
        <v>12</v>
      </c>
      <c r="P6003" s="16">
        <v>0.34720951509999998</v>
      </c>
      <c r="Q6003" s="16">
        <v>0.25</v>
      </c>
      <c r="R6003" s="44"/>
      <c r="S6003" s="42" t="str">
        <f>IF(R6003="","",MAX(R6003,Q6003))</f>
        <v/>
      </c>
      <c r="T6003" s="27">
        <f>IF(A6003="placement",MIN(P6003,IF(S6003="",Q6003,S6003)),"")</f>
        <v>0.25</v>
      </c>
      <c r="U6003" s="14">
        <f>IF($A6003="placement",T6003*J6003,"")</f>
        <v>1.75</v>
      </c>
      <c r="V6003" s="13">
        <f>IF($A6003="placement",U6003,IF($A6003="site",SUMIF($C:$C,$C6003,$U:$U),IF($A6003="user",SUMIF($B:$B,$B6003,$U:$U),SUM($U:$U))))</f>
        <v>1.75</v>
      </c>
      <c r="W6003" s="12">
        <f>V6003/J6003</f>
        <v>0.25</v>
      </c>
    </row>
    <row r="6004" spans="1:23" x14ac:dyDescent="0.3">
      <c r="A6004" s="23" t="s">
        <v>14</v>
      </c>
      <c r="B6004" s="23" t="s">
        <v>6986</v>
      </c>
      <c r="C6004" s="23" t="s">
        <v>6987</v>
      </c>
      <c r="D6004" s="23" t="s">
        <v>7008</v>
      </c>
      <c r="E6004" s="23" t="s">
        <v>7009</v>
      </c>
      <c r="F6004" s="27">
        <v>0.25</v>
      </c>
      <c r="G6004" s="24">
        <v>0</v>
      </c>
      <c r="H6004" s="25">
        <v>3.8807999999999998</v>
      </c>
      <c r="I6004" s="25">
        <v>0.4118</v>
      </c>
      <c r="J6004" s="26">
        <v>7</v>
      </c>
      <c r="K6004" s="26">
        <v>2</v>
      </c>
      <c r="L6004" s="27">
        <v>0.1061</v>
      </c>
      <c r="M6004" s="28">
        <v>0.54542930999999995</v>
      </c>
      <c r="N6004" s="29">
        <v>0.4</v>
      </c>
      <c r="O6004" s="31" t="s">
        <v>12</v>
      </c>
      <c r="P6004" s="31">
        <v>0.26663274390000002</v>
      </c>
      <c r="Q6004" s="31">
        <v>0.25</v>
      </c>
      <c r="R6004" s="42"/>
      <c r="S6004" s="42" t="str">
        <f>IF(R6004="","",MAX(R6004,Q6004))</f>
        <v/>
      </c>
      <c r="T6004" s="27">
        <f>IF(A6004="placement",MIN(P6004,IF(S6004="",Q6004,S6004)),"")</f>
        <v>0.25</v>
      </c>
      <c r="U6004" s="28">
        <f>IF($A6004="placement",T6004*J6004,"")</f>
        <v>1.75</v>
      </c>
      <c r="V6004" s="26">
        <f>IF($A6004="placement",U6004,IF($A6004="site",SUMIF($C:$C,$C6004,$U:$U),IF($A6004="user",SUMIF($B:$B,$B6004,$U:$U),SUM($U:$U))))</f>
        <v>1.75</v>
      </c>
      <c r="W6004" s="27">
        <f>V6004/J6004</f>
        <v>0.25</v>
      </c>
    </row>
    <row r="6005" spans="1:23" x14ac:dyDescent="0.3">
      <c r="A6005" s="17" t="s">
        <v>14</v>
      </c>
      <c r="B6005" s="17" t="s">
        <v>7472</v>
      </c>
      <c r="C6005" s="17" t="s">
        <v>7473</v>
      </c>
      <c r="D6005" s="17" t="s">
        <v>7608</v>
      </c>
      <c r="E6005" s="17" t="s">
        <v>7609</v>
      </c>
      <c r="F6005" s="18">
        <v>0.25</v>
      </c>
      <c r="G6005" s="36">
        <v>0</v>
      </c>
      <c r="H6005" s="37">
        <v>2.7684000000000002</v>
      </c>
      <c r="I6005" s="37">
        <v>0.1623</v>
      </c>
      <c r="J6005" s="19">
        <v>7</v>
      </c>
      <c r="K6005" s="19">
        <v>2</v>
      </c>
      <c r="L6005" s="18">
        <v>5.8599999999999999E-2</v>
      </c>
      <c r="M6005" s="20">
        <v>1.3546654899999999</v>
      </c>
      <c r="N6005" s="21">
        <v>1</v>
      </c>
      <c r="O6005" s="22" t="s">
        <v>42</v>
      </c>
      <c r="P6005" s="22">
        <v>0.26181038400000001</v>
      </c>
      <c r="Q6005" s="22">
        <v>0.25</v>
      </c>
      <c r="R6005" s="43"/>
      <c r="S6005" s="42" t="str">
        <f>IF(R6005="","",MAX(R6005,Q6005))</f>
        <v/>
      </c>
      <c r="T6005" s="27">
        <f>IF(A6005="placement",MIN(P6005,IF(S6005="",Q6005,S6005)),"")</f>
        <v>0.25</v>
      </c>
      <c r="U6005" s="20">
        <f>IF($A6005="placement",T6005*J6005,"")</f>
        <v>1.75</v>
      </c>
      <c r="V6005" s="19">
        <f>IF($A6005="placement",U6005,IF($A6005="site",SUMIF($C:$C,$C6005,$U:$U),IF($A6005="user",SUMIF($B:$B,$B6005,$U:$U),SUM($U:$U))))</f>
        <v>1.75</v>
      </c>
      <c r="W6005" s="18">
        <f>V6005/J6005</f>
        <v>0.25</v>
      </c>
    </row>
    <row r="6006" spans="1:23" x14ac:dyDescent="0.3">
      <c r="A6006" s="11" t="s">
        <v>14</v>
      </c>
      <c r="B6006" s="11" t="s">
        <v>11048</v>
      </c>
      <c r="C6006" s="11" t="s">
        <v>11049</v>
      </c>
      <c r="D6006" s="11" t="s">
        <v>11050</v>
      </c>
      <c r="E6006" s="11" t="s">
        <v>11051</v>
      </c>
      <c r="F6006" s="12">
        <v>0.25</v>
      </c>
      <c r="G6006" s="33">
        <v>0</v>
      </c>
      <c r="H6006" s="34">
        <v>0.6129</v>
      </c>
      <c r="I6006" s="34">
        <v>0.48139999999999999</v>
      </c>
      <c r="J6006" s="13">
        <v>7</v>
      </c>
      <c r="K6006" s="13">
        <v>2</v>
      </c>
      <c r="L6006" s="12">
        <v>0.78549999999999998</v>
      </c>
      <c r="M6006" s="14">
        <v>0.48047477999999999</v>
      </c>
      <c r="N6006" s="15">
        <v>0.01</v>
      </c>
      <c r="O6006" s="16" t="s">
        <v>12</v>
      </c>
      <c r="P6006" s="16">
        <v>0.97918725299999998</v>
      </c>
      <c r="Q6006" s="16">
        <v>0.25</v>
      </c>
      <c r="R6006" s="44"/>
      <c r="S6006" s="42" t="str">
        <f>IF(R6006="","",MAX(R6006,Q6006))</f>
        <v/>
      </c>
      <c r="T6006" s="27">
        <f>IF(A6006="placement",MIN(P6006,IF(S6006="",Q6006,S6006)),"")</f>
        <v>0.25</v>
      </c>
      <c r="U6006" s="14">
        <f>IF($A6006="placement",T6006*J6006,"")</f>
        <v>1.75</v>
      </c>
      <c r="V6006" s="13">
        <f>IF($A6006="placement",U6006,IF($A6006="site",SUMIF($C:$C,$C6006,$U:$U),IF($A6006="user",SUMIF($B:$B,$B6006,$U:$U),SUM($U:$U))))</f>
        <v>1.75</v>
      </c>
      <c r="W6006" s="12">
        <f>V6006/J6006</f>
        <v>0.25</v>
      </c>
    </row>
    <row r="6007" spans="1:23" x14ac:dyDescent="0.3">
      <c r="A6007" s="23" t="s">
        <v>14</v>
      </c>
      <c r="B6007" s="23" t="s">
        <v>8149</v>
      </c>
      <c r="C6007" s="23" t="s">
        <v>8151</v>
      </c>
      <c r="D6007" s="23" t="s">
        <v>8166</v>
      </c>
      <c r="E6007" s="23" t="s">
        <v>8167</v>
      </c>
      <c r="F6007" s="27">
        <v>0.25</v>
      </c>
      <c r="G6007" s="24">
        <v>0</v>
      </c>
      <c r="H6007" s="25">
        <v>2.6905999999999999</v>
      </c>
      <c r="I6007" s="25">
        <v>0.46949999999999997</v>
      </c>
      <c r="J6007" s="26">
        <v>7</v>
      </c>
      <c r="K6007" s="26">
        <v>2</v>
      </c>
      <c r="L6007" s="27">
        <v>0.17449999999999999</v>
      </c>
      <c r="M6007" s="28">
        <v>0.52767381999999996</v>
      </c>
      <c r="N6007" s="29">
        <v>0.3</v>
      </c>
      <c r="O6007" s="31" t="s">
        <v>12</v>
      </c>
      <c r="P6007" s="31">
        <v>0.43146695880000002</v>
      </c>
      <c r="Q6007" s="31">
        <v>0.25</v>
      </c>
      <c r="R6007" s="42"/>
      <c r="S6007" s="42" t="str">
        <f>IF(R6007="","",MAX(R6007,Q6007))</f>
        <v/>
      </c>
      <c r="T6007" s="27">
        <f>IF(A6007="placement",MIN(P6007,IF(S6007="",Q6007,S6007)),"")</f>
        <v>0.25</v>
      </c>
      <c r="U6007" s="28">
        <f>IF($A6007="placement",T6007*J6007,"")</f>
        <v>1.75</v>
      </c>
      <c r="V6007" s="26">
        <f>IF($A6007="placement",U6007,IF($A6007="site",SUMIF($C:$C,$C6007,$U:$U),IF($A6007="user",SUMIF($B:$B,$B6007,$U:$U),SUM($U:$U))))</f>
        <v>1.75</v>
      </c>
      <c r="W6007" s="27">
        <f>V6007/J6007</f>
        <v>0.25</v>
      </c>
    </row>
    <row r="6008" spans="1:23" x14ac:dyDescent="0.3">
      <c r="A6008" s="23" t="s">
        <v>14</v>
      </c>
      <c r="B6008" s="23" t="s">
        <v>8209</v>
      </c>
      <c r="C6008" s="23" t="s">
        <v>8211</v>
      </c>
      <c r="D6008" s="23" t="s">
        <v>8225</v>
      </c>
      <c r="E6008" s="23" t="s">
        <v>8226</v>
      </c>
      <c r="F6008" s="27">
        <v>0.25</v>
      </c>
      <c r="G6008" s="24">
        <v>0</v>
      </c>
      <c r="H6008" s="25">
        <v>3.8866000000000001</v>
      </c>
      <c r="I6008" s="25">
        <v>0.54830000000000001</v>
      </c>
      <c r="J6008" s="26">
        <v>7</v>
      </c>
      <c r="K6008" s="26">
        <v>2</v>
      </c>
      <c r="L6008" s="27">
        <v>0.1411</v>
      </c>
      <c r="M6008" s="28">
        <v>0.40255341</v>
      </c>
      <c r="N6008" s="29">
        <v>0.2</v>
      </c>
      <c r="O6008" s="31" t="s">
        <v>42</v>
      </c>
      <c r="P6008" s="31">
        <v>0.50317152099999995</v>
      </c>
      <c r="Q6008" s="31">
        <v>0.25</v>
      </c>
      <c r="R6008" s="42"/>
      <c r="S6008" s="42" t="str">
        <f>IF(R6008="","",MAX(R6008,Q6008))</f>
        <v/>
      </c>
      <c r="T6008" s="27">
        <f>IF(A6008="placement",MIN(P6008,IF(S6008="",Q6008,S6008)),"")</f>
        <v>0.25</v>
      </c>
      <c r="U6008" s="28">
        <f>IF($A6008="placement",T6008*J6008,"")</f>
        <v>1.75</v>
      </c>
      <c r="V6008" s="26">
        <f>IF($A6008="placement",U6008,IF($A6008="site",SUMIF($C:$C,$C6008,$U:$U),IF($A6008="user",SUMIF($B:$B,$B6008,$U:$U),SUM($U:$U))))</f>
        <v>1.75</v>
      </c>
      <c r="W6008" s="27">
        <f>V6008/J6008</f>
        <v>0.25</v>
      </c>
    </row>
    <row r="6009" spans="1:23" x14ac:dyDescent="0.3">
      <c r="A6009" s="23" t="s">
        <v>14</v>
      </c>
      <c r="B6009" s="23" t="s">
        <v>8278</v>
      </c>
      <c r="C6009" s="23" t="s">
        <v>8279</v>
      </c>
      <c r="D6009" s="23" t="s">
        <v>11090</v>
      </c>
      <c r="E6009" s="23" t="s">
        <v>11091</v>
      </c>
      <c r="F6009" s="27">
        <v>0.25</v>
      </c>
      <c r="G6009" s="24">
        <v>0</v>
      </c>
      <c r="H6009" s="25">
        <v>27.4956</v>
      </c>
      <c r="I6009" s="25">
        <v>4.2655000000000003</v>
      </c>
      <c r="J6009" s="26">
        <v>7</v>
      </c>
      <c r="K6009" s="26">
        <v>2</v>
      </c>
      <c r="L6009" s="27">
        <v>0.15509999999999999</v>
      </c>
      <c r="M6009" s="28">
        <v>5.2370350000000003E-2</v>
      </c>
      <c r="N6009" s="29">
        <v>0.01</v>
      </c>
      <c r="O6009" s="31" t="s">
        <v>42</v>
      </c>
      <c r="P6009" s="31">
        <v>0.80905224789999997</v>
      </c>
      <c r="Q6009" s="31">
        <v>0.25</v>
      </c>
      <c r="R6009" s="42"/>
      <c r="S6009" s="42" t="str">
        <f>IF(R6009="","",MAX(R6009,Q6009))</f>
        <v/>
      </c>
      <c r="T6009" s="27">
        <f>IF(A6009="placement",MIN(P6009,IF(S6009="",Q6009,S6009)),"")</f>
        <v>0.25</v>
      </c>
      <c r="U6009" s="28">
        <f>IF($A6009="placement",T6009*J6009,"")</f>
        <v>1.75</v>
      </c>
      <c r="V6009" s="26">
        <f>IF($A6009="placement",U6009,IF($A6009="site",SUMIF($C:$C,$C6009,$U:$U),IF($A6009="user",SUMIF($B:$B,$B6009,$U:$U),SUM($U:$U))))</f>
        <v>1.75</v>
      </c>
      <c r="W6009" s="27">
        <f>V6009/J6009</f>
        <v>0.25</v>
      </c>
    </row>
    <row r="6010" spans="1:23" x14ac:dyDescent="0.3">
      <c r="A6010" s="23" t="s">
        <v>14</v>
      </c>
      <c r="B6010" s="23" t="s">
        <v>8499</v>
      </c>
      <c r="C6010" s="23" t="s">
        <v>8500</v>
      </c>
      <c r="D6010" s="23" t="s">
        <v>8503</v>
      </c>
      <c r="E6010" s="23" t="s">
        <v>8504</v>
      </c>
      <c r="F6010" s="27">
        <v>0.25</v>
      </c>
      <c r="G6010" s="24">
        <v>0</v>
      </c>
      <c r="H6010" s="25">
        <v>4.8422999999999998</v>
      </c>
      <c r="I6010" s="25">
        <v>0.57999999999999996</v>
      </c>
      <c r="J6010" s="26">
        <v>7</v>
      </c>
      <c r="K6010" s="26">
        <v>2</v>
      </c>
      <c r="L6010" s="27">
        <v>0.1198</v>
      </c>
      <c r="M6010" s="28">
        <v>0.40512314999999999</v>
      </c>
      <c r="N6010" s="29">
        <v>0.2</v>
      </c>
      <c r="O6010" s="31" t="s">
        <v>12</v>
      </c>
      <c r="P6010" s="31">
        <v>0.50632295719999998</v>
      </c>
      <c r="Q6010" s="31">
        <v>0.25</v>
      </c>
      <c r="R6010" s="42"/>
      <c r="S6010" s="42" t="str">
        <f>IF(R6010="","",MAX(R6010,Q6010))</f>
        <v/>
      </c>
      <c r="T6010" s="27">
        <f>IF(A6010="placement",MIN(P6010,IF(S6010="",Q6010,S6010)),"")</f>
        <v>0.25</v>
      </c>
      <c r="U6010" s="28">
        <f>IF($A6010="placement",T6010*J6010,"")</f>
        <v>1.75</v>
      </c>
      <c r="V6010" s="26">
        <f>IF($A6010="placement",U6010,IF($A6010="site",SUMIF($C:$C,$C6010,$U:$U),IF($A6010="user",SUMIF($B:$B,$B6010,$U:$U),SUM($U:$U))))</f>
        <v>1.75</v>
      </c>
      <c r="W6010" s="27">
        <f>V6010/J6010</f>
        <v>0.25</v>
      </c>
    </row>
    <row r="6011" spans="1:23" x14ac:dyDescent="0.3">
      <c r="A6011" s="23" t="s">
        <v>14</v>
      </c>
      <c r="B6011" s="23" t="s">
        <v>8499</v>
      </c>
      <c r="C6011" s="23" t="s">
        <v>8500</v>
      </c>
      <c r="D6011" s="23" t="s">
        <v>8523</v>
      </c>
      <c r="E6011" s="23" t="s">
        <v>8524</v>
      </c>
      <c r="F6011" s="27">
        <v>0.25</v>
      </c>
      <c r="G6011" s="24">
        <v>0</v>
      </c>
      <c r="H6011" s="25">
        <v>4.9024999999999999</v>
      </c>
      <c r="I6011" s="25">
        <v>0.58340000000000003</v>
      </c>
      <c r="J6011" s="26">
        <v>7</v>
      </c>
      <c r="K6011" s="26">
        <v>2</v>
      </c>
      <c r="L6011" s="27">
        <v>0.11899999999999999</v>
      </c>
      <c r="M6011" s="28">
        <v>0.40538753999999999</v>
      </c>
      <c r="N6011" s="29">
        <v>0.2</v>
      </c>
      <c r="O6011" s="31" t="s">
        <v>12</v>
      </c>
      <c r="P6011" s="31">
        <v>0.50664491970000003</v>
      </c>
      <c r="Q6011" s="31">
        <v>0.25</v>
      </c>
      <c r="R6011" s="42"/>
      <c r="S6011" s="42" t="str">
        <f>IF(R6011="","",MAX(R6011,Q6011))</f>
        <v/>
      </c>
      <c r="T6011" s="27">
        <f>IF(A6011="placement",MIN(P6011,IF(S6011="",Q6011,S6011)),"")</f>
        <v>0.25</v>
      </c>
      <c r="U6011" s="28">
        <f>IF($A6011="placement",T6011*J6011,"")</f>
        <v>1.75</v>
      </c>
      <c r="V6011" s="26">
        <f>IF($A6011="placement",U6011,IF($A6011="site",SUMIF($C:$C,$C6011,$U:$U),IF($A6011="user",SUMIF($B:$B,$B6011,$U:$U),SUM($U:$U))))</f>
        <v>1.75</v>
      </c>
      <c r="W6011" s="27">
        <f>V6011/J6011</f>
        <v>0.25</v>
      </c>
    </row>
    <row r="6012" spans="1:23" x14ac:dyDescent="0.3">
      <c r="A6012" s="23" t="s">
        <v>14</v>
      </c>
      <c r="B6012" s="23" t="s">
        <v>8783</v>
      </c>
      <c r="C6012" s="23" t="s">
        <v>8784</v>
      </c>
      <c r="D6012" s="23" t="s">
        <v>8793</v>
      </c>
      <c r="E6012" s="23" t="s">
        <v>8794</v>
      </c>
      <c r="F6012" s="27">
        <v>0.25</v>
      </c>
      <c r="G6012" s="24">
        <v>0</v>
      </c>
      <c r="H6012" s="25">
        <v>1.8627</v>
      </c>
      <c r="I6012" s="25">
        <v>0.31169999999999998</v>
      </c>
      <c r="J6012" s="26">
        <v>7</v>
      </c>
      <c r="K6012" s="26">
        <v>2</v>
      </c>
      <c r="L6012" s="27">
        <v>0.1673</v>
      </c>
      <c r="M6012" s="28">
        <v>0.78230980999999999</v>
      </c>
      <c r="N6012" s="29">
        <v>0.35</v>
      </c>
      <c r="O6012" s="31" t="s">
        <v>12</v>
      </c>
      <c r="P6012" s="31">
        <v>0.55260691269999995</v>
      </c>
      <c r="Q6012" s="31">
        <v>0.25</v>
      </c>
      <c r="R6012" s="42"/>
      <c r="S6012" s="42" t="str">
        <f>IF(R6012="","",MAX(R6012,Q6012))</f>
        <v/>
      </c>
      <c r="T6012" s="27">
        <f>IF(A6012="placement",MIN(P6012,IF(S6012="",Q6012,S6012)),"")</f>
        <v>0.25</v>
      </c>
      <c r="U6012" s="28">
        <f>IF($A6012="placement",T6012*J6012,"")</f>
        <v>1.75</v>
      </c>
      <c r="V6012" s="26">
        <f>IF($A6012="placement",U6012,IF($A6012="site",SUMIF($C:$C,$C6012,$U:$U),IF($A6012="user",SUMIF($B:$B,$B6012,$U:$U),SUM($U:$U))))</f>
        <v>1.75</v>
      </c>
      <c r="W6012" s="27">
        <f>V6012/J6012</f>
        <v>0.25</v>
      </c>
    </row>
    <row r="6013" spans="1:23" x14ac:dyDescent="0.3">
      <c r="A6013" s="23" t="s">
        <v>14</v>
      </c>
      <c r="B6013" s="23" t="s">
        <v>9109</v>
      </c>
      <c r="C6013" s="23" t="s">
        <v>9110</v>
      </c>
      <c r="D6013" s="23" t="s">
        <v>9117</v>
      </c>
      <c r="E6013" s="23" t="s">
        <v>9118</v>
      </c>
      <c r="F6013" s="27">
        <v>0.25</v>
      </c>
      <c r="G6013" s="24">
        <v>0</v>
      </c>
      <c r="H6013" s="25">
        <v>0.97629999999999995</v>
      </c>
      <c r="I6013" s="25">
        <v>0.29099999999999998</v>
      </c>
      <c r="J6013" s="26">
        <v>7</v>
      </c>
      <c r="K6013" s="26">
        <v>2</v>
      </c>
      <c r="L6013" s="27">
        <v>0.29809999999999998</v>
      </c>
      <c r="M6013" s="28">
        <v>0.80758468000000005</v>
      </c>
      <c r="N6013" s="29">
        <v>0.52</v>
      </c>
      <c r="O6013" s="31" t="s">
        <v>42</v>
      </c>
      <c r="P6013" s="31">
        <v>0.35610467769999998</v>
      </c>
      <c r="Q6013" s="31">
        <v>0.25</v>
      </c>
      <c r="R6013" s="42"/>
      <c r="S6013" s="42" t="str">
        <f>IF(R6013="","",MAX(R6013,Q6013))</f>
        <v/>
      </c>
      <c r="T6013" s="27">
        <f>IF(A6013="placement",MIN(P6013,IF(S6013="",Q6013,S6013)),"")</f>
        <v>0.25</v>
      </c>
      <c r="U6013" s="28">
        <f>IF($A6013="placement",T6013*J6013,"")</f>
        <v>1.75</v>
      </c>
      <c r="V6013" s="26">
        <f>IF($A6013="placement",U6013,IF($A6013="site",SUMIF($C:$C,$C6013,$U:$U),IF($A6013="user",SUMIF($B:$B,$B6013,$U:$U),SUM($U:$U))))</f>
        <v>1.75</v>
      </c>
      <c r="W6013" s="27">
        <f>V6013/J6013</f>
        <v>0.25</v>
      </c>
    </row>
    <row r="6014" spans="1:23" x14ac:dyDescent="0.3">
      <c r="A6014" s="23" t="s">
        <v>14</v>
      </c>
      <c r="B6014" s="23" t="s">
        <v>9186</v>
      </c>
      <c r="C6014" s="23" t="s">
        <v>9188</v>
      </c>
      <c r="D6014" s="23" t="s">
        <v>9261</v>
      </c>
      <c r="E6014" s="23" t="s">
        <v>9262</v>
      </c>
      <c r="F6014" s="27">
        <v>0.25</v>
      </c>
      <c r="G6014" s="24">
        <v>0</v>
      </c>
      <c r="H6014" s="25">
        <v>3.4449999999999998</v>
      </c>
      <c r="I6014" s="25">
        <v>0.307</v>
      </c>
      <c r="J6014" s="26">
        <v>7</v>
      </c>
      <c r="K6014" s="26">
        <v>2</v>
      </c>
      <c r="L6014" s="27">
        <v>8.9099999999999999E-2</v>
      </c>
      <c r="M6014" s="28">
        <v>0.77903675999999999</v>
      </c>
      <c r="N6014" s="29">
        <v>0.55000000000000004</v>
      </c>
      <c r="O6014" s="31" t="s">
        <v>42</v>
      </c>
      <c r="P6014" s="31">
        <v>0.29399994029999998</v>
      </c>
      <c r="Q6014" s="31">
        <v>0.25</v>
      </c>
      <c r="R6014" s="42"/>
      <c r="S6014" s="42" t="str">
        <f>IF(R6014="","",MAX(R6014,Q6014))</f>
        <v/>
      </c>
      <c r="T6014" s="27">
        <f>IF(A6014="placement",MIN(P6014,IF(S6014="",Q6014,S6014)),"")</f>
        <v>0.25</v>
      </c>
      <c r="U6014" s="28">
        <f>IF($A6014="placement",T6014*J6014,"")</f>
        <v>1.75</v>
      </c>
      <c r="V6014" s="26">
        <f>IF($A6014="placement",U6014,IF($A6014="site",SUMIF($C:$C,$C6014,$U:$U),IF($A6014="user",SUMIF($B:$B,$B6014,$U:$U),SUM($U:$U))))</f>
        <v>1.75</v>
      </c>
      <c r="W6014" s="27">
        <f>V6014/J6014</f>
        <v>0.25</v>
      </c>
    </row>
    <row r="6015" spans="1:23" x14ac:dyDescent="0.3">
      <c r="A6015" s="23" t="s">
        <v>14</v>
      </c>
      <c r="B6015" s="23" t="s">
        <v>9469</v>
      </c>
      <c r="C6015" s="23" t="s">
        <v>9471</v>
      </c>
      <c r="D6015" s="23" t="s">
        <v>9472</v>
      </c>
      <c r="E6015" s="23" t="s">
        <v>9470</v>
      </c>
      <c r="F6015" s="27">
        <v>0.25</v>
      </c>
      <c r="G6015" s="24">
        <v>0</v>
      </c>
      <c r="H6015" s="25">
        <v>1.2012</v>
      </c>
      <c r="I6015" s="25">
        <v>0.1714</v>
      </c>
      <c r="J6015" s="26">
        <v>7</v>
      </c>
      <c r="K6015" s="26">
        <v>2</v>
      </c>
      <c r="L6015" s="27">
        <v>0.14269999999999999</v>
      </c>
      <c r="M6015" s="28">
        <v>1.290375</v>
      </c>
      <c r="N6015" s="29">
        <v>0.8</v>
      </c>
      <c r="O6015" s="31" t="s">
        <v>12</v>
      </c>
      <c r="P6015" s="31">
        <v>0.3800251865</v>
      </c>
      <c r="Q6015" s="31">
        <v>0.25</v>
      </c>
      <c r="R6015" s="42"/>
      <c r="S6015" s="42" t="str">
        <f>IF(R6015="","",MAX(R6015,Q6015))</f>
        <v/>
      </c>
      <c r="T6015" s="27">
        <f>IF(A6015="placement",MIN(P6015,IF(S6015="",Q6015,S6015)),"")</f>
        <v>0.25</v>
      </c>
      <c r="U6015" s="28">
        <f>IF($A6015="placement",T6015*J6015,"")</f>
        <v>1.75</v>
      </c>
      <c r="V6015" s="26">
        <f>IF($A6015="placement",U6015,IF($A6015="site",SUMIF($C:$C,$C6015,$U:$U),IF($A6015="user",SUMIF($B:$B,$B6015,$U:$U),SUM($U:$U))))</f>
        <v>1.75</v>
      </c>
      <c r="W6015" s="27">
        <f>V6015/J6015</f>
        <v>0.25</v>
      </c>
    </row>
    <row r="6016" spans="1:23" x14ac:dyDescent="0.3">
      <c r="A6016" s="23" t="s">
        <v>14</v>
      </c>
      <c r="B6016" s="23" t="s">
        <v>9593</v>
      </c>
      <c r="C6016" s="23" t="s">
        <v>9594</v>
      </c>
      <c r="D6016" s="23" t="s">
        <v>9595</v>
      </c>
      <c r="E6016" s="23" t="s">
        <v>9596</v>
      </c>
      <c r="F6016" s="27">
        <v>0.25</v>
      </c>
      <c r="G6016" s="24">
        <v>0</v>
      </c>
      <c r="H6016" s="25">
        <v>0.83130000000000004</v>
      </c>
      <c r="I6016" s="25">
        <v>0.16309999999999999</v>
      </c>
      <c r="J6016" s="26">
        <v>7</v>
      </c>
      <c r="K6016" s="26">
        <v>2</v>
      </c>
      <c r="L6016" s="27">
        <v>0.1963</v>
      </c>
      <c r="M6016" s="28">
        <v>1.52762697</v>
      </c>
      <c r="N6016" s="29">
        <v>0.95</v>
      </c>
      <c r="O6016" s="31" t="s">
        <v>12</v>
      </c>
      <c r="P6016" s="31">
        <v>0.37812043220000002</v>
      </c>
      <c r="Q6016" s="31">
        <v>0.25</v>
      </c>
      <c r="R6016" s="42"/>
      <c r="S6016" s="42" t="str">
        <f>IF(R6016="","",MAX(R6016,Q6016))</f>
        <v/>
      </c>
      <c r="T6016" s="27">
        <f>IF(A6016="placement",MIN(P6016,IF(S6016="",Q6016,S6016)),"")</f>
        <v>0.25</v>
      </c>
      <c r="U6016" s="28">
        <f>IF($A6016="placement",T6016*J6016,"")</f>
        <v>1.75</v>
      </c>
      <c r="V6016" s="26">
        <f>IF($A6016="placement",U6016,IF($A6016="site",SUMIF($C:$C,$C6016,$U:$U),IF($A6016="user",SUMIF($B:$B,$B6016,$U:$U),SUM($U:$U))))</f>
        <v>1.75</v>
      </c>
      <c r="W6016" s="27">
        <f>V6016/J6016</f>
        <v>0.25</v>
      </c>
    </row>
    <row r="6017" spans="1:23" x14ac:dyDescent="0.3">
      <c r="A6017" s="23" t="s">
        <v>14</v>
      </c>
      <c r="B6017" s="23" t="s">
        <v>9599</v>
      </c>
      <c r="C6017" s="23" t="s">
        <v>9601</v>
      </c>
      <c r="D6017" s="23" t="s">
        <v>9606</v>
      </c>
      <c r="E6017" s="23" t="s">
        <v>9607</v>
      </c>
      <c r="F6017" s="27">
        <v>0.25</v>
      </c>
      <c r="G6017" s="24">
        <v>0</v>
      </c>
      <c r="H6017" s="25">
        <v>1.4652000000000001</v>
      </c>
      <c r="I6017" s="25">
        <v>0.25690000000000002</v>
      </c>
      <c r="J6017" s="26">
        <v>7</v>
      </c>
      <c r="K6017" s="26">
        <v>2</v>
      </c>
      <c r="L6017" s="27">
        <v>0.1754</v>
      </c>
      <c r="M6017" s="28">
        <v>0.89716430000000003</v>
      </c>
      <c r="N6017" s="29">
        <v>0.5</v>
      </c>
      <c r="O6017" s="31" t="s">
        <v>42</v>
      </c>
      <c r="P6017" s="31">
        <v>0.44268848189999999</v>
      </c>
      <c r="Q6017" s="31">
        <v>0.25</v>
      </c>
      <c r="R6017" s="42"/>
      <c r="S6017" s="42" t="str">
        <f>IF(R6017="","",MAX(R6017,Q6017))</f>
        <v/>
      </c>
      <c r="T6017" s="27">
        <f>IF(A6017="placement",MIN(P6017,IF(S6017="",Q6017,S6017)),"")</f>
        <v>0.25</v>
      </c>
      <c r="U6017" s="28">
        <f>IF($A6017="placement",T6017*J6017,"")</f>
        <v>1.75</v>
      </c>
      <c r="V6017" s="26">
        <f>IF($A6017="placement",U6017,IF($A6017="site",SUMIF($C:$C,$C6017,$U:$U),IF($A6017="user",SUMIF($B:$B,$B6017,$U:$U),SUM($U:$U))))</f>
        <v>1.75</v>
      </c>
      <c r="W6017" s="27">
        <f>V6017/J6017</f>
        <v>0.25</v>
      </c>
    </row>
    <row r="6018" spans="1:23" x14ac:dyDescent="0.3">
      <c r="A6018" s="23" t="s">
        <v>14</v>
      </c>
      <c r="B6018" s="23" t="s">
        <v>9599</v>
      </c>
      <c r="C6018" s="23" t="s">
        <v>9601</v>
      </c>
      <c r="D6018" s="23" t="s">
        <v>9610</v>
      </c>
      <c r="E6018" s="23" t="s">
        <v>9611</v>
      </c>
      <c r="F6018" s="27">
        <v>0.25</v>
      </c>
      <c r="G6018" s="24">
        <v>0</v>
      </c>
      <c r="H6018" s="25">
        <v>0.93600000000000005</v>
      </c>
      <c r="I6018" s="25">
        <v>0.1094</v>
      </c>
      <c r="J6018" s="26">
        <v>7</v>
      </c>
      <c r="K6018" s="26">
        <v>2</v>
      </c>
      <c r="L6018" s="27">
        <v>0.1168</v>
      </c>
      <c r="M6018" s="28">
        <v>2.2274983700000002</v>
      </c>
      <c r="N6018" s="29">
        <v>1.5</v>
      </c>
      <c r="O6018" s="31" t="s">
        <v>42</v>
      </c>
      <c r="P6018" s="31">
        <v>0.32659883290000002</v>
      </c>
      <c r="Q6018" s="31">
        <v>0.25</v>
      </c>
      <c r="R6018" s="42"/>
      <c r="S6018" s="42" t="str">
        <f>IF(R6018="","",MAX(R6018,Q6018))</f>
        <v/>
      </c>
      <c r="T6018" s="27">
        <f>IF(A6018="placement",MIN(P6018,IF(S6018="",Q6018,S6018)),"")</f>
        <v>0.25</v>
      </c>
      <c r="U6018" s="28">
        <f>IF($A6018="placement",T6018*J6018,"")</f>
        <v>1.75</v>
      </c>
      <c r="V6018" s="26">
        <f>IF($A6018="placement",U6018,IF($A6018="site",SUMIF($C:$C,$C6018,$U:$U),IF($A6018="user",SUMIF($B:$B,$B6018,$U:$U),SUM($U:$U))))</f>
        <v>1.75</v>
      </c>
      <c r="W6018" s="27">
        <f>V6018/J6018</f>
        <v>0.25</v>
      </c>
    </row>
    <row r="6019" spans="1:23" x14ac:dyDescent="0.3">
      <c r="A6019" s="23" t="s">
        <v>14</v>
      </c>
      <c r="B6019" s="23" t="s">
        <v>9756</v>
      </c>
      <c r="C6019" s="23" t="s">
        <v>9758</v>
      </c>
      <c r="D6019" s="23" t="s">
        <v>9779</v>
      </c>
      <c r="E6019" s="23" t="s">
        <v>9780</v>
      </c>
      <c r="F6019" s="27">
        <v>0.25</v>
      </c>
      <c r="G6019" s="24">
        <v>0</v>
      </c>
      <c r="H6019" s="25">
        <v>14.073600000000001</v>
      </c>
      <c r="I6019" s="25">
        <v>0.67700000000000005</v>
      </c>
      <c r="J6019" s="26">
        <v>7</v>
      </c>
      <c r="K6019" s="26">
        <v>2</v>
      </c>
      <c r="L6019" s="27">
        <v>4.8099999999999997E-2</v>
      </c>
      <c r="M6019" s="28">
        <v>0.34127453000000002</v>
      </c>
      <c r="N6019" s="29">
        <v>0.2</v>
      </c>
      <c r="O6019" s="31" t="s">
        <v>12</v>
      </c>
      <c r="P6019" s="31">
        <v>0.41396154080000003</v>
      </c>
      <c r="Q6019" s="31">
        <v>0.25</v>
      </c>
      <c r="R6019" s="42"/>
      <c r="S6019" s="42" t="str">
        <f>IF(R6019="","",MAX(R6019,Q6019))</f>
        <v/>
      </c>
      <c r="T6019" s="27">
        <f>IF(A6019="placement",MIN(P6019,IF(S6019="",Q6019,S6019)),"")</f>
        <v>0.25</v>
      </c>
      <c r="U6019" s="28">
        <f>IF($A6019="placement",T6019*J6019,"")</f>
        <v>1.75</v>
      </c>
      <c r="V6019" s="26">
        <f>IF($A6019="placement",U6019,IF($A6019="site",SUMIF($C:$C,$C6019,$U:$U),IF($A6019="user",SUMIF($B:$B,$B6019,$U:$U),SUM($U:$U))))</f>
        <v>1.75</v>
      </c>
      <c r="W6019" s="27">
        <f>V6019/J6019</f>
        <v>0.25</v>
      </c>
    </row>
    <row r="6020" spans="1:23" x14ac:dyDescent="0.3">
      <c r="A6020" s="23" t="s">
        <v>14</v>
      </c>
      <c r="B6020" s="23" t="s">
        <v>9756</v>
      </c>
      <c r="C6020" s="23" t="s">
        <v>9758</v>
      </c>
      <c r="D6020" s="32" t="s">
        <v>11174</v>
      </c>
      <c r="E6020" s="23" t="s">
        <v>11175</v>
      </c>
      <c r="F6020" s="27">
        <v>0.25</v>
      </c>
      <c r="G6020" s="24">
        <v>0</v>
      </c>
      <c r="H6020" s="25">
        <v>10.8294</v>
      </c>
      <c r="I6020" s="25">
        <v>0.58430000000000004</v>
      </c>
      <c r="J6020" s="26">
        <v>7</v>
      </c>
      <c r="K6020" s="26">
        <v>2</v>
      </c>
      <c r="L6020" s="27">
        <v>5.3999999999999999E-2</v>
      </c>
      <c r="M6020" s="28">
        <v>0.37507335000000003</v>
      </c>
      <c r="N6020" s="29">
        <v>0.2</v>
      </c>
      <c r="O6020" s="31" t="s">
        <v>12</v>
      </c>
      <c r="P6020" s="31">
        <v>0.46677096569999998</v>
      </c>
      <c r="Q6020" s="31">
        <v>0.25</v>
      </c>
      <c r="R6020" s="42"/>
      <c r="S6020" s="42" t="str">
        <f>IF(R6020="","",MAX(R6020,Q6020))</f>
        <v/>
      </c>
      <c r="T6020" s="27">
        <f>IF(A6020="placement",MIN(P6020,IF(S6020="",Q6020,S6020)),"")</f>
        <v>0.25</v>
      </c>
      <c r="U6020" s="28">
        <f>IF($A6020="placement",T6020*J6020,"")</f>
        <v>1.75</v>
      </c>
      <c r="V6020" s="26">
        <f>IF($A6020="placement",U6020,IF($A6020="site",SUMIF($C:$C,$C6020,$U:$U),IF($A6020="user",SUMIF($B:$B,$B6020,$U:$U),SUM($U:$U))))</f>
        <v>1.75</v>
      </c>
      <c r="W6020" s="27">
        <f>V6020/J6020</f>
        <v>0.25</v>
      </c>
    </row>
    <row r="6021" spans="1:23" x14ac:dyDescent="0.3">
      <c r="A6021" s="23" t="s">
        <v>14</v>
      </c>
      <c r="B6021" s="23" t="s">
        <v>9850</v>
      </c>
      <c r="C6021" s="23" t="s">
        <v>9851</v>
      </c>
      <c r="D6021" s="23" t="s">
        <v>9858</v>
      </c>
      <c r="E6021" s="23" t="s">
        <v>11</v>
      </c>
      <c r="F6021" s="27">
        <v>0.25</v>
      </c>
      <c r="G6021" s="24">
        <v>0</v>
      </c>
      <c r="H6021" s="25">
        <v>5.4664000000000001</v>
      </c>
      <c r="I6021" s="25">
        <v>1.2350000000000001</v>
      </c>
      <c r="J6021" s="26">
        <v>7</v>
      </c>
      <c r="K6021" s="26">
        <v>2</v>
      </c>
      <c r="L6021" s="27">
        <v>0.22589999999999999</v>
      </c>
      <c r="M6021" s="28">
        <v>0.17772123000000001</v>
      </c>
      <c r="N6021" s="29">
        <v>0.1</v>
      </c>
      <c r="O6021" s="31" t="s">
        <v>12</v>
      </c>
      <c r="P6021" s="31">
        <v>0.43732101020000003</v>
      </c>
      <c r="Q6021" s="31">
        <v>0.25</v>
      </c>
      <c r="R6021" s="42"/>
      <c r="S6021" s="42" t="str">
        <f>IF(R6021="","",MAX(R6021,Q6021))</f>
        <v/>
      </c>
      <c r="T6021" s="27">
        <f>IF(A6021="placement",MIN(P6021,IF(S6021="",Q6021,S6021)),"")</f>
        <v>0.25</v>
      </c>
      <c r="U6021" s="28">
        <f>IF($A6021="placement",T6021*J6021,"")</f>
        <v>1.75</v>
      </c>
      <c r="V6021" s="26">
        <f>IF($A6021="placement",U6021,IF($A6021="site",SUMIF($C:$C,$C6021,$U:$U),IF($A6021="user",SUMIF($B:$B,$B6021,$U:$U),SUM($U:$U))))</f>
        <v>1.75</v>
      </c>
      <c r="W6021" s="27">
        <f>V6021/J6021</f>
        <v>0.25</v>
      </c>
    </row>
    <row r="6022" spans="1:23" x14ac:dyDescent="0.3">
      <c r="A6022" s="23" t="s">
        <v>14</v>
      </c>
      <c r="B6022" s="23" t="s">
        <v>1708</v>
      </c>
      <c r="C6022" s="23" t="s">
        <v>1709</v>
      </c>
      <c r="D6022" s="23" t="s">
        <v>1824</v>
      </c>
      <c r="E6022" s="23" t="s">
        <v>1825</v>
      </c>
      <c r="F6022" s="27">
        <v>0.25</v>
      </c>
      <c r="G6022" s="24">
        <v>0</v>
      </c>
      <c r="H6022" s="25">
        <v>0.2616</v>
      </c>
      <c r="I6022" s="25">
        <v>0.11119999999999999</v>
      </c>
      <c r="J6022" s="26">
        <v>7</v>
      </c>
      <c r="K6022" s="26">
        <v>2</v>
      </c>
      <c r="L6022" s="27">
        <v>0.42520000000000002</v>
      </c>
      <c r="M6022" s="28">
        <v>2.1923571000000002</v>
      </c>
      <c r="N6022" s="29">
        <v>1.5</v>
      </c>
      <c r="O6022" s="31" t="s">
        <v>12</v>
      </c>
      <c r="P6022" s="31">
        <v>0.31580489229999997</v>
      </c>
      <c r="Q6022" s="31">
        <v>0.249999999999999</v>
      </c>
      <c r="R6022" s="42"/>
      <c r="S6022" s="42" t="str">
        <f>IF(R6022="","",MAX(R6022,Q6022))</f>
        <v/>
      </c>
      <c r="T6022" s="27">
        <f>IF(A6022="placement",MIN(P6022,IF(S6022="",Q6022,S6022)),"")</f>
        <v>0.249999999999999</v>
      </c>
      <c r="U6022" s="28">
        <f>IF($A6022="placement",T6022*J6022,"")</f>
        <v>1.7499999999999929</v>
      </c>
      <c r="V6022" s="26">
        <f>IF($A6022="placement",U6022,IF($A6022="site",SUMIF($C:$C,$C6022,$U:$U),IF($A6022="user",SUMIF($B:$B,$B6022,$U:$U),SUM($U:$U))))</f>
        <v>1.7499999999999929</v>
      </c>
      <c r="W6022" s="27">
        <f>V6022/J6022</f>
        <v>0.24999999999999897</v>
      </c>
    </row>
    <row r="6023" spans="1:23" x14ac:dyDescent="0.3">
      <c r="A6023" s="11" t="s">
        <v>14</v>
      </c>
      <c r="B6023" s="11" t="s">
        <v>1708</v>
      </c>
      <c r="C6023" s="11" t="s">
        <v>1709</v>
      </c>
      <c r="D6023" s="11" t="s">
        <v>2068</v>
      </c>
      <c r="E6023" s="11" t="s">
        <v>2069</v>
      </c>
      <c r="F6023" s="12">
        <v>0.25</v>
      </c>
      <c r="G6023" s="33">
        <v>0</v>
      </c>
      <c r="H6023" s="34">
        <v>0.3861</v>
      </c>
      <c r="I6023" s="34">
        <v>0.11550000000000001</v>
      </c>
      <c r="J6023" s="13">
        <v>7</v>
      </c>
      <c r="K6023" s="13">
        <v>2</v>
      </c>
      <c r="L6023" s="12">
        <v>0.29909999999999998</v>
      </c>
      <c r="M6023" s="14">
        <v>2.0133580700000002</v>
      </c>
      <c r="N6023" s="15">
        <v>1.4</v>
      </c>
      <c r="O6023" s="16" t="s">
        <v>12</v>
      </c>
      <c r="P6023" s="16">
        <v>0.30464430520000002</v>
      </c>
      <c r="Q6023" s="16">
        <v>0.249999999999999</v>
      </c>
      <c r="R6023" s="44"/>
      <c r="S6023" s="42" t="str">
        <f>IF(R6023="","",MAX(R6023,Q6023))</f>
        <v/>
      </c>
      <c r="T6023" s="27">
        <f>IF(A6023="placement",MIN(P6023,IF(S6023="",Q6023,S6023)),"")</f>
        <v>0.249999999999999</v>
      </c>
      <c r="U6023" s="14">
        <f>IF($A6023="placement",T6023*J6023,"")</f>
        <v>1.7499999999999929</v>
      </c>
      <c r="V6023" s="13">
        <f>IF($A6023="placement",U6023,IF($A6023="site",SUMIF($C:$C,$C6023,$U:$U),IF($A6023="user",SUMIF($B:$B,$B6023,$U:$U),SUM($U:$U))))</f>
        <v>1.7499999999999929</v>
      </c>
      <c r="W6023" s="12">
        <f>V6023/J6023</f>
        <v>0.24999999999999897</v>
      </c>
    </row>
    <row r="6024" spans="1:23" x14ac:dyDescent="0.3">
      <c r="A6024" s="23" t="s">
        <v>14</v>
      </c>
      <c r="B6024" s="23" t="s">
        <v>3266</v>
      </c>
      <c r="C6024" s="23" t="s">
        <v>3268</v>
      </c>
      <c r="D6024" s="23" t="s">
        <v>10747</v>
      </c>
      <c r="E6024" s="23" t="s">
        <v>10748</v>
      </c>
      <c r="F6024" s="27">
        <v>0.25</v>
      </c>
      <c r="G6024" s="24">
        <v>0</v>
      </c>
      <c r="H6024" s="25">
        <v>10.8028</v>
      </c>
      <c r="I6024" s="25">
        <v>0.1268</v>
      </c>
      <c r="J6024" s="26">
        <v>7</v>
      </c>
      <c r="K6024" s="26">
        <v>2</v>
      </c>
      <c r="L6024" s="27">
        <v>1.17E-2</v>
      </c>
      <c r="M6024" s="28">
        <v>1.8625915500000001</v>
      </c>
      <c r="N6024" s="29">
        <v>1.35</v>
      </c>
      <c r="O6024" s="31" t="s">
        <v>12</v>
      </c>
      <c r="P6024" s="31">
        <v>0.27520341189999997</v>
      </c>
      <c r="Q6024" s="31">
        <v>0.249999999999999</v>
      </c>
      <c r="R6024" s="42"/>
      <c r="S6024" s="42" t="str">
        <f>IF(R6024="","",MAX(R6024,Q6024))</f>
        <v/>
      </c>
      <c r="T6024" s="27">
        <f>IF(A6024="placement",MIN(P6024,IF(S6024="",Q6024,S6024)),"")</f>
        <v>0.249999999999999</v>
      </c>
      <c r="U6024" s="28">
        <f>IF($A6024="placement",T6024*J6024,"")</f>
        <v>1.7499999999999929</v>
      </c>
      <c r="V6024" s="26">
        <f>IF($A6024="placement",U6024,IF($A6024="site",SUMIF($C:$C,$C6024,$U:$U),IF($A6024="user",SUMIF($B:$B,$B6024,$U:$U),SUM($U:$U))))</f>
        <v>1.7499999999999929</v>
      </c>
      <c r="W6024" s="27">
        <f>V6024/J6024</f>
        <v>0.24999999999999897</v>
      </c>
    </row>
    <row r="6025" spans="1:23" x14ac:dyDescent="0.3">
      <c r="A6025" s="23" t="s">
        <v>14</v>
      </c>
      <c r="B6025" s="23" t="s">
        <v>5605</v>
      </c>
      <c r="C6025" s="23" t="s">
        <v>5607</v>
      </c>
      <c r="D6025" s="32" t="s">
        <v>5612</v>
      </c>
      <c r="E6025" s="23" t="s">
        <v>5613</v>
      </c>
      <c r="F6025" s="27">
        <v>0.25</v>
      </c>
      <c r="G6025" s="24">
        <v>0</v>
      </c>
      <c r="H6025" s="25">
        <v>0.47189999999999999</v>
      </c>
      <c r="I6025" s="25">
        <v>0.1011</v>
      </c>
      <c r="J6025" s="26">
        <v>7</v>
      </c>
      <c r="K6025" s="26">
        <v>2</v>
      </c>
      <c r="L6025" s="27">
        <v>0.2142</v>
      </c>
      <c r="M6025" s="28">
        <v>2.4077031799999999</v>
      </c>
      <c r="N6025" s="29">
        <v>1.75</v>
      </c>
      <c r="O6025" s="31" t="s">
        <v>12</v>
      </c>
      <c r="P6025" s="31">
        <v>0.27316622149999997</v>
      </c>
      <c r="Q6025" s="31">
        <v>0.249999999999999</v>
      </c>
      <c r="R6025" s="42"/>
      <c r="S6025" s="42" t="str">
        <f>IF(R6025="","",MAX(R6025,Q6025))</f>
        <v/>
      </c>
      <c r="T6025" s="27">
        <f>IF(A6025="placement",MIN(P6025,IF(S6025="",Q6025,S6025)),"")</f>
        <v>0.249999999999999</v>
      </c>
      <c r="U6025" s="28">
        <f>IF($A6025="placement",T6025*J6025,"")</f>
        <v>1.7499999999999929</v>
      </c>
      <c r="V6025" s="26">
        <f>IF($A6025="placement",U6025,IF($A6025="site",SUMIF($C:$C,$C6025,$U:$U),IF($A6025="user",SUMIF($B:$B,$B6025,$U:$U),SUM($U:$U))))</f>
        <v>1.7499999999999929</v>
      </c>
      <c r="W6025" s="27">
        <f>V6025/J6025</f>
        <v>0.24999999999999897</v>
      </c>
    </row>
    <row r="6026" spans="1:23" x14ac:dyDescent="0.3">
      <c r="A6026" s="23" t="s">
        <v>14</v>
      </c>
      <c r="B6026" s="23" t="s">
        <v>6638</v>
      </c>
      <c r="C6026" s="23" t="s">
        <v>6639</v>
      </c>
      <c r="D6026" s="23" t="s">
        <v>6818</v>
      </c>
      <c r="E6026" s="23" t="s">
        <v>6819</v>
      </c>
      <c r="F6026" s="27">
        <v>0.25</v>
      </c>
      <c r="G6026" s="24">
        <v>0</v>
      </c>
      <c r="H6026" s="25">
        <v>0.3377</v>
      </c>
      <c r="I6026" s="25">
        <v>0.15310000000000001</v>
      </c>
      <c r="J6026" s="26">
        <v>7</v>
      </c>
      <c r="K6026" s="26">
        <v>2</v>
      </c>
      <c r="L6026" s="27">
        <v>0.45329999999999998</v>
      </c>
      <c r="M6026" s="28">
        <v>1.5319645399999999</v>
      </c>
      <c r="N6026" s="29">
        <v>1</v>
      </c>
      <c r="O6026" s="31" t="s">
        <v>12</v>
      </c>
      <c r="P6026" s="31">
        <v>0.34724337500000002</v>
      </c>
      <c r="Q6026" s="31">
        <v>0.249999999999999</v>
      </c>
      <c r="R6026" s="42"/>
      <c r="S6026" s="42" t="str">
        <f>IF(R6026="","",MAX(R6026,Q6026))</f>
        <v/>
      </c>
      <c r="T6026" s="27">
        <f>IF(A6026="placement",MIN(P6026,IF(S6026="",Q6026,S6026)),"")</f>
        <v>0.249999999999999</v>
      </c>
      <c r="U6026" s="28">
        <f>IF($A6026="placement",T6026*J6026,"")</f>
        <v>1.7499999999999929</v>
      </c>
      <c r="V6026" s="26">
        <f>IF($A6026="placement",U6026,IF($A6026="site",SUMIF($C:$C,$C6026,$U:$U),IF($A6026="user",SUMIF($B:$B,$B6026,$U:$U),SUM($U:$U))))</f>
        <v>1.7499999999999929</v>
      </c>
      <c r="W6026" s="27">
        <f>V6026/J6026</f>
        <v>0.24999999999999897</v>
      </c>
    </row>
    <row r="6027" spans="1:23" x14ac:dyDescent="0.3">
      <c r="A6027" s="23" t="s">
        <v>14</v>
      </c>
      <c r="B6027" s="23" t="s">
        <v>9383</v>
      </c>
      <c r="C6027" s="23" t="s">
        <v>9385</v>
      </c>
      <c r="D6027" s="23" t="s">
        <v>11168</v>
      </c>
      <c r="E6027" s="23" t="s">
        <v>11169</v>
      </c>
      <c r="F6027" s="27">
        <v>0.25</v>
      </c>
      <c r="G6027" s="24">
        <v>0</v>
      </c>
      <c r="H6027" s="25">
        <v>2.5537000000000001</v>
      </c>
      <c r="I6027" s="25">
        <v>0.27029999999999998</v>
      </c>
      <c r="J6027" s="26">
        <v>7</v>
      </c>
      <c r="K6027" s="26">
        <v>2</v>
      </c>
      <c r="L6027" s="27">
        <v>0.10580000000000001</v>
      </c>
      <c r="M6027" s="28">
        <v>0.86638477999999997</v>
      </c>
      <c r="N6027" s="29">
        <v>0.35</v>
      </c>
      <c r="O6027" s="31" t="s">
        <v>12</v>
      </c>
      <c r="P6027" s="31">
        <v>0.59602244999999998</v>
      </c>
      <c r="Q6027" s="31">
        <v>0.249999999999999</v>
      </c>
      <c r="R6027" s="42"/>
      <c r="S6027" s="42" t="str">
        <f>IF(R6027="","",MAX(R6027,Q6027))</f>
        <v/>
      </c>
      <c r="T6027" s="27">
        <f>IF(A6027="placement",MIN(P6027,IF(S6027="",Q6027,S6027)),"")</f>
        <v>0.249999999999999</v>
      </c>
      <c r="U6027" s="28">
        <f>IF($A6027="placement",T6027*J6027,"")</f>
        <v>1.7499999999999929</v>
      </c>
      <c r="V6027" s="26">
        <f>IF($A6027="placement",U6027,IF($A6027="site",SUMIF($C:$C,$C6027,$U:$U),IF($A6027="user",SUMIF($B:$B,$B6027,$U:$U),SUM($U:$U))))</f>
        <v>1.7499999999999929</v>
      </c>
      <c r="W6027" s="27">
        <f>V6027/J6027</f>
        <v>0.24999999999999897</v>
      </c>
    </row>
    <row r="6028" spans="1:23" x14ac:dyDescent="0.3">
      <c r="A6028" s="23" t="s">
        <v>14</v>
      </c>
      <c r="B6028" s="23" t="s">
        <v>9756</v>
      </c>
      <c r="C6028" s="23" t="s">
        <v>9758</v>
      </c>
      <c r="D6028" s="23" t="s">
        <v>11172</v>
      </c>
      <c r="E6028" s="23" t="s">
        <v>11173</v>
      </c>
      <c r="F6028" s="27">
        <v>0.25</v>
      </c>
      <c r="G6028" s="24">
        <v>0</v>
      </c>
      <c r="H6028" s="25">
        <v>11.269399999999999</v>
      </c>
      <c r="I6028" s="25">
        <v>0.74760000000000004</v>
      </c>
      <c r="J6028" s="26">
        <v>7</v>
      </c>
      <c r="K6028" s="26">
        <v>2</v>
      </c>
      <c r="L6028" s="27">
        <v>6.6299999999999998E-2</v>
      </c>
      <c r="M6028" s="28">
        <v>0.33000859999999999</v>
      </c>
      <c r="N6028" s="29">
        <v>0.17</v>
      </c>
      <c r="O6028" s="31" t="s">
        <v>12</v>
      </c>
      <c r="P6028" s="31">
        <v>0.4848619072</v>
      </c>
      <c r="Q6028" s="31">
        <v>0.249999999999999</v>
      </c>
      <c r="R6028" s="42"/>
      <c r="S6028" s="42" t="str">
        <f>IF(R6028="","",MAX(R6028,Q6028))</f>
        <v/>
      </c>
      <c r="T6028" s="27">
        <f>IF(A6028="placement",MIN(P6028,IF(S6028="",Q6028,S6028)),"")</f>
        <v>0.249999999999999</v>
      </c>
      <c r="U6028" s="28">
        <f>IF($A6028="placement",T6028*J6028,"")</f>
        <v>1.7499999999999929</v>
      </c>
      <c r="V6028" s="26">
        <f>IF($A6028="placement",U6028,IF($A6028="site",SUMIF($C:$C,$C6028,$U:$U),IF($A6028="user",SUMIF($B:$B,$B6028,$U:$U),SUM($U:$U))))</f>
        <v>1.7499999999999929</v>
      </c>
      <c r="W6028" s="27">
        <f>V6028/J6028</f>
        <v>0.24999999999999897</v>
      </c>
    </row>
    <row r="6029" spans="1:23" x14ac:dyDescent="0.3">
      <c r="A6029" s="23" t="s">
        <v>14</v>
      </c>
      <c r="B6029" s="23" t="s">
        <v>7472</v>
      </c>
      <c r="C6029" s="23" t="s">
        <v>7473</v>
      </c>
      <c r="D6029" s="23" t="s">
        <v>7530</v>
      </c>
      <c r="E6029" s="23" t="s">
        <v>7531</v>
      </c>
      <c r="F6029" s="27">
        <v>0.25</v>
      </c>
      <c r="G6029" s="24">
        <v>0</v>
      </c>
      <c r="H6029" s="25">
        <v>2.9668000000000001</v>
      </c>
      <c r="I6029" s="25">
        <v>0.17660000000000001</v>
      </c>
      <c r="J6029" s="26">
        <v>7</v>
      </c>
      <c r="K6029" s="26">
        <v>2</v>
      </c>
      <c r="L6029" s="27">
        <v>5.9499999999999997E-2</v>
      </c>
      <c r="M6029" s="28">
        <v>1.3275889999999999</v>
      </c>
      <c r="N6029" s="29">
        <v>1</v>
      </c>
      <c r="O6029" s="31" t="s">
        <v>42</v>
      </c>
      <c r="P6029" s="31">
        <v>0.24675482970000001</v>
      </c>
      <c r="Q6029" s="31">
        <v>0.246754829666646</v>
      </c>
      <c r="R6029" s="42"/>
      <c r="S6029" s="42" t="str">
        <f>IF(R6029="","",MAX(R6029,Q6029))</f>
        <v/>
      </c>
      <c r="T6029" s="27">
        <f>IF(A6029="placement",MIN(P6029,IF(S6029="",Q6029,S6029)),"")</f>
        <v>0.246754829666646</v>
      </c>
      <c r="U6029" s="28">
        <f>IF($A6029="placement",T6029*J6029,"")</f>
        <v>1.727283807666522</v>
      </c>
      <c r="V6029" s="26">
        <f>IF($A6029="placement",U6029,IF($A6029="site",SUMIF($C:$C,$C6029,$U:$U),IF($A6029="user",SUMIF($B:$B,$B6029,$U:$U),SUM($U:$U))))</f>
        <v>1.727283807666522</v>
      </c>
      <c r="W6029" s="27">
        <f>V6029/J6029</f>
        <v>0.246754829666646</v>
      </c>
    </row>
    <row r="6030" spans="1:23" x14ac:dyDescent="0.3">
      <c r="A6030" s="23" t="s">
        <v>14</v>
      </c>
      <c r="B6030" s="23" t="s">
        <v>1501</v>
      </c>
      <c r="C6030" s="23" t="s">
        <v>1503</v>
      </c>
      <c r="D6030" s="23" t="s">
        <v>1509</v>
      </c>
      <c r="E6030" s="23" t="s">
        <v>1510</v>
      </c>
      <c r="F6030" s="27">
        <v>0.25</v>
      </c>
      <c r="G6030" s="24">
        <v>0</v>
      </c>
      <c r="H6030" s="25">
        <v>2.2925</v>
      </c>
      <c r="I6030" s="25">
        <v>8.6400000000000005E-2</v>
      </c>
      <c r="J6030" s="26">
        <v>7</v>
      </c>
      <c r="K6030" s="26">
        <v>2</v>
      </c>
      <c r="L6030" s="27">
        <v>3.7699999999999997E-2</v>
      </c>
      <c r="M6030" s="28">
        <v>2.6512396699999998</v>
      </c>
      <c r="N6030" s="29">
        <v>2</v>
      </c>
      <c r="O6030" s="31" t="s">
        <v>42</v>
      </c>
      <c r="P6030" s="31">
        <v>0.2456359102</v>
      </c>
      <c r="Q6030" s="31">
        <v>0.24563591022443801</v>
      </c>
      <c r="R6030" s="42"/>
      <c r="S6030" s="42" t="str">
        <f>IF(R6030="","",MAX(R6030,Q6030))</f>
        <v/>
      </c>
      <c r="T6030" s="27">
        <f>IF(A6030="placement",MIN(P6030,IF(S6030="",Q6030,S6030)),"")</f>
        <v>0.2456359102</v>
      </c>
      <c r="U6030" s="28">
        <f>IF($A6030="placement",T6030*J6030,"")</f>
        <v>1.7194513713999999</v>
      </c>
      <c r="V6030" s="26">
        <f>IF($A6030="placement",U6030,IF($A6030="site",SUMIF($C:$C,$C6030,$U:$U),IF($A6030="user",SUMIF($B:$B,$B6030,$U:$U),SUM($U:$U))))</f>
        <v>1.7194513713999999</v>
      </c>
      <c r="W6030" s="27">
        <f>V6030/J6030</f>
        <v>0.2456359102</v>
      </c>
    </row>
    <row r="6031" spans="1:23" x14ac:dyDescent="0.3">
      <c r="A6031" s="23" t="s">
        <v>14</v>
      </c>
      <c r="B6031" s="23" t="s">
        <v>7135</v>
      </c>
      <c r="C6031" s="23" t="s">
        <v>7137</v>
      </c>
      <c r="D6031" s="23" t="s">
        <v>7142</v>
      </c>
      <c r="E6031" s="23" t="s">
        <v>7143</v>
      </c>
      <c r="F6031" s="27">
        <v>0.25</v>
      </c>
      <c r="G6031" s="24">
        <v>0</v>
      </c>
      <c r="H6031" s="25">
        <v>4.3832000000000004</v>
      </c>
      <c r="I6031" s="25">
        <v>0.37280000000000002</v>
      </c>
      <c r="J6031" s="26">
        <v>7</v>
      </c>
      <c r="K6031" s="26">
        <v>2</v>
      </c>
      <c r="L6031" s="27">
        <v>8.5000000000000006E-2</v>
      </c>
      <c r="M6031" s="28">
        <v>0.66152520000000004</v>
      </c>
      <c r="N6031" s="29">
        <v>0.5</v>
      </c>
      <c r="O6031" s="31" t="s">
        <v>42</v>
      </c>
      <c r="P6031" s="31">
        <v>0.2441708907</v>
      </c>
      <c r="Q6031" s="31">
        <v>0.24417089065894201</v>
      </c>
      <c r="R6031" s="42"/>
      <c r="S6031" s="42" t="str">
        <f>IF(R6031="","",MAX(R6031,Q6031))</f>
        <v/>
      </c>
      <c r="T6031" s="27">
        <f>IF(A6031="placement",MIN(P6031,IF(S6031="",Q6031,S6031)),"")</f>
        <v>0.24417089065894201</v>
      </c>
      <c r="U6031" s="28">
        <f>IF($A6031="placement",T6031*J6031,"")</f>
        <v>1.7091962346125942</v>
      </c>
      <c r="V6031" s="26">
        <f>IF($A6031="placement",U6031,IF($A6031="site",SUMIF($C:$C,$C6031,$U:$U),IF($A6031="user",SUMIF($B:$B,$B6031,$U:$U),SUM($U:$U))))</f>
        <v>1.7091962346125942</v>
      </c>
      <c r="W6031" s="27">
        <f>V6031/J6031</f>
        <v>0.24417089065894201</v>
      </c>
    </row>
    <row r="6032" spans="1:23" x14ac:dyDescent="0.3">
      <c r="A6032" s="23" t="s">
        <v>14</v>
      </c>
      <c r="B6032" s="23" t="s">
        <v>1708</v>
      </c>
      <c r="C6032" s="23" t="s">
        <v>1709</v>
      </c>
      <c r="D6032" s="23" t="s">
        <v>10619</v>
      </c>
      <c r="E6032" s="23" t="s">
        <v>10620</v>
      </c>
      <c r="F6032" s="27">
        <v>0.3</v>
      </c>
      <c r="G6032" s="24">
        <v>0</v>
      </c>
      <c r="H6032" s="25">
        <v>0.39550000000000002</v>
      </c>
      <c r="I6032" s="25">
        <v>0.12330000000000001</v>
      </c>
      <c r="J6032" s="26">
        <v>7</v>
      </c>
      <c r="K6032" s="26">
        <v>2</v>
      </c>
      <c r="L6032" s="27">
        <v>0.31169999999999998</v>
      </c>
      <c r="M6032" s="28">
        <v>1.9742757799999999</v>
      </c>
      <c r="N6032" s="29">
        <v>1.5</v>
      </c>
      <c r="O6032" s="31" t="s">
        <v>12</v>
      </c>
      <c r="P6032" s="31">
        <v>0.2402277263</v>
      </c>
      <c r="Q6032" s="31">
        <v>0.24022772625895</v>
      </c>
      <c r="R6032" s="42"/>
      <c r="S6032" s="42" t="str">
        <f>IF(R6032="","",MAX(R6032,Q6032))</f>
        <v/>
      </c>
      <c r="T6032" s="27">
        <f>IF(A6032="placement",MIN(P6032,IF(S6032="",Q6032,S6032)),"")</f>
        <v>0.24022772625895</v>
      </c>
      <c r="U6032" s="28">
        <f>IF($A6032="placement",T6032*J6032,"")</f>
        <v>1.68159408381265</v>
      </c>
      <c r="V6032" s="26">
        <f>IF($A6032="placement",U6032,IF($A6032="site",SUMIF($C:$C,$C6032,$U:$U),IF($A6032="user",SUMIF($B:$B,$B6032,$U:$U),SUM($U:$U))))</f>
        <v>1.68159408381265</v>
      </c>
      <c r="W6032" s="27">
        <f>V6032/J6032</f>
        <v>0.24022772625895</v>
      </c>
    </row>
    <row r="6033" spans="1:23" x14ac:dyDescent="0.3">
      <c r="A6033" s="23" t="s">
        <v>14</v>
      </c>
      <c r="B6033" s="23" t="s">
        <v>8203</v>
      </c>
      <c r="C6033" s="23" t="s">
        <v>8204</v>
      </c>
      <c r="D6033" s="23" t="s">
        <v>11079</v>
      </c>
      <c r="E6033" s="23" t="s">
        <v>11080</v>
      </c>
      <c r="F6033" s="27">
        <v>0.31</v>
      </c>
      <c r="G6033" s="24">
        <v>0</v>
      </c>
      <c r="H6033" s="25">
        <v>0.53800000000000003</v>
      </c>
      <c r="I6033" s="25">
        <v>0.17530000000000001</v>
      </c>
      <c r="J6033" s="26">
        <v>7</v>
      </c>
      <c r="K6033" s="26">
        <v>2</v>
      </c>
      <c r="L6033" s="27">
        <v>0.32579999999999998</v>
      </c>
      <c r="M6033" s="28">
        <v>1.35741646</v>
      </c>
      <c r="N6033" s="29">
        <v>1.05</v>
      </c>
      <c r="O6033" s="31" t="s">
        <v>12</v>
      </c>
      <c r="P6033" s="31">
        <v>0.22647173609999999</v>
      </c>
      <c r="Q6033" s="31">
        <v>0.22647173606316201</v>
      </c>
      <c r="R6033" s="42"/>
      <c r="S6033" s="42" t="str">
        <f>IF(R6033="","",MAX(R6033,Q6033))</f>
        <v/>
      </c>
      <c r="T6033" s="27">
        <f>IF(A6033="placement",MIN(P6033,IF(S6033="",Q6033,S6033)),"")</f>
        <v>0.22647173606316201</v>
      </c>
      <c r="U6033" s="28">
        <f>IF($A6033="placement",T6033*J6033,"")</f>
        <v>1.585302152442134</v>
      </c>
      <c r="V6033" s="26">
        <f>IF($A6033="placement",U6033,IF($A6033="site",SUMIF($C:$C,$C6033,$U:$U),IF($A6033="user",SUMIF($B:$B,$B6033,$U:$U),SUM($U:$U))))</f>
        <v>1.585302152442134</v>
      </c>
      <c r="W6033" s="27">
        <f>V6033/J6033</f>
        <v>0.22647173606316201</v>
      </c>
    </row>
    <row r="6034" spans="1:23" x14ac:dyDescent="0.3">
      <c r="A6034" s="23" t="s">
        <v>14</v>
      </c>
      <c r="B6034" s="23" t="s">
        <v>6052</v>
      </c>
      <c r="C6034" s="23" t="s">
        <v>6054</v>
      </c>
      <c r="D6034" s="23" t="s">
        <v>10962</v>
      </c>
      <c r="E6034" s="23" t="s">
        <v>10963</v>
      </c>
      <c r="F6034" s="27">
        <v>0.25</v>
      </c>
      <c r="G6034" s="24">
        <v>0</v>
      </c>
      <c r="H6034" s="25">
        <v>4.9874999999999998</v>
      </c>
      <c r="I6034" s="25">
        <v>0.28660000000000002</v>
      </c>
      <c r="J6034" s="26">
        <v>7</v>
      </c>
      <c r="K6034" s="26">
        <v>2</v>
      </c>
      <c r="L6034" s="27">
        <v>5.7500000000000002E-2</v>
      </c>
      <c r="M6034" s="28">
        <v>0.84009469000000003</v>
      </c>
      <c r="N6034" s="29">
        <v>0.65</v>
      </c>
      <c r="O6034" s="31" t="s">
        <v>12</v>
      </c>
      <c r="P6034" s="31">
        <v>0.226277697</v>
      </c>
      <c r="Q6034" s="31">
        <v>0.22627769703081799</v>
      </c>
      <c r="R6034" s="42"/>
      <c r="S6034" s="42" t="str">
        <f>IF(R6034="","",MAX(R6034,Q6034))</f>
        <v/>
      </c>
      <c r="T6034" s="27">
        <f>IF(A6034="placement",MIN(P6034,IF(S6034="",Q6034,S6034)),"")</f>
        <v>0.226277697</v>
      </c>
      <c r="U6034" s="28">
        <f>IF($A6034="placement",T6034*J6034,"")</f>
        <v>1.583943879</v>
      </c>
      <c r="V6034" s="26">
        <f>IF($A6034="placement",U6034,IF($A6034="site",SUMIF($C:$C,$C6034,$U:$U),IF($A6034="user",SUMIF($B:$B,$B6034,$U:$U),SUM($U:$U))))</f>
        <v>1.583943879</v>
      </c>
      <c r="W6034" s="27">
        <f>V6034/J6034</f>
        <v>0.226277697</v>
      </c>
    </row>
    <row r="6035" spans="1:23" x14ac:dyDescent="0.3">
      <c r="A6035" s="23" t="s">
        <v>14</v>
      </c>
      <c r="B6035" s="23" t="s">
        <v>4528</v>
      </c>
      <c r="C6035" s="23" t="s">
        <v>4530</v>
      </c>
      <c r="D6035" s="23" t="s">
        <v>10915</v>
      </c>
      <c r="E6035" s="23" t="s">
        <v>10916</v>
      </c>
      <c r="F6035" s="27">
        <v>0.25</v>
      </c>
      <c r="G6035" s="24">
        <v>0</v>
      </c>
      <c r="H6035" s="25">
        <v>4.9352</v>
      </c>
      <c r="I6035" s="25">
        <v>0.2243</v>
      </c>
      <c r="J6035" s="26">
        <v>7</v>
      </c>
      <c r="K6035" s="26">
        <v>2</v>
      </c>
      <c r="L6035" s="27">
        <v>4.5400000000000003E-2</v>
      </c>
      <c r="M6035" s="28">
        <v>1.0327388500000001</v>
      </c>
      <c r="N6035" s="29">
        <v>0.8</v>
      </c>
      <c r="O6035" s="31" t="s">
        <v>12</v>
      </c>
      <c r="P6035" s="31">
        <v>0.2253607993</v>
      </c>
      <c r="Q6035" s="31">
        <v>0.225360799309238</v>
      </c>
      <c r="R6035" s="42"/>
      <c r="S6035" s="42" t="str">
        <f>IF(R6035="","",MAX(R6035,Q6035))</f>
        <v/>
      </c>
      <c r="T6035" s="27">
        <f>IF(A6035="placement",MIN(P6035,IF(S6035="",Q6035,S6035)),"")</f>
        <v>0.2253607993</v>
      </c>
      <c r="U6035" s="28">
        <f>IF($A6035="placement",T6035*J6035,"")</f>
        <v>1.5775255951</v>
      </c>
      <c r="V6035" s="26">
        <f>IF($A6035="placement",U6035,IF($A6035="site",SUMIF($C:$C,$C6035,$U:$U),IF($A6035="user",SUMIF($B:$B,$B6035,$U:$U),SUM($U:$U))))</f>
        <v>1.5775255951</v>
      </c>
      <c r="W6035" s="27">
        <f>V6035/J6035</f>
        <v>0.2253607993</v>
      </c>
    </row>
    <row r="6036" spans="1:23" x14ac:dyDescent="0.3">
      <c r="A6036" s="23" t="s">
        <v>14</v>
      </c>
      <c r="B6036" s="23" t="s">
        <v>3266</v>
      </c>
      <c r="C6036" s="23" t="s">
        <v>3268</v>
      </c>
      <c r="D6036" s="32" t="s">
        <v>10777</v>
      </c>
      <c r="E6036" s="23" t="s">
        <v>10778</v>
      </c>
      <c r="F6036" s="27">
        <v>0.25</v>
      </c>
      <c r="G6036" s="24">
        <v>0</v>
      </c>
      <c r="H6036" s="25">
        <v>4.5513000000000003</v>
      </c>
      <c r="I6036" s="25">
        <v>0.28249999999999997</v>
      </c>
      <c r="J6036" s="26">
        <v>7</v>
      </c>
      <c r="K6036" s="26">
        <v>1</v>
      </c>
      <c r="L6036" s="27">
        <v>6.2100000000000002E-2</v>
      </c>
      <c r="M6036" s="28">
        <v>0.77319848000000002</v>
      </c>
      <c r="N6036" s="29">
        <v>0.6</v>
      </c>
      <c r="O6036" s="31" t="s">
        <v>12</v>
      </c>
      <c r="P6036" s="31">
        <v>0.2240026161</v>
      </c>
      <c r="Q6036" s="31">
        <v>0.224002616088947</v>
      </c>
      <c r="R6036" s="42"/>
      <c r="S6036" s="42" t="str">
        <f>IF(R6036="","",MAX(R6036,Q6036))</f>
        <v/>
      </c>
      <c r="T6036" s="27">
        <f>IF(A6036="placement",MIN(P6036,IF(S6036="",Q6036,S6036)),"")</f>
        <v>0.224002616088947</v>
      </c>
      <c r="U6036" s="28">
        <f>IF($A6036="placement",T6036*J6036,"")</f>
        <v>1.568018312622629</v>
      </c>
      <c r="V6036" s="26">
        <f>IF($A6036="placement",U6036,IF($A6036="site",SUMIF($C:$C,$C6036,$U:$U),IF($A6036="user",SUMIF($B:$B,$B6036,$U:$U),SUM($U:$U))))</f>
        <v>1.568018312622629</v>
      </c>
      <c r="W6036" s="27">
        <f>V6036/J6036</f>
        <v>0.224002616088947</v>
      </c>
    </row>
    <row r="6037" spans="1:23" x14ac:dyDescent="0.3">
      <c r="A6037" s="23" t="s">
        <v>14</v>
      </c>
      <c r="B6037" s="23" t="s">
        <v>6638</v>
      </c>
      <c r="C6037" s="23" t="s">
        <v>6639</v>
      </c>
      <c r="D6037" s="23" t="s">
        <v>11022</v>
      </c>
      <c r="E6037" s="23" t="s">
        <v>11023</v>
      </c>
      <c r="F6037" s="27">
        <v>0.25</v>
      </c>
      <c r="G6037" s="24">
        <v>0</v>
      </c>
      <c r="H6037" s="25">
        <v>1.607</v>
      </c>
      <c r="I6037" s="25">
        <v>0.26369999999999999</v>
      </c>
      <c r="J6037" s="26">
        <v>7</v>
      </c>
      <c r="K6037" s="26">
        <v>1</v>
      </c>
      <c r="L6037" s="27">
        <v>0.1641</v>
      </c>
      <c r="M6037" s="28">
        <v>0.83602383999999996</v>
      </c>
      <c r="N6037" s="29">
        <v>0.65</v>
      </c>
      <c r="O6037" s="31" t="s">
        <v>42</v>
      </c>
      <c r="P6037" s="31">
        <v>0.22251020539999999</v>
      </c>
      <c r="Q6037" s="31">
        <v>0.22251020540400401</v>
      </c>
      <c r="R6037" s="42"/>
      <c r="S6037" s="42" t="str">
        <f>IF(R6037="","",MAX(R6037,Q6037))</f>
        <v/>
      </c>
      <c r="T6037" s="27">
        <f>IF(A6037="placement",MIN(P6037,IF(S6037="",Q6037,S6037)),"")</f>
        <v>0.22251020539999999</v>
      </c>
      <c r="U6037" s="28">
        <f>IF($A6037="placement",T6037*J6037,"")</f>
        <v>1.5575714378000001</v>
      </c>
      <c r="V6037" s="26">
        <f>IF($A6037="placement",U6037,IF($A6037="site",SUMIF($C:$C,$C6037,$U:$U),IF($A6037="user",SUMIF($B:$B,$B6037,$U:$U),SUM($U:$U))))</f>
        <v>1.5575714378000001</v>
      </c>
      <c r="W6037" s="27">
        <f>V6037/J6037</f>
        <v>0.22251020540000002</v>
      </c>
    </row>
    <row r="6038" spans="1:23" x14ac:dyDescent="0.3">
      <c r="A6038" s="17" t="s">
        <v>14</v>
      </c>
      <c r="B6038" s="17" t="s">
        <v>2439</v>
      </c>
      <c r="C6038" s="17" t="s">
        <v>2441</v>
      </c>
      <c r="D6038" s="17" t="s">
        <v>10675</v>
      </c>
      <c r="E6038" s="17" t="s">
        <v>10676</v>
      </c>
      <c r="F6038" s="18">
        <v>0.25</v>
      </c>
      <c r="G6038" s="36">
        <v>0</v>
      </c>
      <c r="H6038" s="37">
        <v>1.6604000000000001</v>
      </c>
      <c r="I6038" s="37">
        <v>0.1246</v>
      </c>
      <c r="J6038" s="19">
        <v>7</v>
      </c>
      <c r="K6038" s="19">
        <v>2</v>
      </c>
      <c r="L6038" s="18">
        <v>7.51E-2</v>
      </c>
      <c r="M6038" s="20">
        <v>1.79719198</v>
      </c>
      <c r="N6038" s="21">
        <v>1.4</v>
      </c>
      <c r="O6038" s="22" t="s">
        <v>12</v>
      </c>
      <c r="P6038" s="22">
        <v>0.22100698320000001</v>
      </c>
      <c r="Q6038" s="22">
        <v>0.22100698319568801</v>
      </c>
      <c r="R6038" s="43"/>
      <c r="S6038" s="42" t="str">
        <f>IF(R6038="","",MAX(R6038,Q6038))</f>
        <v/>
      </c>
      <c r="T6038" s="27">
        <f>IF(A6038="placement",MIN(P6038,IF(S6038="",Q6038,S6038)),"")</f>
        <v>0.22100698319568801</v>
      </c>
      <c r="U6038" s="20">
        <f>IF($A6038="placement",T6038*J6038,"")</f>
        <v>1.5470488823698161</v>
      </c>
      <c r="V6038" s="19">
        <f>IF($A6038="placement",U6038,IF($A6038="site",SUMIF($C:$C,$C6038,$U:$U),IF($A6038="user",SUMIF($B:$B,$B6038,$U:$U),SUM($U:$U))))</f>
        <v>1.5470488823698161</v>
      </c>
      <c r="W6038" s="18">
        <f>V6038/J6038</f>
        <v>0.22100698319568801</v>
      </c>
    </row>
    <row r="6039" spans="1:23" x14ac:dyDescent="0.3">
      <c r="A6039" s="23" t="s">
        <v>14</v>
      </c>
      <c r="B6039" s="23" t="s">
        <v>10137</v>
      </c>
      <c r="C6039" s="23" t="s">
        <v>10138</v>
      </c>
      <c r="D6039" s="23" t="s">
        <v>3118</v>
      </c>
      <c r="E6039" s="23" t="s">
        <v>10437</v>
      </c>
      <c r="F6039" s="27">
        <v>0.25</v>
      </c>
      <c r="G6039" s="24">
        <v>0</v>
      </c>
      <c r="H6039" s="25">
        <v>0.84109999999999996</v>
      </c>
      <c r="I6039" s="25">
        <v>0.27829999999999999</v>
      </c>
      <c r="J6039" s="26">
        <v>7</v>
      </c>
      <c r="K6039" s="26">
        <v>2</v>
      </c>
      <c r="L6039" s="27">
        <v>0.33079999999999998</v>
      </c>
      <c r="M6039" s="28">
        <v>0.89807495000000004</v>
      </c>
      <c r="N6039" s="46">
        <v>0.7</v>
      </c>
      <c r="O6039" s="31" t="s">
        <v>12</v>
      </c>
      <c r="P6039" s="31">
        <v>0.22055503160000001</v>
      </c>
      <c r="Q6039" s="31">
        <v>0.22055503158135401</v>
      </c>
      <c r="R6039" s="42"/>
      <c r="S6039" s="42" t="str">
        <f>IF(R6039="","",MAX(R6039,Q6039))</f>
        <v/>
      </c>
      <c r="T6039" s="27">
        <f>IF(A6039="placement",MIN(P6039,IF(S6039="",Q6039,S6039)),"")</f>
        <v>0.22055503158135401</v>
      </c>
      <c r="U6039" s="28">
        <f>IF($A6039="placement",T6039*J6039,"")</f>
        <v>1.543885221069478</v>
      </c>
      <c r="V6039" s="26">
        <f>IF($A6039="placement",U6039,IF($A6039="site",SUMIF($C:$C,$C6039,$U:$U),IF($A6039="user",SUMIF($B:$B,$B6039,$U:$U),SUM($U:$U))))</f>
        <v>1.543885221069478</v>
      </c>
      <c r="W6039" s="27">
        <f>V6039/J6039</f>
        <v>0.22055503158135401</v>
      </c>
    </row>
    <row r="6040" spans="1:23" x14ac:dyDescent="0.3">
      <c r="A6040" s="23" t="s">
        <v>14</v>
      </c>
      <c r="B6040" s="23" t="s">
        <v>4406</v>
      </c>
      <c r="C6040" s="23" t="s">
        <v>4408</v>
      </c>
      <c r="D6040" s="23" t="s">
        <v>10909</v>
      </c>
      <c r="E6040" s="23" t="s">
        <v>10910</v>
      </c>
      <c r="F6040" s="27">
        <v>0.35</v>
      </c>
      <c r="G6040" s="24">
        <v>0</v>
      </c>
      <c r="H6040" s="25">
        <v>8.8309999999999995</v>
      </c>
      <c r="I6040" s="25">
        <v>0.55300000000000005</v>
      </c>
      <c r="J6040" s="26">
        <v>7</v>
      </c>
      <c r="K6040" s="26">
        <v>2</v>
      </c>
      <c r="L6040" s="27">
        <v>6.2600000000000003E-2</v>
      </c>
      <c r="M6040" s="28">
        <v>0.44828210000000002</v>
      </c>
      <c r="N6040" s="29">
        <v>0.35</v>
      </c>
      <c r="O6040" s="31" t="s">
        <v>42</v>
      </c>
      <c r="P6040" s="31">
        <v>0.2192416297</v>
      </c>
      <c r="Q6040" s="31">
        <v>0.21924162968939001</v>
      </c>
      <c r="R6040" s="42"/>
      <c r="S6040" s="42" t="str">
        <f>IF(R6040="","",MAX(R6040,Q6040))</f>
        <v/>
      </c>
      <c r="T6040" s="27">
        <f>IF(A6040="placement",MIN(P6040,IF(S6040="",Q6040,S6040)),"")</f>
        <v>0.21924162968939001</v>
      </c>
      <c r="U6040" s="28">
        <f>IF($A6040="placement",T6040*J6040,"")</f>
        <v>1.5346914078257301</v>
      </c>
      <c r="V6040" s="26">
        <f>IF($A6040="placement",U6040,IF($A6040="site",SUMIF($C:$C,$C6040,$U:$U),IF($A6040="user",SUMIF($B:$B,$B6040,$U:$U),SUM($U:$U))))</f>
        <v>1.5346914078257301</v>
      </c>
      <c r="W6040" s="27">
        <f>V6040/J6040</f>
        <v>0.21924162968939001</v>
      </c>
    </row>
    <row r="6041" spans="1:23" x14ac:dyDescent="0.3">
      <c r="A6041" s="23" t="s">
        <v>14</v>
      </c>
      <c r="B6041" s="23" t="s">
        <v>5211</v>
      </c>
      <c r="C6041" s="23" t="s">
        <v>5213</v>
      </c>
      <c r="D6041" s="32" t="s">
        <v>5222</v>
      </c>
      <c r="E6041" s="23" t="s">
        <v>5223</v>
      </c>
      <c r="F6041" s="27">
        <v>0.25</v>
      </c>
      <c r="G6041" s="24">
        <v>0</v>
      </c>
      <c r="H6041" s="25">
        <v>0.55600000000000005</v>
      </c>
      <c r="I6041" s="25">
        <v>0.24299999999999999</v>
      </c>
      <c r="J6041" s="26">
        <v>7</v>
      </c>
      <c r="K6041" s="26">
        <v>2</v>
      </c>
      <c r="L6041" s="27">
        <v>0.43709999999999999</v>
      </c>
      <c r="M6041" s="28">
        <v>1.02357437</v>
      </c>
      <c r="N6041" s="29">
        <v>0.8</v>
      </c>
      <c r="O6041" s="31" t="s">
        <v>385</v>
      </c>
      <c r="P6041" s="31">
        <v>0.21842513350000001</v>
      </c>
      <c r="Q6041" s="31">
        <v>0.21842513353626999</v>
      </c>
      <c r="R6041" s="42"/>
      <c r="S6041" s="42" t="str">
        <f>IF(R6041="","",MAX(R6041,Q6041))</f>
        <v/>
      </c>
      <c r="T6041" s="27">
        <f>IF(A6041="placement",MIN(P6041,IF(S6041="",Q6041,S6041)),"")</f>
        <v>0.21842513350000001</v>
      </c>
      <c r="U6041" s="28">
        <f>IF($A6041="placement",T6041*J6041,"")</f>
        <v>1.5289759345</v>
      </c>
      <c r="V6041" s="26">
        <f>IF($A6041="placement",U6041,IF($A6041="site",SUMIF($C:$C,$C6041,$U:$U),IF($A6041="user",SUMIF($B:$B,$B6041,$U:$U),SUM($U:$U))))</f>
        <v>1.5289759345</v>
      </c>
      <c r="W6041" s="27">
        <f>V6041/J6041</f>
        <v>0.21842513350000001</v>
      </c>
    </row>
    <row r="6042" spans="1:23" x14ac:dyDescent="0.3">
      <c r="A6042" s="23" t="s">
        <v>14</v>
      </c>
      <c r="B6042" s="23" t="s">
        <v>3740</v>
      </c>
      <c r="C6042" s="23" t="s">
        <v>3742</v>
      </c>
      <c r="D6042" s="32" t="s">
        <v>3745</v>
      </c>
      <c r="E6042" s="23" t="s">
        <v>3746</v>
      </c>
      <c r="F6042" s="27">
        <v>0.3</v>
      </c>
      <c r="G6042" s="24">
        <v>0</v>
      </c>
      <c r="H6042" s="25">
        <v>6.2705000000000002</v>
      </c>
      <c r="I6042" s="25">
        <v>0.36780000000000002</v>
      </c>
      <c r="J6042" s="26">
        <v>7</v>
      </c>
      <c r="K6042" s="26">
        <v>2</v>
      </c>
      <c r="L6042" s="27">
        <v>5.8700000000000002E-2</v>
      </c>
      <c r="M6042" s="28">
        <v>0.63874538999999997</v>
      </c>
      <c r="N6042" s="29">
        <v>0.5</v>
      </c>
      <c r="O6042" s="31" t="s">
        <v>42</v>
      </c>
      <c r="P6042" s="31">
        <v>0.21721548239999999</v>
      </c>
      <c r="Q6042" s="31">
        <v>0.217215482380127</v>
      </c>
      <c r="R6042" s="42"/>
      <c r="S6042" s="42" t="str">
        <f>IF(R6042="","",MAX(R6042,Q6042))</f>
        <v/>
      </c>
      <c r="T6042" s="27">
        <f>IF(A6042="placement",MIN(P6042,IF(S6042="",Q6042,S6042)),"")</f>
        <v>0.217215482380127</v>
      </c>
      <c r="U6042" s="28">
        <f>IF($A6042="placement",T6042*J6042,"")</f>
        <v>1.5205083766608891</v>
      </c>
      <c r="V6042" s="26">
        <f>IF($A6042="placement",U6042,IF($A6042="site",SUMIF($C:$C,$C6042,$U:$U),IF($A6042="user",SUMIF($B:$B,$B6042,$U:$U),SUM($U:$U))))</f>
        <v>1.5205083766608891</v>
      </c>
      <c r="W6042" s="27">
        <f>V6042/J6042</f>
        <v>0.21721548238012703</v>
      </c>
    </row>
    <row r="6043" spans="1:23" x14ac:dyDescent="0.3">
      <c r="A6043" s="23" t="s">
        <v>14</v>
      </c>
      <c r="B6043" s="23" t="s">
        <v>9186</v>
      </c>
      <c r="C6043" s="23" t="s">
        <v>9188</v>
      </c>
      <c r="D6043" s="23" t="s">
        <v>9247</v>
      </c>
      <c r="E6043" s="23" t="s">
        <v>9248</v>
      </c>
      <c r="F6043" s="27">
        <v>0.33</v>
      </c>
      <c r="G6043" s="24">
        <v>0</v>
      </c>
      <c r="H6043" s="25">
        <v>10.886900000000001</v>
      </c>
      <c r="I6043" s="25">
        <v>0.2213</v>
      </c>
      <c r="J6043" s="26">
        <v>7</v>
      </c>
      <c r="K6043" s="26">
        <v>2</v>
      </c>
      <c r="L6043" s="27">
        <v>2.0299999999999999E-2</v>
      </c>
      <c r="M6043" s="28">
        <v>1.0460942499999999</v>
      </c>
      <c r="N6043" s="29">
        <v>0.82</v>
      </c>
      <c r="O6043" s="31" t="s">
        <v>12</v>
      </c>
      <c r="P6043" s="31">
        <v>0.2161318193</v>
      </c>
      <c r="Q6043" s="31">
        <v>0.21613181930387501</v>
      </c>
      <c r="R6043" s="42"/>
      <c r="S6043" s="42" t="str">
        <f>IF(R6043="","",MAX(R6043,Q6043))</f>
        <v/>
      </c>
      <c r="T6043" s="27">
        <f>IF(A6043="placement",MIN(P6043,IF(S6043="",Q6043,S6043)),"")</f>
        <v>0.2161318193</v>
      </c>
      <c r="U6043" s="28">
        <f>IF($A6043="placement",T6043*J6043,"")</f>
        <v>1.5129227351000001</v>
      </c>
      <c r="V6043" s="26">
        <f>IF($A6043="placement",U6043,IF($A6043="site",SUMIF($C:$C,$C6043,$U:$U),IF($A6043="user",SUMIF($B:$B,$B6043,$U:$U),SUM($U:$U))))</f>
        <v>1.5129227351000001</v>
      </c>
      <c r="W6043" s="27">
        <f>V6043/J6043</f>
        <v>0.2161318193</v>
      </c>
    </row>
    <row r="6044" spans="1:23" x14ac:dyDescent="0.3">
      <c r="A6044" s="23" t="s">
        <v>14</v>
      </c>
      <c r="B6044" s="23" t="s">
        <v>6638</v>
      </c>
      <c r="C6044" s="23" t="s">
        <v>6639</v>
      </c>
      <c r="D6044" s="23" t="s">
        <v>6667</v>
      </c>
      <c r="E6044" s="23" t="s">
        <v>6668</v>
      </c>
      <c r="F6044" s="27">
        <v>0.25</v>
      </c>
      <c r="G6044" s="24">
        <v>0</v>
      </c>
      <c r="H6044" s="25">
        <v>1.2022999999999999</v>
      </c>
      <c r="I6044" s="25">
        <v>0.19620000000000001</v>
      </c>
      <c r="J6044" s="26">
        <v>7</v>
      </c>
      <c r="K6044" s="26">
        <v>2</v>
      </c>
      <c r="L6044" s="27">
        <v>0.16320000000000001</v>
      </c>
      <c r="M6044" s="28">
        <v>1.2714233699999999</v>
      </c>
      <c r="N6044" s="29">
        <v>1</v>
      </c>
      <c r="O6044" s="31" t="s">
        <v>12</v>
      </c>
      <c r="P6044" s="31">
        <v>0.21347992900000001</v>
      </c>
      <c r="Q6044" s="31">
        <v>0.213479928992727</v>
      </c>
      <c r="R6044" s="42"/>
      <c r="S6044" s="42" t="str">
        <f>IF(R6044="","",MAX(R6044,Q6044))</f>
        <v/>
      </c>
      <c r="T6044" s="27">
        <f>IF(A6044="placement",MIN(P6044,IF(S6044="",Q6044,S6044)),"")</f>
        <v>0.213479928992727</v>
      </c>
      <c r="U6044" s="28">
        <f>IF($A6044="placement",T6044*J6044,"")</f>
        <v>1.494359502949089</v>
      </c>
      <c r="V6044" s="23">
        <f>IF($A6044="placement",U6044,IF($A6044="site",SUMIF($C:$C,$C6044,$U:$U),IF($A6044="user",SUMIF($B:$B,$B6044,$U:$U),SUM($U:$U))))</f>
        <v>1.494359502949089</v>
      </c>
      <c r="W6044" s="27">
        <f>V6044/J6044</f>
        <v>0.213479928992727</v>
      </c>
    </row>
    <row r="6045" spans="1:23" x14ac:dyDescent="0.3">
      <c r="A6045" s="23" t="s">
        <v>14</v>
      </c>
      <c r="B6045" s="23" t="s">
        <v>4528</v>
      </c>
      <c r="C6045" s="23" t="s">
        <v>4530</v>
      </c>
      <c r="D6045" s="23" t="s">
        <v>10913</v>
      </c>
      <c r="E6045" s="23" t="s">
        <v>10914</v>
      </c>
      <c r="F6045" s="27">
        <v>0.33</v>
      </c>
      <c r="G6045" s="24">
        <v>0</v>
      </c>
      <c r="H6045" s="25">
        <v>5.8483999999999998</v>
      </c>
      <c r="I6045" s="25">
        <v>0.24560000000000001</v>
      </c>
      <c r="J6045" s="26">
        <v>7</v>
      </c>
      <c r="K6045" s="26">
        <v>2</v>
      </c>
      <c r="L6045" s="27">
        <v>4.2000000000000003E-2</v>
      </c>
      <c r="M6045" s="28">
        <v>0.88967722999999999</v>
      </c>
      <c r="N6045" s="29">
        <v>0.7</v>
      </c>
      <c r="O6045" s="31" t="s">
        <v>12</v>
      </c>
      <c r="P6045" s="31">
        <v>0.21319780360000001</v>
      </c>
      <c r="Q6045" s="31">
        <v>0.213197803634462</v>
      </c>
      <c r="R6045" s="42"/>
      <c r="S6045" s="42" t="str">
        <f>IF(R6045="","",MAX(R6045,Q6045))</f>
        <v/>
      </c>
      <c r="T6045" s="27">
        <f>IF(A6045="placement",MIN(P6045,IF(S6045="",Q6045,S6045)),"")</f>
        <v>0.21319780360000001</v>
      </c>
      <c r="U6045" s="28">
        <f>IF($A6045="placement",T6045*J6045,"")</f>
        <v>1.4923846252000001</v>
      </c>
      <c r="V6045" s="26">
        <f>IF($A6045="placement",U6045,IF($A6045="site",SUMIF($C:$C,$C6045,$U:$U),IF($A6045="user",SUMIF($B:$B,$B6045,$U:$U),SUM($U:$U))))</f>
        <v>1.4923846252000001</v>
      </c>
      <c r="W6045" s="27">
        <f>V6045/J6045</f>
        <v>0.21319780360000001</v>
      </c>
    </row>
    <row r="6046" spans="1:23" x14ac:dyDescent="0.3">
      <c r="A6046" s="23" t="s">
        <v>14</v>
      </c>
      <c r="B6046" s="23" t="s">
        <v>2439</v>
      </c>
      <c r="C6046" s="23" t="s">
        <v>2441</v>
      </c>
      <c r="D6046" s="23" t="s">
        <v>10671</v>
      </c>
      <c r="E6046" s="23" t="s">
        <v>10672</v>
      </c>
      <c r="F6046" s="27">
        <v>0.25</v>
      </c>
      <c r="G6046" s="24">
        <v>0</v>
      </c>
      <c r="H6046" s="25">
        <v>1.6629</v>
      </c>
      <c r="I6046" s="25">
        <v>0.13320000000000001</v>
      </c>
      <c r="J6046" s="26">
        <v>7</v>
      </c>
      <c r="K6046" s="26">
        <v>2</v>
      </c>
      <c r="L6046" s="27">
        <v>8.0100000000000005E-2</v>
      </c>
      <c r="M6046" s="28">
        <v>1.77260054</v>
      </c>
      <c r="N6046" s="29">
        <v>1.4</v>
      </c>
      <c r="O6046" s="31" t="s">
        <v>12</v>
      </c>
      <c r="P6046" s="31">
        <v>0.21019994559999999</v>
      </c>
      <c r="Q6046" s="31">
        <v>0.210199945551892</v>
      </c>
      <c r="R6046" s="42">
        <v>0.3</v>
      </c>
      <c r="S6046" s="42">
        <f>IF(R6046="","",MAX(R6046,Q6046))</f>
        <v>0.3</v>
      </c>
      <c r="T6046" s="27">
        <f>IF(A6046="placement",MIN(P6046,IF(S6046="",Q6046,S6046)),"")</f>
        <v>0.21019994559999999</v>
      </c>
      <c r="U6046" s="28">
        <f>IF($A6046="placement",T6046*J6046,"")</f>
        <v>1.4713996192000001</v>
      </c>
      <c r="V6046" s="26">
        <f>IF($A6046="placement",U6046,IF($A6046="site",SUMIF($C:$C,$C6046,$U:$U),IF($A6046="user",SUMIF($B:$B,$B6046,$U:$U),SUM($U:$U))))</f>
        <v>1.4713996192000001</v>
      </c>
      <c r="W6046" s="27">
        <f>V6046/J6046</f>
        <v>0.21019994560000002</v>
      </c>
    </row>
    <row r="6047" spans="1:23" x14ac:dyDescent="0.3">
      <c r="A6047" s="23" t="s">
        <v>14</v>
      </c>
      <c r="B6047" s="23" t="s">
        <v>4528</v>
      </c>
      <c r="C6047" s="23" t="s">
        <v>4530</v>
      </c>
      <c r="D6047" s="23" t="s">
        <v>10919</v>
      </c>
      <c r="E6047" s="23" t="s">
        <v>10920</v>
      </c>
      <c r="F6047" s="27">
        <v>0.4</v>
      </c>
      <c r="G6047" s="24">
        <v>0</v>
      </c>
      <c r="H6047" s="25">
        <v>4.8493000000000004</v>
      </c>
      <c r="I6047" s="25">
        <v>0.21740000000000001</v>
      </c>
      <c r="J6047" s="26">
        <v>7</v>
      </c>
      <c r="K6047" s="26">
        <v>1</v>
      </c>
      <c r="L6047" s="27">
        <v>4.48E-2</v>
      </c>
      <c r="M6047" s="28">
        <v>1.0064389</v>
      </c>
      <c r="N6047" s="29">
        <v>0.8</v>
      </c>
      <c r="O6047" s="31" t="s">
        <v>385</v>
      </c>
      <c r="P6047" s="31">
        <v>0.20511816159999999</v>
      </c>
      <c r="Q6047" s="31">
        <v>0.20511816163989999</v>
      </c>
      <c r="R6047" s="42">
        <v>0.25</v>
      </c>
      <c r="S6047" s="42">
        <f>IF(R6047="","",MAX(R6047,Q6047))</f>
        <v>0.25</v>
      </c>
      <c r="T6047" s="27">
        <f>IF(A6047="placement",MIN(P6047,IF(S6047="",Q6047,S6047)),"")</f>
        <v>0.20511816159999999</v>
      </c>
      <c r="U6047" s="28">
        <f>IF($A6047="placement",T6047*J6047,"")</f>
        <v>1.4358271311999999</v>
      </c>
      <c r="V6047" s="26">
        <f>IF($A6047="placement",U6047,IF($A6047="site",SUMIF($C:$C,$C6047,$U:$U),IF($A6047="user",SUMIF($B:$B,$B6047,$U:$U),SUM($U:$U))))</f>
        <v>1.4358271311999999</v>
      </c>
      <c r="W6047" s="27">
        <f>V6047/J6047</f>
        <v>0.20511816159999999</v>
      </c>
    </row>
    <row r="6048" spans="1:23" x14ac:dyDescent="0.3">
      <c r="A6048" s="23" t="s">
        <v>14</v>
      </c>
      <c r="B6048" s="23" t="s">
        <v>3043</v>
      </c>
      <c r="C6048" s="23" t="s">
        <v>3044</v>
      </c>
      <c r="D6048" s="23" t="s">
        <v>3045</v>
      </c>
      <c r="E6048" s="23" t="s">
        <v>3046</v>
      </c>
      <c r="F6048" s="27">
        <v>0.3</v>
      </c>
      <c r="G6048" s="24">
        <v>0</v>
      </c>
      <c r="H6048" s="25">
        <v>12.100300000000001</v>
      </c>
      <c r="I6048" s="25">
        <v>0.2361</v>
      </c>
      <c r="J6048" s="26">
        <v>7</v>
      </c>
      <c r="K6048" s="26">
        <v>1</v>
      </c>
      <c r="L6048" s="27">
        <v>1.95E-2</v>
      </c>
      <c r="M6048" s="28">
        <v>0.94341905999999998</v>
      </c>
      <c r="N6048" s="29">
        <v>0.75</v>
      </c>
      <c r="O6048" s="31" t="s">
        <v>70</v>
      </c>
      <c r="P6048" s="31">
        <v>0.2050192431</v>
      </c>
      <c r="Q6048" s="31">
        <v>0.20501924310455399</v>
      </c>
      <c r="R6048" s="42"/>
      <c r="S6048" s="42" t="str">
        <f>IF(R6048="","",MAX(R6048,Q6048))</f>
        <v/>
      </c>
      <c r="T6048" s="27">
        <f>IF(A6048="placement",MIN(P6048,IF(S6048="",Q6048,S6048)),"")</f>
        <v>0.2050192431</v>
      </c>
      <c r="U6048" s="28">
        <f>IF($A6048="placement",T6048*J6048,"")</f>
        <v>1.4351347017</v>
      </c>
      <c r="V6048" s="26">
        <f>IF($A6048="placement",U6048,IF($A6048="site",SUMIF($C:$C,$C6048,$U:$U),IF($A6048="user",SUMIF($B:$B,$B6048,$U:$U),SUM($U:$U))))</f>
        <v>1.4351347017</v>
      </c>
      <c r="W6048" s="27">
        <f>V6048/J6048</f>
        <v>0.2050192431</v>
      </c>
    </row>
    <row r="6049" spans="1:23" x14ac:dyDescent="0.3">
      <c r="A6049" s="11" t="s">
        <v>14</v>
      </c>
      <c r="B6049" s="11" t="s">
        <v>8615</v>
      </c>
      <c r="C6049" s="11" t="s">
        <v>8616</v>
      </c>
      <c r="D6049" s="35" t="s">
        <v>8645</v>
      </c>
      <c r="E6049" s="11" t="s">
        <v>8646</v>
      </c>
      <c r="F6049" s="12">
        <v>0.25</v>
      </c>
      <c r="G6049" s="33">
        <v>0</v>
      </c>
      <c r="H6049" s="34">
        <v>1.2377</v>
      </c>
      <c r="I6049" s="34">
        <v>0.1173</v>
      </c>
      <c r="J6049" s="13">
        <v>7</v>
      </c>
      <c r="K6049" s="13">
        <v>1</v>
      </c>
      <c r="L6049" s="12">
        <v>9.4799999999999995E-2</v>
      </c>
      <c r="M6049" s="14">
        <v>2.0022533500000002</v>
      </c>
      <c r="N6049" s="15">
        <v>1.6</v>
      </c>
      <c r="O6049" s="16" t="s">
        <v>12</v>
      </c>
      <c r="P6049" s="16">
        <v>0.2009003255</v>
      </c>
      <c r="Q6049" s="16">
        <v>0.200900325455485</v>
      </c>
      <c r="R6049" s="44"/>
      <c r="S6049" s="42" t="str">
        <f>IF(R6049="","",MAX(R6049,Q6049))</f>
        <v/>
      </c>
      <c r="T6049" s="27">
        <f>IF(A6049="placement",MIN(P6049,IF(S6049="",Q6049,S6049)),"")</f>
        <v>0.200900325455485</v>
      </c>
      <c r="U6049" s="14">
        <f>IF($A6049="placement",T6049*J6049,"")</f>
        <v>1.4063022781883949</v>
      </c>
      <c r="V6049" s="13">
        <f>IF($A6049="placement",U6049,IF($A6049="site",SUMIF($C:$C,$C6049,$U:$U),IF($A6049="user",SUMIF($B:$B,$B6049,$U:$U),SUM($U:$U))))</f>
        <v>1.4063022781883949</v>
      </c>
      <c r="W6049" s="12">
        <f>V6049/J6049</f>
        <v>0.200900325455485</v>
      </c>
    </row>
    <row r="6050" spans="1:23" x14ac:dyDescent="0.3">
      <c r="A6050" s="23" t="s">
        <v>14</v>
      </c>
      <c r="B6050" s="23" t="s">
        <v>4199</v>
      </c>
      <c r="C6050" s="23" t="s">
        <v>4201</v>
      </c>
      <c r="D6050" s="23" t="s">
        <v>4202</v>
      </c>
      <c r="E6050" s="23" t="s">
        <v>4203</v>
      </c>
      <c r="F6050" s="27">
        <v>0.33</v>
      </c>
      <c r="G6050" s="24">
        <v>0</v>
      </c>
      <c r="H6050" s="25">
        <v>5.6939000000000002</v>
      </c>
      <c r="I6050" s="25">
        <v>0.40160000000000001</v>
      </c>
      <c r="J6050" s="26">
        <v>7</v>
      </c>
      <c r="K6050" s="26">
        <v>2</v>
      </c>
      <c r="L6050" s="27">
        <v>7.0499999999999993E-2</v>
      </c>
      <c r="M6050" s="28">
        <v>0.62102080999999998</v>
      </c>
      <c r="N6050" s="29">
        <v>0.5</v>
      </c>
      <c r="O6050" s="31" t="s">
        <v>12</v>
      </c>
      <c r="P6050" s="31">
        <v>0.1948739977</v>
      </c>
      <c r="Q6050" s="31">
        <v>0.19487399770904901</v>
      </c>
      <c r="R6050" s="42"/>
      <c r="S6050" s="42" t="str">
        <f>IF(R6050="","",MAX(R6050,Q6050))</f>
        <v/>
      </c>
      <c r="T6050" s="27">
        <f>IF(A6050="placement",MIN(P6050,IF(S6050="",Q6050,S6050)),"")</f>
        <v>0.1948739977</v>
      </c>
      <c r="U6050" s="28">
        <f>IF($A6050="placement",T6050*J6050,"")</f>
        <v>1.3641179838999999</v>
      </c>
      <c r="V6050" s="26">
        <f>IF($A6050="placement",U6050,IF($A6050="site",SUMIF($C:$C,$C6050,$U:$U),IF($A6050="user",SUMIF($B:$B,$B6050,$U:$U),SUM($U:$U))))</f>
        <v>1.3641179838999999</v>
      </c>
      <c r="W6050" s="27">
        <f>V6050/J6050</f>
        <v>0.1948739977</v>
      </c>
    </row>
    <row r="6051" spans="1:23" x14ac:dyDescent="0.3">
      <c r="A6051" s="23" t="s">
        <v>14</v>
      </c>
      <c r="B6051" s="23" t="s">
        <v>1708</v>
      </c>
      <c r="C6051" s="23" t="s">
        <v>1709</v>
      </c>
      <c r="D6051" s="23" t="s">
        <v>1904</v>
      </c>
      <c r="E6051" s="23" t="s">
        <v>1905</v>
      </c>
      <c r="F6051" s="27">
        <v>0.15</v>
      </c>
      <c r="G6051" s="24">
        <v>0</v>
      </c>
      <c r="H6051" s="25">
        <v>0.42080000000000001</v>
      </c>
      <c r="I6051" s="25">
        <v>0.12280000000000001</v>
      </c>
      <c r="J6051" s="26">
        <v>7</v>
      </c>
      <c r="K6051" s="26">
        <v>1</v>
      </c>
      <c r="L6051" s="27">
        <v>0.2918</v>
      </c>
      <c r="M6051" s="28">
        <v>1.8305410099999999</v>
      </c>
      <c r="N6051" s="29">
        <v>1.45</v>
      </c>
      <c r="O6051" s="31" t="s">
        <v>42</v>
      </c>
      <c r="P6051" s="31">
        <v>0.2078844504</v>
      </c>
      <c r="Q6051" s="31">
        <v>0.15</v>
      </c>
      <c r="R6051" s="42">
        <v>0.18</v>
      </c>
      <c r="S6051" s="42">
        <f>IF(R6051="","",MAX(R6051,Q6051))</f>
        <v>0.18</v>
      </c>
      <c r="T6051" s="27">
        <f>IF(A6051="placement",MIN(P6051,IF(S6051="",Q6051,S6051)),"")</f>
        <v>0.18</v>
      </c>
      <c r="U6051" s="28">
        <f>IF($A6051="placement",T6051*J6051,"")</f>
        <v>1.26</v>
      </c>
      <c r="V6051" s="26">
        <f>IF($A6051="placement",U6051,IF($A6051="site",SUMIF($C:$C,$C6051,$U:$U),IF($A6051="user",SUMIF($B:$B,$B6051,$U:$U),SUM($U:$U))))</f>
        <v>1.26</v>
      </c>
      <c r="W6051" s="27">
        <f>V6051/J6051</f>
        <v>0.18</v>
      </c>
    </row>
    <row r="6052" spans="1:23" x14ac:dyDescent="0.3">
      <c r="A6052" s="23" t="s">
        <v>14</v>
      </c>
      <c r="B6052" s="23" t="s">
        <v>8753</v>
      </c>
      <c r="C6052" s="23" t="s">
        <v>8755</v>
      </c>
      <c r="D6052" s="32" t="s">
        <v>11136</v>
      </c>
      <c r="E6052" s="23" t="s">
        <v>11137</v>
      </c>
      <c r="F6052" s="27">
        <v>0.25</v>
      </c>
      <c r="G6052" s="24">
        <v>0</v>
      </c>
      <c r="H6052" s="25">
        <v>0.51319999999999999</v>
      </c>
      <c r="I6052" s="25">
        <v>0.27010000000000001</v>
      </c>
      <c r="J6052" s="26">
        <v>7</v>
      </c>
      <c r="K6052" s="26">
        <v>1</v>
      </c>
      <c r="L6052" s="27">
        <v>0.52639999999999998</v>
      </c>
      <c r="M6052" s="28">
        <v>0.87731358999999998</v>
      </c>
      <c r="N6052" s="29">
        <v>0.72</v>
      </c>
      <c r="O6052" s="31" t="s">
        <v>12</v>
      </c>
      <c r="P6052" s="31">
        <v>0.17931283910000001</v>
      </c>
      <c r="Q6052" s="31">
        <v>0.17931283905967399</v>
      </c>
      <c r="R6052" s="42"/>
      <c r="S6052" s="42" t="str">
        <f>IF(R6052="","",MAX(R6052,Q6052))</f>
        <v/>
      </c>
      <c r="T6052" s="27">
        <f>IF(A6052="placement",MIN(P6052,IF(S6052="",Q6052,S6052)),"")</f>
        <v>0.17931283905967399</v>
      </c>
      <c r="U6052" s="28">
        <f>IF($A6052="placement",T6052*J6052,"")</f>
        <v>1.2551898734177178</v>
      </c>
      <c r="V6052" s="26">
        <f>IF($A6052="placement",U6052,IF($A6052="site",SUMIF($C:$C,$C6052,$U:$U),IF($A6052="user",SUMIF($B:$B,$B6052,$U:$U),SUM($U:$U))))</f>
        <v>1.2551898734177178</v>
      </c>
      <c r="W6052" s="27">
        <f>V6052/J6052</f>
        <v>0.17931283905967396</v>
      </c>
    </row>
    <row r="6053" spans="1:23" x14ac:dyDescent="0.3">
      <c r="A6053" s="23" t="s">
        <v>14</v>
      </c>
      <c r="B6053" s="23" t="s">
        <v>1708</v>
      </c>
      <c r="C6053" s="23" t="s">
        <v>1709</v>
      </c>
      <c r="D6053" s="23" t="s">
        <v>10587</v>
      </c>
      <c r="E6053" s="23" t="s">
        <v>10588</v>
      </c>
      <c r="F6053" s="27">
        <v>0.3</v>
      </c>
      <c r="G6053" s="24">
        <v>0</v>
      </c>
      <c r="H6053" s="25">
        <v>0.37030000000000002</v>
      </c>
      <c r="I6053" s="25">
        <v>0.1249</v>
      </c>
      <c r="J6053" s="26">
        <v>7</v>
      </c>
      <c r="K6053" s="26">
        <v>1</v>
      </c>
      <c r="L6053" s="27">
        <v>0.3372</v>
      </c>
      <c r="M6053" s="28">
        <v>1.8208810099999999</v>
      </c>
      <c r="N6053" s="29">
        <v>1.5</v>
      </c>
      <c r="O6053" s="31" t="s">
        <v>12</v>
      </c>
      <c r="P6053" s="31">
        <v>0.17622294129999999</v>
      </c>
      <c r="Q6053" s="31">
        <v>0.1762229413428</v>
      </c>
      <c r="R6053" s="42"/>
      <c r="S6053" s="42" t="str">
        <f>IF(R6053="","",MAX(R6053,Q6053))</f>
        <v/>
      </c>
      <c r="T6053" s="27">
        <f>IF(A6053="placement",MIN(P6053,IF(S6053="",Q6053,S6053)),"")</f>
        <v>0.17622294129999999</v>
      </c>
      <c r="U6053" s="28">
        <f>IF($A6053="placement",T6053*J6053,"")</f>
        <v>1.2335605890999999</v>
      </c>
      <c r="V6053" s="26">
        <f>IF($A6053="placement",U6053,IF($A6053="site",SUMIF($C:$C,$C6053,$U:$U),IF($A6053="user",SUMIF($B:$B,$B6053,$U:$U),SUM($U:$U))))</f>
        <v>1.2335605890999999</v>
      </c>
      <c r="W6053" s="27">
        <f>V6053/J6053</f>
        <v>0.17622294129999999</v>
      </c>
    </row>
    <row r="6054" spans="1:23" x14ac:dyDescent="0.3">
      <c r="A6054" s="23" t="s">
        <v>14</v>
      </c>
      <c r="B6054" s="23" t="s">
        <v>1708</v>
      </c>
      <c r="C6054" s="23" t="s">
        <v>1709</v>
      </c>
      <c r="D6054" s="23" t="s">
        <v>10557</v>
      </c>
      <c r="E6054" s="23" t="s">
        <v>10558</v>
      </c>
      <c r="F6054" s="27">
        <v>0.2</v>
      </c>
      <c r="G6054" s="24">
        <v>0</v>
      </c>
      <c r="H6054" s="25">
        <v>0.48230000000000001</v>
      </c>
      <c r="I6054" s="25">
        <v>0.127</v>
      </c>
      <c r="J6054" s="26">
        <v>7</v>
      </c>
      <c r="K6054" s="26">
        <v>1</v>
      </c>
      <c r="L6054" s="27">
        <v>0.26329999999999998</v>
      </c>
      <c r="M6054" s="28">
        <v>1.7186726699999999</v>
      </c>
      <c r="N6054" s="29">
        <v>1.45</v>
      </c>
      <c r="O6054" s="31" t="s">
        <v>42</v>
      </c>
      <c r="P6054" s="31">
        <v>0.15632567580000001</v>
      </c>
      <c r="Q6054" s="31">
        <v>0.15632567576411999</v>
      </c>
      <c r="R6054" s="42"/>
      <c r="S6054" s="42" t="str">
        <f>IF(R6054="","",MAX(R6054,Q6054))</f>
        <v/>
      </c>
      <c r="T6054" s="27">
        <f>IF(A6054="placement",MIN(P6054,IF(S6054="",Q6054,S6054)),"")</f>
        <v>0.15632567576411999</v>
      </c>
      <c r="U6054" s="28">
        <f>IF($A6054="placement",T6054*J6054,"")</f>
        <v>1.0942797303488399</v>
      </c>
      <c r="V6054" s="26">
        <f>IF($A6054="placement",U6054,IF($A6054="site",SUMIF($C:$C,$C6054,$U:$U),IF($A6054="user",SUMIF($B:$B,$B6054,$U:$U),SUM($U:$U))))</f>
        <v>1.0942797303488399</v>
      </c>
      <c r="W6054" s="27">
        <f>V6054/J6054</f>
        <v>0.15632567576411999</v>
      </c>
    </row>
    <row r="6055" spans="1:23" x14ac:dyDescent="0.3">
      <c r="A6055" s="23" t="s">
        <v>14</v>
      </c>
      <c r="B6055" s="23" t="s">
        <v>1708</v>
      </c>
      <c r="C6055" s="23" t="s">
        <v>1709</v>
      </c>
      <c r="D6055" s="23" t="s">
        <v>10567</v>
      </c>
      <c r="E6055" s="23" t="s">
        <v>10568</v>
      </c>
      <c r="F6055" s="27">
        <v>0.15</v>
      </c>
      <c r="G6055" s="24">
        <v>0</v>
      </c>
      <c r="H6055" s="25">
        <v>0.43519999999999998</v>
      </c>
      <c r="I6055" s="25">
        <v>0.12889999999999999</v>
      </c>
      <c r="J6055" s="26">
        <v>7</v>
      </c>
      <c r="K6055" s="26">
        <v>1</v>
      </c>
      <c r="L6055" s="27">
        <v>0.29609999999999997</v>
      </c>
      <c r="M6055" s="28">
        <v>1.85537694</v>
      </c>
      <c r="N6055" s="29">
        <v>1.45</v>
      </c>
      <c r="O6055" s="31" t="s">
        <v>42</v>
      </c>
      <c r="P6055" s="31">
        <v>0.21848764600000001</v>
      </c>
      <c r="Q6055" s="31">
        <v>0.15</v>
      </c>
      <c r="R6055" s="42"/>
      <c r="S6055" s="42" t="str">
        <f>IF(R6055="","",MAX(R6055,Q6055))</f>
        <v/>
      </c>
      <c r="T6055" s="27">
        <f>IF(A6055="placement",MIN(P6055,IF(S6055="",Q6055,S6055)),"")</f>
        <v>0.15</v>
      </c>
      <c r="U6055" s="28">
        <f>IF($A6055="placement",T6055*J6055,"")</f>
        <v>1.05</v>
      </c>
      <c r="V6055" s="26">
        <f>IF($A6055="placement",U6055,IF($A6055="site",SUMIF($C:$C,$C6055,$U:$U),IF($A6055="user",SUMIF($B:$B,$B6055,$U:$U),SUM($U:$U))))</f>
        <v>1.05</v>
      </c>
      <c r="W6055" s="27">
        <f>V6055/J6055</f>
        <v>0.15</v>
      </c>
    </row>
    <row r="6056" spans="1:23" x14ac:dyDescent="0.3">
      <c r="A6056" s="23" t="s">
        <v>14</v>
      </c>
      <c r="B6056" s="23" t="s">
        <v>1708</v>
      </c>
      <c r="C6056" s="23" t="s">
        <v>1709</v>
      </c>
      <c r="D6056" s="23" t="s">
        <v>1910</v>
      </c>
      <c r="E6056" s="23" t="s">
        <v>1911</v>
      </c>
      <c r="F6056" s="27">
        <v>0.15</v>
      </c>
      <c r="G6056" s="24">
        <v>0</v>
      </c>
      <c r="H6056" s="25">
        <v>0.41520000000000001</v>
      </c>
      <c r="I6056" s="25">
        <v>0.1429</v>
      </c>
      <c r="J6056" s="26">
        <v>7</v>
      </c>
      <c r="K6056" s="26">
        <v>1</v>
      </c>
      <c r="L6056" s="27">
        <v>0.34410000000000002</v>
      </c>
      <c r="M6056" s="28">
        <v>1.7186999999999999</v>
      </c>
      <c r="N6056" s="29">
        <v>1.45</v>
      </c>
      <c r="O6056" s="31" t="s">
        <v>42</v>
      </c>
      <c r="P6056" s="31">
        <v>0.1563390935</v>
      </c>
      <c r="Q6056" s="31">
        <v>0.15</v>
      </c>
      <c r="R6056" s="42"/>
      <c r="S6056" s="42" t="str">
        <f>IF(R6056="","",MAX(R6056,Q6056))</f>
        <v/>
      </c>
      <c r="T6056" s="27">
        <f>IF(A6056="placement",MIN(P6056,IF(S6056="",Q6056,S6056)),"")</f>
        <v>0.15</v>
      </c>
      <c r="U6056" s="28">
        <f>IF($A6056="placement",T6056*J6056,"")</f>
        <v>1.05</v>
      </c>
      <c r="V6056" s="26">
        <f>IF($A6056="placement",U6056,IF($A6056="site",SUMIF($C:$C,$C6056,$U:$U),IF($A6056="user",SUMIF($B:$B,$B6056,$U:$U),SUM($U:$U))))</f>
        <v>1.05</v>
      </c>
      <c r="W6056" s="27">
        <f>V6056/J6056</f>
        <v>0.15</v>
      </c>
    </row>
    <row r="6057" spans="1:23" x14ac:dyDescent="0.3">
      <c r="A6057" s="23" t="s">
        <v>14</v>
      </c>
      <c r="B6057" s="23" t="s">
        <v>1708</v>
      </c>
      <c r="C6057" s="23" t="s">
        <v>1709</v>
      </c>
      <c r="D6057" s="23" t="s">
        <v>10585</v>
      </c>
      <c r="E6057" s="23" t="s">
        <v>10586</v>
      </c>
      <c r="F6057" s="27">
        <v>0.15</v>
      </c>
      <c r="G6057" s="24">
        <v>0</v>
      </c>
      <c r="H6057" s="25">
        <v>0.61240000000000006</v>
      </c>
      <c r="I6057" s="25">
        <v>0.1201</v>
      </c>
      <c r="J6057" s="26">
        <v>7</v>
      </c>
      <c r="K6057" s="26">
        <v>1</v>
      </c>
      <c r="L6057" s="27">
        <v>0.19620000000000001</v>
      </c>
      <c r="M6057" s="28">
        <v>1.9636147399999999</v>
      </c>
      <c r="N6057" s="29">
        <v>1.55</v>
      </c>
      <c r="O6057" s="31" t="s">
        <v>42</v>
      </c>
      <c r="P6057" s="31">
        <v>0.21063945740000001</v>
      </c>
      <c r="Q6057" s="31">
        <v>0.15</v>
      </c>
      <c r="R6057" s="42"/>
      <c r="S6057" s="42" t="str">
        <f>IF(R6057="","",MAX(R6057,Q6057))</f>
        <v/>
      </c>
      <c r="T6057" s="27">
        <f>IF(A6057="placement",MIN(P6057,IF(S6057="",Q6057,S6057)),"")</f>
        <v>0.15</v>
      </c>
      <c r="U6057" s="28">
        <f>IF($A6057="placement",T6057*J6057,"")</f>
        <v>1.05</v>
      </c>
      <c r="V6057" s="26">
        <f>IF($A6057="placement",U6057,IF($A6057="site",SUMIF($C:$C,$C6057,$U:$U),IF($A6057="user",SUMIF($B:$B,$B6057,$U:$U),SUM($U:$U))))</f>
        <v>1.05</v>
      </c>
      <c r="W6057" s="27">
        <f>V6057/J6057</f>
        <v>0.15</v>
      </c>
    </row>
    <row r="6058" spans="1:23" x14ac:dyDescent="0.3">
      <c r="A6058" s="23" t="s">
        <v>14</v>
      </c>
      <c r="B6058" s="23" t="s">
        <v>1708</v>
      </c>
      <c r="C6058" s="23" t="s">
        <v>1709</v>
      </c>
      <c r="D6058" s="23" t="s">
        <v>1962</v>
      </c>
      <c r="E6058" s="23" t="s">
        <v>1963</v>
      </c>
      <c r="F6058" s="27">
        <v>0.15</v>
      </c>
      <c r="G6058" s="24">
        <v>0</v>
      </c>
      <c r="H6058" s="25">
        <v>0.31900000000000001</v>
      </c>
      <c r="I6058" s="25">
        <v>0.1129</v>
      </c>
      <c r="J6058" s="26">
        <v>7</v>
      </c>
      <c r="K6058" s="26">
        <v>1</v>
      </c>
      <c r="L6058" s="27">
        <v>0.3538</v>
      </c>
      <c r="M6058" s="28">
        <v>1.9245569600000001</v>
      </c>
      <c r="N6058" s="29">
        <v>1.45</v>
      </c>
      <c r="O6058" s="31" t="s">
        <v>42</v>
      </c>
      <c r="P6058" s="31">
        <v>0.2465798474</v>
      </c>
      <c r="Q6058" s="31">
        <v>0.15</v>
      </c>
      <c r="R6058" s="42">
        <v>0.1</v>
      </c>
      <c r="S6058" s="42">
        <f>IF(R6058="","",MAX(R6058,Q6058))</f>
        <v>0.15</v>
      </c>
      <c r="T6058" s="27">
        <f>IF(A6058="placement",MIN(P6058,IF(S6058="",Q6058,S6058)),"")</f>
        <v>0.15</v>
      </c>
      <c r="U6058" s="28">
        <f>IF($A6058="placement",T6058*J6058,"")</f>
        <v>1.05</v>
      </c>
      <c r="V6058" s="26">
        <f>IF($A6058="placement",U6058,IF($A6058="site",SUMIF($C:$C,$C6058,$U:$U),IF($A6058="user",SUMIF($B:$B,$B6058,$U:$U),SUM($U:$U))))</f>
        <v>1.05</v>
      </c>
      <c r="W6058" s="27">
        <f>V6058/J6058</f>
        <v>0.15</v>
      </c>
    </row>
    <row r="6059" spans="1:23" x14ac:dyDescent="0.3">
      <c r="A6059" s="23" t="s">
        <v>14</v>
      </c>
      <c r="B6059" s="23" t="s">
        <v>2439</v>
      </c>
      <c r="C6059" s="23" t="s">
        <v>2441</v>
      </c>
      <c r="D6059" s="23" t="s">
        <v>2458</v>
      </c>
      <c r="E6059" s="23" t="s">
        <v>2459</v>
      </c>
      <c r="F6059" s="27">
        <v>0.15</v>
      </c>
      <c r="G6059" s="24">
        <v>0</v>
      </c>
      <c r="H6059" s="25">
        <v>4.3859000000000004</v>
      </c>
      <c r="I6059" s="25">
        <v>0.51259999999999994</v>
      </c>
      <c r="J6059" s="26">
        <v>7</v>
      </c>
      <c r="K6059" s="26">
        <v>1</v>
      </c>
      <c r="L6059" s="27">
        <v>0.1169</v>
      </c>
      <c r="M6059" s="28">
        <v>0.4522854</v>
      </c>
      <c r="N6059" s="29">
        <v>0.27</v>
      </c>
      <c r="O6059" s="31" t="s">
        <v>70</v>
      </c>
      <c r="P6059" s="31">
        <v>0.40303179690000002</v>
      </c>
      <c r="Q6059" s="31">
        <v>0.15</v>
      </c>
      <c r="R6059" s="42">
        <v>0.14000000000000001</v>
      </c>
      <c r="S6059" s="42">
        <f>IF(R6059="","",MAX(R6059,Q6059))</f>
        <v>0.15</v>
      </c>
      <c r="T6059" s="27">
        <f>IF(A6059="placement",MIN(P6059,IF(S6059="",Q6059,S6059)),"")</f>
        <v>0.15</v>
      </c>
      <c r="U6059" s="28">
        <f>IF($A6059="placement",T6059*J6059,"")</f>
        <v>1.05</v>
      </c>
      <c r="V6059" s="26">
        <f>IF($A6059="placement",U6059,IF($A6059="site",SUMIF($C:$C,$C6059,$U:$U),IF($A6059="user",SUMIF($B:$B,$B6059,$U:$U),SUM($U:$U))))</f>
        <v>1.05</v>
      </c>
      <c r="W6059" s="27">
        <f>V6059/J6059</f>
        <v>0.15</v>
      </c>
    </row>
    <row r="6060" spans="1:23" x14ac:dyDescent="0.3">
      <c r="A6060" s="23" t="s">
        <v>14</v>
      </c>
      <c r="B6060" s="23" t="s">
        <v>2439</v>
      </c>
      <c r="C6060" s="23" t="s">
        <v>2441</v>
      </c>
      <c r="D6060" s="23" t="s">
        <v>2515</v>
      </c>
      <c r="E6060" s="23" t="s">
        <v>2516</v>
      </c>
      <c r="F6060" s="27">
        <v>0.15</v>
      </c>
      <c r="G6060" s="24">
        <v>0</v>
      </c>
      <c r="H6060" s="25">
        <v>4.4028999999999998</v>
      </c>
      <c r="I6060" s="25">
        <v>0.5343</v>
      </c>
      <c r="J6060" s="26">
        <v>7</v>
      </c>
      <c r="K6060" s="26">
        <v>1</v>
      </c>
      <c r="L6060" s="27">
        <v>0.12130000000000001</v>
      </c>
      <c r="M6060" s="28">
        <v>0.46735293999999999</v>
      </c>
      <c r="N6060" s="29">
        <v>0.27</v>
      </c>
      <c r="O6060" s="31" t="s">
        <v>70</v>
      </c>
      <c r="P6060" s="31">
        <v>0.42227816239999999</v>
      </c>
      <c r="Q6060" s="31">
        <v>0.15</v>
      </c>
      <c r="R6060" s="42"/>
      <c r="S6060" s="42" t="str">
        <f>IF(R6060="","",MAX(R6060,Q6060))</f>
        <v/>
      </c>
      <c r="T6060" s="27">
        <f>IF(A6060="placement",MIN(P6060,IF(S6060="",Q6060,S6060)),"")</f>
        <v>0.15</v>
      </c>
      <c r="U6060" s="28">
        <f>IF($A6060="placement",T6060*J6060,"")</f>
        <v>1.05</v>
      </c>
      <c r="V6060" s="26">
        <f>IF($A6060="placement",U6060,IF($A6060="site",SUMIF($C:$C,$C6060,$U:$U),IF($A6060="user",SUMIF($B:$B,$B6060,$U:$U),SUM($U:$U))))</f>
        <v>1.05</v>
      </c>
      <c r="W6060" s="27">
        <f>V6060/J6060</f>
        <v>0.15</v>
      </c>
    </row>
    <row r="6061" spans="1:23" x14ac:dyDescent="0.3">
      <c r="A6061" s="23" t="s">
        <v>14</v>
      </c>
      <c r="B6061" s="23" t="s">
        <v>4752</v>
      </c>
      <c r="C6061" s="23" t="s">
        <v>4754</v>
      </c>
      <c r="D6061" s="23" t="s">
        <v>4787</v>
      </c>
      <c r="E6061" s="23" t="s">
        <v>4788</v>
      </c>
      <c r="F6061" s="27">
        <v>0.15</v>
      </c>
      <c r="G6061" s="24">
        <v>0</v>
      </c>
      <c r="H6061" s="25">
        <v>4.2234999999999996</v>
      </c>
      <c r="I6061" s="25">
        <v>0.1731</v>
      </c>
      <c r="J6061" s="26">
        <v>7</v>
      </c>
      <c r="K6061" s="26">
        <v>1</v>
      </c>
      <c r="L6061" s="27">
        <v>4.1000000000000002E-2</v>
      </c>
      <c r="M6061" s="28">
        <v>1.2937680600000001</v>
      </c>
      <c r="N6061" s="29">
        <v>1</v>
      </c>
      <c r="O6061" s="31" t="s">
        <v>42</v>
      </c>
      <c r="P6061" s="31">
        <v>0.22706392750000001</v>
      </c>
      <c r="Q6061" s="31">
        <v>0.15</v>
      </c>
      <c r="R6061" s="42"/>
      <c r="S6061" s="42" t="str">
        <f>IF(R6061="","",MAX(R6061,Q6061))</f>
        <v/>
      </c>
      <c r="T6061" s="27">
        <f>IF(A6061="placement",MIN(P6061,IF(S6061="",Q6061,S6061)),"")</f>
        <v>0.15</v>
      </c>
      <c r="U6061" s="28">
        <f>IF($A6061="placement",T6061*J6061,"")</f>
        <v>1.05</v>
      </c>
      <c r="V6061" s="26">
        <f>IF($A6061="placement",U6061,IF($A6061="site",SUMIF($C:$C,$C6061,$U:$U),IF($A6061="user",SUMIF($B:$B,$B6061,$U:$U),SUM($U:$U))))</f>
        <v>1.05</v>
      </c>
      <c r="W6061" s="27">
        <f>V6061/J6061</f>
        <v>0.15</v>
      </c>
    </row>
    <row r="6062" spans="1:23" x14ac:dyDescent="0.3">
      <c r="A6062" s="23" t="s">
        <v>14</v>
      </c>
      <c r="B6062" s="23" t="s">
        <v>1708</v>
      </c>
      <c r="C6062" s="23" t="s">
        <v>1709</v>
      </c>
      <c r="D6062" s="23" t="s">
        <v>10599</v>
      </c>
      <c r="E6062" s="23" t="s">
        <v>10600</v>
      </c>
      <c r="F6062" s="27">
        <v>0.15</v>
      </c>
      <c r="G6062" s="24">
        <v>0</v>
      </c>
      <c r="H6062" s="25">
        <v>0.32150000000000001</v>
      </c>
      <c r="I6062" s="25">
        <v>0.1202</v>
      </c>
      <c r="J6062" s="26">
        <v>7</v>
      </c>
      <c r="K6062" s="26">
        <v>1</v>
      </c>
      <c r="L6062" s="27">
        <v>0.37390000000000001</v>
      </c>
      <c r="M6062" s="28">
        <v>1.8563874</v>
      </c>
      <c r="N6062" s="29">
        <v>1.45</v>
      </c>
      <c r="O6062" s="31" t="s">
        <v>42</v>
      </c>
      <c r="P6062" s="31">
        <v>0.21891303649999999</v>
      </c>
      <c r="Q6062" s="31">
        <v>0.149999999999999</v>
      </c>
      <c r="R6062" s="42"/>
      <c r="S6062" s="42" t="str">
        <f>IF(R6062="","",MAX(R6062,Q6062))</f>
        <v/>
      </c>
      <c r="T6062" s="27">
        <f>IF(A6062="placement",MIN(P6062,IF(S6062="",Q6062,S6062)),"")</f>
        <v>0.149999999999999</v>
      </c>
      <c r="U6062" s="28">
        <f>IF($A6062="placement",T6062*J6062,"")</f>
        <v>1.0499999999999929</v>
      </c>
      <c r="V6062" s="26">
        <f>IF($A6062="placement",U6062,IF($A6062="site",SUMIF($C:$C,$C6062,$U:$U),IF($A6062="user",SUMIF($B:$B,$B6062,$U:$U),SUM($U:$U))))</f>
        <v>1.0499999999999929</v>
      </c>
      <c r="W6062" s="27">
        <f>V6062/J6062</f>
        <v>0.149999999999999</v>
      </c>
    </row>
    <row r="6063" spans="1:23" x14ac:dyDescent="0.3">
      <c r="A6063" s="23" t="s">
        <v>14</v>
      </c>
      <c r="B6063" s="23" t="s">
        <v>8615</v>
      </c>
      <c r="C6063" s="23" t="s">
        <v>8616</v>
      </c>
      <c r="D6063" s="23" t="s">
        <v>11126</v>
      </c>
      <c r="E6063" s="23" t="s">
        <v>11127</v>
      </c>
      <c r="F6063" s="27">
        <v>0.15</v>
      </c>
      <c r="G6063" s="24">
        <v>0</v>
      </c>
      <c r="H6063" s="25">
        <v>1.1482000000000001</v>
      </c>
      <c r="I6063" s="25">
        <v>0.13059999999999999</v>
      </c>
      <c r="J6063" s="26">
        <v>7</v>
      </c>
      <c r="K6063" s="26">
        <v>1</v>
      </c>
      <c r="L6063" s="27">
        <v>0.1138</v>
      </c>
      <c r="M6063" s="28">
        <v>1.86785128</v>
      </c>
      <c r="N6063" s="29">
        <v>1.6</v>
      </c>
      <c r="O6063" s="31" t="s">
        <v>42</v>
      </c>
      <c r="P6063" s="31">
        <v>0.14340075520000001</v>
      </c>
      <c r="Q6063" s="31">
        <v>0.143400755202997</v>
      </c>
      <c r="R6063" s="42"/>
      <c r="S6063" s="42" t="str">
        <f>IF(R6063="","",MAX(R6063,Q6063))</f>
        <v/>
      </c>
      <c r="T6063" s="27">
        <f>IF(A6063="placement",MIN(P6063,IF(S6063="",Q6063,S6063)),"")</f>
        <v>0.14340075520000001</v>
      </c>
      <c r="U6063" s="28">
        <f>IF($A6063="placement",T6063*J6063,"")</f>
        <v>1.0038052864</v>
      </c>
      <c r="V6063" s="26">
        <f>IF($A6063="placement",U6063,IF($A6063="site",SUMIF($C:$C,$C6063,$U:$U),IF($A6063="user",SUMIF($B:$B,$B6063,$U:$U),SUM($U:$U))))</f>
        <v>1.0038052864</v>
      </c>
      <c r="W6063" s="27">
        <f>V6063/J6063</f>
        <v>0.14340075520000001</v>
      </c>
    </row>
    <row r="6064" spans="1:23" x14ac:dyDescent="0.3">
      <c r="A6064" s="23" t="s">
        <v>14</v>
      </c>
      <c r="B6064" s="23" t="s">
        <v>1708</v>
      </c>
      <c r="C6064" s="23" t="s">
        <v>1709</v>
      </c>
      <c r="D6064" s="32" t="s">
        <v>10607</v>
      </c>
      <c r="E6064" s="23" t="s">
        <v>10608</v>
      </c>
      <c r="F6064" s="27">
        <v>0.33</v>
      </c>
      <c r="G6064" s="24">
        <v>0</v>
      </c>
      <c r="H6064" s="25">
        <v>0.28489999999999999</v>
      </c>
      <c r="I6064" s="25">
        <v>0.12920000000000001</v>
      </c>
      <c r="J6064" s="26">
        <v>7</v>
      </c>
      <c r="K6064" s="26">
        <v>1</v>
      </c>
      <c r="L6064" s="27">
        <v>0.45350000000000001</v>
      </c>
      <c r="M6064" s="28">
        <v>1.6896628</v>
      </c>
      <c r="N6064" s="29">
        <v>1.45</v>
      </c>
      <c r="O6064" s="31" t="s">
        <v>12</v>
      </c>
      <c r="P6064" s="31">
        <v>0.1418406072</v>
      </c>
      <c r="Q6064" s="31">
        <v>0.141840607210626</v>
      </c>
      <c r="R6064" s="42"/>
      <c r="S6064" s="42" t="str">
        <f>IF(R6064="","",MAX(R6064,Q6064))</f>
        <v/>
      </c>
      <c r="T6064" s="27">
        <f>IF(A6064="placement",MIN(P6064,IF(S6064="",Q6064,S6064)),"")</f>
        <v>0.1418406072</v>
      </c>
      <c r="U6064" s="28">
        <f>IF($A6064="placement",T6064*J6064,"")</f>
        <v>0.99288425039999995</v>
      </c>
      <c r="V6064" s="26">
        <f>IF($A6064="placement",U6064,IF($A6064="site",SUMIF($C:$C,$C6064,$U:$U),IF($A6064="user",SUMIF($B:$B,$B6064,$U:$U),SUM($U:$U))))</f>
        <v>0.99288425039999995</v>
      </c>
      <c r="W6064" s="27">
        <f>V6064/J6064</f>
        <v>0.1418406072</v>
      </c>
    </row>
    <row r="6065" spans="1:23" x14ac:dyDescent="0.3">
      <c r="A6065" s="23" t="s">
        <v>14</v>
      </c>
      <c r="B6065" s="23" t="s">
        <v>1708</v>
      </c>
      <c r="C6065" s="23" t="s">
        <v>1709</v>
      </c>
      <c r="D6065" s="23" t="s">
        <v>10631</v>
      </c>
      <c r="E6065" s="23" t="s">
        <v>10632</v>
      </c>
      <c r="F6065" s="27">
        <v>0.33</v>
      </c>
      <c r="G6065" s="24">
        <v>0</v>
      </c>
      <c r="H6065" s="25">
        <v>0.27289999999999998</v>
      </c>
      <c r="I6065" s="25">
        <v>0.13789999999999999</v>
      </c>
      <c r="J6065" s="26">
        <v>7</v>
      </c>
      <c r="K6065" s="26">
        <v>1</v>
      </c>
      <c r="L6065" s="27">
        <v>0.50519999999999998</v>
      </c>
      <c r="M6065" s="28">
        <v>1.6535233199999999</v>
      </c>
      <c r="N6065" s="29">
        <v>1.45</v>
      </c>
      <c r="O6065" s="31" t="s">
        <v>12</v>
      </c>
      <c r="P6065" s="31">
        <v>0.1230846364</v>
      </c>
      <c r="Q6065" s="31">
        <v>0.12308463635509</v>
      </c>
      <c r="R6065" s="42">
        <v>0.18</v>
      </c>
      <c r="S6065" s="42">
        <f>IF(R6065="","",MAX(R6065,Q6065))</f>
        <v>0.18</v>
      </c>
      <c r="T6065" s="27">
        <f>IF(A6065="placement",MIN(P6065,IF(S6065="",Q6065,S6065)),"")</f>
        <v>0.1230846364</v>
      </c>
      <c r="U6065" s="28">
        <f>IF($A6065="placement",T6065*J6065,"")</f>
        <v>0.86159245480000002</v>
      </c>
      <c r="V6065" s="26">
        <f>IF($A6065="placement",U6065,IF($A6065="site",SUMIF($C:$C,$C6065,$U:$U),IF($A6065="user",SUMIF($B:$B,$B6065,$U:$U),SUM($U:$U))))</f>
        <v>0.86159245480000002</v>
      </c>
      <c r="W6065" s="27">
        <f>V6065/J6065</f>
        <v>0.1230846364</v>
      </c>
    </row>
    <row r="6066" spans="1:23" x14ac:dyDescent="0.3">
      <c r="A6066" s="23" t="s">
        <v>14</v>
      </c>
      <c r="B6066" s="23" t="s">
        <v>1708</v>
      </c>
      <c r="C6066" s="23" t="s">
        <v>1709</v>
      </c>
      <c r="D6066" s="23" t="s">
        <v>10529</v>
      </c>
      <c r="E6066" s="23" t="s">
        <v>10530</v>
      </c>
      <c r="F6066" s="27">
        <v>0.3</v>
      </c>
      <c r="G6066" s="24">
        <v>0</v>
      </c>
      <c r="H6066" s="25">
        <v>0.38590000000000002</v>
      </c>
      <c r="I6066" s="25">
        <v>0.13220000000000001</v>
      </c>
      <c r="J6066" s="26">
        <v>7</v>
      </c>
      <c r="K6066" s="26">
        <v>1</v>
      </c>
      <c r="L6066" s="27">
        <v>0.34260000000000002</v>
      </c>
      <c r="M6066" s="28">
        <v>1.64538088</v>
      </c>
      <c r="N6066" s="29">
        <v>1.45</v>
      </c>
      <c r="O6066" s="31" t="s">
        <v>12</v>
      </c>
      <c r="P6066" s="31">
        <v>0.1187450749</v>
      </c>
      <c r="Q6066" s="31">
        <v>0.118745074862096</v>
      </c>
      <c r="R6066" s="42">
        <v>0.2</v>
      </c>
      <c r="S6066" s="42">
        <f>IF(R6066="","",MAX(R6066,Q6066))</f>
        <v>0.2</v>
      </c>
      <c r="T6066" s="27">
        <f>IF(A6066="placement",MIN(P6066,IF(S6066="",Q6066,S6066)),"")</f>
        <v>0.1187450749</v>
      </c>
      <c r="U6066" s="28">
        <f>IF($A6066="placement",T6066*J6066,"")</f>
        <v>0.83121552430000001</v>
      </c>
      <c r="V6066" s="26">
        <f>IF($A6066="placement",U6066,IF($A6066="site",SUMIF($C:$C,$C6066,$U:$U),IF($A6066="user",SUMIF($B:$B,$B6066,$U:$U),SUM($U:$U))))</f>
        <v>0.83121552430000001</v>
      </c>
      <c r="W6066" s="27">
        <f>V6066/J6066</f>
        <v>0.1187450749</v>
      </c>
    </row>
    <row r="6067" spans="1:23" x14ac:dyDescent="0.3">
      <c r="A6067" s="23" t="s">
        <v>14</v>
      </c>
      <c r="B6067" s="23" t="s">
        <v>1708</v>
      </c>
      <c r="C6067" s="23" t="s">
        <v>1709</v>
      </c>
      <c r="D6067" s="23" t="s">
        <v>2194</v>
      </c>
      <c r="E6067" s="23" t="s">
        <v>2195</v>
      </c>
      <c r="F6067" s="27">
        <v>0.15</v>
      </c>
      <c r="G6067" s="24">
        <v>0</v>
      </c>
      <c r="H6067" s="25">
        <v>0.38640000000000002</v>
      </c>
      <c r="I6067" s="25">
        <v>0.14879999999999999</v>
      </c>
      <c r="J6067" s="26">
        <v>7</v>
      </c>
      <c r="K6067" s="26">
        <v>1</v>
      </c>
      <c r="L6067" s="27">
        <v>0.38500000000000001</v>
      </c>
      <c r="M6067" s="28">
        <v>1.62808449</v>
      </c>
      <c r="N6067" s="29">
        <v>1.45</v>
      </c>
      <c r="O6067" s="31" t="s">
        <v>42</v>
      </c>
      <c r="P6067" s="31">
        <v>0.1093828325</v>
      </c>
      <c r="Q6067" s="31">
        <v>0.10938283254209299</v>
      </c>
      <c r="R6067" s="42"/>
      <c r="S6067" s="42" t="str">
        <f>IF(R6067="","",MAX(R6067,Q6067))</f>
        <v/>
      </c>
      <c r="T6067" s="27">
        <f>IF(A6067="placement",MIN(P6067,IF(S6067="",Q6067,S6067)),"")</f>
        <v>0.1093828325</v>
      </c>
      <c r="U6067" s="28">
        <f>IF($A6067="placement",T6067*J6067,"")</f>
        <v>0.76567982749999997</v>
      </c>
      <c r="V6067" s="26">
        <f>IF($A6067="placement",U6067,IF($A6067="site",SUMIF($C:$C,$C6067,$U:$U),IF($A6067="user",SUMIF($B:$B,$B6067,$U:$U),SUM($U:$U))))</f>
        <v>0.76567982749999997</v>
      </c>
      <c r="W6067" s="27">
        <f>V6067/J6067</f>
        <v>0.1093828325</v>
      </c>
    </row>
    <row r="6068" spans="1:23" hidden="1" x14ac:dyDescent="0.3">
      <c r="A6068" s="23" t="s">
        <v>13</v>
      </c>
      <c r="B6068" s="23" t="s">
        <v>4864</v>
      </c>
      <c r="C6068" s="23" t="s">
        <v>4866</v>
      </c>
      <c r="D6068" s="23" t="s">
        <v>9898</v>
      </c>
      <c r="E6068" s="23"/>
      <c r="F6068" s="27">
        <v>0.25</v>
      </c>
      <c r="G6068" s="24">
        <v>0</v>
      </c>
      <c r="H6068" s="25">
        <v>4.4499000000000004</v>
      </c>
      <c r="I6068" s="25">
        <v>0.65539999999999998</v>
      </c>
      <c r="J6068" s="26">
        <v>11</v>
      </c>
      <c r="K6068" s="26">
        <v>3</v>
      </c>
      <c r="L6068" s="27">
        <v>0.14729999999999999</v>
      </c>
      <c r="M6068" s="28">
        <v>0.54052964000000003</v>
      </c>
      <c r="N6068" s="29">
        <v>0.3</v>
      </c>
      <c r="O6068" s="31"/>
      <c r="P6068" s="31">
        <v>0.44498881029999998</v>
      </c>
      <c r="Q6068" s="31">
        <v>0.249999999999999</v>
      </c>
      <c r="R6068" s="42"/>
      <c r="S6068" s="42" t="str">
        <f>IF(R6068="","",MAX(R6068,Q6068))</f>
        <v/>
      </c>
      <c r="T6068" s="27" t="str">
        <f>IF(A6068="placement",MIN(P6068,IF(S6068="",Q6068,S6068)),"")</f>
        <v/>
      </c>
      <c r="U6068" s="28" t="str">
        <f>IF($A6068="placement",T6068*J6068,"")</f>
        <v/>
      </c>
      <c r="V6068" s="26">
        <f>IF($A6068="placement",U6068,IF($A6068="site",SUMIF($C:$C,$C6068,$U:$U),IF($A6068="user",SUMIF($B:$B,$B6068,$U:$U),SUM($U:$U))))</f>
        <v>2.7499999999999889</v>
      </c>
      <c r="W6068" s="27">
        <f>V6068/J6068</f>
        <v>0.249999999999999</v>
      </c>
    </row>
    <row r="6069" spans="1:23" hidden="1" x14ac:dyDescent="0.3">
      <c r="A6069" s="23" t="s">
        <v>10</v>
      </c>
      <c r="B6069" s="23" t="s">
        <v>9053</v>
      </c>
      <c r="C6069" s="23" t="s">
        <v>9898</v>
      </c>
      <c r="D6069" s="23" t="s">
        <v>9898</v>
      </c>
      <c r="E6069" s="23"/>
      <c r="F6069" s="27">
        <v>4.6100000000000002E-2</v>
      </c>
      <c r="G6069" s="24">
        <v>0.90230370000000004</v>
      </c>
      <c r="H6069" s="25">
        <v>74.417299999999997</v>
      </c>
      <c r="I6069" s="25">
        <v>40.4116</v>
      </c>
      <c r="J6069" s="26">
        <v>1662</v>
      </c>
      <c r="K6069" s="26">
        <v>77</v>
      </c>
      <c r="L6069" s="27">
        <v>0.54300000000000004</v>
      </c>
      <c r="M6069" s="28">
        <v>1.37076156</v>
      </c>
      <c r="N6069" s="29">
        <v>0.95337099999999997</v>
      </c>
      <c r="O6069" s="31"/>
      <c r="P6069" s="31">
        <v>0.3044953769</v>
      </c>
      <c r="Q6069" s="31">
        <v>4.6092148181463698E-2</v>
      </c>
      <c r="R6069" s="42"/>
      <c r="S6069" s="42" t="str">
        <f>IF(R6069="","",MAX(R6069,Q6069))</f>
        <v/>
      </c>
      <c r="T6069" s="27" t="str">
        <f>IF(A6069="placement",MIN(P6069,IF(S6069="",Q6069,S6069)),"")</f>
        <v/>
      </c>
      <c r="U6069" s="28" t="str">
        <f>IF($A6069="placement",T6069*J6069,"")</f>
        <v/>
      </c>
      <c r="V6069" s="23">
        <f>IF($A6069="placement",U6069,IF($A6069="site",SUMIF($C:$C,$C6069,$U:$U),IF($A6069="user",SUMIF($B:$B,$B6069,$U:$U),SUM($U:$U))))</f>
        <v>76.570000000000007</v>
      </c>
      <c r="W6069" s="27">
        <f>V6069/J6069</f>
        <v>4.6070998796630569E-2</v>
      </c>
    </row>
    <row r="6070" spans="1:23" x14ac:dyDescent="0.3">
      <c r="A6070" s="23" t="s">
        <v>14</v>
      </c>
      <c r="B6070" s="23" t="s">
        <v>1017</v>
      </c>
      <c r="C6070" s="23" t="s">
        <v>1019</v>
      </c>
      <c r="D6070" s="23" t="s">
        <v>1046</v>
      </c>
      <c r="E6070" s="23" t="s">
        <v>1047</v>
      </c>
      <c r="F6070" s="27">
        <v>0.1</v>
      </c>
      <c r="G6070" s="24">
        <v>0</v>
      </c>
      <c r="H6070" s="25">
        <v>2.2951999999999999</v>
      </c>
      <c r="I6070" s="25">
        <v>0.18310000000000001</v>
      </c>
      <c r="J6070" s="26">
        <v>7</v>
      </c>
      <c r="K6070" s="26">
        <v>1</v>
      </c>
      <c r="L6070" s="27">
        <v>7.9799999999999996E-2</v>
      </c>
      <c r="M6070" s="28">
        <v>1.3644947300000001</v>
      </c>
      <c r="N6070" s="29">
        <v>1.05</v>
      </c>
      <c r="O6070" s="31" t="s">
        <v>42</v>
      </c>
      <c r="P6070" s="31">
        <v>0.2304843875</v>
      </c>
      <c r="Q6070" s="31">
        <v>0.1</v>
      </c>
      <c r="R6070" s="42"/>
      <c r="S6070" s="42" t="str">
        <f>IF(R6070="","",MAX(R6070,Q6070))</f>
        <v/>
      </c>
      <c r="T6070" s="27">
        <f>IF(A6070="placement",MIN(P6070,IF(S6070="",Q6070,S6070)),"")</f>
        <v>0.1</v>
      </c>
      <c r="U6070" s="28">
        <f>IF($A6070="placement",T6070*J6070,"")</f>
        <v>0.70000000000000007</v>
      </c>
      <c r="V6070" s="26">
        <f>IF($A6070="placement",U6070,IF($A6070="site",SUMIF($C:$C,$C6070,$U:$U),IF($A6070="user",SUMIF($B:$B,$B6070,$U:$U),SUM($U:$U))))</f>
        <v>0.70000000000000007</v>
      </c>
      <c r="W6070" s="27">
        <f>V6070/J6070</f>
        <v>0.1</v>
      </c>
    </row>
    <row r="6071" spans="1:23" x14ac:dyDescent="0.3">
      <c r="A6071" s="23" t="s">
        <v>14</v>
      </c>
      <c r="B6071" s="23" t="s">
        <v>7689</v>
      </c>
      <c r="C6071" s="23" t="s">
        <v>7690</v>
      </c>
      <c r="D6071" s="23" t="s">
        <v>7779</v>
      </c>
      <c r="E6071" s="23" t="s">
        <v>7780</v>
      </c>
      <c r="F6071" s="27">
        <v>0.1</v>
      </c>
      <c r="G6071" s="24">
        <v>0</v>
      </c>
      <c r="H6071" s="25">
        <v>19.666799999999999</v>
      </c>
      <c r="I6071" s="25">
        <v>0.39710000000000001</v>
      </c>
      <c r="J6071" s="26">
        <v>7</v>
      </c>
      <c r="K6071" s="26">
        <v>1</v>
      </c>
      <c r="L6071" s="27">
        <v>2.0199999999999999E-2</v>
      </c>
      <c r="M6071" s="28">
        <v>0.62589927999999995</v>
      </c>
      <c r="N6071" s="29">
        <v>0.5</v>
      </c>
      <c r="O6071" s="31" t="s">
        <v>42</v>
      </c>
      <c r="P6071" s="31">
        <v>0.20114942529999999</v>
      </c>
      <c r="Q6071" s="31">
        <v>0.1</v>
      </c>
      <c r="R6071" s="42"/>
      <c r="S6071" s="42" t="str">
        <f>IF(R6071="","",MAX(R6071,Q6071))</f>
        <v/>
      </c>
      <c r="T6071" s="27">
        <f>IF(A6071="placement",MIN(P6071,IF(S6071="",Q6071,S6071)),"")</f>
        <v>0.1</v>
      </c>
      <c r="U6071" s="28">
        <f>IF($A6071="placement",T6071*J6071,"")</f>
        <v>0.70000000000000007</v>
      </c>
      <c r="V6071" s="26">
        <f>IF($A6071="placement",U6071,IF($A6071="site",SUMIF($C:$C,$C6071,$U:$U),IF($A6071="user",SUMIF($B:$B,$B6071,$U:$U),SUM($U:$U))))</f>
        <v>0.70000000000000007</v>
      </c>
      <c r="W6071" s="27">
        <f>V6071/J6071</f>
        <v>0.1</v>
      </c>
    </row>
    <row r="6072" spans="1:23" x14ac:dyDescent="0.3">
      <c r="A6072" s="23" t="s">
        <v>14</v>
      </c>
      <c r="B6072" s="23" t="s">
        <v>7689</v>
      </c>
      <c r="C6072" s="23" t="s">
        <v>7690</v>
      </c>
      <c r="D6072" s="32" t="s">
        <v>7729</v>
      </c>
      <c r="E6072" s="23" t="s">
        <v>7730</v>
      </c>
      <c r="F6072" s="27">
        <v>0.1</v>
      </c>
      <c r="G6072" s="24">
        <v>0</v>
      </c>
      <c r="H6072" s="25">
        <v>2.1456</v>
      </c>
      <c r="I6072" s="25">
        <v>0.37480000000000002</v>
      </c>
      <c r="J6072" s="26">
        <v>7</v>
      </c>
      <c r="K6072" s="26">
        <v>1</v>
      </c>
      <c r="L6072" s="27">
        <v>0.17469999999999999</v>
      </c>
      <c r="M6072" s="28">
        <v>0.59271965000000004</v>
      </c>
      <c r="N6072" s="29">
        <v>0.45</v>
      </c>
      <c r="O6072" s="31" t="s">
        <v>12</v>
      </c>
      <c r="P6072" s="31">
        <v>0.24078778140000001</v>
      </c>
      <c r="Q6072" s="31">
        <v>9.9999999999999895E-2</v>
      </c>
      <c r="R6072" s="42"/>
      <c r="S6072" s="42" t="str">
        <f>IF(R6072="","",MAX(R6072,Q6072))</f>
        <v/>
      </c>
      <c r="T6072" s="27">
        <f>IF(A6072="placement",MIN(P6072,IF(S6072="",Q6072,S6072)),"")</f>
        <v>9.9999999999999895E-2</v>
      </c>
      <c r="U6072" s="28">
        <f>IF($A6072="placement",T6072*J6072,"")</f>
        <v>0.69999999999999929</v>
      </c>
      <c r="V6072" s="26">
        <f>IF($A6072="placement",U6072,IF($A6072="site",SUMIF($C:$C,$C6072,$U:$U),IF($A6072="user",SUMIF($B:$B,$B6072,$U:$U),SUM($U:$U))))</f>
        <v>0.69999999999999929</v>
      </c>
      <c r="W6072" s="27">
        <f>V6072/J6072</f>
        <v>9.9999999999999895E-2</v>
      </c>
    </row>
    <row r="6073" spans="1:23" x14ac:dyDescent="0.3">
      <c r="A6073" s="23" t="s">
        <v>14</v>
      </c>
      <c r="B6073" s="23" t="s">
        <v>1708</v>
      </c>
      <c r="C6073" s="23" t="s">
        <v>1709</v>
      </c>
      <c r="D6073" s="23" t="s">
        <v>1852</v>
      </c>
      <c r="E6073" s="23" t="s">
        <v>1853</v>
      </c>
      <c r="F6073" s="27">
        <v>0.3</v>
      </c>
      <c r="G6073" s="24">
        <v>0</v>
      </c>
      <c r="H6073" s="25">
        <v>0.30790000000000001</v>
      </c>
      <c r="I6073" s="25">
        <v>0.15379999999999999</v>
      </c>
      <c r="J6073" s="26">
        <v>7</v>
      </c>
      <c r="K6073" s="26">
        <v>1</v>
      </c>
      <c r="L6073" s="27">
        <v>0.4995</v>
      </c>
      <c r="M6073" s="28">
        <v>1.53070135</v>
      </c>
      <c r="N6073" s="29">
        <v>1.4</v>
      </c>
      <c r="O6073" s="31" t="s">
        <v>12</v>
      </c>
      <c r="P6073" s="31">
        <v>8.5386576000000006E-2</v>
      </c>
      <c r="Q6073" s="31">
        <v>8.5386576040781606E-2</v>
      </c>
      <c r="R6073" s="42">
        <v>0.3</v>
      </c>
      <c r="S6073" s="42">
        <f>IF(R6073="","",MAX(R6073,Q6073))</f>
        <v>0.3</v>
      </c>
      <c r="T6073" s="27">
        <f>IF(A6073="placement",MIN(P6073,IF(S6073="",Q6073,S6073)),"")</f>
        <v>8.5386576000000006E-2</v>
      </c>
      <c r="U6073" s="28">
        <f>IF($A6073="placement",T6073*J6073,"")</f>
        <v>0.59770603200000005</v>
      </c>
      <c r="V6073" s="26">
        <f>IF($A6073="placement",U6073,IF($A6073="site",SUMIF($C:$C,$C6073,$U:$U),IF($A6073="user",SUMIF($B:$B,$B6073,$U:$U),SUM($U:$U))))</f>
        <v>0.59770603200000005</v>
      </c>
      <c r="W6073" s="27">
        <f>V6073/J6073</f>
        <v>8.5386576000000006E-2</v>
      </c>
    </row>
    <row r="6074" spans="1:23" hidden="1" x14ac:dyDescent="0.3">
      <c r="A6074" s="23" t="s">
        <v>13</v>
      </c>
      <c r="B6074" s="23" t="s">
        <v>6862</v>
      </c>
      <c r="C6074" s="23" t="s">
        <v>6863</v>
      </c>
      <c r="D6074" s="23" t="s">
        <v>9898</v>
      </c>
      <c r="E6074" s="23"/>
      <c r="F6074" s="27">
        <v>0.25</v>
      </c>
      <c r="G6074" s="24">
        <v>0</v>
      </c>
      <c r="H6074" s="25">
        <v>1.0087999999999999</v>
      </c>
      <c r="I6074" s="25">
        <v>0.22489999999999999</v>
      </c>
      <c r="J6074" s="26">
        <v>11</v>
      </c>
      <c r="K6074" s="26">
        <v>3</v>
      </c>
      <c r="L6074" s="27">
        <v>0.22289999999999999</v>
      </c>
      <c r="M6074" s="28">
        <v>1.57811309</v>
      </c>
      <c r="N6074" s="29">
        <v>1.1000000000000001</v>
      </c>
      <c r="O6074" s="31"/>
      <c r="P6074" s="31">
        <v>0.30296503549999998</v>
      </c>
      <c r="Q6074" s="31">
        <v>0.249999999999999</v>
      </c>
      <c r="R6074" s="42"/>
      <c r="S6074" s="42" t="str">
        <f>IF(R6074="","",MAX(R6074,Q6074))</f>
        <v/>
      </c>
      <c r="T6074" s="27" t="str">
        <f>IF(A6074="placement",MIN(P6074,IF(S6074="",Q6074,S6074)),"")</f>
        <v/>
      </c>
      <c r="U6074" s="28" t="str">
        <f>IF($A6074="placement",T6074*J6074,"")</f>
        <v/>
      </c>
      <c r="V6074" s="26">
        <f>IF($A6074="placement",U6074,IF($A6074="site",SUMIF($C:$C,$C6074,$U:$U),IF($A6074="user",SUMIF($B:$B,$B6074,$U:$U),SUM($U:$U))))</f>
        <v>2</v>
      </c>
      <c r="W6074" s="27">
        <f>V6074/J6074</f>
        <v>0.18181818181818182</v>
      </c>
    </row>
    <row r="6075" spans="1:23" hidden="1" x14ac:dyDescent="0.3">
      <c r="A6075" s="23" t="s">
        <v>10</v>
      </c>
      <c r="B6075" s="23" t="s">
        <v>9121</v>
      </c>
      <c r="C6075" s="23" t="s">
        <v>9898</v>
      </c>
      <c r="D6075" s="23" t="s">
        <v>9898</v>
      </c>
      <c r="E6075" s="23"/>
      <c r="F6075" s="27">
        <v>0.3</v>
      </c>
      <c r="G6075" s="24">
        <v>1</v>
      </c>
      <c r="H6075" s="25">
        <v>188.5137</v>
      </c>
      <c r="I6075" s="25">
        <v>45.426400000000001</v>
      </c>
      <c r="J6075" s="26">
        <v>2121</v>
      </c>
      <c r="K6075" s="26">
        <v>454</v>
      </c>
      <c r="L6075" s="27">
        <v>0.24099999999999999</v>
      </c>
      <c r="M6075" s="28">
        <v>1.5565422200000001</v>
      </c>
      <c r="N6075" s="29">
        <v>1.5</v>
      </c>
      <c r="O6075" s="31"/>
      <c r="P6075" s="31">
        <v>3.6325530199999997E-2</v>
      </c>
      <c r="Q6075" s="31">
        <v>3.6325530152864001E-2</v>
      </c>
      <c r="R6075" s="42"/>
      <c r="S6075" s="42" t="str">
        <f>IF(R6075="","",MAX(R6075,Q6075))</f>
        <v/>
      </c>
      <c r="T6075" s="27" t="str">
        <f>IF(A6075="placement",MIN(P6075,IF(S6075="",Q6075,S6075)),"")</f>
        <v/>
      </c>
      <c r="U6075" s="28" t="str">
        <f>IF($A6075="placement",T6075*J6075,"")</f>
        <v/>
      </c>
      <c r="V6075" s="26">
        <f>IF($A6075="placement",U6075,IF($A6075="site",SUMIF($C:$C,$C6075,$U:$U),IF($A6075="user",SUMIF($B:$B,$B6075,$U:$U),SUM($U:$U))))</f>
        <v>77.046449454224543</v>
      </c>
      <c r="W6075" s="27">
        <f>V6075/J6075</f>
        <v>3.6325530152864001E-2</v>
      </c>
    </row>
    <row r="6076" spans="1:23" x14ac:dyDescent="0.3">
      <c r="A6076" s="23" t="s">
        <v>14</v>
      </c>
      <c r="B6076" s="23" t="s">
        <v>1268</v>
      </c>
      <c r="C6076" s="23" t="s">
        <v>1270</v>
      </c>
      <c r="D6076" s="32" t="s">
        <v>1285</v>
      </c>
      <c r="E6076" s="23" t="s">
        <v>1286</v>
      </c>
      <c r="F6076" s="27">
        <v>0.25</v>
      </c>
      <c r="G6076" s="24">
        <v>0</v>
      </c>
      <c r="H6076" s="25">
        <v>0.5776</v>
      </c>
      <c r="I6076" s="25">
        <v>8.4900000000000003E-2</v>
      </c>
      <c r="J6076" s="26">
        <v>7</v>
      </c>
      <c r="K6076" s="26">
        <v>1</v>
      </c>
      <c r="L6076" s="27">
        <v>0.14699999999999999</v>
      </c>
      <c r="M6076" s="28">
        <v>2.7190916700000001</v>
      </c>
      <c r="N6076" s="29">
        <v>2.5</v>
      </c>
      <c r="O6076" s="31" t="s">
        <v>42</v>
      </c>
      <c r="P6076" s="31">
        <v>8.0575316999999994E-2</v>
      </c>
      <c r="Q6076" s="31">
        <v>8.0575317042994102E-2</v>
      </c>
      <c r="R6076" s="42"/>
      <c r="S6076" s="42" t="str">
        <f>IF(R6076="","",MAX(R6076,Q6076))</f>
        <v/>
      </c>
      <c r="T6076" s="27">
        <f>IF(A6076="placement",MIN(P6076,IF(S6076="",Q6076,S6076)),"")</f>
        <v>8.0575316999999994E-2</v>
      </c>
      <c r="U6076" s="28">
        <f>IF($A6076="placement",T6076*J6076,"")</f>
        <v>0.56402721899999997</v>
      </c>
      <c r="V6076" s="26">
        <f>IF($A6076="placement",U6076,IF($A6076="site",SUMIF($C:$C,$C6076,$U:$U),IF($A6076="user",SUMIF($B:$B,$B6076,$U:$U),SUM($U:$U))))</f>
        <v>0.56402721899999997</v>
      </c>
      <c r="W6076" s="27">
        <f>V6076/J6076</f>
        <v>8.0575316999999994E-2</v>
      </c>
    </row>
    <row r="6077" spans="1:23" x14ac:dyDescent="0.3">
      <c r="A6077" s="23" t="s">
        <v>14</v>
      </c>
      <c r="B6077" s="23" t="s">
        <v>6500</v>
      </c>
      <c r="C6077" s="23" t="s">
        <v>6501</v>
      </c>
      <c r="D6077" s="23" t="s">
        <v>6520</v>
      </c>
      <c r="E6077" s="23" t="s">
        <v>6521</v>
      </c>
      <c r="F6077" s="27">
        <v>0.25</v>
      </c>
      <c r="G6077" s="24">
        <v>0</v>
      </c>
      <c r="H6077" s="25">
        <v>2.2204000000000002</v>
      </c>
      <c r="I6077" s="25">
        <v>0.35099999999999998</v>
      </c>
      <c r="J6077" s="26">
        <v>7</v>
      </c>
      <c r="K6077" s="26">
        <v>1</v>
      </c>
      <c r="L6077" s="27">
        <v>0.15809999999999999</v>
      </c>
      <c r="M6077" s="28">
        <v>0.65034594999999995</v>
      </c>
      <c r="N6077" s="29">
        <v>0.6</v>
      </c>
      <c r="O6077" s="31" t="s">
        <v>42</v>
      </c>
      <c r="P6077" s="31">
        <v>7.7414105999999996E-2</v>
      </c>
      <c r="Q6077" s="31">
        <v>7.7414106014143502E-2</v>
      </c>
      <c r="R6077" s="42"/>
      <c r="S6077" s="42" t="str">
        <f>IF(R6077="","",MAX(R6077,Q6077))</f>
        <v/>
      </c>
      <c r="T6077" s="27">
        <f>IF(A6077="placement",MIN(P6077,IF(S6077="",Q6077,S6077)),"")</f>
        <v>7.7414105999999996E-2</v>
      </c>
      <c r="U6077" s="28">
        <f>IF($A6077="placement",T6077*J6077,"")</f>
        <v>0.54189874199999999</v>
      </c>
      <c r="V6077" s="26">
        <f>IF($A6077="placement",U6077,IF($A6077="site",SUMIF($C:$C,$C6077,$U:$U),IF($A6077="user",SUMIF($B:$B,$B6077,$U:$U),SUM($U:$U))))</f>
        <v>0.54189874199999999</v>
      </c>
      <c r="W6077" s="27">
        <f>V6077/J6077</f>
        <v>7.7414105999999996E-2</v>
      </c>
    </row>
    <row r="6078" spans="1:23" x14ac:dyDescent="0.3">
      <c r="A6078" s="23" t="s">
        <v>14</v>
      </c>
      <c r="B6078" s="23" t="s">
        <v>1708</v>
      </c>
      <c r="C6078" s="23" t="s">
        <v>1709</v>
      </c>
      <c r="D6078" s="32" t="s">
        <v>1914</v>
      </c>
      <c r="E6078" s="23" t="s">
        <v>1915</v>
      </c>
      <c r="F6078" s="27">
        <v>0.15</v>
      </c>
      <c r="G6078" s="24">
        <v>0</v>
      </c>
      <c r="H6078" s="25">
        <v>0.34060000000000001</v>
      </c>
      <c r="I6078" s="25">
        <v>0.1399</v>
      </c>
      <c r="J6078" s="26">
        <v>7</v>
      </c>
      <c r="K6078" s="26">
        <v>1</v>
      </c>
      <c r="L6078" s="27">
        <v>0.41089999999999999</v>
      </c>
      <c r="M6078" s="28">
        <v>1.66870852</v>
      </c>
      <c r="N6078" s="29">
        <v>1.55</v>
      </c>
      <c r="O6078" s="31" t="s">
        <v>42</v>
      </c>
      <c r="P6078" s="31">
        <v>7.1137962700000001E-2</v>
      </c>
      <c r="Q6078" s="31">
        <v>7.1137962679718503E-2</v>
      </c>
      <c r="R6078" s="42"/>
      <c r="S6078" s="42" t="str">
        <f>IF(R6078="","",MAX(R6078,Q6078))</f>
        <v/>
      </c>
      <c r="T6078" s="27">
        <f>IF(A6078="placement",MIN(P6078,IF(S6078="",Q6078,S6078)),"")</f>
        <v>7.1137962679718503E-2</v>
      </c>
      <c r="U6078" s="28">
        <f>IF($A6078="placement",T6078*J6078,"")</f>
        <v>0.49796573875802952</v>
      </c>
      <c r="V6078" s="26">
        <f>IF($A6078="placement",U6078,IF($A6078="site",SUMIF($C:$C,$C6078,$U:$U),IF($A6078="user",SUMIF($B:$B,$B6078,$U:$U),SUM($U:$U))))</f>
        <v>0.49796573875802952</v>
      </c>
      <c r="W6078" s="27">
        <f>V6078/J6078</f>
        <v>7.1137962679718503E-2</v>
      </c>
    </row>
    <row r="6079" spans="1:23" x14ac:dyDescent="0.3">
      <c r="A6079" s="23" t="s">
        <v>14</v>
      </c>
      <c r="B6079" s="23" t="s">
        <v>1708</v>
      </c>
      <c r="C6079" s="23" t="s">
        <v>1709</v>
      </c>
      <c r="D6079" s="23" t="s">
        <v>10561</v>
      </c>
      <c r="E6079" s="23" t="s">
        <v>10562</v>
      </c>
      <c r="F6079" s="27">
        <v>0.33</v>
      </c>
      <c r="G6079" s="24">
        <v>0</v>
      </c>
      <c r="H6079" s="25">
        <v>0.32829999999999998</v>
      </c>
      <c r="I6079" s="25">
        <v>0.14050000000000001</v>
      </c>
      <c r="J6079" s="26">
        <v>7</v>
      </c>
      <c r="K6079" s="26">
        <v>1</v>
      </c>
      <c r="L6079" s="27">
        <v>0.42799999999999999</v>
      </c>
      <c r="M6079" s="28">
        <v>1.6615150000000001</v>
      </c>
      <c r="N6079" s="29">
        <v>1.55</v>
      </c>
      <c r="O6079" s="31" t="s">
        <v>12</v>
      </c>
      <c r="P6079" s="31">
        <v>6.7116455500000005E-2</v>
      </c>
      <c r="Q6079" s="31">
        <v>6.7116455541276501E-2</v>
      </c>
      <c r="R6079" s="42">
        <v>0.21</v>
      </c>
      <c r="S6079" s="42">
        <f>IF(R6079="","",MAX(R6079,Q6079))</f>
        <v>0.21</v>
      </c>
      <c r="T6079" s="27">
        <f>IF(A6079="placement",MIN(P6079,IF(S6079="",Q6079,S6079)),"")</f>
        <v>6.7116455500000005E-2</v>
      </c>
      <c r="U6079" s="28">
        <f>IF($A6079="placement",T6079*J6079,"")</f>
        <v>0.46981518850000004</v>
      </c>
      <c r="V6079" s="26">
        <f>IF($A6079="placement",U6079,IF($A6079="site",SUMIF($C:$C,$C6079,$U:$U),IF($A6079="user",SUMIF($B:$B,$B6079,$U:$U),SUM($U:$U))))</f>
        <v>0.46981518850000004</v>
      </c>
      <c r="W6079" s="27">
        <f>V6079/J6079</f>
        <v>6.7116455500000005E-2</v>
      </c>
    </row>
    <row r="6080" spans="1:23" x14ac:dyDescent="0.3">
      <c r="A6080" s="11" t="s">
        <v>14</v>
      </c>
      <c r="B6080" s="11" t="s">
        <v>1708</v>
      </c>
      <c r="C6080" s="11" t="s">
        <v>1709</v>
      </c>
      <c r="D6080" s="11" t="s">
        <v>1952</v>
      </c>
      <c r="E6080" s="11" t="s">
        <v>1953</v>
      </c>
      <c r="F6080" s="12">
        <v>0.15</v>
      </c>
      <c r="G6080" s="33">
        <v>0</v>
      </c>
      <c r="H6080" s="34">
        <v>0.39539999999999997</v>
      </c>
      <c r="I6080" s="34">
        <v>0.1462</v>
      </c>
      <c r="J6080" s="13">
        <v>7</v>
      </c>
      <c r="K6080" s="13">
        <v>1</v>
      </c>
      <c r="L6080" s="12">
        <v>0.36980000000000002</v>
      </c>
      <c r="M6080" s="14">
        <v>1.5532486599999999</v>
      </c>
      <c r="N6080" s="15">
        <v>1.45</v>
      </c>
      <c r="O6080" s="16" t="s">
        <v>42</v>
      </c>
      <c r="P6080" s="16">
        <v>6.6472715799999998E-2</v>
      </c>
      <c r="Q6080" s="16">
        <v>6.6472715835823204E-2</v>
      </c>
      <c r="R6080" s="44"/>
      <c r="S6080" s="42" t="str">
        <f>IF(R6080="","",MAX(R6080,Q6080))</f>
        <v/>
      </c>
      <c r="T6080" s="27">
        <f>IF(A6080="placement",MIN(P6080,IF(S6080="",Q6080,S6080)),"")</f>
        <v>6.6472715799999998E-2</v>
      </c>
      <c r="U6080" s="14">
        <f>IF($A6080="placement",T6080*J6080,"")</f>
        <v>0.46530901059999996</v>
      </c>
      <c r="V6080" s="13">
        <f>IF($A6080="placement",U6080,IF($A6080="site",SUMIF($C:$C,$C6080,$U:$U),IF($A6080="user",SUMIF($B:$B,$B6080,$U:$U),SUM($U:$U))))</f>
        <v>0.46530901059999996</v>
      </c>
      <c r="W6080" s="12">
        <f>V6080/J6080</f>
        <v>6.6472715799999998E-2</v>
      </c>
    </row>
    <row r="6081" spans="1:23" x14ac:dyDescent="0.3">
      <c r="A6081" s="23" t="s">
        <v>14</v>
      </c>
      <c r="B6081" s="23" t="s">
        <v>4528</v>
      </c>
      <c r="C6081" s="23" t="s">
        <v>4530</v>
      </c>
      <c r="D6081" s="23" t="s">
        <v>4531</v>
      </c>
      <c r="E6081" s="23" t="s">
        <v>4532</v>
      </c>
      <c r="F6081" s="27">
        <v>0.33</v>
      </c>
      <c r="G6081" s="24">
        <v>0</v>
      </c>
      <c r="H6081" s="25">
        <v>10.765499999999999</v>
      </c>
      <c r="I6081" s="25">
        <v>0.26319999999999999</v>
      </c>
      <c r="J6081" s="26">
        <v>7</v>
      </c>
      <c r="K6081" s="26">
        <v>1</v>
      </c>
      <c r="L6081" s="27">
        <v>2.4400000000000002E-2</v>
      </c>
      <c r="M6081" s="28">
        <v>0.85481682000000003</v>
      </c>
      <c r="N6081" s="29">
        <v>0.8</v>
      </c>
      <c r="O6081" s="31" t="s">
        <v>12</v>
      </c>
      <c r="P6081" s="31">
        <v>6.4126984100000006E-2</v>
      </c>
      <c r="Q6081" s="31">
        <v>6.4126984126984102E-2</v>
      </c>
      <c r="R6081" s="42"/>
      <c r="S6081" s="42" t="str">
        <f>IF(R6081="","",MAX(R6081,Q6081))</f>
        <v/>
      </c>
      <c r="T6081" s="27">
        <f>IF(A6081="placement",MIN(P6081,IF(S6081="",Q6081,S6081)),"")</f>
        <v>6.4126984100000006E-2</v>
      </c>
      <c r="U6081" s="28">
        <f>IF($A6081="placement",T6081*J6081,"")</f>
        <v>0.44888888870000004</v>
      </c>
      <c r="V6081" s="26">
        <f>IF($A6081="placement",U6081,IF($A6081="site",SUMIF($C:$C,$C6081,$U:$U),IF($A6081="user",SUMIF($B:$B,$B6081,$U:$U),SUM($U:$U))))</f>
        <v>0.44888888870000004</v>
      </c>
      <c r="W6081" s="27">
        <f>V6081/J6081</f>
        <v>6.4126984100000006E-2</v>
      </c>
    </row>
    <row r="6082" spans="1:23" x14ac:dyDescent="0.3">
      <c r="A6082" s="23" t="s">
        <v>14</v>
      </c>
      <c r="B6082" s="23" t="s">
        <v>1708</v>
      </c>
      <c r="C6082" s="23" t="s">
        <v>1709</v>
      </c>
      <c r="D6082" s="23" t="s">
        <v>10639</v>
      </c>
      <c r="E6082" s="23" t="s">
        <v>10640</v>
      </c>
      <c r="F6082" s="27">
        <v>0.15</v>
      </c>
      <c r="G6082" s="24">
        <v>0</v>
      </c>
      <c r="H6082" s="25">
        <v>0.27610000000000001</v>
      </c>
      <c r="I6082" s="25">
        <v>0.13189999999999999</v>
      </c>
      <c r="J6082" s="26">
        <v>7</v>
      </c>
      <c r="K6082" s="26">
        <v>1</v>
      </c>
      <c r="L6082" s="27">
        <v>0.4778</v>
      </c>
      <c r="M6082" s="28">
        <v>1.6519220400000001</v>
      </c>
      <c r="N6082" s="29">
        <v>1.55</v>
      </c>
      <c r="O6082" s="31" t="s">
        <v>42</v>
      </c>
      <c r="P6082" s="31">
        <v>6.1699059399999999E-2</v>
      </c>
      <c r="Q6082" s="31">
        <v>6.1699059355642197E-2</v>
      </c>
      <c r="R6082" s="42"/>
      <c r="S6082" s="42" t="str">
        <f>IF(R6082="","",MAX(R6082,Q6082))</f>
        <v/>
      </c>
      <c r="T6082" s="27">
        <f>IF(A6082="placement",MIN(P6082,IF(S6082="",Q6082,S6082)),"")</f>
        <v>6.1699059355642197E-2</v>
      </c>
      <c r="U6082" s="28">
        <f>IF($A6082="placement",T6082*J6082,"")</f>
        <v>0.43189341548949539</v>
      </c>
      <c r="V6082" s="26">
        <f>IF($A6082="placement",U6082,IF($A6082="site",SUMIF($C:$C,$C6082,$U:$U),IF($A6082="user",SUMIF($B:$B,$B6082,$U:$U),SUM($U:$U))))</f>
        <v>0.43189341548949539</v>
      </c>
      <c r="W6082" s="27">
        <f>V6082/J6082</f>
        <v>6.1699059355642197E-2</v>
      </c>
    </row>
    <row r="6083" spans="1:23" x14ac:dyDescent="0.3">
      <c r="A6083" s="23" t="s">
        <v>14</v>
      </c>
      <c r="B6083" s="23" t="s">
        <v>2619</v>
      </c>
      <c r="C6083" s="23" t="s">
        <v>2621</v>
      </c>
      <c r="D6083" s="23" t="s">
        <v>2795</v>
      </c>
      <c r="E6083" s="23" t="s">
        <v>2796</v>
      </c>
      <c r="F6083" s="27">
        <v>0.05</v>
      </c>
      <c r="G6083" s="24">
        <v>0</v>
      </c>
      <c r="H6083" s="25">
        <v>18.659300000000002</v>
      </c>
      <c r="I6083" s="25">
        <v>0.93269999999999997</v>
      </c>
      <c r="J6083" s="26">
        <v>7</v>
      </c>
      <c r="K6083" s="26">
        <v>0</v>
      </c>
      <c r="L6083" s="27">
        <v>0.05</v>
      </c>
      <c r="M6083" s="28">
        <v>0.24604074000000001</v>
      </c>
      <c r="N6083" s="29">
        <v>0.2</v>
      </c>
      <c r="O6083" s="31" t="s">
        <v>70</v>
      </c>
      <c r="P6083" s="31">
        <v>0.187126494</v>
      </c>
      <c r="Q6083" s="31">
        <v>0.05</v>
      </c>
      <c r="R6083" s="42"/>
      <c r="S6083" s="42" t="str">
        <f>IF(R6083="","",MAX(R6083,Q6083))</f>
        <v/>
      </c>
      <c r="T6083" s="27">
        <f>IF(A6083="placement",MIN(P6083,IF(S6083="",Q6083,S6083)),"")</f>
        <v>0.05</v>
      </c>
      <c r="U6083" s="28">
        <f>IF($A6083="placement",T6083*J6083,"")</f>
        <v>0.35000000000000003</v>
      </c>
      <c r="V6083" s="26">
        <f>IF($A6083="placement",U6083,IF($A6083="site",SUMIF($C:$C,$C6083,$U:$U),IF($A6083="user",SUMIF($B:$B,$B6083,$U:$U),SUM($U:$U))))</f>
        <v>0.35000000000000003</v>
      </c>
      <c r="W6083" s="27">
        <f>V6083/J6083</f>
        <v>0.05</v>
      </c>
    </row>
    <row r="6084" spans="1:23" x14ac:dyDescent="0.3">
      <c r="A6084" s="11" t="s">
        <v>14</v>
      </c>
      <c r="B6084" s="11" t="s">
        <v>1708</v>
      </c>
      <c r="C6084" s="11" t="s">
        <v>1709</v>
      </c>
      <c r="D6084" s="11" t="s">
        <v>10581</v>
      </c>
      <c r="E6084" s="11" t="s">
        <v>10582</v>
      </c>
      <c r="F6084" s="12">
        <v>0.33</v>
      </c>
      <c r="G6084" s="33">
        <v>0</v>
      </c>
      <c r="H6084" s="34">
        <v>0.37690000000000001</v>
      </c>
      <c r="I6084" s="34">
        <v>0.14649999999999999</v>
      </c>
      <c r="J6084" s="13">
        <v>7</v>
      </c>
      <c r="K6084" s="13">
        <v>1</v>
      </c>
      <c r="L6084" s="12">
        <v>0.38869999999999999</v>
      </c>
      <c r="M6084" s="14">
        <v>1.578157</v>
      </c>
      <c r="N6084" s="15">
        <v>1.5</v>
      </c>
      <c r="O6084" s="16" t="s">
        <v>12</v>
      </c>
      <c r="P6084" s="16">
        <v>4.95242215E-2</v>
      </c>
      <c r="Q6084" s="16">
        <v>4.95242214532872E-2</v>
      </c>
      <c r="R6084" s="44"/>
      <c r="S6084" s="42" t="str">
        <f>IF(R6084="","",MAX(R6084,Q6084))</f>
        <v/>
      </c>
      <c r="T6084" s="27">
        <f>IF(A6084="placement",MIN(P6084,IF(S6084="",Q6084,S6084)),"")</f>
        <v>4.95242214532872E-2</v>
      </c>
      <c r="U6084" s="14">
        <f>IF($A6084="placement",T6084*J6084,"")</f>
        <v>0.34666955017301038</v>
      </c>
      <c r="V6084" s="13">
        <f>IF($A6084="placement",U6084,IF($A6084="site",SUMIF($C:$C,$C6084,$U:$U),IF($A6084="user",SUMIF($B:$B,$B6084,$U:$U),SUM($U:$U))))</f>
        <v>0.34666955017301038</v>
      </c>
      <c r="W6084" s="12">
        <f>V6084/J6084</f>
        <v>4.95242214532872E-2</v>
      </c>
    </row>
    <row r="6085" spans="1:23" x14ac:dyDescent="0.3">
      <c r="A6085" s="23" t="s">
        <v>14</v>
      </c>
      <c r="B6085" s="23" t="s">
        <v>2258</v>
      </c>
      <c r="C6085" s="23" t="s">
        <v>2260</v>
      </c>
      <c r="D6085" s="32" t="s">
        <v>2273</v>
      </c>
      <c r="E6085" s="23" t="s">
        <v>2259</v>
      </c>
      <c r="F6085" s="27">
        <v>0.33</v>
      </c>
      <c r="G6085" s="24">
        <v>0</v>
      </c>
      <c r="H6085" s="25">
        <v>10.876099999999999</v>
      </c>
      <c r="I6085" s="25">
        <v>0.93269999999999997</v>
      </c>
      <c r="J6085" s="26">
        <v>6</v>
      </c>
      <c r="K6085" s="26">
        <v>2</v>
      </c>
      <c r="L6085" s="27">
        <v>8.5800000000000001E-2</v>
      </c>
      <c r="M6085" s="28">
        <v>0.23051003</v>
      </c>
      <c r="N6085" s="29">
        <v>0.03</v>
      </c>
      <c r="O6085" s="31" t="s">
        <v>12</v>
      </c>
      <c r="P6085" s="31">
        <v>0.86985382060000005</v>
      </c>
      <c r="Q6085" s="31">
        <v>0.33</v>
      </c>
      <c r="R6085" s="42"/>
      <c r="S6085" s="42" t="str">
        <f>IF(R6085="","",MAX(R6085,Q6085))</f>
        <v/>
      </c>
      <c r="T6085" s="27">
        <f>IF(A6085="placement",MIN(P6085,IF(S6085="",Q6085,S6085)),"")</f>
        <v>0.33</v>
      </c>
      <c r="U6085" s="28">
        <f>IF($A6085="placement",T6085*J6085,"")</f>
        <v>1.98</v>
      </c>
      <c r="V6085" s="26">
        <f>IF($A6085="placement",U6085,IF($A6085="site",SUMIF($C:$C,$C6085,$U:$U),IF($A6085="user",SUMIF($B:$B,$B6085,$U:$U),SUM($U:$U))))</f>
        <v>1.98</v>
      </c>
      <c r="W6085" s="27">
        <f>V6085/J6085</f>
        <v>0.33</v>
      </c>
    </row>
    <row r="6086" spans="1:23" x14ac:dyDescent="0.3">
      <c r="A6086" s="23" t="s">
        <v>14</v>
      </c>
      <c r="B6086" s="23" t="s">
        <v>961</v>
      </c>
      <c r="C6086" s="23" t="s">
        <v>963</v>
      </c>
      <c r="D6086" s="23" t="s">
        <v>10505</v>
      </c>
      <c r="E6086" s="23" t="s">
        <v>10506</v>
      </c>
      <c r="F6086" s="27">
        <v>0.25</v>
      </c>
      <c r="G6086" s="24">
        <v>0</v>
      </c>
      <c r="H6086" s="25">
        <v>1.2122999999999999</v>
      </c>
      <c r="I6086" s="25">
        <v>0.25740000000000002</v>
      </c>
      <c r="J6086" s="26">
        <v>6</v>
      </c>
      <c r="K6086" s="26">
        <v>2</v>
      </c>
      <c r="L6086" s="27">
        <v>0.21229999999999999</v>
      </c>
      <c r="M6086" s="28">
        <v>0.83763529999999997</v>
      </c>
      <c r="N6086" s="29">
        <v>0.5</v>
      </c>
      <c r="O6086" s="31" t="s">
        <v>12</v>
      </c>
      <c r="P6086" s="31">
        <v>0.4030815109</v>
      </c>
      <c r="Q6086" s="31">
        <v>0.25</v>
      </c>
      <c r="R6086" s="42"/>
      <c r="S6086" s="42" t="str">
        <f>IF(R6086="","",MAX(R6086,Q6086))</f>
        <v/>
      </c>
      <c r="T6086" s="27">
        <f>IF(A6086="placement",MIN(P6086,IF(S6086="",Q6086,S6086)),"")</f>
        <v>0.25</v>
      </c>
      <c r="U6086" s="28">
        <f>IF($A6086="placement",T6086*J6086,"")</f>
        <v>1.5</v>
      </c>
      <c r="V6086" s="26">
        <f>IF($A6086="placement",U6086,IF($A6086="site",SUMIF($C:$C,$C6086,$U:$U),IF($A6086="user",SUMIF($B:$B,$B6086,$U:$U),SUM($U:$U))))</f>
        <v>1.5</v>
      </c>
      <c r="W6086" s="27">
        <f>V6086/J6086</f>
        <v>0.25</v>
      </c>
    </row>
    <row r="6087" spans="1:23" x14ac:dyDescent="0.3">
      <c r="A6087" s="23" t="s">
        <v>14</v>
      </c>
      <c r="B6087" s="23" t="s">
        <v>1576</v>
      </c>
      <c r="C6087" s="23" t="s">
        <v>1577</v>
      </c>
      <c r="D6087" s="23" t="s">
        <v>1634</v>
      </c>
      <c r="E6087" s="23" t="s">
        <v>1635</v>
      </c>
      <c r="F6087" s="27">
        <v>0.25</v>
      </c>
      <c r="G6087" s="24">
        <v>0</v>
      </c>
      <c r="H6087" s="25">
        <v>0.92110000000000003</v>
      </c>
      <c r="I6087" s="25">
        <v>0.56140000000000001</v>
      </c>
      <c r="J6087" s="26">
        <v>6</v>
      </c>
      <c r="K6087" s="26">
        <v>2</v>
      </c>
      <c r="L6087" s="27">
        <v>0.60950000000000004</v>
      </c>
      <c r="M6087" s="28">
        <v>0.38300037999999997</v>
      </c>
      <c r="N6087" s="29">
        <v>0.1</v>
      </c>
      <c r="O6087" s="31" t="s">
        <v>12</v>
      </c>
      <c r="P6087" s="31">
        <v>0.73890365449999995</v>
      </c>
      <c r="Q6087" s="31">
        <v>0.25</v>
      </c>
      <c r="R6087" s="42">
        <v>0.2</v>
      </c>
      <c r="S6087" s="42">
        <f>IF(R6087="","",MAX(R6087,Q6087))</f>
        <v>0.25</v>
      </c>
      <c r="T6087" s="27">
        <f>IF(A6087="placement",MIN(P6087,IF(S6087="",Q6087,S6087)),"")</f>
        <v>0.25</v>
      </c>
      <c r="U6087" s="28">
        <f>IF($A6087="placement",T6087*J6087,"")</f>
        <v>1.5</v>
      </c>
      <c r="V6087" s="26">
        <f>IF($A6087="placement",U6087,IF($A6087="site",SUMIF($C:$C,$C6087,$U:$U),IF($A6087="user",SUMIF($B:$B,$B6087,$U:$U),SUM($U:$U))))</f>
        <v>1.5</v>
      </c>
      <c r="W6087" s="27">
        <f>V6087/J6087</f>
        <v>0.25</v>
      </c>
    </row>
    <row r="6088" spans="1:23" x14ac:dyDescent="0.3">
      <c r="A6088" s="23" t="s">
        <v>14</v>
      </c>
      <c r="B6088" s="23" t="s">
        <v>4016</v>
      </c>
      <c r="C6088" s="23" t="s">
        <v>4018</v>
      </c>
      <c r="D6088" s="32" t="s">
        <v>10821</v>
      </c>
      <c r="E6088" s="23" t="s">
        <v>10822</v>
      </c>
      <c r="F6088" s="27">
        <v>0.25</v>
      </c>
      <c r="G6088" s="24">
        <v>0</v>
      </c>
      <c r="H6088" s="25">
        <v>1.3023</v>
      </c>
      <c r="I6088" s="25">
        <v>0.222</v>
      </c>
      <c r="J6088" s="26">
        <v>6</v>
      </c>
      <c r="K6088" s="26">
        <v>2</v>
      </c>
      <c r="L6088" s="27">
        <v>0.17050000000000001</v>
      </c>
      <c r="M6088" s="28">
        <v>0.97596525000000001</v>
      </c>
      <c r="N6088" s="29">
        <v>0.65</v>
      </c>
      <c r="O6088" s="31" t="s">
        <v>12</v>
      </c>
      <c r="P6088" s="31">
        <v>0.33399268119999997</v>
      </c>
      <c r="Q6088" s="31">
        <v>0.25</v>
      </c>
      <c r="R6088" s="42"/>
      <c r="S6088" s="42" t="str">
        <f>IF(R6088="","",MAX(R6088,Q6088))</f>
        <v/>
      </c>
      <c r="T6088" s="27">
        <f>IF(A6088="placement",MIN(P6088,IF(S6088="",Q6088,S6088)),"")</f>
        <v>0.25</v>
      </c>
      <c r="U6088" s="28">
        <f>IF($A6088="placement",T6088*J6088,"")</f>
        <v>1.5</v>
      </c>
      <c r="V6088" s="26">
        <f>IF($A6088="placement",U6088,IF($A6088="site",SUMIF($C:$C,$C6088,$U:$U),IF($A6088="user",SUMIF($B:$B,$B6088,$U:$U),SUM($U:$U))))</f>
        <v>1.5</v>
      </c>
      <c r="W6088" s="27">
        <f>V6088/J6088</f>
        <v>0.25</v>
      </c>
    </row>
    <row r="6089" spans="1:23" x14ac:dyDescent="0.3">
      <c r="A6089" s="23" t="s">
        <v>14</v>
      </c>
      <c r="B6089" s="23" t="s">
        <v>4358</v>
      </c>
      <c r="C6089" s="23" t="s">
        <v>4359</v>
      </c>
      <c r="D6089" s="23" t="s">
        <v>10891</v>
      </c>
      <c r="E6089" s="23" t="s">
        <v>10892</v>
      </c>
      <c r="F6089" s="27">
        <v>0.25</v>
      </c>
      <c r="G6089" s="24">
        <v>0</v>
      </c>
      <c r="H6089" s="25">
        <v>6.6254999999999997</v>
      </c>
      <c r="I6089" s="25">
        <v>0.46949999999999997</v>
      </c>
      <c r="J6089" s="26">
        <v>6</v>
      </c>
      <c r="K6089" s="26">
        <v>2</v>
      </c>
      <c r="L6089" s="27">
        <v>7.0900000000000005E-2</v>
      </c>
      <c r="M6089" s="28">
        <v>0.46048988000000002</v>
      </c>
      <c r="N6089" s="29">
        <v>0.2</v>
      </c>
      <c r="O6089" s="31" t="s">
        <v>42</v>
      </c>
      <c r="P6089" s="31">
        <v>0.56567992600000006</v>
      </c>
      <c r="Q6089" s="31">
        <v>0.25</v>
      </c>
      <c r="R6089" s="42"/>
      <c r="S6089" s="42" t="str">
        <f>IF(R6089="","",MAX(R6089,Q6089))</f>
        <v/>
      </c>
      <c r="T6089" s="27">
        <f>IF(A6089="placement",MIN(P6089,IF(S6089="",Q6089,S6089)),"")</f>
        <v>0.25</v>
      </c>
      <c r="U6089" s="28">
        <f>IF($A6089="placement",T6089*J6089,"")</f>
        <v>1.5</v>
      </c>
      <c r="V6089" s="26">
        <f>IF($A6089="placement",U6089,IF($A6089="site",SUMIF($C:$C,$C6089,$U:$U),IF($A6089="user",SUMIF($B:$B,$B6089,$U:$U),SUM($U:$U))))</f>
        <v>1.5</v>
      </c>
      <c r="W6089" s="27">
        <f>V6089/J6089</f>
        <v>0.25</v>
      </c>
    </row>
    <row r="6090" spans="1:23" hidden="1" x14ac:dyDescent="0.3">
      <c r="A6090" s="23" t="s">
        <v>13</v>
      </c>
      <c r="B6090" s="23" t="s">
        <v>4748</v>
      </c>
      <c r="C6090" s="23" t="s">
        <v>4749</v>
      </c>
      <c r="D6090" s="23" t="s">
        <v>9898</v>
      </c>
      <c r="E6090" s="23"/>
      <c r="F6090" s="27">
        <v>0.25</v>
      </c>
      <c r="G6090" s="24">
        <v>0</v>
      </c>
      <c r="H6090" s="25">
        <v>4.1055000000000001</v>
      </c>
      <c r="I6090" s="25">
        <v>1.2554000000000001</v>
      </c>
      <c r="J6090" s="26">
        <v>10</v>
      </c>
      <c r="K6090" s="26">
        <v>3</v>
      </c>
      <c r="L6090" s="27">
        <v>0.30580000000000002</v>
      </c>
      <c r="M6090" s="28">
        <v>0.27839099</v>
      </c>
      <c r="N6090" s="29">
        <v>0.03</v>
      </c>
      <c r="O6090" s="31"/>
      <c r="P6090" s="31">
        <v>0.89223789090000005</v>
      </c>
      <c r="Q6090" s="31">
        <v>0.25</v>
      </c>
      <c r="R6090" s="42"/>
      <c r="S6090" s="42" t="str">
        <f>IF(R6090="","",MAX(R6090,Q6090))</f>
        <v/>
      </c>
      <c r="T6090" s="27" t="str">
        <f>IF(A6090="placement",MIN(P6090,IF(S6090="",Q6090,S6090)),"")</f>
        <v/>
      </c>
      <c r="U6090" s="28" t="str">
        <f>IF($A6090="placement",T6090*J6090,"")</f>
        <v/>
      </c>
      <c r="V6090" s="26">
        <f>IF($A6090="placement",U6090,IF($A6090="site",SUMIF($C:$C,$C6090,$U:$U),IF($A6090="user",SUMIF($B:$B,$B6090,$U:$U),SUM($U:$U))))</f>
        <v>2.5</v>
      </c>
      <c r="W6090" s="27">
        <f>V6090/J6090</f>
        <v>0.25</v>
      </c>
    </row>
    <row r="6091" spans="1:23" hidden="1" x14ac:dyDescent="0.3">
      <c r="A6091" s="23" t="s">
        <v>10</v>
      </c>
      <c r="B6091" s="23" t="s">
        <v>9683</v>
      </c>
      <c r="C6091" s="23" t="s">
        <v>9898</v>
      </c>
      <c r="D6091" s="32" t="s">
        <v>9898</v>
      </c>
      <c r="E6091" s="23"/>
      <c r="F6091" s="27">
        <v>0.25</v>
      </c>
      <c r="G6091" s="24">
        <v>1</v>
      </c>
      <c r="H6091" s="25">
        <v>83.8005</v>
      </c>
      <c r="I6091" s="25">
        <v>45.888300000000001</v>
      </c>
      <c r="J6091" s="26">
        <v>14</v>
      </c>
      <c r="K6091" s="26">
        <v>3</v>
      </c>
      <c r="L6091" s="27">
        <v>0.54759999999999998</v>
      </c>
      <c r="M6091" s="28">
        <v>1.000878E-2</v>
      </c>
      <c r="N6091" s="29">
        <v>0.01</v>
      </c>
      <c r="O6091" s="31"/>
      <c r="P6091" s="31">
        <v>8.7713839999999999E-4</v>
      </c>
      <c r="Q6091" s="31">
        <v>8.7713841368584802E-4</v>
      </c>
      <c r="R6091" s="42"/>
      <c r="S6091" s="42" t="str">
        <f>IF(R6091="","",MAX(R6091,Q6091))</f>
        <v/>
      </c>
      <c r="T6091" s="27" t="str">
        <f>IF(A6091="placement",MIN(P6091,IF(S6091="",Q6091,S6091)),"")</f>
        <v/>
      </c>
      <c r="U6091" s="28" t="str">
        <f>IF($A6091="placement",T6091*J6091,"")</f>
        <v/>
      </c>
      <c r="V6091" s="26">
        <f>IF($A6091="placement",U6091,IF($A6091="site",SUMIF($C:$C,$C6091,$U:$U),IF($A6091="user",SUMIF($B:$B,$B6091,$U:$U),SUM($U:$U))))</f>
        <v>1.2279937600000001E-2</v>
      </c>
      <c r="W6091" s="27">
        <f>V6091/J6091</f>
        <v>8.7713839999999999E-4</v>
      </c>
    </row>
    <row r="6092" spans="1:23" hidden="1" x14ac:dyDescent="0.3">
      <c r="A6092" s="11" t="s">
        <v>13</v>
      </c>
      <c r="B6092" s="11" t="s">
        <v>3148</v>
      </c>
      <c r="C6092" s="11" t="s">
        <v>3149</v>
      </c>
      <c r="D6092" s="11" t="s">
        <v>9898</v>
      </c>
      <c r="E6092" s="11"/>
      <c r="F6092" s="12">
        <v>0.4</v>
      </c>
      <c r="G6092" s="33">
        <v>0</v>
      </c>
      <c r="H6092" s="34">
        <v>3.6844000000000001</v>
      </c>
      <c r="I6092" s="34">
        <v>0.27389999999999998</v>
      </c>
      <c r="J6092" s="13">
        <v>10</v>
      </c>
      <c r="K6092" s="13">
        <v>2</v>
      </c>
      <c r="L6092" s="12">
        <v>7.4300000000000005E-2</v>
      </c>
      <c r="M6092" s="14">
        <v>1.27037037</v>
      </c>
      <c r="N6092" s="15">
        <v>1</v>
      </c>
      <c r="O6092" s="16"/>
      <c r="P6092" s="16">
        <v>0.21282798829999999</v>
      </c>
      <c r="Q6092" s="16">
        <v>0.212827988338192</v>
      </c>
      <c r="R6092" s="44"/>
      <c r="S6092" s="42" t="str">
        <f>IF(R6092="","",MAX(R6092,Q6092))</f>
        <v/>
      </c>
      <c r="T6092" s="27" t="str">
        <f>IF(A6092="placement",MIN(P6092,IF(S6092="",Q6092,S6092)),"")</f>
        <v/>
      </c>
      <c r="U6092" s="14" t="str">
        <f>IF($A6092="placement",T6092*J6092,"")</f>
        <v/>
      </c>
      <c r="V6092" s="13">
        <f>IF($A6092="placement",U6092,IF($A6092="site",SUMIF($C:$C,$C6092,$U:$U),IF($A6092="user",SUMIF($B:$B,$B6092,$U:$U),SUM($U:$U))))</f>
        <v>1.9347368417999999</v>
      </c>
      <c r="W6092" s="12">
        <f>V6092/J6092</f>
        <v>0.19347368417999999</v>
      </c>
    </row>
    <row r="6093" spans="1:23" hidden="1" x14ac:dyDescent="0.3">
      <c r="A6093" s="17" t="s">
        <v>10</v>
      </c>
      <c r="B6093" s="17" t="s">
        <v>1258</v>
      </c>
      <c r="C6093" s="17" t="s">
        <v>9898</v>
      </c>
      <c r="D6093" s="17" t="s">
        <v>9898</v>
      </c>
      <c r="E6093" s="17"/>
      <c r="F6093" s="18">
        <v>0.2903</v>
      </c>
      <c r="G6093" s="36">
        <v>0</v>
      </c>
      <c r="H6093" s="37">
        <v>6.3018999999999998</v>
      </c>
      <c r="I6093" s="37">
        <v>0.7681</v>
      </c>
      <c r="J6093" s="19">
        <v>24</v>
      </c>
      <c r="K6093" s="19">
        <v>6</v>
      </c>
      <c r="L6093" s="18">
        <v>0.12189999999999999</v>
      </c>
      <c r="M6093" s="20">
        <v>1.02269853</v>
      </c>
      <c r="N6093" s="21">
        <v>0.77443700000000004</v>
      </c>
      <c r="O6093" s="22"/>
      <c r="P6093" s="22">
        <v>0.24275142999999999</v>
      </c>
      <c r="Q6093" s="22">
        <v>0.24275142997426799</v>
      </c>
      <c r="R6093" s="43"/>
      <c r="S6093" s="42" t="str">
        <f>IF(R6093="","",MAX(R6093,Q6093))</f>
        <v/>
      </c>
      <c r="T6093" s="27" t="str">
        <f>IF(A6093="placement",MIN(P6093,IF(S6093="",Q6093,S6093)),"")</f>
        <v/>
      </c>
      <c r="U6093" s="20" t="str">
        <f>IF($A6093="placement",T6093*J6093,"")</f>
        <v/>
      </c>
      <c r="V6093" s="19">
        <f>IF($A6093="placement",U6093,IF($A6093="site",SUMIF($C:$C,$C6093,$U:$U),IF($A6093="user",SUMIF($B:$B,$B6093,$U:$U),SUM($U:$U))))</f>
        <v>0</v>
      </c>
      <c r="W6093" s="18">
        <f>V6093/J6093</f>
        <v>0</v>
      </c>
    </row>
    <row r="6094" spans="1:23" hidden="1" x14ac:dyDescent="0.3">
      <c r="A6094" s="23" t="s">
        <v>13</v>
      </c>
      <c r="B6094" s="23" t="s">
        <v>3043</v>
      </c>
      <c r="C6094" s="23" t="s">
        <v>3044</v>
      </c>
      <c r="D6094" s="23" t="s">
        <v>9898</v>
      </c>
      <c r="E6094" s="23"/>
      <c r="F6094" s="27">
        <v>0.28310000000000002</v>
      </c>
      <c r="G6094" s="24">
        <v>0</v>
      </c>
      <c r="H6094" s="25">
        <v>28.294599999999999</v>
      </c>
      <c r="I6094" s="25">
        <v>2.7566000000000002</v>
      </c>
      <c r="J6094" s="26">
        <v>10</v>
      </c>
      <c r="K6094" s="26">
        <v>2</v>
      </c>
      <c r="L6094" s="27">
        <v>9.74E-2</v>
      </c>
      <c r="M6094" s="28">
        <v>0.12212894000000001</v>
      </c>
      <c r="N6094" s="29">
        <v>7.3372999999999994E-2</v>
      </c>
      <c r="O6094" s="31"/>
      <c r="P6094" s="31">
        <v>0.39921691929999997</v>
      </c>
      <c r="Q6094" s="31">
        <v>0.283077314775524</v>
      </c>
      <c r="R6094" s="42">
        <v>0.3</v>
      </c>
      <c r="S6094" s="42">
        <f>IF(R6094="","",MAX(R6094,Q6094))</f>
        <v>0.3</v>
      </c>
      <c r="T6094" s="27" t="str">
        <f>IF(A6094="placement",MIN(P6094,IF(S6094="",Q6094,S6094)),"")</f>
        <v/>
      </c>
      <c r="U6094" s="28" t="str">
        <f>IF($A6094="placement",T6094*J6094,"")</f>
        <v/>
      </c>
      <c r="V6094" s="26">
        <f>IF($A6094="placement",U6094,IF($A6094="site",SUMIF($C:$C,$C6094,$U:$U),IF($A6094="user",SUMIF($B:$B,$B6094,$U:$U),SUM($U:$U))))</f>
        <v>1.4351347017</v>
      </c>
      <c r="W6094" s="27">
        <f>V6094/J6094</f>
        <v>0.14351347016999999</v>
      </c>
    </row>
    <row r="6095" spans="1:23" hidden="1" x14ac:dyDescent="0.3">
      <c r="A6095" s="23" t="s">
        <v>10</v>
      </c>
      <c r="B6095" s="23" t="s">
        <v>5676</v>
      </c>
      <c r="C6095" s="23" t="s">
        <v>9898</v>
      </c>
      <c r="D6095" s="23" t="s">
        <v>9898</v>
      </c>
      <c r="E6095" s="23"/>
      <c r="F6095" s="27">
        <v>0.25</v>
      </c>
      <c r="G6095" s="24">
        <v>0</v>
      </c>
      <c r="H6095" s="25">
        <v>4.3319000000000001</v>
      </c>
      <c r="I6095" s="25">
        <v>0.57289999999999996</v>
      </c>
      <c r="J6095" s="26">
        <v>22</v>
      </c>
      <c r="K6095" s="26">
        <v>6</v>
      </c>
      <c r="L6095" s="27">
        <v>0.13220000000000001</v>
      </c>
      <c r="M6095" s="28">
        <v>1.2970324200000001</v>
      </c>
      <c r="N6095" s="29">
        <v>0.922288</v>
      </c>
      <c r="O6095" s="31"/>
      <c r="P6095" s="31">
        <v>0.28892448139999999</v>
      </c>
      <c r="Q6095" s="31">
        <v>0.249999999999999</v>
      </c>
      <c r="R6095" s="42"/>
      <c r="S6095" s="42" t="str">
        <f>IF(R6095="","",MAX(R6095,Q6095))</f>
        <v/>
      </c>
      <c r="T6095" s="27" t="str">
        <f>IF(A6095="placement",MIN(P6095,IF(S6095="",Q6095,S6095)),"")</f>
        <v/>
      </c>
      <c r="U6095" s="28" t="str">
        <f>IF($A6095="placement",T6095*J6095,"")</f>
        <v/>
      </c>
      <c r="V6095" s="26">
        <f>IF($A6095="placement",U6095,IF($A6095="site",SUMIF($C:$C,$C6095,$U:$U),IF($A6095="user",SUMIF($B:$B,$B6095,$U:$U),SUM($U:$U))))</f>
        <v>0</v>
      </c>
      <c r="W6095" s="27">
        <f>V6095/J6095</f>
        <v>0</v>
      </c>
    </row>
    <row r="6096" spans="1:23" hidden="1" x14ac:dyDescent="0.3">
      <c r="A6096" s="23" t="s">
        <v>13</v>
      </c>
      <c r="B6096" s="23" t="s">
        <v>11034</v>
      </c>
      <c r="C6096" s="23" t="s">
        <v>11035</v>
      </c>
      <c r="D6096" s="23" t="s">
        <v>9898</v>
      </c>
      <c r="E6096" s="23"/>
      <c r="F6096" s="27">
        <v>0.25</v>
      </c>
      <c r="G6096" s="24">
        <v>0</v>
      </c>
      <c r="H6096" s="25">
        <v>0.65310000000000001</v>
      </c>
      <c r="I6096" s="25">
        <v>0.37109999999999999</v>
      </c>
      <c r="J6096" s="26">
        <v>10</v>
      </c>
      <c r="K6096" s="26">
        <v>2</v>
      </c>
      <c r="L6096" s="27">
        <v>0.56810000000000005</v>
      </c>
      <c r="M6096" s="28">
        <v>0.88188643</v>
      </c>
      <c r="N6096" s="29">
        <v>0.6</v>
      </c>
      <c r="O6096" s="31"/>
      <c r="P6096" s="31">
        <v>0.31964028459999999</v>
      </c>
      <c r="Q6096" s="31">
        <v>0.25</v>
      </c>
      <c r="R6096" s="42"/>
      <c r="S6096" s="42" t="str">
        <f>IF(R6096="","",MAX(R6096,Q6096))</f>
        <v/>
      </c>
      <c r="T6096" s="27" t="str">
        <f>IF(A6096="placement",MIN(P6096,IF(S6096="",Q6096,S6096)),"")</f>
        <v/>
      </c>
      <c r="U6096" s="28" t="str">
        <f>IF($A6096="placement",T6096*J6096,"")</f>
        <v/>
      </c>
      <c r="V6096" s="26">
        <f>IF($A6096="placement",U6096,IF($A6096="site",SUMIF($C:$C,$C6096,$U:$U),IF($A6096="user",SUMIF($B:$B,$B6096,$U:$U),SUM($U:$U))))</f>
        <v>0</v>
      </c>
      <c r="W6096" s="27">
        <f>V6096/J6096</f>
        <v>0</v>
      </c>
    </row>
    <row r="6097" spans="1:23" hidden="1" x14ac:dyDescent="0.3">
      <c r="A6097" s="23" t="s">
        <v>10</v>
      </c>
      <c r="B6097" s="23" t="s">
        <v>10699</v>
      </c>
      <c r="C6097" s="23" t="s">
        <v>9898</v>
      </c>
      <c r="D6097" s="23" t="s">
        <v>9898</v>
      </c>
      <c r="E6097" s="23"/>
      <c r="F6097" s="27">
        <v>0.4864</v>
      </c>
      <c r="G6097" s="24">
        <v>0</v>
      </c>
      <c r="H6097" s="25">
        <v>24.0334</v>
      </c>
      <c r="I6097" s="25">
        <v>0.90849999999999997</v>
      </c>
      <c r="J6097" s="26">
        <v>19</v>
      </c>
      <c r="K6097" s="26">
        <v>6</v>
      </c>
      <c r="L6097" s="27">
        <v>3.78E-2</v>
      </c>
      <c r="M6097" s="28">
        <v>0.68596588000000003</v>
      </c>
      <c r="N6097" s="29">
        <v>0.48362300000000003</v>
      </c>
      <c r="O6097" s="31"/>
      <c r="P6097" s="31">
        <v>0.29497513559999999</v>
      </c>
      <c r="Q6097" s="31">
        <v>0.29497513559049998</v>
      </c>
      <c r="R6097" s="42"/>
      <c r="S6097" s="42" t="str">
        <f>IF(R6097="","",MAX(R6097,Q6097))</f>
        <v/>
      </c>
      <c r="T6097" s="27" t="str">
        <f>IF(A6097="placement",MIN(P6097,IF(S6097="",Q6097,S6097)),"")</f>
        <v/>
      </c>
      <c r="U6097" s="28" t="str">
        <f>IF($A6097="placement",T6097*J6097,"")</f>
        <v/>
      </c>
      <c r="V6097" s="26">
        <f>IF($A6097="placement",U6097,IF($A6097="site",SUMIF($C:$C,$C6097,$U:$U),IF($A6097="user",SUMIF($B:$B,$B6097,$U:$U),SUM($U:$U))))</f>
        <v>0</v>
      </c>
      <c r="W6097" s="27">
        <f>V6097/J6097</f>
        <v>0</v>
      </c>
    </row>
    <row r="6098" spans="1:23" hidden="1" x14ac:dyDescent="0.3">
      <c r="A6098" s="23" t="s">
        <v>13</v>
      </c>
      <c r="B6098" s="23" t="s">
        <v>3989</v>
      </c>
      <c r="C6098" s="23" t="s">
        <v>3990</v>
      </c>
      <c r="D6098" s="23" t="s">
        <v>9898</v>
      </c>
      <c r="E6098" s="23"/>
      <c r="F6098" s="27">
        <v>0.25</v>
      </c>
      <c r="G6098" s="24">
        <v>0</v>
      </c>
      <c r="H6098" s="25">
        <v>2.8551000000000002</v>
      </c>
      <c r="I6098" s="25">
        <v>1.1043000000000001</v>
      </c>
      <c r="J6098" s="26">
        <v>9</v>
      </c>
      <c r="K6098" s="26">
        <v>2</v>
      </c>
      <c r="L6098" s="27">
        <v>0.38679999999999998</v>
      </c>
      <c r="M6098" s="28">
        <v>0.27954075</v>
      </c>
      <c r="N6098" s="29">
        <v>0.01</v>
      </c>
      <c r="O6098" s="31"/>
      <c r="P6098" s="31">
        <v>0.96422704029999995</v>
      </c>
      <c r="Q6098" s="31">
        <v>0.25</v>
      </c>
      <c r="R6098" s="42"/>
      <c r="S6098" s="42" t="str">
        <f>IF(R6098="","",MAX(R6098,Q6098))</f>
        <v/>
      </c>
      <c r="T6098" s="27" t="str">
        <f>IF(A6098="placement",MIN(P6098,IF(S6098="",Q6098,S6098)),"")</f>
        <v/>
      </c>
      <c r="U6098" s="28" t="str">
        <f>IF($A6098="placement",T6098*J6098,"")</f>
        <v/>
      </c>
      <c r="V6098" s="26">
        <f>IF($A6098="placement",U6098,IF($A6098="site",SUMIF($C:$C,$C6098,$U:$U),IF($A6098="user",SUMIF($B:$B,$B6098,$U:$U),SUM($U:$U))))</f>
        <v>2.25</v>
      </c>
      <c r="W6098" s="27">
        <f>V6098/J6098</f>
        <v>0.25</v>
      </c>
    </row>
    <row r="6099" spans="1:23" hidden="1" x14ac:dyDescent="0.3">
      <c r="A6099" s="11" t="s">
        <v>10</v>
      </c>
      <c r="B6099" s="11" t="s">
        <v>10669</v>
      </c>
      <c r="C6099" s="11" t="s">
        <v>9898</v>
      </c>
      <c r="D6099" s="11" t="s">
        <v>9898</v>
      </c>
      <c r="E6099" s="11"/>
      <c r="F6099" s="12">
        <v>0.25</v>
      </c>
      <c r="G6099" s="33">
        <v>0</v>
      </c>
      <c r="H6099" s="34">
        <v>33.298900000000003</v>
      </c>
      <c r="I6099" s="34">
        <v>0.38929999999999998</v>
      </c>
      <c r="J6099" s="13">
        <v>14</v>
      </c>
      <c r="K6099" s="13">
        <v>4</v>
      </c>
      <c r="L6099" s="12">
        <v>1.17E-2</v>
      </c>
      <c r="M6099" s="14">
        <v>1.2322935800000001</v>
      </c>
      <c r="N6099" s="15">
        <v>0.5</v>
      </c>
      <c r="O6099" s="16"/>
      <c r="P6099" s="16">
        <v>0.5942525313</v>
      </c>
      <c r="Q6099" s="16">
        <v>0.25</v>
      </c>
      <c r="R6099" s="44"/>
      <c r="S6099" s="42" t="str">
        <f>IF(R6099="","",MAX(R6099,Q6099))</f>
        <v/>
      </c>
      <c r="T6099" s="27" t="str">
        <f>IF(A6099="placement",MIN(P6099,IF(S6099="",Q6099,S6099)),"")</f>
        <v/>
      </c>
      <c r="U6099" s="14" t="str">
        <f>IF($A6099="placement",T6099*J6099,"")</f>
        <v/>
      </c>
      <c r="V6099" s="13">
        <f>IF($A6099="placement",U6099,IF($A6099="site",SUMIF($C:$C,$C6099,$U:$U),IF($A6099="user",SUMIF($B:$B,$B6099,$U:$U),SUM($U:$U))))</f>
        <v>0</v>
      </c>
      <c r="W6099" s="12">
        <f>V6099/J6099</f>
        <v>0</v>
      </c>
    </row>
    <row r="6100" spans="1:23" hidden="1" x14ac:dyDescent="0.3">
      <c r="A6100" s="23" t="s">
        <v>13</v>
      </c>
      <c r="B6100" s="23" t="s">
        <v>4524</v>
      </c>
      <c r="C6100" s="23" t="s">
        <v>4526</v>
      </c>
      <c r="D6100" s="23" t="s">
        <v>9898</v>
      </c>
      <c r="E6100" s="23"/>
      <c r="F6100" s="27">
        <v>0.25</v>
      </c>
      <c r="G6100" s="24">
        <v>0</v>
      </c>
      <c r="H6100" s="25">
        <v>1.5366</v>
      </c>
      <c r="I6100" s="25">
        <v>0.29859999999999998</v>
      </c>
      <c r="J6100" s="26">
        <v>9</v>
      </c>
      <c r="K6100" s="26">
        <v>2</v>
      </c>
      <c r="L6100" s="27">
        <v>0.19439999999999999</v>
      </c>
      <c r="M6100" s="28">
        <v>0.95168620000000004</v>
      </c>
      <c r="N6100" s="29">
        <v>0.61</v>
      </c>
      <c r="O6100" s="31"/>
      <c r="P6100" s="31">
        <v>0.35903242019999998</v>
      </c>
      <c r="Q6100" s="31">
        <v>0.25</v>
      </c>
      <c r="R6100" s="42">
        <v>0.2</v>
      </c>
      <c r="S6100" s="42">
        <f>IF(R6100="","",MAX(R6100,Q6100))</f>
        <v>0.25</v>
      </c>
      <c r="T6100" s="27" t="str">
        <f>IF(A6100="placement",MIN(P6100,IF(S6100="",Q6100,S6100)),"")</f>
        <v/>
      </c>
      <c r="U6100" s="28" t="str">
        <f>IF($A6100="placement",T6100*J6100,"")</f>
        <v/>
      </c>
      <c r="V6100" s="26">
        <f>IF($A6100="placement",U6100,IF($A6100="site",SUMIF($C:$C,$C6100,$U:$U),IF($A6100="user",SUMIF($B:$B,$B6100,$U:$U),SUM($U:$U))))</f>
        <v>2.25</v>
      </c>
      <c r="W6100" s="27">
        <f>V6100/J6100</f>
        <v>0.25</v>
      </c>
    </row>
    <row r="6101" spans="1:23" hidden="1" x14ac:dyDescent="0.3">
      <c r="A6101" s="23" t="s">
        <v>10</v>
      </c>
      <c r="B6101" s="23" t="s">
        <v>4892</v>
      </c>
      <c r="C6101" s="23" t="s">
        <v>9898</v>
      </c>
      <c r="D6101" s="23" t="s">
        <v>9898</v>
      </c>
      <c r="E6101" s="23"/>
      <c r="F6101" s="27">
        <v>0.25</v>
      </c>
      <c r="G6101" s="24">
        <v>0</v>
      </c>
      <c r="H6101" s="25">
        <v>14.117800000000001</v>
      </c>
      <c r="I6101" s="25">
        <v>1.9503999999999999</v>
      </c>
      <c r="J6101" s="26">
        <v>14</v>
      </c>
      <c r="K6101" s="26">
        <v>3</v>
      </c>
      <c r="L6101" s="27">
        <v>0.1381</v>
      </c>
      <c r="M6101" s="28">
        <v>0.23586889</v>
      </c>
      <c r="N6101" s="29">
        <v>3.4764999999999997E-2</v>
      </c>
      <c r="O6101" s="31"/>
      <c r="P6101" s="31">
        <v>0.85260879369999998</v>
      </c>
      <c r="Q6101" s="31">
        <v>0.249999999999999</v>
      </c>
      <c r="R6101" s="42">
        <v>0.3</v>
      </c>
      <c r="S6101" s="42">
        <f>IF(R6101="","",MAX(R6101,Q6101))</f>
        <v>0.3</v>
      </c>
      <c r="T6101" s="27" t="str">
        <f>IF(A6101="placement",MIN(P6101,IF(S6101="",Q6101,S6101)),"")</f>
        <v/>
      </c>
      <c r="U6101" s="28" t="str">
        <f>IF($A6101="placement",T6101*J6101,"")</f>
        <v/>
      </c>
      <c r="V6101" s="26">
        <f>IF($A6101="placement",U6101,IF($A6101="site",SUMIF($C:$C,$C6101,$U:$U),IF($A6101="user",SUMIF($B:$B,$B6101,$U:$U),SUM($U:$U))))</f>
        <v>0</v>
      </c>
      <c r="W6101" s="27">
        <f>V6101/J6101</f>
        <v>0</v>
      </c>
    </row>
    <row r="6102" spans="1:23" hidden="1" x14ac:dyDescent="0.3">
      <c r="A6102" s="23" t="s">
        <v>13</v>
      </c>
      <c r="B6102" s="23" t="s">
        <v>11081</v>
      </c>
      <c r="C6102" s="23" t="s">
        <v>11082</v>
      </c>
      <c r="D6102" s="23" t="s">
        <v>9898</v>
      </c>
      <c r="E6102" s="23"/>
      <c r="F6102" s="27">
        <v>0.25</v>
      </c>
      <c r="G6102" s="24">
        <v>0</v>
      </c>
      <c r="H6102" s="25">
        <v>1.3822000000000001</v>
      </c>
      <c r="I6102" s="25">
        <v>0.68700000000000006</v>
      </c>
      <c r="J6102" s="26">
        <v>9</v>
      </c>
      <c r="K6102" s="26">
        <v>2</v>
      </c>
      <c r="L6102" s="27">
        <v>0.497</v>
      </c>
      <c r="M6102" s="28">
        <v>0.45277603999999999</v>
      </c>
      <c r="N6102" s="29">
        <v>0.01</v>
      </c>
      <c r="O6102" s="31"/>
      <c r="P6102" s="31">
        <v>0.97791402589999998</v>
      </c>
      <c r="Q6102" s="31">
        <v>0.249999999999999</v>
      </c>
      <c r="R6102" s="42"/>
      <c r="S6102" s="42" t="str">
        <f>IF(R6102="","",MAX(R6102,Q6102))</f>
        <v/>
      </c>
      <c r="T6102" s="27" t="str">
        <f>IF(A6102="placement",MIN(P6102,IF(S6102="",Q6102,S6102)),"")</f>
        <v/>
      </c>
      <c r="U6102" s="28" t="str">
        <f>IF($A6102="placement",T6102*J6102,"")</f>
        <v/>
      </c>
      <c r="V6102" s="26">
        <f>IF($A6102="placement",U6102,IF($A6102="site",SUMIF($C:$C,$C6102,$U:$U),IF($A6102="user",SUMIF($B:$B,$B6102,$U:$U),SUM($U:$U))))</f>
        <v>2</v>
      </c>
      <c r="W6102" s="27">
        <f>V6102/J6102</f>
        <v>0.22222222222222221</v>
      </c>
    </row>
    <row r="6103" spans="1:23" hidden="1" x14ac:dyDescent="0.3">
      <c r="A6103" s="23" t="s">
        <v>10</v>
      </c>
      <c r="B6103" s="23" t="s">
        <v>6584</v>
      </c>
      <c r="C6103" s="23" t="s">
        <v>9898</v>
      </c>
      <c r="D6103" s="23" t="s">
        <v>9898</v>
      </c>
      <c r="E6103" s="23"/>
      <c r="F6103" s="27">
        <v>0.25</v>
      </c>
      <c r="G6103" s="24">
        <v>0</v>
      </c>
      <c r="H6103" s="25">
        <v>2.0987</v>
      </c>
      <c r="I6103" s="25">
        <v>1.5704</v>
      </c>
      <c r="J6103" s="26">
        <v>13</v>
      </c>
      <c r="K6103" s="26">
        <v>3</v>
      </c>
      <c r="L6103" s="27">
        <v>0.74819999999999998</v>
      </c>
      <c r="M6103" s="28">
        <v>0.26890607</v>
      </c>
      <c r="N6103" s="29">
        <v>0.01</v>
      </c>
      <c r="O6103" s="31"/>
      <c r="P6103" s="31">
        <v>0.9628122938</v>
      </c>
      <c r="Q6103" s="31">
        <v>0.249999999999999</v>
      </c>
      <c r="R6103" s="42"/>
      <c r="S6103" s="42" t="str">
        <f>IF(R6103="","",MAX(R6103,Q6103))</f>
        <v/>
      </c>
      <c r="T6103" s="27" t="str">
        <f>IF(A6103="placement",MIN(P6103,IF(S6103="",Q6103,S6103)),"")</f>
        <v/>
      </c>
      <c r="U6103" s="28" t="str">
        <f>IF($A6103="placement",T6103*J6103,"")</f>
        <v/>
      </c>
      <c r="V6103" s="26">
        <f>IF($A6103="placement",U6103,IF($A6103="site",SUMIF($C:$C,$C6103,$U:$U),IF($A6103="user",SUMIF($B:$B,$B6103,$U:$U),SUM($U:$U))))</f>
        <v>0</v>
      </c>
      <c r="W6103" s="27">
        <f>V6103/J6103</f>
        <v>0</v>
      </c>
    </row>
    <row r="6104" spans="1:23" hidden="1" x14ac:dyDescent="0.3">
      <c r="A6104" s="23" t="s">
        <v>13</v>
      </c>
      <c r="B6104" s="23" t="s">
        <v>4167</v>
      </c>
      <c r="C6104" s="23" t="s">
        <v>4168</v>
      </c>
      <c r="D6104" s="23" t="s">
        <v>9898</v>
      </c>
      <c r="E6104" s="23"/>
      <c r="F6104" s="27">
        <v>0.17530000000000001</v>
      </c>
      <c r="G6104" s="24">
        <v>0</v>
      </c>
      <c r="H6104" s="25">
        <v>8.9868000000000006</v>
      </c>
      <c r="I6104" s="25">
        <v>1.7910999999999999</v>
      </c>
      <c r="J6104" s="26">
        <v>9</v>
      </c>
      <c r="K6104" s="26">
        <v>2</v>
      </c>
      <c r="L6104" s="27">
        <v>0.1993</v>
      </c>
      <c r="M6104" s="28">
        <v>0.17127532000000001</v>
      </c>
      <c r="N6104" s="29">
        <v>4.7538999999999998E-2</v>
      </c>
      <c r="O6104" s="31"/>
      <c r="P6104" s="31">
        <v>0.72244104310000001</v>
      </c>
      <c r="Q6104" s="31">
        <v>0.17528114740739001</v>
      </c>
      <c r="R6104" s="42"/>
      <c r="S6104" s="42" t="str">
        <f>IF(R6104="","",MAX(R6104,Q6104))</f>
        <v/>
      </c>
      <c r="T6104" s="27" t="str">
        <f>IF(A6104="placement",MIN(P6104,IF(S6104="",Q6104,S6104)),"")</f>
        <v/>
      </c>
      <c r="U6104" s="28" t="str">
        <f>IF($A6104="placement",T6104*J6104,"")</f>
        <v/>
      </c>
      <c r="V6104" s="26">
        <f>IF($A6104="placement",U6104,IF($A6104="site",SUMIF($C:$C,$C6104,$U:$U),IF($A6104="user",SUMIF($B:$B,$B6104,$U:$U),SUM($U:$U))))</f>
        <v>0</v>
      </c>
      <c r="W6104" s="27">
        <f>V6104/J6104</f>
        <v>0</v>
      </c>
    </row>
    <row r="6105" spans="1:23" hidden="1" x14ac:dyDescent="0.3">
      <c r="A6105" s="11" t="s">
        <v>10</v>
      </c>
      <c r="B6105" s="11" t="s">
        <v>10513</v>
      </c>
      <c r="C6105" s="11" t="s">
        <v>9898</v>
      </c>
      <c r="D6105" s="11" t="s">
        <v>9898</v>
      </c>
      <c r="E6105" s="11"/>
      <c r="F6105" s="12">
        <v>0.27150000000000002</v>
      </c>
      <c r="G6105" s="33">
        <v>0</v>
      </c>
      <c r="H6105" s="34">
        <v>2.1381999999999999</v>
      </c>
      <c r="I6105" s="34">
        <v>0.44529999999999997</v>
      </c>
      <c r="J6105" s="13">
        <v>12</v>
      </c>
      <c r="K6105" s="13">
        <v>3</v>
      </c>
      <c r="L6105" s="12">
        <v>0.20830000000000001</v>
      </c>
      <c r="M6105" s="14">
        <v>0.89252485999999998</v>
      </c>
      <c r="N6105" s="15">
        <v>0.6</v>
      </c>
      <c r="O6105" s="16"/>
      <c r="P6105" s="16">
        <v>0.32774982029999999</v>
      </c>
      <c r="Q6105" s="16">
        <v>0.27145794392523298</v>
      </c>
      <c r="R6105" s="44"/>
      <c r="S6105" s="42" t="str">
        <f>IF(R6105="","",MAX(R6105,Q6105))</f>
        <v/>
      </c>
      <c r="T6105" s="27" t="str">
        <f>IF(A6105="placement",MIN(P6105,IF(S6105="",Q6105,S6105)),"")</f>
        <v/>
      </c>
      <c r="U6105" s="14" t="str">
        <f>IF($A6105="placement",T6105*J6105,"")</f>
        <v/>
      </c>
      <c r="V6105" s="13">
        <f>IF($A6105="placement",U6105,IF($A6105="site",SUMIF($C:$C,$C6105,$U:$U),IF($A6105="user",SUMIF($B:$B,$B6105,$U:$U),SUM($U:$U))))</f>
        <v>0</v>
      </c>
      <c r="W6105" s="12">
        <f>V6105/J6105</f>
        <v>0</v>
      </c>
    </row>
    <row r="6106" spans="1:23" hidden="1" x14ac:dyDescent="0.3">
      <c r="A6106" s="23" t="s">
        <v>13</v>
      </c>
      <c r="B6106" s="23" t="s">
        <v>11048</v>
      </c>
      <c r="C6106" s="23" t="s">
        <v>11049</v>
      </c>
      <c r="D6106" s="23" t="s">
        <v>9898</v>
      </c>
      <c r="E6106" s="23"/>
      <c r="F6106" s="27">
        <v>0.25</v>
      </c>
      <c r="G6106" s="24">
        <v>0</v>
      </c>
      <c r="H6106" s="25">
        <v>1.7726999999999999</v>
      </c>
      <c r="I6106" s="25">
        <v>0.48139999999999999</v>
      </c>
      <c r="J6106" s="26">
        <v>7</v>
      </c>
      <c r="K6106" s="26">
        <v>2</v>
      </c>
      <c r="L6106" s="27">
        <v>0.27160000000000001</v>
      </c>
      <c r="M6106" s="28">
        <v>0.48047477999999999</v>
      </c>
      <c r="N6106" s="29">
        <v>0.01</v>
      </c>
      <c r="O6106" s="31"/>
      <c r="P6106" s="31">
        <v>0.97918725299999998</v>
      </c>
      <c r="Q6106" s="31">
        <v>0.25</v>
      </c>
      <c r="R6106" s="42"/>
      <c r="S6106" s="42" t="str">
        <f>IF(R6106="","",MAX(R6106,Q6106))</f>
        <v/>
      </c>
      <c r="T6106" s="27" t="str">
        <f>IF(A6106="placement",MIN(P6106,IF(S6106="",Q6106,S6106)),"")</f>
        <v/>
      </c>
      <c r="U6106" s="28" t="str">
        <f>IF($A6106="placement",T6106*J6106,"")</f>
        <v/>
      </c>
      <c r="V6106" s="23">
        <f>IF($A6106="placement",U6106,IF($A6106="site",SUMIF($C:$C,$C6106,$U:$U),IF($A6106="user",SUMIF($B:$B,$B6106,$U:$U),SUM($U:$U))))</f>
        <v>1.75</v>
      </c>
      <c r="W6106" s="27">
        <f>V6106/J6106</f>
        <v>0.25</v>
      </c>
    </row>
    <row r="6107" spans="1:23" hidden="1" x14ac:dyDescent="0.3">
      <c r="A6107" s="23" t="s">
        <v>10</v>
      </c>
      <c r="B6107" s="23" t="s">
        <v>11034</v>
      </c>
      <c r="C6107" s="23" t="s">
        <v>9898</v>
      </c>
      <c r="D6107" s="23" t="s">
        <v>9898</v>
      </c>
      <c r="E6107" s="23"/>
      <c r="F6107" s="27">
        <v>0.25</v>
      </c>
      <c r="G6107" s="24">
        <v>0</v>
      </c>
      <c r="H6107" s="25">
        <v>0.65310000000000001</v>
      </c>
      <c r="I6107" s="25">
        <v>0.37109999999999999</v>
      </c>
      <c r="J6107" s="26">
        <v>10</v>
      </c>
      <c r="K6107" s="26">
        <v>2</v>
      </c>
      <c r="L6107" s="27">
        <v>0.56810000000000005</v>
      </c>
      <c r="M6107" s="28">
        <v>0.88188643</v>
      </c>
      <c r="N6107" s="29">
        <v>0.6</v>
      </c>
      <c r="O6107" s="31"/>
      <c r="P6107" s="31">
        <v>0.31964028459999999</v>
      </c>
      <c r="Q6107" s="31">
        <v>0.25</v>
      </c>
      <c r="R6107" s="42"/>
      <c r="S6107" s="42" t="str">
        <f>IF(R6107="","",MAX(R6107,Q6107))</f>
        <v/>
      </c>
      <c r="T6107" s="27" t="str">
        <f>IF(A6107="placement",MIN(P6107,IF(S6107="",Q6107,S6107)),"")</f>
        <v/>
      </c>
      <c r="U6107" s="28" t="str">
        <f>IF($A6107="placement",T6107*J6107,"")</f>
        <v/>
      </c>
      <c r="V6107" s="26">
        <f>IF($A6107="placement",U6107,IF($A6107="site",SUMIF($C:$C,$C6107,$U:$U),IF($A6107="user",SUMIF($B:$B,$B6107,$U:$U),SUM($U:$U))))</f>
        <v>0</v>
      </c>
      <c r="W6107" s="27">
        <f>V6107/J6107</f>
        <v>0</v>
      </c>
    </row>
    <row r="6108" spans="1:23" hidden="1" x14ac:dyDescent="0.3">
      <c r="A6108" s="23" t="s">
        <v>13</v>
      </c>
      <c r="B6108" s="23" t="s">
        <v>9469</v>
      </c>
      <c r="C6108" s="23" t="s">
        <v>9471</v>
      </c>
      <c r="D6108" s="23" t="s">
        <v>9898</v>
      </c>
      <c r="E6108" s="23"/>
      <c r="F6108" s="27">
        <v>0.25</v>
      </c>
      <c r="G6108" s="24">
        <v>0</v>
      </c>
      <c r="H6108" s="25">
        <v>1.226</v>
      </c>
      <c r="I6108" s="25">
        <v>0.1731</v>
      </c>
      <c r="J6108" s="26">
        <v>7</v>
      </c>
      <c r="K6108" s="26">
        <v>2</v>
      </c>
      <c r="L6108" s="27">
        <v>0.14119999999999999</v>
      </c>
      <c r="M6108" s="28">
        <v>1.2849360299999999</v>
      </c>
      <c r="N6108" s="29">
        <v>0.8</v>
      </c>
      <c r="O6108" s="31"/>
      <c r="P6108" s="31">
        <v>0.37740091219999999</v>
      </c>
      <c r="Q6108" s="31">
        <v>0.25</v>
      </c>
      <c r="R6108" s="42"/>
      <c r="S6108" s="42" t="str">
        <f>IF(R6108="","",MAX(R6108,Q6108))</f>
        <v/>
      </c>
      <c r="T6108" s="27" t="str">
        <f>IF(A6108="placement",MIN(P6108,IF(S6108="",Q6108,S6108)),"")</f>
        <v/>
      </c>
      <c r="U6108" s="28" t="str">
        <f>IF($A6108="placement",T6108*J6108,"")</f>
        <v/>
      </c>
      <c r="V6108" s="26">
        <f>IF($A6108="placement",U6108,IF($A6108="site",SUMIF($C:$C,$C6108,$U:$U),IF($A6108="user",SUMIF($B:$B,$B6108,$U:$U),SUM($U:$U))))</f>
        <v>1.75</v>
      </c>
      <c r="W6108" s="27">
        <f>V6108/J6108</f>
        <v>0.25</v>
      </c>
    </row>
    <row r="6109" spans="1:23" hidden="1" x14ac:dyDescent="0.3">
      <c r="A6109" s="23" t="s">
        <v>10</v>
      </c>
      <c r="B6109" s="23" t="s">
        <v>4167</v>
      </c>
      <c r="C6109" s="23" t="s">
        <v>9898</v>
      </c>
      <c r="D6109" s="23" t="s">
        <v>9898</v>
      </c>
      <c r="E6109" s="23"/>
      <c r="F6109" s="27">
        <v>0.17530000000000001</v>
      </c>
      <c r="G6109" s="24">
        <v>0</v>
      </c>
      <c r="H6109" s="25">
        <v>8.9868000000000006</v>
      </c>
      <c r="I6109" s="25">
        <v>1.7910999999999999</v>
      </c>
      <c r="J6109" s="26">
        <v>9</v>
      </c>
      <c r="K6109" s="26">
        <v>2</v>
      </c>
      <c r="L6109" s="27">
        <v>0.1993</v>
      </c>
      <c r="M6109" s="28">
        <v>0.17127532000000001</v>
      </c>
      <c r="N6109" s="29">
        <v>4.7538999999999998E-2</v>
      </c>
      <c r="O6109" s="31"/>
      <c r="P6109" s="31">
        <v>0.72244104310000001</v>
      </c>
      <c r="Q6109" s="31">
        <v>0.17528114740739001</v>
      </c>
      <c r="R6109" s="42"/>
      <c r="S6109" s="42" t="str">
        <f>IF(R6109="","",MAX(R6109,Q6109))</f>
        <v/>
      </c>
      <c r="T6109" s="27" t="str">
        <f>IF(A6109="placement",MIN(P6109,IF(S6109="",Q6109,S6109)),"")</f>
        <v/>
      </c>
      <c r="U6109" s="28" t="str">
        <f>IF($A6109="placement",T6109*J6109,"")</f>
        <v/>
      </c>
      <c r="V6109" s="26">
        <f>IF($A6109="placement",U6109,IF($A6109="site",SUMIF($C:$C,$C6109,$U:$U),IF($A6109="user",SUMIF($B:$B,$B6109,$U:$U),SUM($U:$U))))</f>
        <v>0</v>
      </c>
      <c r="W6109" s="27">
        <f>V6109/J6109</f>
        <v>0</v>
      </c>
    </row>
    <row r="6110" spans="1:23" hidden="1" x14ac:dyDescent="0.3">
      <c r="A6110" s="23" t="s">
        <v>13</v>
      </c>
      <c r="B6110" s="23" t="s">
        <v>4150</v>
      </c>
      <c r="C6110" s="23" t="s">
        <v>4151</v>
      </c>
      <c r="D6110" s="23" t="s">
        <v>9898</v>
      </c>
      <c r="E6110" s="23"/>
      <c r="F6110" s="27">
        <v>0.30430000000000001</v>
      </c>
      <c r="G6110" s="24">
        <v>0</v>
      </c>
      <c r="H6110" s="25">
        <v>3.0922000000000001</v>
      </c>
      <c r="I6110" s="25">
        <v>0.4209</v>
      </c>
      <c r="J6110" s="26">
        <v>7</v>
      </c>
      <c r="K6110" s="26">
        <v>2</v>
      </c>
      <c r="L6110" s="27">
        <v>0.1361</v>
      </c>
      <c r="M6110" s="28">
        <v>0.52774478000000002</v>
      </c>
      <c r="N6110" s="29">
        <v>0.30386099999999999</v>
      </c>
      <c r="O6110" s="31"/>
      <c r="P6110" s="31">
        <v>0.42422737199999999</v>
      </c>
      <c r="Q6110" s="31">
        <v>0.30432700964630199</v>
      </c>
      <c r="R6110" s="42"/>
      <c r="S6110" s="42" t="str">
        <f>IF(R6110="","",MAX(R6110,Q6110))</f>
        <v/>
      </c>
      <c r="T6110" s="27" t="str">
        <f>IF(A6110="placement",MIN(P6110,IF(S6110="",Q6110,S6110)),"")</f>
        <v/>
      </c>
      <c r="U6110" s="28" t="str">
        <f>IF($A6110="placement",T6110*J6110,"")</f>
        <v/>
      </c>
      <c r="V6110" s="26">
        <f>IF($A6110="placement",U6110,IF($A6110="site",SUMIF($C:$C,$C6110,$U:$U),IF($A6110="user",SUMIF($B:$B,$B6110,$U:$U),SUM($U:$U))))</f>
        <v>0</v>
      </c>
      <c r="W6110" s="27">
        <f>V6110/J6110</f>
        <v>0</v>
      </c>
    </row>
    <row r="6111" spans="1:23" hidden="1" x14ac:dyDescent="0.3">
      <c r="A6111" s="23" t="s">
        <v>10</v>
      </c>
      <c r="B6111" s="23" t="s">
        <v>4150</v>
      </c>
      <c r="C6111" s="23" t="s">
        <v>9898</v>
      </c>
      <c r="D6111" s="23" t="s">
        <v>9898</v>
      </c>
      <c r="E6111" s="23"/>
      <c r="F6111" s="27">
        <v>0.30430000000000001</v>
      </c>
      <c r="G6111" s="24">
        <v>0</v>
      </c>
      <c r="H6111" s="25">
        <v>3.0922000000000001</v>
      </c>
      <c r="I6111" s="25">
        <v>0.4209</v>
      </c>
      <c r="J6111" s="26">
        <v>7</v>
      </c>
      <c r="K6111" s="26">
        <v>2</v>
      </c>
      <c r="L6111" s="27">
        <v>0.1361</v>
      </c>
      <c r="M6111" s="28">
        <v>0.52774478000000002</v>
      </c>
      <c r="N6111" s="29">
        <v>0.30386099999999999</v>
      </c>
      <c r="O6111" s="31"/>
      <c r="P6111" s="31">
        <v>0.42422737199999999</v>
      </c>
      <c r="Q6111" s="31">
        <v>0.30432700964630199</v>
      </c>
      <c r="R6111" s="42"/>
      <c r="S6111" s="42" t="str">
        <f>IF(R6111="","",MAX(R6111,Q6111))</f>
        <v/>
      </c>
      <c r="T6111" s="27" t="str">
        <f>IF(A6111="placement",MIN(P6111,IF(S6111="",Q6111,S6111)),"")</f>
        <v/>
      </c>
      <c r="U6111" s="28" t="str">
        <f>IF($A6111="placement",T6111*J6111,"")</f>
        <v/>
      </c>
      <c r="V6111" s="23">
        <f>IF($A6111="placement",U6111,IF($A6111="site",SUMIF($C:$C,$C6111,$U:$U),IF($A6111="user",SUMIF($B:$B,$B6111,$U:$U),SUM($U:$U))))</f>
        <v>0</v>
      </c>
      <c r="W6111" s="27">
        <f>V6111/J6111</f>
        <v>0</v>
      </c>
    </row>
    <row r="6112" spans="1:23" hidden="1" x14ac:dyDescent="0.3">
      <c r="A6112" s="23" t="s">
        <v>13</v>
      </c>
      <c r="B6112" s="23" t="s">
        <v>7444</v>
      </c>
      <c r="C6112" s="23" t="s">
        <v>7445</v>
      </c>
      <c r="D6112" s="23" t="s">
        <v>9898</v>
      </c>
      <c r="E6112" s="23"/>
      <c r="F6112" s="27">
        <v>0.25</v>
      </c>
      <c r="G6112" s="24">
        <v>0</v>
      </c>
      <c r="H6112" s="25">
        <v>8.4556000000000004</v>
      </c>
      <c r="I6112" s="25">
        <v>0.41739999999999999</v>
      </c>
      <c r="J6112" s="26">
        <v>7</v>
      </c>
      <c r="K6112" s="26">
        <v>2</v>
      </c>
      <c r="L6112" s="27">
        <v>4.9399999999999999E-2</v>
      </c>
      <c r="M6112" s="28">
        <v>0.54288893000000005</v>
      </c>
      <c r="N6112" s="29">
        <v>0.33625699999999997</v>
      </c>
      <c r="O6112" s="31"/>
      <c r="P6112" s="31">
        <v>0.3806154752</v>
      </c>
      <c r="Q6112" s="31">
        <v>0.25</v>
      </c>
      <c r="R6112" s="42"/>
      <c r="S6112" s="42" t="str">
        <f>IF(R6112="","",MAX(R6112,Q6112))</f>
        <v/>
      </c>
      <c r="T6112" s="27" t="str">
        <f>IF(A6112="placement",MIN(P6112,IF(S6112="",Q6112,S6112)),"")</f>
        <v/>
      </c>
      <c r="U6112" s="28" t="str">
        <f>IF($A6112="placement",T6112*J6112,"")</f>
        <v/>
      </c>
      <c r="V6112" s="26">
        <f>IF($A6112="placement",U6112,IF($A6112="site",SUMIF($C:$C,$C6112,$U:$U),IF($A6112="user",SUMIF($B:$B,$B6112,$U:$U),SUM($U:$U))))</f>
        <v>0</v>
      </c>
      <c r="W6112" s="27">
        <f>V6112/J6112</f>
        <v>0</v>
      </c>
    </row>
    <row r="6113" spans="1:23" hidden="1" x14ac:dyDescent="0.3">
      <c r="A6113" s="23" t="s">
        <v>10</v>
      </c>
      <c r="B6113" s="23" t="s">
        <v>7444</v>
      </c>
      <c r="C6113" s="23" t="s">
        <v>9898</v>
      </c>
      <c r="D6113" s="32" t="s">
        <v>9898</v>
      </c>
      <c r="E6113" s="23"/>
      <c r="F6113" s="27">
        <v>0.25</v>
      </c>
      <c r="G6113" s="24">
        <v>0</v>
      </c>
      <c r="H6113" s="25">
        <v>8.4556000000000004</v>
      </c>
      <c r="I6113" s="25">
        <v>0.41739999999999999</v>
      </c>
      <c r="J6113" s="26">
        <v>7</v>
      </c>
      <c r="K6113" s="26">
        <v>2</v>
      </c>
      <c r="L6113" s="27">
        <v>4.9399999999999999E-2</v>
      </c>
      <c r="M6113" s="28">
        <v>0.54288893000000005</v>
      </c>
      <c r="N6113" s="29">
        <v>0.33625699999999997</v>
      </c>
      <c r="O6113" s="31"/>
      <c r="P6113" s="31">
        <v>0.3806154752</v>
      </c>
      <c r="Q6113" s="31">
        <v>0.25</v>
      </c>
      <c r="R6113" s="42"/>
      <c r="S6113" s="42" t="str">
        <f>IF(R6113="","",MAX(R6113,Q6113))</f>
        <v/>
      </c>
      <c r="T6113" s="27" t="str">
        <f>IF(A6113="placement",MIN(P6113,IF(S6113="",Q6113,S6113)),"")</f>
        <v/>
      </c>
      <c r="U6113" s="28" t="str">
        <f>IF($A6113="placement",T6113*J6113,"")</f>
        <v/>
      </c>
      <c r="V6113" s="26">
        <f>IF($A6113="placement",U6113,IF($A6113="site",SUMIF($C:$C,$C6113,$U:$U),IF($A6113="user",SUMIF($B:$B,$B6113,$U:$U),SUM($U:$U))))</f>
        <v>0</v>
      </c>
      <c r="W6113" s="27">
        <f>V6113/J6113</f>
        <v>0</v>
      </c>
    </row>
    <row r="6114" spans="1:23" x14ac:dyDescent="0.3">
      <c r="A6114" s="17" t="s">
        <v>14</v>
      </c>
      <c r="B6114" s="17" t="s">
        <v>5418</v>
      </c>
      <c r="C6114" s="17" t="s">
        <v>5420</v>
      </c>
      <c r="D6114" s="17" t="s">
        <v>5495</v>
      </c>
      <c r="E6114" s="17" t="s">
        <v>5496</v>
      </c>
      <c r="F6114" s="18">
        <v>0.25</v>
      </c>
      <c r="G6114" s="36">
        <v>0</v>
      </c>
      <c r="H6114" s="37">
        <v>6.2507999999999999</v>
      </c>
      <c r="I6114" s="37">
        <v>0.44</v>
      </c>
      <c r="J6114" s="19">
        <v>6</v>
      </c>
      <c r="K6114" s="19">
        <v>2</v>
      </c>
      <c r="L6114" s="18">
        <v>7.0400000000000004E-2</v>
      </c>
      <c r="M6114" s="20">
        <v>0.48987013000000001</v>
      </c>
      <c r="N6114" s="21">
        <v>0.25</v>
      </c>
      <c r="O6114" s="22" t="s">
        <v>42</v>
      </c>
      <c r="P6114" s="22">
        <v>0.48966065749999999</v>
      </c>
      <c r="Q6114" s="22">
        <v>0.25</v>
      </c>
      <c r="R6114" s="43"/>
      <c r="S6114" s="42" t="str">
        <f>IF(R6114="","",MAX(R6114,Q6114))</f>
        <v/>
      </c>
      <c r="T6114" s="27">
        <f>IF(A6114="placement",MIN(P6114,IF(S6114="",Q6114,S6114)),"")</f>
        <v>0.25</v>
      </c>
      <c r="U6114" s="20">
        <f>IF($A6114="placement",T6114*J6114,"")</f>
        <v>1.5</v>
      </c>
      <c r="V6114" s="19">
        <f>IF($A6114="placement",U6114,IF($A6114="site",SUMIF($C:$C,$C6114,$U:$U),IF($A6114="user",SUMIF($B:$B,$B6114,$U:$U),SUM($U:$U))))</f>
        <v>1.5</v>
      </c>
      <c r="W6114" s="18">
        <f>V6114/J6114</f>
        <v>0.25</v>
      </c>
    </row>
    <row r="6115" spans="1:23" x14ac:dyDescent="0.3">
      <c r="A6115" s="23" t="s">
        <v>14</v>
      </c>
      <c r="B6115" s="23" t="s">
        <v>9186</v>
      </c>
      <c r="C6115" s="23" t="s">
        <v>9188</v>
      </c>
      <c r="D6115" s="23" t="s">
        <v>11156</v>
      </c>
      <c r="E6115" s="23" t="s">
        <v>11157</v>
      </c>
      <c r="F6115" s="27">
        <v>0.25</v>
      </c>
      <c r="G6115" s="24">
        <v>0</v>
      </c>
      <c r="H6115" s="25">
        <v>6.1338999999999997</v>
      </c>
      <c r="I6115" s="25">
        <v>0.31979999999999997</v>
      </c>
      <c r="J6115" s="26">
        <v>6</v>
      </c>
      <c r="K6115" s="26">
        <v>2</v>
      </c>
      <c r="L6115" s="27">
        <v>5.21E-2</v>
      </c>
      <c r="M6115" s="28">
        <v>0.67438016999999995</v>
      </c>
      <c r="N6115" s="29">
        <v>0.44</v>
      </c>
      <c r="O6115" s="31" t="s">
        <v>42</v>
      </c>
      <c r="P6115" s="31">
        <v>0.34754901960000001</v>
      </c>
      <c r="Q6115" s="31">
        <v>0.25</v>
      </c>
      <c r="R6115" s="42"/>
      <c r="S6115" s="42" t="str">
        <f>IF(R6115="","",MAX(R6115,Q6115))</f>
        <v/>
      </c>
      <c r="T6115" s="27">
        <f>IF(A6115="placement",MIN(P6115,IF(S6115="",Q6115,S6115)),"")</f>
        <v>0.25</v>
      </c>
      <c r="U6115" s="28">
        <f>IF($A6115="placement",T6115*J6115,"")</f>
        <v>1.5</v>
      </c>
      <c r="V6115" s="26">
        <f>IF($A6115="placement",U6115,IF($A6115="site",SUMIF($C:$C,$C6115,$U:$U),IF($A6115="user",SUMIF($B:$B,$B6115,$U:$U),SUM($U:$U))))</f>
        <v>1.5</v>
      </c>
      <c r="W6115" s="27">
        <f>V6115/J6115</f>
        <v>0.25</v>
      </c>
    </row>
    <row r="6116" spans="1:23" x14ac:dyDescent="0.3">
      <c r="A6116" s="11" t="s">
        <v>14</v>
      </c>
      <c r="B6116" s="11" t="s">
        <v>1268</v>
      </c>
      <c r="C6116" s="11" t="s">
        <v>1270</v>
      </c>
      <c r="D6116" s="11" t="s">
        <v>1309</v>
      </c>
      <c r="E6116" s="11" t="s">
        <v>1310</v>
      </c>
      <c r="F6116" s="12">
        <v>0.25</v>
      </c>
      <c r="G6116" s="33">
        <v>0</v>
      </c>
      <c r="H6116" s="34">
        <v>0.81689999999999996</v>
      </c>
      <c r="I6116" s="34">
        <v>6.7500000000000004E-2</v>
      </c>
      <c r="J6116" s="13">
        <v>6</v>
      </c>
      <c r="K6116" s="13">
        <v>2</v>
      </c>
      <c r="L6116" s="12">
        <v>8.2600000000000007E-2</v>
      </c>
      <c r="M6116" s="14">
        <v>3.1914285699999998</v>
      </c>
      <c r="N6116" s="15">
        <v>2.5</v>
      </c>
      <c r="O6116" s="16" t="s">
        <v>42</v>
      </c>
      <c r="P6116" s="16">
        <v>0.21665174570000001</v>
      </c>
      <c r="Q6116" s="16">
        <v>0.21665174574753801</v>
      </c>
      <c r="R6116" s="44"/>
      <c r="S6116" s="42" t="str">
        <f>IF(R6116="","",MAX(R6116,Q6116))</f>
        <v/>
      </c>
      <c r="T6116" s="27">
        <f>IF(A6116="placement",MIN(P6116,IF(S6116="",Q6116,S6116)),"")</f>
        <v>0.21665174570000001</v>
      </c>
      <c r="U6116" s="14">
        <f>IF($A6116="placement",T6116*J6116,"")</f>
        <v>1.2999104742000001</v>
      </c>
      <c r="V6116" s="13">
        <f>IF($A6116="placement",U6116,IF($A6116="site",SUMIF($C:$C,$C6116,$U:$U),IF($A6116="user",SUMIF($B:$B,$B6116,$U:$U),SUM($U:$U))))</f>
        <v>1.2999104742000001</v>
      </c>
      <c r="W6116" s="12">
        <f>V6116/J6116</f>
        <v>0.21665174570000001</v>
      </c>
    </row>
    <row r="6117" spans="1:23" x14ac:dyDescent="0.3">
      <c r="A6117" s="23" t="s">
        <v>14</v>
      </c>
      <c r="B6117" s="23" t="s">
        <v>8615</v>
      </c>
      <c r="C6117" s="23" t="s">
        <v>8616</v>
      </c>
      <c r="D6117" s="23" t="s">
        <v>8689</v>
      </c>
      <c r="E6117" s="23" t="s">
        <v>8690</v>
      </c>
      <c r="F6117" s="27">
        <v>0.25</v>
      </c>
      <c r="G6117" s="24">
        <v>0</v>
      </c>
      <c r="H6117" s="25">
        <v>1.1664000000000001</v>
      </c>
      <c r="I6117" s="25">
        <v>0.1076</v>
      </c>
      <c r="J6117" s="26">
        <v>6</v>
      </c>
      <c r="K6117" s="26">
        <v>1</v>
      </c>
      <c r="L6117" s="27">
        <v>9.2200000000000004E-2</v>
      </c>
      <c r="M6117" s="28">
        <v>2.0122841999999999</v>
      </c>
      <c r="N6117" s="29">
        <v>1.6</v>
      </c>
      <c r="O6117" s="31" t="s">
        <v>12</v>
      </c>
      <c r="P6117" s="31">
        <v>0.20488368260000001</v>
      </c>
      <c r="Q6117" s="31">
        <v>0.204883682560633</v>
      </c>
      <c r="R6117" s="42"/>
      <c r="S6117" s="42" t="str">
        <f>IF(R6117="","",MAX(R6117,Q6117))</f>
        <v/>
      </c>
      <c r="T6117" s="27">
        <f>IF(A6117="placement",MIN(P6117,IF(S6117="",Q6117,S6117)),"")</f>
        <v>0.204883682560633</v>
      </c>
      <c r="U6117" s="28">
        <f>IF($A6117="placement",T6117*J6117,"")</f>
        <v>1.2293020953637979</v>
      </c>
      <c r="V6117" s="26">
        <f>IF($A6117="placement",U6117,IF($A6117="site",SUMIF($C:$C,$C6117,$U:$U),IF($A6117="user",SUMIF($B:$B,$B6117,$U:$U),SUM($U:$U))))</f>
        <v>1.2293020953637979</v>
      </c>
      <c r="W6117" s="27">
        <f>V6117/J6117</f>
        <v>0.20488368256063297</v>
      </c>
    </row>
    <row r="6118" spans="1:23" x14ac:dyDescent="0.3">
      <c r="A6118" s="23" t="s">
        <v>14</v>
      </c>
      <c r="B6118" s="23" t="s">
        <v>2439</v>
      </c>
      <c r="C6118" s="23" t="s">
        <v>2441</v>
      </c>
      <c r="D6118" s="32" t="s">
        <v>10677</v>
      </c>
      <c r="E6118" s="23" t="s">
        <v>10678</v>
      </c>
      <c r="F6118" s="27">
        <v>0.33</v>
      </c>
      <c r="G6118" s="24">
        <v>0</v>
      </c>
      <c r="H6118" s="25">
        <v>0.65459999999999996</v>
      </c>
      <c r="I6118" s="25">
        <v>0.1265</v>
      </c>
      <c r="J6118" s="26">
        <v>6</v>
      </c>
      <c r="K6118" s="26">
        <v>1</v>
      </c>
      <c r="L6118" s="27">
        <v>0.19320000000000001</v>
      </c>
      <c r="M6118" s="28">
        <v>1.6972332000000001</v>
      </c>
      <c r="N6118" s="29">
        <v>1.35</v>
      </c>
      <c r="O6118" s="31" t="s">
        <v>12</v>
      </c>
      <c r="P6118" s="31">
        <v>0.20458779690000001</v>
      </c>
      <c r="Q6118" s="31">
        <v>0.20458779692594301</v>
      </c>
      <c r="R6118" s="42"/>
      <c r="S6118" s="42" t="str">
        <f>IF(R6118="","",MAX(R6118,Q6118))</f>
        <v/>
      </c>
      <c r="T6118" s="27">
        <f>IF(A6118="placement",MIN(P6118,IF(S6118="",Q6118,S6118)),"")</f>
        <v>0.20458779690000001</v>
      </c>
      <c r="U6118" s="28">
        <f>IF($A6118="placement",T6118*J6118,"")</f>
        <v>1.2275267813999999</v>
      </c>
      <c r="V6118" s="26">
        <f>IF($A6118="placement",U6118,IF($A6118="site",SUMIF($C:$C,$C6118,$U:$U),IF($A6118="user",SUMIF($B:$B,$B6118,$U:$U),SUM($U:$U))))</f>
        <v>1.2275267813999999</v>
      </c>
      <c r="W6118" s="27">
        <f>V6118/J6118</f>
        <v>0.20458779689999998</v>
      </c>
    </row>
    <row r="6119" spans="1:23" x14ac:dyDescent="0.3">
      <c r="A6119" s="23" t="s">
        <v>14</v>
      </c>
      <c r="B6119" s="23" t="s">
        <v>1708</v>
      </c>
      <c r="C6119" s="23" t="s">
        <v>1709</v>
      </c>
      <c r="D6119" s="32" t="s">
        <v>1976</v>
      </c>
      <c r="E6119" s="23" t="s">
        <v>1977</v>
      </c>
      <c r="F6119" s="27">
        <v>0.15</v>
      </c>
      <c r="G6119" s="24">
        <v>0</v>
      </c>
      <c r="H6119" s="25">
        <v>0.28639999999999999</v>
      </c>
      <c r="I6119" s="25">
        <v>0.1137</v>
      </c>
      <c r="J6119" s="26">
        <v>6</v>
      </c>
      <c r="K6119" s="26">
        <v>1</v>
      </c>
      <c r="L6119" s="27">
        <v>0.39700000000000002</v>
      </c>
      <c r="M6119" s="28">
        <v>1.8920226099999999</v>
      </c>
      <c r="N6119" s="29">
        <v>1.5</v>
      </c>
      <c r="O6119" s="31" t="s">
        <v>42</v>
      </c>
      <c r="P6119" s="31">
        <v>0.20719763620000001</v>
      </c>
      <c r="Q6119" s="31">
        <v>0.15</v>
      </c>
      <c r="R6119" s="42"/>
      <c r="S6119" s="42" t="str">
        <f>IF(R6119="","",MAX(R6119,Q6119))</f>
        <v/>
      </c>
      <c r="T6119" s="27">
        <f>IF(A6119="placement",MIN(P6119,IF(S6119="",Q6119,S6119)),"")</f>
        <v>0.15</v>
      </c>
      <c r="U6119" s="28">
        <f>IF($A6119="placement",T6119*J6119,"")</f>
        <v>0.89999999999999991</v>
      </c>
      <c r="V6119" s="26">
        <f>IF($A6119="placement",U6119,IF($A6119="site",SUMIF($C:$C,$C6119,$U:$U),IF($A6119="user",SUMIF($B:$B,$B6119,$U:$U),SUM($U:$U))))</f>
        <v>0.89999999999999991</v>
      </c>
      <c r="W6119" s="27">
        <f>V6119/J6119</f>
        <v>0.15</v>
      </c>
    </row>
    <row r="6120" spans="1:23" hidden="1" x14ac:dyDescent="0.3">
      <c r="N6120" s="5"/>
      <c r="R6120" s="41"/>
      <c r="S6120" s="42" t="str">
        <f>IF(R6120="","",MAX(R6120,Q6120))</f>
        <v/>
      </c>
      <c r="T6120" s="27"/>
      <c r="U6120" s="28"/>
      <c r="V6120" s="26"/>
      <c r="W6120" s="27"/>
    </row>
    <row r="6121" spans="1:23" hidden="1" x14ac:dyDescent="0.3">
      <c r="N6121" s="5"/>
      <c r="R6121" s="41"/>
      <c r="S6121" s="42" t="str">
        <f>IF(R6121="","",MAX(R6121,Q6121))</f>
        <v/>
      </c>
      <c r="T6121" s="27"/>
      <c r="U6121" s="28"/>
      <c r="V6121" s="26"/>
      <c r="W6121" s="27"/>
    </row>
    <row r="6122" spans="1:23" hidden="1" x14ac:dyDescent="0.3">
      <c r="N6122" s="5"/>
      <c r="R6122" s="41"/>
      <c r="S6122" s="42" t="str">
        <f>IF(R6122="","",MAX(R6122,Q6122))</f>
        <v/>
      </c>
      <c r="T6122" s="27"/>
      <c r="U6122" s="28"/>
      <c r="V6122" s="26"/>
      <c r="W6122" s="27"/>
    </row>
    <row r="6123" spans="1:23" hidden="1" x14ac:dyDescent="0.3">
      <c r="N6123" s="5"/>
      <c r="R6123" s="41"/>
      <c r="S6123" s="42" t="str">
        <f>IF(R6123="","",MAX(R6123,Q6123))</f>
        <v/>
      </c>
      <c r="T6123" s="27"/>
      <c r="U6123" s="28"/>
      <c r="V6123" s="26"/>
      <c r="W6123" s="27"/>
    </row>
    <row r="6124" spans="1:23" hidden="1" x14ac:dyDescent="0.3">
      <c r="N6124" s="5"/>
      <c r="R6124" s="41"/>
      <c r="S6124" s="42" t="str">
        <f>IF(R6124="","",MAX(R6124,Q6124))</f>
        <v/>
      </c>
      <c r="T6124" s="27"/>
      <c r="U6124" s="23"/>
      <c r="V6124" s="23"/>
      <c r="W6124" s="23"/>
    </row>
    <row r="6125" spans="1:23" hidden="1" x14ac:dyDescent="0.3">
      <c r="N6125" s="5"/>
      <c r="R6125" s="41"/>
      <c r="S6125" s="42" t="str">
        <f>IF(R6125="","",MAX(R6125,Q6125))</f>
        <v/>
      </c>
      <c r="T6125" s="27"/>
      <c r="U6125" s="28"/>
      <c r="V6125" s="26"/>
      <c r="W6125" s="27"/>
    </row>
    <row r="6126" spans="1:23" hidden="1" x14ac:dyDescent="0.3">
      <c r="N6126" s="5"/>
      <c r="R6126" s="41"/>
      <c r="S6126" s="42" t="str">
        <f>IF(R6126="","",MAX(R6126,Q6126))</f>
        <v/>
      </c>
      <c r="T6126" s="27"/>
      <c r="U6126" s="28"/>
      <c r="V6126" s="26"/>
      <c r="W6126" s="27"/>
    </row>
    <row r="6127" spans="1:23" hidden="1" x14ac:dyDescent="0.3">
      <c r="N6127" s="5"/>
      <c r="R6127" s="41"/>
      <c r="S6127" s="42" t="str">
        <f>IF(R6127="","",MAX(R6127,Q6127))</f>
        <v/>
      </c>
      <c r="T6127" s="27"/>
      <c r="U6127" s="28"/>
      <c r="V6127" s="26"/>
      <c r="W6127" s="27"/>
    </row>
    <row r="6128" spans="1:23" hidden="1" x14ac:dyDescent="0.3">
      <c r="N6128" s="5"/>
      <c r="R6128" s="41"/>
      <c r="S6128" s="42" t="str">
        <f>IF(R6128="","",MAX(R6128,Q6128))</f>
        <v/>
      </c>
      <c r="T6128" s="27"/>
      <c r="U6128" s="28"/>
      <c r="V6128" s="26"/>
      <c r="W6128" s="27"/>
    </row>
    <row r="6129" spans="14:23" hidden="1" x14ac:dyDescent="0.3">
      <c r="N6129" s="5"/>
      <c r="R6129" s="41"/>
      <c r="S6129" s="42" t="str">
        <f>IF(R6129="","",MAX(R6129,Q6129))</f>
        <v/>
      </c>
      <c r="T6129" s="27"/>
      <c r="U6129" s="28"/>
      <c r="V6129" s="26"/>
      <c r="W6129" s="27"/>
    </row>
    <row r="6130" spans="14:23" hidden="1" x14ac:dyDescent="0.3">
      <c r="N6130" s="5"/>
      <c r="R6130" s="41"/>
      <c r="S6130" s="42" t="str">
        <f>IF(R6130="","",MAX(R6130,Q6130))</f>
        <v/>
      </c>
      <c r="T6130" s="27"/>
      <c r="U6130" s="28"/>
      <c r="V6130" s="26"/>
      <c r="W6130" s="27"/>
    </row>
    <row r="6131" spans="14:23" hidden="1" x14ac:dyDescent="0.3">
      <c r="N6131" s="5"/>
      <c r="R6131" s="41"/>
      <c r="S6131" s="42" t="str">
        <f>IF(R6131="","",MAX(R6131,Q6131))</f>
        <v/>
      </c>
      <c r="T6131" s="27"/>
      <c r="U6131" s="23"/>
      <c r="V6131" s="23"/>
      <c r="W6131" s="23"/>
    </row>
    <row r="6132" spans="14:23" hidden="1" x14ac:dyDescent="0.3">
      <c r="N6132" s="5"/>
      <c r="S6132" s="42" t="str">
        <f>IF(R6132="","",MAX(R6132,Q6132))</f>
        <v/>
      </c>
    </row>
    <row r="6133" spans="14:23" hidden="1" x14ac:dyDescent="0.3">
      <c r="N6133" s="5"/>
      <c r="R6133" s="41"/>
      <c r="S6133" s="42" t="str">
        <f>IF(R6133="","",MAX(R6133,Q6133))</f>
        <v/>
      </c>
      <c r="T6133" s="27"/>
      <c r="U6133" s="28"/>
      <c r="V6133" s="26"/>
      <c r="W6133" s="27"/>
    </row>
    <row r="6134" spans="14:23" hidden="1" x14ac:dyDescent="0.3">
      <c r="N6134" s="5"/>
      <c r="R6134" s="41"/>
      <c r="S6134" s="42" t="str">
        <f>IF(R6134="","",MAX(R6134,Q6134))</f>
        <v/>
      </c>
      <c r="T6134" s="27"/>
      <c r="U6134" s="28"/>
      <c r="V6134" s="26"/>
      <c r="W6134" s="27"/>
    </row>
  </sheetData>
  <autoFilter ref="A4:W6134">
    <filterColumn colId="0">
      <filters>
        <filter val="placement"/>
      </filters>
    </filterColumn>
    <sortState ref="A5:W6119">
      <sortCondition descending="1" ref="J4:J6134"/>
    </sortState>
  </autoFilter>
  <dataValidations count="1">
    <dataValidation type="list" allowBlank="1" showInputMessage="1" showErrorMessage="1" sqref="R5:R6119 S5:S6134">
      <formula1>margins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08"/>
  <sheetViews>
    <sheetView tabSelected="1" topLeftCell="C120" workbookViewId="0">
      <selection activeCell="E121" sqref="E121"/>
    </sheetView>
  </sheetViews>
  <sheetFormatPr defaultRowHeight="14.4" x14ac:dyDescent="0.3"/>
  <cols>
    <col min="1" max="1" width="33.6640625" bestFit="1" customWidth="1"/>
    <col min="2" max="2" width="12" bestFit="1" customWidth="1"/>
    <col min="3" max="3" width="15" bestFit="1" customWidth="1"/>
    <col min="4" max="4" width="19.6640625" bestFit="1" customWidth="1"/>
    <col min="5" max="5" width="153" bestFit="1" customWidth="1"/>
    <col min="7" max="7" width="11.88671875" bestFit="1" customWidth="1"/>
    <col min="14" max="14" width="47.33203125" bestFit="1" customWidth="1"/>
    <col min="15" max="15" width="48.21875" bestFit="1" customWidth="1"/>
  </cols>
  <sheetData>
    <row r="1" spans="1:16" x14ac:dyDescent="0.3">
      <c r="E1" t="s">
        <v>11194</v>
      </c>
      <c r="F1" t="s">
        <v>11197</v>
      </c>
      <c r="G1" t="s">
        <v>11204</v>
      </c>
      <c r="I1" t="s">
        <v>3</v>
      </c>
      <c r="J1" t="s">
        <v>9</v>
      </c>
      <c r="K1" t="s">
        <v>10418</v>
      </c>
      <c r="L1" t="s">
        <v>11178</v>
      </c>
      <c r="O1" t="s">
        <v>11205</v>
      </c>
      <c r="P1" t="s">
        <v>11206</v>
      </c>
    </row>
    <row r="2" spans="1:16" x14ac:dyDescent="0.3">
      <c r="A2" t="s">
        <v>3</v>
      </c>
      <c r="B2" t="s">
        <v>9</v>
      </c>
      <c r="C2" t="s">
        <v>10418</v>
      </c>
      <c r="D2" t="s">
        <v>11193</v>
      </c>
      <c r="I2" t="s">
        <v>418</v>
      </c>
      <c r="J2">
        <v>0.202457522</v>
      </c>
      <c r="K2">
        <v>0.05</v>
      </c>
      <c r="L2">
        <v>0.2</v>
      </c>
      <c r="M2">
        <f>IFERROR(VLOOKUP($I2,Sheet3!$B$3:$I$613,8,FALSE),"null")</f>
        <v>204922</v>
      </c>
      <c r="N2" t="str">
        <f>"update kmn_revshare set revshare="&amp;ROUND(L2*100,1)&amp;" where id="&amp;M2&amp;";"</f>
        <v>update kmn_revshare set revshare=20 where id=204922;</v>
      </c>
      <c r="O2" t="str">
        <f>"("&amp;M2&amp;",'"&amp;I2&amp;"',"&amp;ROUND(L2*100,1)&amp;"),"</f>
        <v>(204922,'fa9f9011168e2b55b7a02174c262a906',20),</v>
      </c>
    </row>
    <row r="3" spans="1:16" x14ac:dyDescent="0.3">
      <c r="A3" t="s">
        <v>418</v>
      </c>
      <c r="B3">
        <v>0.202457522</v>
      </c>
      <c r="C3">
        <v>0.05</v>
      </c>
      <c r="D3">
        <v>0.1</v>
      </c>
      <c r="E3" t="str">
        <f>"('"&amp;A3&amp;"',"&amp;D3*100&amp;",'komoona',date(current_timestamp), unix_timestamp(current_timestamp), current_timestamp, 'shahar@komoona.com'),"</f>
        <v>('fa9f9011168e2b55b7a02174c262a906',10,'komoona',date(current_timestamp), unix_timestamp(current_timestamp), current_timestamp, 'shahar@komoona.com'),</v>
      </c>
      <c r="F3">
        <f>VLOOKUP($A3,Sheet3!$B$3:$I$613,8,FALSE)</f>
        <v>204922</v>
      </c>
      <c r="I3" t="s">
        <v>8107</v>
      </c>
      <c r="J3">
        <v>0.2421176451</v>
      </c>
      <c r="K3">
        <v>0.08</v>
      </c>
      <c r="L3">
        <v>0.1</v>
      </c>
      <c r="M3">
        <f>IFERROR(VLOOKUP($I3,Sheet3!$B$3:$I$613,8,FALSE),"null")</f>
        <v>204923</v>
      </c>
      <c r="N3" t="str">
        <f t="shared" ref="N3:N66" si="0">"update kmn_revshare set revshare="&amp;ROUND(L3*100,1)&amp;" where id="&amp;M3&amp;";"</f>
        <v>update kmn_revshare set revshare=10 where id=204923;</v>
      </c>
      <c r="O3" t="str">
        <f t="shared" ref="O3:O66" si="1">"("&amp;M3&amp;",'"&amp;I3&amp;"',"&amp;ROUND(L3*100,1)&amp;"),"</f>
        <v>(204923,'4e63989eeef34018717a027212d9f8f1',10),</v>
      </c>
    </row>
    <row r="4" spans="1:16" x14ac:dyDescent="0.3">
      <c r="A4" t="s">
        <v>8107</v>
      </c>
      <c r="B4">
        <v>0.2421176451</v>
      </c>
      <c r="C4">
        <v>0.08</v>
      </c>
      <c r="D4">
        <v>0.14000000000000001</v>
      </c>
      <c r="E4" t="str">
        <f t="shared" ref="E4:E67" si="2">"('"&amp;A4&amp;"',"&amp;D4*100&amp;",'komoona',date(current_timestamp), unix_timestamp(current_timestamp), current_timestamp, 'shahar@komoona.com'),"</f>
        <v>('4e63989eeef34018717a027212d9f8f1',14,'komoona',date(current_timestamp), unix_timestamp(current_timestamp), current_timestamp, 'shahar@komoona.com'),</v>
      </c>
      <c r="F4">
        <f>VLOOKUP($A4,Sheet3!$B$3:$I$613,8,FALSE)</f>
        <v>204923</v>
      </c>
      <c r="I4" t="s">
        <v>375</v>
      </c>
      <c r="J4">
        <v>0.1951529739</v>
      </c>
      <c r="K4">
        <v>4.9999999999999899E-2</v>
      </c>
      <c r="L4">
        <v>0.2</v>
      </c>
      <c r="M4">
        <f>IFERROR(VLOOKUP($I4,Sheet3!$B$3:$I$613,8,FALSE),"null")</f>
        <v>204924</v>
      </c>
      <c r="N4" t="str">
        <f t="shared" si="0"/>
        <v>update kmn_revshare set revshare=20 where id=204924;</v>
      </c>
      <c r="O4" t="str">
        <f t="shared" si="1"/>
        <v>(204924,'9d4de98be76ce7f307d7ed5d8ac30bf9',20),</v>
      </c>
    </row>
    <row r="5" spans="1:16" x14ac:dyDescent="0.3">
      <c r="A5" t="s">
        <v>375</v>
      </c>
      <c r="B5">
        <v>0.1951529739</v>
      </c>
      <c r="C5">
        <v>4.9999999999999899E-2</v>
      </c>
      <c r="D5">
        <v>7.0000000000000007E-2</v>
      </c>
      <c r="E5" t="str">
        <f t="shared" si="2"/>
        <v>('9d4de98be76ce7f307d7ed5d8ac30bf9',7,'komoona',date(current_timestamp), unix_timestamp(current_timestamp), current_timestamp, 'shahar@komoona.com'),</v>
      </c>
      <c r="F5">
        <f>VLOOKUP($A5,Sheet3!$B$3:$I$613,8,FALSE)</f>
        <v>204924</v>
      </c>
      <c r="I5" t="s">
        <v>7757</v>
      </c>
      <c r="J5">
        <v>0.23307030810000001</v>
      </c>
      <c r="K5">
        <v>9.9999999999999895E-2</v>
      </c>
      <c r="L5">
        <v>0.16</v>
      </c>
      <c r="M5">
        <f>IFERROR(VLOOKUP($I5,Sheet3!$B$3:$I$613,8,FALSE),"null")</f>
        <v>204925</v>
      </c>
      <c r="N5" t="str">
        <f t="shared" si="0"/>
        <v>update kmn_revshare set revshare=16 where id=204925;</v>
      </c>
      <c r="O5" t="str">
        <f t="shared" si="1"/>
        <v>(204925,'5c19baa7ff174e4710ab9f36bb9e13e3',16),</v>
      </c>
    </row>
    <row r="6" spans="1:16" x14ac:dyDescent="0.3">
      <c r="A6" t="s">
        <v>7757</v>
      </c>
      <c r="B6">
        <v>0.23307030810000001</v>
      </c>
      <c r="C6">
        <v>9.9999999999999895E-2</v>
      </c>
      <c r="D6">
        <v>0.15</v>
      </c>
      <c r="E6" t="str">
        <f t="shared" si="2"/>
        <v>('5c19baa7ff174e4710ab9f36bb9e13e3',15,'komoona',date(current_timestamp), unix_timestamp(current_timestamp), current_timestamp, 'shahar@komoona.com'),</v>
      </c>
      <c r="F6">
        <f>VLOOKUP($A6,Sheet3!$B$3:$I$613,8,FALSE)</f>
        <v>204925</v>
      </c>
      <c r="I6" t="s">
        <v>3036</v>
      </c>
      <c r="J6">
        <v>0.95687805079999999</v>
      </c>
      <c r="K6">
        <v>0.3</v>
      </c>
      <c r="L6">
        <v>0.38</v>
      </c>
      <c r="M6">
        <f>IFERROR(VLOOKUP($I6,Sheet3!$B$3:$I$613,8,FALSE),"null")</f>
        <v>204926</v>
      </c>
      <c r="N6" t="str">
        <f t="shared" si="0"/>
        <v>update kmn_revshare set revshare=38 where id=204926;</v>
      </c>
      <c r="O6" t="str">
        <f t="shared" si="1"/>
        <v>(204926,'b13e184efd977de75df2effa342b3f6a',38),</v>
      </c>
    </row>
    <row r="7" spans="1:16" x14ac:dyDescent="0.3">
      <c r="A7" t="s">
        <v>3036</v>
      </c>
      <c r="B7">
        <v>0.95687805079999999</v>
      </c>
      <c r="C7">
        <v>0.3</v>
      </c>
      <c r="D7">
        <v>0.33</v>
      </c>
      <c r="E7" t="str">
        <f t="shared" si="2"/>
        <v>('b13e184efd977de75df2effa342b3f6a',33,'komoona',date(current_timestamp), unix_timestamp(current_timestamp), current_timestamp, 'shahar@komoona.com'),</v>
      </c>
      <c r="F7">
        <f>VLOOKUP($A7,Sheet3!$B$3:$I$613,8,FALSE)</f>
        <v>204926</v>
      </c>
      <c r="I7" t="s">
        <v>3914</v>
      </c>
      <c r="J7">
        <v>0.59662213090000005</v>
      </c>
      <c r="K7">
        <v>0.25</v>
      </c>
      <c r="L7">
        <v>0.3</v>
      </c>
      <c r="M7">
        <f>IFERROR(VLOOKUP($I7,Sheet3!$B$3:$I$613,8,FALSE),"null")</f>
        <v>204927</v>
      </c>
      <c r="N7" t="str">
        <f t="shared" si="0"/>
        <v>update kmn_revshare set revshare=30 where id=204927;</v>
      </c>
      <c r="O7" t="str">
        <f t="shared" si="1"/>
        <v>(204927,'c50e0688bb175c0a0b3399bd39e76f08',30),</v>
      </c>
    </row>
    <row r="8" spans="1:16" x14ac:dyDescent="0.3">
      <c r="A8" t="s">
        <v>3914</v>
      </c>
      <c r="B8">
        <v>0.59662213090000005</v>
      </c>
      <c r="C8">
        <v>0.25</v>
      </c>
      <c r="D8">
        <v>0.33</v>
      </c>
      <c r="E8" t="str">
        <f t="shared" si="2"/>
        <v>('c50e0688bb175c0a0b3399bd39e76f08',33,'komoona',date(current_timestamp), unix_timestamp(current_timestamp), current_timestamp, 'shahar@komoona.com'),</v>
      </c>
      <c r="F8">
        <f>VLOOKUP($A8,Sheet3!$B$3:$I$613,8,FALSE)</f>
        <v>204927</v>
      </c>
      <c r="I8" t="s">
        <v>3912</v>
      </c>
      <c r="J8">
        <v>0.97522186879999995</v>
      </c>
      <c r="K8">
        <v>0.25</v>
      </c>
      <c r="L8">
        <v>0.4</v>
      </c>
      <c r="M8">
        <f>IFERROR(VLOOKUP($I8,Sheet3!$B$3:$I$613,8,FALSE),"null")</f>
        <v>204928</v>
      </c>
      <c r="N8" t="str">
        <f t="shared" si="0"/>
        <v>update kmn_revshare set revshare=40 where id=204928;</v>
      </c>
      <c r="O8" t="str">
        <f t="shared" si="1"/>
        <v>(204928,'c128a72c8b5514bdfbaf1c2bfede6f6c',40),</v>
      </c>
    </row>
    <row r="9" spans="1:16" x14ac:dyDescent="0.3">
      <c r="A9" t="s">
        <v>3912</v>
      </c>
      <c r="B9">
        <v>0.97522186879999995</v>
      </c>
      <c r="C9">
        <v>0.25</v>
      </c>
      <c r="D9">
        <v>0.33</v>
      </c>
      <c r="E9" t="str">
        <f t="shared" si="2"/>
        <v>('c128a72c8b5514bdfbaf1c2bfede6f6c',33,'komoona',date(current_timestamp), unix_timestamp(current_timestamp), current_timestamp, 'shahar@komoona.com'),</v>
      </c>
      <c r="F9">
        <f>VLOOKUP($A9,Sheet3!$B$3:$I$613,8,FALSE)</f>
        <v>204928</v>
      </c>
      <c r="I9" t="s">
        <v>3107</v>
      </c>
      <c r="J9">
        <v>0.32675044149999999</v>
      </c>
      <c r="K9">
        <v>0.25</v>
      </c>
      <c r="L9">
        <v>0.28000000000000003</v>
      </c>
      <c r="M9">
        <f>IFERROR(VLOOKUP($I9,Sheet3!$B$3:$I$613,8,FALSE),"null")</f>
        <v>204929</v>
      </c>
      <c r="N9" t="str">
        <f t="shared" si="0"/>
        <v>update kmn_revshare set revshare=28 where id=204929;</v>
      </c>
      <c r="O9" t="str">
        <f t="shared" si="1"/>
        <v>(204929,'8adc57c8da95bebe9965e15db6af2996',28),</v>
      </c>
    </row>
    <row r="10" spans="1:16" x14ac:dyDescent="0.3">
      <c r="A10" t="s">
        <v>3107</v>
      </c>
      <c r="B10">
        <v>0.32675044149999999</v>
      </c>
      <c r="C10">
        <v>0.25</v>
      </c>
      <c r="D10">
        <v>0.3</v>
      </c>
      <c r="E10" t="str">
        <f t="shared" si="2"/>
        <v>('8adc57c8da95bebe9965e15db6af2996',30,'komoona',date(current_timestamp), unix_timestamp(current_timestamp), current_timestamp, 'shahar@komoona.com'),</v>
      </c>
      <c r="F10">
        <f>VLOOKUP($A10,Sheet3!$B$3:$I$613,8,FALSE)</f>
        <v>204929</v>
      </c>
      <c r="I10" t="s">
        <v>7642</v>
      </c>
      <c r="J10">
        <v>0.1835646051</v>
      </c>
      <c r="K10">
        <v>0.15</v>
      </c>
      <c r="L10">
        <v>0.18</v>
      </c>
      <c r="M10">
        <f>IFERROR(VLOOKUP($I10,Sheet3!$B$3:$I$613,8,FALSE),"null")</f>
        <v>204931</v>
      </c>
      <c r="N10" t="str">
        <f t="shared" si="0"/>
        <v>update kmn_revshare set revshare=18 where id=204931;</v>
      </c>
      <c r="O10" t="str">
        <f t="shared" si="1"/>
        <v>(204931,'f0293074ef409ecb4202e058b13674c0',18),</v>
      </c>
    </row>
    <row r="11" spans="1:16" x14ac:dyDescent="0.3">
      <c r="A11" t="s">
        <v>3916</v>
      </c>
      <c r="B11">
        <v>0.18130310450000001</v>
      </c>
      <c r="C11">
        <v>0.18130310449926301</v>
      </c>
      <c r="D11">
        <v>0.25</v>
      </c>
      <c r="E11" t="str">
        <f t="shared" si="2"/>
        <v>('c6e1f75e6917a6c5ccf6208973e8ed91',25,'komoona',date(current_timestamp), unix_timestamp(current_timestamp), current_timestamp, 'shahar@komoona.com'),</v>
      </c>
      <c r="F11">
        <f>VLOOKUP($A11,Sheet3!$B$3:$I$613,8,FALSE)</f>
        <v>204930</v>
      </c>
      <c r="I11" t="s">
        <v>3910</v>
      </c>
      <c r="J11">
        <v>0.71549597070000004</v>
      </c>
      <c r="K11">
        <v>0.3</v>
      </c>
      <c r="L11">
        <v>0.4</v>
      </c>
      <c r="M11">
        <f>IFERROR(VLOOKUP($I11,Sheet3!$B$3:$I$613,8,FALSE),"null")</f>
        <v>204932</v>
      </c>
      <c r="N11" t="str">
        <f t="shared" si="0"/>
        <v>update kmn_revshare set revshare=40 where id=204932;</v>
      </c>
      <c r="O11" t="str">
        <f t="shared" si="1"/>
        <v>(204932,'bcd77451dca1d56a80147cdba1cc52f9',40),</v>
      </c>
    </row>
    <row r="12" spans="1:16" x14ac:dyDescent="0.3">
      <c r="A12" t="s">
        <v>7642</v>
      </c>
      <c r="B12">
        <v>0.1835646051</v>
      </c>
      <c r="C12">
        <v>0.15</v>
      </c>
      <c r="D12">
        <v>0.18</v>
      </c>
      <c r="E12" t="str">
        <f t="shared" si="2"/>
        <v>('f0293074ef409ecb4202e058b13674c0',18,'komoona',date(current_timestamp), unix_timestamp(current_timestamp), current_timestamp, 'shahar@komoona.com'),</v>
      </c>
      <c r="F12">
        <f>VLOOKUP($A12,Sheet3!$B$3:$I$613,8,FALSE)</f>
        <v>204931</v>
      </c>
      <c r="I12" t="s">
        <v>3892</v>
      </c>
      <c r="J12">
        <v>0.50969969510000002</v>
      </c>
      <c r="K12">
        <v>0.25</v>
      </c>
      <c r="L12">
        <v>0.3</v>
      </c>
      <c r="M12">
        <f>IFERROR(VLOOKUP($I12,Sheet3!$B$3:$I$613,8,FALSE),"null")</f>
        <v>204933</v>
      </c>
      <c r="N12" t="str">
        <f t="shared" si="0"/>
        <v>update kmn_revshare set revshare=30 where id=204933;</v>
      </c>
      <c r="O12" t="str">
        <f t="shared" si="1"/>
        <v>(204933,'1a5877ca84af38d24598f15ddb45c0d3',30),</v>
      </c>
    </row>
    <row r="13" spans="1:16" x14ac:dyDescent="0.3">
      <c r="A13" t="s">
        <v>3910</v>
      </c>
      <c r="B13">
        <v>0.71549597070000004</v>
      </c>
      <c r="C13">
        <v>0.3</v>
      </c>
      <c r="D13">
        <v>0.4</v>
      </c>
      <c r="E13" t="str">
        <f t="shared" si="2"/>
        <v>('bcd77451dca1d56a80147cdba1cc52f9',40,'komoona',date(current_timestamp), unix_timestamp(current_timestamp), current_timestamp, 'shahar@komoona.com'),</v>
      </c>
      <c r="F13">
        <f>VLOOKUP($A13,Sheet3!$B$3:$I$613,8,FALSE)</f>
        <v>204932</v>
      </c>
      <c r="I13" t="s">
        <v>7855</v>
      </c>
      <c r="J13">
        <v>0.21603406359999999</v>
      </c>
      <c r="K13">
        <v>0.1</v>
      </c>
      <c r="L13">
        <v>0.18</v>
      </c>
      <c r="M13">
        <f>IFERROR(VLOOKUP($I13,Sheet3!$B$3:$I$613,8,FALSE),"null")</f>
        <v>204934</v>
      </c>
      <c r="N13" t="str">
        <f t="shared" si="0"/>
        <v>update kmn_revshare set revshare=18 where id=204934;</v>
      </c>
      <c r="O13" t="str">
        <f t="shared" si="1"/>
        <v>(204934,'d168a79df40926b49100a62e4fb62250',18),</v>
      </c>
    </row>
    <row r="14" spans="1:16" x14ac:dyDescent="0.3">
      <c r="A14" t="s">
        <v>3892</v>
      </c>
      <c r="B14">
        <v>0.50969969510000002</v>
      </c>
      <c r="C14">
        <v>0.25</v>
      </c>
      <c r="D14">
        <v>0.3</v>
      </c>
      <c r="E14" t="str">
        <f t="shared" si="2"/>
        <v>('1a5877ca84af38d24598f15ddb45c0d3',30,'komoona',date(current_timestamp), unix_timestamp(current_timestamp), current_timestamp, 'shahar@komoona.com'),</v>
      </c>
      <c r="F14">
        <f>VLOOKUP($A14,Sheet3!$B$3:$I$613,8,FALSE)</f>
        <v>204933</v>
      </c>
      <c r="I14" t="s">
        <v>3085</v>
      </c>
      <c r="J14">
        <v>0.47283009139999999</v>
      </c>
      <c r="K14">
        <v>0.25</v>
      </c>
      <c r="L14">
        <v>0.3</v>
      </c>
      <c r="M14">
        <f>IFERROR(VLOOKUP($I14,Sheet3!$B$3:$I$613,8,FALSE),"null")</f>
        <v>204935</v>
      </c>
      <c r="N14" t="str">
        <f t="shared" si="0"/>
        <v>update kmn_revshare set revshare=30 where id=204935;</v>
      </c>
      <c r="O14" t="str">
        <f t="shared" si="1"/>
        <v>(204935,'4a49ac88732ff32c6d910488757b2fc4',30),</v>
      </c>
    </row>
    <row r="15" spans="1:16" x14ac:dyDescent="0.3">
      <c r="A15" t="s">
        <v>7855</v>
      </c>
      <c r="B15">
        <v>0.21603406359999999</v>
      </c>
      <c r="C15">
        <v>0.1</v>
      </c>
      <c r="D15">
        <v>0.15</v>
      </c>
      <c r="E15" t="str">
        <f t="shared" si="2"/>
        <v>('d168a79df40926b49100a62e4fb62250',15,'komoona',date(current_timestamp), unix_timestamp(current_timestamp), current_timestamp, 'shahar@komoona.com'),</v>
      </c>
      <c r="F15">
        <f>VLOOKUP($A15,Sheet3!$B$3:$I$613,8,FALSE)</f>
        <v>204934</v>
      </c>
      <c r="I15" t="s">
        <v>7733</v>
      </c>
      <c r="J15">
        <v>0.17677558239999999</v>
      </c>
      <c r="K15">
        <v>9.9999999999999895E-2</v>
      </c>
      <c r="L15">
        <v>0.17</v>
      </c>
      <c r="M15">
        <f>IFERROR(VLOOKUP($I15,Sheet3!$B$3:$I$613,8,FALSE),"null")</f>
        <v>204936</v>
      </c>
      <c r="N15" t="str">
        <f t="shared" si="0"/>
        <v>update kmn_revshare set revshare=17 where id=204936;</v>
      </c>
      <c r="O15" t="str">
        <f t="shared" si="1"/>
        <v>(204936,'39ac036094b5fea3979ce8db88003313',17),</v>
      </c>
    </row>
    <row r="16" spans="1:16" x14ac:dyDescent="0.3">
      <c r="A16" t="s">
        <v>3085</v>
      </c>
      <c r="B16">
        <v>0.47283009139999999</v>
      </c>
      <c r="C16">
        <v>0.25</v>
      </c>
      <c r="D16">
        <v>0.4</v>
      </c>
      <c r="E16" t="str">
        <f t="shared" si="2"/>
        <v>('4a49ac88732ff32c6d910488757b2fc4',40,'komoona',date(current_timestamp), unix_timestamp(current_timestamp), current_timestamp, 'shahar@komoona.com'),</v>
      </c>
      <c r="F16">
        <f>VLOOKUP($A16,Sheet3!$B$3:$I$613,8,FALSE)</f>
        <v>204935</v>
      </c>
      <c r="I16" t="s">
        <v>7795</v>
      </c>
      <c r="J16">
        <v>0.23075912679999999</v>
      </c>
      <c r="K16">
        <v>9.9999999999999895E-2</v>
      </c>
      <c r="L16">
        <v>0.17</v>
      </c>
      <c r="M16">
        <f>IFERROR(VLOOKUP($I16,Sheet3!$B$3:$I$613,8,FALSE),"null")</f>
        <v>204937</v>
      </c>
      <c r="N16" t="str">
        <f t="shared" si="0"/>
        <v>update kmn_revshare set revshare=17 where id=204937;</v>
      </c>
      <c r="O16" t="str">
        <f t="shared" si="1"/>
        <v>(204937,'933ce534032a177ebd26ee6307c7c404',17),</v>
      </c>
    </row>
    <row r="17" spans="1:15" x14ac:dyDescent="0.3">
      <c r="A17" t="s">
        <v>7733</v>
      </c>
      <c r="B17">
        <v>0.17677558239999999</v>
      </c>
      <c r="C17">
        <v>9.9999999999999895E-2</v>
      </c>
      <c r="D17">
        <v>0.15</v>
      </c>
      <c r="E17" t="str">
        <f t="shared" si="2"/>
        <v>('39ac036094b5fea3979ce8db88003313',15,'komoona',date(current_timestamp), unix_timestamp(current_timestamp), current_timestamp, 'shahar@komoona.com'),</v>
      </c>
      <c r="F17">
        <f>VLOOKUP($A17,Sheet3!$B$3:$I$613,8,FALSE)</f>
        <v>204936</v>
      </c>
      <c r="I17" t="s">
        <v>4936</v>
      </c>
      <c r="J17">
        <v>0.64782010410000002</v>
      </c>
      <c r="K17">
        <v>0.3</v>
      </c>
      <c r="L17">
        <v>0.32</v>
      </c>
      <c r="M17">
        <f>IFERROR(VLOOKUP($I17,Sheet3!$B$3:$I$613,8,FALSE),"null")</f>
        <v>204938</v>
      </c>
      <c r="N17" t="str">
        <f t="shared" si="0"/>
        <v>update kmn_revshare set revshare=32 where id=204938;</v>
      </c>
      <c r="O17" t="str">
        <f t="shared" si="1"/>
        <v>(204938,'702cf021b8ace6f8cc306ecb0c5c8ff3',32),</v>
      </c>
    </row>
    <row r="18" spans="1:15" x14ac:dyDescent="0.3">
      <c r="A18" t="s">
        <v>7795</v>
      </c>
      <c r="B18">
        <v>0.23075912679999999</v>
      </c>
      <c r="C18">
        <v>9.9999999999999895E-2</v>
      </c>
      <c r="D18">
        <v>0.15</v>
      </c>
      <c r="E18" t="str">
        <f t="shared" si="2"/>
        <v>('933ce534032a177ebd26ee6307c7c404',15,'komoona',date(current_timestamp), unix_timestamp(current_timestamp), current_timestamp, 'shahar@komoona.com'),</v>
      </c>
      <c r="F18">
        <f>VLOOKUP($A18,Sheet3!$B$3:$I$613,8,FALSE)</f>
        <v>204937</v>
      </c>
      <c r="I18" t="s">
        <v>3119</v>
      </c>
      <c r="J18">
        <v>0.38871181739999999</v>
      </c>
      <c r="K18">
        <v>0.249999999999999</v>
      </c>
      <c r="L18">
        <v>0.3</v>
      </c>
      <c r="M18">
        <f>IFERROR(VLOOKUP($I18,Sheet3!$B$3:$I$613,8,FALSE),"null")</f>
        <v>204939</v>
      </c>
      <c r="N18" t="str">
        <f t="shared" si="0"/>
        <v>update kmn_revshare set revshare=30 where id=204939;</v>
      </c>
      <c r="O18" t="str">
        <f t="shared" si="1"/>
        <v>(204939,'bd8096908bf2de69e922c2ba105cb698',30),</v>
      </c>
    </row>
    <row r="19" spans="1:15" x14ac:dyDescent="0.3">
      <c r="A19" t="s">
        <v>4936</v>
      </c>
      <c r="B19">
        <v>0.64782010410000002</v>
      </c>
      <c r="C19">
        <v>0.3</v>
      </c>
      <c r="D19">
        <v>0.4</v>
      </c>
      <c r="E19" t="str">
        <f t="shared" si="2"/>
        <v>('702cf021b8ace6f8cc306ecb0c5c8ff3',40,'komoona',date(current_timestamp), unix_timestamp(current_timestamp), current_timestamp, 'shahar@komoona.com'),</v>
      </c>
      <c r="F19">
        <f>VLOOKUP($A19,Sheet3!$B$3:$I$613,8,FALSE)</f>
        <v>204938</v>
      </c>
      <c r="I19" t="s">
        <v>7695</v>
      </c>
      <c r="J19">
        <v>0.2370045371</v>
      </c>
      <c r="K19">
        <v>0.1</v>
      </c>
      <c r="L19">
        <v>0.17</v>
      </c>
      <c r="M19">
        <f>IFERROR(VLOOKUP($I19,Sheet3!$B$3:$I$613,8,FALSE),"null")</f>
        <v>204942</v>
      </c>
      <c r="N19" t="str">
        <f t="shared" si="0"/>
        <v>update kmn_revshare set revshare=17 where id=204942;</v>
      </c>
      <c r="O19" t="str">
        <f t="shared" si="1"/>
        <v>(204942,'0534b62bca14b1e99f3cc4b04d7ff1d3',17),</v>
      </c>
    </row>
    <row r="20" spans="1:15" x14ac:dyDescent="0.3">
      <c r="A20" t="s">
        <v>3119</v>
      </c>
      <c r="B20">
        <v>0.38871181739999999</v>
      </c>
      <c r="C20">
        <v>0.249999999999999</v>
      </c>
      <c r="D20">
        <v>0.3</v>
      </c>
      <c r="E20" t="str">
        <f t="shared" si="2"/>
        <v>('bd8096908bf2de69e922c2ba105cb698',30,'komoona',date(current_timestamp), unix_timestamp(current_timestamp), current_timestamp, 'shahar@komoona.com'),</v>
      </c>
      <c r="F20">
        <f>VLOOKUP($A20,Sheet3!$B$3:$I$613,8,FALSE)</f>
        <v>204939</v>
      </c>
      <c r="I20" t="s">
        <v>4668</v>
      </c>
      <c r="J20">
        <v>0.80881159790000001</v>
      </c>
      <c r="K20">
        <v>0.33</v>
      </c>
      <c r="L20">
        <v>0.4</v>
      </c>
      <c r="M20">
        <f>IFERROR(VLOOKUP($I20,Sheet3!$B$3:$I$613,8,FALSE),"null")</f>
        <v>204943</v>
      </c>
      <c r="N20" t="str">
        <f t="shared" si="0"/>
        <v>update kmn_revshare set revshare=40 where id=204943;</v>
      </c>
      <c r="O20" t="str">
        <f t="shared" si="1"/>
        <v>(204943,'697ea8d8fa14716cd3ebcf81b52ce0c6',40),</v>
      </c>
    </row>
    <row r="21" spans="1:15" x14ac:dyDescent="0.3">
      <c r="A21" t="s">
        <v>5853</v>
      </c>
      <c r="B21">
        <v>0.37325512350000001</v>
      </c>
      <c r="C21">
        <v>0.25</v>
      </c>
      <c r="D21">
        <v>0.3</v>
      </c>
      <c r="E21" t="str">
        <f t="shared" si="2"/>
        <v>('55d4c6dccd42607b62530c6a993639e3',30,'komoona',date(current_timestamp), unix_timestamp(current_timestamp), current_timestamp, 'shahar@komoona.com'),</v>
      </c>
      <c r="F21">
        <f>VLOOKUP($A21,Sheet3!$B$3:$I$613,8,FALSE)</f>
        <v>204940</v>
      </c>
      <c r="I21" t="s">
        <v>3604</v>
      </c>
      <c r="J21">
        <v>0.8418519243</v>
      </c>
      <c r="K21">
        <v>0.25</v>
      </c>
      <c r="L21">
        <v>0.3</v>
      </c>
      <c r="M21">
        <f>IFERROR(VLOOKUP($I21,Sheet3!$B$3:$I$613,8,FALSE),"null")</f>
        <v>204946</v>
      </c>
      <c r="N21" t="str">
        <f t="shared" si="0"/>
        <v>update kmn_revshare set revshare=30 where id=204946;</v>
      </c>
      <c r="O21" t="str">
        <f t="shared" si="1"/>
        <v>(204946,'3499ae2a03f3db87fdf1556efe8a8d11',30),</v>
      </c>
    </row>
    <row r="22" spans="1:15" x14ac:dyDescent="0.3">
      <c r="A22" t="s">
        <v>6730</v>
      </c>
      <c r="B22">
        <v>0.16755693620000001</v>
      </c>
      <c r="C22">
        <v>0.16755693621856799</v>
      </c>
      <c r="D22">
        <v>0.2</v>
      </c>
      <c r="E22" t="str">
        <f t="shared" si="2"/>
        <v>('66eadffaef15e0682a9c5f28e3ed0ed5',20,'komoona',date(current_timestamp), unix_timestamp(current_timestamp), current_timestamp, 'shahar@komoona.com'),</v>
      </c>
      <c r="F22">
        <f>VLOOKUP($A22,Sheet3!$B$3:$I$613,8,FALSE)</f>
        <v>204941</v>
      </c>
      <c r="I22" t="s">
        <v>3426</v>
      </c>
      <c r="J22">
        <v>0.2399572988</v>
      </c>
      <c r="K22">
        <v>0.149999999999999</v>
      </c>
      <c r="L22">
        <v>0.2</v>
      </c>
      <c r="M22">
        <f>IFERROR(VLOOKUP($I22,Sheet3!$B$3:$I$613,8,FALSE),"null")</f>
        <v>204947</v>
      </c>
      <c r="N22" t="str">
        <f t="shared" si="0"/>
        <v>update kmn_revshare set revshare=20 where id=204947;</v>
      </c>
      <c r="O22" t="str">
        <f t="shared" si="1"/>
        <v>(204947,'a697e99c4891010bc7b35025cd0741a0',20),</v>
      </c>
    </row>
    <row r="23" spans="1:15" x14ac:dyDescent="0.3">
      <c r="A23" t="s">
        <v>7695</v>
      </c>
      <c r="B23">
        <v>0.2370045371</v>
      </c>
      <c r="C23">
        <v>0.1</v>
      </c>
      <c r="D23">
        <v>0.15</v>
      </c>
      <c r="E23" t="str">
        <f t="shared" si="2"/>
        <v>('0534b62bca14b1e99f3cc4b04d7ff1d3',15,'komoona',date(current_timestamp), unix_timestamp(current_timestamp), current_timestamp, 'shahar@komoona.com'),</v>
      </c>
      <c r="F23">
        <f>VLOOKUP($A23,Sheet3!$B$3:$I$613,8,FALSE)</f>
        <v>204942</v>
      </c>
      <c r="I23" t="s">
        <v>3598</v>
      </c>
      <c r="J23">
        <v>0.50020734929999999</v>
      </c>
      <c r="K23">
        <v>0.3</v>
      </c>
      <c r="L23">
        <v>0.35</v>
      </c>
      <c r="M23">
        <f>IFERROR(VLOOKUP($I23,Sheet3!$B$3:$I$613,8,FALSE),"null")</f>
        <v>204950</v>
      </c>
      <c r="N23" t="str">
        <f t="shared" si="0"/>
        <v>update kmn_revshare set revshare=35 where id=204950;</v>
      </c>
      <c r="O23" t="str">
        <f t="shared" si="1"/>
        <v>(204950,'0f490a80fcd5965f0fdfef16ac64687e',35),</v>
      </c>
    </row>
    <row r="24" spans="1:15" x14ac:dyDescent="0.3">
      <c r="A24" t="s">
        <v>4668</v>
      </c>
      <c r="B24">
        <v>0.80881159790000001</v>
      </c>
      <c r="C24">
        <v>0.33</v>
      </c>
      <c r="D24">
        <v>0.33</v>
      </c>
      <c r="E24" t="str">
        <f t="shared" si="2"/>
        <v>('697ea8d8fa14716cd3ebcf81b52ce0c6',33,'komoona',date(current_timestamp), unix_timestamp(current_timestamp), current_timestamp, 'shahar@komoona.com'),</v>
      </c>
      <c r="F24">
        <f>VLOOKUP($A24,Sheet3!$B$3:$I$613,8,FALSE)</f>
        <v>204943</v>
      </c>
      <c r="I24" t="s">
        <v>4264</v>
      </c>
      <c r="J24">
        <v>0.445882526</v>
      </c>
      <c r="K24">
        <v>0.32999999999999902</v>
      </c>
      <c r="L24">
        <v>0.4</v>
      </c>
      <c r="M24">
        <f>IFERROR(VLOOKUP($I24,Sheet3!$B$3:$I$613,8,FALSE),"null")</f>
        <v>204951</v>
      </c>
      <c r="N24" t="str">
        <f t="shared" si="0"/>
        <v>update kmn_revshare set revshare=40 where id=204951;</v>
      </c>
      <c r="O24" t="str">
        <f t="shared" si="1"/>
        <v>(204951,'a8601ecf748a2939ec5c06721f417e39',40),</v>
      </c>
    </row>
    <row r="25" spans="1:15" x14ac:dyDescent="0.3">
      <c r="A25" t="s">
        <v>6839</v>
      </c>
      <c r="B25">
        <v>0.25169916980000001</v>
      </c>
      <c r="C25">
        <v>0.25</v>
      </c>
      <c r="D25">
        <v>0.3</v>
      </c>
      <c r="E25" t="str">
        <f t="shared" si="2"/>
        <v>('f71f6f717c22471b5decb651540dc843',30,'komoona',date(current_timestamp), unix_timestamp(current_timestamp), current_timestamp, 'shahar@komoona.com'),</v>
      </c>
      <c r="F25">
        <f>VLOOKUP($A25,Sheet3!$B$3:$I$613,8,FALSE)</f>
        <v>204944</v>
      </c>
      <c r="I25" t="s">
        <v>3622</v>
      </c>
      <c r="J25">
        <v>0.81387308020000004</v>
      </c>
      <c r="K25">
        <v>0.25</v>
      </c>
      <c r="L25">
        <v>0.3</v>
      </c>
      <c r="M25">
        <f>IFERROR(VLOOKUP($I25,Sheet3!$B$3:$I$613,8,FALSE),"null")</f>
        <v>204952</v>
      </c>
      <c r="N25" t="str">
        <f t="shared" si="0"/>
        <v>update kmn_revshare set revshare=30 where id=204952;</v>
      </c>
      <c r="O25" t="str">
        <f t="shared" si="1"/>
        <v>(204952,'6fbf11a91f934cce037d425cafc13706',30),</v>
      </c>
    </row>
    <row r="26" spans="1:15" x14ac:dyDescent="0.3">
      <c r="A26" t="s">
        <v>3083</v>
      </c>
      <c r="B26">
        <v>0.38112842200000002</v>
      </c>
      <c r="C26">
        <v>0.249999999999999</v>
      </c>
      <c r="D26">
        <v>0.35</v>
      </c>
      <c r="E26" t="str">
        <f t="shared" si="2"/>
        <v>('4a176ee86d8eef875953de8bfbd7f064',35,'komoona',date(current_timestamp), unix_timestamp(current_timestamp), current_timestamp, 'shahar@komoona.com'),</v>
      </c>
      <c r="F26">
        <f>VLOOKUP($A26,Sheet3!$B$3:$I$613,8,FALSE)</f>
        <v>204945</v>
      </c>
      <c r="I26" t="s">
        <v>10071</v>
      </c>
      <c r="J26">
        <v>0.31185026690000001</v>
      </c>
      <c r="K26">
        <v>0.15</v>
      </c>
      <c r="L26">
        <v>0.18</v>
      </c>
      <c r="M26">
        <f>IFERROR(VLOOKUP($I26,Sheet3!$B$3:$I$613,8,FALSE),"null")</f>
        <v>204953</v>
      </c>
      <c r="N26" t="str">
        <f t="shared" si="0"/>
        <v>update kmn_revshare set revshare=18 where id=204953;</v>
      </c>
      <c r="O26" t="str">
        <f t="shared" si="1"/>
        <v>(204953,'c5c7622edd8929c968b4a1051237b94b',18),</v>
      </c>
    </row>
    <row r="27" spans="1:15" x14ac:dyDescent="0.3">
      <c r="A27" t="s">
        <v>3604</v>
      </c>
      <c r="B27">
        <v>0.8418519243</v>
      </c>
      <c r="C27">
        <v>0.25</v>
      </c>
      <c r="D27">
        <v>0.35</v>
      </c>
      <c r="E27" t="str">
        <f t="shared" si="2"/>
        <v>('3499ae2a03f3db87fdf1556efe8a8d11',35,'komoona',date(current_timestamp), unix_timestamp(current_timestamp), current_timestamp, 'shahar@komoona.com'),</v>
      </c>
      <c r="F27">
        <f>VLOOKUP($A27,Sheet3!$B$3:$I$613,8,FALSE)</f>
        <v>204946</v>
      </c>
      <c r="I27" t="s">
        <v>1239</v>
      </c>
      <c r="J27">
        <v>0.34583151740000001</v>
      </c>
      <c r="K27">
        <v>0.1</v>
      </c>
      <c r="L27">
        <v>0.18</v>
      </c>
      <c r="M27">
        <f>IFERROR(VLOOKUP($I27,Sheet3!$B$3:$I$613,8,FALSE),"null")</f>
        <v>204954</v>
      </c>
      <c r="N27" t="str">
        <f t="shared" si="0"/>
        <v>update kmn_revshare set revshare=18 where id=204954;</v>
      </c>
      <c r="O27" t="str">
        <f t="shared" si="1"/>
        <v>(204954,'6bf889ccd646a50af5858b20b9794a46',18),</v>
      </c>
    </row>
    <row r="28" spans="1:15" x14ac:dyDescent="0.3">
      <c r="A28" t="s">
        <v>3426</v>
      </c>
      <c r="B28">
        <v>0.2399572988</v>
      </c>
      <c r="C28">
        <v>0.149999999999999</v>
      </c>
      <c r="D28">
        <v>0.35</v>
      </c>
      <c r="E28" t="str">
        <f t="shared" si="2"/>
        <v>('a697e99c4891010bc7b35025cd0741a0',35,'komoona',date(current_timestamp), unix_timestamp(current_timestamp), current_timestamp, 'shahar@komoona.com'),</v>
      </c>
      <c r="F28">
        <f>VLOOKUP($A28,Sheet3!$B$3:$I$613,8,FALSE)</f>
        <v>204947</v>
      </c>
      <c r="I28" t="s">
        <v>398</v>
      </c>
      <c r="J28">
        <v>0.41912702800000001</v>
      </c>
      <c r="K28">
        <v>0.249999999999999</v>
      </c>
      <c r="L28">
        <v>0.3</v>
      </c>
      <c r="M28">
        <f>IFERROR(VLOOKUP($I28,Sheet3!$B$3:$I$613,8,FALSE),"null")</f>
        <v>204956</v>
      </c>
      <c r="N28" t="str">
        <f t="shared" si="0"/>
        <v>update kmn_revshare set revshare=30 where id=204956;</v>
      </c>
      <c r="O28" t="str">
        <f t="shared" si="1"/>
        <v>(204956,'d7732aec95b4cee2afa8290ba215bad8',30),</v>
      </c>
    </row>
    <row r="29" spans="1:15" x14ac:dyDescent="0.3">
      <c r="A29" t="s">
        <v>4932</v>
      </c>
      <c r="B29">
        <v>0.6513061443</v>
      </c>
      <c r="C29">
        <v>0.25</v>
      </c>
      <c r="D29">
        <v>0.3</v>
      </c>
      <c r="E29" t="str">
        <f t="shared" si="2"/>
        <v>('502c675733f935b16b0a02daa612f260',30,'komoona',date(current_timestamp), unix_timestamp(current_timestamp), current_timestamp, 'shahar@komoona.com'),</v>
      </c>
      <c r="F29">
        <f>VLOOKUP($A29,Sheet3!$B$3:$I$613,8,FALSE)</f>
        <v>204948</v>
      </c>
      <c r="I29" t="s">
        <v>1491</v>
      </c>
      <c r="J29">
        <v>0.43450675890000001</v>
      </c>
      <c r="K29">
        <v>0.2</v>
      </c>
      <c r="L29">
        <v>0.3</v>
      </c>
      <c r="M29">
        <f>IFERROR(VLOOKUP($I29,Sheet3!$B$3:$I$613,8,FALSE),"null")</f>
        <v>204957</v>
      </c>
      <c r="N29" t="str">
        <f t="shared" si="0"/>
        <v>update kmn_revshare set revshare=30 where id=204957;</v>
      </c>
      <c r="O29" t="str">
        <f t="shared" si="1"/>
        <v>(204957,'c78c70704cdad03439bb55307dc7d83b',30),</v>
      </c>
    </row>
    <row r="30" spans="1:15" x14ac:dyDescent="0.3">
      <c r="A30" t="s">
        <v>517</v>
      </c>
      <c r="B30">
        <v>0.1922886539</v>
      </c>
      <c r="C30">
        <v>0.19228865388942201</v>
      </c>
      <c r="D30">
        <v>0.2</v>
      </c>
      <c r="E30" t="str">
        <f t="shared" si="2"/>
        <v>('0dbc0d164bb556baa29be450367f4839',20,'komoona',date(current_timestamp), unix_timestamp(current_timestamp), current_timestamp, 'shahar@komoona.com'),</v>
      </c>
      <c r="F30">
        <f>VLOOKUP($A30,Sheet3!$B$3:$I$613,8,FALSE)</f>
        <v>204949</v>
      </c>
      <c r="I30" t="s">
        <v>10069</v>
      </c>
      <c r="J30">
        <v>0.36368418819999998</v>
      </c>
      <c r="K30">
        <v>0.15</v>
      </c>
      <c r="L30">
        <v>0.18</v>
      </c>
      <c r="M30">
        <f>IFERROR(VLOOKUP($I30,Sheet3!$B$3:$I$613,8,FALSE),"null")</f>
        <v>204960</v>
      </c>
      <c r="N30" t="str">
        <f t="shared" si="0"/>
        <v>update kmn_revshare set revshare=18 where id=204960;</v>
      </c>
      <c r="O30" t="str">
        <f t="shared" si="1"/>
        <v>(204960,'b541cb1e87bab094c116e3d46adc0a77',18),</v>
      </c>
    </row>
    <row r="31" spans="1:15" x14ac:dyDescent="0.3">
      <c r="A31" t="s">
        <v>3598</v>
      </c>
      <c r="B31">
        <v>0.50020734929999999</v>
      </c>
      <c r="C31">
        <v>0.3</v>
      </c>
      <c r="D31">
        <v>0.3</v>
      </c>
      <c r="E31" t="str">
        <f t="shared" si="2"/>
        <v>('0f490a80fcd5965f0fdfef16ac64687e',30,'komoona',date(current_timestamp), unix_timestamp(current_timestamp), current_timestamp, 'shahar@komoona.com'),</v>
      </c>
      <c r="F31">
        <f>VLOOKUP($A31,Sheet3!$B$3:$I$613,8,FALSE)</f>
        <v>204950</v>
      </c>
      <c r="I31" t="s">
        <v>607</v>
      </c>
      <c r="J31">
        <v>0.59424873339999995</v>
      </c>
      <c r="K31">
        <v>0.32999999999999902</v>
      </c>
      <c r="L31">
        <v>0.4</v>
      </c>
      <c r="M31">
        <f>IFERROR(VLOOKUP($I31,Sheet3!$B$3:$I$613,8,FALSE),"null")</f>
        <v>204961</v>
      </c>
      <c r="N31" t="str">
        <f t="shared" si="0"/>
        <v>update kmn_revshare set revshare=40 where id=204961;</v>
      </c>
      <c r="O31" t="str">
        <f t="shared" si="1"/>
        <v>(204961,'f6694d8cfe48a96cde7404e91315440c',40),</v>
      </c>
    </row>
    <row r="32" spans="1:15" x14ac:dyDescent="0.3">
      <c r="A32" t="s">
        <v>4264</v>
      </c>
      <c r="B32">
        <v>0.445882526</v>
      </c>
      <c r="C32">
        <v>0.32999999999999902</v>
      </c>
      <c r="D32">
        <v>0.32999999999999902</v>
      </c>
      <c r="E32" t="str">
        <f t="shared" si="2"/>
        <v>('a8601ecf748a2939ec5c06721f417e39',32.9999999999999,'komoona',date(current_timestamp), unix_timestamp(current_timestamp), current_timestamp, 'shahar@komoona.com'),</v>
      </c>
      <c r="F32">
        <f>VLOOKUP($A32,Sheet3!$B$3:$I$613,8,FALSE)</f>
        <v>204951</v>
      </c>
      <c r="I32" t="s">
        <v>1493</v>
      </c>
      <c r="J32">
        <v>0.74136893690000005</v>
      </c>
      <c r="K32">
        <v>0.249999999999999</v>
      </c>
      <c r="L32">
        <v>0.3</v>
      </c>
      <c r="M32">
        <f>IFERROR(VLOOKUP($I32,Sheet3!$B$3:$I$613,8,FALSE),"null")</f>
        <v>204965</v>
      </c>
      <c r="N32" t="str">
        <f t="shared" si="0"/>
        <v>update kmn_revshare set revshare=30 where id=204965;</v>
      </c>
      <c r="O32" t="str">
        <f t="shared" si="1"/>
        <v>(204965,'d4ecbb9d04fd598ea6ff2f9766a6f03a',30),</v>
      </c>
    </row>
    <row r="33" spans="1:15" x14ac:dyDescent="0.3">
      <c r="A33" t="s">
        <v>3622</v>
      </c>
      <c r="B33">
        <v>0.81387308020000004</v>
      </c>
      <c r="C33">
        <v>0.25</v>
      </c>
      <c r="D33">
        <v>0.3</v>
      </c>
      <c r="E33" t="str">
        <f t="shared" si="2"/>
        <v>('6fbf11a91f934cce037d425cafc13706',30,'komoona',date(current_timestamp), unix_timestamp(current_timestamp), current_timestamp, 'shahar@komoona.com'),</v>
      </c>
      <c r="F33">
        <f>VLOOKUP($A33,Sheet3!$B$3:$I$613,8,FALSE)</f>
        <v>204952</v>
      </c>
      <c r="I33" t="s">
        <v>1066</v>
      </c>
      <c r="J33">
        <v>0.28233364840000003</v>
      </c>
      <c r="K33">
        <v>4.9999999999999899E-2</v>
      </c>
      <c r="L33">
        <v>0.25</v>
      </c>
      <c r="M33">
        <f>IFERROR(VLOOKUP($I33,Sheet3!$B$3:$I$613,8,FALSE),"null")</f>
        <v>204966</v>
      </c>
      <c r="N33" t="str">
        <f t="shared" si="0"/>
        <v>update kmn_revshare set revshare=25 where id=204966;</v>
      </c>
      <c r="O33" t="str">
        <f t="shared" si="1"/>
        <v>(204966,'b6210616f8fdde6727476a613b03d41f',25),</v>
      </c>
    </row>
    <row r="34" spans="1:15" x14ac:dyDescent="0.3">
      <c r="A34" t="s">
        <v>10071</v>
      </c>
      <c r="B34">
        <v>0.31185026690000001</v>
      </c>
      <c r="C34">
        <v>0.15</v>
      </c>
      <c r="D34">
        <v>0.3</v>
      </c>
      <c r="E34" t="str">
        <f t="shared" si="2"/>
        <v>('c5c7622edd8929c968b4a1051237b94b',30,'komoona',date(current_timestamp), unix_timestamp(current_timestamp), current_timestamp, 'shahar@komoona.com'),</v>
      </c>
      <c r="F34">
        <f>VLOOKUP($A34,Sheet3!$B$3:$I$613,8,FALSE)</f>
        <v>204953</v>
      </c>
      <c r="I34" t="s">
        <v>1097</v>
      </c>
      <c r="J34">
        <v>0.27733450069999999</v>
      </c>
      <c r="K34">
        <v>0.05</v>
      </c>
      <c r="L34">
        <v>0.25</v>
      </c>
      <c r="M34">
        <f>IFERROR(VLOOKUP($I34,Sheet3!$B$3:$I$613,8,FALSE),"null")</f>
        <v>204967</v>
      </c>
      <c r="N34" t="str">
        <f t="shared" si="0"/>
        <v>update kmn_revshare set revshare=25 where id=204967;</v>
      </c>
      <c r="O34" t="str">
        <f t="shared" si="1"/>
        <v>(204967,'14180ede98171daab89214a219333537',25),</v>
      </c>
    </row>
    <row r="35" spans="1:15" x14ac:dyDescent="0.3">
      <c r="A35" t="s">
        <v>1239</v>
      </c>
      <c r="B35">
        <v>0.34583151740000001</v>
      </c>
      <c r="C35">
        <v>0.1</v>
      </c>
      <c r="D35">
        <v>0.3</v>
      </c>
      <c r="E35" t="str">
        <f t="shared" si="2"/>
        <v>('6bf889ccd646a50af5858b20b9794a46',30,'komoona',date(current_timestamp), unix_timestamp(current_timestamp), current_timestamp, 'shahar@komoona.com'),</v>
      </c>
      <c r="F35">
        <f>VLOOKUP($A35,Sheet3!$B$3:$I$613,8,FALSE)</f>
        <v>204954</v>
      </c>
      <c r="I35" t="s">
        <v>609</v>
      </c>
      <c r="J35">
        <v>0.60744867840000005</v>
      </c>
      <c r="K35">
        <v>0.27</v>
      </c>
      <c r="L35">
        <v>0.3</v>
      </c>
      <c r="M35">
        <f>IFERROR(VLOOKUP($I35,Sheet3!$B$3:$I$613,8,FALSE),"null")</f>
        <v>204968</v>
      </c>
      <c r="N35" t="str">
        <f t="shared" si="0"/>
        <v>update kmn_revshare set revshare=30 where id=204968;</v>
      </c>
      <c r="O35" t="str">
        <f t="shared" si="1"/>
        <v>(204968,'f8e5a0e09434d880875558384a2f610e',30),</v>
      </c>
    </row>
    <row r="36" spans="1:15" x14ac:dyDescent="0.3">
      <c r="A36" t="s">
        <v>3908</v>
      </c>
      <c r="B36">
        <v>0.33821642899999999</v>
      </c>
      <c r="C36">
        <v>0.25</v>
      </c>
      <c r="D36">
        <v>0.28000000000000003</v>
      </c>
      <c r="E36" t="str">
        <f t="shared" si="2"/>
        <v>('b143805b11eba92c51c3dbdd2fecc394',28,'komoona',date(current_timestamp), unix_timestamp(current_timestamp), current_timestamp, 'shahar@komoona.com'),</v>
      </c>
      <c r="F36">
        <f>VLOOKUP($A36,Sheet3!$B$3:$I$613,8,FALSE)</f>
        <v>204955</v>
      </c>
      <c r="I36" t="s">
        <v>321</v>
      </c>
      <c r="J36">
        <v>0.18482485230000001</v>
      </c>
      <c r="K36">
        <v>0.05</v>
      </c>
      <c r="L36">
        <v>0.15</v>
      </c>
      <c r="M36">
        <f>IFERROR(VLOOKUP($I36,Sheet3!$B$3:$I$613,8,FALSE),"null")</f>
        <v>204969</v>
      </c>
      <c r="N36" t="str">
        <f t="shared" si="0"/>
        <v>update kmn_revshare set revshare=15 where id=204969;</v>
      </c>
      <c r="O36" t="str">
        <f t="shared" si="1"/>
        <v>(204969,'3659faf16bfb72c87666983769f3b5f7',15),</v>
      </c>
    </row>
    <row r="37" spans="1:15" x14ac:dyDescent="0.3">
      <c r="A37" t="s">
        <v>398</v>
      </c>
      <c r="B37">
        <v>0.41912702800000001</v>
      </c>
      <c r="C37">
        <v>0.249999999999999</v>
      </c>
      <c r="D37">
        <v>0.3</v>
      </c>
      <c r="E37" t="str">
        <f t="shared" si="2"/>
        <v>('d7732aec95b4cee2afa8290ba215bad8',30,'komoona',date(current_timestamp), unix_timestamp(current_timestamp), current_timestamp, 'shahar@komoona.com'),</v>
      </c>
      <c r="F37">
        <f>VLOOKUP($A37,Sheet3!$B$3:$I$613,8,FALSE)</f>
        <v>204956</v>
      </c>
      <c r="I37" t="s">
        <v>894</v>
      </c>
      <c r="J37">
        <v>0.69249002820000005</v>
      </c>
      <c r="K37">
        <v>0.25</v>
      </c>
      <c r="L37">
        <v>0.35</v>
      </c>
      <c r="M37">
        <f>IFERROR(VLOOKUP($I37,Sheet3!$B$3:$I$613,8,FALSE),"null")</f>
        <v>204972</v>
      </c>
      <c r="N37" t="str">
        <f t="shared" si="0"/>
        <v>update kmn_revshare set revshare=35 where id=204972;</v>
      </c>
      <c r="O37" t="str">
        <f t="shared" si="1"/>
        <v>(204972,'c2d40d551d03f0dc9449decd3abfe839',35),</v>
      </c>
    </row>
    <row r="38" spans="1:15" x14ac:dyDescent="0.3">
      <c r="A38" t="s">
        <v>1491</v>
      </c>
      <c r="B38">
        <v>0.43450675890000001</v>
      </c>
      <c r="C38">
        <v>0.2</v>
      </c>
      <c r="D38">
        <v>0.2</v>
      </c>
      <c r="E38" t="str">
        <f t="shared" si="2"/>
        <v>('c78c70704cdad03439bb55307dc7d83b',20,'komoona',date(current_timestamp), unix_timestamp(current_timestamp), current_timestamp, 'shahar@komoona.com'),</v>
      </c>
      <c r="F38">
        <f>VLOOKUP($A38,Sheet3!$B$3:$I$613,8,FALSE)</f>
        <v>204957</v>
      </c>
      <c r="I38" t="s">
        <v>7250</v>
      </c>
      <c r="J38">
        <v>0.37795603020000001</v>
      </c>
      <c r="K38">
        <v>0.25</v>
      </c>
      <c r="L38">
        <v>0.3</v>
      </c>
      <c r="M38">
        <f>IFERROR(VLOOKUP($I38,Sheet3!$B$3:$I$613,8,FALSE),"null")</f>
        <v>204973</v>
      </c>
      <c r="N38" t="str">
        <f t="shared" si="0"/>
        <v>update kmn_revshare set revshare=30 where id=204973;</v>
      </c>
      <c r="O38" t="str">
        <f t="shared" si="1"/>
        <v>(204973,'fb9e634541a58063682b37aaf782b12b',30),</v>
      </c>
    </row>
    <row r="39" spans="1:15" x14ac:dyDescent="0.3">
      <c r="A39" t="s">
        <v>408</v>
      </c>
      <c r="B39">
        <v>0.26566197759999999</v>
      </c>
      <c r="C39">
        <v>0.25</v>
      </c>
      <c r="D39">
        <v>0.3</v>
      </c>
      <c r="E39" t="str">
        <f t="shared" si="2"/>
        <v>('e4c64ee8c2c4b22b54d8893b75f9855c',30,'komoona',date(current_timestamp), unix_timestamp(current_timestamp), current_timestamp, 'shahar@komoona.com'),</v>
      </c>
      <c r="F39">
        <f>VLOOKUP($A39,Sheet3!$B$3:$I$613,8,FALSE)</f>
        <v>204958</v>
      </c>
      <c r="I39" t="s">
        <v>1247</v>
      </c>
      <c r="J39">
        <v>0.43418612810000001</v>
      </c>
      <c r="K39">
        <v>9.9999999999999895E-2</v>
      </c>
      <c r="L39">
        <v>0.18</v>
      </c>
      <c r="M39">
        <f>IFERROR(VLOOKUP($I39,Sheet3!$B$3:$I$613,8,FALSE),"null")</f>
        <v>204974</v>
      </c>
      <c r="N39" t="str">
        <f t="shared" si="0"/>
        <v>update kmn_revshare set revshare=18 where id=204974;</v>
      </c>
      <c r="O39" t="str">
        <f t="shared" si="1"/>
        <v>(204974,'74e76f5dec5c14e62700206239667803',18),</v>
      </c>
    </row>
    <row r="40" spans="1:15" x14ac:dyDescent="0.3">
      <c r="A40" t="s">
        <v>3018</v>
      </c>
      <c r="B40">
        <v>0.22544158019999999</v>
      </c>
      <c r="C40">
        <v>0.22544158023907701</v>
      </c>
      <c r="D40">
        <v>0.25</v>
      </c>
      <c r="E40" t="str">
        <f t="shared" si="2"/>
        <v>('03c27f65a6c6c5537383f4405182ea37',25,'komoona',date(current_timestamp), unix_timestamp(current_timestamp), current_timestamp, 'shahar@komoona.com'),</v>
      </c>
      <c r="F40">
        <f>VLOOKUP($A40,Sheet3!$B$3:$I$613,8,FALSE)</f>
        <v>204959</v>
      </c>
      <c r="I40" t="s">
        <v>1103</v>
      </c>
      <c r="J40">
        <v>0.23030125570000001</v>
      </c>
      <c r="K40">
        <v>4.9999999999999899E-2</v>
      </c>
      <c r="L40">
        <v>0.23</v>
      </c>
      <c r="M40">
        <f>IFERROR(VLOOKUP($I40,Sheet3!$B$3:$I$613,8,FALSE),"null")</f>
        <v>204975</v>
      </c>
      <c r="N40" t="str">
        <f t="shared" si="0"/>
        <v>update kmn_revshare set revshare=23 where id=204975;</v>
      </c>
      <c r="O40" t="str">
        <f t="shared" si="1"/>
        <v>(204975,'23383fa5b0fa14ea7c1ea0d5cf478d26',23),</v>
      </c>
    </row>
    <row r="41" spans="1:15" x14ac:dyDescent="0.3">
      <c r="A41" t="s">
        <v>10069</v>
      </c>
      <c r="B41">
        <v>0.36368418819999998</v>
      </c>
      <c r="C41">
        <v>0.15</v>
      </c>
      <c r="D41">
        <v>0.3</v>
      </c>
      <c r="E41" t="str">
        <f t="shared" si="2"/>
        <v>('b541cb1e87bab094c116e3d46adc0a77',30,'komoona',date(current_timestamp), unix_timestamp(current_timestamp), current_timestamp, 'shahar@komoona.com'),</v>
      </c>
      <c r="F41">
        <f>VLOOKUP($A41,Sheet3!$B$3:$I$613,8,FALSE)</f>
        <v>204960</v>
      </c>
      <c r="I41" t="s">
        <v>4206</v>
      </c>
      <c r="J41">
        <v>0.27324596960000003</v>
      </c>
      <c r="K41">
        <v>0.25</v>
      </c>
      <c r="L41">
        <v>0.27</v>
      </c>
      <c r="M41">
        <f>IFERROR(VLOOKUP($I41,Sheet3!$B$3:$I$613,8,FALSE),"null")</f>
        <v>204977</v>
      </c>
      <c r="N41" t="str">
        <f t="shared" si="0"/>
        <v>update kmn_revshare set revshare=27 where id=204977;</v>
      </c>
      <c r="O41" t="str">
        <f t="shared" si="1"/>
        <v>(204977,'30323b717e0faf85f864bd58d13a0212',27),</v>
      </c>
    </row>
    <row r="42" spans="1:15" x14ac:dyDescent="0.3">
      <c r="A42" t="s">
        <v>607</v>
      </c>
      <c r="B42">
        <v>0.59424873339999995</v>
      </c>
      <c r="C42">
        <v>0.32999999999999902</v>
      </c>
      <c r="D42">
        <v>0.32999999999999902</v>
      </c>
      <c r="E42" t="str">
        <f t="shared" si="2"/>
        <v>('f6694d8cfe48a96cde7404e91315440c',32.9999999999999,'komoona',date(current_timestamp), unix_timestamp(current_timestamp), current_timestamp, 'shahar@komoona.com'),</v>
      </c>
      <c r="F42">
        <f>VLOOKUP($A42,Sheet3!$B$3:$I$613,8,FALSE)</f>
        <v>204961</v>
      </c>
      <c r="I42" t="s">
        <v>6140</v>
      </c>
      <c r="J42">
        <v>0.18178909779999999</v>
      </c>
      <c r="K42">
        <v>0.149999999999999</v>
      </c>
      <c r="L42">
        <v>0.18</v>
      </c>
      <c r="M42">
        <f>IFERROR(VLOOKUP($I42,Sheet3!$B$3:$I$613,8,FALSE),"null")</f>
        <v>204979</v>
      </c>
      <c r="N42" t="str">
        <f t="shared" si="0"/>
        <v>update kmn_revshare set revshare=18 where id=204979;</v>
      </c>
      <c r="O42" t="str">
        <f t="shared" si="1"/>
        <v>(204979,'d0d5ad5bc7865958498cbc4e34ac921c',18),</v>
      </c>
    </row>
    <row r="43" spans="1:15" x14ac:dyDescent="0.3">
      <c r="A43" t="s">
        <v>6338</v>
      </c>
      <c r="B43">
        <v>0.21280141280000001</v>
      </c>
      <c r="C43">
        <v>0.21280141275471601</v>
      </c>
      <c r="D43">
        <v>0.3</v>
      </c>
      <c r="E43" t="str">
        <f t="shared" si="2"/>
        <v>('7887c01d0b7c04b55b8dacb1b5529663',30,'komoona',date(current_timestamp), unix_timestamp(current_timestamp), current_timestamp, 'shahar@komoona.com'),</v>
      </c>
      <c r="F43">
        <f>VLOOKUP($A43,Sheet3!$B$3:$I$613,8,FALSE)</f>
        <v>204962</v>
      </c>
      <c r="I43" t="s">
        <v>77</v>
      </c>
      <c r="J43">
        <v>0.79314746150000004</v>
      </c>
      <c r="K43">
        <v>0.05</v>
      </c>
      <c r="L43">
        <v>0.25</v>
      </c>
      <c r="M43">
        <f>IFERROR(VLOOKUP($I43,Sheet3!$B$3:$I$613,8,FALSE),"null")</f>
        <v>204983</v>
      </c>
      <c r="N43" t="str">
        <f t="shared" si="0"/>
        <v>update kmn_revshare set revshare=25 where id=204983;</v>
      </c>
      <c r="O43" t="str">
        <f t="shared" si="1"/>
        <v>(204983,'2b898abc9d2d5aebcae2edd417d37336',25),</v>
      </c>
    </row>
    <row r="44" spans="1:15" x14ac:dyDescent="0.3">
      <c r="A44" t="s">
        <v>107</v>
      </c>
      <c r="B44">
        <v>0.59016567769999995</v>
      </c>
      <c r="C44">
        <v>0.25</v>
      </c>
      <c r="D44">
        <v>0.3</v>
      </c>
      <c r="E44" t="str">
        <f t="shared" si="2"/>
        <v>('fd9ffcb8d73e47d15e6f2236bb976b11',30,'komoona',date(current_timestamp), unix_timestamp(current_timestamp), current_timestamp, 'shahar@komoona.com'),</v>
      </c>
      <c r="F44">
        <f>VLOOKUP($A44,Sheet3!$B$3:$I$613,8,FALSE)</f>
        <v>204963</v>
      </c>
      <c r="I44" t="s">
        <v>3612</v>
      </c>
      <c r="J44">
        <v>0.6363214734</v>
      </c>
      <c r="K44">
        <v>0.249999999999999</v>
      </c>
      <c r="L44">
        <v>0.3</v>
      </c>
      <c r="M44">
        <f>IFERROR(VLOOKUP($I44,Sheet3!$B$3:$I$613,8,FALSE),"null")</f>
        <v>204986</v>
      </c>
      <c r="N44" t="str">
        <f t="shared" si="0"/>
        <v>update kmn_revshare set revshare=30 where id=204986;</v>
      </c>
      <c r="O44" t="str">
        <f t="shared" si="1"/>
        <v>(204986,'4b30d330255fe7f1ea64e844f346a640',30),</v>
      </c>
    </row>
    <row r="45" spans="1:15" x14ac:dyDescent="0.3">
      <c r="A45" t="s">
        <v>2610</v>
      </c>
      <c r="B45">
        <v>0.20959373919999999</v>
      </c>
      <c r="C45">
        <v>0.20959373923138799</v>
      </c>
      <c r="D45">
        <v>0.3</v>
      </c>
      <c r="E45" t="str">
        <f t="shared" si="2"/>
        <v>('fbd94ca9973d19cf915216cd901595e7',30,'komoona',date(current_timestamp), unix_timestamp(current_timestamp), current_timestamp, 'shahar@komoona.com'),</v>
      </c>
      <c r="F45">
        <f>VLOOKUP($A45,Sheet3!$B$3:$I$613,8,FALSE)</f>
        <v>204964</v>
      </c>
      <c r="I45" t="s">
        <v>904</v>
      </c>
      <c r="J45">
        <v>0.62396644400000001</v>
      </c>
      <c r="K45">
        <v>0.249999999999999</v>
      </c>
      <c r="L45">
        <v>0.35</v>
      </c>
      <c r="M45">
        <f>IFERROR(VLOOKUP($I45,Sheet3!$B$3:$I$613,8,FALSE),"null")</f>
        <v>204989</v>
      </c>
      <c r="N45" t="str">
        <f t="shared" si="0"/>
        <v>update kmn_revshare set revshare=35 where id=204989;</v>
      </c>
      <c r="O45" t="str">
        <f t="shared" si="1"/>
        <v>(204989,'c72f70f37958bd1ed4e5bb80858441bd',35),</v>
      </c>
    </row>
    <row r="46" spans="1:15" x14ac:dyDescent="0.3">
      <c r="A46" t="s">
        <v>1493</v>
      </c>
      <c r="B46">
        <v>0.74136893690000005</v>
      </c>
      <c r="C46">
        <v>0.249999999999999</v>
      </c>
      <c r="D46">
        <v>0.38</v>
      </c>
      <c r="E46" t="str">
        <f t="shared" si="2"/>
        <v>('d4ecbb9d04fd598ea6ff2f9766a6f03a',38,'komoona',date(current_timestamp), unix_timestamp(current_timestamp), current_timestamp, 'shahar@komoona.com'),</v>
      </c>
      <c r="F46">
        <f>VLOOKUP($A46,Sheet3!$B$3:$I$613,8,FALSE)</f>
        <v>204965</v>
      </c>
      <c r="I46" t="s">
        <v>4320</v>
      </c>
      <c r="J46">
        <v>0.2577676056</v>
      </c>
      <c r="K46">
        <v>0.15</v>
      </c>
      <c r="L46">
        <v>0.2</v>
      </c>
      <c r="M46">
        <f>IFERROR(VLOOKUP($I46,Sheet3!$B$3:$I$613,8,FALSE),"null")</f>
        <v>204990</v>
      </c>
      <c r="N46" t="str">
        <f t="shared" si="0"/>
        <v>update kmn_revshare set revshare=20 where id=204990;</v>
      </c>
      <c r="O46" t="str">
        <f t="shared" si="1"/>
        <v>(204990,'c4c27f443c9165c7e2ea79bcdff1dd51',20),</v>
      </c>
    </row>
    <row r="47" spans="1:15" x14ac:dyDescent="0.3">
      <c r="A47" t="s">
        <v>1066</v>
      </c>
      <c r="B47">
        <v>0.28233364840000003</v>
      </c>
      <c r="C47">
        <v>4.9999999999999899E-2</v>
      </c>
      <c r="D47">
        <v>0.35</v>
      </c>
      <c r="E47" t="str">
        <f t="shared" si="2"/>
        <v>('b6210616f8fdde6727476a613b03d41f',35,'komoona',date(current_timestamp), unix_timestamp(current_timestamp), current_timestamp, 'shahar@komoona.com'),</v>
      </c>
      <c r="F47">
        <f>VLOOKUP($A47,Sheet3!$B$3:$I$613,8,FALSE)</f>
        <v>204966</v>
      </c>
      <c r="I47" t="s">
        <v>796</v>
      </c>
      <c r="J47">
        <v>0.62074769539999997</v>
      </c>
      <c r="K47">
        <v>0.25</v>
      </c>
      <c r="L47">
        <v>0.35</v>
      </c>
      <c r="M47">
        <f>IFERROR(VLOOKUP($I47,Sheet3!$B$3:$I$613,8,FALSE),"null")</f>
        <v>204991</v>
      </c>
      <c r="N47" t="str">
        <f t="shared" si="0"/>
        <v>update kmn_revshare set revshare=35 where id=204991;</v>
      </c>
      <c r="O47" t="str">
        <f t="shared" si="1"/>
        <v>(204991,'688bcffd83b7b85d669d23cfdb2f8801',35),</v>
      </c>
    </row>
    <row r="48" spans="1:15" x14ac:dyDescent="0.3">
      <c r="A48" t="s">
        <v>1097</v>
      </c>
      <c r="B48">
        <v>0.27733450069999999</v>
      </c>
      <c r="C48">
        <v>0.05</v>
      </c>
      <c r="D48">
        <v>0.18</v>
      </c>
      <c r="E48" t="str">
        <f t="shared" si="2"/>
        <v>('14180ede98171daab89214a219333537',18,'komoona',date(current_timestamp), unix_timestamp(current_timestamp), current_timestamp, 'shahar@komoona.com'),</v>
      </c>
      <c r="F48">
        <f>VLOOKUP($A48,Sheet3!$B$3:$I$613,8,FALSE)</f>
        <v>204967</v>
      </c>
      <c r="I48" t="s">
        <v>1024</v>
      </c>
      <c r="J48">
        <v>0.29597647970000002</v>
      </c>
      <c r="K48">
        <v>0.25</v>
      </c>
      <c r="L48">
        <v>0.28999999999999998</v>
      </c>
      <c r="M48">
        <f>IFERROR(VLOOKUP($I48,Sheet3!$B$3:$I$613,8,FALSE),"null")</f>
        <v>204998</v>
      </c>
      <c r="N48" t="str">
        <f t="shared" si="0"/>
        <v>update kmn_revshare set revshare=29 where id=204998;</v>
      </c>
      <c r="O48" t="str">
        <f t="shared" si="1"/>
        <v>(204998,'30a116edb199786d6df8d2271341d754',29),</v>
      </c>
    </row>
    <row r="49" spans="1:15" x14ac:dyDescent="0.3">
      <c r="A49" t="s">
        <v>609</v>
      </c>
      <c r="B49">
        <v>0.60744867840000005</v>
      </c>
      <c r="C49">
        <v>0.27</v>
      </c>
      <c r="D49">
        <v>0.27</v>
      </c>
      <c r="E49" t="str">
        <f t="shared" si="2"/>
        <v>('f8e5a0e09434d880875558384a2f610e',27,'komoona',date(current_timestamp), unix_timestamp(current_timestamp), current_timestamp, 'shahar@komoona.com'),</v>
      </c>
      <c r="F49">
        <f>VLOOKUP($A49,Sheet3!$B$3:$I$613,8,FALSE)</f>
        <v>204968</v>
      </c>
      <c r="I49" t="s">
        <v>840</v>
      </c>
      <c r="J49">
        <v>0.61110622029999995</v>
      </c>
      <c r="K49">
        <v>0.25</v>
      </c>
      <c r="L49">
        <v>0.3</v>
      </c>
      <c r="M49">
        <f>IFERROR(VLOOKUP($I49,Sheet3!$B$3:$I$613,8,FALSE),"null")</f>
        <v>205000</v>
      </c>
      <c r="N49" t="str">
        <f t="shared" si="0"/>
        <v>update kmn_revshare set revshare=30 where id=205000;</v>
      </c>
      <c r="O49" t="str">
        <f t="shared" si="1"/>
        <v>(205000,'8f0b32e196d80d91e4c6d5fe34676a7f',30),</v>
      </c>
    </row>
    <row r="50" spans="1:15" x14ac:dyDescent="0.3">
      <c r="A50" t="s">
        <v>321</v>
      </c>
      <c r="B50">
        <v>0.18482485230000001</v>
      </c>
      <c r="C50">
        <v>0.05</v>
      </c>
      <c r="D50">
        <v>0.28000000000000003</v>
      </c>
      <c r="E50" t="str">
        <f t="shared" si="2"/>
        <v>('3659faf16bfb72c87666983769f3b5f7',28,'komoona',date(current_timestamp), unix_timestamp(current_timestamp), current_timestamp, 'shahar@komoona.com'),</v>
      </c>
      <c r="F50">
        <f>VLOOKUP($A50,Sheet3!$B$3:$I$613,8,FALSE)</f>
        <v>204969</v>
      </c>
      <c r="I50" t="s">
        <v>3394</v>
      </c>
      <c r="J50">
        <v>0.4127165411</v>
      </c>
      <c r="K50">
        <v>0.25</v>
      </c>
      <c r="L50">
        <v>0.4</v>
      </c>
      <c r="M50">
        <f>IFERROR(VLOOKUP($I50,Sheet3!$B$3:$I$613,8,FALSE),"null")</f>
        <v>205001</v>
      </c>
      <c r="N50" t="str">
        <f t="shared" si="0"/>
        <v>update kmn_revshare set revshare=40 where id=205001;</v>
      </c>
      <c r="O50" t="str">
        <f t="shared" si="1"/>
        <v>(205001,'8dbc5f1da019f20fae5a9b5e7ccbaa5f',40),</v>
      </c>
    </row>
    <row r="51" spans="1:15" x14ac:dyDescent="0.3">
      <c r="A51" t="s">
        <v>5697</v>
      </c>
      <c r="B51">
        <v>0.15462894599999999</v>
      </c>
      <c r="C51">
        <v>0.15</v>
      </c>
      <c r="D51">
        <v>0.35</v>
      </c>
      <c r="E51" t="str">
        <f t="shared" si="2"/>
        <v>('544b57d715dd691cca18802e5dc8d993',35,'komoona',date(current_timestamp), unix_timestamp(current_timestamp), current_timestamp, 'shahar@komoona.com'),</v>
      </c>
      <c r="F51">
        <f>VLOOKUP($A51,Sheet3!$B$3:$I$613,8,FALSE)</f>
        <v>204970</v>
      </c>
      <c r="I51" t="s">
        <v>1630</v>
      </c>
      <c r="J51">
        <v>0.98771214029999999</v>
      </c>
      <c r="K51">
        <v>0.25</v>
      </c>
      <c r="L51">
        <v>0.3</v>
      </c>
      <c r="M51">
        <f>IFERROR(VLOOKUP($I51,Sheet3!$B$3:$I$613,8,FALSE),"null")</f>
        <v>205008</v>
      </c>
      <c r="N51" t="str">
        <f t="shared" si="0"/>
        <v>update kmn_revshare set revshare=30 where id=205008;</v>
      </c>
      <c r="O51" t="str">
        <f t="shared" si="1"/>
        <v>(205008,'dff260c41bb0e58285a83c1cf300171a',30),</v>
      </c>
    </row>
    <row r="52" spans="1:15" x14ac:dyDescent="0.3">
      <c r="A52" t="s">
        <v>10477</v>
      </c>
      <c r="B52">
        <v>0.16073226139999999</v>
      </c>
      <c r="C52">
        <v>0.160732261362794</v>
      </c>
      <c r="D52">
        <v>0.18</v>
      </c>
      <c r="E52" t="str">
        <f t="shared" si="2"/>
        <v>('78226966e057f8770bf506a376e24ffc',18,'komoona',date(current_timestamp), unix_timestamp(current_timestamp), current_timestamp, 'shahar@komoona.com'),</v>
      </c>
      <c r="F52">
        <f>VLOOKUP($A52,Sheet3!$B$3:$I$613,8,FALSE)</f>
        <v>204971</v>
      </c>
      <c r="I52" t="s">
        <v>940</v>
      </c>
      <c r="J52">
        <v>0.56762580969999998</v>
      </c>
      <c r="K52">
        <v>0.25</v>
      </c>
      <c r="L52">
        <v>0.3</v>
      </c>
      <c r="M52">
        <f>IFERROR(VLOOKUP($I52,Sheet3!$B$3:$I$613,8,FALSE),"null")</f>
        <v>205009</v>
      </c>
      <c r="N52" t="str">
        <f t="shared" si="0"/>
        <v>update kmn_revshare set revshare=30 where id=205009;</v>
      </c>
      <c r="O52" t="str">
        <f t="shared" si="1"/>
        <v>(205009,'e9a22db57d65afa1e8169b3222435a60',30),</v>
      </c>
    </row>
    <row r="53" spans="1:15" x14ac:dyDescent="0.3">
      <c r="A53" t="s">
        <v>894</v>
      </c>
      <c r="B53">
        <v>0.69249002820000005</v>
      </c>
      <c r="C53">
        <v>0.25</v>
      </c>
      <c r="D53">
        <v>0.28000000000000003</v>
      </c>
      <c r="E53" t="str">
        <f t="shared" si="2"/>
        <v>('c2d40d551d03f0dc9449decd3abfe839',28,'komoona',date(current_timestamp), unix_timestamp(current_timestamp), current_timestamp, 'shahar@komoona.com'),</v>
      </c>
      <c r="F53">
        <f>VLOOKUP($A53,Sheet3!$B$3:$I$613,8,FALSE)</f>
        <v>204972</v>
      </c>
      <c r="I53" t="s">
        <v>900</v>
      </c>
      <c r="J53">
        <v>0.59093436219999995</v>
      </c>
      <c r="K53">
        <v>0.33</v>
      </c>
      <c r="L53">
        <v>0.3</v>
      </c>
      <c r="M53">
        <f>IFERROR(VLOOKUP($I53,Sheet3!$B$3:$I$613,8,FALSE),"null")</f>
        <v>205011</v>
      </c>
      <c r="N53" t="str">
        <f t="shared" si="0"/>
        <v>update kmn_revshare set revshare=30 where id=205011;</v>
      </c>
      <c r="O53" t="str">
        <f t="shared" si="1"/>
        <v>(205011,'c706a1c1921357e818c77533356525d6',30),</v>
      </c>
    </row>
    <row r="54" spans="1:15" x14ac:dyDescent="0.3">
      <c r="A54" t="s">
        <v>7250</v>
      </c>
      <c r="B54">
        <v>0.37795603020000001</v>
      </c>
      <c r="C54">
        <v>0.25</v>
      </c>
      <c r="D54">
        <v>0.3</v>
      </c>
      <c r="E54" t="str">
        <f t="shared" si="2"/>
        <v>('fb9e634541a58063682b37aaf782b12b',30,'komoona',date(current_timestamp), unix_timestamp(current_timestamp), current_timestamp, 'shahar@komoona.com'),</v>
      </c>
      <c r="F54">
        <f>VLOOKUP($A54,Sheet3!$B$3:$I$613,8,FALSE)</f>
        <v>204973</v>
      </c>
      <c r="I54" t="s">
        <v>743</v>
      </c>
      <c r="J54">
        <v>0.56502020519999996</v>
      </c>
      <c r="K54">
        <v>0.25</v>
      </c>
      <c r="L54">
        <v>0.3</v>
      </c>
      <c r="M54">
        <f>IFERROR(VLOOKUP($I54,Sheet3!$B$3:$I$613,8,FALSE),"null")</f>
        <v>205014</v>
      </c>
      <c r="N54" t="str">
        <f t="shared" si="0"/>
        <v>update kmn_revshare set revshare=30 where id=205014;</v>
      </c>
      <c r="O54" t="str">
        <f t="shared" si="1"/>
        <v>(205014,'3a620e8711267b435d8ae23524fa95c8',30),</v>
      </c>
    </row>
    <row r="55" spans="1:15" x14ac:dyDescent="0.3">
      <c r="A55" t="s">
        <v>1247</v>
      </c>
      <c r="B55">
        <v>0.43418612810000001</v>
      </c>
      <c r="C55">
        <v>9.9999999999999895E-2</v>
      </c>
      <c r="D55">
        <v>0.35</v>
      </c>
      <c r="E55" t="str">
        <f t="shared" si="2"/>
        <v>('74e76f5dec5c14e62700206239667803',35,'komoona',date(current_timestamp), unix_timestamp(current_timestamp), current_timestamp, 'shahar@komoona.com'),</v>
      </c>
      <c r="F55">
        <f>VLOOKUP($A55,Sheet3!$B$3:$I$613,8,FALSE)</f>
        <v>204974</v>
      </c>
      <c r="I55" t="s">
        <v>3211</v>
      </c>
      <c r="J55">
        <v>0.99181852910000001</v>
      </c>
      <c r="K55">
        <v>0.249999999999999</v>
      </c>
      <c r="L55">
        <v>0.35</v>
      </c>
      <c r="M55">
        <f>IFERROR(VLOOKUP($I55,Sheet3!$B$3:$I$613,8,FALSE),"null")</f>
        <v>205015</v>
      </c>
      <c r="N55" t="str">
        <f t="shared" si="0"/>
        <v>update kmn_revshare set revshare=35 where id=205015;</v>
      </c>
      <c r="O55" t="str">
        <f t="shared" si="1"/>
        <v>(205015,'d1c871d51c48304086ababb63099c099',35),</v>
      </c>
    </row>
    <row r="56" spans="1:15" x14ac:dyDescent="0.3">
      <c r="A56" t="s">
        <v>1103</v>
      </c>
      <c r="B56">
        <v>0.23030125570000001</v>
      </c>
      <c r="C56">
        <v>4.9999999999999899E-2</v>
      </c>
      <c r="D56">
        <v>0.25</v>
      </c>
      <c r="E56" t="str">
        <f t="shared" si="2"/>
        <v>('23383fa5b0fa14ea7c1ea0d5cf478d26',25,'komoona',date(current_timestamp), unix_timestamp(current_timestamp), current_timestamp, 'shahar@komoona.com'),</v>
      </c>
      <c r="F56">
        <f>VLOOKUP($A56,Sheet3!$B$3:$I$613,8,FALSE)</f>
        <v>204975</v>
      </c>
      <c r="I56" t="s">
        <v>870</v>
      </c>
      <c r="J56">
        <v>0.57126313419999997</v>
      </c>
      <c r="K56">
        <v>0.25</v>
      </c>
      <c r="L56">
        <v>0.3</v>
      </c>
      <c r="M56">
        <f>IFERROR(VLOOKUP($I56,Sheet3!$B$3:$I$613,8,FALSE),"null")</f>
        <v>205019</v>
      </c>
      <c r="N56" t="str">
        <f t="shared" si="0"/>
        <v>update kmn_revshare set revshare=30 where id=205019;</v>
      </c>
      <c r="O56" t="str">
        <f t="shared" si="1"/>
        <v>(205019,'af073590acdf39173e5b992d66598778',30),</v>
      </c>
    </row>
    <row r="57" spans="1:15" x14ac:dyDescent="0.3">
      <c r="A57" t="s">
        <v>1182</v>
      </c>
      <c r="B57">
        <v>0.11266179630000001</v>
      </c>
      <c r="C57">
        <v>0.11266179629719</v>
      </c>
      <c r="D57">
        <v>0.17</v>
      </c>
      <c r="E57" t="str">
        <f t="shared" si="2"/>
        <v>('0a29384be6cfdc97aca84044b7edfd52',17,'komoona',date(current_timestamp), unix_timestamp(current_timestamp), current_timestamp, 'shahar@komoona.com'),</v>
      </c>
      <c r="F57">
        <f>VLOOKUP($A57,Sheet3!$B$3:$I$613,8,FALSE)</f>
        <v>204976</v>
      </c>
      <c r="I57" t="s">
        <v>896</v>
      </c>
      <c r="J57">
        <v>0.61905255479999999</v>
      </c>
      <c r="K57">
        <v>0.249999999999999</v>
      </c>
      <c r="L57">
        <v>0.3</v>
      </c>
      <c r="M57">
        <f>IFERROR(VLOOKUP($I57,Sheet3!$B$3:$I$613,8,FALSE),"null")</f>
        <v>205022</v>
      </c>
      <c r="N57" t="str">
        <f t="shared" si="0"/>
        <v>update kmn_revshare set revshare=30 where id=205022;</v>
      </c>
      <c r="O57" t="str">
        <f t="shared" si="1"/>
        <v>(205022,'c481caea49ad8ae20c80b36a82e2aabf',30),</v>
      </c>
    </row>
    <row r="58" spans="1:15" x14ac:dyDescent="0.3">
      <c r="A58" t="s">
        <v>4206</v>
      </c>
      <c r="B58">
        <v>0.27324596960000003</v>
      </c>
      <c r="C58">
        <v>0.25</v>
      </c>
      <c r="D58">
        <v>0.25</v>
      </c>
      <c r="E58" t="str">
        <f t="shared" si="2"/>
        <v>('30323b717e0faf85f864bd58d13a0212',25,'komoona',date(current_timestamp), unix_timestamp(current_timestamp), current_timestamp, 'shahar@komoona.com'),</v>
      </c>
      <c r="F58">
        <f>VLOOKUP($A58,Sheet3!$B$3:$I$613,8,FALSE)</f>
        <v>204977</v>
      </c>
      <c r="I58" t="s">
        <v>687</v>
      </c>
      <c r="J58">
        <v>0.22938948770000001</v>
      </c>
      <c r="K58">
        <v>0.22938948768305301</v>
      </c>
      <c r="L58">
        <v>0.3</v>
      </c>
      <c r="M58">
        <f>IFERROR(VLOOKUP($I58,Sheet3!$B$3:$I$613,8,FALSE),"null")</f>
        <v>205025</v>
      </c>
      <c r="N58" t="str">
        <f t="shared" si="0"/>
        <v>update kmn_revshare set revshare=30 where id=205025;</v>
      </c>
      <c r="O58" t="str">
        <f t="shared" si="1"/>
        <v>(205025,'04805f3d136407ee77252fbdab868c6b',30),</v>
      </c>
    </row>
    <row r="59" spans="1:15" x14ac:dyDescent="0.3">
      <c r="A59" t="s">
        <v>4403</v>
      </c>
      <c r="B59">
        <v>0.22069006090000001</v>
      </c>
      <c r="C59">
        <v>0.220690060886546</v>
      </c>
      <c r="D59">
        <v>0.25</v>
      </c>
      <c r="E59" t="str">
        <f t="shared" si="2"/>
        <v>('f5468398cb28d274c59d4beff9b35ae4',25,'komoona',date(current_timestamp), unix_timestamp(current_timestamp), current_timestamp, 'shahar@komoona.com'),</v>
      </c>
      <c r="F59">
        <f>VLOOKUP($A59,Sheet3!$B$3:$I$613,8,FALSE)</f>
        <v>204978</v>
      </c>
      <c r="I59" t="s">
        <v>2845</v>
      </c>
      <c r="J59">
        <v>0.3830526742</v>
      </c>
      <c r="K59">
        <v>0.15</v>
      </c>
      <c r="L59">
        <v>0.2</v>
      </c>
      <c r="M59">
        <f>IFERROR(VLOOKUP($I59,Sheet3!$B$3:$I$613,8,FALSE),"null")</f>
        <v>205026</v>
      </c>
      <c r="N59" t="str">
        <f t="shared" si="0"/>
        <v>update kmn_revshare set revshare=20 where id=205026;</v>
      </c>
      <c r="O59" t="str">
        <f t="shared" si="1"/>
        <v>(205026,'d9b0f4efb683bd6b8b398414d36f9822',20),</v>
      </c>
    </row>
    <row r="60" spans="1:15" x14ac:dyDescent="0.3">
      <c r="A60" t="s">
        <v>6140</v>
      </c>
      <c r="B60">
        <v>0.18178909779999999</v>
      </c>
      <c r="C60">
        <v>0.149999999999999</v>
      </c>
      <c r="D60">
        <v>0.15</v>
      </c>
      <c r="E60" t="str">
        <f t="shared" si="2"/>
        <v>('d0d5ad5bc7865958498cbc4e34ac921c',15,'komoona',date(current_timestamp), unix_timestamp(current_timestamp), current_timestamp, 'shahar@komoona.com'),</v>
      </c>
      <c r="F60">
        <f>VLOOKUP($A60,Sheet3!$B$3:$I$613,8,FALSE)</f>
        <v>204979</v>
      </c>
      <c r="I60" t="s">
        <v>1636</v>
      </c>
      <c r="J60">
        <v>0.97523199360000001</v>
      </c>
      <c r="K60">
        <v>0.25</v>
      </c>
      <c r="L60">
        <v>0.3</v>
      </c>
      <c r="M60">
        <f>IFERROR(VLOOKUP($I60,Sheet3!$B$3:$I$613,8,FALSE),"null")</f>
        <v>205028</v>
      </c>
      <c r="N60" t="str">
        <f t="shared" si="0"/>
        <v>update kmn_revshare set revshare=30 where id=205028;</v>
      </c>
      <c r="O60" t="str">
        <f t="shared" si="1"/>
        <v>(205028,'f7802cc519b11c1f024468b5d52465c2',30),</v>
      </c>
    </row>
    <row r="61" spans="1:15" x14ac:dyDescent="0.3">
      <c r="A61" t="s">
        <v>3080</v>
      </c>
      <c r="B61">
        <v>0.27985402259999997</v>
      </c>
      <c r="C61">
        <v>0.25</v>
      </c>
      <c r="D61">
        <v>0.25</v>
      </c>
      <c r="E61" t="str">
        <f t="shared" si="2"/>
        <v>('4139f0eec562d1e021fe9b057e08fd3a',25,'komoona',date(current_timestamp), unix_timestamp(current_timestamp), current_timestamp, 'shahar@komoona.com'),</v>
      </c>
      <c r="F61">
        <f>VLOOKUP($A61,Sheet3!$B$3:$I$613,8,FALSE)</f>
        <v>204980</v>
      </c>
      <c r="I61" t="s">
        <v>1433</v>
      </c>
      <c r="J61">
        <v>8.9783033200000001E-2</v>
      </c>
      <c r="K61">
        <v>0.05</v>
      </c>
      <c r="L61">
        <v>0.09</v>
      </c>
      <c r="M61">
        <f>IFERROR(VLOOKUP($I61,Sheet3!$B$3:$I$613,8,FALSE),"null")</f>
        <v>205029</v>
      </c>
      <c r="N61" t="str">
        <f t="shared" si="0"/>
        <v>update kmn_revshare set revshare=9 where id=205029;</v>
      </c>
      <c r="O61" t="str">
        <f t="shared" si="1"/>
        <v>(205029,'adfaade411b1f97d27ae583368810396',9),</v>
      </c>
    </row>
    <row r="62" spans="1:15" x14ac:dyDescent="0.3">
      <c r="A62" t="s">
        <v>4733</v>
      </c>
      <c r="B62">
        <v>0.19924318639999999</v>
      </c>
      <c r="C62">
        <v>0.199243186352416</v>
      </c>
      <c r="D62">
        <v>0.28000000000000003</v>
      </c>
      <c r="E62" t="str">
        <f t="shared" si="2"/>
        <v>('a4a79214f7c65e3f98a51671f31e1a57',28,'komoona',date(current_timestamp), unix_timestamp(current_timestamp), current_timestamp, 'shahar@komoona.com'),</v>
      </c>
      <c r="F62">
        <f>VLOOKUP($A62,Sheet3!$B$3:$I$613,8,FALSE)</f>
        <v>204981</v>
      </c>
      <c r="I62" t="s">
        <v>3402</v>
      </c>
      <c r="J62">
        <v>0.40064948360000002</v>
      </c>
      <c r="K62">
        <v>0.249999999999999</v>
      </c>
      <c r="L62">
        <v>0.35</v>
      </c>
      <c r="M62">
        <f>IFERROR(VLOOKUP($I62,Sheet3!$B$3:$I$613,8,FALSE),"null")</f>
        <v>205032</v>
      </c>
      <c r="N62" t="str">
        <f t="shared" si="0"/>
        <v>update kmn_revshare set revshare=35 where id=205032;</v>
      </c>
      <c r="O62" t="str">
        <f t="shared" si="1"/>
        <v>(205032,'930dffdfca879e4ba7971de5a0db4c51',35),</v>
      </c>
    </row>
    <row r="63" spans="1:15" x14ac:dyDescent="0.3">
      <c r="A63" t="s">
        <v>648</v>
      </c>
      <c r="B63">
        <v>0.16889664069999999</v>
      </c>
      <c r="C63">
        <v>0.16889664070339699</v>
      </c>
      <c r="D63">
        <v>0.28000000000000003</v>
      </c>
      <c r="E63" t="str">
        <f t="shared" si="2"/>
        <v>('0f7800141a329469a0eb9d032ffe85b9',28,'komoona',date(current_timestamp), unix_timestamp(current_timestamp), current_timestamp, 'shahar@komoona.com'),</v>
      </c>
      <c r="F63">
        <f>VLOOKUP($A63,Sheet3!$B$3:$I$613,8,FALSE)</f>
        <v>204982</v>
      </c>
      <c r="I63" t="s">
        <v>824</v>
      </c>
      <c r="J63">
        <v>0.59400568229999995</v>
      </c>
      <c r="K63">
        <v>0.25</v>
      </c>
      <c r="L63">
        <v>0.3</v>
      </c>
      <c r="M63">
        <f>IFERROR(VLOOKUP($I63,Sheet3!$B$3:$I$613,8,FALSE),"null")</f>
        <v>205034</v>
      </c>
      <c r="N63" t="str">
        <f t="shared" si="0"/>
        <v>update kmn_revshare set revshare=30 where id=205034;</v>
      </c>
      <c r="O63" t="str">
        <f t="shared" si="1"/>
        <v>(205034,'7e9a357969ac8c49a31d2b6209245c2f',30),</v>
      </c>
    </row>
    <row r="64" spans="1:15" x14ac:dyDescent="0.3">
      <c r="A64" t="s">
        <v>77</v>
      </c>
      <c r="B64">
        <v>0.79314746150000004</v>
      </c>
      <c r="C64">
        <v>0.05</v>
      </c>
      <c r="D64">
        <v>0.35</v>
      </c>
      <c r="E64" t="str">
        <f t="shared" si="2"/>
        <v>('2b898abc9d2d5aebcae2edd417d37336',35,'komoona',date(current_timestamp), unix_timestamp(current_timestamp), current_timestamp, 'shahar@komoona.com'),</v>
      </c>
      <c r="F64">
        <f>VLOOKUP($A64,Sheet3!$B$3:$I$613,8,FALSE)</f>
        <v>204983</v>
      </c>
      <c r="I64" t="s">
        <v>725</v>
      </c>
      <c r="J64">
        <v>0.58270294069999995</v>
      </c>
      <c r="K64">
        <v>0.249999999999999</v>
      </c>
      <c r="L64">
        <v>0.3</v>
      </c>
      <c r="M64">
        <f>IFERROR(VLOOKUP($I64,Sheet3!$B$3:$I$613,8,FALSE),"null")</f>
        <v>205035</v>
      </c>
      <c r="N64" t="str">
        <f t="shared" si="0"/>
        <v>update kmn_revshare set revshare=30 where id=205035;</v>
      </c>
      <c r="O64" t="str">
        <f t="shared" si="1"/>
        <v>(205035,'1dac03f46c4d11f725eb93f1059aa15d',30),</v>
      </c>
    </row>
    <row r="65" spans="1:15" x14ac:dyDescent="0.3">
      <c r="A65" t="s">
        <v>1206</v>
      </c>
      <c r="B65">
        <v>0.18167153089999999</v>
      </c>
      <c r="C65">
        <v>0.181671530917035</v>
      </c>
      <c r="D65">
        <v>0.20499999999999999</v>
      </c>
      <c r="E65" t="str">
        <f t="shared" si="2"/>
        <v>('f8fe5bab3059b46bf5fff6816530fde9',20.5,'komoona',date(current_timestamp), unix_timestamp(current_timestamp), current_timestamp, 'shahar@komoona.com'),</v>
      </c>
      <c r="F65">
        <f>VLOOKUP($A65,Sheet3!$B$3:$I$613,8,FALSE)</f>
        <v>204984</v>
      </c>
      <c r="I65" t="s">
        <v>3219</v>
      </c>
      <c r="J65">
        <v>0.30158576590000002</v>
      </c>
      <c r="K65">
        <v>0.25</v>
      </c>
      <c r="L65">
        <v>0.3</v>
      </c>
      <c r="M65">
        <f>IFERROR(VLOOKUP($I65,Sheet3!$B$3:$I$613,8,FALSE),"null")</f>
        <v>205036</v>
      </c>
      <c r="N65" t="str">
        <f t="shared" si="0"/>
        <v>update kmn_revshare set revshare=30 where id=205036;</v>
      </c>
      <c r="O65" t="str">
        <f t="shared" si="1"/>
        <v>(205036,'d6e6284f83d4f0f567ceccfc8d0b90f4',30),</v>
      </c>
    </row>
    <row r="66" spans="1:15" x14ac:dyDescent="0.3">
      <c r="A66" t="s">
        <v>2249</v>
      </c>
      <c r="B66">
        <v>0.20913103490000001</v>
      </c>
      <c r="C66">
        <v>0.209131034905221</v>
      </c>
      <c r="D66">
        <v>0.25</v>
      </c>
      <c r="E66" t="str">
        <f t="shared" si="2"/>
        <v>('9c2473cee8802b8f87341cc8a4e259cb',25,'komoona',date(current_timestamp), unix_timestamp(current_timestamp), current_timestamp, 'shahar@komoona.com'),</v>
      </c>
      <c r="F66">
        <f>VLOOKUP($A66,Sheet3!$B$3:$I$613,8,FALSE)</f>
        <v>204985</v>
      </c>
      <c r="I66" t="s">
        <v>9987</v>
      </c>
      <c r="J66">
        <v>0.4420978009</v>
      </c>
      <c r="K66">
        <v>0.25</v>
      </c>
      <c r="L66">
        <v>0.35</v>
      </c>
      <c r="M66">
        <f>IFERROR(VLOOKUP($I66,Sheet3!$B$3:$I$613,8,FALSE),"null")</f>
        <v>205037</v>
      </c>
      <c r="N66" t="str">
        <f t="shared" si="0"/>
        <v>update kmn_revshare set revshare=35 where id=205037;</v>
      </c>
      <c r="O66" t="str">
        <f t="shared" si="1"/>
        <v>(205037,'b80a2020ee0238e64b29901e82c8bce9',35),</v>
      </c>
    </row>
    <row r="67" spans="1:15" x14ac:dyDescent="0.3">
      <c r="A67" t="s">
        <v>3612</v>
      </c>
      <c r="B67">
        <v>0.6363214734</v>
      </c>
      <c r="C67">
        <v>0.249999999999999</v>
      </c>
      <c r="D67">
        <v>0.3</v>
      </c>
      <c r="E67" t="str">
        <f t="shared" si="2"/>
        <v>('4b30d330255fe7f1ea64e844f346a640',30,'komoona',date(current_timestamp), unix_timestamp(current_timestamp), current_timestamp, 'shahar@komoona.com'),</v>
      </c>
      <c r="F67">
        <f>VLOOKUP($A67,Sheet3!$B$3:$I$613,8,FALSE)</f>
        <v>204986</v>
      </c>
      <c r="I67" t="s">
        <v>2202</v>
      </c>
      <c r="J67">
        <v>0.25043919539999998</v>
      </c>
      <c r="K67">
        <v>0.15</v>
      </c>
      <c r="L67">
        <v>0.2</v>
      </c>
      <c r="M67">
        <f>IFERROR(VLOOKUP($I67,Sheet3!$B$3:$I$613,8,FALSE),"null")</f>
        <v>205038</v>
      </c>
      <c r="N67" t="str">
        <f t="shared" ref="N67:N130" si="3">"update kmn_revshare set revshare="&amp;ROUND(L67*100,1)&amp;" where id="&amp;M67&amp;";"</f>
        <v>update kmn_revshare set revshare=20 where id=205038;</v>
      </c>
      <c r="O67" t="str">
        <f t="shared" ref="O67:O130" si="4">"("&amp;M67&amp;",'"&amp;I67&amp;"',"&amp;ROUND(L67*100,1)&amp;"),"</f>
        <v>(205038,'f75bccf8b92123a2522652c4415d5398',20),</v>
      </c>
    </row>
    <row r="68" spans="1:15" x14ac:dyDescent="0.3">
      <c r="A68" t="s">
        <v>3058</v>
      </c>
      <c r="B68">
        <v>0.28191157179999998</v>
      </c>
      <c r="C68">
        <v>0.25</v>
      </c>
      <c r="D68">
        <v>0.3</v>
      </c>
      <c r="E68" t="str">
        <f t="shared" ref="E68:E131" si="5">"('"&amp;A68&amp;"',"&amp;D68*100&amp;",'komoona',date(current_timestamp), unix_timestamp(current_timestamp), current_timestamp, 'shahar@komoona.com'),"</f>
        <v>('044acab7cbca4e3621de6c4492bfdc8c',30,'komoona',date(current_timestamp), unix_timestamp(current_timestamp), current_timestamp, 'shahar@komoona.com'),</v>
      </c>
      <c r="F68">
        <f>VLOOKUP($A68,Sheet3!$B$3:$I$613,8,FALSE)</f>
        <v>204987</v>
      </c>
      <c r="I68" t="s">
        <v>850</v>
      </c>
      <c r="J68">
        <v>0.5833616506</v>
      </c>
      <c r="K68">
        <v>0.25</v>
      </c>
      <c r="L68">
        <v>0.3</v>
      </c>
      <c r="M68">
        <f>IFERROR(VLOOKUP($I68,Sheet3!$B$3:$I$613,8,FALSE),"null")</f>
        <v>205039</v>
      </c>
      <c r="N68" t="str">
        <f t="shared" si="3"/>
        <v>update kmn_revshare set revshare=30 where id=205039;</v>
      </c>
      <c r="O68" t="str">
        <f t="shared" si="4"/>
        <v>(205039,'96730d8877b892fccc5251564a14fb65',30),</v>
      </c>
    </row>
    <row r="69" spans="1:15" x14ac:dyDescent="0.3">
      <c r="A69" t="s">
        <v>1202</v>
      </c>
      <c r="B69">
        <v>0.1744360334</v>
      </c>
      <c r="C69">
        <v>0.174436033385137</v>
      </c>
      <c r="D69">
        <v>0.32</v>
      </c>
      <c r="E69" t="str">
        <f t="shared" si="5"/>
        <v>('efc912037f46f54305c6be7add3007d5',32,'komoona',date(current_timestamp), unix_timestamp(current_timestamp), current_timestamp, 'shahar@komoona.com'),</v>
      </c>
      <c r="F69">
        <f>VLOOKUP($A69,Sheet3!$B$3:$I$613,8,FALSE)</f>
        <v>204988</v>
      </c>
      <c r="I69" t="s">
        <v>880</v>
      </c>
      <c r="J69">
        <v>0.59514441620000003</v>
      </c>
      <c r="K69">
        <v>0.25</v>
      </c>
      <c r="L69">
        <v>0.3</v>
      </c>
      <c r="M69">
        <f>IFERROR(VLOOKUP($I69,Sheet3!$B$3:$I$613,8,FALSE),"null")</f>
        <v>205040</v>
      </c>
      <c r="N69" t="str">
        <f t="shared" si="3"/>
        <v>update kmn_revshare set revshare=30 where id=205040;</v>
      </c>
      <c r="O69" t="str">
        <f t="shared" si="4"/>
        <v>(205040,'b8c9bc6d094101d0f94e5298c3328829',30),</v>
      </c>
    </row>
    <row r="70" spans="1:15" x14ac:dyDescent="0.3">
      <c r="A70" t="s">
        <v>904</v>
      </c>
      <c r="B70">
        <v>0.62396644400000001</v>
      </c>
      <c r="C70">
        <v>0.249999999999999</v>
      </c>
      <c r="D70">
        <v>0.4</v>
      </c>
      <c r="E70" t="str">
        <f t="shared" si="5"/>
        <v>('c72f70f37958bd1ed4e5bb80858441bd',40,'komoona',date(current_timestamp), unix_timestamp(current_timestamp), current_timestamp, 'shahar@komoona.com'),</v>
      </c>
      <c r="F70">
        <f>VLOOKUP($A70,Sheet3!$B$3:$I$613,8,FALSE)</f>
        <v>204989</v>
      </c>
      <c r="I70" t="s">
        <v>739</v>
      </c>
      <c r="J70">
        <v>0.6032983395</v>
      </c>
      <c r="K70">
        <v>0.249999999999999</v>
      </c>
      <c r="L70">
        <v>0.3</v>
      </c>
      <c r="M70">
        <f>IFERROR(VLOOKUP($I70,Sheet3!$B$3:$I$613,8,FALSE),"null")</f>
        <v>205041</v>
      </c>
      <c r="N70" t="str">
        <f t="shared" si="3"/>
        <v>update kmn_revshare set revshare=30 where id=205041;</v>
      </c>
      <c r="O70" t="str">
        <f t="shared" si="4"/>
        <v>(205041,'36c9a8af0d82987279aa0c9bef289e8d',30),</v>
      </c>
    </row>
    <row r="71" spans="1:15" x14ac:dyDescent="0.3">
      <c r="A71" t="s">
        <v>4320</v>
      </c>
      <c r="B71">
        <v>0.2577676056</v>
      </c>
      <c r="C71">
        <v>0.15</v>
      </c>
      <c r="D71">
        <v>0.3</v>
      </c>
      <c r="E71" t="str">
        <f t="shared" si="5"/>
        <v>('c4c27f443c9165c7e2ea79bcdff1dd51',30,'komoona',date(current_timestamp), unix_timestamp(current_timestamp), current_timestamp, 'shahar@komoona.com'),</v>
      </c>
      <c r="F71">
        <f>VLOOKUP($A71,Sheet3!$B$3:$I$613,8,FALSE)</f>
        <v>204990</v>
      </c>
      <c r="I71" t="s">
        <v>2104</v>
      </c>
      <c r="J71">
        <v>0.29723303919999999</v>
      </c>
      <c r="K71">
        <v>0.15</v>
      </c>
      <c r="L71">
        <v>0.25</v>
      </c>
      <c r="M71">
        <f>IFERROR(VLOOKUP($I71,Sheet3!$B$3:$I$613,8,FALSE),"null")</f>
        <v>205044</v>
      </c>
      <c r="N71" t="str">
        <f t="shared" si="3"/>
        <v>update kmn_revshare set revshare=25 where id=205044;</v>
      </c>
      <c r="O71" t="str">
        <f t="shared" si="4"/>
        <v>(205044,'c20355b71f3bed3abbcfd01c9d39e6f3',25),</v>
      </c>
    </row>
    <row r="72" spans="1:15" x14ac:dyDescent="0.3">
      <c r="A72" t="s">
        <v>796</v>
      </c>
      <c r="B72">
        <v>0.62074769539999997</v>
      </c>
      <c r="C72">
        <v>0.25</v>
      </c>
      <c r="D72">
        <v>0.3</v>
      </c>
      <c r="E72" t="str">
        <f t="shared" si="5"/>
        <v>('688bcffd83b7b85d669d23cfdb2f8801',30,'komoona',date(current_timestamp), unix_timestamp(current_timestamp), current_timestamp, 'shahar@komoona.com'),</v>
      </c>
      <c r="F72">
        <f>VLOOKUP($A72,Sheet3!$B$3:$I$613,8,FALSE)</f>
        <v>204991</v>
      </c>
      <c r="I72" t="s">
        <v>1423</v>
      </c>
      <c r="J72">
        <v>0.31070659480000001</v>
      </c>
      <c r="K72">
        <v>0.25</v>
      </c>
      <c r="L72">
        <v>0.3</v>
      </c>
      <c r="M72">
        <f>IFERROR(VLOOKUP($I72,Sheet3!$B$3:$I$613,8,FALSE),"null")</f>
        <v>205052</v>
      </c>
      <c r="N72" t="str">
        <f t="shared" si="3"/>
        <v>update kmn_revshare set revshare=30 where id=205052;</v>
      </c>
      <c r="O72" t="str">
        <f t="shared" si="4"/>
        <v>(205052,'9edc2e44652d5ef74e7d544b9390f4f6',30),</v>
      </c>
    </row>
    <row r="73" spans="1:15" x14ac:dyDescent="0.3">
      <c r="A73" t="s">
        <v>2511</v>
      </c>
      <c r="B73">
        <v>0.27776252359999998</v>
      </c>
      <c r="C73">
        <v>0.27776252355736902</v>
      </c>
      <c r="D73">
        <v>0.28000000000000003</v>
      </c>
      <c r="E73" t="str">
        <f t="shared" si="5"/>
        <v>('be27276401698ee9437bc0f500a823e5',28,'komoona',date(current_timestamp), unix_timestamp(current_timestamp), current_timestamp, 'shahar@komoona.com'),</v>
      </c>
      <c r="F73">
        <f>VLOOKUP($A73,Sheet3!$B$3:$I$613,8,FALSE)</f>
        <v>204992</v>
      </c>
      <c r="I73" t="s">
        <v>1465</v>
      </c>
      <c r="J73">
        <v>8.4475988599999996E-2</v>
      </c>
      <c r="K73">
        <v>4.9999999999999899E-2</v>
      </c>
      <c r="L73">
        <v>0.08</v>
      </c>
      <c r="M73">
        <f>IFERROR(VLOOKUP($I73,Sheet3!$B$3:$I$613,8,FALSE),"null")</f>
        <v>205053</v>
      </c>
      <c r="N73" t="str">
        <f t="shared" si="3"/>
        <v>update kmn_revshare set revshare=8 where id=205053;</v>
      </c>
      <c r="O73" t="str">
        <f t="shared" si="4"/>
        <v>(205053,'edf3f6687300e5221830a2d723ed464b',8),</v>
      </c>
    </row>
    <row r="74" spans="1:15" x14ac:dyDescent="0.3">
      <c r="A74" t="s">
        <v>10025</v>
      </c>
      <c r="B74">
        <v>0.28841366190000001</v>
      </c>
      <c r="C74">
        <v>0.249999999999999</v>
      </c>
      <c r="D74">
        <v>0.249999999999999</v>
      </c>
      <c r="E74" t="str">
        <f t="shared" si="5"/>
        <v>('919b3394c2e47ef1d4cc21618aaf9af0',24.9999999999999,'komoona',date(current_timestamp), unix_timestamp(current_timestamp), current_timestamp, 'shahar@komoona.com'),</v>
      </c>
      <c r="F74">
        <f>VLOOKUP($A74,Sheet3!$B$3:$I$613,8,FALSE)</f>
        <v>204993</v>
      </c>
      <c r="I74" t="s">
        <v>1379</v>
      </c>
      <c r="J74">
        <v>0.27899925269999998</v>
      </c>
      <c r="K74">
        <v>0.25</v>
      </c>
      <c r="L74">
        <v>0.27</v>
      </c>
      <c r="M74">
        <f>IFERROR(VLOOKUP($I74,Sheet3!$B$3:$I$613,8,FALSE),"null")</f>
        <v>205054</v>
      </c>
      <c r="N74" t="str">
        <f t="shared" si="3"/>
        <v>update kmn_revshare set revshare=27 where id=205054;</v>
      </c>
      <c r="O74" t="str">
        <f t="shared" si="4"/>
        <v>(205054,'41a8d3640dcc025dc426361f8ff5ca89',27),</v>
      </c>
    </row>
    <row r="75" spans="1:15" x14ac:dyDescent="0.3">
      <c r="A75" t="s">
        <v>1662</v>
      </c>
      <c r="B75">
        <v>0.26382498459999998</v>
      </c>
      <c r="C75">
        <v>0.15</v>
      </c>
      <c r="D75">
        <v>0.15</v>
      </c>
      <c r="E75" t="str">
        <f t="shared" si="5"/>
        <v>('52498c9a078f49a849e750a535ef505e',15,'komoona',date(current_timestamp), unix_timestamp(current_timestamp), current_timestamp, 'shahar@komoona.com'),</v>
      </c>
      <c r="F75">
        <f>VLOOKUP($A75,Sheet3!$B$3:$I$613,8,FALSE)</f>
        <v>204994</v>
      </c>
      <c r="I75" t="s">
        <v>2998</v>
      </c>
      <c r="J75">
        <v>0.64937241680000002</v>
      </c>
      <c r="K75">
        <v>0.33</v>
      </c>
      <c r="L75">
        <v>0.35</v>
      </c>
      <c r="M75">
        <f>IFERROR(VLOOKUP($I75,Sheet3!$B$3:$I$613,8,FALSE),"null")</f>
        <v>205056</v>
      </c>
      <c r="N75" t="str">
        <f t="shared" si="3"/>
        <v>update kmn_revshare set revshare=35 where id=205056;</v>
      </c>
      <c r="O75" t="str">
        <f t="shared" si="4"/>
        <v>(205056,'79bb5502735e2032fb35afd4e6d39ed8',35),</v>
      </c>
    </row>
    <row r="76" spans="1:15" x14ac:dyDescent="0.3">
      <c r="A76" t="s">
        <v>3068</v>
      </c>
      <c r="B76">
        <v>0.54108151010000005</v>
      </c>
      <c r="C76">
        <v>0.249999999999999</v>
      </c>
      <c r="D76">
        <v>0.249999999999999</v>
      </c>
      <c r="E76" t="str">
        <f t="shared" si="5"/>
        <v>('1ded68610812aa677d7e635bf51789b0',24.9999999999999,'komoona',date(current_timestamp), unix_timestamp(current_timestamp), current_timestamp, 'shahar@komoona.com'),</v>
      </c>
      <c r="F76">
        <f>VLOOKUP($A76,Sheet3!$B$3:$I$613,8,FALSE)</f>
        <v>204995</v>
      </c>
      <c r="I76" t="s">
        <v>4775</v>
      </c>
      <c r="J76">
        <v>0.20599776210000001</v>
      </c>
      <c r="K76">
        <v>0.15</v>
      </c>
      <c r="L76">
        <v>0.2</v>
      </c>
      <c r="M76">
        <f>IFERROR(VLOOKUP($I76,Sheet3!$B$3:$I$613,8,FALSE),"null")</f>
        <v>205057</v>
      </c>
      <c r="N76" t="str">
        <f t="shared" si="3"/>
        <v>update kmn_revshare set revshare=20 where id=205057;</v>
      </c>
      <c r="O76" t="str">
        <f t="shared" si="4"/>
        <v>(205057,'9520e3763a82d39c682a6e56e8b11737',20),</v>
      </c>
    </row>
    <row r="77" spans="1:15" x14ac:dyDescent="0.3">
      <c r="A77" t="s">
        <v>8128</v>
      </c>
      <c r="B77">
        <v>0.24332950449999999</v>
      </c>
      <c r="C77">
        <v>0.24332950448872301</v>
      </c>
      <c r="D77">
        <v>0.3</v>
      </c>
      <c r="E77" t="str">
        <f t="shared" si="5"/>
        <v>('a2adf350c9641e954dbd88a420f25000',30,'komoona',date(current_timestamp), unix_timestamp(current_timestamp), current_timestamp, 'shahar@komoona.com'),</v>
      </c>
      <c r="F77">
        <f>VLOOKUP($A77,Sheet3!$B$3:$I$613,8,FALSE)</f>
        <v>204996</v>
      </c>
      <c r="I77" t="s">
        <v>3183</v>
      </c>
      <c r="J77">
        <v>0.99151216860000002</v>
      </c>
      <c r="K77">
        <v>0.25</v>
      </c>
      <c r="L77">
        <v>0.35</v>
      </c>
      <c r="M77">
        <f>IFERROR(VLOOKUP($I77,Sheet3!$B$3:$I$613,8,FALSE),"null")</f>
        <v>205069</v>
      </c>
      <c r="N77" t="str">
        <f t="shared" si="3"/>
        <v>update kmn_revshare set revshare=35 where id=205069;</v>
      </c>
      <c r="O77" t="str">
        <f t="shared" si="4"/>
        <v>(205069,'6704a8c1ddee33730c14a5c6f57b34f1',35),</v>
      </c>
    </row>
    <row r="78" spans="1:15" x14ac:dyDescent="0.3">
      <c r="A78" t="s">
        <v>1315</v>
      </c>
      <c r="B78">
        <v>0.37255798000000001</v>
      </c>
      <c r="C78">
        <v>0.37255798003093099</v>
      </c>
      <c r="D78">
        <v>0.37255798003093099</v>
      </c>
      <c r="E78" t="str">
        <f t="shared" si="5"/>
        <v>('c1155180465cd8896480d642b2bf89e1',37.2557980030931,'komoona',date(current_timestamp), unix_timestamp(current_timestamp), current_timestamp, 'shahar@komoona.com'),</v>
      </c>
      <c r="F78">
        <f>VLOOKUP($A78,Sheet3!$B$3:$I$613,8,FALSE)</f>
        <v>204997</v>
      </c>
      <c r="I78" t="s">
        <v>1361</v>
      </c>
      <c r="J78">
        <v>0.26189651200000003</v>
      </c>
      <c r="K78">
        <v>0.15</v>
      </c>
      <c r="L78">
        <v>0.2</v>
      </c>
      <c r="M78">
        <f>IFERROR(VLOOKUP($I78,Sheet3!$B$3:$I$613,8,FALSE),"null")</f>
        <v>205071</v>
      </c>
      <c r="N78" t="str">
        <f t="shared" si="3"/>
        <v>update kmn_revshare set revshare=20 where id=205071;</v>
      </c>
      <c r="O78" t="str">
        <f t="shared" si="4"/>
        <v>(205071,'22e42ba19e2adf83c818f3301c975eaf',20),</v>
      </c>
    </row>
    <row r="79" spans="1:15" x14ac:dyDescent="0.3">
      <c r="A79" t="s">
        <v>1024</v>
      </c>
      <c r="B79">
        <v>0.29597647970000002</v>
      </c>
      <c r="C79">
        <v>0.25</v>
      </c>
      <c r="D79">
        <v>0.25</v>
      </c>
      <c r="E79" t="str">
        <f t="shared" si="5"/>
        <v>('30a116edb199786d6df8d2271341d754',25,'komoona',date(current_timestamp), unix_timestamp(current_timestamp), current_timestamp, 'shahar@komoona.com'),</v>
      </c>
      <c r="F79">
        <f>VLOOKUP($A79,Sheet3!$B$3:$I$613,8,FALSE)</f>
        <v>204998</v>
      </c>
      <c r="I79" t="s">
        <v>2200</v>
      </c>
      <c r="J79">
        <v>0.32550088490000001</v>
      </c>
      <c r="K79">
        <v>0.15</v>
      </c>
      <c r="L79">
        <v>0.2</v>
      </c>
      <c r="M79">
        <f>IFERROR(VLOOKUP($I79,Sheet3!$B$3:$I$613,8,FALSE),"null")</f>
        <v>205074</v>
      </c>
      <c r="N79" t="str">
        <f t="shared" si="3"/>
        <v>update kmn_revshare set revshare=20 where id=205074;</v>
      </c>
      <c r="O79" t="str">
        <f t="shared" si="4"/>
        <v>(205074,'f6b60297b026d198fb3f00641e98b60e',20),</v>
      </c>
    </row>
    <row r="80" spans="1:15" x14ac:dyDescent="0.3">
      <c r="A80" t="s">
        <v>10487</v>
      </c>
      <c r="B80">
        <v>0.24106035470000001</v>
      </c>
      <c r="C80">
        <v>0.241060354686468</v>
      </c>
      <c r="D80">
        <v>0.37</v>
      </c>
      <c r="E80" t="str">
        <f t="shared" si="5"/>
        <v>('a485ca8b8ae55ede42153d4ac0b11010',37,'komoona',date(current_timestamp), unix_timestamp(current_timestamp), current_timestamp, 'shahar@komoona.com'),</v>
      </c>
      <c r="F80">
        <f>VLOOKUP($A80,Sheet3!$B$3:$I$613,8,FALSE)</f>
        <v>204999</v>
      </c>
      <c r="I80" t="s">
        <v>2054</v>
      </c>
      <c r="J80">
        <v>0.3157724388</v>
      </c>
      <c r="K80">
        <v>0.15</v>
      </c>
      <c r="L80">
        <v>0.2</v>
      </c>
      <c r="M80">
        <f>IFERROR(VLOOKUP($I80,Sheet3!$B$3:$I$613,8,FALSE),"null")</f>
        <v>205076</v>
      </c>
      <c r="N80" t="str">
        <f t="shared" si="3"/>
        <v>update kmn_revshare set revshare=20 where id=205076;</v>
      </c>
      <c r="O80" t="str">
        <f t="shared" si="4"/>
        <v>(205076,'ace0d353de61ca8ae1e799bd3abb8508',20),</v>
      </c>
    </row>
    <row r="81" spans="1:15" x14ac:dyDescent="0.3">
      <c r="A81" t="s">
        <v>840</v>
      </c>
      <c r="B81">
        <v>0.61110622029999995</v>
      </c>
      <c r="C81">
        <v>0.25</v>
      </c>
      <c r="D81">
        <v>0.32</v>
      </c>
      <c r="E81" t="str">
        <f t="shared" si="5"/>
        <v>('8f0b32e196d80d91e4c6d5fe34676a7f',32,'komoona',date(current_timestamp), unix_timestamp(current_timestamp), current_timestamp, 'shahar@komoona.com'),</v>
      </c>
      <c r="F81">
        <f>VLOOKUP($A81,Sheet3!$B$3:$I$613,8,FALSE)</f>
        <v>205000</v>
      </c>
      <c r="I81" t="s">
        <v>1453</v>
      </c>
      <c r="J81">
        <v>0.47644716380000002</v>
      </c>
      <c r="K81">
        <v>0.25</v>
      </c>
      <c r="L81">
        <v>0.35</v>
      </c>
      <c r="M81">
        <f>IFERROR(VLOOKUP($I81,Sheet3!$B$3:$I$613,8,FALSE),"null")</f>
        <v>205079</v>
      </c>
      <c r="N81" t="str">
        <f t="shared" si="3"/>
        <v>update kmn_revshare set revshare=35 where id=205079;</v>
      </c>
      <c r="O81" t="str">
        <f t="shared" si="4"/>
        <v>(205079,'cfb6d757ed983e5a19726d492e4f1efc',35),</v>
      </c>
    </row>
    <row r="82" spans="1:15" x14ac:dyDescent="0.3">
      <c r="A82" t="s">
        <v>3394</v>
      </c>
      <c r="B82">
        <v>0.4127165411</v>
      </c>
      <c r="C82">
        <v>0.25</v>
      </c>
      <c r="D82">
        <v>0.28000000000000003</v>
      </c>
      <c r="E82" t="str">
        <f t="shared" si="5"/>
        <v>('8dbc5f1da019f20fae5a9b5e7ccbaa5f',28,'komoona',date(current_timestamp), unix_timestamp(current_timestamp), current_timestamp, 'shahar@komoona.com'),</v>
      </c>
      <c r="F82">
        <f>VLOOKUP($A82,Sheet3!$B$3:$I$613,8,FALSE)</f>
        <v>205001</v>
      </c>
      <c r="I82" t="s">
        <v>1846</v>
      </c>
      <c r="J82">
        <v>0.29068467720000002</v>
      </c>
      <c r="K82">
        <v>0.15</v>
      </c>
      <c r="L82">
        <v>0.25</v>
      </c>
      <c r="M82">
        <f>IFERROR(VLOOKUP($I82,Sheet3!$B$3:$I$613,8,FALSE),"null")</f>
        <v>205080</v>
      </c>
      <c r="N82" t="str">
        <f t="shared" si="3"/>
        <v>update kmn_revshare set revshare=25 where id=205080;</v>
      </c>
      <c r="O82" t="str">
        <f t="shared" si="4"/>
        <v>(205080,'4400f7f4286e321a8acdb71c7cc2e694',25),</v>
      </c>
    </row>
    <row r="83" spans="1:15" x14ac:dyDescent="0.3">
      <c r="A83" t="s">
        <v>9989</v>
      </c>
      <c r="B83">
        <v>0.25236661560000001</v>
      </c>
      <c r="C83">
        <v>0.25</v>
      </c>
      <c r="D83">
        <v>0.3</v>
      </c>
      <c r="E83" t="str">
        <f t="shared" si="5"/>
        <v>('bb1f2c9f10fee7700122f2c8bf335723',30,'komoona',date(current_timestamp), unix_timestamp(current_timestamp), current_timestamp, 'shahar@komoona.com'),</v>
      </c>
      <c r="F83">
        <f>VLOOKUP($A83,Sheet3!$B$3:$I$613,8,FALSE)</f>
        <v>205002</v>
      </c>
      <c r="I83" t="s">
        <v>1624</v>
      </c>
      <c r="J83">
        <v>0.96789953360000003</v>
      </c>
      <c r="K83">
        <v>0.25</v>
      </c>
      <c r="L83">
        <v>0.3</v>
      </c>
      <c r="M83">
        <f>IFERROR(VLOOKUP($I83,Sheet3!$B$3:$I$613,8,FALSE),"null")</f>
        <v>205082</v>
      </c>
      <c r="N83" t="str">
        <f t="shared" si="3"/>
        <v>update kmn_revshare set revshare=30 where id=205082;</v>
      </c>
      <c r="O83" t="str">
        <f t="shared" si="4"/>
        <v>(205082,'da0db452f58a4f85954bf78840f82552',30),</v>
      </c>
    </row>
    <row r="84" spans="1:15" x14ac:dyDescent="0.3">
      <c r="A84" t="s">
        <v>5805</v>
      </c>
      <c r="B84">
        <v>0.3362246854</v>
      </c>
      <c r="C84">
        <v>0.25</v>
      </c>
      <c r="D84">
        <v>0.35</v>
      </c>
      <c r="E84" t="str">
        <f t="shared" si="5"/>
        <v>('2639ec3665c10ef172b0014cdc186870',35,'komoona',date(current_timestamp), unix_timestamp(current_timestamp), current_timestamp, 'shahar@komoona.com'),</v>
      </c>
      <c r="F84">
        <f>VLOOKUP($A84,Sheet3!$B$3:$I$613,8,FALSE)</f>
        <v>205003</v>
      </c>
      <c r="I84" t="s">
        <v>2666</v>
      </c>
      <c r="J84">
        <v>0.44512278630000002</v>
      </c>
      <c r="K84">
        <v>0.25</v>
      </c>
      <c r="L84">
        <v>0.3</v>
      </c>
      <c r="M84">
        <f>IFERROR(VLOOKUP($I84,Sheet3!$B$3:$I$613,8,FALSE),"null")</f>
        <v>205084</v>
      </c>
      <c r="N84" t="str">
        <f t="shared" si="3"/>
        <v>update kmn_revshare set revshare=30 where id=205084;</v>
      </c>
      <c r="O84" t="str">
        <f t="shared" si="4"/>
        <v>(205084,'33aef1e1ec877cff4d15ba9cda2c31ff',30),</v>
      </c>
    </row>
    <row r="85" spans="1:15" x14ac:dyDescent="0.3">
      <c r="A85" t="s">
        <v>234</v>
      </c>
      <c r="B85">
        <v>0.29362306659999998</v>
      </c>
      <c r="C85">
        <v>0.29362306661494098</v>
      </c>
      <c r="D85">
        <v>0.3</v>
      </c>
      <c r="E85" t="str">
        <f t="shared" si="5"/>
        <v>('c557f118a46e512aaa2e4ca5e5732570',30,'komoona',date(current_timestamp), unix_timestamp(current_timestamp), current_timestamp, 'shahar@komoona.com'),</v>
      </c>
      <c r="F85">
        <f>VLOOKUP($A85,Sheet3!$B$3:$I$613,8,FALSE)</f>
        <v>205004</v>
      </c>
      <c r="I85" t="s">
        <v>2630</v>
      </c>
      <c r="J85">
        <v>0.37187583400000002</v>
      </c>
      <c r="K85">
        <v>0.149999999999999</v>
      </c>
      <c r="L85">
        <v>0.3</v>
      </c>
      <c r="M85">
        <f>IFERROR(VLOOKUP($I85,Sheet3!$B$3:$I$613,8,FALSE),"null")</f>
        <v>205086</v>
      </c>
      <c r="N85" t="str">
        <f t="shared" si="3"/>
        <v>update kmn_revshare set revshare=30 where id=205086;</v>
      </c>
      <c r="O85" t="str">
        <f t="shared" si="4"/>
        <v>(205086,'06492273e3e4482067bac6aac711d698',30),</v>
      </c>
    </row>
    <row r="86" spans="1:15" x14ac:dyDescent="0.3">
      <c r="A86" t="s">
        <v>3478</v>
      </c>
      <c r="B86">
        <v>0.2294847109</v>
      </c>
      <c r="C86">
        <v>0.22948471085623301</v>
      </c>
      <c r="D86">
        <v>0.3</v>
      </c>
      <c r="E86" t="str">
        <f t="shared" si="5"/>
        <v>('d374c5fac1b7399a8bccffa2446d5403',30,'komoona',date(current_timestamp), unix_timestamp(current_timestamp), current_timestamp, 'shahar@komoona.com'),</v>
      </c>
      <c r="F86">
        <f>VLOOKUP($A86,Sheet3!$B$3:$I$613,8,FALSE)</f>
        <v>205005</v>
      </c>
      <c r="I86" t="s">
        <v>1139</v>
      </c>
      <c r="J86">
        <v>0.24566800959999999</v>
      </c>
      <c r="K86">
        <v>0.149999999999999</v>
      </c>
      <c r="L86">
        <v>0.24</v>
      </c>
      <c r="M86">
        <f>IFERROR(VLOOKUP($I86,Sheet3!$B$3:$I$613,8,FALSE),"null")</f>
        <v>205093</v>
      </c>
      <c r="N86" t="str">
        <f t="shared" si="3"/>
        <v>update kmn_revshare set revshare=24 where id=205093;</v>
      </c>
      <c r="O86" t="str">
        <f t="shared" si="4"/>
        <v>(205093,'ee4bf99d1bd498c8db3c4ec4ce41dfa3',24),</v>
      </c>
    </row>
    <row r="87" spans="1:15" x14ac:dyDescent="0.3">
      <c r="A87" t="s">
        <v>4395</v>
      </c>
      <c r="B87">
        <v>0.2051015309</v>
      </c>
      <c r="C87">
        <v>0.20510153094354899</v>
      </c>
      <c r="D87">
        <v>0.2</v>
      </c>
      <c r="E87" t="str">
        <f t="shared" si="5"/>
        <v>('abdee1a386d66b5e07ff32d39156a78b',20,'komoona',date(current_timestamp), unix_timestamp(current_timestamp), current_timestamp, 'shahar@komoona.com'),</v>
      </c>
      <c r="F87">
        <f>VLOOKUP($A87,Sheet3!$B$3:$I$613,8,FALSE)</f>
        <v>205006</v>
      </c>
      <c r="I87" t="s">
        <v>2488</v>
      </c>
      <c r="J87">
        <v>0.6092031067</v>
      </c>
      <c r="K87">
        <v>0.25</v>
      </c>
      <c r="L87">
        <v>0.35</v>
      </c>
      <c r="M87">
        <f>IFERROR(VLOOKUP($I87,Sheet3!$B$3:$I$613,8,FALSE),"null")</f>
        <v>205098</v>
      </c>
      <c r="N87" t="str">
        <f t="shared" si="3"/>
        <v>update kmn_revshare set revshare=35 where id=205098;</v>
      </c>
      <c r="O87" t="str">
        <f t="shared" si="4"/>
        <v>(205098,'9c4388e9fa0b3eec90c22012e649f4e9',35),</v>
      </c>
    </row>
    <row r="88" spans="1:15" x14ac:dyDescent="0.3">
      <c r="A88" t="s">
        <v>5701</v>
      </c>
      <c r="B88">
        <v>0.1438097673</v>
      </c>
      <c r="C88">
        <v>0.14380976726794101</v>
      </c>
      <c r="D88">
        <v>0.3</v>
      </c>
      <c r="E88" t="str">
        <f t="shared" si="5"/>
        <v>('5b2c387376a3014e858676471d97d7fa',30,'komoona',date(current_timestamp), unix_timestamp(current_timestamp), current_timestamp, 'shahar@komoona.com'),</v>
      </c>
      <c r="F88">
        <f>VLOOKUP($A88,Sheet3!$B$3:$I$613,8,FALSE)</f>
        <v>205007</v>
      </c>
      <c r="I88" t="s">
        <v>10519</v>
      </c>
      <c r="J88">
        <v>0.68134667260000004</v>
      </c>
      <c r="K88">
        <v>0.25</v>
      </c>
      <c r="L88">
        <v>0.35</v>
      </c>
      <c r="M88">
        <f>IFERROR(VLOOKUP($I88,Sheet3!$B$3:$I$613,8,FALSE),"null")</f>
        <v>205099</v>
      </c>
      <c r="N88" t="str">
        <f t="shared" si="3"/>
        <v>update kmn_revshare set revshare=35 where id=205099;</v>
      </c>
      <c r="O88" t="str">
        <f t="shared" si="4"/>
        <v>(205099,'739ae34ed7b055af71c89967d080dfd7',35),</v>
      </c>
    </row>
    <row r="89" spans="1:15" x14ac:dyDescent="0.3">
      <c r="A89" t="s">
        <v>1630</v>
      </c>
      <c r="B89">
        <v>0.98771214029999999</v>
      </c>
      <c r="C89">
        <v>0.25</v>
      </c>
      <c r="D89">
        <v>0.3</v>
      </c>
      <c r="E89" t="str">
        <f t="shared" si="5"/>
        <v>('dff260c41bb0e58285a83c1cf300171a',30,'komoona',date(current_timestamp), unix_timestamp(current_timestamp), current_timestamp, 'shahar@komoona.com'),</v>
      </c>
      <c r="F89">
        <f>VLOOKUP($A89,Sheet3!$B$3:$I$613,8,FALSE)</f>
        <v>205008</v>
      </c>
      <c r="I89" t="s">
        <v>4077</v>
      </c>
      <c r="J89">
        <v>0.2000711171</v>
      </c>
      <c r="K89">
        <v>4.9999999999999899E-2</v>
      </c>
      <c r="L89">
        <v>0.1</v>
      </c>
      <c r="M89">
        <f>IFERROR(VLOOKUP($I89,Sheet3!$B$3:$I$613,8,FALSE),"null")</f>
        <v>205101</v>
      </c>
      <c r="N89" t="str">
        <f t="shared" si="3"/>
        <v>update kmn_revshare set revshare=10 where id=205101;</v>
      </c>
      <c r="O89" t="str">
        <f t="shared" si="4"/>
        <v>(205101,'e045f85fb3861836408a4bbfe6257566',10),</v>
      </c>
    </row>
    <row r="90" spans="1:15" x14ac:dyDescent="0.3">
      <c r="A90" t="s">
        <v>940</v>
      </c>
      <c r="B90">
        <v>0.56762580969999998</v>
      </c>
      <c r="C90">
        <v>0.25</v>
      </c>
      <c r="D90">
        <v>0.3</v>
      </c>
      <c r="E90" t="str">
        <f t="shared" si="5"/>
        <v>('e9a22db57d65afa1e8169b3222435a60',30,'komoona',date(current_timestamp), unix_timestamp(current_timestamp), current_timestamp, 'shahar@komoona.com'),</v>
      </c>
      <c r="F90">
        <f>VLOOKUP($A90,Sheet3!$B$3:$I$613,8,FALSE)</f>
        <v>205009</v>
      </c>
      <c r="I90" t="s">
        <v>5423</v>
      </c>
      <c r="J90">
        <v>0.63943074030000002</v>
      </c>
      <c r="K90">
        <v>0.249999999999999</v>
      </c>
      <c r="L90">
        <v>0.3</v>
      </c>
      <c r="M90">
        <f>IFERROR(VLOOKUP($I90,Sheet3!$B$3:$I$613,8,FALSE),"null")</f>
        <v>205114</v>
      </c>
      <c r="N90" t="str">
        <f t="shared" si="3"/>
        <v>update kmn_revshare set revshare=30 where id=205114;</v>
      </c>
      <c r="O90" t="str">
        <f t="shared" si="4"/>
        <v>(205114,'16fcc0338794d7626bf9d02e1fc4b4ce',30),</v>
      </c>
    </row>
    <row r="91" spans="1:15" x14ac:dyDescent="0.3">
      <c r="A91" t="s">
        <v>1682</v>
      </c>
      <c r="B91">
        <v>0.40795665780000001</v>
      </c>
      <c r="C91">
        <v>0.15</v>
      </c>
      <c r="D91">
        <v>0.3</v>
      </c>
      <c r="E91" t="str">
        <f t="shared" si="5"/>
        <v>('eade23615dce873bcdf9ea613ed1a111',30,'komoona',date(current_timestamp), unix_timestamp(current_timestamp), current_timestamp, 'shahar@komoona.com'),</v>
      </c>
      <c r="F91">
        <f>VLOOKUP($A91,Sheet3!$B$3:$I$613,8,FALSE)</f>
        <v>205010</v>
      </c>
      <c r="I91" t="s">
        <v>1584</v>
      </c>
      <c r="J91">
        <v>0.96011277770000003</v>
      </c>
      <c r="K91">
        <v>0.25</v>
      </c>
      <c r="L91">
        <v>0.3</v>
      </c>
      <c r="M91">
        <f>IFERROR(VLOOKUP($I91,Sheet3!$B$3:$I$613,8,FALSE),"null")</f>
        <v>205115</v>
      </c>
      <c r="N91" t="str">
        <f t="shared" si="3"/>
        <v>update kmn_revshare set revshare=30 where id=205115;</v>
      </c>
      <c r="O91" t="str">
        <f t="shared" si="4"/>
        <v>(205115,'213e58b026d6a45ebe5abe880be6963f',30),</v>
      </c>
    </row>
    <row r="92" spans="1:15" x14ac:dyDescent="0.3">
      <c r="A92" t="s">
        <v>900</v>
      </c>
      <c r="B92">
        <v>0.59093436219999995</v>
      </c>
      <c r="C92">
        <v>0.33</v>
      </c>
      <c r="D92">
        <v>0.33</v>
      </c>
      <c r="E92" t="str">
        <f t="shared" si="5"/>
        <v>('c706a1c1921357e818c77533356525d6',33,'komoona',date(current_timestamp), unix_timestamp(current_timestamp), current_timestamp, 'shahar@komoona.com'),</v>
      </c>
      <c r="F92">
        <f>VLOOKUP($A92,Sheet3!$B$3:$I$613,8,FALSE)</f>
        <v>205011</v>
      </c>
      <c r="I92" t="s">
        <v>10057</v>
      </c>
      <c r="J92">
        <v>0.4610833111</v>
      </c>
      <c r="K92">
        <v>0.25</v>
      </c>
      <c r="L92">
        <v>0.3</v>
      </c>
      <c r="M92">
        <f>IFERROR(VLOOKUP($I92,Sheet3!$B$3:$I$613,8,FALSE),"null")</f>
        <v>205120</v>
      </c>
      <c r="N92" t="str">
        <f t="shared" si="3"/>
        <v>update kmn_revshare set revshare=30 where id=205120;</v>
      </c>
      <c r="O92" t="str">
        <f t="shared" si="4"/>
        <v>(205120,'95d3a26833c0a925b42850842dfa194c',30),</v>
      </c>
    </row>
    <row r="93" spans="1:15" x14ac:dyDescent="0.3">
      <c r="A93" t="s">
        <v>9946</v>
      </c>
      <c r="B93">
        <v>0.26388956959999998</v>
      </c>
      <c r="C93">
        <v>0.25</v>
      </c>
      <c r="D93">
        <v>0.3</v>
      </c>
      <c r="E93" t="str">
        <f t="shared" si="5"/>
        <v>('02b7e92e38d1dfdd78e3c525cb7fec16',30,'komoona',date(current_timestamp), unix_timestamp(current_timestamp), current_timestamp, 'shahar@komoona.com'),</v>
      </c>
      <c r="F93">
        <f>VLOOKUP($A93,Sheet3!$B$3:$I$613,8,FALSE)</f>
        <v>205012</v>
      </c>
      <c r="I93" t="s">
        <v>1880</v>
      </c>
      <c r="J93">
        <v>0.2969221984</v>
      </c>
      <c r="K93">
        <v>0.15</v>
      </c>
      <c r="L93">
        <v>0.25</v>
      </c>
      <c r="M93">
        <f>IFERROR(VLOOKUP($I93,Sheet3!$B$3:$I$613,8,FALSE),"null")</f>
        <v>205127</v>
      </c>
      <c r="N93" t="str">
        <f t="shared" si="3"/>
        <v>update kmn_revshare set revshare=25 where id=205127;</v>
      </c>
      <c r="O93" t="str">
        <f t="shared" si="4"/>
        <v>(205127,'559d9d9be4d1d333f952c670ca0e85f3',25),</v>
      </c>
    </row>
    <row r="94" spans="1:15" x14ac:dyDescent="0.3">
      <c r="A94" t="s">
        <v>591</v>
      </c>
      <c r="B94">
        <v>0.53963985869999997</v>
      </c>
      <c r="C94">
        <v>0.33</v>
      </c>
      <c r="D94">
        <v>0.33</v>
      </c>
      <c r="E94" t="str">
        <f t="shared" si="5"/>
        <v>('e5d01124d77c656722a20e7da763815d',33,'komoona',date(current_timestamp), unix_timestamp(current_timestamp), current_timestamp, 'shahar@komoona.com'),</v>
      </c>
      <c r="F94">
        <f>VLOOKUP($A94,Sheet3!$B$3:$I$613,8,FALSE)</f>
        <v>205013</v>
      </c>
      <c r="I94" t="s">
        <v>4108</v>
      </c>
      <c r="J94">
        <v>0.33597442789999998</v>
      </c>
      <c r="K94">
        <v>0.25</v>
      </c>
      <c r="L94">
        <v>0.3</v>
      </c>
      <c r="M94">
        <f>IFERROR(VLOOKUP($I94,Sheet3!$B$3:$I$613,8,FALSE),"null")</f>
        <v>205128</v>
      </c>
      <c r="N94" t="str">
        <f t="shared" si="3"/>
        <v>update kmn_revshare set revshare=30 where id=205128;</v>
      </c>
      <c r="O94" t="str">
        <f t="shared" si="4"/>
        <v>(205128,'6e00fdd9d6ed4c4d0abc668860980375',30),</v>
      </c>
    </row>
    <row r="95" spans="1:15" x14ac:dyDescent="0.3">
      <c r="A95" t="s">
        <v>743</v>
      </c>
      <c r="B95">
        <v>0.56502020519999996</v>
      </c>
      <c r="C95">
        <v>0.25</v>
      </c>
      <c r="D95">
        <v>0.3</v>
      </c>
      <c r="E95" t="str">
        <f t="shared" si="5"/>
        <v>('3a620e8711267b435d8ae23524fa95c8',30,'komoona',date(current_timestamp), unix_timestamp(current_timestamp), current_timestamp, 'shahar@komoona.com'),</v>
      </c>
      <c r="F95">
        <f>VLOOKUP($A95,Sheet3!$B$3:$I$613,8,FALSE)</f>
        <v>205014</v>
      </c>
      <c r="I95" t="s">
        <v>2513</v>
      </c>
      <c r="J95">
        <v>0.37816940700000001</v>
      </c>
      <c r="K95">
        <v>0.25</v>
      </c>
      <c r="L95">
        <v>0.3</v>
      </c>
      <c r="M95">
        <f>IFERROR(VLOOKUP($I95,Sheet3!$B$3:$I$613,8,FALSE),"null")</f>
        <v>205132</v>
      </c>
      <c r="N95" t="str">
        <f t="shared" si="3"/>
        <v>update kmn_revshare set revshare=30 where id=205132;</v>
      </c>
      <c r="O95" t="str">
        <f t="shared" si="4"/>
        <v>(205132,'c3190f740621d54b9ca2b9f3650b68ef',30),</v>
      </c>
    </row>
    <row r="96" spans="1:15" x14ac:dyDescent="0.3">
      <c r="A96" t="s">
        <v>3211</v>
      </c>
      <c r="B96">
        <v>0.99181852910000001</v>
      </c>
      <c r="C96">
        <v>0.249999999999999</v>
      </c>
      <c r="D96">
        <v>0.3</v>
      </c>
      <c r="E96" t="str">
        <f t="shared" si="5"/>
        <v>('d1c871d51c48304086ababb63099c099',30,'komoona',date(current_timestamp), unix_timestamp(current_timestamp), current_timestamp, 'shahar@komoona.com'),</v>
      </c>
      <c r="F96">
        <f>VLOOKUP($A96,Sheet3!$B$3:$I$613,8,FALSE)</f>
        <v>205015</v>
      </c>
      <c r="I96" t="s">
        <v>1586</v>
      </c>
      <c r="J96">
        <v>0.97190069310000005</v>
      </c>
      <c r="K96">
        <v>0.33</v>
      </c>
      <c r="L96">
        <v>0.3</v>
      </c>
      <c r="M96">
        <f>IFERROR(VLOOKUP($I96,Sheet3!$B$3:$I$613,8,FALSE),"null")</f>
        <v>205133</v>
      </c>
      <c r="N96" t="str">
        <f t="shared" si="3"/>
        <v>update kmn_revshare set revshare=30 where id=205133;</v>
      </c>
      <c r="O96" t="str">
        <f t="shared" si="4"/>
        <v>(205133,'2baf4e1e55bd307fbd9251b3849428ae',30),</v>
      </c>
    </row>
    <row r="97" spans="1:15" x14ac:dyDescent="0.3">
      <c r="A97" t="s">
        <v>105</v>
      </c>
      <c r="B97">
        <v>0.6990397102</v>
      </c>
      <c r="C97">
        <v>0.15</v>
      </c>
      <c r="D97">
        <v>0.2</v>
      </c>
      <c r="E97" t="str">
        <f t="shared" si="5"/>
        <v>('f53bd50073761c00096072841ec9c670',20,'komoona',date(current_timestamp), unix_timestamp(current_timestamp), current_timestamp, 'shahar@komoona.com'),</v>
      </c>
      <c r="F97">
        <f>VLOOKUP($A97,Sheet3!$B$3:$I$613,8,FALSE)</f>
        <v>205016</v>
      </c>
      <c r="I97" t="s">
        <v>1848</v>
      </c>
      <c r="J97">
        <v>0.30181402550000003</v>
      </c>
      <c r="K97">
        <v>0.15</v>
      </c>
      <c r="L97">
        <v>0.2</v>
      </c>
      <c r="M97">
        <f>IFERROR(VLOOKUP($I97,Sheet3!$B$3:$I$613,8,FALSE),"null")</f>
        <v>205147</v>
      </c>
      <c r="N97" t="str">
        <f t="shared" si="3"/>
        <v>update kmn_revshare set revshare=20 where id=205147;</v>
      </c>
      <c r="O97" t="str">
        <f t="shared" si="4"/>
        <v>(205147,'44ceea6677c4d74eebec808fae157108',20),</v>
      </c>
    </row>
    <row r="98" spans="1:15" x14ac:dyDescent="0.3">
      <c r="A98" t="s">
        <v>9960</v>
      </c>
      <c r="B98">
        <v>0.41616980170000001</v>
      </c>
      <c r="C98">
        <v>0.25</v>
      </c>
      <c r="D98">
        <v>0.3</v>
      </c>
      <c r="E98" t="str">
        <f t="shared" si="5"/>
        <v>('1553563ef53f6f5329ca9b712aac81e7',30,'komoona',date(current_timestamp), unix_timestamp(current_timestamp), current_timestamp, 'shahar@komoona.com'),</v>
      </c>
      <c r="F98">
        <f>VLOOKUP($A98,Sheet3!$B$3:$I$613,8,FALSE)</f>
        <v>205017</v>
      </c>
      <c r="I98" t="s">
        <v>1245</v>
      </c>
      <c r="J98">
        <v>0.3752925668</v>
      </c>
      <c r="K98">
        <v>0.25</v>
      </c>
      <c r="L98">
        <v>0.3</v>
      </c>
      <c r="M98">
        <f>IFERROR(VLOOKUP($I98,Sheet3!$B$3:$I$613,8,FALSE),"null")</f>
        <v>205161</v>
      </c>
      <c r="N98" t="str">
        <f t="shared" si="3"/>
        <v>update kmn_revshare set revshare=30 where id=205161;</v>
      </c>
      <c r="O98" t="str">
        <f t="shared" si="4"/>
        <v>(205161,'6fefbb766edb4387339fe9fafa6f1774',30),</v>
      </c>
    </row>
    <row r="99" spans="1:15" x14ac:dyDescent="0.3">
      <c r="A99" t="s">
        <v>1325</v>
      </c>
      <c r="B99">
        <v>0.17297851389999999</v>
      </c>
      <c r="C99">
        <v>0.149999999999999</v>
      </c>
      <c r="D99">
        <v>0.25</v>
      </c>
      <c r="E99" t="str">
        <f t="shared" si="5"/>
        <v>('43f9f42e317075dc67c02b2778125465',25,'komoona',date(current_timestamp), unix_timestamp(current_timestamp), current_timestamp, 'shahar@komoona.com'),</v>
      </c>
      <c r="F99">
        <f>VLOOKUP($A99,Sheet3!$B$3:$I$613,8,FALSE)</f>
        <v>205018</v>
      </c>
      <c r="I99" t="s">
        <v>1804</v>
      </c>
      <c r="J99">
        <v>0.24640591349999999</v>
      </c>
      <c r="K99">
        <v>0.15</v>
      </c>
      <c r="L99">
        <v>0.2</v>
      </c>
      <c r="M99">
        <f>IFERROR(VLOOKUP($I99,Sheet3!$B$3:$I$613,8,FALSE),"null")</f>
        <v>205167</v>
      </c>
      <c r="N99" t="str">
        <f t="shared" si="3"/>
        <v>update kmn_revshare set revshare=20 where id=205167;</v>
      </c>
      <c r="O99" t="str">
        <f t="shared" si="4"/>
        <v>(205167,'2e6ac2e2e28ca5d10d163c0a36dd0137',20),</v>
      </c>
    </row>
    <row r="100" spans="1:15" x14ac:dyDescent="0.3">
      <c r="A100" t="s">
        <v>870</v>
      </c>
      <c r="B100">
        <v>0.57126313419999997</v>
      </c>
      <c r="C100">
        <v>0.25</v>
      </c>
      <c r="D100">
        <v>0.25</v>
      </c>
      <c r="E100" t="str">
        <f t="shared" si="5"/>
        <v>('af073590acdf39173e5b992d66598778',25,'komoona',date(current_timestamp), unix_timestamp(current_timestamp), current_timestamp, 'shahar@komoona.com'),</v>
      </c>
      <c r="F100">
        <f>VLOOKUP($A100,Sheet3!$B$3:$I$613,8,FALSE)</f>
        <v>205019</v>
      </c>
      <c r="I100" t="s">
        <v>5445</v>
      </c>
      <c r="J100">
        <v>0.79657092770000004</v>
      </c>
      <c r="K100">
        <v>0.25</v>
      </c>
      <c r="L100">
        <v>0.35</v>
      </c>
      <c r="M100">
        <f>IFERROR(VLOOKUP($I100,Sheet3!$B$3:$I$613,8,FALSE),"null")</f>
        <v>205169</v>
      </c>
      <c r="N100" t="str">
        <f t="shared" si="3"/>
        <v>update kmn_revshare set revshare=35 where id=205169;</v>
      </c>
      <c r="O100" t="str">
        <f t="shared" si="4"/>
        <v>(205169,'6835ef9f58cc46862ee4e5811bdce90a',35),</v>
      </c>
    </row>
    <row r="101" spans="1:15" x14ac:dyDescent="0.3">
      <c r="A101" t="s">
        <v>10485</v>
      </c>
      <c r="B101">
        <v>0.16150441190000001</v>
      </c>
      <c r="C101">
        <v>0.161504411943865</v>
      </c>
      <c r="D101">
        <v>0.4</v>
      </c>
      <c r="E101" t="str">
        <f t="shared" si="5"/>
        <v>('9ea03ef479a62a4b817ece42b5d079d9',40,'komoona',date(current_timestamp), unix_timestamp(current_timestamp), current_timestamp, 'shahar@komoona.com'),</v>
      </c>
      <c r="F101">
        <f>VLOOKUP($A101,Sheet3!$B$3:$I$613,8,FALSE)</f>
        <v>205020</v>
      </c>
      <c r="I101" t="s">
        <v>10168</v>
      </c>
      <c r="J101">
        <v>0.28015724539999998</v>
      </c>
      <c r="K101">
        <v>0.25</v>
      </c>
      <c r="L101">
        <v>0.28000000000000003</v>
      </c>
      <c r="M101">
        <f>IFERROR(VLOOKUP($I101,Sheet3!$B$3:$I$613,8,FALSE),"null")</f>
        <v>205184</v>
      </c>
      <c r="N101" t="str">
        <f t="shared" si="3"/>
        <v>update kmn_revshare set revshare=28 where id=205184;</v>
      </c>
      <c r="O101" t="str">
        <f t="shared" si="4"/>
        <v>(205184,'774f158642dbd8b2d441aa44746f8f14',28),</v>
      </c>
    </row>
    <row r="102" spans="1:15" x14ac:dyDescent="0.3">
      <c r="A102" t="s">
        <v>10202</v>
      </c>
      <c r="B102">
        <v>0.94402636959999997</v>
      </c>
      <c r="C102">
        <v>0.25</v>
      </c>
      <c r="D102">
        <v>0.25</v>
      </c>
      <c r="E102" t="str">
        <f t="shared" si="5"/>
        <v>('ccb28360f7d2182f05048eded56f5a33',25,'komoona',date(current_timestamp), unix_timestamp(current_timestamp), current_timestamp, 'shahar@komoona.com'),</v>
      </c>
      <c r="F102">
        <f>VLOOKUP($A102,Sheet3!$B$3:$I$613,8,FALSE)</f>
        <v>205021</v>
      </c>
      <c r="I102" t="s">
        <v>4942</v>
      </c>
      <c r="J102">
        <v>0.95368621409999998</v>
      </c>
      <c r="K102">
        <v>0.3</v>
      </c>
      <c r="L102">
        <v>0.2</v>
      </c>
      <c r="M102">
        <f>IFERROR(VLOOKUP($I102,Sheet3!$B$3:$I$613,8,FALSE),"null")</f>
        <v>205202</v>
      </c>
      <c r="N102" t="str">
        <f t="shared" si="3"/>
        <v>update kmn_revshare set revshare=20 where id=205202;</v>
      </c>
      <c r="O102" t="str">
        <f t="shared" si="4"/>
        <v>(205202,'8155f5188867767a6be3c9dc02895568',20),</v>
      </c>
    </row>
    <row r="103" spans="1:15" x14ac:dyDescent="0.3">
      <c r="A103" t="s">
        <v>896</v>
      </c>
      <c r="B103">
        <v>0.61905255479999999</v>
      </c>
      <c r="C103">
        <v>0.249999999999999</v>
      </c>
      <c r="D103">
        <v>0.35</v>
      </c>
      <c r="E103" t="str">
        <f t="shared" si="5"/>
        <v>('c481caea49ad8ae20c80b36a82e2aabf',35,'komoona',date(current_timestamp), unix_timestamp(current_timestamp), current_timestamp, 'shahar@komoona.com'),</v>
      </c>
      <c r="F103">
        <f>VLOOKUP($A103,Sheet3!$B$3:$I$613,8,FALSE)</f>
        <v>205022</v>
      </c>
      <c r="I103" t="s">
        <v>5026</v>
      </c>
      <c r="J103">
        <v>0.4104437125</v>
      </c>
      <c r="K103">
        <v>0.15</v>
      </c>
      <c r="L103">
        <v>0.3</v>
      </c>
      <c r="M103">
        <f>IFERROR(VLOOKUP($I103,Sheet3!$B$3:$I$613,8,FALSE),"null")</f>
        <v>205210</v>
      </c>
      <c r="N103" t="str">
        <f t="shared" si="3"/>
        <v>update kmn_revshare set revshare=30 where id=205210;</v>
      </c>
      <c r="O103" t="str">
        <f t="shared" si="4"/>
        <v>(205210,'042a18a7ee4c19699be5e2c20431eda4',30),</v>
      </c>
    </row>
    <row r="104" spans="1:15" x14ac:dyDescent="0.3">
      <c r="A104" t="s">
        <v>390</v>
      </c>
      <c r="B104">
        <v>0.14731088610000001</v>
      </c>
      <c r="C104">
        <v>0.147310886070253</v>
      </c>
      <c r="D104">
        <v>0.2</v>
      </c>
      <c r="E104" t="str">
        <f t="shared" si="5"/>
        <v>('c2e0120085bcf3078250074a3739a798',20,'komoona',date(current_timestamp), unix_timestamp(current_timestamp), current_timestamp, 'shahar@komoona.com'),</v>
      </c>
      <c r="F104">
        <f>VLOOKUP($A104,Sheet3!$B$3:$I$613,8,FALSE)</f>
        <v>205023</v>
      </c>
      <c r="I104" t="s">
        <v>4021</v>
      </c>
      <c r="J104">
        <v>0.91509640670000003</v>
      </c>
      <c r="K104">
        <v>0.33</v>
      </c>
      <c r="L104">
        <v>0.4</v>
      </c>
      <c r="M104">
        <f>IFERROR(VLOOKUP($I104,Sheet3!$B$3:$I$613,8,FALSE),"null")</f>
        <v>205215</v>
      </c>
      <c r="N104" t="str">
        <f t="shared" si="3"/>
        <v>update kmn_revshare set revshare=40 where id=205215;</v>
      </c>
      <c r="O104" t="str">
        <f t="shared" si="4"/>
        <v>(205215,'07b0612d4c9f345ee52a7b68de24eb4f',40),</v>
      </c>
    </row>
    <row r="105" spans="1:15" x14ac:dyDescent="0.3">
      <c r="A105" t="s">
        <v>216</v>
      </c>
      <c r="B105">
        <v>0.2019626977</v>
      </c>
      <c r="C105">
        <v>0.20196269773047701</v>
      </c>
      <c r="D105">
        <v>0.22</v>
      </c>
      <c r="E105" t="str">
        <f t="shared" si="5"/>
        <v>('b3df9971c9cb5118ca4b1f7ea72fe934',22,'komoona',date(current_timestamp), unix_timestamp(current_timestamp), current_timestamp, 'shahar@komoona.com'),</v>
      </c>
      <c r="F105">
        <f>VLOOKUP($A105,Sheet3!$B$3:$I$613,8,FALSE)</f>
        <v>205024</v>
      </c>
      <c r="I105" t="s">
        <v>4333</v>
      </c>
      <c r="J105">
        <v>0.56503410610000004</v>
      </c>
      <c r="K105">
        <v>0.25</v>
      </c>
      <c r="L105">
        <v>0.3</v>
      </c>
      <c r="M105">
        <f>IFERROR(VLOOKUP($I105,Sheet3!$B$3:$I$613,8,FALSE),"null")</f>
        <v>205228</v>
      </c>
      <c r="N105" t="str">
        <f t="shared" si="3"/>
        <v>update kmn_revshare set revshare=30 where id=205228;</v>
      </c>
      <c r="O105" t="str">
        <f t="shared" si="4"/>
        <v>(205228,'5278852736c2c6d1144b64cda02011c7',30),</v>
      </c>
    </row>
    <row r="106" spans="1:15" x14ac:dyDescent="0.3">
      <c r="A106" t="s">
        <v>687</v>
      </c>
      <c r="B106">
        <v>0.22938948770000001</v>
      </c>
      <c r="C106">
        <v>0.22938948768305301</v>
      </c>
      <c r="D106">
        <v>0.23</v>
      </c>
      <c r="E106" t="str">
        <f t="shared" si="5"/>
        <v>('04805f3d136407ee77252fbdab868c6b',23,'komoona',date(current_timestamp), unix_timestamp(current_timestamp), current_timestamp, 'shahar@komoona.com'),</v>
      </c>
      <c r="F106">
        <f>VLOOKUP($A106,Sheet3!$B$3:$I$613,8,FALSE)</f>
        <v>205025</v>
      </c>
      <c r="I106" t="s">
        <v>1606</v>
      </c>
      <c r="J106">
        <v>0.8485178028</v>
      </c>
      <c r="K106">
        <v>0.32999999999999902</v>
      </c>
      <c r="L106">
        <v>0.3</v>
      </c>
      <c r="M106">
        <f>IFERROR(VLOOKUP($I106,Sheet3!$B$3:$I$613,8,FALSE),"null")</f>
        <v>205235</v>
      </c>
      <c r="N106" t="str">
        <f t="shared" si="3"/>
        <v>update kmn_revshare set revshare=30 where id=205235;</v>
      </c>
      <c r="O106" t="str">
        <f t="shared" si="4"/>
        <v>(205235,'5e65c7096000fe5aa997e24de321d3dc',30),</v>
      </c>
    </row>
    <row r="107" spans="1:15" x14ac:dyDescent="0.3">
      <c r="A107" t="s">
        <v>2845</v>
      </c>
      <c r="B107">
        <v>0.3830526742</v>
      </c>
      <c r="C107">
        <v>0.15</v>
      </c>
      <c r="D107">
        <v>0.35</v>
      </c>
      <c r="E107" t="str">
        <f t="shared" si="5"/>
        <v>('d9b0f4efb683bd6b8b398414d36f9822',35,'komoona',date(current_timestamp), unix_timestamp(current_timestamp), current_timestamp, 'shahar@komoona.com'),</v>
      </c>
      <c r="F107">
        <f>VLOOKUP($A107,Sheet3!$B$3:$I$613,8,FALSE)</f>
        <v>205026</v>
      </c>
      <c r="I107" t="s">
        <v>3034</v>
      </c>
      <c r="J107">
        <v>0.87685431830000005</v>
      </c>
      <c r="K107">
        <v>0.15</v>
      </c>
      <c r="L107">
        <v>0.35</v>
      </c>
      <c r="M107">
        <f>IFERROR(VLOOKUP($I107,Sheet3!$B$3:$I$613,8,FALSE),"null")</f>
        <v>205263</v>
      </c>
      <c r="N107" t="str">
        <f t="shared" si="3"/>
        <v>update kmn_revshare set revshare=35 where id=205263;</v>
      </c>
      <c r="O107" t="str">
        <f t="shared" si="4"/>
        <v>(205263,'aa18aab019bba128bf8089a19b93d5f4',35),</v>
      </c>
    </row>
    <row r="108" spans="1:15" x14ac:dyDescent="0.3">
      <c r="A108" t="s">
        <v>7295</v>
      </c>
      <c r="B108">
        <v>0.20247521869999999</v>
      </c>
      <c r="C108">
        <v>0.149999999999999</v>
      </c>
      <c r="D108">
        <v>0.3</v>
      </c>
      <c r="E108" t="str">
        <f t="shared" si="5"/>
        <v>('9124d6a2bbad5713c919be294c899e3e',30,'komoona',date(current_timestamp), unix_timestamp(current_timestamp), current_timestamp, 'shahar@komoona.com'),</v>
      </c>
      <c r="F108">
        <f>VLOOKUP($A108,Sheet3!$B$3:$I$613,8,FALSE)</f>
        <v>205027</v>
      </c>
      <c r="I108" t="s">
        <v>4656</v>
      </c>
      <c r="J108">
        <v>0.91027451989999997</v>
      </c>
      <c r="K108">
        <v>0.3</v>
      </c>
      <c r="L108">
        <v>0.35</v>
      </c>
      <c r="M108">
        <f>IFERROR(VLOOKUP($I108,Sheet3!$B$3:$I$613,8,FALSE),"null")</f>
        <v>205271</v>
      </c>
      <c r="N108" t="str">
        <f t="shared" si="3"/>
        <v>update kmn_revshare set revshare=35 where id=205271;</v>
      </c>
      <c r="O108" t="str">
        <f t="shared" si="4"/>
        <v>(205271,'0fce835218c7de2032f27454410e95e2',35),</v>
      </c>
    </row>
    <row r="109" spans="1:15" x14ac:dyDescent="0.3">
      <c r="A109" t="s">
        <v>1636</v>
      </c>
      <c r="B109">
        <v>0.97523199360000001</v>
      </c>
      <c r="C109">
        <v>0.25</v>
      </c>
      <c r="D109">
        <v>0.35</v>
      </c>
      <c r="E109" t="str">
        <f t="shared" si="5"/>
        <v>('f7802cc519b11c1f024468b5d52465c2',35,'komoona',date(current_timestamp), unix_timestamp(current_timestamp), current_timestamp, 'shahar@komoona.com'),</v>
      </c>
      <c r="F109">
        <f>VLOOKUP($A109,Sheet3!$B$3:$I$613,8,FALSE)</f>
        <v>205028</v>
      </c>
      <c r="I109" t="s">
        <v>1628</v>
      </c>
      <c r="J109">
        <v>0.93351542740000004</v>
      </c>
      <c r="K109">
        <v>0.25</v>
      </c>
      <c r="L109">
        <v>0.3</v>
      </c>
      <c r="M109">
        <f>IFERROR(VLOOKUP($I109,Sheet3!$B$3:$I$613,8,FALSE),"null")</f>
        <v>205290</v>
      </c>
      <c r="N109" t="str">
        <f t="shared" si="3"/>
        <v>update kmn_revshare set revshare=30 where id=205290;</v>
      </c>
      <c r="O109" t="str">
        <f t="shared" si="4"/>
        <v>(205290,'dd539908d3621a20308cc7b8613e1549',30),</v>
      </c>
    </row>
    <row r="110" spans="1:15" x14ac:dyDescent="0.3">
      <c r="A110" t="s">
        <v>1433</v>
      </c>
      <c r="B110">
        <v>8.9783033200000001E-2</v>
      </c>
      <c r="C110">
        <v>0.05</v>
      </c>
      <c r="D110">
        <v>0.3</v>
      </c>
      <c r="E110" t="str">
        <f t="shared" si="5"/>
        <v>('adfaade411b1f97d27ae583368810396',30,'komoona',date(current_timestamp), unix_timestamp(current_timestamp), current_timestamp, 'shahar@komoona.com'),</v>
      </c>
      <c r="F110">
        <f>VLOOKUP($A110,Sheet3!$B$3:$I$613,8,FALSE)</f>
        <v>205029</v>
      </c>
      <c r="I110" t="s">
        <v>4063</v>
      </c>
      <c r="J110">
        <v>0.310469997</v>
      </c>
      <c r="K110">
        <v>0.25</v>
      </c>
      <c r="L110">
        <v>0.3</v>
      </c>
      <c r="M110">
        <f>IFERROR(VLOOKUP($I110,Sheet3!$B$3:$I$613,8,FALSE),"null")</f>
        <v>205294</v>
      </c>
      <c r="N110" t="str">
        <f t="shared" si="3"/>
        <v>update kmn_revshare set revshare=30 where id=205294;</v>
      </c>
      <c r="O110" t="str">
        <f t="shared" si="4"/>
        <v>(205294,'b849819491b40aa96b79a3dc9d969cbc',30),</v>
      </c>
    </row>
    <row r="111" spans="1:15" x14ac:dyDescent="0.3">
      <c r="A111" t="s">
        <v>6435</v>
      </c>
      <c r="B111">
        <v>0.3177624885</v>
      </c>
      <c r="C111">
        <v>0.249999999999999</v>
      </c>
      <c r="D111">
        <v>0.35</v>
      </c>
      <c r="E111" t="str">
        <f t="shared" si="5"/>
        <v>('020254f81c6f7454f7cf5cf909116a6c',35,'komoona',date(current_timestamp), unix_timestamp(current_timestamp), current_timestamp, 'shahar@komoona.com'),</v>
      </c>
      <c r="F111">
        <f>VLOOKUP($A111,Sheet3!$B$3:$I$613,8,FALSE)</f>
        <v>205030</v>
      </c>
      <c r="I111" t="s">
        <v>1020</v>
      </c>
      <c r="J111">
        <v>0.3984967123</v>
      </c>
      <c r="K111">
        <v>0.249999999999999</v>
      </c>
      <c r="L111">
        <v>0.35</v>
      </c>
      <c r="M111">
        <f>IFERROR(VLOOKUP($I111,Sheet3!$B$3:$I$613,8,FALSE),"null")</f>
        <v>205299</v>
      </c>
      <c r="N111" t="str">
        <f t="shared" si="3"/>
        <v>update kmn_revshare set revshare=35 where id=205299;</v>
      </c>
      <c r="O111" t="str">
        <f t="shared" si="4"/>
        <v>(205299,'0b5a1a0a5ad7dffe6f4e6159b746d50d',35),</v>
      </c>
    </row>
    <row r="112" spans="1:15" x14ac:dyDescent="0.3">
      <c r="A112" t="s">
        <v>4191</v>
      </c>
      <c r="B112">
        <v>0.51687890049999996</v>
      </c>
      <c r="C112">
        <v>0.17999999999999899</v>
      </c>
      <c r="D112">
        <v>0.23</v>
      </c>
      <c r="E112" t="str">
        <f t="shared" si="5"/>
        <v>('bbe3900b44bdda87514a138379c49f2d',23,'komoona',date(current_timestamp), unix_timestamp(current_timestamp), current_timestamp, 'shahar@komoona.com'),</v>
      </c>
      <c r="F112">
        <f>VLOOKUP($A112,Sheet3!$B$3:$I$613,8,FALSE)</f>
        <v>205031</v>
      </c>
      <c r="I112" t="s">
        <v>1311</v>
      </c>
      <c r="J112">
        <v>0.31126375519999999</v>
      </c>
      <c r="K112">
        <v>0.25</v>
      </c>
      <c r="L112">
        <v>0.3</v>
      </c>
      <c r="M112">
        <f>IFERROR(VLOOKUP($I112,Sheet3!$B$3:$I$613,8,FALSE),"null")</f>
        <v>205308</v>
      </c>
      <c r="N112" t="str">
        <f t="shared" si="3"/>
        <v>update kmn_revshare set revshare=30 where id=205308;</v>
      </c>
      <c r="O112" t="str">
        <f t="shared" si="4"/>
        <v>(205308,'b055b40b9427a358c2a1f8dfb5bba97a',30),</v>
      </c>
    </row>
    <row r="113" spans="1:15" x14ac:dyDescent="0.3">
      <c r="A113" t="s">
        <v>3402</v>
      </c>
      <c r="B113">
        <v>0.40064948360000002</v>
      </c>
      <c r="C113">
        <v>0.249999999999999</v>
      </c>
      <c r="D113">
        <v>0.249999999999999</v>
      </c>
      <c r="E113" t="str">
        <f t="shared" si="5"/>
        <v>('930dffdfca879e4ba7971de5a0db4c51',24.9999999999999,'komoona',date(current_timestamp), unix_timestamp(current_timestamp), current_timestamp, 'shahar@komoona.com'),</v>
      </c>
      <c r="F113">
        <f>VLOOKUP($A113,Sheet3!$B$3:$I$613,8,FALSE)</f>
        <v>205032</v>
      </c>
      <c r="I113" t="s">
        <v>1616</v>
      </c>
      <c r="J113">
        <v>0.88781722539999997</v>
      </c>
      <c r="K113">
        <v>0.25</v>
      </c>
      <c r="L113">
        <v>0.3</v>
      </c>
      <c r="M113">
        <f>IFERROR(VLOOKUP($I113,Sheet3!$B$3:$I$613,8,FALSE),"null")</f>
        <v>205309</v>
      </c>
      <c r="N113" t="str">
        <f t="shared" si="3"/>
        <v>update kmn_revshare set revshare=30 where id=205309;</v>
      </c>
      <c r="O113" t="str">
        <f t="shared" si="4"/>
        <v>(205309,'9fde9a760feb2693a0b2410e564d5782',30),</v>
      </c>
    </row>
    <row r="114" spans="1:15" x14ac:dyDescent="0.3">
      <c r="A114" t="s">
        <v>8478</v>
      </c>
      <c r="B114">
        <v>0.2448783685</v>
      </c>
      <c r="C114">
        <v>0.244878368502256</v>
      </c>
      <c r="D114">
        <v>0.3</v>
      </c>
      <c r="E114" t="str">
        <f t="shared" si="5"/>
        <v>('f0c5b63d98cdc79c98f63942c6f89dfd',30,'komoona',date(current_timestamp), unix_timestamp(current_timestamp), current_timestamp, 'shahar@komoona.com'),</v>
      </c>
      <c r="F114">
        <f>VLOOKUP($A114,Sheet3!$B$3:$I$613,8,FALSE)</f>
        <v>205033</v>
      </c>
      <c r="I114" t="s">
        <v>1588</v>
      </c>
      <c r="J114">
        <v>0.82673672389999997</v>
      </c>
      <c r="K114">
        <v>0.32999999999999902</v>
      </c>
      <c r="L114">
        <v>0.3</v>
      </c>
      <c r="M114">
        <f>IFERROR(VLOOKUP($I114,Sheet3!$B$3:$I$613,8,FALSE),"null")</f>
        <v>205355</v>
      </c>
      <c r="N114" t="str">
        <f t="shared" si="3"/>
        <v>update kmn_revshare set revshare=30 where id=205355;</v>
      </c>
      <c r="O114" t="str">
        <f t="shared" si="4"/>
        <v>(205355,'2f32af840ef3bac79f6f23f5f950b89c',30),</v>
      </c>
    </row>
    <row r="115" spans="1:15" x14ac:dyDescent="0.3">
      <c r="A115" t="s">
        <v>824</v>
      </c>
      <c r="B115">
        <v>0.59400568229999995</v>
      </c>
      <c r="C115">
        <v>0.25</v>
      </c>
      <c r="D115">
        <v>0.3</v>
      </c>
      <c r="E115" t="str">
        <f t="shared" si="5"/>
        <v>('7e9a357969ac8c49a31d2b6209245c2f',30,'komoona',date(current_timestamp), unix_timestamp(current_timestamp), current_timestamp, 'shahar@komoona.com'),</v>
      </c>
      <c r="F115">
        <f>VLOOKUP($A115,Sheet3!$B$3:$I$613,8,FALSE)</f>
        <v>205034</v>
      </c>
      <c r="I115" t="s">
        <v>1582</v>
      </c>
      <c r="J115">
        <v>0.9469050631</v>
      </c>
      <c r="K115">
        <v>0.25</v>
      </c>
      <c r="L115">
        <v>0.3</v>
      </c>
      <c r="M115">
        <f>IFERROR(VLOOKUP($I115,Sheet3!$B$3:$I$613,8,FALSE),"null")</f>
        <v>205362</v>
      </c>
      <c r="N115" t="str">
        <f t="shared" si="3"/>
        <v>update kmn_revshare set revshare=30 where id=205362;</v>
      </c>
      <c r="O115" t="str">
        <f t="shared" si="4"/>
        <v>(205362,'200707f8730c0187c2b35f47a1c429f6',30),</v>
      </c>
    </row>
    <row r="116" spans="1:15" x14ac:dyDescent="0.3">
      <c r="A116" t="s">
        <v>725</v>
      </c>
      <c r="B116">
        <v>0.58270294069999995</v>
      </c>
      <c r="C116">
        <v>0.249999999999999</v>
      </c>
      <c r="D116">
        <v>0.249999999999999</v>
      </c>
      <c r="E116" t="str">
        <f t="shared" si="5"/>
        <v>('1dac03f46c4d11f725eb93f1059aa15d',24.9999999999999,'komoona',date(current_timestamp), unix_timestamp(current_timestamp), current_timestamp, 'shahar@komoona.com'),</v>
      </c>
      <c r="F116">
        <f>VLOOKUP($A116,Sheet3!$B$3:$I$613,8,FALSE)</f>
        <v>205035</v>
      </c>
      <c r="I116" t="s">
        <v>1602</v>
      </c>
      <c r="J116">
        <v>0.83826290550000004</v>
      </c>
      <c r="K116">
        <v>0.33</v>
      </c>
      <c r="L116">
        <v>0.3</v>
      </c>
      <c r="M116">
        <f>IFERROR(VLOOKUP($I116,Sheet3!$B$3:$I$613,8,FALSE),"null")</f>
        <v>205416</v>
      </c>
      <c r="N116" t="str">
        <f t="shared" si="3"/>
        <v>update kmn_revshare set revshare=30 where id=205416;</v>
      </c>
      <c r="O116" t="str">
        <f t="shared" si="4"/>
        <v>(205416,'5af98b2adc5e65fe1acb689f7c217a53',30),</v>
      </c>
    </row>
    <row r="117" spans="1:15" x14ac:dyDescent="0.3">
      <c r="A117" t="s">
        <v>3219</v>
      </c>
      <c r="B117">
        <v>0.30158576590000002</v>
      </c>
      <c r="C117">
        <v>0.25</v>
      </c>
      <c r="D117">
        <v>0.3</v>
      </c>
      <c r="E117" t="str">
        <f t="shared" si="5"/>
        <v>('d6e6284f83d4f0f567ceccfc8d0b90f4',30,'komoona',date(current_timestamp), unix_timestamp(current_timestamp), current_timestamp, 'shahar@komoona.com'),</v>
      </c>
      <c r="F117">
        <f>VLOOKUP($A117,Sheet3!$B$3:$I$613,8,FALSE)</f>
        <v>205036</v>
      </c>
      <c r="I117" t="s">
        <v>1614</v>
      </c>
      <c r="J117">
        <v>0.80843310030000004</v>
      </c>
      <c r="K117">
        <v>0.33</v>
      </c>
      <c r="L117">
        <v>0.3</v>
      </c>
      <c r="M117">
        <f>IFERROR(VLOOKUP($I117,Sheet3!$B$3:$I$613,8,FALSE),"null")</f>
        <v>205437</v>
      </c>
      <c r="N117" t="str">
        <f t="shared" si="3"/>
        <v>update kmn_revshare set revshare=30 where id=205437;</v>
      </c>
      <c r="O117" t="str">
        <f t="shared" si="4"/>
        <v>(205437,'920cbe70090c8f54df3818175e0c93dd',30),</v>
      </c>
    </row>
    <row r="118" spans="1:15" x14ac:dyDescent="0.3">
      <c r="A118" t="s">
        <v>9987</v>
      </c>
      <c r="B118">
        <v>0.4420978009</v>
      </c>
      <c r="C118">
        <v>0.25</v>
      </c>
      <c r="D118">
        <v>0.3</v>
      </c>
      <c r="E118" t="str">
        <f t="shared" si="5"/>
        <v>('b80a2020ee0238e64b29901e82c8bce9',30,'komoona',date(current_timestamp), unix_timestamp(current_timestamp), current_timestamp, 'shahar@komoona.com'),</v>
      </c>
      <c r="F118">
        <f>VLOOKUP($A118,Sheet3!$B$3:$I$613,8,FALSE)</f>
        <v>205037</v>
      </c>
      <c r="I118" t="s">
        <v>1580</v>
      </c>
      <c r="J118">
        <v>0.82386515650000003</v>
      </c>
      <c r="K118">
        <v>0.25</v>
      </c>
      <c r="L118">
        <v>0.3</v>
      </c>
      <c r="M118">
        <f>IFERROR(VLOOKUP($I118,Sheet3!$B$3:$I$613,8,FALSE),"null")</f>
        <v>205447</v>
      </c>
      <c r="N118" t="str">
        <f t="shared" si="3"/>
        <v>update kmn_revshare set revshare=30 where id=205447;</v>
      </c>
      <c r="O118" t="str">
        <f t="shared" si="4"/>
        <v>(205447,'18d159d5090af62f62d2f917734f8e70',30),</v>
      </c>
    </row>
    <row r="119" spans="1:15" x14ac:dyDescent="0.3">
      <c r="A119" t="s">
        <v>2202</v>
      </c>
      <c r="B119">
        <v>0.25043919539999998</v>
      </c>
      <c r="C119">
        <v>0.15</v>
      </c>
      <c r="D119">
        <v>0.3</v>
      </c>
      <c r="E119" t="str">
        <f t="shared" si="5"/>
        <v>('f75bccf8b92123a2522652c4415d5398',30,'komoona',date(current_timestamp), unix_timestamp(current_timestamp), current_timestamp, 'shahar@komoona.com'),</v>
      </c>
      <c r="F119">
        <f>VLOOKUP($A119,Sheet3!$B$3:$I$613,8,FALSE)</f>
        <v>205038</v>
      </c>
      <c r="I119" t="s">
        <v>1618</v>
      </c>
      <c r="J119">
        <v>0.95667911400000005</v>
      </c>
      <c r="K119">
        <v>0.249999999999999</v>
      </c>
      <c r="L119">
        <v>0.3</v>
      </c>
      <c r="M119">
        <f>IFERROR(VLOOKUP($I119,Sheet3!$B$3:$I$613,8,FALSE),"null")</f>
        <v>205487</v>
      </c>
      <c r="N119" t="str">
        <f t="shared" si="3"/>
        <v>update kmn_revshare set revshare=30 where id=205487;</v>
      </c>
      <c r="O119" t="str">
        <f t="shared" si="4"/>
        <v>(205487,'bc62ac13f1a1e5ba626237436aa193ac',30),</v>
      </c>
    </row>
    <row r="120" spans="1:15" x14ac:dyDescent="0.3">
      <c r="A120" t="s">
        <v>850</v>
      </c>
      <c r="B120">
        <v>0.5833616506</v>
      </c>
      <c r="C120">
        <v>0.25</v>
      </c>
      <c r="D120">
        <v>0.32</v>
      </c>
      <c r="E120" t="str">
        <f t="shared" si="5"/>
        <v>('96730d8877b892fccc5251564a14fb65',32,'komoona',date(current_timestamp), unix_timestamp(current_timestamp), current_timestamp, 'shahar@komoona.com'),</v>
      </c>
      <c r="F120">
        <f>VLOOKUP($A120,Sheet3!$B$3:$I$613,8,FALSE)</f>
        <v>205039</v>
      </c>
      <c r="I120" t="s">
        <v>1634</v>
      </c>
      <c r="J120">
        <v>0.73890365449999995</v>
      </c>
      <c r="K120">
        <v>0.25</v>
      </c>
      <c r="L120">
        <v>0.3</v>
      </c>
      <c r="M120">
        <f>IFERROR(VLOOKUP($I120,Sheet3!$B$3:$I$613,8,FALSE),"null")</f>
        <v>205532</v>
      </c>
      <c r="N120" t="str">
        <f t="shared" si="3"/>
        <v>update kmn_revshare set revshare=30 where id=205532;</v>
      </c>
      <c r="O120" t="str">
        <f t="shared" si="4"/>
        <v>(205532,'f34ee44f4a26e84865fb9c68ee04e1e8',30),</v>
      </c>
    </row>
    <row r="121" spans="1:15" x14ac:dyDescent="0.3">
      <c r="A121" t="s">
        <v>880</v>
      </c>
      <c r="B121">
        <v>0.59514441620000003</v>
      </c>
      <c r="C121">
        <v>0.25</v>
      </c>
      <c r="D121">
        <v>0.3</v>
      </c>
      <c r="E121" t="str">
        <f t="shared" si="5"/>
        <v>('b8c9bc6d094101d0f94e5298c3328829',30,'komoona',date(current_timestamp), unix_timestamp(current_timestamp), current_timestamp, 'shahar@komoona.com'),</v>
      </c>
      <c r="F121">
        <f>VLOOKUP($A121,Sheet3!$B$3:$I$613,8,FALSE)</f>
        <v>205040</v>
      </c>
      <c r="I121" t="s">
        <v>3920</v>
      </c>
      <c r="J121">
        <v>0.70593431159999998</v>
      </c>
      <c r="K121">
        <v>0.25</v>
      </c>
      <c r="L121">
        <v>0.35</v>
      </c>
      <c r="M121" t="str">
        <f>IFERROR(VLOOKUP($I121,Sheet3!$B$3:$I$613,8,FALSE),"null")</f>
        <v>null</v>
      </c>
      <c r="N121" t="str">
        <f t="shared" si="3"/>
        <v>update kmn_revshare set revshare=35 where id=null;</v>
      </c>
      <c r="O121" t="str">
        <f t="shared" si="4"/>
        <v>(null,'fb2fdbedfae89166dd52f82fe9e781d7',35),</v>
      </c>
    </row>
    <row r="122" spans="1:15" x14ac:dyDescent="0.3">
      <c r="A122" t="s">
        <v>739</v>
      </c>
      <c r="B122">
        <v>0.6032983395</v>
      </c>
      <c r="C122">
        <v>0.249999999999999</v>
      </c>
      <c r="D122">
        <v>0.3</v>
      </c>
      <c r="E122" t="str">
        <f t="shared" si="5"/>
        <v>('36c9a8af0d82987279aa0c9bef289e8d',30,'komoona',date(current_timestamp), unix_timestamp(current_timestamp), current_timestamp, 'shahar@komoona.com'),</v>
      </c>
      <c r="F122">
        <f>VLOOKUP($A122,Sheet3!$B$3:$I$613,8,FALSE)</f>
        <v>205041</v>
      </c>
      <c r="I122" t="s">
        <v>282</v>
      </c>
      <c r="J122">
        <v>0.3364823938</v>
      </c>
      <c r="K122">
        <v>0.25</v>
      </c>
      <c r="L122">
        <v>0.3</v>
      </c>
      <c r="M122" t="str">
        <f>IFERROR(VLOOKUP($I122,Sheet3!$B$3:$I$613,8,FALSE),"null")</f>
        <v>null</v>
      </c>
      <c r="N122" t="str">
        <f t="shared" si="3"/>
        <v>update kmn_revshare set revshare=30 where id=null;</v>
      </c>
      <c r="O122" t="str">
        <f t="shared" si="4"/>
        <v>(null,'030c703be1cce00de9de5afc5fa9fae8',30),</v>
      </c>
    </row>
    <row r="123" spans="1:15" x14ac:dyDescent="0.3">
      <c r="A123" t="s">
        <v>2408</v>
      </c>
      <c r="B123">
        <v>0.28595652869999999</v>
      </c>
      <c r="C123">
        <v>0.25</v>
      </c>
      <c r="D123">
        <v>0.45</v>
      </c>
      <c r="E123" t="str">
        <f t="shared" si="5"/>
        <v>('f769b30dcd2b18e90cbfe9e789ffa3f2',45,'komoona',date(current_timestamp), unix_timestamp(current_timestamp), current_timestamp, 'shahar@komoona.com'),</v>
      </c>
      <c r="F123">
        <f>VLOOKUP($A123,Sheet3!$B$3:$I$613,8,FALSE)</f>
        <v>205042</v>
      </c>
      <c r="I123" t="s">
        <v>3922</v>
      </c>
      <c r="J123">
        <v>0.73024090919999995</v>
      </c>
      <c r="K123">
        <v>0.25</v>
      </c>
      <c r="L123">
        <v>0.35</v>
      </c>
      <c r="M123" t="str">
        <f>IFERROR(VLOOKUP($I123,Sheet3!$B$3:$I$613,8,FALSE),"null")</f>
        <v>null</v>
      </c>
      <c r="N123" t="str">
        <f t="shared" si="3"/>
        <v>update kmn_revshare set revshare=35 where id=null;</v>
      </c>
      <c r="O123" t="str">
        <f t="shared" si="4"/>
        <v>(null,'fdeed307377852655ad55a7938c8bc55',35),</v>
      </c>
    </row>
    <row r="124" spans="1:15" x14ac:dyDescent="0.3">
      <c r="A124" t="s">
        <v>9974</v>
      </c>
      <c r="B124">
        <v>0.54815476139999997</v>
      </c>
      <c r="C124">
        <v>0.25</v>
      </c>
      <c r="D124">
        <v>0.25</v>
      </c>
      <c r="E124" t="str">
        <f t="shared" si="5"/>
        <v>('43c8d7a2a41fbc88fe533a025b858df9',25,'komoona',date(current_timestamp), unix_timestamp(current_timestamp), current_timestamp, 'shahar@komoona.com'),</v>
      </c>
      <c r="F124">
        <f>VLOOKUP($A124,Sheet3!$B$3:$I$613,8,FALSE)</f>
        <v>205043</v>
      </c>
      <c r="I124" t="s">
        <v>3896</v>
      </c>
      <c r="J124">
        <v>0.59050078289999997</v>
      </c>
      <c r="K124">
        <v>0.25</v>
      </c>
      <c r="L124">
        <v>0.3</v>
      </c>
      <c r="M124" t="str">
        <f>IFERROR(VLOOKUP($I124,Sheet3!$B$3:$I$613,8,FALSE),"null")</f>
        <v>null</v>
      </c>
      <c r="N124" t="str">
        <f t="shared" si="3"/>
        <v>update kmn_revshare set revshare=30 where id=null;</v>
      </c>
      <c r="O124" t="str">
        <f t="shared" si="4"/>
        <v>(null,'66af3814a568f3a3db9f79a1c656a999',30),</v>
      </c>
    </row>
    <row r="125" spans="1:15" x14ac:dyDescent="0.3">
      <c r="A125" t="s">
        <v>2104</v>
      </c>
      <c r="B125">
        <v>0.29723303919999999</v>
      </c>
      <c r="C125">
        <v>0.15</v>
      </c>
      <c r="D125">
        <v>0.3</v>
      </c>
      <c r="E125" t="str">
        <f t="shared" si="5"/>
        <v>('c20355b71f3bed3abbcfd01c9d39e6f3',30,'komoona',date(current_timestamp), unix_timestamp(current_timestamp), current_timestamp, 'shahar@komoona.com'),</v>
      </c>
      <c r="F125">
        <f>VLOOKUP($A125,Sheet3!$B$3:$I$613,8,FALSE)</f>
        <v>205044</v>
      </c>
      <c r="I125" t="s">
        <v>388</v>
      </c>
      <c r="J125">
        <v>0.1559101229</v>
      </c>
      <c r="K125">
        <v>4.9999999999999899E-2</v>
      </c>
      <c r="L125">
        <v>0.15</v>
      </c>
      <c r="M125" t="str">
        <f>IFERROR(VLOOKUP($I125,Sheet3!$B$3:$I$613,8,FALSE),"null")</f>
        <v>null</v>
      </c>
      <c r="N125" t="str">
        <f t="shared" si="3"/>
        <v>update kmn_revshare set revshare=15 where id=null;</v>
      </c>
      <c r="O125" t="str">
        <f t="shared" si="4"/>
        <v>(null,'c189b3d4a822c7af1f4c361fa3d83b33',15),</v>
      </c>
    </row>
    <row r="126" spans="1:15" x14ac:dyDescent="0.3">
      <c r="A126" t="s">
        <v>10127</v>
      </c>
      <c r="B126">
        <v>0.2059986936</v>
      </c>
      <c r="C126">
        <v>0.205998693640427</v>
      </c>
      <c r="D126">
        <v>0.3</v>
      </c>
      <c r="E126" t="str">
        <f t="shared" si="5"/>
        <v>('c217b382bd0bb7d88db412a2974e82de',30,'komoona',date(current_timestamp), unix_timestamp(current_timestamp), current_timestamp, 'shahar@komoona.com'),</v>
      </c>
      <c r="F126">
        <f>VLOOKUP($A126,Sheet3!$B$3:$I$613,8,FALSE)</f>
        <v>205045</v>
      </c>
      <c r="I126" t="s">
        <v>325</v>
      </c>
      <c r="J126">
        <v>0.40900372239999999</v>
      </c>
      <c r="K126">
        <v>0.25</v>
      </c>
      <c r="L126">
        <v>0.3</v>
      </c>
      <c r="M126" t="str">
        <f>IFERROR(VLOOKUP($I126,Sheet3!$B$3:$I$613,8,FALSE),"null")</f>
        <v>null</v>
      </c>
      <c r="N126" t="str">
        <f t="shared" si="3"/>
        <v>update kmn_revshare set revshare=30 where id=null;</v>
      </c>
      <c r="O126" t="str">
        <f t="shared" si="4"/>
        <v>(null,'390cd03d3b1a0ced37b3e4aa30d0299e',30),</v>
      </c>
    </row>
    <row r="127" spans="1:15" x14ac:dyDescent="0.3">
      <c r="A127" t="s">
        <v>3072</v>
      </c>
      <c r="B127">
        <v>0.48336696579999999</v>
      </c>
      <c r="C127">
        <v>0.15</v>
      </c>
      <c r="D127">
        <v>0.3</v>
      </c>
      <c r="E127" t="str">
        <f t="shared" si="5"/>
        <v>('2d86c966ba1936316f5c2f46086a10ca',30,'komoona',date(current_timestamp), unix_timestamp(current_timestamp), current_timestamp, 'shahar@komoona.com'),</v>
      </c>
      <c r="F127">
        <f>VLOOKUP($A127,Sheet3!$B$3:$I$613,8,FALSE)</f>
        <v>205046</v>
      </c>
      <c r="I127" t="s">
        <v>3097</v>
      </c>
      <c r="J127">
        <v>0.334320218</v>
      </c>
      <c r="K127">
        <v>0.249999999999999</v>
      </c>
      <c r="L127">
        <v>0.28000000000000003</v>
      </c>
      <c r="M127" t="str">
        <f>IFERROR(VLOOKUP($I127,Sheet3!$B$3:$I$613,8,FALSE),"null")</f>
        <v>null</v>
      </c>
      <c r="N127" t="str">
        <f t="shared" si="3"/>
        <v>update kmn_revshare set revshare=28 where id=null;</v>
      </c>
      <c r="O127" t="str">
        <f t="shared" si="4"/>
        <v>(null,'6fa60efdd4bee795103c28572ee81ece',28),</v>
      </c>
    </row>
    <row r="128" spans="1:15" x14ac:dyDescent="0.3">
      <c r="A128" t="s">
        <v>226</v>
      </c>
      <c r="B128">
        <v>0.15544395799999999</v>
      </c>
      <c r="C128">
        <v>0.155443958027666</v>
      </c>
      <c r="D128">
        <v>0.3</v>
      </c>
      <c r="E128" t="str">
        <f t="shared" si="5"/>
        <v>('fbc512e54a6d502b6f8700bee813f528',30,'komoona',date(current_timestamp), unix_timestamp(current_timestamp), current_timestamp, 'shahar@komoona.com'),</v>
      </c>
      <c r="F128">
        <f>VLOOKUP($A128,Sheet3!$B$3:$I$613,8,FALSE)</f>
        <v>205047</v>
      </c>
      <c r="I128" t="s">
        <v>323</v>
      </c>
      <c r="J128">
        <v>0.36664809250000002</v>
      </c>
      <c r="K128">
        <v>0.25</v>
      </c>
      <c r="L128">
        <v>0.3</v>
      </c>
      <c r="M128" t="str">
        <f>IFERROR(VLOOKUP($I128,Sheet3!$B$3:$I$613,8,FALSE),"null")</f>
        <v>null</v>
      </c>
      <c r="N128" t="str">
        <f t="shared" si="3"/>
        <v>update kmn_revshare set revshare=30 where id=null;</v>
      </c>
      <c r="O128" t="str">
        <f t="shared" si="4"/>
        <v>(null,'3830aadbd326435feebe9d42835ee626',30),</v>
      </c>
    </row>
    <row r="129" spans="1:15" x14ac:dyDescent="0.3">
      <c r="A129" t="s">
        <v>6200</v>
      </c>
      <c r="B129">
        <v>0.1061620311</v>
      </c>
      <c r="C129">
        <v>0.106162031113206</v>
      </c>
      <c r="D129">
        <v>0.15</v>
      </c>
      <c r="E129" t="str">
        <f t="shared" si="5"/>
        <v>('e3b6ef851a250dc22d9892a0ef300212',15,'komoona',date(current_timestamp), unix_timestamp(current_timestamp), current_timestamp, 'shahar@komoona.com'),</v>
      </c>
      <c r="F129">
        <f>VLOOKUP($A129,Sheet3!$B$3:$I$613,8,FALSE)</f>
        <v>205048</v>
      </c>
      <c r="I129" t="s">
        <v>4948</v>
      </c>
      <c r="J129">
        <v>0.6886261145</v>
      </c>
      <c r="K129">
        <v>0.3</v>
      </c>
      <c r="L129">
        <v>0.32</v>
      </c>
      <c r="M129" t="str">
        <f>IFERROR(VLOOKUP($I129,Sheet3!$B$3:$I$613,8,FALSE),"null")</f>
        <v>null</v>
      </c>
      <c r="N129" t="str">
        <f t="shared" si="3"/>
        <v>update kmn_revshare set revshare=32 where id=null;</v>
      </c>
      <c r="O129" t="str">
        <f t="shared" si="4"/>
        <v>(null,'e015aec37f89a6e1581a1c1467740e9d',32),</v>
      </c>
    </row>
    <row r="130" spans="1:15" x14ac:dyDescent="0.3">
      <c r="A130" t="s">
        <v>347</v>
      </c>
      <c r="B130">
        <v>0.1169908905</v>
      </c>
      <c r="C130">
        <v>0.05</v>
      </c>
      <c r="D130">
        <v>0.3</v>
      </c>
      <c r="E130" t="str">
        <f t="shared" si="5"/>
        <v>('5c4f0bbccd5290d54b272a9cfc492c36',30,'komoona',date(current_timestamp), unix_timestamp(current_timestamp), current_timestamp, 'shahar@komoona.com'),</v>
      </c>
      <c r="F130">
        <f>VLOOKUP($A130,Sheet3!$B$3:$I$613,8,FALSE)</f>
        <v>205049</v>
      </c>
      <c r="I130" t="s">
        <v>3575</v>
      </c>
      <c r="J130">
        <v>0.1710357481</v>
      </c>
      <c r="K130">
        <v>0.15</v>
      </c>
      <c r="L130">
        <v>0.17</v>
      </c>
      <c r="M130" t="str">
        <f>IFERROR(VLOOKUP($I130,Sheet3!$B$3:$I$613,8,FALSE),"null")</f>
        <v>null</v>
      </c>
      <c r="N130" t="str">
        <f t="shared" si="3"/>
        <v>update kmn_revshare set revshare=17 where id=null;</v>
      </c>
      <c r="O130" t="str">
        <f t="shared" si="4"/>
        <v>(null,'617a74fc969438a702d9cc61cc730be3',17),</v>
      </c>
    </row>
    <row r="131" spans="1:15" x14ac:dyDescent="0.3">
      <c r="A131" t="s">
        <v>9137</v>
      </c>
      <c r="B131">
        <v>0.27067035379999999</v>
      </c>
      <c r="C131">
        <v>0.25</v>
      </c>
      <c r="D131">
        <v>0.3</v>
      </c>
      <c r="E131" t="str">
        <f t="shared" si="5"/>
        <v>('b357e3b55bf4b0377d516af8925caa80',30,'komoona',date(current_timestamp), unix_timestamp(current_timestamp), current_timestamp, 'shahar@komoona.com'),</v>
      </c>
      <c r="F131">
        <f>VLOOKUP($A131,Sheet3!$B$3:$I$613,8,FALSE)</f>
        <v>205050</v>
      </c>
      <c r="I131" t="s">
        <v>7761</v>
      </c>
      <c r="J131">
        <v>0.2530790987</v>
      </c>
      <c r="K131">
        <v>0.1</v>
      </c>
      <c r="L131">
        <v>0.17</v>
      </c>
      <c r="M131" t="str">
        <f>IFERROR(VLOOKUP($I131,Sheet3!$B$3:$I$613,8,FALSE),"null")</f>
        <v>null</v>
      </c>
      <c r="N131" t="str">
        <f t="shared" ref="N131:N194" si="6">"update kmn_revshare set revshare="&amp;ROUND(L131*100,1)&amp;" where id="&amp;M131&amp;";"</f>
        <v>update kmn_revshare set revshare=17 where id=null;</v>
      </c>
      <c r="O131" t="str">
        <f t="shared" ref="O131:O194" si="7">"("&amp;M131&amp;",'"&amp;I131&amp;"',"&amp;ROUND(L131*100,1)&amp;"),"</f>
        <v>(null,'6009e8c7e26226f07ea2aff2d15a5aef',17),</v>
      </c>
    </row>
    <row r="132" spans="1:15" x14ac:dyDescent="0.3">
      <c r="A132" t="s">
        <v>758</v>
      </c>
      <c r="B132">
        <v>0.59049324319999996</v>
      </c>
      <c r="C132">
        <v>0.25</v>
      </c>
      <c r="D132">
        <v>0.35</v>
      </c>
      <c r="E132" t="str">
        <f t="shared" ref="E132:E195" si="8">"('"&amp;A132&amp;"',"&amp;D132*100&amp;",'komoona',date(current_timestamp), unix_timestamp(current_timestamp), current_timestamp, 'shahar@komoona.com'),"</f>
        <v>('461b64fab55ceacb87aa6d81edb76cfc',35,'komoona',date(current_timestamp), unix_timestamp(current_timestamp), current_timestamp, 'shahar@komoona.com'),</v>
      </c>
      <c r="F132">
        <f>VLOOKUP($A132,Sheet3!$B$3:$I$613,8,FALSE)</f>
        <v>205051</v>
      </c>
      <c r="I132" t="s">
        <v>3494</v>
      </c>
      <c r="J132">
        <v>0.25672977730000002</v>
      </c>
      <c r="K132">
        <v>0.25</v>
      </c>
      <c r="L132">
        <v>0.25700000000000001</v>
      </c>
      <c r="M132" t="str">
        <f>IFERROR(VLOOKUP($I132,Sheet3!$B$3:$I$613,8,FALSE),"null")</f>
        <v>null</v>
      </c>
      <c r="N132" t="str">
        <f t="shared" si="6"/>
        <v>update kmn_revshare set revshare=25.7 where id=null;</v>
      </c>
      <c r="O132" t="str">
        <f t="shared" si="7"/>
        <v>(null,'e08f7dfcdf9d117fb7988f7e67f5c5f8',25.7),</v>
      </c>
    </row>
    <row r="133" spans="1:15" x14ac:dyDescent="0.3">
      <c r="A133" t="s">
        <v>1423</v>
      </c>
      <c r="B133">
        <v>0.31070659480000001</v>
      </c>
      <c r="C133">
        <v>0.25</v>
      </c>
      <c r="D133">
        <v>0.3</v>
      </c>
      <c r="E133" t="str">
        <f t="shared" si="8"/>
        <v>('9edc2e44652d5ef74e7d544b9390f4f6',30,'komoona',date(current_timestamp), unix_timestamp(current_timestamp), current_timestamp, 'shahar@komoona.com'),</v>
      </c>
      <c r="F133">
        <f>VLOOKUP($A133,Sheet3!$B$3:$I$613,8,FALSE)</f>
        <v>205052</v>
      </c>
      <c r="I133" t="s">
        <v>513</v>
      </c>
      <c r="J133">
        <v>0.21906694970000001</v>
      </c>
      <c r="K133">
        <v>0.19999999999999901</v>
      </c>
      <c r="L133">
        <v>0.219</v>
      </c>
      <c r="M133" t="str">
        <f>IFERROR(VLOOKUP($I133,Sheet3!$B$3:$I$613,8,FALSE),"null")</f>
        <v>null</v>
      </c>
      <c r="N133" t="str">
        <f t="shared" si="6"/>
        <v>update kmn_revshare set revshare=21.9 where id=null;</v>
      </c>
      <c r="O133" t="str">
        <f t="shared" si="7"/>
        <v>(null,'00f411eda75a124b9e57299792cfb03e',21.9),</v>
      </c>
    </row>
    <row r="134" spans="1:15" x14ac:dyDescent="0.3">
      <c r="A134" t="s">
        <v>1465</v>
      </c>
      <c r="B134">
        <v>8.4475988599999996E-2</v>
      </c>
      <c r="C134">
        <v>4.9999999999999899E-2</v>
      </c>
      <c r="D134">
        <v>0.17</v>
      </c>
      <c r="E134" t="str">
        <f t="shared" si="8"/>
        <v>('edf3f6687300e5221830a2d723ed464b',17,'komoona',date(current_timestamp), unix_timestamp(current_timestamp), current_timestamp, 'shahar@komoona.com'),</v>
      </c>
      <c r="F134">
        <f>VLOOKUP($A134,Sheet3!$B$3:$I$613,8,FALSE)</f>
        <v>205053</v>
      </c>
      <c r="I134" t="s">
        <v>529</v>
      </c>
      <c r="J134">
        <v>0.2453144327</v>
      </c>
      <c r="K134">
        <v>0.2</v>
      </c>
      <c r="L134">
        <v>0.24</v>
      </c>
      <c r="M134" t="str">
        <f>IFERROR(VLOOKUP($I134,Sheet3!$B$3:$I$613,8,FALSE),"null")</f>
        <v>null</v>
      </c>
      <c r="N134" t="str">
        <f t="shared" si="6"/>
        <v>update kmn_revshare set revshare=24 where id=null;</v>
      </c>
      <c r="O134" t="str">
        <f t="shared" si="7"/>
        <v>(null,'9e436d3519fefc5d14339a74194c7955',24),</v>
      </c>
    </row>
    <row r="135" spans="1:15" x14ac:dyDescent="0.3">
      <c r="A135" t="s">
        <v>1379</v>
      </c>
      <c r="B135">
        <v>0.27899925269999998</v>
      </c>
      <c r="C135">
        <v>0.25</v>
      </c>
      <c r="D135">
        <v>0.25</v>
      </c>
      <c r="E135" t="str">
        <f t="shared" si="8"/>
        <v>('41a8d3640dcc025dc426361f8ff5ca89',25,'komoona',date(current_timestamp), unix_timestamp(current_timestamp), current_timestamp, 'shahar@komoona.com'),</v>
      </c>
      <c r="F135">
        <f>VLOOKUP($A135,Sheet3!$B$3:$I$613,8,FALSE)</f>
        <v>205054</v>
      </c>
      <c r="I135" t="s">
        <v>4883</v>
      </c>
      <c r="J135">
        <v>0.26265300920000001</v>
      </c>
      <c r="K135">
        <v>0.25</v>
      </c>
      <c r="L135">
        <v>0.26</v>
      </c>
      <c r="M135" t="str">
        <f>IFERROR(VLOOKUP($I135,Sheet3!$B$3:$I$613,8,FALSE),"null")</f>
        <v>null</v>
      </c>
      <c r="N135" t="str">
        <f t="shared" si="6"/>
        <v>update kmn_revshare set revshare=26 where id=null;</v>
      </c>
      <c r="O135" t="str">
        <f t="shared" si="7"/>
        <v>(null,'e933775c1c1eab5f830cf52bd215d02a',26),</v>
      </c>
    </row>
    <row r="136" spans="1:15" x14ac:dyDescent="0.3">
      <c r="A136" t="s">
        <v>3817</v>
      </c>
      <c r="B136">
        <v>0.33537665570000003</v>
      </c>
      <c r="C136">
        <v>0.249999999999999</v>
      </c>
      <c r="D136">
        <v>0.249999999999999</v>
      </c>
      <c r="E136" t="str">
        <f t="shared" si="8"/>
        <v>('9ef4270ba0d3b38499ee70c31871f494',24.9999999999999,'komoona',date(current_timestamp), unix_timestamp(current_timestamp), current_timestamp, 'shahar@komoona.com'),</v>
      </c>
      <c r="F136">
        <f>VLOOKUP($A136,Sheet3!$B$3:$I$613,8,FALSE)</f>
        <v>205055</v>
      </c>
      <c r="I136" t="s">
        <v>3567</v>
      </c>
      <c r="J136">
        <v>0.30227031809999999</v>
      </c>
      <c r="K136">
        <v>0.25</v>
      </c>
      <c r="L136">
        <v>0.28000000000000003</v>
      </c>
      <c r="M136" t="str">
        <f>IFERROR(VLOOKUP($I136,Sheet3!$B$3:$I$613,8,FALSE),"null")</f>
        <v>null</v>
      </c>
      <c r="N136" t="str">
        <f t="shared" si="6"/>
        <v>update kmn_revshare set revshare=28 where id=null;</v>
      </c>
      <c r="O136" t="str">
        <f t="shared" si="7"/>
        <v>(null,'22ebbcc01c64763f35aa9eb96831934f',28),</v>
      </c>
    </row>
    <row r="137" spans="1:15" x14ac:dyDescent="0.3">
      <c r="A137" t="s">
        <v>2998</v>
      </c>
      <c r="B137">
        <v>0.64937241680000002</v>
      </c>
      <c r="C137">
        <v>0.33</v>
      </c>
      <c r="D137">
        <v>0.33</v>
      </c>
      <c r="E137" t="str">
        <f t="shared" si="8"/>
        <v>('79bb5502735e2032fb35afd4e6d39ed8',33,'komoona',date(current_timestamp), unix_timestamp(current_timestamp), current_timestamp, 'shahar@komoona.com'),</v>
      </c>
      <c r="F137">
        <f>VLOOKUP($A137,Sheet3!$B$3:$I$613,8,FALSE)</f>
        <v>205056</v>
      </c>
      <c r="I137" t="s">
        <v>81</v>
      </c>
      <c r="J137">
        <v>0.90747095680000001</v>
      </c>
      <c r="K137">
        <v>0.249999999999999</v>
      </c>
      <c r="L137">
        <v>0.3</v>
      </c>
      <c r="M137" t="str">
        <f>IFERROR(VLOOKUP($I137,Sheet3!$B$3:$I$613,8,FALSE),"null")</f>
        <v>null</v>
      </c>
      <c r="N137" t="str">
        <f t="shared" si="6"/>
        <v>update kmn_revshare set revshare=30 where id=null;</v>
      </c>
      <c r="O137" t="str">
        <f t="shared" si="7"/>
        <v>(null,'33ef8e11742324bf554beca199661d72',30),</v>
      </c>
    </row>
    <row r="138" spans="1:15" x14ac:dyDescent="0.3">
      <c r="A138" t="s">
        <v>4775</v>
      </c>
      <c r="B138">
        <v>0.20599776210000001</v>
      </c>
      <c r="C138">
        <v>0.15</v>
      </c>
      <c r="D138">
        <v>0.3</v>
      </c>
      <c r="E138" t="str">
        <f t="shared" si="8"/>
        <v>('9520e3763a82d39c682a6e56e8b11737',30,'komoona',date(current_timestamp), unix_timestamp(current_timestamp), current_timestamp, 'shahar@komoona.com'),</v>
      </c>
      <c r="F138">
        <f>VLOOKUP($A138,Sheet3!$B$3:$I$613,8,FALSE)</f>
        <v>205057</v>
      </c>
      <c r="I138" t="s">
        <v>3874</v>
      </c>
      <c r="J138">
        <v>0.28887705699999999</v>
      </c>
      <c r="K138">
        <v>0.25</v>
      </c>
      <c r="L138">
        <v>0.28000000000000003</v>
      </c>
      <c r="M138" t="str">
        <f>IFERROR(VLOOKUP($I138,Sheet3!$B$3:$I$613,8,FALSE),"null")</f>
        <v>null</v>
      </c>
      <c r="N138" t="str">
        <f t="shared" si="6"/>
        <v>update kmn_revshare set revshare=28 where id=null;</v>
      </c>
      <c r="O138" t="str">
        <f t="shared" si="7"/>
        <v>(null,'9cb0471b07026ae0d349d928e3f1b130',28),</v>
      </c>
    </row>
    <row r="139" spans="1:15" x14ac:dyDescent="0.3">
      <c r="A139" t="s">
        <v>830</v>
      </c>
      <c r="B139">
        <v>0.56021156709999997</v>
      </c>
      <c r="C139">
        <v>0.25</v>
      </c>
      <c r="D139">
        <v>0.3</v>
      </c>
      <c r="E139" t="str">
        <f t="shared" si="8"/>
        <v>('8319f5b851827cf7432f354361b19598',30,'komoona',date(current_timestamp), unix_timestamp(current_timestamp), current_timestamp, 'shahar@komoona.com'),</v>
      </c>
      <c r="F139">
        <f>VLOOKUP($A139,Sheet3!$B$3:$I$613,8,FALSE)</f>
        <v>205058</v>
      </c>
      <c r="I139" t="s">
        <v>10517</v>
      </c>
      <c r="J139">
        <v>0.51030727239999996</v>
      </c>
      <c r="K139">
        <v>0.25</v>
      </c>
      <c r="L139">
        <v>0.35</v>
      </c>
      <c r="M139" t="str">
        <f>IFERROR(VLOOKUP($I139,Sheet3!$B$3:$I$613,8,FALSE),"null")</f>
        <v>null</v>
      </c>
      <c r="N139" t="str">
        <f t="shared" si="6"/>
        <v>update kmn_revshare set revshare=35 where id=null;</v>
      </c>
      <c r="O139" t="str">
        <f t="shared" si="7"/>
        <v>(null,'6f977c1e77dd5833f67101baafbb4ba9',35),</v>
      </c>
    </row>
    <row r="140" spans="1:15" x14ac:dyDescent="0.3">
      <c r="A140" t="s">
        <v>760</v>
      </c>
      <c r="B140">
        <v>0.5779015059</v>
      </c>
      <c r="C140">
        <v>0.25</v>
      </c>
      <c r="D140">
        <v>0.38</v>
      </c>
      <c r="E140" t="str">
        <f t="shared" si="8"/>
        <v>('47308cd826da36698a0e45ab91267368',38,'komoona',date(current_timestamp), unix_timestamp(current_timestamp), current_timestamp, 'shahar@komoona.com'),</v>
      </c>
      <c r="F140">
        <f>VLOOKUP($A140,Sheet3!$B$3:$I$613,8,FALSE)</f>
        <v>205059</v>
      </c>
      <c r="I140" t="s">
        <v>3132</v>
      </c>
      <c r="J140">
        <v>0.45071995770000001</v>
      </c>
      <c r="K140">
        <v>0.25</v>
      </c>
      <c r="L140">
        <v>0.3</v>
      </c>
      <c r="M140" t="str">
        <f>IFERROR(VLOOKUP($I140,Sheet3!$B$3:$I$613,8,FALSE),"null")</f>
        <v>null</v>
      </c>
      <c r="N140" t="str">
        <f t="shared" si="6"/>
        <v>update kmn_revshare set revshare=30 where id=null;</v>
      </c>
      <c r="O140" t="str">
        <f t="shared" si="7"/>
        <v>(null,'fed7e1ecb321991dea176156e264d810',30),</v>
      </c>
    </row>
    <row r="141" spans="1:15" x14ac:dyDescent="0.3">
      <c r="A141" t="s">
        <v>1660</v>
      </c>
      <c r="B141">
        <v>0.29228076959999999</v>
      </c>
      <c r="C141">
        <v>0.15</v>
      </c>
      <c r="D141">
        <v>0.2</v>
      </c>
      <c r="E141" t="str">
        <f t="shared" si="8"/>
        <v>('3c095adc6bab41ac2d9e0efabcf97bfd',20,'komoona',date(current_timestamp), unix_timestamp(current_timestamp), current_timestamp, 'shahar@komoona.com'),</v>
      </c>
      <c r="F141">
        <f>VLOOKUP($A141,Sheet3!$B$3:$I$613,8,FALSE)</f>
        <v>205060</v>
      </c>
      <c r="I141" t="s">
        <v>3098</v>
      </c>
      <c r="J141">
        <v>0.29677599129999999</v>
      </c>
      <c r="K141">
        <v>0.25</v>
      </c>
      <c r="L141">
        <v>0.28000000000000003</v>
      </c>
      <c r="M141" t="str">
        <f>IFERROR(VLOOKUP($I141,Sheet3!$B$3:$I$613,8,FALSE),"null")</f>
        <v>null</v>
      </c>
      <c r="N141" t="str">
        <f t="shared" si="6"/>
        <v>update kmn_revshare set revshare=28 where id=null;</v>
      </c>
      <c r="O141" t="str">
        <f t="shared" si="7"/>
        <v>(null,'717b7f2bc38049bebe4678acc0729395',28),</v>
      </c>
    </row>
    <row r="142" spans="1:15" x14ac:dyDescent="0.3">
      <c r="A142" t="s">
        <v>934</v>
      </c>
      <c r="B142">
        <v>0.59527250080000005</v>
      </c>
      <c r="C142">
        <v>0.249999999999999</v>
      </c>
      <c r="D142">
        <v>0.4</v>
      </c>
      <c r="E142" t="str">
        <f t="shared" si="8"/>
        <v>('dc9cffa520b431e74ae3987c7f9dac4c',40,'komoona',date(current_timestamp), unix_timestamp(current_timestamp), current_timestamp, 'shahar@komoona.com'),</v>
      </c>
      <c r="F142">
        <f>VLOOKUP($A142,Sheet3!$B$3:$I$613,8,FALSE)</f>
        <v>205061</v>
      </c>
      <c r="I142" t="s">
        <v>4946</v>
      </c>
      <c r="J142">
        <v>0.42118106599999999</v>
      </c>
      <c r="K142">
        <v>0.05</v>
      </c>
      <c r="L142">
        <v>0.2</v>
      </c>
      <c r="M142" t="str">
        <f>IFERROR(VLOOKUP($I142,Sheet3!$B$3:$I$613,8,FALSE),"null")</f>
        <v>null</v>
      </c>
      <c r="N142" t="str">
        <f t="shared" si="6"/>
        <v>update kmn_revshare set revshare=20 where id=null;</v>
      </c>
      <c r="O142" t="str">
        <f t="shared" si="7"/>
        <v>(null,'d019d0054972a65f86dd4bff5300066a',20),</v>
      </c>
    </row>
    <row r="143" spans="1:15" x14ac:dyDescent="0.3">
      <c r="A143" t="s">
        <v>2899</v>
      </c>
      <c r="B143">
        <v>0.15753280450000001</v>
      </c>
      <c r="C143">
        <v>0.15753280450440299</v>
      </c>
      <c r="D143">
        <v>0.17</v>
      </c>
      <c r="E143" t="str">
        <f t="shared" si="8"/>
        <v>('d276bc69a488113641457ec072486521',17,'komoona',date(current_timestamp), unix_timestamp(current_timestamp), current_timestamp, 'shahar@komoona.com'),</v>
      </c>
      <c r="F143">
        <f>VLOOKUP($A143,Sheet3!$B$3:$I$613,8,FALSE)</f>
        <v>205062</v>
      </c>
      <c r="I143" t="s">
        <v>8973</v>
      </c>
      <c r="J143">
        <v>0.1535758649</v>
      </c>
      <c r="K143">
        <v>4.9999999999999899E-2</v>
      </c>
      <c r="L143">
        <v>0.1</v>
      </c>
      <c r="M143" t="str">
        <f>IFERROR(VLOOKUP($I143,Sheet3!$B$3:$I$613,8,FALSE),"null")</f>
        <v>null</v>
      </c>
      <c r="N143" t="str">
        <f t="shared" si="6"/>
        <v>update kmn_revshare set revshare=10 where id=null;</v>
      </c>
      <c r="O143" t="str">
        <f t="shared" si="7"/>
        <v>(null,'eeb32dfefbe5bfafc1478311432e5fb6',10),</v>
      </c>
    </row>
    <row r="144" spans="1:15" x14ac:dyDescent="0.3">
      <c r="A144" t="s">
        <v>1160</v>
      </c>
      <c r="B144">
        <v>0.23011961019999999</v>
      </c>
      <c r="C144">
        <v>0.230119610238563</v>
      </c>
      <c r="D144">
        <v>0.3</v>
      </c>
      <c r="E144" t="str">
        <f t="shared" si="8"/>
        <v>('7d1e6707abf87461550298d894f5275a',30,'komoona',date(current_timestamp), unix_timestamp(current_timestamp), current_timestamp, 'shahar@komoona.com'),</v>
      </c>
      <c r="F144">
        <f>VLOOKUP($A144,Sheet3!$B$3:$I$613,8,FALSE)</f>
        <v>205063</v>
      </c>
      <c r="I144" t="s">
        <v>10233</v>
      </c>
      <c r="J144">
        <v>0.33376574930000003</v>
      </c>
      <c r="K144">
        <v>0.25</v>
      </c>
      <c r="L144">
        <v>0.3</v>
      </c>
      <c r="M144" t="str">
        <f>IFERROR(VLOOKUP($I144,Sheet3!$B$3:$I$613,8,FALSE),"null")</f>
        <v>null</v>
      </c>
      <c r="N144" t="str">
        <f t="shared" si="6"/>
        <v>update kmn_revshare set revshare=30 where id=null;</v>
      </c>
      <c r="O144" t="str">
        <f t="shared" si="7"/>
        <v>(null,'f72c919fe2744e68d8f7cc196ab65135',30),</v>
      </c>
    </row>
    <row r="145" spans="1:15" x14ac:dyDescent="0.3">
      <c r="A145" t="s">
        <v>964</v>
      </c>
      <c r="B145">
        <v>0.29401108879999999</v>
      </c>
      <c r="C145">
        <v>0.249999999999999</v>
      </c>
      <c r="D145">
        <v>0.249999999999999</v>
      </c>
      <c r="E145" t="str">
        <f t="shared" si="8"/>
        <v>('64d5b2f1276f475fcfa47df2a7afa4cf',24.9999999999999,'komoona',date(current_timestamp), unix_timestamp(current_timestamp), current_timestamp, 'shahar@komoona.com'),</v>
      </c>
      <c r="F145">
        <f>VLOOKUP($A145,Sheet3!$B$3:$I$613,8,FALSE)</f>
        <v>205064</v>
      </c>
      <c r="I145" t="s">
        <v>3102</v>
      </c>
      <c r="J145">
        <v>0.28578945859999999</v>
      </c>
      <c r="K145">
        <v>0.1</v>
      </c>
      <c r="L145">
        <v>0.15</v>
      </c>
      <c r="M145" t="str">
        <f>IFERROR(VLOOKUP($I145,Sheet3!$B$3:$I$613,8,FALSE),"null")</f>
        <v>null</v>
      </c>
      <c r="N145" t="str">
        <f t="shared" si="6"/>
        <v>update kmn_revshare set revshare=15 where id=null;</v>
      </c>
      <c r="O145" t="str">
        <f t="shared" si="7"/>
        <v>(null,'78ab233309dc385d84b1824874ac13e2',15),</v>
      </c>
    </row>
    <row r="146" spans="1:15" x14ac:dyDescent="0.3">
      <c r="A146" t="s">
        <v>379</v>
      </c>
      <c r="B146">
        <v>0.26507514869999999</v>
      </c>
      <c r="C146">
        <v>0.249999999999999</v>
      </c>
      <c r="D146">
        <v>0.38</v>
      </c>
      <c r="E146" t="str">
        <f t="shared" si="8"/>
        <v>('a44f0f5f4294166b92a48182e40a0cbf',38,'komoona',date(current_timestamp), unix_timestamp(current_timestamp), current_timestamp, 'shahar@komoona.com'),</v>
      </c>
      <c r="F146">
        <f>VLOOKUP($A146,Sheet3!$B$3:$I$613,8,FALSE)</f>
        <v>205065</v>
      </c>
      <c r="I146" t="s">
        <v>6738</v>
      </c>
      <c r="J146">
        <v>0.49403068150000001</v>
      </c>
      <c r="K146">
        <v>0.249999999999999</v>
      </c>
      <c r="L146">
        <v>0.4</v>
      </c>
      <c r="M146" t="str">
        <f>IFERROR(VLOOKUP($I146,Sheet3!$B$3:$I$613,8,FALSE),"null")</f>
        <v>null</v>
      </c>
      <c r="N146" t="str">
        <f t="shared" si="6"/>
        <v>update kmn_revshare set revshare=40 where id=null;</v>
      </c>
      <c r="O146" t="str">
        <f t="shared" si="7"/>
        <v>(null,'7351e0a6e97e0f9e19f1f8b176ff15f7',40),</v>
      </c>
    </row>
    <row r="147" spans="1:15" x14ac:dyDescent="0.3">
      <c r="A147" t="s">
        <v>8587</v>
      </c>
      <c r="B147">
        <v>0.85809697780000005</v>
      </c>
      <c r="C147">
        <v>0.25</v>
      </c>
      <c r="D147">
        <v>0.3</v>
      </c>
      <c r="E147" t="str">
        <f t="shared" si="8"/>
        <v>('b06371cfd25f3a094fd373598331c61a',30,'komoona',date(current_timestamp), unix_timestamp(current_timestamp), current_timestamp, 'shahar@komoona.com'),</v>
      </c>
      <c r="F147">
        <f>VLOOKUP($A147,Sheet3!$B$3:$I$613,8,FALSE)</f>
        <v>205066</v>
      </c>
      <c r="I147" t="s">
        <v>4672</v>
      </c>
      <c r="J147">
        <v>0.81130132850000003</v>
      </c>
      <c r="K147">
        <v>0.35</v>
      </c>
      <c r="L147">
        <v>0.38</v>
      </c>
      <c r="M147" t="str">
        <f>IFERROR(VLOOKUP($I147,Sheet3!$B$3:$I$613,8,FALSE),"null")</f>
        <v>null</v>
      </c>
      <c r="N147" t="str">
        <f t="shared" si="6"/>
        <v>update kmn_revshare set revshare=38 where id=null;</v>
      </c>
      <c r="O147" t="str">
        <f t="shared" si="7"/>
        <v>(null,'999e2ac22723ae740381dbf9bf75c050',38),</v>
      </c>
    </row>
    <row r="148" spans="1:15" x14ac:dyDescent="0.3">
      <c r="A148" t="s">
        <v>83</v>
      </c>
      <c r="B148">
        <v>0.70331358079999995</v>
      </c>
      <c r="C148">
        <v>0.15</v>
      </c>
      <c r="D148">
        <v>0.15</v>
      </c>
      <c r="E148" t="str">
        <f t="shared" si="8"/>
        <v>('3f66c0e6b59908431eb24a2de0130f24',15,'komoona',date(current_timestamp), unix_timestamp(current_timestamp), current_timestamp, 'shahar@komoona.com'),</v>
      </c>
      <c r="F148">
        <f>VLOOKUP($A148,Sheet3!$B$3:$I$613,8,FALSE)</f>
        <v>205067</v>
      </c>
      <c r="I148" t="s">
        <v>5436</v>
      </c>
      <c r="J148">
        <v>0.72384415170000005</v>
      </c>
      <c r="K148">
        <v>0.33</v>
      </c>
      <c r="L148">
        <v>0.37</v>
      </c>
      <c r="M148" t="str">
        <f>IFERROR(VLOOKUP($I148,Sheet3!$B$3:$I$613,8,FALSE),"null")</f>
        <v>null</v>
      </c>
      <c r="N148" t="str">
        <f t="shared" si="6"/>
        <v>update kmn_revshare set revshare=37 where id=null;</v>
      </c>
      <c r="O148" t="str">
        <f t="shared" si="7"/>
        <v>(null,'44a67827e82d644955d19b9f327a1471',37),</v>
      </c>
    </row>
    <row r="149" spans="1:15" x14ac:dyDescent="0.3">
      <c r="A149" t="s">
        <v>1946</v>
      </c>
      <c r="B149">
        <v>0.3177114814</v>
      </c>
      <c r="C149">
        <v>0.317711481360265</v>
      </c>
      <c r="D149">
        <v>0.33</v>
      </c>
      <c r="E149" t="str">
        <f t="shared" si="8"/>
        <v>('72936424f6f73ff6f0032712a9c8cc7a',33,'komoona',date(current_timestamp), unix_timestamp(current_timestamp), current_timestamp, 'shahar@komoona.com'),</v>
      </c>
      <c r="F149">
        <f>VLOOKUP($A149,Sheet3!$B$3:$I$613,8,FALSE)</f>
        <v>205068</v>
      </c>
      <c r="I149" t="s">
        <v>6977</v>
      </c>
      <c r="J149">
        <v>0.29015353729999999</v>
      </c>
      <c r="K149">
        <v>0.15</v>
      </c>
      <c r="L149">
        <v>0.2</v>
      </c>
      <c r="M149" t="str">
        <f>IFERROR(VLOOKUP($I149,Sheet3!$B$3:$I$613,8,FALSE),"null")</f>
        <v>null</v>
      </c>
      <c r="N149" t="str">
        <f t="shared" si="6"/>
        <v>update kmn_revshare set revshare=20 where id=null;</v>
      </c>
      <c r="O149" t="str">
        <f t="shared" si="7"/>
        <v>(null,'68c6e8e92d40144c1af249ecf2a23e41',20),</v>
      </c>
    </row>
    <row r="150" spans="1:15" x14ac:dyDescent="0.3">
      <c r="A150" t="s">
        <v>3183</v>
      </c>
      <c r="B150">
        <v>0.99151216860000002</v>
      </c>
      <c r="C150">
        <v>0.25</v>
      </c>
      <c r="D150">
        <v>0.35</v>
      </c>
      <c r="E150" t="str">
        <f t="shared" si="8"/>
        <v>('6704a8c1ddee33730c14a5c6f57b34f1',35,'komoona',date(current_timestamp), unix_timestamp(current_timestamp), current_timestamp, 'shahar@komoona.com'),</v>
      </c>
      <c r="F150">
        <f>VLOOKUP($A150,Sheet3!$B$3:$I$613,8,FALSE)</f>
        <v>205069</v>
      </c>
      <c r="I150" t="s">
        <v>3902</v>
      </c>
      <c r="J150">
        <v>0.37881664040000002</v>
      </c>
      <c r="K150">
        <v>0.25</v>
      </c>
      <c r="L150">
        <v>0.3</v>
      </c>
      <c r="M150" t="str">
        <f>IFERROR(VLOOKUP($I150,Sheet3!$B$3:$I$613,8,FALSE),"null")</f>
        <v>null</v>
      </c>
      <c r="N150" t="str">
        <f t="shared" si="6"/>
        <v>update kmn_revshare set revshare=30 where id=null;</v>
      </c>
      <c r="O150" t="str">
        <f t="shared" si="7"/>
        <v>(null,'92bf43128374c05105f1ad1feb2bb4cb',30),</v>
      </c>
    </row>
    <row r="151" spans="1:15" x14ac:dyDescent="0.3">
      <c r="A151" t="s">
        <v>3724</v>
      </c>
      <c r="B151">
        <v>0.52958276199999998</v>
      </c>
      <c r="C151">
        <v>0.33</v>
      </c>
      <c r="D151">
        <v>0.33</v>
      </c>
      <c r="E151" t="str">
        <f t="shared" si="8"/>
        <v>('283f121984be0b219f5d28762f6a9235',33,'komoona',date(current_timestamp), unix_timestamp(current_timestamp), current_timestamp, 'shahar@komoona.com'),</v>
      </c>
      <c r="F151">
        <f>VLOOKUP($A151,Sheet3!$B$3:$I$613,8,FALSE)</f>
        <v>205070</v>
      </c>
      <c r="I151" t="s">
        <v>6387</v>
      </c>
      <c r="J151">
        <v>0.86800841510000004</v>
      </c>
      <c r="K151">
        <v>0.3</v>
      </c>
      <c r="L151">
        <v>0.35</v>
      </c>
      <c r="M151" t="str">
        <f>IFERROR(VLOOKUP($I151,Sheet3!$B$3:$I$613,8,FALSE),"null")</f>
        <v>null</v>
      </c>
      <c r="N151" t="str">
        <f t="shared" si="6"/>
        <v>update kmn_revshare set revshare=35 where id=null;</v>
      </c>
      <c r="O151" t="str">
        <f t="shared" si="7"/>
        <v>(null,'c1421ad51a53e67a9fb53a07be106139',35),</v>
      </c>
    </row>
    <row r="152" spans="1:15" x14ac:dyDescent="0.3">
      <c r="A152" t="s">
        <v>1361</v>
      </c>
      <c r="B152">
        <v>0.26189651200000003</v>
      </c>
      <c r="C152">
        <v>0.15</v>
      </c>
      <c r="D152">
        <v>0.35</v>
      </c>
      <c r="E152" t="str">
        <f t="shared" si="8"/>
        <v>('22e42ba19e2adf83c818f3301c975eaf',35,'komoona',date(current_timestamp), unix_timestamp(current_timestamp), current_timestamp, 'shahar@komoona.com'),</v>
      </c>
      <c r="F152">
        <f>VLOOKUP($A152,Sheet3!$B$3:$I$613,8,FALSE)</f>
        <v>205071</v>
      </c>
      <c r="I152" t="s">
        <v>4926</v>
      </c>
      <c r="J152">
        <v>0.73695958130000006</v>
      </c>
      <c r="K152">
        <v>0.05</v>
      </c>
      <c r="L152">
        <v>0.2</v>
      </c>
      <c r="M152" t="str">
        <f>IFERROR(VLOOKUP($I152,Sheet3!$B$3:$I$613,8,FALSE),"null")</f>
        <v>null</v>
      </c>
      <c r="N152" t="str">
        <f t="shared" si="6"/>
        <v>update kmn_revshare set revshare=20 where id=null;</v>
      </c>
      <c r="O152" t="str">
        <f t="shared" si="7"/>
        <v>(null,'2edfe14540b51a047dc8f66c219c7804',20),</v>
      </c>
    </row>
    <row r="153" spans="1:15" x14ac:dyDescent="0.3">
      <c r="A153" t="s">
        <v>2348</v>
      </c>
      <c r="B153">
        <v>0.14786865090000001</v>
      </c>
      <c r="C153">
        <v>0.14786865091798401</v>
      </c>
      <c r="D153">
        <v>0.3</v>
      </c>
      <c r="E153" t="str">
        <f t="shared" si="8"/>
        <v>('e27a1419b7925e2ed5714cde04f3b120',30,'komoona',date(current_timestamp), unix_timestamp(current_timestamp), current_timestamp, 'shahar@komoona.com'),</v>
      </c>
      <c r="F153">
        <f>VLOOKUP($A153,Sheet3!$B$3:$I$613,8,FALSE)</f>
        <v>205072</v>
      </c>
      <c r="I153" t="s">
        <v>56</v>
      </c>
      <c r="J153">
        <v>0.86872979319999999</v>
      </c>
      <c r="K153">
        <v>0.25</v>
      </c>
      <c r="L153">
        <v>0.3</v>
      </c>
      <c r="M153" t="str">
        <f>IFERROR(VLOOKUP($I153,Sheet3!$B$3:$I$613,8,FALSE),"null")</f>
        <v>null</v>
      </c>
      <c r="N153" t="str">
        <f t="shared" si="6"/>
        <v>update kmn_revshare set revshare=30 where id=null;</v>
      </c>
      <c r="O153" t="str">
        <f t="shared" si="7"/>
        <v>(null,'02eae93a1b58192e3d6bfcfb0f9c4fc0',30),</v>
      </c>
    </row>
    <row r="154" spans="1:15" x14ac:dyDescent="0.3">
      <c r="A154" t="s">
        <v>782</v>
      </c>
      <c r="B154">
        <v>0.55482272759999995</v>
      </c>
      <c r="C154">
        <v>0.25</v>
      </c>
      <c r="D154">
        <v>0.3</v>
      </c>
      <c r="E154" t="str">
        <f t="shared" si="8"/>
        <v>('5aad736c858d80530a1c3d77d644ab9f',30,'komoona',date(current_timestamp), unix_timestamp(current_timestamp), current_timestamp, 'shahar@komoona.com'),</v>
      </c>
      <c r="F154">
        <f>VLOOKUP($A154,Sheet3!$B$3:$I$613,8,FALSE)</f>
        <v>205073</v>
      </c>
      <c r="I154" t="s">
        <v>1115</v>
      </c>
      <c r="J154">
        <v>0.185929606</v>
      </c>
      <c r="K154">
        <v>0.05</v>
      </c>
      <c r="L154">
        <v>0.18</v>
      </c>
      <c r="M154" t="str">
        <f>IFERROR(VLOOKUP($I154,Sheet3!$B$3:$I$613,8,FALSE),"null")</f>
        <v>null</v>
      </c>
      <c r="N154" t="str">
        <f t="shared" si="6"/>
        <v>update kmn_revshare set revshare=18 where id=null;</v>
      </c>
      <c r="O154" t="str">
        <f t="shared" si="7"/>
        <v>(null,'427371f2c8fe0f8b1ff74f1d0fafcd29',18),</v>
      </c>
    </row>
    <row r="155" spans="1:15" x14ac:dyDescent="0.3">
      <c r="A155" t="s">
        <v>2200</v>
      </c>
      <c r="B155">
        <v>0.32550088490000001</v>
      </c>
      <c r="C155">
        <v>0.15</v>
      </c>
      <c r="D155">
        <v>0.35</v>
      </c>
      <c r="E155" t="str">
        <f t="shared" si="8"/>
        <v>('f6b60297b026d198fb3f00641e98b60e',35,'komoona',date(current_timestamp), unix_timestamp(current_timestamp), current_timestamp, 'shahar@komoona.com'),</v>
      </c>
      <c r="F155">
        <f>VLOOKUP($A155,Sheet3!$B$3:$I$613,8,FALSE)</f>
        <v>205074</v>
      </c>
      <c r="I155" t="s">
        <v>6971</v>
      </c>
      <c r="J155">
        <v>0.2261200266</v>
      </c>
      <c r="K155">
        <v>0.15</v>
      </c>
      <c r="L155">
        <v>0.2</v>
      </c>
      <c r="M155" t="str">
        <f>IFERROR(VLOOKUP($I155,Sheet3!$B$3:$I$613,8,FALSE),"null")</f>
        <v>null</v>
      </c>
      <c r="N155" t="str">
        <f t="shared" si="6"/>
        <v>update kmn_revshare set revshare=20 where id=null;</v>
      </c>
      <c r="O155" t="str">
        <f t="shared" si="7"/>
        <v>(null,'192e8371ab5684ece4b803ecb3ad0f1a',20),</v>
      </c>
    </row>
    <row r="156" spans="1:15" x14ac:dyDescent="0.3">
      <c r="A156" t="s">
        <v>3343</v>
      </c>
      <c r="B156">
        <v>0.54292683900000005</v>
      </c>
      <c r="C156">
        <v>0.05</v>
      </c>
      <c r="D156">
        <v>0.3</v>
      </c>
      <c r="E156" t="str">
        <f t="shared" si="8"/>
        <v>('505ce40d8895a573d295106f5464d860',30,'komoona',date(current_timestamp), unix_timestamp(current_timestamp), current_timestamp, 'shahar@komoona.com'),</v>
      </c>
      <c r="F156">
        <f>VLOOKUP($A156,Sheet3!$B$3:$I$613,8,FALSE)</f>
        <v>205075</v>
      </c>
      <c r="I156" t="s">
        <v>10065</v>
      </c>
      <c r="J156">
        <v>0.35934992090000001</v>
      </c>
      <c r="K156">
        <v>0.15</v>
      </c>
      <c r="L156">
        <v>0.18</v>
      </c>
      <c r="M156" t="str">
        <f>IFERROR(VLOOKUP($I156,Sheet3!$B$3:$I$613,8,FALSE),"null")</f>
        <v>null</v>
      </c>
      <c r="N156" t="str">
        <f t="shared" si="6"/>
        <v>update kmn_revshare set revshare=18 where id=null;</v>
      </c>
      <c r="O156" t="str">
        <f t="shared" si="7"/>
        <v>(null,'557875f4d1c80b8062b6f6be90a43f46',18),</v>
      </c>
    </row>
    <row r="157" spans="1:15" x14ac:dyDescent="0.3">
      <c r="A157" t="s">
        <v>2054</v>
      </c>
      <c r="B157">
        <v>0.3157724388</v>
      </c>
      <c r="C157">
        <v>0.15</v>
      </c>
      <c r="D157">
        <v>0.28000000000000003</v>
      </c>
      <c r="E157" t="str">
        <f t="shared" si="8"/>
        <v>('ace0d353de61ca8ae1e799bd3abb8508',28,'komoona',date(current_timestamp), unix_timestamp(current_timestamp), current_timestamp, 'shahar@komoona.com'),</v>
      </c>
      <c r="F157">
        <f>VLOOKUP($A157,Sheet3!$B$3:$I$613,8,FALSE)</f>
        <v>205076</v>
      </c>
      <c r="I157" t="s">
        <v>7176</v>
      </c>
      <c r="J157">
        <v>0.31334881139999998</v>
      </c>
      <c r="K157">
        <v>0.249999999999999</v>
      </c>
      <c r="L157">
        <v>0.28000000000000003</v>
      </c>
      <c r="M157" t="str">
        <f>IFERROR(VLOOKUP($I157,Sheet3!$B$3:$I$613,8,FALSE),"null")</f>
        <v>null</v>
      </c>
      <c r="N157" t="str">
        <f t="shared" si="6"/>
        <v>update kmn_revshare set revshare=28 where id=null;</v>
      </c>
      <c r="O157" t="str">
        <f t="shared" si="7"/>
        <v>(null,'35175c0916e29d4e75024b36be12104b',28),</v>
      </c>
    </row>
    <row r="158" spans="1:15" x14ac:dyDescent="0.3">
      <c r="A158" t="s">
        <v>768</v>
      </c>
      <c r="B158">
        <v>0.27618856720000001</v>
      </c>
      <c r="C158">
        <v>0.25</v>
      </c>
      <c r="D158">
        <v>0.25</v>
      </c>
      <c r="E158" t="str">
        <f t="shared" si="8"/>
        <v>('4fe05c329c9ced6a81fc71afe7888aba',25,'komoona',date(current_timestamp), unix_timestamp(current_timestamp), current_timestamp, 'shahar@komoona.com'),</v>
      </c>
      <c r="F158">
        <f>VLOOKUP($A158,Sheet3!$B$3:$I$613,8,FALSE)</f>
        <v>205077</v>
      </c>
      <c r="I158" t="s">
        <v>1131</v>
      </c>
      <c r="J158">
        <v>0.15423254729999999</v>
      </c>
      <c r="K158">
        <v>4.9999999999999899E-2</v>
      </c>
      <c r="L158">
        <v>0.15</v>
      </c>
      <c r="M158" t="str">
        <f>IFERROR(VLOOKUP($I158,Sheet3!$B$3:$I$613,8,FALSE),"null")</f>
        <v>null</v>
      </c>
      <c r="N158" t="str">
        <f t="shared" si="6"/>
        <v>update kmn_revshare set revshare=15 where id=null;</v>
      </c>
      <c r="O158" t="str">
        <f t="shared" si="7"/>
        <v>(null,'ca5737b353d9c957371b477f68a9c320',15),</v>
      </c>
    </row>
    <row r="159" spans="1:15" x14ac:dyDescent="0.3">
      <c r="A159" t="s">
        <v>800</v>
      </c>
      <c r="B159">
        <v>0.55578403109999996</v>
      </c>
      <c r="C159">
        <v>0.25</v>
      </c>
      <c r="D159">
        <v>0.25</v>
      </c>
      <c r="E159" t="str">
        <f t="shared" si="8"/>
        <v>('69e6e456d6dc935e4b90d9e1163f3816',25,'komoona',date(current_timestamp), unix_timestamp(current_timestamp), current_timestamp, 'shahar@komoona.com'),</v>
      </c>
      <c r="F159">
        <f>VLOOKUP($A159,Sheet3!$B$3:$I$613,8,FALSE)</f>
        <v>205078</v>
      </c>
      <c r="I159" t="s">
        <v>3640</v>
      </c>
      <c r="J159">
        <v>0.84996875449999998</v>
      </c>
      <c r="K159">
        <v>0.25</v>
      </c>
      <c r="L159">
        <v>0.3</v>
      </c>
      <c r="M159" t="str">
        <f>IFERROR(VLOOKUP($I159,Sheet3!$B$3:$I$613,8,FALSE),"null")</f>
        <v>null</v>
      </c>
      <c r="N159" t="str">
        <f t="shared" si="6"/>
        <v>update kmn_revshare set revshare=30 where id=null;</v>
      </c>
      <c r="O159" t="str">
        <f t="shared" si="7"/>
        <v>(null,'f58d00557a55011d52d782dc78ac32ed',30),</v>
      </c>
    </row>
    <row r="160" spans="1:15" x14ac:dyDescent="0.3">
      <c r="A160" t="s">
        <v>1453</v>
      </c>
      <c r="B160">
        <v>0.47644716380000002</v>
      </c>
      <c r="C160">
        <v>0.25</v>
      </c>
      <c r="D160">
        <v>0.25</v>
      </c>
      <c r="E160" t="str">
        <f t="shared" si="8"/>
        <v>('cfb6d757ed983e5a19726d492e4f1efc',25,'komoona',date(current_timestamp), unix_timestamp(current_timestamp), current_timestamp, 'shahar@komoona.com'),</v>
      </c>
      <c r="F160">
        <f>VLOOKUP($A160,Sheet3!$B$3:$I$613,8,FALSE)</f>
        <v>205079</v>
      </c>
      <c r="I160" t="s">
        <v>3918</v>
      </c>
      <c r="J160">
        <v>0.65893264399999996</v>
      </c>
      <c r="K160">
        <v>0.25</v>
      </c>
      <c r="L160">
        <v>0.3</v>
      </c>
      <c r="M160" t="str">
        <f>IFERROR(VLOOKUP($I160,Sheet3!$B$3:$I$613,8,FALSE),"null")</f>
        <v>null</v>
      </c>
      <c r="N160" t="str">
        <f t="shared" si="6"/>
        <v>update kmn_revshare set revshare=30 where id=null;</v>
      </c>
      <c r="O160" t="str">
        <f t="shared" si="7"/>
        <v>(null,'de1619c94b55ebf82254e085a01d6d67',30),</v>
      </c>
    </row>
    <row r="161" spans="1:15" x14ac:dyDescent="0.3">
      <c r="A161" t="s">
        <v>1846</v>
      </c>
      <c r="B161">
        <v>0.29068467720000002</v>
      </c>
      <c r="C161">
        <v>0.15</v>
      </c>
      <c r="D161">
        <v>0.3</v>
      </c>
      <c r="E161" t="str">
        <f t="shared" si="8"/>
        <v>('4400f7f4286e321a8acdb71c7cc2e694',30,'komoona',date(current_timestamp), unix_timestamp(current_timestamp), current_timestamp, 'shahar@komoona.com'),</v>
      </c>
      <c r="F161">
        <f>VLOOKUP($A161,Sheet3!$B$3:$I$613,8,FALSE)</f>
        <v>205080</v>
      </c>
      <c r="I161" t="s">
        <v>6742</v>
      </c>
      <c r="J161">
        <v>0.62390505789999995</v>
      </c>
      <c r="K161">
        <v>0.25</v>
      </c>
      <c r="L161">
        <v>0.45</v>
      </c>
      <c r="M161" t="str">
        <f>IFERROR(VLOOKUP($I161,Sheet3!$B$3:$I$613,8,FALSE),"null")</f>
        <v>null</v>
      </c>
      <c r="N161" t="str">
        <f t="shared" si="6"/>
        <v>update kmn_revshare set revshare=45 where id=null;</v>
      </c>
      <c r="O161" t="str">
        <f t="shared" si="7"/>
        <v>(null,'77eed97cfdaaacabc49d8d5ac6928921',45),</v>
      </c>
    </row>
    <row r="162" spans="1:15" x14ac:dyDescent="0.3">
      <c r="A162" t="s">
        <v>3488</v>
      </c>
      <c r="B162">
        <v>0.25935538520000001</v>
      </c>
      <c r="C162">
        <v>0.25</v>
      </c>
      <c r="D162">
        <v>0.3</v>
      </c>
      <c r="E162" t="str">
        <f t="shared" si="8"/>
        <v>('daf76dc0814121b633bb61b7ca4641bc',30,'komoona',date(current_timestamp), unix_timestamp(current_timestamp), current_timestamp, 'shahar@komoona.com'),</v>
      </c>
      <c r="F162">
        <f>VLOOKUP($A162,Sheet3!$B$3:$I$613,8,FALSE)</f>
        <v>205081</v>
      </c>
      <c r="I162" t="s">
        <v>1141</v>
      </c>
      <c r="J162">
        <v>0.28335939409999999</v>
      </c>
      <c r="K162">
        <v>0.15</v>
      </c>
      <c r="L162">
        <v>0.25</v>
      </c>
      <c r="M162" t="str">
        <f>IFERROR(VLOOKUP($I162,Sheet3!$B$3:$I$613,8,FALSE),"null")</f>
        <v>null</v>
      </c>
      <c r="N162" t="str">
        <f t="shared" si="6"/>
        <v>update kmn_revshare set revshare=25 where id=null;</v>
      </c>
      <c r="O162" t="str">
        <f t="shared" si="7"/>
        <v>(null,'f43bf929ce5abb7d01d482a259aa9814',25),</v>
      </c>
    </row>
    <row r="163" spans="1:15" x14ac:dyDescent="0.3">
      <c r="A163" t="s">
        <v>1624</v>
      </c>
      <c r="B163">
        <v>0.96789953360000003</v>
      </c>
      <c r="C163">
        <v>0.25</v>
      </c>
      <c r="D163">
        <v>0.25</v>
      </c>
      <c r="E163" t="str">
        <f t="shared" si="8"/>
        <v>('da0db452f58a4f85954bf78840f82552',25,'komoona',date(current_timestamp), unix_timestamp(current_timestamp), current_timestamp, 'shahar@komoona.com'),</v>
      </c>
      <c r="F163">
        <f>VLOOKUP($A163,Sheet3!$B$3:$I$613,8,FALSE)</f>
        <v>205082</v>
      </c>
      <c r="I163" t="s">
        <v>3868</v>
      </c>
      <c r="J163">
        <v>0.33934038909999997</v>
      </c>
      <c r="K163">
        <v>0.249999999999999</v>
      </c>
      <c r="L163">
        <v>0.28000000000000003</v>
      </c>
      <c r="M163" t="str">
        <f>IFERROR(VLOOKUP($I163,Sheet3!$B$3:$I$613,8,FALSE),"null")</f>
        <v>null</v>
      </c>
      <c r="N163" t="str">
        <f t="shared" si="6"/>
        <v>update kmn_revshare set revshare=28 where id=null;</v>
      </c>
      <c r="O163" t="str">
        <f t="shared" si="7"/>
        <v>(null,'590f1c37d40fe1fa17c884e4c49d0efc',28),</v>
      </c>
    </row>
    <row r="164" spans="1:15" x14ac:dyDescent="0.3">
      <c r="A164" t="s">
        <v>9955</v>
      </c>
      <c r="B164">
        <v>0.38304250439999998</v>
      </c>
      <c r="C164">
        <v>0.249999999999999</v>
      </c>
      <c r="D164">
        <v>0.28000000000000003</v>
      </c>
      <c r="E164" t="str">
        <f t="shared" si="8"/>
        <v>('6fb10343e13eafc4d5cf3de8b78b4010',28,'komoona',date(current_timestamp), unix_timestamp(current_timestamp), current_timestamp, 'shahar@komoona.com'),</v>
      </c>
      <c r="F164">
        <f>VLOOKUP($A164,Sheet3!$B$3:$I$613,8,FALSE)</f>
        <v>205083</v>
      </c>
      <c r="I164" t="s">
        <v>147</v>
      </c>
      <c r="J164">
        <v>0.25140088040000003</v>
      </c>
      <c r="K164">
        <v>0.249999999999999</v>
      </c>
      <c r="L164">
        <v>0.251</v>
      </c>
      <c r="M164" t="str">
        <f>IFERROR(VLOOKUP($I164,Sheet3!$B$3:$I$613,8,FALSE),"null")</f>
        <v>null</v>
      </c>
      <c r="N164" t="str">
        <f t="shared" si="6"/>
        <v>update kmn_revshare set revshare=25.1 where id=null;</v>
      </c>
      <c r="O164" t="str">
        <f t="shared" si="7"/>
        <v>(null,'cc5b1c1c8509559feeaff12526563147',25.1),</v>
      </c>
    </row>
    <row r="165" spans="1:15" x14ac:dyDescent="0.3">
      <c r="A165" t="s">
        <v>2666</v>
      </c>
      <c r="B165">
        <v>0.44512278630000002</v>
      </c>
      <c r="C165">
        <v>0.25</v>
      </c>
      <c r="D165">
        <v>0.3</v>
      </c>
      <c r="E165" t="str">
        <f t="shared" si="8"/>
        <v>('33aef1e1ec877cff4d15ba9cda2c31ff',30,'komoona',date(current_timestamp), unix_timestamp(current_timestamp), current_timestamp, 'shahar@komoona.com'),</v>
      </c>
      <c r="F165">
        <f>VLOOKUP($A165,Sheet3!$B$3:$I$613,8,FALSE)</f>
        <v>205084</v>
      </c>
      <c r="I165" t="s">
        <v>3904</v>
      </c>
      <c r="J165">
        <v>0.77019342239999999</v>
      </c>
      <c r="K165">
        <v>0.3</v>
      </c>
      <c r="L165">
        <v>0.35</v>
      </c>
      <c r="M165" t="str">
        <f>IFERROR(VLOOKUP($I165,Sheet3!$B$3:$I$613,8,FALSE),"null")</f>
        <v>null</v>
      </c>
      <c r="N165" t="str">
        <f t="shared" si="6"/>
        <v>update kmn_revshare set revshare=35 where id=null;</v>
      </c>
      <c r="O165" t="str">
        <f t="shared" si="7"/>
        <v>(null,'92ee931d2bfe99ec839f9d0e83339d00',35),</v>
      </c>
    </row>
    <row r="166" spans="1:15" x14ac:dyDescent="0.3">
      <c r="A166" t="s">
        <v>936</v>
      </c>
      <c r="B166">
        <v>0.2483552812</v>
      </c>
      <c r="C166">
        <v>0.24835528121466199</v>
      </c>
      <c r="D166">
        <v>0.3</v>
      </c>
      <c r="E166" t="str">
        <f t="shared" si="8"/>
        <v>('e31a1d8cd8d7b50e0ac59e9072e045f4',30,'komoona',date(current_timestamp), unix_timestamp(current_timestamp), current_timestamp, 'shahar@komoona.com'),</v>
      </c>
      <c r="F166">
        <f>VLOOKUP($A166,Sheet3!$B$3:$I$613,8,FALSE)</f>
        <v>205085</v>
      </c>
      <c r="I166" t="s">
        <v>7612</v>
      </c>
      <c r="J166">
        <v>0.50129463669999996</v>
      </c>
      <c r="K166">
        <v>0.25</v>
      </c>
      <c r="L166">
        <v>0.4</v>
      </c>
      <c r="M166" t="str">
        <f>IFERROR(VLOOKUP($I166,Sheet3!$B$3:$I$613,8,FALSE),"null")</f>
        <v>null</v>
      </c>
      <c r="N166" t="str">
        <f t="shared" si="6"/>
        <v>update kmn_revshare set revshare=40 where id=null;</v>
      </c>
      <c r="O166" t="str">
        <f t="shared" si="7"/>
        <v>(null,'c7f7414c50b064fa4e9b80bf282f0c9b',40),</v>
      </c>
    </row>
    <row r="167" spans="1:15" x14ac:dyDescent="0.3">
      <c r="A167" t="s">
        <v>2630</v>
      </c>
      <c r="B167">
        <v>0.37187583400000002</v>
      </c>
      <c r="C167">
        <v>0.149999999999999</v>
      </c>
      <c r="D167">
        <v>0.35</v>
      </c>
      <c r="E167" t="str">
        <f t="shared" si="8"/>
        <v>('06492273e3e4482067bac6aac711d698',35,'komoona',date(current_timestamp), unix_timestamp(current_timestamp), current_timestamp, 'shahar@komoona.com'),</v>
      </c>
      <c r="F167">
        <f>VLOOKUP($A167,Sheet3!$B$3:$I$613,8,FALSE)</f>
        <v>205086</v>
      </c>
      <c r="I167" t="s">
        <v>6981</v>
      </c>
      <c r="J167">
        <v>0.2063105412</v>
      </c>
      <c r="K167">
        <v>0.15</v>
      </c>
      <c r="L167">
        <v>0.2</v>
      </c>
      <c r="M167" t="str">
        <f>IFERROR(VLOOKUP($I167,Sheet3!$B$3:$I$613,8,FALSE),"null")</f>
        <v>null</v>
      </c>
      <c r="N167" t="str">
        <f t="shared" si="6"/>
        <v>update kmn_revshare set revshare=20 where id=null;</v>
      </c>
      <c r="O167" t="str">
        <f t="shared" si="7"/>
        <v>(null,'c02d68e731ef544ca58ce33d16deae8f',20),</v>
      </c>
    </row>
    <row r="168" spans="1:15" x14ac:dyDescent="0.3">
      <c r="A168" t="s">
        <v>176</v>
      </c>
      <c r="B168">
        <v>0.68571969349999995</v>
      </c>
      <c r="C168">
        <v>0.25</v>
      </c>
      <c r="D168">
        <v>0.4</v>
      </c>
      <c r="E168" t="str">
        <f t="shared" si="8"/>
        <v>('0a03f81a5a93004ead32e9d03e479e32',40,'komoona',date(current_timestamp), unix_timestamp(current_timestamp), current_timestamp, 'shahar@komoona.com'),</v>
      </c>
      <c r="F168">
        <f>VLOOKUP($A168,Sheet3!$B$3:$I$613,8,FALSE)</f>
        <v>205087</v>
      </c>
      <c r="I168" t="s">
        <v>5462</v>
      </c>
      <c r="J168">
        <v>0.71340631740000005</v>
      </c>
      <c r="K168">
        <v>0.32999999999999902</v>
      </c>
      <c r="L168">
        <v>0.37</v>
      </c>
      <c r="M168" t="str">
        <f>IFERROR(VLOOKUP($I168,Sheet3!$B$3:$I$613,8,FALSE),"null")</f>
        <v>null</v>
      </c>
      <c r="N168" t="str">
        <f t="shared" si="6"/>
        <v>update kmn_revshare set revshare=37 where id=null;</v>
      </c>
      <c r="O168" t="str">
        <f t="shared" si="7"/>
        <v>(null,'a546b9f88000a2faf80a9c72279bce42',37),</v>
      </c>
    </row>
    <row r="169" spans="1:15" x14ac:dyDescent="0.3">
      <c r="A169" t="s">
        <v>3109</v>
      </c>
      <c r="B169">
        <v>0.37885756590000003</v>
      </c>
      <c r="C169">
        <v>0.249999999999999</v>
      </c>
      <c r="D169">
        <v>0.249999999999999</v>
      </c>
      <c r="E169" t="str">
        <f t="shared" si="8"/>
        <v>('8fde556b000a5253e2e3cffc6ba49f24',24.9999999999999,'komoona',date(current_timestamp), unix_timestamp(current_timestamp), current_timestamp, 'shahar@komoona.com'),</v>
      </c>
      <c r="F169">
        <f>VLOOKUP($A169,Sheet3!$B$3:$I$613,8,FALSE)</f>
        <v>205088</v>
      </c>
      <c r="I169" t="s">
        <v>9995</v>
      </c>
      <c r="J169">
        <v>0.54933413060000003</v>
      </c>
      <c r="K169">
        <v>0.2</v>
      </c>
      <c r="L169">
        <v>0.25</v>
      </c>
      <c r="M169" t="str">
        <f>IFERROR(VLOOKUP($I169,Sheet3!$B$3:$I$613,8,FALSE),"null")</f>
        <v>null</v>
      </c>
      <c r="N169" t="str">
        <f t="shared" si="6"/>
        <v>update kmn_revshare set revshare=25 where id=null;</v>
      </c>
      <c r="O169" t="str">
        <f t="shared" si="7"/>
        <v>(null,'4f60a51eaa57908a7f1c2cd4e873107e',25),</v>
      </c>
    </row>
    <row r="170" spans="1:15" x14ac:dyDescent="0.3">
      <c r="A170" t="s">
        <v>697</v>
      </c>
      <c r="B170">
        <v>0.3152919515</v>
      </c>
      <c r="C170">
        <v>0.25</v>
      </c>
      <c r="D170">
        <v>0.3</v>
      </c>
      <c r="E170" t="str">
        <f t="shared" si="8"/>
        <v>('0b984340abe9c491d216f7fa48f9edcf',30,'komoona',date(current_timestamp), unix_timestamp(current_timestamp), current_timestamp, 'shahar@komoona.com'),</v>
      </c>
      <c r="F170">
        <f>VLOOKUP($A170,Sheet3!$B$3:$I$613,8,FALSE)</f>
        <v>205089</v>
      </c>
      <c r="I170" t="s">
        <v>7697</v>
      </c>
      <c r="J170">
        <v>0.2062045263</v>
      </c>
      <c r="K170">
        <v>9.9999999999999895E-2</v>
      </c>
      <c r="L170">
        <v>0.17</v>
      </c>
      <c r="M170" t="str">
        <f>IFERROR(VLOOKUP($I170,Sheet3!$B$3:$I$613,8,FALSE),"null")</f>
        <v>null</v>
      </c>
      <c r="N170" t="str">
        <f t="shared" si="6"/>
        <v>update kmn_revshare set revshare=17 where id=null;</v>
      </c>
      <c r="O170" t="str">
        <f t="shared" si="7"/>
        <v>(null,'06d6bbe1dfef71651aec4ac2cb62ff46',17),</v>
      </c>
    </row>
    <row r="171" spans="1:15" x14ac:dyDescent="0.3">
      <c r="A171" t="s">
        <v>924</v>
      </c>
      <c r="B171">
        <v>0.45025488699999999</v>
      </c>
      <c r="C171">
        <v>0.33</v>
      </c>
      <c r="D171">
        <v>0.33</v>
      </c>
      <c r="E171" t="str">
        <f t="shared" si="8"/>
        <v>('d43737352f72f4708cf08faf64edc2e7',33,'komoona',date(current_timestamp), unix_timestamp(current_timestamp), current_timestamp, 'shahar@komoona.com'),</v>
      </c>
      <c r="F171">
        <f>VLOOKUP($A171,Sheet3!$B$3:$I$613,8,FALSE)</f>
        <v>205090</v>
      </c>
      <c r="I171" t="s">
        <v>87</v>
      </c>
      <c r="J171">
        <v>0.6133851011</v>
      </c>
      <c r="K171">
        <v>0.15</v>
      </c>
      <c r="L171">
        <v>0.3</v>
      </c>
      <c r="M171" t="str">
        <f>IFERROR(VLOOKUP($I171,Sheet3!$B$3:$I$613,8,FALSE),"null")</f>
        <v>null</v>
      </c>
      <c r="N171" t="str">
        <f t="shared" si="6"/>
        <v>update kmn_revshare set revshare=30 where id=null;</v>
      </c>
      <c r="O171" t="str">
        <f t="shared" si="7"/>
        <v>(null,'4743148202588b07f5e7a8788d844d9a',30),</v>
      </c>
    </row>
    <row r="172" spans="1:15" x14ac:dyDescent="0.3">
      <c r="A172" t="s">
        <v>3364</v>
      </c>
      <c r="B172">
        <v>0.3843027973</v>
      </c>
      <c r="C172">
        <v>0.25</v>
      </c>
      <c r="D172">
        <v>0.3</v>
      </c>
      <c r="E172" t="str">
        <f t="shared" si="8"/>
        <v>('6bbf077374ec0a807f8e271913e3d2fb',30,'komoona',date(current_timestamp), unix_timestamp(current_timestamp), current_timestamp, 'shahar@komoona.com'),</v>
      </c>
      <c r="F172">
        <f>VLOOKUP($A172,Sheet3!$B$3:$I$613,8,FALSE)</f>
        <v>205091</v>
      </c>
      <c r="I172" t="s">
        <v>6847</v>
      </c>
      <c r="J172">
        <v>0.4591852776</v>
      </c>
      <c r="K172">
        <v>0.25</v>
      </c>
      <c r="L172">
        <v>0.35</v>
      </c>
      <c r="M172" t="str">
        <f>IFERROR(VLOOKUP($I172,Sheet3!$B$3:$I$613,8,FALSE),"null")</f>
        <v>null</v>
      </c>
      <c r="N172" t="str">
        <f t="shared" si="6"/>
        <v>update kmn_revshare set revshare=35 where id=null;</v>
      </c>
      <c r="O172" t="str">
        <f t="shared" si="7"/>
        <v>(null,'fdd33881b9b9a479cfca4295c4d0f295',35),</v>
      </c>
    </row>
    <row r="173" spans="1:15" x14ac:dyDescent="0.3">
      <c r="A173" t="s">
        <v>952</v>
      </c>
      <c r="B173">
        <v>0.32667220959999999</v>
      </c>
      <c r="C173">
        <v>0.32667220957530002</v>
      </c>
      <c r="D173">
        <v>0.4</v>
      </c>
      <c r="E173" t="str">
        <f t="shared" si="8"/>
        <v>('f1d574e4ec4ea2706553a275f5d20974',40,'komoona',date(current_timestamp), unix_timestamp(current_timestamp), current_timestamp, 'shahar@komoona.com'),</v>
      </c>
      <c r="F173">
        <f>VLOOKUP($A173,Sheet3!$B$3:$I$613,8,FALSE)</f>
        <v>205092</v>
      </c>
      <c r="I173" t="s">
        <v>8335</v>
      </c>
      <c r="J173">
        <v>0.31196378990000001</v>
      </c>
      <c r="K173">
        <v>0.25</v>
      </c>
      <c r="L173">
        <v>0.31</v>
      </c>
      <c r="M173" t="str">
        <f>IFERROR(VLOOKUP($I173,Sheet3!$B$3:$I$613,8,FALSE),"null")</f>
        <v>null</v>
      </c>
      <c r="N173" t="str">
        <f t="shared" si="6"/>
        <v>update kmn_revshare set revshare=31 where id=null;</v>
      </c>
      <c r="O173" t="str">
        <f t="shared" si="7"/>
        <v>(null,'de299aeca62915db68c91fcfc07ecbfd',31),</v>
      </c>
    </row>
    <row r="174" spans="1:15" x14ac:dyDescent="0.3">
      <c r="A174" t="s">
        <v>1139</v>
      </c>
      <c r="B174">
        <v>0.24566800959999999</v>
      </c>
      <c r="C174">
        <v>0.149999999999999</v>
      </c>
      <c r="D174">
        <v>0.3</v>
      </c>
      <c r="E174" t="str">
        <f t="shared" si="8"/>
        <v>('ee4bf99d1bd498c8db3c4ec4ce41dfa3',30,'komoona',date(current_timestamp), unix_timestamp(current_timestamp), current_timestamp, 'shahar@komoona.com'),</v>
      </c>
      <c r="F174">
        <f>VLOOKUP($A174,Sheet3!$B$3:$I$613,8,FALSE)</f>
        <v>205093</v>
      </c>
      <c r="I174" t="s">
        <v>7701</v>
      </c>
      <c r="J174">
        <v>0.1933120891</v>
      </c>
      <c r="K174">
        <v>9.9999999999999895E-2</v>
      </c>
      <c r="L174">
        <v>0.15</v>
      </c>
      <c r="M174" t="str">
        <f>IFERROR(VLOOKUP($I174,Sheet3!$B$3:$I$613,8,FALSE),"null")</f>
        <v>null</v>
      </c>
      <c r="N174" t="str">
        <f t="shared" si="6"/>
        <v>update kmn_revshare set revshare=15 where id=null;</v>
      </c>
      <c r="O174" t="str">
        <f t="shared" si="7"/>
        <v>(null,'12dda13ed459103f43e768dfce5cc64a',15),</v>
      </c>
    </row>
    <row r="175" spans="1:15" x14ac:dyDescent="0.3">
      <c r="A175" t="s">
        <v>2346</v>
      </c>
      <c r="B175">
        <v>0.19789636490000001</v>
      </c>
      <c r="C175">
        <v>0.15</v>
      </c>
      <c r="D175">
        <v>0.3</v>
      </c>
      <c r="E175" t="str">
        <f t="shared" si="8"/>
        <v>('df9dde190d2fbcdf898410418957e600',30,'komoona',date(current_timestamp), unix_timestamp(current_timestamp), current_timestamp, 'shahar@komoona.com'),</v>
      </c>
      <c r="F175">
        <f>VLOOKUP($A175,Sheet3!$B$3:$I$613,8,FALSE)</f>
        <v>205094</v>
      </c>
      <c r="I175" t="s">
        <v>7709</v>
      </c>
      <c r="J175">
        <v>0.21428663319999999</v>
      </c>
      <c r="K175">
        <v>0.1</v>
      </c>
      <c r="L175">
        <v>0.15</v>
      </c>
      <c r="M175" t="str">
        <f>IFERROR(VLOOKUP($I175,Sheet3!$B$3:$I$613,8,FALSE),"null")</f>
        <v>null</v>
      </c>
      <c r="N175" t="str">
        <f t="shared" si="6"/>
        <v>update kmn_revshare set revshare=15 where id=null;</v>
      </c>
      <c r="O175" t="str">
        <f t="shared" si="7"/>
        <v>(null,'21c39b4e5894e24ab2bcc79d18b1c18e',15),</v>
      </c>
    </row>
    <row r="176" spans="1:15" x14ac:dyDescent="0.3">
      <c r="A176" t="s">
        <v>1445</v>
      </c>
      <c r="B176">
        <v>0.38346615719999999</v>
      </c>
      <c r="C176">
        <v>0.249999999999999</v>
      </c>
      <c r="D176">
        <v>0.35</v>
      </c>
      <c r="E176" t="str">
        <f t="shared" si="8"/>
        <v>('c3d1eb4a14d63103d5f16f7162bd9851',35,'komoona',date(current_timestamp), unix_timestamp(current_timestamp), current_timestamp, 'shahar@komoona.com'),</v>
      </c>
      <c r="F176">
        <f>VLOOKUP($A176,Sheet3!$B$3:$I$613,8,FALSE)</f>
        <v>205095</v>
      </c>
      <c r="I176" t="s">
        <v>7809</v>
      </c>
      <c r="J176">
        <v>0.20697128379999999</v>
      </c>
      <c r="K176">
        <v>9.9999999999999895E-2</v>
      </c>
      <c r="L176">
        <v>0.15</v>
      </c>
      <c r="M176" t="str">
        <f>IFERROR(VLOOKUP($I176,Sheet3!$B$3:$I$613,8,FALSE),"null")</f>
        <v>null</v>
      </c>
      <c r="N176" t="str">
        <f t="shared" si="6"/>
        <v>update kmn_revshare set revshare=15 where id=null;</v>
      </c>
      <c r="O176" t="str">
        <f t="shared" si="7"/>
        <v>(null,'9ff8fa3afbbd59d964e79cf408d6dbc5',15),</v>
      </c>
    </row>
    <row r="177" spans="1:15" x14ac:dyDescent="0.3">
      <c r="A177" t="s">
        <v>2598</v>
      </c>
      <c r="B177">
        <v>0.96800569830000005</v>
      </c>
      <c r="C177">
        <v>0.25</v>
      </c>
      <c r="D177">
        <v>0.3</v>
      </c>
      <c r="E177" t="str">
        <f t="shared" si="8"/>
        <v>('80dd191c7595a88cd32bffe9d2e5af9a',30,'komoona',date(current_timestamp), unix_timestamp(current_timestamp), current_timestamp, 'shahar@komoona.com'),</v>
      </c>
      <c r="F177">
        <f>VLOOKUP($A177,Sheet3!$B$3:$I$613,8,FALSE)</f>
        <v>205096</v>
      </c>
      <c r="I177" t="s">
        <v>6996</v>
      </c>
      <c r="J177">
        <v>0.3474486638</v>
      </c>
      <c r="K177">
        <v>0.25</v>
      </c>
      <c r="L177">
        <v>0.28000000000000003</v>
      </c>
      <c r="M177" t="str">
        <f>IFERROR(VLOOKUP($I177,Sheet3!$B$3:$I$613,8,FALSE),"null")</f>
        <v>null</v>
      </c>
      <c r="N177" t="str">
        <f t="shared" si="6"/>
        <v>update kmn_revshare set revshare=28 where id=null;</v>
      </c>
      <c r="O177" t="str">
        <f t="shared" si="7"/>
        <v>(null,'4f713d3941443764b26940b4ce80fab9',28),</v>
      </c>
    </row>
    <row r="178" spans="1:15" x14ac:dyDescent="0.3">
      <c r="A178" t="s">
        <v>246</v>
      </c>
      <c r="B178">
        <v>0.37259796379999999</v>
      </c>
      <c r="C178">
        <v>0.25</v>
      </c>
      <c r="D178">
        <v>0.25700000000000001</v>
      </c>
      <c r="E178" t="str">
        <f t="shared" si="8"/>
        <v>('468aa6fbbfc69f66e784e6587e5223d4',25.7,'komoona',date(current_timestamp), unix_timestamp(current_timestamp), current_timestamp, 'shahar@komoona.com'),</v>
      </c>
      <c r="F178">
        <f>VLOOKUP($A178,Sheet3!$B$3:$I$613,8,FALSE)</f>
        <v>205097</v>
      </c>
      <c r="I178" t="s">
        <v>4944</v>
      </c>
      <c r="J178">
        <v>0.53629921979999995</v>
      </c>
      <c r="K178">
        <v>4.9999999999999899E-2</v>
      </c>
      <c r="L178">
        <v>0.2</v>
      </c>
      <c r="M178" t="str">
        <f>IFERROR(VLOOKUP($I178,Sheet3!$B$3:$I$613,8,FALSE),"null")</f>
        <v>null</v>
      </c>
      <c r="N178" t="str">
        <f t="shared" si="6"/>
        <v>update kmn_revshare set revshare=20 where id=null;</v>
      </c>
      <c r="O178" t="str">
        <f t="shared" si="7"/>
        <v>(null,'a09bac17d8c88cfea2bfba45d58ef0d4',20),</v>
      </c>
    </row>
    <row r="179" spans="1:15" x14ac:dyDescent="0.3">
      <c r="A179" t="s">
        <v>2488</v>
      </c>
      <c r="B179">
        <v>0.6092031067</v>
      </c>
      <c r="C179">
        <v>0.25</v>
      </c>
      <c r="D179">
        <v>0.25</v>
      </c>
      <c r="E179" t="str">
        <f t="shared" si="8"/>
        <v>('9c4388e9fa0b3eec90c22012e649f4e9',25,'komoona',date(current_timestamp), unix_timestamp(current_timestamp), current_timestamp, 'shahar@komoona.com'),</v>
      </c>
      <c r="F179">
        <f>VLOOKUP($A179,Sheet3!$B$3:$I$613,8,FALSE)</f>
        <v>205098</v>
      </c>
      <c r="I179" t="s">
        <v>7825</v>
      </c>
      <c r="J179">
        <v>0.20195199389999999</v>
      </c>
      <c r="K179">
        <v>0.1</v>
      </c>
      <c r="L179">
        <v>0.15</v>
      </c>
      <c r="M179" t="str">
        <f>IFERROR(VLOOKUP($I179,Sheet3!$B$3:$I$613,8,FALSE),"null")</f>
        <v>null</v>
      </c>
      <c r="N179" t="str">
        <f t="shared" si="6"/>
        <v>update kmn_revshare set revshare=15 where id=null;</v>
      </c>
      <c r="O179" t="str">
        <f t="shared" si="7"/>
        <v>(null,'a7680b76c6908e34be4a2fe5542d5e0f',15),</v>
      </c>
    </row>
    <row r="180" spans="1:15" x14ac:dyDescent="0.3">
      <c r="A180" t="s">
        <v>10519</v>
      </c>
      <c r="B180">
        <v>0.68134667260000004</v>
      </c>
      <c r="C180">
        <v>0.25</v>
      </c>
      <c r="D180">
        <v>0.35</v>
      </c>
      <c r="E180" t="str">
        <f t="shared" si="8"/>
        <v>('739ae34ed7b055af71c89967d080dfd7',35,'komoona',date(current_timestamp), unix_timestamp(current_timestamp), current_timestamp, 'shahar@komoona.com'),</v>
      </c>
      <c r="F180">
        <f>VLOOKUP($A180,Sheet3!$B$3:$I$613,8,FALSE)</f>
        <v>205099</v>
      </c>
      <c r="I180" t="s">
        <v>10067</v>
      </c>
      <c r="J180">
        <v>0.27777458109999997</v>
      </c>
      <c r="K180">
        <v>0.149999999999999</v>
      </c>
      <c r="L180">
        <v>0.18</v>
      </c>
      <c r="M180" t="str">
        <f>IFERROR(VLOOKUP($I180,Sheet3!$B$3:$I$613,8,FALSE),"null")</f>
        <v>null</v>
      </c>
      <c r="N180" t="str">
        <f t="shared" si="6"/>
        <v>update kmn_revshare set revshare=18 where id=null;</v>
      </c>
      <c r="O180" t="str">
        <f t="shared" si="7"/>
        <v>(null,'9ae236675bf41dbbab81b2d5c13dcbb3',18),</v>
      </c>
    </row>
    <row r="181" spans="1:15" x14ac:dyDescent="0.3">
      <c r="A181" t="s">
        <v>741</v>
      </c>
      <c r="B181">
        <v>0.48311619630000002</v>
      </c>
      <c r="C181">
        <v>0.249999999999999</v>
      </c>
      <c r="D181">
        <v>0.249999999999999</v>
      </c>
      <c r="E181" t="str">
        <f t="shared" si="8"/>
        <v>('3a2cfa411db9e8bc22391a26aa6d200e',24.9999999999999,'komoona',date(current_timestamp), unix_timestamp(current_timestamp), current_timestamp, 'shahar@komoona.com'),</v>
      </c>
      <c r="F181">
        <f>VLOOKUP($A181,Sheet3!$B$3:$I$613,8,FALSE)</f>
        <v>205100</v>
      </c>
      <c r="I181" t="s">
        <v>7863</v>
      </c>
      <c r="J181">
        <v>0.19409036060000001</v>
      </c>
      <c r="K181">
        <v>9.9999999999999895E-2</v>
      </c>
      <c r="L181">
        <v>0.15</v>
      </c>
      <c r="M181" t="str">
        <f>IFERROR(VLOOKUP($I181,Sheet3!$B$3:$I$613,8,FALSE),"null")</f>
        <v>null</v>
      </c>
      <c r="N181" t="str">
        <f t="shared" si="6"/>
        <v>update kmn_revshare set revshare=15 where id=null;</v>
      </c>
      <c r="O181" t="str">
        <f t="shared" si="7"/>
        <v>(null,'debe9138d8f16b37f5182e8af27390a8',15),</v>
      </c>
    </row>
    <row r="182" spans="1:15" x14ac:dyDescent="0.3">
      <c r="A182" t="s">
        <v>4077</v>
      </c>
      <c r="B182">
        <v>0.2000711171</v>
      </c>
      <c r="C182">
        <v>4.9999999999999899E-2</v>
      </c>
      <c r="D182">
        <v>0.16</v>
      </c>
      <c r="E182" t="str">
        <f t="shared" si="8"/>
        <v>('e045f85fb3861836408a4bbfe6257566',16,'komoona',date(current_timestamp), unix_timestamp(current_timestamp), current_timestamp, 'shahar@komoona.com'),</v>
      </c>
      <c r="F182">
        <f>VLOOKUP($A182,Sheet3!$B$3:$I$613,8,FALSE)</f>
        <v>205101</v>
      </c>
      <c r="I182" t="s">
        <v>7234</v>
      </c>
      <c r="J182">
        <v>0.2902335627</v>
      </c>
      <c r="K182">
        <v>0.25</v>
      </c>
      <c r="L182">
        <v>0.28000000000000003</v>
      </c>
      <c r="M182" t="str">
        <f>IFERROR(VLOOKUP($I182,Sheet3!$B$3:$I$613,8,FALSE),"null")</f>
        <v>null</v>
      </c>
      <c r="N182" t="str">
        <f t="shared" si="6"/>
        <v>update kmn_revshare set revshare=28 where id=null;</v>
      </c>
      <c r="O182" t="str">
        <f t="shared" si="7"/>
        <v>(null,'c360f219e5df557764af7aa946fb2bc2',28),</v>
      </c>
    </row>
    <row r="183" spans="1:15" x14ac:dyDescent="0.3">
      <c r="A183" t="s">
        <v>659</v>
      </c>
      <c r="B183">
        <v>0.39004491610000003</v>
      </c>
      <c r="C183">
        <v>0.25</v>
      </c>
      <c r="D183">
        <v>0.25</v>
      </c>
      <c r="E183" t="str">
        <f t="shared" si="8"/>
        <v>('c095d86f3a83f9bcc6ee45b0f3a8a1ba',25,'komoona',date(current_timestamp), unix_timestamp(current_timestamp), current_timestamp, 'shahar@komoona.com'),</v>
      </c>
      <c r="F183">
        <f>VLOOKUP($A183,Sheet3!$B$3:$I$613,8,FALSE)</f>
        <v>205102</v>
      </c>
      <c r="I183" t="s">
        <v>9742</v>
      </c>
      <c r="J183">
        <v>0.55530763920000004</v>
      </c>
      <c r="K183">
        <v>0.32</v>
      </c>
      <c r="L183">
        <v>0.35</v>
      </c>
      <c r="M183" t="str">
        <f>IFERROR(VLOOKUP($I183,Sheet3!$B$3:$I$613,8,FALSE),"null")</f>
        <v>null</v>
      </c>
      <c r="N183" t="str">
        <f t="shared" si="6"/>
        <v>update kmn_revshare set revshare=35 where id=null;</v>
      </c>
      <c r="O183" t="str">
        <f t="shared" si="7"/>
        <v>(null,'b42de1b5b5112320b12d90609a487612',35),</v>
      </c>
    </row>
    <row r="184" spans="1:15" x14ac:dyDescent="0.3">
      <c r="A184" t="s">
        <v>3526</v>
      </c>
      <c r="B184">
        <v>0.14201425240000001</v>
      </c>
      <c r="C184">
        <v>0.14201425238475901</v>
      </c>
      <c r="D184">
        <v>0.35</v>
      </c>
      <c r="E184" t="str">
        <f t="shared" si="8"/>
        <v>('fd49b4dbcaf43364c28d5fe62746bbd9',35,'komoona',date(current_timestamp), unix_timestamp(current_timestamp), current_timestamp, 'shahar@komoona.com'),</v>
      </c>
      <c r="F184">
        <f>VLOOKUP($A184,Sheet3!$B$3:$I$613,8,FALSE)</f>
        <v>205103</v>
      </c>
      <c r="I184" t="s">
        <v>8947</v>
      </c>
      <c r="J184">
        <v>0.26239292089999999</v>
      </c>
      <c r="K184">
        <v>0.25</v>
      </c>
      <c r="L184">
        <v>0.26</v>
      </c>
      <c r="M184" t="str">
        <f>IFERROR(VLOOKUP($I184,Sheet3!$B$3:$I$613,8,FALSE),"null")</f>
        <v>null</v>
      </c>
      <c r="N184" t="str">
        <f t="shared" si="6"/>
        <v>update kmn_revshare set revshare=26 where id=null;</v>
      </c>
      <c r="O184" t="str">
        <f t="shared" si="7"/>
        <v>(null,'4b50c1e67e19cfa3a3bb52f9766ab00b',26),</v>
      </c>
    </row>
    <row r="185" spans="1:15" x14ac:dyDescent="0.3">
      <c r="A185" t="s">
        <v>402</v>
      </c>
      <c r="B185">
        <v>0.32992938510000003</v>
      </c>
      <c r="C185">
        <v>0.249999999999999</v>
      </c>
      <c r="D185">
        <v>0.249999999999999</v>
      </c>
      <c r="E185" t="str">
        <f t="shared" si="8"/>
        <v>('daf2eec832aa92785116cb9866078351',24.9999999999999,'komoona',date(current_timestamp), unix_timestamp(current_timestamp), current_timestamp, 'shahar@komoona.com'),</v>
      </c>
      <c r="F185">
        <f>VLOOKUP($A185,Sheet3!$B$3:$I$613,8,FALSE)</f>
        <v>205104</v>
      </c>
      <c r="I185" t="s">
        <v>7018</v>
      </c>
      <c r="J185">
        <v>0.3741078994</v>
      </c>
      <c r="K185">
        <v>0.25</v>
      </c>
      <c r="L185">
        <v>0.28000000000000003</v>
      </c>
      <c r="M185" t="str">
        <f>IFERROR(VLOOKUP($I185,Sheet3!$B$3:$I$613,8,FALSE),"null")</f>
        <v>null</v>
      </c>
      <c r="N185" t="str">
        <f t="shared" si="6"/>
        <v>update kmn_revshare set revshare=28 where id=null;</v>
      </c>
      <c r="O185" t="str">
        <f t="shared" si="7"/>
        <v>(null,'fb5d8017cb43b7fecd6db04d59678ca3',28),</v>
      </c>
    </row>
    <row r="186" spans="1:15" x14ac:dyDescent="0.3">
      <c r="A186" t="s">
        <v>3052</v>
      </c>
      <c r="B186">
        <v>0.8556776975</v>
      </c>
      <c r="C186">
        <v>0.39999999999999902</v>
      </c>
      <c r="D186">
        <v>0.39999999999999902</v>
      </c>
      <c r="E186" t="str">
        <f t="shared" si="8"/>
        <v>('b084e650b069420c6a39d512a0cc2e49',39.9999999999999,'komoona',date(current_timestamp), unix_timestamp(current_timestamp), current_timestamp, 'shahar@komoona.com'),</v>
      </c>
      <c r="F186">
        <f>VLOOKUP($A186,Sheet3!$B$3:$I$613,8,FALSE)</f>
        <v>205105</v>
      </c>
      <c r="I186" t="s">
        <v>4039</v>
      </c>
      <c r="J186">
        <v>0.44330252710000001</v>
      </c>
      <c r="K186">
        <v>0.25</v>
      </c>
      <c r="L186">
        <v>0.35</v>
      </c>
      <c r="M186" t="str">
        <f>IFERROR(VLOOKUP($I186,Sheet3!$B$3:$I$613,8,FALSE),"null")</f>
        <v>null</v>
      </c>
      <c r="N186" t="str">
        <f t="shared" si="6"/>
        <v>update kmn_revshare set revshare=35 where id=null;</v>
      </c>
      <c r="O186" t="str">
        <f t="shared" si="7"/>
        <v>(null,'46ea09b55eb5d131302dc99e30727b05',35),</v>
      </c>
    </row>
    <row r="187" spans="1:15" x14ac:dyDescent="0.3">
      <c r="A187" t="s">
        <v>190</v>
      </c>
      <c r="B187">
        <v>0.18236251470000001</v>
      </c>
      <c r="C187">
        <v>0.18236251473171999</v>
      </c>
      <c r="D187">
        <v>0.3</v>
      </c>
      <c r="E187" t="str">
        <f t="shared" si="8"/>
        <v>('0e81587e7299d6a5304106d80b15ad0b',30,'komoona',date(current_timestamp), unix_timestamp(current_timestamp), current_timestamp, 'shahar@komoona.com'),</v>
      </c>
      <c r="F187">
        <f>VLOOKUP($A187,Sheet3!$B$3:$I$613,8,FALSE)</f>
        <v>205106</v>
      </c>
      <c r="I187" t="s">
        <v>3128</v>
      </c>
      <c r="J187">
        <v>0.98515623620000004</v>
      </c>
      <c r="K187">
        <v>0.25</v>
      </c>
      <c r="L187">
        <v>0.35</v>
      </c>
      <c r="M187" t="str">
        <f>IFERROR(VLOOKUP($I187,Sheet3!$B$3:$I$613,8,FALSE),"null")</f>
        <v>null</v>
      </c>
      <c r="N187" t="str">
        <f t="shared" si="6"/>
        <v>update kmn_revshare set revshare=35 where id=null;</v>
      </c>
      <c r="O187" t="str">
        <f t="shared" si="7"/>
        <v>(null,'efe223bfb0a47363c828b7a0ca4b0a7a',35),</v>
      </c>
    </row>
    <row r="188" spans="1:15" x14ac:dyDescent="0.3">
      <c r="A188" t="s">
        <v>10103</v>
      </c>
      <c r="B188">
        <v>0.50748345689999996</v>
      </c>
      <c r="C188">
        <v>0.249999999999999</v>
      </c>
      <c r="D188">
        <v>0.3</v>
      </c>
      <c r="E188" t="str">
        <f t="shared" si="8"/>
        <v>('152cf4033c59f18cca5a3df155059183',30,'komoona',date(current_timestamp), unix_timestamp(current_timestamp), current_timestamp, 'shahar@komoona.com'),</v>
      </c>
      <c r="F188">
        <f>VLOOKUP($A188,Sheet3!$B$3:$I$613,8,FALSE)</f>
        <v>205107</v>
      </c>
      <c r="I188" t="s">
        <v>9678</v>
      </c>
      <c r="J188">
        <v>0.1825497291</v>
      </c>
      <c r="K188">
        <v>0.15</v>
      </c>
      <c r="L188">
        <v>0.18</v>
      </c>
      <c r="M188" t="str">
        <f>IFERROR(VLOOKUP($I188,Sheet3!$B$3:$I$613,8,FALSE),"null")</f>
        <v>null</v>
      </c>
      <c r="N188" t="str">
        <f t="shared" si="6"/>
        <v>update kmn_revshare set revshare=18 where id=null;</v>
      </c>
      <c r="O188" t="str">
        <f t="shared" si="7"/>
        <v>(null,'77d541407a753e73f271283c5d9bc5d5',18),</v>
      </c>
    </row>
    <row r="189" spans="1:15" x14ac:dyDescent="0.3">
      <c r="A189" t="s">
        <v>10097</v>
      </c>
      <c r="B189">
        <v>0.49854617280000002</v>
      </c>
      <c r="C189">
        <v>0.25</v>
      </c>
      <c r="D189">
        <v>0.3</v>
      </c>
      <c r="E189" t="str">
        <f t="shared" si="8"/>
        <v>('f23f22d3011fe39c0c39e354d7f02a79',30,'komoona',date(current_timestamp), unix_timestamp(current_timestamp), current_timestamp, 'shahar@komoona.com'),</v>
      </c>
      <c r="F189">
        <f>VLOOKUP($A189,Sheet3!$B$3:$I$613,8,FALSE)</f>
        <v>205108</v>
      </c>
      <c r="I189" t="s">
        <v>4262</v>
      </c>
      <c r="J189">
        <v>0.44471792859999998</v>
      </c>
      <c r="K189">
        <v>0.33</v>
      </c>
      <c r="L189">
        <v>0.4</v>
      </c>
      <c r="M189" t="str">
        <f>IFERROR(VLOOKUP($I189,Sheet3!$B$3:$I$613,8,FALSE),"null")</f>
        <v>null</v>
      </c>
      <c r="N189" t="str">
        <f t="shared" si="6"/>
        <v>update kmn_revshare set revshare=40 where id=null;</v>
      </c>
      <c r="O189" t="str">
        <f t="shared" si="7"/>
        <v>(null,'24981f0e61340118e8ed68237014826a',40),</v>
      </c>
    </row>
    <row r="190" spans="1:15" x14ac:dyDescent="0.3">
      <c r="A190" t="s">
        <v>3710</v>
      </c>
      <c r="B190">
        <v>0.78003462970000004</v>
      </c>
      <c r="C190">
        <v>0.25</v>
      </c>
      <c r="D190">
        <v>0.3</v>
      </c>
      <c r="E190" t="str">
        <f t="shared" si="8"/>
        <v>('41f5e39fbc11577101a7fdc27a8355e6',30,'komoona',date(current_timestamp), unix_timestamp(current_timestamp), current_timestamp, 'shahar@komoona.com'),</v>
      </c>
      <c r="F190">
        <f>VLOOKUP($A190,Sheet3!$B$3:$I$613,8,FALSE)</f>
        <v>205109</v>
      </c>
      <c r="I190" t="s">
        <v>3626</v>
      </c>
      <c r="J190">
        <v>0.85417142989999995</v>
      </c>
      <c r="K190">
        <v>0.25</v>
      </c>
      <c r="L190">
        <v>0.3</v>
      </c>
      <c r="M190" t="str">
        <f>IFERROR(VLOOKUP($I190,Sheet3!$B$3:$I$613,8,FALSE),"null")</f>
        <v>null</v>
      </c>
      <c r="N190" t="str">
        <f t="shared" si="6"/>
        <v>update kmn_revshare set revshare=30 where id=null;</v>
      </c>
      <c r="O190" t="str">
        <f t="shared" si="7"/>
        <v>(null,'790d3872919024676c22fc370d0dba19',30),</v>
      </c>
    </row>
    <row r="191" spans="1:15" x14ac:dyDescent="0.3">
      <c r="A191" t="s">
        <v>834</v>
      </c>
      <c r="B191">
        <v>0.35612367820000002</v>
      </c>
      <c r="C191">
        <v>0.249999999999999</v>
      </c>
      <c r="D191">
        <v>0.28000000000000003</v>
      </c>
      <c r="E191" t="str">
        <f t="shared" si="8"/>
        <v>('871682ab973b80910df717bce5f9bf9f',28,'komoona',date(current_timestamp), unix_timestamp(current_timestamp), current_timestamp, 'shahar@komoona.com'),</v>
      </c>
      <c r="F191">
        <f>VLOOKUP($A191,Sheet3!$B$3:$I$613,8,FALSE)</f>
        <v>205110</v>
      </c>
      <c r="I191" t="s">
        <v>7230</v>
      </c>
      <c r="J191">
        <v>0.43580793309999999</v>
      </c>
      <c r="K191">
        <v>0.249999999999999</v>
      </c>
      <c r="L191">
        <v>0.3</v>
      </c>
      <c r="M191" t="str">
        <f>IFERROR(VLOOKUP($I191,Sheet3!$B$3:$I$613,8,FALSE),"null")</f>
        <v>null</v>
      </c>
      <c r="N191" t="str">
        <f t="shared" si="6"/>
        <v>update kmn_revshare set revshare=30 where id=null;</v>
      </c>
      <c r="O191" t="str">
        <f t="shared" si="7"/>
        <v>(null,'b77e894051e2dcb84ef01bf10c28bde3',30),</v>
      </c>
    </row>
    <row r="192" spans="1:15" x14ac:dyDescent="0.3">
      <c r="A192" t="s">
        <v>784</v>
      </c>
      <c r="B192">
        <v>0.36442723090000001</v>
      </c>
      <c r="C192">
        <v>0.32999999999999902</v>
      </c>
      <c r="D192">
        <v>0.4</v>
      </c>
      <c r="E192" t="str">
        <f t="shared" si="8"/>
        <v>('5cb73ee5fe348016f7907a4ebba7d7ec',40,'komoona',date(current_timestamp), unix_timestamp(current_timestamp), current_timestamp, 'shahar@komoona.com'),</v>
      </c>
      <c r="F192">
        <f>VLOOKUP($A192,Sheet3!$B$3:$I$613,8,FALSE)</f>
        <v>205111</v>
      </c>
      <c r="I192" t="s">
        <v>5601</v>
      </c>
      <c r="J192">
        <v>0.43219371600000001</v>
      </c>
      <c r="K192">
        <v>0.35</v>
      </c>
      <c r="L192">
        <v>0.4</v>
      </c>
      <c r="M192" t="str">
        <f>IFERROR(VLOOKUP($I192,Sheet3!$B$3:$I$613,8,FALSE),"null")</f>
        <v>null</v>
      </c>
      <c r="N192" t="str">
        <f t="shared" si="6"/>
        <v>update kmn_revshare set revshare=40 where id=null;</v>
      </c>
      <c r="O192" t="str">
        <f t="shared" si="7"/>
        <v>(null,'50c856c65c766b385e69ea23917b0432',40),</v>
      </c>
    </row>
    <row r="193" spans="1:15" x14ac:dyDescent="0.3">
      <c r="A193" t="s">
        <v>3273</v>
      </c>
      <c r="B193">
        <v>0.23248902229999999</v>
      </c>
      <c r="C193">
        <v>0.15</v>
      </c>
      <c r="D193">
        <v>0.3</v>
      </c>
      <c r="E193" t="str">
        <f t="shared" si="8"/>
        <v>('05c2f11f6ad3866c8f080d3be1689a26',30,'komoona',date(current_timestamp), unix_timestamp(current_timestamp), current_timestamp, 'shahar@komoona.com'),</v>
      </c>
      <c r="F193">
        <f>VLOOKUP($A193,Sheet3!$B$3:$I$613,8,FALSE)</f>
        <v>205112</v>
      </c>
      <c r="I193" t="s">
        <v>7610</v>
      </c>
      <c r="J193">
        <v>0.16408793899999999</v>
      </c>
      <c r="K193">
        <v>0.15</v>
      </c>
      <c r="L193">
        <v>0.16</v>
      </c>
      <c r="M193" t="str">
        <f>IFERROR(VLOOKUP($I193,Sheet3!$B$3:$I$613,8,FALSE),"null")</f>
        <v>null</v>
      </c>
      <c r="N193" t="str">
        <f t="shared" si="6"/>
        <v>update kmn_revshare set revshare=16 where id=null;</v>
      </c>
      <c r="O193" t="str">
        <f t="shared" si="7"/>
        <v>(null,'c583836c997cbf12580a51e105c94c73',16),</v>
      </c>
    </row>
    <row r="194" spans="1:15" x14ac:dyDescent="0.3">
      <c r="A194" t="s">
        <v>5375</v>
      </c>
      <c r="B194">
        <v>0.36079060680000002</v>
      </c>
      <c r="C194">
        <v>0.249999999999999</v>
      </c>
      <c r="D194">
        <v>0.3</v>
      </c>
      <c r="E194" t="str">
        <f t="shared" si="8"/>
        <v>('f4d64fcbf5942f53e201438935703c90',30,'komoona',date(current_timestamp), unix_timestamp(current_timestamp), current_timestamp, 'shahar@komoona.com'),</v>
      </c>
      <c r="F194">
        <f>VLOOKUP($A194,Sheet3!$B$3:$I$613,8,FALSE)</f>
        <v>205113</v>
      </c>
      <c r="I194" t="s">
        <v>3303</v>
      </c>
      <c r="J194">
        <v>0.41368899790000002</v>
      </c>
      <c r="K194">
        <v>0.15</v>
      </c>
      <c r="L194">
        <v>0.3</v>
      </c>
      <c r="M194" t="str">
        <f>IFERROR(VLOOKUP($I194,Sheet3!$B$3:$I$613,8,FALSE),"null")</f>
        <v>null</v>
      </c>
      <c r="N194" t="str">
        <f t="shared" si="6"/>
        <v>update kmn_revshare set revshare=30 where id=null;</v>
      </c>
      <c r="O194" t="str">
        <f t="shared" si="7"/>
        <v>(null,'2865f24d636ed9dac65bcf0e811e51d8',30),</v>
      </c>
    </row>
    <row r="195" spans="1:15" x14ac:dyDescent="0.3">
      <c r="A195" t="s">
        <v>5423</v>
      </c>
      <c r="B195">
        <v>0.63943074030000002</v>
      </c>
      <c r="C195">
        <v>0.249999999999999</v>
      </c>
      <c r="D195">
        <v>0.3</v>
      </c>
      <c r="E195" t="str">
        <f t="shared" si="8"/>
        <v>('16fcc0338794d7626bf9d02e1fc4b4ce',30,'komoona',date(current_timestamp), unix_timestamp(current_timestamp), current_timestamp, 'shahar@komoona.com'),</v>
      </c>
      <c r="F195">
        <f>VLOOKUP($A195,Sheet3!$B$3:$I$613,8,FALSE)</f>
        <v>205114</v>
      </c>
      <c r="I195" t="s">
        <v>1251</v>
      </c>
      <c r="J195">
        <v>0.41773325449999998</v>
      </c>
      <c r="K195">
        <v>9.9999999999999895E-2</v>
      </c>
      <c r="L195">
        <v>0.18</v>
      </c>
      <c r="M195" t="str">
        <f>IFERROR(VLOOKUP($I195,Sheet3!$B$3:$I$613,8,FALSE),"null")</f>
        <v>null</v>
      </c>
      <c r="N195" t="str">
        <f t="shared" ref="N195:N258" si="9">"update kmn_revshare set revshare="&amp;ROUND(L195*100,1)&amp;" where id="&amp;M195&amp;";"</f>
        <v>update kmn_revshare set revshare=18 where id=null;</v>
      </c>
      <c r="O195" t="str">
        <f t="shared" ref="O195:O258" si="10">"("&amp;M195&amp;",'"&amp;I195&amp;"',"&amp;ROUND(L195*100,1)&amp;"),"</f>
        <v>(null,'9b1874d7d75275c3de81dae9710bc147',18),</v>
      </c>
    </row>
    <row r="196" spans="1:15" x14ac:dyDescent="0.3">
      <c r="A196" t="s">
        <v>1584</v>
      </c>
      <c r="B196">
        <v>0.96011277770000003</v>
      </c>
      <c r="C196">
        <v>0.25</v>
      </c>
      <c r="D196">
        <v>0.27</v>
      </c>
      <c r="E196" t="str">
        <f t="shared" ref="E196:E259" si="11">"('"&amp;A196&amp;"',"&amp;D196*100&amp;",'komoona',date(current_timestamp), unix_timestamp(current_timestamp), current_timestamp, 'shahar@komoona.com'),"</f>
        <v>('213e58b026d6a45ebe5abe880be6963f',27,'komoona',date(current_timestamp), unix_timestamp(current_timestamp), current_timestamp, 'shahar@komoona.com'),</v>
      </c>
      <c r="F196">
        <f>VLOOKUP($A196,Sheet3!$B$3:$I$613,8,FALSE)</f>
        <v>205115</v>
      </c>
      <c r="I196" t="s">
        <v>4331</v>
      </c>
      <c r="J196">
        <v>0.57292430910000003</v>
      </c>
      <c r="K196">
        <v>0.249999999999999</v>
      </c>
      <c r="L196">
        <v>0.3</v>
      </c>
      <c r="M196" t="str">
        <f>IFERROR(VLOOKUP($I196,Sheet3!$B$3:$I$613,8,FALSE),"null")</f>
        <v>null</v>
      </c>
      <c r="N196" t="str">
        <f t="shared" si="9"/>
        <v>update kmn_revshare set revshare=30 where id=null;</v>
      </c>
      <c r="O196" t="str">
        <f t="shared" si="10"/>
        <v>(null,'29d7b6a40ec7e4d7d71453268a5f0fae',30),</v>
      </c>
    </row>
    <row r="197" spans="1:15" x14ac:dyDescent="0.3">
      <c r="A197" t="s">
        <v>1194</v>
      </c>
      <c r="B197">
        <v>0.21844793749999999</v>
      </c>
      <c r="C197">
        <v>0.21844793752539399</v>
      </c>
      <c r="D197">
        <v>0.22</v>
      </c>
      <c r="E197" t="str">
        <f t="shared" si="11"/>
        <v>('8889ba8745742e31c442bbb49a053d5a',22,'komoona',date(current_timestamp), unix_timestamp(current_timestamp), current_timestamp, 'shahar@komoona.com'),</v>
      </c>
      <c r="F197">
        <f>VLOOKUP($A197,Sheet3!$B$3:$I$613,8,FALSE)</f>
        <v>205116</v>
      </c>
      <c r="I197" t="s">
        <v>9740</v>
      </c>
      <c r="J197">
        <v>0.4286063322</v>
      </c>
      <c r="K197">
        <v>0.33</v>
      </c>
      <c r="L197">
        <v>0.35</v>
      </c>
      <c r="M197" t="str">
        <f>IFERROR(VLOOKUP($I197,Sheet3!$B$3:$I$613,8,FALSE),"null")</f>
        <v>null</v>
      </c>
      <c r="N197" t="str">
        <f t="shared" si="9"/>
        <v>update kmn_revshare set revshare=35 where id=null;</v>
      </c>
      <c r="O197" t="str">
        <f t="shared" si="10"/>
        <v>(null,'ad0aa27756fa60ccd3dd2707886c1a79',35),</v>
      </c>
    </row>
    <row r="198" spans="1:15" x14ac:dyDescent="0.3">
      <c r="A198" t="s">
        <v>3839</v>
      </c>
      <c r="B198">
        <v>0.58954394590000003</v>
      </c>
      <c r="C198">
        <v>0.249999999999999</v>
      </c>
      <c r="D198">
        <v>0.3</v>
      </c>
      <c r="E198" t="str">
        <f t="shared" si="11"/>
        <v>('a90457900d11c14617d8534aa5cf8869',30,'komoona',date(current_timestamp), unix_timestamp(current_timestamp), current_timestamp, 'shahar@komoona.com'),</v>
      </c>
      <c r="F198">
        <f>VLOOKUP($A198,Sheet3!$B$3:$I$613,8,FALSE)</f>
        <v>205117</v>
      </c>
      <c r="I198" t="s">
        <v>5597</v>
      </c>
      <c r="J198">
        <v>0.39050358439999999</v>
      </c>
      <c r="K198">
        <v>0.35</v>
      </c>
      <c r="L198">
        <v>0.38</v>
      </c>
      <c r="M198" t="str">
        <f>IFERROR(VLOOKUP($I198,Sheet3!$B$3:$I$613,8,FALSE),"null")</f>
        <v>null</v>
      </c>
      <c r="N198" t="str">
        <f t="shared" si="9"/>
        <v>update kmn_revshare set revshare=38 where id=null;</v>
      </c>
      <c r="O198" t="str">
        <f t="shared" si="10"/>
        <v>(null,'0088880134f372cba6cf495291bab9be',38),</v>
      </c>
    </row>
    <row r="199" spans="1:15" x14ac:dyDescent="0.3">
      <c r="A199" t="s">
        <v>10029</v>
      </c>
      <c r="B199">
        <v>0.27071111590000002</v>
      </c>
      <c r="C199">
        <v>0.249999999999999</v>
      </c>
      <c r="D199">
        <v>0.3</v>
      </c>
      <c r="E199" t="str">
        <f t="shared" si="11"/>
        <v>('ef67c2b20f0185d6eb0b872d91e3e225',30,'komoona',date(current_timestamp), unix_timestamp(current_timestamp), current_timestamp, 'shahar@komoona.com'),</v>
      </c>
      <c r="F199">
        <f>VLOOKUP($A199,Sheet3!$B$3:$I$613,8,FALSE)</f>
        <v>205118</v>
      </c>
      <c r="I199" t="s">
        <v>6994</v>
      </c>
      <c r="J199">
        <v>0.63216732419999999</v>
      </c>
      <c r="K199">
        <v>0.25</v>
      </c>
      <c r="L199">
        <v>0.3</v>
      </c>
      <c r="M199" t="str">
        <f>IFERROR(VLOOKUP($I199,Sheet3!$B$3:$I$613,8,FALSE),"null")</f>
        <v>null</v>
      </c>
      <c r="N199" t="str">
        <f t="shared" si="9"/>
        <v>update kmn_revshare set revshare=30 where id=null;</v>
      </c>
      <c r="O199" t="str">
        <f t="shared" si="10"/>
        <v>(null,'452b875d9e49a23efc34fa3183908346',30),</v>
      </c>
    </row>
    <row r="200" spans="1:15" x14ac:dyDescent="0.3">
      <c r="A200" t="s">
        <v>6502</v>
      </c>
      <c r="B200">
        <v>0.332210167</v>
      </c>
      <c r="C200">
        <v>0.25</v>
      </c>
      <c r="D200">
        <v>0.25</v>
      </c>
      <c r="E200" t="str">
        <f t="shared" si="11"/>
        <v>('0117d8b89f59386ecdbc21759cfa0a27',25,'komoona',date(current_timestamp), unix_timestamp(current_timestamp), current_timestamp, 'shahar@komoona.com'),</v>
      </c>
      <c r="F200">
        <f>VLOOKUP($A200,Sheet3!$B$3:$I$613,8,FALSE)</f>
        <v>205119</v>
      </c>
      <c r="I200" t="s">
        <v>10001</v>
      </c>
      <c r="J200">
        <v>0.6175069165</v>
      </c>
      <c r="K200">
        <v>0.19999999999999901</v>
      </c>
      <c r="L200">
        <v>0.25</v>
      </c>
      <c r="M200" t="str">
        <f>IFERROR(VLOOKUP($I200,Sheet3!$B$3:$I$613,8,FALSE),"null")</f>
        <v>null</v>
      </c>
      <c r="N200" t="str">
        <f t="shared" si="9"/>
        <v>update kmn_revshare set revshare=25 where id=null;</v>
      </c>
      <c r="O200" t="str">
        <f t="shared" si="10"/>
        <v>(null,'cf82d6fc8b2b71f5d23268603f250bdb',25),</v>
      </c>
    </row>
    <row r="201" spans="1:15" x14ac:dyDescent="0.3">
      <c r="A201" t="s">
        <v>10057</v>
      </c>
      <c r="B201">
        <v>0.4610833111</v>
      </c>
      <c r="C201">
        <v>0.25</v>
      </c>
      <c r="D201">
        <v>0.25</v>
      </c>
      <c r="E201" t="str">
        <f t="shared" si="11"/>
        <v>('95d3a26833c0a925b42850842dfa194c',25,'komoona',date(current_timestamp), unix_timestamp(current_timestamp), current_timestamp, 'shahar@komoona.com'),</v>
      </c>
      <c r="F201">
        <f>VLOOKUP($A201,Sheet3!$B$3:$I$613,8,FALSE)</f>
        <v>205120</v>
      </c>
      <c r="I201" t="s">
        <v>7004</v>
      </c>
      <c r="J201">
        <v>0.58943378599999996</v>
      </c>
      <c r="K201">
        <v>0.25</v>
      </c>
      <c r="L201">
        <v>0.28000000000000003</v>
      </c>
      <c r="M201" t="str">
        <f>IFERROR(VLOOKUP($I201,Sheet3!$B$3:$I$613,8,FALSE),"null")</f>
        <v>null</v>
      </c>
      <c r="N201" t="str">
        <f t="shared" si="9"/>
        <v>update kmn_revshare set revshare=28 where id=null;</v>
      </c>
      <c r="O201" t="str">
        <f t="shared" si="10"/>
        <v>(null,'82ece2d46bf59b82bc1e946c9c17ffe7',28),</v>
      </c>
    </row>
    <row r="202" spans="1:15" x14ac:dyDescent="0.3">
      <c r="A202" t="s">
        <v>4962</v>
      </c>
      <c r="B202">
        <v>0.64025846259999997</v>
      </c>
      <c r="C202">
        <v>0.25</v>
      </c>
      <c r="D202">
        <v>0.25</v>
      </c>
      <c r="E202" t="str">
        <f t="shared" si="11"/>
        <v>('7bf048f53a7adaf75edeb140d869c34e',25,'komoona',date(current_timestamp), unix_timestamp(current_timestamp), current_timestamp, 'shahar@komoona.com'),</v>
      </c>
      <c r="F202">
        <f>VLOOKUP($A202,Sheet3!$B$3:$I$613,8,FALSE)</f>
        <v>205121</v>
      </c>
      <c r="I202" t="s">
        <v>396</v>
      </c>
      <c r="J202">
        <v>0.3424453227</v>
      </c>
      <c r="K202">
        <v>0.25</v>
      </c>
      <c r="L202">
        <v>0.3</v>
      </c>
      <c r="M202" t="str">
        <f>IFERROR(VLOOKUP($I202,Sheet3!$B$3:$I$613,8,FALSE),"null")</f>
        <v>null</v>
      </c>
      <c r="N202" t="str">
        <f t="shared" si="9"/>
        <v>update kmn_revshare set revshare=30 where id=null;</v>
      </c>
      <c r="O202" t="str">
        <f t="shared" si="10"/>
        <v>(null,'d14372a45acdbc9b710aaad4e1c1f6be',30),</v>
      </c>
    </row>
    <row r="203" spans="1:15" x14ac:dyDescent="0.3">
      <c r="A203" t="s">
        <v>942</v>
      </c>
      <c r="B203">
        <v>0.43489531139999998</v>
      </c>
      <c r="C203">
        <v>0.33</v>
      </c>
      <c r="D203">
        <v>0.33</v>
      </c>
      <c r="E203" t="str">
        <f t="shared" si="11"/>
        <v>('ea5cb5f279a48f8fe2a0483c8f0bec42',33,'komoona',date(current_timestamp), unix_timestamp(current_timestamp), current_timestamp, 'shahar@komoona.com'),</v>
      </c>
      <c r="F203">
        <f>VLOOKUP($A203,Sheet3!$B$3:$I$613,8,FALSE)</f>
        <v>205122</v>
      </c>
      <c r="I203" t="s">
        <v>2624</v>
      </c>
      <c r="J203">
        <v>0.6133768329</v>
      </c>
      <c r="K203">
        <v>0.33</v>
      </c>
      <c r="L203">
        <v>0.4</v>
      </c>
      <c r="M203" t="str">
        <f>IFERROR(VLOOKUP($I203,Sheet3!$B$3:$I$613,8,FALSE),"null")</f>
        <v>null</v>
      </c>
      <c r="N203" t="str">
        <f t="shared" si="9"/>
        <v>update kmn_revshare set revshare=40 where id=null;</v>
      </c>
      <c r="O203" t="str">
        <f t="shared" si="10"/>
        <v>(null,'008ef74913ecc730d4a70e4bd31430b3',40),</v>
      </c>
    </row>
    <row r="204" spans="1:15" x14ac:dyDescent="0.3">
      <c r="A204" t="s">
        <v>5286</v>
      </c>
      <c r="B204">
        <v>0.31015887409999998</v>
      </c>
      <c r="C204">
        <v>0.15</v>
      </c>
      <c r="D204">
        <v>0.3</v>
      </c>
      <c r="E204" t="str">
        <f t="shared" si="11"/>
        <v>('679680555d9b807795a74c9293417430',30,'komoona',date(current_timestamp), unix_timestamp(current_timestamp), current_timestamp, 'shahar@komoona.com'),</v>
      </c>
      <c r="F204">
        <f>VLOOKUP($A204,Sheet3!$B$3:$I$613,8,FALSE)</f>
        <v>205123</v>
      </c>
      <c r="I204" t="s">
        <v>1060</v>
      </c>
      <c r="J204">
        <v>0.2046173792</v>
      </c>
      <c r="K204">
        <v>4.9999999999999899E-2</v>
      </c>
      <c r="L204">
        <v>0.2</v>
      </c>
      <c r="M204" t="str">
        <f>IFERROR(VLOOKUP($I204,Sheet3!$B$3:$I$613,8,FALSE),"null")</f>
        <v>null</v>
      </c>
      <c r="N204" t="str">
        <f t="shared" si="9"/>
        <v>update kmn_revshare set revshare=20 where id=null;</v>
      </c>
      <c r="O204" t="str">
        <f t="shared" si="10"/>
        <v>(null,'9ff775fdaadcffa49ea25ab002e5fae0',20),</v>
      </c>
    </row>
    <row r="205" spans="1:15" x14ac:dyDescent="0.3">
      <c r="A205" t="s">
        <v>1395</v>
      </c>
      <c r="B205">
        <v>0.1535178951</v>
      </c>
      <c r="C205">
        <v>0.05</v>
      </c>
      <c r="D205">
        <v>0.3</v>
      </c>
      <c r="E205" t="str">
        <f t="shared" si="11"/>
        <v>('5ff0d16ec377f75523a1087433fb8922',30,'komoona',date(current_timestamp), unix_timestamp(current_timestamp), current_timestamp, 'shahar@komoona.com'),</v>
      </c>
      <c r="F205">
        <f>VLOOKUP($A205,Sheet3!$B$3:$I$613,8,FALSE)</f>
        <v>205124</v>
      </c>
      <c r="I205" t="s">
        <v>5713</v>
      </c>
      <c r="J205">
        <v>0.16313391320000001</v>
      </c>
      <c r="K205">
        <v>0.15</v>
      </c>
      <c r="L205">
        <v>0.16300000000000001</v>
      </c>
      <c r="M205" t="str">
        <f>IFERROR(VLOOKUP($I205,Sheet3!$B$3:$I$613,8,FALSE),"null")</f>
        <v>null</v>
      </c>
      <c r="N205" t="str">
        <f t="shared" si="9"/>
        <v>update kmn_revshare set revshare=16.3 where id=null;</v>
      </c>
      <c r="O205" t="str">
        <f t="shared" si="10"/>
        <v>(null,'ab6cf31a9a7faab2fb898d616919b37b',16.3),</v>
      </c>
    </row>
    <row r="206" spans="1:15" x14ac:dyDescent="0.3">
      <c r="A206" t="s">
        <v>993</v>
      </c>
      <c r="B206">
        <v>0.19397847539999999</v>
      </c>
      <c r="C206">
        <v>0.19397847544177199</v>
      </c>
      <c r="D206">
        <v>0.22</v>
      </c>
      <c r="E206" t="str">
        <f t="shared" si="11"/>
        <v>('b12728ed6d479b4f2c7d9ed994f60b74',22,'komoona',date(current_timestamp), unix_timestamp(current_timestamp), current_timestamp, 'shahar@komoona.com'),</v>
      </c>
      <c r="F206">
        <f>VLOOKUP($A206,Sheet3!$B$3:$I$613,8,FALSE)</f>
        <v>205125</v>
      </c>
      <c r="I206" t="s">
        <v>319</v>
      </c>
      <c r="J206">
        <v>0.33688655109999999</v>
      </c>
      <c r="K206">
        <v>0.25</v>
      </c>
      <c r="L206">
        <v>0.3</v>
      </c>
      <c r="M206" t="str">
        <f>IFERROR(VLOOKUP($I206,Sheet3!$B$3:$I$613,8,FALSE),"null")</f>
        <v>null</v>
      </c>
      <c r="N206" t="str">
        <f t="shared" si="9"/>
        <v>update kmn_revshare set revshare=30 where id=null;</v>
      </c>
      <c r="O206" t="str">
        <f t="shared" si="10"/>
        <v>(null,'34566493a977a2aa446a4ba23d55d93e',30),</v>
      </c>
    </row>
    <row r="207" spans="1:15" x14ac:dyDescent="0.3">
      <c r="A207" t="s">
        <v>565</v>
      </c>
      <c r="B207">
        <v>0.57012428140000004</v>
      </c>
      <c r="C207">
        <v>0.33</v>
      </c>
      <c r="D207">
        <v>0.33</v>
      </c>
      <c r="E207" t="str">
        <f t="shared" si="11"/>
        <v>('81cf6e4ce458cf19cd24eb1f60f9dc8e',33,'komoona',date(current_timestamp), unix_timestamp(current_timestamp), current_timestamp, 'shahar@komoona.com'),</v>
      </c>
      <c r="F207">
        <f>VLOOKUP($A207,Sheet3!$B$3:$I$613,8,FALSE)</f>
        <v>205126</v>
      </c>
      <c r="I207" t="s">
        <v>9744</v>
      </c>
      <c r="J207">
        <v>0.55878831819999997</v>
      </c>
      <c r="K207">
        <v>0.25</v>
      </c>
      <c r="L207">
        <v>0.28000000000000003</v>
      </c>
      <c r="M207" t="str">
        <f>IFERROR(VLOOKUP($I207,Sheet3!$B$3:$I$613,8,FALSE),"null")</f>
        <v>null</v>
      </c>
      <c r="N207" t="str">
        <f t="shared" si="9"/>
        <v>update kmn_revshare set revshare=28 where id=null;</v>
      </c>
      <c r="O207" t="str">
        <f t="shared" si="10"/>
        <v>(null,'d2a391ec4b493393e395c1b42f90604c',28),</v>
      </c>
    </row>
    <row r="208" spans="1:15" x14ac:dyDescent="0.3">
      <c r="A208" t="s">
        <v>1880</v>
      </c>
      <c r="B208">
        <v>0.2969221984</v>
      </c>
      <c r="C208">
        <v>0.15</v>
      </c>
      <c r="D208">
        <v>0.3</v>
      </c>
      <c r="E208" t="str">
        <f t="shared" si="11"/>
        <v>('559d9d9be4d1d333f952c670ca0e85f3',30,'komoona',date(current_timestamp), unix_timestamp(current_timestamp), current_timestamp, 'shahar@komoona.com'),</v>
      </c>
      <c r="F208">
        <f>VLOOKUP($A208,Sheet3!$B$3:$I$613,8,FALSE)</f>
        <v>205127</v>
      </c>
      <c r="I208" t="s">
        <v>6782</v>
      </c>
      <c r="J208">
        <v>0.45420375200000002</v>
      </c>
      <c r="K208">
        <v>0.25</v>
      </c>
      <c r="L208">
        <v>0.32</v>
      </c>
      <c r="M208" t="str">
        <f>IFERROR(VLOOKUP($I208,Sheet3!$B$3:$I$613,8,FALSE),"null")</f>
        <v>null</v>
      </c>
      <c r="N208" t="str">
        <f t="shared" si="9"/>
        <v>update kmn_revshare set revshare=32 where id=null;</v>
      </c>
      <c r="O208" t="str">
        <f t="shared" si="10"/>
        <v>(null,'ae64bcbc6b1f7c6890ddbe16ab30d567',32),</v>
      </c>
    </row>
    <row r="209" spans="1:15" x14ac:dyDescent="0.3">
      <c r="A209" t="s">
        <v>4108</v>
      </c>
      <c r="B209">
        <v>0.33597442789999998</v>
      </c>
      <c r="C209">
        <v>0.25</v>
      </c>
      <c r="D209">
        <v>0.25</v>
      </c>
      <c r="E209" t="str">
        <f t="shared" si="11"/>
        <v>('6e00fdd9d6ed4c4d0abc668860980375',25,'komoona',date(current_timestamp), unix_timestamp(current_timestamp), current_timestamp, 'shahar@komoona.com'),</v>
      </c>
      <c r="F209">
        <f>VLOOKUP($A209,Sheet3!$B$3:$I$613,8,FALSE)</f>
        <v>205128</v>
      </c>
      <c r="I209" t="s">
        <v>7807</v>
      </c>
      <c r="J209">
        <v>0.1852643427</v>
      </c>
      <c r="K209">
        <v>9.9999999999999895E-2</v>
      </c>
      <c r="L209">
        <v>0.15</v>
      </c>
      <c r="M209" t="str">
        <f>IFERROR(VLOOKUP($I209,Sheet3!$B$3:$I$613,8,FALSE),"null")</f>
        <v>null</v>
      </c>
      <c r="N209" t="str">
        <f t="shared" si="9"/>
        <v>update kmn_revshare set revshare=15 where id=null;</v>
      </c>
      <c r="O209" t="str">
        <f t="shared" si="10"/>
        <v>(null,'9c721121896ad52afface0ed4fcd809d',15),</v>
      </c>
    </row>
    <row r="210" spans="1:15" x14ac:dyDescent="0.3">
      <c r="A210" t="s">
        <v>1455</v>
      </c>
      <c r="B210">
        <v>0.22232173229999999</v>
      </c>
      <c r="C210">
        <v>0.05</v>
      </c>
      <c r="D210">
        <v>0.2</v>
      </c>
      <c r="E210" t="str">
        <f t="shared" si="11"/>
        <v>('dc3a5ba9d61aa3943512c292faba83f6',20,'komoona',date(current_timestamp), unix_timestamp(current_timestamp), current_timestamp, 'shahar@komoona.com'),</v>
      </c>
      <c r="F210">
        <f>VLOOKUP($A210,Sheet3!$B$3:$I$613,8,FALSE)</f>
        <v>205129</v>
      </c>
      <c r="I210" t="s">
        <v>6778</v>
      </c>
      <c r="J210">
        <v>0.4817236177</v>
      </c>
      <c r="K210">
        <v>0.25</v>
      </c>
      <c r="L210">
        <v>0.32</v>
      </c>
      <c r="M210" t="str">
        <f>IFERROR(VLOOKUP($I210,Sheet3!$B$3:$I$613,8,FALSE),"null")</f>
        <v>null</v>
      </c>
      <c r="N210" t="str">
        <f t="shared" si="9"/>
        <v>update kmn_revshare set revshare=32 where id=null;</v>
      </c>
      <c r="O210" t="str">
        <f t="shared" si="10"/>
        <v>(null,'a562066d68dd9f4c9b94d6644b3450a3',32),</v>
      </c>
    </row>
    <row r="211" spans="1:15" x14ac:dyDescent="0.3">
      <c r="A211" t="s">
        <v>1700</v>
      </c>
      <c r="B211">
        <v>0.91715309869999995</v>
      </c>
      <c r="C211">
        <v>0.25</v>
      </c>
      <c r="D211">
        <v>0.3</v>
      </c>
      <c r="E211" t="str">
        <f t="shared" si="11"/>
        <v>('1756ec7f78996638172e6384e1abbeff',30,'komoona',date(current_timestamp), unix_timestamp(current_timestamp), current_timestamp, 'shahar@komoona.com'),</v>
      </c>
      <c r="F211">
        <f>VLOOKUP($A211,Sheet3!$B$3:$I$613,8,FALSE)</f>
        <v>205130</v>
      </c>
      <c r="I211" t="s">
        <v>9746</v>
      </c>
      <c r="J211">
        <v>0.44975356150000001</v>
      </c>
      <c r="K211">
        <v>0.25</v>
      </c>
      <c r="L211">
        <v>0.28000000000000003</v>
      </c>
      <c r="M211" t="str">
        <f>IFERROR(VLOOKUP($I211,Sheet3!$B$3:$I$613,8,FALSE),"null")</f>
        <v>null</v>
      </c>
      <c r="N211" t="str">
        <f t="shared" si="9"/>
        <v>update kmn_revshare set revshare=28 where id=null;</v>
      </c>
      <c r="O211" t="str">
        <f t="shared" si="10"/>
        <v>(null,'f1b7eb02b4a8864693fc3eef0d63fb0c',28),</v>
      </c>
    </row>
    <row r="212" spans="1:15" x14ac:dyDescent="0.3">
      <c r="A212" t="s">
        <v>1870</v>
      </c>
      <c r="B212">
        <v>0.27593752129999999</v>
      </c>
      <c r="C212">
        <v>0.27593752129439603</v>
      </c>
      <c r="D212">
        <v>0.32</v>
      </c>
      <c r="E212" t="str">
        <f t="shared" si="11"/>
        <v>('4e3fbfd4d859546e597d437a037ec379',32,'komoona',date(current_timestamp), unix_timestamp(current_timestamp), current_timestamp, 'shahar@komoona.com'),</v>
      </c>
      <c r="F212">
        <f>VLOOKUP($A212,Sheet3!$B$3:$I$613,8,FALSE)</f>
        <v>205131</v>
      </c>
      <c r="I212" t="s">
        <v>3583</v>
      </c>
      <c r="J212">
        <v>0.2026931901</v>
      </c>
      <c r="K212">
        <v>0.15</v>
      </c>
      <c r="L212">
        <v>0.2</v>
      </c>
      <c r="M212" t="str">
        <f>IFERROR(VLOOKUP($I212,Sheet3!$B$3:$I$613,8,FALSE),"null")</f>
        <v>null</v>
      </c>
      <c r="N212" t="str">
        <f t="shared" si="9"/>
        <v>update kmn_revshare set revshare=20 where id=null;</v>
      </c>
      <c r="O212" t="str">
        <f t="shared" si="10"/>
        <v>(null,'9ae742991f451fb21c6369f45ac34829',20),</v>
      </c>
    </row>
    <row r="213" spans="1:15" x14ac:dyDescent="0.3">
      <c r="A213" t="s">
        <v>2513</v>
      </c>
      <c r="B213">
        <v>0.37816940700000001</v>
      </c>
      <c r="C213">
        <v>0.25</v>
      </c>
      <c r="D213">
        <v>0.3</v>
      </c>
      <c r="E213" t="str">
        <f t="shared" si="11"/>
        <v>('c3190f740621d54b9ca2b9f3650b68ef',30,'komoona',date(current_timestamp), unix_timestamp(current_timestamp), current_timestamp, 'shahar@komoona.com'),</v>
      </c>
      <c r="F213">
        <f>VLOOKUP($A213,Sheet3!$B$3:$I$613,8,FALSE)</f>
        <v>205132</v>
      </c>
      <c r="I213" t="s">
        <v>2992</v>
      </c>
      <c r="J213">
        <v>0.84632908529999995</v>
      </c>
      <c r="K213">
        <v>0.25</v>
      </c>
      <c r="L213">
        <v>0.3</v>
      </c>
      <c r="M213" t="str">
        <f>IFERROR(VLOOKUP($I213,Sheet3!$B$3:$I$613,8,FALSE),"null")</f>
        <v>null</v>
      </c>
      <c r="N213" t="str">
        <f t="shared" si="9"/>
        <v>update kmn_revshare set revshare=30 where id=null;</v>
      </c>
      <c r="O213" t="str">
        <f t="shared" si="10"/>
        <v>(null,'6d2c5a927ef122f7cd89b3a6bc7378e0',30),</v>
      </c>
    </row>
    <row r="214" spans="1:15" x14ac:dyDescent="0.3">
      <c r="A214" t="s">
        <v>1586</v>
      </c>
      <c r="B214">
        <v>0.97190069310000005</v>
      </c>
      <c r="C214">
        <v>0.33</v>
      </c>
      <c r="D214">
        <v>0.35</v>
      </c>
      <c r="E214" t="str">
        <f t="shared" si="11"/>
        <v>('2baf4e1e55bd307fbd9251b3849428ae',35,'komoona',date(current_timestamp), unix_timestamp(current_timestamp), current_timestamp, 'shahar@komoona.com'),</v>
      </c>
      <c r="F214">
        <f>VLOOKUP($A214,Sheet3!$B$3:$I$613,8,FALSE)</f>
        <v>205133</v>
      </c>
      <c r="I214" t="s">
        <v>7869</v>
      </c>
      <c r="J214">
        <v>0.19219835530000001</v>
      </c>
      <c r="K214">
        <v>0.1</v>
      </c>
      <c r="L214">
        <v>0.15</v>
      </c>
      <c r="M214" t="str">
        <f>IFERROR(VLOOKUP($I214,Sheet3!$B$3:$I$613,8,FALSE),"null")</f>
        <v>null</v>
      </c>
      <c r="N214" t="str">
        <f t="shared" si="9"/>
        <v>update kmn_revshare set revshare=15 where id=null;</v>
      </c>
      <c r="O214" t="str">
        <f t="shared" si="10"/>
        <v>(null,'e1ca73d4fbab05c936e99230c5c9c2fa',15),</v>
      </c>
    </row>
    <row r="215" spans="1:15" x14ac:dyDescent="0.3">
      <c r="A215" t="s">
        <v>1575</v>
      </c>
      <c r="B215">
        <v>0.74531725959999995</v>
      </c>
      <c r="C215">
        <v>0.35</v>
      </c>
      <c r="D215">
        <v>0.35</v>
      </c>
      <c r="E215" t="str">
        <f t="shared" si="11"/>
        <v>('e6fe7e658bffedb52be2128a33092847',35,'komoona',date(current_timestamp), unix_timestamp(current_timestamp), current_timestamp, 'shahar@komoona.com'),</v>
      </c>
      <c r="F215">
        <f>VLOOKUP($A215,Sheet3!$B$3:$I$613,8,FALSE)</f>
        <v>205134</v>
      </c>
      <c r="I215" t="s">
        <v>7270</v>
      </c>
      <c r="J215">
        <v>0.75631610439999997</v>
      </c>
      <c r="K215">
        <v>0.249999999999999</v>
      </c>
      <c r="L215">
        <v>0.4</v>
      </c>
      <c r="M215" t="str">
        <f>IFERROR(VLOOKUP($I215,Sheet3!$B$3:$I$613,8,FALSE),"null")</f>
        <v>null</v>
      </c>
      <c r="N215" t="str">
        <f t="shared" si="9"/>
        <v>update kmn_revshare set revshare=40 where id=null;</v>
      </c>
      <c r="O215" t="str">
        <f t="shared" si="10"/>
        <v>(null,'378a224b19eccbf4a720e557e11749e8',40),</v>
      </c>
    </row>
    <row r="216" spans="1:15" x14ac:dyDescent="0.3">
      <c r="A216" t="s">
        <v>1301</v>
      </c>
      <c r="B216">
        <v>0.31030079440000002</v>
      </c>
      <c r="C216">
        <v>0.31030079439340902</v>
      </c>
      <c r="D216">
        <v>0.33</v>
      </c>
      <c r="E216" t="str">
        <f t="shared" si="11"/>
        <v>('778afea9d2a8a4b0be6ba633cdada712',33,'komoona',date(current_timestamp), unix_timestamp(current_timestamp), current_timestamp, 'shahar@komoona.com'),</v>
      </c>
      <c r="F216">
        <f>VLOOKUP($A216,Sheet3!$B$3:$I$613,8,FALSE)</f>
        <v>205135</v>
      </c>
      <c r="I216" t="s">
        <v>8949</v>
      </c>
      <c r="J216">
        <v>0.28570395710000002</v>
      </c>
      <c r="K216">
        <v>0.249999999999999</v>
      </c>
      <c r="L216">
        <v>0.28000000000000003</v>
      </c>
      <c r="M216" t="str">
        <f>IFERROR(VLOOKUP($I216,Sheet3!$B$3:$I$613,8,FALSE),"null")</f>
        <v>null</v>
      </c>
      <c r="N216" t="str">
        <f t="shared" si="9"/>
        <v>update kmn_revshare set revshare=28 where id=null;</v>
      </c>
      <c r="O216" t="str">
        <f t="shared" si="10"/>
        <v>(null,'773456598dbbc2da6df773484bf72773',28),</v>
      </c>
    </row>
    <row r="217" spans="1:15" x14ac:dyDescent="0.3">
      <c r="A217" t="s">
        <v>886</v>
      </c>
      <c r="B217">
        <v>0.31617017959999999</v>
      </c>
      <c r="C217">
        <v>0.25</v>
      </c>
      <c r="D217">
        <v>0.25</v>
      </c>
      <c r="E217" t="str">
        <f t="shared" si="11"/>
        <v>('bd68a1ccc2db45c209270c5402ba7b8e',25,'komoona',date(current_timestamp), unix_timestamp(current_timestamp), current_timestamp, 'shahar@komoona.com'),</v>
      </c>
      <c r="F217">
        <f>VLOOKUP($A217,Sheet3!$B$3:$I$613,8,FALSE)</f>
        <v>205136</v>
      </c>
      <c r="I217" t="s">
        <v>6687</v>
      </c>
      <c r="J217">
        <v>0.43307102650000001</v>
      </c>
      <c r="K217">
        <v>0.249999999999999</v>
      </c>
      <c r="L217">
        <v>0.35</v>
      </c>
      <c r="M217" t="str">
        <f>IFERROR(VLOOKUP($I217,Sheet3!$B$3:$I$613,8,FALSE),"null")</f>
        <v>null</v>
      </c>
      <c r="N217" t="str">
        <f t="shared" si="9"/>
        <v>update kmn_revshare set revshare=35 where id=null;</v>
      </c>
      <c r="O217" t="str">
        <f t="shared" si="10"/>
        <v>(null,'3ad7b4980b879ab48549dd70c3687ddc',35),</v>
      </c>
    </row>
    <row r="218" spans="1:15" x14ac:dyDescent="0.3">
      <c r="A218" t="s">
        <v>357</v>
      </c>
      <c r="B218">
        <v>0.1797989673</v>
      </c>
      <c r="C218">
        <v>0.17979896727163899</v>
      </c>
      <c r="D218">
        <v>0.2</v>
      </c>
      <c r="E218" t="str">
        <f t="shared" si="11"/>
        <v>('71683ed75dacc9c0396aafadd163410b',20,'komoona',date(current_timestamp), unix_timestamp(current_timestamp), current_timestamp, 'shahar@komoona.com'),</v>
      </c>
      <c r="F218">
        <f>VLOOKUP($A218,Sheet3!$B$3:$I$613,8,FALSE)</f>
        <v>205137</v>
      </c>
      <c r="I218" t="s">
        <v>6395</v>
      </c>
      <c r="J218">
        <v>0.46780735010000002</v>
      </c>
      <c r="K218">
        <v>0.249999999999999</v>
      </c>
      <c r="L218">
        <v>0.3</v>
      </c>
      <c r="M218" t="str">
        <f>IFERROR(VLOOKUP($I218,Sheet3!$B$3:$I$613,8,FALSE),"null")</f>
        <v>null</v>
      </c>
      <c r="N218" t="str">
        <f t="shared" si="9"/>
        <v>update kmn_revshare set revshare=30 where id=null;</v>
      </c>
      <c r="O218" t="str">
        <f t="shared" si="10"/>
        <v>(null,'291800331894723cc7463b2920cd518a',30),</v>
      </c>
    </row>
    <row r="219" spans="1:15" x14ac:dyDescent="0.3">
      <c r="A219" t="s">
        <v>2322</v>
      </c>
      <c r="B219">
        <v>0.22782985750000001</v>
      </c>
      <c r="C219">
        <v>0.22782985747545501</v>
      </c>
      <c r="D219">
        <v>0.3</v>
      </c>
      <c r="E219" t="str">
        <f t="shared" si="11"/>
        <v>('85231e35b9a9d5096ad4630e0520cbdc',30,'komoona',date(current_timestamp), unix_timestamp(current_timestamp), current_timestamp, 'shahar@komoona.com'),</v>
      </c>
      <c r="F219">
        <f>VLOOKUP($A219,Sheet3!$B$3:$I$613,8,FALSE)</f>
        <v>205138</v>
      </c>
      <c r="I219" t="s">
        <v>4336</v>
      </c>
      <c r="J219">
        <v>0.50873653340000002</v>
      </c>
      <c r="K219">
        <v>0.249999999999999</v>
      </c>
      <c r="L219">
        <v>0.3</v>
      </c>
      <c r="M219" t="str">
        <f>IFERROR(VLOOKUP($I219,Sheet3!$B$3:$I$613,8,FALSE),"null")</f>
        <v>null</v>
      </c>
      <c r="N219" t="str">
        <f t="shared" si="9"/>
        <v>update kmn_revshare set revshare=30 where id=null;</v>
      </c>
      <c r="O219" t="str">
        <f t="shared" si="10"/>
        <v>(null,'88abae8e591718af84e8df1f3c541008',30),</v>
      </c>
    </row>
    <row r="220" spans="1:15" x14ac:dyDescent="0.3">
      <c r="A220" t="s">
        <v>2664</v>
      </c>
      <c r="B220">
        <v>0.32797226750000003</v>
      </c>
      <c r="C220">
        <v>0.25</v>
      </c>
      <c r="D220">
        <v>0.26</v>
      </c>
      <c r="E220" t="str">
        <f t="shared" si="11"/>
        <v>('32447eea73a68ec1333d3c612a14cf1b',26,'komoona',date(current_timestamp), unix_timestamp(current_timestamp), current_timestamp, 'shahar@komoona.com'),</v>
      </c>
      <c r="F220">
        <f>VLOOKUP($A220,Sheet3!$B$3:$I$613,8,FALSE)</f>
        <v>205139</v>
      </c>
      <c r="I220" t="s">
        <v>7309</v>
      </c>
      <c r="J220">
        <v>0.3772348968</v>
      </c>
      <c r="K220">
        <v>0.25</v>
      </c>
      <c r="L220">
        <v>0.35</v>
      </c>
      <c r="M220" t="str">
        <f>IFERROR(VLOOKUP($I220,Sheet3!$B$3:$I$613,8,FALSE),"null")</f>
        <v>null</v>
      </c>
      <c r="N220" t="str">
        <f t="shared" si="9"/>
        <v>update kmn_revshare set revshare=35 where id=null;</v>
      </c>
      <c r="O220" t="str">
        <f t="shared" si="10"/>
        <v>(null,'faacec7f6a773308f2182c759a65f89a',35),</v>
      </c>
    </row>
    <row r="221" spans="1:15" x14ac:dyDescent="0.3">
      <c r="A221" t="s">
        <v>6796</v>
      </c>
      <c r="B221">
        <v>0.57120577920000004</v>
      </c>
      <c r="C221">
        <v>0.25</v>
      </c>
      <c r="D221">
        <v>0.35</v>
      </c>
      <c r="E221" t="str">
        <f t="shared" si="11"/>
        <v>('c905fd21bfc6699e6d36836e9242df54',35,'komoona',date(current_timestamp), unix_timestamp(current_timestamp), current_timestamp, 'shahar@komoona.com'),</v>
      </c>
      <c r="F221">
        <f>VLOOKUP($A221,Sheet3!$B$3:$I$613,8,FALSE)</f>
        <v>205140</v>
      </c>
      <c r="I221" t="s">
        <v>7745</v>
      </c>
      <c r="J221">
        <v>0.16661153770000001</v>
      </c>
      <c r="K221">
        <v>0.1</v>
      </c>
      <c r="L221">
        <v>0.15</v>
      </c>
      <c r="M221" t="str">
        <f>IFERROR(VLOOKUP($I221,Sheet3!$B$3:$I$613,8,FALSE),"null")</f>
        <v>null</v>
      </c>
      <c r="N221" t="str">
        <f t="shared" si="9"/>
        <v>update kmn_revshare set revshare=15 where id=null;</v>
      </c>
      <c r="O221" t="str">
        <f t="shared" si="10"/>
        <v>(null,'4626ff879df1a66d6baf5dd74a9d051e',15),</v>
      </c>
    </row>
    <row r="222" spans="1:15" x14ac:dyDescent="0.3">
      <c r="A222" t="s">
        <v>2236</v>
      </c>
      <c r="B222">
        <v>0.60534672239999998</v>
      </c>
      <c r="C222">
        <v>0.32999999999999902</v>
      </c>
      <c r="D222">
        <v>0.32999999999999902</v>
      </c>
      <c r="E222" t="str">
        <f t="shared" si="11"/>
        <v>('782006170fcb9a23c591e9c7f8f4d7f7',32.9999999999999,'komoona',date(current_timestamp), unix_timestamp(current_timestamp), current_timestamp, 'shahar@komoona.com'),</v>
      </c>
      <c r="F222">
        <f>VLOOKUP($A222,Sheet3!$B$3:$I$613,8,FALSE)</f>
        <v>205141</v>
      </c>
      <c r="I222" t="s">
        <v>7274</v>
      </c>
      <c r="J222">
        <v>0.5368575028</v>
      </c>
      <c r="K222">
        <v>0.33</v>
      </c>
      <c r="L222">
        <v>0.4</v>
      </c>
      <c r="M222" t="str">
        <f>IFERROR(VLOOKUP($I222,Sheet3!$B$3:$I$613,8,FALSE),"null")</f>
        <v>null</v>
      </c>
      <c r="N222" t="str">
        <f t="shared" si="9"/>
        <v>update kmn_revshare set revshare=40 where id=null;</v>
      </c>
      <c r="O222" t="str">
        <f t="shared" si="10"/>
        <v>(null,'3c4c0f81419db4747da97a28be2ef292',40),</v>
      </c>
    </row>
    <row r="223" spans="1:15" x14ac:dyDescent="0.3">
      <c r="A223" t="s">
        <v>3484</v>
      </c>
      <c r="B223">
        <v>0.61329632059999994</v>
      </c>
      <c r="C223">
        <v>0.249999999999999</v>
      </c>
      <c r="D223">
        <v>0.35</v>
      </c>
      <c r="E223" t="str">
        <f t="shared" si="11"/>
        <v>('d848e615c697e028a4b28d9e1ba5bdfd',35,'komoona',date(current_timestamp), unix_timestamp(current_timestamp), current_timestamp, 'shahar@komoona.com'),</v>
      </c>
      <c r="F223">
        <f>VLOOKUP($A223,Sheet3!$B$3:$I$613,8,FALSE)</f>
        <v>205142</v>
      </c>
      <c r="I223" t="s">
        <v>5603</v>
      </c>
      <c r="J223">
        <v>0.44738856319999998</v>
      </c>
      <c r="K223">
        <v>0.35</v>
      </c>
      <c r="L223">
        <v>0.4</v>
      </c>
      <c r="M223" t="str">
        <f>IFERROR(VLOOKUP($I223,Sheet3!$B$3:$I$613,8,FALSE),"null")</f>
        <v>null</v>
      </c>
      <c r="N223" t="str">
        <f t="shared" si="9"/>
        <v>update kmn_revshare set revshare=40 where id=null;</v>
      </c>
      <c r="O223" t="str">
        <f t="shared" si="10"/>
        <v>(null,'be83755017e3cc1b68e64eafb152f720',40),</v>
      </c>
    </row>
    <row r="224" spans="1:15" x14ac:dyDescent="0.3">
      <c r="A224" t="s">
        <v>1381</v>
      </c>
      <c r="B224">
        <v>0.28246585359999998</v>
      </c>
      <c r="C224">
        <v>0.27999999999999903</v>
      </c>
      <c r="D224">
        <v>0.27999999999999903</v>
      </c>
      <c r="E224" t="str">
        <f t="shared" si="11"/>
        <v>('4248d3803994d9be7b1b672c9a513ecc',27.9999999999999,'komoona',date(current_timestamp), unix_timestamp(current_timestamp), current_timestamp, 'shahar@komoona.com'),</v>
      </c>
      <c r="F224">
        <f>VLOOKUP($A224,Sheet3!$B$3:$I$613,8,FALSE)</f>
        <v>205143</v>
      </c>
      <c r="I224" t="s">
        <v>9534</v>
      </c>
      <c r="J224">
        <v>0.32827700440000002</v>
      </c>
      <c r="K224">
        <v>0.25</v>
      </c>
      <c r="L224">
        <v>0.3</v>
      </c>
      <c r="M224" t="str">
        <f>IFERROR(VLOOKUP($I224,Sheet3!$B$3:$I$613,8,FALSE),"null")</f>
        <v>null</v>
      </c>
      <c r="N224" t="str">
        <f t="shared" si="9"/>
        <v>update kmn_revshare set revshare=30 where id=null;</v>
      </c>
      <c r="O224" t="str">
        <f t="shared" si="10"/>
        <v>(null,'8ce6a6602ca19016315efe19e49882c1',30),</v>
      </c>
    </row>
    <row r="225" spans="1:15" x14ac:dyDescent="0.3">
      <c r="A225" t="s">
        <v>1184</v>
      </c>
      <c r="B225">
        <v>0.20702382280000001</v>
      </c>
      <c r="C225">
        <v>0.20702382283860801</v>
      </c>
      <c r="D225">
        <v>0.22</v>
      </c>
      <c r="E225" t="str">
        <f t="shared" si="11"/>
        <v>('1794b0aca0b8d10957faa3a5f2208694',22,'komoona',date(current_timestamp), unix_timestamp(current_timestamp), current_timestamp, 'shahar@komoona.com'),</v>
      </c>
      <c r="F225">
        <f>VLOOKUP($A225,Sheet3!$B$3:$I$613,8,FALSE)</f>
        <v>205144</v>
      </c>
      <c r="I225" t="s">
        <v>5301</v>
      </c>
      <c r="J225">
        <v>0.49998466930000002</v>
      </c>
      <c r="K225">
        <v>0.149999999999999</v>
      </c>
      <c r="L225">
        <v>0.25</v>
      </c>
      <c r="M225" t="str">
        <f>IFERROR(VLOOKUP($I225,Sheet3!$B$3:$I$613,8,FALSE),"null")</f>
        <v>null</v>
      </c>
      <c r="N225" t="str">
        <f t="shared" si="9"/>
        <v>update kmn_revshare set revshare=25 where id=null;</v>
      </c>
      <c r="O225" t="str">
        <f t="shared" si="10"/>
        <v>(null,'766f8db2fa18b446a14563f9aa82108e',25),</v>
      </c>
    </row>
    <row r="226" spans="1:15" x14ac:dyDescent="0.3">
      <c r="A226" t="s">
        <v>1345</v>
      </c>
      <c r="B226">
        <v>0.15524921859999999</v>
      </c>
      <c r="C226">
        <v>0.15</v>
      </c>
      <c r="D226">
        <v>0.15</v>
      </c>
      <c r="E226" t="str">
        <f t="shared" si="11"/>
        <v>('c4e63564e13943cc23928b999411b694',15,'komoona',date(current_timestamp), unix_timestamp(current_timestamp), current_timestamp, 'shahar@komoona.com'),</v>
      </c>
      <c r="F226">
        <f>VLOOKUP($A226,Sheet3!$B$3:$I$613,8,FALSE)</f>
        <v>205145</v>
      </c>
      <c r="I226" t="s">
        <v>4678</v>
      </c>
      <c r="J226">
        <v>0.57153821419999995</v>
      </c>
      <c r="K226">
        <v>0.35</v>
      </c>
      <c r="L226">
        <v>0.4</v>
      </c>
      <c r="M226" t="str">
        <f>IFERROR(VLOOKUP($I226,Sheet3!$B$3:$I$613,8,FALSE),"null")</f>
        <v>null</v>
      </c>
      <c r="N226" t="str">
        <f t="shared" si="9"/>
        <v>update kmn_revshare set revshare=40 where id=null;</v>
      </c>
      <c r="O226" t="str">
        <f t="shared" si="10"/>
        <v>(null,'ade22c3333abaca29c0cfbd46ae68730',40),</v>
      </c>
    </row>
    <row r="227" spans="1:15" x14ac:dyDescent="0.3">
      <c r="A227" t="s">
        <v>3722</v>
      </c>
      <c r="B227">
        <v>0.62791663109999996</v>
      </c>
      <c r="C227">
        <v>0.33</v>
      </c>
      <c r="D227">
        <v>0.33</v>
      </c>
      <c r="E227" t="str">
        <f t="shared" si="11"/>
        <v>('0e4232c2e733cd8cd1968aa50b156449',33,'komoona',date(current_timestamp), unix_timestamp(current_timestamp), current_timestamp, 'shahar@komoona.com'),</v>
      </c>
      <c r="F227">
        <f>VLOOKUP($A227,Sheet3!$B$3:$I$613,8,FALSE)</f>
        <v>205146</v>
      </c>
      <c r="I227" t="s">
        <v>7861</v>
      </c>
      <c r="J227">
        <v>0.2462108187</v>
      </c>
      <c r="K227">
        <v>9.9999999999999895E-2</v>
      </c>
      <c r="L227">
        <v>0.15</v>
      </c>
      <c r="M227" t="str">
        <f>IFERROR(VLOOKUP($I227,Sheet3!$B$3:$I$613,8,FALSE),"null")</f>
        <v>null</v>
      </c>
      <c r="N227" t="str">
        <f t="shared" si="9"/>
        <v>update kmn_revshare set revshare=15 where id=null;</v>
      </c>
      <c r="O227" t="str">
        <f t="shared" si="10"/>
        <v>(null,'dac9e209d3d749dbc33ccdce8d6c3e92',15),</v>
      </c>
    </row>
    <row r="228" spans="1:15" x14ac:dyDescent="0.3">
      <c r="A228" t="s">
        <v>1848</v>
      </c>
      <c r="B228">
        <v>0.30181402550000003</v>
      </c>
      <c r="C228">
        <v>0.15</v>
      </c>
      <c r="D228">
        <v>0.3</v>
      </c>
      <c r="E228" t="str">
        <f t="shared" si="11"/>
        <v>('44ceea6677c4d74eebec808fae157108',30,'komoona',date(current_timestamp), unix_timestamp(current_timestamp), current_timestamp, 'shahar@komoona.com'),</v>
      </c>
      <c r="F228">
        <f>VLOOKUP($A228,Sheet3!$B$3:$I$613,8,FALSE)</f>
        <v>205147</v>
      </c>
      <c r="I228" t="s">
        <v>6401</v>
      </c>
      <c r="J228">
        <v>0.46936117319999998</v>
      </c>
      <c r="K228">
        <v>0.25</v>
      </c>
      <c r="L228">
        <v>0.3</v>
      </c>
      <c r="M228" t="str">
        <f>IFERROR(VLOOKUP($I228,Sheet3!$B$3:$I$613,8,FALSE),"null")</f>
        <v>null</v>
      </c>
      <c r="N228" t="str">
        <f t="shared" si="9"/>
        <v>update kmn_revshare set revshare=30 where id=null;</v>
      </c>
      <c r="O228" t="str">
        <f t="shared" si="10"/>
        <v>(null,'9382662efa79bd99e013132eb1f2fd94',30),</v>
      </c>
    </row>
    <row r="229" spans="1:15" x14ac:dyDescent="0.3">
      <c r="A229" t="s">
        <v>3716</v>
      </c>
      <c r="B229">
        <v>0.55705150000000003</v>
      </c>
      <c r="C229">
        <v>0.25</v>
      </c>
      <c r="D229">
        <v>0.3</v>
      </c>
      <c r="E229" t="str">
        <f t="shared" si="11"/>
        <v>('8d227917ae3707b69535c69d4ae8cc47',30,'komoona',date(current_timestamp), unix_timestamp(current_timestamp), current_timestamp, 'shahar@komoona.com'),</v>
      </c>
      <c r="F229">
        <f>VLOOKUP($A229,Sheet3!$B$3:$I$613,8,FALSE)</f>
        <v>205148</v>
      </c>
      <c r="I229" t="s">
        <v>3602</v>
      </c>
      <c r="J229">
        <v>0.57149140129999998</v>
      </c>
      <c r="K229">
        <v>0.25</v>
      </c>
      <c r="L229">
        <v>0.3</v>
      </c>
      <c r="M229" t="str">
        <f>IFERROR(VLOOKUP($I229,Sheet3!$B$3:$I$613,8,FALSE),"null")</f>
        <v>null</v>
      </c>
      <c r="N229" t="str">
        <f t="shared" si="9"/>
        <v>update kmn_revshare set revshare=30 where id=null;</v>
      </c>
      <c r="O229" t="str">
        <f t="shared" si="10"/>
        <v>(null,'32459061efe9bccd49447fa84c637f44',30),</v>
      </c>
    </row>
    <row r="230" spans="1:15" x14ac:dyDescent="0.3">
      <c r="A230" t="s">
        <v>561</v>
      </c>
      <c r="B230">
        <v>0.60845600629999996</v>
      </c>
      <c r="C230">
        <v>0.33</v>
      </c>
      <c r="D230">
        <v>0.35</v>
      </c>
      <c r="E230" t="str">
        <f t="shared" si="11"/>
        <v>('7ac151736f84d7ced74a1a2ed7e6ed86',35,'komoona',date(current_timestamp), unix_timestamp(current_timestamp), current_timestamp, 'shahar@komoona.com'),</v>
      </c>
      <c r="F230">
        <f>VLOOKUP($A230,Sheet3!$B$3:$I$613,8,FALSE)</f>
        <v>205149</v>
      </c>
      <c r="I230" t="s">
        <v>6816</v>
      </c>
      <c r="J230">
        <v>0.46341008280000001</v>
      </c>
      <c r="K230">
        <v>0.249999999999999</v>
      </c>
      <c r="L230">
        <v>0.35</v>
      </c>
      <c r="M230" t="str">
        <f>IFERROR(VLOOKUP($I230,Sheet3!$B$3:$I$613,8,FALSE),"null")</f>
        <v>null</v>
      </c>
      <c r="N230" t="str">
        <f t="shared" si="9"/>
        <v>update kmn_revshare set revshare=35 where id=null;</v>
      </c>
      <c r="O230" t="str">
        <f t="shared" si="10"/>
        <v>(null,'e0ac78b431e6627e82a419edb1cc6e72',35),</v>
      </c>
    </row>
    <row r="231" spans="1:15" x14ac:dyDescent="0.3">
      <c r="A231" t="s">
        <v>954</v>
      </c>
      <c r="B231">
        <v>0.404318448</v>
      </c>
      <c r="C231">
        <v>0.25</v>
      </c>
      <c r="D231">
        <v>0.3</v>
      </c>
      <c r="E231" t="str">
        <f t="shared" si="11"/>
        <v>('f4b82b1696fbd6a63d14b3dd3eadcff4',30,'komoona',date(current_timestamp), unix_timestamp(current_timestamp), current_timestamp, 'shahar@komoona.com'),</v>
      </c>
      <c r="F231">
        <f>VLOOKUP($A231,Sheet3!$B$3:$I$613,8,FALSE)</f>
        <v>205150</v>
      </c>
      <c r="I231" t="s">
        <v>6860</v>
      </c>
      <c r="J231">
        <v>0.7122632136</v>
      </c>
      <c r="K231">
        <v>0.25</v>
      </c>
      <c r="L231">
        <v>0.3</v>
      </c>
      <c r="M231" t="str">
        <f>IFERROR(VLOOKUP($I231,Sheet3!$B$3:$I$613,8,FALSE),"null")</f>
        <v>null</v>
      </c>
      <c r="N231" t="str">
        <f t="shared" si="9"/>
        <v>update kmn_revshare set revshare=30 where id=null;</v>
      </c>
      <c r="O231" t="str">
        <f t="shared" si="10"/>
        <v>(null,'f11b87a0f7bb7a7a625359dffb733b6c',30),</v>
      </c>
    </row>
    <row r="232" spans="1:15" x14ac:dyDescent="0.3">
      <c r="A232" t="s">
        <v>2897</v>
      </c>
      <c r="B232">
        <v>0.2991121974</v>
      </c>
      <c r="C232">
        <v>0.29911219744495499</v>
      </c>
      <c r="D232">
        <v>0.35</v>
      </c>
      <c r="E232" t="str">
        <f t="shared" si="11"/>
        <v>('6a801da136fadeb06cc947b750757d07',35,'komoona',date(current_timestamp), unix_timestamp(current_timestamp), current_timestamp, 'shahar@komoona.com'),</v>
      </c>
      <c r="F232">
        <f>VLOOKUP($A232,Sheet3!$B$3:$I$613,8,FALSE)</f>
        <v>205151</v>
      </c>
      <c r="I232" t="s">
        <v>7210</v>
      </c>
      <c r="J232">
        <v>0.65187569219999997</v>
      </c>
      <c r="K232">
        <v>0.249999999999999</v>
      </c>
      <c r="L232">
        <v>0.35</v>
      </c>
      <c r="M232" t="str">
        <f>IFERROR(VLOOKUP($I232,Sheet3!$B$3:$I$613,8,FALSE),"null")</f>
        <v>null</v>
      </c>
      <c r="N232" t="str">
        <f t="shared" si="9"/>
        <v>update kmn_revshare set revshare=35 where id=null;</v>
      </c>
      <c r="O232" t="str">
        <f t="shared" si="10"/>
        <v>(null,'83d6e216187658b644d667853b28fc2d',35),</v>
      </c>
    </row>
    <row r="233" spans="1:15" x14ac:dyDescent="0.3">
      <c r="A233" t="s">
        <v>1109</v>
      </c>
      <c r="B233">
        <v>0.16100984560000001</v>
      </c>
      <c r="C233">
        <v>4.9999999999999899E-2</v>
      </c>
      <c r="D233">
        <v>0.3</v>
      </c>
      <c r="E233" t="str">
        <f t="shared" si="11"/>
        <v>('2a7d74fecbf15972a6fa8bcde0aa2c57',30,'komoona',date(current_timestamp), unix_timestamp(current_timestamp), current_timestamp, 'shahar@komoona.com'),</v>
      </c>
      <c r="F233">
        <f>VLOOKUP($A233,Sheet3!$B$3:$I$613,8,FALSE)</f>
        <v>205152</v>
      </c>
      <c r="I233" t="s">
        <v>4312</v>
      </c>
      <c r="J233">
        <v>0.18730926710000001</v>
      </c>
      <c r="K233">
        <v>0.15</v>
      </c>
      <c r="L233">
        <v>0.18</v>
      </c>
      <c r="M233" t="str">
        <f>IFERROR(VLOOKUP($I233,Sheet3!$B$3:$I$613,8,FALSE),"null")</f>
        <v>null</v>
      </c>
      <c r="N233" t="str">
        <f t="shared" si="9"/>
        <v>update kmn_revshare set revshare=18 where id=null;</v>
      </c>
      <c r="O233" t="str">
        <f t="shared" si="10"/>
        <v>(null,'a8ec8657a9c76a7c9afa1e92549a8f86',18),</v>
      </c>
    </row>
    <row r="234" spans="1:15" x14ac:dyDescent="0.3">
      <c r="A234" t="s">
        <v>3130</v>
      </c>
      <c r="B234">
        <v>0.62284690870000003</v>
      </c>
      <c r="C234">
        <v>0.25</v>
      </c>
      <c r="D234">
        <v>0.35</v>
      </c>
      <c r="E234" t="str">
        <f t="shared" si="11"/>
        <v>('f183f58e25d694c9aa1f9201ca79a3c2',35,'komoona',date(current_timestamp), unix_timestamp(current_timestamp), current_timestamp, 'shahar@komoona.com'),</v>
      </c>
      <c r="F234">
        <f>VLOOKUP($A234,Sheet3!$B$3:$I$613,8,FALSE)</f>
        <v>205153</v>
      </c>
      <c r="I234" t="s">
        <v>6693</v>
      </c>
      <c r="J234">
        <v>0.47890907360000001</v>
      </c>
      <c r="K234">
        <v>0.25</v>
      </c>
      <c r="L234">
        <v>0.3</v>
      </c>
      <c r="M234" t="str">
        <f>IFERROR(VLOOKUP($I234,Sheet3!$B$3:$I$613,8,FALSE),"null")</f>
        <v>null</v>
      </c>
      <c r="N234" t="str">
        <f t="shared" si="9"/>
        <v>update kmn_revshare set revshare=30 where id=null;</v>
      </c>
      <c r="O234" t="str">
        <f t="shared" si="10"/>
        <v>(null,'3e864457d7eafe876b015f1a8dbe6e5e',30),</v>
      </c>
    </row>
    <row r="235" spans="1:15" x14ac:dyDescent="0.3">
      <c r="A235" t="s">
        <v>2374</v>
      </c>
      <c r="B235">
        <v>0.26455078030000001</v>
      </c>
      <c r="C235">
        <v>0.25</v>
      </c>
      <c r="D235">
        <v>0.3</v>
      </c>
      <c r="E235" t="str">
        <f t="shared" si="11"/>
        <v>('33c470d56390975933bfe8960d880d48',30,'komoona',date(current_timestamp), unix_timestamp(current_timestamp), current_timestamp, 'shahar@komoona.com'),</v>
      </c>
      <c r="F235">
        <f>VLOOKUP($A235,Sheet3!$B$3:$I$613,8,FALSE)</f>
        <v>205154</v>
      </c>
      <c r="I235" t="s">
        <v>1227</v>
      </c>
      <c r="J235">
        <v>0.45566280390000002</v>
      </c>
      <c r="K235">
        <v>9.9999999999999895E-2</v>
      </c>
      <c r="L235">
        <v>0.18</v>
      </c>
      <c r="M235" t="str">
        <f>IFERROR(VLOOKUP($I235,Sheet3!$B$3:$I$613,8,FALSE),"null")</f>
        <v>null</v>
      </c>
      <c r="N235" t="str">
        <f t="shared" si="9"/>
        <v>update kmn_revshare set revshare=18 where id=null;</v>
      </c>
      <c r="O235" t="str">
        <f t="shared" si="10"/>
        <v>(null,'2c70921e99ae15241ab49d93c385f35f',18),</v>
      </c>
    </row>
    <row r="236" spans="1:15" x14ac:dyDescent="0.3">
      <c r="A236" t="s">
        <v>3086</v>
      </c>
      <c r="B236">
        <v>0.2489783586</v>
      </c>
      <c r="C236">
        <v>0.24897835861404999</v>
      </c>
      <c r="D236">
        <v>0.27</v>
      </c>
      <c r="E236" t="str">
        <f t="shared" si="11"/>
        <v>('4c469b0a69dfdaa72edf514396bb1dc7',27,'komoona',date(current_timestamp), unix_timestamp(current_timestamp), current_timestamp, 'shahar@komoona.com'),</v>
      </c>
      <c r="F236">
        <f>VLOOKUP($A236,Sheet3!$B$3:$I$613,8,FALSE)</f>
        <v>205155</v>
      </c>
      <c r="I236" t="s">
        <v>868</v>
      </c>
      <c r="J236">
        <v>0.68189300340000003</v>
      </c>
      <c r="K236">
        <v>0.25</v>
      </c>
      <c r="L236">
        <v>0.35</v>
      </c>
      <c r="M236" t="str">
        <f>IFERROR(VLOOKUP($I236,Sheet3!$B$3:$I$613,8,FALSE),"null")</f>
        <v>null</v>
      </c>
      <c r="N236" t="str">
        <f t="shared" si="9"/>
        <v>update kmn_revshare set revshare=35 where id=null;</v>
      </c>
      <c r="O236" t="str">
        <f t="shared" si="10"/>
        <v>(null,'ae7f9ebf49933db8411bd839706a377b',35),</v>
      </c>
    </row>
    <row r="237" spans="1:15" x14ac:dyDescent="0.3">
      <c r="A237" t="s">
        <v>1101</v>
      </c>
      <c r="B237">
        <v>0.22054152190000001</v>
      </c>
      <c r="C237">
        <v>0.05</v>
      </c>
      <c r="D237">
        <v>0.35</v>
      </c>
      <c r="E237" t="str">
        <f t="shared" si="11"/>
        <v>('227512249304866ef69a5c6a17799661',35,'komoona',date(current_timestamp), unix_timestamp(current_timestamp), current_timestamp, 'shahar@komoona.com'),</v>
      </c>
      <c r="F237">
        <f>VLOOKUP($A237,Sheet3!$B$3:$I$613,8,FALSE)</f>
        <v>205156</v>
      </c>
      <c r="I237" t="s">
        <v>7903</v>
      </c>
      <c r="J237">
        <v>0.1563221611</v>
      </c>
      <c r="K237">
        <v>9.9999999999999895E-2</v>
      </c>
      <c r="L237">
        <v>0.12</v>
      </c>
      <c r="M237" t="str">
        <f>IFERROR(VLOOKUP($I237,Sheet3!$B$3:$I$613,8,FALSE),"null")</f>
        <v>null</v>
      </c>
      <c r="N237" t="str">
        <f t="shared" si="9"/>
        <v>update kmn_revshare set revshare=12 where id=null;</v>
      </c>
      <c r="O237" t="str">
        <f t="shared" si="10"/>
        <v>(null,'fc24f8af38acb4c65abd979d024cbac7',12),</v>
      </c>
    </row>
    <row r="238" spans="1:15" x14ac:dyDescent="0.3">
      <c r="A238" t="s">
        <v>400</v>
      </c>
      <c r="B238">
        <v>0.17802957559999999</v>
      </c>
      <c r="C238">
        <v>0.17802957557134599</v>
      </c>
      <c r="D238">
        <v>0.35</v>
      </c>
      <c r="E238" t="str">
        <f t="shared" si="11"/>
        <v>('d866b974175645713c991433259e759b',35,'komoona',date(current_timestamp), unix_timestamp(current_timestamp), current_timestamp, 'shahar@komoona.com'),</v>
      </c>
      <c r="F238">
        <f>VLOOKUP($A238,Sheet3!$B$3:$I$613,8,FALSE)</f>
        <v>205157</v>
      </c>
      <c r="I238" t="s">
        <v>6604</v>
      </c>
      <c r="J238">
        <v>0.45065971189999998</v>
      </c>
      <c r="K238">
        <v>0.249999999999999</v>
      </c>
      <c r="L238">
        <v>0.35</v>
      </c>
      <c r="M238" t="str">
        <f>IFERROR(VLOOKUP($I238,Sheet3!$B$3:$I$613,8,FALSE),"null")</f>
        <v>null</v>
      </c>
      <c r="N238" t="str">
        <f t="shared" si="9"/>
        <v>update kmn_revshare set revshare=35 where id=null;</v>
      </c>
      <c r="O238" t="str">
        <f t="shared" si="10"/>
        <v>(null,'6da1a091ce6b2228639cb9cbb980640a',35),</v>
      </c>
    </row>
    <row r="239" spans="1:15" x14ac:dyDescent="0.3">
      <c r="A239" t="s">
        <v>10994</v>
      </c>
      <c r="B239">
        <v>0.30391757809999997</v>
      </c>
      <c r="C239">
        <v>0.25</v>
      </c>
      <c r="D239">
        <v>0.3</v>
      </c>
      <c r="E239" t="str">
        <f t="shared" si="11"/>
        <v>('edfdab261551a1e9ef70cb569aef3392',30,'komoona',date(current_timestamp), unix_timestamp(current_timestamp), current_timestamp, 'shahar@komoona.com'),</v>
      </c>
      <c r="F239">
        <f>VLOOKUP($A239,Sheet3!$B$3:$I$613,8,FALSE)</f>
        <v>205158</v>
      </c>
      <c r="I239" t="s">
        <v>9680</v>
      </c>
      <c r="J239">
        <v>0.19920424449999999</v>
      </c>
      <c r="K239">
        <v>0.15</v>
      </c>
      <c r="L239">
        <v>0.19</v>
      </c>
      <c r="M239" t="str">
        <f>IFERROR(VLOOKUP($I239,Sheet3!$B$3:$I$613,8,FALSE),"null")</f>
        <v>null</v>
      </c>
      <c r="N239" t="str">
        <f t="shared" si="9"/>
        <v>update kmn_revshare set revshare=19 where id=null;</v>
      </c>
      <c r="O239" t="str">
        <f t="shared" si="10"/>
        <v>(null,'cef2cf9ea58e93544835dbccb5488af5',19),</v>
      </c>
    </row>
    <row r="240" spans="1:15" x14ac:dyDescent="0.3">
      <c r="A240" t="s">
        <v>3259</v>
      </c>
      <c r="B240">
        <v>5.5310207299999997E-2</v>
      </c>
      <c r="C240">
        <v>5.5310207279720698E-2</v>
      </c>
      <c r="D240">
        <v>0.3</v>
      </c>
      <c r="E240" t="str">
        <f t="shared" si="11"/>
        <v>('7e1716a7f92367a45a823c9520c368f8',30,'komoona',date(current_timestamp), unix_timestamp(current_timestamp), current_timestamp, 'shahar@komoona.com'),</v>
      </c>
      <c r="F240">
        <f>VLOOKUP($A240,Sheet3!$B$3:$I$613,8,FALSE)</f>
        <v>205159</v>
      </c>
      <c r="I240" t="s">
        <v>7272</v>
      </c>
      <c r="J240">
        <v>0.79956688389999997</v>
      </c>
      <c r="K240">
        <v>0.25</v>
      </c>
      <c r="L240">
        <v>0.45</v>
      </c>
      <c r="M240" t="str">
        <f>IFERROR(VLOOKUP($I240,Sheet3!$B$3:$I$613,8,FALSE),"null")</f>
        <v>null</v>
      </c>
      <c r="N240" t="str">
        <f t="shared" si="9"/>
        <v>update kmn_revshare set revshare=45 where id=null;</v>
      </c>
      <c r="O240" t="str">
        <f t="shared" si="10"/>
        <v>(null,'397ce2d748a610e7790eaf2f61f94659',45),</v>
      </c>
    </row>
    <row r="241" spans="1:15" x14ac:dyDescent="0.3">
      <c r="A241" t="s">
        <v>253</v>
      </c>
      <c r="B241">
        <v>0.34614875649999999</v>
      </c>
      <c r="C241">
        <v>0.25</v>
      </c>
      <c r="D241">
        <v>0.3</v>
      </c>
      <c r="E241" t="str">
        <f t="shared" si="11"/>
        <v>('5815178ebc7942efc88b8ababe71fcd9',30,'komoona',date(current_timestamp), unix_timestamp(current_timestamp), current_timestamp, 'shahar@komoona.com'),</v>
      </c>
      <c r="F241">
        <f>VLOOKUP($A241,Sheet3!$B$3:$I$613,8,FALSE)</f>
        <v>205160</v>
      </c>
      <c r="I241" t="s">
        <v>6685</v>
      </c>
      <c r="J241">
        <v>0.50558597250000004</v>
      </c>
      <c r="K241">
        <v>0.25</v>
      </c>
      <c r="L241">
        <v>0.35</v>
      </c>
      <c r="M241" t="str">
        <f>IFERROR(VLOOKUP($I241,Sheet3!$B$3:$I$613,8,FALSE),"null")</f>
        <v>null</v>
      </c>
      <c r="N241" t="str">
        <f t="shared" si="9"/>
        <v>update kmn_revshare set revshare=35 where id=null;</v>
      </c>
      <c r="O241" t="str">
        <f t="shared" si="10"/>
        <v>(null,'39f137b011b4194c649cd7917b3d0ced',35),</v>
      </c>
    </row>
    <row r="242" spans="1:15" x14ac:dyDescent="0.3">
      <c r="A242" t="s">
        <v>1245</v>
      </c>
      <c r="B242">
        <v>0.3752925668</v>
      </c>
      <c r="C242">
        <v>0.25</v>
      </c>
      <c r="D242">
        <v>0.25</v>
      </c>
      <c r="E242" t="str">
        <f t="shared" si="11"/>
        <v>('6fefbb766edb4387339fe9fafa6f1774',25,'komoona',date(current_timestamp), unix_timestamp(current_timestamp), current_timestamp, 'shahar@komoona.com'),</v>
      </c>
      <c r="F242">
        <f>VLOOKUP($A242,Sheet3!$B$3:$I$613,8,FALSE)</f>
        <v>205161</v>
      </c>
      <c r="I242" t="s">
        <v>8957</v>
      </c>
      <c r="J242">
        <v>0.23834757270000001</v>
      </c>
      <c r="K242">
        <v>4.9999999999999899E-2</v>
      </c>
      <c r="L242">
        <v>0.1</v>
      </c>
      <c r="M242" t="str">
        <f>IFERROR(VLOOKUP($I242,Sheet3!$B$3:$I$613,8,FALSE),"null")</f>
        <v>null</v>
      </c>
      <c r="N242" t="str">
        <f t="shared" si="9"/>
        <v>update kmn_revshare set revshare=10 where id=null;</v>
      </c>
      <c r="O242" t="str">
        <f t="shared" si="10"/>
        <v>(null,'23849f7116ef3b87ee5fc4172c7f9558',10),</v>
      </c>
    </row>
    <row r="243" spans="1:15" x14ac:dyDescent="0.3">
      <c r="A243" t="s">
        <v>10009</v>
      </c>
      <c r="B243">
        <v>0.27186217899999998</v>
      </c>
      <c r="C243">
        <v>0.25</v>
      </c>
      <c r="D243">
        <v>0.25</v>
      </c>
      <c r="E243" t="str">
        <f t="shared" si="11"/>
        <v>('0a33bdf09324d26b210ace3cbf1c6273',25,'komoona',date(current_timestamp), unix_timestamp(current_timestamp), current_timestamp, 'shahar@komoona.com'),</v>
      </c>
      <c r="F243">
        <f>VLOOKUP($A243,Sheet3!$B$3:$I$613,8,FALSE)</f>
        <v>205162</v>
      </c>
      <c r="I243" t="s">
        <v>1198</v>
      </c>
      <c r="J243">
        <v>0.32477937340000002</v>
      </c>
      <c r="K243">
        <v>0.249999999999999</v>
      </c>
      <c r="L243">
        <v>0.3</v>
      </c>
      <c r="M243" t="str">
        <f>IFERROR(VLOOKUP($I243,Sheet3!$B$3:$I$613,8,FALSE),"null")</f>
        <v>null</v>
      </c>
      <c r="N243" t="str">
        <f t="shared" si="9"/>
        <v>update kmn_revshare set revshare=30 where id=null;</v>
      </c>
      <c r="O243" t="str">
        <f t="shared" si="10"/>
        <v>(null,'c4a413dc85e05433b6121c8c92a97e5e',30),</v>
      </c>
    </row>
    <row r="244" spans="1:15" x14ac:dyDescent="0.3">
      <c r="A244" t="s">
        <v>309</v>
      </c>
      <c r="B244">
        <v>0.13572365759999999</v>
      </c>
      <c r="C244">
        <v>4.9999999999999899E-2</v>
      </c>
      <c r="D244">
        <v>0.28000000000000003</v>
      </c>
      <c r="E244" t="str">
        <f t="shared" si="11"/>
        <v>('2e0b96b0a5ecbb80146bc06772dd202f',28,'komoona',date(current_timestamp), unix_timestamp(current_timestamp), current_timestamp, 'shahar@komoona.com'),</v>
      </c>
      <c r="F244">
        <f>VLOOKUP($A244,Sheet3!$B$3:$I$613,8,FALSE)</f>
        <v>205163</v>
      </c>
      <c r="I244" t="s">
        <v>8969</v>
      </c>
      <c r="J244">
        <v>0.1653043998</v>
      </c>
      <c r="K244">
        <v>4.9999999999999899E-2</v>
      </c>
      <c r="L244">
        <v>0.1</v>
      </c>
      <c r="M244" t="str">
        <f>IFERROR(VLOOKUP($I244,Sheet3!$B$3:$I$613,8,FALSE),"null")</f>
        <v>null</v>
      </c>
      <c r="N244" t="str">
        <f t="shared" si="9"/>
        <v>update kmn_revshare set revshare=10 where id=null;</v>
      </c>
      <c r="O244" t="str">
        <f t="shared" si="10"/>
        <v>(null,'b8399280e281d9fc5b44b36ab5e332c8',10),</v>
      </c>
    </row>
    <row r="245" spans="1:15" x14ac:dyDescent="0.3">
      <c r="A245" t="s">
        <v>4777</v>
      </c>
      <c r="B245">
        <v>0.57942912040000005</v>
      </c>
      <c r="C245">
        <v>0.05</v>
      </c>
      <c r="D245">
        <v>0.3</v>
      </c>
      <c r="E245" t="str">
        <f t="shared" si="11"/>
        <v>('a368c25937306b1858efbabe6684f27b',30,'komoona',date(current_timestamp), unix_timestamp(current_timestamp), current_timestamp, 'shahar@komoona.com'),</v>
      </c>
      <c r="F245">
        <f>VLOOKUP($A245,Sheet3!$B$3:$I$613,8,FALSE)</f>
        <v>205164</v>
      </c>
      <c r="I245" t="s">
        <v>5317</v>
      </c>
      <c r="J245">
        <v>0.25588289339999998</v>
      </c>
      <c r="K245">
        <v>0.15</v>
      </c>
      <c r="L245">
        <v>0.2</v>
      </c>
      <c r="M245" t="str">
        <f>IFERROR(VLOOKUP($I245,Sheet3!$B$3:$I$613,8,FALSE),"null")</f>
        <v>null</v>
      </c>
      <c r="N245" t="str">
        <f t="shared" si="9"/>
        <v>update kmn_revshare set revshare=20 where id=null;</v>
      </c>
      <c r="O245" t="str">
        <f t="shared" si="10"/>
        <v>(null,'86bcae2b1db752493081dad47071a3eb',20),</v>
      </c>
    </row>
    <row r="246" spans="1:15" x14ac:dyDescent="0.3">
      <c r="A246" t="s">
        <v>2563</v>
      </c>
      <c r="B246">
        <v>0.21497939360000001</v>
      </c>
      <c r="C246">
        <v>0.214979393586614</v>
      </c>
      <c r="D246">
        <v>0.3</v>
      </c>
      <c r="E246" t="str">
        <f t="shared" si="11"/>
        <v>('ad917b125d6f33cd7dc21a5a332acce1',30,'komoona',date(current_timestamp), unix_timestamp(current_timestamp), current_timestamp, 'shahar@komoona.com'),</v>
      </c>
      <c r="F246">
        <f>VLOOKUP($A246,Sheet3!$B$3:$I$613,8,FALSE)</f>
        <v>205165</v>
      </c>
      <c r="I246" t="s">
        <v>6969</v>
      </c>
      <c r="J246">
        <v>0.1890712742</v>
      </c>
      <c r="K246">
        <v>0.15</v>
      </c>
      <c r="L246">
        <v>0.18</v>
      </c>
      <c r="M246" t="str">
        <f>IFERROR(VLOOKUP($I246,Sheet3!$B$3:$I$613,8,FALSE),"null")</f>
        <v>null</v>
      </c>
      <c r="N246" t="str">
        <f t="shared" si="9"/>
        <v>update kmn_revshare set revshare=18 where id=null;</v>
      </c>
      <c r="O246" t="str">
        <f t="shared" si="10"/>
        <v>(null,'10533ae1c636bf73cf8fdb98642f776c',18),</v>
      </c>
    </row>
    <row r="247" spans="1:15" x14ac:dyDescent="0.3">
      <c r="A247" t="s">
        <v>1447</v>
      </c>
      <c r="B247">
        <v>0.13855284239999999</v>
      </c>
      <c r="C247">
        <v>0.05</v>
      </c>
      <c r="D247">
        <v>0.4</v>
      </c>
      <c r="E247" t="str">
        <f t="shared" si="11"/>
        <v>('c6c7ef08daa7ca576bfef39d7e4fc25f',40,'komoona',date(current_timestamp), unix_timestamp(current_timestamp), current_timestamp, 'shahar@komoona.com'),</v>
      </c>
      <c r="F247">
        <f>VLOOKUP($A247,Sheet3!$B$3:$I$613,8,FALSE)</f>
        <v>205166</v>
      </c>
      <c r="I247" t="s">
        <v>1487</v>
      </c>
      <c r="J247">
        <v>0.54722504049999998</v>
      </c>
      <c r="K247">
        <v>0.3</v>
      </c>
      <c r="L247">
        <v>0.35</v>
      </c>
      <c r="M247" t="str">
        <f>IFERROR(VLOOKUP($I247,Sheet3!$B$3:$I$613,8,FALSE),"null")</f>
        <v>null</v>
      </c>
      <c r="N247" t="str">
        <f t="shared" si="9"/>
        <v>update kmn_revshare set revshare=35 where id=null;</v>
      </c>
      <c r="O247" t="str">
        <f t="shared" si="10"/>
        <v>(null,'535b06dd6273d2ee4a7ccf65e4256d0e',35),</v>
      </c>
    </row>
    <row r="248" spans="1:15" x14ac:dyDescent="0.3">
      <c r="A248" t="s">
        <v>1804</v>
      </c>
      <c r="B248">
        <v>0.24640591349999999</v>
      </c>
      <c r="C248">
        <v>0.15</v>
      </c>
      <c r="D248">
        <v>0.2</v>
      </c>
      <c r="E248" t="str">
        <f t="shared" si="11"/>
        <v>('2e6ac2e2e28ca5d10d163c0a36dd0137',20,'komoona',date(current_timestamp), unix_timestamp(current_timestamp), current_timestamp, 'shahar@komoona.com'),</v>
      </c>
      <c r="F248">
        <f>VLOOKUP($A248,Sheet3!$B$3:$I$613,8,FALSE)</f>
        <v>205167</v>
      </c>
      <c r="I248" t="s">
        <v>4899</v>
      </c>
      <c r="J248">
        <v>0.3499711807</v>
      </c>
      <c r="K248">
        <v>0.33</v>
      </c>
      <c r="L248">
        <v>0.35</v>
      </c>
      <c r="M248" t="str">
        <f>IFERROR(VLOOKUP($I248,Sheet3!$B$3:$I$613,8,FALSE),"null")</f>
        <v>null</v>
      </c>
      <c r="N248" t="str">
        <f t="shared" si="9"/>
        <v>update kmn_revshare set revshare=35 where id=null;</v>
      </c>
      <c r="O248" t="str">
        <f t="shared" si="10"/>
        <v>(null,'5a21a4c66c2af220ff2acd13b943bebc',35),</v>
      </c>
    </row>
    <row r="249" spans="1:15" x14ac:dyDescent="0.3">
      <c r="A249" t="s">
        <v>1048</v>
      </c>
      <c r="B249">
        <v>0.16372865210000001</v>
      </c>
      <c r="C249">
        <v>0.16372865213232199</v>
      </c>
      <c r="D249">
        <v>0.45</v>
      </c>
      <c r="E249" t="str">
        <f t="shared" si="11"/>
        <v>('8433e2c793b58b5335d959231351c865',45,'komoona',date(current_timestamp), unix_timestamp(current_timestamp), current_timestamp, 'shahar@komoona.com'),</v>
      </c>
      <c r="F249">
        <f>VLOOKUP($A249,Sheet3!$B$3:$I$613,8,FALSE)</f>
        <v>205168</v>
      </c>
      <c r="I249" t="s">
        <v>1086</v>
      </c>
      <c r="J249">
        <v>0.28489918860000002</v>
      </c>
      <c r="K249">
        <v>4.9999999999999899E-2</v>
      </c>
      <c r="L249">
        <v>0.25</v>
      </c>
      <c r="M249" t="str">
        <f>IFERROR(VLOOKUP($I249,Sheet3!$B$3:$I$613,8,FALSE),"null")</f>
        <v>null</v>
      </c>
      <c r="N249" t="str">
        <f t="shared" si="9"/>
        <v>update kmn_revshare set revshare=25 where id=null;</v>
      </c>
      <c r="O249" t="str">
        <f t="shared" si="10"/>
        <v>(null,'ffec6f8de89d81f071cffad914a5da90',25),</v>
      </c>
    </row>
    <row r="250" spans="1:15" x14ac:dyDescent="0.3">
      <c r="A250" t="s">
        <v>5445</v>
      </c>
      <c r="B250">
        <v>0.79657092770000004</v>
      </c>
      <c r="C250">
        <v>0.25</v>
      </c>
      <c r="D250">
        <v>0.35</v>
      </c>
      <c r="E250" t="str">
        <f t="shared" si="11"/>
        <v>('6835ef9f58cc46862ee4e5811bdce90a',35,'komoona',date(current_timestamp), unix_timestamp(current_timestamp), current_timestamp, 'shahar@komoona.com'),</v>
      </c>
      <c r="F250">
        <f>VLOOKUP($A250,Sheet3!$B$3:$I$613,8,FALSE)</f>
        <v>205169</v>
      </c>
      <c r="I250" t="s">
        <v>7224</v>
      </c>
      <c r="J250">
        <v>0.42849326380000002</v>
      </c>
      <c r="K250">
        <v>0.25</v>
      </c>
      <c r="L250">
        <v>0.3</v>
      </c>
      <c r="M250" t="str">
        <f>IFERROR(VLOOKUP($I250,Sheet3!$B$3:$I$613,8,FALSE),"null")</f>
        <v>null</v>
      </c>
      <c r="N250" t="str">
        <f t="shared" si="9"/>
        <v>update kmn_revshare set revshare=30 where id=null;</v>
      </c>
      <c r="O250" t="str">
        <f t="shared" si="10"/>
        <v>(null,'adac041fa783401c8a390f2c6ace9908',30),</v>
      </c>
    </row>
    <row r="251" spans="1:15" x14ac:dyDescent="0.3">
      <c r="A251" t="s">
        <v>2835</v>
      </c>
      <c r="B251">
        <v>0.27366980330000001</v>
      </c>
      <c r="C251">
        <v>0.05</v>
      </c>
      <c r="D251">
        <v>0.3</v>
      </c>
      <c r="E251" t="str">
        <f t="shared" si="11"/>
        <v>('d4fa680b810affd5216ef76163fadb28',30,'komoona',date(current_timestamp), unix_timestamp(current_timestamp), current_timestamp, 'shahar@komoona.com'),</v>
      </c>
      <c r="F251">
        <f>VLOOKUP($A251,Sheet3!$B$3:$I$613,8,FALSE)</f>
        <v>205170</v>
      </c>
      <c r="I251" t="s">
        <v>4316</v>
      </c>
      <c r="J251">
        <v>0.45669795169999999</v>
      </c>
      <c r="K251">
        <v>0.32</v>
      </c>
      <c r="L251">
        <v>0.33</v>
      </c>
      <c r="M251" t="str">
        <f>IFERROR(VLOOKUP($I251,Sheet3!$B$3:$I$613,8,FALSE),"null")</f>
        <v>null</v>
      </c>
      <c r="N251" t="str">
        <f t="shared" si="9"/>
        <v>update kmn_revshare set revshare=33 where id=null;</v>
      </c>
      <c r="O251" t="str">
        <f t="shared" si="10"/>
        <v>(null,'af2f8358fbeb5f5d8e9e56e6ca8a4f36',33),</v>
      </c>
    </row>
    <row r="252" spans="1:15" x14ac:dyDescent="0.3">
      <c r="A252" t="s">
        <v>3530</v>
      </c>
      <c r="B252">
        <v>0.61128501189999995</v>
      </c>
      <c r="C252">
        <v>0.05</v>
      </c>
      <c r="D252">
        <v>0.3</v>
      </c>
      <c r="E252" t="str">
        <f t="shared" si="11"/>
        <v>('ff99e0f106ca23ebf23a7d7dbf64aa18',30,'komoona',date(current_timestamp), unix_timestamp(current_timestamp), current_timestamp, 'shahar@komoona.com'),</v>
      </c>
      <c r="F252">
        <f>VLOOKUP($A252,Sheet3!$B$3:$I$613,8,FALSE)</f>
        <v>205171</v>
      </c>
      <c r="I252" t="s">
        <v>4759</v>
      </c>
      <c r="J252">
        <v>0.33377840040000001</v>
      </c>
      <c r="K252">
        <v>0.15</v>
      </c>
      <c r="L252">
        <v>0.25</v>
      </c>
      <c r="M252" t="str">
        <f>IFERROR(VLOOKUP($I252,Sheet3!$B$3:$I$613,8,FALSE),"null")</f>
        <v>null</v>
      </c>
      <c r="N252" t="str">
        <f t="shared" si="9"/>
        <v>update kmn_revshare set revshare=25 where id=null;</v>
      </c>
      <c r="O252" t="str">
        <f t="shared" si="10"/>
        <v>(null,'28e5ac5eebc6789b28525c0d21bed845',25),</v>
      </c>
    </row>
    <row r="253" spans="1:15" x14ac:dyDescent="0.3">
      <c r="A253" t="s">
        <v>3307</v>
      </c>
      <c r="B253">
        <v>0.1795095911</v>
      </c>
      <c r="C253">
        <v>0.179509591076705</v>
      </c>
      <c r="D253">
        <v>0.3</v>
      </c>
      <c r="E253" t="str">
        <f t="shared" si="11"/>
        <v>('2c316cad2de8f3233496cd5a1871264f',30,'komoona',date(current_timestamp), unix_timestamp(current_timestamp), current_timestamp, 'shahar@komoona.com'),</v>
      </c>
      <c r="F253">
        <f>VLOOKUP($A253,Sheet3!$B$3:$I$613,8,FALSE)</f>
        <v>205172</v>
      </c>
      <c r="I253" t="s">
        <v>7261</v>
      </c>
      <c r="J253">
        <v>0.72526109100000002</v>
      </c>
      <c r="K253">
        <v>0.15</v>
      </c>
      <c r="L253">
        <v>0.3</v>
      </c>
      <c r="M253" t="str">
        <f>IFERROR(VLOOKUP($I253,Sheet3!$B$3:$I$613,8,FALSE),"null")</f>
        <v>null</v>
      </c>
      <c r="N253" t="str">
        <f t="shared" si="9"/>
        <v>update kmn_revshare set revshare=30 where id=null;</v>
      </c>
      <c r="O253" t="str">
        <f t="shared" si="10"/>
        <v>(null,'038bde4427e6774931218c172d5dd498',30),</v>
      </c>
    </row>
    <row r="254" spans="1:15" x14ac:dyDescent="0.3">
      <c r="A254" t="s">
        <v>10903</v>
      </c>
      <c r="B254">
        <v>0.22576907330000001</v>
      </c>
      <c r="C254">
        <v>0.22576907326516399</v>
      </c>
      <c r="D254">
        <v>0.35</v>
      </c>
      <c r="E254" t="str">
        <f t="shared" si="11"/>
        <v>('ac27e760b7d2d9923a82fdd0b0f3d6e2',35,'komoona',date(current_timestamp), unix_timestamp(current_timestamp), current_timestamp, 'shahar@komoona.com'),</v>
      </c>
      <c r="F254">
        <f>VLOOKUP($A254,Sheet3!$B$3:$I$613,8,FALSE)</f>
        <v>205173</v>
      </c>
      <c r="I254" t="s">
        <v>9132</v>
      </c>
      <c r="J254">
        <v>0.1907715059</v>
      </c>
      <c r="K254">
        <v>0.15</v>
      </c>
      <c r="L254">
        <v>0.19</v>
      </c>
      <c r="M254" t="str">
        <f>IFERROR(VLOOKUP($I254,Sheet3!$B$3:$I$613,8,FALSE),"null")</f>
        <v>null</v>
      </c>
      <c r="N254" t="str">
        <f t="shared" si="9"/>
        <v>update kmn_revshare set revshare=19 where id=null;</v>
      </c>
      <c r="O254" t="str">
        <f t="shared" si="10"/>
        <v>(null,'d877fb3ce170aa442f36fadbaf5a0af6',19),</v>
      </c>
    </row>
    <row r="255" spans="1:15" x14ac:dyDescent="0.3">
      <c r="A255" t="s">
        <v>1750</v>
      </c>
      <c r="B255">
        <v>0.28259606009999999</v>
      </c>
      <c r="C255">
        <v>0.28259606009849703</v>
      </c>
      <c r="D255">
        <v>0.3</v>
      </c>
      <c r="E255" t="str">
        <f t="shared" si="11"/>
        <v>('15b6d15a49b18e93c3e628754ce2fdae',30,'komoona',date(current_timestamp), unix_timestamp(current_timestamp), current_timestamp, 'shahar@komoona.com'),</v>
      </c>
      <c r="F255">
        <f>VLOOKUP($A255,Sheet3!$B$3:$I$613,8,FALSE)</f>
        <v>205174</v>
      </c>
      <c r="I255" t="s">
        <v>878</v>
      </c>
      <c r="J255">
        <v>0.61915274509999996</v>
      </c>
      <c r="K255">
        <v>0.32999999999999902</v>
      </c>
      <c r="L255">
        <v>0.35</v>
      </c>
      <c r="M255" t="str">
        <f>IFERROR(VLOOKUP($I255,Sheet3!$B$3:$I$613,8,FALSE),"null")</f>
        <v>null</v>
      </c>
      <c r="N255" t="str">
        <f t="shared" si="9"/>
        <v>update kmn_revshare set revshare=35 where id=null;</v>
      </c>
      <c r="O255" t="str">
        <f t="shared" si="10"/>
        <v>(null,'b645949ae6e92e7536310d75ab9df15a',35),</v>
      </c>
    </row>
    <row r="256" spans="1:15" x14ac:dyDescent="0.3">
      <c r="A256" t="s">
        <v>1836</v>
      </c>
      <c r="B256">
        <v>0.22145917919999999</v>
      </c>
      <c r="C256">
        <v>0.15</v>
      </c>
      <c r="D256">
        <v>0.3</v>
      </c>
      <c r="E256" t="str">
        <f t="shared" si="11"/>
        <v>('4061dc55c7a29ff2b3233687a1d4b1c5',30,'komoona',date(current_timestamp), unix_timestamp(current_timestamp), current_timestamp, 'shahar@komoona.com'),</v>
      </c>
      <c r="F256">
        <f>VLOOKUP($A256,Sheet3!$B$3:$I$613,8,FALSE)</f>
        <v>205175</v>
      </c>
      <c r="I256" t="s">
        <v>7290</v>
      </c>
      <c r="J256">
        <v>0.48187311700000002</v>
      </c>
      <c r="K256">
        <v>0.25</v>
      </c>
      <c r="L256">
        <v>0.3</v>
      </c>
      <c r="M256" t="str">
        <f>IFERROR(VLOOKUP($I256,Sheet3!$B$3:$I$613,8,FALSE),"null")</f>
        <v>null</v>
      </c>
      <c r="N256" t="str">
        <f t="shared" si="9"/>
        <v>update kmn_revshare set revshare=30 where id=null;</v>
      </c>
      <c r="O256" t="str">
        <f t="shared" si="10"/>
        <v>(null,'7588638638a102d264a871069ecbdc29',30),</v>
      </c>
    </row>
    <row r="257" spans="1:15" x14ac:dyDescent="0.3">
      <c r="A257" t="s">
        <v>2306</v>
      </c>
      <c r="B257">
        <v>0.18502421729999999</v>
      </c>
      <c r="C257">
        <v>0.18502421729726501</v>
      </c>
      <c r="D257">
        <v>0.2</v>
      </c>
      <c r="E257" t="str">
        <f t="shared" si="11"/>
        <v>('3bdf3dd60af1499649590b9ef2fdcca6',20,'komoona',date(current_timestamp), unix_timestamp(current_timestamp), current_timestamp, 'shahar@komoona.com'),</v>
      </c>
      <c r="F257">
        <f>VLOOKUP($A257,Sheet3!$B$3:$I$613,8,FALSE)</f>
        <v>205176</v>
      </c>
      <c r="I257" t="s">
        <v>6722</v>
      </c>
      <c r="J257">
        <v>0.56557062989999995</v>
      </c>
      <c r="K257">
        <v>0.25</v>
      </c>
      <c r="L257">
        <v>0.28000000000000003</v>
      </c>
      <c r="M257" t="str">
        <f>IFERROR(VLOOKUP($I257,Sheet3!$B$3:$I$613,8,FALSE),"null")</f>
        <v>null</v>
      </c>
      <c r="N257" t="str">
        <f t="shared" si="9"/>
        <v>update kmn_revshare set revshare=28 where id=null;</v>
      </c>
      <c r="O257" t="str">
        <f t="shared" si="10"/>
        <v>(null,'5629796897aabf652b67aaada40c84c9',28),</v>
      </c>
    </row>
    <row r="258" spans="1:15" x14ac:dyDescent="0.3">
      <c r="A258" t="s">
        <v>4518</v>
      </c>
      <c r="B258">
        <v>9.4403698999999994E-2</v>
      </c>
      <c r="C258">
        <v>9.4403698979591805E-2</v>
      </c>
      <c r="D258">
        <v>0.3</v>
      </c>
      <c r="E258" t="str">
        <f t="shared" si="11"/>
        <v>('cffd6c5ea5e40ce890cfc610c2459c7c',30,'komoona',date(current_timestamp), unix_timestamp(current_timestamp), current_timestamp, 'shahar@komoona.com'),</v>
      </c>
      <c r="F258">
        <f>VLOOKUP($A258,Sheet3!$B$3:$I$613,8,FALSE)</f>
        <v>205177</v>
      </c>
      <c r="I258" t="s">
        <v>4835</v>
      </c>
      <c r="J258">
        <v>0.17428828460000001</v>
      </c>
      <c r="K258">
        <v>0.15</v>
      </c>
      <c r="L258">
        <v>0.17</v>
      </c>
      <c r="M258" t="str">
        <f>IFERROR(VLOOKUP($I258,Sheet3!$B$3:$I$613,8,FALSE),"null")</f>
        <v>null</v>
      </c>
      <c r="N258" t="str">
        <f t="shared" si="9"/>
        <v>update kmn_revshare set revshare=17 where id=null;</v>
      </c>
      <c r="O258" t="str">
        <f t="shared" si="10"/>
        <v>(null,'6d759cee08946b47903cb55fa474b9a0',17),</v>
      </c>
    </row>
    <row r="259" spans="1:15" x14ac:dyDescent="0.3">
      <c r="A259" t="s">
        <v>2843</v>
      </c>
      <c r="B259">
        <v>0.42661512759999998</v>
      </c>
      <c r="C259">
        <v>0.25</v>
      </c>
      <c r="D259">
        <v>0.3</v>
      </c>
      <c r="E259" t="str">
        <f t="shared" si="11"/>
        <v>('d9a58a120f83ddfbbc989a100b28bb3c',30,'komoona',date(current_timestamp), unix_timestamp(current_timestamp), current_timestamp, 'shahar@komoona.com'),</v>
      </c>
      <c r="F259">
        <f>VLOOKUP($A259,Sheet3!$B$3:$I$613,8,FALSE)</f>
        <v>205178</v>
      </c>
      <c r="I259" t="s">
        <v>6979</v>
      </c>
      <c r="J259">
        <v>0.18313263809999999</v>
      </c>
      <c r="K259">
        <v>0.15</v>
      </c>
      <c r="L259">
        <v>0.18</v>
      </c>
      <c r="M259" t="str">
        <f>IFERROR(VLOOKUP($I259,Sheet3!$B$3:$I$613,8,FALSE),"null")</f>
        <v>null</v>
      </c>
      <c r="N259" t="str">
        <f t="shared" ref="N259:N322" si="12">"update kmn_revshare set revshare="&amp;ROUND(L259*100,1)&amp;" where id="&amp;M259&amp;";"</f>
        <v>update kmn_revshare set revshare=18 where id=null;</v>
      </c>
      <c r="O259" t="str">
        <f t="shared" ref="O259:O322" si="13">"("&amp;M259&amp;",'"&amp;I259&amp;"',"&amp;ROUND(L259*100,1)&amp;"),"</f>
        <v>(null,'8d466d2748b001f22e956165711d1b2b',18),</v>
      </c>
    </row>
    <row r="260" spans="1:15" x14ac:dyDescent="0.3">
      <c r="A260" t="s">
        <v>4069</v>
      </c>
      <c r="B260">
        <v>0.22334363199999999</v>
      </c>
      <c r="C260">
        <v>0.22334363199450699</v>
      </c>
      <c r="D260">
        <v>0.25</v>
      </c>
      <c r="E260" t="str">
        <f t="shared" ref="E260:E323" si="14">"('"&amp;A260&amp;"',"&amp;D260*100&amp;",'komoona',date(current_timestamp), unix_timestamp(current_timestamp), current_timestamp, 'shahar@komoona.com'),"</f>
        <v>('c6beb584ede56266f28feacb68293f75',25,'komoona',date(current_timestamp), unix_timestamp(current_timestamp), current_timestamp, 'shahar@komoona.com'),</v>
      </c>
      <c r="F260">
        <f>VLOOKUP($A260,Sheet3!$B$3:$I$613,8,FALSE)</f>
        <v>205179</v>
      </c>
      <c r="I260" t="s">
        <v>4095</v>
      </c>
      <c r="J260">
        <v>0.31139557899999998</v>
      </c>
      <c r="K260">
        <v>0.25</v>
      </c>
      <c r="L260">
        <v>0.32</v>
      </c>
      <c r="M260" t="str">
        <f>IFERROR(VLOOKUP($I260,Sheet3!$B$3:$I$613,8,FALSE),"null")</f>
        <v>null</v>
      </c>
      <c r="N260" t="str">
        <f t="shared" si="12"/>
        <v>update kmn_revshare set revshare=32 where id=null;</v>
      </c>
      <c r="O260" t="str">
        <f t="shared" si="13"/>
        <v>(null,'2034975f5d7508b441e10e70ae1454c7',32),</v>
      </c>
    </row>
    <row r="261" spans="1:15" x14ac:dyDescent="0.3">
      <c r="A261" t="s">
        <v>171</v>
      </c>
      <c r="B261">
        <v>0.61127501279999996</v>
      </c>
      <c r="C261">
        <v>0.32999999999999902</v>
      </c>
      <c r="D261">
        <v>0.32999999999999902</v>
      </c>
      <c r="E261" t="str">
        <f t="shared" si="14"/>
        <v>('8a8a66064cc40efb9c0c3af69c4f4a63',32.9999999999999,'komoona',date(current_timestamp), unix_timestamp(current_timestamp), current_timestamp, 'shahar@komoona.com'),</v>
      </c>
      <c r="F261">
        <f>VLOOKUP($A261,Sheet3!$B$3:$I$613,8,FALSE)</f>
        <v>205180</v>
      </c>
      <c r="I261" t="s">
        <v>5703</v>
      </c>
      <c r="J261">
        <v>0.20533835289999999</v>
      </c>
      <c r="K261">
        <v>0.149999999999999</v>
      </c>
      <c r="L261">
        <v>0.20499999999999999</v>
      </c>
      <c r="M261" t="str">
        <f>IFERROR(VLOOKUP($I261,Sheet3!$B$3:$I$613,8,FALSE),"null")</f>
        <v>null</v>
      </c>
      <c r="N261" t="str">
        <f t="shared" si="12"/>
        <v>update kmn_revshare set revshare=20.5 where id=null;</v>
      </c>
      <c r="O261" t="str">
        <f t="shared" si="13"/>
        <v>(null,'7ea09f5c639b60d2f654a8aea0fbcfe4',20.5),</v>
      </c>
    </row>
    <row r="262" spans="1:15" x14ac:dyDescent="0.3">
      <c r="A262" t="s">
        <v>4353</v>
      </c>
      <c r="B262">
        <v>0.34529696669999999</v>
      </c>
      <c r="C262">
        <v>0.15</v>
      </c>
      <c r="D262">
        <v>0.25</v>
      </c>
      <c r="E262" t="str">
        <f t="shared" si="14"/>
        <v>('98382d5db8745d5ef4bfcb154b344543',25,'komoona',date(current_timestamp), unix_timestamp(current_timestamp), current_timestamp, 'shahar@komoona.com'),</v>
      </c>
      <c r="F262">
        <f>VLOOKUP($A262,Sheet3!$B$3:$I$613,8,FALSE)</f>
        <v>205181</v>
      </c>
      <c r="I262" t="s">
        <v>4335</v>
      </c>
      <c r="J262">
        <v>0.56376442589999998</v>
      </c>
      <c r="K262">
        <v>0.25</v>
      </c>
      <c r="L262">
        <v>0.3</v>
      </c>
      <c r="M262" t="str">
        <f>IFERROR(VLOOKUP($I262,Sheet3!$B$3:$I$613,8,FALSE),"null")</f>
        <v>null</v>
      </c>
      <c r="N262" t="str">
        <f t="shared" si="12"/>
        <v>update kmn_revshare set revshare=30 where id=null;</v>
      </c>
      <c r="O262" t="str">
        <f t="shared" si="13"/>
        <v>(null,'82ed0406237cec3a76ecb43e4f461fc9',30),</v>
      </c>
    </row>
    <row r="263" spans="1:15" x14ac:dyDescent="0.3">
      <c r="A263" t="s">
        <v>2674</v>
      </c>
      <c r="B263">
        <v>0.45303366160000003</v>
      </c>
      <c r="C263">
        <v>0.25</v>
      </c>
      <c r="D263">
        <v>0.35</v>
      </c>
      <c r="E263" t="str">
        <f t="shared" si="14"/>
        <v>('431542cb72e70ffe6bbee691957bdad3',35,'komoona',date(current_timestamp), unix_timestamp(current_timestamp), current_timestamp, 'shahar@komoona.com'),</v>
      </c>
      <c r="F263">
        <f>VLOOKUP($A263,Sheet3!$B$3:$I$613,8,FALSE)</f>
        <v>205182</v>
      </c>
      <c r="I263" t="s">
        <v>5507</v>
      </c>
      <c r="J263">
        <v>0.27164736890000002</v>
      </c>
      <c r="K263">
        <v>0.25</v>
      </c>
      <c r="L263">
        <v>0.27</v>
      </c>
      <c r="M263" t="str">
        <f>IFERROR(VLOOKUP($I263,Sheet3!$B$3:$I$613,8,FALSE),"null")</f>
        <v>null</v>
      </c>
      <c r="N263" t="str">
        <f t="shared" si="12"/>
        <v>update kmn_revshare set revshare=27 where id=null;</v>
      </c>
      <c r="O263" t="str">
        <f t="shared" si="13"/>
        <v>(null,'2df2bbf5f4a97dcc2bbace7e6421f71c',27),</v>
      </c>
    </row>
    <row r="264" spans="1:15" x14ac:dyDescent="0.3">
      <c r="A264" t="s">
        <v>1469</v>
      </c>
      <c r="B264">
        <v>0.1499896671</v>
      </c>
      <c r="C264">
        <v>0.05</v>
      </c>
      <c r="D264">
        <v>0.1</v>
      </c>
      <c r="E264" t="str">
        <f t="shared" si="14"/>
        <v>('fcebc2d3db21bc0896d0f20370dcc0da',10,'komoona',date(current_timestamp), unix_timestamp(current_timestamp), current_timestamp, 'shahar@komoona.com'),</v>
      </c>
      <c r="F264">
        <f>VLOOKUP($A264,Sheet3!$B$3:$I$613,8,FALSE)</f>
        <v>205183</v>
      </c>
      <c r="I264" t="s">
        <v>4314</v>
      </c>
      <c r="J264">
        <v>0.26118679579999998</v>
      </c>
      <c r="K264">
        <v>0.15</v>
      </c>
      <c r="L264">
        <v>0.2</v>
      </c>
      <c r="M264" t="str">
        <f>IFERROR(VLOOKUP($I264,Sheet3!$B$3:$I$613,8,FALSE),"null")</f>
        <v>null</v>
      </c>
      <c r="N264" t="str">
        <f t="shared" si="12"/>
        <v>update kmn_revshare set revshare=20 where id=null;</v>
      </c>
      <c r="O264" t="str">
        <f t="shared" si="13"/>
        <v>(null,'a9b7f70c788404bf831630e4b40ac881',20),</v>
      </c>
    </row>
    <row r="265" spans="1:15" x14ac:dyDescent="0.3">
      <c r="A265" t="s">
        <v>10168</v>
      </c>
      <c r="B265">
        <v>0.28015724539999998</v>
      </c>
      <c r="C265">
        <v>0.25</v>
      </c>
      <c r="D265">
        <v>0.25</v>
      </c>
      <c r="E265" t="str">
        <f t="shared" si="14"/>
        <v>('774f158642dbd8b2d441aa44746f8f14',25,'komoona',date(current_timestamp), unix_timestamp(current_timestamp), current_timestamp, 'shahar@komoona.com'),</v>
      </c>
      <c r="F265">
        <f>VLOOKUP($A265,Sheet3!$B$3:$I$613,8,FALSE)</f>
        <v>205184</v>
      </c>
      <c r="I265" t="s">
        <v>8708</v>
      </c>
      <c r="J265">
        <v>0.32224109020000002</v>
      </c>
      <c r="K265">
        <v>0.25</v>
      </c>
      <c r="L265">
        <v>0.3</v>
      </c>
      <c r="M265" t="str">
        <f>IFERROR(VLOOKUP($I265,Sheet3!$B$3:$I$613,8,FALSE),"null")</f>
        <v>null</v>
      </c>
      <c r="N265" t="str">
        <f t="shared" si="12"/>
        <v>update kmn_revshare set revshare=30 where id=null;</v>
      </c>
      <c r="O265" t="str">
        <f t="shared" si="13"/>
        <v>(null,'19a5309e18263b29364445e4ab1cabae',30),</v>
      </c>
    </row>
    <row r="266" spans="1:15" x14ac:dyDescent="0.3">
      <c r="A266" t="s">
        <v>1942</v>
      </c>
      <c r="B266">
        <v>0.29894559599999998</v>
      </c>
      <c r="C266">
        <v>0.15</v>
      </c>
      <c r="D266">
        <v>0.3</v>
      </c>
      <c r="E266" t="str">
        <f t="shared" si="14"/>
        <v>('7071fe1089b97cf9446ce5c2d040aa33',30,'komoona',date(current_timestamp), unix_timestamp(current_timestamp), current_timestamp, 'shahar@komoona.com'),</v>
      </c>
      <c r="F266">
        <f>VLOOKUP($A266,Sheet3!$B$3:$I$613,8,FALSE)</f>
        <v>205185</v>
      </c>
      <c r="I266" t="s">
        <v>7204</v>
      </c>
      <c r="J266">
        <v>0.21813458150000001</v>
      </c>
      <c r="K266">
        <v>0.15</v>
      </c>
      <c r="L266">
        <v>0.2</v>
      </c>
      <c r="M266" t="str">
        <f>IFERROR(VLOOKUP($I266,Sheet3!$B$3:$I$613,8,FALSE),"null")</f>
        <v>null</v>
      </c>
      <c r="N266" t="str">
        <f t="shared" si="12"/>
        <v>update kmn_revshare set revshare=20 where id=null;</v>
      </c>
      <c r="O266" t="str">
        <f t="shared" si="13"/>
        <v>(null,'7146f91562be01cb57eba64c8e2cda25',20),</v>
      </c>
    </row>
    <row r="267" spans="1:15" x14ac:dyDescent="0.3">
      <c r="A267" t="s">
        <v>453</v>
      </c>
      <c r="B267">
        <v>0.18840481840000001</v>
      </c>
      <c r="C267">
        <v>0.18840481838211001</v>
      </c>
      <c r="D267">
        <v>0.3</v>
      </c>
      <c r="E267" t="str">
        <f t="shared" si="14"/>
        <v>('4b68fbfa6f3646fea2d68d51eea1eb7b',30,'komoona',date(current_timestamp), unix_timestamp(current_timestamp), current_timestamp, 'shahar@komoona.com'),</v>
      </c>
      <c r="F267">
        <f>VLOOKUP($A267,Sheet3!$B$3:$I$613,8,FALSE)</f>
        <v>205186</v>
      </c>
      <c r="I267" t="s">
        <v>764</v>
      </c>
      <c r="J267">
        <v>0.57077249249999995</v>
      </c>
      <c r="K267">
        <v>0.32999999999999902</v>
      </c>
      <c r="L267">
        <v>0.35</v>
      </c>
      <c r="M267" t="str">
        <f>IFERROR(VLOOKUP($I267,Sheet3!$B$3:$I$613,8,FALSE),"null")</f>
        <v>null</v>
      </c>
      <c r="N267" t="str">
        <f t="shared" si="12"/>
        <v>update kmn_revshare set revshare=35 where id=null;</v>
      </c>
      <c r="O267" t="str">
        <f t="shared" si="13"/>
        <v>(null,'4d10b60646d7a1cefcb01fface9d73f5',35),</v>
      </c>
    </row>
    <row r="268" spans="1:15" x14ac:dyDescent="0.3">
      <c r="A268" t="s">
        <v>9979</v>
      </c>
      <c r="B268">
        <v>0.93112482230000004</v>
      </c>
      <c r="C268">
        <v>0.25</v>
      </c>
      <c r="D268">
        <v>0.3</v>
      </c>
      <c r="E268" t="str">
        <f t="shared" si="14"/>
        <v>('5616f11ec6253a62a557146f05ae374b',30,'komoona',date(current_timestamp), unix_timestamp(current_timestamp), current_timestamp, 'shahar@komoona.com'),</v>
      </c>
      <c r="F268">
        <f>VLOOKUP($A268,Sheet3!$B$3:$I$613,8,FALSE)</f>
        <v>205187</v>
      </c>
      <c r="I268" t="s">
        <v>11069</v>
      </c>
      <c r="J268">
        <v>0.59714786440000001</v>
      </c>
      <c r="K268">
        <v>0.249999999999999</v>
      </c>
      <c r="L268">
        <v>0.15</v>
      </c>
      <c r="M268" t="str">
        <f>IFERROR(VLOOKUP($I268,Sheet3!$B$3:$I$613,8,FALSE),"null")</f>
        <v>null</v>
      </c>
      <c r="N268" t="str">
        <f t="shared" si="12"/>
        <v>update kmn_revshare set revshare=15 where id=null;</v>
      </c>
      <c r="O268" t="str">
        <f t="shared" si="13"/>
        <v>(null,'bd6a81e6b3cdba52e5fb6190ea589432',15),</v>
      </c>
    </row>
    <row r="269" spans="1:15" x14ac:dyDescent="0.3">
      <c r="A269" t="s">
        <v>1546</v>
      </c>
      <c r="B269">
        <v>0.51312955849999997</v>
      </c>
      <c r="C269">
        <v>0.249999999999999</v>
      </c>
      <c r="D269">
        <v>0.3</v>
      </c>
      <c r="E269" t="str">
        <f t="shared" si="14"/>
        <v>('8a787f93d853eeb5fda1aea420b258ed',30,'komoona',date(current_timestamp), unix_timestamp(current_timestamp), current_timestamp, 'shahar@komoona.com'),</v>
      </c>
      <c r="F269">
        <f>VLOOKUP($A269,Sheet3!$B$3:$I$613,8,FALSE)</f>
        <v>205188</v>
      </c>
      <c r="I269" t="s">
        <v>1427</v>
      </c>
      <c r="J269">
        <v>0.1201268385</v>
      </c>
      <c r="K269">
        <v>0.05</v>
      </c>
      <c r="L269">
        <v>0.1</v>
      </c>
      <c r="M269" t="str">
        <f>IFERROR(VLOOKUP($I269,Sheet3!$B$3:$I$613,8,FALSE),"null")</f>
        <v>null</v>
      </c>
      <c r="N269" t="str">
        <f t="shared" si="12"/>
        <v>update kmn_revshare set revshare=10 where id=null;</v>
      </c>
      <c r="O269" t="str">
        <f t="shared" si="13"/>
        <v>(null,'a2e8491a31c6832e16206e9dc251406a',10),</v>
      </c>
    </row>
    <row r="270" spans="1:15" x14ac:dyDescent="0.3">
      <c r="A270" t="s">
        <v>2222</v>
      </c>
      <c r="B270">
        <v>0.28184142699999998</v>
      </c>
      <c r="C270">
        <v>0.15</v>
      </c>
      <c r="D270">
        <v>0.3</v>
      </c>
      <c r="E270" t="str">
        <f t="shared" si="14"/>
        <v>('fe349ea985e083e677185eadeaf53991',30,'komoona',date(current_timestamp), unix_timestamp(current_timestamp), current_timestamp, 'shahar@komoona.com'),</v>
      </c>
      <c r="F270">
        <f>VLOOKUP($A270,Sheet3!$B$3:$I$613,8,FALSE)</f>
        <v>205189</v>
      </c>
      <c r="I270" t="s">
        <v>9676</v>
      </c>
      <c r="J270">
        <v>0.1961795506</v>
      </c>
      <c r="K270">
        <v>0.15</v>
      </c>
      <c r="L270">
        <v>0.19</v>
      </c>
      <c r="M270" t="str">
        <f>IFERROR(VLOOKUP($I270,Sheet3!$B$3:$I$613,8,FALSE),"null")</f>
        <v>null</v>
      </c>
      <c r="N270" t="str">
        <f t="shared" si="12"/>
        <v>update kmn_revshare set revshare=19 where id=null;</v>
      </c>
      <c r="O270" t="str">
        <f t="shared" si="13"/>
        <v>(null,'261b40bc4bda65a70f80c51b41b66033',19),</v>
      </c>
    </row>
    <row r="271" spans="1:15" x14ac:dyDescent="0.3">
      <c r="A271" t="s">
        <v>4345</v>
      </c>
      <c r="B271">
        <v>0.40634786550000002</v>
      </c>
      <c r="C271">
        <v>0.25</v>
      </c>
      <c r="D271">
        <v>0.3</v>
      </c>
      <c r="E271" t="str">
        <f t="shared" si="14"/>
        <v>('9fe78df8cc4bda7bd821252684e5b5b4',30,'komoona',date(current_timestamp), unix_timestamp(current_timestamp), current_timestamp, 'shahar@komoona.com'),</v>
      </c>
      <c r="F271">
        <f>VLOOKUP($A271,Sheet3!$B$3:$I$613,8,FALSE)</f>
        <v>205190</v>
      </c>
      <c r="I271" t="s">
        <v>4684</v>
      </c>
      <c r="J271">
        <v>0.63417685109999999</v>
      </c>
      <c r="K271">
        <v>0.4</v>
      </c>
      <c r="L271">
        <v>0.45</v>
      </c>
      <c r="M271" t="str">
        <f>IFERROR(VLOOKUP($I271,Sheet3!$B$3:$I$613,8,FALSE),"null")</f>
        <v>null</v>
      </c>
      <c r="N271" t="str">
        <f t="shared" si="12"/>
        <v>update kmn_revshare set revshare=45 where id=null;</v>
      </c>
      <c r="O271" t="str">
        <f t="shared" si="13"/>
        <v>(null,'f41d44f35ebe6060f3b15e81938720d5',45),</v>
      </c>
    </row>
    <row r="272" spans="1:15" x14ac:dyDescent="0.3">
      <c r="A272" t="s">
        <v>1135</v>
      </c>
      <c r="B272">
        <v>0.23845863249999999</v>
      </c>
      <c r="C272">
        <v>0.23845863254438701</v>
      </c>
      <c r="D272">
        <v>0.33</v>
      </c>
      <c r="E272" t="str">
        <f t="shared" si="14"/>
        <v>('dfde289da9a5fa006bc100a5f75acab8',33,'komoona',date(current_timestamp), unix_timestamp(current_timestamp), current_timestamp, 'shahar@komoona.com'),</v>
      </c>
      <c r="F272">
        <f>VLOOKUP($A272,Sheet3!$B$3:$I$613,8,FALSE)</f>
        <v>205191</v>
      </c>
      <c r="I272" t="s">
        <v>3038</v>
      </c>
      <c r="J272">
        <v>0.18121318019999999</v>
      </c>
      <c r="K272">
        <v>0.15</v>
      </c>
      <c r="L272">
        <v>0.18</v>
      </c>
      <c r="M272" t="str">
        <f>IFERROR(VLOOKUP($I272,Sheet3!$B$3:$I$613,8,FALSE),"null")</f>
        <v>null</v>
      </c>
      <c r="N272" t="str">
        <f t="shared" si="12"/>
        <v>update kmn_revshare set revshare=18 where id=null;</v>
      </c>
      <c r="O272" t="str">
        <f t="shared" si="13"/>
        <v>(null,'c3f7e21a3f52cf03ed2d56c608db1d97',18),</v>
      </c>
    </row>
    <row r="273" spans="1:15" x14ac:dyDescent="0.3">
      <c r="A273" t="s">
        <v>567</v>
      </c>
      <c r="B273">
        <v>0.5995032951</v>
      </c>
      <c r="C273">
        <v>0.33</v>
      </c>
      <c r="D273">
        <v>0.33</v>
      </c>
      <c r="E273" t="str">
        <f t="shared" si="14"/>
        <v>('8b6a9da22992c9f8259c6ced4568c20d',33,'komoona',date(current_timestamp), unix_timestamp(current_timestamp), current_timestamp, 'shahar@komoona.com'),</v>
      </c>
      <c r="F273">
        <f>VLOOKUP($A273,Sheet3!$B$3:$I$613,8,FALSE)</f>
        <v>205192</v>
      </c>
      <c r="I273" t="s">
        <v>7508</v>
      </c>
      <c r="J273">
        <v>0.2176469369</v>
      </c>
      <c r="K273">
        <v>0.05</v>
      </c>
      <c r="L273">
        <v>0.21</v>
      </c>
      <c r="M273" t="str">
        <f>IFERROR(VLOOKUP($I273,Sheet3!$B$3:$I$613,8,FALSE),"null")</f>
        <v>null</v>
      </c>
      <c r="N273" t="str">
        <f t="shared" si="12"/>
        <v>update kmn_revshare set revshare=21 where id=null;</v>
      </c>
      <c r="O273" t="str">
        <f t="shared" si="13"/>
        <v>(null,'432101c446a8e48f6e2a69fa86c8dcd9',21),</v>
      </c>
    </row>
    <row r="274" spans="1:15" x14ac:dyDescent="0.3">
      <c r="A274" t="s">
        <v>555</v>
      </c>
      <c r="B274">
        <v>0.54305046270000001</v>
      </c>
      <c r="C274">
        <v>0.32999999999999902</v>
      </c>
      <c r="D274">
        <v>0.32999999999999902</v>
      </c>
      <c r="E274" t="str">
        <f t="shared" si="14"/>
        <v>('71ef8072df8650a2adce846a96384aa0',32.9999999999999,'komoona',date(current_timestamp), unix_timestamp(current_timestamp), current_timestamp, 'shahar@komoona.com'),</v>
      </c>
      <c r="F274">
        <f>VLOOKUP($A274,Sheet3!$B$3:$I$613,8,FALSE)</f>
        <v>205193</v>
      </c>
      <c r="I274" t="s">
        <v>4306</v>
      </c>
      <c r="J274">
        <v>0.2406129578</v>
      </c>
      <c r="K274">
        <v>0.15</v>
      </c>
      <c r="L274">
        <v>0.2</v>
      </c>
      <c r="M274" t="str">
        <f>IFERROR(VLOOKUP($I274,Sheet3!$B$3:$I$613,8,FALSE),"null")</f>
        <v>null</v>
      </c>
      <c r="N274" t="str">
        <f t="shared" si="12"/>
        <v>update kmn_revshare set revshare=20 where id=null;</v>
      </c>
      <c r="O274" t="str">
        <f t="shared" si="13"/>
        <v>(null,'3fee6103212e27c549770c721c070162',20),</v>
      </c>
    </row>
    <row r="275" spans="1:15" x14ac:dyDescent="0.3">
      <c r="A275" t="s">
        <v>10109</v>
      </c>
      <c r="B275">
        <v>6.1681390900000001E-2</v>
      </c>
      <c r="C275">
        <v>6.1681390850059699E-2</v>
      </c>
      <c r="D275">
        <v>0.28999999999999998</v>
      </c>
      <c r="E275" t="str">
        <f t="shared" si="14"/>
        <v>('47934f249b52806a8b732fce000f5f80',29,'komoona',date(current_timestamp), unix_timestamp(current_timestamp), current_timestamp, 'shahar@komoona.com'),</v>
      </c>
      <c r="F275">
        <f>VLOOKUP($A275,Sheet3!$B$3:$I$613,8,FALSE)</f>
        <v>205194</v>
      </c>
      <c r="I275" t="s">
        <v>5335</v>
      </c>
      <c r="J275">
        <v>0.4186727073</v>
      </c>
      <c r="K275">
        <v>0.15</v>
      </c>
      <c r="L275">
        <v>0.25</v>
      </c>
      <c r="M275" t="str">
        <f>IFERROR(VLOOKUP($I275,Sheet3!$B$3:$I$613,8,FALSE),"null")</f>
        <v>null</v>
      </c>
      <c r="N275" t="str">
        <f t="shared" si="12"/>
        <v>update kmn_revshare set revshare=25 where id=null;</v>
      </c>
      <c r="O275" t="str">
        <f t="shared" si="13"/>
        <v>(null,'b20656d3900624f67dbed7b405deed59',25),</v>
      </c>
    </row>
    <row r="276" spans="1:15" x14ac:dyDescent="0.3">
      <c r="A276" t="s">
        <v>1796</v>
      </c>
      <c r="B276">
        <v>0.21050389420000001</v>
      </c>
      <c r="C276">
        <v>0.149999999999999</v>
      </c>
      <c r="D276">
        <v>0.18</v>
      </c>
      <c r="E276" t="str">
        <f t="shared" si="14"/>
        <v>('270371417ad1c12706854b27d900038e',18,'komoona',date(current_timestamp), unix_timestamp(current_timestamp), current_timestamp, 'shahar@komoona.com'),</v>
      </c>
      <c r="F276">
        <f>VLOOKUP($A276,Sheet3!$B$3:$I$613,8,FALSE)</f>
        <v>205195</v>
      </c>
      <c r="I276" t="s">
        <v>68</v>
      </c>
      <c r="J276">
        <v>0.55850578910000004</v>
      </c>
      <c r="K276">
        <v>0.05</v>
      </c>
      <c r="L276">
        <v>0.25</v>
      </c>
      <c r="M276" t="str">
        <f>IFERROR(VLOOKUP($I276,Sheet3!$B$3:$I$613,8,FALSE),"null")</f>
        <v>null</v>
      </c>
      <c r="N276" t="str">
        <f t="shared" si="12"/>
        <v>update kmn_revshare set revshare=25 where id=null;</v>
      </c>
      <c r="O276" t="str">
        <f t="shared" si="13"/>
        <v>(null,'1647af303a5deb33f291eb079f0e67cc',25),</v>
      </c>
    </row>
    <row r="277" spans="1:15" x14ac:dyDescent="0.3">
      <c r="A277" t="s">
        <v>1671</v>
      </c>
      <c r="B277">
        <v>0.22090498950000001</v>
      </c>
      <c r="C277">
        <v>0.2</v>
      </c>
      <c r="D277">
        <v>0.3</v>
      </c>
      <c r="E277" t="str">
        <f t="shared" si="14"/>
        <v>('7b11e4ad96984bb1e233bc798c89f577',30,'komoona',date(current_timestamp), unix_timestamp(current_timestamp), current_timestamp, 'shahar@komoona.com'),</v>
      </c>
      <c r="F277">
        <f>VLOOKUP($A277,Sheet3!$B$3:$I$613,8,FALSE)</f>
        <v>205196</v>
      </c>
      <c r="I277" t="s">
        <v>7265</v>
      </c>
      <c r="J277">
        <v>0.49173034859999998</v>
      </c>
      <c r="K277">
        <v>0.249999999999999</v>
      </c>
      <c r="L277">
        <v>0.3</v>
      </c>
      <c r="M277" t="str">
        <f>IFERROR(VLOOKUP($I277,Sheet3!$B$3:$I$613,8,FALSE),"null")</f>
        <v>null</v>
      </c>
      <c r="N277" t="str">
        <f t="shared" si="12"/>
        <v>update kmn_revshare set revshare=30 where id=null;</v>
      </c>
      <c r="O277" t="str">
        <f t="shared" si="13"/>
        <v>(null,'219416a4027fe3fe10bfb7515b70d87c',30),</v>
      </c>
    </row>
    <row r="278" spans="1:15" x14ac:dyDescent="0.3">
      <c r="A278" t="s">
        <v>6316</v>
      </c>
      <c r="B278">
        <v>0.27319110130000002</v>
      </c>
      <c r="C278">
        <v>0.25</v>
      </c>
      <c r="D278">
        <v>0.3</v>
      </c>
      <c r="E278" t="str">
        <f t="shared" si="14"/>
        <v>('90f6a614e33bc686e99548f9e5c3226b',30,'komoona',date(current_timestamp), unix_timestamp(current_timestamp), current_timestamp, 'shahar@komoona.com'),</v>
      </c>
      <c r="F278">
        <f>VLOOKUP($A278,Sheet3!$B$3:$I$613,8,FALSE)</f>
        <v>205197</v>
      </c>
      <c r="I278" t="s">
        <v>3030</v>
      </c>
      <c r="J278">
        <v>0.169440065</v>
      </c>
      <c r="K278">
        <v>0.05</v>
      </c>
      <c r="L278">
        <v>0.15</v>
      </c>
      <c r="M278" t="str">
        <f>IFERROR(VLOOKUP($I278,Sheet3!$B$3:$I$613,8,FALSE),"null")</f>
        <v>null</v>
      </c>
      <c r="N278" t="str">
        <f t="shared" si="12"/>
        <v>update kmn_revshare set revshare=15 where id=null;</v>
      </c>
      <c r="O278" t="str">
        <f t="shared" si="13"/>
        <v>(null,'9a1c9627f9e31a1c9c8320fbc54a2a92',15),</v>
      </c>
    </row>
    <row r="279" spans="1:15" x14ac:dyDescent="0.3">
      <c r="A279" t="s">
        <v>2178</v>
      </c>
      <c r="B279">
        <v>0.28867580209999999</v>
      </c>
      <c r="C279">
        <v>0.15</v>
      </c>
      <c r="D279">
        <v>0.3</v>
      </c>
      <c r="E279" t="str">
        <f t="shared" si="14"/>
        <v>('eac34e21b19ce9d24ce1f664f00097fc',30,'komoona',date(current_timestamp), unix_timestamp(current_timestamp), current_timestamp, 'shahar@komoona.com'),</v>
      </c>
      <c r="F279">
        <f>VLOOKUP($A279,Sheet3!$B$3:$I$613,8,FALSE)</f>
        <v>205198</v>
      </c>
      <c r="I279" t="s">
        <v>1449</v>
      </c>
      <c r="J279">
        <v>0.1241776065</v>
      </c>
      <c r="K279">
        <v>0.05</v>
      </c>
      <c r="L279">
        <v>0.1</v>
      </c>
      <c r="M279" t="str">
        <f>IFERROR(VLOOKUP($I279,Sheet3!$B$3:$I$613,8,FALSE),"null")</f>
        <v>null</v>
      </c>
      <c r="N279" t="str">
        <f t="shared" si="12"/>
        <v>update kmn_revshare set revshare=10 where id=null;</v>
      </c>
      <c r="O279" t="str">
        <f t="shared" si="13"/>
        <v>(null,'cbe0d1f23d94b01d5be27112aa65678f',10),</v>
      </c>
    </row>
    <row r="280" spans="1:15" x14ac:dyDescent="0.3">
      <c r="A280" t="s">
        <v>6184</v>
      </c>
      <c r="B280">
        <v>0.14100097559999999</v>
      </c>
      <c r="C280">
        <v>0.14100097560265301</v>
      </c>
      <c r="D280">
        <v>0.3</v>
      </c>
      <c r="E280" t="str">
        <f t="shared" si="14"/>
        <v>('53f570b0fe38e06a340e118133942e78',30,'komoona',date(current_timestamp), unix_timestamp(current_timestamp), current_timestamp, 'shahar@komoona.com'),</v>
      </c>
      <c r="F280">
        <f>VLOOKUP($A280,Sheet3!$B$3:$I$613,8,FALSE)</f>
        <v>205199</v>
      </c>
      <c r="I280" t="s">
        <v>4222</v>
      </c>
      <c r="J280">
        <v>0.4176064216</v>
      </c>
      <c r="K280">
        <v>0.25</v>
      </c>
      <c r="L280">
        <v>0.3</v>
      </c>
      <c r="M280" t="str">
        <f>IFERROR(VLOOKUP($I280,Sheet3!$B$3:$I$613,8,FALSE),"null")</f>
        <v>null</v>
      </c>
      <c r="N280" t="str">
        <f t="shared" si="12"/>
        <v>update kmn_revshare set revshare=30 where id=null;</v>
      </c>
      <c r="O280" t="str">
        <f t="shared" si="13"/>
        <v>(null,'a46fb5b5cc5434f0f7cc6b6be6901dda',30),</v>
      </c>
    </row>
    <row r="281" spans="1:15" x14ac:dyDescent="0.3">
      <c r="A281" t="s">
        <v>1365</v>
      </c>
      <c r="B281">
        <v>0.116434091</v>
      </c>
      <c r="C281">
        <v>0.05</v>
      </c>
      <c r="D281">
        <v>0.3</v>
      </c>
      <c r="E281" t="str">
        <f t="shared" si="14"/>
        <v>('2773784c65234d632676f4beda3d16e2',30,'komoona',date(current_timestamp), unix_timestamp(current_timestamp), current_timestamp, 'shahar@komoona.com'),</v>
      </c>
      <c r="F281">
        <f>VLOOKUP($A281,Sheet3!$B$3:$I$613,8,FALSE)</f>
        <v>205200</v>
      </c>
      <c r="I281" t="s">
        <v>5513</v>
      </c>
      <c r="J281">
        <v>0.1854962289</v>
      </c>
      <c r="K281">
        <v>0.15</v>
      </c>
      <c r="L281">
        <v>0.18</v>
      </c>
      <c r="M281" t="str">
        <f>IFERROR(VLOOKUP($I281,Sheet3!$B$3:$I$613,8,FALSE),"null")</f>
        <v>null</v>
      </c>
      <c r="N281" t="str">
        <f t="shared" si="12"/>
        <v>update kmn_revshare set revshare=18 where id=null;</v>
      </c>
      <c r="O281" t="str">
        <f t="shared" si="13"/>
        <v>(null,'53d747b3ebeec8ae72e74c606c9c3ba9',18),</v>
      </c>
    </row>
    <row r="282" spans="1:15" x14ac:dyDescent="0.3">
      <c r="A282" t="s">
        <v>4479</v>
      </c>
      <c r="B282">
        <v>0.37823421769999999</v>
      </c>
      <c r="C282">
        <v>0.25</v>
      </c>
      <c r="D282">
        <v>0.3</v>
      </c>
      <c r="E282" t="str">
        <f t="shared" si="14"/>
        <v>('dd68dc37bf484338c7bf610cc5f458be',30,'komoona',date(current_timestamp), unix_timestamp(current_timestamp), current_timestamp, 'shahar@komoona.com'),</v>
      </c>
      <c r="F282">
        <f>VLOOKUP($A282,Sheet3!$B$3:$I$613,8,FALSE)</f>
        <v>205201</v>
      </c>
      <c r="I282" t="s">
        <v>4757</v>
      </c>
      <c r="J282">
        <v>0.360844634</v>
      </c>
      <c r="K282">
        <v>0.33</v>
      </c>
      <c r="L282">
        <v>0.35</v>
      </c>
      <c r="M282" t="str">
        <f>IFERROR(VLOOKUP($I282,Sheet3!$B$3:$I$613,8,FALSE),"null")</f>
        <v>null</v>
      </c>
      <c r="N282" t="str">
        <f t="shared" si="12"/>
        <v>update kmn_revshare set revshare=35 where id=null;</v>
      </c>
      <c r="O282" t="str">
        <f t="shared" si="13"/>
        <v>(null,'0ef27007c12cec7d3453e006fde9598f',35),</v>
      </c>
    </row>
    <row r="283" spans="1:15" x14ac:dyDescent="0.3">
      <c r="A283" t="s">
        <v>4942</v>
      </c>
      <c r="B283">
        <v>0.95368621409999998</v>
      </c>
      <c r="C283">
        <v>0.3</v>
      </c>
      <c r="D283">
        <v>0.3</v>
      </c>
      <c r="E283" t="str">
        <f t="shared" si="14"/>
        <v>('8155f5188867767a6be3c9dc02895568',30,'komoona',date(current_timestamp), unix_timestamp(current_timestamp), current_timestamp, 'shahar@komoona.com'),</v>
      </c>
      <c r="F283">
        <f>VLOOKUP($A283,Sheet3!$B$3:$I$613,8,FALSE)</f>
        <v>205202</v>
      </c>
      <c r="I283" t="s">
        <v>5505</v>
      </c>
      <c r="J283">
        <v>0.48036009709999999</v>
      </c>
      <c r="K283">
        <v>0.25</v>
      </c>
      <c r="L283">
        <v>0.3</v>
      </c>
      <c r="M283" t="str">
        <f>IFERROR(VLOOKUP($I283,Sheet3!$B$3:$I$613,8,FALSE),"null")</f>
        <v>null</v>
      </c>
      <c r="N283" t="str">
        <f t="shared" si="12"/>
        <v>update kmn_revshare set revshare=30 where id=null;</v>
      </c>
      <c r="O283" t="str">
        <f t="shared" si="13"/>
        <v>(null,'2cd099e71da12530efa0615a4af2e0b3',30),</v>
      </c>
    </row>
    <row r="284" spans="1:15" x14ac:dyDescent="0.3">
      <c r="A284" t="s">
        <v>4504</v>
      </c>
      <c r="B284">
        <v>0.2724668053</v>
      </c>
      <c r="C284">
        <v>0.25</v>
      </c>
      <c r="D284">
        <v>0.25</v>
      </c>
      <c r="E284" t="str">
        <f t="shared" si="14"/>
        <v>('1acee1d73a8eb5c33cd03ba5ae88e5e7',25,'komoona',date(current_timestamp), unix_timestamp(current_timestamp), current_timestamp, 'shahar@komoona.com'),</v>
      </c>
      <c r="F284">
        <f>VLOOKUP($A284,Sheet3!$B$3:$I$613,8,FALSE)</f>
        <v>205203</v>
      </c>
      <c r="I284" t="s">
        <v>8329</v>
      </c>
      <c r="J284">
        <v>0.2221630943</v>
      </c>
      <c r="K284">
        <v>0.15</v>
      </c>
      <c r="L284">
        <v>0.2</v>
      </c>
      <c r="M284" t="str">
        <f>IFERROR(VLOOKUP($I284,Sheet3!$B$3:$I$613,8,FALSE),"null")</f>
        <v>null</v>
      </c>
      <c r="N284" t="str">
        <f t="shared" si="12"/>
        <v>update kmn_revshare set revshare=20 where id=null;</v>
      </c>
      <c r="O284" t="str">
        <f t="shared" si="13"/>
        <v>(null,'9aff4d05d8d05f9ca694bc30c21f97c9',20),</v>
      </c>
    </row>
    <row r="285" spans="1:15" x14ac:dyDescent="0.3">
      <c r="A285" t="s">
        <v>2429</v>
      </c>
      <c r="B285">
        <v>0.59533829360000001</v>
      </c>
      <c r="C285">
        <v>0.22</v>
      </c>
      <c r="D285">
        <v>0.22</v>
      </c>
      <c r="E285" t="str">
        <f t="shared" si="14"/>
        <v>('dfc529631b0f62a3a9c11e49deefc6cd',22,'komoona',date(current_timestamp), unix_timestamp(current_timestamp), current_timestamp, 'shahar@komoona.com'),</v>
      </c>
      <c r="F285">
        <f>VLOOKUP($A285,Sheet3!$B$3:$I$613,8,FALSE)</f>
        <v>205204</v>
      </c>
      <c r="I285" t="s">
        <v>9997</v>
      </c>
      <c r="J285">
        <v>0.52494161930000005</v>
      </c>
      <c r="K285">
        <v>0.2</v>
      </c>
      <c r="L285">
        <v>0.25</v>
      </c>
      <c r="M285" t="str">
        <f>IFERROR(VLOOKUP($I285,Sheet3!$B$3:$I$613,8,FALSE),"null")</f>
        <v>null</v>
      </c>
      <c r="N285" t="str">
        <f t="shared" si="12"/>
        <v>update kmn_revshare set revshare=25 where id=null;</v>
      </c>
      <c r="O285" t="str">
        <f t="shared" si="13"/>
        <v>(null,'9eabfcaeaccf88c02f0a888f5beb18ed',25),</v>
      </c>
    </row>
    <row r="286" spans="1:15" x14ac:dyDescent="0.3">
      <c r="A286" t="s">
        <v>327</v>
      </c>
      <c r="B286">
        <v>0.33834881639999997</v>
      </c>
      <c r="C286">
        <v>0.25</v>
      </c>
      <c r="D286">
        <v>0.35</v>
      </c>
      <c r="E286" t="str">
        <f t="shared" si="14"/>
        <v>('3a60917b568276df376ec4bdcfaf2df9',35,'komoona',date(current_timestamp), unix_timestamp(current_timestamp), current_timestamp, 'shahar@komoona.com'),</v>
      </c>
      <c r="F286">
        <f>VLOOKUP($A286,Sheet3!$B$3:$I$613,8,FALSE)</f>
        <v>205205</v>
      </c>
      <c r="I286" t="s">
        <v>6768</v>
      </c>
      <c r="J286">
        <v>0.55279914450000001</v>
      </c>
      <c r="K286">
        <v>0.25</v>
      </c>
      <c r="L286">
        <v>0.3</v>
      </c>
      <c r="M286" t="str">
        <f>IFERROR(VLOOKUP($I286,Sheet3!$B$3:$I$613,8,FALSE),"null")</f>
        <v>null</v>
      </c>
      <c r="N286" t="str">
        <f t="shared" si="12"/>
        <v>update kmn_revshare set revshare=30 where id=null;</v>
      </c>
      <c r="O286" t="str">
        <f t="shared" si="13"/>
        <v>(null,'98dc17e5983e3527ac02b3346ae289dd',30),</v>
      </c>
    </row>
    <row r="287" spans="1:15" x14ac:dyDescent="0.3">
      <c r="A287" t="s">
        <v>551</v>
      </c>
      <c r="B287">
        <v>0.28296817260000001</v>
      </c>
      <c r="C287">
        <v>0.28296817256203299</v>
      </c>
      <c r="D287">
        <v>0.3</v>
      </c>
      <c r="E287" t="str">
        <f t="shared" si="14"/>
        <v>('5a577e774773fb38efcc1c0cb8a2b9e4',30,'komoona',date(current_timestamp), unix_timestamp(current_timestamp), current_timestamp, 'shahar@komoona.com'),</v>
      </c>
      <c r="F287">
        <f>VLOOKUP($A287,Sheet3!$B$3:$I$613,8,FALSE)</f>
        <v>205206</v>
      </c>
      <c r="I287" t="s">
        <v>9323</v>
      </c>
      <c r="J287">
        <v>0.24285325020000001</v>
      </c>
      <c r="K287">
        <v>0.15</v>
      </c>
      <c r="L287">
        <v>0.2</v>
      </c>
      <c r="M287" t="str">
        <f>IFERROR(VLOOKUP($I287,Sheet3!$B$3:$I$613,8,FALSE),"null")</f>
        <v>null</v>
      </c>
      <c r="N287" t="str">
        <f t="shared" si="12"/>
        <v>update kmn_revshare set revshare=20 where id=null;</v>
      </c>
      <c r="O287" t="str">
        <f t="shared" si="13"/>
        <v>(null,'af6439d00e7cdd64c47bf6de99f91af9',20),</v>
      </c>
    </row>
    <row r="288" spans="1:15" x14ac:dyDescent="0.3">
      <c r="A288" t="s">
        <v>1279</v>
      </c>
      <c r="B288">
        <v>0.2007497459</v>
      </c>
      <c r="C288">
        <v>0.20074974586487099</v>
      </c>
      <c r="D288">
        <v>0.25</v>
      </c>
      <c r="E288" t="str">
        <f t="shared" si="14"/>
        <v>('2ebe6529276b39743f222f51fb2dde8b',25,'komoona',date(current_timestamp), unix_timestamp(current_timestamp), current_timestamp, 'shahar@komoona.com'),</v>
      </c>
      <c r="F288">
        <f>VLOOKUP($A288,Sheet3!$B$3:$I$613,8,FALSE)</f>
        <v>205207</v>
      </c>
      <c r="I288" t="s">
        <v>6856</v>
      </c>
      <c r="J288">
        <v>0.60533720820000003</v>
      </c>
      <c r="K288">
        <v>0.25</v>
      </c>
      <c r="L288">
        <v>0.3</v>
      </c>
      <c r="M288" t="str">
        <f>IFERROR(VLOOKUP($I288,Sheet3!$B$3:$I$613,8,FALSE),"null")</f>
        <v>null</v>
      </c>
      <c r="N288" t="str">
        <f t="shared" si="12"/>
        <v>update kmn_revshare set revshare=30 where id=null;</v>
      </c>
      <c r="O288" t="str">
        <f t="shared" si="13"/>
        <v>(null,'2d801e7d9e2ffd25b5e05d32a0c8a8c4',30),</v>
      </c>
    </row>
    <row r="289" spans="1:15" x14ac:dyDescent="0.3">
      <c r="A289" t="s">
        <v>2300</v>
      </c>
      <c r="B289">
        <v>0.16635457270000001</v>
      </c>
      <c r="C289">
        <v>0.166354572743419</v>
      </c>
      <c r="D289">
        <v>0.2</v>
      </c>
      <c r="E289" t="str">
        <f t="shared" si="14"/>
        <v>('09995db0752895ba23588a3663d615f0',20,'komoona',date(current_timestamp), unix_timestamp(current_timestamp), current_timestamp, 'shahar@komoona.com'),</v>
      </c>
      <c r="F289">
        <f>VLOOKUP($A289,Sheet3!$B$3:$I$613,8,FALSE)</f>
        <v>205208</v>
      </c>
      <c r="I289" t="s">
        <v>9536</v>
      </c>
      <c r="J289">
        <v>0.35598645429999998</v>
      </c>
      <c r="K289">
        <v>0.25</v>
      </c>
      <c r="L289">
        <v>0.3</v>
      </c>
      <c r="M289" t="str">
        <f>IFERROR(VLOOKUP($I289,Sheet3!$B$3:$I$613,8,FALSE),"null")</f>
        <v>null</v>
      </c>
      <c r="N289" t="str">
        <f t="shared" si="12"/>
        <v>update kmn_revshare set revshare=30 where id=null;</v>
      </c>
      <c r="O289" t="str">
        <f t="shared" si="13"/>
        <v>(null,'93554e6552d20ba21ac038721e3f4539',30),</v>
      </c>
    </row>
    <row r="290" spans="1:15" x14ac:dyDescent="0.3">
      <c r="A290" t="s">
        <v>766</v>
      </c>
      <c r="B290">
        <v>0.3036563592</v>
      </c>
      <c r="C290">
        <v>0.30365635918668898</v>
      </c>
      <c r="D290">
        <v>0.3</v>
      </c>
      <c r="E290" t="str">
        <f t="shared" si="14"/>
        <v>('4f3cc05311f9dd29239a375dd0453715',30,'komoona',date(current_timestamp), unix_timestamp(current_timestamp), current_timestamp, 'shahar@komoona.com'),</v>
      </c>
      <c r="F290">
        <f>VLOOKUP($A290,Sheet3!$B$3:$I$613,8,FALSE)</f>
        <v>205209</v>
      </c>
      <c r="I290" t="s">
        <v>97</v>
      </c>
      <c r="J290">
        <v>0.71292272619999997</v>
      </c>
      <c r="K290">
        <v>0.15</v>
      </c>
      <c r="L290">
        <v>0.25</v>
      </c>
      <c r="M290" t="str">
        <f>IFERROR(VLOOKUP($I290,Sheet3!$B$3:$I$613,8,FALSE),"null")</f>
        <v>null</v>
      </c>
      <c r="N290" t="str">
        <f t="shared" si="12"/>
        <v>update kmn_revshare set revshare=25 where id=null;</v>
      </c>
      <c r="O290" t="str">
        <f t="shared" si="13"/>
        <v>(null,'943487cf057f47097449d6ef7a41c374',25),</v>
      </c>
    </row>
    <row r="291" spans="1:15" x14ac:dyDescent="0.3">
      <c r="A291" t="s">
        <v>5026</v>
      </c>
      <c r="B291">
        <v>0.4104437125</v>
      </c>
      <c r="C291">
        <v>0.15</v>
      </c>
      <c r="D291">
        <v>0.3</v>
      </c>
      <c r="E291" t="str">
        <f t="shared" si="14"/>
        <v>('042a18a7ee4c19699be5e2c20431eda4',30,'komoona',date(current_timestamp), unix_timestamp(current_timestamp), current_timestamp, 'shahar@komoona.com'),</v>
      </c>
      <c r="F291">
        <f>VLOOKUP($A291,Sheet3!$B$3:$I$613,8,FALSE)</f>
        <v>205210</v>
      </c>
      <c r="I291" t="s">
        <v>6794</v>
      </c>
      <c r="J291">
        <v>0.48857667259999998</v>
      </c>
      <c r="K291">
        <v>0.25</v>
      </c>
      <c r="L291">
        <v>0.3</v>
      </c>
      <c r="M291" t="str">
        <f>IFERROR(VLOOKUP($I291,Sheet3!$B$3:$I$613,8,FALSE),"null")</f>
        <v>null</v>
      </c>
      <c r="N291" t="str">
        <f t="shared" si="12"/>
        <v>update kmn_revshare set revshare=30 where id=null;</v>
      </c>
      <c r="O291" t="str">
        <f t="shared" si="13"/>
        <v>(null,'c0f17502f39b20921d5489601c0f6c49',30),</v>
      </c>
    </row>
    <row r="292" spans="1:15" x14ac:dyDescent="0.3">
      <c r="A292" t="s">
        <v>3337</v>
      </c>
      <c r="B292">
        <v>0.23999829710000001</v>
      </c>
      <c r="C292">
        <v>0.239998297088408</v>
      </c>
      <c r="D292">
        <v>0.3</v>
      </c>
      <c r="E292" t="str">
        <f t="shared" si="14"/>
        <v>('4c80c7830e34e427fb774118e442e453',30,'komoona',date(current_timestamp), unix_timestamp(current_timestamp), current_timestamp, 'shahar@komoona.com'),</v>
      </c>
      <c r="F292">
        <f>VLOOKUP($A292,Sheet3!$B$3:$I$613,8,FALSE)</f>
        <v>205211</v>
      </c>
      <c r="I292" t="s">
        <v>7280</v>
      </c>
      <c r="J292">
        <v>0.76216787649999995</v>
      </c>
      <c r="K292">
        <v>0.33</v>
      </c>
      <c r="L292">
        <v>0.35</v>
      </c>
      <c r="M292" t="str">
        <f>IFERROR(VLOOKUP($I292,Sheet3!$B$3:$I$613,8,FALSE),"null")</f>
        <v>null</v>
      </c>
      <c r="N292" t="str">
        <f t="shared" si="12"/>
        <v>update kmn_revshare set revshare=35 where id=null;</v>
      </c>
      <c r="O292" t="str">
        <f t="shared" si="13"/>
        <v>(null,'457e59efa708d3bb1bcc00766240fa3e',35),</v>
      </c>
    </row>
    <row r="293" spans="1:15" x14ac:dyDescent="0.3">
      <c r="A293" t="s">
        <v>3496</v>
      </c>
      <c r="B293">
        <v>0.23072625159999999</v>
      </c>
      <c r="C293">
        <v>0.23072625160152899</v>
      </c>
      <c r="D293">
        <v>0.35</v>
      </c>
      <c r="E293" t="str">
        <f t="shared" si="14"/>
        <v>('e153daaf260d70a38f72a142c06e4265',35,'komoona',date(current_timestamp), unix_timestamp(current_timestamp), current_timestamp, 'shahar@komoona.com'),</v>
      </c>
      <c r="F293">
        <f>VLOOKUP($A293,Sheet3!$B$3:$I$613,8,FALSE)</f>
        <v>205212</v>
      </c>
      <c r="I293" t="s">
        <v>2245</v>
      </c>
      <c r="J293">
        <v>0.42040634329999998</v>
      </c>
      <c r="K293">
        <v>0.25</v>
      </c>
      <c r="L293">
        <v>0.4</v>
      </c>
      <c r="M293" t="str">
        <f>IFERROR(VLOOKUP($I293,Sheet3!$B$3:$I$613,8,FALSE),"null")</f>
        <v>null</v>
      </c>
      <c r="N293" t="str">
        <f t="shared" si="12"/>
        <v>update kmn_revshare set revshare=40 where id=null;</v>
      </c>
      <c r="O293" t="str">
        <f t="shared" si="13"/>
        <v>(null,'5a4d06812e0a548af0f81249da982bed',40),</v>
      </c>
    </row>
    <row r="294" spans="1:15" x14ac:dyDescent="0.3">
      <c r="A294" t="s">
        <v>10031</v>
      </c>
      <c r="B294">
        <v>0.26833110799999998</v>
      </c>
      <c r="C294">
        <v>0.25</v>
      </c>
      <c r="D294">
        <v>0.3</v>
      </c>
      <c r="E294" t="str">
        <f t="shared" si="14"/>
        <v>('f2e81cd58e14969d102b8472dacd9f7f',30,'komoona',date(current_timestamp), unix_timestamp(current_timestamp), current_timestamp, 'shahar@komoona.com'),</v>
      </c>
      <c r="F294">
        <f>VLOOKUP($A294,Sheet3!$B$3:$I$613,8,FALSE)</f>
        <v>205213</v>
      </c>
      <c r="I294" t="s">
        <v>93</v>
      </c>
      <c r="J294">
        <v>0.59283565049999998</v>
      </c>
      <c r="K294">
        <v>0.15</v>
      </c>
      <c r="L294">
        <v>0.25</v>
      </c>
      <c r="M294" t="str">
        <f>IFERROR(VLOOKUP($I294,Sheet3!$B$3:$I$613,8,FALSE),"null")</f>
        <v>null</v>
      </c>
      <c r="N294" t="str">
        <f t="shared" si="12"/>
        <v>update kmn_revshare set revshare=25 where id=null;</v>
      </c>
      <c r="O294" t="str">
        <f t="shared" si="13"/>
        <v>(null,'87193788e4d44591e40d87a8b51babf5',25),</v>
      </c>
    </row>
    <row r="295" spans="1:15" x14ac:dyDescent="0.3">
      <c r="A295" t="s">
        <v>274</v>
      </c>
      <c r="B295">
        <v>0.89980638089999998</v>
      </c>
      <c r="C295">
        <v>0.33</v>
      </c>
      <c r="D295">
        <v>0.33</v>
      </c>
      <c r="E295" t="str">
        <f t="shared" si="14"/>
        <v>('4033f11047b5aecf9b25de44d8a8e23a',33,'komoona',date(current_timestamp), unix_timestamp(current_timestamp), current_timestamp, 'shahar@komoona.com'),</v>
      </c>
      <c r="F295">
        <f>VLOOKUP($A295,Sheet3!$B$3:$I$613,8,FALSE)</f>
        <v>205214</v>
      </c>
      <c r="I295" t="s">
        <v>6985</v>
      </c>
      <c r="J295">
        <v>0.20494418380000001</v>
      </c>
      <c r="K295">
        <v>0.15</v>
      </c>
      <c r="L295">
        <v>0.2</v>
      </c>
      <c r="M295" t="str">
        <f>IFERROR(VLOOKUP($I295,Sheet3!$B$3:$I$613,8,FALSE),"null")</f>
        <v>null</v>
      </c>
      <c r="N295" t="str">
        <f t="shared" si="12"/>
        <v>update kmn_revshare set revshare=20 where id=null;</v>
      </c>
      <c r="O295" t="str">
        <f t="shared" si="13"/>
        <v>(null,'fbcdc77ef23395b2027e0c9f1b0d2534',20),</v>
      </c>
    </row>
    <row r="296" spans="1:15" x14ac:dyDescent="0.3">
      <c r="A296" t="s">
        <v>4021</v>
      </c>
      <c r="B296">
        <v>0.91509640670000003</v>
      </c>
      <c r="C296">
        <v>0.33</v>
      </c>
      <c r="D296">
        <v>0.33</v>
      </c>
      <c r="E296" t="str">
        <f t="shared" si="14"/>
        <v>('07b0612d4c9f345ee52a7b68de24eb4f',33,'komoona',date(current_timestamp), unix_timestamp(current_timestamp), current_timestamp, 'shahar@komoona.com'),</v>
      </c>
      <c r="F296">
        <f>VLOOKUP($A296,Sheet3!$B$3:$I$613,8,FALSE)</f>
        <v>205215</v>
      </c>
      <c r="I296" t="s">
        <v>5525</v>
      </c>
      <c r="J296">
        <v>0.2756290763</v>
      </c>
      <c r="K296">
        <v>0.25</v>
      </c>
      <c r="L296">
        <v>0.27</v>
      </c>
      <c r="M296" t="str">
        <f>IFERROR(VLOOKUP($I296,Sheet3!$B$3:$I$613,8,FALSE),"null")</f>
        <v>null</v>
      </c>
      <c r="N296" t="str">
        <f t="shared" si="12"/>
        <v>update kmn_revshare set revshare=27 where id=null;</v>
      </c>
      <c r="O296" t="str">
        <f t="shared" si="13"/>
        <v>(null,'c508c89d7283221d78a255655e1eae1e',27),</v>
      </c>
    </row>
    <row r="297" spans="1:15" x14ac:dyDescent="0.3">
      <c r="A297" t="s">
        <v>3380</v>
      </c>
      <c r="B297">
        <v>0.14822134779999999</v>
      </c>
      <c r="C297">
        <v>0.14822134781490101</v>
      </c>
      <c r="D297">
        <v>0.3</v>
      </c>
      <c r="E297" t="str">
        <f t="shared" si="14"/>
        <v>('794c3764dbcf28c20a7837159f3084b3',30,'komoona',date(current_timestamp), unix_timestamp(current_timestamp), current_timestamp, 'shahar@komoona.com'),</v>
      </c>
      <c r="F297">
        <f>VLOOKUP($A297,Sheet3!$B$3:$I$613,8,FALSE)</f>
        <v>205216</v>
      </c>
      <c r="I297" t="s">
        <v>4755</v>
      </c>
      <c r="J297">
        <v>0.19417805739999999</v>
      </c>
      <c r="K297">
        <v>0.15</v>
      </c>
      <c r="L297">
        <v>0.17</v>
      </c>
      <c r="M297" t="str">
        <f>IFERROR(VLOOKUP($I297,Sheet3!$B$3:$I$613,8,FALSE),"null")</f>
        <v>null</v>
      </c>
      <c r="N297" t="str">
        <f t="shared" si="12"/>
        <v>update kmn_revshare set revshare=17 where id=null;</v>
      </c>
      <c r="O297" t="str">
        <f t="shared" si="13"/>
        <v>(null,'079fc4a1536424c79e9f896f28afb425',17),</v>
      </c>
    </row>
    <row r="298" spans="1:15" x14ac:dyDescent="0.3">
      <c r="A298" t="s">
        <v>932</v>
      </c>
      <c r="B298">
        <v>0.48231695390000001</v>
      </c>
      <c r="C298">
        <v>0.39999999999999902</v>
      </c>
      <c r="D298">
        <v>0.4</v>
      </c>
      <c r="E298" t="str">
        <f t="shared" si="14"/>
        <v>('db8e3dc9713da97979fe5aff51058f2d',40,'komoona',date(current_timestamp), unix_timestamp(current_timestamp), current_timestamp, 'shahar@komoona.com'),</v>
      </c>
      <c r="F298">
        <f>VLOOKUP($A298,Sheet3!$B$3:$I$613,8,FALSE)</f>
        <v>205217</v>
      </c>
      <c r="I298" t="s">
        <v>343</v>
      </c>
      <c r="J298">
        <v>0.13288014649999999</v>
      </c>
      <c r="K298">
        <v>0.05</v>
      </c>
      <c r="L298">
        <v>0.1</v>
      </c>
      <c r="M298" t="str">
        <f>IFERROR(VLOOKUP($I298,Sheet3!$B$3:$I$613,8,FALSE),"null")</f>
        <v>null</v>
      </c>
      <c r="N298" t="str">
        <f t="shared" si="12"/>
        <v>update kmn_revshare set revshare=10 where id=null;</v>
      </c>
      <c r="O298" t="str">
        <f t="shared" si="13"/>
        <v>(null,'53b59e9dcc49bd55e3dd4a0e6cf9d104',10),</v>
      </c>
    </row>
    <row r="299" spans="1:15" x14ac:dyDescent="0.3">
      <c r="A299" t="s">
        <v>2376</v>
      </c>
      <c r="B299">
        <v>0.24575560760000001</v>
      </c>
      <c r="C299">
        <v>0.245755607643975</v>
      </c>
      <c r="D299">
        <v>0.3</v>
      </c>
      <c r="E299" t="str">
        <f t="shared" si="14"/>
        <v>('394b37cc2ef313cb6a210ec9c1d20d6c',30,'komoona',date(current_timestamp), unix_timestamp(current_timestamp), current_timestamp, 'shahar@komoona.com'),</v>
      </c>
      <c r="F299">
        <f>VLOOKUP($A299,Sheet3!$B$3:$I$613,8,FALSE)</f>
        <v>205218</v>
      </c>
      <c r="I299" t="s">
        <v>6126</v>
      </c>
      <c r="J299">
        <v>0.1847296668</v>
      </c>
      <c r="K299">
        <v>0.15</v>
      </c>
      <c r="L299">
        <v>0.18</v>
      </c>
      <c r="M299" t="str">
        <f>IFERROR(VLOOKUP($I299,Sheet3!$B$3:$I$613,8,FALSE),"null")</f>
        <v>null</v>
      </c>
      <c r="N299" t="str">
        <f t="shared" si="12"/>
        <v>update kmn_revshare set revshare=18 where id=null;</v>
      </c>
      <c r="O299" t="str">
        <f t="shared" si="13"/>
        <v>(null,'a8b85744496d59971e3bd6120901ee07',18),</v>
      </c>
    </row>
    <row r="300" spans="1:15" x14ac:dyDescent="0.3">
      <c r="A300" t="s">
        <v>4347</v>
      </c>
      <c r="B300">
        <v>0.39627300650000002</v>
      </c>
      <c r="C300">
        <v>0.25</v>
      </c>
      <c r="D300">
        <v>0.3</v>
      </c>
      <c r="E300" t="str">
        <f t="shared" si="14"/>
        <v>('d2b9371c32be7366a21968db6aea8714',30,'komoona',date(current_timestamp), unix_timestamp(current_timestamp), current_timestamp, 'shahar@komoona.com'),</v>
      </c>
      <c r="F300">
        <f>VLOOKUP($A300,Sheet3!$B$3:$I$613,8,FALSE)</f>
        <v>205219</v>
      </c>
      <c r="I300" t="s">
        <v>7302</v>
      </c>
      <c r="J300">
        <v>0.51930122460000006</v>
      </c>
      <c r="K300">
        <v>0.15</v>
      </c>
      <c r="L300">
        <v>0.2</v>
      </c>
      <c r="M300" t="str">
        <f>IFERROR(VLOOKUP($I300,Sheet3!$B$3:$I$613,8,FALSE),"null")</f>
        <v>null</v>
      </c>
      <c r="N300" t="str">
        <f t="shared" si="12"/>
        <v>update kmn_revshare set revshare=20 where id=null;</v>
      </c>
      <c r="O300" t="str">
        <f t="shared" si="13"/>
        <v>(null,'eb11dcb65cdd27b6bdc3d51ce959c118',20),</v>
      </c>
    </row>
    <row r="301" spans="1:15" x14ac:dyDescent="0.3">
      <c r="A301" t="s">
        <v>1343</v>
      </c>
      <c r="B301">
        <v>0.1921256811</v>
      </c>
      <c r="C301">
        <v>0.15</v>
      </c>
      <c r="D301">
        <v>0.3</v>
      </c>
      <c r="E301" t="str">
        <f t="shared" si="14"/>
        <v>('c23724ac59ec76ed4ea51aa83ee7d1ac',30,'komoona',date(current_timestamp), unix_timestamp(current_timestamp), current_timestamp, 'shahar@komoona.com'),</v>
      </c>
      <c r="F301">
        <f>VLOOKUP($A301,Sheet3!$B$3:$I$613,8,FALSE)</f>
        <v>205220</v>
      </c>
      <c r="I301" t="s">
        <v>4260</v>
      </c>
      <c r="J301">
        <v>0.39341634419999999</v>
      </c>
      <c r="K301">
        <v>0.35</v>
      </c>
      <c r="L301">
        <v>0.38</v>
      </c>
      <c r="M301" t="str">
        <f>IFERROR(VLOOKUP($I301,Sheet3!$B$3:$I$613,8,FALSE),"null")</f>
        <v>null</v>
      </c>
      <c r="N301" t="str">
        <f t="shared" si="12"/>
        <v>update kmn_revshare set revshare=38 where id=null;</v>
      </c>
      <c r="O301" t="str">
        <f t="shared" si="13"/>
        <v>(null,'0b414dc8880eec8f195851522ed2d4ba',38),</v>
      </c>
    </row>
    <row r="302" spans="1:15" x14ac:dyDescent="0.3">
      <c r="A302" t="s">
        <v>3667</v>
      </c>
      <c r="B302">
        <v>0.1416675761</v>
      </c>
      <c r="C302">
        <v>0.141667576098885</v>
      </c>
      <c r="D302">
        <v>0.3</v>
      </c>
      <c r="E302" t="str">
        <f t="shared" si="14"/>
        <v>('a0b9e7f20f355417a6c052bfa7039f4f',30,'komoona',date(current_timestamp), unix_timestamp(current_timestamp), current_timestamp, 'shahar@komoona.com'),</v>
      </c>
      <c r="F302">
        <f>VLOOKUP($A302,Sheet3!$B$3:$I$613,8,FALSE)</f>
        <v>205221</v>
      </c>
      <c r="I302" t="s">
        <v>7214</v>
      </c>
      <c r="J302">
        <v>0.35409645579999999</v>
      </c>
      <c r="K302">
        <v>0.25</v>
      </c>
      <c r="L302">
        <v>0.3</v>
      </c>
      <c r="M302" t="str">
        <f>IFERROR(VLOOKUP($I302,Sheet3!$B$3:$I$613,8,FALSE),"null")</f>
        <v>null</v>
      </c>
      <c r="N302" t="str">
        <f t="shared" si="12"/>
        <v>update kmn_revshare set revshare=30 where id=null;</v>
      </c>
      <c r="O302" t="str">
        <f t="shared" si="13"/>
        <v>(null,'8ced606a1dc520e33daa7d965fee3179',30),</v>
      </c>
    </row>
    <row r="303" spans="1:15" x14ac:dyDescent="0.3">
      <c r="A303" t="s">
        <v>4362</v>
      </c>
      <c r="B303">
        <v>0.69282276799999998</v>
      </c>
      <c r="C303">
        <v>0.25</v>
      </c>
      <c r="D303">
        <v>0.3</v>
      </c>
      <c r="E303" t="str">
        <f t="shared" si="14"/>
        <v>('15f4774fb8009fb4cf1436e733f57c5a',30,'komoona',date(current_timestamp), unix_timestamp(current_timestamp), current_timestamp, 'shahar@komoona.com'),</v>
      </c>
      <c r="F303">
        <f>VLOOKUP($A303,Sheet3!$B$3:$I$613,8,FALSE)</f>
        <v>205222</v>
      </c>
      <c r="I303" t="s">
        <v>7659</v>
      </c>
      <c r="J303">
        <v>9.3203592799999999E-2</v>
      </c>
      <c r="K303">
        <v>0.05</v>
      </c>
      <c r="L303">
        <v>0.09</v>
      </c>
      <c r="M303" t="str">
        <f>IFERROR(VLOOKUP($I303,Sheet3!$B$3:$I$613,8,FALSE),"null")</f>
        <v>null</v>
      </c>
      <c r="N303" t="str">
        <f t="shared" si="12"/>
        <v>update kmn_revshare set revshare=9 where id=null;</v>
      </c>
      <c r="O303" t="str">
        <f t="shared" si="13"/>
        <v>(null,'fc007d18d01169ac6df46f5c589453fe',9),</v>
      </c>
    </row>
    <row r="304" spans="1:15" x14ac:dyDescent="0.3">
      <c r="A304" t="s">
        <v>1838</v>
      </c>
      <c r="B304">
        <v>0.2313829282</v>
      </c>
      <c r="C304">
        <v>0.15</v>
      </c>
      <c r="D304">
        <v>0.15</v>
      </c>
      <c r="E304" t="str">
        <f t="shared" si="14"/>
        <v>('409133dd829acc1e03e47c08413533b3',15,'komoona',date(current_timestamp), unix_timestamp(current_timestamp), current_timestamp, 'shahar@komoona.com'),</v>
      </c>
      <c r="F304">
        <f>VLOOKUP($A304,Sheet3!$B$3:$I$613,8,FALSE)</f>
        <v>205223</v>
      </c>
      <c r="I304" t="s">
        <v>774</v>
      </c>
      <c r="J304">
        <v>0.60766572990000001</v>
      </c>
      <c r="K304">
        <v>0.25</v>
      </c>
      <c r="L304">
        <v>0.35</v>
      </c>
      <c r="M304" t="str">
        <f>IFERROR(VLOOKUP($I304,Sheet3!$B$3:$I$613,8,FALSE),"null")</f>
        <v>null</v>
      </c>
      <c r="N304" t="str">
        <f t="shared" si="12"/>
        <v>update kmn_revshare set revshare=35 where id=null;</v>
      </c>
      <c r="O304" t="str">
        <f t="shared" si="13"/>
        <v>(null,'574d76d1248096b2011f98f3574dd7c2',35),</v>
      </c>
    </row>
    <row r="305" spans="1:15" x14ac:dyDescent="0.3">
      <c r="A305" t="s">
        <v>2550</v>
      </c>
      <c r="B305">
        <v>0.1571907209</v>
      </c>
      <c r="C305">
        <v>0.157190720881422</v>
      </c>
      <c r="D305">
        <v>0.18</v>
      </c>
      <c r="E305" t="str">
        <f t="shared" si="14"/>
        <v>('59915b905a38e89461962cc69cc3d810',18,'komoona',date(current_timestamp), unix_timestamp(current_timestamp), current_timestamp, 'shahar@komoona.com'),</v>
      </c>
      <c r="F305">
        <f>VLOOKUP($A305,Sheet3!$B$3:$I$613,8,FALSE)</f>
        <v>205224</v>
      </c>
      <c r="I305" t="s">
        <v>6679</v>
      </c>
      <c r="J305">
        <v>0.55235404799999999</v>
      </c>
      <c r="K305">
        <v>0.249999999999999</v>
      </c>
      <c r="L305">
        <v>0.35</v>
      </c>
      <c r="M305" t="str">
        <f>IFERROR(VLOOKUP($I305,Sheet3!$B$3:$I$613,8,FALSE),"null")</f>
        <v>null</v>
      </c>
      <c r="N305" t="str">
        <f t="shared" si="12"/>
        <v>update kmn_revshare set revshare=35 where id=null;</v>
      </c>
      <c r="O305" t="str">
        <f t="shared" si="13"/>
        <v>(null,'3258411ae9ca34dd025db5fe9522c104',35),</v>
      </c>
    </row>
    <row r="306" spans="1:15" x14ac:dyDescent="0.3">
      <c r="A306" t="s">
        <v>1435</v>
      </c>
      <c r="B306">
        <v>9.0701867800000002E-2</v>
      </c>
      <c r="C306">
        <v>0.05</v>
      </c>
      <c r="D306">
        <v>0.25</v>
      </c>
      <c r="E306" t="str">
        <f t="shared" si="14"/>
        <v>('aed3ed68b76bf127e192c10a0be256e8',25,'komoona',date(current_timestamp), unix_timestamp(current_timestamp), current_timestamp, 'shahar@komoona.com'),</v>
      </c>
      <c r="F306">
        <f>VLOOKUP($A306,Sheet3!$B$3:$I$613,8,FALSE)</f>
        <v>205225</v>
      </c>
      <c r="I306" t="s">
        <v>5268</v>
      </c>
      <c r="J306">
        <v>0.39617404880000001</v>
      </c>
      <c r="K306">
        <v>0.149999999999999</v>
      </c>
      <c r="L306">
        <v>0.2</v>
      </c>
      <c r="M306" t="str">
        <f>IFERROR(VLOOKUP($I306,Sheet3!$B$3:$I$613,8,FALSE),"null")</f>
        <v>null</v>
      </c>
      <c r="N306" t="str">
        <f t="shared" si="12"/>
        <v>update kmn_revshare set revshare=20 where id=null;</v>
      </c>
      <c r="O306" t="str">
        <f t="shared" si="13"/>
        <v>(null,'562ac5a215c6858eb4f778fe3c07070d',20),</v>
      </c>
    </row>
    <row r="307" spans="1:15" x14ac:dyDescent="0.3">
      <c r="A307" t="s">
        <v>983</v>
      </c>
      <c r="B307">
        <v>0.23660341670000001</v>
      </c>
      <c r="C307">
        <v>0.23660341673444199</v>
      </c>
      <c r="D307">
        <v>0.35</v>
      </c>
      <c r="E307" t="str">
        <f t="shared" si="14"/>
        <v>('66cbdc1c465a975c34099281eff6037e',35,'komoona',date(current_timestamp), unix_timestamp(current_timestamp), current_timestamp, 'shahar@komoona.com'),</v>
      </c>
      <c r="F307">
        <f>VLOOKUP($A307,Sheet3!$B$3:$I$613,8,FALSE)</f>
        <v>205226</v>
      </c>
      <c r="I307" t="s">
        <v>3020</v>
      </c>
      <c r="J307">
        <v>0.92438400399999998</v>
      </c>
      <c r="K307">
        <v>0.249999999999999</v>
      </c>
      <c r="L307">
        <v>0.35</v>
      </c>
      <c r="M307" t="str">
        <f>IFERROR(VLOOKUP($I307,Sheet3!$B$3:$I$613,8,FALSE),"null")</f>
        <v>null</v>
      </c>
      <c r="N307" t="str">
        <f t="shared" si="12"/>
        <v>update kmn_revshare set revshare=35 where id=null;</v>
      </c>
      <c r="O307" t="str">
        <f t="shared" si="13"/>
        <v>(null,'30bde80b4dfddf88a989361ce06bd016',35),</v>
      </c>
    </row>
    <row r="308" spans="1:15" x14ac:dyDescent="0.3">
      <c r="A308" t="s">
        <v>2791</v>
      </c>
      <c r="B308">
        <v>0.4393886676</v>
      </c>
      <c r="C308">
        <v>0.25</v>
      </c>
      <c r="D308">
        <v>0.3</v>
      </c>
      <c r="E308" t="str">
        <f t="shared" si="14"/>
        <v>('a6f451532a102a49c44ad4154c245ba1',30,'komoona',date(current_timestamp), unix_timestamp(current_timestamp), current_timestamp, 'shahar@komoona.com'),</v>
      </c>
      <c r="F308">
        <f>VLOOKUP($A308,Sheet3!$B$3:$I$613,8,FALSE)</f>
        <v>205227</v>
      </c>
      <c r="I308" t="s">
        <v>1600</v>
      </c>
      <c r="J308">
        <v>0.91198243590000005</v>
      </c>
      <c r="K308">
        <v>0.25</v>
      </c>
      <c r="L308">
        <v>0.3</v>
      </c>
      <c r="M308" t="str">
        <f>IFERROR(VLOOKUP($I308,Sheet3!$B$3:$I$613,8,FALSE),"null")</f>
        <v>null</v>
      </c>
      <c r="N308" t="str">
        <f t="shared" si="12"/>
        <v>update kmn_revshare set revshare=30 where id=null;</v>
      </c>
      <c r="O308" t="str">
        <f t="shared" si="13"/>
        <v>(null,'5538cfa1ff764dc313a60bb8b8594e2f',30),</v>
      </c>
    </row>
    <row r="309" spans="1:15" x14ac:dyDescent="0.3">
      <c r="A309" t="s">
        <v>4333</v>
      </c>
      <c r="B309">
        <v>0.56503410610000004</v>
      </c>
      <c r="C309">
        <v>0.25</v>
      </c>
      <c r="D309">
        <v>0.25</v>
      </c>
      <c r="E309" t="str">
        <f t="shared" si="14"/>
        <v>('5278852736c2c6d1144b64cda02011c7',25,'komoona',date(current_timestamp), unix_timestamp(current_timestamp), current_timestamp, 'shahar@komoona.com'),</v>
      </c>
      <c r="F309">
        <f>VLOOKUP($A309,Sheet3!$B$3:$I$613,8,FALSE)</f>
        <v>205228</v>
      </c>
      <c r="I309" t="s">
        <v>2988</v>
      </c>
      <c r="J309">
        <v>0.77832906800000001</v>
      </c>
      <c r="K309">
        <v>0.249999999999999</v>
      </c>
      <c r="L309">
        <v>0.3</v>
      </c>
      <c r="M309" t="str">
        <f>IFERROR(VLOOKUP($I309,Sheet3!$B$3:$I$613,8,FALSE),"null")</f>
        <v>null</v>
      </c>
      <c r="N309" t="str">
        <f t="shared" si="12"/>
        <v>update kmn_revshare set revshare=30 where id=null;</v>
      </c>
      <c r="O309" t="str">
        <f t="shared" si="13"/>
        <v>(null,'50569764ce06243950f54974c314fc23',30),</v>
      </c>
    </row>
    <row r="310" spans="1:15" x14ac:dyDescent="0.3">
      <c r="A310" t="s">
        <v>2342</v>
      </c>
      <c r="B310">
        <v>0.20617387540000001</v>
      </c>
      <c r="C310">
        <v>0.149999999999999</v>
      </c>
      <c r="D310">
        <v>0.35</v>
      </c>
      <c r="E310" t="str">
        <f t="shared" si="14"/>
        <v>('bf84b7ffe3b86ed686eeb82826864535',35,'komoona',date(current_timestamp), unix_timestamp(current_timestamp), current_timestamp, 'shahar@komoona.com'),</v>
      </c>
      <c r="F310">
        <f>VLOOKUP($A310,Sheet3!$B$3:$I$613,8,FALSE)</f>
        <v>205229</v>
      </c>
      <c r="I310" t="s">
        <v>4763</v>
      </c>
      <c r="J310">
        <v>0.63307162939999995</v>
      </c>
      <c r="K310">
        <v>0.15</v>
      </c>
      <c r="L310">
        <v>0.35</v>
      </c>
      <c r="M310" t="str">
        <f>IFERROR(VLOOKUP($I310,Sheet3!$B$3:$I$613,8,FALSE),"null")</f>
        <v>null</v>
      </c>
      <c r="N310" t="str">
        <f t="shared" si="12"/>
        <v>update kmn_revshare set revshare=35 where id=null;</v>
      </c>
      <c r="O310" t="str">
        <f t="shared" si="13"/>
        <v>(null,'615375ce93628c8f2eba13b282a56d15',35),</v>
      </c>
    </row>
    <row r="311" spans="1:15" x14ac:dyDescent="0.3">
      <c r="A311" t="s">
        <v>3358</v>
      </c>
      <c r="B311">
        <v>0.33685892979999998</v>
      </c>
      <c r="C311">
        <v>0.25</v>
      </c>
      <c r="D311">
        <v>0.3</v>
      </c>
      <c r="E311" t="str">
        <f t="shared" si="14"/>
        <v>('63fc26b1887cef6f113ec1de3c2b9332',30,'komoona',date(current_timestamp), unix_timestamp(current_timestamp), current_timestamp, 'shahar@komoona.com'),</v>
      </c>
      <c r="F311">
        <f>VLOOKUP($A311,Sheet3!$B$3:$I$613,8,FALSE)</f>
        <v>205230</v>
      </c>
      <c r="I311" t="s">
        <v>6726</v>
      </c>
      <c r="J311">
        <v>0.50472580779999998</v>
      </c>
      <c r="K311">
        <v>0.25</v>
      </c>
      <c r="L311">
        <v>0.35</v>
      </c>
      <c r="M311" t="str">
        <f>IFERROR(VLOOKUP($I311,Sheet3!$B$3:$I$613,8,FALSE),"null")</f>
        <v>null</v>
      </c>
      <c r="N311" t="str">
        <f t="shared" si="12"/>
        <v>update kmn_revshare set revshare=35 where id=null;</v>
      </c>
      <c r="O311" t="str">
        <f t="shared" si="13"/>
        <v>(null,'6438fd12e3fc8637a317fe09598b24f1',35),</v>
      </c>
    </row>
    <row r="312" spans="1:15" x14ac:dyDescent="0.3">
      <c r="A312" t="s">
        <v>268</v>
      </c>
      <c r="B312">
        <v>0.95572839669999998</v>
      </c>
      <c r="C312">
        <v>0.25</v>
      </c>
      <c r="D312">
        <v>0.26</v>
      </c>
      <c r="E312" t="str">
        <f t="shared" si="14"/>
        <v>('b9000eb02e15cf982c7de8f581d3d9ab',26,'komoona',date(current_timestamp), unix_timestamp(current_timestamp), current_timestamp, 'shahar@komoona.com'),</v>
      </c>
      <c r="F312">
        <f>VLOOKUP($A312,Sheet3!$B$3:$I$613,8,FALSE)</f>
        <v>205231</v>
      </c>
      <c r="I312" t="s">
        <v>695</v>
      </c>
      <c r="J312">
        <v>0.6243426648</v>
      </c>
      <c r="K312">
        <v>0.25</v>
      </c>
      <c r="L312">
        <v>0.35</v>
      </c>
      <c r="M312" t="str">
        <f>IFERROR(VLOOKUP($I312,Sheet3!$B$3:$I$613,8,FALSE),"null")</f>
        <v>null</v>
      </c>
      <c r="N312" t="str">
        <f t="shared" si="12"/>
        <v>update kmn_revshare set revshare=35 where id=null;</v>
      </c>
      <c r="O312" t="str">
        <f t="shared" si="13"/>
        <v>(null,'0b79389128fe84b047428388cfe79da7',35),</v>
      </c>
    </row>
    <row r="313" spans="1:15" x14ac:dyDescent="0.3">
      <c r="A313" t="s">
        <v>2034</v>
      </c>
      <c r="B313">
        <v>0.29615620640000001</v>
      </c>
      <c r="C313">
        <v>0.149999999999999</v>
      </c>
      <c r="D313">
        <v>0.45</v>
      </c>
      <c r="E313" t="str">
        <f t="shared" si="14"/>
        <v>('a47beff12782ad2f59c7b3fc92c1374d',45,'komoona',date(current_timestamp), unix_timestamp(current_timestamp), current_timestamp, 'shahar@komoona.com'),</v>
      </c>
      <c r="F313">
        <f>VLOOKUP($A313,Sheet3!$B$3:$I$613,8,FALSE)</f>
        <v>205232</v>
      </c>
      <c r="I313" t="s">
        <v>1233</v>
      </c>
      <c r="J313">
        <v>0.63929588579999996</v>
      </c>
      <c r="K313">
        <v>9.9999999999999895E-2</v>
      </c>
      <c r="L313">
        <v>0.18</v>
      </c>
      <c r="M313" t="str">
        <f>IFERROR(VLOOKUP($I313,Sheet3!$B$3:$I$613,8,FALSE),"null")</f>
        <v>null</v>
      </c>
      <c r="N313" t="str">
        <f t="shared" si="12"/>
        <v>update kmn_revshare set revshare=18 where id=null;</v>
      </c>
      <c r="O313" t="str">
        <f t="shared" si="13"/>
        <v>(null,'424363747d4470daa9bd17c38ecbff12',18),</v>
      </c>
    </row>
    <row r="314" spans="1:15" x14ac:dyDescent="0.3">
      <c r="A314" t="s">
        <v>1840</v>
      </c>
      <c r="B314">
        <v>0.275238029</v>
      </c>
      <c r="C314">
        <v>0.15</v>
      </c>
      <c r="D314">
        <v>0.35</v>
      </c>
      <c r="E314" t="str">
        <f t="shared" si="14"/>
        <v>('40dd0b236b8ce5e109ad483d1100e224',35,'komoona',date(current_timestamp), unix_timestamp(current_timestamp), current_timestamp, 'shahar@komoona.com'),</v>
      </c>
      <c r="F314">
        <f>VLOOKUP($A314,Sheet3!$B$3:$I$613,8,FALSE)</f>
        <v>205233</v>
      </c>
      <c r="I314" t="s">
        <v>3624</v>
      </c>
      <c r="J314">
        <v>0.81985019810000004</v>
      </c>
      <c r="K314">
        <v>0.25</v>
      </c>
      <c r="L314">
        <v>0.3</v>
      </c>
      <c r="M314" t="str">
        <f>IFERROR(VLOOKUP($I314,Sheet3!$B$3:$I$613,8,FALSE),"null")</f>
        <v>null</v>
      </c>
      <c r="N314" t="str">
        <f t="shared" si="12"/>
        <v>update kmn_revshare set revshare=30 where id=null;</v>
      </c>
      <c r="O314" t="str">
        <f t="shared" si="13"/>
        <v>(null,'7083a18e35f856d0fa0003bace667e3b',30),</v>
      </c>
    </row>
    <row r="315" spans="1:15" x14ac:dyDescent="0.3">
      <c r="A315" t="s">
        <v>1794</v>
      </c>
      <c r="B315">
        <v>0.23420600790000001</v>
      </c>
      <c r="C315">
        <v>0.15</v>
      </c>
      <c r="D315">
        <v>0.45</v>
      </c>
      <c r="E315" t="str">
        <f t="shared" si="14"/>
        <v>('234109ec26baa747672b56efd946c4c8',45,'komoona',date(current_timestamp), unix_timestamp(current_timestamp), current_timestamp, 'shahar@komoona.com'),</v>
      </c>
      <c r="F315">
        <f>VLOOKUP($A315,Sheet3!$B$3:$I$613,8,FALSE)</f>
        <v>205234</v>
      </c>
      <c r="I315" t="s">
        <v>5345</v>
      </c>
      <c r="J315">
        <v>0.25986992679999998</v>
      </c>
      <c r="K315">
        <v>0.15</v>
      </c>
      <c r="L315">
        <v>0.2</v>
      </c>
      <c r="M315" t="str">
        <f>IFERROR(VLOOKUP($I315,Sheet3!$B$3:$I$613,8,FALSE),"null")</f>
        <v>null</v>
      </c>
      <c r="N315" t="str">
        <f t="shared" si="12"/>
        <v>update kmn_revshare set revshare=20 where id=null;</v>
      </c>
      <c r="O315" t="str">
        <f t="shared" si="13"/>
        <v>(null,'bfcd64fabbc597e41c60352f36b36e5b',20),</v>
      </c>
    </row>
    <row r="316" spans="1:15" x14ac:dyDescent="0.3">
      <c r="A316" t="s">
        <v>1606</v>
      </c>
      <c r="B316">
        <v>0.8485178028</v>
      </c>
      <c r="C316">
        <v>0.32999999999999902</v>
      </c>
      <c r="D316">
        <v>0.32999999999999902</v>
      </c>
      <c r="E316" t="str">
        <f t="shared" si="14"/>
        <v>('5e65c7096000fe5aa997e24de321d3dc',32.9999999999999,'komoona',date(current_timestamp), unix_timestamp(current_timestamp), current_timestamp, 'shahar@komoona.com'),</v>
      </c>
      <c r="F316">
        <f>VLOOKUP($A316,Sheet3!$B$3:$I$613,8,FALSE)</f>
        <v>205235</v>
      </c>
      <c r="I316" t="s">
        <v>958</v>
      </c>
      <c r="J316">
        <v>0.60655419479999995</v>
      </c>
      <c r="K316">
        <v>0.249999999999999</v>
      </c>
      <c r="L316">
        <v>0.35</v>
      </c>
      <c r="M316" t="str">
        <f>IFERROR(VLOOKUP($I316,Sheet3!$B$3:$I$613,8,FALSE),"null")</f>
        <v>null</v>
      </c>
      <c r="N316" t="str">
        <f t="shared" si="12"/>
        <v>update kmn_revshare set revshare=35 where id=null;</v>
      </c>
      <c r="O316" t="str">
        <f t="shared" si="13"/>
        <v>(null,'fe4266440d7f9af23177cbba787d5f18',35),</v>
      </c>
    </row>
    <row r="317" spans="1:15" x14ac:dyDescent="0.3">
      <c r="A317" t="s">
        <v>2724</v>
      </c>
      <c r="B317">
        <v>0.37310970770000002</v>
      </c>
      <c r="C317">
        <v>0.25</v>
      </c>
      <c r="D317">
        <v>0.25</v>
      </c>
      <c r="E317" t="str">
        <f t="shared" si="14"/>
        <v>('759f39eb55a71be3794be254d13072ae',25,'komoona',date(current_timestamp), unix_timestamp(current_timestamp), current_timestamp, 'shahar@komoona.com'),</v>
      </c>
      <c r="F317">
        <f>VLOOKUP($A317,Sheet3!$B$3:$I$613,8,FALSE)</f>
        <v>205236</v>
      </c>
      <c r="I317" t="s">
        <v>4485</v>
      </c>
      <c r="J317">
        <v>0.35223383320000001</v>
      </c>
      <c r="K317">
        <v>0.249999999999999</v>
      </c>
      <c r="L317">
        <v>0.3</v>
      </c>
      <c r="M317" t="str">
        <f>IFERROR(VLOOKUP($I317,Sheet3!$B$3:$I$613,8,FALSE),"null")</f>
        <v>null</v>
      </c>
      <c r="N317" t="str">
        <f t="shared" si="12"/>
        <v>update kmn_revshare set revshare=30 where id=null;</v>
      </c>
      <c r="O317" t="str">
        <f t="shared" si="13"/>
        <v>(null,'dfb04415d6898e15b0183eae966d203f',30),</v>
      </c>
    </row>
    <row r="318" spans="1:15" x14ac:dyDescent="0.3">
      <c r="A318" t="s">
        <v>2702</v>
      </c>
      <c r="B318">
        <v>0.48342081590000002</v>
      </c>
      <c r="C318">
        <v>0.25</v>
      </c>
      <c r="D318">
        <v>0.3</v>
      </c>
      <c r="E318" t="str">
        <f t="shared" si="14"/>
        <v>('56d489e93c1aafdea42c78be0177e135',30,'komoona',date(current_timestamp), unix_timestamp(current_timestamp), current_timestamp, 'shahar@komoona.com'),</v>
      </c>
      <c r="F318">
        <f>VLOOKUP($A318,Sheet3!$B$3:$I$613,8,FALSE)</f>
        <v>205237</v>
      </c>
      <c r="I318" t="s">
        <v>3634</v>
      </c>
      <c r="J318">
        <v>0.67753255479999996</v>
      </c>
      <c r="K318">
        <v>0.25</v>
      </c>
      <c r="L318">
        <v>0.3</v>
      </c>
      <c r="M318" t="str">
        <f>IFERROR(VLOOKUP($I318,Sheet3!$B$3:$I$613,8,FALSE),"null")</f>
        <v>null</v>
      </c>
      <c r="N318" t="str">
        <f t="shared" si="12"/>
        <v>update kmn_revshare set revshare=30 where id=null;</v>
      </c>
      <c r="O318" t="str">
        <f t="shared" si="13"/>
        <v>(null,'be347a0469633998137f60a546073426',30),</v>
      </c>
    </row>
    <row r="319" spans="1:15" x14ac:dyDescent="0.3">
      <c r="A319" t="s">
        <v>2404</v>
      </c>
      <c r="B319">
        <v>0.25751161150000001</v>
      </c>
      <c r="C319">
        <v>0.25</v>
      </c>
      <c r="D319">
        <v>0.25</v>
      </c>
      <c r="E319" t="str">
        <f t="shared" si="14"/>
        <v>('d80d393d29eee090d38895eef8fbb77c',25,'komoona',date(current_timestamp), unix_timestamp(current_timestamp), current_timestamp, 'shahar@komoona.com'),</v>
      </c>
      <c r="F319">
        <f>VLOOKUP($A319,Sheet3!$B$3:$I$613,8,FALSE)</f>
        <v>205238</v>
      </c>
      <c r="I319" t="s">
        <v>4085</v>
      </c>
      <c r="J319">
        <v>0.85606234260000003</v>
      </c>
      <c r="K319">
        <v>0.33</v>
      </c>
      <c r="L319">
        <v>0.45</v>
      </c>
      <c r="M319" t="str">
        <f>IFERROR(VLOOKUP($I319,Sheet3!$B$3:$I$613,8,FALSE),"null")</f>
        <v>null</v>
      </c>
      <c r="N319" t="str">
        <f t="shared" si="12"/>
        <v>update kmn_revshare set revshare=45 where id=null;</v>
      </c>
      <c r="O319" t="str">
        <f t="shared" si="13"/>
        <v>(null,'ffdf7253d9b48bc6866957fa81df6388',45),</v>
      </c>
    </row>
    <row r="320" spans="1:15" x14ac:dyDescent="0.3">
      <c r="A320" t="s">
        <v>977</v>
      </c>
      <c r="B320">
        <v>0.27215199020000003</v>
      </c>
      <c r="C320">
        <v>0.25</v>
      </c>
      <c r="D320">
        <v>0.3</v>
      </c>
      <c r="E320" t="str">
        <f t="shared" si="14"/>
        <v>('1a9ff63beeaf7bb5a65ac291aecf36e5',30,'komoona',date(current_timestamp), unix_timestamp(current_timestamp), current_timestamp, 'shahar@komoona.com'),</v>
      </c>
      <c r="F320">
        <f>VLOOKUP($A320,Sheet3!$B$3:$I$613,8,FALSE)</f>
        <v>205239</v>
      </c>
      <c r="I320" t="s">
        <v>1481</v>
      </c>
      <c r="J320">
        <v>0.85339088870000002</v>
      </c>
      <c r="K320">
        <v>0.249999999999999</v>
      </c>
      <c r="L320">
        <v>0.35</v>
      </c>
      <c r="M320" t="str">
        <f>IFERROR(VLOOKUP($I320,Sheet3!$B$3:$I$613,8,FALSE),"null")</f>
        <v>null</v>
      </c>
      <c r="N320" t="str">
        <f t="shared" si="12"/>
        <v>update kmn_revshare set revshare=35 where id=null;</v>
      </c>
      <c r="O320" t="str">
        <f t="shared" si="13"/>
        <v>(null,'4259b635022352ee28260b3c05fceef2',35),</v>
      </c>
    </row>
    <row r="321" spans="1:15" x14ac:dyDescent="0.3">
      <c r="A321" t="s">
        <v>1459</v>
      </c>
      <c r="B321">
        <v>0.36234251280000002</v>
      </c>
      <c r="C321">
        <v>0.25</v>
      </c>
      <c r="D321">
        <v>0.27</v>
      </c>
      <c r="E321" t="str">
        <f t="shared" si="14"/>
        <v>('e2e955b08bb80830cecb263ab5eb158c',27,'komoona',date(current_timestamp), unix_timestamp(current_timestamp), current_timestamp, 'shahar@komoona.com'),</v>
      </c>
      <c r="F321">
        <f>VLOOKUP($A321,Sheet3!$B$3:$I$613,8,FALSE)</f>
        <v>205240</v>
      </c>
      <c r="I321" t="s">
        <v>860</v>
      </c>
      <c r="J321">
        <v>0.59355729960000003</v>
      </c>
      <c r="K321">
        <v>0.25</v>
      </c>
      <c r="L321">
        <v>0.3</v>
      </c>
      <c r="M321" t="str">
        <f>IFERROR(VLOOKUP($I321,Sheet3!$B$3:$I$613,8,FALSE),"null")</f>
        <v>null</v>
      </c>
      <c r="N321" t="str">
        <f t="shared" si="12"/>
        <v>update kmn_revshare set revshare=30 where id=null;</v>
      </c>
      <c r="O321" t="str">
        <f t="shared" si="13"/>
        <v>(null,'9ef5552f8588c28a5554ecbcdd74ff8a',30),</v>
      </c>
    </row>
    <row r="322" spans="1:15" x14ac:dyDescent="0.3">
      <c r="A322" t="s">
        <v>1357</v>
      </c>
      <c r="B322">
        <v>0.38741404629999998</v>
      </c>
      <c r="C322">
        <v>0.249999999999999</v>
      </c>
      <c r="D322">
        <v>0.249999999999999</v>
      </c>
      <c r="E322" t="str">
        <f t="shared" si="14"/>
        <v>('1b23e93e6d64561201a11cd15075e341',24.9999999999999,'komoona',date(current_timestamp), unix_timestamp(current_timestamp), current_timestamp, 'shahar@komoona.com'),</v>
      </c>
      <c r="F322">
        <f>VLOOKUP($A322,Sheet3!$B$3:$I$613,8,FALSE)</f>
        <v>205241</v>
      </c>
      <c r="I322" t="s">
        <v>4304</v>
      </c>
      <c r="J322">
        <v>0.23907828819999999</v>
      </c>
      <c r="K322">
        <v>0.149999999999999</v>
      </c>
      <c r="L322">
        <v>0.2</v>
      </c>
      <c r="M322" t="str">
        <f>IFERROR(VLOOKUP($I322,Sheet3!$B$3:$I$613,8,FALSE),"null")</f>
        <v>null</v>
      </c>
      <c r="N322" t="str">
        <f t="shared" si="12"/>
        <v>update kmn_revshare set revshare=20 where id=null;</v>
      </c>
      <c r="O322" t="str">
        <f t="shared" si="13"/>
        <v>(null,'3ebb8e92d6d7d41f7672579242cafa63',20),</v>
      </c>
    </row>
    <row r="323" spans="1:15" x14ac:dyDescent="0.3">
      <c r="A323" t="s">
        <v>10537</v>
      </c>
      <c r="B323">
        <v>0.19928720589999999</v>
      </c>
      <c r="C323">
        <v>0.19928720586173501</v>
      </c>
      <c r="D323">
        <v>0.3</v>
      </c>
      <c r="E323" t="str">
        <f t="shared" si="14"/>
        <v>('181c6fbad96bcdbd1677439128a8116f',30,'komoona',date(current_timestamp), unix_timestamp(current_timestamp), current_timestamp, 'shahar@komoona.com'),</v>
      </c>
      <c r="F323">
        <f>VLOOKUP($A323,Sheet3!$B$3:$I$613,8,FALSE)</f>
        <v>205242</v>
      </c>
      <c r="I323" t="s">
        <v>822</v>
      </c>
      <c r="J323">
        <v>0.62720285600000003</v>
      </c>
      <c r="K323">
        <v>0.25</v>
      </c>
      <c r="L323">
        <v>0.3</v>
      </c>
      <c r="M323" t="str">
        <f>IFERROR(VLOOKUP($I323,Sheet3!$B$3:$I$613,8,FALSE),"null")</f>
        <v>null</v>
      </c>
      <c r="N323" t="str">
        <f t="shared" ref="N323:N386" si="15">"update kmn_revshare set revshare="&amp;ROUND(L323*100,1)&amp;" where id="&amp;M323&amp;";"</f>
        <v>update kmn_revshare set revshare=30 where id=null;</v>
      </c>
      <c r="O323" t="str">
        <f t="shared" ref="O323:O386" si="16">"("&amp;M323&amp;",'"&amp;I323&amp;"',"&amp;ROUND(L323*100,1)&amp;"),"</f>
        <v>(null,'77087d85f092474411e89579ea3b4a76',30),</v>
      </c>
    </row>
    <row r="324" spans="1:15" x14ac:dyDescent="0.3">
      <c r="A324" t="s">
        <v>469</v>
      </c>
      <c r="B324">
        <v>0.1944334113</v>
      </c>
      <c r="C324">
        <v>0.19443341130088099</v>
      </c>
      <c r="D324">
        <v>0.28000000000000003</v>
      </c>
      <c r="E324" t="str">
        <f t="shared" ref="E324:E387" si="17">"('"&amp;A324&amp;"',"&amp;D324*100&amp;",'komoona',date(current_timestamp), unix_timestamp(current_timestamp), current_timestamp, 'shahar@komoona.com'),"</f>
        <v>('8b1d147d2ac7ea126cb5e402a16a2141',28,'komoona',date(current_timestamp), unix_timestamp(current_timestamp), current_timestamp, 'shahar@komoona.com'),</v>
      </c>
      <c r="F324">
        <f>VLOOKUP($A324,Sheet3!$B$3:$I$613,8,FALSE)</f>
        <v>205243</v>
      </c>
      <c r="I324" t="s">
        <v>3577</v>
      </c>
      <c r="J324">
        <v>0.30870515570000001</v>
      </c>
      <c r="K324">
        <v>0.15</v>
      </c>
      <c r="L324">
        <v>0.2</v>
      </c>
      <c r="M324" t="str">
        <f>IFERROR(VLOOKUP($I324,Sheet3!$B$3:$I$613,8,FALSE),"null")</f>
        <v>null</v>
      </c>
      <c r="N324" t="str">
        <f t="shared" si="15"/>
        <v>update kmn_revshare set revshare=20 where id=null;</v>
      </c>
      <c r="O324" t="str">
        <f t="shared" si="16"/>
        <v>(null,'6b3f2df778665e09641da00db91c8253',20),</v>
      </c>
    </row>
    <row r="325" spans="1:15" x14ac:dyDescent="0.3">
      <c r="A325" t="s">
        <v>311</v>
      </c>
      <c r="B325">
        <v>0.1811614912</v>
      </c>
      <c r="C325">
        <v>0.18116149123412101</v>
      </c>
      <c r="D325">
        <v>0.4</v>
      </c>
      <c r="E325" t="str">
        <f t="shared" si="17"/>
        <v>('2ede4449e99e3fdb5365db390b3f4216',40,'komoona',date(current_timestamp), unix_timestamp(current_timestamp), current_timestamp, 'shahar@komoona.com'),</v>
      </c>
      <c r="F325">
        <f>VLOOKUP($A325,Sheet3!$B$3:$I$613,8,FALSE)</f>
        <v>205244</v>
      </c>
      <c r="I325" t="s">
        <v>10371</v>
      </c>
      <c r="J325">
        <v>0.27719988210000002</v>
      </c>
      <c r="K325">
        <v>0.249999999999999</v>
      </c>
      <c r="L325">
        <v>0.27</v>
      </c>
      <c r="M325" t="str">
        <f>IFERROR(VLOOKUP($I325,Sheet3!$B$3:$I$613,8,FALSE),"null")</f>
        <v>null</v>
      </c>
      <c r="N325" t="str">
        <f t="shared" si="15"/>
        <v>update kmn_revshare set revshare=27 where id=null;</v>
      </c>
      <c r="O325" t="str">
        <f t="shared" si="16"/>
        <v>(null,'2c0caaf3865399e7c7f782bafc3ae6ec',27),</v>
      </c>
    </row>
    <row r="326" spans="1:15" x14ac:dyDescent="0.3">
      <c r="A326" t="s">
        <v>1349</v>
      </c>
      <c r="B326">
        <v>0.13375991910000001</v>
      </c>
      <c r="C326">
        <v>0.133759919110613</v>
      </c>
      <c r="D326">
        <v>0.15</v>
      </c>
      <c r="E326" t="str">
        <f t="shared" si="17"/>
        <v>('daa8cd4f3679f60cbc5a008f3cc3d00e',15,'komoona',date(current_timestamp), unix_timestamp(current_timestamp), current_timestamp, 'shahar@komoona.com'),</v>
      </c>
      <c r="F326">
        <f>VLOOKUP($A326,Sheet3!$B$3:$I$613,8,FALSE)</f>
        <v>205245</v>
      </c>
      <c r="I326" t="s">
        <v>3028</v>
      </c>
      <c r="J326">
        <v>0.90224397310000004</v>
      </c>
      <c r="K326">
        <v>0.249999999999999</v>
      </c>
      <c r="L326">
        <v>0.35</v>
      </c>
      <c r="M326" t="str">
        <f>IFERROR(VLOOKUP($I326,Sheet3!$B$3:$I$613,8,FALSE),"null")</f>
        <v>null</v>
      </c>
      <c r="N326" t="str">
        <f t="shared" si="15"/>
        <v>update kmn_revshare set revshare=35 where id=null;</v>
      </c>
      <c r="O326" t="str">
        <f t="shared" si="16"/>
        <v>(null,'96c5eac52c53cfcf1b95a44e61197e06',35),</v>
      </c>
    </row>
    <row r="327" spans="1:15" x14ac:dyDescent="0.3">
      <c r="A327" t="s">
        <v>1652</v>
      </c>
      <c r="B327">
        <v>0.94435319929999995</v>
      </c>
      <c r="C327">
        <v>0.25</v>
      </c>
      <c r="D327">
        <v>0.35</v>
      </c>
      <c r="E327" t="str">
        <f t="shared" si="17"/>
        <v>('a5b564769ff7692f9497c008ffbd2250',35,'komoona',date(current_timestamp), unix_timestamp(current_timestamp), current_timestamp, 'shahar@komoona.com'),</v>
      </c>
      <c r="F327">
        <f>VLOOKUP($A327,Sheet3!$B$3:$I$613,8,FALSE)</f>
        <v>205246</v>
      </c>
      <c r="I327" t="s">
        <v>856</v>
      </c>
      <c r="J327">
        <v>0.59783684770000001</v>
      </c>
      <c r="K327">
        <v>0.249999999999999</v>
      </c>
      <c r="L327">
        <v>0.3</v>
      </c>
      <c r="M327" t="str">
        <f>IFERROR(VLOOKUP($I327,Sheet3!$B$3:$I$613,8,FALSE),"null")</f>
        <v>null</v>
      </c>
      <c r="N327" t="str">
        <f t="shared" si="15"/>
        <v>update kmn_revshare set revshare=30 where id=null;</v>
      </c>
      <c r="O327" t="str">
        <f t="shared" si="16"/>
        <v>(null,'9decb328e96723cadd71670a1ac19280',30),</v>
      </c>
    </row>
    <row r="328" spans="1:15" x14ac:dyDescent="0.3">
      <c r="A328" t="s">
        <v>365</v>
      </c>
      <c r="B328">
        <v>0.34268699359999999</v>
      </c>
      <c r="C328">
        <v>0.249999999999999</v>
      </c>
      <c r="D328">
        <v>0.3</v>
      </c>
      <c r="E328" t="str">
        <f t="shared" si="17"/>
        <v>('92b366ac2a3305d8ffd84722e839a285',30,'komoona',date(current_timestamp), unix_timestamp(current_timestamp), current_timestamp, 'shahar@komoona.com'),</v>
      </c>
      <c r="F328">
        <f>VLOOKUP($A328,Sheet3!$B$3:$I$613,8,FALSE)</f>
        <v>205247</v>
      </c>
      <c r="I328" t="s">
        <v>3289</v>
      </c>
      <c r="J328">
        <v>0.61777360339999998</v>
      </c>
      <c r="K328">
        <v>0.15</v>
      </c>
      <c r="L328">
        <v>0.3</v>
      </c>
      <c r="M328" t="str">
        <f>IFERROR(VLOOKUP($I328,Sheet3!$B$3:$I$613,8,FALSE),"null")</f>
        <v>null</v>
      </c>
      <c r="N328" t="str">
        <f t="shared" si="15"/>
        <v>update kmn_revshare set revshare=30 where id=null;</v>
      </c>
      <c r="O328" t="str">
        <f t="shared" si="16"/>
        <v>(null,'151ee68fc6a35dc2ee645e90eabd3371',30),</v>
      </c>
    </row>
    <row r="329" spans="1:15" x14ac:dyDescent="0.3">
      <c r="A329" t="s">
        <v>1774</v>
      </c>
      <c r="B329">
        <v>0.26881110949999998</v>
      </c>
      <c r="C329">
        <v>0.25</v>
      </c>
      <c r="D329">
        <v>0.3</v>
      </c>
      <c r="E329" t="str">
        <f t="shared" si="17"/>
        <v>('1c8923023fb1aa63bf048dff3ef53244',30,'komoona',date(current_timestamp), unix_timestamp(current_timestamp), current_timestamp, 'shahar@komoona.com'),</v>
      </c>
      <c r="F329">
        <f>VLOOKUP($A329,Sheet3!$B$3:$I$613,8,FALSE)</f>
        <v>205248</v>
      </c>
      <c r="I329" t="s">
        <v>4332</v>
      </c>
      <c r="J329">
        <v>0.5488613027</v>
      </c>
      <c r="K329">
        <v>0.25</v>
      </c>
      <c r="L329">
        <v>0.3</v>
      </c>
      <c r="M329" t="str">
        <f>IFERROR(VLOOKUP($I329,Sheet3!$B$3:$I$613,8,FALSE),"null")</f>
        <v>null</v>
      </c>
      <c r="N329" t="str">
        <f t="shared" si="15"/>
        <v>update kmn_revshare set revshare=30 where id=null;</v>
      </c>
      <c r="O329" t="str">
        <f t="shared" si="16"/>
        <v>(null,'51507d8e660b7b6f5408586f3cf40a72',30),</v>
      </c>
    </row>
    <row r="330" spans="1:15" x14ac:dyDescent="0.3">
      <c r="A330" t="s">
        <v>2415</v>
      </c>
      <c r="B330">
        <v>0.32102765589999999</v>
      </c>
      <c r="C330">
        <v>0.25</v>
      </c>
      <c r="D330">
        <v>0.3</v>
      </c>
      <c r="E330" t="str">
        <f t="shared" si="17"/>
        <v>('7f16767e7a09244ae5b5de885ba97e03',30,'komoona',date(current_timestamp), unix_timestamp(current_timestamp), current_timestamp, 'shahar@komoona.com'),</v>
      </c>
      <c r="F330">
        <f>VLOOKUP($A330,Sheet3!$B$3:$I$613,8,FALSE)</f>
        <v>205249</v>
      </c>
      <c r="I330" t="s">
        <v>948</v>
      </c>
      <c r="J330">
        <v>0.60882156040000002</v>
      </c>
      <c r="K330">
        <v>0.33</v>
      </c>
      <c r="L330">
        <v>0.3</v>
      </c>
      <c r="M330" t="str">
        <f>IFERROR(VLOOKUP($I330,Sheet3!$B$3:$I$613,8,FALSE),"null")</f>
        <v>null</v>
      </c>
      <c r="N330" t="str">
        <f t="shared" si="15"/>
        <v>update kmn_revshare set revshare=30 where id=null;</v>
      </c>
      <c r="O330" t="str">
        <f t="shared" si="16"/>
        <v>(null,'ee0ecdeba50e28c2b27470be187a33d7',30),</v>
      </c>
    </row>
    <row r="331" spans="1:15" x14ac:dyDescent="0.3">
      <c r="A331" t="s">
        <v>6107</v>
      </c>
      <c r="B331">
        <v>0.22278554689999999</v>
      </c>
      <c r="C331">
        <v>0.22278554689294899</v>
      </c>
      <c r="D331">
        <v>0.3</v>
      </c>
      <c r="E331" t="str">
        <f t="shared" si="17"/>
        <v>('6f6b6a47647ac74f8190d0f66b99cb5f',30,'komoona',date(current_timestamp), unix_timestamp(current_timestamp), current_timestamp, 'shahar@komoona.com'),</v>
      </c>
      <c r="F331">
        <f>VLOOKUP($A331,Sheet3!$B$3:$I$613,8,FALSE)</f>
        <v>205250</v>
      </c>
      <c r="I331" t="s">
        <v>1084</v>
      </c>
      <c r="J331">
        <v>0.2203130509</v>
      </c>
      <c r="K331">
        <v>0.15</v>
      </c>
      <c r="L331">
        <v>0.22</v>
      </c>
      <c r="M331" t="str">
        <f>IFERROR(VLOOKUP($I331,Sheet3!$B$3:$I$613,8,FALSE),"null")</f>
        <v>null</v>
      </c>
      <c r="N331" t="str">
        <f t="shared" si="15"/>
        <v>update kmn_revshare set revshare=22 where id=null;</v>
      </c>
      <c r="O331" t="str">
        <f t="shared" si="16"/>
        <v>(null,'f822c6f58f4b22f81ba5eec575e0c3e0',22),</v>
      </c>
    </row>
    <row r="332" spans="1:15" x14ac:dyDescent="0.3">
      <c r="A332" t="s">
        <v>455</v>
      </c>
      <c r="B332">
        <v>0.19477947340000001</v>
      </c>
      <c r="C332">
        <v>0.19477947337683699</v>
      </c>
      <c r="D332">
        <v>0.2</v>
      </c>
      <c r="E332" t="str">
        <f t="shared" si="17"/>
        <v>('4dd1f52857656dfb343a3d13cb63cb87',20,'komoona',date(current_timestamp), unix_timestamp(current_timestamp), current_timestamp, 'shahar@komoona.com'),</v>
      </c>
      <c r="F332">
        <f>VLOOKUP($A332,Sheet3!$B$3:$I$613,8,FALSE)</f>
        <v>205251</v>
      </c>
      <c r="I332" t="s">
        <v>9321</v>
      </c>
      <c r="J332">
        <v>0.19157197109999999</v>
      </c>
      <c r="K332">
        <v>0.15</v>
      </c>
      <c r="L332">
        <v>0.19</v>
      </c>
      <c r="M332" t="str">
        <f>IFERROR(VLOOKUP($I332,Sheet3!$B$3:$I$613,8,FALSE),"null")</f>
        <v>null</v>
      </c>
      <c r="N332" t="str">
        <f t="shared" si="15"/>
        <v>update kmn_revshare set revshare=19 where id=null;</v>
      </c>
      <c r="O332" t="str">
        <f t="shared" si="16"/>
        <v>(null,'3e1a813e2d525dffc3af3ed2818b5064',19),</v>
      </c>
    </row>
    <row r="333" spans="1:15" x14ac:dyDescent="0.3">
      <c r="A333" t="s">
        <v>1968</v>
      </c>
      <c r="B333">
        <v>0.23861759060000001</v>
      </c>
      <c r="C333">
        <v>0.149999999999999</v>
      </c>
      <c r="D333">
        <v>0.3</v>
      </c>
      <c r="E333" t="str">
        <f t="shared" si="17"/>
        <v>('798fa10798d732af2e7f1ecd4efc2f7e',30,'komoona',date(current_timestamp), unix_timestamp(current_timestamp), current_timestamp, 'shahar@komoona.com'),</v>
      </c>
      <c r="F333">
        <f>VLOOKUP($A333,Sheet3!$B$3:$I$613,8,FALSE)</f>
        <v>205252</v>
      </c>
      <c r="I333" t="s">
        <v>3628</v>
      </c>
      <c r="J333">
        <v>0.57917811259999996</v>
      </c>
      <c r="K333">
        <v>0.25</v>
      </c>
      <c r="L333">
        <v>0.3</v>
      </c>
      <c r="M333" t="str">
        <f>IFERROR(VLOOKUP($I333,Sheet3!$B$3:$I$613,8,FALSE),"null")</f>
        <v>null</v>
      </c>
      <c r="N333" t="str">
        <f t="shared" si="15"/>
        <v>update kmn_revshare set revshare=30 where id=null;</v>
      </c>
      <c r="O333" t="str">
        <f t="shared" si="16"/>
        <v>(null,'8482b7b6ad2516358399ac7a2247ffd6',30),</v>
      </c>
    </row>
    <row r="334" spans="1:15" x14ac:dyDescent="0.3">
      <c r="A334" t="s">
        <v>1214</v>
      </c>
      <c r="B334">
        <v>0.89060177360000004</v>
      </c>
      <c r="C334">
        <v>0.25</v>
      </c>
      <c r="D334">
        <v>0.25</v>
      </c>
      <c r="E334" t="str">
        <f t="shared" si="17"/>
        <v>('b9c8dc090a7ca4631dccee0b45dd0628',25,'komoona',date(current_timestamp), unix_timestamp(current_timestamp), current_timestamp, 'shahar@komoona.com'),</v>
      </c>
      <c r="F334">
        <f>VLOOKUP($A334,Sheet3!$B$3:$I$613,8,FALSE)</f>
        <v>205253</v>
      </c>
      <c r="I334" t="s">
        <v>4952</v>
      </c>
      <c r="J334">
        <v>0.58800256799999995</v>
      </c>
      <c r="K334">
        <v>0.05</v>
      </c>
      <c r="L334">
        <v>0.2</v>
      </c>
      <c r="M334" t="str">
        <f>IFERROR(VLOOKUP($I334,Sheet3!$B$3:$I$613,8,FALSE),"null")</f>
        <v>null</v>
      </c>
      <c r="N334" t="str">
        <f t="shared" si="15"/>
        <v>update kmn_revshare set revshare=20 where id=null;</v>
      </c>
      <c r="O334" t="str">
        <f t="shared" si="16"/>
        <v>(null,'ec2909d439a84ad5ac2dd73e3bbe9d46',20),</v>
      </c>
    </row>
    <row r="335" spans="1:15" x14ac:dyDescent="0.3">
      <c r="A335" t="s">
        <v>1172</v>
      </c>
      <c r="B335">
        <v>0.2353901421</v>
      </c>
      <c r="C335">
        <v>0.23539014208252501</v>
      </c>
      <c r="D335">
        <v>0.28000000000000003</v>
      </c>
      <c r="E335" t="str">
        <f t="shared" si="17"/>
        <v>('cde12fd88feb28a180ca9322e44e9249',28,'komoona',date(current_timestamp), unix_timestamp(current_timestamp), current_timestamp, 'shahar@komoona.com'),</v>
      </c>
      <c r="F335">
        <f>VLOOKUP($A335,Sheet3!$B$3:$I$613,8,FALSE)</f>
        <v>205254</v>
      </c>
      <c r="I335" t="s">
        <v>6592</v>
      </c>
      <c r="J335">
        <v>0.42524483639999999</v>
      </c>
      <c r="K335">
        <v>0.25</v>
      </c>
      <c r="L335">
        <v>0.35</v>
      </c>
      <c r="M335" t="str">
        <f>IFERROR(VLOOKUP($I335,Sheet3!$B$3:$I$613,8,FALSE),"null")</f>
        <v>null</v>
      </c>
      <c r="N335" t="str">
        <f t="shared" si="15"/>
        <v>update kmn_revshare set revshare=35 where id=null;</v>
      </c>
      <c r="O335" t="str">
        <f t="shared" si="16"/>
        <v>(null,'323d75e9985666427095caa40b4386af',35),</v>
      </c>
    </row>
    <row r="336" spans="1:15" x14ac:dyDescent="0.3">
      <c r="A336" t="s">
        <v>987</v>
      </c>
      <c r="B336">
        <v>0.26776012649999997</v>
      </c>
      <c r="C336">
        <v>0.26776012653875197</v>
      </c>
      <c r="D336">
        <v>0.35</v>
      </c>
      <c r="E336" t="str">
        <f t="shared" si="17"/>
        <v>('7a4661ee2f333f305f8c95f1fc21e692',35,'komoona',date(current_timestamp), unix_timestamp(current_timestamp), current_timestamp, 'shahar@komoona.com'),</v>
      </c>
      <c r="F336">
        <f>VLOOKUP($A336,Sheet3!$B$3:$I$613,8,FALSE)</f>
        <v>205255</v>
      </c>
      <c r="I336" t="s">
        <v>4843</v>
      </c>
      <c r="J336">
        <v>0.26260575180000001</v>
      </c>
      <c r="K336">
        <v>0.25</v>
      </c>
      <c r="L336">
        <v>0.26</v>
      </c>
      <c r="M336" t="str">
        <f>IFERROR(VLOOKUP($I336,Sheet3!$B$3:$I$613,8,FALSE),"null")</f>
        <v>null</v>
      </c>
      <c r="N336" t="str">
        <f t="shared" si="15"/>
        <v>update kmn_revshare set revshare=26 where id=null;</v>
      </c>
      <c r="O336" t="str">
        <f t="shared" si="16"/>
        <v>(null,'ec86babda9c2f614f5f8c67dc974e9b9',26),</v>
      </c>
    </row>
    <row r="337" spans="1:15" x14ac:dyDescent="0.3">
      <c r="A337" t="s">
        <v>3191</v>
      </c>
      <c r="B337">
        <v>0.26441695180000002</v>
      </c>
      <c r="C337">
        <v>0.25</v>
      </c>
      <c r="D337">
        <v>0.3</v>
      </c>
      <c r="E337" t="str">
        <f t="shared" si="17"/>
        <v>('7e0f3b3c72df0bffcf05abc56261e3f3',30,'komoona',date(current_timestamp), unix_timestamp(current_timestamp), current_timestamp, 'shahar@komoona.com'),</v>
      </c>
      <c r="F337">
        <f>VLOOKUP($A337,Sheet3!$B$3:$I$613,8,FALSE)</f>
        <v>205256</v>
      </c>
      <c r="I337" t="s">
        <v>681</v>
      </c>
      <c r="J337">
        <v>0.62102057310000003</v>
      </c>
      <c r="K337">
        <v>0.25</v>
      </c>
      <c r="L337">
        <v>0.3</v>
      </c>
      <c r="M337" t="str">
        <f>IFERROR(VLOOKUP($I337,Sheet3!$B$3:$I$613,8,FALSE),"null")</f>
        <v>null</v>
      </c>
      <c r="N337" t="str">
        <f t="shared" si="15"/>
        <v>update kmn_revshare set revshare=30 where id=null;</v>
      </c>
      <c r="O337" t="str">
        <f t="shared" si="16"/>
        <v>(null,'02e6bbf91db74fc5bb0d19cf0823032f',30),</v>
      </c>
    </row>
    <row r="338" spans="1:15" x14ac:dyDescent="0.3">
      <c r="A338" t="s">
        <v>2781</v>
      </c>
      <c r="B338">
        <v>0.36103290230000001</v>
      </c>
      <c r="C338">
        <v>0.15</v>
      </c>
      <c r="D338">
        <v>0.2</v>
      </c>
      <c r="E338" t="str">
        <f t="shared" si="17"/>
        <v>('9d5ef3f4c89e84df316a5bcc9d45934a',20,'komoona',date(current_timestamp), unix_timestamp(current_timestamp), current_timestamp, 'shahar@komoona.com'),</v>
      </c>
      <c r="F338">
        <f>VLOOKUP($A338,Sheet3!$B$3:$I$613,8,FALSE)</f>
        <v>205257</v>
      </c>
      <c r="I338" t="s">
        <v>8720</v>
      </c>
      <c r="J338">
        <v>0.45215139789999997</v>
      </c>
      <c r="K338">
        <v>0.25</v>
      </c>
      <c r="L338">
        <v>0.35</v>
      </c>
      <c r="M338" t="str">
        <f>IFERROR(VLOOKUP($I338,Sheet3!$B$3:$I$613,8,FALSE),"null")</f>
        <v>null</v>
      </c>
      <c r="N338" t="str">
        <f t="shared" si="15"/>
        <v>update kmn_revshare set revshare=35 where id=null;</v>
      </c>
      <c r="O338" t="str">
        <f t="shared" si="16"/>
        <v>(null,'833a05459f0b31874bfe5676fafb36d7',35),</v>
      </c>
    </row>
    <row r="339" spans="1:15" x14ac:dyDescent="0.3">
      <c r="A339" t="s">
        <v>2188</v>
      </c>
      <c r="B339">
        <v>0.32283053950000001</v>
      </c>
      <c r="C339">
        <v>0.15</v>
      </c>
      <c r="D339">
        <v>0.32</v>
      </c>
      <c r="E339" t="str">
        <f t="shared" si="17"/>
        <v>('eeabb535bb5dc8cb792de0d12ab8781d',32,'komoona',date(current_timestamp), unix_timestamp(current_timestamp), current_timestamp, 'shahar@komoona.com'),</v>
      </c>
      <c r="F339">
        <f>VLOOKUP($A339,Sheet3!$B$3:$I$613,8,FALSE)</f>
        <v>205258</v>
      </c>
      <c r="I339" t="s">
        <v>1026</v>
      </c>
      <c r="J339">
        <v>0.1050703293</v>
      </c>
      <c r="K339">
        <v>0.05</v>
      </c>
      <c r="L339">
        <v>0.1</v>
      </c>
      <c r="M339" t="str">
        <f>IFERROR(VLOOKUP($I339,Sheet3!$B$3:$I$613,8,FALSE),"null")</f>
        <v>null</v>
      </c>
      <c r="N339" t="str">
        <f t="shared" si="15"/>
        <v>update kmn_revshare set revshare=10 where id=null;</v>
      </c>
      <c r="O339" t="str">
        <f t="shared" si="16"/>
        <v>(null,'3239d3ea8d051f245b71387bc443bee9',10),</v>
      </c>
    </row>
    <row r="340" spans="1:15" x14ac:dyDescent="0.3">
      <c r="A340" t="s">
        <v>2632</v>
      </c>
      <c r="B340">
        <v>0.42423749640000002</v>
      </c>
      <c r="C340">
        <v>0.15</v>
      </c>
      <c r="D340">
        <v>0.2</v>
      </c>
      <c r="E340" t="str">
        <f t="shared" si="17"/>
        <v>('0b38c5b51c0f6d0ea11f3220c2a7d83d',20,'komoona',date(current_timestamp), unix_timestamp(current_timestamp), current_timestamp, 'shahar@komoona.com'),</v>
      </c>
      <c r="F340">
        <f>VLOOKUP($A340,Sheet3!$B$3:$I$613,8,FALSE)</f>
        <v>205259</v>
      </c>
      <c r="I340" t="s">
        <v>920</v>
      </c>
      <c r="J340">
        <v>0.59755402479999997</v>
      </c>
      <c r="K340">
        <v>0.25</v>
      </c>
      <c r="L340">
        <v>0.3</v>
      </c>
      <c r="M340" t="str">
        <f>IFERROR(VLOOKUP($I340,Sheet3!$B$3:$I$613,8,FALSE),"null")</f>
        <v>null</v>
      </c>
      <c r="N340" t="str">
        <f t="shared" si="15"/>
        <v>update kmn_revshare set revshare=30 where id=null;</v>
      </c>
      <c r="O340" t="str">
        <f t="shared" si="16"/>
        <v>(null,'d2217a39a542a48e4c718cc11d20ec67',30),</v>
      </c>
    </row>
    <row r="341" spans="1:15" x14ac:dyDescent="0.3">
      <c r="A341" t="s">
        <v>2340</v>
      </c>
      <c r="B341">
        <v>0.19168147429999999</v>
      </c>
      <c r="C341">
        <v>0.19168147427496299</v>
      </c>
      <c r="D341">
        <v>0.2</v>
      </c>
      <c r="E341" t="str">
        <f t="shared" si="17"/>
        <v>('b2b2eed0e333485f03da91def7b86866',20,'komoona',date(current_timestamp), unix_timestamp(current_timestamp), current_timestamp, 'shahar@komoona.com'),</v>
      </c>
      <c r="F341">
        <f>VLOOKUP($A341,Sheet3!$B$3:$I$613,8,FALSE)</f>
        <v>205260</v>
      </c>
      <c r="I341" t="s">
        <v>9040</v>
      </c>
      <c r="J341">
        <v>0.2643997736</v>
      </c>
      <c r="K341">
        <v>0.15</v>
      </c>
      <c r="L341">
        <v>0.2</v>
      </c>
      <c r="M341" t="str">
        <f>IFERROR(VLOOKUP($I341,Sheet3!$B$3:$I$613,8,FALSE),"null")</f>
        <v>null</v>
      </c>
      <c r="N341" t="str">
        <f t="shared" si="15"/>
        <v>update kmn_revshare set revshare=20 where id=null;</v>
      </c>
      <c r="O341" t="str">
        <f t="shared" si="16"/>
        <v>(null,'ac8799126e2755035ac0204ba46068db',20),</v>
      </c>
    </row>
    <row r="342" spans="1:15" x14ac:dyDescent="0.3">
      <c r="A342" t="s">
        <v>2100</v>
      </c>
      <c r="B342">
        <v>0.26814043999999998</v>
      </c>
      <c r="C342">
        <v>0.15</v>
      </c>
      <c r="D342">
        <v>0.18</v>
      </c>
      <c r="E342" t="str">
        <f t="shared" si="17"/>
        <v>('bae632c0e25e547e844eb9b8ef165b03',18,'komoona',date(current_timestamp), unix_timestamp(current_timestamp), current_timestamp, 'shahar@komoona.com'),</v>
      </c>
      <c r="F342">
        <f>VLOOKUP($A342,Sheet3!$B$3:$I$613,8,FALSE)</f>
        <v>205261</v>
      </c>
      <c r="I342" t="s">
        <v>7504</v>
      </c>
      <c r="J342">
        <v>0.13295890730000001</v>
      </c>
      <c r="K342">
        <v>0.05</v>
      </c>
      <c r="L342">
        <v>0.13</v>
      </c>
      <c r="M342" t="str">
        <f>IFERROR(VLOOKUP($I342,Sheet3!$B$3:$I$613,8,FALSE),"null")</f>
        <v>null</v>
      </c>
      <c r="N342" t="str">
        <f t="shared" si="15"/>
        <v>update kmn_revshare set revshare=13 where id=null;</v>
      </c>
      <c r="O342" t="str">
        <f t="shared" si="16"/>
        <v>(null,'3fe2193935e7a63db4088a22c8168030',13),</v>
      </c>
    </row>
    <row r="343" spans="1:15" x14ac:dyDescent="0.3">
      <c r="A343" t="s">
        <v>1511</v>
      </c>
      <c r="B343">
        <v>0.17903798609999999</v>
      </c>
      <c r="C343">
        <v>0.17903798605197499</v>
      </c>
      <c r="D343">
        <v>0.2</v>
      </c>
      <c r="E343" t="str">
        <f t="shared" si="17"/>
        <v>('3978dfac781e6491e1ea50227b96a988',20,'komoona',date(current_timestamp), unix_timestamp(current_timestamp), current_timestamp, 'shahar@komoona.com'),</v>
      </c>
      <c r="F343">
        <f>VLOOKUP($A343,Sheet3!$B$3:$I$613,8,FALSE)</f>
        <v>205262</v>
      </c>
      <c r="I343" t="s">
        <v>8819</v>
      </c>
      <c r="J343">
        <v>0.738878323</v>
      </c>
      <c r="K343">
        <v>0.25</v>
      </c>
      <c r="L343">
        <v>0.3</v>
      </c>
      <c r="M343" t="str">
        <f>IFERROR(VLOOKUP($I343,Sheet3!$B$3:$I$613,8,FALSE),"null")</f>
        <v>null</v>
      </c>
      <c r="N343" t="str">
        <f t="shared" si="15"/>
        <v>update kmn_revshare set revshare=30 where id=null;</v>
      </c>
      <c r="O343" t="str">
        <f t="shared" si="16"/>
        <v>(null,'3ed44190798610b845d71a07d99b0192',30),</v>
      </c>
    </row>
    <row r="344" spans="1:15" x14ac:dyDescent="0.3">
      <c r="A344" t="s">
        <v>3034</v>
      </c>
      <c r="B344">
        <v>0.87685431830000005</v>
      </c>
      <c r="C344">
        <v>0.15</v>
      </c>
      <c r="D344">
        <v>0.3</v>
      </c>
      <c r="E344" t="str">
        <f t="shared" si="17"/>
        <v>('aa18aab019bba128bf8089a19b93d5f4',30,'komoona',date(current_timestamp), unix_timestamp(current_timestamp), current_timestamp, 'shahar@komoona.com'),</v>
      </c>
      <c r="F344">
        <f>VLOOKUP($A344,Sheet3!$B$3:$I$613,8,FALSE)</f>
        <v>205263</v>
      </c>
      <c r="I344" t="s">
        <v>7293</v>
      </c>
      <c r="J344">
        <v>0.76704364449999995</v>
      </c>
      <c r="K344">
        <v>0.25</v>
      </c>
      <c r="L344">
        <v>0.3</v>
      </c>
      <c r="M344" t="str">
        <f>IFERROR(VLOOKUP($I344,Sheet3!$B$3:$I$613,8,FALSE),"null")</f>
        <v>null</v>
      </c>
      <c r="N344" t="str">
        <f t="shared" si="15"/>
        <v>update kmn_revshare set revshare=30 where id=null;</v>
      </c>
      <c r="O344" t="str">
        <f t="shared" si="16"/>
        <v>(null,'861a4102ad232021eda8755f9266de9a',30),</v>
      </c>
    </row>
    <row r="345" spans="1:15" x14ac:dyDescent="0.3">
      <c r="A345" t="s">
        <v>5090</v>
      </c>
      <c r="B345">
        <v>0.89732323700000005</v>
      </c>
      <c r="C345">
        <v>0.25</v>
      </c>
      <c r="D345">
        <v>0.4</v>
      </c>
      <c r="E345" t="str">
        <f t="shared" si="17"/>
        <v>('5d68d72d7346bba331c58721bca1307b',40,'komoona',date(current_timestamp), unix_timestamp(current_timestamp), current_timestamp, 'shahar@komoona.com'),</v>
      </c>
      <c r="F345">
        <f>VLOOKUP($A345,Sheet3!$B$3:$I$613,8,FALSE)</f>
        <v>205264</v>
      </c>
      <c r="I345" t="s">
        <v>10218</v>
      </c>
      <c r="J345">
        <v>0.57946010650000002</v>
      </c>
      <c r="K345">
        <v>0.25</v>
      </c>
      <c r="L345">
        <v>0.35</v>
      </c>
      <c r="M345" t="str">
        <f>IFERROR(VLOOKUP($I345,Sheet3!$B$3:$I$613,8,FALSE),"null")</f>
        <v>null</v>
      </c>
      <c r="N345" t="str">
        <f t="shared" si="15"/>
        <v>update kmn_revshare set revshare=35 where id=null;</v>
      </c>
      <c r="O345" t="str">
        <f t="shared" si="16"/>
        <v>(null,'d1b5d7a1b0a87f98120b04ef0d141c47',35),</v>
      </c>
    </row>
    <row r="346" spans="1:15" x14ac:dyDescent="0.3">
      <c r="A346" t="s">
        <v>1541</v>
      </c>
      <c r="B346">
        <v>0.17356483149999999</v>
      </c>
      <c r="C346">
        <v>0.173564831544712</v>
      </c>
      <c r="D346">
        <v>0.35</v>
      </c>
      <c r="E346" t="str">
        <f t="shared" si="17"/>
        <v>('f6e36febd46aed81542530230c7f1976',35,'komoona',date(current_timestamp), unix_timestamp(current_timestamp), current_timestamp, 'shahar@komoona.com'),</v>
      </c>
      <c r="F346">
        <f>VLOOKUP($A346,Sheet3!$B$3:$I$613,8,FALSE)</f>
        <v>205265</v>
      </c>
      <c r="I346" t="s">
        <v>701</v>
      </c>
      <c r="J346">
        <v>0.62032063010000005</v>
      </c>
      <c r="K346">
        <v>0.25</v>
      </c>
      <c r="L346">
        <v>0.3</v>
      </c>
      <c r="M346" t="str">
        <f>IFERROR(VLOOKUP($I346,Sheet3!$B$3:$I$613,8,FALSE),"null")</f>
        <v>null</v>
      </c>
      <c r="N346" t="str">
        <f t="shared" si="15"/>
        <v>update kmn_revshare set revshare=30 where id=null;</v>
      </c>
      <c r="O346" t="str">
        <f t="shared" si="16"/>
        <v>(null,'0fc387f39cadc057608865f7b117eaf0',30),</v>
      </c>
    </row>
    <row r="347" spans="1:15" x14ac:dyDescent="0.3">
      <c r="A347" t="s">
        <v>3600</v>
      </c>
      <c r="B347">
        <v>0.84049919230000003</v>
      </c>
      <c r="C347">
        <v>0.25</v>
      </c>
      <c r="D347">
        <v>0.27</v>
      </c>
      <c r="E347" t="str">
        <f t="shared" si="17"/>
        <v>('2087d2e0d80d78f60358194af39d217e',27,'komoona',date(current_timestamp), unix_timestamp(current_timestamp), current_timestamp, 'shahar@komoona.com'),</v>
      </c>
      <c r="F347">
        <f>VLOOKUP($A347,Sheet3!$B$3:$I$613,8,FALSE)</f>
        <v>205266</v>
      </c>
      <c r="I347" t="s">
        <v>4799</v>
      </c>
      <c r="J347">
        <v>0.62296441609999997</v>
      </c>
      <c r="K347">
        <v>0.25</v>
      </c>
      <c r="L347">
        <v>0.35</v>
      </c>
      <c r="M347" t="str">
        <f>IFERROR(VLOOKUP($I347,Sheet3!$B$3:$I$613,8,FALSE),"null")</f>
        <v>null</v>
      </c>
      <c r="N347" t="str">
        <f t="shared" si="15"/>
        <v>update kmn_revshare set revshare=35 where id=null;</v>
      </c>
      <c r="O347" t="str">
        <f t="shared" si="16"/>
        <v>(null,'f2d5cb99194f84d1ee737d799f9719a0',35),</v>
      </c>
    </row>
    <row r="348" spans="1:15" x14ac:dyDescent="0.3">
      <c r="A348" t="s">
        <v>1754</v>
      </c>
      <c r="B348">
        <v>0.26627325060000001</v>
      </c>
      <c r="C348">
        <v>0.15</v>
      </c>
      <c r="D348">
        <v>0.3</v>
      </c>
      <c r="E348" t="str">
        <f t="shared" si="17"/>
        <v>('16cfead10ebde583a03b4f9e66f8ea65',30,'komoona',date(current_timestamp), unix_timestamp(current_timestamp), current_timestamp, 'shahar@komoona.com'),</v>
      </c>
      <c r="F348">
        <f>VLOOKUP($A348,Sheet3!$B$3:$I$613,8,FALSE)</f>
        <v>205267</v>
      </c>
      <c r="I348" t="s">
        <v>5244</v>
      </c>
      <c r="J348">
        <v>0.26232486150000001</v>
      </c>
      <c r="K348">
        <v>0.15</v>
      </c>
      <c r="L348">
        <v>0.2</v>
      </c>
      <c r="M348" t="str">
        <f>IFERROR(VLOOKUP($I348,Sheet3!$B$3:$I$613,8,FALSE),"null")</f>
        <v>null</v>
      </c>
      <c r="N348" t="str">
        <f t="shared" si="15"/>
        <v>update kmn_revshare set revshare=20 where id=null;</v>
      </c>
      <c r="O348" t="str">
        <f t="shared" si="16"/>
        <v>(null,'2bd0273dd65d019d8c535fe93d2982fb',20),</v>
      </c>
    </row>
    <row r="349" spans="1:15" x14ac:dyDescent="0.3">
      <c r="A349" t="s">
        <v>1271</v>
      </c>
      <c r="B349">
        <v>0.2416003907</v>
      </c>
      <c r="C349">
        <v>0.241600390699312</v>
      </c>
      <c r="D349">
        <v>0.25</v>
      </c>
      <c r="E349" t="str">
        <f t="shared" si="17"/>
        <v>('05ffb45841cb9052ea62e281cc2c9f43',25,'komoona',date(current_timestamp), unix_timestamp(current_timestamp), current_timestamp, 'shahar@komoona.com'),</v>
      </c>
      <c r="F349">
        <f>VLOOKUP($A349,Sheet3!$B$3:$I$613,8,FALSE)</f>
        <v>205268</v>
      </c>
      <c r="I349" t="s">
        <v>5262</v>
      </c>
      <c r="J349">
        <v>0.3075475654</v>
      </c>
      <c r="K349">
        <v>0.15</v>
      </c>
      <c r="L349">
        <v>0.2</v>
      </c>
      <c r="M349" t="str">
        <f>IFERROR(VLOOKUP($I349,Sheet3!$B$3:$I$613,8,FALSE),"null")</f>
        <v>null</v>
      </c>
      <c r="N349" t="str">
        <f t="shared" si="15"/>
        <v>update kmn_revshare set revshare=20 where id=null;</v>
      </c>
      <c r="O349" t="str">
        <f t="shared" si="16"/>
        <v>(null,'4e869688cb03125ffbb7dccced6633a9',20),</v>
      </c>
    </row>
    <row r="350" spans="1:15" x14ac:dyDescent="0.3">
      <c r="A350" t="s">
        <v>2080</v>
      </c>
      <c r="B350">
        <v>0.23316815760000001</v>
      </c>
      <c r="C350">
        <v>0.15</v>
      </c>
      <c r="D350">
        <v>0.3</v>
      </c>
      <c r="E350" t="str">
        <f t="shared" si="17"/>
        <v>('b423f1bf8e657cfda1c74f39259b297c',30,'komoona',date(current_timestamp), unix_timestamp(current_timestamp), current_timestamp, 'shahar@komoona.com'),</v>
      </c>
      <c r="F350">
        <f>VLOOKUP($A350,Sheet3!$B$3:$I$613,8,FALSE)</f>
        <v>205269</v>
      </c>
      <c r="I350" t="s">
        <v>7248</v>
      </c>
      <c r="J350">
        <v>0.32573707330000001</v>
      </c>
      <c r="K350">
        <v>0.15</v>
      </c>
      <c r="L350">
        <v>0.2</v>
      </c>
      <c r="M350" t="str">
        <f>IFERROR(VLOOKUP($I350,Sheet3!$B$3:$I$613,8,FALSE),"null")</f>
        <v>null</v>
      </c>
      <c r="N350" t="str">
        <f t="shared" si="15"/>
        <v>update kmn_revshare set revshare=20 where id=null;</v>
      </c>
      <c r="O350" t="str">
        <f t="shared" si="16"/>
        <v>(null,'f12a42421bb694a5f6f96da2df9c60a9',20),</v>
      </c>
    </row>
    <row r="351" spans="1:15" x14ac:dyDescent="0.3">
      <c r="A351" t="s">
        <v>428</v>
      </c>
      <c r="B351">
        <v>0.3684507555</v>
      </c>
      <c r="C351">
        <v>0.32999999999999902</v>
      </c>
      <c r="D351">
        <v>0.32999999999999902</v>
      </c>
      <c r="E351" t="str">
        <f t="shared" si="17"/>
        <v>('59d2af2ab571e1cc0244bbc3b54b0511',32.9999999999999,'komoona',date(current_timestamp), unix_timestamp(current_timestamp), current_timestamp, 'shahar@komoona.com'),</v>
      </c>
      <c r="F351">
        <f>VLOOKUP($A351,Sheet3!$B$3:$I$613,8,FALSE)</f>
        <v>205270</v>
      </c>
      <c r="I351" t="s">
        <v>8839</v>
      </c>
      <c r="J351">
        <v>0.74108563380000003</v>
      </c>
      <c r="K351">
        <v>0.25</v>
      </c>
      <c r="L351">
        <v>0.3</v>
      </c>
      <c r="M351" t="str">
        <f>IFERROR(VLOOKUP($I351,Sheet3!$B$3:$I$613,8,FALSE),"null")</f>
        <v>null</v>
      </c>
      <c r="N351" t="str">
        <f t="shared" si="15"/>
        <v>update kmn_revshare set revshare=30 where id=null;</v>
      </c>
      <c r="O351" t="str">
        <f t="shared" si="16"/>
        <v>(null,'80daee4999794e7201aca7b89751de1d',30),</v>
      </c>
    </row>
    <row r="352" spans="1:15" x14ac:dyDescent="0.3">
      <c r="A352" t="s">
        <v>4656</v>
      </c>
      <c r="B352">
        <v>0.91027451989999997</v>
      </c>
      <c r="C352">
        <v>0.3</v>
      </c>
      <c r="D352">
        <v>0.3</v>
      </c>
      <c r="E352" t="str">
        <f t="shared" si="17"/>
        <v>('0fce835218c7de2032f27454410e95e2',30,'komoona',date(current_timestamp), unix_timestamp(current_timestamp), current_timestamp, 'shahar@komoona.com'),</v>
      </c>
      <c r="F352">
        <f>VLOOKUP($A352,Sheet3!$B$3:$I$613,8,FALSE)</f>
        <v>205271</v>
      </c>
      <c r="I352" t="s">
        <v>2452</v>
      </c>
      <c r="J352">
        <v>0.27572327289999998</v>
      </c>
      <c r="K352">
        <v>0.249999999999999</v>
      </c>
      <c r="L352">
        <v>0.27</v>
      </c>
      <c r="M352" t="str">
        <f>IFERROR(VLOOKUP($I352,Sheet3!$B$3:$I$613,8,FALSE),"null")</f>
        <v>null</v>
      </c>
      <c r="N352" t="str">
        <f t="shared" si="15"/>
        <v>update kmn_revshare set revshare=27 where id=null;</v>
      </c>
      <c r="O352" t="str">
        <f t="shared" si="16"/>
        <v>(null,'2b707e8c8d432946fcfa67df73dc7615',27),</v>
      </c>
    </row>
    <row r="353" spans="1:15" x14ac:dyDescent="0.3">
      <c r="A353" t="s">
        <v>10555</v>
      </c>
      <c r="B353">
        <v>0.25197998799999999</v>
      </c>
      <c r="C353">
        <v>0.25197998797864402</v>
      </c>
      <c r="D353">
        <v>0.32</v>
      </c>
      <c r="E353" t="str">
        <f t="shared" si="17"/>
        <v>('3fe6d00d35226f607fef1d3c22444a3a',32,'komoona',date(current_timestamp), unix_timestamp(current_timestamp), current_timestamp, 'shahar@komoona.com'),</v>
      </c>
      <c r="F353">
        <f>VLOOKUP($A353,Sheet3!$B$3:$I$613,8,FALSE)</f>
        <v>205272</v>
      </c>
      <c r="I353" t="s">
        <v>5527</v>
      </c>
      <c r="J353">
        <v>0.43878968750000003</v>
      </c>
      <c r="K353">
        <v>0.25</v>
      </c>
      <c r="L353">
        <v>0.35</v>
      </c>
      <c r="M353" t="str">
        <f>IFERROR(VLOOKUP($I353,Sheet3!$B$3:$I$613,8,FALSE),"null")</f>
        <v>null</v>
      </c>
      <c r="N353" t="str">
        <f t="shared" si="15"/>
        <v>update kmn_revshare set revshare=35 where id=null;</v>
      </c>
      <c r="O353" t="str">
        <f t="shared" si="16"/>
        <v>(null,'d1232d0c0698cad3057961cb64f820b1',35),</v>
      </c>
    </row>
    <row r="354" spans="1:15" x14ac:dyDescent="0.3">
      <c r="A354" t="s">
        <v>4447</v>
      </c>
      <c r="B354">
        <v>0.1700700117</v>
      </c>
      <c r="C354">
        <v>0.17007001166861099</v>
      </c>
      <c r="D354">
        <v>0.3</v>
      </c>
      <c r="E354" t="str">
        <f t="shared" si="17"/>
        <v>('7b7c02cf379549c29335408bda274557',30,'komoona',date(current_timestamp), unix_timestamp(current_timestamp), current_timestamp, 'shahar@komoona.com'),</v>
      </c>
      <c r="F354">
        <f>VLOOKUP($A354,Sheet3!$B$3:$I$613,8,FALSE)</f>
        <v>205273</v>
      </c>
      <c r="I354" t="s">
        <v>8861</v>
      </c>
      <c r="J354">
        <v>0.70587471930000001</v>
      </c>
      <c r="K354">
        <v>0.25</v>
      </c>
      <c r="L354">
        <v>0.3</v>
      </c>
      <c r="M354" t="str">
        <f>IFERROR(VLOOKUP($I354,Sheet3!$B$3:$I$613,8,FALSE),"null")</f>
        <v>null</v>
      </c>
      <c r="N354" t="str">
        <f t="shared" si="15"/>
        <v>update kmn_revshare set revshare=30 where id=null;</v>
      </c>
      <c r="O354" t="str">
        <f t="shared" si="16"/>
        <v>(null,'f4a5dc55c65749c9e0c82fc19ccc7ee2',30),</v>
      </c>
    </row>
    <row r="355" spans="1:15" x14ac:dyDescent="0.3">
      <c r="A355" t="s">
        <v>240</v>
      </c>
      <c r="B355">
        <v>0.30724415900000002</v>
      </c>
      <c r="C355">
        <v>0.30724415900519297</v>
      </c>
      <c r="D355">
        <v>0.31</v>
      </c>
      <c r="E355" t="str">
        <f t="shared" si="17"/>
        <v>('42c6f9add5e0685977b248d56af6be48',31,'komoona',date(current_timestamp), unix_timestamp(current_timestamp), current_timestamp, 'shahar@komoona.com'),</v>
      </c>
      <c r="F355">
        <f>VLOOKUP($A355,Sheet3!$B$3:$I$613,8,FALSE)</f>
        <v>205274</v>
      </c>
      <c r="I355" t="s">
        <v>2247</v>
      </c>
      <c r="J355">
        <v>0.40510383970000002</v>
      </c>
      <c r="K355">
        <v>0.25</v>
      </c>
      <c r="L355">
        <v>0.35</v>
      </c>
      <c r="M355" t="str">
        <f>IFERROR(VLOOKUP($I355,Sheet3!$B$3:$I$613,8,FALSE),"null")</f>
        <v>null</v>
      </c>
      <c r="N355" t="str">
        <f t="shared" si="15"/>
        <v>update kmn_revshare set revshare=35 where id=null;</v>
      </c>
      <c r="O355" t="str">
        <f t="shared" si="16"/>
        <v>(null,'8d89e139cd7f6d37340a8af0e13d464a',35),</v>
      </c>
    </row>
    <row r="356" spans="1:15" x14ac:dyDescent="0.3">
      <c r="A356" t="s">
        <v>2280</v>
      </c>
      <c r="B356">
        <v>0.7314806989</v>
      </c>
      <c r="C356">
        <v>0.15</v>
      </c>
      <c r="D356">
        <v>0.3</v>
      </c>
      <c r="E356" t="str">
        <f t="shared" si="17"/>
        <v>('db57523cbeb5ebd3efc305789090bdc0',30,'komoona',date(current_timestamp), unix_timestamp(current_timestamp), current_timestamp, 'shahar@komoona.com'),</v>
      </c>
      <c r="F356">
        <f>VLOOKUP($A356,Sheet3!$B$3:$I$613,8,FALSE)</f>
        <v>205275</v>
      </c>
      <c r="I356" t="s">
        <v>9319</v>
      </c>
      <c r="J356">
        <v>0.18153486560000001</v>
      </c>
      <c r="K356">
        <v>0.149999999999999</v>
      </c>
      <c r="L356">
        <v>0.18</v>
      </c>
      <c r="M356" t="str">
        <f>IFERROR(VLOOKUP($I356,Sheet3!$B$3:$I$613,8,FALSE),"null")</f>
        <v>null</v>
      </c>
      <c r="N356" t="str">
        <f t="shared" si="15"/>
        <v>update kmn_revshare set revshare=18 where id=null;</v>
      </c>
      <c r="O356" t="str">
        <f t="shared" si="16"/>
        <v>(null,'21b50e78206139d4e15dec9f4a4ba515',18),</v>
      </c>
    </row>
    <row r="357" spans="1:15" x14ac:dyDescent="0.3">
      <c r="A357" t="s">
        <v>2391</v>
      </c>
      <c r="B357">
        <v>0.31962755780000002</v>
      </c>
      <c r="C357">
        <v>0.25</v>
      </c>
      <c r="D357">
        <v>0.3</v>
      </c>
      <c r="E357" t="str">
        <f t="shared" si="17"/>
        <v>('97e5fe1213c8c866218906f9a9d726bd',30,'komoona',date(current_timestamp), unix_timestamp(current_timestamp), current_timestamp, 'shahar@komoona.com'),</v>
      </c>
      <c r="F357">
        <f>VLOOKUP($A357,Sheet3!$B$3:$I$613,8,FALSE)</f>
        <v>205276</v>
      </c>
      <c r="I357" t="s">
        <v>6399</v>
      </c>
      <c r="J357">
        <v>0.35540635980000002</v>
      </c>
      <c r="K357">
        <v>0.25</v>
      </c>
      <c r="L357">
        <v>0.3</v>
      </c>
      <c r="M357" t="str">
        <f>IFERROR(VLOOKUP($I357,Sheet3!$B$3:$I$613,8,FALSE),"null")</f>
        <v>null</v>
      </c>
      <c r="N357" t="str">
        <f t="shared" si="15"/>
        <v>update kmn_revshare set revshare=30 where id=null;</v>
      </c>
      <c r="O357" t="str">
        <f t="shared" si="16"/>
        <v>(null,'8b1984042292677c3cc1b3c80dbc6761',30),</v>
      </c>
    </row>
    <row r="358" spans="1:15" x14ac:dyDescent="0.3">
      <c r="A358" t="s">
        <v>3257</v>
      </c>
      <c r="B358">
        <v>0.2417658523</v>
      </c>
      <c r="C358">
        <v>0.24176585234306999</v>
      </c>
      <c r="D358">
        <v>0.25</v>
      </c>
      <c r="E358" t="str">
        <f t="shared" si="17"/>
        <v>('27ac8a8184e9125d70eb7368a9deeaf8',25,'komoona',date(current_timestamp), unix_timestamp(current_timestamp), current_timestamp, 'shahar@komoona.com'),</v>
      </c>
      <c r="F358">
        <f>VLOOKUP($A358,Sheet3!$B$3:$I$613,8,FALSE)</f>
        <v>205277</v>
      </c>
      <c r="I358" t="s">
        <v>9042</v>
      </c>
      <c r="J358">
        <v>0.24212453319999999</v>
      </c>
      <c r="K358">
        <v>0.15</v>
      </c>
      <c r="L358">
        <v>0.2</v>
      </c>
      <c r="M358" t="str">
        <f>IFERROR(VLOOKUP($I358,Sheet3!$B$3:$I$613,8,FALSE),"null")</f>
        <v>null</v>
      </c>
      <c r="N358" t="str">
        <f t="shared" si="15"/>
        <v>update kmn_revshare set revshare=20 where id=null;</v>
      </c>
      <c r="O358" t="str">
        <f t="shared" si="16"/>
        <v>(null,'e1824dec6edc385deab0ea10dfe8a2fe',20),</v>
      </c>
    </row>
    <row r="359" spans="1:15" x14ac:dyDescent="0.3">
      <c r="A359" t="s">
        <v>10659</v>
      </c>
      <c r="B359">
        <v>0.23445705210000001</v>
      </c>
      <c r="C359">
        <v>0.23445705212019199</v>
      </c>
      <c r="D359">
        <v>0.3</v>
      </c>
      <c r="E359" t="str">
        <f t="shared" si="17"/>
        <v>('9c357e6c102d748082216b2c6b26240f',30,'komoona',date(current_timestamp), unix_timestamp(current_timestamp), current_timestamp, 'shahar@komoona.com'),</v>
      </c>
      <c r="F359">
        <f>VLOOKUP($A359,Sheet3!$B$3:$I$613,8,FALSE)</f>
        <v>205278</v>
      </c>
      <c r="I359" t="s">
        <v>910</v>
      </c>
      <c r="J359">
        <v>0.60016931910000004</v>
      </c>
      <c r="K359">
        <v>0.25</v>
      </c>
      <c r="L359">
        <v>0.3</v>
      </c>
      <c r="M359" t="str">
        <f>IFERROR(VLOOKUP($I359,Sheet3!$B$3:$I$613,8,FALSE),"null")</f>
        <v>null</v>
      </c>
      <c r="N359" t="str">
        <f t="shared" si="15"/>
        <v>update kmn_revshare set revshare=30 where id=null;</v>
      </c>
      <c r="O359" t="str">
        <f t="shared" si="16"/>
        <v>(null,'cb1bd4d29e38c5f1b0dc31d64780470a',30),</v>
      </c>
    </row>
    <row r="360" spans="1:15" x14ac:dyDescent="0.3">
      <c r="A360" t="s">
        <v>441</v>
      </c>
      <c r="B360">
        <v>0.16673903870000001</v>
      </c>
      <c r="C360">
        <v>0.16673903873352999</v>
      </c>
      <c r="D360">
        <v>0.18</v>
      </c>
      <c r="E360" t="str">
        <f t="shared" si="17"/>
        <v>('066a33cc5eea2fd3a6c62eaaa377dc24',18,'komoona',date(current_timestamp), unix_timestamp(current_timestamp), current_timestamp, 'shahar@komoona.com'),</v>
      </c>
      <c r="F360">
        <f>VLOOKUP($A360,Sheet3!$B$3:$I$613,8,FALSE)</f>
        <v>205279</v>
      </c>
      <c r="I360" t="s">
        <v>914</v>
      </c>
      <c r="J360">
        <v>0.59034306309999995</v>
      </c>
      <c r="K360">
        <v>0.25</v>
      </c>
      <c r="L360">
        <v>0.3</v>
      </c>
      <c r="M360" t="str">
        <f>IFERROR(VLOOKUP($I360,Sheet3!$B$3:$I$613,8,FALSE),"null")</f>
        <v>null</v>
      </c>
      <c r="N360" t="str">
        <f t="shared" si="15"/>
        <v>update kmn_revshare set revshare=30 where id=null;</v>
      </c>
      <c r="O360" t="str">
        <f t="shared" si="16"/>
        <v>(null,'cfe01221e6fe562bbd88db23a09f5376',30),</v>
      </c>
    </row>
    <row r="361" spans="1:15" x14ac:dyDescent="0.3">
      <c r="A361" t="s">
        <v>467</v>
      </c>
      <c r="B361">
        <v>0.15516992139999999</v>
      </c>
      <c r="C361">
        <v>0.15516992137169</v>
      </c>
      <c r="D361">
        <v>0.25</v>
      </c>
      <c r="E361" t="str">
        <f t="shared" si="17"/>
        <v>('835b1079f1f2a9b444dc49ec6ea8127b',25,'komoona',date(current_timestamp), unix_timestamp(current_timestamp), current_timestamp, 'shahar@komoona.com'),</v>
      </c>
      <c r="F361">
        <f>VLOOKUP($A361,Sheet3!$B$3:$I$613,8,FALSE)</f>
        <v>205280</v>
      </c>
      <c r="I361" t="s">
        <v>908</v>
      </c>
      <c r="J361">
        <v>0.58082034090000001</v>
      </c>
      <c r="K361">
        <v>0.249999999999999</v>
      </c>
      <c r="L361">
        <v>0.3</v>
      </c>
      <c r="M361" t="str">
        <f>IFERROR(VLOOKUP($I361,Sheet3!$B$3:$I$613,8,FALSE),"null")</f>
        <v>null</v>
      </c>
      <c r="N361" t="str">
        <f t="shared" si="15"/>
        <v>update kmn_revshare set revshare=30 where id=null;</v>
      </c>
      <c r="O361" t="str">
        <f t="shared" si="16"/>
        <v>(null,'c7d7b1492be16d869d58bae5c9d6f375',30),</v>
      </c>
    </row>
    <row r="362" spans="1:15" x14ac:dyDescent="0.3">
      <c r="A362" t="s">
        <v>902</v>
      </c>
      <c r="B362">
        <v>0.37438888300000001</v>
      </c>
      <c r="C362">
        <v>0.33</v>
      </c>
      <c r="D362">
        <v>0.35</v>
      </c>
      <c r="E362" t="str">
        <f t="shared" si="17"/>
        <v>('c716686a37742e515d822b1037de353e',35,'komoona',date(current_timestamp), unix_timestamp(current_timestamp), current_timestamp, 'shahar@komoona.com'),</v>
      </c>
      <c r="F362">
        <f>VLOOKUP($A362,Sheet3!$B$3:$I$613,8,FALSE)</f>
        <v>205281</v>
      </c>
      <c r="I362" t="s">
        <v>8849</v>
      </c>
      <c r="J362">
        <v>0.73001426179999995</v>
      </c>
      <c r="K362">
        <v>0.25</v>
      </c>
      <c r="L362">
        <v>0.3</v>
      </c>
      <c r="M362" t="str">
        <f>IFERROR(VLOOKUP($I362,Sheet3!$B$3:$I$613,8,FALSE),"null")</f>
        <v>null</v>
      </c>
      <c r="N362" t="str">
        <f t="shared" si="15"/>
        <v>update kmn_revshare set revshare=30 where id=null;</v>
      </c>
      <c r="O362" t="str">
        <f t="shared" si="16"/>
        <v>(null,'a5ef801a53300613f2d0cf78f71b8746',30),</v>
      </c>
    </row>
    <row r="363" spans="1:15" x14ac:dyDescent="0.3">
      <c r="A363" t="s">
        <v>121</v>
      </c>
      <c r="B363">
        <v>0.36790276649999998</v>
      </c>
      <c r="C363">
        <v>0.25</v>
      </c>
      <c r="D363">
        <v>0.3</v>
      </c>
      <c r="E363" t="str">
        <f t="shared" si="17"/>
        <v>('a3ecd68f4b0e6890818b0e636dd84e44',30,'komoona',date(current_timestamp), unix_timestamp(current_timestamp), current_timestamp, 'shahar@komoona.com'),</v>
      </c>
      <c r="F363">
        <f>VLOOKUP($A363,Sheet3!$B$3:$I$613,8,FALSE)</f>
        <v>205282</v>
      </c>
      <c r="I363" t="s">
        <v>4459</v>
      </c>
      <c r="J363">
        <v>0.38770421890000001</v>
      </c>
      <c r="K363">
        <v>0.25</v>
      </c>
      <c r="L363">
        <v>0.35</v>
      </c>
      <c r="M363" t="str">
        <f>IFERROR(VLOOKUP($I363,Sheet3!$B$3:$I$613,8,FALSE),"null")</f>
        <v>null</v>
      </c>
      <c r="N363" t="str">
        <f t="shared" si="15"/>
        <v>update kmn_revshare set revshare=35 where id=null;</v>
      </c>
      <c r="O363" t="str">
        <f t="shared" si="16"/>
        <v>(null,'996d6f218f73d08de431b42c20dd1727',35),</v>
      </c>
    </row>
    <row r="364" spans="1:15" x14ac:dyDescent="0.3">
      <c r="A364" t="s">
        <v>3462</v>
      </c>
      <c r="B364">
        <v>0.42254356859999997</v>
      </c>
      <c r="C364">
        <v>0.25</v>
      </c>
      <c r="D364">
        <v>0.25</v>
      </c>
      <c r="E364" t="str">
        <f t="shared" si="17"/>
        <v>('c5d8d303f0632cb292d31861bab0f575',25,'komoona',date(current_timestamp), unix_timestamp(current_timestamp), current_timestamp, 'shahar@komoona.com'),</v>
      </c>
      <c r="F364">
        <f>VLOOKUP($A364,Sheet3!$B$3:$I$613,8,FALSE)</f>
        <v>205283</v>
      </c>
      <c r="I364" t="s">
        <v>3472</v>
      </c>
      <c r="J364">
        <v>0.50387053859999997</v>
      </c>
      <c r="K364">
        <v>0.05</v>
      </c>
      <c r="L364">
        <v>0.45</v>
      </c>
      <c r="M364" t="str">
        <f>IFERROR(VLOOKUP($I364,Sheet3!$B$3:$I$613,8,FALSE),"null")</f>
        <v>null</v>
      </c>
      <c r="N364" t="str">
        <f t="shared" si="15"/>
        <v>update kmn_revshare set revshare=45 where id=null;</v>
      </c>
      <c r="O364" t="str">
        <f t="shared" si="16"/>
        <v>(null,'ca41cd56ecd0da3bb519087ac6248627',45),</v>
      </c>
    </row>
    <row r="365" spans="1:15" x14ac:dyDescent="0.3">
      <c r="A365" t="s">
        <v>1517</v>
      </c>
      <c r="B365">
        <v>0.20214037570000001</v>
      </c>
      <c r="C365">
        <v>0.20214037571825999</v>
      </c>
      <c r="D365">
        <v>0.35</v>
      </c>
      <c r="E365" t="str">
        <f t="shared" si="17"/>
        <v>('6a839e312e4818d553102087b596c7da',35,'komoona',date(current_timestamp), unix_timestamp(current_timestamp), current_timestamp, 'shahar@komoona.com'),</v>
      </c>
      <c r="F365">
        <f>VLOOKUP($A365,Sheet3!$B$3:$I$613,8,FALSE)</f>
        <v>205284</v>
      </c>
      <c r="I365" t="s">
        <v>9030</v>
      </c>
      <c r="J365">
        <v>0.18242611650000001</v>
      </c>
      <c r="K365">
        <v>0.15</v>
      </c>
      <c r="L365">
        <v>0.18</v>
      </c>
      <c r="M365" t="str">
        <f>IFERROR(VLOOKUP($I365,Sheet3!$B$3:$I$613,8,FALSE),"null")</f>
        <v>null</v>
      </c>
      <c r="N365" t="str">
        <f t="shared" si="15"/>
        <v>update kmn_revshare set revshare=18 where id=null;</v>
      </c>
      <c r="O365" t="str">
        <f t="shared" si="16"/>
        <v>(null,'83091c5e4b1bb43cc91e03797666004b',18),</v>
      </c>
    </row>
    <row r="366" spans="1:15" x14ac:dyDescent="0.3">
      <c r="A366" t="s">
        <v>3620</v>
      </c>
      <c r="B366">
        <v>0.61741176470000003</v>
      </c>
      <c r="C366">
        <v>0.25</v>
      </c>
      <c r="D366">
        <v>0.3</v>
      </c>
      <c r="E366" t="str">
        <f t="shared" si="17"/>
        <v>('6adc1493179c14904df22029ba53f280',30,'komoona',date(current_timestamp), unix_timestamp(current_timestamp), current_timestamp, 'shahar@komoona.com'),</v>
      </c>
      <c r="F366">
        <f>VLOOKUP($A366,Sheet3!$B$3:$I$613,8,FALSE)</f>
        <v>205285</v>
      </c>
      <c r="I366" t="s">
        <v>2752</v>
      </c>
      <c r="J366">
        <v>0.3174889957</v>
      </c>
      <c r="K366">
        <v>0.15</v>
      </c>
      <c r="L366">
        <v>0.2</v>
      </c>
      <c r="M366" t="str">
        <f>IFERROR(VLOOKUP($I366,Sheet3!$B$3:$I$613,8,FALSE),"null")</f>
        <v>null</v>
      </c>
      <c r="N366" t="str">
        <f t="shared" si="15"/>
        <v>update kmn_revshare set revshare=20 where id=null;</v>
      </c>
      <c r="O366" t="str">
        <f t="shared" si="16"/>
        <v>(null,'865c0b03186d1c87175fa1563e3d6233',20),</v>
      </c>
    </row>
    <row r="367" spans="1:15" x14ac:dyDescent="0.3">
      <c r="A367" t="s">
        <v>32</v>
      </c>
      <c r="B367">
        <v>0.42828263779999998</v>
      </c>
      <c r="C367">
        <v>0.33</v>
      </c>
      <c r="D367">
        <v>0.33</v>
      </c>
      <c r="E367" t="str">
        <f t="shared" si="17"/>
        <v>('e10e70a8ba63a6456161a43d4418a5bc',33,'komoona',date(current_timestamp), unix_timestamp(current_timestamp), current_timestamp, 'shahar@komoona.com'),</v>
      </c>
      <c r="F367">
        <f>VLOOKUP($A367,Sheet3!$B$3:$I$613,8,FALSE)</f>
        <v>205286</v>
      </c>
      <c r="I367" t="s">
        <v>715</v>
      </c>
      <c r="J367">
        <v>0.58815836369999996</v>
      </c>
      <c r="K367">
        <v>0.32999999999999902</v>
      </c>
      <c r="L367">
        <v>0.3</v>
      </c>
      <c r="M367" t="str">
        <f>IFERROR(VLOOKUP($I367,Sheet3!$B$3:$I$613,8,FALSE),"null")</f>
        <v>null</v>
      </c>
      <c r="N367" t="str">
        <f t="shared" si="15"/>
        <v>update kmn_revshare set revshare=30 where id=null;</v>
      </c>
      <c r="O367" t="str">
        <f t="shared" si="16"/>
        <v>(null,'192bc470db213d896b99042119ccd51f',30),</v>
      </c>
    </row>
    <row r="368" spans="1:15" x14ac:dyDescent="0.3">
      <c r="A368" t="s">
        <v>3579</v>
      </c>
      <c r="B368">
        <v>0.26011041029999998</v>
      </c>
      <c r="C368">
        <v>0.249999999999999</v>
      </c>
      <c r="D368">
        <v>0.3</v>
      </c>
      <c r="E368" t="str">
        <f t="shared" si="17"/>
        <v>('7484c4cd723df0d1d9bb39ca908339a1',30,'komoona',date(current_timestamp), unix_timestamp(current_timestamp), current_timestamp, 'shahar@komoona.com'),</v>
      </c>
      <c r="F368">
        <f>VLOOKUP($A368,Sheet3!$B$3:$I$613,8,FALSE)</f>
        <v>205287</v>
      </c>
      <c r="I368" t="s">
        <v>1050</v>
      </c>
      <c r="J368">
        <v>0.1177439428</v>
      </c>
      <c r="K368">
        <v>4.9999999999999899E-2</v>
      </c>
      <c r="L368">
        <v>0.1</v>
      </c>
      <c r="M368" t="str">
        <f>IFERROR(VLOOKUP($I368,Sheet3!$B$3:$I$613,8,FALSE),"null")</f>
        <v>null</v>
      </c>
      <c r="N368" t="str">
        <f t="shared" si="15"/>
        <v>update kmn_revshare set revshare=10 where id=null;</v>
      </c>
      <c r="O368" t="str">
        <f t="shared" si="16"/>
        <v>(null,'894d14d1526c6500ac65ffaf61ca420a',10),</v>
      </c>
    </row>
    <row r="369" spans="1:15" x14ac:dyDescent="0.3">
      <c r="A369" t="s">
        <v>5377</v>
      </c>
      <c r="B369">
        <v>0.330814846</v>
      </c>
      <c r="C369">
        <v>0.27</v>
      </c>
      <c r="D369">
        <v>0.3</v>
      </c>
      <c r="E369" t="str">
        <f t="shared" si="17"/>
        <v>('f94468c7d39a92bd9e3618e1b0c7f97b',30,'komoona',date(current_timestamp), unix_timestamp(current_timestamp), current_timestamp, 'shahar@komoona.com'),</v>
      </c>
      <c r="F369">
        <f>VLOOKUP($A369,Sheet3!$B$3:$I$613,8,FALSE)</f>
        <v>205288</v>
      </c>
      <c r="I369" t="s">
        <v>224</v>
      </c>
      <c r="J369">
        <v>0.2122472503</v>
      </c>
      <c r="K369">
        <v>0.15</v>
      </c>
      <c r="L369">
        <v>0.2</v>
      </c>
      <c r="M369" t="str">
        <f>IFERROR(VLOOKUP($I369,Sheet3!$B$3:$I$613,8,FALSE),"null")</f>
        <v>null</v>
      </c>
      <c r="N369" t="str">
        <f t="shared" si="15"/>
        <v>update kmn_revshare set revshare=20 where id=null;</v>
      </c>
      <c r="O369" t="str">
        <f t="shared" si="16"/>
        <v>(null,'de2cad77a04c348bb47db8941279cb4e',20),</v>
      </c>
    </row>
    <row r="370" spans="1:15" x14ac:dyDescent="0.3">
      <c r="A370" t="s">
        <v>10633</v>
      </c>
      <c r="B370">
        <v>0.26518320420000002</v>
      </c>
      <c r="C370">
        <v>0.265183204187524</v>
      </c>
      <c r="D370">
        <v>0.35</v>
      </c>
      <c r="E370" t="str">
        <f t="shared" si="17"/>
        <v>('ef4e47876bde554c9028e20ca07ac0bd',35,'komoona',date(current_timestamp), unix_timestamp(current_timestamp), current_timestamp, 'shahar@komoona.com'),</v>
      </c>
      <c r="F370">
        <f>VLOOKUP($A370,Sheet3!$B$3:$I$613,8,FALSE)</f>
        <v>205289</v>
      </c>
      <c r="I370" t="s">
        <v>4102</v>
      </c>
      <c r="J370">
        <v>0.70960151969999996</v>
      </c>
      <c r="K370">
        <v>0.25</v>
      </c>
      <c r="L370">
        <v>0.32</v>
      </c>
      <c r="M370" t="str">
        <f>IFERROR(VLOOKUP($I370,Sheet3!$B$3:$I$613,8,FALSE),"null")</f>
        <v>null</v>
      </c>
      <c r="N370" t="str">
        <f t="shared" si="15"/>
        <v>update kmn_revshare set revshare=32 where id=null;</v>
      </c>
      <c r="O370" t="str">
        <f t="shared" si="16"/>
        <v>(null,'495422d271244baac6ba1b57c46fdcd8',32),</v>
      </c>
    </row>
    <row r="371" spans="1:15" x14ac:dyDescent="0.3">
      <c r="A371" t="s">
        <v>1628</v>
      </c>
      <c r="B371">
        <v>0.93351542740000004</v>
      </c>
      <c r="C371">
        <v>0.25</v>
      </c>
      <c r="D371">
        <v>0.25</v>
      </c>
      <c r="E371" t="str">
        <f t="shared" si="17"/>
        <v>('dd539908d3621a20308cc7b8613e1549',25,'komoona',date(current_timestamp), unix_timestamp(current_timestamp), current_timestamp, 'shahar@komoona.com'),</v>
      </c>
      <c r="F371">
        <f>VLOOKUP($A371,Sheet3!$B$3:$I$613,8,FALSE)</f>
        <v>205290</v>
      </c>
      <c r="I371" t="s">
        <v>145</v>
      </c>
      <c r="J371">
        <v>0.32524458379999999</v>
      </c>
      <c r="K371">
        <v>0.25</v>
      </c>
      <c r="L371">
        <v>0.3</v>
      </c>
      <c r="M371" t="str">
        <f>IFERROR(VLOOKUP($I371,Sheet3!$B$3:$I$613,8,FALSE),"null")</f>
        <v>null</v>
      </c>
      <c r="N371" t="str">
        <f t="shared" si="15"/>
        <v>update kmn_revshare set revshare=30 where id=null;</v>
      </c>
      <c r="O371" t="str">
        <f t="shared" si="16"/>
        <v>(null,'a1c44148414847fbc5dc988c85180c46',30),</v>
      </c>
    </row>
    <row r="372" spans="1:15" x14ac:dyDescent="0.3">
      <c r="A372" t="s">
        <v>3940</v>
      </c>
      <c r="B372">
        <v>0.26462741969999998</v>
      </c>
      <c r="C372">
        <v>0.2</v>
      </c>
      <c r="D372">
        <v>0.25</v>
      </c>
      <c r="E372" t="str">
        <f t="shared" si="17"/>
        <v>('52220ed42fc452091bab9ba1af854bd3',25,'komoona',date(current_timestamp), unix_timestamp(current_timestamp), current_timestamp, 'shahar@komoona.com'),</v>
      </c>
      <c r="F372">
        <f>VLOOKUP($A372,Sheet3!$B$3:$I$613,8,FALSE)</f>
        <v>205291</v>
      </c>
      <c r="I372" t="s">
        <v>5719</v>
      </c>
      <c r="J372">
        <v>8.11536697E-2</v>
      </c>
      <c r="K372">
        <v>4.9999999999999899E-2</v>
      </c>
      <c r="L372">
        <v>0.08</v>
      </c>
      <c r="M372" t="str">
        <f>IFERROR(VLOOKUP($I372,Sheet3!$B$3:$I$613,8,FALSE),"null")</f>
        <v>null</v>
      </c>
      <c r="N372" t="str">
        <f t="shared" si="15"/>
        <v>update kmn_revshare set revshare=8 where id=null;</v>
      </c>
      <c r="O372" t="str">
        <f t="shared" si="16"/>
        <v>(null,'da8ec93882a7299e5dce7ac8295b9305',8),</v>
      </c>
    </row>
    <row r="373" spans="1:15" x14ac:dyDescent="0.3">
      <c r="A373" t="s">
        <v>2754</v>
      </c>
      <c r="B373">
        <v>0.2953812441</v>
      </c>
      <c r="C373">
        <v>0.05</v>
      </c>
      <c r="D373">
        <v>0.15</v>
      </c>
      <c r="E373" t="str">
        <f t="shared" si="17"/>
        <v>('8730465ee7a99e442cc65c94a0239fb3',15,'komoona',date(current_timestamp), unix_timestamp(current_timestamp), current_timestamp, 'shahar@komoona.com'),</v>
      </c>
      <c r="F373">
        <f>VLOOKUP($A373,Sheet3!$B$3:$I$613,8,FALSE)</f>
        <v>205292</v>
      </c>
      <c r="I373" t="s">
        <v>4475</v>
      </c>
      <c r="J373">
        <v>0.38071437689999998</v>
      </c>
      <c r="K373">
        <v>0.25</v>
      </c>
      <c r="L373">
        <v>0.35</v>
      </c>
      <c r="M373" t="str">
        <f>IFERROR(VLOOKUP($I373,Sheet3!$B$3:$I$613,8,FALSE),"null")</f>
        <v>null</v>
      </c>
      <c r="N373" t="str">
        <f t="shared" si="15"/>
        <v>update kmn_revshare set revshare=35 where id=null;</v>
      </c>
      <c r="O373" t="str">
        <f t="shared" si="16"/>
        <v>(null,'d950d2427e5d29b348b9714d629ebc1a',35),</v>
      </c>
    </row>
    <row r="374" spans="1:15" x14ac:dyDescent="0.3">
      <c r="A374" t="s">
        <v>950</v>
      </c>
      <c r="B374">
        <v>0.34383450090000001</v>
      </c>
      <c r="C374">
        <v>0.33</v>
      </c>
      <c r="D374">
        <v>0.33</v>
      </c>
      <c r="E374" t="str">
        <f t="shared" si="17"/>
        <v>('f12a53284a91e5102d7a7c6e5b23aaad',33,'komoona',date(current_timestamp), unix_timestamp(current_timestamp), current_timestamp, 'shahar@komoona.com'),</v>
      </c>
      <c r="F374">
        <f>VLOOKUP($A374,Sheet3!$B$3:$I$613,8,FALSE)</f>
        <v>205293</v>
      </c>
      <c r="I374" t="s">
        <v>6703</v>
      </c>
      <c r="J374">
        <v>0.55682824050000002</v>
      </c>
      <c r="K374">
        <v>0.25</v>
      </c>
      <c r="L374">
        <v>0.3</v>
      </c>
      <c r="M374" t="str">
        <f>IFERROR(VLOOKUP($I374,Sheet3!$B$3:$I$613,8,FALSE),"null")</f>
        <v>null</v>
      </c>
      <c r="N374" t="str">
        <f t="shared" si="15"/>
        <v>update kmn_revshare set revshare=30 where id=null;</v>
      </c>
      <c r="O374" t="str">
        <f t="shared" si="16"/>
        <v>(null,'474316ea1249441e0d0b43d0f2ce8c7f',30),</v>
      </c>
    </row>
    <row r="375" spans="1:15" x14ac:dyDescent="0.3">
      <c r="A375" t="s">
        <v>4063</v>
      </c>
      <c r="B375">
        <v>0.310469997</v>
      </c>
      <c r="C375">
        <v>0.25</v>
      </c>
      <c r="D375">
        <v>0.3</v>
      </c>
      <c r="E375" t="str">
        <f t="shared" si="17"/>
        <v>('b849819491b40aa96b79a3dc9d969cbc',30,'komoona',date(current_timestamp), unix_timestamp(current_timestamp), current_timestamp, 'shahar@komoona.com'),</v>
      </c>
      <c r="F375">
        <f>VLOOKUP($A375,Sheet3!$B$3:$I$613,8,FALSE)</f>
        <v>205294</v>
      </c>
      <c r="I375" t="s">
        <v>8824</v>
      </c>
      <c r="J375">
        <v>0.72157336800000005</v>
      </c>
      <c r="K375">
        <v>0.249999999999999</v>
      </c>
      <c r="L375">
        <v>0.3</v>
      </c>
      <c r="M375" t="str">
        <f>IFERROR(VLOOKUP($I375,Sheet3!$B$3:$I$613,8,FALSE),"null")</f>
        <v>null</v>
      </c>
      <c r="N375" t="str">
        <f t="shared" si="15"/>
        <v>update kmn_revshare set revshare=30 where id=null;</v>
      </c>
      <c r="O375" t="str">
        <f t="shared" si="16"/>
        <v>(null,'49b18eee656a934c1725e2867f611be2',30),</v>
      </c>
    </row>
    <row r="376" spans="1:15" x14ac:dyDescent="0.3">
      <c r="A376" t="s">
        <v>10705</v>
      </c>
      <c r="B376">
        <v>0.27971192299999997</v>
      </c>
      <c r="C376">
        <v>0.249999999999999</v>
      </c>
      <c r="D376">
        <v>0.3</v>
      </c>
      <c r="E376" t="str">
        <f t="shared" si="17"/>
        <v>('297ed2f522e782d3d268d26abe42a5ca',30,'komoona',date(current_timestamp), unix_timestamp(current_timestamp), current_timestamp, 'shahar@komoona.com'),</v>
      </c>
      <c r="F376">
        <f>VLOOKUP($A376,Sheet3!$B$3:$I$613,8,FALSE)</f>
        <v>205295</v>
      </c>
      <c r="I376" t="s">
        <v>6975</v>
      </c>
      <c r="J376">
        <v>0.44741507619999998</v>
      </c>
      <c r="K376">
        <v>0.15</v>
      </c>
      <c r="L376">
        <v>0.35</v>
      </c>
      <c r="M376" t="str">
        <f>IFERROR(VLOOKUP($I376,Sheet3!$B$3:$I$613,8,FALSE),"null")</f>
        <v>null</v>
      </c>
      <c r="N376" t="str">
        <f t="shared" si="15"/>
        <v>update kmn_revshare set revshare=35 where id=null;</v>
      </c>
      <c r="O376" t="str">
        <f t="shared" si="16"/>
        <v>(null,'65af7dde51a5e6657df3c833a2efda4c',35),</v>
      </c>
    </row>
    <row r="377" spans="1:15" x14ac:dyDescent="0.3">
      <c r="A377" t="s">
        <v>449</v>
      </c>
      <c r="B377">
        <v>0.16555245900000001</v>
      </c>
      <c r="C377">
        <v>0.165552459042801</v>
      </c>
      <c r="D377">
        <v>0.3</v>
      </c>
      <c r="E377" t="str">
        <f t="shared" si="17"/>
        <v>('4256c318f766f2d806469babd9cdc0ac',30,'komoona',date(current_timestamp), unix_timestamp(current_timestamp), current_timestamp, 'shahar@komoona.com'),</v>
      </c>
      <c r="F377">
        <f>VLOOKUP($A377,Sheet3!$B$3:$I$613,8,FALSE)</f>
        <v>205296</v>
      </c>
      <c r="I377" t="s">
        <v>6973</v>
      </c>
      <c r="J377">
        <v>0.21042607620000001</v>
      </c>
      <c r="K377">
        <v>0.15</v>
      </c>
      <c r="L377">
        <v>0.21</v>
      </c>
      <c r="M377" t="str">
        <f>IFERROR(VLOOKUP($I377,Sheet3!$B$3:$I$613,8,FALSE),"null")</f>
        <v>null</v>
      </c>
      <c r="N377" t="str">
        <f t="shared" si="15"/>
        <v>update kmn_revshare set revshare=21 where id=null;</v>
      </c>
      <c r="O377" t="str">
        <f t="shared" si="16"/>
        <v>(null,'47973d2bca0d11948f7084bcef6c94c4',21),</v>
      </c>
    </row>
    <row r="378" spans="1:15" x14ac:dyDescent="0.3">
      <c r="A378" t="s">
        <v>465</v>
      </c>
      <c r="B378">
        <v>0.16473526150000001</v>
      </c>
      <c r="C378">
        <v>0.164735261474179</v>
      </c>
      <c r="D378">
        <v>0.45</v>
      </c>
      <c r="E378" t="str">
        <f t="shared" si="17"/>
        <v>('7c48cbf787d729778bafa8ca73eb7003',45,'komoona',date(current_timestamp), unix_timestamp(current_timestamp), current_timestamp, 'shahar@komoona.com'),</v>
      </c>
      <c r="F378">
        <f>VLOOKUP($A378,Sheet3!$B$3:$I$613,8,FALSE)</f>
        <v>205297</v>
      </c>
      <c r="I378" t="s">
        <v>8841</v>
      </c>
      <c r="J378">
        <v>0.69322636329999998</v>
      </c>
      <c r="K378">
        <v>0.25</v>
      </c>
      <c r="L378">
        <v>0.3</v>
      </c>
      <c r="M378" t="str">
        <f>IFERROR(VLOOKUP($I378,Sheet3!$B$3:$I$613,8,FALSE),"null")</f>
        <v>null</v>
      </c>
      <c r="N378" t="str">
        <f t="shared" si="15"/>
        <v>update kmn_revshare set revshare=30 where id=null;</v>
      </c>
      <c r="O378" t="str">
        <f t="shared" si="16"/>
        <v>(null,'8c9b5a93da65b02e879652677c38b10d',30),</v>
      </c>
    </row>
    <row r="379" spans="1:15" x14ac:dyDescent="0.3">
      <c r="A379" t="s">
        <v>443</v>
      </c>
      <c r="B379">
        <v>0.1012785311</v>
      </c>
      <c r="C379">
        <v>0.10127853108028</v>
      </c>
      <c r="D379">
        <v>0.3</v>
      </c>
      <c r="E379" t="str">
        <f t="shared" si="17"/>
        <v>('1275a02e67186e2a56e11e68260e12b3',30,'komoona',date(current_timestamp), unix_timestamp(current_timestamp), current_timestamp, 'shahar@komoona.com'),</v>
      </c>
      <c r="F379">
        <f>VLOOKUP($A379,Sheet3!$B$3:$I$613,8,FALSE)</f>
        <v>205298</v>
      </c>
      <c r="I379" t="s">
        <v>5299</v>
      </c>
      <c r="J379">
        <v>0.24354943379999999</v>
      </c>
      <c r="K379">
        <v>0.15</v>
      </c>
      <c r="L379">
        <v>0.2</v>
      </c>
      <c r="M379" t="str">
        <f>IFERROR(VLOOKUP($I379,Sheet3!$B$3:$I$613,8,FALSE),"null")</f>
        <v>null</v>
      </c>
      <c r="N379" t="str">
        <f t="shared" si="15"/>
        <v>update kmn_revshare set revshare=20 where id=null;</v>
      </c>
      <c r="O379" t="str">
        <f t="shared" si="16"/>
        <v>(null,'75824bf226e21c8c2a1a5c98cedf13c7',20),</v>
      </c>
    </row>
    <row r="380" spans="1:15" x14ac:dyDescent="0.3">
      <c r="A380" t="s">
        <v>1020</v>
      </c>
      <c r="B380">
        <v>0.3984967123</v>
      </c>
      <c r="C380">
        <v>0.249999999999999</v>
      </c>
      <c r="D380">
        <v>0.35</v>
      </c>
      <c r="E380" t="str">
        <f t="shared" si="17"/>
        <v>('0b5a1a0a5ad7dffe6f4e6159b746d50d',35,'komoona',date(current_timestamp), unix_timestamp(current_timestamp), current_timestamp, 'shahar@komoona.com'),</v>
      </c>
      <c r="F380">
        <f>VLOOKUP($A380,Sheet3!$B$3:$I$613,8,FALSE)</f>
        <v>205299</v>
      </c>
      <c r="I380" t="s">
        <v>9075</v>
      </c>
      <c r="J380">
        <v>0.37637840210000001</v>
      </c>
      <c r="K380">
        <v>0.25</v>
      </c>
      <c r="L380">
        <v>0.35</v>
      </c>
      <c r="M380" t="str">
        <f>IFERROR(VLOOKUP($I380,Sheet3!$B$3:$I$613,8,FALSE),"null")</f>
        <v>null</v>
      </c>
      <c r="N380" t="str">
        <f t="shared" si="15"/>
        <v>update kmn_revshare set revshare=35 where id=null;</v>
      </c>
      <c r="O380" t="str">
        <f t="shared" si="16"/>
        <v>(null,'11043fcce034408afc7b5e32cbf4d701',35),</v>
      </c>
    </row>
    <row r="381" spans="1:15" x14ac:dyDescent="0.3">
      <c r="A381" t="s">
        <v>1645</v>
      </c>
      <c r="B381">
        <v>0.52567310580000004</v>
      </c>
      <c r="C381">
        <v>0.25</v>
      </c>
      <c r="D381">
        <v>0.3</v>
      </c>
      <c r="E381" t="str">
        <f t="shared" si="17"/>
        <v>('f5a6f59d07e1c14cb33847272fd280c7',30,'komoona',date(current_timestamp), unix_timestamp(current_timestamp), current_timestamp, 'shahar@komoona.com'),</v>
      </c>
      <c r="F381">
        <f>VLOOKUP($A381,Sheet3!$B$3:$I$613,8,FALSE)</f>
        <v>205300</v>
      </c>
      <c r="I381" t="s">
        <v>4210</v>
      </c>
      <c r="J381">
        <v>0.42393414130000001</v>
      </c>
      <c r="K381">
        <v>0.25</v>
      </c>
      <c r="L381">
        <v>0.3</v>
      </c>
      <c r="M381" t="str">
        <f>IFERROR(VLOOKUP($I381,Sheet3!$B$3:$I$613,8,FALSE),"null")</f>
        <v>null</v>
      </c>
      <c r="N381" t="str">
        <f t="shared" si="15"/>
        <v>update kmn_revshare set revshare=30 where id=null;</v>
      </c>
      <c r="O381" t="str">
        <f t="shared" si="16"/>
        <v>(null,'7258d9a7d114fd44af4312127861cc1c',30),</v>
      </c>
    </row>
    <row r="382" spans="1:15" x14ac:dyDescent="0.3">
      <c r="A382" t="s">
        <v>2648</v>
      </c>
      <c r="B382">
        <v>0.3129222773</v>
      </c>
      <c r="C382">
        <v>0.149999999999999</v>
      </c>
      <c r="D382">
        <v>0.25</v>
      </c>
      <c r="E382" t="str">
        <f t="shared" si="17"/>
        <v>('20eebc99c08e2ec5669e56e0cfc43d01',25,'komoona',date(current_timestamp), unix_timestamp(current_timestamp), current_timestamp, 'shahar@komoona.com'),</v>
      </c>
      <c r="F382">
        <f>VLOOKUP($A382,Sheet3!$B$3:$I$613,8,FALSE)</f>
        <v>205301</v>
      </c>
      <c r="I382" t="s">
        <v>4115</v>
      </c>
      <c r="J382">
        <v>0.71499931660000005</v>
      </c>
      <c r="K382">
        <v>0.25</v>
      </c>
      <c r="L382">
        <v>0.32</v>
      </c>
      <c r="M382" t="str">
        <f>IFERROR(VLOOKUP($I382,Sheet3!$B$3:$I$613,8,FALSE),"null")</f>
        <v>null</v>
      </c>
      <c r="N382" t="str">
        <f t="shared" si="15"/>
        <v>update kmn_revshare set revshare=32 where id=null;</v>
      </c>
      <c r="O382" t="str">
        <f t="shared" si="16"/>
        <v>(null,'8cfbfe5702a5c24916680a67008f2d71',32),</v>
      </c>
    </row>
    <row r="383" spans="1:15" x14ac:dyDescent="0.3">
      <c r="A383" t="s">
        <v>1519</v>
      </c>
      <c r="B383">
        <v>0.25168860749999999</v>
      </c>
      <c r="C383">
        <v>0.25168860752787803</v>
      </c>
      <c r="D383">
        <v>0.3</v>
      </c>
      <c r="E383" t="str">
        <f t="shared" si="17"/>
        <v>('7438a4225a9216b5a6deab885d76781e',30,'komoona',date(current_timestamp), unix_timestamp(current_timestamp), current_timestamp, 'shahar@komoona.com'),</v>
      </c>
      <c r="F383">
        <f>VLOOKUP($A383,Sheet3!$B$3:$I$613,8,FALSE)</f>
        <v>205302</v>
      </c>
      <c r="I383" t="s">
        <v>7056</v>
      </c>
      <c r="J383">
        <v>0.34852196289999998</v>
      </c>
      <c r="K383">
        <v>0.3</v>
      </c>
      <c r="L383">
        <v>0.34</v>
      </c>
      <c r="M383" t="str">
        <f>IFERROR(VLOOKUP($I383,Sheet3!$B$3:$I$613,8,FALSE),"null")</f>
        <v>null</v>
      </c>
      <c r="N383" t="str">
        <f t="shared" si="15"/>
        <v>update kmn_revshare set revshare=34 where id=null;</v>
      </c>
      <c r="O383" t="str">
        <f t="shared" si="16"/>
        <v>(null,'bc598d051d958ee64ea7829ab545cc4d',34),</v>
      </c>
    </row>
    <row r="384" spans="1:15" x14ac:dyDescent="0.3">
      <c r="A384" t="s">
        <v>2372</v>
      </c>
      <c r="B384">
        <v>0.25295264299999998</v>
      </c>
      <c r="C384">
        <v>0.25</v>
      </c>
      <c r="D384">
        <v>0.25</v>
      </c>
      <c r="E384" t="str">
        <f t="shared" si="17"/>
        <v>('2c4289db3acd676f546e13fecdb1ec32',25,'komoona',date(current_timestamp), unix_timestamp(current_timestamp), current_timestamp, 'shahar@komoona.com'),</v>
      </c>
      <c r="F384">
        <f>VLOOKUP($A384,Sheet3!$B$3:$I$613,8,FALSE)</f>
        <v>205303</v>
      </c>
      <c r="I384" t="s">
        <v>7276</v>
      </c>
      <c r="J384">
        <v>0.7630895003</v>
      </c>
      <c r="K384">
        <v>0.25</v>
      </c>
      <c r="L384">
        <v>0.3</v>
      </c>
      <c r="M384" t="str">
        <f>IFERROR(VLOOKUP($I384,Sheet3!$B$3:$I$613,8,FALSE),"null")</f>
        <v>null</v>
      </c>
      <c r="N384" t="str">
        <f t="shared" si="15"/>
        <v>update kmn_revshare set revshare=30 where id=null;</v>
      </c>
      <c r="O384" t="str">
        <f t="shared" si="16"/>
        <v>(null,'3cba5fdf7b3844e7c494509f1681c653',30),</v>
      </c>
    </row>
    <row r="385" spans="1:15" x14ac:dyDescent="0.3">
      <c r="A385" t="s">
        <v>2837</v>
      </c>
      <c r="B385">
        <v>0.2046118176</v>
      </c>
      <c r="C385">
        <v>0.20461181761921701</v>
      </c>
      <c r="D385">
        <v>0.3</v>
      </c>
      <c r="E385" t="str">
        <f t="shared" si="17"/>
        <v>('d6320648497bd97a3e35c74b959cda87',30,'komoona',date(current_timestamp), unix_timestamp(current_timestamp), current_timestamp, 'shahar@komoona.com'),</v>
      </c>
      <c r="F385">
        <f>VLOOKUP($A385,Sheet3!$B$3:$I$613,8,FALSE)</f>
        <v>205304</v>
      </c>
      <c r="I385" t="s">
        <v>9044</v>
      </c>
      <c r="J385">
        <v>0.1985240771</v>
      </c>
      <c r="K385">
        <v>0.15</v>
      </c>
      <c r="L385">
        <v>0.18</v>
      </c>
      <c r="M385" t="str">
        <f>IFERROR(VLOOKUP($I385,Sheet3!$B$3:$I$613,8,FALSE),"null")</f>
        <v>null</v>
      </c>
      <c r="N385" t="str">
        <f t="shared" si="15"/>
        <v>update kmn_revshare set revshare=18 where id=null;</v>
      </c>
      <c r="O385" t="str">
        <f t="shared" si="16"/>
        <v>(null,'e29bc40639154017e7ebf9e1092d7978',18),</v>
      </c>
    </row>
    <row r="386" spans="1:15" x14ac:dyDescent="0.3">
      <c r="A386" t="s">
        <v>6675</v>
      </c>
      <c r="B386">
        <v>0.6244279291</v>
      </c>
      <c r="C386">
        <v>0.25</v>
      </c>
      <c r="D386">
        <v>0.3</v>
      </c>
      <c r="E386" t="str">
        <f t="shared" si="17"/>
        <v>('2c4f02e4b4de9b52dcc5d598d7ac4f92',30,'komoona',date(current_timestamp), unix_timestamp(current_timestamp), current_timestamp, 'shahar@komoona.com'),</v>
      </c>
      <c r="F386">
        <f>VLOOKUP($A386,Sheet3!$B$3:$I$613,8,FALSE)</f>
        <v>205305</v>
      </c>
      <c r="I386" t="s">
        <v>5337</v>
      </c>
      <c r="J386">
        <v>0.33078850720000003</v>
      </c>
      <c r="K386">
        <v>0.25</v>
      </c>
      <c r="L386">
        <v>0.3</v>
      </c>
      <c r="M386" t="str">
        <f>IFERROR(VLOOKUP($I386,Sheet3!$B$3:$I$613,8,FALSE),"null")</f>
        <v>null</v>
      </c>
      <c r="N386" t="str">
        <f t="shared" si="15"/>
        <v>update kmn_revshare set revshare=30 where id=null;</v>
      </c>
      <c r="O386" t="str">
        <f t="shared" si="16"/>
        <v>(null,'b4651fde9cac3208104133bce3a931aa',30),</v>
      </c>
    </row>
    <row r="387" spans="1:15" x14ac:dyDescent="0.3">
      <c r="A387" t="s">
        <v>477</v>
      </c>
      <c r="B387">
        <v>9.8376245700000003E-2</v>
      </c>
      <c r="C387">
        <v>9.8376245681857294E-2</v>
      </c>
      <c r="D387">
        <v>0.251</v>
      </c>
      <c r="E387" t="str">
        <f t="shared" si="17"/>
        <v>('a8b3eca61cdfb59e977917a96ac51989',25.1,'komoona',date(current_timestamp), unix_timestamp(current_timestamp), current_timestamp, 'shahar@komoona.com'),</v>
      </c>
      <c r="F387">
        <f>VLOOKUP($A387,Sheet3!$B$3:$I$613,8,FALSE)</f>
        <v>205306</v>
      </c>
      <c r="I387" t="s">
        <v>198</v>
      </c>
      <c r="J387">
        <v>0.20632458100000001</v>
      </c>
      <c r="K387">
        <v>4.9999999999999899E-2</v>
      </c>
      <c r="L387">
        <v>0.2</v>
      </c>
      <c r="M387" t="str">
        <f>IFERROR(VLOOKUP($I387,Sheet3!$B$3:$I$613,8,FALSE),"null")</f>
        <v>null</v>
      </c>
      <c r="N387" t="str">
        <f t="shared" ref="N387:N450" si="18">"update kmn_revshare set revshare="&amp;ROUND(L387*100,1)&amp;" where id="&amp;M387&amp;";"</f>
        <v>update kmn_revshare set revshare=20 where id=null;</v>
      </c>
      <c r="O387" t="str">
        <f t="shared" ref="O387:O450" si="19">"("&amp;M387&amp;",'"&amp;I387&amp;"',"&amp;ROUND(L387*100,1)&amp;"),"</f>
        <v>(null,'4082d99784ac6956a7338c15fd244e9a',20),</v>
      </c>
    </row>
    <row r="388" spans="1:15" x14ac:dyDescent="0.3">
      <c r="A388" t="s">
        <v>6594</v>
      </c>
      <c r="B388">
        <v>2.78650114E-2</v>
      </c>
      <c r="C388">
        <v>2.78650113812011E-2</v>
      </c>
      <c r="D388">
        <v>0.3</v>
      </c>
      <c r="E388" t="str">
        <f t="shared" ref="E388:E451" si="20">"('"&amp;A388&amp;"',"&amp;D388*100&amp;",'komoona',date(current_timestamp), unix_timestamp(current_timestamp), current_timestamp, 'shahar@komoona.com'),"</f>
        <v>('394c19261a006975f340748d17a766ba',30,'komoona',date(current_timestamp), unix_timestamp(current_timestamp), current_timestamp, 'shahar@komoona.com'),</v>
      </c>
      <c r="F388">
        <f>VLOOKUP($A388,Sheet3!$B$3:$I$613,8,FALSE)</f>
        <v>205307</v>
      </c>
      <c r="I388" t="s">
        <v>4841</v>
      </c>
      <c r="J388">
        <v>0.19503919750000001</v>
      </c>
      <c r="K388">
        <v>0.15</v>
      </c>
      <c r="L388">
        <v>0.18</v>
      </c>
      <c r="M388" t="str">
        <f>IFERROR(VLOOKUP($I388,Sheet3!$B$3:$I$613,8,FALSE),"null")</f>
        <v>null</v>
      </c>
      <c r="N388" t="str">
        <f t="shared" si="18"/>
        <v>update kmn_revshare set revshare=18 where id=null;</v>
      </c>
      <c r="O388" t="str">
        <f t="shared" si="19"/>
        <v>(null,'d4acee71d09038ae796d750272c4135d',18),</v>
      </c>
    </row>
    <row r="389" spans="1:15" x14ac:dyDescent="0.3">
      <c r="A389" t="s">
        <v>1311</v>
      </c>
      <c r="B389">
        <v>0.31126375519999999</v>
      </c>
      <c r="C389">
        <v>0.25</v>
      </c>
      <c r="D389">
        <v>0.25</v>
      </c>
      <c r="E389" t="str">
        <f t="shared" si="20"/>
        <v>('b055b40b9427a358c2a1f8dfb5bba97a',25,'komoona',date(current_timestamp), unix_timestamp(current_timestamp), current_timestamp, 'shahar@komoona.com'),</v>
      </c>
      <c r="F389">
        <f>VLOOKUP($A389,Sheet3!$B$3:$I$613,8,FALSE)</f>
        <v>205308</v>
      </c>
      <c r="I389" t="s">
        <v>5695</v>
      </c>
      <c r="J389">
        <v>0.16624777630000001</v>
      </c>
      <c r="K389">
        <v>0.149999999999999</v>
      </c>
      <c r="L389">
        <v>0.16</v>
      </c>
      <c r="M389" t="str">
        <f>IFERROR(VLOOKUP($I389,Sheet3!$B$3:$I$613,8,FALSE),"null")</f>
        <v>null</v>
      </c>
      <c r="N389" t="str">
        <f t="shared" si="18"/>
        <v>update kmn_revshare set revshare=16 where id=null;</v>
      </c>
      <c r="O389" t="str">
        <f t="shared" si="19"/>
        <v>(null,'4a29cb183b2aff3d5bbbc334171cc1ee',16),</v>
      </c>
    </row>
    <row r="390" spans="1:15" x14ac:dyDescent="0.3">
      <c r="A390" t="s">
        <v>1616</v>
      </c>
      <c r="B390">
        <v>0.88781722539999997</v>
      </c>
      <c r="C390">
        <v>0.25</v>
      </c>
      <c r="D390">
        <v>0.3</v>
      </c>
      <c r="E390" t="str">
        <f t="shared" si="20"/>
        <v>('9fde9a760feb2693a0b2410e564d5782',30,'komoona',date(current_timestamp), unix_timestamp(current_timestamp), current_timestamp, 'shahar@komoona.com'),</v>
      </c>
      <c r="F390">
        <f>VLOOKUP($A390,Sheet3!$B$3:$I$613,8,FALSE)</f>
        <v>205309</v>
      </c>
      <c r="I390" t="s">
        <v>294</v>
      </c>
      <c r="J390">
        <v>0.1467642935</v>
      </c>
      <c r="K390">
        <v>4.9999999999999899E-2</v>
      </c>
      <c r="L390">
        <v>0.1</v>
      </c>
      <c r="M390" t="str">
        <f>IFERROR(VLOOKUP($I390,Sheet3!$B$3:$I$613,8,FALSE),"null")</f>
        <v>null</v>
      </c>
      <c r="N390" t="str">
        <f t="shared" si="18"/>
        <v>update kmn_revshare set revshare=10 where id=null;</v>
      </c>
      <c r="O390" t="str">
        <f t="shared" si="19"/>
        <v>(null,'188f9455c5e7c4923a1043023d28150f',10),</v>
      </c>
    </row>
    <row r="391" spans="1:15" x14ac:dyDescent="0.3">
      <c r="A391" t="s">
        <v>1938</v>
      </c>
      <c r="B391">
        <v>0.25047863930000003</v>
      </c>
      <c r="C391">
        <v>0.149999999999999</v>
      </c>
      <c r="D391">
        <v>0.3</v>
      </c>
      <c r="E391" t="str">
        <f t="shared" si="20"/>
        <v>('6ee39812ab247dfffb13d51e65b41c08',30,'komoona',date(current_timestamp), unix_timestamp(current_timestamp), current_timestamp, 'shahar@komoona.com'),</v>
      </c>
      <c r="F391">
        <f>VLOOKUP($A391,Sheet3!$B$3:$I$613,8,FALSE)</f>
        <v>205310</v>
      </c>
      <c r="I391" t="s">
        <v>7050</v>
      </c>
      <c r="J391">
        <v>0.36180099139999999</v>
      </c>
      <c r="K391">
        <v>0.3</v>
      </c>
      <c r="L391">
        <v>0.35</v>
      </c>
      <c r="M391" t="str">
        <f>IFERROR(VLOOKUP($I391,Sheet3!$B$3:$I$613,8,FALSE),"null")</f>
        <v>null</v>
      </c>
      <c r="N391" t="str">
        <f t="shared" si="18"/>
        <v>update kmn_revshare set revshare=35 where id=null;</v>
      </c>
      <c r="O391" t="str">
        <f t="shared" si="19"/>
        <v>(null,'99c5e1c8c02010078c4e5a23b7dbce60',35),</v>
      </c>
    </row>
    <row r="392" spans="1:15" x14ac:dyDescent="0.3">
      <c r="A392" t="s">
        <v>1834</v>
      </c>
      <c r="B392">
        <v>0.29038214369999998</v>
      </c>
      <c r="C392">
        <v>0.15</v>
      </c>
      <c r="D392">
        <v>0.2</v>
      </c>
      <c r="E392" t="str">
        <f t="shared" si="20"/>
        <v>('3cf58f8ca1c243db157803eb3de13ecf',20,'komoona',date(current_timestamp), unix_timestamp(current_timestamp), current_timestamp, 'shahar@komoona.com'),</v>
      </c>
      <c r="F392">
        <f>VLOOKUP($A392,Sheet3!$B$3:$I$613,8,FALSE)</f>
        <v>205311</v>
      </c>
      <c r="I392" t="s">
        <v>1632</v>
      </c>
      <c r="J392">
        <v>0.913770525</v>
      </c>
      <c r="K392">
        <v>0.25</v>
      </c>
      <c r="L392">
        <v>0.3</v>
      </c>
      <c r="M392" t="str">
        <f>IFERROR(VLOOKUP($I392,Sheet3!$B$3:$I$613,8,FALSE),"null")</f>
        <v>null</v>
      </c>
      <c r="N392" t="str">
        <f t="shared" si="18"/>
        <v>update kmn_revshare set revshare=30 where id=null;</v>
      </c>
      <c r="O392" t="str">
        <f t="shared" si="19"/>
        <v>(null,'ed47cbb9b076015a319f78ef43b688d1',30),</v>
      </c>
    </row>
    <row r="393" spans="1:15" x14ac:dyDescent="0.3">
      <c r="A393" t="s">
        <v>1257</v>
      </c>
      <c r="B393">
        <v>0.57916729909999998</v>
      </c>
      <c r="C393">
        <v>0.25</v>
      </c>
      <c r="D393">
        <v>0.25</v>
      </c>
      <c r="E393" t="str">
        <f t="shared" si="20"/>
        <v>('fc7ed38a07f0236a721271da85a87015',25,'komoona',date(current_timestamp), unix_timestamp(current_timestamp), current_timestamp, 'shahar@komoona.com'),</v>
      </c>
      <c r="F393">
        <f>VLOOKUP($A393,Sheet3!$B$3:$I$613,8,FALSE)</f>
        <v>205312</v>
      </c>
      <c r="I393" t="s">
        <v>7893</v>
      </c>
      <c r="J393">
        <v>0.19257686569999999</v>
      </c>
      <c r="K393">
        <v>0.1</v>
      </c>
      <c r="L393">
        <v>0.15</v>
      </c>
      <c r="M393" t="str">
        <f>IFERROR(VLOOKUP($I393,Sheet3!$B$3:$I$613,8,FALSE),"null")</f>
        <v>null</v>
      </c>
      <c r="N393" t="str">
        <f t="shared" si="18"/>
        <v>update kmn_revshare set revshare=15 where id=null;</v>
      </c>
      <c r="O393" t="str">
        <f t="shared" si="19"/>
        <v>(null,'f55e3051a5fe0b4bf95083fd377413f3',15),</v>
      </c>
    </row>
    <row r="394" spans="1:15" x14ac:dyDescent="0.3">
      <c r="A394" t="s">
        <v>2000</v>
      </c>
      <c r="B394">
        <v>0.19676355240000001</v>
      </c>
      <c r="C394">
        <v>0.19676355244715599</v>
      </c>
      <c r="D394">
        <v>0.3</v>
      </c>
      <c r="E394" t="str">
        <f t="shared" si="20"/>
        <v>('8fc1de76e7ee36c4ef6c8b6b5abd1b45',30,'komoona',date(current_timestamp), unix_timestamp(current_timestamp), current_timestamp, 'shahar@komoona.com'),</v>
      </c>
      <c r="F394">
        <f>VLOOKUP($A394,Sheet3!$B$3:$I$613,8,FALSE)</f>
        <v>205313</v>
      </c>
      <c r="I394" t="s">
        <v>7763</v>
      </c>
      <c r="J394">
        <v>0.1961434322</v>
      </c>
      <c r="K394">
        <v>0.1</v>
      </c>
      <c r="L394">
        <v>0.15</v>
      </c>
      <c r="M394" t="str">
        <f>IFERROR(VLOOKUP($I394,Sheet3!$B$3:$I$613,8,FALSE),"null")</f>
        <v>null</v>
      </c>
      <c r="N394" t="str">
        <f t="shared" si="18"/>
        <v>update kmn_revshare set revshare=15 where id=null;</v>
      </c>
      <c r="O394" t="str">
        <f t="shared" si="19"/>
        <v>(null,'648d77c46a6475373e8c48b9664c9b8a',15),</v>
      </c>
    </row>
    <row r="395" spans="1:15" x14ac:dyDescent="0.3">
      <c r="A395" t="s">
        <v>892</v>
      </c>
      <c r="B395">
        <v>0.53263809539999996</v>
      </c>
      <c r="C395">
        <v>0.32999999999999902</v>
      </c>
      <c r="D395">
        <v>0.4</v>
      </c>
      <c r="E395" t="str">
        <f t="shared" si="20"/>
        <v>('c234d4dcd76b3b2e1245cebbde2e57d5',40,'komoona',date(current_timestamp), unix_timestamp(current_timestamp), current_timestamp, 'shahar@komoona.com'),</v>
      </c>
      <c r="F395">
        <f>VLOOKUP($A395,Sheet3!$B$3:$I$613,8,FALSE)</f>
        <v>205314</v>
      </c>
      <c r="I395" t="s">
        <v>202</v>
      </c>
      <c r="J395">
        <v>0.12654051559999999</v>
      </c>
      <c r="K395">
        <v>0.05</v>
      </c>
      <c r="L395">
        <v>0.1</v>
      </c>
      <c r="M395" t="str">
        <f>IFERROR(VLOOKUP($I395,Sheet3!$B$3:$I$613,8,FALSE),"null")</f>
        <v>null</v>
      </c>
      <c r="N395" t="str">
        <f t="shared" si="18"/>
        <v>update kmn_revshare set revshare=10 where id=null;</v>
      </c>
      <c r="O395" t="str">
        <f t="shared" si="19"/>
        <v>(null,'522170985d37fd30e319376792ac8cf3',10),</v>
      </c>
    </row>
    <row r="396" spans="1:15" x14ac:dyDescent="0.3">
      <c r="A396" t="s">
        <v>3552</v>
      </c>
      <c r="B396">
        <v>0.70467292000000004</v>
      </c>
      <c r="C396">
        <v>0.32999999999999902</v>
      </c>
      <c r="D396">
        <v>0.32999999999999902</v>
      </c>
      <c r="E396" t="str">
        <f t="shared" si="20"/>
        <v>('549412f84841a38d953c281cc181875f',32.9999999999999,'komoona',date(current_timestamp), unix_timestamp(current_timestamp), current_timestamp, 'shahar@komoona.com'),</v>
      </c>
      <c r="F396">
        <f>VLOOKUP($A396,Sheet3!$B$3:$I$613,8,FALSE)</f>
        <v>205315</v>
      </c>
      <c r="I396" t="s">
        <v>597</v>
      </c>
      <c r="J396">
        <v>0.43689638159999999</v>
      </c>
      <c r="K396">
        <v>0.15</v>
      </c>
      <c r="L396">
        <v>0.2</v>
      </c>
      <c r="M396" t="str">
        <f>IFERROR(VLOOKUP($I396,Sheet3!$B$3:$I$613,8,FALSE),"null")</f>
        <v>null</v>
      </c>
      <c r="N396" t="str">
        <f t="shared" si="18"/>
        <v>update kmn_revshare set revshare=20 where id=null;</v>
      </c>
      <c r="O396" t="str">
        <f t="shared" si="19"/>
        <v>(null,'38fa4180edeb399a2d5e0c2384e2b7a1',20),</v>
      </c>
    </row>
    <row r="397" spans="1:15" x14ac:dyDescent="0.3">
      <c r="A397" t="s">
        <v>2002</v>
      </c>
      <c r="B397">
        <v>0.31003107619999998</v>
      </c>
      <c r="C397">
        <v>0.25</v>
      </c>
      <c r="D397">
        <v>0.45</v>
      </c>
      <c r="E397" t="str">
        <f t="shared" si="20"/>
        <v>('8fdb586dbda553f09c6af43f322b67ef',45,'komoona',date(current_timestamp), unix_timestamp(current_timestamp), current_timestamp, 'shahar@komoona.com'),</v>
      </c>
      <c r="F397">
        <f>VLOOKUP($A397,Sheet3!$B$3:$I$613,8,FALSE)</f>
        <v>205316</v>
      </c>
      <c r="I397" t="s">
        <v>4338</v>
      </c>
      <c r="J397">
        <v>0.47863409759999997</v>
      </c>
      <c r="K397">
        <v>0.25</v>
      </c>
      <c r="L397">
        <v>0.3</v>
      </c>
      <c r="M397" t="str">
        <f>IFERROR(VLOOKUP($I397,Sheet3!$B$3:$I$613,8,FALSE),"null")</f>
        <v>null</v>
      </c>
      <c r="N397" t="str">
        <f t="shared" si="18"/>
        <v>update kmn_revshare set revshare=30 where id=null;</v>
      </c>
      <c r="O397" t="str">
        <f t="shared" si="19"/>
        <v>(null,'cfbbf3b13260f1f70599812a8694a82b',30),</v>
      </c>
    </row>
    <row r="398" spans="1:15" x14ac:dyDescent="0.3">
      <c r="A398" t="s">
        <v>10681</v>
      </c>
      <c r="B398">
        <v>0.2475019853</v>
      </c>
      <c r="C398">
        <v>0.24750198525793701</v>
      </c>
      <c r="D398">
        <v>0.3</v>
      </c>
      <c r="E398" t="str">
        <f t="shared" si="20"/>
        <v>('cf6a5cb1849b5b7558d8991b3b372a7e',30,'komoona',date(current_timestamp), unix_timestamp(current_timestamp), current_timestamp, 'shahar@komoona.com'),</v>
      </c>
      <c r="F398">
        <f>VLOOKUP($A398,Sheet3!$B$3:$I$613,8,FALSE)</f>
        <v>205317</v>
      </c>
      <c r="I398" t="s">
        <v>6724</v>
      </c>
      <c r="J398">
        <v>0.45271654750000001</v>
      </c>
      <c r="K398">
        <v>0.25</v>
      </c>
      <c r="L398">
        <v>0.3</v>
      </c>
      <c r="M398" t="str">
        <f>IFERROR(VLOOKUP($I398,Sheet3!$B$3:$I$613,8,FALSE),"null")</f>
        <v>null</v>
      </c>
      <c r="N398" t="str">
        <f t="shared" si="18"/>
        <v>update kmn_revshare set revshare=30 where id=null;</v>
      </c>
      <c r="O398" t="str">
        <f t="shared" si="19"/>
        <v>(null,'63c842ed612b71eea11151d9009a45bc',30),</v>
      </c>
    </row>
    <row r="399" spans="1:15" x14ac:dyDescent="0.3">
      <c r="A399" t="s">
        <v>10697</v>
      </c>
      <c r="B399">
        <v>0.24394993179999999</v>
      </c>
      <c r="C399">
        <v>0.24394993182330901</v>
      </c>
      <c r="D399">
        <v>0.25</v>
      </c>
      <c r="E399" t="str">
        <f t="shared" si="20"/>
        <v>('d1beae214f26b3fe9f6438aa97d9865c',25,'komoona',date(current_timestamp), unix_timestamp(current_timestamp), current_timestamp, 'shahar@komoona.com'),</v>
      </c>
      <c r="F399">
        <f>VLOOKUP($A399,Sheet3!$B$3:$I$613,8,FALSE)</f>
        <v>205318</v>
      </c>
      <c r="I399" t="s">
        <v>832</v>
      </c>
      <c r="J399">
        <v>0.59523159169999995</v>
      </c>
      <c r="K399">
        <v>0.25</v>
      </c>
      <c r="L399">
        <v>0.3</v>
      </c>
      <c r="M399" t="str">
        <f>IFERROR(VLOOKUP($I399,Sheet3!$B$3:$I$613,8,FALSE),"null")</f>
        <v>null</v>
      </c>
      <c r="N399" t="str">
        <f t="shared" si="18"/>
        <v>update kmn_revshare set revshare=30 where id=null;</v>
      </c>
      <c r="O399" t="str">
        <f t="shared" si="19"/>
        <v>(null,'86255bda32e9a7c76e113f7271a835c8',30),</v>
      </c>
    </row>
    <row r="400" spans="1:15" x14ac:dyDescent="0.3">
      <c r="A400" t="s">
        <v>1808</v>
      </c>
      <c r="B400">
        <v>0.2378694761</v>
      </c>
      <c r="C400">
        <v>0.15</v>
      </c>
      <c r="D400">
        <v>0.3</v>
      </c>
      <c r="E400" t="str">
        <f t="shared" si="20"/>
        <v>('2fe7d8ccd29536c67a8262cb212559c1',30,'komoona',date(current_timestamp), unix_timestamp(current_timestamp), current_timestamp, 'shahar@komoona.com'),</v>
      </c>
      <c r="F400">
        <f>VLOOKUP($A400,Sheet3!$B$3:$I$613,8,FALSE)</f>
        <v>205319</v>
      </c>
      <c r="I400" t="s">
        <v>4666</v>
      </c>
      <c r="J400">
        <v>0.58972395519999998</v>
      </c>
      <c r="K400">
        <v>0.4</v>
      </c>
      <c r="L400">
        <v>0.45</v>
      </c>
      <c r="M400" t="str">
        <f>IFERROR(VLOOKUP($I400,Sheet3!$B$3:$I$613,8,FALSE),"null")</f>
        <v>null</v>
      </c>
      <c r="N400" t="str">
        <f t="shared" si="18"/>
        <v>update kmn_revshare set revshare=45 where id=null;</v>
      </c>
      <c r="O400" t="str">
        <f t="shared" si="19"/>
        <v>(null,'65d1ae570a63674cd7218ed6f91a371b',45),</v>
      </c>
    </row>
    <row r="401" spans="1:15" x14ac:dyDescent="0.3">
      <c r="A401" t="s">
        <v>7363</v>
      </c>
      <c r="B401">
        <v>0.84072543089999996</v>
      </c>
      <c r="C401">
        <v>0.25</v>
      </c>
      <c r="D401">
        <v>0.3</v>
      </c>
      <c r="E401" t="str">
        <f t="shared" si="20"/>
        <v>('6ef163f37a25f82bc0371c304b6734e9',30,'komoona',date(current_timestamp), unix_timestamp(current_timestamp), current_timestamp, 'shahar@komoona.com'),</v>
      </c>
      <c r="F401">
        <f>VLOOKUP($A401,Sheet3!$B$3:$I$613,8,FALSE)</f>
        <v>205320</v>
      </c>
      <c r="I401" t="s">
        <v>5343</v>
      </c>
      <c r="J401">
        <v>0.2158293694</v>
      </c>
      <c r="K401">
        <v>0.15</v>
      </c>
      <c r="L401">
        <v>0.2</v>
      </c>
      <c r="M401" t="str">
        <f>IFERROR(VLOOKUP($I401,Sheet3!$B$3:$I$613,8,FALSE),"null")</f>
        <v>null</v>
      </c>
      <c r="N401" t="str">
        <f t="shared" si="18"/>
        <v>update kmn_revshare set revshare=20 where id=null;</v>
      </c>
      <c r="O401" t="str">
        <f t="shared" si="19"/>
        <v>(null,'b9ae3aa28252abf86c2559d0e8d0ce7d',20),</v>
      </c>
    </row>
    <row r="402" spans="1:15" x14ac:dyDescent="0.3">
      <c r="A402" t="s">
        <v>2128</v>
      </c>
      <c r="B402">
        <v>0.2478608819</v>
      </c>
      <c r="C402">
        <v>0.15</v>
      </c>
      <c r="D402">
        <v>0.2</v>
      </c>
      <c r="E402" t="str">
        <f t="shared" si="20"/>
        <v>('d42795353435294d201438e35e704a10',20,'komoona',date(current_timestamp), unix_timestamp(current_timestamp), current_timestamp, 'shahar@komoona.com'),</v>
      </c>
      <c r="F402">
        <f>VLOOKUP($A402,Sheet3!$B$3:$I$613,8,FALSE)</f>
        <v>205321</v>
      </c>
      <c r="I402" t="s">
        <v>4654</v>
      </c>
      <c r="J402">
        <v>0.69975528620000005</v>
      </c>
      <c r="K402">
        <v>0.4</v>
      </c>
      <c r="L402">
        <v>0.45</v>
      </c>
      <c r="M402" t="str">
        <f>IFERROR(VLOOKUP($I402,Sheet3!$B$3:$I$613,8,FALSE),"null")</f>
        <v>null</v>
      </c>
      <c r="N402" t="str">
        <f t="shared" si="18"/>
        <v>update kmn_revshare set revshare=45 where id=null;</v>
      </c>
      <c r="O402" t="str">
        <f t="shared" si="19"/>
        <v>(null,'07b62f6bcd7f0cae0a9d6c09541e3b2e',45),</v>
      </c>
    </row>
    <row r="403" spans="1:15" x14ac:dyDescent="0.3">
      <c r="A403" t="s">
        <v>3522</v>
      </c>
      <c r="B403">
        <v>0.17069020100000001</v>
      </c>
      <c r="C403">
        <v>0.17069020104479901</v>
      </c>
      <c r="D403">
        <v>0.35</v>
      </c>
      <c r="E403" t="str">
        <f t="shared" si="20"/>
        <v>('f5cad28459847408440165f5c604366b',35,'komoona',date(current_timestamp), unix_timestamp(current_timestamp), current_timestamp, 'shahar@komoona.com'),</v>
      </c>
      <c r="F403">
        <f>VLOOKUP($A403,Sheet3!$B$3:$I$613,8,FALSE)</f>
        <v>205322</v>
      </c>
      <c r="I403" t="s">
        <v>1417</v>
      </c>
      <c r="J403">
        <v>0.39164326840000002</v>
      </c>
      <c r="K403">
        <v>0.249999999999999</v>
      </c>
      <c r="L403">
        <v>0.3</v>
      </c>
      <c r="M403" t="str">
        <f>IFERROR(VLOOKUP($I403,Sheet3!$B$3:$I$613,8,FALSE),"null")</f>
        <v>null</v>
      </c>
      <c r="N403" t="str">
        <f t="shared" si="18"/>
        <v>update kmn_revshare set revshare=30 where id=null;</v>
      </c>
      <c r="O403" t="str">
        <f t="shared" si="19"/>
        <v>(null,'921f80c293f5f3ebe69ea6d24c13cd46',30),</v>
      </c>
    </row>
    <row r="404" spans="1:15" x14ac:dyDescent="0.3">
      <c r="A404" t="s">
        <v>2186</v>
      </c>
      <c r="B404">
        <v>0.29933008840000003</v>
      </c>
      <c r="C404">
        <v>0.25</v>
      </c>
      <c r="D404">
        <v>0.28000000000000003</v>
      </c>
      <c r="E404" t="str">
        <f t="shared" si="20"/>
        <v>('ed89dcc514a9fe32fd3710c6910213ed',28,'komoona',date(current_timestamp), unix_timestamp(current_timestamp), current_timestamp, 'shahar@komoona.com'),</v>
      </c>
      <c r="F404">
        <f>VLOOKUP($A404,Sheet3!$B$3:$I$613,8,FALSE)</f>
        <v>205323</v>
      </c>
      <c r="I404" t="s">
        <v>2243</v>
      </c>
      <c r="J404">
        <v>0.41038615160000003</v>
      </c>
      <c r="K404">
        <v>0.25</v>
      </c>
      <c r="L404">
        <v>0.35</v>
      </c>
      <c r="M404" t="str">
        <f>IFERROR(VLOOKUP($I404,Sheet3!$B$3:$I$613,8,FALSE),"null")</f>
        <v>null</v>
      </c>
      <c r="N404" t="str">
        <f t="shared" si="18"/>
        <v>update kmn_revshare set revshare=35 where id=null;</v>
      </c>
      <c r="O404" t="str">
        <f t="shared" si="19"/>
        <v>(null,'4f4eb84c13b41317678b188a1dc31cca',35),</v>
      </c>
    </row>
    <row r="405" spans="1:15" x14ac:dyDescent="0.3">
      <c r="A405" t="s">
        <v>10625</v>
      </c>
      <c r="B405">
        <v>0.2672239897</v>
      </c>
      <c r="C405">
        <v>0.26722398974552702</v>
      </c>
      <c r="D405">
        <v>0.3</v>
      </c>
      <c r="E405" t="str">
        <f t="shared" si="20"/>
        <v>('dc11f415b48f6d345eb520604bb5f15d',30,'komoona',date(current_timestamp), unix_timestamp(current_timestamp), current_timestamp, 'shahar@komoona.com'),</v>
      </c>
      <c r="F405">
        <f>VLOOKUP($A405,Sheet3!$B$3:$I$613,8,FALSE)</f>
        <v>205324</v>
      </c>
      <c r="I405" t="s">
        <v>5234</v>
      </c>
      <c r="J405">
        <v>0.36992474440000001</v>
      </c>
      <c r="K405">
        <v>0.25</v>
      </c>
      <c r="L405">
        <v>0.3</v>
      </c>
      <c r="M405" t="str">
        <f>IFERROR(VLOOKUP($I405,Sheet3!$B$3:$I$613,8,FALSE),"null")</f>
        <v>null</v>
      </c>
      <c r="N405" t="str">
        <f t="shared" si="18"/>
        <v>update kmn_revshare set revshare=30 where id=null;</v>
      </c>
      <c r="O405" t="str">
        <f t="shared" si="19"/>
        <v>(null,'22fdf5f4d4e734ceee9a7de54341021b',30),</v>
      </c>
    </row>
    <row r="406" spans="1:15" x14ac:dyDescent="0.3">
      <c r="A406" t="s">
        <v>2042</v>
      </c>
      <c r="B406">
        <v>0.27879380520000002</v>
      </c>
      <c r="C406">
        <v>0.15</v>
      </c>
      <c r="D406">
        <v>0.35</v>
      </c>
      <c r="E406" t="str">
        <f t="shared" si="20"/>
        <v>('aa44cf6e68bb7c5eb7db10b7d6621ca2',35,'komoona',date(current_timestamp), unix_timestamp(current_timestamp), current_timestamp, 'shahar@komoona.com'),</v>
      </c>
      <c r="F406">
        <f>VLOOKUP($A406,Sheet3!$B$3:$I$613,8,FALSE)</f>
        <v>205325</v>
      </c>
      <c r="I406" t="s">
        <v>3512</v>
      </c>
      <c r="J406">
        <v>0.50171147640000002</v>
      </c>
      <c r="K406">
        <v>0.25</v>
      </c>
      <c r="L406">
        <v>0.4</v>
      </c>
      <c r="M406" t="str">
        <f>IFERROR(VLOOKUP($I406,Sheet3!$B$3:$I$613,8,FALSE),"null")</f>
        <v>null</v>
      </c>
      <c r="N406" t="str">
        <f t="shared" si="18"/>
        <v>update kmn_revshare set revshare=40 where id=null;</v>
      </c>
      <c r="O406" t="str">
        <f t="shared" si="19"/>
        <v>(null,'ebd50c5572c491ad581407916daf313b',40),</v>
      </c>
    </row>
    <row r="407" spans="1:15" x14ac:dyDescent="0.3">
      <c r="A407" t="s">
        <v>623</v>
      </c>
      <c r="B407">
        <v>0.4583478782</v>
      </c>
      <c r="C407">
        <v>0.25</v>
      </c>
      <c r="D407">
        <v>0.25</v>
      </c>
      <c r="E407" t="str">
        <f t="shared" si="20"/>
        <v>('f7c0b30716f659e7d640093c54ef4683',25,'komoona',date(current_timestamp), unix_timestamp(current_timestamp), current_timestamp, 'shahar@komoona.com'),</v>
      </c>
      <c r="F407">
        <f>VLOOKUP($A407,Sheet3!$B$3:$I$613,8,FALSE)</f>
        <v>205326</v>
      </c>
      <c r="I407" t="s">
        <v>9522</v>
      </c>
      <c r="J407">
        <v>0.31230782359999998</v>
      </c>
      <c r="K407">
        <v>0.25</v>
      </c>
      <c r="L407">
        <v>0.28000000000000003</v>
      </c>
      <c r="M407" t="str">
        <f>IFERROR(VLOOKUP($I407,Sheet3!$B$3:$I$613,8,FALSE),"null")</f>
        <v>null</v>
      </c>
      <c r="N407" t="str">
        <f t="shared" si="18"/>
        <v>update kmn_revshare set revshare=28 where id=null;</v>
      </c>
      <c r="O407" t="str">
        <f t="shared" si="19"/>
        <v>(null,'1c70ecc315f91df62553f8b429ffa8ad',28),</v>
      </c>
    </row>
    <row r="408" spans="1:15" x14ac:dyDescent="0.3">
      <c r="A408" t="s">
        <v>1858</v>
      </c>
      <c r="B408">
        <v>0.30141976609999999</v>
      </c>
      <c r="C408">
        <v>0.25</v>
      </c>
      <c r="D408">
        <v>0.25</v>
      </c>
      <c r="E408" t="str">
        <f t="shared" si="20"/>
        <v>('498fd3aa23d9ee41b168c8a1c056670b',25,'komoona',date(current_timestamp), unix_timestamp(current_timestamp), current_timestamp, 'shahar@komoona.com'),</v>
      </c>
      <c r="F408">
        <f>VLOOKUP($A408,Sheet3!$B$3:$I$613,8,FALSE)</f>
        <v>205327</v>
      </c>
      <c r="I408" t="s">
        <v>6858</v>
      </c>
      <c r="J408">
        <v>0.73453699640000003</v>
      </c>
      <c r="K408">
        <v>0.25</v>
      </c>
      <c r="L408">
        <v>0.3</v>
      </c>
      <c r="M408" t="str">
        <f>IFERROR(VLOOKUP($I408,Sheet3!$B$3:$I$613,8,FALSE),"null")</f>
        <v>null</v>
      </c>
      <c r="N408" t="str">
        <f t="shared" si="18"/>
        <v>update kmn_revshare set revshare=30 where id=null;</v>
      </c>
      <c r="O408" t="str">
        <f t="shared" si="19"/>
        <v>(null,'b49250ccadff015dd14230177cde1ac2',30),</v>
      </c>
    </row>
    <row r="409" spans="1:15" x14ac:dyDescent="0.3">
      <c r="A409" t="s">
        <v>2393</v>
      </c>
      <c r="B409">
        <v>0.2337471344</v>
      </c>
      <c r="C409">
        <v>0.23374713439162501</v>
      </c>
      <c r="D409">
        <v>0.3</v>
      </c>
      <c r="E409" t="str">
        <f t="shared" si="20"/>
        <v>('a2d651e7e73f0e9c094a7437ec473577',30,'komoona',date(current_timestamp), unix_timestamp(current_timestamp), current_timestamp, 'shahar@komoona.com'),</v>
      </c>
      <c r="F409">
        <f>VLOOKUP($A409,Sheet3!$B$3:$I$613,8,FALSE)</f>
        <v>205328</v>
      </c>
      <c r="I409" t="s">
        <v>4232</v>
      </c>
      <c r="J409">
        <v>0.38911745269999998</v>
      </c>
      <c r="K409">
        <v>0.25</v>
      </c>
      <c r="L409">
        <v>0.3</v>
      </c>
      <c r="M409" t="str">
        <f>IFERROR(VLOOKUP($I409,Sheet3!$B$3:$I$613,8,FALSE),"null")</f>
        <v>null</v>
      </c>
      <c r="N409" t="str">
        <f t="shared" si="18"/>
        <v>update kmn_revshare set revshare=30 where id=null;</v>
      </c>
      <c r="O409" t="str">
        <f t="shared" si="19"/>
        <v>(null,'e4d021693f2be67d3b975da19de7dba0',30),</v>
      </c>
    </row>
    <row r="410" spans="1:15" x14ac:dyDescent="0.3">
      <c r="A410" t="s">
        <v>6154</v>
      </c>
      <c r="B410">
        <v>0.19258474580000001</v>
      </c>
      <c r="C410">
        <v>0.19258474576271101</v>
      </c>
      <c r="D410">
        <v>0.3</v>
      </c>
      <c r="E410" t="str">
        <f t="shared" si="20"/>
        <v>('e3fb4af950120b83ea6facabbcb47ab2',30,'komoona',date(current_timestamp), unix_timestamp(current_timestamp), current_timestamp, 'shahar@komoona.com'),</v>
      </c>
      <c r="F410">
        <f>VLOOKUP($A410,Sheet3!$B$3:$I$613,8,FALSE)</f>
        <v>205329</v>
      </c>
      <c r="I410" t="s">
        <v>7474</v>
      </c>
      <c r="J410">
        <v>0.2061071267</v>
      </c>
      <c r="K410">
        <v>0.05</v>
      </c>
      <c r="L410">
        <v>0.18</v>
      </c>
      <c r="M410" t="str">
        <f>IFERROR(VLOOKUP($I410,Sheet3!$B$3:$I$613,8,FALSE),"null")</f>
        <v>null</v>
      </c>
      <c r="N410" t="str">
        <f t="shared" si="18"/>
        <v>update kmn_revshare set revshare=18 where id=null;</v>
      </c>
      <c r="O410" t="str">
        <f t="shared" si="19"/>
        <v>(null,'16796bb939c921c5f166c9805dae08b2',18),</v>
      </c>
    </row>
    <row r="411" spans="1:15" x14ac:dyDescent="0.3">
      <c r="A411" t="s">
        <v>4697</v>
      </c>
      <c r="B411">
        <v>0.31813359879999997</v>
      </c>
      <c r="C411">
        <v>0.249999999999999</v>
      </c>
      <c r="D411">
        <v>0.35</v>
      </c>
      <c r="E411" t="str">
        <f t="shared" si="20"/>
        <v>('505bc689b35a2dd46504f37064eff9a7',35,'komoona',date(current_timestamp), unix_timestamp(current_timestamp), current_timestamp, 'shahar@komoona.com'),</v>
      </c>
      <c r="F411">
        <f>VLOOKUP($A411,Sheet3!$B$3:$I$613,8,FALSE)</f>
        <v>205330</v>
      </c>
      <c r="I411" t="s">
        <v>1489</v>
      </c>
      <c r="J411">
        <v>0.376274461</v>
      </c>
      <c r="K411">
        <v>0.249999999999999</v>
      </c>
      <c r="L411">
        <v>0.3</v>
      </c>
      <c r="M411" t="str">
        <f>IFERROR(VLOOKUP($I411,Sheet3!$B$3:$I$613,8,FALSE),"null")</f>
        <v>null</v>
      </c>
      <c r="N411" t="str">
        <f t="shared" si="18"/>
        <v>update kmn_revshare set revshare=30 where id=null;</v>
      </c>
      <c r="O411" t="str">
        <f t="shared" si="19"/>
        <v>(null,'b47c890df4b4adbe1e5b61b3598738bf',30),</v>
      </c>
    </row>
    <row r="412" spans="1:15" x14ac:dyDescent="0.3">
      <c r="A412" t="s">
        <v>6116</v>
      </c>
      <c r="B412">
        <v>0.22242910260000001</v>
      </c>
      <c r="C412">
        <v>0.222429102629014</v>
      </c>
      <c r="D412">
        <v>0.25</v>
      </c>
      <c r="E412" t="str">
        <f t="shared" si="20"/>
        <v>('8883775daf3989bbc4cffc947ebb0944',25,'komoona',date(current_timestamp), unix_timestamp(current_timestamp), current_timestamp, 'shahar@komoona.com'),</v>
      </c>
      <c r="F412">
        <f>VLOOKUP($A412,Sheet3!$B$3:$I$613,8,FALSE)</f>
        <v>205331</v>
      </c>
      <c r="I412" t="s">
        <v>5278</v>
      </c>
      <c r="J412">
        <v>0.25289663010000002</v>
      </c>
      <c r="K412">
        <v>0.15</v>
      </c>
      <c r="L412">
        <v>0.2</v>
      </c>
      <c r="M412" t="str">
        <f>IFERROR(VLOOKUP($I412,Sheet3!$B$3:$I$613,8,FALSE),"null")</f>
        <v>null</v>
      </c>
      <c r="N412" t="str">
        <f t="shared" si="18"/>
        <v>update kmn_revshare set revshare=20 where id=null;</v>
      </c>
      <c r="O412" t="str">
        <f t="shared" si="19"/>
        <v>(null,'602cb721fce2c243bc92b6ad517a7b54',20),</v>
      </c>
    </row>
    <row r="413" spans="1:15" x14ac:dyDescent="0.3">
      <c r="A413" t="s">
        <v>371</v>
      </c>
      <c r="B413">
        <v>0.20492678459999999</v>
      </c>
      <c r="C413">
        <v>0.20492678462477101</v>
      </c>
      <c r="D413">
        <v>0.2</v>
      </c>
      <c r="E413" t="str">
        <f t="shared" si="20"/>
        <v>('9790da642cd47c31691f94704077b977',20,'komoona',date(current_timestamp), unix_timestamp(current_timestamp), current_timestamp, 'shahar@komoona.com'),</v>
      </c>
      <c r="F413">
        <f>VLOOKUP($A413,Sheet3!$B$3:$I$613,8,FALSE)</f>
        <v>205332</v>
      </c>
      <c r="I413" t="s">
        <v>7835</v>
      </c>
      <c r="J413">
        <v>0.25303797729999999</v>
      </c>
      <c r="K413">
        <v>0.1</v>
      </c>
      <c r="L413">
        <v>0.18</v>
      </c>
      <c r="M413" t="str">
        <f>IFERROR(VLOOKUP($I413,Sheet3!$B$3:$I$613,8,FALSE),"null")</f>
        <v>null</v>
      </c>
      <c r="N413" t="str">
        <f t="shared" si="18"/>
        <v>update kmn_revshare set revshare=18 where id=null;</v>
      </c>
      <c r="O413" t="str">
        <f t="shared" si="19"/>
        <v>(null,'b9780d86c73e1db32984d4a7e4803359',18),</v>
      </c>
    </row>
    <row r="414" spans="1:15" x14ac:dyDescent="0.3">
      <c r="A414" t="s">
        <v>7190</v>
      </c>
      <c r="B414">
        <v>0.2146855815</v>
      </c>
      <c r="C414">
        <v>0.21468558151189601</v>
      </c>
      <c r="D414">
        <v>0.3</v>
      </c>
      <c r="E414" t="str">
        <f t="shared" si="20"/>
        <v>('56aec24a6b14facb44026b13c24cd29a',30,'komoona',date(current_timestamp), unix_timestamp(current_timestamp), current_timestamp, 'shahar@komoona.com'),</v>
      </c>
      <c r="F414">
        <f>VLOOKUP($A414,Sheet3!$B$3:$I$613,8,FALSE)</f>
        <v>205333</v>
      </c>
      <c r="I414" t="s">
        <v>756</v>
      </c>
      <c r="J414">
        <v>0.57690902789999998</v>
      </c>
      <c r="K414">
        <v>0.249999999999999</v>
      </c>
      <c r="L414">
        <v>0.3</v>
      </c>
      <c r="M414" t="str">
        <f>IFERROR(VLOOKUP($I414,Sheet3!$B$3:$I$613,8,FALSE),"null")</f>
        <v>null</v>
      </c>
      <c r="N414" t="str">
        <f t="shared" si="18"/>
        <v>update kmn_revshare set revshare=30 where id=null;</v>
      </c>
      <c r="O414" t="str">
        <f t="shared" si="19"/>
        <v>(null,'40a775979a4eb8d72b1f4cc5ea331645',30),</v>
      </c>
    </row>
    <row r="415" spans="1:15" x14ac:dyDescent="0.3">
      <c r="A415" t="s">
        <v>1758</v>
      </c>
      <c r="B415">
        <v>0.23936599680000001</v>
      </c>
      <c r="C415">
        <v>0.15</v>
      </c>
      <c r="D415">
        <v>0.18</v>
      </c>
      <c r="E415" t="str">
        <f t="shared" si="20"/>
        <v>('170cfdf2a6bfac3bf324b52f920ecb89',18,'komoona',date(current_timestamp), unix_timestamp(current_timestamp), current_timestamp, 'shahar@komoona.com'),</v>
      </c>
      <c r="F415">
        <f>VLOOKUP($A415,Sheet3!$B$3:$I$613,8,FALSE)</f>
        <v>205334</v>
      </c>
      <c r="I415" t="s">
        <v>4429</v>
      </c>
      <c r="J415">
        <v>0.36936474499999999</v>
      </c>
      <c r="K415">
        <v>0.25</v>
      </c>
      <c r="L415">
        <v>0.3</v>
      </c>
      <c r="M415" t="str">
        <f>IFERROR(VLOOKUP($I415,Sheet3!$B$3:$I$613,8,FALSE),"null")</f>
        <v>null</v>
      </c>
      <c r="N415" t="str">
        <f t="shared" si="18"/>
        <v>update kmn_revshare set revshare=30 where id=null;</v>
      </c>
      <c r="O415" t="str">
        <f t="shared" si="19"/>
        <v>(null,'3d2f24bd400087e979c24ce2414b41bf',30),</v>
      </c>
    </row>
    <row r="416" spans="1:15" x14ac:dyDescent="0.3">
      <c r="A416" t="s">
        <v>7218</v>
      </c>
      <c r="B416">
        <v>0.11428212359999999</v>
      </c>
      <c r="C416">
        <v>0.114282123639022</v>
      </c>
      <c r="D416">
        <v>0.3</v>
      </c>
      <c r="E416" t="str">
        <f t="shared" si="20"/>
        <v>('952dae4d12d1ed271179eb7c6cad2ba4',30,'komoona',date(current_timestamp), unix_timestamp(current_timestamp), current_timestamp, 'shahar@komoona.com'),</v>
      </c>
      <c r="F416">
        <f>VLOOKUP($A416,Sheet3!$B$3:$I$613,8,FALSE)</f>
        <v>205335</v>
      </c>
      <c r="I416" t="s">
        <v>5230</v>
      </c>
      <c r="J416">
        <v>0.24285261299999999</v>
      </c>
      <c r="K416">
        <v>0.15</v>
      </c>
      <c r="L416">
        <v>0.2</v>
      </c>
      <c r="M416" t="str">
        <f>IFERROR(VLOOKUP($I416,Sheet3!$B$3:$I$613,8,FALSE),"null")</f>
        <v>null</v>
      </c>
      <c r="N416" t="str">
        <f t="shared" si="18"/>
        <v>update kmn_revshare set revshare=20 where id=null;</v>
      </c>
      <c r="O416" t="str">
        <f t="shared" si="19"/>
        <v>(null,'1ca17defcfdcbadddd1e6673936be4d1',20),</v>
      </c>
    </row>
    <row r="417" spans="1:15" x14ac:dyDescent="0.3">
      <c r="A417" t="s">
        <v>4563</v>
      </c>
      <c r="B417">
        <v>0.30741039530000003</v>
      </c>
      <c r="C417">
        <v>0.30741039529791397</v>
      </c>
      <c r="D417">
        <v>0.3</v>
      </c>
      <c r="E417" t="str">
        <f t="shared" si="20"/>
        <v>('39cd073f35960ef9aa86493dd2b19f90',30,'komoona',date(current_timestamp), unix_timestamp(current_timestamp), current_timestamp, 'shahar@komoona.com'),</v>
      </c>
      <c r="F417">
        <f>VLOOKUP($A417,Sheet3!$B$3:$I$613,8,FALSE)</f>
        <v>205336</v>
      </c>
      <c r="I417" t="s">
        <v>2642</v>
      </c>
      <c r="J417">
        <v>0.44775825359999999</v>
      </c>
      <c r="K417">
        <v>0.25</v>
      </c>
      <c r="L417">
        <v>0.3</v>
      </c>
      <c r="M417" t="str">
        <f>IFERROR(VLOOKUP($I417,Sheet3!$B$3:$I$613,8,FALSE),"null")</f>
        <v>null</v>
      </c>
      <c r="N417" t="str">
        <f t="shared" si="18"/>
        <v>update kmn_revshare set revshare=30 where id=null;</v>
      </c>
      <c r="O417" t="str">
        <f t="shared" si="19"/>
        <v>(null,'1ec4e6011c7133b8b24468ffe4798759',30),</v>
      </c>
    </row>
    <row r="418" spans="1:15" x14ac:dyDescent="0.3">
      <c r="A418" t="s">
        <v>497</v>
      </c>
      <c r="B418">
        <v>9.9366621500000002E-2</v>
      </c>
      <c r="C418">
        <v>9.9366621466211197E-2</v>
      </c>
      <c r="D418">
        <v>0.35</v>
      </c>
      <c r="E418" t="str">
        <f t="shared" si="20"/>
        <v>('d338616f3e7350f7437c3a2135fdb589',35,'komoona',date(current_timestamp), unix_timestamp(current_timestamp), current_timestamp, 'shahar@komoona.com'),</v>
      </c>
      <c r="F418">
        <f>VLOOKUP($A418,Sheet3!$B$3:$I$613,8,FALSE)</f>
        <v>205337</v>
      </c>
      <c r="I418" t="s">
        <v>7035</v>
      </c>
      <c r="J418">
        <v>0.49569973680000001</v>
      </c>
      <c r="K418">
        <v>0.249999999999999</v>
      </c>
      <c r="L418">
        <v>0.3</v>
      </c>
      <c r="M418" t="str">
        <f>IFERROR(VLOOKUP($I418,Sheet3!$B$3:$I$613,8,FALSE),"null")</f>
        <v>null</v>
      </c>
      <c r="N418" t="str">
        <f t="shared" si="18"/>
        <v>update kmn_revshare set revshare=30 where id=null;</v>
      </c>
      <c r="O418" t="str">
        <f t="shared" si="19"/>
        <v>(null,'0f140bee1b2909094c3dd796f02374e9',30),</v>
      </c>
    </row>
    <row r="419" spans="1:15" x14ac:dyDescent="0.3">
      <c r="A419" t="s">
        <v>6157</v>
      </c>
      <c r="B419">
        <v>0.40624001160000001</v>
      </c>
      <c r="C419">
        <v>0.25</v>
      </c>
      <c r="D419">
        <v>0.3</v>
      </c>
      <c r="E419" t="str">
        <f t="shared" si="20"/>
        <v>('e73aa89d57df90ce3dda9ae510cca4c6',30,'komoona',date(current_timestamp), unix_timestamp(current_timestamp), current_timestamp, 'shahar@komoona.com'),</v>
      </c>
      <c r="F419">
        <f>VLOOKUP($A419,Sheet3!$B$3:$I$613,8,FALSE)</f>
        <v>205338</v>
      </c>
      <c r="I419" t="s">
        <v>6983</v>
      </c>
      <c r="J419">
        <v>0.18921137129999999</v>
      </c>
      <c r="K419">
        <v>0.15</v>
      </c>
      <c r="L419">
        <v>0.18</v>
      </c>
      <c r="M419" t="str">
        <f>IFERROR(VLOOKUP($I419,Sheet3!$B$3:$I$613,8,FALSE),"null")</f>
        <v>null</v>
      </c>
      <c r="N419" t="str">
        <f t="shared" si="18"/>
        <v>update kmn_revshare set revshare=18 where id=null;</v>
      </c>
      <c r="O419" t="str">
        <f t="shared" si="19"/>
        <v>(null,'ee2488a5e14c56764195c7cd82cfbed9',18),</v>
      </c>
    </row>
    <row r="420" spans="1:15" x14ac:dyDescent="0.3">
      <c r="A420" t="s">
        <v>1689</v>
      </c>
      <c r="B420">
        <v>0.29010747120000002</v>
      </c>
      <c r="C420">
        <v>0.25</v>
      </c>
      <c r="D420">
        <v>0.35</v>
      </c>
      <c r="E420" t="str">
        <f t="shared" si="20"/>
        <v>('8a92aba91b88296b8f9f58ec408b187a',35,'komoona',date(current_timestamp), unix_timestamp(current_timestamp), current_timestamp, 'shahar@komoona.com'),</v>
      </c>
      <c r="F420">
        <f>VLOOKUP($A420,Sheet3!$B$3:$I$613,8,FALSE)</f>
        <v>205339</v>
      </c>
      <c r="I420" t="s">
        <v>7773</v>
      </c>
      <c r="J420">
        <v>0.17869214980000001</v>
      </c>
      <c r="K420">
        <v>0.1</v>
      </c>
      <c r="L420">
        <v>0.12</v>
      </c>
      <c r="M420" t="str">
        <f>IFERROR(VLOOKUP($I420,Sheet3!$B$3:$I$613,8,FALSE),"null")</f>
        <v>null</v>
      </c>
      <c r="N420" t="str">
        <f t="shared" si="18"/>
        <v>update kmn_revshare set revshare=12 where id=null;</v>
      </c>
      <c r="O420" t="str">
        <f t="shared" si="19"/>
        <v>(null,'77d8ae8c0344e422b875247b140e3bf9',12),</v>
      </c>
    </row>
    <row r="421" spans="1:15" x14ac:dyDescent="0.3">
      <c r="A421" t="s">
        <v>232</v>
      </c>
      <c r="B421">
        <v>0.27545741730000001</v>
      </c>
      <c r="C421">
        <v>0.275457417324314</v>
      </c>
      <c r="D421">
        <v>0.3</v>
      </c>
      <c r="E421" t="str">
        <f t="shared" si="20"/>
        <v>('4c329f1762a7f62194a1f814fa7abd2c',30,'komoona',date(current_timestamp), unix_timestamp(current_timestamp), current_timestamp, 'shahar@komoona.com'),</v>
      </c>
      <c r="F421">
        <f>VLOOKUP($A421,Sheet3!$B$3:$I$613,8,FALSE)</f>
        <v>205340</v>
      </c>
      <c r="I421" t="s">
        <v>5288</v>
      </c>
      <c r="J421">
        <v>0.4023529227</v>
      </c>
      <c r="K421">
        <v>0.149999999999999</v>
      </c>
      <c r="L421">
        <v>0.2</v>
      </c>
      <c r="M421" t="str">
        <f>IFERROR(VLOOKUP($I421,Sheet3!$B$3:$I$613,8,FALSE),"null")</f>
        <v>null</v>
      </c>
      <c r="N421" t="str">
        <f t="shared" si="18"/>
        <v>update kmn_revshare set revshare=20 where id=null;</v>
      </c>
      <c r="O421" t="str">
        <f t="shared" si="19"/>
        <v>(null,'692ef60c45864064e33c3bb7358b28fd',20),</v>
      </c>
    </row>
    <row r="422" spans="1:15" x14ac:dyDescent="0.3">
      <c r="A422" t="s">
        <v>838</v>
      </c>
      <c r="B422">
        <v>0.59219963959999999</v>
      </c>
      <c r="C422">
        <v>0.25</v>
      </c>
      <c r="D422">
        <v>0.25</v>
      </c>
      <c r="E422" t="str">
        <f t="shared" si="20"/>
        <v>('8a3375bf3ec0c9c524b243835789f4ea',25,'komoona',date(current_timestamp), unix_timestamp(current_timestamp), current_timestamp, 'shahar@komoona.com'),</v>
      </c>
      <c r="F422">
        <f>VLOOKUP($A422,Sheet3!$B$3:$I$613,8,FALSE)</f>
        <v>205341</v>
      </c>
      <c r="I422" t="s">
        <v>890</v>
      </c>
      <c r="J422">
        <v>0.62707240959999999</v>
      </c>
      <c r="K422">
        <v>0.32999999999999902</v>
      </c>
      <c r="L422">
        <v>0.3</v>
      </c>
      <c r="M422" t="str">
        <f>IFERROR(VLOOKUP($I422,Sheet3!$B$3:$I$613,8,FALSE),"null")</f>
        <v>null</v>
      </c>
      <c r="N422" t="str">
        <f t="shared" si="18"/>
        <v>update kmn_revshare set revshare=30 where id=null;</v>
      </c>
      <c r="O422" t="str">
        <f t="shared" si="19"/>
        <v>(null,'bf35af461b5a6fd1fa6440122304ad3a',30),</v>
      </c>
    </row>
    <row r="423" spans="1:15" x14ac:dyDescent="0.3">
      <c r="A423" t="s">
        <v>3665</v>
      </c>
      <c r="B423">
        <v>0.39359653059999999</v>
      </c>
      <c r="C423">
        <v>0.25</v>
      </c>
      <c r="D423">
        <v>0.25</v>
      </c>
      <c r="E423" t="str">
        <f t="shared" si="20"/>
        <v>('2a890b3d4fa1bf5cca5566f223855ac8',25,'komoona',date(current_timestamp), unix_timestamp(current_timestamp), current_timestamp, 'shahar@komoona.com'),</v>
      </c>
      <c r="F423">
        <f>VLOOKUP($A423,Sheet3!$B$3:$I$613,8,FALSE)</f>
        <v>205342</v>
      </c>
      <c r="I423" t="s">
        <v>7012</v>
      </c>
      <c r="J423">
        <v>0.33058818880000002</v>
      </c>
      <c r="K423">
        <v>0.25</v>
      </c>
      <c r="L423">
        <v>0.28000000000000003</v>
      </c>
      <c r="M423" t="str">
        <f>IFERROR(VLOOKUP($I423,Sheet3!$B$3:$I$613,8,FALSE),"null")</f>
        <v>null</v>
      </c>
      <c r="N423" t="str">
        <f t="shared" si="18"/>
        <v>update kmn_revshare set revshare=28 where id=null;</v>
      </c>
      <c r="O423" t="str">
        <f t="shared" si="19"/>
        <v>(null,'a4f63100ffdec592b0e4b32db5b09328',28),</v>
      </c>
    </row>
    <row r="424" spans="1:15" x14ac:dyDescent="0.3">
      <c r="A424" t="s">
        <v>1562</v>
      </c>
      <c r="B424">
        <v>0.69406536070000002</v>
      </c>
      <c r="C424">
        <v>0.25</v>
      </c>
      <c r="D424">
        <v>0.45</v>
      </c>
      <c r="E424" t="str">
        <f t="shared" si="20"/>
        <v>('1e3cd822434de3db947c45a12c43d60e',45,'komoona',date(current_timestamp), unix_timestamp(current_timestamp), current_timestamp, 'shahar@komoona.com'),</v>
      </c>
      <c r="F424">
        <f>VLOOKUP($A424,Sheet3!$B$3:$I$613,8,FALSE)</f>
        <v>205343</v>
      </c>
      <c r="I424" t="s">
        <v>1441</v>
      </c>
      <c r="J424">
        <v>0.1809309294</v>
      </c>
      <c r="K424">
        <v>0.15</v>
      </c>
      <c r="L424">
        <v>0.18</v>
      </c>
      <c r="M424" t="str">
        <f>IFERROR(VLOOKUP($I424,Sheet3!$B$3:$I$613,8,FALSE),"null")</f>
        <v>null</v>
      </c>
      <c r="N424" t="str">
        <f t="shared" si="18"/>
        <v>update kmn_revshare set revshare=18 where id=null;</v>
      </c>
      <c r="O424" t="str">
        <f t="shared" si="19"/>
        <v>(null,'bcd12d5a4c3dbbb5f7bc09bc55ae5662',18),</v>
      </c>
    </row>
    <row r="425" spans="1:15" x14ac:dyDescent="0.3">
      <c r="A425" t="s">
        <v>4111</v>
      </c>
      <c r="B425">
        <v>0.29085219039999999</v>
      </c>
      <c r="C425">
        <v>0.25</v>
      </c>
      <c r="D425">
        <v>0.3</v>
      </c>
      <c r="E425" t="str">
        <f t="shared" si="20"/>
        <v>('7bd10072776c6dab54994454387bcc85',30,'komoona',date(current_timestamp), unix_timestamp(current_timestamp), current_timestamp, 'shahar@komoona.com'),</v>
      </c>
      <c r="F425">
        <f>VLOOKUP($A425,Sheet3!$B$3:$I$613,8,FALSE)</f>
        <v>205344</v>
      </c>
      <c r="I425" t="s">
        <v>4123</v>
      </c>
      <c r="J425">
        <v>0.72160006190000003</v>
      </c>
      <c r="K425">
        <v>0.249999999999999</v>
      </c>
      <c r="L425">
        <v>0.32</v>
      </c>
      <c r="M425" t="str">
        <f>IFERROR(VLOOKUP($I425,Sheet3!$B$3:$I$613,8,FALSE),"null")</f>
        <v>null</v>
      </c>
      <c r="N425" t="str">
        <f t="shared" si="18"/>
        <v>update kmn_revshare set revshare=32 where id=null;</v>
      </c>
      <c r="O425" t="str">
        <f t="shared" si="19"/>
        <v>(null,'d3435730537feda01d135d32891ace32',32),</v>
      </c>
    </row>
    <row r="426" spans="1:15" x14ac:dyDescent="0.3">
      <c r="A426" t="s">
        <v>2092</v>
      </c>
      <c r="B426">
        <v>0.2762015485</v>
      </c>
      <c r="C426">
        <v>0.15</v>
      </c>
      <c r="D426">
        <v>0.3</v>
      </c>
      <c r="E426" t="str">
        <f t="shared" si="20"/>
        <v>('b870df9531ae36cefd9cf18e22b7f34e',30,'komoona',date(current_timestamp), unix_timestamp(current_timestamp), current_timestamp, 'shahar@komoona.com'),</v>
      </c>
      <c r="F426">
        <f>VLOOKUP($A426,Sheet3!$B$3:$I$613,8,FALSE)</f>
        <v>205345</v>
      </c>
      <c r="I426" t="s">
        <v>7054</v>
      </c>
      <c r="J426">
        <v>0.4093958888</v>
      </c>
      <c r="K426">
        <v>0.33</v>
      </c>
      <c r="L426">
        <v>0.35</v>
      </c>
      <c r="M426" t="str">
        <f>IFERROR(VLOOKUP($I426,Sheet3!$B$3:$I$613,8,FALSE),"null")</f>
        <v>null</v>
      </c>
      <c r="N426" t="str">
        <f t="shared" si="18"/>
        <v>update kmn_revshare set revshare=35 where id=null;</v>
      </c>
      <c r="O426" t="str">
        <f t="shared" si="19"/>
        <v>(null,'b20aab16849068d5a7f24133da03cddd',35),</v>
      </c>
    </row>
    <row r="427" spans="1:15" x14ac:dyDescent="0.3">
      <c r="A427" t="s">
        <v>2048</v>
      </c>
      <c r="B427">
        <v>0.25323727600000001</v>
      </c>
      <c r="C427">
        <v>0.15</v>
      </c>
      <c r="D427">
        <v>0.3</v>
      </c>
      <c r="E427" t="str">
        <f t="shared" si="20"/>
        <v>('ab4a3e43805cff6c684fb67335a758f6',30,'komoona',date(current_timestamp), unix_timestamp(current_timestamp), current_timestamp, 'shahar@komoona.com'),</v>
      </c>
      <c r="F427">
        <f>VLOOKUP($A427,Sheet3!$B$3:$I$613,8,FALSE)</f>
        <v>205346</v>
      </c>
      <c r="I427" t="s">
        <v>7038</v>
      </c>
      <c r="J427">
        <v>0.52359541210000005</v>
      </c>
      <c r="K427">
        <v>0.32999999999999902</v>
      </c>
      <c r="L427">
        <v>0.35</v>
      </c>
      <c r="M427" t="str">
        <f>IFERROR(VLOOKUP($I427,Sheet3!$B$3:$I$613,8,FALSE),"null")</f>
        <v>null</v>
      </c>
      <c r="N427" t="str">
        <f t="shared" si="18"/>
        <v>update kmn_revshare set revshare=35 where id=null;</v>
      </c>
      <c r="O427" t="str">
        <f t="shared" si="19"/>
        <v>(null,'39810409393a23a6e65866b6578dd19c',35),</v>
      </c>
    </row>
    <row r="428" spans="1:15" x14ac:dyDescent="0.3">
      <c r="A428" t="s">
        <v>2112</v>
      </c>
      <c r="B428">
        <v>0.28356564839999998</v>
      </c>
      <c r="C428">
        <v>0.25</v>
      </c>
      <c r="D428">
        <v>0.25</v>
      </c>
      <c r="E428" t="str">
        <f t="shared" si="20"/>
        <v>('c9fd0fb0e179972f82d50c121f6fa0d0',25,'komoona',date(current_timestamp), unix_timestamp(current_timestamp), current_timestamp, 'shahar@komoona.com'),</v>
      </c>
      <c r="F428">
        <f>VLOOKUP($A428,Sheet3!$B$3:$I$613,8,FALSE)</f>
        <v>205347</v>
      </c>
      <c r="I428" t="s">
        <v>707</v>
      </c>
      <c r="J428">
        <v>0.57685176680000005</v>
      </c>
      <c r="K428">
        <v>0.25</v>
      </c>
      <c r="L428">
        <v>0.3</v>
      </c>
      <c r="M428" t="str">
        <f>IFERROR(VLOOKUP($I428,Sheet3!$B$3:$I$613,8,FALSE),"null")</f>
        <v>null</v>
      </c>
      <c r="N428" t="str">
        <f t="shared" si="18"/>
        <v>update kmn_revshare set revshare=30 where id=null;</v>
      </c>
      <c r="O428" t="str">
        <f t="shared" si="19"/>
        <v>(null,'10d90317919fa28bf7dff33a161e7224',30),</v>
      </c>
    </row>
    <row r="429" spans="1:15" x14ac:dyDescent="0.3">
      <c r="A429" t="s">
        <v>6563</v>
      </c>
      <c r="B429">
        <v>0.26763865939999998</v>
      </c>
      <c r="C429">
        <v>0.25</v>
      </c>
      <c r="D429">
        <v>0.25</v>
      </c>
      <c r="E429" t="str">
        <f t="shared" si="20"/>
        <v>('ec072e3fd65705c7da17cdff541d100a',25,'komoona',date(current_timestamp), unix_timestamp(current_timestamp), current_timestamp, 'shahar@komoona.com'),</v>
      </c>
      <c r="F429">
        <f>VLOOKUP($A429,Sheet3!$B$3:$I$613,8,FALSE)</f>
        <v>205348</v>
      </c>
      <c r="I429" t="s">
        <v>852</v>
      </c>
      <c r="J429">
        <v>0.57009524460000005</v>
      </c>
      <c r="K429">
        <v>0.25</v>
      </c>
      <c r="L429">
        <v>0.3</v>
      </c>
      <c r="M429" t="str">
        <f>IFERROR(VLOOKUP($I429,Sheet3!$B$3:$I$613,8,FALSE),"null")</f>
        <v>null</v>
      </c>
      <c r="N429" t="str">
        <f t="shared" si="18"/>
        <v>update kmn_revshare set revshare=30 where id=null;</v>
      </c>
      <c r="O429" t="str">
        <f t="shared" si="19"/>
        <v>(null,'9761d5829563ade1b90f826a8d9e89fa',30),</v>
      </c>
    </row>
    <row r="430" spans="1:15" x14ac:dyDescent="0.3">
      <c r="A430" t="s">
        <v>1832</v>
      </c>
      <c r="B430">
        <v>0.19158569650000001</v>
      </c>
      <c r="C430">
        <v>0.191585696548912</v>
      </c>
      <c r="D430">
        <v>0.35</v>
      </c>
      <c r="E430" t="str">
        <f t="shared" si="20"/>
        <v>('3cf04fc38be63e044293339cafd82562',35,'komoona',date(current_timestamp), unix_timestamp(current_timestamp), current_timestamp, 'shahar@komoona.com'),</v>
      </c>
      <c r="F430">
        <f>VLOOKUP($A430,Sheet3!$B$3:$I$613,8,FALSE)</f>
        <v>205349</v>
      </c>
      <c r="I430" t="s">
        <v>6673</v>
      </c>
      <c r="J430">
        <v>0.51088302149999998</v>
      </c>
      <c r="K430">
        <v>0.25</v>
      </c>
      <c r="L430">
        <v>0.35</v>
      </c>
      <c r="M430" t="str">
        <f>IFERROR(VLOOKUP($I430,Sheet3!$B$3:$I$613,8,FALSE),"null")</f>
        <v>null</v>
      </c>
      <c r="N430" t="str">
        <f t="shared" si="18"/>
        <v>update kmn_revshare set revshare=35 where id=null;</v>
      </c>
      <c r="O430" t="str">
        <f t="shared" si="19"/>
        <v>(null,'2923322a14a064f64e94229d2049ff0c',35),</v>
      </c>
    </row>
    <row r="431" spans="1:15" x14ac:dyDescent="0.3">
      <c r="A431" t="s">
        <v>3797</v>
      </c>
      <c r="B431">
        <v>0.33282640099999999</v>
      </c>
      <c r="C431">
        <v>0.33</v>
      </c>
      <c r="D431">
        <v>0.33</v>
      </c>
      <c r="E431" t="str">
        <f t="shared" si="20"/>
        <v>('31e37696df2fe3f0f6fe955ef56b0d48',33,'komoona',date(current_timestamp), unix_timestamp(current_timestamp), current_timestamp, 'shahar@komoona.com'),</v>
      </c>
      <c r="F431">
        <f>VLOOKUP($A431,Sheet3!$B$3:$I$613,8,FALSE)</f>
        <v>205350</v>
      </c>
      <c r="I431" t="s">
        <v>9530</v>
      </c>
      <c r="J431">
        <v>0.30906320009999999</v>
      </c>
      <c r="K431">
        <v>0.25</v>
      </c>
      <c r="L431">
        <v>0.28000000000000003</v>
      </c>
      <c r="M431" t="str">
        <f>IFERROR(VLOOKUP($I431,Sheet3!$B$3:$I$613,8,FALSE),"null")</f>
        <v>null</v>
      </c>
      <c r="N431" t="str">
        <f t="shared" si="18"/>
        <v>update kmn_revshare set revshare=28 where id=null;</v>
      </c>
      <c r="O431" t="str">
        <f t="shared" si="19"/>
        <v>(null,'6e6e433002b5c6bcbd4ef59a061d2f29',28),</v>
      </c>
    </row>
    <row r="432" spans="1:15" x14ac:dyDescent="0.3">
      <c r="A432" t="s">
        <v>2168</v>
      </c>
      <c r="B432">
        <v>0.28648303650000001</v>
      </c>
      <c r="C432">
        <v>0.15</v>
      </c>
      <c r="D432">
        <v>0.2</v>
      </c>
      <c r="E432" t="str">
        <f t="shared" si="20"/>
        <v>('e866d81dab3c81e6d1ab6b3ff54bf914',20,'komoona',date(current_timestamp), unix_timestamp(current_timestamp), current_timestamp, 'shahar@komoona.com'),</v>
      </c>
      <c r="F432">
        <f>VLOOKUP($A432,Sheet3!$B$3:$I$613,8,FALSE)</f>
        <v>205351</v>
      </c>
      <c r="I432" t="s">
        <v>4334</v>
      </c>
      <c r="J432">
        <v>0.58947596940000002</v>
      </c>
      <c r="K432">
        <v>0.25</v>
      </c>
      <c r="L432">
        <v>0.3</v>
      </c>
      <c r="M432" t="str">
        <f>IFERROR(VLOOKUP($I432,Sheet3!$B$3:$I$613,8,FALSE),"null")</f>
        <v>null</v>
      </c>
      <c r="N432" t="str">
        <f t="shared" si="18"/>
        <v>update kmn_revshare set revshare=30 where id=null;</v>
      </c>
      <c r="O432" t="str">
        <f t="shared" si="19"/>
        <v>(null,'540d668e64f2081f6e001156afa1dfa3',30),</v>
      </c>
    </row>
    <row r="433" spans="1:15" x14ac:dyDescent="0.3">
      <c r="A433" t="s">
        <v>665</v>
      </c>
      <c r="B433">
        <v>0.1767470578</v>
      </c>
      <c r="C433">
        <v>0.17674705778584199</v>
      </c>
      <c r="D433">
        <v>0.4</v>
      </c>
      <c r="E433" t="str">
        <f t="shared" si="20"/>
        <v>('9fb449b6514a98661071b028bcb23b27',40,'komoona',date(current_timestamp), unix_timestamp(current_timestamp), current_timestamp, 'shahar@komoona.com'),</v>
      </c>
      <c r="F433">
        <f>VLOOKUP($A433,Sheet3!$B$3:$I$613,8,FALSE)</f>
        <v>205352</v>
      </c>
      <c r="I433" t="s">
        <v>7240</v>
      </c>
      <c r="J433">
        <v>0.32116809340000002</v>
      </c>
      <c r="K433">
        <v>0.249999999999999</v>
      </c>
      <c r="L433">
        <v>0.3</v>
      </c>
      <c r="M433" t="str">
        <f>IFERROR(VLOOKUP($I433,Sheet3!$B$3:$I$613,8,FALSE),"null")</f>
        <v>null</v>
      </c>
      <c r="N433" t="str">
        <f t="shared" si="18"/>
        <v>update kmn_revshare set revshare=30 where id=null;</v>
      </c>
      <c r="O433" t="str">
        <f t="shared" si="19"/>
        <v>(null,'da89d13b477a79873b639045e474965e',30),</v>
      </c>
    </row>
    <row r="434" spans="1:15" x14ac:dyDescent="0.3">
      <c r="A434" t="s">
        <v>2656</v>
      </c>
      <c r="B434">
        <v>0.21900461060000001</v>
      </c>
      <c r="C434">
        <v>0.15</v>
      </c>
      <c r="D434">
        <v>0.15</v>
      </c>
      <c r="E434" t="str">
        <f t="shared" si="20"/>
        <v>('2911b59e68e435ed66e9539027f5e908',15,'komoona',date(current_timestamp), unix_timestamp(current_timestamp), current_timestamp, 'shahar@komoona.com'),</v>
      </c>
      <c r="F434">
        <f>VLOOKUP($A434,Sheet3!$B$3:$I$613,8,FALSE)</f>
        <v>205353</v>
      </c>
      <c r="I434" t="s">
        <v>6403</v>
      </c>
      <c r="J434">
        <v>0.38635313040000002</v>
      </c>
      <c r="K434">
        <v>0.249999999999999</v>
      </c>
      <c r="L434">
        <v>0.3</v>
      </c>
      <c r="M434" t="str">
        <f>IFERROR(VLOOKUP($I434,Sheet3!$B$3:$I$613,8,FALSE),"null")</f>
        <v>null</v>
      </c>
      <c r="N434" t="str">
        <f t="shared" si="18"/>
        <v>update kmn_revshare set revshare=30 where id=null;</v>
      </c>
      <c r="O434" t="str">
        <f t="shared" si="19"/>
        <v>(null,'c5caef50e5cad0bed4a3d498acb40fce',30),</v>
      </c>
    </row>
    <row r="435" spans="1:15" x14ac:dyDescent="0.3">
      <c r="A435" t="s">
        <v>1982</v>
      </c>
      <c r="B435">
        <v>0.29111165560000002</v>
      </c>
      <c r="C435">
        <v>0.15</v>
      </c>
      <c r="D435">
        <v>0.3</v>
      </c>
      <c r="E435" t="str">
        <f t="shared" si="20"/>
        <v>('85aeb1c22cc37a194fc9359b51544c3b',30,'komoona',date(current_timestamp), unix_timestamp(current_timestamp), current_timestamp, 'shahar@komoona.com'),</v>
      </c>
      <c r="F435">
        <f>VLOOKUP($A435,Sheet3!$B$3:$I$613,8,FALSE)</f>
        <v>205354</v>
      </c>
      <c r="I435" t="s">
        <v>916</v>
      </c>
      <c r="J435">
        <v>0.57604829719999995</v>
      </c>
      <c r="K435">
        <v>0.25</v>
      </c>
      <c r="L435">
        <v>0.3</v>
      </c>
      <c r="M435" t="str">
        <f>IFERROR(VLOOKUP($I435,Sheet3!$B$3:$I$613,8,FALSE),"null")</f>
        <v>null</v>
      </c>
      <c r="N435" t="str">
        <f t="shared" si="18"/>
        <v>update kmn_revshare set revshare=30 where id=null;</v>
      </c>
      <c r="O435" t="str">
        <f t="shared" si="19"/>
        <v>(null,'d1bf0f023ea679ea17d007c941060489',30),</v>
      </c>
    </row>
    <row r="436" spans="1:15" x14ac:dyDescent="0.3">
      <c r="A436" t="s">
        <v>1588</v>
      </c>
      <c r="B436">
        <v>0.82673672389999997</v>
      </c>
      <c r="C436">
        <v>0.32999999999999902</v>
      </c>
      <c r="D436">
        <v>0.32999999999999902</v>
      </c>
      <c r="E436" t="str">
        <f t="shared" si="20"/>
        <v>('2f32af840ef3bac79f6f23f5f950b89c',32.9999999999999,'komoona',date(current_timestamp), unix_timestamp(current_timestamp), current_timestamp, 'shahar@komoona.com'),</v>
      </c>
      <c r="F436">
        <f>VLOOKUP($A436,Sheet3!$B$3:$I$613,8,FALSE)</f>
        <v>205355</v>
      </c>
      <c r="I436" t="s">
        <v>7741</v>
      </c>
      <c r="J436">
        <v>0.20409854520000001</v>
      </c>
      <c r="K436">
        <v>0.1</v>
      </c>
      <c r="L436">
        <v>0.15</v>
      </c>
      <c r="M436" t="str">
        <f>IFERROR(VLOOKUP($I436,Sheet3!$B$3:$I$613,8,FALSE),"null")</f>
        <v>null</v>
      </c>
      <c r="N436" t="str">
        <f t="shared" si="18"/>
        <v>update kmn_revshare set revshare=15 where id=null;</v>
      </c>
      <c r="O436" t="str">
        <f t="shared" si="19"/>
        <v>(null,'3ed48c6e79c2afa0b3ef68e018ab4662',15),</v>
      </c>
    </row>
    <row r="437" spans="1:15" x14ac:dyDescent="0.3">
      <c r="A437" t="s">
        <v>2922</v>
      </c>
      <c r="B437">
        <v>0.4167872453</v>
      </c>
      <c r="C437">
        <v>0.25</v>
      </c>
      <c r="D437">
        <v>0.25</v>
      </c>
      <c r="E437" t="str">
        <f t="shared" si="20"/>
        <v>('474af3ac81f79d7f70b89b1c37c10512',25,'komoona',date(current_timestamp), unix_timestamp(current_timestamp), current_timestamp, 'shahar@komoona.com'),</v>
      </c>
      <c r="F437">
        <f>VLOOKUP($A437,Sheet3!$B$3:$I$613,8,FALSE)</f>
        <v>205356</v>
      </c>
      <c r="I437" t="s">
        <v>3155</v>
      </c>
      <c r="J437">
        <v>0.31762956980000001</v>
      </c>
      <c r="K437">
        <v>0.249999999999999</v>
      </c>
      <c r="L437">
        <v>0.3</v>
      </c>
      <c r="M437" t="str">
        <f>IFERROR(VLOOKUP($I437,Sheet3!$B$3:$I$613,8,FALSE),"null")</f>
        <v>null</v>
      </c>
      <c r="N437" t="str">
        <f t="shared" si="18"/>
        <v>update kmn_revshare set revshare=30 where id=null;</v>
      </c>
      <c r="O437" t="str">
        <f t="shared" si="19"/>
        <v>(null,'0e5d9910a13eedb2beb2abbe391d08ca',30),</v>
      </c>
    </row>
    <row r="438" spans="1:15" x14ac:dyDescent="0.3">
      <c r="A438" t="s">
        <v>2110</v>
      </c>
      <c r="B438">
        <v>0.2659868648</v>
      </c>
      <c r="C438">
        <v>0.15</v>
      </c>
      <c r="D438">
        <v>0.2</v>
      </c>
      <c r="E438" t="str">
        <f t="shared" si="20"/>
        <v>('c73ede66c391231b4aced9936cc5a726',20,'komoona',date(current_timestamp), unix_timestamp(current_timestamp), current_timestamp, 'shahar@komoona.com'),</v>
      </c>
      <c r="F438">
        <f>VLOOKUP($A438,Sheet3!$B$3:$I$613,8,FALSE)</f>
        <v>205357</v>
      </c>
      <c r="I438" t="s">
        <v>6824</v>
      </c>
      <c r="J438">
        <v>0.34174160349999999</v>
      </c>
      <c r="K438">
        <v>0.25</v>
      </c>
      <c r="L438">
        <v>0.3</v>
      </c>
      <c r="M438" t="str">
        <f>IFERROR(VLOOKUP($I438,Sheet3!$B$3:$I$613,8,FALSE),"null")</f>
        <v>null</v>
      </c>
      <c r="N438" t="str">
        <f t="shared" si="18"/>
        <v>update kmn_revshare set revshare=30 where id=null;</v>
      </c>
      <c r="O438" t="str">
        <f t="shared" si="19"/>
        <v>(null,'e95cf0a9dfdae3b3a15552f2f8e53f48',30),</v>
      </c>
    </row>
    <row r="439" spans="1:15" x14ac:dyDescent="0.3">
      <c r="A439" t="s">
        <v>2166</v>
      </c>
      <c r="B439">
        <v>0.22491874179999999</v>
      </c>
      <c r="C439">
        <v>0.15</v>
      </c>
      <c r="D439">
        <v>0.15</v>
      </c>
      <c r="E439" t="str">
        <f t="shared" si="20"/>
        <v>('e81c93ba29b5f9e233e28dcbd7a576b1',15,'komoona',date(current_timestamp), unix_timestamp(current_timestamp), current_timestamp, 'shahar@komoona.com'),</v>
      </c>
      <c r="F439">
        <f>VLOOKUP($A439,Sheet3!$B$3:$I$613,8,FALSE)</f>
        <v>205358</v>
      </c>
      <c r="I439" t="s">
        <v>731</v>
      </c>
      <c r="J439">
        <v>0.5830844369</v>
      </c>
      <c r="K439">
        <v>0.25</v>
      </c>
      <c r="L439">
        <v>0.3</v>
      </c>
      <c r="M439" t="str">
        <f>IFERROR(VLOOKUP($I439,Sheet3!$B$3:$I$613,8,FALSE),"null")</f>
        <v>null</v>
      </c>
      <c r="N439" t="str">
        <f t="shared" si="18"/>
        <v>update kmn_revshare set revshare=30 where id=null;</v>
      </c>
      <c r="O439" t="str">
        <f t="shared" si="19"/>
        <v>(null,'23250b72d9c7fc14290cdcb0529b3d85',30),</v>
      </c>
    </row>
    <row r="440" spans="1:15" x14ac:dyDescent="0.3">
      <c r="A440" t="s">
        <v>1389</v>
      </c>
      <c r="B440">
        <v>0.34952428639999999</v>
      </c>
      <c r="C440">
        <v>0.25</v>
      </c>
      <c r="D440">
        <v>0.3</v>
      </c>
      <c r="E440" t="str">
        <f t="shared" si="20"/>
        <v>('5825f62cc32f4815d31761ebc322abd3',30,'komoona',date(current_timestamp), unix_timestamp(current_timestamp), current_timestamp, 'shahar@komoona.com'),</v>
      </c>
      <c r="F440">
        <f>VLOOKUP($A440,Sheet3!$B$3:$I$613,8,FALSE)</f>
        <v>205359</v>
      </c>
      <c r="I440" t="s">
        <v>5293</v>
      </c>
      <c r="J440">
        <v>0.31427060750000002</v>
      </c>
      <c r="K440">
        <v>0.149999999999999</v>
      </c>
      <c r="L440">
        <v>0.25</v>
      </c>
      <c r="M440" t="str">
        <f>IFERROR(VLOOKUP($I440,Sheet3!$B$3:$I$613,8,FALSE),"null")</f>
        <v>null</v>
      </c>
      <c r="N440" t="str">
        <f t="shared" si="18"/>
        <v>update kmn_revshare set revshare=25 where id=null;</v>
      </c>
      <c r="O440" t="str">
        <f t="shared" si="19"/>
        <v>(null,'6c332a3381f42ad9e8e670861b1fb510',25),</v>
      </c>
    </row>
    <row r="441" spans="1:15" x14ac:dyDescent="0.3">
      <c r="A441" t="s">
        <v>4103</v>
      </c>
      <c r="B441">
        <v>0.2558011509</v>
      </c>
      <c r="C441">
        <v>0.25</v>
      </c>
      <c r="D441">
        <v>0.28000000000000003</v>
      </c>
      <c r="E441" t="str">
        <f t="shared" si="20"/>
        <v>('56e31f02a1ad6fe02b5dce204d739247',28,'komoona',date(current_timestamp), unix_timestamp(current_timestamp), current_timestamp, 'shahar@komoona.com'),</v>
      </c>
      <c r="F441">
        <f>VLOOKUP($A441,Sheet3!$B$3:$I$613,8,FALSE)</f>
        <v>205360</v>
      </c>
      <c r="I441" t="s">
        <v>786</v>
      </c>
      <c r="J441">
        <v>0.56770320080000003</v>
      </c>
      <c r="K441">
        <v>0.249999999999999</v>
      </c>
      <c r="L441">
        <v>0.3</v>
      </c>
      <c r="M441" t="str">
        <f>IFERROR(VLOOKUP($I441,Sheet3!$B$3:$I$613,8,FALSE),"null")</f>
        <v>null</v>
      </c>
      <c r="N441" t="str">
        <f t="shared" si="18"/>
        <v>update kmn_revshare set revshare=30 where id=null;</v>
      </c>
      <c r="O441" t="str">
        <f t="shared" si="19"/>
        <v>(null,'5e7147cbd86203ac8c3ae01e6313870c',30),</v>
      </c>
    </row>
    <row r="442" spans="1:15" x14ac:dyDescent="0.3">
      <c r="A442" t="s">
        <v>257</v>
      </c>
      <c r="B442">
        <v>0.3560569448</v>
      </c>
      <c r="C442">
        <v>0.25</v>
      </c>
      <c r="D442">
        <v>0.25</v>
      </c>
      <c r="E442" t="str">
        <f t="shared" si="20"/>
        <v>('d5559fa2566bd7790e6220ac24744e53',25,'komoona',date(current_timestamp), unix_timestamp(current_timestamp), current_timestamp, 'shahar@komoona.com'),</v>
      </c>
      <c r="F442">
        <f>VLOOKUP($A442,Sheet3!$B$3:$I$613,8,FALSE)</f>
        <v>205361</v>
      </c>
      <c r="I442" t="s">
        <v>930</v>
      </c>
      <c r="J442">
        <v>0.58084873390000002</v>
      </c>
      <c r="K442">
        <v>0.249999999999999</v>
      </c>
      <c r="L442">
        <v>0.3</v>
      </c>
      <c r="M442" t="str">
        <f>IFERROR(VLOOKUP($I442,Sheet3!$B$3:$I$613,8,FALSE),"null")</f>
        <v>null</v>
      </c>
      <c r="N442" t="str">
        <f t="shared" si="18"/>
        <v>update kmn_revshare set revshare=30 where id=null;</v>
      </c>
      <c r="O442" t="str">
        <f t="shared" si="19"/>
        <v>(null,'da17a514a6887028c16729d101bdaa64',30),</v>
      </c>
    </row>
    <row r="443" spans="1:15" x14ac:dyDescent="0.3">
      <c r="A443" t="s">
        <v>1582</v>
      </c>
      <c r="B443">
        <v>0.9469050631</v>
      </c>
      <c r="C443">
        <v>0.25</v>
      </c>
      <c r="D443">
        <v>0.25</v>
      </c>
      <c r="E443" t="str">
        <f t="shared" si="20"/>
        <v>('200707f8730c0187c2b35f47a1c429f6',25,'komoona',date(current_timestamp), unix_timestamp(current_timestamp), current_timestamp, 'shahar@komoona.com'),</v>
      </c>
      <c r="F443">
        <f>VLOOKUP($A443,Sheet3!$B$3:$I$613,8,FALSE)</f>
        <v>205362</v>
      </c>
      <c r="I443" t="s">
        <v>810</v>
      </c>
      <c r="J443">
        <v>0.5916509969</v>
      </c>
      <c r="K443">
        <v>0.25</v>
      </c>
      <c r="L443">
        <v>0.3</v>
      </c>
      <c r="M443" t="str">
        <f>IFERROR(VLOOKUP($I443,Sheet3!$B$3:$I$613,8,FALSE),"null")</f>
        <v>null</v>
      </c>
      <c r="N443" t="str">
        <f t="shared" si="18"/>
        <v>update kmn_revshare set revshare=30 where id=null;</v>
      </c>
      <c r="O443" t="str">
        <f t="shared" si="19"/>
        <v>(null,'6d7010eadc4e83a2589a969a6b69057c',30),</v>
      </c>
    </row>
    <row r="444" spans="1:15" x14ac:dyDescent="0.3">
      <c r="A444" t="s">
        <v>6533</v>
      </c>
      <c r="B444">
        <v>0.1051168883</v>
      </c>
      <c r="C444">
        <v>0.105116888255237</v>
      </c>
      <c r="D444">
        <v>0.27</v>
      </c>
      <c r="E444" t="str">
        <f t="shared" si="20"/>
        <v>('19a5f78a78d7cb146753d7320f039d9b',27,'komoona',date(current_timestamp), unix_timestamp(current_timestamp), current_timestamp, 'shahar@komoona.com'),</v>
      </c>
      <c r="F444">
        <f>VLOOKUP($A444,Sheet3!$B$3:$I$613,8,FALSE)</f>
        <v>205363</v>
      </c>
      <c r="I444" t="s">
        <v>4411</v>
      </c>
      <c r="J444">
        <v>0.43661220449999999</v>
      </c>
      <c r="K444">
        <v>0.25</v>
      </c>
      <c r="L444">
        <v>0.3</v>
      </c>
      <c r="M444" t="str">
        <f>IFERROR(VLOOKUP($I444,Sheet3!$B$3:$I$613,8,FALSE),"null")</f>
        <v>null</v>
      </c>
      <c r="N444" t="str">
        <f t="shared" si="18"/>
        <v>update kmn_revshare set revshare=30 where id=null;</v>
      </c>
      <c r="O444" t="str">
        <f t="shared" si="19"/>
        <v>(null,'10a1b6b2b275e9b20019b8379c705b69',30),</v>
      </c>
    </row>
    <row r="445" spans="1:15" x14ac:dyDescent="0.3">
      <c r="A445" t="s">
        <v>2421</v>
      </c>
      <c r="B445">
        <v>0.58287408640000005</v>
      </c>
      <c r="C445">
        <v>0.33</v>
      </c>
      <c r="D445">
        <v>0.33</v>
      </c>
      <c r="E445" t="str">
        <f t="shared" si="20"/>
        <v>('b07849242022d1e88769b00f6501cbd4',33,'komoona',date(current_timestamp), unix_timestamp(current_timestamp), current_timestamp, 'shahar@komoona.com'),</v>
      </c>
      <c r="F445">
        <f>VLOOKUP($A445,Sheet3!$B$3:$I$613,8,FALSE)</f>
        <v>205364</v>
      </c>
      <c r="I445" t="s">
        <v>4765</v>
      </c>
      <c r="J445">
        <v>0.62173213179999998</v>
      </c>
      <c r="K445">
        <v>0.32999999999999902</v>
      </c>
      <c r="L445">
        <v>0.38</v>
      </c>
      <c r="M445" t="str">
        <f>IFERROR(VLOOKUP($I445,Sheet3!$B$3:$I$613,8,FALSE),"null")</f>
        <v>null</v>
      </c>
      <c r="N445" t="str">
        <f t="shared" si="18"/>
        <v>update kmn_revshare set revshare=38 where id=null;</v>
      </c>
      <c r="O445" t="str">
        <f t="shared" si="19"/>
        <v>(null,'7648abfb0c6c49fa383cb7d252b51e12',38),</v>
      </c>
    </row>
    <row r="446" spans="1:15" x14ac:dyDescent="0.3">
      <c r="A446" t="s">
        <v>10771</v>
      </c>
      <c r="B446">
        <v>0.3404960051</v>
      </c>
      <c r="C446">
        <v>0.25</v>
      </c>
      <c r="D446">
        <v>0.3</v>
      </c>
      <c r="E446" t="str">
        <f t="shared" si="20"/>
        <v>('ea34b71fc2c6c3c62fbd2596e3024065',30,'komoona',date(current_timestamp), unix_timestamp(current_timestamp), current_timestamp, 'shahar@komoona.com'),</v>
      </c>
      <c r="F446">
        <f>VLOOKUP($A446,Sheet3!$B$3:$I$613,8,FALSE)</f>
        <v>205365</v>
      </c>
      <c r="I446" t="s">
        <v>10373</v>
      </c>
      <c r="J446">
        <v>0.37441521550000001</v>
      </c>
      <c r="K446">
        <v>0.25</v>
      </c>
      <c r="L446">
        <v>0.3</v>
      </c>
      <c r="M446" t="str">
        <f>IFERROR(VLOOKUP($I446,Sheet3!$B$3:$I$613,8,FALSE),"null")</f>
        <v>null</v>
      </c>
      <c r="N446" t="str">
        <f t="shared" si="18"/>
        <v>update kmn_revshare set revshare=30 where id=null;</v>
      </c>
      <c r="O446" t="str">
        <f t="shared" si="19"/>
        <v>(null,'d23e354fa86d67da4f191b17e0d14464',30),</v>
      </c>
    </row>
    <row r="447" spans="1:15" x14ac:dyDescent="0.3">
      <c r="A447" t="s">
        <v>6253</v>
      </c>
      <c r="B447">
        <v>0.48466753089999998</v>
      </c>
      <c r="C447">
        <v>0.25</v>
      </c>
      <c r="D447">
        <v>0.3</v>
      </c>
      <c r="E447" t="str">
        <f t="shared" si="20"/>
        <v>('296e42f448efb13640f3735672248ad8',30,'komoona',date(current_timestamp), unix_timestamp(current_timestamp), current_timestamp, 'shahar@komoona.com'),</v>
      </c>
      <c r="F447">
        <f>VLOOKUP($A447,Sheet3!$B$3:$I$613,8,FALSE)</f>
        <v>205366</v>
      </c>
      <c r="I447" t="s">
        <v>599</v>
      </c>
      <c r="J447">
        <v>0.3337074464</v>
      </c>
      <c r="K447">
        <v>0.15</v>
      </c>
      <c r="L447">
        <v>0.2</v>
      </c>
      <c r="M447" t="str">
        <f>IFERROR(VLOOKUP($I447,Sheet3!$B$3:$I$613,8,FALSE),"null")</f>
        <v>null</v>
      </c>
      <c r="N447" t="str">
        <f t="shared" si="18"/>
        <v>update kmn_revshare set revshare=20 where id=null;</v>
      </c>
      <c r="O447" t="str">
        <f t="shared" si="19"/>
        <v>(null,'9182d61c63b969baaf2794e1b3b3b28c',20),</v>
      </c>
    </row>
    <row r="448" spans="1:15" x14ac:dyDescent="0.3">
      <c r="A448" t="s">
        <v>5028</v>
      </c>
      <c r="B448">
        <v>0.24392244590000001</v>
      </c>
      <c r="C448">
        <v>0.24392244593586801</v>
      </c>
      <c r="D448">
        <v>0.3</v>
      </c>
      <c r="E448" t="str">
        <f t="shared" si="20"/>
        <v>('04979933c3714c01ad17b29565b17e2c',30,'komoona',date(current_timestamp), unix_timestamp(current_timestamp), current_timestamp, 'shahar@komoona.com'),</v>
      </c>
      <c r="F448">
        <f>VLOOKUP($A448,Sheet3!$B$3:$I$613,8,FALSE)</f>
        <v>205367</v>
      </c>
      <c r="I448" t="s">
        <v>5721</v>
      </c>
      <c r="J448">
        <v>0.16509016900000001</v>
      </c>
      <c r="K448">
        <v>0.15</v>
      </c>
      <c r="L448">
        <v>0.16</v>
      </c>
      <c r="M448" t="str">
        <f>IFERROR(VLOOKUP($I448,Sheet3!$B$3:$I$613,8,FALSE),"null")</f>
        <v>null</v>
      </c>
      <c r="N448" t="str">
        <f t="shared" si="18"/>
        <v>update kmn_revshare set revshare=16 where id=null;</v>
      </c>
      <c r="O448" t="str">
        <f t="shared" si="19"/>
        <v>(null,'f512094162561ed1ee5eb9b1cdaf5889',16),</v>
      </c>
    </row>
    <row r="449" spans="1:15" x14ac:dyDescent="0.3">
      <c r="A449" t="s">
        <v>2184</v>
      </c>
      <c r="B449">
        <v>0.2089299369</v>
      </c>
      <c r="C449">
        <v>0.15</v>
      </c>
      <c r="D449">
        <v>0.15</v>
      </c>
      <c r="E449" t="str">
        <f t="shared" si="20"/>
        <v>('ed11345555df3572eca5179f60d2cb81',15,'komoona',date(current_timestamp), unix_timestamp(current_timestamp), current_timestamp, 'shahar@komoona.com'),</v>
      </c>
      <c r="F449">
        <f>VLOOKUP($A449,Sheet3!$B$3:$I$613,8,FALSE)</f>
        <v>205368</v>
      </c>
      <c r="I449" t="s">
        <v>3392</v>
      </c>
      <c r="J449">
        <v>0.51282998759999998</v>
      </c>
      <c r="K449">
        <v>0.249999999999999</v>
      </c>
      <c r="L449">
        <v>0.35</v>
      </c>
      <c r="M449" t="str">
        <f>IFERROR(VLOOKUP($I449,Sheet3!$B$3:$I$613,8,FALSE),"null")</f>
        <v>null</v>
      </c>
      <c r="N449" t="str">
        <f t="shared" si="18"/>
        <v>update kmn_revshare set revshare=35 where id=null;</v>
      </c>
      <c r="O449" t="str">
        <f t="shared" si="19"/>
        <v>(null,'8d0d54e61c63c97a5c7a0c447f35b109',35),</v>
      </c>
    </row>
    <row r="450" spans="1:15" x14ac:dyDescent="0.3">
      <c r="A450" t="s">
        <v>6681</v>
      </c>
      <c r="B450">
        <v>0.58344745870000003</v>
      </c>
      <c r="C450">
        <v>0.25</v>
      </c>
      <c r="D450">
        <v>0.4</v>
      </c>
      <c r="E450" t="str">
        <f t="shared" si="20"/>
        <v>('3638d6849a15d02402703a7e1078227e',40,'komoona',date(current_timestamp), unix_timestamp(current_timestamp), current_timestamp, 'shahar@komoona.com'),</v>
      </c>
      <c r="F450">
        <f>VLOOKUP($A450,Sheet3!$B$3:$I$613,8,FALSE)</f>
        <v>205369</v>
      </c>
      <c r="I450" t="s">
        <v>816</v>
      </c>
      <c r="J450">
        <v>0.56766772899999995</v>
      </c>
      <c r="K450">
        <v>0.249999999999999</v>
      </c>
      <c r="L450">
        <v>0.3</v>
      </c>
      <c r="M450" t="str">
        <f>IFERROR(VLOOKUP($I450,Sheet3!$B$3:$I$613,8,FALSE),"null")</f>
        <v>null</v>
      </c>
      <c r="N450" t="str">
        <f t="shared" si="18"/>
        <v>update kmn_revshare set revshare=30 where id=null;</v>
      </c>
      <c r="O450" t="str">
        <f t="shared" si="19"/>
        <v>(null,'72d9342f1b8c63c741c946aa7b92cd41',30),</v>
      </c>
    </row>
    <row r="451" spans="1:15" x14ac:dyDescent="0.3">
      <c r="A451" t="s">
        <v>1437</v>
      </c>
      <c r="B451">
        <v>0.37218607380000002</v>
      </c>
      <c r="C451">
        <v>0.25</v>
      </c>
      <c r="D451">
        <v>0.3</v>
      </c>
      <c r="E451" t="str">
        <f t="shared" si="20"/>
        <v>('af556273e06ed63ff5eab7d76b21cb01',30,'komoona',date(current_timestamp), unix_timestamp(current_timestamp), current_timestamp, 'shahar@komoona.com'),</v>
      </c>
      <c r="F451">
        <f>VLOOKUP($A451,Sheet3!$B$3:$I$613,8,FALSE)</f>
        <v>205370</v>
      </c>
      <c r="I451" t="s">
        <v>6859</v>
      </c>
      <c r="J451">
        <v>0.78554325250000001</v>
      </c>
      <c r="K451">
        <v>0.25</v>
      </c>
      <c r="L451">
        <v>0.3</v>
      </c>
      <c r="M451" t="str">
        <f>IFERROR(VLOOKUP($I451,Sheet3!$B$3:$I$613,8,FALSE),"null")</f>
        <v>null</v>
      </c>
      <c r="N451" t="str">
        <f t="shared" ref="N451:N514" si="21">"update kmn_revshare set revshare="&amp;ROUND(L451*100,1)&amp;" where id="&amp;M451&amp;";"</f>
        <v>update kmn_revshare set revshare=30 where id=null;</v>
      </c>
      <c r="O451" t="str">
        <f t="shared" ref="O451:O514" si="22">"("&amp;M451&amp;",'"&amp;I451&amp;"',"&amp;ROUND(L451*100,1)&amp;"),"</f>
        <v>(null,'cc8bfc6bce9475d8ea9bc2386ebb2f23',30),</v>
      </c>
    </row>
    <row r="452" spans="1:15" x14ac:dyDescent="0.3">
      <c r="A452" t="s">
        <v>4565</v>
      </c>
      <c r="B452">
        <v>0.26434498690000002</v>
      </c>
      <c r="C452">
        <v>0.25</v>
      </c>
      <c r="D452">
        <v>0.3</v>
      </c>
      <c r="E452" t="str">
        <f t="shared" ref="E452:E515" si="23">"('"&amp;A452&amp;"',"&amp;D452*100&amp;",'komoona',date(current_timestamp), unix_timestamp(current_timestamp), current_timestamp, 'shahar@komoona.com'),"</f>
        <v>('40802683871bc09069c19d23d7bfffd5',30,'komoona',date(current_timestamp), unix_timestamp(current_timestamp), current_timestamp, 'shahar@komoona.com'),</v>
      </c>
      <c r="F452">
        <f>VLOOKUP($A452,Sheet3!$B$3:$I$613,8,FALSE)</f>
        <v>205371</v>
      </c>
      <c r="I452" t="s">
        <v>5717</v>
      </c>
      <c r="J452">
        <v>0.11855559190000001</v>
      </c>
      <c r="K452">
        <v>4.9999999999999899E-2</v>
      </c>
      <c r="L452">
        <v>0.1</v>
      </c>
      <c r="M452" t="str">
        <f>IFERROR(VLOOKUP($I452,Sheet3!$B$3:$I$613,8,FALSE),"null")</f>
        <v>null</v>
      </c>
      <c r="N452" t="str">
        <f t="shared" si="21"/>
        <v>update kmn_revshare set revshare=10 where id=null;</v>
      </c>
      <c r="O452" t="str">
        <f t="shared" si="22"/>
        <v>(null,'c5b44b6ed12144953a1ec07213eee56a',10),</v>
      </c>
    </row>
    <row r="453" spans="1:15" x14ac:dyDescent="0.3">
      <c r="A453" t="s">
        <v>10703</v>
      </c>
      <c r="B453">
        <v>0.20509580960000001</v>
      </c>
      <c r="C453">
        <v>0.20509580964413501</v>
      </c>
      <c r="D453">
        <v>0.22</v>
      </c>
      <c r="E453" t="str">
        <f t="shared" si="23"/>
        <v>('681af7f5d38f79c9756814f5062d2893',22,'komoona',date(current_timestamp), unix_timestamp(current_timestamp), current_timestamp, 'shahar@komoona.com'),</v>
      </c>
      <c r="F453">
        <f>VLOOKUP($A453,Sheet3!$B$3:$I$613,8,FALSE)</f>
        <v>205372</v>
      </c>
      <c r="I453" t="s">
        <v>9983</v>
      </c>
      <c r="J453">
        <v>0.45282885579999999</v>
      </c>
      <c r="K453">
        <v>0.25</v>
      </c>
      <c r="L453">
        <v>0.35</v>
      </c>
      <c r="M453" t="str">
        <f>IFERROR(VLOOKUP($I453,Sheet3!$B$3:$I$613,8,FALSE),"null")</f>
        <v>null</v>
      </c>
      <c r="N453" t="str">
        <f t="shared" si="21"/>
        <v>update kmn_revshare set revshare=35 where id=null;</v>
      </c>
      <c r="O453" t="str">
        <f t="shared" si="22"/>
        <v>(null,'51363e0b62f28421517af8e42acd7675',35),</v>
      </c>
    </row>
    <row r="454" spans="1:15" x14ac:dyDescent="0.3">
      <c r="A454" t="s">
        <v>2162</v>
      </c>
      <c r="B454">
        <v>0.19099959159999999</v>
      </c>
      <c r="C454">
        <v>0.15</v>
      </c>
      <c r="D454">
        <v>0.2</v>
      </c>
      <c r="E454" t="str">
        <f t="shared" si="23"/>
        <v>('e3cff7998338a521f87d9aeb6fe2a3a0',20,'komoona',date(current_timestamp), unix_timestamp(current_timestamp), current_timestamp, 'shahar@komoona.com'),</v>
      </c>
      <c r="F454">
        <f>VLOOKUP($A454,Sheet3!$B$3:$I$613,8,FALSE)</f>
        <v>205373</v>
      </c>
      <c r="I454" t="s">
        <v>836</v>
      </c>
      <c r="J454">
        <v>0.59879765699999998</v>
      </c>
      <c r="K454">
        <v>0.25</v>
      </c>
      <c r="L454">
        <v>0.3</v>
      </c>
      <c r="M454" t="str">
        <f>IFERROR(VLOOKUP($I454,Sheet3!$B$3:$I$613,8,FALSE),"null")</f>
        <v>null</v>
      </c>
      <c r="N454" t="str">
        <f t="shared" si="21"/>
        <v>update kmn_revshare set revshare=30 where id=null;</v>
      </c>
      <c r="O454" t="str">
        <f t="shared" si="22"/>
        <v>(null,'8933f2c536d68e78434a779d9ebb6ff6',30),</v>
      </c>
    </row>
    <row r="455" spans="1:15" x14ac:dyDescent="0.3">
      <c r="A455" t="s">
        <v>10641</v>
      </c>
      <c r="B455">
        <v>0.37476355610000001</v>
      </c>
      <c r="C455">
        <v>0.25</v>
      </c>
      <c r="D455">
        <v>0.35</v>
      </c>
      <c r="E455" t="str">
        <f t="shared" si="23"/>
        <v>('aed9d25c5f87dac0bb5ee2c598b6161e',35,'komoona',date(current_timestamp), unix_timestamp(current_timestamp), current_timestamp, 'shahar@komoona.com'),</v>
      </c>
      <c r="F455">
        <f>VLOOKUP($A455,Sheet3!$B$3:$I$613,8,FALSE)</f>
        <v>205374</v>
      </c>
      <c r="I455" t="s">
        <v>7062</v>
      </c>
      <c r="J455">
        <v>0.35749655400000002</v>
      </c>
      <c r="K455">
        <v>0.3</v>
      </c>
      <c r="L455">
        <v>0.35</v>
      </c>
      <c r="M455" t="str">
        <f>IFERROR(VLOOKUP($I455,Sheet3!$B$3:$I$613,8,FALSE),"null")</f>
        <v>null</v>
      </c>
      <c r="N455" t="str">
        <f t="shared" si="21"/>
        <v>update kmn_revshare set revshare=35 where id=null;</v>
      </c>
      <c r="O455" t="str">
        <f t="shared" si="22"/>
        <v>(null,'d589a0c4c8113905178385eca5a49b57',35),</v>
      </c>
    </row>
    <row r="456" spans="1:15" x14ac:dyDescent="0.3">
      <c r="A456" t="s">
        <v>2269</v>
      </c>
      <c r="B456">
        <v>0.88006868179999997</v>
      </c>
      <c r="C456">
        <v>0.33</v>
      </c>
      <c r="D456">
        <v>0.33</v>
      </c>
      <c r="E456" t="str">
        <f t="shared" si="23"/>
        <v>('bd8e806808246edc8a7cf5f32f1ec571',33,'komoona',date(current_timestamp), unix_timestamp(current_timestamp), current_timestamp, 'shahar@komoona.com'),</v>
      </c>
      <c r="F456">
        <f>VLOOKUP($A456,Sheet3!$B$3:$I$613,8,FALSE)</f>
        <v>205375</v>
      </c>
      <c r="I456" t="s">
        <v>713</v>
      </c>
      <c r="J456">
        <v>0.59502824239999996</v>
      </c>
      <c r="K456">
        <v>0.25</v>
      </c>
      <c r="L456">
        <v>0.3</v>
      </c>
      <c r="M456" t="str">
        <f>IFERROR(VLOOKUP($I456,Sheet3!$B$3:$I$613,8,FALSE),"null")</f>
        <v>null</v>
      </c>
      <c r="N456" t="str">
        <f t="shared" si="21"/>
        <v>update kmn_revshare set revshare=30 where id=null;</v>
      </c>
      <c r="O456" t="str">
        <f t="shared" si="22"/>
        <v>(null,'189f2ecae67c0904fd4fae21cc15380b',30),</v>
      </c>
    </row>
    <row r="457" spans="1:15" x14ac:dyDescent="0.3">
      <c r="A457" t="s">
        <v>3331</v>
      </c>
      <c r="B457">
        <v>0.31394052639999998</v>
      </c>
      <c r="C457">
        <v>0.25</v>
      </c>
      <c r="D457">
        <v>0.3</v>
      </c>
      <c r="E457" t="str">
        <f t="shared" si="23"/>
        <v>('41c0c8648f9b1d18af1155dd0b3c5ed7',30,'komoona',date(current_timestamp), unix_timestamp(current_timestamp), current_timestamp, 'shahar@komoona.com'),</v>
      </c>
      <c r="F457">
        <f>VLOOKUP($A457,Sheet3!$B$3:$I$613,8,FALSE)</f>
        <v>205376</v>
      </c>
      <c r="I457" t="s">
        <v>6135</v>
      </c>
      <c r="J457">
        <v>0.3792970947</v>
      </c>
      <c r="K457">
        <v>0.249999999999999</v>
      </c>
      <c r="L457">
        <v>0.3</v>
      </c>
      <c r="M457" t="str">
        <f>IFERROR(VLOOKUP($I457,Sheet3!$B$3:$I$613,8,FALSE),"null")</f>
        <v>null</v>
      </c>
      <c r="N457" t="str">
        <f t="shared" si="21"/>
        <v>update kmn_revshare set revshare=30 where id=null;</v>
      </c>
      <c r="O457" t="str">
        <f t="shared" si="22"/>
        <v>(null,'cb9d57ad6e3f7d1ebecfd227fb18c622',30),</v>
      </c>
    </row>
    <row r="458" spans="1:15" x14ac:dyDescent="0.3">
      <c r="A458" t="s">
        <v>1714</v>
      </c>
      <c r="B458">
        <v>0.29790094099999997</v>
      </c>
      <c r="C458">
        <v>0.25</v>
      </c>
      <c r="D458">
        <v>0.25</v>
      </c>
      <c r="E458" t="str">
        <f t="shared" si="23"/>
        <v>('0309bbe07aa52776fbc9eee50c6dfa53',25,'komoona',date(current_timestamp), unix_timestamp(current_timestamp), current_timestamp, 'shahar@komoona.com'),</v>
      </c>
      <c r="F458">
        <f>VLOOKUP($A458,Sheet3!$B$3:$I$613,8,FALSE)</f>
        <v>205377</v>
      </c>
      <c r="I458" t="s">
        <v>9738</v>
      </c>
      <c r="J458">
        <v>0.31719049059999999</v>
      </c>
      <c r="K458">
        <v>0.249999999999999</v>
      </c>
      <c r="L458">
        <v>0.28000000000000003</v>
      </c>
      <c r="M458" t="str">
        <f>IFERROR(VLOOKUP($I458,Sheet3!$B$3:$I$613,8,FALSE),"null")</f>
        <v>null</v>
      </c>
      <c r="N458" t="str">
        <f t="shared" si="21"/>
        <v>update kmn_revshare set revshare=28 where id=null;</v>
      </c>
      <c r="O458" t="str">
        <f t="shared" si="22"/>
        <v>(null,'aa06e126218682f8438d5d25a44836f1',28),</v>
      </c>
    </row>
    <row r="459" spans="1:15" x14ac:dyDescent="0.3">
      <c r="A459" t="s">
        <v>2783</v>
      </c>
      <c r="B459">
        <v>0.57559745600000001</v>
      </c>
      <c r="C459">
        <v>4.9999999999999899E-2</v>
      </c>
      <c r="D459">
        <v>0.2</v>
      </c>
      <c r="E459" t="str">
        <f t="shared" si="23"/>
        <v>('a11c9188e01eee078f13ca20bec7294b',20,'komoona',date(current_timestamp), unix_timestamp(current_timestamp), current_timestamp, 'shahar@komoona.com'),</v>
      </c>
      <c r="F459">
        <f>VLOOKUP($A459,Sheet3!$B$3:$I$613,8,FALSE)</f>
        <v>205378</v>
      </c>
      <c r="I459" t="s">
        <v>141</v>
      </c>
      <c r="J459">
        <v>0.31213987409999999</v>
      </c>
      <c r="K459">
        <v>0.25</v>
      </c>
      <c r="L459">
        <v>0.3</v>
      </c>
      <c r="M459" t="str">
        <f>IFERROR(VLOOKUP($I459,Sheet3!$B$3:$I$613,8,FALSE),"null")</f>
        <v>null</v>
      </c>
      <c r="N459" t="str">
        <f t="shared" si="21"/>
        <v>update kmn_revshare set revshare=30 where id=null;</v>
      </c>
      <c r="O459" t="str">
        <f t="shared" si="22"/>
        <v>(null,'5a1ed4886870dd902bd9e0a4f18b2456',30),</v>
      </c>
    </row>
    <row r="460" spans="1:15" x14ac:dyDescent="0.3">
      <c r="A460" t="s">
        <v>2164</v>
      </c>
      <c r="B460">
        <v>0.24742626710000001</v>
      </c>
      <c r="C460">
        <v>0.15</v>
      </c>
      <c r="D460">
        <v>0.18</v>
      </c>
      <c r="E460" t="str">
        <f t="shared" si="23"/>
        <v>('e61bc360b5eb9b87b2e1f1aa198c09c1',18,'komoona',date(current_timestamp), unix_timestamp(current_timestamp), current_timestamp, 'shahar@komoona.com'),</v>
      </c>
      <c r="F460">
        <f>VLOOKUP($A460,Sheet3!$B$3:$I$613,8,FALSE)</f>
        <v>205379</v>
      </c>
      <c r="I460" t="s">
        <v>1377</v>
      </c>
      <c r="J460">
        <v>0.20317791160000001</v>
      </c>
      <c r="K460">
        <v>0.15</v>
      </c>
      <c r="L460">
        <v>0.18</v>
      </c>
      <c r="M460" t="str">
        <f>IFERROR(VLOOKUP($I460,Sheet3!$B$3:$I$613,8,FALSE),"null")</f>
        <v>null</v>
      </c>
      <c r="N460" t="str">
        <f t="shared" si="21"/>
        <v>update kmn_revshare set revshare=18 where id=null;</v>
      </c>
      <c r="O460" t="str">
        <f t="shared" si="22"/>
        <v>(null,'401f862df346d68fd0392f6f7318ccb8',18),</v>
      </c>
    </row>
    <row r="461" spans="1:15" x14ac:dyDescent="0.3">
      <c r="A461" t="s">
        <v>2364</v>
      </c>
      <c r="B461">
        <v>0.16263959389999999</v>
      </c>
      <c r="C461">
        <v>0.162639593908629</v>
      </c>
      <c r="D461">
        <v>0.3</v>
      </c>
      <c r="E461" t="str">
        <f t="shared" si="23"/>
        <v>('fbf2996c090a2d2a34135c60aea0fae6',30,'komoona',date(current_timestamp), unix_timestamp(current_timestamp), current_timestamp, 'shahar@komoona.com'),</v>
      </c>
      <c r="F461">
        <f>VLOOKUP($A461,Sheet3!$B$3:$I$613,8,FALSE)</f>
        <v>205380</v>
      </c>
      <c r="I461" t="s">
        <v>6861</v>
      </c>
      <c r="J461">
        <v>0.75733912049999996</v>
      </c>
      <c r="K461">
        <v>0.25</v>
      </c>
      <c r="L461">
        <v>0.3</v>
      </c>
      <c r="M461" t="str">
        <f>IFERROR(VLOOKUP($I461,Sheet3!$B$3:$I$613,8,FALSE),"null")</f>
        <v>null</v>
      </c>
      <c r="N461" t="str">
        <f t="shared" si="21"/>
        <v>update kmn_revshare set revshare=30 where id=null;</v>
      </c>
      <c r="O461" t="str">
        <f t="shared" si="22"/>
        <v>(null,'f6a04f9a6d7ad96427718e9104bd17e5',30),</v>
      </c>
    </row>
    <row r="462" spans="1:15" x14ac:dyDescent="0.3">
      <c r="A462" t="s">
        <v>1506</v>
      </c>
      <c r="B462">
        <v>0.1620511841</v>
      </c>
      <c r="C462">
        <v>0.16205118411000699</v>
      </c>
      <c r="D462">
        <v>0.35</v>
      </c>
      <c r="E462" t="str">
        <f t="shared" si="23"/>
        <v>('1436edff423a510529e01732482f62f8',35,'komoona',date(current_timestamp), unix_timestamp(current_timestamp), current_timestamp, 'shahar@komoona.com'),</v>
      </c>
      <c r="F462">
        <f>VLOOKUP($A462,Sheet3!$B$3:$I$613,8,FALSE)</f>
        <v>205381</v>
      </c>
      <c r="I462" t="s">
        <v>818</v>
      </c>
      <c r="J462">
        <v>0.59242571769999997</v>
      </c>
      <c r="K462">
        <v>0.25</v>
      </c>
      <c r="L462">
        <v>0.3</v>
      </c>
      <c r="M462" t="str">
        <f>IFERROR(VLOOKUP($I462,Sheet3!$B$3:$I$613,8,FALSE),"null")</f>
        <v>null</v>
      </c>
      <c r="N462" t="str">
        <f t="shared" si="21"/>
        <v>update kmn_revshare set revshare=30 where id=null;</v>
      </c>
      <c r="O462" t="str">
        <f t="shared" si="22"/>
        <v>(null,'739990d4328a570b54bb40725d218abe',30),</v>
      </c>
    </row>
    <row r="463" spans="1:15" x14ac:dyDescent="0.3">
      <c r="A463" t="s">
        <v>5110</v>
      </c>
      <c r="B463">
        <v>0.62066714050000005</v>
      </c>
      <c r="C463">
        <v>0.25</v>
      </c>
      <c r="D463">
        <v>0.3</v>
      </c>
      <c r="E463" t="str">
        <f t="shared" si="23"/>
        <v>('7219757ee638051a12c8d2cd4c459ea8',30,'komoona',date(current_timestamp), unix_timestamp(current_timestamp), current_timestamp, 'shahar@komoona.com'),</v>
      </c>
      <c r="F463">
        <f>VLOOKUP($A463,Sheet3!$B$3:$I$613,8,FALSE)</f>
        <v>205382</v>
      </c>
      <c r="I463" t="s">
        <v>4443</v>
      </c>
      <c r="J463">
        <v>0.4185423841</v>
      </c>
      <c r="K463">
        <v>0.249999999999999</v>
      </c>
      <c r="L463">
        <v>0.3</v>
      </c>
      <c r="M463" t="str">
        <f>IFERROR(VLOOKUP($I463,Sheet3!$B$3:$I$613,8,FALSE),"null")</f>
        <v>null</v>
      </c>
      <c r="N463" t="str">
        <f t="shared" si="21"/>
        <v>update kmn_revshare set revshare=30 where id=null;</v>
      </c>
      <c r="O463" t="str">
        <f t="shared" si="22"/>
        <v>(null,'6106c110bbab244d5e7d316195c55918',30),</v>
      </c>
    </row>
    <row r="464" spans="1:15" x14ac:dyDescent="0.3">
      <c r="A464" t="s">
        <v>1391</v>
      </c>
      <c r="B464">
        <v>0.21322863180000001</v>
      </c>
      <c r="C464">
        <v>0.213228631833283</v>
      </c>
      <c r="D464">
        <v>0.22</v>
      </c>
      <c r="E464" t="str">
        <f t="shared" si="23"/>
        <v>('5d6e988b51e1dd3212c99dd273ba406f',22,'komoona',date(current_timestamp), unix_timestamp(current_timestamp), current_timestamp, 'shahar@komoona.com'),</v>
      </c>
      <c r="F464">
        <f>VLOOKUP($A464,Sheet3!$B$3:$I$613,8,FALSE)</f>
        <v>205383</v>
      </c>
      <c r="I464" t="s">
        <v>5373</v>
      </c>
      <c r="J464">
        <v>0.3599766331</v>
      </c>
      <c r="K464">
        <v>0.15</v>
      </c>
      <c r="L464">
        <v>0.25</v>
      </c>
      <c r="M464" t="str">
        <f>IFERROR(VLOOKUP($I464,Sheet3!$B$3:$I$613,8,FALSE),"null")</f>
        <v>null</v>
      </c>
      <c r="N464" t="str">
        <f t="shared" si="21"/>
        <v>update kmn_revshare set revshare=25 where id=null;</v>
      </c>
      <c r="O464" t="str">
        <f t="shared" si="22"/>
        <v>(null,'f0452d86804a619ac478cfe6bcc03933',25),</v>
      </c>
    </row>
    <row r="465" spans="1:15" x14ac:dyDescent="0.3">
      <c r="A465" t="s">
        <v>1874</v>
      </c>
      <c r="B465">
        <v>0.2036569781</v>
      </c>
      <c r="C465">
        <v>0.15</v>
      </c>
      <c r="D465">
        <v>0.34</v>
      </c>
      <c r="E465" t="str">
        <f t="shared" si="23"/>
        <v>('526840d46459230648ae48e4c45c0dac',34,'komoona',date(current_timestamp), unix_timestamp(current_timestamp), current_timestamp, 'shahar@komoona.com'),</v>
      </c>
      <c r="F465">
        <f>VLOOKUP($A465,Sheet3!$B$3:$I$613,8,FALSE)</f>
        <v>205384</v>
      </c>
      <c r="I465" t="s">
        <v>788</v>
      </c>
      <c r="J465">
        <v>0.59688178849999995</v>
      </c>
      <c r="K465">
        <v>0.25</v>
      </c>
      <c r="L465">
        <v>0.3</v>
      </c>
      <c r="M465" t="str">
        <f>IFERROR(VLOOKUP($I465,Sheet3!$B$3:$I$613,8,FALSE),"null")</f>
        <v>null</v>
      </c>
      <c r="N465" t="str">
        <f t="shared" si="21"/>
        <v>update kmn_revshare set revshare=30 where id=null;</v>
      </c>
      <c r="O465" t="str">
        <f t="shared" si="22"/>
        <v>(null,'5eaeeaa57e4d67272df2d2cd5ee5c970',30),</v>
      </c>
    </row>
    <row r="466" spans="1:15" x14ac:dyDescent="0.3">
      <c r="A466" t="s">
        <v>862</v>
      </c>
      <c r="B466">
        <v>0.65506427270000001</v>
      </c>
      <c r="C466">
        <v>0.25</v>
      </c>
      <c r="D466">
        <v>0.28000000000000003</v>
      </c>
      <c r="E466" t="str">
        <f t="shared" si="23"/>
        <v>('a3403d3986cbd39dc748fa97dbdd34fb',28,'komoona',date(current_timestamp), unix_timestamp(current_timestamp), current_timestamp, 'shahar@komoona.com'),</v>
      </c>
      <c r="F466">
        <f>VLOOKUP($A466,Sheet3!$B$3:$I$613,8,FALSE)</f>
        <v>205385</v>
      </c>
      <c r="I466" t="s">
        <v>4471</v>
      </c>
      <c r="J466">
        <v>0.43493677790000002</v>
      </c>
      <c r="K466">
        <v>0.25</v>
      </c>
      <c r="L466">
        <v>0.3</v>
      </c>
      <c r="M466" t="str">
        <f>IFERROR(VLOOKUP($I466,Sheet3!$B$3:$I$613,8,FALSE),"null")</f>
        <v>null</v>
      </c>
      <c r="N466" t="str">
        <f t="shared" si="21"/>
        <v>update kmn_revshare set revshare=30 where id=null;</v>
      </c>
      <c r="O466" t="str">
        <f t="shared" si="22"/>
        <v>(null,'d59cd009df1b14919ac5229f8037cc45',30),</v>
      </c>
    </row>
    <row r="467" spans="1:15" x14ac:dyDescent="0.3">
      <c r="A467" t="s">
        <v>1724</v>
      </c>
      <c r="B467">
        <v>0.25491328990000001</v>
      </c>
      <c r="C467">
        <v>0.25</v>
      </c>
      <c r="D467">
        <v>0.3</v>
      </c>
      <c r="E467" t="str">
        <f t="shared" si="23"/>
        <v>('0d01faeeb8dcb56e4c2d1e90728cabc9',30,'komoona',date(current_timestamp), unix_timestamp(current_timestamp), current_timestamp, 'shahar@komoona.com'),</v>
      </c>
      <c r="F467">
        <f>VLOOKUP($A467,Sheet3!$B$3:$I$613,8,FALSE)</f>
        <v>205386</v>
      </c>
      <c r="I467" t="s">
        <v>1425</v>
      </c>
      <c r="J467">
        <v>0.2741291743</v>
      </c>
      <c r="K467">
        <v>0.149999999999999</v>
      </c>
      <c r="L467">
        <v>0.18</v>
      </c>
      <c r="M467" t="str">
        <f>IFERROR(VLOOKUP($I467,Sheet3!$B$3:$I$613,8,FALSE),"null")</f>
        <v>null</v>
      </c>
      <c r="N467" t="str">
        <f t="shared" si="21"/>
        <v>update kmn_revshare set revshare=18 where id=null;</v>
      </c>
      <c r="O467" t="str">
        <f t="shared" si="22"/>
        <v>(null,'a1e6274c3d9756935b4958248a9ed1e2',18),</v>
      </c>
    </row>
    <row r="468" spans="1:15" x14ac:dyDescent="0.3">
      <c r="A468" t="s">
        <v>1916</v>
      </c>
      <c r="B468">
        <v>0.26623062019999999</v>
      </c>
      <c r="C468">
        <v>0.25</v>
      </c>
      <c r="D468">
        <v>0.25</v>
      </c>
      <c r="E468" t="str">
        <f t="shared" si="23"/>
        <v>('66985e4853195f2979ebb4b602f4fdf1',25,'komoona',date(current_timestamp), unix_timestamp(current_timestamp), current_timestamp, 'shahar@komoona.com'),</v>
      </c>
      <c r="F468">
        <f>VLOOKUP($A468,Sheet3!$B$3:$I$613,8,FALSE)</f>
        <v>205387</v>
      </c>
      <c r="I468" t="s">
        <v>804</v>
      </c>
      <c r="J468">
        <v>0.5968319742</v>
      </c>
      <c r="K468">
        <v>0.25</v>
      </c>
      <c r="L468">
        <v>0.3</v>
      </c>
      <c r="M468" t="str">
        <f>IFERROR(VLOOKUP($I468,Sheet3!$B$3:$I$613,8,FALSE),"null")</f>
        <v>null</v>
      </c>
      <c r="N468" t="str">
        <f t="shared" si="21"/>
        <v>update kmn_revshare set revshare=30 where id=null;</v>
      </c>
      <c r="O468" t="str">
        <f t="shared" si="22"/>
        <v>(null,'6be88129b444d6e32e469caf0f0f6f70',30),</v>
      </c>
    </row>
    <row r="469" spans="1:15" x14ac:dyDescent="0.3">
      <c r="A469" t="s">
        <v>10125</v>
      </c>
      <c r="B469">
        <v>0.2864207829</v>
      </c>
      <c r="C469">
        <v>0.25</v>
      </c>
      <c r="D469">
        <v>0.25</v>
      </c>
      <c r="E469" t="str">
        <f t="shared" si="23"/>
        <v>('9733ffaaa1a11c3cf151c63e37f7942e',25,'komoona',date(current_timestamp), unix_timestamp(current_timestamp), current_timestamp, 'shahar@komoona.com'),</v>
      </c>
      <c r="F469">
        <f>VLOOKUP($A469,Sheet3!$B$3:$I$613,8,FALSE)</f>
        <v>205388</v>
      </c>
      <c r="I469" t="s">
        <v>3319</v>
      </c>
      <c r="J469">
        <v>0.60339965839999998</v>
      </c>
      <c r="K469">
        <v>0.25</v>
      </c>
      <c r="L469">
        <v>0.45</v>
      </c>
      <c r="M469" t="str">
        <f>IFERROR(VLOOKUP($I469,Sheet3!$B$3:$I$613,8,FALSE),"null")</f>
        <v>null</v>
      </c>
      <c r="N469" t="str">
        <f t="shared" si="21"/>
        <v>update kmn_revshare set revshare=45 where id=null;</v>
      </c>
      <c r="O469" t="str">
        <f t="shared" si="22"/>
        <v>(null,'39dc8136daec05641772d370c03eebac',45),</v>
      </c>
    </row>
    <row r="470" spans="1:15" x14ac:dyDescent="0.3">
      <c r="A470" t="s">
        <v>663</v>
      </c>
      <c r="B470">
        <v>0.28126628450000002</v>
      </c>
      <c r="C470">
        <v>0.249999999999999</v>
      </c>
      <c r="D470">
        <v>0.249999999999999</v>
      </c>
      <c r="E470" t="str">
        <f t="shared" si="23"/>
        <v>('4a82c6230395eb5b886e6744b10c55ce',24.9999999999999,'komoona',date(current_timestamp), unix_timestamp(current_timestamp), current_timestamp, 'shahar@komoona.com'),</v>
      </c>
      <c r="F470">
        <f>VLOOKUP($A470,Sheet3!$B$3:$I$613,8,FALSE)</f>
        <v>205389</v>
      </c>
      <c r="I470" t="s">
        <v>4337</v>
      </c>
      <c r="J470">
        <v>0.46730838940000002</v>
      </c>
      <c r="K470">
        <v>0.25</v>
      </c>
      <c r="L470">
        <v>0.3</v>
      </c>
      <c r="M470" t="str">
        <f>IFERROR(VLOOKUP($I470,Sheet3!$B$3:$I$613,8,FALSE),"null")</f>
        <v>null</v>
      </c>
      <c r="N470" t="str">
        <f t="shared" si="21"/>
        <v>update kmn_revshare set revshare=30 where id=null;</v>
      </c>
      <c r="O470" t="str">
        <f t="shared" si="22"/>
        <v>(null,'ad75964b42be837c9f95ba9918622275',30),</v>
      </c>
    </row>
    <row r="471" spans="1:15" x14ac:dyDescent="0.3">
      <c r="A471" t="s">
        <v>10419</v>
      </c>
      <c r="B471">
        <v>0.31531676019999999</v>
      </c>
      <c r="C471">
        <v>0.05</v>
      </c>
      <c r="D471">
        <v>0.3</v>
      </c>
      <c r="E471" t="str">
        <f t="shared" si="23"/>
        <v>('14fedf1fc44987b31d42c28a144d4dfb',30,'komoona',date(current_timestamp), unix_timestamp(current_timestamp), current_timestamp, 'shahar@komoona.com'),</v>
      </c>
      <c r="F471">
        <f>VLOOKUP($A471,Sheet3!$B$3:$I$613,8,FALSE)</f>
        <v>205390</v>
      </c>
      <c r="I471" t="s">
        <v>703</v>
      </c>
      <c r="J471">
        <v>0.58483348690000003</v>
      </c>
      <c r="K471">
        <v>0.25</v>
      </c>
      <c r="L471">
        <v>0.3</v>
      </c>
      <c r="M471" t="str">
        <f>IFERROR(VLOOKUP($I471,Sheet3!$B$3:$I$613,8,FALSE),"null")</f>
        <v>null</v>
      </c>
      <c r="N471" t="str">
        <f t="shared" si="21"/>
        <v>update kmn_revshare set revshare=30 where id=null;</v>
      </c>
      <c r="O471" t="str">
        <f t="shared" si="22"/>
        <v>(null,'101067c39995ca700e7c49986b8cd1cf',30),</v>
      </c>
    </row>
    <row r="472" spans="1:15" x14ac:dyDescent="0.3">
      <c r="A472" t="s">
        <v>667</v>
      </c>
      <c r="B472">
        <v>0.28078725900000001</v>
      </c>
      <c r="C472">
        <v>0.25</v>
      </c>
      <c r="D472">
        <v>0.3</v>
      </c>
      <c r="E472" t="str">
        <f t="shared" si="23"/>
        <v>('b09f4230e099f25eb1df353e287a03e6',30,'komoona',date(current_timestamp), unix_timestamp(current_timestamp), current_timestamp, 'shahar@komoona.com'),</v>
      </c>
      <c r="F472">
        <f>VLOOKUP($A472,Sheet3!$B$3:$I$613,8,FALSE)</f>
        <v>205391</v>
      </c>
      <c r="I472" t="s">
        <v>9352</v>
      </c>
      <c r="J472">
        <v>0.53673880959999998</v>
      </c>
      <c r="K472">
        <v>0.2</v>
      </c>
      <c r="L472">
        <v>0.3</v>
      </c>
      <c r="M472" t="str">
        <f>IFERROR(VLOOKUP($I472,Sheet3!$B$3:$I$613,8,FALSE),"null")</f>
        <v>null</v>
      </c>
      <c r="N472" t="str">
        <f t="shared" si="21"/>
        <v>update kmn_revshare set revshare=30 where id=null;</v>
      </c>
      <c r="O472" t="str">
        <f t="shared" si="22"/>
        <v>(null,'6101a1cbf1e4693974326d86eeb555cb',30),</v>
      </c>
    </row>
    <row r="473" spans="1:15" x14ac:dyDescent="0.3">
      <c r="A473" t="s">
        <v>1054</v>
      </c>
      <c r="B473">
        <v>0.21980275020000001</v>
      </c>
      <c r="C473">
        <v>9.9999999999999895E-2</v>
      </c>
      <c r="D473">
        <v>0.35</v>
      </c>
      <c r="E473" t="str">
        <f t="shared" si="23"/>
        <v>('90f154d1dda497870b17441ec0228e21',35,'komoona',date(current_timestamp), unix_timestamp(current_timestamp), current_timestamp, 'shahar@komoona.com'),</v>
      </c>
      <c r="F473">
        <f>VLOOKUP($A473,Sheet3!$B$3:$I$613,8,FALSE)</f>
        <v>205392</v>
      </c>
      <c r="I473" t="s">
        <v>5232</v>
      </c>
      <c r="J473">
        <v>0.23214850149999999</v>
      </c>
      <c r="K473">
        <v>0.149999999999999</v>
      </c>
      <c r="L473">
        <v>0.2</v>
      </c>
      <c r="M473" t="str">
        <f>IFERROR(VLOOKUP($I473,Sheet3!$B$3:$I$613,8,FALSE),"null")</f>
        <v>null</v>
      </c>
      <c r="N473" t="str">
        <f t="shared" si="21"/>
        <v>update kmn_revshare set revshare=20 where id=null;</v>
      </c>
      <c r="O473" t="str">
        <f t="shared" si="22"/>
        <v>(null,'1ef2b93b29637da17edf2219856e9545',20),</v>
      </c>
    </row>
    <row r="474" spans="1:15" x14ac:dyDescent="0.3">
      <c r="A474" t="s">
        <v>9730</v>
      </c>
      <c r="B474">
        <v>0.33335781370000001</v>
      </c>
      <c r="C474">
        <v>0.33</v>
      </c>
      <c r="D474">
        <v>0.33</v>
      </c>
      <c r="E474" t="str">
        <f t="shared" si="23"/>
        <v>('9d81501c95c041589dc1f8647f2c6ed8',33,'komoona',date(current_timestamp), unix_timestamp(current_timestamp), current_timestamp, 'shahar@komoona.com'),</v>
      </c>
      <c r="F474">
        <f>VLOOKUP($A474,Sheet3!$B$3:$I$613,8,FALSE)</f>
        <v>205393</v>
      </c>
      <c r="I474" t="s">
        <v>8815</v>
      </c>
      <c r="J474">
        <v>0.79418791349999995</v>
      </c>
      <c r="K474">
        <v>0.25</v>
      </c>
      <c r="L474">
        <v>0.3</v>
      </c>
      <c r="M474" t="str">
        <f>IFERROR(VLOOKUP($I474,Sheet3!$B$3:$I$613,8,FALSE),"null")</f>
        <v>null</v>
      </c>
      <c r="N474" t="str">
        <f t="shared" si="21"/>
        <v>update kmn_revshare set revshare=30 where id=null;</v>
      </c>
      <c r="O474" t="str">
        <f t="shared" si="22"/>
        <v>(null,'089a68abf45440d773353bafdaef8bd6',30),</v>
      </c>
    </row>
    <row r="475" spans="1:15" x14ac:dyDescent="0.3">
      <c r="A475" t="s">
        <v>2210</v>
      </c>
      <c r="B475">
        <v>0.28563600630000002</v>
      </c>
      <c r="C475">
        <v>0.25</v>
      </c>
      <c r="D475">
        <v>0.35</v>
      </c>
      <c r="E475" t="str">
        <f t="shared" si="23"/>
        <v>('fa523d9dfcaaa12eb68a95ef5a2264dc',35,'komoona',date(current_timestamp), unix_timestamp(current_timestamp), current_timestamp, 'shahar@komoona.com'),</v>
      </c>
      <c r="F475">
        <f>VLOOKUP($A475,Sheet3!$B$3:$I$613,8,FALSE)</f>
        <v>205394</v>
      </c>
      <c r="I475" t="s">
        <v>7586</v>
      </c>
      <c r="J475">
        <v>0.1423956857</v>
      </c>
      <c r="K475">
        <v>4.9999999999999899E-2</v>
      </c>
      <c r="L475">
        <v>0.14000000000000001</v>
      </c>
      <c r="M475" t="str">
        <f>IFERROR(VLOOKUP($I475,Sheet3!$B$3:$I$613,8,FALSE),"null")</f>
        <v>null</v>
      </c>
      <c r="N475" t="str">
        <f t="shared" si="21"/>
        <v>update kmn_revshare set revshare=14 where id=null;</v>
      </c>
      <c r="O475" t="str">
        <f t="shared" si="22"/>
        <v>(null,'aa77389ad30c0985e63df6f660268b97',14),</v>
      </c>
    </row>
    <row r="476" spans="1:15" x14ac:dyDescent="0.3">
      <c r="A476" t="s">
        <v>2358</v>
      </c>
      <c r="B476">
        <v>0.2640192938</v>
      </c>
      <c r="C476">
        <v>0.26401929378843098</v>
      </c>
      <c r="D476">
        <v>0.35</v>
      </c>
      <c r="E476" t="str">
        <f t="shared" si="23"/>
        <v>('f6f0d6cec526c72b742b0dab74901d7a',35,'komoona',date(current_timestamp), unix_timestamp(current_timestamp), current_timestamp, 'shahar@komoona.com'),</v>
      </c>
      <c r="F476">
        <f>VLOOKUP($A476,Sheet3!$B$3:$I$613,8,FALSE)</f>
        <v>205395</v>
      </c>
      <c r="I476" t="s">
        <v>6707</v>
      </c>
      <c r="J476">
        <v>0.45608177620000001</v>
      </c>
      <c r="K476">
        <v>0.25</v>
      </c>
      <c r="L476">
        <v>0.3</v>
      </c>
      <c r="M476" t="str">
        <f>IFERROR(VLOOKUP($I476,Sheet3!$B$3:$I$613,8,FALSE),"null")</f>
        <v>null</v>
      </c>
      <c r="N476" t="str">
        <f t="shared" si="21"/>
        <v>update kmn_revshare set revshare=30 where id=null;</v>
      </c>
      <c r="O476" t="str">
        <f t="shared" si="22"/>
        <v>(null,'48e529046a8884ba33b7b816d9b16fc6',30),</v>
      </c>
    </row>
    <row r="477" spans="1:15" x14ac:dyDescent="0.3">
      <c r="A477" t="s">
        <v>10803</v>
      </c>
      <c r="B477">
        <v>0.48957597829999999</v>
      </c>
      <c r="C477">
        <v>0.25</v>
      </c>
      <c r="D477">
        <v>0.25</v>
      </c>
      <c r="E477" t="str">
        <f t="shared" si="23"/>
        <v>('d044cdff1d702f6d5676e9ef228f6b83',25,'komoona',date(current_timestamp), unix_timestamp(current_timestamp), current_timestamp, 'shahar@komoona.com'),</v>
      </c>
      <c r="F477">
        <f>VLOOKUP($A477,Sheet3!$B$3:$I$613,8,FALSE)</f>
        <v>205396</v>
      </c>
      <c r="I477" t="s">
        <v>1371</v>
      </c>
      <c r="J477">
        <v>0.22900220600000001</v>
      </c>
      <c r="K477">
        <v>0.15</v>
      </c>
      <c r="L477">
        <v>0.2</v>
      </c>
      <c r="M477" t="str">
        <f>IFERROR(VLOOKUP($I477,Sheet3!$B$3:$I$613,8,FALSE),"null")</f>
        <v>null</v>
      </c>
      <c r="N477" t="str">
        <f t="shared" si="21"/>
        <v>update kmn_revshare set revshare=20 where id=null;</v>
      </c>
      <c r="O477" t="str">
        <f t="shared" si="22"/>
        <v>(null,'39ce801107b713c3a0362df0aa1f0cd9',20),</v>
      </c>
    </row>
    <row r="478" spans="1:15" x14ac:dyDescent="0.3">
      <c r="A478" t="s">
        <v>10545</v>
      </c>
      <c r="B478">
        <v>0.24908755669999999</v>
      </c>
      <c r="C478">
        <v>0.24908755673222299</v>
      </c>
      <c r="D478">
        <v>0.3</v>
      </c>
      <c r="E478" t="str">
        <f t="shared" si="23"/>
        <v>('21a59fbb166c5fb0f5e85974d806322a',30,'komoona',date(current_timestamp), unix_timestamp(current_timestamp), current_timestamp, 'shahar@komoona.com'),</v>
      </c>
      <c r="F478">
        <f>VLOOKUP($A478,Sheet3!$B$3:$I$613,8,FALSE)</f>
        <v>205397</v>
      </c>
      <c r="I478" t="s">
        <v>806</v>
      </c>
      <c r="J478">
        <v>0.58356164440000002</v>
      </c>
      <c r="K478">
        <v>0.25</v>
      </c>
      <c r="L478">
        <v>0.3</v>
      </c>
      <c r="M478" t="str">
        <f>IFERROR(VLOOKUP($I478,Sheet3!$B$3:$I$613,8,FALSE),"null")</f>
        <v>null</v>
      </c>
      <c r="N478" t="str">
        <f t="shared" si="21"/>
        <v>update kmn_revshare set revshare=30 where id=null;</v>
      </c>
      <c r="O478" t="str">
        <f t="shared" si="22"/>
        <v>(null,'6cf9da1484899a82cf4abff0c7c321a8',30),</v>
      </c>
    </row>
    <row r="479" spans="1:15" x14ac:dyDescent="0.3">
      <c r="A479" t="s">
        <v>2398</v>
      </c>
      <c r="B479">
        <v>0.23135045509999999</v>
      </c>
      <c r="C479">
        <v>0.19999999999999901</v>
      </c>
      <c r="D479">
        <v>0.3</v>
      </c>
      <c r="E479" t="str">
        <f t="shared" si="23"/>
        <v>('ccfd16416dc1cdc202c9b3dd60d09d5d',30,'komoona',date(current_timestamp), unix_timestamp(current_timestamp), current_timestamp, 'shahar@komoona.com'),</v>
      </c>
      <c r="F479">
        <f>VLOOKUP($A479,Sheet3!$B$3:$I$613,8,FALSE)</f>
        <v>205398</v>
      </c>
      <c r="I479" t="s">
        <v>9736</v>
      </c>
      <c r="J479">
        <v>0.3425015038</v>
      </c>
      <c r="K479">
        <v>0.249999999999999</v>
      </c>
      <c r="L479">
        <v>0.28000000000000003</v>
      </c>
      <c r="M479" t="str">
        <f>IFERROR(VLOOKUP($I479,Sheet3!$B$3:$I$613,8,FALSE),"null")</f>
        <v>null</v>
      </c>
      <c r="N479" t="str">
        <f t="shared" si="21"/>
        <v>update kmn_revshare set revshare=28 where id=null;</v>
      </c>
      <c r="O479" t="str">
        <f t="shared" si="22"/>
        <v>(null,'93912f45a489285153df3f655c09e4ad',28),</v>
      </c>
    </row>
    <row r="480" spans="1:15" x14ac:dyDescent="0.3">
      <c r="A480" t="s">
        <v>2320</v>
      </c>
      <c r="B480">
        <v>0.2166226208</v>
      </c>
      <c r="C480">
        <v>0.216622620834446</v>
      </c>
      <c r="D480">
        <v>0.3</v>
      </c>
      <c r="E480" t="str">
        <f t="shared" si="23"/>
        <v>('8516d4311b718ae8584b75e78ffe6a63',30,'komoona',date(current_timestamp), unix_timestamp(current_timestamp), current_timestamp, 'shahar@komoona.com'),</v>
      </c>
      <c r="F480">
        <f>VLOOKUP($A480,Sheet3!$B$3:$I$613,8,FALSE)</f>
        <v>205399</v>
      </c>
      <c r="I480" t="s">
        <v>4491</v>
      </c>
      <c r="J480">
        <v>0.4352837658</v>
      </c>
      <c r="K480">
        <v>0.249999999999999</v>
      </c>
      <c r="L480">
        <v>0.3</v>
      </c>
      <c r="M480" t="str">
        <f>IFERROR(VLOOKUP($I480,Sheet3!$B$3:$I$613,8,FALSE),"null")</f>
        <v>null</v>
      </c>
      <c r="N480" t="str">
        <f t="shared" si="21"/>
        <v>update kmn_revshare set revshare=30 where id=null;</v>
      </c>
      <c r="O480" t="str">
        <f t="shared" si="22"/>
        <v>(null,'ea0da580eff0e305fa08876eee616bda',30),</v>
      </c>
    </row>
    <row r="481" spans="1:15" x14ac:dyDescent="0.3">
      <c r="A481" t="s">
        <v>6047</v>
      </c>
      <c r="B481">
        <v>0.1948460088</v>
      </c>
      <c r="C481">
        <v>0.19484600879949701</v>
      </c>
      <c r="D481">
        <v>0.25</v>
      </c>
      <c r="E481" t="str">
        <f t="shared" si="23"/>
        <v>('d3b1d6c2549f89322352fe30975566b1',25,'komoona',date(current_timestamp), unix_timestamp(current_timestamp), current_timestamp, 'shahar@komoona.com'),</v>
      </c>
      <c r="F481">
        <f>VLOOKUP($A481,Sheet3!$B$3:$I$613,8,FALSE)</f>
        <v>205400</v>
      </c>
      <c r="I481" t="s">
        <v>858</v>
      </c>
      <c r="J481">
        <v>0.58113066479999997</v>
      </c>
      <c r="K481">
        <v>0.25</v>
      </c>
      <c r="L481">
        <v>0.3</v>
      </c>
      <c r="M481" t="str">
        <f>IFERROR(VLOOKUP($I481,Sheet3!$B$3:$I$613,8,FALSE),"null")</f>
        <v>null</v>
      </c>
      <c r="N481" t="str">
        <f t="shared" si="21"/>
        <v>update kmn_revshare set revshare=30 where id=null;</v>
      </c>
      <c r="O481" t="str">
        <f t="shared" si="22"/>
        <v>(null,'9e698752243ac51ac2f180da96b7b82a',30),</v>
      </c>
    </row>
    <row r="482" spans="1:15" x14ac:dyDescent="0.3">
      <c r="A482" t="s">
        <v>3146</v>
      </c>
      <c r="B482">
        <v>0.87188466090000005</v>
      </c>
      <c r="C482">
        <v>0.33</v>
      </c>
      <c r="D482">
        <v>0.33</v>
      </c>
      <c r="E482" t="str">
        <f t="shared" si="23"/>
        <v>('5707714cdfd214d8e44521d9eaa93b69',33,'komoona',date(current_timestamp), unix_timestamp(current_timestamp), current_timestamp, 'shahar@komoona.com'),</v>
      </c>
      <c r="F482">
        <f>VLOOKUP($A482,Sheet3!$B$3:$I$613,8,FALSE)</f>
        <v>205401</v>
      </c>
      <c r="I482" t="s">
        <v>4079</v>
      </c>
      <c r="J482">
        <v>0.19826972309999999</v>
      </c>
      <c r="K482">
        <v>4.9999999999999899E-2</v>
      </c>
      <c r="L482">
        <v>0.1</v>
      </c>
      <c r="M482" t="str">
        <f>IFERROR(VLOOKUP($I482,Sheet3!$B$3:$I$613,8,FALSE),"null")</f>
        <v>null</v>
      </c>
      <c r="N482" t="str">
        <f t="shared" si="21"/>
        <v>update kmn_revshare set revshare=10 where id=null;</v>
      </c>
      <c r="O482" t="str">
        <f t="shared" si="22"/>
        <v>(null,'f95f0a77129eb1a49afe3d8271241055',10),</v>
      </c>
    </row>
    <row r="483" spans="1:15" x14ac:dyDescent="0.3">
      <c r="A483" t="s">
        <v>2282</v>
      </c>
      <c r="B483">
        <v>0.60622339349999999</v>
      </c>
      <c r="C483">
        <v>0.15</v>
      </c>
      <c r="D483">
        <v>0.3</v>
      </c>
      <c r="E483" t="str">
        <f t="shared" si="23"/>
        <v>('f36d161f18f1a3ff39eee1fc5bd5ae71',30,'komoona',date(current_timestamp), unix_timestamp(current_timestamp), current_timestamp, 'shahar@komoona.com'),</v>
      </c>
      <c r="F483">
        <f>VLOOKUP($A483,Sheet3!$B$3:$I$613,8,FALSE)</f>
        <v>205402</v>
      </c>
      <c r="I483" t="s">
        <v>2853</v>
      </c>
      <c r="J483">
        <v>0.36620937510000001</v>
      </c>
      <c r="K483">
        <v>4.9999999999999899E-2</v>
      </c>
      <c r="L483">
        <v>0.2</v>
      </c>
      <c r="M483" t="str">
        <f>IFERROR(VLOOKUP($I483,Sheet3!$B$3:$I$613,8,FALSE),"null")</f>
        <v>null</v>
      </c>
      <c r="N483" t="str">
        <f t="shared" si="21"/>
        <v>update kmn_revshare set revshare=20 where id=null;</v>
      </c>
      <c r="O483" t="str">
        <f t="shared" si="22"/>
        <v>(null,'ec2f11ec29c0e86d39a750264351a61b',20),</v>
      </c>
    </row>
    <row r="484" spans="1:15" x14ac:dyDescent="0.3">
      <c r="A484" t="s">
        <v>2809</v>
      </c>
      <c r="B484">
        <v>0.40312360730000002</v>
      </c>
      <c r="C484">
        <v>0.149999999999999</v>
      </c>
      <c r="D484">
        <v>0.3</v>
      </c>
      <c r="E484" t="str">
        <f t="shared" si="23"/>
        <v>('c1e2fa514669a4fbf1e9c231f3253f0b',30,'komoona',date(current_timestamp), unix_timestamp(current_timestamp), current_timestamp, 'shahar@komoona.com'),</v>
      </c>
      <c r="F484">
        <f>VLOOKUP($A484,Sheet3!$B$3:$I$613,8,FALSE)</f>
        <v>205403</v>
      </c>
      <c r="I484" t="s">
        <v>1403</v>
      </c>
      <c r="J484">
        <v>0.22777998939999999</v>
      </c>
      <c r="K484">
        <v>0.15</v>
      </c>
      <c r="L484">
        <v>0.2</v>
      </c>
      <c r="M484" t="str">
        <f>IFERROR(VLOOKUP($I484,Sheet3!$B$3:$I$613,8,FALSE),"null")</f>
        <v>null</v>
      </c>
      <c r="N484" t="str">
        <f t="shared" si="21"/>
        <v>update kmn_revshare set revshare=20 where id=null;</v>
      </c>
      <c r="O484" t="str">
        <f t="shared" si="22"/>
        <v>(null,'6e9b67cdf9acefacbd07d9fd261b6299',20),</v>
      </c>
    </row>
    <row r="485" spans="1:15" x14ac:dyDescent="0.3">
      <c r="A485" t="s">
        <v>780</v>
      </c>
      <c r="B485">
        <v>0.35159143520000002</v>
      </c>
      <c r="C485">
        <v>0.25</v>
      </c>
      <c r="D485">
        <v>0.28000000000000003</v>
      </c>
      <c r="E485" t="str">
        <f t="shared" si="23"/>
        <v>('594e7d4c5954228b175e3bc7689d792c',28,'komoona',date(current_timestamp), unix_timestamp(current_timestamp), current_timestamp, 'shahar@komoona.com'),</v>
      </c>
      <c r="F485">
        <f>VLOOKUP($A485,Sheet3!$B$3:$I$613,8,FALSE)</f>
        <v>205404</v>
      </c>
      <c r="I485" t="s">
        <v>727</v>
      </c>
      <c r="J485">
        <v>0.53282289309999997</v>
      </c>
      <c r="K485">
        <v>0.25</v>
      </c>
      <c r="L485">
        <v>0.3</v>
      </c>
      <c r="M485" t="str">
        <f>IFERROR(VLOOKUP($I485,Sheet3!$B$3:$I$613,8,FALSE),"null")</f>
        <v>null</v>
      </c>
      <c r="N485" t="str">
        <f t="shared" si="21"/>
        <v>update kmn_revshare set revshare=30 where id=null;</v>
      </c>
      <c r="O485" t="str">
        <f t="shared" si="22"/>
        <v>(null,'20c42c0489e4439a9fb13413a36cbd56',30),</v>
      </c>
    </row>
    <row r="486" spans="1:15" x14ac:dyDescent="0.3">
      <c r="A486" t="s">
        <v>3498</v>
      </c>
      <c r="B486">
        <v>0.39224607189999999</v>
      </c>
      <c r="C486">
        <v>0.25</v>
      </c>
      <c r="D486">
        <v>0.25</v>
      </c>
      <c r="E486" t="str">
        <f t="shared" si="23"/>
        <v>('e2ef2b2e76cabacfeb4051d0b256bd78',25,'komoona',date(current_timestamp), unix_timestamp(current_timestamp), current_timestamp, 'shahar@komoona.com'),</v>
      </c>
      <c r="F486">
        <f>VLOOKUP($A486,Sheet3!$B$3:$I$613,8,FALSE)</f>
        <v>205405</v>
      </c>
      <c r="I486" t="s">
        <v>844</v>
      </c>
      <c r="J486">
        <v>0.41822573889999998</v>
      </c>
      <c r="K486">
        <v>0.25</v>
      </c>
      <c r="L486">
        <v>0.3</v>
      </c>
      <c r="M486" t="str">
        <f>IFERROR(VLOOKUP($I486,Sheet3!$B$3:$I$613,8,FALSE),"null")</f>
        <v>null</v>
      </c>
      <c r="N486" t="str">
        <f t="shared" si="21"/>
        <v>update kmn_revshare set revshare=30 where id=null;</v>
      </c>
      <c r="O486" t="str">
        <f t="shared" si="22"/>
        <v>(null,'90c03b5b99c7dd8bb88aeb80e19e644f',30),</v>
      </c>
    </row>
    <row r="487" spans="1:15" x14ac:dyDescent="0.3">
      <c r="A487" t="s">
        <v>2050</v>
      </c>
      <c r="B487">
        <v>0.24002615460000001</v>
      </c>
      <c r="C487">
        <v>0.15</v>
      </c>
      <c r="D487">
        <v>0.4</v>
      </c>
      <c r="E487" t="str">
        <f t="shared" si="23"/>
        <v>('ab69e79660b1acfcf9d51d36bb778502',40,'komoona',date(current_timestamp), unix_timestamp(current_timestamp), current_timestamp, 'shahar@komoona.com'),</v>
      </c>
      <c r="F487">
        <f>VLOOKUP($A487,Sheet3!$B$3:$I$613,8,FALSE)</f>
        <v>205406</v>
      </c>
      <c r="I487" t="s">
        <v>733</v>
      </c>
      <c r="J487">
        <v>0.57419989589999998</v>
      </c>
      <c r="K487">
        <v>0.25</v>
      </c>
      <c r="L487">
        <v>0.3</v>
      </c>
      <c r="M487" t="str">
        <f>IFERROR(VLOOKUP($I487,Sheet3!$B$3:$I$613,8,FALSE),"null")</f>
        <v>null</v>
      </c>
      <c r="N487" t="str">
        <f t="shared" si="21"/>
        <v>update kmn_revshare set revshare=30 where id=null;</v>
      </c>
      <c r="O487" t="str">
        <f t="shared" si="22"/>
        <v>(null,'314884ce8fa3c713a99bb5a1689aad9c',30),</v>
      </c>
    </row>
    <row r="488" spans="1:15" x14ac:dyDescent="0.3">
      <c r="A488" t="s">
        <v>10763</v>
      </c>
      <c r="B488">
        <v>0.2394627734</v>
      </c>
      <c r="C488">
        <v>0.239462773378396</v>
      </c>
      <c r="D488">
        <v>0.28000000000000003</v>
      </c>
      <c r="E488" t="str">
        <f t="shared" si="23"/>
        <v>('c9fd6037b3823ed3441c0da062508751',28,'komoona',date(current_timestamp), unix_timestamp(current_timestamp), current_timestamp, 'shahar@komoona.com'),</v>
      </c>
      <c r="F488">
        <f>VLOOKUP($A488,Sheet3!$B$3:$I$613,8,FALSE)</f>
        <v>205407</v>
      </c>
      <c r="I488" t="s">
        <v>3195</v>
      </c>
      <c r="J488">
        <v>0.42508004719999998</v>
      </c>
      <c r="K488">
        <v>0.249999999999999</v>
      </c>
      <c r="L488">
        <v>0.35</v>
      </c>
      <c r="M488" t="str">
        <f>IFERROR(VLOOKUP($I488,Sheet3!$B$3:$I$613,8,FALSE),"null")</f>
        <v>null</v>
      </c>
      <c r="N488" t="str">
        <f t="shared" si="21"/>
        <v>update kmn_revshare set revshare=35 where id=null;</v>
      </c>
      <c r="O488" t="str">
        <f t="shared" si="22"/>
        <v>(null,'94da76c895144cf0ac51e4c910838e64',35),</v>
      </c>
    </row>
    <row r="489" spans="1:15" x14ac:dyDescent="0.3">
      <c r="A489" t="s">
        <v>4397</v>
      </c>
      <c r="B489">
        <v>8.4652509700000003E-2</v>
      </c>
      <c r="C489">
        <v>8.4652509652509603E-2</v>
      </c>
      <c r="D489">
        <v>0.27</v>
      </c>
      <c r="E489" t="str">
        <f t="shared" si="23"/>
        <v>('bfc6b979bdb5eb0dbd64b3e8067ae82b',27,'komoona',date(current_timestamp), unix_timestamp(current_timestamp), current_timestamp, 'shahar@komoona.com'),</v>
      </c>
      <c r="F489">
        <f>VLOOKUP($A489,Sheet3!$B$3:$I$613,8,FALSE)</f>
        <v>205408</v>
      </c>
      <c r="I489" t="s">
        <v>912</v>
      </c>
      <c r="J489">
        <v>0.58122976640000001</v>
      </c>
      <c r="K489">
        <v>0.25</v>
      </c>
      <c r="L489">
        <v>0.3</v>
      </c>
      <c r="M489" t="str">
        <f>IFERROR(VLOOKUP($I489,Sheet3!$B$3:$I$613,8,FALSE),"null")</f>
        <v>null</v>
      </c>
      <c r="N489" t="str">
        <f t="shared" si="21"/>
        <v>update kmn_revshare set revshare=30 where id=null;</v>
      </c>
      <c r="O489" t="str">
        <f t="shared" si="22"/>
        <v>(null,'cb8b782baede1a208d411a02280f0d44',30),</v>
      </c>
    </row>
    <row r="490" spans="1:15" x14ac:dyDescent="0.3">
      <c r="A490" t="s">
        <v>6431</v>
      </c>
      <c r="B490">
        <v>0.34790126030000001</v>
      </c>
      <c r="C490">
        <v>0.32999999999999902</v>
      </c>
      <c r="D490">
        <v>0.32999999999999902</v>
      </c>
      <c r="E490" t="str">
        <f t="shared" si="23"/>
        <v>('eebc0eeba9bf6a48a66ff073a7cec319',32.9999999999999,'komoona',date(current_timestamp), unix_timestamp(current_timestamp), current_timestamp, 'shahar@komoona.com'),</v>
      </c>
      <c r="F490">
        <f>VLOOKUP($A490,Sheet3!$B$3:$I$613,8,FALSE)</f>
        <v>205409</v>
      </c>
      <c r="I490" t="s">
        <v>5264</v>
      </c>
      <c r="J490">
        <v>0.35178485729999998</v>
      </c>
      <c r="K490">
        <v>0.15</v>
      </c>
      <c r="L490">
        <v>0.2</v>
      </c>
      <c r="M490" t="str">
        <f>IFERROR(VLOOKUP($I490,Sheet3!$B$3:$I$613,8,FALSE),"null")</f>
        <v>null</v>
      </c>
      <c r="N490" t="str">
        <f t="shared" si="21"/>
        <v>update kmn_revshare set revshare=20 where id=null;</v>
      </c>
      <c r="O490" t="str">
        <f t="shared" si="22"/>
        <v>(null,'53a613beaf56834a4d951995f8e88c59',20),</v>
      </c>
    </row>
    <row r="491" spans="1:15" x14ac:dyDescent="0.3">
      <c r="A491" t="s">
        <v>1756</v>
      </c>
      <c r="B491">
        <v>0.25124467639999998</v>
      </c>
      <c r="C491">
        <v>0.149999999999999</v>
      </c>
      <c r="D491">
        <v>0.35</v>
      </c>
      <c r="E491" t="str">
        <f t="shared" si="23"/>
        <v>('16e2e0c09255a078a32158936bf1fcb3',35,'komoona',date(current_timestamp), unix_timestamp(current_timestamp), current_timestamp, 'shahar@komoona.com'),</v>
      </c>
      <c r="F491">
        <f>VLOOKUP($A491,Sheet3!$B$3:$I$613,8,FALSE)</f>
        <v>205410</v>
      </c>
      <c r="I491" t="s">
        <v>7620</v>
      </c>
      <c r="J491">
        <v>0.1052805415</v>
      </c>
      <c r="K491">
        <v>4.9999999999999899E-2</v>
      </c>
      <c r="L491">
        <v>0.1</v>
      </c>
      <c r="M491" t="str">
        <f>IFERROR(VLOOKUP($I491,Sheet3!$B$3:$I$613,8,FALSE),"null")</f>
        <v>null</v>
      </c>
      <c r="N491" t="str">
        <f t="shared" si="21"/>
        <v>update kmn_revshare set revshare=10 where id=null;</v>
      </c>
      <c r="O491" t="str">
        <f t="shared" si="22"/>
        <v>(null,'d5ae76d1903afaacf76005298e699b4c',10),</v>
      </c>
    </row>
    <row r="492" spans="1:15" x14ac:dyDescent="0.3">
      <c r="A492" t="s">
        <v>2028</v>
      </c>
      <c r="B492">
        <v>0.245661567</v>
      </c>
      <c r="C492">
        <v>0.15</v>
      </c>
      <c r="D492">
        <v>0.2</v>
      </c>
      <c r="E492" t="str">
        <f t="shared" si="23"/>
        <v>('9d93436aa590172ed283a088c0309c2b',20,'komoona',date(current_timestamp), unix_timestamp(current_timestamp), current_timestamp, 'shahar@komoona.com'),</v>
      </c>
      <c r="F492">
        <f>VLOOKUP($A492,Sheet3!$B$3:$I$613,8,FALSE)</f>
        <v>205411</v>
      </c>
      <c r="I492" t="s">
        <v>4025</v>
      </c>
      <c r="J492">
        <v>0.1775939004</v>
      </c>
      <c r="K492">
        <v>0.05</v>
      </c>
      <c r="L492">
        <v>0.1</v>
      </c>
      <c r="M492" t="str">
        <f>IFERROR(VLOOKUP($I492,Sheet3!$B$3:$I$613,8,FALSE),"null")</f>
        <v>null</v>
      </c>
      <c r="N492" t="str">
        <f t="shared" si="21"/>
        <v>update kmn_revshare set revshare=10 where id=null;</v>
      </c>
      <c r="O492" t="str">
        <f t="shared" si="22"/>
        <v>(null,'0c0459b47f773130a4472383cf1b37b4',10),</v>
      </c>
    </row>
    <row r="493" spans="1:15" x14ac:dyDescent="0.3">
      <c r="A493" t="s">
        <v>4585</v>
      </c>
      <c r="B493">
        <v>0.27376571599999999</v>
      </c>
      <c r="C493">
        <v>0.25</v>
      </c>
      <c r="D493">
        <v>0.28000000000000003</v>
      </c>
      <c r="E493" t="str">
        <f t="shared" si="23"/>
        <v>('889886d8bdba5826dbc0c99372944a0e',28,'komoona',date(current_timestamp), unix_timestamp(current_timestamp), current_timestamp, 'shahar@komoona.com'),</v>
      </c>
      <c r="F493">
        <f>VLOOKUP($A493,Sheet3!$B$3:$I$613,8,FALSE)</f>
        <v>205412</v>
      </c>
      <c r="I493" t="s">
        <v>3398</v>
      </c>
      <c r="J493">
        <v>0.54846654699999997</v>
      </c>
      <c r="K493">
        <v>0.25</v>
      </c>
      <c r="L493">
        <v>0.3</v>
      </c>
      <c r="M493" t="str">
        <f>IFERROR(VLOOKUP($I493,Sheet3!$B$3:$I$613,8,FALSE),"null")</f>
        <v>null</v>
      </c>
      <c r="N493" t="str">
        <f t="shared" si="21"/>
        <v>update kmn_revshare set revshare=30 where id=null;</v>
      </c>
      <c r="O493" t="str">
        <f t="shared" si="22"/>
        <v>(null,'8f999949907eda5347811f12e7a405af',30),</v>
      </c>
    </row>
    <row r="494" spans="1:15" x14ac:dyDescent="0.3">
      <c r="A494" t="s">
        <v>985</v>
      </c>
      <c r="B494">
        <v>0.2130096944</v>
      </c>
      <c r="C494">
        <v>0.213009694446196</v>
      </c>
      <c r="D494">
        <v>0.3</v>
      </c>
      <c r="E494" t="str">
        <f t="shared" si="23"/>
        <v>('7869e7a3b4e6fdfc3fdc04c50f31f776',30,'komoona',date(current_timestamp), unix_timestamp(current_timestamp), current_timestamp, 'shahar@komoona.com'),</v>
      </c>
      <c r="F494">
        <f>VLOOKUP($A494,Sheet3!$B$3:$I$613,8,FALSE)</f>
        <v>205413</v>
      </c>
      <c r="I494" t="s">
        <v>8817</v>
      </c>
      <c r="J494">
        <v>0.68762933130000004</v>
      </c>
      <c r="K494">
        <v>0.249999999999999</v>
      </c>
      <c r="L494">
        <v>0.3</v>
      </c>
      <c r="M494" t="str">
        <f>IFERROR(VLOOKUP($I494,Sheet3!$B$3:$I$613,8,FALSE),"null")</f>
        <v>null</v>
      </c>
      <c r="N494" t="str">
        <f t="shared" si="21"/>
        <v>update kmn_revshare set revshare=30 where id=null;</v>
      </c>
      <c r="O494" t="str">
        <f t="shared" si="22"/>
        <v>(null,'0f0c3be063f4bd651db7deb40072c185',30),</v>
      </c>
    </row>
    <row r="495" spans="1:15" x14ac:dyDescent="0.3">
      <c r="A495" t="s">
        <v>1710</v>
      </c>
      <c r="B495">
        <v>0.21157570610000001</v>
      </c>
      <c r="C495">
        <v>0.15</v>
      </c>
      <c r="D495">
        <v>0.2</v>
      </c>
      <c r="E495" t="str">
        <f t="shared" si="23"/>
        <v>('003f5336bf61eec51a3d9e85c9dc6b6e',20,'komoona',date(current_timestamp), unix_timestamp(current_timestamp), current_timestamp, 'shahar@komoona.com'),</v>
      </c>
      <c r="F495">
        <f>VLOOKUP($A495,Sheet3!$B$3:$I$613,8,FALSE)</f>
        <v>205414</v>
      </c>
      <c r="I495" t="s">
        <v>5290</v>
      </c>
      <c r="J495">
        <v>0.3359439004</v>
      </c>
      <c r="K495">
        <v>0.25</v>
      </c>
      <c r="L495">
        <v>0.3</v>
      </c>
      <c r="M495" t="str">
        <f>IFERROR(VLOOKUP($I495,Sheet3!$B$3:$I$613,8,FALSE),"null")</f>
        <v>null</v>
      </c>
      <c r="N495" t="str">
        <f t="shared" si="21"/>
        <v>update kmn_revshare set revshare=30 where id=null;</v>
      </c>
      <c r="O495" t="str">
        <f t="shared" si="22"/>
        <v>(null,'6a2febbf9d834e756fd95eca4e548e7c',30),</v>
      </c>
    </row>
    <row r="496" spans="1:15" x14ac:dyDescent="0.3">
      <c r="A496" t="s">
        <v>1539</v>
      </c>
      <c r="B496">
        <v>0.1989028145</v>
      </c>
      <c r="C496">
        <v>0.19890281451927599</v>
      </c>
      <c r="D496">
        <v>0.35</v>
      </c>
      <c r="E496" t="str">
        <f t="shared" si="23"/>
        <v>('f2c5c5729633fe387a1ad9a276f60a5f',35,'komoona',date(current_timestamp), unix_timestamp(current_timestamp), current_timestamp, 'shahar@komoona.com'),</v>
      </c>
      <c r="F496">
        <f>VLOOKUP($A496,Sheet3!$B$3:$I$613,8,FALSE)</f>
        <v>205415</v>
      </c>
      <c r="I496" t="s">
        <v>4094</v>
      </c>
      <c r="J496">
        <v>0.71806031609999998</v>
      </c>
      <c r="K496">
        <v>0.249999999999999</v>
      </c>
      <c r="L496">
        <v>0.3</v>
      </c>
      <c r="M496" t="str">
        <f>IFERROR(VLOOKUP($I496,Sheet3!$B$3:$I$613,8,FALSE),"null")</f>
        <v>null</v>
      </c>
      <c r="N496" t="str">
        <f t="shared" si="21"/>
        <v>update kmn_revshare set revshare=30 where id=null;</v>
      </c>
      <c r="O496" t="str">
        <f t="shared" si="22"/>
        <v>(null,'1df3749f6859eab64bd49569f80227ee',30),</v>
      </c>
    </row>
    <row r="497" spans="1:15" x14ac:dyDescent="0.3">
      <c r="A497" t="s">
        <v>1602</v>
      </c>
      <c r="B497">
        <v>0.83826290550000004</v>
      </c>
      <c r="C497">
        <v>0.33</v>
      </c>
      <c r="D497">
        <v>0.33</v>
      </c>
      <c r="E497" t="str">
        <f t="shared" si="23"/>
        <v>('5af98b2adc5e65fe1acb689f7c217a53',33,'komoona',date(current_timestamp), unix_timestamp(current_timestamp), current_timestamp, 'shahar@komoona.com'),</v>
      </c>
      <c r="F497">
        <f>VLOOKUP($A497,Sheet3!$B$3:$I$613,8,FALSE)</f>
        <v>205416</v>
      </c>
      <c r="I497" t="s">
        <v>1868</v>
      </c>
      <c r="J497">
        <v>0.2953178072</v>
      </c>
      <c r="K497">
        <v>0.15</v>
      </c>
      <c r="L497">
        <v>0.25</v>
      </c>
      <c r="M497" t="str">
        <f>IFERROR(VLOOKUP($I497,Sheet3!$B$3:$I$613,8,FALSE),"null")</f>
        <v>null</v>
      </c>
      <c r="N497" t="str">
        <f t="shared" si="21"/>
        <v>update kmn_revshare set revshare=25 where id=null;</v>
      </c>
      <c r="O497" t="str">
        <f t="shared" si="22"/>
        <v>(null,'4d783cf54b552be6e8771f038283d954',25),</v>
      </c>
    </row>
    <row r="498" spans="1:15" x14ac:dyDescent="0.3">
      <c r="A498" t="s">
        <v>3886</v>
      </c>
      <c r="B498">
        <v>0.4535434465</v>
      </c>
      <c r="C498">
        <v>0.3</v>
      </c>
      <c r="D498">
        <v>0.3</v>
      </c>
      <c r="E498" t="str">
        <f t="shared" si="23"/>
        <v>('56f60cb4b044f1099b29eb1f52f9c401',30,'komoona',date(current_timestamp), unix_timestamp(current_timestamp), current_timestamp, 'shahar@komoona.com'),</v>
      </c>
      <c r="F498">
        <f>VLOOKUP($A498,Sheet3!$B$3:$I$613,8,FALSE)</f>
        <v>205417</v>
      </c>
      <c r="I498" t="s">
        <v>3221</v>
      </c>
      <c r="J498">
        <v>0.99192754599999999</v>
      </c>
      <c r="K498">
        <v>0.25</v>
      </c>
      <c r="L498">
        <v>0.3</v>
      </c>
      <c r="M498" t="str">
        <f>IFERROR(VLOOKUP($I498,Sheet3!$B$3:$I$613,8,FALSE),"null")</f>
        <v>null</v>
      </c>
      <c r="N498" t="str">
        <f t="shared" si="21"/>
        <v>update kmn_revshare set revshare=30 where id=null;</v>
      </c>
      <c r="O498" t="str">
        <f t="shared" si="22"/>
        <v>(null,'d70f4dc04097001546afe55b869293d8',30),</v>
      </c>
    </row>
    <row r="499" spans="1:15" x14ac:dyDescent="0.3">
      <c r="A499" t="s">
        <v>1529</v>
      </c>
      <c r="B499">
        <v>0.24119616159999999</v>
      </c>
      <c r="C499">
        <v>0.24119616157107701</v>
      </c>
      <c r="D499">
        <v>0.3</v>
      </c>
      <c r="E499" t="str">
        <f t="shared" si="23"/>
        <v>('bd5f2b39fc2004b3ddbd4f2f639e5b84',30,'komoona',date(current_timestamp), unix_timestamp(current_timestamp), current_timestamp, 'shahar@komoona.com'),</v>
      </c>
      <c r="F499">
        <f>VLOOKUP($A499,Sheet3!$B$3:$I$613,8,FALSE)</f>
        <v>205418</v>
      </c>
      <c r="I499" t="s">
        <v>5369</v>
      </c>
      <c r="J499">
        <v>0.3697471383</v>
      </c>
      <c r="K499">
        <v>0.15</v>
      </c>
      <c r="L499">
        <v>0.25</v>
      </c>
      <c r="M499" t="str">
        <f>IFERROR(VLOOKUP($I499,Sheet3!$B$3:$I$613,8,FALSE),"null")</f>
        <v>null</v>
      </c>
      <c r="N499" t="str">
        <f t="shared" si="21"/>
        <v>update kmn_revshare set revshare=25 where id=null;</v>
      </c>
      <c r="O499" t="str">
        <f t="shared" si="22"/>
        <v>(null,'ebfd984ffe53204bd0730c0d7097d9cd',25),</v>
      </c>
    </row>
    <row r="500" spans="1:15" x14ac:dyDescent="0.3">
      <c r="A500" t="s">
        <v>1746</v>
      </c>
      <c r="B500">
        <v>0.20769770000000001</v>
      </c>
      <c r="C500">
        <v>0.15</v>
      </c>
      <c r="D500">
        <v>0.35</v>
      </c>
      <c r="E500" t="str">
        <f t="shared" si="23"/>
        <v>('14d8daade3d49c3b9bf20ab0aa841ab8',35,'komoona',date(current_timestamp), unix_timestamp(current_timestamp), current_timestamp, 'shahar@komoona.com'),</v>
      </c>
      <c r="F500">
        <f>VLOOKUP($A500,Sheet3!$B$3:$I$613,8,FALSE)</f>
        <v>205419</v>
      </c>
      <c r="I500" t="s">
        <v>4339</v>
      </c>
      <c r="J500">
        <v>0.56154775859999995</v>
      </c>
      <c r="K500">
        <v>0.25</v>
      </c>
      <c r="L500">
        <v>0.3</v>
      </c>
      <c r="M500" t="str">
        <f>IFERROR(VLOOKUP($I500,Sheet3!$B$3:$I$613,8,FALSE),"null")</f>
        <v>null</v>
      </c>
      <c r="N500" t="str">
        <f t="shared" si="21"/>
        <v>update kmn_revshare set revshare=30 where id=null;</v>
      </c>
      <c r="O500" t="str">
        <f t="shared" si="22"/>
        <v>(null,'d1d4bc71bd20535a81c6f8eef678cb23',30),</v>
      </c>
    </row>
    <row r="501" spans="1:15" x14ac:dyDescent="0.3">
      <c r="A501" t="s">
        <v>3199</v>
      </c>
      <c r="B501">
        <v>0.55340659599999997</v>
      </c>
      <c r="C501">
        <v>0.25</v>
      </c>
      <c r="D501">
        <v>0.35</v>
      </c>
      <c r="E501" t="str">
        <f t="shared" si="23"/>
        <v>('9915318a2c66b813d06403cb08e5e904',35,'komoona',date(current_timestamp), unix_timestamp(current_timestamp), current_timestamp, 'shahar@komoona.com'),</v>
      </c>
      <c r="F501">
        <f>VLOOKUP($A501,Sheet3!$B$3:$I$613,8,FALSE)</f>
        <v>205420</v>
      </c>
      <c r="I501" t="s">
        <v>4043</v>
      </c>
      <c r="J501">
        <v>0.15517198970000001</v>
      </c>
      <c r="K501">
        <v>0.05</v>
      </c>
      <c r="L501">
        <v>0.1</v>
      </c>
      <c r="M501" t="str">
        <f>IFERROR(VLOOKUP($I501,Sheet3!$B$3:$I$613,8,FALSE),"null")</f>
        <v>null</v>
      </c>
      <c r="N501" t="str">
        <f t="shared" si="21"/>
        <v>update kmn_revshare set revshare=10 where id=null;</v>
      </c>
      <c r="O501" t="str">
        <f t="shared" si="22"/>
        <v>(null,'608786c439b454b277fa449100ddbff7',10),</v>
      </c>
    </row>
    <row r="502" spans="1:15" x14ac:dyDescent="0.3">
      <c r="A502" t="s">
        <v>2654</v>
      </c>
      <c r="B502">
        <v>0.44123309509999997</v>
      </c>
      <c r="C502">
        <v>0.25</v>
      </c>
      <c r="D502">
        <v>0.3</v>
      </c>
      <c r="E502" t="str">
        <f t="shared" si="23"/>
        <v>('267d525fb6d800569d631ed9c064baae',30,'komoona',date(current_timestamp), unix_timestamp(current_timestamp), current_timestamp, 'shahar@komoona.com'),</v>
      </c>
      <c r="F502">
        <f>VLOOKUP($A502,Sheet3!$B$3:$I$613,8,FALSE)</f>
        <v>205421</v>
      </c>
      <c r="I502" t="s">
        <v>10369</v>
      </c>
      <c r="J502">
        <v>0.269255831</v>
      </c>
      <c r="K502">
        <v>0.25</v>
      </c>
      <c r="L502">
        <v>0.26</v>
      </c>
      <c r="M502" t="str">
        <f>IFERROR(VLOOKUP($I502,Sheet3!$B$3:$I$613,8,FALSE),"null")</f>
        <v>null</v>
      </c>
      <c r="N502" t="str">
        <f t="shared" si="21"/>
        <v>update kmn_revshare set revshare=26 where id=null;</v>
      </c>
      <c r="O502" t="str">
        <f t="shared" si="22"/>
        <v>(null,'01a75f8e86be5c955efac995a0607b85',26),</v>
      </c>
    </row>
    <row r="503" spans="1:15" x14ac:dyDescent="0.3">
      <c r="A503" t="s">
        <v>4457</v>
      </c>
      <c r="B503">
        <v>0.22252514809999999</v>
      </c>
      <c r="C503">
        <v>0.222525148068064</v>
      </c>
      <c r="D503">
        <v>0.35</v>
      </c>
      <c r="E503" t="str">
        <f t="shared" si="23"/>
        <v>('9170e27f12c992d7b76781cb9c449d1f',35,'komoona',date(current_timestamp), unix_timestamp(current_timestamp), current_timestamp, 'shahar@komoona.com'),</v>
      </c>
      <c r="F503">
        <f>VLOOKUP($A503,Sheet3!$B$3:$I$613,8,FALSE)</f>
        <v>205422</v>
      </c>
      <c r="I503" t="s">
        <v>8832</v>
      </c>
      <c r="J503">
        <v>0.50201510049999998</v>
      </c>
      <c r="K503">
        <v>0.25</v>
      </c>
      <c r="L503">
        <v>0.3</v>
      </c>
      <c r="M503" t="str">
        <f>IFERROR(VLOOKUP($I503,Sheet3!$B$3:$I$613,8,FALSE),"null")</f>
        <v>null</v>
      </c>
      <c r="N503" t="str">
        <f t="shared" si="21"/>
        <v>update kmn_revshare set revshare=30 where id=null;</v>
      </c>
      <c r="O503" t="str">
        <f t="shared" si="22"/>
        <v>(null,'6bed59007970733f97aa03fc7bf426be',30),</v>
      </c>
    </row>
    <row r="504" spans="1:15" x14ac:dyDescent="0.3">
      <c r="A504" t="s">
        <v>3541</v>
      </c>
      <c r="B504">
        <v>0.1683528936</v>
      </c>
      <c r="C504">
        <v>0.16835289356535801</v>
      </c>
      <c r="D504">
        <v>0.28000000000000003</v>
      </c>
      <c r="E504" t="str">
        <f t="shared" si="23"/>
        <v>('7498356c5ed91975fa9f92c611f5a689',28,'komoona',date(current_timestamp), unix_timestamp(current_timestamp), current_timestamp, 'shahar@komoona.com'),</v>
      </c>
      <c r="F504">
        <f>VLOOKUP($A504,Sheet3!$B$3:$I$613,8,FALSE)</f>
        <v>205423</v>
      </c>
      <c r="I504" t="s">
        <v>9981</v>
      </c>
      <c r="J504">
        <v>0.44090384939999999</v>
      </c>
      <c r="K504">
        <v>0.25</v>
      </c>
      <c r="L504">
        <v>0.35</v>
      </c>
      <c r="M504" t="str">
        <f>IFERROR(VLOOKUP($I504,Sheet3!$B$3:$I$613,8,FALSE),"null")</f>
        <v>null</v>
      </c>
      <c r="N504" t="str">
        <f t="shared" si="21"/>
        <v>update kmn_revshare set revshare=35 where id=null;</v>
      </c>
      <c r="O504" t="str">
        <f t="shared" si="22"/>
        <v>(null,'1b69eced9a5a99c4e830da2b02aa404a',35),</v>
      </c>
    </row>
    <row r="505" spans="1:15" x14ac:dyDescent="0.3">
      <c r="A505" t="s">
        <v>10663</v>
      </c>
      <c r="B505">
        <v>0.63561569819999997</v>
      </c>
      <c r="C505">
        <v>0.25</v>
      </c>
      <c r="D505">
        <v>0.3</v>
      </c>
      <c r="E505" t="str">
        <f t="shared" si="23"/>
        <v>('f3421eb5e75de70bf185a37167c1af4b',30,'komoona',date(current_timestamp), unix_timestamp(current_timestamp), current_timestamp, 'shahar@komoona.com'),</v>
      </c>
      <c r="F505">
        <f>VLOOKUP($A505,Sheet3!$B$3:$I$613,8,FALSE)</f>
        <v>205424</v>
      </c>
      <c r="I505" t="s">
        <v>6990</v>
      </c>
      <c r="J505">
        <v>0.52153526009999995</v>
      </c>
      <c r="K505">
        <v>0.249999999999999</v>
      </c>
      <c r="L505">
        <v>0.3</v>
      </c>
      <c r="M505" t="str">
        <f>IFERROR(VLOOKUP($I505,Sheet3!$B$3:$I$613,8,FALSE),"null")</f>
        <v>null</v>
      </c>
      <c r="N505" t="str">
        <f t="shared" si="21"/>
        <v>update kmn_revshare set revshare=30 where id=null;</v>
      </c>
      <c r="O505" t="str">
        <f t="shared" si="22"/>
        <v>(null,'22bdae9af0b4531b43464eb30e0a4b89',30),</v>
      </c>
    </row>
    <row r="506" spans="1:15" x14ac:dyDescent="0.3">
      <c r="A506" t="s">
        <v>11160</v>
      </c>
      <c r="B506">
        <v>0.32850170090000003</v>
      </c>
      <c r="C506">
        <v>0.25</v>
      </c>
      <c r="D506">
        <v>0.3</v>
      </c>
      <c r="E506" t="str">
        <f t="shared" si="23"/>
        <v>('b8ff3f2d81c1eb38896e997fc7060a11',30,'komoona',date(current_timestamp), unix_timestamp(current_timestamp), current_timestamp, 'shahar@komoona.com'),</v>
      </c>
      <c r="F506">
        <f>VLOOKUP($A506,Sheet3!$B$3:$I$613,8,FALSE)</f>
        <v>205425</v>
      </c>
      <c r="I506" t="s">
        <v>4940</v>
      </c>
      <c r="J506">
        <v>0.66225853749999997</v>
      </c>
      <c r="K506">
        <v>4.9999999999999899E-2</v>
      </c>
      <c r="L506">
        <v>0.2</v>
      </c>
      <c r="M506" t="str">
        <f>IFERROR(VLOOKUP($I506,Sheet3!$B$3:$I$613,8,FALSE),"null")</f>
        <v>null</v>
      </c>
      <c r="N506" t="str">
        <f t="shared" si="21"/>
        <v>update kmn_revshare set revshare=20 where id=null;</v>
      </c>
      <c r="O506" t="str">
        <f t="shared" si="22"/>
        <v>(null,'7baaf0737dd792af7baa94854f54a346',20),</v>
      </c>
    </row>
    <row r="507" spans="1:15" x14ac:dyDescent="0.3">
      <c r="A507" t="s">
        <v>159</v>
      </c>
      <c r="B507">
        <v>0.60973575459999996</v>
      </c>
      <c r="C507">
        <v>0.249999999999999</v>
      </c>
      <c r="D507">
        <v>0.28000000000000003</v>
      </c>
      <c r="E507" t="str">
        <f t="shared" si="23"/>
        <v>('3940b5722ca9b2c818a70c96cc2db6a2',28,'komoona',date(current_timestamp), unix_timestamp(current_timestamp), current_timestamp, 'shahar@komoona.com'),</v>
      </c>
      <c r="F507">
        <f>VLOOKUP($A507,Sheet3!$B$3:$I$613,8,FALSE)</f>
        <v>205426</v>
      </c>
      <c r="I507" t="s">
        <v>7879</v>
      </c>
      <c r="J507">
        <v>0.32099088139999998</v>
      </c>
      <c r="K507">
        <v>0.1</v>
      </c>
      <c r="L507">
        <v>0.15</v>
      </c>
      <c r="M507" t="str">
        <f>IFERROR(VLOOKUP($I507,Sheet3!$B$3:$I$613,8,FALSE),"null")</f>
        <v>null</v>
      </c>
      <c r="N507" t="str">
        <f t="shared" si="21"/>
        <v>update kmn_revshare set revshare=15 where id=null;</v>
      </c>
      <c r="O507" t="str">
        <f t="shared" si="22"/>
        <v>(null,'e6896595851fc0fe4b4107b2cfcbcc70',15),</v>
      </c>
    </row>
    <row r="508" spans="1:15" x14ac:dyDescent="0.3">
      <c r="A508" t="s">
        <v>10753</v>
      </c>
      <c r="B508">
        <v>0.236613461</v>
      </c>
      <c r="C508">
        <v>0.236613460994129</v>
      </c>
      <c r="D508">
        <v>0.24</v>
      </c>
      <c r="E508" t="str">
        <f t="shared" si="23"/>
        <v>('7e07a53bcd967c20b233de381c402b5f',24,'komoona',date(current_timestamp), unix_timestamp(current_timestamp), current_timestamp, 'shahar@komoona.com'),</v>
      </c>
      <c r="F508">
        <f>VLOOKUP($A508,Sheet3!$B$3:$I$613,8,FALSE)</f>
        <v>205427</v>
      </c>
      <c r="I508" t="s">
        <v>8963</v>
      </c>
      <c r="J508">
        <v>0.1876703659</v>
      </c>
      <c r="K508">
        <v>0.05</v>
      </c>
      <c r="L508">
        <v>0.1</v>
      </c>
      <c r="M508" t="str">
        <f>IFERROR(VLOOKUP($I508,Sheet3!$B$3:$I$613,8,FALSE),"null")</f>
        <v>null</v>
      </c>
      <c r="N508" t="str">
        <f t="shared" si="21"/>
        <v>update kmn_revshare set revshare=10 where id=null;</v>
      </c>
      <c r="O508" t="str">
        <f t="shared" si="22"/>
        <v>(null,'961c1364a42189ff915352397bb61d15',10),</v>
      </c>
    </row>
    <row r="509" spans="1:15" x14ac:dyDescent="0.3">
      <c r="A509" t="s">
        <v>1726</v>
      </c>
      <c r="B509">
        <v>0.22981408689999999</v>
      </c>
      <c r="C509">
        <v>0.15</v>
      </c>
      <c r="D509">
        <v>0.3</v>
      </c>
      <c r="E509" t="str">
        <f t="shared" si="23"/>
        <v>('0d74b0cb40835957b4f48335d7be3f0d',30,'komoona',date(current_timestamp), unix_timestamp(current_timestamp), current_timestamp, 'shahar@komoona.com'),</v>
      </c>
      <c r="F509">
        <f>VLOOKUP($A509,Sheet3!$B$3:$I$613,8,FALSE)</f>
        <v>205428</v>
      </c>
      <c r="I509" t="s">
        <v>2722</v>
      </c>
      <c r="J509">
        <v>0.3740724855</v>
      </c>
      <c r="K509">
        <v>0.15</v>
      </c>
      <c r="L509">
        <v>0.2</v>
      </c>
      <c r="M509" t="str">
        <f>IFERROR(VLOOKUP($I509,Sheet3!$B$3:$I$613,8,FALSE),"null")</f>
        <v>null</v>
      </c>
      <c r="N509" t="str">
        <f t="shared" si="21"/>
        <v>update kmn_revshare set revshare=20 where id=null;</v>
      </c>
      <c r="O509" t="str">
        <f t="shared" si="22"/>
        <v>(null,'7104b50e7cc5d99b322a32c7991505e0',20),</v>
      </c>
    </row>
    <row r="510" spans="1:15" x14ac:dyDescent="0.3">
      <c r="A510" t="s">
        <v>989</v>
      </c>
      <c r="B510">
        <v>0.18592592590000001</v>
      </c>
      <c r="C510">
        <v>0.185925925925925</v>
      </c>
      <c r="D510">
        <v>0.2</v>
      </c>
      <c r="E510" t="str">
        <f t="shared" si="23"/>
        <v>('8adc4c3d5b324439515a4b85a63f3f96',20,'komoona',date(current_timestamp), unix_timestamp(current_timestamp), current_timestamp, 'shahar@komoona.com'),</v>
      </c>
      <c r="F510">
        <f>VLOOKUP($A510,Sheet3!$B$3:$I$613,8,FALSE)</f>
        <v>205429</v>
      </c>
      <c r="I510" t="s">
        <v>4773</v>
      </c>
      <c r="J510">
        <v>0.30536886880000003</v>
      </c>
      <c r="K510">
        <v>0.05</v>
      </c>
      <c r="L510">
        <v>0.2</v>
      </c>
      <c r="M510" t="str">
        <f>IFERROR(VLOOKUP($I510,Sheet3!$B$3:$I$613,8,FALSE),"null")</f>
        <v>null</v>
      </c>
      <c r="N510" t="str">
        <f t="shared" si="21"/>
        <v>update kmn_revshare set revshare=20 where id=null;</v>
      </c>
      <c r="O510" t="str">
        <f t="shared" si="22"/>
        <v>(null,'9268a093b0c605cd0761b6c5bccd7f97',20),</v>
      </c>
    </row>
    <row r="511" spans="1:15" x14ac:dyDescent="0.3">
      <c r="A511" t="s">
        <v>1908</v>
      </c>
      <c r="B511">
        <v>0.2720900322</v>
      </c>
      <c r="C511">
        <v>0.15</v>
      </c>
      <c r="D511">
        <v>0.16</v>
      </c>
      <c r="E511" t="str">
        <f t="shared" si="23"/>
        <v>('63cea2c1d7c732cd09b6d5b925559280',16,'komoona',date(current_timestamp), unix_timestamp(current_timestamp), current_timestamp, 'shahar@komoona.com'),</v>
      </c>
      <c r="F511">
        <f>VLOOKUP($A511,Sheet3!$B$3:$I$613,8,FALSE)</f>
        <v>205430</v>
      </c>
      <c r="I511" t="s">
        <v>8822</v>
      </c>
      <c r="J511">
        <v>0.68768879419999995</v>
      </c>
      <c r="K511">
        <v>0.249999999999999</v>
      </c>
      <c r="L511">
        <v>0.3</v>
      </c>
      <c r="M511" t="str">
        <f>IFERROR(VLOOKUP($I511,Sheet3!$B$3:$I$613,8,FALSE),"null")</f>
        <v>null</v>
      </c>
      <c r="N511" t="str">
        <f t="shared" si="21"/>
        <v>update kmn_revshare set revshare=30 where id=null;</v>
      </c>
      <c r="O511" t="str">
        <f t="shared" si="22"/>
        <v>(null,'4120c115a3a76eca841d99b50bbecda8',30),</v>
      </c>
    </row>
    <row r="512" spans="1:15" x14ac:dyDescent="0.3">
      <c r="A512" t="s">
        <v>4493</v>
      </c>
      <c r="B512">
        <v>0.50390277120000004</v>
      </c>
      <c r="C512">
        <v>0.35</v>
      </c>
      <c r="D512">
        <v>0.35</v>
      </c>
      <c r="E512" t="str">
        <f t="shared" si="23"/>
        <v>('f647b17c058868ce2ec5e99e2245c065',35,'komoona',date(current_timestamp), unix_timestamp(current_timestamp), current_timestamp, 'shahar@komoona.com'),</v>
      </c>
      <c r="F512">
        <f>VLOOKUP($A512,Sheet3!$B$3:$I$613,8,FALSE)</f>
        <v>205431</v>
      </c>
      <c r="I512" t="s">
        <v>8845</v>
      </c>
      <c r="J512">
        <v>0.66176376250000002</v>
      </c>
      <c r="K512">
        <v>0.25</v>
      </c>
      <c r="L512">
        <v>0.3</v>
      </c>
      <c r="M512" t="str">
        <f>IFERROR(VLOOKUP($I512,Sheet3!$B$3:$I$613,8,FALSE),"null")</f>
        <v>null</v>
      </c>
      <c r="N512" t="str">
        <f t="shared" si="21"/>
        <v>update kmn_revshare set revshare=30 where id=null;</v>
      </c>
      <c r="O512" t="str">
        <f t="shared" si="22"/>
        <v>(null,'953b80e55ba60a11184fb0fa522a45d2',30),</v>
      </c>
    </row>
    <row r="513" spans="1:15" x14ac:dyDescent="0.3">
      <c r="A513" t="s">
        <v>9597</v>
      </c>
      <c r="B513">
        <v>0.40487998809999998</v>
      </c>
      <c r="C513">
        <v>0.25</v>
      </c>
      <c r="D513">
        <v>0.3</v>
      </c>
      <c r="E513" t="str">
        <f t="shared" si="23"/>
        <v>('a58453fb33b477d9b41385f1c811eeef',30,'komoona',date(current_timestamp), unix_timestamp(current_timestamp), current_timestamp, 'shahar@komoona.com'),</v>
      </c>
      <c r="F513">
        <f>VLOOKUP($A513,Sheet3!$B$3:$I$613,8,FALSE)</f>
        <v>205432</v>
      </c>
      <c r="I513" t="s">
        <v>4477</v>
      </c>
      <c r="J513">
        <v>0.45290382439999999</v>
      </c>
      <c r="K513">
        <v>0.25</v>
      </c>
      <c r="L513">
        <v>0.3</v>
      </c>
      <c r="M513" t="str">
        <f>IFERROR(VLOOKUP($I513,Sheet3!$B$3:$I$613,8,FALSE),"null")</f>
        <v>null</v>
      </c>
      <c r="N513" t="str">
        <f t="shared" si="21"/>
        <v>update kmn_revshare set revshare=30 where id=null;</v>
      </c>
      <c r="O513" t="str">
        <f t="shared" si="22"/>
        <v>(null,'dd680ccffb7d7445016e65ada6e4babb',30),</v>
      </c>
    </row>
    <row r="514" spans="1:15" x14ac:dyDescent="0.3">
      <c r="A514" t="s">
        <v>1099</v>
      </c>
      <c r="B514">
        <v>0.3311886932</v>
      </c>
      <c r="C514">
        <v>4.9999999999999899E-2</v>
      </c>
      <c r="D514">
        <v>0.27</v>
      </c>
      <c r="E514" t="str">
        <f t="shared" si="23"/>
        <v>('1c428dad7f7dec79f3bddb66d3e4a989',27,'komoona',date(current_timestamp), unix_timestamp(current_timestamp), current_timestamp, 'shahar@komoona.com'),</v>
      </c>
      <c r="F514">
        <f>VLOOKUP($A514,Sheet3!$B$3:$I$613,8,FALSE)</f>
        <v>205433</v>
      </c>
      <c r="I514" t="s">
        <v>4431</v>
      </c>
      <c r="J514">
        <v>0.4043297199</v>
      </c>
      <c r="K514">
        <v>0.249999999999999</v>
      </c>
      <c r="L514">
        <v>0.3</v>
      </c>
      <c r="M514" t="str">
        <f>IFERROR(VLOOKUP($I514,Sheet3!$B$3:$I$613,8,FALSE),"null")</f>
        <v>null</v>
      </c>
      <c r="N514" t="str">
        <f t="shared" si="21"/>
        <v>update kmn_revshare set revshare=30 where id=null;</v>
      </c>
      <c r="O514" t="str">
        <f t="shared" si="22"/>
        <v>(null,'4437a2c60c0f5580a3e511663d3fb0ec',30),</v>
      </c>
    </row>
    <row r="515" spans="1:15" x14ac:dyDescent="0.3">
      <c r="A515" t="s">
        <v>1255</v>
      </c>
      <c r="B515">
        <v>0.36813900620000001</v>
      </c>
      <c r="C515">
        <v>0.25</v>
      </c>
      <c r="D515">
        <v>0.25</v>
      </c>
      <c r="E515" t="str">
        <f t="shared" si="23"/>
        <v>('e426d6a73a5161700823fce248fda63d',25,'komoona',date(current_timestamp), unix_timestamp(current_timestamp), current_timestamp, 'shahar@komoona.com'),</v>
      </c>
      <c r="F515">
        <f>VLOOKUP($A515,Sheet3!$B$3:$I$613,8,FALSE)</f>
        <v>205434</v>
      </c>
      <c r="I515" t="s">
        <v>4469</v>
      </c>
      <c r="J515">
        <v>0.52270813360000001</v>
      </c>
      <c r="K515">
        <v>0.25</v>
      </c>
      <c r="L515">
        <v>0.3</v>
      </c>
      <c r="M515" t="str">
        <f>IFERROR(VLOOKUP($I515,Sheet3!$B$3:$I$613,8,FALSE),"null")</f>
        <v>null</v>
      </c>
      <c r="N515" t="str">
        <f t="shared" ref="N515:N578" si="24">"update kmn_revshare set revshare="&amp;ROUND(L515*100,1)&amp;" where id="&amp;M515&amp;";"</f>
        <v>update kmn_revshare set revshare=30 where id=null;</v>
      </c>
      <c r="O515" t="str">
        <f t="shared" ref="O515:O578" si="25">"("&amp;M515&amp;",'"&amp;I515&amp;"',"&amp;ROUND(L515*100,1)&amp;"),"</f>
        <v>(null,'cd69d8fec09c78daab52213e711e3f1e',30),</v>
      </c>
    </row>
    <row r="516" spans="1:15" x14ac:dyDescent="0.3">
      <c r="A516" t="s">
        <v>2506</v>
      </c>
      <c r="B516">
        <v>0.30135288090000001</v>
      </c>
      <c r="C516">
        <v>0.25</v>
      </c>
      <c r="D516">
        <v>0.25</v>
      </c>
      <c r="E516" t="str">
        <f t="shared" ref="E516:E579" si="26">"('"&amp;A516&amp;"',"&amp;D516*100&amp;",'komoona',date(current_timestamp), unix_timestamp(current_timestamp), current_timestamp, 'shahar@komoona.com'),"</f>
        <v>('b1940c60fa352e61f43462fe6c93437d',25,'komoona',date(current_timestamp), unix_timestamp(current_timestamp), current_timestamp, 'shahar@komoona.com'),</v>
      </c>
      <c r="F516">
        <f>VLOOKUP($A516,Sheet3!$B$3:$I$613,8,FALSE)</f>
        <v>205435</v>
      </c>
      <c r="I516" t="s">
        <v>3189</v>
      </c>
      <c r="J516">
        <v>0.9916804145</v>
      </c>
      <c r="K516">
        <v>0.249999999999999</v>
      </c>
      <c r="L516">
        <v>0.3</v>
      </c>
      <c r="M516" t="str">
        <f>IFERROR(VLOOKUP($I516,Sheet3!$B$3:$I$613,8,FALSE),"null")</f>
        <v>null</v>
      </c>
      <c r="N516" t="str">
        <f t="shared" si="24"/>
        <v>update kmn_revshare set revshare=30 where id=null;</v>
      </c>
      <c r="O516" t="str">
        <f t="shared" si="25"/>
        <v>(null,'7d2fe1cebc30160548cf2d02ba6e788d',30),</v>
      </c>
    </row>
    <row r="517" spans="1:15" x14ac:dyDescent="0.3">
      <c r="A517" t="s">
        <v>10180</v>
      </c>
      <c r="B517">
        <v>0.3636486122</v>
      </c>
      <c r="C517">
        <v>0.249999999999999</v>
      </c>
      <c r="D517">
        <v>0.25</v>
      </c>
      <c r="E517" t="str">
        <f t="shared" si="26"/>
        <v>('f516fead289730444191fdd27f178959',25,'komoona',date(current_timestamp), unix_timestamp(current_timestamp), current_timestamp, 'shahar@komoona.com'),</v>
      </c>
      <c r="F517">
        <f>VLOOKUP($A517,Sheet3!$B$3:$I$613,8,FALSE)</f>
        <v>205436</v>
      </c>
      <c r="I517" t="s">
        <v>6841</v>
      </c>
      <c r="J517">
        <v>0.43389997429999999</v>
      </c>
      <c r="K517">
        <v>0.25</v>
      </c>
      <c r="L517">
        <v>0.35</v>
      </c>
      <c r="M517" t="str">
        <f>IFERROR(VLOOKUP($I517,Sheet3!$B$3:$I$613,8,FALSE),"null")</f>
        <v>null</v>
      </c>
      <c r="N517" t="str">
        <f t="shared" si="24"/>
        <v>update kmn_revshare set revshare=35 where id=null;</v>
      </c>
      <c r="O517" t="str">
        <f t="shared" si="25"/>
        <v>(null,'f9d53aa640556313a3c23c429f2282bc',35),</v>
      </c>
    </row>
    <row r="518" spans="1:15" x14ac:dyDescent="0.3">
      <c r="A518" t="s">
        <v>1614</v>
      </c>
      <c r="B518">
        <v>0.80843310030000004</v>
      </c>
      <c r="C518">
        <v>0.33</v>
      </c>
      <c r="D518">
        <v>0.4</v>
      </c>
      <c r="E518" t="str">
        <f t="shared" si="26"/>
        <v>('920cbe70090c8f54df3818175e0c93dd',40,'komoona',date(current_timestamp), unix_timestamp(current_timestamp), current_timestamp, 'shahar@komoona.com'),</v>
      </c>
      <c r="F518">
        <f>VLOOKUP($A518,Sheet3!$B$3:$I$613,8,FALSE)</f>
        <v>205437</v>
      </c>
      <c r="I518" t="s">
        <v>1590</v>
      </c>
      <c r="J518">
        <v>0.97913185619999998</v>
      </c>
      <c r="K518">
        <v>0.39999999999999902</v>
      </c>
      <c r="L518">
        <v>0.3</v>
      </c>
      <c r="M518" t="str">
        <f>IFERROR(VLOOKUP($I518,Sheet3!$B$3:$I$613,8,FALSE),"null")</f>
        <v>null</v>
      </c>
      <c r="N518" t="str">
        <f t="shared" si="24"/>
        <v>update kmn_revshare set revshare=30 where id=null;</v>
      </c>
      <c r="O518" t="str">
        <f t="shared" si="25"/>
        <v>(null,'3bcabde8e92ba2f74879a9c291cc5f8a',30),</v>
      </c>
    </row>
    <row r="519" spans="1:15" x14ac:dyDescent="0.3">
      <c r="A519" t="s">
        <v>5076</v>
      </c>
      <c r="B519">
        <v>0.79738525729999998</v>
      </c>
      <c r="C519">
        <v>0.25</v>
      </c>
      <c r="D519">
        <v>0.35</v>
      </c>
      <c r="E519" t="str">
        <f t="shared" si="26"/>
        <v>('42b5f8643fd631fdf0940ce656e83eaf',35,'komoona',date(current_timestamp), unix_timestamp(current_timestamp), current_timestamp, 'shahar@komoona.com'),</v>
      </c>
      <c r="F519">
        <f>VLOOKUP($A519,Sheet3!$B$3:$I$613,8,FALSE)</f>
        <v>205438</v>
      </c>
      <c r="I519" t="s">
        <v>7042</v>
      </c>
      <c r="J519">
        <v>0.47366115260000002</v>
      </c>
      <c r="K519">
        <v>0.25</v>
      </c>
      <c r="L519">
        <v>0.3</v>
      </c>
      <c r="M519" t="str">
        <f>IFERROR(VLOOKUP($I519,Sheet3!$B$3:$I$613,8,FALSE),"null")</f>
        <v>null</v>
      </c>
      <c r="N519" t="str">
        <f t="shared" si="24"/>
        <v>update kmn_revshare set revshare=30 where id=null;</v>
      </c>
      <c r="O519" t="str">
        <f t="shared" si="25"/>
        <v>(null,'60f7f14c4920b0d1ecafebcece1ee36a',30),</v>
      </c>
    </row>
    <row r="520" spans="1:15" x14ac:dyDescent="0.3">
      <c r="A520" t="s">
        <v>2263</v>
      </c>
      <c r="B520">
        <v>0.86854751620000004</v>
      </c>
      <c r="C520">
        <v>0.32999999999999902</v>
      </c>
      <c r="D520">
        <v>0.32999999999999902</v>
      </c>
      <c r="E520" t="str">
        <f t="shared" si="26"/>
        <v>('326007c2312f3eaeb97bb18428f9e7bc',32.9999999999999,'komoona',date(current_timestamp), unix_timestamp(current_timestamp), current_timestamp, 'shahar@komoona.com'),</v>
      </c>
      <c r="F520">
        <f>VLOOKUP($A520,Sheet3!$B$3:$I$613,8,FALSE)</f>
        <v>205439</v>
      </c>
      <c r="I520" t="s">
        <v>4833</v>
      </c>
      <c r="J520">
        <v>0.17242713179999999</v>
      </c>
      <c r="K520">
        <v>0.15</v>
      </c>
      <c r="L520">
        <v>0.17</v>
      </c>
      <c r="M520" t="str">
        <f>IFERROR(VLOOKUP($I520,Sheet3!$B$3:$I$613,8,FALSE),"null")</f>
        <v>null</v>
      </c>
      <c r="N520" t="str">
        <f t="shared" si="24"/>
        <v>update kmn_revshare set revshare=17 where id=null;</v>
      </c>
      <c r="O520" t="str">
        <f t="shared" si="25"/>
        <v>(null,'693ab959ba6b2d4bcc8a772b603b29bd',17),</v>
      </c>
    </row>
    <row r="521" spans="1:15" x14ac:dyDescent="0.3">
      <c r="A521" t="s">
        <v>4543</v>
      </c>
      <c r="B521">
        <v>0.25597229560000001</v>
      </c>
      <c r="C521">
        <v>0.25</v>
      </c>
      <c r="D521">
        <v>0.3</v>
      </c>
      <c r="E521" t="str">
        <f t="shared" si="26"/>
        <v>('1bc84f36721b8781eac5e6f055a18e9e',30,'komoona',date(current_timestamp), unix_timestamp(current_timestamp), current_timestamp, 'shahar@komoona.com'),</v>
      </c>
      <c r="F521">
        <f>VLOOKUP($A521,Sheet3!$B$3:$I$613,8,FALSE)</f>
        <v>205440</v>
      </c>
      <c r="I521" t="s">
        <v>2056</v>
      </c>
      <c r="J521">
        <v>0.3077415772</v>
      </c>
      <c r="K521">
        <v>0.15</v>
      </c>
      <c r="L521">
        <v>0.2</v>
      </c>
      <c r="M521" t="str">
        <f>IFERROR(VLOOKUP($I521,Sheet3!$B$3:$I$613,8,FALSE),"null")</f>
        <v>null</v>
      </c>
      <c r="N521" t="str">
        <f t="shared" si="24"/>
        <v>update kmn_revshare set revshare=20 where id=null;</v>
      </c>
      <c r="O521" t="str">
        <f t="shared" si="25"/>
        <v>(null,'acedf6471a87a001cbbf0b4fca692ef2',20),</v>
      </c>
    </row>
    <row r="522" spans="1:15" x14ac:dyDescent="0.3">
      <c r="A522" t="s">
        <v>10783</v>
      </c>
      <c r="B522">
        <v>0.84640003470000003</v>
      </c>
      <c r="C522">
        <v>0.25</v>
      </c>
      <c r="D522">
        <v>0.25</v>
      </c>
      <c r="E522" t="str">
        <f t="shared" si="26"/>
        <v>('09a72f31ea3ac376a048c0010cd58ed1',25,'komoona',date(current_timestamp), unix_timestamp(current_timestamp), current_timestamp, 'shahar@komoona.com'),</v>
      </c>
      <c r="F522">
        <f>VLOOKUP($A522,Sheet3!$B$3:$I$613,8,FALSE)</f>
        <v>205441</v>
      </c>
      <c r="I522" t="s">
        <v>8855</v>
      </c>
      <c r="J522">
        <v>0.67894834339999999</v>
      </c>
      <c r="K522">
        <v>0.25</v>
      </c>
      <c r="L522">
        <v>0.3</v>
      </c>
      <c r="M522" t="str">
        <f>IFERROR(VLOOKUP($I522,Sheet3!$B$3:$I$613,8,FALSE),"null")</f>
        <v>null</v>
      </c>
      <c r="N522" t="str">
        <f t="shared" si="24"/>
        <v>update kmn_revshare set revshare=30 where id=null;</v>
      </c>
      <c r="O522" t="str">
        <f t="shared" si="25"/>
        <v>(null,'db520f1683aa29011792a6db2a67676e',30),</v>
      </c>
    </row>
    <row r="523" spans="1:15" x14ac:dyDescent="0.3">
      <c r="A523" t="s">
        <v>2334</v>
      </c>
      <c r="B523">
        <v>0.19630366790000001</v>
      </c>
      <c r="C523">
        <v>0.19630366789877701</v>
      </c>
      <c r="D523">
        <v>0.3</v>
      </c>
      <c r="E523" t="str">
        <f t="shared" si="26"/>
        <v>('9f792b16bb4ca80f5e19357639468c38',30,'komoona',date(current_timestamp), unix_timestamp(current_timestamp), current_timestamp, 'shahar@komoona.com'),</v>
      </c>
      <c r="F523">
        <f>VLOOKUP($A523,Sheet3!$B$3:$I$613,8,FALSE)</f>
        <v>205442</v>
      </c>
      <c r="I523" t="s">
        <v>3160</v>
      </c>
      <c r="J523">
        <v>0.31180771229999998</v>
      </c>
      <c r="K523">
        <v>0.25</v>
      </c>
      <c r="L523">
        <v>0.3</v>
      </c>
      <c r="M523" t="str">
        <f>IFERROR(VLOOKUP($I523,Sheet3!$B$3:$I$613,8,FALSE),"null")</f>
        <v>null</v>
      </c>
      <c r="N523" t="str">
        <f t="shared" si="24"/>
        <v>update kmn_revshare set revshare=30 where id=null;</v>
      </c>
      <c r="O523" t="str">
        <f t="shared" si="25"/>
        <v>(null,'1932ad7cbc37f2e2c6ad23cd74ce8b8c',30),</v>
      </c>
    </row>
    <row r="524" spans="1:15" x14ac:dyDescent="0.3">
      <c r="A524" t="s">
        <v>2378</v>
      </c>
      <c r="B524">
        <v>0.56842468840000004</v>
      </c>
      <c r="C524">
        <v>4.9999999999999899E-2</v>
      </c>
      <c r="D524">
        <v>0.18</v>
      </c>
      <c r="E524" t="str">
        <f t="shared" si="26"/>
        <v>('45253ac92d7748b2f0b566f84f071236',18,'komoona',date(current_timestamp), unix_timestamp(current_timestamp), current_timestamp, 'shahar@komoona.com'),</v>
      </c>
      <c r="F524">
        <f>VLOOKUP($A524,Sheet3!$B$3:$I$613,8,FALSE)</f>
        <v>205443</v>
      </c>
      <c r="I524" t="s">
        <v>2773</v>
      </c>
      <c r="J524">
        <v>0.48452109119999998</v>
      </c>
      <c r="K524">
        <v>0.25</v>
      </c>
      <c r="L524">
        <v>0.3</v>
      </c>
      <c r="M524" t="str">
        <f>IFERROR(VLOOKUP($I524,Sheet3!$B$3:$I$613,8,FALSE),"null")</f>
        <v>null</v>
      </c>
      <c r="N524" t="str">
        <f t="shared" si="24"/>
        <v>update kmn_revshare set revshare=30 where id=null;</v>
      </c>
      <c r="O524" t="str">
        <f t="shared" si="25"/>
        <v>(null,'994f0e273c27cdc17cf4174f08ec6443',30),</v>
      </c>
    </row>
    <row r="525" spans="1:15" x14ac:dyDescent="0.3">
      <c r="A525" t="s">
        <v>6088</v>
      </c>
      <c r="B525">
        <v>0.17499743779999999</v>
      </c>
      <c r="C525">
        <v>0.15</v>
      </c>
      <c r="D525">
        <v>0.3</v>
      </c>
      <c r="E525" t="str">
        <f t="shared" si="26"/>
        <v>('405a2acd3fd71634158a1fe7bc6f4538',30,'komoona',date(current_timestamp), unix_timestamp(current_timestamp), current_timestamp, 'shahar@komoona.com'),</v>
      </c>
      <c r="F525">
        <f>VLOOKUP($A525,Sheet3!$B$3:$I$613,8,FALSE)</f>
        <v>205444</v>
      </c>
      <c r="I525" t="s">
        <v>8853</v>
      </c>
      <c r="J525">
        <v>0.63876049150000003</v>
      </c>
      <c r="K525">
        <v>0.25</v>
      </c>
      <c r="L525">
        <v>0.3</v>
      </c>
      <c r="M525" t="str">
        <f>IFERROR(VLOOKUP($I525,Sheet3!$B$3:$I$613,8,FALSE),"null")</f>
        <v>null</v>
      </c>
      <c r="N525" t="str">
        <f t="shared" si="24"/>
        <v>update kmn_revshare set revshare=30 where id=null;</v>
      </c>
      <c r="O525" t="str">
        <f t="shared" si="25"/>
        <v>(null,'c5d054c8bbca5318a1677c96ce8a22a1',30),</v>
      </c>
    </row>
    <row r="526" spans="1:15" x14ac:dyDescent="0.3">
      <c r="A526" t="s">
        <v>2265</v>
      </c>
      <c r="B526">
        <v>0.85630660380000001</v>
      </c>
      <c r="C526">
        <v>0.33</v>
      </c>
      <c r="D526">
        <v>0.33</v>
      </c>
      <c r="E526" t="str">
        <f t="shared" si="26"/>
        <v>('622249ae6a36263a3f68e882c33a57ed',33,'komoona',date(current_timestamp), unix_timestamp(current_timestamp), current_timestamp, 'shahar@komoona.com'),</v>
      </c>
      <c r="F526">
        <f>VLOOKUP($A526,Sheet3!$B$3:$I$613,8,FALSE)</f>
        <v>205445</v>
      </c>
      <c r="I526" t="s">
        <v>10220</v>
      </c>
      <c r="J526">
        <v>0.53471815310000004</v>
      </c>
      <c r="K526">
        <v>0.25</v>
      </c>
      <c r="L526">
        <v>0.3</v>
      </c>
      <c r="M526" t="str">
        <f>IFERROR(VLOOKUP($I526,Sheet3!$B$3:$I$613,8,FALSE),"null")</f>
        <v>null</v>
      </c>
      <c r="N526" t="str">
        <f t="shared" si="24"/>
        <v>update kmn_revshare set revshare=30 where id=null;</v>
      </c>
      <c r="O526" t="str">
        <f t="shared" si="25"/>
        <v>(null,'d5f8aa8f302301d76bac65a9c95a2cb2',30),</v>
      </c>
    </row>
    <row r="527" spans="1:15" x14ac:dyDescent="0.3">
      <c r="A527" t="s">
        <v>4218</v>
      </c>
      <c r="B527">
        <v>0.37729323310000001</v>
      </c>
      <c r="C527">
        <v>0.33</v>
      </c>
      <c r="D527">
        <v>0.33</v>
      </c>
      <c r="E527" t="str">
        <f t="shared" si="26"/>
        <v>('9ba136af62f9565b48a41e69453f3a57',33,'komoona',date(current_timestamp), unix_timestamp(current_timestamp), current_timestamp, 'shahar@komoona.com'),</v>
      </c>
      <c r="F527">
        <f>VLOOKUP($A527,Sheet3!$B$3:$I$613,8,FALSE)</f>
        <v>205446</v>
      </c>
      <c r="I527" t="s">
        <v>7046</v>
      </c>
      <c r="J527">
        <v>0.54126238120000003</v>
      </c>
      <c r="K527">
        <v>0.32999999999999902</v>
      </c>
      <c r="L527">
        <v>0.35</v>
      </c>
      <c r="M527" t="str">
        <f>IFERROR(VLOOKUP($I527,Sheet3!$B$3:$I$613,8,FALSE),"null")</f>
        <v>null</v>
      </c>
      <c r="N527" t="str">
        <f t="shared" si="24"/>
        <v>update kmn_revshare set revshare=35 where id=null;</v>
      </c>
      <c r="O527" t="str">
        <f t="shared" si="25"/>
        <v>(null,'8643bea0189691939177f3ab67feec9d',35),</v>
      </c>
    </row>
    <row r="528" spans="1:15" x14ac:dyDescent="0.3">
      <c r="A528" t="s">
        <v>1580</v>
      </c>
      <c r="B528">
        <v>0.82386515650000003</v>
      </c>
      <c r="C528">
        <v>0.25</v>
      </c>
      <c r="D528">
        <v>0.3</v>
      </c>
      <c r="E528" t="str">
        <f t="shared" si="26"/>
        <v>('18d159d5090af62f62d2f917734f8e70',30,'komoona',date(current_timestamp), unix_timestamp(current_timestamp), current_timestamp, 'shahar@komoona.com'),</v>
      </c>
      <c r="F528">
        <f>VLOOKUP($A528,Sheet3!$B$3:$I$613,8,FALSE)</f>
        <v>205447</v>
      </c>
      <c r="I528" t="s">
        <v>7657</v>
      </c>
      <c r="J528">
        <v>0.14107755620000001</v>
      </c>
      <c r="K528">
        <v>0.05</v>
      </c>
      <c r="L528">
        <v>0.12</v>
      </c>
      <c r="M528" t="str">
        <f>IFERROR(VLOOKUP($I528,Sheet3!$B$3:$I$613,8,FALSE),"null")</f>
        <v>null</v>
      </c>
      <c r="N528" t="str">
        <f t="shared" si="24"/>
        <v>update kmn_revshare set revshare=12 where id=null;</v>
      </c>
      <c r="O528" t="str">
        <f t="shared" si="25"/>
        <v>(null,'fbedba6ce86c4b21594ae4f20ebd02e1',12),</v>
      </c>
    </row>
    <row r="529" spans="1:15" x14ac:dyDescent="0.3">
      <c r="A529" t="s">
        <v>2172</v>
      </c>
      <c r="B529">
        <v>0.31928503380000001</v>
      </c>
      <c r="C529">
        <v>0.25</v>
      </c>
      <c r="D529">
        <v>0.3</v>
      </c>
      <c r="E529" t="str">
        <f t="shared" si="26"/>
        <v>('e9fc6284bb38af3149260d7d5427ed1d',30,'komoona',date(current_timestamp), unix_timestamp(current_timestamp), current_timestamp, 'shahar@komoona.com'),</v>
      </c>
      <c r="F529">
        <f>VLOOKUP($A529,Sheet3!$B$3:$I$613,8,FALSE)</f>
        <v>205448</v>
      </c>
      <c r="I529" t="s">
        <v>3201</v>
      </c>
      <c r="J529">
        <v>0.63008011119999996</v>
      </c>
      <c r="K529">
        <v>0.25</v>
      </c>
      <c r="L529">
        <v>0.3</v>
      </c>
      <c r="M529" t="str">
        <f>IFERROR(VLOOKUP($I529,Sheet3!$B$3:$I$613,8,FALSE),"null")</f>
        <v>null</v>
      </c>
      <c r="N529" t="str">
        <f t="shared" si="24"/>
        <v>update kmn_revshare set revshare=30 where id=null;</v>
      </c>
      <c r="O529" t="str">
        <f t="shared" si="25"/>
        <v>(null,'a2d7e16a79f772ea2f742f7d3cfacfd1',30),</v>
      </c>
    </row>
    <row r="530" spans="1:15" x14ac:dyDescent="0.3">
      <c r="A530" t="s">
        <v>2389</v>
      </c>
      <c r="B530">
        <v>0.35293721970000003</v>
      </c>
      <c r="C530">
        <v>0.05</v>
      </c>
      <c r="D530">
        <v>0.3</v>
      </c>
      <c r="E530" t="str">
        <f t="shared" si="26"/>
        <v>('95bf15186bb4a867ff7a70e62b29aa31',30,'komoona',date(current_timestamp), unix_timestamp(current_timestamp), current_timestamp, 'shahar@komoona.com'),</v>
      </c>
      <c r="F530">
        <f>VLOOKUP($A530,Sheet3!$B$3:$I$613,8,FALSE)</f>
        <v>205449</v>
      </c>
      <c r="I530" t="s">
        <v>8843</v>
      </c>
      <c r="J530">
        <v>0.69670154169999998</v>
      </c>
      <c r="K530">
        <v>0.249999999999999</v>
      </c>
      <c r="L530">
        <v>0.3</v>
      </c>
      <c r="M530" t="str">
        <f>IFERROR(VLOOKUP($I530,Sheet3!$B$3:$I$613,8,FALSE),"null")</f>
        <v>null</v>
      </c>
      <c r="N530" t="str">
        <f t="shared" si="24"/>
        <v>update kmn_revshare set revshare=30 where id=null;</v>
      </c>
      <c r="O530" t="str">
        <f t="shared" si="25"/>
        <v>(null,'91ef6c5f799ec26e1af6e4820445d38a',30),</v>
      </c>
    </row>
    <row r="531" spans="1:15" x14ac:dyDescent="0.3">
      <c r="A531" t="s">
        <v>1766</v>
      </c>
      <c r="B531">
        <v>0.2754566121</v>
      </c>
      <c r="C531">
        <v>0.27545661205612598</v>
      </c>
      <c r="D531">
        <v>0.3</v>
      </c>
      <c r="E531" t="str">
        <f t="shared" si="26"/>
        <v>('1b2b4960f538112944fd3761c4b5ea0d',30,'komoona',date(current_timestamp), unix_timestamp(current_timestamp), current_timestamp, 'shahar@komoona.com'),</v>
      </c>
      <c r="F531">
        <f>VLOOKUP($A531,Sheet3!$B$3:$I$613,8,FALSE)</f>
        <v>205450</v>
      </c>
      <c r="I531" t="s">
        <v>2825</v>
      </c>
      <c r="J531">
        <v>0.54238971680000003</v>
      </c>
      <c r="K531">
        <v>0.25</v>
      </c>
      <c r="L531">
        <v>0.3</v>
      </c>
      <c r="M531" t="str">
        <f>IFERROR(VLOOKUP($I531,Sheet3!$B$3:$I$613,8,FALSE),"null")</f>
        <v>null</v>
      </c>
      <c r="N531" t="str">
        <f t="shared" si="24"/>
        <v>update kmn_revshare set revshare=30 where id=null;</v>
      </c>
      <c r="O531" t="str">
        <f t="shared" si="25"/>
        <v>(null,'ce344ba2e678066df85b22f871f6e9de',30),</v>
      </c>
    </row>
    <row r="532" spans="1:15" x14ac:dyDescent="0.3">
      <c r="A532" t="s">
        <v>1212</v>
      </c>
      <c r="B532">
        <v>0.91862029749999996</v>
      </c>
      <c r="C532">
        <v>0.25</v>
      </c>
      <c r="D532">
        <v>0.27</v>
      </c>
      <c r="E532" t="str">
        <f t="shared" si="26"/>
        <v>('98ae6ad091de8ca5d811f1f9938a6efb',27,'komoona',date(current_timestamp), unix_timestamp(current_timestamp), current_timestamp, 'shahar@komoona.com'),</v>
      </c>
      <c r="F532">
        <f>VLOOKUP($A532,Sheet3!$B$3:$I$613,8,FALSE)</f>
        <v>205451</v>
      </c>
      <c r="I532" t="s">
        <v>3215</v>
      </c>
      <c r="J532">
        <v>0.32132707500000002</v>
      </c>
      <c r="K532">
        <v>0.25</v>
      </c>
      <c r="L532">
        <v>0.3</v>
      </c>
      <c r="M532" t="str">
        <f>IFERROR(VLOOKUP($I532,Sheet3!$B$3:$I$613,8,FALSE),"null")</f>
        <v>null</v>
      </c>
      <c r="N532" t="str">
        <f t="shared" si="24"/>
        <v>update kmn_revshare set revshare=30 where id=null;</v>
      </c>
      <c r="O532" t="str">
        <f t="shared" si="25"/>
        <v>(null,'d5de0c58da9c664861ec77807faba5db',30),</v>
      </c>
    </row>
    <row r="533" spans="1:15" x14ac:dyDescent="0.3">
      <c r="A533" t="s">
        <v>1956</v>
      </c>
      <c r="B533">
        <v>0.3100286277</v>
      </c>
      <c r="C533">
        <v>0.25</v>
      </c>
      <c r="D533">
        <v>0.25</v>
      </c>
      <c r="E533" t="str">
        <f t="shared" si="26"/>
        <v>('745bc7a25048abc22a9d5a55d53baea1',25,'komoona',date(current_timestamp), unix_timestamp(current_timestamp), current_timestamp, 'shahar@komoona.com'),</v>
      </c>
      <c r="F533">
        <f>VLOOKUP($A533,Sheet3!$B$3:$I$613,8,FALSE)</f>
        <v>205452</v>
      </c>
      <c r="I533" t="s">
        <v>4453</v>
      </c>
      <c r="J533">
        <v>0.3135648197</v>
      </c>
      <c r="K533">
        <v>0.25</v>
      </c>
      <c r="L533">
        <v>0.27</v>
      </c>
      <c r="M533" t="str">
        <f>IFERROR(VLOOKUP($I533,Sheet3!$B$3:$I$613,8,FALSE),"null")</f>
        <v>null</v>
      </c>
      <c r="N533" t="str">
        <f t="shared" si="24"/>
        <v>update kmn_revshare set revshare=27 where id=null;</v>
      </c>
      <c r="O533" t="str">
        <f t="shared" si="25"/>
        <v>(null,'8c68cc2a2a58a3944f12f2aff40fcd07',27),</v>
      </c>
    </row>
    <row r="534" spans="1:15" x14ac:dyDescent="0.3">
      <c r="A534" t="s">
        <v>4623</v>
      </c>
      <c r="B534">
        <v>0.25852272729999998</v>
      </c>
      <c r="C534">
        <v>0.25</v>
      </c>
      <c r="D534">
        <v>0.25</v>
      </c>
      <c r="E534" t="str">
        <f t="shared" si="26"/>
        <v>('cb7b46efe887bdac2a6c784aca3d8c4f',25,'komoona',date(current_timestamp), unix_timestamp(current_timestamp), current_timestamp, 'shahar@komoona.com'),</v>
      </c>
      <c r="F534">
        <f>VLOOKUP($A534,Sheet3!$B$3:$I$613,8,FALSE)</f>
        <v>205453</v>
      </c>
      <c r="I534" t="s">
        <v>1397</v>
      </c>
      <c r="J534">
        <v>0.38653224650000001</v>
      </c>
      <c r="K534">
        <v>0.27999999999999903</v>
      </c>
      <c r="L534">
        <v>0.35</v>
      </c>
      <c r="M534" t="str">
        <f>IFERROR(VLOOKUP($I534,Sheet3!$B$3:$I$613,8,FALSE),"null")</f>
        <v>null</v>
      </c>
      <c r="N534" t="str">
        <f t="shared" si="24"/>
        <v>update kmn_revshare set revshare=35 where id=null;</v>
      </c>
      <c r="O534" t="str">
        <f t="shared" si="25"/>
        <v>(null,'60c575b71e0d45daa25812ecf3ec0ab8',35),</v>
      </c>
    </row>
    <row r="535" spans="1:15" x14ac:dyDescent="0.3">
      <c r="A535" t="s">
        <v>1878</v>
      </c>
      <c r="B535">
        <v>0.21825589879999999</v>
      </c>
      <c r="C535">
        <v>0.15</v>
      </c>
      <c r="D535">
        <v>0.3</v>
      </c>
      <c r="E535" t="str">
        <f t="shared" si="26"/>
        <v>('53dcd5d9a85e39a95e8edd2e2d072ddc',30,'komoona',date(current_timestamp), unix_timestamp(current_timestamp), current_timestamp, 'shahar@komoona.com'),</v>
      </c>
      <c r="F535">
        <f>VLOOKUP($A535,Sheet3!$B$3:$I$613,8,FALSE)</f>
        <v>205454</v>
      </c>
      <c r="I535" t="s">
        <v>1419</v>
      </c>
      <c r="J535">
        <v>0.38716700990000003</v>
      </c>
      <c r="K535">
        <v>0.3</v>
      </c>
      <c r="L535">
        <v>0.35</v>
      </c>
      <c r="M535" t="str">
        <f>IFERROR(VLOOKUP($I535,Sheet3!$B$3:$I$613,8,FALSE),"null")</f>
        <v>null</v>
      </c>
      <c r="N535" t="str">
        <f t="shared" si="24"/>
        <v>update kmn_revshare set revshare=35 where id=null;</v>
      </c>
      <c r="O535" t="str">
        <f t="shared" si="25"/>
        <v>(null,'9507812f736e64f65a9db835ea9dee7e',35),</v>
      </c>
    </row>
    <row r="536" spans="1:15" x14ac:dyDescent="0.3">
      <c r="A536" t="s">
        <v>1732</v>
      </c>
      <c r="B536">
        <v>0.1728834806</v>
      </c>
      <c r="C536">
        <v>0.15</v>
      </c>
      <c r="D536">
        <v>0.27</v>
      </c>
      <c r="E536" t="str">
        <f t="shared" si="26"/>
        <v>('109f607bfe8a2f14529a4f17233cf8d4',27,'komoona',date(current_timestamp), unix_timestamp(current_timestamp), current_timestamp, 'shahar@komoona.com'),</v>
      </c>
      <c r="F536">
        <f>VLOOKUP($A536,Sheet3!$B$3:$I$613,8,FALSE)</f>
        <v>205455</v>
      </c>
      <c r="I536" t="s">
        <v>10095</v>
      </c>
      <c r="J536">
        <v>0.57412304329999997</v>
      </c>
      <c r="K536">
        <v>0.249999999999999</v>
      </c>
      <c r="L536">
        <v>0.3</v>
      </c>
      <c r="M536" t="str">
        <f>IFERROR(VLOOKUP($I536,Sheet3!$B$3:$I$613,8,FALSE),"null")</f>
        <v>null</v>
      </c>
      <c r="N536" t="str">
        <f t="shared" si="24"/>
        <v>update kmn_revshare set revshare=30 where id=null;</v>
      </c>
      <c r="O536" t="str">
        <f t="shared" si="25"/>
        <v>(null,'a87d120a96467a33bb68922568236610',30),</v>
      </c>
    </row>
    <row r="537" spans="1:15" x14ac:dyDescent="0.3">
      <c r="A537" t="s">
        <v>2038</v>
      </c>
      <c r="B537">
        <v>0.29458184180000002</v>
      </c>
      <c r="C537">
        <v>0.15</v>
      </c>
      <c r="D537">
        <v>0.3</v>
      </c>
      <c r="E537" t="str">
        <f t="shared" si="26"/>
        <v>('a5f7009dca7c80ad0f66f2d6062d55b9',30,'komoona',date(current_timestamp), unix_timestamp(current_timestamp), current_timestamp, 'shahar@komoona.com'),</v>
      </c>
      <c r="F537">
        <f>VLOOKUP($A537,Sheet3!$B$3:$I$613,8,FALSE)</f>
        <v>205456</v>
      </c>
      <c r="I537" t="s">
        <v>4287</v>
      </c>
      <c r="J537">
        <v>0.65843024100000003</v>
      </c>
      <c r="K537">
        <v>0.249999999999999</v>
      </c>
      <c r="L537">
        <v>0.35</v>
      </c>
      <c r="M537" t="str">
        <f>IFERROR(VLOOKUP($I537,Sheet3!$B$3:$I$613,8,FALSE),"null")</f>
        <v>null</v>
      </c>
      <c r="N537" t="str">
        <f t="shared" si="24"/>
        <v>update kmn_revshare set revshare=35 where id=null;</v>
      </c>
      <c r="O537" t="str">
        <f t="shared" si="25"/>
        <v>(null,'2a10efea6b3d3784fdedf971a86c258f',35),</v>
      </c>
    </row>
    <row r="538" spans="1:15" x14ac:dyDescent="0.3">
      <c r="A538" t="s">
        <v>1496</v>
      </c>
      <c r="B538">
        <v>0.243745294</v>
      </c>
      <c r="C538">
        <v>0.24374529399685099</v>
      </c>
      <c r="D538">
        <v>0.3</v>
      </c>
      <c r="E538" t="str">
        <f t="shared" si="26"/>
        <v>('2a514c9020c15bb301d7d6aa6d4a29aa',30,'komoona',date(current_timestamp), unix_timestamp(current_timestamp), current_timestamp, 'shahar@komoona.com'),</v>
      </c>
      <c r="F538">
        <f>VLOOKUP($A538,Sheet3!$B$3:$I$613,8,FALSE)</f>
        <v>205457</v>
      </c>
      <c r="I538" t="s">
        <v>3187</v>
      </c>
      <c r="J538">
        <v>0.60001254879999999</v>
      </c>
      <c r="K538">
        <v>0.25</v>
      </c>
      <c r="L538">
        <v>0.3</v>
      </c>
      <c r="M538" t="str">
        <f>IFERROR(VLOOKUP($I538,Sheet3!$B$3:$I$613,8,FALSE),"null")</f>
        <v>null</v>
      </c>
      <c r="N538" t="str">
        <f t="shared" si="24"/>
        <v>update kmn_revshare set revshare=30 where id=null;</v>
      </c>
      <c r="O538" t="str">
        <f t="shared" si="25"/>
        <v>(null,'72eafbe53912e5dbe2ada3b19e26d8d8',30),</v>
      </c>
    </row>
    <row r="539" spans="1:15" x14ac:dyDescent="0.3">
      <c r="A539" t="s">
        <v>2308</v>
      </c>
      <c r="B539">
        <v>0.2200254894</v>
      </c>
      <c r="C539">
        <v>0.15</v>
      </c>
      <c r="D539">
        <v>0.35</v>
      </c>
      <c r="E539" t="str">
        <f t="shared" si="26"/>
        <v>('3e4c385baa366d2520c872f21648a2ed',35,'komoona',date(current_timestamp), unix_timestamp(current_timestamp), current_timestamp, 'shahar@komoona.com'),</v>
      </c>
      <c r="F539">
        <f>VLOOKUP($A539,Sheet3!$B$3:$I$613,8,FALSE)</f>
        <v>205458</v>
      </c>
      <c r="I539" t="s">
        <v>10088</v>
      </c>
      <c r="J539">
        <v>0.56983841120000001</v>
      </c>
      <c r="K539">
        <v>0.25</v>
      </c>
      <c r="L539">
        <v>0.3</v>
      </c>
      <c r="M539" t="str">
        <f>IFERROR(VLOOKUP($I539,Sheet3!$B$3:$I$613,8,FALSE),"null")</f>
        <v>null</v>
      </c>
      <c r="N539" t="str">
        <f t="shared" si="24"/>
        <v>update kmn_revshare set revshare=30 where id=null;</v>
      </c>
      <c r="O539" t="str">
        <f t="shared" si="25"/>
        <v>(null,'1aa02d21083cf48c6c7a1922d879bbbd',30),</v>
      </c>
    </row>
    <row r="540" spans="1:15" x14ac:dyDescent="0.3">
      <c r="A540" t="s">
        <v>979</v>
      </c>
      <c r="B540">
        <v>0.1766445183</v>
      </c>
      <c r="C540">
        <v>0.176644518272425</v>
      </c>
      <c r="D540">
        <v>0.2</v>
      </c>
      <c r="E540" t="str">
        <f t="shared" si="26"/>
        <v>('38abd0b36efeabf9133fa8cb1c584d20',20,'komoona',date(current_timestamp), unix_timestamp(current_timestamp), current_timestamp, 'shahar@komoona.com'),</v>
      </c>
      <c r="F540">
        <f>VLOOKUP($A540,Sheet3!$B$3:$I$613,8,FALSE)</f>
        <v>205459</v>
      </c>
      <c r="I540" t="s">
        <v>1405</v>
      </c>
      <c r="J540">
        <v>0.16792124219999999</v>
      </c>
      <c r="K540">
        <v>4.9999999999999899E-2</v>
      </c>
      <c r="L540">
        <v>0.15</v>
      </c>
      <c r="M540" t="str">
        <f>IFERROR(VLOOKUP($I540,Sheet3!$B$3:$I$613,8,FALSE),"null")</f>
        <v>null</v>
      </c>
      <c r="N540" t="str">
        <f t="shared" si="24"/>
        <v>update kmn_revshare set revshare=15 where id=null;</v>
      </c>
      <c r="O540" t="str">
        <f t="shared" si="25"/>
        <v>(null,'70ef40aa12501e74c539bd17ae7178a3',15),</v>
      </c>
    </row>
    <row r="541" spans="1:15" x14ac:dyDescent="0.3">
      <c r="A541" t="s">
        <v>1822</v>
      </c>
      <c r="B541">
        <v>0.2156047421</v>
      </c>
      <c r="C541">
        <v>0.15</v>
      </c>
      <c r="D541">
        <v>0.15</v>
      </c>
      <c r="E541" t="str">
        <f t="shared" si="26"/>
        <v>('37424b52a98db368ce3d637ef983a84b',15,'komoona',date(current_timestamp), unix_timestamp(current_timestamp), current_timestamp, 'shahar@komoona.com'),</v>
      </c>
      <c r="F541">
        <f>VLOOKUP($A541,Sheet3!$B$3:$I$613,8,FALSE)</f>
        <v>205460</v>
      </c>
      <c r="I541" t="s">
        <v>1990</v>
      </c>
      <c r="J541">
        <v>0.29345586769999998</v>
      </c>
      <c r="K541">
        <v>0.15</v>
      </c>
      <c r="L541">
        <v>0.25</v>
      </c>
      <c r="M541" t="str">
        <f>IFERROR(VLOOKUP($I541,Sheet3!$B$3:$I$613,8,FALSE),"null")</f>
        <v>null</v>
      </c>
      <c r="N541" t="str">
        <f t="shared" si="24"/>
        <v>update kmn_revshare set revshare=25 where id=null;</v>
      </c>
      <c r="O541" t="str">
        <f t="shared" si="25"/>
        <v>(null,'8b4fef30e9679919101c189d8e420cc1',25),</v>
      </c>
    </row>
    <row r="542" spans="1:15" x14ac:dyDescent="0.3">
      <c r="A542" t="s">
        <v>1894</v>
      </c>
      <c r="B542">
        <v>9.3285569099999993E-2</v>
      </c>
      <c r="C542">
        <v>9.32855690564941E-2</v>
      </c>
      <c r="D542">
        <v>0.2</v>
      </c>
      <c r="E542" t="str">
        <f t="shared" si="26"/>
        <v>('5884425082d6d96d8cf59979218a74f6',20,'komoona',date(current_timestamp), unix_timestamp(current_timestamp), current_timestamp, 'shahar@komoona.com'),</v>
      </c>
      <c r="F542">
        <f>VLOOKUP($A542,Sheet3!$B$3:$I$613,8,FALSE)</f>
        <v>205461</v>
      </c>
      <c r="I542" t="s">
        <v>1924</v>
      </c>
      <c r="J542">
        <v>0.2664081874</v>
      </c>
      <c r="K542">
        <v>0.15</v>
      </c>
      <c r="L542">
        <v>0.2</v>
      </c>
      <c r="M542" t="str">
        <f>IFERROR(VLOOKUP($I542,Sheet3!$B$3:$I$613,8,FALSE),"null")</f>
        <v>null</v>
      </c>
      <c r="N542" t="str">
        <f t="shared" si="24"/>
        <v>update kmn_revshare set revshare=20 where id=null;</v>
      </c>
      <c r="O542" t="str">
        <f t="shared" si="25"/>
        <v>(null,'69713c912c3b31a9896d8950084a71cb',20),</v>
      </c>
    </row>
    <row r="543" spans="1:15" x14ac:dyDescent="0.3">
      <c r="A543" t="s">
        <v>10152</v>
      </c>
      <c r="B543">
        <v>0.57698883270000001</v>
      </c>
      <c r="C543">
        <v>0.25</v>
      </c>
      <c r="D543">
        <v>0.35</v>
      </c>
      <c r="E543" t="str">
        <f t="shared" si="26"/>
        <v>('9b7388ed712775b0c21d392b6b2bc2b8',35,'komoona',date(current_timestamp), unix_timestamp(current_timestamp), current_timestamp, 'shahar@komoona.com'),</v>
      </c>
      <c r="F543">
        <f>VLOOKUP($A543,Sheet3!$B$3:$I$613,8,FALSE)</f>
        <v>205462</v>
      </c>
      <c r="I543" t="s">
        <v>3181</v>
      </c>
      <c r="J543">
        <v>0.46186767039999999</v>
      </c>
      <c r="K543">
        <v>0.249999999999999</v>
      </c>
      <c r="L543">
        <v>0.3</v>
      </c>
      <c r="M543" t="str">
        <f>IFERROR(VLOOKUP($I543,Sheet3!$B$3:$I$613,8,FALSE),"null")</f>
        <v>null</v>
      </c>
      <c r="N543" t="str">
        <f t="shared" si="24"/>
        <v>update kmn_revshare set revshare=30 where id=null;</v>
      </c>
      <c r="O543" t="str">
        <f t="shared" si="25"/>
        <v>(null,'652f0ac9f6a3687afb7d53b756e059cc',30),</v>
      </c>
    </row>
    <row r="544" spans="1:15" x14ac:dyDescent="0.3">
      <c r="A544" t="s">
        <v>1554</v>
      </c>
      <c r="B544">
        <v>0.34643333570000001</v>
      </c>
      <c r="C544">
        <v>0.34643333567366402</v>
      </c>
      <c r="D544">
        <v>0.35</v>
      </c>
      <c r="E544" t="str">
        <f t="shared" si="26"/>
        <v>('2ca4c3b634e39d98228a470f55591715',35,'komoona',date(current_timestamp), unix_timestamp(current_timestamp), current_timestamp, 'shahar@komoona.com'),</v>
      </c>
      <c r="F544">
        <f>VLOOKUP($A544,Sheet3!$B$3:$I$613,8,FALSE)</f>
        <v>205463</v>
      </c>
      <c r="I544" t="s">
        <v>4029</v>
      </c>
      <c r="J544">
        <v>0.16313042780000001</v>
      </c>
      <c r="K544">
        <v>4.9999999999999899E-2</v>
      </c>
      <c r="L544">
        <v>0.1</v>
      </c>
      <c r="M544" t="str">
        <f>IFERROR(VLOOKUP($I544,Sheet3!$B$3:$I$613,8,FALSE),"null")</f>
        <v>null</v>
      </c>
      <c r="N544" t="str">
        <f t="shared" si="24"/>
        <v>update kmn_revshare set revshare=10 where id=null;</v>
      </c>
      <c r="O544" t="str">
        <f t="shared" si="25"/>
        <v>(null,'1771b1708cb41520deacad47bac6548b',10),</v>
      </c>
    </row>
    <row r="545" spans="1:15" x14ac:dyDescent="0.3">
      <c r="A545" t="s">
        <v>10507</v>
      </c>
      <c r="B545">
        <v>0.3480406627</v>
      </c>
      <c r="C545">
        <v>0.25</v>
      </c>
      <c r="D545">
        <v>0.3</v>
      </c>
      <c r="E545" t="str">
        <f t="shared" si="26"/>
        <v>('b664abb18bdbdc9a808753207378067f',30,'komoona',date(current_timestamp), unix_timestamp(current_timestamp), current_timestamp, 'shahar@komoona.com'),</v>
      </c>
      <c r="F545">
        <f>VLOOKUP($A545,Sheet3!$B$3:$I$613,8,FALSE)</f>
        <v>205464</v>
      </c>
      <c r="I545" t="s">
        <v>5126</v>
      </c>
      <c r="J545">
        <v>0.66723226229999999</v>
      </c>
      <c r="K545">
        <v>0.249999999999999</v>
      </c>
      <c r="L545">
        <v>0.3</v>
      </c>
      <c r="M545" t="str">
        <f>IFERROR(VLOOKUP($I545,Sheet3!$B$3:$I$613,8,FALSE),"null")</f>
        <v>null</v>
      </c>
      <c r="N545" t="str">
        <f t="shared" si="24"/>
        <v>update kmn_revshare set revshare=30 where id=null;</v>
      </c>
      <c r="O545" t="str">
        <f t="shared" si="25"/>
        <v>(null,'8b8c94205c112e6f1a2bdf9b23067397',30),</v>
      </c>
    </row>
    <row r="546" spans="1:15" x14ac:dyDescent="0.3">
      <c r="A546" t="s">
        <v>1992</v>
      </c>
      <c r="B546">
        <v>0.32636355389999999</v>
      </c>
      <c r="C546">
        <v>0.249999999999999</v>
      </c>
      <c r="D546">
        <v>0.3</v>
      </c>
      <c r="E546" t="str">
        <f t="shared" si="26"/>
        <v>('8b50dc91e1347f5a4b901f9863d00d1c',30,'komoona',date(current_timestamp), unix_timestamp(current_timestamp), current_timestamp, 'shahar@komoona.com'),</v>
      </c>
      <c r="F546">
        <f>VLOOKUP($A546,Sheet3!$B$3:$I$613,8,FALSE)</f>
        <v>205465</v>
      </c>
      <c r="I546" t="s">
        <v>5114</v>
      </c>
      <c r="J546">
        <v>0.65557194269999997</v>
      </c>
      <c r="K546">
        <v>0.25</v>
      </c>
      <c r="L546">
        <v>0.3</v>
      </c>
      <c r="M546" t="str">
        <f>IFERROR(VLOOKUP($I546,Sheet3!$B$3:$I$613,8,FALSE),"null")</f>
        <v>null</v>
      </c>
      <c r="N546" t="str">
        <f t="shared" si="24"/>
        <v>update kmn_revshare set revshare=30 where id=null;</v>
      </c>
      <c r="O546" t="str">
        <f t="shared" si="25"/>
        <v>(null,'7f1c8c3fb652bf4a4a79fe06ab8288c4',30),</v>
      </c>
    </row>
    <row r="547" spans="1:15" x14ac:dyDescent="0.3">
      <c r="A547" t="s">
        <v>802</v>
      </c>
      <c r="B547">
        <v>0.60159895750000003</v>
      </c>
      <c r="C547">
        <v>0.25</v>
      </c>
      <c r="D547">
        <v>0.25</v>
      </c>
      <c r="E547" t="str">
        <f t="shared" si="26"/>
        <v>('6a8f1fabaf0f34016741ed72e9804690',25,'komoona',date(current_timestamp), unix_timestamp(current_timestamp), current_timestamp, 'shahar@komoona.com'),</v>
      </c>
      <c r="F547">
        <f>VLOOKUP($A547,Sheet3!$B$3:$I$613,8,FALSE)</f>
        <v>205466</v>
      </c>
      <c r="I547" t="s">
        <v>3009</v>
      </c>
      <c r="J547">
        <v>0.4607323317</v>
      </c>
      <c r="K547">
        <v>0.25</v>
      </c>
      <c r="L547">
        <v>0.3</v>
      </c>
      <c r="M547" t="str">
        <f>IFERROR(VLOOKUP($I547,Sheet3!$B$3:$I$613,8,FALSE),"null")</f>
        <v>null</v>
      </c>
      <c r="N547" t="str">
        <f t="shared" si="24"/>
        <v>update kmn_revshare set revshare=30 where id=null;</v>
      </c>
      <c r="O547" t="str">
        <f t="shared" si="25"/>
        <v>(null,'cde0eadbcde063ac938a6ddef8bd1765',30),</v>
      </c>
    </row>
    <row r="548" spans="1:15" x14ac:dyDescent="0.3">
      <c r="A548" t="s">
        <v>7485</v>
      </c>
      <c r="B548">
        <v>0.28974265539999999</v>
      </c>
      <c r="C548">
        <v>0.249999999999999</v>
      </c>
      <c r="D548">
        <v>0.249999999999999</v>
      </c>
      <c r="E548" t="str">
        <f t="shared" si="26"/>
        <v>('23ce5f44c9450110c7b295a809d1146c',24.9999999999999,'komoona',date(current_timestamp), unix_timestamp(current_timestamp), current_timestamp, 'shahar@komoona.com'),</v>
      </c>
      <c r="F548">
        <f>VLOOKUP($A548,Sheet3!$B$3:$I$613,8,FALSE)</f>
        <v>205467</v>
      </c>
      <c r="I548" t="s">
        <v>5096</v>
      </c>
      <c r="J548">
        <v>0.68662150369999997</v>
      </c>
      <c r="K548">
        <v>0.249999999999999</v>
      </c>
      <c r="L548">
        <v>0.3</v>
      </c>
      <c r="M548" t="str">
        <f>IFERROR(VLOOKUP($I548,Sheet3!$B$3:$I$613,8,FALSE),"null")</f>
        <v>null</v>
      </c>
      <c r="N548" t="str">
        <f t="shared" si="24"/>
        <v>update kmn_revshare set revshare=30 where id=null;</v>
      </c>
      <c r="O548" t="str">
        <f t="shared" si="25"/>
        <v>(null,'60e499d9b06bf33e51db239df220dc55',30),</v>
      </c>
    </row>
    <row r="549" spans="1:15" x14ac:dyDescent="0.3">
      <c r="A549" t="s">
        <v>1932</v>
      </c>
      <c r="B549">
        <v>0.22776440149999999</v>
      </c>
      <c r="C549">
        <v>0.15</v>
      </c>
      <c r="D549">
        <v>0.35</v>
      </c>
      <c r="E549" t="str">
        <f t="shared" si="26"/>
        <v>('6e4d0dcf03477fe34b37f07d91ab8399',35,'komoona',date(current_timestamp), unix_timestamp(current_timestamp), current_timestamp, 'shahar@komoona.com'),</v>
      </c>
      <c r="F549">
        <f>VLOOKUP($A549,Sheet3!$B$3:$I$613,8,FALSE)</f>
        <v>205468</v>
      </c>
      <c r="I549" t="s">
        <v>4449</v>
      </c>
      <c r="J549">
        <v>0.4273925375</v>
      </c>
      <c r="K549">
        <v>0.25</v>
      </c>
      <c r="L549">
        <v>0.28999999999999998</v>
      </c>
      <c r="M549" t="str">
        <f>IFERROR(VLOOKUP($I549,Sheet3!$B$3:$I$613,8,FALSE),"null")</f>
        <v>null</v>
      </c>
      <c r="N549" t="str">
        <f t="shared" si="24"/>
        <v>update kmn_revshare set revshare=29 where id=null;</v>
      </c>
      <c r="O549" t="str">
        <f t="shared" si="25"/>
        <v>(null,'7ef06db81e84076d0bd9cbb3dd836cb9',29),</v>
      </c>
    </row>
    <row r="550" spans="1:15" x14ac:dyDescent="0.3">
      <c r="A550" t="s">
        <v>1078</v>
      </c>
      <c r="B550">
        <v>0.28178188700000001</v>
      </c>
      <c r="C550">
        <v>0.149999999999999</v>
      </c>
      <c r="D550">
        <v>0.18</v>
      </c>
      <c r="E550" t="str">
        <f t="shared" si="26"/>
        <v>('f3042a5a1a4b190c8008162d6272d598',18,'komoona',date(current_timestamp), unix_timestamp(current_timestamp), current_timestamp, 'shahar@komoona.com'),</v>
      </c>
      <c r="F550">
        <f>VLOOKUP($A550,Sheet3!$B$3:$I$613,8,FALSE)</f>
        <v>205469</v>
      </c>
      <c r="I550" t="s">
        <v>8847</v>
      </c>
      <c r="J550">
        <v>0.66579364559999998</v>
      </c>
      <c r="K550">
        <v>0.249999999999999</v>
      </c>
      <c r="L550">
        <v>0.3</v>
      </c>
      <c r="M550" t="str">
        <f>IFERROR(VLOOKUP($I550,Sheet3!$B$3:$I$613,8,FALSE),"null")</f>
        <v>null</v>
      </c>
      <c r="N550" t="str">
        <f t="shared" si="24"/>
        <v>update kmn_revshare set revshare=30 where id=null;</v>
      </c>
      <c r="O550" t="str">
        <f t="shared" si="25"/>
        <v>(null,'a4aad7a4184a96cd4d7e7da98e616ca2',30),</v>
      </c>
    </row>
    <row r="551" spans="1:15" x14ac:dyDescent="0.3">
      <c r="A551" t="s">
        <v>10569</v>
      </c>
      <c r="B551">
        <v>0.1744555434</v>
      </c>
      <c r="C551">
        <v>0.17445554339769101</v>
      </c>
      <c r="D551">
        <v>0.18</v>
      </c>
      <c r="E551" t="str">
        <f t="shared" si="26"/>
        <v>('53f3ff573a4d0ade083b9e5c4cfc048a',18,'komoona',date(current_timestamp), unix_timestamp(current_timestamp), current_timestamp, 'shahar@komoona.com'),</v>
      </c>
      <c r="F551">
        <f>VLOOKUP($A551,Sheet3!$B$3:$I$613,8,FALSE)</f>
        <v>205470</v>
      </c>
      <c r="I551" t="s">
        <v>2736</v>
      </c>
      <c r="J551">
        <v>0.57643331959999999</v>
      </c>
      <c r="K551">
        <v>0.25</v>
      </c>
      <c r="L551">
        <v>0.3</v>
      </c>
      <c r="M551" t="str">
        <f>IFERROR(VLOOKUP($I551,Sheet3!$B$3:$I$613,8,FALSE),"null")</f>
        <v>null</v>
      </c>
      <c r="N551" t="str">
        <f t="shared" si="24"/>
        <v>update kmn_revshare set revshare=30 where id=null;</v>
      </c>
      <c r="O551" t="str">
        <f t="shared" si="25"/>
        <v>(null,'7ddbfb3cb16508dde268e71e0fc26d31',30),</v>
      </c>
    </row>
    <row r="552" spans="1:15" x14ac:dyDescent="0.3">
      <c r="A552" t="s">
        <v>1850</v>
      </c>
      <c r="B552">
        <v>0.14667223030000001</v>
      </c>
      <c r="C552">
        <v>0.14667223033590601</v>
      </c>
      <c r="D552">
        <v>0.35</v>
      </c>
      <c r="E552" t="str">
        <f t="shared" si="26"/>
        <v>('454b457f9295fc35e06052c78c4ca95a',35,'komoona',date(current_timestamp), unix_timestamp(current_timestamp), current_timestamp, 'shahar@komoona.com'),</v>
      </c>
      <c r="F552">
        <f>VLOOKUP($A552,Sheet3!$B$3:$I$613,8,FALSE)</f>
        <v>205471</v>
      </c>
      <c r="I552" t="s">
        <v>8851</v>
      </c>
      <c r="J552">
        <v>0.69116448760000004</v>
      </c>
      <c r="K552">
        <v>0.25</v>
      </c>
      <c r="L552">
        <v>0.3</v>
      </c>
      <c r="M552" t="str">
        <f>IFERROR(VLOOKUP($I552,Sheet3!$B$3:$I$613,8,FALSE),"null")</f>
        <v>null</v>
      </c>
      <c r="N552" t="str">
        <f t="shared" si="24"/>
        <v>update kmn_revshare set revshare=30 where id=null;</v>
      </c>
      <c r="O552" t="str">
        <f t="shared" si="25"/>
        <v>(null,'beaca7270c9bfd27467a5d38d5e805ef',30),</v>
      </c>
    </row>
    <row r="553" spans="1:15" x14ac:dyDescent="0.3">
      <c r="A553" t="s">
        <v>1792</v>
      </c>
      <c r="B553">
        <v>7.2858494600000004E-2</v>
      </c>
      <c r="C553">
        <v>7.2858494591736295E-2</v>
      </c>
      <c r="D553">
        <v>0.35</v>
      </c>
      <c r="E553" t="str">
        <f t="shared" si="26"/>
        <v>('22bee76061220971b4228a23b9d358a0',35,'komoona',date(current_timestamp), unix_timestamp(current_timestamp), current_timestamp, 'shahar@komoona.com'),</v>
      </c>
      <c r="F553">
        <f>VLOOKUP($A553,Sheet3!$B$3:$I$613,8,FALSE)</f>
        <v>205472</v>
      </c>
      <c r="I553" t="s">
        <v>5136</v>
      </c>
      <c r="J553">
        <v>0.67975971479999997</v>
      </c>
      <c r="K553">
        <v>0.249999999999999</v>
      </c>
      <c r="L553">
        <v>0.3</v>
      </c>
      <c r="M553" t="str">
        <f>IFERROR(VLOOKUP($I553,Sheet3!$B$3:$I$613,8,FALSE),"null")</f>
        <v>null</v>
      </c>
      <c r="N553" t="str">
        <f t="shared" si="24"/>
        <v>update kmn_revshare set revshare=30 where id=null;</v>
      </c>
      <c r="O553" t="str">
        <f t="shared" si="25"/>
        <v>(null,'9bcb945cd330ab597cd03b71f0361e8d',30),</v>
      </c>
    </row>
    <row r="554" spans="1:15" x14ac:dyDescent="0.3">
      <c r="A554" t="s">
        <v>115</v>
      </c>
      <c r="B554">
        <v>0.97519772869999999</v>
      </c>
      <c r="C554">
        <v>0.3</v>
      </c>
      <c r="D554">
        <v>0.35</v>
      </c>
      <c r="E554" t="str">
        <f t="shared" si="26"/>
        <v>('aa41a09d0d8b914cde7a80885e2523d3',35,'komoona',date(current_timestamp), unix_timestamp(current_timestamp), current_timestamp, 'shahar@komoona.com'),</v>
      </c>
      <c r="F554">
        <f>VLOOKUP($A554,Sheet3!$B$3:$I$613,8,FALSE)</f>
        <v>205473</v>
      </c>
      <c r="I554" t="s">
        <v>5100</v>
      </c>
      <c r="J554">
        <v>0.57819911010000002</v>
      </c>
      <c r="K554">
        <v>0.249999999999999</v>
      </c>
      <c r="L554">
        <v>0.3</v>
      </c>
      <c r="M554" t="str">
        <f>IFERROR(VLOOKUP($I554,Sheet3!$B$3:$I$613,8,FALSE),"null")</f>
        <v>null</v>
      </c>
      <c r="N554" t="str">
        <f t="shared" si="24"/>
        <v>update kmn_revshare set revshare=30 where id=null;</v>
      </c>
      <c r="O554" t="str">
        <f t="shared" si="25"/>
        <v>(null,'65174141ee2e1e9a12ea9309d430f506',30),</v>
      </c>
    </row>
    <row r="555" spans="1:15" x14ac:dyDescent="0.3">
      <c r="A555" t="s">
        <v>898</v>
      </c>
      <c r="B555">
        <v>0.58138801259999995</v>
      </c>
      <c r="C555">
        <v>0.25</v>
      </c>
      <c r="D555">
        <v>0.3</v>
      </c>
      <c r="E555" t="str">
        <f t="shared" si="26"/>
        <v>('c62ccf21825dacf8eed0013889d5b7e7',30,'komoona',date(current_timestamp), unix_timestamp(current_timestamp), current_timestamp, 'shahar@komoona.com'),</v>
      </c>
      <c r="F555">
        <f>VLOOKUP($A555,Sheet3!$B$3:$I$613,8,FALSE)</f>
        <v>205474</v>
      </c>
      <c r="I555" t="s">
        <v>7048</v>
      </c>
      <c r="J555">
        <v>0.5415522867</v>
      </c>
      <c r="K555">
        <v>0.3</v>
      </c>
      <c r="L555">
        <v>0.35</v>
      </c>
      <c r="M555" t="str">
        <f>IFERROR(VLOOKUP($I555,Sheet3!$B$3:$I$613,8,FALSE),"null")</f>
        <v>null</v>
      </c>
      <c r="N555" t="str">
        <f t="shared" si="24"/>
        <v>update kmn_revshare set revshare=35 where id=null;</v>
      </c>
      <c r="O555" t="str">
        <f t="shared" si="25"/>
        <v>(null,'99889f6f3271c584393c665751248f29',35),</v>
      </c>
    </row>
    <row r="556" spans="1:15" x14ac:dyDescent="0.3">
      <c r="A556" t="s">
        <v>2396</v>
      </c>
      <c r="B556">
        <v>0.3974948875</v>
      </c>
      <c r="C556">
        <v>4.9999999999999899E-2</v>
      </c>
      <c r="D556">
        <v>0.3</v>
      </c>
      <c r="E556" t="str">
        <f t="shared" si="26"/>
        <v>('b7c678e587bae101c6c512fdcddc61a3',30,'komoona',date(current_timestamp), unix_timestamp(current_timestamp), current_timestamp, 'shahar@komoona.com'),</v>
      </c>
      <c r="F556">
        <f>VLOOKUP($A556,Sheet3!$B$3:$I$613,8,FALSE)</f>
        <v>205475</v>
      </c>
      <c r="I556" t="s">
        <v>9079</v>
      </c>
      <c r="J556">
        <v>0.27507949970000001</v>
      </c>
      <c r="K556">
        <v>0.05</v>
      </c>
      <c r="L556">
        <v>0.2</v>
      </c>
      <c r="M556" t="str">
        <f>IFERROR(VLOOKUP($I556,Sheet3!$B$3:$I$613,8,FALSE),"null")</f>
        <v>null</v>
      </c>
      <c r="N556" t="str">
        <f t="shared" si="24"/>
        <v>update kmn_revshare set revshare=20 where id=null;</v>
      </c>
      <c r="O556" t="str">
        <f t="shared" si="25"/>
        <v>(null,'22da2ab8142fcd11c7bad182ad8aee17',20),</v>
      </c>
    </row>
    <row r="557" spans="1:15" x14ac:dyDescent="0.3">
      <c r="A557" t="s">
        <v>3807</v>
      </c>
      <c r="B557">
        <v>0.32430601260000003</v>
      </c>
      <c r="C557">
        <v>0.25</v>
      </c>
      <c r="D557">
        <v>0.3</v>
      </c>
      <c r="E557" t="str">
        <f t="shared" si="26"/>
        <v>('285e8f6a3ee27e2db06ab437e3761915',30,'komoona',date(current_timestamp), unix_timestamp(current_timestamp), current_timestamp, 'shahar@komoona.com'),</v>
      </c>
      <c r="F557">
        <f>VLOOKUP($A557,Sheet3!$B$3:$I$613,8,FALSE)</f>
        <v>205476</v>
      </c>
      <c r="I557" t="s">
        <v>4116</v>
      </c>
      <c r="J557">
        <v>0.2942535657</v>
      </c>
      <c r="K557">
        <v>0.25</v>
      </c>
      <c r="L557">
        <v>0.28000000000000003</v>
      </c>
      <c r="M557" t="str">
        <f>IFERROR(VLOOKUP($I557,Sheet3!$B$3:$I$613,8,FALSE),"null")</f>
        <v>null</v>
      </c>
      <c r="N557" t="str">
        <f t="shared" si="24"/>
        <v>update kmn_revshare set revshare=28 where id=null;</v>
      </c>
      <c r="O557" t="str">
        <f t="shared" si="25"/>
        <v>(null,'9ea3127ed760976b4e8039243984c29f',28),</v>
      </c>
    </row>
    <row r="558" spans="1:15" x14ac:dyDescent="0.3">
      <c r="A558" t="s">
        <v>3440</v>
      </c>
      <c r="B558">
        <v>0.24770659959999999</v>
      </c>
      <c r="C558">
        <v>0.247706599574221</v>
      </c>
      <c r="D558">
        <v>0.25</v>
      </c>
      <c r="E558" t="str">
        <f t="shared" si="26"/>
        <v>('b8bdceb9279d19536fad6b80e42ad28f',25,'komoona',date(current_timestamp), unix_timestamp(current_timestamp), current_timestamp, 'shahar@komoona.com'),</v>
      </c>
      <c r="F558">
        <f>VLOOKUP($A558,Sheet3!$B$3:$I$613,8,FALSE)</f>
        <v>205477</v>
      </c>
      <c r="I558" t="s">
        <v>212</v>
      </c>
      <c r="J558">
        <v>0.19485573110000001</v>
      </c>
      <c r="K558">
        <v>0.15</v>
      </c>
      <c r="L558">
        <v>0.18</v>
      </c>
      <c r="M558" t="str">
        <f>IFERROR(VLOOKUP($I558,Sheet3!$B$3:$I$613,8,FALSE),"null")</f>
        <v>null</v>
      </c>
      <c r="N558" t="str">
        <f t="shared" si="24"/>
        <v>update kmn_revshare set revshare=18 where id=null;</v>
      </c>
      <c r="O558" t="str">
        <f t="shared" si="25"/>
        <v>(null,'8f83712116087810c8a4815626c4e695',18),</v>
      </c>
    </row>
    <row r="559" spans="1:15" x14ac:dyDescent="0.3">
      <c r="A559" t="s">
        <v>1802</v>
      </c>
      <c r="B559">
        <v>0.2374910616</v>
      </c>
      <c r="C559">
        <v>0.15</v>
      </c>
      <c r="D559">
        <v>0.3</v>
      </c>
      <c r="E559" t="str">
        <f t="shared" si="26"/>
        <v>('2d5430fc70a678a65461fce4ed929327',30,'komoona',date(current_timestamp), unix_timestamp(current_timestamp), current_timestamp, 'shahar@komoona.com'),</v>
      </c>
      <c r="F559">
        <f>VLOOKUP($A559,Sheet3!$B$3:$I$613,8,FALSE)</f>
        <v>205478</v>
      </c>
      <c r="I559" t="s">
        <v>7060</v>
      </c>
      <c r="J559">
        <v>0.29207698869999998</v>
      </c>
      <c r="K559">
        <v>0.15</v>
      </c>
      <c r="L559">
        <v>0.2</v>
      </c>
      <c r="M559" t="str">
        <f>IFERROR(VLOOKUP($I559,Sheet3!$B$3:$I$613,8,FALSE),"null")</f>
        <v>null</v>
      </c>
      <c r="N559" t="str">
        <f t="shared" si="24"/>
        <v>update kmn_revshare set revshare=20 where id=null;</v>
      </c>
      <c r="O559" t="str">
        <f t="shared" si="25"/>
        <v>(null,'c9fc04b4f883b8a4222b4234610ba9b9',20),</v>
      </c>
    </row>
    <row r="560" spans="1:15" x14ac:dyDescent="0.3">
      <c r="A560" t="s">
        <v>2312</v>
      </c>
      <c r="B560">
        <v>0.1962524272</v>
      </c>
      <c r="C560">
        <v>0.15</v>
      </c>
      <c r="D560">
        <v>0.3</v>
      </c>
      <c r="E560" t="str">
        <f t="shared" si="26"/>
        <v>('59760249d0ed910ef8557b9c633c9b49',30,'komoona',date(current_timestamp), unix_timestamp(current_timestamp), current_timestamp, 'shahar@komoona.com'),</v>
      </c>
      <c r="F560">
        <f>VLOOKUP($A560,Sheet3!$B$3:$I$613,8,FALSE)</f>
        <v>205479</v>
      </c>
      <c r="I560" t="s">
        <v>4273</v>
      </c>
      <c r="J560">
        <v>0.63294344300000005</v>
      </c>
      <c r="K560">
        <v>0.25</v>
      </c>
      <c r="L560">
        <v>0.35</v>
      </c>
      <c r="M560" t="str">
        <f>IFERROR(VLOOKUP($I560,Sheet3!$B$3:$I$613,8,FALSE),"null")</f>
        <v>null</v>
      </c>
      <c r="N560" t="str">
        <f t="shared" si="24"/>
        <v>update kmn_revshare set revshare=35 where id=null;</v>
      </c>
      <c r="O560" t="str">
        <f t="shared" si="25"/>
        <v>(null,'0244a04e619536dcc8906a641ce54cb2',35),</v>
      </c>
    </row>
    <row r="561" spans="1:15" x14ac:dyDescent="0.3">
      <c r="A561" t="s">
        <v>2158</v>
      </c>
      <c r="B561">
        <v>0.1857809171</v>
      </c>
      <c r="C561">
        <v>0.149999999999999</v>
      </c>
      <c r="D561">
        <v>0.3</v>
      </c>
      <c r="E561" t="str">
        <f t="shared" si="26"/>
        <v>('e0fa689361777ed3e1fc9597085d637b',30,'komoona',date(current_timestamp), unix_timestamp(current_timestamp), current_timestamp, 'shahar@komoona.com'),</v>
      </c>
      <c r="F561">
        <f>VLOOKUP($A561,Sheet3!$B$3:$I$613,8,FALSE)</f>
        <v>205480</v>
      </c>
      <c r="I561" t="s">
        <v>8959</v>
      </c>
      <c r="J561">
        <v>0.20567323770000001</v>
      </c>
      <c r="K561">
        <v>4.9999999999999899E-2</v>
      </c>
      <c r="L561">
        <v>0.1</v>
      </c>
      <c r="M561" t="str">
        <f>IFERROR(VLOOKUP($I561,Sheet3!$B$3:$I$613,8,FALSE),"null")</f>
        <v>null</v>
      </c>
      <c r="N561" t="str">
        <f t="shared" si="24"/>
        <v>update kmn_revshare set revshare=10 where id=null;</v>
      </c>
      <c r="O561" t="str">
        <f t="shared" si="25"/>
        <v>(null,'2b81ec65b94072db76674e3b64635b73',10),</v>
      </c>
    </row>
    <row r="562" spans="1:15" x14ac:dyDescent="0.3">
      <c r="A562" t="s">
        <v>3539</v>
      </c>
      <c r="B562">
        <v>0.18217982390000001</v>
      </c>
      <c r="C562">
        <v>0.182179823883825</v>
      </c>
      <c r="D562">
        <v>0.3</v>
      </c>
      <c r="E562" t="str">
        <f t="shared" si="26"/>
        <v>('583e176a8f0ebb85fe527082a409980f',30,'komoona',date(current_timestamp), unix_timestamp(current_timestamp), current_timestamp, 'shahar@komoona.com'),</v>
      </c>
      <c r="F562">
        <f>VLOOKUP($A562,Sheet3!$B$3:$I$613,8,FALSE)</f>
        <v>205481</v>
      </c>
      <c r="I562" t="s">
        <v>8837</v>
      </c>
      <c r="J562">
        <v>0.73377011660000002</v>
      </c>
      <c r="K562">
        <v>0.25</v>
      </c>
      <c r="L562">
        <v>0.3</v>
      </c>
      <c r="M562" t="str">
        <f>IFERROR(VLOOKUP($I562,Sheet3!$B$3:$I$613,8,FALSE),"null")</f>
        <v>null</v>
      </c>
      <c r="N562" t="str">
        <f t="shared" si="24"/>
        <v>update kmn_revshare set revshare=30 where id=null;</v>
      </c>
      <c r="O562" t="str">
        <f t="shared" si="25"/>
        <v>(null,'7286e033c15dfeb684173932de7597ae',30),</v>
      </c>
    </row>
    <row r="563" spans="1:15" x14ac:dyDescent="0.3">
      <c r="A563" t="s">
        <v>991</v>
      </c>
      <c r="B563">
        <v>0.17842773749999999</v>
      </c>
      <c r="C563">
        <v>0.17842773745661</v>
      </c>
      <c r="D563">
        <v>0.3</v>
      </c>
      <c r="E563" t="str">
        <f t="shared" si="26"/>
        <v>('97db6894eb36497be2a7c3bc9c0b96f2',30,'komoona',date(current_timestamp), unix_timestamp(current_timestamp), current_timestamp, 'shahar@komoona.com'),</v>
      </c>
      <c r="F563">
        <f>VLOOKUP($A563,Sheet3!$B$3:$I$613,8,FALSE)</f>
        <v>205482</v>
      </c>
      <c r="I563" t="s">
        <v>7000</v>
      </c>
      <c r="J563">
        <v>0.57790923569999997</v>
      </c>
      <c r="K563">
        <v>0.25</v>
      </c>
      <c r="L563">
        <v>0.28000000000000003</v>
      </c>
      <c r="M563" t="str">
        <f>IFERROR(VLOOKUP($I563,Sheet3!$B$3:$I$613,8,FALSE),"null")</f>
        <v>null</v>
      </c>
      <c r="N563" t="str">
        <f t="shared" si="24"/>
        <v>update kmn_revshare set revshare=28 where id=null;</v>
      </c>
      <c r="O563" t="str">
        <f t="shared" si="25"/>
        <v>(null,'66e7b90617fe3472d8c45a5065b80097',28),</v>
      </c>
    </row>
    <row r="564" spans="1:15" x14ac:dyDescent="0.3">
      <c r="A564" t="s">
        <v>721</v>
      </c>
      <c r="B564">
        <v>0.50600493790000001</v>
      </c>
      <c r="C564">
        <v>0.33</v>
      </c>
      <c r="D564">
        <v>0.4</v>
      </c>
      <c r="E564" t="str">
        <f t="shared" si="26"/>
        <v>('1d1554360b7166dbeb34981abbe49e10',40,'komoona',date(current_timestamp), unix_timestamp(current_timestamp), current_timestamp, 'shahar@komoona.com'),</v>
      </c>
      <c r="F564">
        <f>VLOOKUP($A564,Sheet3!$B$3:$I$613,8,FALSE)</f>
        <v>205483</v>
      </c>
      <c r="I564" t="s">
        <v>7064</v>
      </c>
      <c r="J564">
        <v>0.49215558349999999</v>
      </c>
      <c r="K564">
        <v>0.25</v>
      </c>
      <c r="L564">
        <v>0.3</v>
      </c>
      <c r="M564" t="str">
        <f>IFERROR(VLOOKUP($I564,Sheet3!$B$3:$I$613,8,FALSE),"null")</f>
        <v>null</v>
      </c>
      <c r="N564" t="str">
        <f t="shared" si="24"/>
        <v>update kmn_revshare set revshare=30 where id=null;</v>
      </c>
      <c r="O564" t="str">
        <f t="shared" si="25"/>
        <v>(null,'e156ca1c0d82d1380ef9a393188fe3d7',30),</v>
      </c>
    </row>
    <row r="565" spans="1:15" x14ac:dyDescent="0.3">
      <c r="A565" t="s">
        <v>848</v>
      </c>
      <c r="B565">
        <v>0.49574252829999998</v>
      </c>
      <c r="C565">
        <v>0.33</v>
      </c>
      <c r="D565">
        <v>0.33</v>
      </c>
      <c r="E565" t="str">
        <f t="shared" si="26"/>
        <v>('9653883d6b85e783331b1564916498d6',33,'komoona',date(current_timestamp), unix_timestamp(current_timestamp), current_timestamp, 'shahar@komoona.com'),</v>
      </c>
      <c r="F565">
        <f>VLOOKUP($A565,Sheet3!$B$3:$I$613,8,FALSE)</f>
        <v>205484</v>
      </c>
      <c r="I565" t="s">
        <v>2442</v>
      </c>
      <c r="J565">
        <v>0.55021465599999997</v>
      </c>
      <c r="K565">
        <v>0.15</v>
      </c>
      <c r="L565">
        <v>0.35</v>
      </c>
      <c r="M565" t="str">
        <f>IFERROR(VLOOKUP($I565,Sheet3!$B$3:$I$613,8,FALSE),"null")</f>
        <v>null</v>
      </c>
      <c r="N565" t="str">
        <f t="shared" si="24"/>
        <v>update kmn_revshare set revshare=35 where id=null;</v>
      </c>
      <c r="O565" t="str">
        <f t="shared" si="25"/>
        <v>(null,'042edf2a7ab0a47dfa547772eb1b2780',35),</v>
      </c>
    </row>
    <row r="566" spans="1:15" x14ac:dyDescent="0.3">
      <c r="A566" t="s">
        <v>3825</v>
      </c>
      <c r="B566">
        <v>0.59429564329999995</v>
      </c>
      <c r="C566">
        <v>0.32999999999999902</v>
      </c>
      <c r="D566">
        <v>0.32999999999999902</v>
      </c>
      <c r="E566" t="str">
        <f t="shared" si="26"/>
        <v>('0fc7b3b388dacbd6dfcca61c9b9ad9ab',32.9999999999999,'komoona',date(current_timestamp), unix_timestamp(current_timestamp), current_timestamp, 'shahar@komoona.com'),</v>
      </c>
      <c r="F566">
        <f>VLOOKUP($A566,Sheet3!$B$3:$I$613,8,FALSE)</f>
        <v>205485</v>
      </c>
      <c r="I566" t="s">
        <v>4275</v>
      </c>
      <c r="J566">
        <v>0.60076703190000003</v>
      </c>
      <c r="K566">
        <v>0.2</v>
      </c>
      <c r="L566">
        <v>0.3</v>
      </c>
      <c r="M566" t="str">
        <f>IFERROR(VLOOKUP($I566,Sheet3!$B$3:$I$613,8,FALSE),"null")</f>
        <v>null</v>
      </c>
      <c r="N566" t="str">
        <f t="shared" si="24"/>
        <v>update kmn_revshare set revshare=30 where id=null;</v>
      </c>
      <c r="O566" t="str">
        <f t="shared" si="25"/>
        <v>(null,'056e32f3759d818b8beaf5f1c965655e',30),</v>
      </c>
    </row>
    <row r="567" spans="1:15" x14ac:dyDescent="0.3">
      <c r="A567" t="s">
        <v>542</v>
      </c>
      <c r="B567">
        <v>0.31680161940000001</v>
      </c>
      <c r="C567">
        <v>0.25</v>
      </c>
      <c r="D567">
        <v>0.37</v>
      </c>
      <c r="E567" t="str">
        <f t="shared" si="26"/>
        <v>('3d30b0339745c388bb93769e11048b7c',37,'komoona',date(current_timestamp), unix_timestamp(current_timestamp), current_timestamp, 'shahar@komoona.com'),</v>
      </c>
      <c r="F567">
        <f>VLOOKUP($A567,Sheet3!$B$3:$I$613,8,FALSE)</f>
        <v>205486</v>
      </c>
      <c r="I567" t="s">
        <v>1119</v>
      </c>
      <c r="J567">
        <v>0.422068626</v>
      </c>
      <c r="K567">
        <v>0.05</v>
      </c>
      <c r="L567">
        <v>0.35</v>
      </c>
      <c r="M567" t="str">
        <f>IFERROR(VLOOKUP($I567,Sheet3!$B$3:$I$613,8,FALSE),"null")</f>
        <v>null</v>
      </c>
      <c r="N567" t="str">
        <f t="shared" si="24"/>
        <v>update kmn_revshare set revshare=35 where id=null;</v>
      </c>
      <c r="O567" t="str">
        <f t="shared" si="25"/>
        <v>(null,'54f60fff0a30dc124b1f37d05112b920',35),</v>
      </c>
    </row>
    <row r="568" spans="1:15" x14ac:dyDescent="0.3">
      <c r="A568" t="s">
        <v>1618</v>
      </c>
      <c r="B568">
        <v>0.95667911400000005</v>
      </c>
      <c r="C568">
        <v>0.249999999999999</v>
      </c>
      <c r="D568">
        <v>0.3</v>
      </c>
      <c r="E568" t="str">
        <f t="shared" si="26"/>
        <v>('bc62ac13f1a1e5ba626237436aa193ac',30,'komoona',date(current_timestamp), unix_timestamp(current_timestamp), current_timestamp, 'shahar@komoona.com'),</v>
      </c>
      <c r="F568">
        <f>VLOOKUP($A568,Sheet3!$B$3:$I$613,8,FALSE)</f>
        <v>205487</v>
      </c>
      <c r="I568" t="s">
        <v>2086</v>
      </c>
      <c r="J568">
        <v>0.36159426500000003</v>
      </c>
      <c r="K568">
        <v>0.15</v>
      </c>
      <c r="L568">
        <v>0.25</v>
      </c>
      <c r="M568" t="str">
        <f>IFERROR(VLOOKUP($I568,Sheet3!$B$3:$I$613,8,FALSE),"null")</f>
        <v>null</v>
      </c>
      <c r="N568" t="str">
        <f t="shared" si="24"/>
        <v>update kmn_revshare set revshare=25 where id=null;</v>
      </c>
      <c r="O568" t="str">
        <f t="shared" si="25"/>
        <v>(null,'b6f7e46c01b3f34e2e3e2586259acfec',25),</v>
      </c>
    </row>
    <row r="569" spans="1:15" x14ac:dyDescent="0.3">
      <c r="A569" t="s">
        <v>2070</v>
      </c>
      <c r="B569">
        <v>0.36995767470000002</v>
      </c>
      <c r="C569">
        <v>0.25</v>
      </c>
      <c r="D569">
        <v>0.3</v>
      </c>
      <c r="E569" t="str">
        <f t="shared" si="26"/>
        <v>('b22462a75a9ceab8d240efe67a58e2bb',30,'komoona',date(current_timestamp), unix_timestamp(current_timestamp), current_timestamp, 'shahar@komoona.com'),</v>
      </c>
      <c r="F569">
        <f>VLOOKUP($A569,Sheet3!$B$3:$I$613,8,FALSE)</f>
        <v>205488</v>
      </c>
      <c r="I569" t="s">
        <v>1578</v>
      </c>
      <c r="J569">
        <v>0.97660471169999996</v>
      </c>
      <c r="K569">
        <v>0.25</v>
      </c>
      <c r="L569">
        <v>0.3</v>
      </c>
      <c r="M569" t="str">
        <f>IFERROR(VLOOKUP($I569,Sheet3!$B$3:$I$613,8,FALSE),"null")</f>
        <v>null</v>
      </c>
      <c r="N569" t="str">
        <f t="shared" si="24"/>
        <v>update kmn_revshare set revshare=30 where id=null;</v>
      </c>
      <c r="O569" t="str">
        <f t="shared" si="25"/>
        <v>(null,'0b7c1feedcb98e6d3d175a5979cfd718',30),</v>
      </c>
    </row>
    <row r="570" spans="1:15" x14ac:dyDescent="0.3">
      <c r="A570" t="s">
        <v>2218</v>
      </c>
      <c r="B570">
        <v>0.29102369049999999</v>
      </c>
      <c r="C570">
        <v>0.249999999999999</v>
      </c>
      <c r="D570">
        <v>0.28000000000000003</v>
      </c>
      <c r="E570" t="str">
        <f t="shared" si="26"/>
        <v>('fb134084bc6767819ac27ee5e9dd4665',28,'komoona',date(current_timestamp), unix_timestamp(current_timestamp), current_timestamp, 'shahar@komoona.com'),</v>
      </c>
      <c r="F570">
        <f>VLOOKUP($A570,Sheet3!$B$3:$I$613,8,FALSE)</f>
        <v>205489</v>
      </c>
      <c r="I570" t="s">
        <v>2678</v>
      </c>
      <c r="J570">
        <v>0.40171520570000002</v>
      </c>
      <c r="K570">
        <v>0.25</v>
      </c>
      <c r="L570">
        <v>0.3</v>
      </c>
      <c r="M570" t="str">
        <f>IFERROR(VLOOKUP($I570,Sheet3!$B$3:$I$613,8,FALSE),"null")</f>
        <v>null</v>
      </c>
      <c r="N570" t="str">
        <f t="shared" si="24"/>
        <v>update kmn_revshare set revshare=30 where id=null;</v>
      </c>
      <c r="O570" t="str">
        <f t="shared" si="25"/>
        <v>(null,'442783395a214b190a8c15781d24abaa',30),</v>
      </c>
    </row>
    <row r="571" spans="1:15" x14ac:dyDescent="0.3">
      <c r="A571" t="s">
        <v>1862</v>
      </c>
      <c r="B571">
        <v>0.23588760110000001</v>
      </c>
      <c r="C571">
        <v>0.15</v>
      </c>
      <c r="D571">
        <v>0.35</v>
      </c>
      <c r="E571" t="str">
        <f t="shared" si="26"/>
        <v>('4a9ed6242e6b158321a8a73bbe445505',35,'komoona',date(current_timestamp), unix_timestamp(current_timestamp), current_timestamp, 'shahar@komoona.com'),</v>
      </c>
      <c r="F571">
        <f>VLOOKUP($A571,Sheet3!$B$3:$I$613,8,FALSE)</f>
        <v>205490</v>
      </c>
      <c r="I571" t="s">
        <v>5078</v>
      </c>
      <c r="J571">
        <v>0.93106104089999997</v>
      </c>
      <c r="K571">
        <v>0.25</v>
      </c>
      <c r="L571">
        <v>0.3</v>
      </c>
      <c r="M571" t="str">
        <f>IFERROR(VLOOKUP($I571,Sheet3!$B$3:$I$613,8,FALSE),"null")</f>
        <v>null</v>
      </c>
      <c r="N571" t="str">
        <f t="shared" si="24"/>
        <v>update kmn_revshare set revshare=30 where id=null;</v>
      </c>
      <c r="O571" t="str">
        <f t="shared" si="25"/>
        <v>(null,'5009617d7813a8f1f4851467d325197c',30),</v>
      </c>
    </row>
    <row r="572" spans="1:15" x14ac:dyDescent="0.3">
      <c r="A572" t="s">
        <v>10807</v>
      </c>
      <c r="B572">
        <v>0.223467411</v>
      </c>
      <c r="C572">
        <v>0.22346741100256201</v>
      </c>
      <c r="D572">
        <v>0.25</v>
      </c>
      <c r="E572" t="str">
        <f t="shared" si="26"/>
        <v>('73df54521c82bea0f7733a107bb24d02',25,'komoona',date(current_timestamp), unix_timestamp(current_timestamp), current_timestamp, 'shahar@komoona.com'),</v>
      </c>
      <c r="F572">
        <f>VLOOKUP($A572,Sheet3!$B$3:$I$613,8,FALSE)</f>
        <v>205491</v>
      </c>
      <c r="I572" t="s">
        <v>4433</v>
      </c>
      <c r="J572">
        <v>0.2928258883</v>
      </c>
      <c r="K572">
        <v>0.249999999999999</v>
      </c>
      <c r="L572">
        <v>0.28000000000000003</v>
      </c>
      <c r="M572" t="str">
        <f>IFERROR(VLOOKUP($I572,Sheet3!$B$3:$I$613,8,FALSE),"null")</f>
        <v>null</v>
      </c>
      <c r="N572" t="str">
        <f t="shared" si="24"/>
        <v>update kmn_revshare set revshare=28 where id=null;</v>
      </c>
      <c r="O572" t="str">
        <f t="shared" si="25"/>
        <v>(null,'46f796ab5d63a639f0f3ffb10c2dbf44',28),</v>
      </c>
    </row>
    <row r="573" spans="1:15" x14ac:dyDescent="0.3">
      <c r="A573" t="s">
        <v>10509</v>
      </c>
      <c r="B573">
        <v>0.3524799059</v>
      </c>
      <c r="C573">
        <v>0.05</v>
      </c>
      <c r="D573">
        <v>0.35</v>
      </c>
      <c r="E573" t="str">
        <f t="shared" si="26"/>
        <v>('1a776bea1e462fa63be0fbd08d8cb3bd',35,'komoona',date(current_timestamp), unix_timestamp(current_timestamp), current_timestamp, 'shahar@komoona.com'),</v>
      </c>
      <c r="F573">
        <f>VLOOKUP($A573,Sheet3!$B$3:$I$613,8,FALSE)</f>
        <v>205492</v>
      </c>
      <c r="I573" t="s">
        <v>8835</v>
      </c>
      <c r="J573">
        <v>0.70568662680000005</v>
      </c>
      <c r="K573">
        <v>0.249999999999999</v>
      </c>
      <c r="L573">
        <v>0.3</v>
      </c>
      <c r="M573" t="str">
        <f>IFERROR(VLOOKUP($I573,Sheet3!$B$3:$I$613,8,FALSE),"null")</f>
        <v>null</v>
      </c>
      <c r="N573" t="str">
        <f t="shared" si="24"/>
        <v>update kmn_revshare set revshare=30 where id=null;</v>
      </c>
      <c r="O573" t="str">
        <f t="shared" si="25"/>
        <v>(null,'6f5bb79eb8a9ad4c3097a3b0b5f16138',30),</v>
      </c>
    </row>
    <row r="574" spans="1:15" x14ac:dyDescent="0.3">
      <c r="A574" t="s">
        <v>2494</v>
      </c>
      <c r="B574">
        <v>0.41649435420000003</v>
      </c>
      <c r="C574">
        <v>0.15</v>
      </c>
      <c r="D574">
        <v>0.3</v>
      </c>
      <c r="E574" t="str">
        <f t="shared" si="26"/>
        <v>('a2e304e8a3d24cd4fbad0de55af6dbb4',30,'komoona',date(current_timestamp), unix_timestamp(current_timestamp), current_timestamp, 'shahar@komoona.com'),</v>
      </c>
      <c r="F574">
        <f>VLOOKUP($A574,Sheet3!$B$3:$I$613,8,FALSE)</f>
        <v>205493</v>
      </c>
      <c r="I574" t="s">
        <v>2646</v>
      </c>
      <c r="J574">
        <v>0.50541006359999996</v>
      </c>
      <c r="K574">
        <v>0.25</v>
      </c>
      <c r="L574">
        <v>0.3</v>
      </c>
      <c r="M574" t="str">
        <f>IFERROR(VLOOKUP($I574,Sheet3!$B$3:$I$613,8,FALSE),"null")</f>
        <v>null</v>
      </c>
      <c r="N574" t="str">
        <f t="shared" si="24"/>
        <v>update kmn_revshare set revshare=30 where id=null;</v>
      </c>
      <c r="O574" t="str">
        <f t="shared" si="25"/>
        <v>(null,'20d7c7b77b60607fe2e60cc04f71793d',30),</v>
      </c>
    </row>
    <row r="575" spans="1:15" x14ac:dyDescent="0.3">
      <c r="A575" t="s">
        <v>4055</v>
      </c>
      <c r="B575">
        <v>0.30935900560000001</v>
      </c>
      <c r="C575">
        <v>0.05</v>
      </c>
      <c r="D575">
        <v>0.3</v>
      </c>
      <c r="E575" t="str">
        <f t="shared" si="26"/>
        <v>('95133a6df88b75c4272de705a9b1548a',30,'komoona',date(current_timestamp), unix_timestamp(current_timestamp), current_timestamp, 'shahar@komoona.com'),</v>
      </c>
      <c r="F575">
        <f>VLOOKUP($A575,Sheet3!$B$3:$I$613,8,FALSE)</f>
        <v>205494</v>
      </c>
      <c r="I575" t="s">
        <v>3589</v>
      </c>
      <c r="J575">
        <v>0.36802574339999999</v>
      </c>
      <c r="K575">
        <v>0.15</v>
      </c>
      <c r="L575">
        <v>0.2</v>
      </c>
      <c r="M575" t="str">
        <f>IFERROR(VLOOKUP($I575,Sheet3!$B$3:$I$613,8,FALSE),"null")</f>
        <v>null</v>
      </c>
      <c r="N575" t="str">
        <f t="shared" si="24"/>
        <v>update kmn_revshare set revshare=20 where id=null;</v>
      </c>
      <c r="O575" t="str">
        <f t="shared" si="25"/>
        <v>(null,'e0ce34a17a0da3abc2162373fa4d2052',20),</v>
      </c>
    </row>
    <row r="576" spans="1:15" x14ac:dyDescent="0.3">
      <c r="A576" t="s">
        <v>10827</v>
      </c>
      <c r="B576">
        <v>0.28625710920000003</v>
      </c>
      <c r="C576">
        <v>0.249999999999999</v>
      </c>
      <c r="D576">
        <v>0.3</v>
      </c>
      <c r="E576" t="str">
        <f t="shared" si="26"/>
        <v>('7845ebe162b924edf2e8d581496c2a22',30,'komoona',date(current_timestamp), unix_timestamp(current_timestamp), current_timestamp, 'shahar@komoona.com'),</v>
      </c>
      <c r="F576">
        <f>VLOOKUP($A576,Sheet3!$B$3:$I$613,8,FALSE)</f>
        <v>205495</v>
      </c>
      <c r="I576" t="s">
        <v>8857</v>
      </c>
      <c r="J576">
        <v>0.73623684160000002</v>
      </c>
      <c r="K576">
        <v>0.25</v>
      </c>
      <c r="L576">
        <v>0.3</v>
      </c>
      <c r="M576" t="str">
        <f>IFERROR(VLOOKUP($I576,Sheet3!$B$3:$I$613,8,FALSE),"null")</f>
        <v>null</v>
      </c>
      <c r="N576" t="str">
        <f t="shared" si="24"/>
        <v>update kmn_revshare set revshare=30 where id=null;</v>
      </c>
      <c r="O576" t="str">
        <f t="shared" si="25"/>
        <v>(null,'de1b141d2a567c77125fd90aef2c782a',30),</v>
      </c>
    </row>
    <row r="577" spans="1:15" x14ac:dyDescent="0.3">
      <c r="A577" t="s">
        <v>10637</v>
      </c>
      <c r="B577">
        <v>0.26420610729999999</v>
      </c>
      <c r="C577">
        <v>0.26420610725173599</v>
      </c>
      <c r="D577">
        <v>0.3</v>
      </c>
      <c r="E577" t="str">
        <f t="shared" si="26"/>
        <v>('f8fbe6ad8bc5f2d0c5ef17c13cd85e3f',30,'komoona',date(current_timestamp), unix_timestamp(current_timestamp), current_timestamp, 'shahar@komoona.com'),</v>
      </c>
      <c r="F577">
        <f>VLOOKUP($A577,Sheet3!$B$3:$I$613,8,FALSE)</f>
        <v>205496</v>
      </c>
      <c r="I577" t="s">
        <v>2839</v>
      </c>
      <c r="J577">
        <v>0.41770757149999999</v>
      </c>
      <c r="K577">
        <v>4.9999999999999899E-2</v>
      </c>
      <c r="L577">
        <v>0.2</v>
      </c>
      <c r="M577" t="str">
        <f>IFERROR(VLOOKUP($I577,Sheet3!$B$3:$I$613,8,FALSE),"null")</f>
        <v>null</v>
      </c>
      <c r="N577" t="str">
        <f t="shared" si="24"/>
        <v>update kmn_revshare set revshare=20 where id=null;</v>
      </c>
      <c r="O577" t="str">
        <f t="shared" si="25"/>
        <v>(null,'d66f43354edc4a60e85e510b23ee8c07',20),</v>
      </c>
    </row>
    <row r="578" spans="1:15" x14ac:dyDescent="0.3">
      <c r="A578" t="s">
        <v>5003</v>
      </c>
      <c r="B578">
        <v>0.2590427475</v>
      </c>
      <c r="C578">
        <v>0.25</v>
      </c>
      <c r="D578">
        <v>0.3</v>
      </c>
      <c r="E578" t="str">
        <f t="shared" si="26"/>
        <v>('3108e77bd51c902855ad3c652bfb9f31',30,'komoona',date(current_timestamp), unix_timestamp(current_timestamp), current_timestamp, 'shahar@komoona.com'),</v>
      </c>
      <c r="F578">
        <f>VLOOKUP($A578,Sheet3!$B$3:$I$613,8,FALSE)</f>
        <v>205497</v>
      </c>
      <c r="I578" t="s">
        <v>6152</v>
      </c>
      <c r="J578">
        <v>0.28495651440000003</v>
      </c>
      <c r="K578">
        <v>0.15</v>
      </c>
      <c r="L578">
        <v>0.2</v>
      </c>
      <c r="M578" t="str">
        <f>IFERROR(VLOOKUP($I578,Sheet3!$B$3:$I$613,8,FALSE),"null")</f>
        <v>null</v>
      </c>
      <c r="N578" t="str">
        <f t="shared" si="24"/>
        <v>update kmn_revshare set revshare=20 where id=null;</v>
      </c>
      <c r="O578" t="str">
        <f t="shared" si="25"/>
        <v>(null,'def66da9308726672e6c1602681691fb',20),</v>
      </c>
    </row>
    <row r="579" spans="1:15" x14ac:dyDescent="0.3">
      <c r="A579" t="s">
        <v>944</v>
      </c>
      <c r="B579">
        <v>0.61877064130000003</v>
      </c>
      <c r="C579">
        <v>0.25</v>
      </c>
      <c r="D579">
        <v>0.25</v>
      </c>
      <c r="E579" t="str">
        <f t="shared" si="26"/>
        <v>('eb777b978c9daff8a5176176f45f3616',25,'komoona',date(current_timestamp), unix_timestamp(current_timestamp), current_timestamp, 'shahar@komoona.com'),</v>
      </c>
      <c r="F579">
        <f>VLOOKUP($A579,Sheet3!$B$3:$I$613,8,FALSE)</f>
        <v>205498</v>
      </c>
      <c r="I579" t="s">
        <v>1596</v>
      </c>
      <c r="J579">
        <v>0.97395428790000005</v>
      </c>
      <c r="K579">
        <v>0.25</v>
      </c>
      <c r="L579">
        <v>0.3</v>
      </c>
      <c r="M579" t="str">
        <f>IFERROR(VLOOKUP($I579,Sheet3!$B$3:$I$613,8,FALSE),"null")</f>
        <v>null</v>
      </c>
      <c r="N579" t="str">
        <f t="shared" ref="N579:N642" si="27">"update kmn_revshare set revshare="&amp;ROUND(L579*100,1)&amp;" where id="&amp;M579&amp;";"</f>
        <v>update kmn_revshare set revshare=30 where id=null;</v>
      </c>
      <c r="O579" t="str">
        <f t="shared" ref="O579:O642" si="28">"("&amp;M579&amp;",'"&amp;I579&amp;"',"&amp;ROUND(L579*100,1)&amp;"),"</f>
        <v>(null,'49bd5911e338d676822305b013c497b6',30),</v>
      </c>
    </row>
    <row r="580" spans="1:15" x14ac:dyDescent="0.3">
      <c r="A580" t="s">
        <v>10661</v>
      </c>
      <c r="B580">
        <v>0.82497407369999998</v>
      </c>
      <c r="C580">
        <v>0.25</v>
      </c>
      <c r="D580">
        <v>0.25</v>
      </c>
      <c r="E580" t="str">
        <f t="shared" ref="E580:E613" si="29">"('"&amp;A580&amp;"',"&amp;D580*100&amp;",'komoona',date(current_timestamp), unix_timestamp(current_timestamp), current_timestamp, 'shahar@komoona.com'),"</f>
        <v>('a70e4c15823142494dbc8aa73b90a4ca',25,'komoona',date(current_timestamp), unix_timestamp(current_timestamp), current_timestamp, 'shahar@komoona.com'),</v>
      </c>
      <c r="F580">
        <f>VLOOKUP($A580,Sheet3!$B$3:$I$613,8,FALSE)</f>
        <v>205499</v>
      </c>
      <c r="I580" t="s">
        <v>1988</v>
      </c>
      <c r="J580">
        <v>0.30262247409999998</v>
      </c>
      <c r="K580">
        <v>0.15</v>
      </c>
      <c r="L580">
        <v>0.25</v>
      </c>
      <c r="M580" t="str">
        <f>IFERROR(VLOOKUP($I580,Sheet3!$B$3:$I$613,8,FALSE),"null")</f>
        <v>null</v>
      </c>
      <c r="N580" t="str">
        <f t="shared" si="27"/>
        <v>update kmn_revshare set revshare=25 where id=null;</v>
      </c>
      <c r="O580" t="str">
        <f t="shared" si="28"/>
        <v>(null,'8a4260370003078e22d2d56855f1aa79',25),</v>
      </c>
    </row>
    <row r="581" spans="1:15" x14ac:dyDescent="0.3">
      <c r="A581" t="s">
        <v>1864</v>
      </c>
      <c r="B581">
        <v>0.2288511177</v>
      </c>
      <c r="C581">
        <v>0.15</v>
      </c>
      <c r="D581">
        <v>0.3</v>
      </c>
      <c r="E581" t="str">
        <f t="shared" si="29"/>
        <v>('4c2b668f19d47dcaa7e7d0ae2f52ff64',30,'komoona',date(current_timestamp), unix_timestamp(current_timestamp), current_timestamp, 'shahar@komoona.com'),</v>
      </c>
      <c r="F581">
        <f>VLOOKUP($A581,Sheet3!$B$3:$I$613,8,FALSE)</f>
        <v>205500</v>
      </c>
      <c r="I581" t="s">
        <v>10051</v>
      </c>
      <c r="J581">
        <v>0.45291088239999999</v>
      </c>
      <c r="K581">
        <v>0.25</v>
      </c>
      <c r="L581">
        <v>0.3</v>
      </c>
      <c r="M581" t="str">
        <f>IFERROR(VLOOKUP($I581,Sheet3!$B$3:$I$613,8,FALSE),"null")</f>
        <v>null</v>
      </c>
      <c r="N581" t="str">
        <f t="shared" si="27"/>
        <v>update kmn_revshare set revshare=30 where id=null;</v>
      </c>
      <c r="O581" t="str">
        <f t="shared" si="28"/>
        <v>(null,'13d9a0a8a9a29cb3fe6a6a95a174ba0d',30),</v>
      </c>
    </row>
    <row r="582" spans="1:15" x14ac:dyDescent="0.3">
      <c r="A582" t="s">
        <v>1005</v>
      </c>
      <c r="B582">
        <v>0.22504326390000001</v>
      </c>
      <c r="C582">
        <v>0.225043263874072</v>
      </c>
      <c r="D582">
        <v>0.35</v>
      </c>
      <c r="E582" t="str">
        <f t="shared" si="29"/>
        <v>('f3be2deb731a48ad716ff9246a0701e3',35,'komoona',date(current_timestamp), unix_timestamp(current_timestamp), current_timestamp, 'shahar@komoona.com'),</v>
      </c>
      <c r="F582">
        <f>VLOOKUP($A582,Sheet3!$B$3:$I$613,8,FALSE)</f>
        <v>205501</v>
      </c>
      <c r="I582" t="s">
        <v>6102</v>
      </c>
      <c r="J582">
        <v>0.19903012519999999</v>
      </c>
      <c r="K582">
        <v>0.15</v>
      </c>
      <c r="L582">
        <v>0.18</v>
      </c>
      <c r="M582" t="str">
        <f>IFERROR(VLOOKUP($I582,Sheet3!$B$3:$I$613,8,FALSE),"null")</f>
        <v>null</v>
      </c>
      <c r="N582" t="str">
        <f t="shared" si="27"/>
        <v>update kmn_revshare set revshare=18 where id=null;</v>
      </c>
      <c r="O582" t="str">
        <f t="shared" si="28"/>
        <v>(null,'60012cab4b29c69047c9ee94bf0ea823',18),</v>
      </c>
    </row>
    <row r="583" spans="1:15" x14ac:dyDescent="0.3">
      <c r="A583" t="s">
        <v>1784</v>
      </c>
      <c r="B583">
        <v>0.20276077919999999</v>
      </c>
      <c r="C583">
        <v>0.15</v>
      </c>
      <c r="D583">
        <v>0.3</v>
      </c>
      <c r="E583" t="str">
        <f t="shared" si="29"/>
        <v>('1f3dcb89eef30750fd19a054b242a611',30,'komoona',date(current_timestamp), unix_timestamp(current_timestamp), current_timestamp, 'shahar@komoona.com'),</v>
      </c>
      <c r="F583">
        <f>VLOOKUP($A583,Sheet3!$B$3:$I$613,8,FALSE)</f>
        <v>205502</v>
      </c>
      <c r="I583" t="s">
        <v>4871</v>
      </c>
      <c r="J583">
        <v>0.2786034074</v>
      </c>
      <c r="K583">
        <v>0.25</v>
      </c>
      <c r="L583">
        <v>0.27</v>
      </c>
      <c r="M583" t="str">
        <f>IFERROR(VLOOKUP($I583,Sheet3!$B$3:$I$613,8,FALSE),"null")</f>
        <v>null</v>
      </c>
      <c r="N583" t="str">
        <f t="shared" si="27"/>
        <v>update kmn_revshare set revshare=27 where id=null;</v>
      </c>
      <c r="O583" t="str">
        <f t="shared" si="28"/>
        <v>(null,'19cc31805bbbaa27b5676140061f5370',27),</v>
      </c>
    </row>
    <row r="584" spans="1:15" x14ac:dyDescent="0.3">
      <c r="A584" t="s">
        <v>1760</v>
      </c>
      <c r="B584">
        <v>0.23047271010000001</v>
      </c>
      <c r="C584">
        <v>0.15</v>
      </c>
      <c r="D584">
        <v>0.2</v>
      </c>
      <c r="E584" t="str">
        <f t="shared" si="29"/>
        <v>('18dcefa2311dc16e4baaad27e3539c71',20,'komoona',date(current_timestamp), unix_timestamp(current_timestamp), current_timestamp, 'shahar@komoona.com'),</v>
      </c>
      <c r="F584">
        <f>VLOOKUP($A584,Sheet3!$B$3:$I$613,8,FALSE)</f>
        <v>205503</v>
      </c>
      <c r="I584" t="s">
        <v>2454</v>
      </c>
      <c r="J584">
        <v>0.43942540250000001</v>
      </c>
      <c r="K584">
        <v>0.149999999999999</v>
      </c>
      <c r="L584">
        <v>0.35</v>
      </c>
      <c r="M584" t="str">
        <f>IFERROR(VLOOKUP($I584,Sheet3!$B$3:$I$613,8,FALSE),"null")</f>
        <v>null</v>
      </c>
      <c r="N584" t="str">
        <f t="shared" si="27"/>
        <v>update kmn_revshare set revshare=35 where id=null;</v>
      </c>
      <c r="O584" t="str">
        <f t="shared" si="28"/>
        <v>(null,'2ed67f47ba4df68a2a55b20ecb0bd6a3',35),</v>
      </c>
    </row>
    <row r="585" spans="1:15" x14ac:dyDescent="0.3">
      <c r="A585" t="s">
        <v>2950</v>
      </c>
      <c r="B585">
        <v>0.13105466029999999</v>
      </c>
      <c r="C585">
        <v>0.13105466028885801</v>
      </c>
      <c r="D585">
        <v>0.2</v>
      </c>
      <c r="E585" t="str">
        <f t="shared" si="29"/>
        <v>('eacf0f7a167581c8afa2505e089894ce',20,'komoona',date(current_timestamp), unix_timestamp(current_timestamp), current_timestamp, 'shahar@komoona.com'),</v>
      </c>
      <c r="F585">
        <f>VLOOKUP($A585,Sheet3!$B$3:$I$613,8,FALSE)</f>
        <v>205504</v>
      </c>
      <c r="I585" t="s">
        <v>5190</v>
      </c>
      <c r="J585">
        <v>0.40385006099999998</v>
      </c>
      <c r="K585">
        <v>0.25</v>
      </c>
      <c r="L585">
        <v>0.3</v>
      </c>
      <c r="M585" t="str">
        <f>IFERROR(VLOOKUP($I585,Sheet3!$B$3:$I$613,8,FALSE),"null")</f>
        <v>null</v>
      </c>
      <c r="N585" t="str">
        <f t="shared" si="27"/>
        <v>update kmn_revshare set revshare=30 where id=null;</v>
      </c>
      <c r="O585" t="str">
        <f t="shared" si="28"/>
        <v>(null,'e8c61cb4510cc2bc0e20db07eb6a7c59',30),</v>
      </c>
    </row>
    <row r="586" spans="1:15" x14ac:dyDescent="0.3">
      <c r="A586" t="s">
        <v>3382</v>
      </c>
      <c r="B586">
        <v>0.70832694370000004</v>
      </c>
      <c r="C586">
        <v>0.25</v>
      </c>
      <c r="D586">
        <v>0.35</v>
      </c>
      <c r="E586" t="str">
        <f t="shared" si="29"/>
        <v>('7bb671f433e56395105b593519d5044c',35,'komoona',date(current_timestamp), unix_timestamp(current_timestamp), current_timestamp, 'shahar@komoona.com'),</v>
      </c>
      <c r="F586">
        <f>VLOOKUP($A586,Sheet3!$B$3:$I$613,8,FALSE)</f>
        <v>205505</v>
      </c>
      <c r="I586" t="s">
        <v>5040</v>
      </c>
      <c r="J586">
        <v>0.9491027205</v>
      </c>
      <c r="K586">
        <v>0.25</v>
      </c>
      <c r="L586">
        <v>0.3</v>
      </c>
      <c r="M586" t="str">
        <f>IFERROR(VLOOKUP($I586,Sheet3!$B$3:$I$613,8,FALSE),"null")</f>
        <v>null</v>
      </c>
      <c r="N586" t="str">
        <f t="shared" si="27"/>
        <v>update kmn_revshare set revshare=30 where id=null;</v>
      </c>
      <c r="O586" t="str">
        <f t="shared" si="28"/>
        <v>(null,'0e20649786806c9b6a2a9d7b31f76837',30),</v>
      </c>
    </row>
    <row r="587" spans="1:15" x14ac:dyDescent="0.3">
      <c r="A587" t="s">
        <v>10511</v>
      </c>
      <c r="B587">
        <v>0.31099167459999999</v>
      </c>
      <c r="C587">
        <v>0.31099167457055499</v>
      </c>
      <c r="D587">
        <v>0.33300000000000002</v>
      </c>
      <c r="E587" t="str">
        <f t="shared" si="29"/>
        <v>('e7f697b7cc681f7c15b0692652e1df59',33.3,'komoona',date(current_timestamp), unix_timestamp(current_timestamp), current_timestamp, 'shahar@komoona.com'),</v>
      </c>
      <c r="F587">
        <f>VLOOKUP($A587,Sheet3!$B$3:$I$613,8,FALSE)</f>
        <v>205506</v>
      </c>
      <c r="I587" t="s">
        <v>10227</v>
      </c>
      <c r="J587">
        <v>0.72825729579999998</v>
      </c>
      <c r="K587">
        <v>0.25</v>
      </c>
      <c r="L587">
        <v>0.3</v>
      </c>
      <c r="M587" t="str">
        <f>IFERROR(VLOOKUP($I587,Sheet3!$B$3:$I$613,8,FALSE),"null")</f>
        <v>null</v>
      </c>
      <c r="N587" t="str">
        <f t="shared" si="27"/>
        <v>update kmn_revshare set revshare=30 where id=null;</v>
      </c>
      <c r="O587" t="str">
        <f t="shared" si="28"/>
        <v>(null,'2c9d26bf3108b47423b25bd30b96be99',30),</v>
      </c>
    </row>
    <row r="588" spans="1:15" x14ac:dyDescent="0.3">
      <c r="A588" t="s">
        <v>117</v>
      </c>
      <c r="B588">
        <v>0.98048574089999996</v>
      </c>
      <c r="C588">
        <v>0.25</v>
      </c>
      <c r="D588">
        <v>0.3</v>
      </c>
      <c r="E588" t="str">
        <f t="shared" si="29"/>
        <v>('d266b9b13f658f07986138582d02afed',30,'komoona',date(current_timestamp), unix_timestamp(current_timestamp), current_timestamp, 'shahar@komoona.com'),</v>
      </c>
      <c r="F588">
        <f>VLOOKUP($A588,Sheet3!$B$3:$I$613,8,FALSE)</f>
        <v>205507</v>
      </c>
      <c r="I588" t="s">
        <v>6072</v>
      </c>
      <c r="J588">
        <v>0.23229790550000001</v>
      </c>
      <c r="K588">
        <v>0.15</v>
      </c>
      <c r="L588">
        <v>0.2</v>
      </c>
      <c r="M588" t="str">
        <f>IFERROR(VLOOKUP($I588,Sheet3!$B$3:$I$613,8,FALSE),"null")</f>
        <v>null</v>
      </c>
      <c r="N588" t="str">
        <f t="shared" si="27"/>
        <v>update kmn_revshare set revshare=20 where id=null;</v>
      </c>
      <c r="O588" t="str">
        <f t="shared" si="28"/>
        <v>(null,'25cefad8f2f7331c6314e0ba3a4f1af5',20),</v>
      </c>
    </row>
    <row r="589" spans="1:15" x14ac:dyDescent="0.3">
      <c r="A589" t="s">
        <v>1558</v>
      </c>
      <c r="B589">
        <v>0.65730395200000002</v>
      </c>
      <c r="C589">
        <v>0.25</v>
      </c>
      <c r="D589">
        <v>0.3</v>
      </c>
      <c r="E589" t="str">
        <f t="shared" si="29"/>
        <v>('052cc2cf628f271cfbf8e72112ad64d4',30,'komoona',date(current_timestamp), unix_timestamp(current_timestamp), current_timestamp, 'shahar@komoona.com'),</v>
      </c>
      <c r="F589">
        <f>VLOOKUP($A589,Sheet3!$B$3:$I$613,8,FALSE)</f>
        <v>205508</v>
      </c>
      <c r="I589" t="s">
        <v>6061</v>
      </c>
      <c r="J589">
        <v>0.24276424190000001</v>
      </c>
      <c r="K589">
        <v>0.15</v>
      </c>
      <c r="L589">
        <v>0.2</v>
      </c>
      <c r="M589" t="str">
        <f>IFERROR(VLOOKUP($I589,Sheet3!$B$3:$I$613,8,FALSE),"null")</f>
        <v>null</v>
      </c>
      <c r="N589" t="str">
        <f t="shared" si="27"/>
        <v>update kmn_revshare set revshare=20 where id=null;</v>
      </c>
      <c r="O589" t="str">
        <f t="shared" si="28"/>
        <v>(null,'083dc2a67967d9d39f9e4f09b5f3fb65',20),</v>
      </c>
    </row>
    <row r="590" spans="1:15" x14ac:dyDescent="0.3">
      <c r="A590" t="s">
        <v>4075</v>
      </c>
      <c r="B590">
        <v>0.92299971729999997</v>
      </c>
      <c r="C590">
        <v>0.25</v>
      </c>
      <c r="D590">
        <v>0.25</v>
      </c>
      <c r="E590" t="str">
        <f t="shared" si="29"/>
        <v>('df98eb8a3a8fbbf87bbb19a096d22f9f',25,'komoona',date(current_timestamp), unix_timestamp(current_timestamp), current_timestamp, 'shahar@komoona.com'),</v>
      </c>
      <c r="F590">
        <f>VLOOKUP($A590,Sheet3!$B$3:$I$613,8,FALSE)</f>
        <v>205509</v>
      </c>
      <c r="I590" t="s">
        <v>2831</v>
      </c>
      <c r="J590">
        <v>0.4253562843</v>
      </c>
      <c r="K590">
        <v>0.25</v>
      </c>
      <c r="L590">
        <v>0.3</v>
      </c>
      <c r="M590" t="str">
        <f>IFERROR(VLOOKUP($I590,Sheet3!$B$3:$I$613,8,FALSE),"null")</f>
        <v>null</v>
      </c>
      <c r="N590" t="str">
        <f t="shared" si="27"/>
        <v>update kmn_revshare set revshare=30 where id=null;</v>
      </c>
      <c r="O590" t="str">
        <f t="shared" si="28"/>
        <v>(null,'d2ebbadd46e98f08ee9cc5de49cb20a8',30),</v>
      </c>
    </row>
    <row r="591" spans="1:15" x14ac:dyDescent="0.3">
      <c r="A591" t="s">
        <v>10823</v>
      </c>
      <c r="B591">
        <v>0.24795593909999999</v>
      </c>
      <c r="C591">
        <v>0.05</v>
      </c>
      <c r="D591">
        <v>0.3</v>
      </c>
      <c r="E591" t="str">
        <f t="shared" si="29"/>
        <v>('b721efb342fd7b4583b5a99f99785f3f',30,'komoona',date(current_timestamp), unix_timestamp(current_timestamp), current_timestamp, 'shahar@komoona.com'),</v>
      </c>
      <c r="F591">
        <f>VLOOKUP($A591,Sheet3!$B$3:$I$613,8,FALSE)</f>
        <v>205510</v>
      </c>
      <c r="I591" t="s">
        <v>2670</v>
      </c>
      <c r="J591">
        <v>0.4006539952</v>
      </c>
      <c r="K591">
        <v>0.249999999999999</v>
      </c>
      <c r="L591">
        <v>0.3</v>
      </c>
      <c r="M591" t="str">
        <f>IFERROR(VLOOKUP($I591,Sheet3!$B$3:$I$613,8,FALSE),"null")</f>
        <v>null</v>
      </c>
      <c r="N591" t="str">
        <f t="shared" si="27"/>
        <v>update kmn_revshare set revshare=30 where id=null;</v>
      </c>
      <c r="O591" t="str">
        <f t="shared" si="28"/>
        <v>(null,'3aec18c8ffba3dd8b59bf51803cd1de6',30),</v>
      </c>
    </row>
    <row r="592" spans="1:15" x14ac:dyDescent="0.3">
      <c r="A592" t="s">
        <v>2114</v>
      </c>
      <c r="B592">
        <v>0.247871387</v>
      </c>
      <c r="C592">
        <v>0.15</v>
      </c>
      <c r="D592">
        <v>0.3</v>
      </c>
      <c r="E592" t="str">
        <f t="shared" si="29"/>
        <v>('caa385783aab0ebb875399ca937eafd1',30,'komoona',date(current_timestamp), unix_timestamp(current_timestamp), current_timestamp, 'shahar@komoona.com'),</v>
      </c>
      <c r="F592">
        <f>VLOOKUP($A592,Sheet3!$B$3:$I$613,8,FALSE)</f>
        <v>205511</v>
      </c>
      <c r="I592" t="s">
        <v>8730</v>
      </c>
      <c r="J592">
        <v>0.39317157790000001</v>
      </c>
      <c r="K592">
        <v>0.25</v>
      </c>
      <c r="L592">
        <v>0.35</v>
      </c>
      <c r="M592" t="str">
        <f>IFERROR(VLOOKUP($I592,Sheet3!$B$3:$I$613,8,FALSE),"null")</f>
        <v>null</v>
      </c>
      <c r="N592" t="str">
        <f t="shared" si="27"/>
        <v>update kmn_revshare set revshare=35 where id=null;</v>
      </c>
      <c r="O592" t="str">
        <f t="shared" si="28"/>
        <v>(null,'c6d364c0ef9b98cc7e5ce60527e07291',35),</v>
      </c>
    </row>
    <row r="593" spans="1:15" x14ac:dyDescent="0.3">
      <c r="A593" t="s">
        <v>2118</v>
      </c>
      <c r="B593">
        <v>0.24747589980000001</v>
      </c>
      <c r="C593">
        <v>0.15</v>
      </c>
      <c r="D593">
        <v>0.3</v>
      </c>
      <c r="E593" t="str">
        <f t="shared" si="29"/>
        <v>('cbde4394e08415262545197490c0a34d',30,'komoona',date(current_timestamp), unix_timestamp(current_timestamp), current_timestamp, 'shahar@komoona.com'),</v>
      </c>
      <c r="F593">
        <f>VLOOKUP($A593,Sheet3!$B$3:$I$613,8,FALSE)</f>
        <v>205512</v>
      </c>
      <c r="I593" t="s">
        <v>2976</v>
      </c>
      <c r="J593">
        <v>0.2084144198</v>
      </c>
      <c r="K593">
        <v>0.15</v>
      </c>
      <c r="L593">
        <v>0.2</v>
      </c>
      <c r="M593" t="str">
        <f>IFERROR(VLOOKUP($I593,Sheet3!$B$3:$I$613,8,FALSE),"null")</f>
        <v>null</v>
      </c>
      <c r="N593" t="str">
        <f t="shared" si="27"/>
        <v>update kmn_revshare set revshare=20 where id=null;</v>
      </c>
      <c r="O593" t="str">
        <f t="shared" si="28"/>
        <v>(null,'21f5fc4a2d7f0776a7ed39ef9a4e6ca3',20),</v>
      </c>
    </row>
    <row r="594" spans="1:15" x14ac:dyDescent="0.3">
      <c r="A594" t="s">
        <v>433</v>
      </c>
      <c r="B594">
        <v>0.24423950820000001</v>
      </c>
      <c r="C594">
        <v>0.24423950815289999</v>
      </c>
      <c r="D594">
        <v>0.25</v>
      </c>
      <c r="E594" t="str">
        <f t="shared" si="29"/>
        <v>('9c3776cb0be0651ce0f796cc54001368',25,'komoona',date(current_timestamp), unix_timestamp(current_timestamp), current_timestamp, 'shahar@komoona.com'),</v>
      </c>
      <c r="F594">
        <f>VLOOKUP($A594,Sheet3!$B$3:$I$613,8,FALSE)</f>
        <v>205513</v>
      </c>
      <c r="I594" t="s">
        <v>5086</v>
      </c>
      <c r="J594">
        <v>0.95625508240000001</v>
      </c>
      <c r="K594">
        <v>0.25</v>
      </c>
      <c r="L594">
        <v>0.3</v>
      </c>
      <c r="M594" t="str">
        <f>IFERROR(VLOOKUP($I594,Sheet3!$B$3:$I$613,8,FALSE),"null")</f>
        <v>null</v>
      </c>
      <c r="N594" t="str">
        <f t="shared" si="27"/>
        <v>update kmn_revshare set revshare=30 where id=null;</v>
      </c>
      <c r="O594" t="str">
        <f t="shared" si="28"/>
        <v>(null,'5acea0daa0b0aa39b61208384c6364d1',30),</v>
      </c>
    </row>
    <row r="595" spans="1:15" x14ac:dyDescent="0.3">
      <c r="A595" t="s">
        <v>4144</v>
      </c>
      <c r="B595">
        <v>0.35762195120000001</v>
      </c>
      <c r="C595">
        <v>0.35</v>
      </c>
      <c r="D595">
        <v>0.35</v>
      </c>
      <c r="E595" t="str">
        <f t="shared" si="29"/>
        <v>('6f7898e11b207fa7ae44a525b998bfcd',35,'komoona',date(current_timestamp), unix_timestamp(current_timestamp), current_timestamp, 'shahar@komoona.com'),</v>
      </c>
      <c r="F595">
        <f>VLOOKUP($A595,Sheet3!$B$3:$I$613,8,FALSE)</f>
        <v>205514</v>
      </c>
      <c r="I595" t="s">
        <v>8833</v>
      </c>
      <c r="J595">
        <v>0.69168629429999995</v>
      </c>
      <c r="K595">
        <v>0.25</v>
      </c>
      <c r="L595">
        <v>0.3</v>
      </c>
      <c r="M595" t="str">
        <f>IFERROR(VLOOKUP($I595,Sheet3!$B$3:$I$613,8,FALSE),"null")</f>
        <v>null</v>
      </c>
      <c r="N595" t="str">
        <f t="shared" si="27"/>
        <v>update kmn_revshare set revshare=30 where id=null;</v>
      </c>
      <c r="O595" t="str">
        <f t="shared" si="28"/>
        <v>(null,'6d4707d915ee3bc4e0298b106ba982aa',30),</v>
      </c>
    </row>
    <row r="596" spans="1:15" x14ac:dyDescent="0.3">
      <c r="A596" t="s">
        <v>2478</v>
      </c>
      <c r="B596">
        <v>0.39402224279999998</v>
      </c>
      <c r="C596">
        <v>0.149999999999999</v>
      </c>
      <c r="D596">
        <v>0.3</v>
      </c>
      <c r="E596" t="str">
        <f t="shared" si="29"/>
        <v>('79a30207c1f819af09d22d47fe006cad',30,'komoona',date(current_timestamp), unix_timestamp(current_timestamp), current_timestamp, 'shahar@komoona.com'),</v>
      </c>
      <c r="F596">
        <f>VLOOKUP($A596,Sheet3!$B$3:$I$613,8,FALSE)</f>
        <v>205515</v>
      </c>
      <c r="I596" t="s">
        <v>8961</v>
      </c>
      <c r="J596">
        <v>0.27343754269999998</v>
      </c>
      <c r="K596">
        <v>4.9999999999999899E-2</v>
      </c>
      <c r="L596">
        <v>0.1</v>
      </c>
      <c r="M596" t="str">
        <f>IFERROR(VLOOKUP($I596,Sheet3!$B$3:$I$613,8,FALSE),"null")</f>
        <v>null</v>
      </c>
      <c r="N596" t="str">
        <f t="shared" si="27"/>
        <v>update kmn_revshare set revshare=10 where id=null;</v>
      </c>
      <c r="O596" t="str">
        <f t="shared" si="28"/>
        <v>(null,'6104db2e29aeb42715aed7a92a6b8837',10),</v>
      </c>
    </row>
    <row r="597" spans="1:15" x14ac:dyDescent="0.3">
      <c r="A597" t="s">
        <v>2815</v>
      </c>
      <c r="B597">
        <v>0.34119530739999998</v>
      </c>
      <c r="C597">
        <v>0.25</v>
      </c>
      <c r="D597">
        <v>0.3</v>
      </c>
      <c r="E597" t="str">
        <f t="shared" si="29"/>
        <v>('c4ec8013589fad412358d1ca057bc2d6',30,'komoona',date(current_timestamp), unix_timestamp(current_timestamp), current_timestamp, 'shahar@komoona.com'),</v>
      </c>
      <c r="F597">
        <f>VLOOKUP($A597,Sheet3!$B$3:$I$613,8,FALSE)</f>
        <v>205516</v>
      </c>
      <c r="I597" t="s">
        <v>6381</v>
      </c>
      <c r="J597">
        <v>0.40542432820000002</v>
      </c>
      <c r="K597">
        <v>0.05</v>
      </c>
      <c r="L597">
        <v>0.3</v>
      </c>
      <c r="M597" t="str">
        <f>IFERROR(VLOOKUP($I597,Sheet3!$B$3:$I$613,8,FALSE),"null")</f>
        <v>null</v>
      </c>
      <c r="N597" t="str">
        <f t="shared" si="27"/>
        <v>update kmn_revshare set revshare=30 where id=null;</v>
      </c>
      <c r="O597" t="str">
        <f t="shared" si="28"/>
        <v>(null,'30e1ce70187c733b60db7be4870aaa42',30),</v>
      </c>
    </row>
    <row r="598" spans="1:15" x14ac:dyDescent="0.3">
      <c r="A598" t="s">
        <v>10837</v>
      </c>
      <c r="B598">
        <v>0.483612284</v>
      </c>
      <c r="C598">
        <v>0.25</v>
      </c>
      <c r="D598">
        <v>0.3</v>
      </c>
      <c r="E598" t="str">
        <f t="shared" si="29"/>
        <v>('29a01a06e4c77a60fea7e86cc67917a3',30,'komoona',date(current_timestamp), unix_timestamp(current_timestamp), current_timestamp, 'shahar@komoona.com'),</v>
      </c>
      <c r="F598">
        <f>VLOOKUP($A598,Sheet3!$B$3:$I$613,8,FALSE)</f>
        <v>205517</v>
      </c>
      <c r="I598" t="s">
        <v>4277</v>
      </c>
      <c r="J598">
        <v>0.56066515459999999</v>
      </c>
      <c r="K598">
        <v>0.2</v>
      </c>
      <c r="L598">
        <v>0.25</v>
      </c>
      <c r="M598" t="str">
        <f>IFERROR(VLOOKUP($I598,Sheet3!$B$3:$I$613,8,FALSE),"null")</f>
        <v>null</v>
      </c>
      <c r="N598" t="str">
        <f t="shared" si="27"/>
        <v>update kmn_revshare set revshare=25 where id=null;</v>
      </c>
      <c r="O598" t="str">
        <f t="shared" si="28"/>
        <v>(null,'0c776e6e334d4fb0602265df039bfef1',25),</v>
      </c>
    </row>
    <row r="599" spans="1:15" x14ac:dyDescent="0.3">
      <c r="A599" t="s">
        <v>157</v>
      </c>
      <c r="B599">
        <v>0.54721839080000001</v>
      </c>
      <c r="C599">
        <v>0.25</v>
      </c>
      <c r="D599">
        <v>0.28000000000000003</v>
      </c>
      <c r="E599" t="str">
        <f t="shared" si="29"/>
        <v>('2cd087b545b430cf957a37591e8f6ca0',28,'komoona',date(current_timestamp), unix_timestamp(current_timestamp), current_timestamp, 'shahar@komoona.com'),</v>
      </c>
      <c r="F599">
        <f>VLOOKUP($A599,Sheet3!$B$3:$I$613,8,FALSE)</f>
        <v>205518</v>
      </c>
      <c r="I599" t="s">
        <v>2486</v>
      </c>
      <c r="J599">
        <v>0.50262828979999996</v>
      </c>
      <c r="K599">
        <v>0.249999999999999</v>
      </c>
      <c r="L599">
        <v>0.35</v>
      </c>
      <c r="M599" t="str">
        <f>IFERROR(VLOOKUP($I599,Sheet3!$B$3:$I$613,8,FALSE),"null")</f>
        <v>null</v>
      </c>
      <c r="N599" t="str">
        <f t="shared" si="27"/>
        <v>update kmn_revshare set revshare=35 where id=null;</v>
      </c>
      <c r="O599" t="str">
        <f t="shared" si="28"/>
        <v>(null,'92f1a8d4a50206ddcd408cf4c7ee9c50',35),</v>
      </c>
    </row>
    <row r="600" spans="1:15" x14ac:dyDescent="0.3">
      <c r="A600" t="s">
        <v>10463</v>
      </c>
      <c r="B600">
        <v>0.27926872139999998</v>
      </c>
      <c r="C600">
        <v>0.25</v>
      </c>
      <c r="D600">
        <v>0.3</v>
      </c>
      <c r="E600" t="str">
        <f t="shared" si="29"/>
        <v>('2f6483875a12faece7d30e9a71195c63',30,'komoona',date(current_timestamp), unix_timestamp(current_timestamp), current_timestamp, 'shahar@komoona.com'),</v>
      </c>
      <c r="F600">
        <f>VLOOKUP($A600,Sheet3!$B$3:$I$613,8,FALSE)</f>
        <v>205519</v>
      </c>
      <c r="I600" t="s">
        <v>2775</v>
      </c>
      <c r="J600">
        <v>0.28357927500000002</v>
      </c>
      <c r="K600">
        <v>0.15</v>
      </c>
      <c r="L600">
        <v>0.2</v>
      </c>
      <c r="M600" t="str">
        <f>IFERROR(VLOOKUP($I600,Sheet3!$B$3:$I$613,8,FALSE),"null")</f>
        <v>null</v>
      </c>
      <c r="N600" t="str">
        <f t="shared" si="27"/>
        <v>update kmn_revshare set revshare=20 where id=null;</v>
      </c>
      <c r="O600" t="str">
        <f t="shared" si="28"/>
        <v>(null,'9a69594f772217fd438b07b93af1fc9e',20),</v>
      </c>
    </row>
    <row r="601" spans="1:15" x14ac:dyDescent="0.3">
      <c r="A601" t="s">
        <v>10541</v>
      </c>
      <c r="B601">
        <v>0.27782235659999999</v>
      </c>
      <c r="C601">
        <v>0.27782235664465099</v>
      </c>
      <c r="D601">
        <v>0.3</v>
      </c>
      <c r="E601" t="str">
        <f t="shared" si="29"/>
        <v>('1f0c2c9c65f566cafd656a6315ec44c2',30,'komoona',date(current_timestamp), unix_timestamp(current_timestamp), current_timestamp, 'shahar@komoona.com'),</v>
      </c>
      <c r="F601">
        <f>VLOOKUP($A601,Sheet3!$B$3:$I$613,8,FALSE)</f>
        <v>205520</v>
      </c>
      <c r="I601" t="s">
        <v>2748</v>
      </c>
      <c r="J601">
        <v>0.47499047719999998</v>
      </c>
      <c r="K601">
        <v>0.25</v>
      </c>
      <c r="L601">
        <v>0.3</v>
      </c>
      <c r="M601" t="str">
        <f>IFERROR(VLOOKUP($I601,Sheet3!$B$3:$I$613,8,FALSE),"null")</f>
        <v>null</v>
      </c>
      <c r="N601" t="str">
        <f t="shared" si="27"/>
        <v>update kmn_revshare set revshare=30 where id=null;</v>
      </c>
      <c r="O601" t="str">
        <f t="shared" si="28"/>
        <v>(null,'84ec58802c2957d4fee3cccc116716cf',30),</v>
      </c>
    </row>
    <row r="602" spans="1:15" x14ac:dyDescent="0.3">
      <c r="A602" t="s">
        <v>1966</v>
      </c>
      <c r="B602">
        <v>0.3142275518</v>
      </c>
      <c r="C602">
        <v>0.25</v>
      </c>
      <c r="D602">
        <v>0.25</v>
      </c>
      <c r="E602" t="str">
        <f t="shared" si="29"/>
        <v>('78f68a029e66614c3a2c821dd1a562a5',25,'komoona',date(current_timestamp), unix_timestamp(current_timestamp), current_timestamp, 'shahar@komoona.com'),</v>
      </c>
      <c r="F602">
        <f>VLOOKUP($A602,Sheet3!$B$3:$I$613,8,FALSE)</f>
        <v>205521</v>
      </c>
      <c r="I602" t="s">
        <v>2847</v>
      </c>
      <c r="J602">
        <v>0.57038407140000003</v>
      </c>
      <c r="K602">
        <v>0.25</v>
      </c>
      <c r="L602">
        <v>0.3</v>
      </c>
      <c r="M602" t="str">
        <f>IFERROR(VLOOKUP($I602,Sheet3!$B$3:$I$613,8,FALSE),"null")</f>
        <v>null</v>
      </c>
      <c r="N602" t="str">
        <f t="shared" si="27"/>
        <v>update kmn_revshare set revshare=30 where id=null;</v>
      </c>
      <c r="O602" t="str">
        <f t="shared" si="28"/>
        <v>(null,'df2a0ab615b02b608698e4c249f73781',30),</v>
      </c>
    </row>
    <row r="603" spans="1:15" x14ac:dyDescent="0.3">
      <c r="A603" t="s">
        <v>10801</v>
      </c>
      <c r="B603">
        <v>0.41322855269999997</v>
      </c>
      <c r="C603">
        <v>0.25</v>
      </c>
      <c r="D603">
        <v>0.25</v>
      </c>
      <c r="E603" t="str">
        <f t="shared" si="29"/>
        <v>('c05e6f231796d1ac930e1d2b89fe201e',25,'komoona',date(current_timestamp), unix_timestamp(current_timestamp), current_timestamp, 'shahar@komoona.com'),</v>
      </c>
      <c r="F603">
        <f>VLOOKUP($A603,Sheet3!$B$3:$I$613,8,FALSE)</f>
        <v>205522</v>
      </c>
      <c r="I603" t="s">
        <v>5066</v>
      </c>
      <c r="J603">
        <v>0.93929153430000001</v>
      </c>
      <c r="K603">
        <v>0.249999999999999</v>
      </c>
      <c r="L603">
        <v>0.3</v>
      </c>
      <c r="M603" t="str">
        <f>IFERROR(VLOOKUP($I603,Sheet3!$B$3:$I$613,8,FALSE),"null")</f>
        <v>null</v>
      </c>
      <c r="N603" t="str">
        <f t="shared" si="27"/>
        <v>update kmn_revshare set revshare=30 where id=null;</v>
      </c>
      <c r="O603" t="str">
        <f t="shared" si="28"/>
        <v>(null,'338173d2c81b7c40531a5f5494916880',30),</v>
      </c>
    </row>
    <row r="604" spans="1:15" x14ac:dyDescent="0.3">
      <c r="A604" t="s">
        <v>10671</v>
      </c>
      <c r="B604">
        <v>0.21019994559999999</v>
      </c>
      <c r="C604">
        <v>0.210199945551892</v>
      </c>
      <c r="D604">
        <v>0.3</v>
      </c>
      <c r="E604" t="str">
        <f t="shared" si="29"/>
        <v>('23ed50fe3421412680785f375f5a4ee8',30,'komoona',date(current_timestamp), unix_timestamp(current_timestamp), current_timestamp, 'shahar@komoona.com'),</v>
      </c>
      <c r="F604">
        <f>VLOOKUP($A604,Sheet3!$B$3:$I$613,8,FALSE)</f>
        <v>205523</v>
      </c>
      <c r="I604" t="s">
        <v>6170</v>
      </c>
      <c r="J604">
        <v>0.2377609037</v>
      </c>
      <c r="K604">
        <v>0.15</v>
      </c>
      <c r="L604">
        <v>0.2</v>
      </c>
      <c r="M604" t="str">
        <f>IFERROR(VLOOKUP($I604,Sheet3!$B$3:$I$613,8,FALSE),"null")</f>
        <v>null</v>
      </c>
      <c r="N604" t="str">
        <f t="shared" si="27"/>
        <v>update kmn_revshare set revshare=20 where id=null;</v>
      </c>
      <c r="O604" t="str">
        <f t="shared" si="28"/>
        <v>(null,'fa86e5c49b0609723919fb85baf3c107',20),</v>
      </c>
    </row>
    <row r="605" spans="1:15" x14ac:dyDescent="0.3">
      <c r="A605" t="s">
        <v>10919</v>
      </c>
      <c r="B605">
        <v>0.20511816159999999</v>
      </c>
      <c r="C605">
        <v>0.20511816163989999</v>
      </c>
      <c r="D605">
        <v>0.25</v>
      </c>
      <c r="E605" t="str">
        <f t="shared" si="29"/>
        <v>('53bc6b5cdbb95c2a969d4efa71664bf2',25,'komoona',date(current_timestamp), unix_timestamp(current_timestamp), current_timestamp, 'shahar@komoona.com'),</v>
      </c>
      <c r="F605">
        <f>VLOOKUP($A605,Sheet3!$B$3:$I$613,8,FALSE)</f>
        <v>205524</v>
      </c>
      <c r="I605" t="s">
        <v>8965</v>
      </c>
      <c r="J605">
        <v>0.22674089380000001</v>
      </c>
      <c r="K605">
        <v>4.9999999999999899E-2</v>
      </c>
      <c r="L605">
        <v>0.1</v>
      </c>
      <c r="M605" t="str">
        <f>IFERROR(VLOOKUP($I605,Sheet3!$B$3:$I$613,8,FALSE),"null")</f>
        <v>null</v>
      </c>
      <c r="N605" t="str">
        <f t="shared" si="27"/>
        <v>update kmn_revshare set revshare=10 where id=null;</v>
      </c>
      <c r="O605" t="str">
        <f t="shared" si="28"/>
        <v>(null,'a0ef0117ff3da8214936ea9697806e28',10),</v>
      </c>
    </row>
    <row r="606" spans="1:15" x14ac:dyDescent="0.3">
      <c r="A606" t="s">
        <v>1904</v>
      </c>
      <c r="B606">
        <v>0.2078844504</v>
      </c>
      <c r="C606">
        <v>0.15</v>
      </c>
      <c r="D606">
        <v>0.18</v>
      </c>
      <c r="E606" t="str">
        <f t="shared" si="29"/>
        <v>('623a9d845ae7993a29cf12b5b4779a66',18,'komoona',date(current_timestamp), unix_timestamp(current_timestamp), current_timestamp, 'shahar@komoona.com'),</v>
      </c>
      <c r="F606">
        <f>VLOOKUP($A606,Sheet3!$B$3:$I$613,8,FALSE)</f>
        <v>205525</v>
      </c>
      <c r="I606" t="s">
        <v>8830</v>
      </c>
      <c r="J606">
        <v>0.71049595470000004</v>
      </c>
      <c r="K606">
        <v>0.249999999999999</v>
      </c>
      <c r="L606">
        <v>0.3</v>
      </c>
      <c r="M606" t="str">
        <f>IFERROR(VLOOKUP($I606,Sheet3!$B$3:$I$613,8,FALSE),"null")</f>
        <v>null</v>
      </c>
      <c r="N606" t="str">
        <f t="shared" si="27"/>
        <v>update kmn_revshare set revshare=30 where id=null;</v>
      </c>
      <c r="O606" t="str">
        <f t="shared" si="28"/>
        <v>(null,'6920818e250b04e168c94e1e6c61cb0a',30),</v>
      </c>
    </row>
    <row r="607" spans="1:15" x14ac:dyDescent="0.3">
      <c r="A607" t="s">
        <v>1962</v>
      </c>
      <c r="B607">
        <v>0.2465798474</v>
      </c>
      <c r="C607">
        <v>0.15</v>
      </c>
      <c r="D607">
        <v>0.15</v>
      </c>
      <c r="E607" t="str">
        <f t="shared" si="29"/>
        <v>('75a1beca1aed9d098dfb368e3299aec8',15,'komoona',date(current_timestamp), unix_timestamp(current_timestamp), current_timestamp, 'shahar@komoona.com'),</v>
      </c>
      <c r="F607">
        <f>VLOOKUP($A607,Sheet3!$B$3:$I$613,8,FALSE)</f>
        <v>205526</v>
      </c>
      <c r="I607" t="s">
        <v>5024</v>
      </c>
      <c r="J607">
        <v>0.92607282300000004</v>
      </c>
      <c r="K607">
        <v>0.25</v>
      </c>
      <c r="L607">
        <v>0.3</v>
      </c>
      <c r="M607" t="str">
        <f>IFERROR(VLOOKUP($I607,Sheet3!$B$3:$I$613,8,FALSE),"null")</f>
        <v>null</v>
      </c>
      <c r="N607" t="str">
        <f t="shared" si="27"/>
        <v>update kmn_revshare set revshare=30 where id=null;</v>
      </c>
      <c r="O607" t="str">
        <f t="shared" si="28"/>
        <v>(null,'01b351fd1b7f7253de2ac4e8756937f7',30),</v>
      </c>
    </row>
    <row r="608" spans="1:15" x14ac:dyDescent="0.3">
      <c r="A608" t="s">
        <v>2458</v>
      </c>
      <c r="B608">
        <v>0.40303179690000002</v>
      </c>
      <c r="C608">
        <v>0.15</v>
      </c>
      <c r="D608">
        <v>0.15</v>
      </c>
      <c r="E608" t="str">
        <f t="shared" si="29"/>
        <v>('450f572bf167543c180346a9110704cf',15,'komoona',date(current_timestamp), unix_timestamp(current_timestamp), current_timestamp, 'shahar@komoona.com'),</v>
      </c>
      <c r="F608">
        <f>VLOOKUP($A608,Sheet3!$B$3:$I$613,8,FALSE)</f>
        <v>205527</v>
      </c>
      <c r="I608" t="s">
        <v>8718</v>
      </c>
      <c r="J608">
        <v>0.35451853010000001</v>
      </c>
      <c r="K608">
        <v>0.25</v>
      </c>
      <c r="L608">
        <v>0.3</v>
      </c>
      <c r="M608" t="str">
        <f>IFERROR(VLOOKUP($I608,Sheet3!$B$3:$I$613,8,FALSE),"null")</f>
        <v>null</v>
      </c>
      <c r="N608" t="str">
        <f t="shared" si="27"/>
        <v>update kmn_revshare set revshare=30 where id=null;</v>
      </c>
      <c r="O608" t="str">
        <f t="shared" si="28"/>
        <v>(null,'7657c6890922b9b185160a99bb187a3e',30),</v>
      </c>
    </row>
    <row r="609" spans="1:15" x14ac:dyDescent="0.3">
      <c r="A609" t="s">
        <v>10631</v>
      </c>
      <c r="B609">
        <v>0.1230846364</v>
      </c>
      <c r="C609">
        <v>0.12308463635509</v>
      </c>
      <c r="D609">
        <v>0.18</v>
      </c>
      <c r="E609" t="str">
        <f t="shared" si="29"/>
        <v>('ee50249c7e977a48e255fa8a572e27f2',18,'komoona',date(current_timestamp), unix_timestamp(current_timestamp), current_timestamp, 'shahar@komoona.com'),</v>
      </c>
      <c r="F609">
        <f>VLOOKUP($A609,Sheet3!$B$3:$I$613,8,FALSE)</f>
        <v>205528</v>
      </c>
      <c r="I609" t="s">
        <v>9748</v>
      </c>
      <c r="J609">
        <v>0.52338020679999997</v>
      </c>
      <c r="K609">
        <v>0.31999999999999901</v>
      </c>
      <c r="L609">
        <v>0.28000000000000003</v>
      </c>
      <c r="M609" t="str">
        <f>IFERROR(VLOOKUP($I609,Sheet3!$B$3:$I$613,8,FALSE),"null")</f>
        <v>null</v>
      </c>
      <c r="N609" t="str">
        <f t="shared" si="27"/>
        <v>update kmn_revshare set revshare=28 where id=null;</v>
      </c>
      <c r="O609" t="str">
        <f t="shared" si="28"/>
        <v>(null,'f280682f5943a2558e9014ae360afefe',28),</v>
      </c>
    </row>
    <row r="610" spans="1:15" x14ac:dyDescent="0.3">
      <c r="A610" t="s">
        <v>10529</v>
      </c>
      <c r="B610">
        <v>0.1187450749</v>
      </c>
      <c r="C610">
        <v>0.118745074862096</v>
      </c>
      <c r="D610">
        <v>0.2</v>
      </c>
      <c r="E610" t="str">
        <f t="shared" si="29"/>
        <v>('0bb9de316a10e1666d58e77c46014083',20,'komoona',date(current_timestamp), unix_timestamp(current_timestamp), current_timestamp, 'shahar@komoona.com'),</v>
      </c>
      <c r="F610">
        <f>VLOOKUP($A610,Sheet3!$B$3:$I$613,8,FALSE)</f>
        <v>205529</v>
      </c>
      <c r="I610" t="s">
        <v>6165</v>
      </c>
      <c r="J610">
        <v>0.26070222450000002</v>
      </c>
      <c r="K610">
        <v>0.149999999999999</v>
      </c>
      <c r="L610">
        <v>0.2</v>
      </c>
      <c r="M610" t="str">
        <f>IFERROR(VLOOKUP($I610,Sheet3!$B$3:$I$613,8,FALSE),"null")</f>
        <v>null</v>
      </c>
      <c r="N610" t="str">
        <f t="shared" si="27"/>
        <v>update kmn_revshare set revshare=20 where id=null;</v>
      </c>
      <c r="O610" t="str">
        <f t="shared" si="28"/>
        <v>(null,'f0fcfb8fe0d6eebe1f35d062a46cb242',20),</v>
      </c>
    </row>
    <row r="611" spans="1:15" x14ac:dyDescent="0.3">
      <c r="A611" t="s">
        <v>1852</v>
      </c>
      <c r="B611">
        <v>8.5386576000000006E-2</v>
      </c>
      <c r="C611">
        <v>8.5386576040781606E-2</v>
      </c>
      <c r="D611">
        <v>0.3</v>
      </c>
      <c r="E611" t="str">
        <f t="shared" si="29"/>
        <v>('47a57ce478f84fbf25f98900cda81141',30,'komoona',date(current_timestamp), unix_timestamp(current_timestamp), current_timestamp, 'shahar@komoona.com'),</v>
      </c>
      <c r="F611">
        <f>VLOOKUP($A611,Sheet3!$B$3:$I$613,8,FALSE)</f>
        <v>205530</v>
      </c>
      <c r="I611" t="s">
        <v>2040</v>
      </c>
      <c r="J611">
        <v>0.28121940629999997</v>
      </c>
      <c r="K611">
        <v>0.15</v>
      </c>
      <c r="L611">
        <v>0.25</v>
      </c>
      <c r="M611" t="str">
        <f>IFERROR(VLOOKUP($I611,Sheet3!$B$3:$I$613,8,FALSE),"null")</f>
        <v>null</v>
      </c>
      <c r="N611" t="str">
        <f t="shared" si="27"/>
        <v>update kmn_revshare set revshare=25 where id=null;</v>
      </c>
      <c r="O611" t="str">
        <f t="shared" si="28"/>
        <v>(null,'a9398df2b84ad05667f983212e2b0565',25),</v>
      </c>
    </row>
    <row r="612" spans="1:15" x14ac:dyDescent="0.3">
      <c r="A612" t="s">
        <v>10561</v>
      </c>
      <c r="B612">
        <v>6.7116455500000005E-2</v>
      </c>
      <c r="C612">
        <v>6.7116455541276501E-2</v>
      </c>
      <c r="D612">
        <v>0.21</v>
      </c>
      <c r="E612" t="str">
        <f t="shared" si="29"/>
        <v>('4658c8382c5acfe3aa6f21cc6cf43399',21,'komoona',date(current_timestamp), unix_timestamp(current_timestamp), current_timestamp, 'shahar@komoona.com'),</v>
      </c>
      <c r="F612">
        <f>VLOOKUP($A612,Sheet3!$B$3:$I$613,8,FALSE)</f>
        <v>205531</v>
      </c>
      <c r="I612" t="s">
        <v>2740</v>
      </c>
      <c r="J612">
        <v>0.23562669780000001</v>
      </c>
      <c r="K612">
        <v>0.15</v>
      </c>
      <c r="L612">
        <v>0.2</v>
      </c>
      <c r="M612" t="str">
        <f>IFERROR(VLOOKUP($I612,Sheet3!$B$3:$I$613,8,FALSE),"null")</f>
        <v>null</v>
      </c>
      <c r="N612" t="str">
        <f t="shared" si="27"/>
        <v>update kmn_revshare set revshare=20 where id=null;</v>
      </c>
      <c r="O612" t="str">
        <f t="shared" si="28"/>
        <v>(null,'7f07de90e16783328a47f041ff976f87',20),</v>
      </c>
    </row>
    <row r="613" spans="1:15" x14ac:dyDescent="0.3">
      <c r="A613" t="s">
        <v>1634</v>
      </c>
      <c r="B613">
        <v>0.73890365449999995</v>
      </c>
      <c r="C613">
        <v>0.25</v>
      </c>
      <c r="D613">
        <v>0.25</v>
      </c>
      <c r="E613" t="str">
        <f t="shared" si="29"/>
        <v>('f34ee44f4a26e84865fb9c68ee04e1e8',25,'komoona',date(current_timestamp), unix_timestamp(current_timestamp), current_timestamp, 'shahar@komoona.com'),</v>
      </c>
      <c r="F613">
        <f>VLOOKUP($A613,Sheet3!$B$3:$I$613,8,FALSE)</f>
        <v>205532</v>
      </c>
      <c r="I613" t="s">
        <v>3002</v>
      </c>
      <c r="J613">
        <v>0.3983512957</v>
      </c>
      <c r="K613">
        <v>0.15</v>
      </c>
      <c r="L613">
        <v>0.2</v>
      </c>
      <c r="M613" t="str">
        <f>IFERROR(VLOOKUP($I613,Sheet3!$B$3:$I$613,8,FALSE),"null")</f>
        <v>null</v>
      </c>
      <c r="N613" t="str">
        <f t="shared" si="27"/>
        <v>update kmn_revshare set revshare=20 where id=null;</v>
      </c>
      <c r="O613" t="str">
        <f t="shared" si="28"/>
        <v>(null,'9d9211da25b8a2e50c46be3f849c0f7b',20),</v>
      </c>
    </row>
    <row r="614" spans="1:15" x14ac:dyDescent="0.3">
      <c r="I614" t="s">
        <v>6377</v>
      </c>
      <c r="J614">
        <v>0.32254228740000002</v>
      </c>
      <c r="K614">
        <v>0.22999999999999901</v>
      </c>
      <c r="L614">
        <v>0.25</v>
      </c>
      <c r="M614" t="str">
        <f>IFERROR(VLOOKUP($I614,Sheet3!$B$3:$I$613,8,FALSE),"null")</f>
        <v>null</v>
      </c>
      <c r="N614" t="str">
        <f t="shared" si="27"/>
        <v>update kmn_revshare set revshare=25 where id=null;</v>
      </c>
      <c r="O614" t="str">
        <f t="shared" si="28"/>
        <v>(null,'10445734d981d0034174aa418f2a9076',25),</v>
      </c>
    </row>
    <row r="615" spans="1:15" x14ac:dyDescent="0.3">
      <c r="I615" t="s">
        <v>8975</v>
      </c>
      <c r="J615">
        <v>0.16829844720000001</v>
      </c>
      <c r="K615">
        <v>0.05</v>
      </c>
      <c r="L615">
        <v>0.1</v>
      </c>
      <c r="M615" t="str">
        <f>IFERROR(VLOOKUP($I615,Sheet3!$B$3:$I$613,8,FALSE),"null")</f>
        <v>null</v>
      </c>
      <c r="N615" t="str">
        <f t="shared" si="27"/>
        <v>update kmn_revshare set revshare=10 where id=null;</v>
      </c>
      <c r="O615" t="str">
        <f t="shared" si="28"/>
        <v>(null,'fae6a53e6d15acb411644f10dbfff501',10),</v>
      </c>
    </row>
    <row r="616" spans="1:15" x14ac:dyDescent="0.3">
      <c r="A616" t="s">
        <v>3920</v>
      </c>
      <c r="B616">
        <v>0.70593431159999998</v>
      </c>
      <c r="C616">
        <v>0.25</v>
      </c>
      <c r="D616">
        <v>0.35</v>
      </c>
      <c r="E616" t="str">
        <f t="shared" ref="E616:E679" si="30">"('"&amp;A616&amp;"',"&amp;D616*100&amp;",'komoona',date(current_timestamp), unix_timestamp(current_timestamp), current_timestamp, 'shahar@komoona.com'),"</f>
        <v>('fb2fdbedfae89166dd52f82fe9e781d7',35,'komoona',date(current_timestamp), unix_timestamp(current_timestamp), current_timestamp, 'shahar@komoona.com'),</v>
      </c>
      <c r="I616" t="s">
        <v>2022</v>
      </c>
      <c r="J616">
        <v>0.31722648520000002</v>
      </c>
      <c r="K616">
        <v>0.15</v>
      </c>
      <c r="L616">
        <v>0.25</v>
      </c>
      <c r="M616" t="str">
        <f>IFERROR(VLOOKUP($I616,Sheet3!$B$3:$I$613,8,FALSE),"null")</f>
        <v>null</v>
      </c>
      <c r="N616" t="str">
        <f t="shared" si="27"/>
        <v>update kmn_revshare set revshare=25 where id=null;</v>
      </c>
      <c r="O616" t="str">
        <f t="shared" si="28"/>
        <v>(null,'98f2cb610300f11cb13770717a37ce08',25),</v>
      </c>
    </row>
    <row r="617" spans="1:15" x14ac:dyDescent="0.3">
      <c r="A617" t="s">
        <v>282</v>
      </c>
      <c r="B617">
        <v>0.3364823938</v>
      </c>
      <c r="C617">
        <v>0.25</v>
      </c>
      <c r="D617">
        <v>0.3</v>
      </c>
      <c r="E617" t="str">
        <f t="shared" si="30"/>
        <v>('030c703be1cce00de9de5afc5fa9fae8',30,'komoona',date(current_timestamp), unix_timestamp(current_timestamp), current_timestamp, 'shahar@komoona.com'),</v>
      </c>
      <c r="I617" t="s">
        <v>2482</v>
      </c>
      <c r="J617">
        <v>0.4014809044</v>
      </c>
      <c r="K617">
        <v>0.15</v>
      </c>
      <c r="L617">
        <v>0.3</v>
      </c>
      <c r="M617" t="str">
        <f>IFERROR(VLOOKUP($I617,Sheet3!$B$3:$I$613,8,FALSE),"null")</f>
        <v>null</v>
      </c>
      <c r="N617" t="str">
        <f t="shared" si="27"/>
        <v>update kmn_revshare set revshare=30 where id=null;</v>
      </c>
      <c r="O617" t="str">
        <f t="shared" si="28"/>
        <v>(null,'8b7aecc0b69f796737a40c9f02aa3366',30),</v>
      </c>
    </row>
    <row r="618" spans="1:15" x14ac:dyDescent="0.3">
      <c r="A618" t="s">
        <v>3922</v>
      </c>
      <c r="B618">
        <v>0.73024090919999995</v>
      </c>
      <c r="C618">
        <v>0.25</v>
      </c>
      <c r="D618">
        <v>0.35</v>
      </c>
      <c r="E618" t="str">
        <f t="shared" si="30"/>
        <v>('fdeed307377852655ad55a7938c8bc55',35,'komoona',date(current_timestamp), unix_timestamp(current_timestamp), current_timestamp, 'shahar@komoona.com'),</v>
      </c>
      <c r="I618" t="s">
        <v>1842</v>
      </c>
      <c r="J618">
        <v>0.30195403160000001</v>
      </c>
      <c r="K618">
        <v>0.25</v>
      </c>
      <c r="L618">
        <v>0.28000000000000003</v>
      </c>
      <c r="M618" t="str">
        <f>IFERROR(VLOOKUP($I618,Sheet3!$B$3:$I$613,8,FALSE),"null")</f>
        <v>null</v>
      </c>
      <c r="N618" t="str">
        <f t="shared" si="27"/>
        <v>update kmn_revshare set revshare=28 where id=null;</v>
      </c>
      <c r="O618" t="str">
        <f t="shared" si="28"/>
        <v>(null,'418670298f903068163d4d68e49dfd58',28),</v>
      </c>
    </row>
    <row r="619" spans="1:15" x14ac:dyDescent="0.3">
      <c r="A619" t="s">
        <v>3896</v>
      </c>
      <c r="B619">
        <v>0.59050078289999997</v>
      </c>
      <c r="C619">
        <v>0.25</v>
      </c>
      <c r="D619">
        <v>0.3</v>
      </c>
      <c r="E619" t="str">
        <f t="shared" si="30"/>
        <v>('66af3814a568f3a3db9f79a1c656a999',30,'komoona',date(current_timestamp), unix_timestamp(current_timestamp), current_timestamp, 'shahar@komoona.com'),</v>
      </c>
      <c r="I619" t="s">
        <v>2756</v>
      </c>
      <c r="J619">
        <v>0.36114087620000002</v>
      </c>
      <c r="K619">
        <v>0.05</v>
      </c>
      <c r="L619">
        <v>0.25</v>
      </c>
      <c r="M619" t="str">
        <f>IFERROR(VLOOKUP($I619,Sheet3!$B$3:$I$613,8,FALSE),"null")</f>
        <v>null</v>
      </c>
      <c r="N619" t="str">
        <f t="shared" si="27"/>
        <v>update kmn_revshare set revshare=25 where id=null;</v>
      </c>
      <c r="O619" t="str">
        <f t="shared" si="28"/>
        <v>(null,'88e99fa339d3956b416eba919b860dcc',25),</v>
      </c>
    </row>
    <row r="620" spans="1:15" x14ac:dyDescent="0.3">
      <c r="A620" t="s">
        <v>388</v>
      </c>
      <c r="B620">
        <v>0.1559101229</v>
      </c>
      <c r="C620">
        <v>4.9999999999999899E-2</v>
      </c>
      <c r="D620">
        <v>0.15</v>
      </c>
      <c r="E620" t="str">
        <f t="shared" si="30"/>
        <v>('c189b3d4a822c7af1f4c361fa3d83b33',15,'komoona',date(current_timestamp), unix_timestamp(current_timestamp), current_timestamp, 'shahar@komoona.com'),</v>
      </c>
      <c r="I620" t="s">
        <v>9358</v>
      </c>
      <c r="J620">
        <v>0.59609162530000004</v>
      </c>
      <c r="K620">
        <v>0.19999999999999901</v>
      </c>
      <c r="L620">
        <v>0.3</v>
      </c>
      <c r="M620" t="str">
        <f>IFERROR(VLOOKUP($I620,Sheet3!$B$3:$I$613,8,FALSE),"null")</f>
        <v>null</v>
      </c>
      <c r="N620" t="str">
        <f t="shared" si="27"/>
        <v>update kmn_revshare set revshare=30 where id=null;</v>
      </c>
      <c r="O620" t="str">
        <f t="shared" si="28"/>
        <v>(null,'b2dc648a1de1b94c9f85e76556b657c0',30),</v>
      </c>
    </row>
    <row r="621" spans="1:15" x14ac:dyDescent="0.3">
      <c r="A621" t="s">
        <v>325</v>
      </c>
      <c r="B621">
        <v>0.40900372239999999</v>
      </c>
      <c r="C621">
        <v>0.25</v>
      </c>
      <c r="D621">
        <v>0.3</v>
      </c>
      <c r="E621" t="str">
        <f t="shared" si="30"/>
        <v>('390cd03d3b1a0ced37b3e4aa30d0299e',30,'komoona',date(current_timestamp), unix_timestamp(current_timestamp), current_timestamp, 'shahar@komoona.com'),</v>
      </c>
      <c r="I621" t="s">
        <v>2990</v>
      </c>
      <c r="J621">
        <v>0.53525620500000004</v>
      </c>
      <c r="K621">
        <v>0.25</v>
      </c>
      <c r="L621">
        <v>0.3</v>
      </c>
      <c r="M621" t="str">
        <f>IFERROR(VLOOKUP($I621,Sheet3!$B$3:$I$613,8,FALSE),"null")</f>
        <v>null</v>
      </c>
      <c r="N621" t="str">
        <f t="shared" si="27"/>
        <v>update kmn_revshare set revshare=30 where id=null;</v>
      </c>
      <c r="O621" t="str">
        <f t="shared" si="28"/>
        <v>(null,'55574c24d7a2a74ee7b5baf93ddedb33',30),</v>
      </c>
    </row>
    <row r="622" spans="1:15" x14ac:dyDescent="0.3">
      <c r="A622" t="s">
        <v>3097</v>
      </c>
      <c r="B622">
        <v>0.334320218</v>
      </c>
      <c r="C622">
        <v>0.249999999999999</v>
      </c>
      <c r="D622">
        <v>0.28000000000000003</v>
      </c>
      <c r="E622" t="str">
        <f t="shared" si="30"/>
        <v>('6fa60efdd4bee795103c28572ee81ece',28,'komoona',date(current_timestamp), unix_timestamp(current_timestamp), current_timestamp, 'shahar@komoona.com'),</v>
      </c>
      <c r="I622" t="s">
        <v>4289</v>
      </c>
      <c r="J622">
        <v>0.54496674479999996</v>
      </c>
      <c r="K622">
        <v>0.19999999999999901</v>
      </c>
      <c r="L622">
        <v>0.25</v>
      </c>
      <c r="M622" t="str">
        <f>IFERROR(VLOOKUP($I622,Sheet3!$B$3:$I$613,8,FALSE),"null")</f>
        <v>null</v>
      </c>
      <c r="N622" t="str">
        <f t="shared" si="27"/>
        <v>update kmn_revshare set revshare=25 where id=null;</v>
      </c>
      <c r="O622" t="str">
        <f t="shared" si="28"/>
        <v>(null,'2c97e85576759cd92ecb1a841470fe26',25),</v>
      </c>
    </row>
    <row r="623" spans="1:15" x14ac:dyDescent="0.3">
      <c r="A623" t="s">
        <v>323</v>
      </c>
      <c r="B623">
        <v>0.36664809250000002</v>
      </c>
      <c r="C623">
        <v>0.25</v>
      </c>
      <c r="D623">
        <v>0.3</v>
      </c>
      <c r="E623" t="str">
        <f t="shared" si="30"/>
        <v>('3830aadbd326435feebe9d42835ee626',30,'komoona',date(current_timestamp), unix_timestamp(current_timestamp), current_timestamp, 'shahar@komoona.com'),</v>
      </c>
      <c r="I623" t="s">
        <v>9020</v>
      </c>
      <c r="J623">
        <v>0.1968520295</v>
      </c>
      <c r="K623">
        <v>0.15</v>
      </c>
      <c r="L623">
        <v>0.18</v>
      </c>
      <c r="M623" t="str">
        <f>IFERROR(VLOOKUP($I623,Sheet3!$B$3:$I$613,8,FALSE),"null")</f>
        <v>null</v>
      </c>
      <c r="N623" t="str">
        <f t="shared" si="27"/>
        <v>update kmn_revshare set revshare=18 where id=null;</v>
      </c>
      <c r="O623" t="str">
        <f t="shared" si="28"/>
        <v>(null,'3fa3ec4c1163f670c3d812d60e85bbad',18),</v>
      </c>
    </row>
    <row r="624" spans="1:15" x14ac:dyDescent="0.3">
      <c r="A624" t="s">
        <v>4948</v>
      </c>
      <c r="B624">
        <v>0.6886261145</v>
      </c>
      <c r="C624">
        <v>0.3</v>
      </c>
      <c r="D624">
        <v>0.32</v>
      </c>
      <c r="E624" t="str">
        <f t="shared" si="30"/>
        <v>('e015aec37f89a6e1581a1c1467740e9d',32,'komoona',date(current_timestamp), unix_timestamp(current_timestamp), current_timestamp, 'shahar@komoona.com'),</v>
      </c>
      <c r="I624" t="s">
        <v>9024</v>
      </c>
      <c r="J624">
        <v>0.16832338569999999</v>
      </c>
      <c r="K624">
        <v>0.15</v>
      </c>
      <c r="L624">
        <v>0.16</v>
      </c>
      <c r="M624" t="str">
        <f>IFERROR(VLOOKUP($I624,Sheet3!$B$3:$I$613,8,FALSE),"null")</f>
        <v>null</v>
      </c>
      <c r="N624" t="str">
        <f t="shared" si="27"/>
        <v>update kmn_revshare set revshare=16 where id=null;</v>
      </c>
      <c r="O624" t="str">
        <f t="shared" si="28"/>
        <v>(null,'4582b6bf55b32a391c78ca46cb92c918',16),</v>
      </c>
    </row>
    <row r="625" spans="1:15" x14ac:dyDescent="0.3">
      <c r="A625" t="s">
        <v>3575</v>
      </c>
      <c r="B625">
        <v>0.1710357481</v>
      </c>
      <c r="C625">
        <v>0.15</v>
      </c>
      <c r="D625">
        <v>0.17</v>
      </c>
      <c r="E625" t="str">
        <f t="shared" si="30"/>
        <v>('617a74fc969438a702d9cc61cc730be3',17,'komoona',date(current_timestamp), unix_timestamp(current_timestamp), current_timestamp, 'shahar@komoona.com'),</v>
      </c>
      <c r="I625" t="s">
        <v>2142</v>
      </c>
      <c r="J625">
        <v>0.32768840529999999</v>
      </c>
      <c r="K625">
        <v>0.15</v>
      </c>
      <c r="L625">
        <v>0.2</v>
      </c>
      <c r="M625" t="str">
        <f>IFERROR(VLOOKUP($I625,Sheet3!$B$3:$I$613,8,FALSE),"null")</f>
        <v>null</v>
      </c>
      <c r="N625" t="str">
        <f t="shared" si="27"/>
        <v>update kmn_revshare set revshare=20 where id=null;</v>
      </c>
      <c r="O625" t="str">
        <f t="shared" si="28"/>
        <v>(null,'d9aa1c15885934e5c963863b5b2543a3',20),</v>
      </c>
    </row>
    <row r="626" spans="1:15" x14ac:dyDescent="0.3">
      <c r="A626" t="s">
        <v>7761</v>
      </c>
      <c r="B626">
        <v>0.2530790987</v>
      </c>
      <c r="C626">
        <v>0.1</v>
      </c>
      <c r="D626">
        <v>0.17</v>
      </c>
      <c r="E626" t="str">
        <f t="shared" si="30"/>
        <v>('6009e8c7e26226f07ea2aff2d15a5aef',17,'komoona',date(current_timestamp), unix_timestamp(current_timestamp), current_timestamp, 'shahar@komoona.com'),</v>
      </c>
      <c r="I626" t="s">
        <v>6616</v>
      </c>
      <c r="J626">
        <v>0.28928213359999999</v>
      </c>
      <c r="K626">
        <v>0.25</v>
      </c>
      <c r="L626">
        <v>0.28000000000000003</v>
      </c>
      <c r="M626" t="str">
        <f>IFERROR(VLOOKUP($I626,Sheet3!$B$3:$I$613,8,FALSE),"null")</f>
        <v>null</v>
      </c>
      <c r="N626" t="str">
        <f t="shared" si="27"/>
        <v>update kmn_revshare set revshare=28 where id=null;</v>
      </c>
      <c r="O626" t="str">
        <f t="shared" si="28"/>
        <v>(null,'a6df113f98877ac18e5acb92b56889bd',28),</v>
      </c>
    </row>
    <row r="627" spans="1:15" x14ac:dyDescent="0.3">
      <c r="A627" t="s">
        <v>3494</v>
      </c>
      <c r="B627">
        <v>0.25672977730000002</v>
      </c>
      <c r="C627">
        <v>0.25</v>
      </c>
      <c r="D627">
        <v>0.25700000000000001</v>
      </c>
      <c r="E627" t="str">
        <f t="shared" si="30"/>
        <v>('e08f7dfcdf9d117fb7988f7e67f5c5f8',25.7,'komoona',date(current_timestamp), unix_timestamp(current_timestamp), current_timestamp, 'shahar@komoona.com'),</v>
      </c>
      <c r="I627" t="s">
        <v>1764</v>
      </c>
      <c r="J627">
        <v>0.30063857820000001</v>
      </c>
      <c r="K627">
        <v>0.15</v>
      </c>
      <c r="L627">
        <v>0.2</v>
      </c>
      <c r="M627" t="str">
        <f>IFERROR(VLOOKUP($I627,Sheet3!$B$3:$I$613,8,FALSE),"null")</f>
        <v>null</v>
      </c>
      <c r="N627" t="str">
        <f t="shared" si="27"/>
        <v>update kmn_revshare set revshare=20 where id=null;</v>
      </c>
      <c r="O627" t="str">
        <f t="shared" si="28"/>
        <v>(null,'1a7c7e1c11080196967cf5c06ba582ea',20),</v>
      </c>
    </row>
    <row r="628" spans="1:15" x14ac:dyDescent="0.3">
      <c r="A628" t="s">
        <v>513</v>
      </c>
      <c r="B628">
        <v>0.21906694970000001</v>
      </c>
      <c r="C628">
        <v>0.19999999999999901</v>
      </c>
      <c r="D628">
        <v>0.219</v>
      </c>
      <c r="E628" t="str">
        <f t="shared" si="30"/>
        <v>('00f411eda75a124b9e57299792cfb03e',21.9,'komoona',date(current_timestamp), unix_timestamp(current_timestamp), current_timestamp, 'shahar@komoona.com'),</v>
      </c>
      <c r="I628" t="s">
        <v>4823</v>
      </c>
      <c r="J628">
        <v>0.17357028029999999</v>
      </c>
      <c r="K628">
        <v>0.15</v>
      </c>
      <c r="L628">
        <v>0.17</v>
      </c>
      <c r="M628" t="str">
        <f>IFERROR(VLOOKUP($I628,Sheet3!$B$3:$I$613,8,FALSE),"null")</f>
        <v>null</v>
      </c>
      <c r="N628" t="str">
        <f t="shared" si="27"/>
        <v>update kmn_revshare set revshare=17 where id=null;</v>
      </c>
      <c r="O628" t="str">
        <f t="shared" si="28"/>
        <v>(null,'04c903f5f96722d99e4cafe24d11a580',17),</v>
      </c>
    </row>
    <row r="629" spans="1:15" x14ac:dyDescent="0.3">
      <c r="A629" t="s">
        <v>529</v>
      </c>
      <c r="B629">
        <v>0.2453144327</v>
      </c>
      <c r="C629">
        <v>0.2</v>
      </c>
      <c r="D629">
        <v>0.24</v>
      </c>
      <c r="E629" t="str">
        <f t="shared" si="30"/>
        <v>('9e436d3519fefc5d14339a74194c7955',24,'komoona',date(current_timestamp), unix_timestamp(current_timestamp), current_timestamp, 'shahar@komoona.com'),</v>
      </c>
      <c r="I629" t="s">
        <v>8813</v>
      </c>
      <c r="J629">
        <v>0.67274295770000003</v>
      </c>
      <c r="K629">
        <v>0.25</v>
      </c>
      <c r="L629">
        <v>0.3</v>
      </c>
      <c r="M629" t="str">
        <f>IFERROR(VLOOKUP($I629,Sheet3!$B$3:$I$613,8,FALSE),"null")</f>
        <v>null</v>
      </c>
      <c r="N629" t="str">
        <f t="shared" si="27"/>
        <v>update kmn_revshare set revshare=30 where id=null;</v>
      </c>
      <c r="O629" t="str">
        <f t="shared" si="28"/>
        <v>(null,'0244b05e4b30ec8c47e7f4ef316c1b56',30),</v>
      </c>
    </row>
    <row r="630" spans="1:15" x14ac:dyDescent="0.3">
      <c r="A630" t="s">
        <v>4883</v>
      </c>
      <c r="B630">
        <v>0.26265300920000001</v>
      </c>
      <c r="C630">
        <v>0.25</v>
      </c>
      <c r="D630">
        <v>0.26</v>
      </c>
      <c r="E630" t="str">
        <f t="shared" si="30"/>
        <v>('e933775c1c1eab5f830cf52bd215d02a',26,'komoona',date(current_timestamp), unix_timestamp(current_timestamp), current_timestamp, 'shahar@komoona.com'),</v>
      </c>
      <c r="I630" t="s">
        <v>8826</v>
      </c>
      <c r="J630">
        <v>0.7378270643</v>
      </c>
      <c r="K630">
        <v>0.25</v>
      </c>
      <c r="L630">
        <v>0.3</v>
      </c>
      <c r="M630" t="str">
        <f>IFERROR(VLOOKUP($I630,Sheet3!$B$3:$I$613,8,FALSE),"null")</f>
        <v>null</v>
      </c>
      <c r="N630" t="str">
        <f t="shared" si="27"/>
        <v>update kmn_revshare set revshare=30 where id=null;</v>
      </c>
      <c r="O630" t="str">
        <f t="shared" si="28"/>
        <v>(null,'49ecbb8fa814e2ced2a23d44e5c74a0b',30),</v>
      </c>
    </row>
    <row r="631" spans="1:15" x14ac:dyDescent="0.3">
      <c r="A631" t="s">
        <v>3567</v>
      </c>
      <c r="B631">
        <v>0.30227031809999999</v>
      </c>
      <c r="C631">
        <v>0.25</v>
      </c>
      <c r="D631">
        <v>0.28000000000000003</v>
      </c>
      <c r="E631" t="str">
        <f t="shared" si="30"/>
        <v>('22ebbcc01c64763f35aa9eb96831934f',28,'komoona',date(current_timestamp), unix_timestamp(current_timestamp), current_timestamp, 'shahar@komoona.com'),</v>
      </c>
      <c r="I631" t="s">
        <v>1034</v>
      </c>
      <c r="J631">
        <v>0.26608800449999997</v>
      </c>
      <c r="K631">
        <v>0.15</v>
      </c>
      <c r="L631">
        <v>0.25</v>
      </c>
      <c r="M631" t="str">
        <f>IFERROR(VLOOKUP($I631,Sheet3!$B$3:$I$613,8,FALSE),"null")</f>
        <v>null</v>
      </c>
      <c r="N631" t="str">
        <f t="shared" si="27"/>
        <v>update kmn_revshare set revshare=25 where id=null;</v>
      </c>
      <c r="O631" t="str">
        <f t="shared" si="28"/>
        <v>(null,'54ae8a978a98c91cfe0f17c02ee7bb10',25),</v>
      </c>
    </row>
    <row r="632" spans="1:15" x14ac:dyDescent="0.3">
      <c r="A632" t="s">
        <v>81</v>
      </c>
      <c r="B632">
        <v>0.90747095680000001</v>
      </c>
      <c r="C632">
        <v>0.249999999999999</v>
      </c>
      <c r="D632">
        <v>0.3</v>
      </c>
      <c r="E632" t="str">
        <f t="shared" si="30"/>
        <v>('33ef8e11742324bf554beca199661d72',30,'komoona',date(current_timestamp), unix_timestamp(current_timestamp), current_timestamp, 'shahar@komoona.com'),</v>
      </c>
      <c r="I632" t="s">
        <v>1032</v>
      </c>
      <c r="J632">
        <v>0.2279198217</v>
      </c>
      <c r="K632">
        <v>0.15</v>
      </c>
      <c r="L632">
        <v>0.22</v>
      </c>
      <c r="M632" t="str">
        <f>IFERROR(VLOOKUP($I632,Sheet3!$B$3:$I$613,8,FALSE),"null")</f>
        <v>null</v>
      </c>
      <c r="N632" t="str">
        <f t="shared" si="27"/>
        <v>update kmn_revshare set revshare=22 where id=null;</v>
      </c>
      <c r="O632" t="str">
        <f t="shared" si="28"/>
        <v>(null,'505e065988a0635e2495932e3413b4e4',22),</v>
      </c>
    </row>
    <row r="633" spans="1:15" x14ac:dyDescent="0.3">
      <c r="A633" t="s">
        <v>3874</v>
      </c>
      <c r="B633">
        <v>0.28887705699999999</v>
      </c>
      <c r="C633">
        <v>0.25</v>
      </c>
      <c r="D633">
        <v>0.28000000000000003</v>
      </c>
      <c r="E633" t="str">
        <f t="shared" si="30"/>
        <v>('9cb0471b07026ae0d349d928e3f1b130',28,'komoona',date(current_timestamp), unix_timestamp(current_timestamp), current_timestamp, 'shahar@komoona.com'),</v>
      </c>
      <c r="I633" t="s">
        <v>8859</v>
      </c>
      <c r="J633">
        <v>0.6956018625</v>
      </c>
      <c r="K633">
        <v>0.25</v>
      </c>
      <c r="L633">
        <v>0.3</v>
      </c>
      <c r="M633" t="str">
        <f>IFERROR(VLOOKUP($I633,Sheet3!$B$3:$I$613,8,FALSE),"null")</f>
        <v>null</v>
      </c>
      <c r="N633" t="str">
        <f t="shared" si="27"/>
        <v>update kmn_revshare set revshare=30 where id=null;</v>
      </c>
      <c r="O633" t="str">
        <f t="shared" si="28"/>
        <v>(null,'ee38854edc5e849f6ed51fb9dbbb102e',30),</v>
      </c>
    </row>
    <row r="634" spans="1:15" x14ac:dyDescent="0.3">
      <c r="A634" t="s">
        <v>10517</v>
      </c>
      <c r="B634">
        <v>0.51030727239999996</v>
      </c>
      <c r="C634">
        <v>0.25</v>
      </c>
      <c r="D634">
        <v>0.35</v>
      </c>
      <c r="E634" t="str">
        <f t="shared" si="30"/>
        <v>('6f977c1e77dd5833f67101baafbb4ba9',35,'komoona',date(current_timestamp), unix_timestamp(current_timestamp), current_timestamp, 'shahar@komoona.com'),</v>
      </c>
      <c r="I634" t="s">
        <v>8828</v>
      </c>
      <c r="J634">
        <v>0.72109013629999996</v>
      </c>
      <c r="K634">
        <v>0.25</v>
      </c>
      <c r="L634">
        <v>0.3</v>
      </c>
      <c r="M634" t="str">
        <f>IFERROR(VLOOKUP($I634,Sheet3!$B$3:$I$613,8,FALSE),"null")</f>
        <v>null</v>
      </c>
      <c r="N634" t="str">
        <f t="shared" si="27"/>
        <v>update kmn_revshare set revshare=30 where id=null;</v>
      </c>
      <c r="O634" t="str">
        <f t="shared" si="28"/>
        <v>(null,'5f414112a53bc31d4eb6c0cdeac01efb',30),</v>
      </c>
    </row>
    <row r="635" spans="1:15" x14ac:dyDescent="0.3">
      <c r="A635" t="s">
        <v>3132</v>
      </c>
      <c r="B635">
        <v>0.45071995770000001</v>
      </c>
      <c r="C635">
        <v>0.25</v>
      </c>
      <c r="D635">
        <v>0.3</v>
      </c>
      <c r="E635" t="str">
        <f t="shared" si="30"/>
        <v>('fed7e1ecb321991dea176156e264d810',30,'komoona',date(current_timestamp), unix_timestamp(current_timestamp), current_timestamp, 'shahar@komoona.com'),</v>
      </c>
      <c r="I635" t="s">
        <v>1028</v>
      </c>
      <c r="J635">
        <v>0.23161850119999999</v>
      </c>
      <c r="K635">
        <v>0.149999999999999</v>
      </c>
      <c r="L635">
        <v>0.23</v>
      </c>
      <c r="M635" t="str">
        <f>IFERROR(VLOOKUP($I635,Sheet3!$B$3:$I$613,8,FALSE),"null")</f>
        <v>null</v>
      </c>
      <c r="N635" t="str">
        <f t="shared" si="27"/>
        <v>update kmn_revshare set revshare=23 where id=null;</v>
      </c>
      <c r="O635" t="str">
        <f t="shared" si="28"/>
        <v>(null,'3445df7201dee73b2aeca2367444e1a5',23),</v>
      </c>
    </row>
    <row r="636" spans="1:15" x14ac:dyDescent="0.3">
      <c r="A636" t="s">
        <v>3098</v>
      </c>
      <c r="B636">
        <v>0.29677599129999999</v>
      </c>
      <c r="C636">
        <v>0.25</v>
      </c>
      <c r="D636">
        <v>0.28000000000000003</v>
      </c>
      <c r="E636" t="str">
        <f t="shared" si="30"/>
        <v>('717b7f2bc38049bebe4678acc0729395',28,'komoona',date(current_timestamp), unix_timestamp(current_timestamp), current_timestamp, 'shahar@komoona.com'),</v>
      </c>
      <c r="I636" t="s">
        <v>6066</v>
      </c>
      <c r="J636">
        <v>0.29846469879999998</v>
      </c>
      <c r="K636">
        <v>0.25</v>
      </c>
      <c r="L636">
        <v>0.28000000000000003</v>
      </c>
      <c r="M636" t="str">
        <f>IFERROR(VLOOKUP($I636,Sheet3!$B$3:$I$613,8,FALSE),"null")</f>
        <v>null</v>
      </c>
      <c r="N636" t="str">
        <f t="shared" si="27"/>
        <v>update kmn_revshare set revshare=28 where id=null;</v>
      </c>
      <c r="O636" t="str">
        <f t="shared" si="28"/>
        <v>(null,'1c929ea8649d30b3c21a8433f53b8a15',28),</v>
      </c>
    </row>
    <row r="637" spans="1:15" x14ac:dyDescent="0.3">
      <c r="A637" t="s">
        <v>4946</v>
      </c>
      <c r="B637">
        <v>0.42118106599999999</v>
      </c>
      <c r="C637">
        <v>0.05</v>
      </c>
      <c r="D637">
        <v>0.2</v>
      </c>
      <c r="E637" t="str">
        <f t="shared" si="30"/>
        <v>('d019d0054972a65f86dd4bff5300066a',20,'komoona',date(current_timestamp), unix_timestamp(current_timestamp), current_timestamp, 'shahar@komoona.com'),</v>
      </c>
      <c r="I637" t="s">
        <v>4285</v>
      </c>
      <c r="J637">
        <v>0.62133147200000005</v>
      </c>
      <c r="K637">
        <v>0.25</v>
      </c>
      <c r="L637">
        <v>0.3</v>
      </c>
      <c r="M637" t="str">
        <f>IFERROR(VLOOKUP($I637,Sheet3!$B$3:$I$613,8,FALSE),"null")</f>
        <v>null</v>
      </c>
      <c r="N637" t="str">
        <f t="shared" si="27"/>
        <v>update kmn_revshare set revshare=30 where id=null;</v>
      </c>
      <c r="O637" t="str">
        <f t="shared" si="28"/>
        <v>(null,'234d222f23d65b408d5299bf2025298e',30),</v>
      </c>
    </row>
    <row r="638" spans="1:15" x14ac:dyDescent="0.3">
      <c r="A638" t="s">
        <v>8973</v>
      </c>
      <c r="B638">
        <v>0.1535758649</v>
      </c>
      <c r="C638">
        <v>4.9999999999999899E-2</v>
      </c>
      <c r="D638">
        <v>0.1</v>
      </c>
      <c r="E638" t="str">
        <f t="shared" si="30"/>
        <v>('eeb32dfefbe5bfafc1478311432e5fb6',10,'komoona',date(current_timestamp), unix_timestamp(current_timestamp), current_timestamp, 'shahar@komoona.com'),</v>
      </c>
      <c r="I638" t="s">
        <v>9016</v>
      </c>
      <c r="J638">
        <v>0.1877544267</v>
      </c>
      <c r="K638">
        <v>0.15</v>
      </c>
      <c r="L638">
        <v>0.18</v>
      </c>
      <c r="M638" t="str">
        <f>IFERROR(VLOOKUP($I638,Sheet3!$B$3:$I$613,8,FALSE),"null")</f>
        <v>null</v>
      </c>
      <c r="N638" t="str">
        <f t="shared" si="27"/>
        <v>update kmn_revshare set revshare=18 where id=null;</v>
      </c>
      <c r="O638" t="str">
        <f t="shared" si="28"/>
        <v>(null,'1b554dfefec207a2e545b79a5833a20a',18),</v>
      </c>
    </row>
    <row r="639" spans="1:15" x14ac:dyDescent="0.3">
      <c r="A639" t="s">
        <v>10233</v>
      </c>
      <c r="B639">
        <v>0.33376574930000003</v>
      </c>
      <c r="C639">
        <v>0.25</v>
      </c>
      <c r="D639">
        <v>0.3</v>
      </c>
      <c r="E639" t="str">
        <f t="shared" si="30"/>
        <v>('f72c919fe2744e68d8f7cc196ab65135',30,'komoona',date(current_timestamp), unix_timestamp(current_timestamp), current_timestamp, 'shahar@komoona.com'),</v>
      </c>
      <c r="I639" t="s">
        <v>6092</v>
      </c>
      <c r="J639">
        <v>0.4358161679</v>
      </c>
      <c r="K639">
        <v>0.25</v>
      </c>
      <c r="L639">
        <v>0.3</v>
      </c>
      <c r="M639" t="str">
        <f>IFERROR(VLOOKUP($I639,Sheet3!$B$3:$I$613,8,FALSE),"null")</f>
        <v>null</v>
      </c>
      <c r="N639" t="str">
        <f t="shared" si="27"/>
        <v>update kmn_revshare set revshare=30 where id=null;</v>
      </c>
      <c r="O639" t="str">
        <f t="shared" si="28"/>
        <v>(null,'4ca7a7d12e1451650cc0d77e67afd4ba',30),</v>
      </c>
    </row>
    <row r="640" spans="1:15" x14ac:dyDescent="0.3">
      <c r="A640" t="s">
        <v>3102</v>
      </c>
      <c r="B640">
        <v>0.28578945859999999</v>
      </c>
      <c r="C640">
        <v>0.1</v>
      </c>
      <c r="D640">
        <v>0.15</v>
      </c>
      <c r="E640" t="str">
        <f t="shared" si="30"/>
        <v>('78ab233309dc385d84b1824874ac13e2',15,'komoona',date(current_timestamp), unix_timestamp(current_timestamp), current_timestamp, 'shahar@komoona.com'),</v>
      </c>
      <c r="I640" t="s">
        <v>1776</v>
      </c>
      <c r="J640">
        <v>0.28753063140000001</v>
      </c>
      <c r="K640">
        <v>0.15</v>
      </c>
      <c r="L640">
        <v>0.2</v>
      </c>
      <c r="M640" t="str">
        <f>IFERROR(VLOOKUP($I640,Sheet3!$B$3:$I$613,8,FALSE),"null")</f>
        <v>null</v>
      </c>
      <c r="N640" t="str">
        <f t="shared" si="27"/>
        <v>update kmn_revshare set revshare=20 where id=null;</v>
      </c>
      <c r="O640" t="str">
        <f t="shared" si="28"/>
        <v>(null,'1dfde672599f933e80528a6e60f722d7',20),</v>
      </c>
    </row>
    <row r="641" spans="1:15" x14ac:dyDescent="0.3">
      <c r="A641" t="s">
        <v>6738</v>
      </c>
      <c r="B641">
        <v>0.49403068150000001</v>
      </c>
      <c r="C641">
        <v>0.249999999999999</v>
      </c>
      <c r="D641">
        <v>0.4</v>
      </c>
      <c r="E641" t="str">
        <f t="shared" si="30"/>
        <v>('7351e0a6e97e0f9e19f1f8b176ff15f7',40,'komoona',date(current_timestamp), unix_timestamp(current_timestamp), current_timestamp, 'shahar@komoona.com'),</v>
      </c>
      <c r="I641" t="s">
        <v>2446</v>
      </c>
      <c r="J641">
        <v>0.40221435999999999</v>
      </c>
      <c r="K641">
        <v>0.15</v>
      </c>
      <c r="L641">
        <v>0.3</v>
      </c>
      <c r="M641" t="str">
        <f>IFERROR(VLOOKUP($I641,Sheet3!$B$3:$I$613,8,FALSE),"null")</f>
        <v>null</v>
      </c>
      <c r="N641" t="str">
        <f t="shared" si="27"/>
        <v>update kmn_revshare set revshare=30 where id=null;</v>
      </c>
      <c r="O641" t="str">
        <f t="shared" si="28"/>
        <v>(null,'208a434802ed00ee04003c87dd3a0de0',30),</v>
      </c>
    </row>
    <row r="642" spans="1:15" x14ac:dyDescent="0.3">
      <c r="A642" t="s">
        <v>4672</v>
      </c>
      <c r="B642">
        <v>0.81130132850000003</v>
      </c>
      <c r="C642">
        <v>0.35</v>
      </c>
      <c r="D642">
        <v>0.38</v>
      </c>
      <c r="E642" t="str">
        <f t="shared" si="30"/>
        <v>('999e2ac22723ae740381dbf9bf75c050',38,'komoona',date(current_timestamp), unix_timestamp(current_timestamp), current_timestamp, 'shahar@komoona.com'),</v>
      </c>
      <c r="I642" t="s">
        <v>10941</v>
      </c>
      <c r="J642">
        <v>0.56311909449999997</v>
      </c>
      <c r="K642">
        <v>0.25</v>
      </c>
      <c r="L642">
        <v>0.3</v>
      </c>
      <c r="M642" t="str">
        <f>IFERROR(VLOOKUP($I642,Sheet3!$B$3:$I$613,8,FALSE),"null")</f>
        <v>null</v>
      </c>
      <c r="N642" t="str">
        <f t="shared" si="27"/>
        <v>update kmn_revshare set revshare=30 where id=null;</v>
      </c>
      <c r="O642" t="str">
        <f t="shared" si="28"/>
        <v>(null,'8e7b968cef3dbcaf0e04929f7886d95f',30),</v>
      </c>
    </row>
    <row r="643" spans="1:15" x14ac:dyDescent="0.3">
      <c r="A643" t="s">
        <v>5436</v>
      </c>
      <c r="B643">
        <v>0.72384415170000005</v>
      </c>
      <c r="C643">
        <v>0.33</v>
      </c>
      <c r="D643">
        <v>0.37</v>
      </c>
      <c r="E643" t="str">
        <f t="shared" si="30"/>
        <v>('44a67827e82d644955d19b9f327a1471',37,'komoona',date(current_timestamp), unix_timestamp(current_timestamp), current_timestamp, 'shahar@komoona.com'),</v>
      </c>
      <c r="I643" t="s">
        <v>2464</v>
      </c>
      <c r="J643">
        <v>0.5099727651</v>
      </c>
      <c r="K643">
        <v>0.15</v>
      </c>
      <c r="L643">
        <v>0.25</v>
      </c>
      <c r="M643" t="str">
        <f>IFERROR(VLOOKUP($I643,Sheet3!$B$3:$I$613,8,FALSE),"null")</f>
        <v>null</v>
      </c>
      <c r="N643" t="str">
        <f t="shared" ref="N643:N706" si="31">"update kmn_revshare set revshare="&amp;ROUND(L643*100,1)&amp;" where id="&amp;M643&amp;";"</f>
        <v>update kmn_revshare set revshare=25 where id=null;</v>
      </c>
      <c r="O643" t="str">
        <f t="shared" ref="O643:O706" si="32">"("&amp;M643&amp;",'"&amp;I643&amp;"',"&amp;ROUND(L643*100,1)&amp;"),"</f>
        <v>(null,'613cb0a24f955f132650db6cc8dcf1c6',25),</v>
      </c>
    </row>
    <row r="644" spans="1:15" x14ac:dyDescent="0.3">
      <c r="A644" t="s">
        <v>6977</v>
      </c>
      <c r="B644">
        <v>0.29015353729999999</v>
      </c>
      <c r="C644">
        <v>0.15</v>
      </c>
      <c r="D644">
        <v>0.2</v>
      </c>
      <c r="E644" t="str">
        <f t="shared" si="30"/>
        <v>('68c6e8e92d40144c1af249ecf2a23e41',20,'komoona',date(current_timestamp), unix_timestamp(current_timestamp), current_timestamp, 'shahar@komoona.com'),</v>
      </c>
      <c r="I644" t="s">
        <v>10998</v>
      </c>
      <c r="J644">
        <v>0.27853170960000001</v>
      </c>
      <c r="K644">
        <v>0.25</v>
      </c>
      <c r="L644">
        <v>0.27</v>
      </c>
      <c r="M644" t="str">
        <f>IFERROR(VLOOKUP($I644,Sheet3!$B$3:$I$613,8,FALSE),"null")</f>
        <v>null</v>
      </c>
      <c r="N644" t="str">
        <f t="shared" si="31"/>
        <v>update kmn_revshare set revshare=27 where id=null;</v>
      </c>
      <c r="O644" t="str">
        <f t="shared" si="32"/>
        <v>(null,'733a1be16391aeea01a398cabb922fe1',27),</v>
      </c>
    </row>
    <row r="645" spans="1:15" x14ac:dyDescent="0.3">
      <c r="A645" t="s">
        <v>3902</v>
      </c>
      <c r="B645">
        <v>0.37881664040000002</v>
      </c>
      <c r="C645">
        <v>0.25</v>
      </c>
      <c r="D645">
        <v>0.3</v>
      </c>
      <c r="E645" t="str">
        <f t="shared" si="30"/>
        <v>('92bf43128374c05105f1ad1feb2bb4cb',30,'komoona',date(current_timestamp), unix_timestamp(current_timestamp), current_timestamp, 'shahar@komoona.com'),</v>
      </c>
      <c r="I645" t="s">
        <v>1974</v>
      </c>
      <c r="J645">
        <v>0.2726197273</v>
      </c>
      <c r="K645">
        <v>0.15</v>
      </c>
      <c r="L645">
        <v>0.2</v>
      </c>
      <c r="M645" t="str">
        <f>IFERROR(VLOOKUP($I645,Sheet3!$B$3:$I$613,8,FALSE),"null")</f>
        <v>null</v>
      </c>
      <c r="N645" t="str">
        <f t="shared" si="31"/>
        <v>update kmn_revshare set revshare=20 where id=null;</v>
      </c>
      <c r="O645" t="str">
        <f t="shared" si="32"/>
        <v>(null,'7dfd1462b0bbc75c6160b45368e07abf',20),</v>
      </c>
    </row>
    <row r="646" spans="1:15" x14ac:dyDescent="0.3">
      <c r="A646" t="s">
        <v>6387</v>
      </c>
      <c r="B646">
        <v>0.86800841510000004</v>
      </c>
      <c r="C646">
        <v>0.3</v>
      </c>
      <c r="D646">
        <v>0.35</v>
      </c>
      <c r="E646" t="str">
        <f t="shared" si="30"/>
        <v>('c1421ad51a53e67a9fb53a07be106139',35,'komoona',date(current_timestamp), unix_timestamp(current_timestamp), current_timestamp, 'shahar@komoona.com'),</v>
      </c>
      <c r="I646" t="s">
        <v>6098</v>
      </c>
      <c r="J646">
        <v>0.23057724139999999</v>
      </c>
      <c r="K646">
        <v>0.15</v>
      </c>
      <c r="L646">
        <v>0.2</v>
      </c>
      <c r="M646" t="str">
        <f>IFERROR(VLOOKUP($I646,Sheet3!$B$3:$I$613,8,FALSE),"null")</f>
        <v>null</v>
      </c>
      <c r="N646" t="str">
        <f t="shared" si="31"/>
        <v>update kmn_revshare set revshare=20 where id=null;</v>
      </c>
      <c r="O646" t="str">
        <f t="shared" si="32"/>
        <v>(null,'5a1f4bdb6cd63d8daa983e24feb1296e',20),</v>
      </c>
    </row>
    <row r="647" spans="1:15" x14ac:dyDescent="0.3">
      <c r="A647" t="s">
        <v>4926</v>
      </c>
      <c r="B647">
        <v>0.73695958130000006</v>
      </c>
      <c r="C647">
        <v>0.05</v>
      </c>
      <c r="D647">
        <v>0.2</v>
      </c>
      <c r="E647" t="str">
        <f t="shared" si="30"/>
        <v>('2edfe14540b51a047dc8f66c219c7804',20,'komoona',date(current_timestamp), unix_timestamp(current_timestamp), current_timestamp, 'shahar@komoona.com'),</v>
      </c>
      <c r="I647" t="s">
        <v>9360</v>
      </c>
      <c r="J647">
        <v>0.47155043590000001</v>
      </c>
      <c r="K647">
        <v>0.33</v>
      </c>
      <c r="L647">
        <v>0.35</v>
      </c>
      <c r="M647" t="str">
        <f>IFERROR(VLOOKUP($I647,Sheet3!$B$3:$I$613,8,FALSE),"null")</f>
        <v>null</v>
      </c>
      <c r="N647" t="str">
        <f t="shared" si="31"/>
        <v>update kmn_revshare set revshare=35 where id=null;</v>
      </c>
      <c r="O647" t="str">
        <f t="shared" si="32"/>
        <v>(null,'c327557a4fc84ab1c7947beb129d3f7c',35),</v>
      </c>
    </row>
    <row r="648" spans="1:15" x14ac:dyDescent="0.3">
      <c r="A648" t="s">
        <v>56</v>
      </c>
      <c r="B648">
        <v>0.86872979319999999</v>
      </c>
      <c r="C648">
        <v>0.25</v>
      </c>
      <c r="D648">
        <v>0.3</v>
      </c>
      <c r="E648" t="str">
        <f t="shared" si="30"/>
        <v>('02eae93a1b58192e3d6bfcfb0f9c4fc0',30,'komoona',date(current_timestamp), unix_timestamp(current_timestamp), current_timestamp, 'shahar@komoona.com'),</v>
      </c>
      <c r="I648" t="s">
        <v>1950</v>
      </c>
      <c r="J648">
        <v>0.28504589009999998</v>
      </c>
      <c r="K648">
        <v>0.15</v>
      </c>
      <c r="L648">
        <v>0.2</v>
      </c>
      <c r="M648" t="str">
        <f>IFERROR(VLOOKUP($I648,Sheet3!$B$3:$I$613,8,FALSE),"null")</f>
        <v>null</v>
      </c>
      <c r="N648" t="str">
        <f t="shared" si="31"/>
        <v>update kmn_revshare set revshare=20 where id=null;</v>
      </c>
      <c r="O648" t="str">
        <f t="shared" si="32"/>
        <v>(null,'72e691097df5e4ff12b67e4769e01f61',20),</v>
      </c>
    </row>
    <row r="649" spans="1:15" x14ac:dyDescent="0.3">
      <c r="A649" t="s">
        <v>1115</v>
      </c>
      <c r="B649">
        <v>0.185929606</v>
      </c>
      <c r="C649">
        <v>0.05</v>
      </c>
      <c r="D649">
        <v>0.18</v>
      </c>
      <c r="E649" t="str">
        <f t="shared" si="30"/>
        <v>('427371f2c8fe0f8b1ff74f1d0fafcd29',18,'komoona',date(current_timestamp), unix_timestamp(current_timestamp), current_timestamp, 'shahar@komoona.com'),</v>
      </c>
      <c r="I649" t="s">
        <v>2030</v>
      </c>
      <c r="J649">
        <v>0.35393793690000003</v>
      </c>
      <c r="K649">
        <v>0.25</v>
      </c>
      <c r="L649">
        <v>0.3</v>
      </c>
      <c r="M649" t="str">
        <f>IFERROR(VLOOKUP($I649,Sheet3!$B$3:$I$613,8,FALSE),"null")</f>
        <v>null</v>
      </c>
      <c r="N649" t="str">
        <f t="shared" si="31"/>
        <v>update kmn_revshare set revshare=30 where id=null;</v>
      </c>
      <c r="O649" t="str">
        <f t="shared" si="32"/>
        <v>(null,'9ed32a954be7d1c074083acac5258a72',30),</v>
      </c>
    </row>
    <row r="650" spans="1:15" x14ac:dyDescent="0.3">
      <c r="A650" t="s">
        <v>6971</v>
      </c>
      <c r="B650">
        <v>0.2261200266</v>
      </c>
      <c r="C650">
        <v>0.15</v>
      </c>
      <c r="D650">
        <v>0.2</v>
      </c>
      <c r="E650" t="str">
        <f t="shared" si="30"/>
        <v>('192e8371ab5684ece4b803ecb3ad0f1a',20,'komoona',date(current_timestamp), unix_timestamp(current_timestamp), current_timestamp, 'shahar@komoona.com'),</v>
      </c>
      <c r="I650" t="s">
        <v>5156</v>
      </c>
      <c r="J650">
        <v>0.43578938779999998</v>
      </c>
      <c r="K650">
        <v>0.249999999999999</v>
      </c>
      <c r="L650">
        <v>0.3</v>
      </c>
      <c r="M650" t="str">
        <f>IFERROR(VLOOKUP($I650,Sheet3!$B$3:$I$613,8,FALSE),"null")</f>
        <v>null</v>
      </c>
      <c r="N650" t="str">
        <f t="shared" si="31"/>
        <v>update kmn_revshare set revshare=30 where id=null;</v>
      </c>
      <c r="O650" t="str">
        <f t="shared" si="32"/>
        <v>(null,'b10bb3049e706389e40a997cb9eae64c',30),</v>
      </c>
    </row>
    <row r="651" spans="1:15" x14ac:dyDescent="0.3">
      <c r="A651" t="s">
        <v>10065</v>
      </c>
      <c r="B651">
        <v>0.35934992090000001</v>
      </c>
      <c r="C651">
        <v>0.15</v>
      </c>
      <c r="D651">
        <v>0.18</v>
      </c>
      <c r="E651" t="str">
        <f t="shared" si="30"/>
        <v>('557875f4d1c80b8062b6f6be90a43f46',18,'komoona',date(current_timestamp), unix_timestamp(current_timestamp), current_timestamp, 'shahar@komoona.com'),</v>
      </c>
      <c r="I651" t="s">
        <v>2480</v>
      </c>
      <c r="J651">
        <v>0.41285154509999999</v>
      </c>
      <c r="K651">
        <v>0.25</v>
      </c>
      <c r="L651">
        <v>0.35</v>
      </c>
      <c r="M651" t="str">
        <f>IFERROR(VLOOKUP($I651,Sheet3!$B$3:$I$613,8,FALSE),"null")</f>
        <v>null</v>
      </c>
      <c r="N651" t="str">
        <f t="shared" si="31"/>
        <v>update kmn_revshare set revshare=35 where id=null;</v>
      </c>
      <c r="O651" t="str">
        <f t="shared" si="32"/>
        <v>(null,'8b5d630b9c41fa0ad3eb117a076fefbe',35),</v>
      </c>
    </row>
    <row r="652" spans="1:15" x14ac:dyDescent="0.3">
      <c r="A652" t="s">
        <v>7176</v>
      </c>
      <c r="B652">
        <v>0.31334881139999998</v>
      </c>
      <c r="C652">
        <v>0.249999999999999</v>
      </c>
      <c r="D652">
        <v>0.28000000000000003</v>
      </c>
      <c r="E652" t="str">
        <f t="shared" si="30"/>
        <v>('35175c0916e29d4e75024b36be12104b',28,'komoona',date(current_timestamp), unix_timestamp(current_timestamp), current_timestamp, 'shahar@komoona.com'),</v>
      </c>
      <c r="I652" t="s">
        <v>8955</v>
      </c>
      <c r="J652">
        <v>0.284078463</v>
      </c>
      <c r="K652">
        <v>0.05</v>
      </c>
      <c r="L652">
        <v>0.1</v>
      </c>
      <c r="M652" t="str">
        <f>IFERROR(VLOOKUP($I652,Sheet3!$B$3:$I$613,8,FALSE),"null")</f>
        <v>null</v>
      </c>
      <c r="N652" t="str">
        <f t="shared" si="31"/>
        <v>update kmn_revshare set revshare=10 where id=null;</v>
      </c>
      <c r="O652" t="str">
        <f t="shared" si="32"/>
        <v>(null,'1f869c5da7d0f1fe1c87c9493ee93abc',10),</v>
      </c>
    </row>
    <row r="653" spans="1:15" x14ac:dyDescent="0.3">
      <c r="A653" t="s">
        <v>1131</v>
      </c>
      <c r="B653">
        <v>0.15423254729999999</v>
      </c>
      <c r="C653">
        <v>4.9999999999999899E-2</v>
      </c>
      <c r="D653">
        <v>0.15</v>
      </c>
      <c r="E653" t="str">
        <f t="shared" si="30"/>
        <v>('ca5737b353d9c957371b477f68a9c320',15,'komoona',date(current_timestamp), unix_timestamp(current_timestamp), current_timestamp, 'shahar@komoona.com'),</v>
      </c>
      <c r="I653" t="s">
        <v>4051</v>
      </c>
      <c r="J653">
        <v>0.56994420239999999</v>
      </c>
      <c r="K653">
        <v>0.149999999999999</v>
      </c>
      <c r="L653">
        <v>0.25</v>
      </c>
      <c r="M653" t="str">
        <f>IFERROR(VLOOKUP($I653,Sheet3!$B$3:$I$613,8,FALSE),"null")</f>
        <v>null</v>
      </c>
      <c r="N653" t="str">
        <f t="shared" si="31"/>
        <v>update kmn_revshare set revshare=25 where id=null;</v>
      </c>
      <c r="O653" t="str">
        <f t="shared" si="32"/>
        <v>(null,'7a54395235115d65f276a829a22755fc',25),</v>
      </c>
    </row>
    <row r="654" spans="1:15" x14ac:dyDescent="0.3">
      <c r="A654" t="s">
        <v>3640</v>
      </c>
      <c r="B654">
        <v>0.84996875449999998</v>
      </c>
      <c r="C654">
        <v>0.25</v>
      </c>
      <c r="D654">
        <v>0.3</v>
      </c>
      <c r="E654" t="str">
        <f t="shared" si="30"/>
        <v>('f58d00557a55011d52d782dc78ac32ed',30,'komoona',date(current_timestamp), unix_timestamp(current_timestamp), current_timestamp, 'shahar@komoona.com'),</v>
      </c>
      <c r="I654" t="s">
        <v>5032</v>
      </c>
      <c r="J654">
        <v>0.89431888459999997</v>
      </c>
      <c r="K654">
        <v>0.25</v>
      </c>
      <c r="L654">
        <v>0.3</v>
      </c>
      <c r="M654" t="str">
        <f>IFERROR(VLOOKUP($I654,Sheet3!$B$3:$I$613,8,FALSE),"null")</f>
        <v>null</v>
      </c>
      <c r="N654" t="str">
        <f t="shared" si="31"/>
        <v>update kmn_revshare set revshare=30 where id=null;</v>
      </c>
      <c r="O654" t="str">
        <f t="shared" si="32"/>
        <v>(null,'081647d6f5a2fa7ca3ccf9ceba597ac9',30),</v>
      </c>
    </row>
    <row r="655" spans="1:15" x14ac:dyDescent="0.3">
      <c r="A655" t="s">
        <v>3918</v>
      </c>
      <c r="B655">
        <v>0.65893264399999996</v>
      </c>
      <c r="C655">
        <v>0.25</v>
      </c>
      <c r="D655">
        <v>0.3</v>
      </c>
      <c r="E655" t="str">
        <f t="shared" si="30"/>
        <v>('de1619c94b55ebf82254e085a01d6d67',30,'komoona',date(current_timestamp), unix_timestamp(current_timestamp), current_timestamp, 'shahar@komoona.com'),</v>
      </c>
      <c r="I655" t="s">
        <v>1898</v>
      </c>
      <c r="J655">
        <v>0.25067556660000001</v>
      </c>
      <c r="K655">
        <v>0.15</v>
      </c>
      <c r="L655">
        <v>0.2</v>
      </c>
      <c r="M655" t="str">
        <f>IFERROR(VLOOKUP($I655,Sheet3!$B$3:$I$613,8,FALSE),"null")</f>
        <v>null</v>
      </c>
      <c r="N655" t="str">
        <f t="shared" si="31"/>
        <v>update kmn_revshare set revshare=20 where id=null;</v>
      </c>
      <c r="O655" t="str">
        <f t="shared" si="32"/>
        <v>(null,'5cb6782a45ddbd68e004eafc82eb646f',20),</v>
      </c>
    </row>
    <row r="656" spans="1:15" x14ac:dyDescent="0.3">
      <c r="A656" t="s">
        <v>6742</v>
      </c>
      <c r="B656">
        <v>0.62390505789999995</v>
      </c>
      <c r="C656">
        <v>0.25</v>
      </c>
      <c r="D656">
        <v>0.45</v>
      </c>
      <c r="E656" t="str">
        <f t="shared" si="30"/>
        <v>('77eed97cfdaaacabc49d8d5ac6928921',45,'komoona',date(current_timestamp), unix_timestamp(current_timestamp), current_timestamp, 'shahar@komoona.com'),</v>
      </c>
      <c r="I656" t="s">
        <v>5196</v>
      </c>
      <c r="J656">
        <v>0.41684687459999997</v>
      </c>
      <c r="K656">
        <v>0.25</v>
      </c>
      <c r="L656">
        <v>0.3</v>
      </c>
      <c r="M656" t="str">
        <f>IFERROR(VLOOKUP($I656,Sheet3!$B$3:$I$613,8,FALSE),"null")</f>
        <v>null</v>
      </c>
      <c r="N656" t="str">
        <f t="shared" si="31"/>
        <v>update kmn_revshare set revshare=30 where id=null;</v>
      </c>
      <c r="O656" t="str">
        <f t="shared" si="32"/>
        <v>(null,'ee47f081a7617faabcd5a4cbc11ee825',30),</v>
      </c>
    </row>
    <row r="657" spans="1:15" x14ac:dyDescent="0.3">
      <c r="A657" t="s">
        <v>1141</v>
      </c>
      <c r="B657">
        <v>0.28335939409999999</v>
      </c>
      <c r="C657">
        <v>0.15</v>
      </c>
      <c r="D657">
        <v>0.25</v>
      </c>
      <c r="E657" t="str">
        <f t="shared" si="30"/>
        <v>('f43bf929ce5abb7d01d482a259aa9814',25,'komoona',date(current_timestamp), unix_timestamp(current_timestamp), current_timestamp, 'shahar@komoona.com'),</v>
      </c>
      <c r="I657" t="s">
        <v>1273</v>
      </c>
      <c r="J657">
        <v>0.36665764969999998</v>
      </c>
      <c r="K657">
        <v>0.25</v>
      </c>
      <c r="L657">
        <v>0.3</v>
      </c>
      <c r="M657" t="str">
        <f>IFERROR(VLOOKUP($I657,Sheet3!$B$3:$I$613,8,FALSE),"null")</f>
        <v>null</v>
      </c>
      <c r="N657" t="str">
        <f t="shared" si="31"/>
        <v>update kmn_revshare set revshare=30 where id=null;</v>
      </c>
      <c r="O657" t="str">
        <f t="shared" si="32"/>
        <v>(null,'092b5a26145d390325e87bbe71e9fc15',30),</v>
      </c>
    </row>
    <row r="658" spans="1:15" x14ac:dyDescent="0.3">
      <c r="A658" t="s">
        <v>3868</v>
      </c>
      <c r="B658">
        <v>0.33934038909999997</v>
      </c>
      <c r="C658">
        <v>0.249999999999999</v>
      </c>
      <c r="D658">
        <v>0.28000000000000003</v>
      </c>
      <c r="E658" t="str">
        <f t="shared" si="30"/>
        <v>('590f1c37d40fe1fa17c884e4c49d0efc',28,'komoona',date(current_timestamp), unix_timestamp(current_timestamp), current_timestamp, 'shahar@komoona.com'),</v>
      </c>
      <c r="I658" t="s">
        <v>5200</v>
      </c>
      <c r="J658">
        <v>0.36666057320000001</v>
      </c>
      <c r="K658">
        <v>0.25</v>
      </c>
      <c r="L658">
        <v>0.3</v>
      </c>
      <c r="M658" t="str">
        <f>IFERROR(VLOOKUP($I658,Sheet3!$B$3:$I$613,8,FALSE),"null")</f>
        <v>null</v>
      </c>
      <c r="N658" t="str">
        <f t="shared" si="31"/>
        <v>update kmn_revshare set revshare=30 where id=null;</v>
      </c>
      <c r="O658" t="str">
        <f t="shared" si="32"/>
        <v>(null,'f48fd729c740dcabbdb485595014fa3f',30),</v>
      </c>
    </row>
    <row r="659" spans="1:15" x14ac:dyDescent="0.3">
      <c r="A659" t="s">
        <v>147</v>
      </c>
      <c r="B659">
        <v>0.25140088040000003</v>
      </c>
      <c r="C659">
        <v>0.249999999999999</v>
      </c>
      <c r="D659">
        <v>0.251</v>
      </c>
      <c r="E659" t="str">
        <f t="shared" si="30"/>
        <v>('cc5b1c1c8509559feeaff12526563147',25.1,'komoona',date(current_timestamp), unix_timestamp(current_timestamp), current_timestamp, 'shahar@komoona.com'),</v>
      </c>
      <c r="I659" t="s">
        <v>4059</v>
      </c>
      <c r="J659">
        <v>0.61040359190000004</v>
      </c>
      <c r="K659">
        <v>0.3</v>
      </c>
      <c r="L659">
        <v>0.25</v>
      </c>
      <c r="M659" t="str">
        <f>IFERROR(VLOOKUP($I659,Sheet3!$B$3:$I$613,8,FALSE),"null")</f>
        <v>null</v>
      </c>
      <c r="N659" t="str">
        <f t="shared" si="31"/>
        <v>update kmn_revshare set revshare=25 where id=null;</v>
      </c>
      <c r="O659" t="str">
        <f t="shared" si="32"/>
        <v>(null,'9cc2176a4e4dc44e139a2ad96d94c7bb',25),</v>
      </c>
    </row>
    <row r="660" spans="1:15" x14ac:dyDescent="0.3">
      <c r="A660" t="s">
        <v>3904</v>
      </c>
      <c r="B660">
        <v>0.77019342239999999</v>
      </c>
      <c r="C660">
        <v>0.3</v>
      </c>
      <c r="D660">
        <v>0.35</v>
      </c>
      <c r="E660" t="str">
        <f t="shared" si="30"/>
        <v>('92ee931d2bfe99ec839f9d0e83339d00',35,'komoona',date(current_timestamp), unix_timestamp(current_timestamp), current_timestamp, 'shahar@komoona.com'),</v>
      </c>
      <c r="I660" t="s">
        <v>1319</v>
      </c>
      <c r="J660">
        <v>0.2854804554</v>
      </c>
      <c r="K660">
        <v>0.25</v>
      </c>
      <c r="L660">
        <v>0.28000000000000003</v>
      </c>
      <c r="M660" t="str">
        <f>IFERROR(VLOOKUP($I660,Sheet3!$B$3:$I$613,8,FALSE),"null")</f>
        <v>null</v>
      </c>
      <c r="N660" t="str">
        <f t="shared" si="31"/>
        <v>update kmn_revshare set revshare=28 where id=null;</v>
      </c>
      <c r="O660" t="str">
        <f t="shared" si="32"/>
        <v>(null,'e32aeaadb6457bc80007b6027c455e38',28),</v>
      </c>
    </row>
    <row r="661" spans="1:15" x14ac:dyDescent="0.3">
      <c r="A661" t="s">
        <v>7612</v>
      </c>
      <c r="B661">
        <v>0.50129463669999996</v>
      </c>
      <c r="C661">
        <v>0.25</v>
      </c>
      <c r="D661">
        <v>0.4</v>
      </c>
      <c r="E661" t="str">
        <f t="shared" si="30"/>
        <v>('c7f7414c50b064fa4e9b80bf282f0c9b',40,'komoona',date(current_timestamp), unix_timestamp(current_timestamp), current_timestamp, 'shahar@komoona.com'),</v>
      </c>
      <c r="I661" t="s">
        <v>8101</v>
      </c>
      <c r="J661">
        <v>0.66574199209999996</v>
      </c>
      <c r="K661">
        <v>0.08</v>
      </c>
      <c r="L661">
        <v>0.15</v>
      </c>
      <c r="M661" t="str">
        <f>IFERROR(VLOOKUP($I661,Sheet3!$B$3:$I$613,8,FALSE),"null")</f>
        <v>null</v>
      </c>
      <c r="N661" t="str">
        <f t="shared" si="31"/>
        <v>update kmn_revshare set revshare=15 where id=null;</v>
      </c>
      <c r="O661" t="str">
        <f t="shared" si="32"/>
        <v>(null,'3521f88df0e8a69edfa8d6e6676b9557',15),</v>
      </c>
    </row>
    <row r="662" spans="1:15" x14ac:dyDescent="0.3">
      <c r="A662" t="s">
        <v>6981</v>
      </c>
      <c r="B662">
        <v>0.2063105412</v>
      </c>
      <c r="C662">
        <v>0.15</v>
      </c>
      <c r="D662">
        <v>0.2</v>
      </c>
      <c r="E662" t="str">
        <f t="shared" si="30"/>
        <v>('c02d68e731ef544ca58ce33d16deae8f',20,'komoona',date(current_timestamp), unix_timestamp(current_timestamp), current_timestamp, 'shahar@komoona.com'),</v>
      </c>
      <c r="I662" t="s">
        <v>6086</v>
      </c>
      <c r="J662">
        <v>0.23138550599999999</v>
      </c>
      <c r="K662">
        <v>0.15</v>
      </c>
      <c r="L662">
        <v>0.2</v>
      </c>
      <c r="M662" t="str">
        <f>IFERROR(VLOOKUP($I662,Sheet3!$B$3:$I$613,8,FALSE),"null")</f>
        <v>null</v>
      </c>
      <c r="N662" t="str">
        <f t="shared" si="31"/>
        <v>update kmn_revshare set revshare=20 where id=null;</v>
      </c>
      <c r="O662" t="str">
        <f t="shared" si="32"/>
        <v>(null,'3d832e82275f09dc277586801519616f',20),</v>
      </c>
    </row>
    <row r="663" spans="1:15" x14ac:dyDescent="0.3">
      <c r="A663" t="s">
        <v>5462</v>
      </c>
      <c r="B663">
        <v>0.71340631740000005</v>
      </c>
      <c r="C663">
        <v>0.32999999999999902</v>
      </c>
      <c r="D663">
        <v>0.37</v>
      </c>
      <c r="E663" t="str">
        <f t="shared" si="30"/>
        <v>('a546b9f88000a2faf80a9c72279bce42',37,'komoona',date(current_timestamp), unix_timestamp(current_timestamp), current_timestamp, 'shahar@komoona.com'),</v>
      </c>
      <c r="I663" t="s">
        <v>9340</v>
      </c>
      <c r="J663">
        <v>0.65637884570000005</v>
      </c>
      <c r="K663">
        <v>0.33</v>
      </c>
      <c r="L663">
        <v>0.35</v>
      </c>
      <c r="M663" t="str">
        <f>IFERROR(VLOOKUP($I663,Sheet3!$B$3:$I$613,8,FALSE),"null")</f>
        <v>null</v>
      </c>
      <c r="N663" t="str">
        <f t="shared" si="31"/>
        <v>update kmn_revshare set revshare=35 where id=null;</v>
      </c>
      <c r="O663" t="str">
        <f t="shared" si="32"/>
        <v>(null,'24524e6e197f3803d44abe0ba6a0b714',35),</v>
      </c>
    </row>
    <row r="664" spans="1:15" x14ac:dyDescent="0.3">
      <c r="A664" t="s">
        <v>9995</v>
      </c>
      <c r="B664">
        <v>0.54933413060000003</v>
      </c>
      <c r="C664">
        <v>0.2</v>
      </c>
      <c r="D664">
        <v>0.25</v>
      </c>
      <c r="E664" t="str">
        <f t="shared" si="30"/>
        <v>('4f60a51eaa57908a7f1c2cd4e873107e',25,'komoona',date(current_timestamp), unix_timestamp(current_timestamp), current_timestamp, 'shahar@komoona.com'),</v>
      </c>
      <c r="I664" t="s">
        <v>10861</v>
      </c>
      <c r="J664">
        <v>0.5483082937</v>
      </c>
      <c r="K664">
        <v>0.25</v>
      </c>
      <c r="L664">
        <v>0.3</v>
      </c>
      <c r="M664" t="str">
        <f>IFERROR(VLOOKUP($I664,Sheet3!$B$3:$I$613,8,FALSE),"null")</f>
        <v>null</v>
      </c>
      <c r="N664" t="str">
        <f t="shared" si="31"/>
        <v>update kmn_revshare set revshare=30 where id=null;</v>
      </c>
      <c r="O664" t="str">
        <f t="shared" si="32"/>
        <v>(null,'072762ce875885bdd9ce52a59d197c6d',30),</v>
      </c>
    </row>
    <row r="665" spans="1:15" x14ac:dyDescent="0.3">
      <c r="A665" t="s">
        <v>7697</v>
      </c>
      <c r="B665">
        <v>0.2062045263</v>
      </c>
      <c r="C665">
        <v>9.9999999999999895E-2</v>
      </c>
      <c r="D665">
        <v>0.17</v>
      </c>
      <c r="E665" t="str">
        <f t="shared" si="30"/>
        <v>('06d6bbe1dfef71651aec4ac2cb62ff46',17,'komoona',date(current_timestamp), unix_timestamp(current_timestamp), current_timestamp, 'shahar@komoona.com'),</v>
      </c>
      <c r="I665" t="s">
        <v>10873</v>
      </c>
      <c r="J665">
        <v>0.45943517589999999</v>
      </c>
      <c r="K665">
        <v>0.25</v>
      </c>
      <c r="L665">
        <v>0.3</v>
      </c>
      <c r="M665" t="str">
        <f>IFERROR(VLOOKUP($I665,Sheet3!$B$3:$I$613,8,FALSE),"null")</f>
        <v>null</v>
      </c>
      <c r="N665" t="str">
        <f t="shared" si="31"/>
        <v>update kmn_revshare set revshare=30 where id=null;</v>
      </c>
      <c r="O665" t="str">
        <f t="shared" si="32"/>
        <v>(null,'f4822071920ecb3fe187fd6dd69c545c',30),</v>
      </c>
    </row>
    <row r="666" spans="1:15" x14ac:dyDescent="0.3">
      <c r="A666" t="s">
        <v>87</v>
      </c>
      <c r="B666">
        <v>0.6133851011</v>
      </c>
      <c r="C666">
        <v>0.15</v>
      </c>
      <c r="D666">
        <v>0.3</v>
      </c>
      <c r="E666" t="str">
        <f t="shared" si="30"/>
        <v>('4743148202588b07f5e7a8788d844d9a',30,'komoona',date(current_timestamp), unix_timestamp(current_timestamp), current_timestamp, 'shahar@komoona.com'),</v>
      </c>
      <c r="I666" t="s">
        <v>1594</v>
      </c>
      <c r="J666">
        <v>0.96455284470000002</v>
      </c>
      <c r="K666">
        <v>0.249999999999999</v>
      </c>
      <c r="L666">
        <v>0.3</v>
      </c>
      <c r="M666" t="str">
        <f>IFERROR(VLOOKUP($I666,Sheet3!$B$3:$I$613,8,FALSE),"null")</f>
        <v>null</v>
      </c>
      <c r="N666" t="str">
        <f t="shared" si="31"/>
        <v>update kmn_revshare set revshare=30 where id=null;</v>
      </c>
      <c r="O666" t="str">
        <f t="shared" si="32"/>
        <v>(null,'403b440d2fd4e180c970af9816b8d179',30),</v>
      </c>
    </row>
    <row r="667" spans="1:15" x14ac:dyDescent="0.3">
      <c r="A667" t="s">
        <v>6847</v>
      </c>
      <c r="B667">
        <v>0.4591852776</v>
      </c>
      <c r="C667">
        <v>0.25</v>
      </c>
      <c r="D667">
        <v>0.35</v>
      </c>
      <c r="E667" t="str">
        <f t="shared" si="30"/>
        <v>('fdd33881b9b9a479cfca4295c4d0f295',35,'komoona',date(current_timestamp), unix_timestamp(current_timestamp), current_timestamp, 'shahar@komoona.com'),</v>
      </c>
      <c r="I667" t="s">
        <v>6385</v>
      </c>
      <c r="J667">
        <v>0.46792840130000002</v>
      </c>
      <c r="K667">
        <v>0.05</v>
      </c>
      <c r="L667">
        <v>0.25</v>
      </c>
      <c r="M667" t="str">
        <f>IFERROR(VLOOKUP($I667,Sheet3!$B$3:$I$613,8,FALSE),"null")</f>
        <v>null</v>
      </c>
      <c r="N667" t="str">
        <f t="shared" si="31"/>
        <v>update kmn_revshare set revshare=25 where id=null;</v>
      </c>
      <c r="O667" t="str">
        <f t="shared" si="32"/>
        <v>(null,'af36199d3d8b02b1aefe43c277242ba3',25),</v>
      </c>
    </row>
    <row r="668" spans="1:15" x14ac:dyDescent="0.3">
      <c r="A668" t="s">
        <v>8335</v>
      </c>
      <c r="B668">
        <v>0.31196378990000001</v>
      </c>
      <c r="C668">
        <v>0.25</v>
      </c>
      <c r="D668">
        <v>0.31</v>
      </c>
      <c r="E668" t="str">
        <f t="shared" si="30"/>
        <v>('de299aeca62915db68c91fcfc07ecbfd',31,'komoona',date(current_timestamp), unix_timestamp(current_timestamp), current_timestamp, 'shahar@komoona.com'),</v>
      </c>
      <c r="I668" t="s">
        <v>5064</v>
      </c>
      <c r="J668">
        <v>0.89772355169999996</v>
      </c>
      <c r="K668">
        <v>0.249999999999999</v>
      </c>
      <c r="L668">
        <v>0.3</v>
      </c>
      <c r="M668" t="str">
        <f>IFERROR(VLOOKUP($I668,Sheet3!$B$3:$I$613,8,FALSE),"null")</f>
        <v>null</v>
      </c>
      <c r="N668" t="str">
        <f t="shared" si="31"/>
        <v>update kmn_revshare set revshare=30 where id=null;</v>
      </c>
      <c r="O668" t="str">
        <f t="shared" si="32"/>
        <v>(null,'30af790265febb7f53e22c28312b8fec',30),</v>
      </c>
    </row>
    <row r="669" spans="1:15" x14ac:dyDescent="0.3">
      <c r="A669" t="s">
        <v>7701</v>
      </c>
      <c r="B669">
        <v>0.1933120891</v>
      </c>
      <c r="C669">
        <v>9.9999999999999895E-2</v>
      </c>
      <c r="D669">
        <v>0.15</v>
      </c>
      <c r="E669" t="str">
        <f t="shared" si="30"/>
        <v>('12dda13ed459103f43e768dfce5cc64a',15,'komoona',date(current_timestamp), unix_timestamp(current_timestamp), current_timestamp, 'shahar@komoona.com'),</v>
      </c>
      <c r="I669" t="s">
        <v>5098</v>
      </c>
      <c r="J669">
        <v>0.52748596879999998</v>
      </c>
      <c r="K669">
        <v>0.25</v>
      </c>
      <c r="L669">
        <v>0.3</v>
      </c>
      <c r="M669" t="str">
        <f>IFERROR(VLOOKUP($I669,Sheet3!$B$3:$I$613,8,FALSE),"null")</f>
        <v>null</v>
      </c>
      <c r="N669" t="str">
        <f t="shared" si="31"/>
        <v>update kmn_revshare set revshare=30 where id=null;</v>
      </c>
      <c r="O669" t="str">
        <f t="shared" si="32"/>
        <v>(null,'6451506eb53e154c6f83b5eaab88029c',30),</v>
      </c>
    </row>
    <row r="670" spans="1:15" x14ac:dyDescent="0.3">
      <c r="A670" t="s">
        <v>7709</v>
      </c>
      <c r="B670">
        <v>0.21428663319999999</v>
      </c>
      <c r="C670">
        <v>0.1</v>
      </c>
      <c r="D670">
        <v>0.15</v>
      </c>
      <c r="E670" t="str">
        <f t="shared" si="30"/>
        <v>('21c39b4e5894e24ab2bcc79d18b1c18e',15,'komoona',date(current_timestamp), unix_timestamp(current_timestamp), current_timestamp, 'shahar@komoona.com'),</v>
      </c>
      <c r="I670" t="s">
        <v>1608</v>
      </c>
      <c r="J670">
        <v>0.96534424470000002</v>
      </c>
      <c r="K670">
        <v>0.25</v>
      </c>
      <c r="L670">
        <v>0.3</v>
      </c>
      <c r="M670" t="str">
        <f>IFERROR(VLOOKUP($I670,Sheet3!$B$3:$I$613,8,FALSE),"null")</f>
        <v>null</v>
      </c>
      <c r="N670" t="str">
        <f t="shared" si="31"/>
        <v>update kmn_revshare set revshare=30 where id=null;</v>
      </c>
      <c r="O670" t="str">
        <f t="shared" si="32"/>
        <v>(null,'8944bbe854477a34287f16c1a922dc07',30),</v>
      </c>
    </row>
    <row r="671" spans="1:15" x14ac:dyDescent="0.3">
      <c r="A671" t="s">
        <v>7809</v>
      </c>
      <c r="B671">
        <v>0.20697128379999999</v>
      </c>
      <c r="C671">
        <v>9.9999999999999895E-2</v>
      </c>
      <c r="D671">
        <v>0.15</v>
      </c>
      <c r="E671" t="str">
        <f t="shared" si="30"/>
        <v>('9ff8fa3afbbd59d964e79cf408d6dbc5',15,'komoona',date(current_timestamp), unix_timestamp(current_timestamp), current_timestamp, 'shahar@komoona.com'),</v>
      </c>
      <c r="I671" t="s">
        <v>5108</v>
      </c>
      <c r="J671">
        <v>0.91889806149999997</v>
      </c>
      <c r="K671">
        <v>0.249999999999999</v>
      </c>
      <c r="L671">
        <v>0.3</v>
      </c>
      <c r="M671" t="str">
        <f>IFERROR(VLOOKUP($I671,Sheet3!$B$3:$I$613,8,FALSE),"null")</f>
        <v>null</v>
      </c>
      <c r="N671" t="str">
        <f t="shared" si="31"/>
        <v>update kmn_revshare set revshare=30 where id=null;</v>
      </c>
      <c r="O671" t="str">
        <f t="shared" si="32"/>
        <v>(null,'710dd3435d4433d22bf9dd9b7ada2f69',30),</v>
      </c>
    </row>
    <row r="672" spans="1:15" x14ac:dyDescent="0.3">
      <c r="A672" t="s">
        <v>6996</v>
      </c>
      <c r="B672">
        <v>0.3474486638</v>
      </c>
      <c r="C672">
        <v>0.25</v>
      </c>
      <c r="D672">
        <v>0.28000000000000003</v>
      </c>
      <c r="E672" t="str">
        <f t="shared" si="30"/>
        <v>('4f713d3941443764b26940b4ce80fab9',28,'komoona',date(current_timestamp), unix_timestamp(current_timestamp), current_timestamp, 'shahar@komoona.com'),</v>
      </c>
      <c r="I672" t="s">
        <v>5054</v>
      </c>
      <c r="J672">
        <v>0.63558621329999998</v>
      </c>
      <c r="K672">
        <v>0.25</v>
      </c>
      <c r="L672">
        <v>0.3</v>
      </c>
      <c r="M672" t="str">
        <f>IFERROR(VLOOKUP($I672,Sheet3!$B$3:$I$613,8,FALSE),"null")</f>
        <v>null</v>
      </c>
      <c r="N672" t="str">
        <f t="shared" si="31"/>
        <v>update kmn_revshare set revshare=30 where id=null;</v>
      </c>
      <c r="O672" t="str">
        <f t="shared" si="32"/>
        <v>(null,'247aca827c8ecfbca3273685990d7793',30),</v>
      </c>
    </row>
    <row r="673" spans="1:15" x14ac:dyDescent="0.3">
      <c r="A673" t="s">
        <v>4944</v>
      </c>
      <c r="B673">
        <v>0.53629921979999995</v>
      </c>
      <c r="C673">
        <v>4.9999999999999899E-2</v>
      </c>
      <c r="D673">
        <v>0.2</v>
      </c>
      <c r="E673" t="str">
        <f t="shared" si="30"/>
        <v>('a09bac17d8c88cfea2bfba45d58ef0d4',20,'komoona',date(current_timestamp), unix_timestamp(current_timestamp), current_timestamp, 'shahar@komoona.com'),</v>
      </c>
      <c r="I673" t="s">
        <v>5174</v>
      </c>
      <c r="J673">
        <v>0.52054966520000001</v>
      </c>
      <c r="K673">
        <v>0.25</v>
      </c>
      <c r="L673">
        <v>0.3</v>
      </c>
      <c r="M673" t="str">
        <f>IFERROR(VLOOKUP($I673,Sheet3!$B$3:$I$613,8,FALSE),"null")</f>
        <v>null</v>
      </c>
      <c r="N673" t="str">
        <f t="shared" si="31"/>
        <v>update kmn_revshare set revshare=30 where id=null;</v>
      </c>
      <c r="O673" t="str">
        <f t="shared" si="32"/>
        <v>(null,'b86e6a73fc1668f2031d79cc52cbcd34',30),</v>
      </c>
    </row>
    <row r="674" spans="1:15" x14ac:dyDescent="0.3">
      <c r="A674" t="s">
        <v>7825</v>
      </c>
      <c r="B674">
        <v>0.20195199389999999</v>
      </c>
      <c r="C674">
        <v>0.1</v>
      </c>
      <c r="D674">
        <v>0.15</v>
      </c>
      <c r="E674" t="str">
        <f t="shared" si="30"/>
        <v>('a7680b76c6908e34be4a2fe5542d5e0f',15,'komoona',date(current_timestamp), unix_timestamp(current_timestamp), current_timestamp, 'shahar@komoona.com'),</v>
      </c>
      <c r="I674" t="s">
        <v>5152</v>
      </c>
      <c r="J674">
        <v>0.91611012859999996</v>
      </c>
      <c r="K674">
        <v>0.249999999999999</v>
      </c>
      <c r="L674">
        <v>0.3</v>
      </c>
      <c r="M674" t="str">
        <f>IFERROR(VLOOKUP($I674,Sheet3!$B$3:$I$613,8,FALSE),"null")</f>
        <v>null</v>
      </c>
      <c r="N674" t="str">
        <f t="shared" si="31"/>
        <v>update kmn_revshare set revshare=30 where id=null;</v>
      </c>
      <c r="O674" t="str">
        <f t="shared" si="32"/>
        <v>(null,'ae49b6a2db4226ab6e961e5769679f7f',30),</v>
      </c>
    </row>
    <row r="675" spans="1:15" x14ac:dyDescent="0.3">
      <c r="A675" t="s">
        <v>10067</v>
      </c>
      <c r="B675">
        <v>0.27777458109999997</v>
      </c>
      <c r="C675">
        <v>0.149999999999999</v>
      </c>
      <c r="D675">
        <v>0.18</v>
      </c>
      <c r="E675" t="str">
        <f t="shared" si="30"/>
        <v>('9ae236675bf41dbbab81b2d5c13dcbb3',18,'komoona',date(current_timestamp), unix_timestamp(current_timestamp), current_timestamp, 'shahar@komoona.com'),</v>
      </c>
      <c r="I675" t="s">
        <v>5118</v>
      </c>
      <c r="J675">
        <v>0.53635926069999995</v>
      </c>
      <c r="K675">
        <v>0.25</v>
      </c>
      <c r="L675">
        <v>0.3</v>
      </c>
      <c r="M675" t="str">
        <f>IFERROR(VLOOKUP($I675,Sheet3!$B$3:$I$613,8,FALSE),"null")</f>
        <v>null</v>
      </c>
      <c r="N675" t="str">
        <f t="shared" si="31"/>
        <v>update kmn_revshare set revshare=30 where id=null;</v>
      </c>
      <c r="O675" t="str">
        <f t="shared" si="32"/>
        <v>(null,'8273a92f27abca7aaad8728b7862ea18',30),</v>
      </c>
    </row>
    <row r="676" spans="1:15" x14ac:dyDescent="0.3">
      <c r="A676" t="s">
        <v>7863</v>
      </c>
      <c r="B676">
        <v>0.19409036060000001</v>
      </c>
      <c r="C676">
        <v>9.9999999999999895E-2</v>
      </c>
      <c r="D676">
        <v>0.15</v>
      </c>
      <c r="E676" t="str">
        <f t="shared" si="30"/>
        <v>('debe9138d8f16b37f5182e8af27390a8',15,'komoona',date(current_timestamp), unix_timestamp(current_timestamp), current_timestamp, 'shahar@komoona.com'),</v>
      </c>
      <c r="I676" t="s">
        <v>4266</v>
      </c>
      <c r="J676">
        <v>0.3990456872</v>
      </c>
      <c r="K676">
        <v>0.3</v>
      </c>
      <c r="L676">
        <v>0.35</v>
      </c>
      <c r="M676" t="str">
        <f>IFERROR(VLOOKUP($I676,Sheet3!$B$3:$I$613,8,FALSE),"null")</f>
        <v>null</v>
      </c>
      <c r="N676" t="str">
        <f t="shared" si="31"/>
        <v>update kmn_revshare set revshare=35 where id=null;</v>
      </c>
      <c r="O676" t="str">
        <f t="shared" si="32"/>
        <v>(null,'b87c042e984a0880d679af4af61fdd70',35),</v>
      </c>
    </row>
    <row r="677" spans="1:15" x14ac:dyDescent="0.3">
      <c r="A677" t="s">
        <v>7234</v>
      </c>
      <c r="B677">
        <v>0.2902335627</v>
      </c>
      <c r="C677">
        <v>0.25</v>
      </c>
      <c r="D677">
        <v>0.28000000000000003</v>
      </c>
      <c r="E677" t="str">
        <f t="shared" si="30"/>
        <v>('c360f219e5df557764af7aa946fb2bc2',28,'komoona',date(current_timestamp), unix_timestamp(current_timestamp), current_timestamp, 'shahar@komoona.com'),</v>
      </c>
      <c r="I677" t="s">
        <v>4057</v>
      </c>
      <c r="J677">
        <v>0.44186886749999998</v>
      </c>
      <c r="K677">
        <v>0.25</v>
      </c>
      <c r="L677">
        <v>0.3</v>
      </c>
      <c r="M677" t="str">
        <f>IFERROR(VLOOKUP($I677,Sheet3!$B$3:$I$613,8,FALSE),"null")</f>
        <v>null</v>
      </c>
      <c r="N677" t="str">
        <f t="shared" si="31"/>
        <v>update kmn_revshare set revshare=30 where id=null;</v>
      </c>
      <c r="O677" t="str">
        <f t="shared" si="32"/>
        <v>(null,'9aaef68cc1feb462095533d29b882dcb',30),</v>
      </c>
    </row>
    <row r="678" spans="1:15" x14ac:dyDescent="0.3">
      <c r="A678" t="s">
        <v>9742</v>
      </c>
      <c r="B678">
        <v>0.55530763920000004</v>
      </c>
      <c r="C678">
        <v>0.32</v>
      </c>
      <c r="D678">
        <v>0.35</v>
      </c>
      <c r="E678" t="str">
        <f t="shared" si="30"/>
        <v>('b42de1b5b5112320b12d90609a487612',35,'komoona',date(current_timestamp), unix_timestamp(current_timestamp), current_timestamp, 'shahar@komoona.com'),</v>
      </c>
      <c r="I678" t="s">
        <v>1604</v>
      </c>
      <c r="J678">
        <v>0.93386763090000002</v>
      </c>
      <c r="K678">
        <v>0.25</v>
      </c>
      <c r="L678">
        <v>0.3</v>
      </c>
      <c r="M678" t="str">
        <f>IFERROR(VLOOKUP($I678,Sheet3!$B$3:$I$613,8,FALSE),"null")</f>
        <v>null</v>
      </c>
      <c r="N678" t="str">
        <f t="shared" si="31"/>
        <v>update kmn_revshare set revshare=30 where id=null;</v>
      </c>
      <c r="O678" t="str">
        <f t="shared" si="32"/>
        <v>(null,'5e5fcfa610fa8da8dac9b3ff9ce98ee1',30),</v>
      </c>
    </row>
    <row r="679" spans="1:15" x14ac:dyDescent="0.3">
      <c r="A679" t="s">
        <v>8947</v>
      </c>
      <c r="B679">
        <v>0.26239292089999999</v>
      </c>
      <c r="C679">
        <v>0.25</v>
      </c>
      <c r="D679">
        <v>0.26</v>
      </c>
      <c r="E679" t="str">
        <f t="shared" si="30"/>
        <v>('4b50c1e67e19cfa3a3bb52f9766ab00b',26,'komoona',date(current_timestamp), unix_timestamp(current_timestamp), current_timestamp, 'shahar@komoona.com'),</v>
      </c>
      <c r="I679" t="s">
        <v>8821</v>
      </c>
      <c r="J679">
        <v>0.86182842609999999</v>
      </c>
      <c r="K679">
        <v>0.25</v>
      </c>
      <c r="L679">
        <v>0.3</v>
      </c>
      <c r="M679" t="str">
        <f>IFERROR(VLOOKUP($I679,Sheet3!$B$3:$I$613,8,FALSE),"null")</f>
        <v>null</v>
      </c>
      <c r="N679" t="str">
        <f t="shared" si="31"/>
        <v>update kmn_revshare set revshare=30 where id=null;</v>
      </c>
      <c r="O679" t="str">
        <f t="shared" si="32"/>
        <v>(null,'40ad9d736357e5232b48009d23a01cfc',30),</v>
      </c>
    </row>
    <row r="680" spans="1:15" x14ac:dyDescent="0.3">
      <c r="A680" t="s">
        <v>7018</v>
      </c>
      <c r="B680">
        <v>0.3741078994</v>
      </c>
      <c r="C680">
        <v>0.25</v>
      </c>
      <c r="D680">
        <v>0.28000000000000003</v>
      </c>
      <c r="E680" t="str">
        <f t="shared" ref="E680:E743" si="33">"('"&amp;A680&amp;"',"&amp;D680*100&amp;",'komoona',date(current_timestamp), unix_timestamp(current_timestamp), current_timestamp, 'shahar@komoona.com'),"</f>
        <v>('fb5d8017cb43b7fecd6db04d59678ca3',28,'komoona',date(current_timestamp), unix_timestamp(current_timestamp), current_timestamp, 'shahar@komoona.com'),</v>
      </c>
      <c r="I680" t="s">
        <v>1074</v>
      </c>
      <c r="J680">
        <v>0.41108456939999999</v>
      </c>
      <c r="K680">
        <v>0.25</v>
      </c>
      <c r="L680">
        <v>0.35</v>
      </c>
      <c r="M680" t="str">
        <f>IFERROR(VLOOKUP($I680,Sheet3!$B$3:$I$613,8,FALSE),"null")</f>
        <v>null</v>
      </c>
      <c r="N680" t="str">
        <f t="shared" si="31"/>
        <v>update kmn_revshare set revshare=35 where id=null;</v>
      </c>
      <c r="O680" t="str">
        <f t="shared" si="32"/>
        <v>(null,'dc064973ea135303be8760a1c2cbe669',35),</v>
      </c>
    </row>
    <row r="681" spans="1:15" x14ac:dyDescent="0.3">
      <c r="A681" t="s">
        <v>4039</v>
      </c>
      <c r="B681">
        <v>0.44330252710000001</v>
      </c>
      <c r="C681">
        <v>0.25</v>
      </c>
      <c r="D681">
        <v>0.35</v>
      </c>
      <c r="E681" t="str">
        <f t="shared" si="33"/>
        <v>('46ea09b55eb5d131302dc99e30727b05',35,'komoona',date(current_timestamp), unix_timestamp(current_timestamp), current_timestamp, 'shahar@komoona.com'),</v>
      </c>
      <c r="I681" t="s">
        <v>10865</v>
      </c>
      <c r="J681">
        <v>0.3964448465</v>
      </c>
      <c r="K681">
        <v>0.249999999999999</v>
      </c>
      <c r="L681">
        <v>0.3</v>
      </c>
      <c r="M681" t="str">
        <f>IFERROR(VLOOKUP($I681,Sheet3!$B$3:$I$613,8,FALSE),"null")</f>
        <v>null</v>
      </c>
      <c r="N681" t="str">
        <f t="shared" si="31"/>
        <v>update kmn_revshare set revshare=30 where id=null;</v>
      </c>
      <c r="O681" t="str">
        <f t="shared" si="32"/>
        <v>(null,'3ad3bd424ae9be79ea12cd59f601f5a9',30),</v>
      </c>
    </row>
    <row r="682" spans="1:15" x14ac:dyDescent="0.3">
      <c r="A682" t="s">
        <v>3128</v>
      </c>
      <c r="B682">
        <v>0.98515623620000004</v>
      </c>
      <c r="C682">
        <v>0.25</v>
      </c>
      <c r="D682">
        <v>0.35</v>
      </c>
      <c r="E682" t="str">
        <f t="shared" si="33"/>
        <v>('efe223bfb0a47363c828b7a0ca4b0a7a',35,'komoona',date(current_timestamp), unix_timestamp(current_timestamp), current_timestamp, 'shahar@komoona.com'),</v>
      </c>
      <c r="I682" t="s">
        <v>4023</v>
      </c>
      <c r="J682">
        <v>0.50665465480000005</v>
      </c>
      <c r="K682">
        <v>0.15</v>
      </c>
      <c r="L682">
        <v>0.25</v>
      </c>
      <c r="M682" t="str">
        <f>IFERROR(VLOOKUP($I682,Sheet3!$B$3:$I$613,8,FALSE),"null")</f>
        <v>null</v>
      </c>
      <c r="N682" t="str">
        <f t="shared" si="31"/>
        <v>update kmn_revshare set revshare=25 where id=null;</v>
      </c>
      <c r="O682" t="str">
        <f t="shared" si="32"/>
        <v>(null,'084cf1c0c318a0ace5fc4201bde65d8c',25),</v>
      </c>
    </row>
    <row r="683" spans="1:15" x14ac:dyDescent="0.3">
      <c r="A683" t="s">
        <v>9678</v>
      </c>
      <c r="B683">
        <v>0.1825497291</v>
      </c>
      <c r="C683">
        <v>0.15</v>
      </c>
      <c r="D683">
        <v>0.18</v>
      </c>
      <c r="E683" t="str">
        <f t="shared" si="33"/>
        <v>('77d541407a753e73f271283c5d9bc5d5',18,'komoona',date(current_timestamp), unix_timestamp(current_timestamp), current_timestamp, 'shahar@komoona.com'),</v>
      </c>
      <c r="I683" t="s">
        <v>1626</v>
      </c>
      <c r="J683">
        <v>0.84568637540000002</v>
      </c>
      <c r="K683">
        <v>0.33</v>
      </c>
      <c r="L683">
        <v>0.3</v>
      </c>
      <c r="M683" t="str">
        <f>IFERROR(VLOOKUP($I683,Sheet3!$B$3:$I$613,8,FALSE),"null")</f>
        <v>null</v>
      </c>
      <c r="N683" t="str">
        <f t="shared" si="31"/>
        <v>update kmn_revshare set revshare=30 where id=null;</v>
      </c>
      <c r="O683" t="str">
        <f t="shared" si="32"/>
        <v>(null,'dd2625b056b2d45c9ab15d1dd7f1ae91',30),</v>
      </c>
    </row>
    <row r="684" spans="1:15" x14ac:dyDescent="0.3">
      <c r="A684" t="s">
        <v>4262</v>
      </c>
      <c r="B684">
        <v>0.44471792859999998</v>
      </c>
      <c r="C684">
        <v>0.33</v>
      </c>
      <c r="D684">
        <v>0.4</v>
      </c>
      <c r="E684" t="str">
        <f t="shared" si="33"/>
        <v>('24981f0e61340118e8ed68237014826a',40,'komoona',date(current_timestamp), unix_timestamp(current_timestamp), current_timestamp, 'shahar@komoona.com'),</v>
      </c>
      <c r="I684" t="s">
        <v>6397</v>
      </c>
      <c r="J684">
        <v>0.30171859519999999</v>
      </c>
      <c r="K684">
        <v>0.25</v>
      </c>
      <c r="L684">
        <v>0.3</v>
      </c>
      <c r="M684" t="str">
        <f>IFERROR(VLOOKUP($I684,Sheet3!$B$3:$I$613,8,FALSE),"null")</f>
        <v>null</v>
      </c>
      <c r="N684" t="str">
        <f t="shared" si="31"/>
        <v>update kmn_revshare set revshare=30 where id=null;</v>
      </c>
      <c r="O684" t="str">
        <f t="shared" si="32"/>
        <v>(null,'48f3fa630c6104bb2809e55c08a2845b',30),</v>
      </c>
    </row>
    <row r="685" spans="1:15" x14ac:dyDescent="0.3">
      <c r="A685" t="s">
        <v>3626</v>
      </c>
      <c r="B685">
        <v>0.85417142989999995</v>
      </c>
      <c r="C685">
        <v>0.25</v>
      </c>
      <c r="D685">
        <v>0.3</v>
      </c>
      <c r="E685" t="str">
        <f t="shared" si="33"/>
        <v>('790d3872919024676c22fc370d0dba19',30,'komoona',date(current_timestamp), unix_timestamp(current_timestamp), current_timestamp, 'shahar@komoona.com'),</v>
      </c>
      <c r="I685" t="s">
        <v>8967</v>
      </c>
      <c r="J685">
        <v>0.25890033499999998</v>
      </c>
      <c r="K685">
        <v>0.05</v>
      </c>
      <c r="L685">
        <v>0.1</v>
      </c>
      <c r="M685" t="str">
        <f>IFERROR(VLOOKUP($I685,Sheet3!$B$3:$I$613,8,FALSE),"null")</f>
        <v>null</v>
      </c>
      <c r="N685" t="str">
        <f t="shared" si="31"/>
        <v>update kmn_revshare set revshare=10 where id=null;</v>
      </c>
      <c r="O685" t="str">
        <f t="shared" si="32"/>
        <v>(null,'a79eff07241ba2a33a7da6ee8acbebef',10),</v>
      </c>
    </row>
    <row r="686" spans="1:15" x14ac:dyDescent="0.3">
      <c r="A686" t="s">
        <v>7230</v>
      </c>
      <c r="B686">
        <v>0.43580793309999999</v>
      </c>
      <c r="C686">
        <v>0.249999999999999</v>
      </c>
      <c r="D686">
        <v>0.3</v>
      </c>
      <c r="E686" t="str">
        <f t="shared" si="33"/>
        <v>('b77e894051e2dcb84ef01bf10c28bde3',30,'komoona',date(current_timestamp), unix_timestamp(current_timestamp), current_timestamp, 'shahar@komoona.com'),</v>
      </c>
      <c r="I686" t="s">
        <v>8109</v>
      </c>
      <c r="J686">
        <v>0.84720783079999995</v>
      </c>
      <c r="K686">
        <v>0.08</v>
      </c>
      <c r="L686">
        <v>0.15</v>
      </c>
      <c r="M686" t="str">
        <f>IFERROR(VLOOKUP($I686,Sheet3!$B$3:$I$613,8,FALSE),"null")</f>
        <v>null</v>
      </c>
      <c r="N686" t="str">
        <f t="shared" si="31"/>
        <v>update kmn_revshare set revshare=15 where id=null;</v>
      </c>
      <c r="O686" t="str">
        <f t="shared" si="32"/>
        <v>(null,'a28372430db046b5167585ff33c7c487',15),</v>
      </c>
    </row>
    <row r="687" spans="1:15" x14ac:dyDescent="0.3">
      <c r="A687" t="s">
        <v>5601</v>
      </c>
      <c r="B687">
        <v>0.43219371600000001</v>
      </c>
      <c r="C687">
        <v>0.35</v>
      </c>
      <c r="D687">
        <v>0.4</v>
      </c>
      <c r="E687" t="str">
        <f t="shared" si="33"/>
        <v>('50c856c65c766b385e69ea23917b0432',40,'komoona',date(current_timestamp), unix_timestamp(current_timestamp), current_timestamp, 'shahar@komoona.com'),</v>
      </c>
      <c r="I687" t="s">
        <v>4330</v>
      </c>
      <c r="J687">
        <v>0.55067423100000001</v>
      </c>
      <c r="K687">
        <v>0.25</v>
      </c>
      <c r="L687">
        <v>0.3</v>
      </c>
      <c r="M687" t="str">
        <f>IFERROR(VLOOKUP($I687,Sheet3!$B$3:$I$613,8,FALSE),"null")</f>
        <v>null</v>
      </c>
      <c r="N687" t="str">
        <f t="shared" si="31"/>
        <v>update kmn_revshare set revshare=30 where id=null;</v>
      </c>
      <c r="O687" t="str">
        <f t="shared" si="32"/>
        <v>(null,'0c592d049fdc4ca27eb939488c6e87c8',30),</v>
      </c>
    </row>
    <row r="688" spans="1:15" x14ac:dyDescent="0.3">
      <c r="A688" t="s">
        <v>7610</v>
      </c>
      <c r="B688">
        <v>0.16408793899999999</v>
      </c>
      <c r="C688">
        <v>0.15</v>
      </c>
      <c r="D688">
        <v>0.16</v>
      </c>
      <c r="E688" t="str">
        <f t="shared" si="33"/>
        <v>('c583836c997cbf12580a51e105c94c73',16,'komoona',date(current_timestamp), unix_timestamp(current_timestamp), current_timestamp, 'shahar@komoona.com'),</v>
      </c>
      <c r="I688" t="s">
        <v>10381</v>
      </c>
      <c r="J688">
        <v>0.61794809910000004</v>
      </c>
      <c r="K688">
        <v>0.25</v>
      </c>
      <c r="L688">
        <v>0.3</v>
      </c>
      <c r="M688" t="str">
        <f>IFERROR(VLOOKUP($I688,Sheet3!$B$3:$I$613,8,FALSE),"null")</f>
        <v>null</v>
      </c>
      <c r="N688" t="str">
        <f t="shared" si="31"/>
        <v>update kmn_revshare set revshare=30 where id=null;</v>
      </c>
      <c r="O688" t="str">
        <f t="shared" si="32"/>
        <v>(null,'8af8627478b03a05c63b418e26607f16',30),</v>
      </c>
    </row>
    <row r="689" spans="1:15" x14ac:dyDescent="0.3">
      <c r="A689" t="s">
        <v>3303</v>
      </c>
      <c r="B689">
        <v>0.41368899790000002</v>
      </c>
      <c r="C689">
        <v>0.15</v>
      </c>
      <c r="D689">
        <v>0.3</v>
      </c>
      <c r="E689" t="str">
        <f t="shared" si="33"/>
        <v>('2865f24d636ed9dac65bcf0e811e51d8',30,'komoona',date(current_timestamp), unix_timestamp(current_timestamp), current_timestamp, 'shahar@komoona.com'),</v>
      </c>
      <c r="I689" t="s">
        <v>10867</v>
      </c>
      <c r="J689">
        <v>0.60280836449999997</v>
      </c>
      <c r="K689">
        <v>0.25</v>
      </c>
      <c r="L689">
        <v>0.3</v>
      </c>
      <c r="M689" t="str">
        <f>IFERROR(VLOOKUP($I689,Sheet3!$B$3:$I$613,8,FALSE),"null")</f>
        <v>null</v>
      </c>
      <c r="N689" t="str">
        <f t="shared" si="31"/>
        <v>update kmn_revshare set revshare=30 where id=null;</v>
      </c>
      <c r="O689" t="str">
        <f t="shared" si="32"/>
        <v>(null,'632924fb22870acc19b15fc96137d517',30),</v>
      </c>
    </row>
    <row r="690" spans="1:15" x14ac:dyDescent="0.3">
      <c r="A690" t="s">
        <v>1251</v>
      </c>
      <c r="B690">
        <v>0.41773325449999998</v>
      </c>
      <c r="C690">
        <v>9.9999999999999895E-2</v>
      </c>
      <c r="D690">
        <v>0.18</v>
      </c>
      <c r="E690" t="str">
        <f t="shared" si="33"/>
        <v>('9b1874d7d75275c3de81dae9710bc147',18,'komoona',date(current_timestamp), unix_timestamp(current_timestamp), current_timestamp, 'shahar@komoona.com'),</v>
      </c>
      <c r="I690" t="s">
        <v>8105</v>
      </c>
      <c r="J690">
        <v>0.8462386314</v>
      </c>
      <c r="K690">
        <v>0.08</v>
      </c>
      <c r="L690">
        <v>0.15</v>
      </c>
      <c r="M690" t="str">
        <f>IFERROR(VLOOKUP($I690,Sheet3!$B$3:$I$613,8,FALSE),"null")</f>
        <v>null</v>
      </c>
      <c r="N690" t="str">
        <f t="shared" si="31"/>
        <v>update kmn_revshare set revshare=15 where id=null;</v>
      </c>
      <c r="O690" t="str">
        <f t="shared" si="32"/>
        <v>(null,'49a88ca1f110bb561050692b0bec6e14',15),</v>
      </c>
    </row>
    <row r="691" spans="1:15" x14ac:dyDescent="0.3">
      <c r="A691" t="s">
        <v>4331</v>
      </c>
      <c r="B691">
        <v>0.57292430910000003</v>
      </c>
      <c r="C691">
        <v>0.249999999999999</v>
      </c>
      <c r="D691">
        <v>0.3</v>
      </c>
      <c r="E691" t="str">
        <f t="shared" si="33"/>
        <v>('29d7b6a40ec7e4d7d71453268a5f0fae',30,'komoona',date(current_timestamp), unix_timestamp(current_timestamp), current_timestamp, 'shahar@komoona.com'),</v>
      </c>
      <c r="I691" t="s">
        <v>4065</v>
      </c>
      <c r="J691">
        <v>0.33063713680000001</v>
      </c>
      <c r="K691">
        <v>0.25</v>
      </c>
      <c r="L691">
        <v>0.3</v>
      </c>
      <c r="M691" t="str">
        <f>IFERROR(VLOOKUP($I691,Sheet3!$B$3:$I$613,8,FALSE),"null")</f>
        <v>null</v>
      </c>
      <c r="N691" t="str">
        <f t="shared" si="31"/>
        <v>update kmn_revshare set revshare=30 where id=null;</v>
      </c>
      <c r="O691" t="str">
        <f t="shared" si="32"/>
        <v>(null,'ba614f27d1598ef2d0880b0b46d89d47',30),</v>
      </c>
    </row>
    <row r="692" spans="1:15" x14ac:dyDescent="0.3">
      <c r="A692" t="s">
        <v>9740</v>
      </c>
      <c r="B692">
        <v>0.4286063322</v>
      </c>
      <c r="C692">
        <v>0.33</v>
      </c>
      <c r="D692">
        <v>0.35</v>
      </c>
      <c r="E692" t="str">
        <f t="shared" si="33"/>
        <v>('ad0aa27756fa60ccd3dd2707886c1a79',35,'komoona',date(current_timestamp), unix_timestamp(current_timestamp), current_timestamp, 'shahar@komoona.com'),</v>
      </c>
      <c r="I692" t="s">
        <v>10379</v>
      </c>
      <c r="J692">
        <v>0.61288320709999999</v>
      </c>
      <c r="K692">
        <v>0.25</v>
      </c>
      <c r="L692">
        <v>0.3</v>
      </c>
      <c r="M692" t="str">
        <f>IFERROR(VLOOKUP($I692,Sheet3!$B$3:$I$613,8,FALSE),"null")</f>
        <v>null</v>
      </c>
      <c r="N692" t="str">
        <f t="shared" si="31"/>
        <v>update kmn_revshare set revshare=30 where id=null;</v>
      </c>
      <c r="O692" t="str">
        <f t="shared" si="32"/>
        <v>(null,'3e96c1fcaf99725c76b57e51a1420aa2',30),</v>
      </c>
    </row>
    <row r="693" spans="1:15" x14ac:dyDescent="0.3">
      <c r="A693" t="s">
        <v>5597</v>
      </c>
      <c r="B693">
        <v>0.39050358439999999</v>
      </c>
      <c r="C693">
        <v>0.35</v>
      </c>
      <c r="D693">
        <v>0.38</v>
      </c>
      <c r="E693" t="str">
        <f t="shared" si="33"/>
        <v>('0088880134f372cba6cf495291bab9be',38,'komoona',date(current_timestamp), unix_timestamp(current_timestamp), current_timestamp, 'shahar@komoona.com'),</v>
      </c>
      <c r="I693" t="s">
        <v>1610</v>
      </c>
      <c r="J693">
        <v>0.87290508320000004</v>
      </c>
      <c r="K693">
        <v>0.33</v>
      </c>
      <c r="L693">
        <v>0.3</v>
      </c>
      <c r="M693" t="str">
        <f>IFERROR(VLOOKUP($I693,Sheet3!$B$3:$I$613,8,FALSE),"null")</f>
        <v>null</v>
      </c>
      <c r="N693" t="str">
        <f t="shared" si="31"/>
        <v>update kmn_revshare set revshare=30 where id=null;</v>
      </c>
      <c r="O693" t="str">
        <f t="shared" si="32"/>
        <v>(null,'8c90ed3a232da93dd2cfccac5a29c5dd',30),</v>
      </c>
    </row>
    <row r="694" spans="1:15" x14ac:dyDescent="0.3">
      <c r="A694" t="s">
        <v>6994</v>
      </c>
      <c r="B694">
        <v>0.63216732419999999</v>
      </c>
      <c r="C694">
        <v>0.25</v>
      </c>
      <c r="D694">
        <v>0.3</v>
      </c>
      <c r="E694" t="str">
        <f t="shared" si="33"/>
        <v>('452b875d9e49a23efc34fa3183908346',30,'komoona',date(current_timestamp), unix_timestamp(current_timestamp), current_timestamp, 'shahar@komoona.com'),</v>
      </c>
      <c r="I694" t="s">
        <v>10383</v>
      </c>
      <c r="J694">
        <v>0.59162376859999999</v>
      </c>
      <c r="K694">
        <v>0.25</v>
      </c>
      <c r="L694">
        <v>0.3</v>
      </c>
      <c r="M694" t="str">
        <f>IFERROR(VLOOKUP($I694,Sheet3!$B$3:$I$613,8,FALSE),"null")</f>
        <v>null</v>
      </c>
      <c r="N694" t="str">
        <f t="shared" si="31"/>
        <v>update kmn_revshare set revshare=30 where id=null;</v>
      </c>
      <c r="O694" t="str">
        <f t="shared" si="32"/>
        <v>(null,'a16119c5a06f6a919360c7edc99c6921',30),</v>
      </c>
    </row>
    <row r="695" spans="1:15" x14ac:dyDescent="0.3">
      <c r="A695" t="s">
        <v>10001</v>
      </c>
      <c r="B695">
        <v>0.6175069165</v>
      </c>
      <c r="C695">
        <v>0.19999999999999901</v>
      </c>
      <c r="D695">
        <v>0.25</v>
      </c>
      <c r="E695" t="str">
        <f t="shared" si="33"/>
        <v>('cf82d6fc8b2b71f5d23268603f250bdb',25,'komoona',date(current_timestamp), unix_timestamp(current_timestamp), current_timestamp, 'shahar@komoona.com'),</v>
      </c>
      <c r="I695" t="s">
        <v>8103</v>
      </c>
      <c r="J695">
        <v>0.84162567560000001</v>
      </c>
      <c r="K695">
        <v>0.05</v>
      </c>
      <c r="L695">
        <v>0.15</v>
      </c>
      <c r="M695" t="str">
        <f>IFERROR(VLOOKUP($I695,Sheet3!$B$3:$I$613,8,FALSE),"null")</f>
        <v>null</v>
      </c>
      <c r="N695" t="str">
        <f t="shared" si="31"/>
        <v>update kmn_revshare set revshare=15 where id=null;</v>
      </c>
      <c r="O695" t="str">
        <f t="shared" si="32"/>
        <v>(null,'386c9f35576d3279fde38f90dceced21',15),</v>
      </c>
    </row>
    <row r="696" spans="1:15" x14ac:dyDescent="0.3">
      <c r="A696" t="s">
        <v>7004</v>
      </c>
      <c r="B696">
        <v>0.58943378599999996</v>
      </c>
      <c r="C696">
        <v>0.25</v>
      </c>
      <c r="D696">
        <v>0.28000000000000003</v>
      </c>
      <c r="E696" t="str">
        <f t="shared" si="33"/>
        <v>('82ece2d46bf59b82bc1e946c9c17ffe7',28,'komoona',date(current_timestamp), unix_timestamp(current_timestamp), current_timestamp, 'shahar@komoona.com'),</v>
      </c>
      <c r="I696" t="s">
        <v>6393</v>
      </c>
      <c r="J696">
        <v>0.29887693250000003</v>
      </c>
      <c r="K696">
        <v>0.25</v>
      </c>
      <c r="L696">
        <v>0.27</v>
      </c>
      <c r="M696" t="str">
        <f>IFERROR(VLOOKUP($I696,Sheet3!$B$3:$I$613,8,FALSE),"null")</f>
        <v>null</v>
      </c>
      <c r="N696" t="str">
        <f t="shared" si="31"/>
        <v>update kmn_revshare set revshare=27 where id=null;</v>
      </c>
      <c r="O696" t="str">
        <f t="shared" si="32"/>
        <v>(null,'0131d9f270c8a9dcb021fcd5bb3713d9',27),</v>
      </c>
    </row>
    <row r="697" spans="1:15" x14ac:dyDescent="0.3">
      <c r="A697" t="s">
        <v>396</v>
      </c>
      <c r="B697">
        <v>0.3424453227</v>
      </c>
      <c r="C697">
        <v>0.25</v>
      </c>
      <c r="D697">
        <v>0.3</v>
      </c>
      <c r="E697" t="str">
        <f t="shared" si="33"/>
        <v>('d14372a45acdbc9b710aaad4e1c1f6be',30,'komoona',date(current_timestamp), unix_timestamp(current_timestamp), current_timestamp, 'shahar@komoona.com'),</v>
      </c>
      <c r="I697" t="s">
        <v>4047</v>
      </c>
      <c r="J697">
        <v>0.2013382594</v>
      </c>
      <c r="K697">
        <v>0.05</v>
      </c>
      <c r="L697">
        <v>0.1</v>
      </c>
      <c r="M697" t="str">
        <f>IFERROR(VLOOKUP($I697,Sheet3!$B$3:$I$613,8,FALSE),"null")</f>
        <v>null</v>
      </c>
      <c r="N697" t="str">
        <f t="shared" si="31"/>
        <v>update kmn_revshare set revshare=10 where id=null;</v>
      </c>
      <c r="O697" t="str">
        <f t="shared" si="32"/>
        <v>(null,'745f6fda09ec4e71fc4df05d00b49cb0',10),</v>
      </c>
    </row>
    <row r="698" spans="1:15" x14ac:dyDescent="0.3">
      <c r="A698" t="s">
        <v>2624</v>
      </c>
      <c r="B698">
        <v>0.6133768329</v>
      </c>
      <c r="C698">
        <v>0.33</v>
      </c>
      <c r="D698">
        <v>0.4</v>
      </c>
      <c r="E698" t="str">
        <f t="shared" si="33"/>
        <v>('008ef74913ecc730d4a70e4bd31430b3',40,'komoona',date(current_timestamp), unix_timestamp(current_timestamp), current_timestamp, 'shahar@komoona.com'),</v>
      </c>
      <c r="I698" t="s">
        <v>4073</v>
      </c>
      <c r="J698">
        <v>0.33388229450000001</v>
      </c>
      <c r="K698">
        <v>0.25</v>
      </c>
      <c r="L698">
        <v>0.3</v>
      </c>
      <c r="M698" t="str">
        <f>IFERROR(VLOOKUP($I698,Sheet3!$B$3:$I$613,8,FALSE),"null")</f>
        <v>null</v>
      </c>
      <c r="N698" t="str">
        <f t="shared" si="31"/>
        <v>update kmn_revshare set revshare=30 where id=null;</v>
      </c>
      <c r="O698" t="str">
        <f t="shared" si="32"/>
        <v>(null,'df905b019dffe6f21b18bfa46846a8d0',30),</v>
      </c>
    </row>
    <row r="699" spans="1:15" x14ac:dyDescent="0.3">
      <c r="A699" t="s">
        <v>1060</v>
      </c>
      <c r="B699">
        <v>0.2046173792</v>
      </c>
      <c r="C699">
        <v>4.9999999999999899E-2</v>
      </c>
      <c r="D699">
        <v>0.2</v>
      </c>
      <c r="E699" t="str">
        <f t="shared" si="33"/>
        <v>('9ff775fdaadcffa49ea25ab002e5fae0',20,'komoona',date(current_timestamp), unix_timestamp(current_timestamp), current_timestamp, 'shahar@komoona.com'),</v>
      </c>
      <c r="I699" t="s">
        <v>4662</v>
      </c>
      <c r="J699">
        <v>0.93836947680000005</v>
      </c>
      <c r="K699">
        <v>0.32999999999999902</v>
      </c>
      <c r="L699">
        <v>0.4</v>
      </c>
      <c r="M699" t="str">
        <f>IFERROR(VLOOKUP($I699,Sheet3!$B$3:$I$613,8,FALSE),"null")</f>
        <v>null</v>
      </c>
      <c r="N699" t="str">
        <f t="shared" si="31"/>
        <v>update kmn_revshare set revshare=40 where id=null;</v>
      </c>
      <c r="O699" t="str">
        <f t="shared" si="32"/>
        <v>(null,'34f36d92ddde79e75c7a792767f519da',40),</v>
      </c>
    </row>
    <row r="700" spans="1:15" x14ac:dyDescent="0.3">
      <c r="A700" t="s">
        <v>5713</v>
      </c>
      <c r="B700">
        <v>0.16313391320000001</v>
      </c>
      <c r="C700">
        <v>0.15</v>
      </c>
      <c r="D700">
        <v>0.16300000000000001</v>
      </c>
      <c r="E700" t="str">
        <f t="shared" si="33"/>
        <v>('ab6cf31a9a7faab2fb898d616919b37b',16.3,'komoona',date(current_timestamp), unix_timestamp(current_timestamp), current_timestamp, 'shahar@komoona.com'),</v>
      </c>
      <c r="I700" t="s">
        <v>8325</v>
      </c>
      <c r="J700">
        <v>0.4091346226</v>
      </c>
      <c r="K700">
        <v>0.25</v>
      </c>
      <c r="L700">
        <v>0.35</v>
      </c>
      <c r="M700" t="str">
        <f>IFERROR(VLOOKUP($I700,Sheet3!$B$3:$I$613,8,FALSE),"null")</f>
        <v>null</v>
      </c>
      <c r="N700" t="str">
        <f t="shared" si="31"/>
        <v>update kmn_revshare set revshare=35 where id=null;</v>
      </c>
      <c r="O700" t="str">
        <f t="shared" si="32"/>
        <v>(null,'14b747aa7ef4af1f5269b689b4561697',35),</v>
      </c>
    </row>
    <row r="701" spans="1:15" x14ac:dyDescent="0.3">
      <c r="A701" t="s">
        <v>319</v>
      </c>
      <c r="B701">
        <v>0.33688655109999999</v>
      </c>
      <c r="C701">
        <v>0.25</v>
      </c>
      <c r="D701">
        <v>0.3</v>
      </c>
      <c r="E701" t="str">
        <f t="shared" si="33"/>
        <v>('34566493a977a2aa446a4ba23d55d93e',30,'komoona',date(current_timestamp), unix_timestamp(current_timestamp), current_timestamp, 'shahar@komoona.com'),</v>
      </c>
      <c r="I701" t="s">
        <v>4873</v>
      </c>
      <c r="J701">
        <v>0.37239450940000002</v>
      </c>
      <c r="K701">
        <v>0.25</v>
      </c>
      <c r="L701">
        <v>0.3</v>
      </c>
      <c r="M701" t="str">
        <f>IFERROR(VLOOKUP($I701,Sheet3!$B$3:$I$613,8,FALSE),"null")</f>
        <v>null</v>
      </c>
      <c r="N701" t="str">
        <f t="shared" si="31"/>
        <v>update kmn_revshare set revshare=30 where id=null;</v>
      </c>
      <c r="O701" t="str">
        <f t="shared" si="32"/>
        <v>(null,'1ccde1044ed8e3abf2fdb493df2ac99f',30),</v>
      </c>
    </row>
    <row r="702" spans="1:15" x14ac:dyDescent="0.3">
      <c r="A702" t="s">
        <v>9744</v>
      </c>
      <c r="B702">
        <v>0.55878831819999997</v>
      </c>
      <c r="C702">
        <v>0.25</v>
      </c>
      <c r="D702">
        <v>0.28000000000000003</v>
      </c>
      <c r="E702" t="str">
        <f t="shared" si="33"/>
        <v>('d2a391ec4b493393e395c1b42f90604c',28,'komoona',date(current_timestamp), unix_timestamp(current_timestamp), current_timestamp, 'shahar@komoona.com'),</v>
      </c>
      <c r="I702" t="s">
        <v>10863</v>
      </c>
      <c r="J702">
        <v>0.56412861810000003</v>
      </c>
      <c r="K702">
        <v>0.25</v>
      </c>
      <c r="L702">
        <v>0.3</v>
      </c>
      <c r="M702" t="str">
        <f>IFERROR(VLOOKUP($I702,Sheet3!$B$3:$I$613,8,FALSE),"null")</f>
        <v>null</v>
      </c>
      <c r="N702" t="str">
        <f t="shared" si="31"/>
        <v>update kmn_revshare set revshare=30 where id=null;</v>
      </c>
      <c r="O702" t="str">
        <f t="shared" si="32"/>
        <v>(null,'38a8fc284be9cdd080d2c029d893196e',30),</v>
      </c>
    </row>
    <row r="703" spans="1:15" x14ac:dyDescent="0.3">
      <c r="A703" t="s">
        <v>6782</v>
      </c>
      <c r="B703">
        <v>0.45420375200000002</v>
      </c>
      <c r="C703">
        <v>0.25</v>
      </c>
      <c r="D703">
        <v>0.32</v>
      </c>
      <c r="E703" t="str">
        <f t="shared" si="33"/>
        <v>('ae64bcbc6b1f7c6890ddbe16ab30d567',32,'komoona',date(current_timestamp), unix_timestamp(current_timestamp), current_timestamp, 'shahar@komoona.com'),</v>
      </c>
      <c r="I703" t="s">
        <v>1592</v>
      </c>
      <c r="J703">
        <v>0.95904693470000002</v>
      </c>
      <c r="K703">
        <v>0.33</v>
      </c>
      <c r="L703">
        <v>0.3</v>
      </c>
      <c r="M703" t="str">
        <f>IFERROR(VLOOKUP($I703,Sheet3!$B$3:$I$613,8,FALSE),"null")</f>
        <v>null</v>
      </c>
      <c r="N703" t="str">
        <f t="shared" si="31"/>
        <v>update kmn_revshare set revshare=30 where id=null;</v>
      </c>
      <c r="O703" t="str">
        <f t="shared" si="32"/>
        <v>(null,'3ca95354e734b37fe2f1b7bd5cc3829e',30),</v>
      </c>
    </row>
    <row r="704" spans="1:15" x14ac:dyDescent="0.3">
      <c r="A704" t="s">
        <v>7807</v>
      </c>
      <c r="B704">
        <v>0.1852643427</v>
      </c>
      <c r="C704">
        <v>9.9999999999999895E-2</v>
      </c>
      <c r="D704">
        <v>0.15</v>
      </c>
      <c r="E704" t="str">
        <f t="shared" si="33"/>
        <v>('9c721121896ad52afface0ed4fcd809d',15,'komoona',date(current_timestamp), unix_timestamp(current_timestamp), current_timestamp, 'shahar@komoona.com'),</v>
      </c>
      <c r="I704" t="s">
        <v>3573</v>
      </c>
      <c r="J704">
        <v>0.331558884</v>
      </c>
      <c r="K704">
        <v>0.25</v>
      </c>
      <c r="L704">
        <v>0.3</v>
      </c>
      <c r="M704" t="str">
        <f>IFERROR(VLOOKUP($I704,Sheet3!$B$3:$I$613,8,FALSE),"null")</f>
        <v>null</v>
      </c>
      <c r="N704" t="str">
        <f t="shared" si="31"/>
        <v>update kmn_revshare set revshare=30 where id=null;</v>
      </c>
      <c r="O704" t="str">
        <f t="shared" si="32"/>
        <v>(null,'4b2670a28ec8cccb7e4a3cb140b55f5e',30),</v>
      </c>
    </row>
    <row r="705" spans="1:15" x14ac:dyDescent="0.3">
      <c r="A705" t="s">
        <v>6778</v>
      </c>
      <c r="B705">
        <v>0.4817236177</v>
      </c>
      <c r="C705">
        <v>0.25</v>
      </c>
      <c r="D705">
        <v>0.32</v>
      </c>
      <c r="E705" t="str">
        <f t="shared" si="33"/>
        <v>('a562066d68dd9f4c9b94d6644b3450a3',32,'komoona',date(current_timestamp), unix_timestamp(current_timestamp), current_timestamp, 'shahar@komoona.com'),</v>
      </c>
      <c r="I705" t="s">
        <v>6375</v>
      </c>
      <c r="J705">
        <v>0.35650628610000001</v>
      </c>
      <c r="K705">
        <v>0.05</v>
      </c>
      <c r="L705">
        <v>0.15</v>
      </c>
      <c r="M705" t="str">
        <f>IFERROR(VLOOKUP($I705,Sheet3!$B$3:$I$613,8,FALSE),"null")</f>
        <v>null</v>
      </c>
      <c r="N705" t="str">
        <f t="shared" si="31"/>
        <v>update kmn_revshare set revshare=15 where id=null;</v>
      </c>
      <c r="O705" t="str">
        <f t="shared" si="32"/>
        <v>(null,'0cfeec6b66ceb36d4a6cefe8a942c46d',15),</v>
      </c>
    </row>
    <row r="706" spans="1:15" x14ac:dyDescent="0.3">
      <c r="A706" t="s">
        <v>9746</v>
      </c>
      <c r="B706">
        <v>0.44975356150000001</v>
      </c>
      <c r="C706">
        <v>0.25</v>
      </c>
      <c r="D706">
        <v>0.28000000000000003</v>
      </c>
      <c r="E706" t="str">
        <f t="shared" si="33"/>
        <v>('f1b7eb02b4a8864693fc3eef0d63fb0c',28,'komoona',date(current_timestamp), unix_timestamp(current_timestamp), current_timestamp, 'shahar@komoona.com'),</v>
      </c>
      <c r="I706" t="s">
        <v>1612</v>
      </c>
      <c r="J706">
        <v>0.77817953709999999</v>
      </c>
      <c r="K706">
        <v>0.32999999999999902</v>
      </c>
      <c r="L706">
        <v>0.3</v>
      </c>
      <c r="M706" t="str">
        <f>IFERROR(VLOOKUP($I706,Sheet3!$B$3:$I$613,8,FALSE),"null")</f>
        <v>null</v>
      </c>
      <c r="N706" t="str">
        <f t="shared" si="31"/>
        <v>update kmn_revshare set revshare=30 where id=null;</v>
      </c>
      <c r="O706" t="str">
        <f t="shared" si="32"/>
        <v>(null,'8d5a00194e83ee3873f650b3c06e340f',30),</v>
      </c>
    </row>
    <row r="707" spans="1:15" x14ac:dyDescent="0.3">
      <c r="A707" t="s">
        <v>3583</v>
      </c>
      <c r="B707">
        <v>0.2026931901</v>
      </c>
      <c r="C707">
        <v>0.15</v>
      </c>
      <c r="D707">
        <v>0.2</v>
      </c>
      <c r="E707" t="str">
        <f t="shared" si="33"/>
        <v>('9ae742991f451fb21c6369f45ac34829',20,'komoona',date(current_timestamp), unix_timestamp(current_timestamp), current_timestamp, 'shahar@komoona.com'),</v>
      </c>
      <c r="I707" t="s">
        <v>1622</v>
      </c>
      <c r="J707">
        <v>0.95790891140000001</v>
      </c>
      <c r="K707">
        <v>0.249999999999999</v>
      </c>
      <c r="L707">
        <v>0.3</v>
      </c>
      <c r="M707" t="str">
        <f>IFERROR(VLOOKUP($I707,Sheet3!$B$3:$I$613,8,FALSE),"null")</f>
        <v>null</v>
      </c>
      <c r="N707" t="str">
        <f t="shared" ref="N707:N713" si="34">"update kmn_revshare set revshare="&amp;ROUND(L707*100,1)&amp;" where id="&amp;M707&amp;";"</f>
        <v>update kmn_revshare set revshare=30 where id=null;</v>
      </c>
      <c r="O707" t="str">
        <f t="shared" ref="O707:O713" si="35">"("&amp;M707&amp;",'"&amp;I707&amp;"',"&amp;ROUND(L707*100,1)&amp;"),"</f>
        <v>(null,'ce086d926e318ac2cfd5ea87a82be637',30),</v>
      </c>
    </row>
    <row r="708" spans="1:15" x14ac:dyDescent="0.3">
      <c r="A708" t="s">
        <v>2992</v>
      </c>
      <c r="B708">
        <v>0.84632908529999995</v>
      </c>
      <c r="C708">
        <v>0.25</v>
      </c>
      <c r="D708">
        <v>0.3</v>
      </c>
      <c r="E708" t="str">
        <f t="shared" si="33"/>
        <v>('6d2c5a927ef122f7cd89b3a6bc7378e0',30,'komoona',date(current_timestamp), unix_timestamp(current_timestamp), current_timestamp, 'shahar@komoona.com'),</v>
      </c>
      <c r="I708" t="s">
        <v>1598</v>
      </c>
      <c r="J708">
        <v>0.9791281463</v>
      </c>
      <c r="K708">
        <v>0.27999999999999903</v>
      </c>
      <c r="L708">
        <v>0.3</v>
      </c>
      <c r="M708" t="str">
        <f>IFERROR(VLOOKUP($I708,Sheet3!$B$3:$I$613,8,FALSE),"null")</f>
        <v>null</v>
      </c>
      <c r="N708" t="str">
        <f t="shared" si="34"/>
        <v>update kmn_revshare set revshare=30 where id=null;</v>
      </c>
      <c r="O708" t="str">
        <f t="shared" si="35"/>
        <v>(null,'4f1f159b4e6120b1bf2438b25ae701ed',30),</v>
      </c>
    </row>
    <row r="709" spans="1:15" x14ac:dyDescent="0.3">
      <c r="A709" t="s">
        <v>7869</v>
      </c>
      <c r="B709">
        <v>0.19219835530000001</v>
      </c>
      <c r="C709">
        <v>0.1</v>
      </c>
      <c r="D709">
        <v>0.15</v>
      </c>
      <c r="E709" t="str">
        <f t="shared" si="33"/>
        <v>('e1ca73d4fbab05c936e99230c5c9c2fa',15,'komoona',date(current_timestamp), unix_timestamp(current_timestamp), current_timestamp, 'shahar@komoona.com'),</v>
      </c>
      <c r="I709" t="s">
        <v>1620</v>
      </c>
      <c r="J709">
        <v>0.62091203760000002</v>
      </c>
      <c r="K709">
        <v>0.33</v>
      </c>
      <c r="L709">
        <v>0.3</v>
      </c>
      <c r="M709" t="str">
        <f>IFERROR(VLOOKUP($I709,Sheet3!$B$3:$I$613,8,FALSE),"null")</f>
        <v>null</v>
      </c>
      <c r="N709" t="str">
        <f t="shared" si="34"/>
        <v>update kmn_revshare set revshare=30 where id=null;</v>
      </c>
      <c r="O709" t="str">
        <f t="shared" si="35"/>
        <v>(null,'bde76df25e3a7313ea84be078fef8ccf',30),</v>
      </c>
    </row>
    <row r="710" spans="1:15" x14ac:dyDescent="0.3">
      <c r="A710" t="s">
        <v>7270</v>
      </c>
      <c r="B710">
        <v>0.75631610439999997</v>
      </c>
      <c r="C710">
        <v>0.249999999999999</v>
      </c>
      <c r="D710">
        <v>0.4</v>
      </c>
      <c r="E710" t="str">
        <f t="shared" si="33"/>
        <v>('378a224b19eccbf4a720e557e11749e8',40,'komoona',date(current_timestamp), unix_timestamp(current_timestamp), current_timestamp, 'shahar@komoona.com'),</v>
      </c>
      <c r="I710" t="s">
        <v>11144</v>
      </c>
      <c r="J710">
        <v>0.66213670609999997</v>
      </c>
      <c r="K710">
        <v>0.25</v>
      </c>
      <c r="L710">
        <v>0.3</v>
      </c>
      <c r="M710" t="str">
        <f>IFERROR(VLOOKUP($I710,Sheet3!$B$3:$I$613,8,FALSE),"null")</f>
        <v>null</v>
      </c>
      <c r="N710" t="str">
        <f t="shared" si="34"/>
        <v>update kmn_revshare set revshare=30 where id=null;</v>
      </c>
      <c r="O710" t="str">
        <f t="shared" si="35"/>
        <v>(null,'1124fe03ea8a7065a8204b8f5a7273b2',30),</v>
      </c>
    </row>
    <row r="711" spans="1:15" x14ac:dyDescent="0.3">
      <c r="A711" t="s">
        <v>8949</v>
      </c>
      <c r="B711">
        <v>0.28570395710000002</v>
      </c>
      <c r="C711">
        <v>0.249999999999999</v>
      </c>
      <c r="D711">
        <v>0.28000000000000003</v>
      </c>
      <c r="E711" t="str">
        <f t="shared" si="33"/>
        <v>('773456598dbbc2da6df773484bf72773',28,'komoona',date(current_timestamp), unix_timestamp(current_timestamp), current_timestamp, 'shahar@komoona.com'),</v>
      </c>
      <c r="I711" t="s">
        <v>10869</v>
      </c>
      <c r="J711">
        <v>0.62916622300000002</v>
      </c>
      <c r="K711">
        <v>0.25</v>
      </c>
      <c r="L711">
        <v>0.3</v>
      </c>
      <c r="M711" t="str">
        <f>IFERROR(VLOOKUP($I711,Sheet3!$B$3:$I$613,8,FALSE),"null")</f>
        <v>null</v>
      </c>
      <c r="N711" t="str">
        <f t="shared" si="34"/>
        <v>update kmn_revshare set revshare=30 where id=null;</v>
      </c>
      <c r="O711" t="str">
        <f t="shared" si="35"/>
        <v>(null,'ba1e56c8606d73fa4696e12e08d3653f',30),</v>
      </c>
    </row>
    <row r="712" spans="1:15" x14ac:dyDescent="0.3">
      <c r="A712" t="s">
        <v>6687</v>
      </c>
      <c r="B712">
        <v>0.43307102650000001</v>
      </c>
      <c r="C712">
        <v>0.249999999999999</v>
      </c>
      <c r="D712">
        <v>0.35</v>
      </c>
      <c r="E712" t="str">
        <f t="shared" si="33"/>
        <v>('3ad7b4980b879ab48549dd70c3687ddc',35,'komoona',date(current_timestamp), unix_timestamp(current_timestamp), current_timestamp, 'shahar@komoona.com'),</v>
      </c>
      <c r="I712" t="s">
        <v>11146</v>
      </c>
      <c r="J712">
        <v>0.65325675679999995</v>
      </c>
      <c r="K712">
        <v>0.25</v>
      </c>
      <c r="L712">
        <v>0.3</v>
      </c>
      <c r="M712" t="str">
        <f>IFERROR(VLOOKUP($I712,Sheet3!$B$3:$I$613,8,FALSE),"null")</f>
        <v>null</v>
      </c>
      <c r="N712" t="str">
        <f t="shared" si="34"/>
        <v>update kmn_revshare set revshare=30 where id=null;</v>
      </c>
      <c r="O712" t="str">
        <f t="shared" si="35"/>
        <v>(null,'829fe4a9a8435d5e87704a6873605587',30),</v>
      </c>
    </row>
    <row r="713" spans="1:15" x14ac:dyDescent="0.3">
      <c r="A713" t="s">
        <v>6395</v>
      </c>
      <c r="B713">
        <v>0.46780735010000002</v>
      </c>
      <c r="C713">
        <v>0.249999999999999</v>
      </c>
      <c r="D713">
        <v>0.3</v>
      </c>
      <c r="E713" t="str">
        <f t="shared" si="33"/>
        <v>('291800331894723cc7463b2920cd518a',30,'komoona',date(current_timestamp), unix_timestamp(current_timestamp), current_timestamp, 'shahar@komoona.com'),</v>
      </c>
      <c r="I713" t="s">
        <v>10871</v>
      </c>
      <c r="J713">
        <v>0.69220826290000004</v>
      </c>
      <c r="K713">
        <v>0.25</v>
      </c>
      <c r="L713">
        <v>0.3</v>
      </c>
      <c r="M713" t="str">
        <f>IFERROR(VLOOKUP($I713,Sheet3!$B$3:$I$613,8,FALSE),"null")</f>
        <v>null</v>
      </c>
      <c r="N713" t="str">
        <f t="shared" si="34"/>
        <v>update kmn_revshare set revshare=30 where id=null;</v>
      </c>
      <c r="O713" t="str">
        <f t="shared" si="35"/>
        <v>(null,'d3ce81ef6359356d6641f3e5eda5f067',30),</v>
      </c>
    </row>
    <row r="714" spans="1:15" x14ac:dyDescent="0.3">
      <c r="A714" t="s">
        <v>4336</v>
      </c>
      <c r="B714">
        <v>0.50873653340000002</v>
      </c>
      <c r="C714">
        <v>0.249999999999999</v>
      </c>
      <c r="D714">
        <v>0.3</v>
      </c>
      <c r="E714" t="str">
        <f t="shared" si="33"/>
        <v>('88abae8e591718af84e8df1f3c541008',30,'komoona',date(current_timestamp), unix_timestamp(current_timestamp), current_timestamp, 'shahar@komoona.com'),</v>
      </c>
    </row>
    <row r="715" spans="1:15" x14ac:dyDescent="0.3">
      <c r="A715" t="s">
        <v>7309</v>
      </c>
      <c r="B715">
        <v>0.3772348968</v>
      </c>
      <c r="C715">
        <v>0.25</v>
      </c>
      <c r="D715">
        <v>0.35</v>
      </c>
      <c r="E715" t="str">
        <f t="shared" si="33"/>
        <v>('faacec7f6a773308f2182c759a65f89a',35,'komoona',date(current_timestamp), unix_timestamp(current_timestamp), current_timestamp, 'shahar@komoona.com'),</v>
      </c>
    </row>
    <row r="716" spans="1:15" x14ac:dyDescent="0.3">
      <c r="A716" t="s">
        <v>7745</v>
      </c>
      <c r="B716">
        <v>0.16661153770000001</v>
      </c>
      <c r="C716">
        <v>0.1</v>
      </c>
      <c r="D716">
        <v>0.15</v>
      </c>
      <c r="E716" t="str">
        <f t="shared" si="33"/>
        <v>('4626ff879df1a66d6baf5dd74a9d051e',15,'komoona',date(current_timestamp), unix_timestamp(current_timestamp), current_timestamp, 'shahar@komoona.com'),</v>
      </c>
    </row>
    <row r="717" spans="1:15" x14ac:dyDescent="0.3">
      <c r="A717" t="s">
        <v>7274</v>
      </c>
      <c r="B717">
        <v>0.5368575028</v>
      </c>
      <c r="C717">
        <v>0.33</v>
      </c>
      <c r="D717">
        <v>0.4</v>
      </c>
      <c r="E717" t="str">
        <f t="shared" si="33"/>
        <v>('3c4c0f81419db4747da97a28be2ef292',40,'komoona',date(current_timestamp), unix_timestamp(current_timestamp), current_timestamp, 'shahar@komoona.com'),</v>
      </c>
    </row>
    <row r="718" spans="1:15" x14ac:dyDescent="0.3">
      <c r="A718" t="s">
        <v>5603</v>
      </c>
      <c r="B718">
        <v>0.44738856319999998</v>
      </c>
      <c r="C718">
        <v>0.35</v>
      </c>
      <c r="D718">
        <v>0.4</v>
      </c>
      <c r="E718" t="str">
        <f t="shared" si="33"/>
        <v>('be83755017e3cc1b68e64eafb152f720',40,'komoona',date(current_timestamp), unix_timestamp(current_timestamp), current_timestamp, 'shahar@komoona.com'),</v>
      </c>
    </row>
    <row r="719" spans="1:15" x14ac:dyDescent="0.3">
      <c r="A719" t="s">
        <v>9534</v>
      </c>
      <c r="B719">
        <v>0.32827700440000002</v>
      </c>
      <c r="C719">
        <v>0.25</v>
      </c>
      <c r="D719">
        <v>0.3</v>
      </c>
      <c r="E719" t="str">
        <f t="shared" si="33"/>
        <v>('8ce6a6602ca19016315efe19e49882c1',30,'komoona',date(current_timestamp), unix_timestamp(current_timestamp), current_timestamp, 'shahar@komoona.com'),</v>
      </c>
    </row>
    <row r="720" spans="1:15" x14ac:dyDescent="0.3">
      <c r="A720" t="s">
        <v>5301</v>
      </c>
      <c r="B720">
        <v>0.49998466930000002</v>
      </c>
      <c r="C720">
        <v>0.149999999999999</v>
      </c>
      <c r="D720">
        <v>0.25</v>
      </c>
      <c r="E720" t="str">
        <f t="shared" si="33"/>
        <v>('766f8db2fa18b446a14563f9aa82108e',25,'komoona',date(current_timestamp), unix_timestamp(current_timestamp), current_timestamp, 'shahar@komoona.com'),</v>
      </c>
    </row>
    <row r="721" spans="1:5" x14ac:dyDescent="0.3">
      <c r="A721" t="s">
        <v>4678</v>
      </c>
      <c r="B721">
        <v>0.57153821419999995</v>
      </c>
      <c r="C721">
        <v>0.35</v>
      </c>
      <c r="D721">
        <v>0.4</v>
      </c>
      <c r="E721" t="str">
        <f t="shared" si="33"/>
        <v>('ade22c3333abaca29c0cfbd46ae68730',40,'komoona',date(current_timestamp), unix_timestamp(current_timestamp), current_timestamp, 'shahar@komoona.com'),</v>
      </c>
    </row>
    <row r="722" spans="1:5" x14ac:dyDescent="0.3">
      <c r="A722" t="s">
        <v>7861</v>
      </c>
      <c r="B722">
        <v>0.2462108187</v>
      </c>
      <c r="C722">
        <v>9.9999999999999895E-2</v>
      </c>
      <c r="D722">
        <v>0.15</v>
      </c>
      <c r="E722" t="str">
        <f t="shared" si="33"/>
        <v>('dac9e209d3d749dbc33ccdce8d6c3e92',15,'komoona',date(current_timestamp), unix_timestamp(current_timestamp), current_timestamp, 'shahar@komoona.com'),</v>
      </c>
    </row>
    <row r="723" spans="1:5" x14ac:dyDescent="0.3">
      <c r="A723" t="s">
        <v>6401</v>
      </c>
      <c r="B723">
        <v>0.46936117319999998</v>
      </c>
      <c r="C723">
        <v>0.25</v>
      </c>
      <c r="D723">
        <v>0.3</v>
      </c>
      <c r="E723" t="str">
        <f t="shared" si="33"/>
        <v>('9382662efa79bd99e013132eb1f2fd94',30,'komoona',date(current_timestamp), unix_timestamp(current_timestamp), current_timestamp, 'shahar@komoona.com'),</v>
      </c>
    </row>
    <row r="724" spans="1:5" x14ac:dyDescent="0.3">
      <c r="A724" t="s">
        <v>3602</v>
      </c>
      <c r="B724">
        <v>0.57149140129999998</v>
      </c>
      <c r="C724">
        <v>0.25</v>
      </c>
      <c r="D724">
        <v>0.3</v>
      </c>
      <c r="E724" t="str">
        <f t="shared" si="33"/>
        <v>('32459061efe9bccd49447fa84c637f44',30,'komoona',date(current_timestamp), unix_timestamp(current_timestamp), current_timestamp, 'shahar@komoona.com'),</v>
      </c>
    </row>
    <row r="725" spans="1:5" x14ac:dyDescent="0.3">
      <c r="A725" t="s">
        <v>6816</v>
      </c>
      <c r="B725">
        <v>0.46341008280000001</v>
      </c>
      <c r="C725">
        <v>0.249999999999999</v>
      </c>
      <c r="D725">
        <v>0.35</v>
      </c>
      <c r="E725" t="str">
        <f t="shared" si="33"/>
        <v>('e0ac78b431e6627e82a419edb1cc6e72',35,'komoona',date(current_timestamp), unix_timestamp(current_timestamp), current_timestamp, 'shahar@komoona.com'),</v>
      </c>
    </row>
    <row r="726" spans="1:5" x14ac:dyDescent="0.3">
      <c r="A726" t="s">
        <v>6860</v>
      </c>
      <c r="B726">
        <v>0.7122632136</v>
      </c>
      <c r="C726">
        <v>0.25</v>
      </c>
      <c r="D726">
        <v>0.3</v>
      </c>
      <c r="E726" t="str">
        <f t="shared" si="33"/>
        <v>('f11b87a0f7bb7a7a625359dffb733b6c',30,'komoona',date(current_timestamp), unix_timestamp(current_timestamp), current_timestamp, 'shahar@komoona.com'),</v>
      </c>
    </row>
    <row r="727" spans="1:5" x14ac:dyDescent="0.3">
      <c r="A727" t="s">
        <v>7210</v>
      </c>
      <c r="B727">
        <v>0.65187569219999997</v>
      </c>
      <c r="C727">
        <v>0.249999999999999</v>
      </c>
      <c r="D727">
        <v>0.35</v>
      </c>
      <c r="E727" t="str">
        <f t="shared" si="33"/>
        <v>('83d6e216187658b644d667853b28fc2d',35,'komoona',date(current_timestamp), unix_timestamp(current_timestamp), current_timestamp, 'shahar@komoona.com'),</v>
      </c>
    </row>
    <row r="728" spans="1:5" x14ac:dyDescent="0.3">
      <c r="A728" t="s">
        <v>4312</v>
      </c>
      <c r="B728">
        <v>0.18730926710000001</v>
      </c>
      <c r="C728">
        <v>0.15</v>
      </c>
      <c r="D728">
        <v>0.18</v>
      </c>
      <c r="E728" t="str">
        <f t="shared" si="33"/>
        <v>('a8ec8657a9c76a7c9afa1e92549a8f86',18,'komoona',date(current_timestamp), unix_timestamp(current_timestamp), current_timestamp, 'shahar@komoona.com'),</v>
      </c>
    </row>
    <row r="729" spans="1:5" x14ac:dyDescent="0.3">
      <c r="A729" t="s">
        <v>6693</v>
      </c>
      <c r="B729">
        <v>0.47890907360000001</v>
      </c>
      <c r="C729">
        <v>0.25</v>
      </c>
      <c r="D729">
        <v>0.3</v>
      </c>
      <c r="E729" t="str">
        <f t="shared" si="33"/>
        <v>('3e864457d7eafe876b015f1a8dbe6e5e',30,'komoona',date(current_timestamp), unix_timestamp(current_timestamp), current_timestamp, 'shahar@komoona.com'),</v>
      </c>
    </row>
    <row r="730" spans="1:5" x14ac:dyDescent="0.3">
      <c r="A730" t="s">
        <v>1227</v>
      </c>
      <c r="B730">
        <v>0.45566280390000002</v>
      </c>
      <c r="C730">
        <v>9.9999999999999895E-2</v>
      </c>
      <c r="D730">
        <v>0.18</v>
      </c>
      <c r="E730" t="str">
        <f t="shared" si="33"/>
        <v>('2c70921e99ae15241ab49d93c385f35f',18,'komoona',date(current_timestamp), unix_timestamp(current_timestamp), current_timestamp, 'shahar@komoona.com'),</v>
      </c>
    </row>
    <row r="731" spans="1:5" x14ac:dyDescent="0.3">
      <c r="A731" t="s">
        <v>868</v>
      </c>
      <c r="B731">
        <v>0.68189300340000003</v>
      </c>
      <c r="C731">
        <v>0.25</v>
      </c>
      <c r="D731">
        <v>0.35</v>
      </c>
      <c r="E731" t="str">
        <f t="shared" si="33"/>
        <v>('ae7f9ebf49933db8411bd839706a377b',35,'komoona',date(current_timestamp), unix_timestamp(current_timestamp), current_timestamp, 'shahar@komoona.com'),</v>
      </c>
    </row>
    <row r="732" spans="1:5" x14ac:dyDescent="0.3">
      <c r="A732" t="s">
        <v>7903</v>
      </c>
      <c r="B732">
        <v>0.1563221611</v>
      </c>
      <c r="C732">
        <v>9.9999999999999895E-2</v>
      </c>
      <c r="D732">
        <v>0.12</v>
      </c>
      <c r="E732" t="str">
        <f t="shared" si="33"/>
        <v>('fc24f8af38acb4c65abd979d024cbac7',12,'komoona',date(current_timestamp), unix_timestamp(current_timestamp), current_timestamp, 'shahar@komoona.com'),</v>
      </c>
    </row>
    <row r="733" spans="1:5" x14ac:dyDescent="0.3">
      <c r="A733" t="s">
        <v>6604</v>
      </c>
      <c r="B733">
        <v>0.45065971189999998</v>
      </c>
      <c r="C733">
        <v>0.249999999999999</v>
      </c>
      <c r="D733">
        <v>0.35</v>
      </c>
      <c r="E733" t="str">
        <f t="shared" si="33"/>
        <v>('6da1a091ce6b2228639cb9cbb980640a',35,'komoona',date(current_timestamp), unix_timestamp(current_timestamp), current_timestamp, 'shahar@komoona.com'),</v>
      </c>
    </row>
    <row r="734" spans="1:5" x14ac:dyDescent="0.3">
      <c r="A734" t="s">
        <v>9680</v>
      </c>
      <c r="B734">
        <v>0.19920424449999999</v>
      </c>
      <c r="C734">
        <v>0.15</v>
      </c>
      <c r="D734">
        <v>0.19</v>
      </c>
      <c r="E734" t="str">
        <f t="shared" si="33"/>
        <v>('cef2cf9ea58e93544835dbccb5488af5',19,'komoona',date(current_timestamp), unix_timestamp(current_timestamp), current_timestamp, 'shahar@komoona.com'),</v>
      </c>
    </row>
    <row r="735" spans="1:5" x14ac:dyDescent="0.3">
      <c r="A735" t="s">
        <v>7272</v>
      </c>
      <c r="B735">
        <v>0.79956688389999997</v>
      </c>
      <c r="C735">
        <v>0.25</v>
      </c>
      <c r="D735">
        <v>0.45</v>
      </c>
      <c r="E735" t="str">
        <f t="shared" si="33"/>
        <v>('397ce2d748a610e7790eaf2f61f94659',45,'komoona',date(current_timestamp), unix_timestamp(current_timestamp), current_timestamp, 'shahar@komoona.com'),</v>
      </c>
    </row>
    <row r="736" spans="1:5" x14ac:dyDescent="0.3">
      <c r="A736" t="s">
        <v>6685</v>
      </c>
      <c r="B736">
        <v>0.50558597250000004</v>
      </c>
      <c r="C736">
        <v>0.25</v>
      </c>
      <c r="D736">
        <v>0.35</v>
      </c>
      <c r="E736" t="str">
        <f t="shared" si="33"/>
        <v>('39f137b011b4194c649cd7917b3d0ced',35,'komoona',date(current_timestamp), unix_timestamp(current_timestamp), current_timestamp, 'shahar@komoona.com'),</v>
      </c>
    </row>
    <row r="737" spans="1:5" x14ac:dyDescent="0.3">
      <c r="A737" t="s">
        <v>8957</v>
      </c>
      <c r="B737">
        <v>0.23834757270000001</v>
      </c>
      <c r="C737">
        <v>4.9999999999999899E-2</v>
      </c>
      <c r="D737">
        <v>0.1</v>
      </c>
      <c r="E737" t="str">
        <f t="shared" si="33"/>
        <v>('23849f7116ef3b87ee5fc4172c7f9558',10,'komoona',date(current_timestamp), unix_timestamp(current_timestamp), current_timestamp, 'shahar@komoona.com'),</v>
      </c>
    </row>
    <row r="738" spans="1:5" x14ac:dyDescent="0.3">
      <c r="A738" t="s">
        <v>1198</v>
      </c>
      <c r="B738">
        <v>0.32477937340000002</v>
      </c>
      <c r="C738">
        <v>0.249999999999999</v>
      </c>
      <c r="D738">
        <v>0.3</v>
      </c>
      <c r="E738" t="str">
        <f t="shared" si="33"/>
        <v>('c4a413dc85e05433b6121c8c92a97e5e',30,'komoona',date(current_timestamp), unix_timestamp(current_timestamp), current_timestamp, 'shahar@komoona.com'),</v>
      </c>
    </row>
    <row r="739" spans="1:5" x14ac:dyDescent="0.3">
      <c r="A739" t="s">
        <v>8969</v>
      </c>
      <c r="B739">
        <v>0.1653043998</v>
      </c>
      <c r="C739">
        <v>4.9999999999999899E-2</v>
      </c>
      <c r="D739">
        <v>0.1</v>
      </c>
      <c r="E739" t="str">
        <f t="shared" si="33"/>
        <v>('b8399280e281d9fc5b44b36ab5e332c8',10,'komoona',date(current_timestamp), unix_timestamp(current_timestamp), current_timestamp, 'shahar@komoona.com'),</v>
      </c>
    </row>
    <row r="740" spans="1:5" x14ac:dyDescent="0.3">
      <c r="A740" t="s">
        <v>5317</v>
      </c>
      <c r="B740">
        <v>0.25588289339999998</v>
      </c>
      <c r="C740">
        <v>0.15</v>
      </c>
      <c r="D740">
        <v>0.2</v>
      </c>
      <c r="E740" t="str">
        <f t="shared" si="33"/>
        <v>('86bcae2b1db752493081dad47071a3eb',20,'komoona',date(current_timestamp), unix_timestamp(current_timestamp), current_timestamp, 'shahar@komoona.com'),</v>
      </c>
    </row>
    <row r="741" spans="1:5" x14ac:dyDescent="0.3">
      <c r="A741" t="s">
        <v>6969</v>
      </c>
      <c r="B741">
        <v>0.1890712742</v>
      </c>
      <c r="C741">
        <v>0.15</v>
      </c>
      <c r="D741">
        <v>0.18</v>
      </c>
      <c r="E741" t="str">
        <f t="shared" si="33"/>
        <v>('10533ae1c636bf73cf8fdb98642f776c',18,'komoona',date(current_timestamp), unix_timestamp(current_timestamp), current_timestamp, 'shahar@komoona.com'),</v>
      </c>
    </row>
    <row r="742" spans="1:5" x14ac:dyDescent="0.3">
      <c r="A742" t="s">
        <v>1487</v>
      </c>
      <c r="B742">
        <v>0.54722504049999998</v>
      </c>
      <c r="C742">
        <v>0.3</v>
      </c>
      <c r="D742">
        <v>0.35</v>
      </c>
      <c r="E742" t="str">
        <f t="shared" si="33"/>
        <v>('535b06dd6273d2ee4a7ccf65e4256d0e',35,'komoona',date(current_timestamp), unix_timestamp(current_timestamp), current_timestamp, 'shahar@komoona.com'),</v>
      </c>
    </row>
    <row r="743" spans="1:5" x14ac:dyDescent="0.3">
      <c r="A743" t="s">
        <v>4899</v>
      </c>
      <c r="B743">
        <v>0.3499711807</v>
      </c>
      <c r="C743">
        <v>0.33</v>
      </c>
      <c r="D743">
        <v>0.35</v>
      </c>
      <c r="E743" t="str">
        <f t="shared" si="33"/>
        <v>('5a21a4c66c2af220ff2acd13b943bebc',35,'komoona',date(current_timestamp), unix_timestamp(current_timestamp), current_timestamp, 'shahar@komoona.com'),</v>
      </c>
    </row>
    <row r="744" spans="1:5" x14ac:dyDescent="0.3">
      <c r="A744" t="s">
        <v>1086</v>
      </c>
      <c r="B744">
        <v>0.28489918860000002</v>
      </c>
      <c r="C744">
        <v>4.9999999999999899E-2</v>
      </c>
      <c r="D744">
        <v>0.25</v>
      </c>
      <c r="E744" t="str">
        <f t="shared" ref="E744:E807" si="36">"('"&amp;A744&amp;"',"&amp;D744*100&amp;",'komoona',date(current_timestamp), unix_timestamp(current_timestamp), current_timestamp, 'shahar@komoona.com'),"</f>
        <v>('ffec6f8de89d81f071cffad914a5da90',25,'komoona',date(current_timestamp), unix_timestamp(current_timestamp), current_timestamp, 'shahar@komoona.com'),</v>
      </c>
    </row>
    <row r="745" spans="1:5" x14ac:dyDescent="0.3">
      <c r="A745" t="s">
        <v>7224</v>
      </c>
      <c r="B745">
        <v>0.42849326380000002</v>
      </c>
      <c r="C745">
        <v>0.25</v>
      </c>
      <c r="D745">
        <v>0.3</v>
      </c>
      <c r="E745" t="str">
        <f t="shared" si="36"/>
        <v>('adac041fa783401c8a390f2c6ace9908',30,'komoona',date(current_timestamp), unix_timestamp(current_timestamp), current_timestamp, 'shahar@komoona.com'),</v>
      </c>
    </row>
    <row r="746" spans="1:5" x14ac:dyDescent="0.3">
      <c r="A746" t="s">
        <v>4316</v>
      </c>
      <c r="B746">
        <v>0.45669795169999999</v>
      </c>
      <c r="C746">
        <v>0.32</v>
      </c>
      <c r="D746">
        <v>0.33</v>
      </c>
      <c r="E746" t="str">
        <f t="shared" si="36"/>
        <v>('af2f8358fbeb5f5d8e9e56e6ca8a4f36',33,'komoona',date(current_timestamp), unix_timestamp(current_timestamp), current_timestamp, 'shahar@komoona.com'),</v>
      </c>
    </row>
    <row r="747" spans="1:5" x14ac:dyDescent="0.3">
      <c r="A747" t="s">
        <v>4759</v>
      </c>
      <c r="B747">
        <v>0.33377840040000001</v>
      </c>
      <c r="C747">
        <v>0.15</v>
      </c>
      <c r="D747">
        <v>0.25</v>
      </c>
      <c r="E747" t="str">
        <f t="shared" si="36"/>
        <v>('28e5ac5eebc6789b28525c0d21bed845',25,'komoona',date(current_timestamp), unix_timestamp(current_timestamp), current_timestamp, 'shahar@komoona.com'),</v>
      </c>
    </row>
    <row r="748" spans="1:5" x14ac:dyDescent="0.3">
      <c r="A748" t="s">
        <v>7261</v>
      </c>
      <c r="B748">
        <v>0.72526109100000002</v>
      </c>
      <c r="C748">
        <v>0.15</v>
      </c>
      <c r="D748">
        <v>0.3</v>
      </c>
      <c r="E748" t="str">
        <f t="shared" si="36"/>
        <v>('038bde4427e6774931218c172d5dd498',30,'komoona',date(current_timestamp), unix_timestamp(current_timestamp), current_timestamp, 'shahar@komoona.com'),</v>
      </c>
    </row>
    <row r="749" spans="1:5" x14ac:dyDescent="0.3">
      <c r="A749" t="s">
        <v>9132</v>
      </c>
      <c r="B749">
        <v>0.1907715059</v>
      </c>
      <c r="C749">
        <v>0.15</v>
      </c>
      <c r="D749">
        <v>0.19</v>
      </c>
      <c r="E749" t="str">
        <f t="shared" si="36"/>
        <v>('d877fb3ce170aa442f36fadbaf5a0af6',19,'komoona',date(current_timestamp), unix_timestamp(current_timestamp), current_timestamp, 'shahar@komoona.com'),</v>
      </c>
    </row>
    <row r="750" spans="1:5" x14ac:dyDescent="0.3">
      <c r="A750" t="s">
        <v>878</v>
      </c>
      <c r="B750">
        <v>0.61915274509999996</v>
      </c>
      <c r="C750">
        <v>0.32999999999999902</v>
      </c>
      <c r="D750">
        <v>0.35</v>
      </c>
      <c r="E750" t="str">
        <f t="shared" si="36"/>
        <v>('b645949ae6e92e7536310d75ab9df15a',35,'komoona',date(current_timestamp), unix_timestamp(current_timestamp), current_timestamp, 'shahar@komoona.com'),</v>
      </c>
    </row>
    <row r="751" spans="1:5" x14ac:dyDescent="0.3">
      <c r="A751" t="s">
        <v>7290</v>
      </c>
      <c r="B751">
        <v>0.48187311700000002</v>
      </c>
      <c r="C751">
        <v>0.25</v>
      </c>
      <c r="D751">
        <v>0.3</v>
      </c>
      <c r="E751" t="str">
        <f t="shared" si="36"/>
        <v>('7588638638a102d264a871069ecbdc29',30,'komoona',date(current_timestamp), unix_timestamp(current_timestamp), current_timestamp, 'shahar@komoona.com'),</v>
      </c>
    </row>
    <row r="752" spans="1:5" x14ac:dyDescent="0.3">
      <c r="A752" t="s">
        <v>6722</v>
      </c>
      <c r="B752">
        <v>0.56557062989999995</v>
      </c>
      <c r="C752">
        <v>0.25</v>
      </c>
      <c r="D752">
        <v>0.28000000000000003</v>
      </c>
      <c r="E752" t="str">
        <f t="shared" si="36"/>
        <v>('5629796897aabf652b67aaada40c84c9',28,'komoona',date(current_timestamp), unix_timestamp(current_timestamp), current_timestamp, 'shahar@komoona.com'),</v>
      </c>
    </row>
    <row r="753" spans="1:5" x14ac:dyDescent="0.3">
      <c r="A753" t="s">
        <v>4835</v>
      </c>
      <c r="B753">
        <v>0.17428828460000001</v>
      </c>
      <c r="C753">
        <v>0.15</v>
      </c>
      <c r="D753">
        <v>0.17</v>
      </c>
      <c r="E753" t="str">
        <f t="shared" si="36"/>
        <v>('6d759cee08946b47903cb55fa474b9a0',17,'komoona',date(current_timestamp), unix_timestamp(current_timestamp), current_timestamp, 'shahar@komoona.com'),</v>
      </c>
    </row>
    <row r="754" spans="1:5" x14ac:dyDescent="0.3">
      <c r="A754" t="s">
        <v>6979</v>
      </c>
      <c r="B754">
        <v>0.18313263809999999</v>
      </c>
      <c r="C754">
        <v>0.15</v>
      </c>
      <c r="D754">
        <v>0.18</v>
      </c>
      <c r="E754" t="str">
        <f t="shared" si="36"/>
        <v>('8d466d2748b001f22e956165711d1b2b',18,'komoona',date(current_timestamp), unix_timestamp(current_timestamp), current_timestamp, 'shahar@komoona.com'),</v>
      </c>
    </row>
    <row r="755" spans="1:5" x14ac:dyDescent="0.3">
      <c r="A755" t="s">
        <v>4095</v>
      </c>
      <c r="B755">
        <v>0.31139557899999998</v>
      </c>
      <c r="C755">
        <v>0.25</v>
      </c>
      <c r="D755">
        <v>0.32</v>
      </c>
      <c r="E755" t="str">
        <f t="shared" si="36"/>
        <v>('2034975f5d7508b441e10e70ae1454c7',32,'komoona',date(current_timestamp), unix_timestamp(current_timestamp), current_timestamp, 'shahar@komoona.com'),</v>
      </c>
    </row>
    <row r="756" spans="1:5" x14ac:dyDescent="0.3">
      <c r="A756" t="s">
        <v>5703</v>
      </c>
      <c r="B756">
        <v>0.20533835289999999</v>
      </c>
      <c r="C756">
        <v>0.149999999999999</v>
      </c>
      <c r="D756">
        <v>0.20499999999999999</v>
      </c>
      <c r="E756" t="str">
        <f t="shared" si="36"/>
        <v>('7ea09f5c639b60d2f654a8aea0fbcfe4',20.5,'komoona',date(current_timestamp), unix_timestamp(current_timestamp), current_timestamp, 'shahar@komoona.com'),</v>
      </c>
    </row>
    <row r="757" spans="1:5" x14ac:dyDescent="0.3">
      <c r="A757" t="s">
        <v>4335</v>
      </c>
      <c r="B757">
        <v>0.56376442589999998</v>
      </c>
      <c r="C757">
        <v>0.25</v>
      </c>
      <c r="D757">
        <v>0.3</v>
      </c>
      <c r="E757" t="str">
        <f t="shared" si="36"/>
        <v>('82ed0406237cec3a76ecb43e4f461fc9',30,'komoona',date(current_timestamp), unix_timestamp(current_timestamp), current_timestamp, 'shahar@komoona.com'),</v>
      </c>
    </row>
    <row r="758" spans="1:5" x14ac:dyDescent="0.3">
      <c r="A758" t="s">
        <v>5507</v>
      </c>
      <c r="B758">
        <v>0.27164736890000002</v>
      </c>
      <c r="C758">
        <v>0.25</v>
      </c>
      <c r="D758">
        <v>0.27</v>
      </c>
      <c r="E758" t="str">
        <f t="shared" si="36"/>
        <v>('2df2bbf5f4a97dcc2bbace7e6421f71c',27,'komoona',date(current_timestamp), unix_timestamp(current_timestamp), current_timestamp, 'shahar@komoona.com'),</v>
      </c>
    </row>
    <row r="759" spans="1:5" x14ac:dyDescent="0.3">
      <c r="A759" t="s">
        <v>4314</v>
      </c>
      <c r="B759">
        <v>0.26118679579999998</v>
      </c>
      <c r="C759">
        <v>0.15</v>
      </c>
      <c r="D759">
        <v>0.2</v>
      </c>
      <c r="E759" t="str">
        <f t="shared" si="36"/>
        <v>('a9b7f70c788404bf831630e4b40ac881',20,'komoona',date(current_timestamp), unix_timestamp(current_timestamp), current_timestamp, 'shahar@komoona.com'),</v>
      </c>
    </row>
    <row r="760" spans="1:5" x14ac:dyDescent="0.3">
      <c r="A760" t="s">
        <v>8708</v>
      </c>
      <c r="B760">
        <v>0.32224109020000002</v>
      </c>
      <c r="C760">
        <v>0.25</v>
      </c>
      <c r="D760">
        <v>0.3</v>
      </c>
      <c r="E760" t="str">
        <f t="shared" si="36"/>
        <v>('19a5309e18263b29364445e4ab1cabae',30,'komoona',date(current_timestamp), unix_timestamp(current_timestamp), current_timestamp, 'shahar@komoona.com'),</v>
      </c>
    </row>
    <row r="761" spans="1:5" x14ac:dyDescent="0.3">
      <c r="A761" t="s">
        <v>7204</v>
      </c>
      <c r="B761">
        <v>0.21813458150000001</v>
      </c>
      <c r="C761">
        <v>0.15</v>
      </c>
      <c r="D761">
        <v>0.2</v>
      </c>
      <c r="E761" t="str">
        <f t="shared" si="36"/>
        <v>('7146f91562be01cb57eba64c8e2cda25',20,'komoona',date(current_timestamp), unix_timestamp(current_timestamp), current_timestamp, 'shahar@komoona.com'),</v>
      </c>
    </row>
    <row r="762" spans="1:5" x14ac:dyDescent="0.3">
      <c r="A762" t="s">
        <v>764</v>
      </c>
      <c r="B762">
        <v>0.57077249249999995</v>
      </c>
      <c r="C762">
        <v>0.32999999999999902</v>
      </c>
      <c r="D762">
        <v>0.35</v>
      </c>
      <c r="E762" t="str">
        <f t="shared" si="36"/>
        <v>('4d10b60646d7a1cefcb01fface9d73f5',35,'komoona',date(current_timestamp), unix_timestamp(current_timestamp), current_timestamp, 'shahar@komoona.com'),</v>
      </c>
    </row>
    <row r="763" spans="1:5" x14ac:dyDescent="0.3">
      <c r="A763" t="s">
        <v>11069</v>
      </c>
      <c r="B763">
        <v>0.59714786440000001</v>
      </c>
      <c r="C763">
        <v>0.249999999999999</v>
      </c>
      <c r="D763">
        <v>0.15</v>
      </c>
      <c r="E763" t="str">
        <f t="shared" si="36"/>
        <v>('bd6a81e6b3cdba52e5fb6190ea589432',15,'komoona',date(current_timestamp), unix_timestamp(current_timestamp), current_timestamp, 'shahar@komoona.com'),</v>
      </c>
    </row>
    <row r="764" spans="1:5" x14ac:dyDescent="0.3">
      <c r="A764" t="s">
        <v>1427</v>
      </c>
      <c r="B764">
        <v>0.1201268385</v>
      </c>
      <c r="C764">
        <v>0.05</v>
      </c>
      <c r="D764">
        <v>0.1</v>
      </c>
      <c r="E764" t="str">
        <f t="shared" si="36"/>
        <v>('a2e8491a31c6832e16206e9dc251406a',10,'komoona',date(current_timestamp), unix_timestamp(current_timestamp), current_timestamp, 'shahar@komoona.com'),</v>
      </c>
    </row>
    <row r="765" spans="1:5" x14ac:dyDescent="0.3">
      <c r="A765" t="s">
        <v>9676</v>
      </c>
      <c r="B765">
        <v>0.1961795506</v>
      </c>
      <c r="C765">
        <v>0.15</v>
      </c>
      <c r="D765">
        <v>0.19</v>
      </c>
      <c r="E765" t="str">
        <f t="shared" si="36"/>
        <v>('261b40bc4bda65a70f80c51b41b66033',19,'komoona',date(current_timestamp), unix_timestamp(current_timestamp), current_timestamp, 'shahar@komoona.com'),</v>
      </c>
    </row>
    <row r="766" spans="1:5" x14ac:dyDescent="0.3">
      <c r="A766" t="s">
        <v>4684</v>
      </c>
      <c r="B766">
        <v>0.63417685109999999</v>
      </c>
      <c r="C766">
        <v>0.4</v>
      </c>
      <c r="D766">
        <v>0.45</v>
      </c>
      <c r="E766" t="str">
        <f t="shared" si="36"/>
        <v>('f41d44f35ebe6060f3b15e81938720d5',45,'komoona',date(current_timestamp), unix_timestamp(current_timestamp), current_timestamp, 'shahar@komoona.com'),</v>
      </c>
    </row>
    <row r="767" spans="1:5" x14ac:dyDescent="0.3">
      <c r="A767" t="s">
        <v>3038</v>
      </c>
      <c r="B767">
        <v>0.18121318019999999</v>
      </c>
      <c r="C767">
        <v>0.15</v>
      </c>
      <c r="D767">
        <v>0.18</v>
      </c>
      <c r="E767" t="str">
        <f t="shared" si="36"/>
        <v>('c3f7e21a3f52cf03ed2d56c608db1d97',18,'komoona',date(current_timestamp), unix_timestamp(current_timestamp), current_timestamp, 'shahar@komoona.com'),</v>
      </c>
    </row>
    <row r="768" spans="1:5" x14ac:dyDescent="0.3">
      <c r="A768" t="s">
        <v>7508</v>
      </c>
      <c r="B768">
        <v>0.2176469369</v>
      </c>
      <c r="C768">
        <v>0.05</v>
      </c>
      <c r="D768">
        <v>0.21</v>
      </c>
      <c r="E768" t="str">
        <f t="shared" si="36"/>
        <v>('432101c446a8e48f6e2a69fa86c8dcd9',21,'komoona',date(current_timestamp), unix_timestamp(current_timestamp), current_timestamp, 'shahar@komoona.com'),</v>
      </c>
    </row>
    <row r="769" spans="1:5" x14ac:dyDescent="0.3">
      <c r="A769" t="s">
        <v>4306</v>
      </c>
      <c r="B769">
        <v>0.2406129578</v>
      </c>
      <c r="C769">
        <v>0.15</v>
      </c>
      <c r="D769">
        <v>0.2</v>
      </c>
      <c r="E769" t="str">
        <f t="shared" si="36"/>
        <v>('3fee6103212e27c549770c721c070162',20,'komoona',date(current_timestamp), unix_timestamp(current_timestamp), current_timestamp, 'shahar@komoona.com'),</v>
      </c>
    </row>
    <row r="770" spans="1:5" x14ac:dyDescent="0.3">
      <c r="A770" t="s">
        <v>5335</v>
      </c>
      <c r="B770">
        <v>0.4186727073</v>
      </c>
      <c r="C770">
        <v>0.15</v>
      </c>
      <c r="D770">
        <v>0.25</v>
      </c>
      <c r="E770" t="str">
        <f t="shared" si="36"/>
        <v>('b20656d3900624f67dbed7b405deed59',25,'komoona',date(current_timestamp), unix_timestamp(current_timestamp), current_timestamp, 'shahar@komoona.com'),</v>
      </c>
    </row>
    <row r="771" spans="1:5" x14ac:dyDescent="0.3">
      <c r="A771" t="s">
        <v>68</v>
      </c>
      <c r="B771">
        <v>0.55850578910000004</v>
      </c>
      <c r="C771">
        <v>0.05</v>
      </c>
      <c r="D771">
        <v>0.25</v>
      </c>
      <c r="E771" t="str">
        <f t="shared" si="36"/>
        <v>('1647af303a5deb33f291eb079f0e67cc',25,'komoona',date(current_timestamp), unix_timestamp(current_timestamp), current_timestamp, 'shahar@komoona.com'),</v>
      </c>
    </row>
    <row r="772" spans="1:5" x14ac:dyDescent="0.3">
      <c r="A772" t="s">
        <v>7265</v>
      </c>
      <c r="B772">
        <v>0.49173034859999998</v>
      </c>
      <c r="C772">
        <v>0.249999999999999</v>
      </c>
      <c r="D772">
        <v>0.3</v>
      </c>
      <c r="E772" t="str">
        <f t="shared" si="36"/>
        <v>('219416a4027fe3fe10bfb7515b70d87c',30,'komoona',date(current_timestamp), unix_timestamp(current_timestamp), current_timestamp, 'shahar@komoona.com'),</v>
      </c>
    </row>
    <row r="773" spans="1:5" x14ac:dyDescent="0.3">
      <c r="A773" t="s">
        <v>3030</v>
      </c>
      <c r="B773">
        <v>0.169440065</v>
      </c>
      <c r="C773">
        <v>0.05</v>
      </c>
      <c r="D773">
        <v>0.15</v>
      </c>
      <c r="E773" t="str">
        <f t="shared" si="36"/>
        <v>('9a1c9627f9e31a1c9c8320fbc54a2a92',15,'komoona',date(current_timestamp), unix_timestamp(current_timestamp), current_timestamp, 'shahar@komoona.com'),</v>
      </c>
    </row>
    <row r="774" spans="1:5" x14ac:dyDescent="0.3">
      <c r="A774" t="s">
        <v>1449</v>
      </c>
      <c r="B774">
        <v>0.1241776065</v>
      </c>
      <c r="C774">
        <v>0.05</v>
      </c>
      <c r="D774">
        <v>0.1</v>
      </c>
      <c r="E774" t="str">
        <f t="shared" si="36"/>
        <v>('cbe0d1f23d94b01d5be27112aa65678f',10,'komoona',date(current_timestamp), unix_timestamp(current_timestamp), current_timestamp, 'shahar@komoona.com'),</v>
      </c>
    </row>
    <row r="775" spans="1:5" x14ac:dyDescent="0.3">
      <c r="A775" t="s">
        <v>4222</v>
      </c>
      <c r="B775">
        <v>0.4176064216</v>
      </c>
      <c r="C775">
        <v>0.25</v>
      </c>
      <c r="D775">
        <v>0.3</v>
      </c>
      <c r="E775" t="str">
        <f t="shared" si="36"/>
        <v>('a46fb5b5cc5434f0f7cc6b6be6901dda',30,'komoona',date(current_timestamp), unix_timestamp(current_timestamp), current_timestamp, 'shahar@komoona.com'),</v>
      </c>
    </row>
    <row r="776" spans="1:5" x14ac:dyDescent="0.3">
      <c r="A776" t="s">
        <v>5513</v>
      </c>
      <c r="B776">
        <v>0.1854962289</v>
      </c>
      <c r="C776">
        <v>0.15</v>
      </c>
      <c r="D776">
        <v>0.18</v>
      </c>
      <c r="E776" t="str">
        <f t="shared" si="36"/>
        <v>('53d747b3ebeec8ae72e74c606c9c3ba9',18,'komoona',date(current_timestamp), unix_timestamp(current_timestamp), current_timestamp, 'shahar@komoona.com'),</v>
      </c>
    </row>
    <row r="777" spans="1:5" x14ac:dyDescent="0.3">
      <c r="A777" t="s">
        <v>4757</v>
      </c>
      <c r="B777">
        <v>0.360844634</v>
      </c>
      <c r="C777">
        <v>0.33</v>
      </c>
      <c r="D777">
        <v>0.35</v>
      </c>
      <c r="E777" t="str">
        <f t="shared" si="36"/>
        <v>('0ef27007c12cec7d3453e006fde9598f',35,'komoona',date(current_timestamp), unix_timestamp(current_timestamp), current_timestamp, 'shahar@komoona.com'),</v>
      </c>
    </row>
    <row r="778" spans="1:5" x14ac:dyDescent="0.3">
      <c r="A778" t="s">
        <v>5505</v>
      </c>
      <c r="B778">
        <v>0.48036009709999999</v>
      </c>
      <c r="C778">
        <v>0.25</v>
      </c>
      <c r="D778">
        <v>0.3</v>
      </c>
      <c r="E778" t="str">
        <f t="shared" si="36"/>
        <v>('2cd099e71da12530efa0615a4af2e0b3',30,'komoona',date(current_timestamp), unix_timestamp(current_timestamp), current_timestamp, 'shahar@komoona.com'),</v>
      </c>
    </row>
    <row r="779" spans="1:5" x14ac:dyDescent="0.3">
      <c r="A779" t="s">
        <v>8329</v>
      </c>
      <c r="B779">
        <v>0.2221630943</v>
      </c>
      <c r="C779">
        <v>0.15</v>
      </c>
      <c r="D779">
        <v>0.2</v>
      </c>
      <c r="E779" t="str">
        <f t="shared" si="36"/>
        <v>('9aff4d05d8d05f9ca694bc30c21f97c9',20,'komoona',date(current_timestamp), unix_timestamp(current_timestamp), current_timestamp, 'shahar@komoona.com'),</v>
      </c>
    </row>
    <row r="780" spans="1:5" x14ac:dyDescent="0.3">
      <c r="A780" t="s">
        <v>9997</v>
      </c>
      <c r="B780">
        <v>0.52494161930000005</v>
      </c>
      <c r="C780">
        <v>0.2</v>
      </c>
      <c r="D780">
        <v>0.25</v>
      </c>
      <c r="E780" t="str">
        <f t="shared" si="36"/>
        <v>('9eabfcaeaccf88c02f0a888f5beb18ed',25,'komoona',date(current_timestamp), unix_timestamp(current_timestamp), current_timestamp, 'shahar@komoona.com'),</v>
      </c>
    </row>
    <row r="781" spans="1:5" x14ac:dyDescent="0.3">
      <c r="A781" t="s">
        <v>6768</v>
      </c>
      <c r="B781">
        <v>0.55279914450000001</v>
      </c>
      <c r="C781">
        <v>0.25</v>
      </c>
      <c r="D781">
        <v>0.3</v>
      </c>
      <c r="E781" t="str">
        <f t="shared" si="36"/>
        <v>('98dc17e5983e3527ac02b3346ae289dd',30,'komoona',date(current_timestamp), unix_timestamp(current_timestamp), current_timestamp, 'shahar@komoona.com'),</v>
      </c>
    </row>
    <row r="782" spans="1:5" x14ac:dyDescent="0.3">
      <c r="A782" t="s">
        <v>9323</v>
      </c>
      <c r="B782">
        <v>0.24285325020000001</v>
      </c>
      <c r="C782">
        <v>0.15</v>
      </c>
      <c r="D782">
        <v>0.2</v>
      </c>
      <c r="E782" t="str">
        <f t="shared" si="36"/>
        <v>('af6439d00e7cdd64c47bf6de99f91af9',20,'komoona',date(current_timestamp), unix_timestamp(current_timestamp), current_timestamp, 'shahar@komoona.com'),</v>
      </c>
    </row>
    <row r="783" spans="1:5" x14ac:dyDescent="0.3">
      <c r="A783" t="s">
        <v>6856</v>
      </c>
      <c r="B783">
        <v>0.60533720820000003</v>
      </c>
      <c r="C783">
        <v>0.25</v>
      </c>
      <c r="D783">
        <v>0.3</v>
      </c>
      <c r="E783" t="str">
        <f t="shared" si="36"/>
        <v>('2d801e7d9e2ffd25b5e05d32a0c8a8c4',30,'komoona',date(current_timestamp), unix_timestamp(current_timestamp), current_timestamp, 'shahar@komoona.com'),</v>
      </c>
    </row>
    <row r="784" spans="1:5" x14ac:dyDescent="0.3">
      <c r="A784" t="s">
        <v>9536</v>
      </c>
      <c r="B784">
        <v>0.35598645429999998</v>
      </c>
      <c r="C784">
        <v>0.25</v>
      </c>
      <c r="D784">
        <v>0.3</v>
      </c>
      <c r="E784" t="str">
        <f t="shared" si="36"/>
        <v>('93554e6552d20ba21ac038721e3f4539',30,'komoona',date(current_timestamp), unix_timestamp(current_timestamp), current_timestamp, 'shahar@komoona.com'),</v>
      </c>
    </row>
    <row r="785" spans="1:5" x14ac:dyDescent="0.3">
      <c r="A785" t="s">
        <v>97</v>
      </c>
      <c r="B785">
        <v>0.71292272619999997</v>
      </c>
      <c r="C785">
        <v>0.15</v>
      </c>
      <c r="D785">
        <v>0.25</v>
      </c>
      <c r="E785" t="str">
        <f t="shared" si="36"/>
        <v>('943487cf057f47097449d6ef7a41c374',25,'komoona',date(current_timestamp), unix_timestamp(current_timestamp), current_timestamp, 'shahar@komoona.com'),</v>
      </c>
    </row>
    <row r="786" spans="1:5" x14ac:dyDescent="0.3">
      <c r="A786" t="s">
        <v>6794</v>
      </c>
      <c r="B786">
        <v>0.48857667259999998</v>
      </c>
      <c r="C786">
        <v>0.25</v>
      </c>
      <c r="D786">
        <v>0.3</v>
      </c>
      <c r="E786" t="str">
        <f t="shared" si="36"/>
        <v>('c0f17502f39b20921d5489601c0f6c49',30,'komoona',date(current_timestamp), unix_timestamp(current_timestamp), current_timestamp, 'shahar@komoona.com'),</v>
      </c>
    </row>
    <row r="787" spans="1:5" x14ac:dyDescent="0.3">
      <c r="A787" t="s">
        <v>7280</v>
      </c>
      <c r="B787">
        <v>0.76216787649999995</v>
      </c>
      <c r="C787">
        <v>0.33</v>
      </c>
      <c r="D787">
        <v>0.35</v>
      </c>
      <c r="E787" t="str">
        <f t="shared" si="36"/>
        <v>('457e59efa708d3bb1bcc00766240fa3e',35,'komoona',date(current_timestamp), unix_timestamp(current_timestamp), current_timestamp, 'shahar@komoona.com'),</v>
      </c>
    </row>
    <row r="788" spans="1:5" x14ac:dyDescent="0.3">
      <c r="A788" t="s">
        <v>2245</v>
      </c>
      <c r="B788">
        <v>0.42040634329999998</v>
      </c>
      <c r="C788">
        <v>0.25</v>
      </c>
      <c r="D788">
        <v>0.4</v>
      </c>
      <c r="E788" t="str">
        <f t="shared" si="36"/>
        <v>('5a4d06812e0a548af0f81249da982bed',40,'komoona',date(current_timestamp), unix_timestamp(current_timestamp), current_timestamp, 'shahar@komoona.com'),</v>
      </c>
    </row>
    <row r="789" spans="1:5" x14ac:dyDescent="0.3">
      <c r="A789" t="s">
        <v>93</v>
      </c>
      <c r="B789">
        <v>0.59283565049999998</v>
      </c>
      <c r="C789">
        <v>0.15</v>
      </c>
      <c r="D789">
        <v>0.25</v>
      </c>
      <c r="E789" t="str">
        <f t="shared" si="36"/>
        <v>('87193788e4d44591e40d87a8b51babf5',25,'komoona',date(current_timestamp), unix_timestamp(current_timestamp), current_timestamp, 'shahar@komoona.com'),</v>
      </c>
    </row>
    <row r="790" spans="1:5" x14ac:dyDescent="0.3">
      <c r="A790" t="s">
        <v>6985</v>
      </c>
      <c r="B790">
        <v>0.20494418380000001</v>
      </c>
      <c r="C790">
        <v>0.15</v>
      </c>
      <c r="D790">
        <v>0.2</v>
      </c>
      <c r="E790" t="str">
        <f t="shared" si="36"/>
        <v>('fbcdc77ef23395b2027e0c9f1b0d2534',20,'komoona',date(current_timestamp), unix_timestamp(current_timestamp), current_timestamp, 'shahar@komoona.com'),</v>
      </c>
    </row>
    <row r="791" spans="1:5" x14ac:dyDescent="0.3">
      <c r="A791" t="s">
        <v>5525</v>
      </c>
      <c r="B791">
        <v>0.2756290763</v>
      </c>
      <c r="C791">
        <v>0.25</v>
      </c>
      <c r="D791">
        <v>0.27</v>
      </c>
      <c r="E791" t="str">
        <f t="shared" si="36"/>
        <v>('c508c89d7283221d78a255655e1eae1e',27,'komoona',date(current_timestamp), unix_timestamp(current_timestamp), current_timestamp, 'shahar@komoona.com'),</v>
      </c>
    </row>
    <row r="792" spans="1:5" x14ac:dyDescent="0.3">
      <c r="A792" t="s">
        <v>4755</v>
      </c>
      <c r="B792">
        <v>0.19417805739999999</v>
      </c>
      <c r="C792">
        <v>0.15</v>
      </c>
      <c r="D792">
        <v>0.17</v>
      </c>
      <c r="E792" t="str">
        <f t="shared" si="36"/>
        <v>('079fc4a1536424c79e9f896f28afb425',17,'komoona',date(current_timestamp), unix_timestamp(current_timestamp), current_timestamp, 'shahar@komoona.com'),</v>
      </c>
    </row>
    <row r="793" spans="1:5" x14ac:dyDescent="0.3">
      <c r="A793" t="s">
        <v>343</v>
      </c>
      <c r="B793">
        <v>0.13288014649999999</v>
      </c>
      <c r="C793">
        <v>0.05</v>
      </c>
      <c r="D793">
        <v>0.1</v>
      </c>
      <c r="E793" t="str">
        <f t="shared" si="36"/>
        <v>('53b59e9dcc49bd55e3dd4a0e6cf9d104',10,'komoona',date(current_timestamp), unix_timestamp(current_timestamp), current_timestamp, 'shahar@komoona.com'),</v>
      </c>
    </row>
    <row r="794" spans="1:5" x14ac:dyDescent="0.3">
      <c r="A794" t="s">
        <v>6126</v>
      </c>
      <c r="B794">
        <v>0.1847296668</v>
      </c>
      <c r="C794">
        <v>0.15</v>
      </c>
      <c r="D794">
        <v>0.18</v>
      </c>
      <c r="E794" t="str">
        <f t="shared" si="36"/>
        <v>('a8b85744496d59971e3bd6120901ee07',18,'komoona',date(current_timestamp), unix_timestamp(current_timestamp), current_timestamp, 'shahar@komoona.com'),</v>
      </c>
    </row>
    <row r="795" spans="1:5" x14ac:dyDescent="0.3">
      <c r="A795" t="s">
        <v>7302</v>
      </c>
      <c r="B795">
        <v>0.51930122460000006</v>
      </c>
      <c r="C795">
        <v>0.15</v>
      </c>
      <c r="D795">
        <v>0.2</v>
      </c>
      <c r="E795" t="str">
        <f t="shared" si="36"/>
        <v>('eb11dcb65cdd27b6bdc3d51ce959c118',20,'komoona',date(current_timestamp), unix_timestamp(current_timestamp), current_timestamp, 'shahar@komoona.com'),</v>
      </c>
    </row>
    <row r="796" spans="1:5" x14ac:dyDescent="0.3">
      <c r="A796" t="s">
        <v>4260</v>
      </c>
      <c r="B796">
        <v>0.39341634419999999</v>
      </c>
      <c r="C796">
        <v>0.35</v>
      </c>
      <c r="D796">
        <v>0.38</v>
      </c>
      <c r="E796" t="str">
        <f t="shared" si="36"/>
        <v>('0b414dc8880eec8f195851522ed2d4ba',38,'komoona',date(current_timestamp), unix_timestamp(current_timestamp), current_timestamp, 'shahar@komoona.com'),</v>
      </c>
    </row>
    <row r="797" spans="1:5" x14ac:dyDescent="0.3">
      <c r="A797" t="s">
        <v>7214</v>
      </c>
      <c r="B797">
        <v>0.35409645579999999</v>
      </c>
      <c r="C797">
        <v>0.25</v>
      </c>
      <c r="D797">
        <v>0.3</v>
      </c>
      <c r="E797" t="str">
        <f t="shared" si="36"/>
        <v>('8ced606a1dc520e33daa7d965fee3179',30,'komoona',date(current_timestamp), unix_timestamp(current_timestamp), current_timestamp, 'shahar@komoona.com'),</v>
      </c>
    </row>
    <row r="798" spans="1:5" x14ac:dyDescent="0.3">
      <c r="A798" t="s">
        <v>7659</v>
      </c>
      <c r="B798">
        <v>9.3203592799999999E-2</v>
      </c>
      <c r="C798">
        <v>0.05</v>
      </c>
      <c r="D798">
        <v>0.09</v>
      </c>
      <c r="E798" t="str">
        <f t="shared" si="36"/>
        <v>('fc007d18d01169ac6df46f5c589453fe',9,'komoona',date(current_timestamp), unix_timestamp(current_timestamp), current_timestamp, 'shahar@komoona.com'),</v>
      </c>
    </row>
    <row r="799" spans="1:5" x14ac:dyDescent="0.3">
      <c r="A799" t="s">
        <v>774</v>
      </c>
      <c r="B799">
        <v>0.60766572990000001</v>
      </c>
      <c r="C799">
        <v>0.25</v>
      </c>
      <c r="D799">
        <v>0.35</v>
      </c>
      <c r="E799" t="str">
        <f t="shared" si="36"/>
        <v>('574d76d1248096b2011f98f3574dd7c2',35,'komoona',date(current_timestamp), unix_timestamp(current_timestamp), current_timestamp, 'shahar@komoona.com'),</v>
      </c>
    </row>
    <row r="800" spans="1:5" x14ac:dyDescent="0.3">
      <c r="A800" t="s">
        <v>6679</v>
      </c>
      <c r="B800">
        <v>0.55235404799999999</v>
      </c>
      <c r="C800">
        <v>0.249999999999999</v>
      </c>
      <c r="D800">
        <v>0.35</v>
      </c>
      <c r="E800" t="str">
        <f t="shared" si="36"/>
        <v>('3258411ae9ca34dd025db5fe9522c104',35,'komoona',date(current_timestamp), unix_timestamp(current_timestamp), current_timestamp, 'shahar@komoona.com'),</v>
      </c>
    </row>
    <row r="801" spans="1:5" x14ac:dyDescent="0.3">
      <c r="A801" t="s">
        <v>5268</v>
      </c>
      <c r="B801">
        <v>0.39617404880000001</v>
      </c>
      <c r="C801">
        <v>0.149999999999999</v>
      </c>
      <c r="D801">
        <v>0.2</v>
      </c>
      <c r="E801" t="str">
        <f t="shared" si="36"/>
        <v>('562ac5a215c6858eb4f778fe3c07070d',20,'komoona',date(current_timestamp), unix_timestamp(current_timestamp), current_timestamp, 'shahar@komoona.com'),</v>
      </c>
    </row>
    <row r="802" spans="1:5" x14ac:dyDescent="0.3">
      <c r="A802" t="s">
        <v>3020</v>
      </c>
      <c r="B802">
        <v>0.92438400399999998</v>
      </c>
      <c r="C802">
        <v>0.249999999999999</v>
      </c>
      <c r="D802">
        <v>0.35</v>
      </c>
      <c r="E802" t="str">
        <f t="shared" si="36"/>
        <v>('30bde80b4dfddf88a989361ce06bd016',35,'komoona',date(current_timestamp), unix_timestamp(current_timestamp), current_timestamp, 'shahar@komoona.com'),</v>
      </c>
    </row>
    <row r="803" spans="1:5" x14ac:dyDescent="0.3">
      <c r="A803" t="s">
        <v>1600</v>
      </c>
      <c r="B803">
        <v>0.91198243590000005</v>
      </c>
      <c r="C803">
        <v>0.25</v>
      </c>
      <c r="D803">
        <v>0.3</v>
      </c>
      <c r="E803" t="str">
        <f t="shared" si="36"/>
        <v>('5538cfa1ff764dc313a60bb8b8594e2f',30,'komoona',date(current_timestamp), unix_timestamp(current_timestamp), current_timestamp, 'shahar@komoona.com'),</v>
      </c>
    </row>
    <row r="804" spans="1:5" x14ac:dyDescent="0.3">
      <c r="A804" t="s">
        <v>2988</v>
      </c>
      <c r="B804">
        <v>0.77832906800000001</v>
      </c>
      <c r="C804">
        <v>0.249999999999999</v>
      </c>
      <c r="D804">
        <v>0.3</v>
      </c>
      <c r="E804" t="str">
        <f t="shared" si="36"/>
        <v>('50569764ce06243950f54974c314fc23',30,'komoona',date(current_timestamp), unix_timestamp(current_timestamp), current_timestamp, 'shahar@komoona.com'),</v>
      </c>
    </row>
    <row r="805" spans="1:5" x14ac:dyDescent="0.3">
      <c r="A805" t="s">
        <v>4763</v>
      </c>
      <c r="B805">
        <v>0.63307162939999995</v>
      </c>
      <c r="C805">
        <v>0.15</v>
      </c>
      <c r="D805">
        <v>0.35</v>
      </c>
      <c r="E805" t="str">
        <f t="shared" si="36"/>
        <v>('615375ce93628c8f2eba13b282a56d15',35,'komoona',date(current_timestamp), unix_timestamp(current_timestamp), current_timestamp, 'shahar@komoona.com'),</v>
      </c>
    </row>
    <row r="806" spans="1:5" x14ac:dyDescent="0.3">
      <c r="A806" t="s">
        <v>6726</v>
      </c>
      <c r="B806">
        <v>0.50472580779999998</v>
      </c>
      <c r="C806">
        <v>0.25</v>
      </c>
      <c r="D806">
        <v>0.35</v>
      </c>
      <c r="E806" t="str">
        <f t="shared" si="36"/>
        <v>('6438fd12e3fc8637a317fe09598b24f1',35,'komoona',date(current_timestamp), unix_timestamp(current_timestamp), current_timestamp, 'shahar@komoona.com'),</v>
      </c>
    </row>
    <row r="807" spans="1:5" x14ac:dyDescent="0.3">
      <c r="A807" t="s">
        <v>695</v>
      </c>
      <c r="B807">
        <v>0.6243426648</v>
      </c>
      <c r="C807">
        <v>0.25</v>
      </c>
      <c r="D807">
        <v>0.35</v>
      </c>
      <c r="E807" t="str">
        <f t="shared" si="36"/>
        <v>('0b79389128fe84b047428388cfe79da7',35,'komoona',date(current_timestamp), unix_timestamp(current_timestamp), current_timestamp, 'shahar@komoona.com'),</v>
      </c>
    </row>
    <row r="808" spans="1:5" x14ac:dyDescent="0.3">
      <c r="A808" t="s">
        <v>1233</v>
      </c>
      <c r="B808">
        <v>0.63929588579999996</v>
      </c>
      <c r="C808">
        <v>9.9999999999999895E-2</v>
      </c>
      <c r="D808">
        <v>0.18</v>
      </c>
      <c r="E808" t="str">
        <f t="shared" ref="E808:E871" si="37">"('"&amp;A808&amp;"',"&amp;D808*100&amp;",'komoona',date(current_timestamp), unix_timestamp(current_timestamp), current_timestamp, 'shahar@komoona.com'),"</f>
        <v>('424363747d4470daa9bd17c38ecbff12',18,'komoona',date(current_timestamp), unix_timestamp(current_timestamp), current_timestamp, 'shahar@komoona.com'),</v>
      </c>
    </row>
    <row r="809" spans="1:5" x14ac:dyDescent="0.3">
      <c r="A809" t="s">
        <v>3624</v>
      </c>
      <c r="B809">
        <v>0.81985019810000004</v>
      </c>
      <c r="C809">
        <v>0.25</v>
      </c>
      <c r="D809">
        <v>0.3</v>
      </c>
      <c r="E809" t="str">
        <f t="shared" si="37"/>
        <v>('7083a18e35f856d0fa0003bace667e3b',30,'komoona',date(current_timestamp), unix_timestamp(current_timestamp), current_timestamp, 'shahar@komoona.com'),</v>
      </c>
    </row>
    <row r="810" spans="1:5" x14ac:dyDescent="0.3">
      <c r="A810" t="s">
        <v>5345</v>
      </c>
      <c r="B810">
        <v>0.25986992679999998</v>
      </c>
      <c r="C810">
        <v>0.15</v>
      </c>
      <c r="D810">
        <v>0.2</v>
      </c>
      <c r="E810" t="str">
        <f t="shared" si="37"/>
        <v>('bfcd64fabbc597e41c60352f36b36e5b',20,'komoona',date(current_timestamp), unix_timestamp(current_timestamp), current_timestamp, 'shahar@komoona.com'),</v>
      </c>
    </row>
    <row r="811" spans="1:5" x14ac:dyDescent="0.3">
      <c r="A811" t="s">
        <v>958</v>
      </c>
      <c r="B811">
        <v>0.60655419479999995</v>
      </c>
      <c r="C811">
        <v>0.249999999999999</v>
      </c>
      <c r="D811">
        <v>0.35</v>
      </c>
      <c r="E811" t="str">
        <f t="shared" si="37"/>
        <v>('fe4266440d7f9af23177cbba787d5f18',35,'komoona',date(current_timestamp), unix_timestamp(current_timestamp), current_timestamp, 'shahar@komoona.com'),</v>
      </c>
    </row>
    <row r="812" spans="1:5" x14ac:dyDescent="0.3">
      <c r="A812" t="s">
        <v>4485</v>
      </c>
      <c r="B812">
        <v>0.35223383320000001</v>
      </c>
      <c r="C812">
        <v>0.249999999999999</v>
      </c>
      <c r="D812">
        <v>0.3</v>
      </c>
      <c r="E812" t="str">
        <f t="shared" si="37"/>
        <v>('dfb04415d6898e15b0183eae966d203f',30,'komoona',date(current_timestamp), unix_timestamp(current_timestamp), current_timestamp, 'shahar@komoona.com'),</v>
      </c>
    </row>
    <row r="813" spans="1:5" x14ac:dyDescent="0.3">
      <c r="A813" t="s">
        <v>3634</v>
      </c>
      <c r="B813">
        <v>0.67753255479999996</v>
      </c>
      <c r="C813">
        <v>0.25</v>
      </c>
      <c r="D813">
        <v>0.3</v>
      </c>
      <c r="E813" t="str">
        <f t="shared" si="37"/>
        <v>('be347a0469633998137f60a546073426',30,'komoona',date(current_timestamp), unix_timestamp(current_timestamp), current_timestamp, 'shahar@komoona.com'),</v>
      </c>
    </row>
    <row r="814" spans="1:5" x14ac:dyDescent="0.3">
      <c r="A814" t="s">
        <v>4085</v>
      </c>
      <c r="B814">
        <v>0.85606234260000003</v>
      </c>
      <c r="C814">
        <v>0.33</v>
      </c>
      <c r="D814">
        <v>0.45</v>
      </c>
      <c r="E814" t="str">
        <f t="shared" si="37"/>
        <v>('ffdf7253d9b48bc6866957fa81df6388',45,'komoona',date(current_timestamp), unix_timestamp(current_timestamp), current_timestamp, 'shahar@komoona.com'),</v>
      </c>
    </row>
    <row r="815" spans="1:5" x14ac:dyDescent="0.3">
      <c r="A815" t="s">
        <v>1481</v>
      </c>
      <c r="B815">
        <v>0.85339088870000002</v>
      </c>
      <c r="C815">
        <v>0.249999999999999</v>
      </c>
      <c r="D815">
        <v>0.35</v>
      </c>
      <c r="E815" t="str">
        <f t="shared" si="37"/>
        <v>('4259b635022352ee28260b3c05fceef2',35,'komoona',date(current_timestamp), unix_timestamp(current_timestamp), current_timestamp, 'shahar@komoona.com'),</v>
      </c>
    </row>
    <row r="816" spans="1:5" x14ac:dyDescent="0.3">
      <c r="A816" t="s">
        <v>860</v>
      </c>
      <c r="B816">
        <v>0.59355729960000003</v>
      </c>
      <c r="C816">
        <v>0.25</v>
      </c>
      <c r="D816">
        <v>0.3</v>
      </c>
      <c r="E816" t="str">
        <f t="shared" si="37"/>
        <v>('9ef5552f8588c28a5554ecbcdd74ff8a',30,'komoona',date(current_timestamp), unix_timestamp(current_timestamp), current_timestamp, 'shahar@komoona.com'),</v>
      </c>
    </row>
    <row r="817" spans="1:5" x14ac:dyDescent="0.3">
      <c r="A817" t="s">
        <v>4304</v>
      </c>
      <c r="B817">
        <v>0.23907828819999999</v>
      </c>
      <c r="C817">
        <v>0.149999999999999</v>
      </c>
      <c r="D817">
        <v>0.2</v>
      </c>
      <c r="E817" t="str">
        <f t="shared" si="37"/>
        <v>('3ebb8e92d6d7d41f7672579242cafa63',20,'komoona',date(current_timestamp), unix_timestamp(current_timestamp), current_timestamp, 'shahar@komoona.com'),</v>
      </c>
    </row>
    <row r="818" spans="1:5" x14ac:dyDescent="0.3">
      <c r="A818" t="s">
        <v>822</v>
      </c>
      <c r="B818">
        <v>0.62720285600000003</v>
      </c>
      <c r="C818">
        <v>0.25</v>
      </c>
      <c r="D818">
        <v>0.3</v>
      </c>
      <c r="E818" t="str">
        <f t="shared" si="37"/>
        <v>('77087d85f092474411e89579ea3b4a76',30,'komoona',date(current_timestamp), unix_timestamp(current_timestamp), current_timestamp, 'shahar@komoona.com'),</v>
      </c>
    </row>
    <row r="819" spans="1:5" x14ac:dyDescent="0.3">
      <c r="A819" t="s">
        <v>3577</v>
      </c>
      <c r="B819">
        <v>0.30870515570000001</v>
      </c>
      <c r="C819">
        <v>0.15</v>
      </c>
      <c r="D819">
        <v>0.2</v>
      </c>
      <c r="E819" t="str">
        <f t="shared" si="37"/>
        <v>('6b3f2df778665e09641da00db91c8253',20,'komoona',date(current_timestamp), unix_timestamp(current_timestamp), current_timestamp, 'shahar@komoona.com'),</v>
      </c>
    </row>
    <row r="820" spans="1:5" x14ac:dyDescent="0.3">
      <c r="A820" t="s">
        <v>10371</v>
      </c>
      <c r="B820">
        <v>0.27719988210000002</v>
      </c>
      <c r="C820">
        <v>0.249999999999999</v>
      </c>
      <c r="D820">
        <v>0.27</v>
      </c>
      <c r="E820" t="str">
        <f t="shared" si="37"/>
        <v>('2c0caaf3865399e7c7f782bafc3ae6ec',27,'komoona',date(current_timestamp), unix_timestamp(current_timestamp), current_timestamp, 'shahar@komoona.com'),</v>
      </c>
    </row>
    <row r="821" spans="1:5" x14ac:dyDescent="0.3">
      <c r="A821" t="s">
        <v>3028</v>
      </c>
      <c r="B821">
        <v>0.90224397310000004</v>
      </c>
      <c r="C821">
        <v>0.249999999999999</v>
      </c>
      <c r="D821">
        <v>0.35</v>
      </c>
      <c r="E821" t="str">
        <f t="shared" si="37"/>
        <v>('96c5eac52c53cfcf1b95a44e61197e06',35,'komoona',date(current_timestamp), unix_timestamp(current_timestamp), current_timestamp, 'shahar@komoona.com'),</v>
      </c>
    </row>
    <row r="822" spans="1:5" x14ac:dyDescent="0.3">
      <c r="A822" t="s">
        <v>856</v>
      </c>
      <c r="B822">
        <v>0.59783684770000001</v>
      </c>
      <c r="C822">
        <v>0.249999999999999</v>
      </c>
      <c r="D822">
        <v>0.3</v>
      </c>
      <c r="E822" t="str">
        <f t="shared" si="37"/>
        <v>('9decb328e96723cadd71670a1ac19280',30,'komoona',date(current_timestamp), unix_timestamp(current_timestamp), current_timestamp, 'shahar@komoona.com'),</v>
      </c>
    </row>
    <row r="823" spans="1:5" x14ac:dyDescent="0.3">
      <c r="A823" t="s">
        <v>3289</v>
      </c>
      <c r="B823">
        <v>0.61777360339999998</v>
      </c>
      <c r="C823">
        <v>0.15</v>
      </c>
      <c r="D823">
        <v>0.3</v>
      </c>
      <c r="E823" t="str">
        <f t="shared" si="37"/>
        <v>('151ee68fc6a35dc2ee645e90eabd3371',30,'komoona',date(current_timestamp), unix_timestamp(current_timestamp), current_timestamp, 'shahar@komoona.com'),</v>
      </c>
    </row>
    <row r="824" spans="1:5" x14ac:dyDescent="0.3">
      <c r="A824" t="s">
        <v>4332</v>
      </c>
      <c r="B824">
        <v>0.5488613027</v>
      </c>
      <c r="C824">
        <v>0.25</v>
      </c>
      <c r="D824">
        <v>0.3</v>
      </c>
      <c r="E824" t="str">
        <f t="shared" si="37"/>
        <v>('51507d8e660b7b6f5408586f3cf40a72',30,'komoona',date(current_timestamp), unix_timestamp(current_timestamp), current_timestamp, 'shahar@komoona.com'),</v>
      </c>
    </row>
    <row r="825" spans="1:5" x14ac:dyDescent="0.3">
      <c r="A825" t="s">
        <v>948</v>
      </c>
      <c r="B825">
        <v>0.60882156040000002</v>
      </c>
      <c r="C825">
        <v>0.33</v>
      </c>
      <c r="D825">
        <v>0.3</v>
      </c>
      <c r="E825" t="str">
        <f t="shared" si="37"/>
        <v>('ee0ecdeba50e28c2b27470be187a33d7',30,'komoona',date(current_timestamp), unix_timestamp(current_timestamp), current_timestamp, 'shahar@komoona.com'),</v>
      </c>
    </row>
    <row r="826" spans="1:5" x14ac:dyDescent="0.3">
      <c r="A826" t="s">
        <v>1084</v>
      </c>
      <c r="B826">
        <v>0.2203130509</v>
      </c>
      <c r="C826">
        <v>0.15</v>
      </c>
      <c r="D826">
        <v>0.22</v>
      </c>
      <c r="E826" t="str">
        <f t="shared" si="37"/>
        <v>('f822c6f58f4b22f81ba5eec575e0c3e0',22,'komoona',date(current_timestamp), unix_timestamp(current_timestamp), current_timestamp, 'shahar@komoona.com'),</v>
      </c>
    </row>
    <row r="827" spans="1:5" x14ac:dyDescent="0.3">
      <c r="A827" t="s">
        <v>9321</v>
      </c>
      <c r="B827">
        <v>0.19157197109999999</v>
      </c>
      <c r="C827">
        <v>0.15</v>
      </c>
      <c r="D827">
        <v>0.19</v>
      </c>
      <c r="E827" t="str">
        <f t="shared" si="37"/>
        <v>('3e1a813e2d525dffc3af3ed2818b5064',19,'komoona',date(current_timestamp), unix_timestamp(current_timestamp), current_timestamp, 'shahar@komoona.com'),</v>
      </c>
    </row>
    <row r="828" spans="1:5" x14ac:dyDescent="0.3">
      <c r="A828" t="s">
        <v>3628</v>
      </c>
      <c r="B828">
        <v>0.57917811259999996</v>
      </c>
      <c r="C828">
        <v>0.25</v>
      </c>
      <c r="D828">
        <v>0.3</v>
      </c>
      <c r="E828" t="str">
        <f t="shared" si="37"/>
        <v>('8482b7b6ad2516358399ac7a2247ffd6',30,'komoona',date(current_timestamp), unix_timestamp(current_timestamp), current_timestamp, 'shahar@komoona.com'),</v>
      </c>
    </row>
    <row r="829" spans="1:5" x14ac:dyDescent="0.3">
      <c r="A829" t="s">
        <v>4952</v>
      </c>
      <c r="B829">
        <v>0.58800256799999995</v>
      </c>
      <c r="C829">
        <v>0.05</v>
      </c>
      <c r="D829">
        <v>0.2</v>
      </c>
      <c r="E829" t="str">
        <f t="shared" si="37"/>
        <v>('ec2909d439a84ad5ac2dd73e3bbe9d46',20,'komoona',date(current_timestamp), unix_timestamp(current_timestamp), current_timestamp, 'shahar@komoona.com'),</v>
      </c>
    </row>
    <row r="830" spans="1:5" x14ac:dyDescent="0.3">
      <c r="A830" t="s">
        <v>6592</v>
      </c>
      <c r="B830">
        <v>0.42524483639999999</v>
      </c>
      <c r="C830">
        <v>0.25</v>
      </c>
      <c r="D830">
        <v>0.35</v>
      </c>
      <c r="E830" t="str">
        <f t="shared" si="37"/>
        <v>('323d75e9985666427095caa40b4386af',35,'komoona',date(current_timestamp), unix_timestamp(current_timestamp), current_timestamp, 'shahar@komoona.com'),</v>
      </c>
    </row>
    <row r="831" spans="1:5" x14ac:dyDescent="0.3">
      <c r="A831" t="s">
        <v>4843</v>
      </c>
      <c r="B831">
        <v>0.26260575180000001</v>
      </c>
      <c r="C831">
        <v>0.25</v>
      </c>
      <c r="D831">
        <v>0.26</v>
      </c>
      <c r="E831" t="str">
        <f t="shared" si="37"/>
        <v>('ec86babda9c2f614f5f8c67dc974e9b9',26,'komoona',date(current_timestamp), unix_timestamp(current_timestamp), current_timestamp, 'shahar@komoona.com'),</v>
      </c>
    </row>
    <row r="832" spans="1:5" x14ac:dyDescent="0.3">
      <c r="A832" t="s">
        <v>681</v>
      </c>
      <c r="B832">
        <v>0.62102057310000003</v>
      </c>
      <c r="C832">
        <v>0.25</v>
      </c>
      <c r="D832">
        <v>0.3</v>
      </c>
      <c r="E832" t="str">
        <f t="shared" si="37"/>
        <v>('02e6bbf91db74fc5bb0d19cf0823032f',30,'komoona',date(current_timestamp), unix_timestamp(current_timestamp), current_timestamp, 'shahar@komoona.com'),</v>
      </c>
    </row>
    <row r="833" spans="1:5" x14ac:dyDescent="0.3">
      <c r="A833" t="s">
        <v>8720</v>
      </c>
      <c r="B833">
        <v>0.45215139789999997</v>
      </c>
      <c r="C833">
        <v>0.25</v>
      </c>
      <c r="D833">
        <v>0.35</v>
      </c>
      <c r="E833" t="str">
        <f t="shared" si="37"/>
        <v>('833a05459f0b31874bfe5676fafb36d7',35,'komoona',date(current_timestamp), unix_timestamp(current_timestamp), current_timestamp, 'shahar@komoona.com'),</v>
      </c>
    </row>
    <row r="834" spans="1:5" x14ac:dyDescent="0.3">
      <c r="A834" t="s">
        <v>1026</v>
      </c>
      <c r="B834">
        <v>0.1050703293</v>
      </c>
      <c r="C834">
        <v>0.05</v>
      </c>
      <c r="D834">
        <v>0.1</v>
      </c>
      <c r="E834" t="str">
        <f t="shared" si="37"/>
        <v>('3239d3ea8d051f245b71387bc443bee9',10,'komoona',date(current_timestamp), unix_timestamp(current_timestamp), current_timestamp, 'shahar@komoona.com'),</v>
      </c>
    </row>
    <row r="835" spans="1:5" x14ac:dyDescent="0.3">
      <c r="A835" t="s">
        <v>920</v>
      </c>
      <c r="B835">
        <v>0.59755402479999997</v>
      </c>
      <c r="C835">
        <v>0.25</v>
      </c>
      <c r="D835">
        <v>0.3</v>
      </c>
      <c r="E835" t="str">
        <f t="shared" si="37"/>
        <v>('d2217a39a542a48e4c718cc11d20ec67',30,'komoona',date(current_timestamp), unix_timestamp(current_timestamp), current_timestamp, 'shahar@komoona.com'),</v>
      </c>
    </row>
    <row r="836" spans="1:5" x14ac:dyDescent="0.3">
      <c r="A836" t="s">
        <v>9040</v>
      </c>
      <c r="B836">
        <v>0.2643997736</v>
      </c>
      <c r="C836">
        <v>0.15</v>
      </c>
      <c r="D836">
        <v>0.2</v>
      </c>
      <c r="E836" t="str">
        <f t="shared" si="37"/>
        <v>('ac8799126e2755035ac0204ba46068db',20,'komoona',date(current_timestamp), unix_timestamp(current_timestamp), current_timestamp, 'shahar@komoona.com'),</v>
      </c>
    </row>
    <row r="837" spans="1:5" x14ac:dyDescent="0.3">
      <c r="A837" t="s">
        <v>7504</v>
      </c>
      <c r="B837">
        <v>0.13295890730000001</v>
      </c>
      <c r="C837">
        <v>0.05</v>
      </c>
      <c r="D837">
        <v>0.13</v>
      </c>
      <c r="E837" t="str">
        <f t="shared" si="37"/>
        <v>('3fe2193935e7a63db4088a22c8168030',13,'komoona',date(current_timestamp), unix_timestamp(current_timestamp), current_timestamp, 'shahar@komoona.com'),</v>
      </c>
    </row>
    <row r="838" spans="1:5" x14ac:dyDescent="0.3">
      <c r="A838" t="s">
        <v>8819</v>
      </c>
      <c r="B838">
        <v>0.738878323</v>
      </c>
      <c r="C838">
        <v>0.25</v>
      </c>
      <c r="D838">
        <v>0.3</v>
      </c>
      <c r="E838" t="str">
        <f t="shared" si="37"/>
        <v>('3ed44190798610b845d71a07d99b0192',30,'komoona',date(current_timestamp), unix_timestamp(current_timestamp), current_timestamp, 'shahar@komoona.com'),</v>
      </c>
    </row>
    <row r="839" spans="1:5" x14ac:dyDescent="0.3">
      <c r="A839" t="s">
        <v>7293</v>
      </c>
      <c r="B839">
        <v>0.76704364449999995</v>
      </c>
      <c r="C839">
        <v>0.25</v>
      </c>
      <c r="D839">
        <v>0.3</v>
      </c>
      <c r="E839" t="str">
        <f t="shared" si="37"/>
        <v>('861a4102ad232021eda8755f9266de9a',30,'komoona',date(current_timestamp), unix_timestamp(current_timestamp), current_timestamp, 'shahar@komoona.com'),</v>
      </c>
    </row>
    <row r="840" spans="1:5" x14ac:dyDescent="0.3">
      <c r="A840" t="s">
        <v>10218</v>
      </c>
      <c r="B840">
        <v>0.57946010650000002</v>
      </c>
      <c r="C840">
        <v>0.25</v>
      </c>
      <c r="D840">
        <v>0.35</v>
      </c>
      <c r="E840" t="str">
        <f t="shared" si="37"/>
        <v>('d1b5d7a1b0a87f98120b04ef0d141c47',35,'komoona',date(current_timestamp), unix_timestamp(current_timestamp), current_timestamp, 'shahar@komoona.com'),</v>
      </c>
    </row>
    <row r="841" spans="1:5" x14ac:dyDescent="0.3">
      <c r="A841" t="s">
        <v>701</v>
      </c>
      <c r="B841">
        <v>0.62032063010000005</v>
      </c>
      <c r="C841">
        <v>0.25</v>
      </c>
      <c r="D841">
        <v>0.3</v>
      </c>
      <c r="E841" t="str">
        <f t="shared" si="37"/>
        <v>('0fc387f39cadc057608865f7b117eaf0',30,'komoona',date(current_timestamp), unix_timestamp(current_timestamp), current_timestamp, 'shahar@komoona.com'),</v>
      </c>
    </row>
    <row r="842" spans="1:5" x14ac:dyDescent="0.3">
      <c r="A842" t="s">
        <v>4799</v>
      </c>
      <c r="B842">
        <v>0.62296441609999997</v>
      </c>
      <c r="C842">
        <v>0.25</v>
      </c>
      <c r="D842">
        <v>0.35</v>
      </c>
      <c r="E842" t="str">
        <f t="shared" si="37"/>
        <v>('f2d5cb99194f84d1ee737d799f9719a0',35,'komoona',date(current_timestamp), unix_timestamp(current_timestamp), current_timestamp, 'shahar@komoona.com'),</v>
      </c>
    </row>
    <row r="843" spans="1:5" x14ac:dyDescent="0.3">
      <c r="A843" t="s">
        <v>5244</v>
      </c>
      <c r="B843">
        <v>0.26232486150000001</v>
      </c>
      <c r="C843">
        <v>0.15</v>
      </c>
      <c r="D843">
        <v>0.2</v>
      </c>
      <c r="E843" t="str">
        <f t="shared" si="37"/>
        <v>('2bd0273dd65d019d8c535fe93d2982fb',20,'komoona',date(current_timestamp), unix_timestamp(current_timestamp), current_timestamp, 'shahar@komoona.com'),</v>
      </c>
    </row>
    <row r="844" spans="1:5" x14ac:dyDescent="0.3">
      <c r="A844" t="s">
        <v>5262</v>
      </c>
      <c r="B844">
        <v>0.3075475654</v>
      </c>
      <c r="C844">
        <v>0.15</v>
      </c>
      <c r="D844">
        <v>0.2</v>
      </c>
      <c r="E844" t="str">
        <f t="shared" si="37"/>
        <v>('4e869688cb03125ffbb7dccced6633a9',20,'komoona',date(current_timestamp), unix_timestamp(current_timestamp), current_timestamp, 'shahar@komoona.com'),</v>
      </c>
    </row>
    <row r="845" spans="1:5" x14ac:dyDescent="0.3">
      <c r="A845" t="s">
        <v>7248</v>
      </c>
      <c r="B845">
        <v>0.32573707330000001</v>
      </c>
      <c r="C845">
        <v>0.15</v>
      </c>
      <c r="D845">
        <v>0.2</v>
      </c>
      <c r="E845" t="str">
        <f t="shared" si="37"/>
        <v>('f12a42421bb694a5f6f96da2df9c60a9',20,'komoona',date(current_timestamp), unix_timestamp(current_timestamp), current_timestamp, 'shahar@komoona.com'),</v>
      </c>
    </row>
    <row r="846" spans="1:5" x14ac:dyDescent="0.3">
      <c r="A846" t="s">
        <v>8839</v>
      </c>
      <c r="B846">
        <v>0.74108563380000003</v>
      </c>
      <c r="C846">
        <v>0.25</v>
      </c>
      <c r="D846">
        <v>0.3</v>
      </c>
      <c r="E846" t="str">
        <f t="shared" si="37"/>
        <v>('80daee4999794e7201aca7b89751de1d',30,'komoona',date(current_timestamp), unix_timestamp(current_timestamp), current_timestamp, 'shahar@komoona.com'),</v>
      </c>
    </row>
    <row r="847" spans="1:5" x14ac:dyDescent="0.3">
      <c r="A847" t="s">
        <v>2452</v>
      </c>
      <c r="B847">
        <v>0.27572327289999998</v>
      </c>
      <c r="C847">
        <v>0.249999999999999</v>
      </c>
      <c r="D847">
        <v>0.27</v>
      </c>
      <c r="E847" t="str">
        <f t="shared" si="37"/>
        <v>('2b707e8c8d432946fcfa67df73dc7615',27,'komoona',date(current_timestamp), unix_timestamp(current_timestamp), current_timestamp, 'shahar@komoona.com'),</v>
      </c>
    </row>
    <row r="848" spans="1:5" x14ac:dyDescent="0.3">
      <c r="A848" t="s">
        <v>5527</v>
      </c>
      <c r="B848">
        <v>0.43878968750000003</v>
      </c>
      <c r="C848">
        <v>0.25</v>
      </c>
      <c r="D848">
        <v>0.35</v>
      </c>
      <c r="E848" t="str">
        <f t="shared" si="37"/>
        <v>('d1232d0c0698cad3057961cb64f820b1',35,'komoona',date(current_timestamp), unix_timestamp(current_timestamp), current_timestamp, 'shahar@komoona.com'),</v>
      </c>
    </row>
    <row r="849" spans="1:5" x14ac:dyDescent="0.3">
      <c r="A849" t="s">
        <v>8861</v>
      </c>
      <c r="B849">
        <v>0.70587471930000001</v>
      </c>
      <c r="C849">
        <v>0.25</v>
      </c>
      <c r="D849">
        <v>0.3</v>
      </c>
      <c r="E849" t="str">
        <f t="shared" si="37"/>
        <v>('f4a5dc55c65749c9e0c82fc19ccc7ee2',30,'komoona',date(current_timestamp), unix_timestamp(current_timestamp), current_timestamp, 'shahar@komoona.com'),</v>
      </c>
    </row>
    <row r="850" spans="1:5" x14ac:dyDescent="0.3">
      <c r="A850" t="s">
        <v>2247</v>
      </c>
      <c r="B850">
        <v>0.40510383970000002</v>
      </c>
      <c r="C850">
        <v>0.25</v>
      </c>
      <c r="D850">
        <v>0.35</v>
      </c>
      <c r="E850" t="str">
        <f t="shared" si="37"/>
        <v>('8d89e139cd7f6d37340a8af0e13d464a',35,'komoona',date(current_timestamp), unix_timestamp(current_timestamp), current_timestamp, 'shahar@komoona.com'),</v>
      </c>
    </row>
    <row r="851" spans="1:5" x14ac:dyDescent="0.3">
      <c r="A851" t="s">
        <v>9319</v>
      </c>
      <c r="B851">
        <v>0.18153486560000001</v>
      </c>
      <c r="C851">
        <v>0.149999999999999</v>
      </c>
      <c r="D851">
        <v>0.18</v>
      </c>
      <c r="E851" t="str">
        <f t="shared" si="37"/>
        <v>('21b50e78206139d4e15dec9f4a4ba515',18,'komoona',date(current_timestamp), unix_timestamp(current_timestamp), current_timestamp, 'shahar@komoona.com'),</v>
      </c>
    </row>
    <row r="852" spans="1:5" x14ac:dyDescent="0.3">
      <c r="A852" t="s">
        <v>6399</v>
      </c>
      <c r="B852">
        <v>0.35540635980000002</v>
      </c>
      <c r="C852">
        <v>0.25</v>
      </c>
      <c r="D852">
        <v>0.3</v>
      </c>
      <c r="E852" t="str">
        <f t="shared" si="37"/>
        <v>('8b1984042292677c3cc1b3c80dbc6761',30,'komoona',date(current_timestamp), unix_timestamp(current_timestamp), current_timestamp, 'shahar@komoona.com'),</v>
      </c>
    </row>
    <row r="853" spans="1:5" x14ac:dyDescent="0.3">
      <c r="A853" t="s">
        <v>9042</v>
      </c>
      <c r="B853">
        <v>0.24212453319999999</v>
      </c>
      <c r="C853">
        <v>0.15</v>
      </c>
      <c r="D853">
        <v>0.2</v>
      </c>
      <c r="E853" t="str">
        <f t="shared" si="37"/>
        <v>('e1824dec6edc385deab0ea10dfe8a2fe',20,'komoona',date(current_timestamp), unix_timestamp(current_timestamp), current_timestamp, 'shahar@komoona.com'),</v>
      </c>
    </row>
    <row r="854" spans="1:5" x14ac:dyDescent="0.3">
      <c r="A854" t="s">
        <v>910</v>
      </c>
      <c r="B854">
        <v>0.60016931910000004</v>
      </c>
      <c r="C854">
        <v>0.25</v>
      </c>
      <c r="D854">
        <v>0.3</v>
      </c>
      <c r="E854" t="str">
        <f t="shared" si="37"/>
        <v>('cb1bd4d29e38c5f1b0dc31d64780470a',30,'komoona',date(current_timestamp), unix_timestamp(current_timestamp), current_timestamp, 'shahar@komoona.com'),</v>
      </c>
    </row>
    <row r="855" spans="1:5" x14ac:dyDescent="0.3">
      <c r="A855" t="s">
        <v>914</v>
      </c>
      <c r="B855">
        <v>0.59034306309999995</v>
      </c>
      <c r="C855">
        <v>0.25</v>
      </c>
      <c r="D855">
        <v>0.3</v>
      </c>
      <c r="E855" t="str">
        <f t="shared" si="37"/>
        <v>('cfe01221e6fe562bbd88db23a09f5376',30,'komoona',date(current_timestamp), unix_timestamp(current_timestamp), current_timestamp, 'shahar@komoona.com'),</v>
      </c>
    </row>
    <row r="856" spans="1:5" x14ac:dyDescent="0.3">
      <c r="A856" t="s">
        <v>908</v>
      </c>
      <c r="B856">
        <v>0.58082034090000001</v>
      </c>
      <c r="C856">
        <v>0.249999999999999</v>
      </c>
      <c r="D856">
        <v>0.3</v>
      </c>
      <c r="E856" t="str">
        <f t="shared" si="37"/>
        <v>('c7d7b1492be16d869d58bae5c9d6f375',30,'komoona',date(current_timestamp), unix_timestamp(current_timestamp), current_timestamp, 'shahar@komoona.com'),</v>
      </c>
    </row>
    <row r="857" spans="1:5" x14ac:dyDescent="0.3">
      <c r="A857" t="s">
        <v>8849</v>
      </c>
      <c r="B857">
        <v>0.73001426179999995</v>
      </c>
      <c r="C857">
        <v>0.25</v>
      </c>
      <c r="D857">
        <v>0.3</v>
      </c>
      <c r="E857" t="str">
        <f t="shared" si="37"/>
        <v>('a5ef801a53300613f2d0cf78f71b8746',30,'komoona',date(current_timestamp), unix_timestamp(current_timestamp), current_timestamp, 'shahar@komoona.com'),</v>
      </c>
    </row>
    <row r="858" spans="1:5" x14ac:dyDescent="0.3">
      <c r="A858" t="s">
        <v>4459</v>
      </c>
      <c r="B858">
        <v>0.38770421890000001</v>
      </c>
      <c r="C858">
        <v>0.25</v>
      </c>
      <c r="D858">
        <v>0.35</v>
      </c>
      <c r="E858" t="str">
        <f t="shared" si="37"/>
        <v>('996d6f218f73d08de431b42c20dd1727',35,'komoona',date(current_timestamp), unix_timestamp(current_timestamp), current_timestamp, 'shahar@komoona.com'),</v>
      </c>
    </row>
    <row r="859" spans="1:5" x14ac:dyDescent="0.3">
      <c r="A859" t="s">
        <v>3472</v>
      </c>
      <c r="B859">
        <v>0.50387053859999997</v>
      </c>
      <c r="C859">
        <v>0.05</v>
      </c>
      <c r="D859">
        <v>0.45</v>
      </c>
      <c r="E859" t="str">
        <f t="shared" si="37"/>
        <v>('ca41cd56ecd0da3bb519087ac6248627',45,'komoona',date(current_timestamp), unix_timestamp(current_timestamp), current_timestamp, 'shahar@komoona.com'),</v>
      </c>
    </row>
    <row r="860" spans="1:5" x14ac:dyDescent="0.3">
      <c r="A860" t="s">
        <v>9030</v>
      </c>
      <c r="B860">
        <v>0.18242611650000001</v>
      </c>
      <c r="C860">
        <v>0.15</v>
      </c>
      <c r="D860">
        <v>0.18</v>
      </c>
      <c r="E860" t="str">
        <f t="shared" si="37"/>
        <v>('83091c5e4b1bb43cc91e03797666004b',18,'komoona',date(current_timestamp), unix_timestamp(current_timestamp), current_timestamp, 'shahar@komoona.com'),</v>
      </c>
    </row>
    <row r="861" spans="1:5" x14ac:dyDescent="0.3">
      <c r="A861" t="s">
        <v>2752</v>
      </c>
      <c r="B861">
        <v>0.3174889957</v>
      </c>
      <c r="C861">
        <v>0.15</v>
      </c>
      <c r="D861">
        <v>0.2</v>
      </c>
      <c r="E861" t="str">
        <f t="shared" si="37"/>
        <v>('865c0b03186d1c87175fa1563e3d6233',20,'komoona',date(current_timestamp), unix_timestamp(current_timestamp), current_timestamp, 'shahar@komoona.com'),</v>
      </c>
    </row>
    <row r="862" spans="1:5" x14ac:dyDescent="0.3">
      <c r="A862" t="s">
        <v>715</v>
      </c>
      <c r="B862">
        <v>0.58815836369999996</v>
      </c>
      <c r="C862">
        <v>0.32999999999999902</v>
      </c>
      <c r="D862">
        <v>0.3</v>
      </c>
      <c r="E862" t="str">
        <f t="shared" si="37"/>
        <v>('192bc470db213d896b99042119ccd51f',30,'komoona',date(current_timestamp), unix_timestamp(current_timestamp), current_timestamp, 'shahar@komoona.com'),</v>
      </c>
    </row>
    <row r="863" spans="1:5" x14ac:dyDescent="0.3">
      <c r="A863" t="s">
        <v>1050</v>
      </c>
      <c r="B863">
        <v>0.1177439428</v>
      </c>
      <c r="C863">
        <v>4.9999999999999899E-2</v>
      </c>
      <c r="D863">
        <v>0.1</v>
      </c>
      <c r="E863" t="str">
        <f t="shared" si="37"/>
        <v>('894d14d1526c6500ac65ffaf61ca420a',10,'komoona',date(current_timestamp), unix_timestamp(current_timestamp), current_timestamp, 'shahar@komoona.com'),</v>
      </c>
    </row>
    <row r="864" spans="1:5" x14ac:dyDescent="0.3">
      <c r="A864" t="s">
        <v>224</v>
      </c>
      <c r="B864">
        <v>0.2122472503</v>
      </c>
      <c r="C864">
        <v>0.15</v>
      </c>
      <c r="D864">
        <v>0.2</v>
      </c>
      <c r="E864" t="str">
        <f t="shared" si="37"/>
        <v>('de2cad77a04c348bb47db8941279cb4e',20,'komoona',date(current_timestamp), unix_timestamp(current_timestamp), current_timestamp, 'shahar@komoona.com'),</v>
      </c>
    </row>
    <row r="865" spans="1:5" x14ac:dyDescent="0.3">
      <c r="A865" t="s">
        <v>4102</v>
      </c>
      <c r="B865">
        <v>0.70960151969999996</v>
      </c>
      <c r="C865">
        <v>0.25</v>
      </c>
      <c r="D865">
        <v>0.32</v>
      </c>
      <c r="E865" t="str">
        <f t="shared" si="37"/>
        <v>('495422d271244baac6ba1b57c46fdcd8',32,'komoona',date(current_timestamp), unix_timestamp(current_timestamp), current_timestamp, 'shahar@komoona.com'),</v>
      </c>
    </row>
    <row r="866" spans="1:5" x14ac:dyDescent="0.3">
      <c r="A866" t="s">
        <v>145</v>
      </c>
      <c r="B866">
        <v>0.32524458379999999</v>
      </c>
      <c r="C866">
        <v>0.25</v>
      </c>
      <c r="D866">
        <v>0.3</v>
      </c>
      <c r="E866" t="str">
        <f t="shared" si="37"/>
        <v>('a1c44148414847fbc5dc988c85180c46',30,'komoona',date(current_timestamp), unix_timestamp(current_timestamp), current_timestamp, 'shahar@komoona.com'),</v>
      </c>
    </row>
    <row r="867" spans="1:5" x14ac:dyDescent="0.3">
      <c r="A867" t="s">
        <v>5719</v>
      </c>
      <c r="B867">
        <v>8.11536697E-2</v>
      </c>
      <c r="C867">
        <v>4.9999999999999899E-2</v>
      </c>
      <c r="D867">
        <v>0.08</v>
      </c>
      <c r="E867" t="str">
        <f t="shared" si="37"/>
        <v>('da8ec93882a7299e5dce7ac8295b9305',8,'komoona',date(current_timestamp), unix_timestamp(current_timestamp), current_timestamp, 'shahar@komoona.com'),</v>
      </c>
    </row>
    <row r="868" spans="1:5" x14ac:dyDescent="0.3">
      <c r="A868" t="s">
        <v>4475</v>
      </c>
      <c r="B868">
        <v>0.38071437689999998</v>
      </c>
      <c r="C868">
        <v>0.25</v>
      </c>
      <c r="D868">
        <v>0.35</v>
      </c>
      <c r="E868" t="str">
        <f t="shared" si="37"/>
        <v>('d950d2427e5d29b348b9714d629ebc1a',35,'komoona',date(current_timestamp), unix_timestamp(current_timestamp), current_timestamp, 'shahar@komoona.com'),</v>
      </c>
    </row>
    <row r="869" spans="1:5" x14ac:dyDescent="0.3">
      <c r="A869" t="s">
        <v>6703</v>
      </c>
      <c r="B869">
        <v>0.55682824050000002</v>
      </c>
      <c r="C869">
        <v>0.25</v>
      </c>
      <c r="D869">
        <v>0.3</v>
      </c>
      <c r="E869" t="str">
        <f t="shared" si="37"/>
        <v>('474316ea1249441e0d0b43d0f2ce8c7f',30,'komoona',date(current_timestamp), unix_timestamp(current_timestamp), current_timestamp, 'shahar@komoona.com'),</v>
      </c>
    </row>
    <row r="870" spans="1:5" x14ac:dyDescent="0.3">
      <c r="A870" t="s">
        <v>8824</v>
      </c>
      <c r="B870">
        <v>0.72157336800000005</v>
      </c>
      <c r="C870">
        <v>0.249999999999999</v>
      </c>
      <c r="D870">
        <v>0.3</v>
      </c>
      <c r="E870" t="str">
        <f t="shared" si="37"/>
        <v>('49b18eee656a934c1725e2867f611be2',30,'komoona',date(current_timestamp), unix_timestamp(current_timestamp), current_timestamp, 'shahar@komoona.com'),</v>
      </c>
    </row>
    <row r="871" spans="1:5" x14ac:dyDescent="0.3">
      <c r="A871" t="s">
        <v>6975</v>
      </c>
      <c r="B871">
        <v>0.44741507619999998</v>
      </c>
      <c r="C871">
        <v>0.15</v>
      </c>
      <c r="D871">
        <v>0.35</v>
      </c>
      <c r="E871" t="str">
        <f t="shared" si="37"/>
        <v>('65af7dde51a5e6657df3c833a2efda4c',35,'komoona',date(current_timestamp), unix_timestamp(current_timestamp), current_timestamp, 'shahar@komoona.com'),</v>
      </c>
    </row>
    <row r="872" spans="1:5" x14ac:dyDescent="0.3">
      <c r="A872" t="s">
        <v>6973</v>
      </c>
      <c r="B872">
        <v>0.21042607620000001</v>
      </c>
      <c r="C872">
        <v>0.15</v>
      </c>
      <c r="D872">
        <v>0.21</v>
      </c>
      <c r="E872" t="str">
        <f t="shared" ref="E872:E935" si="38">"('"&amp;A872&amp;"',"&amp;D872*100&amp;",'komoona',date(current_timestamp), unix_timestamp(current_timestamp), current_timestamp, 'shahar@komoona.com'),"</f>
        <v>('47973d2bca0d11948f7084bcef6c94c4',21,'komoona',date(current_timestamp), unix_timestamp(current_timestamp), current_timestamp, 'shahar@komoona.com'),</v>
      </c>
    </row>
    <row r="873" spans="1:5" x14ac:dyDescent="0.3">
      <c r="A873" t="s">
        <v>8841</v>
      </c>
      <c r="B873">
        <v>0.69322636329999998</v>
      </c>
      <c r="C873">
        <v>0.25</v>
      </c>
      <c r="D873">
        <v>0.3</v>
      </c>
      <c r="E873" t="str">
        <f t="shared" si="38"/>
        <v>('8c9b5a93da65b02e879652677c38b10d',30,'komoona',date(current_timestamp), unix_timestamp(current_timestamp), current_timestamp, 'shahar@komoona.com'),</v>
      </c>
    </row>
    <row r="874" spans="1:5" x14ac:dyDescent="0.3">
      <c r="A874" t="s">
        <v>5299</v>
      </c>
      <c r="B874">
        <v>0.24354943379999999</v>
      </c>
      <c r="C874">
        <v>0.15</v>
      </c>
      <c r="D874">
        <v>0.2</v>
      </c>
      <c r="E874" t="str">
        <f t="shared" si="38"/>
        <v>('75824bf226e21c8c2a1a5c98cedf13c7',20,'komoona',date(current_timestamp), unix_timestamp(current_timestamp), current_timestamp, 'shahar@komoona.com'),</v>
      </c>
    </row>
    <row r="875" spans="1:5" x14ac:dyDescent="0.3">
      <c r="A875" t="s">
        <v>9075</v>
      </c>
      <c r="B875">
        <v>0.37637840210000001</v>
      </c>
      <c r="C875">
        <v>0.25</v>
      </c>
      <c r="D875">
        <v>0.35</v>
      </c>
      <c r="E875" t="str">
        <f t="shared" si="38"/>
        <v>('11043fcce034408afc7b5e32cbf4d701',35,'komoona',date(current_timestamp), unix_timestamp(current_timestamp), current_timestamp, 'shahar@komoona.com'),</v>
      </c>
    </row>
    <row r="876" spans="1:5" x14ac:dyDescent="0.3">
      <c r="A876" t="s">
        <v>4210</v>
      </c>
      <c r="B876">
        <v>0.42393414130000001</v>
      </c>
      <c r="C876">
        <v>0.25</v>
      </c>
      <c r="D876">
        <v>0.3</v>
      </c>
      <c r="E876" t="str">
        <f t="shared" si="38"/>
        <v>('7258d9a7d114fd44af4312127861cc1c',30,'komoona',date(current_timestamp), unix_timestamp(current_timestamp), current_timestamp, 'shahar@komoona.com'),</v>
      </c>
    </row>
    <row r="877" spans="1:5" x14ac:dyDescent="0.3">
      <c r="A877" t="s">
        <v>4115</v>
      </c>
      <c r="B877">
        <v>0.71499931660000005</v>
      </c>
      <c r="C877">
        <v>0.25</v>
      </c>
      <c r="D877">
        <v>0.32</v>
      </c>
      <c r="E877" t="str">
        <f t="shared" si="38"/>
        <v>('8cfbfe5702a5c24916680a67008f2d71',32,'komoona',date(current_timestamp), unix_timestamp(current_timestamp), current_timestamp, 'shahar@komoona.com'),</v>
      </c>
    </row>
    <row r="878" spans="1:5" x14ac:dyDescent="0.3">
      <c r="A878" t="s">
        <v>7056</v>
      </c>
      <c r="B878">
        <v>0.34852196289999998</v>
      </c>
      <c r="C878">
        <v>0.3</v>
      </c>
      <c r="D878">
        <v>0.34</v>
      </c>
      <c r="E878" t="str">
        <f t="shared" si="38"/>
        <v>('bc598d051d958ee64ea7829ab545cc4d',34,'komoona',date(current_timestamp), unix_timestamp(current_timestamp), current_timestamp, 'shahar@komoona.com'),</v>
      </c>
    </row>
    <row r="879" spans="1:5" x14ac:dyDescent="0.3">
      <c r="A879" t="s">
        <v>7276</v>
      </c>
      <c r="B879">
        <v>0.7630895003</v>
      </c>
      <c r="C879">
        <v>0.25</v>
      </c>
      <c r="D879">
        <v>0.3</v>
      </c>
      <c r="E879" t="str">
        <f t="shared" si="38"/>
        <v>('3cba5fdf7b3844e7c494509f1681c653',30,'komoona',date(current_timestamp), unix_timestamp(current_timestamp), current_timestamp, 'shahar@komoona.com'),</v>
      </c>
    </row>
    <row r="880" spans="1:5" x14ac:dyDescent="0.3">
      <c r="A880" t="s">
        <v>9044</v>
      </c>
      <c r="B880">
        <v>0.1985240771</v>
      </c>
      <c r="C880">
        <v>0.15</v>
      </c>
      <c r="D880">
        <v>0.18</v>
      </c>
      <c r="E880" t="str">
        <f t="shared" si="38"/>
        <v>('e29bc40639154017e7ebf9e1092d7978',18,'komoona',date(current_timestamp), unix_timestamp(current_timestamp), current_timestamp, 'shahar@komoona.com'),</v>
      </c>
    </row>
    <row r="881" spans="1:5" x14ac:dyDescent="0.3">
      <c r="A881" t="s">
        <v>5337</v>
      </c>
      <c r="B881">
        <v>0.33078850720000003</v>
      </c>
      <c r="C881">
        <v>0.25</v>
      </c>
      <c r="D881">
        <v>0.3</v>
      </c>
      <c r="E881" t="str">
        <f t="shared" si="38"/>
        <v>('b4651fde9cac3208104133bce3a931aa',30,'komoona',date(current_timestamp), unix_timestamp(current_timestamp), current_timestamp, 'shahar@komoona.com'),</v>
      </c>
    </row>
    <row r="882" spans="1:5" x14ac:dyDescent="0.3">
      <c r="A882" t="s">
        <v>198</v>
      </c>
      <c r="B882">
        <v>0.20632458100000001</v>
      </c>
      <c r="C882">
        <v>4.9999999999999899E-2</v>
      </c>
      <c r="D882">
        <v>0.2</v>
      </c>
      <c r="E882" t="str">
        <f t="shared" si="38"/>
        <v>('4082d99784ac6956a7338c15fd244e9a',20,'komoona',date(current_timestamp), unix_timestamp(current_timestamp), current_timestamp, 'shahar@komoona.com'),</v>
      </c>
    </row>
    <row r="883" spans="1:5" x14ac:dyDescent="0.3">
      <c r="A883" t="s">
        <v>4841</v>
      </c>
      <c r="B883">
        <v>0.19503919750000001</v>
      </c>
      <c r="C883">
        <v>0.15</v>
      </c>
      <c r="D883">
        <v>0.18</v>
      </c>
      <c r="E883" t="str">
        <f t="shared" si="38"/>
        <v>('d4acee71d09038ae796d750272c4135d',18,'komoona',date(current_timestamp), unix_timestamp(current_timestamp), current_timestamp, 'shahar@komoona.com'),</v>
      </c>
    </row>
    <row r="884" spans="1:5" x14ac:dyDescent="0.3">
      <c r="A884" t="s">
        <v>5695</v>
      </c>
      <c r="B884">
        <v>0.16624777630000001</v>
      </c>
      <c r="C884">
        <v>0.149999999999999</v>
      </c>
      <c r="D884">
        <v>0.16</v>
      </c>
      <c r="E884" t="str">
        <f t="shared" si="38"/>
        <v>('4a29cb183b2aff3d5bbbc334171cc1ee',16,'komoona',date(current_timestamp), unix_timestamp(current_timestamp), current_timestamp, 'shahar@komoona.com'),</v>
      </c>
    </row>
    <row r="885" spans="1:5" x14ac:dyDescent="0.3">
      <c r="A885" t="s">
        <v>294</v>
      </c>
      <c r="B885">
        <v>0.1467642935</v>
      </c>
      <c r="C885">
        <v>4.9999999999999899E-2</v>
      </c>
      <c r="D885">
        <v>0.1</v>
      </c>
      <c r="E885" t="str">
        <f t="shared" si="38"/>
        <v>('188f9455c5e7c4923a1043023d28150f',10,'komoona',date(current_timestamp), unix_timestamp(current_timestamp), current_timestamp, 'shahar@komoona.com'),</v>
      </c>
    </row>
    <row r="886" spans="1:5" x14ac:dyDescent="0.3">
      <c r="A886" t="s">
        <v>7050</v>
      </c>
      <c r="B886">
        <v>0.36180099139999999</v>
      </c>
      <c r="C886">
        <v>0.3</v>
      </c>
      <c r="D886">
        <v>0.35</v>
      </c>
      <c r="E886" t="str">
        <f t="shared" si="38"/>
        <v>('99c5e1c8c02010078c4e5a23b7dbce60',35,'komoona',date(current_timestamp), unix_timestamp(current_timestamp), current_timestamp, 'shahar@komoona.com'),</v>
      </c>
    </row>
    <row r="887" spans="1:5" x14ac:dyDescent="0.3">
      <c r="A887" t="s">
        <v>1632</v>
      </c>
      <c r="B887">
        <v>0.913770525</v>
      </c>
      <c r="C887">
        <v>0.25</v>
      </c>
      <c r="D887">
        <v>0.3</v>
      </c>
      <c r="E887" t="str">
        <f t="shared" si="38"/>
        <v>('ed47cbb9b076015a319f78ef43b688d1',30,'komoona',date(current_timestamp), unix_timestamp(current_timestamp), current_timestamp, 'shahar@komoona.com'),</v>
      </c>
    </row>
    <row r="888" spans="1:5" x14ac:dyDescent="0.3">
      <c r="A888" t="s">
        <v>7893</v>
      </c>
      <c r="B888">
        <v>0.19257686569999999</v>
      </c>
      <c r="C888">
        <v>0.1</v>
      </c>
      <c r="D888">
        <v>0.15</v>
      </c>
      <c r="E888" t="str">
        <f t="shared" si="38"/>
        <v>('f55e3051a5fe0b4bf95083fd377413f3',15,'komoona',date(current_timestamp), unix_timestamp(current_timestamp), current_timestamp, 'shahar@komoona.com'),</v>
      </c>
    </row>
    <row r="889" spans="1:5" x14ac:dyDescent="0.3">
      <c r="A889" t="s">
        <v>7763</v>
      </c>
      <c r="B889">
        <v>0.1961434322</v>
      </c>
      <c r="C889">
        <v>0.1</v>
      </c>
      <c r="D889">
        <v>0.15</v>
      </c>
      <c r="E889" t="str">
        <f t="shared" si="38"/>
        <v>('648d77c46a6475373e8c48b9664c9b8a',15,'komoona',date(current_timestamp), unix_timestamp(current_timestamp), current_timestamp, 'shahar@komoona.com'),</v>
      </c>
    </row>
    <row r="890" spans="1:5" x14ac:dyDescent="0.3">
      <c r="A890" t="s">
        <v>202</v>
      </c>
      <c r="B890">
        <v>0.12654051559999999</v>
      </c>
      <c r="C890">
        <v>0.05</v>
      </c>
      <c r="D890">
        <v>0.1</v>
      </c>
      <c r="E890" t="str">
        <f t="shared" si="38"/>
        <v>('522170985d37fd30e319376792ac8cf3',10,'komoona',date(current_timestamp), unix_timestamp(current_timestamp), current_timestamp, 'shahar@komoona.com'),</v>
      </c>
    </row>
    <row r="891" spans="1:5" x14ac:dyDescent="0.3">
      <c r="A891" t="s">
        <v>597</v>
      </c>
      <c r="B891">
        <v>0.43689638159999999</v>
      </c>
      <c r="C891">
        <v>0.15</v>
      </c>
      <c r="D891">
        <v>0.2</v>
      </c>
      <c r="E891" t="str">
        <f t="shared" si="38"/>
        <v>('38fa4180edeb399a2d5e0c2384e2b7a1',20,'komoona',date(current_timestamp), unix_timestamp(current_timestamp), current_timestamp, 'shahar@komoona.com'),</v>
      </c>
    </row>
    <row r="892" spans="1:5" x14ac:dyDescent="0.3">
      <c r="A892" t="s">
        <v>4338</v>
      </c>
      <c r="B892">
        <v>0.47863409759999997</v>
      </c>
      <c r="C892">
        <v>0.25</v>
      </c>
      <c r="D892">
        <v>0.3</v>
      </c>
      <c r="E892" t="str">
        <f t="shared" si="38"/>
        <v>('cfbbf3b13260f1f70599812a8694a82b',30,'komoona',date(current_timestamp), unix_timestamp(current_timestamp), current_timestamp, 'shahar@komoona.com'),</v>
      </c>
    </row>
    <row r="893" spans="1:5" x14ac:dyDescent="0.3">
      <c r="A893" t="s">
        <v>6724</v>
      </c>
      <c r="B893">
        <v>0.45271654750000001</v>
      </c>
      <c r="C893">
        <v>0.25</v>
      </c>
      <c r="D893">
        <v>0.3</v>
      </c>
      <c r="E893" t="str">
        <f t="shared" si="38"/>
        <v>('63c842ed612b71eea11151d9009a45bc',30,'komoona',date(current_timestamp), unix_timestamp(current_timestamp), current_timestamp, 'shahar@komoona.com'),</v>
      </c>
    </row>
    <row r="894" spans="1:5" x14ac:dyDescent="0.3">
      <c r="A894" t="s">
        <v>832</v>
      </c>
      <c r="B894">
        <v>0.59523159169999995</v>
      </c>
      <c r="C894">
        <v>0.25</v>
      </c>
      <c r="D894">
        <v>0.3</v>
      </c>
      <c r="E894" t="str">
        <f t="shared" si="38"/>
        <v>('86255bda32e9a7c76e113f7271a835c8',30,'komoona',date(current_timestamp), unix_timestamp(current_timestamp), current_timestamp, 'shahar@komoona.com'),</v>
      </c>
    </row>
    <row r="895" spans="1:5" x14ac:dyDescent="0.3">
      <c r="A895" t="s">
        <v>4666</v>
      </c>
      <c r="B895">
        <v>0.58972395519999998</v>
      </c>
      <c r="C895">
        <v>0.4</v>
      </c>
      <c r="D895">
        <v>0.45</v>
      </c>
      <c r="E895" t="str">
        <f t="shared" si="38"/>
        <v>('65d1ae570a63674cd7218ed6f91a371b',45,'komoona',date(current_timestamp), unix_timestamp(current_timestamp), current_timestamp, 'shahar@komoona.com'),</v>
      </c>
    </row>
    <row r="896" spans="1:5" x14ac:dyDescent="0.3">
      <c r="A896" t="s">
        <v>5343</v>
      </c>
      <c r="B896">
        <v>0.2158293694</v>
      </c>
      <c r="C896">
        <v>0.15</v>
      </c>
      <c r="D896">
        <v>0.2</v>
      </c>
      <c r="E896" t="str">
        <f t="shared" si="38"/>
        <v>('b9ae3aa28252abf86c2559d0e8d0ce7d',20,'komoona',date(current_timestamp), unix_timestamp(current_timestamp), current_timestamp, 'shahar@komoona.com'),</v>
      </c>
    </row>
    <row r="897" spans="1:5" x14ac:dyDescent="0.3">
      <c r="A897" t="s">
        <v>4654</v>
      </c>
      <c r="B897">
        <v>0.69975528620000005</v>
      </c>
      <c r="C897">
        <v>0.4</v>
      </c>
      <c r="D897">
        <v>0.45</v>
      </c>
      <c r="E897" t="str">
        <f t="shared" si="38"/>
        <v>('07b62f6bcd7f0cae0a9d6c09541e3b2e',45,'komoona',date(current_timestamp), unix_timestamp(current_timestamp), current_timestamp, 'shahar@komoona.com'),</v>
      </c>
    </row>
    <row r="898" spans="1:5" x14ac:dyDescent="0.3">
      <c r="A898" t="s">
        <v>1417</v>
      </c>
      <c r="B898">
        <v>0.39164326840000002</v>
      </c>
      <c r="C898">
        <v>0.249999999999999</v>
      </c>
      <c r="D898">
        <v>0.3</v>
      </c>
      <c r="E898" t="str">
        <f t="shared" si="38"/>
        <v>('921f80c293f5f3ebe69ea6d24c13cd46',30,'komoona',date(current_timestamp), unix_timestamp(current_timestamp), current_timestamp, 'shahar@komoona.com'),</v>
      </c>
    </row>
    <row r="899" spans="1:5" x14ac:dyDescent="0.3">
      <c r="A899" t="s">
        <v>2243</v>
      </c>
      <c r="B899">
        <v>0.41038615160000003</v>
      </c>
      <c r="C899">
        <v>0.25</v>
      </c>
      <c r="D899">
        <v>0.35</v>
      </c>
      <c r="E899" t="str">
        <f t="shared" si="38"/>
        <v>('4f4eb84c13b41317678b188a1dc31cca',35,'komoona',date(current_timestamp), unix_timestamp(current_timestamp), current_timestamp, 'shahar@komoona.com'),</v>
      </c>
    </row>
    <row r="900" spans="1:5" x14ac:dyDescent="0.3">
      <c r="A900" t="s">
        <v>5234</v>
      </c>
      <c r="B900">
        <v>0.36992474440000001</v>
      </c>
      <c r="C900">
        <v>0.25</v>
      </c>
      <c r="D900">
        <v>0.3</v>
      </c>
      <c r="E900" t="str">
        <f t="shared" si="38"/>
        <v>('22fdf5f4d4e734ceee9a7de54341021b',30,'komoona',date(current_timestamp), unix_timestamp(current_timestamp), current_timestamp, 'shahar@komoona.com'),</v>
      </c>
    </row>
    <row r="901" spans="1:5" x14ac:dyDescent="0.3">
      <c r="A901" t="s">
        <v>3512</v>
      </c>
      <c r="B901">
        <v>0.50171147640000002</v>
      </c>
      <c r="C901">
        <v>0.25</v>
      </c>
      <c r="D901">
        <v>0.4</v>
      </c>
      <c r="E901" t="str">
        <f t="shared" si="38"/>
        <v>('ebd50c5572c491ad581407916daf313b',40,'komoona',date(current_timestamp), unix_timestamp(current_timestamp), current_timestamp, 'shahar@komoona.com'),</v>
      </c>
    </row>
    <row r="902" spans="1:5" x14ac:dyDescent="0.3">
      <c r="A902" t="s">
        <v>9522</v>
      </c>
      <c r="B902">
        <v>0.31230782359999998</v>
      </c>
      <c r="C902">
        <v>0.25</v>
      </c>
      <c r="D902">
        <v>0.28000000000000003</v>
      </c>
      <c r="E902" t="str">
        <f t="shared" si="38"/>
        <v>('1c70ecc315f91df62553f8b429ffa8ad',28,'komoona',date(current_timestamp), unix_timestamp(current_timestamp), current_timestamp, 'shahar@komoona.com'),</v>
      </c>
    </row>
    <row r="903" spans="1:5" x14ac:dyDescent="0.3">
      <c r="A903" t="s">
        <v>6858</v>
      </c>
      <c r="B903">
        <v>0.73453699640000003</v>
      </c>
      <c r="C903">
        <v>0.25</v>
      </c>
      <c r="D903">
        <v>0.3</v>
      </c>
      <c r="E903" t="str">
        <f t="shared" si="38"/>
        <v>('b49250ccadff015dd14230177cde1ac2',30,'komoona',date(current_timestamp), unix_timestamp(current_timestamp), current_timestamp, 'shahar@komoona.com'),</v>
      </c>
    </row>
    <row r="904" spans="1:5" x14ac:dyDescent="0.3">
      <c r="A904" t="s">
        <v>4232</v>
      </c>
      <c r="B904">
        <v>0.38911745269999998</v>
      </c>
      <c r="C904">
        <v>0.25</v>
      </c>
      <c r="D904">
        <v>0.3</v>
      </c>
      <c r="E904" t="str">
        <f t="shared" si="38"/>
        <v>('e4d021693f2be67d3b975da19de7dba0',30,'komoona',date(current_timestamp), unix_timestamp(current_timestamp), current_timestamp, 'shahar@komoona.com'),</v>
      </c>
    </row>
    <row r="905" spans="1:5" x14ac:dyDescent="0.3">
      <c r="A905" t="s">
        <v>7474</v>
      </c>
      <c r="B905">
        <v>0.2061071267</v>
      </c>
      <c r="C905">
        <v>0.05</v>
      </c>
      <c r="D905">
        <v>0.18</v>
      </c>
      <c r="E905" t="str">
        <f t="shared" si="38"/>
        <v>('16796bb939c921c5f166c9805dae08b2',18,'komoona',date(current_timestamp), unix_timestamp(current_timestamp), current_timestamp, 'shahar@komoona.com'),</v>
      </c>
    </row>
    <row r="906" spans="1:5" x14ac:dyDescent="0.3">
      <c r="A906" t="s">
        <v>1489</v>
      </c>
      <c r="B906">
        <v>0.376274461</v>
      </c>
      <c r="C906">
        <v>0.249999999999999</v>
      </c>
      <c r="D906">
        <v>0.3</v>
      </c>
      <c r="E906" t="str">
        <f t="shared" si="38"/>
        <v>('b47c890df4b4adbe1e5b61b3598738bf',30,'komoona',date(current_timestamp), unix_timestamp(current_timestamp), current_timestamp, 'shahar@komoona.com'),</v>
      </c>
    </row>
    <row r="907" spans="1:5" x14ac:dyDescent="0.3">
      <c r="A907" t="s">
        <v>5278</v>
      </c>
      <c r="B907">
        <v>0.25289663010000002</v>
      </c>
      <c r="C907">
        <v>0.15</v>
      </c>
      <c r="D907">
        <v>0.2</v>
      </c>
      <c r="E907" t="str">
        <f t="shared" si="38"/>
        <v>('602cb721fce2c243bc92b6ad517a7b54',20,'komoona',date(current_timestamp), unix_timestamp(current_timestamp), current_timestamp, 'shahar@komoona.com'),</v>
      </c>
    </row>
    <row r="908" spans="1:5" x14ac:dyDescent="0.3">
      <c r="A908" t="s">
        <v>7835</v>
      </c>
      <c r="B908">
        <v>0.25303797729999999</v>
      </c>
      <c r="C908">
        <v>0.1</v>
      </c>
      <c r="D908">
        <v>0.18</v>
      </c>
      <c r="E908" t="str">
        <f t="shared" si="38"/>
        <v>('b9780d86c73e1db32984d4a7e4803359',18,'komoona',date(current_timestamp), unix_timestamp(current_timestamp), current_timestamp, 'shahar@komoona.com'),</v>
      </c>
    </row>
    <row r="909" spans="1:5" x14ac:dyDescent="0.3">
      <c r="A909" t="s">
        <v>756</v>
      </c>
      <c r="B909">
        <v>0.57690902789999998</v>
      </c>
      <c r="C909">
        <v>0.249999999999999</v>
      </c>
      <c r="D909">
        <v>0.3</v>
      </c>
      <c r="E909" t="str">
        <f t="shared" si="38"/>
        <v>('40a775979a4eb8d72b1f4cc5ea331645',30,'komoona',date(current_timestamp), unix_timestamp(current_timestamp), current_timestamp, 'shahar@komoona.com'),</v>
      </c>
    </row>
    <row r="910" spans="1:5" x14ac:dyDescent="0.3">
      <c r="A910" t="s">
        <v>4429</v>
      </c>
      <c r="B910">
        <v>0.36936474499999999</v>
      </c>
      <c r="C910">
        <v>0.25</v>
      </c>
      <c r="D910">
        <v>0.3</v>
      </c>
      <c r="E910" t="str">
        <f t="shared" si="38"/>
        <v>('3d2f24bd400087e979c24ce2414b41bf',30,'komoona',date(current_timestamp), unix_timestamp(current_timestamp), current_timestamp, 'shahar@komoona.com'),</v>
      </c>
    </row>
    <row r="911" spans="1:5" x14ac:dyDescent="0.3">
      <c r="A911" t="s">
        <v>5230</v>
      </c>
      <c r="B911">
        <v>0.24285261299999999</v>
      </c>
      <c r="C911">
        <v>0.15</v>
      </c>
      <c r="D911">
        <v>0.2</v>
      </c>
      <c r="E911" t="str">
        <f t="shared" si="38"/>
        <v>('1ca17defcfdcbadddd1e6673936be4d1',20,'komoona',date(current_timestamp), unix_timestamp(current_timestamp), current_timestamp, 'shahar@komoona.com'),</v>
      </c>
    </row>
    <row r="912" spans="1:5" x14ac:dyDescent="0.3">
      <c r="A912" t="s">
        <v>2642</v>
      </c>
      <c r="B912">
        <v>0.44775825359999999</v>
      </c>
      <c r="C912">
        <v>0.25</v>
      </c>
      <c r="D912">
        <v>0.3</v>
      </c>
      <c r="E912" t="str">
        <f t="shared" si="38"/>
        <v>('1ec4e6011c7133b8b24468ffe4798759',30,'komoona',date(current_timestamp), unix_timestamp(current_timestamp), current_timestamp, 'shahar@komoona.com'),</v>
      </c>
    </row>
    <row r="913" spans="1:5" x14ac:dyDescent="0.3">
      <c r="A913" t="s">
        <v>7035</v>
      </c>
      <c r="B913">
        <v>0.49569973680000001</v>
      </c>
      <c r="C913">
        <v>0.249999999999999</v>
      </c>
      <c r="D913">
        <v>0.3</v>
      </c>
      <c r="E913" t="str">
        <f t="shared" si="38"/>
        <v>('0f140bee1b2909094c3dd796f02374e9',30,'komoona',date(current_timestamp), unix_timestamp(current_timestamp), current_timestamp, 'shahar@komoona.com'),</v>
      </c>
    </row>
    <row r="914" spans="1:5" x14ac:dyDescent="0.3">
      <c r="A914" t="s">
        <v>6983</v>
      </c>
      <c r="B914">
        <v>0.18921137129999999</v>
      </c>
      <c r="C914">
        <v>0.15</v>
      </c>
      <c r="D914">
        <v>0.18</v>
      </c>
      <c r="E914" t="str">
        <f t="shared" si="38"/>
        <v>('ee2488a5e14c56764195c7cd82cfbed9',18,'komoona',date(current_timestamp), unix_timestamp(current_timestamp), current_timestamp, 'shahar@komoona.com'),</v>
      </c>
    </row>
    <row r="915" spans="1:5" x14ac:dyDescent="0.3">
      <c r="A915" t="s">
        <v>7773</v>
      </c>
      <c r="B915">
        <v>0.17869214980000001</v>
      </c>
      <c r="C915">
        <v>0.1</v>
      </c>
      <c r="D915">
        <v>0.12</v>
      </c>
      <c r="E915" t="str">
        <f t="shared" si="38"/>
        <v>('77d8ae8c0344e422b875247b140e3bf9',12,'komoona',date(current_timestamp), unix_timestamp(current_timestamp), current_timestamp, 'shahar@komoona.com'),</v>
      </c>
    </row>
    <row r="916" spans="1:5" x14ac:dyDescent="0.3">
      <c r="A916" t="s">
        <v>5288</v>
      </c>
      <c r="B916">
        <v>0.4023529227</v>
      </c>
      <c r="C916">
        <v>0.149999999999999</v>
      </c>
      <c r="D916">
        <v>0.2</v>
      </c>
      <c r="E916" t="str">
        <f t="shared" si="38"/>
        <v>('692ef60c45864064e33c3bb7358b28fd',20,'komoona',date(current_timestamp), unix_timestamp(current_timestamp), current_timestamp, 'shahar@komoona.com'),</v>
      </c>
    </row>
    <row r="917" spans="1:5" x14ac:dyDescent="0.3">
      <c r="A917" t="s">
        <v>890</v>
      </c>
      <c r="B917">
        <v>0.62707240959999999</v>
      </c>
      <c r="C917">
        <v>0.32999999999999902</v>
      </c>
      <c r="D917">
        <v>0.3</v>
      </c>
      <c r="E917" t="str">
        <f t="shared" si="38"/>
        <v>('bf35af461b5a6fd1fa6440122304ad3a',30,'komoona',date(current_timestamp), unix_timestamp(current_timestamp), current_timestamp, 'shahar@komoona.com'),</v>
      </c>
    </row>
    <row r="918" spans="1:5" x14ac:dyDescent="0.3">
      <c r="A918" t="s">
        <v>7012</v>
      </c>
      <c r="B918">
        <v>0.33058818880000002</v>
      </c>
      <c r="C918">
        <v>0.25</v>
      </c>
      <c r="D918">
        <v>0.28000000000000003</v>
      </c>
      <c r="E918" t="str">
        <f t="shared" si="38"/>
        <v>('a4f63100ffdec592b0e4b32db5b09328',28,'komoona',date(current_timestamp), unix_timestamp(current_timestamp), current_timestamp, 'shahar@komoona.com'),</v>
      </c>
    </row>
    <row r="919" spans="1:5" x14ac:dyDescent="0.3">
      <c r="A919" t="s">
        <v>1441</v>
      </c>
      <c r="B919">
        <v>0.1809309294</v>
      </c>
      <c r="C919">
        <v>0.15</v>
      </c>
      <c r="D919">
        <v>0.18</v>
      </c>
      <c r="E919" t="str">
        <f t="shared" si="38"/>
        <v>('bcd12d5a4c3dbbb5f7bc09bc55ae5662',18,'komoona',date(current_timestamp), unix_timestamp(current_timestamp), current_timestamp, 'shahar@komoona.com'),</v>
      </c>
    </row>
    <row r="920" spans="1:5" x14ac:dyDescent="0.3">
      <c r="A920" t="s">
        <v>4123</v>
      </c>
      <c r="B920">
        <v>0.72160006190000003</v>
      </c>
      <c r="C920">
        <v>0.249999999999999</v>
      </c>
      <c r="D920">
        <v>0.32</v>
      </c>
      <c r="E920" t="str">
        <f t="shared" si="38"/>
        <v>('d3435730537feda01d135d32891ace32',32,'komoona',date(current_timestamp), unix_timestamp(current_timestamp), current_timestamp, 'shahar@komoona.com'),</v>
      </c>
    </row>
    <row r="921" spans="1:5" x14ac:dyDescent="0.3">
      <c r="A921" t="s">
        <v>7054</v>
      </c>
      <c r="B921">
        <v>0.4093958888</v>
      </c>
      <c r="C921">
        <v>0.33</v>
      </c>
      <c r="D921">
        <v>0.35</v>
      </c>
      <c r="E921" t="str">
        <f t="shared" si="38"/>
        <v>('b20aab16849068d5a7f24133da03cddd',35,'komoona',date(current_timestamp), unix_timestamp(current_timestamp), current_timestamp, 'shahar@komoona.com'),</v>
      </c>
    </row>
    <row r="922" spans="1:5" x14ac:dyDescent="0.3">
      <c r="A922" t="s">
        <v>7038</v>
      </c>
      <c r="B922">
        <v>0.52359541210000005</v>
      </c>
      <c r="C922">
        <v>0.32999999999999902</v>
      </c>
      <c r="D922">
        <v>0.35</v>
      </c>
      <c r="E922" t="str">
        <f t="shared" si="38"/>
        <v>('39810409393a23a6e65866b6578dd19c',35,'komoona',date(current_timestamp), unix_timestamp(current_timestamp), current_timestamp, 'shahar@komoona.com'),</v>
      </c>
    </row>
    <row r="923" spans="1:5" x14ac:dyDescent="0.3">
      <c r="A923" t="s">
        <v>707</v>
      </c>
      <c r="B923">
        <v>0.57685176680000005</v>
      </c>
      <c r="C923">
        <v>0.25</v>
      </c>
      <c r="D923">
        <v>0.3</v>
      </c>
      <c r="E923" t="str">
        <f t="shared" si="38"/>
        <v>('10d90317919fa28bf7dff33a161e7224',30,'komoona',date(current_timestamp), unix_timestamp(current_timestamp), current_timestamp, 'shahar@komoona.com'),</v>
      </c>
    </row>
    <row r="924" spans="1:5" x14ac:dyDescent="0.3">
      <c r="A924" t="s">
        <v>852</v>
      </c>
      <c r="B924">
        <v>0.57009524460000005</v>
      </c>
      <c r="C924">
        <v>0.25</v>
      </c>
      <c r="D924">
        <v>0.3</v>
      </c>
      <c r="E924" t="str">
        <f t="shared" si="38"/>
        <v>('9761d5829563ade1b90f826a8d9e89fa',30,'komoona',date(current_timestamp), unix_timestamp(current_timestamp), current_timestamp, 'shahar@komoona.com'),</v>
      </c>
    </row>
    <row r="925" spans="1:5" x14ac:dyDescent="0.3">
      <c r="A925" t="s">
        <v>6673</v>
      </c>
      <c r="B925">
        <v>0.51088302149999998</v>
      </c>
      <c r="C925">
        <v>0.25</v>
      </c>
      <c r="D925">
        <v>0.35</v>
      </c>
      <c r="E925" t="str">
        <f t="shared" si="38"/>
        <v>('2923322a14a064f64e94229d2049ff0c',35,'komoona',date(current_timestamp), unix_timestamp(current_timestamp), current_timestamp, 'shahar@komoona.com'),</v>
      </c>
    </row>
    <row r="926" spans="1:5" x14ac:dyDescent="0.3">
      <c r="A926" t="s">
        <v>9530</v>
      </c>
      <c r="B926">
        <v>0.30906320009999999</v>
      </c>
      <c r="C926">
        <v>0.25</v>
      </c>
      <c r="D926">
        <v>0.28000000000000003</v>
      </c>
      <c r="E926" t="str">
        <f t="shared" si="38"/>
        <v>('6e6e433002b5c6bcbd4ef59a061d2f29',28,'komoona',date(current_timestamp), unix_timestamp(current_timestamp), current_timestamp, 'shahar@komoona.com'),</v>
      </c>
    </row>
    <row r="927" spans="1:5" x14ac:dyDescent="0.3">
      <c r="A927" t="s">
        <v>4334</v>
      </c>
      <c r="B927">
        <v>0.58947596940000002</v>
      </c>
      <c r="C927">
        <v>0.25</v>
      </c>
      <c r="D927">
        <v>0.3</v>
      </c>
      <c r="E927" t="str">
        <f t="shared" si="38"/>
        <v>('540d668e64f2081f6e001156afa1dfa3',30,'komoona',date(current_timestamp), unix_timestamp(current_timestamp), current_timestamp, 'shahar@komoona.com'),</v>
      </c>
    </row>
    <row r="928" spans="1:5" x14ac:dyDescent="0.3">
      <c r="A928" t="s">
        <v>7240</v>
      </c>
      <c r="B928">
        <v>0.32116809340000002</v>
      </c>
      <c r="C928">
        <v>0.249999999999999</v>
      </c>
      <c r="D928">
        <v>0.3</v>
      </c>
      <c r="E928" t="str">
        <f t="shared" si="38"/>
        <v>('da89d13b477a79873b639045e474965e',30,'komoona',date(current_timestamp), unix_timestamp(current_timestamp), current_timestamp, 'shahar@komoona.com'),</v>
      </c>
    </row>
    <row r="929" spans="1:5" x14ac:dyDescent="0.3">
      <c r="A929" t="s">
        <v>6403</v>
      </c>
      <c r="B929">
        <v>0.38635313040000002</v>
      </c>
      <c r="C929">
        <v>0.249999999999999</v>
      </c>
      <c r="D929">
        <v>0.3</v>
      </c>
      <c r="E929" t="str">
        <f t="shared" si="38"/>
        <v>('c5caef50e5cad0bed4a3d498acb40fce',30,'komoona',date(current_timestamp), unix_timestamp(current_timestamp), current_timestamp, 'shahar@komoona.com'),</v>
      </c>
    </row>
    <row r="930" spans="1:5" x14ac:dyDescent="0.3">
      <c r="A930" t="s">
        <v>916</v>
      </c>
      <c r="B930">
        <v>0.57604829719999995</v>
      </c>
      <c r="C930">
        <v>0.25</v>
      </c>
      <c r="D930">
        <v>0.3</v>
      </c>
      <c r="E930" t="str">
        <f t="shared" si="38"/>
        <v>('d1bf0f023ea679ea17d007c941060489',30,'komoona',date(current_timestamp), unix_timestamp(current_timestamp), current_timestamp, 'shahar@komoona.com'),</v>
      </c>
    </row>
    <row r="931" spans="1:5" x14ac:dyDescent="0.3">
      <c r="A931" t="s">
        <v>7741</v>
      </c>
      <c r="B931">
        <v>0.20409854520000001</v>
      </c>
      <c r="C931">
        <v>0.1</v>
      </c>
      <c r="D931">
        <v>0.15</v>
      </c>
      <c r="E931" t="str">
        <f t="shared" si="38"/>
        <v>('3ed48c6e79c2afa0b3ef68e018ab4662',15,'komoona',date(current_timestamp), unix_timestamp(current_timestamp), current_timestamp, 'shahar@komoona.com'),</v>
      </c>
    </row>
    <row r="932" spans="1:5" x14ac:dyDescent="0.3">
      <c r="A932" t="s">
        <v>3155</v>
      </c>
      <c r="B932">
        <v>0.31762956980000001</v>
      </c>
      <c r="C932">
        <v>0.249999999999999</v>
      </c>
      <c r="D932">
        <v>0.3</v>
      </c>
      <c r="E932" t="str">
        <f t="shared" si="38"/>
        <v>('0e5d9910a13eedb2beb2abbe391d08ca',30,'komoona',date(current_timestamp), unix_timestamp(current_timestamp), current_timestamp, 'shahar@komoona.com'),</v>
      </c>
    </row>
    <row r="933" spans="1:5" x14ac:dyDescent="0.3">
      <c r="A933" t="s">
        <v>6824</v>
      </c>
      <c r="B933">
        <v>0.34174160349999999</v>
      </c>
      <c r="C933">
        <v>0.25</v>
      </c>
      <c r="D933">
        <v>0.3</v>
      </c>
      <c r="E933" t="str">
        <f t="shared" si="38"/>
        <v>('e95cf0a9dfdae3b3a15552f2f8e53f48',30,'komoona',date(current_timestamp), unix_timestamp(current_timestamp), current_timestamp, 'shahar@komoona.com'),</v>
      </c>
    </row>
    <row r="934" spans="1:5" x14ac:dyDescent="0.3">
      <c r="A934" t="s">
        <v>731</v>
      </c>
      <c r="B934">
        <v>0.5830844369</v>
      </c>
      <c r="C934">
        <v>0.25</v>
      </c>
      <c r="D934">
        <v>0.3</v>
      </c>
      <c r="E934" t="str">
        <f t="shared" si="38"/>
        <v>('23250b72d9c7fc14290cdcb0529b3d85',30,'komoona',date(current_timestamp), unix_timestamp(current_timestamp), current_timestamp, 'shahar@komoona.com'),</v>
      </c>
    </row>
    <row r="935" spans="1:5" x14ac:dyDescent="0.3">
      <c r="A935" t="s">
        <v>5293</v>
      </c>
      <c r="B935">
        <v>0.31427060750000002</v>
      </c>
      <c r="C935">
        <v>0.149999999999999</v>
      </c>
      <c r="D935">
        <v>0.25</v>
      </c>
      <c r="E935" t="str">
        <f t="shared" si="38"/>
        <v>('6c332a3381f42ad9e8e670861b1fb510',25,'komoona',date(current_timestamp), unix_timestamp(current_timestamp), current_timestamp, 'shahar@komoona.com'),</v>
      </c>
    </row>
    <row r="936" spans="1:5" x14ac:dyDescent="0.3">
      <c r="A936" t="s">
        <v>786</v>
      </c>
      <c r="B936">
        <v>0.56770320080000003</v>
      </c>
      <c r="C936">
        <v>0.249999999999999</v>
      </c>
      <c r="D936">
        <v>0.3</v>
      </c>
      <c r="E936" t="str">
        <f t="shared" ref="E936:E999" si="39">"('"&amp;A936&amp;"',"&amp;D936*100&amp;",'komoona',date(current_timestamp), unix_timestamp(current_timestamp), current_timestamp, 'shahar@komoona.com'),"</f>
        <v>('5e7147cbd86203ac8c3ae01e6313870c',30,'komoona',date(current_timestamp), unix_timestamp(current_timestamp), current_timestamp, 'shahar@komoona.com'),</v>
      </c>
    </row>
    <row r="937" spans="1:5" x14ac:dyDescent="0.3">
      <c r="A937" t="s">
        <v>930</v>
      </c>
      <c r="B937">
        <v>0.58084873390000002</v>
      </c>
      <c r="C937">
        <v>0.249999999999999</v>
      </c>
      <c r="D937">
        <v>0.3</v>
      </c>
      <c r="E937" t="str">
        <f t="shared" si="39"/>
        <v>('da17a514a6887028c16729d101bdaa64',30,'komoona',date(current_timestamp), unix_timestamp(current_timestamp), current_timestamp, 'shahar@komoona.com'),</v>
      </c>
    </row>
    <row r="938" spans="1:5" x14ac:dyDescent="0.3">
      <c r="A938" t="s">
        <v>810</v>
      </c>
      <c r="B938">
        <v>0.5916509969</v>
      </c>
      <c r="C938">
        <v>0.25</v>
      </c>
      <c r="D938">
        <v>0.3</v>
      </c>
      <c r="E938" t="str">
        <f t="shared" si="39"/>
        <v>('6d7010eadc4e83a2589a969a6b69057c',30,'komoona',date(current_timestamp), unix_timestamp(current_timestamp), current_timestamp, 'shahar@komoona.com'),</v>
      </c>
    </row>
    <row r="939" spans="1:5" x14ac:dyDescent="0.3">
      <c r="A939" t="s">
        <v>4411</v>
      </c>
      <c r="B939">
        <v>0.43661220449999999</v>
      </c>
      <c r="C939">
        <v>0.25</v>
      </c>
      <c r="D939">
        <v>0.3</v>
      </c>
      <c r="E939" t="str">
        <f t="shared" si="39"/>
        <v>('10a1b6b2b275e9b20019b8379c705b69',30,'komoona',date(current_timestamp), unix_timestamp(current_timestamp), current_timestamp, 'shahar@komoona.com'),</v>
      </c>
    </row>
    <row r="940" spans="1:5" x14ac:dyDescent="0.3">
      <c r="A940" t="s">
        <v>4765</v>
      </c>
      <c r="B940">
        <v>0.62173213179999998</v>
      </c>
      <c r="C940">
        <v>0.32999999999999902</v>
      </c>
      <c r="D940">
        <v>0.38</v>
      </c>
      <c r="E940" t="str">
        <f t="shared" si="39"/>
        <v>('7648abfb0c6c49fa383cb7d252b51e12',38,'komoona',date(current_timestamp), unix_timestamp(current_timestamp), current_timestamp, 'shahar@komoona.com'),</v>
      </c>
    </row>
    <row r="941" spans="1:5" x14ac:dyDescent="0.3">
      <c r="A941" t="s">
        <v>10373</v>
      </c>
      <c r="B941">
        <v>0.37441521550000001</v>
      </c>
      <c r="C941">
        <v>0.25</v>
      </c>
      <c r="D941">
        <v>0.3</v>
      </c>
      <c r="E941" t="str">
        <f t="shared" si="39"/>
        <v>('d23e354fa86d67da4f191b17e0d14464',30,'komoona',date(current_timestamp), unix_timestamp(current_timestamp), current_timestamp, 'shahar@komoona.com'),</v>
      </c>
    </row>
    <row r="942" spans="1:5" x14ac:dyDescent="0.3">
      <c r="A942" t="s">
        <v>599</v>
      </c>
      <c r="B942">
        <v>0.3337074464</v>
      </c>
      <c r="C942">
        <v>0.15</v>
      </c>
      <c r="D942">
        <v>0.2</v>
      </c>
      <c r="E942" t="str">
        <f t="shared" si="39"/>
        <v>('9182d61c63b969baaf2794e1b3b3b28c',20,'komoona',date(current_timestamp), unix_timestamp(current_timestamp), current_timestamp, 'shahar@komoona.com'),</v>
      </c>
    </row>
    <row r="943" spans="1:5" x14ac:dyDescent="0.3">
      <c r="A943" t="s">
        <v>5721</v>
      </c>
      <c r="B943">
        <v>0.16509016900000001</v>
      </c>
      <c r="C943">
        <v>0.15</v>
      </c>
      <c r="D943">
        <v>0.16</v>
      </c>
      <c r="E943" t="str">
        <f t="shared" si="39"/>
        <v>('f512094162561ed1ee5eb9b1cdaf5889',16,'komoona',date(current_timestamp), unix_timestamp(current_timestamp), current_timestamp, 'shahar@komoona.com'),</v>
      </c>
    </row>
    <row r="944" spans="1:5" x14ac:dyDescent="0.3">
      <c r="A944" t="s">
        <v>3392</v>
      </c>
      <c r="B944">
        <v>0.51282998759999998</v>
      </c>
      <c r="C944">
        <v>0.249999999999999</v>
      </c>
      <c r="D944">
        <v>0.35</v>
      </c>
      <c r="E944" t="str">
        <f t="shared" si="39"/>
        <v>('8d0d54e61c63c97a5c7a0c447f35b109',35,'komoona',date(current_timestamp), unix_timestamp(current_timestamp), current_timestamp, 'shahar@komoona.com'),</v>
      </c>
    </row>
    <row r="945" spans="1:5" x14ac:dyDescent="0.3">
      <c r="A945" t="s">
        <v>816</v>
      </c>
      <c r="B945">
        <v>0.56766772899999995</v>
      </c>
      <c r="C945">
        <v>0.249999999999999</v>
      </c>
      <c r="D945">
        <v>0.3</v>
      </c>
      <c r="E945" t="str">
        <f t="shared" si="39"/>
        <v>('72d9342f1b8c63c741c946aa7b92cd41',30,'komoona',date(current_timestamp), unix_timestamp(current_timestamp), current_timestamp, 'shahar@komoona.com'),</v>
      </c>
    </row>
    <row r="946" spans="1:5" x14ac:dyDescent="0.3">
      <c r="A946" t="s">
        <v>6859</v>
      </c>
      <c r="B946">
        <v>0.78554325250000001</v>
      </c>
      <c r="C946">
        <v>0.25</v>
      </c>
      <c r="D946">
        <v>0.3</v>
      </c>
      <c r="E946" t="str">
        <f t="shared" si="39"/>
        <v>('cc8bfc6bce9475d8ea9bc2386ebb2f23',30,'komoona',date(current_timestamp), unix_timestamp(current_timestamp), current_timestamp, 'shahar@komoona.com'),</v>
      </c>
    </row>
    <row r="947" spans="1:5" x14ac:dyDescent="0.3">
      <c r="A947" t="s">
        <v>5717</v>
      </c>
      <c r="B947">
        <v>0.11855559190000001</v>
      </c>
      <c r="C947">
        <v>4.9999999999999899E-2</v>
      </c>
      <c r="D947">
        <v>0.1</v>
      </c>
      <c r="E947" t="str">
        <f t="shared" si="39"/>
        <v>('c5b44b6ed12144953a1ec07213eee56a',10,'komoona',date(current_timestamp), unix_timestamp(current_timestamp), current_timestamp, 'shahar@komoona.com'),</v>
      </c>
    </row>
    <row r="948" spans="1:5" x14ac:dyDescent="0.3">
      <c r="A948" t="s">
        <v>9983</v>
      </c>
      <c r="B948">
        <v>0.45282885579999999</v>
      </c>
      <c r="C948">
        <v>0.25</v>
      </c>
      <c r="D948">
        <v>0.35</v>
      </c>
      <c r="E948" t="str">
        <f t="shared" si="39"/>
        <v>('51363e0b62f28421517af8e42acd7675',35,'komoona',date(current_timestamp), unix_timestamp(current_timestamp), current_timestamp, 'shahar@komoona.com'),</v>
      </c>
    </row>
    <row r="949" spans="1:5" x14ac:dyDescent="0.3">
      <c r="A949" t="s">
        <v>836</v>
      </c>
      <c r="B949">
        <v>0.59879765699999998</v>
      </c>
      <c r="C949">
        <v>0.25</v>
      </c>
      <c r="D949">
        <v>0.3</v>
      </c>
      <c r="E949" t="str">
        <f t="shared" si="39"/>
        <v>('8933f2c536d68e78434a779d9ebb6ff6',30,'komoona',date(current_timestamp), unix_timestamp(current_timestamp), current_timestamp, 'shahar@komoona.com'),</v>
      </c>
    </row>
    <row r="950" spans="1:5" x14ac:dyDescent="0.3">
      <c r="A950" t="s">
        <v>7062</v>
      </c>
      <c r="B950">
        <v>0.35749655400000002</v>
      </c>
      <c r="C950">
        <v>0.3</v>
      </c>
      <c r="D950">
        <v>0.35</v>
      </c>
      <c r="E950" t="str">
        <f t="shared" si="39"/>
        <v>('d589a0c4c8113905178385eca5a49b57',35,'komoona',date(current_timestamp), unix_timestamp(current_timestamp), current_timestamp, 'shahar@komoona.com'),</v>
      </c>
    </row>
    <row r="951" spans="1:5" x14ac:dyDescent="0.3">
      <c r="A951" t="s">
        <v>713</v>
      </c>
      <c r="B951">
        <v>0.59502824239999996</v>
      </c>
      <c r="C951">
        <v>0.25</v>
      </c>
      <c r="D951">
        <v>0.3</v>
      </c>
      <c r="E951" t="str">
        <f t="shared" si="39"/>
        <v>('189f2ecae67c0904fd4fae21cc15380b',30,'komoona',date(current_timestamp), unix_timestamp(current_timestamp), current_timestamp, 'shahar@komoona.com'),</v>
      </c>
    </row>
    <row r="952" spans="1:5" x14ac:dyDescent="0.3">
      <c r="A952" t="s">
        <v>6135</v>
      </c>
      <c r="B952">
        <v>0.3792970947</v>
      </c>
      <c r="C952">
        <v>0.249999999999999</v>
      </c>
      <c r="D952">
        <v>0.3</v>
      </c>
      <c r="E952" t="str">
        <f t="shared" si="39"/>
        <v>('cb9d57ad6e3f7d1ebecfd227fb18c622',30,'komoona',date(current_timestamp), unix_timestamp(current_timestamp), current_timestamp, 'shahar@komoona.com'),</v>
      </c>
    </row>
    <row r="953" spans="1:5" x14ac:dyDescent="0.3">
      <c r="A953" t="s">
        <v>9738</v>
      </c>
      <c r="B953">
        <v>0.31719049059999999</v>
      </c>
      <c r="C953">
        <v>0.249999999999999</v>
      </c>
      <c r="D953">
        <v>0.28000000000000003</v>
      </c>
      <c r="E953" t="str">
        <f t="shared" si="39"/>
        <v>('aa06e126218682f8438d5d25a44836f1',28,'komoona',date(current_timestamp), unix_timestamp(current_timestamp), current_timestamp, 'shahar@komoona.com'),</v>
      </c>
    </row>
    <row r="954" spans="1:5" x14ac:dyDescent="0.3">
      <c r="A954" t="s">
        <v>141</v>
      </c>
      <c r="B954">
        <v>0.31213987409999999</v>
      </c>
      <c r="C954">
        <v>0.25</v>
      </c>
      <c r="D954">
        <v>0.3</v>
      </c>
      <c r="E954" t="str">
        <f t="shared" si="39"/>
        <v>('5a1ed4886870dd902bd9e0a4f18b2456',30,'komoona',date(current_timestamp), unix_timestamp(current_timestamp), current_timestamp, 'shahar@komoona.com'),</v>
      </c>
    </row>
    <row r="955" spans="1:5" x14ac:dyDescent="0.3">
      <c r="A955" t="s">
        <v>1377</v>
      </c>
      <c r="B955">
        <v>0.20317791160000001</v>
      </c>
      <c r="C955">
        <v>0.15</v>
      </c>
      <c r="D955">
        <v>0.18</v>
      </c>
      <c r="E955" t="str">
        <f t="shared" si="39"/>
        <v>('401f862df346d68fd0392f6f7318ccb8',18,'komoona',date(current_timestamp), unix_timestamp(current_timestamp), current_timestamp, 'shahar@komoona.com'),</v>
      </c>
    </row>
    <row r="956" spans="1:5" x14ac:dyDescent="0.3">
      <c r="A956" t="s">
        <v>6861</v>
      </c>
      <c r="B956">
        <v>0.75733912049999996</v>
      </c>
      <c r="C956">
        <v>0.25</v>
      </c>
      <c r="D956">
        <v>0.3</v>
      </c>
      <c r="E956" t="str">
        <f t="shared" si="39"/>
        <v>('f6a04f9a6d7ad96427718e9104bd17e5',30,'komoona',date(current_timestamp), unix_timestamp(current_timestamp), current_timestamp, 'shahar@komoona.com'),</v>
      </c>
    </row>
    <row r="957" spans="1:5" x14ac:dyDescent="0.3">
      <c r="A957" t="s">
        <v>818</v>
      </c>
      <c r="B957">
        <v>0.59242571769999997</v>
      </c>
      <c r="C957">
        <v>0.25</v>
      </c>
      <c r="D957">
        <v>0.3</v>
      </c>
      <c r="E957" t="str">
        <f t="shared" si="39"/>
        <v>('739990d4328a570b54bb40725d218abe',30,'komoona',date(current_timestamp), unix_timestamp(current_timestamp), current_timestamp, 'shahar@komoona.com'),</v>
      </c>
    </row>
    <row r="958" spans="1:5" x14ac:dyDescent="0.3">
      <c r="A958" t="s">
        <v>4443</v>
      </c>
      <c r="B958">
        <v>0.4185423841</v>
      </c>
      <c r="C958">
        <v>0.249999999999999</v>
      </c>
      <c r="D958">
        <v>0.3</v>
      </c>
      <c r="E958" t="str">
        <f t="shared" si="39"/>
        <v>('6106c110bbab244d5e7d316195c55918',30,'komoona',date(current_timestamp), unix_timestamp(current_timestamp), current_timestamp, 'shahar@komoona.com'),</v>
      </c>
    </row>
    <row r="959" spans="1:5" x14ac:dyDescent="0.3">
      <c r="A959" t="s">
        <v>5373</v>
      </c>
      <c r="B959">
        <v>0.3599766331</v>
      </c>
      <c r="C959">
        <v>0.15</v>
      </c>
      <c r="D959">
        <v>0.25</v>
      </c>
      <c r="E959" t="str">
        <f t="shared" si="39"/>
        <v>('f0452d86804a619ac478cfe6bcc03933',25,'komoona',date(current_timestamp), unix_timestamp(current_timestamp), current_timestamp, 'shahar@komoona.com'),</v>
      </c>
    </row>
    <row r="960" spans="1:5" x14ac:dyDescent="0.3">
      <c r="A960" t="s">
        <v>788</v>
      </c>
      <c r="B960">
        <v>0.59688178849999995</v>
      </c>
      <c r="C960">
        <v>0.25</v>
      </c>
      <c r="D960">
        <v>0.3</v>
      </c>
      <c r="E960" t="str">
        <f t="shared" si="39"/>
        <v>('5eaeeaa57e4d67272df2d2cd5ee5c970',30,'komoona',date(current_timestamp), unix_timestamp(current_timestamp), current_timestamp, 'shahar@komoona.com'),</v>
      </c>
    </row>
    <row r="961" spans="1:5" x14ac:dyDescent="0.3">
      <c r="A961" t="s">
        <v>4471</v>
      </c>
      <c r="B961">
        <v>0.43493677790000002</v>
      </c>
      <c r="C961">
        <v>0.25</v>
      </c>
      <c r="D961">
        <v>0.3</v>
      </c>
      <c r="E961" t="str">
        <f t="shared" si="39"/>
        <v>('d59cd009df1b14919ac5229f8037cc45',30,'komoona',date(current_timestamp), unix_timestamp(current_timestamp), current_timestamp, 'shahar@komoona.com'),</v>
      </c>
    </row>
    <row r="962" spans="1:5" x14ac:dyDescent="0.3">
      <c r="A962" t="s">
        <v>1425</v>
      </c>
      <c r="B962">
        <v>0.2741291743</v>
      </c>
      <c r="C962">
        <v>0.149999999999999</v>
      </c>
      <c r="D962">
        <v>0.18</v>
      </c>
      <c r="E962" t="str">
        <f t="shared" si="39"/>
        <v>('a1e6274c3d9756935b4958248a9ed1e2',18,'komoona',date(current_timestamp), unix_timestamp(current_timestamp), current_timestamp, 'shahar@komoona.com'),</v>
      </c>
    </row>
    <row r="963" spans="1:5" x14ac:dyDescent="0.3">
      <c r="A963" t="s">
        <v>804</v>
      </c>
      <c r="B963">
        <v>0.5968319742</v>
      </c>
      <c r="C963">
        <v>0.25</v>
      </c>
      <c r="D963">
        <v>0.3</v>
      </c>
      <c r="E963" t="str">
        <f t="shared" si="39"/>
        <v>('6be88129b444d6e32e469caf0f0f6f70',30,'komoona',date(current_timestamp), unix_timestamp(current_timestamp), current_timestamp, 'shahar@komoona.com'),</v>
      </c>
    </row>
    <row r="964" spans="1:5" x14ac:dyDescent="0.3">
      <c r="A964" t="s">
        <v>3319</v>
      </c>
      <c r="B964">
        <v>0.60339965839999998</v>
      </c>
      <c r="C964">
        <v>0.25</v>
      </c>
      <c r="D964">
        <v>0.45</v>
      </c>
      <c r="E964" t="str">
        <f t="shared" si="39"/>
        <v>('39dc8136daec05641772d370c03eebac',45,'komoona',date(current_timestamp), unix_timestamp(current_timestamp), current_timestamp, 'shahar@komoona.com'),</v>
      </c>
    </row>
    <row r="965" spans="1:5" x14ac:dyDescent="0.3">
      <c r="A965" t="s">
        <v>4337</v>
      </c>
      <c r="B965">
        <v>0.46730838940000002</v>
      </c>
      <c r="C965">
        <v>0.25</v>
      </c>
      <c r="D965">
        <v>0.3</v>
      </c>
      <c r="E965" t="str">
        <f t="shared" si="39"/>
        <v>('ad75964b42be837c9f95ba9918622275',30,'komoona',date(current_timestamp), unix_timestamp(current_timestamp), current_timestamp, 'shahar@komoona.com'),</v>
      </c>
    </row>
    <row r="966" spans="1:5" x14ac:dyDescent="0.3">
      <c r="A966" t="s">
        <v>703</v>
      </c>
      <c r="B966">
        <v>0.58483348690000003</v>
      </c>
      <c r="C966">
        <v>0.25</v>
      </c>
      <c r="D966">
        <v>0.3</v>
      </c>
      <c r="E966" t="str">
        <f t="shared" si="39"/>
        <v>('101067c39995ca700e7c49986b8cd1cf',30,'komoona',date(current_timestamp), unix_timestamp(current_timestamp), current_timestamp, 'shahar@komoona.com'),</v>
      </c>
    </row>
    <row r="967" spans="1:5" x14ac:dyDescent="0.3">
      <c r="A967" t="s">
        <v>9352</v>
      </c>
      <c r="B967">
        <v>0.53673880959999998</v>
      </c>
      <c r="C967">
        <v>0.2</v>
      </c>
      <c r="D967">
        <v>0.3</v>
      </c>
      <c r="E967" t="str">
        <f t="shared" si="39"/>
        <v>('6101a1cbf1e4693974326d86eeb555cb',30,'komoona',date(current_timestamp), unix_timestamp(current_timestamp), current_timestamp, 'shahar@komoona.com'),</v>
      </c>
    </row>
    <row r="968" spans="1:5" x14ac:dyDescent="0.3">
      <c r="A968" t="s">
        <v>5232</v>
      </c>
      <c r="B968">
        <v>0.23214850149999999</v>
      </c>
      <c r="C968">
        <v>0.149999999999999</v>
      </c>
      <c r="D968">
        <v>0.2</v>
      </c>
      <c r="E968" t="str">
        <f t="shared" si="39"/>
        <v>('1ef2b93b29637da17edf2219856e9545',20,'komoona',date(current_timestamp), unix_timestamp(current_timestamp), current_timestamp, 'shahar@komoona.com'),</v>
      </c>
    </row>
    <row r="969" spans="1:5" x14ac:dyDescent="0.3">
      <c r="A969" t="s">
        <v>8815</v>
      </c>
      <c r="B969">
        <v>0.79418791349999995</v>
      </c>
      <c r="C969">
        <v>0.25</v>
      </c>
      <c r="D969">
        <v>0.3</v>
      </c>
      <c r="E969" t="str">
        <f t="shared" si="39"/>
        <v>('089a68abf45440d773353bafdaef8bd6',30,'komoona',date(current_timestamp), unix_timestamp(current_timestamp), current_timestamp, 'shahar@komoona.com'),</v>
      </c>
    </row>
    <row r="970" spans="1:5" x14ac:dyDescent="0.3">
      <c r="A970" t="s">
        <v>7586</v>
      </c>
      <c r="B970">
        <v>0.1423956857</v>
      </c>
      <c r="C970">
        <v>4.9999999999999899E-2</v>
      </c>
      <c r="D970">
        <v>0.14000000000000001</v>
      </c>
      <c r="E970" t="str">
        <f t="shared" si="39"/>
        <v>('aa77389ad30c0985e63df6f660268b97',14,'komoona',date(current_timestamp), unix_timestamp(current_timestamp), current_timestamp, 'shahar@komoona.com'),</v>
      </c>
    </row>
    <row r="971" spans="1:5" x14ac:dyDescent="0.3">
      <c r="A971" t="s">
        <v>6707</v>
      </c>
      <c r="B971">
        <v>0.45608177620000001</v>
      </c>
      <c r="C971">
        <v>0.25</v>
      </c>
      <c r="D971">
        <v>0.3</v>
      </c>
      <c r="E971" t="str">
        <f t="shared" si="39"/>
        <v>('48e529046a8884ba33b7b816d9b16fc6',30,'komoona',date(current_timestamp), unix_timestamp(current_timestamp), current_timestamp, 'shahar@komoona.com'),</v>
      </c>
    </row>
    <row r="972" spans="1:5" x14ac:dyDescent="0.3">
      <c r="A972" t="s">
        <v>1371</v>
      </c>
      <c r="B972">
        <v>0.22900220600000001</v>
      </c>
      <c r="C972">
        <v>0.15</v>
      </c>
      <c r="D972">
        <v>0.2</v>
      </c>
      <c r="E972" t="str">
        <f t="shared" si="39"/>
        <v>('39ce801107b713c3a0362df0aa1f0cd9',20,'komoona',date(current_timestamp), unix_timestamp(current_timestamp), current_timestamp, 'shahar@komoona.com'),</v>
      </c>
    </row>
    <row r="973" spans="1:5" x14ac:dyDescent="0.3">
      <c r="A973" t="s">
        <v>806</v>
      </c>
      <c r="B973">
        <v>0.58356164440000002</v>
      </c>
      <c r="C973">
        <v>0.25</v>
      </c>
      <c r="D973">
        <v>0.3</v>
      </c>
      <c r="E973" t="str">
        <f t="shared" si="39"/>
        <v>('6cf9da1484899a82cf4abff0c7c321a8',30,'komoona',date(current_timestamp), unix_timestamp(current_timestamp), current_timestamp, 'shahar@komoona.com'),</v>
      </c>
    </row>
    <row r="974" spans="1:5" x14ac:dyDescent="0.3">
      <c r="A974" t="s">
        <v>9736</v>
      </c>
      <c r="B974">
        <v>0.3425015038</v>
      </c>
      <c r="C974">
        <v>0.249999999999999</v>
      </c>
      <c r="D974">
        <v>0.28000000000000003</v>
      </c>
      <c r="E974" t="str">
        <f t="shared" si="39"/>
        <v>('93912f45a489285153df3f655c09e4ad',28,'komoona',date(current_timestamp), unix_timestamp(current_timestamp), current_timestamp, 'shahar@komoona.com'),</v>
      </c>
    </row>
    <row r="975" spans="1:5" x14ac:dyDescent="0.3">
      <c r="A975" t="s">
        <v>4491</v>
      </c>
      <c r="B975">
        <v>0.4352837658</v>
      </c>
      <c r="C975">
        <v>0.249999999999999</v>
      </c>
      <c r="D975">
        <v>0.3</v>
      </c>
      <c r="E975" t="str">
        <f t="shared" si="39"/>
        <v>('ea0da580eff0e305fa08876eee616bda',30,'komoona',date(current_timestamp), unix_timestamp(current_timestamp), current_timestamp, 'shahar@komoona.com'),</v>
      </c>
    </row>
    <row r="976" spans="1:5" x14ac:dyDescent="0.3">
      <c r="A976" t="s">
        <v>858</v>
      </c>
      <c r="B976">
        <v>0.58113066479999997</v>
      </c>
      <c r="C976">
        <v>0.25</v>
      </c>
      <c r="D976">
        <v>0.3</v>
      </c>
      <c r="E976" t="str">
        <f t="shared" si="39"/>
        <v>('9e698752243ac51ac2f180da96b7b82a',30,'komoona',date(current_timestamp), unix_timestamp(current_timestamp), current_timestamp, 'shahar@komoona.com'),</v>
      </c>
    </row>
    <row r="977" spans="1:5" x14ac:dyDescent="0.3">
      <c r="A977" t="s">
        <v>4079</v>
      </c>
      <c r="B977">
        <v>0.19826972309999999</v>
      </c>
      <c r="C977">
        <v>4.9999999999999899E-2</v>
      </c>
      <c r="D977">
        <v>0.1</v>
      </c>
      <c r="E977" t="str">
        <f t="shared" si="39"/>
        <v>('f95f0a77129eb1a49afe3d8271241055',10,'komoona',date(current_timestamp), unix_timestamp(current_timestamp), current_timestamp, 'shahar@komoona.com'),</v>
      </c>
    </row>
    <row r="978" spans="1:5" x14ac:dyDescent="0.3">
      <c r="A978" t="s">
        <v>2853</v>
      </c>
      <c r="B978">
        <v>0.36620937510000001</v>
      </c>
      <c r="C978">
        <v>4.9999999999999899E-2</v>
      </c>
      <c r="D978">
        <v>0.2</v>
      </c>
      <c r="E978" t="str">
        <f t="shared" si="39"/>
        <v>('ec2f11ec29c0e86d39a750264351a61b',20,'komoona',date(current_timestamp), unix_timestamp(current_timestamp), current_timestamp, 'shahar@komoona.com'),</v>
      </c>
    </row>
    <row r="979" spans="1:5" x14ac:dyDescent="0.3">
      <c r="A979" t="s">
        <v>1403</v>
      </c>
      <c r="B979">
        <v>0.22777998939999999</v>
      </c>
      <c r="C979">
        <v>0.15</v>
      </c>
      <c r="D979">
        <v>0.2</v>
      </c>
      <c r="E979" t="str">
        <f t="shared" si="39"/>
        <v>('6e9b67cdf9acefacbd07d9fd261b6299',20,'komoona',date(current_timestamp), unix_timestamp(current_timestamp), current_timestamp, 'shahar@komoona.com'),</v>
      </c>
    </row>
    <row r="980" spans="1:5" x14ac:dyDescent="0.3">
      <c r="A980" t="s">
        <v>727</v>
      </c>
      <c r="B980">
        <v>0.53282289309999997</v>
      </c>
      <c r="C980">
        <v>0.25</v>
      </c>
      <c r="D980">
        <v>0.3</v>
      </c>
      <c r="E980" t="str">
        <f t="shared" si="39"/>
        <v>('20c42c0489e4439a9fb13413a36cbd56',30,'komoona',date(current_timestamp), unix_timestamp(current_timestamp), current_timestamp, 'shahar@komoona.com'),</v>
      </c>
    </row>
    <row r="981" spans="1:5" x14ac:dyDescent="0.3">
      <c r="A981" t="s">
        <v>844</v>
      </c>
      <c r="B981">
        <v>0.41822573889999998</v>
      </c>
      <c r="C981">
        <v>0.25</v>
      </c>
      <c r="D981">
        <v>0.3</v>
      </c>
      <c r="E981" t="str">
        <f t="shared" si="39"/>
        <v>('90c03b5b99c7dd8bb88aeb80e19e644f',30,'komoona',date(current_timestamp), unix_timestamp(current_timestamp), current_timestamp, 'shahar@komoona.com'),</v>
      </c>
    </row>
    <row r="982" spans="1:5" x14ac:dyDescent="0.3">
      <c r="A982" t="s">
        <v>733</v>
      </c>
      <c r="B982">
        <v>0.57419989589999998</v>
      </c>
      <c r="C982">
        <v>0.25</v>
      </c>
      <c r="D982">
        <v>0.3</v>
      </c>
      <c r="E982" t="str">
        <f t="shared" si="39"/>
        <v>('314884ce8fa3c713a99bb5a1689aad9c',30,'komoona',date(current_timestamp), unix_timestamp(current_timestamp), current_timestamp, 'shahar@komoona.com'),</v>
      </c>
    </row>
    <row r="983" spans="1:5" x14ac:dyDescent="0.3">
      <c r="A983" t="s">
        <v>3195</v>
      </c>
      <c r="B983">
        <v>0.42508004719999998</v>
      </c>
      <c r="C983">
        <v>0.249999999999999</v>
      </c>
      <c r="D983">
        <v>0.35</v>
      </c>
      <c r="E983" t="str">
        <f t="shared" si="39"/>
        <v>('94da76c895144cf0ac51e4c910838e64',35,'komoona',date(current_timestamp), unix_timestamp(current_timestamp), current_timestamp, 'shahar@komoona.com'),</v>
      </c>
    </row>
    <row r="984" spans="1:5" x14ac:dyDescent="0.3">
      <c r="A984" t="s">
        <v>912</v>
      </c>
      <c r="B984">
        <v>0.58122976640000001</v>
      </c>
      <c r="C984">
        <v>0.25</v>
      </c>
      <c r="D984">
        <v>0.3</v>
      </c>
      <c r="E984" t="str">
        <f t="shared" si="39"/>
        <v>('cb8b782baede1a208d411a02280f0d44',30,'komoona',date(current_timestamp), unix_timestamp(current_timestamp), current_timestamp, 'shahar@komoona.com'),</v>
      </c>
    </row>
    <row r="985" spans="1:5" x14ac:dyDescent="0.3">
      <c r="A985" t="s">
        <v>5264</v>
      </c>
      <c r="B985">
        <v>0.35178485729999998</v>
      </c>
      <c r="C985">
        <v>0.15</v>
      </c>
      <c r="D985">
        <v>0.2</v>
      </c>
      <c r="E985" t="str">
        <f t="shared" si="39"/>
        <v>('53a613beaf56834a4d951995f8e88c59',20,'komoona',date(current_timestamp), unix_timestamp(current_timestamp), current_timestamp, 'shahar@komoona.com'),</v>
      </c>
    </row>
    <row r="986" spans="1:5" x14ac:dyDescent="0.3">
      <c r="A986" t="s">
        <v>7620</v>
      </c>
      <c r="B986">
        <v>0.1052805415</v>
      </c>
      <c r="C986">
        <v>4.9999999999999899E-2</v>
      </c>
      <c r="D986">
        <v>0.1</v>
      </c>
      <c r="E986" t="str">
        <f t="shared" si="39"/>
        <v>('d5ae76d1903afaacf76005298e699b4c',10,'komoona',date(current_timestamp), unix_timestamp(current_timestamp), current_timestamp, 'shahar@komoona.com'),</v>
      </c>
    </row>
    <row r="987" spans="1:5" x14ac:dyDescent="0.3">
      <c r="A987" t="s">
        <v>4025</v>
      </c>
      <c r="B987">
        <v>0.1775939004</v>
      </c>
      <c r="C987">
        <v>0.05</v>
      </c>
      <c r="D987">
        <v>0.1</v>
      </c>
      <c r="E987" t="str">
        <f t="shared" si="39"/>
        <v>('0c0459b47f773130a4472383cf1b37b4',10,'komoona',date(current_timestamp), unix_timestamp(current_timestamp), current_timestamp, 'shahar@komoona.com'),</v>
      </c>
    </row>
    <row r="988" spans="1:5" x14ac:dyDescent="0.3">
      <c r="A988" t="s">
        <v>3398</v>
      </c>
      <c r="B988">
        <v>0.54846654699999997</v>
      </c>
      <c r="C988">
        <v>0.25</v>
      </c>
      <c r="D988">
        <v>0.3</v>
      </c>
      <c r="E988" t="str">
        <f t="shared" si="39"/>
        <v>('8f999949907eda5347811f12e7a405af',30,'komoona',date(current_timestamp), unix_timestamp(current_timestamp), current_timestamp, 'shahar@komoona.com'),</v>
      </c>
    </row>
    <row r="989" spans="1:5" x14ac:dyDescent="0.3">
      <c r="A989" t="s">
        <v>8817</v>
      </c>
      <c r="B989">
        <v>0.68762933130000004</v>
      </c>
      <c r="C989">
        <v>0.249999999999999</v>
      </c>
      <c r="D989">
        <v>0.3</v>
      </c>
      <c r="E989" t="str">
        <f t="shared" si="39"/>
        <v>('0f0c3be063f4bd651db7deb40072c185',30,'komoona',date(current_timestamp), unix_timestamp(current_timestamp), current_timestamp, 'shahar@komoona.com'),</v>
      </c>
    </row>
    <row r="990" spans="1:5" x14ac:dyDescent="0.3">
      <c r="A990" t="s">
        <v>5290</v>
      </c>
      <c r="B990">
        <v>0.3359439004</v>
      </c>
      <c r="C990">
        <v>0.25</v>
      </c>
      <c r="D990">
        <v>0.3</v>
      </c>
      <c r="E990" t="str">
        <f t="shared" si="39"/>
        <v>('6a2febbf9d834e756fd95eca4e548e7c',30,'komoona',date(current_timestamp), unix_timestamp(current_timestamp), current_timestamp, 'shahar@komoona.com'),</v>
      </c>
    </row>
    <row r="991" spans="1:5" x14ac:dyDescent="0.3">
      <c r="A991" t="s">
        <v>4094</v>
      </c>
      <c r="B991">
        <v>0.71806031609999998</v>
      </c>
      <c r="C991">
        <v>0.249999999999999</v>
      </c>
      <c r="D991">
        <v>0.3</v>
      </c>
      <c r="E991" t="str">
        <f t="shared" si="39"/>
        <v>('1df3749f6859eab64bd49569f80227ee',30,'komoona',date(current_timestamp), unix_timestamp(current_timestamp), current_timestamp, 'shahar@komoona.com'),</v>
      </c>
    </row>
    <row r="992" spans="1:5" x14ac:dyDescent="0.3">
      <c r="A992" t="s">
        <v>1868</v>
      </c>
      <c r="B992">
        <v>0.2953178072</v>
      </c>
      <c r="C992">
        <v>0.15</v>
      </c>
      <c r="D992">
        <v>0.25</v>
      </c>
      <c r="E992" t="str">
        <f t="shared" si="39"/>
        <v>('4d783cf54b552be6e8771f038283d954',25,'komoona',date(current_timestamp), unix_timestamp(current_timestamp), current_timestamp, 'shahar@komoona.com'),</v>
      </c>
    </row>
    <row r="993" spans="1:5" x14ac:dyDescent="0.3">
      <c r="A993" t="s">
        <v>3221</v>
      </c>
      <c r="B993">
        <v>0.99192754599999999</v>
      </c>
      <c r="C993">
        <v>0.25</v>
      </c>
      <c r="D993">
        <v>0.3</v>
      </c>
      <c r="E993" t="str">
        <f t="shared" si="39"/>
        <v>('d70f4dc04097001546afe55b869293d8',30,'komoona',date(current_timestamp), unix_timestamp(current_timestamp), current_timestamp, 'shahar@komoona.com'),</v>
      </c>
    </row>
    <row r="994" spans="1:5" x14ac:dyDescent="0.3">
      <c r="A994" t="s">
        <v>5369</v>
      </c>
      <c r="B994">
        <v>0.3697471383</v>
      </c>
      <c r="C994">
        <v>0.15</v>
      </c>
      <c r="D994">
        <v>0.25</v>
      </c>
      <c r="E994" t="str">
        <f t="shared" si="39"/>
        <v>('ebfd984ffe53204bd0730c0d7097d9cd',25,'komoona',date(current_timestamp), unix_timestamp(current_timestamp), current_timestamp, 'shahar@komoona.com'),</v>
      </c>
    </row>
    <row r="995" spans="1:5" x14ac:dyDescent="0.3">
      <c r="A995" t="s">
        <v>4339</v>
      </c>
      <c r="B995">
        <v>0.56154775859999995</v>
      </c>
      <c r="C995">
        <v>0.25</v>
      </c>
      <c r="D995">
        <v>0.3</v>
      </c>
      <c r="E995" t="str">
        <f t="shared" si="39"/>
        <v>('d1d4bc71bd20535a81c6f8eef678cb23',30,'komoona',date(current_timestamp), unix_timestamp(current_timestamp), current_timestamp, 'shahar@komoona.com'),</v>
      </c>
    </row>
    <row r="996" spans="1:5" x14ac:dyDescent="0.3">
      <c r="A996" t="s">
        <v>4043</v>
      </c>
      <c r="B996">
        <v>0.15517198970000001</v>
      </c>
      <c r="C996">
        <v>0.05</v>
      </c>
      <c r="D996">
        <v>0.1</v>
      </c>
      <c r="E996" t="str">
        <f t="shared" si="39"/>
        <v>('608786c439b454b277fa449100ddbff7',10,'komoona',date(current_timestamp), unix_timestamp(current_timestamp), current_timestamp, 'shahar@komoona.com'),</v>
      </c>
    </row>
    <row r="997" spans="1:5" x14ac:dyDescent="0.3">
      <c r="A997" t="s">
        <v>10369</v>
      </c>
      <c r="B997">
        <v>0.269255831</v>
      </c>
      <c r="C997">
        <v>0.25</v>
      </c>
      <c r="D997">
        <v>0.26</v>
      </c>
      <c r="E997" t="str">
        <f t="shared" si="39"/>
        <v>('01a75f8e86be5c955efac995a0607b85',26,'komoona',date(current_timestamp), unix_timestamp(current_timestamp), current_timestamp, 'shahar@komoona.com'),</v>
      </c>
    </row>
    <row r="998" spans="1:5" x14ac:dyDescent="0.3">
      <c r="A998" t="s">
        <v>8832</v>
      </c>
      <c r="B998">
        <v>0.50201510049999998</v>
      </c>
      <c r="C998">
        <v>0.25</v>
      </c>
      <c r="D998">
        <v>0.3</v>
      </c>
      <c r="E998" t="str">
        <f t="shared" si="39"/>
        <v>('6bed59007970733f97aa03fc7bf426be',30,'komoona',date(current_timestamp), unix_timestamp(current_timestamp), current_timestamp, 'shahar@komoona.com'),</v>
      </c>
    </row>
    <row r="999" spans="1:5" x14ac:dyDescent="0.3">
      <c r="A999" t="s">
        <v>9981</v>
      </c>
      <c r="B999">
        <v>0.44090384939999999</v>
      </c>
      <c r="C999">
        <v>0.25</v>
      </c>
      <c r="D999">
        <v>0.35</v>
      </c>
      <c r="E999" t="str">
        <f t="shared" si="39"/>
        <v>('1b69eced9a5a99c4e830da2b02aa404a',35,'komoona',date(current_timestamp), unix_timestamp(current_timestamp), current_timestamp, 'shahar@komoona.com'),</v>
      </c>
    </row>
    <row r="1000" spans="1:5" x14ac:dyDescent="0.3">
      <c r="A1000" t="s">
        <v>6990</v>
      </c>
      <c r="B1000">
        <v>0.52153526009999995</v>
      </c>
      <c r="C1000">
        <v>0.249999999999999</v>
      </c>
      <c r="D1000">
        <v>0.3</v>
      </c>
      <c r="E1000" t="str">
        <f t="shared" ref="E1000:E1063" si="40">"('"&amp;A1000&amp;"',"&amp;D1000*100&amp;",'komoona',date(current_timestamp), unix_timestamp(current_timestamp), current_timestamp, 'shahar@komoona.com'),"</f>
        <v>('22bdae9af0b4531b43464eb30e0a4b89',30,'komoona',date(current_timestamp), unix_timestamp(current_timestamp), current_timestamp, 'shahar@komoona.com'),</v>
      </c>
    </row>
    <row r="1001" spans="1:5" x14ac:dyDescent="0.3">
      <c r="A1001" t="s">
        <v>4940</v>
      </c>
      <c r="B1001">
        <v>0.66225853749999997</v>
      </c>
      <c r="C1001">
        <v>4.9999999999999899E-2</v>
      </c>
      <c r="D1001">
        <v>0.2</v>
      </c>
      <c r="E1001" t="str">
        <f t="shared" si="40"/>
        <v>('7baaf0737dd792af7baa94854f54a346',20,'komoona',date(current_timestamp), unix_timestamp(current_timestamp), current_timestamp, 'shahar@komoona.com'),</v>
      </c>
    </row>
    <row r="1002" spans="1:5" x14ac:dyDescent="0.3">
      <c r="A1002" t="s">
        <v>7879</v>
      </c>
      <c r="B1002">
        <v>0.32099088139999998</v>
      </c>
      <c r="C1002">
        <v>0.1</v>
      </c>
      <c r="D1002">
        <v>0.15</v>
      </c>
      <c r="E1002" t="str">
        <f t="shared" si="40"/>
        <v>('e6896595851fc0fe4b4107b2cfcbcc70',15,'komoona',date(current_timestamp), unix_timestamp(current_timestamp), current_timestamp, 'shahar@komoona.com'),</v>
      </c>
    </row>
    <row r="1003" spans="1:5" x14ac:dyDescent="0.3">
      <c r="A1003" t="s">
        <v>8963</v>
      </c>
      <c r="B1003">
        <v>0.1876703659</v>
      </c>
      <c r="C1003">
        <v>0.05</v>
      </c>
      <c r="D1003">
        <v>0.1</v>
      </c>
      <c r="E1003" t="str">
        <f t="shared" si="40"/>
        <v>('961c1364a42189ff915352397bb61d15',10,'komoona',date(current_timestamp), unix_timestamp(current_timestamp), current_timestamp, 'shahar@komoona.com'),</v>
      </c>
    </row>
    <row r="1004" spans="1:5" x14ac:dyDescent="0.3">
      <c r="A1004" t="s">
        <v>2722</v>
      </c>
      <c r="B1004">
        <v>0.3740724855</v>
      </c>
      <c r="C1004">
        <v>0.15</v>
      </c>
      <c r="D1004">
        <v>0.2</v>
      </c>
      <c r="E1004" t="str">
        <f t="shared" si="40"/>
        <v>('7104b50e7cc5d99b322a32c7991505e0',20,'komoona',date(current_timestamp), unix_timestamp(current_timestamp), current_timestamp, 'shahar@komoona.com'),</v>
      </c>
    </row>
    <row r="1005" spans="1:5" x14ac:dyDescent="0.3">
      <c r="A1005" t="s">
        <v>4773</v>
      </c>
      <c r="B1005">
        <v>0.30536886880000003</v>
      </c>
      <c r="C1005">
        <v>0.05</v>
      </c>
      <c r="D1005">
        <v>0.2</v>
      </c>
      <c r="E1005" t="str">
        <f t="shared" si="40"/>
        <v>('9268a093b0c605cd0761b6c5bccd7f97',20,'komoona',date(current_timestamp), unix_timestamp(current_timestamp), current_timestamp, 'shahar@komoona.com'),</v>
      </c>
    </row>
    <row r="1006" spans="1:5" x14ac:dyDescent="0.3">
      <c r="A1006" t="s">
        <v>8822</v>
      </c>
      <c r="B1006">
        <v>0.68768879419999995</v>
      </c>
      <c r="C1006">
        <v>0.249999999999999</v>
      </c>
      <c r="D1006">
        <v>0.3</v>
      </c>
      <c r="E1006" t="str">
        <f t="shared" si="40"/>
        <v>('4120c115a3a76eca841d99b50bbecda8',30,'komoona',date(current_timestamp), unix_timestamp(current_timestamp), current_timestamp, 'shahar@komoona.com'),</v>
      </c>
    </row>
    <row r="1007" spans="1:5" x14ac:dyDescent="0.3">
      <c r="A1007" t="s">
        <v>8845</v>
      </c>
      <c r="B1007">
        <v>0.66176376250000002</v>
      </c>
      <c r="C1007">
        <v>0.25</v>
      </c>
      <c r="D1007">
        <v>0.3</v>
      </c>
      <c r="E1007" t="str">
        <f t="shared" si="40"/>
        <v>('953b80e55ba60a11184fb0fa522a45d2',30,'komoona',date(current_timestamp), unix_timestamp(current_timestamp), current_timestamp, 'shahar@komoona.com'),</v>
      </c>
    </row>
    <row r="1008" spans="1:5" x14ac:dyDescent="0.3">
      <c r="A1008" t="s">
        <v>4477</v>
      </c>
      <c r="B1008">
        <v>0.45290382439999999</v>
      </c>
      <c r="C1008">
        <v>0.25</v>
      </c>
      <c r="D1008">
        <v>0.3</v>
      </c>
      <c r="E1008" t="str">
        <f t="shared" si="40"/>
        <v>('dd680ccffb7d7445016e65ada6e4babb',30,'komoona',date(current_timestamp), unix_timestamp(current_timestamp), current_timestamp, 'shahar@komoona.com'),</v>
      </c>
    </row>
    <row r="1009" spans="1:5" x14ac:dyDescent="0.3">
      <c r="A1009" t="s">
        <v>4431</v>
      </c>
      <c r="B1009">
        <v>0.4043297199</v>
      </c>
      <c r="C1009">
        <v>0.249999999999999</v>
      </c>
      <c r="D1009">
        <v>0.3</v>
      </c>
      <c r="E1009" t="str">
        <f t="shared" si="40"/>
        <v>('4437a2c60c0f5580a3e511663d3fb0ec',30,'komoona',date(current_timestamp), unix_timestamp(current_timestamp), current_timestamp, 'shahar@komoona.com'),</v>
      </c>
    </row>
    <row r="1010" spans="1:5" x14ac:dyDescent="0.3">
      <c r="A1010" t="s">
        <v>4469</v>
      </c>
      <c r="B1010">
        <v>0.52270813360000001</v>
      </c>
      <c r="C1010">
        <v>0.25</v>
      </c>
      <c r="D1010">
        <v>0.3</v>
      </c>
      <c r="E1010" t="str">
        <f t="shared" si="40"/>
        <v>('cd69d8fec09c78daab52213e711e3f1e',30,'komoona',date(current_timestamp), unix_timestamp(current_timestamp), current_timestamp, 'shahar@komoona.com'),</v>
      </c>
    </row>
    <row r="1011" spans="1:5" x14ac:dyDescent="0.3">
      <c r="A1011" t="s">
        <v>3189</v>
      </c>
      <c r="B1011">
        <v>0.9916804145</v>
      </c>
      <c r="C1011">
        <v>0.249999999999999</v>
      </c>
      <c r="D1011">
        <v>0.3</v>
      </c>
      <c r="E1011" t="str">
        <f t="shared" si="40"/>
        <v>('7d2fe1cebc30160548cf2d02ba6e788d',30,'komoona',date(current_timestamp), unix_timestamp(current_timestamp), current_timestamp, 'shahar@komoona.com'),</v>
      </c>
    </row>
    <row r="1012" spans="1:5" x14ac:dyDescent="0.3">
      <c r="A1012" t="s">
        <v>6841</v>
      </c>
      <c r="B1012">
        <v>0.43389997429999999</v>
      </c>
      <c r="C1012">
        <v>0.25</v>
      </c>
      <c r="D1012">
        <v>0.35</v>
      </c>
      <c r="E1012" t="str">
        <f t="shared" si="40"/>
        <v>('f9d53aa640556313a3c23c429f2282bc',35,'komoona',date(current_timestamp), unix_timestamp(current_timestamp), current_timestamp, 'shahar@komoona.com'),</v>
      </c>
    </row>
    <row r="1013" spans="1:5" x14ac:dyDescent="0.3">
      <c r="A1013" t="s">
        <v>1590</v>
      </c>
      <c r="B1013">
        <v>0.97913185619999998</v>
      </c>
      <c r="C1013">
        <v>0.39999999999999902</v>
      </c>
      <c r="D1013">
        <v>0.3</v>
      </c>
      <c r="E1013" t="str">
        <f t="shared" si="40"/>
        <v>('3bcabde8e92ba2f74879a9c291cc5f8a',30,'komoona',date(current_timestamp), unix_timestamp(current_timestamp), current_timestamp, 'shahar@komoona.com'),</v>
      </c>
    </row>
    <row r="1014" spans="1:5" x14ac:dyDescent="0.3">
      <c r="A1014" t="s">
        <v>7042</v>
      </c>
      <c r="B1014">
        <v>0.47366115260000002</v>
      </c>
      <c r="C1014">
        <v>0.25</v>
      </c>
      <c r="D1014">
        <v>0.3</v>
      </c>
      <c r="E1014" t="str">
        <f t="shared" si="40"/>
        <v>('60f7f14c4920b0d1ecafebcece1ee36a',30,'komoona',date(current_timestamp), unix_timestamp(current_timestamp), current_timestamp, 'shahar@komoona.com'),</v>
      </c>
    </row>
    <row r="1015" spans="1:5" x14ac:dyDescent="0.3">
      <c r="A1015" t="s">
        <v>4833</v>
      </c>
      <c r="B1015">
        <v>0.17242713179999999</v>
      </c>
      <c r="C1015">
        <v>0.15</v>
      </c>
      <c r="D1015">
        <v>0.17</v>
      </c>
      <c r="E1015" t="str">
        <f t="shared" si="40"/>
        <v>('693ab959ba6b2d4bcc8a772b603b29bd',17,'komoona',date(current_timestamp), unix_timestamp(current_timestamp), current_timestamp, 'shahar@komoona.com'),</v>
      </c>
    </row>
    <row r="1016" spans="1:5" x14ac:dyDescent="0.3">
      <c r="A1016" t="s">
        <v>2056</v>
      </c>
      <c r="B1016">
        <v>0.3077415772</v>
      </c>
      <c r="C1016">
        <v>0.15</v>
      </c>
      <c r="D1016">
        <v>0.2</v>
      </c>
      <c r="E1016" t="str">
        <f t="shared" si="40"/>
        <v>('acedf6471a87a001cbbf0b4fca692ef2',20,'komoona',date(current_timestamp), unix_timestamp(current_timestamp), current_timestamp, 'shahar@komoona.com'),</v>
      </c>
    </row>
    <row r="1017" spans="1:5" x14ac:dyDescent="0.3">
      <c r="A1017" t="s">
        <v>8855</v>
      </c>
      <c r="B1017">
        <v>0.67894834339999999</v>
      </c>
      <c r="C1017">
        <v>0.25</v>
      </c>
      <c r="D1017">
        <v>0.3</v>
      </c>
      <c r="E1017" t="str">
        <f t="shared" si="40"/>
        <v>('db520f1683aa29011792a6db2a67676e',30,'komoona',date(current_timestamp), unix_timestamp(current_timestamp), current_timestamp, 'shahar@komoona.com'),</v>
      </c>
    </row>
    <row r="1018" spans="1:5" x14ac:dyDescent="0.3">
      <c r="A1018" t="s">
        <v>3160</v>
      </c>
      <c r="B1018">
        <v>0.31180771229999998</v>
      </c>
      <c r="C1018">
        <v>0.25</v>
      </c>
      <c r="D1018">
        <v>0.3</v>
      </c>
      <c r="E1018" t="str">
        <f t="shared" si="40"/>
        <v>('1932ad7cbc37f2e2c6ad23cd74ce8b8c',30,'komoona',date(current_timestamp), unix_timestamp(current_timestamp), current_timestamp, 'shahar@komoona.com'),</v>
      </c>
    </row>
    <row r="1019" spans="1:5" x14ac:dyDescent="0.3">
      <c r="A1019" t="s">
        <v>2773</v>
      </c>
      <c r="B1019">
        <v>0.48452109119999998</v>
      </c>
      <c r="C1019">
        <v>0.25</v>
      </c>
      <c r="D1019">
        <v>0.3</v>
      </c>
      <c r="E1019" t="str">
        <f t="shared" si="40"/>
        <v>('994f0e273c27cdc17cf4174f08ec6443',30,'komoona',date(current_timestamp), unix_timestamp(current_timestamp), current_timestamp, 'shahar@komoona.com'),</v>
      </c>
    </row>
    <row r="1020" spans="1:5" x14ac:dyDescent="0.3">
      <c r="A1020" t="s">
        <v>8853</v>
      </c>
      <c r="B1020">
        <v>0.63876049150000003</v>
      </c>
      <c r="C1020">
        <v>0.25</v>
      </c>
      <c r="D1020">
        <v>0.3</v>
      </c>
      <c r="E1020" t="str">
        <f t="shared" si="40"/>
        <v>('c5d054c8bbca5318a1677c96ce8a22a1',30,'komoona',date(current_timestamp), unix_timestamp(current_timestamp), current_timestamp, 'shahar@komoona.com'),</v>
      </c>
    </row>
    <row r="1021" spans="1:5" x14ac:dyDescent="0.3">
      <c r="A1021" t="s">
        <v>10220</v>
      </c>
      <c r="B1021">
        <v>0.53471815310000004</v>
      </c>
      <c r="C1021">
        <v>0.25</v>
      </c>
      <c r="D1021">
        <v>0.3</v>
      </c>
      <c r="E1021" t="str">
        <f t="shared" si="40"/>
        <v>('d5f8aa8f302301d76bac65a9c95a2cb2',30,'komoona',date(current_timestamp), unix_timestamp(current_timestamp), current_timestamp, 'shahar@komoona.com'),</v>
      </c>
    </row>
    <row r="1022" spans="1:5" x14ac:dyDescent="0.3">
      <c r="A1022" t="s">
        <v>7046</v>
      </c>
      <c r="B1022">
        <v>0.54126238120000003</v>
      </c>
      <c r="C1022">
        <v>0.32999999999999902</v>
      </c>
      <c r="D1022">
        <v>0.35</v>
      </c>
      <c r="E1022" t="str">
        <f t="shared" si="40"/>
        <v>('8643bea0189691939177f3ab67feec9d',35,'komoona',date(current_timestamp), unix_timestamp(current_timestamp), current_timestamp, 'shahar@komoona.com'),</v>
      </c>
    </row>
    <row r="1023" spans="1:5" x14ac:dyDescent="0.3">
      <c r="A1023" t="s">
        <v>7657</v>
      </c>
      <c r="B1023">
        <v>0.14107755620000001</v>
      </c>
      <c r="C1023">
        <v>0.05</v>
      </c>
      <c r="D1023">
        <v>0.12</v>
      </c>
      <c r="E1023" t="str">
        <f t="shared" si="40"/>
        <v>('fbedba6ce86c4b21594ae4f20ebd02e1',12,'komoona',date(current_timestamp), unix_timestamp(current_timestamp), current_timestamp, 'shahar@komoona.com'),</v>
      </c>
    </row>
    <row r="1024" spans="1:5" x14ac:dyDescent="0.3">
      <c r="A1024" t="s">
        <v>3201</v>
      </c>
      <c r="B1024">
        <v>0.63008011119999996</v>
      </c>
      <c r="C1024">
        <v>0.25</v>
      </c>
      <c r="D1024">
        <v>0.3</v>
      </c>
      <c r="E1024" t="str">
        <f t="shared" si="40"/>
        <v>('a2d7e16a79f772ea2f742f7d3cfacfd1',30,'komoona',date(current_timestamp), unix_timestamp(current_timestamp), current_timestamp, 'shahar@komoona.com'),</v>
      </c>
    </row>
    <row r="1025" spans="1:5" x14ac:dyDescent="0.3">
      <c r="A1025" t="s">
        <v>8843</v>
      </c>
      <c r="B1025">
        <v>0.69670154169999998</v>
      </c>
      <c r="C1025">
        <v>0.249999999999999</v>
      </c>
      <c r="D1025">
        <v>0.3</v>
      </c>
      <c r="E1025" t="str">
        <f t="shared" si="40"/>
        <v>('91ef6c5f799ec26e1af6e4820445d38a',30,'komoona',date(current_timestamp), unix_timestamp(current_timestamp), current_timestamp, 'shahar@komoona.com'),</v>
      </c>
    </row>
    <row r="1026" spans="1:5" x14ac:dyDescent="0.3">
      <c r="A1026" t="s">
        <v>2825</v>
      </c>
      <c r="B1026">
        <v>0.54238971680000003</v>
      </c>
      <c r="C1026">
        <v>0.25</v>
      </c>
      <c r="D1026">
        <v>0.3</v>
      </c>
      <c r="E1026" t="str">
        <f t="shared" si="40"/>
        <v>('ce344ba2e678066df85b22f871f6e9de',30,'komoona',date(current_timestamp), unix_timestamp(current_timestamp), current_timestamp, 'shahar@komoona.com'),</v>
      </c>
    </row>
    <row r="1027" spans="1:5" x14ac:dyDescent="0.3">
      <c r="A1027" t="s">
        <v>3215</v>
      </c>
      <c r="B1027">
        <v>0.32132707500000002</v>
      </c>
      <c r="C1027">
        <v>0.25</v>
      </c>
      <c r="D1027">
        <v>0.3</v>
      </c>
      <c r="E1027" t="str">
        <f t="shared" si="40"/>
        <v>('d5de0c58da9c664861ec77807faba5db',30,'komoona',date(current_timestamp), unix_timestamp(current_timestamp), current_timestamp, 'shahar@komoona.com'),</v>
      </c>
    </row>
    <row r="1028" spans="1:5" x14ac:dyDescent="0.3">
      <c r="A1028" t="s">
        <v>4453</v>
      </c>
      <c r="B1028">
        <v>0.3135648197</v>
      </c>
      <c r="C1028">
        <v>0.25</v>
      </c>
      <c r="D1028">
        <v>0.27</v>
      </c>
      <c r="E1028" t="str">
        <f t="shared" si="40"/>
        <v>('8c68cc2a2a58a3944f12f2aff40fcd07',27,'komoona',date(current_timestamp), unix_timestamp(current_timestamp), current_timestamp, 'shahar@komoona.com'),</v>
      </c>
    </row>
    <row r="1029" spans="1:5" x14ac:dyDescent="0.3">
      <c r="A1029" t="s">
        <v>1397</v>
      </c>
      <c r="B1029">
        <v>0.38653224650000001</v>
      </c>
      <c r="C1029">
        <v>0.27999999999999903</v>
      </c>
      <c r="D1029">
        <v>0.35</v>
      </c>
      <c r="E1029" t="str">
        <f t="shared" si="40"/>
        <v>('60c575b71e0d45daa25812ecf3ec0ab8',35,'komoona',date(current_timestamp), unix_timestamp(current_timestamp), current_timestamp, 'shahar@komoona.com'),</v>
      </c>
    </row>
    <row r="1030" spans="1:5" x14ac:dyDescent="0.3">
      <c r="A1030" t="s">
        <v>1419</v>
      </c>
      <c r="B1030">
        <v>0.38716700990000003</v>
      </c>
      <c r="C1030">
        <v>0.3</v>
      </c>
      <c r="D1030">
        <v>0.35</v>
      </c>
      <c r="E1030" t="str">
        <f t="shared" si="40"/>
        <v>('9507812f736e64f65a9db835ea9dee7e',35,'komoona',date(current_timestamp), unix_timestamp(current_timestamp), current_timestamp, 'shahar@komoona.com'),</v>
      </c>
    </row>
    <row r="1031" spans="1:5" x14ac:dyDescent="0.3">
      <c r="A1031" t="s">
        <v>10095</v>
      </c>
      <c r="B1031">
        <v>0.57412304329999997</v>
      </c>
      <c r="C1031">
        <v>0.249999999999999</v>
      </c>
      <c r="D1031">
        <v>0.3</v>
      </c>
      <c r="E1031" t="str">
        <f t="shared" si="40"/>
        <v>('a87d120a96467a33bb68922568236610',30,'komoona',date(current_timestamp), unix_timestamp(current_timestamp), current_timestamp, 'shahar@komoona.com'),</v>
      </c>
    </row>
    <row r="1032" spans="1:5" x14ac:dyDescent="0.3">
      <c r="A1032" t="s">
        <v>4287</v>
      </c>
      <c r="B1032">
        <v>0.65843024100000003</v>
      </c>
      <c r="C1032">
        <v>0.249999999999999</v>
      </c>
      <c r="D1032">
        <v>0.35</v>
      </c>
      <c r="E1032" t="str">
        <f t="shared" si="40"/>
        <v>('2a10efea6b3d3784fdedf971a86c258f',35,'komoona',date(current_timestamp), unix_timestamp(current_timestamp), current_timestamp, 'shahar@komoona.com'),</v>
      </c>
    </row>
    <row r="1033" spans="1:5" x14ac:dyDescent="0.3">
      <c r="A1033" t="s">
        <v>3187</v>
      </c>
      <c r="B1033">
        <v>0.60001254879999999</v>
      </c>
      <c r="C1033">
        <v>0.25</v>
      </c>
      <c r="D1033">
        <v>0.3</v>
      </c>
      <c r="E1033" t="str">
        <f t="shared" si="40"/>
        <v>('72eafbe53912e5dbe2ada3b19e26d8d8',30,'komoona',date(current_timestamp), unix_timestamp(current_timestamp), current_timestamp, 'shahar@komoona.com'),</v>
      </c>
    </row>
    <row r="1034" spans="1:5" x14ac:dyDescent="0.3">
      <c r="A1034" t="s">
        <v>10088</v>
      </c>
      <c r="B1034">
        <v>0.56983841120000001</v>
      </c>
      <c r="C1034">
        <v>0.25</v>
      </c>
      <c r="D1034">
        <v>0.3</v>
      </c>
      <c r="E1034" t="str">
        <f t="shared" si="40"/>
        <v>('1aa02d21083cf48c6c7a1922d879bbbd',30,'komoona',date(current_timestamp), unix_timestamp(current_timestamp), current_timestamp, 'shahar@komoona.com'),</v>
      </c>
    </row>
    <row r="1035" spans="1:5" x14ac:dyDescent="0.3">
      <c r="A1035" t="s">
        <v>1405</v>
      </c>
      <c r="B1035">
        <v>0.16792124219999999</v>
      </c>
      <c r="C1035">
        <v>4.9999999999999899E-2</v>
      </c>
      <c r="D1035">
        <v>0.15</v>
      </c>
      <c r="E1035" t="str">
        <f t="shared" si="40"/>
        <v>('70ef40aa12501e74c539bd17ae7178a3',15,'komoona',date(current_timestamp), unix_timestamp(current_timestamp), current_timestamp, 'shahar@komoona.com'),</v>
      </c>
    </row>
    <row r="1036" spans="1:5" x14ac:dyDescent="0.3">
      <c r="A1036" t="s">
        <v>1990</v>
      </c>
      <c r="B1036">
        <v>0.29345586769999998</v>
      </c>
      <c r="C1036">
        <v>0.15</v>
      </c>
      <c r="D1036">
        <v>0.25</v>
      </c>
      <c r="E1036" t="str">
        <f t="shared" si="40"/>
        <v>('8b4fef30e9679919101c189d8e420cc1',25,'komoona',date(current_timestamp), unix_timestamp(current_timestamp), current_timestamp, 'shahar@komoona.com'),</v>
      </c>
    </row>
    <row r="1037" spans="1:5" x14ac:dyDescent="0.3">
      <c r="A1037" t="s">
        <v>1924</v>
      </c>
      <c r="B1037">
        <v>0.2664081874</v>
      </c>
      <c r="C1037">
        <v>0.15</v>
      </c>
      <c r="D1037">
        <v>0.2</v>
      </c>
      <c r="E1037" t="str">
        <f t="shared" si="40"/>
        <v>('69713c912c3b31a9896d8950084a71cb',20,'komoona',date(current_timestamp), unix_timestamp(current_timestamp), current_timestamp, 'shahar@komoona.com'),</v>
      </c>
    </row>
    <row r="1038" spans="1:5" x14ac:dyDescent="0.3">
      <c r="A1038" t="s">
        <v>3181</v>
      </c>
      <c r="B1038">
        <v>0.46186767039999999</v>
      </c>
      <c r="C1038">
        <v>0.249999999999999</v>
      </c>
      <c r="D1038">
        <v>0.3</v>
      </c>
      <c r="E1038" t="str">
        <f t="shared" si="40"/>
        <v>('652f0ac9f6a3687afb7d53b756e059cc',30,'komoona',date(current_timestamp), unix_timestamp(current_timestamp), current_timestamp, 'shahar@komoona.com'),</v>
      </c>
    </row>
    <row r="1039" spans="1:5" x14ac:dyDescent="0.3">
      <c r="A1039" t="s">
        <v>4029</v>
      </c>
      <c r="B1039">
        <v>0.16313042780000001</v>
      </c>
      <c r="C1039">
        <v>4.9999999999999899E-2</v>
      </c>
      <c r="D1039">
        <v>0.1</v>
      </c>
      <c r="E1039" t="str">
        <f t="shared" si="40"/>
        <v>('1771b1708cb41520deacad47bac6548b',10,'komoona',date(current_timestamp), unix_timestamp(current_timestamp), current_timestamp, 'shahar@komoona.com'),</v>
      </c>
    </row>
    <row r="1040" spans="1:5" x14ac:dyDescent="0.3">
      <c r="A1040" t="s">
        <v>5126</v>
      </c>
      <c r="B1040">
        <v>0.66723226229999999</v>
      </c>
      <c r="C1040">
        <v>0.249999999999999</v>
      </c>
      <c r="D1040">
        <v>0.3</v>
      </c>
      <c r="E1040" t="str">
        <f t="shared" si="40"/>
        <v>('8b8c94205c112e6f1a2bdf9b23067397',30,'komoona',date(current_timestamp), unix_timestamp(current_timestamp), current_timestamp, 'shahar@komoona.com'),</v>
      </c>
    </row>
    <row r="1041" spans="1:5" x14ac:dyDescent="0.3">
      <c r="A1041" t="s">
        <v>5114</v>
      </c>
      <c r="B1041">
        <v>0.65557194269999997</v>
      </c>
      <c r="C1041">
        <v>0.25</v>
      </c>
      <c r="D1041">
        <v>0.3</v>
      </c>
      <c r="E1041" t="str">
        <f t="shared" si="40"/>
        <v>('7f1c8c3fb652bf4a4a79fe06ab8288c4',30,'komoona',date(current_timestamp), unix_timestamp(current_timestamp), current_timestamp, 'shahar@komoona.com'),</v>
      </c>
    </row>
    <row r="1042" spans="1:5" x14ac:dyDescent="0.3">
      <c r="A1042" t="s">
        <v>3009</v>
      </c>
      <c r="B1042">
        <v>0.4607323317</v>
      </c>
      <c r="C1042">
        <v>0.25</v>
      </c>
      <c r="D1042">
        <v>0.3</v>
      </c>
      <c r="E1042" t="str">
        <f t="shared" si="40"/>
        <v>('cde0eadbcde063ac938a6ddef8bd1765',30,'komoona',date(current_timestamp), unix_timestamp(current_timestamp), current_timestamp, 'shahar@komoona.com'),</v>
      </c>
    </row>
    <row r="1043" spans="1:5" x14ac:dyDescent="0.3">
      <c r="A1043" t="s">
        <v>5096</v>
      </c>
      <c r="B1043">
        <v>0.68662150369999997</v>
      </c>
      <c r="C1043">
        <v>0.249999999999999</v>
      </c>
      <c r="D1043">
        <v>0.3</v>
      </c>
      <c r="E1043" t="str">
        <f t="shared" si="40"/>
        <v>('60e499d9b06bf33e51db239df220dc55',30,'komoona',date(current_timestamp), unix_timestamp(current_timestamp), current_timestamp, 'shahar@komoona.com'),</v>
      </c>
    </row>
    <row r="1044" spans="1:5" x14ac:dyDescent="0.3">
      <c r="A1044" t="s">
        <v>4449</v>
      </c>
      <c r="B1044">
        <v>0.4273925375</v>
      </c>
      <c r="C1044">
        <v>0.25</v>
      </c>
      <c r="D1044">
        <v>0.28999999999999998</v>
      </c>
      <c r="E1044" t="str">
        <f t="shared" si="40"/>
        <v>('7ef06db81e84076d0bd9cbb3dd836cb9',29,'komoona',date(current_timestamp), unix_timestamp(current_timestamp), current_timestamp, 'shahar@komoona.com'),</v>
      </c>
    </row>
    <row r="1045" spans="1:5" x14ac:dyDescent="0.3">
      <c r="A1045" t="s">
        <v>8847</v>
      </c>
      <c r="B1045">
        <v>0.66579364559999998</v>
      </c>
      <c r="C1045">
        <v>0.249999999999999</v>
      </c>
      <c r="D1045">
        <v>0.3</v>
      </c>
      <c r="E1045" t="str">
        <f t="shared" si="40"/>
        <v>('a4aad7a4184a96cd4d7e7da98e616ca2',30,'komoona',date(current_timestamp), unix_timestamp(current_timestamp), current_timestamp, 'shahar@komoona.com'),</v>
      </c>
    </row>
    <row r="1046" spans="1:5" x14ac:dyDescent="0.3">
      <c r="A1046" t="s">
        <v>2736</v>
      </c>
      <c r="B1046">
        <v>0.57643331959999999</v>
      </c>
      <c r="C1046">
        <v>0.25</v>
      </c>
      <c r="D1046">
        <v>0.3</v>
      </c>
      <c r="E1046" t="str">
        <f t="shared" si="40"/>
        <v>('7ddbfb3cb16508dde268e71e0fc26d31',30,'komoona',date(current_timestamp), unix_timestamp(current_timestamp), current_timestamp, 'shahar@komoona.com'),</v>
      </c>
    </row>
    <row r="1047" spans="1:5" x14ac:dyDescent="0.3">
      <c r="A1047" t="s">
        <v>8851</v>
      </c>
      <c r="B1047">
        <v>0.69116448760000004</v>
      </c>
      <c r="C1047">
        <v>0.25</v>
      </c>
      <c r="D1047">
        <v>0.3</v>
      </c>
      <c r="E1047" t="str">
        <f t="shared" si="40"/>
        <v>('beaca7270c9bfd27467a5d38d5e805ef',30,'komoona',date(current_timestamp), unix_timestamp(current_timestamp), current_timestamp, 'shahar@komoona.com'),</v>
      </c>
    </row>
    <row r="1048" spans="1:5" x14ac:dyDescent="0.3">
      <c r="A1048" t="s">
        <v>5136</v>
      </c>
      <c r="B1048">
        <v>0.67975971479999997</v>
      </c>
      <c r="C1048">
        <v>0.249999999999999</v>
      </c>
      <c r="D1048">
        <v>0.3</v>
      </c>
      <c r="E1048" t="str">
        <f t="shared" si="40"/>
        <v>('9bcb945cd330ab597cd03b71f0361e8d',30,'komoona',date(current_timestamp), unix_timestamp(current_timestamp), current_timestamp, 'shahar@komoona.com'),</v>
      </c>
    </row>
    <row r="1049" spans="1:5" x14ac:dyDescent="0.3">
      <c r="A1049" t="s">
        <v>5100</v>
      </c>
      <c r="B1049">
        <v>0.57819911010000002</v>
      </c>
      <c r="C1049">
        <v>0.249999999999999</v>
      </c>
      <c r="D1049">
        <v>0.3</v>
      </c>
      <c r="E1049" t="str">
        <f t="shared" si="40"/>
        <v>('65174141ee2e1e9a12ea9309d430f506',30,'komoona',date(current_timestamp), unix_timestamp(current_timestamp), current_timestamp, 'shahar@komoona.com'),</v>
      </c>
    </row>
    <row r="1050" spans="1:5" x14ac:dyDescent="0.3">
      <c r="A1050" t="s">
        <v>7048</v>
      </c>
      <c r="B1050">
        <v>0.5415522867</v>
      </c>
      <c r="C1050">
        <v>0.3</v>
      </c>
      <c r="D1050">
        <v>0.35</v>
      </c>
      <c r="E1050" t="str">
        <f t="shared" si="40"/>
        <v>('99889f6f3271c584393c665751248f29',35,'komoona',date(current_timestamp), unix_timestamp(current_timestamp), current_timestamp, 'shahar@komoona.com'),</v>
      </c>
    </row>
    <row r="1051" spans="1:5" x14ac:dyDescent="0.3">
      <c r="A1051" t="s">
        <v>9079</v>
      </c>
      <c r="B1051">
        <v>0.27507949970000001</v>
      </c>
      <c r="C1051">
        <v>0.05</v>
      </c>
      <c r="D1051">
        <v>0.2</v>
      </c>
      <c r="E1051" t="str">
        <f t="shared" si="40"/>
        <v>('22da2ab8142fcd11c7bad182ad8aee17',20,'komoona',date(current_timestamp), unix_timestamp(current_timestamp), current_timestamp, 'shahar@komoona.com'),</v>
      </c>
    </row>
    <row r="1052" spans="1:5" x14ac:dyDescent="0.3">
      <c r="A1052" t="s">
        <v>4116</v>
      </c>
      <c r="B1052">
        <v>0.2942535657</v>
      </c>
      <c r="C1052">
        <v>0.25</v>
      </c>
      <c r="D1052">
        <v>0.28000000000000003</v>
      </c>
      <c r="E1052" t="str">
        <f t="shared" si="40"/>
        <v>('9ea3127ed760976b4e8039243984c29f',28,'komoona',date(current_timestamp), unix_timestamp(current_timestamp), current_timestamp, 'shahar@komoona.com'),</v>
      </c>
    </row>
    <row r="1053" spans="1:5" x14ac:dyDescent="0.3">
      <c r="A1053" t="s">
        <v>212</v>
      </c>
      <c r="B1053">
        <v>0.19485573110000001</v>
      </c>
      <c r="C1053">
        <v>0.15</v>
      </c>
      <c r="D1053">
        <v>0.18</v>
      </c>
      <c r="E1053" t="str">
        <f t="shared" si="40"/>
        <v>('8f83712116087810c8a4815626c4e695',18,'komoona',date(current_timestamp), unix_timestamp(current_timestamp), current_timestamp, 'shahar@komoona.com'),</v>
      </c>
    </row>
    <row r="1054" spans="1:5" x14ac:dyDescent="0.3">
      <c r="A1054" t="s">
        <v>7060</v>
      </c>
      <c r="B1054">
        <v>0.29207698869999998</v>
      </c>
      <c r="C1054">
        <v>0.15</v>
      </c>
      <c r="D1054">
        <v>0.2</v>
      </c>
      <c r="E1054" t="str">
        <f t="shared" si="40"/>
        <v>('c9fc04b4f883b8a4222b4234610ba9b9',20,'komoona',date(current_timestamp), unix_timestamp(current_timestamp), current_timestamp, 'shahar@komoona.com'),</v>
      </c>
    </row>
    <row r="1055" spans="1:5" x14ac:dyDescent="0.3">
      <c r="A1055" t="s">
        <v>4273</v>
      </c>
      <c r="B1055">
        <v>0.63294344300000005</v>
      </c>
      <c r="C1055">
        <v>0.25</v>
      </c>
      <c r="D1055">
        <v>0.35</v>
      </c>
      <c r="E1055" t="str">
        <f t="shared" si="40"/>
        <v>('0244a04e619536dcc8906a641ce54cb2',35,'komoona',date(current_timestamp), unix_timestamp(current_timestamp), current_timestamp, 'shahar@komoona.com'),</v>
      </c>
    </row>
    <row r="1056" spans="1:5" x14ac:dyDescent="0.3">
      <c r="A1056" t="s">
        <v>8959</v>
      </c>
      <c r="B1056">
        <v>0.20567323770000001</v>
      </c>
      <c r="C1056">
        <v>4.9999999999999899E-2</v>
      </c>
      <c r="D1056">
        <v>0.1</v>
      </c>
      <c r="E1056" t="str">
        <f t="shared" si="40"/>
        <v>('2b81ec65b94072db76674e3b64635b73',10,'komoona',date(current_timestamp), unix_timestamp(current_timestamp), current_timestamp, 'shahar@komoona.com'),</v>
      </c>
    </row>
    <row r="1057" spans="1:5" x14ac:dyDescent="0.3">
      <c r="A1057" t="s">
        <v>8837</v>
      </c>
      <c r="B1057">
        <v>0.73377011660000002</v>
      </c>
      <c r="C1057">
        <v>0.25</v>
      </c>
      <c r="D1057">
        <v>0.3</v>
      </c>
      <c r="E1057" t="str">
        <f t="shared" si="40"/>
        <v>('7286e033c15dfeb684173932de7597ae',30,'komoona',date(current_timestamp), unix_timestamp(current_timestamp), current_timestamp, 'shahar@komoona.com'),</v>
      </c>
    </row>
    <row r="1058" spans="1:5" x14ac:dyDescent="0.3">
      <c r="A1058" t="s">
        <v>7000</v>
      </c>
      <c r="B1058">
        <v>0.57790923569999997</v>
      </c>
      <c r="C1058">
        <v>0.25</v>
      </c>
      <c r="D1058">
        <v>0.28000000000000003</v>
      </c>
      <c r="E1058" t="str">
        <f t="shared" si="40"/>
        <v>('66e7b90617fe3472d8c45a5065b80097',28,'komoona',date(current_timestamp), unix_timestamp(current_timestamp), current_timestamp, 'shahar@komoona.com'),</v>
      </c>
    </row>
    <row r="1059" spans="1:5" x14ac:dyDescent="0.3">
      <c r="A1059" t="s">
        <v>7064</v>
      </c>
      <c r="B1059">
        <v>0.49215558349999999</v>
      </c>
      <c r="C1059">
        <v>0.25</v>
      </c>
      <c r="D1059">
        <v>0.3</v>
      </c>
      <c r="E1059" t="str">
        <f t="shared" si="40"/>
        <v>('e156ca1c0d82d1380ef9a393188fe3d7',30,'komoona',date(current_timestamp), unix_timestamp(current_timestamp), current_timestamp, 'shahar@komoona.com'),</v>
      </c>
    </row>
    <row r="1060" spans="1:5" x14ac:dyDescent="0.3">
      <c r="A1060" t="s">
        <v>2442</v>
      </c>
      <c r="B1060">
        <v>0.55021465599999997</v>
      </c>
      <c r="C1060">
        <v>0.15</v>
      </c>
      <c r="D1060">
        <v>0.35</v>
      </c>
      <c r="E1060" t="str">
        <f t="shared" si="40"/>
        <v>('042edf2a7ab0a47dfa547772eb1b2780',35,'komoona',date(current_timestamp), unix_timestamp(current_timestamp), current_timestamp, 'shahar@komoona.com'),</v>
      </c>
    </row>
    <row r="1061" spans="1:5" x14ac:dyDescent="0.3">
      <c r="A1061" t="s">
        <v>4275</v>
      </c>
      <c r="B1061">
        <v>0.60076703190000003</v>
      </c>
      <c r="C1061">
        <v>0.2</v>
      </c>
      <c r="D1061">
        <v>0.3</v>
      </c>
      <c r="E1061" t="str">
        <f t="shared" si="40"/>
        <v>('056e32f3759d818b8beaf5f1c965655e',30,'komoona',date(current_timestamp), unix_timestamp(current_timestamp), current_timestamp, 'shahar@komoona.com'),</v>
      </c>
    </row>
    <row r="1062" spans="1:5" x14ac:dyDescent="0.3">
      <c r="A1062" t="s">
        <v>1119</v>
      </c>
      <c r="B1062">
        <v>0.422068626</v>
      </c>
      <c r="C1062">
        <v>0.05</v>
      </c>
      <c r="D1062">
        <v>0.35</v>
      </c>
      <c r="E1062" t="str">
        <f t="shared" si="40"/>
        <v>('54f60fff0a30dc124b1f37d05112b920',35,'komoona',date(current_timestamp), unix_timestamp(current_timestamp), current_timestamp, 'shahar@komoona.com'),</v>
      </c>
    </row>
    <row r="1063" spans="1:5" x14ac:dyDescent="0.3">
      <c r="A1063" t="s">
        <v>2086</v>
      </c>
      <c r="B1063">
        <v>0.36159426500000003</v>
      </c>
      <c r="C1063">
        <v>0.15</v>
      </c>
      <c r="D1063">
        <v>0.25</v>
      </c>
      <c r="E1063" t="str">
        <f t="shared" si="40"/>
        <v>('b6f7e46c01b3f34e2e3e2586259acfec',25,'komoona',date(current_timestamp), unix_timestamp(current_timestamp), current_timestamp, 'shahar@komoona.com'),</v>
      </c>
    </row>
    <row r="1064" spans="1:5" x14ac:dyDescent="0.3">
      <c r="A1064" t="s">
        <v>1578</v>
      </c>
      <c r="B1064">
        <v>0.97660471169999996</v>
      </c>
      <c r="C1064">
        <v>0.25</v>
      </c>
      <c r="D1064">
        <v>0.3</v>
      </c>
      <c r="E1064" t="str">
        <f t="shared" ref="E1064:E1127" si="41">"('"&amp;A1064&amp;"',"&amp;D1064*100&amp;",'komoona',date(current_timestamp), unix_timestamp(current_timestamp), current_timestamp, 'shahar@komoona.com'),"</f>
        <v>('0b7c1feedcb98e6d3d175a5979cfd718',30,'komoona',date(current_timestamp), unix_timestamp(current_timestamp), current_timestamp, 'shahar@komoona.com'),</v>
      </c>
    </row>
    <row r="1065" spans="1:5" x14ac:dyDescent="0.3">
      <c r="A1065" t="s">
        <v>2678</v>
      </c>
      <c r="B1065">
        <v>0.40171520570000002</v>
      </c>
      <c r="C1065">
        <v>0.25</v>
      </c>
      <c r="D1065">
        <v>0.3</v>
      </c>
      <c r="E1065" t="str">
        <f t="shared" si="41"/>
        <v>('442783395a214b190a8c15781d24abaa',30,'komoona',date(current_timestamp), unix_timestamp(current_timestamp), current_timestamp, 'shahar@komoona.com'),</v>
      </c>
    </row>
    <row r="1066" spans="1:5" x14ac:dyDescent="0.3">
      <c r="A1066" t="s">
        <v>5078</v>
      </c>
      <c r="B1066">
        <v>0.93106104089999997</v>
      </c>
      <c r="C1066">
        <v>0.25</v>
      </c>
      <c r="D1066">
        <v>0.3</v>
      </c>
      <c r="E1066" t="str">
        <f t="shared" si="41"/>
        <v>('5009617d7813a8f1f4851467d325197c',30,'komoona',date(current_timestamp), unix_timestamp(current_timestamp), current_timestamp, 'shahar@komoona.com'),</v>
      </c>
    </row>
    <row r="1067" spans="1:5" x14ac:dyDescent="0.3">
      <c r="A1067" t="s">
        <v>4433</v>
      </c>
      <c r="B1067">
        <v>0.2928258883</v>
      </c>
      <c r="C1067">
        <v>0.249999999999999</v>
      </c>
      <c r="D1067">
        <v>0.28000000000000003</v>
      </c>
      <c r="E1067" t="str">
        <f t="shared" si="41"/>
        <v>('46f796ab5d63a639f0f3ffb10c2dbf44',28,'komoona',date(current_timestamp), unix_timestamp(current_timestamp), current_timestamp, 'shahar@komoona.com'),</v>
      </c>
    </row>
    <row r="1068" spans="1:5" x14ac:dyDescent="0.3">
      <c r="A1068" t="s">
        <v>8835</v>
      </c>
      <c r="B1068">
        <v>0.70568662680000005</v>
      </c>
      <c r="C1068">
        <v>0.249999999999999</v>
      </c>
      <c r="D1068">
        <v>0.3</v>
      </c>
      <c r="E1068" t="str">
        <f t="shared" si="41"/>
        <v>('6f5bb79eb8a9ad4c3097a3b0b5f16138',30,'komoona',date(current_timestamp), unix_timestamp(current_timestamp), current_timestamp, 'shahar@komoona.com'),</v>
      </c>
    </row>
    <row r="1069" spans="1:5" x14ac:dyDescent="0.3">
      <c r="A1069" t="s">
        <v>2646</v>
      </c>
      <c r="B1069">
        <v>0.50541006359999996</v>
      </c>
      <c r="C1069">
        <v>0.25</v>
      </c>
      <c r="D1069">
        <v>0.3</v>
      </c>
      <c r="E1069" t="str">
        <f t="shared" si="41"/>
        <v>('20d7c7b77b60607fe2e60cc04f71793d',30,'komoona',date(current_timestamp), unix_timestamp(current_timestamp), current_timestamp, 'shahar@komoona.com'),</v>
      </c>
    </row>
    <row r="1070" spans="1:5" x14ac:dyDescent="0.3">
      <c r="A1070" t="s">
        <v>3589</v>
      </c>
      <c r="B1070">
        <v>0.36802574339999999</v>
      </c>
      <c r="C1070">
        <v>0.15</v>
      </c>
      <c r="D1070">
        <v>0.2</v>
      </c>
      <c r="E1070" t="str">
        <f t="shared" si="41"/>
        <v>('e0ce34a17a0da3abc2162373fa4d2052',20,'komoona',date(current_timestamp), unix_timestamp(current_timestamp), current_timestamp, 'shahar@komoona.com'),</v>
      </c>
    </row>
    <row r="1071" spans="1:5" x14ac:dyDescent="0.3">
      <c r="A1071" t="s">
        <v>8857</v>
      </c>
      <c r="B1071">
        <v>0.73623684160000002</v>
      </c>
      <c r="C1071">
        <v>0.25</v>
      </c>
      <c r="D1071">
        <v>0.3</v>
      </c>
      <c r="E1071" t="str">
        <f t="shared" si="41"/>
        <v>('de1b141d2a567c77125fd90aef2c782a',30,'komoona',date(current_timestamp), unix_timestamp(current_timestamp), current_timestamp, 'shahar@komoona.com'),</v>
      </c>
    </row>
    <row r="1072" spans="1:5" x14ac:dyDescent="0.3">
      <c r="A1072" t="s">
        <v>2839</v>
      </c>
      <c r="B1072">
        <v>0.41770757149999999</v>
      </c>
      <c r="C1072">
        <v>4.9999999999999899E-2</v>
      </c>
      <c r="D1072">
        <v>0.2</v>
      </c>
      <c r="E1072" t="str">
        <f t="shared" si="41"/>
        <v>('d66f43354edc4a60e85e510b23ee8c07',20,'komoona',date(current_timestamp), unix_timestamp(current_timestamp), current_timestamp, 'shahar@komoona.com'),</v>
      </c>
    </row>
    <row r="1073" spans="1:5" x14ac:dyDescent="0.3">
      <c r="A1073" t="s">
        <v>6152</v>
      </c>
      <c r="B1073">
        <v>0.28495651440000003</v>
      </c>
      <c r="C1073">
        <v>0.15</v>
      </c>
      <c r="D1073">
        <v>0.2</v>
      </c>
      <c r="E1073" t="str">
        <f t="shared" si="41"/>
        <v>('def66da9308726672e6c1602681691fb',20,'komoona',date(current_timestamp), unix_timestamp(current_timestamp), current_timestamp, 'shahar@komoona.com'),</v>
      </c>
    </row>
    <row r="1074" spans="1:5" x14ac:dyDescent="0.3">
      <c r="A1074" t="s">
        <v>1596</v>
      </c>
      <c r="B1074">
        <v>0.97395428790000005</v>
      </c>
      <c r="C1074">
        <v>0.25</v>
      </c>
      <c r="D1074">
        <v>0.3</v>
      </c>
      <c r="E1074" t="str">
        <f t="shared" si="41"/>
        <v>('49bd5911e338d676822305b013c497b6',30,'komoona',date(current_timestamp), unix_timestamp(current_timestamp), current_timestamp, 'shahar@komoona.com'),</v>
      </c>
    </row>
    <row r="1075" spans="1:5" x14ac:dyDescent="0.3">
      <c r="A1075" t="s">
        <v>1988</v>
      </c>
      <c r="B1075">
        <v>0.30262247409999998</v>
      </c>
      <c r="C1075">
        <v>0.15</v>
      </c>
      <c r="D1075">
        <v>0.25</v>
      </c>
      <c r="E1075" t="str">
        <f t="shared" si="41"/>
        <v>('8a4260370003078e22d2d56855f1aa79',25,'komoona',date(current_timestamp), unix_timestamp(current_timestamp), current_timestamp, 'shahar@komoona.com'),</v>
      </c>
    </row>
    <row r="1076" spans="1:5" x14ac:dyDescent="0.3">
      <c r="A1076" t="s">
        <v>10051</v>
      </c>
      <c r="B1076">
        <v>0.45291088239999999</v>
      </c>
      <c r="C1076">
        <v>0.25</v>
      </c>
      <c r="D1076">
        <v>0.3</v>
      </c>
      <c r="E1076" t="str">
        <f t="shared" si="41"/>
        <v>('13d9a0a8a9a29cb3fe6a6a95a174ba0d',30,'komoona',date(current_timestamp), unix_timestamp(current_timestamp), current_timestamp, 'shahar@komoona.com'),</v>
      </c>
    </row>
    <row r="1077" spans="1:5" x14ac:dyDescent="0.3">
      <c r="A1077" t="s">
        <v>6102</v>
      </c>
      <c r="B1077">
        <v>0.19903012519999999</v>
      </c>
      <c r="C1077">
        <v>0.15</v>
      </c>
      <c r="D1077">
        <v>0.18</v>
      </c>
      <c r="E1077" t="str">
        <f t="shared" si="41"/>
        <v>('60012cab4b29c69047c9ee94bf0ea823',18,'komoona',date(current_timestamp), unix_timestamp(current_timestamp), current_timestamp, 'shahar@komoona.com'),</v>
      </c>
    </row>
    <row r="1078" spans="1:5" x14ac:dyDescent="0.3">
      <c r="A1078" t="s">
        <v>4871</v>
      </c>
      <c r="B1078">
        <v>0.2786034074</v>
      </c>
      <c r="C1078">
        <v>0.25</v>
      </c>
      <c r="D1078">
        <v>0.27</v>
      </c>
      <c r="E1078" t="str">
        <f t="shared" si="41"/>
        <v>('19cc31805bbbaa27b5676140061f5370',27,'komoona',date(current_timestamp), unix_timestamp(current_timestamp), current_timestamp, 'shahar@komoona.com'),</v>
      </c>
    </row>
    <row r="1079" spans="1:5" x14ac:dyDescent="0.3">
      <c r="A1079" t="s">
        <v>2454</v>
      </c>
      <c r="B1079">
        <v>0.43942540250000001</v>
      </c>
      <c r="C1079">
        <v>0.149999999999999</v>
      </c>
      <c r="D1079">
        <v>0.35</v>
      </c>
      <c r="E1079" t="str">
        <f t="shared" si="41"/>
        <v>('2ed67f47ba4df68a2a55b20ecb0bd6a3',35,'komoona',date(current_timestamp), unix_timestamp(current_timestamp), current_timestamp, 'shahar@komoona.com'),</v>
      </c>
    </row>
    <row r="1080" spans="1:5" x14ac:dyDescent="0.3">
      <c r="A1080" t="s">
        <v>5190</v>
      </c>
      <c r="B1080">
        <v>0.40385006099999998</v>
      </c>
      <c r="C1080">
        <v>0.25</v>
      </c>
      <c r="D1080">
        <v>0.3</v>
      </c>
      <c r="E1080" t="str">
        <f t="shared" si="41"/>
        <v>('e8c61cb4510cc2bc0e20db07eb6a7c59',30,'komoona',date(current_timestamp), unix_timestamp(current_timestamp), current_timestamp, 'shahar@komoona.com'),</v>
      </c>
    </row>
    <row r="1081" spans="1:5" x14ac:dyDescent="0.3">
      <c r="A1081" t="s">
        <v>5040</v>
      </c>
      <c r="B1081">
        <v>0.9491027205</v>
      </c>
      <c r="C1081">
        <v>0.25</v>
      </c>
      <c r="D1081">
        <v>0.3</v>
      </c>
      <c r="E1081" t="str">
        <f t="shared" si="41"/>
        <v>('0e20649786806c9b6a2a9d7b31f76837',30,'komoona',date(current_timestamp), unix_timestamp(current_timestamp), current_timestamp, 'shahar@komoona.com'),</v>
      </c>
    </row>
    <row r="1082" spans="1:5" x14ac:dyDescent="0.3">
      <c r="A1082" t="s">
        <v>10227</v>
      </c>
      <c r="B1082">
        <v>0.72825729579999998</v>
      </c>
      <c r="C1082">
        <v>0.25</v>
      </c>
      <c r="D1082">
        <v>0.3</v>
      </c>
      <c r="E1082" t="str">
        <f t="shared" si="41"/>
        <v>('2c9d26bf3108b47423b25bd30b96be99',30,'komoona',date(current_timestamp), unix_timestamp(current_timestamp), current_timestamp, 'shahar@komoona.com'),</v>
      </c>
    </row>
    <row r="1083" spans="1:5" x14ac:dyDescent="0.3">
      <c r="A1083" t="s">
        <v>6072</v>
      </c>
      <c r="B1083">
        <v>0.23229790550000001</v>
      </c>
      <c r="C1083">
        <v>0.15</v>
      </c>
      <c r="D1083">
        <v>0.2</v>
      </c>
      <c r="E1083" t="str">
        <f t="shared" si="41"/>
        <v>('25cefad8f2f7331c6314e0ba3a4f1af5',20,'komoona',date(current_timestamp), unix_timestamp(current_timestamp), current_timestamp, 'shahar@komoona.com'),</v>
      </c>
    </row>
    <row r="1084" spans="1:5" x14ac:dyDescent="0.3">
      <c r="A1084" t="s">
        <v>6061</v>
      </c>
      <c r="B1084">
        <v>0.24276424190000001</v>
      </c>
      <c r="C1084">
        <v>0.15</v>
      </c>
      <c r="D1084">
        <v>0.2</v>
      </c>
      <c r="E1084" t="str">
        <f t="shared" si="41"/>
        <v>('083dc2a67967d9d39f9e4f09b5f3fb65',20,'komoona',date(current_timestamp), unix_timestamp(current_timestamp), current_timestamp, 'shahar@komoona.com'),</v>
      </c>
    </row>
    <row r="1085" spans="1:5" x14ac:dyDescent="0.3">
      <c r="A1085" t="s">
        <v>2831</v>
      </c>
      <c r="B1085">
        <v>0.4253562843</v>
      </c>
      <c r="C1085">
        <v>0.25</v>
      </c>
      <c r="D1085">
        <v>0.3</v>
      </c>
      <c r="E1085" t="str">
        <f t="shared" si="41"/>
        <v>('d2ebbadd46e98f08ee9cc5de49cb20a8',30,'komoona',date(current_timestamp), unix_timestamp(current_timestamp), current_timestamp, 'shahar@komoona.com'),</v>
      </c>
    </row>
    <row r="1086" spans="1:5" x14ac:dyDescent="0.3">
      <c r="A1086" t="s">
        <v>2670</v>
      </c>
      <c r="B1086">
        <v>0.4006539952</v>
      </c>
      <c r="C1086">
        <v>0.249999999999999</v>
      </c>
      <c r="D1086">
        <v>0.3</v>
      </c>
      <c r="E1086" t="str">
        <f t="shared" si="41"/>
        <v>('3aec18c8ffba3dd8b59bf51803cd1de6',30,'komoona',date(current_timestamp), unix_timestamp(current_timestamp), current_timestamp, 'shahar@komoona.com'),</v>
      </c>
    </row>
    <row r="1087" spans="1:5" x14ac:dyDescent="0.3">
      <c r="A1087" t="s">
        <v>8730</v>
      </c>
      <c r="B1087">
        <v>0.39317157790000001</v>
      </c>
      <c r="C1087">
        <v>0.25</v>
      </c>
      <c r="D1087">
        <v>0.35</v>
      </c>
      <c r="E1087" t="str">
        <f t="shared" si="41"/>
        <v>('c6d364c0ef9b98cc7e5ce60527e07291',35,'komoona',date(current_timestamp), unix_timestamp(current_timestamp), current_timestamp, 'shahar@komoona.com'),</v>
      </c>
    </row>
    <row r="1088" spans="1:5" x14ac:dyDescent="0.3">
      <c r="A1088" t="s">
        <v>2976</v>
      </c>
      <c r="B1088">
        <v>0.2084144198</v>
      </c>
      <c r="C1088">
        <v>0.15</v>
      </c>
      <c r="D1088">
        <v>0.2</v>
      </c>
      <c r="E1088" t="str">
        <f t="shared" si="41"/>
        <v>('21f5fc4a2d7f0776a7ed39ef9a4e6ca3',20,'komoona',date(current_timestamp), unix_timestamp(current_timestamp), current_timestamp, 'shahar@komoona.com'),</v>
      </c>
    </row>
    <row r="1089" spans="1:5" x14ac:dyDescent="0.3">
      <c r="A1089" t="s">
        <v>5086</v>
      </c>
      <c r="B1089">
        <v>0.95625508240000001</v>
      </c>
      <c r="C1089">
        <v>0.25</v>
      </c>
      <c r="D1089">
        <v>0.3</v>
      </c>
      <c r="E1089" t="str">
        <f t="shared" si="41"/>
        <v>('5acea0daa0b0aa39b61208384c6364d1',30,'komoona',date(current_timestamp), unix_timestamp(current_timestamp), current_timestamp, 'shahar@komoona.com'),</v>
      </c>
    </row>
    <row r="1090" spans="1:5" x14ac:dyDescent="0.3">
      <c r="A1090" t="s">
        <v>8833</v>
      </c>
      <c r="B1090">
        <v>0.69168629429999995</v>
      </c>
      <c r="C1090">
        <v>0.25</v>
      </c>
      <c r="D1090">
        <v>0.3</v>
      </c>
      <c r="E1090" t="str">
        <f t="shared" si="41"/>
        <v>('6d4707d915ee3bc4e0298b106ba982aa',30,'komoona',date(current_timestamp), unix_timestamp(current_timestamp), current_timestamp, 'shahar@komoona.com'),</v>
      </c>
    </row>
    <row r="1091" spans="1:5" x14ac:dyDescent="0.3">
      <c r="A1091" t="s">
        <v>8961</v>
      </c>
      <c r="B1091">
        <v>0.27343754269999998</v>
      </c>
      <c r="C1091">
        <v>4.9999999999999899E-2</v>
      </c>
      <c r="D1091">
        <v>0.1</v>
      </c>
      <c r="E1091" t="str">
        <f t="shared" si="41"/>
        <v>('6104db2e29aeb42715aed7a92a6b8837',10,'komoona',date(current_timestamp), unix_timestamp(current_timestamp), current_timestamp, 'shahar@komoona.com'),</v>
      </c>
    </row>
    <row r="1092" spans="1:5" x14ac:dyDescent="0.3">
      <c r="A1092" t="s">
        <v>6381</v>
      </c>
      <c r="B1092">
        <v>0.40542432820000002</v>
      </c>
      <c r="C1092">
        <v>0.05</v>
      </c>
      <c r="D1092">
        <v>0.3</v>
      </c>
      <c r="E1092" t="str">
        <f t="shared" si="41"/>
        <v>('30e1ce70187c733b60db7be4870aaa42',30,'komoona',date(current_timestamp), unix_timestamp(current_timestamp), current_timestamp, 'shahar@komoona.com'),</v>
      </c>
    </row>
    <row r="1093" spans="1:5" x14ac:dyDescent="0.3">
      <c r="A1093" t="s">
        <v>4277</v>
      </c>
      <c r="B1093">
        <v>0.56066515459999999</v>
      </c>
      <c r="C1093">
        <v>0.2</v>
      </c>
      <c r="D1093">
        <v>0.25</v>
      </c>
      <c r="E1093" t="str">
        <f t="shared" si="41"/>
        <v>('0c776e6e334d4fb0602265df039bfef1',25,'komoona',date(current_timestamp), unix_timestamp(current_timestamp), current_timestamp, 'shahar@komoona.com'),</v>
      </c>
    </row>
    <row r="1094" spans="1:5" x14ac:dyDescent="0.3">
      <c r="A1094" t="s">
        <v>2486</v>
      </c>
      <c r="B1094">
        <v>0.50262828979999996</v>
      </c>
      <c r="C1094">
        <v>0.249999999999999</v>
      </c>
      <c r="D1094">
        <v>0.35</v>
      </c>
      <c r="E1094" t="str">
        <f t="shared" si="41"/>
        <v>('92f1a8d4a50206ddcd408cf4c7ee9c50',35,'komoona',date(current_timestamp), unix_timestamp(current_timestamp), current_timestamp, 'shahar@komoona.com'),</v>
      </c>
    </row>
    <row r="1095" spans="1:5" x14ac:dyDescent="0.3">
      <c r="A1095" t="s">
        <v>2775</v>
      </c>
      <c r="B1095">
        <v>0.28357927500000002</v>
      </c>
      <c r="C1095">
        <v>0.15</v>
      </c>
      <c r="D1095">
        <v>0.2</v>
      </c>
      <c r="E1095" t="str">
        <f t="shared" si="41"/>
        <v>('9a69594f772217fd438b07b93af1fc9e',20,'komoona',date(current_timestamp), unix_timestamp(current_timestamp), current_timestamp, 'shahar@komoona.com'),</v>
      </c>
    </row>
    <row r="1096" spans="1:5" x14ac:dyDescent="0.3">
      <c r="A1096" t="s">
        <v>2748</v>
      </c>
      <c r="B1096">
        <v>0.47499047719999998</v>
      </c>
      <c r="C1096">
        <v>0.25</v>
      </c>
      <c r="D1096">
        <v>0.3</v>
      </c>
      <c r="E1096" t="str">
        <f t="shared" si="41"/>
        <v>('84ec58802c2957d4fee3cccc116716cf',30,'komoona',date(current_timestamp), unix_timestamp(current_timestamp), current_timestamp, 'shahar@komoona.com'),</v>
      </c>
    </row>
    <row r="1097" spans="1:5" x14ac:dyDescent="0.3">
      <c r="A1097" t="s">
        <v>2847</v>
      </c>
      <c r="B1097">
        <v>0.57038407140000003</v>
      </c>
      <c r="C1097">
        <v>0.25</v>
      </c>
      <c r="D1097">
        <v>0.3</v>
      </c>
      <c r="E1097" t="str">
        <f t="shared" si="41"/>
        <v>('df2a0ab615b02b608698e4c249f73781',30,'komoona',date(current_timestamp), unix_timestamp(current_timestamp), current_timestamp, 'shahar@komoona.com'),</v>
      </c>
    </row>
    <row r="1098" spans="1:5" x14ac:dyDescent="0.3">
      <c r="A1098" t="s">
        <v>5066</v>
      </c>
      <c r="B1098">
        <v>0.93929153430000001</v>
      </c>
      <c r="C1098">
        <v>0.249999999999999</v>
      </c>
      <c r="D1098">
        <v>0.3</v>
      </c>
      <c r="E1098" t="str">
        <f t="shared" si="41"/>
        <v>('338173d2c81b7c40531a5f5494916880',30,'komoona',date(current_timestamp), unix_timestamp(current_timestamp), current_timestamp, 'shahar@komoona.com'),</v>
      </c>
    </row>
    <row r="1099" spans="1:5" x14ac:dyDescent="0.3">
      <c r="A1099" t="s">
        <v>6170</v>
      </c>
      <c r="B1099">
        <v>0.2377609037</v>
      </c>
      <c r="C1099">
        <v>0.15</v>
      </c>
      <c r="D1099">
        <v>0.2</v>
      </c>
      <c r="E1099" t="str">
        <f t="shared" si="41"/>
        <v>('fa86e5c49b0609723919fb85baf3c107',20,'komoona',date(current_timestamp), unix_timestamp(current_timestamp), current_timestamp, 'shahar@komoona.com'),</v>
      </c>
    </row>
    <row r="1100" spans="1:5" x14ac:dyDescent="0.3">
      <c r="A1100" t="s">
        <v>8965</v>
      </c>
      <c r="B1100">
        <v>0.22674089380000001</v>
      </c>
      <c r="C1100">
        <v>4.9999999999999899E-2</v>
      </c>
      <c r="D1100">
        <v>0.1</v>
      </c>
      <c r="E1100" t="str">
        <f t="shared" si="41"/>
        <v>('a0ef0117ff3da8214936ea9697806e28',10,'komoona',date(current_timestamp), unix_timestamp(current_timestamp), current_timestamp, 'shahar@komoona.com'),</v>
      </c>
    </row>
    <row r="1101" spans="1:5" x14ac:dyDescent="0.3">
      <c r="A1101" t="s">
        <v>8830</v>
      </c>
      <c r="B1101">
        <v>0.71049595470000004</v>
      </c>
      <c r="C1101">
        <v>0.249999999999999</v>
      </c>
      <c r="D1101">
        <v>0.3</v>
      </c>
      <c r="E1101" t="str">
        <f t="shared" si="41"/>
        <v>('6920818e250b04e168c94e1e6c61cb0a',30,'komoona',date(current_timestamp), unix_timestamp(current_timestamp), current_timestamp, 'shahar@komoona.com'),</v>
      </c>
    </row>
    <row r="1102" spans="1:5" x14ac:dyDescent="0.3">
      <c r="A1102" t="s">
        <v>5024</v>
      </c>
      <c r="B1102">
        <v>0.92607282300000004</v>
      </c>
      <c r="C1102">
        <v>0.25</v>
      </c>
      <c r="D1102">
        <v>0.3</v>
      </c>
      <c r="E1102" t="str">
        <f t="shared" si="41"/>
        <v>('01b351fd1b7f7253de2ac4e8756937f7',30,'komoona',date(current_timestamp), unix_timestamp(current_timestamp), current_timestamp, 'shahar@komoona.com'),</v>
      </c>
    </row>
    <row r="1103" spans="1:5" x14ac:dyDescent="0.3">
      <c r="A1103" t="s">
        <v>8718</v>
      </c>
      <c r="B1103">
        <v>0.35451853010000001</v>
      </c>
      <c r="C1103">
        <v>0.25</v>
      </c>
      <c r="D1103">
        <v>0.3</v>
      </c>
      <c r="E1103" t="str">
        <f t="shared" si="41"/>
        <v>('7657c6890922b9b185160a99bb187a3e',30,'komoona',date(current_timestamp), unix_timestamp(current_timestamp), current_timestamp, 'shahar@komoona.com'),</v>
      </c>
    </row>
    <row r="1104" spans="1:5" x14ac:dyDescent="0.3">
      <c r="A1104" t="s">
        <v>9748</v>
      </c>
      <c r="B1104">
        <v>0.52338020679999997</v>
      </c>
      <c r="C1104">
        <v>0.31999999999999901</v>
      </c>
      <c r="D1104">
        <v>0.28000000000000003</v>
      </c>
      <c r="E1104" t="str">
        <f t="shared" si="41"/>
        <v>('f280682f5943a2558e9014ae360afefe',28,'komoona',date(current_timestamp), unix_timestamp(current_timestamp), current_timestamp, 'shahar@komoona.com'),</v>
      </c>
    </row>
    <row r="1105" spans="1:5" x14ac:dyDescent="0.3">
      <c r="A1105" t="s">
        <v>6165</v>
      </c>
      <c r="B1105">
        <v>0.26070222450000002</v>
      </c>
      <c r="C1105">
        <v>0.149999999999999</v>
      </c>
      <c r="D1105">
        <v>0.2</v>
      </c>
      <c r="E1105" t="str">
        <f t="shared" si="41"/>
        <v>('f0fcfb8fe0d6eebe1f35d062a46cb242',20,'komoona',date(current_timestamp), unix_timestamp(current_timestamp), current_timestamp, 'shahar@komoona.com'),</v>
      </c>
    </row>
    <row r="1106" spans="1:5" x14ac:dyDescent="0.3">
      <c r="A1106" t="s">
        <v>2040</v>
      </c>
      <c r="B1106">
        <v>0.28121940629999997</v>
      </c>
      <c r="C1106">
        <v>0.15</v>
      </c>
      <c r="D1106">
        <v>0.25</v>
      </c>
      <c r="E1106" t="str">
        <f t="shared" si="41"/>
        <v>('a9398df2b84ad05667f983212e2b0565',25,'komoona',date(current_timestamp), unix_timestamp(current_timestamp), current_timestamp, 'shahar@komoona.com'),</v>
      </c>
    </row>
    <row r="1107" spans="1:5" x14ac:dyDescent="0.3">
      <c r="A1107" t="s">
        <v>2740</v>
      </c>
      <c r="B1107">
        <v>0.23562669780000001</v>
      </c>
      <c r="C1107">
        <v>0.15</v>
      </c>
      <c r="D1107">
        <v>0.2</v>
      </c>
      <c r="E1107" t="str">
        <f t="shared" si="41"/>
        <v>('7f07de90e16783328a47f041ff976f87',20,'komoona',date(current_timestamp), unix_timestamp(current_timestamp), current_timestamp, 'shahar@komoona.com'),</v>
      </c>
    </row>
    <row r="1108" spans="1:5" x14ac:dyDescent="0.3">
      <c r="A1108" t="s">
        <v>3002</v>
      </c>
      <c r="B1108">
        <v>0.3983512957</v>
      </c>
      <c r="C1108">
        <v>0.15</v>
      </c>
      <c r="D1108">
        <v>0.2</v>
      </c>
      <c r="E1108" t="str">
        <f t="shared" si="41"/>
        <v>('9d9211da25b8a2e50c46be3f849c0f7b',20,'komoona',date(current_timestamp), unix_timestamp(current_timestamp), current_timestamp, 'shahar@komoona.com'),</v>
      </c>
    </row>
    <row r="1109" spans="1:5" x14ac:dyDescent="0.3">
      <c r="A1109" t="s">
        <v>6377</v>
      </c>
      <c r="B1109">
        <v>0.32254228740000002</v>
      </c>
      <c r="C1109">
        <v>0.22999999999999901</v>
      </c>
      <c r="D1109">
        <v>0.25</v>
      </c>
      <c r="E1109" t="str">
        <f t="shared" si="41"/>
        <v>('10445734d981d0034174aa418f2a9076',25,'komoona',date(current_timestamp), unix_timestamp(current_timestamp), current_timestamp, 'shahar@komoona.com'),</v>
      </c>
    </row>
    <row r="1110" spans="1:5" x14ac:dyDescent="0.3">
      <c r="A1110" t="s">
        <v>8975</v>
      </c>
      <c r="B1110">
        <v>0.16829844720000001</v>
      </c>
      <c r="C1110">
        <v>0.05</v>
      </c>
      <c r="D1110">
        <v>0.1</v>
      </c>
      <c r="E1110" t="str">
        <f t="shared" si="41"/>
        <v>('fae6a53e6d15acb411644f10dbfff501',10,'komoona',date(current_timestamp), unix_timestamp(current_timestamp), current_timestamp, 'shahar@komoona.com'),</v>
      </c>
    </row>
    <row r="1111" spans="1:5" x14ac:dyDescent="0.3">
      <c r="A1111" t="s">
        <v>2022</v>
      </c>
      <c r="B1111">
        <v>0.31722648520000002</v>
      </c>
      <c r="C1111">
        <v>0.15</v>
      </c>
      <c r="D1111">
        <v>0.25</v>
      </c>
      <c r="E1111" t="str">
        <f t="shared" si="41"/>
        <v>('98f2cb610300f11cb13770717a37ce08',25,'komoona',date(current_timestamp), unix_timestamp(current_timestamp), current_timestamp, 'shahar@komoona.com'),</v>
      </c>
    </row>
    <row r="1112" spans="1:5" x14ac:dyDescent="0.3">
      <c r="A1112" t="s">
        <v>2482</v>
      </c>
      <c r="B1112">
        <v>0.4014809044</v>
      </c>
      <c r="C1112">
        <v>0.15</v>
      </c>
      <c r="D1112">
        <v>0.3</v>
      </c>
      <c r="E1112" t="str">
        <f t="shared" si="41"/>
        <v>('8b7aecc0b69f796737a40c9f02aa3366',30,'komoona',date(current_timestamp), unix_timestamp(current_timestamp), current_timestamp, 'shahar@komoona.com'),</v>
      </c>
    </row>
    <row r="1113" spans="1:5" x14ac:dyDescent="0.3">
      <c r="A1113" t="s">
        <v>1842</v>
      </c>
      <c r="B1113">
        <v>0.30195403160000001</v>
      </c>
      <c r="C1113">
        <v>0.25</v>
      </c>
      <c r="D1113">
        <v>0.28000000000000003</v>
      </c>
      <c r="E1113" t="str">
        <f t="shared" si="41"/>
        <v>('418670298f903068163d4d68e49dfd58',28,'komoona',date(current_timestamp), unix_timestamp(current_timestamp), current_timestamp, 'shahar@komoona.com'),</v>
      </c>
    </row>
    <row r="1114" spans="1:5" x14ac:dyDescent="0.3">
      <c r="A1114" t="s">
        <v>2756</v>
      </c>
      <c r="B1114">
        <v>0.36114087620000002</v>
      </c>
      <c r="C1114">
        <v>0.05</v>
      </c>
      <c r="D1114">
        <v>0.25</v>
      </c>
      <c r="E1114" t="str">
        <f t="shared" si="41"/>
        <v>('88e99fa339d3956b416eba919b860dcc',25,'komoona',date(current_timestamp), unix_timestamp(current_timestamp), current_timestamp, 'shahar@komoona.com'),</v>
      </c>
    </row>
    <row r="1115" spans="1:5" x14ac:dyDescent="0.3">
      <c r="A1115" t="s">
        <v>9358</v>
      </c>
      <c r="B1115">
        <v>0.59609162530000004</v>
      </c>
      <c r="C1115">
        <v>0.19999999999999901</v>
      </c>
      <c r="D1115">
        <v>0.3</v>
      </c>
      <c r="E1115" t="str">
        <f t="shared" si="41"/>
        <v>('b2dc648a1de1b94c9f85e76556b657c0',30,'komoona',date(current_timestamp), unix_timestamp(current_timestamp), current_timestamp, 'shahar@komoona.com'),</v>
      </c>
    </row>
    <row r="1116" spans="1:5" x14ac:dyDescent="0.3">
      <c r="A1116" t="s">
        <v>2990</v>
      </c>
      <c r="B1116">
        <v>0.53525620500000004</v>
      </c>
      <c r="C1116">
        <v>0.25</v>
      </c>
      <c r="D1116">
        <v>0.3</v>
      </c>
      <c r="E1116" t="str">
        <f t="shared" si="41"/>
        <v>('55574c24d7a2a74ee7b5baf93ddedb33',30,'komoona',date(current_timestamp), unix_timestamp(current_timestamp), current_timestamp, 'shahar@komoona.com'),</v>
      </c>
    </row>
    <row r="1117" spans="1:5" x14ac:dyDescent="0.3">
      <c r="A1117" t="s">
        <v>4289</v>
      </c>
      <c r="B1117">
        <v>0.54496674479999996</v>
      </c>
      <c r="C1117">
        <v>0.19999999999999901</v>
      </c>
      <c r="D1117">
        <v>0.25</v>
      </c>
      <c r="E1117" t="str">
        <f t="shared" si="41"/>
        <v>('2c97e85576759cd92ecb1a841470fe26',25,'komoona',date(current_timestamp), unix_timestamp(current_timestamp), current_timestamp, 'shahar@komoona.com'),</v>
      </c>
    </row>
    <row r="1118" spans="1:5" x14ac:dyDescent="0.3">
      <c r="A1118" t="s">
        <v>9020</v>
      </c>
      <c r="B1118">
        <v>0.1968520295</v>
      </c>
      <c r="C1118">
        <v>0.15</v>
      </c>
      <c r="D1118">
        <v>0.18</v>
      </c>
      <c r="E1118" t="str">
        <f t="shared" si="41"/>
        <v>('3fa3ec4c1163f670c3d812d60e85bbad',18,'komoona',date(current_timestamp), unix_timestamp(current_timestamp), current_timestamp, 'shahar@komoona.com'),</v>
      </c>
    </row>
    <row r="1119" spans="1:5" x14ac:dyDescent="0.3">
      <c r="A1119" t="s">
        <v>9024</v>
      </c>
      <c r="B1119">
        <v>0.16832338569999999</v>
      </c>
      <c r="C1119">
        <v>0.15</v>
      </c>
      <c r="D1119">
        <v>0.16</v>
      </c>
      <c r="E1119" t="str">
        <f t="shared" si="41"/>
        <v>('4582b6bf55b32a391c78ca46cb92c918',16,'komoona',date(current_timestamp), unix_timestamp(current_timestamp), current_timestamp, 'shahar@komoona.com'),</v>
      </c>
    </row>
    <row r="1120" spans="1:5" x14ac:dyDescent="0.3">
      <c r="A1120" t="s">
        <v>2142</v>
      </c>
      <c r="B1120">
        <v>0.32768840529999999</v>
      </c>
      <c r="C1120">
        <v>0.15</v>
      </c>
      <c r="D1120">
        <v>0.2</v>
      </c>
      <c r="E1120" t="str">
        <f t="shared" si="41"/>
        <v>('d9aa1c15885934e5c963863b5b2543a3',20,'komoona',date(current_timestamp), unix_timestamp(current_timestamp), current_timestamp, 'shahar@komoona.com'),</v>
      </c>
    </row>
    <row r="1121" spans="1:5" x14ac:dyDescent="0.3">
      <c r="A1121" t="s">
        <v>6616</v>
      </c>
      <c r="B1121">
        <v>0.28928213359999999</v>
      </c>
      <c r="C1121">
        <v>0.25</v>
      </c>
      <c r="D1121">
        <v>0.28000000000000003</v>
      </c>
      <c r="E1121" t="str">
        <f t="shared" si="41"/>
        <v>('a6df113f98877ac18e5acb92b56889bd',28,'komoona',date(current_timestamp), unix_timestamp(current_timestamp), current_timestamp, 'shahar@komoona.com'),</v>
      </c>
    </row>
    <row r="1122" spans="1:5" x14ac:dyDescent="0.3">
      <c r="A1122" t="s">
        <v>1764</v>
      </c>
      <c r="B1122">
        <v>0.30063857820000001</v>
      </c>
      <c r="C1122">
        <v>0.15</v>
      </c>
      <c r="D1122">
        <v>0.2</v>
      </c>
      <c r="E1122" t="str">
        <f t="shared" si="41"/>
        <v>('1a7c7e1c11080196967cf5c06ba582ea',20,'komoona',date(current_timestamp), unix_timestamp(current_timestamp), current_timestamp, 'shahar@komoona.com'),</v>
      </c>
    </row>
    <row r="1123" spans="1:5" x14ac:dyDescent="0.3">
      <c r="A1123" t="s">
        <v>4823</v>
      </c>
      <c r="B1123">
        <v>0.17357028029999999</v>
      </c>
      <c r="C1123">
        <v>0.15</v>
      </c>
      <c r="D1123">
        <v>0.17</v>
      </c>
      <c r="E1123" t="str">
        <f t="shared" si="41"/>
        <v>('04c903f5f96722d99e4cafe24d11a580',17,'komoona',date(current_timestamp), unix_timestamp(current_timestamp), current_timestamp, 'shahar@komoona.com'),</v>
      </c>
    </row>
    <row r="1124" spans="1:5" x14ac:dyDescent="0.3">
      <c r="A1124" t="s">
        <v>8813</v>
      </c>
      <c r="B1124">
        <v>0.67274295770000003</v>
      </c>
      <c r="C1124">
        <v>0.25</v>
      </c>
      <c r="D1124">
        <v>0.3</v>
      </c>
      <c r="E1124" t="str">
        <f t="shared" si="41"/>
        <v>('0244b05e4b30ec8c47e7f4ef316c1b56',30,'komoona',date(current_timestamp), unix_timestamp(current_timestamp), current_timestamp, 'shahar@komoona.com'),</v>
      </c>
    </row>
    <row r="1125" spans="1:5" x14ac:dyDescent="0.3">
      <c r="A1125" t="s">
        <v>8826</v>
      </c>
      <c r="B1125">
        <v>0.7378270643</v>
      </c>
      <c r="C1125">
        <v>0.25</v>
      </c>
      <c r="D1125">
        <v>0.3</v>
      </c>
      <c r="E1125" t="str">
        <f t="shared" si="41"/>
        <v>('49ecbb8fa814e2ced2a23d44e5c74a0b',30,'komoona',date(current_timestamp), unix_timestamp(current_timestamp), current_timestamp, 'shahar@komoona.com'),</v>
      </c>
    </row>
    <row r="1126" spans="1:5" x14ac:dyDescent="0.3">
      <c r="A1126" t="s">
        <v>1034</v>
      </c>
      <c r="B1126">
        <v>0.26608800449999997</v>
      </c>
      <c r="C1126">
        <v>0.15</v>
      </c>
      <c r="D1126">
        <v>0.25</v>
      </c>
      <c r="E1126" t="str">
        <f t="shared" si="41"/>
        <v>('54ae8a978a98c91cfe0f17c02ee7bb10',25,'komoona',date(current_timestamp), unix_timestamp(current_timestamp), current_timestamp, 'shahar@komoona.com'),</v>
      </c>
    </row>
    <row r="1127" spans="1:5" x14ac:dyDescent="0.3">
      <c r="A1127" t="s">
        <v>1032</v>
      </c>
      <c r="B1127">
        <v>0.2279198217</v>
      </c>
      <c r="C1127">
        <v>0.15</v>
      </c>
      <c r="D1127">
        <v>0.22</v>
      </c>
      <c r="E1127" t="str">
        <f t="shared" si="41"/>
        <v>('505e065988a0635e2495932e3413b4e4',22,'komoona',date(current_timestamp), unix_timestamp(current_timestamp), current_timestamp, 'shahar@komoona.com'),</v>
      </c>
    </row>
    <row r="1128" spans="1:5" x14ac:dyDescent="0.3">
      <c r="A1128" t="s">
        <v>8859</v>
      </c>
      <c r="B1128">
        <v>0.6956018625</v>
      </c>
      <c r="C1128">
        <v>0.25</v>
      </c>
      <c r="D1128">
        <v>0.3</v>
      </c>
      <c r="E1128" t="str">
        <f t="shared" ref="E1128:E1191" si="42">"('"&amp;A1128&amp;"',"&amp;D1128*100&amp;",'komoona',date(current_timestamp), unix_timestamp(current_timestamp), current_timestamp, 'shahar@komoona.com'),"</f>
        <v>('ee38854edc5e849f6ed51fb9dbbb102e',30,'komoona',date(current_timestamp), unix_timestamp(current_timestamp), current_timestamp, 'shahar@komoona.com'),</v>
      </c>
    </row>
    <row r="1129" spans="1:5" x14ac:dyDescent="0.3">
      <c r="A1129" t="s">
        <v>8828</v>
      </c>
      <c r="B1129">
        <v>0.72109013629999996</v>
      </c>
      <c r="C1129">
        <v>0.25</v>
      </c>
      <c r="D1129">
        <v>0.3</v>
      </c>
      <c r="E1129" t="str">
        <f t="shared" si="42"/>
        <v>('5f414112a53bc31d4eb6c0cdeac01efb',30,'komoona',date(current_timestamp), unix_timestamp(current_timestamp), current_timestamp, 'shahar@komoona.com'),</v>
      </c>
    </row>
    <row r="1130" spans="1:5" x14ac:dyDescent="0.3">
      <c r="A1130" t="s">
        <v>1028</v>
      </c>
      <c r="B1130">
        <v>0.23161850119999999</v>
      </c>
      <c r="C1130">
        <v>0.149999999999999</v>
      </c>
      <c r="D1130">
        <v>0.23</v>
      </c>
      <c r="E1130" t="str">
        <f t="shared" si="42"/>
        <v>('3445df7201dee73b2aeca2367444e1a5',23,'komoona',date(current_timestamp), unix_timestamp(current_timestamp), current_timestamp, 'shahar@komoona.com'),</v>
      </c>
    </row>
    <row r="1131" spans="1:5" x14ac:dyDescent="0.3">
      <c r="A1131" t="s">
        <v>6066</v>
      </c>
      <c r="B1131">
        <v>0.29846469879999998</v>
      </c>
      <c r="C1131">
        <v>0.25</v>
      </c>
      <c r="D1131">
        <v>0.28000000000000003</v>
      </c>
      <c r="E1131" t="str">
        <f t="shared" si="42"/>
        <v>('1c929ea8649d30b3c21a8433f53b8a15',28,'komoona',date(current_timestamp), unix_timestamp(current_timestamp), current_timestamp, 'shahar@komoona.com'),</v>
      </c>
    </row>
    <row r="1132" spans="1:5" x14ac:dyDescent="0.3">
      <c r="A1132" t="s">
        <v>4285</v>
      </c>
      <c r="B1132">
        <v>0.62133147200000005</v>
      </c>
      <c r="C1132">
        <v>0.25</v>
      </c>
      <c r="D1132">
        <v>0.3</v>
      </c>
      <c r="E1132" t="str">
        <f t="shared" si="42"/>
        <v>('234d222f23d65b408d5299bf2025298e',30,'komoona',date(current_timestamp), unix_timestamp(current_timestamp), current_timestamp, 'shahar@komoona.com'),</v>
      </c>
    </row>
    <row r="1133" spans="1:5" x14ac:dyDescent="0.3">
      <c r="A1133" t="s">
        <v>9016</v>
      </c>
      <c r="B1133">
        <v>0.1877544267</v>
      </c>
      <c r="C1133">
        <v>0.15</v>
      </c>
      <c r="D1133">
        <v>0.18</v>
      </c>
      <c r="E1133" t="str">
        <f t="shared" si="42"/>
        <v>('1b554dfefec207a2e545b79a5833a20a',18,'komoona',date(current_timestamp), unix_timestamp(current_timestamp), current_timestamp, 'shahar@komoona.com'),</v>
      </c>
    </row>
    <row r="1134" spans="1:5" x14ac:dyDescent="0.3">
      <c r="A1134" t="s">
        <v>6092</v>
      </c>
      <c r="B1134">
        <v>0.4358161679</v>
      </c>
      <c r="C1134">
        <v>0.25</v>
      </c>
      <c r="D1134">
        <v>0.3</v>
      </c>
      <c r="E1134" t="str">
        <f t="shared" si="42"/>
        <v>('4ca7a7d12e1451650cc0d77e67afd4ba',30,'komoona',date(current_timestamp), unix_timestamp(current_timestamp), current_timestamp, 'shahar@komoona.com'),</v>
      </c>
    </row>
    <row r="1135" spans="1:5" x14ac:dyDescent="0.3">
      <c r="A1135" t="s">
        <v>1776</v>
      </c>
      <c r="B1135">
        <v>0.28753063140000001</v>
      </c>
      <c r="C1135">
        <v>0.15</v>
      </c>
      <c r="D1135">
        <v>0.2</v>
      </c>
      <c r="E1135" t="str">
        <f t="shared" si="42"/>
        <v>('1dfde672599f933e80528a6e60f722d7',20,'komoona',date(current_timestamp), unix_timestamp(current_timestamp), current_timestamp, 'shahar@komoona.com'),</v>
      </c>
    </row>
    <row r="1136" spans="1:5" x14ac:dyDescent="0.3">
      <c r="A1136" t="s">
        <v>2446</v>
      </c>
      <c r="B1136">
        <v>0.40221435999999999</v>
      </c>
      <c r="C1136">
        <v>0.15</v>
      </c>
      <c r="D1136">
        <v>0.3</v>
      </c>
      <c r="E1136" t="str">
        <f t="shared" si="42"/>
        <v>('208a434802ed00ee04003c87dd3a0de0',30,'komoona',date(current_timestamp), unix_timestamp(current_timestamp), current_timestamp, 'shahar@komoona.com'),</v>
      </c>
    </row>
    <row r="1137" spans="1:5" x14ac:dyDescent="0.3">
      <c r="A1137" t="s">
        <v>10941</v>
      </c>
      <c r="B1137">
        <v>0.56311909449999997</v>
      </c>
      <c r="C1137">
        <v>0.25</v>
      </c>
      <c r="D1137">
        <v>0.3</v>
      </c>
      <c r="E1137" t="str">
        <f t="shared" si="42"/>
        <v>('8e7b968cef3dbcaf0e04929f7886d95f',30,'komoona',date(current_timestamp), unix_timestamp(current_timestamp), current_timestamp, 'shahar@komoona.com'),</v>
      </c>
    </row>
    <row r="1138" spans="1:5" x14ac:dyDescent="0.3">
      <c r="A1138" t="s">
        <v>2464</v>
      </c>
      <c r="B1138">
        <v>0.5099727651</v>
      </c>
      <c r="C1138">
        <v>0.15</v>
      </c>
      <c r="D1138">
        <v>0.25</v>
      </c>
      <c r="E1138" t="str">
        <f t="shared" si="42"/>
        <v>('613cb0a24f955f132650db6cc8dcf1c6',25,'komoona',date(current_timestamp), unix_timestamp(current_timestamp), current_timestamp, 'shahar@komoona.com'),</v>
      </c>
    </row>
    <row r="1139" spans="1:5" x14ac:dyDescent="0.3">
      <c r="A1139" t="s">
        <v>10998</v>
      </c>
      <c r="B1139">
        <v>0.27853170960000001</v>
      </c>
      <c r="C1139">
        <v>0.25</v>
      </c>
      <c r="D1139">
        <v>0.27</v>
      </c>
      <c r="E1139" t="str">
        <f t="shared" si="42"/>
        <v>('733a1be16391aeea01a398cabb922fe1',27,'komoona',date(current_timestamp), unix_timestamp(current_timestamp), current_timestamp, 'shahar@komoona.com'),</v>
      </c>
    </row>
    <row r="1140" spans="1:5" x14ac:dyDescent="0.3">
      <c r="A1140" t="s">
        <v>1974</v>
      </c>
      <c r="B1140">
        <v>0.2726197273</v>
      </c>
      <c r="C1140">
        <v>0.15</v>
      </c>
      <c r="D1140">
        <v>0.2</v>
      </c>
      <c r="E1140" t="str">
        <f t="shared" si="42"/>
        <v>('7dfd1462b0bbc75c6160b45368e07abf',20,'komoona',date(current_timestamp), unix_timestamp(current_timestamp), current_timestamp, 'shahar@komoona.com'),</v>
      </c>
    </row>
    <row r="1141" spans="1:5" x14ac:dyDescent="0.3">
      <c r="A1141" t="s">
        <v>6098</v>
      </c>
      <c r="B1141">
        <v>0.23057724139999999</v>
      </c>
      <c r="C1141">
        <v>0.15</v>
      </c>
      <c r="D1141">
        <v>0.2</v>
      </c>
      <c r="E1141" t="str">
        <f t="shared" si="42"/>
        <v>('5a1f4bdb6cd63d8daa983e24feb1296e',20,'komoona',date(current_timestamp), unix_timestamp(current_timestamp), current_timestamp, 'shahar@komoona.com'),</v>
      </c>
    </row>
    <row r="1142" spans="1:5" x14ac:dyDescent="0.3">
      <c r="A1142" t="s">
        <v>9360</v>
      </c>
      <c r="B1142">
        <v>0.47155043590000001</v>
      </c>
      <c r="C1142">
        <v>0.33</v>
      </c>
      <c r="D1142">
        <v>0.35</v>
      </c>
      <c r="E1142" t="str">
        <f t="shared" si="42"/>
        <v>('c327557a4fc84ab1c7947beb129d3f7c',35,'komoona',date(current_timestamp), unix_timestamp(current_timestamp), current_timestamp, 'shahar@komoona.com'),</v>
      </c>
    </row>
    <row r="1143" spans="1:5" x14ac:dyDescent="0.3">
      <c r="A1143" t="s">
        <v>1950</v>
      </c>
      <c r="B1143">
        <v>0.28504589009999998</v>
      </c>
      <c r="C1143">
        <v>0.15</v>
      </c>
      <c r="D1143">
        <v>0.2</v>
      </c>
      <c r="E1143" t="str">
        <f t="shared" si="42"/>
        <v>('72e691097df5e4ff12b67e4769e01f61',20,'komoona',date(current_timestamp), unix_timestamp(current_timestamp), current_timestamp, 'shahar@komoona.com'),</v>
      </c>
    </row>
    <row r="1144" spans="1:5" x14ac:dyDescent="0.3">
      <c r="A1144" t="s">
        <v>2030</v>
      </c>
      <c r="B1144">
        <v>0.35393793690000003</v>
      </c>
      <c r="C1144">
        <v>0.25</v>
      </c>
      <c r="D1144">
        <v>0.3</v>
      </c>
      <c r="E1144" t="str">
        <f t="shared" si="42"/>
        <v>('9ed32a954be7d1c074083acac5258a72',30,'komoona',date(current_timestamp), unix_timestamp(current_timestamp), current_timestamp, 'shahar@komoona.com'),</v>
      </c>
    </row>
    <row r="1145" spans="1:5" x14ac:dyDescent="0.3">
      <c r="A1145" t="s">
        <v>5156</v>
      </c>
      <c r="B1145">
        <v>0.43578938779999998</v>
      </c>
      <c r="C1145">
        <v>0.249999999999999</v>
      </c>
      <c r="D1145">
        <v>0.3</v>
      </c>
      <c r="E1145" t="str">
        <f t="shared" si="42"/>
        <v>('b10bb3049e706389e40a997cb9eae64c',30,'komoona',date(current_timestamp), unix_timestamp(current_timestamp), current_timestamp, 'shahar@komoona.com'),</v>
      </c>
    </row>
    <row r="1146" spans="1:5" x14ac:dyDescent="0.3">
      <c r="A1146" t="s">
        <v>2480</v>
      </c>
      <c r="B1146">
        <v>0.41285154509999999</v>
      </c>
      <c r="C1146">
        <v>0.25</v>
      </c>
      <c r="D1146">
        <v>0.35</v>
      </c>
      <c r="E1146" t="str">
        <f t="shared" si="42"/>
        <v>('8b5d630b9c41fa0ad3eb117a076fefbe',35,'komoona',date(current_timestamp), unix_timestamp(current_timestamp), current_timestamp, 'shahar@komoona.com'),</v>
      </c>
    </row>
    <row r="1147" spans="1:5" x14ac:dyDescent="0.3">
      <c r="A1147" t="s">
        <v>8955</v>
      </c>
      <c r="B1147">
        <v>0.284078463</v>
      </c>
      <c r="C1147">
        <v>0.05</v>
      </c>
      <c r="D1147">
        <v>0.1</v>
      </c>
      <c r="E1147" t="str">
        <f t="shared" si="42"/>
        <v>('1f869c5da7d0f1fe1c87c9493ee93abc',10,'komoona',date(current_timestamp), unix_timestamp(current_timestamp), current_timestamp, 'shahar@komoona.com'),</v>
      </c>
    </row>
    <row r="1148" spans="1:5" x14ac:dyDescent="0.3">
      <c r="A1148" t="s">
        <v>4051</v>
      </c>
      <c r="B1148">
        <v>0.56994420239999999</v>
      </c>
      <c r="C1148">
        <v>0.149999999999999</v>
      </c>
      <c r="D1148">
        <v>0.25</v>
      </c>
      <c r="E1148" t="str">
        <f t="shared" si="42"/>
        <v>('7a54395235115d65f276a829a22755fc',25,'komoona',date(current_timestamp), unix_timestamp(current_timestamp), current_timestamp, 'shahar@komoona.com'),</v>
      </c>
    </row>
    <row r="1149" spans="1:5" x14ac:dyDescent="0.3">
      <c r="A1149" t="s">
        <v>5032</v>
      </c>
      <c r="B1149">
        <v>0.89431888459999997</v>
      </c>
      <c r="C1149">
        <v>0.25</v>
      </c>
      <c r="D1149">
        <v>0.3</v>
      </c>
      <c r="E1149" t="str">
        <f t="shared" si="42"/>
        <v>('081647d6f5a2fa7ca3ccf9ceba597ac9',30,'komoona',date(current_timestamp), unix_timestamp(current_timestamp), current_timestamp, 'shahar@komoona.com'),</v>
      </c>
    </row>
    <row r="1150" spans="1:5" x14ac:dyDescent="0.3">
      <c r="A1150" t="s">
        <v>1898</v>
      </c>
      <c r="B1150">
        <v>0.25067556660000001</v>
      </c>
      <c r="C1150">
        <v>0.15</v>
      </c>
      <c r="D1150">
        <v>0.2</v>
      </c>
      <c r="E1150" t="str">
        <f t="shared" si="42"/>
        <v>('5cb6782a45ddbd68e004eafc82eb646f',20,'komoona',date(current_timestamp), unix_timestamp(current_timestamp), current_timestamp, 'shahar@komoona.com'),</v>
      </c>
    </row>
    <row r="1151" spans="1:5" x14ac:dyDescent="0.3">
      <c r="A1151" t="s">
        <v>5196</v>
      </c>
      <c r="B1151">
        <v>0.41684687459999997</v>
      </c>
      <c r="C1151">
        <v>0.25</v>
      </c>
      <c r="D1151">
        <v>0.3</v>
      </c>
      <c r="E1151" t="str">
        <f t="shared" si="42"/>
        <v>('ee47f081a7617faabcd5a4cbc11ee825',30,'komoona',date(current_timestamp), unix_timestamp(current_timestamp), current_timestamp, 'shahar@komoona.com'),</v>
      </c>
    </row>
    <row r="1152" spans="1:5" x14ac:dyDescent="0.3">
      <c r="A1152" t="s">
        <v>1273</v>
      </c>
      <c r="B1152">
        <v>0.36665764969999998</v>
      </c>
      <c r="C1152">
        <v>0.25</v>
      </c>
      <c r="D1152">
        <v>0.3</v>
      </c>
      <c r="E1152" t="str">
        <f t="shared" si="42"/>
        <v>('092b5a26145d390325e87bbe71e9fc15',30,'komoona',date(current_timestamp), unix_timestamp(current_timestamp), current_timestamp, 'shahar@komoona.com'),</v>
      </c>
    </row>
    <row r="1153" spans="1:5" x14ac:dyDescent="0.3">
      <c r="A1153" t="s">
        <v>5200</v>
      </c>
      <c r="B1153">
        <v>0.36666057320000001</v>
      </c>
      <c r="C1153">
        <v>0.25</v>
      </c>
      <c r="D1153">
        <v>0.3</v>
      </c>
      <c r="E1153" t="str">
        <f t="shared" si="42"/>
        <v>('f48fd729c740dcabbdb485595014fa3f',30,'komoona',date(current_timestamp), unix_timestamp(current_timestamp), current_timestamp, 'shahar@komoona.com'),</v>
      </c>
    </row>
    <row r="1154" spans="1:5" x14ac:dyDescent="0.3">
      <c r="A1154" t="s">
        <v>4059</v>
      </c>
      <c r="B1154">
        <v>0.61040359190000004</v>
      </c>
      <c r="C1154">
        <v>0.3</v>
      </c>
      <c r="D1154">
        <v>0.25</v>
      </c>
      <c r="E1154" t="str">
        <f t="shared" si="42"/>
        <v>('9cc2176a4e4dc44e139a2ad96d94c7bb',25,'komoona',date(current_timestamp), unix_timestamp(current_timestamp), current_timestamp, 'shahar@komoona.com'),</v>
      </c>
    </row>
    <row r="1155" spans="1:5" x14ac:dyDescent="0.3">
      <c r="A1155" t="s">
        <v>1319</v>
      </c>
      <c r="B1155">
        <v>0.2854804554</v>
      </c>
      <c r="C1155">
        <v>0.25</v>
      </c>
      <c r="D1155">
        <v>0.28000000000000003</v>
      </c>
      <c r="E1155" t="str">
        <f t="shared" si="42"/>
        <v>('e32aeaadb6457bc80007b6027c455e38',28,'komoona',date(current_timestamp), unix_timestamp(current_timestamp), current_timestamp, 'shahar@komoona.com'),</v>
      </c>
    </row>
    <row r="1156" spans="1:5" x14ac:dyDescent="0.3">
      <c r="A1156" t="s">
        <v>8101</v>
      </c>
      <c r="B1156">
        <v>0.66574199209999996</v>
      </c>
      <c r="C1156">
        <v>0.08</v>
      </c>
      <c r="D1156">
        <v>0.15</v>
      </c>
      <c r="E1156" t="str">
        <f t="shared" si="42"/>
        <v>('3521f88df0e8a69edfa8d6e6676b9557',15,'komoona',date(current_timestamp), unix_timestamp(current_timestamp), current_timestamp, 'shahar@komoona.com'),</v>
      </c>
    </row>
    <row r="1157" spans="1:5" x14ac:dyDescent="0.3">
      <c r="A1157" t="s">
        <v>6086</v>
      </c>
      <c r="B1157">
        <v>0.23138550599999999</v>
      </c>
      <c r="C1157">
        <v>0.15</v>
      </c>
      <c r="D1157">
        <v>0.2</v>
      </c>
      <c r="E1157" t="str">
        <f t="shared" si="42"/>
        <v>('3d832e82275f09dc277586801519616f',20,'komoona',date(current_timestamp), unix_timestamp(current_timestamp), current_timestamp, 'shahar@komoona.com'),</v>
      </c>
    </row>
    <row r="1158" spans="1:5" x14ac:dyDescent="0.3">
      <c r="A1158" t="s">
        <v>9340</v>
      </c>
      <c r="B1158">
        <v>0.65637884570000005</v>
      </c>
      <c r="C1158">
        <v>0.33</v>
      </c>
      <c r="D1158">
        <v>0.35</v>
      </c>
      <c r="E1158" t="str">
        <f t="shared" si="42"/>
        <v>('24524e6e197f3803d44abe0ba6a0b714',35,'komoona',date(current_timestamp), unix_timestamp(current_timestamp), current_timestamp, 'shahar@komoona.com'),</v>
      </c>
    </row>
    <row r="1159" spans="1:5" x14ac:dyDescent="0.3">
      <c r="A1159" t="s">
        <v>10861</v>
      </c>
      <c r="B1159">
        <v>0.5483082937</v>
      </c>
      <c r="C1159">
        <v>0.25</v>
      </c>
      <c r="D1159">
        <v>0.3</v>
      </c>
      <c r="E1159" t="str">
        <f t="shared" si="42"/>
        <v>('072762ce875885bdd9ce52a59d197c6d',30,'komoona',date(current_timestamp), unix_timestamp(current_timestamp), current_timestamp, 'shahar@komoona.com'),</v>
      </c>
    </row>
    <row r="1160" spans="1:5" x14ac:dyDescent="0.3">
      <c r="A1160" t="s">
        <v>10873</v>
      </c>
      <c r="B1160">
        <v>0.45943517589999999</v>
      </c>
      <c r="C1160">
        <v>0.25</v>
      </c>
      <c r="D1160">
        <v>0.3</v>
      </c>
      <c r="E1160" t="str">
        <f t="shared" si="42"/>
        <v>('f4822071920ecb3fe187fd6dd69c545c',30,'komoona',date(current_timestamp), unix_timestamp(current_timestamp), current_timestamp, 'shahar@komoona.com'),</v>
      </c>
    </row>
    <row r="1161" spans="1:5" x14ac:dyDescent="0.3">
      <c r="A1161" t="s">
        <v>1594</v>
      </c>
      <c r="B1161">
        <v>0.96455284470000002</v>
      </c>
      <c r="C1161">
        <v>0.249999999999999</v>
      </c>
      <c r="D1161">
        <v>0.3</v>
      </c>
      <c r="E1161" t="str">
        <f t="shared" si="42"/>
        <v>('403b440d2fd4e180c970af9816b8d179',30,'komoona',date(current_timestamp), unix_timestamp(current_timestamp), current_timestamp, 'shahar@komoona.com'),</v>
      </c>
    </row>
    <row r="1162" spans="1:5" x14ac:dyDescent="0.3">
      <c r="A1162" t="s">
        <v>6385</v>
      </c>
      <c r="B1162">
        <v>0.46792840130000002</v>
      </c>
      <c r="C1162">
        <v>0.05</v>
      </c>
      <c r="D1162">
        <v>0.25</v>
      </c>
      <c r="E1162" t="str">
        <f t="shared" si="42"/>
        <v>('af36199d3d8b02b1aefe43c277242ba3',25,'komoona',date(current_timestamp), unix_timestamp(current_timestamp), current_timestamp, 'shahar@komoona.com'),</v>
      </c>
    </row>
    <row r="1163" spans="1:5" x14ac:dyDescent="0.3">
      <c r="A1163" t="s">
        <v>5064</v>
      </c>
      <c r="B1163">
        <v>0.89772355169999996</v>
      </c>
      <c r="C1163">
        <v>0.249999999999999</v>
      </c>
      <c r="D1163">
        <v>0.3</v>
      </c>
      <c r="E1163" t="str">
        <f t="shared" si="42"/>
        <v>('30af790265febb7f53e22c28312b8fec',30,'komoona',date(current_timestamp), unix_timestamp(current_timestamp), current_timestamp, 'shahar@komoona.com'),</v>
      </c>
    </row>
    <row r="1164" spans="1:5" x14ac:dyDescent="0.3">
      <c r="A1164" t="s">
        <v>5098</v>
      </c>
      <c r="B1164">
        <v>0.52748596879999998</v>
      </c>
      <c r="C1164">
        <v>0.25</v>
      </c>
      <c r="D1164">
        <v>0.3</v>
      </c>
      <c r="E1164" t="str">
        <f t="shared" si="42"/>
        <v>('6451506eb53e154c6f83b5eaab88029c',30,'komoona',date(current_timestamp), unix_timestamp(current_timestamp), current_timestamp, 'shahar@komoona.com'),</v>
      </c>
    </row>
    <row r="1165" spans="1:5" x14ac:dyDescent="0.3">
      <c r="A1165" t="s">
        <v>1608</v>
      </c>
      <c r="B1165">
        <v>0.96534424470000002</v>
      </c>
      <c r="C1165">
        <v>0.25</v>
      </c>
      <c r="D1165">
        <v>0.3</v>
      </c>
      <c r="E1165" t="str">
        <f t="shared" si="42"/>
        <v>('8944bbe854477a34287f16c1a922dc07',30,'komoona',date(current_timestamp), unix_timestamp(current_timestamp), current_timestamp, 'shahar@komoona.com'),</v>
      </c>
    </row>
    <row r="1166" spans="1:5" x14ac:dyDescent="0.3">
      <c r="A1166" t="s">
        <v>5108</v>
      </c>
      <c r="B1166">
        <v>0.91889806149999997</v>
      </c>
      <c r="C1166">
        <v>0.249999999999999</v>
      </c>
      <c r="D1166">
        <v>0.3</v>
      </c>
      <c r="E1166" t="str">
        <f t="shared" si="42"/>
        <v>('710dd3435d4433d22bf9dd9b7ada2f69',30,'komoona',date(current_timestamp), unix_timestamp(current_timestamp), current_timestamp, 'shahar@komoona.com'),</v>
      </c>
    </row>
    <row r="1167" spans="1:5" x14ac:dyDescent="0.3">
      <c r="A1167" t="s">
        <v>5054</v>
      </c>
      <c r="B1167">
        <v>0.63558621329999998</v>
      </c>
      <c r="C1167">
        <v>0.25</v>
      </c>
      <c r="D1167">
        <v>0.3</v>
      </c>
      <c r="E1167" t="str">
        <f t="shared" si="42"/>
        <v>('247aca827c8ecfbca3273685990d7793',30,'komoona',date(current_timestamp), unix_timestamp(current_timestamp), current_timestamp, 'shahar@komoona.com'),</v>
      </c>
    </row>
    <row r="1168" spans="1:5" x14ac:dyDescent="0.3">
      <c r="A1168" t="s">
        <v>5174</v>
      </c>
      <c r="B1168">
        <v>0.52054966520000001</v>
      </c>
      <c r="C1168">
        <v>0.25</v>
      </c>
      <c r="D1168">
        <v>0.3</v>
      </c>
      <c r="E1168" t="str">
        <f t="shared" si="42"/>
        <v>('b86e6a73fc1668f2031d79cc52cbcd34',30,'komoona',date(current_timestamp), unix_timestamp(current_timestamp), current_timestamp, 'shahar@komoona.com'),</v>
      </c>
    </row>
    <row r="1169" spans="1:5" x14ac:dyDescent="0.3">
      <c r="A1169" t="s">
        <v>5152</v>
      </c>
      <c r="B1169">
        <v>0.91611012859999996</v>
      </c>
      <c r="C1169">
        <v>0.249999999999999</v>
      </c>
      <c r="D1169">
        <v>0.3</v>
      </c>
      <c r="E1169" t="str">
        <f t="shared" si="42"/>
        <v>('ae49b6a2db4226ab6e961e5769679f7f',30,'komoona',date(current_timestamp), unix_timestamp(current_timestamp), current_timestamp, 'shahar@komoona.com'),</v>
      </c>
    </row>
    <row r="1170" spans="1:5" x14ac:dyDescent="0.3">
      <c r="A1170" t="s">
        <v>5118</v>
      </c>
      <c r="B1170">
        <v>0.53635926069999995</v>
      </c>
      <c r="C1170">
        <v>0.25</v>
      </c>
      <c r="D1170">
        <v>0.3</v>
      </c>
      <c r="E1170" t="str">
        <f t="shared" si="42"/>
        <v>('8273a92f27abca7aaad8728b7862ea18',30,'komoona',date(current_timestamp), unix_timestamp(current_timestamp), current_timestamp, 'shahar@komoona.com'),</v>
      </c>
    </row>
    <row r="1171" spans="1:5" x14ac:dyDescent="0.3">
      <c r="A1171" t="s">
        <v>4266</v>
      </c>
      <c r="B1171">
        <v>0.3990456872</v>
      </c>
      <c r="C1171">
        <v>0.3</v>
      </c>
      <c r="D1171">
        <v>0.35</v>
      </c>
      <c r="E1171" t="str">
        <f t="shared" si="42"/>
        <v>('b87c042e984a0880d679af4af61fdd70',35,'komoona',date(current_timestamp), unix_timestamp(current_timestamp), current_timestamp, 'shahar@komoona.com'),</v>
      </c>
    </row>
    <row r="1172" spans="1:5" x14ac:dyDescent="0.3">
      <c r="A1172" t="s">
        <v>4057</v>
      </c>
      <c r="B1172">
        <v>0.44186886749999998</v>
      </c>
      <c r="C1172">
        <v>0.25</v>
      </c>
      <c r="D1172">
        <v>0.3</v>
      </c>
      <c r="E1172" t="str">
        <f t="shared" si="42"/>
        <v>('9aaef68cc1feb462095533d29b882dcb',30,'komoona',date(current_timestamp), unix_timestamp(current_timestamp), current_timestamp, 'shahar@komoona.com'),</v>
      </c>
    </row>
    <row r="1173" spans="1:5" x14ac:dyDescent="0.3">
      <c r="A1173" t="s">
        <v>1604</v>
      </c>
      <c r="B1173">
        <v>0.93386763090000002</v>
      </c>
      <c r="C1173">
        <v>0.25</v>
      </c>
      <c r="D1173">
        <v>0.3</v>
      </c>
      <c r="E1173" t="str">
        <f t="shared" si="42"/>
        <v>('5e5fcfa610fa8da8dac9b3ff9ce98ee1',30,'komoona',date(current_timestamp), unix_timestamp(current_timestamp), current_timestamp, 'shahar@komoona.com'),</v>
      </c>
    </row>
    <row r="1174" spans="1:5" x14ac:dyDescent="0.3">
      <c r="A1174" t="s">
        <v>8821</v>
      </c>
      <c r="B1174">
        <v>0.86182842609999999</v>
      </c>
      <c r="C1174">
        <v>0.25</v>
      </c>
      <c r="D1174">
        <v>0.3</v>
      </c>
      <c r="E1174" t="str">
        <f t="shared" si="42"/>
        <v>('40ad9d736357e5232b48009d23a01cfc',30,'komoona',date(current_timestamp), unix_timestamp(current_timestamp), current_timestamp, 'shahar@komoona.com'),</v>
      </c>
    </row>
    <row r="1175" spans="1:5" x14ac:dyDescent="0.3">
      <c r="A1175" t="s">
        <v>1074</v>
      </c>
      <c r="B1175">
        <v>0.41108456939999999</v>
      </c>
      <c r="C1175">
        <v>0.25</v>
      </c>
      <c r="D1175">
        <v>0.35</v>
      </c>
      <c r="E1175" t="str">
        <f t="shared" si="42"/>
        <v>('dc064973ea135303be8760a1c2cbe669',35,'komoona',date(current_timestamp), unix_timestamp(current_timestamp), current_timestamp, 'shahar@komoona.com'),</v>
      </c>
    </row>
    <row r="1176" spans="1:5" x14ac:dyDescent="0.3">
      <c r="A1176" t="s">
        <v>10865</v>
      </c>
      <c r="B1176">
        <v>0.3964448465</v>
      </c>
      <c r="C1176">
        <v>0.249999999999999</v>
      </c>
      <c r="D1176">
        <v>0.3</v>
      </c>
      <c r="E1176" t="str">
        <f t="shared" si="42"/>
        <v>('3ad3bd424ae9be79ea12cd59f601f5a9',30,'komoona',date(current_timestamp), unix_timestamp(current_timestamp), current_timestamp, 'shahar@komoona.com'),</v>
      </c>
    </row>
    <row r="1177" spans="1:5" x14ac:dyDescent="0.3">
      <c r="A1177" t="s">
        <v>4023</v>
      </c>
      <c r="B1177">
        <v>0.50665465480000005</v>
      </c>
      <c r="C1177">
        <v>0.15</v>
      </c>
      <c r="D1177">
        <v>0.25</v>
      </c>
      <c r="E1177" t="str">
        <f t="shared" si="42"/>
        <v>('084cf1c0c318a0ace5fc4201bde65d8c',25,'komoona',date(current_timestamp), unix_timestamp(current_timestamp), current_timestamp, 'shahar@komoona.com'),</v>
      </c>
    </row>
    <row r="1178" spans="1:5" x14ac:dyDescent="0.3">
      <c r="A1178" t="s">
        <v>1626</v>
      </c>
      <c r="B1178">
        <v>0.84568637540000002</v>
      </c>
      <c r="C1178">
        <v>0.33</v>
      </c>
      <c r="D1178">
        <v>0.3</v>
      </c>
      <c r="E1178" t="str">
        <f t="shared" si="42"/>
        <v>('dd2625b056b2d45c9ab15d1dd7f1ae91',30,'komoona',date(current_timestamp), unix_timestamp(current_timestamp), current_timestamp, 'shahar@komoona.com'),</v>
      </c>
    </row>
    <row r="1179" spans="1:5" x14ac:dyDescent="0.3">
      <c r="A1179" t="s">
        <v>6397</v>
      </c>
      <c r="B1179">
        <v>0.30171859519999999</v>
      </c>
      <c r="C1179">
        <v>0.25</v>
      </c>
      <c r="D1179">
        <v>0.3</v>
      </c>
      <c r="E1179" t="str">
        <f t="shared" si="42"/>
        <v>('48f3fa630c6104bb2809e55c08a2845b',30,'komoona',date(current_timestamp), unix_timestamp(current_timestamp), current_timestamp, 'shahar@komoona.com'),</v>
      </c>
    </row>
    <row r="1180" spans="1:5" x14ac:dyDescent="0.3">
      <c r="A1180" t="s">
        <v>8967</v>
      </c>
      <c r="B1180">
        <v>0.25890033499999998</v>
      </c>
      <c r="C1180">
        <v>0.05</v>
      </c>
      <c r="D1180">
        <v>0.1</v>
      </c>
      <c r="E1180" t="str">
        <f t="shared" si="42"/>
        <v>('a79eff07241ba2a33a7da6ee8acbebef',10,'komoona',date(current_timestamp), unix_timestamp(current_timestamp), current_timestamp, 'shahar@komoona.com'),</v>
      </c>
    </row>
    <row r="1181" spans="1:5" x14ac:dyDescent="0.3">
      <c r="A1181" t="s">
        <v>8109</v>
      </c>
      <c r="B1181">
        <v>0.84720783079999995</v>
      </c>
      <c r="C1181">
        <v>0.08</v>
      </c>
      <c r="D1181">
        <v>0.15</v>
      </c>
      <c r="E1181" t="str">
        <f t="shared" si="42"/>
        <v>('a28372430db046b5167585ff33c7c487',15,'komoona',date(current_timestamp), unix_timestamp(current_timestamp), current_timestamp, 'shahar@komoona.com'),</v>
      </c>
    </row>
    <row r="1182" spans="1:5" x14ac:dyDescent="0.3">
      <c r="A1182" t="s">
        <v>4330</v>
      </c>
      <c r="B1182">
        <v>0.55067423100000001</v>
      </c>
      <c r="C1182">
        <v>0.25</v>
      </c>
      <c r="D1182">
        <v>0.3</v>
      </c>
      <c r="E1182" t="str">
        <f t="shared" si="42"/>
        <v>('0c592d049fdc4ca27eb939488c6e87c8',30,'komoona',date(current_timestamp), unix_timestamp(current_timestamp), current_timestamp, 'shahar@komoona.com'),</v>
      </c>
    </row>
    <row r="1183" spans="1:5" x14ac:dyDescent="0.3">
      <c r="A1183" t="s">
        <v>10381</v>
      </c>
      <c r="B1183">
        <v>0.61794809910000004</v>
      </c>
      <c r="C1183">
        <v>0.25</v>
      </c>
      <c r="D1183">
        <v>0.3</v>
      </c>
      <c r="E1183" t="str">
        <f t="shared" si="42"/>
        <v>('8af8627478b03a05c63b418e26607f16',30,'komoona',date(current_timestamp), unix_timestamp(current_timestamp), current_timestamp, 'shahar@komoona.com'),</v>
      </c>
    </row>
    <row r="1184" spans="1:5" x14ac:dyDescent="0.3">
      <c r="A1184" t="s">
        <v>10867</v>
      </c>
      <c r="B1184">
        <v>0.60280836449999997</v>
      </c>
      <c r="C1184">
        <v>0.25</v>
      </c>
      <c r="D1184">
        <v>0.3</v>
      </c>
      <c r="E1184" t="str">
        <f t="shared" si="42"/>
        <v>('632924fb22870acc19b15fc96137d517',30,'komoona',date(current_timestamp), unix_timestamp(current_timestamp), current_timestamp, 'shahar@komoona.com'),</v>
      </c>
    </row>
    <row r="1185" spans="1:5" x14ac:dyDescent="0.3">
      <c r="A1185" t="s">
        <v>8105</v>
      </c>
      <c r="B1185">
        <v>0.8462386314</v>
      </c>
      <c r="C1185">
        <v>0.08</v>
      </c>
      <c r="D1185">
        <v>0.15</v>
      </c>
      <c r="E1185" t="str">
        <f t="shared" si="42"/>
        <v>('49a88ca1f110bb561050692b0bec6e14',15,'komoona',date(current_timestamp), unix_timestamp(current_timestamp), current_timestamp, 'shahar@komoona.com'),</v>
      </c>
    </row>
    <row r="1186" spans="1:5" x14ac:dyDescent="0.3">
      <c r="A1186" t="s">
        <v>4065</v>
      </c>
      <c r="B1186">
        <v>0.33063713680000001</v>
      </c>
      <c r="C1186">
        <v>0.25</v>
      </c>
      <c r="D1186">
        <v>0.3</v>
      </c>
      <c r="E1186" t="str">
        <f t="shared" si="42"/>
        <v>('ba614f27d1598ef2d0880b0b46d89d47',30,'komoona',date(current_timestamp), unix_timestamp(current_timestamp), current_timestamp, 'shahar@komoona.com'),</v>
      </c>
    </row>
    <row r="1187" spans="1:5" x14ac:dyDescent="0.3">
      <c r="A1187" t="s">
        <v>10379</v>
      </c>
      <c r="B1187">
        <v>0.61288320709999999</v>
      </c>
      <c r="C1187">
        <v>0.25</v>
      </c>
      <c r="D1187">
        <v>0.3</v>
      </c>
      <c r="E1187" t="str">
        <f t="shared" si="42"/>
        <v>('3e96c1fcaf99725c76b57e51a1420aa2',30,'komoona',date(current_timestamp), unix_timestamp(current_timestamp), current_timestamp, 'shahar@komoona.com'),</v>
      </c>
    </row>
    <row r="1188" spans="1:5" x14ac:dyDescent="0.3">
      <c r="A1188" t="s">
        <v>1610</v>
      </c>
      <c r="B1188">
        <v>0.87290508320000004</v>
      </c>
      <c r="C1188">
        <v>0.33</v>
      </c>
      <c r="D1188">
        <v>0.3</v>
      </c>
      <c r="E1188" t="str">
        <f t="shared" si="42"/>
        <v>('8c90ed3a232da93dd2cfccac5a29c5dd',30,'komoona',date(current_timestamp), unix_timestamp(current_timestamp), current_timestamp, 'shahar@komoona.com'),</v>
      </c>
    </row>
    <row r="1189" spans="1:5" x14ac:dyDescent="0.3">
      <c r="A1189" t="s">
        <v>10383</v>
      </c>
      <c r="B1189">
        <v>0.59162376859999999</v>
      </c>
      <c r="C1189">
        <v>0.25</v>
      </c>
      <c r="D1189">
        <v>0.3</v>
      </c>
      <c r="E1189" t="str">
        <f t="shared" si="42"/>
        <v>('a16119c5a06f6a919360c7edc99c6921',30,'komoona',date(current_timestamp), unix_timestamp(current_timestamp), current_timestamp, 'shahar@komoona.com'),</v>
      </c>
    </row>
    <row r="1190" spans="1:5" x14ac:dyDescent="0.3">
      <c r="A1190" t="s">
        <v>8103</v>
      </c>
      <c r="B1190">
        <v>0.84162567560000001</v>
      </c>
      <c r="C1190">
        <v>0.05</v>
      </c>
      <c r="D1190">
        <v>0.15</v>
      </c>
      <c r="E1190" t="str">
        <f t="shared" si="42"/>
        <v>('386c9f35576d3279fde38f90dceced21',15,'komoona',date(current_timestamp), unix_timestamp(current_timestamp), current_timestamp, 'shahar@komoona.com'),</v>
      </c>
    </row>
    <row r="1191" spans="1:5" x14ac:dyDescent="0.3">
      <c r="A1191" t="s">
        <v>6393</v>
      </c>
      <c r="B1191">
        <v>0.29887693250000003</v>
      </c>
      <c r="C1191">
        <v>0.25</v>
      </c>
      <c r="D1191">
        <v>0.27</v>
      </c>
      <c r="E1191" t="str">
        <f t="shared" si="42"/>
        <v>('0131d9f270c8a9dcb021fcd5bb3713d9',27,'komoona',date(current_timestamp), unix_timestamp(current_timestamp), current_timestamp, 'shahar@komoona.com'),</v>
      </c>
    </row>
    <row r="1192" spans="1:5" x14ac:dyDescent="0.3">
      <c r="A1192" t="s">
        <v>4047</v>
      </c>
      <c r="B1192">
        <v>0.2013382594</v>
      </c>
      <c r="C1192">
        <v>0.05</v>
      </c>
      <c r="D1192">
        <v>0.1</v>
      </c>
      <c r="E1192" t="str">
        <f t="shared" ref="E1192:E1208" si="43">"('"&amp;A1192&amp;"',"&amp;D1192*100&amp;",'komoona',date(current_timestamp), unix_timestamp(current_timestamp), current_timestamp, 'shahar@komoona.com'),"</f>
        <v>('745f6fda09ec4e71fc4df05d00b49cb0',10,'komoona',date(current_timestamp), unix_timestamp(current_timestamp), current_timestamp, 'shahar@komoona.com'),</v>
      </c>
    </row>
    <row r="1193" spans="1:5" x14ac:dyDescent="0.3">
      <c r="A1193" t="s">
        <v>4073</v>
      </c>
      <c r="B1193">
        <v>0.33388229450000001</v>
      </c>
      <c r="C1193">
        <v>0.25</v>
      </c>
      <c r="D1193">
        <v>0.3</v>
      </c>
      <c r="E1193" t="str">
        <f t="shared" si="43"/>
        <v>('df905b019dffe6f21b18bfa46846a8d0',30,'komoona',date(current_timestamp), unix_timestamp(current_timestamp), current_timestamp, 'shahar@komoona.com'),</v>
      </c>
    </row>
    <row r="1194" spans="1:5" x14ac:dyDescent="0.3">
      <c r="A1194" t="s">
        <v>4662</v>
      </c>
      <c r="B1194">
        <v>0.93836947680000005</v>
      </c>
      <c r="C1194">
        <v>0.32999999999999902</v>
      </c>
      <c r="D1194">
        <v>0.4</v>
      </c>
      <c r="E1194" t="str">
        <f t="shared" si="43"/>
        <v>('34f36d92ddde79e75c7a792767f519da',40,'komoona',date(current_timestamp), unix_timestamp(current_timestamp), current_timestamp, 'shahar@komoona.com'),</v>
      </c>
    </row>
    <row r="1195" spans="1:5" x14ac:dyDescent="0.3">
      <c r="A1195" t="s">
        <v>8325</v>
      </c>
      <c r="B1195">
        <v>0.4091346226</v>
      </c>
      <c r="C1195">
        <v>0.25</v>
      </c>
      <c r="D1195">
        <v>0.35</v>
      </c>
      <c r="E1195" t="str">
        <f t="shared" si="43"/>
        <v>('14b747aa7ef4af1f5269b689b4561697',35,'komoona',date(current_timestamp), unix_timestamp(current_timestamp), current_timestamp, 'shahar@komoona.com'),</v>
      </c>
    </row>
    <row r="1196" spans="1:5" x14ac:dyDescent="0.3">
      <c r="A1196" t="s">
        <v>4873</v>
      </c>
      <c r="B1196">
        <v>0.37239450940000002</v>
      </c>
      <c r="C1196">
        <v>0.25</v>
      </c>
      <c r="D1196">
        <v>0.3</v>
      </c>
      <c r="E1196" t="str">
        <f t="shared" si="43"/>
        <v>('1ccde1044ed8e3abf2fdb493df2ac99f',30,'komoona',date(current_timestamp), unix_timestamp(current_timestamp), current_timestamp, 'shahar@komoona.com'),</v>
      </c>
    </row>
    <row r="1197" spans="1:5" x14ac:dyDescent="0.3">
      <c r="A1197" t="s">
        <v>10863</v>
      </c>
      <c r="B1197">
        <v>0.56412861810000003</v>
      </c>
      <c r="C1197">
        <v>0.25</v>
      </c>
      <c r="D1197">
        <v>0.3</v>
      </c>
      <c r="E1197" t="str">
        <f t="shared" si="43"/>
        <v>('38a8fc284be9cdd080d2c029d893196e',30,'komoona',date(current_timestamp), unix_timestamp(current_timestamp), current_timestamp, 'shahar@komoona.com'),</v>
      </c>
    </row>
    <row r="1198" spans="1:5" x14ac:dyDescent="0.3">
      <c r="A1198" t="s">
        <v>1592</v>
      </c>
      <c r="B1198">
        <v>0.95904693470000002</v>
      </c>
      <c r="C1198">
        <v>0.33</v>
      </c>
      <c r="D1198">
        <v>0.3</v>
      </c>
      <c r="E1198" t="str">
        <f t="shared" si="43"/>
        <v>('3ca95354e734b37fe2f1b7bd5cc3829e',30,'komoona',date(current_timestamp), unix_timestamp(current_timestamp), current_timestamp, 'shahar@komoona.com'),</v>
      </c>
    </row>
    <row r="1199" spans="1:5" x14ac:dyDescent="0.3">
      <c r="A1199" t="s">
        <v>3573</v>
      </c>
      <c r="B1199">
        <v>0.331558884</v>
      </c>
      <c r="C1199">
        <v>0.25</v>
      </c>
      <c r="D1199">
        <v>0.3</v>
      </c>
      <c r="E1199" t="str">
        <f t="shared" si="43"/>
        <v>('4b2670a28ec8cccb7e4a3cb140b55f5e',30,'komoona',date(current_timestamp), unix_timestamp(current_timestamp), current_timestamp, 'shahar@komoona.com'),</v>
      </c>
    </row>
    <row r="1200" spans="1:5" x14ac:dyDescent="0.3">
      <c r="A1200" t="s">
        <v>6375</v>
      </c>
      <c r="B1200">
        <v>0.35650628610000001</v>
      </c>
      <c r="C1200">
        <v>0.05</v>
      </c>
      <c r="D1200">
        <v>0.15</v>
      </c>
      <c r="E1200" t="str">
        <f t="shared" si="43"/>
        <v>('0cfeec6b66ceb36d4a6cefe8a942c46d',15,'komoona',date(current_timestamp), unix_timestamp(current_timestamp), current_timestamp, 'shahar@komoona.com'),</v>
      </c>
    </row>
    <row r="1201" spans="1:5" x14ac:dyDescent="0.3">
      <c r="A1201" t="s">
        <v>1612</v>
      </c>
      <c r="B1201">
        <v>0.77817953709999999</v>
      </c>
      <c r="C1201">
        <v>0.32999999999999902</v>
      </c>
      <c r="D1201">
        <v>0.3</v>
      </c>
      <c r="E1201" t="str">
        <f t="shared" si="43"/>
        <v>('8d5a00194e83ee3873f650b3c06e340f',30,'komoona',date(current_timestamp), unix_timestamp(current_timestamp), current_timestamp, 'shahar@komoona.com'),</v>
      </c>
    </row>
    <row r="1202" spans="1:5" x14ac:dyDescent="0.3">
      <c r="A1202" t="s">
        <v>1622</v>
      </c>
      <c r="B1202">
        <v>0.95790891140000001</v>
      </c>
      <c r="C1202">
        <v>0.249999999999999</v>
      </c>
      <c r="D1202">
        <v>0.3</v>
      </c>
      <c r="E1202" t="str">
        <f t="shared" si="43"/>
        <v>('ce086d926e318ac2cfd5ea87a82be637',30,'komoona',date(current_timestamp), unix_timestamp(current_timestamp), current_timestamp, 'shahar@komoona.com'),</v>
      </c>
    </row>
    <row r="1203" spans="1:5" x14ac:dyDescent="0.3">
      <c r="A1203" t="s">
        <v>1598</v>
      </c>
      <c r="B1203">
        <v>0.9791281463</v>
      </c>
      <c r="C1203">
        <v>0.27999999999999903</v>
      </c>
      <c r="D1203">
        <v>0.3</v>
      </c>
      <c r="E1203" t="str">
        <f t="shared" si="43"/>
        <v>('4f1f159b4e6120b1bf2438b25ae701ed',30,'komoona',date(current_timestamp), unix_timestamp(current_timestamp), current_timestamp, 'shahar@komoona.com'),</v>
      </c>
    </row>
    <row r="1204" spans="1:5" x14ac:dyDescent="0.3">
      <c r="A1204" t="s">
        <v>1620</v>
      </c>
      <c r="B1204">
        <v>0.62091203760000002</v>
      </c>
      <c r="C1204">
        <v>0.33</v>
      </c>
      <c r="D1204">
        <v>0.3</v>
      </c>
      <c r="E1204" t="str">
        <f t="shared" si="43"/>
        <v>('bde76df25e3a7313ea84be078fef8ccf',30,'komoona',date(current_timestamp), unix_timestamp(current_timestamp), current_timestamp, 'shahar@komoona.com'),</v>
      </c>
    </row>
    <row r="1205" spans="1:5" x14ac:dyDescent="0.3">
      <c r="A1205" t="s">
        <v>11144</v>
      </c>
      <c r="B1205">
        <v>0.66213670609999997</v>
      </c>
      <c r="C1205">
        <v>0.25</v>
      </c>
      <c r="D1205">
        <v>0.3</v>
      </c>
      <c r="E1205" t="str">
        <f t="shared" si="43"/>
        <v>('1124fe03ea8a7065a8204b8f5a7273b2',30,'komoona',date(current_timestamp), unix_timestamp(current_timestamp), current_timestamp, 'shahar@komoona.com'),</v>
      </c>
    </row>
    <row r="1206" spans="1:5" x14ac:dyDescent="0.3">
      <c r="A1206" t="s">
        <v>10869</v>
      </c>
      <c r="B1206">
        <v>0.62916622300000002</v>
      </c>
      <c r="C1206">
        <v>0.25</v>
      </c>
      <c r="D1206">
        <v>0.3</v>
      </c>
      <c r="E1206" t="str">
        <f t="shared" si="43"/>
        <v>('ba1e56c8606d73fa4696e12e08d3653f',30,'komoona',date(current_timestamp), unix_timestamp(current_timestamp), current_timestamp, 'shahar@komoona.com'),</v>
      </c>
    </row>
    <row r="1207" spans="1:5" x14ac:dyDescent="0.3">
      <c r="A1207" t="s">
        <v>11146</v>
      </c>
      <c r="B1207">
        <v>0.65325675679999995</v>
      </c>
      <c r="C1207">
        <v>0.25</v>
      </c>
      <c r="D1207">
        <v>0.3</v>
      </c>
      <c r="E1207" t="str">
        <f t="shared" si="43"/>
        <v>('829fe4a9a8435d5e87704a6873605587',30,'komoona',date(current_timestamp), unix_timestamp(current_timestamp), current_timestamp, 'shahar@komoona.com'),</v>
      </c>
    </row>
    <row r="1208" spans="1:5" x14ac:dyDescent="0.3">
      <c r="A1208" t="s">
        <v>10871</v>
      </c>
      <c r="B1208">
        <v>0.69220826290000004</v>
      </c>
      <c r="C1208">
        <v>0.25</v>
      </c>
      <c r="D1208">
        <v>0.3</v>
      </c>
      <c r="E1208" t="str">
        <f t="shared" si="43"/>
        <v>('d3ce81ef6359356d6641f3e5eda5f067',30,'komoona',date(current_timestamp), unix_timestamp(current_timestamp), current_timestamp, 'shahar@komoona.com'),</v>
      </c>
    </row>
  </sheetData>
  <sortState ref="I2:M713">
    <sortCondition ref="M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484"/>
  <sheetViews>
    <sheetView topLeftCell="B1" zoomScaleNormal="100" workbookViewId="0">
      <selection activeCell="G26" sqref="G26"/>
    </sheetView>
  </sheetViews>
  <sheetFormatPr defaultRowHeight="14.4" x14ac:dyDescent="0.3"/>
  <cols>
    <col min="2" max="2" width="28.88671875" style="6" customWidth="1"/>
    <col min="3" max="3" width="15.6640625" style="6" bestFit="1" customWidth="1"/>
  </cols>
  <sheetData>
    <row r="1" spans="1:21" x14ac:dyDescent="0.3">
      <c r="A1" t="s">
        <v>9905</v>
      </c>
      <c r="B1" s="6" t="s">
        <v>5</v>
      </c>
      <c r="C1" s="6" t="s">
        <v>8</v>
      </c>
      <c r="F1" t="s">
        <v>11177</v>
      </c>
    </row>
    <row r="2" spans="1:21" x14ac:dyDescent="0.3">
      <c r="A2" t="s">
        <v>9907</v>
      </c>
      <c r="B2" s="6" t="s">
        <v>70</v>
      </c>
      <c r="C2" s="1">
        <v>0.05</v>
      </c>
      <c r="F2" s="1">
        <v>0.15</v>
      </c>
    </row>
    <row r="3" spans="1:21" x14ac:dyDescent="0.3">
      <c r="A3" t="s">
        <v>9906</v>
      </c>
      <c r="B3" s="6" t="s">
        <v>42</v>
      </c>
      <c r="C3" s="1">
        <v>0.15</v>
      </c>
      <c r="F3" s="1">
        <v>0.18</v>
      </c>
    </row>
    <row r="4" spans="1:21" x14ac:dyDescent="0.3">
      <c r="A4" t="s">
        <v>9904</v>
      </c>
      <c r="B4" s="6" t="s">
        <v>12</v>
      </c>
      <c r="C4" s="1">
        <v>0.25</v>
      </c>
      <c r="F4" s="1">
        <v>0.21</v>
      </c>
    </row>
    <row r="5" spans="1:21" x14ac:dyDescent="0.3">
      <c r="A5" t="s">
        <v>9903</v>
      </c>
      <c r="B5" s="6" t="s">
        <v>304</v>
      </c>
      <c r="C5" s="1">
        <v>0.32</v>
      </c>
      <c r="F5" s="1">
        <v>0.24</v>
      </c>
    </row>
    <row r="6" spans="1:21" x14ac:dyDescent="0.3">
      <c r="A6" t="s">
        <v>9903</v>
      </c>
      <c r="B6" s="6" t="s">
        <v>385</v>
      </c>
      <c r="C6" s="1">
        <v>0.4</v>
      </c>
      <c r="F6" s="1">
        <v>0.25</v>
      </c>
      <c r="Q6" s="23"/>
      <c r="R6" s="23"/>
      <c r="S6" s="23"/>
      <c r="T6" s="23"/>
      <c r="U6" s="23"/>
    </row>
    <row r="7" spans="1:21" x14ac:dyDescent="0.3">
      <c r="A7" t="s">
        <v>9902</v>
      </c>
      <c r="B7" s="6" t="s">
        <v>1508</v>
      </c>
      <c r="C7" s="1">
        <v>0.27</v>
      </c>
      <c r="F7" s="1">
        <v>0.27</v>
      </c>
      <c r="Q7" s="23"/>
      <c r="R7" s="23"/>
      <c r="S7" s="23"/>
      <c r="T7" s="23"/>
      <c r="U7" s="23"/>
    </row>
    <row r="8" spans="1:21" x14ac:dyDescent="0.3">
      <c r="F8" s="1">
        <v>0.3</v>
      </c>
    </row>
    <row r="9" spans="1:21" x14ac:dyDescent="0.3">
      <c r="F9" s="1">
        <v>0.33</v>
      </c>
      <c r="Q9" s="23"/>
      <c r="R9" s="23"/>
      <c r="S9" s="23"/>
      <c r="T9" s="23"/>
      <c r="U9" s="23"/>
    </row>
    <row r="10" spans="1:21" x14ac:dyDescent="0.3">
      <c r="F10" s="1">
        <v>0.35000000000000003</v>
      </c>
      <c r="Q10" s="23"/>
      <c r="R10" s="23"/>
      <c r="S10" s="23"/>
      <c r="T10" s="23"/>
      <c r="U10" s="23"/>
    </row>
    <row r="11" spans="1:21" x14ac:dyDescent="0.3">
      <c r="F11" s="1">
        <v>0.4</v>
      </c>
      <c r="Q11" s="23"/>
      <c r="R11" s="23"/>
      <c r="S11" s="23"/>
      <c r="T11" s="23"/>
      <c r="U11" s="23"/>
    </row>
    <row r="12" spans="1:21" x14ac:dyDescent="0.3">
      <c r="F12" s="1">
        <v>0.45</v>
      </c>
      <c r="Q12" s="23"/>
      <c r="R12" s="23"/>
      <c r="S12" s="23"/>
      <c r="T12" s="23"/>
      <c r="U12" s="23"/>
    </row>
    <row r="13" spans="1:21" x14ac:dyDescent="0.3">
      <c r="F13" s="1">
        <v>0.5</v>
      </c>
    </row>
    <row r="15" spans="1:21" x14ac:dyDescent="0.3">
      <c r="Q15" s="23"/>
      <c r="R15" s="23"/>
      <c r="S15" s="23"/>
      <c r="T15" s="23"/>
      <c r="U15" s="23"/>
    </row>
    <row r="16" spans="1:21" x14ac:dyDescent="0.3">
      <c r="Q16" s="23"/>
      <c r="R16" s="23"/>
      <c r="S16" s="23"/>
      <c r="T16" s="23"/>
      <c r="U16" s="23"/>
    </row>
    <row r="18" spans="17:21" x14ac:dyDescent="0.3">
      <c r="Q18" s="23"/>
      <c r="R18" s="23"/>
      <c r="S18" s="23"/>
      <c r="T18" s="23"/>
      <c r="U18" s="23"/>
    </row>
    <row r="20" spans="17:21" x14ac:dyDescent="0.3">
      <c r="Q20" s="23"/>
      <c r="R20" s="23"/>
      <c r="S20" s="23"/>
      <c r="T20" s="23"/>
      <c r="U20" s="23"/>
    </row>
    <row r="21" spans="17:21" x14ac:dyDescent="0.3">
      <c r="Q21" s="23"/>
      <c r="R21" s="23"/>
      <c r="S21" s="23"/>
      <c r="T21" s="23"/>
      <c r="U21" s="23"/>
    </row>
    <row r="25" spans="17:21" x14ac:dyDescent="0.3">
      <c r="Q25" s="23"/>
      <c r="R25" s="23"/>
      <c r="S25" s="23"/>
      <c r="T25" s="23"/>
      <c r="U25" s="23"/>
    </row>
    <row r="26" spans="17:21" x14ac:dyDescent="0.3">
      <c r="Q26" s="23"/>
      <c r="R26" s="23"/>
      <c r="S26" s="23"/>
      <c r="T26" s="23"/>
      <c r="U26" s="23"/>
    </row>
    <row r="29" spans="17:21" x14ac:dyDescent="0.3">
      <c r="Q29" s="23"/>
      <c r="R29" s="23"/>
      <c r="S29" s="23"/>
      <c r="T29" s="23"/>
      <c r="U29" s="23"/>
    </row>
    <row r="30" spans="17:21" x14ac:dyDescent="0.3">
      <c r="Q30" s="23"/>
      <c r="R30" s="23"/>
      <c r="S30" s="23"/>
      <c r="T30" s="23"/>
      <c r="U30" s="23"/>
    </row>
    <row r="33" spans="17:21" x14ac:dyDescent="0.3">
      <c r="Q33" s="23"/>
      <c r="R33" s="23"/>
      <c r="S33" s="23"/>
      <c r="T33" s="23"/>
      <c r="U33" s="23"/>
    </row>
    <row r="34" spans="17:21" x14ac:dyDescent="0.3">
      <c r="Q34" s="23"/>
      <c r="R34" s="23"/>
      <c r="S34" s="23"/>
      <c r="T34" s="23"/>
      <c r="U34" s="23"/>
    </row>
    <row r="35" spans="17:21" x14ac:dyDescent="0.3">
      <c r="Q35" s="23"/>
      <c r="R35" s="23"/>
      <c r="S35" s="23"/>
      <c r="T35" s="23"/>
      <c r="U35" s="23"/>
    </row>
    <row r="36" spans="17:21" x14ac:dyDescent="0.3">
      <c r="Q36" s="23"/>
      <c r="R36" s="23"/>
      <c r="S36" s="23"/>
      <c r="T36" s="23"/>
      <c r="U36" s="23"/>
    </row>
    <row r="38" spans="17:21" x14ac:dyDescent="0.3">
      <c r="Q38" s="23"/>
      <c r="R38" s="23"/>
      <c r="S38" s="23"/>
      <c r="T38" s="23"/>
      <c r="U38" s="23"/>
    </row>
    <row r="39" spans="17:21" x14ac:dyDescent="0.3">
      <c r="Q39" s="23"/>
      <c r="R39" s="23"/>
      <c r="S39" s="23"/>
      <c r="T39" s="23"/>
      <c r="U39" s="23"/>
    </row>
    <row r="41" spans="17:21" x14ac:dyDescent="0.3">
      <c r="Q41" s="23"/>
      <c r="R41" s="23"/>
      <c r="S41" s="23"/>
      <c r="T41" s="23"/>
      <c r="U41" s="23"/>
    </row>
    <row r="43" spans="17:21" x14ac:dyDescent="0.3">
      <c r="Q43" s="23"/>
      <c r="R43" s="23"/>
      <c r="S43" s="23"/>
      <c r="T43" s="23"/>
      <c r="U43" s="23"/>
    </row>
    <row r="45" spans="17:21" x14ac:dyDescent="0.3">
      <c r="Q45" s="23"/>
      <c r="R45" s="23"/>
      <c r="S45" s="23"/>
      <c r="T45" s="23"/>
      <c r="U45" s="23"/>
    </row>
    <row r="46" spans="17:21" x14ac:dyDescent="0.3">
      <c r="Q46" s="23"/>
      <c r="R46" s="23"/>
      <c r="S46" s="23"/>
      <c r="T46" s="23"/>
      <c r="U46" s="23"/>
    </row>
    <row r="47" spans="17:21" x14ac:dyDescent="0.3">
      <c r="Q47" s="23"/>
      <c r="R47" s="23"/>
      <c r="S47" s="23"/>
      <c r="T47" s="23"/>
      <c r="U47" s="23"/>
    </row>
    <row r="48" spans="17:21" x14ac:dyDescent="0.3">
      <c r="Q48" s="23"/>
      <c r="R48" s="23"/>
      <c r="S48" s="23"/>
      <c r="T48" s="23"/>
      <c r="U48" s="23"/>
    </row>
    <row r="49" spans="17:21" x14ac:dyDescent="0.3">
      <c r="Q49" s="23"/>
      <c r="R49" s="23"/>
      <c r="S49" s="23"/>
      <c r="T49" s="23"/>
      <c r="U49" s="23"/>
    </row>
    <row r="52" spans="17:21" x14ac:dyDescent="0.3">
      <c r="Q52" s="23"/>
      <c r="R52" s="23"/>
      <c r="S52" s="23"/>
      <c r="T52" s="23"/>
      <c r="U52" s="23"/>
    </row>
    <row r="54" spans="17:21" x14ac:dyDescent="0.3">
      <c r="Q54" s="23"/>
      <c r="R54" s="23"/>
      <c r="S54" s="23"/>
      <c r="T54" s="23"/>
      <c r="U54" s="23"/>
    </row>
    <row r="57" spans="17:21" x14ac:dyDescent="0.3">
      <c r="Q57" s="23"/>
      <c r="R57" s="23"/>
      <c r="S57" s="23"/>
      <c r="T57" s="23"/>
      <c r="U57" s="23"/>
    </row>
    <row r="59" spans="17:21" x14ac:dyDescent="0.3">
      <c r="Q59" s="23"/>
      <c r="R59" s="23"/>
      <c r="S59" s="23"/>
      <c r="T59" s="23"/>
      <c r="U59" s="23"/>
    </row>
    <row r="60" spans="17:21" x14ac:dyDescent="0.3">
      <c r="Q60" s="23"/>
      <c r="R60" s="23"/>
      <c r="S60" s="23"/>
      <c r="T60" s="23"/>
      <c r="U60" s="23"/>
    </row>
    <row r="61" spans="17:21" x14ac:dyDescent="0.3">
      <c r="Q61" s="23"/>
      <c r="R61" s="23"/>
      <c r="S61" s="23"/>
      <c r="T61" s="23"/>
      <c r="U61" s="23"/>
    </row>
    <row r="62" spans="17:21" x14ac:dyDescent="0.3">
      <c r="Q62" s="23"/>
      <c r="R62" s="23"/>
      <c r="S62" s="23"/>
      <c r="T62" s="23"/>
      <c r="U62" s="23"/>
    </row>
    <row r="66" spans="17:21" x14ac:dyDescent="0.3">
      <c r="Q66" s="23"/>
      <c r="R66" s="23"/>
      <c r="S66" s="23"/>
      <c r="T66" s="23"/>
      <c r="U66" s="23"/>
    </row>
    <row r="68" spans="17:21" x14ac:dyDescent="0.3">
      <c r="Q68" s="23"/>
      <c r="R68" s="23"/>
      <c r="S68" s="23"/>
      <c r="T68" s="23"/>
      <c r="U68" s="23"/>
    </row>
    <row r="70" spans="17:21" x14ac:dyDescent="0.3">
      <c r="Q70" s="23"/>
      <c r="R70" s="23"/>
      <c r="S70" s="23"/>
      <c r="T70" s="23"/>
      <c r="U70" s="23"/>
    </row>
    <row r="71" spans="17:21" x14ac:dyDescent="0.3">
      <c r="Q71" s="23"/>
      <c r="R71" s="23"/>
      <c r="S71" s="23"/>
      <c r="T71" s="23"/>
      <c r="U71" s="23"/>
    </row>
    <row r="72" spans="17:21" x14ac:dyDescent="0.3">
      <c r="Q72" s="23"/>
      <c r="R72" s="23"/>
      <c r="S72" s="23"/>
      <c r="T72" s="23"/>
      <c r="U72" s="23"/>
    </row>
    <row r="73" spans="17:21" x14ac:dyDescent="0.3">
      <c r="Q73" s="23"/>
      <c r="R73" s="23"/>
      <c r="S73" s="23"/>
      <c r="T73" s="23"/>
      <c r="U73" s="23"/>
    </row>
    <row r="74" spans="17:21" x14ac:dyDescent="0.3">
      <c r="Q74" s="23"/>
      <c r="R74" s="23"/>
      <c r="S74" s="23"/>
      <c r="T74" s="23"/>
      <c r="U74" s="23"/>
    </row>
    <row r="76" spans="17:21" x14ac:dyDescent="0.3">
      <c r="Q76" s="23"/>
      <c r="R76" s="23"/>
      <c r="S76" s="23"/>
      <c r="T76" s="23"/>
      <c r="U76" s="23"/>
    </row>
    <row r="77" spans="17:21" x14ac:dyDescent="0.3">
      <c r="Q77" s="23"/>
      <c r="R77" s="23"/>
      <c r="S77" s="23"/>
      <c r="T77" s="23"/>
      <c r="U77" s="23"/>
    </row>
    <row r="82" spans="17:21" x14ac:dyDescent="0.3">
      <c r="Q82" s="23"/>
      <c r="R82" s="23"/>
      <c r="S82" s="23"/>
      <c r="T82" s="23"/>
      <c r="U82" s="23"/>
    </row>
    <row r="83" spans="17:21" x14ac:dyDescent="0.3">
      <c r="Q83" s="23"/>
      <c r="R83" s="23"/>
      <c r="S83" s="23"/>
      <c r="T83" s="23"/>
      <c r="U83" s="23"/>
    </row>
    <row r="87" spans="17:21" x14ac:dyDescent="0.3">
      <c r="Q87" s="23"/>
      <c r="R87" s="23"/>
      <c r="S87" s="23"/>
      <c r="T87" s="23"/>
      <c r="U87" s="23"/>
    </row>
    <row r="88" spans="17:21" x14ac:dyDescent="0.3">
      <c r="Q88" s="23"/>
      <c r="R88" s="23"/>
      <c r="S88" s="23"/>
      <c r="T88" s="23"/>
      <c r="U88" s="23"/>
    </row>
    <row r="89" spans="17:21" x14ac:dyDescent="0.3">
      <c r="Q89" s="23"/>
      <c r="R89" s="23"/>
      <c r="S89" s="23"/>
      <c r="T89" s="23"/>
      <c r="U89" s="23"/>
    </row>
    <row r="90" spans="17:21" x14ac:dyDescent="0.3">
      <c r="Q90" s="23"/>
      <c r="R90" s="23"/>
      <c r="S90" s="23"/>
      <c r="T90" s="23"/>
      <c r="U90" s="23"/>
    </row>
    <row r="91" spans="17:21" x14ac:dyDescent="0.3">
      <c r="Q91" s="23"/>
      <c r="R91" s="23"/>
      <c r="S91" s="23"/>
      <c r="T91" s="23"/>
      <c r="U91" s="23"/>
    </row>
    <row r="94" spans="17:21" x14ac:dyDescent="0.3">
      <c r="Q94" s="23"/>
      <c r="R94" s="23"/>
      <c r="S94" s="23"/>
      <c r="T94" s="23"/>
      <c r="U94" s="23"/>
    </row>
    <row r="97" spans="17:21" x14ac:dyDescent="0.3">
      <c r="Q97" s="23"/>
      <c r="R97" s="23"/>
      <c r="S97" s="23"/>
      <c r="T97" s="23"/>
      <c r="U97" s="23"/>
    </row>
    <row r="98" spans="17:21" x14ac:dyDescent="0.3">
      <c r="Q98" s="23"/>
      <c r="R98" s="23"/>
      <c r="S98" s="23"/>
      <c r="T98" s="23"/>
      <c r="U98" s="23"/>
    </row>
    <row r="99" spans="17:21" x14ac:dyDescent="0.3">
      <c r="Q99" s="23"/>
      <c r="R99" s="23"/>
      <c r="S99" s="23"/>
      <c r="T99" s="23"/>
      <c r="U99" s="23"/>
    </row>
    <row r="106" spans="17:21" x14ac:dyDescent="0.3">
      <c r="Q106" s="23"/>
      <c r="R106" s="23"/>
      <c r="S106" s="23"/>
      <c r="T106" s="23"/>
      <c r="U106" s="23"/>
    </row>
    <row r="107" spans="17:21" x14ac:dyDescent="0.3">
      <c r="Q107" s="23"/>
      <c r="R107" s="23"/>
      <c r="S107" s="23"/>
      <c r="T107" s="23"/>
      <c r="U107" s="23"/>
    </row>
    <row r="108" spans="17:21" x14ac:dyDescent="0.3">
      <c r="Q108" s="23"/>
      <c r="R108" s="23"/>
      <c r="S108" s="23"/>
      <c r="T108" s="23"/>
      <c r="U108" s="23"/>
    </row>
    <row r="109" spans="17:21" x14ac:dyDescent="0.3">
      <c r="Q109" s="23"/>
      <c r="R109" s="23"/>
      <c r="S109" s="23"/>
      <c r="T109" s="23"/>
      <c r="U109" s="23"/>
    </row>
    <row r="110" spans="17:21" x14ac:dyDescent="0.3">
      <c r="Q110" s="23"/>
      <c r="R110" s="23"/>
      <c r="S110" s="23"/>
      <c r="T110" s="23"/>
      <c r="U110" s="23"/>
    </row>
    <row r="111" spans="17:21" x14ac:dyDescent="0.3">
      <c r="Q111" s="23"/>
      <c r="R111" s="23"/>
      <c r="S111" s="23"/>
      <c r="T111" s="23"/>
      <c r="U111" s="23"/>
    </row>
    <row r="112" spans="17:21" x14ac:dyDescent="0.3">
      <c r="Q112" s="23"/>
      <c r="R112" s="23"/>
      <c r="S112" s="23"/>
      <c r="T112" s="23"/>
      <c r="U112" s="23"/>
    </row>
    <row r="113" spans="17:21" x14ac:dyDescent="0.3">
      <c r="Q113" s="23"/>
      <c r="R113" s="23"/>
      <c r="S113" s="23"/>
      <c r="T113" s="23"/>
      <c r="U113" s="23"/>
    </row>
    <row r="114" spans="17:21" x14ac:dyDescent="0.3">
      <c r="Q114" s="23"/>
      <c r="R114" s="23"/>
      <c r="S114" s="23"/>
      <c r="T114" s="23"/>
      <c r="U114" s="23"/>
    </row>
    <row r="115" spans="17:21" x14ac:dyDescent="0.3">
      <c r="Q115" s="23"/>
      <c r="R115" s="23"/>
      <c r="S115" s="23"/>
      <c r="T115" s="23"/>
      <c r="U115" s="23"/>
    </row>
    <row r="116" spans="17:21" x14ac:dyDescent="0.3">
      <c r="Q116" s="23"/>
      <c r="R116" s="23"/>
      <c r="S116" s="23"/>
      <c r="T116" s="23"/>
      <c r="U116" s="23"/>
    </row>
    <row r="117" spans="17:21" x14ac:dyDescent="0.3">
      <c r="Q117" s="23"/>
      <c r="R117" s="23"/>
      <c r="S117" s="23"/>
      <c r="T117" s="23"/>
      <c r="U117" s="23"/>
    </row>
    <row r="118" spans="17:21" x14ac:dyDescent="0.3">
      <c r="Q118" s="23"/>
      <c r="R118" s="23"/>
      <c r="S118" s="23"/>
      <c r="T118" s="23"/>
      <c r="U118" s="23"/>
    </row>
    <row r="119" spans="17:21" x14ac:dyDescent="0.3">
      <c r="Q119" s="23"/>
      <c r="R119" s="23"/>
      <c r="S119" s="23"/>
      <c r="T119" s="23"/>
      <c r="U119" s="23"/>
    </row>
    <row r="120" spans="17:21" x14ac:dyDescent="0.3">
      <c r="Q120" s="23"/>
      <c r="R120" s="23"/>
      <c r="S120" s="23"/>
      <c r="T120" s="23"/>
      <c r="U120" s="23"/>
    </row>
    <row r="121" spans="17:21" x14ac:dyDescent="0.3">
      <c r="Q121" s="23"/>
      <c r="R121" s="23"/>
      <c r="S121" s="23"/>
      <c r="T121" s="23"/>
      <c r="U121" s="23"/>
    </row>
    <row r="122" spans="17:21" x14ac:dyDescent="0.3">
      <c r="Q122" s="23"/>
      <c r="R122" s="23"/>
      <c r="S122" s="23"/>
      <c r="T122" s="23"/>
      <c r="U122" s="23"/>
    </row>
    <row r="123" spans="17:21" x14ac:dyDescent="0.3">
      <c r="Q123" s="23"/>
      <c r="R123" s="23"/>
      <c r="S123" s="23"/>
      <c r="T123" s="23"/>
      <c r="U123" s="23"/>
    </row>
    <row r="124" spans="17:21" x14ac:dyDescent="0.3">
      <c r="Q124" s="23"/>
      <c r="R124" s="23"/>
      <c r="S124" s="23"/>
      <c r="T124" s="23"/>
      <c r="U124" s="23"/>
    </row>
    <row r="125" spans="17:21" x14ac:dyDescent="0.3">
      <c r="Q125" s="23"/>
      <c r="R125" s="23"/>
      <c r="S125" s="23"/>
      <c r="T125" s="23"/>
      <c r="U125" s="23"/>
    </row>
    <row r="126" spans="17:21" x14ac:dyDescent="0.3">
      <c r="Q126" s="23"/>
      <c r="R126" s="23"/>
      <c r="S126" s="23"/>
      <c r="T126" s="23"/>
      <c r="U126" s="23"/>
    </row>
    <row r="129" spans="17:21" x14ac:dyDescent="0.3">
      <c r="Q129" s="23"/>
      <c r="R129" s="23"/>
      <c r="S129" s="23"/>
      <c r="T129" s="23"/>
      <c r="U129" s="23"/>
    </row>
    <row r="130" spans="17:21" x14ac:dyDescent="0.3">
      <c r="Q130" s="23"/>
      <c r="R130" s="23"/>
      <c r="S130" s="23"/>
      <c r="T130" s="23"/>
      <c r="U130" s="23"/>
    </row>
    <row r="131" spans="17:21" x14ac:dyDescent="0.3">
      <c r="Q131" s="23"/>
      <c r="R131" s="23"/>
      <c r="S131" s="23"/>
      <c r="T131" s="23"/>
      <c r="U131" s="23"/>
    </row>
    <row r="134" spans="17:21" x14ac:dyDescent="0.3">
      <c r="Q134" s="23"/>
      <c r="R134" s="23"/>
      <c r="S134" s="23"/>
      <c r="T134" s="23"/>
      <c r="U134" s="23"/>
    </row>
    <row r="141" spans="17:21" x14ac:dyDescent="0.3">
      <c r="Q141" s="23"/>
      <c r="R141" s="23"/>
      <c r="S141" s="23"/>
      <c r="T141" s="23"/>
      <c r="U141" s="23"/>
    </row>
    <row r="142" spans="17:21" x14ac:dyDescent="0.3">
      <c r="Q142" s="23"/>
      <c r="R142" s="23"/>
      <c r="S142" s="23"/>
      <c r="T142" s="23"/>
      <c r="U142" s="23"/>
    </row>
    <row r="144" spans="17:21" x14ac:dyDescent="0.3">
      <c r="Q144" s="23"/>
      <c r="R144" s="23"/>
      <c r="S144" s="23"/>
      <c r="T144" s="23"/>
      <c r="U144" s="23"/>
    </row>
    <row r="145" spans="17:21" x14ac:dyDescent="0.3">
      <c r="Q145" s="23"/>
      <c r="R145" s="23"/>
      <c r="S145" s="23"/>
      <c r="T145" s="23"/>
      <c r="U145" s="23"/>
    </row>
    <row r="146" spans="17:21" x14ac:dyDescent="0.3">
      <c r="Q146" s="23"/>
      <c r="R146" s="23"/>
      <c r="S146" s="23"/>
      <c r="T146" s="23"/>
      <c r="U146" s="23"/>
    </row>
    <row r="148" spans="17:21" x14ac:dyDescent="0.3">
      <c r="Q148" s="23"/>
      <c r="R148" s="23"/>
      <c r="S148" s="23"/>
      <c r="T148" s="23"/>
      <c r="U148" s="23"/>
    </row>
    <row r="149" spans="17:21" x14ac:dyDescent="0.3">
      <c r="Q149" s="23"/>
      <c r="R149" s="23"/>
      <c r="S149" s="23"/>
      <c r="T149" s="23"/>
      <c r="U149" s="23"/>
    </row>
    <row r="150" spans="17:21" x14ac:dyDescent="0.3">
      <c r="Q150" s="23"/>
      <c r="R150" s="23"/>
      <c r="S150" s="23"/>
      <c r="T150" s="23"/>
      <c r="U150" s="23"/>
    </row>
    <row r="151" spans="17:21" x14ac:dyDescent="0.3">
      <c r="Q151" s="23"/>
      <c r="R151" s="23"/>
      <c r="S151" s="23"/>
      <c r="T151" s="23"/>
      <c r="U151" s="23"/>
    </row>
    <row r="152" spans="17:21" x14ac:dyDescent="0.3">
      <c r="Q152" s="23"/>
      <c r="R152" s="23"/>
      <c r="S152" s="23"/>
      <c r="T152" s="23"/>
      <c r="U152" s="23"/>
    </row>
    <row r="153" spans="17:21" x14ac:dyDescent="0.3">
      <c r="Q153" s="23"/>
      <c r="R153" s="23"/>
      <c r="S153" s="23"/>
      <c r="T153" s="23"/>
      <c r="U153" s="23"/>
    </row>
    <row r="158" spans="17:21" x14ac:dyDescent="0.3">
      <c r="Q158" s="23"/>
      <c r="R158" s="23"/>
      <c r="S158" s="23"/>
      <c r="T158" s="23"/>
      <c r="U158" s="23"/>
    </row>
    <row r="160" spans="17:21" x14ac:dyDescent="0.3">
      <c r="Q160" s="23"/>
      <c r="R160" s="23"/>
      <c r="S160" s="23"/>
      <c r="T160" s="23"/>
      <c r="U160" s="23"/>
    </row>
    <row r="161" spans="17:21" x14ac:dyDescent="0.3">
      <c r="Q161" s="23"/>
      <c r="R161" s="23"/>
      <c r="S161" s="23"/>
      <c r="T161" s="23"/>
      <c r="U161" s="23"/>
    </row>
    <row r="163" spans="17:21" x14ac:dyDescent="0.3">
      <c r="Q163" s="23"/>
      <c r="R163" s="23"/>
      <c r="S163" s="23"/>
      <c r="T163" s="23"/>
      <c r="U163" s="23"/>
    </row>
    <row r="164" spans="17:21" x14ac:dyDescent="0.3">
      <c r="Q164" s="23"/>
      <c r="R164" s="23"/>
      <c r="S164" s="23"/>
      <c r="T164" s="23"/>
      <c r="U164" s="23"/>
    </row>
    <row r="165" spans="17:21" x14ac:dyDescent="0.3">
      <c r="Q165" s="23"/>
      <c r="R165" s="23"/>
      <c r="S165" s="23"/>
      <c r="T165" s="23"/>
      <c r="U165" s="23"/>
    </row>
    <row r="166" spans="17:21" x14ac:dyDescent="0.3">
      <c r="Q166" s="23"/>
      <c r="R166" s="23"/>
      <c r="S166" s="23"/>
      <c r="T166" s="23"/>
      <c r="U166" s="23"/>
    </row>
    <row r="167" spans="17:21" x14ac:dyDescent="0.3">
      <c r="Q167" s="23"/>
      <c r="R167" s="23"/>
      <c r="S167" s="23"/>
      <c r="T167" s="23"/>
      <c r="U167" s="23"/>
    </row>
    <row r="168" spans="17:21" x14ac:dyDescent="0.3">
      <c r="Q168" s="23"/>
      <c r="R168" s="23"/>
      <c r="S168" s="23"/>
      <c r="T168" s="23"/>
      <c r="U168" s="23"/>
    </row>
    <row r="169" spans="17:21" x14ac:dyDescent="0.3">
      <c r="Q169" s="23"/>
      <c r="R169" s="23"/>
      <c r="S169" s="23"/>
      <c r="T169" s="23"/>
      <c r="U169" s="23"/>
    </row>
    <row r="170" spans="17:21" x14ac:dyDescent="0.3">
      <c r="Q170" s="23"/>
      <c r="R170" s="23"/>
      <c r="S170" s="23"/>
      <c r="T170" s="23"/>
      <c r="U170" s="23"/>
    </row>
    <row r="171" spans="17:21" x14ac:dyDescent="0.3">
      <c r="Q171" s="23"/>
      <c r="R171" s="23"/>
      <c r="S171" s="23"/>
      <c r="T171" s="23"/>
      <c r="U171" s="23"/>
    </row>
    <row r="172" spans="17:21" x14ac:dyDescent="0.3">
      <c r="Q172" s="23"/>
      <c r="R172" s="23"/>
      <c r="S172" s="23"/>
      <c r="T172" s="23"/>
      <c r="U172" s="23"/>
    </row>
    <row r="173" spans="17:21" x14ac:dyDescent="0.3">
      <c r="Q173" s="23"/>
      <c r="R173" s="23"/>
      <c r="S173" s="23"/>
      <c r="T173" s="23"/>
      <c r="U173" s="23"/>
    </row>
    <row r="174" spans="17:21" x14ac:dyDescent="0.3">
      <c r="Q174" s="23"/>
      <c r="R174" s="23"/>
      <c r="S174" s="23"/>
      <c r="T174" s="23"/>
      <c r="U174" s="23"/>
    </row>
    <row r="175" spans="17:21" x14ac:dyDescent="0.3">
      <c r="Q175" s="23"/>
      <c r="R175" s="23"/>
      <c r="S175" s="23"/>
      <c r="T175" s="23"/>
      <c r="U175" s="23"/>
    </row>
    <row r="176" spans="17:21" x14ac:dyDescent="0.3">
      <c r="Q176" s="23"/>
      <c r="R176" s="23"/>
      <c r="S176" s="23"/>
      <c r="T176" s="23"/>
      <c r="U176" s="23"/>
    </row>
    <row r="177" spans="17:21" x14ac:dyDescent="0.3">
      <c r="Q177" s="23"/>
      <c r="R177" s="23"/>
      <c r="S177" s="23"/>
      <c r="T177" s="23"/>
      <c r="U177" s="23"/>
    </row>
    <row r="178" spans="17:21" x14ac:dyDescent="0.3">
      <c r="Q178" s="23"/>
      <c r="R178" s="23"/>
      <c r="S178" s="23"/>
      <c r="T178" s="23"/>
      <c r="U178" s="23"/>
    </row>
    <row r="179" spans="17:21" x14ac:dyDescent="0.3">
      <c r="Q179" s="23"/>
      <c r="R179" s="23"/>
      <c r="S179" s="23"/>
      <c r="T179" s="23"/>
      <c r="U179" s="23"/>
    </row>
    <row r="180" spans="17:21" x14ac:dyDescent="0.3">
      <c r="Q180" s="23"/>
      <c r="R180" s="23"/>
      <c r="S180" s="23"/>
      <c r="T180" s="23"/>
      <c r="U180" s="23"/>
    </row>
    <row r="181" spans="17:21" x14ac:dyDescent="0.3">
      <c r="Q181" s="23"/>
      <c r="R181" s="23"/>
      <c r="S181" s="23"/>
      <c r="T181" s="23"/>
      <c r="U181" s="23"/>
    </row>
    <row r="182" spans="17:21" x14ac:dyDescent="0.3">
      <c r="Q182" s="23"/>
      <c r="R182" s="23"/>
      <c r="S182" s="23"/>
      <c r="T182" s="23"/>
      <c r="U182" s="23"/>
    </row>
    <row r="183" spans="17:21" x14ac:dyDescent="0.3">
      <c r="Q183" s="23"/>
      <c r="R183" s="23"/>
      <c r="S183" s="23"/>
      <c r="T183" s="23"/>
      <c r="U183" s="23"/>
    </row>
    <row r="184" spans="17:21" x14ac:dyDescent="0.3">
      <c r="Q184" s="23"/>
      <c r="R184" s="23"/>
      <c r="S184" s="23"/>
      <c r="T184" s="23"/>
      <c r="U184" s="23"/>
    </row>
    <row r="185" spans="17:21" x14ac:dyDescent="0.3">
      <c r="Q185" s="23"/>
      <c r="R185" s="23"/>
      <c r="S185" s="23"/>
      <c r="T185" s="23"/>
      <c r="U185" s="23"/>
    </row>
    <row r="186" spans="17:21" x14ac:dyDescent="0.3">
      <c r="Q186" s="23"/>
      <c r="R186" s="23"/>
      <c r="S186" s="23"/>
      <c r="T186" s="23"/>
      <c r="U186" s="23"/>
    </row>
    <row r="187" spans="17:21" x14ac:dyDescent="0.3">
      <c r="Q187" s="23"/>
      <c r="R187" s="23"/>
      <c r="S187" s="23"/>
      <c r="T187" s="23"/>
      <c r="U187" s="23"/>
    </row>
    <row r="188" spans="17:21" x14ac:dyDescent="0.3">
      <c r="Q188" s="23"/>
      <c r="R188" s="23"/>
      <c r="S188" s="23"/>
      <c r="T188" s="23"/>
      <c r="U188" s="23"/>
    </row>
    <row r="189" spans="17:21" x14ac:dyDescent="0.3">
      <c r="Q189" s="23"/>
      <c r="R189" s="23"/>
      <c r="S189" s="23"/>
      <c r="T189" s="23"/>
      <c r="U189" s="23"/>
    </row>
    <row r="190" spans="17:21" x14ac:dyDescent="0.3">
      <c r="Q190" s="23"/>
      <c r="R190" s="23"/>
      <c r="S190" s="23"/>
      <c r="T190" s="23"/>
      <c r="U190" s="23"/>
    </row>
    <row r="191" spans="17:21" x14ac:dyDescent="0.3">
      <c r="Q191" s="23"/>
      <c r="R191" s="23"/>
      <c r="S191" s="23"/>
      <c r="T191" s="23"/>
      <c r="U191" s="23"/>
    </row>
    <row r="192" spans="17:21" x14ac:dyDescent="0.3">
      <c r="Q192" s="23"/>
      <c r="R192" s="23"/>
      <c r="S192" s="23"/>
      <c r="T192" s="23"/>
      <c r="U192" s="23"/>
    </row>
    <row r="193" spans="17:21" x14ac:dyDescent="0.3">
      <c r="Q193" s="23"/>
      <c r="R193" s="23"/>
      <c r="S193" s="23"/>
      <c r="T193" s="23"/>
      <c r="U193" s="23"/>
    </row>
    <row r="194" spans="17:21" x14ac:dyDescent="0.3">
      <c r="Q194" s="23"/>
      <c r="R194" s="23"/>
      <c r="S194" s="23"/>
      <c r="T194" s="23"/>
      <c r="U194" s="23"/>
    </row>
    <row r="195" spans="17:21" x14ac:dyDescent="0.3">
      <c r="Q195" s="23"/>
      <c r="R195" s="23"/>
      <c r="S195" s="23"/>
      <c r="T195" s="23"/>
      <c r="U195" s="23"/>
    </row>
    <row r="196" spans="17:21" x14ac:dyDescent="0.3">
      <c r="Q196" s="23"/>
      <c r="R196" s="23"/>
      <c r="S196" s="23"/>
      <c r="T196" s="23"/>
      <c r="U196" s="23"/>
    </row>
    <row r="197" spans="17:21" x14ac:dyDescent="0.3">
      <c r="Q197" s="23"/>
      <c r="R197" s="23"/>
      <c r="S197" s="23"/>
      <c r="T197" s="23"/>
      <c r="U197" s="23"/>
    </row>
    <row r="198" spans="17:21" x14ac:dyDescent="0.3">
      <c r="Q198" s="23"/>
      <c r="R198" s="23"/>
      <c r="S198" s="23"/>
      <c r="T198" s="23"/>
      <c r="U198" s="23"/>
    </row>
    <row r="199" spans="17:21" x14ac:dyDescent="0.3">
      <c r="Q199" s="23"/>
      <c r="R199" s="23"/>
      <c r="S199" s="23"/>
      <c r="T199" s="23"/>
      <c r="U199" s="23"/>
    </row>
    <row r="201" spans="17:21" x14ac:dyDescent="0.3">
      <c r="Q201" s="23"/>
      <c r="R201" s="23"/>
      <c r="S201" s="23"/>
      <c r="T201" s="23"/>
      <c r="U201" s="23"/>
    </row>
    <row r="202" spans="17:21" x14ac:dyDescent="0.3">
      <c r="Q202" s="23"/>
      <c r="R202" s="23"/>
      <c r="S202" s="23"/>
      <c r="T202" s="23"/>
      <c r="U202" s="23"/>
    </row>
    <row r="203" spans="17:21" x14ac:dyDescent="0.3">
      <c r="Q203" s="23"/>
      <c r="R203" s="23"/>
      <c r="S203" s="23"/>
      <c r="T203" s="23"/>
      <c r="U203" s="23"/>
    </row>
    <row r="204" spans="17:21" x14ac:dyDescent="0.3">
      <c r="Q204" s="23"/>
      <c r="R204" s="23"/>
      <c r="S204" s="23"/>
      <c r="T204" s="23"/>
      <c r="U204" s="23"/>
    </row>
    <row r="205" spans="17:21" x14ac:dyDescent="0.3">
      <c r="Q205" s="23"/>
      <c r="R205" s="23"/>
      <c r="S205" s="23"/>
      <c r="T205" s="23"/>
      <c r="U205" s="23"/>
    </row>
    <row r="206" spans="17:21" x14ac:dyDescent="0.3">
      <c r="Q206" s="23"/>
      <c r="R206" s="23"/>
      <c r="S206" s="23"/>
      <c r="T206" s="23"/>
      <c r="U206" s="23"/>
    </row>
    <row r="207" spans="17:21" x14ac:dyDescent="0.3">
      <c r="Q207" s="23"/>
      <c r="R207" s="23"/>
      <c r="S207" s="23"/>
      <c r="T207" s="23"/>
      <c r="U207" s="23"/>
    </row>
    <row r="208" spans="17:21" x14ac:dyDescent="0.3">
      <c r="Q208" s="23"/>
      <c r="R208" s="23"/>
      <c r="S208" s="23"/>
      <c r="T208" s="23"/>
      <c r="U208" s="23"/>
    </row>
    <row r="209" spans="17:21" x14ac:dyDescent="0.3">
      <c r="Q209" s="23"/>
      <c r="R209" s="23"/>
      <c r="S209" s="23"/>
      <c r="T209" s="23"/>
      <c r="U209" s="23"/>
    </row>
    <row r="210" spans="17:21" x14ac:dyDescent="0.3">
      <c r="Q210" s="23"/>
      <c r="R210" s="23"/>
      <c r="S210" s="23"/>
      <c r="T210" s="23"/>
      <c r="U210" s="23"/>
    </row>
    <row r="211" spans="17:21" x14ac:dyDescent="0.3">
      <c r="Q211" s="23"/>
      <c r="R211" s="23"/>
      <c r="S211" s="23"/>
      <c r="T211" s="23"/>
      <c r="U211" s="23"/>
    </row>
    <row r="212" spans="17:21" x14ac:dyDescent="0.3">
      <c r="Q212" s="23"/>
      <c r="R212" s="23"/>
      <c r="S212" s="23"/>
      <c r="T212" s="23"/>
      <c r="U212" s="23"/>
    </row>
    <row r="213" spans="17:21" x14ac:dyDescent="0.3">
      <c r="Q213" s="23"/>
      <c r="R213" s="23"/>
      <c r="S213" s="23"/>
      <c r="T213" s="23"/>
      <c r="U213" s="23"/>
    </row>
    <row r="214" spans="17:21" x14ac:dyDescent="0.3">
      <c r="Q214" s="23"/>
      <c r="R214" s="23"/>
      <c r="S214" s="23"/>
      <c r="T214" s="23"/>
      <c r="U214" s="23"/>
    </row>
    <row r="215" spans="17:21" x14ac:dyDescent="0.3">
      <c r="Q215" s="23"/>
      <c r="R215" s="23"/>
      <c r="S215" s="23"/>
      <c r="T215" s="23"/>
      <c r="U215" s="23"/>
    </row>
    <row r="216" spans="17:21" x14ac:dyDescent="0.3">
      <c r="Q216" s="23"/>
      <c r="R216" s="23"/>
      <c r="S216" s="23"/>
      <c r="T216" s="23"/>
      <c r="U216" s="23"/>
    </row>
    <row r="217" spans="17:21" x14ac:dyDescent="0.3">
      <c r="Q217" s="23"/>
      <c r="R217" s="23"/>
      <c r="S217" s="23"/>
      <c r="T217" s="23"/>
      <c r="U217" s="23"/>
    </row>
    <row r="218" spans="17:21" x14ac:dyDescent="0.3">
      <c r="Q218" s="23"/>
      <c r="R218" s="23"/>
      <c r="S218" s="23"/>
      <c r="T218" s="23"/>
      <c r="U218" s="23"/>
    </row>
    <row r="219" spans="17:21" x14ac:dyDescent="0.3">
      <c r="Q219" s="23"/>
      <c r="R219" s="23"/>
      <c r="S219" s="23"/>
      <c r="T219" s="23"/>
      <c r="U219" s="23"/>
    </row>
    <row r="220" spans="17:21" x14ac:dyDescent="0.3">
      <c r="Q220" s="23"/>
      <c r="R220" s="23"/>
      <c r="S220" s="23"/>
      <c r="T220" s="23"/>
      <c r="U220" s="23"/>
    </row>
    <row r="221" spans="17:21" x14ac:dyDescent="0.3">
      <c r="Q221" s="23"/>
      <c r="R221" s="23"/>
      <c r="S221" s="23"/>
      <c r="T221" s="23"/>
      <c r="U221" s="23"/>
    </row>
    <row r="222" spans="17:21" x14ac:dyDescent="0.3">
      <c r="Q222" s="23"/>
      <c r="R222" s="23"/>
      <c r="S222" s="23"/>
      <c r="T222" s="23"/>
      <c r="U222" s="23"/>
    </row>
    <row r="223" spans="17:21" x14ac:dyDescent="0.3">
      <c r="Q223" s="23"/>
      <c r="R223" s="23"/>
      <c r="S223" s="23"/>
      <c r="T223" s="23"/>
      <c r="U223" s="23"/>
    </row>
    <row r="224" spans="17:21" x14ac:dyDescent="0.3">
      <c r="Q224" s="23"/>
      <c r="R224" s="23"/>
      <c r="S224" s="23"/>
      <c r="T224" s="23"/>
      <c r="U224" s="23"/>
    </row>
    <row r="225" spans="17:21" x14ac:dyDescent="0.3">
      <c r="Q225" s="23"/>
      <c r="R225" s="23"/>
      <c r="S225" s="23"/>
      <c r="T225" s="23"/>
      <c r="U225" s="23"/>
    </row>
    <row r="226" spans="17:21" x14ac:dyDescent="0.3">
      <c r="Q226" s="23"/>
      <c r="R226" s="23"/>
      <c r="S226" s="23"/>
      <c r="T226" s="23"/>
      <c r="U226" s="23"/>
    </row>
    <row r="227" spans="17:21" x14ac:dyDescent="0.3">
      <c r="Q227" s="23"/>
      <c r="R227" s="23"/>
      <c r="S227" s="23"/>
      <c r="T227" s="23"/>
      <c r="U227" s="23"/>
    </row>
    <row r="228" spans="17:21" x14ac:dyDescent="0.3">
      <c r="Q228" s="23"/>
      <c r="R228" s="23"/>
      <c r="S228" s="23"/>
      <c r="T228" s="23"/>
      <c r="U228" s="23"/>
    </row>
    <row r="229" spans="17:21" x14ac:dyDescent="0.3">
      <c r="Q229" s="23"/>
      <c r="R229" s="23"/>
      <c r="S229" s="23"/>
      <c r="T229" s="23"/>
      <c r="U229" s="23"/>
    </row>
    <row r="230" spans="17:21" x14ac:dyDescent="0.3">
      <c r="Q230" s="23"/>
      <c r="R230" s="23"/>
      <c r="S230" s="23"/>
      <c r="T230" s="23"/>
      <c r="U230" s="23"/>
    </row>
    <row r="231" spans="17:21" x14ac:dyDescent="0.3">
      <c r="Q231" s="23"/>
      <c r="R231" s="23"/>
      <c r="S231" s="23"/>
      <c r="T231" s="23"/>
      <c r="U231" s="23"/>
    </row>
    <row r="232" spans="17:21" x14ac:dyDescent="0.3">
      <c r="Q232" s="23"/>
      <c r="R232" s="23"/>
      <c r="S232" s="23"/>
      <c r="T232" s="23"/>
      <c r="U232" s="23"/>
    </row>
    <row r="233" spans="17:21" x14ac:dyDescent="0.3">
      <c r="Q233" s="23"/>
      <c r="R233" s="23"/>
      <c r="S233" s="23"/>
      <c r="T233" s="23"/>
      <c r="U233" s="23"/>
    </row>
    <row r="234" spans="17:21" x14ac:dyDescent="0.3">
      <c r="Q234" s="23"/>
      <c r="R234" s="23"/>
      <c r="S234" s="23"/>
      <c r="T234" s="23"/>
      <c r="U234" s="23"/>
    </row>
    <row r="235" spans="17:21" x14ac:dyDescent="0.3">
      <c r="Q235" s="23"/>
      <c r="R235" s="23"/>
      <c r="S235" s="23"/>
      <c r="T235" s="23"/>
      <c r="U235" s="23"/>
    </row>
    <row r="236" spans="17:21" x14ac:dyDescent="0.3">
      <c r="Q236" s="23"/>
      <c r="R236" s="23"/>
      <c r="S236" s="23"/>
      <c r="T236" s="23"/>
      <c r="U236" s="23"/>
    </row>
    <row r="239" spans="17:21" x14ac:dyDescent="0.3">
      <c r="Q239" s="23"/>
      <c r="R239" s="23"/>
      <c r="S239" s="23"/>
      <c r="T239" s="23"/>
      <c r="U239" s="23"/>
    </row>
    <row r="240" spans="17:21" x14ac:dyDescent="0.3">
      <c r="Q240" s="23"/>
      <c r="R240" s="23"/>
      <c r="S240" s="23"/>
      <c r="T240" s="23"/>
      <c r="U240" s="23"/>
    </row>
    <row r="242" spans="2:21" x14ac:dyDescent="0.3">
      <c r="Q242" s="23"/>
      <c r="R242" s="23"/>
      <c r="S242" s="23"/>
      <c r="T242" s="23"/>
      <c r="U242" s="23"/>
    </row>
    <row r="243" spans="2:21" x14ac:dyDescent="0.3">
      <c r="Q243" s="23"/>
      <c r="R243" s="23"/>
      <c r="S243" s="23"/>
      <c r="T243" s="23"/>
      <c r="U243" s="23"/>
    </row>
    <row r="244" spans="2:21" x14ac:dyDescent="0.3">
      <c r="Q244" s="23"/>
      <c r="R244" s="23"/>
      <c r="S244" s="23"/>
      <c r="T244" s="23"/>
      <c r="U244" s="23"/>
    </row>
    <row r="247" spans="2:21" x14ac:dyDescent="0.3">
      <c r="Q247" s="23"/>
      <c r="R247" s="23"/>
      <c r="S247" s="23"/>
      <c r="T247" s="23"/>
      <c r="U247" s="23"/>
    </row>
    <row r="248" spans="2:21" x14ac:dyDescent="0.3">
      <c r="Q248" s="23"/>
      <c r="R248" s="23"/>
      <c r="S248" s="23"/>
      <c r="T248" s="23"/>
      <c r="U248" s="23"/>
    </row>
    <row r="249" spans="2:21" x14ac:dyDescent="0.3">
      <c r="Q249" s="23"/>
      <c r="R249" s="23"/>
      <c r="S249" s="23"/>
      <c r="T249" s="23"/>
      <c r="U249" s="23"/>
    </row>
    <row r="250" spans="2:21" x14ac:dyDescent="0.3">
      <c r="Q250" s="23"/>
      <c r="R250" s="23"/>
      <c r="S250" s="23"/>
      <c r="T250" s="23"/>
      <c r="U250" s="23"/>
    </row>
    <row r="251" spans="2:21" x14ac:dyDescent="0.3">
      <c r="Q251" s="23"/>
      <c r="R251" s="23"/>
      <c r="S251" s="23"/>
      <c r="T251" s="23"/>
      <c r="U251" s="23"/>
    </row>
    <row r="252" spans="2:21" x14ac:dyDescent="0.3">
      <c r="Q252" s="23"/>
      <c r="R252" s="23"/>
      <c r="S252" s="23"/>
      <c r="T252" s="23"/>
      <c r="U252" s="23"/>
    </row>
    <row r="253" spans="2:21" x14ac:dyDescent="0.3">
      <c r="Q253" s="23"/>
      <c r="R253" s="23"/>
      <c r="S253" s="23"/>
      <c r="T253" s="23"/>
      <c r="U253" s="23"/>
    </row>
    <row r="254" spans="2:21" x14ac:dyDescent="0.3">
      <c r="Q254" s="23"/>
      <c r="R254" s="23"/>
      <c r="S254" s="23"/>
      <c r="T254" s="23"/>
      <c r="U254" s="23"/>
    </row>
    <row r="255" spans="2:21" x14ac:dyDescent="0.3">
      <c r="B255"/>
      <c r="C255"/>
      <c r="Q255" s="23"/>
      <c r="R255" s="23"/>
      <c r="S255" s="23"/>
      <c r="T255" s="23"/>
      <c r="U255" s="23"/>
    </row>
    <row r="256" spans="2:21" x14ac:dyDescent="0.3">
      <c r="B256"/>
      <c r="C256"/>
      <c r="Q256" s="23"/>
      <c r="R256" s="23"/>
      <c r="S256" s="23"/>
      <c r="T256" s="23"/>
      <c r="U256" s="23"/>
    </row>
    <row r="257" spans="2:21" x14ac:dyDescent="0.3">
      <c r="B257"/>
      <c r="C257"/>
      <c r="Q257" s="23"/>
      <c r="R257" s="23"/>
      <c r="S257" s="23"/>
      <c r="T257" s="23"/>
      <c r="U257" s="23"/>
    </row>
    <row r="258" spans="2:21" x14ac:dyDescent="0.3">
      <c r="B258"/>
      <c r="C258"/>
      <c r="Q258" s="23"/>
      <c r="R258" s="23"/>
      <c r="S258" s="23"/>
      <c r="T258" s="23"/>
      <c r="U258" s="23"/>
    </row>
    <row r="259" spans="2:21" x14ac:dyDescent="0.3">
      <c r="B259"/>
      <c r="C259"/>
      <c r="Q259" s="23"/>
      <c r="R259" s="23"/>
      <c r="S259" s="23"/>
      <c r="T259" s="23"/>
      <c r="U259" s="23"/>
    </row>
    <row r="260" spans="2:21" x14ac:dyDescent="0.3">
      <c r="B260"/>
      <c r="C260"/>
      <c r="Q260" s="23"/>
      <c r="R260" s="23"/>
      <c r="S260" s="23"/>
      <c r="T260" s="23"/>
      <c r="U260" s="23"/>
    </row>
    <row r="261" spans="2:21" x14ac:dyDescent="0.3">
      <c r="B261"/>
      <c r="C261"/>
      <c r="Q261" s="23"/>
      <c r="R261" s="23"/>
      <c r="S261" s="23"/>
      <c r="T261" s="23"/>
      <c r="U261" s="23"/>
    </row>
    <row r="262" spans="2:21" x14ac:dyDescent="0.3">
      <c r="B262"/>
      <c r="C262"/>
      <c r="Q262" s="23"/>
      <c r="R262" s="23"/>
      <c r="S262" s="23"/>
      <c r="T262" s="23"/>
      <c r="U262" s="23"/>
    </row>
    <row r="263" spans="2:21" x14ac:dyDescent="0.3">
      <c r="B263"/>
      <c r="C263"/>
      <c r="Q263" s="23"/>
      <c r="R263" s="23"/>
      <c r="S263" s="23"/>
      <c r="T263" s="23"/>
      <c r="U263" s="23"/>
    </row>
    <row r="264" spans="2:21" x14ac:dyDescent="0.3">
      <c r="B264"/>
      <c r="C264"/>
      <c r="Q264" s="23"/>
      <c r="R264" s="23"/>
      <c r="S264" s="23"/>
      <c r="T264" s="23"/>
      <c r="U264" s="23"/>
    </row>
    <row r="265" spans="2:21" x14ac:dyDescent="0.3">
      <c r="B265"/>
      <c r="C265"/>
      <c r="Q265" s="23"/>
      <c r="R265" s="23"/>
      <c r="S265" s="23"/>
      <c r="T265" s="23"/>
      <c r="U265" s="23"/>
    </row>
    <row r="266" spans="2:21" x14ac:dyDescent="0.3">
      <c r="B266"/>
      <c r="C266"/>
      <c r="Q266" s="23"/>
      <c r="R266" s="23"/>
      <c r="S266" s="23"/>
      <c r="T266" s="23"/>
      <c r="U266" s="23"/>
    </row>
    <row r="267" spans="2:21" x14ac:dyDescent="0.3">
      <c r="B267"/>
      <c r="C267"/>
      <c r="Q267" s="23"/>
      <c r="R267" s="23"/>
      <c r="S267" s="23"/>
      <c r="T267" s="23"/>
      <c r="U267" s="23"/>
    </row>
    <row r="268" spans="2:21" x14ac:dyDescent="0.3">
      <c r="B268"/>
      <c r="C268"/>
      <c r="Q268" s="23"/>
      <c r="R268" s="23"/>
      <c r="S268" s="23"/>
      <c r="T268" s="23"/>
      <c r="U268" s="23"/>
    </row>
    <row r="269" spans="2:21" x14ac:dyDescent="0.3">
      <c r="B269"/>
      <c r="C269"/>
      <c r="Q269" s="23"/>
      <c r="R269" s="23"/>
      <c r="S269" s="23"/>
      <c r="T269" s="23"/>
      <c r="U269" s="23"/>
    </row>
    <row r="270" spans="2:21" x14ac:dyDescent="0.3">
      <c r="B270"/>
      <c r="C270"/>
      <c r="Q270" s="23"/>
      <c r="R270" s="23"/>
      <c r="S270" s="23"/>
      <c r="T270" s="23"/>
      <c r="U270" s="23"/>
    </row>
    <row r="271" spans="2:21" x14ac:dyDescent="0.3">
      <c r="B271"/>
      <c r="C271"/>
      <c r="Q271" s="23"/>
      <c r="R271" s="23"/>
      <c r="S271" s="23"/>
      <c r="T271" s="23"/>
      <c r="U271" s="23"/>
    </row>
    <row r="272" spans="2:21" x14ac:dyDescent="0.3">
      <c r="B272"/>
      <c r="C272"/>
      <c r="Q272" s="23"/>
      <c r="R272" s="23"/>
      <c r="S272" s="23"/>
      <c r="T272" s="23"/>
      <c r="U272" s="23"/>
    </row>
    <row r="273" spans="2:21" x14ac:dyDescent="0.3">
      <c r="B273"/>
      <c r="C273"/>
      <c r="Q273" s="23"/>
      <c r="R273" s="23"/>
      <c r="S273" s="23"/>
      <c r="T273" s="23"/>
      <c r="U273" s="23"/>
    </row>
    <row r="274" spans="2:21" x14ac:dyDescent="0.3">
      <c r="B274"/>
      <c r="C274"/>
      <c r="Q274" s="23"/>
      <c r="R274" s="23"/>
      <c r="S274" s="23"/>
      <c r="T274" s="23"/>
      <c r="U274" s="23"/>
    </row>
    <row r="275" spans="2:21" x14ac:dyDescent="0.3">
      <c r="B275"/>
      <c r="C275"/>
      <c r="Q275" s="23"/>
      <c r="R275" s="23"/>
      <c r="S275" s="23"/>
      <c r="T275" s="23"/>
      <c r="U275" s="23"/>
    </row>
    <row r="276" spans="2:21" x14ac:dyDescent="0.3">
      <c r="B276"/>
      <c r="C276"/>
      <c r="Q276" s="23"/>
      <c r="R276" s="23"/>
      <c r="S276" s="23"/>
      <c r="T276" s="23"/>
      <c r="U276" s="23"/>
    </row>
    <row r="277" spans="2:21" x14ac:dyDescent="0.3">
      <c r="B277"/>
      <c r="C277"/>
      <c r="Q277" s="23"/>
      <c r="R277" s="23"/>
      <c r="S277" s="23"/>
      <c r="T277" s="23"/>
      <c r="U277" s="23"/>
    </row>
    <row r="278" spans="2:21" x14ac:dyDescent="0.3">
      <c r="B278"/>
      <c r="C278"/>
      <c r="Q278" s="23"/>
      <c r="R278" s="23"/>
      <c r="S278" s="23"/>
      <c r="T278" s="23"/>
      <c r="U278" s="23"/>
    </row>
    <row r="279" spans="2:21" x14ac:dyDescent="0.3">
      <c r="B279"/>
      <c r="C279"/>
      <c r="Q279" s="23"/>
      <c r="R279" s="23"/>
      <c r="S279" s="23"/>
      <c r="T279" s="23"/>
      <c r="U279" s="23"/>
    </row>
    <row r="280" spans="2:21" x14ac:dyDescent="0.3">
      <c r="B280"/>
      <c r="C280"/>
      <c r="Q280" s="23"/>
      <c r="R280" s="23"/>
      <c r="S280" s="23"/>
      <c r="T280" s="23"/>
      <c r="U280" s="23"/>
    </row>
    <row r="281" spans="2:21" x14ac:dyDescent="0.3">
      <c r="B281"/>
      <c r="C281"/>
      <c r="Q281" s="23"/>
      <c r="R281" s="23"/>
      <c r="S281" s="23"/>
      <c r="T281" s="23"/>
      <c r="U281" s="23"/>
    </row>
    <row r="282" spans="2:21" x14ac:dyDescent="0.3">
      <c r="B282"/>
      <c r="C282"/>
    </row>
    <row r="283" spans="2:21" x14ac:dyDescent="0.3">
      <c r="B283"/>
      <c r="C283"/>
    </row>
    <row r="284" spans="2:21" x14ac:dyDescent="0.3">
      <c r="B284"/>
      <c r="C284"/>
      <c r="Q284" s="23"/>
      <c r="R284" s="23"/>
      <c r="S284" s="23"/>
      <c r="T284" s="23"/>
      <c r="U284" s="23"/>
    </row>
    <row r="285" spans="2:21" x14ac:dyDescent="0.3">
      <c r="B285"/>
      <c r="C285"/>
      <c r="Q285" s="23"/>
      <c r="R285" s="23"/>
      <c r="S285" s="23"/>
      <c r="T285" s="23"/>
      <c r="U285" s="23"/>
    </row>
    <row r="286" spans="2:21" x14ac:dyDescent="0.3">
      <c r="B286"/>
      <c r="C286"/>
      <c r="Q286" s="23"/>
      <c r="R286" s="23"/>
      <c r="S286" s="23"/>
      <c r="T286" s="23"/>
      <c r="U286" s="23"/>
    </row>
    <row r="287" spans="2:21" x14ac:dyDescent="0.3">
      <c r="B287"/>
      <c r="C287"/>
      <c r="Q287" s="23"/>
      <c r="R287" s="23"/>
      <c r="S287" s="23"/>
      <c r="T287" s="23"/>
      <c r="U287" s="23"/>
    </row>
    <row r="288" spans="2:21" x14ac:dyDescent="0.3">
      <c r="B288"/>
      <c r="C288"/>
      <c r="Q288" s="23"/>
      <c r="R288" s="23"/>
      <c r="S288" s="23"/>
      <c r="T288" s="23"/>
      <c r="U288" s="23"/>
    </row>
    <row r="289" spans="2:21" x14ac:dyDescent="0.3">
      <c r="B289"/>
      <c r="C289"/>
      <c r="Q289" s="23"/>
      <c r="R289" s="23"/>
      <c r="S289" s="23"/>
      <c r="T289" s="23"/>
      <c r="U289" s="23"/>
    </row>
    <row r="290" spans="2:21" x14ac:dyDescent="0.3">
      <c r="B290"/>
      <c r="C290"/>
      <c r="Q290" s="23"/>
      <c r="R290" s="23"/>
      <c r="S290" s="23"/>
      <c r="T290" s="23"/>
      <c r="U290" s="23"/>
    </row>
    <row r="291" spans="2:21" x14ac:dyDescent="0.3">
      <c r="B291"/>
      <c r="C291"/>
      <c r="Q291" s="23"/>
      <c r="R291" s="23"/>
      <c r="S291" s="23"/>
      <c r="T291" s="23"/>
      <c r="U291" s="23"/>
    </row>
    <row r="292" spans="2:21" x14ac:dyDescent="0.3">
      <c r="B292"/>
      <c r="C292"/>
      <c r="Q292" s="23"/>
      <c r="R292" s="23"/>
      <c r="S292" s="23"/>
      <c r="T292" s="23"/>
      <c r="U292" s="23"/>
    </row>
    <row r="293" spans="2:21" x14ac:dyDescent="0.3">
      <c r="B293"/>
      <c r="C293"/>
      <c r="Q293" s="23"/>
      <c r="R293" s="23"/>
      <c r="S293" s="23"/>
      <c r="T293" s="23"/>
      <c r="U293" s="23"/>
    </row>
    <row r="294" spans="2:21" x14ac:dyDescent="0.3">
      <c r="B294"/>
      <c r="C294"/>
      <c r="Q294" s="23"/>
      <c r="R294" s="23"/>
      <c r="S294" s="23"/>
      <c r="T294" s="23"/>
      <c r="U294" s="23"/>
    </row>
    <row r="295" spans="2:21" x14ac:dyDescent="0.3">
      <c r="B295"/>
      <c r="C295"/>
      <c r="Q295" s="23"/>
      <c r="R295" s="23"/>
      <c r="S295" s="23"/>
      <c r="T295" s="23"/>
      <c r="U295" s="23"/>
    </row>
    <row r="296" spans="2:21" x14ac:dyDescent="0.3">
      <c r="B296"/>
      <c r="C296"/>
      <c r="Q296" s="23"/>
      <c r="R296" s="23"/>
      <c r="S296" s="23"/>
      <c r="T296" s="23"/>
      <c r="U296" s="23"/>
    </row>
    <row r="297" spans="2:21" x14ac:dyDescent="0.3">
      <c r="B297"/>
      <c r="C297"/>
      <c r="Q297" s="23"/>
      <c r="R297" s="23"/>
      <c r="S297" s="23"/>
      <c r="T297" s="23"/>
      <c r="U297" s="23"/>
    </row>
    <row r="298" spans="2:21" x14ac:dyDescent="0.3">
      <c r="B298"/>
      <c r="C298"/>
      <c r="Q298" s="23"/>
      <c r="R298" s="23"/>
      <c r="S298" s="23"/>
      <c r="T298" s="23"/>
      <c r="U298" s="23"/>
    </row>
    <row r="299" spans="2:21" x14ac:dyDescent="0.3">
      <c r="B299"/>
      <c r="C299"/>
    </row>
    <row r="300" spans="2:21" x14ac:dyDescent="0.3">
      <c r="B300"/>
      <c r="C300"/>
    </row>
    <row r="301" spans="2:21" x14ac:dyDescent="0.3">
      <c r="B301"/>
      <c r="C301"/>
      <c r="Q301" s="23"/>
      <c r="R301" s="23"/>
      <c r="S301" s="23"/>
      <c r="T301" s="23"/>
      <c r="U301" s="23"/>
    </row>
    <row r="302" spans="2:21" x14ac:dyDescent="0.3">
      <c r="B302"/>
      <c r="C302"/>
    </row>
    <row r="303" spans="2:21" x14ac:dyDescent="0.3">
      <c r="B303"/>
      <c r="C303"/>
    </row>
    <row r="304" spans="2:21" x14ac:dyDescent="0.3">
      <c r="B304"/>
      <c r="C304"/>
      <c r="Q304" s="23"/>
      <c r="R304" s="23"/>
      <c r="S304" s="23"/>
      <c r="T304" s="23"/>
      <c r="U304" s="23"/>
    </row>
    <row r="305" spans="2:21" x14ac:dyDescent="0.3">
      <c r="B305"/>
      <c r="C305"/>
      <c r="Q305" s="23"/>
      <c r="R305" s="23"/>
      <c r="S305" s="23"/>
      <c r="T305" s="23"/>
      <c r="U305" s="23"/>
    </row>
    <row r="306" spans="2:21" x14ac:dyDescent="0.3">
      <c r="B306"/>
      <c r="C306"/>
      <c r="Q306" s="23"/>
      <c r="R306" s="23"/>
      <c r="S306" s="23"/>
      <c r="T306" s="23"/>
      <c r="U306" s="23"/>
    </row>
    <row r="307" spans="2:21" x14ac:dyDescent="0.3">
      <c r="B307"/>
      <c r="C307"/>
      <c r="Q307" s="23"/>
      <c r="R307" s="23"/>
      <c r="S307" s="23"/>
      <c r="T307" s="23"/>
      <c r="U307" s="23"/>
    </row>
    <row r="308" spans="2:21" x14ac:dyDescent="0.3">
      <c r="B308"/>
      <c r="C308"/>
      <c r="Q308" s="23"/>
      <c r="R308" s="23"/>
      <c r="S308" s="23"/>
      <c r="T308" s="23"/>
      <c r="U308" s="23"/>
    </row>
    <row r="309" spans="2:21" x14ac:dyDescent="0.3">
      <c r="B309"/>
      <c r="C309"/>
      <c r="Q309" s="23"/>
      <c r="R309" s="23"/>
      <c r="S309" s="23"/>
      <c r="T309" s="23"/>
      <c r="U309" s="23"/>
    </row>
    <row r="310" spans="2:21" x14ac:dyDescent="0.3">
      <c r="B310"/>
      <c r="C310"/>
      <c r="Q310" s="23"/>
      <c r="R310" s="23"/>
      <c r="S310" s="23"/>
      <c r="T310" s="23"/>
      <c r="U310" s="23"/>
    </row>
    <row r="311" spans="2:21" x14ac:dyDescent="0.3">
      <c r="B311"/>
      <c r="C311"/>
      <c r="Q311" s="23"/>
      <c r="R311" s="23"/>
      <c r="S311" s="23"/>
      <c r="T311" s="23"/>
      <c r="U311" s="23"/>
    </row>
    <row r="312" spans="2:21" x14ac:dyDescent="0.3">
      <c r="B312"/>
      <c r="C312"/>
      <c r="Q312" s="23"/>
      <c r="R312" s="23"/>
      <c r="S312" s="23"/>
      <c r="T312" s="23"/>
      <c r="U312" s="23"/>
    </row>
    <row r="313" spans="2:21" x14ac:dyDescent="0.3">
      <c r="B313"/>
      <c r="C313"/>
      <c r="Q313" s="23"/>
      <c r="R313" s="23"/>
      <c r="S313" s="23"/>
      <c r="T313" s="23"/>
      <c r="U313" s="23"/>
    </row>
    <row r="314" spans="2:21" x14ac:dyDescent="0.3">
      <c r="B314"/>
      <c r="C314"/>
      <c r="Q314" s="23"/>
      <c r="R314" s="23"/>
      <c r="S314" s="23"/>
      <c r="T314" s="23"/>
      <c r="U314" s="23"/>
    </row>
    <row r="315" spans="2:21" x14ac:dyDescent="0.3">
      <c r="B315"/>
      <c r="C315"/>
      <c r="Q315" s="23"/>
      <c r="R315" s="23"/>
      <c r="S315" s="23"/>
      <c r="T315" s="23"/>
      <c r="U315" s="23"/>
    </row>
    <row r="316" spans="2:21" x14ac:dyDescent="0.3">
      <c r="B316"/>
      <c r="C316"/>
      <c r="Q316" s="23"/>
      <c r="R316" s="23"/>
      <c r="S316" s="23"/>
      <c r="T316" s="23"/>
      <c r="U316" s="23"/>
    </row>
    <row r="317" spans="2:21" x14ac:dyDescent="0.3">
      <c r="B317"/>
      <c r="C317"/>
      <c r="Q317" s="23"/>
      <c r="R317" s="23"/>
      <c r="S317" s="23"/>
      <c r="T317" s="23"/>
      <c r="U317" s="23"/>
    </row>
    <row r="318" spans="2:21" x14ac:dyDescent="0.3">
      <c r="B318"/>
      <c r="C318"/>
      <c r="Q318" s="23"/>
      <c r="R318" s="23"/>
      <c r="S318" s="23"/>
      <c r="T318" s="23"/>
      <c r="U318" s="23"/>
    </row>
    <row r="319" spans="2:21" x14ac:dyDescent="0.3">
      <c r="B319"/>
      <c r="C319"/>
    </row>
    <row r="320" spans="2:21" x14ac:dyDescent="0.3">
      <c r="B320"/>
      <c r="C320"/>
    </row>
    <row r="321" spans="2:21" x14ac:dyDescent="0.3">
      <c r="B321"/>
      <c r="C321"/>
      <c r="Q321" s="23"/>
      <c r="R321" s="23"/>
      <c r="S321" s="23"/>
      <c r="T321" s="23"/>
      <c r="U321" s="23"/>
    </row>
    <row r="322" spans="2:21" x14ac:dyDescent="0.3">
      <c r="B322"/>
      <c r="C322"/>
      <c r="Q322" s="23"/>
      <c r="R322" s="23"/>
      <c r="S322" s="23"/>
      <c r="T322" s="23"/>
      <c r="U322" s="23"/>
    </row>
    <row r="323" spans="2:21" x14ac:dyDescent="0.3">
      <c r="B323"/>
      <c r="C323"/>
    </row>
    <row r="324" spans="2:21" x14ac:dyDescent="0.3">
      <c r="B324"/>
      <c r="C324"/>
    </row>
    <row r="325" spans="2:21" x14ac:dyDescent="0.3">
      <c r="B325"/>
      <c r="C325"/>
      <c r="Q325" s="23"/>
      <c r="R325" s="23"/>
      <c r="S325" s="23"/>
      <c r="T325" s="23"/>
      <c r="U325" s="23"/>
    </row>
    <row r="326" spans="2:21" x14ac:dyDescent="0.3">
      <c r="B326"/>
      <c r="C326"/>
      <c r="Q326" s="23"/>
      <c r="R326" s="23"/>
      <c r="S326" s="23"/>
      <c r="T326" s="23"/>
      <c r="U326" s="23"/>
    </row>
    <row r="327" spans="2:21" x14ac:dyDescent="0.3">
      <c r="B327"/>
      <c r="C327"/>
      <c r="Q327" s="23"/>
      <c r="R327" s="23"/>
      <c r="S327" s="23"/>
      <c r="T327" s="23"/>
      <c r="U327" s="23"/>
    </row>
    <row r="328" spans="2:21" x14ac:dyDescent="0.3">
      <c r="B328"/>
      <c r="C328"/>
      <c r="Q328" s="23"/>
      <c r="R328" s="23"/>
      <c r="S328" s="23"/>
      <c r="T328" s="23"/>
      <c r="U328" s="23"/>
    </row>
    <row r="329" spans="2:21" x14ac:dyDescent="0.3">
      <c r="B329"/>
      <c r="C329"/>
      <c r="Q329" s="23"/>
      <c r="R329" s="23"/>
      <c r="S329" s="23"/>
      <c r="T329" s="23"/>
      <c r="U329" s="23"/>
    </row>
    <row r="330" spans="2:21" x14ac:dyDescent="0.3">
      <c r="B330"/>
      <c r="C330"/>
    </row>
    <row r="331" spans="2:21" x14ac:dyDescent="0.3">
      <c r="B331"/>
      <c r="C331"/>
      <c r="Q331" s="23"/>
      <c r="R331" s="23"/>
      <c r="S331" s="23"/>
      <c r="T331" s="23"/>
      <c r="U331" s="23"/>
    </row>
    <row r="332" spans="2:21" x14ac:dyDescent="0.3">
      <c r="B332"/>
      <c r="C332"/>
      <c r="Q332" s="23"/>
      <c r="R332" s="23"/>
      <c r="S332" s="23"/>
      <c r="T332" s="23"/>
      <c r="U332" s="23"/>
    </row>
    <row r="333" spans="2:21" x14ac:dyDescent="0.3">
      <c r="B333"/>
      <c r="C333"/>
      <c r="Q333" s="23"/>
      <c r="R333" s="23"/>
      <c r="S333" s="23"/>
      <c r="T333" s="23"/>
      <c r="U333" s="23"/>
    </row>
    <row r="334" spans="2:21" x14ac:dyDescent="0.3">
      <c r="B334"/>
      <c r="C334"/>
      <c r="Q334" s="23"/>
      <c r="R334" s="23"/>
      <c r="S334" s="23"/>
      <c r="T334" s="23"/>
      <c r="U334" s="23"/>
    </row>
    <row r="335" spans="2:21" x14ac:dyDescent="0.3">
      <c r="B335"/>
      <c r="C335"/>
      <c r="Q335" s="23"/>
      <c r="R335" s="23"/>
      <c r="S335" s="23"/>
      <c r="T335" s="23"/>
      <c r="U335" s="23"/>
    </row>
    <row r="336" spans="2:21" x14ac:dyDescent="0.3">
      <c r="B336"/>
      <c r="C336"/>
      <c r="Q336" s="23"/>
      <c r="R336" s="23"/>
      <c r="S336" s="23"/>
      <c r="T336" s="23"/>
      <c r="U336" s="23"/>
    </row>
    <row r="337" spans="2:21" x14ac:dyDescent="0.3">
      <c r="B337"/>
      <c r="C337"/>
      <c r="Q337" s="23"/>
      <c r="R337" s="23"/>
      <c r="S337" s="23"/>
      <c r="T337" s="23"/>
      <c r="U337" s="23"/>
    </row>
    <row r="338" spans="2:21" x14ac:dyDescent="0.3">
      <c r="B338"/>
      <c r="C338"/>
      <c r="Q338" s="23"/>
      <c r="R338" s="23"/>
      <c r="S338" s="23"/>
      <c r="T338" s="23"/>
      <c r="U338" s="23"/>
    </row>
    <row r="339" spans="2:21" x14ac:dyDescent="0.3">
      <c r="B339"/>
      <c r="C339"/>
    </row>
    <row r="340" spans="2:21" x14ac:dyDescent="0.3">
      <c r="B340"/>
      <c r="C340"/>
      <c r="Q340" s="23"/>
      <c r="R340" s="23"/>
      <c r="S340" s="23"/>
      <c r="T340" s="23"/>
      <c r="U340" s="23"/>
    </row>
    <row r="341" spans="2:21" x14ac:dyDescent="0.3">
      <c r="B341"/>
      <c r="C341"/>
      <c r="Q341" s="23"/>
      <c r="R341" s="23"/>
      <c r="S341" s="23"/>
      <c r="T341" s="23"/>
      <c r="U341" s="23"/>
    </row>
    <row r="342" spans="2:21" x14ac:dyDescent="0.3">
      <c r="B342"/>
      <c r="C342"/>
      <c r="Q342" s="23"/>
      <c r="R342" s="23"/>
      <c r="S342" s="23"/>
      <c r="T342" s="23"/>
      <c r="U342" s="23"/>
    </row>
    <row r="343" spans="2:21" x14ac:dyDescent="0.3">
      <c r="B343"/>
      <c r="C343"/>
      <c r="Q343" s="23"/>
      <c r="R343" s="23"/>
      <c r="S343" s="23"/>
      <c r="T343" s="23"/>
      <c r="U343" s="23"/>
    </row>
    <row r="344" spans="2:21" x14ac:dyDescent="0.3">
      <c r="B344"/>
      <c r="C344"/>
      <c r="Q344" s="23"/>
      <c r="R344" s="23"/>
      <c r="S344" s="23"/>
      <c r="T344" s="23"/>
      <c r="U344" s="23"/>
    </row>
    <row r="345" spans="2:21" x14ac:dyDescent="0.3">
      <c r="B345"/>
      <c r="C345"/>
      <c r="Q345" s="23"/>
      <c r="R345" s="23"/>
      <c r="S345" s="23"/>
      <c r="T345" s="23"/>
      <c r="U345" s="23"/>
    </row>
    <row r="346" spans="2:21" x14ac:dyDescent="0.3">
      <c r="B346"/>
      <c r="C346"/>
      <c r="Q346" s="23"/>
      <c r="R346" s="23"/>
      <c r="S346" s="23"/>
      <c r="T346" s="23"/>
      <c r="U346" s="23"/>
    </row>
    <row r="347" spans="2:21" x14ac:dyDescent="0.3">
      <c r="B347"/>
      <c r="C347"/>
      <c r="Q347" s="23"/>
      <c r="R347" s="23"/>
      <c r="S347" s="23"/>
      <c r="T347" s="23"/>
      <c r="U347" s="23"/>
    </row>
    <row r="348" spans="2:21" x14ac:dyDescent="0.3">
      <c r="B348"/>
      <c r="C348"/>
    </row>
    <row r="349" spans="2:21" x14ac:dyDescent="0.3">
      <c r="B349"/>
      <c r="C349"/>
    </row>
    <row r="350" spans="2:21" x14ac:dyDescent="0.3">
      <c r="B350"/>
      <c r="C350"/>
      <c r="Q350" s="23"/>
      <c r="R350" s="23"/>
      <c r="S350" s="23"/>
      <c r="T350" s="23"/>
      <c r="U350" s="23"/>
    </row>
    <row r="351" spans="2:21" x14ac:dyDescent="0.3">
      <c r="B351"/>
      <c r="C351"/>
      <c r="Q351" s="23"/>
      <c r="R351" s="23"/>
      <c r="S351" s="23"/>
      <c r="T351" s="23"/>
      <c r="U351" s="23"/>
    </row>
    <row r="352" spans="2:21" x14ac:dyDescent="0.3">
      <c r="B352"/>
      <c r="C352"/>
    </row>
    <row r="353" spans="2:21" x14ac:dyDescent="0.3">
      <c r="B353"/>
      <c r="C353"/>
    </row>
    <row r="354" spans="2:21" x14ac:dyDescent="0.3">
      <c r="B354"/>
      <c r="C354"/>
      <c r="Q354" s="23"/>
      <c r="R354" s="23"/>
      <c r="S354" s="23"/>
      <c r="T354" s="23"/>
      <c r="U354" s="23"/>
    </row>
    <row r="355" spans="2:21" x14ac:dyDescent="0.3">
      <c r="B355"/>
      <c r="C355"/>
    </row>
    <row r="356" spans="2:21" x14ac:dyDescent="0.3">
      <c r="B356"/>
      <c r="C356"/>
    </row>
    <row r="357" spans="2:21" x14ac:dyDescent="0.3">
      <c r="B357"/>
      <c r="C357"/>
    </row>
    <row r="358" spans="2:21" x14ac:dyDescent="0.3">
      <c r="B358"/>
      <c r="C358"/>
    </row>
    <row r="359" spans="2:21" x14ac:dyDescent="0.3">
      <c r="B359"/>
      <c r="C359"/>
      <c r="Q359" s="23"/>
      <c r="R359" s="23"/>
      <c r="S359" s="23"/>
      <c r="T359" s="23"/>
      <c r="U359" s="23"/>
    </row>
    <row r="360" spans="2:21" x14ac:dyDescent="0.3">
      <c r="B360"/>
      <c r="C360"/>
      <c r="Q360" s="23"/>
      <c r="R360" s="23"/>
      <c r="S360" s="23"/>
      <c r="T360" s="23"/>
      <c r="U360" s="23"/>
    </row>
    <row r="361" spans="2:21" x14ac:dyDescent="0.3">
      <c r="B361"/>
      <c r="C361"/>
      <c r="Q361" s="23"/>
      <c r="R361" s="23"/>
      <c r="S361" s="23"/>
      <c r="T361" s="23"/>
      <c r="U361" s="23"/>
    </row>
    <row r="362" spans="2:21" x14ac:dyDescent="0.3">
      <c r="B362"/>
      <c r="C362"/>
    </row>
    <row r="363" spans="2:21" x14ac:dyDescent="0.3">
      <c r="B363"/>
      <c r="C363"/>
      <c r="Q363" s="23"/>
      <c r="R363" s="23"/>
      <c r="S363" s="23"/>
      <c r="T363" s="23"/>
      <c r="U363" s="23"/>
    </row>
    <row r="364" spans="2:21" x14ac:dyDescent="0.3">
      <c r="B364"/>
      <c r="C364"/>
      <c r="Q364" s="23"/>
      <c r="R364" s="23"/>
      <c r="S364" s="23"/>
      <c r="T364" s="23"/>
      <c r="U364" s="23"/>
    </row>
    <row r="365" spans="2:21" x14ac:dyDescent="0.3">
      <c r="B365"/>
      <c r="C365"/>
    </row>
    <row r="366" spans="2:21" x14ac:dyDescent="0.3">
      <c r="B366"/>
      <c r="C366"/>
    </row>
    <row r="367" spans="2:21" x14ac:dyDescent="0.3">
      <c r="B367"/>
      <c r="C367"/>
      <c r="Q367" s="23"/>
      <c r="R367" s="23"/>
      <c r="S367" s="23"/>
      <c r="T367" s="23"/>
      <c r="U367" s="23"/>
    </row>
    <row r="368" spans="2:21" x14ac:dyDescent="0.3">
      <c r="B368"/>
      <c r="C368"/>
      <c r="Q368" s="23"/>
      <c r="R368" s="23"/>
      <c r="S368" s="23"/>
      <c r="T368" s="23"/>
      <c r="U368" s="23"/>
    </row>
    <row r="369" spans="2:21" x14ac:dyDescent="0.3">
      <c r="B369"/>
      <c r="C369"/>
      <c r="Q369" s="23"/>
      <c r="R369" s="23"/>
      <c r="S369" s="23"/>
      <c r="T369" s="23"/>
      <c r="U369" s="23"/>
    </row>
    <row r="370" spans="2:21" x14ac:dyDescent="0.3">
      <c r="B370"/>
      <c r="C370"/>
      <c r="Q370" s="23"/>
      <c r="R370" s="23"/>
      <c r="S370" s="23"/>
      <c r="T370" s="23"/>
      <c r="U370" s="23"/>
    </row>
    <row r="371" spans="2:21" x14ac:dyDescent="0.3">
      <c r="B371"/>
      <c r="C371"/>
      <c r="Q371" s="23"/>
      <c r="R371" s="23"/>
      <c r="S371" s="23"/>
      <c r="T371" s="23"/>
      <c r="U371" s="23"/>
    </row>
    <row r="372" spans="2:21" x14ac:dyDescent="0.3">
      <c r="B372"/>
      <c r="C372"/>
      <c r="Q372" s="23"/>
      <c r="R372" s="23"/>
      <c r="S372" s="23"/>
      <c r="T372" s="23"/>
      <c r="U372" s="23"/>
    </row>
    <row r="373" spans="2:21" x14ac:dyDescent="0.3">
      <c r="B373"/>
      <c r="C373"/>
    </row>
    <row r="374" spans="2:21" x14ac:dyDescent="0.3">
      <c r="B374"/>
      <c r="C374"/>
    </row>
    <row r="375" spans="2:21" x14ac:dyDescent="0.3">
      <c r="B375"/>
      <c r="C375"/>
      <c r="Q375" s="23"/>
      <c r="R375" s="23"/>
      <c r="S375" s="23"/>
      <c r="T375" s="23"/>
      <c r="U375" s="23"/>
    </row>
    <row r="376" spans="2:21" x14ac:dyDescent="0.3">
      <c r="B376"/>
      <c r="C376"/>
    </row>
    <row r="377" spans="2:21" x14ac:dyDescent="0.3">
      <c r="B377"/>
      <c r="C377"/>
    </row>
    <row r="378" spans="2:21" x14ac:dyDescent="0.3">
      <c r="B378"/>
      <c r="C378"/>
      <c r="Q378" s="23"/>
      <c r="R378" s="23"/>
      <c r="S378" s="23"/>
      <c r="T378" s="23"/>
      <c r="U378" s="23"/>
    </row>
    <row r="379" spans="2:21" x14ac:dyDescent="0.3">
      <c r="B379"/>
      <c r="C379"/>
      <c r="Q379" s="23"/>
      <c r="R379" s="23"/>
      <c r="S379" s="23"/>
      <c r="T379" s="23"/>
      <c r="U379" s="23"/>
    </row>
    <row r="380" spans="2:21" x14ac:dyDescent="0.3">
      <c r="B380"/>
      <c r="C380"/>
    </row>
    <row r="381" spans="2:21" x14ac:dyDescent="0.3">
      <c r="B381"/>
      <c r="C381"/>
      <c r="Q381" s="23"/>
      <c r="R381" s="23"/>
      <c r="S381" s="23"/>
      <c r="T381" s="23"/>
      <c r="U381" s="23"/>
    </row>
    <row r="382" spans="2:21" x14ac:dyDescent="0.3">
      <c r="B382"/>
      <c r="C382"/>
      <c r="Q382" s="23"/>
      <c r="R382" s="23"/>
      <c r="S382" s="23"/>
      <c r="T382" s="23"/>
      <c r="U382" s="23"/>
    </row>
    <row r="383" spans="2:21" x14ac:dyDescent="0.3">
      <c r="B383"/>
      <c r="C383"/>
      <c r="Q383" s="23"/>
      <c r="R383" s="23"/>
      <c r="S383" s="23"/>
      <c r="T383" s="23"/>
      <c r="U383" s="23"/>
    </row>
    <row r="384" spans="2:21" x14ac:dyDescent="0.3">
      <c r="B384"/>
      <c r="C384"/>
      <c r="Q384" s="23"/>
      <c r="R384" s="23"/>
      <c r="S384" s="23"/>
      <c r="T384" s="23"/>
      <c r="U384" s="23"/>
    </row>
    <row r="385" spans="2:21" x14ac:dyDescent="0.3">
      <c r="B385"/>
      <c r="C385"/>
    </row>
    <row r="386" spans="2:21" x14ac:dyDescent="0.3">
      <c r="B386"/>
      <c r="C386"/>
    </row>
    <row r="387" spans="2:21" x14ac:dyDescent="0.3">
      <c r="B387"/>
      <c r="C387"/>
      <c r="Q387" s="23"/>
      <c r="R387" s="23"/>
      <c r="S387" s="23"/>
      <c r="T387" s="23"/>
      <c r="U387" s="23"/>
    </row>
    <row r="388" spans="2:21" x14ac:dyDescent="0.3">
      <c r="B388"/>
      <c r="C388"/>
      <c r="Q388" s="23"/>
      <c r="R388" s="23"/>
      <c r="S388" s="23"/>
      <c r="T388" s="23"/>
      <c r="U388" s="23"/>
    </row>
    <row r="389" spans="2:21" x14ac:dyDescent="0.3">
      <c r="B389"/>
      <c r="C389"/>
      <c r="Q389" s="23"/>
      <c r="R389" s="23"/>
      <c r="S389" s="23"/>
      <c r="T389" s="23"/>
      <c r="U389" s="23"/>
    </row>
    <row r="390" spans="2:21" x14ac:dyDescent="0.3">
      <c r="B390"/>
      <c r="C390"/>
    </row>
    <row r="391" spans="2:21" x14ac:dyDescent="0.3">
      <c r="B391"/>
      <c r="C391"/>
    </row>
    <row r="392" spans="2:21" x14ac:dyDescent="0.3">
      <c r="B392"/>
      <c r="C392"/>
      <c r="Q392" s="23"/>
      <c r="R392" s="23"/>
      <c r="S392" s="23"/>
      <c r="T392" s="23"/>
      <c r="U392" s="23"/>
    </row>
    <row r="393" spans="2:21" x14ac:dyDescent="0.3">
      <c r="B393"/>
      <c r="C393"/>
      <c r="Q393" s="23"/>
      <c r="R393" s="23"/>
      <c r="S393" s="23"/>
      <c r="T393" s="23"/>
      <c r="U393" s="23"/>
    </row>
    <row r="394" spans="2:21" x14ac:dyDescent="0.3">
      <c r="B394"/>
      <c r="C394"/>
      <c r="Q394" s="23"/>
      <c r="R394" s="23"/>
      <c r="S394" s="23"/>
      <c r="T394" s="23"/>
      <c r="U394" s="23"/>
    </row>
    <row r="395" spans="2:21" x14ac:dyDescent="0.3">
      <c r="B395"/>
      <c r="C395"/>
      <c r="Q395" s="23"/>
      <c r="R395" s="23"/>
      <c r="S395" s="23"/>
      <c r="T395" s="23"/>
      <c r="U395" s="23"/>
    </row>
    <row r="396" spans="2:21" x14ac:dyDescent="0.3">
      <c r="B396"/>
      <c r="C396"/>
    </row>
    <row r="397" spans="2:21" x14ac:dyDescent="0.3">
      <c r="B397"/>
      <c r="C397"/>
      <c r="Q397" s="23"/>
      <c r="R397" s="23"/>
      <c r="S397" s="23"/>
      <c r="T397" s="23"/>
      <c r="U397" s="23"/>
    </row>
    <row r="398" spans="2:21" x14ac:dyDescent="0.3">
      <c r="B398"/>
      <c r="C398"/>
      <c r="Q398" s="23"/>
      <c r="R398" s="23"/>
      <c r="S398" s="23"/>
      <c r="T398" s="23"/>
      <c r="U398" s="23"/>
    </row>
    <row r="399" spans="2:21" x14ac:dyDescent="0.3">
      <c r="B399"/>
      <c r="C399"/>
    </row>
    <row r="400" spans="2:21" x14ac:dyDescent="0.3">
      <c r="B400"/>
      <c r="C400"/>
    </row>
    <row r="401" spans="2:21" x14ac:dyDescent="0.3">
      <c r="B401"/>
      <c r="C401"/>
    </row>
    <row r="402" spans="2:21" x14ac:dyDescent="0.3">
      <c r="B402"/>
      <c r="C402"/>
      <c r="Q402" s="23"/>
      <c r="R402" s="23"/>
      <c r="S402" s="23"/>
      <c r="T402" s="23"/>
      <c r="U402" s="23"/>
    </row>
    <row r="403" spans="2:21" x14ac:dyDescent="0.3">
      <c r="B403"/>
      <c r="C403"/>
      <c r="Q403" s="23"/>
      <c r="R403" s="23"/>
      <c r="S403" s="23"/>
      <c r="T403" s="23"/>
      <c r="U403" s="23"/>
    </row>
    <row r="404" spans="2:21" x14ac:dyDescent="0.3">
      <c r="B404"/>
      <c r="C404"/>
      <c r="Q404" s="23"/>
      <c r="R404" s="23"/>
      <c r="S404" s="23"/>
      <c r="T404" s="23"/>
      <c r="U404" s="23"/>
    </row>
    <row r="405" spans="2:21" x14ac:dyDescent="0.3">
      <c r="B405"/>
      <c r="C405"/>
    </row>
    <row r="406" spans="2:21" x14ac:dyDescent="0.3">
      <c r="B406"/>
      <c r="C406"/>
    </row>
    <row r="407" spans="2:21" x14ac:dyDescent="0.3">
      <c r="B407"/>
      <c r="C407"/>
      <c r="Q407" s="23"/>
      <c r="R407" s="23"/>
      <c r="S407" s="23"/>
      <c r="T407" s="23"/>
      <c r="U407" s="23"/>
    </row>
    <row r="408" spans="2:21" x14ac:dyDescent="0.3">
      <c r="B408"/>
      <c r="C408"/>
      <c r="Q408" s="23"/>
      <c r="R408" s="23"/>
      <c r="S408" s="23"/>
      <c r="T408" s="23"/>
      <c r="U408" s="23"/>
    </row>
    <row r="409" spans="2:21" x14ac:dyDescent="0.3">
      <c r="B409"/>
      <c r="C409"/>
    </row>
    <row r="410" spans="2:21" x14ac:dyDescent="0.3">
      <c r="B410"/>
      <c r="C410"/>
      <c r="Q410" s="23"/>
      <c r="R410" s="23"/>
      <c r="S410" s="23"/>
      <c r="T410" s="23"/>
      <c r="U410" s="23"/>
    </row>
    <row r="411" spans="2:21" x14ac:dyDescent="0.3">
      <c r="B411"/>
      <c r="C411"/>
      <c r="Q411" s="23"/>
      <c r="R411" s="23"/>
      <c r="S411" s="23"/>
      <c r="T411" s="23"/>
      <c r="U411" s="23"/>
    </row>
    <row r="412" spans="2:21" x14ac:dyDescent="0.3">
      <c r="B412"/>
      <c r="C412"/>
    </row>
    <row r="413" spans="2:21" x14ac:dyDescent="0.3">
      <c r="B413"/>
      <c r="C413"/>
      <c r="Q413" s="23"/>
      <c r="R413" s="23"/>
      <c r="S413" s="23"/>
      <c r="T413" s="23"/>
      <c r="U413" s="23"/>
    </row>
    <row r="414" spans="2:21" x14ac:dyDescent="0.3">
      <c r="B414"/>
      <c r="C414"/>
      <c r="Q414" s="23"/>
      <c r="R414" s="23"/>
      <c r="S414" s="23"/>
      <c r="T414" s="23"/>
      <c r="U414" s="23"/>
    </row>
    <row r="415" spans="2:21" x14ac:dyDescent="0.3">
      <c r="B415"/>
      <c r="C415"/>
      <c r="Q415" s="23"/>
      <c r="R415" s="23"/>
      <c r="S415" s="23"/>
      <c r="T415" s="23"/>
      <c r="U415" s="23"/>
    </row>
    <row r="416" spans="2:21" x14ac:dyDescent="0.3">
      <c r="B416"/>
      <c r="C416"/>
      <c r="Q416" s="23"/>
      <c r="R416" s="23"/>
      <c r="S416" s="23"/>
      <c r="T416" s="23"/>
      <c r="U416" s="23"/>
    </row>
    <row r="417" spans="2:21" x14ac:dyDescent="0.3">
      <c r="B417"/>
      <c r="C417"/>
      <c r="Q417" s="23"/>
      <c r="R417" s="23"/>
      <c r="S417" s="23"/>
      <c r="T417" s="23"/>
      <c r="U417" s="23"/>
    </row>
    <row r="418" spans="2:21" x14ac:dyDescent="0.3">
      <c r="B418"/>
      <c r="C418"/>
      <c r="Q418" s="23"/>
      <c r="R418" s="23"/>
      <c r="S418" s="23"/>
      <c r="T418" s="23"/>
      <c r="U418" s="23"/>
    </row>
    <row r="419" spans="2:21" x14ac:dyDescent="0.3">
      <c r="B419"/>
      <c r="C419"/>
      <c r="Q419" s="23"/>
      <c r="R419" s="23"/>
      <c r="S419" s="23"/>
      <c r="T419" s="23"/>
      <c r="U419" s="23"/>
    </row>
    <row r="420" spans="2:21" x14ac:dyDescent="0.3">
      <c r="B420"/>
      <c r="C420"/>
      <c r="Q420" s="23"/>
      <c r="R420" s="23"/>
      <c r="S420" s="23"/>
      <c r="T420" s="23"/>
      <c r="U420" s="23"/>
    </row>
    <row r="421" spans="2:21" x14ac:dyDescent="0.3">
      <c r="B421"/>
      <c r="C421"/>
      <c r="Q421" s="23"/>
      <c r="R421" s="23"/>
      <c r="S421" s="23"/>
      <c r="T421" s="23"/>
      <c r="U421" s="23"/>
    </row>
    <row r="422" spans="2:21" x14ac:dyDescent="0.3">
      <c r="B422"/>
      <c r="C422"/>
      <c r="Q422" s="23"/>
      <c r="R422" s="23"/>
      <c r="S422" s="23"/>
      <c r="T422" s="23"/>
      <c r="U422" s="23"/>
    </row>
    <row r="423" spans="2:21" x14ac:dyDescent="0.3">
      <c r="B423"/>
      <c r="C423"/>
    </row>
    <row r="424" spans="2:21" x14ac:dyDescent="0.3">
      <c r="B424"/>
      <c r="C424"/>
    </row>
    <row r="425" spans="2:21" x14ac:dyDescent="0.3">
      <c r="B425"/>
      <c r="C425"/>
      <c r="Q425" s="23"/>
      <c r="R425" s="23"/>
      <c r="S425" s="23"/>
      <c r="T425" s="23"/>
      <c r="U425" s="23"/>
    </row>
    <row r="426" spans="2:21" x14ac:dyDescent="0.3">
      <c r="B426"/>
      <c r="C426"/>
    </row>
    <row r="427" spans="2:21" x14ac:dyDescent="0.3">
      <c r="B427"/>
      <c r="C427"/>
      <c r="Q427" s="23"/>
      <c r="R427" s="23"/>
      <c r="S427" s="23"/>
      <c r="T427" s="23"/>
      <c r="U427" s="23"/>
    </row>
    <row r="428" spans="2:21" x14ac:dyDescent="0.3">
      <c r="B428"/>
      <c r="C428"/>
      <c r="Q428" s="23"/>
      <c r="R428" s="23"/>
      <c r="S428" s="23"/>
      <c r="T428" s="23"/>
      <c r="U428" s="23"/>
    </row>
    <row r="429" spans="2:21" x14ac:dyDescent="0.3">
      <c r="B429"/>
      <c r="C429"/>
    </row>
    <row r="430" spans="2:21" x14ac:dyDescent="0.3">
      <c r="B430"/>
      <c r="C430"/>
      <c r="Q430" s="23"/>
      <c r="R430" s="23"/>
      <c r="S430" s="23"/>
      <c r="T430" s="23"/>
      <c r="U430" s="23"/>
    </row>
    <row r="431" spans="2:21" x14ac:dyDescent="0.3">
      <c r="B431"/>
      <c r="C431"/>
      <c r="Q431" s="23"/>
      <c r="R431" s="23"/>
      <c r="S431" s="23"/>
      <c r="T431" s="23"/>
      <c r="U431" s="23"/>
    </row>
    <row r="432" spans="2:21" x14ac:dyDescent="0.3">
      <c r="B432"/>
      <c r="C432"/>
      <c r="Q432" s="23"/>
      <c r="R432" s="23"/>
      <c r="S432" s="23"/>
      <c r="T432" s="23"/>
      <c r="U432" s="23"/>
    </row>
    <row r="433" spans="2:21" x14ac:dyDescent="0.3">
      <c r="B433"/>
      <c r="C433"/>
      <c r="Q433" s="23"/>
      <c r="R433" s="23"/>
      <c r="S433" s="23"/>
      <c r="T433" s="23"/>
      <c r="U433" s="23"/>
    </row>
    <row r="434" spans="2:21" x14ac:dyDescent="0.3">
      <c r="B434"/>
      <c r="C434"/>
      <c r="Q434" s="23"/>
      <c r="R434" s="23"/>
      <c r="S434" s="23"/>
      <c r="T434" s="23"/>
      <c r="U434" s="23"/>
    </row>
    <row r="435" spans="2:21" x14ac:dyDescent="0.3">
      <c r="B435"/>
      <c r="C435"/>
      <c r="Q435" s="23"/>
      <c r="R435" s="23"/>
      <c r="S435" s="23"/>
      <c r="T435" s="23"/>
      <c r="U435" s="23"/>
    </row>
    <row r="436" spans="2:21" x14ac:dyDescent="0.3">
      <c r="B436"/>
      <c r="C436"/>
      <c r="Q436" s="23"/>
      <c r="R436" s="23"/>
      <c r="S436" s="23"/>
      <c r="T436" s="23"/>
      <c r="U436" s="23"/>
    </row>
    <row r="437" spans="2:21" x14ac:dyDescent="0.3">
      <c r="B437"/>
      <c r="C437"/>
    </row>
    <row r="438" spans="2:21" x14ac:dyDescent="0.3">
      <c r="B438"/>
      <c r="C438"/>
      <c r="Q438" s="23"/>
      <c r="R438" s="23"/>
      <c r="S438" s="23"/>
      <c r="T438" s="23"/>
      <c r="U438" s="23"/>
    </row>
    <row r="439" spans="2:21" x14ac:dyDescent="0.3">
      <c r="B439"/>
      <c r="C439"/>
    </row>
    <row r="440" spans="2:21" x14ac:dyDescent="0.3">
      <c r="B440"/>
      <c r="C440"/>
      <c r="Q440" s="23"/>
      <c r="R440" s="23"/>
      <c r="S440" s="23"/>
      <c r="T440" s="23"/>
      <c r="U440" s="23"/>
    </row>
    <row r="441" spans="2:21" x14ac:dyDescent="0.3">
      <c r="B441"/>
      <c r="C441"/>
      <c r="Q441" s="23"/>
      <c r="R441" s="23"/>
      <c r="S441" s="23"/>
      <c r="T441" s="23"/>
      <c r="U441" s="23"/>
    </row>
    <row r="442" spans="2:21" x14ac:dyDescent="0.3">
      <c r="B442"/>
      <c r="C442"/>
      <c r="Q442" s="23"/>
      <c r="R442" s="23"/>
      <c r="S442" s="23"/>
      <c r="T442" s="23"/>
      <c r="U442" s="23"/>
    </row>
    <row r="443" spans="2:21" x14ac:dyDescent="0.3">
      <c r="B443"/>
      <c r="C443"/>
      <c r="Q443" s="23"/>
      <c r="R443" s="23"/>
      <c r="S443" s="23"/>
      <c r="T443" s="23"/>
      <c r="U443" s="23"/>
    </row>
    <row r="444" spans="2:21" x14ac:dyDescent="0.3">
      <c r="B444"/>
      <c r="C444"/>
      <c r="Q444" s="23"/>
      <c r="R444" s="23"/>
      <c r="S444" s="23"/>
      <c r="T444" s="23"/>
      <c r="U444" s="23"/>
    </row>
    <row r="445" spans="2:21" x14ac:dyDescent="0.3">
      <c r="B445"/>
      <c r="C445"/>
      <c r="Q445" s="23"/>
      <c r="R445" s="23"/>
      <c r="S445" s="23"/>
      <c r="T445" s="23"/>
      <c r="U445" s="23"/>
    </row>
    <row r="446" spans="2:21" x14ac:dyDescent="0.3">
      <c r="B446"/>
      <c r="C446"/>
      <c r="Q446" s="23"/>
      <c r="R446" s="23"/>
      <c r="S446" s="23"/>
      <c r="T446" s="23"/>
      <c r="U446" s="23"/>
    </row>
    <row r="447" spans="2:21" x14ac:dyDescent="0.3">
      <c r="B447"/>
      <c r="C447"/>
      <c r="Q447" s="23"/>
      <c r="R447" s="23"/>
      <c r="S447" s="23"/>
      <c r="T447" s="23"/>
      <c r="U447" s="23"/>
    </row>
    <row r="448" spans="2:21" x14ac:dyDescent="0.3">
      <c r="B448"/>
      <c r="C448"/>
      <c r="Q448" s="23"/>
      <c r="R448" s="23"/>
      <c r="S448" s="23"/>
      <c r="T448" s="23"/>
      <c r="U448" s="23"/>
    </row>
    <row r="449" spans="2:21" x14ac:dyDescent="0.3">
      <c r="B449"/>
      <c r="C449"/>
      <c r="Q449" s="23"/>
      <c r="R449" s="23"/>
      <c r="S449" s="23"/>
      <c r="T449" s="23"/>
      <c r="U449" s="23"/>
    </row>
    <row r="450" spans="2:21" x14ac:dyDescent="0.3">
      <c r="B450"/>
      <c r="C450"/>
      <c r="Q450" s="23"/>
      <c r="R450" s="23"/>
      <c r="S450" s="23"/>
      <c r="T450" s="23"/>
      <c r="U450" s="23"/>
    </row>
    <row r="451" spans="2:21" x14ac:dyDescent="0.3">
      <c r="B451"/>
      <c r="C451"/>
      <c r="Q451" s="23"/>
      <c r="R451" s="23"/>
      <c r="S451" s="23"/>
      <c r="T451" s="23"/>
      <c r="U451" s="23"/>
    </row>
    <row r="452" spans="2:21" x14ac:dyDescent="0.3">
      <c r="B452"/>
      <c r="C452"/>
      <c r="Q452" s="23"/>
      <c r="R452" s="23"/>
      <c r="S452" s="23"/>
      <c r="T452" s="23"/>
      <c r="U452" s="23"/>
    </row>
    <row r="453" spans="2:21" x14ac:dyDescent="0.3">
      <c r="B453"/>
      <c r="C453"/>
      <c r="Q453" s="23"/>
      <c r="R453" s="23"/>
      <c r="S453" s="23"/>
      <c r="T453" s="23"/>
      <c r="U453" s="23"/>
    </row>
    <row r="454" spans="2:21" x14ac:dyDescent="0.3">
      <c r="B454"/>
      <c r="C454"/>
    </row>
    <row r="455" spans="2:21" x14ac:dyDescent="0.3">
      <c r="B455"/>
      <c r="C455"/>
    </row>
    <row r="456" spans="2:21" x14ac:dyDescent="0.3">
      <c r="B456"/>
      <c r="C456"/>
      <c r="Q456" s="23"/>
      <c r="R456" s="23"/>
      <c r="S456" s="23"/>
      <c r="T456" s="23"/>
      <c r="U456" s="23"/>
    </row>
    <row r="457" spans="2:21" x14ac:dyDescent="0.3">
      <c r="B457"/>
      <c r="C457"/>
    </row>
    <row r="458" spans="2:21" x14ac:dyDescent="0.3">
      <c r="B458"/>
      <c r="C458"/>
      <c r="Q458" s="23"/>
      <c r="R458" s="23"/>
      <c r="S458" s="23"/>
      <c r="T458" s="23"/>
      <c r="U458" s="23"/>
    </row>
    <row r="459" spans="2:21" x14ac:dyDescent="0.3">
      <c r="B459"/>
      <c r="C459"/>
      <c r="Q459" s="23"/>
      <c r="R459" s="23"/>
      <c r="S459" s="23"/>
      <c r="T459" s="23"/>
      <c r="U459" s="23"/>
    </row>
    <row r="460" spans="2:21" x14ac:dyDescent="0.3">
      <c r="B460"/>
      <c r="C460"/>
    </row>
    <row r="461" spans="2:21" x14ac:dyDescent="0.3">
      <c r="B461"/>
      <c r="C461"/>
    </row>
    <row r="462" spans="2:21" x14ac:dyDescent="0.3">
      <c r="B462"/>
      <c r="C462"/>
      <c r="Q462" s="23"/>
      <c r="R462" s="23"/>
      <c r="S462" s="23"/>
      <c r="T462" s="23"/>
      <c r="U462" s="23"/>
    </row>
    <row r="463" spans="2:21" x14ac:dyDescent="0.3">
      <c r="B463"/>
      <c r="C463"/>
    </row>
    <row r="464" spans="2:21" x14ac:dyDescent="0.3">
      <c r="B464"/>
      <c r="C464"/>
    </row>
    <row r="465" spans="2:21" x14ac:dyDescent="0.3">
      <c r="B465"/>
      <c r="C465"/>
      <c r="Q465" s="23"/>
      <c r="R465" s="23"/>
      <c r="S465" s="23"/>
      <c r="T465" s="23"/>
      <c r="U465" s="23"/>
    </row>
    <row r="466" spans="2:21" x14ac:dyDescent="0.3">
      <c r="B466"/>
      <c r="C466"/>
      <c r="Q466" s="23"/>
      <c r="R466" s="23"/>
      <c r="S466" s="23"/>
      <c r="T466" s="23"/>
      <c r="U466" s="23"/>
    </row>
    <row r="467" spans="2:21" x14ac:dyDescent="0.3">
      <c r="B467"/>
      <c r="C467"/>
    </row>
    <row r="468" spans="2:21" x14ac:dyDescent="0.3">
      <c r="B468"/>
      <c r="C468"/>
      <c r="Q468" s="23"/>
      <c r="R468" s="23"/>
      <c r="S468" s="23"/>
      <c r="T468" s="23"/>
      <c r="U468" s="23"/>
    </row>
    <row r="469" spans="2:21" x14ac:dyDescent="0.3">
      <c r="B469"/>
      <c r="C469"/>
      <c r="Q469" s="23"/>
      <c r="R469" s="23"/>
      <c r="S469" s="23"/>
      <c r="T469" s="23"/>
      <c r="U469" s="23"/>
    </row>
    <row r="470" spans="2:21" x14ac:dyDescent="0.3">
      <c r="B470"/>
      <c r="C470"/>
      <c r="Q470" s="23"/>
      <c r="R470" s="23"/>
      <c r="S470" s="23"/>
      <c r="T470" s="23"/>
      <c r="U470" s="23"/>
    </row>
    <row r="471" spans="2:21" x14ac:dyDescent="0.3">
      <c r="B471"/>
      <c r="C471"/>
      <c r="Q471" s="23"/>
      <c r="R471" s="23"/>
      <c r="S471" s="23"/>
      <c r="T471" s="23"/>
      <c r="U471" s="23"/>
    </row>
    <row r="472" spans="2:21" x14ac:dyDescent="0.3">
      <c r="B472"/>
      <c r="C472"/>
    </row>
    <row r="473" spans="2:21" x14ac:dyDescent="0.3">
      <c r="B473"/>
      <c r="C473"/>
      <c r="Q473" s="23"/>
      <c r="R473" s="23"/>
      <c r="S473" s="23"/>
      <c r="T473" s="23"/>
      <c r="U473" s="23"/>
    </row>
    <row r="474" spans="2:21" x14ac:dyDescent="0.3">
      <c r="B474"/>
      <c r="C474"/>
      <c r="Q474" s="23"/>
      <c r="R474" s="23"/>
      <c r="S474" s="23"/>
      <c r="T474" s="23"/>
      <c r="U474" s="23"/>
    </row>
    <row r="475" spans="2:21" x14ac:dyDescent="0.3">
      <c r="B475"/>
      <c r="C475"/>
    </row>
    <row r="476" spans="2:21" x14ac:dyDescent="0.3">
      <c r="B476"/>
      <c r="C476"/>
      <c r="Q476" s="23"/>
      <c r="R476" s="23"/>
      <c r="S476" s="23"/>
      <c r="T476" s="23"/>
      <c r="U476" s="23"/>
    </row>
    <row r="477" spans="2:21" x14ac:dyDescent="0.3">
      <c r="B477"/>
      <c r="C477"/>
      <c r="Q477" s="23"/>
      <c r="R477" s="23"/>
      <c r="S477" s="23"/>
      <c r="T477" s="23"/>
      <c r="U477" s="23"/>
    </row>
    <row r="478" spans="2:21" x14ac:dyDescent="0.3">
      <c r="B478"/>
      <c r="C478"/>
    </row>
    <row r="479" spans="2:21" x14ac:dyDescent="0.3">
      <c r="B479"/>
      <c r="C479"/>
      <c r="Q479" s="23"/>
      <c r="R479" s="23"/>
      <c r="S479" s="23"/>
      <c r="T479" s="23"/>
      <c r="U479" s="23"/>
    </row>
    <row r="480" spans="2:21" x14ac:dyDescent="0.3">
      <c r="B480"/>
      <c r="C480"/>
    </row>
    <row r="481" spans="2:21" x14ac:dyDescent="0.3">
      <c r="B481"/>
      <c r="C481"/>
      <c r="Q481" s="23"/>
      <c r="R481" s="23"/>
      <c r="S481" s="23"/>
      <c r="T481" s="23"/>
      <c r="U481" s="23"/>
    </row>
    <row r="482" spans="2:21" x14ac:dyDescent="0.3">
      <c r="B482"/>
      <c r="C482"/>
    </row>
    <row r="483" spans="2:21" x14ac:dyDescent="0.3">
      <c r="B483"/>
      <c r="C483"/>
    </row>
    <row r="484" spans="2:21" x14ac:dyDescent="0.3">
      <c r="B484"/>
      <c r="C484"/>
      <c r="Q484" s="23"/>
      <c r="R484" s="23"/>
      <c r="S484" s="23"/>
      <c r="T484" s="23"/>
      <c r="U484" s="23"/>
    </row>
    <row r="485" spans="2:21" x14ac:dyDescent="0.3">
      <c r="B485"/>
      <c r="C485"/>
      <c r="Q485" s="23"/>
      <c r="R485" s="23"/>
      <c r="S485" s="23"/>
      <c r="T485" s="23"/>
      <c r="U485" s="23"/>
    </row>
    <row r="486" spans="2:21" x14ac:dyDescent="0.3">
      <c r="B486"/>
      <c r="C486"/>
      <c r="Q486" s="23"/>
      <c r="R486" s="23"/>
      <c r="S486" s="23"/>
      <c r="T486" s="23"/>
      <c r="U486" s="23"/>
    </row>
    <row r="487" spans="2:21" x14ac:dyDescent="0.3">
      <c r="B487"/>
      <c r="C487"/>
      <c r="Q487" s="23"/>
      <c r="R487" s="23"/>
      <c r="S487" s="23"/>
      <c r="T487" s="23"/>
      <c r="U487" s="23"/>
    </row>
    <row r="488" spans="2:21" x14ac:dyDescent="0.3">
      <c r="B488"/>
      <c r="C488"/>
      <c r="Q488" s="23"/>
      <c r="R488" s="23"/>
      <c r="S488" s="23"/>
      <c r="T488" s="23"/>
      <c r="U488" s="23"/>
    </row>
    <row r="489" spans="2:21" x14ac:dyDescent="0.3">
      <c r="B489"/>
      <c r="C489"/>
      <c r="Q489" s="23"/>
      <c r="R489" s="23"/>
      <c r="S489" s="23"/>
      <c r="T489" s="23"/>
      <c r="U489" s="23"/>
    </row>
    <row r="490" spans="2:21" x14ac:dyDescent="0.3">
      <c r="B490"/>
      <c r="C490"/>
    </row>
    <row r="491" spans="2:21" x14ac:dyDescent="0.3">
      <c r="B491"/>
      <c r="C491"/>
    </row>
    <row r="492" spans="2:21" x14ac:dyDescent="0.3">
      <c r="B492"/>
      <c r="C492"/>
    </row>
    <row r="493" spans="2:21" x14ac:dyDescent="0.3">
      <c r="B493"/>
      <c r="C493"/>
      <c r="Q493" s="23"/>
      <c r="R493" s="23"/>
      <c r="S493" s="23"/>
      <c r="T493" s="23"/>
      <c r="U493" s="23"/>
    </row>
    <row r="494" spans="2:21" x14ac:dyDescent="0.3">
      <c r="B494"/>
      <c r="C494"/>
      <c r="Q494" s="23"/>
      <c r="R494" s="23"/>
      <c r="S494" s="23"/>
      <c r="T494" s="23"/>
      <c r="U494" s="23"/>
    </row>
    <row r="495" spans="2:21" x14ac:dyDescent="0.3">
      <c r="B495"/>
      <c r="C495"/>
      <c r="Q495" s="23"/>
      <c r="R495" s="23"/>
      <c r="S495" s="23"/>
      <c r="T495" s="23"/>
      <c r="U495" s="23"/>
    </row>
    <row r="496" spans="2:21" x14ac:dyDescent="0.3">
      <c r="B496"/>
      <c r="C496"/>
      <c r="Q496" s="23"/>
      <c r="R496" s="23"/>
      <c r="S496" s="23"/>
      <c r="T496" s="23"/>
      <c r="U496" s="23"/>
    </row>
    <row r="497" spans="2:21" x14ac:dyDescent="0.3">
      <c r="B497"/>
      <c r="C497"/>
    </row>
    <row r="498" spans="2:21" x14ac:dyDescent="0.3">
      <c r="B498"/>
      <c r="C498"/>
      <c r="Q498" s="23"/>
      <c r="R498" s="23"/>
      <c r="S498" s="23"/>
      <c r="T498" s="23"/>
      <c r="U498" s="23"/>
    </row>
    <row r="499" spans="2:21" x14ac:dyDescent="0.3">
      <c r="B499"/>
      <c r="C499"/>
      <c r="Q499" s="23"/>
      <c r="R499" s="23"/>
      <c r="S499" s="23"/>
      <c r="T499" s="23"/>
      <c r="U499" s="23"/>
    </row>
    <row r="500" spans="2:21" x14ac:dyDescent="0.3">
      <c r="B500"/>
      <c r="C500"/>
      <c r="Q500" s="23"/>
      <c r="R500" s="23"/>
      <c r="S500" s="23"/>
      <c r="T500" s="23"/>
      <c r="U500" s="23"/>
    </row>
    <row r="501" spans="2:21" x14ac:dyDescent="0.3">
      <c r="B501"/>
      <c r="C501"/>
      <c r="Q501" s="23"/>
      <c r="R501" s="23"/>
      <c r="S501" s="23"/>
      <c r="T501" s="23"/>
      <c r="U501" s="23"/>
    </row>
    <row r="502" spans="2:21" x14ac:dyDescent="0.3">
      <c r="B502"/>
      <c r="C502"/>
      <c r="Q502" s="23"/>
      <c r="R502" s="23"/>
      <c r="S502" s="23"/>
      <c r="T502" s="23"/>
      <c r="U502" s="23"/>
    </row>
    <row r="503" spans="2:21" x14ac:dyDescent="0.3">
      <c r="B503"/>
      <c r="C503"/>
      <c r="Q503" s="23"/>
      <c r="R503" s="23"/>
      <c r="S503" s="23"/>
      <c r="T503" s="23"/>
      <c r="U503" s="23"/>
    </row>
    <row r="504" spans="2:21" x14ac:dyDescent="0.3">
      <c r="B504"/>
      <c r="C504"/>
      <c r="Q504" s="23"/>
      <c r="R504" s="23"/>
      <c r="S504" s="23"/>
      <c r="T504" s="23"/>
      <c r="U504" s="23"/>
    </row>
    <row r="505" spans="2:21" x14ac:dyDescent="0.3">
      <c r="B505"/>
      <c r="C505"/>
      <c r="Q505" s="23"/>
      <c r="R505" s="23"/>
      <c r="S505" s="23"/>
      <c r="T505" s="23"/>
      <c r="U505" s="23"/>
    </row>
    <row r="506" spans="2:21" x14ac:dyDescent="0.3">
      <c r="B506"/>
      <c r="C506"/>
      <c r="Q506" s="23"/>
      <c r="R506" s="23"/>
      <c r="S506" s="23"/>
      <c r="T506" s="23"/>
      <c r="U506" s="23"/>
    </row>
    <row r="507" spans="2:21" x14ac:dyDescent="0.3">
      <c r="B507"/>
      <c r="C507"/>
    </row>
    <row r="508" spans="2:21" x14ac:dyDescent="0.3">
      <c r="B508"/>
      <c r="C508"/>
    </row>
    <row r="509" spans="2:21" x14ac:dyDescent="0.3">
      <c r="B509"/>
      <c r="C509"/>
      <c r="Q509" s="23"/>
      <c r="R509" s="23"/>
      <c r="S509" s="23"/>
      <c r="T509" s="23"/>
      <c r="U509" s="23"/>
    </row>
    <row r="510" spans="2:21" x14ac:dyDescent="0.3">
      <c r="B510"/>
      <c r="C510"/>
      <c r="Q510" s="23"/>
      <c r="R510" s="23"/>
      <c r="S510" s="23"/>
      <c r="T510" s="23"/>
      <c r="U510" s="23"/>
    </row>
    <row r="511" spans="2:21" x14ac:dyDescent="0.3">
      <c r="B511"/>
      <c r="C511"/>
      <c r="Q511" s="23"/>
      <c r="R511" s="23"/>
      <c r="S511" s="23"/>
      <c r="T511" s="23"/>
      <c r="U511" s="23"/>
    </row>
    <row r="512" spans="2:21" x14ac:dyDescent="0.3">
      <c r="B512"/>
      <c r="C512"/>
      <c r="Q512" s="23"/>
      <c r="R512" s="23"/>
      <c r="S512" s="23"/>
      <c r="T512" s="23"/>
      <c r="U512" s="23"/>
    </row>
    <row r="513" spans="2:21" x14ac:dyDescent="0.3">
      <c r="B513"/>
      <c r="C513"/>
      <c r="Q513" s="23"/>
      <c r="R513" s="23"/>
      <c r="S513" s="23"/>
      <c r="T513" s="23"/>
      <c r="U513" s="23"/>
    </row>
    <row r="514" spans="2:21" x14ac:dyDescent="0.3">
      <c r="B514"/>
      <c r="C514"/>
      <c r="Q514" s="23"/>
      <c r="R514" s="23"/>
      <c r="S514" s="23"/>
      <c r="T514" s="23"/>
      <c r="U514" s="23"/>
    </row>
    <row r="515" spans="2:21" x14ac:dyDescent="0.3">
      <c r="B515"/>
      <c r="C515"/>
      <c r="Q515" s="23"/>
      <c r="R515" s="23"/>
      <c r="S515" s="23"/>
      <c r="T515" s="23"/>
      <c r="U515" s="23"/>
    </row>
    <row r="516" spans="2:21" x14ac:dyDescent="0.3">
      <c r="B516"/>
      <c r="C516"/>
      <c r="Q516" s="23"/>
      <c r="R516" s="23"/>
      <c r="S516" s="23"/>
      <c r="T516" s="23"/>
      <c r="U516" s="23"/>
    </row>
    <row r="517" spans="2:21" x14ac:dyDescent="0.3">
      <c r="B517"/>
      <c r="C517"/>
      <c r="Q517" s="23"/>
      <c r="R517" s="23"/>
      <c r="S517" s="23"/>
      <c r="T517" s="23"/>
      <c r="U517" s="23"/>
    </row>
    <row r="518" spans="2:21" x14ac:dyDescent="0.3">
      <c r="B518"/>
      <c r="C518"/>
      <c r="Q518" s="23"/>
      <c r="R518" s="23"/>
      <c r="S518" s="23"/>
      <c r="T518" s="23"/>
      <c r="U518" s="23"/>
    </row>
    <row r="519" spans="2:21" x14ac:dyDescent="0.3">
      <c r="B519"/>
      <c r="C519"/>
      <c r="Q519" s="23"/>
      <c r="R519" s="23"/>
      <c r="S519" s="23"/>
      <c r="T519" s="23"/>
      <c r="U519" s="23"/>
    </row>
    <row r="520" spans="2:21" x14ac:dyDescent="0.3">
      <c r="B520"/>
      <c r="C520"/>
      <c r="Q520" s="23"/>
      <c r="R520" s="23"/>
      <c r="S520" s="23"/>
      <c r="T520" s="23"/>
      <c r="U520" s="23"/>
    </row>
    <row r="521" spans="2:21" x14ac:dyDescent="0.3">
      <c r="B521"/>
      <c r="C521"/>
      <c r="Q521" s="23"/>
      <c r="R521" s="23"/>
      <c r="S521" s="23"/>
      <c r="T521" s="23"/>
      <c r="U521" s="23"/>
    </row>
    <row r="522" spans="2:21" x14ac:dyDescent="0.3">
      <c r="B522"/>
      <c r="C522"/>
      <c r="Q522" s="23"/>
      <c r="R522" s="23"/>
      <c r="S522" s="23"/>
      <c r="T522" s="23"/>
      <c r="U522" s="23"/>
    </row>
    <row r="523" spans="2:21" x14ac:dyDescent="0.3">
      <c r="B523"/>
      <c r="C523"/>
      <c r="Q523" s="23"/>
      <c r="R523" s="23"/>
      <c r="S523" s="23"/>
      <c r="T523" s="23"/>
      <c r="U523" s="23"/>
    </row>
    <row r="524" spans="2:21" x14ac:dyDescent="0.3">
      <c r="B524"/>
      <c r="C524"/>
    </row>
    <row r="525" spans="2:21" x14ac:dyDescent="0.3">
      <c r="B525"/>
      <c r="C525"/>
      <c r="Q525" s="23"/>
      <c r="R525" s="23"/>
      <c r="S525" s="23"/>
      <c r="T525" s="23"/>
      <c r="U525" s="23"/>
    </row>
    <row r="526" spans="2:21" x14ac:dyDescent="0.3">
      <c r="B526"/>
      <c r="C526"/>
    </row>
    <row r="527" spans="2:21" x14ac:dyDescent="0.3">
      <c r="B527"/>
      <c r="C527"/>
      <c r="Q527" s="23"/>
      <c r="R527" s="23"/>
      <c r="S527" s="23"/>
      <c r="T527" s="23"/>
      <c r="U527" s="23"/>
    </row>
    <row r="528" spans="2:21" x14ac:dyDescent="0.3">
      <c r="B528"/>
      <c r="C528"/>
      <c r="Q528" s="23"/>
      <c r="R528" s="23"/>
      <c r="S528" s="23"/>
      <c r="T528" s="23"/>
      <c r="U528" s="23"/>
    </row>
    <row r="529" spans="2:21" x14ac:dyDescent="0.3">
      <c r="B529"/>
      <c r="C529"/>
      <c r="Q529" s="23"/>
      <c r="R529" s="23"/>
      <c r="S529" s="23"/>
      <c r="T529" s="23"/>
      <c r="U529" s="23"/>
    </row>
    <row r="530" spans="2:21" x14ac:dyDescent="0.3">
      <c r="B530"/>
      <c r="C530"/>
      <c r="Q530" s="23"/>
      <c r="R530" s="23"/>
      <c r="S530" s="23"/>
      <c r="T530" s="23"/>
      <c r="U530" s="23"/>
    </row>
    <row r="531" spans="2:21" x14ac:dyDescent="0.3">
      <c r="B531"/>
      <c r="C531"/>
      <c r="Q531" s="23"/>
      <c r="R531" s="23"/>
      <c r="S531" s="23"/>
      <c r="T531" s="23"/>
      <c r="U531" s="23"/>
    </row>
    <row r="532" spans="2:21" x14ac:dyDescent="0.3">
      <c r="B532"/>
      <c r="C532"/>
      <c r="Q532" s="23"/>
      <c r="R532" s="23"/>
      <c r="S532" s="23"/>
      <c r="T532" s="23"/>
      <c r="U532" s="23"/>
    </row>
    <row r="533" spans="2:21" x14ac:dyDescent="0.3">
      <c r="B533"/>
      <c r="C533"/>
      <c r="Q533" s="23"/>
      <c r="R533" s="23"/>
      <c r="S533" s="23"/>
      <c r="T533" s="23"/>
      <c r="U533" s="23"/>
    </row>
    <row r="534" spans="2:21" x14ac:dyDescent="0.3">
      <c r="B534"/>
      <c r="C534"/>
    </row>
    <row r="535" spans="2:21" x14ac:dyDescent="0.3">
      <c r="B535"/>
      <c r="C535"/>
      <c r="Q535" s="23"/>
      <c r="R535" s="23"/>
      <c r="S535" s="23"/>
      <c r="T535" s="23"/>
      <c r="U535" s="23"/>
    </row>
    <row r="536" spans="2:21" x14ac:dyDescent="0.3">
      <c r="B536"/>
      <c r="C536"/>
    </row>
    <row r="537" spans="2:21" x14ac:dyDescent="0.3">
      <c r="B537"/>
      <c r="C537"/>
    </row>
    <row r="538" spans="2:21" x14ac:dyDescent="0.3">
      <c r="B538"/>
      <c r="C538"/>
      <c r="Q538" s="23"/>
      <c r="R538" s="23"/>
      <c r="S538" s="23"/>
      <c r="T538" s="23"/>
      <c r="U538" s="23"/>
    </row>
    <row r="539" spans="2:21" x14ac:dyDescent="0.3">
      <c r="B539"/>
      <c r="C539"/>
      <c r="Q539" s="23"/>
      <c r="R539" s="23"/>
      <c r="S539" s="23"/>
      <c r="T539" s="23"/>
      <c r="U539" s="23"/>
    </row>
    <row r="540" spans="2:21" x14ac:dyDescent="0.3">
      <c r="B540"/>
      <c r="C540"/>
      <c r="Q540" s="23"/>
      <c r="R540" s="23"/>
      <c r="S540" s="23"/>
      <c r="T540" s="23"/>
      <c r="U540" s="23"/>
    </row>
    <row r="541" spans="2:21" x14ac:dyDescent="0.3">
      <c r="B541"/>
      <c r="C541"/>
      <c r="Q541" s="23"/>
      <c r="R541" s="23"/>
      <c r="S541" s="23"/>
      <c r="T541" s="23"/>
      <c r="U541" s="23"/>
    </row>
    <row r="542" spans="2:21" x14ac:dyDescent="0.3">
      <c r="B542"/>
      <c r="C542"/>
      <c r="Q542" s="23"/>
      <c r="R542" s="23"/>
      <c r="S542" s="23"/>
      <c r="T542" s="23"/>
      <c r="U542" s="23"/>
    </row>
    <row r="543" spans="2:21" x14ac:dyDescent="0.3">
      <c r="B543"/>
      <c r="C543"/>
      <c r="Q543" s="23"/>
      <c r="R543" s="23"/>
      <c r="S543" s="23"/>
      <c r="T543" s="23"/>
      <c r="U543" s="23"/>
    </row>
    <row r="544" spans="2:21" x14ac:dyDescent="0.3">
      <c r="B544"/>
      <c r="C544"/>
      <c r="Q544" s="23"/>
      <c r="R544" s="23"/>
      <c r="S544" s="23"/>
      <c r="T544" s="23"/>
      <c r="U544" s="23"/>
    </row>
    <row r="545" spans="2:21" x14ac:dyDescent="0.3">
      <c r="B545"/>
      <c r="C545"/>
      <c r="Q545" s="23"/>
      <c r="R545" s="23"/>
      <c r="S545" s="23"/>
      <c r="T545" s="23"/>
      <c r="U545" s="23"/>
    </row>
    <row r="546" spans="2:21" x14ac:dyDescent="0.3">
      <c r="B546"/>
      <c r="C546"/>
      <c r="Q546" s="23"/>
      <c r="R546" s="23"/>
      <c r="S546" s="23"/>
      <c r="T546" s="23"/>
      <c r="U546" s="23"/>
    </row>
    <row r="547" spans="2:21" x14ac:dyDescent="0.3">
      <c r="B547"/>
      <c r="C547"/>
      <c r="Q547" s="23"/>
      <c r="R547" s="23"/>
      <c r="S547" s="23"/>
      <c r="T547" s="23"/>
      <c r="U547" s="23"/>
    </row>
    <row r="548" spans="2:21" x14ac:dyDescent="0.3">
      <c r="B548"/>
      <c r="C548"/>
      <c r="Q548" s="23"/>
      <c r="R548" s="23"/>
      <c r="S548" s="23"/>
      <c r="T548" s="23"/>
      <c r="U548" s="23"/>
    </row>
    <row r="549" spans="2:21" x14ac:dyDescent="0.3">
      <c r="B549"/>
      <c r="C549"/>
      <c r="Q549" s="23"/>
      <c r="R549" s="23"/>
      <c r="S549" s="23"/>
      <c r="T549" s="23"/>
      <c r="U549" s="23"/>
    </row>
    <row r="550" spans="2:21" x14ac:dyDescent="0.3">
      <c r="B550"/>
      <c r="C550"/>
      <c r="Q550" s="23"/>
      <c r="R550" s="23"/>
      <c r="S550" s="23"/>
      <c r="T550" s="23"/>
      <c r="U550" s="23"/>
    </row>
    <row r="551" spans="2:21" x14ac:dyDescent="0.3">
      <c r="B551"/>
      <c r="C551"/>
      <c r="Q551" s="23"/>
      <c r="R551" s="23"/>
      <c r="S551" s="23"/>
      <c r="T551" s="23"/>
      <c r="U551" s="23"/>
    </row>
    <row r="552" spans="2:21" x14ac:dyDescent="0.3">
      <c r="B552"/>
      <c r="C552"/>
      <c r="Q552" s="23"/>
      <c r="R552" s="23"/>
      <c r="S552" s="23"/>
      <c r="T552" s="23"/>
      <c r="U552" s="23"/>
    </row>
    <row r="553" spans="2:21" x14ac:dyDescent="0.3">
      <c r="B553"/>
      <c r="C553"/>
      <c r="Q553" s="23"/>
      <c r="R553" s="23"/>
      <c r="S553" s="23"/>
      <c r="T553" s="23"/>
      <c r="U553" s="23"/>
    </row>
    <row r="554" spans="2:21" x14ac:dyDescent="0.3">
      <c r="B554"/>
      <c r="C554"/>
      <c r="Q554" s="23"/>
      <c r="R554" s="23"/>
      <c r="S554" s="23"/>
      <c r="T554" s="23"/>
      <c r="U554" s="23"/>
    </row>
    <row r="555" spans="2:21" x14ac:dyDescent="0.3">
      <c r="B555"/>
      <c r="C555"/>
      <c r="Q555" s="23"/>
      <c r="R555" s="23"/>
      <c r="S555" s="23"/>
      <c r="T555" s="23"/>
      <c r="U555" s="23"/>
    </row>
    <row r="556" spans="2:21" x14ac:dyDescent="0.3">
      <c r="B556"/>
      <c r="C556"/>
      <c r="Q556" s="23"/>
      <c r="R556" s="23"/>
      <c r="S556" s="23"/>
      <c r="T556" s="23"/>
      <c r="U556" s="23"/>
    </row>
    <row r="557" spans="2:21" x14ac:dyDescent="0.3">
      <c r="B557"/>
      <c r="C557"/>
      <c r="Q557" s="23"/>
      <c r="R557" s="23"/>
      <c r="S557" s="23"/>
      <c r="T557" s="23"/>
      <c r="U557" s="23"/>
    </row>
    <row r="558" spans="2:21" x14ac:dyDescent="0.3">
      <c r="B558"/>
      <c r="C558"/>
    </row>
    <row r="559" spans="2:21" x14ac:dyDescent="0.3">
      <c r="B559"/>
      <c r="C559"/>
    </row>
    <row r="560" spans="2:21" x14ac:dyDescent="0.3">
      <c r="B560"/>
      <c r="C560"/>
      <c r="Q560" s="23"/>
      <c r="R560" s="23"/>
      <c r="S560" s="23"/>
      <c r="T560" s="23"/>
      <c r="U560" s="23"/>
    </row>
    <row r="561" spans="2:21" x14ac:dyDescent="0.3">
      <c r="B561"/>
      <c r="C561"/>
      <c r="Q561" s="23"/>
      <c r="R561" s="23"/>
      <c r="S561" s="23"/>
      <c r="T561" s="23"/>
      <c r="U561" s="23"/>
    </row>
    <row r="562" spans="2:21" x14ac:dyDescent="0.3">
      <c r="B562"/>
      <c r="C562"/>
      <c r="Q562" s="23"/>
      <c r="R562" s="23"/>
      <c r="S562" s="23"/>
      <c r="T562" s="23"/>
      <c r="U562" s="23"/>
    </row>
    <row r="563" spans="2:21" x14ac:dyDescent="0.3">
      <c r="B563"/>
      <c r="C563"/>
      <c r="Q563" s="23"/>
      <c r="R563" s="23"/>
      <c r="S563" s="23"/>
      <c r="T563" s="23"/>
      <c r="U563" s="23"/>
    </row>
    <row r="564" spans="2:21" x14ac:dyDescent="0.3">
      <c r="B564"/>
      <c r="C564"/>
      <c r="Q564" s="23"/>
      <c r="R564" s="23"/>
      <c r="S564" s="23"/>
      <c r="T564" s="23"/>
      <c r="U564" s="23"/>
    </row>
    <row r="565" spans="2:21" x14ac:dyDescent="0.3">
      <c r="B565"/>
      <c r="C565"/>
      <c r="Q565" s="23"/>
      <c r="R565" s="23"/>
      <c r="S565" s="23"/>
      <c r="T565" s="23"/>
      <c r="U565" s="23"/>
    </row>
    <row r="566" spans="2:21" x14ac:dyDescent="0.3">
      <c r="B566"/>
      <c r="C566"/>
      <c r="Q566" s="23"/>
      <c r="R566" s="23"/>
      <c r="S566" s="23"/>
      <c r="T566" s="23"/>
      <c r="U566" s="23"/>
    </row>
    <row r="567" spans="2:21" x14ac:dyDescent="0.3">
      <c r="B567"/>
      <c r="C567"/>
      <c r="Q567" s="23"/>
      <c r="R567" s="23"/>
      <c r="S567" s="23"/>
      <c r="T567" s="23"/>
      <c r="U567" s="23"/>
    </row>
    <row r="568" spans="2:21" x14ac:dyDescent="0.3">
      <c r="B568"/>
      <c r="C568"/>
      <c r="Q568" s="23"/>
      <c r="R568" s="23"/>
      <c r="S568" s="23"/>
      <c r="T568" s="23"/>
      <c r="U568" s="23"/>
    </row>
    <row r="569" spans="2:21" x14ac:dyDescent="0.3">
      <c r="B569"/>
      <c r="C569"/>
      <c r="Q569" s="23"/>
      <c r="R569" s="23"/>
      <c r="S569" s="23"/>
      <c r="T569" s="23"/>
      <c r="U569" s="23"/>
    </row>
    <row r="570" spans="2:21" x14ac:dyDescent="0.3">
      <c r="B570"/>
      <c r="C570"/>
      <c r="Q570" s="23"/>
      <c r="R570" s="23"/>
      <c r="S570" s="23"/>
      <c r="T570" s="23"/>
      <c r="U570" s="23"/>
    </row>
    <row r="571" spans="2:21" x14ac:dyDescent="0.3">
      <c r="B571"/>
      <c r="C571"/>
      <c r="Q571" s="23"/>
      <c r="R571" s="23"/>
      <c r="S571" s="23"/>
      <c r="T571" s="23"/>
      <c r="U571" s="23"/>
    </row>
    <row r="572" spans="2:21" x14ac:dyDescent="0.3">
      <c r="B572"/>
      <c r="C572"/>
      <c r="Q572" s="23"/>
      <c r="R572" s="23"/>
      <c r="S572" s="23"/>
      <c r="T572" s="23"/>
      <c r="U572" s="23"/>
    </row>
    <row r="573" spans="2:21" x14ac:dyDescent="0.3">
      <c r="B573"/>
      <c r="C573"/>
      <c r="Q573" s="23"/>
      <c r="R573" s="23"/>
      <c r="S573" s="23"/>
      <c r="T573" s="23"/>
      <c r="U573" s="23"/>
    </row>
    <row r="574" spans="2:21" x14ac:dyDescent="0.3">
      <c r="B574"/>
      <c r="C574"/>
      <c r="Q574" s="23"/>
      <c r="R574" s="23"/>
      <c r="S574" s="23"/>
      <c r="T574" s="23"/>
      <c r="U574" s="23"/>
    </row>
    <row r="575" spans="2:21" x14ac:dyDescent="0.3">
      <c r="B575"/>
      <c r="C575"/>
      <c r="Q575" s="23"/>
      <c r="R575" s="23"/>
      <c r="S575" s="23"/>
      <c r="T575" s="23"/>
      <c r="U575" s="23"/>
    </row>
    <row r="576" spans="2:21" x14ac:dyDescent="0.3">
      <c r="B576"/>
      <c r="C576"/>
      <c r="Q576" s="23"/>
      <c r="R576" s="23"/>
      <c r="S576" s="23"/>
      <c r="T576" s="23"/>
      <c r="U576" s="23"/>
    </row>
    <row r="577" spans="2:21" x14ac:dyDescent="0.3">
      <c r="B577"/>
      <c r="C577"/>
      <c r="Q577" s="23"/>
      <c r="R577" s="23"/>
      <c r="S577" s="23"/>
      <c r="T577" s="23"/>
      <c r="U577" s="23"/>
    </row>
    <row r="578" spans="2:21" x14ac:dyDescent="0.3">
      <c r="B578"/>
      <c r="C578"/>
      <c r="Q578" s="23"/>
      <c r="R578" s="23"/>
      <c r="S578" s="23"/>
      <c r="T578" s="23"/>
      <c r="U578" s="23"/>
    </row>
    <row r="579" spans="2:21" x14ac:dyDescent="0.3">
      <c r="B579"/>
      <c r="C579"/>
      <c r="Q579" s="23"/>
      <c r="R579" s="23"/>
      <c r="S579" s="23"/>
      <c r="T579" s="23"/>
      <c r="U579" s="23"/>
    </row>
    <row r="580" spans="2:21" x14ac:dyDescent="0.3">
      <c r="B580"/>
      <c r="C580"/>
      <c r="Q580" s="23"/>
      <c r="R580" s="23"/>
      <c r="S580" s="23"/>
      <c r="T580" s="23"/>
      <c r="U580" s="23"/>
    </row>
    <row r="581" spans="2:21" x14ac:dyDescent="0.3">
      <c r="B581"/>
      <c r="C581"/>
      <c r="Q581" s="23"/>
      <c r="R581" s="23"/>
      <c r="S581" s="23"/>
      <c r="T581" s="23"/>
      <c r="U581" s="23"/>
    </row>
    <row r="582" spans="2:21" x14ac:dyDescent="0.3">
      <c r="B582"/>
      <c r="C582"/>
      <c r="Q582" s="23"/>
      <c r="R582" s="23"/>
      <c r="S582" s="23"/>
      <c r="T582" s="23"/>
      <c r="U582" s="23"/>
    </row>
    <row r="583" spans="2:21" x14ac:dyDescent="0.3">
      <c r="B583"/>
      <c r="C583"/>
      <c r="Q583" s="23"/>
      <c r="R583" s="23"/>
      <c r="S583" s="23"/>
      <c r="T583" s="23"/>
      <c r="U583" s="23"/>
    </row>
    <row r="584" spans="2:21" x14ac:dyDescent="0.3">
      <c r="B584"/>
      <c r="C584"/>
      <c r="Q584" s="23"/>
      <c r="R584" s="23"/>
      <c r="S584" s="23"/>
      <c r="T584" s="23"/>
      <c r="U584" s="23"/>
    </row>
    <row r="585" spans="2:21" x14ac:dyDescent="0.3">
      <c r="B585"/>
      <c r="C585"/>
      <c r="Q585" s="23"/>
      <c r="R585" s="23"/>
      <c r="S585" s="23"/>
      <c r="T585" s="23"/>
      <c r="U585" s="23"/>
    </row>
    <row r="586" spans="2:21" x14ac:dyDescent="0.3">
      <c r="B586"/>
      <c r="C586"/>
      <c r="Q586" s="23"/>
      <c r="R586" s="23"/>
      <c r="S586" s="23"/>
      <c r="T586" s="23"/>
      <c r="U586" s="23"/>
    </row>
    <row r="587" spans="2:21" x14ac:dyDescent="0.3">
      <c r="B587"/>
      <c r="C587"/>
      <c r="Q587" s="23"/>
      <c r="R587" s="23"/>
      <c r="S587" s="23"/>
      <c r="T587" s="23"/>
      <c r="U587" s="23"/>
    </row>
    <row r="588" spans="2:21" x14ac:dyDescent="0.3">
      <c r="B588"/>
      <c r="C588"/>
      <c r="Q588" s="23"/>
      <c r="R588" s="23"/>
      <c r="S588" s="23"/>
      <c r="T588" s="23"/>
      <c r="U588" s="23"/>
    </row>
    <row r="589" spans="2:21" x14ac:dyDescent="0.3">
      <c r="B589"/>
      <c r="C589"/>
      <c r="Q589" s="23"/>
      <c r="R589" s="23"/>
      <c r="S589" s="23"/>
      <c r="T589" s="23"/>
      <c r="U589" s="23"/>
    </row>
    <row r="590" spans="2:21" x14ac:dyDescent="0.3">
      <c r="B590"/>
      <c r="C590"/>
      <c r="Q590" s="23"/>
      <c r="R590" s="23"/>
      <c r="S590" s="23"/>
      <c r="T590" s="23"/>
      <c r="U590" s="23"/>
    </row>
    <row r="591" spans="2:21" x14ac:dyDescent="0.3">
      <c r="B591"/>
      <c r="C591"/>
      <c r="Q591" s="23"/>
      <c r="R591" s="23"/>
      <c r="S591" s="23"/>
      <c r="T591" s="23"/>
      <c r="U591" s="23"/>
    </row>
    <row r="592" spans="2:21" x14ac:dyDescent="0.3">
      <c r="B592"/>
      <c r="C592"/>
      <c r="Q592" s="23"/>
      <c r="R592" s="23"/>
      <c r="S592" s="23"/>
      <c r="T592" s="23"/>
      <c r="U592" s="23"/>
    </row>
    <row r="593" spans="2:21" x14ac:dyDescent="0.3">
      <c r="B593"/>
      <c r="C593"/>
      <c r="Q593" s="23"/>
      <c r="R593" s="23"/>
      <c r="S593" s="23"/>
      <c r="T593" s="23"/>
      <c r="U593" s="23"/>
    </row>
    <row r="594" spans="2:21" x14ac:dyDescent="0.3">
      <c r="B594"/>
      <c r="C594"/>
      <c r="Q594" s="23"/>
      <c r="R594" s="23"/>
      <c r="S594" s="23"/>
      <c r="T594" s="23"/>
      <c r="U594" s="23"/>
    </row>
    <row r="595" spans="2:21" x14ac:dyDescent="0.3">
      <c r="B595"/>
      <c r="C595"/>
      <c r="Q595" s="23"/>
      <c r="R595" s="23"/>
      <c r="S595" s="23"/>
      <c r="T595" s="23"/>
      <c r="U595" s="23"/>
    </row>
    <row r="596" spans="2:21" x14ac:dyDescent="0.3">
      <c r="B596"/>
      <c r="C596"/>
      <c r="Q596" s="23"/>
      <c r="R596" s="23"/>
      <c r="S596" s="23"/>
      <c r="T596" s="23"/>
      <c r="U596" s="23"/>
    </row>
    <row r="597" spans="2:21" x14ac:dyDescent="0.3">
      <c r="B597"/>
      <c r="C597"/>
      <c r="Q597" s="23"/>
      <c r="R597" s="23"/>
      <c r="S597" s="23"/>
      <c r="T597" s="23"/>
      <c r="U597" s="23"/>
    </row>
    <row r="598" spans="2:21" x14ac:dyDescent="0.3">
      <c r="B598"/>
      <c r="C598"/>
      <c r="Q598" s="23"/>
      <c r="R598" s="23"/>
      <c r="S598" s="23"/>
      <c r="T598" s="23"/>
      <c r="U598" s="23"/>
    </row>
    <row r="599" spans="2:21" x14ac:dyDescent="0.3">
      <c r="B599"/>
      <c r="C599"/>
      <c r="Q599" s="23"/>
      <c r="R599" s="23"/>
      <c r="S599" s="23"/>
      <c r="T599" s="23"/>
      <c r="U599" s="23"/>
    </row>
    <row r="600" spans="2:21" x14ac:dyDescent="0.3">
      <c r="B600"/>
      <c r="C600"/>
      <c r="Q600" s="23"/>
      <c r="R600" s="23"/>
      <c r="S600" s="23"/>
      <c r="T600" s="23"/>
      <c r="U600" s="23"/>
    </row>
    <row r="601" spans="2:21" x14ac:dyDescent="0.3">
      <c r="B601"/>
      <c r="C601"/>
    </row>
    <row r="602" spans="2:21" x14ac:dyDescent="0.3">
      <c r="B602"/>
      <c r="C602"/>
      <c r="Q602" s="23"/>
      <c r="R602" s="23"/>
      <c r="S602" s="23"/>
      <c r="T602" s="23"/>
      <c r="U602" s="23"/>
    </row>
    <row r="603" spans="2:21" x14ac:dyDescent="0.3">
      <c r="B603"/>
      <c r="C603"/>
    </row>
    <row r="604" spans="2:21" x14ac:dyDescent="0.3">
      <c r="B604"/>
      <c r="C604"/>
    </row>
    <row r="605" spans="2:21" x14ac:dyDescent="0.3">
      <c r="B605"/>
      <c r="C605"/>
    </row>
    <row r="606" spans="2:21" x14ac:dyDescent="0.3">
      <c r="B606"/>
      <c r="C606"/>
      <c r="Q606" s="23"/>
      <c r="R606" s="23"/>
      <c r="S606" s="23"/>
      <c r="T606" s="23"/>
      <c r="U606" s="23"/>
    </row>
    <row r="607" spans="2:21" x14ac:dyDescent="0.3">
      <c r="B607"/>
      <c r="C607"/>
    </row>
    <row r="608" spans="2:21" x14ac:dyDescent="0.3">
      <c r="B608"/>
      <c r="C608"/>
    </row>
    <row r="609" spans="2:21" x14ac:dyDescent="0.3">
      <c r="B609"/>
      <c r="C609"/>
      <c r="Q609" s="23"/>
      <c r="R609" s="23"/>
      <c r="S609" s="23"/>
      <c r="T609" s="23"/>
      <c r="U609" s="23"/>
    </row>
    <row r="610" spans="2:21" x14ac:dyDescent="0.3">
      <c r="B610"/>
      <c r="C610"/>
    </row>
    <row r="611" spans="2:21" x14ac:dyDescent="0.3">
      <c r="B611"/>
      <c r="C611"/>
      <c r="Q611" s="23"/>
      <c r="R611" s="23"/>
      <c r="S611" s="23"/>
      <c r="T611" s="23"/>
      <c r="U611" s="23"/>
    </row>
    <row r="612" spans="2:21" x14ac:dyDescent="0.3">
      <c r="B612"/>
      <c r="C612"/>
      <c r="Q612" s="23"/>
      <c r="R612" s="23"/>
      <c r="S612" s="23"/>
      <c r="T612" s="23"/>
      <c r="U612" s="23"/>
    </row>
    <row r="613" spans="2:21" x14ac:dyDescent="0.3">
      <c r="B613"/>
      <c r="C613"/>
      <c r="Q613" s="23"/>
      <c r="R613" s="23"/>
      <c r="S613" s="23"/>
      <c r="T613" s="23"/>
      <c r="U613" s="23"/>
    </row>
    <row r="614" spans="2:21" x14ac:dyDescent="0.3">
      <c r="B614"/>
      <c r="C614"/>
      <c r="Q614" s="23"/>
      <c r="R614" s="23"/>
      <c r="S614" s="23"/>
      <c r="T614" s="23"/>
      <c r="U614" s="23"/>
    </row>
    <row r="615" spans="2:21" x14ac:dyDescent="0.3">
      <c r="B615"/>
      <c r="C615"/>
      <c r="Q615" s="23"/>
      <c r="R615" s="23"/>
      <c r="S615" s="23"/>
      <c r="T615" s="23"/>
      <c r="U615" s="23"/>
    </row>
    <row r="616" spans="2:21" x14ac:dyDescent="0.3">
      <c r="B616"/>
      <c r="C616"/>
      <c r="Q616" s="23"/>
      <c r="R616" s="23"/>
      <c r="S616" s="23"/>
      <c r="T616" s="23"/>
      <c r="U616" s="23"/>
    </row>
    <row r="617" spans="2:21" x14ac:dyDescent="0.3">
      <c r="B617"/>
      <c r="C617"/>
      <c r="Q617" s="23"/>
      <c r="R617" s="23"/>
      <c r="S617" s="23"/>
      <c r="T617" s="23"/>
      <c r="U617" s="23"/>
    </row>
    <row r="618" spans="2:21" x14ac:dyDescent="0.3">
      <c r="B618"/>
      <c r="C618"/>
      <c r="Q618" s="23"/>
      <c r="R618" s="23"/>
      <c r="S618" s="23"/>
      <c r="T618" s="23"/>
      <c r="U618" s="23"/>
    </row>
    <row r="619" spans="2:21" x14ac:dyDescent="0.3">
      <c r="B619"/>
      <c r="C619"/>
      <c r="Q619" s="23"/>
      <c r="R619" s="23"/>
      <c r="S619" s="23"/>
      <c r="T619" s="23"/>
      <c r="U619" s="23"/>
    </row>
    <row r="620" spans="2:21" x14ac:dyDescent="0.3">
      <c r="B620"/>
      <c r="C620"/>
      <c r="Q620" s="23"/>
      <c r="R620" s="23"/>
      <c r="S620" s="23"/>
      <c r="T620" s="23"/>
      <c r="U620" s="23"/>
    </row>
    <row r="621" spans="2:21" x14ac:dyDescent="0.3">
      <c r="B621"/>
      <c r="C621"/>
      <c r="Q621" s="23"/>
      <c r="R621" s="23"/>
      <c r="S621" s="23"/>
      <c r="T621" s="23"/>
      <c r="U621" s="23"/>
    </row>
    <row r="622" spans="2:21" x14ac:dyDescent="0.3">
      <c r="B622"/>
      <c r="C622"/>
      <c r="Q622" s="23"/>
      <c r="R622" s="23"/>
      <c r="S622" s="23"/>
      <c r="T622" s="23"/>
      <c r="U622" s="23"/>
    </row>
    <row r="623" spans="2:21" x14ac:dyDescent="0.3">
      <c r="B623"/>
      <c r="C623"/>
      <c r="Q623" s="23"/>
      <c r="R623" s="23"/>
      <c r="S623" s="23"/>
      <c r="T623" s="23"/>
      <c r="U623" s="23"/>
    </row>
    <row r="624" spans="2:21" x14ac:dyDescent="0.3">
      <c r="B624"/>
      <c r="C624"/>
      <c r="Q624" s="23"/>
      <c r="R624" s="23"/>
      <c r="S624" s="23"/>
      <c r="T624" s="23"/>
      <c r="U624" s="23"/>
    </row>
    <row r="625" spans="2:21" x14ac:dyDescent="0.3">
      <c r="B625"/>
      <c r="C625"/>
      <c r="Q625" s="23"/>
      <c r="R625" s="23"/>
      <c r="S625" s="23"/>
      <c r="T625" s="23"/>
      <c r="U625" s="23"/>
    </row>
    <row r="626" spans="2:21" x14ac:dyDescent="0.3">
      <c r="B626"/>
      <c r="C626"/>
      <c r="Q626" s="23"/>
      <c r="R626" s="23"/>
      <c r="S626" s="23"/>
      <c r="T626" s="23"/>
      <c r="U626" s="23"/>
    </row>
    <row r="627" spans="2:21" x14ac:dyDescent="0.3">
      <c r="B627"/>
      <c r="C627"/>
      <c r="Q627" s="23"/>
      <c r="R627" s="23"/>
      <c r="S627" s="23"/>
      <c r="T627" s="23"/>
      <c r="U627" s="23"/>
    </row>
    <row r="628" spans="2:21" x14ac:dyDescent="0.3">
      <c r="B628"/>
      <c r="C628"/>
      <c r="Q628" s="23"/>
      <c r="R628" s="23"/>
      <c r="S628" s="23"/>
      <c r="T628" s="23"/>
      <c r="U628" s="23"/>
    </row>
    <row r="629" spans="2:21" x14ac:dyDescent="0.3">
      <c r="B629"/>
      <c r="C629"/>
      <c r="Q629" s="23"/>
      <c r="R629" s="23"/>
      <c r="S629" s="23"/>
      <c r="T629" s="23"/>
      <c r="U629" s="23"/>
    </row>
    <row r="630" spans="2:21" x14ac:dyDescent="0.3">
      <c r="B630"/>
      <c r="C630"/>
      <c r="Q630" s="23"/>
      <c r="R630" s="23"/>
      <c r="S630" s="23"/>
      <c r="T630" s="23"/>
      <c r="U630" s="23"/>
    </row>
    <row r="631" spans="2:21" x14ac:dyDescent="0.3">
      <c r="B631"/>
      <c r="C631"/>
      <c r="Q631" s="23"/>
      <c r="R631" s="23"/>
      <c r="S631" s="23"/>
      <c r="T631" s="23"/>
      <c r="U631" s="23"/>
    </row>
    <row r="632" spans="2:21" x14ac:dyDescent="0.3">
      <c r="B632"/>
      <c r="C632"/>
      <c r="Q632" s="23"/>
      <c r="R632" s="23"/>
      <c r="S632" s="23"/>
      <c r="T632" s="23"/>
      <c r="U632" s="23"/>
    </row>
    <row r="633" spans="2:21" x14ac:dyDescent="0.3">
      <c r="B633"/>
      <c r="C633"/>
      <c r="Q633" s="23"/>
      <c r="R633" s="23"/>
      <c r="S633" s="23"/>
      <c r="T633" s="23"/>
      <c r="U633" s="23"/>
    </row>
    <row r="634" spans="2:21" x14ac:dyDescent="0.3">
      <c r="B634"/>
      <c r="C634"/>
      <c r="Q634" s="23"/>
      <c r="R634" s="23"/>
      <c r="S634" s="23"/>
      <c r="T634" s="23"/>
      <c r="U634" s="23"/>
    </row>
    <row r="635" spans="2:21" x14ac:dyDescent="0.3">
      <c r="B635"/>
      <c r="C635"/>
    </row>
    <row r="636" spans="2:21" x14ac:dyDescent="0.3">
      <c r="B636"/>
      <c r="C636"/>
    </row>
    <row r="637" spans="2:21" x14ac:dyDescent="0.3">
      <c r="B637"/>
      <c r="C637"/>
      <c r="Q637" s="23"/>
      <c r="R637" s="23"/>
      <c r="S637" s="23"/>
      <c r="T637" s="23"/>
      <c r="U637" s="23"/>
    </row>
    <row r="638" spans="2:21" x14ac:dyDescent="0.3">
      <c r="B638"/>
      <c r="C638"/>
    </row>
    <row r="639" spans="2:21" x14ac:dyDescent="0.3">
      <c r="B639"/>
      <c r="C639"/>
      <c r="Q639" s="23"/>
      <c r="R639" s="23"/>
      <c r="S639" s="23"/>
      <c r="T639" s="23"/>
      <c r="U639" s="23"/>
    </row>
    <row r="640" spans="2:21" x14ac:dyDescent="0.3">
      <c r="B640"/>
      <c r="C640"/>
      <c r="Q640" s="23"/>
      <c r="R640" s="23"/>
      <c r="S640" s="23"/>
      <c r="T640" s="23"/>
      <c r="U640" s="23"/>
    </row>
    <row r="641" spans="2:21" x14ac:dyDescent="0.3">
      <c r="B641"/>
      <c r="C641"/>
    </row>
    <row r="642" spans="2:21" x14ac:dyDescent="0.3">
      <c r="B642"/>
      <c r="C642"/>
      <c r="Q642" s="23"/>
      <c r="R642" s="23"/>
      <c r="S642" s="23"/>
      <c r="T642" s="23"/>
      <c r="U642" s="23"/>
    </row>
    <row r="643" spans="2:21" x14ac:dyDescent="0.3">
      <c r="B643"/>
      <c r="C643"/>
      <c r="Q643" s="23"/>
      <c r="R643" s="23"/>
      <c r="S643" s="23"/>
      <c r="T643" s="23"/>
      <c r="U643" s="23"/>
    </row>
    <row r="644" spans="2:21" x14ac:dyDescent="0.3">
      <c r="B644"/>
      <c r="C644"/>
      <c r="Q644" s="23"/>
      <c r="R644" s="23"/>
      <c r="S644" s="23"/>
      <c r="T644" s="23"/>
      <c r="U644" s="23"/>
    </row>
    <row r="645" spans="2:21" x14ac:dyDescent="0.3">
      <c r="B645"/>
      <c r="C645"/>
      <c r="Q645" s="23"/>
      <c r="R645" s="23"/>
      <c r="S645" s="23"/>
      <c r="T645" s="23"/>
      <c r="U645" s="23"/>
    </row>
    <row r="646" spans="2:21" x14ac:dyDescent="0.3">
      <c r="B646"/>
      <c r="C646"/>
      <c r="Q646" s="23"/>
      <c r="R646" s="23"/>
      <c r="S646" s="23"/>
      <c r="T646" s="23"/>
      <c r="U646" s="23"/>
    </row>
    <row r="647" spans="2:21" x14ac:dyDescent="0.3">
      <c r="B647"/>
      <c r="C647"/>
      <c r="Q647" s="23"/>
      <c r="R647" s="23"/>
      <c r="S647" s="23"/>
      <c r="T647" s="23"/>
      <c r="U647" s="23"/>
    </row>
    <row r="648" spans="2:21" x14ac:dyDescent="0.3">
      <c r="B648"/>
      <c r="C648"/>
      <c r="Q648" s="23"/>
      <c r="R648" s="23"/>
      <c r="S648" s="23"/>
      <c r="T648" s="23"/>
      <c r="U648" s="23"/>
    </row>
    <row r="649" spans="2:21" x14ac:dyDescent="0.3">
      <c r="B649"/>
      <c r="C649"/>
      <c r="Q649" s="23"/>
      <c r="R649" s="23"/>
      <c r="S649" s="23"/>
      <c r="T649" s="23"/>
      <c r="U649" s="23"/>
    </row>
    <row r="650" spans="2:21" x14ac:dyDescent="0.3">
      <c r="B650"/>
      <c r="C650"/>
      <c r="Q650" s="23"/>
      <c r="R650" s="23"/>
      <c r="S650" s="23"/>
      <c r="T650" s="23"/>
      <c r="U650" s="23"/>
    </row>
    <row r="651" spans="2:21" x14ac:dyDescent="0.3">
      <c r="B651"/>
      <c r="C651"/>
      <c r="Q651" s="23"/>
      <c r="R651" s="23"/>
      <c r="S651" s="23"/>
      <c r="T651" s="23"/>
      <c r="U651" s="23"/>
    </row>
    <row r="652" spans="2:21" x14ac:dyDescent="0.3">
      <c r="B652"/>
      <c r="C652"/>
    </row>
    <row r="653" spans="2:21" x14ac:dyDescent="0.3">
      <c r="B653"/>
      <c r="C653"/>
      <c r="Q653" s="23"/>
      <c r="R653" s="23"/>
      <c r="S653" s="23"/>
      <c r="T653" s="23"/>
      <c r="U653" s="23"/>
    </row>
    <row r="654" spans="2:21" x14ac:dyDescent="0.3">
      <c r="B654"/>
      <c r="C654"/>
    </row>
    <row r="655" spans="2:21" x14ac:dyDescent="0.3">
      <c r="B655"/>
      <c r="C655"/>
      <c r="Q655" s="23"/>
      <c r="R655" s="23"/>
      <c r="S655" s="23"/>
      <c r="T655" s="23"/>
      <c r="U655" s="23"/>
    </row>
    <row r="656" spans="2:21" x14ac:dyDescent="0.3">
      <c r="B656"/>
      <c r="C656"/>
    </row>
    <row r="657" spans="2:21" x14ac:dyDescent="0.3">
      <c r="B657"/>
      <c r="C657"/>
      <c r="Q657" s="23"/>
      <c r="R657" s="23"/>
      <c r="S657" s="23"/>
      <c r="T657" s="23"/>
      <c r="U657" s="23"/>
    </row>
    <row r="658" spans="2:21" x14ac:dyDescent="0.3">
      <c r="B658"/>
      <c r="C658"/>
      <c r="Q658" s="23"/>
      <c r="R658" s="23"/>
      <c r="S658" s="23"/>
      <c r="T658" s="23"/>
      <c r="U658" s="23"/>
    </row>
    <row r="659" spans="2:21" x14ac:dyDescent="0.3">
      <c r="B659"/>
      <c r="C659"/>
      <c r="Q659" s="23"/>
      <c r="R659" s="23"/>
      <c r="S659" s="23"/>
      <c r="T659" s="23"/>
      <c r="U659" s="23"/>
    </row>
    <row r="660" spans="2:21" x14ac:dyDescent="0.3">
      <c r="B660"/>
      <c r="C660"/>
      <c r="Q660" s="23"/>
      <c r="R660" s="23"/>
      <c r="S660" s="23"/>
      <c r="T660" s="23"/>
      <c r="U660" s="23"/>
    </row>
    <row r="661" spans="2:21" x14ac:dyDescent="0.3">
      <c r="B661"/>
      <c r="C661"/>
    </row>
    <row r="662" spans="2:21" x14ac:dyDescent="0.3">
      <c r="B662"/>
      <c r="C662"/>
    </row>
    <row r="663" spans="2:21" x14ac:dyDescent="0.3">
      <c r="B663"/>
      <c r="C663"/>
      <c r="Q663" s="23"/>
      <c r="R663" s="23"/>
      <c r="S663" s="23"/>
      <c r="T663" s="23"/>
      <c r="U663" s="23"/>
    </row>
    <row r="664" spans="2:21" x14ac:dyDescent="0.3">
      <c r="B664"/>
      <c r="C664"/>
      <c r="Q664" s="23"/>
      <c r="R664" s="23"/>
      <c r="S664" s="23"/>
      <c r="T664" s="23"/>
      <c r="U664" s="23"/>
    </row>
    <row r="665" spans="2:21" x14ac:dyDescent="0.3">
      <c r="B665"/>
      <c r="C665"/>
      <c r="Q665" s="23"/>
      <c r="R665" s="23"/>
      <c r="S665" s="23"/>
      <c r="T665" s="23"/>
      <c r="U665" s="23"/>
    </row>
    <row r="666" spans="2:21" x14ac:dyDescent="0.3">
      <c r="B666"/>
      <c r="C666"/>
      <c r="Q666" s="23"/>
      <c r="R666" s="23"/>
      <c r="S666" s="23"/>
      <c r="T666" s="23"/>
      <c r="U666" s="23"/>
    </row>
    <row r="667" spans="2:21" x14ac:dyDescent="0.3">
      <c r="B667"/>
      <c r="C667"/>
      <c r="Q667" s="23"/>
      <c r="R667" s="23"/>
      <c r="S667" s="23"/>
      <c r="T667" s="23"/>
      <c r="U667" s="23"/>
    </row>
    <row r="668" spans="2:21" x14ac:dyDescent="0.3">
      <c r="B668"/>
      <c r="C668"/>
    </row>
    <row r="669" spans="2:21" x14ac:dyDescent="0.3">
      <c r="B669"/>
      <c r="C669"/>
    </row>
    <row r="670" spans="2:21" x14ac:dyDescent="0.3">
      <c r="B670"/>
      <c r="C670"/>
      <c r="Q670" s="23"/>
      <c r="R670" s="23"/>
      <c r="S670" s="23"/>
      <c r="T670" s="23"/>
      <c r="U670" s="23"/>
    </row>
    <row r="671" spans="2:21" x14ac:dyDescent="0.3">
      <c r="B671"/>
      <c r="C671"/>
      <c r="Q671" s="23"/>
      <c r="R671" s="23"/>
      <c r="S671" s="23"/>
      <c r="T671" s="23"/>
      <c r="U671" s="23"/>
    </row>
    <row r="672" spans="2:21" x14ac:dyDescent="0.3">
      <c r="B672"/>
      <c r="C672"/>
      <c r="Q672" s="23"/>
      <c r="R672" s="23"/>
      <c r="S672" s="23"/>
      <c r="T672" s="23"/>
      <c r="U672" s="23"/>
    </row>
    <row r="673" spans="2:21" x14ac:dyDescent="0.3">
      <c r="B673"/>
      <c r="C673"/>
      <c r="Q673" s="23"/>
      <c r="R673" s="23"/>
      <c r="S673" s="23"/>
      <c r="T673" s="23"/>
      <c r="U673" s="23"/>
    </row>
    <row r="674" spans="2:21" x14ac:dyDescent="0.3">
      <c r="B674"/>
      <c r="C674"/>
      <c r="Q674" s="23"/>
      <c r="R674" s="23"/>
      <c r="S674" s="23"/>
      <c r="T674" s="23"/>
      <c r="U674" s="23"/>
    </row>
    <row r="675" spans="2:21" x14ac:dyDescent="0.3">
      <c r="B675"/>
      <c r="C675"/>
      <c r="Q675" s="23"/>
      <c r="R675" s="23"/>
      <c r="S675" s="23"/>
      <c r="T675" s="23"/>
      <c r="U675" s="23"/>
    </row>
    <row r="676" spans="2:21" x14ac:dyDescent="0.3">
      <c r="B676"/>
      <c r="C676"/>
    </row>
    <row r="677" spans="2:21" x14ac:dyDescent="0.3">
      <c r="B677"/>
      <c r="C677"/>
    </row>
    <row r="678" spans="2:21" x14ac:dyDescent="0.3">
      <c r="B678"/>
      <c r="C678"/>
    </row>
    <row r="679" spans="2:21" x14ac:dyDescent="0.3">
      <c r="B679"/>
      <c r="C679"/>
      <c r="Q679" s="23"/>
      <c r="R679" s="23"/>
      <c r="S679" s="23"/>
      <c r="T679" s="23"/>
      <c r="U679" s="23"/>
    </row>
    <row r="680" spans="2:21" x14ac:dyDescent="0.3">
      <c r="B680"/>
      <c r="C680"/>
      <c r="Q680" s="23"/>
      <c r="R680" s="23"/>
      <c r="S680" s="23"/>
      <c r="T680" s="23"/>
      <c r="U680" s="23"/>
    </row>
    <row r="681" spans="2:21" x14ac:dyDescent="0.3">
      <c r="B681"/>
      <c r="C681"/>
      <c r="Q681" s="23"/>
      <c r="R681" s="23"/>
      <c r="S681" s="23"/>
      <c r="T681" s="23"/>
      <c r="U681" s="23"/>
    </row>
    <row r="682" spans="2:21" x14ac:dyDescent="0.3">
      <c r="B682"/>
      <c r="C682"/>
      <c r="Q682" s="23"/>
      <c r="R682" s="23"/>
      <c r="S682" s="23"/>
      <c r="T682" s="23"/>
      <c r="U682" s="23"/>
    </row>
    <row r="683" spans="2:21" x14ac:dyDescent="0.3">
      <c r="B683"/>
      <c r="C683"/>
      <c r="Q683" s="23"/>
      <c r="R683" s="23"/>
      <c r="S683" s="23"/>
      <c r="T683" s="23"/>
      <c r="U683" s="23"/>
    </row>
    <row r="684" spans="2:21" x14ac:dyDescent="0.3">
      <c r="B684"/>
      <c r="C684"/>
      <c r="Q684" s="23"/>
      <c r="R684" s="23"/>
      <c r="S684" s="23"/>
      <c r="T684" s="23"/>
      <c r="U684" s="23"/>
    </row>
    <row r="685" spans="2:21" x14ac:dyDescent="0.3">
      <c r="B685"/>
      <c r="C685"/>
      <c r="Q685" s="23"/>
      <c r="R685" s="23"/>
      <c r="S685" s="23"/>
      <c r="T685" s="23"/>
      <c r="U685" s="23"/>
    </row>
    <row r="686" spans="2:21" x14ac:dyDescent="0.3">
      <c r="B686"/>
      <c r="C686"/>
      <c r="Q686" s="23"/>
      <c r="R686" s="23"/>
      <c r="S686" s="23"/>
      <c r="T686" s="23"/>
      <c r="U686" s="23"/>
    </row>
    <row r="687" spans="2:21" x14ac:dyDescent="0.3">
      <c r="B687"/>
      <c r="C687"/>
    </row>
    <row r="688" spans="2:21" x14ac:dyDescent="0.3">
      <c r="B688"/>
      <c r="C688"/>
    </row>
    <row r="689" spans="2:21" x14ac:dyDescent="0.3">
      <c r="B689"/>
      <c r="C689"/>
      <c r="Q689" s="23"/>
      <c r="R689" s="23"/>
      <c r="S689" s="23"/>
      <c r="T689" s="23"/>
      <c r="U689" s="23"/>
    </row>
    <row r="690" spans="2:21" x14ac:dyDescent="0.3">
      <c r="B690"/>
      <c r="C690"/>
      <c r="Q690" s="23"/>
      <c r="R690" s="23"/>
      <c r="S690" s="23"/>
      <c r="T690" s="23"/>
      <c r="U690" s="23"/>
    </row>
    <row r="691" spans="2:21" x14ac:dyDescent="0.3">
      <c r="B691"/>
      <c r="C691"/>
      <c r="Q691" s="23"/>
      <c r="R691" s="23"/>
      <c r="S691" s="23"/>
      <c r="T691" s="23"/>
      <c r="U691" s="23"/>
    </row>
    <row r="692" spans="2:21" x14ac:dyDescent="0.3">
      <c r="B692"/>
      <c r="C692"/>
      <c r="Q692" s="23"/>
      <c r="R692" s="23"/>
      <c r="S692" s="23"/>
      <c r="T692" s="23"/>
      <c r="U692" s="23"/>
    </row>
    <row r="693" spans="2:21" x14ac:dyDescent="0.3">
      <c r="B693"/>
      <c r="C693"/>
      <c r="Q693" s="23"/>
      <c r="R693" s="23"/>
      <c r="S693" s="23"/>
      <c r="T693" s="23"/>
      <c r="U693" s="23"/>
    </row>
    <row r="694" spans="2:21" x14ac:dyDescent="0.3">
      <c r="B694"/>
      <c r="C694"/>
    </row>
    <row r="695" spans="2:21" x14ac:dyDescent="0.3">
      <c r="B695"/>
      <c r="C695"/>
      <c r="Q695" s="23"/>
      <c r="R695" s="23"/>
      <c r="S695" s="23"/>
      <c r="T695" s="23"/>
      <c r="U695" s="23"/>
    </row>
    <row r="696" spans="2:21" x14ac:dyDescent="0.3">
      <c r="B696"/>
      <c r="C696"/>
      <c r="Q696" s="23"/>
      <c r="R696" s="23"/>
      <c r="S696" s="23"/>
      <c r="T696" s="23"/>
      <c r="U696" s="23"/>
    </row>
    <row r="697" spans="2:21" x14ac:dyDescent="0.3">
      <c r="B697"/>
      <c r="C697"/>
    </row>
    <row r="698" spans="2:21" x14ac:dyDescent="0.3">
      <c r="B698"/>
      <c r="C698"/>
    </row>
    <row r="699" spans="2:21" x14ac:dyDescent="0.3">
      <c r="B699"/>
      <c r="C699"/>
      <c r="Q699" s="23"/>
      <c r="R699" s="23"/>
      <c r="S699" s="23"/>
      <c r="T699" s="23"/>
      <c r="U699" s="23"/>
    </row>
    <row r="700" spans="2:21" x14ac:dyDescent="0.3">
      <c r="B700"/>
      <c r="C700"/>
      <c r="Q700" s="23"/>
      <c r="R700" s="23"/>
      <c r="S700" s="23"/>
      <c r="T700" s="23"/>
      <c r="U700" s="23"/>
    </row>
    <row r="701" spans="2:21" x14ac:dyDescent="0.3">
      <c r="B701"/>
      <c r="C701"/>
    </row>
    <row r="702" spans="2:21" x14ac:dyDescent="0.3">
      <c r="B702"/>
      <c r="C702"/>
    </row>
    <row r="703" spans="2:21" x14ac:dyDescent="0.3">
      <c r="B703"/>
      <c r="C703"/>
      <c r="Q703" s="23"/>
      <c r="R703" s="23"/>
      <c r="S703" s="23"/>
      <c r="T703" s="23"/>
      <c r="U703" s="23"/>
    </row>
    <row r="704" spans="2:21" x14ac:dyDescent="0.3">
      <c r="B704"/>
      <c r="C704"/>
      <c r="Q704" s="23"/>
      <c r="R704" s="23"/>
      <c r="S704" s="23"/>
      <c r="T704" s="23"/>
      <c r="U704" s="23"/>
    </row>
    <row r="705" spans="2:21" x14ac:dyDescent="0.3">
      <c r="B705"/>
      <c r="C705"/>
      <c r="Q705" s="23"/>
      <c r="R705" s="23"/>
      <c r="S705" s="23"/>
      <c r="T705" s="23"/>
      <c r="U705" s="23"/>
    </row>
    <row r="706" spans="2:21" x14ac:dyDescent="0.3">
      <c r="B706"/>
      <c r="C706"/>
    </row>
    <row r="707" spans="2:21" x14ac:dyDescent="0.3">
      <c r="B707"/>
      <c r="C707"/>
    </row>
    <row r="708" spans="2:21" x14ac:dyDescent="0.3">
      <c r="B708"/>
      <c r="C708"/>
      <c r="Q708" s="23"/>
      <c r="R708" s="23"/>
      <c r="S708" s="23"/>
      <c r="T708" s="23"/>
      <c r="U708" s="23"/>
    </row>
    <row r="709" spans="2:21" x14ac:dyDescent="0.3">
      <c r="B709"/>
      <c r="C709"/>
      <c r="Q709" s="23"/>
      <c r="R709" s="23"/>
      <c r="S709" s="23"/>
      <c r="T709" s="23"/>
      <c r="U709" s="23"/>
    </row>
    <row r="710" spans="2:21" x14ac:dyDescent="0.3">
      <c r="B710"/>
      <c r="C710"/>
      <c r="Q710" s="23"/>
      <c r="R710" s="23"/>
      <c r="S710" s="23"/>
      <c r="T710" s="23"/>
      <c r="U710" s="23"/>
    </row>
    <row r="711" spans="2:21" x14ac:dyDescent="0.3">
      <c r="B711"/>
      <c r="C711"/>
      <c r="Q711" s="23"/>
      <c r="R711" s="23"/>
      <c r="S711" s="23"/>
      <c r="T711" s="23"/>
      <c r="U711" s="23"/>
    </row>
    <row r="712" spans="2:21" x14ac:dyDescent="0.3">
      <c r="B712"/>
      <c r="C712"/>
      <c r="Q712" s="23"/>
      <c r="R712" s="23"/>
      <c r="S712" s="23"/>
      <c r="T712" s="23"/>
      <c r="U712" s="23"/>
    </row>
    <row r="713" spans="2:21" x14ac:dyDescent="0.3">
      <c r="B713"/>
      <c r="C713"/>
      <c r="Q713" s="23"/>
      <c r="R713" s="23"/>
      <c r="S713" s="23"/>
      <c r="T713" s="23"/>
      <c r="U713" s="23"/>
    </row>
    <row r="714" spans="2:21" x14ac:dyDescent="0.3">
      <c r="B714"/>
      <c r="C714"/>
      <c r="Q714" s="23"/>
      <c r="R714" s="23"/>
      <c r="S714" s="23"/>
      <c r="T714" s="23"/>
      <c r="U714" s="23"/>
    </row>
    <row r="715" spans="2:21" x14ac:dyDescent="0.3">
      <c r="B715"/>
      <c r="C715"/>
      <c r="Q715" s="23"/>
      <c r="R715" s="23"/>
      <c r="S715" s="23"/>
      <c r="T715" s="23"/>
      <c r="U715" s="23"/>
    </row>
    <row r="716" spans="2:21" x14ac:dyDescent="0.3">
      <c r="B716"/>
      <c r="C716"/>
      <c r="Q716" s="23"/>
      <c r="R716" s="23"/>
      <c r="S716" s="23"/>
      <c r="T716" s="23"/>
      <c r="U716" s="23"/>
    </row>
    <row r="717" spans="2:21" x14ac:dyDescent="0.3">
      <c r="B717"/>
      <c r="C717"/>
      <c r="Q717" s="23"/>
      <c r="R717" s="23"/>
      <c r="S717" s="23"/>
      <c r="T717" s="23"/>
      <c r="U717" s="23"/>
    </row>
    <row r="718" spans="2:21" x14ac:dyDescent="0.3">
      <c r="B718"/>
      <c r="C718"/>
    </row>
    <row r="719" spans="2:21" x14ac:dyDescent="0.3">
      <c r="B719"/>
      <c r="C719"/>
    </row>
    <row r="720" spans="2:21" x14ac:dyDescent="0.3">
      <c r="B720"/>
      <c r="C720"/>
    </row>
    <row r="721" spans="2:21" x14ac:dyDescent="0.3">
      <c r="B721"/>
      <c r="C721"/>
    </row>
    <row r="722" spans="2:21" x14ac:dyDescent="0.3">
      <c r="B722"/>
      <c r="C722"/>
      <c r="Q722" s="23"/>
      <c r="R722" s="23"/>
      <c r="S722" s="23"/>
      <c r="T722" s="23"/>
      <c r="U722" s="23"/>
    </row>
    <row r="723" spans="2:21" x14ac:dyDescent="0.3">
      <c r="B723"/>
      <c r="C723"/>
    </row>
    <row r="724" spans="2:21" x14ac:dyDescent="0.3">
      <c r="B724"/>
      <c r="C724"/>
      <c r="Q724" s="23"/>
      <c r="R724" s="23"/>
      <c r="S724" s="23"/>
      <c r="T724" s="23"/>
      <c r="U724" s="23"/>
    </row>
    <row r="725" spans="2:21" x14ac:dyDescent="0.3">
      <c r="B725"/>
      <c r="C725"/>
    </row>
    <row r="726" spans="2:21" x14ac:dyDescent="0.3">
      <c r="B726"/>
      <c r="C726"/>
      <c r="Q726" s="23"/>
      <c r="R726" s="23"/>
      <c r="S726" s="23"/>
      <c r="T726" s="23"/>
      <c r="U726" s="23"/>
    </row>
    <row r="727" spans="2:21" x14ac:dyDescent="0.3">
      <c r="B727"/>
      <c r="C727"/>
      <c r="Q727" s="23"/>
      <c r="R727" s="23"/>
      <c r="S727" s="23"/>
      <c r="T727" s="23"/>
      <c r="U727" s="23"/>
    </row>
    <row r="728" spans="2:21" x14ac:dyDescent="0.3">
      <c r="B728"/>
      <c r="C728"/>
      <c r="Q728" s="23"/>
      <c r="R728" s="23"/>
      <c r="S728" s="23"/>
      <c r="T728" s="23"/>
      <c r="U728" s="23"/>
    </row>
    <row r="729" spans="2:21" x14ac:dyDescent="0.3">
      <c r="B729"/>
      <c r="C729"/>
    </row>
    <row r="730" spans="2:21" x14ac:dyDescent="0.3">
      <c r="B730"/>
      <c r="C730"/>
    </row>
    <row r="731" spans="2:21" x14ac:dyDescent="0.3">
      <c r="B731"/>
      <c r="C731"/>
      <c r="Q731" s="23"/>
      <c r="R731" s="23"/>
      <c r="S731" s="23"/>
      <c r="T731" s="23"/>
      <c r="U731" s="23"/>
    </row>
    <row r="732" spans="2:21" x14ac:dyDescent="0.3">
      <c r="B732"/>
      <c r="C732"/>
      <c r="Q732" s="23"/>
      <c r="R732" s="23"/>
      <c r="S732" s="23"/>
      <c r="T732" s="23"/>
      <c r="U732" s="23"/>
    </row>
    <row r="733" spans="2:21" x14ac:dyDescent="0.3">
      <c r="B733"/>
      <c r="C733"/>
      <c r="Q733" s="23"/>
      <c r="R733" s="23"/>
      <c r="S733" s="23"/>
      <c r="T733" s="23"/>
      <c r="U733" s="23"/>
    </row>
    <row r="734" spans="2:21" x14ac:dyDescent="0.3">
      <c r="B734"/>
      <c r="C734"/>
    </row>
    <row r="735" spans="2:21" x14ac:dyDescent="0.3">
      <c r="B735"/>
      <c r="C735"/>
      <c r="Q735" s="23"/>
      <c r="R735" s="23"/>
      <c r="S735" s="23"/>
      <c r="T735" s="23"/>
      <c r="U735" s="23"/>
    </row>
    <row r="736" spans="2:21" x14ac:dyDescent="0.3">
      <c r="B736"/>
      <c r="C736"/>
      <c r="Q736" s="23"/>
      <c r="R736" s="23"/>
      <c r="S736" s="23"/>
      <c r="T736" s="23"/>
      <c r="U736" s="23"/>
    </row>
    <row r="737" spans="2:21" x14ac:dyDescent="0.3">
      <c r="B737"/>
      <c r="C737"/>
      <c r="Q737" s="23"/>
      <c r="R737" s="23"/>
      <c r="S737" s="23"/>
      <c r="T737" s="23"/>
      <c r="U737" s="23"/>
    </row>
    <row r="738" spans="2:21" x14ac:dyDescent="0.3">
      <c r="B738"/>
      <c r="C738"/>
      <c r="Q738" s="23"/>
      <c r="R738" s="23"/>
      <c r="S738" s="23"/>
      <c r="T738" s="23"/>
      <c r="U738" s="23"/>
    </row>
    <row r="739" spans="2:21" x14ac:dyDescent="0.3">
      <c r="B739"/>
      <c r="C739"/>
      <c r="Q739" s="23"/>
      <c r="R739" s="23"/>
      <c r="S739" s="23"/>
      <c r="T739" s="23"/>
      <c r="U739" s="23"/>
    </row>
    <row r="740" spans="2:21" x14ac:dyDescent="0.3">
      <c r="B740"/>
      <c r="C740"/>
      <c r="Q740" s="23"/>
      <c r="R740" s="23"/>
      <c r="S740" s="23"/>
      <c r="T740" s="23"/>
      <c r="U740" s="23"/>
    </row>
    <row r="741" spans="2:21" x14ac:dyDescent="0.3">
      <c r="B741"/>
      <c r="C741"/>
      <c r="Q741" s="23"/>
      <c r="R741" s="23"/>
      <c r="S741" s="23"/>
      <c r="T741" s="23"/>
      <c r="U741" s="23"/>
    </row>
    <row r="742" spans="2:21" x14ac:dyDescent="0.3">
      <c r="B742"/>
      <c r="C742"/>
      <c r="Q742" s="23"/>
      <c r="R742" s="23"/>
      <c r="S742" s="23"/>
      <c r="T742" s="23"/>
      <c r="U742" s="23"/>
    </row>
    <row r="743" spans="2:21" x14ac:dyDescent="0.3">
      <c r="B743"/>
      <c r="C743"/>
      <c r="Q743" s="23"/>
      <c r="R743" s="23"/>
      <c r="S743" s="23"/>
      <c r="T743" s="23"/>
      <c r="U743" s="23"/>
    </row>
    <row r="744" spans="2:21" x14ac:dyDescent="0.3">
      <c r="B744"/>
      <c r="C744"/>
      <c r="Q744" s="23"/>
      <c r="R744" s="23"/>
      <c r="S744" s="23"/>
      <c r="T744" s="23"/>
      <c r="U744" s="23"/>
    </row>
    <row r="745" spans="2:21" x14ac:dyDescent="0.3">
      <c r="B745"/>
      <c r="C745"/>
      <c r="Q745" s="23"/>
      <c r="R745" s="23"/>
      <c r="S745" s="23"/>
      <c r="T745" s="23"/>
      <c r="U745" s="23"/>
    </row>
    <row r="746" spans="2:21" x14ac:dyDescent="0.3">
      <c r="B746"/>
      <c r="C746"/>
      <c r="Q746" s="23"/>
      <c r="R746" s="23"/>
      <c r="S746" s="23"/>
      <c r="T746" s="23"/>
      <c r="U746" s="23"/>
    </row>
    <row r="747" spans="2:21" x14ac:dyDescent="0.3">
      <c r="B747"/>
      <c r="C747"/>
      <c r="Q747" s="23"/>
      <c r="R747" s="23"/>
      <c r="S747" s="23"/>
      <c r="T747" s="23"/>
      <c r="U747" s="23"/>
    </row>
    <row r="748" spans="2:21" x14ac:dyDescent="0.3">
      <c r="B748"/>
      <c r="C748"/>
      <c r="Q748" s="23"/>
      <c r="R748" s="23"/>
      <c r="S748" s="23"/>
      <c r="T748" s="23"/>
      <c r="U748" s="23"/>
    </row>
    <row r="749" spans="2:21" x14ac:dyDescent="0.3">
      <c r="B749"/>
      <c r="C749"/>
    </row>
    <row r="750" spans="2:21" x14ac:dyDescent="0.3">
      <c r="B750"/>
      <c r="C750"/>
      <c r="Q750" s="23"/>
      <c r="R750" s="23"/>
      <c r="S750" s="23"/>
      <c r="T750" s="23"/>
      <c r="U750" s="23"/>
    </row>
    <row r="751" spans="2:21" x14ac:dyDescent="0.3">
      <c r="B751"/>
      <c r="C751"/>
      <c r="Q751" s="23"/>
      <c r="R751" s="23"/>
      <c r="S751" s="23"/>
      <c r="T751" s="23"/>
      <c r="U751" s="23"/>
    </row>
    <row r="752" spans="2:21" x14ac:dyDescent="0.3">
      <c r="B752"/>
      <c r="C752"/>
      <c r="Q752" s="23"/>
      <c r="R752" s="23"/>
      <c r="S752" s="23"/>
      <c r="T752" s="23"/>
      <c r="U752" s="23"/>
    </row>
    <row r="753" spans="2:21" x14ac:dyDescent="0.3">
      <c r="B753"/>
      <c r="C753"/>
      <c r="Q753" s="23"/>
      <c r="R753" s="23"/>
      <c r="S753" s="23"/>
      <c r="T753" s="23"/>
      <c r="U753" s="23"/>
    </row>
    <row r="754" spans="2:21" x14ac:dyDescent="0.3">
      <c r="B754"/>
      <c r="C754"/>
    </row>
    <row r="755" spans="2:21" x14ac:dyDescent="0.3">
      <c r="B755"/>
      <c r="C755"/>
      <c r="Q755" s="23"/>
      <c r="R755" s="23"/>
      <c r="S755" s="23"/>
      <c r="T755" s="23"/>
      <c r="U755" s="23"/>
    </row>
    <row r="756" spans="2:21" x14ac:dyDescent="0.3">
      <c r="B756"/>
      <c r="C756"/>
      <c r="Q756" s="23"/>
      <c r="R756" s="23"/>
      <c r="S756" s="23"/>
      <c r="T756" s="23"/>
      <c r="U756" s="23"/>
    </row>
    <row r="757" spans="2:21" x14ac:dyDescent="0.3">
      <c r="B757"/>
      <c r="C757"/>
      <c r="Q757" s="23"/>
      <c r="R757" s="23"/>
      <c r="S757" s="23"/>
      <c r="T757" s="23"/>
      <c r="U757" s="23"/>
    </row>
    <row r="758" spans="2:21" x14ac:dyDescent="0.3">
      <c r="B758"/>
      <c r="C758"/>
      <c r="Q758" s="23"/>
      <c r="R758" s="23"/>
      <c r="S758" s="23"/>
      <c r="T758" s="23"/>
      <c r="U758" s="23"/>
    </row>
    <row r="759" spans="2:21" x14ac:dyDescent="0.3">
      <c r="B759"/>
      <c r="C759"/>
    </row>
    <row r="760" spans="2:21" x14ac:dyDescent="0.3">
      <c r="B760"/>
      <c r="C760"/>
      <c r="Q760" s="23"/>
      <c r="R760" s="23"/>
      <c r="S760" s="23"/>
      <c r="T760" s="23"/>
      <c r="U760" s="23"/>
    </row>
    <row r="761" spans="2:21" x14ac:dyDescent="0.3">
      <c r="B761"/>
      <c r="C761"/>
      <c r="Q761" s="23"/>
      <c r="R761" s="23"/>
      <c r="S761" s="23"/>
      <c r="T761" s="23"/>
      <c r="U761" s="23"/>
    </row>
    <row r="762" spans="2:21" x14ac:dyDescent="0.3">
      <c r="B762"/>
      <c r="C762"/>
      <c r="Q762" s="23"/>
      <c r="R762" s="23"/>
      <c r="S762" s="23"/>
      <c r="T762" s="23"/>
      <c r="U762" s="23"/>
    </row>
    <row r="763" spans="2:21" x14ac:dyDescent="0.3">
      <c r="B763"/>
      <c r="C763"/>
      <c r="Q763" s="23"/>
      <c r="R763" s="23"/>
      <c r="S763" s="23"/>
      <c r="T763" s="23"/>
      <c r="U763" s="23"/>
    </row>
    <row r="764" spans="2:21" x14ac:dyDescent="0.3">
      <c r="B764"/>
      <c r="C764"/>
      <c r="Q764" s="23"/>
      <c r="R764" s="23"/>
      <c r="S764" s="23"/>
      <c r="T764" s="23"/>
      <c r="U764" s="23"/>
    </row>
    <row r="765" spans="2:21" x14ac:dyDescent="0.3">
      <c r="B765"/>
      <c r="C765"/>
      <c r="Q765" s="23"/>
      <c r="R765" s="23"/>
      <c r="S765" s="23"/>
      <c r="T765" s="23"/>
      <c r="U765" s="23"/>
    </row>
    <row r="766" spans="2:21" x14ac:dyDescent="0.3">
      <c r="B766"/>
      <c r="C766"/>
      <c r="Q766" s="23"/>
      <c r="R766" s="23"/>
      <c r="S766" s="23"/>
      <c r="T766" s="23"/>
      <c r="U766" s="23"/>
    </row>
    <row r="767" spans="2:21" x14ac:dyDescent="0.3">
      <c r="B767"/>
      <c r="C767"/>
      <c r="Q767" s="23"/>
      <c r="R767" s="23"/>
      <c r="S767" s="23"/>
      <c r="T767" s="23"/>
      <c r="U767" s="23"/>
    </row>
    <row r="768" spans="2:21" x14ac:dyDescent="0.3">
      <c r="B768"/>
      <c r="C768"/>
      <c r="Q768" s="23"/>
      <c r="R768" s="23"/>
      <c r="S768" s="23"/>
      <c r="T768" s="23"/>
      <c r="U768" s="23"/>
    </row>
    <row r="769" spans="2:21" x14ac:dyDescent="0.3">
      <c r="B769"/>
      <c r="C769"/>
      <c r="Q769" s="23"/>
      <c r="R769" s="23"/>
      <c r="S769" s="23"/>
      <c r="T769" s="23"/>
      <c r="U769" s="23"/>
    </row>
    <row r="770" spans="2:21" x14ac:dyDescent="0.3">
      <c r="B770"/>
      <c r="C770"/>
      <c r="Q770" s="23"/>
      <c r="R770" s="23"/>
      <c r="S770" s="23"/>
      <c r="T770" s="23"/>
      <c r="U770" s="23"/>
    </row>
    <row r="771" spans="2:21" x14ac:dyDescent="0.3">
      <c r="B771"/>
      <c r="C771"/>
      <c r="Q771" s="23"/>
      <c r="R771" s="23"/>
      <c r="S771" s="23"/>
      <c r="T771" s="23"/>
      <c r="U771" s="23"/>
    </row>
    <row r="772" spans="2:21" x14ac:dyDescent="0.3">
      <c r="B772"/>
      <c r="C772"/>
      <c r="Q772" s="23"/>
      <c r="R772" s="23"/>
      <c r="S772" s="23"/>
      <c r="T772" s="23"/>
      <c r="U772" s="23"/>
    </row>
    <row r="773" spans="2:21" x14ac:dyDescent="0.3">
      <c r="B773"/>
      <c r="C773"/>
      <c r="Q773" s="23"/>
      <c r="R773" s="23"/>
      <c r="S773" s="23"/>
      <c r="T773" s="23"/>
      <c r="U773" s="23"/>
    </row>
    <row r="774" spans="2:21" x14ac:dyDescent="0.3">
      <c r="B774"/>
      <c r="C774"/>
      <c r="Q774" s="23"/>
      <c r="R774" s="23"/>
      <c r="S774" s="23"/>
      <c r="T774" s="23"/>
      <c r="U774" s="23"/>
    </row>
    <row r="775" spans="2:21" x14ac:dyDescent="0.3">
      <c r="B775"/>
      <c r="C775"/>
      <c r="Q775" s="23"/>
      <c r="R775" s="23"/>
      <c r="S775" s="23"/>
      <c r="T775" s="23"/>
      <c r="U775" s="23"/>
    </row>
    <row r="776" spans="2:21" x14ac:dyDescent="0.3">
      <c r="B776"/>
      <c r="C776"/>
      <c r="Q776" s="23"/>
      <c r="R776" s="23"/>
      <c r="S776" s="23"/>
      <c r="T776" s="23"/>
      <c r="U776" s="23"/>
    </row>
    <row r="777" spans="2:21" x14ac:dyDescent="0.3">
      <c r="B777"/>
      <c r="C777"/>
      <c r="Q777" s="23"/>
      <c r="R777" s="23"/>
      <c r="S777" s="23"/>
      <c r="T777" s="23"/>
      <c r="U777" s="23"/>
    </row>
    <row r="778" spans="2:21" x14ac:dyDescent="0.3">
      <c r="B778"/>
      <c r="C778"/>
      <c r="Q778" s="23"/>
      <c r="R778" s="23"/>
      <c r="S778" s="23"/>
      <c r="T778" s="23"/>
      <c r="U778" s="23"/>
    </row>
    <row r="779" spans="2:21" x14ac:dyDescent="0.3">
      <c r="B779"/>
      <c r="C779"/>
      <c r="Q779" s="23"/>
      <c r="R779" s="23"/>
      <c r="S779" s="23"/>
      <c r="T779" s="23"/>
      <c r="U779" s="23"/>
    </row>
    <row r="780" spans="2:21" x14ac:dyDescent="0.3">
      <c r="B780"/>
      <c r="C780"/>
      <c r="Q780" s="23"/>
      <c r="R780" s="23"/>
      <c r="S780" s="23"/>
      <c r="T780" s="23"/>
      <c r="U780" s="23"/>
    </row>
    <row r="781" spans="2:21" x14ac:dyDescent="0.3">
      <c r="B781"/>
      <c r="C781"/>
      <c r="Q781" s="23"/>
      <c r="R781" s="23"/>
      <c r="S781" s="23"/>
      <c r="T781" s="23"/>
      <c r="U781" s="23"/>
    </row>
    <row r="782" spans="2:21" x14ac:dyDescent="0.3">
      <c r="B782"/>
      <c r="C782"/>
      <c r="Q782" s="23"/>
      <c r="R782" s="23"/>
      <c r="S782" s="23"/>
      <c r="T782" s="23"/>
      <c r="U782" s="23"/>
    </row>
    <row r="783" spans="2:21" x14ac:dyDescent="0.3">
      <c r="B783"/>
      <c r="C783"/>
      <c r="Q783" s="23"/>
      <c r="R783" s="23"/>
      <c r="S783" s="23"/>
      <c r="T783" s="23"/>
      <c r="U783" s="23"/>
    </row>
    <row r="784" spans="2:21" x14ac:dyDescent="0.3">
      <c r="B784"/>
      <c r="C784"/>
      <c r="Q784" s="23"/>
      <c r="R784" s="23"/>
      <c r="S784" s="23"/>
      <c r="T784" s="23"/>
      <c r="U784" s="23"/>
    </row>
    <row r="785" spans="2:21" x14ac:dyDescent="0.3">
      <c r="B785"/>
      <c r="C785"/>
      <c r="Q785" s="23"/>
      <c r="R785" s="23"/>
      <c r="S785" s="23"/>
      <c r="T785" s="23"/>
      <c r="U785" s="23"/>
    </row>
    <row r="786" spans="2:21" x14ac:dyDescent="0.3">
      <c r="B786"/>
      <c r="C786"/>
      <c r="Q786" s="23"/>
      <c r="R786" s="23"/>
      <c r="S786" s="23"/>
      <c r="T786" s="23"/>
      <c r="U786" s="23"/>
    </row>
    <row r="787" spans="2:21" x14ac:dyDescent="0.3">
      <c r="B787"/>
      <c r="C787"/>
      <c r="Q787" s="23"/>
      <c r="R787" s="23"/>
      <c r="S787" s="23"/>
      <c r="T787" s="23"/>
      <c r="U787" s="23"/>
    </row>
    <row r="788" spans="2:21" x14ac:dyDescent="0.3">
      <c r="B788"/>
      <c r="C788"/>
      <c r="Q788" s="23"/>
      <c r="R788" s="23"/>
      <c r="S788" s="23"/>
      <c r="T788" s="23"/>
      <c r="U788" s="23"/>
    </row>
    <row r="789" spans="2:21" x14ac:dyDescent="0.3">
      <c r="B789"/>
      <c r="C789"/>
      <c r="Q789" s="23"/>
      <c r="R789" s="23"/>
      <c r="S789" s="23"/>
      <c r="T789" s="23"/>
      <c r="U789" s="23"/>
    </row>
    <row r="790" spans="2:21" x14ac:dyDescent="0.3">
      <c r="B790"/>
      <c r="C790"/>
      <c r="Q790" s="23"/>
      <c r="R790" s="23"/>
      <c r="S790" s="23"/>
      <c r="T790" s="23"/>
      <c r="U790" s="23"/>
    </row>
    <row r="791" spans="2:21" x14ac:dyDescent="0.3">
      <c r="B791"/>
      <c r="C791"/>
      <c r="Q791" s="23"/>
      <c r="R791" s="23"/>
      <c r="S791" s="23"/>
      <c r="T791" s="23"/>
      <c r="U791" s="23"/>
    </row>
    <row r="792" spans="2:21" x14ac:dyDescent="0.3">
      <c r="B792"/>
      <c r="C792"/>
      <c r="Q792" s="23"/>
      <c r="R792" s="23"/>
      <c r="S792" s="23"/>
      <c r="T792" s="23"/>
      <c r="U792" s="23"/>
    </row>
    <row r="793" spans="2:21" x14ac:dyDescent="0.3">
      <c r="B793"/>
      <c r="C793"/>
      <c r="Q793" s="23"/>
      <c r="R793" s="23"/>
      <c r="S793" s="23"/>
      <c r="T793" s="23"/>
      <c r="U793" s="23"/>
    </row>
    <row r="794" spans="2:21" x14ac:dyDescent="0.3">
      <c r="B794"/>
      <c r="C794"/>
      <c r="Q794" s="23"/>
      <c r="R794" s="23"/>
      <c r="S794" s="23"/>
      <c r="T794" s="23"/>
      <c r="U794" s="23"/>
    </row>
    <row r="795" spans="2:21" x14ac:dyDescent="0.3">
      <c r="B795"/>
      <c r="C795"/>
      <c r="Q795" s="23"/>
      <c r="R795" s="23"/>
      <c r="S795" s="23"/>
      <c r="T795" s="23"/>
      <c r="U795" s="23"/>
    </row>
    <row r="796" spans="2:21" x14ac:dyDescent="0.3">
      <c r="B796"/>
      <c r="C796"/>
      <c r="Q796" s="23"/>
      <c r="R796" s="23"/>
      <c r="S796" s="23"/>
      <c r="T796" s="23"/>
      <c r="U796" s="23"/>
    </row>
    <row r="797" spans="2:21" x14ac:dyDescent="0.3">
      <c r="B797"/>
      <c r="C797"/>
      <c r="Q797" s="23"/>
      <c r="R797" s="23"/>
      <c r="S797" s="23"/>
      <c r="T797" s="23"/>
      <c r="U797" s="23"/>
    </row>
    <row r="798" spans="2:21" x14ac:dyDescent="0.3">
      <c r="B798"/>
      <c r="C798"/>
      <c r="Q798" s="23"/>
      <c r="R798" s="23"/>
      <c r="S798" s="23"/>
      <c r="T798" s="23"/>
      <c r="U798" s="23"/>
    </row>
    <row r="799" spans="2:21" x14ac:dyDescent="0.3">
      <c r="B799"/>
      <c r="C799"/>
      <c r="Q799" s="23"/>
      <c r="R799" s="23"/>
      <c r="S799" s="23"/>
      <c r="T799" s="23"/>
      <c r="U799" s="23"/>
    </row>
    <row r="800" spans="2:21" x14ac:dyDescent="0.3">
      <c r="B800"/>
      <c r="C800"/>
      <c r="Q800" s="23"/>
      <c r="R800" s="23"/>
      <c r="S800" s="23"/>
      <c r="T800" s="23"/>
      <c r="U800" s="23"/>
    </row>
    <row r="801" spans="2:21" x14ac:dyDescent="0.3">
      <c r="B801"/>
      <c r="C801"/>
      <c r="Q801" s="23"/>
      <c r="R801" s="23"/>
      <c r="S801" s="23"/>
      <c r="T801" s="23"/>
      <c r="U801" s="23"/>
    </row>
    <row r="802" spans="2:21" x14ac:dyDescent="0.3">
      <c r="B802"/>
      <c r="C802"/>
      <c r="Q802" s="23"/>
      <c r="R802" s="23"/>
      <c r="S802" s="23"/>
      <c r="T802" s="23"/>
      <c r="U802" s="23"/>
    </row>
    <row r="803" spans="2:21" x14ac:dyDescent="0.3">
      <c r="B803"/>
      <c r="C803"/>
    </row>
    <row r="804" spans="2:21" x14ac:dyDescent="0.3">
      <c r="B804"/>
      <c r="C804"/>
    </row>
    <row r="805" spans="2:21" x14ac:dyDescent="0.3">
      <c r="B805"/>
      <c r="C805"/>
      <c r="Q805" s="23"/>
      <c r="R805" s="23"/>
      <c r="S805" s="23"/>
      <c r="T805" s="23"/>
      <c r="U805" s="23"/>
    </row>
    <row r="806" spans="2:21" x14ac:dyDescent="0.3">
      <c r="B806"/>
      <c r="C806"/>
      <c r="Q806" s="23"/>
      <c r="R806" s="23"/>
      <c r="S806" s="23"/>
      <c r="T806" s="23"/>
      <c r="U806" s="23"/>
    </row>
    <row r="807" spans="2:21" x14ac:dyDescent="0.3">
      <c r="B807"/>
      <c r="C807"/>
      <c r="Q807" s="23"/>
      <c r="R807" s="23"/>
      <c r="S807" s="23"/>
      <c r="T807" s="23"/>
      <c r="U807" s="23"/>
    </row>
    <row r="808" spans="2:21" x14ac:dyDescent="0.3">
      <c r="B808"/>
      <c r="C808"/>
      <c r="Q808" s="23"/>
      <c r="R808" s="23"/>
      <c r="S808" s="23"/>
      <c r="T808" s="23"/>
      <c r="U808" s="23"/>
    </row>
    <row r="809" spans="2:21" x14ac:dyDescent="0.3">
      <c r="B809"/>
      <c r="C809"/>
      <c r="Q809" s="23"/>
      <c r="R809" s="23"/>
      <c r="S809" s="23"/>
      <c r="T809" s="23"/>
      <c r="U809" s="23"/>
    </row>
    <row r="810" spans="2:21" x14ac:dyDescent="0.3">
      <c r="B810"/>
      <c r="C810"/>
    </row>
    <row r="811" spans="2:21" x14ac:dyDescent="0.3">
      <c r="B811"/>
      <c r="C811"/>
    </row>
    <row r="812" spans="2:21" x14ac:dyDescent="0.3">
      <c r="B812"/>
      <c r="C812"/>
      <c r="Q812" s="23"/>
      <c r="R812" s="23"/>
      <c r="S812" s="23"/>
      <c r="T812" s="23"/>
      <c r="U812" s="23"/>
    </row>
    <row r="813" spans="2:21" x14ac:dyDescent="0.3">
      <c r="B813"/>
      <c r="C813"/>
      <c r="Q813" s="23"/>
      <c r="R813" s="23"/>
      <c r="S813" s="23"/>
      <c r="T813" s="23"/>
      <c r="U813" s="23"/>
    </row>
    <row r="814" spans="2:21" x14ac:dyDescent="0.3">
      <c r="B814"/>
      <c r="C814"/>
      <c r="Q814" s="23"/>
      <c r="R814" s="23"/>
      <c r="S814" s="23"/>
      <c r="T814" s="23"/>
      <c r="U814" s="23"/>
    </row>
    <row r="815" spans="2:21" x14ac:dyDescent="0.3">
      <c r="B815"/>
      <c r="C815"/>
    </row>
    <row r="816" spans="2:21" x14ac:dyDescent="0.3">
      <c r="B816"/>
      <c r="C816"/>
      <c r="Q816" s="23"/>
      <c r="R816" s="23"/>
      <c r="S816" s="23"/>
      <c r="T816" s="23"/>
      <c r="U816" s="23"/>
    </row>
    <row r="817" spans="2:21" x14ac:dyDescent="0.3">
      <c r="B817"/>
      <c r="C817"/>
    </row>
    <row r="818" spans="2:21" x14ac:dyDescent="0.3">
      <c r="B818"/>
      <c r="C818"/>
      <c r="Q818" s="23"/>
      <c r="R818" s="23"/>
      <c r="S818" s="23"/>
      <c r="T818" s="23"/>
      <c r="U818" s="23"/>
    </row>
    <row r="819" spans="2:21" x14ac:dyDescent="0.3">
      <c r="B819"/>
      <c r="C819"/>
      <c r="Q819" s="23"/>
      <c r="R819" s="23"/>
      <c r="S819" s="23"/>
      <c r="T819" s="23"/>
      <c r="U819" s="23"/>
    </row>
    <row r="820" spans="2:21" x14ac:dyDescent="0.3">
      <c r="B820"/>
      <c r="C820"/>
      <c r="Q820" s="23"/>
      <c r="R820" s="23"/>
      <c r="S820" s="23"/>
      <c r="T820" s="23"/>
      <c r="U820" s="23"/>
    </row>
    <row r="821" spans="2:21" x14ac:dyDescent="0.3">
      <c r="B821"/>
      <c r="C821"/>
    </row>
    <row r="822" spans="2:21" x14ac:dyDescent="0.3">
      <c r="B822"/>
      <c r="C822"/>
      <c r="Q822" s="23"/>
      <c r="R822" s="23"/>
      <c r="S822" s="23"/>
      <c r="T822" s="23"/>
      <c r="U822" s="23"/>
    </row>
    <row r="823" spans="2:21" x14ac:dyDescent="0.3">
      <c r="B823"/>
      <c r="C823"/>
      <c r="Q823" s="23"/>
      <c r="R823" s="23"/>
      <c r="S823" s="23"/>
      <c r="T823" s="23"/>
      <c r="U823" s="23"/>
    </row>
    <row r="824" spans="2:21" x14ac:dyDescent="0.3">
      <c r="B824"/>
      <c r="C824"/>
      <c r="Q824" s="23"/>
      <c r="R824" s="23"/>
      <c r="S824" s="23"/>
      <c r="T824" s="23"/>
      <c r="U824" s="23"/>
    </row>
    <row r="825" spans="2:21" x14ac:dyDescent="0.3">
      <c r="B825"/>
      <c r="C825"/>
      <c r="Q825" s="23"/>
      <c r="R825" s="23"/>
      <c r="S825" s="23"/>
      <c r="T825" s="23"/>
      <c r="U825" s="23"/>
    </row>
    <row r="826" spans="2:21" x14ac:dyDescent="0.3">
      <c r="B826"/>
      <c r="C826"/>
      <c r="Q826" s="23"/>
      <c r="R826" s="23"/>
      <c r="S826" s="23"/>
      <c r="T826" s="23"/>
      <c r="U826" s="23"/>
    </row>
    <row r="827" spans="2:21" x14ac:dyDescent="0.3">
      <c r="B827"/>
      <c r="C827"/>
      <c r="Q827" s="23"/>
      <c r="R827" s="23"/>
      <c r="S827" s="23"/>
      <c r="T827" s="23"/>
      <c r="U827" s="23"/>
    </row>
    <row r="828" spans="2:21" x14ac:dyDescent="0.3">
      <c r="B828"/>
      <c r="C828"/>
    </row>
    <row r="829" spans="2:21" x14ac:dyDescent="0.3">
      <c r="B829"/>
      <c r="C829"/>
      <c r="Q829" s="23"/>
      <c r="R829" s="23"/>
      <c r="S829" s="23"/>
      <c r="T829" s="23"/>
      <c r="U829" s="23"/>
    </row>
    <row r="830" spans="2:21" x14ac:dyDescent="0.3">
      <c r="B830"/>
      <c r="C830"/>
      <c r="Q830" s="23"/>
      <c r="R830" s="23"/>
      <c r="S830" s="23"/>
      <c r="T830" s="23"/>
      <c r="U830" s="23"/>
    </row>
    <row r="831" spans="2:21" x14ac:dyDescent="0.3">
      <c r="B831"/>
      <c r="C831"/>
      <c r="Q831" s="23"/>
      <c r="R831" s="23"/>
      <c r="S831" s="23"/>
      <c r="T831" s="23"/>
      <c r="U831" s="23"/>
    </row>
    <row r="832" spans="2:21" x14ac:dyDescent="0.3">
      <c r="B832"/>
      <c r="C832"/>
      <c r="Q832" s="23"/>
      <c r="R832" s="23"/>
      <c r="S832" s="23"/>
      <c r="T832" s="23"/>
      <c r="U832" s="23"/>
    </row>
    <row r="833" spans="2:21" x14ac:dyDescent="0.3">
      <c r="B833"/>
      <c r="C833"/>
      <c r="Q833" s="23"/>
      <c r="R833" s="23"/>
      <c r="S833" s="23"/>
      <c r="T833" s="23"/>
      <c r="U833" s="23"/>
    </row>
    <row r="834" spans="2:21" x14ac:dyDescent="0.3">
      <c r="B834"/>
      <c r="C834"/>
    </row>
    <row r="835" spans="2:21" x14ac:dyDescent="0.3">
      <c r="B835"/>
      <c r="C835"/>
      <c r="Q835" s="23"/>
      <c r="R835" s="23"/>
      <c r="S835" s="23"/>
      <c r="T835" s="23"/>
      <c r="U835" s="23"/>
    </row>
    <row r="836" spans="2:21" x14ac:dyDescent="0.3">
      <c r="B836"/>
      <c r="C836"/>
      <c r="Q836" s="23"/>
      <c r="R836" s="23"/>
      <c r="S836" s="23"/>
      <c r="T836" s="23"/>
      <c r="U836" s="23"/>
    </row>
    <row r="837" spans="2:21" x14ac:dyDescent="0.3">
      <c r="B837"/>
      <c r="C837"/>
      <c r="Q837" s="23"/>
      <c r="R837" s="23"/>
      <c r="S837" s="23"/>
      <c r="T837" s="23"/>
      <c r="U837" s="23"/>
    </row>
    <row r="838" spans="2:21" x14ac:dyDescent="0.3">
      <c r="B838"/>
      <c r="C838"/>
      <c r="Q838" s="23"/>
      <c r="R838" s="23"/>
      <c r="S838" s="23"/>
      <c r="T838" s="23"/>
      <c r="U838" s="23"/>
    </row>
    <row r="839" spans="2:21" x14ac:dyDescent="0.3">
      <c r="B839"/>
      <c r="C839"/>
      <c r="Q839" s="23"/>
      <c r="R839" s="23"/>
      <c r="S839" s="23"/>
      <c r="T839" s="23"/>
      <c r="U839" s="23"/>
    </row>
    <row r="840" spans="2:21" x14ac:dyDescent="0.3">
      <c r="B840"/>
      <c r="C840"/>
      <c r="Q840" s="23"/>
      <c r="R840" s="23"/>
      <c r="S840" s="23"/>
      <c r="T840" s="23"/>
      <c r="U840" s="23"/>
    </row>
    <row r="841" spans="2:21" x14ac:dyDescent="0.3">
      <c r="B841"/>
      <c r="C841"/>
      <c r="Q841" s="23"/>
      <c r="R841" s="23"/>
      <c r="S841" s="23"/>
      <c r="T841" s="23"/>
      <c r="U841" s="23"/>
    </row>
    <row r="842" spans="2:21" x14ac:dyDescent="0.3">
      <c r="B842"/>
      <c r="C842"/>
      <c r="Q842" s="23"/>
      <c r="R842" s="23"/>
      <c r="S842" s="23"/>
      <c r="T842" s="23"/>
      <c r="U842" s="23"/>
    </row>
    <row r="843" spans="2:21" x14ac:dyDescent="0.3">
      <c r="B843"/>
      <c r="C843"/>
      <c r="Q843" s="23"/>
      <c r="R843" s="23"/>
      <c r="S843" s="23"/>
      <c r="T843" s="23"/>
      <c r="U843" s="23"/>
    </row>
    <row r="844" spans="2:21" x14ac:dyDescent="0.3">
      <c r="B844"/>
      <c r="C844"/>
      <c r="Q844" s="23"/>
      <c r="R844" s="23"/>
      <c r="S844" s="23"/>
      <c r="T844" s="23"/>
      <c r="U844" s="23"/>
    </row>
    <row r="845" spans="2:21" x14ac:dyDescent="0.3">
      <c r="B845"/>
      <c r="C845"/>
      <c r="Q845" s="23"/>
      <c r="R845" s="23"/>
      <c r="S845" s="23"/>
      <c r="T845" s="23"/>
      <c r="U845" s="23"/>
    </row>
    <row r="846" spans="2:21" x14ac:dyDescent="0.3">
      <c r="B846"/>
      <c r="C846"/>
      <c r="Q846" s="23"/>
      <c r="R846" s="23"/>
      <c r="S846" s="23"/>
      <c r="T846" s="23"/>
      <c r="U846" s="23"/>
    </row>
    <row r="847" spans="2:21" x14ac:dyDescent="0.3">
      <c r="B847"/>
      <c r="C847"/>
      <c r="Q847" s="23"/>
      <c r="R847" s="23"/>
      <c r="S847" s="23"/>
      <c r="T847" s="23"/>
      <c r="U847" s="23"/>
    </row>
    <row r="848" spans="2:21" x14ac:dyDescent="0.3">
      <c r="B848"/>
      <c r="C848"/>
      <c r="Q848" s="23"/>
      <c r="R848" s="23"/>
      <c r="S848" s="23"/>
      <c r="T848" s="23"/>
      <c r="U848" s="23"/>
    </row>
    <row r="849" spans="2:21" x14ac:dyDescent="0.3">
      <c r="B849"/>
      <c r="C849"/>
      <c r="Q849" s="23"/>
      <c r="R849" s="23"/>
      <c r="S849" s="23"/>
      <c r="T849" s="23"/>
      <c r="U849" s="23"/>
    </row>
    <row r="850" spans="2:21" x14ac:dyDescent="0.3">
      <c r="B850"/>
      <c r="C850"/>
      <c r="Q850" s="23"/>
      <c r="R850" s="23"/>
      <c r="S850" s="23"/>
      <c r="T850" s="23"/>
      <c r="U850" s="23"/>
    </row>
    <row r="851" spans="2:21" x14ac:dyDescent="0.3">
      <c r="B851"/>
      <c r="C851"/>
      <c r="Q851" s="23"/>
      <c r="R851" s="23"/>
      <c r="S851" s="23"/>
      <c r="T851" s="23"/>
      <c r="U851" s="23"/>
    </row>
    <row r="852" spans="2:21" x14ac:dyDescent="0.3">
      <c r="B852"/>
      <c r="C852"/>
      <c r="Q852" s="23"/>
      <c r="R852" s="23"/>
      <c r="S852" s="23"/>
      <c r="T852" s="23"/>
      <c r="U852" s="23"/>
    </row>
    <row r="853" spans="2:21" x14ac:dyDescent="0.3">
      <c r="B853"/>
      <c r="C853"/>
      <c r="Q853" s="23"/>
      <c r="R853" s="23"/>
      <c r="S853" s="23"/>
      <c r="T853" s="23"/>
      <c r="U853" s="23"/>
    </row>
    <row r="854" spans="2:21" x14ac:dyDescent="0.3">
      <c r="B854"/>
      <c r="C854"/>
    </row>
    <row r="855" spans="2:21" x14ac:dyDescent="0.3">
      <c r="B855"/>
      <c r="C855"/>
      <c r="Q855" s="23"/>
      <c r="R855" s="23"/>
      <c r="S855" s="23"/>
      <c r="T855" s="23"/>
      <c r="U855" s="23"/>
    </row>
    <row r="856" spans="2:21" x14ac:dyDescent="0.3">
      <c r="B856"/>
      <c r="C856"/>
      <c r="Q856" s="23"/>
      <c r="R856" s="23"/>
      <c r="S856" s="23"/>
      <c r="T856" s="23"/>
      <c r="U856" s="23"/>
    </row>
    <row r="857" spans="2:21" x14ac:dyDescent="0.3">
      <c r="B857"/>
      <c r="C857"/>
      <c r="Q857" s="23"/>
      <c r="R857" s="23"/>
      <c r="S857" s="23"/>
      <c r="T857" s="23"/>
      <c r="U857" s="23"/>
    </row>
    <row r="858" spans="2:21" x14ac:dyDescent="0.3">
      <c r="B858"/>
      <c r="C858"/>
      <c r="Q858" s="23"/>
      <c r="R858" s="23"/>
      <c r="S858" s="23"/>
      <c r="T858" s="23"/>
      <c r="U858" s="23"/>
    </row>
    <row r="859" spans="2:21" x14ac:dyDescent="0.3">
      <c r="B859"/>
      <c r="C859"/>
    </row>
    <row r="860" spans="2:21" x14ac:dyDescent="0.3">
      <c r="B860"/>
      <c r="C860"/>
    </row>
    <row r="861" spans="2:21" x14ac:dyDescent="0.3">
      <c r="B861"/>
      <c r="C861"/>
      <c r="Q861" s="23"/>
      <c r="R861" s="23"/>
      <c r="S861" s="23"/>
      <c r="T861" s="23"/>
      <c r="U861" s="23"/>
    </row>
    <row r="862" spans="2:21" x14ac:dyDescent="0.3">
      <c r="B862"/>
      <c r="C862"/>
      <c r="Q862" s="23"/>
      <c r="R862" s="23"/>
      <c r="S862" s="23"/>
      <c r="T862" s="23"/>
      <c r="U862" s="23"/>
    </row>
    <row r="863" spans="2:21" x14ac:dyDescent="0.3">
      <c r="B863"/>
      <c r="C863"/>
    </row>
    <row r="864" spans="2:21" x14ac:dyDescent="0.3">
      <c r="B864"/>
      <c r="C864"/>
    </row>
    <row r="865" spans="2:21" x14ac:dyDescent="0.3">
      <c r="B865"/>
      <c r="C865"/>
      <c r="Q865" s="23"/>
      <c r="R865" s="23"/>
      <c r="S865" s="23"/>
      <c r="T865" s="23"/>
      <c r="U865" s="23"/>
    </row>
    <row r="866" spans="2:21" x14ac:dyDescent="0.3">
      <c r="B866"/>
      <c r="C866"/>
      <c r="Q866" s="23"/>
      <c r="R866" s="23"/>
      <c r="S866" s="23"/>
      <c r="T866" s="23"/>
      <c r="U866" s="23"/>
    </row>
    <row r="867" spans="2:21" x14ac:dyDescent="0.3">
      <c r="B867"/>
      <c r="C867"/>
      <c r="Q867" s="23"/>
      <c r="R867" s="23"/>
      <c r="S867" s="23"/>
      <c r="T867" s="23"/>
      <c r="U867" s="23"/>
    </row>
    <row r="868" spans="2:21" x14ac:dyDescent="0.3">
      <c r="B868"/>
      <c r="C868"/>
    </row>
    <row r="869" spans="2:21" x14ac:dyDescent="0.3">
      <c r="B869"/>
      <c r="C869"/>
    </row>
    <row r="870" spans="2:21" x14ac:dyDescent="0.3">
      <c r="B870"/>
      <c r="C870"/>
    </row>
    <row r="871" spans="2:21" x14ac:dyDescent="0.3">
      <c r="B871"/>
      <c r="C871"/>
    </row>
    <row r="872" spans="2:21" x14ac:dyDescent="0.3">
      <c r="B872"/>
      <c r="C872"/>
    </row>
    <row r="873" spans="2:21" x14ac:dyDescent="0.3">
      <c r="B873"/>
      <c r="C873"/>
      <c r="Q873" s="23"/>
      <c r="R873" s="23"/>
      <c r="S873" s="23"/>
      <c r="T873" s="23"/>
      <c r="U873" s="23"/>
    </row>
    <row r="874" spans="2:21" x14ac:dyDescent="0.3">
      <c r="B874"/>
      <c r="C874"/>
      <c r="Q874" s="23"/>
      <c r="R874" s="23"/>
      <c r="S874" s="23"/>
      <c r="T874" s="23"/>
      <c r="U874" s="23"/>
    </row>
    <row r="875" spans="2:21" x14ac:dyDescent="0.3">
      <c r="B875"/>
      <c r="C875"/>
      <c r="Q875" s="23"/>
      <c r="R875" s="23"/>
      <c r="S875" s="23"/>
      <c r="T875" s="23"/>
      <c r="U875" s="23"/>
    </row>
    <row r="876" spans="2:21" x14ac:dyDescent="0.3">
      <c r="B876"/>
      <c r="C876"/>
      <c r="Q876" s="23"/>
      <c r="R876" s="23"/>
      <c r="S876" s="23"/>
      <c r="T876" s="23"/>
      <c r="U876" s="23"/>
    </row>
    <row r="877" spans="2:21" x14ac:dyDescent="0.3">
      <c r="B877"/>
      <c r="C877"/>
    </row>
    <row r="878" spans="2:21" x14ac:dyDescent="0.3">
      <c r="B878"/>
      <c r="C878"/>
    </row>
    <row r="879" spans="2:21" x14ac:dyDescent="0.3">
      <c r="B879"/>
      <c r="C879"/>
    </row>
    <row r="880" spans="2:21" x14ac:dyDescent="0.3">
      <c r="B880"/>
      <c r="C880"/>
      <c r="Q880" s="23"/>
      <c r="R880" s="23"/>
      <c r="S880" s="23"/>
      <c r="T880" s="23"/>
      <c r="U880" s="23"/>
    </row>
    <row r="881" spans="2:21" x14ac:dyDescent="0.3">
      <c r="B881"/>
      <c r="C881"/>
      <c r="Q881" s="23"/>
      <c r="R881" s="23"/>
      <c r="S881" s="23"/>
      <c r="T881" s="23"/>
      <c r="U881" s="23"/>
    </row>
    <row r="882" spans="2:21" x14ac:dyDescent="0.3">
      <c r="B882"/>
      <c r="C882"/>
      <c r="Q882" s="23"/>
      <c r="R882" s="23"/>
      <c r="S882" s="23"/>
      <c r="T882" s="23"/>
      <c r="U882" s="23"/>
    </row>
    <row r="883" spans="2:21" x14ac:dyDescent="0.3">
      <c r="B883"/>
      <c r="C883"/>
      <c r="Q883" s="23"/>
      <c r="R883" s="23"/>
      <c r="S883" s="23"/>
      <c r="T883" s="23"/>
      <c r="U883" s="23"/>
    </row>
    <row r="884" spans="2:21" x14ac:dyDescent="0.3">
      <c r="B884"/>
      <c r="C884"/>
      <c r="Q884" s="23"/>
      <c r="R884" s="23"/>
      <c r="S884" s="23"/>
      <c r="T884" s="23"/>
      <c r="U884" s="23"/>
    </row>
    <row r="885" spans="2:21" x14ac:dyDescent="0.3">
      <c r="B885"/>
      <c r="C885"/>
      <c r="Q885" s="23"/>
      <c r="R885" s="23"/>
      <c r="S885" s="23"/>
      <c r="T885" s="23"/>
      <c r="U885" s="23"/>
    </row>
    <row r="886" spans="2:21" x14ac:dyDescent="0.3">
      <c r="B886"/>
      <c r="C886"/>
      <c r="Q886" s="23"/>
      <c r="R886" s="23"/>
      <c r="S886" s="23"/>
      <c r="T886" s="23"/>
      <c r="U886" s="23"/>
    </row>
    <row r="887" spans="2:21" x14ac:dyDescent="0.3">
      <c r="B887"/>
      <c r="C887"/>
      <c r="Q887" s="23"/>
      <c r="R887" s="23"/>
      <c r="S887" s="23"/>
      <c r="T887" s="23"/>
      <c r="U887" s="23"/>
    </row>
    <row r="888" spans="2:21" x14ac:dyDescent="0.3">
      <c r="B888"/>
      <c r="C888"/>
      <c r="Q888" s="23"/>
      <c r="R888" s="23"/>
      <c r="S888" s="23"/>
      <c r="T888" s="23"/>
      <c r="U888" s="23"/>
    </row>
    <row r="889" spans="2:21" x14ac:dyDescent="0.3">
      <c r="B889"/>
      <c r="C889"/>
      <c r="Q889" s="23"/>
      <c r="R889" s="23"/>
      <c r="S889" s="23"/>
      <c r="T889" s="23"/>
      <c r="U889" s="23"/>
    </row>
    <row r="890" spans="2:21" x14ac:dyDescent="0.3">
      <c r="B890"/>
      <c r="C890"/>
      <c r="Q890" s="23"/>
      <c r="R890" s="23"/>
      <c r="S890" s="23"/>
      <c r="T890" s="23"/>
      <c r="U890" s="23"/>
    </row>
    <row r="891" spans="2:21" x14ac:dyDescent="0.3">
      <c r="B891"/>
      <c r="C891"/>
      <c r="Q891" s="23"/>
      <c r="R891" s="23"/>
      <c r="S891" s="23"/>
      <c r="T891" s="23"/>
      <c r="U891" s="23"/>
    </row>
    <row r="892" spans="2:21" x14ac:dyDescent="0.3">
      <c r="B892"/>
      <c r="C892"/>
    </row>
    <row r="893" spans="2:21" x14ac:dyDescent="0.3">
      <c r="B893"/>
      <c r="C893"/>
    </row>
    <row r="894" spans="2:21" x14ac:dyDescent="0.3">
      <c r="B894"/>
      <c r="C894"/>
    </row>
    <row r="895" spans="2:21" x14ac:dyDescent="0.3">
      <c r="B895"/>
      <c r="C895"/>
    </row>
    <row r="896" spans="2:21" x14ac:dyDescent="0.3">
      <c r="B896"/>
      <c r="C896"/>
      <c r="Q896" s="23"/>
      <c r="R896" s="23"/>
      <c r="S896" s="23"/>
      <c r="T896" s="23"/>
      <c r="U896" s="23"/>
    </row>
    <row r="897" spans="2:21" x14ac:dyDescent="0.3">
      <c r="B897"/>
      <c r="C897"/>
      <c r="Q897" s="23"/>
      <c r="R897" s="23"/>
      <c r="S897" s="23"/>
      <c r="T897" s="23"/>
      <c r="U897" s="23"/>
    </row>
    <row r="898" spans="2:21" x14ac:dyDescent="0.3">
      <c r="B898"/>
      <c r="C898"/>
      <c r="Q898" s="23"/>
      <c r="R898" s="23"/>
      <c r="S898" s="23"/>
      <c r="T898" s="23"/>
      <c r="U898" s="23"/>
    </row>
    <row r="899" spans="2:21" x14ac:dyDescent="0.3">
      <c r="B899"/>
      <c r="C899"/>
      <c r="Q899" s="23"/>
      <c r="R899" s="23"/>
      <c r="S899" s="23"/>
      <c r="T899" s="23"/>
      <c r="U899" s="23"/>
    </row>
    <row r="900" spans="2:21" x14ac:dyDescent="0.3">
      <c r="B900"/>
      <c r="C900"/>
      <c r="Q900" s="23"/>
      <c r="R900" s="23"/>
      <c r="S900" s="23"/>
      <c r="T900" s="23"/>
      <c r="U900" s="23"/>
    </row>
    <row r="901" spans="2:21" x14ac:dyDescent="0.3">
      <c r="B901"/>
      <c r="C901"/>
      <c r="Q901" s="23"/>
      <c r="R901" s="23"/>
      <c r="S901" s="23"/>
      <c r="T901" s="23"/>
      <c r="U901" s="23"/>
    </row>
    <row r="902" spans="2:21" x14ac:dyDescent="0.3">
      <c r="B902"/>
      <c r="C902"/>
      <c r="Q902" s="23"/>
      <c r="R902" s="23"/>
      <c r="S902" s="23"/>
      <c r="T902" s="23"/>
      <c r="U902" s="23"/>
    </row>
    <row r="903" spans="2:21" x14ac:dyDescent="0.3">
      <c r="B903"/>
      <c r="C903"/>
      <c r="Q903" s="23"/>
      <c r="R903" s="23"/>
      <c r="S903" s="23"/>
      <c r="T903" s="23"/>
      <c r="U903" s="23"/>
    </row>
    <row r="904" spans="2:21" x14ac:dyDescent="0.3">
      <c r="B904"/>
      <c r="C904"/>
      <c r="Q904" s="23"/>
      <c r="R904" s="23"/>
      <c r="S904" s="23"/>
      <c r="T904" s="23"/>
      <c r="U904" s="23"/>
    </row>
    <row r="905" spans="2:21" x14ac:dyDescent="0.3">
      <c r="B905"/>
      <c r="C905"/>
      <c r="Q905" s="23"/>
      <c r="R905" s="23"/>
      <c r="S905" s="23"/>
      <c r="T905" s="23"/>
      <c r="U905" s="23"/>
    </row>
    <row r="906" spans="2:21" x14ac:dyDescent="0.3">
      <c r="B906"/>
      <c r="C906"/>
      <c r="Q906" s="23"/>
      <c r="R906" s="23"/>
      <c r="S906" s="23"/>
      <c r="T906" s="23"/>
      <c r="U906" s="23"/>
    </row>
    <row r="907" spans="2:21" x14ac:dyDescent="0.3">
      <c r="B907"/>
      <c r="C907"/>
    </row>
    <row r="908" spans="2:21" x14ac:dyDescent="0.3">
      <c r="B908"/>
      <c r="C908"/>
    </row>
    <row r="909" spans="2:21" x14ac:dyDescent="0.3">
      <c r="B909"/>
      <c r="C909"/>
      <c r="Q909" s="23"/>
      <c r="R909" s="23"/>
      <c r="S909" s="23"/>
      <c r="T909" s="23"/>
      <c r="U909" s="23"/>
    </row>
    <row r="910" spans="2:21" x14ac:dyDescent="0.3">
      <c r="B910"/>
      <c r="C910"/>
      <c r="Q910" s="23"/>
      <c r="R910" s="23"/>
      <c r="S910" s="23"/>
      <c r="T910" s="23"/>
      <c r="U910" s="23"/>
    </row>
    <row r="911" spans="2:21" x14ac:dyDescent="0.3">
      <c r="B911"/>
      <c r="C911"/>
      <c r="Q911" s="23"/>
      <c r="R911" s="23"/>
      <c r="S911" s="23"/>
      <c r="T911" s="23"/>
      <c r="U911" s="23"/>
    </row>
    <row r="912" spans="2:21" x14ac:dyDescent="0.3">
      <c r="B912"/>
      <c r="C912"/>
      <c r="Q912" s="23"/>
      <c r="R912" s="23"/>
      <c r="S912" s="23"/>
      <c r="T912" s="23"/>
      <c r="U912" s="23"/>
    </row>
    <row r="913" spans="2:21" x14ac:dyDescent="0.3">
      <c r="B913"/>
      <c r="C913"/>
      <c r="Q913" s="23"/>
      <c r="R913" s="23"/>
      <c r="S913" s="23"/>
      <c r="T913" s="23"/>
      <c r="U913" s="23"/>
    </row>
    <row r="914" spans="2:21" x14ac:dyDescent="0.3">
      <c r="B914"/>
      <c r="C914"/>
    </row>
    <row r="915" spans="2:21" x14ac:dyDescent="0.3">
      <c r="B915"/>
      <c r="C915"/>
      <c r="Q915" s="23"/>
      <c r="R915" s="23"/>
      <c r="S915" s="23"/>
      <c r="T915" s="23"/>
      <c r="U915" s="23"/>
    </row>
    <row r="916" spans="2:21" x14ac:dyDescent="0.3">
      <c r="B916"/>
      <c r="C916"/>
      <c r="Q916" s="23"/>
      <c r="R916" s="23"/>
      <c r="S916" s="23"/>
      <c r="T916" s="23"/>
      <c r="U916" s="23"/>
    </row>
    <row r="917" spans="2:21" x14ac:dyDescent="0.3">
      <c r="B917"/>
      <c r="C917"/>
      <c r="Q917" s="23"/>
      <c r="R917" s="23"/>
      <c r="S917" s="23"/>
      <c r="T917" s="23"/>
      <c r="U917" s="23"/>
    </row>
    <row r="918" spans="2:21" x14ac:dyDescent="0.3">
      <c r="B918"/>
      <c r="C918"/>
    </row>
    <row r="919" spans="2:21" x14ac:dyDescent="0.3">
      <c r="B919"/>
      <c r="C919"/>
      <c r="Q919" s="23"/>
      <c r="R919" s="23"/>
      <c r="S919" s="23"/>
      <c r="T919" s="23"/>
      <c r="U919" s="23"/>
    </row>
    <row r="920" spans="2:21" x14ac:dyDescent="0.3">
      <c r="B920"/>
      <c r="C920"/>
      <c r="Q920" s="23"/>
      <c r="R920" s="23"/>
      <c r="S920" s="23"/>
      <c r="T920" s="23"/>
      <c r="U920" s="23"/>
    </row>
    <row r="921" spans="2:21" x14ac:dyDescent="0.3">
      <c r="B921"/>
      <c r="C921"/>
      <c r="Q921" s="23"/>
      <c r="R921" s="23"/>
      <c r="S921" s="23"/>
      <c r="T921" s="23"/>
      <c r="U921" s="23"/>
    </row>
    <row r="922" spans="2:21" x14ac:dyDescent="0.3">
      <c r="B922"/>
      <c r="C922"/>
      <c r="Q922" s="23"/>
      <c r="R922" s="23"/>
      <c r="S922" s="23"/>
      <c r="T922" s="23"/>
      <c r="U922" s="23"/>
    </row>
    <row r="923" spans="2:21" x14ac:dyDescent="0.3">
      <c r="B923"/>
      <c r="C923"/>
      <c r="Q923" s="23"/>
      <c r="R923" s="23"/>
      <c r="S923" s="23"/>
      <c r="T923" s="23"/>
      <c r="U923" s="23"/>
    </row>
    <row r="924" spans="2:21" x14ac:dyDescent="0.3">
      <c r="B924"/>
      <c r="C924"/>
      <c r="Q924" s="23"/>
      <c r="R924" s="23"/>
      <c r="S924" s="23"/>
      <c r="T924" s="23"/>
      <c r="U924" s="23"/>
    </row>
    <row r="925" spans="2:21" x14ac:dyDescent="0.3">
      <c r="B925"/>
      <c r="C925"/>
    </row>
    <row r="926" spans="2:21" x14ac:dyDescent="0.3">
      <c r="B926"/>
      <c r="C926"/>
    </row>
    <row r="927" spans="2:21" x14ac:dyDescent="0.3">
      <c r="B927"/>
      <c r="C927"/>
      <c r="Q927" s="23"/>
      <c r="R927" s="23"/>
      <c r="S927" s="23"/>
      <c r="T927" s="23"/>
      <c r="U927" s="23"/>
    </row>
    <row r="928" spans="2:21" x14ac:dyDescent="0.3">
      <c r="B928"/>
      <c r="C928"/>
    </row>
    <row r="929" spans="2:21" x14ac:dyDescent="0.3">
      <c r="B929"/>
      <c r="C929"/>
      <c r="Q929" s="23"/>
      <c r="R929" s="23"/>
      <c r="S929" s="23"/>
      <c r="T929" s="23"/>
      <c r="U929" s="23"/>
    </row>
    <row r="930" spans="2:21" x14ac:dyDescent="0.3">
      <c r="B930"/>
      <c r="C930"/>
      <c r="Q930" s="23"/>
      <c r="R930" s="23"/>
      <c r="S930" s="23"/>
      <c r="T930" s="23"/>
      <c r="U930" s="23"/>
    </row>
    <row r="931" spans="2:21" x14ac:dyDescent="0.3">
      <c r="B931"/>
      <c r="C931"/>
    </row>
    <row r="932" spans="2:21" x14ac:dyDescent="0.3">
      <c r="B932"/>
      <c r="C932"/>
      <c r="Q932" s="23"/>
      <c r="R932" s="23"/>
      <c r="S932" s="23"/>
      <c r="T932" s="23"/>
      <c r="U932" s="23"/>
    </row>
    <row r="933" spans="2:21" x14ac:dyDescent="0.3">
      <c r="B933"/>
      <c r="C933"/>
    </row>
    <row r="934" spans="2:21" x14ac:dyDescent="0.3">
      <c r="B934"/>
      <c r="C934"/>
    </row>
    <row r="935" spans="2:21" x14ac:dyDescent="0.3">
      <c r="B935"/>
      <c r="C935"/>
      <c r="Q935" s="23"/>
      <c r="R935" s="23"/>
      <c r="S935" s="23"/>
      <c r="T935" s="23"/>
      <c r="U935" s="23"/>
    </row>
    <row r="936" spans="2:21" x14ac:dyDescent="0.3">
      <c r="B936"/>
      <c r="C936"/>
      <c r="Q936" s="23"/>
      <c r="R936" s="23"/>
      <c r="S936" s="23"/>
      <c r="T936" s="23"/>
      <c r="U936" s="23"/>
    </row>
    <row r="937" spans="2:21" x14ac:dyDescent="0.3">
      <c r="B937"/>
      <c r="C937"/>
      <c r="Q937" s="23"/>
      <c r="R937" s="23"/>
      <c r="S937" s="23"/>
      <c r="T937" s="23"/>
      <c r="U937" s="23"/>
    </row>
    <row r="938" spans="2:21" x14ac:dyDescent="0.3">
      <c r="B938"/>
      <c r="C938"/>
    </row>
    <row r="939" spans="2:21" x14ac:dyDescent="0.3">
      <c r="B939"/>
      <c r="C939"/>
      <c r="Q939" s="23"/>
      <c r="R939" s="23"/>
      <c r="S939" s="23"/>
      <c r="T939" s="23"/>
      <c r="U939" s="23"/>
    </row>
    <row r="940" spans="2:21" x14ac:dyDescent="0.3">
      <c r="B940"/>
      <c r="C940"/>
    </row>
    <row r="941" spans="2:21" x14ac:dyDescent="0.3">
      <c r="B941"/>
      <c r="C941"/>
    </row>
    <row r="942" spans="2:21" x14ac:dyDescent="0.3">
      <c r="B942"/>
      <c r="C942"/>
      <c r="Q942" s="23"/>
      <c r="R942" s="23"/>
      <c r="S942" s="23"/>
      <c r="T942" s="23"/>
      <c r="U942" s="23"/>
    </row>
    <row r="943" spans="2:21" x14ac:dyDescent="0.3">
      <c r="B943"/>
      <c r="C943"/>
      <c r="Q943" s="23"/>
      <c r="R943" s="23"/>
      <c r="S943" s="23"/>
      <c r="T943" s="23"/>
      <c r="U943" s="23"/>
    </row>
    <row r="944" spans="2:21" x14ac:dyDescent="0.3">
      <c r="B944"/>
      <c r="C944"/>
      <c r="Q944" s="23"/>
      <c r="R944" s="23"/>
      <c r="S944" s="23"/>
      <c r="T944" s="23"/>
      <c r="U944" s="23"/>
    </row>
    <row r="945" spans="2:21" x14ac:dyDescent="0.3">
      <c r="B945"/>
      <c r="C945"/>
      <c r="Q945" s="23"/>
      <c r="R945" s="23"/>
      <c r="S945" s="23"/>
      <c r="T945" s="23"/>
      <c r="U945" s="23"/>
    </row>
    <row r="946" spans="2:21" x14ac:dyDescent="0.3">
      <c r="B946"/>
      <c r="C946"/>
      <c r="Q946" s="23"/>
      <c r="R946" s="23"/>
      <c r="S946" s="23"/>
      <c r="T946" s="23"/>
      <c r="U946" s="23"/>
    </row>
    <row r="947" spans="2:21" x14ac:dyDescent="0.3">
      <c r="B947"/>
      <c r="C947"/>
      <c r="Q947" s="23"/>
      <c r="R947" s="23"/>
      <c r="S947" s="23"/>
      <c r="T947" s="23"/>
      <c r="U947" s="23"/>
    </row>
    <row r="948" spans="2:21" x14ac:dyDescent="0.3">
      <c r="B948"/>
      <c r="C948"/>
      <c r="Q948" s="23"/>
      <c r="R948" s="23"/>
      <c r="S948" s="23"/>
      <c r="T948" s="23"/>
      <c r="U948" s="23"/>
    </row>
    <row r="949" spans="2:21" x14ac:dyDescent="0.3">
      <c r="B949"/>
      <c r="C949"/>
    </row>
    <row r="950" spans="2:21" x14ac:dyDescent="0.3">
      <c r="B950"/>
      <c r="C950"/>
      <c r="Q950" s="23"/>
      <c r="R950" s="23"/>
      <c r="S950" s="23"/>
      <c r="T950" s="23"/>
      <c r="U950" s="23"/>
    </row>
    <row r="951" spans="2:21" x14ac:dyDescent="0.3">
      <c r="B951"/>
      <c r="C951"/>
      <c r="Q951" s="23"/>
      <c r="R951" s="23"/>
      <c r="S951" s="23"/>
      <c r="T951" s="23"/>
      <c r="U951" s="23"/>
    </row>
    <row r="952" spans="2:21" x14ac:dyDescent="0.3">
      <c r="B952"/>
      <c r="C952"/>
      <c r="Q952" s="23"/>
      <c r="R952" s="23"/>
      <c r="S952" s="23"/>
      <c r="T952" s="23"/>
      <c r="U952" s="23"/>
    </row>
    <row r="953" spans="2:21" x14ac:dyDescent="0.3">
      <c r="B953"/>
      <c r="C953"/>
      <c r="Q953" s="23"/>
      <c r="R953" s="23"/>
      <c r="S953" s="23"/>
      <c r="T953" s="23"/>
      <c r="U953" s="23"/>
    </row>
    <row r="954" spans="2:21" x14ac:dyDescent="0.3">
      <c r="B954"/>
      <c r="C954"/>
    </row>
    <row r="955" spans="2:21" x14ac:dyDescent="0.3">
      <c r="B955"/>
      <c r="C955"/>
    </row>
    <row r="956" spans="2:21" x14ac:dyDescent="0.3">
      <c r="B956"/>
      <c r="C956"/>
    </row>
    <row r="957" spans="2:21" x14ac:dyDescent="0.3">
      <c r="B957"/>
      <c r="C957"/>
      <c r="Q957" s="23"/>
      <c r="R957" s="23"/>
      <c r="S957" s="23"/>
      <c r="T957" s="23"/>
      <c r="U957" s="23"/>
    </row>
    <row r="958" spans="2:21" x14ac:dyDescent="0.3">
      <c r="B958"/>
      <c r="C958"/>
      <c r="Q958" s="23"/>
      <c r="R958" s="23"/>
      <c r="S958" s="23"/>
      <c r="T958" s="23"/>
      <c r="U958" s="23"/>
    </row>
    <row r="959" spans="2:21" x14ac:dyDescent="0.3">
      <c r="B959"/>
      <c r="C959"/>
      <c r="Q959" s="23"/>
      <c r="R959" s="23"/>
      <c r="S959" s="23"/>
      <c r="T959" s="23"/>
      <c r="U959" s="23"/>
    </row>
    <row r="960" spans="2:21" x14ac:dyDescent="0.3">
      <c r="B960"/>
      <c r="C960"/>
      <c r="Q960" s="23"/>
      <c r="R960" s="23"/>
      <c r="S960" s="23"/>
      <c r="T960" s="23"/>
      <c r="U960" s="23"/>
    </row>
    <row r="961" spans="2:21" x14ac:dyDescent="0.3">
      <c r="B961"/>
      <c r="C961"/>
      <c r="Q961" s="23"/>
      <c r="R961" s="23"/>
      <c r="S961" s="23"/>
      <c r="T961" s="23"/>
      <c r="U961" s="23"/>
    </row>
    <row r="962" spans="2:21" x14ac:dyDescent="0.3">
      <c r="B962"/>
      <c r="C962"/>
      <c r="Q962" s="23"/>
      <c r="R962" s="23"/>
      <c r="S962" s="23"/>
      <c r="T962" s="23"/>
      <c r="U962" s="23"/>
    </row>
    <row r="963" spans="2:21" x14ac:dyDescent="0.3">
      <c r="B963"/>
      <c r="C963"/>
    </row>
    <row r="964" spans="2:21" x14ac:dyDescent="0.3">
      <c r="B964"/>
      <c r="C964"/>
      <c r="Q964" s="23"/>
      <c r="R964" s="23"/>
      <c r="S964" s="23"/>
      <c r="T964" s="23"/>
      <c r="U964" s="23"/>
    </row>
    <row r="965" spans="2:21" x14ac:dyDescent="0.3">
      <c r="B965"/>
      <c r="C965"/>
      <c r="Q965" s="23"/>
      <c r="R965" s="23"/>
      <c r="S965" s="23"/>
      <c r="T965" s="23"/>
      <c r="U965" s="23"/>
    </row>
    <row r="966" spans="2:21" x14ac:dyDescent="0.3">
      <c r="B966"/>
      <c r="C966"/>
      <c r="Q966" s="23"/>
      <c r="R966" s="23"/>
      <c r="S966" s="23"/>
      <c r="T966" s="23"/>
      <c r="U966" s="23"/>
    </row>
    <row r="967" spans="2:21" x14ac:dyDescent="0.3">
      <c r="B967"/>
      <c r="C967"/>
      <c r="Q967" s="23"/>
      <c r="R967" s="23"/>
      <c r="S967" s="23"/>
      <c r="T967" s="23"/>
      <c r="U967" s="23"/>
    </row>
    <row r="968" spans="2:21" x14ac:dyDescent="0.3">
      <c r="B968"/>
      <c r="C968"/>
      <c r="Q968" s="23"/>
      <c r="R968" s="23"/>
      <c r="S968" s="23"/>
      <c r="T968" s="23"/>
      <c r="U968" s="23"/>
    </row>
    <row r="969" spans="2:21" x14ac:dyDescent="0.3">
      <c r="B969"/>
      <c r="C969"/>
      <c r="Q969" s="23"/>
      <c r="R969" s="23"/>
      <c r="S969" s="23"/>
      <c r="T969" s="23"/>
      <c r="U969" s="23"/>
    </row>
    <row r="970" spans="2:21" x14ac:dyDescent="0.3">
      <c r="B970"/>
      <c r="C970"/>
      <c r="Q970" s="23"/>
      <c r="R970" s="23"/>
      <c r="S970" s="23"/>
      <c r="T970" s="23"/>
      <c r="U970" s="23"/>
    </row>
    <row r="971" spans="2:21" x14ac:dyDescent="0.3">
      <c r="B971"/>
      <c r="C971"/>
      <c r="Q971" s="23"/>
      <c r="R971" s="23"/>
      <c r="S971" s="23"/>
      <c r="T971" s="23"/>
      <c r="U971" s="23"/>
    </row>
    <row r="972" spans="2:21" x14ac:dyDescent="0.3">
      <c r="B972"/>
      <c r="C972"/>
      <c r="Q972" s="23"/>
      <c r="R972" s="23"/>
      <c r="S972" s="23"/>
      <c r="T972" s="23"/>
      <c r="U972" s="23"/>
    </row>
    <row r="973" spans="2:21" x14ac:dyDescent="0.3">
      <c r="B973"/>
      <c r="C973"/>
      <c r="Q973" s="23"/>
      <c r="R973" s="23"/>
      <c r="S973" s="23"/>
      <c r="T973" s="23"/>
      <c r="U973" s="23"/>
    </row>
    <row r="974" spans="2:21" x14ac:dyDescent="0.3">
      <c r="B974"/>
      <c r="C974"/>
      <c r="Q974" s="23"/>
      <c r="R974" s="23"/>
      <c r="S974" s="23"/>
      <c r="T974" s="23"/>
      <c r="U974" s="23"/>
    </row>
    <row r="975" spans="2:21" x14ac:dyDescent="0.3">
      <c r="B975"/>
      <c r="C975"/>
      <c r="Q975" s="23"/>
      <c r="R975" s="23"/>
      <c r="S975" s="23"/>
      <c r="T975" s="23"/>
      <c r="U975" s="23"/>
    </row>
    <row r="976" spans="2:21" x14ac:dyDescent="0.3">
      <c r="B976"/>
      <c r="C976"/>
      <c r="Q976" s="23"/>
      <c r="R976" s="23"/>
      <c r="S976" s="23"/>
      <c r="T976" s="23"/>
      <c r="U976" s="23"/>
    </row>
    <row r="977" spans="2:21" x14ac:dyDescent="0.3">
      <c r="B977"/>
      <c r="C977"/>
      <c r="Q977" s="23"/>
      <c r="R977" s="23"/>
      <c r="S977" s="23"/>
      <c r="T977" s="23"/>
      <c r="U977" s="23"/>
    </row>
    <row r="978" spans="2:21" x14ac:dyDescent="0.3">
      <c r="B978"/>
      <c r="C978"/>
      <c r="Q978" s="23"/>
      <c r="R978" s="23"/>
      <c r="S978" s="23"/>
      <c r="T978" s="23"/>
      <c r="U978" s="23"/>
    </row>
    <row r="979" spans="2:21" x14ac:dyDescent="0.3">
      <c r="B979"/>
      <c r="C979"/>
      <c r="Q979" s="23"/>
      <c r="R979" s="23"/>
      <c r="S979" s="23"/>
      <c r="T979" s="23"/>
      <c r="U979" s="23"/>
    </row>
    <row r="980" spans="2:21" x14ac:dyDescent="0.3">
      <c r="B980"/>
      <c r="C980"/>
      <c r="Q980" s="23"/>
      <c r="R980" s="23"/>
      <c r="S980" s="23"/>
      <c r="T980" s="23"/>
      <c r="U980" s="23"/>
    </row>
    <row r="981" spans="2:21" x14ac:dyDescent="0.3">
      <c r="B981"/>
      <c r="C981"/>
      <c r="Q981" s="23"/>
      <c r="R981" s="23"/>
      <c r="S981" s="23"/>
      <c r="T981" s="23"/>
      <c r="U981" s="23"/>
    </row>
    <row r="982" spans="2:21" x14ac:dyDescent="0.3">
      <c r="B982"/>
      <c r="C982"/>
      <c r="Q982" s="23"/>
      <c r="R982" s="23"/>
      <c r="S982" s="23"/>
      <c r="T982" s="23"/>
      <c r="U982" s="23"/>
    </row>
    <row r="983" spans="2:21" x14ac:dyDescent="0.3">
      <c r="B983"/>
      <c r="C983"/>
      <c r="Q983" s="23"/>
      <c r="R983" s="23"/>
      <c r="S983" s="23"/>
      <c r="T983" s="23"/>
      <c r="U983" s="23"/>
    </row>
    <row r="984" spans="2:21" x14ac:dyDescent="0.3">
      <c r="B984"/>
      <c r="C984"/>
      <c r="Q984" s="23"/>
      <c r="R984" s="23"/>
      <c r="S984" s="23"/>
      <c r="T984" s="23"/>
      <c r="U984" s="23"/>
    </row>
    <row r="985" spans="2:21" x14ac:dyDescent="0.3">
      <c r="B985"/>
      <c r="C985"/>
      <c r="Q985" s="23"/>
      <c r="R985" s="23"/>
      <c r="S985" s="23"/>
      <c r="T985" s="23"/>
      <c r="U985" s="23"/>
    </row>
    <row r="986" spans="2:21" x14ac:dyDescent="0.3">
      <c r="B986"/>
      <c r="C986"/>
      <c r="Q986" s="23"/>
      <c r="R986" s="23"/>
      <c r="S986" s="23"/>
      <c r="T986" s="23"/>
      <c r="U986" s="23"/>
    </row>
    <row r="987" spans="2:21" x14ac:dyDescent="0.3">
      <c r="B987"/>
      <c r="C987"/>
      <c r="Q987" s="23"/>
      <c r="R987" s="23"/>
      <c r="S987" s="23"/>
      <c r="T987" s="23"/>
      <c r="U987" s="23"/>
    </row>
    <row r="988" spans="2:21" x14ac:dyDescent="0.3">
      <c r="B988"/>
      <c r="C988"/>
      <c r="Q988" s="23"/>
      <c r="R988" s="23"/>
      <c r="S988" s="23"/>
      <c r="T988" s="23"/>
      <c r="U988" s="23"/>
    </row>
    <row r="989" spans="2:21" x14ac:dyDescent="0.3">
      <c r="B989"/>
      <c r="C989"/>
      <c r="Q989" s="23"/>
      <c r="R989" s="23"/>
      <c r="S989" s="23"/>
      <c r="T989" s="23"/>
      <c r="U989" s="23"/>
    </row>
    <row r="990" spans="2:21" x14ac:dyDescent="0.3">
      <c r="B990"/>
      <c r="C990"/>
      <c r="Q990" s="23"/>
      <c r="R990" s="23"/>
      <c r="S990" s="23"/>
      <c r="T990" s="23"/>
      <c r="U990" s="23"/>
    </row>
    <row r="991" spans="2:21" x14ac:dyDescent="0.3">
      <c r="B991"/>
      <c r="C991"/>
      <c r="Q991" s="23"/>
      <c r="R991" s="23"/>
      <c r="S991" s="23"/>
      <c r="T991" s="23"/>
      <c r="U991" s="23"/>
    </row>
    <row r="992" spans="2:21" x14ac:dyDescent="0.3">
      <c r="B992"/>
      <c r="C992"/>
    </row>
    <row r="993" spans="2:21" x14ac:dyDescent="0.3">
      <c r="B993"/>
      <c r="C993"/>
    </row>
    <row r="994" spans="2:21" x14ac:dyDescent="0.3">
      <c r="B994"/>
      <c r="C994"/>
      <c r="Q994" s="23"/>
      <c r="R994" s="23"/>
      <c r="S994" s="23"/>
      <c r="T994" s="23"/>
      <c r="U994" s="23"/>
    </row>
    <row r="995" spans="2:21" x14ac:dyDescent="0.3">
      <c r="B995"/>
      <c r="C995"/>
      <c r="Q995" s="23"/>
      <c r="R995" s="23"/>
      <c r="S995" s="23"/>
      <c r="T995" s="23"/>
      <c r="U995" s="23"/>
    </row>
    <row r="996" spans="2:21" x14ac:dyDescent="0.3">
      <c r="B996"/>
      <c r="C996"/>
      <c r="Q996" s="23"/>
      <c r="R996" s="23"/>
      <c r="S996" s="23"/>
      <c r="T996" s="23"/>
      <c r="U996" s="23"/>
    </row>
    <row r="997" spans="2:21" x14ac:dyDescent="0.3">
      <c r="B997"/>
      <c r="C997"/>
    </row>
    <row r="998" spans="2:21" x14ac:dyDescent="0.3">
      <c r="B998"/>
      <c r="C998"/>
    </row>
    <row r="999" spans="2:21" x14ac:dyDescent="0.3">
      <c r="B999"/>
      <c r="C999"/>
    </row>
    <row r="1000" spans="2:21" x14ac:dyDescent="0.3">
      <c r="B1000"/>
      <c r="C1000"/>
    </row>
    <row r="1001" spans="2:21" x14ac:dyDescent="0.3">
      <c r="B1001"/>
      <c r="C1001"/>
      <c r="Q1001" s="23"/>
      <c r="R1001" s="23"/>
      <c r="S1001" s="23"/>
      <c r="T1001" s="23"/>
      <c r="U1001" s="23"/>
    </row>
    <row r="1002" spans="2:21" x14ac:dyDescent="0.3">
      <c r="B1002"/>
      <c r="C1002"/>
      <c r="Q1002" s="23"/>
      <c r="R1002" s="23"/>
      <c r="S1002" s="23"/>
      <c r="T1002" s="23"/>
      <c r="U1002" s="23"/>
    </row>
    <row r="1003" spans="2:21" x14ac:dyDescent="0.3">
      <c r="B1003"/>
      <c r="C1003"/>
    </row>
    <row r="1004" spans="2:21" x14ac:dyDescent="0.3">
      <c r="B1004"/>
      <c r="C1004"/>
      <c r="Q1004" s="23"/>
      <c r="R1004" s="23"/>
      <c r="S1004" s="23"/>
      <c r="T1004" s="23"/>
      <c r="U1004" s="23"/>
    </row>
    <row r="1005" spans="2:21" x14ac:dyDescent="0.3">
      <c r="B1005"/>
      <c r="C1005"/>
    </row>
    <row r="1006" spans="2:21" x14ac:dyDescent="0.3">
      <c r="B1006"/>
      <c r="C1006"/>
      <c r="Q1006" s="23"/>
      <c r="R1006" s="23"/>
      <c r="S1006" s="23"/>
      <c r="T1006" s="23"/>
      <c r="U1006" s="23"/>
    </row>
    <row r="1007" spans="2:21" x14ac:dyDescent="0.3">
      <c r="B1007"/>
      <c r="C1007"/>
      <c r="Q1007" s="23"/>
      <c r="R1007" s="23"/>
      <c r="S1007" s="23"/>
      <c r="T1007" s="23"/>
      <c r="U1007" s="23"/>
    </row>
    <row r="1008" spans="2:21" x14ac:dyDescent="0.3">
      <c r="B1008"/>
      <c r="C1008"/>
      <c r="Q1008" s="23"/>
      <c r="R1008" s="23"/>
      <c r="S1008" s="23"/>
      <c r="T1008" s="23"/>
      <c r="U1008" s="23"/>
    </row>
    <row r="1009" spans="2:21" x14ac:dyDescent="0.3">
      <c r="B1009"/>
      <c r="C1009"/>
      <c r="Q1009" s="23"/>
      <c r="R1009" s="23"/>
      <c r="S1009" s="23"/>
      <c r="T1009" s="23"/>
      <c r="U1009" s="23"/>
    </row>
    <row r="1010" spans="2:21" x14ac:dyDescent="0.3">
      <c r="B1010"/>
      <c r="C1010"/>
      <c r="Q1010" s="23"/>
      <c r="R1010" s="23"/>
      <c r="S1010" s="23"/>
      <c r="T1010" s="23"/>
      <c r="U1010" s="23"/>
    </row>
    <row r="1011" spans="2:21" x14ac:dyDescent="0.3">
      <c r="B1011"/>
      <c r="C1011"/>
      <c r="Q1011" s="23"/>
      <c r="R1011" s="23"/>
      <c r="S1011" s="23"/>
      <c r="T1011" s="23"/>
      <c r="U1011" s="23"/>
    </row>
    <row r="1012" spans="2:21" x14ac:dyDescent="0.3">
      <c r="B1012"/>
      <c r="C1012"/>
      <c r="Q1012" s="23"/>
      <c r="R1012" s="23"/>
      <c r="S1012" s="23"/>
      <c r="T1012" s="23"/>
      <c r="U1012" s="23"/>
    </row>
    <row r="1013" spans="2:21" x14ac:dyDescent="0.3">
      <c r="B1013"/>
      <c r="C1013"/>
      <c r="Q1013" s="23"/>
      <c r="R1013" s="23"/>
      <c r="S1013" s="23"/>
      <c r="T1013" s="23"/>
      <c r="U1013" s="23"/>
    </row>
    <row r="1014" spans="2:21" x14ac:dyDescent="0.3">
      <c r="B1014"/>
      <c r="C1014"/>
      <c r="Q1014" s="23"/>
      <c r="R1014" s="23"/>
      <c r="S1014" s="23"/>
      <c r="T1014" s="23"/>
      <c r="U1014" s="23"/>
    </row>
    <row r="1015" spans="2:21" x14ac:dyDescent="0.3">
      <c r="B1015"/>
      <c r="C1015"/>
      <c r="Q1015" s="23"/>
      <c r="R1015" s="23"/>
      <c r="S1015" s="23"/>
      <c r="T1015" s="23"/>
      <c r="U1015" s="23"/>
    </row>
    <row r="1016" spans="2:21" x14ac:dyDescent="0.3">
      <c r="B1016"/>
      <c r="C1016"/>
      <c r="Q1016" s="23"/>
      <c r="R1016" s="23"/>
      <c r="S1016" s="23"/>
      <c r="T1016" s="23"/>
      <c r="U1016" s="23"/>
    </row>
    <row r="1017" spans="2:21" x14ac:dyDescent="0.3">
      <c r="B1017"/>
      <c r="C1017"/>
      <c r="Q1017" s="23"/>
      <c r="R1017" s="23"/>
      <c r="S1017" s="23"/>
      <c r="T1017" s="23"/>
      <c r="U1017" s="23"/>
    </row>
    <row r="1018" spans="2:21" x14ac:dyDescent="0.3">
      <c r="B1018"/>
      <c r="C1018"/>
      <c r="Q1018" s="23"/>
      <c r="R1018" s="23"/>
      <c r="S1018" s="23"/>
      <c r="T1018" s="23"/>
      <c r="U1018" s="23"/>
    </row>
    <row r="1019" spans="2:21" x14ac:dyDescent="0.3">
      <c r="B1019"/>
      <c r="C1019"/>
      <c r="Q1019" s="23"/>
      <c r="R1019" s="23"/>
      <c r="S1019" s="23"/>
      <c r="T1019" s="23"/>
      <c r="U1019" s="23"/>
    </row>
    <row r="1020" spans="2:21" x14ac:dyDescent="0.3">
      <c r="B1020"/>
      <c r="C1020"/>
      <c r="Q1020" s="23"/>
      <c r="R1020" s="23"/>
      <c r="S1020" s="23"/>
      <c r="T1020" s="23"/>
      <c r="U1020" s="23"/>
    </row>
    <row r="1021" spans="2:21" x14ac:dyDescent="0.3">
      <c r="B1021"/>
      <c r="C1021"/>
      <c r="Q1021" s="23"/>
      <c r="R1021" s="23"/>
      <c r="S1021" s="23"/>
      <c r="T1021" s="23"/>
      <c r="U1021" s="23"/>
    </row>
    <row r="1022" spans="2:21" x14ac:dyDescent="0.3">
      <c r="B1022"/>
      <c r="C1022"/>
    </row>
    <row r="1023" spans="2:21" x14ac:dyDescent="0.3">
      <c r="B1023"/>
      <c r="C1023"/>
    </row>
    <row r="1024" spans="2:21" x14ac:dyDescent="0.3">
      <c r="B1024"/>
      <c r="C1024"/>
      <c r="Q1024" s="23"/>
      <c r="R1024" s="23"/>
      <c r="S1024" s="23"/>
      <c r="T1024" s="23"/>
      <c r="U1024" s="23"/>
    </row>
    <row r="1025" spans="2:21" x14ac:dyDescent="0.3">
      <c r="B1025"/>
      <c r="C1025"/>
    </row>
    <row r="1026" spans="2:21" x14ac:dyDescent="0.3">
      <c r="B1026"/>
      <c r="C1026"/>
      <c r="Q1026" s="23"/>
      <c r="R1026" s="23"/>
      <c r="S1026" s="23"/>
      <c r="T1026" s="23"/>
      <c r="U1026" s="23"/>
    </row>
    <row r="1027" spans="2:21" x14ac:dyDescent="0.3">
      <c r="B1027"/>
      <c r="C1027"/>
      <c r="Q1027" s="23"/>
      <c r="R1027" s="23"/>
      <c r="S1027" s="23"/>
      <c r="T1027" s="23"/>
      <c r="U1027" s="23"/>
    </row>
    <row r="1028" spans="2:21" x14ac:dyDescent="0.3">
      <c r="B1028"/>
      <c r="C1028"/>
    </row>
    <row r="1029" spans="2:21" x14ac:dyDescent="0.3">
      <c r="B1029"/>
      <c r="C1029"/>
      <c r="Q1029" s="23"/>
      <c r="R1029" s="23"/>
      <c r="S1029" s="23"/>
      <c r="T1029" s="23"/>
      <c r="U1029" s="23"/>
    </row>
    <row r="1030" spans="2:21" x14ac:dyDescent="0.3">
      <c r="B1030"/>
      <c r="C1030"/>
      <c r="Q1030" s="23"/>
      <c r="R1030" s="23"/>
      <c r="S1030" s="23"/>
      <c r="T1030" s="23"/>
      <c r="U1030" s="23"/>
    </row>
    <row r="1031" spans="2:21" x14ac:dyDescent="0.3">
      <c r="B1031"/>
      <c r="C1031"/>
    </row>
    <row r="1032" spans="2:21" x14ac:dyDescent="0.3">
      <c r="B1032"/>
      <c r="C1032"/>
    </row>
    <row r="1033" spans="2:21" x14ac:dyDescent="0.3">
      <c r="B1033"/>
      <c r="C1033"/>
    </row>
    <row r="1034" spans="2:21" x14ac:dyDescent="0.3">
      <c r="B1034"/>
      <c r="C1034"/>
      <c r="Q1034" s="23"/>
      <c r="R1034" s="23"/>
      <c r="S1034" s="23"/>
      <c r="T1034" s="23"/>
      <c r="U1034" s="23"/>
    </row>
    <row r="1035" spans="2:21" x14ac:dyDescent="0.3">
      <c r="B1035"/>
      <c r="C1035"/>
    </row>
    <row r="1036" spans="2:21" x14ac:dyDescent="0.3">
      <c r="B1036"/>
      <c r="C1036"/>
    </row>
    <row r="1037" spans="2:21" x14ac:dyDescent="0.3">
      <c r="B1037"/>
      <c r="C1037"/>
    </row>
    <row r="1038" spans="2:21" x14ac:dyDescent="0.3">
      <c r="B1038"/>
      <c r="C1038"/>
      <c r="Q1038" s="23"/>
      <c r="R1038" s="23"/>
      <c r="S1038" s="23"/>
      <c r="T1038" s="23"/>
      <c r="U1038" s="23"/>
    </row>
    <row r="1039" spans="2:21" x14ac:dyDescent="0.3">
      <c r="B1039"/>
      <c r="C1039"/>
    </row>
    <row r="1040" spans="2:21" x14ac:dyDescent="0.3">
      <c r="B1040"/>
      <c r="C1040"/>
    </row>
    <row r="1041" spans="2:21" x14ac:dyDescent="0.3">
      <c r="B1041"/>
      <c r="C1041"/>
      <c r="Q1041" s="23"/>
      <c r="R1041" s="23"/>
      <c r="S1041" s="23"/>
      <c r="T1041" s="23"/>
      <c r="U1041" s="23"/>
    </row>
    <row r="1042" spans="2:21" x14ac:dyDescent="0.3">
      <c r="B1042"/>
      <c r="C1042"/>
    </row>
    <row r="1043" spans="2:21" x14ac:dyDescent="0.3">
      <c r="B1043"/>
      <c r="C1043"/>
    </row>
    <row r="1044" spans="2:21" x14ac:dyDescent="0.3">
      <c r="B1044"/>
      <c r="C1044"/>
      <c r="Q1044" s="23"/>
      <c r="R1044" s="23"/>
      <c r="S1044" s="23"/>
      <c r="T1044" s="23"/>
      <c r="U1044" s="23"/>
    </row>
    <row r="1045" spans="2:21" x14ac:dyDescent="0.3">
      <c r="B1045"/>
      <c r="C1045"/>
      <c r="Q1045" s="23"/>
      <c r="R1045" s="23"/>
      <c r="S1045" s="23"/>
      <c r="T1045" s="23"/>
      <c r="U1045" s="23"/>
    </row>
    <row r="1046" spans="2:21" x14ac:dyDescent="0.3">
      <c r="B1046"/>
      <c r="C1046"/>
      <c r="Q1046" s="23"/>
      <c r="R1046" s="23"/>
      <c r="S1046" s="23"/>
      <c r="T1046" s="23"/>
      <c r="U1046" s="23"/>
    </row>
    <row r="1047" spans="2:21" x14ac:dyDescent="0.3">
      <c r="B1047"/>
      <c r="C1047"/>
      <c r="Q1047" s="23"/>
      <c r="R1047" s="23"/>
      <c r="S1047" s="23"/>
      <c r="T1047" s="23"/>
      <c r="U1047" s="23"/>
    </row>
    <row r="1048" spans="2:21" x14ac:dyDescent="0.3">
      <c r="B1048"/>
      <c r="C1048"/>
      <c r="Q1048" s="23"/>
      <c r="R1048" s="23"/>
      <c r="S1048" s="23"/>
      <c r="T1048" s="23"/>
      <c r="U1048" s="23"/>
    </row>
    <row r="1049" spans="2:21" x14ac:dyDescent="0.3">
      <c r="B1049"/>
      <c r="C1049"/>
    </row>
    <row r="1050" spans="2:21" x14ac:dyDescent="0.3">
      <c r="B1050"/>
      <c r="C1050"/>
      <c r="Q1050" s="23"/>
      <c r="R1050" s="23"/>
      <c r="S1050" s="23"/>
      <c r="T1050" s="23"/>
      <c r="U1050" s="23"/>
    </row>
    <row r="1051" spans="2:21" x14ac:dyDescent="0.3">
      <c r="B1051"/>
      <c r="C1051"/>
    </row>
    <row r="1052" spans="2:21" x14ac:dyDescent="0.3">
      <c r="B1052"/>
      <c r="C1052"/>
      <c r="Q1052" s="23"/>
      <c r="R1052" s="23"/>
      <c r="S1052" s="23"/>
      <c r="T1052" s="23"/>
      <c r="U1052" s="23"/>
    </row>
    <row r="1053" spans="2:21" x14ac:dyDescent="0.3">
      <c r="B1053"/>
      <c r="C1053"/>
      <c r="Q1053" s="23"/>
      <c r="R1053" s="23"/>
      <c r="S1053" s="23"/>
      <c r="T1053" s="23"/>
      <c r="U1053" s="23"/>
    </row>
    <row r="1054" spans="2:21" x14ac:dyDescent="0.3">
      <c r="B1054"/>
      <c r="C1054"/>
      <c r="Q1054" s="23"/>
      <c r="R1054" s="23"/>
      <c r="S1054" s="23"/>
      <c r="T1054" s="23"/>
      <c r="U1054" s="23"/>
    </row>
    <row r="1055" spans="2:21" x14ac:dyDescent="0.3">
      <c r="B1055"/>
      <c r="C1055"/>
      <c r="Q1055" s="23"/>
      <c r="R1055" s="23"/>
      <c r="S1055" s="23"/>
      <c r="T1055" s="23"/>
      <c r="U1055" s="23"/>
    </row>
    <row r="1056" spans="2:21" x14ac:dyDescent="0.3">
      <c r="B1056"/>
      <c r="C1056"/>
      <c r="Q1056" s="23"/>
      <c r="R1056" s="23"/>
      <c r="S1056" s="23"/>
      <c r="T1056" s="23"/>
      <c r="U1056" s="23"/>
    </row>
    <row r="1057" spans="2:21" x14ac:dyDescent="0.3">
      <c r="B1057"/>
      <c r="C1057"/>
      <c r="Q1057" s="23"/>
      <c r="R1057" s="23"/>
      <c r="S1057" s="23"/>
      <c r="T1057" s="23"/>
      <c r="U1057" s="23"/>
    </row>
    <row r="1058" spans="2:21" x14ac:dyDescent="0.3">
      <c r="B1058"/>
      <c r="C1058"/>
      <c r="Q1058" s="23"/>
      <c r="R1058" s="23"/>
      <c r="S1058" s="23"/>
      <c r="T1058" s="23"/>
      <c r="U1058" s="23"/>
    </row>
    <row r="1059" spans="2:21" x14ac:dyDescent="0.3">
      <c r="B1059"/>
      <c r="C1059"/>
      <c r="Q1059" s="23"/>
      <c r="R1059" s="23"/>
      <c r="S1059" s="23"/>
      <c r="T1059" s="23"/>
      <c r="U1059" s="23"/>
    </row>
    <row r="1060" spans="2:21" x14ac:dyDescent="0.3">
      <c r="B1060"/>
      <c r="C1060"/>
      <c r="Q1060" s="23"/>
      <c r="R1060" s="23"/>
      <c r="S1060" s="23"/>
      <c r="T1060" s="23"/>
      <c r="U1060" s="23"/>
    </row>
    <row r="1061" spans="2:21" x14ac:dyDescent="0.3">
      <c r="B1061"/>
      <c r="C1061"/>
      <c r="Q1061" s="23"/>
      <c r="R1061" s="23"/>
      <c r="S1061" s="23"/>
      <c r="T1061" s="23"/>
      <c r="U1061" s="23"/>
    </row>
    <row r="1062" spans="2:21" x14ac:dyDescent="0.3">
      <c r="B1062"/>
      <c r="C1062"/>
      <c r="Q1062" s="23"/>
      <c r="R1062" s="23"/>
      <c r="S1062" s="23"/>
      <c r="T1062" s="23"/>
      <c r="U1062" s="23"/>
    </row>
    <row r="1063" spans="2:21" x14ac:dyDescent="0.3">
      <c r="B1063"/>
      <c r="C1063"/>
      <c r="Q1063" s="23"/>
      <c r="R1063" s="23"/>
      <c r="S1063" s="23"/>
      <c r="T1063" s="23"/>
      <c r="U1063" s="23"/>
    </row>
    <row r="1064" spans="2:21" x14ac:dyDescent="0.3">
      <c r="B1064"/>
      <c r="C1064"/>
      <c r="Q1064" s="23"/>
      <c r="R1064" s="23"/>
      <c r="S1064" s="23"/>
      <c r="T1064" s="23"/>
      <c r="U1064" s="23"/>
    </row>
    <row r="1065" spans="2:21" x14ac:dyDescent="0.3">
      <c r="B1065"/>
      <c r="C1065"/>
      <c r="Q1065" s="23"/>
      <c r="R1065" s="23"/>
      <c r="S1065" s="23"/>
      <c r="T1065" s="23"/>
      <c r="U1065" s="23"/>
    </row>
    <row r="1066" spans="2:21" x14ac:dyDescent="0.3">
      <c r="B1066"/>
      <c r="C1066"/>
      <c r="Q1066" s="23"/>
      <c r="R1066" s="23"/>
      <c r="S1066" s="23"/>
      <c r="T1066" s="23"/>
      <c r="U1066" s="23"/>
    </row>
    <row r="1067" spans="2:21" x14ac:dyDescent="0.3">
      <c r="B1067"/>
      <c r="C1067"/>
      <c r="Q1067" s="23"/>
      <c r="R1067" s="23"/>
      <c r="S1067" s="23"/>
      <c r="T1067" s="23"/>
      <c r="U1067" s="23"/>
    </row>
    <row r="1068" spans="2:21" x14ac:dyDescent="0.3">
      <c r="B1068"/>
      <c r="C1068"/>
      <c r="Q1068" s="23"/>
      <c r="R1068" s="23"/>
      <c r="S1068" s="23"/>
      <c r="T1068" s="23"/>
      <c r="U1068" s="23"/>
    </row>
    <row r="1069" spans="2:21" x14ac:dyDescent="0.3">
      <c r="B1069"/>
      <c r="C1069"/>
      <c r="Q1069" s="23"/>
      <c r="R1069" s="23"/>
      <c r="S1069" s="23"/>
      <c r="T1069" s="23"/>
      <c r="U1069" s="23"/>
    </row>
    <row r="1070" spans="2:21" x14ac:dyDescent="0.3">
      <c r="B1070"/>
      <c r="C1070"/>
      <c r="Q1070" s="23"/>
      <c r="R1070" s="23"/>
      <c r="S1070" s="23"/>
      <c r="T1070" s="23"/>
      <c r="U1070" s="23"/>
    </row>
    <row r="1071" spans="2:21" x14ac:dyDescent="0.3">
      <c r="B1071"/>
      <c r="C1071"/>
      <c r="Q1071" s="23"/>
      <c r="R1071" s="23"/>
      <c r="S1071" s="23"/>
      <c r="T1071" s="23"/>
      <c r="U1071" s="23"/>
    </row>
    <row r="1072" spans="2:21" x14ac:dyDescent="0.3">
      <c r="B1072"/>
      <c r="C1072"/>
      <c r="Q1072" s="23"/>
      <c r="R1072" s="23"/>
      <c r="S1072" s="23"/>
      <c r="T1072" s="23"/>
      <c r="U1072" s="23"/>
    </row>
    <row r="1073" spans="2:21" x14ac:dyDescent="0.3">
      <c r="B1073"/>
      <c r="C1073"/>
      <c r="Q1073" s="23"/>
      <c r="R1073" s="23"/>
      <c r="S1073" s="23"/>
      <c r="T1073" s="23"/>
      <c r="U1073" s="23"/>
    </row>
    <row r="1074" spans="2:21" x14ac:dyDescent="0.3">
      <c r="B1074"/>
      <c r="C1074"/>
      <c r="Q1074" s="23"/>
      <c r="R1074" s="23"/>
      <c r="S1074" s="23"/>
      <c r="T1074" s="23"/>
      <c r="U1074" s="23"/>
    </row>
    <row r="1075" spans="2:21" x14ac:dyDescent="0.3">
      <c r="B1075"/>
      <c r="C1075"/>
      <c r="Q1075" s="23"/>
      <c r="R1075" s="23"/>
      <c r="S1075" s="23"/>
      <c r="T1075" s="23"/>
      <c r="U1075" s="23"/>
    </row>
    <row r="1076" spans="2:21" x14ac:dyDescent="0.3">
      <c r="B1076"/>
      <c r="C1076"/>
      <c r="Q1076" s="23"/>
      <c r="R1076" s="23"/>
      <c r="S1076" s="23"/>
      <c r="T1076" s="23"/>
      <c r="U1076" s="23"/>
    </row>
    <row r="1077" spans="2:21" x14ac:dyDescent="0.3">
      <c r="B1077"/>
      <c r="C1077"/>
      <c r="Q1077" s="23"/>
      <c r="R1077" s="23"/>
      <c r="S1077" s="23"/>
      <c r="T1077" s="23"/>
      <c r="U1077" s="23"/>
    </row>
    <row r="1078" spans="2:21" x14ac:dyDescent="0.3">
      <c r="B1078"/>
      <c r="C1078"/>
      <c r="Q1078" s="23"/>
      <c r="R1078" s="23"/>
      <c r="S1078" s="23"/>
      <c r="T1078" s="23"/>
      <c r="U1078" s="23"/>
    </row>
    <row r="1079" spans="2:21" x14ac:dyDescent="0.3">
      <c r="B1079"/>
      <c r="C1079"/>
      <c r="Q1079" s="23"/>
      <c r="R1079" s="23"/>
      <c r="S1079" s="23"/>
      <c r="T1079" s="23"/>
      <c r="U1079" s="23"/>
    </row>
    <row r="1080" spans="2:21" x14ac:dyDescent="0.3">
      <c r="B1080"/>
      <c r="C1080"/>
      <c r="Q1080" s="23"/>
      <c r="R1080" s="23"/>
      <c r="S1080" s="23"/>
      <c r="T1080" s="23"/>
      <c r="U1080" s="23"/>
    </row>
    <row r="1081" spans="2:21" x14ac:dyDescent="0.3">
      <c r="B1081"/>
      <c r="C1081"/>
      <c r="Q1081" s="23"/>
      <c r="R1081" s="23"/>
      <c r="S1081" s="23"/>
      <c r="T1081" s="23"/>
      <c r="U1081" s="23"/>
    </row>
    <row r="1082" spans="2:21" x14ac:dyDescent="0.3">
      <c r="B1082"/>
      <c r="C1082"/>
      <c r="Q1082" s="23"/>
      <c r="R1082" s="23"/>
      <c r="S1082" s="23"/>
      <c r="T1082" s="23"/>
      <c r="U1082" s="23"/>
    </row>
    <row r="1083" spans="2:21" x14ac:dyDescent="0.3">
      <c r="B1083"/>
      <c r="C1083"/>
      <c r="Q1083" s="23"/>
      <c r="R1083" s="23"/>
      <c r="S1083" s="23"/>
      <c r="T1083" s="23"/>
      <c r="U1083" s="23"/>
    </row>
    <row r="1084" spans="2:21" x14ac:dyDescent="0.3">
      <c r="B1084"/>
      <c r="C1084"/>
      <c r="Q1084" s="23"/>
      <c r="R1084" s="23"/>
      <c r="S1084" s="23"/>
      <c r="T1084" s="23"/>
      <c r="U1084" s="23"/>
    </row>
    <row r="1085" spans="2:21" x14ac:dyDescent="0.3">
      <c r="B1085"/>
      <c r="C1085"/>
      <c r="Q1085" s="23"/>
      <c r="R1085" s="23"/>
      <c r="S1085" s="23"/>
      <c r="T1085" s="23"/>
      <c r="U1085" s="23"/>
    </row>
    <row r="1086" spans="2:21" x14ac:dyDescent="0.3">
      <c r="B1086"/>
      <c r="C1086"/>
      <c r="Q1086" s="23"/>
      <c r="R1086" s="23"/>
      <c r="S1086" s="23"/>
      <c r="T1086" s="23"/>
      <c r="U1086" s="23"/>
    </row>
    <row r="1087" spans="2:21" x14ac:dyDescent="0.3">
      <c r="B1087"/>
      <c r="C1087"/>
      <c r="Q1087" s="23"/>
      <c r="R1087" s="23"/>
      <c r="S1087" s="23"/>
      <c r="T1087" s="23"/>
      <c r="U1087" s="23"/>
    </row>
    <row r="1088" spans="2:21" x14ac:dyDescent="0.3">
      <c r="B1088"/>
      <c r="C1088"/>
      <c r="Q1088" s="23"/>
      <c r="R1088" s="23"/>
      <c r="S1088" s="23"/>
      <c r="T1088" s="23"/>
      <c r="U1088" s="23"/>
    </row>
    <row r="1089" spans="2:21" x14ac:dyDescent="0.3">
      <c r="B1089"/>
      <c r="C1089"/>
      <c r="Q1089" s="23"/>
      <c r="R1089" s="23"/>
      <c r="S1089" s="23"/>
      <c r="T1089" s="23"/>
      <c r="U1089" s="23"/>
    </row>
    <row r="1090" spans="2:21" x14ac:dyDescent="0.3">
      <c r="B1090"/>
      <c r="C1090"/>
      <c r="Q1090" s="23"/>
      <c r="R1090" s="23"/>
      <c r="S1090" s="23"/>
      <c r="T1090" s="23"/>
      <c r="U1090" s="23"/>
    </row>
    <row r="1091" spans="2:21" x14ac:dyDescent="0.3">
      <c r="B1091"/>
      <c r="C1091"/>
      <c r="Q1091" s="23"/>
      <c r="R1091" s="23"/>
      <c r="S1091" s="23"/>
      <c r="T1091" s="23"/>
      <c r="U1091" s="23"/>
    </row>
    <row r="1092" spans="2:21" x14ac:dyDescent="0.3">
      <c r="B1092"/>
      <c r="C1092"/>
      <c r="Q1092" s="23"/>
      <c r="R1092" s="23"/>
      <c r="S1092" s="23"/>
      <c r="T1092" s="23"/>
      <c r="U1092" s="23"/>
    </row>
    <row r="1093" spans="2:21" x14ac:dyDescent="0.3">
      <c r="B1093"/>
      <c r="C1093"/>
      <c r="Q1093" s="23"/>
      <c r="R1093" s="23"/>
      <c r="S1093" s="23"/>
      <c r="T1093" s="23"/>
      <c r="U1093" s="23"/>
    </row>
    <row r="1094" spans="2:21" x14ac:dyDescent="0.3">
      <c r="B1094"/>
      <c r="C1094"/>
      <c r="Q1094" s="23"/>
      <c r="R1094" s="23"/>
      <c r="S1094" s="23"/>
      <c r="T1094" s="23"/>
      <c r="U1094" s="23"/>
    </row>
    <row r="1095" spans="2:21" x14ac:dyDescent="0.3">
      <c r="B1095"/>
      <c r="C1095"/>
      <c r="Q1095" s="23"/>
      <c r="R1095" s="23"/>
      <c r="S1095" s="23"/>
      <c r="T1095" s="23"/>
      <c r="U1095" s="23"/>
    </row>
    <row r="1096" spans="2:21" x14ac:dyDescent="0.3">
      <c r="B1096"/>
      <c r="C1096"/>
      <c r="Q1096" s="23"/>
      <c r="R1096" s="23"/>
      <c r="S1096" s="23"/>
      <c r="T1096" s="23"/>
      <c r="U1096" s="23"/>
    </row>
    <row r="1097" spans="2:21" x14ac:dyDescent="0.3">
      <c r="B1097"/>
      <c r="C1097"/>
      <c r="Q1097" s="23"/>
      <c r="R1097" s="23"/>
      <c r="S1097" s="23"/>
      <c r="T1097" s="23"/>
      <c r="U1097" s="23"/>
    </row>
    <row r="1098" spans="2:21" x14ac:dyDescent="0.3">
      <c r="B1098"/>
      <c r="C1098"/>
      <c r="Q1098" s="23"/>
      <c r="R1098" s="23"/>
      <c r="S1098" s="23"/>
      <c r="T1098" s="23"/>
      <c r="U1098" s="23"/>
    </row>
    <row r="1099" spans="2:21" x14ac:dyDescent="0.3">
      <c r="B1099"/>
      <c r="C1099"/>
      <c r="Q1099" s="23"/>
      <c r="R1099" s="23"/>
      <c r="S1099" s="23"/>
      <c r="T1099" s="23"/>
      <c r="U1099" s="23"/>
    </row>
    <row r="1100" spans="2:21" x14ac:dyDescent="0.3">
      <c r="B1100"/>
      <c r="C1100"/>
      <c r="Q1100" s="23"/>
      <c r="R1100" s="23"/>
      <c r="S1100" s="23"/>
      <c r="T1100" s="23"/>
      <c r="U1100" s="23"/>
    </row>
    <row r="1101" spans="2:21" x14ac:dyDescent="0.3">
      <c r="B1101"/>
      <c r="C1101"/>
      <c r="Q1101" s="23"/>
      <c r="R1101" s="23"/>
      <c r="S1101" s="23"/>
      <c r="T1101" s="23"/>
      <c r="U1101" s="23"/>
    </row>
    <row r="1102" spans="2:21" x14ac:dyDescent="0.3">
      <c r="B1102"/>
      <c r="C1102"/>
      <c r="Q1102" s="23"/>
      <c r="R1102" s="23"/>
      <c r="S1102" s="23"/>
      <c r="T1102" s="23"/>
      <c r="U1102" s="23"/>
    </row>
    <row r="1103" spans="2:21" x14ac:dyDescent="0.3">
      <c r="B1103"/>
      <c r="C1103"/>
    </row>
    <row r="1104" spans="2:21" x14ac:dyDescent="0.3">
      <c r="B1104"/>
      <c r="C1104"/>
    </row>
    <row r="1105" spans="2:21" x14ac:dyDescent="0.3">
      <c r="B1105"/>
      <c r="C1105"/>
      <c r="Q1105" s="23"/>
      <c r="R1105" s="23"/>
      <c r="S1105" s="23"/>
      <c r="T1105" s="23"/>
      <c r="U1105" s="23"/>
    </row>
    <row r="1106" spans="2:21" x14ac:dyDescent="0.3">
      <c r="B1106"/>
      <c r="C1106"/>
      <c r="Q1106" s="23"/>
      <c r="R1106" s="23"/>
      <c r="S1106" s="23"/>
      <c r="T1106" s="23"/>
      <c r="U1106" s="23"/>
    </row>
    <row r="1107" spans="2:21" x14ac:dyDescent="0.3">
      <c r="B1107"/>
      <c r="C1107"/>
      <c r="Q1107" s="23"/>
      <c r="R1107" s="23"/>
      <c r="S1107" s="23"/>
      <c r="T1107" s="23"/>
      <c r="U1107" s="23"/>
    </row>
    <row r="1108" spans="2:21" x14ac:dyDescent="0.3">
      <c r="B1108"/>
      <c r="C1108"/>
      <c r="Q1108" s="23"/>
      <c r="R1108" s="23"/>
      <c r="S1108" s="23"/>
      <c r="T1108" s="23"/>
      <c r="U1108" s="23"/>
    </row>
    <row r="1109" spans="2:21" x14ac:dyDescent="0.3">
      <c r="B1109"/>
      <c r="C1109"/>
      <c r="Q1109" s="23"/>
      <c r="R1109" s="23"/>
      <c r="S1109" s="23"/>
      <c r="T1109" s="23"/>
      <c r="U1109" s="23"/>
    </row>
    <row r="1110" spans="2:21" x14ac:dyDescent="0.3">
      <c r="B1110"/>
      <c r="C1110"/>
      <c r="Q1110" s="23"/>
      <c r="R1110" s="23"/>
      <c r="S1110" s="23"/>
      <c r="T1110" s="23"/>
      <c r="U1110" s="23"/>
    </row>
    <row r="1111" spans="2:21" x14ac:dyDescent="0.3">
      <c r="B1111"/>
      <c r="C1111"/>
      <c r="Q1111" s="23"/>
      <c r="R1111" s="23"/>
      <c r="S1111" s="23"/>
      <c r="T1111" s="23"/>
      <c r="U1111" s="23"/>
    </row>
    <row r="1112" spans="2:21" x14ac:dyDescent="0.3">
      <c r="B1112"/>
      <c r="C1112"/>
      <c r="Q1112" s="23"/>
      <c r="R1112" s="23"/>
      <c r="S1112" s="23"/>
      <c r="T1112" s="23"/>
      <c r="U1112" s="23"/>
    </row>
    <row r="1113" spans="2:21" x14ac:dyDescent="0.3">
      <c r="B1113"/>
      <c r="C1113"/>
      <c r="Q1113" s="23"/>
      <c r="R1113" s="23"/>
      <c r="S1113" s="23"/>
      <c r="T1113" s="23"/>
      <c r="U1113" s="23"/>
    </row>
    <row r="1114" spans="2:21" x14ac:dyDescent="0.3">
      <c r="B1114"/>
      <c r="C1114"/>
      <c r="Q1114" s="23"/>
      <c r="R1114" s="23"/>
      <c r="S1114" s="23"/>
      <c r="T1114" s="23"/>
      <c r="U1114" s="23"/>
    </row>
    <row r="1115" spans="2:21" x14ac:dyDescent="0.3">
      <c r="B1115"/>
      <c r="C1115"/>
      <c r="Q1115" s="23"/>
      <c r="R1115" s="23"/>
      <c r="S1115" s="23"/>
      <c r="T1115" s="23"/>
      <c r="U1115" s="23"/>
    </row>
    <row r="1116" spans="2:21" x14ac:dyDescent="0.3">
      <c r="B1116"/>
      <c r="C1116"/>
      <c r="Q1116" s="23"/>
      <c r="R1116" s="23"/>
      <c r="S1116" s="23"/>
      <c r="T1116" s="23"/>
      <c r="U1116" s="23"/>
    </row>
    <row r="1117" spans="2:21" x14ac:dyDescent="0.3">
      <c r="B1117"/>
      <c r="C1117"/>
      <c r="Q1117" s="23"/>
      <c r="R1117" s="23"/>
      <c r="S1117" s="23"/>
      <c r="T1117" s="23"/>
      <c r="U1117" s="23"/>
    </row>
    <row r="1118" spans="2:21" x14ac:dyDescent="0.3">
      <c r="B1118"/>
      <c r="C1118"/>
      <c r="Q1118" s="23"/>
      <c r="R1118" s="23"/>
      <c r="S1118" s="23"/>
      <c r="T1118" s="23"/>
      <c r="U1118" s="23"/>
    </row>
    <row r="1119" spans="2:21" x14ac:dyDescent="0.3">
      <c r="B1119"/>
      <c r="C1119"/>
      <c r="Q1119" s="23"/>
      <c r="R1119" s="23"/>
      <c r="S1119" s="23"/>
      <c r="T1119" s="23"/>
      <c r="U1119" s="23"/>
    </row>
    <row r="1120" spans="2:21" x14ac:dyDescent="0.3">
      <c r="B1120"/>
      <c r="C1120"/>
      <c r="Q1120" s="23"/>
      <c r="R1120" s="23"/>
      <c r="S1120" s="23"/>
      <c r="T1120" s="23"/>
      <c r="U1120" s="23"/>
    </row>
    <row r="1121" spans="2:21" x14ac:dyDescent="0.3">
      <c r="B1121"/>
      <c r="C1121"/>
      <c r="Q1121" s="23"/>
      <c r="R1121" s="23"/>
      <c r="S1121" s="23"/>
      <c r="T1121" s="23"/>
      <c r="U1121" s="23"/>
    </row>
    <row r="1122" spans="2:21" x14ac:dyDescent="0.3">
      <c r="B1122"/>
      <c r="C1122"/>
      <c r="Q1122" s="23"/>
      <c r="R1122" s="23"/>
      <c r="S1122" s="23"/>
      <c r="T1122" s="23"/>
      <c r="U1122" s="23"/>
    </row>
    <row r="1123" spans="2:21" x14ac:dyDescent="0.3">
      <c r="B1123"/>
      <c r="C1123"/>
      <c r="Q1123" s="23"/>
      <c r="R1123" s="23"/>
      <c r="S1123" s="23"/>
      <c r="T1123" s="23"/>
      <c r="U1123" s="23"/>
    </row>
    <row r="1124" spans="2:21" x14ac:dyDescent="0.3">
      <c r="B1124"/>
      <c r="C1124"/>
      <c r="Q1124" s="23"/>
      <c r="R1124" s="23"/>
      <c r="S1124" s="23"/>
      <c r="T1124" s="23"/>
      <c r="U1124" s="23"/>
    </row>
    <row r="1125" spans="2:21" x14ac:dyDescent="0.3">
      <c r="B1125"/>
      <c r="C1125"/>
      <c r="Q1125" s="23"/>
      <c r="R1125" s="23"/>
      <c r="S1125" s="23"/>
      <c r="T1125" s="23"/>
      <c r="U1125" s="23"/>
    </row>
    <row r="1126" spans="2:21" x14ac:dyDescent="0.3">
      <c r="B1126"/>
      <c r="C1126"/>
      <c r="Q1126" s="23"/>
      <c r="R1126" s="23"/>
      <c r="S1126" s="23"/>
      <c r="T1126" s="23"/>
      <c r="U1126" s="23"/>
    </row>
    <row r="1127" spans="2:21" x14ac:dyDescent="0.3">
      <c r="B1127"/>
      <c r="C1127"/>
      <c r="Q1127" s="23"/>
      <c r="R1127" s="23"/>
      <c r="S1127" s="23"/>
      <c r="T1127" s="23"/>
      <c r="U1127" s="23"/>
    </row>
    <row r="1128" spans="2:21" x14ac:dyDescent="0.3">
      <c r="B1128"/>
      <c r="C1128"/>
    </row>
    <row r="1129" spans="2:21" x14ac:dyDescent="0.3">
      <c r="B1129"/>
      <c r="C1129"/>
    </row>
    <row r="1130" spans="2:21" x14ac:dyDescent="0.3">
      <c r="B1130"/>
      <c r="C1130"/>
      <c r="Q1130" s="23"/>
      <c r="R1130" s="23"/>
      <c r="S1130" s="23"/>
      <c r="T1130" s="23"/>
      <c r="U1130" s="23"/>
    </row>
    <row r="1131" spans="2:21" x14ac:dyDescent="0.3">
      <c r="B1131"/>
      <c r="C1131"/>
    </row>
    <row r="1132" spans="2:21" x14ac:dyDescent="0.3">
      <c r="B1132"/>
      <c r="C1132"/>
    </row>
    <row r="1133" spans="2:21" x14ac:dyDescent="0.3">
      <c r="B1133"/>
      <c r="C1133"/>
      <c r="Q1133" s="23"/>
      <c r="R1133" s="23"/>
      <c r="S1133" s="23"/>
      <c r="T1133" s="23"/>
      <c r="U1133" s="23"/>
    </row>
    <row r="1134" spans="2:21" x14ac:dyDescent="0.3">
      <c r="B1134"/>
      <c r="C1134"/>
      <c r="Q1134" s="23"/>
      <c r="R1134" s="23"/>
      <c r="S1134" s="23"/>
      <c r="T1134" s="23"/>
      <c r="U1134" s="23"/>
    </row>
    <row r="1135" spans="2:21" x14ac:dyDescent="0.3">
      <c r="B1135"/>
      <c r="C1135"/>
      <c r="Q1135" s="23"/>
      <c r="R1135" s="23"/>
      <c r="S1135" s="23"/>
      <c r="T1135" s="23"/>
      <c r="U1135" s="23"/>
    </row>
    <row r="1136" spans="2:21" x14ac:dyDescent="0.3">
      <c r="B1136"/>
      <c r="C1136"/>
      <c r="Q1136" s="23"/>
      <c r="R1136" s="23"/>
      <c r="S1136" s="23"/>
      <c r="T1136" s="23"/>
      <c r="U1136" s="23"/>
    </row>
    <row r="1137" spans="2:21" x14ac:dyDescent="0.3">
      <c r="B1137"/>
      <c r="C1137"/>
      <c r="Q1137" s="23"/>
      <c r="R1137" s="23"/>
      <c r="S1137" s="23"/>
      <c r="T1137" s="23"/>
      <c r="U1137" s="23"/>
    </row>
    <row r="1138" spans="2:21" x14ac:dyDescent="0.3">
      <c r="B1138"/>
      <c r="C1138"/>
      <c r="Q1138" s="23"/>
      <c r="R1138" s="23"/>
      <c r="S1138" s="23"/>
      <c r="T1138" s="23"/>
      <c r="U1138" s="23"/>
    </row>
    <row r="1139" spans="2:21" x14ac:dyDescent="0.3">
      <c r="B1139"/>
      <c r="C1139"/>
      <c r="Q1139" s="23"/>
      <c r="R1139" s="23"/>
      <c r="S1139" s="23"/>
      <c r="T1139" s="23"/>
      <c r="U1139" s="23"/>
    </row>
    <row r="1140" spans="2:21" x14ac:dyDescent="0.3">
      <c r="B1140"/>
      <c r="C1140"/>
      <c r="Q1140" s="23"/>
      <c r="R1140" s="23"/>
      <c r="S1140" s="23"/>
      <c r="T1140" s="23"/>
      <c r="U1140" s="23"/>
    </row>
    <row r="1141" spans="2:21" x14ac:dyDescent="0.3">
      <c r="B1141"/>
      <c r="C1141"/>
      <c r="Q1141" s="23"/>
      <c r="R1141" s="23"/>
      <c r="S1141" s="23"/>
      <c r="T1141" s="23"/>
      <c r="U1141" s="23"/>
    </row>
    <row r="1142" spans="2:21" x14ac:dyDescent="0.3">
      <c r="B1142"/>
      <c r="C1142"/>
      <c r="Q1142" s="23"/>
      <c r="R1142" s="23"/>
      <c r="S1142" s="23"/>
      <c r="T1142" s="23"/>
      <c r="U1142" s="23"/>
    </row>
    <row r="1143" spans="2:21" x14ac:dyDescent="0.3">
      <c r="B1143"/>
      <c r="C1143"/>
      <c r="Q1143" s="23"/>
      <c r="R1143" s="23"/>
      <c r="S1143" s="23"/>
      <c r="T1143" s="23"/>
      <c r="U1143" s="23"/>
    </row>
    <row r="1144" spans="2:21" x14ac:dyDescent="0.3">
      <c r="B1144"/>
      <c r="C1144"/>
      <c r="Q1144" s="23"/>
      <c r="R1144" s="23"/>
      <c r="S1144" s="23"/>
      <c r="T1144" s="23"/>
      <c r="U1144" s="23"/>
    </row>
    <row r="1145" spans="2:21" x14ac:dyDescent="0.3">
      <c r="B1145"/>
      <c r="C1145"/>
      <c r="Q1145" s="23"/>
      <c r="R1145" s="23"/>
      <c r="S1145" s="23"/>
      <c r="T1145" s="23"/>
      <c r="U1145" s="23"/>
    </row>
    <row r="1146" spans="2:21" x14ac:dyDescent="0.3">
      <c r="B1146"/>
      <c r="C1146"/>
      <c r="Q1146" s="23"/>
      <c r="R1146" s="23"/>
      <c r="S1146" s="23"/>
      <c r="T1146" s="23"/>
      <c r="U1146" s="23"/>
    </row>
    <row r="1147" spans="2:21" x14ac:dyDescent="0.3">
      <c r="B1147"/>
      <c r="C1147"/>
    </row>
    <row r="1148" spans="2:21" x14ac:dyDescent="0.3">
      <c r="B1148"/>
      <c r="C1148"/>
      <c r="Q1148" s="23"/>
      <c r="R1148" s="23"/>
      <c r="S1148" s="23"/>
      <c r="T1148" s="23"/>
      <c r="U1148" s="23"/>
    </row>
    <row r="1149" spans="2:21" x14ac:dyDescent="0.3">
      <c r="B1149"/>
      <c r="C1149"/>
    </row>
    <row r="1150" spans="2:21" x14ac:dyDescent="0.3">
      <c r="B1150"/>
      <c r="C1150"/>
      <c r="Q1150" s="23"/>
      <c r="R1150" s="23"/>
      <c r="S1150" s="23"/>
      <c r="T1150" s="23"/>
      <c r="U1150" s="23"/>
    </row>
    <row r="1151" spans="2:21" x14ac:dyDescent="0.3">
      <c r="B1151"/>
      <c r="C1151"/>
      <c r="Q1151" s="23"/>
      <c r="R1151" s="23"/>
      <c r="S1151" s="23"/>
      <c r="T1151" s="23"/>
      <c r="U1151" s="23"/>
    </row>
    <row r="1152" spans="2:21" x14ac:dyDescent="0.3">
      <c r="B1152"/>
      <c r="C1152"/>
      <c r="Q1152" s="23"/>
      <c r="R1152" s="23"/>
      <c r="S1152" s="23"/>
      <c r="T1152" s="23"/>
      <c r="U1152" s="23"/>
    </row>
    <row r="1153" spans="2:21" x14ac:dyDescent="0.3">
      <c r="B1153"/>
      <c r="C1153"/>
    </row>
    <row r="1154" spans="2:21" x14ac:dyDescent="0.3">
      <c r="B1154"/>
      <c r="C1154"/>
    </row>
    <row r="1155" spans="2:21" x14ac:dyDescent="0.3">
      <c r="B1155"/>
      <c r="C1155"/>
      <c r="Q1155" s="23"/>
      <c r="R1155" s="23"/>
      <c r="S1155" s="23"/>
      <c r="T1155" s="23"/>
      <c r="U1155" s="23"/>
    </row>
    <row r="1156" spans="2:21" x14ac:dyDescent="0.3">
      <c r="B1156"/>
      <c r="C1156"/>
    </row>
    <row r="1157" spans="2:21" x14ac:dyDescent="0.3">
      <c r="B1157"/>
      <c r="C1157"/>
    </row>
    <row r="1158" spans="2:21" x14ac:dyDescent="0.3">
      <c r="B1158"/>
      <c r="C1158"/>
      <c r="Q1158" s="23"/>
      <c r="R1158" s="23"/>
      <c r="S1158" s="23"/>
      <c r="T1158" s="23"/>
      <c r="U1158" s="23"/>
    </row>
    <row r="1159" spans="2:21" x14ac:dyDescent="0.3">
      <c r="B1159"/>
      <c r="C1159"/>
      <c r="Q1159" s="23"/>
      <c r="R1159" s="23"/>
      <c r="S1159" s="23"/>
      <c r="T1159" s="23"/>
      <c r="U1159" s="23"/>
    </row>
    <row r="1160" spans="2:21" x14ac:dyDescent="0.3">
      <c r="B1160"/>
      <c r="C1160"/>
      <c r="Q1160" s="23"/>
      <c r="R1160" s="23"/>
      <c r="S1160" s="23"/>
      <c r="T1160" s="23"/>
      <c r="U1160" s="23"/>
    </row>
    <row r="1161" spans="2:21" x14ac:dyDescent="0.3">
      <c r="B1161"/>
      <c r="C1161"/>
    </row>
    <row r="1162" spans="2:21" x14ac:dyDescent="0.3">
      <c r="B1162"/>
      <c r="C1162"/>
    </row>
    <row r="1163" spans="2:21" x14ac:dyDescent="0.3">
      <c r="B1163"/>
      <c r="C1163"/>
      <c r="Q1163" s="23"/>
      <c r="R1163" s="23"/>
      <c r="S1163" s="23"/>
      <c r="T1163" s="23"/>
      <c r="U1163" s="23"/>
    </row>
    <row r="1164" spans="2:21" x14ac:dyDescent="0.3">
      <c r="B1164"/>
      <c r="C1164"/>
      <c r="Q1164" s="23"/>
      <c r="R1164" s="23"/>
      <c r="S1164" s="23"/>
      <c r="T1164" s="23"/>
      <c r="U1164" s="23"/>
    </row>
    <row r="1165" spans="2:21" x14ac:dyDescent="0.3">
      <c r="B1165"/>
      <c r="C1165"/>
      <c r="Q1165" s="23"/>
      <c r="R1165" s="23"/>
      <c r="S1165" s="23"/>
      <c r="T1165" s="23"/>
      <c r="U1165" s="23"/>
    </row>
    <row r="1166" spans="2:21" x14ac:dyDescent="0.3">
      <c r="B1166"/>
      <c r="C1166"/>
      <c r="Q1166" s="23"/>
      <c r="R1166" s="23"/>
      <c r="S1166" s="23"/>
      <c r="T1166" s="23"/>
      <c r="U1166" s="23"/>
    </row>
    <row r="1167" spans="2:21" x14ac:dyDescent="0.3">
      <c r="B1167"/>
      <c r="C1167"/>
      <c r="Q1167" s="23"/>
      <c r="R1167" s="23"/>
      <c r="S1167" s="23"/>
      <c r="T1167" s="23"/>
      <c r="U1167" s="23"/>
    </row>
    <row r="1168" spans="2:21" x14ac:dyDescent="0.3">
      <c r="B1168"/>
      <c r="C1168"/>
      <c r="Q1168" s="23"/>
      <c r="R1168" s="23"/>
      <c r="S1168" s="23"/>
      <c r="T1168" s="23"/>
      <c r="U1168" s="23"/>
    </row>
    <row r="1169" spans="2:21" x14ac:dyDescent="0.3">
      <c r="B1169"/>
      <c r="C1169"/>
      <c r="Q1169" s="23"/>
      <c r="R1169" s="23"/>
      <c r="S1169" s="23"/>
      <c r="T1169" s="23"/>
      <c r="U1169" s="23"/>
    </row>
    <row r="1170" spans="2:21" x14ac:dyDescent="0.3">
      <c r="B1170"/>
      <c r="C1170"/>
      <c r="Q1170" s="23"/>
      <c r="R1170" s="23"/>
      <c r="S1170" s="23"/>
      <c r="T1170" s="23"/>
      <c r="U1170" s="23"/>
    </row>
    <row r="1171" spans="2:21" x14ac:dyDescent="0.3">
      <c r="B1171"/>
      <c r="C1171"/>
      <c r="Q1171" s="23"/>
      <c r="R1171" s="23"/>
      <c r="S1171" s="23"/>
      <c r="T1171" s="23"/>
      <c r="U1171" s="23"/>
    </row>
    <row r="1172" spans="2:21" x14ac:dyDescent="0.3">
      <c r="B1172"/>
      <c r="C1172"/>
      <c r="Q1172" s="23"/>
      <c r="R1172" s="23"/>
      <c r="S1172" s="23"/>
      <c r="T1172" s="23"/>
      <c r="U1172" s="23"/>
    </row>
    <row r="1173" spans="2:21" x14ac:dyDescent="0.3">
      <c r="B1173"/>
      <c r="C1173"/>
      <c r="Q1173" s="23"/>
      <c r="R1173" s="23"/>
      <c r="S1173" s="23"/>
      <c r="T1173" s="23"/>
      <c r="U1173" s="23"/>
    </row>
    <row r="1174" spans="2:21" x14ac:dyDescent="0.3">
      <c r="B1174"/>
      <c r="C1174"/>
    </row>
    <row r="1175" spans="2:21" x14ac:dyDescent="0.3">
      <c r="B1175"/>
      <c r="C1175"/>
    </row>
    <row r="1176" spans="2:21" x14ac:dyDescent="0.3">
      <c r="B1176"/>
      <c r="C1176"/>
      <c r="Q1176" s="23"/>
      <c r="R1176" s="23"/>
      <c r="S1176" s="23"/>
      <c r="T1176" s="23"/>
      <c r="U1176" s="23"/>
    </row>
    <row r="1177" spans="2:21" x14ac:dyDescent="0.3">
      <c r="B1177"/>
      <c r="C1177"/>
      <c r="Q1177" s="23"/>
      <c r="R1177" s="23"/>
      <c r="S1177" s="23"/>
      <c r="T1177" s="23"/>
      <c r="U1177" s="23"/>
    </row>
    <row r="1178" spans="2:21" x14ac:dyDescent="0.3">
      <c r="B1178"/>
      <c r="C1178"/>
      <c r="Q1178" s="23"/>
      <c r="R1178" s="23"/>
      <c r="S1178" s="23"/>
      <c r="T1178" s="23"/>
      <c r="U1178" s="23"/>
    </row>
    <row r="1179" spans="2:21" x14ac:dyDescent="0.3">
      <c r="B1179"/>
      <c r="C1179"/>
      <c r="Q1179" s="23"/>
      <c r="R1179" s="23"/>
      <c r="S1179" s="23"/>
      <c r="T1179" s="23"/>
      <c r="U1179" s="23"/>
    </row>
    <row r="1180" spans="2:21" x14ac:dyDescent="0.3">
      <c r="B1180"/>
      <c r="C1180"/>
      <c r="Q1180" s="23"/>
      <c r="R1180" s="23"/>
      <c r="S1180" s="23"/>
      <c r="T1180" s="23"/>
      <c r="U1180" s="23"/>
    </row>
    <row r="1181" spans="2:21" x14ac:dyDescent="0.3">
      <c r="B1181"/>
      <c r="C1181"/>
      <c r="Q1181" s="23"/>
      <c r="R1181" s="23"/>
      <c r="S1181" s="23"/>
      <c r="T1181" s="23"/>
      <c r="U1181" s="23"/>
    </row>
    <row r="1182" spans="2:21" x14ac:dyDescent="0.3">
      <c r="B1182"/>
      <c r="C1182"/>
      <c r="Q1182" s="23"/>
      <c r="R1182" s="23"/>
      <c r="S1182" s="23"/>
      <c r="T1182" s="23"/>
      <c r="U1182" s="23"/>
    </row>
    <row r="1183" spans="2:21" x14ac:dyDescent="0.3">
      <c r="B1183"/>
      <c r="C1183"/>
      <c r="Q1183" s="23"/>
      <c r="R1183" s="23"/>
      <c r="S1183" s="23"/>
      <c r="T1183" s="23"/>
      <c r="U1183" s="23"/>
    </row>
    <row r="1184" spans="2:21" x14ac:dyDescent="0.3">
      <c r="B1184"/>
      <c r="C1184"/>
      <c r="Q1184" s="23"/>
      <c r="R1184" s="23"/>
      <c r="S1184" s="23"/>
      <c r="T1184" s="23"/>
      <c r="U1184" s="23"/>
    </row>
    <row r="1185" spans="2:21" x14ac:dyDescent="0.3">
      <c r="B1185"/>
      <c r="C1185"/>
      <c r="Q1185" s="23"/>
      <c r="R1185" s="23"/>
      <c r="S1185" s="23"/>
      <c r="T1185" s="23"/>
      <c r="U1185" s="23"/>
    </row>
    <row r="1186" spans="2:21" x14ac:dyDescent="0.3">
      <c r="B1186"/>
      <c r="C1186"/>
      <c r="Q1186" s="23"/>
      <c r="R1186" s="23"/>
      <c r="S1186" s="23"/>
      <c r="T1186" s="23"/>
      <c r="U1186" s="23"/>
    </row>
    <row r="1187" spans="2:21" x14ac:dyDescent="0.3">
      <c r="B1187"/>
      <c r="C1187"/>
      <c r="Q1187" s="23"/>
      <c r="R1187" s="23"/>
      <c r="S1187" s="23"/>
      <c r="T1187" s="23"/>
      <c r="U1187" s="23"/>
    </row>
    <row r="1188" spans="2:21" x14ac:dyDescent="0.3">
      <c r="B1188"/>
      <c r="C1188"/>
      <c r="Q1188" s="23"/>
      <c r="R1188" s="23"/>
      <c r="S1188" s="23"/>
      <c r="T1188" s="23"/>
      <c r="U1188" s="23"/>
    </row>
    <row r="1189" spans="2:21" x14ac:dyDescent="0.3">
      <c r="B1189"/>
      <c r="C1189"/>
      <c r="Q1189" s="23"/>
      <c r="R1189" s="23"/>
      <c r="S1189" s="23"/>
      <c r="T1189" s="23"/>
      <c r="U1189" s="23"/>
    </row>
    <row r="1190" spans="2:21" x14ac:dyDescent="0.3">
      <c r="B1190"/>
      <c r="C1190"/>
    </row>
    <row r="1191" spans="2:21" x14ac:dyDescent="0.3">
      <c r="B1191"/>
      <c r="C1191"/>
    </row>
    <row r="1192" spans="2:21" x14ac:dyDescent="0.3">
      <c r="B1192"/>
      <c r="C1192"/>
      <c r="Q1192" s="23"/>
      <c r="R1192" s="23"/>
      <c r="S1192" s="23"/>
      <c r="T1192" s="23"/>
      <c r="U1192" s="23"/>
    </row>
    <row r="1193" spans="2:21" x14ac:dyDescent="0.3">
      <c r="B1193"/>
      <c r="C1193"/>
      <c r="Q1193" s="23"/>
      <c r="R1193" s="23"/>
      <c r="S1193" s="23"/>
      <c r="T1193" s="23"/>
      <c r="U1193" s="23"/>
    </row>
    <row r="1194" spans="2:21" x14ac:dyDescent="0.3">
      <c r="B1194"/>
      <c r="C1194"/>
    </row>
    <row r="1195" spans="2:21" x14ac:dyDescent="0.3">
      <c r="B1195"/>
      <c r="C1195"/>
    </row>
    <row r="1196" spans="2:21" x14ac:dyDescent="0.3">
      <c r="B1196"/>
      <c r="C1196"/>
      <c r="Q1196" s="23"/>
      <c r="R1196" s="23"/>
      <c r="S1196" s="23"/>
      <c r="T1196" s="23"/>
      <c r="U1196" s="23"/>
    </row>
    <row r="1197" spans="2:21" x14ac:dyDescent="0.3">
      <c r="B1197"/>
      <c r="C1197"/>
      <c r="Q1197" s="23"/>
      <c r="R1197" s="23"/>
      <c r="S1197" s="23"/>
      <c r="T1197" s="23"/>
      <c r="U1197" s="23"/>
    </row>
    <row r="1198" spans="2:21" x14ac:dyDescent="0.3">
      <c r="B1198"/>
      <c r="C1198"/>
      <c r="Q1198" s="23"/>
      <c r="R1198" s="23"/>
      <c r="S1198" s="23"/>
      <c r="T1198" s="23"/>
      <c r="U1198" s="23"/>
    </row>
    <row r="1199" spans="2:21" x14ac:dyDescent="0.3">
      <c r="B1199"/>
      <c r="C1199"/>
      <c r="Q1199" s="23"/>
      <c r="R1199" s="23"/>
      <c r="S1199" s="23"/>
      <c r="T1199" s="23"/>
      <c r="U1199" s="23"/>
    </row>
    <row r="1200" spans="2:21" x14ac:dyDescent="0.3">
      <c r="B1200"/>
      <c r="C1200"/>
      <c r="Q1200" s="23"/>
      <c r="R1200" s="23"/>
      <c r="S1200" s="23"/>
      <c r="T1200" s="23"/>
      <c r="U1200" s="23"/>
    </row>
    <row r="1201" spans="2:21" x14ac:dyDescent="0.3">
      <c r="B1201"/>
      <c r="C1201"/>
      <c r="Q1201" s="23"/>
      <c r="R1201" s="23"/>
      <c r="S1201" s="23"/>
      <c r="T1201" s="23"/>
      <c r="U1201" s="23"/>
    </row>
    <row r="1202" spans="2:21" x14ac:dyDescent="0.3">
      <c r="B1202"/>
      <c r="C1202"/>
      <c r="Q1202" s="23"/>
      <c r="R1202" s="23"/>
      <c r="S1202" s="23"/>
      <c r="T1202" s="23"/>
      <c r="U1202" s="23"/>
    </row>
    <row r="1203" spans="2:21" x14ac:dyDescent="0.3">
      <c r="B1203"/>
      <c r="C1203"/>
      <c r="Q1203" s="23"/>
      <c r="R1203" s="23"/>
      <c r="S1203" s="23"/>
      <c r="T1203" s="23"/>
      <c r="U1203" s="23"/>
    </row>
    <row r="1204" spans="2:21" x14ac:dyDescent="0.3">
      <c r="B1204"/>
      <c r="C1204"/>
      <c r="Q1204" s="23"/>
      <c r="R1204" s="23"/>
      <c r="S1204" s="23"/>
      <c r="T1204" s="23"/>
      <c r="U1204" s="23"/>
    </row>
    <row r="1205" spans="2:21" x14ac:dyDescent="0.3">
      <c r="B1205"/>
      <c r="C1205"/>
      <c r="Q1205" s="23"/>
      <c r="R1205" s="23"/>
      <c r="S1205" s="23"/>
      <c r="T1205" s="23"/>
      <c r="U1205" s="23"/>
    </row>
    <row r="1206" spans="2:21" x14ac:dyDescent="0.3">
      <c r="B1206"/>
      <c r="C1206"/>
    </row>
    <row r="1207" spans="2:21" x14ac:dyDescent="0.3">
      <c r="B1207"/>
      <c r="C1207"/>
    </row>
    <row r="1208" spans="2:21" x14ac:dyDescent="0.3">
      <c r="B1208"/>
      <c r="C1208"/>
      <c r="Q1208" s="23"/>
      <c r="R1208" s="23"/>
      <c r="S1208" s="23"/>
      <c r="T1208" s="23"/>
      <c r="U1208" s="23"/>
    </row>
    <row r="1209" spans="2:21" x14ac:dyDescent="0.3">
      <c r="B1209"/>
      <c r="C1209"/>
      <c r="Q1209" s="23"/>
      <c r="R1209" s="23"/>
      <c r="S1209" s="23"/>
      <c r="T1209" s="23"/>
      <c r="U1209" s="23"/>
    </row>
    <row r="1210" spans="2:21" x14ac:dyDescent="0.3">
      <c r="B1210"/>
      <c r="C1210"/>
      <c r="Q1210" s="23"/>
      <c r="R1210" s="23"/>
      <c r="S1210" s="23"/>
      <c r="T1210" s="23"/>
      <c r="U1210" s="23"/>
    </row>
    <row r="1211" spans="2:21" x14ac:dyDescent="0.3">
      <c r="B1211"/>
      <c r="C1211"/>
      <c r="Q1211" s="23"/>
      <c r="R1211" s="23"/>
      <c r="S1211" s="23"/>
      <c r="T1211" s="23"/>
      <c r="U1211" s="23"/>
    </row>
    <row r="1212" spans="2:21" x14ac:dyDescent="0.3">
      <c r="B1212"/>
      <c r="C1212"/>
      <c r="Q1212" s="23"/>
      <c r="R1212" s="23"/>
      <c r="S1212" s="23"/>
      <c r="T1212" s="23"/>
      <c r="U1212" s="23"/>
    </row>
    <row r="1213" spans="2:21" x14ac:dyDescent="0.3">
      <c r="B1213"/>
      <c r="C1213"/>
      <c r="Q1213" s="23"/>
      <c r="R1213" s="23"/>
      <c r="S1213" s="23"/>
      <c r="T1213" s="23"/>
      <c r="U1213" s="23"/>
    </row>
    <row r="1214" spans="2:21" x14ac:dyDescent="0.3">
      <c r="B1214"/>
      <c r="C1214"/>
      <c r="Q1214" s="23"/>
      <c r="R1214" s="23"/>
      <c r="S1214" s="23"/>
      <c r="T1214" s="23"/>
      <c r="U1214" s="23"/>
    </row>
    <row r="1215" spans="2:21" x14ac:dyDescent="0.3">
      <c r="B1215"/>
      <c r="C1215"/>
      <c r="Q1215" s="23"/>
      <c r="R1215" s="23"/>
      <c r="S1215" s="23"/>
      <c r="T1215" s="23"/>
      <c r="U1215" s="23"/>
    </row>
    <row r="1216" spans="2:21" x14ac:dyDescent="0.3">
      <c r="B1216"/>
      <c r="C1216"/>
      <c r="Q1216" s="23"/>
      <c r="R1216" s="23"/>
      <c r="S1216" s="23"/>
      <c r="T1216" s="23"/>
      <c r="U1216" s="23"/>
    </row>
    <row r="1217" spans="2:21" x14ac:dyDescent="0.3">
      <c r="B1217"/>
      <c r="C1217"/>
      <c r="Q1217" s="23"/>
      <c r="R1217" s="23"/>
      <c r="S1217" s="23"/>
      <c r="T1217" s="23"/>
      <c r="U1217" s="23"/>
    </row>
    <row r="1218" spans="2:21" x14ac:dyDescent="0.3">
      <c r="B1218"/>
      <c r="C1218"/>
      <c r="Q1218" s="23"/>
      <c r="R1218" s="23"/>
      <c r="S1218" s="23"/>
      <c r="T1218" s="23"/>
      <c r="U1218" s="23"/>
    </row>
    <row r="1219" spans="2:21" x14ac:dyDescent="0.3">
      <c r="B1219"/>
      <c r="C1219"/>
      <c r="Q1219" s="23"/>
      <c r="R1219" s="23"/>
      <c r="S1219" s="23"/>
      <c r="T1219" s="23"/>
      <c r="U1219" s="23"/>
    </row>
    <row r="1220" spans="2:21" x14ac:dyDescent="0.3">
      <c r="B1220"/>
      <c r="C1220"/>
      <c r="Q1220" s="23"/>
      <c r="R1220" s="23"/>
      <c r="S1220" s="23"/>
      <c r="T1220" s="23"/>
      <c r="U1220" s="23"/>
    </row>
    <row r="1221" spans="2:21" x14ac:dyDescent="0.3">
      <c r="B1221"/>
      <c r="C1221"/>
      <c r="Q1221" s="23"/>
      <c r="R1221" s="23"/>
      <c r="S1221" s="23"/>
      <c r="T1221" s="23"/>
      <c r="U1221" s="23"/>
    </row>
    <row r="1222" spans="2:21" x14ac:dyDescent="0.3">
      <c r="B1222"/>
      <c r="C1222"/>
      <c r="Q1222" s="23"/>
      <c r="R1222" s="23"/>
      <c r="S1222" s="23"/>
      <c r="T1222" s="23"/>
      <c r="U1222" s="23"/>
    </row>
    <row r="1223" spans="2:21" x14ac:dyDescent="0.3">
      <c r="B1223"/>
      <c r="C1223"/>
      <c r="Q1223" s="23"/>
      <c r="R1223" s="23"/>
      <c r="S1223" s="23"/>
      <c r="T1223" s="23"/>
      <c r="U1223" s="23"/>
    </row>
    <row r="1224" spans="2:21" x14ac:dyDescent="0.3">
      <c r="B1224"/>
      <c r="C1224"/>
      <c r="Q1224" s="23"/>
      <c r="R1224" s="23"/>
      <c r="S1224" s="23"/>
      <c r="T1224" s="23"/>
      <c r="U1224" s="23"/>
    </row>
    <row r="1225" spans="2:21" x14ac:dyDescent="0.3">
      <c r="B1225"/>
      <c r="C1225"/>
      <c r="Q1225" s="23"/>
      <c r="R1225" s="23"/>
      <c r="S1225" s="23"/>
      <c r="T1225" s="23"/>
      <c r="U1225" s="23"/>
    </row>
    <row r="1226" spans="2:21" x14ac:dyDescent="0.3">
      <c r="B1226"/>
      <c r="C1226"/>
      <c r="Q1226" s="23"/>
      <c r="R1226" s="23"/>
      <c r="S1226" s="23"/>
      <c r="T1226" s="23"/>
      <c r="U1226" s="23"/>
    </row>
    <row r="1227" spans="2:21" x14ac:dyDescent="0.3">
      <c r="B1227"/>
      <c r="C1227"/>
      <c r="Q1227" s="23"/>
      <c r="R1227" s="23"/>
      <c r="S1227" s="23"/>
      <c r="T1227" s="23"/>
      <c r="U1227" s="23"/>
    </row>
    <row r="1228" spans="2:21" x14ac:dyDescent="0.3">
      <c r="B1228"/>
      <c r="C1228"/>
      <c r="Q1228" s="23"/>
      <c r="R1228" s="23"/>
      <c r="S1228" s="23"/>
      <c r="T1228" s="23"/>
      <c r="U1228" s="23"/>
    </row>
    <row r="1229" spans="2:21" x14ac:dyDescent="0.3">
      <c r="B1229"/>
      <c r="C1229"/>
    </row>
    <row r="1230" spans="2:21" x14ac:dyDescent="0.3">
      <c r="B1230"/>
      <c r="C1230"/>
      <c r="Q1230" s="23"/>
      <c r="R1230" s="23"/>
      <c r="S1230" s="23"/>
      <c r="T1230" s="23"/>
      <c r="U1230" s="23"/>
    </row>
    <row r="1231" spans="2:21" x14ac:dyDescent="0.3">
      <c r="B1231"/>
      <c r="C1231"/>
      <c r="Q1231" s="23"/>
      <c r="R1231" s="23"/>
      <c r="S1231" s="23"/>
      <c r="T1231" s="23"/>
      <c r="U1231" s="23"/>
    </row>
    <row r="1232" spans="2:21" x14ac:dyDescent="0.3">
      <c r="B1232"/>
      <c r="C1232"/>
      <c r="Q1232" s="23"/>
      <c r="R1232" s="23"/>
      <c r="S1232" s="23"/>
      <c r="T1232" s="23"/>
      <c r="U1232" s="23"/>
    </row>
    <row r="1233" spans="2:21" x14ac:dyDescent="0.3">
      <c r="B1233"/>
      <c r="C1233"/>
    </row>
    <row r="1234" spans="2:21" x14ac:dyDescent="0.3">
      <c r="B1234"/>
      <c r="C1234"/>
    </row>
    <row r="1235" spans="2:21" x14ac:dyDescent="0.3">
      <c r="B1235"/>
      <c r="C1235"/>
      <c r="Q1235" s="23"/>
      <c r="R1235" s="23"/>
      <c r="S1235" s="23"/>
      <c r="T1235" s="23"/>
      <c r="U1235" s="23"/>
    </row>
    <row r="1236" spans="2:21" x14ac:dyDescent="0.3">
      <c r="B1236"/>
      <c r="C1236"/>
    </row>
    <row r="1237" spans="2:21" x14ac:dyDescent="0.3">
      <c r="B1237"/>
      <c r="C1237"/>
      <c r="Q1237" s="23"/>
      <c r="R1237" s="23"/>
      <c r="S1237" s="23"/>
      <c r="T1237" s="23"/>
      <c r="U1237" s="23"/>
    </row>
    <row r="1238" spans="2:21" x14ac:dyDescent="0.3">
      <c r="B1238"/>
      <c r="C1238"/>
      <c r="Q1238" s="23"/>
      <c r="R1238" s="23"/>
      <c r="S1238" s="23"/>
      <c r="T1238" s="23"/>
      <c r="U1238" s="23"/>
    </row>
    <row r="1239" spans="2:21" x14ac:dyDescent="0.3">
      <c r="B1239"/>
      <c r="C1239"/>
      <c r="Q1239" s="23"/>
      <c r="R1239" s="23"/>
      <c r="S1239" s="23"/>
      <c r="T1239" s="23"/>
      <c r="U1239" s="23"/>
    </row>
    <row r="1240" spans="2:21" x14ac:dyDescent="0.3">
      <c r="B1240"/>
      <c r="C1240"/>
      <c r="Q1240" s="23"/>
      <c r="R1240" s="23"/>
      <c r="S1240" s="23"/>
      <c r="T1240" s="23"/>
      <c r="U1240" s="23"/>
    </row>
    <row r="1241" spans="2:21" x14ac:dyDescent="0.3">
      <c r="B1241"/>
      <c r="C1241"/>
      <c r="Q1241" s="23"/>
      <c r="R1241" s="23"/>
      <c r="S1241" s="23"/>
      <c r="T1241" s="23"/>
      <c r="U1241" s="23"/>
    </row>
    <row r="1242" spans="2:21" x14ac:dyDescent="0.3">
      <c r="B1242"/>
      <c r="C1242"/>
      <c r="Q1242" s="23"/>
      <c r="R1242" s="23"/>
      <c r="S1242" s="23"/>
      <c r="T1242" s="23"/>
      <c r="U1242" s="23"/>
    </row>
    <row r="1243" spans="2:21" x14ac:dyDescent="0.3">
      <c r="B1243"/>
      <c r="C1243"/>
      <c r="Q1243" s="23"/>
      <c r="R1243" s="23"/>
      <c r="S1243" s="23"/>
      <c r="T1243" s="23"/>
      <c r="U1243" s="23"/>
    </row>
    <row r="1244" spans="2:21" x14ac:dyDescent="0.3">
      <c r="B1244"/>
      <c r="C1244"/>
      <c r="Q1244" s="23"/>
      <c r="R1244" s="23"/>
      <c r="S1244" s="23"/>
      <c r="T1244" s="23"/>
      <c r="U1244" s="23"/>
    </row>
    <row r="1245" spans="2:21" x14ac:dyDescent="0.3">
      <c r="B1245"/>
      <c r="C1245"/>
      <c r="Q1245" s="23"/>
      <c r="R1245" s="23"/>
      <c r="S1245" s="23"/>
      <c r="T1245" s="23"/>
      <c r="U1245" s="23"/>
    </row>
    <row r="1246" spans="2:21" x14ac:dyDescent="0.3">
      <c r="B1246"/>
      <c r="C1246"/>
      <c r="Q1246" s="23"/>
      <c r="R1246" s="23"/>
      <c r="S1246" s="23"/>
      <c r="T1246" s="23"/>
      <c r="U1246" s="23"/>
    </row>
    <row r="1247" spans="2:21" x14ac:dyDescent="0.3">
      <c r="B1247"/>
      <c r="C1247"/>
      <c r="Q1247" s="23"/>
      <c r="R1247" s="23"/>
      <c r="S1247" s="23"/>
      <c r="T1247" s="23"/>
      <c r="U1247" s="23"/>
    </row>
    <row r="1248" spans="2:21" x14ac:dyDescent="0.3">
      <c r="B1248"/>
      <c r="C1248"/>
      <c r="Q1248" s="23"/>
      <c r="R1248" s="23"/>
      <c r="S1248" s="23"/>
      <c r="T1248" s="23"/>
      <c r="U1248" s="23"/>
    </row>
    <row r="1249" spans="2:21" x14ac:dyDescent="0.3">
      <c r="B1249"/>
      <c r="C1249"/>
      <c r="Q1249" s="23"/>
      <c r="R1249" s="23"/>
      <c r="S1249" s="23"/>
      <c r="T1249" s="23"/>
      <c r="U1249" s="23"/>
    </row>
    <row r="1250" spans="2:21" x14ac:dyDescent="0.3">
      <c r="B1250"/>
      <c r="C1250"/>
    </row>
    <row r="1251" spans="2:21" x14ac:dyDescent="0.3">
      <c r="B1251"/>
      <c r="C1251"/>
    </row>
    <row r="1252" spans="2:21" x14ac:dyDescent="0.3">
      <c r="B1252"/>
      <c r="C1252"/>
      <c r="Q1252" s="23"/>
      <c r="R1252" s="23"/>
      <c r="S1252" s="23"/>
      <c r="T1252" s="23"/>
      <c r="U1252" s="23"/>
    </row>
    <row r="1253" spans="2:21" x14ac:dyDescent="0.3">
      <c r="B1253"/>
      <c r="C1253"/>
      <c r="Q1253" s="23"/>
      <c r="R1253" s="23"/>
      <c r="S1253" s="23"/>
      <c r="T1253" s="23"/>
      <c r="U1253" s="23"/>
    </row>
    <row r="1254" spans="2:21" x14ac:dyDescent="0.3">
      <c r="B1254"/>
      <c r="C1254"/>
    </row>
    <row r="1255" spans="2:21" x14ac:dyDescent="0.3">
      <c r="B1255"/>
      <c r="C1255"/>
    </row>
    <row r="1256" spans="2:21" x14ac:dyDescent="0.3">
      <c r="B1256"/>
      <c r="C1256"/>
      <c r="Q1256" s="23"/>
      <c r="R1256" s="23"/>
      <c r="S1256" s="23"/>
      <c r="T1256" s="23"/>
      <c r="U1256" s="23"/>
    </row>
    <row r="1257" spans="2:21" x14ac:dyDescent="0.3">
      <c r="B1257"/>
      <c r="C1257"/>
      <c r="Q1257" s="23"/>
      <c r="R1257" s="23"/>
      <c r="S1257" s="23"/>
      <c r="T1257" s="23"/>
      <c r="U1257" s="23"/>
    </row>
    <row r="1258" spans="2:21" x14ac:dyDescent="0.3">
      <c r="B1258"/>
      <c r="C1258"/>
      <c r="Q1258" s="23"/>
      <c r="R1258" s="23"/>
      <c r="S1258" s="23"/>
      <c r="T1258" s="23"/>
      <c r="U1258" s="23"/>
    </row>
    <row r="1259" spans="2:21" x14ac:dyDescent="0.3">
      <c r="B1259"/>
      <c r="C1259"/>
      <c r="Q1259" s="23"/>
      <c r="R1259" s="23"/>
      <c r="S1259" s="23"/>
      <c r="T1259" s="23"/>
      <c r="U1259" s="23"/>
    </row>
    <row r="1260" spans="2:21" x14ac:dyDescent="0.3">
      <c r="B1260"/>
      <c r="C1260"/>
      <c r="Q1260" s="23"/>
      <c r="R1260" s="23"/>
      <c r="S1260" s="23"/>
      <c r="T1260" s="23"/>
      <c r="U1260" s="23"/>
    </row>
    <row r="1261" spans="2:21" x14ac:dyDescent="0.3">
      <c r="B1261"/>
      <c r="C1261"/>
      <c r="Q1261" s="23"/>
      <c r="R1261" s="23"/>
      <c r="S1261" s="23"/>
      <c r="T1261" s="23"/>
      <c r="U1261" s="23"/>
    </row>
    <row r="1262" spans="2:21" x14ac:dyDescent="0.3">
      <c r="B1262"/>
      <c r="C1262"/>
      <c r="Q1262" s="23"/>
      <c r="R1262" s="23"/>
      <c r="S1262" s="23"/>
      <c r="T1262" s="23"/>
      <c r="U1262" s="23"/>
    </row>
    <row r="1263" spans="2:21" x14ac:dyDescent="0.3">
      <c r="B1263"/>
      <c r="C1263"/>
      <c r="Q1263" s="23"/>
      <c r="R1263" s="23"/>
      <c r="S1263" s="23"/>
      <c r="T1263" s="23"/>
      <c r="U1263" s="23"/>
    </row>
    <row r="1264" spans="2:21" x14ac:dyDescent="0.3">
      <c r="B1264"/>
      <c r="C1264"/>
    </row>
    <row r="1265" spans="2:21" x14ac:dyDescent="0.3">
      <c r="B1265"/>
      <c r="C1265"/>
    </row>
    <row r="1266" spans="2:21" x14ac:dyDescent="0.3">
      <c r="B1266"/>
      <c r="C1266"/>
      <c r="Q1266" s="23"/>
      <c r="R1266" s="23"/>
      <c r="S1266" s="23"/>
      <c r="T1266" s="23"/>
      <c r="U1266" s="23"/>
    </row>
    <row r="1267" spans="2:21" x14ac:dyDescent="0.3">
      <c r="B1267"/>
      <c r="C1267"/>
      <c r="Q1267" s="23"/>
      <c r="R1267" s="23"/>
      <c r="S1267" s="23"/>
      <c r="T1267" s="23"/>
      <c r="U1267" s="23"/>
    </row>
    <row r="1268" spans="2:21" x14ac:dyDescent="0.3">
      <c r="B1268"/>
      <c r="C1268"/>
      <c r="Q1268" s="23"/>
      <c r="R1268" s="23"/>
      <c r="S1268" s="23"/>
      <c r="T1268" s="23"/>
      <c r="U1268" s="23"/>
    </row>
    <row r="1269" spans="2:21" x14ac:dyDescent="0.3">
      <c r="B1269"/>
      <c r="C1269"/>
      <c r="Q1269" s="23"/>
      <c r="R1269" s="23"/>
      <c r="S1269" s="23"/>
      <c r="T1269" s="23"/>
      <c r="U1269" s="23"/>
    </row>
    <row r="1270" spans="2:21" x14ac:dyDescent="0.3">
      <c r="B1270"/>
      <c r="C1270"/>
      <c r="Q1270" s="23"/>
      <c r="R1270" s="23"/>
      <c r="S1270" s="23"/>
      <c r="T1270" s="23"/>
      <c r="U1270" s="23"/>
    </row>
    <row r="1271" spans="2:21" x14ac:dyDescent="0.3">
      <c r="B1271"/>
      <c r="C1271"/>
      <c r="Q1271" s="23"/>
      <c r="R1271" s="23"/>
      <c r="S1271" s="23"/>
      <c r="T1271" s="23"/>
      <c r="U1271" s="23"/>
    </row>
    <row r="1272" spans="2:21" x14ac:dyDescent="0.3">
      <c r="B1272"/>
      <c r="C1272"/>
      <c r="Q1272" s="23"/>
      <c r="R1272" s="23"/>
      <c r="S1272" s="23"/>
      <c r="T1272" s="23"/>
      <c r="U1272" s="23"/>
    </row>
    <row r="1273" spans="2:21" x14ac:dyDescent="0.3">
      <c r="B1273"/>
      <c r="C1273"/>
      <c r="Q1273" s="23"/>
      <c r="R1273" s="23"/>
      <c r="S1273" s="23"/>
      <c r="T1273" s="23"/>
      <c r="U1273" s="23"/>
    </row>
    <row r="1274" spans="2:21" x14ac:dyDescent="0.3">
      <c r="B1274"/>
      <c r="C1274"/>
      <c r="Q1274" s="23"/>
      <c r="R1274" s="23"/>
      <c r="S1274" s="23"/>
      <c r="T1274" s="23"/>
      <c r="U1274" s="23"/>
    </row>
    <row r="1275" spans="2:21" x14ac:dyDescent="0.3">
      <c r="B1275"/>
      <c r="C1275"/>
      <c r="Q1275" s="23"/>
      <c r="R1275" s="23"/>
      <c r="S1275" s="23"/>
      <c r="T1275" s="23"/>
      <c r="U1275" s="23"/>
    </row>
    <row r="1276" spans="2:21" x14ac:dyDescent="0.3">
      <c r="B1276"/>
      <c r="C1276"/>
      <c r="Q1276" s="23"/>
      <c r="R1276" s="23"/>
      <c r="S1276" s="23"/>
      <c r="T1276" s="23"/>
      <c r="U1276" s="23"/>
    </row>
    <row r="1277" spans="2:21" x14ac:dyDescent="0.3">
      <c r="B1277"/>
      <c r="C1277"/>
    </row>
    <row r="1278" spans="2:21" x14ac:dyDescent="0.3">
      <c r="B1278"/>
      <c r="C1278"/>
      <c r="Q1278" s="23"/>
      <c r="R1278" s="23"/>
      <c r="S1278" s="23"/>
      <c r="T1278" s="23"/>
      <c r="U1278" s="23"/>
    </row>
    <row r="1279" spans="2:21" x14ac:dyDescent="0.3">
      <c r="B1279"/>
      <c r="C1279"/>
    </row>
    <row r="1280" spans="2:21" x14ac:dyDescent="0.3">
      <c r="B1280"/>
      <c r="C1280"/>
      <c r="Q1280" s="23"/>
      <c r="R1280" s="23"/>
      <c r="S1280" s="23"/>
      <c r="T1280" s="23"/>
      <c r="U1280" s="23"/>
    </row>
    <row r="1281" spans="2:21" x14ac:dyDescent="0.3">
      <c r="B1281"/>
      <c r="C1281"/>
    </row>
    <row r="1282" spans="2:21" x14ac:dyDescent="0.3">
      <c r="B1282"/>
      <c r="C1282"/>
    </row>
    <row r="1283" spans="2:21" x14ac:dyDescent="0.3">
      <c r="B1283"/>
      <c r="C1283"/>
    </row>
    <row r="1284" spans="2:21" x14ac:dyDescent="0.3">
      <c r="B1284"/>
      <c r="C1284"/>
      <c r="Q1284" s="23"/>
      <c r="R1284" s="23"/>
      <c r="S1284" s="23"/>
      <c r="T1284" s="23"/>
      <c r="U1284" s="23"/>
    </row>
    <row r="1285" spans="2:21" x14ac:dyDescent="0.3">
      <c r="B1285"/>
      <c r="C1285"/>
      <c r="Q1285" s="23"/>
      <c r="R1285" s="23"/>
      <c r="S1285" s="23"/>
      <c r="T1285" s="23"/>
      <c r="U1285" s="23"/>
    </row>
    <row r="1286" spans="2:21" x14ac:dyDescent="0.3">
      <c r="B1286"/>
      <c r="C1286"/>
      <c r="Q1286" s="23"/>
      <c r="R1286" s="23"/>
      <c r="S1286" s="23"/>
      <c r="T1286" s="23"/>
      <c r="U1286" s="23"/>
    </row>
    <row r="1287" spans="2:21" x14ac:dyDescent="0.3">
      <c r="B1287"/>
      <c r="C1287"/>
      <c r="Q1287" s="23"/>
      <c r="R1287" s="23"/>
      <c r="S1287" s="23"/>
      <c r="T1287" s="23"/>
      <c r="U1287" s="23"/>
    </row>
    <row r="1288" spans="2:21" x14ac:dyDescent="0.3">
      <c r="B1288"/>
      <c r="C1288"/>
      <c r="Q1288" s="23"/>
      <c r="R1288" s="23"/>
      <c r="S1288" s="23"/>
      <c r="T1288" s="23"/>
      <c r="U1288" s="23"/>
    </row>
    <row r="1289" spans="2:21" x14ac:dyDescent="0.3">
      <c r="B1289"/>
      <c r="C1289"/>
      <c r="Q1289" s="23"/>
      <c r="R1289" s="23"/>
      <c r="S1289" s="23"/>
      <c r="T1289" s="23"/>
      <c r="U1289" s="23"/>
    </row>
    <row r="1290" spans="2:21" x14ac:dyDescent="0.3">
      <c r="B1290"/>
      <c r="C1290"/>
      <c r="Q1290" s="23"/>
      <c r="R1290" s="23"/>
      <c r="S1290" s="23"/>
      <c r="T1290" s="23"/>
      <c r="U1290" s="23"/>
    </row>
    <row r="1291" spans="2:21" x14ac:dyDescent="0.3">
      <c r="B1291"/>
      <c r="C1291"/>
      <c r="Q1291" s="23"/>
      <c r="R1291" s="23"/>
      <c r="S1291" s="23"/>
      <c r="T1291" s="23"/>
      <c r="U1291" s="23"/>
    </row>
    <row r="1292" spans="2:21" x14ac:dyDescent="0.3">
      <c r="B1292"/>
      <c r="C1292"/>
      <c r="Q1292" s="23"/>
      <c r="R1292" s="23"/>
      <c r="S1292" s="23"/>
      <c r="T1292" s="23"/>
      <c r="U1292" s="23"/>
    </row>
    <row r="1293" spans="2:21" x14ac:dyDescent="0.3">
      <c r="B1293"/>
      <c r="C1293"/>
      <c r="Q1293" s="23"/>
      <c r="R1293" s="23"/>
      <c r="S1293" s="23"/>
      <c r="T1293" s="23"/>
      <c r="U1293" s="23"/>
    </row>
    <row r="1294" spans="2:21" x14ac:dyDescent="0.3">
      <c r="B1294"/>
      <c r="C1294"/>
      <c r="Q1294" s="23"/>
      <c r="R1294" s="23"/>
      <c r="S1294" s="23"/>
      <c r="T1294" s="23"/>
      <c r="U1294" s="23"/>
    </row>
    <row r="1295" spans="2:21" x14ac:dyDescent="0.3">
      <c r="B1295"/>
      <c r="C1295"/>
      <c r="Q1295" s="23"/>
      <c r="R1295" s="23"/>
      <c r="S1295" s="23"/>
      <c r="T1295" s="23"/>
      <c r="U1295" s="23"/>
    </row>
    <row r="1296" spans="2:21" x14ac:dyDescent="0.3">
      <c r="B1296"/>
      <c r="C1296"/>
      <c r="Q1296" s="23"/>
      <c r="R1296" s="23"/>
      <c r="S1296" s="23"/>
      <c r="T1296" s="23"/>
      <c r="U1296" s="23"/>
    </row>
    <row r="1297" spans="2:21" x14ac:dyDescent="0.3">
      <c r="B1297"/>
      <c r="C1297"/>
      <c r="Q1297" s="23"/>
      <c r="R1297" s="23"/>
      <c r="S1297" s="23"/>
      <c r="T1297" s="23"/>
      <c r="U1297" s="23"/>
    </row>
    <row r="1298" spans="2:21" x14ac:dyDescent="0.3">
      <c r="B1298"/>
      <c r="C1298"/>
      <c r="Q1298" s="23"/>
      <c r="R1298" s="23"/>
      <c r="S1298" s="23"/>
      <c r="T1298" s="23"/>
      <c r="U1298" s="23"/>
    </row>
    <row r="1299" spans="2:21" x14ac:dyDescent="0.3">
      <c r="B1299"/>
      <c r="C1299"/>
      <c r="Q1299" s="23"/>
      <c r="R1299" s="23"/>
      <c r="S1299" s="23"/>
      <c r="T1299" s="23"/>
      <c r="U1299" s="23"/>
    </row>
    <row r="1300" spans="2:21" x14ac:dyDescent="0.3">
      <c r="B1300"/>
      <c r="C1300"/>
      <c r="Q1300" s="23"/>
      <c r="R1300" s="23"/>
      <c r="S1300" s="23"/>
      <c r="T1300" s="23"/>
      <c r="U1300" s="23"/>
    </row>
    <row r="1301" spans="2:21" x14ac:dyDescent="0.3">
      <c r="B1301"/>
      <c r="C1301"/>
      <c r="Q1301" s="23"/>
      <c r="R1301" s="23"/>
      <c r="S1301" s="23"/>
      <c r="T1301" s="23"/>
      <c r="U1301" s="23"/>
    </row>
    <row r="1302" spans="2:21" x14ac:dyDescent="0.3">
      <c r="B1302"/>
      <c r="C1302"/>
      <c r="Q1302" s="23"/>
      <c r="R1302" s="23"/>
      <c r="S1302" s="23"/>
      <c r="T1302" s="23"/>
      <c r="U1302" s="23"/>
    </row>
    <row r="1303" spans="2:21" x14ac:dyDescent="0.3">
      <c r="B1303"/>
      <c r="C1303"/>
      <c r="Q1303" s="23"/>
      <c r="R1303" s="23"/>
      <c r="S1303" s="23"/>
      <c r="T1303" s="23"/>
      <c r="U1303" s="23"/>
    </row>
    <row r="1304" spans="2:21" x14ac:dyDescent="0.3">
      <c r="B1304"/>
      <c r="C1304"/>
      <c r="Q1304" s="23"/>
      <c r="R1304" s="23"/>
      <c r="S1304" s="23"/>
      <c r="T1304" s="23"/>
      <c r="U1304" s="23"/>
    </row>
    <row r="1305" spans="2:21" x14ac:dyDescent="0.3">
      <c r="B1305"/>
      <c r="C1305"/>
      <c r="Q1305" s="23"/>
      <c r="R1305" s="23"/>
      <c r="S1305" s="23"/>
      <c r="T1305" s="23"/>
      <c r="U1305" s="23"/>
    </row>
    <row r="1306" spans="2:21" x14ac:dyDescent="0.3">
      <c r="B1306"/>
      <c r="C1306"/>
      <c r="Q1306" s="23"/>
      <c r="R1306" s="23"/>
      <c r="S1306" s="23"/>
      <c r="T1306" s="23"/>
      <c r="U1306" s="23"/>
    </row>
    <row r="1307" spans="2:21" x14ac:dyDescent="0.3">
      <c r="B1307"/>
      <c r="C1307"/>
      <c r="Q1307" s="23"/>
      <c r="R1307" s="23"/>
      <c r="S1307" s="23"/>
      <c r="T1307" s="23"/>
      <c r="U1307" s="23"/>
    </row>
    <row r="1308" spans="2:21" x14ac:dyDescent="0.3">
      <c r="B1308"/>
      <c r="C1308"/>
      <c r="Q1308" s="23"/>
      <c r="R1308" s="23"/>
      <c r="S1308" s="23"/>
      <c r="T1308" s="23"/>
      <c r="U1308" s="23"/>
    </row>
    <row r="1309" spans="2:21" x14ac:dyDescent="0.3">
      <c r="B1309"/>
      <c r="C1309"/>
      <c r="Q1309" s="23"/>
      <c r="R1309" s="23"/>
      <c r="S1309" s="23"/>
      <c r="T1309" s="23"/>
      <c r="U1309" s="23"/>
    </row>
    <row r="1310" spans="2:21" x14ac:dyDescent="0.3">
      <c r="B1310"/>
      <c r="C1310"/>
      <c r="Q1310" s="23"/>
      <c r="R1310" s="23"/>
      <c r="S1310" s="23"/>
      <c r="T1310" s="23"/>
      <c r="U1310" s="23"/>
    </row>
    <row r="1311" spans="2:21" x14ac:dyDescent="0.3">
      <c r="B1311"/>
      <c r="C1311"/>
      <c r="Q1311" s="23"/>
      <c r="R1311" s="23"/>
      <c r="S1311" s="23"/>
      <c r="T1311" s="23"/>
      <c r="U1311" s="23"/>
    </row>
    <row r="1312" spans="2:21" x14ac:dyDescent="0.3">
      <c r="B1312"/>
      <c r="C1312"/>
      <c r="Q1312" s="23"/>
      <c r="R1312" s="23"/>
      <c r="S1312" s="23"/>
      <c r="T1312" s="23"/>
      <c r="U1312" s="23"/>
    </row>
    <row r="1313" spans="2:21" x14ac:dyDescent="0.3">
      <c r="B1313"/>
      <c r="C1313"/>
      <c r="Q1313" s="23"/>
      <c r="R1313" s="23"/>
      <c r="S1313" s="23"/>
      <c r="T1313" s="23"/>
      <c r="U1313" s="23"/>
    </row>
    <row r="1314" spans="2:21" x14ac:dyDescent="0.3">
      <c r="B1314"/>
      <c r="C1314"/>
      <c r="Q1314" s="23"/>
      <c r="R1314" s="23"/>
      <c r="S1314" s="23"/>
      <c r="T1314" s="23"/>
      <c r="U1314" s="23"/>
    </row>
    <row r="1315" spans="2:21" x14ac:dyDescent="0.3">
      <c r="B1315"/>
      <c r="C1315"/>
      <c r="Q1315" s="23"/>
      <c r="R1315" s="23"/>
      <c r="S1315" s="23"/>
      <c r="T1315" s="23"/>
      <c r="U1315" s="23"/>
    </row>
    <row r="1316" spans="2:21" x14ac:dyDescent="0.3">
      <c r="B1316"/>
      <c r="C1316"/>
      <c r="Q1316" s="23"/>
      <c r="R1316" s="23"/>
      <c r="S1316" s="23"/>
      <c r="T1316" s="23"/>
      <c r="U1316" s="23"/>
    </row>
    <row r="1317" spans="2:21" x14ac:dyDescent="0.3">
      <c r="B1317"/>
      <c r="C1317"/>
      <c r="Q1317" s="23"/>
      <c r="R1317" s="23"/>
      <c r="S1317" s="23"/>
      <c r="T1317" s="23"/>
      <c r="U1317" s="23"/>
    </row>
    <row r="1318" spans="2:21" x14ac:dyDescent="0.3">
      <c r="B1318"/>
      <c r="C1318"/>
      <c r="Q1318" s="23"/>
      <c r="R1318" s="23"/>
      <c r="S1318" s="23"/>
      <c r="T1318" s="23"/>
      <c r="U1318" s="23"/>
    </row>
    <row r="1319" spans="2:21" x14ac:dyDescent="0.3">
      <c r="B1319"/>
      <c r="C1319"/>
    </row>
    <row r="1320" spans="2:21" x14ac:dyDescent="0.3">
      <c r="B1320"/>
      <c r="C1320"/>
    </row>
    <row r="1321" spans="2:21" x14ac:dyDescent="0.3">
      <c r="B1321"/>
      <c r="C1321"/>
      <c r="Q1321" s="23"/>
      <c r="R1321" s="23"/>
      <c r="S1321" s="23"/>
      <c r="T1321" s="23"/>
      <c r="U1321" s="23"/>
    </row>
    <row r="1322" spans="2:21" x14ac:dyDescent="0.3">
      <c r="B1322"/>
      <c r="C1322"/>
      <c r="Q1322" s="23"/>
      <c r="R1322" s="23"/>
      <c r="S1322" s="23"/>
      <c r="T1322" s="23"/>
      <c r="U1322" s="23"/>
    </row>
    <row r="1323" spans="2:21" x14ac:dyDescent="0.3">
      <c r="B1323"/>
      <c r="C1323"/>
      <c r="Q1323" s="23"/>
      <c r="R1323" s="23"/>
      <c r="S1323" s="23"/>
      <c r="T1323" s="23"/>
      <c r="U1323" s="23"/>
    </row>
    <row r="1324" spans="2:21" x14ac:dyDescent="0.3">
      <c r="B1324"/>
      <c r="C1324"/>
      <c r="Q1324" s="23"/>
      <c r="R1324" s="23"/>
      <c r="S1324" s="23"/>
      <c r="T1324" s="23"/>
      <c r="U1324" s="23"/>
    </row>
    <row r="1325" spans="2:21" x14ac:dyDescent="0.3">
      <c r="B1325"/>
      <c r="C1325"/>
      <c r="Q1325" s="23"/>
      <c r="R1325" s="23"/>
      <c r="S1325" s="23"/>
      <c r="T1325" s="23"/>
      <c r="U1325" s="23"/>
    </row>
    <row r="1326" spans="2:21" x14ac:dyDescent="0.3">
      <c r="B1326"/>
      <c r="C1326"/>
      <c r="Q1326" s="23"/>
      <c r="R1326" s="23"/>
      <c r="S1326" s="23"/>
      <c r="T1326" s="23"/>
      <c r="U1326" s="23"/>
    </row>
    <row r="1327" spans="2:21" x14ac:dyDescent="0.3">
      <c r="B1327"/>
      <c r="C1327"/>
      <c r="Q1327" s="23"/>
      <c r="R1327" s="23"/>
      <c r="S1327" s="23"/>
      <c r="T1327" s="23"/>
      <c r="U1327" s="23"/>
    </row>
    <row r="1328" spans="2:21" x14ac:dyDescent="0.3">
      <c r="B1328"/>
      <c r="C1328"/>
      <c r="Q1328" s="23"/>
      <c r="R1328" s="23"/>
      <c r="S1328" s="23"/>
      <c r="T1328" s="23"/>
      <c r="U1328" s="23"/>
    </row>
    <row r="1329" spans="2:21" x14ac:dyDescent="0.3">
      <c r="B1329"/>
      <c r="C1329"/>
      <c r="Q1329" s="23"/>
      <c r="R1329" s="23"/>
      <c r="S1329" s="23"/>
      <c r="T1329" s="23"/>
      <c r="U1329" s="23"/>
    </row>
    <row r="1330" spans="2:21" x14ac:dyDescent="0.3">
      <c r="B1330"/>
      <c r="C1330"/>
      <c r="Q1330" s="23"/>
      <c r="R1330" s="23"/>
      <c r="S1330" s="23"/>
      <c r="T1330" s="23"/>
      <c r="U1330" s="23"/>
    </row>
    <row r="1331" spans="2:21" x14ac:dyDescent="0.3">
      <c r="B1331"/>
      <c r="C1331"/>
      <c r="Q1331" s="23"/>
      <c r="R1331" s="23"/>
      <c r="S1331" s="23"/>
      <c r="T1331" s="23"/>
      <c r="U1331" s="23"/>
    </row>
    <row r="1332" spans="2:21" x14ac:dyDescent="0.3">
      <c r="B1332"/>
      <c r="C1332"/>
      <c r="Q1332" s="23"/>
      <c r="R1332" s="23"/>
      <c r="S1332" s="23"/>
      <c r="T1332" s="23"/>
      <c r="U1332" s="23"/>
    </row>
    <row r="1333" spans="2:21" x14ac:dyDescent="0.3">
      <c r="B1333"/>
      <c r="C1333"/>
      <c r="Q1333" s="23"/>
      <c r="R1333" s="23"/>
      <c r="S1333" s="23"/>
      <c r="T1333" s="23"/>
      <c r="U1333" s="23"/>
    </row>
    <row r="1334" spans="2:21" x14ac:dyDescent="0.3">
      <c r="B1334"/>
      <c r="C1334"/>
      <c r="Q1334" s="23"/>
      <c r="R1334" s="23"/>
      <c r="S1334" s="23"/>
      <c r="T1334" s="23"/>
      <c r="U1334" s="23"/>
    </row>
    <row r="1335" spans="2:21" x14ac:dyDescent="0.3">
      <c r="B1335"/>
      <c r="C1335"/>
      <c r="Q1335" s="23"/>
      <c r="R1335" s="23"/>
      <c r="S1335" s="23"/>
      <c r="T1335" s="23"/>
      <c r="U1335" s="23"/>
    </row>
    <row r="1336" spans="2:21" x14ac:dyDescent="0.3">
      <c r="B1336"/>
      <c r="C1336"/>
      <c r="Q1336" s="23"/>
      <c r="R1336" s="23"/>
      <c r="S1336" s="23"/>
      <c r="T1336" s="23"/>
      <c r="U1336" s="23"/>
    </row>
    <row r="1337" spans="2:21" x14ac:dyDescent="0.3">
      <c r="B1337"/>
      <c r="C1337"/>
      <c r="Q1337" s="23"/>
      <c r="R1337" s="23"/>
      <c r="S1337" s="23"/>
      <c r="T1337" s="23"/>
      <c r="U1337" s="23"/>
    </row>
    <row r="1338" spans="2:21" x14ac:dyDescent="0.3">
      <c r="B1338"/>
      <c r="C1338"/>
      <c r="Q1338" s="23"/>
      <c r="R1338" s="23"/>
      <c r="S1338" s="23"/>
      <c r="T1338" s="23"/>
      <c r="U1338" s="23"/>
    </row>
    <row r="1339" spans="2:21" x14ac:dyDescent="0.3">
      <c r="B1339"/>
      <c r="C1339"/>
      <c r="Q1339" s="23"/>
      <c r="R1339" s="23"/>
      <c r="S1339" s="23"/>
      <c r="T1339" s="23"/>
      <c r="U1339" s="23"/>
    </row>
    <row r="1340" spans="2:21" x14ac:dyDescent="0.3">
      <c r="B1340"/>
      <c r="C1340"/>
      <c r="Q1340" s="23"/>
      <c r="R1340" s="23"/>
      <c r="S1340" s="23"/>
      <c r="T1340" s="23"/>
      <c r="U1340" s="23"/>
    </row>
    <row r="1341" spans="2:21" x14ac:dyDescent="0.3">
      <c r="B1341"/>
      <c r="C1341"/>
      <c r="Q1341" s="23"/>
      <c r="R1341" s="23"/>
      <c r="S1341" s="23"/>
      <c r="T1341" s="23"/>
      <c r="U1341" s="23"/>
    </row>
    <row r="1342" spans="2:21" x14ac:dyDescent="0.3">
      <c r="B1342"/>
      <c r="C1342"/>
      <c r="Q1342" s="23"/>
      <c r="R1342" s="23"/>
      <c r="S1342" s="23"/>
      <c r="T1342" s="23"/>
      <c r="U1342" s="23"/>
    </row>
    <row r="1343" spans="2:21" x14ac:dyDescent="0.3">
      <c r="B1343"/>
      <c r="C1343"/>
      <c r="Q1343" s="23"/>
      <c r="R1343" s="23"/>
      <c r="S1343" s="23"/>
      <c r="T1343" s="23"/>
      <c r="U1343" s="23"/>
    </row>
    <row r="1344" spans="2:21" x14ac:dyDescent="0.3">
      <c r="B1344"/>
      <c r="C1344"/>
      <c r="Q1344" s="23"/>
      <c r="R1344" s="23"/>
      <c r="S1344" s="23"/>
      <c r="T1344" s="23"/>
      <c r="U1344" s="23"/>
    </row>
    <row r="1345" spans="2:21" x14ac:dyDescent="0.3">
      <c r="B1345"/>
      <c r="C1345"/>
      <c r="Q1345" s="23"/>
      <c r="R1345" s="23"/>
      <c r="S1345" s="23"/>
      <c r="T1345" s="23"/>
      <c r="U1345" s="23"/>
    </row>
    <row r="1346" spans="2:21" x14ac:dyDescent="0.3">
      <c r="B1346"/>
      <c r="C1346"/>
      <c r="Q1346" s="23"/>
      <c r="R1346" s="23"/>
      <c r="S1346" s="23"/>
      <c r="T1346" s="23"/>
      <c r="U1346" s="23"/>
    </row>
    <row r="1347" spans="2:21" x14ac:dyDescent="0.3">
      <c r="B1347"/>
      <c r="C1347"/>
      <c r="Q1347" s="23"/>
      <c r="R1347" s="23"/>
      <c r="S1347" s="23"/>
      <c r="T1347" s="23"/>
      <c r="U1347" s="23"/>
    </row>
    <row r="1348" spans="2:21" x14ac:dyDescent="0.3">
      <c r="B1348"/>
      <c r="C1348"/>
      <c r="Q1348" s="23"/>
      <c r="R1348" s="23"/>
      <c r="S1348" s="23"/>
      <c r="T1348" s="23"/>
      <c r="U1348" s="23"/>
    </row>
    <row r="1349" spans="2:21" x14ac:dyDescent="0.3">
      <c r="B1349"/>
      <c r="C1349"/>
      <c r="Q1349" s="23"/>
      <c r="R1349" s="23"/>
      <c r="S1349" s="23"/>
      <c r="T1349" s="23"/>
      <c r="U1349" s="23"/>
    </row>
    <row r="1350" spans="2:21" x14ac:dyDescent="0.3">
      <c r="B1350"/>
      <c r="C1350"/>
      <c r="Q1350" s="23"/>
      <c r="R1350" s="23"/>
      <c r="S1350" s="23"/>
      <c r="T1350" s="23"/>
      <c r="U1350" s="23"/>
    </row>
    <row r="1351" spans="2:21" x14ac:dyDescent="0.3">
      <c r="B1351"/>
      <c r="C1351"/>
      <c r="Q1351" s="23"/>
      <c r="R1351" s="23"/>
      <c r="S1351" s="23"/>
      <c r="T1351" s="23"/>
      <c r="U1351" s="23"/>
    </row>
    <row r="1352" spans="2:21" x14ac:dyDescent="0.3">
      <c r="B1352"/>
      <c r="C1352"/>
    </row>
    <row r="1353" spans="2:21" x14ac:dyDescent="0.3">
      <c r="B1353"/>
      <c r="C1353"/>
    </row>
    <row r="1354" spans="2:21" x14ac:dyDescent="0.3">
      <c r="B1354"/>
      <c r="C1354"/>
      <c r="Q1354" s="23"/>
      <c r="R1354" s="23"/>
      <c r="S1354" s="23"/>
      <c r="T1354" s="23"/>
      <c r="U1354" s="23"/>
    </row>
    <row r="1355" spans="2:21" x14ac:dyDescent="0.3">
      <c r="B1355"/>
      <c r="C1355"/>
      <c r="Q1355" s="23"/>
      <c r="R1355" s="23"/>
      <c r="S1355" s="23"/>
      <c r="T1355" s="23"/>
      <c r="U1355" s="23"/>
    </row>
    <row r="1356" spans="2:21" x14ac:dyDescent="0.3">
      <c r="B1356"/>
      <c r="C1356"/>
      <c r="Q1356" s="23"/>
      <c r="R1356" s="23"/>
      <c r="S1356" s="23"/>
      <c r="T1356" s="23"/>
      <c r="U1356" s="23"/>
    </row>
    <row r="1357" spans="2:21" x14ac:dyDescent="0.3">
      <c r="B1357"/>
      <c r="C1357"/>
      <c r="Q1357" s="23"/>
      <c r="R1357" s="23"/>
      <c r="S1357" s="23"/>
      <c r="T1357" s="23"/>
      <c r="U1357" s="23"/>
    </row>
    <row r="1358" spans="2:21" x14ac:dyDescent="0.3">
      <c r="B1358"/>
      <c r="C1358"/>
      <c r="Q1358" s="23"/>
      <c r="R1358" s="23"/>
      <c r="S1358" s="23"/>
      <c r="T1358" s="23"/>
      <c r="U1358" s="23"/>
    </row>
    <row r="1359" spans="2:21" x14ac:dyDescent="0.3">
      <c r="B1359"/>
      <c r="C1359"/>
      <c r="Q1359" s="23"/>
      <c r="R1359" s="23"/>
      <c r="S1359" s="23"/>
      <c r="T1359" s="23"/>
      <c r="U1359" s="23"/>
    </row>
    <row r="1360" spans="2:21" x14ac:dyDescent="0.3">
      <c r="B1360"/>
      <c r="C1360"/>
      <c r="Q1360" s="23"/>
      <c r="R1360" s="23"/>
      <c r="S1360" s="23"/>
      <c r="T1360" s="23"/>
      <c r="U1360" s="23"/>
    </row>
    <row r="1361" spans="2:21" x14ac:dyDescent="0.3">
      <c r="B1361"/>
      <c r="C1361"/>
      <c r="Q1361" s="23"/>
      <c r="R1361" s="23"/>
      <c r="S1361" s="23"/>
      <c r="T1361" s="23"/>
      <c r="U1361" s="23"/>
    </row>
    <row r="1362" spans="2:21" x14ac:dyDescent="0.3">
      <c r="B1362"/>
      <c r="C1362"/>
      <c r="Q1362" s="23"/>
      <c r="R1362" s="23"/>
      <c r="S1362" s="23"/>
      <c r="T1362" s="23"/>
      <c r="U1362" s="23"/>
    </row>
    <row r="1363" spans="2:21" x14ac:dyDescent="0.3">
      <c r="B1363"/>
      <c r="C1363"/>
      <c r="Q1363" s="23"/>
      <c r="R1363" s="23"/>
      <c r="S1363" s="23"/>
      <c r="T1363" s="23"/>
      <c r="U1363" s="23"/>
    </row>
    <row r="1364" spans="2:21" x14ac:dyDescent="0.3">
      <c r="B1364"/>
      <c r="C1364"/>
      <c r="Q1364" s="23"/>
      <c r="R1364" s="23"/>
      <c r="S1364" s="23"/>
      <c r="T1364" s="23"/>
      <c r="U1364" s="23"/>
    </row>
    <row r="1365" spans="2:21" x14ac:dyDescent="0.3">
      <c r="B1365"/>
      <c r="C1365"/>
    </row>
    <row r="1366" spans="2:21" x14ac:dyDescent="0.3">
      <c r="B1366"/>
      <c r="C1366"/>
      <c r="Q1366" s="23"/>
      <c r="R1366" s="23"/>
      <c r="S1366" s="23"/>
      <c r="T1366" s="23"/>
      <c r="U1366" s="23"/>
    </row>
    <row r="1367" spans="2:21" x14ac:dyDescent="0.3">
      <c r="B1367"/>
      <c r="C1367"/>
    </row>
    <row r="1368" spans="2:21" x14ac:dyDescent="0.3">
      <c r="B1368"/>
      <c r="C1368"/>
    </row>
    <row r="1369" spans="2:21" x14ac:dyDescent="0.3">
      <c r="B1369"/>
      <c r="C1369"/>
      <c r="Q1369" s="23"/>
      <c r="R1369" s="23"/>
      <c r="S1369" s="23"/>
      <c r="T1369" s="23"/>
      <c r="U1369" s="23"/>
    </row>
    <row r="1370" spans="2:21" x14ac:dyDescent="0.3">
      <c r="B1370"/>
      <c r="C1370"/>
      <c r="Q1370" s="23"/>
      <c r="R1370" s="23"/>
      <c r="S1370" s="23"/>
      <c r="T1370" s="23"/>
      <c r="U1370" s="23"/>
    </row>
    <row r="1371" spans="2:21" x14ac:dyDescent="0.3">
      <c r="B1371"/>
      <c r="C1371"/>
    </row>
    <row r="1372" spans="2:21" x14ac:dyDescent="0.3">
      <c r="B1372"/>
      <c r="C1372"/>
    </row>
    <row r="1373" spans="2:21" x14ac:dyDescent="0.3">
      <c r="B1373"/>
      <c r="C1373"/>
      <c r="Q1373" s="23"/>
      <c r="R1373" s="23"/>
      <c r="S1373" s="23"/>
      <c r="T1373" s="23"/>
      <c r="U1373" s="23"/>
    </row>
    <row r="1374" spans="2:21" x14ac:dyDescent="0.3">
      <c r="B1374"/>
      <c r="C1374"/>
      <c r="Q1374" s="23"/>
      <c r="R1374" s="23"/>
      <c r="S1374" s="23"/>
      <c r="T1374" s="23"/>
      <c r="U1374" s="23"/>
    </row>
    <row r="1375" spans="2:21" x14ac:dyDescent="0.3">
      <c r="B1375"/>
      <c r="C1375"/>
      <c r="Q1375" s="23"/>
      <c r="R1375" s="23"/>
      <c r="S1375" s="23"/>
      <c r="T1375" s="23"/>
      <c r="U1375" s="23"/>
    </row>
    <row r="1376" spans="2:21" x14ac:dyDescent="0.3">
      <c r="B1376"/>
      <c r="C1376"/>
      <c r="Q1376" s="23"/>
      <c r="R1376" s="23"/>
      <c r="S1376" s="23"/>
      <c r="T1376" s="23"/>
      <c r="U1376" s="23"/>
    </row>
    <row r="1377" spans="2:21" x14ac:dyDescent="0.3">
      <c r="B1377"/>
      <c r="C1377"/>
      <c r="Q1377" s="23"/>
      <c r="R1377" s="23"/>
      <c r="S1377" s="23"/>
      <c r="T1377" s="23"/>
      <c r="U1377" s="23"/>
    </row>
    <row r="1378" spans="2:21" x14ac:dyDescent="0.3">
      <c r="B1378"/>
      <c r="C1378"/>
      <c r="Q1378" s="23"/>
      <c r="R1378" s="23"/>
      <c r="S1378" s="23"/>
      <c r="T1378" s="23"/>
      <c r="U1378" s="23"/>
    </row>
    <row r="1379" spans="2:21" x14ac:dyDescent="0.3">
      <c r="B1379"/>
      <c r="C1379"/>
      <c r="Q1379" s="23"/>
      <c r="R1379" s="23"/>
      <c r="S1379" s="23"/>
      <c r="T1379" s="23"/>
      <c r="U1379" s="23"/>
    </row>
    <row r="1380" spans="2:21" x14ac:dyDescent="0.3">
      <c r="B1380"/>
      <c r="C1380"/>
      <c r="Q1380" s="23"/>
      <c r="R1380" s="23"/>
      <c r="S1380" s="23"/>
      <c r="T1380" s="23"/>
      <c r="U1380" s="23"/>
    </row>
    <row r="1381" spans="2:21" x14ac:dyDescent="0.3">
      <c r="B1381"/>
      <c r="C1381"/>
      <c r="Q1381" s="23"/>
      <c r="R1381" s="23"/>
      <c r="S1381" s="23"/>
      <c r="T1381" s="23"/>
      <c r="U1381" s="23"/>
    </row>
    <row r="1382" spans="2:21" x14ac:dyDescent="0.3">
      <c r="B1382"/>
      <c r="C1382"/>
      <c r="Q1382" s="23"/>
      <c r="R1382" s="23"/>
      <c r="S1382" s="23"/>
      <c r="T1382" s="23"/>
      <c r="U1382" s="23"/>
    </row>
    <row r="1383" spans="2:21" x14ac:dyDescent="0.3">
      <c r="B1383"/>
      <c r="C1383"/>
      <c r="Q1383" s="23"/>
      <c r="R1383" s="23"/>
      <c r="S1383" s="23"/>
      <c r="T1383" s="23"/>
      <c r="U1383" s="23"/>
    </row>
    <row r="1384" spans="2:21" x14ac:dyDescent="0.3">
      <c r="B1384"/>
      <c r="C1384"/>
      <c r="Q1384" s="23"/>
      <c r="R1384" s="23"/>
      <c r="S1384" s="23"/>
      <c r="T1384" s="23"/>
      <c r="U1384" s="23"/>
    </row>
    <row r="1385" spans="2:21" x14ac:dyDescent="0.3">
      <c r="B1385"/>
      <c r="C1385"/>
      <c r="Q1385" s="23"/>
      <c r="R1385" s="23"/>
      <c r="S1385" s="23"/>
      <c r="T1385" s="23"/>
      <c r="U1385" s="23"/>
    </row>
    <row r="1386" spans="2:21" x14ac:dyDescent="0.3">
      <c r="B1386"/>
      <c r="C1386"/>
      <c r="Q1386" s="23"/>
      <c r="R1386" s="23"/>
      <c r="S1386" s="23"/>
      <c r="T1386" s="23"/>
      <c r="U1386" s="23"/>
    </row>
    <row r="1387" spans="2:21" x14ac:dyDescent="0.3">
      <c r="B1387"/>
      <c r="C1387"/>
      <c r="Q1387" s="23"/>
      <c r="R1387" s="23"/>
      <c r="S1387" s="23"/>
      <c r="T1387" s="23"/>
      <c r="U1387" s="23"/>
    </row>
    <row r="1388" spans="2:21" x14ac:dyDescent="0.3">
      <c r="B1388"/>
      <c r="C1388"/>
      <c r="Q1388" s="23"/>
      <c r="R1388" s="23"/>
      <c r="S1388" s="23"/>
      <c r="T1388" s="23"/>
      <c r="U1388" s="23"/>
    </row>
    <row r="1389" spans="2:21" x14ac:dyDescent="0.3">
      <c r="B1389"/>
      <c r="C1389"/>
      <c r="Q1389" s="23"/>
      <c r="R1389" s="23"/>
      <c r="S1389" s="23"/>
      <c r="T1389" s="23"/>
      <c r="U1389" s="23"/>
    </row>
    <row r="1390" spans="2:21" x14ac:dyDescent="0.3">
      <c r="B1390"/>
      <c r="C1390"/>
      <c r="Q1390" s="23"/>
      <c r="R1390" s="23"/>
      <c r="S1390" s="23"/>
      <c r="T1390" s="23"/>
      <c r="U1390" s="23"/>
    </row>
    <row r="1391" spans="2:21" x14ac:dyDescent="0.3">
      <c r="B1391"/>
      <c r="C1391"/>
      <c r="Q1391" s="23"/>
      <c r="R1391" s="23"/>
      <c r="S1391" s="23"/>
      <c r="T1391" s="23"/>
      <c r="U1391" s="23"/>
    </row>
    <row r="1392" spans="2:21" x14ac:dyDescent="0.3">
      <c r="B1392"/>
      <c r="C1392"/>
      <c r="Q1392" s="23"/>
      <c r="R1392" s="23"/>
      <c r="S1392" s="23"/>
      <c r="T1392" s="23"/>
      <c r="U1392" s="23"/>
    </row>
    <row r="1393" spans="2:21" x14ac:dyDescent="0.3">
      <c r="B1393"/>
      <c r="C1393"/>
      <c r="Q1393" s="23"/>
      <c r="R1393" s="23"/>
      <c r="S1393" s="23"/>
      <c r="T1393" s="23"/>
      <c r="U1393" s="23"/>
    </row>
    <row r="1394" spans="2:21" x14ac:dyDescent="0.3">
      <c r="B1394"/>
      <c r="C1394"/>
      <c r="Q1394" s="23"/>
      <c r="R1394" s="23"/>
      <c r="S1394" s="23"/>
      <c r="T1394" s="23"/>
      <c r="U1394" s="23"/>
    </row>
    <row r="1395" spans="2:21" x14ac:dyDescent="0.3">
      <c r="B1395"/>
      <c r="C1395"/>
      <c r="Q1395" s="23"/>
      <c r="R1395" s="23"/>
      <c r="S1395" s="23"/>
      <c r="T1395" s="23"/>
      <c r="U1395" s="23"/>
    </row>
    <row r="1396" spans="2:21" x14ac:dyDescent="0.3">
      <c r="B1396"/>
      <c r="C1396"/>
      <c r="Q1396" s="23"/>
      <c r="R1396" s="23"/>
      <c r="S1396" s="23"/>
      <c r="T1396" s="23"/>
      <c r="U1396" s="23"/>
    </row>
    <row r="1397" spans="2:21" x14ac:dyDescent="0.3">
      <c r="B1397"/>
      <c r="C1397"/>
      <c r="Q1397" s="23"/>
      <c r="R1397" s="23"/>
      <c r="S1397" s="23"/>
      <c r="T1397" s="23"/>
      <c r="U1397" s="23"/>
    </row>
    <row r="1398" spans="2:21" x14ac:dyDescent="0.3">
      <c r="B1398"/>
      <c r="C1398"/>
      <c r="Q1398" s="23"/>
      <c r="R1398" s="23"/>
      <c r="S1398" s="23"/>
      <c r="T1398" s="23"/>
      <c r="U1398" s="23"/>
    </row>
    <row r="1399" spans="2:21" x14ac:dyDescent="0.3">
      <c r="B1399"/>
      <c r="C1399"/>
      <c r="Q1399" s="23"/>
      <c r="R1399" s="23"/>
      <c r="S1399" s="23"/>
      <c r="T1399" s="23"/>
      <c r="U1399" s="23"/>
    </row>
    <row r="1400" spans="2:21" x14ac:dyDescent="0.3">
      <c r="B1400"/>
      <c r="C1400"/>
      <c r="Q1400" s="23"/>
      <c r="R1400" s="23"/>
      <c r="S1400" s="23"/>
      <c r="T1400" s="23"/>
      <c r="U1400" s="23"/>
    </row>
    <row r="1401" spans="2:21" x14ac:dyDescent="0.3">
      <c r="B1401"/>
      <c r="C1401"/>
      <c r="Q1401" s="23"/>
      <c r="R1401" s="23"/>
      <c r="S1401" s="23"/>
      <c r="T1401" s="23"/>
      <c r="U1401" s="23"/>
    </row>
    <row r="1402" spans="2:21" x14ac:dyDescent="0.3">
      <c r="B1402"/>
      <c r="C1402"/>
      <c r="Q1402" s="23"/>
      <c r="R1402" s="23"/>
      <c r="S1402" s="23"/>
      <c r="T1402" s="23"/>
      <c r="U1402" s="23"/>
    </row>
    <row r="1403" spans="2:21" x14ac:dyDescent="0.3">
      <c r="B1403"/>
      <c r="C1403"/>
      <c r="Q1403" s="23"/>
      <c r="R1403" s="23"/>
      <c r="S1403" s="23"/>
      <c r="T1403" s="23"/>
      <c r="U1403" s="23"/>
    </row>
    <row r="1404" spans="2:21" x14ac:dyDescent="0.3">
      <c r="B1404"/>
      <c r="C1404"/>
      <c r="Q1404" s="23"/>
      <c r="R1404" s="23"/>
      <c r="S1404" s="23"/>
      <c r="T1404" s="23"/>
      <c r="U1404" s="23"/>
    </row>
    <row r="1405" spans="2:21" x14ac:dyDescent="0.3">
      <c r="B1405"/>
      <c r="C1405"/>
      <c r="Q1405" s="23"/>
      <c r="R1405" s="23"/>
      <c r="S1405" s="23"/>
      <c r="T1405" s="23"/>
      <c r="U1405" s="23"/>
    </row>
    <row r="1406" spans="2:21" x14ac:dyDescent="0.3">
      <c r="B1406"/>
      <c r="C1406"/>
      <c r="Q1406" s="23"/>
      <c r="R1406" s="23"/>
      <c r="S1406" s="23"/>
      <c r="T1406" s="23"/>
      <c r="U1406" s="23"/>
    </row>
    <row r="1407" spans="2:21" x14ac:dyDescent="0.3">
      <c r="B1407"/>
      <c r="C1407"/>
      <c r="Q1407" s="23"/>
      <c r="R1407" s="23"/>
      <c r="S1407" s="23"/>
      <c r="T1407" s="23"/>
      <c r="U1407" s="23"/>
    </row>
    <row r="1408" spans="2:21" x14ac:dyDescent="0.3">
      <c r="B1408"/>
      <c r="C1408"/>
      <c r="Q1408" s="23"/>
      <c r="R1408" s="23"/>
      <c r="S1408" s="23"/>
      <c r="T1408" s="23"/>
      <c r="U1408" s="23"/>
    </row>
    <row r="1409" spans="2:21" x14ac:dyDescent="0.3">
      <c r="B1409"/>
      <c r="C1409"/>
      <c r="Q1409" s="23"/>
      <c r="R1409" s="23"/>
      <c r="S1409" s="23"/>
      <c r="T1409" s="23"/>
      <c r="U1409" s="23"/>
    </row>
    <row r="1410" spans="2:21" x14ac:dyDescent="0.3">
      <c r="B1410"/>
      <c r="C1410"/>
      <c r="Q1410" s="23"/>
      <c r="R1410" s="23"/>
      <c r="S1410" s="23"/>
      <c r="T1410" s="23"/>
      <c r="U1410" s="23"/>
    </row>
    <row r="1411" spans="2:21" x14ac:dyDescent="0.3">
      <c r="B1411"/>
      <c r="C1411"/>
      <c r="Q1411" s="23"/>
      <c r="R1411" s="23"/>
      <c r="S1411" s="23"/>
      <c r="T1411" s="23"/>
      <c r="U1411" s="23"/>
    </row>
    <row r="1412" spans="2:21" x14ac:dyDescent="0.3">
      <c r="B1412"/>
      <c r="C1412"/>
      <c r="Q1412" s="23"/>
      <c r="R1412" s="23"/>
      <c r="S1412" s="23"/>
      <c r="T1412" s="23"/>
      <c r="U1412" s="23"/>
    </row>
    <row r="1413" spans="2:21" x14ac:dyDescent="0.3">
      <c r="B1413"/>
      <c r="C1413"/>
      <c r="Q1413" s="23"/>
      <c r="R1413" s="23"/>
      <c r="S1413" s="23"/>
      <c r="T1413" s="23"/>
      <c r="U1413" s="23"/>
    </row>
    <row r="1414" spans="2:21" x14ac:dyDescent="0.3">
      <c r="B1414"/>
      <c r="C1414"/>
      <c r="Q1414" s="23"/>
      <c r="R1414" s="23"/>
      <c r="S1414" s="23"/>
      <c r="T1414" s="23"/>
      <c r="U1414" s="23"/>
    </row>
    <row r="1415" spans="2:21" x14ac:dyDescent="0.3">
      <c r="B1415"/>
      <c r="C1415"/>
      <c r="Q1415" s="23"/>
      <c r="R1415" s="23"/>
      <c r="S1415" s="23"/>
      <c r="T1415" s="23"/>
      <c r="U1415" s="23"/>
    </row>
    <row r="1416" spans="2:21" x14ac:dyDescent="0.3">
      <c r="B1416"/>
      <c r="C1416"/>
      <c r="Q1416" s="23"/>
      <c r="R1416" s="23"/>
      <c r="S1416" s="23"/>
      <c r="T1416" s="23"/>
      <c r="U1416" s="23"/>
    </row>
    <row r="1417" spans="2:21" x14ac:dyDescent="0.3">
      <c r="B1417"/>
      <c r="C1417"/>
      <c r="Q1417" s="23"/>
      <c r="R1417" s="23"/>
      <c r="S1417" s="23"/>
      <c r="T1417" s="23"/>
      <c r="U1417" s="23"/>
    </row>
    <row r="1418" spans="2:21" x14ac:dyDescent="0.3">
      <c r="B1418"/>
      <c r="C1418"/>
    </row>
    <row r="1419" spans="2:21" x14ac:dyDescent="0.3">
      <c r="B1419"/>
      <c r="C1419"/>
    </row>
    <row r="1420" spans="2:21" x14ac:dyDescent="0.3">
      <c r="B1420"/>
      <c r="C1420"/>
      <c r="Q1420" s="23"/>
      <c r="R1420" s="23"/>
      <c r="S1420" s="23"/>
      <c r="T1420" s="23"/>
      <c r="U1420" s="23"/>
    </row>
    <row r="1421" spans="2:21" x14ac:dyDescent="0.3">
      <c r="B1421"/>
      <c r="C1421"/>
      <c r="Q1421" s="23"/>
      <c r="R1421" s="23"/>
      <c r="S1421" s="23"/>
      <c r="T1421" s="23"/>
      <c r="U1421" s="23"/>
    </row>
    <row r="1422" spans="2:21" x14ac:dyDescent="0.3">
      <c r="B1422"/>
      <c r="C1422"/>
      <c r="Q1422" s="23"/>
      <c r="R1422" s="23"/>
      <c r="S1422" s="23"/>
      <c r="T1422" s="23"/>
      <c r="U1422" s="23"/>
    </row>
    <row r="1423" spans="2:21" x14ac:dyDescent="0.3">
      <c r="B1423"/>
      <c r="C1423"/>
      <c r="Q1423" s="23"/>
      <c r="R1423" s="23"/>
      <c r="S1423" s="23"/>
      <c r="T1423" s="23"/>
      <c r="U1423" s="23"/>
    </row>
    <row r="1424" spans="2:21" x14ac:dyDescent="0.3">
      <c r="B1424"/>
      <c r="C1424"/>
    </row>
    <row r="1425" spans="2:21" x14ac:dyDescent="0.3">
      <c r="B1425"/>
      <c r="C1425"/>
    </row>
    <row r="1426" spans="2:21" x14ac:dyDescent="0.3">
      <c r="B1426"/>
      <c r="C1426"/>
      <c r="Q1426" s="23"/>
      <c r="R1426" s="23"/>
      <c r="S1426" s="23"/>
      <c r="T1426" s="23"/>
      <c r="U1426" s="23"/>
    </row>
    <row r="1427" spans="2:21" x14ac:dyDescent="0.3">
      <c r="B1427"/>
      <c r="C1427"/>
      <c r="Q1427" s="23"/>
      <c r="R1427" s="23"/>
      <c r="S1427" s="23"/>
      <c r="T1427" s="23"/>
      <c r="U1427" s="23"/>
    </row>
    <row r="1428" spans="2:21" x14ac:dyDescent="0.3">
      <c r="B1428"/>
      <c r="C1428"/>
      <c r="Q1428" s="23"/>
      <c r="R1428" s="23"/>
      <c r="S1428" s="23"/>
      <c r="T1428" s="23"/>
      <c r="U1428" s="23"/>
    </row>
    <row r="1429" spans="2:21" x14ac:dyDescent="0.3">
      <c r="B1429"/>
      <c r="C1429"/>
    </row>
    <row r="1430" spans="2:21" x14ac:dyDescent="0.3">
      <c r="B1430"/>
      <c r="C1430"/>
    </row>
    <row r="1431" spans="2:21" x14ac:dyDescent="0.3">
      <c r="B1431"/>
      <c r="C1431"/>
      <c r="Q1431" s="23"/>
      <c r="R1431" s="23"/>
      <c r="S1431" s="23"/>
      <c r="T1431" s="23"/>
      <c r="U1431" s="23"/>
    </row>
    <row r="1432" spans="2:21" x14ac:dyDescent="0.3">
      <c r="B1432"/>
      <c r="C1432"/>
      <c r="Q1432" s="23"/>
      <c r="R1432" s="23"/>
      <c r="S1432" s="23"/>
      <c r="T1432" s="23"/>
      <c r="U1432" s="23"/>
    </row>
    <row r="1433" spans="2:21" x14ac:dyDescent="0.3">
      <c r="B1433"/>
      <c r="C1433"/>
      <c r="Q1433" s="23"/>
      <c r="R1433" s="23"/>
      <c r="S1433" s="23"/>
      <c r="T1433" s="23"/>
      <c r="U1433" s="23"/>
    </row>
    <row r="1434" spans="2:21" x14ac:dyDescent="0.3">
      <c r="B1434"/>
      <c r="C1434"/>
      <c r="Q1434" s="23"/>
      <c r="R1434" s="23"/>
      <c r="S1434" s="23"/>
      <c r="T1434" s="23"/>
      <c r="U1434" s="23"/>
    </row>
    <row r="1435" spans="2:21" x14ac:dyDescent="0.3">
      <c r="B1435"/>
      <c r="C1435"/>
      <c r="Q1435" s="23"/>
      <c r="R1435" s="23"/>
      <c r="S1435" s="23"/>
      <c r="T1435" s="23"/>
      <c r="U1435" s="23"/>
    </row>
    <row r="1436" spans="2:21" x14ac:dyDescent="0.3">
      <c r="B1436"/>
      <c r="C1436"/>
      <c r="Q1436" s="23"/>
      <c r="R1436" s="23"/>
      <c r="S1436" s="23"/>
      <c r="T1436" s="23"/>
      <c r="U1436" s="23"/>
    </row>
    <row r="1437" spans="2:21" x14ac:dyDescent="0.3">
      <c r="B1437"/>
      <c r="C1437"/>
      <c r="Q1437" s="23"/>
      <c r="R1437" s="23"/>
      <c r="S1437" s="23"/>
      <c r="T1437" s="23"/>
      <c r="U1437" s="23"/>
    </row>
    <row r="1438" spans="2:21" x14ac:dyDescent="0.3">
      <c r="B1438"/>
      <c r="C1438"/>
    </row>
    <row r="1439" spans="2:21" x14ac:dyDescent="0.3">
      <c r="B1439"/>
      <c r="C1439"/>
    </row>
    <row r="1440" spans="2:21" x14ac:dyDescent="0.3">
      <c r="B1440"/>
      <c r="C1440"/>
      <c r="Q1440" s="23"/>
      <c r="R1440" s="23"/>
      <c r="S1440" s="23"/>
      <c r="T1440" s="23"/>
      <c r="U1440" s="23"/>
    </row>
    <row r="1441" spans="2:21" x14ac:dyDescent="0.3">
      <c r="B1441"/>
      <c r="C1441"/>
      <c r="Q1441" s="23"/>
      <c r="R1441" s="23"/>
      <c r="S1441" s="23"/>
      <c r="T1441" s="23"/>
      <c r="U1441" s="23"/>
    </row>
    <row r="1442" spans="2:21" x14ac:dyDescent="0.3">
      <c r="B1442"/>
      <c r="C1442"/>
      <c r="Q1442" s="23"/>
      <c r="R1442" s="23"/>
      <c r="S1442" s="23"/>
      <c r="T1442" s="23"/>
      <c r="U1442" s="23"/>
    </row>
    <row r="1443" spans="2:21" x14ac:dyDescent="0.3">
      <c r="B1443"/>
      <c r="C1443"/>
      <c r="Q1443" s="23"/>
      <c r="R1443" s="23"/>
      <c r="S1443" s="23"/>
      <c r="T1443" s="23"/>
      <c r="U1443" s="23"/>
    </row>
    <row r="1444" spans="2:21" x14ac:dyDescent="0.3">
      <c r="B1444"/>
      <c r="C1444"/>
      <c r="Q1444" s="23"/>
      <c r="R1444" s="23"/>
      <c r="S1444" s="23"/>
      <c r="T1444" s="23"/>
      <c r="U1444" s="23"/>
    </row>
    <row r="1445" spans="2:21" x14ac:dyDescent="0.3">
      <c r="B1445"/>
      <c r="C1445"/>
      <c r="Q1445" s="23"/>
      <c r="R1445" s="23"/>
      <c r="S1445" s="23"/>
      <c r="T1445" s="23"/>
      <c r="U1445" s="23"/>
    </row>
    <row r="1446" spans="2:21" x14ac:dyDescent="0.3">
      <c r="B1446"/>
      <c r="C1446"/>
      <c r="Q1446" s="23"/>
      <c r="R1446" s="23"/>
      <c r="S1446" s="23"/>
      <c r="T1446" s="23"/>
      <c r="U1446" s="23"/>
    </row>
    <row r="1447" spans="2:21" x14ac:dyDescent="0.3">
      <c r="B1447"/>
      <c r="C1447"/>
      <c r="Q1447" s="23"/>
      <c r="R1447" s="23"/>
      <c r="S1447" s="23"/>
      <c r="T1447" s="23"/>
      <c r="U1447" s="23"/>
    </row>
    <row r="1448" spans="2:21" x14ac:dyDescent="0.3">
      <c r="B1448"/>
      <c r="C1448"/>
      <c r="Q1448" s="23"/>
      <c r="R1448" s="23"/>
      <c r="S1448" s="23"/>
      <c r="T1448" s="23"/>
      <c r="U1448" s="23"/>
    </row>
    <row r="1449" spans="2:21" x14ac:dyDescent="0.3">
      <c r="B1449"/>
      <c r="C1449"/>
      <c r="Q1449" s="23"/>
      <c r="R1449" s="23"/>
      <c r="S1449" s="23"/>
      <c r="T1449" s="23"/>
      <c r="U1449" s="23"/>
    </row>
    <row r="1450" spans="2:21" x14ac:dyDescent="0.3">
      <c r="B1450"/>
      <c r="C1450"/>
      <c r="Q1450" s="23"/>
      <c r="R1450" s="23"/>
      <c r="S1450" s="23"/>
      <c r="T1450" s="23"/>
      <c r="U1450" s="23"/>
    </row>
    <row r="1451" spans="2:21" x14ac:dyDescent="0.3">
      <c r="B1451"/>
      <c r="C1451"/>
      <c r="Q1451" s="23"/>
      <c r="R1451" s="23"/>
      <c r="S1451" s="23"/>
      <c r="T1451" s="23"/>
      <c r="U1451" s="23"/>
    </row>
    <row r="1452" spans="2:21" x14ac:dyDescent="0.3">
      <c r="B1452"/>
      <c r="C1452"/>
      <c r="Q1452" s="23"/>
      <c r="R1452" s="23"/>
      <c r="S1452" s="23"/>
      <c r="T1452" s="23"/>
      <c r="U1452" s="23"/>
    </row>
    <row r="1453" spans="2:21" x14ac:dyDescent="0.3">
      <c r="B1453"/>
      <c r="C1453"/>
      <c r="Q1453" s="23"/>
      <c r="R1453" s="23"/>
      <c r="S1453" s="23"/>
      <c r="T1453" s="23"/>
      <c r="U1453" s="23"/>
    </row>
    <row r="1454" spans="2:21" x14ac:dyDescent="0.3">
      <c r="B1454"/>
      <c r="C1454"/>
    </row>
    <row r="1455" spans="2:21" x14ac:dyDescent="0.3">
      <c r="B1455"/>
      <c r="C1455"/>
      <c r="Q1455" s="23"/>
      <c r="R1455" s="23"/>
      <c r="S1455" s="23"/>
      <c r="T1455" s="23"/>
      <c r="U1455" s="23"/>
    </row>
    <row r="1456" spans="2:21" x14ac:dyDescent="0.3">
      <c r="B1456"/>
      <c r="C1456"/>
      <c r="Q1456" s="23"/>
      <c r="R1456" s="23"/>
      <c r="S1456" s="23"/>
      <c r="T1456" s="23"/>
      <c r="U1456" s="23"/>
    </row>
    <row r="1457" spans="2:21" x14ac:dyDescent="0.3">
      <c r="B1457"/>
      <c r="C1457"/>
      <c r="Q1457" s="23"/>
      <c r="R1457" s="23"/>
      <c r="S1457" s="23"/>
      <c r="T1457" s="23"/>
      <c r="U1457" s="23"/>
    </row>
    <row r="1458" spans="2:21" x14ac:dyDescent="0.3">
      <c r="B1458"/>
      <c r="C1458"/>
      <c r="Q1458" s="23"/>
      <c r="R1458" s="23"/>
      <c r="S1458" s="23"/>
      <c r="T1458" s="23"/>
      <c r="U1458" s="23"/>
    </row>
    <row r="1459" spans="2:21" x14ac:dyDescent="0.3">
      <c r="B1459"/>
      <c r="C1459"/>
      <c r="Q1459" s="23"/>
      <c r="R1459" s="23"/>
      <c r="S1459" s="23"/>
      <c r="T1459" s="23"/>
      <c r="U1459" s="23"/>
    </row>
    <row r="1460" spans="2:21" x14ac:dyDescent="0.3">
      <c r="B1460"/>
      <c r="C1460"/>
      <c r="Q1460" s="23"/>
      <c r="R1460" s="23"/>
      <c r="S1460" s="23"/>
      <c r="T1460" s="23"/>
      <c r="U1460" s="23"/>
    </row>
    <row r="1461" spans="2:21" x14ac:dyDescent="0.3">
      <c r="B1461"/>
      <c r="C1461"/>
      <c r="Q1461" s="23"/>
      <c r="R1461" s="23"/>
      <c r="S1461" s="23"/>
      <c r="T1461" s="23"/>
      <c r="U1461" s="23"/>
    </row>
    <row r="1462" spans="2:21" x14ac:dyDescent="0.3">
      <c r="B1462"/>
      <c r="C1462"/>
    </row>
    <row r="1463" spans="2:21" x14ac:dyDescent="0.3">
      <c r="B1463"/>
      <c r="C1463"/>
      <c r="Q1463" s="23"/>
      <c r="R1463" s="23"/>
      <c r="S1463" s="23"/>
      <c r="T1463" s="23"/>
      <c r="U1463" s="23"/>
    </row>
    <row r="1464" spans="2:21" x14ac:dyDescent="0.3">
      <c r="B1464"/>
      <c r="C1464"/>
    </row>
    <row r="1465" spans="2:21" x14ac:dyDescent="0.3">
      <c r="B1465"/>
      <c r="C1465"/>
    </row>
    <row r="1466" spans="2:21" x14ac:dyDescent="0.3">
      <c r="B1466"/>
      <c r="C1466"/>
      <c r="Q1466" s="23"/>
      <c r="R1466" s="23"/>
      <c r="S1466" s="23"/>
      <c r="T1466" s="23"/>
      <c r="U1466" s="23"/>
    </row>
    <row r="1467" spans="2:21" x14ac:dyDescent="0.3">
      <c r="B1467"/>
      <c r="C1467"/>
      <c r="Q1467" s="23"/>
      <c r="R1467" s="23"/>
      <c r="S1467" s="23"/>
      <c r="T1467" s="23"/>
      <c r="U1467" s="23"/>
    </row>
    <row r="1468" spans="2:21" x14ac:dyDescent="0.3">
      <c r="B1468"/>
      <c r="C1468"/>
      <c r="Q1468" s="23"/>
      <c r="R1468" s="23"/>
      <c r="S1468" s="23"/>
      <c r="T1468" s="23"/>
      <c r="U1468" s="23"/>
    </row>
    <row r="1469" spans="2:21" x14ac:dyDescent="0.3">
      <c r="B1469"/>
      <c r="C1469"/>
      <c r="Q1469" s="23"/>
      <c r="R1469" s="23"/>
      <c r="S1469" s="23"/>
      <c r="T1469" s="23"/>
      <c r="U1469" s="23"/>
    </row>
    <row r="1470" spans="2:21" x14ac:dyDescent="0.3">
      <c r="B1470"/>
      <c r="C1470"/>
    </row>
    <row r="1471" spans="2:21" x14ac:dyDescent="0.3">
      <c r="B1471"/>
      <c r="C1471"/>
      <c r="Q1471" s="23"/>
      <c r="R1471" s="23"/>
      <c r="S1471" s="23"/>
      <c r="T1471" s="23"/>
      <c r="U1471" s="23"/>
    </row>
    <row r="1472" spans="2:21" x14ac:dyDescent="0.3">
      <c r="B1472"/>
      <c r="C1472"/>
      <c r="Q1472" s="23"/>
      <c r="R1472" s="23"/>
      <c r="S1472" s="23"/>
      <c r="T1472" s="23"/>
      <c r="U1472" s="23"/>
    </row>
    <row r="1473" spans="2:21" x14ac:dyDescent="0.3">
      <c r="B1473"/>
      <c r="C1473"/>
    </row>
    <row r="1474" spans="2:21" x14ac:dyDescent="0.3">
      <c r="B1474"/>
      <c r="C1474"/>
    </row>
    <row r="1475" spans="2:21" x14ac:dyDescent="0.3">
      <c r="B1475"/>
      <c r="C1475"/>
      <c r="Q1475" s="23"/>
      <c r="R1475" s="23"/>
      <c r="S1475" s="23"/>
      <c r="T1475" s="23"/>
      <c r="U1475" s="23"/>
    </row>
    <row r="1476" spans="2:21" x14ac:dyDescent="0.3">
      <c r="B1476"/>
      <c r="C1476"/>
      <c r="Q1476" s="23"/>
      <c r="R1476" s="23"/>
      <c r="S1476" s="23"/>
      <c r="T1476" s="23"/>
      <c r="U1476" s="23"/>
    </row>
    <row r="1477" spans="2:21" x14ac:dyDescent="0.3">
      <c r="B1477"/>
      <c r="C1477"/>
      <c r="Q1477" s="23"/>
      <c r="R1477" s="23"/>
      <c r="S1477" s="23"/>
      <c r="T1477" s="23"/>
      <c r="U1477" s="23"/>
    </row>
    <row r="1478" spans="2:21" x14ac:dyDescent="0.3">
      <c r="B1478"/>
      <c r="C1478"/>
    </row>
    <row r="1479" spans="2:21" x14ac:dyDescent="0.3">
      <c r="B1479"/>
      <c r="C1479"/>
      <c r="Q1479" s="23"/>
      <c r="R1479" s="23"/>
      <c r="S1479" s="23"/>
      <c r="T1479" s="23"/>
      <c r="U1479" s="23"/>
    </row>
    <row r="1480" spans="2:21" x14ac:dyDescent="0.3">
      <c r="B1480"/>
      <c r="C1480"/>
      <c r="Q1480" s="23"/>
      <c r="R1480" s="23"/>
      <c r="S1480" s="23"/>
      <c r="T1480" s="23"/>
      <c r="U1480" s="23"/>
    </row>
    <row r="1481" spans="2:21" x14ac:dyDescent="0.3">
      <c r="B1481"/>
      <c r="C1481"/>
      <c r="Q1481" s="23"/>
      <c r="R1481" s="23"/>
      <c r="S1481" s="23"/>
      <c r="T1481" s="23"/>
      <c r="U1481" s="23"/>
    </row>
    <row r="1482" spans="2:21" x14ac:dyDescent="0.3">
      <c r="B1482"/>
      <c r="C1482"/>
      <c r="Q1482" s="23"/>
      <c r="R1482" s="23"/>
      <c r="S1482" s="23"/>
      <c r="T1482" s="23"/>
      <c r="U1482" s="23"/>
    </row>
    <row r="1483" spans="2:21" x14ac:dyDescent="0.3">
      <c r="B1483"/>
      <c r="C1483"/>
      <c r="Q1483" s="23"/>
      <c r="R1483" s="23"/>
      <c r="S1483" s="23"/>
      <c r="T1483" s="23"/>
      <c r="U1483" s="23"/>
    </row>
    <row r="1484" spans="2:21" x14ac:dyDescent="0.3">
      <c r="B1484"/>
      <c r="C1484"/>
      <c r="Q1484" s="23"/>
      <c r="R1484" s="23"/>
      <c r="S1484" s="23"/>
      <c r="T1484" s="23"/>
      <c r="U1484" s="23"/>
    </row>
    <row r="1485" spans="2:21" x14ac:dyDescent="0.3">
      <c r="B1485"/>
      <c r="C1485"/>
      <c r="Q1485" s="23"/>
      <c r="R1485" s="23"/>
      <c r="S1485" s="23"/>
      <c r="T1485" s="23"/>
      <c r="U1485" s="23"/>
    </row>
    <row r="1486" spans="2:21" x14ac:dyDescent="0.3">
      <c r="B1486"/>
      <c r="C1486"/>
      <c r="Q1486" s="23"/>
      <c r="R1486" s="23"/>
      <c r="S1486" s="23"/>
      <c r="T1486" s="23"/>
      <c r="U1486" s="23"/>
    </row>
    <row r="1487" spans="2:21" x14ac:dyDescent="0.3">
      <c r="B1487"/>
      <c r="C1487"/>
      <c r="Q1487" s="23"/>
      <c r="R1487" s="23"/>
      <c r="S1487" s="23"/>
      <c r="T1487" s="23"/>
      <c r="U1487" s="23"/>
    </row>
    <row r="1488" spans="2:21" x14ac:dyDescent="0.3">
      <c r="B1488"/>
      <c r="C1488"/>
      <c r="Q1488" s="23"/>
      <c r="R1488" s="23"/>
      <c r="S1488" s="23"/>
      <c r="T1488" s="23"/>
      <c r="U1488" s="23"/>
    </row>
    <row r="1489" spans="2:21" x14ac:dyDescent="0.3">
      <c r="B1489"/>
      <c r="C1489"/>
      <c r="Q1489" s="23"/>
      <c r="R1489" s="23"/>
      <c r="S1489" s="23"/>
      <c r="T1489" s="23"/>
      <c r="U1489" s="23"/>
    </row>
    <row r="1490" spans="2:21" x14ac:dyDescent="0.3">
      <c r="B1490"/>
      <c r="C1490"/>
    </row>
    <row r="1491" spans="2:21" x14ac:dyDescent="0.3">
      <c r="B1491"/>
      <c r="C1491"/>
      <c r="Q1491" s="23"/>
      <c r="R1491" s="23"/>
      <c r="S1491" s="23"/>
      <c r="T1491" s="23"/>
      <c r="U1491" s="23"/>
    </row>
    <row r="1492" spans="2:21" x14ac:dyDescent="0.3">
      <c r="B1492"/>
      <c r="C1492"/>
      <c r="Q1492" s="23"/>
      <c r="R1492" s="23"/>
      <c r="S1492" s="23"/>
      <c r="T1492" s="23"/>
      <c r="U1492" s="23"/>
    </row>
    <row r="1493" spans="2:21" x14ac:dyDescent="0.3">
      <c r="B1493"/>
      <c r="C1493"/>
    </row>
    <row r="1494" spans="2:21" x14ac:dyDescent="0.3">
      <c r="B1494"/>
      <c r="C1494"/>
      <c r="Q1494" s="23"/>
      <c r="R1494" s="23"/>
      <c r="S1494" s="23"/>
      <c r="T1494" s="23"/>
      <c r="U1494" s="23"/>
    </row>
    <row r="1495" spans="2:21" x14ac:dyDescent="0.3">
      <c r="B1495"/>
      <c r="C1495"/>
    </row>
    <row r="1496" spans="2:21" x14ac:dyDescent="0.3">
      <c r="B1496"/>
      <c r="C1496"/>
    </row>
    <row r="1497" spans="2:21" x14ac:dyDescent="0.3">
      <c r="B1497"/>
      <c r="C1497"/>
      <c r="Q1497" s="23"/>
      <c r="R1497" s="23"/>
      <c r="S1497" s="23"/>
      <c r="T1497" s="23"/>
      <c r="U1497" s="23"/>
    </row>
    <row r="1498" spans="2:21" x14ac:dyDescent="0.3">
      <c r="B1498"/>
      <c r="C1498"/>
      <c r="Q1498" s="23"/>
      <c r="R1498" s="23"/>
      <c r="S1498" s="23"/>
      <c r="T1498" s="23"/>
      <c r="U1498" s="23"/>
    </row>
    <row r="1499" spans="2:21" x14ac:dyDescent="0.3">
      <c r="B1499"/>
      <c r="C1499"/>
      <c r="Q1499" s="23"/>
      <c r="R1499" s="23"/>
      <c r="S1499" s="23"/>
      <c r="T1499" s="23"/>
      <c r="U1499" s="23"/>
    </row>
    <row r="1500" spans="2:21" x14ac:dyDescent="0.3">
      <c r="B1500"/>
      <c r="C1500"/>
      <c r="Q1500" s="23"/>
      <c r="R1500" s="23"/>
      <c r="S1500" s="23"/>
      <c r="T1500" s="23"/>
      <c r="U1500" s="23"/>
    </row>
    <row r="1501" spans="2:21" x14ac:dyDescent="0.3">
      <c r="B1501"/>
      <c r="C1501"/>
    </row>
    <row r="1502" spans="2:21" x14ac:dyDescent="0.3">
      <c r="B1502"/>
      <c r="C1502"/>
      <c r="Q1502" s="23"/>
      <c r="R1502" s="23"/>
      <c r="S1502" s="23"/>
      <c r="T1502" s="23"/>
      <c r="U1502" s="23"/>
    </row>
    <row r="1503" spans="2:21" x14ac:dyDescent="0.3">
      <c r="B1503"/>
      <c r="C1503"/>
      <c r="Q1503" s="23"/>
      <c r="R1503" s="23"/>
      <c r="S1503" s="23"/>
      <c r="T1503" s="23"/>
      <c r="U1503" s="23"/>
    </row>
    <row r="1504" spans="2:21" x14ac:dyDescent="0.3">
      <c r="B1504"/>
      <c r="C1504"/>
      <c r="Q1504" s="23"/>
      <c r="R1504" s="23"/>
      <c r="S1504" s="23"/>
      <c r="T1504" s="23"/>
      <c r="U1504" s="23"/>
    </row>
    <row r="1505" spans="2:21" x14ac:dyDescent="0.3">
      <c r="B1505"/>
      <c r="C1505"/>
    </row>
    <row r="1506" spans="2:21" x14ac:dyDescent="0.3">
      <c r="B1506"/>
      <c r="C1506"/>
      <c r="Q1506" s="23"/>
      <c r="R1506" s="23"/>
      <c r="S1506" s="23"/>
      <c r="T1506" s="23"/>
      <c r="U1506" s="23"/>
    </row>
    <row r="1507" spans="2:21" x14ac:dyDescent="0.3">
      <c r="B1507"/>
      <c r="C1507"/>
      <c r="Q1507" s="23"/>
      <c r="R1507" s="23"/>
      <c r="S1507" s="23"/>
      <c r="T1507" s="23"/>
      <c r="U1507" s="23"/>
    </row>
    <row r="1508" spans="2:21" x14ac:dyDescent="0.3">
      <c r="B1508"/>
      <c r="C1508"/>
      <c r="Q1508" s="23"/>
      <c r="R1508" s="23"/>
      <c r="S1508" s="23"/>
      <c r="T1508" s="23"/>
      <c r="U1508" s="23"/>
    </row>
    <row r="1509" spans="2:21" x14ac:dyDescent="0.3">
      <c r="B1509"/>
      <c r="C1509"/>
      <c r="Q1509" s="23"/>
      <c r="R1509" s="23"/>
      <c r="S1509" s="23"/>
      <c r="T1509" s="23"/>
      <c r="U1509" s="23"/>
    </row>
    <row r="1510" spans="2:21" x14ac:dyDescent="0.3">
      <c r="B1510"/>
      <c r="C1510"/>
      <c r="Q1510" s="23"/>
      <c r="R1510" s="23"/>
      <c r="S1510" s="23"/>
      <c r="T1510" s="23"/>
      <c r="U1510" s="23"/>
    </row>
    <row r="1511" spans="2:21" x14ac:dyDescent="0.3">
      <c r="B1511"/>
      <c r="C1511"/>
      <c r="Q1511" s="23"/>
      <c r="R1511" s="23"/>
      <c r="S1511" s="23"/>
      <c r="T1511" s="23"/>
      <c r="U1511" s="23"/>
    </row>
    <row r="1512" spans="2:21" x14ac:dyDescent="0.3">
      <c r="B1512"/>
      <c r="C1512"/>
      <c r="Q1512" s="23"/>
      <c r="R1512" s="23"/>
      <c r="S1512" s="23"/>
      <c r="T1512" s="23"/>
      <c r="U1512" s="23"/>
    </row>
    <row r="1513" spans="2:21" x14ac:dyDescent="0.3">
      <c r="B1513"/>
      <c r="C1513"/>
      <c r="Q1513" s="23"/>
      <c r="R1513" s="23"/>
      <c r="S1513" s="23"/>
      <c r="T1513" s="23"/>
      <c r="U1513" s="23"/>
    </row>
    <row r="1514" spans="2:21" x14ac:dyDescent="0.3">
      <c r="B1514"/>
      <c r="C1514"/>
      <c r="Q1514" s="23"/>
      <c r="R1514" s="23"/>
      <c r="S1514" s="23"/>
      <c r="T1514" s="23"/>
      <c r="U1514" s="23"/>
    </row>
    <row r="1515" spans="2:21" x14ac:dyDescent="0.3">
      <c r="B1515"/>
      <c r="C1515"/>
      <c r="Q1515" s="23"/>
      <c r="R1515" s="23"/>
      <c r="S1515" s="23"/>
      <c r="T1515" s="23"/>
      <c r="U1515" s="23"/>
    </row>
    <row r="1516" spans="2:21" x14ac:dyDescent="0.3">
      <c r="B1516"/>
      <c r="C1516"/>
      <c r="Q1516" s="23"/>
      <c r="R1516" s="23"/>
      <c r="S1516" s="23"/>
      <c r="T1516" s="23"/>
      <c r="U1516" s="23"/>
    </row>
    <row r="1517" spans="2:21" x14ac:dyDescent="0.3">
      <c r="B1517"/>
      <c r="C1517"/>
      <c r="Q1517" s="23"/>
      <c r="R1517" s="23"/>
      <c r="S1517" s="23"/>
      <c r="T1517" s="23"/>
      <c r="U1517" s="23"/>
    </row>
    <row r="1518" spans="2:21" x14ac:dyDescent="0.3">
      <c r="B1518"/>
      <c r="C1518"/>
      <c r="Q1518" s="23"/>
      <c r="R1518" s="23"/>
      <c r="S1518" s="23"/>
      <c r="T1518" s="23"/>
      <c r="U1518" s="23"/>
    </row>
    <row r="1519" spans="2:21" x14ac:dyDescent="0.3">
      <c r="B1519"/>
      <c r="C1519"/>
      <c r="Q1519" s="23"/>
      <c r="R1519" s="23"/>
      <c r="S1519" s="23"/>
      <c r="T1519" s="23"/>
      <c r="U1519" s="23"/>
    </row>
    <row r="1520" spans="2:21" x14ac:dyDescent="0.3">
      <c r="B1520"/>
      <c r="C1520"/>
      <c r="Q1520" s="23"/>
      <c r="R1520" s="23"/>
      <c r="S1520" s="23"/>
      <c r="T1520" s="23"/>
      <c r="U1520" s="23"/>
    </row>
    <row r="1521" spans="2:21" x14ac:dyDescent="0.3">
      <c r="B1521"/>
      <c r="C1521"/>
      <c r="Q1521" s="23"/>
      <c r="R1521" s="23"/>
      <c r="S1521" s="23"/>
      <c r="T1521" s="23"/>
      <c r="U1521" s="23"/>
    </row>
    <row r="1522" spans="2:21" x14ac:dyDescent="0.3">
      <c r="B1522"/>
      <c r="C1522"/>
      <c r="Q1522" s="23"/>
      <c r="R1522" s="23"/>
      <c r="S1522" s="23"/>
      <c r="T1522" s="23"/>
      <c r="U1522" s="23"/>
    </row>
    <row r="1523" spans="2:21" x14ac:dyDescent="0.3">
      <c r="B1523"/>
      <c r="C1523"/>
      <c r="Q1523" s="23"/>
      <c r="R1523" s="23"/>
      <c r="S1523" s="23"/>
      <c r="T1523" s="23"/>
      <c r="U1523" s="23"/>
    </row>
    <row r="1524" spans="2:21" x14ac:dyDescent="0.3">
      <c r="B1524"/>
      <c r="C1524"/>
      <c r="Q1524" s="23"/>
      <c r="R1524" s="23"/>
      <c r="S1524" s="23"/>
      <c r="T1524" s="23"/>
      <c r="U1524" s="23"/>
    </row>
    <row r="1525" spans="2:21" x14ac:dyDescent="0.3">
      <c r="B1525"/>
      <c r="C1525"/>
      <c r="Q1525" s="23"/>
      <c r="R1525" s="23"/>
      <c r="S1525" s="23"/>
      <c r="T1525" s="23"/>
      <c r="U1525" s="23"/>
    </row>
    <row r="1526" spans="2:21" x14ac:dyDescent="0.3">
      <c r="B1526"/>
      <c r="C1526"/>
      <c r="Q1526" s="23"/>
      <c r="R1526" s="23"/>
      <c r="S1526" s="23"/>
      <c r="T1526" s="23"/>
      <c r="U1526" s="23"/>
    </row>
    <row r="1527" spans="2:21" x14ac:dyDescent="0.3">
      <c r="B1527"/>
      <c r="C1527"/>
      <c r="Q1527" s="23"/>
      <c r="R1527" s="23"/>
      <c r="S1527" s="23"/>
      <c r="T1527" s="23"/>
      <c r="U1527" s="23"/>
    </row>
    <row r="1528" spans="2:21" x14ac:dyDescent="0.3">
      <c r="B1528"/>
      <c r="C1528"/>
      <c r="Q1528" s="23"/>
      <c r="R1528" s="23"/>
      <c r="S1528" s="23"/>
      <c r="T1528" s="23"/>
      <c r="U1528" s="23"/>
    </row>
    <row r="1529" spans="2:21" x14ac:dyDescent="0.3">
      <c r="B1529"/>
      <c r="C1529"/>
      <c r="Q1529" s="23"/>
      <c r="R1529" s="23"/>
      <c r="S1529" s="23"/>
      <c r="T1529" s="23"/>
      <c r="U1529" s="23"/>
    </row>
    <row r="1530" spans="2:21" x14ac:dyDescent="0.3">
      <c r="B1530"/>
      <c r="C1530"/>
      <c r="Q1530" s="23"/>
      <c r="R1530" s="23"/>
      <c r="S1530" s="23"/>
      <c r="T1530" s="23"/>
      <c r="U1530" s="23"/>
    </row>
    <row r="1531" spans="2:21" x14ac:dyDescent="0.3">
      <c r="B1531"/>
      <c r="C1531"/>
      <c r="Q1531" s="23"/>
      <c r="R1531" s="23"/>
      <c r="S1531" s="23"/>
      <c r="T1531" s="23"/>
      <c r="U1531" s="23"/>
    </row>
    <row r="1532" spans="2:21" x14ac:dyDescent="0.3">
      <c r="B1532"/>
      <c r="C1532"/>
      <c r="Q1532" s="23"/>
      <c r="R1532" s="23"/>
      <c r="S1532" s="23"/>
      <c r="T1532" s="23"/>
      <c r="U1532" s="23"/>
    </row>
    <row r="1533" spans="2:21" x14ac:dyDescent="0.3">
      <c r="B1533"/>
      <c r="C1533"/>
      <c r="Q1533" s="23"/>
      <c r="R1533" s="23"/>
      <c r="S1533" s="23"/>
      <c r="T1533" s="23"/>
      <c r="U1533" s="23"/>
    </row>
    <row r="1534" spans="2:21" x14ac:dyDescent="0.3">
      <c r="B1534"/>
      <c r="C1534"/>
      <c r="Q1534" s="23"/>
      <c r="R1534" s="23"/>
      <c r="S1534" s="23"/>
      <c r="T1534" s="23"/>
      <c r="U1534" s="23"/>
    </row>
    <row r="1535" spans="2:21" x14ac:dyDescent="0.3">
      <c r="B1535"/>
      <c r="C1535"/>
      <c r="Q1535" s="23"/>
      <c r="R1535" s="23"/>
      <c r="S1535" s="23"/>
      <c r="T1535" s="23"/>
      <c r="U1535" s="23"/>
    </row>
    <row r="1536" spans="2:21" x14ac:dyDescent="0.3">
      <c r="B1536"/>
      <c r="C1536"/>
      <c r="Q1536" s="23"/>
      <c r="R1536" s="23"/>
      <c r="S1536" s="23"/>
      <c r="T1536" s="23"/>
      <c r="U1536" s="23"/>
    </row>
    <row r="1537" spans="2:21" x14ac:dyDescent="0.3">
      <c r="B1537"/>
      <c r="C1537"/>
      <c r="Q1537" s="23"/>
      <c r="R1537" s="23"/>
      <c r="S1537" s="23"/>
      <c r="T1537" s="23"/>
      <c r="U1537" s="23"/>
    </row>
    <row r="1538" spans="2:21" x14ac:dyDescent="0.3">
      <c r="B1538"/>
      <c r="C1538"/>
      <c r="Q1538" s="23"/>
      <c r="R1538" s="23"/>
      <c r="S1538" s="23"/>
      <c r="T1538" s="23"/>
      <c r="U1538" s="23"/>
    </row>
    <row r="1539" spans="2:21" x14ac:dyDescent="0.3">
      <c r="B1539"/>
      <c r="C1539"/>
      <c r="Q1539" s="23"/>
      <c r="R1539" s="23"/>
      <c r="S1539" s="23"/>
      <c r="T1539" s="23"/>
      <c r="U1539" s="23"/>
    </row>
    <row r="1540" spans="2:21" x14ac:dyDescent="0.3">
      <c r="B1540"/>
      <c r="C1540"/>
      <c r="Q1540" s="23"/>
      <c r="R1540" s="23"/>
      <c r="S1540" s="23"/>
      <c r="T1540" s="23"/>
      <c r="U1540" s="23"/>
    </row>
    <row r="1541" spans="2:21" x14ac:dyDescent="0.3">
      <c r="B1541"/>
      <c r="C1541"/>
      <c r="Q1541" s="23"/>
      <c r="R1541" s="23"/>
      <c r="S1541" s="23"/>
      <c r="T1541" s="23"/>
      <c r="U1541" s="23"/>
    </row>
    <row r="1542" spans="2:21" x14ac:dyDescent="0.3">
      <c r="B1542"/>
      <c r="C1542"/>
      <c r="Q1542" s="23"/>
      <c r="R1542" s="23"/>
      <c r="S1542" s="23"/>
      <c r="T1542" s="23"/>
      <c r="U1542" s="23"/>
    </row>
    <row r="1543" spans="2:21" x14ac:dyDescent="0.3">
      <c r="B1543"/>
      <c r="C1543"/>
      <c r="Q1543" s="23"/>
      <c r="R1543" s="23"/>
      <c r="S1543" s="23"/>
      <c r="T1543" s="23"/>
      <c r="U1543" s="23"/>
    </row>
    <row r="1544" spans="2:21" x14ac:dyDescent="0.3">
      <c r="B1544"/>
      <c r="C1544"/>
      <c r="Q1544" s="23"/>
      <c r="R1544" s="23"/>
      <c r="S1544" s="23"/>
      <c r="T1544" s="23"/>
      <c r="U1544" s="23"/>
    </row>
    <row r="1545" spans="2:21" x14ac:dyDescent="0.3">
      <c r="B1545"/>
      <c r="C1545"/>
      <c r="Q1545" s="23"/>
      <c r="R1545" s="23"/>
      <c r="S1545" s="23"/>
      <c r="T1545" s="23"/>
      <c r="U1545" s="23"/>
    </row>
    <row r="1546" spans="2:21" x14ac:dyDescent="0.3">
      <c r="B1546"/>
      <c r="C1546"/>
      <c r="Q1546" s="23"/>
      <c r="R1546" s="23"/>
      <c r="S1546" s="23"/>
      <c r="T1546" s="23"/>
      <c r="U1546" s="23"/>
    </row>
    <row r="1547" spans="2:21" x14ac:dyDescent="0.3">
      <c r="B1547"/>
      <c r="C1547"/>
      <c r="Q1547" s="23"/>
      <c r="R1547" s="23"/>
      <c r="S1547" s="23"/>
      <c r="T1547" s="23"/>
      <c r="U1547" s="23"/>
    </row>
    <row r="1548" spans="2:21" x14ac:dyDescent="0.3">
      <c r="B1548"/>
      <c r="C1548"/>
      <c r="Q1548" s="23"/>
      <c r="R1548" s="23"/>
      <c r="S1548" s="23"/>
      <c r="T1548" s="23"/>
      <c r="U1548" s="23"/>
    </row>
    <row r="1549" spans="2:21" x14ac:dyDescent="0.3">
      <c r="B1549"/>
      <c r="C1549"/>
      <c r="Q1549" s="23"/>
      <c r="R1549" s="23"/>
      <c r="S1549" s="23"/>
      <c r="T1549" s="23"/>
      <c r="U1549" s="23"/>
    </row>
    <row r="1550" spans="2:21" x14ac:dyDescent="0.3">
      <c r="B1550"/>
      <c r="C1550"/>
      <c r="Q1550" s="23"/>
      <c r="R1550" s="23"/>
      <c r="S1550" s="23"/>
      <c r="T1550" s="23"/>
      <c r="U1550" s="23"/>
    </row>
    <row r="1551" spans="2:21" x14ac:dyDescent="0.3">
      <c r="B1551"/>
      <c r="C1551"/>
      <c r="Q1551" s="23"/>
      <c r="R1551" s="23"/>
      <c r="S1551" s="23"/>
      <c r="T1551" s="23"/>
      <c r="U1551" s="23"/>
    </row>
    <row r="1552" spans="2:21" x14ac:dyDescent="0.3">
      <c r="B1552"/>
      <c r="C1552"/>
      <c r="Q1552" s="23"/>
      <c r="R1552" s="23"/>
      <c r="S1552" s="23"/>
      <c r="T1552" s="23"/>
      <c r="U1552" s="23"/>
    </row>
    <row r="1553" spans="2:21" x14ac:dyDescent="0.3">
      <c r="B1553"/>
      <c r="C1553"/>
      <c r="Q1553" s="23"/>
      <c r="R1553" s="23"/>
      <c r="S1553" s="23"/>
      <c r="T1553" s="23"/>
      <c r="U1553" s="23"/>
    </row>
    <row r="1554" spans="2:21" x14ac:dyDescent="0.3">
      <c r="B1554"/>
      <c r="C1554"/>
      <c r="Q1554" s="23"/>
      <c r="R1554" s="23"/>
      <c r="S1554" s="23"/>
      <c r="T1554" s="23"/>
      <c r="U1554" s="23"/>
    </row>
    <row r="1555" spans="2:21" x14ac:dyDescent="0.3">
      <c r="B1555"/>
      <c r="C1555"/>
      <c r="Q1555" s="23"/>
      <c r="R1555" s="23"/>
      <c r="S1555" s="23"/>
      <c r="T1555" s="23"/>
      <c r="U1555" s="23"/>
    </row>
    <row r="1556" spans="2:21" x14ac:dyDescent="0.3">
      <c r="B1556"/>
      <c r="C1556"/>
      <c r="Q1556" s="23"/>
      <c r="R1556" s="23"/>
      <c r="S1556" s="23"/>
      <c r="T1556" s="23"/>
      <c r="U1556" s="23"/>
    </row>
    <row r="1557" spans="2:21" x14ac:dyDescent="0.3">
      <c r="B1557"/>
      <c r="C1557"/>
      <c r="Q1557" s="23"/>
      <c r="R1557" s="23"/>
      <c r="S1557" s="23"/>
      <c r="T1557" s="23"/>
      <c r="U1557" s="23"/>
    </row>
    <row r="1558" spans="2:21" x14ac:dyDescent="0.3">
      <c r="B1558"/>
      <c r="C1558"/>
      <c r="Q1558" s="23"/>
      <c r="R1558" s="23"/>
      <c r="S1558" s="23"/>
      <c r="T1558" s="23"/>
      <c r="U1558" s="23"/>
    </row>
    <row r="1559" spans="2:21" x14ac:dyDescent="0.3">
      <c r="B1559"/>
      <c r="C1559"/>
      <c r="Q1559" s="23"/>
      <c r="R1559" s="23"/>
      <c r="S1559" s="23"/>
      <c r="T1559" s="23"/>
      <c r="U1559" s="23"/>
    </row>
    <row r="1560" spans="2:21" x14ac:dyDescent="0.3">
      <c r="B1560"/>
      <c r="C1560"/>
      <c r="Q1560" s="23"/>
      <c r="R1560" s="23"/>
      <c r="S1560" s="23"/>
      <c r="T1560" s="23"/>
      <c r="U1560" s="23"/>
    </row>
    <row r="1561" spans="2:21" x14ac:dyDescent="0.3">
      <c r="B1561"/>
      <c r="C1561"/>
      <c r="Q1561" s="23"/>
      <c r="R1561" s="23"/>
      <c r="S1561" s="23"/>
      <c r="T1561" s="23"/>
      <c r="U1561" s="23"/>
    </row>
    <row r="1562" spans="2:21" x14ac:dyDescent="0.3">
      <c r="B1562"/>
      <c r="C1562"/>
      <c r="Q1562" s="23"/>
      <c r="R1562" s="23"/>
      <c r="S1562" s="23"/>
      <c r="T1562" s="23"/>
      <c r="U1562" s="23"/>
    </row>
    <row r="1563" spans="2:21" x14ac:dyDescent="0.3">
      <c r="B1563"/>
      <c r="C1563"/>
      <c r="Q1563" s="23"/>
      <c r="R1563" s="23"/>
      <c r="S1563" s="23"/>
      <c r="T1563" s="23"/>
      <c r="U1563" s="23"/>
    </row>
    <row r="1564" spans="2:21" x14ac:dyDescent="0.3">
      <c r="B1564"/>
      <c r="C1564"/>
      <c r="Q1564" s="23"/>
      <c r="R1564" s="23"/>
      <c r="S1564" s="23"/>
      <c r="T1564" s="23"/>
      <c r="U1564" s="23"/>
    </row>
    <row r="1565" spans="2:21" x14ac:dyDescent="0.3">
      <c r="B1565"/>
      <c r="C1565"/>
      <c r="Q1565" s="23"/>
      <c r="R1565" s="23"/>
      <c r="S1565" s="23"/>
      <c r="T1565" s="23"/>
      <c r="U1565" s="23"/>
    </row>
    <row r="1566" spans="2:21" x14ac:dyDescent="0.3">
      <c r="B1566"/>
      <c r="C1566"/>
      <c r="Q1566" s="23"/>
      <c r="R1566" s="23"/>
      <c r="S1566" s="23"/>
      <c r="T1566" s="23"/>
      <c r="U1566" s="23"/>
    </row>
    <row r="1567" spans="2:21" x14ac:dyDescent="0.3">
      <c r="B1567"/>
      <c r="C1567"/>
      <c r="Q1567" s="23"/>
      <c r="R1567" s="23"/>
      <c r="S1567" s="23"/>
      <c r="T1567" s="23"/>
      <c r="U1567" s="23"/>
    </row>
    <row r="1568" spans="2:21" x14ac:dyDescent="0.3">
      <c r="B1568"/>
      <c r="C1568"/>
      <c r="Q1568" s="23"/>
      <c r="R1568" s="23"/>
      <c r="S1568" s="23"/>
      <c r="T1568" s="23"/>
      <c r="U1568" s="23"/>
    </row>
    <row r="1569" spans="2:21" x14ac:dyDescent="0.3">
      <c r="B1569"/>
      <c r="C1569"/>
      <c r="Q1569" s="23"/>
      <c r="R1569" s="23"/>
      <c r="S1569" s="23"/>
      <c r="T1569" s="23"/>
      <c r="U1569" s="23"/>
    </row>
    <row r="1570" spans="2:21" x14ac:dyDescent="0.3">
      <c r="B1570"/>
      <c r="C1570"/>
      <c r="Q1570" s="23"/>
      <c r="R1570" s="23"/>
      <c r="S1570" s="23"/>
      <c r="T1570" s="23"/>
      <c r="U1570" s="23"/>
    </row>
    <row r="1571" spans="2:21" x14ac:dyDescent="0.3">
      <c r="B1571"/>
      <c r="C1571"/>
      <c r="Q1571" s="23"/>
      <c r="R1571" s="23"/>
      <c r="S1571" s="23"/>
      <c r="T1571" s="23"/>
      <c r="U1571" s="23"/>
    </row>
    <row r="1572" spans="2:21" x14ac:dyDescent="0.3">
      <c r="B1572"/>
      <c r="C1572"/>
      <c r="Q1572" s="23"/>
      <c r="R1572" s="23"/>
      <c r="S1572" s="23"/>
      <c r="T1572" s="23"/>
      <c r="U1572" s="23"/>
    </row>
    <row r="1573" spans="2:21" x14ac:dyDescent="0.3">
      <c r="B1573"/>
      <c r="C1573"/>
      <c r="Q1573" s="23"/>
      <c r="R1573" s="23"/>
      <c r="S1573" s="23"/>
      <c r="T1573" s="23"/>
      <c r="U1573" s="23"/>
    </row>
    <row r="1574" spans="2:21" x14ac:dyDescent="0.3">
      <c r="B1574"/>
      <c r="C1574"/>
      <c r="Q1574" s="23"/>
      <c r="R1574" s="23"/>
      <c r="S1574" s="23"/>
      <c r="T1574" s="23"/>
      <c r="U1574" s="23"/>
    </row>
    <row r="1575" spans="2:21" x14ac:dyDescent="0.3">
      <c r="B1575"/>
      <c r="C1575"/>
      <c r="Q1575" s="23"/>
      <c r="R1575" s="23"/>
      <c r="S1575" s="23"/>
      <c r="T1575" s="23"/>
      <c r="U1575" s="23"/>
    </row>
    <row r="1576" spans="2:21" x14ac:dyDescent="0.3">
      <c r="B1576"/>
      <c r="C1576"/>
      <c r="Q1576" s="23"/>
      <c r="R1576" s="23"/>
      <c r="S1576" s="23"/>
      <c r="T1576" s="23"/>
      <c r="U1576" s="23"/>
    </row>
    <row r="1577" spans="2:21" x14ac:dyDescent="0.3">
      <c r="B1577"/>
      <c r="C1577"/>
      <c r="Q1577" s="23"/>
      <c r="R1577" s="23"/>
      <c r="S1577" s="23"/>
      <c r="T1577" s="23"/>
      <c r="U1577" s="23"/>
    </row>
    <row r="1578" spans="2:21" x14ac:dyDescent="0.3">
      <c r="B1578"/>
      <c r="C1578"/>
      <c r="Q1578" s="23"/>
      <c r="R1578" s="23"/>
      <c r="S1578" s="23"/>
      <c r="T1578" s="23"/>
      <c r="U1578" s="23"/>
    </row>
    <row r="1579" spans="2:21" x14ac:dyDescent="0.3">
      <c r="B1579"/>
      <c r="C1579"/>
      <c r="Q1579" s="23"/>
      <c r="R1579" s="23"/>
      <c r="S1579" s="23"/>
      <c r="T1579" s="23"/>
      <c r="U1579" s="23"/>
    </row>
    <row r="1580" spans="2:21" x14ac:dyDescent="0.3">
      <c r="B1580"/>
      <c r="C1580"/>
      <c r="Q1580" s="23"/>
      <c r="R1580" s="23"/>
      <c r="S1580" s="23"/>
      <c r="T1580" s="23"/>
      <c r="U1580" s="23"/>
    </row>
    <row r="1581" spans="2:21" x14ac:dyDescent="0.3">
      <c r="B1581"/>
      <c r="C1581"/>
      <c r="Q1581" s="23"/>
      <c r="R1581" s="23"/>
      <c r="S1581" s="23"/>
      <c r="T1581" s="23"/>
      <c r="U1581" s="23"/>
    </row>
    <row r="1582" spans="2:21" x14ac:dyDescent="0.3">
      <c r="B1582"/>
      <c r="C1582"/>
      <c r="Q1582" s="23"/>
      <c r="R1582" s="23"/>
      <c r="S1582" s="23"/>
      <c r="T1582" s="23"/>
      <c r="U1582" s="23"/>
    </row>
    <row r="1583" spans="2:21" x14ac:dyDescent="0.3">
      <c r="B1583"/>
      <c r="C1583"/>
      <c r="Q1583" s="23"/>
      <c r="R1583" s="23"/>
      <c r="S1583" s="23"/>
      <c r="T1583" s="23"/>
      <c r="U1583" s="23"/>
    </row>
    <row r="1584" spans="2:21" x14ac:dyDescent="0.3">
      <c r="B1584"/>
      <c r="C1584"/>
      <c r="Q1584" s="23"/>
      <c r="R1584" s="23"/>
      <c r="S1584" s="23"/>
      <c r="T1584" s="23"/>
      <c r="U1584" s="23"/>
    </row>
    <row r="1585" spans="2:21" x14ac:dyDescent="0.3">
      <c r="B1585"/>
      <c r="C1585"/>
      <c r="Q1585" s="23"/>
      <c r="R1585" s="23"/>
      <c r="S1585" s="23"/>
      <c r="T1585" s="23"/>
      <c r="U1585" s="23"/>
    </row>
    <row r="1586" spans="2:21" x14ac:dyDescent="0.3">
      <c r="B1586"/>
      <c r="C1586"/>
      <c r="Q1586" s="23"/>
      <c r="R1586" s="23"/>
      <c r="S1586" s="23"/>
      <c r="T1586" s="23"/>
      <c r="U1586" s="23"/>
    </row>
    <row r="1587" spans="2:21" x14ac:dyDescent="0.3">
      <c r="B1587"/>
      <c r="C1587"/>
      <c r="Q1587" s="23"/>
      <c r="R1587" s="23"/>
      <c r="S1587" s="23"/>
      <c r="T1587" s="23"/>
      <c r="U1587" s="23"/>
    </row>
    <row r="1588" spans="2:21" x14ac:dyDescent="0.3">
      <c r="B1588"/>
      <c r="C1588"/>
      <c r="Q1588" s="23"/>
      <c r="R1588" s="23"/>
      <c r="S1588" s="23"/>
      <c r="T1588" s="23"/>
      <c r="U1588" s="23"/>
    </row>
    <row r="1589" spans="2:21" x14ac:dyDescent="0.3">
      <c r="B1589"/>
      <c r="C1589"/>
      <c r="Q1589" s="23"/>
      <c r="R1589" s="23"/>
      <c r="S1589" s="23"/>
      <c r="T1589" s="23"/>
      <c r="U1589" s="23"/>
    </row>
    <row r="1590" spans="2:21" x14ac:dyDescent="0.3">
      <c r="B1590"/>
      <c r="C1590"/>
      <c r="Q1590" s="23"/>
      <c r="R1590" s="23"/>
      <c r="S1590" s="23"/>
      <c r="T1590" s="23"/>
      <c r="U1590" s="23"/>
    </row>
    <row r="1591" spans="2:21" x14ac:dyDescent="0.3">
      <c r="B1591"/>
      <c r="C1591"/>
      <c r="Q1591" s="23"/>
      <c r="R1591" s="23"/>
      <c r="S1591" s="23"/>
      <c r="T1591" s="23"/>
      <c r="U1591" s="23"/>
    </row>
    <row r="1592" spans="2:21" x14ac:dyDescent="0.3">
      <c r="B1592"/>
      <c r="C1592"/>
      <c r="Q1592" s="23"/>
      <c r="R1592" s="23"/>
      <c r="S1592" s="23"/>
      <c r="T1592" s="23"/>
      <c r="U1592" s="23"/>
    </row>
    <row r="1593" spans="2:21" x14ac:dyDescent="0.3">
      <c r="B1593"/>
      <c r="C1593"/>
      <c r="Q1593" s="23"/>
      <c r="R1593" s="23"/>
      <c r="S1593" s="23"/>
      <c r="T1593" s="23"/>
      <c r="U1593" s="23"/>
    </row>
    <row r="1594" spans="2:21" x14ac:dyDescent="0.3">
      <c r="B1594"/>
      <c r="C1594"/>
      <c r="Q1594" s="23"/>
      <c r="R1594" s="23"/>
      <c r="S1594" s="23"/>
      <c r="T1594" s="23"/>
      <c r="U1594" s="23"/>
    </row>
    <row r="1595" spans="2:21" x14ac:dyDescent="0.3">
      <c r="B1595"/>
      <c r="C1595"/>
      <c r="Q1595" s="23"/>
      <c r="R1595" s="23"/>
      <c r="S1595" s="23"/>
      <c r="T1595" s="23"/>
      <c r="U1595" s="23"/>
    </row>
    <row r="1596" spans="2:21" x14ac:dyDescent="0.3">
      <c r="B1596"/>
      <c r="C1596"/>
      <c r="Q1596" s="23"/>
      <c r="R1596" s="23"/>
      <c r="S1596" s="23"/>
      <c r="T1596" s="23"/>
      <c r="U1596" s="23"/>
    </row>
    <row r="1597" spans="2:21" x14ac:dyDescent="0.3">
      <c r="B1597"/>
      <c r="C1597"/>
      <c r="Q1597" s="23"/>
      <c r="R1597" s="23"/>
      <c r="S1597" s="23"/>
      <c r="T1597" s="23"/>
      <c r="U1597" s="23"/>
    </row>
    <row r="1598" spans="2:21" x14ac:dyDescent="0.3">
      <c r="B1598"/>
      <c r="C1598"/>
      <c r="Q1598" s="23"/>
      <c r="R1598" s="23"/>
      <c r="S1598" s="23"/>
      <c r="T1598" s="23"/>
      <c r="U1598" s="23"/>
    </row>
    <row r="1599" spans="2:21" x14ac:dyDescent="0.3">
      <c r="B1599"/>
      <c r="C1599"/>
      <c r="Q1599" s="23"/>
      <c r="R1599" s="23"/>
      <c r="S1599" s="23"/>
      <c r="T1599" s="23"/>
      <c r="U1599" s="23"/>
    </row>
    <row r="1600" spans="2:21" x14ac:dyDescent="0.3">
      <c r="B1600"/>
      <c r="C1600"/>
      <c r="Q1600" s="23"/>
      <c r="R1600" s="23"/>
      <c r="S1600" s="23"/>
      <c r="T1600" s="23"/>
      <c r="U1600" s="23"/>
    </row>
    <row r="1601" spans="2:21" x14ac:dyDescent="0.3">
      <c r="B1601"/>
      <c r="C1601"/>
      <c r="Q1601" s="23"/>
      <c r="R1601" s="23"/>
      <c r="S1601" s="23"/>
      <c r="T1601" s="23"/>
      <c r="U1601" s="23"/>
    </row>
    <row r="1602" spans="2:21" x14ac:dyDescent="0.3">
      <c r="B1602"/>
      <c r="C1602"/>
      <c r="Q1602" s="23"/>
      <c r="R1602" s="23"/>
      <c r="S1602" s="23"/>
      <c r="T1602" s="23"/>
      <c r="U1602" s="23"/>
    </row>
    <row r="1603" spans="2:21" x14ac:dyDescent="0.3">
      <c r="B1603"/>
      <c r="C1603"/>
      <c r="Q1603" s="23"/>
      <c r="R1603" s="23"/>
      <c r="S1603" s="23"/>
      <c r="T1603" s="23"/>
      <c r="U1603" s="23"/>
    </row>
    <row r="1604" spans="2:21" x14ac:dyDescent="0.3">
      <c r="B1604"/>
      <c r="C1604"/>
      <c r="Q1604" s="23"/>
      <c r="R1604" s="23"/>
      <c r="S1604" s="23"/>
      <c r="T1604" s="23"/>
      <c r="U1604" s="23"/>
    </row>
    <row r="1605" spans="2:21" x14ac:dyDescent="0.3">
      <c r="B1605"/>
      <c r="C1605"/>
      <c r="Q1605" s="23"/>
      <c r="R1605" s="23"/>
      <c r="S1605" s="23"/>
      <c r="T1605" s="23"/>
      <c r="U1605" s="23"/>
    </row>
    <row r="1606" spans="2:21" x14ac:dyDescent="0.3">
      <c r="B1606"/>
      <c r="C1606"/>
      <c r="Q1606" s="23"/>
      <c r="R1606" s="23"/>
      <c r="S1606" s="23"/>
      <c r="T1606" s="23"/>
      <c r="U1606" s="23"/>
    </row>
    <row r="1607" spans="2:21" x14ac:dyDescent="0.3">
      <c r="B1607"/>
      <c r="C1607"/>
      <c r="Q1607" s="23"/>
      <c r="R1607" s="23"/>
      <c r="S1607" s="23"/>
      <c r="T1607" s="23"/>
      <c r="U1607" s="23"/>
    </row>
    <row r="1608" spans="2:21" x14ac:dyDescent="0.3">
      <c r="B1608"/>
      <c r="C1608"/>
      <c r="Q1608" s="23"/>
      <c r="R1608" s="23"/>
      <c r="S1608" s="23"/>
      <c r="T1608" s="23"/>
      <c r="U1608" s="23"/>
    </row>
    <row r="1609" spans="2:21" x14ac:dyDescent="0.3">
      <c r="B1609"/>
      <c r="C1609"/>
      <c r="Q1609" s="23"/>
      <c r="R1609" s="23"/>
      <c r="S1609" s="23"/>
      <c r="T1609" s="23"/>
      <c r="U1609" s="23"/>
    </row>
    <row r="1610" spans="2:21" x14ac:dyDescent="0.3">
      <c r="B1610"/>
      <c r="C1610"/>
      <c r="Q1610" s="23"/>
      <c r="R1610" s="23"/>
      <c r="S1610" s="23"/>
      <c r="T1610" s="23"/>
      <c r="U1610" s="23"/>
    </row>
    <row r="1611" spans="2:21" x14ac:dyDescent="0.3">
      <c r="B1611"/>
      <c r="C1611"/>
      <c r="Q1611" s="23"/>
      <c r="R1611" s="23"/>
      <c r="S1611" s="23"/>
      <c r="T1611" s="23"/>
      <c r="U1611" s="23"/>
    </row>
    <row r="1612" spans="2:21" x14ac:dyDescent="0.3">
      <c r="B1612"/>
      <c r="C1612"/>
      <c r="Q1612" s="23"/>
      <c r="R1612" s="23"/>
      <c r="S1612" s="23"/>
      <c r="T1612" s="23"/>
      <c r="U1612" s="23"/>
    </row>
    <row r="1613" spans="2:21" x14ac:dyDescent="0.3">
      <c r="B1613"/>
      <c r="C1613"/>
      <c r="Q1613" s="23"/>
      <c r="R1613" s="23"/>
      <c r="S1613" s="23"/>
      <c r="T1613" s="23"/>
      <c r="U1613" s="23"/>
    </row>
    <row r="1614" spans="2:21" x14ac:dyDescent="0.3">
      <c r="B1614"/>
      <c r="C1614"/>
      <c r="Q1614" s="23"/>
      <c r="R1614" s="23"/>
      <c r="S1614" s="23"/>
      <c r="T1614" s="23"/>
      <c r="U1614" s="23"/>
    </row>
    <row r="1615" spans="2:21" x14ac:dyDescent="0.3">
      <c r="B1615"/>
      <c r="C1615"/>
      <c r="Q1615" s="23"/>
      <c r="R1615" s="23"/>
      <c r="S1615" s="23"/>
      <c r="T1615" s="23"/>
      <c r="U1615" s="23"/>
    </row>
    <row r="1616" spans="2:21" x14ac:dyDescent="0.3">
      <c r="B1616"/>
      <c r="C1616"/>
      <c r="Q1616" s="23"/>
      <c r="R1616" s="23"/>
      <c r="S1616" s="23"/>
      <c r="T1616" s="23"/>
      <c r="U1616" s="23"/>
    </row>
    <row r="1617" spans="2:21" x14ac:dyDescent="0.3">
      <c r="B1617"/>
      <c r="C1617"/>
      <c r="Q1617" s="23"/>
      <c r="R1617" s="23"/>
      <c r="S1617" s="23"/>
      <c r="T1617" s="23"/>
      <c r="U1617" s="23"/>
    </row>
    <row r="1618" spans="2:21" x14ac:dyDescent="0.3">
      <c r="B1618"/>
      <c r="C1618"/>
      <c r="Q1618" s="23"/>
      <c r="R1618" s="23"/>
      <c r="S1618" s="23"/>
      <c r="T1618" s="23"/>
      <c r="U1618" s="23"/>
    </row>
    <row r="1619" spans="2:21" x14ac:dyDescent="0.3">
      <c r="B1619"/>
      <c r="C1619"/>
      <c r="Q1619" s="23"/>
      <c r="R1619" s="23"/>
      <c r="S1619" s="23"/>
      <c r="T1619" s="23"/>
      <c r="U1619" s="23"/>
    </row>
    <row r="1620" spans="2:21" x14ac:dyDescent="0.3">
      <c r="B1620"/>
      <c r="C1620"/>
      <c r="Q1620" s="23"/>
      <c r="R1620" s="23"/>
      <c r="S1620" s="23"/>
      <c r="T1620" s="23"/>
      <c r="U1620" s="23"/>
    </row>
    <row r="1621" spans="2:21" x14ac:dyDescent="0.3">
      <c r="B1621"/>
      <c r="C1621"/>
      <c r="Q1621" s="23"/>
      <c r="R1621" s="23"/>
      <c r="S1621" s="23"/>
      <c r="T1621" s="23"/>
      <c r="U1621" s="23"/>
    </row>
    <row r="1622" spans="2:21" x14ac:dyDescent="0.3">
      <c r="B1622"/>
      <c r="C1622"/>
      <c r="Q1622" s="23"/>
      <c r="R1622" s="23"/>
      <c r="S1622" s="23"/>
      <c r="T1622" s="23"/>
      <c r="U1622" s="23"/>
    </row>
    <row r="1623" spans="2:21" x14ac:dyDescent="0.3">
      <c r="B1623"/>
      <c r="C1623"/>
      <c r="Q1623" s="23"/>
      <c r="R1623" s="23"/>
      <c r="S1623" s="23"/>
      <c r="T1623" s="23"/>
      <c r="U1623" s="23"/>
    </row>
    <row r="1624" spans="2:21" x14ac:dyDescent="0.3">
      <c r="B1624"/>
      <c r="C1624"/>
      <c r="Q1624" s="23"/>
      <c r="R1624" s="23"/>
      <c r="S1624" s="23"/>
      <c r="T1624" s="23"/>
      <c r="U1624" s="23"/>
    </row>
    <row r="1625" spans="2:21" x14ac:dyDescent="0.3">
      <c r="B1625"/>
      <c r="C1625"/>
      <c r="Q1625" s="23"/>
      <c r="R1625" s="23"/>
      <c r="S1625" s="23"/>
      <c r="T1625" s="23"/>
      <c r="U1625" s="23"/>
    </row>
    <row r="1626" spans="2:21" x14ac:dyDescent="0.3">
      <c r="B1626"/>
      <c r="C1626"/>
      <c r="Q1626" s="23"/>
      <c r="R1626" s="23"/>
      <c r="S1626" s="23"/>
      <c r="T1626" s="23"/>
      <c r="U1626" s="23"/>
    </row>
    <row r="1627" spans="2:21" x14ac:dyDescent="0.3">
      <c r="B1627"/>
      <c r="C1627"/>
      <c r="Q1627" s="23"/>
      <c r="R1627" s="23"/>
      <c r="S1627" s="23"/>
      <c r="T1627" s="23"/>
      <c r="U1627" s="23"/>
    </row>
    <row r="1628" spans="2:21" x14ac:dyDescent="0.3">
      <c r="B1628"/>
      <c r="C1628"/>
      <c r="Q1628" s="23"/>
      <c r="R1628" s="23"/>
      <c r="S1628" s="23"/>
      <c r="T1628" s="23"/>
      <c r="U1628" s="23"/>
    </row>
    <row r="1629" spans="2:21" x14ac:dyDescent="0.3">
      <c r="B1629"/>
      <c r="C1629"/>
      <c r="Q1629" s="23"/>
      <c r="R1629" s="23"/>
      <c r="S1629" s="23"/>
      <c r="T1629" s="23"/>
      <c r="U1629" s="23"/>
    </row>
    <row r="1630" spans="2:21" x14ac:dyDescent="0.3">
      <c r="B1630"/>
      <c r="C1630"/>
      <c r="Q1630" s="23"/>
      <c r="R1630" s="23"/>
      <c r="S1630" s="23"/>
      <c r="T1630" s="23"/>
      <c r="U1630" s="23"/>
    </row>
    <row r="1631" spans="2:21" x14ac:dyDescent="0.3">
      <c r="B1631"/>
      <c r="C1631"/>
      <c r="Q1631" s="23"/>
      <c r="R1631" s="23"/>
      <c r="S1631" s="23"/>
      <c r="T1631" s="23"/>
      <c r="U1631" s="23"/>
    </row>
    <row r="1632" spans="2:21" x14ac:dyDescent="0.3">
      <c r="B1632"/>
      <c r="C1632"/>
      <c r="Q1632" s="23"/>
      <c r="R1632" s="23"/>
      <c r="S1632" s="23"/>
      <c r="T1632" s="23"/>
      <c r="U1632" s="23"/>
    </row>
    <row r="1633" spans="2:21" x14ac:dyDescent="0.3">
      <c r="B1633"/>
      <c r="C1633"/>
    </row>
    <row r="1634" spans="2:21" x14ac:dyDescent="0.3">
      <c r="B1634"/>
      <c r="C1634"/>
    </row>
    <row r="1635" spans="2:21" x14ac:dyDescent="0.3">
      <c r="B1635"/>
      <c r="C1635"/>
      <c r="Q1635" s="23"/>
      <c r="R1635" s="23"/>
      <c r="S1635" s="23"/>
      <c r="T1635" s="23"/>
      <c r="U1635" s="23"/>
    </row>
    <row r="1636" spans="2:21" x14ac:dyDescent="0.3">
      <c r="B1636"/>
      <c r="C1636"/>
      <c r="Q1636" s="23"/>
      <c r="R1636" s="23"/>
      <c r="S1636" s="23"/>
      <c r="T1636" s="23"/>
      <c r="U1636" s="23"/>
    </row>
    <row r="1637" spans="2:21" x14ac:dyDescent="0.3">
      <c r="B1637"/>
      <c r="C1637"/>
    </row>
    <row r="1638" spans="2:21" x14ac:dyDescent="0.3">
      <c r="B1638"/>
      <c r="C1638"/>
    </row>
    <row r="1639" spans="2:21" x14ac:dyDescent="0.3">
      <c r="B1639"/>
      <c r="C1639"/>
      <c r="Q1639" s="23"/>
      <c r="R1639" s="23"/>
      <c r="S1639" s="23"/>
      <c r="T1639" s="23"/>
      <c r="U1639" s="23"/>
    </row>
    <row r="1640" spans="2:21" x14ac:dyDescent="0.3">
      <c r="B1640"/>
      <c r="C1640"/>
    </row>
    <row r="1641" spans="2:21" x14ac:dyDescent="0.3">
      <c r="B1641"/>
      <c r="C1641"/>
      <c r="Q1641" s="23"/>
      <c r="R1641" s="23"/>
      <c r="S1641" s="23"/>
      <c r="T1641" s="23"/>
      <c r="U1641" s="23"/>
    </row>
    <row r="1642" spans="2:21" x14ac:dyDescent="0.3">
      <c r="B1642"/>
      <c r="C1642"/>
      <c r="Q1642" s="23"/>
      <c r="R1642" s="23"/>
      <c r="S1642" s="23"/>
      <c r="T1642" s="23"/>
      <c r="U1642" s="23"/>
    </row>
    <row r="1643" spans="2:21" x14ac:dyDescent="0.3">
      <c r="B1643"/>
      <c r="C1643"/>
      <c r="Q1643" s="23"/>
      <c r="R1643" s="23"/>
      <c r="S1643" s="23"/>
      <c r="T1643" s="23"/>
      <c r="U1643" s="23"/>
    </row>
    <row r="1644" spans="2:21" x14ac:dyDescent="0.3">
      <c r="B1644"/>
      <c r="C1644"/>
      <c r="Q1644" s="23"/>
      <c r="R1644" s="23"/>
      <c r="S1644" s="23"/>
      <c r="T1644" s="23"/>
      <c r="U1644" s="23"/>
    </row>
    <row r="1645" spans="2:21" x14ac:dyDescent="0.3">
      <c r="B1645"/>
      <c r="C1645"/>
      <c r="Q1645" s="23"/>
      <c r="R1645" s="23"/>
      <c r="S1645" s="23"/>
      <c r="T1645" s="23"/>
      <c r="U1645" s="23"/>
    </row>
    <row r="1646" spans="2:21" x14ac:dyDescent="0.3">
      <c r="B1646"/>
      <c r="C1646"/>
      <c r="Q1646" s="23"/>
      <c r="R1646" s="23"/>
      <c r="S1646" s="23"/>
      <c r="T1646" s="23"/>
      <c r="U1646" s="23"/>
    </row>
    <row r="1647" spans="2:21" x14ac:dyDescent="0.3">
      <c r="B1647"/>
      <c r="C1647"/>
      <c r="Q1647" s="23"/>
      <c r="R1647" s="23"/>
      <c r="S1647" s="23"/>
      <c r="T1647" s="23"/>
      <c r="U1647" s="23"/>
    </row>
    <row r="1648" spans="2:21" x14ac:dyDescent="0.3">
      <c r="B1648"/>
      <c r="C1648"/>
    </row>
    <row r="1649" spans="2:21" x14ac:dyDescent="0.3">
      <c r="B1649"/>
      <c r="C1649"/>
    </row>
    <row r="1650" spans="2:21" x14ac:dyDescent="0.3">
      <c r="B1650"/>
      <c r="C1650"/>
      <c r="Q1650" s="23"/>
      <c r="R1650" s="23"/>
      <c r="S1650" s="23"/>
      <c r="T1650" s="23"/>
      <c r="U1650" s="23"/>
    </row>
    <row r="1651" spans="2:21" x14ac:dyDescent="0.3">
      <c r="B1651"/>
      <c r="C1651"/>
    </row>
    <row r="1652" spans="2:21" x14ac:dyDescent="0.3">
      <c r="B1652"/>
      <c r="C1652"/>
    </row>
    <row r="1653" spans="2:21" x14ac:dyDescent="0.3">
      <c r="B1653"/>
      <c r="C1653"/>
      <c r="Q1653" s="23"/>
      <c r="R1653" s="23"/>
      <c r="S1653" s="23"/>
      <c r="T1653" s="23"/>
      <c r="U1653" s="23"/>
    </row>
    <row r="1654" spans="2:21" x14ac:dyDescent="0.3">
      <c r="B1654"/>
      <c r="C1654"/>
      <c r="Q1654" s="23"/>
      <c r="R1654" s="23"/>
      <c r="S1654" s="23"/>
      <c r="T1654" s="23"/>
      <c r="U1654" s="23"/>
    </row>
    <row r="1655" spans="2:21" x14ac:dyDescent="0.3">
      <c r="B1655"/>
      <c r="C1655"/>
      <c r="Q1655" s="23"/>
      <c r="R1655" s="23"/>
      <c r="S1655" s="23"/>
      <c r="T1655" s="23"/>
      <c r="U1655" s="23"/>
    </row>
    <row r="1656" spans="2:21" x14ac:dyDescent="0.3">
      <c r="B1656"/>
      <c r="C1656"/>
      <c r="Q1656" s="23"/>
      <c r="R1656" s="23"/>
      <c r="S1656" s="23"/>
      <c r="T1656" s="23"/>
      <c r="U1656" s="23"/>
    </row>
    <row r="1657" spans="2:21" x14ac:dyDescent="0.3">
      <c r="B1657"/>
      <c r="C1657"/>
      <c r="Q1657" s="23"/>
      <c r="R1657" s="23"/>
      <c r="S1657" s="23"/>
      <c r="T1657" s="23"/>
      <c r="U1657" s="23"/>
    </row>
    <row r="1658" spans="2:21" x14ac:dyDescent="0.3">
      <c r="B1658"/>
      <c r="C1658"/>
      <c r="Q1658" s="23"/>
      <c r="R1658" s="23"/>
      <c r="S1658" s="23"/>
      <c r="T1658" s="23"/>
      <c r="U1658" s="23"/>
    </row>
    <row r="1659" spans="2:21" x14ac:dyDescent="0.3">
      <c r="B1659"/>
      <c r="C1659"/>
    </row>
    <row r="1660" spans="2:21" x14ac:dyDescent="0.3">
      <c r="B1660"/>
      <c r="C1660"/>
    </row>
    <row r="1661" spans="2:21" x14ac:dyDescent="0.3">
      <c r="B1661"/>
      <c r="C1661"/>
      <c r="Q1661" s="23"/>
      <c r="R1661" s="23"/>
      <c r="S1661" s="23"/>
      <c r="T1661" s="23"/>
      <c r="U1661" s="23"/>
    </row>
    <row r="1662" spans="2:21" x14ac:dyDescent="0.3">
      <c r="B1662"/>
      <c r="C1662"/>
      <c r="Q1662" s="23"/>
      <c r="R1662" s="23"/>
      <c r="S1662" s="23"/>
      <c r="T1662" s="23"/>
      <c r="U1662" s="23"/>
    </row>
    <row r="1663" spans="2:21" x14ac:dyDescent="0.3">
      <c r="B1663"/>
      <c r="C1663"/>
      <c r="Q1663" s="23"/>
      <c r="R1663" s="23"/>
      <c r="S1663" s="23"/>
      <c r="T1663" s="23"/>
      <c r="U1663" s="23"/>
    </row>
    <row r="1664" spans="2:21" x14ac:dyDescent="0.3">
      <c r="B1664"/>
      <c r="C1664"/>
      <c r="Q1664" s="23"/>
      <c r="R1664" s="23"/>
      <c r="S1664" s="23"/>
      <c r="T1664" s="23"/>
      <c r="U1664" s="23"/>
    </row>
    <row r="1665" spans="2:21" x14ac:dyDescent="0.3">
      <c r="B1665"/>
      <c r="C1665"/>
      <c r="Q1665" s="23"/>
      <c r="R1665" s="23"/>
      <c r="S1665" s="23"/>
      <c r="T1665" s="23"/>
      <c r="U1665" s="23"/>
    </row>
    <row r="1666" spans="2:21" x14ac:dyDescent="0.3">
      <c r="B1666"/>
      <c r="C1666"/>
    </row>
    <row r="1667" spans="2:21" x14ac:dyDescent="0.3">
      <c r="B1667"/>
      <c r="C1667"/>
    </row>
    <row r="1668" spans="2:21" x14ac:dyDescent="0.3">
      <c r="B1668"/>
      <c r="C1668"/>
      <c r="Q1668" s="23"/>
      <c r="R1668" s="23"/>
      <c r="S1668" s="23"/>
      <c r="T1668" s="23"/>
      <c r="U1668" s="23"/>
    </row>
    <row r="1669" spans="2:21" x14ac:dyDescent="0.3">
      <c r="B1669"/>
      <c r="C1669"/>
    </row>
    <row r="1670" spans="2:21" x14ac:dyDescent="0.3">
      <c r="B1670"/>
      <c r="C1670"/>
      <c r="Q1670" s="23"/>
      <c r="R1670" s="23"/>
      <c r="S1670" s="23"/>
      <c r="T1670" s="23"/>
      <c r="U1670" s="23"/>
    </row>
    <row r="1671" spans="2:21" x14ac:dyDescent="0.3">
      <c r="B1671"/>
      <c r="C1671"/>
    </row>
    <row r="1672" spans="2:21" x14ac:dyDescent="0.3">
      <c r="B1672"/>
      <c r="C1672"/>
      <c r="Q1672" s="23"/>
      <c r="R1672" s="23"/>
      <c r="S1672" s="23"/>
      <c r="T1672" s="23"/>
      <c r="U1672" s="23"/>
    </row>
    <row r="1673" spans="2:21" x14ac:dyDescent="0.3">
      <c r="B1673"/>
      <c r="C1673"/>
      <c r="Q1673" s="23"/>
      <c r="R1673" s="23"/>
      <c r="S1673" s="23"/>
      <c r="T1673" s="23"/>
      <c r="U1673" s="23"/>
    </row>
    <row r="1674" spans="2:21" x14ac:dyDescent="0.3">
      <c r="B1674"/>
      <c r="C1674"/>
      <c r="Q1674" s="23"/>
      <c r="R1674" s="23"/>
      <c r="S1674" s="23"/>
      <c r="T1674" s="23"/>
      <c r="U1674" s="23"/>
    </row>
    <row r="1675" spans="2:21" x14ac:dyDescent="0.3">
      <c r="B1675"/>
      <c r="C1675"/>
      <c r="Q1675" s="23"/>
      <c r="R1675" s="23"/>
      <c r="S1675" s="23"/>
      <c r="T1675" s="23"/>
      <c r="U1675" s="23"/>
    </row>
    <row r="1676" spans="2:21" x14ac:dyDescent="0.3">
      <c r="B1676"/>
      <c r="C1676"/>
      <c r="Q1676" s="23"/>
      <c r="R1676" s="23"/>
      <c r="S1676" s="23"/>
      <c r="T1676" s="23"/>
      <c r="U1676" s="23"/>
    </row>
    <row r="1677" spans="2:21" x14ac:dyDescent="0.3">
      <c r="B1677"/>
      <c r="C1677"/>
      <c r="Q1677" s="23"/>
      <c r="R1677" s="23"/>
      <c r="S1677" s="23"/>
      <c r="T1677" s="23"/>
      <c r="U1677" s="23"/>
    </row>
    <row r="1678" spans="2:21" x14ac:dyDescent="0.3">
      <c r="B1678"/>
      <c r="C1678"/>
      <c r="Q1678" s="23"/>
      <c r="R1678" s="23"/>
      <c r="S1678" s="23"/>
      <c r="T1678" s="23"/>
      <c r="U1678" s="23"/>
    </row>
    <row r="1679" spans="2:21" x14ac:dyDescent="0.3">
      <c r="B1679"/>
      <c r="C1679"/>
      <c r="Q1679" s="23"/>
      <c r="R1679" s="23"/>
      <c r="S1679" s="23"/>
      <c r="T1679" s="23"/>
      <c r="U1679" s="23"/>
    </row>
    <row r="1680" spans="2:21" x14ac:dyDescent="0.3">
      <c r="B1680"/>
      <c r="C1680"/>
    </row>
    <row r="1681" spans="2:21" x14ac:dyDescent="0.3">
      <c r="B1681"/>
      <c r="C1681"/>
    </row>
    <row r="1682" spans="2:21" x14ac:dyDescent="0.3">
      <c r="B1682"/>
      <c r="C1682"/>
      <c r="Q1682" s="23"/>
      <c r="R1682" s="23"/>
      <c r="S1682" s="23"/>
      <c r="T1682" s="23"/>
      <c r="U1682" s="23"/>
    </row>
    <row r="1683" spans="2:21" x14ac:dyDescent="0.3">
      <c r="B1683"/>
      <c r="C1683"/>
      <c r="Q1683" s="23"/>
      <c r="R1683" s="23"/>
      <c r="S1683" s="23"/>
      <c r="T1683" s="23"/>
      <c r="U1683" s="23"/>
    </row>
    <row r="1684" spans="2:21" x14ac:dyDescent="0.3">
      <c r="B1684"/>
      <c r="C1684"/>
      <c r="Q1684" s="23"/>
      <c r="R1684" s="23"/>
      <c r="S1684" s="23"/>
      <c r="T1684" s="23"/>
      <c r="U1684" s="23"/>
    </row>
    <row r="1685" spans="2:21" x14ac:dyDescent="0.3">
      <c r="B1685"/>
      <c r="C1685"/>
      <c r="Q1685" s="23"/>
      <c r="R1685" s="23"/>
      <c r="S1685" s="23"/>
      <c r="T1685" s="23"/>
      <c r="U1685" s="23"/>
    </row>
    <row r="1686" spans="2:21" x14ac:dyDescent="0.3">
      <c r="B1686"/>
      <c r="C1686"/>
    </row>
    <row r="1687" spans="2:21" x14ac:dyDescent="0.3">
      <c r="B1687"/>
      <c r="C1687"/>
      <c r="Q1687" s="23"/>
      <c r="R1687" s="23"/>
      <c r="S1687" s="23"/>
      <c r="T1687" s="23"/>
      <c r="U1687" s="23"/>
    </row>
    <row r="1688" spans="2:21" x14ac:dyDescent="0.3">
      <c r="B1688"/>
      <c r="C1688"/>
    </row>
    <row r="1689" spans="2:21" x14ac:dyDescent="0.3">
      <c r="B1689"/>
      <c r="C1689"/>
    </row>
    <row r="1690" spans="2:21" x14ac:dyDescent="0.3">
      <c r="B1690"/>
      <c r="C1690"/>
      <c r="Q1690" s="23"/>
      <c r="R1690" s="23"/>
      <c r="S1690" s="23"/>
      <c r="T1690" s="23"/>
      <c r="U1690" s="23"/>
    </row>
    <row r="1691" spans="2:21" x14ac:dyDescent="0.3">
      <c r="B1691"/>
      <c r="C1691"/>
      <c r="Q1691" s="23"/>
      <c r="R1691" s="23"/>
      <c r="S1691" s="23"/>
      <c r="T1691" s="23"/>
      <c r="U1691" s="23"/>
    </row>
    <row r="1692" spans="2:21" x14ac:dyDescent="0.3">
      <c r="B1692"/>
      <c r="C1692"/>
      <c r="Q1692" s="23"/>
      <c r="R1692" s="23"/>
      <c r="S1692" s="23"/>
      <c r="T1692" s="23"/>
      <c r="U1692" s="23"/>
    </row>
    <row r="1693" spans="2:21" x14ac:dyDescent="0.3">
      <c r="B1693"/>
      <c r="C1693"/>
      <c r="Q1693" s="23"/>
      <c r="R1693" s="23"/>
      <c r="S1693" s="23"/>
      <c r="T1693" s="23"/>
      <c r="U1693" s="23"/>
    </row>
    <row r="1694" spans="2:21" x14ac:dyDescent="0.3">
      <c r="B1694"/>
      <c r="C1694"/>
      <c r="Q1694" s="23"/>
      <c r="R1694" s="23"/>
      <c r="S1694" s="23"/>
      <c r="T1694" s="23"/>
      <c r="U1694" s="23"/>
    </row>
    <row r="1695" spans="2:21" x14ac:dyDescent="0.3">
      <c r="B1695"/>
      <c r="C1695"/>
    </row>
    <row r="1696" spans="2:21" x14ac:dyDescent="0.3">
      <c r="B1696"/>
      <c r="C1696"/>
      <c r="Q1696" s="23"/>
      <c r="R1696" s="23"/>
      <c r="S1696" s="23"/>
      <c r="T1696" s="23"/>
      <c r="U1696" s="23"/>
    </row>
    <row r="1697" spans="2:21" x14ac:dyDescent="0.3">
      <c r="B1697"/>
      <c r="C1697"/>
      <c r="Q1697" s="23"/>
      <c r="R1697" s="23"/>
      <c r="S1697" s="23"/>
      <c r="T1697" s="23"/>
      <c r="U1697" s="23"/>
    </row>
    <row r="1698" spans="2:21" x14ac:dyDescent="0.3">
      <c r="B1698"/>
      <c r="C1698"/>
      <c r="Q1698" s="23"/>
      <c r="R1698" s="23"/>
      <c r="S1698" s="23"/>
      <c r="T1698" s="23"/>
      <c r="U1698" s="23"/>
    </row>
    <row r="1699" spans="2:21" x14ac:dyDescent="0.3">
      <c r="B1699"/>
      <c r="C1699"/>
      <c r="Q1699" s="23"/>
      <c r="R1699" s="23"/>
      <c r="S1699" s="23"/>
      <c r="T1699" s="23"/>
      <c r="U1699" s="23"/>
    </row>
    <row r="1700" spans="2:21" x14ac:dyDescent="0.3">
      <c r="B1700"/>
      <c r="C1700"/>
    </row>
    <row r="1701" spans="2:21" x14ac:dyDescent="0.3">
      <c r="B1701"/>
      <c r="C1701"/>
      <c r="Q1701" s="23"/>
      <c r="R1701" s="23"/>
      <c r="S1701" s="23"/>
      <c r="T1701" s="23"/>
      <c r="U1701" s="23"/>
    </row>
    <row r="1702" spans="2:21" x14ac:dyDescent="0.3">
      <c r="B1702"/>
      <c r="C1702"/>
      <c r="Q1702" s="23"/>
      <c r="R1702" s="23"/>
      <c r="S1702" s="23"/>
      <c r="T1702" s="23"/>
      <c r="U1702" s="23"/>
    </row>
    <row r="1703" spans="2:21" x14ac:dyDescent="0.3">
      <c r="B1703"/>
      <c r="C1703"/>
      <c r="Q1703" s="23"/>
      <c r="R1703" s="23"/>
      <c r="S1703" s="23"/>
      <c r="T1703" s="23"/>
      <c r="U1703" s="23"/>
    </row>
    <row r="1704" spans="2:21" x14ac:dyDescent="0.3">
      <c r="B1704"/>
      <c r="C1704"/>
      <c r="Q1704" s="23"/>
      <c r="R1704" s="23"/>
      <c r="S1704" s="23"/>
      <c r="T1704" s="23"/>
      <c r="U1704" s="23"/>
    </row>
    <row r="1705" spans="2:21" x14ac:dyDescent="0.3">
      <c r="B1705"/>
      <c r="C1705"/>
      <c r="Q1705" s="23"/>
      <c r="R1705" s="23"/>
      <c r="S1705" s="23"/>
      <c r="T1705" s="23"/>
      <c r="U1705" s="23"/>
    </row>
    <row r="1706" spans="2:21" x14ac:dyDescent="0.3">
      <c r="B1706"/>
      <c r="C1706"/>
      <c r="Q1706" s="23"/>
      <c r="R1706" s="23"/>
      <c r="S1706" s="23"/>
      <c r="T1706" s="23"/>
      <c r="U1706" s="23"/>
    </row>
    <row r="1707" spans="2:21" x14ac:dyDescent="0.3">
      <c r="B1707"/>
      <c r="C1707"/>
      <c r="Q1707" s="23"/>
      <c r="R1707" s="23"/>
      <c r="S1707" s="23"/>
      <c r="T1707" s="23"/>
      <c r="U1707" s="23"/>
    </row>
    <row r="1708" spans="2:21" x14ac:dyDescent="0.3">
      <c r="B1708"/>
      <c r="C1708"/>
      <c r="Q1708" s="23"/>
      <c r="R1708" s="23"/>
      <c r="S1708" s="23"/>
      <c r="T1708" s="23"/>
      <c r="U1708" s="23"/>
    </row>
    <row r="1709" spans="2:21" x14ac:dyDescent="0.3">
      <c r="B1709"/>
      <c r="C1709"/>
      <c r="Q1709" s="23"/>
      <c r="R1709" s="23"/>
      <c r="S1709" s="23"/>
      <c r="T1709" s="23"/>
      <c r="U1709" s="23"/>
    </row>
    <row r="1710" spans="2:21" x14ac:dyDescent="0.3">
      <c r="B1710"/>
      <c r="C1710"/>
    </row>
    <row r="1711" spans="2:21" x14ac:dyDescent="0.3">
      <c r="B1711"/>
      <c r="C1711"/>
    </row>
    <row r="1712" spans="2:21" x14ac:dyDescent="0.3">
      <c r="B1712"/>
      <c r="C1712"/>
      <c r="Q1712" s="23"/>
      <c r="R1712" s="23"/>
      <c r="S1712" s="23"/>
      <c r="T1712" s="23"/>
      <c r="U1712" s="23"/>
    </row>
    <row r="1713" spans="2:21" x14ac:dyDescent="0.3">
      <c r="B1713"/>
      <c r="C1713"/>
      <c r="Q1713" s="23"/>
      <c r="R1713" s="23"/>
      <c r="S1713" s="23"/>
      <c r="T1713" s="23"/>
      <c r="U1713" s="23"/>
    </row>
    <row r="1714" spans="2:21" x14ac:dyDescent="0.3">
      <c r="B1714"/>
      <c r="C1714"/>
      <c r="Q1714" s="23"/>
      <c r="R1714" s="23"/>
      <c r="S1714" s="23"/>
      <c r="T1714" s="23"/>
      <c r="U1714" s="23"/>
    </row>
    <row r="1715" spans="2:21" x14ac:dyDescent="0.3">
      <c r="B1715"/>
      <c r="C1715"/>
      <c r="Q1715" s="23"/>
      <c r="R1715" s="23"/>
      <c r="S1715" s="23"/>
      <c r="T1715" s="23"/>
      <c r="U1715" s="23"/>
    </row>
    <row r="1716" spans="2:21" x14ac:dyDescent="0.3">
      <c r="B1716"/>
      <c r="C1716"/>
    </row>
    <row r="1717" spans="2:21" x14ac:dyDescent="0.3">
      <c r="B1717"/>
      <c r="C1717"/>
    </row>
    <row r="1718" spans="2:21" x14ac:dyDescent="0.3">
      <c r="B1718"/>
      <c r="C1718"/>
      <c r="Q1718" s="23"/>
      <c r="R1718" s="23"/>
      <c r="S1718" s="23"/>
      <c r="T1718" s="23"/>
      <c r="U1718" s="23"/>
    </row>
    <row r="1719" spans="2:21" x14ac:dyDescent="0.3">
      <c r="B1719"/>
      <c r="C1719"/>
      <c r="Q1719" s="23"/>
      <c r="R1719" s="23"/>
      <c r="S1719" s="23"/>
      <c r="T1719" s="23"/>
      <c r="U1719" s="23"/>
    </row>
    <row r="1720" spans="2:21" x14ac:dyDescent="0.3">
      <c r="B1720"/>
      <c r="C1720"/>
      <c r="Q1720" s="23"/>
      <c r="R1720" s="23"/>
      <c r="S1720" s="23"/>
      <c r="T1720" s="23"/>
      <c r="U1720" s="23"/>
    </row>
    <row r="1721" spans="2:21" x14ac:dyDescent="0.3">
      <c r="B1721"/>
      <c r="C1721"/>
      <c r="Q1721" s="23"/>
      <c r="R1721" s="23"/>
      <c r="S1721" s="23"/>
      <c r="T1721" s="23"/>
      <c r="U1721" s="23"/>
    </row>
    <row r="1722" spans="2:21" x14ac:dyDescent="0.3">
      <c r="B1722"/>
      <c r="C1722"/>
      <c r="Q1722" s="23"/>
      <c r="R1722" s="23"/>
      <c r="S1722" s="23"/>
      <c r="T1722" s="23"/>
      <c r="U1722" s="23"/>
    </row>
    <row r="1723" spans="2:21" x14ac:dyDescent="0.3">
      <c r="B1723"/>
      <c r="C1723"/>
      <c r="Q1723" s="23"/>
      <c r="R1723" s="23"/>
      <c r="S1723" s="23"/>
      <c r="T1723" s="23"/>
      <c r="U1723" s="23"/>
    </row>
    <row r="1724" spans="2:21" x14ac:dyDescent="0.3">
      <c r="B1724"/>
      <c r="C1724"/>
      <c r="Q1724" s="23"/>
      <c r="R1724" s="23"/>
      <c r="S1724" s="23"/>
      <c r="T1724" s="23"/>
      <c r="U1724" s="23"/>
    </row>
    <row r="1725" spans="2:21" x14ac:dyDescent="0.3">
      <c r="B1725"/>
      <c r="C1725"/>
      <c r="Q1725" s="23"/>
      <c r="R1725" s="23"/>
      <c r="S1725" s="23"/>
      <c r="T1725" s="23"/>
      <c r="U1725" s="23"/>
    </row>
    <row r="1726" spans="2:21" x14ac:dyDescent="0.3">
      <c r="B1726"/>
      <c r="C1726"/>
      <c r="Q1726" s="23"/>
      <c r="R1726" s="23"/>
      <c r="S1726" s="23"/>
      <c r="T1726" s="23"/>
      <c r="U1726" s="23"/>
    </row>
    <row r="1727" spans="2:21" x14ac:dyDescent="0.3">
      <c r="B1727"/>
      <c r="C1727"/>
      <c r="Q1727" s="23"/>
      <c r="R1727" s="23"/>
      <c r="S1727" s="23"/>
      <c r="T1727" s="23"/>
      <c r="U1727" s="23"/>
    </row>
    <row r="1728" spans="2:21" x14ac:dyDescent="0.3">
      <c r="B1728"/>
      <c r="C1728"/>
      <c r="Q1728" s="23"/>
      <c r="R1728" s="23"/>
      <c r="S1728" s="23"/>
      <c r="T1728" s="23"/>
      <c r="U1728" s="23"/>
    </row>
    <row r="1729" spans="2:21" x14ac:dyDescent="0.3">
      <c r="B1729"/>
      <c r="C1729"/>
      <c r="Q1729" s="23"/>
      <c r="R1729" s="23"/>
      <c r="S1729" s="23"/>
      <c r="T1729" s="23"/>
      <c r="U1729" s="23"/>
    </row>
    <row r="1730" spans="2:21" x14ac:dyDescent="0.3">
      <c r="B1730"/>
      <c r="C1730"/>
      <c r="Q1730" s="23"/>
      <c r="R1730" s="23"/>
      <c r="S1730" s="23"/>
      <c r="T1730" s="23"/>
      <c r="U1730" s="23"/>
    </row>
    <row r="1731" spans="2:21" x14ac:dyDescent="0.3">
      <c r="B1731"/>
      <c r="C1731"/>
      <c r="Q1731" s="23"/>
      <c r="R1731" s="23"/>
      <c r="S1731" s="23"/>
      <c r="T1731" s="23"/>
      <c r="U1731" s="23"/>
    </row>
    <row r="1732" spans="2:21" x14ac:dyDescent="0.3">
      <c r="B1732"/>
      <c r="C1732"/>
      <c r="Q1732" s="23"/>
      <c r="R1732" s="23"/>
      <c r="S1732" s="23"/>
      <c r="T1732" s="23"/>
      <c r="U1732" s="23"/>
    </row>
    <row r="1733" spans="2:21" x14ac:dyDescent="0.3">
      <c r="B1733"/>
      <c r="C1733"/>
      <c r="Q1733" s="23"/>
      <c r="R1733" s="23"/>
      <c r="S1733" s="23"/>
      <c r="T1733" s="23"/>
      <c r="U1733" s="23"/>
    </row>
    <row r="1734" spans="2:21" x14ac:dyDescent="0.3">
      <c r="B1734"/>
      <c r="C1734"/>
      <c r="Q1734" s="23"/>
      <c r="R1734" s="23"/>
      <c r="S1734" s="23"/>
      <c r="T1734" s="23"/>
      <c r="U1734" s="23"/>
    </row>
    <row r="1735" spans="2:21" x14ac:dyDescent="0.3">
      <c r="B1735"/>
      <c r="C1735"/>
      <c r="Q1735" s="23"/>
      <c r="R1735" s="23"/>
      <c r="S1735" s="23"/>
      <c r="T1735" s="23"/>
      <c r="U1735" s="23"/>
    </row>
    <row r="1736" spans="2:21" x14ac:dyDescent="0.3">
      <c r="B1736"/>
      <c r="C1736"/>
      <c r="Q1736" s="23"/>
      <c r="R1736" s="23"/>
      <c r="S1736" s="23"/>
      <c r="T1736" s="23"/>
      <c r="U1736" s="23"/>
    </row>
    <row r="1737" spans="2:21" x14ac:dyDescent="0.3">
      <c r="B1737"/>
      <c r="C1737"/>
      <c r="Q1737" s="23"/>
      <c r="R1737" s="23"/>
      <c r="S1737" s="23"/>
      <c r="T1737" s="23"/>
      <c r="U1737" s="23"/>
    </row>
    <row r="1738" spans="2:21" x14ac:dyDescent="0.3">
      <c r="B1738"/>
      <c r="C1738"/>
      <c r="Q1738" s="23"/>
      <c r="R1738" s="23"/>
      <c r="S1738" s="23"/>
      <c r="T1738" s="23"/>
      <c r="U1738" s="23"/>
    </row>
    <row r="1739" spans="2:21" x14ac:dyDescent="0.3">
      <c r="B1739"/>
      <c r="C1739"/>
    </row>
    <row r="1740" spans="2:21" x14ac:dyDescent="0.3">
      <c r="B1740"/>
      <c r="C1740"/>
    </row>
    <row r="1741" spans="2:21" x14ac:dyDescent="0.3">
      <c r="B1741"/>
      <c r="C1741"/>
      <c r="Q1741" s="23"/>
      <c r="R1741" s="23"/>
      <c r="S1741" s="23"/>
      <c r="T1741" s="23"/>
      <c r="U1741" s="23"/>
    </row>
    <row r="1742" spans="2:21" x14ac:dyDescent="0.3">
      <c r="B1742"/>
      <c r="C1742"/>
      <c r="Q1742" s="23"/>
      <c r="R1742" s="23"/>
      <c r="S1742" s="23"/>
      <c r="T1742" s="23"/>
      <c r="U1742" s="23"/>
    </row>
    <row r="1743" spans="2:21" x14ac:dyDescent="0.3">
      <c r="B1743"/>
      <c r="C1743"/>
      <c r="Q1743" s="23"/>
      <c r="R1743" s="23"/>
      <c r="S1743" s="23"/>
      <c r="T1743" s="23"/>
      <c r="U1743" s="23"/>
    </row>
    <row r="1744" spans="2:21" x14ac:dyDescent="0.3">
      <c r="B1744"/>
      <c r="C1744"/>
      <c r="Q1744" s="23"/>
      <c r="R1744" s="23"/>
      <c r="S1744" s="23"/>
      <c r="T1744" s="23"/>
      <c r="U1744" s="23"/>
    </row>
    <row r="1745" spans="2:21" x14ac:dyDescent="0.3">
      <c r="B1745"/>
      <c r="C1745"/>
    </row>
    <row r="1746" spans="2:21" x14ac:dyDescent="0.3">
      <c r="B1746"/>
      <c r="C1746"/>
      <c r="Q1746" s="23"/>
      <c r="R1746" s="23"/>
      <c r="S1746" s="23"/>
      <c r="T1746" s="23"/>
      <c r="U1746" s="23"/>
    </row>
    <row r="1747" spans="2:21" x14ac:dyDescent="0.3">
      <c r="B1747"/>
      <c r="C1747"/>
      <c r="Q1747" s="23"/>
      <c r="R1747" s="23"/>
      <c r="S1747" s="23"/>
      <c r="T1747" s="23"/>
      <c r="U1747" s="23"/>
    </row>
    <row r="1748" spans="2:21" x14ac:dyDescent="0.3">
      <c r="B1748"/>
      <c r="C1748"/>
      <c r="Q1748" s="23"/>
      <c r="R1748" s="23"/>
      <c r="S1748" s="23"/>
      <c r="T1748" s="23"/>
      <c r="U1748" s="23"/>
    </row>
    <row r="1749" spans="2:21" x14ac:dyDescent="0.3">
      <c r="B1749"/>
      <c r="C1749"/>
    </row>
    <row r="1750" spans="2:21" x14ac:dyDescent="0.3">
      <c r="B1750"/>
      <c r="C1750"/>
      <c r="Q1750" s="23"/>
      <c r="R1750" s="23"/>
      <c r="S1750" s="23"/>
      <c r="T1750" s="23"/>
      <c r="U1750" s="23"/>
    </row>
    <row r="1751" spans="2:21" x14ac:dyDescent="0.3">
      <c r="B1751"/>
      <c r="C1751"/>
      <c r="Q1751" s="23"/>
      <c r="R1751" s="23"/>
      <c r="S1751" s="23"/>
      <c r="T1751" s="23"/>
      <c r="U1751" s="23"/>
    </row>
    <row r="1752" spans="2:21" x14ac:dyDescent="0.3">
      <c r="B1752"/>
      <c r="C1752"/>
      <c r="Q1752" s="23"/>
      <c r="R1752" s="23"/>
      <c r="S1752" s="23"/>
      <c r="T1752" s="23"/>
      <c r="U1752" s="23"/>
    </row>
    <row r="1753" spans="2:21" x14ac:dyDescent="0.3">
      <c r="B1753"/>
      <c r="C1753"/>
      <c r="Q1753" s="23"/>
      <c r="R1753" s="23"/>
      <c r="S1753" s="23"/>
      <c r="T1753" s="23"/>
      <c r="U1753" s="23"/>
    </row>
    <row r="1754" spans="2:21" x14ac:dyDescent="0.3">
      <c r="B1754"/>
      <c r="C1754"/>
      <c r="Q1754" s="23"/>
      <c r="R1754" s="23"/>
      <c r="S1754" s="23"/>
      <c r="T1754" s="23"/>
      <c r="U1754" s="23"/>
    </row>
    <row r="1755" spans="2:21" x14ac:dyDescent="0.3">
      <c r="B1755"/>
      <c r="C1755"/>
      <c r="Q1755" s="23"/>
      <c r="R1755" s="23"/>
      <c r="S1755" s="23"/>
      <c r="T1755" s="23"/>
      <c r="U1755" s="23"/>
    </row>
    <row r="1756" spans="2:21" x14ac:dyDescent="0.3">
      <c r="B1756"/>
      <c r="C1756"/>
      <c r="Q1756" s="23"/>
      <c r="R1756" s="23"/>
      <c r="S1756" s="23"/>
      <c r="T1756" s="23"/>
      <c r="U1756" s="23"/>
    </row>
    <row r="1757" spans="2:21" x14ac:dyDescent="0.3">
      <c r="B1757"/>
      <c r="C1757"/>
    </row>
    <row r="1758" spans="2:21" x14ac:dyDescent="0.3">
      <c r="B1758"/>
      <c r="C1758"/>
    </row>
    <row r="1759" spans="2:21" x14ac:dyDescent="0.3">
      <c r="B1759"/>
      <c r="C1759"/>
      <c r="Q1759" s="23"/>
      <c r="R1759" s="23"/>
      <c r="S1759" s="23"/>
      <c r="T1759" s="23"/>
      <c r="U1759" s="23"/>
    </row>
    <row r="1760" spans="2:21" x14ac:dyDescent="0.3">
      <c r="B1760"/>
      <c r="C1760"/>
    </row>
    <row r="1761" spans="2:21" x14ac:dyDescent="0.3">
      <c r="B1761"/>
      <c r="C1761"/>
    </row>
    <row r="1762" spans="2:21" x14ac:dyDescent="0.3">
      <c r="B1762"/>
      <c r="C1762"/>
      <c r="Q1762" s="23"/>
      <c r="R1762" s="23"/>
      <c r="S1762" s="23"/>
      <c r="T1762" s="23"/>
      <c r="U1762" s="23"/>
    </row>
    <row r="1763" spans="2:21" x14ac:dyDescent="0.3">
      <c r="B1763"/>
      <c r="C1763"/>
      <c r="Q1763" s="23"/>
      <c r="R1763" s="23"/>
      <c r="S1763" s="23"/>
      <c r="T1763" s="23"/>
      <c r="U1763" s="23"/>
    </row>
    <row r="1764" spans="2:21" x14ac:dyDescent="0.3">
      <c r="B1764"/>
      <c r="C1764"/>
      <c r="Q1764" s="23"/>
      <c r="R1764" s="23"/>
      <c r="S1764" s="23"/>
      <c r="T1764" s="23"/>
      <c r="U1764" s="23"/>
    </row>
    <row r="1765" spans="2:21" x14ac:dyDescent="0.3">
      <c r="B1765"/>
      <c r="C1765"/>
      <c r="Q1765" s="23"/>
      <c r="R1765" s="23"/>
      <c r="S1765" s="23"/>
      <c r="T1765" s="23"/>
      <c r="U1765" s="23"/>
    </row>
    <row r="1766" spans="2:21" x14ac:dyDescent="0.3">
      <c r="B1766"/>
      <c r="C1766"/>
    </row>
    <row r="1767" spans="2:21" x14ac:dyDescent="0.3">
      <c r="B1767"/>
      <c r="C1767"/>
      <c r="Q1767" s="23"/>
      <c r="R1767" s="23"/>
      <c r="S1767" s="23"/>
      <c r="T1767" s="23"/>
      <c r="U1767" s="23"/>
    </row>
    <row r="1768" spans="2:21" x14ac:dyDescent="0.3">
      <c r="B1768"/>
      <c r="C1768"/>
      <c r="Q1768" s="23"/>
      <c r="R1768" s="23"/>
      <c r="S1768" s="23"/>
      <c r="T1768" s="23"/>
      <c r="U1768" s="23"/>
    </row>
    <row r="1769" spans="2:21" x14ac:dyDescent="0.3">
      <c r="B1769"/>
      <c r="C1769"/>
      <c r="Q1769" s="23"/>
      <c r="R1769" s="23"/>
      <c r="S1769" s="23"/>
      <c r="T1769" s="23"/>
      <c r="U1769" s="23"/>
    </row>
    <row r="1770" spans="2:21" x14ac:dyDescent="0.3">
      <c r="B1770"/>
      <c r="C1770"/>
      <c r="Q1770" s="23"/>
      <c r="R1770" s="23"/>
      <c r="S1770" s="23"/>
      <c r="T1770" s="23"/>
      <c r="U1770" s="23"/>
    </row>
    <row r="1771" spans="2:21" x14ac:dyDescent="0.3">
      <c r="B1771"/>
      <c r="C1771"/>
      <c r="Q1771" s="23"/>
      <c r="R1771" s="23"/>
      <c r="S1771" s="23"/>
      <c r="T1771" s="23"/>
      <c r="U1771" s="23"/>
    </row>
    <row r="1772" spans="2:21" x14ac:dyDescent="0.3">
      <c r="B1772"/>
      <c r="C1772"/>
      <c r="Q1772" s="23"/>
      <c r="R1772" s="23"/>
      <c r="S1772" s="23"/>
      <c r="T1772" s="23"/>
      <c r="U1772" s="23"/>
    </row>
    <row r="1773" spans="2:21" x14ac:dyDescent="0.3">
      <c r="B1773"/>
      <c r="C1773"/>
      <c r="Q1773" s="23"/>
      <c r="R1773" s="23"/>
      <c r="S1773" s="23"/>
      <c r="T1773" s="23"/>
      <c r="U1773" s="23"/>
    </row>
    <row r="1774" spans="2:21" x14ac:dyDescent="0.3">
      <c r="B1774"/>
      <c r="C1774"/>
      <c r="Q1774" s="23"/>
      <c r="R1774" s="23"/>
      <c r="S1774" s="23"/>
      <c r="T1774" s="23"/>
      <c r="U1774" s="23"/>
    </row>
    <row r="1775" spans="2:21" x14ac:dyDescent="0.3">
      <c r="B1775"/>
      <c r="C1775"/>
      <c r="Q1775" s="23"/>
      <c r="R1775" s="23"/>
      <c r="S1775" s="23"/>
      <c r="T1775" s="23"/>
      <c r="U1775" s="23"/>
    </row>
    <row r="1776" spans="2:21" x14ac:dyDescent="0.3">
      <c r="B1776"/>
      <c r="C1776"/>
      <c r="Q1776" s="23"/>
      <c r="R1776" s="23"/>
      <c r="S1776" s="23"/>
      <c r="T1776" s="23"/>
      <c r="U1776" s="23"/>
    </row>
    <row r="1777" spans="2:21" x14ac:dyDescent="0.3">
      <c r="B1777"/>
      <c r="C1777"/>
      <c r="Q1777" s="23"/>
      <c r="R1777" s="23"/>
      <c r="S1777" s="23"/>
      <c r="T1777" s="23"/>
      <c r="U1777" s="23"/>
    </row>
    <row r="1778" spans="2:21" x14ac:dyDescent="0.3">
      <c r="B1778"/>
      <c r="C1778"/>
      <c r="Q1778" s="23"/>
      <c r="R1778" s="23"/>
      <c r="S1778" s="23"/>
      <c r="T1778" s="23"/>
      <c r="U1778" s="23"/>
    </row>
    <row r="1779" spans="2:21" x14ac:dyDescent="0.3">
      <c r="B1779"/>
      <c r="C1779"/>
      <c r="Q1779" s="23"/>
      <c r="R1779" s="23"/>
      <c r="S1779" s="23"/>
      <c r="T1779" s="23"/>
      <c r="U1779" s="23"/>
    </row>
    <row r="1780" spans="2:21" x14ac:dyDescent="0.3">
      <c r="B1780"/>
      <c r="C1780"/>
      <c r="Q1780" s="23"/>
      <c r="R1780" s="23"/>
      <c r="S1780" s="23"/>
      <c r="T1780" s="23"/>
      <c r="U1780" s="23"/>
    </row>
    <row r="1781" spans="2:21" x14ac:dyDescent="0.3">
      <c r="B1781"/>
      <c r="C1781"/>
      <c r="Q1781" s="23"/>
      <c r="R1781" s="23"/>
      <c r="S1781" s="23"/>
      <c r="T1781" s="23"/>
      <c r="U1781" s="23"/>
    </row>
    <row r="1782" spans="2:21" x14ac:dyDescent="0.3">
      <c r="B1782"/>
      <c r="C1782"/>
      <c r="Q1782" s="23"/>
      <c r="R1782" s="23"/>
      <c r="S1782" s="23"/>
      <c r="T1782" s="23"/>
      <c r="U1782" s="23"/>
    </row>
    <row r="1783" spans="2:21" x14ac:dyDescent="0.3">
      <c r="B1783"/>
      <c r="C1783"/>
      <c r="Q1783" s="23"/>
      <c r="R1783" s="23"/>
      <c r="S1783" s="23"/>
      <c r="T1783" s="23"/>
      <c r="U1783" s="23"/>
    </row>
    <row r="1784" spans="2:21" x14ac:dyDescent="0.3">
      <c r="B1784"/>
      <c r="C1784"/>
      <c r="Q1784" s="23"/>
      <c r="R1784" s="23"/>
      <c r="S1784" s="23"/>
      <c r="T1784" s="23"/>
      <c r="U1784" s="23"/>
    </row>
    <row r="1785" spans="2:21" x14ac:dyDescent="0.3">
      <c r="B1785"/>
      <c r="C1785"/>
      <c r="Q1785" s="23"/>
      <c r="R1785" s="23"/>
      <c r="S1785" s="23"/>
      <c r="T1785" s="23"/>
      <c r="U1785" s="23"/>
    </row>
    <row r="1786" spans="2:21" x14ac:dyDescent="0.3">
      <c r="B1786"/>
      <c r="C1786"/>
      <c r="Q1786" s="23"/>
      <c r="R1786" s="23"/>
      <c r="S1786" s="23"/>
      <c r="T1786" s="23"/>
      <c r="U1786" s="23"/>
    </row>
    <row r="1787" spans="2:21" x14ac:dyDescent="0.3">
      <c r="B1787"/>
      <c r="C1787"/>
      <c r="Q1787" s="23"/>
      <c r="R1787" s="23"/>
      <c r="S1787" s="23"/>
      <c r="T1787" s="23"/>
      <c r="U1787" s="23"/>
    </row>
    <row r="1788" spans="2:21" x14ac:dyDescent="0.3">
      <c r="B1788"/>
      <c r="C1788"/>
      <c r="Q1788" s="23"/>
      <c r="R1788" s="23"/>
      <c r="S1788" s="23"/>
      <c r="T1788" s="23"/>
      <c r="U1788" s="23"/>
    </row>
    <row r="1789" spans="2:21" x14ac:dyDescent="0.3">
      <c r="B1789"/>
      <c r="C1789"/>
      <c r="Q1789" s="23"/>
      <c r="R1789" s="23"/>
      <c r="S1789" s="23"/>
      <c r="T1789" s="23"/>
      <c r="U1789" s="23"/>
    </row>
    <row r="1790" spans="2:21" x14ac:dyDescent="0.3">
      <c r="B1790"/>
      <c r="C1790"/>
      <c r="Q1790" s="23"/>
      <c r="R1790" s="23"/>
      <c r="S1790" s="23"/>
      <c r="T1790" s="23"/>
      <c r="U1790" s="23"/>
    </row>
    <row r="1791" spans="2:21" x14ac:dyDescent="0.3">
      <c r="B1791"/>
      <c r="C1791"/>
      <c r="Q1791" s="23"/>
      <c r="R1791" s="23"/>
      <c r="S1791" s="23"/>
      <c r="T1791" s="23"/>
      <c r="U1791" s="23"/>
    </row>
    <row r="1792" spans="2:21" x14ac:dyDescent="0.3">
      <c r="B1792"/>
      <c r="C1792"/>
      <c r="Q1792" s="23"/>
      <c r="R1792" s="23"/>
      <c r="S1792" s="23"/>
      <c r="T1792" s="23"/>
      <c r="U1792" s="23"/>
    </row>
    <row r="1793" spans="2:21" x14ac:dyDescent="0.3">
      <c r="B1793"/>
      <c r="C1793"/>
      <c r="Q1793" s="23"/>
      <c r="R1793" s="23"/>
      <c r="S1793" s="23"/>
      <c r="T1793" s="23"/>
      <c r="U1793" s="23"/>
    </row>
    <row r="1794" spans="2:21" x14ac:dyDescent="0.3">
      <c r="B1794"/>
      <c r="C1794"/>
      <c r="Q1794" s="23"/>
      <c r="R1794" s="23"/>
      <c r="S1794" s="23"/>
      <c r="T1794" s="23"/>
      <c r="U1794" s="23"/>
    </row>
    <row r="1795" spans="2:21" x14ac:dyDescent="0.3">
      <c r="B1795"/>
      <c r="C1795"/>
    </row>
    <row r="1796" spans="2:21" x14ac:dyDescent="0.3">
      <c r="B1796"/>
      <c r="C1796"/>
      <c r="Q1796" s="23"/>
      <c r="R1796" s="23"/>
      <c r="S1796" s="23"/>
      <c r="T1796" s="23"/>
      <c r="U1796" s="23"/>
    </row>
    <row r="1797" spans="2:21" x14ac:dyDescent="0.3">
      <c r="B1797"/>
      <c r="C1797"/>
      <c r="Q1797" s="23"/>
      <c r="R1797" s="23"/>
      <c r="S1797" s="23"/>
      <c r="T1797" s="23"/>
      <c r="U1797" s="23"/>
    </row>
    <row r="1798" spans="2:21" x14ac:dyDescent="0.3">
      <c r="B1798"/>
      <c r="C1798"/>
      <c r="Q1798" s="23"/>
      <c r="R1798" s="23"/>
      <c r="S1798" s="23"/>
      <c r="T1798" s="23"/>
      <c r="U1798" s="23"/>
    </row>
    <row r="1799" spans="2:21" x14ac:dyDescent="0.3">
      <c r="B1799"/>
      <c r="C1799"/>
    </row>
    <row r="1800" spans="2:21" x14ac:dyDescent="0.3">
      <c r="B1800"/>
      <c r="C1800"/>
      <c r="Q1800" s="23"/>
      <c r="R1800" s="23"/>
      <c r="S1800" s="23"/>
      <c r="T1800" s="23"/>
      <c r="U1800" s="23"/>
    </row>
    <row r="1801" spans="2:21" x14ac:dyDescent="0.3">
      <c r="B1801"/>
      <c r="C1801"/>
      <c r="Q1801" s="23"/>
      <c r="R1801" s="23"/>
      <c r="S1801" s="23"/>
      <c r="T1801" s="23"/>
      <c r="U1801" s="23"/>
    </row>
    <row r="1802" spans="2:21" x14ac:dyDescent="0.3">
      <c r="B1802"/>
      <c r="C1802"/>
      <c r="Q1802" s="23"/>
      <c r="R1802" s="23"/>
      <c r="S1802" s="23"/>
      <c r="T1802" s="23"/>
      <c r="U1802" s="23"/>
    </row>
    <row r="1803" spans="2:21" x14ac:dyDescent="0.3">
      <c r="B1803"/>
      <c r="C1803"/>
    </row>
    <row r="1804" spans="2:21" x14ac:dyDescent="0.3">
      <c r="B1804"/>
      <c r="C1804"/>
      <c r="Q1804" s="23"/>
      <c r="R1804" s="23"/>
      <c r="S1804" s="23"/>
      <c r="T1804" s="23"/>
      <c r="U1804" s="23"/>
    </row>
    <row r="1805" spans="2:21" x14ac:dyDescent="0.3">
      <c r="B1805"/>
      <c r="C1805"/>
    </row>
    <row r="1806" spans="2:21" x14ac:dyDescent="0.3">
      <c r="B1806"/>
      <c r="C1806"/>
    </row>
    <row r="1807" spans="2:21" x14ac:dyDescent="0.3">
      <c r="B1807"/>
      <c r="C1807"/>
      <c r="Q1807" s="23"/>
      <c r="R1807" s="23"/>
      <c r="S1807" s="23"/>
      <c r="T1807" s="23"/>
      <c r="U1807" s="23"/>
    </row>
    <row r="1808" spans="2:21" x14ac:dyDescent="0.3">
      <c r="B1808"/>
      <c r="C1808"/>
    </row>
    <row r="1809" spans="2:21" x14ac:dyDescent="0.3">
      <c r="B1809"/>
      <c r="C1809"/>
    </row>
    <row r="1810" spans="2:21" x14ac:dyDescent="0.3">
      <c r="B1810"/>
      <c r="C1810"/>
      <c r="Q1810" s="23"/>
      <c r="R1810" s="23"/>
      <c r="S1810" s="23"/>
      <c r="T1810" s="23"/>
      <c r="U1810" s="23"/>
    </row>
    <row r="1811" spans="2:21" x14ac:dyDescent="0.3">
      <c r="B1811"/>
      <c r="C1811"/>
      <c r="Q1811" s="23"/>
      <c r="R1811" s="23"/>
      <c r="S1811" s="23"/>
      <c r="T1811" s="23"/>
      <c r="U1811" s="23"/>
    </row>
    <row r="1812" spans="2:21" x14ac:dyDescent="0.3">
      <c r="B1812"/>
      <c r="C1812"/>
      <c r="Q1812" s="23"/>
      <c r="R1812" s="23"/>
      <c r="S1812" s="23"/>
      <c r="T1812" s="23"/>
      <c r="U1812" s="23"/>
    </row>
    <row r="1813" spans="2:21" x14ac:dyDescent="0.3">
      <c r="B1813"/>
      <c r="C1813"/>
      <c r="Q1813" s="23"/>
      <c r="R1813" s="23"/>
      <c r="S1813" s="23"/>
      <c r="T1813" s="23"/>
      <c r="U1813" s="23"/>
    </row>
    <row r="1814" spans="2:21" x14ac:dyDescent="0.3">
      <c r="B1814"/>
      <c r="C1814"/>
      <c r="Q1814" s="23"/>
      <c r="R1814" s="23"/>
      <c r="S1814" s="23"/>
      <c r="T1814" s="23"/>
      <c r="U1814" s="23"/>
    </row>
    <row r="1815" spans="2:21" x14ac:dyDescent="0.3">
      <c r="B1815"/>
      <c r="C1815"/>
      <c r="Q1815" s="23"/>
      <c r="R1815" s="23"/>
      <c r="S1815" s="23"/>
      <c r="T1815" s="23"/>
      <c r="U1815" s="23"/>
    </row>
    <row r="1816" spans="2:21" x14ac:dyDescent="0.3">
      <c r="B1816"/>
      <c r="C1816"/>
      <c r="Q1816" s="23"/>
      <c r="R1816" s="23"/>
      <c r="S1816" s="23"/>
      <c r="T1816" s="23"/>
      <c r="U1816" s="23"/>
    </row>
    <row r="1817" spans="2:21" x14ac:dyDescent="0.3">
      <c r="B1817"/>
      <c r="C1817"/>
    </row>
    <row r="1818" spans="2:21" x14ac:dyDescent="0.3">
      <c r="B1818"/>
      <c r="C1818"/>
      <c r="Q1818" s="23"/>
      <c r="R1818" s="23"/>
      <c r="S1818" s="23"/>
      <c r="T1818" s="23"/>
      <c r="U1818" s="23"/>
    </row>
    <row r="1819" spans="2:21" x14ac:dyDescent="0.3">
      <c r="B1819"/>
      <c r="C1819"/>
    </row>
    <row r="1820" spans="2:21" x14ac:dyDescent="0.3">
      <c r="B1820"/>
      <c r="C1820"/>
      <c r="Q1820" s="23"/>
      <c r="R1820" s="23"/>
      <c r="S1820" s="23"/>
      <c r="T1820" s="23"/>
      <c r="U1820" s="23"/>
    </row>
    <row r="1821" spans="2:21" x14ac:dyDescent="0.3">
      <c r="B1821"/>
      <c r="C1821"/>
    </row>
    <row r="1822" spans="2:21" x14ac:dyDescent="0.3">
      <c r="B1822"/>
      <c r="C1822"/>
    </row>
    <row r="1823" spans="2:21" x14ac:dyDescent="0.3">
      <c r="B1823"/>
      <c r="C1823"/>
      <c r="Q1823" s="23"/>
      <c r="R1823" s="23"/>
      <c r="S1823" s="23"/>
      <c r="T1823" s="23"/>
      <c r="U1823" s="23"/>
    </row>
    <row r="1824" spans="2:21" x14ac:dyDescent="0.3">
      <c r="B1824"/>
      <c r="C1824"/>
      <c r="Q1824" s="23"/>
      <c r="R1824" s="23"/>
      <c r="S1824" s="23"/>
      <c r="T1824" s="23"/>
      <c r="U1824" s="23"/>
    </row>
    <row r="1825" spans="2:21" x14ac:dyDescent="0.3">
      <c r="B1825"/>
      <c r="C1825"/>
      <c r="Q1825" s="23"/>
      <c r="R1825" s="23"/>
      <c r="S1825" s="23"/>
      <c r="T1825" s="23"/>
      <c r="U1825" s="23"/>
    </row>
    <row r="1826" spans="2:21" x14ac:dyDescent="0.3">
      <c r="B1826"/>
      <c r="C1826"/>
      <c r="Q1826" s="23"/>
      <c r="R1826" s="23"/>
      <c r="S1826" s="23"/>
      <c r="T1826" s="23"/>
      <c r="U1826" s="23"/>
    </row>
    <row r="1827" spans="2:21" x14ac:dyDescent="0.3">
      <c r="B1827"/>
      <c r="C1827"/>
      <c r="Q1827" s="23"/>
      <c r="R1827" s="23"/>
      <c r="S1827" s="23"/>
      <c r="T1827" s="23"/>
      <c r="U1827" s="23"/>
    </row>
    <row r="1828" spans="2:21" x14ac:dyDescent="0.3">
      <c r="B1828"/>
      <c r="C1828"/>
      <c r="Q1828" s="23"/>
      <c r="R1828" s="23"/>
      <c r="S1828" s="23"/>
      <c r="T1828" s="23"/>
      <c r="U1828" s="23"/>
    </row>
    <row r="1829" spans="2:21" x14ac:dyDescent="0.3">
      <c r="B1829"/>
      <c r="C1829"/>
      <c r="Q1829" s="23"/>
      <c r="R1829" s="23"/>
      <c r="S1829" s="23"/>
      <c r="T1829" s="23"/>
      <c r="U1829" s="23"/>
    </row>
    <row r="1830" spans="2:21" x14ac:dyDescent="0.3">
      <c r="B1830"/>
      <c r="C1830"/>
      <c r="Q1830" s="23"/>
      <c r="R1830" s="23"/>
      <c r="S1830" s="23"/>
      <c r="T1830" s="23"/>
      <c r="U1830" s="23"/>
    </row>
    <row r="1831" spans="2:21" x14ac:dyDescent="0.3">
      <c r="B1831"/>
      <c r="C1831"/>
      <c r="Q1831" s="23"/>
      <c r="R1831" s="23"/>
      <c r="S1831" s="23"/>
      <c r="T1831" s="23"/>
      <c r="U1831" s="23"/>
    </row>
    <row r="1832" spans="2:21" x14ac:dyDescent="0.3">
      <c r="B1832"/>
      <c r="C1832"/>
      <c r="Q1832" s="23"/>
      <c r="R1832" s="23"/>
      <c r="S1832" s="23"/>
      <c r="T1832" s="23"/>
      <c r="U1832" s="23"/>
    </row>
    <row r="1833" spans="2:21" x14ac:dyDescent="0.3">
      <c r="B1833"/>
      <c r="C1833"/>
      <c r="Q1833" s="23"/>
      <c r="R1833" s="23"/>
      <c r="S1833" s="23"/>
      <c r="T1833" s="23"/>
      <c r="U1833" s="23"/>
    </row>
    <row r="1834" spans="2:21" x14ac:dyDescent="0.3">
      <c r="B1834"/>
      <c r="C1834"/>
      <c r="Q1834" s="23"/>
      <c r="R1834" s="23"/>
      <c r="S1834" s="23"/>
      <c r="T1834" s="23"/>
      <c r="U1834" s="23"/>
    </row>
    <row r="1835" spans="2:21" x14ac:dyDescent="0.3">
      <c r="B1835"/>
      <c r="C1835"/>
      <c r="Q1835" s="23"/>
      <c r="R1835" s="23"/>
      <c r="S1835" s="23"/>
      <c r="T1835" s="23"/>
      <c r="U1835" s="23"/>
    </row>
    <row r="1836" spans="2:21" x14ac:dyDescent="0.3">
      <c r="B1836"/>
      <c r="C1836"/>
      <c r="Q1836" s="23"/>
      <c r="R1836" s="23"/>
      <c r="S1836" s="23"/>
      <c r="T1836" s="23"/>
      <c r="U1836" s="23"/>
    </row>
    <row r="1837" spans="2:21" x14ac:dyDescent="0.3">
      <c r="B1837"/>
      <c r="C1837"/>
      <c r="Q1837" s="23"/>
      <c r="R1837" s="23"/>
      <c r="S1837" s="23"/>
      <c r="T1837" s="23"/>
      <c r="U1837" s="23"/>
    </row>
    <row r="1838" spans="2:21" x14ac:dyDescent="0.3">
      <c r="B1838"/>
      <c r="C1838"/>
      <c r="Q1838" s="23"/>
      <c r="R1838" s="23"/>
      <c r="S1838" s="23"/>
      <c r="T1838" s="23"/>
      <c r="U1838" s="23"/>
    </row>
    <row r="1839" spans="2:21" x14ac:dyDescent="0.3">
      <c r="B1839"/>
      <c r="C1839"/>
      <c r="Q1839" s="23"/>
      <c r="R1839" s="23"/>
      <c r="S1839" s="23"/>
      <c r="T1839" s="23"/>
      <c r="U1839" s="23"/>
    </row>
    <row r="1840" spans="2:21" x14ac:dyDescent="0.3">
      <c r="B1840"/>
      <c r="C1840"/>
      <c r="Q1840" s="23"/>
      <c r="R1840" s="23"/>
      <c r="S1840" s="23"/>
      <c r="T1840" s="23"/>
      <c r="U1840" s="23"/>
    </row>
    <row r="1841" spans="2:21" x14ac:dyDescent="0.3">
      <c r="B1841"/>
      <c r="C1841"/>
      <c r="Q1841" s="23"/>
      <c r="R1841" s="23"/>
      <c r="S1841" s="23"/>
      <c r="T1841" s="23"/>
      <c r="U1841" s="23"/>
    </row>
    <row r="1842" spans="2:21" x14ac:dyDescent="0.3">
      <c r="B1842"/>
      <c r="C1842"/>
      <c r="Q1842" s="23"/>
      <c r="R1842" s="23"/>
      <c r="S1842" s="23"/>
      <c r="T1842" s="23"/>
      <c r="U1842" s="23"/>
    </row>
    <row r="1843" spans="2:21" x14ac:dyDescent="0.3">
      <c r="B1843"/>
      <c r="C1843"/>
      <c r="Q1843" s="23"/>
      <c r="R1843" s="23"/>
      <c r="S1843" s="23"/>
      <c r="T1843" s="23"/>
      <c r="U1843" s="23"/>
    </row>
    <row r="1844" spans="2:21" x14ac:dyDescent="0.3">
      <c r="B1844"/>
      <c r="C1844"/>
      <c r="Q1844" s="23"/>
      <c r="R1844" s="23"/>
      <c r="S1844" s="23"/>
      <c r="T1844" s="23"/>
      <c r="U1844" s="23"/>
    </row>
    <row r="1845" spans="2:21" x14ac:dyDescent="0.3">
      <c r="B1845"/>
      <c r="C1845"/>
      <c r="Q1845" s="23"/>
      <c r="R1845" s="23"/>
      <c r="S1845" s="23"/>
      <c r="T1845" s="23"/>
      <c r="U1845" s="23"/>
    </row>
    <row r="1846" spans="2:21" x14ac:dyDescent="0.3">
      <c r="B1846"/>
      <c r="C1846"/>
      <c r="Q1846" s="23"/>
      <c r="R1846" s="23"/>
      <c r="S1846" s="23"/>
      <c r="T1846" s="23"/>
      <c r="U1846" s="23"/>
    </row>
    <row r="1847" spans="2:21" x14ac:dyDescent="0.3">
      <c r="B1847"/>
      <c r="C1847"/>
      <c r="Q1847" s="23"/>
      <c r="R1847" s="23"/>
      <c r="S1847" s="23"/>
      <c r="T1847" s="23"/>
      <c r="U1847" s="23"/>
    </row>
    <row r="1848" spans="2:21" x14ac:dyDescent="0.3">
      <c r="B1848"/>
      <c r="C1848"/>
      <c r="Q1848" s="23"/>
      <c r="R1848" s="23"/>
      <c r="S1848" s="23"/>
      <c r="T1848" s="23"/>
      <c r="U1848" s="23"/>
    </row>
    <row r="1849" spans="2:21" x14ac:dyDescent="0.3">
      <c r="B1849"/>
      <c r="C1849"/>
      <c r="Q1849" s="23"/>
      <c r="R1849" s="23"/>
      <c r="S1849" s="23"/>
      <c r="T1849" s="23"/>
      <c r="U1849" s="23"/>
    </row>
    <row r="1850" spans="2:21" x14ac:dyDescent="0.3">
      <c r="B1850"/>
      <c r="C1850"/>
      <c r="Q1850" s="23"/>
      <c r="R1850" s="23"/>
      <c r="S1850" s="23"/>
      <c r="T1850" s="23"/>
      <c r="U1850" s="23"/>
    </row>
    <row r="1851" spans="2:21" x14ac:dyDescent="0.3">
      <c r="B1851"/>
      <c r="C1851"/>
      <c r="Q1851" s="23"/>
      <c r="R1851" s="23"/>
      <c r="S1851" s="23"/>
      <c r="T1851" s="23"/>
      <c r="U1851" s="23"/>
    </row>
    <row r="1852" spans="2:21" x14ac:dyDescent="0.3">
      <c r="B1852"/>
      <c r="C1852"/>
      <c r="Q1852" s="23"/>
      <c r="R1852" s="23"/>
      <c r="S1852" s="23"/>
      <c r="T1852" s="23"/>
      <c r="U1852" s="23"/>
    </row>
    <row r="1853" spans="2:21" x14ac:dyDescent="0.3">
      <c r="B1853"/>
      <c r="C1853"/>
      <c r="Q1853" s="23"/>
      <c r="R1853" s="23"/>
      <c r="S1853" s="23"/>
      <c r="T1853" s="23"/>
      <c r="U1853" s="23"/>
    </row>
    <row r="1854" spans="2:21" x14ac:dyDescent="0.3">
      <c r="B1854"/>
      <c r="C1854"/>
      <c r="Q1854" s="23"/>
      <c r="R1854" s="23"/>
      <c r="S1854" s="23"/>
      <c r="T1854" s="23"/>
      <c r="U1854" s="23"/>
    </row>
    <row r="1855" spans="2:21" x14ac:dyDescent="0.3">
      <c r="B1855"/>
      <c r="C1855"/>
      <c r="Q1855" s="23"/>
      <c r="R1855" s="23"/>
      <c r="S1855" s="23"/>
      <c r="T1855" s="23"/>
      <c r="U1855" s="23"/>
    </row>
    <row r="1856" spans="2:21" x14ac:dyDescent="0.3">
      <c r="B1856"/>
      <c r="C1856"/>
      <c r="Q1856" s="23"/>
      <c r="R1856" s="23"/>
      <c r="S1856" s="23"/>
      <c r="T1856" s="23"/>
      <c r="U1856" s="23"/>
    </row>
    <row r="1857" spans="2:21" x14ac:dyDescent="0.3">
      <c r="B1857"/>
      <c r="C1857"/>
      <c r="Q1857" s="23"/>
      <c r="R1857" s="23"/>
      <c r="S1857" s="23"/>
      <c r="T1857" s="23"/>
      <c r="U1857" s="23"/>
    </row>
    <row r="1858" spans="2:21" x14ac:dyDescent="0.3">
      <c r="B1858"/>
      <c r="C1858"/>
      <c r="Q1858" s="23"/>
      <c r="R1858" s="23"/>
      <c r="S1858" s="23"/>
      <c r="T1858" s="23"/>
      <c r="U1858" s="23"/>
    </row>
    <row r="1859" spans="2:21" x14ac:dyDescent="0.3">
      <c r="B1859"/>
      <c r="C1859"/>
      <c r="Q1859" s="23"/>
      <c r="R1859" s="23"/>
      <c r="S1859" s="23"/>
      <c r="T1859" s="23"/>
      <c r="U1859" s="23"/>
    </row>
    <row r="1860" spans="2:21" x14ac:dyDescent="0.3">
      <c r="B1860"/>
      <c r="C1860"/>
      <c r="Q1860" s="23"/>
      <c r="R1860" s="23"/>
      <c r="S1860" s="23"/>
      <c r="T1860" s="23"/>
      <c r="U1860" s="23"/>
    </row>
    <row r="1861" spans="2:21" x14ac:dyDescent="0.3">
      <c r="B1861"/>
      <c r="C1861"/>
      <c r="Q1861" s="23"/>
      <c r="R1861" s="23"/>
      <c r="S1861" s="23"/>
      <c r="T1861" s="23"/>
      <c r="U1861" s="23"/>
    </row>
    <row r="1862" spans="2:21" x14ac:dyDescent="0.3">
      <c r="B1862"/>
      <c r="C1862"/>
    </row>
    <row r="1863" spans="2:21" x14ac:dyDescent="0.3">
      <c r="B1863"/>
      <c r="C1863"/>
      <c r="Q1863" s="23"/>
      <c r="R1863" s="23"/>
      <c r="S1863" s="23"/>
      <c r="T1863" s="23"/>
      <c r="U1863" s="23"/>
    </row>
    <row r="1864" spans="2:21" x14ac:dyDescent="0.3">
      <c r="B1864"/>
      <c r="C1864"/>
      <c r="Q1864" s="23"/>
      <c r="R1864" s="23"/>
      <c r="S1864" s="23"/>
      <c r="T1864" s="23"/>
      <c r="U1864" s="23"/>
    </row>
    <row r="1865" spans="2:21" x14ac:dyDescent="0.3">
      <c r="B1865"/>
      <c r="C1865"/>
      <c r="Q1865" s="23"/>
      <c r="R1865" s="23"/>
      <c r="S1865" s="23"/>
      <c r="T1865" s="23"/>
      <c r="U1865" s="23"/>
    </row>
    <row r="1866" spans="2:21" x14ac:dyDescent="0.3">
      <c r="B1866"/>
      <c r="C1866"/>
      <c r="Q1866" s="23"/>
      <c r="R1866" s="23"/>
      <c r="S1866" s="23"/>
      <c r="T1866" s="23"/>
      <c r="U1866" s="23"/>
    </row>
    <row r="1867" spans="2:21" x14ac:dyDescent="0.3">
      <c r="B1867"/>
      <c r="C1867"/>
    </row>
    <row r="1868" spans="2:21" x14ac:dyDescent="0.3">
      <c r="B1868"/>
      <c r="C1868"/>
      <c r="Q1868" s="23"/>
      <c r="R1868" s="23"/>
      <c r="S1868" s="23"/>
      <c r="T1868" s="23"/>
      <c r="U1868" s="23"/>
    </row>
    <row r="1869" spans="2:21" x14ac:dyDescent="0.3">
      <c r="B1869"/>
      <c r="C1869"/>
    </row>
    <row r="1870" spans="2:21" x14ac:dyDescent="0.3">
      <c r="B1870"/>
      <c r="C1870"/>
      <c r="Q1870" s="23"/>
      <c r="R1870" s="23"/>
      <c r="S1870" s="23"/>
      <c r="T1870" s="23"/>
      <c r="U1870" s="23"/>
    </row>
    <row r="1871" spans="2:21" x14ac:dyDescent="0.3">
      <c r="B1871"/>
      <c r="C1871"/>
      <c r="Q1871" s="23"/>
      <c r="R1871" s="23"/>
      <c r="S1871" s="23"/>
      <c r="T1871" s="23"/>
      <c r="U1871" s="23"/>
    </row>
    <row r="1872" spans="2:21" x14ac:dyDescent="0.3">
      <c r="B1872"/>
      <c r="C1872"/>
      <c r="Q1872" s="23"/>
      <c r="R1872" s="23"/>
      <c r="S1872" s="23"/>
      <c r="T1872" s="23"/>
      <c r="U1872" s="23"/>
    </row>
    <row r="1873" spans="2:21" x14ac:dyDescent="0.3">
      <c r="B1873"/>
      <c r="C1873"/>
      <c r="Q1873" s="23"/>
      <c r="R1873" s="23"/>
      <c r="S1873" s="23"/>
      <c r="T1873" s="23"/>
      <c r="U1873" s="23"/>
    </row>
    <row r="1874" spans="2:21" x14ac:dyDescent="0.3">
      <c r="B1874"/>
      <c r="C1874"/>
      <c r="Q1874" s="23"/>
      <c r="R1874" s="23"/>
      <c r="S1874" s="23"/>
      <c r="T1874" s="23"/>
      <c r="U1874" s="23"/>
    </row>
    <row r="1875" spans="2:21" x14ac:dyDescent="0.3">
      <c r="B1875"/>
      <c r="C1875"/>
    </row>
    <row r="1876" spans="2:21" x14ac:dyDescent="0.3">
      <c r="B1876"/>
      <c r="C1876"/>
    </row>
    <row r="1877" spans="2:21" x14ac:dyDescent="0.3">
      <c r="B1877"/>
      <c r="C1877"/>
      <c r="Q1877" s="23"/>
      <c r="R1877" s="23"/>
      <c r="S1877" s="23"/>
      <c r="T1877" s="23"/>
      <c r="U1877" s="23"/>
    </row>
    <row r="1878" spans="2:21" x14ac:dyDescent="0.3">
      <c r="B1878"/>
      <c r="C1878"/>
      <c r="Q1878" s="23"/>
      <c r="R1878" s="23"/>
      <c r="S1878" s="23"/>
      <c r="T1878" s="23"/>
      <c r="U1878" s="23"/>
    </row>
    <row r="1879" spans="2:21" x14ac:dyDescent="0.3">
      <c r="B1879"/>
      <c r="C1879"/>
    </row>
    <row r="1880" spans="2:21" x14ac:dyDescent="0.3">
      <c r="B1880"/>
      <c r="C1880"/>
    </row>
    <row r="1881" spans="2:21" x14ac:dyDescent="0.3">
      <c r="B1881"/>
      <c r="C1881"/>
      <c r="Q1881" s="23"/>
      <c r="R1881" s="23"/>
      <c r="S1881" s="23"/>
      <c r="T1881" s="23"/>
      <c r="U1881" s="23"/>
    </row>
    <row r="1882" spans="2:21" x14ac:dyDescent="0.3">
      <c r="B1882"/>
      <c r="C1882"/>
      <c r="Q1882" s="23"/>
      <c r="R1882" s="23"/>
      <c r="S1882" s="23"/>
      <c r="T1882" s="23"/>
      <c r="U1882" s="23"/>
    </row>
    <row r="1883" spans="2:21" x14ac:dyDescent="0.3">
      <c r="B1883"/>
      <c r="C1883"/>
      <c r="Q1883" s="23"/>
      <c r="R1883" s="23"/>
      <c r="S1883" s="23"/>
      <c r="T1883" s="23"/>
      <c r="U1883" s="23"/>
    </row>
    <row r="1884" spans="2:21" x14ac:dyDescent="0.3">
      <c r="B1884"/>
      <c r="C1884"/>
      <c r="Q1884" s="23"/>
      <c r="R1884" s="23"/>
      <c r="S1884" s="23"/>
      <c r="T1884" s="23"/>
      <c r="U1884" s="23"/>
    </row>
    <row r="1885" spans="2:21" x14ac:dyDescent="0.3">
      <c r="B1885"/>
      <c r="C1885"/>
      <c r="Q1885" s="23"/>
      <c r="R1885" s="23"/>
      <c r="S1885" s="23"/>
      <c r="T1885" s="23"/>
      <c r="U1885" s="23"/>
    </row>
    <row r="1886" spans="2:21" x14ac:dyDescent="0.3">
      <c r="B1886"/>
      <c r="C1886"/>
      <c r="Q1886" s="23"/>
      <c r="R1886" s="23"/>
      <c r="S1886" s="23"/>
      <c r="T1886" s="23"/>
      <c r="U1886" s="23"/>
    </row>
    <row r="1887" spans="2:21" x14ac:dyDescent="0.3">
      <c r="B1887"/>
      <c r="C1887"/>
      <c r="Q1887" s="23"/>
      <c r="R1887" s="23"/>
      <c r="S1887" s="23"/>
      <c r="T1887" s="23"/>
      <c r="U1887" s="23"/>
    </row>
    <row r="1888" spans="2:21" x14ac:dyDescent="0.3">
      <c r="B1888"/>
      <c r="C1888"/>
      <c r="Q1888" s="23"/>
      <c r="R1888" s="23"/>
      <c r="S1888" s="23"/>
      <c r="T1888" s="23"/>
      <c r="U1888" s="23"/>
    </row>
    <row r="1889" spans="2:21" x14ac:dyDescent="0.3">
      <c r="B1889"/>
      <c r="C1889"/>
      <c r="Q1889" s="23"/>
      <c r="R1889" s="23"/>
      <c r="S1889" s="23"/>
      <c r="T1889" s="23"/>
      <c r="U1889" s="23"/>
    </row>
    <row r="1890" spans="2:21" x14ac:dyDescent="0.3">
      <c r="B1890"/>
      <c r="C1890"/>
      <c r="Q1890" s="23"/>
      <c r="R1890" s="23"/>
      <c r="S1890" s="23"/>
      <c r="T1890" s="23"/>
      <c r="U1890" s="23"/>
    </row>
    <row r="1891" spans="2:21" x14ac:dyDescent="0.3">
      <c r="B1891"/>
      <c r="C1891"/>
      <c r="Q1891" s="23"/>
      <c r="R1891" s="23"/>
      <c r="S1891" s="23"/>
      <c r="T1891" s="23"/>
      <c r="U1891" s="23"/>
    </row>
    <row r="1892" spans="2:21" x14ac:dyDescent="0.3">
      <c r="B1892"/>
      <c r="C1892"/>
      <c r="Q1892" s="23"/>
      <c r="R1892" s="23"/>
      <c r="S1892" s="23"/>
      <c r="T1892" s="23"/>
      <c r="U1892" s="23"/>
    </row>
    <row r="1893" spans="2:21" x14ac:dyDescent="0.3">
      <c r="B1893"/>
      <c r="C1893"/>
      <c r="Q1893" s="23"/>
      <c r="R1893" s="23"/>
      <c r="S1893" s="23"/>
      <c r="T1893" s="23"/>
      <c r="U1893" s="23"/>
    </row>
    <row r="1894" spans="2:21" x14ac:dyDescent="0.3">
      <c r="B1894"/>
      <c r="C1894"/>
      <c r="Q1894" s="23"/>
      <c r="R1894" s="23"/>
      <c r="S1894" s="23"/>
      <c r="T1894" s="23"/>
      <c r="U1894" s="23"/>
    </row>
    <row r="1895" spans="2:21" x14ac:dyDescent="0.3">
      <c r="B1895"/>
      <c r="C1895"/>
      <c r="Q1895" s="23"/>
      <c r="R1895" s="23"/>
      <c r="S1895" s="23"/>
      <c r="T1895" s="23"/>
      <c r="U1895" s="23"/>
    </row>
    <row r="1896" spans="2:21" x14ac:dyDescent="0.3">
      <c r="B1896"/>
      <c r="C1896"/>
      <c r="Q1896" s="23"/>
      <c r="R1896" s="23"/>
      <c r="S1896" s="23"/>
      <c r="T1896" s="23"/>
      <c r="U1896" s="23"/>
    </row>
    <row r="1897" spans="2:21" x14ac:dyDescent="0.3">
      <c r="B1897"/>
      <c r="C1897"/>
      <c r="Q1897" s="23"/>
      <c r="R1897" s="23"/>
      <c r="S1897" s="23"/>
      <c r="T1897" s="23"/>
      <c r="U1897" s="23"/>
    </row>
    <row r="1898" spans="2:21" x14ac:dyDescent="0.3">
      <c r="B1898"/>
      <c r="C1898"/>
      <c r="Q1898" s="23"/>
      <c r="R1898" s="23"/>
      <c r="S1898" s="23"/>
      <c r="T1898" s="23"/>
      <c r="U1898" s="23"/>
    </row>
    <row r="1899" spans="2:21" x14ac:dyDescent="0.3">
      <c r="B1899"/>
      <c r="C1899"/>
      <c r="Q1899" s="23"/>
      <c r="R1899" s="23"/>
      <c r="S1899" s="23"/>
      <c r="T1899" s="23"/>
      <c r="U1899" s="23"/>
    </row>
    <row r="1900" spans="2:21" x14ac:dyDescent="0.3">
      <c r="B1900"/>
      <c r="C1900"/>
      <c r="Q1900" s="23"/>
      <c r="R1900" s="23"/>
      <c r="S1900" s="23"/>
      <c r="T1900" s="23"/>
      <c r="U1900" s="23"/>
    </row>
    <row r="1901" spans="2:21" x14ac:dyDescent="0.3">
      <c r="B1901"/>
      <c r="C1901"/>
      <c r="Q1901" s="23"/>
      <c r="R1901" s="23"/>
      <c r="S1901" s="23"/>
      <c r="T1901" s="23"/>
      <c r="U1901" s="23"/>
    </row>
    <row r="1902" spans="2:21" x14ac:dyDescent="0.3">
      <c r="B1902"/>
      <c r="C1902"/>
      <c r="Q1902" s="23"/>
      <c r="R1902" s="23"/>
      <c r="S1902" s="23"/>
      <c r="T1902" s="23"/>
      <c r="U1902" s="23"/>
    </row>
    <row r="1903" spans="2:21" x14ac:dyDescent="0.3">
      <c r="B1903"/>
      <c r="C1903"/>
      <c r="Q1903" s="23"/>
      <c r="R1903" s="23"/>
      <c r="S1903" s="23"/>
      <c r="T1903" s="23"/>
      <c r="U1903" s="23"/>
    </row>
    <row r="1904" spans="2:21" x14ac:dyDescent="0.3">
      <c r="B1904"/>
      <c r="C1904"/>
      <c r="Q1904" s="23"/>
      <c r="R1904" s="23"/>
      <c r="S1904" s="23"/>
      <c r="T1904" s="23"/>
      <c r="U1904" s="23"/>
    </row>
    <row r="1905" spans="2:21" x14ac:dyDescent="0.3">
      <c r="B1905"/>
      <c r="C1905"/>
      <c r="Q1905" s="23"/>
      <c r="R1905" s="23"/>
      <c r="S1905" s="23"/>
      <c r="T1905" s="23"/>
      <c r="U1905" s="23"/>
    </row>
    <row r="1906" spans="2:21" x14ac:dyDescent="0.3">
      <c r="B1906"/>
      <c r="C1906"/>
      <c r="Q1906" s="23"/>
      <c r="R1906" s="23"/>
      <c r="S1906" s="23"/>
      <c r="T1906" s="23"/>
      <c r="U1906" s="23"/>
    </row>
    <row r="1907" spans="2:21" x14ac:dyDescent="0.3">
      <c r="B1907"/>
      <c r="C1907"/>
      <c r="Q1907" s="23"/>
      <c r="R1907" s="23"/>
      <c r="S1907" s="23"/>
      <c r="T1907" s="23"/>
      <c r="U1907" s="23"/>
    </row>
    <row r="1908" spans="2:21" x14ac:dyDescent="0.3">
      <c r="B1908"/>
      <c r="C1908"/>
      <c r="Q1908" s="23"/>
      <c r="R1908" s="23"/>
      <c r="S1908" s="23"/>
      <c r="T1908" s="23"/>
      <c r="U1908" s="23"/>
    </row>
    <row r="1909" spans="2:21" x14ac:dyDescent="0.3">
      <c r="B1909"/>
      <c r="C1909"/>
      <c r="Q1909" s="23"/>
      <c r="R1909" s="23"/>
      <c r="S1909" s="23"/>
      <c r="T1909" s="23"/>
      <c r="U1909" s="23"/>
    </row>
    <row r="1910" spans="2:21" x14ac:dyDescent="0.3">
      <c r="B1910"/>
      <c r="C1910"/>
      <c r="Q1910" s="23"/>
      <c r="R1910" s="23"/>
      <c r="S1910" s="23"/>
      <c r="T1910" s="23"/>
      <c r="U1910" s="23"/>
    </row>
    <row r="1911" spans="2:21" x14ac:dyDescent="0.3">
      <c r="B1911"/>
      <c r="C1911"/>
      <c r="Q1911" s="23"/>
      <c r="R1911" s="23"/>
      <c r="S1911" s="23"/>
      <c r="T1911" s="23"/>
      <c r="U1911" s="23"/>
    </row>
    <row r="1912" spans="2:21" x14ac:dyDescent="0.3">
      <c r="B1912"/>
      <c r="C1912"/>
      <c r="Q1912" s="23"/>
      <c r="R1912" s="23"/>
      <c r="S1912" s="23"/>
      <c r="T1912" s="23"/>
      <c r="U1912" s="23"/>
    </row>
    <row r="1913" spans="2:21" x14ac:dyDescent="0.3">
      <c r="B1913"/>
      <c r="C1913"/>
      <c r="Q1913" s="23"/>
      <c r="R1913" s="23"/>
      <c r="S1913" s="23"/>
      <c r="T1913" s="23"/>
      <c r="U1913" s="23"/>
    </row>
    <row r="1914" spans="2:21" x14ac:dyDescent="0.3">
      <c r="B1914"/>
      <c r="C1914"/>
      <c r="Q1914" s="23"/>
      <c r="R1914" s="23"/>
      <c r="S1914" s="23"/>
      <c r="T1914" s="23"/>
      <c r="U1914" s="23"/>
    </row>
    <row r="1915" spans="2:21" x14ac:dyDescent="0.3">
      <c r="B1915"/>
      <c r="C1915"/>
      <c r="Q1915" s="23"/>
      <c r="R1915" s="23"/>
      <c r="S1915" s="23"/>
      <c r="T1915" s="23"/>
      <c r="U1915" s="23"/>
    </row>
    <row r="1916" spans="2:21" x14ac:dyDescent="0.3">
      <c r="B1916"/>
      <c r="C1916"/>
      <c r="Q1916" s="23"/>
      <c r="R1916" s="23"/>
      <c r="S1916" s="23"/>
      <c r="T1916" s="23"/>
      <c r="U1916" s="23"/>
    </row>
    <row r="1917" spans="2:21" x14ac:dyDescent="0.3">
      <c r="B1917"/>
      <c r="C1917"/>
      <c r="Q1917" s="23"/>
      <c r="R1917" s="23"/>
      <c r="S1917" s="23"/>
      <c r="T1917" s="23"/>
      <c r="U1917" s="23"/>
    </row>
    <row r="1918" spans="2:21" x14ac:dyDescent="0.3">
      <c r="B1918"/>
      <c r="C1918"/>
    </row>
    <row r="1919" spans="2:21" x14ac:dyDescent="0.3">
      <c r="B1919"/>
      <c r="C1919"/>
    </row>
    <row r="1920" spans="2:21" x14ac:dyDescent="0.3">
      <c r="B1920"/>
      <c r="C1920"/>
      <c r="Q1920" s="23"/>
      <c r="R1920" s="23"/>
      <c r="S1920" s="23"/>
      <c r="T1920" s="23"/>
      <c r="U1920" s="23"/>
    </row>
    <row r="1921" spans="2:21" x14ac:dyDescent="0.3">
      <c r="B1921"/>
      <c r="C1921"/>
      <c r="Q1921" s="23"/>
      <c r="R1921" s="23"/>
      <c r="S1921" s="23"/>
      <c r="T1921" s="23"/>
      <c r="U1921" s="23"/>
    </row>
    <row r="1922" spans="2:21" x14ac:dyDescent="0.3">
      <c r="B1922"/>
      <c r="C1922"/>
      <c r="Q1922" s="23"/>
      <c r="R1922" s="23"/>
      <c r="S1922" s="23"/>
      <c r="T1922" s="23"/>
      <c r="U1922" s="23"/>
    </row>
    <row r="1923" spans="2:21" x14ac:dyDescent="0.3">
      <c r="B1923"/>
      <c r="C1923"/>
      <c r="Q1923" s="23"/>
      <c r="R1923" s="23"/>
      <c r="S1923" s="23"/>
      <c r="T1923" s="23"/>
      <c r="U1923" s="23"/>
    </row>
    <row r="1924" spans="2:21" x14ac:dyDescent="0.3">
      <c r="B1924"/>
      <c r="C1924"/>
      <c r="Q1924" s="23"/>
      <c r="R1924" s="23"/>
      <c r="S1924" s="23"/>
      <c r="T1924" s="23"/>
      <c r="U1924" s="23"/>
    </row>
    <row r="1925" spans="2:21" x14ac:dyDescent="0.3">
      <c r="B1925"/>
      <c r="C1925"/>
      <c r="Q1925" s="23"/>
      <c r="R1925" s="23"/>
      <c r="S1925" s="23"/>
      <c r="T1925" s="23"/>
      <c r="U1925" s="23"/>
    </row>
    <row r="1926" spans="2:21" x14ac:dyDescent="0.3">
      <c r="B1926"/>
      <c r="C1926"/>
      <c r="Q1926" s="23"/>
      <c r="R1926" s="23"/>
      <c r="S1926" s="23"/>
      <c r="T1926" s="23"/>
      <c r="U1926" s="23"/>
    </row>
    <row r="1927" spans="2:21" x14ac:dyDescent="0.3">
      <c r="B1927"/>
      <c r="C1927"/>
      <c r="Q1927" s="23"/>
      <c r="R1927" s="23"/>
      <c r="S1927" s="23"/>
      <c r="T1927" s="23"/>
      <c r="U1927" s="23"/>
    </row>
    <row r="1928" spans="2:21" x14ac:dyDescent="0.3">
      <c r="B1928"/>
      <c r="C1928"/>
      <c r="Q1928" s="23"/>
      <c r="R1928" s="23"/>
      <c r="S1928" s="23"/>
      <c r="T1928" s="23"/>
      <c r="U1928" s="23"/>
    </row>
    <row r="1929" spans="2:21" x14ac:dyDescent="0.3">
      <c r="B1929"/>
      <c r="C1929"/>
      <c r="Q1929" s="23"/>
      <c r="R1929" s="23"/>
      <c r="S1929" s="23"/>
      <c r="T1929" s="23"/>
      <c r="U1929" s="23"/>
    </row>
    <row r="1930" spans="2:21" x14ac:dyDescent="0.3">
      <c r="B1930"/>
      <c r="C1930"/>
      <c r="Q1930" s="23"/>
      <c r="R1930" s="23"/>
      <c r="S1930" s="23"/>
      <c r="T1930" s="23"/>
      <c r="U1930" s="23"/>
    </row>
    <row r="1931" spans="2:21" x14ac:dyDescent="0.3">
      <c r="B1931"/>
      <c r="C1931"/>
      <c r="Q1931" s="23"/>
      <c r="R1931" s="23"/>
      <c r="S1931" s="23"/>
      <c r="T1931" s="23"/>
      <c r="U1931" s="23"/>
    </row>
    <row r="1932" spans="2:21" x14ac:dyDescent="0.3">
      <c r="B1932"/>
      <c r="C1932"/>
      <c r="Q1932" s="23"/>
      <c r="R1932" s="23"/>
      <c r="S1932" s="23"/>
      <c r="T1932" s="23"/>
      <c r="U1932" s="23"/>
    </row>
    <row r="1933" spans="2:21" x14ac:dyDescent="0.3">
      <c r="B1933"/>
      <c r="C1933"/>
      <c r="Q1933" s="23"/>
      <c r="R1933" s="23"/>
      <c r="S1933" s="23"/>
      <c r="T1933" s="23"/>
      <c r="U1933" s="23"/>
    </row>
    <row r="1934" spans="2:21" x14ac:dyDescent="0.3">
      <c r="B1934"/>
      <c r="C1934"/>
      <c r="Q1934" s="23"/>
      <c r="R1934" s="23"/>
      <c r="S1934" s="23"/>
      <c r="T1934" s="23"/>
      <c r="U1934" s="23"/>
    </row>
    <row r="1935" spans="2:21" x14ac:dyDescent="0.3">
      <c r="B1935"/>
      <c r="C1935"/>
      <c r="Q1935" s="23"/>
      <c r="R1935" s="23"/>
      <c r="S1935" s="23"/>
      <c r="T1935" s="23"/>
      <c r="U1935" s="23"/>
    </row>
    <row r="1936" spans="2:21" x14ac:dyDescent="0.3">
      <c r="B1936"/>
      <c r="C1936"/>
      <c r="Q1936" s="23"/>
      <c r="R1936" s="23"/>
      <c r="S1936" s="23"/>
      <c r="T1936" s="23"/>
      <c r="U1936" s="23"/>
    </row>
    <row r="1937" spans="2:21" x14ac:dyDescent="0.3">
      <c r="B1937"/>
      <c r="C1937"/>
      <c r="Q1937" s="23"/>
      <c r="R1937" s="23"/>
      <c r="S1937" s="23"/>
      <c r="T1937" s="23"/>
      <c r="U1937" s="23"/>
    </row>
    <row r="1938" spans="2:21" x14ac:dyDescent="0.3">
      <c r="B1938"/>
      <c r="C1938"/>
      <c r="Q1938" s="23"/>
      <c r="R1938" s="23"/>
      <c r="S1938" s="23"/>
      <c r="T1938" s="23"/>
      <c r="U1938" s="23"/>
    </row>
    <row r="1939" spans="2:21" x14ac:dyDescent="0.3">
      <c r="B1939"/>
      <c r="C1939"/>
      <c r="Q1939" s="23"/>
      <c r="R1939" s="23"/>
      <c r="S1939" s="23"/>
      <c r="T1939" s="23"/>
      <c r="U1939" s="23"/>
    </row>
    <row r="1940" spans="2:21" x14ac:dyDescent="0.3">
      <c r="B1940"/>
      <c r="C1940"/>
      <c r="Q1940" s="23"/>
      <c r="R1940" s="23"/>
      <c r="S1940" s="23"/>
      <c r="T1940" s="23"/>
      <c r="U1940" s="23"/>
    </row>
    <row r="1941" spans="2:21" x14ac:dyDescent="0.3">
      <c r="B1941"/>
      <c r="C1941"/>
      <c r="Q1941" s="23"/>
      <c r="R1941" s="23"/>
      <c r="S1941" s="23"/>
      <c r="T1941" s="23"/>
      <c r="U1941" s="23"/>
    </row>
    <row r="1942" spans="2:21" x14ac:dyDescent="0.3">
      <c r="B1942"/>
      <c r="C1942"/>
      <c r="Q1942" s="23"/>
      <c r="R1942" s="23"/>
      <c r="S1942" s="23"/>
      <c r="T1942" s="23"/>
      <c r="U1942" s="23"/>
    </row>
    <row r="1943" spans="2:21" x14ac:dyDescent="0.3">
      <c r="B1943"/>
      <c r="C1943"/>
      <c r="Q1943" s="23"/>
      <c r="R1943" s="23"/>
      <c r="S1943" s="23"/>
      <c r="T1943" s="23"/>
      <c r="U1943" s="23"/>
    </row>
    <row r="1944" spans="2:21" x14ac:dyDescent="0.3">
      <c r="B1944"/>
      <c r="C1944"/>
      <c r="Q1944" s="23"/>
      <c r="R1944" s="23"/>
      <c r="S1944" s="23"/>
      <c r="T1944" s="23"/>
      <c r="U1944" s="23"/>
    </row>
    <row r="1945" spans="2:21" x14ac:dyDescent="0.3">
      <c r="B1945"/>
      <c r="C1945"/>
      <c r="Q1945" s="23"/>
      <c r="R1945" s="23"/>
      <c r="S1945" s="23"/>
      <c r="T1945" s="23"/>
      <c r="U1945" s="23"/>
    </row>
    <row r="1946" spans="2:21" x14ac:dyDescent="0.3">
      <c r="B1946"/>
      <c r="C1946"/>
      <c r="Q1946" s="23"/>
      <c r="R1946" s="23"/>
      <c r="S1946" s="23"/>
      <c r="T1946" s="23"/>
      <c r="U1946" s="23"/>
    </row>
    <row r="1947" spans="2:21" x14ac:dyDescent="0.3">
      <c r="B1947"/>
      <c r="C1947"/>
      <c r="Q1947" s="23"/>
      <c r="R1947" s="23"/>
      <c r="S1947" s="23"/>
      <c r="T1947" s="23"/>
      <c r="U1947" s="23"/>
    </row>
    <row r="1948" spans="2:21" x14ac:dyDescent="0.3">
      <c r="B1948"/>
      <c r="C1948"/>
      <c r="Q1948" s="23"/>
      <c r="R1948" s="23"/>
      <c r="S1948" s="23"/>
      <c r="T1948" s="23"/>
      <c r="U1948" s="23"/>
    </row>
    <row r="1949" spans="2:21" x14ac:dyDescent="0.3">
      <c r="B1949"/>
      <c r="C1949"/>
      <c r="Q1949" s="23"/>
      <c r="R1949" s="23"/>
      <c r="S1949" s="23"/>
      <c r="T1949" s="23"/>
      <c r="U1949" s="23"/>
    </row>
    <row r="1950" spans="2:21" x14ac:dyDescent="0.3">
      <c r="B1950"/>
      <c r="C1950"/>
      <c r="Q1950" s="23"/>
      <c r="R1950" s="23"/>
      <c r="S1950" s="23"/>
      <c r="T1950" s="23"/>
      <c r="U1950" s="23"/>
    </row>
    <row r="1951" spans="2:21" x14ac:dyDescent="0.3">
      <c r="B1951"/>
      <c r="C1951"/>
      <c r="Q1951" s="23"/>
      <c r="R1951" s="23"/>
      <c r="S1951" s="23"/>
      <c r="T1951" s="23"/>
      <c r="U1951" s="23"/>
    </row>
    <row r="1952" spans="2:21" x14ac:dyDescent="0.3">
      <c r="B1952"/>
      <c r="C1952"/>
      <c r="Q1952" s="23"/>
      <c r="R1952" s="23"/>
      <c r="S1952" s="23"/>
      <c r="T1952" s="23"/>
      <c r="U1952" s="23"/>
    </row>
    <row r="1953" spans="2:21" x14ac:dyDescent="0.3">
      <c r="B1953"/>
      <c r="C1953"/>
      <c r="Q1953" s="23"/>
      <c r="R1953" s="23"/>
      <c r="S1953" s="23"/>
      <c r="T1953" s="23"/>
      <c r="U1953" s="23"/>
    </row>
    <row r="1954" spans="2:21" x14ac:dyDescent="0.3">
      <c r="B1954"/>
      <c r="C1954"/>
      <c r="Q1954" s="23"/>
      <c r="R1954" s="23"/>
      <c r="S1954" s="23"/>
      <c r="T1954" s="23"/>
      <c r="U1954" s="23"/>
    </row>
    <row r="1955" spans="2:21" x14ac:dyDescent="0.3">
      <c r="B1955"/>
      <c r="C1955"/>
      <c r="Q1955" s="23"/>
      <c r="R1955" s="23"/>
      <c r="S1955" s="23"/>
      <c r="T1955" s="23"/>
      <c r="U1955" s="23"/>
    </row>
    <row r="1956" spans="2:21" x14ac:dyDescent="0.3">
      <c r="B1956"/>
      <c r="C1956"/>
      <c r="Q1956" s="23"/>
      <c r="R1956" s="23"/>
      <c r="S1956" s="23"/>
      <c r="T1956" s="23"/>
      <c r="U1956" s="23"/>
    </row>
    <row r="1957" spans="2:21" x14ac:dyDescent="0.3">
      <c r="B1957"/>
      <c r="C1957"/>
      <c r="Q1957" s="23"/>
      <c r="R1957" s="23"/>
      <c r="S1957" s="23"/>
      <c r="T1957" s="23"/>
      <c r="U1957" s="23"/>
    </row>
    <row r="1958" spans="2:21" x14ac:dyDescent="0.3">
      <c r="B1958"/>
      <c r="C1958"/>
      <c r="Q1958" s="23"/>
      <c r="R1958" s="23"/>
      <c r="S1958" s="23"/>
      <c r="T1958" s="23"/>
      <c r="U1958" s="23"/>
    </row>
    <row r="1959" spans="2:21" x14ac:dyDescent="0.3">
      <c r="B1959"/>
      <c r="C1959"/>
      <c r="Q1959" s="23"/>
      <c r="R1959" s="23"/>
      <c r="S1959" s="23"/>
      <c r="T1959" s="23"/>
      <c r="U1959" s="23"/>
    </row>
    <row r="1960" spans="2:21" x14ac:dyDescent="0.3">
      <c r="B1960"/>
      <c r="C1960"/>
      <c r="Q1960" s="23"/>
      <c r="R1960" s="23"/>
      <c r="S1960" s="23"/>
      <c r="T1960" s="23"/>
      <c r="U1960" s="23"/>
    </row>
    <row r="1961" spans="2:21" x14ac:dyDescent="0.3">
      <c r="B1961"/>
      <c r="C1961"/>
      <c r="Q1961" s="23"/>
      <c r="R1961" s="23"/>
      <c r="S1961" s="23"/>
      <c r="T1961" s="23"/>
      <c r="U1961" s="23"/>
    </row>
    <row r="1962" spans="2:21" x14ac:dyDescent="0.3">
      <c r="B1962"/>
      <c r="C1962"/>
      <c r="Q1962" s="23"/>
      <c r="R1962" s="23"/>
      <c r="S1962" s="23"/>
      <c r="T1962" s="23"/>
      <c r="U1962" s="23"/>
    </row>
    <row r="1963" spans="2:21" x14ac:dyDescent="0.3">
      <c r="B1963"/>
      <c r="C1963"/>
      <c r="Q1963" s="23"/>
      <c r="R1963" s="23"/>
      <c r="S1963" s="23"/>
      <c r="T1963" s="23"/>
      <c r="U1963" s="23"/>
    </row>
    <row r="1964" spans="2:21" x14ac:dyDescent="0.3">
      <c r="B1964"/>
      <c r="C1964"/>
      <c r="Q1964" s="23"/>
      <c r="R1964" s="23"/>
      <c r="S1964" s="23"/>
      <c r="T1964" s="23"/>
      <c r="U1964" s="23"/>
    </row>
    <row r="1965" spans="2:21" x14ac:dyDescent="0.3">
      <c r="B1965"/>
      <c r="C1965"/>
      <c r="Q1965" s="23"/>
      <c r="R1965" s="23"/>
      <c r="S1965" s="23"/>
      <c r="T1965" s="23"/>
      <c r="U1965" s="23"/>
    </row>
    <row r="1966" spans="2:21" x14ac:dyDescent="0.3">
      <c r="B1966"/>
      <c r="C1966"/>
      <c r="Q1966" s="23"/>
      <c r="R1966" s="23"/>
      <c r="S1966" s="23"/>
      <c r="T1966" s="23"/>
      <c r="U1966" s="23"/>
    </row>
    <row r="1967" spans="2:21" x14ac:dyDescent="0.3">
      <c r="B1967"/>
      <c r="C1967"/>
      <c r="Q1967" s="23"/>
      <c r="R1967" s="23"/>
      <c r="S1967" s="23"/>
      <c r="T1967" s="23"/>
      <c r="U1967" s="23"/>
    </row>
    <row r="1968" spans="2:21" x14ac:dyDescent="0.3">
      <c r="B1968"/>
      <c r="C1968"/>
      <c r="Q1968" s="23"/>
      <c r="R1968" s="23"/>
      <c r="S1968" s="23"/>
      <c r="T1968" s="23"/>
      <c r="U1968" s="23"/>
    </row>
    <row r="1969" spans="2:21" x14ac:dyDescent="0.3">
      <c r="B1969"/>
      <c r="C1969"/>
      <c r="Q1969" s="23"/>
      <c r="R1969" s="23"/>
      <c r="S1969" s="23"/>
      <c r="T1969" s="23"/>
      <c r="U1969" s="23"/>
    </row>
    <row r="1970" spans="2:21" x14ac:dyDescent="0.3">
      <c r="B1970"/>
      <c r="C1970"/>
      <c r="Q1970" s="23"/>
      <c r="R1970" s="23"/>
      <c r="S1970" s="23"/>
      <c r="T1970" s="23"/>
      <c r="U1970" s="23"/>
    </row>
    <row r="1971" spans="2:21" x14ac:dyDescent="0.3">
      <c r="B1971"/>
      <c r="C1971"/>
      <c r="Q1971" s="23"/>
      <c r="R1971" s="23"/>
      <c r="S1971" s="23"/>
      <c r="T1971" s="23"/>
      <c r="U1971" s="23"/>
    </row>
    <row r="1972" spans="2:21" x14ac:dyDescent="0.3">
      <c r="B1972"/>
      <c r="C1972"/>
      <c r="Q1972" s="23"/>
      <c r="R1972" s="23"/>
      <c r="S1972" s="23"/>
      <c r="T1972" s="23"/>
      <c r="U1972" s="23"/>
    </row>
    <row r="1973" spans="2:21" x14ac:dyDescent="0.3">
      <c r="B1973"/>
      <c r="C1973"/>
      <c r="Q1973" s="23"/>
      <c r="R1973" s="23"/>
      <c r="S1973" s="23"/>
      <c r="T1973" s="23"/>
      <c r="U1973" s="23"/>
    </row>
    <row r="1974" spans="2:21" x14ac:dyDescent="0.3">
      <c r="B1974"/>
      <c r="C1974"/>
      <c r="Q1974" s="23"/>
      <c r="R1974" s="23"/>
      <c r="S1974" s="23"/>
      <c r="T1974" s="23"/>
      <c r="U1974" s="23"/>
    </row>
    <row r="1975" spans="2:21" x14ac:dyDescent="0.3">
      <c r="B1975"/>
      <c r="C1975"/>
      <c r="Q1975" s="23"/>
      <c r="R1975" s="23"/>
      <c r="S1975" s="23"/>
      <c r="T1975" s="23"/>
      <c r="U1975" s="23"/>
    </row>
    <row r="1976" spans="2:21" x14ac:dyDescent="0.3">
      <c r="B1976"/>
      <c r="C1976"/>
      <c r="Q1976" s="23"/>
      <c r="R1976" s="23"/>
      <c r="S1976" s="23"/>
      <c r="T1976" s="23"/>
      <c r="U1976" s="23"/>
    </row>
    <row r="1977" spans="2:21" x14ac:dyDescent="0.3">
      <c r="B1977"/>
      <c r="C1977"/>
      <c r="Q1977" s="23"/>
      <c r="R1977" s="23"/>
      <c r="S1977" s="23"/>
      <c r="T1977" s="23"/>
      <c r="U1977" s="23"/>
    </row>
    <row r="1978" spans="2:21" x14ac:dyDescent="0.3">
      <c r="B1978"/>
      <c r="C1978"/>
      <c r="Q1978" s="23"/>
      <c r="R1978" s="23"/>
      <c r="S1978" s="23"/>
      <c r="T1978" s="23"/>
      <c r="U1978" s="23"/>
    </row>
    <row r="1979" spans="2:21" x14ac:dyDescent="0.3">
      <c r="B1979"/>
      <c r="C1979"/>
      <c r="Q1979" s="23"/>
      <c r="R1979" s="23"/>
      <c r="S1979" s="23"/>
      <c r="T1979" s="23"/>
      <c r="U1979" s="23"/>
    </row>
    <row r="1980" spans="2:21" x14ac:dyDescent="0.3">
      <c r="B1980"/>
      <c r="C1980"/>
      <c r="Q1980" s="23"/>
      <c r="R1980" s="23"/>
      <c r="S1980" s="23"/>
      <c r="T1980" s="23"/>
      <c r="U1980" s="23"/>
    </row>
    <row r="1981" spans="2:21" x14ac:dyDescent="0.3">
      <c r="B1981"/>
      <c r="C1981"/>
      <c r="Q1981" s="23"/>
      <c r="R1981" s="23"/>
      <c r="S1981" s="23"/>
      <c r="T1981" s="23"/>
      <c r="U1981" s="23"/>
    </row>
    <row r="1982" spans="2:21" x14ac:dyDescent="0.3">
      <c r="B1982"/>
      <c r="C1982"/>
      <c r="Q1982" s="23"/>
      <c r="R1982" s="23"/>
      <c r="S1982" s="23"/>
      <c r="T1982" s="23"/>
      <c r="U1982" s="23"/>
    </row>
    <row r="1983" spans="2:21" x14ac:dyDescent="0.3">
      <c r="B1983"/>
      <c r="C1983"/>
      <c r="Q1983" s="23"/>
      <c r="R1983" s="23"/>
      <c r="S1983" s="23"/>
      <c r="T1983" s="23"/>
      <c r="U1983" s="23"/>
    </row>
    <row r="1984" spans="2:21" x14ac:dyDescent="0.3">
      <c r="B1984"/>
      <c r="C1984"/>
      <c r="Q1984" s="23"/>
      <c r="R1984" s="23"/>
      <c r="S1984" s="23"/>
      <c r="T1984" s="23"/>
      <c r="U1984" s="23"/>
    </row>
    <row r="1985" spans="2:21" x14ac:dyDescent="0.3">
      <c r="B1985"/>
      <c r="C1985"/>
      <c r="Q1985" s="23"/>
      <c r="R1985" s="23"/>
      <c r="S1985" s="23"/>
      <c r="T1985" s="23"/>
      <c r="U1985" s="23"/>
    </row>
    <row r="1986" spans="2:21" x14ac:dyDescent="0.3">
      <c r="B1986"/>
      <c r="C1986"/>
      <c r="Q1986" s="23"/>
      <c r="R1986" s="23"/>
      <c r="S1986" s="23"/>
      <c r="T1986" s="23"/>
      <c r="U1986" s="23"/>
    </row>
    <row r="1987" spans="2:21" x14ac:dyDescent="0.3">
      <c r="B1987"/>
      <c r="C1987"/>
      <c r="Q1987" s="23"/>
      <c r="R1987" s="23"/>
      <c r="S1987" s="23"/>
      <c r="T1987" s="23"/>
      <c r="U1987" s="23"/>
    </row>
    <row r="1988" spans="2:21" x14ac:dyDescent="0.3">
      <c r="B1988"/>
      <c r="C1988"/>
      <c r="Q1988" s="23"/>
      <c r="R1988" s="23"/>
      <c r="S1988" s="23"/>
      <c r="T1988" s="23"/>
      <c r="U1988" s="23"/>
    </row>
    <row r="1989" spans="2:21" x14ac:dyDescent="0.3">
      <c r="B1989"/>
      <c r="C1989"/>
      <c r="Q1989" s="23"/>
      <c r="R1989" s="23"/>
      <c r="S1989" s="23"/>
      <c r="T1989" s="23"/>
      <c r="U1989" s="23"/>
    </row>
    <row r="1990" spans="2:21" x14ac:dyDescent="0.3">
      <c r="B1990"/>
      <c r="C1990"/>
      <c r="Q1990" s="23"/>
      <c r="R1990" s="23"/>
      <c r="S1990" s="23"/>
      <c r="T1990" s="23"/>
      <c r="U1990" s="23"/>
    </row>
    <row r="1991" spans="2:21" x14ac:dyDescent="0.3">
      <c r="B1991"/>
      <c r="C1991"/>
      <c r="Q1991" s="23"/>
      <c r="R1991" s="23"/>
      <c r="S1991" s="23"/>
      <c r="T1991" s="23"/>
      <c r="U1991" s="23"/>
    </row>
    <row r="1992" spans="2:21" x14ac:dyDescent="0.3">
      <c r="B1992"/>
      <c r="C1992"/>
      <c r="Q1992" s="23"/>
      <c r="R1992" s="23"/>
      <c r="S1992" s="23"/>
      <c r="T1992" s="23"/>
      <c r="U1992" s="23"/>
    </row>
    <row r="1993" spans="2:21" x14ac:dyDescent="0.3">
      <c r="B1993"/>
      <c r="C1993"/>
      <c r="Q1993" s="23"/>
      <c r="R1993" s="23"/>
      <c r="S1993" s="23"/>
      <c r="T1993" s="23"/>
      <c r="U1993" s="23"/>
    </row>
    <row r="1994" spans="2:21" x14ac:dyDescent="0.3">
      <c r="B1994"/>
      <c r="C1994"/>
      <c r="Q1994" s="23"/>
      <c r="R1994" s="23"/>
      <c r="S1994" s="23"/>
      <c r="T1994" s="23"/>
      <c r="U1994" s="23"/>
    </row>
    <row r="1995" spans="2:21" x14ac:dyDescent="0.3">
      <c r="B1995"/>
      <c r="C1995"/>
      <c r="Q1995" s="23"/>
      <c r="R1995" s="23"/>
      <c r="S1995" s="23"/>
      <c r="T1995" s="23"/>
      <c r="U1995" s="23"/>
    </row>
    <row r="1996" spans="2:21" x14ac:dyDescent="0.3">
      <c r="B1996"/>
      <c r="C1996"/>
      <c r="Q1996" s="23"/>
      <c r="R1996" s="23"/>
      <c r="S1996" s="23"/>
      <c r="T1996" s="23"/>
      <c r="U1996" s="23"/>
    </row>
    <row r="1997" spans="2:21" x14ac:dyDescent="0.3">
      <c r="B1997"/>
      <c r="C1997"/>
      <c r="Q1997" s="23"/>
      <c r="R1997" s="23"/>
      <c r="S1997" s="23"/>
      <c r="T1997" s="23"/>
      <c r="U1997" s="23"/>
    </row>
    <row r="1998" spans="2:21" x14ac:dyDescent="0.3">
      <c r="B1998"/>
      <c r="C1998"/>
      <c r="Q1998" s="23"/>
      <c r="R1998" s="23"/>
      <c r="S1998" s="23"/>
      <c r="T1998" s="23"/>
      <c r="U1998" s="23"/>
    </row>
    <row r="1999" spans="2:21" x14ac:dyDescent="0.3">
      <c r="B1999"/>
      <c r="C1999"/>
      <c r="Q1999" s="23"/>
      <c r="R1999" s="23"/>
      <c r="S1999" s="23"/>
      <c r="T1999" s="23"/>
      <c r="U1999" s="23"/>
    </row>
    <row r="2000" spans="2:21" x14ac:dyDescent="0.3">
      <c r="B2000"/>
      <c r="C2000"/>
      <c r="Q2000" s="23"/>
      <c r="R2000" s="23"/>
      <c r="S2000" s="23"/>
      <c r="T2000" s="23"/>
      <c r="U2000" s="23"/>
    </row>
    <row r="2001" spans="2:21" x14ac:dyDescent="0.3">
      <c r="B2001"/>
      <c r="C2001"/>
      <c r="Q2001" s="23"/>
      <c r="R2001" s="23"/>
      <c r="S2001" s="23"/>
      <c r="T2001" s="23"/>
      <c r="U2001" s="23"/>
    </row>
    <row r="2002" spans="2:21" x14ac:dyDescent="0.3">
      <c r="B2002"/>
      <c r="C2002"/>
      <c r="Q2002" s="23"/>
      <c r="R2002" s="23"/>
      <c r="S2002" s="23"/>
      <c r="T2002" s="23"/>
      <c r="U2002" s="23"/>
    </row>
    <row r="2003" spans="2:21" x14ac:dyDescent="0.3">
      <c r="B2003"/>
      <c r="C2003"/>
    </row>
    <row r="2004" spans="2:21" x14ac:dyDescent="0.3">
      <c r="B2004"/>
      <c r="C2004"/>
    </row>
    <row r="2005" spans="2:21" x14ac:dyDescent="0.3">
      <c r="B2005"/>
      <c r="C2005"/>
      <c r="Q2005" s="23"/>
      <c r="R2005" s="23"/>
      <c r="S2005" s="23"/>
      <c r="T2005" s="23"/>
      <c r="U2005" s="23"/>
    </row>
    <row r="2006" spans="2:21" x14ac:dyDescent="0.3">
      <c r="B2006"/>
      <c r="C2006"/>
      <c r="Q2006" s="23"/>
      <c r="R2006" s="23"/>
      <c r="S2006" s="23"/>
      <c r="T2006" s="23"/>
      <c r="U2006" s="23"/>
    </row>
    <row r="2007" spans="2:21" x14ac:dyDescent="0.3">
      <c r="B2007"/>
      <c r="C2007"/>
      <c r="Q2007" s="23"/>
      <c r="R2007" s="23"/>
      <c r="S2007" s="23"/>
      <c r="T2007" s="23"/>
      <c r="U2007" s="23"/>
    </row>
    <row r="2008" spans="2:21" x14ac:dyDescent="0.3">
      <c r="B2008"/>
      <c r="C2008"/>
      <c r="Q2008" s="23"/>
      <c r="R2008" s="23"/>
      <c r="S2008" s="23"/>
      <c r="T2008" s="23"/>
      <c r="U2008" s="23"/>
    </row>
    <row r="2009" spans="2:21" x14ac:dyDescent="0.3">
      <c r="B2009"/>
      <c r="C2009"/>
      <c r="Q2009" s="23"/>
      <c r="R2009" s="23"/>
      <c r="S2009" s="23"/>
      <c r="T2009" s="23"/>
      <c r="U2009" s="23"/>
    </row>
    <row r="2010" spans="2:21" x14ac:dyDescent="0.3">
      <c r="B2010"/>
      <c r="C2010"/>
      <c r="Q2010" s="23"/>
      <c r="R2010" s="23"/>
      <c r="S2010" s="23"/>
      <c r="T2010" s="23"/>
      <c r="U2010" s="23"/>
    </row>
    <row r="2011" spans="2:21" x14ac:dyDescent="0.3">
      <c r="B2011"/>
      <c r="C2011"/>
      <c r="Q2011" s="23"/>
      <c r="R2011" s="23"/>
      <c r="S2011" s="23"/>
      <c r="T2011" s="23"/>
      <c r="U2011" s="23"/>
    </row>
    <row r="2012" spans="2:21" x14ac:dyDescent="0.3">
      <c r="B2012"/>
      <c r="C2012"/>
      <c r="Q2012" s="23"/>
      <c r="R2012" s="23"/>
      <c r="S2012" s="23"/>
      <c r="T2012" s="23"/>
      <c r="U2012" s="23"/>
    </row>
    <row r="2013" spans="2:21" x14ac:dyDescent="0.3">
      <c r="B2013"/>
      <c r="C2013"/>
      <c r="Q2013" s="23"/>
      <c r="R2013" s="23"/>
      <c r="S2013" s="23"/>
      <c r="T2013" s="23"/>
      <c r="U2013" s="23"/>
    </row>
    <row r="2014" spans="2:21" x14ac:dyDescent="0.3">
      <c r="B2014"/>
      <c r="C2014"/>
      <c r="Q2014" s="23"/>
      <c r="R2014" s="23"/>
      <c r="S2014" s="23"/>
      <c r="T2014" s="23"/>
      <c r="U2014" s="23"/>
    </row>
    <row r="2015" spans="2:21" x14ac:dyDescent="0.3">
      <c r="B2015"/>
      <c r="C2015"/>
      <c r="Q2015" s="23"/>
      <c r="R2015" s="23"/>
      <c r="S2015" s="23"/>
      <c r="T2015" s="23"/>
      <c r="U2015" s="23"/>
    </row>
    <row r="2016" spans="2:21" x14ac:dyDescent="0.3">
      <c r="B2016"/>
      <c r="C2016"/>
      <c r="Q2016" s="23"/>
      <c r="R2016" s="23"/>
      <c r="S2016" s="23"/>
      <c r="T2016" s="23"/>
      <c r="U2016" s="23"/>
    </row>
    <row r="2017" spans="2:21" x14ac:dyDescent="0.3">
      <c r="B2017"/>
      <c r="C2017"/>
      <c r="Q2017" s="23"/>
      <c r="R2017" s="23"/>
      <c r="S2017" s="23"/>
      <c r="T2017" s="23"/>
      <c r="U2017" s="23"/>
    </row>
    <row r="2018" spans="2:21" x14ac:dyDescent="0.3">
      <c r="B2018"/>
      <c r="C2018"/>
      <c r="Q2018" s="23"/>
      <c r="R2018" s="23"/>
      <c r="S2018" s="23"/>
      <c r="T2018" s="23"/>
      <c r="U2018" s="23"/>
    </row>
    <row r="2019" spans="2:21" x14ac:dyDescent="0.3">
      <c r="B2019"/>
      <c r="C2019"/>
      <c r="Q2019" s="23"/>
      <c r="R2019" s="23"/>
      <c r="S2019" s="23"/>
      <c r="T2019" s="23"/>
      <c r="U2019" s="23"/>
    </row>
    <row r="2020" spans="2:21" x14ac:dyDescent="0.3">
      <c r="B2020"/>
      <c r="C2020"/>
      <c r="Q2020" s="23"/>
      <c r="R2020" s="23"/>
      <c r="S2020" s="23"/>
      <c r="T2020" s="23"/>
      <c r="U2020" s="23"/>
    </row>
    <row r="2021" spans="2:21" x14ac:dyDescent="0.3">
      <c r="B2021"/>
      <c r="C2021"/>
      <c r="Q2021" s="23"/>
      <c r="R2021" s="23"/>
      <c r="S2021" s="23"/>
      <c r="T2021" s="23"/>
      <c r="U2021" s="23"/>
    </row>
    <row r="2022" spans="2:21" x14ac:dyDescent="0.3">
      <c r="B2022"/>
      <c r="C2022"/>
      <c r="Q2022" s="23"/>
      <c r="R2022" s="23"/>
      <c r="S2022" s="23"/>
      <c r="T2022" s="23"/>
      <c r="U2022" s="23"/>
    </row>
    <row r="2023" spans="2:21" x14ac:dyDescent="0.3">
      <c r="B2023"/>
      <c r="C2023"/>
      <c r="Q2023" s="23"/>
      <c r="R2023" s="23"/>
      <c r="S2023" s="23"/>
      <c r="T2023" s="23"/>
      <c r="U2023" s="23"/>
    </row>
    <row r="2024" spans="2:21" x14ac:dyDescent="0.3">
      <c r="B2024"/>
      <c r="C2024"/>
      <c r="Q2024" s="23"/>
      <c r="R2024" s="23"/>
      <c r="S2024" s="23"/>
      <c r="T2024" s="23"/>
      <c r="U2024" s="23"/>
    </row>
    <row r="2025" spans="2:21" x14ac:dyDescent="0.3">
      <c r="B2025"/>
      <c r="C2025"/>
      <c r="Q2025" s="23"/>
      <c r="R2025" s="23"/>
      <c r="S2025" s="23"/>
      <c r="T2025" s="23"/>
      <c r="U2025" s="23"/>
    </row>
    <row r="2026" spans="2:21" x14ac:dyDescent="0.3">
      <c r="B2026"/>
      <c r="C2026"/>
      <c r="Q2026" s="23"/>
      <c r="R2026" s="23"/>
      <c r="S2026" s="23"/>
      <c r="T2026" s="23"/>
      <c r="U2026" s="23"/>
    </row>
    <row r="2027" spans="2:21" x14ac:dyDescent="0.3">
      <c r="B2027"/>
      <c r="C2027"/>
      <c r="Q2027" s="23"/>
      <c r="R2027" s="23"/>
      <c r="S2027" s="23"/>
      <c r="T2027" s="23"/>
      <c r="U2027" s="23"/>
    </row>
    <row r="2028" spans="2:21" x14ac:dyDescent="0.3">
      <c r="B2028"/>
      <c r="C2028"/>
      <c r="Q2028" s="23"/>
      <c r="R2028" s="23"/>
      <c r="S2028" s="23"/>
      <c r="T2028" s="23"/>
      <c r="U2028" s="23"/>
    </row>
    <row r="2029" spans="2:21" x14ac:dyDescent="0.3">
      <c r="B2029"/>
      <c r="C2029"/>
      <c r="Q2029" s="23"/>
      <c r="R2029" s="23"/>
      <c r="S2029" s="23"/>
      <c r="T2029" s="23"/>
      <c r="U2029" s="23"/>
    </row>
    <row r="2030" spans="2:21" x14ac:dyDescent="0.3">
      <c r="B2030"/>
      <c r="C2030"/>
      <c r="Q2030" s="23"/>
      <c r="R2030" s="23"/>
      <c r="S2030" s="23"/>
      <c r="T2030" s="23"/>
      <c r="U2030" s="23"/>
    </row>
    <row r="2031" spans="2:21" x14ac:dyDescent="0.3">
      <c r="B2031"/>
      <c r="C2031"/>
      <c r="Q2031" s="23"/>
      <c r="R2031" s="23"/>
      <c r="S2031" s="23"/>
      <c r="T2031" s="23"/>
      <c r="U2031" s="23"/>
    </row>
    <row r="2032" spans="2:21" x14ac:dyDescent="0.3">
      <c r="B2032"/>
      <c r="C2032"/>
      <c r="Q2032" s="23"/>
      <c r="R2032" s="23"/>
      <c r="S2032" s="23"/>
      <c r="T2032" s="23"/>
      <c r="U2032" s="23"/>
    </row>
    <row r="2033" spans="2:21" x14ac:dyDescent="0.3">
      <c r="B2033"/>
      <c r="C2033"/>
      <c r="Q2033" s="23"/>
      <c r="R2033" s="23"/>
      <c r="S2033" s="23"/>
      <c r="T2033" s="23"/>
      <c r="U2033" s="23"/>
    </row>
    <row r="2034" spans="2:21" x14ac:dyDescent="0.3">
      <c r="B2034"/>
      <c r="C2034"/>
      <c r="Q2034" s="23"/>
      <c r="R2034" s="23"/>
      <c r="S2034" s="23"/>
      <c r="T2034" s="23"/>
      <c r="U2034" s="23"/>
    </row>
    <row r="2035" spans="2:21" x14ac:dyDescent="0.3">
      <c r="B2035"/>
      <c r="C2035"/>
    </row>
    <row r="2036" spans="2:21" x14ac:dyDescent="0.3">
      <c r="B2036"/>
      <c r="C2036"/>
    </row>
    <row r="2037" spans="2:21" x14ac:dyDescent="0.3">
      <c r="B2037"/>
      <c r="C2037"/>
      <c r="Q2037" s="23"/>
      <c r="R2037" s="23"/>
      <c r="S2037" s="23"/>
      <c r="T2037" s="23"/>
      <c r="U2037" s="23"/>
    </row>
    <row r="2038" spans="2:21" x14ac:dyDescent="0.3">
      <c r="B2038"/>
      <c r="C2038"/>
      <c r="Q2038" s="23"/>
      <c r="R2038" s="23"/>
      <c r="S2038" s="23"/>
      <c r="T2038" s="23"/>
      <c r="U2038" s="23"/>
    </row>
    <row r="2039" spans="2:21" x14ac:dyDescent="0.3">
      <c r="B2039"/>
      <c r="C2039"/>
      <c r="Q2039" s="23"/>
      <c r="R2039" s="23"/>
      <c r="S2039" s="23"/>
      <c r="T2039" s="23"/>
      <c r="U2039" s="23"/>
    </row>
    <row r="2040" spans="2:21" x14ac:dyDescent="0.3">
      <c r="B2040"/>
      <c r="C2040"/>
      <c r="Q2040" s="23"/>
      <c r="R2040" s="23"/>
      <c r="S2040" s="23"/>
      <c r="T2040" s="23"/>
      <c r="U2040" s="23"/>
    </row>
    <row r="2041" spans="2:21" x14ac:dyDescent="0.3">
      <c r="B2041"/>
      <c r="C2041"/>
      <c r="Q2041" s="23"/>
      <c r="R2041" s="23"/>
      <c r="S2041" s="23"/>
      <c r="T2041" s="23"/>
      <c r="U2041" s="23"/>
    </row>
    <row r="2042" spans="2:21" x14ac:dyDescent="0.3">
      <c r="B2042"/>
      <c r="C2042"/>
      <c r="Q2042" s="23"/>
      <c r="R2042" s="23"/>
      <c r="S2042" s="23"/>
      <c r="T2042" s="23"/>
      <c r="U2042" s="23"/>
    </row>
    <row r="2043" spans="2:21" x14ac:dyDescent="0.3">
      <c r="B2043"/>
      <c r="C2043"/>
    </row>
    <row r="2044" spans="2:21" x14ac:dyDescent="0.3">
      <c r="B2044"/>
      <c r="C2044"/>
    </row>
    <row r="2045" spans="2:21" x14ac:dyDescent="0.3">
      <c r="B2045"/>
      <c r="C2045"/>
      <c r="Q2045" s="23"/>
      <c r="R2045" s="23"/>
      <c r="S2045" s="23"/>
      <c r="T2045" s="23"/>
      <c r="U2045" s="23"/>
    </row>
    <row r="2046" spans="2:21" x14ac:dyDescent="0.3">
      <c r="B2046"/>
      <c r="C2046"/>
      <c r="Q2046" s="23"/>
      <c r="R2046" s="23"/>
      <c r="S2046" s="23"/>
      <c r="T2046" s="23"/>
      <c r="U2046" s="23"/>
    </row>
    <row r="2047" spans="2:21" x14ac:dyDescent="0.3">
      <c r="B2047"/>
      <c r="C2047"/>
      <c r="Q2047" s="23"/>
      <c r="R2047" s="23"/>
      <c r="S2047" s="23"/>
      <c r="T2047" s="23"/>
      <c r="U2047" s="23"/>
    </row>
    <row r="2048" spans="2:21" x14ac:dyDescent="0.3">
      <c r="B2048"/>
      <c r="C2048"/>
      <c r="Q2048" s="23"/>
      <c r="R2048" s="23"/>
      <c r="S2048" s="23"/>
      <c r="T2048" s="23"/>
      <c r="U2048" s="23"/>
    </row>
    <row r="2049" spans="2:21" x14ac:dyDescent="0.3">
      <c r="B2049"/>
      <c r="C2049"/>
      <c r="Q2049" s="23"/>
      <c r="R2049" s="23"/>
      <c r="S2049" s="23"/>
      <c r="T2049" s="23"/>
      <c r="U2049" s="23"/>
    </row>
    <row r="2050" spans="2:21" x14ac:dyDescent="0.3">
      <c r="B2050"/>
      <c r="C2050"/>
      <c r="Q2050" s="23"/>
      <c r="R2050" s="23"/>
      <c r="S2050" s="23"/>
      <c r="T2050" s="23"/>
      <c r="U2050" s="23"/>
    </row>
    <row r="2051" spans="2:21" x14ac:dyDescent="0.3">
      <c r="B2051"/>
      <c r="C2051"/>
    </row>
    <row r="2052" spans="2:21" x14ac:dyDescent="0.3">
      <c r="B2052"/>
      <c r="C2052"/>
      <c r="Q2052" s="23"/>
      <c r="R2052" s="23"/>
      <c r="S2052" s="23"/>
      <c r="T2052" s="23"/>
      <c r="U2052" s="23"/>
    </row>
    <row r="2053" spans="2:21" x14ac:dyDescent="0.3">
      <c r="B2053"/>
      <c r="C2053"/>
    </row>
    <row r="2054" spans="2:21" x14ac:dyDescent="0.3">
      <c r="B2054"/>
      <c r="C2054"/>
      <c r="Q2054" s="23"/>
      <c r="R2054" s="23"/>
      <c r="S2054" s="23"/>
      <c r="T2054" s="23"/>
      <c r="U2054" s="23"/>
    </row>
    <row r="2055" spans="2:21" x14ac:dyDescent="0.3">
      <c r="B2055"/>
      <c r="C2055"/>
      <c r="Q2055" s="23"/>
      <c r="R2055" s="23"/>
      <c r="S2055" s="23"/>
      <c r="T2055" s="23"/>
      <c r="U2055" s="23"/>
    </row>
    <row r="2056" spans="2:21" x14ac:dyDescent="0.3">
      <c r="B2056"/>
      <c r="C2056"/>
      <c r="Q2056" s="23"/>
      <c r="R2056" s="23"/>
      <c r="S2056" s="23"/>
      <c r="T2056" s="23"/>
      <c r="U2056" s="23"/>
    </row>
    <row r="2057" spans="2:21" x14ac:dyDescent="0.3">
      <c r="B2057"/>
      <c r="C2057"/>
      <c r="Q2057" s="23"/>
      <c r="R2057" s="23"/>
      <c r="S2057" s="23"/>
      <c r="T2057" s="23"/>
      <c r="U2057" s="23"/>
    </row>
    <row r="2058" spans="2:21" x14ac:dyDescent="0.3">
      <c r="B2058"/>
      <c r="C2058"/>
      <c r="Q2058" s="23"/>
      <c r="R2058" s="23"/>
      <c r="S2058" s="23"/>
      <c r="T2058" s="23"/>
      <c r="U2058" s="23"/>
    </row>
    <row r="2059" spans="2:21" x14ac:dyDescent="0.3">
      <c r="B2059"/>
      <c r="C2059"/>
      <c r="Q2059" s="23"/>
      <c r="R2059" s="23"/>
      <c r="S2059" s="23"/>
      <c r="T2059" s="23"/>
      <c r="U2059" s="23"/>
    </row>
    <row r="2060" spans="2:21" x14ac:dyDescent="0.3">
      <c r="B2060"/>
      <c r="C2060"/>
    </row>
    <row r="2061" spans="2:21" x14ac:dyDescent="0.3">
      <c r="B2061"/>
      <c r="C2061"/>
    </row>
    <row r="2062" spans="2:21" x14ac:dyDescent="0.3">
      <c r="B2062"/>
      <c r="C2062"/>
      <c r="Q2062" s="23"/>
      <c r="R2062" s="23"/>
      <c r="S2062" s="23"/>
      <c r="T2062" s="23"/>
      <c r="U2062" s="23"/>
    </row>
    <row r="2063" spans="2:21" x14ac:dyDescent="0.3">
      <c r="B2063"/>
      <c r="C2063"/>
      <c r="Q2063" s="23"/>
      <c r="R2063" s="23"/>
      <c r="S2063" s="23"/>
      <c r="T2063" s="23"/>
      <c r="U2063" s="23"/>
    </row>
    <row r="2064" spans="2:21" x14ac:dyDescent="0.3">
      <c r="B2064"/>
      <c r="C2064"/>
    </row>
    <row r="2065" spans="2:21" x14ac:dyDescent="0.3">
      <c r="B2065"/>
      <c r="C2065"/>
    </row>
    <row r="2066" spans="2:21" x14ac:dyDescent="0.3">
      <c r="B2066"/>
      <c r="C2066"/>
      <c r="Q2066" s="23"/>
      <c r="R2066" s="23"/>
      <c r="S2066" s="23"/>
      <c r="T2066" s="23"/>
      <c r="U2066" s="23"/>
    </row>
    <row r="2067" spans="2:21" x14ac:dyDescent="0.3">
      <c r="B2067"/>
      <c r="C2067"/>
    </row>
    <row r="2068" spans="2:21" x14ac:dyDescent="0.3">
      <c r="B2068"/>
      <c r="C2068"/>
      <c r="Q2068" s="23"/>
      <c r="R2068" s="23"/>
      <c r="S2068" s="23"/>
      <c r="T2068" s="23"/>
      <c r="U2068" s="23"/>
    </row>
    <row r="2069" spans="2:21" x14ac:dyDescent="0.3">
      <c r="B2069"/>
      <c r="C2069"/>
      <c r="Q2069" s="23"/>
      <c r="R2069" s="23"/>
      <c r="S2069" s="23"/>
      <c r="T2069" s="23"/>
      <c r="U2069" s="23"/>
    </row>
    <row r="2070" spans="2:21" x14ac:dyDescent="0.3">
      <c r="B2070"/>
      <c r="C2070"/>
      <c r="Q2070" s="23"/>
      <c r="R2070" s="23"/>
      <c r="S2070" s="23"/>
      <c r="T2070" s="23"/>
      <c r="U2070" s="23"/>
    </row>
    <row r="2071" spans="2:21" x14ac:dyDescent="0.3">
      <c r="B2071"/>
      <c r="C2071"/>
      <c r="Q2071" s="23"/>
      <c r="R2071" s="23"/>
      <c r="S2071" s="23"/>
      <c r="T2071" s="23"/>
      <c r="U2071" s="23"/>
    </row>
    <row r="2072" spans="2:21" x14ac:dyDescent="0.3">
      <c r="B2072"/>
      <c r="C2072"/>
      <c r="Q2072" s="23"/>
      <c r="R2072" s="23"/>
      <c r="S2072" s="23"/>
      <c r="T2072" s="23"/>
      <c r="U2072" s="23"/>
    </row>
    <row r="2073" spans="2:21" x14ac:dyDescent="0.3">
      <c r="B2073"/>
      <c r="C2073"/>
    </row>
    <row r="2074" spans="2:21" x14ac:dyDescent="0.3">
      <c r="B2074"/>
      <c r="C2074"/>
      <c r="Q2074" s="23"/>
      <c r="R2074" s="23"/>
      <c r="S2074" s="23"/>
      <c r="T2074" s="23"/>
      <c r="U2074" s="23"/>
    </row>
    <row r="2075" spans="2:21" x14ac:dyDescent="0.3">
      <c r="B2075"/>
      <c r="C2075"/>
      <c r="Q2075" s="23"/>
      <c r="R2075" s="23"/>
      <c r="S2075" s="23"/>
      <c r="T2075" s="23"/>
      <c r="U2075" s="23"/>
    </row>
    <row r="2076" spans="2:21" x14ac:dyDescent="0.3">
      <c r="B2076"/>
      <c r="C2076"/>
      <c r="Q2076" s="23"/>
      <c r="R2076" s="23"/>
      <c r="S2076" s="23"/>
      <c r="T2076" s="23"/>
      <c r="U2076" s="23"/>
    </row>
    <row r="2077" spans="2:21" x14ac:dyDescent="0.3">
      <c r="B2077"/>
      <c r="C2077"/>
    </row>
    <row r="2078" spans="2:21" x14ac:dyDescent="0.3">
      <c r="B2078"/>
      <c r="C2078"/>
      <c r="Q2078" s="23"/>
      <c r="R2078" s="23"/>
      <c r="S2078" s="23"/>
      <c r="T2078" s="23"/>
      <c r="U2078" s="23"/>
    </row>
    <row r="2079" spans="2:21" x14ac:dyDescent="0.3">
      <c r="B2079"/>
      <c r="C2079"/>
    </row>
    <row r="2080" spans="2:21" x14ac:dyDescent="0.3">
      <c r="B2080"/>
      <c r="C2080"/>
    </row>
    <row r="2081" spans="2:21" x14ac:dyDescent="0.3">
      <c r="B2081"/>
      <c r="C2081"/>
      <c r="Q2081" s="23"/>
      <c r="R2081" s="23"/>
      <c r="S2081" s="23"/>
      <c r="T2081" s="23"/>
      <c r="U2081" s="23"/>
    </row>
    <row r="2082" spans="2:21" x14ac:dyDescent="0.3">
      <c r="B2082"/>
      <c r="C2082"/>
      <c r="Q2082" s="23"/>
      <c r="R2082" s="23"/>
      <c r="S2082" s="23"/>
      <c r="T2082" s="23"/>
      <c r="U2082" s="23"/>
    </row>
    <row r="2083" spans="2:21" x14ac:dyDescent="0.3">
      <c r="B2083"/>
      <c r="C2083"/>
      <c r="Q2083" s="23"/>
      <c r="R2083" s="23"/>
      <c r="S2083" s="23"/>
      <c r="T2083" s="23"/>
      <c r="U2083" s="23"/>
    </row>
    <row r="2084" spans="2:21" x14ac:dyDescent="0.3">
      <c r="B2084"/>
      <c r="C2084"/>
      <c r="Q2084" s="23"/>
      <c r="R2084" s="23"/>
      <c r="S2084" s="23"/>
      <c r="T2084" s="23"/>
      <c r="U2084" s="23"/>
    </row>
    <row r="2085" spans="2:21" x14ac:dyDescent="0.3">
      <c r="B2085"/>
      <c r="C2085"/>
      <c r="Q2085" s="23"/>
      <c r="R2085" s="23"/>
      <c r="S2085" s="23"/>
      <c r="T2085" s="23"/>
      <c r="U2085" s="23"/>
    </row>
    <row r="2086" spans="2:21" x14ac:dyDescent="0.3">
      <c r="B2086"/>
      <c r="C2086"/>
      <c r="Q2086" s="23"/>
      <c r="R2086" s="23"/>
      <c r="S2086" s="23"/>
      <c r="T2086" s="23"/>
      <c r="U2086" s="23"/>
    </row>
    <row r="2087" spans="2:21" x14ac:dyDescent="0.3">
      <c r="B2087"/>
      <c r="C2087"/>
      <c r="Q2087" s="23"/>
      <c r="R2087" s="23"/>
      <c r="S2087" s="23"/>
      <c r="T2087" s="23"/>
      <c r="U2087" s="23"/>
    </row>
    <row r="2088" spans="2:21" x14ac:dyDescent="0.3">
      <c r="B2088"/>
      <c r="C2088"/>
    </row>
    <row r="2089" spans="2:21" x14ac:dyDescent="0.3">
      <c r="B2089"/>
      <c r="C2089"/>
      <c r="Q2089" s="23"/>
      <c r="R2089" s="23"/>
      <c r="S2089" s="23"/>
      <c r="T2089" s="23"/>
      <c r="U2089" s="23"/>
    </row>
    <row r="2090" spans="2:21" x14ac:dyDescent="0.3">
      <c r="B2090"/>
      <c r="C2090"/>
      <c r="Q2090" s="23"/>
      <c r="R2090" s="23"/>
      <c r="S2090" s="23"/>
      <c r="T2090" s="23"/>
      <c r="U2090" s="23"/>
    </row>
    <row r="2091" spans="2:21" x14ac:dyDescent="0.3">
      <c r="B2091"/>
      <c r="C2091"/>
      <c r="Q2091" s="23"/>
      <c r="R2091" s="23"/>
      <c r="S2091" s="23"/>
      <c r="T2091" s="23"/>
      <c r="U2091" s="23"/>
    </row>
    <row r="2092" spans="2:21" x14ac:dyDescent="0.3">
      <c r="B2092"/>
      <c r="C2092"/>
      <c r="Q2092" s="23"/>
      <c r="R2092" s="23"/>
      <c r="S2092" s="23"/>
      <c r="T2092" s="23"/>
      <c r="U2092" s="23"/>
    </row>
    <row r="2093" spans="2:21" x14ac:dyDescent="0.3">
      <c r="B2093"/>
      <c r="C2093"/>
      <c r="Q2093" s="23"/>
      <c r="R2093" s="23"/>
      <c r="S2093" s="23"/>
      <c r="T2093" s="23"/>
      <c r="U2093" s="23"/>
    </row>
    <row r="2094" spans="2:21" x14ac:dyDescent="0.3">
      <c r="B2094"/>
      <c r="C2094"/>
      <c r="Q2094" s="23"/>
      <c r="R2094" s="23"/>
      <c r="S2094" s="23"/>
      <c r="T2094" s="23"/>
      <c r="U2094" s="23"/>
    </row>
    <row r="2095" spans="2:21" x14ac:dyDescent="0.3">
      <c r="B2095"/>
      <c r="C2095"/>
      <c r="Q2095" s="23"/>
      <c r="R2095" s="23"/>
      <c r="S2095" s="23"/>
      <c r="T2095" s="23"/>
      <c r="U2095" s="23"/>
    </row>
    <row r="2096" spans="2:21" x14ac:dyDescent="0.3">
      <c r="B2096"/>
      <c r="C2096"/>
    </row>
    <row r="2097" spans="2:21" x14ac:dyDescent="0.3">
      <c r="B2097"/>
      <c r="C2097"/>
      <c r="Q2097" s="23"/>
      <c r="R2097" s="23"/>
      <c r="S2097" s="23"/>
      <c r="T2097" s="23"/>
      <c r="U2097" s="23"/>
    </row>
    <row r="2098" spans="2:21" x14ac:dyDescent="0.3">
      <c r="B2098"/>
      <c r="C2098"/>
    </row>
    <row r="2099" spans="2:21" x14ac:dyDescent="0.3">
      <c r="B2099"/>
      <c r="C2099"/>
    </row>
    <row r="2100" spans="2:21" x14ac:dyDescent="0.3">
      <c r="B2100"/>
      <c r="C2100"/>
    </row>
    <row r="2101" spans="2:21" x14ac:dyDescent="0.3">
      <c r="B2101"/>
      <c r="C2101"/>
      <c r="Q2101" s="23"/>
      <c r="R2101" s="23"/>
      <c r="S2101" s="23"/>
      <c r="T2101" s="23"/>
      <c r="U2101" s="23"/>
    </row>
    <row r="2102" spans="2:21" x14ac:dyDescent="0.3">
      <c r="B2102"/>
      <c r="C2102"/>
      <c r="Q2102" s="23"/>
      <c r="R2102" s="23"/>
      <c r="S2102" s="23"/>
      <c r="T2102" s="23"/>
      <c r="U2102" s="23"/>
    </row>
    <row r="2103" spans="2:21" x14ac:dyDescent="0.3">
      <c r="B2103"/>
      <c r="C2103"/>
      <c r="Q2103" s="23"/>
      <c r="R2103" s="23"/>
      <c r="S2103" s="23"/>
      <c r="T2103" s="23"/>
      <c r="U2103" s="23"/>
    </row>
    <row r="2104" spans="2:21" x14ac:dyDescent="0.3">
      <c r="B2104"/>
      <c r="C2104"/>
    </row>
    <row r="2105" spans="2:21" x14ac:dyDescent="0.3">
      <c r="B2105"/>
      <c r="C2105"/>
      <c r="Q2105" s="23"/>
      <c r="R2105" s="23"/>
      <c r="S2105" s="23"/>
      <c r="T2105" s="23"/>
      <c r="U2105" s="23"/>
    </row>
    <row r="2106" spans="2:21" x14ac:dyDescent="0.3">
      <c r="B2106"/>
      <c r="C2106"/>
      <c r="Q2106" s="23"/>
      <c r="R2106" s="23"/>
      <c r="S2106" s="23"/>
      <c r="T2106" s="23"/>
      <c r="U2106" s="23"/>
    </row>
    <row r="2107" spans="2:21" x14ac:dyDescent="0.3">
      <c r="B2107"/>
      <c r="C2107"/>
      <c r="Q2107" s="23"/>
      <c r="R2107" s="23"/>
      <c r="S2107" s="23"/>
      <c r="T2107" s="23"/>
      <c r="U2107" s="23"/>
    </row>
    <row r="2108" spans="2:21" x14ac:dyDescent="0.3">
      <c r="B2108"/>
      <c r="C2108"/>
      <c r="Q2108" s="23"/>
      <c r="R2108" s="23"/>
      <c r="S2108" s="23"/>
      <c r="T2108" s="23"/>
      <c r="U2108" s="23"/>
    </row>
    <row r="2109" spans="2:21" x14ac:dyDescent="0.3">
      <c r="B2109"/>
      <c r="C2109"/>
      <c r="Q2109" s="23"/>
      <c r="R2109" s="23"/>
      <c r="S2109" s="23"/>
      <c r="T2109" s="23"/>
      <c r="U2109" s="23"/>
    </row>
    <row r="2110" spans="2:21" x14ac:dyDescent="0.3">
      <c r="B2110"/>
      <c r="C2110"/>
      <c r="Q2110" s="23"/>
      <c r="R2110" s="23"/>
      <c r="S2110" s="23"/>
      <c r="T2110" s="23"/>
      <c r="U2110" s="23"/>
    </row>
    <row r="2111" spans="2:21" x14ac:dyDescent="0.3">
      <c r="B2111"/>
      <c r="C2111"/>
      <c r="Q2111" s="23"/>
      <c r="R2111" s="23"/>
      <c r="S2111" s="23"/>
      <c r="T2111" s="23"/>
      <c r="U2111" s="23"/>
    </row>
    <row r="2112" spans="2:21" x14ac:dyDescent="0.3">
      <c r="B2112"/>
      <c r="C2112"/>
      <c r="Q2112" s="23"/>
      <c r="R2112" s="23"/>
      <c r="S2112" s="23"/>
      <c r="T2112" s="23"/>
      <c r="U2112" s="23"/>
    </row>
    <row r="2113" spans="2:21" x14ac:dyDescent="0.3">
      <c r="B2113"/>
      <c r="C2113"/>
      <c r="Q2113" s="23"/>
      <c r="R2113" s="23"/>
      <c r="S2113" s="23"/>
      <c r="T2113" s="23"/>
      <c r="U2113" s="23"/>
    </row>
    <row r="2114" spans="2:21" x14ac:dyDescent="0.3">
      <c r="B2114"/>
      <c r="C2114"/>
      <c r="Q2114" s="23"/>
      <c r="R2114" s="23"/>
      <c r="S2114" s="23"/>
      <c r="T2114" s="23"/>
      <c r="U2114" s="23"/>
    </row>
    <row r="2115" spans="2:21" x14ac:dyDescent="0.3">
      <c r="B2115"/>
      <c r="C2115"/>
      <c r="Q2115" s="23"/>
      <c r="R2115" s="23"/>
      <c r="S2115" s="23"/>
      <c r="T2115" s="23"/>
      <c r="U2115" s="23"/>
    </row>
    <row r="2116" spans="2:21" x14ac:dyDescent="0.3">
      <c r="B2116"/>
      <c r="C2116"/>
      <c r="Q2116" s="23"/>
      <c r="R2116" s="23"/>
      <c r="S2116" s="23"/>
      <c r="T2116" s="23"/>
      <c r="U2116" s="23"/>
    </row>
    <row r="2117" spans="2:21" x14ac:dyDescent="0.3">
      <c r="B2117"/>
      <c r="C2117"/>
      <c r="Q2117" s="23"/>
      <c r="R2117" s="23"/>
      <c r="S2117" s="23"/>
      <c r="T2117" s="23"/>
      <c r="U2117" s="23"/>
    </row>
    <row r="2118" spans="2:21" x14ac:dyDescent="0.3">
      <c r="B2118"/>
      <c r="C2118"/>
      <c r="Q2118" s="23"/>
      <c r="R2118" s="23"/>
      <c r="S2118" s="23"/>
      <c r="T2118" s="23"/>
      <c r="U2118" s="23"/>
    </row>
    <row r="2119" spans="2:21" x14ac:dyDescent="0.3">
      <c r="B2119"/>
      <c r="C2119"/>
      <c r="Q2119" s="23"/>
      <c r="R2119" s="23"/>
      <c r="S2119" s="23"/>
      <c r="T2119" s="23"/>
      <c r="U2119" s="23"/>
    </row>
    <row r="2120" spans="2:21" x14ac:dyDescent="0.3">
      <c r="B2120"/>
      <c r="C2120"/>
      <c r="Q2120" s="23"/>
      <c r="R2120" s="23"/>
      <c r="S2120" s="23"/>
      <c r="T2120" s="23"/>
      <c r="U2120" s="23"/>
    </row>
    <row r="2121" spans="2:21" x14ac:dyDescent="0.3">
      <c r="B2121"/>
      <c r="C2121"/>
      <c r="Q2121" s="23"/>
      <c r="R2121" s="23"/>
      <c r="S2121" s="23"/>
      <c r="T2121" s="23"/>
      <c r="U2121" s="23"/>
    </row>
    <row r="2122" spans="2:21" x14ac:dyDescent="0.3">
      <c r="B2122"/>
      <c r="C2122"/>
    </row>
    <row r="2123" spans="2:21" x14ac:dyDescent="0.3">
      <c r="B2123"/>
      <c r="C2123"/>
      <c r="Q2123" s="23"/>
      <c r="R2123" s="23"/>
      <c r="S2123" s="23"/>
      <c r="T2123" s="23"/>
      <c r="U2123" s="23"/>
    </row>
    <row r="2124" spans="2:21" x14ac:dyDescent="0.3">
      <c r="B2124"/>
      <c r="C2124"/>
      <c r="Q2124" s="23"/>
      <c r="R2124" s="23"/>
      <c r="S2124" s="23"/>
      <c r="T2124" s="23"/>
      <c r="U2124" s="23"/>
    </row>
    <row r="2125" spans="2:21" x14ac:dyDescent="0.3">
      <c r="B2125"/>
      <c r="C2125"/>
      <c r="Q2125" s="23"/>
      <c r="R2125" s="23"/>
      <c r="S2125" s="23"/>
      <c r="T2125" s="23"/>
      <c r="U2125" s="23"/>
    </row>
    <row r="2126" spans="2:21" x14ac:dyDescent="0.3">
      <c r="B2126"/>
      <c r="C2126"/>
      <c r="Q2126" s="23"/>
      <c r="R2126" s="23"/>
      <c r="S2126" s="23"/>
      <c r="T2126" s="23"/>
      <c r="U2126" s="23"/>
    </row>
    <row r="2127" spans="2:21" x14ac:dyDescent="0.3">
      <c r="B2127"/>
      <c r="C2127"/>
    </row>
    <row r="2128" spans="2:21" x14ac:dyDescent="0.3">
      <c r="B2128"/>
      <c r="C2128"/>
      <c r="Q2128" s="23"/>
      <c r="R2128" s="23"/>
      <c r="S2128" s="23"/>
      <c r="T2128" s="23"/>
      <c r="U2128" s="23"/>
    </row>
    <row r="2129" spans="2:21" x14ac:dyDescent="0.3">
      <c r="B2129"/>
      <c r="C2129"/>
    </row>
    <row r="2130" spans="2:21" x14ac:dyDescent="0.3">
      <c r="B2130"/>
      <c r="C2130"/>
    </row>
    <row r="2131" spans="2:21" x14ac:dyDescent="0.3">
      <c r="B2131"/>
      <c r="C2131"/>
      <c r="Q2131" s="23"/>
      <c r="R2131" s="23"/>
      <c r="S2131" s="23"/>
      <c r="T2131" s="23"/>
      <c r="U2131" s="23"/>
    </row>
    <row r="2132" spans="2:21" x14ac:dyDescent="0.3">
      <c r="B2132"/>
      <c r="C2132"/>
      <c r="Q2132" s="23"/>
      <c r="R2132" s="23"/>
      <c r="S2132" s="23"/>
      <c r="T2132" s="23"/>
      <c r="U2132" s="23"/>
    </row>
    <row r="2133" spans="2:21" x14ac:dyDescent="0.3">
      <c r="B2133"/>
      <c r="C2133"/>
      <c r="Q2133" s="23"/>
      <c r="R2133" s="23"/>
      <c r="S2133" s="23"/>
      <c r="T2133" s="23"/>
      <c r="U2133" s="23"/>
    </row>
    <row r="2134" spans="2:21" x14ac:dyDescent="0.3">
      <c r="B2134"/>
      <c r="C2134"/>
      <c r="Q2134" s="23"/>
      <c r="R2134" s="23"/>
      <c r="S2134" s="23"/>
      <c r="T2134" s="23"/>
      <c r="U2134" s="23"/>
    </row>
    <row r="2135" spans="2:21" x14ac:dyDescent="0.3">
      <c r="B2135"/>
      <c r="C2135"/>
      <c r="Q2135" s="23"/>
      <c r="R2135" s="23"/>
      <c r="S2135" s="23"/>
      <c r="T2135" s="23"/>
      <c r="U2135" s="23"/>
    </row>
    <row r="2136" spans="2:21" x14ac:dyDescent="0.3">
      <c r="B2136"/>
      <c r="C2136"/>
      <c r="Q2136" s="23"/>
      <c r="R2136" s="23"/>
      <c r="S2136" s="23"/>
      <c r="T2136" s="23"/>
      <c r="U2136" s="23"/>
    </row>
    <row r="2137" spans="2:21" x14ac:dyDescent="0.3">
      <c r="B2137"/>
      <c r="C2137"/>
      <c r="Q2137" s="23"/>
      <c r="R2137" s="23"/>
      <c r="S2137" s="23"/>
      <c r="T2137" s="23"/>
      <c r="U2137" s="23"/>
    </row>
    <row r="2138" spans="2:21" x14ac:dyDescent="0.3">
      <c r="B2138"/>
      <c r="C2138"/>
      <c r="Q2138" s="23"/>
      <c r="R2138" s="23"/>
      <c r="S2138" s="23"/>
      <c r="T2138" s="23"/>
      <c r="U2138" s="23"/>
    </row>
    <row r="2139" spans="2:21" x14ac:dyDescent="0.3">
      <c r="B2139"/>
      <c r="C2139"/>
      <c r="Q2139" s="23"/>
      <c r="R2139" s="23"/>
      <c r="S2139" s="23"/>
      <c r="T2139" s="23"/>
      <c r="U2139" s="23"/>
    </row>
    <row r="2140" spans="2:21" x14ac:dyDescent="0.3">
      <c r="B2140"/>
      <c r="C2140"/>
      <c r="Q2140" s="23"/>
      <c r="R2140" s="23"/>
      <c r="S2140" s="23"/>
      <c r="T2140" s="23"/>
      <c r="U2140" s="23"/>
    </row>
    <row r="2141" spans="2:21" x14ac:dyDescent="0.3">
      <c r="B2141"/>
      <c r="C2141"/>
      <c r="Q2141" s="23"/>
      <c r="R2141" s="23"/>
      <c r="S2141" s="23"/>
      <c r="T2141" s="23"/>
      <c r="U2141" s="23"/>
    </row>
    <row r="2142" spans="2:21" x14ac:dyDescent="0.3">
      <c r="B2142"/>
      <c r="C2142"/>
      <c r="Q2142" s="23"/>
      <c r="R2142" s="23"/>
      <c r="S2142" s="23"/>
      <c r="T2142" s="23"/>
      <c r="U2142" s="23"/>
    </row>
    <row r="2143" spans="2:21" x14ac:dyDescent="0.3">
      <c r="B2143"/>
      <c r="C2143"/>
      <c r="Q2143" s="23"/>
      <c r="R2143" s="23"/>
      <c r="S2143" s="23"/>
      <c r="T2143" s="23"/>
      <c r="U2143" s="23"/>
    </row>
    <row r="2144" spans="2:21" x14ac:dyDescent="0.3">
      <c r="B2144"/>
      <c r="C2144"/>
      <c r="Q2144" s="23"/>
      <c r="R2144" s="23"/>
      <c r="S2144" s="23"/>
      <c r="T2144" s="23"/>
      <c r="U2144" s="23"/>
    </row>
    <row r="2145" spans="2:21" x14ac:dyDescent="0.3">
      <c r="B2145"/>
      <c r="C2145"/>
      <c r="Q2145" s="23"/>
      <c r="R2145" s="23"/>
      <c r="S2145" s="23"/>
      <c r="T2145" s="23"/>
      <c r="U2145" s="23"/>
    </row>
    <row r="2146" spans="2:21" x14ac:dyDescent="0.3">
      <c r="B2146"/>
      <c r="C2146"/>
      <c r="Q2146" s="23"/>
      <c r="R2146" s="23"/>
      <c r="S2146" s="23"/>
      <c r="T2146" s="23"/>
      <c r="U2146" s="23"/>
    </row>
    <row r="2147" spans="2:21" x14ac:dyDescent="0.3">
      <c r="B2147"/>
      <c r="C2147"/>
      <c r="Q2147" s="23"/>
      <c r="R2147" s="23"/>
      <c r="S2147" s="23"/>
      <c r="T2147" s="23"/>
      <c r="U2147" s="23"/>
    </row>
    <row r="2148" spans="2:21" x14ac:dyDescent="0.3">
      <c r="B2148"/>
      <c r="C2148"/>
    </row>
    <row r="2149" spans="2:21" x14ac:dyDescent="0.3">
      <c r="B2149"/>
      <c r="C2149"/>
    </row>
    <row r="2150" spans="2:21" x14ac:dyDescent="0.3">
      <c r="B2150"/>
      <c r="C2150"/>
      <c r="Q2150" s="23"/>
      <c r="R2150" s="23"/>
      <c r="S2150" s="23"/>
      <c r="T2150" s="23"/>
      <c r="U2150" s="23"/>
    </row>
    <row r="2151" spans="2:21" x14ac:dyDescent="0.3">
      <c r="B2151"/>
      <c r="C2151"/>
      <c r="Q2151" s="23"/>
      <c r="R2151" s="23"/>
      <c r="S2151" s="23"/>
      <c r="T2151" s="23"/>
      <c r="U2151" s="23"/>
    </row>
    <row r="2152" spans="2:21" x14ac:dyDescent="0.3">
      <c r="B2152"/>
      <c r="C2152"/>
      <c r="Q2152" s="23"/>
      <c r="R2152" s="23"/>
      <c r="S2152" s="23"/>
      <c r="T2152" s="23"/>
      <c r="U2152" s="23"/>
    </row>
    <row r="2153" spans="2:21" x14ac:dyDescent="0.3">
      <c r="B2153"/>
      <c r="C2153"/>
      <c r="Q2153" s="23"/>
      <c r="R2153" s="23"/>
      <c r="S2153" s="23"/>
      <c r="T2153" s="23"/>
      <c r="U2153" s="23"/>
    </row>
    <row r="2154" spans="2:21" x14ac:dyDescent="0.3">
      <c r="B2154"/>
      <c r="C2154"/>
    </row>
    <row r="2155" spans="2:21" x14ac:dyDescent="0.3">
      <c r="B2155"/>
      <c r="C2155"/>
    </row>
    <row r="2156" spans="2:21" x14ac:dyDescent="0.3">
      <c r="B2156"/>
      <c r="C2156"/>
      <c r="Q2156" s="23"/>
      <c r="R2156" s="23"/>
      <c r="S2156" s="23"/>
      <c r="T2156" s="23"/>
      <c r="U2156" s="23"/>
    </row>
    <row r="2157" spans="2:21" x14ac:dyDescent="0.3">
      <c r="B2157"/>
      <c r="C2157"/>
      <c r="Q2157" s="23"/>
      <c r="R2157" s="23"/>
      <c r="S2157" s="23"/>
      <c r="T2157" s="23"/>
      <c r="U2157" s="23"/>
    </row>
    <row r="2158" spans="2:21" x14ac:dyDescent="0.3">
      <c r="B2158"/>
      <c r="C2158"/>
    </row>
    <row r="2159" spans="2:21" x14ac:dyDescent="0.3">
      <c r="B2159"/>
      <c r="C2159"/>
    </row>
    <row r="2160" spans="2:21" x14ac:dyDescent="0.3">
      <c r="B2160"/>
      <c r="C2160"/>
      <c r="Q2160" s="23"/>
      <c r="R2160" s="23"/>
      <c r="S2160" s="23"/>
      <c r="T2160" s="23"/>
      <c r="U2160" s="23"/>
    </row>
    <row r="2161" spans="2:21" x14ac:dyDescent="0.3">
      <c r="B2161"/>
      <c r="C2161"/>
      <c r="Q2161" s="23"/>
      <c r="R2161" s="23"/>
      <c r="S2161" s="23"/>
      <c r="T2161" s="23"/>
      <c r="U2161" s="23"/>
    </row>
    <row r="2162" spans="2:21" x14ac:dyDescent="0.3">
      <c r="B2162"/>
      <c r="C2162"/>
      <c r="Q2162" s="23"/>
      <c r="R2162" s="23"/>
      <c r="S2162" s="23"/>
      <c r="T2162" s="23"/>
      <c r="U2162" s="23"/>
    </row>
    <row r="2163" spans="2:21" x14ac:dyDescent="0.3">
      <c r="B2163"/>
      <c r="C2163"/>
    </row>
    <row r="2164" spans="2:21" x14ac:dyDescent="0.3">
      <c r="B2164"/>
      <c r="C2164"/>
    </row>
    <row r="2165" spans="2:21" x14ac:dyDescent="0.3">
      <c r="B2165"/>
      <c r="C2165"/>
      <c r="Q2165" s="23"/>
      <c r="R2165" s="23"/>
      <c r="S2165" s="23"/>
      <c r="T2165" s="23"/>
      <c r="U2165" s="23"/>
    </row>
    <row r="2166" spans="2:21" x14ac:dyDescent="0.3">
      <c r="B2166"/>
      <c r="C2166"/>
    </row>
    <row r="2167" spans="2:21" x14ac:dyDescent="0.3">
      <c r="B2167"/>
      <c r="C2167"/>
    </row>
    <row r="2168" spans="2:21" x14ac:dyDescent="0.3">
      <c r="B2168"/>
      <c r="C2168"/>
      <c r="Q2168" s="23"/>
      <c r="R2168" s="23"/>
      <c r="S2168" s="23"/>
      <c r="T2168" s="23"/>
      <c r="U2168" s="23"/>
    </row>
    <row r="2169" spans="2:21" x14ac:dyDescent="0.3">
      <c r="B2169"/>
      <c r="C2169"/>
      <c r="Q2169" s="23"/>
      <c r="R2169" s="23"/>
      <c r="S2169" s="23"/>
      <c r="T2169" s="23"/>
      <c r="U2169" s="23"/>
    </row>
    <row r="2170" spans="2:21" x14ac:dyDescent="0.3">
      <c r="B2170"/>
      <c r="C2170"/>
      <c r="Q2170" s="23"/>
      <c r="R2170" s="23"/>
      <c r="S2170" s="23"/>
      <c r="T2170" s="23"/>
      <c r="U2170" s="23"/>
    </row>
    <row r="2171" spans="2:21" x14ac:dyDescent="0.3">
      <c r="B2171"/>
      <c r="C2171"/>
    </row>
    <row r="2172" spans="2:21" x14ac:dyDescent="0.3">
      <c r="B2172"/>
      <c r="C2172"/>
    </row>
    <row r="2173" spans="2:21" x14ac:dyDescent="0.3">
      <c r="B2173"/>
      <c r="C2173"/>
    </row>
    <row r="2174" spans="2:21" x14ac:dyDescent="0.3">
      <c r="B2174"/>
      <c r="C2174"/>
      <c r="Q2174" s="23"/>
      <c r="R2174" s="23"/>
      <c r="S2174" s="23"/>
      <c r="T2174" s="23"/>
      <c r="U2174" s="23"/>
    </row>
    <row r="2175" spans="2:21" x14ac:dyDescent="0.3">
      <c r="B2175"/>
      <c r="C2175"/>
    </row>
    <row r="2176" spans="2:21" x14ac:dyDescent="0.3">
      <c r="B2176"/>
      <c r="C2176"/>
      <c r="Q2176" s="23"/>
      <c r="R2176" s="23"/>
      <c r="S2176" s="23"/>
      <c r="T2176" s="23"/>
      <c r="U2176" s="23"/>
    </row>
    <row r="2177" spans="2:21" x14ac:dyDescent="0.3">
      <c r="B2177"/>
      <c r="C2177"/>
      <c r="Q2177" s="23"/>
      <c r="R2177" s="23"/>
      <c r="S2177" s="23"/>
      <c r="T2177" s="23"/>
      <c r="U2177" s="23"/>
    </row>
    <row r="2178" spans="2:21" x14ac:dyDescent="0.3">
      <c r="B2178"/>
      <c r="C2178"/>
      <c r="Q2178" s="23"/>
      <c r="R2178" s="23"/>
      <c r="S2178" s="23"/>
      <c r="T2178" s="23"/>
      <c r="U2178" s="23"/>
    </row>
    <row r="2179" spans="2:21" x14ac:dyDescent="0.3">
      <c r="B2179"/>
      <c r="C2179"/>
      <c r="Q2179" s="23"/>
      <c r="R2179" s="23"/>
      <c r="S2179" s="23"/>
      <c r="T2179" s="23"/>
      <c r="U2179" s="23"/>
    </row>
    <row r="2180" spans="2:21" x14ac:dyDescent="0.3">
      <c r="B2180"/>
      <c r="C2180"/>
    </row>
    <row r="2181" spans="2:21" x14ac:dyDescent="0.3">
      <c r="B2181"/>
      <c r="C2181"/>
    </row>
    <row r="2182" spans="2:21" x14ac:dyDescent="0.3">
      <c r="B2182"/>
      <c r="C2182"/>
      <c r="Q2182" s="23"/>
      <c r="R2182" s="23"/>
      <c r="S2182" s="23"/>
      <c r="T2182" s="23"/>
      <c r="U2182" s="23"/>
    </row>
    <row r="2183" spans="2:21" x14ac:dyDescent="0.3">
      <c r="B2183"/>
      <c r="C2183"/>
      <c r="Q2183" s="23"/>
      <c r="R2183" s="23"/>
      <c r="S2183" s="23"/>
      <c r="T2183" s="23"/>
      <c r="U2183" s="23"/>
    </row>
    <row r="2184" spans="2:21" x14ac:dyDescent="0.3">
      <c r="B2184"/>
      <c r="C2184"/>
      <c r="Q2184" s="23"/>
      <c r="R2184" s="23"/>
      <c r="S2184" s="23"/>
      <c r="T2184" s="23"/>
      <c r="U2184" s="23"/>
    </row>
    <row r="2185" spans="2:21" x14ac:dyDescent="0.3">
      <c r="B2185"/>
      <c r="C2185"/>
      <c r="Q2185" s="23"/>
      <c r="R2185" s="23"/>
      <c r="S2185" s="23"/>
      <c r="T2185" s="23"/>
      <c r="U2185" s="23"/>
    </row>
    <row r="2186" spans="2:21" x14ac:dyDescent="0.3">
      <c r="B2186"/>
      <c r="C2186"/>
    </row>
    <row r="2187" spans="2:21" x14ac:dyDescent="0.3">
      <c r="B2187"/>
      <c r="C2187"/>
    </row>
    <row r="2188" spans="2:21" x14ac:dyDescent="0.3">
      <c r="B2188"/>
      <c r="C2188"/>
      <c r="Q2188" s="23"/>
      <c r="R2188" s="23"/>
      <c r="S2188" s="23"/>
      <c r="T2188" s="23"/>
      <c r="U2188" s="23"/>
    </row>
    <row r="2189" spans="2:21" x14ac:dyDescent="0.3">
      <c r="B2189"/>
      <c r="C2189"/>
    </row>
    <row r="2190" spans="2:21" x14ac:dyDescent="0.3">
      <c r="B2190"/>
      <c r="C2190"/>
      <c r="Q2190" s="23"/>
      <c r="R2190" s="23"/>
      <c r="S2190" s="23"/>
      <c r="T2190" s="23"/>
      <c r="U2190" s="23"/>
    </row>
    <row r="2191" spans="2:21" x14ac:dyDescent="0.3">
      <c r="B2191"/>
      <c r="C2191"/>
    </row>
    <row r="2192" spans="2:21" x14ac:dyDescent="0.3">
      <c r="B2192"/>
      <c r="C2192"/>
      <c r="Q2192" s="23"/>
      <c r="R2192" s="23"/>
      <c r="S2192" s="23"/>
      <c r="T2192" s="23"/>
      <c r="U2192" s="23"/>
    </row>
    <row r="2193" spans="2:21" x14ac:dyDescent="0.3">
      <c r="B2193"/>
      <c r="C2193"/>
    </row>
    <row r="2194" spans="2:21" x14ac:dyDescent="0.3">
      <c r="B2194"/>
      <c r="C2194"/>
      <c r="Q2194" s="23"/>
      <c r="R2194" s="23"/>
      <c r="S2194" s="23"/>
      <c r="T2194" s="23"/>
      <c r="U2194" s="23"/>
    </row>
    <row r="2195" spans="2:21" x14ac:dyDescent="0.3">
      <c r="B2195"/>
      <c r="C2195"/>
      <c r="Q2195" s="23"/>
      <c r="R2195" s="23"/>
      <c r="S2195" s="23"/>
      <c r="T2195" s="23"/>
      <c r="U2195" s="23"/>
    </row>
    <row r="2196" spans="2:21" x14ac:dyDescent="0.3">
      <c r="B2196"/>
      <c r="C2196"/>
      <c r="Q2196" s="23"/>
      <c r="R2196" s="23"/>
      <c r="S2196" s="23"/>
      <c r="T2196" s="23"/>
      <c r="U2196" s="23"/>
    </row>
    <row r="2197" spans="2:21" x14ac:dyDescent="0.3">
      <c r="B2197"/>
      <c r="C2197"/>
      <c r="Q2197" s="23"/>
      <c r="R2197" s="23"/>
      <c r="S2197" s="23"/>
      <c r="T2197" s="23"/>
      <c r="U2197" s="23"/>
    </row>
    <row r="2198" spans="2:21" x14ac:dyDescent="0.3">
      <c r="B2198"/>
      <c r="C2198"/>
      <c r="Q2198" s="23"/>
      <c r="R2198" s="23"/>
      <c r="S2198" s="23"/>
      <c r="T2198" s="23"/>
      <c r="U2198" s="23"/>
    </row>
    <row r="2199" spans="2:21" x14ac:dyDescent="0.3">
      <c r="B2199"/>
      <c r="C2199"/>
      <c r="Q2199" s="23"/>
      <c r="R2199" s="23"/>
      <c r="S2199" s="23"/>
      <c r="T2199" s="23"/>
      <c r="U2199" s="23"/>
    </row>
    <row r="2200" spans="2:21" x14ac:dyDescent="0.3">
      <c r="B2200"/>
      <c r="C2200"/>
      <c r="Q2200" s="23"/>
      <c r="R2200" s="23"/>
      <c r="S2200" s="23"/>
      <c r="T2200" s="23"/>
      <c r="U2200" s="23"/>
    </row>
    <row r="2201" spans="2:21" x14ac:dyDescent="0.3">
      <c r="B2201"/>
      <c r="C2201"/>
      <c r="Q2201" s="23"/>
      <c r="R2201" s="23"/>
      <c r="S2201" s="23"/>
      <c r="T2201" s="23"/>
      <c r="U2201" s="23"/>
    </row>
    <row r="2202" spans="2:21" x14ac:dyDescent="0.3">
      <c r="B2202"/>
      <c r="C2202"/>
      <c r="Q2202" s="23"/>
      <c r="R2202" s="23"/>
      <c r="S2202" s="23"/>
      <c r="T2202" s="23"/>
      <c r="U2202" s="23"/>
    </row>
    <row r="2203" spans="2:21" x14ac:dyDescent="0.3">
      <c r="B2203"/>
      <c r="C2203"/>
      <c r="Q2203" s="23"/>
      <c r="R2203" s="23"/>
      <c r="S2203" s="23"/>
      <c r="T2203" s="23"/>
      <c r="U2203" s="23"/>
    </row>
    <row r="2204" spans="2:21" x14ac:dyDescent="0.3">
      <c r="B2204"/>
      <c r="C2204"/>
      <c r="Q2204" s="23"/>
      <c r="R2204" s="23"/>
      <c r="S2204" s="23"/>
      <c r="T2204" s="23"/>
      <c r="U2204" s="23"/>
    </row>
    <row r="2205" spans="2:21" x14ac:dyDescent="0.3">
      <c r="B2205"/>
      <c r="C2205"/>
      <c r="Q2205" s="23"/>
      <c r="R2205" s="23"/>
      <c r="S2205" s="23"/>
      <c r="T2205" s="23"/>
      <c r="U2205" s="23"/>
    </row>
    <row r="2206" spans="2:21" x14ac:dyDescent="0.3">
      <c r="B2206"/>
      <c r="C2206"/>
      <c r="Q2206" s="23"/>
      <c r="R2206" s="23"/>
      <c r="S2206" s="23"/>
      <c r="T2206" s="23"/>
      <c r="U2206" s="23"/>
    </row>
    <row r="2207" spans="2:21" x14ac:dyDescent="0.3">
      <c r="B2207"/>
      <c r="C2207"/>
    </row>
    <row r="2208" spans="2:21" x14ac:dyDescent="0.3">
      <c r="B2208"/>
      <c r="C2208"/>
    </row>
    <row r="2209" spans="2:21" x14ac:dyDescent="0.3">
      <c r="B2209"/>
      <c r="C2209"/>
      <c r="Q2209" s="23"/>
      <c r="R2209" s="23"/>
      <c r="S2209" s="23"/>
      <c r="T2209" s="23"/>
      <c r="U2209" s="23"/>
    </row>
    <row r="2210" spans="2:21" x14ac:dyDescent="0.3">
      <c r="B2210"/>
      <c r="C2210"/>
      <c r="Q2210" s="23"/>
      <c r="R2210" s="23"/>
      <c r="S2210" s="23"/>
      <c r="T2210" s="23"/>
      <c r="U2210" s="23"/>
    </row>
    <row r="2211" spans="2:21" x14ac:dyDescent="0.3">
      <c r="B2211"/>
      <c r="C2211"/>
    </row>
    <row r="2212" spans="2:21" x14ac:dyDescent="0.3">
      <c r="B2212"/>
      <c r="C2212"/>
    </row>
    <row r="2213" spans="2:21" x14ac:dyDescent="0.3">
      <c r="B2213"/>
      <c r="C2213"/>
      <c r="Q2213" s="23"/>
      <c r="R2213" s="23"/>
      <c r="S2213" s="23"/>
      <c r="T2213" s="23"/>
      <c r="U2213" s="23"/>
    </row>
    <row r="2214" spans="2:21" x14ac:dyDescent="0.3">
      <c r="B2214"/>
      <c r="C2214"/>
    </row>
    <row r="2215" spans="2:21" x14ac:dyDescent="0.3">
      <c r="B2215"/>
      <c r="C2215"/>
    </row>
    <row r="2216" spans="2:21" x14ac:dyDescent="0.3">
      <c r="B2216"/>
      <c r="C2216"/>
      <c r="Q2216" s="23"/>
      <c r="R2216" s="23"/>
      <c r="S2216" s="23"/>
      <c r="T2216" s="23"/>
      <c r="U2216" s="23"/>
    </row>
    <row r="2217" spans="2:21" x14ac:dyDescent="0.3">
      <c r="B2217"/>
      <c r="C2217"/>
      <c r="Q2217" s="23"/>
      <c r="R2217" s="23"/>
      <c r="S2217" s="23"/>
      <c r="T2217" s="23"/>
      <c r="U2217" s="23"/>
    </row>
    <row r="2218" spans="2:21" x14ac:dyDescent="0.3">
      <c r="B2218"/>
      <c r="C2218"/>
    </row>
    <row r="2219" spans="2:21" x14ac:dyDescent="0.3">
      <c r="B2219"/>
      <c r="C2219"/>
    </row>
    <row r="2220" spans="2:21" x14ac:dyDescent="0.3">
      <c r="B2220"/>
      <c r="C2220"/>
    </row>
    <row r="2221" spans="2:21" x14ac:dyDescent="0.3">
      <c r="B2221"/>
      <c r="C2221"/>
      <c r="Q2221" s="23"/>
      <c r="R2221" s="23"/>
      <c r="S2221" s="23"/>
      <c r="T2221" s="23"/>
      <c r="U2221" s="23"/>
    </row>
    <row r="2222" spans="2:21" x14ac:dyDescent="0.3">
      <c r="B2222"/>
      <c r="C2222"/>
      <c r="Q2222" s="23"/>
      <c r="R2222" s="23"/>
      <c r="S2222" s="23"/>
      <c r="T2222" s="23"/>
      <c r="U2222" s="23"/>
    </row>
    <row r="2223" spans="2:21" x14ac:dyDescent="0.3">
      <c r="B2223"/>
      <c r="C2223"/>
      <c r="Q2223" s="23"/>
      <c r="R2223" s="23"/>
      <c r="S2223" s="23"/>
      <c r="T2223" s="23"/>
      <c r="U2223" s="23"/>
    </row>
    <row r="2224" spans="2:21" x14ac:dyDescent="0.3">
      <c r="B2224"/>
      <c r="C2224"/>
    </row>
    <row r="2225" spans="2:21" x14ac:dyDescent="0.3">
      <c r="B2225"/>
      <c r="C2225"/>
    </row>
    <row r="2226" spans="2:21" x14ac:dyDescent="0.3">
      <c r="B2226"/>
      <c r="C2226"/>
    </row>
    <row r="2227" spans="2:21" x14ac:dyDescent="0.3">
      <c r="B2227"/>
      <c r="C2227"/>
    </row>
    <row r="2228" spans="2:21" x14ac:dyDescent="0.3">
      <c r="B2228"/>
      <c r="C2228"/>
      <c r="Q2228" s="23"/>
      <c r="R2228" s="23"/>
      <c r="S2228" s="23"/>
      <c r="T2228" s="23"/>
      <c r="U2228" s="23"/>
    </row>
    <row r="2229" spans="2:21" x14ac:dyDescent="0.3">
      <c r="B2229"/>
      <c r="C2229"/>
      <c r="Q2229" s="23"/>
      <c r="R2229" s="23"/>
      <c r="S2229" s="23"/>
      <c r="T2229" s="23"/>
      <c r="U2229" s="23"/>
    </row>
    <row r="2230" spans="2:21" x14ac:dyDescent="0.3">
      <c r="B2230"/>
      <c r="C2230"/>
      <c r="Q2230" s="23"/>
      <c r="R2230" s="23"/>
      <c r="S2230" s="23"/>
      <c r="T2230" s="23"/>
      <c r="U2230" s="23"/>
    </row>
    <row r="2231" spans="2:21" x14ac:dyDescent="0.3">
      <c r="B2231"/>
      <c r="C2231"/>
      <c r="Q2231" s="23"/>
      <c r="R2231" s="23"/>
      <c r="S2231" s="23"/>
      <c r="T2231" s="23"/>
      <c r="U2231" s="23"/>
    </row>
    <row r="2232" spans="2:21" x14ac:dyDescent="0.3">
      <c r="B2232"/>
      <c r="C2232"/>
    </row>
    <row r="2233" spans="2:21" x14ac:dyDescent="0.3">
      <c r="B2233"/>
      <c r="C2233"/>
      <c r="Q2233" s="23"/>
      <c r="R2233" s="23"/>
      <c r="S2233" s="23"/>
      <c r="T2233" s="23"/>
      <c r="U2233" s="23"/>
    </row>
    <row r="2234" spans="2:21" x14ac:dyDescent="0.3">
      <c r="B2234"/>
      <c r="C2234"/>
      <c r="Q2234" s="23"/>
      <c r="R2234" s="23"/>
      <c r="S2234" s="23"/>
      <c r="T2234" s="23"/>
      <c r="U2234" s="23"/>
    </row>
    <row r="2235" spans="2:21" x14ac:dyDescent="0.3">
      <c r="B2235"/>
      <c r="C2235"/>
      <c r="Q2235" s="23"/>
      <c r="R2235" s="23"/>
      <c r="S2235" s="23"/>
      <c r="T2235" s="23"/>
      <c r="U2235" s="23"/>
    </row>
    <row r="2236" spans="2:21" x14ac:dyDescent="0.3">
      <c r="B2236"/>
      <c r="C2236"/>
      <c r="Q2236" s="23"/>
      <c r="R2236" s="23"/>
      <c r="S2236" s="23"/>
      <c r="T2236" s="23"/>
      <c r="U2236" s="23"/>
    </row>
    <row r="2237" spans="2:21" x14ac:dyDescent="0.3">
      <c r="B2237"/>
      <c r="C2237"/>
      <c r="Q2237" s="23"/>
      <c r="R2237" s="23"/>
      <c r="S2237" s="23"/>
      <c r="T2237" s="23"/>
      <c r="U2237" s="23"/>
    </row>
    <row r="2238" spans="2:21" x14ac:dyDescent="0.3">
      <c r="B2238"/>
      <c r="C2238"/>
      <c r="Q2238" s="23"/>
      <c r="R2238" s="23"/>
      <c r="S2238" s="23"/>
      <c r="T2238" s="23"/>
      <c r="U2238" s="23"/>
    </row>
    <row r="2239" spans="2:21" x14ac:dyDescent="0.3">
      <c r="B2239"/>
      <c r="C2239"/>
      <c r="Q2239" s="23"/>
      <c r="R2239" s="23"/>
      <c r="S2239" s="23"/>
      <c r="T2239" s="23"/>
      <c r="U2239" s="23"/>
    </row>
    <row r="2240" spans="2:21" x14ac:dyDescent="0.3">
      <c r="B2240"/>
      <c r="C2240"/>
      <c r="Q2240" s="23"/>
      <c r="R2240" s="23"/>
      <c r="S2240" s="23"/>
      <c r="T2240" s="23"/>
      <c r="U2240" s="23"/>
    </row>
    <row r="2241" spans="2:21" x14ac:dyDescent="0.3">
      <c r="B2241"/>
      <c r="C2241"/>
    </row>
    <row r="2242" spans="2:21" x14ac:dyDescent="0.3">
      <c r="B2242"/>
      <c r="C2242"/>
    </row>
    <row r="2243" spans="2:21" x14ac:dyDescent="0.3">
      <c r="B2243"/>
      <c r="C2243"/>
      <c r="Q2243" s="23"/>
      <c r="R2243" s="23"/>
      <c r="S2243" s="23"/>
      <c r="T2243" s="23"/>
      <c r="U2243" s="23"/>
    </row>
    <row r="2244" spans="2:21" x14ac:dyDescent="0.3">
      <c r="B2244"/>
      <c r="C2244"/>
      <c r="Q2244" s="23"/>
      <c r="R2244" s="23"/>
      <c r="S2244" s="23"/>
      <c r="T2244" s="23"/>
      <c r="U2244" s="23"/>
    </row>
    <row r="2245" spans="2:21" x14ac:dyDescent="0.3">
      <c r="B2245"/>
      <c r="C2245"/>
      <c r="Q2245" s="23"/>
      <c r="R2245" s="23"/>
      <c r="S2245" s="23"/>
      <c r="T2245" s="23"/>
      <c r="U2245" s="23"/>
    </row>
    <row r="2246" spans="2:21" x14ac:dyDescent="0.3">
      <c r="B2246"/>
      <c r="C2246"/>
      <c r="Q2246" s="23"/>
      <c r="R2246" s="23"/>
      <c r="S2246" s="23"/>
      <c r="T2246" s="23"/>
      <c r="U2246" s="23"/>
    </row>
    <row r="2247" spans="2:21" x14ac:dyDescent="0.3">
      <c r="B2247"/>
      <c r="C2247"/>
      <c r="Q2247" s="23"/>
      <c r="R2247" s="23"/>
      <c r="S2247" s="23"/>
      <c r="T2247" s="23"/>
      <c r="U2247" s="23"/>
    </row>
    <row r="2248" spans="2:21" x14ac:dyDescent="0.3">
      <c r="B2248"/>
      <c r="C2248"/>
      <c r="Q2248" s="23"/>
      <c r="R2248" s="23"/>
      <c r="S2248" s="23"/>
      <c r="T2248" s="23"/>
      <c r="U2248" s="23"/>
    </row>
    <row r="2249" spans="2:21" x14ac:dyDescent="0.3">
      <c r="B2249"/>
      <c r="C2249"/>
      <c r="Q2249" s="23"/>
      <c r="R2249" s="23"/>
      <c r="S2249" s="23"/>
      <c r="T2249" s="23"/>
      <c r="U2249" s="23"/>
    </row>
    <row r="2250" spans="2:21" x14ac:dyDescent="0.3">
      <c r="B2250"/>
      <c r="C2250"/>
      <c r="Q2250" s="23"/>
      <c r="R2250" s="23"/>
      <c r="S2250" s="23"/>
      <c r="T2250" s="23"/>
      <c r="U2250" s="23"/>
    </row>
    <row r="2251" spans="2:21" x14ac:dyDescent="0.3">
      <c r="B2251"/>
      <c r="C2251"/>
      <c r="Q2251" s="23"/>
      <c r="R2251" s="23"/>
      <c r="S2251" s="23"/>
      <c r="T2251" s="23"/>
      <c r="U2251" s="23"/>
    </row>
    <row r="2252" spans="2:21" x14ac:dyDescent="0.3">
      <c r="B2252"/>
      <c r="C2252"/>
      <c r="Q2252" s="23"/>
      <c r="R2252" s="23"/>
      <c r="S2252" s="23"/>
      <c r="T2252" s="23"/>
      <c r="U2252" s="23"/>
    </row>
    <row r="2253" spans="2:21" x14ac:dyDescent="0.3">
      <c r="B2253"/>
      <c r="C2253"/>
      <c r="Q2253" s="23"/>
      <c r="R2253" s="23"/>
      <c r="S2253" s="23"/>
      <c r="T2253" s="23"/>
      <c r="U2253" s="23"/>
    </row>
    <row r="2254" spans="2:21" x14ac:dyDescent="0.3">
      <c r="B2254"/>
      <c r="C2254"/>
    </row>
    <row r="2255" spans="2:21" x14ac:dyDescent="0.3">
      <c r="B2255"/>
      <c r="C2255"/>
    </row>
    <row r="2256" spans="2:21" x14ac:dyDescent="0.3">
      <c r="B2256"/>
      <c r="C2256"/>
      <c r="Q2256" s="23"/>
      <c r="R2256" s="23"/>
      <c r="S2256" s="23"/>
      <c r="T2256" s="23"/>
      <c r="U2256" s="23"/>
    </row>
    <row r="2257" spans="2:21" x14ac:dyDescent="0.3">
      <c r="B2257"/>
      <c r="C2257"/>
    </row>
    <row r="2258" spans="2:21" x14ac:dyDescent="0.3">
      <c r="B2258"/>
      <c r="C2258"/>
      <c r="Q2258" s="23"/>
      <c r="R2258" s="23"/>
      <c r="S2258" s="23"/>
      <c r="T2258" s="23"/>
      <c r="U2258" s="23"/>
    </row>
    <row r="2259" spans="2:21" x14ac:dyDescent="0.3">
      <c r="B2259"/>
      <c r="C2259"/>
      <c r="Q2259" s="23"/>
      <c r="R2259" s="23"/>
      <c r="S2259" s="23"/>
      <c r="T2259" s="23"/>
      <c r="U2259" s="23"/>
    </row>
    <row r="2260" spans="2:21" x14ac:dyDescent="0.3">
      <c r="B2260"/>
      <c r="C2260"/>
      <c r="Q2260" s="23"/>
      <c r="R2260" s="23"/>
      <c r="S2260" s="23"/>
      <c r="T2260" s="23"/>
      <c r="U2260" s="23"/>
    </row>
    <row r="2261" spans="2:21" x14ac:dyDescent="0.3">
      <c r="B2261"/>
      <c r="C2261"/>
    </row>
    <row r="2262" spans="2:21" x14ac:dyDescent="0.3">
      <c r="B2262"/>
      <c r="C2262"/>
      <c r="Q2262" s="23"/>
      <c r="R2262" s="23"/>
      <c r="S2262" s="23"/>
      <c r="T2262" s="23"/>
      <c r="U2262" s="23"/>
    </row>
    <row r="2263" spans="2:21" x14ac:dyDescent="0.3">
      <c r="B2263"/>
      <c r="C2263"/>
      <c r="Q2263" s="23"/>
      <c r="R2263" s="23"/>
      <c r="S2263" s="23"/>
      <c r="T2263" s="23"/>
      <c r="U2263" s="23"/>
    </row>
    <row r="2264" spans="2:21" x14ac:dyDescent="0.3">
      <c r="B2264"/>
      <c r="C2264"/>
      <c r="Q2264" s="23"/>
      <c r="R2264" s="23"/>
      <c r="S2264" s="23"/>
      <c r="T2264" s="23"/>
      <c r="U2264" s="23"/>
    </row>
    <row r="2265" spans="2:21" x14ac:dyDescent="0.3">
      <c r="B2265"/>
      <c r="C2265"/>
    </row>
    <row r="2266" spans="2:21" x14ac:dyDescent="0.3">
      <c r="B2266"/>
      <c r="C2266"/>
      <c r="Q2266" s="23"/>
      <c r="R2266" s="23"/>
      <c r="S2266" s="23"/>
      <c r="T2266" s="23"/>
      <c r="U2266" s="23"/>
    </row>
    <row r="2267" spans="2:21" x14ac:dyDescent="0.3">
      <c r="B2267"/>
      <c r="C2267"/>
    </row>
    <row r="2268" spans="2:21" x14ac:dyDescent="0.3">
      <c r="B2268"/>
      <c r="C2268"/>
      <c r="Q2268" s="23"/>
      <c r="R2268" s="23"/>
      <c r="S2268" s="23"/>
      <c r="T2268" s="23"/>
      <c r="U2268" s="23"/>
    </row>
    <row r="2269" spans="2:21" x14ac:dyDescent="0.3">
      <c r="B2269"/>
      <c r="C2269"/>
      <c r="Q2269" s="23"/>
      <c r="R2269" s="23"/>
      <c r="S2269" s="23"/>
      <c r="T2269" s="23"/>
      <c r="U2269" s="23"/>
    </row>
    <row r="2270" spans="2:21" x14ac:dyDescent="0.3">
      <c r="B2270"/>
      <c r="C2270"/>
    </row>
    <row r="2271" spans="2:21" x14ac:dyDescent="0.3">
      <c r="B2271"/>
      <c r="C2271"/>
      <c r="Q2271" s="23"/>
      <c r="R2271" s="23"/>
      <c r="S2271" s="23"/>
      <c r="T2271" s="23"/>
      <c r="U2271" s="23"/>
    </row>
    <row r="2272" spans="2:21" x14ac:dyDescent="0.3">
      <c r="B2272"/>
      <c r="C2272"/>
      <c r="Q2272" s="23"/>
      <c r="R2272" s="23"/>
      <c r="S2272" s="23"/>
      <c r="T2272" s="23"/>
      <c r="U2272" s="23"/>
    </row>
    <row r="2273" spans="2:21" x14ac:dyDescent="0.3">
      <c r="B2273"/>
      <c r="C2273"/>
      <c r="Q2273" s="23"/>
      <c r="R2273" s="23"/>
      <c r="S2273" s="23"/>
      <c r="T2273" s="23"/>
      <c r="U2273" s="23"/>
    </row>
    <row r="2274" spans="2:21" x14ac:dyDescent="0.3">
      <c r="B2274"/>
      <c r="C2274"/>
    </row>
    <row r="2275" spans="2:21" x14ac:dyDescent="0.3">
      <c r="B2275"/>
      <c r="C2275"/>
      <c r="Q2275" s="23"/>
      <c r="R2275" s="23"/>
      <c r="S2275" s="23"/>
      <c r="T2275" s="23"/>
      <c r="U2275" s="23"/>
    </row>
    <row r="2276" spans="2:21" x14ac:dyDescent="0.3">
      <c r="B2276"/>
      <c r="C2276"/>
      <c r="Q2276" s="23"/>
      <c r="R2276" s="23"/>
      <c r="S2276" s="23"/>
      <c r="T2276" s="23"/>
      <c r="U2276" s="23"/>
    </row>
    <row r="2277" spans="2:21" x14ac:dyDescent="0.3">
      <c r="B2277"/>
      <c r="C2277"/>
      <c r="Q2277" s="23"/>
      <c r="R2277" s="23"/>
      <c r="S2277" s="23"/>
      <c r="T2277" s="23"/>
      <c r="U2277" s="23"/>
    </row>
    <row r="2278" spans="2:21" x14ac:dyDescent="0.3">
      <c r="B2278"/>
      <c r="C2278"/>
    </row>
    <row r="2279" spans="2:21" x14ac:dyDescent="0.3">
      <c r="B2279"/>
      <c r="C2279"/>
    </row>
    <row r="2280" spans="2:21" x14ac:dyDescent="0.3">
      <c r="B2280"/>
      <c r="C2280"/>
    </row>
    <row r="2281" spans="2:21" x14ac:dyDescent="0.3">
      <c r="B2281"/>
      <c r="C2281"/>
    </row>
    <row r="2282" spans="2:21" x14ac:dyDescent="0.3">
      <c r="B2282"/>
      <c r="C2282"/>
    </row>
    <row r="2283" spans="2:21" x14ac:dyDescent="0.3">
      <c r="B2283"/>
      <c r="C2283"/>
      <c r="Q2283" s="23"/>
      <c r="R2283" s="23"/>
      <c r="S2283" s="23"/>
      <c r="T2283" s="23"/>
      <c r="U2283" s="23"/>
    </row>
    <row r="2284" spans="2:21" x14ac:dyDescent="0.3">
      <c r="B2284"/>
      <c r="C2284"/>
      <c r="Q2284" s="23"/>
      <c r="R2284" s="23"/>
      <c r="S2284" s="23"/>
      <c r="T2284" s="23"/>
      <c r="U2284" s="23"/>
    </row>
    <row r="2285" spans="2:21" x14ac:dyDescent="0.3">
      <c r="B2285"/>
      <c r="C2285"/>
      <c r="Q2285" s="23"/>
      <c r="R2285" s="23"/>
      <c r="S2285" s="23"/>
      <c r="T2285" s="23"/>
      <c r="U2285" s="23"/>
    </row>
    <row r="2286" spans="2:21" x14ac:dyDescent="0.3">
      <c r="B2286"/>
      <c r="C2286"/>
      <c r="Q2286" s="23"/>
      <c r="R2286" s="23"/>
      <c r="S2286" s="23"/>
      <c r="T2286" s="23"/>
      <c r="U2286" s="23"/>
    </row>
    <row r="2287" spans="2:21" x14ac:dyDescent="0.3">
      <c r="B2287"/>
      <c r="C2287"/>
      <c r="Q2287" s="23"/>
      <c r="R2287" s="23"/>
      <c r="S2287" s="23"/>
      <c r="T2287" s="23"/>
      <c r="U2287" s="23"/>
    </row>
    <row r="2288" spans="2:21" x14ac:dyDescent="0.3">
      <c r="B2288"/>
      <c r="C2288"/>
      <c r="Q2288" s="23"/>
      <c r="R2288" s="23"/>
      <c r="S2288" s="23"/>
      <c r="T2288" s="23"/>
      <c r="U2288" s="23"/>
    </row>
    <row r="2289" spans="2:21" x14ac:dyDescent="0.3">
      <c r="B2289"/>
      <c r="C2289"/>
      <c r="Q2289" s="23"/>
      <c r="R2289" s="23"/>
      <c r="S2289" s="23"/>
      <c r="T2289" s="23"/>
      <c r="U2289" s="23"/>
    </row>
    <row r="2290" spans="2:21" x14ac:dyDescent="0.3">
      <c r="B2290"/>
      <c r="C2290"/>
      <c r="Q2290" s="23"/>
      <c r="R2290" s="23"/>
      <c r="S2290" s="23"/>
      <c r="T2290" s="23"/>
      <c r="U2290" s="23"/>
    </row>
    <row r="2291" spans="2:21" x14ac:dyDescent="0.3">
      <c r="B2291"/>
      <c r="C2291"/>
      <c r="Q2291" s="23"/>
      <c r="R2291" s="23"/>
      <c r="S2291" s="23"/>
      <c r="T2291" s="23"/>
      <c r="U2291" s="23"/>
    </row>
    <row r="2292" spans="2:21" x14ac:dyDescent="0.3">
      <c r="B2292"/>
      <c r="C2292"/>
      <c r="Q2292" s="23"/>
      <c r="R2292" s="23"/>
      <c r="S2292" s="23"/>
      <c r="T2292" s="23"/>
      <c r="U2292" s="23"/>
    </row>
    <row r="2293" spans="2:21" x14ac:dyDescent="0.3">
      <c r="B2293"/>
      <c r="C2293"/>
      <c r="Q2293" s="23"/>
      <c r="R2293" s="23"/>
      <c r="S2293" s="23"/>
      <c r="T2293" s="23"/>
      <c r="U2293" s="23"/>
    </row>
    <row r="2294" spans="2:21" x14ac:dyDescent="0.3">
      <c r="B2294"/>
      <c r="C2294"/>
      <c r="Q2294" s="23"/>
      <c r="R2294" s="23"/>
      <c r="S2294" s="23"/>
      <c r="T2294" s="23"/>
      <c r="U2294" s="23"/>
    </row>
    <row r="2295" spans="2:21" x14ac:dyDescent="0.3">
      <c r="B2295"/>
      <c r="C2295"/>
      <c r="Q2295" s="23"/>
      <c r="R2295" s="23"/>
      <c r="S2295" s="23"/>
      <c r="T2295" s="23"/>
      <c r="U2295" s="23"/>
    </row>
    <row r="2296" spans="2:21" x14ac:dyDescent="0.3">
      <c r="B2296"/>
      <c r="C2296"/>
      <c r="Q2296" s="23"/>
      <c r="R2296" s="23"/>
      <c r="S2296" s="23"/>
      <c r="T2296" s="23"/>
      <c r="U2296" s="23"/>
    </row>
    <row r="2297" spans="2:21" x14ac:dyDescent="0.3">
      <c r="B2297"/>
      <c r="C2297"/>
    </row>
    <row r="2298" spans="2:21" x14ac:dyDescent="0.3">
      <c r="B2298"/>
      <c r="C2298"/>
      <c r="Q2298" s="23"/>
      <c r="R2298" s="23"/>
      <c r="S2298" s="23"/>
      <c r="T2298" s="23"/>
      <c r="U2298" s="23"/>
    </row>
    <row r="2299" spans="2:21" x14ac:dyDescent="0.3">
      <c r="B2299"/>
      <c r="C2299"/>
      <c r="Q2299" s="23"/>
      <c r="R2299" s="23"/>
      <c r="S2299" s="23"/>
      <c r="T2299" s="23"/>
      <c r="U2299" s="23"/>
    </row>
    <row r="2300" spans="2:21" x14ac:dyDescent="0.3">
      <c r="B2300"/>
      <c r="C2300"/>
      <c r="Q2300" s="23"/>
      <c r="R2300" s="23"/>
      <c r="S2300" s="23"/>
      <c r="T2300" s="23"/>
      <c r="U2300" s="23"/>
    </row>
    <row r="2301" spans="2:21" x14ac:dyDescent="0.3">
      <c r="B2301"/>
      <c r="C2301"/>
    </row>
    <row r="2302" spans="2:21" x14ac:dyDescent="0.3">
      <c r="B2302"/>
      <c r="C2302"/>
      <c r="Q2302" s="23"/>
      <c r="R2302" s="23"/>
      <c r="S2302" s="23"/>
      <c r="T2302" s="23"/>
      <c r="U2302" s="23"/>
    </row>
    <row r="2303" spans="2:21" x14ac:dyDescent="0.3">
      <c r="B2303"/>
      <c r="C2303"/>
    </row>
    <row r="2304" spans="2:21" x14ac:dyDescent="0.3">
      <c r="B2304"/>
      <c r="C2304"/>
      <c r="Q2304" s="23"/>
      <c r="R2304" s="23"/>
      <c r="S2304" s="23"/>
      <c r="T2304" s="23"/>
      <c r="U2304" s="23"/>
    </row>
    <row r="2305" spans="2:21" x14ac:dyDescent="0.3">
      <c r="B2305"/>
      <c r="C2305"/>
    </row>
    <row r="2306" spans="2:21" x14ac:dyDescent="0.3">
      <c r="B2306"/>
      <c r="C2306"/>
      <c r="Q2306" s="23"/>
      <c r="R2306" s="23"/>
      <c r="S2306" s="23"/>
      <c r="T2306" s="23"/>
      <c r="U2306" s="23"/>
    </row>
    <row r="2307" spans="2:21" x14ac:dyDescent="0.3">
      <c r="B2307"/>
      <c r="C2307"/>
      <c r="Q2307" s="23"/>
      <c r="R2307" s="23"/>
      <c r="S2307" s="23"/>
      <c r="T2307" s="23"/>
      <c r="U2307" s="23"/>
    </row>
    <row r="2308" spans="2:21" x14ac:dyDescent="0.3">
      <c r="B2308"/>
      <c r="C2308"/>
      <c r="Q2308" s="23"/>
      <c r="R2308" s="23"/>
      <c r="S2308" s="23"/>
      <c r="T2308" s="23"/>
      <c r="U2308" s="23"/>
    </row>
    <row r="2309" spans="2:21" x14ac:dyDescent="0.3">
      <c r="B2309"/>
      <c r="C2309"/>
      <c r="Q2309" s="23"/>
      <c r="R2309" s="23"/>
      <c r="S2309" s="23"/>
      <c r="T2309" s="23"/>
      <c r="U2309" s="23"/>
    </row>
    <row r="2310" spans="2:21" x14ac:dyDescent="0.3">
      <c r="B2310"/>
      <c r="C2310"/>
      <c r="Q2310" s="23"/>
      <c r="R2310" s="23"/>
      <c r="S2310" s="23"/>
      <c r="T2310" s="23"/>
      <c r="U2310" s="23"/>
    </row>
    <row r="2311" spans="2:21" x14ac:dyDescent="0.3">
      <c r="B2311"/>
      <c r="C2311"/>
    </row>
    <row r="2312" spans="2:21" x14ac:dyDescent="0.3">
      <c r="B2312"/>
      <c r="C2312"/>
    </row>
    <row r="2313" spans="2:21" x14ac:dyDescent="0.3">
      <c r="B2313"/>
      <c r="C2313"/>
      <c r="Q2313" s="23"/>
      <c r="R2313" s="23"/>
      <c r="S2313" s="23"/>
      <c r="T2313" s="23"/>
      <c r="U2313" s="23"/>
    </row>
    <row r="2314" spans="2:21" x14ac:dyDescent="0.3">
      <c r="B2314"/>
      <c r="C2314"/>
      <c r="Q2314" s="23"/>
      <c r="R2314" s="23"/>
      <c r="S2314" s="23"/>
      <c r="T2314" s="23"/>
      <c r="U2314" s="23"/>
    </row>
    <row r="2315" spans="2:21" x14ac:dyDescent="0.3">
      <c r="B2315"/>
      <c r="C2315"/>
      <c r="Q2315" s="23"/>
      <c r="R2315" s="23"/>
      <c r="S2315" s="23"/>
      <c r="T2315" s="23"/>
      <c r="U2315" s="23"/>
    </row>
    <row r="2316" spans="2:21" x14ac:dyDescent="0.3">
      <c r="B2316"/>
      <c r="C2316"/>
    </row>
    <row r="2317" spans="2:21" x14ac:dyDescent="0.3">
      <c r="B2317"/>
      <c r="C2317"/>
    </row>
    <row r="2318" spans="2:21" x14ac:dyDescent="0.3">
      <c r="B2318"/>
      <c r="C2318"/>
      <c r="Q2318" s="23"/>
      <c r="R2318" s="23"/>
      <c r="S2318" s="23"/>
      <c r="T2318" s="23"/>
      <c r="U2318" s="23"/>
    </row>
    <row r="2319" spans="2:21" x14ac:dyDescent="0.3">
      <c r="B2319"/>
      <c r="C2319"/>
      <c r="Q2319" s="23"/>
      <c r="R2319" s="23"/>
      <c r="S2319" s="23"/>
      <c r="T2319" s="23"/>
      <c r="U2319" s="23"/>
    </row>
    <row r="2320" spans="2:21" x14ac:dyDescent="0.3">
      <c r="B2320"/>
      <c r="C2320"/>
    </row>
    <row r="2321" spans="2:21" x14ac:dyDescent="0.3">
      <c r="B2321"/>
      <c r="C2321"/>
      <c r="Q2321" s="23"/>
      <c r="R2321" s="23"/>
      <c r="S2321" s="23"/>
      <c r="T2321" s="23"/>
      <c r="U2321" s="23"/>
    </row>
    <row r="2322" spans="2:21" x14ac:dyDescent="0.3">
      <c r="B2322"/>
      <c r="C2322"/>
      <c r="Q2322" s="23"/>
      <c r="R2322" s="23"/>
      <c r="S2322" s="23"/>
      <c r="T2322" s="23"/>
      <c r="U2322" s="23"/>
    </row>
    <row r="2323" spans="2:21" x14ac:dyDescent="0.3">
      <c r="B2323"/>
      <c r="C2323"/>
      <c r="Q2323" s="23"/>
      <c r="R2323" s="23"/>
      <c r="S2323" s="23"/>
      <c r="T2323" s="23"/>
      <c r="U2323" s="23"/>
    </row>
    <row r="2324" spans="2:21" x14ac:dyDescent="0.3">
      <c r="B2324"/>
      <c r="C2324"/>
      <c r="Q2324" s="23"/>
      <c r="R2324" s="23"/>
      <c r="S2324" s="23"/>
      <c r="T2324" s="23"/>
      <c r="U2324" s="23"/>
    </row>
    <row r="2325" spans="2:21" x14ac:dyDescent="0.3">
      <c r="B2325"/>
      <c r="C2325"/>
    </row>
    <row r="2326" spans="2:21" x14ac:dyDescent="0.3">
      <c r="B2326"/>
      <c r="C2326"/>
      <c r="Q2326" s="23"/>
      <c r="R2326" s="23"/>
      <c r="S2326" s="23"/>
      <c r="T2326" s="23"/>
      <c r="U2326" s="23"/>
    </row>
    <row r="2327" spans="2:21" x14ac:dyDescent="0.3">
      <c r="B2327"/>
      <c r="C2327"/>
      <c r="Q2327" s="23"/>
      <c r="R2327" s="23"/>
      <c r="S2327" s="23"/>
      <c r="T2327" s="23"/>
      <c r="U2327" s="23"/>
    </row>
    <row r="2328" spans="2:21" x14ac:dyDescent="0.3">
      <c r="B2328"/>
      <c r="C2328"/>
      <c r="Q2328" s="23"/>
      <c r="R2328" s="23"/>
      <c r="S2328" s="23"/>
      <c r="T2328" s="23"/>
      <c r="U2328" s="23"/>
    </row>
    <row r="2329" spans="2:21" x14ac:dyDescent="0.3">
      <c r="B2329"/>
      <c r="C2329"/>
      <c r="Q2329" s="23"/>
      <c r="R2329" s="23"/>
      <c r="S2329" s="23"/>
      <c r="T2329" s="23"/>
      <c r="U2329" s="23"/>
    </row>
    <row r="2330" spans="2:21" x14ac:dyDescent="0.3">
      <c r="B2330"/>
      <c r="C2330"/>
      <c r="Q2330" s="23"/>
      <c r="R2330" s="23"/>
      <c r="S2330" s="23"/>
      <c r="T2330" s="23"/>
      <c r="U2330" s="23"/>
    </row>
    <row r="2331" spans="2:21" x14ac:dyDescent="0.3">
      <c r="B2331"/>
      <c r="C2331"/>
    </row>
    <row r="2332" spans="2:21" x14ac:dyDescent="0.3">
      <c r="B2332"/>
      <c r="C2332"/>
      <c r="Q2332" s="23"/>
      <c r="R2332" s="23"/>
      <c r="S2332" s="23"/>
      <c r="T2332" s="23"/>
      <c r="U2332" s="23"/>
    </row>
    <row r="2333" spans="2:21" x14ac:dyDescent="0.3">
      <c r="B2333"/>
      <c r="C2333"/>
      <c r="Q2333" s="23"/>
      <c r="R2333" s="23"/>
      <c r="S2333" s="23"/>
      <c r="T2333" s="23"/>
      <c r="U2333" s="23"/>
    </row>
    <row r="2334" spans="2:21" x14ac:dyDescent="0.3">
      <c r="B2334"/>
      <c r="C2334"/>
    </row>
    <row r="2335" spans="2:21" x14ac:dyDescent="0.3">
      <c r="B2335"/>
      <c r="C2335"/>
    </row>
    <row r="2336" spans="2:21" x14ac:dyDescent="0.3">
      <c r="B2336"/>
      <c r="C2336"/>
      <c r="Q2336" s="23"/>
      <c r="R2336" s="23"/>
      <c r="S2336" s="23"/>
      <c r="T2336" s="23"/>
      <c r="U2336" s="23"/>
    </row>
    <row r="2337" spans="2:21" x14ac:dyDescent="0.3">
      <c r="B2337"/>
      <c r="C2337"/>
    </row>
    <row r="2338" spans="2:21" x14ac:dyDescent="0.3">
      <c r="B2338"/>
      <c r="C2338"/>
    </row>
    <row r="2339" spans="2:21" x14ac:dyDescent="0.3">
      <c r="B2339"/>
      <c r="C2339"/>
      <c r="Q2339" s="23"/>
      <c r="R2339" s="23"/>
      <c r="S2339" s="23"/>
      <c r="T2339" s="23"/>
      <c r="U2339" s="23"/>
    </row>
    <row r="2340" spans="2:21" x14ac:dyDescent="0.3">
      <c r="B2340"/>
      <c r="C2340"/>
    </row>
    <row r="2341" spans="2:21" x14ac:dyDescent="0.3">
      <c r="B2341"/>
      <c r="C2341"/>
      <c r="Q2341" s="23"/>
      <c r="R2341" s="23"/>
      <c r="S2341" s="23"/>
      <c r="T2341" s="23"/>
      <c r="U2341" s="23"/>
    </row>
    <row r="2342" spans="2:21" x14ac:dyDescent="0.3">
      <c r="B2342"/>
      <c r="C2342"/>
      <c r="Q2342" s="23"/>
      <c r="R2342" s="23"/>
      <c r="S2342" s="23"/>
      <c r="T2342" s="23"/>
      <c r="U2342" s="23"/>
    </row>
    <row r="2343" spans="2:21" x14ac:dyDescent="0.3">
      <c r="B2343"/>
      <c r="C2343"/>
    </row>
    <row r="2344" spans="2:21" x14ac:dyDescent="0.3">
      <c r="B2344"/>
      <c r="C2344"/>
      <c r="Q2344" s="23"/>
      <c r="R2344" s="23"/>
      <c r="S2344" s="23"/>
      <c r="T2344" s="23"/>
      <c r="U2344" s="23"/>
    </row>
    <row r="2345" spans="2:21" x14ac:dyDescent="0.3">
      <c r="B2345"/>
      <c r="C2345"/>
      <c r="Q2345" s="23"/>
      <c r="R2345" s="23"/>
      <c r="S2345" s="23"/>
      <c r="T2345" s="23"/>
      <c r="U2345" s="23"/>
    </row>
    <row r="2346" spans="2:21" x14ac:dyDescent="0.3">
      <c r="B2346"/>
      <c r="C2346"/>
      <c r="Q2346" s="23"/>
      <c r="R2346" s="23"/>
      <c r="S2346" s="23"/>
      <c r="T2346" s="23"/>
      <c r="U2346" s="23"/>
    </row>
    <row r="2347" spans="2:21" x14ac:dyDescent="0.3">
      <c r="B2347"/>
      <c r="C2347"/>
      <c r="Q2347" s="23"/>
      <c r="R2347" s="23"/>
      <c r="S2347" s="23"/>
      <c r="T2347" s="23"/>
      <c r="U2347" s="23"/>
    </row>
    <row r="2348" spans="2:21" x14ac:dyDescent="0.3">
      <c r="B2348"/>
      <c r="C2348"/>
      <c r="Q2348" s="23"/>
      <c r="R2348" s="23"/>
      <c r="S2348" s="23"/>
      <c r="T2348" s="23"/>
      <c r="U2348" s="23"/>
    </row>
    <row r="2349" spans="2:21" x14ac:dyDescent="0.3">
      <c r="B2349"/>
      <c r="C2349"/>
      <c r="Q2349" s="23"/>
      <c r="R2349" s="23"/>
      <c r="S2349" s="23"/>
      <c r="T2349" s="23"/>
      <c r="U2349" s="23"/>
    </row>
    <row r="2350" spans="2:21" x14ac:dyDescent="0.3">
      <c r="B2350"/>
      <c r="C2350"/>
      <c r="Q2350" s="23"/>
      <c r="R2350" s="23"/>
      <c r="S2350" s="23"/>
      <c r="T2350" s="23"/>
      <c r="U2350" s="23"/>
    </row>
    <row r="2351" spans="2:21" x14ac:dyDescent="0.3">
      <c r="B2351"/>
      <c r="C2351"/>
    </row>
    <row r="2352" spans="2:21" x14ac:dyDescent="0.3">
      <c r="B2352"/>
      <c r="C2352"/>
    </row>
    <row r="2353" spans="2:21" x14ac:dyDescent="0.3">
      <c r="B2353"/>
      <c r="C2353"/>
    </row>
    <row r="2354" spans="2:21" x14ac:dyDescent="0.3">
      <c r="B2354"/>
      <c r="C2354"/>
    </row>
    <row r="2355" spans="2:21" x14ac:dyDescent="0.3">
      <c r="B2355"/>
      <c r="C2355"/>
    </row>
    <row r="2356" spans="2:21" x14ac:dyDescent="0.3">
      <c r="B2356"/>
      <c r="C2356"/>
      <c r="Q2356" s="23"/>
      <c r="R2356" s="23"/>
      <c r="S2356" s="23"/>
      <c r="T2356" s="23"/>
      <c r="U2356" s="23"/>
    </row>
    <row r="2357" spans="2:21" x14ac:dyDescent="0.3">
      <c r="B2357"/>
      <c r="C2357"/>
      <c r="Q2357" s="23"/>
      <c r="R2357" s="23"/>
      <c r="S2357" s="23"/>
      <c r="T2357" s="23"/>
      <c r="U2357" s="23"/>
    </row>
    <row r="2358" spans="2:21" x14ac:dyDescent="0.3">
      <c r="B2358"/>
      <c r="C2358"/>
    </row>
    <row r="2359" spans="2:21" x14ac:dyDescent="0.3">
      <c r="B2359"/>
      <c r="C2359"/>
      <c r="Q2359" s="23"/>
      <c r="R2359" s="23"/>
      <c r="S2359" s="23"/>
      <c r="T2359" s="23"/>
      <c r="U2359" s="23"/>
    </row>
    <row r="2360" spans="2:21" x14ac:dyDescent="0.3">
      <c r="B2360"/>
      <c r="C2360"/>
      <c r="Q2360" s="23"/>
      <c r="R2360" s="23"/>
      <c r="S2360" s="23"/>
      <c r="T2360" s="23"/>
      <c r="U2360" s="23"/>
    </row>
    <row r="2361" spans="2:21" x14ac:dyDescent="0.3">
      <c r="B2361"/>
      <c r="C2361"/>
      <c r="Q2361" s="23"/>
      <c r="R2361" s="23"/>
      <c r="S2361" s="23"/>
      <c r="T2361" s="23"/>
      <c r="U2361" s="23"/>
    </row>
    <row r="2362" spans="2:21" x14ac:dyDescent="0.3">
      <c r="B2362"/>
      <c r="C2362"/>
      <c r="Q2362" s="23"/>
      <c r="R2362" s="23"/>
      <c r="S2362" s="23"/>
      <c r="T2362" s="23"/>
      <c r="U2362" s="23"/>
    </row>
    <row r="2363" spans="2:21" x14ac:dyDescent="0.3">
      <c r="B2363"/>
      <c r="C2363"/>
      <c r="Q2363" s="23"/>
      <c r="R2363" s="23"/>
      <c r="S2363" s="23"/>
      <c r="T2363" s="23"/>
      <c r="U2363" s="23"/>
    </row>
    <row r="2364" spans="2:21" x14ac:dyDescent="0.3">
      <c r="B2364"/>
      <c r="C2364"/>
    </row>
    <row r="2365" spans="2:21" x14ac:dyDescent="0.3">
      <c r="B2365"/>
      <c r="C2365"/>
    </row>
    <row r="2366" spans="2:21" x14ac:dyDescent="0.3">
      <c r="B2366"/>
      <c r="C2366"/>
      <c r="Q2366" s="23"/>
      <c r="R2366" s="23"/>
      <c r="S2366" s="23"/>
      <c r="T2366" s="23"/>
      <c r="U2366" s="23"/>
    </row>
    <row r="2367" spans="2:21" x14ac:dyDescent="0.3">
      <c r="B2367"/>
      <c r="C2367"/>
      <c r="Q2367" s="23"/>
      <c r="R2367" s="23"/>
      <c r="S2367" s="23"/>
      <c r="T2367" s="23"/>
      <c r="U2367" s="23"/>
    </row>
    <row r="2368" spans="2:21" x14ac:dyDescent="0.3">
      <c r="B2368"/>
      <c r="C2368"/>
    </row>
    <row r="2369" spans="2:21" x14ac:dyDescent="0.3">
      <c r="B2369"/>
      <c r="C2369"/>
      <c r="Q2369" s="23"/>
      <c r="R2369" s="23"/>
      <c r="S2369" s="23"/>
      <c r="T2369" s="23"/>
      <c r="U2369" s="23"/>
    </row>
    <row r="2370" spans="2:21" x14ac:dyDescent="0.3">
      <c r="B2370"/>
      <c r="C2370"/>
    </row>
    <row r="2371" spans="2:21" x14ac:dyDescent="0.3">
      <c r="B2371"/>
      <c r="C2371"/>
      <c r="Q2371" s="23"/>
      <c r="R2371" s="23"/>
      <c r="S2371" s="23"/>
      <c r="T2371" s="23"/>
      <c r="U2371" s="23"/>
    </row>
    <row r="2372" spans="2:21" x14ac:dyDescent="0.3">
      <c r="B2372"/>
      <c r="C2372"/>
      <c r="Q2372" s="23"/>
      <c r="R2372" s="23"/>
      <c r="S2372" s="23"/>
      <c r="T2372" s="23"/>
      <c r="U2372" s="23"/>
    </row>
    <row r="2373" spans="2:21" x14ac:dyDescent="0.3">
      <c r="B2373"/>
      <c r="C2373"/>
      <c r="Q2373" s="23"/>
      <c r="R2373" s="23"/>
      <c r="S2373" s="23"/>
      <c r="T2373" s="23"/>
      <c r="U2373" s="23"/>
    </row>
    <row r="2374" spans="2:21" x14ac:dyDescent="0.3">
      <c r="B2374"/>
      <c r="C2374"/>
      <c r="Q2374" s="23"/>
      <c r="R2374" s="23"/>
      <c r="S2374" s="23"/>
      <c r="T2374" s="23"/>
      <c r="U2374" s="23"/>
    </row>
    <row r="2375" spans="2:21" x14ac:dyDescent="0.3">
      <c r="B2375"/>
      <c r="C2375"/>
      <c r="Q2375" s="23"/>
      <c r="R2375" s="23"/>
      <c r="S2375" s="23"/>
      <c r="T2375" s="23"/>
      <c r="U2375" s="23"/>
    </row>
    <row r="2376" spans="2:21" x14ac:dyDescent="0.3">
      <c r="B2376"/>
      <c r="C2376"/>
      <c r="Q2376" s="23"/>
      <c r="R2376" s="23"/>
      <c r="S2376" s="23"/>
      <c r="T2376" s="23"/>
      <c r="U2376" s="23"/>
    </row>
    <row r="2377" spans="2:21" x14ac:dyDescent="0.3">
      <c r="B2377"/>
      <c r="C2377"/>
      <c r="Q2377" s="23"/>
      <c r="R2377" s="23"/>
      <c r="S2377" s="23"/>
      <c r="T2377" s="23"/>
      <c r="U2377" s="23"/>
    </row>
    <row r="2378" spans="2:21" x14ac:dyDescent="0.3">
      <c r="B2378"/>
      <c r="C2378"/>
      <c r="Q2378" s="23"/>
      <c r="R2378" s="23"/>
      <c r="S2378" s="23"/>
      <c r="T2378" s="23"/>
      <c r="U2378" s="23"/>
    </row>
    <row r="2379" spans="2:21" x14ac:dyDescent="0.3">
      <c r="B2379"/>
      <c r="C2379"/>
      <c r="Q2379" s="23"/>
      <c r="R2379" s="23"/>
      <c r="S2379" s="23"/>
      <c r="T2379" s="23"/>
      <c r="U2379" s="23"/>
    </row>
    <row r="2380" spans="2:21" x14ac:dyDescent="0.3">
      <c r="B2380"/>
      <c r="C2380"/>
      <c r="Q2380" s="23"/>
      <c r="R2380" s="23"/>
      <c r="S2380" s="23"/>
      <c r="T2380" s="23"/>
      <c r="U2380" s="23"/>
    </row>
    <row r="2381" spans="2:21" x14ac:dyDescent="0.3">
      <c r="B2381"/>
      <c r="C2381"/>
      <c r="Q2381" s="23"/>
      <c r="R2381" s="23"/>
      <c r="S2381" s="23"/>
      <c r="T2381" s="23"/>
      <c r="U2381" s="23"/>
    </row>
    <row r="2382" spans="2:21" x14ac:dyDescent="0.3">
      <c r="B2382"/>
      <c r="C2382"/>
      <c r="Q2382" s="23"/>
      <c r="R2382" s="23"/>
      <c r="S2382" s="23"/>
      <c r="T2382" s="23"/>
      <c r="U2382" s="23"/>
    </row>
    <row r="2383" spans="2:21" x14ac:dyDescent="0.3">
      <c r="B2383"/>
      <c r="C2383"/>
      <c r="Q2383" s="23"/>
      <c r="R2383" s="23"/>
      <c r="S2383" s="23"/>
      <c r="T2383" s="23"/>
      <c r="U2383" s="23"/>
    </row>
    <row r="2384" spans="2:21" x14ac:dyDescent="0.3">
      <c r="B2384"/>
      <c r="C2384"/>
      <c r="Q2384" s="23"/>
      <c r="R2384" s="23"/>
      <c r="S2384" s="23"/>
      <c r="T2384" s="23"/>
      <c r="U2384" s="23"/>
    </row>
    <row r="2385" spans="2:21" x14ac:dyDescent="0.3">
      <c r="B2385"/>
      <c r="C2385"/>
      <c r="Q2385" s="23"/>
      <c r="R2385" s="23"/>
      <c r="S2385" s="23"/>
      <c r="T2385" s="23"/>
      <c r="U2385" s="23"/>
    </row>
    <row r="2386" spans="2:21" x14ac:dyDescent="0.3">
      <c r="B2386"/>
      <c r="C2386"/>
      <c r="Q2386" s="23"/>
      <c r="R2386" s="23"/>
      <c r="S2386" s="23"/>
      <c r="T2386" s="23"/>
      <c r="U2386" s="23"/>
    </row>
    <row r="2387" spans="2:21" x14ac:dyDescent="0.3">
      <c r="B2387"/>
      <c r="C2387"/>
      <c r="Q2387" s="23"/>
      <c r="R2387" s="23"/>
      <c r="S2387" s="23"/>
      <c r="T2387" s="23"/>
      <c r="U2387" s="23"/>
    </row>
    <row r="2388" spans="2:21" x14ac:dyDescent="0.3">
      <c r="B2388"/>
      <c r="C2388"/>
      <c r="Q2388" s="23"/>
      <c r="R2388" s="23"/>
      <c r="S2388" s="23"/>
      <c r="T2388" s="23"/>
      <c r="U2388" s="23"/>
    </row>
    <row r="2389" spans="2:21" x14ac:dyDescent="0.3">
      <c r="B2389"/>
      <c r="C2389"/>
      <c r="Q2389" s="23"/>
      <c r="R2389" s="23"/>
      <c r="S2389" s="23"/>
      <c r="T2389" s="23"/>
      <c r="U2389" s="23"/>
    </row>
    <row r="2390" spans="2:21" x14ac:dyDescent="0.3">
      <c r="B2390"/>
      <c r="C2390"/>
      <c r="Q2390" s="23"/>
      <c r="R2390" s="23"/>
      <c r="S2390" s="23"/>
      <c r="T2390" s="23"/>
      <c r="U2390" s="23"/>
    </row>
    <row r="2391" spans="2:21" x14ac:dyDescent="0.3">
      <c r="B2391"/>
      <c r="C2391"/>
      <c r="Q2391" s="23"/>
      <c r="R2391" s="23"/>
      <c r="S2391" s="23"/>
      <c r="T2391" s="23"/>
      <c r="U2391" s="23"/>
    </row>
    <row r="2392" spans="2:21" x14ac:dyDescent="0.3">
      <c r="B2392"/>
      <c r="C2392"/>
      <c r="Q2392" s="23"/>
      <c r="R2392" s="23"/>
      <c r="S2392" s="23"/>
      <c r="T2392" s="23"/>
      <c r="U2392" s="23"/>
    </row>
    <row r="2393" spans="2:21" x14ac:dyDescent="0.3">
      <c r="B2393"/>
      <c r="C2393"/>
      <c r="Q2393" s="23"/>
      <c r="R2393" s="23"/>
      <c r="S2393" s="23"/>
      <c r="T2393" s="23"/>
      <c r="U2393" s="23"/>
    </row>
    <row r="2394" spans="2:21" x14ac:dyDescent="0.3">
      <c r="B2394"/>
      <c r="C2394"/>
      <c r="Q2394" s="23"/>
      <c r="R2394" s="23"/>
      <c r="S2394" s="23"/>
      <c r="T2394" s="23"/>
      <c r="U2394" s="23"/>
    </row>
    <row r="2395" spans="2:21" x14ac:dyDescent="0.3">
      <c r="B2395"/>
      <c r="C2395"/>
      <c r="Q2395" s="23"/>
      <c r="R2395" s="23"/>
      <c r="S2395" s="23"/>
      <c r="T2395" s="23"/>
      <c r="U2395" s="23"/>
    </row>
    <row r="2396" spans="2:21" x14ac:dyDescent="0.3">
      <c r="B2396"/>
      <c r="C2396"/>
      <c r="Q2396" s="23"/>
      <c r="R2396" s="23"/>
      <c r="S2396" s="23"/>
      <c r="T2396" s="23"/>
      <c r="U2396" s="23"/>
    </row>
    <row r="2397" spans="2:21" x14ac:dyDescent="0.3">
      <c r="B2397"/>
      <c r="C2397"/>
      <c r="Q2397" s="23"/>
      <c r="R2397" s="23"/>
      <c r="S2397" s="23"/>
      <c r="T2397" s="23"/>
      <c r="U2397" s="23"/>
    </row>
    <row r="2398" spans="2:21" x14ac:dyDescent="0.3">
      <c r="B2398"/>
      <c r="C2398"/>
      <c r="Q2398" s="23"/>
      <c r="R2398" s="23"/>
      <c r="S2398" s="23"/>
      <c r="T2398" s="23"/>
      <c r="U2398" s="23"/>
    </row>
    <row r="2399" spans="2:21" x14ac:dyDescent="0.3">
      <c r="B2399"/>
      <c r="C2399"/>
      <c r="Q2399" s="23"/>
      <c r="R2399" s="23"/>
      <c r="S2399" s="23"/>
      <c r="T2399" s="23"/>
      <c r="U2399" s="23"/>
    </row>
    <row r="2400" spans="2:21" x14ac:dyDescent="0.3">
      <c r="B2400"/>
      <c r="C2400"/>
      <c r="Q2400" s="23"/>
      <c r="R2400" s="23"/>
      <c r="S2400" s="23"/>
      <c r="T2400" s="23"/>
      <c r="U2400" s="23"/>
    </row>
    <row r="2401" spans="2:21" x14ac:dyDescent="0.3">
      <c r="B2401"/>
      <c r="C2401"/>
      <c r="Q2401" s="23"/>
      <c r="R2401" s="23"/>
      <c r="S2401" s="23"/>
      <c r="T2401" s="23"/>
      <c r="U2401" s="23"/>
    </row>
    <row r="2402" spans="2:21" x14ac:dyDescent="0.3">
      <c r="B2402"/>
      <c r="C2402"/>
      <c r="Q2402" s="23"/>
      <c r="R2402" s="23"/>
      <c r="S2402" s="23"/>
      <c r="T2402" s="23"/>
      <c r="U2402" s="23"/>
    </row>
    <row r="2403" spans="2:21" x14ac:dyDescent="0.3">
      <c r="B2403"/>
      <c r="C2403"/>
      <c r="Q2403" s="23"/>
      <c r="R2403" s="23"/>
      <c r="S2403" s="23"/>
      <c r="T2403" s="23"/>
      <c r="U2403" s="23"/>
    </row>
    <row r="2404" spans="2:21" x14ac:dyDescent="0.3">
      <c r="B2404"/>
      <c r="C2404"/>
      <c r="Q2404" s="23"/>
      <c r="R2404" s="23"/>
      <c r="S2404" s="23"/>
      <c r="T2404" s="23"/>
      <c r="U2404" s="23"/>
    </row>
    <row r="2405" spans="2:21" x14ac:dyDescent="0.3">
      <c r="B2405"/>
      <c r="C2405"/>
      <c r="Q2405" s="23"/>
      <c r="R2405" s="23"/>
      <c r="S2405" s="23"/>
      <c r="T2405" s="23"/>
      <c r="U2405" s="23"/>
    </row>
    <row r="2406" spans="2:21" x14ac:dyDescent="0.3">
      <c r="B2406"/>
      <c r="C2406"/>
      <c r="Q2406" s="23"/>
      <c r="R2406" s="23"/>
      <c r="S2406" s="23"/>
      <c r="T2406" s="23"/>
      <c r="U2406" s="23"/>
    </row>
    <row r="2407" spans="2:21" x14ac:dyDescent="0.3">
      <c r="B2407"/>
      <c r="C2407"/>
      <c r="Q2407" s="23"/>
      <c r="R2407" s="23"/>
      <c r="S2407" s="23"/>
      <c r="T2407" s="23"/>
      <c r="U2407" s="23"/>
    </row>
    <row r="2408" spans="2:21" x14ac:dyDescent="0.3">
      <c r="B2408"/>
      <c r="C2408"/>
      <c r="Q2408" s="23"/>
      <c r="R2408" s="23"/>
      <c r="S2408" s="23"/>
      <c r="T2408" s="23"/>
      <c r="U2408" s="23"/>
    </row>
    <row r="2409" spans="2:21" x14ac:dyDescent="0.3">
      <c r="B2409"/>
      <c r="C2409"/>
    </row>
    <row r="2410" spans="2:21" x14ac:dyDescent="0.3">
      <c r="B2410"/>
      <c r="C2410"/>
    </row>
    <row r="2411" spans="2:21" x14ac:dyDescent="0.3">
      <c r="B2411"/>
      <c r="C2411"/>
      <c r="Q2411" s="23"/>
      <c r="R2411" s="23"/>
      <c r="S2411" s="23"/>
      <c r="T2411" s="23"/>
      <c r="U2411" s="23"/>
    </row>
    <row r="2412" spans="2:21" x14ac:dyDescent="0.3">
      <c r="B2412"/>
      <c r="C2412"/>
    </row>
    <row r="2413" spans="2:21" x14ac:dyDescent="0.3">
      <c r="B2413"/>
      <c r="C2413"/>
    </row>
    <row r="2414" spans="2:21" x14ac:dyDescent="0.3">
      <c r="B2414"/>
      <c r="C2414"/>
      <c r="Q2414" s="23"/>
      <c r="R2414" s="23"/>
      <c r="S2414" s="23"/>
      <c r="T2414" s="23"/>
      <c r="U2414" s="23"/>
    </row>
    <row r="2415" spans="2:21" x14ac:dyDescent="0.3">
      <c r="B2415"/>
      <c r="C2415"/>
      <c r="Q2415" s="23"/>
      <c r="R2415" s="23"/>
      <c r="S2415" s="23"/>
      <c r="T2415" s="23"/>
      <c r="U2415" s="23"/>
    </row>
    <row r="2416" spans="2:21" x14ac:dyDescent="0.3">
      <c r="B2416"/>
      <c r="C2416"/>
      <c r="Q2416" s="23"/>
      <c r="R2416" s="23"/>
      <c r="S2416" s="23"/>
      <c r="T2416" s="23"/>
      <c r="U2416" s="23"/>
    </row>
    <row r="2417" spans="2:21" x14ac:dyDescent="0.3">
      <c r="B2417"/>
      <c r="C2417"/>
      <c r="Q2417" s="23"/>
      <c r="R2417" s="23"/>
      <c r="S2417" s="23"/>
      <c r="T2417" s="23"/>
      <c r="U2417" s="23"/>
    </row>
    <row r="2418" spans="2:21" x14ac:dyDescent="0.3">
      <c r="B2418"/>
      <c r="C2418"/>
      <c r="Q2418" s="23"/>
      <c r="R2418" s="23"/>
      <c r="S2418" s="23"/>
      <c r="T2418" s="23"/>
      <c r="U2418" s="23"/>
    </row>
    <row r="2419" spans="2:21" x14ac:dyDescent="0.3">
      <c r="B2419"/>
      <c r="C2419"/>
      <c r="Q2419" s="23"/>
      <c r="R2419" s="23"/>
      <c r="S2419" s="23"/>
      <c r="T2419" s="23"/>
      <c r="U2419" s="23"/>
    </row>
    <row r="2420" spans="2:21" x14ac:dyDescent="0.3">
      <c r="B2420"/>
      <c r="C2420"/>
      <c r="Q2420" s="23"/>
      <c r="R2420" s="23"/>
      <c r="S2420" s="23"/>
      <c r="T2420" s="23"/>
      <c r="U2420" s="23"/>
    </row>
    <row r="2421" spans="2:21" x14ac:dyDescent="0.3">
      <c r="B2421"/>
      <c r="C2421"/>
      <c r="Q2421" s="23"/>
      <c r="R2421" s="23"/>
      <c r="S2421" s="23"/>
      <c r="T2421" s="23"/>
      <c r="U2421" s="23"/>
    </row>
    <row r="2422" spans="2:21" x14ac:dyDescent="0.3">
      <c r="B2422"/>
      <c r="C2422"/>
      <c r="Q2422" s="23"/>
      <c r="R2422" s="23"/>
      <c r="S2422" s="23"/>
      <c r="T2422" s="23"/>
      <c r="U2422" s="23"/>
    </row>
    <row r="2423" spans="2:21" x14ac:dyDescent="0.3">
      <c r="B2423"/>
      <c r="C2423"/>
      <c r="Q2423" s="23"/>
      <c r="R2423" s="23"/>
      <c r="S2423" s="23"/>
      <c r="T2423" s="23"/>
      <c r="U2423" s="23"/>
    </row>
    <row r="2424" spans="2:21" x14ac:dyDescent="0.3">
      <c r="B2424"/>
      <c r="C2424"/>
      <c r="Q2424" s="23"/>
      <c r="R2424" s="23"/>
      <c r="S2424" s="23"/>
      <c r="T2424" s="23"/>
      <c r="U2424" s="23"/>
    </row>
    <row r="2425" spans="2:21" x14ac:dyDescent="0.3">
      <c r="B2425"/>
      <c r="C2425"/>
      <c r="Q2425" s="23"/>
      <c r="R2425" s="23"/>
      <c r="S2425" s="23"/>
      <c r="T2425" s="23"/>
      <c r="U2425" s="23"/>
    </row>
    <row r="2426" spans="2:21" x14ac:dyDescent="0.3">
      <c r="B2426"/>
      <c r="C2426"/>
      <c r="Q2426" s="23"/>
      <c r="R2426" s="23"/>
      <c r="S2426" s="23"/>
      <c r="T2426" s="23"/>
      <c r="U2426" s="23"/>
    </row>
    <row r="2427" spans="2:21" x14ac:dyDescent="0.3">
      <c r="B2427"/>
      <c r="C2427"/>
      <c r="Q2427" s="23"/>
      <c r="R2427" s="23"/>
      <c r="S2427" s="23"/>
      <c r="T2427" s="23"/>
      <c r="U2427" s="23"/>
    </row>
    <row r="2428" spans="2:21" x14ac:dyDescent="0.3">
      <c r="B2428"/>
      <c r="C2428"/>
      <c r="Q2428" s="23"/>
      <c r="R2428" s="23"/>
      <c r="S2428" s="23"/>
      <c r="T2428" s="23"/>
      <c r="U2428" s="23"/>
    </row>
    <row r="2429" spans="2:21" x14ac:dyDescent="0.3">
      <c r="B2429"/>
      <c r="C2429"/>
      <c r="Q2429" s="23"/>
      <c r="R2429" s="23"/>
      <c r="S2429" s="23"/>
      <c r="T2429" s="23"/>
      <c r="U2429" s="23"/>
    </row>
    <row r="2430" spans="2:21" x14ac:dyDescent="0.3">
      <c r="B2430"/>
      <c r="C2430"/>
      <c r="Q2430" s="23"/>
      <c r="R2430" s="23"/>
      <c r="S2430" s="23"/>
      <c r="T2430" s="23"/>
      <c r="U2430" s="23"/>
    </row>
    <row r="2431" spans="2:21" x14ac:dyDescent="0.3">
      <c r="B2431"/>
      <c r="C2431"/>
      <c r="Q2431" s="23"/>
      <c r="R2431" s="23"/>
      <c r="S2431" s="23"/>
      <c r="T2431" s="23"/>
      <c r="U2431" s="23"/>
    </row>
    <row r="2432" spans="2:21" x14ac:dyDescent="0.3">
      <c r="B2432"/>
      <c r="C2432"/>
      <c r="Q2432" s="23"/>
      <c r="R2432" s="23"/>
      <c r="S2432" s="23"/>
      <c r="T2432" s="23"/>
      <c r="U2432" s="23"/>
    </row>
    <row r="2433" spans="2:21" x14ac:dyDescent="0.3">
      <c r="B2433"/>
      <c r="C2433"/>
      <c r="Q2433" s="23"/>
      <c r="R2433" s="23"/>
      <c r="S2433" s="23"/>
      <c r="T2433" s="23"/>
      <c r="U2433" s="23"/>
    </row>
    <row r="2434" spans="2:21" x14ac:dyDescent="0.3">
      <c r="B2434"/>
      <c r="C2434"/>
      <c r="Q2434" s="23"/>
      <c r="R2434" s="23"/>
      <c r="S2434" s="23"/>
      <c r="T2434" s="23"/>
      <c r="U2434" s="23"/>
    </row>
    <row r="2435" spans="2:21" x14ac:dyDescent="0.3">
      <c r="B2435"/>
      <c r="C2435"/>
      <c r="Q2435" s="23"/>
      <c r="R2435" s="23"/>
      <c r="S2435" s="23"/>
      <c r="T2435" s="23"/>
      <c r="U2435" s="23"/>
    </row>
    <row r="2436" spans="2:21" x14ac:dyDescent="0.3">
      <c r="B2436"/>
      <c r="C2436"/>
      <c r="Q2436" s="23"/>
      <c r="R2436" s="23"/>
      <c r="S2436" s="23"/>
      <c r="T2436" s="23"/>
      <c r="U2436" s="23"/>
    </row>
    <row r="2437" spans="2:21" x14ac:dyDescent="0.3">
      <c r="B2437"/>
      <c r="C2437"/>
      <c r="Q2437" s="23"/>
      <c r="R2437" s="23"/>
      <c r="S2437" s="23"/>
      <c r="T2437" s="23"/>
      <c r="U2437" s="23"/>
    </row>
    <row r="2438" spans="2:21" x14ac:dyDescent="0.3">
      <c r="B2438"/>
      <c r="C2438"/>
      <c r="Q2438" s="23"/>
      <c r="R2438" s="23"/>
      <c r="S2438" s="23"/>
      <c r="T2438" s="23"/>
      <c r="U2438" s="23"/>
    </row>
    <row r="2439" spans="2:21" x14ac:dyDescent="0.3">
      <c r="B2439"/>
      <c r="C2439"/>
      <c r="Q2439" s="23"/>
      <c r="R2439" s="23"/>
      <c r="S2439" s="23"/>
      <c r="T2439" s="23"/>
      <c r="U2439" s="23"/>
    </row>
    <row r="2440" spans="2:21" x14ac:dyDescent="0.3">
      <c r="B2440"/>
      <c r="C2440"/>
      <c r="Q2440" s="23"/>
      <c r="R2440" s="23"/>
      <c r="S2440" s="23"/>
      <c r="T2440" s="23"/>
      <c r="U2440" s="23"/>
    </row>
    <row r="2441" spans="2:21" x14ac:dyDescent="0.3">
      <c r="B2441"/>
      <c r="C2441"/>
      <c r="Q2441" s="23"/>
      <c r="R2441" s="23"/>
      <c r="S2441" s="23"/>
      <c r="T2441" s="23"/>
      <c r="U2441" s="23"/>
    </row>
    <row r="2442" spans="2:21" x14ac:dyDescent="0.3">
      <c r="B2442"/>
      <c r="C2442"/>
      <c r="Q2442" s="23"/>
      <c r="R2442" s="23"/>
      <c r="S2442" s="23"/>
      <c r="T2442" s="23"/>
      <c r="U2442" s="23"/>
    </row>
    <row r="2443" spans="2:21" x14ac:dyDescent="0.3">
      <c r="B2443"/>
      <c r="C2443"/>
      <c r="Q2443" s="23"/>
      <c r="R2443" s="23"/>
      <c r="S2443" s="23"/>
      <c r="T2443" s="23"/>
      <c r="U2443" s="23"/>
    </row>
    <row r="2444" spans="2:21" x14ac:dyDescent="0.3">
      <c r="B2444"/>
      <c r="C2444"/>
      <c r="Q2444" s="23"/>
      <c r="R2444" s="23"/>
      <c r="S2444" s="23"/>
      <c r="T2444" s="23"/>
      <c r="U2444" s="23"/>
    </row>
    <row r="2445" spans="2:21" x14ac:dyDescent="0.3">
      <c r="B2445"/>
      <c r="C2445"/>
      <c r="Q2445" s="23"/>
      <c r="R2445" s="23"/>
      <c r="S2445" s="23"/>
      <c r="T2445" s="23"/>
      <c r="U2445" s="23"/>
    </row>
    <row r="2446" spans="2:21" x14ac:dyDescent="0.3">
      <c r="B2446"/>
      <c r="C2446"/>
    </row>
    <row r="2447" spans="2:21" x14ac:dyDescent="0.3">
      <c r="B2447"/>
      <c r="C2447"/>
    </row>
    <row r="2448" spans="2:21" x14ac:dyDescent="0.3">
      <c r="B2448"/>
      <c r="C2448"/>
      <c r="Q2448" s="23"/>
      <c r="R2448" s="23"/>
      <c r="S2448" s="23"/>
      <c r="T2448" s="23"/>
      <c r="U2448" s="23"/>
    </row>
    <row r="2449" spans="2:21" x14ac:dyDescent="0.3">
      <c r="B2449"/>
      <c r="C2449"/>
      <c r="Q2449" s="23"/>
      <c r="R2449" s="23"/>
      <c r="S2449" s="23"/>
      <c r="T2449" s="23"/>
      <c r="U2449" s="23"/>
    </row>
    <row r="2450" spans="2:21" x14ac:dyDescent="0.3">
      <c r="B2450"/>
      <c r="C2450"/>
    </row>
    <row r="2451" spans="2:21" x14ac:dyDescent="0.3">
      <c r="B2451"/>
      <c r="C2451"/>
    </row>
    <row r="2452" spans="2:21" x14ac:dyDescent="0.3">
      <c r="B2452"/>
      <c r="C2452"/>
      <c r="Q2452" s="23"/>
      <c r="R2452" s="23"/>
      <c r="S2452" s="23"/>
      <c r="T2452" s="23"/>
      <c r="U2452" s="23"/>
    </row>
    <row r="2453" spans="2:21" x14ac:dyDescent="0.3">
      <c r="B2453"/>
      <c r="C2453"/>
      <c r="Q2453" s="23"/>
      <c r="R2453" s="23"/>
      <c r="S2453" s="23"/>
      <c r="T2453" s="23"/>
      <c r="U2453" s="23"/>
    </row>
    <row r="2454" spans="2:21" x14ac:dyDescent="0.3">
      <c r="B2454"/>
      <c r="C2454"/>
      <c r="Q2454" s="23"/>
      <c r="R2454" s="23"/>
      <c r="S2454" s="23"/>
      <c r="T2454" s="23"/>
      <c r="U2454" s="23"/>
    </row>
    <row r="2455" spans="2:21" x14ac:dyDescent="0.3">
      <c r="B2455"/>
      <c r="C2455"/>
      <c r="Q2455" s="23"/>
      <c r="R2455" s="23"/>
      <c r="S2455" s="23"/>
      <c r="T2455" s="23"/>
      <c r="U2455" s="23"/>
    </row>
    <row r="2456" spans="2:21" x14ac:dyDescent="0.3">
      <c r="B2456"/>
      <c r="C2456"/>
      <c r="Q2456" s="23"/>
      <c r="R2456" s="23"/>
      <c r="S2456" s="23"/>
      <c r="T2456" s="23"/>
      <c r="U2456" s="23"/>
    </row>
    <row r="2457" spans="2:21" x14ac:dyDescent="0.3">
      <c r="B2457"/>
      <c r="C2457"/>
      <c r="Q2457" s="23"/>
      <c r="R2457" s="23"/>
      <c r="S2457" s="23"/>
      <c r="T2457" s="23"/>
      <c r="U2457" s="23"/>
    </row>
    <row r="2458" spans="2:21" x14ac:dyDescent="0.3">
      <c r="B2458"/>
      <c r="C2458"/>
      <c r="Q2458" s="23"/>
      <c r="R2458" s="23"/>
      <c r="S2458" s="23"/>
      <c r="T2458" s="23"/>
      <c r="U2458" s="23"/>
    </row>
    <row r="2459" spans="2:21" x14ac:dyDescent="0.3">
      <c r="B2459"/>
      <c r="C2459"/>
      <c r="Q2459" s="23"/>
      <c r="R2459" s="23"/>
      <c r="S2459" s="23"/>
      <c r="T2459" s="23"/>
      <c r="U2459" s="23"/>
    </row>
    <row r="2460" spans="2:21" x14ac:dyDescent="0.3">
      <c r="B2460"/>
      <c r="C2460"/>
    </row>
    <row r="2461" spans="2:21" x14ac:dyDescent="0.3">
      <c r="B2461"/>
      <c r="C2461"/>
    </row>
    <row r="2462" spans="2:21" x14ac:dyDescent="0.3">
      <c r="B2462"/>
      <c r="C2462"/>
    </row>
    <row r="2463" spans="2:21" x14ac:dyDescent="0.3">
      <c r="B2463"/>
      <c r="C2463"/>
      <c r="Q2463" s="23"/>
      <c r="R2463" s="23"/>
      <c r="S2463" s="23"/>
      <c r="T2463" s="23"/>
      <c r="U2463" s="23"/>
    </row>
    <row r="2464" spans="2:21" x14ac:dyDescent="0.3">
      <c r="B2464"/>
      <c r="C2464"/>
      <c r="Q2464" s="23"/>
      <c r="R2464" s="23"/>
      <c r="S2464" s="23"/>
      <c r="T2464" s="23"/>
      <c r="U2464" s="23"/>
    </row>
    <row r="2465" spans="2:21" x14ac:dyDescent="0.3">
      <c r="B2465"/>
      <c r="C2465"/>
      <c r="Q2465" s="23"/>
      <c r="R2465" s="23"/>
      <c r="S2465" s="23"/>
      <c r="T2465" s="23"/>
      <c r="U2465" s="23"/>
    </row>
    <row r="2466" spans="2:21" x14ac:dyDescent="0.3">
      <c r="B2466"/>
      <c r="C2466"/>
      <c r="Q2466" s="23"/>
      <c r="R2466" s="23"/>
      <c r="S2466" s="23"/>
      <c r="T2466" s="23"/>
      <c r="U2466" s="23"/>
    </row>
    <row r="2467" spans="2:21" x14ac:dyDescent="0.3">
      <c r="B2467"/>
      <c r="C2467"/>
      <c r="Q2467" s="23"/>
      <c r="R2467" s="23"/>
      <c r="S2467" s="23"/>
      <c r="T2467" s="23"/>
      <c r="U2467" s="23"/>
    </row>
    <row r="2468" spans="2:21" x14ac:dyDescent="0.3">
      <c r="B2468"/>
      <c r="C2468"/>
      <c r="Q2468" s="23"/>
      <c r="R2468" s="23"/>
      <c r="S2468" s="23"/>
      <c r="T2468" s="23"/>
      <c r="U2468" s="23"/>
    </row>
    <row r="2469" spans="2:21" x14ac:dyDescent="0.3">
      <c r="B2469"/>
      <c r="C2469"/>
    </row>
    <row r="2470" spans="2:21" x14ac:dyDescent="0.3">
      <c r="B2470"/>
      <c r="C2470"/>
    </row>
    <row r="2471" spans="2:21" x14ac:dyDescent="0.3">
      <c r="B2471"/>
      <c r="C2471"/>
      <c r="Q2471" s="23"/>
      <c r="R2471" s="23"/>
      <c r="S2471" s="23"/>
      <c r="T2471" s="23"/>
      <c r="U2471" s="23"/>
    </row>
    <row r="2472" spans="2:21" x14ac:dyDescent="0.3">
      <c r="B2472"/>
      <c r="C2472"/>
      <c r="Q2472" s="23"/>
      <c r="R2472" s="23"/>
      <c r="S2472" s="23"/>
      <c r="T2472" s="23"/>
      <c r="U2472" s="23"/>
    </row>
    <row r="2473" spans="2:21" x14ac:dyDescent="0.3">
      <c r="B2473"/>
      <c r="C2473"/>
    </row>
    <row r="2474" spans="2:21" x14ac:dyDescent="0.3">
      <c r="B2474"/>
      <c r="C2474"/>
    </row>
    <row r="2475" spans="2:21" x14ac:dyDescent="0.3">
      <c r="B2475"/>
      <c r="C2475"/>
      <c r="Q2475" s="23"/>
      <c r="R2475" s="23"/>
      <c r="S2475" s="23"/>
      <c r="T2475" s="23"/>
      <c r="U2475" s="23"/>
    </row>
    <row r="2476" spans="2:21" x14ac:dyDescent="0.3">
      <c r="B2476"/>
      <c r="C2476"/>
    </row>
    <row r="2477" spans="2:21" x14ac:dyDescent="0.3">
      <c r="B2477"/>
      <c r="C2477"/>
    </row>
    <row r="2478" spans="2:21" x14ac:dyDescent="0.3">
      <c r="B2478"/>
      <c r="C2478"/>
    </row>
    <row r="2479" spans="2:21" x14ac:dyDescent="0.3">
      <c r="B2479"/>
      <c r="C2479"/>
      <c r="Q2479" s="23"/>
      <c r="R2479" s="23"/>
      <c r="S2479" s="23"/>
      <c r="T2479" s="23"/>
      <c r="U2479" s="23"/>
    </row>
    <row r="2480" spans="2:21" x14ac:dyDescent="0.3">
      <c r="B2480"/>
      <c r="C2480"/>
      <c r="Q2480" s="23"/>
      <c r="R2480" s="23"/>
      <c r="S2480" s="23"/>
      <c r="T2480" s="23"/>
      <c r="U2480" s="23"/>
    </row>
    <row r="2481" spans="2:21" x14ac:dyDescent="0.3">
      <c r="B2481"/>
      <c r="C2481"/>
      <c r="Q2481" s="23"/>
      <c r="R2481" s="23"/>
      <c r="S2481" s="23"/>
      <c r="T2481" s="23"/>
      <c r="U2481" s="23"/>
    </row>
    <row r="2482" spans="2:21" x14ac:dyDescent="0.3">
      <c r="B2482"/>
      <c r="C2482"/>
      <c r="Q2482" s="23"/>
      <c r="R2482" s="23"/>
      <c r="S2482" s="23"/>
      <c r="T2482" s="23"/>
      <c r="U2482" s="23"/>
    </row>
    <row r="2483" spans="2:21" x14ac:dyDescent="0.3">
      <c r="B2483"/>
      <c r="C2483"/>
      <c r="Q2483" s="23"/>
      <c r="R2483" s="23"/>
      <c r="S2483" s="23"/>
      <c r="T2483" s="23"/>
      <c r="U2483" s="23"/>
    </row>
    <row r="2484" spans="2:21" x14ac:dyDescent="0.3">
      <c r="B2484"/>
      <c r="C2484"/>
      <c r="Q2484" s="23"/>
      <c r="R2484" s="23"/>
      <c r="S2484" s="23"/>
      <c r="T2484" s="23"/>
      <c r="U2484" s="23"/>
    </row>
    <row r="2485" spans="2:21" x14ac:dyDescent="0.3">
      <c r="B2485"/>
      <c r="C2485"/>
    </row>
    <row r="2486" spans="2:21" x14ac:dyDescent="0.3">
      <c r="B2486"/>
      <c r="C2486"/>
      <c r="Q2486" s="23"/>
      <c r="R2486" s="23"/>
      <c r="S2486" s="23"/>
      <c r="T2486" s="23"/>
      <c r="U2486" s="23"/>
    </row>
    <row r="2487" spans="2:21" x14ac:dyDescent="0.3">
      <c r="B2487"/>
      <c r="C2487"/>
      <c r="Q2487" s="23"/>
      <c r="R2487" s="23"/>
      <c r="S2487" s="23"/>
      <c r="T2487" s="23"/>
      <c r="U2487" s="23"/>
    </row>
    <row r="2488" spans="2:21" x14ac:dyDescent="0.3">
      <c r="B2488"/>
      <c r="C2488"/>
      <c r="Q2488" s="23"/>
      <c r="R2488" s="23"/>
      <c r="S2488" s="23"/>
      <c r="T2488" s="23"/>
      <c r="U2488" s="23"/>
    </row>
    <row r="2489" spans="2:21" x14ac:dyDescent="0.3">
      <c r="B2489"/>
      <c r="C2489"/>
      <c r="Q2489" s="23"/>
      <c r="R2489" s="23"/>
      <c r="S2489" s="23"/>
      <c r="T2489" s="23"/>
      <c r="U2489" s="23"/>
    </row>
    <row r="2490" spans="2:21" x14ac:dyDescent="0.3">
      <c r="B2490"/>
      <c r="C2490"/>
    </row>
    <row r="2491" spans="2:21" x14ac:dyDescent="0.3">
      <c r="B2491"/>
      <c r="C2491"/>
    </row>
    <row r="2492" spans="2:21" x14ac:dyDescent="0.3">
      <c r="B2492"/>
      <c r="C2492"/>
      <c r="Q2492" s="23"/>
      <c r="R2492" s="23"/>
      <c r="S2492" s="23"/>
      <c r="T2492" s="23"/>
      <c r="U2492" s="23"/>
    </row>
    <row r="2493" spans="2:21" x14ac:dyDescent="0.3">
      <c r="B2493"/>
      <c r="C2493"/>
      <c r="Q2493" s="23"/>
      <c r="R2493" s="23"/>
      <c r="S2493" s="23"/>
      <c r="T2493" s="23"/>
      <c r="U2493" s="23"/>
    </row>
    <row r="2494" spans="2:21" x14ac:dyDescent="0.3">
      <c r="B2494"/>
      <c r="C2494"/>
      <c r="Q2494" s="23"/>
      <c r="R2494" s="23"/>
      <c r="S2494" s="23"/>
      <c r="T2494" s="23"/>
      <c r="U2494" s="23"/>
    </row>
    <row r="2495" spans="2:21" x14ac:dyDescent="0.3">
      <c r="B2495"/>
      <c r="C2495"/>
    </row>
    <row r="2496" spans="2:21" x14ac:dyDescent="0.3">
      <c r="B2496"/>
      <c r="C2496"/>
    </row>
    <row r="2497" spans="2:21" x14ac:dyDescent="0.3">
      <c r="B2497"/>
      <c r="C2497"/>
      <c r="Q2497" s="23"/>
      <c r="R2497" s="23"/>
      <c r="S2497" s="23"/>
      <c r="T2497" s="23"/>
      <c r="U2497" s="23"/>
    </row>
    <row r="2498" spans="2:21" x14ac:dyDescent="0.3">
      <c r="B2498"/>
      <c r="C2498"/>
      <c r="Q2498" s="23"/>
      <c r="R2498" s="23"/>
      <c r="S2498" s="23"/>
      <c r="T2498" s="23"/>
      <c r="U2498" s="23"/>
    </row>
    <row r="2499" spans="2:21" x14ac:dyDescent="0.3">
      <c r="B2499"/>
      <c r="C2499"/>
      <c r="Q2499" s="23"/>
      <c r="R2499" s="23"/>
      <c r="S2499" s="23"/>
      <c r="T2499" s="23"/>
      <c r="U2499" s="23"/>
    </row>
    <row r="2500" spans="2:21" x14ac:dyDescent="0.3">
      <c r="B2500"/>
      <c r="C2500"/>
      <c r="Q2500" s="23"/>
      <c r="R2500" s="23"/>
      <c r="S2500" s="23"/>
      <c r="T2500" s="23"/>
      <c r="U2500" s="23"/>
    </row>
    <row r="2501" spans="2:21" x14ac:dyDescent="0.3">
      <c r="B2501"/>
      <c r="C2501"/>
      <c r="Q2501" s="23"/>
      <c r="R2501" s="23"/>
      <c r="S2501" s="23"/>
      <c r="T2501" s="23"/>
      <c r="U2501" s="23"/>
    </row>
    <row r="2502" spans="2:21" x14ac:dyDescent="0.3">
      <c r="B2502"/>
      <c r="C2502"/>
      <c r="Q2502" s="23"/>
      <c r="R2502" s="23"/>
      <c r="S2502" s="23"/>
      <c r="T2502" s="23"/>
      <c r="U2502" s="23"/>
    </row>
    <row r="2503" spans="2:21" x14ac:dyDescent="0.3">
      <c r="B2503"/>
      <c r="C2503"/>
      <c r="Q2503" s="23"/>
      <c r="R2503" s="23"/>
      <c r="S2503" s="23"/>
      <c r="T2503" s="23"/>
      <c r="U2503" s="23"/>
    </row>
    <row r="2504" spans="2:21" x14ac:dyDescent="0.3">
      <c r="B2504"/>
      <c r="C2504"/>
      <c r="Q2504" s="23"/>
      <c r="R2504" s="23"/>
      <c r="S2504" s="23"/>
      <c r="T2504" s="23"/>
      <c r="U2504" s="23"/>
    </row>
    <row r="2505" spans="2:21" x14ac:dyDescent="0.3">
      <c r="B2505"/>
      <c r="C2505"/>
      <c r="Q2505" s="23"/>
      <c r="R2505" s="23"/>
      <c r="S2505" s="23"/>
      <c r="T2505" s="23"/>
      <c r="U2505" s="23"/>
    </row>
    <row r="2506" spans="2:21" x14ac:dyDescent="0.3">
      <c r="B2506"/>
      <c r="C2506"/>
      <c r="Q2506" s="23"/>
      <c r="R2506" s="23"/>
      <c r="S2506" s="23"/>
      <c r="T2506" s="23"/>
      <c r="U2506" s="23"/>
    </row>
    <row r="2507" spans="2:21" x14ac:dyDescent="0.3">
      <c r="B2507"/>
      <c r="C2507"/>
      <c r="Q2507" s="23"/>
      <c r="R2507" s="23"/>
      <c r="S2507" s="23"/>
      <c r="T2507" s="23"/>
      <c r="U2507" s="23"/>
    </row>
    <row r="2508" spans="2:21" x14ac:dyDescent="0.3">
      <c r="B2508"/>
      <c r="C2508"/>
      <c r="Q2508" s="23"/>
      <c r="R2508" s="23"/>
      <c r="S2508" s="23"/>
      <c r="T2508" s="23"/>
      <c r="U2508" s="23"/>
    </row>
    <row r="2509" spans="2:21" x14ac:dyDescent="0.3">
      <c r="B2509"/>
      <c r="C2509"/>
      <c r="Q2509" s="23"/>
      <c r="R2509" s="23"/>
      <c r="S2509" s="23"/>
      <c r="T2509" s="23"/>
      <c r="U2509" s="23"/>
    </row>
    <row r="2510" spans="2:21" x14ac:dyDescent="0.3">
      <c r="B2510"/>
      <c r="C2510"/>
      <c r="Q2510" s="23"/>
      <c r="R2510" s="23"/>
      <c r="S2510" s="23"/>
      <c r="T2510" s="23"/>
      <c r="U2510" s="23"/>
    </row>
    <row r="2511" spans="2:21" x14ac:dyDescent="0.3">
      <c r="B2511"/>
      <c r="C2511"/>
      <c r="Q2511" s="23"/>
      <c r="R2511" s="23"/>
      <c r="S2511" s="23"/>
      <c r="T2511" s="23"/>
      <c r="U2511" s="23"/>
    </row>
    <row r="2512" spans="2:21" x14ac:dyDescent="0.3">
      <c r="B2512"/>
      <c r="C2512"/>
      <c r="Q2512" s="23"/>
      <c r="R2512" s="23"/>
      <c r="S2512" s="23"/>
      <c r="T2512" s="23"/>
      <c r="U2512" s="23"/>
    </row>
    <row r="2513" spans="2:21" x14ac:dyDescent="0.3">
      <c r="B2513"/>
      <c r="C2513"/>
      <c r="Q2513" s="23"/>
      <c r="R2513" s="23"/>
      <c r="S2513" s="23"/>
      <c r="T2513" s="23"/>
      <c r="U2513" s="23"/>
    </row>
    <row r="2514" spans="2:21" x14ac:dyDescent="0.3">
      <c r="B2514"/>
      <c r="C2514"/>
      <c r="Q2514" s="23"/>
      <c r="R2514" s="23"/>
      <c r="S2514" s="23"/>
      <c r="T2514" s="23"/>
      <c r="U2514" s="23"/>
    </row>
    <row r="2515" spans="2:21" x14ac:dyDescent="0.3">
      <c r="B2515"/>
      <c r="C2515"/>
    </row>
    <row r="2516" spans="2:21" x14ac:dyDescent="0.3">
      <c r="B2516"/>
      <c r="C2516"/>
    </row>
    <row r="2517" spans="2:21" x14ac:dyDescent="0.3">
      <c r="B2517"/>
      <c r="C2517"/>
      <c r="Q2517" s="23"/>
      <c r="R2517" s="23"/>
      <c r="S2517" s="23"/>
      <c r="T2517" s="23"/>
      <c r="U2517" s="23"/>
    </row>
    <row r="2518" spans="2:21" x14ac:dyDescent="0.3">
      <c r="B2518"/>
      <c r="C2518"/>
    </row>
    <row r="2519" spans="2:21" x14ac:dyDescent="0.3">
      <c r="B2519"/>
      <c r="C2519"/>
    </row>
    <row r="2520" spans="2:21" x14ac:dyDescent="0.3">
      <c r="B2520"/>
      <c r="C2520"/>
      <c r="Q2520" s="23"/>
      <c r="R2520" s="23"/>
      <c r="S2520" s="23"/>
      <c r="T2520" s="23"/>
      <c r="U2520" s="23"/>
    </row>
    <row r="2521" spans="2:21" x14ac:dyDescent="0.3">
      <c r="B2521"/>
      <c r="C2521"/>
    </row>
    <row r="2522" spans="2:21" x14ac:dyDescent="0.3">
      <c r="B2522"/>
      <c r="C2522"/>
      <c r="Q2522" s="23"/>
      <c r="R2522" s="23"/>
      <c r="S2522" s="23"/>
      <c r="T2522" s="23"/>
      <c r="U2522" s="23"/>
    </row>
    <row r="2523" spans="2:21" x14ac:dyDescent="0.3">
      <c r="B2523"/>
      <c r="C2523"/>
    </row>
    <row r="2524" spans="2:21" x14ac:dyDescent="0.3">
      <c r="B2524"/>
      <c r="C2524"/>
    </row>
    <row r="2525" spans="2:21" x14ac:dyDescent="0.3">
      <c r="B2525"/>
      <c r="C2525"/>
    </row>
    <row r="2526" spans="2:21" x14ac:dyDescent="0.3">
      <c r="B2526"/>
      <c r="C2526"/>
      <c r="Q2526" s="23"/>
      <c r="R2526" s="23"/>
      <c r="S2526" s="23"/>
      <c r="T2526" s="23"/>
      <c r="U2526" s="23"/>
    </row>
    <row r="2527" spans="2:21" x14ac:dyDescent="0.3">
      <c r="B2527"/>
      <c r="C2527"/>
      <c r="Q2527" s="23"/>
      <c r="R2527" s="23"/>
      <c r="S2527" s="23"/>
      <c r="T2527" s="23"/>
      <c r="U2527" s="23"/>
    </row>
    <row r="2528" spans="2:21" x14ac:dyDescent="0.3">
      <c r="B2528"/>
      <c r="C2528"/>
      <c r="Q2528" s="23"/>
      <c r="R2528" s="23"/>
      <c r="S2528" s="23"/>
      <c r="T2528" s="23"/>
      <c r="U2528" s="23"/>
    </row>
    <row r="2529" spans="2:21" x14ac:dyDescent="0.3">
      <c r="B2529"/>
      <c r="C2529"/>
      <c r="Q2529" s="23"/>
      <c r="R2529" s="23"/>
      <c r="S2529" s="23"/>
      <c r="T2529" s="23"/>
      <c r="U2529" s="23"/>
    </row>
    <row r="2530" spans="2:21" x14ac:dyDescent="0.3">
      <c r="B2530"/>
      <c r="C2530"/>
    </row>
    <row r="2531" spans="2:21" x14ac:dyDescent="0.3">
      <c r="B2531"/>
      <c r="C2531"/>
      <c r="Q2531" s="23"/>
      <c r="R2531" s="23"/>
      <c r="S2531" s="23"/>
      <c r="T2531" s="23"/>
      <c r="U2531" s="23"/>
    </row>
    <row r="2532" spans="2:21" x14ac:dyDescent="0.3">
      <c r="B2532"/>
      <c r="C2532"/>
    </row>
    <row r="2533" spans="2:21" x14ac:dyDescent="0.3">
      <c r="B2533"/>
      <c r="C2533"/>
    </row>
    <row r="2534" spans="2:21" x14ac:dyDescent="0.3">
      <c r="B2534"/>
      <c r="C2534"/>
      <c r="Q2534" s="23"/>
      <c r="R2534" s="23"/>
      <c r="S2534" s="23"/>
      <c r="T2534" s="23"/>
      <c r="U2534" s="23"/>
    </row>
    <row r="2535" spans="2:21" x14ac:dyDescent="0.3">
      <c r="B2535"/>
      <c r="C2535"/>
      <c r="Q2535" s="23"/>
      <c r="R2535" s="23"/>
      <c r="S2535" s="23"/>
      <c r="T2535" s="23"/>
      <c r="U2535" s="23"/>
    </row>
    <row r="2536" spans="2:21" x14ac:dyDescent="0.3">
      <c r="B2536"/>
      <c r="C2536"/>
    </row>
    <row r="2537" spans="2:21" x14ac:dyDescent="0.3">
      <c r="B2537"/>
      <c r="C2537"/>
    </row>
    <row r="2538" spans="2:21" x14ac:dyDescent="0.3">
      <c r="B2538"/>
      <c r="C2538"/>
      <c r="Q2538" s="23"/>
      <c r="R2538" s="23"/>
      <c r="S2538" s="23"/>
      <c r="T2538" s="23"/>
      <c r="U2538" s="23"/>
    </row>
    <row r="2539" spans="2:21" x14ac:dyDescent="0.3">
      <c r="B2539"/>
      <c r="C2539"/>
      <c r="Q2539" s="23"/>
      <c r="R2539" s="23"/>
      <c r="S2539" s="23"/>
      <c r="T2539" s="23"/>
      <c r="U2539" s="23"/>
    </row>
    <row r="2540" spans="2:21" x14ac:dyDescent="0.3">
      <c r="B2540"/>
      <c r="C2540"/>
      <c r="Q2540" s="23"/>
      <c r="R2540" s="23"/>
      <c r="S2540" s="23"/>
      <c r="T2540" s="23"/>
      <c r="U2540" s="23"/>
    </row>
    <row r="2541" spans="2:21" x14ac:dyDescent="0.3">
      <c r="B2541"/>
      <c r="C2541"/>
    </row>
    <row r="2542" spans="2:21" x14ac:dyDescent="0.3">
      <c r="B2542"/>
      <c r="C2542"/>
      <c r="Q2542" s="23"/>
      <c r="R2542" s="23"/>
      <c r="S2542" s="23"/>
      <c r="T2542" s="23"/>
      <c r="U2542" s="23"/>
    </row>
    <row r="2543" spans="2:21" x14ac:dyDescent="0.3">
      <c r="B2543"/>
      <c r="C2543"/>
      <c r="Q2543" s="23"/>
      <c r="R2543" s="23"/>
      <c r="S2543" s="23"/>
      <c r="T2543" s="23"/>
      <c r="U2543" s="23"/>
    </row>
    <row r="2544" spans="2:21" x14ac:dyDescent="0.3">
      <c r="B2544"/>
      <c r="C2544"/>
      <c r="Q2544" s="23"/>
      <c r="R2544" s="23"/>
      <c r="S2544" s="23"/>
      <c r="T2544" s="23"/>
      <c r="U2544" s="23"/>
    </row>
    <row r="2545" spans="2:21" x14ac:dyDescent="0.3">
      <c r="B2545"/>
      <c r="C2545"/>
      <c r="Q2545" s="23"/>
      <c r="R2545" s="23"/>
      <c r="S2545" s="23"/>
      <c r="T2545" s="23"/>
      <c r="U2545" s="23"/>
    </row>
    <row r="2546" spans="2:21" x14ac:dyDescent="0.3">
      <c r="B2546"/>
      <c r="C2546"/>
      <c r="Q2546" s="23"/>
      <c r="R2546" s="23"/>
      <c r="S2546" s="23"/>
      <c r="T2546" s="23"/>
      <c r="U2546" s="23"/>
    </row>
    <row r="2547" spans="2:21" x14ac:dyDescent="0.3">
      <c r="B2547"/>
      <c r="C2547"/>
    </row>
    <row r="2548" spans="2:21" x14ac:dyDescent="0.3">
      <c r="B2548"/>
      <c r="C2548"/>
      <c r="Q2548" s="23"/>
      <c r="R2548" s="23"/>
      <c r="S2548" s="23"/>
      <c r="T2548" s="23"/>
      <c r="U2548" s="23"/>
    </row>
    <row r="2549" spans="2:21" x14ac:dyDescent="0.3">
      <c r="B2549"/>
      <c r="C2549"/>
    </row>
    <row r="2550" spans="2:21" x14ac:dyDescent="0.3">
      <c r="B2550"/>
      <c r="C2550"/>
      <c r="Q2550" s="23"/>
      <c r="R2550" s="23"/>
      <c r="S2550" s="23"/>
      <c r="T2550" s="23"/>
      <c r="U2550" s="23"/>
    </row>
    <row r="2551" spans="2:21" x14ac:dyDescent="0.3">
      <c r="B2551"/>
      <c r="C2551"/>
      <c r="Q2551" s="23"/>
      <c r="R2551" s="23"/>
      <c r="S2551" s="23"/>
      <c r="T2551" s="23"/>
      <c r="U2551" s="23"/>
    </row>
    <row r="2552" spans="2:21" x14ac:dyDescent="0.3">
      <c r="B2552"/>
      <c r="C2552"/>
      <c r="Q2552" s="23"/>
      <c r="R2552" s="23"/>
      <c r="S2552" s="23"/>
      <c r="T2552" s="23"/>
      <c r="U2552" s="23"/>
    </row>
    <row r="2553" spans="2:21" x14ac:dyDescent="0.3">
      <c r="B2553"/>
      <c r="C2553"/>
      <c r="Q2553" s="23"/>
      <c r="R2553" s="23"/>
      <c r="S2553" s="23"/>
      <c r="T2553" s="23"/>
      <c r="U2553" s="23"/>
    </row>
    <row r="2554" spans="2:21" x14ac:dyDescent="0.3">
      <c r="B2554"/>
      <c r="C2554"/>
      <c r="Q2554" s="23"/>
      <c r="R2554" s="23"/>
      <c r="S2554" s="23"/>
      <c r="T2554" s="23"/>
      <c r="U2554" s="23"/>
    </row>
    <row r="2555" spans="2:21" x14ac:dyDescent="0.3">
      <c r="B2555"/>
      <c r="C2555"/>
      <c r="Q2555" s="23"/>
      <c r="R2555" s="23"/>
      <c r="S2555" s="23"/>
      <c r="T2555" s="23"/>
      <c r="U2555" s="23"/>
    </row>
    <row r="2556" spans="2:21" x14ac:dyDescent="0.3">
      <c r="B2556"/>
      <c r="C2556"/>
      <c r="Q2556" s="23"/>
      <c r="R2556" s="23"/>
      <c r="S2556" s="23"/>
      <c r="T2556" s="23"/>
      <c r="U2556" s="23"/>
    </row>
    <row r="2557" spans="2:21" x14ac:dyDescent="0.3">
      <c r="B2557"/>
      <c r="C2557"/>
      <c r="Q2557" s="23"/>
      <c r="R2557" s="23"/>
      <c r="S2557" s="23"/>
      <c r="T2557" s="23"/>
      <c r="U2557" s="23"/>
    </row>
    <row r="2558" spans="2:21" x14ac:dyDescent="0.3">
      <c r="B2558"/>
      <c r="C2558"/>
    </row>
    <row r="2559" spans="2:21" x14ac:dyDescent="0.3">
      <c r="B2559"/>
      <c r="C2559"/>
      <c r="Q2559" s="23"/>
      <c r="R2559" s="23"/>
      <c r="S2559" s="23"/>
      <c r="T2559" s="23"/>
      <c r="U2559" s="23"/>
    </row>
    <row r="2560" spans="2:21" x14ac:dyDescent="0.3">
      <c r="B2560"/>
      <c r="C2560"/>
      <c r="Q2560" s="23"/>
      <c r="R2560" s="23"/>
      <c r="S2560" s="23"/>
      <c r="T2560" s="23"/>
      <c r="U2560" s="23"/>
    </row>
    <row r="2561" spans="2:21" x14ac:dyDescent="0.3">
      <c r="B2561"/>
      <c r="C2561"/>
      <c r="Q2561" s="23"/>
      <c r="R2561" s="23"/>
      <c r="S2561" s="23"/>
      <c r="T2561" s="23"/>
      <c r="U2561" s="23"/>
    </row>
    <row r="2562" spans="2:21" x14ac:dyDescent="0.3">
      <c r="B2562"/>
      <c r="C2562"/>
      <c r="Q2562" s="23"/>
      <c r="R2562" s="23"/>
      <c r="S2562" s="23"/>
      <c r="T2562" s="23"/>
      <c r="U2562" s="23"/>
    </row>
    <row r="2563" spans="2:21" x14ac:dyDescent="0.3">
      <c r="B2563"/>
      <c r="C2563"/>
      <c r="Q2563" s="23"/>
      <c r="R2563" s="23"/>
      <c r="S2563" s="23"/>
      <c r="T2563" s="23"/>
      <c r="U2563" s="23"/>
    </row>
    <row r="2564" spans="2:21" x14ac:dyDescent="0.3">
      <c r="B2564"/>
      <c r="C2564"/>
      <c r="Q2564" s="23"/>
      <c r="R2564" s="23"/>
      <c r="S2564" s="23"/>
      <c r="T2564" s="23"/>
      <c r="U2564" s="23"/>
    </row>
    <row r="2565" spans="2:21" x14ac:dyDescent="0.3">
      <c r="B2565"/>
      <c r="C2565"/>
      <c r="Q2565" s="23"/>
      <c r="R2565" s="23"/>
      <c r="S2565" s="23"/>
      <c r="T2565" s="23"/>
      <c r="U2565" s="23"/>
    </row>
    <row r="2566" spans="2:21" x14ac:dyDescent="0.3">
      <c r="B2566"/>
      <c r="C2566"/>
      <c r="Q2566" s="23"/>
      <c r="R2566" s="23"/>
      <c r="S2566" s="23"/>
      <c r="T2566" s="23"/>
      <c r="U2566" s="23"/>
    </row>
    <row r="2567" spans="2:21" x14ac:dyDescent="0.3">
      <c r="B2567"/>
      <c r="C2567"/>
      <c r="Q2567" s="23"/>
      <c r="R2567" s="23"/>
      <c r="S2567" s="23"/>
      <c r="T2567" s="23"/>
      <c r="U2567" s="23"/>
    </row>
    <row r="2568" spans="2:21" x14ac:dyDescent="0.3">
      <c r="B2568"/>
      <c r="C2568"/>
      <c r="Q2568" s="23"/>
      <c r="R2568" s="23"/>
      <c r="S2568" s="23"/>
      <c r="T2568" s="23"/>
      <c r="U2568" s="23"/>
    </row>
    <row r="2569" spans="2:21" x14ac:dyDescent="0.3">
      <c r="B2569"/>
      <c r="C2569"/>
      <c r="Q2569" s="23"/>
      <c r="R2569" s="23"/>
      <c r="S2569" s="23"/>
      <c r="T2569" s="23"/>
      <c r="U2569" s="23"/>
    </row>
    <row r="2570" spans="2:21" x14ac:dyDescent="0.3">
      <c r="B2570"/>
      <c r="C2570"/>
      <c r="Q2570" s="23"/>
      <c r="R2570" s="23"/>
      <c r="S2570" s="23"/>
      <c r="T2570" s="23"/>
      <c r="U2570" s="23"/>
    </row>
    <row r="2571" spans="2:21" x14ac:dyDescent="0.3">
      <c r="B2571"/>
      <c r="C2571"/>
      <c r="Q2571" s="23"/>
      <c r="R2571" s="23"/>
      <c r="S2571" s="23"/>
      <c r="T2571" s="23"/>
      <c r="U2571" s="23"/>
    </row>
    <row r="2572" spans="2:21" x14ac:dyDescent="0.3">
      <c r="B2572"/>
      <c r="C2572"/>
      <c r="Q2572" s="23"/>
      <c r="R2572" s="23"/>
      <c r="S2572" s="23"/>
      <c r="T2572" s="23"/>
      <c r="U2572" s="23"/>
    </row>
    <row r="2573" spans="2:21" x14ac:dyDescent="0.3">
      <c r="B2573"/>
      <c r="C2573"/>
      <c r="Q2573" s="23"/>
      <c r="R2573" s="23"/>
      <c r="S2573" s="23"/>
      <c r="T2573" s="23"/>
      <c r="U2573" s="23"/>
    </row>
    <row r="2574" spans="2:21" x14ac:dyDescent="0.3">
      <c r="B2574"/>
      <c r="C2574"/>
    </row>
    <row r="2575" spans="2:21" x14ac:dyDescent="0.3">
      <c r="B2575"/>
      <c r="C2575"/>
    </row>
    <row r="2576" spans="2:21" x14ac:dyDescent="0.3">
      <c r="B2576"/>
      <c r="C2576"/>
      <c r="Q2576" s="23"/>
      <c r="R2576" s="23"/>
      <c r="S2576" s="23"/>
      <c r="T2576" s="23"/>
      <c r="U2576" s="23"/>
    </row>
    <row r="2577" spans="2:21" x14ac:dyDescent="0.3">
      <c r="B2577"/>
      <c r="C2577"/>
      <c r="Q2577" s="23"/>
      <c r="R2577" s="23"/>
      <c r="S2577" s="23"/>
      <c r="T2577" s="23"/>
      <c r="U2577" s="23"/>
    </row>
    <row r="2578" spans="2:21" x14ac:dyDescent="0.3">
      <c r="B2578"/>
      <c r="C2578"/>
      <c r="Q2578" s="23"/>
      <c r="R2578" s="23"/>
      <c r="S2578" s="23"/>
      <c r="T2578" s="23"/>
      <c r="U2578" s="23"/>
    </row>
    <row r="2579" spans="2:21" x14ac:dyDescent="0.3">
      <c r="B2579"/>
      <c r="C2579"/>
      <c r="Q2579" s="23"/>
      <c r="R2579" s="23"/>
      <c r="S2579" s="23"/>
      <c r="T2579" s="23"/>
      <c r="U2579" s="23"/>
    </row>
    <row r="2580" spans="2:21" x14ac:dyDescent="0.3">
      <c r="B2580"/>
      <c r="C2580"/>
      <c r="Q2580" s="23"/>
      <c r="R2580" s="23"/>
      <c r="S2580" s="23"/>
      <c r="T2580" s="23"/>
      <c r="U2580" s="23"/>
    </row>
    <row r="2581" spans="2:21" x14ac:dyDescent="0.3">
      <c r="B2581"/>
      <c r="C2581"/>
      <c r="Q2581" s="23"/>
      <c r="R2581" s="23"/>
      <c r="S2581" s="23"/>
      <c r="T2581" s="23"/>
      <c r="U2581" s="23"/>
    </row>
    <row r="2582" spans="2:21" x14ac:dyDescent="0.3">
      <c r="B2582"/>
      <c r="C2582"/>
      <c r="Q2582" s="23"/>
      <c r="R2582" s="23"/>
      <c r="S2582" s="23"/>
      <c r="T2582" s="23"/>
      <c r="U2582" s="23"/>
    </row>
    <row r="2583" spans="2:21" x14ac:dyDescent="0.3">
      <c r="B2583"/>
      <c r="C2583"/>
      <c r="Q2583" s="23"/>
      <c r="R2583" s="23"/>
      <c r="S2583" s="23"/>
      <c r="T2583" s="23"/>
      <c r="U2583" s="23"/>
    </row>
    <row r="2584" spans="2:21" x14ac:dyDescent="0.3">
      <c r="B2584"/>
      <c r="C2584"/>
      <c r="Q2584" s="23"/>
      <c r="R2584" s="23"/>
      <c r="S2584" s="23"/>
      <c r="T2584" s="23"/>
      <c r="U2584" s="23"/>
    </row>
    <row r="2585" spans="2:21" x14ac:dyDescent="0.3">
      <c r="B2585"/>
      <c r="C2585"/>
      <c r="Q2585" s="23"/>
      <c r="R2585" s="23"/>
      <c r="S2585" s="23"/>
      <c r="T2585" s="23"/>
      <c r="U2585" s="23"/>
    </row>
    <row r="2586" spans="2:21" x14ac:dyDescent="0.3">
      <c r="B2586"/>
      <c r="C2586"/>
    </row>
    <row r="2587" spans="2:21" x14ac:dyDescent="0.3">
      <c r="B2587"/>
      <c r="C2587"/>
    </row>
    <row r="2588" spans="2:21" x14ac:dyDescent="0.3">
      <c r="B2588"/>
      <c r="C2588"/>
      <c r="Q2588" s="23"/>
      <c r="R2588" s="23"/>
      <c r="S2588" s="23"/>
      <c r="T2588" s="23"/>
      <c r="U2588" s="23"/>
    </row>
    <row r="2589" spans="2:21" x14ac:dyDescent="0.3">
      <c r="B2589"/>
      <c r="C2589"/>
      <c r="Q2589" s="23"/>
      <c r="R2589" s="23"/>
      <c r="S2589" s="23"/>
      <c r="T2589" s="23"/>
      <c r="U2589" s="23"/>
    </row>
    <row r="2590" spans="2:21" x14ac:dyDescent="0.3">
      <c r="B2590"/>
      <c r="C2590"/>
      <c r="Q2590" s="23"/>
      <c r="R2590" s="23"/>
      <c r="S2590" s="23"/>
      <c r="T2590" s="23"/>
      <c r="U2590" s="23"/>
    </row>
    <row r="2591" spans="2:21" x14ac:dyDescent="0.3">
      <c r="B2591"/>
      <c r="C2591"/>
      <c r="Q2591" s="23"/>
      <c r="R2591" s="23"/>
      <c r="S2591" s="23"/>
      <c r="T2591" s="23"/>
      <c r="U2591" s="23"/>
    </row>
    <row r="2592" spans="2:21" x14ac:dyDescent="0.3">
      <c r="B2592"/>
      <c r="C2592"/>
      <c r="Q2592" s="23"/>
      <c r="R2592" s="23"/>
      <c r="S2592" s="23"/>
      <c r="T2592" s="23"/>
      <c r="U2592" s="23"/>
    </row>
    <row r="2593" spans="2:21" x14ac:dyDescent="0.3">
      <c r="B2593"/>
      <c r="C2593"/>
      <c r="Q2593" s="23"/>
      <c r="R2593" s="23"/>
      <c r="S2593" s="23"/>
      <c r="T2593" s="23"/>
      <c r="U2593" s="23"/>
    </row>
    <row r="2594" spans="2:21" x14ac:dyDescent="0.3">
      <c r="B2594"/>
      <c r="C2594"/>
    </row>
    <row r="2595" spans="2:21" x14ac:dyDescent="0.3">
      <c r="B2595"/>
      <c r="C2595"/>
    </row>
    <row r="2596" spans="2:21" x14ac:dyDescent="0.3">
      <c r="B2596"/>
      <c r="C2596"/>
      <c r="Q2596" s="23"/>
      <c r="R2596" s="23"/>
      <c r="S2596" s="23"/>
      <c r="T2596" s="23"/>
      <c r="U2596" s="23"/>
    </row>
    <row r="2597" spans="2:21" x14ac:dyDescent="0.3">
      <c r="B2597"/>
      <c r="C2597"/>
      <c r="Q2597" s="23"/>
      <c r="R2597" s="23"/>
      <c r="S2597" s="23"/>
      <c r="T2597" s="23"/>
      <c r="U2597" s="23"/>
    </row>
    <row r="2598" spans="2:21" x14ac:dyDescent="0.3">
      <c r="B2598"/>
      <c r="C2598"/>
      <c r="Q2598" s="23"/>
      <c r="R2598" s="23"/>
      <c r="S2598" s="23"/>
      <c r="T2598" s="23"/>
      <c r="U2598" s="23"/>
    </row>
    <row r="2599" spans="2:21" x14ac:dyDescent="0.3">
      <c r="B2599"/>
      <c r="C2599"/>
      <c r="Q2599" s="23"/>
      <c r="R2599" s="23"/>
      <c r="S2599" s="23"/>
      <c r="T2599" s="23"/>
      <c r="U2599" s="23"/>
    </row>
    <row r="2600" spans="2:21" x14ac:dyDescent="0.3">
      <c r="B2600"/>
      <c r="C2600"/>
      <c r="Q2600" s="23"/>
      <c r="R2600" s="23"/>
      <c r="S2600" s="23"/>
      <c r="T2600" s="23"/>
      <c r="U2600" s="23"/>
    </row>
    <row r="2601" spans="2:21" x14ac:dyDescent="0.3">
      <c r="B2601"/>
      <c r="C2601"/>
    </row>
    <row r="2602" spans="2:21" x14ac:dyDescent="0.3">
      <c r="B2602"/>
      <c r="C2602"/>
      <c r="Q2602" s="23"/>
      <c r="R2602" s="23"/>
      <c r="S2602" s="23"/>
      <c r="T2602" s="23"/>
      <c r="U2602" s="23"/>
    </row>
    <row r="2603" spans="2:21" x14ac:dyDescent="0.3">
      <c r="B2603"/>
      <c r="C2603"/>
      <c r="Q2603" s="23"/>
      <c r="R2603" s="23"/>
      <c r="S2603" s="23"/>
      <c r="T2603" s="23"/>
      <c r="U2603" s="23"/>
    </row>
    <row r="2604" spans="2:21" x14ac:dyDescent="0.3">
      <c r="B2604"/>
      <c r="C2604"/>
      <c r="Q2604" s="23"/>
      <c r="R2604" s="23"/>
      <c r="S2604" s="23"/>
      <c r="T2604" s="23"/>
      <c r="U2604" s="23"/>
    </row>
    <row r="2605" spans="2:21" x14ac:dyDescent="0.3">
      <c r="B2605"/>
      <c r="C2605"/>
      <c r="Q2605" s="23"/>
      <c r="R2605" s="23"/>
      <c r="S2605" s="23"/>
      <c r="T2605" s="23"/>
      <c r="U2605" s="23"/>
    </row>
    <row r="2606" spans="2:21" x14ac:dyDescent="0.3">
      <c r="B2606"/>
      <c r="C2606"/>
      <c r="Q2606" s="23"/>
      <c r="R2606" s="23"/>
      <c r="S2606" s="23"/>
      <c r="T2606" s="23"/>
      <c r="U2606" s="23"/>
    </row>
    <row r="2607" spans="2:21" x14ac:dyDescent="0.3">
      <c r="B2607"/>
      <c r="C2607"/>
      <c r="Q2607" s="23"/>
      <c r="R2607" s="23"/>
      <c r="S2607" s="23"/>
      <c r="T2607" s="23"/>
      <c r="U2607" s="23"/>
    </row>
    <row r="2608" spans="2:21" x14ac:dyDescent="0.3">
      <c r="B2608"/>
      <c r="C2608"/>
      <c r="Q2608" s="23"/>
      <c r="R2608" s="23"/>
      <c r="S2608" s="23"/>
      <c r="T2608" s="23"/>
      <c r="U2608" s="23"/>
    </row>
    <row r="2609" spans="2:21" x14ac:dyDescent="0.3">
      <c r="B2609"/>
      <c r="C2609"/>
      <c r="Q2609" s="23"/>
      <c r="R2609" s="23"/>
      <c r="S2609" s="23"/>
      <c r="T2609" s="23"/>
      <c r="U2609" s="23"/>
    </row>
    <row r="2610" spans="2:21" x14ac:dyDescent="0.3">
      <c r="B2610"/>
      <c r="C2610"/>
    </row>
    <row r="2611" spans="2:21" x14ac:dyDescent="0.3">
      <c r="B2611"/>
      <c r="C2611"/>
      <c r="Q2611" s="23"/>
      <c r="R2611" s="23"/>
      <c r="S2611" s="23"/>
      <c r="T2611" s="23"/>
      <c r="U2611" s="23"/>
    </row>
    <row r="2612" spans="2:21" x14ac:dyDescent="0.3">
      <c r="B2612"/>
      <c r="C2612"/>
      <c r="Q2612" s="23"/>
      <c r="R2612" s="23"/>
      <c r="S2612" s="23"/>
      <c r="T2612" s="23"/>
      <c r="U2612" s="23"/>
    </row>
    <row r="2613" spans="2:21" x14ac:dyDescent="0.3">
      <c r="B2613"/>
      <c r="C2613"/>
      <c r="Q2613" s="23"/>
      <c r="R2613" s="23"/>
      <c r="S2613" s="23"/>
      <c r="T2613" s="23"/>
      <c r="U2613" s="23"/>
    </row>
    <row r="2614" spans="2:21" x14ac:dyDescent="0.3">
      <c r="B2614"/>
      <c r="C2614"/>
      <c r="Q2614" s="23"/>
      <c r="R2614" s="23"/>
      <c r="S2614" s="23"/>
      <c r="T2614" s="23"/>
      <c r="U2614" s="23"/>
    </row>
    <row r="2615" spans="2:21" x14ac:dyDescent="0.3">
      <c r="B2615"/>
      <c r="C2615"/>
    </row>
    <row r="2616" spans="2:21" x14ac:dyDescent="0.3">
      <c r="B2616"/>
      <c r="C2616"/>
    </row>
    <row r="2617" spans="2:21" x14ac:dyDescent="0.3">
      <c r="B2617"/>
      <c r="C2617"/>
      <c r="Q2617" s="23"/>
      <c r="R2617" s="23"/>
      <c r="S2617" s="23"/>
      <c r="T2617" s="23"/>
      <c r="U2617" s="23"/>
    </row>
    <row r="2618" spans="2:21" x14ac:dyDescent="0.3">
      <c r="B2618"/>
      <c r="C2618"/>
      <c r="Q2618" s="23"/>
      <c r="R2618" s="23"/>
      <c r="S2618" s="23"/>
      <c r="T2618" s="23"/>
      <c r="U2618" s="23"/>
    </row>
    <row r="2619" spans="2:21" x14ac:dyDescent="0.3">
      <c r="B2619"/>
      <c r="C2619"/>
      <c r="Q2619" s="23"/>
      <c r="R2619" s="23"/>
      <c r="S2619" s="23"/>
      <c r="T2619" s="23"/>
      <c r="U2619" s="23"/>
    </row>
    <row r="2620" spans="2:21" x14ac:dyDescent="0.3">
      <c r="B2620"/>
      <c r="C2620"/>
      <c r="Q2620" s="23"/>
      <c r="R2620" s="23"/>
      <c r="S2620" s="23"/>
      <c r="T2620" s="23"/>
      <c r="U2620" s="23"/>
    </row>
    <row r="2621" spans="2:21" x14ac:dyDescent="0.3">
      <c r="B2621"/>
      <c r="C2621"/>
      <c r="Q2621" s="23"/>
      <c r="R2621" s="23"/>
      <c r="S2621" s="23"/>
      <c r="T2621" s="23"/>
      <c r="U2621" s="23"/>
    </row>
    <row r="2622" spans="2:21" x14ac:dyDescent="0.3">
      <c r="B2622"/>
      <c r="C2622"/>
      <c r="Q2622" s="23"/>
      <c r="R2622" s="23"/>
      <c r="S2622" s="23"/>
      <c r="T2622" s="23"/>
      <c r="U2622" s="23"/>
    </row>
    <row r="2623" spans="2:21" x14ac:dyDescent="0.3">
      <c r="B2623"/>
      <c r="C2623"/>
      <c r="Q2623" s="23"/>
      <c r="R2623" s="23"/>
      <c r="S2623" s="23"/>
      <c r="T2623" s="23"/>
      <c r="U2623" s="23"/>
    </row>
    <row r="2624" spans="2:21" x14ac:dyDescent="0.3">
      <c r="B2624"/>
      <c r="C2624"/>
      <c r="Q2624" s="23"/>
      <c r="R2624" s="23"/>
      <c r="S2624" s="23"/>
      <c r="T2624" s="23"/>
      <c r="U2624" s="23"/>
    </row>
    <row r="2625" spans="2:21" x14ac:dyDescent="0.3">
      <c r="B2625"/>
      <c r="C2625"/>
      <c r="Q2625" s="23"/>
      <c r="R2625" s="23"/>
      <c r="S2625" s="23"/>
      <c r="T2625" s="23"/>
      <c r="U2625" s="23"/>
    </row>
    <row r="2626" spans="2:21" x14ac:dyDescent="0.3">
      <c r="B2626"/>
      <c r="C2626"/>
      <c r="Q2626" s="23"/>
      <c r="R2626" s="23"/>
      <c r="S2626" s="23"/>
      <c r="T2626" s="23"/>
      <c r="U2626" s="23"/>
    </row>
    <row r="2627" spans="2:21" x14ac:dyDescent="0.3">
      <c r="B2627"/>
      <c r="C2627"/>
    </row>
    <row r="2628" spans="2:21" x14ac:dyDescent="0.3">
      <c r="B2628"/>
      <c r="C2628"/>
    </row>
    <row r="2629" spans="2:21" x14ac:dyDescent="0.3">
      <c r="B2629"/>
      <c r="C2629"/>
      <c r="Q2629" s="23"/>
      <c r="R2629" s="23"/>
      <c r="S2629" s="23"/>
      <c r="T2629" s="23"/>
      <c r="U2629" s="23"/>
    </row>
    <row r="2630" spans="2:21" x14ac:dyDescent="0.3">
      <c r="B2630"/>
      <c r="C2630"/>
      <c r="Q2630" s="23"/>
      <c r="R2630" s="23"/>
      <c r="S2630" s="23"/>
      <c r="T2630" s="23"/>
      <c r="U2630" s="23"/>
    </row>
    <row r="2631" spans="2:21" x14ac:dyDescent="0.3">
      <c r="B2631"/>
      <c r="C2631"/>
      <c r="Q2631" s="23"/>
      <c r="R2631" s="23"/>
      <c r="S2631" s="23"/>
      <c r="T2631" s="23"/>
      <c r="U2631" s="23"/>
    </row>
    <row r="2632" spans="2:21" x14ac:dyDescent="0.3">
      <c r="B2632"/>
      <c r="C2632"/>
      <c r="Q2632" s="23"/>
      <c r="R2632" s="23"/>
      <c r="S2632" s="23"/>
      <c r="T2632" s="23"/>
      <c r="U2632" s="23"/>
    </row>
    <row r="2633" spans="2:21" x14ac:dyDescent="0.3">
      <c r="B2633"/>
      <c r="C2633"/>
      <c r="Q2633" s="23"/>
      <c r="R2633" s="23"/>
      <c r="S2633" s="23"/>
      <c r="T2633" s="23"/>
      <c r="U2633" s="23"/>
    </row>
    <row r="2634" spans="2:21" x14ac:dyDescent="0.3">
      <c r="B2634"/>
      <c r="C2634"/>
      <c r="Q2634" s="23"/>
      <c r="R2634" s="23"/>
      <c r="S2634" s="23"/>
      <c r="T2634" s="23"/>
      <c r="U2634" s="23"/>
    </row>
    <row r="2635" spans="2:21" x14ac:dyDescent="0.3">
      <c r="B2635"/>
      <c r="C2635"/>
      <c r="Q2635" s="23"/>
      <c r="R2635" s="23"/>
      <c r="S2635" s="23"/>
      <c r="T2635" s="23"/>
      <c r="U2635" s="23"/>
    </row>
    <row r="2636" spans="2:21" x14ac:dyDescent="0.3">
      <c r="B2636"/>
      <c r="C2636"/>
      <c r="Q2636" s="23"/>
      <c r="R2636" s="23"/>
      <c r="S2636" s="23"/>
      <c r="T2636" s="23"/>
      <c r="U2636" s="23"/>
    </row>
    <row r="2637" spans="2:21" x14ac:dyDescent="0.3">
      <c r="B2637"/>
      <c r="C2637"/>
      <c r="Q2637" s="23"/>
      <c r="R2637" s="23"/>
      <c r="S2637" s="23"/>
      <c r="T2637" s="23"/>
      <c r="U2637" s="23"/>
    </row>
    <row r="2638" spans="2:21" x14ac:dyDescent="0.3">
      <c r="B2638"/>
      <c r="C2638"/>
      <c r="Q2638" s="23"/>
      <c r="R2638" s="23"/>
      <c r="S2638" s="23"/>
      <c r="T2638" s="23"/>
      <c r="U2638" s="23"/>
    </row>
    <row r="2639" spans="2:21" x14ac:dyDescent="0.3">
      <c r="B2639"/>
      <c r="C2639"/>
      <c r="Q2639" s="23"/>
      <c r="R2639" s="23"/>
      <c r="S2639" s="23"/>
      <c r="T2639" s="23"/>
      <c r="U2639" s="23"/>
    </row>
    <row r="2640" spans="2:21" x14ac:dyDescent="0.3">
      <c r="B2640"/>
      <c r="C2640"/>
      <c r="Q2640" s="23"/>
      <c r="R2640" s="23"/>
      <c r="S2640" s="23"/>
      <c r="T2640" s="23"/>
      <c r="U2640" s="23"/>
    </row>
    <row r="2641" spans="2:21" x14ac:dyDescent="0.3">
      <c r="B2641"/>
      <c r="C2641"/>
      <c r="Q2641" s="23"/>
      <c r="R2641" s="23"/>
      <c r="S2641" s="23"/>
      <c r="T2641" s="23"/>
      <c r="U2641" s="23"/>
    </row>
    <row r="2642" spans="2:21" x14ac:dyDescent="0.3">
      <c r="B2642"/>
      <c r="C2642"/>
      <c r="Q2642" s="23"/>
      <c r="R2642" s="23"/>
      <c r="S2642" s="23"/>
      <c r="T2642" s="23"/>
      <c r="U2642" s="23"/>
    </row>
    <row r="2643" spans="2:21" x14ac:dyDescent="0.3">
      <c r="B2643"/>
      <c r="C2643"/>
      <c r="Q2643" s="23"/>
      <c r="R2643" s="23"/>
      <c r="S2643" s="23"/>
      <c r="T2643" s="23"/>
      <c r="U2643" s="23"/>
    </row>
    <row r="2644" spans="2:21" x14ac:dyDescent="0.3">
      <c r="B2644"/>
      <c r="C2644"/>
      <c r="Q2644" s="23"/>
      <c r="R2644" s="23"/>
      <c r="S2644" s="23"/>
      <c r="T2644" s="23"/>
      <c r="U2644" s="23"/>
    </row>
    <row r="2645" spans="2:21" x14ac:dyDescent="0.3">
      <c r="B2645"/>
      <c r="C2645"/>
      <c r="Q2645" s="23"/>
      <c r="R2645" s="23"/>
      <c r="S2645" s="23"/>
      <c r="T2645" s="23"/>
      <c r="U2645" s="23"/>
    </row>
    <row r="2646" spans="2:21" x14ac:dyDescent="0.3">
      <c r="B2646"/>
      <c r="C2646"/>
      <c r="Q2646" s="23"/>
      <c r="R2646" s="23"/>
      <c r="S2646" s="23"/>
      <c r="T2646" s="23"/>
      <c r="U2646" s="23"/>
    </row>
    <row r="2647" spans="2:21" x14ac:dyDescent="0.3">
      <c r="B2647"/>
      <c r="C2647"/>
      <c r="Q2647" s="23"/>
      <c r="R2647" s="23"/>
      <c r="S2647" s="23"/>
      <c r="T2647" s="23"/>
      <c r="U2647" s="23"/>
    </row>
    <row r="2648" spans="2:21" x14ac:dyDescent="0.3">
      <c r="B2648"/>
      <c r="C2648"/>
      <c r="Q2648" s="23"/>
      <c r="R2648" s="23"/>
      <c r="S2648" s="23"/>
      <c r="T2648" s="23"/>
      <c r="U2648" s="23"/>
    </row>
    <row r="2649" spans="2:21" x14ac:dyDescent="0.3">
      <c r="B2649"/>
      <c r="C2649"/>
      <c r="Q2649" s="23"/>
      <c r="R2649" s="23"/>
      <c r="S2649" s="23"/>
      <c r="T2649" s="23"/>
      <c r="U2649" s="23"/>
    </row>
    <row r="2650" spans="2:21" x14ac:dyDescent="0.3">
      <c r="B2650"/>
      <c r="C2650"/>
      <c r="Q2650" s="23"/>
      <c r="R2650" s="23"/>
      <c r="S2650" s="23"/>
      <c r="T2650" s="23"/>
      <c r="U2650" s="23"/>
    </row>
    <row r="2651" spans="2:21" x14ac:dyDescent="0.3">
      <c r="B2651"/>
      <c r="C2651"/>
      <c r="Q2651" s="23"/>
      <c r="R2651" s="23"/>
      <c r="S2651" s="23"/>
      <c r="T2651" s="23"/>
      <c r="U2651" s="23"/>
    </row>
    <row r="2652" spans="2:21" x14ac:dyDescent="0.3">
      <c r="B2652"/>
      <c r="C2652"/>
      <c r="Q2652" s="23"/>
      <c r="R2652" s="23"/>
      <c r="S2652" s="23"/>
      <c r="T2652" s="23"/>
      <c r="U2652" s="23"/>
    </row>
    <row r="2653" spans="2:21" x14ac:dyDescent="0.3">
      <c r="B2653"/>
      <c r="C2653"/>
      <c r="Q2653" s="23"/>
      <c r="R2653" s="23"/>
      <c r="S2653" s="23"/>
      <c r="T2653" s="23"/>
      <c r="U2653" s="23"/>
    </row>
    <row r="2654" spans="2:21" x14ac:dyDescent="0.3">
      <c r="B2654"/>
      <c r="C2654"/>
      <c r="Q2654" s="23"/>
      <c r="R2654" s="23"/>
      <c r="S2654" s="23"/>
      <c r="T2654" s="23"/>
      <c r="U2654" s="23"/>
    </row>
    <row r="2655" spans="2:21" x14ac:dyDescent="0.3">
      <c r="B2655"/>
      <c r="C2655"/>
      <c r="Q2655" s="23"/>
      <c r="R2655" s="23"/>
      <c r="S2655" s="23"/>
      <c r="T2655" s="23"/>
      <c r="U2655" s="23"/>
    </row>
    <row r="2656" spans="2:21" x14ac:dyDescent="0.3">
      <c r="B2656"/>
      <c r="C2656"/>
      <c r="Q2656" s="23"/>
      <c r="R2656" s="23"/>
      <c r="S2656" s="23"/>
      <c r="T2656" s="23"/>
      <c r="U2656" s="23"/>
    </row>
    <row r="2657" spans="2:21" x14ac:dyDescent="0.3">
      <c r="B2657"/>
      <c r="C2657"/>
      <c r="Q2657" s="23"/>
      <c r="R2657" s="23"/>
      <c r="S2657" s="23"/>
      <c r="T2657" s="23"/>
      <c r="U2657" s="23"/>
    </row>
    <row r="2658" spans="2:21" x14ac:dyDescent="0.3">
      <c r="B2658"/>
      <c r="C2658"/>
      <c r="Q2658" s="23"/>
      <c r="R2658" s="23"/>
      <c r="S2658" s="23"/>
      <c r="T2658" s="23"/>
      <c r="U2658" s="23"/>
    </row>
    <row r="2659" spans="2:21" x14ac:dyDescent="0.3">
      <c r="B2659"/>
      <c r="C2659"/>
      <c r="Q2659" s="23"/>
      <c r="R2659" s="23"/>
      <c r="S2659" s="23"/>
      <c r="T2659" s="23"/>
      <c r="U2659" s="23"/>
    </row>
    <row r="2660" spans="2:21" x14ac:dyDescent="0.3">
      <c r="B2660"/>
      <c r="C2660"/>
      <c r="Q2660" s="23"/>
      <c r="R2660" s="23"/>
      <c r="S2660" s="23"/>
      <c r="T2660" s="23"/>
      <c r="U2660" s="23"/>
    </row>
    <row r="2661" spans="2:21" x14ac:dyDescent="0.3">
      <c r="B2661"/>
      <c r="C2661"/>
      <c r="Q2661" s="23"/>
      <c r="R2661" s="23"/>
      <c r="S2661" s="23"/>
      <c r="T2661" s="23"/>
      <c r="U2661" s="23"/>
    </row>
    <row r="2662" spans="2:21" x14ac:dyDescent="0.3">
      <c r="B2662"/>
      <c r="C2662"/>
      <c r="Q2662" s="23"/>
      <c r="R2662" s="23"/>
      <c r="S2662" s="23"/>
      <c r="T2662" s="23"/>
      <c r="U2662" s="23"/>
    </row>
    <row r="2663" spans="2:21" x14ac:dyDescent="0.3">
      <c r="B2663"/>
      <c r="C2663"/>
      <c r="Q2663" s="23"/>
      <c r="R2663" s="23"/>
      <c r="S2663" s="23"/>
      <c r="T2663" s="23"/>
      <c r="U2663" s="23"/>
    </row>
    <row r="2664" spans="2:21" x14ac:dyDescent="0.3">
      <c r="B2664"/>
      <c r="C2664"/>
      <c r="Q2664" s="23"/>
      <c r="R2664" s="23"/>
      <c r="S2664" s="23"/>
      <c r="T2664" s="23"/>
      <c r="U2664" s="23"/>
    </row>
    <row r="2665" spans="2:21" x14ac:dyDescent="0.3">
      <c r="B2665"/>
      <c r="C2665"/>
      <c r="Q2665" s="23"/>
      <c r="R2665" s="23"/>
      <c r="S2665" s="23"/>
      <c r="T2665" s="23"/>
      <c r="U2665" s="23"/>
    </row>
    <row r="2666" spans="2:21" x14ac:dyDescent="0.3">
      <c r="B2666"/>
      <c r="C2666"/>
      <c r="Q2666" s="23"/>
      <c r="R2666" s="23"/>
      <c r="S2666" s="23"/>
      <c r="T2666" s="23"/>
      <c r="U2666" s="23"/>
    </row>
    <row r="2667" spans="2:21" x14ac:dyDescent="0.3">
      <c r="B2667"/>
      <c r="C2667"/>
      <c r="Q2667" s="23"/>
      <c r="R2667" s="23"/>
      <c r="S2667" s="23"/>
      <c r="T2667" s="23"/>
      <c r="U2667" s="23"/>
    </row>
    <row r="2668" spans="2:21" x14ac:dyDescent="0.3">
      <c r="B2668"/>
      <c r="C2668"/>
      <c r="Q2668" s="23"/>
      <c r="R2668" s="23"/>
      <c r="S2668" s="23"/>
      <c r="T2668" s="23"/>
      <c r="U2668" s="23"/>
    </row>
    <row r="2669" spans="2:21" x14ac:dyDescent="0.3">
      <c r="B2669"/>
      <c r="C2669"/>
      <c r="Q2669" s="23"/>
      <c r="R2669" s="23"/>
      <c r="S2669" s="23"/>
      <c r="T2669" s="23"/>
      <c r="U2669" s="23"/>
    </row>
    <row r="2670" spans="2:21" x14ac:dyDescent="0.3">
      <c r="B2670"/>
      <c r="C2670"/>
      <c r="Q2670" s="23"/>
      <c r="R2670" s="23"/>
      <c r="S2670" s="23"/>
      <c r="T2670" s="23"/>
      <c r="U2670" s="23"/>
    </row>
    <row r="2671" spans="2:21" x14ac:dyDescent="0.3">
      <c r="B2671"/>
      <c r="C2671"/>
      <c r="Q2671" s="23"/>
      <c r="R2671" s="23"/>
      <c r="S2671" s="23"/>
      <c r="T2671" s="23"/>
      <c r="U2671" s="23"/>
    </row>
    <row r="2672" spans="2:21" x14ac:dyDescent="0.3">
      <c r="B2672"/>
      <c r="C2672"/>
      <c r="Q2672" s="23"/>
      <c r="R2672" s="23"/>
      <c r="S2672" s="23"/>
      <c r="T2672" s="23"/>
      <c r="U2672" s="23"/>
    </row>
    <row r="2673" spans="2:21" x14ac:dyDescent="0.3">
      <c r="B2673"/>
      <c r="C2673"/>
      <c r="Q2673" s="23"/>
      <c r="R2673" s="23"/>
      <c r="S2673" s="23"/>
      <c r="T2673" s="23"/>
      <c r="U2673" s="23"/>
    </row>
    <row r="2674" spans="2:21" x14ac:dyDescent="0.3">
      <c r="B2674"/>
      <c r="C2674"/>
      <c r="Q2674" s="23"/>
      <c r="R2674" s="23"/>
      <c r="S2674" s="23"/>
      <c r="T2674" s="23"/>
      <c r="U2674" s="23"/>
    </row>
    <row r="2675" spans="2:21" x14ac:dyDescent="0.3">
      <c r="B2675"/>
      <c r="C2675"/>
      <c r="Q2675" s="23"/>
      <c r="R2675" s="23"/>
      <c r="S2675" s="23"/>
      <c r="T2675" s="23"/>
      <c r="U2675" s="23"/>
    </row>
    <row r="2676" spans="2:21" x14ac:dyDescent="0.3">
      <c r="B2676"/>
      <c r="C2676"/>
      <c r="Q2676" s="23"/>
      <c r="R2676" s="23"/>
      <c r="S2676" s="23"/>
      <c r="T2676" s="23"/>
      <c r="U2676" s="23"/>
    </row>
    <row r="2677" spans="2:21" x14ac:dyDescent="0.3">
      <c r="B2677"/>
      <c r="C2677"/>
    </row>
    <row r="2678" spans="2:21" x14ac:dyDescent="0.3">
      <c r="B2678"/>
      <c r="C2678"/>
    </row>
    <row r="2679" spans="2:21" x14ac:dyDescent="0.3">
      <c r="B2679"/>
      <c r="C2679"/>
      <c r="Q2679" s="23"/>
      <c r="R2679" s="23"/>
      <c r="S2679" s="23"/>
      <c r="T2679" s="23"/>
      <c r="U2679" s="23"/>
    </row>
    <row r="2680" spans="2:21" x14ac:dyDescent="0.3">
      <c r="B2680"/>
      <c r="C2680"/>
      <c r="Q2680" s="23"/>
      <c r="R2680" s="23"/>
      <c r="S2680" s="23"/>
      <c r="T2680" s="23"/>
      <c r="U2680" s="23"/>
    </row>
    <row r="2681" spans="2:21" x14ac:dyDescent="0.3">
      <c r="B2681"/>
      <c r="C2681"/>
      <c r="Q2681" s="23"/>
      <c r="R2681" s="23"/>
      <c r="S2681" s="23"/>
      <c r="T2681" s="23"/>
      <c r="U2681" s="23"/>
    </row>
    <row r="2682" spans="2:21" x14ac:dyDescent="0.3">
      <c r="B2682"/>
      <c r="C2682"/>
      <c r="Q2682" s="23"/>
      <c r="R2682" s="23"/>
      <c r="S2682" s="23"/>
      <c r="T2682" s="23"/>
      <c r="U2682" s="23"/>
    </row>
    <row r="2683" spans="2:21" x14ac:dyDescent="0.3">
      <c r="B2683"/>
      <c r="C2683"/>
      <c r="Q2683" s="23"/>
      <c r="R2683" s="23"/>
      <c r="S2683" s="23"/>
      <c r="T2683" s="23"/>
      <c r="U2683" s="23"/>
    </row>
    <row r="2684" spans="2:21" x14ac:dyDescent="0.3">
      <c r="B2684"/>
      <c r="C2684"/>
      <c r="Q2684" s="23"/>
      <c r="R2684" s="23"/>
      <c r="S2684" s="23"/>
      <c r="T2684" s="23"/>
      <c r="U2684" s="23"/>
    </row>
    <row r="2685" spans="2:21" x14ac:dyDescent="0.3">
      <c r="B2685"/>
      <c r="C2685"/>
      <c r="Q2685" s="23"/>
      <c r="R2685" s="23"/>
      <c r="S2685" s="23"/>
      <c r="T2685" s="23"/>
      <c r="U2685" s="23"/>
    </row>
    <row r="2686" spans="2:21" x14ac:dyDescent="0.3">
      <c r="B2686"/>
      <c r="C2686"/>
      <c r="Q2686" s="23"/>
      <c r="R2686" s="23"/>
      <c r="S2686" s="23"/>
      <c r="T2686" s="23"/>
      <c r="U2686" s="23"/>
    </row>
    <row r="2687" spans="2:21" x14ac:dyDescent="0.3">
      <c r="B2687"/>
      <c r="C2687"/>
      <c r="Q2687" s="23"/>
      <c r="R2687" s="23"/>
      <c r="S2687" s="23"/>
      <c r="T2687" s="23"/>
      <c r="U2687" s="23"/>
    </row>
    <row r="2688" spans="2:21" x14ac:dyDescent="0.3">
      <c r="B2688"/>
      <c r="C2688"/>
      <c r="Q2688" s="23"/>
      <c r="R2688" s="23"/>
      <c r="S2688" s="23"/>
      <c r="T2688" s="23"/>
      <c r="U2688" s="23"/>
    </row>
    <row r="2689" spans="2:21" x14ac:dyDescent="0.3">
      <c r="B2689"/>
      <c r="C2689"/>
      <c r="Q2689" s="23"/>
      <c r="R2689" s="23"/>
      <c r="S2689" s="23"/>
      <c r="T2689" s="23"/>
      <c r="U2689" s="23"/>
    </row>
    <row r="2690" spans="2:21" x14ac:dyDescent="0.3">
      <c r="B2690"/>
      <c r="C2690"/>
      <c r="Q2690" s="23"/>
      <c r="R2690" s="23"/>
      <c r="S2690" s="23"/>
      <c r="T2690" s="23"/>
      <c r="U2690" s="23"/>
    </row>
    <row r="2691" spans="2:21" x14ac:dyDescent="0.3">
      <c r="B2691"/>
      <c r="C2691"/>
      <c r="Q2691" s="23"/>
      <c r="R2691" s="23"/>
      <c r="S2691" s="23"/>
      <c r="T2691" s="23"/>
      <c r="U2691" s="23"/>
    </row>
    <row r="2692" spans="2:21" x14ac:dyDescent="0.3">
      <c r="B2692"/>
      <c r="C2692"/>
      <c r="Q2692" s="23"/>
      <c r="R2692" s="23"/>
      <c r="S2692" s="23"/>
      <c r="T2692" s="23"/>
      <c r="U2692" s="23"/>
    </row>
    <row r="2693" spans="2:21" x14ac:dyDescent="0.3">
      <c r="B2693"/>
      <c r="C2693"/>
      <c r="Q2693" s="23"/>
      <c r="R2693" s="23"/>
      <c r="S2693" s="23"/>
      <c r="T2693" s="23"/>
      <c r="U2693" s="23"/>
    </row>
    <row r="2694" spans="2:21" x14ac:dyDescent="0.3">
      <c r="B2694"/>
      <c r="C2694"/>
    </row>
    <row r="2695" spans="2:21" x14ac:dyDescent="0.3">
      <c r="B2695"/>
      <c r="C2695"/>
      <c r="Q2695" s="23"/>
      <c r="R2695" s="23"/>
      <c r="S2695" s="23"/>
      <c r="T2695" s="23"/>
      <c r="U2695" s="23"/>
    </row>
    <row r="2696" spans="2:21" x14ac:dyDescent="0.3">
      <c r="B2696"/>
      <c r="C2696"/>
      <c r="Q2696" s="23"/>
      <c r="R2696" s="23"/>
      <c r="S2696" s="23"/>
      <c r="T2696" s="23"/>
      <c r="U2696" s="23"/>
    </row>
    <row r="2697" spans="2:21" x14ac:dyDescent="0.3">
      <c r="B2697"/>
      <c r="C2697"/>
    </row>
    <row r="2698" spans="2:21" x14ac:dyDescent="0.3">
      <c r="B2698"/>
      <c r="C2698"/>
    </row>
    <row r="2699" spans="2:21" x14ac:dyDescent="0.3">
      <c r="B2699"/>
      <c r="C2699"/>
      <c r="Q2699" s="23"/>
      <c r="R2699" s="23"/>
      <c r="S2699" s="23"/>
      <c r="T2699" s="23"/>
      <c r="U2699" s="23"/>
    </row>
    <row r="2700" spans="2:21" x14ac:dyDescent="0.3">
      <c r="B2700"/>
      <c r="C2700"/>
      <c r="Q2700" s="23"/>
      <c r="R2700" s="23"/>
      <c r="S2700" s="23"/>
      <c r="T2700" s="23"/>
      <c r="U2700" s="23"/>
    </row>
    <row r="2701" spans="2:21" x14ac:dyDescent="0.3">
      <c r="B2701"/>
      <c r="C2701"/>
      <c r="Q2701" s="23"/>
      <c r="R2701" s="23"/>
      <c r="S2701" s="23"/>
      <c r="T2701" s="23"/>
      <c r="U2701" s="23"/>
    </row>
    <row r="2702" spans="2:21" x14ac:dyDescent="0.3">
      <c r="B2702"/>
      <c r="C2702"/>
      <c r="Q2702" s="23"/>
      <c r="R2702" s="23"/>
      <c r="S2702" s="23"/>
      <c r="T2702" s="23"/>
      <c r="U2702" s="23"/>
    </row>
    <row r="2703" spans="2:21" x14ac:dyDescent="0.3">
      <c r="B2703"/>
      <c r="C2703"/>
      <c r="Q2703" s="23"/>
      <c r="R2703" s="23"/>
      <c r="S2703" s="23"/>
      <c r="T2703" s="23"/>
      <c r="U2703" s="23"/>
    </row>
    <row r="2704" spans="2:21" x14ac:dyDescent="0.3">
      <c r="B2704"/>
      <c r="C2704"/>
      <c r="Q2704" s="23"/>
      <c r="R2704" s="23"/>
      <c r="S2704" s="23"/>
      <c r="T2704" s="23"/>
      <c r="U2704" s="23"/>
    </row>
    <row r="2705" spans="2:21" x14ac:dyDescent="0.3">
      <c r="B2705"/>
      <c r="C2705"/>
      <c r="Q2705" s="23"/>
      <c r="R2705" s="23"/>
      <c r="S2705" s="23"/>
      <c r="T2705" s="23"/>
      <c r="U2705" s="23"/>
    </row>
    <row r="2706" spans="2:21" x14ac:dyDescent="0.3">
      <c r="B2706"/>
      <c r="C2706"/>
      <c r="Q2706" s="23"/>
      <c r="R2706" s="23"/>
      <c r="S2706" s="23"/>
      <c r="T2706" s="23"/>
      <c r="U2706" s="23"/>
    </row>
    <row r="2707" spans="2:21" x14ac:dyDescent="0.3">
      <c r="B2707"/>
      <c r="C2707"/>
      <c r="Q2707" s="23"/>
      <c r="R2707" s="23"/>
      <c r="S2707" s="23"/>
      <c r="T2707" s="23"/>
      <c r="U2707" s="23"/>
    </row>
    <row r="2708" spans="2:21" x14ac:dyDescent="0.3">
      <c r="B2708"/>
      <c r="C2708"/>
      <c r="Q2708" s="23"/>
      <c r="R2708" s="23"/>
      <c r="S2708" s="23"/>
      <c r="T2708" s="23"/>
      <c r="U2708" s="23"/>
    </row>
    <row r="2709" spans="2:21" x14ac:dyDescent="0.3">
      <c r="B2709"/>
      <c r="C2709"/>
      <c r="Q2709" s="23"/>
      <c r="R2709" s="23"/>
      <c r="S2709" s="23"/>
      <c r="T2709" s="23"/>
      <c r="U2709" s="23"/>
    </row>
    <row r="2710" spans="2:21" x14ac:dyDescent="0.3">
      <c r="B2710"/>
      <c r="C2710"/>
      <c r="Q2710" s="23"/>
      <c r="R2710" s="23"/>
      <c r="S2710" s="23"/>
      <c r="T2710" s="23"/>
      <c r="U2710" s="23"/>
    </row>
    <row r="2711" spans="2:21" x14ac:dyDescent="0.3">
      <c r="B2711"/>
      <c r="C2711"/>
      <c r="Q2711" s="23"/>
      <c r="R2711" s="23"/>
      <c r="S2711" s="23"/>
      <c r="T2711" s="23"/>
      <c r="U2711" s="23"/>
    </row>
    <row r="2712" spans="2:21" x14ac:dyDescent="0.3">
      <c r="B2712"/>
      <c r="C2712"/>
      <c r="Q2712" s="23"/>
      <c r="R2712" s="23"/>
      <c r="S2712" s="23"/>
      <c r="T2712" s="23"/>
      <c r="U2712" s="23"/>
    </row>
    <row r="2713" spans="2:21" x14ac:dyDescent="0.3">
      <c r="B2713"/>
      <c r="C2713"/>
      <c r="Q2713" s="23"/>
      <c r="R2713" s="23"/>
      <c r="S2713" s="23"/>
      <c r="T2713" s="23"/>
      <c r="U2713" s="23"/>
    </row>
    <row r="2714" spans="2:21" x14ac:dyDescent="0.3">
      <c r="B2714"/>
      <c r="C2714"/>
      <c r="Q2714" s="23"/>
      <c r="R2714" s="23"/>
      <c r="S2714" s="23"/>
      <c r="T2714" s="23"/>
      <c r="U2714" s="23"/>
    </row>
    <row r="2715" spans="2:21" x14ac:dyDescent="0.3">
      <c r="B2715"/>
      <c r="C2715"/>
      <c r="Q2715" s="23"/>
      <c r="R2715" s="23"/>
      <c r="S2715" s="23"/>
      <c r="T2715" s="23"/>
      <c r="U2715" s="23"/>
    </row>
    <row r="2716" spans="2:21" x14ac:dyDescent="0.3">
      <c r="B2716"/>
      <c r="C2716"/>
      <c r="Q2716" s="23"/>
      <c r="R2716" s="23"/>
      <c r="S2716" s="23"/>
      <c r="T2716" s="23"/>
      <c r="U2716" s="23"/>
    </row>
    <row r="2717" spans="2:21" x14ac:dyDescent="0.3">
      <c r="B2717"/>
      <c r="C2717"/>
      <c r="Q2717" s="23"/>
      <c r="R2717" s="23"/>
      <c r="S2717" s="23"/>
      <c r="T2717" s="23"/>
      <c r="U2717" s="23"/>
    </row>
    <row r="2718" spans="2:21" x14ac:dyDescent="0.3">
      <c r="B2718"/>
      <c r="C2718"/>
      <c r="Q2718" s="23"/>
      <c r="R2718" s="23"/>
      <c r="S2718" s="23"/>
      <c r="T2718" s="23"/>
      <c r="U2718" s="23"/>
    </row>
    <row r="2719" spans="2:21" x14ac:dyDescent="0.3">
      <c r="B2719"/>
      <c r="C2719"/>
      <c r="Q2719" s="23"/>
      <c r="R2719" s="23"/>
      <c r="S2719" s="23"/>
      <c r="T2719" s="23"/>
      <c r="U2719" s="23"/>
    </row>
    <row r="2720" spans="2:21" x14ac:dyDescent="0.3">
      <c r="B2720"/>
      <c r="C2720"/>
      <c r="Q2720" s="23"/>
      <c r="R2720" s="23"/>
      <c r="S2720" s="23"/>
      <c r="T2720" s="23"/>
      <c r="U2720" s="23"/>
    </row>
    <row r="2721" spans="2:21" x14ac:dyDescent="0.3">
      <c r="B2721"/>
      <c r="C2721"/>
      <c r="Q2721" s="23"/>
      <c r="R2721" s="23"/>
      <c r="S2721" s="23"/>
      <c r="T2721" s="23"/>
      <c r="U2721" s="23"/>
    </row>
    <row r="2722" spans="2:21" x14ac:dyDescent="0.3">
      <c r="B2722"/>
      <c r="C2722"/>
      <c r="Q2722" s="23"/>
      <c r="R2722" s="23"/>
      <c r="S2722" s="23"/>
      <c r="T2722" s="23"/>
      <c r="U2722" s="23"/>
    </row>
    <row r="2723" spans="2:21" x14ac:dyDescent="0.3">
      <c r="B2723"/>
      <c r="C2723"/>
      <c r="Q2723" s="23"/>
      <c r="R2723" s="23"/>
      <c r="S2723" s="23"/>
      <c r="T2723" s="23"/>
      <c r="U2723" s="23"/>
    </row>
    <row r="2724" spans="2:21" x14ac:dyDescent="0.3">
      <c r="B2724"/>
      <c r="C2724"/>
      <c r="Q2724" s="23"/>
      <c r="R2724" s="23"/>
      <c r="S2724" s="23"/>
      <c r="T2724" s="23"/>
      <c r="U2724" s="23"/>
    </row>
    <row r="2725" spans="2:21" x14ac:dyDescent="0.3">
      <c r="B2725"/>
      <c r="C2725"/>
      <c r="Q2725" s="23"/>
      <c r="R2725" s="23"/>
      <c r="S2725" s="23"/>
      <c r="T2725" s="23"/>
      <c r="U2725" s="23"/>
    </row>
    <row r="2726" spans="2:21" x14ac:dyDescent="0.3">
      <c r="B2726"/>
      <c r="C2726"/>
      <c r="Q2726" s="23"/>
      <c r="R2726" s="23"/>
      <c r="S2726" s="23"/>
      <c r="T2726" s="23"/>
      <c r="U2726" s="23"/>
    </row>
    <row r="2727" spans="2:21" x14ac:dyDescent="0.3">
      <c r="B2727"/>
      <c r="C2727"/>
      <c r="Q2727" s="23"/>
      <c r="R2727" s="23"/>
      <c r="S2727" s="23"/>
      <c r="T2727" s="23"/>
      <c r="U2727" s="23"/>
    </row>
    <row r="2728" spans="2:21" x14ac:dyDescent="0.3">
      <c r="B2728"/>
      <c r="C2728"/>
      <c r="Q2728" s="23"/>
      <c r="R2728" s="23"/>
      <c r="S2728" s="23"/>
      <c r="T2728" s="23"/>
      <c r="U2728" s="23"/>
    </row>
    <row r="2729" spans="2:21" x14ac:dyDescent="0.3">
      <c r="B2729"/>
      <c r="C2729"/>
      <c r="Q2729" s="23"/>
      <c r="R2729" s="23"/>
      <c r="S2729" s="23"/>
      <c r="T2729" s="23"/>
      <c r="U2729" s="23"/>
    </row>
    <row r="2730" spans="2:21" x14ac:dyDescent="0.3">
      <c r="B2730"/>
      <c r="C2730"/>
      <c r="Q2730" s="23"/>
      <c r="R2730" s="23"/>
      <c r="S2730" s="23"/>
      <c r="T2730" s="23"/>
      <c r="U2730" s="23"/>
    </row>
    <row r="2731" spans="2:21" x14ac:dyDescent="0.3">
      <c r="B2731"/>
      <c r="C2731"/>
      <c r="Q2731" s="23"/>
      <c r="R2731" s="23"/>
      <c r="S2731" s="23"/>
      <c r="T2731" s="23"/>
      <c r="U2731" s="23"/>
    </row>
    <row r="2732" spans="2:21" x14ac:dyDescent="0.3">
      <c r="B2732"/>
      <c r="C2732"/>
      <c r="Q2732" s="23"/>
      <c r="R2732" s="23"/>
      <c r="S2732" s="23"/>
      <c r="T2732" s="23"/>
      <c r="U2732" s="23"/>
    </row>
    <row r="2733" spans="2:21" x14ac:dyDescent="0.3">
      <c r="B2733"/>
      <c r="C2733"/>
      <c r="Q2733" s="23"/>
      <c r="R2733" s="23"/>
      <c r="S2733" s="23"/>
      <c r="T2733" s="23"/>
      <c r="U2733" s="23"/>
    </row>
    <row r="2734" spans="2:21" x14ac:dyDescent="0.3">
      <c r="B2734"/>
      <c r="C2734"/>
      <c r="Q2734" s="23"/>
      <c r="R2734" s="23"/>
      <c r="S2734" s="23"/>
      <c r="T2734" s="23"/>
      <c r="U2734" s="23"/>
    </row>
    <row r="2735" spans="2:21" x14ac:dyDescent="0.3">
      <c r="B2735"/>
      <c r="C2735"/>
      <c r="Q2735" s="23"/>
      <c r="R2735" s="23"/>
      <c r="S2735" s="23"/>
      <c r="T2735" s="23"/>
      <c r="U2735" s="23"/>
    </row>
    <row r="2736" spans="2:21" x14ac:dyDescent="0.3">
      <c r="B2736"/>
      <c r="C2736"/>
      <c r="Q2736" s="23"/>
      <c r="R2736" s="23"/>
      <c r="S2736" s="23"/>
      <c r="T2736" s="23"/>
      <c r="U2736" s="23"/>
    </row>
    <row r="2737" spans="2:21" x14ac:dyDescent="0.3">
      <c r="B2737"/>
      <c r="C2737"/>
      <c r="Q2737" s="23"/>
      <c r="R2737" s="23"/>
      <c r="S2737" s="23"/>
      <c r="T2737" s="23"/>
      <c r="U2737" s="23"/>
    </row>
    <row r="2738" spans="2:21" x14ac:dyDescent="0.3">
      <c r="B2738"/>
      <c r="C2738"/>
      <c r="Q2738" s="23"/>
      <c r="R2738" s="23"/>
      <c r="S2738" s="23"/>
      <c r="T2738" s="23"/>
      <c r="U2738" s="23"/>
    </row>
    <row r="2739" spans="2:21" x14ac:dyDescent="0.3">
      <c r="B2739"/>
      <c r="C2739"/>
      <c r="Q2739" s="23"/>
      <c r="R2739" s="23"/>
      <c r="S2739" s="23"/>
      <c r="T2739" s="23"/>
      <c r="U2739" s="23"/>
    </row>
    <row r="2740" spans="2:21" x14ac:dyDescent="0.3">
      <c r="B2740"/>
      <c r="C2740"/>
      <c r="Q2740" s="23"/>
      <c r="R2740" s="23"/>
      <c r="S2740" s="23"/>
      <c r="T2740" s="23"/>
      <c r="U2740" s="23"/>
    </row>
    <row r="2741" spans="2:21" x14ac:dyDescent="0.3">
      <c r="B2741"/>
      <c r="C2741"/>
      <c r="Q2741" s="23"/>
      <c r="R2741" s="23"/>
      <c r="S2741" s="23"/>
      <c r="T2741" s="23"/>
      <c r="U2741" s="23"/>
    </row>
    <row r="2742" spans="2:21" x14ac:dyDescent="0.3">
      <c r="B2742"/>
      <c r="C2742"/>
      <c r="Q2742" s="23"/>
      <c r="R2742" s="23"/>
      <c r="S2742" s="23"/>
      <c r="T2742" s="23"/>
      <c r="U2742" s="23"/>
    </row>
    <row r="2743" spans="2:21" x14ac:dyDescent="0.3">
      <c r="B2743"/>
      <c r="C2743"/>
      <c r="Q2743" s="23"/>
      <c r="R2743" s="23"/>
      <c r="S2743" s="23"/>
      <c r="T2743" s="23"/>
      <c r="U2743" s="23"/>
    </row>
    <row r="2744" spans="2:21" x14ac:dyDescent="0.3">
      <c r="B2744"/>
      <c r="C2744"/>
      <c r="Q2744" s="23"/>
      <c r="R2744" s="23"/>
      <c r="S2744" s="23"/>
      <c r="T2744" s="23"/>
      <c r="U2744" s="23"/>
    </row>
    <row r="2745" spans="2:21" x14ac:dyDescent="0.3">
      <c r="B2745"/>
      <c r="C2745"/>
      <c r="Q2745" s="23"/>
      <c r="R2745" s="23"/>
      <c r="S2745" s="23"/>
      <c r="T2745" s="23"/>
      <c r="U2745" s="23"/>
    </row>
    <row r="2746" spans="2:21" x14ac:dyDescent="0.3">
      <c r="B2746"/>
      <c r="C2746"/>
      <c r="Q2746" s="23"/>
      <c r="R2746" s="23"/>
      <c r="S2746" s="23"/>
      <c r="T2746" s="23"/>
      <c r="U2746" s="23"/>
    </row>
    <row r="2747" spans="2:21" x14ac:dyDescent="0.3">
      <c r="B2747"/>
      <c r="C2747"/>
      <c r="Q2747" s="23"/>
      <c r="R2747" s="23"/>
      <c r="S2747" s="23"/>
      <c r="T2747" s="23"/>
      <c r="U2747" s="23"/>
    </row>
    <row r="2748" spans="2:21" x14ac:dyDescent="0.3">
      <c r="B2748"/>
      <c r="C2748"/>
      <c r="Q2748" s="23"/>
      <c r="R2748" s="23"/>
      <c r="S2748" s="23"/>
      <c r="T2748" s="23"/>
      <c r="U2748" s="23"/>
    </row>
    <row r="2749" spans="2:21" x14ac:dyDescent="0.3">
      <c r="B2749"/>
      <c r="C2749"/>
      <c r="Q2749" s="23"/>
      <c r="R2749" s="23"/>
      <c r="S2749" s="23"/>
      <c r="T2749" s="23"/>
      <c r="U2749" s="23"/>
    </row>
    <row r="2750" spans="2:21" x14ac:dyDescent="0.3">
      <c r="B2750"/>
      <c r="C2750"/>
      <c r="Q2750" s="23"/>
      <c r="R2750" s="23"/>
      <c r="S2750" s="23"/>
      <c r="T2750" s="23"/>
      <c r="U2750" s="23"/>
    </row>
    <row r="2751" spans="2:21" x14ac:dyDescent="0.3">
      <c r="B2751"/>
      <c r="C2751"/>
      <c r="Q2751" s="23"/>
      <c r="R2751" s="23"/>
      <c r="S2751" s="23"/>
      <c r="T2751" s="23"/>
      <c r="U2751" s="23"/>
    </row>
    <row r="2752" spans="2:21" x14ac:dyDescent="0.3">
      <c r="B2752"/>
      <c r="C2752"/>
      <c r="Q2752" s="23"/>
      <c r="R2752" s="23"/>
      <c r="S2752" s="23"/>
      <c r="T2752" s="23"/>
      <c r="U2752" s="23"/>
    </row>
    <row r="2753" spans="2:21" x14ac:dyDescent="0.3">
      <c r="B2753"/>
      <c r="C2753"/>
      <c r="Q2753" s="23"/>
      <c r="R2753" s="23"/>
      <c r="S2753" s="23"/>
      <c r="T2753" s="23"/>
      <c r="U2753" s="23"/>
    </row>
    <row r="2754" spans="2:21" x14ac:dyDescent="0.3">
      <c r="B2754"/>
      <c r="C2754"/>
      <c r="Q2754" s="23"/>
      <c r="R2754" s="23"/>
      <c r="S2754" s="23"/>
      <c r="T2754" s="23"/>
      <c r="U2754" s="23"/>
    </row>
    <row r="2755" spans="2:21" x14ac:dyDescent="0.3">
      <c r="B2755"/>
      <c r="C2755"/>
      <c r="Q2755" s="23"/>
      <c r="R2755" s="23"/>
      <c r="S2755" s="23"/>
      <c r="T2755" s="23"/>
      <c r="U2755" s="23"/>
    </row>
    <row r="2756" spans="2:21" x14ac:dyDescent="0.3">
      <c r="B2756"/>
      <c r="C2756"/>
      <c r="Q2756" s="23"/>
      <c r="R2756" s="23"/>
      <c r="S2756" s="23"/>
      <c r="T2756" s="23"/>
      <c r="U2756" s="23"/>
    </row>
    <row r="2757" spans="2:21" x14ac:dyDescent="0.3">
      <c r="B2757"/>
      <c r="C2757"/>
      <c r="Q2757" s="23"/>
      <c r="R2757" s="23"/>
      <c r="S2757" s="23"/>
      <c r="T2757" s="23"/>
      <c r="U2757" s="23"/>
    </row>
    <row r="2758" spans="2:21" x14ac:dyDescent="0.3">
      <c r="B2758"/>
      <c r="C2758"/>
      <c r="Q2758" s="23"/>
      <c r="R2758" s="23"/>
      <c r="S2758" s="23"/>
      <c r="T2758" s="23"/>
      <c r="U2758" s="23"/>
    </row>
    <row r="2759" spans="2:21" x14ac:dyDescent="0.3">
      <c r="B2759"/>
      <c r="C2759"/>
      <c r="Q2759" s="23"/>
      <c r="R2759" s="23"/>
      <c r="S2759" s="23"/>
      <c r="T2759" s="23"/>
      <c r="U2759" s="23"/>
    </row>
    <row r="2760" spans="2:21" x14ac:dyDescent="0.3">
      <c r="B2760"/>
      <c r="C2760"/>
      <c r="Q2760" s="23"/>
      <c r="R2760" s="23"/>
      <c r="S2760" s="23"/>
      <c r="T2760" s="23"/>
      <c r="U2760" s="23"/>
    </row>
    <row r="2761" spans="2:21" x14ac:dyDescent="0.3">
      <c r="B2761"/>
      <c r="C2761"/>
      <c r="Q2761" s="23"/>
      <c r="R2761" s="23"/>
      <c r="S2761" s="23"/>
      <c r="T2761" s="23"/>
      <c r="U2761" s="23"/>
    </row>
    <row r="2762" spans="2:21" x14ac:dyDescent="0.3">
      <c r="B2762"/>
      <c r="C2762"/>
      <c r="Q2762" s="23"/>
      <c r="R2762" s="23"/>
      <c r="S2762" s="23"/>
      <c r="T2762" s="23"/>
      <c r="U2762" s="23"/>
    </row>
    <row r="2763" spans="2:21" x14ac:dyDescent="0.3">
      <c r="B2763"/>
      <c r="C2763"/>
      <c r="Q2763" s="23"/>
      <c r="R2763" s="23"/>
      <c r="S2763" s="23"/>
      <c r="T2763" s="23"/>
      <c r="U2763" s="23"/>
    </row>
    <row r="2764" spans="2:21" x14ac:dyDescent="0.3">
      <c r="B2764"/>
      <c r="C2764"/>
      <c r="Q2764" s="23"/>
      <c r="R2764" s="23"/>
      <c r="S2764" s="23"/>
      <c r="T2764" s="23"/>
      <c r="U2764" s="23"/>
    </row>
    <row r="2765" spans="2:21" x14ac:dyDescent="0.3">
      <c r="B2765"/>
      <c r="C2765"/>
      <c r="Q2765" s="23"/>
      <c r="R2765" s="23"/>
      <c r="S2765" s="23"/>
      <c r="T2765" s="23"/>
      <c r="U2765" s="23"/>
    </row>
    <row r="2766" spans="2:21" x14ac:dyDescent="0.3">
      <c r="B2766"/>
      <c r="C2766"/>
      <c r="Q2766" s="23"/>
      <c r="R2766" s="23"/>
      <c r="S2766" s="23"/>
      <c r="T2766" s="23"/>
      <c r="U2766" s="23"/>
    </row>
    <row r="2767" spans="2:21" x14ac:dyDescent="0.3">
      <c r="B2767"/>
      <c r="C2767"/>
      <c r="Q2767" s="23"/>
      <c r="R2767" s="23"/>
      <c r="S2767" s="23"/>
      <c r="T2767" s="23"/>
      <c r="U2767" s="23"/>
    </row>
    <row r="2768" spans="2:21" x14ac:dyDescent="0.3">
      <c r="B2768"/>
      <c r="C2768"/>
      <c r="Q2768" s="23"/>
      <c r="R2768" s="23"/>
      <c r="S2768" s="23"/>
      <c r="T2768" s="23"/>
      <c r="U2768" s="23"/>
    </row>
    <row r="2769" spans="2:21" x14ac:dyDescent="0.3">
      <c r="B2769"/>
      <c r="C2769"/>
      <c r="Q2769" s="23"/>
      <c r="R2769" s="23"/>
      <c r="S2769" s="23"/>
      <c r="T2769" s="23"/>
      <c r="U2769" s="23"/>
    </row>
    <row r="2770" spans="2:21" x14ac:dyDescent="0.3">
      <c r="B2770"/>
      <c r="C2770"/>
    </row>
    <row r="2771" spans="2:21" x14ac:dyDescent="0.3">
      <c r="B2771"/>
      <c r="C2771"/>
    </row>
    <row r="2772" spans="2:21" x14ac:dyDescent="0.3">
      <c r="B2772"/>
      <c r="C2772"/>
      <c r="Q2772" s="23"/>
      <c r="R2772" s="23"/>
      <c r="S2772" s="23"/>
      <c r="T2772" s="23"/>
      <c r="U2772" s="23"/>
    </row>
    <row r="2773" spans="2:21" x14ac:dyDescent="0.3">
      <c r="B2773"/>
      <c r="C2773"/>
      <c r="Q2773" s="23"/>
      <c r="R2773" s="23"/>
      <c r="S2773" s="23"/>
      <c r="T2773" s="23"/>
      <c r="U2773" s="23"/>
    </row>
    <row r="2774" spans="2:21" x14ac:dyDescent="0.3">
      <c r="B2774"/>
      <c r="C2774"/>
      <c r="Q2774" s="23"/>
      <c r="R2774" s="23"/>
      <c r="S2774" s="23"/>
      <c r="T2774" s="23"/>
      <c r="U2774" s="23"/>
    </row>
    <row r="2775" spans="2:21" x14ac:dyDescent="0.3">
      <c r="B2775"/>
      <c r="C2775"/>
      <c r="Q2775" s="23"/>
      <c r="R2775" s="23"/>
      <c r="S2775" s="23"/>
      <c r="T2775" s="23"/>
      <c r="U2775" s="23"/>
    </row>
    <row r="2776" spans="2:21" x14ac:dyDescent="0.3">
      <c r="B2776"/>
      <c r="C2776"/>
    </row>
    <row r="2777" spans="2:21" x14ac:dyDescent="0.3">
      <c r="B2777"/>
      <c r="C2777"/>
      <c r="Q2777" s="23"/>
      <c r="R2777" s="23"/>
      <c r="S2777" s="23"/>
      <c r="T2777" s="23"/>
      <c r="U2777" s="23"/>
    </row>
    <row r="2778" spans="2:21" x14ac:dyDescent="0.3">
      <c r="B2778"/>
      <c r="C2778"/>
    </row>
    <row r="2779" spans="2:21" x14ac:dyDescent="0.3">
      <c r="B2779"/>
      <c r="C2779"/>
      <c r="Q2779" s="23"/>
      <c r="R2779" s="23"/>
      <c r="S2779" s="23"/>
      <c r="T2779" s="23"/>
      <c r="U2779" s="23"/>
    </row>
    <row r="2780" spans="2:21" x14ac:dyDescent="0.3">
      <c r="B2780"/>
      <c r="C2780"/>
      <c r="Q2780" s="23"/>
      <c r="R2780" s="23"/>
      <c r="S2780" s="23"/>
      <c r="T2780" s="23"/>
      <c r="U2780" s="23"/>
    </row>
    <row r="2781" spans="2:21" x14ac:dyDescent="0.3">
      <c r="B2781"/>
      <c r="C2781"/>
      <c r="Q2781" s="23"/>
      <c r="R2781" s="23"/>
      <c r="S2781" s="23"/>
      <c r="T2781" s="23"/>
      <c r="U2781" s="23"/>
    </row>
    <row r="2782" spans="2:21" x14ac:dyDescent="0.3">
      <c r="B2782"/>
      <c r="C2782"/>
      <c r="Q2782" s="23"/>
      <c r="R2782" s="23"/>
      <c r="S2782" s="23"/>
      <c r="T2782" s="23"/>
      <c r="U2782" s="23"/>
    </row>
    <row r="2783" spans="2:21" x14ac:dyDescent="0.3">
      <c r="B2783"/>
      <c r="C2783"/>
      <c r="Q2783" s="23"/>
      <c r="R2783" s="23"/>
      <c r="S2783" s="23"/>
      <c r="T2783" s="23"/>
      <c r="U2783" s="23"/>
    </row>
    <row r="2784" spans="2:21" x14ac:dyDescent="0.3">
      <c r="B2784"/>
      <c r="C2784"/>
      <c r="Q2784" s="23"/>
      <c r="R2784" s="23"/>
      <c r="S2784" s="23"/>
      <c r="T2784" s="23"/>
      <c r="U2784" s="23"/>
    </row>
    <row r="2785" spans="2:21" x14ac:dyDescent="0.3">
      <c r="B2785"/>
      <c r="C2785"/>
      <c r="Q2785" s="23"/>
      <c r="R2785" s="23"/>
      <c r="S2785" s="23"/>
      <c r="T2785" s="23"/>
      <c r="U2785" s="23"/>
    </row>
    <row r="2786" spans="2:21" x14ac:dyDescent="0.3">
      <c r="B2786"/>
      <c r="C2786"/>
      <c r="Q2786" s="23"/>
      <c r="R2786" s="23"/>
      <c r="S2786" s="23"/>
      <c r="T2786" s="23"/>
      <c r="U2786" s="23"/>
    </row>
    <row r="2787" spans="2:21" x14ac:dyDescent="0.3">
      <c r="B2787"/>
      <c r="C2787"/>
      <c r="Q2787" s="23"/>
      <c r="R2787" s="23"/>
      <c r="S2787" s="23"/>
      <c r="T2787" s="23"/>
      <c r="U2787" s="23"/>
    </row>
    <row r="2788" spans="2:21" x14ac:dyDescent="0.3">
      <c r="B2788"/>
      <c r="C2788"/>
      <c r="Q2788" s="23"/>
      <c r="R2788" s="23"/>
      <c r="S2788" s="23"/>
      <c r="T2788" s="23"/>
      <c r="U2788" s="23"/>
    </row>
    <row r="2789" spans="2:21" x14ac:dyDescent="0.3">
      <c r="B2789"/>
      <c r="C2789"/>
    </row>
    <row r="2790" spans="2:21" x14ac:dyDescent="0.3">
      <c r="B2790"/>
      <c r="C2790"/>
      <c r="Q2790" s="23"/>
      <c r="R2790" s="23"/>
      <c r="S2790" s="23"/>
      <c r="T2790" s="23"/>
      <c r="U2790" s="23"/>
    </row>
    <row r="2791" spans="2:21" x14ac:dyDescent="0.3">
      <c r="B2791"/>
      <c r="C2791"/>
      <c r="Q2791" s="23"/>
      <c r="R2791" s="23"/>
      <c r="S2791" s="23"/>
      <c r="T2791" s="23"/>
      <c r="U2791" s="23"/>
    </row>
    <row r="2792" spans="2:21" x14ac:dyDescent="0.3">
      <c r="B2792"/>
      <c r="C2792"/>
      <c r="Q2792" s="23"/>
      <c r="R2792" s="23"/>
      <c r="S2792" s="23"/>
      <c r="T2792" s="23"/>
      <c r="U2792" s="23"/>
    </row>
    <row r="2793" spans="2:21" x14ac:dyDescent="0.3">
      <c r="B2793"/>
      <c r="C2793"/>
      <c r="Q2793" s="23"/>
      <c r="R2793" s="23"/>
      <c r="S2793" s="23"/>
      <c r="T2793" s="23"/>
      <c r="U2793" s="23"/>
    </row>
    <row r="2794" spans="2:21" x14ac:dyDescent="0.3">
      <c r="B2794"/>
      <c r="C2794"/>
    </row>
    <row r="2795" spans="2:21" x14ac:dyDescent="0.3">
      <c r="B2795"/>
      <c r="C2795"/>
    </row>
    <row r="2796" spans="2:21" x14ac:dyDescent="0.3">
      <c r="B2796"/>
      <c r="C2796"/>
      <c r="Q2796" s="23"/>
      <c r="R2796" s="23"/>
      <c r="S2796" s="23"/>
      <c r="T2796" s="23"/>
      <c r="U2796" s="23"/>
    </row>
    <row r="2797" spans="2:21" x14ac:dyDescent="0.3">
      <c r="B2797"/>
      <c r="C2797"/>
      <c r="Q2797" s="23"/>
      <c r="R2797" s="23"/>
      <c r="S2797" s="23"/>
      <c r="T2797" s="23"/>
      <c r="U2797" s="23"/>
    </row>
    <row r="2798" spans="2:21" x14ac:dyDescent="0.3">
      <c r="B2798"/>
      <c r="C2798"/>
      <c r="Q2798" s="23"/>
      <c r="R2798" s="23"/>
      <c r="S2798" s="23"/>
      <c r="T2798" s="23"/>
      <c r="U2798" s="23"/>
    </row>
    <row r="2799" spans="2:21" x14ac:dyDescent="0.3">
      <c r="B2799"/>
      <c r="C2799"/>
    </row>
    <row r="2800" spans="2:21" x14ac:dyDescent="0.3">
      <c r="B2800"/>
      <c r="C2800"/>
    </row>
    <row r="2801" spans="2:21" x14ac:dyDescent="0.3">
      <c r="B2801"/>
      <c r="C2801"/>
      <c r="Q2801" s="23"/>
      <c r="R2801" s="23"/>
      <c r="S2801" s="23"/>
      <c r="T2801" s="23"/>
      <c r="U2801" s="23"/>
    </row>
    <row r="2802" spans="2:21" x14ac:dyDescent="0.3">
      <c r="B2802"/>
      <c r="C2802"/>
      <c r="Q2802" s="23"/>
      <c r="R2802" s="23"/>
      <c r="S2802" s="23"/>
      <c r="T2802" s="23"/>
      <c r="U2802" s="23"/>
    </row>
    <row r="2803" spans="2:21" x14ac:dyDescent="0.3">
      <c r="B2803"/>
      <c r="C2803"/>
      <c r="Q2803" s="23"/>
      <c r="R2803" s="23"/>
      <c r="S2803" s="23"/>
      <c r="T2803" s="23"/>
      <c r="U2803" s="23"/>
    </row>
    <row r="2804" spans="2:21" x14ac:dyDescent="0.3">
      <c r="B2804"/>
      <c r="C2804"/>
      <c r="Q2804" s="23"/>
      <c r="R2804" s="23"/>
      <c r="S2804" s="23"/>
      <c r="T2804" s="23"/>
      <c r="U2804" s="23"/>
    </row>
    <row r="2805" spans="2:21" x14ac:dyDescent="0.3">
      <c r="B2805"/>
      <c r="C2805"/>
    </row>
    <row r="2806" spans="2:21" x14ac:dyDescent="0.3">
      <c r="B2806"/>
      <c r="C2806"/>
      <c r="Q2806" s="23"/>
      <c r="R2806" s="23"/>
      <c r="S2806" s="23"/>
      <c r="T2806" s="23"/>
      <c r="U2806" s="23"/>
    </row>
    <row r="2807" spans="2:21" x14ac:dyDescent="0.3">
      <c r="B2807"/>
      <c r="C2807"/>
      <c r="Q2807" s="23"/>
      <c r="R2807" s="23"/>
      <c r="S2807" s="23"/>
      <c r="T2807" s="23"/>
      <c r="U2807" s="23"/>
    </row>
    <row r="2808" spans="2:21" x14ac:dyDescent="0.3">
      <c r="B2808"/>
      <c r="C2808"/>
      <c r="Q2808" s="23"/>
      <c r="R2808" s="23"/>
      <c r="S2808" s="23"/>
      <c r="T2808" s="23"/>
      <c r="U2808" s="23"/>
    </row>
    <row r="2809" spans="2:21" x14ac:dyDescent="0.3">
      <c r="B2809"/>
      <c r="C2809"/>
      <c r="Q2809" s="23"/>
      <c r="R2809" s="23"/>
      <c r="S2809" s="23"/>
      <c r="T2809" s="23"/>
      <c r="U2809" s="23"/>
    </row>
    <row r="2810" spans="2:21" x14ac:dyDescent="0.3">
      <c r="B2810"/>
      <c r="C2810"/>
      <c r="Q2810" s="23"/>
      <c r="R2810" s="23"/>
      <c r="S2810" s="23"/>
      <c r="T2810" s="23"/>
      <c r="U2810" s="23"/>
    </row>
    <row r="2811" spans="2:21" x14ac:dyDescent="0.3">
      <c r="B2811"/>
      <c r="C2811"/>
      <c r="Q2811" s="23"/>
      <c r="R2811" s="23"/>
      <c r="S2811" s="23"/>
      <c r="T2811" s="23"/>
      <c r="U2811" s="23"/>
    </row>
    <row r="2812" spans="2:21" x14ac:dyDescent="0.3">
      <c r="B2812"/>
      <c r="C2812"/>
      <c r="Q2812" s="23"/>
      <c r="R2812" s="23"/>
      <c r="S2812" s="23"/>
      <c r="T2812" s="23"/>
      <c r="U2812" s="23"/>
    </row>
    <row r="2813" spans="2:21" x14ac:dyDescent="0.3">
      <c r="B2813"/>
      <c r="C2813"/>
      <c r="Q2813" s="23"/>
      <c r="R2813" s="23"/>
      <c r="S2813" s="23"/>
      <c r="T2813" s="23"/>
      <c r="U2813" s="23"/>
    </row>
    <row r="2814" spans="2:21" x14ac:dyDescent="0.3">
      <c r="B2814"/>
      <c r="C2814"/>
      <c r="Q2814" s="23"/>
      <c r="R2814" s="23"/>
      <c r="S2814" s="23"/>
      <c r="T2814" s="23"/>
      <c r="U2814" s="23"/>
    </row>
    <row r="2815" spans="2:21" x14ac:dyDescent="0.3">
      <c r="B2815"/>
      <c r="C2815"/>
      <c r="Q2815" s="23"/>
      <c r="R2815" s="23"/>
      <c r="S2815" s="23"/>
      <c r="T2815" s="23"/>
      <c r="U2815" s="23"/>
    </row>
    <row r="2816" spans="2:21" x14ac:dyDescent="0.3">
      <c r="B2816"/>
      <c r="C2816"/>
      <c r="Q2816" s="23"/>
      <c r="R2816" s="23"/>
      <c r="S2816" s="23"/>
      <c r="T2816" s="23"/>
      <c r="U2816" s="23"/>
    </row>
    <row r="2817" spans="2:21" x14ac:dyDescent="0.3">
      <c r="B2817"/>
      <c r="C2817"/>
      <c r="Q2817" s="23"/>
      <c r="R2817" s="23"/>
      <c r="S2817" s="23"/>
      <c r="T2817" s="23"/>
      <c r="U2817" s="23"/>
    </row>
    <row r="2818" spans="2:21" x14ac:dyDescent="0.3">
      <c r="B2818"/>
      <c r="C2818"/>
      <c r="Q2818" s="23"/>
      <c r="R2818" s="23"/>
      <c r="S2818" s="23"/>
      <c r="T2818" s="23"/>
      <c r="U2818" s="23"/>
    </row>
    <row r="2819" spans="2:21" x14ac:dyDescent="0.3">
      <c r="B2819"/>
      <c r="C2819"/>
      <c r="Q2819" s="23"/>
      <c r="R2819" s="23"/>
      <c r="S2819" s="23"/>
      <c r="T2819" s="23"/>
      <c r="U2819" s="23"/>
    </row>
    <row r="2820" spans="2:21" x14ac:dyDescent="0.3">
      <c r="B2820"/>
      <c r="C2820"/>
      <c r="Q2820" s="23"/>
      <c r="R2820" s="23"/>
      <c r="S2820" s="23"/>
      <c r="T2820" s="23"/>
      <c r="U2820" s="23"/>
    </row>
    <row r="2821" spans="2:21" x14ac:dyDescent="0.3">
      <c r="B2821"/>
      <c r="C2821"/>
      <c r="Q2821" s="23"/>
      <c r="R2821" s="23"/>
      <c r="S2821" s="23"/>
      <c r="T2821" s="23"/>
      <c r="U2821" s="23"/>
    </row>
    <row r="2822" spans="2:21" x14ac:dyDescent="0.3">
      <c r="B2822"/>
      <c r="C2822"/>
      <c r="Q2822" s="23"/>
      <c r="R2822" s="23"/>
      <c r="S2822" s="23"/>
      <c r="T2822" s="23"/>
      <c r="U2822" s="23"/>
    </row>
    <row r="2823" spans="2:21" x14ac:dyDescent="0.3">
      <c r="B2823"/>
      <c r="C2823"/>
    </row>
    <row r="2824" spans="2:21" x14ac:dyDescent="0.3">
      <c r="B2824"/>
      <c r="C2824"/>
      <c r="Q2824" s="23"/>
      <c r="R2824" s="23"/>
      <c r="S2824" s="23"/>
      <c r="T2824" s="23"/>
      <c r="U2824" s="23"/>
    </row>
    <row r="2825" spans="2:21" x14ac:dyDescent="0.3">
      <c r="B2825"/>
      <c r="C2825"/>
      <c r="Q2825" s="23"/>
      <c r="R2825" s="23"/>
      <c r="S2825" s="23"/>
      <c r="T2825" s="23"/>
      <c r="U2825" s="23"/>
    </row>
    <row r="2826" spans="2:21" x14ac:dyDescent="0.3">
      <c r="B2826"/>
      <c r="C2826"/>
      <c r="Q2826" s="23"/>
      <c r="R2826" s="23"/>
      <c r="S2826" s="23"/>
      <c r="T2826" s="23"/>
      <c r="U2826" s="23"/>
    </row>
    <row r="2827" spans="2:21" x14ac:dyDescent="0.3">
      <c r="B2827"/>
      <c r="C2827"/>
      <c r="Q2827" s="23"/>
      <c r="R2827" s="23"/>
      <c r="S2827" s="23"/>
      <c r="T2827" s="23"/>
      <c r="U2827" s="23"/>
    </row>
    <row r="2828" spans="2:21" x14ac:dyDescent="0.3">
      <c r="B2828"/>
      <c r="C2828"/>
    </row>
    <row r="2829" spans="2:21" x14ac:dyDescent="0.3">
      <c r="B2829"/>
      <c r="C2829"/>
      <c r="Q2829" s="23"/>
      <c r="R2829" s="23"/>
      <c r="S2829" s="23"/>
      <c r="T2829" s="23"/>
      <c r="U2829" s="23"/>
    </row>
    <row r="2830" spans="2:21" x14ac:dyDescent="0.3">
      <c r="B2830"/>
      <c r="C2830"/>
    </row>
    <row r="2831" spans="2:21" x14ac:dyDescent="0.3">
      <c r="B2831"/>
      <c r="C2831"/>
      <c r="Q2831" s="23"/>
      <c r="R2831" s="23"/>
      <c r="S2831" s="23"/>
      <c r="T2831" s="23"/>
      <c r="U2831" s="23"/>
    </row>
    <row r="2832" spans="2:21" x14ac:dyDescent="0.3">
      <c r="B2832"/>
      <c r="C2832"/>
      <c r="Q2832" s="23"/>
      <c r="R2832" s="23"/>
      <c r="S2832" s="23"/>
      <c r="T2832" s="23"/>
      <c r="U2832" s="23"/>
    </row>
    <row r="2833" spans="2:21" x14ac:dyDescent="0.3">
      <c r="B2833"/>
      <c r="C2833"/>
      <c r="Q2833" s="23"/>
      <c r="R2833" s="23"/>
      <c r="S2833" s="23"/>
      <c r="T2833" s="23"/>
      <c r="U2833" s="23"/>
    </row>
    <row r="2834" spans="2:21" x14ac:dyDescent="0.3">
      <c r="B2834"/>
      <c r="C2834"/>
      <c r="Q2834" s="23"/>
      <c r="R2834" s="23"/>
      <c r="S2834" s="23"/>
      <c r="T2834" s="23"/>
      <c r="U2834" s="23"/>
    </row>
    <row r="2835" spans="2:21" x14ac:dyDescent="0.3">
      <c r="B2835"/>
      <c r="C2835"/>
      <c r="Q2835" s="23"/>
      <c r="R2835" s="23"/>
      <c r="S2835" s="23"/>
      <c r="T2835" s="23"/>
      <c r="U2835" s="23"/>
    </row>
    <row r="2836" spans="2:21" x14ac:dyDescent="0.3">
      <c r="B2836"/>
      <c r="C2836"/>
      <c r="Q2836" s="23"/>
      <c r="R2836" s="23"/>
      <c r="S2836" s="23"/>
      <c r="T2836" s="23"/>
      <c r="U2836" s="23"/>
    </row>
    <row r="2837" spans="2:21" x14ac:dyDescent="0.3">
      <c r="B2837"/>
      <c r="C2837"/>
      <c r="Q2837" s="23"/>
      <c r="R2837" s="23"/>
      <c r="S2837" s="23"/>
      <c r="T2837" s="23"/>
      <c r="U2837" s="23"/>
    </row>
    <row r="2838" spans="2:21" x14ac:dyDescent="0.3">
      <c r="B2838"/>
      <c r="C2838"/>
      <c r="Q2838" s="23"/>
      <c r="R2838" s="23"/>
      <c r="S2838" s="23"/>
      <c r="T2838" s="23"/>
      <c r="U2838" s="23"/>
    </row>
    <row r="2839" spans="2:21" x14ac:dyDescent="0.3">
      <c r="B2839"/>
      <c r="C2839"/>
      <c r="Q2839" s="23"/>
      <c r="R2839" s="23"/>
      <c r="S2839" s="23"/>
      <c r="T2839" s="23"/>
      <c r="U2839" s="23"/>
    </row>
    <row r="2840" spans="2:21" x14ac:dyDescent="0.3">
      <c r="B2840"/>
      <c r="C2840"/>
      <c r="Q2840" s="23"/>
      <c r="R2840" s="23"/>
      <c r="S2840" s="23"/>
      <c r="T2840" s="23"/>
      <c r="U2840" s="23"/>
    </row>
    <row r="2841" spans="2:21" x14ac:dyDescent="0.3">
      <c r="B2841"/>
      <c r="C2841"/>
      <c r="Q2841" s="23"/>
      <c r="R2841" s="23"/>
      <c r="S2841" s="23"/>
      <c r="T2841" s="23"/>
      <c r="U2841" s="23"/>
    </row>
    <row r="2842" spans="2:21" x14ac:dyDescent="0.3">
      <c r="B2842"/>
      <c r="C2842"/>
      <c r="Q2842" s="23"/>
      <c r="R2842" s="23"/>
      <c r="S2842" s="23"/>
      <c r="T2842" s="23"/>
      <c r="U2842" s="23"/>
    </row>
    <row r="2843" spans="2:21" x14ac:dyDescent="0.3">
      <c r="B2843"/>
      <c r="C2843"/>
      <c r="Q2843" s="23"/>
      <c r="R2843" s="23"/>
      <c r="S2843" s="23"/>
      <c r="T2843" s="23"/>
      <c r="U2843" s="23"/>
    </row>
    <row r="2844" spans="2:21" x14ac:dyDescent="0.3">
      <c r="B2844"/>
      <c r="C2844"/>
      <c r="Q2844" s="23"/>
      <c r="R2844" s="23"/>
      <c r="S2844" s="23"/>
      <c r="T2844" s="23"/>
      <c r="U2844" s="23"/>
    </row>
    <row r="2845" spans="2:21" x14ac:dyDescent="0.3">
      <c r="B2845"/>
      <c r="C2845"/>
      <c r="Q2845" s="23"/>
      <c r="R2845" s="23"/>
      <c r="S2845" s="23"/>
      <c r="T2845" s="23"/>
      <c r="U2845" s="23"/>
    </row>
    <row r="2846" spans="2:21" x14ac:dyDescent="0.3">
      <c r="B2846"/>
      <c r="C2846"/>
      <c r="Q2846" s="23"/>
      <c r="R2846" s="23"/>
      <c r="S2846" s="23"/>
      <c r="T2846" s="23"/>
      <c r="U2846" s="23"/>
    </row>
    <row r="2847" spans="2:21" x14ac:dyDescent="0.3">
      <c r="B2847"/>
      <c r="C2847"/>
      <c r="Q2847" s="23"/>
      <c r="R2847" s="23"/>
      <c r="S2847" s="23"/>
      <c r="T2847" s="23"/>
      <c r="U2847" s="23"/>
    </row>
    <row r="2848" spans="2:21" x14ac:dyDescent="0.3">
      <c r="B2848"/>
      <c r="C2848"/>
      <c r="Q2848" s="23"/>
      <c r="R2848" s="23"/>
      <c r="S2848" s="23"/>
      <c r="T2848" s="23"/>
      <c r="U2848" s="23"/>
    </row>
    <row r="2849" spans="2:21" x14ac:dyDescent="0.3">
      <c r="B2849"/>
      <c r="C2849"/>
      <c r="Q2849" s="23"/>
      <c r="R2849" s="23"/>
      <c r="S2849" s="23"/>
      <c r="T2849" s="23"/>
      <c r="U2849" s="23"/>
    </row>
    <row r="2850" spans="2:21" x14ac:dyDescent="0.3">
      <c r="B2850"/>
      <c r="C2850"/>
      <c r="Q2850" s="23"/>
      <c r="R2850" s="23"/>
      <c r="S2850" s="23"/>
      <c r="T2850" s="23"/>
      <c r="U2850" s="23"/>
    </row>
    <row r="2851" spans="2:21" x14ac:dyDescent="0.3">
      <c r="B2851"/>
      <c r="C2851"/>
      <c r="Q2851" s="23"/>
      <c r="R2851" s="23"/>
      <c r="S2851" s="23"/>
      <c r="T2851" s="23"/>
      <c r="U2851" s="23"/>
    </row>
    <row r="2852" spans="2:21" x14ac:dyDescent="0.3">
      <c r="B2852"/>
      <c r="C2852"/>
      <c r="Q2852" s="23"/>
      <c r="R2852" s="23"/>
      <c r="S2852" s="23"/>
      <c r="T2852" s="23"/>
      <c r="U2852" s="23"/>
    </row>
    <row r="2853" spans="2:21" x14ac:dyDescent="0.3">
      <c r="B2853"/>
      <c r="C2853"/>
      <c r="Q2853" s="23"/>
      <c r="R2853" s="23"/>
      <c r="S2853" s="23"/>
      <c r="T2853" s="23"/>
      <c r="U2853" s="23"/>
    </row>
    <row r="2854" spans="2:21" x14ac:dyDescent="0.3">
      <c r="B2854"/>
      <c r="C2854"/>
    </row>
    <row r="2855" spans="2:21" x14ac:dyDescent="0.3">
      <c r="B2855"/>
      <c r="C2855"/>
    </row>
    <row r="2856" spans="2:21" x14ac:dyDescent="0.3">
      <c r="B2856"/>
      <c r="C2856"/>
      <c r="Q2856" s="23"/>
      <c r="R2856" s="23"/>
      <c r="S2856" s="23"/>
      <c r="T2856" s="23"/>
      <c r="U2856" s="23"/>
    </row>
    <row r="2857" spans="2:21" x14ac:dyDescent="0.3">
      <c r="B2857"/>
      <c r="C2857"/>
      <c r="Q2857" s="23"/>
      <c r="R2857" s="23"/>
      <c r="S2857" s="23"/>
      <c r="T2857" s="23"/>
      <c r="U2857" s="23"/>
    </row>
    <row r="2858" spans="2:21" x14ac:dyDescent="0.3">
      <c r="B2858"/>
      <c r="C2858"/>
      <c r="Q2858" s="23"/>
      <c r="R2858" s="23"/>
      <c r="S2858" s="23"/>
      <c r="T2858" s="23"/>
      <c r="U2858" s="23"/>
    </row>
    <row r="2859" spans="2:21" x14ac:dyDescent="0.3">
      <c r="B2859"/>
      <c r="C2859"/>
    </row>
    <row r="2860" spans="2:21" x14ac:dyDescent="0.3">
      <c r="B2860"/>
      <c r="C2860"/>
    </row>
    <row r="2861" spans="2:21" x14ac:dyDescent="0.3">
      <c r="B2861"/>
      <c r="C2861"/>
    </row>
    <row r="2862" spans="2:21" x14ac:dyDescent="0.3">
      <c r="B2862"/>
      <c r="C2862"/>
      <c r="Q2862" s="23"/>
      <c r="R2862" s="23"/>
      <c r="S2862" s="23"/>
      <c r="T2862" s="23"/>
      <c r="U2862" s="23"/>
    </row>
    <row r="2863" spans="2:21" x14ac:dyDescent="0.3">
      <c r="B2863"/>
      <c r="C2863"/>
      <c r="Q2863" s="23"/>
      <c r="R2863" s="23"/>
      <c r="S2863" s="23"/>
      <c r="T2863" s="23"/>
      <c r="U2863" s="23"/>
    </row>
    <row r="2864" spans="2:21" x14ac:dyDescent="0.3">
      <c r="B2864"/>
      <c r="C2864"/>
      <c r="Q2864" s="23"/>
      <c r="R2864" s="23"/>
      <c r="S2864" s="23"/>
      <c r="T2864" s="23"/>
      <c r="U2864" s="23"/>
    </row>
    <row r="2865" spans="2:21" x14ac:dyDescent="0.3">
      <c r="B2865"/>
      <c r="C2865"/>
      <c r="Q2865" s="23"/>
      <c r="R2865" s="23"/>
      <c r="S2865" s="23"/>
      <c r="T2865" s="23"/>
      <c r="U2865" s="23"/>
    </row>
    <row r="2866" spans="2:21" x14ac:dyDescent="0.3">
      <c r="B2866"/>
      <c r="C2866"/>
      <c r="Q2866" s="23"/>
      <c r="R2866" s="23"/>
      <c r="S2866" s="23"/>
      <c r="T2866" s="23"/>
      <c r="U2866" s="23"/>
    </row>
    <row r="2867" spans="2:21" x14ac:dyDescent="0.3">
      <c r="B2867"/>
      <c r="C2867"/>
      <c r="Q2867" s="23"/>
      <c r="R2867" s="23"/>
      <c r="S2867" s="23"/>
      <c r="T2867" s="23"/>
      <c r="U2867" s="23"/>
    </row>
    <row r="2868" spans="2:21" x14ac:dyDescent="0.3">
      <c r="B2868"/>
      <c r="C2868"/>
    </row>
    <row r="2869" spans="2:21" x14ac:dyDescent="0.3">
      <c r="B2869"/>
      <c r="C2869"/>
    </row>
    <row r="2870" spans="2:21" x14ac:dyDescent="0.3">
      <c r="B2870"/>
      <c r="C2870"/>
      <c r="Q2870" s="23"/>
      <c r="R2870" s="23"/>
      <c r="S2870" s="23"/>
      <c r="T2870" s="23"/>
      <c r="U2870" s="23"/>
    </row>
    <row r="2871" spans="2:21" x14ac:dyDescent="0.3">
      <c r="B2871"/>
      <c r="C2871"/>
      <c r="Q2871" s="23"/>
      <c r="R2871" s="23"/>
      <c r="S2871" s="23"/>
      <c r="T2871" s="23"/>
      <c r="U2871" s="23"/>
    </row>
    <row r="2872" spans="2:21" x14ac:dyDescent="0.3">
      <c r="B2872"/>
      <c r="C2872"/>
      <c r="Q2872" s="23"/>
      <c r="R2872" s="23"/>
      <c r="S2872" s="23"/>
      <c r="T2872" s="23"/>
      <c r="U2872" s="23"/>
    </row>
    <row r="2873" spans="2:21" x14ac:dyDescent="0.3">
      <c r="B2873"/>
      <c r="C2873"/>
      <c r="Q2873" s="23"/>
      <c r="R2873" s="23"/>
      <c r="S2873" s="23"/>
      <c r="T2873" s="23"/>
      <c r="U2873" s="23"/>
    </row>
    <row r="2874" spans="2:21" x14ac:dyDescent="0.3">
      <c r="B2874"/>
      <c r="C2874"/>
      <c r="Q2874" s="23"/>
      <c r="R2874" s="23"/>
      <c r="S2874" s="23"/>
      <c r="T2874" s="23"/>
      <c r="U2874" s="23"/>
    </row>
    <row r="2875" spans="2:21" x14ac:dyDescent="0.3">
      <c r="B2875"/>
      <c r="C2875"/>
      <c r="Q2875" s="23"/>
      <c r="R2875" s="23"/>
      <c r="S2875" s="23"/>
      <c r="T2875" s="23"/>
      <c r="U2875" s="23"/>
    </row>
    <row r="2876" spans="2:21" x14ac:dyDescent="0.3">
      <c r="B2876"/>
      <c r="C2876"/>
      <c r="Q2876" s="23"/>
      <c r="R2876" s="23"/>
      <c r="S2876" s="23"/>
      <c r="T2876" s="23"/>
      <c r="U2876" s="23"/>
    </row>
    <row r="2877" spans="2:21" x14ac:dyDescent="0.3">
      <c r="B2877"/>
      <c r="C2877"/>
      <c r="Q2877" s="23"/>
      <c r="R2877" s="23"/>
      <c r="S2877" s="23"/>
      <c r="T2877" s="23"/>
      <c r="U2877" s="23"/>
    </row>
    <row r="2878" spans="2:21" x14ac:dyDescent="0.3">
      <c r="B2878"/>
      <c r="C2878"/>
      <c r="Q2878" s="23"/>
      <c r="R2878" s="23"/>
      <c r="S2878" s="23"/>
      <c r="T2878" s="23"/>
      <c r="U2878" s="23"/>
    </row>
    <row r="2879" spans="2:21" x14ac:dyDescent="0.3">
      <c r="B2879"/>
      <c r="C2879"/>
      <c r="Q2879" s="23"/>
      <c r="R2879" s="23"/>
      <c r="S2879" s="23"/>
      <c r="T2879" s="23"/>
      <c r="U2879" s="23"/>
    </row>
    <row r="2880" spans="2:21" x14ac:dyDescent="0.3">
      <c r="B2880"/>
      <c r="C2880"/>
      <c r="Q2880" s="23"/>
      <c r="R2880" s="23"/>
      <c r="S2880" s="23"/>
      <c r="T2880" s="23"/>
      <c r="U2880" s="23"/>
    </row>
    <row r="2881" spans="2:21" x14ac:dyDescent="0.3">
      <c r="B2881"/>
      <c r="C2881"/>
      <c r="Q2881" s="23"/>
      <c r="R2881" s="23"/>
      <c r="S2881" s="23"/>
      <c r="T2881" s="23"/>
      <c r="U2881" s="23"/>
    </row>
    <row r="2882" spans="2:21" x14ac:dyDescent="0.3">
      <c r="B2882"/>
      <c r="C2882"/>
    </row>
    <row r="2883" spans="2:21" x14ac:dyDescent="0.3">
      <c r="B2883"/>
      <c r="C2883"/>
    </row>
    <row r="2884" spans="2:21" x14ac:dyDescent="0.3">
      <c r="B2884"/>
      <c r="C2884"/>
      <c r="Q2884" s="23"/>
      <c r="R2884" s="23"/>
      <c r="S2884" s="23"/>
      <c r="T2884" s="23"/>
      <c r="U2884" s="23"/>
    </row>
    <row r="2885" spans="2:21" x14ac:dyDescent="0.3">
      <c r="B2885"/>
      <c r="C2885"/>
      <c r="Q2885" s="23"/>
      <c r="R2885" s="23"/>
      <c r="S2885" s="23"/>
      <c r="T2885" s="23"/>
      <c r="U2885" s="23"/>
    </row>
    <row r="2886" spans="2:21" x14ac:dyDescent="0.3">
      <c r="B2886"/>
      <c r="C2886"/>
      <c r="Q2886" s="23"/>
      <c r="R2886" s="23"/>
      <c r="S2886" s="23"/>
      <c r="T2886" s="23"/>
      <c r="U2886" s="23"/>
    </row>
    <row r="2887" spans="2:21" x14ac:dyDescent="0.3">
      <c r="B2887"/>
      <c r="C2887"/>
      <c r="Q2887" s="23"/>
      <c r="R2887" s="23"/>
      <c r="S2887" s="23"/>
      <c r="T2887" s="23"/>
      <c r="U2887" s="23"/>
    </row>
    <row r="2888" spans="2:21" x14ac:dyDescent="0.3">
      <c r="B2888"/>
      <c r="C2888"/>
      <c r="Q2888" s="23"/>
      <c r="R2888" s="23"/>
      <c r="S2888" s="23"/>
      <c r="T2888" s="23"/>
      <c r="U2888" s="23"/>
    </row>
    <row r="2889" spans="2:21" x14ac:dyDescent="0.3">
      <c r="B2889"/>
      <c r="C2889"/>
      <c r="Q2889" s="23"/>
      <c r="R2889" s="23"/>
      <c r="S2889" s="23"/>
      <c r="T2889" s="23"/>
      <c r="U2889" s="23"/>
    </row>
    <row r="2890" spans="2:21" x14ac:dyDescent="0.3">
      <c r="B2890"/>
      <c r="C2890"/>
      <c r="Q2890" s="23"/>
      <c r="R2890" s="23"/>
      <c r="S2890" s="23"/>
      <c r="T2890" s="23"/>
      <c r="U2890" s="23"/>
    </row>
    <row r="2891" spans="2:21" x14ac:dyDescent="0.3">
      <c r="B2891"/>
      <c r="C2891"/>
      <c r="Q2891" s="23"/>
      <c r="R2891" s="23"/>
      <c r="S2891" s="23"/>
      <c r="T2891" s="23"/>
      <c r="U2891" s="23"/>
    </row>
    <row r="2892" spans="2:21" x14ac:dyDescent="0.3">
      <c r="B2892"/>
      <c r="C2892"/>
    </row>
    <row r="2893" spans="2:21" x14ac:dyDescent="0.3">
      <c r="B2893"/>
      <c r="C2893"/>
      <c r="Q2893" s="23"/>
      <c r="R2893" s="23"/>
      <c r="S2893" s="23"/>
      <c r="T2893" s="23"/>
      <c r="U2893" s="23"/>
    </row>
    <row r="2894" spans="2:21" x14ac:dyDescent="0.3">
      <c r="B2894"/>
      <c r="C2894"/>
      <c r="Q2894" s="23"/>
      <c r="R2894" s="23"/>
      <c r="S2894" s="23"/>
      <c r="T2894" s="23"/>
      <c r="U2894" s="23"/>
    </row>
    <row r="2895" spans="2:21" x14ac:dyDescent="0.3">
      <c r="B2895"/>
      <c r="C2895"/>
    </row>
    <row r="2896" spans="2:21" x14ac:dyDescent="0.3">
      <c r="B2896"/>
      <c r="C2896"/>
      <c r="Q2896" s="23"/>
      <c r="R2896" s="23"/>
      <c r="S2896" s="23"/>
      <c r="T2896" s="23"/>
      <c r="U2896" s="23"/>
    </row>
    <row r="2897" spans="2:21" x14ac:dyDescent="0.3">
      <c r="B2897"/>
      <c r="C2897"/>
      <c r="Q2897" s="23"/>
      <c r="R2897" s="23"/>
      <c r="S2897" s="23"/>
      <c r="T2897" s="23"/>
      <c r="U2897" s="23"/>
    </row>
    <row r="2898" spans="2:21" x14ac:dyDescent="0.3">
      <c r="B2898"/>
      <c r="C2898"/>
      <c r="Q2898" s="23"/>
      <c r="R2898" s="23"/>
      <c r="S2898" s="23"/>
      <c r="T2898" s="23"/>
      <c r="U2898" s="23"/>
    </row>
    <row r="2899" spans="2:21" x14ac:dyDescent="0.3">
      <c r="B2899"/>
      <c r="C2899"/>
      <c r="Q2899" s="23"/>
      <c r="R2899" s="23"/>
      <c r="S2899" s="23"/>
      <c r="T2899" s="23"/>
      <c r="U2899" s="23"/>
    </row>
    <row r="2900" spans="2:21" x14ac:dyDescent="0.3">
      <c r="B2900"/>
      <c r="C2900"/>
      <c r="Q2900" s="23"/>
      <c r="R2900" s="23"/>
      <c r="S2900" s="23"/>
      <c r="T2900" s="23"/>
      <c r="U2900" s="23"/>
    </row>
    <row r="2901" spans="2:21" x14ac:dyDescent="0.3">
      <c r="B2901"/>
      <c r="C2901"/>
      <c r="Q2901" s="23"/>
      <c r="R2901" s="23"/>
      <c r="S2901" s="23"/>
      <c r="T2901" s="23"/>
      <c r="U2901" s="23"/>
    </row>
    <row r="2902" spans="2:21" x14ac:dyDescent="0.3">
      <c r="B2902"/>
      <c r="C2902"/>
      <c r="Q2902" s="23"/>
      <c r="R2902" s="23"/>
      <c r="S2902" s="23"/>
      <c r="T2902" s="23"/>
      <c r="U2902" s="23"/>
    </row>
    <row r="2903" spans="2:21" x14ac:dyDescent="0.3">
      <c r="B2903"/>
      <c r="C2903"/>
      <c r="Q2903" s="23"/>
      <c r="R2903" s="23"/>
      <c r="S2903" s="23"/>
      <c r="T2903" s="23"/>
      <c r="U2903" s="23"/>
    </row>
    <row r="2904" spans="2:21" x14ac:dyDescent="0.3">
      <c r="B2904"/>
      <c r="C2904"/>
      <c r="Q2904" s="23"/>
      <c r="R2904" s="23"/>
      <c r="S2904" s="23"/>
      <c r="T2904" s="23"/>
      <c r="U2904" s="23"/>
    </row>
    <row r="2905" spans="2:21" x14ac:dyDescent="0.3">
      <c r="B2905"/>
      <c r="C2905"/>
      <c r="Q2905" s="23"/>
      <c r="R2905" s="23"/>
      <c r="S2905" s="23"/>
      <c r="T2905" s="23"/>
      <c r="U2905" s="23"/>
    </row>
    <row r="2906" spans="2:21" x14ac:dyDescent="0.3">
      <c r="B2906"/>
      <c r="C2906"/>
    </row>
    <row r="2907" spans="2:21" x14ac:dyDescent="0.3">
      <c r="B2907"/>
      <c r="C2907"/>
    </row>
    <row r="2908" spans="2:21" x14ac:dyDescent="0.3">
      <c r="B2908"/>
      <c r="C2908"/>
      <c r="Q2908" s="23"/>
      <c r="R2908" s="23"/>
      <c r="S2908" s="23"/>
      <c r="T2908" s="23"/>
      <c r="U2908" s="23"/>
    </row>
    <row r="2909" spans="2:21" x14ac:dyDescent="0.3">
      <c r="B2909"/>
      <c r="C2909"/>
      <c r="Q2909" s="23"/>
      <c r="R2909" s="23"/>
      <c r="S2909" s="23"/>
      <c r="T2909" s="23"/>
      <c r="U2909" s="23"/>
    </row>
    <row r="2910" spans="2:21" x14ac:dyDescent="0.3">
      <c r="B2910"/>
      <c r="C2910"/>
    </row>
    <row r="2911" spans="2:21" x14ac:dyDescent="0.3">
      <c r="B2911"/>
      <c r="C2911"/>
    </row>
    <row r="2912" spans="2:21" x14ac:dyDescent="0.3">
      <c r="B2912"/>
      <c r="C2912"/>
    </row>
    <row r="2913" spans="2:21" x14ac:dyDescent="0.3">
      <c r="B2913"/>
      <c r="C2913"/>
      <c r="Q2913" s="23"/>
      <c r="R2913" s="23"/>
      <c r="S2913" s="23"/>
      <c r="T2913" s="23"/>
      <c r="U2913" s="23"/>
    </row>
    <row r="2914" spans="2:21" x14ac:dyDescent="0.3">
      <c r="B2914"/>
      <c r="C2914"/>
      <c r="Q2914" s="23"/>
      <c r="R2914" s="23"/>
      <c r="S2914" s="23"/>
      <c r="T2914" s="23"/>
      <c r="U2914" s="23"/>
    </row>
    <row r="2915" spans="2:21" x14ac:dyDescent="0.3">
      <c r="B2915"/>
      <c r="C2915"/>
      <c r="Q2915" s="23"/>
      <c r="R2915" s="23"/>
      <c r="S2915" s="23"/>
      <c r="T2915" s="23"/>
      <c r="U2915" s="23"/>
    </row>
    <row r="2916" spans="2:21" x14ac:dyDescent="0.3">
      <c r="B2916"/>
      <c r="C2916"/>
      <c r="Q2916" s="23"/>
      <c r="R2916" s="23"/>
      <c r="S2916" s="23"/>
      <c r="T2916" s="23"/>
      <c r="U2916" s="23"/>
    </row>
    <row r="2917" spans="2:21" x14ac:dyDescent="0.3">
      <c r="B2917"/>
      <c r="C2917"/>
      <c r="Q2917" s="23"/>
      <c r="R2917" s="23"/>
      <c r="S2917" s="23"/>
      <c r="T2917" s="23"/>
      <c r="U2917" s="23"/>
    </row>
    <row r="2918" spans="2:21" x14ac:dyDescent="0.3">
      <c r="B2918"/>
      <c r="C2918"/>
      <c r="Q2918" s="23"/>
      <c r="R2918" s="23"/>
      <c r="S2918" s="23"/>
      <c r="T2918" s="23"/>
      <c r="U2918" s="23"/>
    </row>
    <row r="2919" spans="2:21" x14ac:dyDescent="0.3">
      <c r="B2919"/>
      <c r="C2919"/>
      <c r="Q2919" s="23"/>
      <c r="R2919" s="23"/>
      <c r="S2919" s="23"/>
      <c r="T2919" s="23"/>
      <c r="U2919" s="23"/>
    </row>
    <row r="2920" spans="2:21" x14ac:dyDescent="0.3">
      <c r="B2920"/>
      <c r="C2920"/>
    </row>
    <row r="2921" spans="2:21" x14ac:dyDescent="0.3">
      <c r="B2921"/>
      <c r="C2921"/>
    </row>
    <row r="2922" spans="2:21" x14ac:dyDescent="0.3">
      <c r="B2922"/>
      <c r="C2922"/>
      <c r="Q2922" s="23"/>
      <c r="R2922" s="23"/>
      <c r="S2922" s="23"/>
      <c r="T2922" s="23"/>
      <c r="U2922" s="23"/>
    </row>
    <row r="2923" spans="2:21" x14ac:dyDescent="0.3">
      <c r="B2923"/>
      <c r="C2923"/>
    </row>
    <row r="2924" spans="2:21" x14ac:dyDescent="0.3">
      <c r="B2924"/>
      <c r="C2924"/>
    </row>
    <row r="2925" spans="2:21" x14ac:dyDescent="0.3">
      <c r="B2925"/>
      <c r="C2925"/>
      <c r="Q2925" s="23"/>
      <c r="R2925" s="23"/>
      <c r="S2925" s="23"/>
      <c r="T2925" s="23"/>
      <c r="U2925" s="23"/>
    </row>
    <row r="2926" spans="2:21" x14ac:dyDescent="0.3">
      <c r="B2926"/>
      <c r="C2926"/>
      <c r="Q2926" s="23"/>
      <c r="R2926" s="23"/>
      <c r="S2926" s="23"/>
      <c r="T2926" s="23"/>
      <c r="U2926" s="23"/>
    </row>
    <row r="2927" spans="2:21" x14ac:dyDescent="0.3">
      <c r="B2927"/>
      <c r="C2927"/>
    </row>
    <row r="2928" spans="2:21" x14ac:dyDescent="0.3">
      <c r="B2928"/>
      <c r="C2928"/>
      <c r="Q2928" s="23"/>
      <c r="R2928" s="23"/>
      <c r="S2928" s="23"/>
      <c r="T2928" s="23"/>
      <c r="U2928" s="23"/>
    </row>
    <row r="2929" spans="2:21" x14ac:dyDescent="0.3">
      <c r="B2929"/>
      <c r="C2929"/>
      <c r="Q2929" s="23"/>
      <c r="R2929" s="23"/>
      <c r="S2929" s="23"/>
      <c r="T2929" s="23"/>
      <c r="U2929" s="23"/>
    </row>
    <row r="2930" spans="2:21" x14ac:dyDescent="0.3">
      <c r="B2930"/>
      <c r="C2930"/>
      <c r="Q2930" s="23"/>
      <c r="R2930" s="23"/>
      <c r="S2930" s="23"/>
      <c r="T2930" s="23"/>
      <c r="U2930" s="23"/>
    </row>
    <row r="2931" spans="2:21" x14ac:dyDescent="0.3">
      <c r="B2931"/>
      <c r="C2931"/>
      <c r="Q2931" s="23"/>
      <c r="R2931" s="23"/>
      <c r="S2931" s="23"/>
      <c r="T2931" s="23"/>
      <c r="U2931" s="23"/>
    </row>
    <row r="2932" spans="2:21" x14ac:dyDescent="0.3">
      <c r="B2932"/>
      <c r="C2932"/>
      <c r="Q2932" s="23"/>
      <c r="R2932" s="23"/>
      <c r="S2932" s="23"/>
      <c r="T2932" s="23"/>
      <c r="U2932" s="23"/>
    </row>
    <row r="2933" spans="2:21" x14ac:dyDescent="0.3">
      <c r="B2933"/>
      <c r="C2933"/>
      <c r="Q2933" s="23"/>
      <c r="R2933" s="23"/>
      <c r="S2933" s="23"/>
      <c r="T2933" s="23"/>
      <c r="U2933" s="23"/>
    </row>
    <row r="2934" spans="2:21" x14ac:dyDescent="0.3">
      <c r="B2934"/>
      <c r="C2934"/>
      <c r="Q2934" s="23"/>
      <c r="R2934" s="23"/>
      <c r="S2934" s="23"/>
      <c r="T2934" s="23"/>
      <c r="U2934" s="23"/>
    </row>
    <row r="2935" spans="2:21" x14ac:dyDescent="0.3">
      <c r="B2935"/>
      <c r="C2935"/>
      <c r="Q2935" s="23"/>
      <c r="R2935" s="23"/>
      <c r="S2935" s="23"/>
      <c r="T2935" s="23"/>
      <c r="U2935" s="23"/>
    </row>
    <row r="2936" spans="2:21" x14ac:dyDescent="0.3">
      <c r="B2936"/>
      <c r="C2936"/>
      <c r="Q2936" s="23"/>
      <c r="R2936" s="23"/>
      <c r="S2936" s="23"/>
      <c r="T2936" s="23"/>
      <c r="U2936" s="23"/>
    </row>
    <row r="2937" spans="2:21" x14ac:dyDescent="0.3">
      <c r="B2937"/>
      <c r="C2937"/>
      <c r="Q2937" s="23"/>
      <c r="R2937" s="23"/>
      <c r="S2937" s="23"/>
      <c r="T2937" s="23"/>
      <c r="U2937" s="23"/>
    </row>
    <row r="2938" spans="2:21" x14ac:dyDescent="0.3">
      <c r="B2938"/>
      <c r="C2938"/>
      <c r="Q2938" s="23"/>
      <c r="R2938" s="23"/>
      <c r="S2938" s="23"/>
      <c r="T2938" s="23"/>
      <c r="U2938" s="23"/>
    </row>
    <row r="2939" spans="2:21" x14ac:dyDescent="0.3">
      <c r="B2939"/>
      <c r="C2939"/>
    </row>
    <row r="2940" spans="2:21" x14ac:dyDescent="0.3">
      <c r="B2940"/>
      <c r="C2940"/>
      <c r="Q2940" s="23"/>
      <c r="R2940" s="23"/>
      <c r="S2940" s="23"/>
      <c r="T2940" s="23"/>
      <c r="U2940" s="23"/>
    </row>
    <row r="2941" spans="2:21" x14ac:dyDescent="0.3">
      <c r="B2941"/>
      <c r="C2941"/>
      <c r="Q2941" s="23"/>
      <c r="R2941" s="23"/>
      <c r="S2941" s="23"/>
      <c r="T2941" s="23"/>
      <c r="U2941" s="23"/>
    </row>
    <row r="2942" spans="2:21" x14ac:dyDescent="0.3">
      <c r="B2942"/>
      <c r="C2942"/>
    </row>
    <row r="2943" spans="2:21" x14ac:dyDescent="0.3">
      <c r="B2943"/>
      <c r="C2943"/>
      <c r="Q2943" s="23"/>
      <c r="R2943" s="23"/>
      <c r="S2943" s="23"/>
      <c r="T2943" s="23"/>
      <c r="U2943" s="23"/>
    </row>
    <row r="2944" spans="2:21" x14ac:dyDescent="0.3">
      <c r="B2944"/>
      <c r="C2944"/>
      <c r="Q2944" s="23"/>
      <c r="R2944" s="23"/>
      <c r="S2944" s="23"/>
      <c r="T2944" s="23"/>
      <c r="U2944" s="23"/>
    </row>
    <row r="2945" spans="2:21" x14ac:dyDescent="0.3">
      <c r="B2945"/>
      <c r="C2945"/>
      <c r="Q2945" s="23"/>
      <c r="R2945" s="23"/>
      <c r="S2945" s="23"/>
      <c r="T2945" s="23"/>
      <c r="U2945" s="23"/>
    </row>
    <row r="2946" spans="2:21" x14ac:dyDescent="0.3">
      <c r="B2946"/>
      <c r="C2946"/>
      <c r="Q2946" s="23"/>
      <c r="R2946" s="23"/>
      <c r="S2946" s="23"/>
      <c r="T2946" s="23"/>
      <c r="U2946" s="23"/>
    </row>
    <row r="2947" spans="2:21" x14ac:dyDescent="0.3">
      <c r="B2947"/>
      <c r="C2947"/>
      <c r="Q2947" s="23"/>
      <c r="R2947" s="23"/>
      <c r="S2947" s="23"/>
      <c r="T2947" s="23"/>
      <c r="U2947" s="23"/>
    </row>
    <row r="2948" spans="2:21" x14ac:dyDescent="0.3">
      <c r="B2948"/>
      <c r="C2948"/>
      <c r="Q2948" s="23"/>
      <c r="R2948" s="23"/>
      <c r="S2948" s="23"/>
      <c r="T2948" s="23"/>
      <c r="U2948" s="23"/>
    </row>
    <row r="2949" spans="2:21" x14ac:dyDescent="0.3">
      <c r="B2949"/>
      <c r="C2949"/>
    </row>
    <row r="2950" spans="2:21" x14ac:dyDescent="0.3">
      <c r="B2950"/>
      <c r="C2950"/>
      <c r="Q2950" s="23"/>
      <c r="R2950" s="23"/>
      <c r="S2950" s="23"/>
      <c r="T2950" s="23"/>
      <c r="U2950" s="23"/>
    </row>
    <row r="2951" spans="2:21" x14ac:dyDescent="0.3">
      <c r="B2951"/>
      <c r="C2951"/>
      <c r="Q2951" s="23"/>
      <c r="R2951" s="23"/>
      <c r="S2951" s="23"/>
      <c r="T2951" s="23"/>
      <c r="U2951" s="23"/>
    </row>
    <row r="2952" spans="2:21" x14ac:dyDescent="0.3">
      <c r="B2952"/>
      <c r="C2952"/>
      <c r="Q2952" s="23"/>
      <c r="R2952" s="23"/>
      <c r="S2952" s="23"/>
      <c r="T2952" s="23"/>
      <c r="U2952" s="23"/>
    </row>
    <row r="2953" spans="2:21" x14ac:dyDescent="0.3">
      <c r="B2953"/>
      <c r="C2953"/>
      <c r="Q2953" s="23"/>
      <c r="R2953" s="23"/>
      <c r="S2953" s="23"/>
      <c r="T2953" s="23"/>
      <c r="U2953" s="23"/>
    </row>
    <row r="2954" spans="2:21" x14ac:dyDescent="0.3">
      <c r="B2954"/>
      <c r="C2954"/>
      <c r="Q2954" s="23"/>
      <c r="R2954" s="23"/>
      <c r="S2954" s="23"/>
      <c r="T2954" s="23"/>
      <c r="U2954" s="23"/>
    </row>
    <row r="2955" spans="2:21" x14ac:dyDescent="0.3">
      <c r="B2955"/>
      <c r="C2955"/>
      <c r="Q2955" s="23"/>
      <c r="R2955" s="23"/>
      <c r="S2955" s="23"/>
      <c r="T2955" s="23"/>
      <c r="U2955" s="23"/>
    </row>
    <row r="2956" spans="2:21" x14ac:dyDescent="0.3">
      <c r="B2956"/>
      <c r="C2956"/>
      <c r="Q2956" s="23"/>
      <c r="R2956" s="23"/>
      <c r="S2956" s="23"/>
      <c r="T2956" s="23"/>
      <c r="U2956" s="23"/>
    </row>
    <row r="2957" spans="2:21" x14ac:dyDescent="0.3">
      <c r="B2957"/>
      <c r="C2957"/>
    </row>
    <row r="2958" spans="2:21" x14ac:dyDescent="0.3">
      <c r="B2958"/>
      <c r="C2958"/>
    </row>
    <row r="2959" spans="2:21" x14ac:dyDescent="0.3">
      <c r="B2959"/>
      <c r="C2959"/>
      <c r="Q2959" s="23"/>
      <c r="R2959" s="23"/>
      <c r="S2959" s="23"/>
      <c r="T2959" s="23"/>
      <c r="U2959" s="23"/>
    </row>
    <row r="2960" spans="2:21" x14ac:dyDescent="0.3">
      <c r="B2960"/>
      <c r="C2960"/>
      <c r="Q2960" s="23"/>
      <c r="R2960" s="23"/>
      <c r="S2960" s="23"/>
      <c r="T2960" s="23"/>
      <c r="U2960" s="23"/>
    </row>
    <row r="2961" spans="2:21" x14ac:dyDescent="0.3">
      <c r="B2961"/>
      <c r="C2961"/>
      <c r="Q2961" s="23"/>
      <c r="R2961" s="23"/>
      <c r="S2961" s="23"/>
      <c r="T2961" s="23"/>
      <c r="U2961" s="23"/>
    </row>
    <row r="2962" spans="2:21" x14ac:dyDescent="0.3">
      <c r="B2962"/>
      <c r="C2962"/>
    </row>
    <row r="2963" spans="2:21" x14ac:dyDescent="0.3">
      <c r="B2963"/>
      <c r="C2963"/>
      <c r="Q2963" s="23"/>
      <c r="R2963" s="23"/>
      <c r="S2963" s="23"/>
      <c r="T2963" s="23"/>
      <c r="U2963" s="23"/>
    </row>
    <row r="2964" spans="2:21" x14ac:dyDescent="0.3">
      <c r="B2964"/>
      <c r="C2964"/>
      <c r="Q2964" s="23"/>
      <c r="R2964" s="23"/>
      <c r="S2964" s="23"/>
      <c r="T2964" s="23"/>
      <c r="U2964" s="23"/>
    </row>
    <row r="2965" spans="2:21" x14ac:dyDescent="0.3">
      <c r="B2965"/>
      <c r="C2965"/>
    </row>
    <row r="2966" spans="2:21" x14ac:dyDescent="0.3">
      <c r="B2966"/>
      <c r="C2966"/>
    </row>
    <row r="2967" spans="2:21" x14ac:dyDescent="0.3">
      <c r="B2967"/>
      <c r="C2967"/>
      <c r="Q2967" s="23"/>
      <c r="R2967" s="23"/>
      <c r="S2967" s="23"/>
      <c r="T2967" s="23"/>
      <c r="U2967" s="23"/>
    </row>
    <row r="2968" spans="2:21" x14ac:dyDescent="0.3">
      <c r="B2968"/>
      <c r="C2968"/>
      <c r="Q2968" s="23"/>
      <c r="R2968" s="23"/>
      <c r="S2968" s="23"/>
      <c r="T2968" s="23"/>
      <c r="U2968" s="23"/>
    </row>
    <row r="2969" spans="2:21" x14ac:dyDescent="0.3">
      <c r="B2969"/>
      <c r="C2969"/>
      <c r="Q2969" s="23"/>
      <c r="R2969" s="23"/>
      <c r="S2969" s="23"/>
      <c r="T2969" s="23"/>
      <c r="U2969" s="23"/>
    </row>
    <row r="2970" spans="2:21" x14ac:dyDescent="0.3">
      <c r="B2970"/>
      <c r="C2970"/>
      <c r="Q2970" s="23"/>
      <c r="R2970" s="23"/>
      <c r="S2970" s="23"/>
      <c r="T2970" s="23"/>
      <c r="U2970" s="23"/>
    </row>
    <row r="2971" spans="2:21" x14ac:dyDescent="0.3">
      <c r="B2971"/>
      <c r="C2971"/>
      <c r="Q2971" s="23"/>
      <c r="R2971" s="23"/>
      <c r="S2971" s="23"/>
      <c r="T2971" s="23"/>
      <c r="U2971" s="23"/>
    </row>
    <row r="2972" spans="2:21" x14ac:dyDescent="0.3">
      <c r="B2972"/>
      <c r="C2972"/>
      <c r="Q2972" s="23"/>
      <c r="R2972" s="23"/>
      <c r="S2972" s="23"/>
      <c r="T2972" s="23"/>
      <c r="U2972" s="23"/>
    </row>
    <row r="2973" spans="2:21" x14ac:dyDescent="0.3">
      <c r="B2973"/>
      <c r="C2973"/>
    </row>
    <row r="2974" spans="2:21" x14ac:dyDescent="0.3">
      <c r="B2974"/>
      <c r="C2974"/>
      <c r="Q2974" s="23"/>
      <c r="R2974" s="23"/>
      <c r="S2974" s="23"/>
      <c r="T2974" s="23"/>
      <c r="U2974" s="23"/>
    </row>
    <row r="2975" spans="2:21" x14ac:dyDescent="0.3">
      <c r="B2975"/>
      <c r="C2975"/>
      <c r="Q2975" s="23"/>
      <c r="R2975" s="23"/>
      <c r="S2975" s="23"/>
      <c r="T2975" s="23"/>
      <c r="U2975" s="23"/>
    </row>
    <row r="2976" spans="2:21" x14ac:dyDescent="0.3">
      <c r="B2976"/>
      <c r="C2976"/>
      <c r="Q2976" s="23"/>
      <c r="R2976" s="23"/>
      <c r="S2976" s="23"/>
      <c r="T2976" s="23"/>
      <c r="U2976" s="23"/>
    </row>
    <row r="2977" spans="2:21" x14ac:dyDescent="0.3">
      <c r="B2977"/>
      <c r="C2977"/>
      <c r="Q2977" s="23"/>
      <c r="R2977" s="23"/>
      <c r="S2977" s="23"/>
      <c r="T2977" s="23"/>
      <c r="U2977" s="23"/>
    </row>
    <row r="2978" spans="2:21" x14ac:dyDescent="0.3">
      <c r="B2978"/>
      <c r="C2978"/>
    </row>
    <row r="2979" spans="2:21" x14ac:dyDescent="0.3">
      <c r="B2979"/>
      <c r="C2979"/>
      <c r="Q2979" s="23"/>
      <c r="R2979" s="23"/>
      <c r="S2979" s="23"/>
      <c r="T2979" s="23"/>
      <c r="U2979" s="23"/>
    </row>
    <row r="2980" spans="2:21" x14ac:dyDescent="0.3">
      <c r="B2980"/>
      <c r="C2980"/>
      <c r="Q2980" s="23"/>
      <c r="R2980" s="23"/>
      <c r="S2980" s="23"/>
      <c r="T2980" s="23"/>
      <c r="U2980" s="23"/>
    </row>
    <row r="2981" spans="2:21" x14ac:dyDescent="0.3">
      <c r="B2981"/>
      <c r="C2981"/>
      <c r="Q2981" s="23"/>
      <c r="R2981" s="23"/>
      <c r="S2981" s="23"/>
      <c r="T2981" s="23"/>
      <c r="U2981" s="23"/>
    </row>
    <row r="2982" spans="2:21" x14ac:dyDescent="0.3">
      <c r="B2982"/>
      <c r="C2982"/>
      <c r="Q2982" s="23"/>
      <c r="R2982" s="23"/>
      <c r="S2982" s="23"/>
      <c r="T2982" s="23"/>
      <c r="U2982" s="23"/>
    </row>
    <row r="2983" spans="2:21" x14ac:dyDescent="0.3">
      <c r="B2983"/>
      <c r="C2983"/>
    </row>
    <row r="2984" spans="2:21" x14ac:dyDescent="0.3">
      <c r="B2984"/>
      <c r="C2984"/>
    </row>
    <row r="2985" spans="2:21" x14ac:dyDescent="0.3">
      <c r="B2985"/>
      <c r="C2985"/>
      <c r="Q2985" s="23"/>
      <c r="R2985" s="23"/>
      <c r="S2985" s="23"/>
      <c r="T2985" s="23"/>
      <c r="U2985" s="23"/>
    </row>
    <row r="2986" spans="2:21" x14ac:dyDescent="0.3">
      <c r="B2986"/>
      <c r="C2986"/>
    </row>
    <row r="2987" spans="2:21" x14ac:dyDescent="0.3">
      <c r="B2987"/>
      <c r="C2987"/>
    </row>
    <row r="2988" spans="2:21" x14ac:dyDescent="0.3">
      <c r="B2988"/>
      <c r="C2988"/>
      <c r="Q2988" s="23"/>
      <c r="R2988" s="23"/>
      <c r="S2988" s="23"/>
      <c r="T2988" s="23"/>
      <c r="U2988" s="23"/>
    </row>
    <row r="2989" spans="2:21" x14ac:dyDescent="0.3">
      <c r="B2989"/>
      <c r="C2989"/>
      <c r="Q2989" s="23"/>
      <c r="R2989" s="23"/>
      <c r="S2989" s="23"/>
      <c r="T2989" s="23"/>
      <c r="U2989" s="23"/>
    </row>
    <row r="2990" spans="2:21" x14ac:dyDescent="0.3">
      <c r="B2990"/>
      <c r="C2990"/>
      <c r="Q2990" s="23"/>
      <c r="R2990" s="23"/>
      <c r="S2990" s="23"/>
      <c r="T2990" s="23"/>
      <c r="U2990" s="23"/>
    </row>
    <row r="2991" spans="2:21" x14ac:dyDescent="0.3">
      <c r="B2991"/>
      <c r="C2991"/>
    </row>
    <row r="2992" spans="2:21" x14ac:dyDescent="0.3">
      <c r="B2992"/>
      <c r="C2992"/>
      <c r="Q2992" s="23"/>
      <c r="R2992" s="23"/>
      <c r="S2992" s="23"/>
      <c r="T2992" s="23"/>
      <c r="U2992" s="23"/>
    </row>
    <row r="2993" spans="2:21" x14ac:dyDescent="0.3">
      <c r="B2993"/>
      <c r="C2993"/>
      <c r="Q2993" s="23"/>
      <c r="R2993" s="23"/>
      <c r="S2993" s="23"/>
      <c r="T2993" s="23"/>
      <c r="U2993" s="23"/>
    </row>
    <row r="2994" spans="2:21" x14ac:dyDescent="0.3">
      <c r="B2994"/>
      <c r="C2994"/>
      <c r="Q2994" s="23"/>
      <c r="R2994" s="23"/>
      <c r="S2994" s="23"/>
      <c r="T2994" s="23"/>
      <c r="U2994" s="23"/>
    </row>
    <row r="2995" spans="2:21" x14ac:dyDescent="0.3">
      <c r="B2995"/>
      <c r="C2995"/>
      <c r="Q2995" s="23"/>
      <c r="R2995" s="23"/>
      <c r="S2995" s="23"/>
      <c r="T2995" s="23"/>
      <c r="U2995" s="23"/>
    </row>
    <row r="2996" spans="2:21" x14ac:dyDescent="0.3">
      <c r="B2996"/>
      <c r="C2996"/>
      <c r="Q2996" s="23"/>
      <c r="R2996" s="23"/>
      <c r="S2996" s="23"/>
      <c r="T2996" s="23"/>
      <c r="U2996" s="23"/>
    </row>
    <row r="2997" spans="2:21" x14ac:dyDescent="0.3">
      <c r="B2997"/>
      <c r="C2997"/>
      <c r="Q2997" s="23"/>
      <c r="R2997" s="23"/>
      <c r="S2997" s="23"/>
      <c r="T2997" s="23"/>
      <c r="U2997" s="23"/>
    </row>
    <row r="2998" spans="2:21" x14ac:dyDescent="0.3">
      <c r="B2998"/>
      <c r="C2998"/>
    </row>
    <row r="2999" spans="2:21" x14ac:dyDescent="0.3">
      <c r="B2999"/>
      <c r="C2999"/>
      <c r="Q2999" s="23"/>
      <c r="R2999" s="23"/>
      <c r="S2999" s="23"/>
      <c r="T2999" s="23"/>
      <c r="U2999" s="23"/>
    </row>
    <row r="3000" spans="2:21" x14ac:dyDescent="0.3">
      <c r="B3000"/>
      <c r="C3000"/>
      <c r="Q3000" s="23"/>
      <c r="R3000" s="23"/>
      <c r="S3000" s="23"/>
      <c r="T3000" s="23"/>
      <c r="U3000" s="23"/>
    </row>
    <row r="3001" spans="2:21" x14ac:dyDescent="0.3">
      <c r="B3001"/>
      <c r="C3001"/>
      <c r="Q3001" s="23"/>
      <c r="R3001" s="23"/>
      <c r="S3001" s="23"/>
      <c r="T3001" s="23"/>
      <c r="U3001" s="23"/>
    </row>
    <row r="3002" spans="2:21" x14ac:dyDescent="0.3">
      <c r="B3002"/>
      <c r="C3002"/>
      <c r="Q3002" s="23"/>
      <c r="R3002" s="23"/>
      <c r="S3002" s="23"/>
      <c r="T3002" s="23"/>
      <c r="U3002" s="23"/>
    </row>
    <row r="3003" spans="2:21" x14ac:dyDescent="0.3">
      <c r="B3003"/>
      <c r="C3003"/>
    </row>
    <row r="3004" spans="2:21" x14ac:dyDescent="0.3">
      <c r="B3004"/>
      <c r="C3004"/>
      <c r="Q3004" s="23"/>
      <c r="R3004" s="23"/>
      <c r="S3004" s="23"/>
      <c r="T3004" s="23"/>
      <c r="U3004" s="23"/>
    </row>
    <row r="3005" spans="2:21" x14ac:dyDescent="0.3">
      <c r="B3005"/>
      <c r="C3005"/>
      <c r="Q3005" s="23"/>
      <c r="R3005" s="23"/>
      <c r="S3005" s="23"/>
      <c r="T3005" s="23"/>
      <c r="U3005" s="23"/>
    </row>
    <row r="3006" spans="2:21" x14ac:dyDescent="0.3">
      <c r="B3006"/>
      <c r="C3006"/>
      <c r="Q3006" s="23"/>
      <c r="R3006" s="23"/>
      <c r="S3006" s="23"/>
      <c r="T3006" s="23"/>
      <c r="U3006" s="23"/>
    </row>
    <row r="3007" spans="2:21" x14ac:dyDescent="0.3">
      <c r="B3007"/>
      <c r="C3007"/>
    </row>
    <row r="3008" spans="2:21" x14ac:dyDescent="0.3">
      <c r="B3008"/>
      <c r="C3008"/>
      <c r="Q3008" s="23"/>
      <c r="R3008" s="23"/>
      <c r="S3008" s="23"/>
      <c r="T3008" s="23"/>
      <c r="U3008" s="23"/>
    </row>
    <row r="3009" spans="2:21" x14ac:dyDescent="0.3">
      <c r="B3009"/>
      <c r="C3009"/>
      <c r="Q3009" s="23"/>
      <c r="R3009" s="23"/>
      <c r="S3009" s="23"/>
      <c r="T3009" s="23"/>
      <c r="U3009" s="23"/>
    </row>
    <row r="3010" spans="2:21" x14ac:dyDescent="0.3">
      <c r="B3010"/>
      <c r="C3010"/>
      <c r="Q3010" s="23"/>
      <c r="R3010" s="23"/>
      <c r="S3010" s="23"/>
      <c r="T3010" s="23"/>
      <c r="U3010" s="23"/>
    </row>
    <row r="3011" spans="2:21" x14ac:dyDescent="0.3">
      <c r="B3011"/>
      <c r="C3011"/>
      <c r="Q3011" s="23"/>
      <c r="R3011" s="23"/>
      <c r="S3011" s="23"/>
      <c r="T3011" s="23"/>
      <c r="U3011" s="23"/>
    </row>
    <row r="3012" spans="2:21" x14ac:dyDescent="0.3">
      <c r="B3012"/>
      <c r="C3012"/>
      <c r="Q3012" s="23"/>
      <c r="R3012" s="23"/>
      <c r="S3012" s="23"/>
      <c r="T3012" s="23"/>
      <c r="U3012" s="23"/>
    </row>
    <row r="3013" spans="2:21" x14ac:dyDescent="0.3">
      <c r="B3013"/>
      <c r="C3013"/>
      <c r="Q3013" s="23"/>
      <c r="R3013" s="23"/>
      <c r="S3013" s="23"/>
      <c r="T3013" s="23"/>
      <c r="U3013" s="23"/>
    </row>
    <row r="3014" spans="2:21" x14ac:dyDescent="0.3">
      <c r="B3014"/>
      <c r="C3014"/>
      <c r="Q3014" s="23"/>
      <c r="R3014" s="23"/>
      <c r="S3014" s="23"/>
      <c r="T3014" s="23"/>
      <c r="U3014" s="23"/>
    </row>
    <row r="3015" spans="2:21" x14ac:dyDescent="0.3">
      <c r="B3015"/>
      <c r="C3015"/>
      <c r="Q3015" s="23"/>
      <c r="R3015" s="23"/>
      <c r="S3015" s="23"/>
      <c r="T3015" s="23"/>
      <c r="U3015" s="23"/>
    </row>
    <row r="3016" spans="2:21" x14ac:dyDescent="0.3">
      <c r="B3016"/>
      <c r="C3016"/>
      <c r="Q3016" s="23"/>
      <c r="R3016" s="23"/>
      <c r="S3016" s="23"/>
      <c r="T3016" s="23"/>
      <c r="U3016" s="23"/>
    </row>
    <row r="3017" spans="2:21" x14ac:dyDescent="0.3">
      <c r="B3017"/>
      <c r="C3017"/>
      <c r="Q3017" s="23"/>
      <c r="R3017" s="23"/>
      <c r="S3017" s="23"/>
      <c r="T3017" s="23"/>
      <c r="U3017" s="23"/>
    </row>
    <row r="3018" spans="2:21" x14ac:dyDescent="0.3">
      <c r="B3018"/>
      <c r="C3018"/>
      <c r="Q3018" s="23"/>
      <c r="R3018" s="23"/>
      <c r="S3018" s="23"/>
      <c r="T3018" s="23"/>
      <c r="U3018" s="23"/>
    </row>
    <row r="3019" spans="2:21" x14ac:dyDescent="0.3">
      <c r="B3019"/>
      <c r="C3019"/>
      <c r="Q3019" s="23"/>
      <c r="R3019" s="23"/>
      <c r="S3019" s="23"/>
      <c r="T3019" s="23"/>
      <c r="U3019" s="23"/>
    </row>
    <row r="3020" spans="2:21" x14ac:dyDescent="0.3">
      <c r="B3020"/>
      <c r="C3020"/>
      <c r="Q3020" s="23"/>
      <c r="R3020" s="23"/>
      <c r="S3020" s="23"/>
      <c r="T3020" s="23"/>
      <c r="U3020" s="23"/>
    </row>
    <row r="3021" spans="2:21" x14ac:dyDescent="0.3">
      <c r="B3021"/>
      <c r="C3021"/>
      <c r="Q3021" s="23"/>
      <c r="R3021" s="23"/>
      <c r="S3021" s="23"/>
      <c r="T3021" s="23"/>
      <c r="U3021" s="23"/>
    </row>
    <row r="3022" spans="2:21" x14ac:dyDescent="0.3">
      <c r="B3022"/>
      <c r="C3022"/>
      <c r="Q3022" s="23"/>
      <c r="R3022" s="23"/>
      <c r="S3022" s="23"/>
      <c r="T3022" s="23"/>
      <c r="U3022" s="23"/>
    </row>
    <row r="3023" spans="2:21" x14ac:dyDescent="0.3">
      <c r="B3023"/>
      <c r="C3023"/>
      <c r="Q3023" s="23"/>
      <c r="R3023" s="23"/>
      <c r="S3023" s="23"/>
      <c r="T3023" s="23"/>
      <c r="U3023" s="23"/>
    </row>
    <row r="3024" spans="2:21" x14ac:dyDescent="0.3">
      <c r="B3024"/>
      <c r="C3024"/>
      <c r="Q3024" s="23"/>
      <c r="R3024" s="23"/>
      <c r="S3024" s="23"/>
      <c r="T3024" s="23"/>
      <c r="U3024" s="23"/>
    </row>
    <row r="3025" spans="2:21" x14ac:dyDescent="0.3">
      <c r="B3025"/>
      <c r="C3025"/>
      <c r="Q3025" s="23"/>
      <c r="R3025" s="23"/>
      <c r="S3025" s="23"/>
      <c r="T3025" s="23"/>
      <c r="U3025" s="23"/>
    </row>
    <row r="3026" spans="2:21" x14ac:dyDescent="0.3">
      <c r="B3026"/>
      <c r="C3026"/>
      <c r="Q3026" s="23"/>
      <c r="R3026" s="23"/>
      <c r="S3026" s="23"/>
      <c r="T3026" s="23"/>
      <c r="U3026" s="23"/>
    </row>
    <row r="3027" spans="2:21" x14ac:dyDescent="0.3">
      <c r="B3027"/>
      <c r="C3027"/>
      <c r="Q3027" s="23"/>
      <c r="R3027" s="23"/>
      <c r="S3027" s="23"/>
      <c r="T3027" s="23"/>
      <c r="U3027" s="23"/>
    </row>
    <row r="3028" spans="2:21" x14ac:dyDescent="0.3">
      <c r="B3028"/>
      <c r="C3028"/>
      <c r="Q3028" s="23"/>
      <c r="R3028" s="23"/>
      <c r="S3028" s="23"/>
      <c r="T3028" s="23"/>
      <c r="U3028" s="23"/>
    </row>
    <row r="3029" spans="2:21" x14ac:dyDescent="0.3">
      <c r="B3029"/>
      <c r="C3029"/>
      <c r="Q3029" s="23"/>
      <c r="R3029" s="23"/>
      <c r="S3029" s="23"/>
      <c r="T3029" s="23"/>
      <c r="U3029" s="23"/>
    </row>
    <row r="3030" spans="2:21" x14ac:dyDescent="0.3">
      <c r="B3030"/>
      <c r="C3030"/>
      <c r="Q3030" s="23"/>
      <c r="R3030" s="23"/>
      <c r="S3030" s="23"/>
      <c r="T3030" s="23"/>
      <c r="U3030" s="23"/>
    </row>
    <row r="3031" spans="2:21" x14ac:dyDescent="0.3">
      <c r="B3031"/>
      <c r="C3031"/>
      <c r="Q3031" s="23"/>
      <c r="R3031" s="23"/>
      <c r="S3031" s="23"/>
      <c r="T3031" s="23"/>
      <c r="U3031" s="23"/>
    </row>
    <row r="3032" spans="2:21" x14ac:dyDescent="0.3">
      <c r="B3032"/>
      <c r="C3032"/>
      <c r="Q3032" s="23"/>
      <c r="R3032" s="23"/>
      <c r="S3032" s="23"/>
      <c r="T3032" s="23"/>
      <c r="U3032" s="23"/>
    </row>
    <row r="3033" spans="2:21" x14ac:dyDescent="0.3">
      <c r="B3033"/>
      <c r="C3033"/>
      <c r="Q3033" s="23"/>
      <c r="R3033" s="23"/>
      <c r="S3033" s="23"/>
      <c r="T3033" s="23"/>
      <c r="U3033" s="23"/>
    </row>
    <row r="3034" spans="2:21" x14ac:dyDescent="0.3">
      <c r="B3034"/>
      <c r="C3034"/>
      <c r="Q3034" s="23"/>
      <c r="R3034" s="23"/>
      <c r="S3034" s="23"/>
      <c r="T3034" s="23"/>
      <c r="U3034" s="23"/>
    </row>
    <row r="3035" spans="2:21" x14ac:dyDescent="0.3">
      <c r="B3035"/>
      <c r="C3035"/>
      <c r="Q3035" s="23"/>
      <c r="R3035" s="23"/>
      <c r="S3035" s="23"/>
      <c r="T3035" s="23"/>
      <c r="U3035" s="23"/>
    </row>
    <row r="3036" spans="2:21" x14ac:dyDescent="0.3">
      <c r="B3036"/>
      <c r="C3036"/>
      <c r="Q3036" s="23"/>
      <c r="R3036" s="23"/>
      <c r="S3036" s="23"/>
      <c r="T3036" s="23"/>
      <c r="U3036" s="23"/>
    </row>
    <row r="3037" spans="2:21" x14ac:dyDescent="0.3">
      <c r="B3037"/>
      <c r="C3037"/>
      <c r="Q3037" s="23"/>
      <c r="R3037" s="23"/>
      <c r="S3037" s="23"/>
      <c r="T3037" s="23"/>
      <c r="U3037" s="23"/>
    </row>
    <row r="3038" spans="2:21" x14ac:dyDescent="0.3">
      <c r="B3038"/>
      <c r="C3038"/>
      <c r="Q3038" s="23"/>
      <c r="R3038" s="23"/>
      <c r="S3038" s="23"/>
      <c r="T3038" s="23"/>
      <c r="U3038" s="23"/>
    </row>
    <row r="3039" spans="2:21" x14ac:dyDescent="0.3">
      <c r="B3039"/>
      <c r="C3039"/>
      <c r="Q3039" s="23"/>
      <c r="R3039" s="23"/>
      <c r="S3039" s="23"/>
      <c r="T3039" s="23"/>
      <c r="U3039" s="23"/>
    </row>
    <row r="3040" spans="2:21" x14ac:dyDescent="0.3">
      <c r="B3040"/>
      <c r="C3040"/>
      <c r="Q3040" s="23"/>
      <c r="R3040" s="23"/>
      <c r="S3040" s="23"/>
      <c r="T3040" s="23"/>
      <c r="U3040" s="23"/>
    </row>
    <row r="3041" spans="2:21" x14ac:dyDescent="0.3">
      <c r="B3041"/>
      <c r="C3041"/>
      <c r="Q3041" s="23"/>
      <c r="R3041" s="23"/>
      <c r="S3041" s="23"/>
      <c r="T3041" s="23"/>
      <c r="U3041" s="23"/>
    </row>
    <row r="3042" spans="2:21" x14ac:dyDescent="0.3">
      <c r="B3042"/>
      <c r="C3042"/>
      <c r="Q3042" s="23"/>
      <c r="R3042" s="23"/>
      <c r="S3042" s="23"/>
      <c r="T3042" s="23"/>
      <c r="U3042" s="23"/>
    </row>
    <row r="3043" spans="2:21" x14ac:dyDescent="0.3">
      <c r="B3043"/>
      <c r="C3043"/>
      <c r="Q3043" s="23"/>
      <c r="R3043" s="23"/>
      <c r="S3043" s="23"/>
      <c r="T3043" s="23"/>
      <c r="U3043" s="23"/>
    </row>
    <row r="3044" spans="2:21" x14ac:dyDescent="0.3">
      <c r="B3044"/>
      <c r="C3044"/>
      <c r="Q3044" s="23"/>
      <c r="R3044" s="23"/>
      <c r="S3044" s="23"/>
      <c r="T3044" s="23"/>
      <c r="U3044" s="23"/>
    </row>
    <row r="3045" spans="2:21" x14ac:dyDescent="0.3">
      <c r="B3045"/>
      <c r="C3045"/>
      <c r="Q3045" s="23"/>
      <c r="R3045" s="23"/>
      <c r="S3045" s="23"/>
      <c r="T3045" s="23"/>
      <c r="U3045" s="23"/>
    </row>
    <row r="3046" spans="2:21" x14ac:dyDescent="0.3">
      <c r="B3046"/>
      <c r="C3046"/>
      <c r="Q3046" s="23"/>
      <c r="R3046" s="23"/>
      <c r="S3046" s="23"/>
      <c r="T3046" s="23"/>
      <c r="U3046" s="23"/>
    </row>
    <row r="3047" spans="2:21" x14ac:dyDescent="0.3">
      <c r="B3047"/>
      <c r="C3047"/>
      <c r="Q3047" s="23"/>
      <c r="R3047" s="23"/>
      <c r="S3047" s="23"/>
      <c r="T3047" s="23"/>
      <c r="U3047" s="23"/>
    </row>
    <row r="3048" spans="2:21" x14ac:dyDescent="0.3">
      <c r="B3048"/>
      <c r="C3048"/>
      <c r="Q3048" s="23"/>
      <c r="R3048" s="23"/>
      <c r="S3048" s="23"/>
      <c r="T3048" s="23"/>
      <c r="U3048" s="23"/>
    </row>
    <row r="3049" spans="2:21" x14ac:dyDescent="0.3">
      <c r="B3049"/>
      <c r="C3049"/>
      <c r="Q3049" s="23"/>
      <c r="R3049" s="23"/>
      <c r="S3049" s="23"/>
      <c r="T3049" s="23"/>
      <c r="U3049" s="23"/>
    </row>
    <row r="3050" spans="2:21" x14ac:dyDescent="0.3">
      <c r="B3050"/>
      <c r="C3050"/>
      <c r="Q3050" s="23"/>
      <c r="R3050" s="23"/>
      <c r="S3050" s="23"/>
      <c r="T3050" s="23"/>
      <c r="U3050" s="23"/>
    </row>
    <row r="3051" spans="2:21" x14ac:dyDescent="0.3">
      <c r="B3051"/>
      <c r="C3051"/>
      <c r="Q3051" s="23"/>
      <c r="R3051" s="23"/>
      <c r="S3051" s="23"/>
      <c r="T3051" s="23"/>
      <c r="U3051" s="23"/>
    </row>
    <row r="3052" spans="2:21" x14ac:dyDescent="0.3">
      <c r="B3052"/>
      <c r="C3052"/>
      <c r="Q3052" s="23"/>
      <c r="R3052" s="23"/>
      <c r="S3052" s="23"/>
      <c r="T3052" s="23"/>
      <c r="U3052" s="23"/>
    </row>
    <row r="3053" spans="2:21" x14ac:dyDescent="0.3">
      <c r="B3053"/>
      <c r="C3053"/>
      <c r="Q3053" s="23"/>
      <c r="R3053" s="23"/>
      <c r="S3053" s="23"/>
      <c r="T3053" s="23"/>
      <c r="U3053" s="23"/>
    </row>
    <row r="3054" spans="2:21" x14ac:dyDescent="0.3">
      <c r="B3054"/>
      <c r="C3054"/>
      <c r="Q3054" s="23"/>
      <c r="R3054" s="23"/>
      <c r="S3054" s="23"/>
      <c r="T3054" s="23"/>
      <c r="U3054" s="23"/>
    </row>
    <row r="3055" spans="2:21" x14ac:dyDescent="0.3">
      <c r="B3055"/>
      <c r="C3055"/>
      <c r="Q3055" s="23"/>
      <c r="R3055" s="23"/>
      <c r="S3055" s="23"/>
      <c r="T3055" s="23"/>
      <c r="U3055" s="23"/>
    </row>
    <row r="3056" spans="2:21" x14ac:dyDescent="0.3">
      <c r="B3056"/>
      <c r="C3056"/>
      <c r="Q3056" s="23"/>
      <c r="R3056" s="23"/>
      <c r="S3056" s="23"/>
      <c r="T3056" s="23"/>
      <c r="U3056" s="23"/>
    </row>
    <row r="3057" spans="2:21" x14ac:dyDescent="0.3">
      <c r="B3057"/>
      <c r="C3057"/>
      <c r="Q3057" s="23"/>
      <c r="R3057" s="23"/>
      <c r="S3057" s="23"/>
      <c r="T3057" s="23"/>
      <c r="U3057" s="23"/>
    </row>
    <row r="3058" spans="2:21" x14ac:dyDescent="0.3">
      <c r="B3058"/>
      <c r="C3058"/>
      <c r="Q3058" s="23"/>
      <c r="R3058" s="23"/>
      <c r="S3058" s="23"/>
      <c r="T3058" s="23"/>
      <c r="U3058" s="23"/>
    </row>
    <row r="3059" spans="2:21" x14ac:dyDescent="0.3">
      <c r="B3059"/>
      <c r="C3059"/>
      <c r="Q3059" s="23"/>
      <c r="R3059" s="23"/>
      <c r="S3059" s="23"/>
      <c r="T3059" s="23"/>
      <c r="U3059" s="23"/>
    </row>
    <row r="3060" spans="2:21" x14ac:dyDescent="0.3">
      <c r="B3060"/>
      <c r="C3060"/>
      <c r="Q3060" s="23"/>
      <c r="R3060" s="23"/>
      <c r="S3060" s="23"/>
      <c r="T3060" s="23"/>
      <c r="U3060" s="23"/>
    </row>
    <row r="3061" spans="2:21" x14ac:dyDescent="0.3">
      <c r="B3061"/>
      <c r="C3061"/>
      <c r="Q3061" s="23"/>
      <c r="R3061" s="23"/>
      <c r="S3061" s="23"/>
      <c r="T3061" s="23"/>
      <c r="U3061" s="23"/>
    </row>
    <row r="3062" spans="2:21" x14ac:dyDescent="0.3">
      <c r="B3062"/>
      <c r="C3062"/>
      <c r="Q3062" s="23"/>
      <c r="R3062" s="23"/>
      <c r="S3062" s="23"/>
      <c r="T3062" s="23"/>
      <c r="U3062" s="23"/>
    </row>
    <row r="3063" spans="2:21" x14ac:dyDescent="0.3">
      <c r="B3063"/>
      <c r="C3063"/>
      <c r="Q3063" s="23"/>
      <c r="R3063" s="23"/>
      <c r="S3063" s="23"/>
      <c r="T3063" s="23"/>
      <c r="U3063" s="23"/>
    </row>
    <row r="3064" spans="2:21" x14ac:dyDescent="0.3">
      <c r="B3064"/>
      <c r="C3064"/>
      <c r="Q3064" s="23"/>
      <c r="R3064" s="23"/>
      <c r="S3064" s="23"/>
      <c r="T3064" s="23"/>
      <c r="U3064" s="23"/>
    </row>
    <row r="3065" spans="2:21" x14ac:dyDescent="0.3">
      <c r="B3065"/>
      <c r="C3065"/>
      <c r="Q3065" s="23"/>
      <c r="R3065" s="23"/>
      <c r="S3065" s="23"/>
      <c r="T3065" s="23"/>
      <c r="U3065" s="23"/>
    </row>
    <row r="3066" spans="2:21" x14ac:dyDescent="0.3">
      <c r="B3066"/>
      <c r="C3066"/>
      <c r="Q3066" s="23"/>
      <c r="R3066" s="23"/>
      <c r="S3066" s="23"/>
      <c r="T3066" s="23"/>
      <c r="U3066" s="23"/>
    </row>
    <row r="3067" spans="2:21" x14ac:dyDescent="0.3">
      <c r="B3067"/>
      <c r="C3067"/>
      <c r="Q3067" s="23"/>
      <c r="R3067" s="23"/>
      <c r="S3067" s="23"/>
      <c r="T3067" s="23"/>
      <c r="U3067" s="23"/>
    </row>
    <row r="3068" spans="2:21" x14ac:dyDescent="0.3">
      <c r="B3068"/>
      <c r="C3068"/>
      <c r="Q3068" s="23"/>
      <c r="R3068" s="23"/>
      <c r="S3068" s="23"/>
      <c r="T3068" s="23"/>
      <c r="U3068" s="23"/>
    </row>
    <row r="3069" spans="2:21" x14ac:dyDescent="0.3">
      <c r="B3069"/>
      <c r="C3069"/>
      <c r="Q3069" s="23"/>
      <c r="R3069" s="23"/>
      <c r="S3069" s="23"/>
      <c r="T3069" s="23"/>
      <c r="U3069" s="23"/>
    </row>
    <row r="3070" spans="2:21" x14ac:dyDescent="0.3">
      <c r="B3070"/>
      <c r="C3070"/>
      <c r="Q3070" s="23"/>
      <c r="R3070" s="23"/>
      <c r="S3070" s="23"/>
      <c r="T3070" s="23"/>
      <c r="U3070" s="23"/>
    </row>
    <row r="3071" spans="2:21" x14ac:dyDescent="0.3">
      <c r="B3071"/>
      <c r="C3071"/>
      <c r="Q3071" s="23"/>
      <c r="R3071" s="23"/>
      <c r="S3071" s="23"/>
      <c r="T3071" s="23"/>
      <c r="U3071" s="23"/>
    </row>
    <row r="3072" spans="2:21" x14ac:dyDescent="0.3">
      <c r="B3072"/>
      <c r="C3072"/>
      <c r="Q3072" s="23"/>
      <c r="R3072" s="23"/>
      <c r="S3072" s="23"/>
      <c r="T3072" s="23"/>
      <c r="U3072" s="23"/>
    </row>
    <row r="3073" spans="2:21" x14ac:dyDescent="0.3">
      <c r="B3073"/>
      <c r="C3073"/>
      <c r="Q3073" s="23"/>
      <c r="R3073" s="23"/>
      <c r="S3073" s="23"/>
      <c r="T3073" s="23"/>
      <c r="U3073" s="23"/>
    </row>
    <row r="3074" spans="2:21" x14ac:dyDescent="0.3">
      <c r="B3074"/>
      <c r="C3074"/>
      <c r="Q3074" s="23"/>
      <c r="R3074" s="23"/>
      <c r="S3074" s="23"/>
      <c r="T3074" s="23"/>
      <c r="U3074" s="23"/>
    </row>
    <row r="3075" spans="2:21" x14ac:dyDescent="0.3">
      <c r="B3075"/>
      <c r="C3075"/>
      <c r="Q3075" s="23"/>
      <c r="R3075" s="23"/>
      <c r="S3075" s="23"/>
      <c r="T3075" s="23"/>
      <c r="U3075" s="23"/>
    </row>
    <row r="3076" spans="2:21" x14ac:dyDescent="0.3">
      <c r="B3076"/>
      <c r="C3076"/>
      <c r="Q3076" s="23"/>
      <c r="R3076" s="23"/>
      <c r="S3076" s="23"/>
      <c r="T3076" s="23"/>
      <c r="U3076" s="23"/>
    </row>
    <row r="3077" spans="2:21" x14ac:dyDescent="0.3">
      <c r="B3077"/>
      <c r="C3077"/>
      <c r="Q3077" s="23"/>
      <c r="R3077" s="23"/>
      <c r="S3077" s="23"/>
      <c r="T3077" s="23"/>
      <c r="U3077" s="23"/>
    </row>
    <row r="3078" spans="2:21" x14ac:dyDescent="0.3">
      <c r="B3078"/>
      <c r="C3078"/>
      <c r="Q3078" s="23"/>
      <c r="R3078" s="23"/>
      <c r="S3078" s="23"/>
      <c r="T3078" s="23"/>
      <c r="U3078" s="23"/>
    </row>
    <row r="3079" spans="2:21" x14ac:dyDescent="0.3">
      <c r="B3079"/>
      <c r="C3079"/>
      <c r="Q3079" s="23"/>
      <c r="R3079" s="23"/>
      <c r="S3079" s="23"/>
      <c r="T3079" s="23"/>
      <c r="U3079" s="23"/>
    </row>
    <row r="3080" spans="2:21" x14ac:dyDescent="0.3">
      <c r="B3080"/>
      <c r="C3080"/>
      <c r="Q3080" s="23"/>
      <c r="R3080" s="23"/>
      <c r="S3080" s="23"/>
      <c r="T3080" s="23"/>
      <c r="U3080" s="23"/>
    </row>
    <row r="3081" spans="2:21" x14ac:dyDescent="0.3">
      <c r="B3081"/>
      <c r="C3081"/>
      <c r="Q3081" s="23"/>
      <c r="R3081" s="23"/>
      <c r="S3081" s="23"/>
      <c r="T3081" s="23"/>
      <c r="U3081" s="23"/>
    </row>
    <row r="3082" spans="2:21" x14ac:dyDescent="0.3">
      <c r="B3082"/>
      <c r="C3082"/>
      <c r="Q3082" s="23"/>
      <c r="R3082" s="23"/>
      <c r="S3082" s="23"/>
      <c r="T3082" s="23"/>
      <c r="U3082" s="23"/>
    </row>
    <row r="3083" spans="2:21" x14ac:dyDescent="0.3">
      <c r="B3083"/>
      <c r="C3083"/>
      <c r="Q3083" s="23"/>
      <c r="R3083" s="23"/>
      <c r="S3083" s="23"/>
      <c r="T3083" s="23"/>
      <c r="U3083" s="23"/>
    </row>
    <row r="3084" spans="2:21" x14ac:dyDescent="0.3">
      <c r="B3084"/>
      <c r="C3084"/>
      <c r="Q3084" s="23"/>
      <c r="R3084" s="23"/>
      <c r="S3084" s="23"/>
      <c r="T3084" s="23"/>
      <c r="U3084" s="23"/>
    </row>
    <row r="3085" spans="2:21" x14ac:dyDescent="0.3">
      <c r="B3085"/>
      <c r="C3085"/>
      <c r="Q3085" s="23"/>
      <c r="R3085" s="23"/>
      <c r="S3085" s="23"/>
      <c r="T3085" s="23"/>
      <c r="U3085" s="23"/>
    </row>
    <row r="3086" spans="2:21" x14ac:dyDescent="0.3">
      <c r="B3086"/>
      <c r="C3086"/>
      <c r="Q3086" s="23"/>
      <c r="R3086" s="23"/>
      <c r="S3086" s="23"/>
      <c r="T3086" s="23"/>
      <c r="U3086" s="23"/>
    </row>
    <row r="3087" spans="2:21" x14ac:dyDescent="0.3">
      <c r="B3087"/>
      <c r="C3087"/>
      <c r="Q3087" s="23"/>
      <c r="R3087" s="23"/>
      <c r="S3087" s="23"/>
      <c r="T3087" s="23"/>
      <c r="U3087" s="23"/>
    </row>
    <row r="3088" spans="2:21" x14ac:dyDescent="0.3">
      <c r="B3088"/>
      <c r="C3088"/>
      <c r="Q3088" s="23"/>
      <c r="R3088" s="23"/>
      <c r="S3088" s="23"/>
      <c r="T3088" s="23"/>
      <c r="U3088" s="23"/>
    </row>
    <row r="3089" spans="2:21" x14ac:dyDescent="0.3">
      <c r="B3089"/>
      <c r="C3089"/>
      <c r="Q3089" s="23"/>
      <c r="R3089" s="23"/>
      <c r="S3089" s="23"/>
      <c r="T3089" s="23"/>
      <c r="U3089" s="23"/>
    </row>
    <row r="3090" spans="2:21" x14ac:dyDescent="0.3">
      <c r="B3090"/>
      <c r="C3090"/>
      <c r="Q3090" s="23"/>
      <c r="R3090" s="23"/>
      <c r="S3090" s="23"/>
      <c r="T3090" s="23"/>
      <c r="U3090" s="23"/>
    </row>
    <row r="3091" spans="2:21" x14ac:dyDescent="0.3">
      <c r="B3091"/>
      <c r="C3091"/>
      <c r="Q3091" s="23"/>
      <c r="R3091" s="23"/>
      <c r="S3091" s="23"/>
      <c r="T3091" s="23"/>
      <c r="U3091" s="23"/>
    </row>
    <row r="3092" spans="2:21" x14ac:dyDescent="0.3">
      <c r="B3092"/>
      <c r="C3092"/>
      <c r="Q3092" s="23"/>
      <c r="R3092" s="23"/>
      <c r="S3092" s="23"/>
      <c r="T3092" s="23"/>
      <c r="U3092" s="23"/>
    </row>
    <row r="3093" spans="2:21" x14ac:dyDescent="0.3">
      <c r="B3093"/>
      <c r="C3093"/>
      <c r="Q3093" s="23"/>
      <c r="R3093" s="23"/>
      <c r="S3093" s="23"/>
      <c r="T3093" s="23"/>
      <c r="U3093" s="23"/>
    </row>
    <row r="3094" spans="2:21" x14ac:dyDescent="0.3">
      <c r="B3094"/>
      <c r="C3094"/>
      <c r="Q3094" s="23"/>
      <c r="R3094" s="23"/>
      <c r="S3094" s="23"/>
      <c r="T3094" s="23"/>
      <c r="U3094" s="23"/>
    </row>
    <row r="3095" spans="2:21" x14ac:dyDescent="0.3">
      <c r="B3095"/>
      <c r="C3095"/>
      <c r="Q3095" s="23"/>
      <c r="R3095" s="23"/>
      <c r="S3095" s="23"/>
      <c r="T3095" s="23"/>
      <c r="U3095" s="23"/>
    </row>
    <row r="3096" spans="2:21" x14ac:dyDescent="0.3">
      <c r="B3096"/>
      <c r="C3096"/>
      <c r="Q3096" s="23"/>
      <c r="R3096" s="23"/>
      <c r="S3096" s="23"/>
      <c r="T3096" s="23"/>
      <c r="U3096" s="23"/>
    </row>
    <row r="3097" spans="2:21" x14ac:dyDescent="0.3">
      <c r="B3097"/>
      <c r="C3097"/>
      <c r="Q3097" s="23"/>
      <c r="R3097" s="23"/>
      <c r="S3097" s="23"/>
      <c r="T3097" s="23"/>
      <c r="U3097" s="23"/>
    </row>
    <row r="3098" spans="2:21" x14ac:dyDescent="0.3">
      <c r="B3098"/>
      <c r="C3098"/>
    </row>
    <row r="3099" spans="2:21" x14ac:dyDescent="0.3">
      <c r="B3099"/>
      <c r="C3099"/>
      <c r="Q3099" s="23"/>
      <c r="R3099" s="23"/>
      <c r="S3099" s="23"/>
      <c r="T3099" s="23"/>
      <c r="U3099" s="23"/>
    </row>
    <row r="3100" spans="2:21" x14ac:dyDescent="0.3">
      <c r="B3100"/>
      <c r="C3100"/>
      <c r="Q3100" s="23"/>
      <c r="R3100" s="23"/>
      <c r="S3100" s="23"/>
      <c r="T3100" s="23"/>
      <c r="U3100" s="23"/>
    </row>
    <row r="3101" spans="2:21" x14ac:dyDescent="0.3">
      <c r="B3101"/>
      <c r="C3101"/>
    </row>
    <row r="3102" spans="2:21" x14ac:dyDescent="0.3">
      <c r="B3102"/>
      <c r="C3102"/>
    </row>
    <row r="3103" spans="2:21" x14ac:dyDescent="0.3">
      <c r="B3103"/>
      <c r="C3103"/>
      <c r="Q3103" s="23"/>
      <c r="R3103" s="23"/>
      <c r="S3103" s="23"/>
      <c r="T3103" s="23"/>
      <c r="U3103" s="23"/>
    </row>
    <row r="3104" spans="2:21" x14ac:dyDescent="0.3">
      <c r="B3104"/>
      <c r="C3104"/>
      <c r="Q3104" s="23"/>
      <c r="R3104" s="23"/>
      <c r="S3104" s="23"/>
      <c r="T3104" s="23"/>
      <c r="U3104" s="23"/>
    </row>
    <row r="3105" spans="2:21" x14ac:dyDescent="0.3">
      <c r="B3105"/>
      <c r="C3105"/>
    </row>
    <row r="3106" spans="2:21" x14ac:dyDescent="0.3">
      <c r="B3106"/>
      <c r="C3106"/>
      <c r="Q3106" s="23"/>
      <c r="R3106" s="23"/>
      <c r="S3106" s="23"/>
      <c r="T3106" s="23"/>
      <c r="U3106" s="23"/>
    </row>
    <row r="3107" spans="2:21" x14ac:dyDescent="0.3">
      <c r="B3107"/>
      <c r="C3107"/>
      <c r="Q3107" s="23"/>
      <c r="R3107" s="23"/>
      <c r="S3107" s="23"/>
      <c r="T3107" s="23"/>
      <c r="U3107" s="23"/>
    </row>
    <row r="3108" spans="2:21" x14ac:dyDescent="0.3">
      <c r="B3108"/>
      <c r="C3108"/>
      <c r="Q3108" s="23"/>
      <c r="R3108" s="23"/>
      <c r="S3108" s="23"/>
      <c r="T3108" s="23"/>
      <c r="U3108" s="23"/>
    </row>
    <row r="3109" spans="2:21" x14ac:dyDescent="0.3">
      <c r="B3109"/>
      <c r="C3109"/>
      <c r="Q3109" s="23"/>
      <c r="R3109" s="23"/>
      <c r="S3109" s="23"/>
      <c r="T3109" s="23"/>
      <c r="U3109" s="23"/>
    </row>
    <row r="3110" spans="2:21" x14ac:dyDescent="0.3">
      <c r="B3110"/>
      <c r="C3110"/>
      <c r="Q3110" s="23"/>
      <c r="R3110" s="23"/>
      <c r="S3110" s="23"/>
      <c r="T3110" s="23"/>
      <c r="U3110" s="23"/>
    </row>
    <row r="3111" spans="2:21" x14ac:dyDescent="0.3">
      <c r="B3111"/>
      <c r="C3111"/>
    </row>
    <row r="3112" spans="2:21" x14ac:dyDescent="0.3">
      <c r="B3112"/>
      <c r="C3112"/>
      <c r="Q3112" s="23"/>
      <c r="R3112" s="23"/>
      <c r="S3112" s="23"/>
      <c r="T3112" s="23"/>
      <c r="U3112" s="23"/>
    </row>
    <row r="3113" spans="2:21" x14ac:dyDescent="0.3">
      <c r="B3113"/>
      <c r="C3113"/>
      <c r="Q3113" s="23"/>
      <c r="R3113" s="23"/>
      <c r="S3113" s="23"/>
      <c r="T3113" s="23"/>
      <c r="U3113" s="23"/>
    </row>
    <row r="3114" spans="2:21" x14ac:dyDescent="0.3">
      <c r="B3114"/>
      <c r="C3114"/>
      <c r="Q3114" s="23"/>
      <c r="R3114" s="23"/>
      <c r="S3114" s="23"/>
      <c r="T3114" s="23"/>
      <c r="U3114" s="23"/>
    </row>
    <row r="3115" spans="2:21" x14ac:dyDescent="0.3">
      <c r="B3115"/>
      <c r="C3115"/>
      <c r="Q3115" s="23"/>
      <c r="R3115" s="23"/>
      <c r="S3115" s="23"/>
      <c r="T3115" s="23"/>
      <c r="U3115" s="23"/>
    </row>
    <row r="3116" spans="2:21" x14ac:dyDescent="0.3">
      <c r="B3116"/>
      <c r="C3116"/>
      <c r="Q3116" s="23"/>
      <c r="R3116" s="23"/>
      <c r="S3116" s="23"/>
      <c r="T3116" s="23"/>
      <c r="U3116" s="23"/>
    </row>
    <row r="3117" spans="2:21" x14ac:dyDescent="0.3">
      <c r="B3117"/>
      <c r="C3117"/>
    </row>
    <row r="3118" spans="2:21" x14ac:dyDescent="0.3">
      <c r="B3118"/>
      <c r="C3118"/>
    </row>
    <row r="3119" spans="2:21" x14ac:dyDescent="0.3">
      <c r="B3119"/>
      <c r="C3119"/>
      <c r="Q3119" s="23"/>
      <c r="R3119" s="23"/>
      <c r="S3119" s="23"/>
      <c r="T3119" s="23"/>
      <c r="U3119" s="23"/>
    </row>
    <row r="3120" spans="2:21" x14ac:dyDescent="0.3">
      <c r="B3120"/>
      <c r="C3120"/>
      <c r="Q3120" s="23"/>
      <c r="R3120" s="23"/>
      <c r="S3120" s="23"/>
      <c r="T3120" s="23"/>
      <c r="U3120" s="23"/>
    </row>
    <row r="3121" spans="2:21" x14ac:dyDescent="0.3">
      <c r="B3121"/>
      <c r="C3121"/>
      <c r="Q3121" s="23"/>
      <c r="R3121" s="23"/>
      <c r="S3121" s="23"/>
      <c r="T3121" s="23"/>
      <c r="U3121" s="23"/>
    </row>
    <row r="3122" spans="2:21" x14ac:dyDescent="0.3">
      <c r="B3122"/>
      <c r="C3122"/>
      <c r="Q3122" s="23"/>
      <c r="R3122" s="23"/>
      <c r="S3122" s="23"/>
      <c r="T3122" s="23"/>
      <c r="U3122" s="23"/>
    </row>
    <row r="3123" spans="2:21" x14ac:dyDescent="0.3">
      <c r="B3123"/>
      <c r="C3123"/>
      <c r="Q3123" s="23"/>
      <c r="R3123" s="23"/>
      <c r="S3123" s="23"/>
      <c r="T3123" s="23"/>
      <c r="U3123" s="23"/>
    </row>
    <row r="3124" spans="2:21" x14ac:dyDescent="0.3">
      <c r="B3124"/>
      <c r="C3124"/>
      <c r="Q3124" s="23"/>
      <c r="R3124" s="23"/>
      <c r="S3124" s="23"/>
      <c r="T3124" s="23"/>
      <c r="U3124" s="23"/>
    </row>
    <row r="3125" spans="2:21" x14ac:dyDescent="0.3">
      <c r="B3125"/>
      <c r="C3125"/>
      <c r="Q3125" s="23"/>
      <c r="R3125" s="23"/>
      <c r="S3125" s="23"/>
      <c r="T3125" s="23"/>
      <c r="U3125" s="23"/>
    </row>
    <row r="3126" spans="2:21" x14ac:dyDescent="0.3">
      <c r="B3126"/>
      <c r="C3126"/>
      <c r="Q3126" s="23"/>
      <c r="R3126" s="23"/>
      <c r="S3126" s="23"/>
      <c r="T3126" s="23"/>
      <c r="U3126" s="23"/>
    </row>
    <row r="3127" spans="2:21" x14ac:dyDescent="0.3">
      <c r="B3127"/>
      <c r="C3127"/>
      <c r="Q3127" s="23"/>
      <c r="R3127" s="23"/>
      <c r="S3127" s="23"/>
      <c r="T3127" s="23"/>
      <c r="U3127" s="23"/>
    </row>
    <row r="3128" spans="2:21" x14ac:dyDescent="0.3">
      <c r="B3128"/>
      <c r="C3128"/>
      <c r="Q3128" s="23"/>
      <c r="R3128" s="23"/>
      <c r="S3128" s="23"/>
      <c r="T3128" s="23"/>
      <c r="U3128" s="23"/>
    </row>
    <row r="3129" spans="2:21" x14ac:dyDescent="0.3">
      <c r="B3129"/>
      <c r="C3129"/>
      <c r="Q3129" s="23"/>
      <c r="R3129" s="23"/>
      <c r="S3129" s="23"/>
      <c r="T3129" s="23"/>
      <c r="U3129" s="23"/>
    </row>
    <row r="3130" spans="2:21" x14ac:dyDescent="0.3">
      <c r="B3130"/>
      <c r="C3130"/>
      <c r="Q3130" s="23"/>
      <c r="R3130" s="23"/>
      <c r="S3130" s="23"/>
      <c r="T3130" s="23"/>
      <c r="U3130" s="23"/>
    </row>
    <row r="3131" spans="2:21" x14ac:dyDescent="0.3">
      <c r="B3131"/>
      <c r="C3131"/>
      <c r="Q3131" s="23"/>
      <c r="R3131" s="23"/>
      <c r="S3131" s="23"/>
      <c r="T3131" s="23"/>
      <c r="U3131" s="23"/>
    </row>
    <row r="3132" spans="2:21" x14ac:dyDescent="0.3">
      <c r="B3132"/>
      <c r="C3132"/>
      <c r="Q3132" s="23"/>
      <c r="R3132" s="23"/>
      <c r="S3132" s="23"/>
      <c r="T3132" s="23"/>
      <c r="U3132" s="23"/>
    </row>
    <row r="3133" spans="2:21" x14ac:dyDescent="0.3">
      <c r="B3133"/>
      <c r="C3133"/>
      <c r="Q3133" s="23"/>
      <c r="R3133" s="23"/>
      <c r="S3133" s="23"/>
      <c r="T3133" s="23"/>
      <c r="U3133" s="23"/>
    </row>
    <row r="3134" spans="2:21" x14ac:dyDescent="0.3">
      <c r="B3134"/>
      <c r="C3134"/>
      <c r="Q3134" s="23"/>
      <c r="R3134" s="23"/>
      <c r="S3134" s="23"/>
      <c r="T3134" s="23"/>
      <c r="U3134" s="23"/>
    </row>
    <row r="3135" spans="2:21" x14ac:dyDescent="0.3">
      <c r="B3135"/>
      <c r="C3135"/>
      <c r="Q3135" s="23"/>
      <c r="R3135" s="23"/>
      <c r="S3135" s="23"/>
      <c r="T3135" s="23"/>
      <c r="U3135" s="23"/>
    </row>
    <row r="3136" spans="2:21" x14ac:dyDescent="0.3">
      <c r="B3136"/>
      <c r="C3136"/>
      <c r="Q3136" s="23"/>
      <c r="R3136" s="23"/>
      <c r="S3136" s="23"/>
      <c r="T3136" s="23"/>
      <c r="U3136" s="23"/>
    </row>
    <row r="3137" spans="2:21" x14ac:dyDescent="0.3">
      <c r="B3137"/>
      <c r="C3137"/>
      <c r="Q3137" s="23"/>
      <c r="R3137" s="23"/>
      <c r="S3137" s="23"/>
      <c r="T3137" s="23"/>
      <c r="U3137" s="23"/>
    </row>
    <row r="3138" spans="2:21" x14ac:dyDescent="0.3">
      <c r="B3138"/>
      <c r="C3138"/>
      <c r="Q3138" s="23"/>
      <c r="R3138" s="23"/>
      <c r="S3138" s="23"/>
      <c r="T3138" s="23"/>
      <c r="U3138" s="23"/>
    </row>
    <row r="3139" spans="2:21" x14ac:dyDescent="0.3">
      <c r="B3139"/>
      <c r="C3139"/>
      <c r="Q3139" s="23"/>
      <c r="R3139" s="23"/>
      <c r="S3139" s="23"/>
      <c r="T3139" s="23"/>
      <c r="U3139" s="23"/>
    </row>
    <row r="3140" spans="2:21" x14ac:dyDescent="0.3">
      <c r="B3140"/>
      <c r="C3140"/>
      <c r="Q3140" s="23"/>
      <c r="R3140" s="23"/>
      <c r="S3140" s="23"/>
      <c r="T3140" s="23"/>
      <c r="U3140" s="23"/>
    </row>
    <row r="3141" spans="2:21" x14ac:dyDescent="0.3">
      <c r="B3141"/>
      <c r="C3141"/>
      <c r="Q3141" s="23"/>
      <c r="R3141" s="23"/>
      <c r="S3141" s="23"/>
      <c r="T3141" s="23"/>
      <c r="U3141" s="23"/>
    </row>
    <row r="3142" spans="2:21" x14ac:dyDescent="0.3">
      <c r="B3142"/>
      <c r="C3142"/>
      <c r="Q3142" s="23"/>
      <c r="R3142" s="23"/>
      <c r="S3142" s="23"/>
      <c r="T3142" s="23"/>
      <c r="U3142" s="23"/>
    </row>
    <row r="3143" spans="2:21" x14ac:dyDescent="0.3">
      <c r="B3143"/>
      <c r="C3143"/>
      <c r="Q3143" s="23"/>
      <c r="R3143" s="23"/>
      <c r="S3143" s="23"/>
      <c r="T3143" s="23"/>
      <c r="U3143" s="23"/>
    </row>
    <row r="3144" spans="2:21" x14ac:dyDescent="0.3">
      <c r="B3144"/>
      <c r="C3144"/>
      <c r="Q3144" s="23"/>
      <c r="R3144" s="23"/>
      <c r="S3144" s="23"/>
      <c r="T3144" s="23"/>
      <c r="U3144" s="23"/>
    </row>
    <row r="3145" spans="2:21" x14ac:dyDescent="0.3">
      <c r="B3145"/>
      <c r="C3145"/>
      <c r="Q3145" s="23"/>
      <c r="R3145" s="23"/>
      <c r="S3145" s="23"/>
      <c r="T3145" s="23"/>
      <c r="U3145" s="23"/>
    </row>
    <row r="3146" spans="2:21" x14ac:dyDescent="0.3">
      <c r="B3146"/>
      <c r="C3146"/>
      <c r="Q3146" s="23"/>
      <c r="R3146" s="23"/>
      <c r="S3146" s="23"/>
      <c r="T3146" s="23"/>
      <c r="U3146" s="23"/>
    </row>
    <row r="3147" spans="2:21" x14ac:dyDescent="0.3">
      <c r="B3147"/>
      <c r="C3147"/>
      <c r="Q3147" s="23"/>
      <c r="R3147" s="23"/>
      <c r="S3147" s="23"/>
      <c r="T3147" s="23"/>
      <c r="U3147" s="23"/>
    </row>
    <row r="3148" spans="2:21" x14ac:dyDescent="0.3">
      <c r="B3148"/>
      <c r="C3148"/>
      <c r="Q3148" s="23"/>
      <c r="R3148" s="23"/>
      <c r="S3148" s="23"/>
      <c r="T3148" s="23"/>
      <c r="U3148" s="23"/>
    </row>
    <row r="3149" spans="2:21" x14ac:dyDescent="0.3">
      <c r="B3149"/>
      <c r="C3149"/>
      <c r="Q3149" s="23"/>
      <c r="R3149" s="23"/>
      <c r="S3149" s="23"/>
      <c r="T3149" s="23"/>
      <c r="U3149" s="23"/>
    </row>
    <row r="3150" spans="2:21" x14ac:dyDescent="0.3">
      <c r="B3150"/>
      <c r="C3150"/>
      <c r="Q3150" s="23"/>
      <c r="R3150" s="23"/>
      <c r="S3150" s="23"/>
      <c r="T3150" s="23"/>
      <c r="U3150" s="23"/>
    </row>
    <row r="3151" spans="2:21" x14ac:dyDescent="0.3">
      <c r="B3151"/>
      <c r="C3151"/>
      <c r="Q3151" s="23"/>
      <c r="R3151" s="23"/>
      <c r="S3151" s="23"/>
      <c r="T3151" s="23"/>
      <c r="U3151" s="23"/>
    </row>
    <row r="3152" spans="2:21" x14ac:dyDescent="0.3">
      <c r="B3152"/>
      <c r="C3152"/>
      <c r="Q3152" s="23"/>
      <c r="R3152" s="23"/>
      <c r="S3152" s="23"/>
      <c r="T3152" s="23"/>
      <c r="U3152" s="23"/>
    </row>
    <row r="3153" spans="2:21" x14ac:dyDescent="0.3">
      <c r="B3153"/>
      <c r="C3153"/>
      <c r="Q3153" s="23"/>
      <c r="R3153" s="23"/>
      <c r="S3153" s="23"/>
      <c r="T3153" s="23"/>
      <c r="U3153" s="23"/>
    </row>
    <row r="3154" spans="2:21" x14ac:dyDescent="0.3">
      <c r="B3154"/>
      <c r="C3154"/>
      <c r="Q3154" s="23"/>
      <c r="R3154" s="23"/>
      <c r="S3154" s="23"/>
      <c r="T3154" s="23"/>
      <c r="U3154" s="23"/>
    </row>
    <row r="3155" spans="2:21" x14ac:dyDescent="0.3">
      <c r="B3155"/>
      <c r="C3155"/>
      <c r="Q3155" s="23"/>
      <c r="R3155" s="23"/>
      <c r="S3155" s="23"/>
      <c r="T3155" s="23"/>
      <c r="U3155" s="23"/>
    </row>
    <row r="3156" spans="2:21" x14ac:dyDescent="0.3">
      <c r="B3156"/>
      <c r="C3156"/>
      <c r="Q3156" s="23"/>
      <c r="R3156" s="23"/>
      <c r="S3156" s="23"/>
      <c r="T3156" s="23"/>
      <c r="U3156" s="23"/>
    </row>
    <row r="3157" spans="2:21" x14ac:dyDescent="0.3">
      <c r="B3157"/>
      <c r="C3157"/>
      <c r="Q3157" s="23"/>
      <c r="R3157" s="23"/>
      <c r="S3157" s="23"/>
      <c r="T3157" s="23"/>
      <c r="U3157" s="23"/>
    </row>
    <row r="3158" spans="2:21" x14ac:dyDescent="0.3">
      <c r="B3158"/>
      <c r="C3158"/>
      <c r="Q3158" s="23"/>
      <c r="R3158" s="23"/>
      <c r="S3158" s="23"/>
      <c r="T3158" s="23"/>
      <c r="U3158" s="23"/>
    </row>
    <row r="3159" spans="2:21" x14ac:dyDescent="0.3">
      <c r="B3159"/>
      <c r="C3159"/>
      <c r="Q3159" s="23"/>
      <c r="R3159" s="23"/>
      <c r="S3159" s="23"/>
      <c r="T3159" s="23"/>
      <c r="U3159" s="23"/>
    </row>
    <row r="3160" spans="2:21" x14ac:dyDescent="0.3">
      <c r="B3160"/>
      <c r="C3160"/>
      <c r="Q3160" s="23"/>
      <c r="R3160" s="23"/>
      <c r="S3160" s="23"/>
      <c r="T3160" s="23"/>
      <c r="U3160" s="23"/>
    </row>
    <row r="3161" spans="2:21" x14ac:dyDescent="0.3">
      <c r="B3161"/>
      <c r="C3161"/>
      <c r="Q3161" s="23"/>
      <c r="R3161" s="23"/>
      <c r="S3161" s="23"/>
      <c r="T3161" s="23"/>
      <c r="U3161" s="23"/>
    </row>
    <row r="3162" spans="2:21" x14ac:dyDescent="0.3">
      <c r="B3162"/>
      <c r="C3162"/>
      <c r="Q3162" s="23"/>
      <c r="R3162" s="23"/>
      <c r="S3162" s="23"/>
      <c r="T3162" s="23"/>
      <c r="U3162" s="23"/>
    </row>
    <row r="3163" spans="2:21" x14ac:dyDescent="0.3">
      <c r="B3163"/>
      <c r="C3163"/>
      <c r="Q3163" s="23"/>
      <c r="R3163" s="23"/>
      <c r="S3163" s="23"/>
      <c r="T3163" s="23"/>
      <c r="U3163" s="23"/>
    </row>
    <row r="3164" spans="2:21" x14ac:dyDescent="0.3">
      <c r="B3164"/>
      <c r="C3164"/>
      <c r="Q3164" s="23"/>
      <c r="R3164" s="23"/>
      <c r="S3164" s="23"/>
      <c r="T3164" s="23"/>
      <c r="U3164" s="23"/>
    </row>
    <row r="3165" spans="2:21" x14ac:dyDescent="0.3">
      <c r="B3165"/>
      <c r="C3165"/>
      <c r="Q3165" s="23"/>
      <c r="R3165" s="23"/>
      <c r="S3165" s="23"/>
      <c r="T3165" s="23"/>
      <c r="U3165" s="23"/>
    </row>
    <row r="3166" spans="2:21" x14ac:dyDescent="0.3">
      <c r="B3166"/>
      <c r="C3166"/>
      <c r="Q3166" s="23"/>
      <c r="R3166" s="23"/>
      <c r="S3166" s="23"/>
      <c r="T3166" s="23"/>
      <c r="U3166" s="23"/>
    </row>
    <row r="3167" spans="2:21" x14ac:dyDescent="0.3">
      <c r="B3167"/>
      <c r="C3167"/>
      <c r="Q3167" s="23"/>
      <c r="R3167" s="23"/>
      <c r="S3167" s="23"/>
      <c r="T3167" s="23"/>
      <c r="U3167" s="23"/>
    </row>
    <row r="3168" spans="2:21" x14ac:dyDescent="0.3">
      <c r="B3168"/>
      <c r="C3168"/>
      <c r="Q3168" s="23"/>
      <c r="R3168" s="23"/>
      <c r="S3168" s="23"/>
      <c r="T3168" s="23"/>
      <c r="U3168" s="23"/>
    </row>
    <row r="3169" spans="2:21" x14ac:dyDescent="0.3">
      <c r="B3169"/>
      <c r="C3169"/>
      <c r="Q3169" s="23"/>
      <c r="R3169" s="23"/>
      <c r="S3169" s="23"/>
      <c r="T3169" s="23"/>
      <c r="U3169" s="23"/>
    </row>
    <row r="3170" spans="2:21" x14ac:dyDescent="0.3">
      <c r="B3170"/>
      <c r="C3170"/>
      <c r="Q3170" s="23"/>
      <c r="R3170" s="23"/>
      <c r="S3170" s="23"/>
      <c r="T3170" s="23"/>
      <c r="U3170" s="23"/>
    </row>
    <row r="3171" spans="2:21" x14ac:dyDescent="0.3">
      <c r="B3171"/>
      <c r="C3171"/>
      <c r="Q3171" s="23"/>
      <c r="R3171" s="23"/>
      <c r="S3171" s="23"/>
      <c r="T3171" s="23"/>
      <c r="U3171" s="23"/>
    </row>
    <row r="3172" spans="2:21" x14ac:dyDescent="0.3">
      <c r="B3172"/>
      <c r="C3172"/>
      <c r="Q3172" s="23"/>
      <c r="R3172" s="23"/>
      <c r="S3172" s="23"/>
      <c r="T3172" s="23"/>
      <c r="U3172" s="23"/>
    </row>
    <row r="3173" spans="2:21" x14ac:dyDescent="0.3">
      <c r="B3173"/>
      <c r="C3173"/>
      <c r="Q3173" s="23"/>
      <c r="R3173" s="23"/>
      <c r="S3173" s="23"/>
      <c r="T3173" s="23"/>
      <c r="U3173" s="23"/>
    </row>
    <row r="3174" spans="2:21" x14ac:dyDescent="0.3">
      <c r="B3174"/>
      <c r="C3174"/>
      <c r="Q3174" s="23"/>
      <c r="R3174" s="23"/>
      <c r="S3174" s="23"/>
      <c r="T3174" s="23"/>
      <c r="U3174" s="23"/>
    </row>
    <row r="3175" spans="2:21" x14ac:dyDescent="0.3">
      <c r="B3175"/>
      <c r="C3175"/>
    </row>
    <row r="3176" spans="2:21" x14ac:dyDescent="0.3">
      <c r="B3176"/>
      <c r="C3176"/>
      <c r="Q3176" s="23"/>
      <c r="R3176" s="23"/>
      <c r="S3176" s="23"/>
      <c r="T3176" s="23"/>
      <c r="U3176" s="23"/>
    </row>
    <row r="3177" spans="2:21" x14ac:dyDescent="0.3">
      <c r="B3177"/>
      <c r="C3177"/>
      <c r="Q3177" s="23"/>
      <c r="R3177" s="23"/>
      <c r="S3177" s="23"/>
      <c r="T3177" s="23"/>
      <c r="U3177" s="23"/>
    </row>
    <row r="3178" spans="2:21" x14ac:dyDescent="0.3">
      <c r="B3178"/>
      <c r="C3178"/>
    </row>
    <row r="3179" spans="2:21" x14ac:dyDescent="0.3">
      <c r="B3179"/>
      <c r="C3179"/>
      <c r="Q3179" s="23"/>
      <c r="R3179" s="23"/>
      <c r="S3179" s="23"/>
      <c r="T3179" s="23"/>
      <c r="U3179" s="23"/>
    </row>
    <row r="3180" spans="2:21" x14ac:dyDescent="0.3">
      <c r="B3180"/>
      <c r="C3180"/>
      <c r="Q3180" s="23"/>
      <c r="R3180" s="23"/>
      <c r="S3180" s="23"/>
      <c r="T3180" s="23"/>
      <c r="U3180" s="23"/>
    </row>
    <row r="3181" spans="2:21" x14ac:dyDescent="0.3">
      <c r="B3181"/>
      <c r="C3181"/>
      <c r="Q3181" s="23"/>
      <c r="R3181" s="23"/>
      <c r="S3181" s="23"/>
      <c r="T3181" s="23"/>
      <c r="U3181" s="23"/>
    </row>
    <row r="3182" spans="2:21" x14ac:dyDescent="0.3">
      <c r="B3182"/>
      <c r="C3182"/>
    </row>
    <row r="3183" spans="2:21" x14ac:dyDescent="0.3">
      <c r="B3183"/>
      <c r="C3183"/>
      <c r="Q3183" s="23"/>
      <c r="R3183" s="23"/>
      <c r="S3183" s="23"/>
      <c r="T3183" s="23"/>
      <c r="U3183" s="23"/>
    </row>
    <row r="3184" spans="2:21" x14ac:dyDescent="0.3">
      <c r="B3184"/>
      <c r="C3184"/>
    </row>
    <row r="3185" spans="2:21" x14ac:dyDescent="0.3">
      <c r="B3185"/>
      <c r="C3185"/>
      <c r="Q3185" s="23"/>
      <c r="R3185" s="23"/>
      <c r="S3185" s="23"/>
      <c r="T3185" s="23"/>
      <c r="U3185" s="23"/>
    </row>
    <row r="3186" spans="2:21" x14ac:dyDescent="0.3">
      <c r="B3186"/>
      <c r="C3186"/>
    </row>
    <row r="3187" spans="2:21" x14ac:dyDescent="0.3">
      <c r="B3187"/>
      <c r="C3187"/>
      <c r="Q3187" s="23"/>
      <c r="R3187" s="23"/>
      <c r="S3187" s="23"/>
      <c r="T3187" s="23"/>
      <c r="U3187" s="23"/>
    </row>
    <row r="3188" spans="2:21" x14ac:dyDescent="0.3">
      <c r="B3188"/>
      <c r="C3188"/>
      <c r="Q3188" s="23"/>
      <c r="R3188" s="23"/>
      <c r="S3188" s="23"/>
      <c r="T3188" s="23"/>
      <c r="U3188" s="23"/>
    </row>
    <row r="3189" spans="2:21" x14ac:dyDescent="0.3">
      <c r="B3189"/>
      <c r="C3189"/>
      <c r="Q3189" s="23"/>
      <c r="R3189" s="23"/>
      <c r="S3189" s="23"/>
      <c r="T3189" s="23"/>
      <c r="U3189" s="23"/>
    </row>
    <row r="3190" spans="2:21" x14ac:dyDescent="0.3">
      <c r="B3190"/>
      <c r="C3190"/>
      <c r="Q3190" s="23"/>
      <c r="R3190" s="23"/>
      <c r="S3190" s="23"/>
      <c r="T3190" s="23"/>
      <c r="U3190" s="23"/>
    </row>
    <row r="3191" spans="2:21" x14ac:dyDescent="0.3">
      <c r="B3191"/>
      <c r="C3191"/>
      <c r="Q3191" s="23"/>
      <c r="R3191" s="23"/>
      <c r="S3191" s="23"/>
      <c r="T3191" s="23"/>
      <c r="U3191" s="23"/>
    </row>
    <row r="3192" spans="2:21" x14ac:dyDescent="0.3">
      <c r="B3192"/>
      <c r="C3192"/>
      <c r="Q3192" s="23"/>
      <c r="R3192" s="23"/>
      <c r="S3192" s="23"/>
      <c r="T3192" s="23"/>
      <c r="U3192" s="23"/>
    </row>
    <row r="3193" spans="2:21" x14ac:dyDescent="0.3">
      <c r="B3193"/>
      <c r="C3193"/>
      <c r="Q3193" s="23"/>
      <c r="R3193" s="23"/>
      <c r="S3193" s="23"/>
      <c r="T3193" s="23"/>
      <c r="U3193" s="23"/>
    </row>
    <row r="3194" spans="2:21" x14ac:dyDescent="0.3">
      <c r="B3194"/>
      <c r="C3194"/>
      <c r="Q3194" s="23"/>
      <c r="R3194" s="23"/>
      <c r="S3194" s="23"/>
      <c r="T3194" s="23"/>
      <c r="U3194" s="23"/>
    </row>
    <row r="3195" spans="2:21" x14ac:dyDescent="0.3">
      <c r="B3195"/>
      <c r="C3195"/>
    </row>
    <row r="3196" spans="2:21" x14ac:dyDescent="0.3">
      <c r="B3196"/>
      <c r="C3196"/>
    </row>
    <row r="3197" spans="2:21" x14ac:dyDescent="0.3">
      <c r="B3197"/>
      <c r="C3197"/>
      <c r="Q3197" s="23"/>
      <c r="R3197" s="23"/>
      <c r="S3197" s="23"/>
      <c r="T3197" s="23"/>
      <c r="U3197" s="23"/>
    </row>
    <row r="3198" spans="2:21" x14ac:dyDescent="0.3">
      <c r="B3198"/>
      <c r="C3198"/>
      <c r="Q3198" s="23"/>
      <c r="R3198" s="23"/>
      <c r="S3198" s="23"/>
      <c r="T3198" s="23"/>
      <c r="U3198" s="23"/>
    </row>
    <row r="3199" spans="2:21" x14ac:dyDescent="0.3">
      <c r="B3199"/>
      <c r="C3199"/>
      <c r="Q3199" s="23"/>
      <c r="R3199" s="23"/>
      <c r="S3199" s="23"/>
      <c r="T3199" s="23"/>
      <c r="U3199" s="23"/>
    </row>
    <row r="3200" spans="2:21" x14ac:dyDescent="0.3">
      <c r="B3200"/>
      <c r="C3200"/>
      <c r="Q3200" s="23"/>
      <c r="R3200" s="23"/>
      <c r="S3200" s="23"/>
      <c r="T3200" s="23"/>
      <c r="U3200" s="23"/>
    </row>
    <row r="3201" spans="2:21" x14ac:dyDescent="0.3">
      <c r="B3201"/>
      <c r="C3201"/>
      <c r="Q3201" s="23"/>
      <c r="R3201" s="23"/>
      <c r="S3201" s="23"/>
      <c r="T3201" s="23"/>
      <c r="U3201" s="23"/>
    </row>
    <row r="3202" spans="2:21" x14ac:dyDescent="0.3">
      <c r="B3202"/>
      <c r="C3202"/>
      <c r="Q3202" s="23"/>
      <c r="R3202" s="23"/>
      <c r="S3202" s="23"/>
      <c r="T3202" s="23"/>
      <c r="U3202" s="23"/>
    </row>
    <row r="3203" spans="2:21" x14ac:dyDescent="0.3">
      <c r="B3203"/>
      <c r="C3203"/>
      <c r="Q3203" s="23"/>
      <c r="R3203" s="23"/>
      <c r="S3203" s="23"/>
      <c r="T3203" s="23"/>
      <c r="U3203" s="23"/>
    </row>
    <row r="3204" spans="2:21" x14ac:dyDescent="0.3">
      <c r="B3204"/>
      <c r="C3204"/>
      <c r="Q3204" s="23"/>
      <c r="R3204" s="23"/>
      <c r="S3204" s="23"/>
      <c r="T3204" s="23"/>
      <c r="U3204" s="23"/>
    </row>
    <row r="3205" spans="2:21" x14ac:dyDescent="0.3">
      <c r="B3205"/>
      <c r="C3205"/>
      <c r="Q3205" s="23"/>
      <c r="R3205" s="23"/>
      <c r="S3205" s="23"/>
      <c r="T3205" s="23"/>
      <c r="U3205" s="23"/>
    </row>
    <row r="3206" spans="2:21" x14ac:dyDescent="0.3">
      <c r="B3206"/>
      <c r="C3206"/>
    </row>
    <row r="3207" spans="2:21" x14ac:dyDescent="0.3">
      <c r="B3207"/>
      <c r="C3207"/>
      <c r="Q3207" s="23"/>
      <c r="R3207" s="23"/>
      <c r="S3207" s="23"/>
      <c r="T3207" s="23"/>
      <c r="U3207" s="23"/>
    </row>
    <row r="3208" spans="2:21" x14ac:dyDescent="0.3">
      <c r="B3208"/>
      <c r="C3208"/>
      <c r="Q3208" s="23"/>
      <c r="R3208" s="23"/>
      <c r="S3208" s="23"/>
      <c r="T3208" s="23"/>
      <c r="U3208" s="23"/>
    </row>
    <row r="3209" spans="2:21" x14ac:dyDescent="0.3">
      <c r="B3209"/>
      <c r="C3209"/>
      <c r="Q3209" s="23"/>
      <c r="R3209" s="23"/>
      <c r="S3209" s="23"/>
      <c r="T3209" s="23"/>
      <c r="U3209" s="23"/>
    </row>
    <row r="3210" spans="2:21" x14ac:dyDescent="0.3">
      <c r="B3210"/>
      <c r="C3210"/>
      <c r="Q3210" s="23"/>
      <c r="R3210" s="23"/>
      <c r="S3210" s="23"/>
      <c r="T3210" s="23"/>
      <c r="U3210" s="23"/>
    </row>
    <row r="3211" spans="2:21" x14ac:dyDescent="0.3">
      <c r="B3211"/>
      <c r="C3211"/>
      <c r="Q3211" s="23"/>
      <c r="R3211" s="23"/>
      <c r="S3211" s="23"/>
      <c r="T3211" s="23"/>
      <c r="U3211" s="23"/>
    </row>
    <row r="3212" spans="2:21" x14ac:dyDescent="0.3">
      <c r="B3212"/>
      <c r="C3212"/>
      <c r="Q3212" s="23"/>
      <c r="R3212" s="23"/>
      <c r="S3212" s="23"/>
      <c r="T3212" s="23"/>
      <c r="U3212" s="23"/>
    </row>
    <row r="3213" spans="2:21" x14ac:dyDescent="0.3">
      <c r="B3213"/>
      <c r="C3213"/>
      <c r="Q3213" s="23"/>
      <c r="R3213" s="23"/>
      <c r="S3213" s="23"/>
      <c r="T3213" s="23"/>
      <c r="U3213" s="23"/>
    </row>
    <row r="3214" spans="2:21" x14ac:dyDescent="0.3">
      <c r="B3214"/>
      <c r="C3214"/>
      <c r="Q3214" s="23"/>
      <c r="R3214" s="23"/>
      <c r="S3214" s="23"/>
      <c r="T3214" s="23"/>
      <c r="U3214" s="23"/>
    </row>
    <row r="3215" spans="2:21" x14ac:dyDescent="0.3">
      <c r="B3215"/>
      <c r="C3215"/>
      <c r="Q3215" s="23"/>
      <c r="R3215" s="23"/>
      <c r="S3215" s="23"/>
      <c r="T3215" s="23"/>
      <c r="U3215" s="23"/>
    </row>
    <row r="3216" spans="2:21" x14ac:dyDescent="0.3">
      <c r="B3216"/>
      <c r="C3216"/>
      <c r="Q3216" s="23"/>
      <c r="R3216" s="23"/>
      <c r="S3216" s="23"/>
      <c r="T3216" s="23"/>
      <c r="U3216" s="23"/>
    </row>
    <row r="3217" spans="2:21" x14ac:dyDescent="0.3">
      <c r="B3217"/>
      <c r="C3217"/>
      <c r="Q3217" s="23"/>
      <c r="R3217" s="23"/>
      <c r="S3217" s="23"/>
      <c r="T3217" s="23"/>
      <c r="U3217" s="23"/>
    </row>
    <row r="3218" spans="2:21" x14ac:dyDescent="0.3">
      <c r="B3218"/>
      <c r="C3218"/>
      <c r="Q3218" s="23"/>
      <c r="R3218" s="23"/>
      <c r="S3218" s="23"/>
      <c r="T3218" s="23"/>
      <c r="U3218" s="23"/>
    </row>
    <row r="3219" spans="2:21" x14ac:dyDescent="0.3">
      <c r="B3219"/>
      <c r="C3219"/>
      <c r="Q3219" s="23"/>
      <c r="R3219" s="23"/>
      <c r="S3219" s="23"/>
      <c r="T3219" s="23"/>
      <c r="U3219" s="23"/>
    </row>
    <row r="3220" spans="2:21" x14ac:dyDescent="0.3">
      <c r="B3220"/>
      <c r="C3220"/>
      <c r="Q3220" s="23"/>
      <c r="R3220" s="23"/>
      <c r="S3220" s="23"/>
      <c r="T3220" s="23"/>
      <c r="U3220" s="23"/>
    </row>
    <row r="3221" spans="2:21" x14ac:dyDescent="0.3">
      <c r="B3221"/>
      <c r="C3221"/>
      <c r="Q3221" s="23"/>
      <c r="R3221" s="23"/>
      <c r="S3221" s="23"/>
      <c r="T3221" s="23"/>
      <c r="U3221" s="23"/>
    </row>
    <row r="3222" spans="2:21" x14ac:dyDescent="0.3">
      <c r="B3222"/>
      <c r="C3222"/>
      <c r="Q3222" s="23"/>
      <c r="R3222" s="23"/>
      <c r="S3222" s="23"/>
      <c r="T3222" s="23"/>
      <c r="U3222" s="23"/>
    </row>
    <row r="3223" spans="2:21" x14ac:dyDescent="0.3">
      <c r="B3223"/>
      <c r="C3223"/>
      <c r="Q3223" s="23"/>
      <c r="R3223" s="23"/>
      <c r="S3223" s="23"/>
      <c r="T3223" s="23"/>
      <c r="U3223" s="23"/>
    </row>
    <row r="3224" spans="2:21" x14ac:dyDescent="0.3">
      <c r="B3224"/>
      <c r="C3224"/>
      <c r="Q3224" s="23"/>
      <c r="R3224" s="23"/>
      <c r="S3224" s="23"/>
      <c r="T3224" s="23"/>
      <c r="U3224" s="23"/>
    </row>
    <row r="3225" spans="2:21" x14ac:dyDescent="0.3">
      <c r="B3225"/>
      <c r="C3225"/>
      <c r="Q3225" s="23"/>
      <c r="R3225" s="23"/>
      <c r="S3225" s="23"/>
      <c r="T3225" s="23"/>
      <c r="U3225" s="23"/>
    </row>
    <row r="3226" spans="2:21" x14ac:dyDescent="0.3">
      <c r="B3226"/>
      <c r="C3226"/>
      <c r="Q3226" s="23"/>
      <c r="R3226" s="23"/>
      <c r="S3226" s="23"/>
      <c r="T3226" s="23"/>
      <c r="U3226" s="23"/>
    </row>
    <row r="3227" spans="2:21" x14ac:dyDescent="0.3">
      <c r="B3227"/>
      <c r="C3227"/>
      <c r="Q3227" s="23"/>
      <c r="R3227" s="23"/>
      <c r="S3227" s="23"/>
      <c r="T3227" s="23"/>
      <c r="U3227" s="23"/>
    </row>
    <row r="3228" spans="2:21" x14ac:dyDescent="0.3">
      <c r="B3228"/>
      <c r="C3228"/>
      <c r="Q3228" s="23"/>
      <c r="R3228" s="23"/>
      <c r="S3228" s="23"/>
      <c r="T3228" s="23"/>
      <c r="U3228" s="23"/>
    </row>
    <row r="3229" spans="2:21" x14ac:dyDescent="0.3">
      <c r="B3229"/>
      <c r="C3229"/>
      <c r="Q3229" s="23"/>
      <c r="R3229" s="23"/>
      <c r="S3229" s="23"/>
      <c r="T3229" s="23"/>
      <c r="U3229" s="23"/>
    </row>
    <row r="3230" spans="2:21" x14ac:dyDescent="0.3">
      <c r="B3230"/>
      <c r="C3230"/>
      <c r="Q3230" s="23"/>
      <c r="R3230" s="23"/>
      <c r="S3230" s="23"/>
      <c r="T3230" s="23"/>
      <c r="U3230" s="23"/>
    </row>
    <row r="3231" spans="2:21" x14ac:dyDescent="0.3">
      <c r="B3231"/>
      <c r="C3231"/>
      <c r="Q3231" s="23"/>
      <c r="R3231" s="23"/>
      <c r="S3231" s="23"/>
      <c r="T3231" s="23"/>
      <c r="U3231" s="23"/>
    </row>
    <row r="3232" spans="2:21" x14ac:dyDescent="0.3">
      <c r="B3232"/>
      <c r="C3232"/>
      <c r="Q3232" s="23"/>
      <c r="R3232" s="23"/>
      <c r="S3232" s="23"/>
      <c r="T3232" s="23"/>
      <c r="U3232" s="23"/>
    </row>
    <row r="3233" spans="2:21" x14ac:dyDescent="0.3">
      <c r="B3233"/>
      <c r="C3233"/>
      <c r="Q3233" s="23"/>
      <c r="R3233" s="23"/>
      <c r="S3233" s="23"/>
      <c r="T3233" s="23"/>
      <c r="U3233" s="23"/>
    </row>
    <row r="3234" spans="2:21" x14ac:dyDescent="0.3">
      <c r="B3234"/>
      <c r="C3234"/>
      <c r="Q3234" s="23"/>
      <c r="R3234" s="23"/>
      <c r="S3234" s="23"/>
      <c r="T3234" s="23"/>
      <c r="U3234" s="23"/>
    </row>
    <row r="3235" spans="2:21" x14ac:dyDescent="0.3">
      <c r="B3235"/>
      <c r="C3235"/>
      <c r="Q3235" s="23"/>
      <c r="R3235" s="23"/>
      <c r="S3235" s="23"/>
      <c r="T3235" s="23"/>
      <c r="U3235" s="23"/>
    </row>
    <row r="3236" spans="2:21" x14ac:dyDescent="0.3">
      <c r="B3236"/>
      <c r="C3236"/>
      <c r="Q3236" s="23"/>
      <c r="R3236" s="23"/>
      <c r="S3236" s="23"/>
      <c r="T3236" s="23"/>
      <c r="U3236" s="23"/>
    </row>
    <row r="3237" spans="2:21" x14ac:dyDescent="0.3">
      <c r="B3237"/>
      <c r="C3237"/>
      <c r="Q3237" s="23"/>
      <c r="R3237" s="23"/>
      <c r="S3237" s="23"/>
      <c r="T3237" s="23"/>
      <c r="U3237" s="23"/>
    </row>
    <row r="3238" spans="2:21" x14ac:dyDescent="0.3">
      <c r="B3238"/>
      <c r="C3238"/>
      <c r="Q3238" s="23"/>
      <c r="R3238" s="23"/>
      <c r="S3238" s="23"/>
      <c r="T3238" s="23"/>
      <c r="U3238" s="23"/>
    </row>
    <row r="3239" spans="2:21" x14ac:dyDescent="0.3">
      <c r="B3239"/>
      <c r="C3239"/>
      <c r="Q3239" s="23"/>
      <c r="R3239" s="23"/>
      <c r="S3239" s="23"/>
      <c r="T3239" s="23"/>
      <c r="U3239" s="23"/>
    </row>
    <row r="3240" spans="2:21" x14ac:dyDescent="0.3">
      <c r="B3240"/>
      <c r="C3240"/>
      <c r="Q3240" s="23"/>
      <c r="R3240" s="23"/>
      <c r="S3240" s="23"/>
      <c r="T3240" s="23"/>
      <c r="U3240" s="23"/>
    </row>
    <row r="3241" spans="2:21" x14ac:dyDescent="0.3">
      <c r="B3241"/>
      <c r="C3241"/>
      <c r="Q3241" s="23"/>
      <c r="R3241" s="23"/>
      <c r="S3241" s="23"/>
      <c r="T3241" s="23"/>
      <c r="U3241" s="23"/>
    </row>
    <row r="3242" spans="2:21" x14ac:dyDescent="0.3">
      <c r="B3242"/>
      <c r="C3242"/>
      <c r="Q3242" s="23"/>
      <c r="R3242" s="23"/>
      <c r="S3242" s="23"/>
      <c r="T3242" s="23"/>
      <c r="U3242" s="23"/>
    </row>
    <row r="3243" spans="2:21" x14ac:dyDescent="0.3">
      <c r="B3243"/>
      <c r="C3243"/>
      <c r="Q3243" s="23"/>
      <c r="R3243" s="23"/>
      <c r="S3243" s="23"/>
      <c r="T3243" s="23"/>
      <c r="U3243" s="23"/>
    </row>
    <row r="3244" spans="2:21" x14ac:dyDescent="0.3">
      <c r="B3244"/>
      <c r="C3244"/>
      <c r="Q3244" s="23"/>
      <c r="R3244" s="23"/>
      <c r="S3244" s="23"/>
      <c r="T3244" s="23"/>
      <c r="U3244" s="23"/>
    </row>
    <row r="3245" spans="2:21" x14ac:dyDescent="0.3">
      <c r="B3245"/>
      <c r="C3245"/>
      <c r="Q3245" s="23"/>
      <c r="R3245" s="23"/>
      <c r="S3245" s="23"/>
      <c r="T3245" s="23"/>
      <c r="U3245" s="23"/>
    </row>
    <row r="3246" spans="2:21" x14ac:dyDescent="0.3">
      <c r="B3246"/>
      <c r="C3246"/>
      <c r="Q3246" s="23"/>
      <c r="R3246" s="23"/>
      <c r="S3246" s="23"/>
      <c r="T3246" s="23"/>
      <c r="U3246" s="23"/>
    </row>
    <row r="3247" spans="2:21" x14ac:dyDescent="0.3">
      <c r="B3247"/>
      <c r="C3247"/>
      <c r="Q3247" s="23"/>
      <c r="R3247" s="23"/>
      <c r="S3247" s="23"/>
      <c r="T3247" s="23"/>
      <c r="U3247" s="23"/>
    </row>
    <row r="3248" spans="2:21" x14ac:dyDescent="0.3">
      <c r="B3248"/>
      <c r="C3248"/>
      <c r="Q3248" s="23"/>
      <c r="R3248" s="23"/>
      <c r="S3248" s="23"/>
      <c r="T3248" s="23"/>
      <c r="U3248" s="23"/>
    </row>
    <row r="3249" spans="2:21" x14ac:dyDescent="0.3">
      <c r="B3249"/>
      <c r="C3249"/>
      <c r="Q3249" s="23"/>
      <c r="R3249" s="23"/>
      <c r="S3249" s="23"/>
      <c r="T3249" s="23"/>
      <c r="U3249" s="23"/>
    </row>
    <row r="3250" spans="2:21" x14ac:dyDescent="0.3">
      <c r="B3250"/>
      <c r="C3250"/>
      <c r="Q3250" s="23"/>
      <c r="R3250" s="23"/>
      <c r="S3250" s="23"/>
      <c r="T3250" s="23"/>
      <c r="U3250" s="23"/>
    </row>
    <row r="3251" spans="2:21" x14ac:dyDescent="0.3">
      <c r="B3251"/>
      <c r="C3251"/>
      <c r="Q3251" s="23"/>
      <c r="R3251" s="23"/>
      <c r="S3251" s="23"/>
      <c r="T3251" s="23"/>
      <c r="U3251" s="23"/>
    </row>
    <row r="3252" spans="2:21" x14ac:dyDescent="0.3">
      <c r="B3252"/>
      <c r="C3252"/>
      <c r="Q3252" s="23"/>
      <c r="R3252" s="23"/>
      <c r="S3252" s="23"/>
      <c r="T3252" s="23"/>
      <c r="U3252" s="23"/>
    </row>
    <row r="3253" spans="2:21" x14ac:dyDescent="0.3">
      <c r="B3253"/>
      <c r="C3253"/>
      <c r="Q3253" s="23"/>
      <c r="R3253" s="23"/>
      <c r="S3253" s="23"/>
      <c r="T3253" s="23"/>
      <c r="U3253" s="23"/>
    </row>
    <row r="3254" spans="2:21" x14ac:dyDescent="0.3">
      <c r="B3254"/>
      <c r="C3254"/>
      <c r="Q3254" s="23"/>
      <c r="R3254" s="23"/>
      <c r="S3254" s="23"/>
      <c r="T3254" s="23"/>
      <c r="U3254" s="23"/>
    </row>
    <row r="3255" spans="2:21" x14ac:dyDescent="0.3">
      <c r="B3255"/>
      <c r="C3255"/>
      <c r="Q3255" s="23"/>
      <c r="R3255" s="23"/>
      <c r="S3255" s="23"/>
      <c r="T3255" s="23"/>
      <c r="U3255" s="23"/>
    </row>
    <row r="3256" spans="2:21" x14ac:dyDescent="0.3">
      <c r="B3256"/>
      <c r="C3256"/>
      <c r="Q3256" s="23"/>
      <c r="R3256" s="23"/>
      <c r="S3256" s="23"/>
      <c r="T3256" s="23"/>
      <c r="U3256" s="23"/>
    </row>
    <row r="3257" spans="2:21" x14ac:dyDescent="0.3">
      <c r="B3257"/>
      <c r="C3257"/>
    </row>
    <row r="3258" spans="2:21" x14ac:dyDescent="0.3">
      <c r="B3258"/>
      <c r="C3258"/>
      <c r="Q3258" s="23"/>
      <c r="R3258" s="23"/>
      <c r="S3258" s="23"/>
      <c r="T3258" s="23"/>
      <c r="U3258" s="23"/>
    </row>
    <row r="3259" spans="2:21" x14ac:dyDescent="0.3">
      <c r="B3259"/>
      <c r="C3259"/>
      <c r="Q3259" s="23"/>
      <c r="R3259" s="23"/>
      <c r="S3259" s="23"/>
      <c r="T3259" s="23"/>
      <c r="U3259" s="23"/>
    </row>
    <row r="3260" spans="2:21" x14ac:dyDescent="0.3">
      <c r="B3260"/>
      <c r="C3260"/>
      <c r="Q3260" s="23"/>
      <c r="R3260" s="23"/>
      <c r="S3260" s="23"/>
      <c r="T3260" s="23"/>
      <c r="U3260" s="23"/>
    </row>
    <row r="3261" spans="2:21" x14ac:dyDescent="0.3">
      <c r="B3261"/>
      <c r="C3261"/>
      <c r="Q3261" s="23"/>
      <c r="R3261" s="23"/>
      <c r="S3261" s="23"/>
      <c r="T3261" s="23"/>
      <c r="U3261" s="23"/>
    </row>
    <row r="3262" spans="2:21" x14ac:dyDescent="0.3">
      <c r="B3262"/>
      <c r="C3262"/>
      <c r="Q3262" s="23"/>
      <c r="R3262" s="23"/>
      <c r="S3262" s="23"/>
      <c r="T3262" s="23"/>
      <c r="U3262" s="23"/>
    </row>
    <row r="3263" spans="2:21" x14ac:dyDescent="0.3">
      <c r="B3263"/>
      <c r="C3263"/>
      <c r="Q3263" s="23"/>
      <c r="R3263" s="23"/>
      <c r="S3263" s="23"/>
      <c r="T3263" s="23"/>
      <c r="U3263" s="23"/>
    </row>
    <row r="3264" spans="2:21" x14ac:dyDescent="0.3">
      <c r="B3264"/>
      <c r="C3264"/>
      <c r="Q3264" s="23"/>
      <c r="R3264" s="23"/>
      <c r="S3264" s="23"/>
      <c r="T3264" s="23"/>
      <c r="U3264" s="23"/>
    </row>
    <row r="3265" spans="2:21" x14ac:dyDescent="0.3">
      <c r="B3265"/>
      <c r="C3265"/>
      <c r="Q3265" s="23"/>
      <c r="R3265" s="23"/>
      <c r="S3265" s="23"/>
      <c r="T3265" s="23"/>
      <c r="U3265" s="23"/>
    </row>
    <row r="3266" spans="2:21" x14ac:dyDescent="0.3">
      <c r="B3266"/>
      <c r="C3266"/>
      <c r="Q3266" s="23"/>
      <c r="R3266" s="23"/>
      <c r="S3266" s="23"/>
      <c r="T3266" s="23"/>
      <c r="U3266" s="23"/>
    </row>
    <row r="3267" spans="2:21" x14ac:dyDescent="0.3">
      <c r="B3267"/>
      <c r="C3267"/>
      <c r="Q3267" s="23"/>
      <c r="R3267" s="23"/>
      <c r="S3267" s="23"/>
      <c r="T3267" s="23"/>
      <c r="U3267" s="23"/>
    </row>
    <row r="3268" spans="2:21" x14ac:dyDescent="0.3">
      <c r="B3268"/>
      <c r="C3268"/>
      <c r="Q3268" s="23"/>
      <c r="R3268" s="23"/>
      <c r="S3268" s="23"/>
      <c r="T3268" s="23"/>
      <c r="U3268" s="23"/>
    </row>
    <row r="3269" spans="2:21" x14ac:dyDescent="0.3">
      <c r="B3269"/>
      <c r="C3269"/>
      <c r="Q3269" s="23"/>
      <c r="R3269" s="23"/>
      <c r="S3269" s="23"/>
      <c r="T3269" s="23"/>
      <c r="U3269" s="23"/>
    </row>
    <row r="3270" spans="2:21" x14ac:dyDescent="0.3">
      <c r="B3270"/>
      <c r="C3270"/>
      <c r="Q3270" s="23"/>
      <c r="R3270" s="23"/>
      <c r="S3270" s="23"/>
      <c r="T3270" s="23"/>
      <c r="U3270" s="23"/>
    </row>
    <row r="3271" spans="2:21" x14ac:dyDescent="0.3">
      <c r="B3271"/>
      <c r="C3271"/>
    </row>
    <row r="3272" spans="2:21" x14ac:dyDescent="0.3">
      <c r="B3272"/>
      <c r="C3272"/>
    </row>
    <row r="3273" spans="2:21" x14ac:dyDescent="0.3">
      <c r="B3273"/>
      <c r="C3273"/>
      <c r="Q3273" s="23"/>
      <c r="R3273" s="23"/>
      <c r="S3273" s="23"/>
      <c r="T3273" s="23"/>
      <c r="U3273" s="23"/>
    </row>
    <row r="3274" spans="2:21" x14ac:dyDescent="0.3">
      <c r="B3274"/>
      <c r="C3274"/>
    </row>
    <row r="3275" spans="2:21" x14ac:dyDescent="0.3">
      <c r="B3275"/>
      <c r="C3275"/>
    </row>
    <row r="3276" spans="2:21" x14ac:dyDescent="0.3">
      <c r="B3276"/>
      <c r="C3276"/>
      <c r="Q3276" s="23"/>
      <c r="R3276" s="23"/>
      <c r="S3276" s="23"/>
      <c r="T3276" s="23"/>
      <c r="U3276" s="23"/>
    </row>
    <row r="3277" spans="2:21" x14ac:dyDescent="0.3">
      <c r="B3277"/>
      <c r="C3277"/>
      <c r="Q3277" s="23"/>
      <c r="R3277" s="23"/>
      <c r="S3277" s="23"/>
      <c r="T3277" s="23"/>
      <c r="U3277" s="23"/>
    </row>
    <row r="3278" spans="2:21" x14ac:dyDescent="0.3">
      <c r="B3278"/>
      <c r="C3278"/>
      <c r="Q3278" s="23"/>
      <c r="R3278" s="23"/>
      <c r="S3278" s="23"/>
      <c r="T3278" s="23"/>
      <c r="U3278" s="23"/>
    </row>
    <row r="3279" spans="2:21" x14ac:dyDescent="0.3">
      <c r="B3279"/>
      <c r="C3279"/>
      <c r="Q3279" s="23"/>
      <c r="R3279" s="23"/>
      <c r="S3279" s="23"/>
      <c r="T3279" s="23"/>
      <c r="U3279" s="23"/>
    </row>
    <row r="3280" spans="2:21" x14ac:dyDescent="0.3">
      <c r="B3280"/>
      <c r="C3280"/>
    </row>
    <row r="3281" spans="2:21" x14ac:dyDescent="0.3">
      <c r="B3281"/>
      <c r="C3281"/>
    </row>
    <row r="3282" spans="2:21" x14ac:dyDescent="0.3">
      <c r="B3282"/>
      <c r="C3282"/>
      <c r="Q3282" s="23"/>
      <c r="R3282" s="23"/>
      <c r="S3282" s="23"/>
      <c r="T3282" s="23"/>
      <c r="U3282" s="23"/>
    </row>
    <row r="3283" spans="2:21" x14ac:dyDescent="0.3">
      <c r="B3283"/>
      <c r="C3283"/>
      <c r="Q3283" s="23"/>
      <c r="R3283" s="23"/>
      <c r="S3283" s="23"/>
      <c r="T3283" s="23"/>
      <c r="U3283" s="23"/>
    </row>
    <row r="3284" spans="2:21" x14ac:dyDescent="0.3">
      <c r="B3284"/>
      <c r="C3284"/>
      <c r="Q3284" s="23"/>
      <c r="R3284" s="23"/>
      <c r="S3284" s="23"/>
      <c r="T3284" s="23"/>
      <c r="U3284" s="23"/>
    </row>
    <row r="3285" spans="2:21" x14ac:dyDescent="0.3">
      <c r="B3285"/>
      <c r="C3285"/>
    </row>
    <row r="3286" spans="2:21" x14ac:dyDescent="0.3">
      <c r="B3286"/>
      <c r="C3286"/>
    </row>
    <row r="3287" spans="2:21" x14ac:dyDescent="0.3">
      <c r="B3287"/>
      <c r="C3287"/>
      <c r="Q3287" s="23"/>
      <c r="R3287" s="23"/>
      <c r="S3287" s="23"/>
      <c r="T3287" s="23"/>
      <c r="U3287" s="23"/>
    </row>
    <row r="3288" spans="2:21" x14ac:dyDescent="0.3">
      <c r="B3288"/>
      <c r="C3288"/>
      <c r="Q3288" s="23"/>
      <c r="R3288" s="23"/>
      <c r="S3288" s="23"/>
      <c r="T3288" s="23"/>
      <c r="U3288" s="23"/>
    </row>
    <row r="3289" spans="2:21" x14ac:dyDescent="0.3">
      <c r="B3289"/>
      <c r="C3289"/>
      <c r="Q3289" s="23"/>
      <c r="R3289" s="23"/>
      <c r="S3289" s="23"/>
      <c r="T3289" s="23"/>
      <c r="U3289" s="23"/>
    </row>
    <row r="3290" spans="2:21" x14ac:dyDescent="0.3">
      <c r="B3290"/>
      <c r="C3290"/>
      <c r="Q3290" s="23"/>
      <c r="R3290" s="23"/>
      <c r="S3290" s="23"/>
      <c r="T3290" s="23"/>
      <c r="U3290" s="23"/>
    </row>
    <row r="3291" spans="2:21" x14ac:dyDescent="0.3">
      <c r="B3291"/>
      <c r="C3291"/>
      <c r="Q3291" s="23"/>
      <c r="R3291" s="23"/>
      <c r="S3291" s="23"/>
      <c r="T3291" s="23"/>
      <c r="U3291" s="23"/>
    </row>
    <row r="3292" spans="2:21" x14ac:dyDescent="0.3">
      <c r="B3292"/>
      <c r="C3292"/>
      <c r="Q3292" s="23"/>
      <c r="R3292" s="23"/>
      <c r="S3292" s="23"/>
      <c r="T3292" s="23"/>
      <c r="U3292" s="23"/>
    </row>
    <row r="3293" spans="2:21" x14ac:dyDescent="0.3">
      <c r="B3293"/>
      <c r="C3293"/>
    </row>
    <row r="3294" spans="2:21" x14ac:dyDescent="0.3">
      <c r="B3294"/>
      <c r="C3294"/>
      <c r="Q3294" s="23"/>
      <c r="R3294" s="23"/>
      <c r="S3294" s="23"/>
      <c r="T3294" s="23"/>
      <c r="U3294" s="23"/>
    </row>
    <row r="3295" spans="2:21" x14ac:dyDescent="0.3">
      <c r="B3295"/>
      <c r="C3295"/>
      <c r="Q3295" s="23"/>
      <c r="R3295" s="23"/>
      <c r="S3295" s="23"/>
      <c r="T3295" s="23"/>
      <c r="U3295" s="23"/>
    </row>
    <row r="3296" spans="2:21" x14ac:dyDescent="0.3">
      <c r="B3296"/>
      <c r="C3296"/>
      <c r="Q3296" s="23"/>
      <c r="R3296" s="23"/>
      <c r="S3296" s="23"/>
      <c r="T3296" s="23"/>
      <c r="U3296" s="23"/>
    </row>
    <row r="3297" spans="2:21" x14ac:dyDescent="0.3">
      <c r="B3297"/>
      <c r="C3297"/>
    </row>
    <row r="3298" spans="2:21" x14ac:dyDescent="0.3">
      <c r="B3298"/>
      <c r="C3298"/>
      <c r="Q3298" s="23"/>
      <c r="R3298" s="23"/>
      <c r="S3298" s="23"/>
      <c r="T3298" s="23"/>
      <c r="U3298" s="23"/>
    </row>
    <row r="3299" spans="2:21" x14ac:dyDescent="0.3">
      <c r="B3299"/>
      <c r="C3299"/>
      <c r="Q3299" s="23"/>
      <c r="R3299" s="23"/>
      <c r="S3299" s="23"/>
      <c r="T3299" s="23"/>
      <c r="U3299" s="23"/>
    </row>
    <row r="3300" spans="2:21" x14ac:dyDescent="0.3">
      <c r="B3300"/>
      <c r="C3300"/>
    </row>
    <row r="3301" spans="2:21" x14ac:dyDescent="0.3">
      <c r="B3301"/>
      <c r="C3301"/>
    </row>
    <row r="3302" spans="2:21" x14ac:dyDescent="0.3">
      <c r="B3302"/>
      <c r="C3302"/>
      <c r="Q3302" s="23"/>
      <c r="R3302" s="23"/>
      <c r="S3302" s="23"/>
      <c r="T3302" s="23"/>
      <c r="U3302" s="23"/>
    </row>
    <row r="3303" spans="2:21" x14ac:dyDescent="0.3">
      <c r="B3303"/>
      <c r="C3303"/>
      <c r="Q3303" s="23"/>
      <c r="R3303" s="23"/>
      <c r="S3303" s="23"/>
      <c r="T3303" s="23"/>
      <c r="U3303" s="23"/>
    </row>
    <row r="3304" spans="2:21" x14ac:dyDescent="0.3">
      <c r="B3304"/>
      <c r="C3304"/>
    </row>
    <row r="3305" spans="2:21" x14ac:dyDescent="0.3">
      <c r="B3305"/>
      <c r="C3305"/>
    </row>
    <row r="3306" spans="2:21" x14ac:dyDescent="0.3">
      <c r="B3306"/>
      <c r="C3306"/>
      <c r="Q3306" s="23"/>
      <c r="R3306" s="23"/>
      <c r="S3306" s="23"/>
      <c r="T3306" s="23"/>
      <c r="U3306" s="23"/>
    </row>
    <row r="3307" spans="2:21" x14ac:dyDescent="0.3">
      <c r="B3307"/>
      <c r="C3307"/>
      <c r="Q3307" s="23"/>
      <c r="R3307" s="23"/>
      <c r="S3307" s="23"/>
      <c r="T3307" s="23"/>
      <c r="U3307" s="23"/>
    </row>
    <row r="3308" spans="2:21" x14ac:dyDescent="0.3">
      <c r="B3308"/>
      <c r="C3308"/>
      <c r="Q3308" s="23"/>
      <c r="R3308" s="23"/>
      <c r="S3308" s="23"/>
      <c r="T3308" s="23"/>
      <c r="U3308" s="23"/>
    </row>
    <row r="3309" spans="2:21" x14ac:dyDescent="0.3">
      <c r="B3309"/>
      <c r="C3309"/>
    </row>
    <row r="3310" spans="2:21" x14ac:dyDescent="0.3">
      <c r="B3310"/>
      <c r="C3310"/>
    </row>
    <row r="3311" spans="2:21" x14ac:dyDescent="0.3">
      <c r="B3311"/>
      <c r="C3311"/>
      <c r="Q3311" s="23"/>
      <c r="R3311" s="23"/>
      <c r="S3311" s="23"/>
      <c r="T3311" s="23"/>
      <c r="U3311" s="23"/>
    </row>
    <row r="3312" spans="2:21" x14ac:dyDescent="0.3">
      <c r="B3312"/>
      <c r="C3312"/>
    </row>
    <row r="3313" spans="2:21" x14ac:dyDescent="0.3">
      <c r="B3313"/>
      <c r="C3313"/>
    </row>
    <row r="3314" spans="2:21" x14ac:dyDescent="0.3">
      <c r="B3314"/>
      <c r="C3314"/>
      <c r="Q3314" s="23"/>
      <c r="R3314" s="23"/>
      <c r="S3314" s="23"/>
      <c r="T3314" s="23"/>
      <c r="U3314" s="23"/>
    </row>
    <row r="3315" spans="2:21" x14ac:dyDescent="0.3">
      <c r="B3315"/>
      <c r="C3315"/>
      <c r="Q3315" s="23"/>
      <c r="R3315" s="23"/>
      <c r="S3315" s="23"/>
      <c r="T3315" s="23"/>
      <c r="U3315" s="23"/>
    </row>
    <row r="3316" spans="2:21" x14ac:dyDescent="0.3">
      <c r="B3316"/>
      <c r="C3316"/>
    </row>
    <row r="3317" spans="2:21" x14ac:dyDescent="0.3">
      <c r="B3317"/>
      <c r="C3317"/>
      <c r="Q3317" s="23"/>
      <c r="R3317" s="23"/>
      <c r="S3317" s="23"/>
      <c r="T3317" s="23"/>
      <c r="U3317" s="23"/>
    </row>
    <row r="3318" spans="2:21" x14ac:dyDescent="0.3">
      <c r="B3318"/>
      <c r="C3318"/>
      <c r="Q3318" s="23"/>
      <c r="R3318" s="23"/>
      <c r="S3318" s="23"/>
      <c r="T3318" s="23"/>
      <c r="U3318" s="23"/>
    </row>
    <row r="3319" spans="2:21" x14ac:dyDescent="0.3">
      <c r="B3319"/>
      <c r="C3319"/>
      <c r="Q3319" s="23"/>
      <c r="R3319" s="23"/>
      <c r="S3319" s="23"/>
      <c r="T3319" s="23"/>
      <c r="U3319" s="23"/>
    </row>
    <row r="3320" spans="2:21" x14ac:dyDescent="0.3">
      <c r="B3320"/>
      <c r="C3320"/>
    </row>
    <row r="3321" spans="2:21" x14ac:dyDescent="0.3">
      <c r="B3321"/>
      <c r="C3321"/>
    </row>
    <row r="3322" spans="2:21" x14ac:dyDescent="0.3">
      <c r="B3322"/>
      <c r="C3322"/>
      <c r="Q3322" s="23"/>
      <c r="R3322" s="23"/>
      <c r="S3322" s="23"/>
      <c r="T3322" s="23"/>
      <c r="U3322" s="23"/>
    </row>
    <row r="3323" spans="2:21" x14ac:dyDescent="0.3">
      <c r="B3323"/>
      <c r="C3323"/>
      <c r="Q3323" s="23"/>
      <c r="R3323" s="23"/>
      <c r="S3323" s="23"/>
      <c r="T3323" s="23"/>
      <c r="U3323" s="23"/>
    </row>
    <row r="3324" spans="2:21" x14ac:dyDescent="0.3">
      <c r="B3324"/>
      <c r="C3324"/>
      <c r="Q3324" s="23"/>
      <c r="R3324" s="23"/>
      <c r="S3324" s="23"/>
      <c r="T3324" s="23"/>
      <c r="U3324" s="23"/>
    </row>
    <row r="3325" spans="2:21" x14ac:dyDescent="0.3">
      <c r="B3325"/>
      <c r="C3325"/>
    </row>
    <row r="3326" spans="2:21" x14ac:dyDescent="0.3">
      <c r="B3326"/>
      <c r="C3326"/>
    </row>
    <row r="3327" spans="2:21" x14ac:dyDescent="0.3">
      <c r="B3327"/>
      <c r="C3327"/>
      <c r="Q3327" s="23"/>
      <c r="R3327" s="23"/>
      <c r="S3327" s="23"/>
      <c r="T3327" s="23"/>
      <c r="U3327" s="23"/>
    </row>
    <row r="3328" spans="2:21" x14ac:dyDescent="0.3">
      <c r="B3328"/>
      <c r="C3328"/>
      <c r="Q3328" s="23"/>
      <c r="R3328" s="23"/>
      <c r="S3328" s="23"/>
      <c r="T3328" s="23"/>
      <c r="U3328" s="23"/>
    </row>
    <row r="3329" spans="2:21" x14ac:dyDescent="0.3">
      <c r="B3329"/>
      <c r="C3329"/>
    </row>
    <row r="3330" spans="2:21" x14ac:dyDescent="0.3">
      <c r="B3330"/>
      <c r="C3330"/>
      <c r="Q3330" s="23"/>
      <c r="R3330" s="23"/>
      <c r="S3330" s="23"/>
      <c r="T3330" s="23"/>
      <c r="U3330" s="23"/>
    </row>
    <row r="3331" spans="2:21" x14ac:dyDescent="0.3">
      <c r="B3331"/>
      <c r="C3331"/>
      <c r="Q3331" s="23"/>
      <c r="R3331" s="23"/>
      <c r="S3331" s="23"/>
      <c r="T3331" s="23"/>
      <c r="U3331" s="23"/>
    </row>
    <row r="3332" spans="2:21" x14ac:dyDescent="0.3">
      <c r="B3332"/>
      <c r="C3332"/>
      <c r="Q3332" s="23"/>
      <c r="R3332" s="23"/>
      <c r="S3332" s="23"/>
      <c r="T3332" s="23"/>
      <c r="U3332" s="23"/>
    </row>
    <row r="3333" spans="2:21" x14ac:dyDescent="0.3">
      <c r="B3333"/>
      <c r="C3333"/>
      <c r="Q3333" s="23"/>
      <c r="R3333" s="23"/>
      <c r="S3333" s="23"/>
      <c r="T3333" s="23"/>
      <c r="U3333" s="23"/>
    </row>
    <row r="3334" spans="2:21" x14ac:dyDescent="0.3">
      <c r="B3334"/>
      <c r="C3334"/>
      <c r="Q3334" s="23"/>
      <c r="R3334" s="23"/>
      <c r="S3334" s="23"/>
      <c r="T3334" s="23"/>
      <c r="U3334" s="23"/>
    </row>
    <row r="3335" spans="2:21" x14ac:dyDescent="0.3">
      <c r="B3335"/>
      <c r="C3335"/>
    </row>
    <row r="3336" spans="2:21" x14ac:dyDescent="0.3">
      <c r="B3336"/>
      <c r="C3336"/>
    </row>
    <row r="3337" spans="2:21" x14ac:dyDescent="0.3">
      <c r="B3337"/>
      <c r="C3337"/>
      <c r="Q3337" s="23"/>
      <c r="R3337" s="23"/>
      <c r="S3337" s="23"/>
      <c r="T3337" s="23"/>
      <c r="U3337" s="23"/>
    </row>
    <row r="3338" spans="2:21" x14ac:dyDescent="0.3">
      <c r="B3338"/>
      <c r="C3338"/>
      <c r="Q3338" s="23"/>
      <c r="R3338" s="23"/>
      <c r="S3338" s="23"/>
      <c r="T3338" s="23"/>
      <c r="U3338" s="23"/>
    </row>
    <row r="3339" spans="2:21" x14ac:dyDescent="0.3">
      <c r="B3339"/>
      <c r="C3339"/>
      <c r="Q3339" s="23"/>
      <c r="R3339" s="23"/>
      <c r="S3339" s="23"/>
      <c r="T3339" s="23"/>
      <c r="U3339" s="23"/>
    </row>
    <row r="3340" spans="2:21" x14ac:dyDescent="0.3">
      <c r="B3340"/>
      <c r="C3340"/>
    </row>
    <row r="3341" spans="2:21" x14ac:dyDescent="0.3">
      <c r="B3341"/>
      <c r="C3341"/>
      <c r="Q3341" s="23"/>
      <c r="R3341" s="23"/>
      <c r="S3341" s="23"/>
      <c r="T3341" s="23"/>
      <c r="U3341" s="23"/>
    </row>
    <row r="3342" spans="2:21" x14ac:dyDescent="0.3">
      <c r="B3342"/>
      <c r="C3342"/>
      <c r="Q3342" s="23"/>
      <c r="R3342" s="23"/>
      <c r="S3342" s="23"/>
      <c r="T3342" s="23"/>
      <c r="U3342" s="23"/>
    </row>
    <row r="3343" spans="2:21" x14ac:dyDescent="0.3">
      <c r="B3343"/>
      <c r="C3343"/>
      <c r="Q3343" s="23"/>
      <c r="R3343" s="23"/>
      <c r="S3343" s="23"/>
      <c r="T3343" s="23"/>
      <c r="U3343" s="23"/>
    </row>
    <row r="3344" spans="2:21" x14ac:dyDescent="0.3">
      <c r="B3344"/>
      <c r="C3344"/>
      <c r="Q3344" s="23"/>
      <c r="R3344" s="23"/>
      <c r="S3344" s="23"/>
      <c r="T3344" s="23"/>
      <c r="U3344" s="23"/>
    </row>
    <row r="3345" spans="2:21" x14ac:dyDescent="0.3">
      <c r="B3345"/>
      <c r="C3345"/>
      <c r="Q3345" s="23"/>
      <c r="R3345" s="23"/>
      <c r="S3345" s="23"/>
      <c r="T3345" s="23"/>
      <c r="U3345" s="23"/>
    </row>
    <row r="3346" spans="2:21" x14ac:dyDescent="0.3">
      <c r="B3346"/>
      <c r="C3346"/>
      <c r="Q3346" s="23"/>
      <c r="R3346" s="23"/>
      <c r="S3346" s="23"/>
      <c r="T3346" s="23"/>
      <c r="U3346" s="23"/>
    </row>
    <row r="3347" spans="2:21" x14ac:dyDescent="0.3">
      <c r="B3347"/>
      <c r="C3347"/>
      <c r="Q3347" s="23"/>
      <c r="R3347" s="23"/>
      <c r="S3347" s="23"/>
      <c r="T3347" s="23"/>
      <c r="U3347" s="23"/>
    </row>
    <row r="3348" spans="2:21" x14ac:dyDescent="0.3">
      <c r="B3348"/>
      <c r="C3348"/>
      <c r="Q3348" s="23"/>
      <c r="R3348" s="23"/>
      <c r="S3348" s="23"/>
      <c r="T3348" s="23"/>
      <c r="U3348" s="23"/>
    </row>
    <row r="3349" spans="2:21" x14ac:dyDescent="0.3">
      <c r="B3349"/>
      <c r="C3349"/>
      <c r="Q3349" s="23"/>
      <c r="R3349" s="23"/>
      <c r="S3349" s="23"/>
      <c r="T3349" s="23"/>
      <c r="U3349" s="23"/>
    </row>
    <row r="3350" spans="2:21" x14ac:dyDescent="0.3">
      <c r="B3350"/>
      <c r="C3350"/>
      <c r="Q3350" s="23"/>
      <c r="R3350" s="23"/>
      <c r="S3350" s="23"/>
      <c r="T3350" s="23"/>
      <c r="U3350" s="23"/>
    </row>
    <row r="3351" spans="2:21" x14ac:dyDescent="0.3">
      <c r="B3351"/>
      <c r="C3351"/>
      <c r="Q3351" s="23"/>
      <c r="R3351" s="23"/>
      <c r="S3351" s="23"/>
      <c r="T3351" s="23"/>
      <c r="U3351" s="23"/>
    </row>
    <row r="3352" spans="2:21" x14ac:dyDescent="0.3">
      <c r="B3352"/>
      <c r="C3352"/>
      <c r="Q3352" s="23"/>
      <c r="R3352" s="23"/>
      <c r="S3352" s="23"/>
      <c r="T3352" s="23"/>
      <c r="U3352" s="23"/>
    </row>
    <row r="3353" spans="2:21" x14ac:dyDescent="0.3">
      <c r="B3353"/>
      <c r="C3353"/>
      <c r="Q3353" s="23"/>
      <c r="R3353" s="23"/>
      <c r="S3353" s="23"/>
      <c r="T3353" s="23"/>
      <c r="U3353" s="23"/>
    </row>
    <row r="3354" spans="2:21" x14ac:dyDescent="0.3">
      <c r="B3354"/>
      <c r="C3354"/>
      <c r="Q3354" s="23"/>
      <c r="R3354" s="23"/>
      <c r="S3354" s="23"/>
      <c r="T3354" s="23"/>
      <c r="U3354" s="23"/>
    </row>
    <row r="3355" spans="2:21" x14ac:dyDescent="0.3">
      <c r="B3355"/>
      <c r="C3355"/>
      <c r="Q3355" s="23"/>
      <c r="R3355" s="23"/>
      <c r="S3355" s="23"/>
      <c r="T3355" s="23"/>
      <c r="U3355" s="23"/>
    </row>
    <row r="3356" spans="2:21" x14ac:dyDescent="0.3">
      <c r="B3356"/>
      <c r="C3356"/>
      <c r="Q3356" s="23"/>
      <c r="R3356" s="23"/>
      <c r="S3356" s="23"/>
      <c r="T3356" s="23"/>
      <c r="U3356" s="23"/>
    </row>
    <row r="3357" spans="2:21" x14ac:dyDescent="0.3">
      <c r="B3357"/>
      <c r="C3357"/>
      <c r="Q3357" s="23"/>
      <c r="R3357" s="23"/>
      <c r="S3357" s="23"/>
      <c r="T3357" s="23"/>
      <c r="U3357" s="23"/>
    </row>
    <row r="3358" spans="2:21" x14ac:dyDescent="0.3">
      <c r="B3358"/>
      <c r="C3358"/>
      <c r="Q3358" s="23"/>
      <c r="R3358" s="23"/>
      <c r="S3358" s="23"/>
      <c r="T3358" s="23"/>
      <c r="U3358" s="23"/>
    </row>
    <row r="3359" spans="2:21" x14ac:dyDescent="0.3">
      <c r="B3359"/>
      <c r="C3359"/>
    </row>
    <row r="3360" spans="2:21" x14ac:dyDescent="0.3">
      <c r="B3360"/>
      <c r="C3360"/>
      <c r="Q3360" s="23"/>
      <c r="R3360" s="23"/>
      <c r="S3360" s="23"/>
      <c r="T3360" s="23"/>
      <c r="U3360" s="23"/>
    </row>
    <row r="3361" spans="2:21" x14ac:dyDescent="0.3">
      <c r="B3361"/>
      <c r="C3361"/>
      <c r="Q3361" s="23"/>
      <c r="R3361" s="23"/>
      <c r="S3361" s="23"/>
      <c r="T3361" s="23"/>
      <c r="U3361" s="23"/>
    </row>
    <row r="3362" spans="2:21" x14ac:dyDescent="0.3">
      <c r="B3362"/>
      <c r="C3362"/>
      <c r="Q3362" s="23"/>
      <c r="R3362" s="23"/>
      <c r="S3362" s="23"/>
      <c r="T3362" s="23"/>
      <c r="U3362" s="23"/>
    </row>
    <row r="3363" spans="2:21" x14ac:dyDescent="0.3">
      <c r="B3363"/>
      <c r="C3363"/>
    </row>
    <row r="3364" spans="2:21" x14ac:dyDescent="0.3">
      <c r="B3364"/>
      <c r="C3364"/>
    </row>
    <row r="3365" spans="2:21" x14ac:dyDescent="0.3">
      <c r="B3365"/>
      <c r="C3365"/>
      <c r="Q3365" s="23"/>
      <c r="R3365" s="23"/>
      <c r="S3365" s="23"/>
      <c r="T3365" s="23"/>
      <c r="U3365" s="23"/>
    </row>
    <row r="3366" spans="2:21" x14ac:dyDescent="0.3">
      <c r="B3366"/>
      <c r="C3366"/>
      <c r="Q3366" s="23"/>
      <c r="R3366" s="23"/>
      <c r="S3366" s="23"/>
      <c r="T3366" s="23"/>
      <c r="U3366" s="23"/>
    </row>
    <row r="3367" spans="2:21" x14ac:dyDescent="0.3">
      <c r="B3367"/>
      <c r="C3367"/>
      <c r="Q3367" s="23"/>
      <c r="R3367" s="23"/>
      <c r="S3367" s="23"/>
      <c r="T3367" s="23"/>
      <c r="U3367" s="23"/>
    </row>
    <row r="3368" spans="2:21" x14ac:dyDescent="0.3">
      <c r="B3368"/>
      <c r="C3368"/>
      <c r="Q3368" s="23"/>
      <c r="R3368" s="23"/>
      <c r="S3368" s="23"/>
      <c r="T3368" s="23"/>
      <c r="U3368" s="23"/>
    </row>
    <row r="3369" spans="2:21" x14ac:dyDescent="0.3">
      <c r="B3369"/>
      <c r="C3369"/>
      <c r="Q3369" s="23"/>
      <c r="R3369" s="23"/>
      <c r="S3369" s="23"/>
      <c r="T3369" s="23"/>
      <c r="U3369" s="23"/>
    </row>
    <row r="3370" spans="2:21" x14ac:dyDescent="0.3">
      <c r="B3370"/>
      <c r="C3370"/>
      <c r="Q3370" s="23"/>
      <c r="R3370" s="23"/>
      <c r="S3370" s="23"/>
      <c r="T3370" s="23"/>
      <c r="U3370" s="23"/>
    </row>
    <row r="3371" spans="2:21" x14ac:dyDescent="0.3">
      <c r="B3371"/>
      <c r="C3371"/>
      <c r="Q3371" s="23"/>
      <c r="R3371" s="23"/>
      <c r="S3371" s="23"/>
      <c r="T3371" s="23"/>
      <c r="U3371" s="23"/>
    </row>
    <row r="3372" spans="2:21" x14ac:dyDescent="0.3">
      <c r="B3372"/>
      <c r="C3372"/>
    </row>
    <row r="3373" spans="2:21" x14ac:dyDescent="0.3">
      <c r="B3373"/>
      <c r="C3373"/>
      <c r="Q3373" s="23"/>
      <c r="R3373" s="23"/>
      <c r="S3373" s="23"/>
      <c r="T3373" s="23"/>
      <c r="U3373" s="23"/>
    </row>
    <row r="3374" spans="2:21" x14ac:dyDescent="0.3">
      <c r="B3374"/>
      <c r="C3374"/>
    </row>
    <row r="3375" spans="2:21" x14ac:dyDescent="0.3">
      <c r="B3375"/>
      <c r="C3375"/>
    </row>
    <row r="3376" spans="2:21" x14ac:dyDescent="0.3">
      <c r="B3376"/>
      <c r="C3376"/>
      <c r="Q3376" s="23"/>
      <c r="R3376" s="23"/>
      <c r="S3376" s="23"/>
      <c r="T3376" s="23"/>
      <c r="U3376" s="23"/>
    </row>
    <row r="3377" spans="2:21" x14ac:dyDescent="0.3">
      <c r="B3377"/>
      <c r="C3377"/>
      <c r="Q3377" s="23"/>
      <c r="R3377" s="23"/>
      <c r="S3377" s="23"/>
      <c r="T3377" s="23"/>
      <c r="U3377" s="23"/>
    </row>
    <row r="3378" spans="2:21" x14ac:dyDescent="0.3">
      <c r="B3378"/>
      <c r="C3378"/>
      <c r="Q3378" s="23"/>
      <c r="R3378" s="23"/>
      <c r="S3378" s="23"/>
      <c r="T3378" s="23"/>
      <c r="U3378" s="23"/>
    </row>
    <row r="3379" spans="2:21" x14ac:dyDescent="0.3">
      <c r="B3379"/>
      <c r="C3379"/>
      <c r="Q3379" s="23"/>
      <c r="R3379" s="23"/>
      <c r="S3379" s="23"/>
      <c r="T3379" s="23"/>
      <c r="U3379" s="23"/>
    </row>
    <row r="3380" spans="2:21" x14ac:dyDescent="0.3">
      <c r="B3380"/>
      <c r="C3380"/>
      <c r="Q3380" s="23"/>
      <c r="R3380" s="23"/>
      <c r="S3380" s="23"/>
      <c r="T3380" s="23"/>
      <c r="U3380" s="23"/>
    </row>
    <row r="3381" spans="2:21" x14ac:dyDescent="0.3">
      <c r="B3381"/>
      <c r="C3381"/>
      <c r="Q3381" s="23"/>
      <c r="R3381" s="23"/>
      <c r="S3381" s="23"/>
      <c r="T3381" s="23"/>
      <c r="U3381" s="23"/>
    </row>
    <row r="3382" spans="2:21" x14ac:dyDescent="0.3">
      <c r="B3382"/>
      <c r="C3382"/>
      <c r="Q3382" s="23"/>
      <c r="R3382" s="23"/>
      <c r="S3382" s="23"/>
      <c r="T3382" s="23"/>
      <c r="U3382" s="23"/>
    </row>
    <row r="3383" spans="2:21" x14ac:dyDescent="0.3">
      <c r="B3383"/>
      <c r="C3383"/>
      <c r="Q3383" s="23"/>
      <c r="R3383" s="23"/>
      <c r="S3383" s="23"/>
      <c r="T3383" s="23"/>
      <c r="U3383" s="23"/>
    </row>
    <row r="3384" spans="2:21" x14ac:dyDescent="0.3">
      <c r="B3384"/>
      <c r="C3384"/>
      <c r="Q3384" s="23"/>
      <c r="R3384" s="23"/>
      <c r="S3384" s="23"/>
      <c r="T3384" s="23"/>
      <c r="U3384" s="23"/>
    </row>
    <row r="3385" spans="2:21" x14ac:dyDescent="0.3">
      <c r="B3385"/>
      <c r="C3385"/>
      <c r="Q3385" s="23"/>
      <c r="R3385" s="23"/>
      <c r="S3385" s="23"/>
      <c r="T3385" s="23"/>
      <c r="U3385" s="23"/>
    </row>
    <row r="3386" spans="2:21" x14ac:dyDescent="0.3">
      <c r="B3386"/>
      <c r="C3386"/>
      <c r="Q3386" s="23"/>
      <c r="R3386" s="23"/>
      <c r="S3386" s="23"/>
      <c r="T3386" s="23"/>
      <c r="U3386" s="23"/>
    </row>
    <row r="3387" spans="2:21" x14ac:dyDescent="0.3">
      <c r="B3387"/>
      <c r="C3387"/>
      <c r="Q3387" s="23"/>
      <c r="R3387" s="23"/>
      <c r="S3387" s="23"/>
      <c r="T3387" s="23"/>
      <c r="U3387" s="23"/>
    </row>
    <row r="3388" spans="2:21" x14ac:dyDescent="0.3">
      <c r="B3388"/>
      <c r="C3388"/>
    </row>
    <row r="3389" spans="2:21" x14ac:dyDescent="0.3">
      <c r="B3389"/>
      <c r="C3389"/>
    </row>
    <row r="3390" spans="2:21" x14ac:dyDescent="0.3">
      <c r="B3390"/>
      <c r="C3390"/>
      <c r="Q3390" s="23"/>
      <c r="R3390" s="23"/>
      <c r="S3390" s="23"/>
      <c r="T3390" s="23"/>
      <c r="U3390" s="23"/>
    </row>
    <row r="3391" spans="2:21" x14ac:dyDescent="0.3">
      <c r="B3391"/>
      <c r="C3391"/>
      <c r="Q3391" s="23"/>
      <c r="R3391" s="23"/>
      <c r="S3391" s="23"/>
      <c r="T3391" s="23"/>
      <c r="U3391" s="23"/>
    </row>
    <row r="3392" spans="2:21" x14ac:dyDescent="0.3">
      <c r="B3392"/>
      <c r="C3392"/>
      <c r="Q3392" s="23"/>
      <c r="R3392" s="23"/>
      <c r="S3392" s="23"/>
      <c r="T3392" s="23"/>
      <c r="U3392" s="23"/>
    </row>
    <row r="3393" spans="2:21" x14ac:dyDescent="0.3">
      <c r="B3393"/>
      <c r="C3393"/>
      <c r="Q3393" s="23"/>
      <c r="R3393" s="23"/>
      <c r="S3393" s="23"/>
      <c r="T3393" s="23"/>
      <c r="U3393" s="23"/>
    </row>
    <row r="3394" spans="2:21" x14ac:dyDescent="0.3">
      <c r="B3394"/>
      <c r="C3394"/>
      <c r="Q3394" s="23"/>
      <c r="R3394" s="23"/>
      <c r="S3394" s="23"/>
      <c r="T3394" s="23"/>
      <c r="U3394" s="23"/>
    </row>
    <row r="3395" spans="2:21" x14ac:dyDescent="0.3">
      <c r="B3395"/>
      <c r="C3395"/>
      <c r="Q3395" s="23"/>
      <c r="R3395" s="23"/>
      <c r="S3395" s="23"/>
      <c r="T3395" s="23"/>
      <c r="U3395" s="23"/>
    </row>
    <row r="3396" spans="2:21" x14ac:dyDescent="0.3">
      <c r="B3396"/>
      <c r="C3396"/>
      <c r="Q3396" s="23"/>
      <c r="R3396" s="23"/>
      <c r="S3396" s="23"/>
      <c r="T3396" s="23"/>
      <c r="U3396" s="23"/>
    </row>
    <row r="3397" spans="2:21" x14ac:dyDescent="0.3">
      <c r="B3397"/>
      <c r="C3397"/>
      <c r="Q3397" s="23"/>
      <c r="R3397" s="23"/>
      <c r="S3397" s="23"/>
      <c r="T3397" s="23"/>
      <c r="U3397" s="23"/>
    </row>
    <row r="3398" spans="2:21" x14ac:dyDescent="0.3">
      <c r="B3398"/>
      <c r="C3398"/>
      <c r="Q3398" s="23"/>
      <c r="R3398" s="23"/>
      <c r="S3398" s="23"/>
      <c r="T3398" s="23"/>
      <c r="U3398" s="23"/>
    </row>
    <row r="3399" spans="2:21" x14ac:dyDescent="0.3">
      <c r="B3399"/>
      <c r="C3399"/>
      <c r="Q3399" s="23"/>
      <c r="R3399" s="23"/>
      <c r="S3399" s="23"/>
      <c r="T3399" s="23"/>
      <c r="U3399" s="23"/>
    </row>
    <row r="3400" spans="2:21" x14ac:dyDescent="0.3">
      <c r="B3400"/>
      <c r="C3400"/>
      <c r="Q3400" s="23"/>
      <c r="R3400" s="23"/>
      <c r="S3400" s="23"/>
      <c r="T3400" s="23"/>
      <c r="U3400" s="23"/>
    </row>
    <row r="3401" spans="2:21" x14ac:dyDescent="0.3">
      <c r="B3401"/>
      <c r="C3401"/>
      <c r="Q3401" s="23"/>
      <c r="R3401" s="23"/>
      <c r="S3401" s="23"/>
      <c r="T3401" s="23"/>
      <c r="U3401" s="23"/>
    </row>
    <row r="3402" spans="2:21" x14ac:dyDescent="0.3">
      <c r="B3402"/>
      <c r="C3402"/>
      <c r="Q3402" s="23"/>
      <c r="R3402" s="23"/>
      <c r="S3402" s="23"/>
      <c r="T3402" s="23"/>
      <c r="U3402" s="23"/>
    </row>
    <row r="3403" spans="2:21" x14ac:dyDescent="0.3">
      <c r="B3403"/>
      <c r="C3403"/>
      <c r="Q3403" s="23"/>
      <c r="R3403" s="23"/>
      <c r="S3403" s="23"/>
      <c r="T3403" s="23"/>
      <c r="U3403" s="23"/>
    </row>
    <row r="3404" spans="2:21" x14ac:dyDescent="0.3">
      <c r="B3404"/>
      <c r="C3404"/>
      <c r="Q3404" s="23"/>
      <c r="R3404" s="23"/>
      <c r="S3404" s="23"/>
      <c r="T3404" s="23"/>
      <c r="U3404" s="23"/>
    </row>
    <row r="3405" spans="2:21" x14ac:dyDescent="0.3">
      <c r="B3405"/>
      <c r="C3405"/>
      <c r="Q3405" s="23"/>
      <c r="R3405" s="23"/>
      <c r="S3405" s="23"/>
      <c r="T3405" s="23"/>
      <c r="U3405" s="23"/>
    </row>
    <row r="3406" spans="2:21" x14ac:dyDescent="0.3">
      <c r="B3406"/>
      <c r="C3406"/>
      <c r="Q3406" s="23"/>
      <c r="R3406" s="23"/>
      <c r="S3406" s="23"/>
      <c r="T3406" s="23"/>
      <c r="U3406" s="23"/>
    </row>
    <row r="3407" spans="2:21" x14ac:dyDescent="0.3">
      <c r="B3407"/>
      <c r="C3407"/>
    </row>
    <row r="3408" spans="2:21" x14ac:dyDescent="0.3">
      <c r="B3408"/>
      <c r="C3408"/>
    </row>
    <row r="3409" spans="2:21" x14ac:dyDescent="0.3">
      <c r="B3409"/>
      <c r="C3409"/>
      <c r="Q3409" s="23"/>
      <c r="R3409" s="23"/>
      <c r="S3409" s="23"/>
      <c r="T3409" s="23"/>
      <c r="U3409" s="23"/>
    </row>
    <row r="3410" spans="2:21" x14ac:dyDescent="0.3">
      <c r="B3410"/>
      <c r="C3410"/>
      <c r="Q3410" s="23"/>
      <c r="R3410" s="23"/>
      <c r="S3410" s="23"/>
      <c r="T3410" s="23"/>
      <c r="U3410" s="23"/>
    </row>
    <row r="3411" spans="2:21" x14ac:dyDescent="0.3">
      <c r="B3411"/>
      <c r="C3411"/>
      <c r="Q3411" s="23"/>
      <c r="R3411" s="23"/>
      <c r="S3411" s="23"/>
      <c r="T3411" s="23"/>
      <c r="U3411" s="23"/>
    </row>
    <row r="3412" spans="2:21" x14ac:dyDescent="0.3">
      <c r="B3412"/>
      <c r="C3412"/>
      <c r="Q3412" s="23"/>
      <c r="R3412" s="23"/>
      <c r="S3412" s="23"/>
      <c r="T3412" s="23"/>
      <c r="U3412" s="23"/>
    </row>
    <row r="3413" spans="2:21" x14ac:dyDescent="0.3">
      <c r="B3413"/>
      <c r="C3413"/>
      <c r="Q3413" s="23"/>
      <c r="R3413" s="23"/>
      <c r="S3413" s="23"/>
      <c r="T3413" s="23"/>
      <c r="U3413" s="23"/>
    </row>
    <row r="3414" spans="2:21" x14ac:dyDescent="0.3">
      <c r="B3414"/>
      <c r="C3414"/>
      <c r="Q3414" s="23"/>
      <c r="R3414" s="23"/>
      <c r="S3414" s="23"/>
      <c r="T3414" s="23"/>
      <c r="U3414" s="23"/>
    </row>
    <row r="3415" spans="2:21" x14ac:dyDescent="0.3">
      <c r="B3415"/>
      <c r="C3415"/>
      <c r="Q3415" s="23"/>
      <c r="R3415" s="23"/>
      <c r="S3415" s="23"/>
      <c r="T3415" s="23"/>
      <c r="U3415" s="23"/>
    </row>
    <row r="3416" spans="2:21" x14ac:dyDescent="0.3">
      <c r="B3416"/>
      <c r="C3416"/>
      <c r="Q3416" s="23"/>
      <c r="R3416" s="23"/>
      <c r="S3416" s="23"/>
      <c r="T3416" s="23"/>
      <c r="U3416" s="23"/>
    </row>
    <row r="3417" spans="2:21" x14ac:dyDescent="0.3">
      <c r="B3417"/>
      <c r="C3417"/>
      <c r="Q3417" s="23"/>
      <c r="R3417" s="23"/>
      <c r="S3417" s="23"/>
      <c r="T3417" s="23"/>
      <c r="U3417" s="23"/>
    </row>
    <row r="3418" spans="2:21" x14ac:dyDescent="0.3">
      <c r="B3418"/>
      <c r="C3418"/>
      <c r="Q3418" s="23"/>
      <c r="R3418" s="23"/>
      <c r="S3418" s="23"/>
      <c r="T3418" s="23"/>
      <c r="U3418" s="23"/>
    </row>
    <row r="3419" spans="2:21" x14ac:dyDescent="0.3">
      <c r="B3419"/>
      <c r="C3419"/>
    </row>
    <row r="3420" spans="2:21" x14ac:dyDescent="0.3">
      <c r="B3420"/>
      <c r="C3420"/>
      <c r="Q3420" s="23"/>
      <c r="R3420" s="23"/>
      <c r="S3420" s="23"/>
      <c r="T3420" s="23"/>
      <c r="U3420" s="23"/>
    </row>
    <row r="3421" spans="2:21" x14ac:dyDescent="0.3">
      <c r="B3421"/>
      <c r="C3421"/>
      <c r="Q3421" s="23"/>
      <c r="R3421" s="23"/>
      <c r="S3421" s="23"/>
      <c r="T3421" s="23"/>
      <c r="U3421" s="23"/>
    </row>
    <row r="3422" spans="2:21" x14ac:dyDescent="0.3">
      <c r="B3422"/>
      <c r="C3422"/>
      <c r="Q3422" s="23"/>
      <c r="R3422" s="23"/>
      <c r="S3422" s="23"/>
      <c r="T3422" s="23"/>
      <c r="U3422" s="23"/>
    </row>
    <row r="3423" spans="2:21" x14ac:dyDescent="0.3">
      <c r="B3423"/>
      <c r="C3423"/>
      <c r="Q3423" s="23"/>
      <c r="R3423" s="23"/>
      <c r="S3423" s="23"/>
      <c r="T3423" s="23"/>
      <c r="U3423" s="23"/>
    </row>
    <row r="3424" spans="2:21" x14ac:dyDescent="0.3">
      <c r="B3424"/>
      <c r="C3424"/>
      <c r="Q3424" s="23"/>
      <c r="R3424" s="23"/>
      <c r="S3424" s="23"/>
      <c r="T3424" s="23"/>
      <c r="U3424" s="23"/>
    </row>
    <row r="3425" spans="2:21" x14ac:dyDescent="0.3">
      <c r="B3425"/>
      <c r="C3425"/>
      <c r="Q3425" s="23"/>
      <c r="R3425" s="23"/>
      <c r="S3425" s="23"/>
      <c r="T3425" s="23"/>
      <c r="U3425" s="23"/>
    </row>
    <row r="3426" spans="2:21" x14ac:dyDescent="0.3">
      <c r="B3426"/>
      <c r="C3426"/>
      <c r="Q3426" s="23"/>
      <c r="R3426" s="23"/>
      <c r="S3426" s="23"/>
      <c r="T3426" s="23"/>
      <c r="U3426" s="23"/>
    </row>
    <row r="3427" spans="2:21" x14ac:dyDescent="0.3">
      <c r="B3427"/>
      <c r="C3427"/>
      <c r="Q3427" s="23"/>
      <c r="R3427" s="23"/>
      <c r="S3427" s="23"/>
      <c r="T3427" s="23"/>
      <c r="U3427" s="23"/>
    </row>
    <row r="3428" spans="2:21" x14ac:dyDescent="0.3">
      <c r="B3428"/>
      <c r="C3428"/>
      <c r="Q3428" s="23"/>
      <c r="R3428" s="23"/>
      <c r="S3428" s="23"/>
      <c r="T3428" s="23"/>
      <c r="U3428" s="23"/>
    </row>
    <row r="3429" spans="2:21" x14ac:dyDescent="0.3">
      <c r="B3429"/>
      <c r="C3429"/>
      <c r="Q3429" s="23"/>
      <c r="R3429" s="23"/>
      <c r="S3429" s="23"/>
      <c r="T3429" s="23"/>
      <c r="U3429" s="23"/>
    </row>
    <row r="3430" spans="2:21" x14ac:dyDescent="0.3">
      <c r="B3430"/>
      <c r="C3430"/>
      <c r="Q3430" s="23"/>
      <c r="R3430" s="23"/>
      <c r="S3430" s="23"/>
      <c r="T3430" s="23"/>
      <c r="U3430" s="23"/>
    </row>
    <row r="3431" spans="2:21" x14ac:dyDescent="0.3">
      <c r="B3431"/>
      <c r="C3431"/>
      <c r="Q3431" s="23"/>
      <c r="R3431" s="23"/>
      <c r="S3431" s="23"/>
      <c r="T3431" s="23"/>
      <c r="U3431" s="23"/>
    </row>
    <row r="3432" spans="2:21" x14ac:dyDescent="0.3">
      <c r="B3432"/>
      <c r="C3432"/>
      <c r="Q3432" s="23"/>
      <c r="R3432" s="23"/>
      <c r="S3432" s="23"/>
      <c r="T3432" s="23"/>
      <c r="U3432" s="23"/>
    </row>
    <row r="3433" spans="2:21" x14ac:dyDescent="0.3">
      <c r="B3433"/>
      <c r="C3433"/>
    </row>
    <row r="3434" spans="2:21" x14ac:dyDescent="0.3">
      <c r="B3434"/>
      <c r="C3434"/>
      <c r="Q3434" s="23"/>
      <c r="R3434" s="23"/>
      <c r="S3434" s="23"/>
      <c r="T3434" s="23"/>
      <c r="U3434" s="23"/>
    </row>
    <row r="3435" spans="2:21" x14ac:dyDescent="0.3">
      <c r="B3435"/>
      <c r="C3435"/>
      <c r="Q3435" s="23"/>
      <c r="R3435" s="23"/>
      <c r="S3435" s="23"/>
      <c r="T3435" s="23"/>
      <c r="U3435" s="23"/>
    </row>
    <row r="3436" spans="2:21" x14ac:dyDescent="0.3">
      <c r="B3436"/>
      <c r="C3436"/>
      <c r="Q3436" s="23"/>
      <c r="R3436" s="23"/>
      <c r="S3436" s="23"/>
      <c r="T3436" s="23"/>
      <c r="U3436" s="23"/>
    </row>
    <row r="3437" spans="2:21" x14ac:dyDescent="0.3">
      <c r="B3437"/>
      <c r="C3437"/>
      <c r="Q3437" s="23"/>
      <c r="R3437" s="23"/>
      <c r="S3437" s="23"/>
      <c r="T3437" s="23"/>
      <c r="U3437" s="23"/>
    </row>
    <row r="3438" spans="2:21" x14ac:dyDescent="0.3">
      <c r="B3438"/>
      <c r="C3438"/>
      <c r="Q3438" s="23"/>
      <c r="R3438" s="23"/>
      <c r="S3438" s="23"/>
      <c r="T3438" s="23"/>
      <c r="U3438" s="23"/>
    </row>
    <row r="3439" spans="2:21" x14ac:dyDescent="0.3">
      <c r="B3439"/>
      <c r="C3439"/>
      <c r="Q3439" s="23"/>
      <c r="R3439" s="23"/>
      <c r="S3439" s="23"/>
      <c r="T3439" s="23"/>
      <c r="U3439" s="23"/>
    </row>
    <row r="3440" spans="2:21" x14ac:dyDescent="0.3">
      <c r="B3440"/>
      <c r="C3440"/>
      <c r="Q3440" s="23"/>
      <c r="R3440" s="23"/>
      <c r="S3440" s="23"/>
      <c r="T3440" s="23"/>
      <c r="U3440" s="23"/>
    </row>
    <row r="3441" spans="2:21" x14ac:dyDescent="0.3">
      <c r="B3441"/>
      <c r="C3441"/>
      <c r="Q3441" s="23"/>
      <c r="R3441" s="23"/>
      <c r="S3441" s="23"/>
      <c r="T3441" s="23"/>
      <c r="U3441" s="23"/>
    </row>
    <row r="3442" spans="2:21" x14ac:dyDescent="0.3">
      <c r="B3442"/>
      <c r="C3442"/>
      <c r="Q3442" s="23"/>
      <c r="R3442" s="23"/>
      <c r="S3442" s="23"/>
      <c r="T3442" s="23"/>
      <c r="U3442" s="23"/>
    </row>
    <row r="3443" spans="2:21" x14ac:dyDescent="0.3">
      <c r="B3443"/>
      <c r="C3443"/>
      <c r="Q3443" s="23"/>
      <c r="R3443" s="23"/>
      <c r="S3443" s="23"/>
      <c r="T3443" s="23"/>
      <c r="U3443" s="23"/>
    </row>
    <row r="3444" spans="2:21" x14ac:dyDescent="0.3">
      <c r="B3444"/>
      <c r="C3444"/>
      <c r="Q3444" s="23"/>
      <c r="R3444" s="23"/>
      <c r="S3444" s="23"/>
      <c r="T3444" s="23"/>
      <c r="U3444" s="23"/>
    </row>
    <row r="3445" spans="2:21" x14ac:dyDescent="0.3">
      <c r="B3445"/>
      <c r="C3445"/>
      <c r="Q3445" s="23"/>
      <c r="R3445" s="23"/>
      <c r="S3445" s="23"/>
      <c r="T3445" s="23"/>
      <c r="U3445" s="23"/>
    </row>
    <row r="3446" spans="2:21" x14ac:dyDescent="0.3">
      <c r="B3446"/>
      <c r="C3446"/>
      <c r="Q3446" s="23"/>
      <c r="R3446" s="23"/>
      <c r="S3446" s="23"/>
      <c r="T3446" s="23"/>
      <c r="U3446" s="23"/>
    </row>
    <row r="3447" spans="2:21" x14ac:dyDescent="0.3">
      <c r="B3447"/>
      <c r="C3447"/>
      <c r="Q3447" s="23"/>
      <c r="R3447" s="23"/>
      <c r="S3447" s="23"/>
      <c r="T3447" s="23"/>
      <c r="U3447" s="23"/>
    </row>
    <row r="3448" spans="2:21" x14ac:dyDescent="0.3">
      <c r="B3448"/>
      <c r="C3448"/>
    </row>
    <row r="3449" spans="2:21" x14ac:dyDescent="0.3">
      <c r="B3449"/>
      <c r="C3449"/>
      <c r="Q3449" s="23"/>
      <c r="R3449" s="23"/>
      <c r="S3449" s="23"/>
      <c r="T3449" s="23"/>
      <c r="U3449" s="23"/>
    </row>
    <row r="3450" spans="2:21" x14ac:dyDescent="0.3">
      <c r="B3450"/>
      <c r="C3450"/>
      <c r="Q3450" s="23"/>
      <c r="R3450" s="23"/>
      <c r="S3450" s="23"/>
      <c r="T3450" s="23"/>
      <c r="U3450" s="23"/>
    </row>
    <row r="3451" spans="2:21" x14ac:dyDescent="0.3">
      <c r="B3451"/>
      <c r="C3451"/>
      <c r="Q3451" s="23"/>
      <c r="R3451" s="23"/>
      <c r="S3451" s="23"/>
      <c r="T3451" s="23"/>
      <c r="U3451" s="23"/>
    </row>
    <row r="3452" spans="2:21" x14ac:dyDescent="0.3">
      <c r="B3452"/>
      <c r="C3452"/>
      <c r="Q3452" s="23"/>
      <c r="R3452" s="23"/>
      <c r="S3452" s="23"/>
      <c r="T3452" s="23"/>
      <c r="U3452" s="23"/>
    </row>
    <row r="3453" spans="2:21" x14ac:dyDescent="0.3">
      <c r="B3453"/>
      <c r="C3453"/>
      <c r="Q3453" s="23"/>
      <c r="R3453" s="23"/>
      <c r="S3453" s="23"/>
      <c r="T3453" s="23"/>
      <c r="U3453" s="23"/>
    </row>
    <row r="3454" spans="2:21" x14ac:dyDescent="0.3">
      <c r="B3454"/>
      <c r="C3454"/>
      <c r="Q3454" s="23"/>
      <c r="R3454" s="23"/>
      <c r="S3454" s="23"/>
      <c r="T3454" s="23"/>
      <c r="U3454" s="23"/>
    </row>
    <row r="3455" spans="2:21" x14ac:dyDescent="0.3">
      <c r="B3455"/>
      <c r="C3455"/>
      <c r="Q3455" s="23"/>
      <c r="R3455" s="23"/>
      <c r="S3455" s="23"/>
      <c r="T3455" s="23"/>
      <c r="U3455" s="23"/>
    </row>
    <row r="3456" spans="2:21" x14ac:dyDescent="0.3">
      <c r="B3456"/>
      <c r="C3456"/>
      <c r="Q3456" s="23"/>
      <c r="R3456" s="23"/>
      <c r="S3456" s="23"/>
      <c r="T3456" s="23"/>
      <c r="U3456" s="23"/>
    </row>
    <row r="3457" spans="2:21" x14ac:dyDescent="0.3">
      <c r="B3457"/>
      <c r="C3457"/>
      <c r="Q3457" s="23"/>
      <c r="R3457" s="23"/>
      <c r="S3457" s="23"/>
      <c r="T3457" s="23"/>
      <c r="U3457" s="23"/>
    </row>
    <row r="3458" spans="2:21" x14ac:dyDescent="0.3">
      <c r="B3458"/>
      <c r="C3458"/>
      <c r="Q3458" s="23"/>
      <c r="R3458" s="23"/>
      <c r="S3458" s="23"/>
      <c r="T3458" s="23"/>
      <c r="U3458" s="23"/>
    </row>
    <row r="3459" spans="2:21" x14ac:dyDescent="0.3">
      <c r="B3459"/>
      <c r="C3459"/>
      <c r="Q3459" s="23"/>
      <c r="R3459" s="23"/>
      <c r="S3459" s="23"/>
      <c r="T3459" s="23"/>
      <c r="U3459" s="23"/>
    </row>
    <row r="3460" spans="2:21" x14ac:dyDescent="0.3">
      <c r="B3460"/>
      <c r="C3460"/>
      <c r="Q3460" s="23"/>
      <c r="R3460" s="23"/>
      <c r="S3460" s="23"/>
      <c r="T3460" s="23"/>
      <c r="U3460" s="23"/>
    </row>
    <row r="3461" spans="2:21" x14ac:dyDescent="0.3">
      <c r="B3461"/>
      <c r="C3461"/>
      <c r="Q3461" s="23"/>
      <c r="R3461" s="23"/>
      <c r="S3461" s="23"/>
      <c r="T3461" s="23"/>
      <c r="U3461" s="23"/>
    </row>
    <row r="3462" spans="2:21" x14ac:dyDescent="0.3">
      <c r="B3462"/>
      <c r="C3462"/>
      <c r="Q3462" s="23"/>
      <c r="R3462" s="23"/>
      <c r="S3462" s="23"/>
      <c r="T3462" s="23"/>
      <c r="U3462" s="23"/>
    </row>
    <row r="3463" spans="2:21" x14ac:dyDescent="0.3">
      <c r="B3463"/>
      <c r="C3463"/>
      <c r="Q3463" s="23"/>
      <c r="R3463" s="23"/>
      <c r="S3463" s="23"/>
      <c r="T3463" s="23"/>
      <c r="U3463" s="23"/>
    </row>
    <row r="3464" spans="2:21" x14ac:dyDescent="0.3">
      <c r="B3464"/>
      <c r="C3464"/>
      <c r="Q3464" s="23"/>
      <c r="R3464" s="23"/>
      <c r="S3464" s="23"/>
      <c r="T3464" s="23"/>
      <c r="U3464" s="23"/>
    </row>
    <row r="3465" spans="2:21" x14ac:dyDescent="0.3">
      <c r="B3465"/>
      <c r="C3465"/>
      <c r="Q3465" s="23"/>
      <c r="R3465" s="23"/>
      <c r="S3465" s="23"/>
      <c r="T3465" s="23"/>
      <c r="U3465" s="23"/>
    </row>
    <row r="3466" spans="2:21" x14ac:dyDescent="0.3">
      <c r="B3466"/>
      <c r="C3466"/>
      <c r="Q3466" s="23"/>
      <c r="R3466" s="23"/>
      <c r="S3466" s="23"/>
      <c r="T3466" s="23"/>
      <c r="U3466" s="23"/>
    </row>
    <row r="3467" spans="2:21" x14ac:dyDescent="0.3">
      <c r="B3467"/>
      <c r="C3467"/>
      <c r="Q3467" s="23"/>
      <c r="R3467" s="23"/>
      <c r="S3467" s="23"/>
      <c r="T3467" s="23"/>
      <c r="U3467" s="23"/>
    </row>
    <row r="3468" spans="2:21" x14ac:dyDescent="0.3">
      <c r="B3468"/>
      <c r="C3468"/>
      <c r="Q3468" s="23"/>
      <c r="R3468" s="23"/>
      <c r="S3468" s="23"/>
      <c r="T3468" s="23"/>
      <c r="U3468" s="23"/>
    </row>
    <row r="3469" spans="2:21" x14ac:dyDescent="0.3">
      <c r="B3469"/>
      <c r="C3469"/>
      <c r="Q3469" s="23"/>
      <c r="R3469" s="23"/>
      <c r="S3469" s="23"/>
      <c r="T3469" s="23"/>
      <c r="U3469" s="23"/>
    </row>
    <row r="3470" spans="2:21" x14ac:dyDescent="0.3">
      <c r="B3470"/>
      <c r="C3470"/>
      <c r="Q3470" s="23"/>
      <c r="R3470" s="23"/>
      <c r="S3470" s="23"/>
      <c r="T3470" s="23"/>
      <c r="U3470" s="23"/>
    </row>
    <row r="3471" spans="2:21" x14ac:dyDescent="0.3">
      <c r="B3471"/>
      <c r="C3471"/>
    </row>
    <row r="3472" spans="2:21" x14ac:dyDescent="0.3">
      <c r="B3472"/>
      <c r="C3472"/>
      <c r="Q3472" s="23"/>
      <c r="R3472" s="23"/>
      <c r="S3472" s="23"/>
      <c r="T3472" s="23"/>
      <c r="U3472" s="23"/>
    </row>
    <row r="3473" spans="2:21" x14ac:dyDescent="0.3">
      <c r="B3473"/>
      <c r="C3473"/>
      <c r="Q3473" s="23"/>
      <c r="R3473" s="23"/>
      <c r="S3473" s="23"/>
      <c r="T3473" s="23"/>
      <c r="U3473" s="23"/>
    </row>
    <row r="3474" spans="2:21" x14ac:dyDescent="0.3">
      <c r="B3474"/>
      <c r="C3474"/>
      <c r="Q3474" s="23"/>
      <c r="R3474" s="23"/>
      <c r="S3474" s="23"/>
      <c r="T3474" s="23"/>
      <c r="U3474" s="23"/>
    </row>
    <row r="3475" spans="2:21" x14ac:dyDescent="0.3">
      <c r="B3475"/>
      <c r="C3475"/>
      <c r="Q3475" s="23"/>
      <c r="R3475" s="23"/>
      <c r="S3475" s="23"/>
      <c r="T3475" s="23"/>
      <c r="U3475" s="23"/>
    </row>
    <row r="3476" spans="2:21" x14ac:dyDescent="0.3">
      <c r="B3476"/>
      <c r="C3476"/>
      <c r="Q3476" s="23"/>
      <c r="R3476" s="23"/>
      <c r="S3476" s="23"/>
      <c r="T3476" s="23"/>
      <c r="U3476" s="23"/>
    </row>
    <row r="3477" spans="2:21" x14ac:dyDescent="0.3">
      <c r="B3477"/>
      <c r="C3477"/>
      <c r="Q3477" s="23"/>
      <c r="R3477" s="23"/>
      <c r="S3477" s="23"/>
      <c r="T3477" s="23"/>
      <c r="U3477" s="23"/>
    </row>
    <row r="3478" spans="2:21" x14ac:dyDescent="0.3">
      <c r="B3478"/>
      <c r="C3478"/>
      <c r="Q3478" s="23"/>
      <c r="R3478" s="23"/>
      <c r="S3478" s="23"/>
      <c r="T3478" s="23"/>
      <c r="U3478" s="23"/>
    </row>
    <row r="3479" spans="2:21" x14ac:dyDescent="0.3">
      <c r="B3479"/>
      <c r="C3479"/>
      <c r="Q3479" s="23"/>
      <c r="R3479" s="23"/>
      <c r="S3479" s="23"/>
      <c r="T3479" s="23"/>
      <c r="U3479" s="23"/>
    </row>
    <row r="3480" spans="2:21" x14ac:dyDescent="0.3">
      <c r="B3480"/>
      <c r="C3480"/>
      <c r="Q3480" s="23"/>
      <c r="R3480" s="23"/>
      <c r="S3480" s="23"/>
      <c r="T3480" s="23"/>
      <c r="U3480" s="23"/>
    </row>
    <row r="3481" spans="2:21" x14ac:dyDescent="0.3">
      <c r="B3481"/>
      <c r="C3481"/>
    </row>
    <row r="3482" spans="2:21" x14ac:dyDescent="0.3">
      <c r="B3482"/>
      <c r="C3482"/>
      <c r="Q3482" s="23"/>
      <c r="R3482" s="23"/>
      <c r="S3482" s="23"/>
      <c r="T3482" s="23"/>
      <c r="U3482" s="23"/>
    </row>
    <row r="3483" spans="2:21" x14ac:dyDescent="0.3">
      <c r="B3483"/>
      <c r="C3483"/>
      <c r="Q3483" s="23"/>
      <c r="R3483" s="23"/>
      <c r="S3483" s="23"/>
      <c r="T3483" s="23"/>
      <c r="U3483" s="23"/>
    </row>
    <row r="3484" spans="2:21" x14ac:dyDescent="0.3">
      <c r="B3484"/>
      <c r="C3484"/>
      <c r="Q3484" s="23"/>
      <c r="R3484" s="23"/>
      <c r="S3484" s="23"/>
      <c r="T3484" s="23"/>
      <c r="U3484" s="23"/>
    </row>
    <row r="3485" spans="2:21" x14ac:dyDescent="0.3">
      <c r="B3485"/>
      <c r="C3485"/>
      <c r="Q3485" s="23"/>
      <c r="R3485" s="23"/>
      <c r="S3485" s="23"/>
      <c r="T3485" s="23"/>
      <c r="U3485" s="23"/>
    </row>
    <row r="3486" spans="2:21" x14ac:dyDescent="0.3">
      <c r="B3486"/>
      <c r="C3486"/>
      <c r="Q3486" s="23"/>
      <c r="R3486" s="23"/>
      <c r="S3486" s="23"/>
      <c r="T3486" s="23"/>
      <c r="U3486" s="23"/>
    </row>
    <row r="3487" spans="2:21" x14ac:dyDescent="0.3">
      <c r="B3487"/>
      <c r="C3487"/>
      <c r="Q3487" s="23"/>
      <c r="R3487" s="23"/>
      <c r="S3487" s="23"/>
      <c r="T3487" s="23"/>
      <c r="U3487" s="23"/>
    </row>
    <row r="3488" spans="2:21" x14ac:dyDescent="0.3">
      <c r="B3488"/>
      <c r="C3488"/>
      <c r="Q3488" s="23"/>
      <c r="R3488" s="23"/>
      <c r="S3488" s="23"/>
      <c r="T3488" s="23"/>
      <c r="U3488" s="23"/>
    </row>
    <row r="3489" spans="2:21" x14ac:dyDescent="0.3">
      <c r="B3489"/>
      <c r="C3489"/>
      <c r="Q3489" s="23"/>
      <c r="R3489" s="23"/>
      <c r="S3489" s="23"/>
      <c r="T3489" s="23"/>
      <c r="U3489" s="23"/>
    </row>
    <row r="3490" spans="2:21" x14ac:dyDescent="0.3">
      <c r="B3490"/>
      <c r="C3490"/>
      <c r="Q3490" s="23"/>
      <c r="R3490" s="23"/>
      <c r="S3490" s="23"/>
      <c r="T3490" s="23"/>
      <c r="U3490" s="23"/>
    </row>
    <row r="3491" spans="2:21" x14ac:dyDescent="0.3">
      <c r="B3491"/>
      <c r="C3491"/>
      <c r="Q3491" s="23"/>
      <c r="R3491" s="23"/>
      <c r="S3491" s="23"/>
      <c r="T3491" s="23"/>
      <c r="U3491" s="23"/>
    </row>
    <row r="3492" spans="2:21" x14ac:dyDescent="0.3">
      <c r="B3492"/>
      <c r="C3492"/>
      <c r="Q3492" s="23"/>
      <c r="R3492" s="23"/>
      <c r="S3492" s="23"/>
      <c r="T3492" s="23"/>
      <c r="U3492" s="23"/>
    </row>
    <row r="3493" spans="2:21" x14ac:dyDescent="0.3">
      <c r="B3493"/>
      <c r="C3493"/>
      <c r="Q3493" s="23"/>
      <c r="R3493" s="23"/>
      <c r="S3493" s="23"/>
      <c r="T3493" s="23"/>
      <c r="U3493" s="23"/>
    </row>
    <row r="3494" spans="2:21" x14ac:dyDescent="0.3">
      <c r="B3494"/>
      <c r="C3494"/>
      <c r="Q3494" s="23"/>
      <c r="R3494" s="23"/>
      <c r="S3494" s="23"/>
      <c r="T3494" s="23"/>
      <c r="U3494" s="23"/>
    </row>
    <row r="3495" spans="2:21" x14ac:dyDescent="0.3">
      <c r="B3495"/>
      <c r="C3495"/>
      <c r="Q3495" s="23"/>
      <c r="R3495" s="23"/>
      <c r="S3495" s="23"/>
      <c r="T3495" s="23"/>
      <c r="U3495" s="23"/>
    </row>
    <row r="3496" spans="2:21" x14ac:dyDescent="0.3">
      <c r="B3496"/>
      <c r="C3496"/>
      <c r="Q3496" s="23"/>
      <c r="R3496" s="23"/>
      <c r="S3496" s="23"/>
      <c r="T3496" s="23"/>
      <c r="U3496" s="23"/>
    </row>
    <row r="3497" spans="2:21" x14ac:dyDescent="0.3">
      <c r="B3497"/>
      <c r="C3497"/>
      <c r="Q3497" s="23"/>
      <c r="R3497" s="23"/>
      <c r="S3497" s="23"/>
      <c r="T3497" s="23"/>
      <c r="U3497" s="23"/>
    </row>
    <row r="3498" spans="2:21" x14ac:dyDescent="0.3">
      <c r="B3498"/>
      <c r="C3498"/>
      <c r="Q3498" s="23"/>
      <c r="R3498" s="23"/>
      <c r="S3498" s="23"/>
      <c r="T3498" s="23"/>
      <c r="U3498" s="23"/>
    </row>
    <row r="3499" spans="2:21" x14ac:dyDescent="0.3">
      <c r="B3499"/>
      <c r="C3499"/>
    </row>
    <row r="3500" spans="2:21" x14ac:dyDescent="0.3">
      <c r="B3500"/>
      <c r="C3500"/>
      <c r="Q3500" s="23"/>
      <c r="R3500" s="23"/>
      <c r="S3500" s="23"/>
      <c r="T3500" s="23"/>
      <c r="U3500" s="23"/>
    </row>
    <row r="3501" spans="2:21" x14ac:dyDescent="0.3">
      <c r="B3501"/>
      <c r="C3501"/>
      <c r="Q3501" s="23"/>
      <c r="R3501" s="23"/>
      <c r="S3501" s="23"/>
      <c r="T3501" s="23"/>
      <c r="U3501" s="23"/>
    </row>
    <row r="3502" spans="2:21" x14ac:dyDescent="0.3">
      <c r="B3502"/>
      <c r="C3502"/>
    </row>
    <row r="3503" spans="2:21" x14ac:dyDescent="0.3">
      <c r="B3503"/>
      <c r="C3503"/>
      <c r="Q3503" s="23"/>
      <c r="R3503" s="23"/>
      <c r="S3503" s="23"/>
      <c r="T3503" s="23"/>
      <c r="U3503" s="23"/>
    </row>
    <row r="3504" spans="2:21" x14ac:dyDescent="0.3">
      <c r="B3504"/>
      <c r="C3504"/>
    </row>
    <row r="3505" spans="2:21" x14ac:dyDescent="0.3">
      <c r="B3505"/>
      <c r="C3505"/>
    </row>
    <row r="3506" spans="2:21" x14ac:dyDescent="0.3">
      <c r="B3506"/>
      <c r="C3506"/>
      <c r="Q3506" s="23"/>
      <c r="R3506" s="23"/>
      <c r="S3506" s="23"/>
      <c r="T3506" s="23"/>
      <c r="U3506" s="23"/>
    </row>
    <row r="3507" spans="2:21" x14ac:dyDescent="0.3">
      <c r="B3507"/>
      <c r="C3507"/>
      <c r="Q3507" s="23"/>
      <c r="R3507" s="23"/>
      <c r="S3507" s="23"/>
      <c r="T3507" s="23"/>
      <c r="U3507" s="23"/>
    </row>
    <row r="3508" spans="2:21" x14ac:dyDescent="0.3">
      <c r="B3508"/>
      <c r="C3508"/>
      <c r="Q3508" s="23"/>
      <c r="R3508" s="23"/>
      <c r="S3508" s="23"/>
      <c r="T3508" s="23"/>
      <c r="U3508" s="23"/>
    </row>
    <row r="3509" spans="2:21" x14ac:dyDescent="0.3">
      <c r="B3509"/>
      <c r="C3509"/>
      <c r="Q3509" s="23"/>
      <c r="R3509" s="23"/>
      <c r="S3509" s="23"/>
      <c r="T3509" s="23"/>
      <c r="U3509" s="23"/>
    </row>
    <row r="3510" spans="2:21" x14ac:dyDescent="0.3">
      <c r="B3510"/>
      <c r="C3510"/>
      <c r="Q3510" s="23"/>
      <c r="R3510" s="23"/>
      <c r="S3510" s="23"/>
      <c r="T3510" s="23"/>
      <c r="U3510" s="23"/>
    </row>
    <row r="3511" spans="2:21" x14ac:dyDescent="0.3">
      <c r="B3511"/>
      <c r="C3511"/>
      <c r="Q3511" s="23"/>
      <c r="R3511" s="23"/>
      <c r="S3511" s="23"/>
      <c r="T3511" s="23"/>
      <c r="U3511" s="23"/>
    </row>
    <row r="3512" spans="2:21" x14ac:dyDescent="0.3">
      <c r="B3512"/>
      <c r="C3512"/>
      <c r="Q3512" s="23"/>
      <c r="R3512" s="23"/>
      <c r="S3512" s="23"/>
      <c r="T3512" s="23"/>
      <c r="U3512" s="23"/>
    </row>
    <row r="3513" spans="2:21" x14ac:dyDescent="0.3">
      <c r="B3513"/>
      <c r="C3513"/>
      <c r="Q3513" s="23"/>
      <c r="R3513" s="23"/>
      <c r="S3513" s="23"/>
      <c r="T3513" s="23"/>
      <c r="U3513" s="23"/>
    </row>
    <row r="3514" spans="2:21" x14ac:dyDescent="0.3">
      <c r="B3514"/>
      <c r="C3514"/>
      <c r="Q3514" s="23"/>
      <c r="R3514" s="23"/>
      <c r="S3514" s="23"/>
      <c r="T3514" s="23"/>
      <c r="U3514" s="23"/>
    </row>
    <row r="3515" spans="2:21" x14ac:dyDescent="0.3">
      <c r="B3515"/>
      <c r="C3515"/>
      <c r="Q3515" s="23"/>
      <c r="R3515" s="23"/>
      <c r="S3515" s="23"/>
      <c r="T3515" s="23"/>
      <c r="U3515" s="23"/>
    </row>
    <row r="3516" spans="2:21" x14ac:dyDescent="0.3">
      <c r="B3516"/>
      <c r="C3516"/>
      <c r="Q3516" s="23"/>
      <c r="R3516" s="23"/>
      <c r="S3516" s="23"/>
      <c r="T3516" s="23"/>
      <c r="U3516" s="23"/>
    </row>
    <row r="3517" spans="2:21" x14ac:dyDescent="0.3">
      <c r="B3517"/>
      <c r="C3517"/>
      <c r="Q3517" s="23"/>
      <c r="R3517" s="23"/>
      <c r="S3517" s="23"/>
      <c r="T3517" s="23"/>
      <c r="U3517" s="23"/>
    </row>
    <row r="3518" spans="2:21" x14ac:dyDescent="0.3">
      <c r="B3518"/>
      <c r="C3518"/>
      <c r="Q3518" s="23"/>
      <c r="R3518" s="23"/>
      <c r="S3518" s="23"/>
      <c r="T3518" s="23"/>
      <c r="U3518" s="23"/>
    </row>
    <row r="3519" spans="2:21" x14ac:dyDescent="0.3">
      <c r="B3519"/>
      <c r="C3519"/>
      <c r="Q3519" s="23"/>
      <c r="R3519" s="23"/>
      <c r="S3519" s="23"/>
      <c r="T3519" s="23"/>
      <c r="U3519" s="23"/>
    </row>
    <row r="3520" spans="2:21" x14ac:dyDescent="0.3">
      <c r="B3520"/>
      <c r="C3520"/>
      <c r="Q3520" s="23"/>
      <c r="R3520" s="23"/>
      <c r="S3520" s="23"/>
      <c r="T3520" s="23"/>
      <c r="U3520" s="23"/>
    </row>
    <row r="3521" spans="2:21" x14ac:dyDescent="0.3">
      <c r="B3521"/>
      <c r="C3521"/>
      <c r="Q3521" s="23"/>
      <c r="R3521" s="23"/>
      <c r="S3521" s="23"/>
      <c r="T3521" s="23"/>
      <c r="U3521" s="23"/>
    </row>
    <row r="3522" spans="2:21" x14ac:dyDescent="0.3">
      <c r="B3522"/>
      <c r="C3522"/>
      <c r="Q3522" s="23"/>
      <c r="R3522" s="23"/>
      <c r="S3522" s="23"/>
      <c r="T3522" s="23"/>
      <c r="U3522" s="23"/>
    </row>
    <row r="3523" spans="2:21" x14ac:dyDescent="0.3">
      <c r="B3523"/>
      <c r="C3523"/>
      <c r="Q3523" s="23"/>
      <c r="R3523" s="23"/>
      <c r="S3523" s="23"/>
      <c r="T3523" s="23"/>
      <c r="U3523" s="23"/>
    </row>
    <row r="3524" spans="2:21" x14ac:dyDescent="0.3">
      <c r="B3524"/>
      <c r="C3524"/>
      <c r="Q3524" s="23"/>
      <c r="R3524" s="23"/>
      <c r="S3524" s="23"/>
      <c r="T3524" s="23"/>
      <c r="U3524" s="23"/>
    </row>
    <row r="3525" spans="2:21" x14ac:dyDescent="0.3">
      <c r="B3525"/>
      <c r="C3525"/>
      <c r="Q3525" s="23"/>
      <c r="R3525" s="23"/>
      <c r="S3525" s="23"/>
      <c r="T3525" s="23"/>
      <c r="U3525" s="23"/>
    </row>
    <row r="3526" spans="2:21" x14ac:dyDescent="0.3">
      <c r="B3526"/>
      <c r="C3526"/>
      <c r="Q3526" s="23"/>
      <c r="R3526" s="23"/>
      <c r="S3526" s="23"/>
      <c r="T3526" s="23"/>
      <c r="U3526" s="23"/>
    </row>
    <row r="3527" spans="2:21" x14ac:dyDescent="0.3">
      <c r="B3527"/>
      <c r="C3527"/>
      <c r="Q3527" s="23"/>
      <c r="R3527" s="23"/>
      <c r="S3527" s="23"/>
      <c r="T3527" s="23"/>
      <c r="U3527" s="23"/>
    </row>
    <row r="3528" spans="2:21" x14ac:dyDescent="0.3">
      <c r="B3528"/>
      <c r="C3528"/>
      <c r="Q3528" s="23"/>
      <c r="R3528" s="23"/>
      <c r="S3528" s="23"/>
      <c r="T3528" s="23"/>
      <c r="U3528" s="23"/>
    </row>
    <row r="3529" spans="2:21" x14ac:dyDescent="0.3">
      <c r="B3529"/>
      <c r="C3529"/>
      <c r="Q3529" s="23"/>
      <c r="R3529" s="23"/>
      <c r="S3529" s="23"/>
      <c r="T3529" s="23"/>
      <c r="U3529" s="23"/>
    </row>
    <row r="3530" spans="2:21" x14ac:dyDescent="0.3">
      <c r="B3530"/>
      <c r="C3530"/>
      <c r="Q3530" s="23"/>
      <c r="R3530" s="23"/>
      <c r="S3530" s="23"/>
      <c r="T3530" s="23"/>
      <c r="U3530" s="23"/>
    </row>
    <row r="3531" spans="2:21" x14ac:dyDescent="0.3">
      <c r="B3531"/>
      <c r="C3531"/>
      <c r="Q3531" s="23"/>
      <c r="R3531" s="23"/>
      <c r="S3531" s="23"/>
      <c r="T3531" s="23"/>
      <c r="U3531" s="23"/>
    </row>
    <row r="3532" spans="2:21" x14ac:dyDescent="0.3">
      <c r="B3532"/>
      <c r="C3532"/>
      <c r="Q3532" s="23"/>
      <c r="R3532" s="23"/>
      <c r="S3532" s="23"/>
      <c r="T3532" s="23"/>
      <c r="U3532" s="23"/>
    </row>
    <row r="3533" spans="2:21" x14ac:dyDescent="0.3">
      <c r="B3533"/>
      <c r="C3533"/>
      <c r="Q3533" s="23"/>
      <c r="R3533" s="23"/>
      <c r="S3533" s="23"/>
      <c r="T3533" s="23"/>
      <c r="U3533" s="23"/>
    </row>
    <row r="3534" spans="2:21" x14ac:dyDescent="0.3">
      <c r="B3534"/>
      <c r="C3534"/>
      <c r="Q3534" s="23"/>
      <c r="R3534" s="23"/>
      <c r="S3534" s="23"/>
      <c r="T3534" s="23"/>
      <c r="U3534" s="23"/>
    </row>
    <row r="3535" spans="2:21" x14ac:dyDescent="0.3">
      <c r="B3535"/>
      <c r="C3535"/>
      <c r="Q3535" s="23"/>
      <c r="R3535" s="23"/>
      <c r="S3535" s="23"/>
      <c r="T3535" s="23"/>
      <c r="U3535" s="23"/>
    </row>
    <row r="3536" spans="2:21" x14ac:dyDescent="0.3">
      <c r="B3536"/>
      <c r="C3536"/>
      <c r="Q3536" s="23"/>
      <c r="R3536" s="23"/>
      <c r="S3536" s="23"/>
      <c r="T3536" s="23"/>
      <c r="U3536" s="23"/>
    </row>
    <row r="3537" spans="2:21" x14ac:dyDescent="0.3">
      <c r="B3537"/>
      <c r="C3537"/>
      <c r="Q3537" s="23"/>
      <c r="R3537" s="23"/>
      <c r="S3537" s="23"/>
      <c r="T3537" s="23"/>
      <c r="U3537" s="23"/>
    </row>
    <row r="3538" spans="2:21" x14ac:dyDescent="0.3">
      <c r="B3538"/>
      <c r="C3538"/>
      <c r="Q3538" s="23"/>
      <c r="R3538" s="23"/>
      <c r="S3538" s="23"/>
      <c r="T3538" s="23"/>
      <c r="U3538" s="23"/>
    </row>
    <row r="3539" spans="2:21" x14ac:dyDescent="0.3">
      <c r="B3539"/>
      <c r="C3539"/>
      <c r="Q3539" s="23"/>
      <c r="R3539" s="23"/>
      <c r="S3539" s="23"/>
      <c r="T3539" s="23"/>
      <c r="U3539" s="23"/>
    </row>
    <row r="3540" spans="2:21" x14ac:dyDescent="0.3">
      <c r="B3540"/>
      <c r="C3540"/>
      <c r="Q3540" s="23"/>
      <c r="R3540" s="23"/>
      <c r="S3540" s="23"/>
      <c r="T3540" s="23"/>
      <c r="U3540" s="23"/>
    </row>
    <row r="3541" spans="2:21" x14ac:dyDescent="0.3">
      <c r="B3541"/>
      <c r="C3541"/>
      <c r="Q3541" s="23"/>
      <c r="R3541" s="23"/>
      <c r="S3541" s="23"/>
      <c r="T3541" s="23"/>
      <c r="U3541" s="23"/>
    </row>
    <row r="3542" spans="2:21" x14ac:dyDescent="0.3">
      <c r="B3542"/>
      <c r="C3542"/>
      <c r="Q3542" s="23"/>
      <c r="R3542" s="23"/>
      <c r="S3542" s="23"/>
      <c r="T3542" s="23"/>
      <c r="U3542" s="23"/>
    </row>
    <row r="3543" spans="2:21" x14ac:dyDescent="0.3">
      <c r="B3543"/>
      <c r="C3543"/>
      <c r="Q3543" s="23"/>
      <c r="R3543" s="23"/>
      <c r="S3543" s="23"/>
      <c r="T3543" s="23"/>
      <c r="U3543" s="23"/>
    </row>
    <row r="3544" spans="2:21" x14ac:dyDescent="0.3">
      <c r="B3544"/>
      <c r="C3544"/>
      <c r="Q3544" s="23"/>
      <c r="R3544" s="23"/>
      <c r="S3544" s="23"/>
      <c r="T3544" s="23"/>
      <c r="U3544" s="23"/>
    </row>
    <row r="3545" spans="2:21" x14ac:dyDescent="0.3">
      <c r="B3545"/>
      <c r="C3545"/>
      <c r="Q3545" s="23"/>
      <c r="R3545" s="23"/>
      <c r="S3545" s="23"/>
      <c r="T3545" s="23"/>
      <c r="U3545" s="23"/>
    </row>
    <row r="3546" spans="2:21" x14ac:dyDescent="0.3">
      <c r="B3546"/>
      <c r="C3546"/>
      <c r="Q3546" s="23"/>
      <c r="R3546" s="23"/>
      <c r="S3546" s="23"/>
      <c r="T3546" s="23"/>
      <c r="U3546" s="23"/>
    </row>
    <row r="3547" spans="2:21" x14ac:dyDescent="0.3">
      <c r="B3547"/>
      <c r="C3547"/>
      <c r="Q3547" s="23"/>
      <c r="R3547" s="23"/>
      <c r="S3547" s="23"/>
      <c r="T3547" s="23"/>
      <c r="U3547" s="23"/>
    </row>
    <row r="3548" spans="2:21" x14ac:dyDescent="0.3">
      <c r="B3548"/>
      <c r="C3548"/>
      <c r="Q3548" s="23"/>
      <c r="R3548" s="23"/>
      <c r="S3548" s="23"/>
      <c r="T3548" s="23"/>
      <c r="U3548" s="23"/>
    </row>
    <row r="3549" spans="2:21" x14ac:dyDescent="0.3">
      <c r="B3549"/>
      <c r="C3549"/>
      <c r="Q3549" s="23"/>
      <c r="R3549" s="23"/>
      <c r="S3549" s="23"/>
      <c r="T3549" s="23"/>
      <c r="U3549" s="23"/>
    </row>
    <row r="3550" spans="2:21" x14ac:dyDescent="0.3">
      <c r="B3550"/>
      <c r="C3550"/>
      <c r="Q3550" s="23"/>
      <c r="R3550" s="23"/>
      <c r="S3550" s="23"/>
      <c r="T3550" s="23"/>
      <c r="U3550" s="23"/>
    </row>
    <row r="3551" spans="2:21" x14ac:dyDescent="0.3">
      <c r="B3551"/>
      <c r="C3551"/>
      <c r="Q3551" s="23"/>
      <c r="R3551" s="23"/>
      <c r="S3551" s="23"/>
      <c r="T3551" s="23"/>
      <c r="U3551" s="23"/>
    </row>
    <row r="3552" spans="2:21" x14ac:dyDescent="0.3">
      <c r="B3552"/>
      <c r="C3552"/>
      <c r="Q3552" s="23"/>
      <c r="R3552" s="23"/>
      <c r="S3552" s="23"/>
      <c r="T3552" s="23"/>
      <c r="U3552" s="23"/>
    </row>
    <row r="3553" spans="2:21" x14ac:dyDescent="0.3">
      <c r="B3553"/>
      <c r="C3553"/>
      <c r="Q3553" s="23"/>
      <c r="R3553" s="23"/>
      <c r="S3553" s="23"/>
      <c r="T3553" s="23"/>
      <c r="U3553" s="23"/>
    </row>
    <row r="3554" spans="2:21" x14ac:dyDescent="0.3">
      <c r="B3554"/>
      <c r="C3554"/>
      <c r="Q3554" s="23"/>
      <c r="R3554" s="23"/>
      <c r="S3554" s="23"/>
      <c r="T3554" s="23"/>
      <c r="U3554" s="23"/>
    </row>
    <row r="3555" spans="2:21" x14ac:dyDescent="0.3">
      <c r="B3555"/>
      <c r="C3555"/>
    </row>
    <row r="3556" spans="2:21" x14ac:dyDescent="0.3">
      <c r="B3556"/>
      <c r="C3556"/>
    </row>
    <row r="3557" spans="2:21" x14ac:dyDescent="0.3">
      <c r="B3557"/>
      <c r="C3557"/>
      <c r="Q3557" s="23"/>
      <c r="R3557" s="23"/>
      <c r="S3557" s="23"/>
      <c r="T3557" s="23"/>
      <c r="U3557" s="23"/>
    </row>
    <row r="3558" spans="2:21" x14ac:dyDescent="0.3">
      <c r="B3558"/>
      <c r="C3558"/>
      <c r="Q3558" s="23"/>
      <c r="R3558" s="23"/>
      <c r="S3558" s="23"/>
      <c r="T3558" s="23"/>
      <c r="U3558" s="23"/>
    </row>
    <row r="3559" spans="2:21" x14ac:dyDescent="0.3">
      <c r="B3559"/>
      <c r="C3559"/>
      <c r="Q3559" s="23"/>
      <c r="R3559" s="23"/>
      <c r="S3559" s="23"/>
      <c r="T3559" s="23"/>
      <c r="U3559" s="23"/>
    </row>
    <row r="3560" spans="2:21" x14ac:dyDescent="0.3">
      <c r="B3560"/>
      <c r="C3560"/>
      <c r="Q3560" s="23"/>
      <c r="R3560" s="23"/>
      <c r="S3560" s="23"/>
      <c r="T3560" s="23"/>
      <c r="U3560" s="23"/>
    </row>
    <row r="3561" spans="2:21" x14ac:dyDescent="0.3">
      <c r="B3561"/>
      <c r="C3561"/>
    </row>
    <row r="3562" spans="2:21" x14ac:dyDescent="0.3">
      <c r="B3562"/>
      <c r="C3562"/>
      <c r="Q3562" s="23"/>
      <c r="R3562" s="23"/>
      <c r="S3562" s="23"/>
      <c r="T3562" s="23"/>
      <c r="U3562" s="23"/>
    </row>
    <row r="3563" spans="2:21" x14ac:dyDescent="0.3">
      <c r="B3563"/>
      <c r="C3563"/>
      <c r="Q3563" s="23"/>
      <c r="R3563" s="23"/>
      <c r="S3563" s="23"/>
      <c r="T3563" s="23"/>
      <c r="U3563" s="23"/>
    </row>
    <row r="3564" spans="2:21" x14ac:dyDescent="0.3">
      <c r="B3564"/>
      <c r="C3564"/>
      <c r="Q3564" s="23"/>
      <c r="R3564" s="23"/>
      <c r="S3564" s="23"/>
      <c r="T3564" s="23"/>
      <c r="U3564" s="23"/>
    </row>
    <row r="3565" spans="2:21" x14ac:dyDescent="0.3">
      <c r="B3565"/>
      <c r="C3565"/>
      <c r="Q3565" s="23"/>
      <c r="R3565" s="23"/>
      <c r="S3565" s="23"/>
      <c r="T3565" s="23"/>
      <c r="U3565" s="23"/>
    </row>
    <row r="3566" spans="2:21" x14ac:dyDescent="0.3">
      <c r="B3566"/>
      <c r="C3566"/>
      <c r="Q3566" s="23"/>
      <c r="R3566" s="23"/>
      <c r="S3566" s="23"/>
      <c r="T3566" s="23"/>
      <c r="U3566" s="23"/>
    </row>
    <row r="3567" spans="2:21" x14ac:dyDescent="0.3">
      <c r="B3567"/>
      <c r="C3567"/>
      <c r="Q3567" s="23"/>
      <c r="R3567" s="23"/>
      <c r="S3567" s="23"/>
      <c r="T3567" s="23"/>
      <c r="U3567" s="23"/>
    </row>
    <row r="3568" spans="2:21" x14ac:dyDescent="0.3">
      <c r="B3568"/>
      <c r="C3568"/>
      <c r="Q3568" s="23"/>
      <c r="R3568" s="23"/>
      <c r="S3568" s="23"/>
      <c r="T3568" s="23"/>
      <c r="U3568" s="23"/>
    </row>
    <row r="3569" spans="2:21" x14ac:dyDescent="0.3">
      <c r="B3569"/>
      <c r="C3569"/>
    </row>
    <row r="3570" spans="2:21" x14ac:dyDescent="0.3">
      <c r="B3570"/>
      <c r="C3570"/>
    </row>
    <row r="3571" spans="2:21" x14ac:dyDescent="0.3">
      <c r="B3571"/>
      <c r="C3571"/>
      <c r="Q3571" s="23"/>
      <c r="R3571" s="23"/>
      <c r="S3571" s="23"/>
      <c r="T3571" s="23"/>
      <c r="U3571" s="23"/>
    </row>
    <row r="3572" spans="2:21" x14ac:dyDescent="0.3">
      <c r="B3572"/>
      <c r="C3572"/>
      <c r="Q3572" s="23"/>
      <c r="R3572" s="23"/>
      <c r="S3572" s="23"/>
      <c r="T3572" s="23"/>
      <c r="U3572" s="23"/>
    </row>
    <row r="3573" spans="2:21" x14ac:dyDescent="0.3">
      <c r="B3573"/>
      <c r="C3573"/>
      <c r="Q3573" s="23"/>
      <c r="R3573" s="23"/>
      <c r="S3573" s="23"/>
      <c r="T3573" s="23"/>
      <c r="U3573" s="23"/>
    </row>
    <row r="3574" spans="2:21" x14ac:dyDescent="0.3">
      <c r="B3574"/>
      <c r="C3574"/>
      <c r="Q3574" s="23"/>
      <c r="R3574" s="23"/>
      <c r="S3574" s="23"/>
      <c r="T3574" s="23"/>
      <c r="U3574" s="23"/>
    </row>
    <row r="3575" spans="2:21" x14ac:dyDescent="0.3">
      <c r="B3575"/>
      <c r="C3575"/>
      <c r="Q3575" s="23"/>
      <c r="R3575" s="23"/>
      <c r="S3575" s="23"/>
      <c r="T3575" s="23"/>
      <c r="U3575" s="23"/>
    </row>
    <row r="3576" spans="2:21" x14ac:dyDescent="0.3">
      <c r="B3576"/>
      <c r="C3576"/>
      <c r="Q3576" s="23"/>
      <c r="R3576" s="23"/>
      <c r="S3576" s="23"/>
      <c r="T3576" s="23"/>
      <c r="U3576" s="23"/>
    </row>
    <row r="3577" spans="2:21" x14ac:dyDescent="0.3">
      <c r="B3577"/>
      <c r="C3577"/>
      <c r="Q3577" s="23"/>
      <c r="R3577" s="23"/>
      <c r="S3577" s="23"/>
      <c r="T3577" s="23"/>
      <c r="U3577" s="23"/>
    </row>
    <row r="3578" spans="2:21" x14ac:dyDescent="0.3">
      <c r="B3578"/>
      <c r="C3578"/>
    </row>
    <row r="3579" spans="2:21" x14ac:dyDescent="0.3">
      <c r="B3579"/>
      <c r="C3579"/>
      <c r="Q3579" s="23"/>
      <c r="R3579" s="23"/>
      <c r="S3579" s="23"/>
      <c r="T3579" s="23"/>
      <c r="U3579" s="23"/>
    </row>
    <row r="3580" spans="2:21" x14ac:dyDescent="0.3">
      <c r="B3580"/>
      <c r="C3580"/>
      <c r="Q3580" s="23"/>
      <c r="R3580" s="23"/>
      <c r="S3580" s="23"/>
      <c r="T3580" s="23"/>
      <c r="U3580" s="23"/>
    </row>
    <row r="3581" spans="2:21" x14ac:dyDescent="0.3">
      <c r="B3581"/>
      <c r="C3581"/>
      <c r="Q3581" s="23"/>
      <c r="R3581" s="23"/>
      <c r="S3581" s="23"/>
      <c r="T3581" s="23"/>
      <c r="U3581" s="23"/>
    </row>
    <row r="3582" spans="2:21" x14ac:dyDescent="0.3">
      <c r="B3582"/>
      <c r="C3582"/>
      <c r="Q3582" s="23"/>
      <c r="R3582" s="23"/>
      <c r="S3582" s="23"/>
      <c r="T3582" s="23"/>
      <c r="U3582" s="23"/>
    </row>
    <row r="3583" spans="2:21" x14ac:dyDescent="0.3">
      <c r="B3583"/>
      <c r="C3583"/>
      <c r="Q3583" s="23"/>
      <c r="R3583" s="23"/>
      <c r="S3583" s="23"/>
      <c r="T3583" s="23"/>
      <c r="U3583" s="23"/>
    </row>
    <row r="3584" spans="2:21" x14ac:dyDescent="0.3">
      <c r="B3584"/>
      <c r="C3584"/>
      <c r="Q3584" s="23"/>
      <c r="R3584" s="23"/>
      <c r="S3584" s="23"/>
      <c r="T3584" s="23"/>
      <c r="U3584" s="23"/>
    </row>
    <row r="3585" spans="2:21" x14ac:dyDescent="0.3">
      <c r="B3585"/>
      <c r="C3585"/>
      <c r="Q3585" s="23"/>
      <c r="R3585" s="23"/>
      <c r="S3585" s="23"/>
      <c r="T3585" s="23"/>
      <c r="U3585" s="23"/>
    </row>
    <row r="3586" spans="2:21" x14ac:dyDescent="0.3">
      <c r="B3586"/>
      <c r="C3586"/>
      <c r="Q3586" s="23"/>
      <c r="R3586" s="23"/>
      <c r="S3586" s="23"/>
      <c r="T3586" s="23"/>
      <c r="U3586" s="23"/>
    </row>
    <row r="3587" spans="2:21" x14ac:dyDescent="0.3">
      <c r="B3587"/>
      <c r="C3587"/>
      <c r="Q3587" s="23"/>
      <c r="R3587" s="23"/>
      <c r="S3587" s="23"/>
      <c r="T3587" s="23"/>
      <c r="U3587" s="23"/>
    </row>
    <row r="3588" spans="2:21" x14ac:dyDescent="0.3">
      <c r="B3588"/>
      <c r="C3588"/>
      <c r="Q3588" s="23"/>
      <c r="R3588" s="23"/>
      <c r="S3588" s="23"/>
      <c r="T3588" s="23"/>
      <c r="U3588" s="23"/>
    </row>
    <row r="3589" spans="2:21" x14ac:dyDescent="0.3">
      <c r="B3589"/>
      <c r="C3589"/>
      <c r="Q3589" s="23"/>
      <c r="R3589" s="23"/>
      <c r="S3589" s="23"/>
      <c r="T3589" s="23"/>
      <c r="U3589" s="23"/>
    </row>
    <row r="3590" spans="2:21" x14ac:dyDescent="0.3">
      <c r="B3590"/>
      <c r="C3590"/>
      <c r="Q3590" s="23"/>
      <c r="R3590" s="23"/>
      <c r="S3590" s="23"/>
      <c r="T3590" s="23"/>
      <c r="U3590" s="23"/>
    </row>
    <row r="3591" spans="2:21" x14ac:dyDescent="0.3">
      <c r="B3591"/>
      <c r="C3591"/>
      <c r="Q3591" s="23"/>
      <c r="R3591" s="23"/>
      <c r="S3591" s="23"/>
      <c r="T3591" s="23"/>
      <c r="U3591" s="23"/>
    </row>
    <row r="3592" spans="2:21" x14ac:dyDescent="0.3">
      <c r="B3592"/>
      <c r="C3592"/>
      <c r="Q3592" s="23"/>
      <c r="R3592" s="23"/>
      <c r="S3592" s="23"/>
      <c r="T3592" s="23"/>
      <c r="U3592" s="23"/>
    </row>
    <row r="3593" spans="2:21" x14ac:dyDescent="0.3">
      <c r="B3593"/>
      <c r="C3593"/>
    </row>
    <row r="3594" spans="2:21" x14ac:dyDescent="0.3">
      <c r="B3594"/>
      <c r="C3594"/>
      <c r="Q3594" s="23"/>
      <c r="R3594" s="23"/>
      <c r="S3594" s="23"/>
      <c r="T3594" s="23"/>
      <c r="U3594" s="23"/>
    </row>
    <row r="3595" spans="2:21" x14ac:dyDescent="0.3">
      <c r="B3595"/>
      <c r="C3595"/>
      <c r="Q3595" s="23"/>
      <c r="R3595" s="23"/>
      <c r="S3595" s="23"/>
      <c r="T3595" s="23"/>
      <c r="U3595" s="23"/>
    </row>
    <row r="3596" spans="2:21" x14ac:dyDescent="0.3">
      <c r="B3596"/>
      <c r="C3596"/>
      <c r="Q3596" s="23"/>
      <c r="R3596" s="23"/>
      <c r="S3596" s="23"/>
      <c r="T3596" s="23"/>
      <c r="U3596" s="23"/>
    </row>
    <row r="3597" spans="2:21" x14ac:dyDescent="0.3">
      <c r="B3597"/>
      <c r="C3597"/>
      <c r="Q3597" s="23"/>
      <c r="R3597" s="23"/>
      <c r="S3597" s="23"/>
      <c r="T3597" s="23"/>
      <c r="U3597" s="23"/>
    </row>
    <row r="3598" spans="2:21" x14ac:dyDescent="0.3">
      <c r="B3598"/>
      <c r="C3598"/>
      <c r="Q3598" s="23"/>
      <c r="R3598" s="23"/>
      <c r="S3598" s="23"/>
      <c r="T3598" s="23"/>
      <c r="U3598" s="23"/>
    </row>
    <row r="3599" spans="2:21" x14ac:dyDescent="0.3">
      <c r="B3599"/>
      <c r="C3599"/>
      <c r="Q3599" s="23"/>
      <c r="R3599" s="23"/>
      <c r="S3599" s="23"/>
      <c r="T3599" s="23"/>
      <c r="U3599" s="23"/>
    </row>
    <row r="3600" spans="2:21" x14ac:dyDescent="0.3">
      <c r="B3600"/>
      <c r="C3600"/>
      <c r="Q3600" s="23"/>
      <c r="R3600" s="23"/>
      <c r="S3600" s="23"/>
      <c r="T3600" s="23"/>
      <c r="U3600" s="23"/>
    </row>
    <row r="3601" spans="2:21" x14ac:dyDescent="0.3">
      <c r="B3601"/>
      <c r="C3601"/>
      <c r="Q3601" s="23"/>
      <c r="R3601" s="23"/>
      <c r="S3601" s="23"/>
      <c r="T3601" s="23"/>
      <c r="U3601" s="23"/>
    </row>
    <row r="3602" spans="2:21" x14ac:dyDescent="0.3">
      <c r="B3602"/>
      <c r="C3602"/>
      <c r="Q3602" s="23"/>
      <c r="R3602" s="23"/>
      <c r="S3602" s="23"/>
      <c r="T3602" s="23"/>
      <c r="U3602" s="23"/>
    </row>
    <row r="3603" spans="2:21" x14ac:dyDescent="0.3">
      <c r="B3603"/>
      <c r="C3603"/>
      <c r="Q3603" s="23"/>
      <c r="R3603" s="23"/>
      <c r="S3603" s="23"/>
      <c r="T3603" s="23"/>
      <c r="U3603" s="23"/>
    </row>
    <row r="3604" spans="2:21" x14ac:dyDescent="0.3">
      <c r="B3604"/>
      <c r="C3604"/>
      <c r="Q3604" s="23"/>
      <c r="R3604" s="23"/>
      <c r="S3604" s="23"/>
      <c r="T3604" s="23"/>
      <c r="U3604" s="23"/>
    </row>
    <row r="3605" spans="2:21" x14ac:dyDescent="0.3">
      <c r="B3605"/>
      <c r="C3605"/>
      <c r="Q3605" s="23"/>
      <c r="R3605" s="23"/>
      <c r="S3605" s="23"/>
      <c r="T3605" s="23"/>
      <c r="U3605" s="23"/>
    </row>
    <row r="3606" spans="2:21" x14ac:dyDescent="0.3">
      <c r="B3606"/>
      <c r="C3606"/>
      <c r="Q3606" s="23"/>
      <c r="R3606" s="23"/>
      <c r="S3606" s="23"/>
      <c r="T3606" s="23"/>
      <c r="U3606" s="23"/>
    </row>
    <row r="3607" spans="2:21" x14ac:dyDescent="0.3">
      <c r="B3607"/>
      <c r="C3607"/>
      <c r="Q3607" s="23"/>
      <c r="R3607" s="23"/>
      <c r="S3607" s="23"/>
      <c r="T3607" s="23"/>
      <c r="U3607" s="23"/>
    </row>
    <row r="3608" spans="2:21" x14ac:dyDescent="0.3">
      <c r="B3608"/>
      <c r="C3608"/>
      <c r="Q3608" s="23"/>
      <c r="R3608" s="23"/>
      <c r="S3608" s="23"/>
      <c r="T3608" s="23"/>
      <c r="U3608" s="23"/>
    </row>
    <row r="3609" spans="2:21" x14ac:dyDescent="0.3">
      <c r="B3609"/>
      <c r="C3609"/>
      <c r="Q3609" s="23"/>
      <c r="R3609" s="23"/>
      <c r="S3609" s="23"/>
      <c r="T3609" s="23"/>
      <c r="U3609" s="23"/>
    </row>
    <row r="3610" spans="2:21" x14ac:dyDescent="0.3">
      <c r="B3610"/>
      <c r="C3610"/>
      <c r="Q3610" s="23"/>
      <c r="R3610" s="23"/>
      <c r="S3610" s="23"/>
      <c r="T3610" s="23"/>
      <c r="U3610" s="23"/>
    </row>
    <row r="3611" spans="2:21" x14ac:dyDescent="0.3">
      <c r="B3611"/>
      <c r="C3611"/>
      <c r="Q3611" s="23"/>
      <c r="R3611" s="23"/>
      <c r="S3611" s="23"/>
      <c r="T3611" s="23"/>
      <c r="U3611" s="23"/>
    </row>
    <row r="3612" spans="2:21" x14ac:dyDescent="0.3">
      <c r="B3612"/>
      <c r="C3612"/>
      <c r="Q3612" s="23"/>
      <c r="R3612" s="23"/>
      <c r="S3612" s="23"/>
      <c r="T3612" s="23"/>
      <c r="U3612" s="23"/>
    </row>
    <row r="3613" spans="2:21" x14ac:dyDescent="0.3">
      <c r="B3613"/>
      <c r="C3613"/>
      <c r="Q3613" s="23"/>
      <c r="R3613" s="23"/>
      <c r="S3613" s="23"/>
      <c r="T3613" s="23"/>
      <c r="U3613" s="23"/>
    </row>
    <row r="3614" spans="2:21" x14ac:dyDescent="0.3">
      <c r="B3614"/>
      <c r="C3614"/>
      <c r="Q3614" s="23"/>
      <c r="R3614" s="23"/>
      <c r="S3614" s="23"/>
      <c r="T3614" s="23"/>
      <c r="U3614" s="23"/>
    </row>
    <row r="3615" spans="2:21" x14ac:dyDescent="0.3">
      <c r="B3615"/>
      <c r="C3615"/>
      <c r="Q3615" s="23"/>
      <c r="R3615" s="23"/>
      <c r="S3615" s="23"/>
      <c r="T3615" s="23"/>
      <c r="U3615" s="23"/>
    </row>
    <row r="3616" spans="2:21" x14ac:dyDescent="0.3">
      <c r="B3616"/>
      <c r="C3616"/>
      <c r="Q3616" s="23"/>
      <c r="R3616" s="23"/>
      <c r="S3616" s="23"/>
      <c r="T3616" s="23"/>
      <c r="U3616" s="23"/>
    </row>
    <row r="3617" spans="2:21" x14ac:dyDescent="0.3">
      <c r="B3617"/>
      <c r="C3617"/>
      <c r="Q3617" s="23"/>
      <c r="R3617" s="23"/>
      <c r="S3617" s="23"/>
      <c r="T3617" s="23"/>
      <c r="U3617" s="23"/>
    </row>
    <row r="3618" spans="2:21" x14ac:dyDescent="0.3">
      <c r="B3618"/>
      <c r="C3618"/>
      <c r="Q3618" s="23"/>
      <c r="R3618" s="23"/>
      <c r="S3618" s="23"/>
      <c r="T3618" s="23"/>
      <c r="U3618" s="23"/>
    </row>
    <row r="3619" spans="2:21" x14ac:dyDescent="0.3">
      <c r="B3619"/>
      <c r="C3619"/>
      <c r="Q3619" s="23"/>
      <c r="R3619" s="23"/>
      <c r="S3619" s="23"/>
      <c r="T3619" s="23"/>
      <c r="U3619" s="23"/>
    </row>
    <row r="3620" spans="2:21" x14ac:dyDescent="0.3">
      <c r="B3620"/>
      <c r="C3620"/>
      <c r="Q3620" s="23"/>
      <c r="R3620" s="23"/>
      <c r="S3620" s="23"/>
      <c r="T3620" s="23"/>
      <c r="U3620" s="23"/>
    </row>
    <row r="3621" spans="2:21" x14ac:dyDescent="0.3">
      <c r="B3621"/>
      <c r="C3621"/>
      <c r="Q3621" s="23"/>
      <c r="R3621" s="23"/>
      <c r="S3621" s="23"/>
      <c r="T3621" s="23"/>
      <c r="U3621" s="23"/>
    </row>
    <row r="3622" spans="2:21" x14ac:dyDescent="0.3">
      <c r="B3622"/>
      <c r="C3622"/>
      <c r="Q3622" s="23"/>
      <c r="R3622" s="23"/>
      <c r="S3622" s="23"/>
      <c r="T3622" s="23"/>
      <c r="U3622" s="23"/>
    </row>
    <row r="3623" spans="2:21" x14ac:dyDescent="0.3">
      <c r="B3623"/>
      <c r="C3623"/>
      <c r="Q3623" s="23"/>
      <c r="R3623" s="23"/>
      <c r="S3623" s="23"/>
      <c r="T3623" s="23"/>
      <c r="U3623" s="23"/>
    </row>
    <row r="3624" spans="2:21" x14ac:dyDescent="0.3">
      <c r="B3624"/>
      <c r="C3624"/>
      <c r="Q3624" s="23"/>
      <c r="R3624" s="23"/>
      <c r="S3624" s="23"/>
      <c r="T3624" s="23"/>
      <c r="U3624" s="23"/>
    </row>
    <row r="3625" spans="2:21" x14ac:dyDescent="0.3">
      <c r="B3625"/>
      <c r="C3625"/>
      <c r="Q3625" s="23"/>
      <c r="R3625" s="23"/>
      <c r="S3625" s="23"/>
      <c r="T3625" s="23"/>
      <c r="U3625" s="23"/>
    </row>
    <row r="3626" spans="2:21" x14ac:dyDescent="0.3">
      <c r="B3626"/>
      <c r="C3626"/>
      <c r="Q3626" s="23"/>
      <c r="R3626" s="23"/>
      <c r="S3626" s="23"/>
      <c r="T3626" s="23"/>
      <c r="U3626" s="23"/>
    </row>
    <row r="3627" spans="2:21" x14ac:dyDescent="0.3">
      <c r="B3627"/>
      <c r="C3627"/>
      <c r="Q3627" s="23"/>
      <c r="R3627" s="23"/>
      <c r="S3627" s="23"/>
      <c r="T3627" s="23"/>
      <c r="U3627" s="23"/>
    </row>
    <row r="3628" spans="2:21" x14ac:dyDescent="0.3">
      <c r="B3628"/>
      <c r="C3628"/>
      <c r="Q3628" s="23"/>
      <c r="R3628" s="23"/>
      <c r="S3628" s="23"/>
      <c r="T3628" s="23"/>
      <c r="U3628" s="23"/>
    </row>
    <row r="3629" spans="2:21" x14ac:dyDescent="0.3">
      <c r="B3629"/>
      <c r="C3629"/>
      <c r="Q3629" s="23"/>
      <c r="R3629" s="23"/>
      <c r="S3629" s="23"/>
      <c r="T3629" s="23"/>
      <c r="U3629" s="23"/>
    </row>
    <row r="3630" spans="2:21" x14ac:dyDescent="0.3">
      <c r="B3630"/>
      <c r="C3630"/>
      <c r="Q3630" s="23"/>
      <c r="R3630" s="23"/>
      <c r="S3630" s="23"/>
      <c r="T3630" s="23"/>
      <c r="U3630" s="23"/>
    </row>
    <row r="3631" spans="2:21" x14ac:dyDescent="0.3">
      <c r="B3631"/>
      <c r="C3631"/>
      <c r="Q3631" s="23"/>
      <c r="R3631" s="23"/>
      <c r="S3631" s="23"/>
      <c r="T3631" s="23"/>
      <c r="U3631" s="23"/>
    </row>
    <row r="3632" spans="2:21" x14ac:dyDescent="0.3">
      <c r="B3632"/>
      <c r="C3632"/>
      <c r="Q3632" s="23"/>
      <c r="R3632" s="23"/>
      <c r="S3632" s="23"/>
      <c r="T3632" s="23"/>
      <c r="U3632" s="23"/>
    </row>
    <row r="3633" spans="2:21" x14ac:dyDescent="0.3">
      <c r="B3633"/>
      <c r="C3633"/>
      <c r="Q3633" s="23"/>
      <c r="R3633" s="23"/>
      <c r="S3633" s="23"/>
      <c r="T3633" s="23"/>
      <c r="U3633" s="23"/>
    </row>
    <row r="3634" spans="2:21" x14ac:dyDescent="0.3">
      <c r="B3634"/>
      <c r="C3634"/>
      <c r="Q3634" s="23"/>
      <c r="R3634" s="23"/>
      <c r="S3634" s="23"/>
      <c r="T3634" s="23"/>
      <c r="U3634" s="23"/>
    </row>
    <row r="3635" spans="2:21" x14ac:dyDescent="0.3">
      <c r="B3635"/>
      <c r="C3635"/>
      <c r="Q3635" s="23"/>
      <c r="R3635" s="23"/>
      <c r="S3635" s="23"/>
      <c r="T3635" s="23"/>
      <c r="U3635" s="23"/>
    </row>
    <row r="3636" spans="2:21" x14ac:dyDescent="0.3">
      <c r="B3636"/>
      <c r="C3636"/>
      <c r="Q3636" s="23"/>
      <c r="R3636" s="23"/>
      <c r="S3636" s="23"/>
      <c r="T3636" s="23"/>
      <c r="U3636" s="23"/>
    </row>
    <row r="3637" spans="2:21" x14ac:dyDescent="0.3">
      <c r="B3637"/>
      <c r="C3637"/>
      <c r="Q3637" s="23"/>
      <c r="R3637" s="23"/>
      <c r="S3637" s="23"/>
      <c r="T3637" s="23"/>
      <c r="U3637" s="23"/>
    </row>
    <row r="3638" spans="2:21" x14ac:dyDescent="0.3">
      <c r="B3638"/>
      <c r="C3638"/>
      <c r="Q3638" s="23"/>
      <c r="R3638" s="23"/>
      <c r="S3638" s="23"/>
      <c r="T3638" s="23"/>
      <c r="U3638" s="23"/>
    </row>
    <row r="3639" spans="2:21" x14ac:dyDescent="0.3">
      <c r="B3639"/>
      <c r="C3639"/>
      <c r="Q3639" s="23"/>
      <c r="R3639" s="23"/>
      <c r="S3639" s="23"/>
      <c r="T3639" s="23"/>
      <c r="U3639" s="23"/>
    </row>
    <row r="3640" spans="2:21" x14ac:dyDescent="0.3">
      <c r="B3640"/>
      <c r="C3640"/>
      <c r="Q3640" s="23"/>
      <c r="R3640" s="23"/>
      <c r="S3640" s="23"/>
      <c r="T3640" s="23"/>
      <c r="U3640" s="23"/>
    </row>
    <row r="3641" spans="2:21" x14ac:dyDescent="0.3">
      <c r="B3641"/>
      <c r="C3641"/>
      <c r="Q3641" s="23"/>
      <c r="R3641" s="23"/>
      <c r="S3641" s="23"/>
      <c r="T3641" s="23"/>
      <c r="U3641" s="23"/>
    </row>
    <row r="3642" spans="2:21" x14ac:dyDescent="0.3">
      <c r="B3642"/>
      <c r="C3642"/>
      <c r="Q3642" s="23"/>
      <c r="R3642" s="23"/>
      <c r="S3642" s="23"/>
      <c r="T3642" s="23"/>
      <c r="U3642" s="23"/>
    </row>
    <row r="3643" spans="2:21" x14ac:dyDescent="0.3">
      <c r="B3643"/>
      <c r="C3643"/>
      <c r="Q3643" s="23"/>
      <c r="R3643" s="23"/>
      <c r="S3643" s="23"/>
      <c r="T3643" s="23"/>
      <c r="U3643" s="23"/>
    </row>
    <row r="3644" spans="2:21" x14ac:dyDescent="0.3">
      <c r="B3644"/>
      <c r="C3644"/>
      <c r="Q3644" s="23"/>
      <c r="R3644" s="23"/>
      <c r="S3644" s="23"/>
      <c r="T3644" s="23"/>
      <c r="U3644" s="23"/>
    </row>
    <row r="3645" spans="2:21" x14ac:dyDescent="0.3">
      <c r="B3645"/>
      <c r="C3645"/>
      <c r="Q3645" s="23"/>
      <c r="R3645" s="23"/>
      <c r="S3645" s="23"/>
      <c r="T3645" s="23"/>
      <c r="U3645" s="23"/>
    </row>
    <row r="3646" spans="2:21" x14ac:dyDescent="0.3">
      <c r="B3646"/>
      <c r="C3646"/>
      <c r="Q3646" s="23"/>
      <c r="R3646" s="23"/>
      <c r="S3646" s="23"/>
      <c r="T3646" s="23"/>
      <c r="U3646" s="23"/>
    </row>
    <row r="3647" spans="2:21" x14ac:dyDescent="0.3">
      <c r="B3647"/>
      <c r="C3647"/>
      <c r="Q3647" s="23"/>
      <c r="R3647" s="23"/>
      <c r="S3647" s="23"/>
      <c r="T3647" s="23"/>
      <c r="U3647" s="23"/>
    </row>
    <row r="3648" spans="2:21" x14ac:dyDescent="0.3">
      <c r="B3648"/>
      <c r="C3648"/>
      <c r="Q3648" s="23"/>
      <c r="R3648" s="23"/>
      <c r="S3648" s="23"/>
      <c r="T3648" s="23"/>
      <c r="U3648" s="23"/>
    </row>
    <row r="3649" spans="2:21" x14ac:dyDescent="0.3">
      <c r="B3649"/>
      <c r="C3649"/>
      <c r="Q3649" s="23"/>
      <c r="R3649" s="23"/>
      <c r="S3649" s="23"/>
      <c r="T3649" s="23"/>
      <c r="U3649" s="23"/>
    </row>
    <row r="3650" spans="2:21" x14ac:dyDescent="0.3">
      <c r="B3650"/>
      <c r="C3650"/>
      <c r="Q3650" s="23"/>
      <c r="R3650" s="23"/>
      <c r="S3650" s="23"/>
      <c r="T3650" s="23"/>
      <c r="U3650" s="23"/>
    </row>
    <row r="3651" spans="2:21" x14ac:dyDescent="0.3">
      <c r="B3651"/>
      <c r="C3651"/>
      <c r="Q3651" s="23"/>
      <c r="R3651" s="23"/>
      <c r="S3651" s="23"/>
      <c r="T3651" s="23"/>
      <c r="U3651" s="23"/>
    </row>
    <row r="3652" spans="2:21" x14ac:dyDescent="0.3">
      <c r="B3652"/>
      <c r="C3652"/>
      <c r="Q3652" s="23"/>
      <c r="R3652" s="23"/>
      <c r="S3652" s="23"/>
      <c r="T3652" s="23"/>
      <c r="U3652" s="23"/>
    </row>
    <row r="3653" spans="2:21" x14ac:dyDescent="0.3">
      <c r="B3653"/>
      <c r="C3653"/>
      <c r="Q3653" s="23"/>
      <c r="R3653" s="23"/>
      <c r="S3653" s="23"/>
      <c r="T3653" s="23"/>
      <c r="U3653" s="23"/>
    </row>
    <row r="3654" spans="2:21" x14ac:dyDescent="0.3">
      <c r="B3654"/>
      <c r="C3654"/>
      <c r="Q3654" s="23"/>
      <c r="R3654" s="23"/>
      <c r="S3654" s="23"/>
      <c r="T3654" s="23"/>
      <c r="U3654" s="23"/>
    </row>
    <row r="3655" spans="2:21" x14ac:dyDescent="0.3">
      <c r="B3655"/>
      <c r="C3655"/>
      <c r="Q3655" s="23"/>
      <c r="R3655" s="23"/>
      <c r="S3655" s="23"/>
      <c r="T3655" s="23"/>
      <c r="U3655" s="23"/>
    </row>
    <row r="3656" spans="2:21" x14ac:dyDescent="0.3">
      <c r="B3656"/>
      <c r="C3656"/>
      <c r="Q3656" s="23"/>
      <c r="R3656" s="23"/>
      <c r="S3656" s="23"/>
      <c r="T3656" s="23"/>
      <c r="U3656" s="23"/>
    </row>
    <row r="3657" spans="2:21" x14ac:dyDescent="0.3">
      <c r="B3657"/>
      <c r="C3657"/>
      <c r="Q3657" s="23"/>
      <c r="R3657" s="23"/>
      <c r="S3657" s="23"/>
      <c r="T3657" s="23"/>
      <c r="U3657" s="23"/>
    </row>
    <row r="3658" spans="2:21" x14ac:dyDescent="0.3">
      <c r="B3658"/>
      <c r="C3658"/>
      <c r="Q3658" s="23"/>
      <c r="R3658" s="23"/>
      <c r="S3658" s="23"/>
      <c r="T3658" s="23"/>
      <c r="U3658" s="23"/>
    </row>
    <row r="3659" spans="2:21" x14ac:dyDescent="0.3">
      <c r="B3659"/>
      <c r="C3659"/>
      <c r="Q3659" s="23"/>
      <c r="R3659" s="23"/>
      <c r="S3659" s="23"/>
      <c r="T3659" s="23"/>
      <c r="U3659" s="23"/>
    </row>
    <row r="3660" spans="2:21" x14ac:dyDescent="0.3">
      <c r="B3660"/>
      <c r="C3660"/>
      <c r="Q3660" s="23"/>
      <c r="R3660" s="23"/>
      <c r="S3660" s="23"/>
      <c r="T3660" s="23"/>
      <c r="U3660" s="23"/>
    </row>
    <row r="3661" spans="2:21" x14ac:dyDescent="0.3">
      <c r="B3661"/>
      <c r="C3661"/>
      <c r="Q3661" s="23"/>
      <c r="R3661" s="23"/>
      <c r="S3661" s="23"/>
      <c r="T3661" s="23"/>
      <c r="U3661" s="23"/>
    </row>
    <row r="3662" spans="2:21" x14ac:dyDescent="0.3">
      <c r="B3662"/>
      <c r="C3662"/>
      <c r="Q3662" s="23"/>
      <c r="R3662" s="23"/>
      <c r="S3662" s="23"/>
      <c r="T3662" s="23"/>
      <c r="U3662" s="23"/>
    </row>
    <row r="3663" spans="2:21" x14ac:dyDescent="0.3">
      <c r="B3663"/>
      <c r="C3663"/>
      <c r="Q3663" s="23"/>
      <c r="R3663" s="23"/>
      <c r="S3663" s="23"/>
      <c r="T3663" s="23"/>
      <c r="U3663" s="23"/>
    </row>
    <row r="3664" spans="2:21" x14ac:dyDescent="0.3">
      <c r="B3664"/>
      <c r="C3664"/>
      <c r="Q3664" s="23"/>
      <c r="R3664" s="23"/>
      <c r="S3664" s="23"/>
      <c r="T3664" s="23"/>
      <c r="U3664" s="23"/>
    </row>
    <row r="3665" spans="2:21" x14ac:dyDescent="0.3">
      <c r="B3665"/>
      <c r="C3665"/>
      <c r="Q3665" s="23"/>
      <c r="R3665" s="23"/>
      <c r="S3665" s="23"/>
      <c r="T3665" s="23"/>
      <c r="U3665" s="23"/>
    </row>
    <row r="3666" spans="2:21" x14ac:dyDescent="0.3">
      <c r="B3666"/>
      <c r="C3666"/>
    </row>
    <row r="3667" spans="2:21" x14ac:dyDescent="0.3">
      <c r="B3667"/>
      <c r="C3667"/>
    </row>
    <row r="3668" spans="2:21" x14ac:dyDescent="0.3">
      <c r="B3668"/>
      <c r="C3668"/>
      <c r="Q3668" s="23"/>
      <c r="R3668" s="23"/>
      <c r="S3668" s="23"/>
      <c r="T3668" s="23"/>
      <c r="U3668" s="23"/>
    </row>
    <row r="3669" spans="2:21" x14ac:dyDescent="0.3">
      <c r="B3669"/>
      <c r="C3669"/>
      <c r="Q3669" s="23"/>
      <c r="R3669" s="23"/>
      <c r="S3669" s="23"/>
      <c r="T3669" s="23"/>
      <c r="U3669" s="23"/>
    </row>
    <row r="3670" spans="2:21" x14ac:dyDescent="0.3">
      <c r="B3670"/>
      <c r="C3670"/>
      <c r="Q3670" s="23"/>
      <c r="R3670" s="23"/>
      <c r="S3670" s="23"/>
      <c r="T3670" s="23"/>
      <c r="U3670" s="23"/>
    </row>
    <row r="3671" spans="2:21" x14ac:dyDescent="0.3">
      <c r="B3671"/>
      <c r="C3671"/>
      <c r="Q3671" s="23"/>
      <c r="R3671" s="23"/>
      <c r="S3671" s="23"/>
      <c r="T3671" s="23"/>
      <c r="U3671" s="23"/>
    </row>
    <row r="3672" spans="2:21" x14ac:dyDescent="0.3">
      <c r="B3672"/>
      <c r="C3672"/>
      <c r="Q3672" s="23"/>
      <c r="R3672" s="23"/>
      <c r="S3672" s="23"/>
      <c r="T3672" s="23"/>
      <c r="U3672" s="23"/>
    </row>
    <row r="3673" spans="2:21" x14ac:dyDescent="0.3">
      <c r="B3673"/>
      <c r="C3673"/>
      <c r="Q3673" s="23"/>
      <c r="R3673" s="23"/>
      <c r="S3673" s="23"/>
      <c r="T3673" s="23"/>
      <c r="U3673" s="23"/>
    </row>
    <row r="3674" spans="2:21" x14ac:dyDescent="0.3">
      <c r="B3674"/>
      <c r="C3674"/>
      <c r="Q3674" s="23"/>
      <c r="R3674" s="23"/>
      <c r="S3674" s="23"/>
      <c r="T3674" s="23"/>
      <c r="U3674" s="23"/>
    </row>
    <row r="3675" spans="2:21" x14ac:dyDescent="0.3">
      <c r="B3675"/>
      <c r="C3675"/>
      <c r="Q3675" s="23"/>
      <c r="R3675" s="23"/>
      <c r="S3675" s="23"/>
      <c r="T3675" s="23"/>
      <c r="U3675" s="23"/>
    </row>
    <row r="3676" spans="2:21" x14ac:dyDescent="0.3">
      <c r="B3676"/>
      <c r="C3676"/>
      <c r="Q3676" s="23"/>
      <c r="R3676" s="23"/>
      <c r="S3676" s="23"/>
      <c r="T3676" s="23"/>
      <c r="U3676" s="23"/>
    </row>
    <row r="3677" spans="2:21" x14ac:dyDescent="0.3">
      <c r="B3677"/>
      <c r="C3677"/>
      <c r="Q3677" s="23"/>
      <c r="R3677" s="23"/>
      <c r="S3677" s="23"/>
      <c r="T3677" s="23"/>
      <c r="U3677" s="23"/>
    </row>
    <row r="3678" spans="2:21" x14ac:dyDescent="0.3">
      <c r="B3678"/>
      <c r="C3678"/>
      <c r="Q3678" s="23"/>
      <c r="R3678" s="23"/>
      <c r="S3678" s="23"/>
      <c r="T3678" s="23"/>
      <c r="U3678" s="23"/>
    </row>
    <row r="3679" spans="2:21" x14ac:dyDescent="0.3">
      <c r="B3679"/>
      <c r="C3679"/>
      <c r="Q3679" s="23"/>
      <c r="R3679" s="23"/>
      <c r="S3679" s="23"/>
      <c r="T3679" s="23"/>
      <c r="U3679" s="23"/>
    </row>
    <row r="3680" spans="2:21" x14ac:dyDescent="0.3">
      <c r="B3680"/>
      <c r="C3680"/>
    </row>
    <row r="3681" spans="2:21" x14ac:dyDescent="0.3">
      <c r="B3681"/>
      <c r="C3681"/>
    </row>
    <row r="3682" spans="2:21" x14ac:dyDescent="0.3">
      <c r="B3682"/>
      <c r="C3682"/>
      <c r="Q3682" s="23"/>
      <c r="R3682" s="23"/>
      <c r="S3682" s="23"/>
      <c r="T3682" s="23"/>
      <c r="U3682" s="23"/>
    </row>
    <row r="3683" spans="2:21" x14ac:dyDescent="0.3">
      <c r="B3683"/>
      <c r="C3683"/>
      <c r="Q3683" s="23"/>
      <c r="R3683" s="23"/>
      <c r="S3683" s="23"/>
      <c r="T3683" s="23"/>
      <c r="U3683" s="23"/>
    </row>
    <row r="3684" spans="2:21" x14ac:dyDescent="0.3">
      <c r="B3684"/>
      <c r="C3684"/>
    </row>
    <row r="3685" spans="2:21" x14ac:dyDescent="0.3">
      <c r="B3685"/>
      <c r="C3685"/>
      <c r="Q3685" s="23"/>
      <c r="R3685" s="23"/>
      <c r="S3685" s="23"/>
      <c r="T3685" s="23"/>
      <c r="U3685" s="23"/>
    </row>
    <row r="3686" spans="2:21" x14ac:dyDescent="0.3">
      <c r="B3686"/>
      <c r="C3686"/>
      <c r="Q3686" s="23"/>
      <c r="R3686" s="23"/>
      <c r="S3686" s="23"/>
      <c r="T3686" s="23"/>
      <c r="U3686" s="23"/>
    </row>
    <row r="3687" spans="2:21" x14ac:dyDescent="0.3">
      <c r="B3687"/>
      <c r="C3687"/>
      <c r="Q3687" s="23"/>
      <c r="R3687" s="23"/>
      <c r="S3687" s="23"/>
      <c r="T3687" s="23"/>
      <c r="U3687" s="23"/>
    </row>
    <row r="3688" spans="2:21" x14ac:dyDescent="0.3">
      <c r="B3688"/>
      <c r="C3688"/>
      <c r="Q3688" s="23"/>
      <c r="R3688" s="23"/>
      <c r="S3688" s="23"/>
      <c r="T3688" s="23"/>
      <c r="U3688" s="23"/>
    </row>
    <row r="3689" spans="2:21" x14ac:dyDescent="0.3">
      <c r="B3689"/>
      <c r="C3689"/>
      <c r="Q3689" s="23"/>
      <c r="R3689" s="23"/>
      <c r="S3689" s="23"/>
      <c r="T3689" s="23"/>
      <c r="U3689" s="23"/>
    </row>
    <row r="3690" spans="2:21" x14ac:dyDescent="0.3">
      <c r="B3690"/>
      <c r="C3690"/>
      <c r="Q3690" s="23"/>
      <c r="R3690" s="23"/>
      <c r="S3690" s="23"/>
      <c r="T3690" s="23"/>
      <c r="U3690" s="23"/>
    </row>
    <row r="3691" spans="2:21" x14ac:dyDescent="0.3">
      <c r="B3691"/>
      <c r="C3691"/>
    </row>
    <row r="3692" spans="2:21" x14ac:dyDescent="0.3">
      <c r="B3692"/>
      <c r="C3692"/>
      <c r="Q3692" s="23"/>
      <c r="R3692" s="23"/>
      <c r="S3692" s="23"/>
      <c r="T3692" s="23"/>
      <c r="U3692" s="23"/>
    </row>
    <row r="3693" spans="2:21" x14ac:dyDescent="0.3">
      <c r="B3693"/>
      <c r="C3693"/>
      <c r="Q3693" s="23"/>
      <c r="R3693" s="23"/>
      <c r="S3693" s="23"/>
      <c r="T3693" s="23"/>
      <c r="U3693" s="23"/>
    </row>
    <row r="3694" spans="2:21" x14ac:dyDescent="0.3">
      <c r="B3694"/>
      <c r="C3694"/>
      <c r="Q3694" s="23"/>
      <c r="R3694" s="23"/>
      <c r="S3694" s="23"/>
      <c r="T3694" s="23"/>
      <c r="U3694" s="23"/>
    </row>
    <row r="3695" spans="2:21" x14ac:dyDescent="0.3">
      <c r="B3695"/>
      <c r="C3695"/>
      <c r="Q3695" s="23"/>
      <c r="R3695" s="23"/>
      <c r="S3695" s="23"/>
      <c r="T3695" s="23"/>
      <c r="U3695" s="23"/>
    </row>
    <row r="3696" spans="2:21" x14ac:dyDescent="0.3">
      <c r="B3696"/>
      <c r="C3696"/>
      <c r="Q3696" s="23"/>
      <c r="R3696" s="23"/>
      <c r="S3696" s="23"/>
      <c r="T3696" s="23"/>
      <c r="U3696" s="23"/>
    </row>
    <row r="3697" spans="2:21" x14ac:dyDescent="0.3">
      <c r="B3697"/>
      <c r="C3697"/>
    </row>
    <row r="3698" spans="2:21" x14ac:dyDescent="0.3">
      <c r="B3698"/>
      <c r="C3698"/>
      <c r="Q3698" s="23"/>
      <c r="R3698" s="23"/>
      <c r="S3698" s="23"/>
      <c r="T3698" s="23"/>
      <c r="U3698" s="23"/>
    </row>
    <row r="3699" spans="2:21" x14ac:dyDescent="0.3">
      <c r="B3699"/>
      <c r="C3699"/>
      <c r="Q3699" s="23"/>
      <c r="R3699" s="23"/>
      <c r="S3699" s="23"/>
      <c r="T3699" s="23"/>
      <c r="U3699" s="23"/>
    </row>
    <row r="3700" spans="2:21" x14ac:dyDescent="0.3">
      <c r="B3700"/>
      <c r="C3700"/>
    </row>
    <row r="3701" spans="2:21" x14ac:dyDescent="0.3">
      <c r="B3701"/>
      <c r="C3701"/>
      <c r="Q3701" s="23"/>
      <c r="R3701" s="23"/>
      <c r="S3701" s="23"/>
      <c r="T3701" s="23"/>
      <c r="U3701" s="23"/>
    </row>
    <row r="3702" spans="2:21" x14ac:dyDescent="0.3">
      <c r="B3702"/>
      <c r="C3702"/>
      <c r="Q3702" s="23"/>
      <c r="R3702" s="23"/>
      <c r="S3702" s="23"/>
      <c r="T3702" s="23"/>
      <c r="U3702" s="23"/>
    </row>
    <row r="3703" spans="2:21" x14ac:dyDescent="0.3">
      <c r="B3703"/>
      <c r="C3703"/>
      <c r="Q3703" s="23"/>
      <c r="R3703" s="23"/>
      <c r="S3703" s="23"/>
      <c r="T3703" s="23"/>
      <c r="U3703" s="23"/>
    </row>
    <row r="3704" spans="2:21" x14ac:dyDescent="0.3">
      <c r="B3704"/>
      <c r="C3704"/>
      <c r="Q3704" s="23"/>
      <c r="R3704" s="23"/>
      <c r="S3704" s="23"/>
      <c r="T3704" s="23"/>
      <c r="U3704" s="23"/>
    </row>
    <row r="3705" spans="2:21" x14ac:dyDescent="0.3">
      <c r="B3705"/>
      <c r="C3705"/>
      <c r="Q3705" s="23"/>
      <c r="R3705" s="23"/>
      <c r="S3705" s="23"/>
      <c r="T3705" s="23"/>
      <c r="U3705" s="23"/>
    </row>
    <row r="3706" spans="2:21" x14ac:dyDescent="0.3">
      <c r="B3706"/>
      <c r="C3706"/>
    </row>
    <row r="3707" spans="2:21" x14ac:dyDescent="0.3">
      <c r="B3707"/>
      <c r="C3707"/>
      <c r="Q3707" s="23"/>
      <c r="R3707" s="23"/>
      <c r="S3707" s="23"/>
      <c r="T3707" s="23"/>
      <c r="U3707" s="23"/>
    </row>
    <row r="3708" spans="2:21" x14ac:dyDescent="0.3">
      <c r="B3708"/>
      <c r="C3708"/>
      <c r="Q3708" s="23"/>
      <c r="R3708" s="23"/>
      <c r="S3708" s="23"/>
      <c r="T3708" s="23"/>
      <c r="U3708" s="23"/>
    </row>
    <row r="3709" spans="2:21" x14ac:dyDescent="0.3">
      <c r="B3709"/>
      <c r="C3709"/>
      <c r="Q3709" s="23"/>
      <c r="R3709" s="23"/>
      <c r="S3709" s="23"/>
      <c r="T3709" s="23"/>
      <c r="U3709" s="23"/>
    </row>
    <row r="3710" spans="2:21" x14ac:dyDescent="0.3">
      <c r="B3710"/>
      <c r="C3710"/>
      <c r="Q3710" s="23"/>
      <c r="R3710" s="23"/>
      <c r="S3710" s="23"/>
      <c r="T3710" s="23"/>
      <c r="U3710" s="23"/>
    </row>
    <row r="3711" spans="2:21" x14ac:dyDescent="0.3">
      <c r="B3711"/>
      <c r="C3711"/>
      <c r="Q3711" s="23"/>
      <c r="R3711" s="23"/>
      <c r="S3711" s="23"/>
      <c r="T3711" s="23"/>
      <c r="U3711" s="23"/>
    </row>
    <row r="3712" spans="2:21" x14ac:dyDescent="0.3">
      <c r="B3712"/>
      <c r="C3712"/>
      <c r="Q3712" s="23"/>
      <c r="R3712" s="23"/>
      <c r="S3712" s="23"/>
      <c r="T3712" s="23"/>
      <c r="U3712" s="23"/>
    </row>
    <row r="3713" spans="2:21" x14ac:dyDescent="0.3">
      <c r="B3713"/>
      <c r="C3713"/>
      <c r="Q3713" s="23"/>
      <c r="R3713" s="23"/>
      <c r="S3713" s="23"/>
      <c r="T3713" s="23"/>
      <c r="U3713" s="23"/>
    </row>
    <row r="3714" spans="2:21" x14ac:dyDescent="0.3">
      <c r="B3714"/>
      <c r="C3714"/>
      <c r="Q3714" s="23"/>
      <c r="R3714" s="23"/>
      <c r="S3714" s="23"/>
      <c r="T3714" s="23"/>
      <c r="U3714" s="23"/>
    </row>
    <row r="3715" spans="2:21" x14ac:dyDescent="0.3">
      <c r="B3715"/>
      <c r="C3715"/>
      <c r="Q3715" s="23"/>
      <c r="R3715" s="23"/>
      <c r="S3715" s="23"/>
      <c r="T3715" s="23"/>
      <c r="U3715" s="23"/>
    </row>
    <row r="3716" spans="2:21" x14ac:dyDescent="0.3">
      <c r="B3716"/>
      <c r="C3716"/>
      <c r="Q3716" s="23"/>
      <c r="R3716" s="23"/>
      <c r="S3716" s="23"/>
      <c r="T3716" s="23"/>
      <c r="U3716" s="23"/>
    </row>
    <row r="3717" spans="2:21" x14ac:dyDescent="0.3">
      <c r="B3717"/>
      <c r="C3717"/>
      <c r="Q3717" s="23"/>
      <c r="R3717" s="23"/>
      <c r="S3717" s="23"/>
      <c r="T3717" s="23"/>
      <c r="U3717" s="23"/>
    </row>
    <row r="3718" spans="2:21" x14ac:dyDescent="0.3">
      <c r="B3718"/>
      <c r="C3718"/>
      <c r="Q3718" s="23"/>
      <c r="R3718" s="23"/>
      <c r="S3718" s="23"/>
      <c r="T3718" s="23"/>
      <c r="U3718" s="23"/>
    </row>
    <row r="3719" spans="2:21" x14ac:dyDescent="0.3">
      <c r="B3719"/>
      <c r="C3719"/>
      <c r="Q3719" s="23"/>
      <c r="R3719" s="23"/>
      <c r="S3719" s="23"/>
      <c r="T3719" s="23"/>
      <c r="U3719" s="23"/>
    </row>
    <row r="3720" spans="2:21" x14ac:dyDescent="0.3">
      <c r="B3720"/>
      <c r="C3720"/>
      <c r="Q3720" s="23"/>
      <c r="R3720" s="23"/>
      <c r="S3720" s="23"/>
      <c r="T3720" s="23"/>
      <c r="U3720" s="23"/>
    </row>
    <row r="3721" spans="2:21" x14ac:dyDescent="0.3">
      <c r="B3721"/>
      <c r="C3721"/>
      <c r="Q3721" s="23"/>
      <c r="R3721" s="23"/>
      <c r="S3721" s="23"/>
      <c r="T3721" s="23"/>
      <c r="U3721" s="23"/>
    </row>
    <row r="3722" spans="2:21" x14ac:dyDescent="0.3">
      <c r="B3722"/>
      <c r="C3722"/>
      <c r="Q3722" s="23"/>
      <c r="R3722" s="23"/>
      <c r="S3722" s="23"/>
      <c r="T3722" s="23"/>
      <c r="U3722" s="23"/>
    </row>
    <row r="3723" spans="2:21" x14ac:dyDescent="0.3">
      <c r="B3723"/>
      <c r="C3723"/>
      <c r="Q3723" s="23"/>
      <c r="R3723" s="23"/>
      <c r="S3723" s="23"/>
      <c r="T3723" s="23"/>
      <c r="U3723" s="23"/>
    </row>
    <row r="3724" spans="2:21" x14ac:dyDescent="0.3">
      <c r="B3724"/>
      <c r="C3724"/>
      <c r="Q3724" s="23"/>
      <c r="R3724" s="23"/>
      <c r="S3724" s="23"/>
      <c r="T3724" s="23"/>
      <c r="U3724" s="23"/>
    </row>
    <row r="3725" spans="2:21" x14ac:dyDescent="0.3">
      <c r="B3725"/>
      <c r="C3725"/>
      <c r="Q3725" s="23"/>
      <c r="R3725" s="23"/>
      <c r="S3725" s="23"/>
      <c r="T3725" s="23"/>
      <c r="U3725" s="23"/>
    </row>
    <row r="3726" spans="2:21" x14ac:dyDescent="0.3">
      <c r="B3726"/>
      <c r="C3726"/>
      <c r="Q3726" s="23"/>
      <c r="R3726" s="23"/>
      <c r="S3726" s="23"/>
      <c r="T3726" s="23"/>
      <c r="U3726" s="23"/>
    </row>
    <row r="3727" spans="2:21" x14ac:dyDescent="0.3">
      <c r="B3727"/>
      <c r="C3727"/>
      <c r="Q3727" s="23"/>
      <c r="R3727" s="23"/>
      <c r="S3727" s="23"/>
      <c r="T3727" s="23"/>
      <c r="U3727" s="23"/>
    </row>
    <row r="3728" spans="2:21" x14ac:dyDescent="0.3">
      <c r="B3728"/>
      <c r="C3728"/>
      <c r="Q3728" s="23"/>
      <c r="R3728" s="23"/>
      <c r="S3728" s="23"/>
      <c r="T3728" s="23"/>
      <c r="U3728" s="23"/>
    </row>
    <row r="3729" spans="2:21" x14ac:dyDescent="0.3">
      <c r="B3729"/>
      <c r="C3729"/>
    </row>
    <row r="3730" spans="2:21" x14ac:dyDescent="0.3">
      <c r="B3730"/>
      <c r="C3730"/>
      <c r="Q3730" s="23"/>
      <c r="R3730" s="23"/>
      <c r="S3730" s="23"/>
      <c r="T3730" s="23"/>
      <c r="U3730" s="23"/>
    </row>
    <row r="3731" spans="2:21" x14ac:dyDescent="0.3">
      <c r="B3731"/>
      <c r="C3731"/>
      <c r="Q3731" s="23"/>
      <c r="R3731" s="23"/>
      <c r="S3731" s="23"/>
      <c r="T3731" s="23"/>
      <c r="U3731" s="23"/>
    </row>
    <row r="3732" spans="2:21" x14ac:dyDescent="0.3">
      <c r="B3732"/>
      <c r="C3732"/>
      <c r="Q3732" s="23"/>
      <c r="R3732" s="23"/>
      <c r="S3732" s="23"/>
      <c r="T3732" s="23"/>
      <c r="U3732" s="23"/>
    </row>
    <row r="3733" spans="2:21" x14ac:dyDescent="0.3">
      <c r="B3733"/>
      <c r="C3733"/>
    </row>
    <row r="3734" spans="2:21" x14ac:dyDescent="0.3">
      <c r="B3734"/>
      <c r="C3734"/>
      <c r="Q3734" s="23"/>
      <c r="R3734" s="23"/>
      <c r="S3734" s="23"/>
      <c r="T3734" s="23"/>
      <c r="U3734" s="23"/>
    </row>
    <row r="3735" spans="2:21" x14ac:dyDescent="0.3">
      <c r="B3735"/>
      <c r="C3735"/>
      <c r="Q3735" s="23"/>
      <c r="R3735" s="23"/>
      <c r="S3735" s="23"/>
      <c r="T3735" s="23"/>
      <c r="U3735" s="23"/>
    </row>
    <row r="3736" spans="2:21" x14ac:dyDescent="0.3">
      <c r="B3736"/>
      <c r="C3736"/>
      <c r="Q3736" s="23"/>
      <c r="R3736" s="23"/>
      <c r="S3736" s="23"/>
      <c r="T3736" s="23"/>
      <c r="U3736" s="23"/>
    </row>
    <row r="3737" spans="2:21" x14ac:dyDescent="0.3">
      <c r="B3737"/>
      <c r="C3737"/>
      <c r="Q3737" s="23"/>
      <c r="R3737" s="23"/>
      <c r="S3737" s="23"/>
      <c r="T3737" s="23"/>
      <c r="U3737" s="23"/>
    </row>
    <row r="3738" spans="2:21" x14ac:dyDescent="0.3">
      <c r="B3738"/>
      <c r="C3738"/>
      <c r="Q3738" s="23"/>
      <c r="R3738" s="23"/>
      <c r="S3738" s="23"/>
      <c r="T3738" s="23"/>
      <c r="U3738" s="23"/>
    </row>
    <row r="3739" spans="2:21" x14ac:dyDescent="0.3">
      <c r="B3739"/>
      <c r="C3739"/>
      <c r="Q3739" s="23"/>
      <c r="R3739" s="23"/>
      <c r="S3739" s="23"/>
      <c r="T3739" s="23"/>
      <c r="U3739" s="23"/>
    </row>
    <row r="3740" spans="2:21" x14ac:dyDescent="0.3">
      <c r="B3740"/>
      <c r="C3740"/>
      <c r="Q3740" s="23"/>
      <c r="R3740" s="23"/>
      <c r="S3740" s="23"/>
      <c r="T3740" s="23"/>
      <c r="U3740" s="23"/>
    </row>
    <row r="3741" spans="2:21" x14ac:dyDescent="0.3">
      <c r="B3741"/>
      <c r="C3741"/>
      <c r="Q3741" s="23"/>
      <c r="R3741" s="23"/>
      <c r="S3741" s="23"/>
      <c r="T3741" s="23"/>
      <c r="U3741" s="23"/>
    </row>
    <row r="3742" spans="2:21" x14ac:dyDescent="0.3">
      <c r="B3742"/>
      <c r="C3742"/>
      <c r="Q3742" s="23"/>
      <c r="R3742" s="23"/>
      <c r="S3742" s="23"/>
      <c r="T3742" s="23"/>
      <c r="U3742" s="23"/>
    </row>
    <row r="3743" spans="2:21" x14ac:dyDescent="0.3">
      <c r="B3743"/>
      <c r="C3743"/>
      <c r="Q3743" s="23"/>
      <c r="R3743" s="23"/>
      <c r="S3743" s="23"/>
      <c r="T3743" s="23"/>
      <c r="U3743" s="23"/>
    </row>
    <row r="3744" spans="2:21" x14ac:dyDescent="0.3">
      <c r="B3744"/>
      <c r="C3744"/>
      <c r="Q3744" s="23"/>
      <c r="R3744" s="23"/>
      <c r="S3744" s="23"/>
      <c r="T3744" s="23"/>
      <c r="U3744" s="23"/>
    </row>
    <row r="3745" spans="2:21" x14ac:dyDescent="0.3">
      <c r="B3745"/>
      <c r="C3745"/>
      <c r="Q3745" s="23"/>
      <c r="R3745" s="23"/>
      <c r="S3745" s="23"/>
      <c r="T3745" s="23"/>
      <c r="U3745" s="23"/>
    </row>
    <row r="3746" spans="2:21" x14ac:dyDescent="0.3">
      <c r="B3746"/>
      <c r="C3746"/>
      <c r="Q3746" s="23"/>
      <c r="R3746" s="23"/>
      <c r="S3746" s="23"/>
      <c r="T3746" s="23"/>
      <c r="U3746" s="23"/>
    </row>
    <row r="3747" spans="2:21" x14ac:dyDescent="0.3">
      <c r="B3747"/>
      <c r="C3747"/>
      <c r="Q3747" s="23"/>
      <c r="R3747" s="23"/>
      <c r="S3747" s="23"/>
      <c r="T3747" s="23"/>
      <c r="U3747" s="23"/>
    </row>
    <row r="3748" spans="2:21" x14ac:dyDescent="0.3">
      <c r="B3748"/>
      <c r="C3748"/>
      <c r="Q3748" s="23"/>
      <c r="R3748" s="23"/>
      <c r="S3748" s="23"/>
      <c r="T3748" s="23"/>
      <c r="U3748" s="23"/>
    </row>
    <row r="3749" spans="2:21" x14ac:dyDescent="0.3">
      <c r="B3749"/>
      <c r="C3749"/>
      <c r="Q3749" s="23"/>
      <c r="R3749" s="23"/>
      <c r="S3749" s="23"/>
      <c r="T3749" s="23"/>
      <c r="U3749" s="23"/>
    </row>
    <row r="3750" spans="2:21" x14ac:dyDescent="0.3">
      <c r="B3750"/>
      <c r="C3750"/>
      <c r="Q3750" s="23"/>
      <c r="R3750" s="23"/>
      <c r="S3750" s="23"/>
      <c r="T3750" s="23"/>
      <c r="U3750" s="23"/>
    </row>
    <row r="3751" spans="2:21" x14ac:dyDescent="0.3">
      <c r="B3751"/>
      <c r="C3751"/>
      <c r="Q3751" s="23"/>
      <c r="R3751" s="23"/>
      <c r="S3751" s="23"/>
      <c r="T3751" s="23"/>
      <c r="U3751" s="23"/>
    </row>
    <row r="3752" spans="2:21" x14ac:dyDescent="0.3">
      <c r="B3752"/>
      <c r="C3752"/>
      <c r="Q3752" s="23"/>
      <c r="R3752" s="23"/>
      <c r="S3752" s="23"/>
      <c r="T3752" s="23"/>
      <c r="U3752" s="23"/>
    </row>
    <row r="3753" spans="2:21" x14ac:dyDescent="0.3">
      <c r="B3753"/>
      <c r="C3753"/>
      <c r="Q3753" s="23"/>
      <c r="R3753" s="23"/>
      <c r="S3753" s="23"/>
      <c r="T3753" s="23"/>
      <c r="U3753" s="23"/>
    </row>
    <row r="3754" spans="2:21" x14ac:dyDescent="0.3">
      <c r="B3754"/>
      <c r="C3754"/>
      <c r="Q3754" s="23"/>
      <c r="R3754" s="23"/>
      <c r="S3754" s="23"/>
      <c r="T3754" s="23"/>
      <c r="U3754" s="23"/>
    </row>
    <row r="3755" spans="2:21" x14ac:dyDescent="0.3">
      <c r="B3755"/>
      <c r="C3755"/>
      <c r="Q3755" s="23"/>
      <c r="R3755" s="23"/>
      <c r="S3755" s="23"/>
      <c r="T3755" s="23"/>
      <c r="U3755" s="23"/>
    </row>
    <row r="3756" spans="2:21" x14ac:dyDescent="0.3">
      <c r="B3756"/>
      <c r="C3756"/>
      <c r="Q3756" s="23"/>
      <c r="R3756" s="23"/>
      <c r="S3756" s="23"/>
      <c r="T3756" s="23"/>
      <c r="U3756" s="23"/>
    </row>
    <row r="3757" spans="2:21" x14ac:dyDescent="0.3">
      <c r="B3757"/>
      <c r="C3757"/>
      <c r="Q3757" s="23"/>
      <c r="R3757" s="23"/>
      <c r="S3757" s="23"/>
      <c r="T3757" s="23"/>
      <c r="U3757" s="23"/>
    </row>
    <row r="3758" spans="2:21" x14ac:dyDescent="0.3">
      <c r="B3758"/>
      <c r="C3758"/>
      <c r="Q3758" s="23"/>
      <c r="R3758" s="23"/>
      <c r="S3758" s="23"/>
      <c r="T3758" s="23"/>
      <c r="U3758" s="23"/>
    </row>
    <row r="3759" spans="2:21" x14ac:dyDescent="0.3">
      <c r="B3759"/>
      <c r="C3759"/>
    </row>
    <row r="3760" spans="2:21" x14ac:dyDescent="0.3">
      <c r="B3760"/>
      <c r="C3760"/>
    </row>
    <row r="3761" spans="2:21" x14ac:dyDescent="0.3">
      <c r="B3761"/>
      <c r="C3761"/>
      <c r="Q3761" s="23"/>
      <c r="R3761" s="23"/>
      <c r="S3761" s="23"/>
      <c r="T3761" s="23"/>
      <c r="U3761" s="23"/>
    </row>
    <row r="3762" spans="2:21" x14ac:dyDescent="0.3">
      <c r="B3762"/>
      <c r="C3762"/>
      <c r="Q3762" s="23"/>
      <c r="R3762" s="23"/>
      <c r="S3762" s="23"/>
      <c r="T3762" s="23"/>
      <c r="U3762" s="23"/>
    </row>
    <row r="3763" spans="2:21" x14ac:dyDescent="0.3">
      <c r="B3763"/>
      <c r="C3763"/>
      <c r="Q3763" s="23"/>
      <c r="R3763" s="23"/>
      <c r="S3763" s="23"/>
      <c r="T3763" s="23"/>
      <c r="U3763" s="23"/>
    </row>
    <row r="3764" spans="2:21" x14ac:dyDescent="0.3">
      <c r="B3764"/>
      <c r="C3764"/>
      <c r="Q3764" s="23"/>
      <c r="R3764" s="23"/>
      <c r="S3764" s="23"/>
      <c r="T3764" s="23"/>
      <c r="U3764" s="23"/>
    </row>
    <row r="3765" spans="2:21" x14ac:dyDescent="0.3">
      <c r="B3765"/>
      <c r="C3765"/>
    </row>
    <row r="3766" spans="2:21" x14ac:dyDescent="0.3">
      <c r="B3766"/>
      <c r="C3766"/>
    </row>
    <row r="3767" spans="2:21" x14ac:dyDescent="0.3">
      <c r="B3767"/>
      <c r="C3767"/>
      <c r="Q3767" s="23"/>
      <c r="R3767" s="23"/>
      <c r="S3767" s="23"/>
      <c r="T3767" s="23"/>
      <c r="U3767" s="23"/>
    </row>
    <row r="3768" spans="2:21" x14ac:dyDescent="0.3">
      <c r="B3768"/>
      <c r="C3768"/>
      <c r="Q3768" s="23"/>
      <c r="R3768" s="23"/>
      <c r="S3768" s="23"/>
      <c r="T3768" s="23"/>
      <c r="U3768" s="23"/>
    </row>
    <row r="3769" spans="2:21" x14ac:dyDescent="0.3">
      <c r="B3769"/>
      <c r="C3769"/>
      <c r="Q3769" s="23"/>
      <c r="R3769" s="23"/>
      <c r="S3769" s="23"/>
      <c r="T3769" s="23"/>
      <c r="U3769" s="23"/>
    </row>
    <row r="3770" spans="2:21" x14ac:dyDescent="0.3">
      <c r="B3770"/>
      <c r="C3770"/>
    </row>
    <row r="3771" spans="2:21" x14ac:dyDescent="0.3">
      <c r="B3771"/>
      <c r="C3771"/>
      <c r="Q3771" s="23"/>
      <c r="R3771" s="23"/>
      <c r="S3771" s="23"/>
      <c r="T3771" s="23"/>
      <c r="U3771" s="23"/>
    </row>
    <row r="3772" spans="2:21" x14ac:dyDescent="0.3">
      <c r="B3772"/>
      <c r="C3772"/>
      <c r="Q3772" s="23"/>
      <c r="R3772" s="23"/>
      <c r="S3772" s="23"/>
      <c r="T3772" s="23"/>
      <c r="U3772" s="23"/>
    </row>
    <row r="3773" spans="2:21" x14ac:dyDescent="0.3">
      <c r="B3773"/>
      <c r="C3773"/>
      <c r="Q3773" s="23"/>
      <c r="R3773" s="23"/>
      <c r="S3773" s="23"/>
      <c r="T3773" s="23"/>
      <c r="U3773" s="23"/>
    </row>
    <row r="3774" spans="2:21" x14ac:dyDescent="0.3">
      <c r="B3774"/>
      <c r="C3774"/>
      <c r="Q3774" s="23"/>
      <c r="R3774" s="23"/>
      <c r="S3774" s="23"/>
      <c r="T3774" s="23"/>
      <c r="U3774" s="23"/>
    </row>
    <row r="3775" spans="2:21" x14ac:dyDescent="0.3">
      <c r="B3775"/>
      <c r="C3775"/>
      <c r="Q3775" s="23"/>
      <c r="R3775" s="23"/>
      <c r="S3775" s="23"/>
      <c r="T3775" s="23"/>
      <c r="U3775" s="23"/>
    </row>
    <row r="3776" spans="2:21" x14ac:dyDescent="0.3">
      <c r="B3776"/>
      <c r="C3776"/>
      <c r="Q3776" s="23"/>
      <c r="R3776" s="23"/>
      <c r="S3776" s="23"/>
      <c r="T3776" s="23"/>
      <c r="U3776" s="23"/>
    </row>
    <row r="3777" spans="2:21" x14ac:dyDescent="0.3">
      <c r="B3777"/>
      <c r="C3777"/>
    </row>
    <row r="3778" spans="2:21" x14ac:dyDescent="0.3">
      <c r="B3778"/>
      <c r="C3778"/>
      <c r="Q3778" s="23"/>
      <c r="R3778" s="23"/>
      <c r="S3778" s="23"/>
      <c r="T3778" s="23"/>
      <c r="U3778" s="23"/>
    </row>
    <row r="3779" spans="2:21" x14ac:dyDescent="0.3">
      <c r="B3779"/>
      <c r="C3779"/>
      <c r="Q3779" s="23"/>
      <c r="R3779" s="23"/>
      <c r="S3779" s="23"/>
      <c r="T3779" s="23"/>
      <c r="U3779" s="23"/>
    </row>
    <row r="3780" spans="2:21" x14ac:dyDescent="0.3">
      <c r="B3780"/>
      <c r="C3780"/>
      <c r="Q3780" s="23"/>
      <c r="R3780" s="23"/>
      <c r="S3780" s="23"/>
      <c r="T3780" s="23"/>
      <c r="U3780" s="23"/>
    </row>
    <row r="3781" spans="2:21" x14ac:dyDescent="0.3">
      <c r="B3781"/>
      <c r="C3781"/>
      <c r="Q3781" s="23"/>
      <c r="R3781" s="23"/>
      <c r="S3781" s="23"/>
      <c r="T3781" s="23"/>
      <c r="U3781" s="23"/>
    </row>
    <row r="3782" spans="2:21" x14ac:dyDescent="0.3">
      <c r="B3782"/>
      <c r="C3782"/>
    </row>
    <row r="3783" spans="2:21" x14ac:dyDescent="0.3">
      <c r="B3783"/>
      <c r="C3783"/>
      <c r="Q3783" s="23"/>
      <c r="R3783" s="23"/>
      <c r="S3783" s="23"/>
      <c r="T3783" s="23"/>
      <c r="U3783" s="23"/>
    </row>
    <row r="3784" spans="2:21" x14ac:dyDescent="0.3">
      <c r="B3784"/>
      <c r="C3784"/>
      <c r="Q3784" s="23"/>
      <c r="R3784" s="23"/>
      <c r="S3784" s="23"/>
      <c r="T3784" s="23"/>
      <c r="U3784" s="23"/>
    </row>
    <row r="3785" spans="2:21" x14ac:dyDescent="0.3">
      <c r="B3785"/>
      <c r="C3785"/>
      <c r="Q3785" s="23"/>
      <c r="R3785" s="23"/>
      <c r="S3785" s="23"/>
      <c r="T3785" s="23"/>
      <c r="U3785" s="23"/>
    </row>
    <row r="3786" spans="2:21" x14ac:dyDescent="0.3">
      <c r="B3786"/>
      <c r="C3786"/>
      <c r="Q3786" s="23"/>
      <c r="R3786" s="23"/>
      <c r="S3786" s="23"/>
      <c r="T3786" s="23"/>
      <c r="U3786" s="23"/>
    </row>
    <row r="3787" spans="2:21" x14ac:dyDescent="0.3">
      <c r="B3787"/>
      <c r="C3787"/>
      <c r="Q3787" s="23"/>
      <c r="R3787" s="23"/>
      <c r="S3787" s="23"/>
      <c r="T3787" s="23"/>
      <c r="U3787" s="23"/>
    </row>
    <row r="3788" spans="2:21" x14ac:dyDescent="0.3">
      <c r="B3788"/>
      <c r="C3788"/>
      <c r="Q3788" s="23"/>
      <c r="R3788" s="23"/>
      <c r="S3788" s="23"/>
      <c r="T3788" s="23"/>
      <c r="U3788" s="23"/>
    </row>
    <row r="3789" spans="2:21" x14ac:dyDescent="0.3">
      <c r="B3789"/>
      <c r="C3789"/>
      <c r="Q3789" s="23"/>
      <c r="R3789" s="23"/>
      <c r="S3789" s="23"/>
      <c r="T3789" s="23"/>
      <c r="U3789" s="23"/>
    </row>
    <row r="3790" spans="2:21" x14ac:dyDescent="0.3">
      <c r="B3790"/>
      <c r="C3790"/>
      <c r="Q3790" s="23"/>
      <c r="R3790" s="23"/>
      <c r="S3790" s="23"/>
      <c r="T3790" s="23"/>
      <c r="U3790" s="23"/>
    </row>
    <row r="3791" spans="2:21" x14ac:dyDescent="0.3">
      <c r="B3791"/>
      <c r="C3791"/>
      <c r="Q3791" s="23"/>
      <c r="R3791" s="23"/>
      <c r="S3791" s="23"/>
      <c r="T3791" s="23"/>
      <c r="U3791" s="23"/>
    </row>
    <row r="3792" spans="2:21" x14ac:dyDescent="0.3">
      <c r="B3792"/>
      <c r="C3792"/>
      <c r="Q3792" s="23"/>
      <c r="R3792" s="23"/>
      <c r="S3792" s="23"/>
      <c r="T3792" s="23"/>
      <c r="U3792" s="23"/>
    </row>
    <row r="3793" spans="2:21" x14ac:dyDescent="0.3">
      <c r="B3793"/>
      <c r="C3793"/>
    </row>
    <row r="3794" spans="2:21" x14ac:dyDescent="0.3">
      <c r="B3794"/>
      <c r="C3794"/>
      <c r="Q3794" s="23"/>
      <c r="R3794" s="23"/>
      <c r="S3794" s="23"/>
      <c r="T3794" s="23"/>
      <c r="U3794" s="23"/>
    </row>
    <row r="3795" spans="2:21" x14ac:dyDescent="0.3">
      <c r="B3795"/>
      <c r="C3795"/>
      <c r="Q3795" s="23"/>
      <c r="R3795" s="23"/>
      <c r="S3795" s="23"/>
      <c r="T3795" s="23"/>
      <c r="U3795" s="23"/>
    </row>
    <row r="3796" spans="2:21" x14ac:dyDescent="0.3">
      <c r="B3796"/>
      <c r="C3796"/>
      <c r="Q3796" s="23"/>
      <c r="R3796" s="23"/>
      <c r="S3796" s="23"/>
      <c r="T3796" s="23"/>
      <c r="U3796" s="23"/>
    </row>
    <row r="3797" spans="2:21" x14ac:dyDescent="0.3">
      <c r="B3797"/>
      <c r="C3797"/>
      <c r="Q3797" s="23"/>
      <c r="R3797" s="23"/>
      <c r="S3797" s="23"/>
      <c r="T3797" s="23"/>
      <c r="U3797" s="23"/>
    </row>
    <row r="3798" spans="2:21" x14ac:dyDescent="0.3">
      <c r="B3798"/>
      <c r="C3798"/>
    </row>
    <row r="3799" spans="2:21" x14ac:dyDescent="0.3">
      <c r="B3799"/>
      <c r="C3799"/>
      <c r="Q3799" s="23"/>
      <c r="R3799" s="23"/>
      <c r="S3799" s="23"/>
      <c r="T3799" s="23"/>
      <c r="U3799" s="23"/>
    </row>
    <row r="3800" spans="2:21" x14ac:dyDescent="0.3">
      <c r="B3800"/>
      <c r="C3800"/>
    </row>
    <row r="3801" spans="2:21" x14ac:dyDescent="0.3">
      <c r="B3801"/>
      <c r="C3801"/>
    </row>
    <row r="3802" spans="2:21" x14ac:dyDescent="0.3">
      <c r="B3802"/>
      <c r="C3802"/>
      <c r="Q3802" s="23"/>
      <c r="R3802" s="23"/>
      <c r="S3802" s="23"/>
      <c r="T3802" s="23"/>
      <c r="U3802" s="23"/>
    </row>
    <row r="3803" spans="2:21" x14ac:dyDescent="0.3">
      <c r="B3803"/>
      <c r="C3803"/>
      <c r="Q3803" s="23"/>
      <c r="R3803" s="23"/>
      <c r="S3803" s="23"/>
      <c r="T3803" s="23"/>
      <c r="U3803" s="23"/>
    </row>
    <row r="3804" spans="2:21" x14ac:dyDescent="0.3">
      <c r="B3804"/>
      <c r="C3804"/>
      <c r="Q3804" s="23"/>
      <c r="R3804" s="23"/>
      <c r="S3804" s="23"/>
      <c r="T3804" s="23"/>
      <c r="U3804" s="23"/>
    </row>
    <row r="3805" spans="2:21" x14ac:dyDescent="0.3">
      <c r="B3805"/>
      <c r="C3805"/>
    </row>
    <row r="3806" spans="2:21" x14ac:dyDescent="0.3">
      <c r="B3806"/>
      <c r="C3806"/>
    </row>
    <row r="3807" spans="2:21" x14ac:dyDescent="0.3">
      <c r="B3807"/>
      <c r="C3807"/>
      <c r="Q3807" s="23"/>
      <c r="R3807" s="23"/>
      <c r="S3807" s="23"/>
      <c r="T3807" s="23"/>
      <c r="U3807" s="23"/>
    </row>
    <row r="3808" spans="2:21" x14ac:dyDescent="0.3">
      <c r="B3808"/>
      <c r="C3808"/>
      <c r="Q3808" s="23"/>
      <c r="R3808" s="23"/>
      <c r="S3808" s="23"/>
      <c r="T3808" s="23"/>
      <c r="U3808" s="23"/>
    </row>
    <row r="3809" spans="2:21" x14ac:dyDescent="0.3">
      <c r="B3809"/>
      <c r="C3809"/>
      <c r="Q3809" s="23"/>
      <c r="R3809" s="23"/>
      <c r="S3809" s="23"/>
      <c r="T3809" s="23"/>
      <c r="U3809" s="23"/>
    </row>
    <row r="3810" spans="2:21" x14ac:dyDescent="0.3">
      <c r="B3810"/>
      <c r="C3810"/>
      <c r="Q3810" s="23"/>
      <c r="R3810" s="23"/>
      <c r="S3810" s="23"/>
      <c r="T3810" s="23"/>
      <c r="U3810" s="23"/>
    </row>
    <row r="3811" spans="2:21" x14ac:dyDescent="0.3">
      <c r="B3811"/>
      <c r="C3811"/>
      <c r="Q3811" s="23"/>
      <c r="R3811" s="23"/>
      <c r="S3811" s="23"/>
      <c r="T3811" s="23"/>
      <c r="U3811" s="23"/>
    </row>
    <row r="3812" spans="2:21" x14ac:dyDescent="0.3">
      <c r="B3812"/>
      <c r="C3812"/>
    </row>
    <row r="3813" spans="2:21" x14ac:dyDescent="0.3">
      <c r="B3813"/>
      <c r="C3813"/>
    </row>
    <row r="3814" spans="2:21" x14ac:dyDescent="0.3">
      <c r="B3814"/>
      <c r="C3814"/>
      <c r="Q3814" s="23"/>
      <c r="R3814" s="23"/>
      <c r="S3814" s="23"/>
      <c r="T3814" s="23"/>
      <c r="U3814" s="23"/>
    </row>
    <row r="3815" spans="2:21" x14ac:dyDescent="0.3">
      <c r="B3815"/>
      <c r="C3815"/>
      <c r="Q3815" s="23"/>
      <c r="R3815" s="23"/>
      <c r="S3815" s="23"/>
      <c r="T3815" s="23"/>
      <c r="U3815" s="23"/>
    </row>
    <row r="3816" spans="2:21" x14ac:dyDescent="0.3">
      <c r="B3816"/>
      <c r="C3816"/>
      <c r="Q3816" s="23"/>
      <c r="R3816" s="23"/>
      <c r="S3816" s="23"/>
      <c r="T3816" s="23"/>
      <c r="U3816" s="23"/>
    </row>
    <row r="3817" spans="2:21" x14ac:dyDescent="0.3">
      <c r="B3817"/>
      <c r="C3817"/>
      <c r="Q3817" s="23"/>
      <c r="R3817" s="23"/>
      <c r="S3817" s="23"/>
      <c r="T3817" s="23"/>
      <c r="U3817" s="23"/>
    </row>
    <row r="3818" spans="2:21" x14ac:dyDescent="0.3">
      <c r="B3818"/>
      <c r="C3818"/>
      <c r="Q3818" s="23"/>
      <c r="R3818" s="23"/>
      <c r="S3818" s="23"/>
      <c r="T3818" s="23"/>
      <c r="U3818" s="23"/>
    </row>
    <row r="3819" spans="2:21" x14ac:dyDescent="0.3">
      <c r="B3819"/>
      <c r="C3819"/>
      <c r="Q3819" s="23"/>
      <c r="R3819" s="23"/>
      <c r="S3819" s="23"/>
      <c r="T3819" s="23"/>
      <c r="U3819" s="23"/>
    </row>
    <row r="3820" spans="2:21" x14ac:dyDescent="0.3">
      <c r="B3820"/>
      <c r="C3820"/>
      <c r="Q3820" s="23"/>
      <c r="R3820" s="23"/>
      <c r="S3820" s="23"/>
      <c r="T3820" s="23"/>
      <c r="U3820" s="23"/>
    </row>
    <row r="3821" spans="2:21" x14ac:dyDescent="0.3">
      <c r="B3821"/>
      <c r="C3821"/>
    </row>
    <row r="3822" spans="2:21" x14ac:dyDescent="0.3">
      <c r="B3822"/>
      <c r="C3822"/>
    </row>
    <row r="3823" spans="2:21" x14ac:dyDescent="0.3">
      <c r="B3823"/>
      <c r="C3823"/>
      <c r="Q3823" s="23"/>
      <c r="R3823" s="23"/>
      <c r="S3823" s="23"/>
      <c r="T3823" s="23"/>
      <c r="U3823" s="23"/>
    </row>
    <row r="3824" spans="2:21" x14ac:dyDescent="0.3">
      <c r="B3824"/>
      <c r="C3824"/>
      <c r="Q3824" s="23"/>
      <c r="R3824" s="23"/>
      <c r="S3824" s="23"/>
      <c r="T3824" s="23"/>
      <c r="U3824" s="23"/>
    </row>
    <row r="3825" spans="2:21" x14ac:dyDescent="0.3">
      <c r="B3825"/>
      <c r="C3825"/>
      <c r="Q3825" s="23"/>
      <c r="R3825" s="23"/>
      <c r="S3825" s="23"/>
      <c r="T3825" s="23"/>
      <c r="U3825" s="23"/>
    </row>
    <row r="3826" spans="2:21" x14ac:dyDescent="0.3">
      <c r="B3826"/>
      <c r="C3826"/>
      <c r="Q3826" s="23"/>
      <c r="R3826" s="23"/>
      <c r="S3826" s="23"/>
      <c r="T3826" s="23"/>
      <c r="U3826" s="23"/>
    </row>
    <row r="3827" spans="2:21" x14ac:dyDescent="0.3">
      <c r="B3827"/>
      <c r="C3827"/>
    </row>
    <row r="3828" spans="2:21" x14ac:dyDescent="0.3">
      <c r="B3828"/>
      <c r="C3828"/>
      <c r="Q3828" s="23"/>
      <c r="R3828" s="23"/>
      <c r="S3828" s="23"/>
      <c r="T3828" s="23"/>
      <c r="U3828" s="23"/>
    </row>
    <row r="3829" spans="2:21" x14ac:dyDescent="0.3">
      <c r="B3829"/>
      <c r="C3829"/>
      <c r="Q3829" s="23"/>
      <c r="R3829" s="23"/>
      <c r="S3829" s="23"/>
      <c r="T3829" s="23"/>
      <c r="U3829" s="23"/>
    </row>
    <row r="3830" spans="2:21" x14ac:dyDescent="0.3">
      <c r="B3830"/>
      <c r="C3830"/>
      <c r="Q3830" s="23"/>
      <c r="R3830" s="23"/>
      <c r="S3830" s="23"/>
      <c r="T3830" s="23"/>
      <c r="U3830" s="23"/>
    </row>
    <row r="3831" spans="2:21" x14ac:dyDescent="0.3">
      <c r="B3831"/>
      <c r="C3831"/>
      <c r="Q3831" s="23"/>
      <c r="R3831" s="23"/>
      <c r="S3831" s="23"/>
      <c r="T3831" s="23"/>
      <c r="U3831" s="23"/>
    </row>
    <row r="3832" spans="2:21" x14ac:dyDescent="0.3">
      <c r="B3832"/>
      <c r="C3832"/>
    </row>
    <row r="3833" spans="2:21" x14ac:dyDescent="0.3">
      <c r="B3833"/>
      <c r="C3833"/>
    </row>
    <row r="3834" spans="2:21" x14ac:dyDescent="0.3">
      <c r="B3834"/>
      <c r="C3834"/>
      <c r="Q3834" s="23"/>
      <c r="R3834" s="23"/>
      <c r="S3834" s="23"/>
      <c r="T3834" s="23"/>
      <c r="U3834" s="23"/>
    </row>
    <row r="3835" spans="2:21" x14ac:dyDescent="0.3">
      <c r="B3835"/>
      <c r="C3835"/>
      <c r="Q3835" s="23"/>
      <c r="R3835" s="23"/>
      <c r="S3835" s="23"/>
      <c r="T3835" s="23"/>
      <c r="U3835" s="23"/>
    </row>
    <row r="3836" spans="2:21" x14ac:dyDescent="0.3">
      <c r="B3836"/>
      <c r="C3836"/>
      <c r="Q3836" s="23"/>
      <c r="R3836" s="23"/>
      <c r="S3836" s="23"/>
      <c r="T3836" s="23"/>
      <c r="U3836" s="23"/>
    </row>
    <row r="3837" spans="2:21" x14ac:dyDescent="0.3">
      <c r="B3837"/>
      <c r="C3837"/>
    </row>
    <row r="3838" spans="2:21" x14ac:dyDescent="0.3">
      <c r="B3838"/>
      <c r="C3838"/>
      <c r="Q3838" s="23"/>
      <c r="R3838" s="23"/>
      <c r="S3838" s="23"/>
      <c r="T3838" s="23"/>
      <c r="U3838" s="23"/>
    </row>
    <row r="3839" spans="2:21" x14ac:dyDescent="0.3">
      <c r="B3839"/>
      <c r="C3839"/>
      <c r="Q3839" s="23"/>
      <c r="R3839" s="23"/>
      <c r="S3839" s="23"/>
      <c r="T3839" s="23"/>
      <c r="U3839" s="23"/>
    </row>
    <row r="3840" spans="2:21" x14ac:dyDescent="0.3">
      <c r="B3840"/>
      <c r="C3840"/>
      <c r="Q3840" s="23"/>
      <c r="R3840" s="23"/>
      <c r="S3840" s="23"/>
      <c r="T3840" s="23"/>
      <c r="U3840" s="23"/>
    </row>
    <row r="3841" spans="2:21" x14ac:dyDescent="0.3">
      <c r="B3841"/>
      <c r="C3841"/>
      <c r="Q3841" s="23"/>
      <c r="R3841" s="23"/>
      <c r="S3841" s="23"/>
      <c r="T3841" s="23"/>
      <c r="U3841" s="23"/>
    </row>
    <row r="3842" spans="2:21" x14ac:dyDescent="0.3">
      <c r="B3842"/>
      <c r="C3842"/>
      <c r="Q3842" s="23"/>
      <c r="R3842" s="23"/>
      <c r="S3842" s="23"/>
      <c r="T3842" s="23"/>
      <c r="U3842" s="23"/>
    </row>
    <row r="3843" spans="2:21" x14ac:dyDescent="0.3">
      <c r="B3843"/>
      <c r="C3843"/>
      <c r="Q3843" s="23"/>
      <c r="R3843" s="23"/>
      <c r="S3843" s="23"/>
      <c r="T3843" s="23"/>
      <c r="U3843" s="23"/>
    </row>
    <row r="3844" spans="2:21" x14ac:dyDescent="0.3">
      <c r="B3844"/>
      <c r="C3844"/>
      <c r="Q3844" s="23"/>
      <c r="R3844" s="23"/>
      <c r="S3844" s="23"/>
      <c r="T3844" s="23"/>
      <c r="U3844" s="23"/>
    </row>
    <row r="3845" spans="2:21" x14ac:dyDescent="0.3">
      <c r="B3845"/>
      <c r="C3845"/>
      <c r="Q3845" s="23"/>
      <c r="R3845" s="23"/>
      <c r="S3845" s="23"/>
      <c r="T3845" s="23"/>
      <c r="U3845" s="23"/>
    </row>
    <row r="3846" spans="2:21" x14ac:dyDescent="0.3">
      <c r="B3846"/>
      <c r="C3846"/>
      <c r="Q3846" s="23"/>
      <c r="R3846" s="23"/>
      <c r="S3846" s="23"/>
      <c r="T3846" s="23"/>
      <c r="U3846" s="23"/>
    </row>
    <row r="3847" spans="2:21" x14ac:dyDescent="0.3">
      <c r="B3847"/>
      <c r="C3847"/>
      <c r="Q3847" s="23"/>
      <c r="R3847" s="23"/>
      <c r="S3847" s="23"/>
      <c r="T3847" s="23"/>
      <c r="U3847" s="23"/>
    </row>
    <row r="3848" spans="2:21" x14ac:dyDescent="0.3">
      <c r="B3848"/>
      <c r="C3848"/>
      <c r="Q3848" s="23"/>
      <c r="R3848" s="23"/>
      <c r="S3848" s="23"/>
      <c r="T3848" s="23"/>
      <c r="U3848" s="23"/>
    </row>
    <row r="3849" spans="2:21" x14ac:dyDescent="0.3">
      <c r="B3849"/>
      <c r="C3849"/>
      <c r="Q3849" s="23"/>
      <c r="R3849" s="23"/>
      <c r="S3849" s="23"/>
      <c r="T3849" s="23"/>
      <c r="U3849" s="23"/>
    </row>
    <row r="3850" spans="2:21" x14ac:dyDescent="0.3">
      <c r="B3850"/>
      <c r="C3850"/>
      <c r="Q3850" s="23"/>
      <c r="R3850" s="23"/>
      <c r="S3850" s="23"/>
      <c r="T3850" s="23"/>
      <c r="U3850" s="23"/>
    </row>
    <row r="3851" spans="2:21" x14ac:dyDescent="0.3">
      <c r="B3851"/>
      <c r="C3851"/>
      <c r="Q3851" s="23"/>
      <c r="R3851" s="23"/>
      <c r="S3851" s="23"/>
      <c r="T3851" s="23"/>
      <c r="U3851" s="23"/>
    </row>
    <row r="3852" spans="2:21" x14ac:dyDescent="0.3">
      <c r="B3852"/>
      <c r="C3852"/>
    </row>
    <row r="3853" spans="2:21" x14ac:dyDescent="0.3">
      <c r="B3853"/>
      <c r="C3853"/>
    </row>
    <row r="3854" spans="2:21" x14ac:dyDescent="0.3">
      <c r="B3854"/>
      <c r="C3854"/>
      <c r="Q3854" s="23"/>
      <c r="R3854" s="23"/>
      <c r="S3854" s="23"/>
      <c r="T3854" s="23"/>
      <c r="U3854" s="23"/>
    </row>
    <row r="3855" spans="2:21" x14ac:dyDescent="0.3">
      <c r="B3855"/>
      <c r="C3855"/>
      <c r="Q3855" s="23"/>
      <c r="R3855" s="23"/>
      <c r="S3855" s="23"/>
      <c r="T3855" s="23"/>
      <c r="U3855" s="23"/>
    </row>
    <row r="3856" spans="2:21" x14ac:dyDescent="0.3">
      <c r="B3856"/>
      <c r="C3856"/>
      <c r="Q3856" s="23"/>
      <c r="R3856" s="23"/>
      <c r="S3856" s="23"/>
      <c r="T3856" s="23"/>
      <c r="U3856" s="23"/>
    </row>
    <row r="3857" spans="2:21" x14ac:dyDescent="0.3">
      <c r="B3857"/>
      <c r="C3857"/>
      <c r="Q3857" s="23"/>
      <c r="R3857" s="23"/>
      <c r="S3857" s="23"/>
      <c r="T3857" s="23"/>
      <c r="U3857" s="23"/>
    </row>
    <row r="3858" spans="2:21" x14ac:dyDescent="0.3">
      <c r="B3858"/>
      <c r="C3858"/>
    </row>
    <row r="3859" spans="2:21" x14ac:dyDescent="0.3">
      <c r="B3859"/>
      <c r="C3859"/>
    </row>
    <row r="3860" spans="2:21" x14ac:dyDescent="0.3">
      <c r="B3860"/>
      <c r="C3860"/>
      <c r="Q3860" s="23"/>
      <c r="R3860" s="23"/>
      <c r="S3860" s="23"/>
      <c r="T3860" s="23"/>
      <c r="U3860" s="23"/>
    </row>
    <row r="3861" spans="2:21" x14ac:dyDescent="0.3">
      <c r="B3861"/>
      <c r="C3861"/>
      <c r="Q3861" s="23"/>
      <c r="R3861" s="23"/>
      <c r="S3861" s="23"/>
      <c r="T3861" s="23"/>
      <c r="U3861" s="23"/>
    </row>
    <row r="3862" spans="2:21" x14ac:dyDescent="0.3">
      <c r="B3862"/>
      <c r="C3862"/>
      <c r="Q3862" s="23"/>
      <c r="R3862" s="23"/>
      <c r="S3862" s="23"/>
      <c r="T3862" s="23"/>
      <c r="U3862" s="23"/>
    </row>
    <row r="3863" spans="2:21" x14ac:dyDescent="0.3">
      <c r="B3863"/>
      <c r="C3863"/>
    </row>
    <row r="3864" spans="2:21" x14ac:dyDescent="0.3">
      <c r="B3864"/>
      <c r="C3864"/>
    </row>
    <row r="3865" spans="2:21" x14ac:dyDescent="0.3">
      <c r="B3865"/>
      <c r="C3865"/>
      <c r="Q3865" s="23"/>
      <c r="R3865" s="23"/>
      <c r="S3865" s="23"/>
      <c r="T3865" s="23"/>
      <c r="U3865" s="23"/>
    </row>
    <row r="3866" spans="2:21" x14ac:dyDescent="0.3">
      <c r="B3866"/>
      <c r="C3866"/>
      <c r="Q3866" s="23"/>
      <c r="R3866" s="23"/>
      <c r="S3866" s="23"/>
      <c r="T3866" s="23"/>
      <c r="U3866" s="23"/>
    </row>
    <row r="3867" spans="2:21" x14ac:dyDescent="0.3">
      <c r="B3867"/>
      <c r="C3867"/>
      <c r="Q3867" s="23"/>
      <c r="R3867" s="23"/>
      <c r="S3867" s="23"/>
      <c r="T3867" s="23"/>
      <c r="U3867" s="23"/>
    </row>
    <row r="3868" spans="2:21" x14ac:dyDescent="0.3">
      <c r="B3868"/>
      <c r="C3868"/>
      <c r="Q3868" s="23"/>
      <c r="R3868" s="23"/>
      <c r="S3868" s="23"/>
      <c r="T3868" s="23"/>
      <c r="U3868" s="23"/>
    </row>
    <row r="3869" spans="2:21" x14ac:dyDescent="0.3">
      <c r="B3869"/>
      <c r="C3869"/>
      <c r="Q3869" s="23"/>
      <c r="R3869" s="23"/>
      <c r="S3869" s="23"/>
      <c r="T3869" s="23"/>
      <c r="U3869" s="23"/>
    </row>
    <row r="3870" spans="2:21" x14ac:dyDescent="0.3">
      <c r="B3870"/>
      <c r="C3870"/>
      <c r="Q3870" s="23"/>
      <c r="R3870" s="23"/>
      <c r="S3870" s="23"/>
      <c r="T3870" s="23"/>
      <c r="U3870" s="23"/>
    </row>
    <row r="3871" spans="2:21" x14ac:dyDescent="0.3">
      <c r="B3871"/>
      <c r="C3871"/>
      <c r="Q3871" s="23"/>
      <c r="R3871" s="23"/>
      <c r="S3871" s="23"/>
      <c r="T3871" s="23"/>
      <c r="U3871" s="23"/>
    </row>
    <row r="3872" spans="2:21" x14ac:dyDescent="0.3">
      <c r="B3872"/>
      <c r="C3872"/>
      <c r="Q3872" s="23"/>
      <c r="R3872" s="23"/>
      <c r="S3872" s="23"/>
      <c r="T3872" s="23"/>
      <c r="U3872" s="23"/>
    </row>
    <row r="3873" spans="2:21" x14ac:dyDescent="0.3">
      <c r="B3873"/>
      <c r="C3873"/>
      <c r="Q3873" s="23"/>
      <c r="R3873" s="23"/>
      <c r="S3873" s="23"/>
      <c r="T3873" s="23"/>
      <c r="U3873" s="23"/>
    </row>
    <row r="3874" spans="2:21" x14ac:dyDescent="0.3">
      <c r="B3874"/>
      <c r="C3874"/>
      <c r="Q3874" s="23"/>
      <c r="R3874" s="23"/>
      <c r="S3874" s="23"/>
      <c r="T3874" s="23"/>
      <c r="U3874" s="23"/>
    </row>
    <row r="3875" spans="2:21" x14ac:dyDescent="0.3">
      <c r="B3875"/>
      <c r="C3875"/>
      <c r="Q3875" s="23"/>
      <c r="R3875" s="23"/>
      <c r="S3875" s="23"/>
      <c r="T3875" s="23"/>
      <c r="U3875" s="23"/>
    </row>
    <row r="3876" spans="2:21" x14ac:dyDescent="0.3">
      <c r="B3876"/>
      <c r="C3876"/>
      <c r="Q3876" s="23"/>
      <c r="R3876" s="23"/>
      <c r="S3876" s="23"/>
      <c r="T3876" s="23"/>
      <c r="U3876" s="23"/>
    </row>
    <row r="3877" spans="2:21" x14ac:dyDescent="0.3">
      <c r="B3877"/>
      <c r="C3877"/>
      <c r="Q3877" s="23"/>
      <c r="R3877" s="23"/>
      <c r="S3877" s="23"/>
      <c r="T3877" s="23"/>
      <c r="U3877" s="23"/>
    </row>
    <row r="3878" spans="2:21" x14ac:dyDescent="0.3">
      <c r="B3878"/>
      <c r="C3878"/>
      <c r="Q3878" s="23"/>
      <c r="R3878" s="23"/>
      <c r="S3878" s="23"/>
      <c r="T3878" s="23"/>
      <c r="U3878" s="23"/>
    </row>
    <row r="3879" spans="2:21" x14ac:dyDescent="0.3">
      <c r="B3879"/>
      <c r="C3879"/>
      <c r="Q3879" s="23"/>
      <c r="R3879" s="23"/>
      <c r="S3879" s="23"/>
      <c r="T3879" s="23"/>
      <c r="U3879" s="23"/>
    </row>
    <row r="3880" spans="2:21" x14ac:dyDescent="0.3">
      <c r="B3880"/>
      <c r="C3880"/>
    </row>
    <row r="3881" spans="2:21" x14ac:dyDescent="0.3">
      <c r="B3881"/>
      <c r="C3881"/>
      <c r="Q3881" s="23"/>
      <c r="R3881" s="23"/>
      <c r="S3881" s="23"/>
      <c r="T3881" s="23"/>
      <c r="U3881" s="23"/>
    </row>
    <row r="3882" spans="2:21" x14ac:dyDescent="0.3">
      <c r="B3882"/>
      <c r="C3882"/>
      <c r="Q3882" s="23"/>
      <c r="R3882" s="23"/>
      <c r="S3882" s="23"/>
      <c r="T3882" s="23"/>
      <c r="U3882" s="23"/>
    </row>
    <row r="3883" spans="2:21" x14ac:dyDescent="0.3">
      <c r="B3883"/>
      <c r="C3883"/>
      <c r="Q3883" s="23"/>
      <c r="R3883" s="23"/>
      <c r="S3883" s="23"/>
      <c r="T3883" s="23"/>
      <c r="U3883" s="23"/>
    </row>
    <row r="3884" spans="2:21" x14ac:dyDescent="0.3">
      <c r="B3884"/>
      <c r="C3884"/>
      <c r="Q3884" s="23"/>
      <c r="R3884" s="23"/>
      <c r="S3884" s="23"/>
      <c r="T3884" s="23"/>
      <c r="U3884" s="23"/>
    </row>
    <row r="3885" spans="2:21" x14ac:dyDescent="0.3">
      <c r="B3885"/>
      <c r="C3885"/>
      <c r="Q3885" s="23"/>
      <c r="R3885" s="23"/>
      <c r="S3885" s="23"/>
      <c r="T3885" s="23"/>
      <c r="U3885" s="23"/>
    </row>
    <row r="3886" spans="2:21" x14ac:dyDescent="0.3">
      <c r="B3886"/>
      <c r="C3886"/>
      <c r="Q3886" s="23"/>
      <c r="R3886" s="23"/>
      <c r="S3886" s="23"/>
      <c r="T3886" s="23"/>
      <c r="U3886" s="23"/>
    </row>
    <row r="3887" spans="2:21" x14ac:dyDescent="0.3">
      <c r="B3887"/>
      <c r="C3887"/>
      <c r="Q3887" s="23"/>
      <c r="R3887" s="23"/>
      <c r="S3887" s="23"/>
      <c r="T3887" s="23"/>
      <c r="U3887" s="23"/>
    </row>
    <row r="3888" spans="2:21" x14ac:dyDescent="0.3">
      <c r="B3888"/>
      <c r="C3888"/>
      <c r="Q3888" s="23"/>
      <c r="R3888" s="23"/>
      <c r="S3888" s="23"/>
      <c r="T3888" s="23"/>
      <c r="U3888" s="23"/>
    </row>
    <row r="3889" spans="2:21" x14ac:dyDescent="0.3">
      <c r="B3889"/>
      <c r="C3889"/>
      <c r="Q3889" s="23"/>
      <c r="R3889" s="23"/>
      <c r="S3889" s="23"/>
      <c r="T3889" s="23"/>
      <c r="U3889" s="23"/>
    </row>
    <row r="3890" spans="2:21" x14ac:dyDescent="0.3">
      <c r="B3890"/>
      <c r="C3890"/>
      <c r="Q3890" s="23"/>
      <c r="R3890" s="23"/>
      <c r="S3890" s="23"/>
      <c r="T3890" s="23"/>
      <c r="U3890" s="23"/>
    </row>
    <row r="3891" spans="2:21" x14ac:dyDescent="0.3">
      <c r="B3891"/>
      <c r="C3891"/>
      <c r="Q3891" s="23"/>
      <c r="R3891" s="23"/>
      <c r="S3891" s="23"/>
      <c r="T3891" s="23"/>
      <c r="U3891" s="23"/>
    </row>
    <row r="3892" spans="2:21" x14ac:dyDescent="0.3">
      <c r="B3892"/>
      <c r="C3892"/>
      <c r="Q3892" s="23"/>
      <c r="R3892" s="23"/>
      <c r="S3892" s="23"/>
      <c r="T3892" s="23"/>
      <c r="U3892" s="23"/>
    </row>
    <row r="3893" spans="2:21" x14ac:dyDescent="0.3">
      <c r="B3893"/>
      <c r="C3893"/>
      <c r="Q3893" s="23"/>
      <c r="R3893" s="23"/>
      <c r="S3893" s="23"/>
      <c r="T3893" s="23"/>
      <c r="U3893" s="23"/>
    </row>
    <row r="3894" spans="2:21" x14ac:dyDescent="0.3">
      <c r="B3894"/>
      <c r="C3894"/>
      <c r="Q3894" s="23"/>
      <c r="R3894" s="23"/>
      <c r="S3894" s="23"/>
      <c r="T3894" s="23"/>
      <c r="U3894" s="23"/>
    </row>
    <row r="3895" spans="2:21" x14ac:dyDescent="0.3">
      <c r="B3895"/>
      <c r="C3895"/>
      <c r="Q3895" s="23"/>
      <c r="R3895" s="23"/>
      <c r="S3895" s="23"/>
      <c r="T3895" s="23"/>
      <c r="U3895" s="23"/>
    </row>
    <row r="3896" spans="2:21" x14ac:dyDescent="0.3">
      <c r="B3896"/>
      <c r="C3896"/>
      <c r="Q3896" s="23"/>
      <c r="R3896" s="23"/>
      <c r="S3896" s="23"/>
      <c r="T3896" s="23"/>
      <c r="U3896" s="23"/>
    </row>
    <row r="3897" spans="2:21" x14ac:dyDescent="0.3">
      <c r="B3897"/>
      <c r="C3897"/>
      <c r="Q3897" s="23"/>
      <c r="R3897" s="23"/>
      <c r="S3897" s="23"/>
      <c r="T3897" s="23"/>
      <c r="U3897" s="23"/>
    </row>
    <row r="3898" spans="2:21" x14ac:dyDescent="0.3">
      <c r="B3898"/>
      <c r="C3898"/>
      <c r="Q3898" s="23"/>
      <c r="R3898" s="23"/>
      <c r="S3898" s="23"/>
      <c r="T3898" s="23"/>
      <c r="U3898" s="23"/>
    </row>
    <row r="3899" spans="2:21" x14ac:dyDescent="0.3">
      <c r="B3899"/>
      <c r="C3899"/>
      <c r="Q3899" s="23"/>
      <c r="R3899" s="23"/>
      <c r="S3899" s="23"/>
      <c r="T3899" s="23"/>
      <c r="U3899" s="23"/>
    </row>
    <row r="3900" spans="2:21" x14ac:dyDescent="0.3">
      <c r="B3900"/>
      <c r="C3900"/>
      <c r="Q3900" s="23"/>
      <c r="R3900" s="23"/>
      <c r="S3900" s="23"/>
      <c r="T3900" s="23"/>
      <c r="U3900" s="23"/>
    </row>
    <row r="3901" spans="2:21" x14ac:dyDescent="0.3">
      <c r="B3901"/>
      <c r="C3901"/>
    </row>
    <row r="3902" spans="2:21" x14ac:dyDescent="0.3">
      <c r="B3902"/>
      <c r="C3902"/>
      <c r="Q3902" s="23"/>
      <c r="R3902" s="23"/>
      <c r="S3902" s="23"/>
      <c r="T3902" s="23"/>
      <c r="U3902" s="23"/>
    </row>
    <row r="3903" spans="2:21" x14ac:dyDescent="0.3">
      <c r="B3903"/>
      <c r="C3903"/>
      <c r="Q3903" s="23"/>
      <c r="R3903" s="23"/>
      <c r="S3903" s="23"/>
      <c r="T3903" s="23"/>
      <c r="U3903" s="23"/>
    </row>
    <row r="3904" spans="2:21" x14ac:dyDescent="0.3">
      <c r="B3904"/>
      <c r="C3904"/>
      <c r="Q3904" s="23"/>
      <c r="R3904" s="23"/>
      <c r="S3904" s="23"/>
      <c r="T3904" s="23"/>
      <c r="U3904" s="23"/>
    </row>
    <row r="3905" spans="2:21" x14ac:dyDescent="0.3">
      <c r="B3905"/>
      <c r="C3905"/>
      <c r="Q3905" s="23"/>
      <c r="R3905" s="23"/>
      <c r="S3905" s="23"/>
      <c r="T3905" s="23"/>
      <c r="U3905" s="23"/>
    </row>
    <row r="3906" spans="2:21" x14ac:dyDescent="0.3">
      <c r="B3906"/>
      <c r="C3906"/>
      <c r="Q3906" s="23"/>
      <c r="R3906" s="23"/>
      <c r="S3906" s="23"/>
      <c r="T3906" s="23"/>
      <c r="U3906" s="23"/>
    </row>
    <row r="3907" spans="2:21" x14ac:dyDescent="0.3">
      <c r="B3907"/>
      <c r="C3907"/>
      <c r="Q3907" s="23"/>
      <c r="R3907" s="23"/>
      <c r="S3907" s="23"/>
      <c r="T3907" s="23"/>
      <c r="U3907" s="23"/>
    </row>
    <row r="3908" spans="2:21" x14ac:dyDescent="0.3">
      <c r="B3908"/>
      <c r="C3908"/>
      <c r="Q3908" s="23"/>
      <c r="R3908" s="23"/>
      <c r="S3908" s="23"/>
      <c r="T3908" s="23"/>
      <c r="U3908" s="23"/>
    </row>
    <row r="3909" spans="2:21" x14ac:dyDescent="0.3">
      <c r="B3909"/>
      <c r="C3909"/>
      <c r="Q3909" s="23"/>
      <c r="R3909" s="23"/>
      <c r="S3909" s="23"/>
      <c r="T3909" s="23"/>
      <c r="U3909" s="23"/>
    </row>
    <row r="3910" spans="2:21" x14ac:dyDescent="0.3">
      <c r="B3910"/>
      <c r="C3910"/>
    </row>
    <row r="3911" spans="2:21" x14ac:dyDescent="0.3">
      <c r="B3911"/>
      <c r="C3911"/>
    </row>
    <row r="3912" spans="2:21" x14ac:dyDescent="0.3">
      <c r="B3912"/>
      <c r="C3912"/>
      <c r="Q3912" s="23"/>
      <c r="R3912" s="23"/>
      <c r="S3912" s="23"/>
      <c r="T3912" s="23"/>
      <c r="U3912" s="23"/>
    </row>
    <row r="3913" spans="2:21" x14ac:dyDescent="0.3">
      <c r="B3913"/>
      <c r="C3913"/>
      <c r="Q3913" s="23"/>
      <c r="R3913" s="23"/>
      <c r="S3913" s="23"/>
      <c r="T3913" s="23"/>
      <c r="U3913" s="23"/>
    </row>
    <row r="3914" spans="2:21" x14ac:dyDescent="0.3">
      <c r="B3914"/>
      <c r="C3914"/>
      <c r="Q3914" s="23"/>
      <c r="R3914" s="23"/>
      <c r="S3914" s="23"/>
      <c r="T3914" s="23"/>
      <c r="U3914" s="23"/>
    </row>
    <row r="3915" spans="2:21" x14ac:dyDescent="0.3">
      <c r="B3915"/>
      <c r="C3915"/>
    </row>
    <row r="3916" spans="2:21" x14ac:dyDescent="0.3">
      <c r="B3916"/>
      <c r="C3916"/>
    </row>
    <row r="3917" spans="2:21" x14ac:dyDescent="0.3">
      <c r="B3917"/>
      <c r="C3917"/>
      <c r="Q3917" s="23"/>
      <c r="R3917" s="23"/>
      <c r="S3917" s="23"/>
      <c r="T3917" s="23"/>
      <c r="U3917" s="23"/>
    </row>
    <row r="3918" spans="2:21" x14ac:dyDescent="0.3">
      <c r="B3918"/>
      <c r="C3918"/>
      <c r="Q3918" s="23"/>
      <c r="R3918" s="23"/>
      <c r="S3918" s="23"/>
      <c r="T3918" s="23"/>
      <c r="U3918" s="23"/>
    </row>
    <row r="3919" spans="2:21" x14ac:dyDescent="0.3">
      <c r="B3919"/>
      <c r="C3919"/>
      <c r="Q3919" s="23"/>
      <c r="R3919" s="23"/>
      <c r="S3919" s="23"/>
      <c r="T3919" s="23"/>
      <c r="U3919" s="23"/>
    </row>
    <row r="3920" spans="2:21" x14ac:dyDescent="0.3">
      <c r="B3920"/>
      <c r="C3920"/>
      <c r="Q3920" s="23"/>
      <c r="R3920" s="23"/>
      <c r="S3920" s="23"/>
      <c r="T3920" s="23"/>
      <c r="U3920" s="23"/>
    </row>
    <row r="3921" spans="2:21" x14ac:dyDescent="0.3">
      <c r="B3921"/>
      <c r="C3921"/>
      <c r="Q3921" s="23"/>
      <c r="R3921" s="23"/>
      <c r="S3921" s="23"/>
      <c r="T3921" s="23"/>
      <c r="U3921" s="23"/>
    </row>
    <row r="3922" spans="2:21" x14ac:dyDescent="0.3">
      <c r="B3922"/>
      <c r="C3922"/>
      <c r="Q3922" s="23"/>
      <c r="R3922" s="23"/>
      <c r="S3922" s="23"/>
      <c r="T3922" s="23"/>
      <c r="U3922" s="23"/>
    </row>
    <row r="3923" spans="2:21" x14ac:dyDescent="0.3">
      <c r="B3923"/>
      <c r="C3923"/>
      <c r="Q3923" s="23"/>
      <c r="R3923" s="23"/>
      <c r="S3923" s="23"/>
      <c r="T3923" s="23"/>
      <c r="U3923" s="23"/>
    </row>
    <row r="3924" spans="2:21" x14ac:dyDescent="0.3">
      <c r="B3924"/>
      <c r="C3924"/>
      <c r="Q3924" s="23"/>
      <c r="R3924" s="23"/>
      <c r="S3924" s="23"/>
      <c r="T3924" s="23"/>
      <c r="U3924" s="23"/>
    </row>
    <row r="3925" spans="2:21" x14ac:dyDescent="0.3">
      <c r="B3925"/>
      <c r="C3925"/>
      <c r="Q3925" s="23"/>
      <c r="R3925" s="23"/>
      <c r="S3925" s="23"/>
      <c r="T3925" s="23"/>
      <c r="U3925" s="23"/>
    </row>
    <row r="3926" spans="2:21" x14ac:dyDescent="0.3">
      <c r="B3926"/>
      <c r="C3926"/>
      <c r="Q3926" s="23"/>
      <c r="R3926" s="23"/>
      <c r="S3926" s="23"/>
      <c r="T3926" s="23"/>
      <c r="U3926" s="23"/>
    </row>
    <row r="3927" spans="2:21" x14ac:dyDescent="0.3">
      <c r="B3927"/>
      <c r="C3927"/>
      <c r="Q3927" s="23"/>
      <c r="R3927" s="23"/>
      <c r="S3927" s="23"/>
      <c r="T3927" s="23"/>
      <c r="U3927" s="23"/>
    </row>
    <row r="3928" spans="2:21" x14ac:dyDescent="0.3">
      <c r="B3928"/>
      <c r="C3928"/>
      <c r="Q3928" s="23"/>
      <c r="R3928" s="23"/>
      <c r="S3928" s="23"/>
      <c r="T3928" s="23"/>
      <c r="U3928" s="23"/>
    </row>
    <row r="3929" spans="2:21" x14ac:dyDescent="0.3">
      <c r="B3929"/>
      <c r="C3929"/>
      <c r="Q3929" s="23"/>
      <c r="R3929" s="23"/>
      <c r="S3929" s="23"/>
      <c r="T3929" s="23"/>
      <c r="U3929" s="23"/>
    </row>
    <row r="3930" spans="2:21" x14ac:dyDescent="0.3">
      <c r="B3930"/>
      <c r="C3930"/>
      <c r="Q3930" s="23"/>
      <c r="R3930" s="23"/>
      <c r="S3930" s="23"/>
      <c r="T3930" s="23"/>
      <c r="U3930" s="23"/>
    </row>
    <row r="3931" spans="2:21" x14ac:dyDescent="0.3">
      <c r="B3931"/>
      <c r="C3931"/>
      <c r="Q3931" s="23"/>
      <c r="R3931" s="23"/>
      <c r="S3931" s="23"/>
      <c r="T3931" s="23"/>
      <c r="U3931" s="23"/>
    </row>
    <row r="3932" spans="2:21" x14ac:dyDescent="0.3">
      <c r="B3932"/>
      <c r="C3932"/>
      <c r="Q3932" s="23"/>
      <c r="R3932" s="23"/>
      <c r="S3932" s="23"/>
      <c r="T3932" s="23"/>
      <c r="U3932" s="23"/>
    </row>
    <row r="3933" spans="2:21" x14ac:dyDescent="0.3">
      <c r="B3933"/>
      <c r="C3933"/>
      <c r="Q3933" s="23"/>
      <c r="R3933" s="23"/>
      <c r="S3933" s="23"/>
      <c r="T3933" s="23"/>
      <c r="U3933" s="23"/>
    </row>
    <row r="3934" spans="2:21" x14ac:dyDescent="0.3">
      <c r="B3934"/>
      <c r="C3934"/>
      <c r="Q3934" s="23"/>
      <c r="R3934" s="23"/>
      <c r="S3934" s="23"/>
      <c r="T3934" s="23"/>
      <c r="U3934" s="23"/>
    </row>
    <row r="3935" spans="2:21" x14ac:dyDescent="0.3">
      <c r="B3935"/>
      <c r="C3935"/>
      <c r="Q3935" s="23"/>
      <c r="R3935" s="23"/>
      <c r="S3935" s="23"/>
      <c r="T3935" s="23"/>
      <c r="U3935" s="23"/>
    </row>
    <row r="3936" spans="2:21" x14ac:dyDescent="0.3">
      <c r="B3936"/>
      <c r="C3936"/>
      <c r="Q3936" s="23"/>
      <c r="R3936" s="23"/>
      <c r="S3936" s="23"/>
      <c r="T3936" s="23"/>
      <c r="U3936" s="23"/>
    </row>
    <row r="3937" spans="2:21" x14ac:dyDescent="0.3">
      <c r="B3937"/>
      <c r="C3937"/>
      <c r="Q3937" s="23"/>
      <c r="R3937" s="23"/>
      <c r="S3937" s="23"/>
      <c r="T3937" s="23"/>
      <c r="U3937" s="23"/>
    </row>
    <row r="3938" spans="2:21" x14ac:dyDescent="0.3">
      <c r="B3938"/>
      <c r="C3938"/>
      <c r="Q3938" s="23"/>
      <c r="R3938" s="23"/>
      <c r="S3938" s="23"/>
      <c r="T3938" s="23"/>
      <c r="U3938" s="23"/>
    </row>
    <row r="3939" spans="2:21" x14ac:dyDescent="0.3">
      <c r="B3939"/>
      <c r="C3939"/>
      <c r="Q3939" s="23"/>
      <c r="R3939" s="23"/>
      <c r="S3939" s="23"/>
      <c r="T3939" s="23"/>
      <c r="U3939" s="23"/>
    </row>
    <row r="3940" spans="2:21" x14ac:dyDescent="0.3">
      <c r="B3940"/>
      <c r="C3940"/>
      <c r="Q3940" s="23"/>
      <c r="R3940" s="23"/>
      <c r="S3940" s="23"/>
      <c r="T3940" s="23"/>
      <c r="U3940" s="23"/>
    </row>
    <row r="3941" spans="2:21" x14ac:dyDescent="0.3">
      <c r="B3941"/>
      <c r="C3941"/>
      <c r="Q3941" s="23"/>
      <c r="R3941" s="23"/>
      <c r="S3941" s="23"/>
      <c r="T3941" s="23"/>
      <c r="U3941" s="23"/>
    </row>
    <row r="3942" spans="2:21" x14ac:dyDescent="0.3">
      <c r="B3942"/>
      <c r="C3942"/>
      <c r="Q3942" s="23"/>
      <c r="R3942" s="23"/>
      <c r="S3942" s="23"/>
      <c r="T3942" s="23"/>
      <c r="U3942" s="23"/>
    </row>
    <row r="3943" spans="2:21" x14ac:dyDescent="0.3">
      <c r="B3943"/>
      <c r="C3943"/>
      <c r="Q3943" s="23"/>
      <c r="R3943" s="23"/>
      <c r="S3943" s="23"/>
      <c r="T3943" s="23"/>
      <c r="U3943" s="23"/>
    </row>
    <row r="3944" spans="2:21" x14ac:dyDescent="0.3">
      <c r="B3944"/>
      <c r="C3944"/>
    </row>
    <row r="3945" spans="2:21" x14ac:dyDescent="0.3">
      <c r="B3945"/>
      <c r="C3945"/>
      <c r="Q3945" s="23"/>
      <c r="R3945" s="23"/>
      <c r="S3945" s="23"/>
      <c r="T3945" s="23"/>
      <c r="U3945" s="23"/>
    </row>
    <row r="3946" spans="2:21" x14ac:dyDescent="0.3">
      <c r="B3946"/>
      <c r="C3946"/>
      <c r="Q3946" s="23"/>
      <c r="R3946" s="23"/>
      <c r="S3946" s="23"/>
      <c r="T3946" s="23"/>
      <c r="U3946" s="23"/>
    </row>
    <row r="3947" spans="2:21" x14ac:dyDescent="0.3">
      <c r="B3947"/>
      <c r="C3947"/>
      <c r="Q3947" s="23"/>
      <c r="R3947" s="23"/>
      <c r="S3947" s="23"/>
      <c r="T3947" s="23"/>
      <c r="U3947" s="23"/>
    </row>
    <row r="3948" spans="2:21" x14ac:dyDescent="0.3">
      <c r="B3948"/>
      <c r="C3948"/>
      <c r="Q3948" s="23"/>
      <c r="R3948" s="23"/>
      <c r="S3948" s="23"/>
      <c r="T3948" s="23"/>
      <c r="U3948" s="23"/>
    </row>
    <row r="3949" spans="2:21" x14ac:dyDescent="0.3">
      <c r="B3949"/>
      <c r="C3949"/>
      <c r="Q3949" s="23"/>
      <c r="R3949" s="23"/>
      <c r="S3949" s="23"/>
      <c r="T3949" s="23"/>
      <c r="U3949" s="23"/>
    </row>
    <row r="3950" spans="2:21" x14ac:dyDescent="0.3">
      <c r="B3950"/>
      <c r="C3950"/>
      <c r="Q3950" s="23"/>
      <c r="R3950" s="23"/>
      <c r="S3950" s="23"/>
      <c r="T3950" s="23"/>
      <c r="U3950" s="23"/>
    </row>
    <row r="3951" spans="2:21" x14ac:dyDescent="0.3">
      <c r="B3951"/>
      <c r="C3951"/>
    </row>
    <row r="3952" spans="2:21" x14ac:dyDescent="0.3">
      <c r="B3952"/>
      <c r="C3952"/>
      <c r="Q3952" s="23"/>
      <c r="R3952" s="23"/>
      <c r="S3952" s="23"/>
      <c r="T3952" s="23"/>
      <c r="U3952" s="23"/>
    </row>
    <row r="3953" spans="2:21" x14ac:dyDescent="0.3">
      <c r="B3953"/>
      <c r="C3953"/>
      <c r="Q3953" s="23"/>
      <c r="R3953" s="23"/>
      <c r="S3953" s="23"/>
      <c r="T3953" s="23"/>
      <c r="U3953" s="23"/>
    </row>
    <row r="3954" spans="2:21" x14ac:dyDescent="0.3">
      <c r="B3954"/>
      <c r="C3954"/>
    </row>
    <row r="3955" spans="2:21" x14ac:dyDescent="0.3">
      <c r="B3955"/>
      <c r="C3955"/>
      <c r="Q3955" s="23"/>
      <c r="R3955" s="23"/>
      <c r="S3955" s="23"/>
      <c r="T3955" s="23"/>
      <c r="U3955" s="23"/>
    </row>
    <row r="3956" spans="2:21" x14ac:dyDescent="0.3">
      <c r="B3956"/>
      <c r="C3956"/>
      <c r="Q3956" s="23"/>
      <c r="R3956" s="23"/>
      <c r="S3956" s="23"/>
      <c r="T3956" s="23"/>
      <c r="U3956" s="23"/>
    </row>
    <row r="3957" spans="2:21" x14ac:dyDescent="0.3">
      <c r="B3957"/>
      <c r="C3957"/>
    </row>
    <row r="3958" spans="2:21" x14ac:dyDescent="0.3">
      <c r="B3958"/>
      <c r="C3958"/>
    </row>
    <row r="3959" spans="2:21" x14ac:dyDescent="0.3">
      <c r="B3959"/>
      <c r="C3959"/>
      <c r="Q3959" s="23"/>
      <c r="R3959" s="23"/>
      <c r="S3959" s="23"/>
      <c r="T3959" s="23"/>
      <c r="U3959" s="23"/>
    </row>
    <row r="3960" spans="2:21" x14ac:dyDescent="0.3">
      <c r="B3960"/>
      <c r="C3960"/>
      <c r="Q3960" s="23"/>
      <c r="R3960" s="23"/>
      <c r="S3960" s="23"/>
      <c r="T3960" s="23"/>
      <c r="U3960" s="23"/>
    </row>
    <row r="3961" spans="2:21" x14ac:dyDescent="0.3">
      <c r="B3961"/>
      <c r="C3961"/>
      <c r="Q3961" s="23"/>
      <c r="R3961" s="23"/>
      <c r="S3961" s="23"/>
      <c r="T3961" s="23"/>
      <c r="U3961" s="23"/>
    </row>
    <row r="3962" spans="2:21" x14ac:dyDescent="0.3">
      <c r="B3962"/>
      <c r="C3962"/>
      <c r="Q3962" s="23"/>
      <c r="R3962" s="23"/>
      <c r="S3962" s="23"/>
      <c r="T3962" s="23"/>
      <c r="U3962" s="23"/>
    </row>
    <row r="3963" spans="2:21" x14ac:dyDescent="0.3">
      <c r="B3963"/>
      <c r="C3963"/>
      <c r="Q3963" s="23"/>
      <c r="R3963" s="23"/>
      <c r="S3963" s="23"/>
      <c r="T3963" s="23"/>
      <c r="U3963" s="23"/>
    </row>
    <row r="3964" spans="2:21" x14ac:dyDescent="0.3">
      <c r="B3964"/>
      <c r="C3964"/>
      <c r="Q3964" s="23"/>
      <c r="R3964" s="23"/>
      <c r="S3964" s="23"/>
      <c r="T3964" s="23"/>
      <c r="U3964" s="23"/>
    </row>
    <row r="3965" spans="2:21" x14ac:dyDescent="0.3">
      <c r="B3965"/>
      <c r="C3965"/>
      <c r="Q3965" s="23"/>
      <c r="R3965" s="23"/>
      <c r="S3965" s="23"/>
      <c r="T3965" s="23"/>
      <c r="U3965" s="23"/>
    </row>
    <row r="3966" spans="2:21" x14ac:dyDescent="0.3">
      <c r="B3966"/>
      <c r="C3966"/>
      <c r="Q3966" s="23"/>
      <c r="R3966" s="23"/>
      <c r="S3966" s="23"/>
      <c r="T3966" s="23"/>
      <c r="U3966" s="23"/>
    </row>
    <row r="3967" spans="2:21" x14ac:dyDescent="0.3">
      <c r="B3967"/>
      <c r="C3967"/>
      <c r="Q3967" s="23"/>
      <c r="R3967" s="23"/>
      <c r="S3967" s="23"/>
      <c r="T3967" s="23"/>
      <c r="U3967" s="23"/>
    </row>
    <row r="3968" spans="2:21" x14ac:dyDescent="0.3">
      <c r="B3968"/>
      <c r="C3968"/>
      <c r="Q3968" s="23"/>
      <c r="R3968" s="23"/>
      <c r="S3968" s="23"/>
      <c r="T3968" s="23"/>
      <c r="U3968" s="23"/>
    </row>
    <row r="3969" spans="2:21" x14ac:dyDescent="0.3">
      <c r="B3969"/>
      <c r="C3969"/>
      <c r="Q3969" s="23"/>
      <c r="R3969" s="23"/>
      <c r="S3969" s="23"/>
      <c r="T3969" s="23"/>
      <c r="U3969" s="23"/>
    </row>
    <row r="3970" spans="2:21" x14ac:dyDescent="0.3">
      <c r="B3970"/>
      <c r="C3970"/>
      <c r="Q3970" s="23"/>
      <c r="R3970" s="23"/>
      <c r="S3970" s="23"/>
      <c r="T3970" s="23"/>
      <c r="U3970" s="23"/>
    </row>
    <row r="3971" spans="2:21" x14ac:dyDescent="0.3">
      <c r="B3971"/>
      <c r="C3971"/>
      <c r="Q3971" s="23"/>
      <c r="R3971" s="23"/>
      <c r="S3971" s="23"/>
      <c r="T3971" s="23"/>
      <c r="U3971" s="23"/>
    </row>
    <row r="3972" spans="2:21" x14ac:dyDescent="0.3">
      <c r="B3972"/>
      <c r="C3972"/>
      <c r="Q3972" s="23"/>
      <c r="R3972" s="23"/>
      <c r="S3972" s="23"/>
      <c r="T3972" s="23"/>
      <c r="U3972" s="23"/>
    </row>
    <row r="3973" spans="2:21" x14ac:dyDescent="0.3">
      <c r="B3973"/>
      <c r="C3973"/>
      <c r="Q3973" s="23"/>
      <c r="R3973" s="23"/>
      <c r="S3973" s="23"/>
      <c r="T3973" s="23"/>
      <c r="U3973" s="23"/>
    </row>
    <row r="3974" spans="2:21" x14ac:dyDescent="0.3">
      <c r="B3974"/>
      <c r="C3974"/>
      <c r="Q3974" s="23"/>
      <c r="R3974" s="23"/>
      <c r="S3974" s="23"/>
      <c r="T3974" s="23"/>
      <c r="U3974" s="23"/>
    </row>
    <row r="3975" spans="2:21" x14ac:dyDescent="0.3">
      <c r="B3975"/>
      <c r="C3975"/>
      <c r="Q3975" s="23"/>
      <c r="R3975" s="23"/>
      <c r="S3975" s="23"/>
      <c r="T3975" s="23"/>
      <c r="U3975" s="23"/>
    </row>
    <row r="3976" spans="2:21" x14ac:dyDescent="0.3">
      <c r="B3976"/>
      <c r="C3976"/>
      <c r="Q3976" s="23"/>
      <c r="R3976" s="23"/>
      <c r="S3976" s="23"/>
      <c r="T3976" s="23"/>
      <c r="U3976" s="23"/>
    </row>
    <row r="3977" spans="2:21" x14ac:dyDescent="0.3">
      <c r="B3977"/>
      <c r="C3977"/>
      <c r="Q3977" s="23"/>
      <c r="R3977" s="23"/>
      <c r="S3977" s="23"/>
      <c r="T3977" s="23"/>
      <c r="U3977" s="23"/>
    </row>
    <row r="3978" spans="2:21" x14ac:dyDescent="0.3">
      <c r="B3978"/>
      <c r="C3978"/>
      <c r="Q3978" s="23"/>
      <c r="R3978" s="23"/>
      <c r="S3978" s="23"/>
      <c r="T3978" s="23"/>
      <c r="U3978" s="23"/>
    </row>
    <row r="3979" spans="2:21" x14ac:dyDescent="0.3">
      <c r="B3979"/>
      <c r="C3979"/>
      <c r="Q3979" s="23"/>
      <c r="R3979" s="23"/>
      <c r="S3979" s="23"/>
      <c r="T3979" s="23"/>
      <c r="U3979" s="23"/>
    </row>
    <row r="3980" spans="2:21" x14ac:dyDescent="0.3">
      <c r="B3980"/>
      <c r="C3980"/>
      <c r="Q3980" s="23"/>
      <c r="R3980" s="23"/>
      <c r="S3980" s="23"/>
      <c r="T3980" s="23"/>
      <c r="U3980" s="23"/>
    </row>
    <row r="3981" spans="2:21" x14ac:dyDescent="0.3">
      <c r="B3981"/>
      <c r="C3981"/>
      <c r="Q3981" s="23"/>
      <c r="R3981" s="23"/>
      <c r="S3981" s="23"/>
      <c r="T3981" s="23"/>
      <c r="U3981" s="23"/>
    </row>
    <row r="3982" spans="2:21" x14ac:dyDescent="0.3">
      <c r="B3982"/>
      <c r="C3982"/>
      <c r="Q3982" s="23"/>
      <c r="R3982" s="23"/>
      <c r="S3982" s="23"/>
      <c r="T3982" s="23"/>
      <c r="U3982" s="23"/>
    </row>
    <row r="3983" spans="2:21" x14ac:dyDescent="0.3">
      <c r="B3983"/>
      <c r="C3983"/>
      <c r="Q3983" s="23"/>
      <c r="R3983" s="23"/>
      <c r="S3983" s="23"/>
      <c r="T3983" s="23"/>
      <c r="U3983" s="23"/>
    </row>
    <row r="3984" spans="2:21" x14ac:dyDescent="0.3">
      <c r="B3984"/>
      <c r="C3984"/>
      <c r="Q3984" s="23"/>
      <c r="R3984" s="23"/>
      <c r="S3984" s="23"/>
      <c r="T3984" s="23"/>
      <c r="U3984" s="23"/>
    </row>
    <row r="3985" spans="2:21" x14ac:dyDescent="0.3">
      <c r="B3985"/>
      <c r="C3985"/>
      <c r="Q3985" s="23"/>
      <c r="R3985" s="23"/>
      <c r="S3985" s="23"/>
      <c r="T3985" s="23"/>
      <c r="U3985" s="23"/>
    </row>
    <row r="3986" spans="2:21" x14ac:dyDescent="0.3">
      <c r="B3986"/>
      <c r="C3986"/>
      <c r="Q3986" s="23"/>
      <c r="R3986" s="23"/>
      <c r="S3986" s="23"/>
      <c r="T3986" s="23"/>
      <c r="U3986" s="23"/>
    </row>
    <row r="3987" spans="2:21" x14ac:dyDescent="0.3">
      <c r="B3987"/>
      <c r="C3987"/>
      <c r="Q3987" s="23"/>
      <c r="R3987" s="23"/>
      <c r="S3987" s="23"/>
      <c r="T3987" s="23"/>
      <c r="U3987" s="23"/>
    </row>
    <row r="3988" spans="2:21" x14ac:dyDescent="0.3">
      <c r="B3988"/>
      <c r="C3988"/>
      <c r="Q3988" s="23"/>
      <c r="R3988" s="23"/>
      <c r="S3988" s="23"/>
      <c r="T3988" s="23"/>
      <c r="U3988" s="23"/>
    </row>
    <row r="3989" spans="2:21" x14ac:dyDescent="0.3">
      <c r="B3989"/>
      <c r="C3989"/>
      <c r="Q3989" s="23"/>
      <c r="R3989" s="23"/>
      <c r="S3989" s="23"/>
      <c r="T3989" s="23"/>
      <c r="U3989" s="23"/>
    </row>
    <row r="3990" spans="2:21" x14ac:dyDescent="0.3">
      <c r="B3990"/>
      <c r="C3990"/>
      <c r="Q3990" s="23"/>
      <c r="R3990" s="23"/>
      <c r="S3990" s="23"/>
      <c r="T3990" s="23"/>
      <c r="U3990" s="23"/>
    </row>
    <row r="3991" spans="2:21" x14ac:dyDescent="0.3">
      <c r="B3991"/>
      <c r="C3991"/>
      <c r="Q3991" s="23"/>
      <c r="R3991" s="23"/>
      <c r="S3991" s="23"/>
      <c r="T3991" s="23"/>
      <c r="U3991" s="23"/>
    </row>
    <row r="3992" spans="2:21" x14ac:dyDescent="0.3">
      <c r="B3992"/>
      <c r="C3992"/>
      <c r="Q3992" s="23"/>
      <c r="R3992" s="23"/>
      <c r="S3992" s="23"/>
      <c r="T3992" s="23"/>
      <c r="U3992" s="23"/>
    </row>
    <row r="3993" spans="2:21" x14ac:dyDescent="0.3">
      <c r="B3993"/>
      <c r="C3993"/>
      <c r="Q3993" s="23"/>
      <c r="R3993" s="23"/>
      <c r="S3993" s="23"/>
      <c r="T3993" s="23"/>
      <c r="U3993" s="23"/>
    </row>
    <row r="3994" spans="2:21" x14ac:dyDescent="0.3">
      <c r="B3994"/>
      <c r="C3994"/>
      <c r="Q3994" s="23"/>
      <c r="R3994" s="23"/>
      <c r="S3994" s="23"/>
      <c r="T3994" s="23"/>
      <c r="U3994" s="23"/>
    </row>
    <row r="3995" spans="2:21" x14ac:dyDescent="0.3">
      <c r="B3995"/>
      <c r="C3995"/>
      <c r="Q3995" s="23"/>
      <c r="R3995" s="23"/>
      <c r="S3995" s="23"/>
      <c r="T3995" s="23"/>
      <c r="U3995" s="23"/>
    </row>
    <row r="3996" spans="2:21" x14ac:dyDescent="0.3">
      <c r="B3996"/>
      <c r="C3996"/>
      <c r="Q3996" s="23"/>
      <c r="R3996" s="23"/>
      <c r="S3996" s="23"/>
      <c r="T3996" s="23"/>
      <c r="U3996" s="23"/>
    </row>
    <row r="3997" spans="2:21" x14ac:dyDescent="0.3">
      <c r="B3997"/>
      <c r="C3997"/>
      <c r="Q3997" s="23"/>
      <c r="R3997" s="23"/>
      <c r="S3997" s="23"/>
      <c r="T3997" s="23"/>
      <c r="U3997" s="23"/>
    </row>
    <row r="3998" spans="2:21" x14ac:dyDescent="0.3">
      <c r="B3998"/>
      <c r="C3998"/>
      <c r="Q3998" s="23"/>
      <c r="R3998" s="23"/>
      <c r="S3998" s="23"/>
      <c r="T3998" s="23"/>
      <c r="U3998" s="23"/>
    </row>
    <row r="3999" spans="2:21" x14ac:dyDescent="0.3">
      <c r="B3999"/>
      <c r="C3999"/>
      <c r="Q3999" s="23"/>
      <c r="R3999" s="23"/>
      <c r="S3999" s="23"/>
      <c r="T3999" s="23"/>
      <c r="U3999" s="23"/>
    </row>
    <row r="4000" spans="2:21" x14ac:dyDescent="0.3">
      <c r="B4000"/>
      <c r="C4000"/>
      <c r="Q4000" s="23"/>
      <c r="R4000" s="23"/>
      <c r="S4000" s="23"/>
      <c r="T4000" s="23"/>
      <c r="U4000" s="23"/>
    </row>
    <row r="4001" spans="2:21" x14ac:dyDescent="0.3">
      <c r="B4001"/>
      <c r="C4001"/>
      <c r="Q4001" s="23"/>
      <c r="R4001" s="23"/>
      <c r="S4001" s="23"/>
      <c r="T4001" s="23"/>
      <c r="U4001" s="23"/>
    </row>
    <row r="4002" spans="2:21" x14ac:dyDescent="0.3">
      <c r="B4002"/>
      <c r="C4002"/>
      <c r="Q4002" s="23"/>
      <c r="R4002" s="23"/>
      <c r="S4002" s="23"/>
      <c r="T4002" s="23"/>
      <c r="U4002" s="23"/>
    </row>
    <row r="4003" spans="2:21" x14ac:dyDescent="0.3">
      <c r="B4003"/>
      <c r="C4003"/>
      <c r="Q4003" s="23"/>
      <c r="R4003" s="23"/>
      <c r="S4003" s="23"/>
      <c r="T4003" s="23"/>
      <c r="U4003" s="23"/>
    </row>
    <row r="4004" spans="2:21" x14ac:dyDescent="0.3">
      <c r="B4004"/>
      <c r="C4004"/>
      <c r="Q4004" s="23"/>
      <c r="R4004" s="23"/>
      <c r="S4004" s="23"/>
      <c r="T4004" s="23"/>
      <c r="U4004" s="23"/>
    </row>
    <row r="4005" spans="2:21" x14ac:dyDescent="0.3">
      <c r="B4005"/>
      <c r="C4005"/>
      <c r="Q4005" s="23"/>
      <c r="R4005" s="23"/>
      <c r="S4005" s="23"/>
      <c r="T4005" s="23"/>
      <c r="U4005" s="23"/>
    </row>
    <row r="4006" spans="2:21" x14ac:dyDescent="0.3">
      <c r="B4006"/>
      <c r="C4006"/>
      <c r="Q4006" s="23"/>
      <c r="R4006" s="23"/>
      <c r="S4006" s="23"/>
      <c r="T4006" s="23"/>
      <c r="U4006" s="23"/>
    </row>
    <row r="4007" spans="2:21" x14ac:dyDescent="0.3">
      <c r="B4007"/>
      <c r="C4007"/>
      <c r="Q4007" s="23"/>
      <c r="R4007" s="23"/>
      <c r="S4007" s="23"/>
      <c r="T4007" s="23"/>
      <c r="U4007" s="23"/>
    </row>
    <row r="4008" spans="2:21" x14ac:dyDescent="0.3">
      <c r="B4008"/>
      <c r="C4008"/>
      <c r="Q4008" s="23"/>
      <c r="R4008" s="23"/>
      <c r="S4008" s="23"/>
      <c r="T4008" s="23"/>
      <c r="U4008" s="23"/>
    </row>
    <row r="4009" spans="2:21" x14ac:dyDescent="0.3">
      <c r="B4009"/>
      <c r="C4009"/>
      <c r="Q4009" s="23"/>
      <c r="R4009" s="23"/>
      <c r="S4009" s="23"/>
      <c r="T4009" s="23"/>
      <c r="U4009" s="23"/>
    </row>
    <row r="4010" spans="2:21" x14ac:dyDescent="0.3">
      <c r="B4010"/>
      <c r="C4010"/>
      <c r="Q4010" s="23"/>
      <c r="R4010" s="23"/>
      <c r="S4010" s="23"/>
      <c r="T4010" s="23"/>
      <c r="U4010" s="23"/>
    </row>
    <row r="4011" spans="2:21" x14ac:dyDescent="0.3">
      <c r="B4011"/>
      <c r="C4011"/>
      <c r="Q4011" s="23"/>
      <c r="R4011" s="23"/>
      <c r="S4011" s="23"/>
      <c r="T4011" s="23"/>
      <c r="U4011" s="23"/>
    </row>
    <row r="4012" spans="2:21" x14ac:dyDescent="0.3">
      <c r="B4012"/>
      <c r="C4012"/>
      <c r="Q4012" s="23"/>
      <c r="R4012" s="23"/>
      <c r="S4012" s="23"/>
      <c r="T4012" s="23"/>
      <c r="U4012" s="23"/>
    </row>
    <row r="4013" spans="2:21" x14ac:dyDescent="0.3">
      <c r="B4013"/>
      <c r="C4013"/>
      <c r="Q4013" s="23"/>
      <c r="R4013" s="23"/>
      <c r="S4013" s="23"/>
      <c r="T4013" s="23"/>
      <c r="U4013" s="23"/>
    </row>
    <row r="4014" spans="2:21" x14ac:dyDescent="0.3">
      <c r="B4014"/>
      <c r="C4014"/>
      <c r="Q4014" s="23"/>
      <c r="R4014" s="23"/>
      <c r="S4014" s="23"/>
      <c r="T4014" s="23"/>
      <c r="U4014" s="23"/>
    </row>
    <row r="4015" spans="2:21" x14ac:dyDescent="0.3">
      <c r="B4015"/>
      <c r="C4015"/>
      <c r="Q4015" s="23"/>
      <c r="R4015" s="23"/>
      <c r="S4015" s="23"/>
      <c r="T4015" s="23"/>
      <c r="U4015" s="23"/>
    </row>
    <row r="4016" spans="2:21" x14ac:dyDescent="0.3">
      <c r="B4016"/>
      <c r="C4016"/>
      <c r="Q4016" s="23"/>
      <c r="R4016" s="23"/>
      <c r="S4016" s="23"/>
      <c r="T4016" s="23"/>
      <c r="U4016" s="23"/>
    </row>
    <row r="4017" spans="2:21" x14ac:dyDescent="0.3">
      <c r="B4017"/>
      <c r="C4017"/>
      <c r="Q4017" s="23"/>
      <c r="R4017" s="23"/>
      <c r="S4017" s="23"/>
      <c r="T4017" s="23"/>
      <c r="U4017" s="23"/>
    </row>
    <row r="4018" spans="2:21" x14ac:dyDescent="0.3">
      <c r="B4018"/>
      <c r="C4018"/>
      <c r="Q4018" s="23"/>
      <c r="R4018" s="23"/>
      <c r="S4018" s="23"/>
      <c r="T4018" s="23"/>
      <c r="U4018" s="23"/>
    </row>
    <row r="4019" spans="2:21" x14ac:dyDescent="0.3">
      <c r="B4019"/>
      <c r="C4019"/>
      <c r="Q4019" s="23"/>
      <c r="R4019" s="23"/>
      <c r="S4019" s="23"/>
      <c r="T4019" s="23"/>
      <c r="U4019" s="23"/>
    </row>
    <row r="4020" spans="2:21" x14ac:dyDescent="0.3">
      <c r="B4020"/>
      <c r="C4020"/>
      <c r="Q4020" s="23"/>
      <c r="R4020" s="23"/>
      <c r="S4020" s="23"/>
      <c r="T4020" s="23"/>
      <c r="U4020" s="23"/>
    </row>
    <row r="4021" spans="2:21" x14ac:dyDescent="0.3">
      <c r="B4021"/>
      <c r="C4021"/>
      <c r="Q4021" s="23"/>
      <c r="R4021" s="23"/>
      <c r="S4021" s="23"/>
      <c r="T4021" s="23"/>
      <c r="U4021" s="23"/>
    </row>
    <row r="4022" spans="2:21" x14ac:dyDescent="0.3">
      <c r="B4022"/>
      <c r="C4022"/>
      <c r="Q4022" s="23"/>
      <c r="R4022" s="23"/>
      <c r="S4022" s="23"/>
      <c r="T4022" s="23"/>
      <c r="U4022" s="23"/>
    </row>
    <row r="4023" spans="2:21" x14ac:dyDescent="0.3">
      <c r="B4023"/>
      <c r="C4023"/>
      <c r="Q4023" s="23"/>
      <c r="R4023" s="23"/>
      <c r="S4023" s="23"/>
      <c r="T4023" s="23"/>
      <c r="U4023" s="23"/>
    </row>
    <row r="4024" spans="2:21" x14ac:dyDescent="0.3">
      <c r="B4024"/>
      <c r="C4024"/>
      <c r="Q4024" s="23"/>
      <c r="R4024" s="23"/>
      <c r="S4024" s="23"/>
      <c r="T4024" s="23"/>
      <c r="U4024" s="23"/>
    </row>
    <row r="4025" spans="2:21" x14ac:dyDescent="0.3">
      <c r="B4025"/>
      <c r="C4025"/>
      <c r="Q4025" s="23"/>
      <c r="R4025" s="23"/>
      <c r="S4025" s="23"/>
      <c r="T4025" s="23"/>
      <c r="U4025" s="23"/>
    </row>
    <row r="4026" spans="2:21" x14ac:dyDescent="0.3">
      <c r="B4026"/>
      <c r="C4026"/>
      <c r="Q4026" s="23"/>
      <c r="R4026" s="23"/>
      <c r="S4026" s="23"/>
      <c r="T4026" s="23"/>
      <c r="U4026" s="23"/>
    </row>
    <row r="4027" spans="2:21" x14ac:dyDescent="0.3">
      <c r="B4027"/>
      <c r="C4027"/>
      <c r="Q4027" s="23"/>
      <c r="R4027" s="23"/>
      <c r="S4027" s="23"/>
      <c r="T4027" s="23"/>
      <c r="U4027" s="23"/>
    </row>
    <row r="4028" spans="2:21" x14ac:dyDescent="0.3">
      <c r="B4028"/>
      <c r="C4028"/>
      <c r="Q4028" s="23"/>
      <c r="R4028" s="23"/>
      <c r="S4028" s="23"/>
      <c r="T4028" s="23"/>
      <c r="U4028" s="23"/>
    </row>
    <row r="4029" spans="2:21" x14ac:dyDescent="0.3">
      <c r="B4029"/>
      <c r="C4029"/>
      <c r="Q4029" s="23"/>
      <c r="R4029" s="23"/>
      <c r="S4029" s="23"/>
      <c r="T4029" s="23"/>
      <c r="U4029" s="23"/>
    </row>
    <row r="4030" spans="2:21" x14ac:dyDescent="0.3">
      <c r="B4030"/>
      <c r="C4030"/>
      <c r="Q4030" s="23"/>
      <c r="R4030" s="23"/>
      <c r="S4030" s="23"/>
      <c r="T4030" s="23"/>
      <c r="U4030" s="23"/>
    </row>
    <row r="4031" spans="2:21" x14ac:dyDescent="0.3">
      <c r="B4031"/>
      <c r="C4031"/>
      <c r="Q4031" s="23"/>
      <c r="R4031" s="23"/>
      <c r="S4031" s="23"/>
      <c r="T4031" s="23"/>
      <c r="U4031" s="23"/>
    </row>
    <row r="4032" spans="2:21" x14ac:dyDescent="0.3">
      <c r="B4032"/>
      <c r="C4032"/>
      <c r="Q4032" s="23"/>
      <c r="R4032" s="23"/>
      <c r="S4032" s="23"/>
      <c r="T4032" s="23"/>
      <c r="U4032" s="23"/>
    </row>
    <row r="4033" spans="2:21" x14ac:dyDescent="0.3">
      <c r="B4033"/>
      <c r="C4033"/>
    </row>
    <row r="4034" spans="2:21" x14ac:dyDescent="0.3">
      <c r="B4034"/>
      <c r="C4034"/>
      <c r="Q4034" s="23"/>
      <c r="R4034" s="23"/>
      <c r="S4034" s="23"/>
      <c r="T4034" s="23"/>
      <c r="U4034" s="23"/>
    </row>
    <row r="4035" spans="2:21" x14ac:dyDescent="0.3">
      <c r="B4035"/>
      <c r="C4035"/>
      <c r="Q4035" s="23"/>
      <c r="R4035" s="23"/>
      <c r="S4035" s="23"/>
      <c r="T4035" s="23"/>
      <c r="U4035" s="23"/>
    </row>
    <row r="4036" spans="2:21" x14ac:dyDescent="0.3">
      <c r="B4036"/>
      <c r="C4036"/>
      <c r="Q4036" s="23"/>
      <c r="R4036" s="23"/>
      <c r="S4036" s="23"/>
      <c r="T4036" s="23"/>
      <c r="U4036" s="23"/>
    </row>
    <row r="4037" spans="2:21" x14ac:dyDescent="0.3">
      <c r="B4037"/>
      <c r="C4037"/>
      <c r="Q4037" s="23"/>
      <c r="R4037" s="23"/>
      <c r="S4037" s="23"/>
      <c r="T4037" s="23"/>
      <c r="U4037" s="23"/>
    </row>
    <row r="4038" spans="2:21" x14ac:dyDescent="0.3">
      <c r="B4038"/>
      <c r="C4038"/>
      <c r="Q4038" s="23"/>
      <c r="R4038" s="23"/>
      <c r="S4038" s="23"/>
      <c r="T4038" s="23"/>
      <c r="U4038" s="23"/>
    </row>
    <row r="4039" spans="2:21" x14ac:dyDescent="0.3">
      <c r="B4039"/>
      <c r="C4039"/>
      <c r="Q4039" s="23"/>
      <c r="R4039" s="23"/>
      <c r="S4039" s="23"/>
      <c r="T4039" s="23"/>
      <c r="U4039" s="23"/>
    </row>
    <row r="4040" spans="2:21" x14ac:dyDescent="0.3">
      <c r="B4040"/>
      <c r="C4040"/>
      <c r="Q4040" s="23"/>
      <c r="R4040" s="23"/>
      <c r="S4040" s="23"/>
      <c r="T4040" s="23"/>
      <c r="U4040" s="23"/>
    </row>
    <row r="4041" spans="2:21" x14ac:dyDescent="0.3">
      <c r="B4041"/>
      <c r="C4041"/>
      <c r="Q4041" s="23"/>
      <c r="R4041" s="23"/>
      <c r="S4041" s="23"/>
      <c r="T4041" s="23"/>
      <c r="U4041" s="23"/>
    </row>
    <row r="4042" spans="2:21" x14ac:dyDescent="0.3">
      <c r="B4042"/>
      <c r="C4042"/>
      <c r="Q4042" s="23"/>
      <c r="R4042" s="23"/>
      <c r="S4042" s="23"/>
      <c r="T4042" s="23"/>
      <c r="U4042" s="23"/>
    </row>
    <row r="4043" spans="2:21" x14ac:dyDescent="0.3">
      <c r="B4043"/>
      <c r="C4043"/>
      <c r="Q4043" s="23"/>
      <c r="R4043" s="23"/>
      <c r="S4043" s="23"/>
      <c r="T4043" s="23"/>
      <c r="U4043" s="23"/>
    </row>
    <row r="4044" spans="2:21" x14ac:dyDescent="0.3">
      <c r="B4044"/>
      <c r="C4044"/>
      <c r="Q4044" s="23"/>
      <c r="R4044" s="23"/>
      <c r="S4044" s="23"/>
      <c r="T4044" s="23"/>
      <c r="U4044" s="23"/>
    </row>
    <row r="4045" spans="2:21" x14ac:dyDescent="0.3">
      <c r="B4045"/>
      <c r="C4045"/>
      <c r="Q4045" s="23"/>
      <c r="R4045" s="23"/>
      <c r="S4045" s="23"/>
      <c r="T4045" s="23"/>
      <c r="U4045" s="23"/>
    </row>
    <row r="4046" spans="2:21" x14ac:dyDescent="0.3">
      <c r="B4046"/>
      <c r="C4046"/>
      <c r="Q4046" s="23"/>
      <c r="R4046" s="23"/>
      <c r="S4046" s="23"/>
      <c r="T4046" s="23"/>
      <c r="U4046" s="23"/>
    </row>
    <row r="4047" spans="2:21" x14ac:dyDescent="0.3">
      <c r="B4047"/>
      <c r="C4047"/>
      <c r="Q4047" s="23"/>
      <c r="R4047" s="23"/>
      <c r="S4047" s="23"/>
      <c r="T4047" s="23"/>
      <c r="U4047" s="23"/>
    </row>
    <row r="4048" spans="2:21" x14ac:dyDescent="0.3">
      <c r="B4048"/>
      <c r="C4048"/>
    </row>
    <row r="4049" spans="2:21" x14ac:dyDescent="0.3">
      <c r="B4049"/>
      <c r="C4049"/>
      <c r="Q4049" s="23"/>
      <c r="R4049" s="23"/>
      <c r="S4049" s="23"/>
      <c r="T4049" s="23"/>
      <c r="U4049" s="23"/>
    </row>
    <row r="4050" spans="2:21" x14ac:dyDescent="0.3">
      <c r="B4050"/>
      <c r="C4050"/>
      <c r="Q4050" s="23"/>
      <c r="R4050" s="23"/>
      <c r="S4050" s="23"/>
      <c r="T4050" s="23"/>
      <c r="U4050" s="23"/>
    </row>
    <row r="4051" spans="2:21" x14ac:dyDescent="0.3">
      <c r="B4051"/>
      <c r="C4051"/>
      <c r="Q4051" s="23"/>
      <c r="R4051" s="23"/>
      <c r="S4051" s="23"/>
      <c r="T4051" s="23"/>
      <c r="U4051" s="23"/>
    </row>
    <row r="4052" spans="2:21" x14ac:dyDescent="0.3">
      <c r="B4052"/>
      <c r="C4052"/>
      <c r="Q4052" s="23"/>
      <c r="R4052" s="23"/>
      <c r="S4052" s="23"/>
      <c r="T4052" s="23"/>
      <c r="U4052" s="23"/>
    </row>
    <row r="4053" spans="2:21" x14ac:dyDescent="0.3">
      <c r="B4053"/>
      <c r="C4053"/>
      <c r="Q4053" s="23"/>
      <c r="R4053" s="23"/>
      <c r="S4053" s="23"/>
      <c r="T4053" s="23"/>
      <c r="U4053" s="23"/>
    </row>
    <row r="4054" spans="2:21" x14ac:dyDescent="0.3">
      <c r="B4054"/>
      <c r="C4054"/>
      <c r="Q4054" s="23"/>
      <c r="R4054" s="23"/>
      <c r="S4054" s="23"/>
      <c r="T4054" s="23"/>
      <c r="U4054" s="23"/>
    </row>
    <row r="4055" spans="2:21" x14ac:dyDescent="0.3">
      <c r="B4055"/>
      <c r="C4055"/>
      <c r="Q4055" s="23"/>
      <c r="R4055" s="23"/>
      <c r="S4055" s="23"/>
      <c r="T4055" s="23"/>
      <c r="U4055" s="23"/>
    </row>
    <row r="4056" spans="2:21" x14ac:dyDescent="0.3">
      <c r="B4056"/>
      <c r="C4056"/>
      <c r="Q4056" s="23"/>
      <c r="R4056" s="23"/>
      <c r="S4056" s="23"/>
      <c r="T4056" s="23"/>
      <c r="U4056" s="23"/>
    </row>
    <row r="4057" spans="2:21" x14ac:dyDescent="0.3">
      <c r="B4057"/>
      <c r="C4057"/>
      <c r="Q4057" s="23"/>
      <c r="R4057" s="23"/>
      <c r="S4057" s="23"/>
      <c r="T4057" s="23"/>
      <c r="U4057" s="23"/>
    </row>
    <row r="4058" spans="2:21" x14ac:dyDescent="0.3">
      <c r="B4058"/>
      <c r="C4058"/>
      <c r="Q4058" s="23"/>
      <c r="R4058" s="23"/>
      <c r="S4058" s="23"/>
      <c r="T4058" s="23"/>
      <c r="U4058" s="23"/>
    </row>
    <row r="4059" spans="2:21" x14ac:dyDescent="0.3">
      <c r="B4059"/>
      <c r="C4059"/>
      <c r="Q4059" s="23"/>
      <c r="R4059" s="23"/>
      <c r="S4059" s="23"/>
      <c r="T4059" s="23"/>
      <c r="U4059" s="23"/>
    </row>
    <row r="4060" spans="2:21" x14ac:dyDescent="0.3">
      <c r="B4060"/>
      <c r="C4060"/>
      <c r="Q4060" s="23"/>
      <c r="R4060" s="23"/>
      <c r="S4060" s="23"/>
      <c r="T4060" s="23"/>
      <c r="U4060" s="23"/>
    </row>
    <row r="4061" spans="2:21" x14ac:dyDescent="0.3">
      <c r="B4061"/>
      <c r="C4061"/>
      <c r="Q4061" s="23"/>
      <c r="R4061" s="23"/>
      <c r="S4061" s="23"/>
      <c r="T4061" s="23"/>
      <c r="U4061" s="23"/>
    </row>
    <row r="4062" spans="2:21" x14ac:dyDescent="0.3">
      <c r="B4062"/>
      <c r="C4062"/>
      <c r="Q4062" s="23"/>
      <c r="R4062" s="23"/>
      <c r="S4062" s="23"/>
      <c r="T4062" s="23"/>
      <c r="U4062" s="23"/>
    </row>
    <row r="4063" spans="2:21" x14ac:dyDescent="0.3">
      <c r="B4063"/>
      <c r="C4063"/>
      <c r="Q4063" s="23"/>
      <c r="R4063" s="23"/>
      <c r="S4063" s="23"/>
      <c r="T4063" s="23"/>
      <c r="U4063" s="23"/>
    </row>
    <row r="4064" spans="2:21" x14ac:dyDescent="0.3">
      <c r="B4064"/>
      <c r="C4064"/>
      <c r="Q4064" s="23"/>
      <c r="R4064" s="23"/>
      <c r="S4064" s="23"/>
      <c r="T4064" s="23"/>
      <c r="U4064" s="23"/>
    </row>
    <row r="4065" spans="2:21" x14ac:dyDescent="0.3">
      <c r="B4065"/>
      <c r="C4065"/>
      <c r="Q4065" s="23"/>
      <c r="R4065" s="23"/>
      <c r="S4065" s="23"/>
      <c r="T4065" s="23"/>
      <c r="U4065" s="23"/>
    </row>
    <row r="4066" spans="2:21" x14ac:dyDescent="0.3">
      <c r="B4066"/>
      <c r="C4066"/>
      <c r="Q4066" s="23"/>
      <c r="R4066" s="23"/>
      <c r="S4066" s="23"/>
      <c r="T4066" s="23"/>
      <c r="U4066" s="23"/>
    </row>
    <row r="4067" spans="2:21" x14ac:dyDescent="0.3">
      <c r="B4067"/>
      <c r="C4067"/>
      <c r="Q4067" s="23"/>
      <c r="R4067" s="23"/>
      <c r="S4067" s="23"/>
      <c r="T4067" s="23"/>
      <c r="U4067" s="23"/>
    </row>
    <row r="4068" spans="2:21" x14ac:dyDescent="0.3">
      <c r="B4068"/>
      <c r="C4068"/>
    </row>
    <row r="4069" spans="2:21" x14ac:dyDescent="0.3">
      <c r="B4069"/>
      <c r="C4069"/>
    </row>
    <row r="4070" spans="2:21" x14ac:dyDescent="0.3">
      <c r="B4070"/>
      <c r="C4070"/>
      <c r="Q4070" s="23"/>
      <c r="R4070" s="23"/>
      <c r="S4070" s="23"/>
      <c r="T4070" s="23"/>
      <c r="U4070" s="23"/>
    </row>
    <row r="4071" spans="2:21" x14ac:dyDescent="0.3">
      <c r="B4071"/>
      <c r="C4071"/>
    </row>
    <row r="4072" spans="2:21" x14ac:dyDescent="0.3">
      <c r="B4072"/>
      <c r="C4072"/>
      <c r="Q4072" s="23"/>
      <c r="R4072" s="23"/>
      <c r="S4072" s="23"/>
      <c r="T4072" s="23"/>
      <c r="U4072" s="23"/>
    </row>
    <row r="4073" spans="2:21" x14ac:dyDescent="0.3">
      <c r="B4073"/>
      <c r="C4073"/>
    </row>
    <row r="4074" spans="2:21" x14ac:dyDescent="0.3">
      <c r="B4074"/>
      <c r="C4074"/>
      <c r="Q4074" s="23"/>
      <c r="R4074" s="23"/>
      <c r="S4074" s="23"/>
      <c r="T4074" s="23"/>
      <c r="U4074" s="23"/>
    </row>
    <row r="4075" spans="2:21" x14ac:dyDescent="0.3">
      <c r="B4075"/>
      <c r="C4075"/>
      <c r="Q4075" s="23"/>
      <c r="R4075" s="23"/>
      <c r="S4075" s="23"/>
      <c r="T4075" s="23"/>
      <c r="U4075" s="23"/>
    </row>
    <row r="4076" spans="2:21" x14ac:dyDescent="0.3">
      <c r="B4076"/>
      <c r="C4076"/>
      <c r="Q4076" s="23"/>
      <c r="R4076" s="23"/>
      <c r="S4076" s="23"/>
      <c r="T4076" s="23"/>
      <c r="U4076" s="23"/>
    </row>
    <row r="4077" spans="2:21" x14ac:dyDescent="0.3">
      <c r="B4077"/>
      <c r="C4077"/>
      <c r="Q4077" s="23"/>
      <c r="R4077" s="23"/>
      <c r="S4077" s="23"/>
      <c r="T4077" s="23"/>
      <c r="U4077" s="23"/>
    </row>
    <row r="4078" spans="2:21" x14ac:dyDescent="0.3">
      <c r="B4078"/>
      <c r="C4078"/>
      <c r="Q4078" s="23"/>
      <c r="R4078" s="23"/>
      <c r="S4078" s="23"/>
      <c r="T4078" s="23"/>
      <c r="U4078" s="23"/>
    </row>
    <row r="4079" spans="2:21" x14ac:dyDescent="0.3">
      <c r="B4079"/>
      <c r="C4079"/>
      <c r="Q4079" s="23"/>
      <c r="R4079" s="23"/>
      <c r="S4079" s="23"/>
      <c r="T4079" s="23"/>
      <c r="U4079" s="23"/>
    </row>
    <row r="4080" spans="2:21" x14ac:dyDescent="0.3">
      <c r="B4080"/>
      <c r="C4080"/>
      <c r="Q4080" s="23"/>
      <c r="R4080" s="23"/>
      <c r="S4080" s="23"/>
      <c r="T4080" s="23"/>
      <c r="U4080" s="23"/>
    </row>
    <row r="4081" spans="2:21" x14ac:dyDescent="0.3">
      <c r="B4081"/>
      <c r="C4081"/>
      <c r="Q4081" s="23"/>
      <c r="R4081" s="23"/>
      <c r="S4081" s="23"/>
      <c r="T4081" s="23"/>
      <c r="U4081" s="23"/>
    </row>
    <row r="4082" spans="2:21" x14ac:dyDescent="0.3">
      <c r="B4082"/>
      <c r="C4082"/>
      <c r="Q4082" s="23"/>
      <c r="R4082" s="23"/>
      <c r="S4082" s="23"/>
      <c r="T4082" s="23"/>
      <c r="U4082" s="23"/>
    </row>
    <row r="4083" spans="2:21" x14ac:dyDescent="0.3">
      <c r="B4083"/>
      <c r="C4083"/>
      <c r="Q4083" s="23"/>
      <c r="R4083" s="23"/>
      <c r="S4083" s="23"/>
      <c r="T4083" s="23"/>
      <c r="U4083" s="23"/>
    </row>
    <row r="4084" spans="2:21" x14ac:dyDescent="0.3">
      <c r="B4084"/>
      <c r="C4084"/>
      <c r="Q4084" s="23"/>
      <c r="R4084" s="23"/>
      <c r="S4084" s="23"/>
      <c r="T4084" s="23"/>
      <c r="U4084" s="23"/>
    </row>
    <row r="4085" spans="2:21" x14ac:dyDescent="0.3">
      <c r="B4085"/>
      <c r="C4085"/>
      <c r="Q4085" s="23"/>
      <c r="R4085" s="23"/>
      <c r="S4085" s="23"/>
      <c r="T4085" s="23"/>
      <c r="U4085" s="23"/>
    </row>
    <row r="4086" spans="2:21" x14ac:dyDescent="0.3">
      <c r="B4086"/>
      <c r="C4086"/>
      <c r="Q4086" s="23"/>
      <c r="R4086" s="23"/>
      <c r="S4086" s="23"/>
      <c r="T4086" s="23"/>
      <c r="U4086" s="23"/>
    </row>
    <row r="4087" spans="2:21" x14ac:dyDescent="0.3">
      <c r="B4087"/>
      <c r="C4087"/>
      <c r="Q4087" s="23"/>
      <c r="R4087" s="23"/>
      <c r="S4087" s="23"/>
      <c r="T4087" s="23"/>
      <c r="U4087" s="23"/>
    </row>
    <row r="4088" spans="2:21" x14ac:dyDescent="0.3">
      <c r="B4088"/>
      <c r="C4088"/>
    </row>
    <row r="4089" spans="2:21" x14ac:dyDescent="0.3">
      <c r="B4089"/>
      <c r="C4089"/>
    </row>
    <row r="4090" spans="2:21" x14ac:dyDescent="0.3">
      <c r="B4090"/>
      <c r="C4090"/>
      <c r="Q4090" s="23"/>
      <c r="R4090" s="23"/>
      <c r="S4090" s="23"/>
      <c r="T4090" s="23"/>
      <c r="U4090" s="23"/>
    </row>
    <row r="4091" spans="2:21" x14ac:dyDescent="0.3">
      <c r="B4091"/>
      <c r="C4091"/>
      <c r="Q4091" s="23"/>
      <c r="R4091" s="23"/>
      <c r="S4091" s="23"/>
      <c r="T4091" s="23"/>
      <c r="U4091" s="23"/>
    </row>
    <row r="4092" spans="2:21" x14ac:dyDescent="0.3">
      <c r="B4092"/>
      <c r="C4092"/>
    </row>
    <row r="4093" spans="2:21" x14ac:dyDescent="0.3">
      <c r="B4093"/>
      <c r="C4093"/>
      <c r="Q4093" s="23"/>
      <c r="R4093" s="23"/>
      <c r="S4093" s="23"/>
      <c r="T4093" s="23"/>
      <c r="U4093" s="23"/>
    </row>
    <row r="4094" spans="2:21" x14ac:dyDescent="0.3">
      <c r="B4094"/>
      <c r="C4094"/>
      <c r="Q4094" s="23"/>
      <c r="R4094" s="23"/>
      <c r="S4094" s="23"/>
      <c r="T4094" s="23"/>
      <c r="U4094" s="23"/>
    </row>
    <row r="4095" spans="2:21" x14ac:dyDescent="0.3">
      <c r="B4095"/>
      <c r="C4095"/>
      <c r="Q4095" s="23"/>
      <c r="R4095" s="23"/>
      <c r="S4095" s="23"/>
      <c r="T4095" s="23"/>
      <c r="U4095" s="23"/>
    </row>
    <row r="4096" spans="2:21" x14ac:dyDescent="0.3">
      <c r="B4096"/>
      <c r="C4096"/>
      <c r="Q4096" s="23"/>
      <c r="R4096" s="23"/>
      <c r="S4096" s="23"/>
      <c r="T4096" s="23"/>
      <c r="U4096" s="23"/>
    </row>
    <row r="4097" spans="2:21" x14ac:dyDescent="0.3">
      <c r="B4097"/>
      <c r="C4097"/>
      <c r="Q4097" s="23"/>
      <c r="R4097" s="23"/>
      <c r="S4097" s="23"/>
      <c r="T4097" s="23"/>
      <c r="U4097" s="23"/>
    </row>
    <row r="4098" spans="2:21" x14ac:dyDescent="0.3">
      <c r="B4098"/>
      <c r="C4098"/>
    </row>
    <row r="4099" spans="2:21" x14ac:dyDescent="0.3">
      <c r="B4099"/>
      <c r="C4099"/>
    </row>
    <row r="4100" spans="2:21" x14ac:dyDescent="0.3">
      <c r="B4100"/>
      <c r="C4100"/>
      <c r="Q4100" s="23"/>
      <c r="R4100" s="23"/>
      <c r="S4100" s="23"/>
      <c r="T4100" s="23"/>
      <c r="U4100" s="23"/>
    </row>
    <row r="4101" spans="2:21" x14ac:dyDescent="0.3">
      <c r="B4101"/>
      <c r="C4101"/>
    </row>
    <row r="4102" spans="2:21" x14ac:dyDescent="0.3">
      <c r="B4102"/>
      <c r="C4102"/>
    </row>
    <row r="4103" spans="2:21" x14ac:dyDescent="0.3">
      <c r="B4103"/>
      <c r="C4103"/>
      <c r="Q4103" s="23"/>
      <c r="R4103" s="23"/>
      <c r="S4103" s="23"/>
      <c r="T4103" s="23"/>
      <c r="U4103" s="23"/>
    </row>
    <row r="4104" spans="2:21" x14ac:dyDescent="0.3">
      <c r="B4104"/>
      <c r="C4104"/>
      <c r="Q4104" s="23"/>
      <c r="R4104" s="23"/>
      <c r="S4104" s="23"/>
      <c r="T4104" s="23"/>
      <c r="U4104" s="23"/>
    </row>
    <row r="4105" spans="2:21" x14ac:dyDescent="0.3">
      <c r="B4105"/>
      <c r="C4105"/>
      <c r="Q4105" s="23"/>
      <c r="R4105" s="23"/>
      <c r="S4105" s="23"/>
      <c r="T4105" s="23"/>
      <c r="U4105" s="23"/>
    </row>
    <row r="4106" spans="2:21" x14ac:dyDescent="0.3">
      <c r="B4106"/>
      <c r="C4106"/>
      <c r="Q4106" s="23"/>
      <c r="R4106" s="23"/>
      <c r="S4106" s="23"/>
      <c r="T4106" s="23"/>
      <c r="U4106" s="23"/>
    </row>
    <row r="4107" spans="2:21" x14ac:dyDescent="0.3">
      <c r="B4107"/>
      <c r="C4107"/>
    </row>
    <row r="4108" spans="2:21" x14ac:dyDescent="0.3">
      <c r="B4108"/>
      <c r="C4108"/>
      <c r="Q4108" s="23"/>
      <c r="R4108" s="23"/>
      <c r="S4108" s="23"/>
      <c r="T4108" s="23"/>
      <c r="U4108" s="23"/>
    </row>
    <row r="4109" spans="2:21" x14ac:dyDescent="0.3">
      <c r="B4109"/>
      <c r="C4109"/>
    </row>
    <row r="4110" spans="2:21" x14ac:dyDescent="0.3">
      <c r="B4110"/>
      <c r="C4110"/>
      <c r="Q4110" s="23"/>
      <c r="R4110" s="23"/>
      <c r="S4110" s="23"/>
      <c r="T4110" s="23"/>
      <c r="U4110" s="23"/>
    </row>
    <row r="4111" spans="2:21" x14ac:dyDescent="0.3">
      <c r="B4111"/>
      <c r="C4111"/>
      <c r="Q4111" s="23"/>
      <c r="R4111" s="23"/>
      <c r="S4111" s="23"/>
      <c r="T4111" s="23"/>
      <c r="U4111" s="23"/>
    </row>
    <row r="4112" spans="2:21" x14ac:dyDescent="0.3">
      <c r="B4112"/>
      <c r="C4112"/>
      <c r="Q4112" s="23"/>
      <c r="R4112" s="23"/>
      <c r="S4112" s="23"/>
      <c r="T4112" s="23"/>
      <c r="U4112" s="23"/>
    </row>
    <row r="4113" spans="2:21" x14ac:dyDescent="0.3">
      <c r="B4113"/>
      <c r="C4113"/>
      <c r="Q4113" s="23"/>
      <c r="R4113" s="23"/>
      <c r="S4113" s="23"/>
      <c r="T4113" s="23"/>
      <c r="U4113" s="23"/>
    </row>
    <row r="4114" spans="2:21" x14ac:dyDescent="0.3">
      <c r="B4114"/>
      <c r="C4114"/>
      <c r="Q4114" s="23"/>
      <c r="R4114" s="23"/>
      <c r="S4114" s="23"/>
      <c r="T4114" s="23"/>
      <c r="U4114" s="23"/>
    </row>
    <row r="4115" spans="2:21" x14ac:dyDescent="0.3">
      <c r="B4115"/>
      <c r="C4115"/>
      <c r="Q4115" s="23"/>
      <c r="R4115" s="23"/>
      <c r="S4115" s="23"/>
      <c r="T4115" s="23"/>
      <c r="U4115" s="23"/>
    </row>
    <row r="4116" spans="2:21" x14ac:dyDescent="0.3">
      <c r="B4116"/>
      <c r="C4116"/>
      <c r="Q4116" s="23"/>
      <c r="R4116" s="23"/>
      <c r="S4116" s="23"/>
      <c r="T4116" s="23"/>
      <c r="U4116" s="23"/>
    </row>
    <row r="4117" spans="2:21" x14ac:dyDescent="0.3">
      <c r="B4117"/>
      <c r="C4117"/>
      <c r="Q4117" s="23"/>
      <c r="R4117" s="23"/>
      <c r="S4117" s="23"/>
      <c r="T4117" s="23"/>
      <c r="U4117" s="23"/>
    </row>
    <row r="4118" spans="2:21" x14ac:dyDescent="0.3">
      <c r="B4118"/>
      <c r="C4118"/>
    </row>
    <row r="4119" spans="2:21" x14ac:dyDescent="0.3">
      <c r="B4119"/>
      <c r="C4119"/>
    </row>
    <row r="4120" spans="2:21" x14ac:dyDescent="0.3">
      <c r="B4120"/>
      <c r="C4120"/>
      <c r="Q4120" s="23"/>
      <c r="R4120" s="23"/>
      <c r="S4120" s="23"/>
      <c r="T4120" s="23"/>
      <c r="U4120" s="23"/>
    </row>
    <row r="4121" spans="2:21" x14ac:dyDescent="0.3">
      <c r="B4121"/>
      <c r="C4121"/>
    </row>
    <row r="4122" spans="2:21" x14ac:dyDescent="0.3">
      <c r="B4122"/>
      <c r="C4122"/>
      <c r="Q4122" s="23"/>
      <c r="R4122" s="23"/>
      <c r="S4122" s="23"/>
      <c r="T4122" s="23"/>
      <c r="U4122" s="23"/>
    </row>
    <row r="4123" spans="2:21" x14ac:dyDescent="0.3">
      <c r="B4123"/>
      <c r="C4123"/>
      <c r="Q4123" s="23"/>
      <c r="R4123" s="23"/>
      <c r="S4123" s="23"/>
      <c r="T4123" s="23"/>
      <c r="U4123" s="23"/>
    </row>
    <row r="4124" spans="2:21" x14ac:dyDescent="0.3">
      <c r="B4124"/>
      <c r="C4124"/>
      <c r="Q4124" s="23"/>
      <c r="R4124" s="23"/>
      <c r="S4124" s="23"/>
      <c r="T4124" s="23"/>
      <c r="U4124" s="23"/>
    </row>
    <row r="4125" spans="2:21" x14ac:dyDescent="0.3">
      <c r="B4125"/>
      <c r="C4125"/>
      <c r="Q4125" s="23"/>
      <c r="R4125" s="23"/>
      <c r="S4125" s="23"/>
      <c r="T4125" s="23"/>
      <c r="U4125" s="23"/>
    </row>
    <row r="4126" spans="2:21" x14ac:dyDescent="0.3">
      <c r="B4126"/>
      <c r="C4126"/>
    </row>
    <row r="4127" spans="2:21" x14ac:dyDescent="0.3">
      <c r="B4127"/>
      <c r="C4127"/>
    </row>
    <row r="4128" spans="2:21" x14ac:dyDescent="0.3">
      <c r="B4128"/>
      <c r="C4128"/>
      <c r="Q4128" s="23"/>
      <c r="R4128" s="23"/>
      <c r="S4128" s="23"/>
      <c r="T4128" s="23"/>
      <c r="U4128" s="23"/>
    </row>
    <row r="4129" spans="2:21" x14ac:dyDescent="0.3">
      <c r="B4129"/>
      <c r="C4129"/>
    </row>
    <row r="4130" spans="2:21" x14ac:dyDescent="0.3">
      <c r="B4130"/>
      <c r="C4130"/>
      <c r="Q4130" s="23"/>
      <c r="R4130" s="23"/>
      <c r="S4130" s="23"/>
      <c r="T4130" s="23"/>
      <c r="U4130" s="23"/>
    </row>
    <row r="4131" spans="2:21" x14ac:dyDescent="0.3">
      <c r="B4131"/>
      <c r="C4131"/>
      <c r="Q4131" s="23"/>
      <c r="R4131" s="23"/>
      <c r="S4131" s="23"/>
      <c r="T4131" s="23"/>
      <c r="U4131" s="23"/>
    </row>
    <row r="4132" spans="2:21" x14ac:dyDescent="0.3">
      <c r="B4132"/>
      <c r="C4132"/>
      <c r="Q4132" s="23"/>
      <c r="R4132" s="23"/>
      <c r="S4132" s="23"/>
      <c r="T4132" s="23"/>
      <c r="U4132" s="23"/>
    </row>
    <row r="4133" spans="2:21" x14ac:dyDescent="0.3">
      <c r="B4133"/>
      <c r="C4133"/>
      <c r="Q4133" s="23"/>
      <c r="R4133" s="23"/>
      <c r="S4133" s="23"/>
      <c r="T4133" s="23"/>
      <c r="U4133" s="23"/>
    </row>
    <row r="4134" spans="2:21" x14ac:dyDescent="0.3">
      <c r="B4134"/>
      <c r="C4134"/>
      <c r="Q4134" s="23"/>
      <c r="R4134" s="23"/>
      <c r="S4134" s="23"/>
      <c r="T4134" s="23"/>
      <c r="U4134" s="23"/>
    </row>
    <row r="4135" spans="2:21" x14ac:dyDescent="0.3">
      <c r="B4135"/>
      <c r="C4135"/>
    </row>
    <row r="4136" spans="2:21" x14ac:dyDescent="0.3">
      <c r="B4136"/>
      <c r="C4136"/>
    </row>
    <row r="4137" spans="2:21" x14ac:dyDescent="0.3">
      <c r="B4137"/>
      <c r="C4137"/>
      <c r="Q4137" s="23"/>
      <c r="R4137" s="23"/>
      <c r="S4137" s="23"/>
      <c r="T4137" s="23"/>
      <c r="U4137" s="23"/>
    </row>
    <row r="4138" spans="2:21" x14ac:dyDescent="0.3">
      <c r="B4138"/>
      <c r="C4138"/>
      <c r="Q4138" s="23"/>
      <c r="R4138" s="23"/>
      <c r="S4138" s="23"/>
      <c r="T4138" s="23"/>
      <c r="U4138" s="23"/>
    </row>
    <row r="4139" spans="2:21" x14ac:dyDescent="0.3">
      <c r="B4139"/>
      <c r="C4139"/>
      <c r="Q4139" s="23"/>
      <c r="R4139" s="23"/>
      <c r="S4139" s="23"/>
      <c r="T4139" s="23"/>
      <c r="U4139" s="23"/>
    </row>
    <row r="4140" spans="2:21" x14ac:dyDescent="0.3">
      <c r="B4140"/>
      <c r="C4140"/>
      <c r="Q4140" s="23"/>
      <c r="R4140" s="23"/>
      <c r="S4140" s="23"/>
      <c r="T4140" s="23"/>
      <c r="U4140" s="23"/>
    </row>
    <row r="4141" spans="2:21" x14ac:dyDescent="0.3">
      <c r="B4141"/>
      <c r="C4141"/>
      <c r="Q4141" s="23"/>
      <c r="R4141" s="23"/>
      <c r="S4141" s="23"/>
      <c r="T4141" s="23"/>
      <c r="U4141" s="23"/>
    </row>
    <row r="4142" spans="2:21" x14ac:dyDescent="0.3">
      <c r="B4142"/>
      <c r="C4142"/>
    </row>
    <row r="4143" spans="2:21" x14ac:dyDescent="0.3">
      <c r="B4143"/>
      <c r="C4143"/>
    </row>
    <row r="4144" spans="2:21" x14ac:dyDescent="0.3">
      <c r="B4144"/>
      <c r="C4144"/>
      <c r="Q4144" s="23"/>
      <c r="R4144" s="23"/>
      <c r="S4144" s="23"/>
      <c r="T4144" s="23"/>
      <c r="U4144" s="23"/>
    </row>
    <row r="4145" spans="2:21" x14ac:dyDescent="0.3">
      <c r="B4145"/>
      <c r="C4145"/>
      <c r="Q4145" s="23"/>
      <c r="R4145" s="23"/>
      <c r="S4145" s="23"/>
      <c r="T4145" s="23"/>
      <c r="U4145" s="23"/>
    </row>
    <row r="4146" spans="2:21" x14ac:dyDescent="0.3">
      <c r="B4146"/>
      <c r="C4146"/>
      <c r="Q4146" s="23"/>
      <c r="R4146" s="23"/>
      <c r="S4146" s="23"/>
      <c r="T4146" s="23"/>
      <c r="U4146" s="23"/>
    </row>
    <row r="4147" spans="2:21" x14ac:dyDescent="0.3">
      <c r="B4147"/>
      <c r="C4147"/>
      <c r="Q4147" s="23"/>
      <c r="R4147" s="23"/>
      <c r="S4147" s="23"/>
      <c r="T4147" s="23"/>
      <c r="U4147" s="23"/>
    </row>
    <row r="4148" spans="2:21" x14ac:dyDescent="0.3">
      <c r="B4148"/>
      <c r="C4148"/>
    </row>
    <row r="4149" spans="2:21" x14ac:dyDescent="0.3">
      <c r="B4149"/>
      <c r="C4149"/>
    </row>
    <row r="4150" spans="2:21" x14ac:dyDescent="0.3">
      <c r="B4150"/>
      <c r="C4150"/>
      <c r="Q4150" s="23"/>
      <c r="R4150" s="23"/>
      <c r="S4150" s="23"/>
      <c r="T4150" s="23"/>
      <c r="U4150" s="23"/>
    </row>
    <row r="4151" spans="2:21" x14ac:dyDescent="0.3">
      <c r="B4151"/>
      <c r="C4151"/>
      <c r="Q4151" s="23"/>
      <c r="R4151" s="23"/>
      <c r="S4151" s="23"/>
      <c r="T4151" s="23"/>
      <c r="U4151" s="23"/>
    </row>
    <row r="4152" spans="2:21" x14ac:dyDescent="0.3">
      <c r="B4152"/>
      <c r="C4152"/>
      <c r="Q4152" s="23"/>
      <c r="R4152" s="23"/>
      <c r="S4152" s="23"/>
      <c r="T4152" s="23"/>
      <c r="U4152" s="23"/>
    </row>
    <row r="4153" spans="2:21" x14ac:dyDescent="0.3">
      <c r="B4153"/>
      <c r="C4153"/>
      <c r="Q4153" s="23"/>
      <c r="R4153" s="23"/>
      <c r="S4153" s="23"/>
      <c r="T4153" s="23"/>
      <c r="U4153" s="23"/>
    </row>
    <row r="4154" spans="2:21" x14ac:dyDescent="0.3">
      <c r="B4154"/>
      <c r="C4154"/>
      <c r="Q4154" s="23"/>
      <c r="R4154" s="23"/>
      <c r="S4154" s="23"/>
      <c r="T4154" s="23"/>
      <c r="U4154" s="23"/>
    </row>
    <row r="4155" spans="2:21" x14ac:dyDescent="0.3">
      <c r="B4155"/>
      <c r="C4155"/>
      <c r="Q4155" s="23"/>
      <c r="R4155" s="23"/>
      <c r="S4155" s="23"/>
      <c r="T4155" s="23"/>
      <c r="U4155" s="23"/>
    </row>
    <row r="4156" spans="2:21" x14ac:dyDescent="0.3">
      <c r="B4156"/>
      <c r="C4156"/>
      <c r="Q4156" s="23"/>
      <c r="R4156" s="23"/>
      <c r="S4156" s="23"/>
      <c r="T4156" s="23"/>
      <c r="U4156" s="23"/>
    </row>
    <row r="4157" spans="2:21" x14ac:dyDescent="0.3">
      <c r="B4157"/>
      <c r="C4157"/>
      <c r="Q4157" s="23"/>
      <c r="R4157" s="23"/>
      <c r="S4157" s="23"/>
      <c r="T4157" s="23"/>
      <c r="U4157" s="23"/>
    </row>
    <row r="4158" spans="2:21" x14ac:dyDescent="0.3">
      <c r="B4158"/>
      <c r="C4158"/>
      <c r="Q4158" s="23"/>
      <c r="R4158" s="23"/>
      <c r="S4158" s="23"/>
      <c r="T4158" s="23"/>
      <c r="U4158" s="23"/>
    </row>
    <row r="4159" spans="2:21" x14ac:dyDescent="0.3">
      <c r="B4159"/>
      <c r="C4159"/>
      <c r="Q4159" s="23"/>
      <c r="R4159" s="23"/>
      <c r="S4159" s="23"/>
      <c r="T4159" s="23"/>
      <c r="U4159" s="23"/>
    </row>
    <row r="4160" spans="2:21" x14ac:dyDescent="0.3">
      <c r="B4160"/>
      <c r="C4160"/>
    </row>
    <row r="4161" spans="2:21" x14ac:dyDescent="0.3">
      <c r="B4161"/>
      <c r="C4161"/>
      <c r="Q4161" s="23"/>
      <c r="R4161" s="23"/>
      <c r="S4161" s="23"/>
      <c r="T4161" s="23"/>
      <c r="U4161" s="23"/>
    </row>
    <row r="4162" spans="2:21" x14ac:dyDescent="0.3">
      <c r="B4162"/>
      <c r="C4162"/>
      <c r="Q4162" s="23"/>
      <c r="R4162" s="23"/>
      <c r="S4162" s="23"/>
      <c r="T4162" s="23"/>
      <c r="U4162" s="23"/>
    </row>
    <row r="4163" spans="2:21" x14ac:dyDescent="0.3">
      <c r="B4163"/>
      <c r="C4163"/>
      <c r="Q4163" s="23"/>
      <c r="R4163" s="23"/>
      <c r="S4163" s="23"/>
      <c r="T4163" s="23"/>
      <c r="U4163" s="23"/>
    </row>
    <row r="4164" spans="2:21" x14ac:dyDescent="0.3">
      <c r="B4164"/>
      <c r="C4164"/>
    </row>
    <row r="4165" spans="2:21" x14ac:dyDescent="0.3">
      <c r="B4165"/>
      <c r="C4165"/>
    </row>
    <row r="4166" spans="2:21" x14ac:dyDescent="0.3">
      <c r="B4166"/>
      <c r="C4166"/>
      <c r="Q4166" s="23"/>
      <c r="R4166" s="23"/>
      <c r="S4166" s="23"/>
      <c r="T4166" s="23"/>
      <c r="U4166" s="23"/>
    </row>
    <row r="4167" spans="2:21" x14ac:dyDescent="0.3">
      <c r="B4167"/>
      <c r="C4167"/>
      <c r="Q4167" s="23"/>
      <c r="R4167" s="23"/>
      <c r="S4167" s="23"/>
      <c r="T4167" s="23"/>
      <c r="U4167" s="23"/>
    </row>
    <row r="4168" spans="2:21" x14ac:dyDescent="0.3">
      <c r="B4168"/>
      <c r="C4168"/>
      <c r="Q4168" s="23"/>
      <c r="R4168" s="23"/>
      <c r="S4168" s="23"/>
      <c r="T4168" s="23"/>
      <c r="U4168" s="23"/>
    </row>
    <row r="4169" spans="2:21" x14ac:dyDescent="0.3">
      <c r="B4169"/>
      <c r="C4169"/>
      <c r="Q4169" s="23"/>
      <c r="R4169" s="23"/>
      <c r="S4169" s="23"/>
      <c r="T4169" s="23"/>
      <c r="U4169" s="23"/>
    </row>
    <row r="4170" spans="2:21" x14ac:dyDescent="0.3">
      <c r="B4170"/>
      <c r="C4170"/>
      <c r="Q4170" s="23"/>
      <c r="R4170" s="23"/>
      <c r="S4170" s="23"/>
      <c r="T4170" s="23"/>
      <c r="U4170" s="23"/>
    </row>
    <row r="4171" spans="2:21" x14ac:dyDescent="0.3">
      <c r="B4171"/>
      <c r="C4171"/>
    </row>
    <row r="4172" spans="2:21" x14ac:dyDescent="0.3">
      <c r="B4172"/>
      <c r="C4172"/>
    </row>
    <row r="4173" spans="2:21" x14ac:dyDescent="0.3">
      <c r="B4173"/>
      <c r="C4173"/>
      <c r="Q4173" s="23"/>
      <c r="R4173" s="23"/>
      <c r="S4173" s="23"/>
      <c r="T4173" s="23"/>
      <c r="U4173" s="23"/>
    </row>
    <row r="4174" spans="2:21" x14ac:dyDescent="0.3">
      <c r="B4174"/>
      <c r="C4174"/>
      <c r="Q4174" s="23"/>
      <c r="R4174" s="23"/>
      <c r="S4174" s="23"/>
      <c r="T4174" s="23"/>
      <c r="U4174" s="23"/>
    </row>
    <row r="4175" spans="2:21" x14ac:dyDescent="0.3">
      <c r="B4175"/>
      <c r="C4175"/>
      <c r="Q4175" s="23"/>
      <c r="R4175" s="23"/>
      <c r="S4175" s="23"/>
      <c r="T4175" s="23"/>
      <c r="U4175" s="23"/>
    </row>
    <row r="4176" spans="2:21" x14ac:dyDescent="0.3">
      <c r="B4176"/>
      <c r="C4176"/>
      <c r="Q4176" s="23"/>
      <c r="R4176" s="23"/>
      <c r="S4176" s="23"/>
      <c r="T4176" s="23"/>
      <c r="U4176" s="23"/>
    </row>
    <row r="4177" spans="2:21" x14ac:dyDescent="0.3">
      <c r="B4177"/>
      <c r="C4177"/>
      <c r="Q4177" s="23"/>
      <c r="R4177" s="23"/>
      <c r="S4177" s="23"/>
      <c r="T4177" s="23"/>
      <c r="U4177" s="23"/>
    </row>
    <row r="4178" spans="2:21" x14ac:dyDescent="0.3">
      <c r="B4178"/>
      <c r="C4178"/>
      <c r="Q4178" s="23"/>
      <c r="R4178" s="23"/>
      <c r="S4178" s="23"/>
      <c r="T4178" s="23"/>
      <c r="U4178" s="23"/>
    </row>
    <row r="4179" spans="2:21" x14ac:dyDescent="0.3">
      <c r="B4179"/>
      <c r="C4179"/>
      <c r="Q4179" s="23"/>
      <c r="R4179" s="23"/>
      <c r="S4179" s="23"/>
      <c r="T4179" s="23"/>
      <c r="U4179" s="23"/>
    </row>
    <row r="4180" spans="2:21" x14ac:dyDescent="0.3">
      <c r="B4180"/>
      <c r="C4180"/>
      <c r="Q4180" s="23"/>
      <c r="R4180" s="23"/>
      <c r="S4180" s="23"/>
      <c r="T4180" s="23"/>
      <c r="U4180" s="23"/>
    </row>
    <row r="4181" spans="2:21" x14ac:dyDescent="0.3">
      <c r="B4181"/>
      <c r="C4181"/>
      <c r="Q4181" s="23"/>
      <c r="R4181" s="23"/>
      <c r="S4181" s="23"/>
      <c r="T4181" s="23"/>
      <c r="U4181" s="23"/>
    </row>
    <row r="4182" spans="2:21" x14ac:dyDescent="0.3">
      <c r="B4182"/>
      <c r="C4182"/>
    </row>
    <row r="4183" spans="2:21" x14ac:dyDescent="0.3">
      <c r="B4183"/>
      <c r="C4183"/>
    </row>
    <row r="4184" spans="2:21" x14ac:dyDescent="0.3">
      <c r="B4184"/>
      <c r="C4184"/>
      <c r="Q4184" s="23"/>
      <c r="R4184" s="23"/>
      <c r="S4184" s="23"/>
      <c r="T4184" s="23"/>
      <c r="U4184" s="23"/>
    </row>
    <row r="4185" spans="2:21" x14ac:dyDescent="0.3">
      <c r="B4185"/>
      <c r="C4185"/>
      <c r="Q4185" s="23"/>
      <c r="R4185" s="23"/>
      <c r="S4185" s="23"/>
      <c r="T4185" s="23"/>
      <c r="U4185" s="23"/>
    </row>
    <row r="4186" spans="2:21" x14ac:dyDescent="0.3">
      <c r="B4186"/>
      <c r="C4186"/>
      <c r="Q4186" s="23"/>
      <c r="R4186" s="23"/>
      <c r="S4186" s="23"/>
      <c r="T4186" s="23"/>
      <c r="U4186" s="23"/>
    </row>
    <row r="4187" spans="2:21" x14ac:dyDescent="0.3">
      <c r="B4187"/>
      <c r="C4187"/>
      <c r="Q4187" s="23"/>
      <c r="R4187" s="23"/>
      <c r="S4187" s="23"/>
      <c r="T4187" s="23"/>
      <c r="U4187" s="23"/>
    </row>
    <row r="4188" spans="2:21" x14ac:dyDescent="0.3">
      <c r="B4188"/>
      <c r="C4188"/>
      <c r="Q4188" s="23"/>
      <c r="R4188" s="23"/>
      <c r="S4188" s="23"/>
      <c r="T4188" s="23"/>
      <c r="U4188" s="23"/>
    </row>
    <row r="4189" spans="2:21" x14ac:dyDescent="0.3">
      <c r="B4189"/>
      <c r="C4189"/>
      <c r="Q4189" s="23"/>
      <c r="R4189" s="23"/>
      <c r="S4189" s="23"/>
      <c r="T4189" s="23"/>
      <c r="U4189" s="23"/>
    </row>
    <row r="4190" spans="2:21" x14ac:dyDescent="0.3">
      <c r="B4190"/>
      <c r="C4190"/>
      <c r="Q4190" s="23"/>
      <c r="R4190" s="23"/>
      <c r="S4190" s="23"/>
      <c r="T4190" s="23"/>
      <c r="U4190" s="23"/>
    </row>
    <row r="4191" spans="2:21" x14ac:dyDescent="0.3">
      <c r="B4191"/>
      <c r="C4191"/>
      <c r="Q4191" s="23"/>
      <c r="R4191" s="23"/>
      <c r="S4191" s="23"/>
      <c r="T4191" s="23"/>
      <c r="U4191" s="23"/>
    </row>
    <row r="4192" spans="2:21" x14ac:dyDescent="0.3">
      <c r="B4192"/>
      <c r="C4192"/>
      <c r="Q4192" s="23"/>
      <c r="R4192" s="23"/>
      <c r="S4192" s="23"/>
      <c r="T4192" s="23"/>
      <c r="U4192" s="23"/>
    </row>
    <row r="4193" spans="2:21" x14ac:dyDescent="0.3">
      <c r="B4193"/>
      <c r="C4193"/>
      <c r="Q4193" s="23"/>
      <c r="R4193" s="23"/>
      <c r="S4193" s="23"/>
      <c r="T4193" s="23"/>
      <c r="U4193" s="23"/>
    </row>
    <row r="4194" spans="2:21" x14ac:dyDescent="0.3">
      <c r="B4194"/>
      <c r="C4194"/>
      <c r="Q4194" s="23"/>
      <c r="R4194" s="23"/>
      <c r="S4194" s="23"/>
      <c r="T4194" s="23"/>
      <c r="U4194" s="23"/>
    </row>
    <row r="4195" spans="2:21" x14ac:dyDescent="0.3">
      <c r="B4195"/>
      <c r="C4195"/>
      <c r="Q4195" s="23"/>
      <c r="R4195" s="23"/>
      <c r="S4195" s="23"/>
      <c r="T4195" s="23"/>
      <c r="U4195" s="23"/>
    </row>
    <row r="4196" spans="2:21" x14ac:dyDescent="0.3">
      <c r="B4196"/>
      <c r="C4196"/>
      <c r="Q4196" s="23"/>
      <c r="R4196" s="23"/>
      <c r="S4196" s="23"/>
      <c r="T4196" s="23"/>
      <c r="U4196" s="23"/>
    </row>
    <row r="4197" spans="2:21" x14ac:dyDescent="0.3">
      <c r="B4197"/>
      <c r="C4197"/>
      <c r="Q4197" s="23"/>
      <c r="R4197" s="23"/>
      <c r="S4197" s="23"/>
      <c r="T4197" s="23"/>
      <c r="U4197" s="23"/>
    </row>
    <row r="4198" spans="2:21" x14ac:dyDescent="0.3">
      <c r="B4198"/>
      <c r="C4198"/>
      <c r="Q4198" s="23"/>
      <c r="R4198" s="23"/>
      <c r="S4198" s="23"/>
      <c r="T4198" s="23"/>
      <c r="U4198" s="23"/>
    </row>
    <row r="4199" spans="2:21" x14ac:dyDescent="0.3">
      <c r="B4199"/>
      <c r="C4199"/>
      <c r="Q4199" s="23"/>
      <c r="R4199" s="23"/>
      <c r="S4199" s="23"/>
      <c r="T4199" s="23"/>
      <c r="U4199" s="23"/>
    </row>
    <row r="4200" spans="2:21" x14ac:dyDescent="0.3">
      <c r="B4200"/>
      <c r="C4200"/>
    </row>
    <row r="4201" spans="2:21" x14ac:dyDescent="0.3">
      <c r="B4201"/>
      <c r="C4201"/>
      <c r="Q4201" s="23"/>
      <c r="R4201" s="23"/>
      <c r="S4201" s="23"/>
      <c r="T4201" s="23"/>
      <c r="U4201" s="23"/>
    </row>
    <row r="4202" spans="2:21" x14ac:dyDescent="0.3">
      <c r="B4202"/>
      <c r="C4202"/>
      <c r="Q4202" s="23"/>
      <c r="R4202" s="23"/>
      <c r="S4202" s="23"/>
      <c r="T4202" s="23"/>
      <c r="U4202" s="23"/>
    </row>
    <row r="4203" spans="2:21" x14ac:dyDescent="0.3">
      <c r="B4203"/>
      <c r="C4203"/>
      <c r="Q4203" s="23"/>
      <c r="R4203" s="23"/>
      <c r="S4203" s="23"/>
      <c r="T4203" s="23"/>
      <c r="U4203" s="23"/>
    </row>
    <row r="4204" spans="2:21" x14ac:dyDescent="0.3">
      <c r="B4204"/>
      <c r="C4204"/>
      <c r="Q4204" s="23"/>
      <c r="R4204" s="23"/>
      <c r="S4204" s="23"/>
      <c r="T4204" s="23"/>
      <c r="U4204" s="23"/>
    </row>
    <row r="4205" spans="2:21" x14ac:dyDescent="0.3">
      <c r="B4205"/>
      <c r="C4205"/>
      <c r="Q4205" s="23"/>
      <c r="R4205" s="23"/>
      <c r="S4205" s="23"/>
      <c r="T4205" s="23"/>
      <c r="U4205" s="23"/>
    </row>
    <row r="4206" spans="2:21" x14ac:dyDescent="0.3">
      <c r="B4206"/>
      <c r="C4206"/>
      <c r="Q4206" s="23"/>
      <c r="R4206" s="23"/>
      <c r="S4206" s="23"/>
      <c r="T4206" s="23"/>
      <c r="U4206" s="23"/>
    </row>
    <row r="4207" spans="2:21" x14ac:dyDescent="0.3">
      <c r="B4207"/>
      <c r="C4207"/>
      <c r="Q4207" s="23"/>
      <c r="R4207" s="23"/>
      <c r="S4207" s="23"/>
      <c r="T4207" s="23"/>
      <c r="U4207" s="23"/>
    </row>
    <row r="4208" spans="2:21" x14ac:dyDescent="0.3">
      <c r="B4208"/>
      <c r="C4208"/>
    </row>
    <row r="4209" spans="2:21" x14ac:dyDescent="0.3">
      <c r="B4209"/>
      <c r="C4209"/>
      <c r="Q4209" s="23"/>
      <c r="R4209" s="23"/>
      <c r="S4209" s="23"/>
      <c r="T4209" s="23"/>
      <c r="U4209" s="23"/>
    </row>
    <row r="4210" spans="2:21" x14ac:dyDescent="0.3">
      <c r="B4210"/>
      <c r="C4210"/>
      <c r="Q4210" s="23"/>
      <c r="R4210" s="23"/>
      <c r="S4210" s="23"/>
      <c r="T4210" s="23"/>
      <c r="U4210" s="23"/>
    </row>
    <row r="4211" spans="2:21" x14ac:dyDescent="0.3">
      <c r="B4211"/>
      <c r="C4211"/>
      <c r="Q4211" s="23"/>
      <c r="R4211" s="23"/>
      <c r="S4211" s="23"/>
      <c r="T4211" s="23"/>
      <c r="U4211" s="23"/>
    </row>
    <row r="4212" spans="2:21" x14ac:dyDescent="0.3">
      <c r="B4212"/>
      <c r="C4212"/>
      <c r="Q4212" s="23"/>
      <c r="R4212" s="23"/>
      <c r="S4212" s="23"/>
      <c r="T4212" s="23"/>
      <c r="U4212" s="23"/>
    </row>
    <row r="4213" spans="2:21" x14ac:dyDescent="0.3">
      <c r="B4213"/>
      <c r="C4213"/>
      <c r="Q4213" s="23"/>
      <c r="R4213" s="23"/>
      <c r="S4213" s="23"/>
      <c r="T4213" s="23"/>
      <c r="U4213" s="23"/>
    </row>
    <row r="4214" spans="2:21" x14ac:dyDescent="0.3">
      <c r="B4214"/>
      <c r="C4214"/>
      <c r="Q4214" s="23"/>
      <c r="R4214" s="23"/>
      <c r="S4214" s="23"/>
      <c r="T4214" s="23"/>
      <c r="U4214" s="23"/>
    </row>
    <row r="4215" spans="2:21" x14ac:dyDescent="0.3">
      <c r="B4215"/>
      <c r="C4215"/>
      <c r="Q4215" s="23"/>
      <c r="R4215" s="23"/>
      <c r="S4215" s="23"/>
      <c r="T4215" s="23"/>
      <c r="U4215" s="23"/>
    </row>
    <row r="4216" spans="2:21" x14ac:dyDescent="0.3">
      <c r="B4216"/>
      <c r="C4216"/>
      <c r="Q4216" s="23"/>
      <c r="R4216" s="23"/>
      <c r="S4216" s="23"/>
      <c r="T4216" s="23"/>
      <c r="U4216" s="23"/>
    </row>
    <row r="4217" spans="2:21" x14ac:dyDescent="0.3">
      <c r="B4217"/>
      <c r="C4217"/>
      <c r="Q4217" s="23"/>
      <c r="R4217" s="23"/>
      <c r="S4217" s="23"/>
      <c r="T4217" s="23"/>
      <c r="U4217" s="23"/>
    </row>
    <row r="4218" spans="2:21" x14ac:dyDescent="0.3">
      <c r="B4218"/>
      <c r="C4218"/>
      <c r="Q4218" s="23"/>
      <c r="R4218" s="23"/>
      <c r="S4218" s="23"/>
      <c r="T4218" s="23"/>
      <c r="U4218" s="23"/>
    </row>
    <row r="4219" spans="2:21" x14ac:dyDescent="0.3">
      <c r="B4219"/>
      <c r="C4219"/>
      <c r="Q4219" s="23"/>
      <c r="R4219" s="23"/>
      <c r="S4219" s="23"/>
      <c r="T4219" s="23"/>
      <c r="U4219" s="23"/>
    </row>
    <row r="4220" spans="2:21" x14ac:dyDescent="0.3">
      <c r="B4220"/>
      <c r="C4220"/>
      <c r="Q4220" s="23"/>
      <c r="R4220" s="23"/>
      <c r="S4220" s="23"/>
      <c r="T4220" s="23"/>
      <c r="U4220" s="23"/>
    </row>
    <row r="4221" spans="2:21" x14ac:dyDescent="0.3">
      <c r="B4221"/>
      <c r="C4221"/>
      <c r="Q4221" s="23"/>
      <c r="R4221" s="23"/>
      <c r="S4221" s="23"/>
      <c r="T4221" s="23"/>
      <c r="U4221" s="23"/>
    </row>
    <row r="4222" spans="2:21" x14ac:dyDescent="0.3">
      <c r="B4222"/>
      <c r="C4222"/>
      <c r="Q4222" s="23"/>
      <c r="R4222" s="23"/>
      <c r="S4222" s="23"/>
      <c r="T4222" s="23"/>
      <c r="U4222" s="23"/>
    </row>
    <row r="4223" spans="2:21" x14ac:dyDescent="0.3">
      <c r="B4223"/>
      <c r="C4223"/>
      <c r="Q4223" s="23"/>
      <c r="R4223" s="23"/>
      <c r="S4223" s="23"/>
      <c r="T4223" s="23"/>
      <c r="U4223" s="23"/>
    </row>
    <row r="4224" spans="2:21" x14ac:dyDescent="0.3">
      <c r="B4224"/>
      <c r="C4224"/>
      <c r="Q4224" s="23"/>
      <c r="R4224" s="23"/>
      <c r="S4224" s="23"/>
      <c r="T4224" s="23"/>
      <c r="U4224" s="23"/>
    </row>
    <row r="4225" spans="2:21" x14ac:dyDescent="0.3">
      <c r="B4225"/>
      <c r="C4225"/>
      <c r="Q4225" s="23"/>
      <c r="R4225" s="23"/>
      <c r="S4225" s="23"/>
      <c r="T4225" s="23"/>
      <c r="U4225" s="23"/>
    </row>
    <row r="4226" spans="2:21" x14ac:dyDescent="0.3">
      <c r="B4226"/>
      <c r="C4226"/>
    </row>
    <row r="4227" spans="2:21" x14ac:dyDescent="0.3">
      <c r="B4227"/>
      <c r="C4227"/>
      <c r="Q4227" s="23"/>
      <c r="R4227" s="23"/>
      <c r="S4227" s="23"/>
      <c r="T4227" s="23"/>
      <c r="U4227" s="23"/>
    </row>
    <row r="4228" spans="2:21" x14ac:dyDescent="0.3">
      <c r="B4228"/>
      <c r="C4228"/>
      <c r="Q4228" s="23"/>
      <c r="R4228" s="23"/>
      <c r="S4228" s="23"/>
      <c r="T4228" s="23"/>
      <c r="U4228" s="23"/>
    </row>
    <row r="4229" spans="2:21" x14ac:dyDescent="0.3">
      <c r="B4229"/>
      <c r="C4229"/>
    </row>
    <row r="4230" spans="2:21" x14ac:dyDescent="0.3">
      <c r="B4230"/>
      <c r="C4230"/>
      <c r="Q4230" s="23"/>
      <c r="R4230" s="23"/>
      <c r="S4230" s="23"/>
      <c r="T4230" s="23"/>
      <c r="U4230" s="23"/>
    </row>
    <row r="4231" spans="2:21" x14ac:dyDescent="0.3">
      <c r="B4231"/>
      <c r="C4231"/>
      <c r="Q4231" s="23"/>
      <c r="R4231" s="23"/>
      <c r="S4231" s="23"/>
      <c r="T4231" s="23"/>
      <c r="U4231" s="23"/>
    </row>
    <row r="4232" spans="2:21" x14ac:dyDescent="0.3">
      <c r="B4232"/>
      <c r="C4232"/>
      <c r="Q4232" s="23"/>
      <c r="R4232" s="23"/>
      <c r="S4232" s="23"/>
      <c r="T4232" s="23"/>
      <c r="U4232" s="23"/>
    </row>
    <row r="4233" spans="2:21" x14ac:dyDescent="0.3">
      <c r="B4233"/>
      <c r="C4233"/>
    </row>
    <row r="4234" spans="2:21" x14ac:dyDescent="0.3">
      <c r="B4234"/>
      <c r="C4234"/>
    </row>
    <row r="4235" spans="2:21" x14ac:dyDescent="0.3">
      <c r="B4235"/>
      <c r="C4235"/>
      <c r="Q4235" s="23"/>
      <c r="R4235" s="23"/>
      <c r="S4235" s="23"/>
      <c r="T4235" s="23"/>
      <c r="U4235" s="23"/>
    </row>
    <row r="4236" spans="2:21" x14ac:dyDescent="0.3">
      <c r="B4236"/>
      <c r="C4236"/>
      <c r="Q4236" s="23"/>
      <c r="R4236" s="23"/>
      <c r="S4236" s="23"/>
      <c r="T4236" s="23"/>
      <c r="U4236" s="23"/>
    </row>
    <row r="4237" spans="2:21" x14ac:dyDescent="0.3">
      <c r="B4237"/>
      <c r="C4237"/>
    </row>
    <row r="4238" spans="2:21" x14ac:dyDescent="0.3">
      <c r="B4238"/>
      <c r="C4238"/>
      <c r="Q4238" s="23"/>
      <c r="R4238" s="23"/>
      <c r="S4238" s="23"/>
      <c r="T4238" s="23"/>
      <c r="U4238" s="23"/>
    </row>
    <row r="4239" spans="2:21" x14ac:dyDescent="0.3">
      <c r="B4239"/>
      <c r="C4239"/>
      <c r="Q4239" s="23"/>
      <c r="R4239" s="23"/>
      <c r="S4239" s="23"/>
      <c r="T4239" s="23"/>
      <c r="U4239" s="23"/>
    </row>
    <row r="4240" spans="2:21" x14ac:dyDescent="0.3">
      <c r="B4240"/>
      <c r="C4240"/>
      <c r="Q4240" s="23"/>
      <c r="R4240" s="23"/>
      <c r="S4240" s="23"/>
      <c r="T4240" s="23"/>
      <c r="U4240" s="23"/>
    </row>
    <row r="4241" spans="2:21" x14ac:dyDescent="0.3">
      <c r="B4241"/>
      <c r="C4241"/>
      <c r="Q4241" s="23"/>
      <c r="R4241" s="23"/>
      <c r="S4241" s="23"/>
      <c r="T4241" s="23"/>
      <c r="U4241" s="23"/>
    </row>
    <row r="4242" spans="2:21" x14ac:dyDescent="0.3">
      <c r="B4242"/>
      <c r="C4242"/>
      <c r="Q4242" s="23"/>
      <c r="R4242" s="23"/>
      <c r="S4242" s="23"/>
      <c r="T4242" s="23"/>
      <c r="U4242" s="23"/>
    </row>
    <row r="4243" spans="2:21" x14ac:dyDescent="0.3">
      <c r="B4243"/>
      <c r="C4243"/>
      <c r="Q4243" s="23"/>
      <c r="R4243" s="23"/>
      <c r="S4243" s="23"/>
      <c r="T4243" s="23"/>
      <c r="U4243" s="23"/>
    </row>
    <row r="4244" spans="2:21" x14ac:dyDescent="0.3">
      <c r="B4244"/>
      <c r="C4244"/>
      <c r="Q4244" s="23"/>
      <c r="R4244" s="23"/>
      <c r="S4244" s="23"/>
      <c r="T4244" s="23"/>
      <c r="U4244" s="23"/>
    </row>
    <row r="4245" spans="2:21" x14ac:dyDescent="0.3">
      <c r="B4245"/>
      <c r="C4245"/>
      <c r="Q4245" s="23"/>
      <c r="R4245" s="23"/>
      <c r="S4245" s="23"/>
      <c r="T4245" s="23"/>
      <c r="U4245" s="23"/>
    </row>
    <row r="4246" spans="2:21" x14ac:dyDescent="0.3">
      <c r="B4246"/>
      <c r="C4246"/>
      <c r="Q4246" s="23"/>
      <c r="R4246" s="23"/>
      <c r="S4246" s="23"/>
      <c r="T4246" s="23"/>
      <c r="U4246" s="23"/>
    </row>
    <row r="4247" spans="2:21" x14ac:dyDescent="0.3">
      <c r="B4247"/>
      <c r="C4247"/>
      <c r="Q4247" s="23"/>
      <c r="R4247" s="23"/>
      <c r="S4247" s="23"/>
      <c r="T4247" s="23"/>
      <c r="U4247" s="23"/>
    </row>
    <row r="4248" spans="2:21" x14ac:dyDescent="0.3">
      <c r="B4248"/>
      <c r="C4248"/>
      <c r="Q4248" s="23"/>
      <c r="R4248" s="23"/>
      <c r="S4248" s="23"/>
      <c r="T4248" s="23"/>
      <c r="U4248" s="23"/>
    </row>
    <row r="4249" spans="2:21" x14ac:dyDescent="0.3">
      <c r="B4249"/>
      <c r="C4249"/>
      <c r="Q4249" s="23"/>
      <c r="R4249" s="23"/>
      <c r="S4249" s="23"/>
      <c r="T4249" s="23"/>
      <c r="U4249" s="23"/>
    </row>
    <row r="4250" spans="2:21" x14ac:dyDescent="0.3">
      <c r="B4250"/>
      <c r="C4250"/>
      <c r="Q4250" s="23"/>
      <c r="R4250" s="23"/>
      <c r="S4250" s="23"/>
      <c r="T4250" s="23"/>
      <c r="U4250" s="23"/>
    </row>
    <row r="4251" spans="2:21" x14ac:dyDescent="0.3">
      <c r="B4251"/>
      <c r="C4251"/>
      <c r="Q4251" s="23"/>
      <c r="R4251" s="23"/>
      <c r="S4251" s="23"/>
      <c r="T4251" s="23"/>
      <c r="U4251" s="23"/>
    </row>
    <row r="4252" spans="2:21" x14ac:dyDescent="0.3">
      <c r="B4252"/>
      <c r="C4252"/>
      <c r="Q4252" s="23"/>
      <c r="R4252" s="23"/>
      <c r="S4252" s="23"/>
      <c r="T4252" s="23"/>
      <c r="U4252" s="23"/>
    </row>
    <row r="4253" spans="2:21" x14ac:dyDescent="0.3">
      <c r="B4253"/>
      <c r="C4253"/>
      <c r="Q4253" s="23"/>
      <c r="R4253" s="23"/>
      <c r="S4253" s="23"/>
      <c r="T4253" s="23"/>
      <c r="U4253" s="23"/>
    </row>
    <row r="4254" spans="2:21" x14ac:dyDescent="0.3">
      <c r="B4254"/>
      <c r="C4254"/>
      <c r="Q4254" s="23"/>
      <c r="R4254" s="23"/>
      <c r="S4254" s="23"/>
      <c r="T4254" s="23"/>
      <c r="U4254" s="23"/>
    </row>
    <row r="4255" spans="2:21" x14ac:dyDescent="0.3">
      <c r="B4255"/>
      <c r="C4255"/>
      <c r="Q4255" s="23"/>
      <c r="R4255" s="23"/>
      <c r="S4255" s="23"/>
      <c r="T4255" s="23"/>
      <c r="U4255" s="23"/>
    </row>
    <row r="4256" spans="2:21" x14ac:dyDescent="0.3">
      <c r="B4256"/>
      <c r="C4256"/>
      <c r="Q4256" s="23"/>
      <c r="R4256" s="23"/>
      <c r="S4256" s="23"/>
      <c r="T4256" s="23"/>
      <c r="U4256" s="23"/>
    </row>
    <row r="4257" spans="2:21" x14ac:dyDescent="0.3">
      <c r="B4257"/>
      <c r="C4257"/>
      <c r="Q4257" s="23"/>
      <c r="R4257" s="23"/>
      <c r="S4257" s="23"/>
      <c r="T4257" s="23"/>
      <c r="U4257" s="23"/>
    </row>
    <row r="4258" spans="2:21" x14ac:dyDescent="0.3">
      <c r="B4258"/>
      <c r="C4258"/>
      <c r="Q4258" s="23"/>
      <c r="R4258" s="23"/>
      <c r="S4258" s="23"/>
      <c r="T4258" s="23"/>
      <c r="U4258" s="23"/>
    </row>
    <row r="4259" spans="2:21" x14ac:dyDescent="0.3">
      <c r="B4259"/>
      <c r="C4259"/>
      <c r="Q4259" s="23"/>
      <c r="R4259" s="23"/>
      <c r="S4259" s="23"/>
      <c r="T4259" s="23"/>
      <c r="U4259" s="23"/>
    </row>
    <row r="4260" spans="2:21" x14ac:dyDescent="0.3">
      <c r="B4260"/>
      <c r="C4260"/>
      <c r="Q4260" s="23"/>
      <c r="R4260" s="23"/>
      <c r="S4260" s="23"/>
      <c r="T4260" s="23"/>
      <c r="U4260" s="23"/>
    </row>
    <row r="4261" spans="2:21" x14ac:dyDescent="0.3">
      <c r="B4261"/>
      <c r="C4261"/>
      <c r="Q4261" s="23"/>
      <c r="R4261" s="23"/>
      <c r="S4261" s="23"/>
      <c r="T4261" s="23"/>
      <c r="U4261" s="23"/>
    </row>
    <row r="4262" spans="2:21" x14ac:dyDescent="0.3">
      <c r="B4262"/>
      <c r="C4262"/>
    </row>
    <row r="4263" spans="2:21" x14ac:dyDescent="0.3">
      <c r="B4263"/>
      <c r="C4263"/>
    </row>
    <row r="4264" spans="2:21" x14ac:dyDescent="0.3">
      <c r="B4264"/>
      <c r="C4264"/>
      <c r="Q4264" s="23"/>
      <c r="R4264" s="23"/>
      <c r="S4264" s="23"/>
      <c r="T4264" s="23"/>
      <c r="U4264" s="23"/>
    </row>
    <row r="4265" spans="2:21" x14ac:dyDescent="0.3">
      <c r="B4265"/>
      <c r="C4265"/>
      <c r="Q4265" s="23"/>
      <c r="R4265" s="23"/>
      <c r="S4265" s="23"/>
      <c r="T4265" s="23"/>
      <c r="U4265" s="23"/>
    </row>
    <row r="4266" spans="2:21" x14ac:dyDescent="0.3">
      <c r="B4266"/>
      <c r="C4266"/>
    </row>
    <row r="4267" spans="2:21" x14ac:dyDescent="0.3">
      <c r="B4267"/>
      <c r="C4267"/>
      <c r="Q4267" s="23"/>
      <c r="R4267" s="23"/>
      <c r="S4267" s="23"/>
      <c r="T4267" s="23"/>
      <c r="U4267" s="23"/>
    </row>
    <row r="4268" spans="2:21" x14ac:dyDescent="0.3">
      <c r="B4268"/>
      <c r="C4268"/>
      <c r="Q4268" s="23"/>
      <c r="R4268" s="23"/>
      <c r="S4268" s="23"/>
      <c r="T4268" s="23"/>
      <c r="U4268" s="23"/>
    </row>
    <row r="4269" spans="2:21" x14ac:dyDescent="0.3">
      <c r="B4269"/>
      <c r="C4269"/>
      <c r="Q4269" s="23"/>
      <c r="R4269" s="23"/>
      <c r="S4269" s="23"/>
      <c r="T4269" s="23"/>
      <c r="U4269" s="23"/>
    </row>
    <row r="4270" spans="2:21" x14ac:dyDescent="0.3">
      <c r="B4270"/>
      <c r="C4270"/>
      <c r="Q4270" s="23"/>
      <c r="R4270" s="23"/>
      <c r="S4270" s="23"/>
      <c r="T4270" s="23"/>
      <c r="U4270" s="23"/>
    </row>
    <row r="4271" spans="2:21" x14ac:dyDescent="0.3">
      <c r="B4271"/>
      <c r="C4271"/>
      <c r="Q4271" s="23"/>
      <c r="R4271" s="23"/>
      <c r="S4271" s="23"/>
      <c r="T4271" s="23"/>
      <c r="U4271" s="23"/>
    </row>
    <row r="4272" spans="2:21" x14ac:dyDescent="0.3">
      <c r="B4272"/>
      <c r="C4272"/>
      <c r="Q4272" s="23"/>
      <c r="R4272" s="23"/>
      <c r="S4272" s="23"/>
      <c r="T4272" s="23"/>
      <c r="U4272" s="23"/>
    </row>
    <row r="4273" spans="2:21" x14ac:dyDescent="0.3">
      <c r="B4273"/>
      <c r="C4273"/>
      <c r="Q4273" s="23"/>
      <c r="R4273" s="23"/>
      <c r="S4273" s="23"/>
      <c r="T4273" s="23"/>
      <c r="U4273" s="23"/>
    </row>
    <row r="4274" spans="2:21" x14ac:dyDescent="0.3">
      <c r="B4274"/>
      <c r="C4274"/>
      <c r="Q4274" s="23"/>
      <c r="R4274" s="23"/>
      <c r="S4274" s="23"/>
      <c r="T4274" s="23"/>
      <c r="U4274" s="23"/>
    </row>
    <row r="4275" spans="2:21" x14ac:dyDescent="0.3">
      <c r="B4275"/>
      <c r="C4275"/>
      <c r="Q4275" s="23"/>
      <c r="R4275" s="23"/>
      <c r="S4275" s="23"/>
      <c r="T4275" s="23"/>
      <c r="U4275" s="23"/>
    </row>
    <row r="4276" spans="2:21" x14ac:dyDescent="0.3">
      <c r="B4276"/>
      <c r="C4276"/>
      <c r="Q4276" s="23"/>
      <c r="R4276" s="23"/>
      <c r="S4276" s="23"/>
      <c r="T4276" s="23"/>
      <c r="U4276" s="23"/>
    </row>
    <row r="4277" spans="2:21" x14ac:dyDescent="0.3">
      <c r="B4277"/>
      <c r="C4277"/>
      <c r="Q4277" s="23"/>
      <c r="R4277" s="23"/>
      <c r="S4277" s="23"/>
      <c r="T4277" s="23"/>
      <c r="U4277" s="23"/>
    </row>
    <row r="4278" spans="2:21" x14ac:dyDescent="0.3">
      <c r="B4278"/>
      <c r="C4278"/>
      <c r="Q4278" s="23"/>
      <c r="R4278" s="23"/>
      <c r="S4278" s="23"/>
      <c r="T4278" s="23"/>
      <c r="U4278" s="23"/>
    </row>
    <row r="4279" spans="2:21" x14ac:dyDescent="0.3">
      <c r="B4279"/>
      <c r="C4279"/>
      <c r="Q4279" s="23"/>
      <c r="R4279" s="23"/>
      <c r="S4279" s="23"/>
      <c r="T4279" s="23"/>
      <c r="U4279" s="23"/>
    </row>
    <row r="4280" spans="2:21" x14ac:dyDescent="0.3">
      <c r="B4280"/>
      <c r="C4280"/>
      <c r="Q4280" s="23"/>
      <c r="R4280" s="23"/>
      <c r="S4280" s="23"/>
      <c r="T4280" s="23"/>
      <c r="U4280" s="23"/>
    </row>
    <row r="4281" spans="2:21" x14ac:dyDescent="0.3">
      <c r="B4281"/>
      <c r="C4281"/>
      <c r="Q4281" s="23"/>
      <c r="R4281" s="23"/>
      <c r="S4281" s="23"/>
      <c r="T4281" s="23"/>
      <c r="U4281" s="23"/>
    </row>
    <row r="4282" spans="2:21" x14ac:dyDescent="0.3">
      <c r="B4282"/>
      <c r="C4282"/>
      <c r="Q4282" s="23"/>
      <c r="R4282" s="23"/>
      <c r="S4282" s="23"/>
      <c r="T4282" s="23"/>
      <c r="U4282" s="23"/>
    </row>
    <row r="4283" spans="2:21" x14ac:dyDescent="0.3">
      <c r="B4283"/>
      <c r="C4283"/>
      <c r="Q4283" s="23"/>
      <c r="R4283" s="23"/>
      <c r="S4283" s="23"/>
      <c r="T4283" s="23"/>
      <c r="U4283" s="23"/>
    </row>
    <row r="4284" spans="2:21" x14ac:dyDescent="0.3">
      <c r="B4284"/>
      <c r="C4284"/>
      <c r="Q4284" s="23"/>
      <c r="R4284" s="23"/>
      <c r="S4284" s="23"/>
      <c r="T4284" s="23"/>
      <c r="U4284" s="23"/>
    </row>
    <row r="4285" spans="2:21" x14ac:dyDescent="0.3">
      <c r="B4285"/>
      <c r="C4285"/>
      <c r="Q4285" s="23"/>
      <c r="R4285" s="23"/>
      <c r="S4285" s="23"/>
      <c r="T4285" s="23"/>
      <c r="U4285" s="23"/>
    </row>
    <row r="4286" spans="2:21" x14ac:dyDescent="0.3">
      <c r="B4286"/>
      <c r="C4286"/>
      <c r="Q4286" s="23"/>
      <c r="R4286" s="23"/>
      <c r="S4286" s="23"/>
      <c r="T4286" s="23"/>
      <c r="U4286" s="23"/>
    </row>
    <row r="4287" spans="2:21" x14ac:dyDescent="0.3">
      <c r="B4287"/>
      <c r="C4287"/>
      <c r="Q4287" s="23"/>
      <c r="R4287" s="23"/>
      <c r="S4287" s="23"/>
      <c r="T4287" s="23"/>
      <c r="U4287" s="23"/>
    </row>
    <row r="4288" spans="2:21" x14ac:dyDescent="0.3">
      <c r="B4288"/>
      <c r="C4288"/>
      <c r="Q4288" s="23"/>
      <c r="R4288" s="23"/>
      <c r="S4288" s="23"/>
      <c r="T4288" s="23"/>
      <c r="U4288" s="23"/>
    </row>
    <row r="4289" spans="2:21" x14ac:dyDescent="0.3">
      <c r="B4289"/>
      <c r="C4289"/>
      <c r="Q4289" s="23"/>
      <c r="R4289" s="23"/>
      <c r="S4289" s="23"/>
      <c r="T4289" s="23"/>
      <c r="U4289" s="23"/>
    </row>
    <row r="4290" spans="2:21" x14ac:dyDescent="0.3">
      <c r="B4290"/>
      <c r="C4290"/>
      <c r="Q4290" s="23"/>
      <c r="R4290" s="23"/>
      <c r="S4290" s="23"/>
      <c r="T4290" s="23"/>
      <c r="U4290" s="23"/>
    </row>
    <row r="4291" spans="2:21" x14ac:dyDescent="0.3">
      <c r="B4291"/>
      <c r="C4291"/>
      <c r="Q4291" s="23"/>
      <c r="R4291" s="23"/>
      <c r="S4291" s="23"/>
      <c r="T4291" s="23"/>
      <c r="U4291" s="23"/>
    </row>
    <row r="4292" spans="2:21" x14ac:dyDescent="0.3">
      <c r="B4292"/>
      <c r="C4292"/>
      <c r="Q4292" s="23"/>
      <c r="R4292" s="23"/>
      <c r="S4292" s="23"/>
      <c r="T4292" s="23"/>
      <c r="U4292" s="23"/>
    </row>
    <row r="4293" spans="2:21" x14ac:dyDescent="0.3">
      <c r="B4293"/>
      <c r="C4293"/>
      <c r="Q4293" s="23"/>
      <c r="R4293" s="23"/>
      <c r="S4293" s="23"/>
      <c r="T4293" s="23"/>
      <c r="U4293" s="23"/>
    </row>
    <row r="4294" spans="2:21" x14ac:dyDescent="0.3">
      <c r="B4294"/>
      <c r="C4294"/>
      <c r="Q4294" s="23"/>
      <c r="R4294" s="23"/>
      <c r="S4294" s="23"/>
      <c r="T4294" s="23"/>
      <c r="U4294" s="23"/>
    </row>
    <row r="4295" spans="2:21" x14ac:dyDescent="0.3">
      <c r="B4295"/>
      <c r="C4295"/>
      <c r="Q4295" s="23"/>
      <c r="R4295" s="23"/>
      <c r="S4295" s="23"/>
      <c r="T4295" s="23"/>
      <c r="U4295" s="23"/>
    </row>
    <row r="4296" spans="2:21" x14ac:dyDescent="0.3">
      <c r="B4296"/>
      <c r="C4296"/>
      <c r="Q4296" s="23"/>
      <c r="R4296" s="23"/>
      <c r="S4296" s="23"/>
      <c r="T4296" s="23"/>
      <c r="U4296" s="23"/>
    </row>
    <row r="4297" spans="2:21" x14ac:dyDescent="0.3">
      <c r="B4297"/>
      <c r="C4297"/>
      <c r="Q4297" s="23"/>
      <c r="R4297" s="23"/>
      <c r="S4297" s="23"/>
      <c r="T4297" s="23"/>
      <c r="U4297" s="23"/>
    </row>
    <row r="4298" spans="2:21" x14ac:dyDescent="0.3">
      <c r="B4298"/>
      <c r="C4298"/>
      <c r="Q4298" s="23"/>
      <c r="R4298" s="23"/>
      <c r="S4298" s="23"/>
      <c r="T4298" s="23"/>
      <c r="U4298" s="23"/>
    </row>
    <row r="4299" spans="2:21" x14ac:dyDescent="0.3">
      <c r="B4299"/>
      <c r="C4299"/>
      <c r="Q4299" s="23"/>
      <c r="R4299" s="23"/>
      <c r="S4299" s="23"/>
      <c r="T4299" s="23"/>
      <c r="U4299" s="23"/>
    </row>
    <row r="4300" spans="2:21" x14ac:dyDescent="0.3">
      <c r="B4300"/>
      <c r="C4300"/>
      <c r="Q4300" s="23"/>
      <c r="R4300" s="23"/>
      <c r="S4300" s="23"/>
      <c r="T4300" s="23"/>
      <c r="U4300" s="23"/>
    </row>
    <row r="4301" spans="2:21" x14ac:dyDescent="0.3">
      <c r="B4301"/>
      <c r="C4301"/>
      <c r="Q4301" s="23"/>
      <c r="R4301" s="23"/>
      <c r="S4301" s="23"/>
      <c r="T4301" s="23"/>
      <c r="U4301" s="23"/>
    </row>
    <row r="4302" spans="2:21" x14ac:dyDescent="0.3">
      <c r="B4302"/>
      <c r="C4302"/>
      <c r="Q4302" s="23"/>
      <c r="R4302" s="23"/>
      <c r="S4302" s="23"/>
      <c r="T4302" s="23"/>
      <c r="U4302" s="23"/>
    </row>
    <row r="4303" spans="2:21" x14ac:dyDescent="0.3">
      <c r="B4303"/>
      <c r="C4303"/>
      <c r="Q4303" s="23"/>
      <c r="R4303" s="23"/>
      <c r="S4303" s="23"/>
      <c r="T4303" s="23"/>
      <c r="U4303" s="23"/>
    </row>
    <row r="4304" spans="2:21" x14ac:dyDescent="0.3">
      <c r="B4304"/>
      <c r="C4304"/>
      <c r="Q4304" s="23"/>
      <c r="R4304" s="23"/>
      <c r="S4304" s="23"/>
      <c r="T4304" s="23"/>
      <c r="U4304" s="23"/>
    </row>
    <row r="4305" spans="2:21" x14ac:dyDescent="0.3">
      <c r="B4305"/>
      <c r="C4305"/>
      <c r="Q4305" s="23"/>
      <c r="R4305" s="23"/>
      <c r="S4305" s="23"/>
      <c r="T4305" s="23"/>
      <c r="U4305" s="23"/>
    </row>
    <row r="4306" spans="2:21" x14ac:dyDescent="0.3">
      <c r="B4306"/>
      <c r="C4306"/>
      <c r="Q4306" s="23"/>
      <c r="R4306" s="23"/>
      <c r="S4306" s="23"/>
      <c r="T4306" s="23"/>
      <c r="U4306" s="23"/>
    </row>
    <row r="4307" spans="2:21" x14ac:dyDescent="0.3">
      <c r="B4307"/>
      <c r="C4307"/>
      <c r="Q4307" s="23"/>
      <c r="R4307" s="23"/>
      <c r="S4307" s="23"/>
      <c r="T4307" s="23"/>
      <c r="U4307" s="23"/>
    </row>
    <row r="4308" spans="2:21" x14ac:dyDescent="0.3">
      <c r="B4308"/>
      <c r="C4308"/>
      <c r="Q4308" s="23"/>
      <c r="R4308" s="23"/>
      <c r="S4308" s="23"/>
      <c r="T4308" s="23"/>
      <c r="U4308" s="23"/>
    </row>
    <row r="4309" spans="2:21" x14ac:dyDescent="0.3">
      <c r="B4309"/>
      <c r="C4309"/>
      <c r="Q4309" s="23"/>
      <c r="R4309" s="23"/>
      <c r="S4309" s="23"/>
      <c r="T4309" s="23"/>
      <c r="U4309" s="23"/>
    </row>
    <row r="4310" spans="2:21" x14ac:dyDescent="0.3">
      <c r="B4310"/>
      <c r="C4310"/>
      <c r="Q4310" s="23"/>
      <c r="R4310" s="23"/>
      <c r="S4310" s="23"/>
      <c r="T4310" s="23"/>
      <c r="U4310" s="23"/>
    </row>
    <row r="4311" spans="2:21" x14ac:dyDescent="0.3">
      <c r="B4311"/>
      <c r="C4311"/>
      <c r="Q4311" s="23"/>
      <c r="R4311" s="23"/>
      <c r="S4311" s="23"/>
      <c r="T4311" s="23"/>
      <c r="U4311" s="23"/>
    </row>
    <row r="4312" spans="2:21" x14ac:dyDescent="0.3">
      <c r="B4312"/>
      <c r="C4312"/>
      <c r="Q4312" s="23"/>
      <c r="R4312" s="23"/>
      <c r="S4312" s="23"/>
      <c r="T4312" s="23"/>
      <c r="U4312" s="23"/>
    </row>
    <row r="4313" spans="2:21" x14ac:dyDescent="0.3">
      <c r="B4313"/>
      <c r="C4313"/>
      <c r="Q4313" s="23"/>
      <c r="R4313" s="23"/>
      <c r="S4313" s="23"/>
      <c r="T4313" s="23"/>
      <c r="U4313" s="23"/>
    </row>
    <row r="4314" spans="2:21" x14ac:dyDescent="0.3">
      <c r="B4314"/>
      <c r="C4314"/>
      <c r="Q4314" s="23"/>
      <c r="R4314" s="23"/>
      <c r="S4314" s="23"/>
      <c r="T4314" s="23"/>
      <c r="U4314" s="23"/>
    </row>
    <row r="4315" spans="2:21" x14ac:dyDescent="0.3">
      <c r="B4315"/>
      <c r="C4315"/>
      <c r="Q4315" s="23"/>
      <c r="R4315" s="23"/>
      <c r="S4315" s="23"/>
      <c r="T4315" s="23"/>
      <c r="U4315" s="23"/>
    </row>
    <row r="4316" spans="2:21" x14ac:dyDescent="0.3">
      <c r="B4316"/>
      <c r="C4316"/>
      <c r="Q4316" s="23"/>
      <c r="R4316" s="23"/>
      <c r="S4316" s="23"/>
      <c r="T4316" s="23"/>
      <c r="U4316" s="23"/>
    </row>
    <row r="4317" spans="2:21" x14ac:dyDescent="0.3">
      <c r="B4317"/>
      <c r="C4317"/>
      <c r="Q4317" s="23"/>
      <c r="R4317" s="23"/>
      <c r="S4317" s="23"/>
      <c r="T4317" s="23"/>
      <c r="U4317" s="23"/>
    </row>
    <row r="4318" spans="2:21" x14ac:dyDescent="0.3">
      <c r="B4318"/>
      <c r="C4318"/>
      <c r="Q4318" s="23"/>
      <c r="R4318" s="23"/>
      <c r="S4318" s="23"/>
      <c r="T4318" s="23"/>
      <c r="U4318" s="23"/>
    </row>
    <row r="4319" spans="2:21" x14ac:dyDescent="0.3">
      <c r="B4319"/>
      <c r="C4319"/>
      <c r="Q4319" s="23"/>
      <c r="R4319" s="23"/>
      <c r="S4319" s="23"/>
      <c r="T4319" s="23"/>
      <c r="U4319" s="23"/>
    </row>
    <row r="4320" spans="2:21" x14ac:dyDescent="0.3">
      <c r="B4320"/>
      <c r="C4320"/>
      <c r="Q4320" s="23"/>
      <c r="R4320" s="23"/>
      <c r="S4320" s="23"/>
      <c r="T4320" s="23"/>
      <c r="U4320" s="23"/>
    </row>
    <row r="4321" spans="2:21" x14ac:dyDescent="0.3">
      <c r="B4321"/>
      <c r="C4321"/>
      <c r="Q4321" s="23"/>
      <c r="R4321" s="23"/>
      <c r="S4321" s="23"/>
      <c r="T4321" s="23"/>
      <c r="U4321" s="23"/>
    </row>
    <row r="4322" spans="2:21" x14ac:dyDescent="0.3">
      <c r="B4322"/>
      <c r="C4322"/>
      <c r="Q4322" s="23"/>
      <c r="R4322" s="23"/>
      <c r="S4322" s="23"/>
      <c r="T4322" s="23"/>
      <c r="U4322" s="23"/>
    </row>
    <row r="4323" spans="2:21" x14ac:dyDescent="0.3">
      <c r="B4323"/>
      <c r="C4323"/>
      <c r="Q4323" s="23"/>
      <c r="R4323" s="23"/>
      <c r="S4323" s="23"/>
      <c r="T4323" s="23"/>
      <c r="U4323" s="23"/>
    </row>
    <row r="4324" spans="2:21" x14ac:dyDescent="0.3">
      <c r="B4324"/>
      <c r="C4324"/>
      <c r="Q4324" s="23"/>
      <c r="R4324" s="23"/>
      <c r="S4324" s="23"/>
      <c r="T4324" s="23"/>
      <c r="U4324" s="23"/>
    </row>
    <row r="4325" spans="2:21" x14ac:dyDescent="0.3">
      <c r="B4325"/>
      <c r="C4325"/>
      <c r="Q4325" s="23"/>
      <c r="R4325" s="23"/>
      <c r="S4325" s="23"/>
      <c r="T4325" s="23"/>
      <c r="U4325" s="23"/>
    </row>
    <row r="4326" spans="2:21" x14ac:dyDescent="0.3">
      <c r="B4326"/>
      <c r="C4326"/>
      <c r="Q4326" s="23"/>
      <c r="R4326" s="23"/>
      <c r="S4326" s="23"/>
      <c r="T4326" s="23"/>
      <c r="U4326" s="23"/>
    </row>
    <row r="4327" spans="2:21" x14ac:dyDescent="0.3">
      <c r="B4327"/>
      <c r="C4327"/>
      <c r="Q4327" s="23"/>
      <c r="R4327" s="23"/>
      <c r="S4327" s="23"/>
      <c r="T4327" s="23"/>
      <c r="U4327" s="23"/>
    </row>
    <row r="4328" spans="2:21" x14ac:dyDescent="0.3">
      <c r="B4328"/>
      <c r="C4328"/>
      <c r="Q4328" s="23"/>
      <c r="R4328" s="23"/>
      <c r="S4328" s="23"/>
      <c r="T4328" s="23"/>
      <c r="U4328" s="23"/>
    </row>
    <row r="4329" spans="2:21" x14ac:dyDescent="0.3">
      <c r="B4329"/>
      <c r="C4329"/>
    </row>
    <row r="4330" spans="2:21" x14ac:dyDescent="0.3">
      <c r="B4330"/>
      <c r="C4330"/>
      <c r="Q4330" s="23"/>
      <c r="R4330" s="23"/>
      <c r="S4330" s="23"/>
      <c r="T4330" s="23"/>
      <c r="U4330" s="23"/>
    </row>
    <row r="4331" spans="2:21" x14ac:dyDescent="0.3">
      <c r="B4331"/>
      <c r="C4331"/>
      <c r="Q4331" s="23"/>
      <c r="R4331" s="23"/>
      <c r="S4331" s="23"/>
      <c r="T4331" s="23"/>
      <c r="U4331" s="23"/>
    </row>
    <row r="4332" spans="2:21" x14ac:dyDescent="0.3">
      <c r="B4332"/>
      <c r="C4332"/>
      <c r="Q4332" s="23"/>
      <c r="R4332" s="23"/>
      <c r="S4332" s="23"/>
      <c r="T4332" s="23"/>
      <c r="U4332" s="23"/>
    </row>
    <row r="4333" spans="2:21" x14ac:dyDescent="0.3">
      <c r="B4333"/>
      <c r="C4333"/>
      <c r="Q4333" s="23"/>
      <c r="R4333" s="23"/>
      <c r="S4333" s="23"/>
      <c r="T4333" s="23"/>
      <c r="U4333" s="23"/>
    </row>
    <row r="4334" spans="2:21" x14ac:dyDescent="0.3">
      <c r="B4334"/>
      <c r="C4334"/>
      <c r="Q4334" s="23"/>
      <c r="R4334" s="23"/>
      <c r="S4334" s="23"/>
      <c r="T4334" s="23"/>
      <c r="U4334" s="23"/>
    </row>
    <row r="4335" spans="2:21" x14ac:dyDescent="0.3">
      <c r="B4335"/>
      <c r="C4335"/>
      <c r="Q4335" s="23"/>
      <c r="R4335" s="23"/>
      <c r="S4335" s="23"/>
      <c r="T4335" s="23"/>
      <c r="U4335" s="23"/>
    </row>
    <row r="4336" spans="2:21" x14ac:dyDescent="0.3">
      <c r="B4336"/>
      <c r="C4336"/>
      <c r="Q4336" s="23"/>
      <c r="R4336" s="23"/>
      <c r="S4336" s="23"/>
      <c r="T4336" s="23"/>
      <c r="U4336" s="23"/>
    </row>
    <row r="4337" spans="2:21" x14ac:dyDescent="0.3">
      <c r="B4337"/>
      <c r="C4337"/>
      <c r="Q4337" s="23"/>
      <c r="R4337" s="23"/>
      <c r="S4337" s="23"/>
      <c r="T4337" s="23"/>
      <c r="U4337" s="23"/>
    </row>
    <row r="4338" spans="2:21" x14ac:dyDescent="0.3">
      <c r="B4338"/>
      <c r="C4338"/>
      <c r="Q4338" s="23"/>
      <c r="R4338" s="23"/>
      <c r="S4338" s="23"/>
      <c r="T4338" s="23"/>
      <c r="U4338" s="23"/>
    </row>
    <row r="4339" spans="2:21" x14ac:dyDescent="0.3">
      <c r="B4339"/>
      <c r="C4339"/>
      <c r="Q4339" s="23"/>
      <c r="R4339" s="23"/>
      <c r="S4339" s="23"/>
      <c r="T4339" s="23"/>
      <c r="U4339" s="23"/>
    </row>
    <row r="4340" spans="2:21" x14ac:dyDescent="0.3">
      <c r="B4340"/>
      <c r="C4340"/>
      <c r="Q4340" s="23"/>
      <c r="R4340" s="23"/>
      <c r="S4340" s="23"/>
      <c r="T4340" s="23"/>
      <c r="U4340" s="23"/>
    </row>
    <row r="4341" spans="2:21" x14ac:dyDescent="0.3">
      <c r="B4341"/>
      <c r="C4341"/>
      <c r="Q4341" s="23"/>
      <c r="R4341" s="23"/>
      <c r="S4341" s="23"/>
      <c r="T4341" s="23"/>
      <c r="U4341" s="23"/>
    </row>
    <row r="4342" spans="2:21" x14ac:dyDescent="0.3">
      <c r="B4342"/>
      <c r="C4342"/>
      <c r="Q4342" s="23"/>
      <c r="R4342" s="23"/>
      <c r="S4342" s="23"/>
      <c r="T4342" s="23"/>
      <c r="U4342" s="23"/>
    </row>
    <row r="4343" spans="2:21" x14ac:dyDescent="0.3">
      <c r="B4343"/>
      <c r="C4343"/>
      <c r="Q4343" s="23"/>
      <c r="R4343" s="23"/>
      <c r="S4343" s="23"/>
      <c r="T4343" s="23"/>
      <c r="U4343" s="23"/>
    </row>
    <row r="4344" spans="2:21" x14ac:dyDescent="0.3">
      <c r="B4344"/>
      <c r="C4344"/>
      <c r="Q4344" s="23"/>
      <c r="R4344" s="23"/>
      <c r="S4344" s="23"/>
      <c r="T4344" s="23"/>
      <c r="U4344" s="23"/>
    </row>
    <row r="4345" spans="2:21" x14ac:dyDescent="0.3">
      <c r="B4345"/>
      <c r="C4345"/>
      <c r="Q4345" s="23"/>
      <c r="R4345" s="23"/>
      <c r="S4345" s="23"/>
      <c r="T4345" s="23"/>
      <c r="U4345" s="23"/>
    </row>
    <row r="4346" spans="2:21" x14ac:dyDescent="0.3">
      <c r="B4346"/>
      <c r="C4346"/>
      <c r="Q4346" s="23"/>
      <c r="R4346" s="23"/>
      <c r="S4346" s="23"/>
      <c r="T4346" s="23"/>
      <c r="U4346" s="23"/>
    </row>
    <row r="4347" spans="2:21" x14ac:dyDescent="0.3">
      <c r="B4347"/>
      <c r="C4347"/>
      <c r="Q4347" s="23"/>
      <c r="R4347" s="23"/>
      <c r="S4347" s="23"/>
      <c r="T4347" s="23"/>
      <c r="U4347" s="23"/>
    </row>
    <row r="4348" spans="2:21" x14ac:dyDescent="0.3">
      <c r="B4348"/>
      <c r="C4348"/>
      <c r="Q4348" s="23"/>
      <c r="R4348" s="23"/>
      <c r="S4348" s="23"/>
      <c r="T4348" s="23"/>
      <c r="U4348" s="23"/>
    </row>
    <row r="4349" spans="2:21" x14ac:dyDescent="0.3">
      <c r="B4349"/>
      <c r="C4349"/>
      <c r="Q4349" s="23"/>
      <c r="R4349" s="23"/>
      <c r="S4349" s="23"/>
      <c r="T4349" s="23"/>
      <c r="U4349" s="23"/>
    </row>
    <row r="4350" spans="2:21" x14ac:dyDescent="0.3">
      <c r="B4350"/>
      <c r="C4350"/>
      <c r="Q4350" s="23"/>
      <c r="R4350" s="23"/>
      <c r="S4350" s="23"/>
      <c r="T4350" s="23"/>
      <c r="U4350" s="23"/>
    </row>
    <row r="4351" spans="2:21" x14ac:dyDescent="0.3">
      <c r="B4351"/>
      <c r="C4351"/>
      <c r="Q4351" s="23"/>
      <c r="R4351" s="23"/>
      <c r="S4351" s="23"/>
      <c r="T4351" s="23"/>
      <c r="U4351" s="23"/>
    </row>
    <row r="4352" spans="2:21" x14ac:dyDescent="0.3">
      <c r="B4352"/>
      <c r="C4352"/>
      <c r="Q4352" s="23"/>
      <c r="R4352" s="23"/>
      <c r="S4352" s="23"/>
      <c r="T4352" s="23"/>
      <c r="U4352" s="23"/>
    </row>
    <row r="4353" spans="2:21" x14ac:dyDescent="0.3">
      <c r="B4353"/>
      <c r="C4353"/>
      <c r="Q4353" s="23"/>
      <c r="R4353" s="23"/>
      <c r="S4353" s="23"/>
      <c r="T4353" s="23"/>
      <c r="U4353" s="23"/>
    </row>
    <row r="4354" spans="2:21" x14ac:dyDescent="0.3">
      <c r="B4354"/>
      <c r="C4354"/>
      <c r="Q4354" s="23"/>
      <c r="R4354" s="23"/>
      <c r="S4354" s="23"/>
      <c r="T4354" s="23"/>
      <c r="U4354" s="23"/>
    </row>
    <row r="4355" spans="2:21" x14ac:dyDescent="0.3">
      <c r="B4355"/>
      <c r="C4355"/>
      <c r="Q4355" s="23"/>
      <c r="R4355" s="23"/>
      <c r="S4355" s="23"/>
      <c r="T4355" s="23"/>
      <c r="U4355" s="23"/>
    </row>
    <row r="4356" spans="2:21" x14ac:dyDescent="0.3">
      <c r="B4356"/>
      <c r="C4356"/>
      <c r="Q4356" s="23"/>
      <c r="R4356" s="23"/>
      <c r="S4356" s="23"/>
      <c r="T4356" s="23"/>
      <c r="U4356" s="23"/>
    </row>
    <row r="4357" spans="2:21" x14ac:dyDescent="0.3">
      <c r="B4357"/>
      <c r="C4357"/>
      <c r="Q4357" s="23"/>
      <c r="R4357" s="23"/>
      <c r="S4357" s="23"/>
      <c r="T4357" s="23"/>
      <c r="U4357" s="23"/>
    </row>
    <row r="4358" spans="2:21" x14ac:dyDescent="0.3">
      <c r="B4358"/>
      <c r="C4358"/>
      <c r="Q4358" s="23"/>
      <c r="R4358" s="23"/>
      <c r="S4358" s="23"/>
      <c r="T4358" s="23"/>
      <c r="U4358" s="23"/>
    </row>
    <row r="4359" spans="2:21" x14ac:dyDescent="0.3">
      <c r="B4359"/>
      <c r="C4359"/>
      <c r="Q4359" s="23"/>
      <c r="R4359" s="23"/>
      <c r="S4359" s="23"/>
      <c r="T4359" s="23"/>
      <c r="U4359" s="23"/>
    </row>
    <row r="4360" spans="2:21" x14ac:dyDescent="0.3">
      <c r="B4360"/>
      <c r="C4360"/>
      <c r="Q4360" s="23"/>
      <c r="R4360" s="23"/>
      <c r="S4360" s="23"/>
      <c r="T4360" s="23"/>
      <c r="U4360" s="23"/>
    </row>
    <row r="4361" spans="2:21" x14ac:dyDescent="0.3">
      <c r="B4361"/>
      <c r="C4361"/>
      <c r="Q4361" s="23"/>
      <c r="R4361" s="23"/>
      <c r="S4361" s="23"/>
      <c r="T4361" s="23"/>
      <c r="U4361" s="23"/>
    </row>
    <row r="4362" spans="2:21" x14ac:dyDescent="0.3">
      <c r="B4362"/>
      <c r="C4362"/>
      <c r="Q4362" s="23"/>
      <c r="R4362" s="23"/>
      <c r="S4362" s="23"/>
      <c r="T4362" s="23"/>
      <c r="U4362" s="23"/>
    </row>
    <row r="4363" spans="2:21" x14ac:dyDescent="0.3">
      <c r="B4363"/>
      <c r="C4363"/>
      <c r="Q4363" s="23"/>
      <c r="R4363" s="23"/>
      <c r="S4363" s="23"/>
      <c r="T4363" s="23"/>
      <c r="U4363" s="23"/>
    </row>
    <row r="4364" spans="2:21" x14ac:dyDescent="0.3">
      <c r="B4364"/>
      <c r="C4364"/>
      <c r="Q4364" s="23"/>
      <c r="R4364" s="23"/>
      <c r="S4364" s="23"/>
      <c r="T4364" s="23"/>
      <c r="U4364" s="23"/>
    </row>
    <row r="4365" spans="2:21" x14ac:dyDescent="0.3">
      <c r="B4365"/>
      <c r="C4365"/>
    </row>
    <row r="4366" spans="2:21" x14ac:dyDescent="0.3">
      <c r="B4366"/>
      <c r="C4366"/>
    </row>
    <row r="4367" spans="2:21" x14ac:dyDescent="0.3">
      <c r="B4367"/>
      <c r="C4367"/>
      <c r="Q4367" s="23"/>
      <c r="R4367" s="23"/>
      <c r="S4367" s="23"/>
      <c r="T4367" s="23"/>
      <c r="U4367" s="23"/>
    </row>
    <row r="4368" spans="2:21" x14ac:dyDescent="0.3">
      <c r="B4368"/>
      <c r="C4368"/>
      <c r="Q4368" s="23"/>
      <c r="R4368" s="23"/>
      <c r="S4368" s="23"/>
      <c r="T4368" s="23"/>
      <c r="U4368" s="23"/>
    </row>
    <row r="4369" spans="2:21" x14ac:dyDescent="0.3">
      <c r="B4369"/>
      <c r="C4369"/>
    </row>
    <row r="4370" spans="2:21" x14ac:dyDescent="0.3">
      <c r="B4370"/>
      <c r="C4370"/>
      <c r="Q4370" s="23"/>
      <c r="R4370" s="23"/>
      <c r="S4370" s="23"/>
      <c r="T4370" s="23"/>
      <c r="U4370" s="23"/>
    </row>
    <row r="4371" spans="2:21" x14ac:dyDescent="0.3">
      <c r="B4371"/>
      <c r="C4371"/>
      <c r="Q4371" s="23"/>
      <c r="R4371" s="23"/>
      <c r="S4371" s="23"/>
      <c r="T4371" s="23"/>
      <c r="U4371" s="23"/>
    </row>
    <row r="4372" spans="2:21" x14ac:dyDescent="0.3">
      <c r="B4372"/>
      <c r="C4372"/>
      <c r="Q4372" s="23"/>
      <c r="R4372" s="23"/>
      <c r="S4372" s="23"/>
      <c r="T4372" s="23"/>
      <c r="U4372" s="23"/>
    </row>
    <row r="4373" spans="2:21" x14ac:dyDescent="0.3">
      <c r="B4373"/>
      <c r="C4373"/>
      <c r="Q4373" s="23"/>
      <c r="R4373" s="23"/>
      <c r="S4373" s="23"/>
      <c r="T4373" s="23"/>
      <c r="U4373" s="23"/>
    </row>
    <row r="4374" spans="2:21" x14ac:dyDescent="0.3">
      <c r="B4374"/>
      <c r="C4374"/>
      <c r="Q4374" s="23"/>
      <c r="R4374" s="23"/>
      <c r="S4374" s="23"/>
      <c r="T4374" s="23"/>
      <c r="U4374" s="23"/>
    </row>
    <row r="4375" spans="2:21" x14ac:dyDescent="0.3">
      <c r="B4375"/>
      <c r="C4375"/>
    </row>
    <row r="4376" spans="2:21" x14ac:dyDescent="0.3">
      <c r="B4376"/>
      <c r="C4376"/>
      <c r="Q4376" s="23"/>
      <c r="R4376" s="23"/>
      <c r="S4376" s="23"/>
      <c r="T4376" s="23"/>
      <c r="U4376" s="23"/>
    </row>
    <row r="4377" spans="2:21" x14ac:dyDescent="0.3">
      <c r="B4377"/>
      <c r="C4377"/>
      <c r="Q4377" s="23"/>
      <c r="R4377" s="23"/>
      <c r="S4377" s="23"/>
      <c r="T4377" s="23"/>
      <c r="U4377" s="23"/>
    </row>
    <row r="4378" spans="2:21" x14ac:dyDescent="0.3">
      <c r="B4378"/>
      <c r="C4378"/>
      <c r="Q4378" s="23"/>
      <c r="R4378" s="23"/>
      <c r="S4378" s="23"/>
      <c r="T4378" s="23"/>
      <c r="U4378" s="23"/>
    </row>
    <row r="4379" spans="2:21" x14ac:dyDescent="0.3">
      <c r="B4379"/>
      <c r="C4379"/>
      <c r="Q4379" s="23"/>
      <c r="R4379" s="23"/>
      <c r="S4379" s="23"/>
      <c r="T4379" s="23"/>
      <c r="U4379" s="23"/>
    </row>
    <row r="4380" spans="2:21" x14ac:dyDescent="0.3">
      <c r="B4380"/>
      <c r="C4380"/>
      <c r="Q4380" s="23"/>
      <c r="R4380" s="23"/>
      <c r="S4380" s="23"/>
      <c r="T4380" s="23"/>
      <c r="U4380" s="23"/>
    </row>
    <row r="4381" spans="2:21" x14ac:dyDescent="0.3">
      <c r="B4381"/>
      <c r="C4381"/>
    </row>
    <row r="4382" spans="2:21" x14ac:dyDescent="0.3">
      <c r="B4382"/>
      <c r="C4382"/>
      <c r="Q4382" s="23"/>
      <c r="R4382" s="23"/>
      <c r="S4382" s="23"/>
      <c r="T4382" s="23"/>
      <c r="U4382" s="23"/>
    </row>
    <row r="4383" spans="2:21" x14ac:dyDescent="0.3">
      <c r="B4383"/>
      <c r="C4383"/>
      <c r="Q4383" s="23"/>
      <c r="R4383" s="23"/>
      <c r="S4383" s="23"/>
      <c r="T4383" s="23"/>
      <c r="U4383" s="23"/>
    </row>
    <row r="4384" spans="2:21" x14ac:dyDescent="0.3">
      <c r="B4384"/>
      <c r="C4384"/>
    </row>
    <row r="4385" spans="2:21" x14ac:dyDescent="0.3">
      <c r="B4385"/>
      <c r="C4385"/>
    </row>
    <row r="4386" spans="2:21" x14ac:dyDescent="0.3">
      <c r="B4386"/>
      <c r="C4386"/>
      <c r="Q4386" s="23"/>
      <c r="R4386" s="23"/>
      <c r="S4386" s="23"/>
      <c r="T4386" s="23"/>
      <c r="U4386" s="23"/>
    </row>
    <row r="4387" spans="2:21" x14ac:dyDescent="0.3">
      <c r="B4387"/>
      <c r="C4387"/>
      <c r="Q4387" s="23"/>
      <c r="R4387" s="23"/>
      <c r="S4387" s="23"/>
      <c r="T4387" s="23"/>
      <c r="U4387" s="23"/>
    </row>
    <row r="4388" spans="2:21" x14ac:dyDescent="0.3">
      <c r="B4388"/>
      <c r="C4388"/>
      <c r="Q4388" s="23"/>
      <c r="R4388" s="23"/>
      <c r="S4388" s="23"/>
      <c r="T4388" s="23"/>
      <c r="U4388" s="23"/>
    </row>
    <row r="4389" spans="2:21" x14ac:dyDescent="0.3">
      <c r="B4389"/>
      <c r="C4389"/>
      <c r="Q4389" s="23"/>
      <c r="R4389" s="23"/>
      <c r="S4389" s="23"/>
      <c r="T4389" s="23"/>
      <c r="U4389" s="23"/>
    </row>
    <row r="4390" spans="2:21" x14ac:dyDescent="0.3">
      <c r="B4390"/>
      <c r="C4390"/>
    </row>
    <row r="4391" spans="2:21" x14ac:dyDescent="0.3">
      <c r="B4391"/>
      <c r="C4391"/>
    </row>
    <row r="4392" spans="2:21" x14ac:dyDescent="0.3">
      <c r="B4392"/>
      <c r="C4392"/>
      <c r="Q4392" s="23"/>
      <c r="R4392" s="23"/>
      <c r="S4392" s="23"/>
      <c r="T4392" s="23"/>
      <c r="U4392" s="23"/>
    </row>
    <row r="4393" spans="2:21" x14ac:dyDescent="0.3">
      <c r="B4393"/>
      <c r="C4393"/>
      <c r="Q4393" s="23"/>
      <c r="R4393" s="23"/>
      <c r="S4393" s="23"/>
      <c r="T4393" s="23"/>
      <c r="U4393" s="23"/>
    </row>
    <row r="4394" spans="2:21" x14ac:dyDescent="0.3">
      <c r="B4394"/>
      <c r="C4394"/>
      <c r="Q4394" s="23"/>
      <c r="R4394" s="23"/>
      <c r="S4394" s="23"/>
      <c r="T4394" s="23"/>
      <c r="U4394" s="23"/>
    </row>
    <row r="4395" spans="2:21" x14ac:dyDescent="0.3">
      <c r="B4395"/>
      <c r="C4395"/>
      <c r="Q4395" s="23"/>
      <c r="R4395" s="23"/>
      <c r="S4395" s="23"/>
      <c r="T4395" s="23"/>
      <c r="U4395" s="23"/>
    </row>
    <row r="4396" spans="2:21" x14ac:dyDescent="0.3">
      <c r="B4396"/>
      <c r="C4396"/>
      <c r="Q4396" s="23"/>
      <c r="R4396" s="23"/>
      <c r="S4396" s="23"/>
      <c r="T4396" s="23"/>
      <c r="U4396" s="23"/>
    </row>
    <row r="4397" spans="2:21" x14ac:dyDescent="0.3">
      <c r="B4397"/>
      <c r="C4397"/>
      <c r="Q4397" s="23"/>
      <c r="R4397" s="23"/>
      <c r="S4397" s="23"/>
      <c r="T4397" s="23"/>
      <c r="U4397" s="23"/>
    </row>
    <row r="4398" spans="2:21" x14ac:dyDescent="0.3">
      <c r="B4398"/>
      <c r="C4398"/>
      <c r="Q4398" s="23"/>
      <c r="R4398" s="23"/>
      <c r="S4398" s="23"/>
      <c r="T4398" s="23"/>
      <c r="U4398" s="23"/>
    </row>
    <row r="4399" spans="2:21" x14ac:dyDescent="0.3">
      <c r="B4399"/>
      <c r="C4399"/>
      <c r="Q4399" s="23"/>
      <c r="R4399" s="23"/>
      <c r="S4399" s="23"/>
      <c r="T4399" s="23"/>
      <c r="U4399" s="23"/>
    </row>
    <row r="4400" spans="2:21" x14ac:dyDescent="0.3">
      <c r="B4400"/>
      <c r="C4400"/>
      <c r="Q4400" s="23"/>
      <c r="R4400" s="23"/>
      <c r="S4400" s="23"/>
      <c r="T4400" s="23"/>
      <c r="U4400" s="23"/>
    </row>
    <row r="4401" spans="2:21" x14ac:dyDescent="0.3">
      <c r="B4401"/>
      <c r="C4401"/>
    </row>
    <row r="4402" spans="2:21" x14ac:dyDescent="0.3">
      <c r="B4402"/>
      <c r="C4402"/>
    </row>
    <row r="4403" spans="2:21" x14ac:dyDescent="0.3">
      <c r="B4403"/>
      <c r="C4403"/>
      <c r="Q4403" s="23"/>
      <c r="R4403" s="23"/>
      <c r="S4403" s="23"/>
      <c r="T4403" s="23"/>
      <c r="U4403" s="23"/>
    </row>
    <row r="4404" spans="2:21" x14ac:dyDescent="0.3">
      <c r="B4404"/>
      <c r="C4404"/>
      <c r="Q4404" s="23"/>
      <c r="R4404" s="23"/>
      <c r="S4404" s="23"/>
      <c r="T4404" s="23"/>
      <c r="U4404" s="23"/>
    </row>
    <row r="4405" spans="2:21" x14ac:dyDescent="0.3">
      <c r="B4405"/>
      <c r="C4405"/>
      <c r="Q4405" s="23"/>
      <c r="R4405" s="23"/>
      <c r="S4405" s="23"/>
      <c r="T4405" s="23"/>
      <c r="U4405" s="23"/>
    </row>
    <row r="4406" spans="2:21" x14ac:dyDescent="0.3">
      <c r="B4406"/>
      <c r="C4406"/>
      <c r="Q4406" s="23"/>
      <c r="R4406" s="23"/>
      <c r="S4406" s="23"/>
      <c r="T4406" s="23"/>
      <c r="U4406" s="23"/>
    </row>
    <row r="4407" spans="2:21" x14ac:dyDescent="0.3">
      <c r="B4407"/>
      <c r="C4407"/>
      <c r="Q4407" s="23"/>
      <c r="R4407" s="23"/>
      <c r="S4407" s="23"/>
      <c r="T4407" s="23"/>
      <c r="U4407" s="23"/>
    </row>
    <row r="4408" spans="2:21" x14ac:dyDescent="0.3">
      <c r="B4408"/>
      <c r="C4408"/>
      <c r="Q4408" s="23"/>
      <c r="R4408" s="23"/>
      <c r="S4408" s="23"/>
      <c r="T4408" s="23"/>
      <c r="U4408" s="23"/>
    </row>
    <row r="4409" spans="2:21" x14ac:dyDescent="0.3">
      <c r="B4409"/>
      <c r="C4409"/>
      <c r="Q4409" s="23"/>
      <c r="R4409" s="23"/>
      <c r="S4409" s="23"/>
      <c r="T4409" s="23"/>
      <c r="U4409" s="23"/>
    </row>
    <row r="4410" spans="2:21" x14ac:dyDescent="0.3">
      <c r="B4410"/>
      <c r="C4410"/>
      <c r="Q4410" s="23"/>
      <c r="R4410" s="23"/>
      <c r="S4410" s="23"/>
      <c r="T4410" s="23"/>
      <c r="U4410" s="23"/>
    </row>
    <row r="4411" spans="2:21" x14ac:dyDescent="0.3">
      <c r="B4411"/>
      <c r="C4411"/>
      <c r="Q4411" s="23"/>
      <c r="R4411" s="23"/>
      <c r="S4411" s="23"/>
      <c r="T4411" s="23"/>
      <c r="U4411" s="23"/>
    </row>
    <row r="4412" spans="2:21" x14ac:dyDescent="0.3">
      <c r="B4412"/>
      <c r="C4412"/>
      <c r="Q4412" s="23"/>
      <c r="R4412" s="23"/>
      <c r="S4412" s="23"/>
      <c r="T4412" s="23"/>
      <c r="U4412" s="23"/>
    </row>
    <row r="4413" spans="2:21" x14ac:dyDescent="0.3">
      <c r="B4413"/>
      <c r="C4413"/>
    </row>
    <row r="4414" spans="2:21" x14ac:dyDescent="0.3">
      <c r="B4414"/>
      <c r="C4414"/>
      <c r="Q4414" s="23"/>
      <c r="R4414" s="23"/>
      <c r="S4414" s="23"/>
      <c r="T4414" s="23"/>
      <c r="U4414" s="23"/>
    </row>
    <row r="4415" spans="2:21" x14ac:dyDescent="0.3">
      <c r="B4415"/>
      <c r="C4415"/>
      <c r="Q4415" s="23"/>
      <c r="R4415" s="23"/>
      <c r="S4415" s="23"/>
      <c r="T4415" s="23"/>
      <c r="U4415" s="23"/>
    </row>
    <row r="4416" spans="2:21" x14ac:dyDescent="0.3">
      <c r="B4416"/>
      <c r="C4416"/>
      <c r="Q4416" s="23"/>
      <c r="R4416" s="23"/>
      <c r="S4416" s="23"/>
      <c r="T4416" s="23"/>
      <c r="U4416" s="23"/>
    </row>
    <row r="4417" spans="2:21" x14ac:dyDescent="0.3">
      <c r="B4417"/>
      <c r="C4417"/>
      <c r="Q4417" s="23"/>
      <c r="R4417" s="23"/>
      <c r="S4417" s="23"/>
      <c r="T4417" s="23"/>
      <c r="U4417" s="23"/>
    </row>
    <row r="4418" spans="2:21" x14ac:dyDescent="0.3">
      <c r="B4418"/>
      <c r="C4418"/>
      <c r="Q4418" s="23"/>
      <c r="R4418" s="23"/>
      <c r="S4418" s="23"/>
      <c r="T4418" s="23"/>
      <c r="U4418" s="23"/>
    </row>
    <row r="4419" spans="2:21" x14ac:dyDescent="0.3">
      <c r="B4419"/>
      <c r="C4419"/>
      <c r="Q4419" s="23"/>
      <c r="R4419" s="23"/>
      <c r="S4419" s="23"/>
      <c r="T4419" s="23"/>
      <c r="U4419" s="23"/>
    </row>
    <row r="4420" spans="2:21" x14ac:dyDescent="0.3">
      <c r="B4420"/>
      <c r="C4420"/>
      <c r="Q4420" s="23"/>
      <c r="R4420" s="23"/>
      <c r="S4420" s="23"/>
      <c r="T4420" s="23"/>
      <c r="U4420" s="23"/>
    </row>
    <row r="4421" spans="2:21" x14ac:dyDescent="0.3">
      <c r="B4421"/>
      <c r="C4421"/>
      <c r="Q4421" s="23"/>
      <c r="R4421" s="23"/>
      <c r="S4421" s="23"/>
      <c r="T4421" s="23"/>
      <c r="U4421" s="23"/>
    </row>
    <row r="4422" spans="2:21" x14ac:dyDescent="0.3">
      <c r="B4422"/>
      <c r="C4422"/>
      <c r="Q4422" s="23"/>
      <c r="R4422" s="23"/>
      <c r="S4422" s="23"/>
      <c r="T4422" s="23"/>
      <c r="U4422" s="23"/>
    </row>
    <row r="4423" spans="2:21" x14ac:dyDescent="0.3">
      <c r="B4423"/>
      <c r="C4423"/>
      <c r="Q4423" s="23"/>
      <c r="R4423" s="23"/>
      <c r="S4423" s="23"/>
      <c r="T4423" s="23"/>
      <c r="U4423" s="23"/>
    </row>
    <row r="4424" spans="2:21" x14ac:dyDescent="0.3">
      <c r="B4424"/>
      <c r="C4424"/>
      <c r="Q4424" s="23"/>
      <c r="R4424" s="23"/>
      <c r="S4424" s="23"/>
      <c r="T4424" s="23"/>
      <c r="U4424" s="23"/>
    </row>
    <row r="4425" spans="2:21" x14ac:dyDescent="0.3">
      <c r="B4425"/>
      <c r="C4425"/>
    </row>
    <row r="4426" spans="2:21" x14ac:dyDescent="0.3">
      <c r="B4426"/>
      <c r="C4426"/>
    </row>
    <row r="4427" spans="2:21" x14ac:dyDescent="0.3">
      <c r="B4427"/>
      <c r="C4427"/>
      <c r="Q4427" s="23"/>
      <c r="R4427" s="23"/>
      <c r="S4427" s="23"/>
      <c r="T4427" s="23"/>
      <c r="U4427" s="23"/>
    </row>
    <row r="4428" spans="2:21" x14ac:dyDescent="0.3">
      <c r="B4428"/>
      <c r="C4428"/>
      <c r="Q4428" s="23"/>
      <c r="R4428" s="23"/>
      <c r="S4428" s="23"/>
      <c r="T4428" s="23"/>
      <c r="U4428" s="23"/>
    </row>
    <row r="4429" spans="2:21" x14ac:dyDescent="0.3">
      <c r="B4429"/>
      <c r="C4429"/>
      <c r="Q4429" s="23"/>
      <c r="R4429" s="23"/>
      <c r="S4429" s="23"/>
      <c r="T4429" s="23"/>
      <c r="U4429" s="23"/>
    </row>
    <row r="4430" spans="2:21" x14ac:dyDescent="0.3">
      <c r="B4430"/>
      <c r="C4430"/>
      <c r="Q4430" s="23"/>
      <c r="R4430" s="23"/>
      <c r="S4430" s="23"/>
      <c r="T4430" s="23"/>
      <c r="U4430" s="23"/>
    </row>
    <row r="4431" spans="2:21" x14ac:dyDescent="0.3">
      <c r="B4431"/>
      <c r="C4431"/>
      <c r="Q4431" s="23"/>
      <c r="R4431" s="23"/>
      <c r="S4431" s="23"/>
      <c r="T4431" s="23"/>
      <c r="U4431" s="23"/>
    </row>
    <row r="4432" spans="2:21" x14ac:dyDescent="0.3">
      <c r="B4432"/>
      <c r="C4432"/>
      <c r="Q4432" s="23"/>
      <c r="R4432" s="23"/>
      <c r="S4432" s="23"/>
      <c r="T4432" s="23"/>
      <c r="U4432" s="23"/>
    </row>
    <row r="4433" spans="2:21" x14ac:dyDescent="0.3">
      <c r="B4433"/>
      <c r="C4433"/>
      <c r="Q4433" s="23"/>
      <c r="R4433" s="23"/>
      <c r="S4433" s="23"/>
      <c r="T4433" s="23"/>
      <c r="U4433" s="23"/>
    </row>
    <row r="4434" spans="2:21" x14ac:dyDescent="0.3">
      <c r="B4434"/>
      <c r="C4434"/>
      <c r="Q4434" s="23"/>
      <c r="R4434" s="23"/>
      <c r="S4434" s="23"/>
      <c r="T4434" s="23"/>
      <c r="U4434" s="23"/>
    </row>
    <row r="4435" spans="2:21" x14ac:dyDescent="0.3">
      <c r="B4435"/>
      <c r="C4435"/>
      <c r="Q4435" s="23"/>
      <c r="R4435" s="23"/>
      <c r="S4435" s="23"/>
      <c r="T4435" s="23"/>
      <c r="U4435" s="23"/>
    </row>
    <row r="4436" spans="2:21" x14ac:dyDescent="0.3">
      <c r="B4436"/>
      <c r="C4436"/>
      <c r="Q4436" s="23"/>
      <c r="R4436" s="23"/>
      <c r="S4436" s="23"/>
      <c r="T4436" s="23"/>
      <c r="U4436" s="23"/>
    </row>
    <row r="4437" spans="2:21" x14ac:dyDescent="0.3">
      <c r="B4437"/>
      <c r="C4437"/>
      <c r="Q4437" s="23"/>
      <c r="R4437" s="23"/>
      <c r="S4437" s="23"/>
      <c r="T4437" s="23"/>
      <c r="U4437" s="23"/>
    </row>
    <row r="4438" spans="2:21" x14ac:dyDescent="0.3">
      <c r="B4438"/>
      <c r="C4438"/>
      <c r="Q4438" s="23"/>
      <c r="R4438" s="23"/>
      <c r="S4438" s="23"/>
      <c r="T4438" s="23"/>
      <c r="U4438" s="23"/>
    </row>
    <row r="4439" spans="2:21" x14ac:dyDescent="0.3">
      <c r="B4439"/>
      <c r="C4439"/>
    </row>
    <row r="4440" spans="2:21" x14ac:dyDescent="0.3">
      <c r="B4440"/>
      <c r="C4440"/>
      <c r="Q4440" s="23"/>
      <c r="R4440" s="23"/>
      <c r="S4440" s="23"/>
      <c r="T4440" s="23"/>
      <c r="U4440" s="23"/>
    </row>
    <row r="4441" spans="2:21" x14ac:dyDescent="0.3">
      <c r="B4441"/>
      <c r="C4441"/>
      <c r="Q4441" s="23"/>
      <c r="R4441" s="23"/>
      <c r="S4441" s="23"/>
      <c r="T4441" s="23"/>
      <c r="U4441" s="23"/>
    </row>
    <row r="4442" spans="2:21" x14ac:dyDescent="0.3">
      <c r="B4442"/>
      <c r="C4442"/>
      <c r="Q4442" s="23"/>
      <c r="R4442" s="23"/>
      <c r="S4442" s="23"/>
      <c r="T4442" s="23"/>
      <c r="U4442" s="23"/>
    </row>
    <row r="4443" spans="2:21" x14ac:dyDescent="0.3">
      <c r="B4443"/>
      <c r="C4443"/>
    </row>
    <row r="4444" spans="2:21" x14ac:dyDescent="0.3">
      <c r="B4444"/>
      <c r="C4444"/>
    </row>
    <row r="4445" spans="2:21" x14ac:dyDescent="0.3">
      <c r="B4445"/>
      <c r="C4445"/>
    </row>
    <row r="4446" spans="2:21" x14ac:dyDescent="0.3">
      <c r="B4446"/>
      <c r="C4446"/>
    </row>
    <row r="4447" spans="2:21" x14ac:dyDescent="0.3">
      <c r="B4447"/>
      <c r="C4447"/>
      <c r="Q4447" s="23"/>
      <c r="R4447" s="23"/>
      <c r="S4447" s="23"/>
      <c r="T4447" s="23"/>
      <c r="U4447" s="23"/>
    </row>
    <row r="4448" spans="2:21" x14ac:dyDescent="0.3">
      <c r="B4448"/>
      <c r="C4448"/>
      <c r="Q4448" s="23"/>
      <c r="R4448" s="23"/>
      <c r="S4448" s="23"/>
      <c r="T4448" s="23"/>
      <c r="U4448" s="23"/>
    </row>
    <row r="4449" spans="2:21" x14ac:dyDescent="0.3">
      <c r="B4449"/>
      <c r="C4449"/>
      <c r="Q4449" s="23"/>
      <c r="R4449" s="23"/>
      <c r="S4449" s="23"/>
      <c r="T4449" s="23"/>
      <c r="U4449" s="23"/>
    </row>
    <row r="4450" spans="2:21" x14ac:dyDescent="0.3">
      <c r="B4450"/>
      <c r="C4450"/>
      <c r="Q4450" s="23"/>
      <c r="R4450" s="23"/>
      <c r="S4450" s="23"/>
      <c r="T4450" s="23"/>
      <c r="U4450" s="23"/>
    </row>
    <row r="4451" spans="2:21" x14ac:dyDescent="0.3">
      <c r="B4451"/>
      <c r="C4451"/>
      <c r="Q4451" s="23"/>
      <c r="R4451" s="23"/>
      <c r="S4451" s="23"/>
      <c r="T4451" s="23"/>
      <c r="U4451" s="23"/>
    </row>
    <row r="4452" spans="2:21" x14ac:dyDescent="0.3">
      <c r="B4452"/>
      <c r="C4452"/>
    </row>
    <row r="4453" spans="2:21" x14ac:dyDescent="0.3">
      <c r="B4453"/>
      <c r="C4453"/>
    </row>
    <row r="4454" spans="2:21" x14ac:dyDescent="0.3">
      <c r="B4454"/>
      <c r="C4454"/>
      <c r="Q4454" s="23"/>
      <c r="R4454" s="23"/>
      <c r="S4454" s="23"/>
      <c r="T4454" s="23"/>
      <c r="U4454" s="23"/>
    </row>
    <row r="4455" spans="2:21" x14ac:dyDescent="0.3">
      <c r="B4455"/>
      <c r="C4455"/>
      <c r="Q4455" s="23"/>
      <c r="R4455" s="23"/>
      <c r="S4455" s="23"/>
      <c r="T4455" s="23"/>
      <c r="U4455" s="23"/>
    </row>
    <row r="4456" spans="2:21" x14ac:dyDescent="0.3">
      <c r="B4456"/>
      <c r="C4456"/>
    </row>
    <row r="4457" spans="2:21" x14ac:dyDescent="0.3">
      <c r="B4457"/>
      <c r="C4457"/>
    </row>
    <row r="4458" spans="2:21" x14ac:dyDescent="0.3">
      <c r="B4458"/>
      <c r="C4458"/>
      <c r="Q4458" s="23"/>
      <c r="R4458" s="23"/>
      <c r="S4458" s="23"/>
      <c r="T4458" s="23"/>
      <c r="U4458" s="23"/>
    </row>
    <row r="4459" spans="2:21" x14ac:dyDescent="0.3">
      <c r="B4459"/>
      <c r="C4459"/>
      <c r="Q4459" s="23"/>
      <c r="R4459" s="23"/>
      <c r="S4459" s="23"/>
      <c r="T4459" s="23"/>
      <c r="U4459" s="23"/>
    </row>
    <row r="4460" spans="2:21" x14ac:dyDescent="0.3">
      <c r="B4460"/>
      <c r="C4460"/>
      <c r="Q4460" s="23"/>
      <c r="R4460" s="23"/>
      <c r="S4460" s="23"/>
      <c r="T4460" s="23"/>
      <c r="U4460" s="23"/>
    </row>
    <row r="4461" spans="2:21" x14ac:dyDescent="0.3">
      <c r="B4461"/>
      <c r="C4461"/>
    </row>
    <row r="4462" spans="2:21" x14ac:dyDescent="0.3">
      <c r="B4462"/>
      <c r="C4462"/>
      <c r="Q4462" s="23"/>
      <c r="R4462" s="23"/>
      <c r="S4462" s="23"/>
      <c r="T4462" s="23"/>
      <c r="U4462" s="23"/>
    </row>
    <row r="4463" spans="2:21" x14ac:dyDescent="0.3">
      <c r="B4463"/>
      <c r="C4463"/>
      <c r="Q4463" s="23"/>
      <c r="R4463" s="23"/>
      <c r="S4463" s="23"/>
      <c r="T4463" s="23"/>
      <c r="U4463" s="23"/>
    </row>
    <row r="4464" spans="2:21" x14ac:dyDescent="0.3">
      <c r="B4464"/>
      <c r="C4464"/>
      <c r="Q4464" s="23"/>
      <c r="R4464" s="23"/>
      <c r="S4464" s="23"/>
      <c r="T4464" s="23"/>
      <c r="U4464" s="23"/>
    </row>
    <row r="4465" spans="2:21" x14ac:dyDescent="0.3">
      <c r="B4465"/>
      <c r="C4465"/>
      <c r="Q4465" s="23"/>
      <c r="R4465" s="23"/>
      <c r="S4465" s="23"/>
      <c r="T4465" s="23"/>
      <c r="U4465" s="23"/>
    </row>
    <row r="4466" spans="2:21" x14ac:dyDescent="0.3">
      <c r="B4466"/>
      <c r="C4466"/>
      <c r="Q4466" s="23"/>
      <c r="R4466" s="23"/>
      <c r="S4466" s="23"/>
      <c r="T4466" s="23"/>
      <c r="U4466" s="23"/>
    </row>
    <row r="4467" spans="2:21" x14ac:dyDescent="0.3">
      <c r="B4467"/>
      <c r="C4467"/>
      <c r="Q4467" s="23"/>
      <c r="R4467" s="23"/>
      <c r="S4467" s="23"/>
      <c r="T4467" s="23"/>
      <c r="U4467" s="23"/>
    </row>
    <row r="4468" spans="2:21" x14ac:dyDescent="0.3">
      <c r="B4468"/>
      <c r="C4468"/>
      <c r="Q4468" s="23"/>
      <c r="R4468" s="23"/>
      <c r="S4468" s="23"/>
      <c r="T4468" s="23"/>
      <c r="U4468" s="23"/>
    </row>
    <row r="4469" spans="2:21" x14ac:dyDescent="0.3">
      <c r="B4469"/>
      <c r="C4469"/>
      <c r="Q4469" s="23"/>
      <c r="R4469" s="23"/>
      <c r="S4469" s="23"/>
      <c r="T4469" s="23"/>
      <c r="U4469" s="23"/>
    </row>
    <row r="4470" spans="2:21" x14ac:dyDescent="0.3">
      <c r="B4470"/>
      <c r="C4470"/>
      <c r="Q4470" s="23"/>
      <c r="R4470" s="23"/>
      <c r="S4470" s="23"/>
      <c r="T4470" s="23"/>
      <c r="U4470" s="23"/>
    </row>
    <row r="4471" spans="2:21" x14ac:dyDescent="0.3">
      <c r="B4471"/>
      <c r="C4471"/>
      <c r="Q4471" s="23"/>
      <c r="R4471" s="23"/>
      <c r="S4471" s="23"/>
      <c r="T4471" s="23"/>
      <c r="U4471" s="23"/>
    </row>
    <row r="4472" spans="2:21" x14ac:dyDescent="0.3">
      <c r="B4472"/>
      <c r="C4472"/>
      <c r="Q4472" s="23"/>
      <c r="R4472" s="23"/>
      <c r="S4472" s="23"/>
      <c r="T4472" s="23"/>
      <c r="U4472" s="23"/>
    </row>
    <row r="4473" spans="2:21" x14ac:dyDescent="0.3">
      <c r="B4473"/>
      <c r="C4473"/>
      <c r="Q4473" s="23"/>
      <c r="R4473" s="23"/>
      <c r="S4473" s="23"/>
      <c r="T4473" s="23"/>
      <c r="U4473" s="23"/>
    </row>
    <row r="4474" spans="2:21" x14ac:dyDescent="0.3">
      <c r="B4474"/>
      <c r="C4474"/>
      <c r="Q4474" s="23"/>
      <c r="R4474" s="23"/>
      <c r="S4474" s="23"/>
      <c r="T4474" s="23"/>
      <c r="U4474" s="23"/>
    </row>
    <row r="4475" spans="2:21" x14ac:dyDescent="0.3">
      <c r="B4475"/>
      <c r="C4475"/>
      <c r="Q4475" s="23"/>
      <c r="R4475" s="23"/>
      <c r="S4475" s="23"/>
      <c r="T4475" s="23"/>
      <c r="U4475" s="23"/>
    </row>
    <row r="4476" spans="2:21" x14ac:dyDescent="0.3">
      <c r="B4476"/>
      <c r="C4476"/>
      <c r="Q4476" s="23"/>
      <c r="R4476" s="23"/>
      <c r="S4476" s="23"/>
      <c r="T4476" s="23"/>
      <c r="U4476" s="23"/>
    </row>
    <row r="4477" spans="2:21" x14ac:dyDescent="0.3">
      <c r="B4477"/>
      <c r="C4477"/>
      <c r="Q4477" s="23"/>
      <c r="R4477" s="23"/>
      <c r="S4477" s="23"/>
      <c r="T4477" s="23"/>
      <c r="U4477" s="23"/>
    </row>
    <row r="4478" spans="2:21" x14ac:dyDescent="0.3">
      <c r="B4478"/>
      <c r="C4478"/>
      <c r="Q4478" s="23"/>
      <c r="R4478" s="23"/>
      <c r="S4478" s="23"/>
      <c r="T4478" s="23"/>
      <c r="U4478" s="23"/>
    </row>
    <row r="4479" spans="2:21" x14ac:dyDescent="0.3">
      <c r="B4479"/>
      <c r="C4479"/>
      <c r="Q4479" s="23"/>
      <c r="R4479" s="23"/>
      <c r="S4479" s="23"/>
      <c r="T4479" s="23"/>
      <c r="U4479" s="23"/>
    </row>
    <row r="4480" spans="2:21" x14ac:dyDescent="0.3">
      <c r="B4480"/>
      <c r="C4480"/>
      <c r="Q4480" s="23"/>
      <c r="R4480" s="23"/>
      <c r="S4480" s="23"/>
      <c r="T4480" s="23"/>
      <c r="U4480" s="23"/>
    </row>
    <row r="4481" spans="2:21" x14ac:dyDescent="0.3">
      <c r="B4481"/>
      <c r="C4481"/>
      <c r="Q4481" s="23"/>
      <c r="R4481" s="23"/>
      <c r="S4481" s="23"/>
      <c r="T4481" s="23"/>
      <c r="U4481" s="23"/>
    </row>
    <row r="4482" spans="2:21" x14ac:dyDescent="0.3">
      <c r="B4482"/>
      <c r="C4482"/>
      <c r="Q4482" s="23"/>
      <c r="R4482" s="23"/>
      <c r="S4482" s="23"/>
      <c r="T4482" s="23"/>
      <c r="U4482" s="23"/>
    </row>
    <row r="4483" spans="2:21" x14ac:dyDescent="0.3">
      <c r="B4483"/>
      <c r="C4483"/>
      <c r="Q4483" s="23"/>
      <c r="R4483" s="23"/>
      <c r="S4483" s="23"/>
      <c r="T4483" s="23"/>
      <c r="U4483" s="23"/>
    </row>
    <row r="4484" spans="2:21" x14ac:dyDescent="0.3">
      <c r="B4484"/>
      <c r="C4484"/>
      <c r="Q4484" s="23"/>
      <c r="R4484" s="23"/>
      <c r="S4484" s="23"/>
      <c r="T4484" s="23"/>
      <c r="U4484" s="23"/>
    </row>
    <row r="4485" spans="2:21" x14ac:dyDescent="0.3">
      <c r="B4485"/>
      <c r="C4485"/>
      <c r="Q4485" s="23"/>
      <c r="R4485" s="23"/>
      <c r="S4485" s="23"/>
      <c r="T4485" s="23"/>
      <c r="U4485" s="23"/>
    </row>
    <row r="4486" spans="2:21" x14ac:dyDescent="0.3">
      <c r="B4486"/>
      <c r="C4486"/>
      <c r="Q4486" s="23"/>
      <c r="R4486" s="23"/>
      <c r="S4486" s="23"/>
      <c r="T4486" s="23"/>
      <c r="U4486" s="23"/>
    </row>
    <row r="4487" spans="2:21" x14ac:dyDescent="0.3">
      <c r="B4487"/>
      <c r="C4487"/>
      <c r="Q4487" s="23"/>
      <c r="R4487" s="23"/>
      <c r="S4487" s="23"/>
      <c r="T4487" s="23"/>
      <c r="U4487" s="23"/>
    </row>
    <row r="4488" spans="2:21" x14ac:dyDescent="0.3">
      <c r="B4488"/>
      <c r="C4488"/>
      <c r="Q4488" s="23"/>
      <c r="R4488" s="23"/>
      <c r="S4488" s="23"/>
      <c r="T4488" s="23"/>
      <c r="U4488" s="23"/>
    </row>
    <row r="4489" spans="2:21" x14ac:dyDescent="0.3">
      <c r="B4489"/>
      <c r="C4489"/>
      <c r="Q4489" s="23"/>
      <c r="R4489" s="23"/>
      <c r="S4489" s="23"/>
      <c r="T4489" s="23"/>
      <c r="U4489" s="23"/>
    </row>
    <row r="4490" spans="2:21" x14ac:dyDescent="0.3">
      <c r="B4490"/>
      <c r="C4490"/>
      <c r="Q4490" s="23"/>
      <c r="R4490" s="23"/>
      <c r="S4490" s="23"/>
      <c r="T4490" s="23"/>
      <c r="U4490" s="23"/>
    </row>
    <row r="4491" spans="2:21" x14ac:dyDescent="0.3">
      <c r="B4491"/>
      <c r="C4491"/>
      <c r="Q4491" s="23"/>
      <c r="R4491" s="23"/>
      <c r="S4491" s="23"/>
      <c r="T4491" s="23"/>
      <c r="U4491" s="23"/>
    </row>
    <row r="4492" spans="2:21" x14ac:dyDescent="0.3">
      <c r="B4492"/>
      <c r="C4492"/>
      <c r="Q4492" s="23"/>
      <c r="R4492" s="23"/>
      <c r="S4492" s="23"/>
      <c r="T4492" s="23"/>
      <c r="U4492" s="23"/>
    </row>
    <row r="4493" spans="2:21" x14ac:dyDescent="0.3">
      <c r="B4493"/>
      <c r="C4493"/>
      <c r="Q4493" s="23"/>
      <c r="R4493" s="23"/>
      <c r="S4493" s="23"/>
      <c r="T4493" s="23"/>
      <c r="U4493" s="23"/>
    </row>
    <row r="4494" spans="2:21" x14ac:dyDescent="0.3">
      <c r="B4494"/>
      <c r="C4494"/>
      <c r="Q4494" s="23"/>
      <c r="R4494" s="23"/>
      <c r="S4494" s="23"/>
      <c r="T4494" s="23"/>
      <c r="U4494" s="23"/>
    </row>
    <row r="4495" spans="2:21" x14ac:dyDescent="0.3">
      <c r="B4495"/>
      <c r="C4495"/>
      <c r="Q4495" s="23"/>
      <c r="R4495" s="23"/>
      <c r="S4495" s="23"/>
      <c r="T4495" s="23"/>
      <c r="U4495" s="23"/>
    </row>
    <row r="4496" spans="2:21" x14ac:dyDescent="0.3">
      <c r="B4496"/>
      <c r="C4496"/>
      <c r="Q4496" s="23"/>
      <c r="R4496" s="23"/>
      <c r="S4496" s="23"/>
      <c r="T4496" s="23"/>
      <c r="U4496" s="23"/>
    </row>
    <row r="4497" spans="2:21" x14ac:dyDescent="0.3">
      <c r="B4497"/>
      <c r="C4497"/>
      <c r="Q4497" s="23"/>
      <c r="R4497" s="23"/>
      <c r="S4497" s="23"/>
      <c r="T4497" s="23"/>
      <c r="U4497" s="23"/>
    </row>
    <row r="4498" spans="2:21" x14ac:dyDescent="0.3">
      <c r="B4498"/>
      <c r="C4498"/>
      <c r="Q4498" s="23"/>
      <c r="R4498" s="23"/>
      <c r="S4498" s="23"/>
      <c r="T4498" s="23"/>
      <c r="U4498" s="23"/>
    </row>
    <row r="4499" spans="2:21" x14ac:dyDescent="0.3">
      <c r="B4499"/>
      <c r="C4499"/>
      <c r="Q4499" s="23"/>
      <c r="R4499" s="23"/>
      <c r="S4499" s="23"/>
      <c r="T4499" s="23"/>
      <c r="U4499" s="23"/>
    </row>
    <row r="4500" spans="2:21" x14ac:dyDescent="0.3">
      <c r="B4500"/>
      <c r="C4500"/>
      <c r="Q4500" s="23"/>
      <c r="R4500" s="23"/>
      <c r="S4500" s="23"/>
      <c r="T4500" s="23"/>
      <c r="U4500" s="23"/>
    </row>
    <row r="4501" spans="2:21" x14ac:dyDescent="0.3">
      <c r="B4501"/>
      <c r="C4501"/>
      <c r="Q4501" s="23"/>
      <c r="R4501" s="23"/>
      <c r="S4501" s="23"/>
      <c r="T4501" s="23"/>
      <c r="U4501" s="23"/>
    </row>
    <row r="4502" spans="2:21" x14ac:dyDescent="0.3">
      <c r="B4502"/>
      <c r="C4502"/>
      <c r="Q4502" s="23"/>
      <c r="R4502" s="23"/>
      <c r="S4502" s="23"/>
      <c r="T4502" s="23"/>
      <c r="U4502" s="23"/>
    </row>
    <row r="4503" spans="2:21" x14ac:dyDescent="0.3">
      <c r="B4503"/>
      <c r="C4503"/>
      <c r="Q4503" s="23"/>
      <c r="R4503" s="23"/>
      <c r="S4503" s="23"/>
      <c r="T4503" s="23"/>
      <c r="U4503" s="23"/>
    </row>
    <row r="4504" spans="2:21" x14ac:dyDescent="0.3">
      <c r="B4504"/>
      <c r="C4504"/>
      <c r="Q4504" s="23"/>
      <c r="R4504" s="23"/>
      <c r="S4504" s="23"/>
      <c r="T4504" s="23"/>
      <c r="U4504" s="23"/>
    </row>
    <row r="4505" spans="2:21" x14ac:dyDescent="0.3">
      <c r="B4505"/>
      <c r="C4505"/>
      <c r="Q4505" s="23"/>
      <c r="R4505" s="23"/>
      <c r="S4505" s="23"/>
      <c r="T4505" s="23"/>
      <c r="U4505" s="23"/>
    </row>
    <row r="4506" spans="2:21" x14ac:dyDescent="0.3">
      <c r="B4506"/>
      <c r="C4506"/>
      <c r="Q4506" s="23"/>
      <c r="R4506" s="23"/>
      <c r="S4506" s="23"/>
      <c r="T4506" s="23"/>
      <c r="U4506" s="23"/>
    </row>
    <row r="4507" spans="2:21" x14ac:dyDescent="0.3">
      <c r="B4507"/>
      <c r="C4507"/>
      <c r="Q4507" s="23"/>
      <c r="R4507" s="23"/>
      <c r="S4507" s="23"/>
      <c r="T4507" s="23"/>
      <c r="U4507" s="23"/>
    </row>
    <row r="4508" spans="2:21" x14ac:dyDescent="0.3">
      <c r="B4508"/>
      <c r="C4508"/>
      <c r="Q4508" s="23"/>
      <c r="R4508" s="23"/>
      <c r="S4508" s="23"/>
      <c r="T4508" s="23"/>
      <c r="U4508" s="23"/>
    </row>
    <row r="4509" spans="2:21" x14ac:dyDescent="0.3">
      <c r="B4509"/>
      <c r="C4509"/>
      <c r="Q4509" s="23"/>
      <c r="R4509" s="23"/>
      <c r="S4509" s="23"/>
      <c r="T4509" s="23"/>
      <c r="U4509" s="23"/>
    </row>
    <row r="4510" spans="2:21" x14ac:dyDescent="0.3">
      <c r="B4510"/>
      <c r="C4510"/>
      <c r="Q4510" s="23"/>
      <c r="R4510" s="23"/>
      <c r="S4510" s="23"/>
      <c r="T4510" s="23"/>
      <c r="U4510" s="23"/>
    </row>
    <row r="4511" spans="2:21" x14ac:dyDescent="0.3">
      <c r="B4511"/>
      <c r="C4511"/>
      <c r="Q4511" s="23"/>
      <c r="R4511" s="23"/>
      <c r="S4511" s="23"/>
      <c r="T4511" s="23"/>
      <c r="U4511" s="23"/>
    </row>
    <row r="4512" spans="2:21" x14ac:dyDescent="0.3">
      <c r="B4512"/>
      <c r="C4512"/>
      <c r="Q4512" s="23"/>
      <c r="R4512" s="23"/>
      <c r="S4512" s="23"/>
      <c r="T4512" s="23"/>
      <c r="U4512" s="23"/>
    </row>
    <row r="4513" spans="2:21" x14ac:dyDescent="0.3">
      <c r="B4513"/>
      <c r="C4513"/>
      <c r="Q4513" s="23"/>
      <c r="R4513" s="23"/>
      <c r="S4513" s="23"/>
      <c r="T4513" s="23"/>
      <c r="U4513" s="23"/>
    </row>
    <row r="4514" spans="2:21" x14ac:dyDescent="0.3">
      <c r="B4514"/>
      <c r="C4514"/>
      <c r="Q4514" s="23"/>
      <c r="R4514" s="23"/>
      <c r="S4514" s="23"/>
      <c r="T4514" s="23"/>
      <c r="U4514" s="23"/>
    </row>
    <row r="4515" spans="2:21" x14ac:dyDescent="0.3">
      <c r="B4515"/>
      <c r="C4515"/>
      <c r="Q4515" s="23"/>
      <c r="R4515" s="23"/>
      <c r="S4515" s="23"/>
      <c r="T4515" s="23"/>
      <c r="U4515" s="23"/>
    </row>
    <row r="4516" spans="2:21" x14ac:dyDescent="0.3">
      <c r="B4516"/>
      <c r="C4516"/>
    </row>
    <row r="4517" spans="2:21" x14ac:dyDescent="0.3">
      <c r="B4517"/>
      <c r="C4517"/>
      <c r="Q4517" s="23"/>
      <c r="R4517" s="23"/>
      <c r="S4517" s="23"/>
      <c r="T4517" s="23"/>
      <c r="U4517" s="23"/>
    </row>
    <row r="4518" spans="2:21" x14ac:dyDescent="0.3">
      <c r="B4518"/>
      <c r="C4518"/>
      <c r="Q4518" s="23"/>
      <c r="R4518" s="23"/>
      <c r="S4518" s="23"/>
      <c r="T4518" s="23"/>
      <c r="U4518" s="23"/>
    </row>
    <row r="4519" spans="2:21" x14ac:dyDescent="0.3">
      <c r="B4519"/>
      <c r="C4519"/>
      <c r="Q4519" s="23"/>
      <c r="R4519" s="23"/>
      <c r="S4519" s="23"/>
      <c r="T4519" s="23"/>
      <c r="U4519" s="23"/>
    </row>
    <row r="4520" spans="2:21" x14ac:dyDescent="0.3">
      <c r="B4520"/>
      <c r="C4520"/>
      <c r="Q4520" s="23"/>
      <c r="R4520" s="23"/>
      <c r="S4520" s="23"/>
      <c r="T4520" s="23"/>
      <c r="U4520" s="23"/>
    </row>
    <row r="4521" spans="2:21" x14ac:dyDescent="0.3">
      <c r="B4521"/>
      <c r="C4521"/>
      <c r="Q4521" s="23"/>
      <c r="R4521" s="23"/>
      <c r="S4521" s="23"/>
      <c r="T4521" s="23"/>
      <c r="U4521" s="23"/>
    </row>
    <row r="4522" spans="2:21" x14ac:dyDescent="0.3">
      <c r="B4522"/>
      <c r="C4522"/>
      <c r="Q4522" s="23"/>
      <c r="R4522" s="23"/>
      <c r="S4522" s="23"/>
      <c r="T4522" s="23"/>
      <c r="U4522" s="23"/>
    </row>
    <row r="4523" spans="2:21" x14ac:dyDescent="0.3">
      <c r="B4523"/>
      <c r="C4523"/>
      <c r="Q4523" s="23"/>
      <c r="R4523" s="23"/>
      <c r="S4523" s="23"/>
      <c r="T4523" s="23"/>
      <c r="U4523" s="23"/>
    </row>
    <row r="4524" spans="2:21" x14ac:dyDescent="0.3">
      <c r="B4524"/>
      <c r="C4524"/>
      <c r="Q4524" s="23"/>
      <c r="R4524" s="23"/>
      <c r="S4524" s="23"/>
      <c r="T4524" s="23"/>
      <c r="U4524" s="23"/>
    </row>
    <row r="4525" spans="2:21" x14ac:dyDescent="0.3">
      <c r="B4525"/>
      <c r="C4525"/>
      <c r="Q4525" s="23"/>
      <c r="R4525" s="23"/>
      <c r="S4525" s="23"/>
      <c r="T4525" s="23"/>
      <c r="U4525" s="23"/>
    </row>
    <row r="4526" spans="2:21" x14ac:dyDescent="0.3">
      <c r="B4526"/>
      <c r="C4526"/>
      <c r="Q4526" s="23"/>
      <c r="R4526" s="23"/>
      <c r="S4526" s="23"/>
      <c r="T4526" s="23"/>
      <c r="U4526" s="23"/>
    </row>
    <row r="4527" spans="2:21" x14ac:dyDescent="0.3">
      <c r="B4527"/>
      <c r="C4527"/>
      <c r="Q4527" s="23"/>
      <c r="R4527" s="23"/>
      <c r="S4527" s="23"/>
      <c r="T4527" s="23"/>
      <c r="U4527" s="23"/>
    </row>
    <row r="4528" spans="2:21" x14ac:dyDescent="0.3">
      <c r="B4528"/>
      <c r="C4528"/>
      <c r="Q4528" s="23"/>
      <c r="R4528" s="23"/>
      <c r="S4528" s="23"/>
      <c r="T4528" s="23"/>
      <c r="U4528" s="23"/>
    </row>
    <row r="4529" spans="2:21" x14ac:dyDescent="0.3">
      <c r="B4529"/>
      <c r="C4529"/>
      <c r="Q4529" s="23"/>
      <c r="R4529" s="23"/>
      <c r="S4529" s="23"/>
      <c r="T4529" s="23"/>
      <c r="U4529" s="23"/>
    </row>
    <row r="4530" spans="2:21" x14ac:dyDescent="0.3">
      <c r="B4530"/>
      <c r="C4530"/>
      <c r="Q4530" s="23"/>
      <c r="R4530" s="23"/>
      <c r="S4530" s="23"/>
      <c r="T4530" s="23"/>
      <c r="U4530" s="23"/>
    </row>
    <row r="4531" spans="2:21" x14ac:dyDescent="0.3">
      <c r="B4531"/>
      <c r="C4531"/>
      <c r="Q4531" s="23"/>
      <c r="R4531" s="23"/>
      <c r="S4531" s="23"/>
      <c r="T4531" s="23"/>
      <c r="U4531" s="23"/>
    </row>
    <row r="4532" spans="2:21" x14ac:dyDescent="0.3">
      <c r="B4532"/>
      <c r="C4532"/>
      <c r="Q4532" s="23"/>
      <c r="R4532" s="23"/>
      <c r="S4532" s="23"/>
      <c r="T4532" s="23"/>
      <c r="U4532" s="23"/>
    </row>
    <row r="4533" spans="2:21" x14ac:dyDescent="0.3">
      <c r="B4533"/>
      <c r="C4533"/>
      <c r="Q4533" s="23"/>
      <c r="R4533" s="23"/>
      <c r="S4533" s="23"/>
      <c r="T4533" s="23"/>
      <c r="U4533" s="23"/>
    </row>
    <row r="4534" spans="2:21" x14ac:dyDescent="0.3">
      <c r="B4534"/>
      <c r="C4534"/>
      <c r="Q4534" s="23"/>
      <c r="R4534" s="23"/>
      <c r="S4534" s="23"/>
      <c r="T4534" s="23"/>
      <c r="U4534" s="23"/>
    </row>
    <row r="4535" spans="2:21" x14ac:dyDescent="0.3">
      <c r="B4535"/>
      <c r="C4535"/>
      <c r="Q4535" s="23"/>
      <c r="R4535" s="23"/>
      <c r="S4535" s="23"/>
      <c r="T4535" s="23"/>
      <c r="U4535" s="23"/>
    </row>
    <row r="4536" spans="2:21" x14ac:dyDescent="0.3">
      <c r="B4536"/>
      <c r="C4536"/>
      <c r="Q4536" s="23"/>
      <c r="R4536" s="23"/>
      <c r="S4536" s="23"/>
      <c r="T4536" s="23"/>
      <c r="U4536" s="23"/>
    </row>
    <row r="4537" spans="2:21" x14ac:dyDescent="0.3">
      <c r="B4537"/>
      <c r="C4537"/>
      <c r="Q4537" s="23"/>
      <c r="R4537" s="23"/>
      <c r="S4537" s="23"/>
      <c r="T4537" s="23"/>
      <c r="U4537" s="23"/>
    </row>
    <row r="4538" spans="2:21" x14ac:dyDescent="0.3">
      <c r="B4538"/>
      <c r="C4538"/>
    </row>
    <row r="4539" spans="2:21" x14ac:dyDescent="0.3">
      <c r="B4539"/>
      <c r="C4539"/>
      <c r="Q4539" s="23"/>
      <c r="R4539" s="23"/>
      <c r="S4539" s="23"/>
      <c r="T4539" s="23"/>
      <c r="U4539" s="23"/>
    </row>
    <row r="4540" spans="2:21" x14ac:dyDescent="0.3">
      <c r="B4540"/>
      <c r="C4540"/>
      <c r="Q4540" s="23"/>
      <c r="R4540" s="23"/>
      <c r="S4540" s="23"/>
      <c r="T4540" s="23"/>
      <c r="U4540" s="23"/>
    </row>
    <row r="4541" spans="2:21" x14ac:dyDescent="0.3">
      <c r="B4541"/>
      <c r="C4541"/>
      <c r="Q4541" s="23"/>
      <c r="R4541" s="23"/>
      <c r="S4541" s="23"/>
      <c r="T4541" s="23"/>
      <c r="U4541" s="23"/>
    </row>
    <row r="4542" spans="2:21" x14ac:dyDescent="0.3">
      <c r="B4542"/>
      <c r="C4542"/>
      <c r="Q4542" s="23"/>
      <c r="R4542" s="23"/>
      <c r="S4542" s="23"/>
      <c r="T4542" s="23"/>
      <c r="U4542" s="23"/>
    </row>
    <row r="4543" spans="2:21" x14ac:dyDescent="0.3">
      <c r="B4543"/>
      <c r="C4543"/>
      <c r="Q4543" s="23"/>
      <c r="R4543" s="23"/>
      <c r="S4543" s="23"/>
      <c r="T4543" s="23"/>
      <c r="U4543" s="23"/>
    </row>
    <row r="4544" spans="2:21" x14ac:dyDescent="0.3">
      <c r="B4544"/>
      <c r="C4544"/>
      <c r="Q4544" s="23"/>
      <c r="R4544" s="23"/>
      <c r="S4544" s="23"/>
      <c r="T4544" s="23"/>
      <c r="U4544" s="23"/>
    </row>
    <row r="4545" spans="2:21" x14ac:dyDescent="0.3">
      <c r="B4545"/>
      <c r="C4545"/>
      <c r="Q4545" s="23"/>
      <c r="R4545" s="23"/>
      <c r="S4545" s="23"/>
      <c r="T4545" s="23"/>
      <c r="U4545" s="23"/>
    </row>
    <row r="4546" spans="2:21" x14ac:dyDescent="0.3">
      <c r="B4546"/>
      <c r="C4546"/>
      <c r="Q4546" s="23"/>
      <c r="R4546" s="23"/>
      <c r="S4546" s="23"/>
      <c r="T4546" s="23"/>
      <c r="U4546" s="23"/>
    </row>
    <row r="4547" spans="2:21" x14ac:dyDescent="0.3">
      <c r="B4547"/>
      <c r="C4547"/>
      <c r="Q4547" s="23"/>
      <c r="R4547" s="23"/>
      <c r="S4547" s="23"/>
      <c r="T4547" s="23"/>
      <c r="U4547" s="23"/>
    </row>
    <row r="4548" spans="2:21" x14ac:dyDescent="0.3">
      <c r="B4548"/>
      <c r="C4548"/>
      <c r="Q4548" s="23"/>
      <c r="R4548" s="23"/>
      <c r="S4548" s="23"/>
      <c r="T4548" s="23"/>
      <c r="U4548" s="23"/>
    </row>
    <row r="4549" spans="2:21" x14ac:dyDescent="0.3">
      <c r="B4549"/>
      <c r="C4549"/>
      <c r="Q4549" s="23"/>
      <c r="R4549" s="23"/>
      <c r="S4549" s="23"/>
      <c r="T4549" s="23"/>
      <c r="U4549" s="23"/>
    </row>
    <row r="4550" spans="2:21" x14ac:dyDescent="0.3">
      <c r="B4550"/>
      <c r="C4550"/>
      <c r="Q4550" s="23"/>
      <c r="R4550" s="23"/>
      <c r="S4550" s="23"/>
      <c r="T4550" s="23"/>
      <c r="U4550" s="23"/>
    </row>
    <row r="4551" spans="2:21" x14ac:dyDescent="0.3">
      <c r="B4551"/>
      <c r="C4551"/>
      <c r="Q4551" s="23"/>
      <c r="R4551" s="23"/>
      <c r="S4551" s="23"/>
      <c r="T4551" s="23"/>
      <c r="U4551" s="23"/>
    </row>
    <row r="4552" spans="2:21" x14ac:dyDescent="0.3">
      <c r="B4552"/>
      <c r="C4552"/>
      <c r="Q4552" s="23"/>
      <c r="R4552" s="23"/>
      <c r="S4552" s="23"/>
      <c r="T4552" s="23"/>
      <c r="U4552" s="23"/>
    </row>
    <row r="4553" spans="2:21" x14ac:dyDescent="0.3">
      <c r="B4553"/>
      <c r="C4553"/>
      <c r="Q4553" s="23"/>
      <c r="R4553" s="23"/>
      <c r="S4553" s="23"/>
      <c r="T4553" s="23"/>
      <c r="U4553" s="23"/>
    </row>
    <row r="4554" spans="2:21" x14ac:dyDescent="0.3">
      <c r="B4554"/>
      <c r="C4554"/>
      <c r="Q4554" s="23"/>
      <c r="R4554" s="23"/>
      <c r="S4554" s="23"/>
      <c r="T4554" s="23"/>
      <c r="U4554" s="23"/>
    </row>
    <row r="4555" spans="2:21" x14ac:dyDescent="0.3">
      <c r="B4555"/>
      <c r="C4555"/>
      <c r="Q4555" s="23"/>
      <c r="R4555" s="23"/>
      <c r="S4555" s="23"/>
      <c r="T4555" s="23"/>
      <c r="U4555" s="23"/>
    </row>
    <row r="4556" spans="2:21" x14ac:dyDescent="0.3">
      <c r="B4556"/>
      <c r="C4556"/>
      <c r="Q4556" s="23"/>
      <c r="R4556" s="23"/>
      <c r="S4556" s="23"/>
      <c r="T4556" s="23"/>
      <c r="U4556" s="23"/>
    </row>
    <row r="4557" spans="2:21" x14ac:dyDescent="0.3">
      <c r="B4557"/>
      <c r="C4557"/>
      <c r="Q4557" s="23"/>
      <c r="R4557" s="23"/>
      <c r="S4557" s="23"/>
      <c r="T4557" s="23"/>
      <c r="U4557" s="23"/>
    </row>
    <row r="4558" spans="2:21" x14ac:dyDescent="0.3">
      <c r="B4558"/>
      <c r="C4558"/>
      <c r="Q4558" s="23"/>
      <c r="R4558" s="23"/>
      <c r="S4558" s="23"/>
      <c r="T4558" s="23"/>
      <c r="U4558" s="23"/>
    </row>
    <row r="4559" spans="2:21" x14ac:dyDescent="0.3">
      <c r="B4559"/>
      <c r="C4559"/>
      <c r="Q4559" s="23"/>
      <c r="R4559" s="23"/>
      <c r="S4559" s="23"/>
      <c r="T4559" s="23"/>
      <c r="U4559" s="23"/>
    </row>
    <row r="4560" spans="2:21" x14ac:dyDescent="0.3">
      <c r="B4560"/>
      <c r="C4560"/>
      <c r="Q4560" s="23"/>
      <c r="R4560" s="23"/>
      <c r="S4560" s="23"/>
      <c r="T4560" s="23"/>
      <c r="U4560" s="23"/>
    </row>
    <row r="4561" spans="2:21" x14ac:dyDescent="0.3">
      <c r="B4561"/>
      <c r="C4561"/>
      <c r="Q4561" s="23"/>
      <c r="R4561" s="23"/>
      <c r="S4561" s="23"/>
      <c r="T4561" s="23"/>
      <c r="U4561" s="23"/>
    </row>
    <row r="4562" spans="2:21" x14ac:dyDescent="0.3">
      <c r="B4562"/>
      <c r="C4562"/>
      <c r="Q4562" s="23"/>
      <c r="R4562" s="23"/>
      <c r="S4562" s="23"/>
      <c r="T4562" s="23"/>
      <c r="U4562" s="23"/>
    </row>
    <row r="4563" spans="2:21" x14ac:dyDescent="0.3">
      <c r="B4563"/>
      <c r="C4563"/>
      <c r="Q4563" s="23"/>
      <c r="R4563" s="23"/>
      <c r="S4563" s="23"/>
      <c r="T4563" s="23"/>
      <c r="U4563" s="23"/>
    </row>
    <row r="4564" spans="2:21" x14ac:dyDescent="0.3">
      <c r="B4564"/>
      <c r="C4564"/>
      <c r="Q4564" s="23"/>
      <c r="R4564" s="23"/>
      <c r="S4564" s="23"/>
      <c r="T4564" s="23"/>
      <c r="U4564" s="23"/>
    </row>
    <row r="4565" spans="2:21" x14ac:dyDescent="0.3">
      <c r="B4565"/>
      <c r="C4565"/>
      <c r="Q4565" s="23"/>
      <c r="R4565" s="23"/>
      <c r="S4565" s="23"/>
      <c r="T4565" s="23"/>
      <c r="U4565" s="23"/>
    </row>
    <row r="4566" spans="2:21" x14ac:dyDescent="0.3">
      <c r="B4566"/>
      <c r="C4566"/>
      <c r="Q4566" s="23"/>
      <c r="R4566" s="23"/>
      <c r="S4566" s="23"/>
      <c r="T4566" s="23"/>
      <c r="U4566" s="23"/>
    </row>
    <row r="4567" spans="2:21" x14ac:dyDescent="0.3">
      <c r="B4567"/>
      <c r="C4567"/>
      <c r="Q4567" s="23"/>
      <c r="R4567" s="23"/>
      <c r="S4567" s="23"/>
      <c r="T4567" s="23"/>
      <c r="U4567" s="23"/>
    </row>
    <row r="4568" spans="2:21" x14ac:dyDescent="0.3">
      <c r="B4568"/>
      <c r="C4568"/>
      <c r="Q4568" s="23"/>
      <c r="R4568" s="23"/>
      <c r="S4568" s="23"/>
      <c r="T4568" s="23"/>
      <c r="U4568" s="23"/>
    </row>
    <row r="4569" spans="2:21" x14ac:dyDescent="0.3">
      <c r="B4569"/>
      <c r="C4569"/>
      <c r="Q4569" s="23"/>
      <c r="R4569" s="23"/>
      <c r="S4569" s="23"/>
      <c r="T4569" s="23"/>
      <c r="U4569" s="23"/>
    </row>
    <row r="4570" spans="2:21" x14ac:dyDescent="0.3">
      <c r="B4570"/>
      <c r="C4570"/>
      <c r="Q4570" s="23"/>
      <c r="R4570" s="23"/>
      <c r="S4570" s="23"/>
      <c r="T4570" s="23"/>
      <c r="U4570" s="23"/>
    </row>
    <row r="4571" spans="2:21" x14ac:dyDescent="0.3">
      <c r="B4571"/>
      <c r="C4571"/>
    </row>
    <row r="4572" spans="2:21" x14ac:dyDescent="0.3">
      <c r="B4572"/>
      <c r="C4572"/>
    </row>
    <row r="4573" spans="2:21" x14ac:dyDescent="0.3">
      <c r="B4573"/>
      <c r="C4573"/>
      <c r="Q4573" s="23"/>
      <c r="R4573" s="23"/>
      <c r="S4573" s="23"/>
      <c r="T4573" s="23"/>
      <c r="U4573" s="23"/>
    </row>
    <row r="4574" spans="2:21" x14ac:dyDescent="0.3">
      <c r="B4574"/>
      <c r="C4574"/>
      <c r="Q4574" s="23"/>
      <c r="R4574" s="23"/>
      <c r="S4574" s="23"/>
      <c r="T4574" s="23"/>
      <c r="U4574" s="23"/>
    </row>
    <row r="4575" spans="2:21" x14ac:dyDescent="0.3">
      <c r="B4575"/>
      <c r="C4575"/>
      <c r="Q4575" s="23"/>
      <c r="R4575" s="23"/>
      <c r="S4575" s="23"/>
      <c r="T4575" s="23"/>
      <c r="U4575" s="23"/>
    </row>
    <row r="4576" spans="2:21" x14ac:dyDescent="0.3">
      <c r="B4576"/>
      <c r="C4576"/>
      <c r="Q4576" s="23"/>
      <c r="R4576" s="23"/>
      <c r="S4576" s="23"/>
      <c r="T4576" s="23"/>
      <c r="U4576" s="23"/>
    </row>
    <row r="4577" spans="2:21" x14ac:dyDescent="0.3">
      <c r="B4577"/>
      <c r="C4577"/>
      <c r="Q4577" s="23"/>
      <c r="R4577" s="23"/>
      <c r="S4577" s="23"/>
      <c r="T4577" s="23"/>
      <c r="U4577" s="23"/>
    </row>
    <row r="4578" spans="2:21" x14ac:dyDescent="0.3">
      <c r="B4578"/>
      <c r="C4578"/>
      <c r="Q4578" s="23"/>
      <c r="R4578" s="23"/>
      <c r="S4578" s="23"/>
      <c r="T4578" s="23"/>
      <c r="U4578" s="23"/>
    </row>
    <row r="4579" spans="2:21" x14ac:dyDescent="0.3">
      <c r="B4579"/>
      <c r="C4579"/>
    </row>
    <row r="4580" spans="2:21" x14ac:dyDescent="0.3">
      <c r="B4580"/>
      <c r="C4580"/>
    </row>
    <row r="4581" spans="2:21" x14ac:dyDescent="0.3">
      <c r="B4581"/>
      <c r="C4581"/>
      <c r="Q4581" s="23"/>
      <c r="R4581" s="23"/>
      <c r="S4581" s="23"/>
      <c r="T4581" s="23"/>
      <c r="U4581" s="23"/>
    </row>
    <row r="4582" spans="2:21" x14ac:dyDescent="0.3">
      <c r="B4582"/>
      <c r="C4582"/>
      <c r="Q4582" s="23"/>
      <c r="R4582" s="23"/>
      <c r="S4582" s="23"/>
      <c r="T4582" s="23"/>
      <c r="U4582" s="23"/>
    </row>
    <row r="4583" spans="2:21" x14ac:dyDescent="0.3">
      <c r="B4583"/>
      <c r="C4583"/>
    </row>
    <row r="4584" spans="2:21" x14ac:dyDescent="0.3">
      <c r="B4584"/>
      <c r="C4584"/>
    </row>
    <row r="4585" spans="2:21" x14ac:dyDescent="0.3">
      <c r="B4585"/>
      <c r="C4585"/>
      <c r="Q4585" s="23"/>
      <c r="R4585" s="23"/>
      <c r="S4585" s="23"/>
      <c r="T4585" s="23"/>
      <c r="U4585" s="23"/>
    </row>
    <row r="4586" spans="2:21" x14ac:dyDescent="0.3">
      <c r="B4586"/>
      <c r="C4586"/>
      <c r="Q4586" s="23"/>
      <c r="R4586" s="23"/>
      <c r="S4586" s="23"/>
      <c r="T4586" s="23"/>
      <c r="U4586" s="23"/>
    </row>
    <row r="4587" spans="2:21" x14ac:dyDescent="0.3">
      <c r="B4587"/>
      <c r="C4587"/>
    </row>
    <row r="4588" spans="2:21" x14ac:dyDescent="0.3">
      <c r="B4588"/>
      <c r="C4588"/>
      <c r="Q4588" s="23"/>
      <c r="R4588" s="23"/>
      <c r="S4588" s="23"/>
      <c r="T4588" s="23"/>
      <c r="U4588" s="23"/>
    </row>
    <row r="4589" spans="2:21" x14ac:dyDescent="0.3">
      <c r="B4589"/>
      <c r="C4589"/>
      <c r="Q4589" s="23"/>
      <c r="R4589" s="23"/>
      <c r="S4589" s="23"/>
      <c r="T4589" s="23"/>
      <c r="U4589" s="23"/>
    </row>
    <row r="4590" spans="2:21" x14ac:dyDescent="0.3">
      <c r="B4590"/>
      <c r="C4590"/>
      <c r="Q4590" s="23"/>
      <c r="R4590" s="23"/>
      <c r="S4590" s="23"/>
      <c r="T4590" s="23"/>
      <c r="U4590" s="23"/>
    </row>
    <row r="4591" spans="2:21" x14ac:dyDescent="0.3">
      <c r="B4591"/>
      <c r="C4591"/>
      <c r="Q4591" s="23"/>
      <c r="R4591" s="23"/>
      <c r="S4591" s="23"/>
      <c r="T4591" s="23"/>
      <c r="U4591" s="23"/>
    </row>
    <row r="4592" spans="2:21" x14ac:dyDescent="0.3">
      <c r="B4592"/>
      <c r="C4592"/>
      <c r="Q4592" s="23"/>
      <c r="R4592" s="23"/>
      <c r="S4592" s="23"/>
      <c r="T4592" s="23"/>
      <c r="U4592" s="23"/>
    </row>
    <row r="4593" spans="2:21" x14ac:dyDescent="0.3">
      <c r="B4593"/>
      <c r="C4593"/>
      <c r="Q4593" s="23"/>
      <c r="R4593" s="23"/>
      <c r="S4593" s="23"/>
      <c r="T4593" s="23"/>
      <c r="U4593" s="23"/>
    </row>
    <row r="4594" spans="2:21" x14ac:dyDescent="0.3">
      <c r="B4594"/>
      <c r="C4594"/>
      <c r="Q4594" s="23"/>
      <c r="R4594" s="23"/>
      <c r="S4594" s="23"/>
      <c r="T4594" s="23"/>
      <c r="U4594" s="23"/>
    </row>
    <row r="4595" spans="2:21" x14ac:dyDescent="0.3">
      <c r="B4595"/>
      <c r="C4595"/>
      <c r="Q4595" s="23"/>
      <c r="R4595" s="23"/>
      <c r="S4595" s="23"/>
      <c r="T4595" s="23"/>
      <c r="U4595" s="23"/>
    </row>
    <row r="4596" spans="2:21" x14ac:dyDescent="0.3">
      <c r="B4596"/>
      <c r="C4596"/>
      <c r="Q4596" s="23"/>
      <c r="R4596" s="23"/>
      <c r="S4596" s="23"/>
      <c r="T4596" s="23"/>
      <c r="U4596" s="23"/>
    </row>
    <row r="4597" spans="2:21" x14ac:dyDescent="0.3">
      <c r="B4597"/>
      <c r="C4597"/>
      <c r="Q4597" s="23"/>
      <c r="R4597" s="23"/>
      <c r="S4597" s="23"/>
      <c r="T4597" s="23"/>
      <c r="U4597" s="23"/>
    </row>
    <row r="4598" spans="2:21" x14ac:dyDescent="0.3">
      <c r="B4598"/>
      <c r="C4598"/>
      <c r="Q4598" s="23"/>
      <c r="R4598" s="23"/>
      <c r="S4598" s="23"/>
      <c r="T4598" s="23"/>
      <c r="U4598" s="23"/>
    </row>
    <row r="4599" spans="2:21" x14ac:dyDescent="0.3">
      <c r="B4599"/>
      <c r="C4599"/>
      <c r="Q4599" s="23"/>
      <c r="R4599" s="23"/>
      <c r="S4599" s="23"/>
      <c r="T4599" s="23"/>
      <c r="U4599" s="23"/>
    </row>
    <row r="4600" spans="2:21" x14ac:dyDescent="0.3">
      <c r="B4600"/>
      <c r="C4600"/>
      <c r="Q4600" s="23"/>
      <c r="R4600" s="23"/>
      <c r="S4600" s="23"/>
      <c r="T4600" s="23"/>
      <c r="U4600" s="23"/>
    </row>
    <row r="4601" spans="2:21" x14ac:dyDescent="0.3">
      <c r="B4601"/>
      <c r="C4601"/>
      <c r="Q4601" s="23"/>
      <c r="R4601" s="23"/>
      <c r="S4601" s="23"/>
      <c r="T4601" s="23"/>
      <c r="U4601" s="23"/>
    </row>
    <row r="4602" spans="2:21" x14ac:dyDescent="0.3">
      <c r="B4602"/>
      <c r="C4602"/>
      <c r="Q4602" s="23"/>
      <c r="R4602" s="23"/>
      <c r="S4602" s="23"/>
      <c r="T4602" s="23"/>
      <c r="U4602" s="23"/>
    </row>
    <row r="4603" spans="2:21" x14ac:dyDescent="0.3">
      <c r="B4603"/>
      <c r="C4603"/>
      <c r="Q4603" s="23"/>
      <c r="R4603" s="23"/>
      <c r="S4603" s="23"/>
      <c r="T4603" s="23"/>
      <c r="U4603" s="23"/>
    </row>
    <row r="4604" spans="2:21" x14ac:dyDescent="0.3">
      <c r="B4604"/>
      <c r="C4604"/>
      <c r="Q4604" s="23"/>
      <c r="R4604" s="23"/>
      <c r="S4604" s="23"/>
      <c r="T4604" s="23"/>
      <c r="U4604" s="23"/>
    </row>
    <row r="4605" spans="2:21" x14ac:dyDescent="0.3">
      <c r="B4605"/>
      <c r="C4605"/>
      <c r="Q4605" s="23"/>
      <c r="R4605" s="23"/>
      <c r="S4605" s="23"/>
      <c r="T4605" s="23"/>
      <c r="U4605" s="23"/>
    </row>
    <row r="4606" spans="2:21" x14ac:dyDescent="0.3">
      <c r="B4606"/>
      <c r="C4606"/>
      <c r="Q4606" s="23"/>
      <c r="R4606" s="23"/>
      <c r="S4606" s="23"/>
      <c r="T4606" s="23"/>
      <c r="U4606" s="23"/>
    </row>
    <row r="4607" spans="2:21" x14ac:dyDescent="0.3">
      <c r="B4607"/>
      <c r="C4607"/>
      <c r="Q4607" s="23"/>
      <c r="R4607" s="23"/>
      <c r="S4607" s="23"/>
      <c r="T4607" s="23"/>
      <c r="U4607" s="23"/>
    </row>
    <row r="4608" spans="2:21" x14ac:dyDescent="0.3">
      <c r="B4608"/>
      <c r="C4608"/>
      <c r="Q4608" s="23"/>
      <c r="R4608" s="23"/>
      <c r="S4608" s="23"/>
      <c r="T4608" s="23"/>
      <c r="U4608" s="23"/>
    </row>
    <row r="4609" spans="2:21" x14ac:dyDescent="0.3">
      <c r="B4609"/>
      <c r="C4609"/>
      <c r="Q4609" s="23"/>
      <c r="R4609" s="23"/>
      <c r="S4609" s="23"/>
      <c r="T4609" s="23"/>
      <c r="U4609" s="23"/>
    </row>
    <row r="4610" spans="2:21" x14ac:dyDescent="0.3">
      <c r="B4610"/>
      <c r="C4610"/>
      <c r="Q4610" s="23"/>
      <c r="R4610" s="23"/>
      <c r="S4610" s="23"/>
      <c r="T4610" s="23"/>
      <c r="U4610" s="23"/>
    </row>
    <row r="4611" spans="2:21" x14ac:dyDescent="0.3">
      <c r="B4611"/>
      <c r="C4611"/>
      <c r="Q4611" s="23"/>
      <c r="R4611" s="23"/>
      <c r="S4611" s="23"/>
      <c r="T4611" s="23"/>
      <c r="U4611" s="23"/>
    </row>
    <row r="4612" spans="2:21" x14ac:dyDescent="0.3">
      <c r="B4612"/>
      <c r="C4612"/>
      <c r="Q4612" s="23"/>
      <c r="R4612" s="23"/>
      <c r="S4612" s="23"/>
      <c r="T4612" s="23"/>
      <c r="U4612" s="23"/>
    </row>
    <row r="4613" spans="2:21" x14ac:dyDescent="0.3">
      <c r="B4613"/>
      <c r="C4613"/>
      <c r="Q4613" s="23"/>
      <c r="R4613" s="23"/>
      <c r="S4613" s="23"/>
      <c r="T4613" s="23"/>
      <c r="U4613" s="23"/>
    </row>
    <row r="4614" spans="2:21" x14ac:dyDescent="0.3">
      <c r="B4614"/>
      <c r="C4614"/>
      <c r="Q4614" s="23"/>
      <c r="R4614" s="23"/>
      <c r="S4614" s="23"/>
      <c r="T4614" s="23"/>
      <c r="U4614" s="23"/>
    </row>
    <row r="4615" spans="2:21" x14ac:dyDescent="0.3">
      <c r="B4615"/>
      <c r="C4615"/>
      <c r="Q4615" s="23"/>
      <c r="R4615" s="23"/>
      <c r="S4615" s="23"/>
      <c r="T4615" s="23"/>
      <c r="U4615" s="23"/>
    </row>
    <row r="4616" spans="2:21" x14ac:dyDescent="0.3">
      <c r="B4616"/>
      <c r="C4616"/>
      <c r="Q4616" s="23"/>
      <c r="R4616" s="23"/>
      <c r="S4616" s="23"/>
      <c r="T4616" s="23"/>
      <c r="U4616" s="23"/>
    </row>
    <row r="4617" spans="2:21" x14ac:dyDescent="0.3">
      <c r="B4617"/>
      <c r="C4617"/>
      <c r="Q4617" s="23"/>
      <c r="R4617" s="23"/>
      <c r="S4617" s="23"/>
      <c r="T4617" s="23"/>
      <c r="U4617" s="23"/>
    </row>
    <row r="4618" spans="2:21" x14ac:dyDescent="0.3">
      <c r="B4618"/>
      <c r="C4618"/>
      <c r="Q4618" s="23"/>
      <c r="R4618" s="23"/>
      <c r="S4618" s="23"/>
      <c r="T4618" s="23"/>
      <c r="U4618" s="23"/>
    </row>
    <row r="4619" spans="2:21" x14ac:dyDescent="0.3">
      <c r="B4619"/>
      <c r="C4619"/>
      <c r="Q4619" s="23"/>
      <c r="R4619" s="23"/>
      <c r="S4619" s="23"/>
      <c r="T4619" s="23"/>
      <c r="U4619" s="23"/>
    </row>
    <row r="4620" spans="2:21" x14ac:dyDescent="0.3">
      <c r="B4620"/>
      <c r="C4620"/>
      <c r="Q4620" s="23"/>
      <c r="R4620" s="23"/>
      <c r="S4620" s="23"/>
      <c r="T4620" s="23"/>
      <c r="U4620" s="23"/>
    </row>
    <row r="4621" spans="2:21" x14ac:dyDescent="0.3">
      <c r="B4621"/>
      <c r="C4621"/>
      <c r="Q4621" s="23"/>
      <c r="R4621" s="23"/>
      <c r="S4621" s="23"/>
      <c r="T4621" s="23"/>
      <c r="U4621" s="23"/>
    </row>
    <row r="4622" spans="2:21" x14ac:dyDescent="0.3">
      <c r="B4622"/>
      <c r="C4622"/>
      <c r="Q4622" s="23"/>
      <c r="R4622" s="23"/>
      <c r="S4622" s="23"/>
      <c r="T4622" s="23"/>
      <c r="U4622" s="23"/>
    </row>
    <row r="4623" spans="2:21" x14ac:dyDescent="0.3">
      <c r="B4623"/>
      <c r="C4623"/>
      <c r="Q4623" s="23"/>
      <c r="R4623" s="23"/>
      <c r="S4623" s="23"/>
      <c r="T4623" s="23"/>
      <c r="U4623" s="23"/>
    </row>
    <row r="4624" spans="2:21" x14ac:dyDescent="0.3">
      <c r="B4624"/>
      <c r="C4624"/>
      <c r="Q4624" s="23"/>
      <c r="R4624" s="23"/>
      <c r="S4624" s="23"/>
      <c r="T4624" s="23"/>
      <c r="U4624" s="23"/>
    </row>
    <row r="4625" spans="2:21" x14ac:dyDescent="0.3">
      <c r="B4625"/>
      <c r="C4625"/>
      <c r="Q4625" s="23"/>
      <c r="R4625" s="23"/>
      <c r="S4625" s="23"/>
      <c r="T4625" s="23"/>
      <c r="U4625" s="23"/>
    </row>
    <row r="4626" spans="2:21" x14ac:dyDescent="0.3">
      <c r="B4626"/>
      <c r="C4626"/>
      <c r="Q4626" s="23"/>
      <c r="R4626" s="23"/>
      <c r="S4626" s="23"/>
      <c r="T4626" s="23"/>
      <c r="U4626" s="23"/>
    </row>
    <row r="4627" spans="2:21" x14ac:dyDescent="0.3">
      <c r="B4627"/>
      <c r="C4627"/>
      <c r="Q4627" s="23"/>
      <c r="R4627" s="23"/>
      <c r="S4627" s="23"/>
      <c r="T4627" s="23"/>
      <c r="U4627" s="23"/>
    </row>
    <row r="4628" spans="2:21" x14ac:dyDescent="0.3">
      <c r="B4628"/>
      <c r="C4628"/>
      <c r="Q4628" s="23"/>
      <c r="R4628" s="23"/>
      <c r="S4628" s="23"/>
      <c r="T4628" s="23"/>
      <c r="U4628" s="23"/>
    </row>
    <row r="4629" spans="2:21" x14ac:dyDescent="0.3">
      <c r="B4629"/>
      <c r="C4629"/>
      <c r="Q4629" s="23"/>
      <c r="R4629" s="23"/>
      <c r="S4629" s="23"/>
      <c r="T4629" s="23"/>
      <c r="U4629" s="23"/>
    </row>
    <row r="4630" spans="2:21" x14ac:dyDescent="0.3">
      <c r="B4630"/>
      <c r="C4630"/>
      <c r="Q4630" s="23"/>
      <c r="R4630" s="23"/>
      <c r="S4630" s="23"/>
      <c r="T4630" s="23"/>
      <c r="U4630" s="23"/>
    </row>
    <row r="4631" spans="2:21" x14ac:dyDescent="0.3">
      <c r="B4631"/>
      <c r="C4631"/>
      <c r="Q4631" s="23"/>
      <c r="R4631" s="23"/>
      <c r="S4631" s="23"/>
      <c r="T4631" s="23"/>
      <c r="U4631" s="23"/>
    </row>
    <row r="4632" spans="2:21" x14ac:dyDescent="0.3">
      <c r="B4632"/>
      <c r="C4632"/>
      <c r="Q4632" s="23"/>
      <c r="R4632" s="23"/>
      <c r="S4632" s="23"/>
      <c r="T4632" s="23"/>
      <c r="U4632" s="23"/>
    </row>
    <row r="4633" spans="2:21" x14ac:dyDescent="0.3">
      <c r="B4633"/>
      <c r="C4633"/>
      <c r="Q4633" s="23"/>
      <c r="R4633" s="23"/>
      <c r="S4633" s="23"/>
      <c r="T4633" s="23"/>
      <c r="U4633" s="23"/>
    </row>
    <row r="4634" spans="2:21" x14ac:dyDescent="0.3">
      <c r="B4634"/>
      <c r="C4634"/>
      <c r="Q4634" s="23"/>
      <c r="R4634" s="23"/>
      <c r="S4634" s="23"/>
      <c r="T4634" s="23"/>
      <c r="U4634" s="23"/>
    </row>
    <row r="4635" spans="2:21" x14ac:dyDescent="0.3">
      <c r="B4635"/>
      <c r="C4635"/>
      <c r="Q4635" s="23"/>
      <c r="R4635" s="23"/>
      <c r="S4635" s="23"/>
      <c r="T4635" s="23"/>
      <c r="U4635" s="23"/>
    </row>
    <row r="4636" spans="2:21" x14ac:dyDescent="0.3">
      <c r="B4636"/>
      <c r="C4636"/>
      <c r="Q4636" s="23"/>
      <c r="R4636" s="23"/>
      <c r="S4636" s="23"/>
      <c r="T4636" s="23"/>
      <c r="U4636" s="23"/>
    </row>
    <row r="4637" spans="2:21" x14ac:dyDescent="0.3">
      <c r="B4637"/>
      <c r="C4637"/>
      <c r="Q4637" s="23"/>
      <c r="R4637" s="23"/>
      <c r="S4637" s="23"/>
      <c r="T4637" s="23"/>
      <c r="U4637" s="23"/>
    </row>
    <row r="4638" spans="2:21" x14ac:dyDescent="0.3">
      <c r="B4638"/>
      <c r="C4638"/>
      <c r="Q4638" s="23"/>
      <c r="R4638" s="23"/>
      <c r="S4638" s="23"/>
      <c r="T4638" s="23"/>
      <c r="U4638" s="23"/>
    </row>
    <row r="4639" spans="2:21" x14ac:dyDescent="0.3">
      <c r="B4639"/>
      <c r="C4639"/>
      <c r="Q4639" s="23"/>
      <c r="R4639" s="23"/>
      <c r="S4639" s="23"/>
      <c r="T4639" s="23"/>
      <c r="U4639" s="23"/>
    </row>
    <row r="4640" spans="2:21" x14ac:dyDescent="0.3">
      <c r="B4640"/>
      <c r="C4640"/>
      <c r="Q4640" s="23"/>
      <c r="R4640" s="23"/>
      <c r="S4640" s="23"/>
      <c r="T4640" s="23"/>
      <c r="U4640" s="23"/>
    </row>
    <row r="4641" spans="2:21" x14ac:dyDescent="0.3">
      <c r="B4641"/>
      <c r="C4641"/>
      <c r="Q4641" s="23"/>
      <c r="R4641" s="23"/>
      <c r="S4641" s="23"/>
      <c r="T4641" s="23"/>
      <c r="U4641" s="23"/>
    </row>
    <row r="4642" spans="2:21" x14ac:dyDescent="0.3">
      <c r="B4642"/>
      <c r="C4642"/>
      <c r="Q4642" s="23"/>
      <c r="R4642" s="23"/>
      <c r="S4642" s="23"/>
      <c r="T4642" s="23"/>
      <c r="U4642" s="23"/>
    </row>
    <row r="4643" spans="2:21" x14ac:dyDescent="0.3">
      <c r="B4643"/>
      <c r="C4643"/>
      <c r="Q4643" s="23"/>
      <c r="R4643" s="23"/>
      <c r="S4643" s="23"/>
      <c r="T4643" s="23"/>
      <c r="U4643" s="23"/>
    </row>
    <row r="4644" spans="2:21" x14ac:dyDescent="0.3">
      <c r="B4644"/>
      <c r="C4644"/>
      <c r="Q4644" s="23"/>
      <c r="R4644" s="23"/>
      <c r="S4644" s="23"/>
      <c r="T4644" s="23"/>
      <c r="U4644" s="23"/>
    </row>
    <row r="4645" spans="2:21" x14ac:dyDescent="0.3">
      <c r="B4645"/>
      <c r="C4645"/>
      <c r="Q4645" s="23"/>
      <c r="R4645" s="23"/>
      <c r="S4645" s="23"/>
      <c r="T4645" s="23"/>
      <c r="U4645" s="23"/>
    </row>
    <row r="4646" spans="2:21" x14ac:dyDescent="0.3">
      <c r="B4646"/>
      <c r="C4646"/>
      <c r="Q4646" s="23"/>
      <c r="R4646" s="23"/>
      <c r="S4646" s="23"/>
      <c r="T4646" s="23"/>
      <c r="U4646" s="23"/>
    </row>
    <row r="4647" spans="2:21" x14ac:dyDescent="0.3">
      <c r="B4647"/>
      <c r="C4647"/>
      <c r="Q4647" s="23"/>
      <c r="R4647" s="23"/>
      <c r="S4647" s="23"/>
      <c r="T4647" s="23"/>
      <c r="U4647" s="23"/>
    </row>
    <row r="4648" spans="2:21" x14ac:dyDescent="0.3">
      <c r="B4648"/>
      <c r="C4648"/>
      <c r="Q4648" s="23"/>
      <c r="R4648" s="23"/>
      <c r="S4648" s="23"/>
      <c r="T4648" s="23"/>
      <c r="U4648" s="23"/>
    </row>
    <row r="4649" spans="2:21" x14ac:dyDescent="0.3">
      <c r="B4649"/>
      <c r="C4649"/>
      <c r="Q4649" s="23"/>
      <c r="R4649" s="23"/>
      <c r="S4649" s="23"/>
      <c r="T4649" s="23"/>
      <c r="U4649" s="23"/>
    </row>
    <row r="4650" spans="2:21" x14ac:dyDescent="0.3">
      <c r="B4650"/>
      <c r="C4650"/>
      <c r="Q4650" s="23"/>
      <c r="R4650" s="23"/>
      <c r="S4650" s="23"/>
      <c r="T4650" s="23"/>
      <c r="U4650" s="23"/>
    </row>
    <row r="4651" spans="2:21" x14ac:dyDescent="0.3">
      <c r="B4651"/>
      <c r="C4651"/>
      <c r="Q4651" s="23"/>
      <c r="R4651" s="23"/>
      <c r="S4651" s="23"/>
      <c r="T4651" s="23"/>
      <c r="U4651" s="23"/>
    </row>
    <row r="4652" spans="2:21" x14ac:dyDescent="0.3">
      <c r="B4652"/>
      <c r="C4652"/>
      <c r="Q4652" s="23"/>
      <c r="R4652" s="23"/>
      <c r="S4652" s="23"/>
      <c r="T4652" s="23"/>
      <c r="U4652" s="23"/>
    </row>
    <row r="4653" spans="2:21" x14ac:dyDescent="0.3">
      <c r="B4653"/>
      <c r="C4653"/>
      <c r="Q4653" s="23"/>
      <c r="R4653" s="23"/>
      <c r="S4653" s="23"/>
      <c r="T4653" s="23"/>
      <c r="U4653" s="23"/>
    </row>
    <row r="4654" spans="2:21" x14ac:dyDescent="0.3">
      <c r="B4654"/>
      <c r="C4654"/>
      <c r="Q4654" s="23"/>
      <c r="R4654" s="23"/>
      <c r="S4654" s="23"/>
      <c r="T4654" s="23"/>
      <c r="U4654" s="23"/>
    </row>
    <row r="4655" spans="2:21" x14ac:dyDescent="0.3">
      <c r="B4655"/>
      <c r="C4655"/>
      <c r="Q4655" s="23"/>
      <c r="R4655" s="23"/>
      <c r="S4655" s="23"/>
      <c r="T4655" s="23"/>
      <c r="U4655" s="23"/>
    </row>
    <row r="4656" spans="2:21" x14ac:dyDescent="0.3">
      <c r="B4656"/>
      <c r="C4656"/>
      <c r="Q4656" s="23"/>
      <c r="R4656" s="23"/>
      <c r="S4656" s="23"/>
      <c r="T4656" s="23"/>
      <c r="U4656" s="23"/>
    </row>
    <row r="4657" spans="2:21" x14ac:dyDescent="0.3">
      <c r="B4657"/>
      <c r="C4657"/>
      <c r="Q4657" s="23"/>
      <c r="R4657" s="23"/>
      <c r="S4657" s="23"/>
      <c r="T4657" s="23"/>
      <c r="U4657" s="23"/>
    </row>
    <row r="4658" spans="2:21" x14ac:dyDescent="0.3">
      <c r="B4658"/>
      <c r="C4658"/>
      <c r="Q4658" s="23"/>
      <c r="R4658" s="23"/>
      <c r="S4658" s="23"/>
      <c r="T4658" s="23"/>
      <c r="U4658" s="23"/>
    </row>
    <row r="4659" spans="2:21" x14ac:dyDescent="0.3">
      <c r="B4659"/>
      <c r="C4659"/>
      <c r="Q4659" s="23"/>
      <c r="R4659" s="23"/>
      <c r="S4659" s="23"/>
      <c r="T4659" s="23"/>
      <c r="U4659" s="23"/>
    </row>
    <row r="4660" spans="2:21" x14ac:dyDescent="0.3">
      <c r="B4660"/>
      <c r="C4660"/>
      <c r="Q4660" s="23"/>
      <c r="R4660" s="23"/>
      <c r="S4660" s="23"/>
      <c r="T4660" s="23"/>
      <c r="U4660" s="23"/>
    </row>
    <row r="4661" spans="2:21" x14ac:dyDescent="0.3">
      <c r="B4661"/>
      <c r="C4661"/>
      <c r="Q4661" s="23"/>
      <c r="R4661" s="23"/>
      <c r="S4661" s="23"/>
      <c r="T4661" s="23"/>
      <c r="U4661" s="23"/>
    </row>
    <row r="4662" spans="2:21" x14ac:dyDescent="0.3">
      <c r="B4662"/>
      <c r="C4662"/>
      <c r="Q4662" s="23"/>
      <c r="R4662" s="23"/>
      <c r="S4662" s="23"/>
      <c r="T4662" s="23"/>
      <c r="U4662" s="23"/>
    </row>
    <row r="4663" spans="2:21" x14ac:dyDescent="0.3">
      <c r="B4663"/>
      <c r="C4663"/>
      <c r="Q4663" s="23"/>
      <c r="R4663" s="23"/>
      <c r="S4663" s="23"/>
      <c r="T4663" s="23"/>
      <c r="U4663" s="23"/>
    </row>
    <row r="4664" spans="2:21" x14ac:dyDescent="0.3">
      <c r="B4664"/>
      <c r="C4664"/>
      <c r="Q4664" s="23"/>
      <c r="R4664" s="23"/>
      <c r="S4664" s="23"/>
      <c r="T4664" s="23"/>
      <c r="U4664" s="23"/>
    </row>
    <row r="4665" spans="2:21" x14ac:dyDescent="0.3">
      <c r="B4665"/>
      <c r="C4665"/>
      <c r="Q4665" s="23"/>
      <c r="R4665" s="23"/>
      <c r="S4665" s="23"/>
      <c r="T4665" s="23"/>
      <c r="U4665" s="23"/>
    </row>
    <row r="4666" spans="2:21" x14ac:dyDescent="0.3">
      <c r="B4666"/>
      <c r="C4666"/>
      <c r="Q4666" s="23"/>
      <c r="R4666" s="23"/>
      <c r="S4666" s="23"/>
      <c r="T4666" s="23"/>
      <c r="U4666" s="23"/>
    </row>
    <row r="4667" spans="2:21" x14ac:dyDescent="0.3">
      <c r="B4667"/>
      <c r="C4667"/>
      <c r="Q4667" s="23"/>
      <c r="R4667" s="23"/>
      <c r="S4667" s="23"/>
      <c r="T4667" s="23"/>
      <c r="U4667" s="23"/>
    </row>
    <row r="4668" spans="2:21" x14ac:dyDescent="0.3">
      <c r="B4668"/>
      <c r="C4668"/>
      <c r="Q4668" s="23"/>
      <c r="R4668" s="23"/>
      <c r="S4668" s="23"/>
      <c r="T4668" s="23"/>
      <c r="U4668" s="23"/>
    </row>
    <row r="4669" spans="2:21" x14ac:dyDescent="0.3">
      <c r="B4669"/>
      <c r="C4669"/>
      <c r="Q4669" s="23"/>
      <c r="R4669" s="23"/>
      <c r="S4669" s="23"/>
      <c r="T4669" s="23"/>
      <c r="U4669" s="23"/>
    </row>
    <row r="4670" spans="2:21" x14ac:dyDescent="0.3">
      <c r="B4670"/>
      <c r="C4670"/>
      <c r="Q4670" s="23"/>
      <c r="R4670" s="23"/>
      <c r="S4670" s="23"/>
      <c r="T4670" s="23"/>
      <c r="U4670" s="23"/>
    </row>
    <row r="4671" spans="2:21" x14ac:dyDescent="0.3">
      <c r="B4671"/>
      <c r="C4671"/>
      <c r="Q4671" s="23"/>
      <c r="R4671" s="23"/>
      <c r="S4671" s="23"/>
      <c r="T4671" s="23"/>
      <c r="U4671" s="23"/>
    </row>
    <row r="4672" spans="2:21" x14ac:dyDescent="0.3">
      <c r="B4672"/>
      <c r="C4672"/>
      <c r="Q4672" s="23"/>
      <c r="R4672" s="23"/>
      <c r="S4672" s="23"/>
      <c r="T4672" s="23"/>
      <c r="U4672" s="23"/>
    </row>
    <row r="4673" spans="2:21" x14ac:dyDescent="0.3">
      <c r="B4673"/>
      <c r="C4673"/>
      <c r="Q4673" s="23"/>
      <c r="R4673" s="23"/>
      <c r="S4673" s="23"/>
      <c r="T4673" s="23"/>
      <c r="U4673" s="23"/>
    </row>
    <row r="4674" spans="2:21" x14ac:dyDescent="0.3">
      <c r="B4674"/>
      <c r="C4674"/>
      <c r="Q4674" s="23"/>
      <c r="R4674" s="23"/>
      <c r="S4674" s="23"/>
      <c r="T4674" s="23"/>
      <c r="U4674" s="23"/>
    </row>
    <row r="4675" spans="2:21" x14ac:dyDescent="0.3">
      <c r="B4675"/>
      <c r="C4675"/>
      <c r="Q4675" s="23"/>
      <c r="R4675" s="23"/>
      <c r="S4675" s="23"/>
      <c r="T4675" s="23"/>
      <c r="U4675" s="23"/>
    </row>
    <row r="4676" spans="2:21" x14ac:dyDescent="0.3">
      <c r="B4676"/>
      <c r="C4676"/>
      <c r="Q4676" s="23"/>
      <c r="R4676" s="23"/>
      <c r="S4676" s="23"/>
      <c r="T4676" s="23"/>
      <c r="U4676" s="23"/>
    </row>
    <row r="4677" spans="2:21" x14ac:dyDescent="0.3">
      <c r="B4677"/>
      <c r="C4677"/>
      <c r="Q4677" s="23"/>
      <c r="R4677" s="23"/>
      <c r="S4677" s="23"/>
      <c r="T4677" s="23"/>
      <c r="U4677" s="23"/>
    </row>
    <row r="4678" spans="2:21" x14ac:dyDescent="0.3">
      <c r="B4678"/>
      <c r="C4678"/>
      <c r="Q4678" s="23"/>
      <c r="R4678" s="23"/>
      <c r="S4678" s="23"/>
      <c r="T4678" s="23"/>
      <c r="U4678" s="23"/>
    </row>
    <row r="4679" spans="2:21" x14ac:dyDescent="0.3">
      <c r="B4679"/>
      <c r="C4679"/>
      <c r="Q4679" s="23"/>
      <c r="R4679" s="23"/>
      <c r="S4679" s="23"/>
      <c r="T4679" s="23"/>
      <c r="U4679" s="23"/>
    </row>
    <row r="4680" spans="2:21" x14ac:dyDescent="0.3">
      <c r="B4680"/>
      <c r="C4680"/>
      <c r="Q4680" s="23"/>
      <c r="R4680" s="23"/>
      <c r="S4680" s="23"/>
      <c r="T4680" s="23"/>
      <c r="U4680" s="23"/>
    </row>
    <row r="4681" spans="2:21" x14ac:dyDescent="0.3">
      <c r="B4681"/>
      <c r="C4681"/>
      <c r="Q4681" s="23"/>
      <c r="R4681" s="23"/>
      <c r="S4681" s="23"/>
      <c r="T4681" s="23"/>
      <c r="U4681" s="23"/>
    </row>
    <row r="4682" spans="2:21" x14ac:dyDescent="0.3">
      <c r="B4682"/>
      <c r="C4682"/>
      <c r="Q4682" s="23"/>
      <c r="R4682" s="23"/>
      <c r="S4682" s="23"/>
      <c r="T4682" s="23"/>
      <c r="U4682" s="23"/>
    </row>
    <row r="4683" spans="2:21" x14ac:dyDescent="0.3">
      <c r="B4683"/>
      <c r="C4683"/>
      <c r="Q4683" s="23"/>
      <c r="R4683" s="23"/>
      <c r="S4683" s="23"/>
      <c r="T4683" s="23"/>
      <c r="U4683" s="23"/>
    </row>
    <row r="4684" spans="2:21" x14ac:dyDescent="0.3">
      <c r="B4684"/>
      <c r="C4684"/>
      <c r="Q4684" s="23"/>
      <c r="R4684" s="23"/>
      <c r="S4684" s="23"/>
      <c r="T4684" s="23"/>
      <c r="U4684" s="23"/>
    </row>
    <row r="4685" spans="2:21" x14ac:dyDescent="0.3">
      <c r="B4685"/>
      <c r="C4685"/>
      <c r="Q4685" s="23"/>
      <c r="R4685" s="23"/>
      <c r="S4685" s="23"/>
      <c r="T4685" s="23"/>
      <c r="U4685" s="23"/>
    </row>
    <row r="4686" spans="2:21" x14ac:dyDescent="0.3">
      <c r="B4686"/>
      <c r="C4686"/>
      <c r="Q4686" s="23"/>
      <c r="R4686" s="23"/>
      <c r="S4686" s="23"/>
      <c r="T4686" s="23"/>
      <c r="U4686" s="23"/>
    </row>
    <row r="4687" spans="2:21" x14ac:dyDescent="0.3">
      <c r="B4687"/>
      <c r="C4687"/>
      <c r="Q4687" s="23"/>
      <c r="R4687" s="23"/>
      <c r="S4687" s="23"/>
      <c r="T4687" s="23"/>
      <c r="U4687" s="23"/>
    </row>
    <row r="4688" spans="2:21" x14ac:dyDescent="0.3">
      <c r="B4688"/>
      <c r="C4688"/>
      <c r="Q4688" s="23"/>
      <c r="R4688" s="23"/>
      <c r="S4688" s="23"/>
      <c r="T4688" s="23"/>
      <c r="U4688" s="23"/>
    </row>
    <row r="4689" spans="2:21" x14ac:dyDescent="0.3">
      <c r="B4689"/>
      <c r="C4689"/>
      <c r="Q4689" s="23"/>
      <c r="R4689" s="23"/>
      <c r="S4689" s="23"/>
      <c r="T4689" s="23"/>
      <c r="U4689" s="23"/>
    </row>
    <row r="4690" spans="2:21" x14ac:dyDescent="0.3">
      <c r="B4690"/>
      <c r="C4690"/>
      <c r="Q4690" s="23"/>
      <c r="R4690" s="23"/>
      <c r="S4690" s="23"/>
      <c r="T4690" s="23"/>
      <c r="U4690" s="23"/>
    </row>
    <row r="4691" spans="2:21" x14ac:dyDescent="0.3">
      <c r="B4691"/>
      <c r="C4691"/>
      <c r="Q4691" s="23"/>
      <c r="R4691" s="23"/>
      <c r="S4691" s="23"/>
      <c r="T4691" s="23"/>
      <c r="U4691" s="23"/>
    </row>
    <row r="4692" spans="2:21" x14ac:dyDescent="0.3">
      <c r="B4692"/>
      <c r="C4692"/>
      <c r="Q4692" s="23"/>
      <c r="R4692" s="23"/>
      <c r="S4692" s="23"/>
      <c r="T4692" s="23"/>
      <c r="U4692" s="23"/>
    </row>
    <row r="4693" spans="2:21" x14ac:dyDescent="0.3">
      <c r="B4693"/>
      <c r="C4693"/>
      <c r="Q4693" s="23"/>
      <c r="R4693" s="23"/>
      <c r="S4693" s="23"/>
      <c r="T4693" s="23"/>
      <c r="U4693" s="23"/>
    </row>
    <row r="4694" spans="2:21" x14ac:dyDescent="0.3">
      <c r="B4694"/>
      <c r="C4694"/>
      <c r="Q4694" s="23"/>
      <c r="R4694" s="23"/>
      <c r="S4694" s="23"/>
      <c r="T4694" s="23"/>
      <c r="U4694" s="23"/>
    </row>
    <row r="4695" spans="2:21" x14ac:dyDescent="0.3">
      <c r="B4695"/>
      <c r="C4695"/>
      <c r="Q4695" s="23"/>
      <c r="R4695" s="23"/>
      <c r="S4695" s="23"/>
      <c r="T4695" s="23"/>
      <c r="U4695" s="23"/>
    </row>
    <row r="4696" spans="2:21" x14ac:dyDescent="0.3">
      <c r="B4696"/>
      <c r="C4696"/>
      <c r="Q4696" s="23"/>
      <c r="R4696" s="23"/>
      <c r="S4696" s="23"/>
      <c r="T4696" s="23"/>
      <c r="U4696" s="23"/>
    </row>
    <row r="4697" spans="2:21" x14ac:dyDescent="0.3">
      <c r="B4697"/>
      <c r="C4697"/>
      <c r="Q4697" s="23"/>
      <c r="R4697" s="23"/>
      <c r="S4697" s="23"/>
      <c r="T4697" s="23"/>
      <c r="U4697" s="23"/>
    </row>
    <row r="4698" spans="2:21" x14ac:dyDescent="0.3">
      <c r="B4698"/>
      <c r="C4698"/>
      <c r="Q4698" s="23"/>
      <c r="R4698" s="23"/>
      <c r="S4698" s="23"/>
      <c r="T4698" s="23"/>
      <c r="U4698" s="23"/>
    </row>
    <row r="4699" spans="2:21" x14ac:dyDescent="0.3">
      <c r="B4699"/>
      <c r="C4699"/>
      <c r="Q4699" s="23"/>
      <c r="R4699" s="23"/>
      <c r="S4699" s="23"/>
      <c r="T4699" s="23"/>
      <c r="U4699" s="23"/>
    </row>
    <row r="4700" spans="2:21" x14ac:dyDescent="0.3">
      <c r="B4700"/>
      <c r="C4700"/>
      <c r="Q4700" s="23"/>
      <c r="R4700" s="23"/>
      <c r="S4700" s="23"/>
      <c r="T4700" s="23"/>
      <c r="U4700" s="23"/>
    </row>
    <row r="4701" spans="2:21" x14ac:dyDescent="0.3">
      <c r="B4701"/>
      <c r="C4701"/>
      <c r="Q4701" s="23"/>
      <c r="R4701" s="23"/>
      <c r="S4701" s="23"/>
      <c r="T4701" s="23"/>
      <c r="U4701" s="23"/>
    </row>
    <row r="4702" spans="2:21" x14ac:dyDescent="0.3">
      <c r="B4702"/>
      <c r="C4702"/>
      <c r="Q4702" s="23"/>
      <c r="R4702" s="23"/>
      <c r="S4702" s="23"/>
      <c r="T4702" s="23"/>
      <c r="U4702" s="23"/>
    </row>
    <row r="4703" spans="2:21" x14ac:dyDescent="0.3">
      <c r="B4703"/>
      <c r="C4703"/>
      <c r="Q4703" s="23"/>
      <c r="R4703" s="23"/>
      <c r="S4703" s="23"/>
      <c r="T4703" s="23"/>
      <c r="U4703" s="23"/>
    </row>
    <row r="4704" spans="2:21" x14ac:dyDescent="0.3">
      <c r="B4704"/>
      <c r="C4704"/>
      <c r="Q4704" s="23"/>
      <c r="R4704" s="23"/>
      <c r="S4704" s="23"/>
      <c r="T4704" s="23"/>
      <c r="U4704" s="23"/>
    </row>
    <row r="4705" spans="2:21" x14ac:dyDescent="0.3">
      <c r="B4705"/>
      <c r="C4705"/>
      <c r="Q4705" s="23"/>
      <c r="R4705" s="23"/>
      <c r="S4705" s="23"/>
      <c r="T4705" s="23"/>
      <c r="U4705" s="23"/>
    </row>
    <row r="4706" spans="2:21" x14ac:dyDescent="0.3">
      <c r="B4706"/>
      <c r="C4706"/>
      <c r="Q4706" s="23"/>
      <c r="R4706" s="23"/>
      <c r="S4706" s="23"/>
      <c r="T4706" s="23"/>
      <c r="U4706" s="23"/>
    </row>
    <row r="4707" spans="2:21" x14ac:dyDescent="0.3">
      <c r="B4707"/>
      <c r="C4707"/>
      <c r="Q4707" s="23"/>
      <c r="R4707" s="23"/>
      <c r="S4707" s="23"/>
      <c r="T4707" s="23"/>
      <c r="U4707" s="23"/>
    </row>
    <row r="4708" spans="2:21" x14ac:dyDescent="0.3">
      <c r="B4708"/>
      <c r="C4708"/>
      <c r="Q4708" s="23"/>
      <c r="R4708" s="23"/>
      <c r="S4708" s="23"/>
      <c r="T4708" s="23"/>
      <c r="U4708" s="23"/>
    </row>
    <row r="4709" spans="2:21" x14ac:dyDescent="0.3">
      <c r="B4709"/>
      <c r="C4709"/>
    </row>
    <row r="4710" spans="2:21" x14ac:dyDescent="0.3">
      <c r="B4710"/>
      <c r="C4710"/>
      <c r="Q4710" s="23"/>
      <c r="R4710" s="23"/>
      <c r="S4710" s="23"/>
      <c r="T4710" s="23"/>
      <c r="U4710" s="23"/>
    </row>
    <row r="4711" spans="2:21" x14ac:dyDescent="0.3">
      <c r="B4711"/>
      <c r="C4711"/>
      <c r="Q4711" s="23"/>
      <c r="R4711" s="23"/>
      <c r="S4711" s="23"/>
      <c r="T4711" s="23"/>
      <c r="U4711" s="23"/>
    </row>
    <row r="4712" spans="2:21" x14ac:dyDescent="0.3">
      <c r="B4712"/>
      <c r="C4712"/>
      <c r="Q4712" s="23"/>
      <c r="R4712" s="23"/>
      <c r="S4712" s="23"/>
      <c r="T4712" s="23"/>
      <c r="U4712" s="23"/>
    </row>
    <row r="4713" spans="2:21" x14ac:dyDescent="0.3">
      <c r="B4713"/>
      <c r="C4713"/>
    </row>
    <row r="4714" spans="2:21" x14ac:dyDescent="0.3">
      <c r="B4714"/>
      <c r="C4714"/>
      <c r="Q4714" s="23"/>
      <c r="R4714" s="23"/>
      <c r="S4714" s="23"/>
      <c r="T4714" s="23"/>
      <c r="U4714" s="23"/>
    </row>
    <row r="4715" spans="2:21" x14ac:dyDescent="0.3">
      <c r="B4715"/>
      <c r="C4715"/>
      <c r="Q4715" s="23"/>
      <c r="R4715" s="23"/>
      <c r="S4715" s="23"/>
      <c r="T4715" s="23"/>
      <c r="U4715" s="23"/>
    </row>
    <row r="4716" spans="2:21" x14ac:dyDescent="0.3">
      <c r="B4716"/>
      <c r="C4716"/>
      <c r="Q4716" s="23"/>
      <c r="R4716" s="23"/>
      <c r="S4716" s="23"/>
      <c r="T4716" s="23"/>
      <c r="U4716" s="23"/>
    </row>
    <row r="4717" spans="2:21" x14ac:dyDescent="0.3">
      <c r="B4717"/>
      <c r="C4717"/>
      <c r="Q4717" s="23"/>
      <c r="R4717" s="23"/>
      <c r="S4717" s="23"/>
      <c r="T4717" s="23"/>
      <c r="U4717" s="23"/>
    </row>
    <row r="4718" spans="2:21" x14ac:dyDescent="0.3">
      <c r="B4718"/>
      <c r="C4718"/>
      <c r="Q4718" s="23"/>
      <c r="R4718" s="23"/>
      <c r="S4718" s="23"/>
      <c r="T4718" s="23"/>
      <c r="U4718" s="23"/>
    </row>
    <row r="4719" spans="2:21" x14ac:dyDescent="0.3">
      <c r="B4719"/>
      <c r="C4719"/>
      <c r="Q4719" s="23"/>
      <c r="R4719" s="23"/>
      <c r="S4719" s="23"/>
      <c r="T4719" s="23"/>
      <c r="U4719" s="23"/>
    </row>
    <row r="4720" spans="2:21" x14ac:dyDescent="0.3">
      <c r="B4720"/>
      <c r="C4720"/>
      <c r="Q4720" s="23"/>
      <c r="R4720" s="23"/>
      <c r="S4720" s="23"/>
      <c r="T4720" s="23"/>
      <c r="U4720" s="23"/>
    </row>
    <row r="4721" spans="2:21" x14ac:dyDescent="0.3">
      <c r="B4721"/>
      <c r="C4721"/>
      <c r="Q4721" s="23"/>
      <c r="R4721" s="23"/>
      <c r="S4721" s="23"/>
      <c r="T4721" s="23"/>
      <c r="U4721" s="23"/>
    </row>
    <row r="4722" spans="2:21" x14ac:dyDescent="0.3">
      <c r="B4722"/>
      <c r="C4722"/>
      <c r="Q4722" s="23"/>
      <c r="R4722" s="23"/>
      <c r="S4722" s="23"/>
      <c r="T4722" s="23"/>
      <c r="U4722" s="23"/>
    </row>
    <row r="4723" spans="2:21" x14ac:dyDescent="0.3">
      <c r="B4723"/>
      <c r="C4723"/>
      <c r="Q4723" s="23"/>
      <c r="R4723" s="23"/>
      <c r="S4723" s="23"/>
      <c r="T4723" s="23"/>
      <c r="U4723" s="23"/>
    </row>
    <row r="4724" spans="2:21" x14ac:dyDescent="0.3">
      <c r="B4724"/>
      <c r="C4724"/>
      <c r="Q4724" s="23"/>
      <c r="R4724" s="23"/>
      <c r="S4724" s="23"/>
      <c r="T4724" s="23"/>
      <c r="U4724" s="23"/>
    </row>
    <row r="4725" spans="2:21" x14ac:dyDescent="0.3">
      <c r="B4725"/>
      <c r="C4725"/>
      <c r="Q4725" s="23"/>
      <c r="R4725" s="23"/>
      <c r="S4725" s="23"/>
      <c r="T4725" s="23"/>
      <c r="U4725" s="23"/>
    </row>
    <row r="4726" spans="2:21" x14ac:dyDescent="0.3">
      <c r="B4726"/>
      <c r="C4726"/>
      <c r="Q4726" s="23"/>
      <c r="R4726" s="23"/>
      <c r="S4726" s="23"/>
      <c r="T4726" s="23"/>
      <c r="U4726" s="23"/>
    </row>
    <row r="4727" spans="2:21" x14ac:dyDescent="0.3">
      <c r="B4727"/>
      <c r="C4727"/>
    </row>
    <row r="4728" spans="2:21" x14ac:dyDescent="0.3">
      <c r="B4728"/>
      <c r="C4728"/>
    </row>
    <row r="4729" spans="2:21" x14ac:dyDescent="0.3">
      <c r="B4729"/>
      <c r="C4729"/>
      <c r="Q4729" s="23"/>
      <c r="R4729" s="23"/>
      <c r="S4729" s="23"/>
      <c r="T4729" s="23"/>
      <c r="U4729" s="23"/>
    </row>
    <row r="4730" spans="2:21" x14ac:dyDescent="0.3">
      <c r="B4730"/>
      <c r="C4730"/>
      <c r="Q4730" s="23"/>
      <c r="R4730" s="23"/>
      <c r="S4730" s="23"/>
      <c r="T4730" s="23"/>
      <c r="U4730" s="23"/>
    </row>
    <row r="4731" spans="2:21" x14ac:dyDescent="0.3">
      <c r="B4731"/>
      <c r="C4731"/>
      <c r="Q4731" s="23"/>
      <c r="R4731" s="23"/>
      <c r="S4731" s="23"/>
      <c r="T4731" s="23"/>
      <c r="U4731" s="23"/>
    </row>
    <row r="4732" spans="2:21" x14ac:dyDescent="0.3">
      <c r="B4732"/>
      <c r="C4732"/>
      <c r="Q4732" s="23"/>
      <c r="R4732" s="23"/>
      <c r="S4732" s="23"/>
      <c r="T4732" s="23"/>
      <c r="U4732" s="23"/>
    </row>
    <row r="4733" spans="2:21" x14ac:dyDescent="0.3">
      <c r="B4733"/>
      <c r="C4733"/>
      <c r="Q4733" s="23"/>
      <c r="R4733" s="23"/>
      <c r="S4733" s="23"/>
      <c r="T4733" s="23"/>
      <c r="U4733" s="23"/>
    </row>
    <row r="4734" spans="2:21" x14ac:dyDescent="0.3">
      <c r="B4734"/>
      <c r="C4734"/>
      <c r="Q4734" s="23"/>
      <c r="R4734" s="23"/>
      <c r="S4734" s="23"/>
      <c r="T4734" s="23"/>
      <c r="U4734" s="23"/>
    </row>
    <row r="4735" spans="2:21" x14ac:dyDescent="0.3">
      <c r="B4735"/>
      <c r="C4735"/>
      <c r="Q4735" s="23"/>
      <c r="R4735" s="23"/>
      <c r="S4735" s="23"/>
      <c r="T4735" s="23"/>
      <c r="U4735" s="23"/>
    </row>
    <row r="4736" spans="2:21" x14ac:dyDescent="0.3">
      <c r="B4736"/>
      <c r="C4736"/>
      <c r="Q4736" s="23"/>
      <c r="R4736" s="23"/>
      <c r="S4736" s="23"/>
      <c r="T4736" s="23"/>
      <c r="U4736" s="23"/>
    </row>
    <row r="4737" spans="2:21" x14ac:dyDescent="0.3">
      <c r="B4737"/>
      <c r="C4737"/>
    </row>
    <row r="4738" spans="2:21" x14ac:dyDescent="0.3">
      <c r="B4738"/>
      <c r="C4738"/>
      <c r="Q4738" s="23"/>
      <c r="R4738" s="23"/>
      <c r="S4738" s="23"/>
      <c r="T4738" s="23"/>
      <c r="U4738" s="23"/>
    </row>
    <row r="4739" spans="2:21" x14ac:dyDescent="0.3">
      <c r="B4739"/>
      <c r="C4739"/>
      <c r="Q4739" s="23"/>
      <c r="R4739" s="23"/>
      <c r="S4739" s="23"/>
      <c r="T4739" s="23"/>
      <c r="U4739" s="23"/>
    </row>
    <row r="4740" spans="2:21" x14ac:dyDescent="0.3">
      <c r="B4740"/>
      <c r="C4740"/>
      <c r="Q4740" s="23"/>
      <c r="R4740" s="23"/>
      <c r="S4740" s="23"/>
      <c r="T4740" s="23"/>
      <c r="U4740" s="23"/>
    </row>
    <row r="4741" spans="2:21" x14ac:dyDescent="0.3">
      <c r="B4741"/>
      <c r="C4741"/>
      <c r="Q4741" s="23"/>
      <c r="R4741" s="23"/>
      <c r="S4741" s="23"/>
      <c r="T4741" s="23"/>
      <c r="U4741" s="23"/>
    </row>
    <row r="4742" spans="2:21" x14ac:dyDescent="0.3">
      <c r="B4742"/>
      <c r="C4742"/>
    </row>
    <row r="4743" spans="2:21" x14ac:dyDescent="0.3">
      <c r="B4743"/>
      <c r="C4743"/>
      <c r="Q4743" s="23"/>
      <c r="R4743" s="23"/>
      <c r="S4743" s="23"/>
      <c r="T4743" s="23"/>
      <c r="U4743" s="23"/>
    </row>
    <row r="4744" spans="2:21" x14ac:dyDescent="0.3">
      <c r="B4744"/>
      <c r="C4744"/>
      <c r="Q4744" s="23"/>
      <c r="R4744" s="23"/>
      <c r="S4744" s="23"/>
      <c r="T4744" s="23"/>
      <c r="U4744" s="23"/>
    </row>
    <row r="4745" spans="2:21" x14ac:dyDescent="0.3">
      <c r="B4745"/>
      <c r="C4745"/>
      <c r="Q4745" s="23"/>
      <c r="R4745" s="23"/>
      <c r="S4745" s="23"/>
      <c r="T4745" s="23"/>
      <c r="U4745" s="23"/>
    </row>
    <row r="4746" spans="2:21" x14ac:dyDescent="0.3">
      <c r="B4746"/>
      <c r="C4746"/>
      <c r="Q4746" s="23"/>
      <c r="R4746" s="23"/>
      <c r="S4746" s="23"/>
      <c r="T4746" s="23"/>
      <c r="U4746" s="23"/>
    </row>
    <row r="4747" spans="2:21" x14ac:dyDescent="0.3">
      <c r="B4747"/>
      <c r="C4747"/>
      <c r="Q4747" s="23"/>
      <c r="R4747" s="23"/>
      <c r="S4747" s="23"/>
      <c r="T4747" s="23"/>
      <c r="U4747" s="23"/>
    </row>
    <row r="4748" spans="2:21" x14ac:dyDescent="0.3">
      <c r="B4748"/>
      <c r="C4748"/>
      <c r="Q4748" s="23"/>
      <c r="R4748" s="23"/>
      <c r="S4748" s="23"/>
      <c r="T4748" s="23"/>
      <c r="U4748" s="23"/>
    </row>
    <row r="4749" spans="2:21" x14ac:dyDescent="0.3">
      <c r="B4749"/>
      <c r="C4749"/>
      <c r="Q4749" s="23"/>
      <c r="R4749" s="23"/>
      <c r="S4749" s="23"/>
      <c r="T4749" s="23"/>
      <c r="U4749" s="23"/>
    </row>
    <row r="4750" spans="2:21" x14ac:dyDescent="0.3">
      <c r="B4750"/>
      <c r="C4750"/>
      <c r="Q4750" s="23"/>
      <c r="R4750" s="23"/>
      <c r="S4750" s="23"/>
      <c r="T4750" s="23"/>
      <c r="U4750" s="23"/>
    </row>
    <row r="4751" spans="2:21" x14ac:dyDescent="0.3">
      <c r="B4751"/>
      <c r="C4751"/>
      <c r="Q4751" s="23"/>
      <c r="R4751" s="23"/>
      <c r="S4751" s="23"/>
      <c r="T4751" s="23"/>
      <c r="U4751" s="23"/>
    </row>
    <row r="4752" spans="2:21" x14ac:dyDescent="0.3">
      <c r="B4752"/>
      <c r="C4752"/>
      <c r="Q4752" s="23"/>
      <c r="R4752" s="23"/>
      <c r="S4752" s="23"/>
      <c r="T4752" s="23"/>
      <c r="U4752" s="23"/>
    </row>
    <row r="4753" spans="2:21" x14ac:dyDescent="0.3">
      <c r="B4753"/>
      <c r="C4753"/>
      <c r="Q4753" s="23"/>
      <c r="R4753" s="23"/>
      <c r="S4753" s="23"/>
      <c r="T4753" s="23"/>
      <c r="U4753" s="23"/>
    </row>
    <row r="4754" spans="2:21" x14ac:dyDescent="0.3">
      <c r="B4754"/>
      <c r="C4754"/>
      <c r="Q4754" s="23"/>
      <c r="R4754" s="23"/>
      <c r="S4754" s="23"/>
      <c r="T4754" s="23"/>
      <c r="U4754" s="23"/>
    </row>
    <row r="4755" spans="2:21" x14ac:dyDescent="0.3">
      <c r="B4755"/>
      <c r="C4755"/>
    </row>
    <row r="4756" spans="2:21" x14ac:dyDescent="0.3">
      <c r="B4756"/>
      <c r="C4756"/>
    </row>
    <row r="4757" spans="2:21" x14ac:dyDescent="0.3">
      <c r="B4757"/>
      <c r="C4757"/>
      <c r="Q4757" s="23"/>
      <c r="R4757" s="23"/>
      <c r="S4757" s="23"/>
      <c r="T4757" s="23"/>
      <c r="U4757" s="23"/>
    </row>
    <row r="4758" spans="2:21" x14ac:dyDescent="0.3">
      <c r="B4758"/>
      <c r="C4758"/>
      <c r="Q4758" s="23"/>
      <c r="R4758" s="23"/>
      <c r="S4758" s="23"/>
      <c r="T4758" s="23"/>
      <c r="U4758" s="23"/>
    </row>
    <row r="4759" spans="2:21" x14ac:dyDescent="0.3">
      <c r="B4759"/>
      <c r="C4759"/>
    </row>
    <row r="4760" spans="2:21" x14ac:dyDescent="0.3">
      <c r="B4760"/>
      <c r="C4760"/>
    </row>
    <row r="4761" spans="2:21" x14ac:dyDescent="0.3">
      <c r="B4761"/>
      <c r="C4761"/>
      <c r="Q4761" s="23"/>
      <c r="R4761" s="23"/>
      <c r="S4761" s="23"/>
      <c r="T4761" s="23"/>
      <c r="U4761" s="23"/>
    </row>
    <row r="4762" spans="2:21" x14ac:dyDescent="0.3">
      <c r="B4762"/>
      <c r="C4762"/>
    </row>
    <row r="4763" spans="2:21" x14ac:dyDescent="0.3">
      <c r="B4763"/>
      <c r="C4763"/>
    </row>
    <row r="4764" spans="2:21" x14ac:dyDescent="0.3">
      <c r="B4764"/>
      <c r="C4764"/>
      <c r="Q4764" s="23"/>
      <c r="R4764" s="23"/>
      <c r="S4764" s="23"/>
      <c r="T4764" s="23"/>
      <c r="U4764" s="23"/>
    </row>
    <row r="4765" spans="2:21" x14ac:dyDescent="0.3">
      <c r="B4765"/>
      <c r="C4765"/>
      <c r="Q4765" s="23"/>
      <c r="R4765" s="23"/>
      <c r="S4765" s="23"/>
      <c r="T4765" s="23"/>
      <c r="U4765" s="23"/>
    </row>
    <row r="4766" spans="2:21" x14ac:dyDescent="0.3">
      <c r="B4766"/>
      <c r="C4766"/>
      <c r="Q4766" s="23"/>
      <c r="R4766" s="23"/>
      <c r="S4766" s="23"/>
      <c r="T4766" s="23"/>
      <c r="U4766" s="23"/>
    </row>
    <row r="4767" spans="2:21" x14ac:dyDescent="0.3">
      <c r="B4767"/>
      <c r="C4767"/>
      <c r="Q4767" s="23"/>
      <c r="R4767" s="23"/>
      <c r="S4767" s="23"/>
      <c r="T4767" s="23"/>
      <c r="U4767" s="23"/>
    </row>
    <row r="4768" spans="2:21" x14ac:dyDescent="0.3">
      <c r="B4768"/>
      <c r="C4768"/>
    </row>
    <row r="4769" spans="2:21" x14ac:dyDescent="0.3">
      <c r="B4769"/>
      <c r="C4769"/>
      <c r="Q4769" s="23"/>
      <c r="R4769" s="23"/>
      <c r="S4769" s="23"/>
      <c r="T4769" s="23"/>
      <c r="U4769" s="23"/>
    </row>
    <row r="4770" spans="2:21" x14ac:dyDescent="0.3">
      <c r="B4770"/>
      <c r="C4770"/>
      <c r="Q4770" s="23"/>
      <c r="R4770" s="23"/>
      <c r="S4770" s="23"/>
      <c r="T4770" s="23"/>
      <c r="U4770" s="23"/>
    </row>
    <row r="4771" spans="2:21" x14ac:dyDescent="0.3">
      <c r="B4771"/>
      <c r="C4771"/>
      <c r="Q4771" s="23"/>
      <c r="R4771" s="23"/>
      <c r="S4771" s="23"/>
      <c r="T4771" s="23"/>
      <c r="U4771" s="23"/>
    </row>
    <row r="4772" spans="2:21" x14ac:dyDescent="0.3">
      <c r="B4772"/>
      <c r="C4772"/>
      <c r="Q4772" s="23"/>
      <c r="R4772" s="23"/>
      <c r="S4772" s="23"/>
      <c r="T4772" s="23"/>
      <c r="U4772" s="23"/>
    </row>
    <row r="4773" spans="2:21" x14ac:dyDescent="0.3">
      <c r="B4773"/>
      <c r="C4773"/>
      <c r="Q4773" s="23"/>
      <c r="R4773" s="23"/>
      <c r="S4773" s="23"/>
      <c r="T4773" s="23"/>
      <c r="U4773" s="23"/>
    </row>
    <row r="4774" spans="2:21" x14ac:dyDescent="0.3">
      <c r="B4774"/>
      <c r="C4774"/>
      <c r="Q4774" s="23"/>
      <c r="R4774" s="23"/>
      <c r="S4774" s="23"/>
      <c r="T4774" s="23"/>
      <c r="U4774" s="23"/>
    </row>
    <row r="4775" spans="2:21" x14ac:dyDescent="0.3">
      <c r="B4775"/>
      <c r="C4775"/>
      <c r="Q4775" s="23"/>
      <c r="R4775" s="23"/>
      <c r="S4775" s="23"/>
      <c r="T4775" s="23"/>
      <c r="U4775" s="23"/>
    </row>
    <row r="4776" spans="2:21" x14ac:dyDescent="0.3">
      <c r="B4776"/>
      <c r="C4776"/>
      <c r="Q4776" s="23"/>
      <c r="R4776" s="23"/>
      <c r="S4776" s="23"/>
      <c r="T4776" s="23"/>
      <c r="U4776" s="23"/>
    </row>
    <row r="4777" spans="2:21" x14ac:dyDescent="0.3">
      <c r="B4777"/>
      <c r="C4777"/>
      <c r="Q4777" s="23"/>
      <c r="R4777" s="23"/>
      <c r="S4777" s="23"/>
      <c r="T4777" s="23"/>
      <c r="U4777" s="23"/>
    </row>
    <row r="4778" spans="2:21" x14ac:dyDescent="0.3">
      <c r="B4778"/>
      <c r="C4778"/>
      <c r="Q4778" s="23"/>
      <c r="R4778" s="23"/>
      <c r="S4778" s="23"/>
      <c r="T4778" s="23"/>
      <c r="U4778" s="23"/>
    </row>
    <row r="4779" spans="2:21" x14ac:dyDescent="0.3">
      <c r="B4779"/>
      <c r="C4779"/>
      <c r="Q4779" s="23"/>
      <c r="R4779" s="23"/>
      <c r="S4779" s="23"/>
      <c r="T4779" s="23"/>
      <c r="U4779" s="23"/>
    </row>
    <row r="4780" spans="2:21" x14ac:dyDescent="0.3">
      <c r="B4780"/>
      <c r="C4780"/>
      <c r="Q4780" s="23"/>
      <c r="R4780" s="23"/>
      <c r="S4780" s="23"/>
      <c r="T4780" s="23"/>
      <c r="U4780" s="23"/>
    </row>
    <row r="4781" spans="2:21" x14ac:dyDescent="0.3">
      <c r="B4781"/>
      <c r="C4781"/>
      <c r="Q4781" s="23"/>
      <c r="R4781" s="23"/>
      <c r="S4781" s="23"/>
      <c r="T4781" s="23"/>
      <c r="U4781" s="23"/>
    </row>
    <row r="4782" spans="2:21" x14ac:dyDescent="0.3">
      <c r="B4782"/>
      <c r="C4782"/>
      <c r="Q4782" s="23"/>
      <c r="R4782" s="23"/>
      <c r="S4782" s="23"/>
      <c r="T4782" s="23"/>
      <c r="U4782" s="23"/>
    </row>
    <row r="4783" spans="2:21" x14ac:dyDescent="0.3">
      <c r="B4783"/>
      <c r="C4783"/>
      <c r="Q4783" s="23"/>
      <c r="R4783" s="23"/>
      <c r="S4783" s="23"/>
      <c r="T4783" s="23"/>
      <c r="U4783" s="23"/>
    </row>
    <row r="4784" spans="2:21" x14ac:dyDescent="0.3">
      <c r="B4784"/>
      <c r="C4784"/>
    </row>
    <row r="4785" spans="2:21" x14ac:dyDescent="0.3">
      <c r="B4785"/>
      <c r="C4785"/>
      <c r="Q4785" s="23"/>
      <c r="R4785" s="23"/>
      <c r="S4785" s="23"/>
      <c r="T4785" s="23"/>
      <c r="U4785" s="23"/>
    </row>
    <row r="4786" spans="2:21" x14ac:dyDescent="0.3">
      <c r="B4786"/>
      <c r="C4786"/>
      <c r="Q4786" s="23"/>
      <c r="R4786" s="23"/>
      <c r="S4786" s="23"/>
      <c r="T4786" s="23"/>
      <c r="U4786" s="23"/>
    </row>
    <row r="4787" spans="2:21" x14ac:dyDescent="0.3">
      <c r="B4787"/>
      <c r="C4787"/>
      <c r="Q4787" s="23"/>
      <c r="R4787" s="23"/>
      <c r="S4787" s="23"/>
      <c r="T4787" s="23"/>
      <c r="U4787" s="23"/>
    </row>
    <row r="4788" spans="2:21" x14ac:dyDescent="0.3">
      <c r="B4788"/>
      <c r="C4788"/>
      <c r="Q4788" s="23"/>
      <c r="R4788" s="23"/>
      <c r="S4788" s="23"/>
      <c r="T4788" s="23"/>
      <c r="U4788" s="23"/>
    </row>
    <row r="4789" spans="2:21" x14ac:dyDescent="0.3">
      <c r="B4789"/>
      <c r="C4789"/>
    </row>
    <row r="4790" spans="2:21" x14ac:dyDescent="0.3">
      <c r="B4790"/>
      <c r="C4790"/>
    </row>
    <row r="4791" spans="2:21" x14ac:dyDescent="0.3">
      <c r="B4791"/>
      <c r="C4791"/>
      <c r="Q4791" s="23"/>
      <c r="R4791" s="23"/>
      <c r="S4791" s="23"/>
      <c r="T4791" s="23"/>
      <c r="U4791" s="23"/>
    </row>
    <row r="4792" spans="2:21" x14ac:dyDescent="0.3">
      <c r="B4792"/>
      <c r="C4792"/>
      <c r="Q4792" s="23"/>
      <c r="R4792" s="23"/>
      <c r="S4792" s="23"/>
      <c r="T4792" s="23"/>
      <c r="U4792" s="23"/>
    </row>
    <row r="4793" spans="2:21" x14ac:dyDescent="0.3">
      <c r="B4793"/>
      <c r="C4793"/>
      <c r="Q4793" s="23"/>
      <c r="R4793" s="23"/>
      <c r="S4793" s="23"/>
      <c r="T4793" s="23"/>
      <c r="U4793" s="23"/>
    </row>
    <row r="4794" spans="2:21" x14ac:dyDescent="0.3">
      <c r="B4794"/>
      <c r="C4794"/>
      <c r="Q4794" s="23"/>
      <c r="R4794" s="23"/>
      <c r="S4794" s="23"/>
      <c r="T4794" s="23"/>
      <c r="U4794" s="23"/>
    </row>
    <row r="4795" spans="2:21" x14ac:dyDescent="0.3">
      <c r="B4795"/>
      <c r="C4795"/>
      <c r="Q4795" s="23"/>
      <c r="R4795" s="23"/>
      <c r="S4795" s="23"/>
      <c r="T4795" s="23"/>
      <c r="U4795" s="23"/>
    </row>
    <row r="4796" spans="2:21" x14ac:dyDescent="0.3">
      <c r="B4796"/>
      <c r="C4796"/>
      <c r="Q4796" s="23"/>
      <c r="R4796" s="23"/>
      <c r="S4796" s="23"/>
      <c r="T4796" s="23"/>
      <c r="U4796" s="23"/>
    </row>
    <row r="4797" spans="2:21" x14ac:dyDescent="0.3">
      <c r="B4797"/>
      <c r="C4797"/>
      <c r="Q4797" s="23"/>
      <c r="R4797" s="23"/>
      <c r="S4797" s="23"/>
      <c r="T4797" s="23"/>
      <c r="U4797" s="23"/>
    </row>
    <row r="4798" spans="2:21" x14ac:dyDescent="0.3">
      <c r="B4798"/>
      <c r="C4798"/>
      <c r="Q4798" s="23"/>
      <c r="R4798" s="23"/>
      <c r="S4798" s="23"/>
      <c r="T4798" s="23"/>
      <c r="U4798" s="23"/>
    </row>
    <row r="4799" spans="2:21" x14ac:dyDescent="0.3">
      <c r="B4799"/>
      <c r="C4799"/>
      <c r="Q4799" s="23"/>
      <c r="R4799" s="23"/>
      <c r="S4799" s="23"/>
      <c r="T4799" s="23"/>
      <c r="U4799" s="23"/>
    </row>
    <row r="4800" spans="2:21" x14ac:dyDescent="0.3">
      <c r="B4800"/>
      <c r="C4800"/>
      <c r="Q4800" s="23"/>
      <c r="R4800" s="23"/>
      <c r="S4800" s="23"/>
      <c r="T4800" s="23"/>
      <c r="U4800" s="23"/>
    </row>
    <row r="4801" spans="2:21" x14ac:dyDescent="0.3">
      <c r="B4801"/>
      <c r="C4801"/>
      <c r="Q4801" s="23"/>
      <c r="R4801" s="23"/>
      <c r="S4801" s="23"/>
      <c r="T4801" s="23"/>
      <c r="U4801" s="23"/>
    </row>
    <row r="4802" spans="2:21" x14ac:dyDescent="0.3">
      <c r="B4802"/>
      <c r="C4802"/>
      <c r="Q4802" s="23"/>
      <c r="R4802" s="23"/>
      <c r="S4802" s="23"/>
      <c r="T4802" s="23"/>
      <c r="U4802" s="23"/>
    </row>
    <row r="4803" spans="2:21" x14ac:dyDescent="0.3">
      <c r="B4803"/>
      <c r="C4803"/>
      <c r="Q4803" s="23"/>
      <c r="R4803" s="23"/>
      <c r="S4803" s="23"/>
      <c r="T4803" s="23"/>
      <c r="U4803" s="23"/>
    </row>
    <row r="4804" spans="2:21" x14ac:dyDescent="0.3">
      <c r="B4804"/>
      <c r="C4804"/>
      <c r="Q4804" s="23"/>
      <c r="R4804" s="23"/>
      <c r="S4804" s="23"/>
      <c r="T4804" s="23"/>
      <c r="U4804" s="23"/>
    </row>
    <row r="4805" spans="2:21" x14ac:dyDescent="0.3">
      <c r="B4805"/>
      <c r="C4805"/>
      <c r="Q4805" s="23"/>
      <c r="R4805" s="23"/>
      <c r="S4805" s="23"/>
      <c r="T4805" s="23"/>
      <c r="U4805" s="23"/>
    </row>
    <row r="4806" spans="2:21" x14ac:dyDescent="0.3">
      <c r="B4806"/>
      <c r="C4806"/>
      <c r="Q4806" s="23"/>
      <c r="R4806" s="23"/>
      <c r="S4806" s="23"/>
      <c r="T4806" s="23"/>
      <c r="U4806" s="23"/>
    </row>
    <row r="4807" spans="2:21" x14ac:dyDescent="0.3">
      <c r="B4807"/>
      <c r="C4807"/>
    </row>
    <row r="4808" spans="2:21" x14ac:dyDescent="0.3">
      <c r="B4808"/>
      <c r="C4808"/>
      <c r="Q4808" s="23"/>
      <c r="R4808" s="23"/>
      <c r="S4808" s="23"/>
      <c r="T4808" s="23"/>
      <c r="U4808" s="23"/>
    </row>
    <row r="4809" spans="2:21" x14ac:dyDescent="0.3">
      <c r="B4809"/>
      <c r="C4809"/>
      <c r="Q4809" s="23"/>
      <c r="R4809" s="23"/>
      <c r="S4809" s="23"/>
      <c r="T4809" s="23"/>
      <c r="U4809" s="23"/>
    </row>
    <row r="4810" spans="2:21" x14ac:dyDescent="0.3">
      <c r="B4810"/>
      <c r="C4810"/>
      <c r="Q4810" s="23"/>
      <c r="R4810" s="23"/>
      <c r="S4810" s="23"/>
      <c r="T4810" s="23"/>
      <c r="U4810" s="23"/>
    </row>
    <row r="4811" spans="2:21" x14ac:dyDescent="0.3">
      <c r="B4811"/>
      <c r="C4811"/>
      <c r="Q4811" s="23"/>
      <c r="R4811" s="23"/>
      <c r="S4811" s="23"/>
      <c r="T4811" s="23"/>
      <c r="U4811" s="23"/>
    </row>
    <row r="4812" spans="2:21" x14ac:dyDescent="0.3">
      <c r="B4812"/>
      <c r="C4812"/>
      <c r="Q4812" s="23"/>
      <c r="R4812" s="23"/>
      <c r="S4812" s="23"/>
      <c r="T4812" s="23"/>
      <c r="U4812" s="23"/>
    </row>
    <row r="4813" spans="2:21" x14ac:dyDescent="0.3">
      <c r="B4813"/>
      <c r="C4813"/>
      <c r="Q4813" s="23"/>
      <c r="R4813" s="23"/>
      <c r="S4813" s="23"/>
      <c r="T4813" s="23"/>
      <c r="U4813" s="23"/>
    </row>
    <row r="4814" spans="2:21" x14ac:dyDescent="0.3">
      <c r="B4814"/>
      <c r="C4814"/>
      <c r="Q4814" s="23"/>
      <c r="R4814" s="23"/>
      <c r="S4814" s="23"/>
      <c r="T4814" s="23"/>
      <c r="U4814" s="23"/>
    </row>
    <row r="4815" spans="2:21" x14ac:dyDescent="0.3">
      <c r="B4815"/>
      <c r="C4815"/>
    </row>
    <row r="4816" spans="2:21" x14ac:dyDescent="0.3">
      <c r="B4816"/>
      <c r="C4816"/>
      <c r="Q4816" s="23"/>
      <c r="R4816" s="23"/>
      <c r="S4816" s="23"/>
      <c r="T4816" s="23"/>
      <c r="U4816" s="23"/>
    </row>
    <row r="4817" spans="2:21" x14ac:dyDescent="0.3">
      <c r="B4817"/>
      <c r="C4817"/>
      <c r="Q4817" s="23"/>
      <c r="R4817" s="23"/>
      <c r="S4817" s="23"/>
      <c r="T4817" s="23"/>
      <c r="U4817" s="23"/>
    </row>
    <row r="4818" spans="2:21" x14ac:dyDescent="0.3">
      <c r="B4818"/>
      <c r="C4818"/>
      <c r="Q4818" s="23"/>
      <c r="R4818" s="23"/>
      <c r="S4818" s="23"/>
      <c r="T4818" s="23"/>
      <c r="U4818" s="23"/>
    </row>
    <row r="4819" spans="2:21" x14ac:dyDescent="0.3">
      <c r="B4819"/>
      <c r="C4819"/>
    </row>
    <row r="4820" spans="2:21" x14ac:dyDescent="0.3">
      <c r="B4820"/>
      <c r="C4820"/>
    </row>
    <row r="4821" spans="2:21" x14ac:dyDescent="0.3">
      <c r="B4821"/>
      <c r="C4821"/>
      <c r="Q4821" s="23"/>
      <c r="R4821" s="23"/>
      <c r="S4821" s="23"/>
      <c r="T4821" s="23"/>
      <c r="U4821" s="23"/>
    </row>
    <row r="4822" spans="2:21" x14ac:dyDescent="0.3">
      <c r="B4822"/>
      <c r="C4822"/>
      <c r="Q4822" s="23"/>
      <c r="R4822" s="23"/>
      <c r="S4822" s="23"/>
      <c r="T4822" s="23"/>
      <c r="U4822" s="23"/>
    </row>
    <row r="4823" spans="2:21" x14ac:dyDescent="0.3">
      <c r="B4823"/>
      <c r="C4823"/>
      <c r="Q4823" s="23"/>
      <c r="R4823" s="23"/>
      <c r="S4823" s="23"/>
      <c r="T4823" s="23"/>
      <c r="U4823" s="23"/>
    </row>
    <row r="4824" spans="2:21" x14ac:dyDescent="0.3">
      <c r="B4824"/>
      <c r="C4824"/>
      <c r="Q4824" s="23"/>
      <c r="R4824" s="23"/>
      <c r="S4824" s="23"/>
      <c r="T4824" s="23"/>
      <c r="U4824" s="23"/>
    </row>
    <row r="4825" spans="2:21" x14ac:dyDescent="0.3">
      <c r="B4825"/>
      <c r="C4825"/>
      <c r="Q4825" s="23"/>
      <c r="R4825" s="23"/>
      <c r="S4825" s="23"/>
      <c r="T4825" s="23"/>
      <c r="U4825" s="23"/>
    </row>
    <row r="4826" spans="2:21" x14ac:dyDescent="0.3">
      <c r="B4826"/>
      <c r="C4826"/>
      <c r="Q4826" s="23"/>
      <c r="R4826" s="23"/>
      <c r="S4826" s="23"/>
      <c r="T4826" s="23"/>
      <c r="U4826" s="23"/>
    </row>
    <row r="4827" spans="2:21" x14ac:dyDescent="0.3">
      <c r="B4827"/>
      <c r="C4827"/>
    </row>
    <row r="4828" spans="2:21" x14ac:dyDescent="0.3">
      <c r="B4828"/>
      <c r="C4828"/>
      <c r="Q4828" s="23"/>
      <c r="R4828" s="23"/>
      <c r="S4828" s="23"/>
      <c r="T4828" s="23"/>
      <c r="U4828" s="23"/>
    </row>
    <row r="4829" spans="2:21" x14ac:dyDescent="0.3">
      <c r="B4829"/>
      <c r="C4829"/>
      <c r="Q4829" s="23"/>
      <c r="R4829" s="23"/>
      <c r="S4829" s="23"/>
      <c r="T4829" s="23"/>
      <c r="U4829" s="23"/>
    </row>
    <row r="4830" spans="2:21" x14ac:dyDescent="0.3">
      <c r="B4830"/>
      <c r="C4830"/>
      <c r="Q4830" s="23"/>
      <c r="R4830" s="23"/>
      <c r="S4830" s="23"/>
      <c r="T4830" s="23"/>
      <c r="U4830" s="23"/>
    </row>
    <row r="4831" spans="2:21" x14ac:dyDescent="0.3">
      <c r="B4831"/>
      <c r="C4831"/>
      <c r="Q4831" s="23"/>
      <c r="R4831" s="23"/>
      <c r="S4831" s="23"/>
      <c r="T4831" s="23"/>
      <c r="U4831" s="23"/>
    </row>
    <row r="4832" spans="2:21" x14ac:dyDescent="0.3">
      <c r="B4832"/>
      <c r="C4832"/>
      <c r="Q4832" s="23"/>
      <c r="R4832" s="23"/>
      <c r="S4832" s="23"/>
      <c r="T4832" s="23"/>
      <c r="U4832" s="23"/>
    </row>
    <row r="4833" spans="2:21" x14ac:dyDescent="0.3">
      <c r="B4833"/>
      <c r="C4833"/>
      <c r="Q4833" s="23"/>
      <c r="R4833" s="23"/>
      <c r="S4833" s="23"/>
      <c r="T4833" s="23"/>
      <c r="U4833" s="23"/>
    </row>
    <row r="4834" spans="2:21" x14ac:dyDescent="0.3">
      <c r="B4834"/>
      <c r="C4834"/>
    </row>
    <row r="4835" spans="2:21" x14ac:dyDescent="0.3">
      <c r="B4835"/>
      <c r="C4835"/>
    </row>
    <row r="4836" spans="2:21" x14ac:dyDescent="0.3">
      <c r="B4836"/>
      <c r="C4836"/>
      <c r="Q4836" s="23"/>
      <c r="R4836" s="23"/>
      <c r="S4836" s="23"/>
      <c r="T4836" s="23"/>
      <c r="U4836" s="23"/>
    </row>
    <row r="4837" spans="2:21" x14ac:dyDescent="0.3">
      <c r="B4837"/>
      <c r="C4837"/>
      <c r="Q4837" s="23"/>
      <c r="R4837" s="23"/>
      <c r="S4837" s="23"/>
      <c r="T4837" s="23"/>
      <c r="U4837" s="23"/>
    </row>
    <row r="4838" spans="2:21" x14ac:dyDescent="0.3">
      <c r="B4838"/>
      <c r="C4838"/>
      <c r="Q4838" s="23"/>
      <c r="R4838" s="23"/>
      <c r="S4838" s="23"/>
      <c r="T4838" s="23"/>
      <c r="U4838" s="23"/>
    </row>
    <row r="4839" spans="2:21" x14ac:dyDescent="0.3">
      <c r="B4839"/>
      <c r="C4839"/>
      <c r="Q4839" s="23"/>
      <c r="R4839" s="23"/>
      <c r="S4839" s="23"/>
      <c r="T4839" s="23"/>
      <c r="U4839" s="23"/>
    </row>
    <row r="4840" spans="2:21" x14ac:dyDescent="0.3">
      <c r="B4840"/>
      <c r="C4840"/>
      <c r="Q4840" s="23"/>
      <c r="R4840" s="23"/>
      <c r="S4840" s="23"/>
      <c r="T4840" s="23"/>
      <c r="U4840" s="23"/>
    </row>
    <row r="4841" spans="2:21" x14ac:dyDescent="0.3">
      <c r="B4841"/>
      <c r="C4841"/>
      <c r="Q4841" s="23"/>
      <c r="R4841" s="23"/>
      <c r="S4841" s="23"/>
      <c r="T4841" s="23"/>
      <c r="U4841" s="23"/>
    </row>
    <row r="4842" spans="2:21" x14ac:dyDescent="0.3">
      <c r="B4842"/>
      <c r="C4842"/>
    </row>
    <row r="4843" spans="2:21" x14ac:dyDescent="0.3">
      <c r="B4843"/>
      <c r="C4843"/>
    </row>
    <row r="4844" spans="2:21" x14ac:dyDescent="0.3">
      <c r="B4844"/>
      <c r="C4844"/>
    </row>
    <row r="4845" spans="2:21" x14ac:dyDescent="0.3">
      <c r="B4845"/>
      <c r="C4845"/>
      <c r="Q4845" s="23"/>
      <c r="R4845" s="23"/>
      <c r="S4845" s="23"/>
      <c r="T4845" s="23"/>
      <c r="U4845" s="23"/>
    </row>
    <row r="4846" spans="2:21" x14ac:dyDescent="0.3">
      <c r="B4846"/>
      <c r="C4846"/>
    </row>
    <row r="4847" spans="2:21" x14ac:dyDescent="0.3">
      <c r="B4847"/>
      <c r="C4847"/>
      <c r="Q4847" s="23"/>
      <c r="R4847" s="23"/>
      <c r="S4847" s="23"/>
      <c r="T4847" s="23"/>
      <c r="U4847" s="23"/>
    </row>
    <row r="4848" spans="2:21" x14ac:dyDescent="0.3">
      <c r="B4848"/>
      <c r="C4848"/>
      <c r="Q4848" s="23"/>
      <c r="R4848" s="23"/>
      <c r="S4848" s="23"/>
      <c r="T4848" s="23"/>
      <c r="U4848" s="23"/>
    </row>
    <row r="4849" spans="2:21" x14ac:dyDescent="0.3">
      <c r="B4849"/>
      <c r="C4849"/>
      <c r="Q4849" s="23"/>
      <c r="R4849" s="23"/>
      <c r="S4849" s="23"/>
      <c r="T4849" s="23"/>
      <c r="U4849" s="23"/>
    </row>
    <row r="4850" spans="2:21" x14ac:dyDescent="0.3">
      <c r="B4850"/>
      <c r="C4850"/>
      <c r="Q4850" s="23"/>
      <c r="R4850" s="23"/>
      <c r="S4850" s="23"/>
      <c r="T4850" s="23"/>
      <c r="U4850" s="23"/>
    </row>
    <row r="4851" spans="2:21" x14ac:dyDescent="0.3">
      <c r="B4851"/>
      <c r="C4851"/>
      <c r="Q4851" s="23"/>
      <c r="R4851" s="23"/>
      <c r="S4851" s="23"/>
      <c r="T4851" s="23"/>
      <c r="U4851" s="23"/>
    </row>
    <row r="4852" spans="2:21" x14ac:dyDescent="0.3">
      <c r="B4852"/>
      <c r="C4852"/>
      <c r="Q4852" s="23"/>
      <c r="R4852" s="23"/>
      <c r="S4852" s="23"/>
      <c r="T4852" s="23"/>
      <c r="U4852" s="23"/>
    </row>
    <row r="4853" spans="2:21" x14ac:dyDescent="0.3">
      <c r="B4853"/>
      <c r="C4853"/>
      <c r="Q4853" s="23"/>
      <c r="R4853" s="23"/>
      <c r="S4853" s="23"/>
      <c r="T4853" s="23"/>
      <c r="U4853" s="23"/>
    </row>
    <row r="4854" spans="2:21" x14ac:dyDescent="0.3">
      <c r="B4854"/>
      <c r="C4854"/>
      <c r="Q4854" s="23"/>
      <c r="R4854" s="23"/>
      <c r="S4854" s="23"/>
      <c r="T4854" s="23"/>
      <c r="U4854" s="23"/>
    </row>
    <row r="4855" spans="2:21" x14ac:dyDescent="0.3">
      <c r="B4855"/>
      <c r="C4855"/>
      <c r="Q4855" s="23"/>
      <c r="R4855" s="23"/>
      <c r="S4855" s="23"/>
      <c r="T4855" s="23"/>
      <c r="U4855" s="23"/>
    </row>
    <row r="4856" spans="2:21" x14ac:dyDescent="0.3">
      <c r="B4856"/>
      <c r="C4856"/>
      <c r="Q4856" s="23"/>
      <c r="R4856" s="23"/>
      <c r="S4856" s="23"/>
      <c r="T4856" s="23"/>
      <c r="U4856" s="23"/>
    </row>
    <row r="4857" spans="2:21" x14ac:dyDescent="0.3">
      <c r="B4857"/>
      <c r="C4857"/>
      <c r="Q4857" s="23"/>
      <c r="R4857" s="23"/>
      <c r="S4857" s="23"/>
      <c r="T4857" s="23"/>
      <c r="U4857" s="23"/>
    </row>
    <row r="4858" spans="2:21" x14ac:dyDescent="0.3">
      <c r="B4858"/>
      <c r="C4858"/>
      <c r="Q4858" s="23"/>
      <c r="R4858" s="23"/>
      <c r="S4858" s="23"/>
      <c r="T4858" s="23"/>
      <c r="U4858" s="23"/>
    </row>
    <row r="4859" spans="2:21" x14ac:dyDescent="0.3">
      <c r="B4859"/>
      <c r="C4859"/>
      <c r="Q4859" s="23"/>
      <c r="R4859" s="23"/>
      <c r="S4859" s="23"/>
      <c r="T4859" s="23"/>
      <c r="U4859" s="23"/>
    </row>
    <row r="4860" spans="2:21" x14ac:dyDescent="0.3">
      <c r="B4860"/>
      <c r="C4860"/>
      <c r="Q4860" s="23"/>
      <c r="R4860" s="23"/>
      <c r="S4860" s="23"/>
      <c r="T4860" s="23"/>
      <c r="U4860" s="23"/>
    </row>
    <row r="4861" spans="2:21" x14ac:dyDescent="0.3">
      <c r="B4861"/>
      <c r="C4861"/>
    </row>
    <row r="4862" spans="2:21" x14ac:dyDescent="0.3">
      <c r="B4862"/>
      <c r="C4862"/>
    </row>
    <row r="4863" spans="2:21" x14ac:dyDescent="0.3">
      <c r="B4863"/>
      <c r="C4863"/>
      <c r="Q4863" s="23"/>
      <c r="R4863" s="23"/>
      <c r="S4863" s="23"/>
      <c r="T4863" s="23"/>
      <c r="U4863" s="23"/>
    </row>
    <row r="4864" spans="2:21" x14ac:dyDescent="0.3">
      <c r="B4864"/>
      <c r="C4864"/>
    </row>
    <row r="4865" spans="2:21" x14ac:dyDescent="0.3">
      <c r="B4865"/>
      <c r="C4865"/>
    </row>
    <row r="4866" spans="2:21" x14ac:dyDescent="0.3">
      <c r="B4866"/>
      <c r="C4866"/>
      <c r="Q4866" s="23"/>
      <c r="R4866" s="23"/>
      <c r="S4866" s="23"/>
      <c r="T4866" s="23"/>
      <c r="U4866" s="23"/>
    </row>
    <row r="4867" spans="2:21" x14ac:dyDescent="0.3">
      <c r="B4867"/>
      <c r="C4867"/>
    </row>
    <row r="4868" spans="2:21" x14ac:dyDescent="0.3">
      <c r="B4868"/>
      <c r="C4868"/>
    </row>
    <row r="4869" spans="2:21" x14ac:dyDescent="0.3">
      <c r="B4869"/>
      <c r="C4869"/>
      <c r="Q4869" s="23"/>
      <c r="R4869" s="23"/>
      <c r="S4869" s="23"/>
      <c r="T4869" s="23"/>
      <c r="U4869" s="23"/>
    </row>
    <row r="4870" spans="2:21" x14ac:dyDescent="0.3">
      <c r="B4870"/>
      <c r="C4870"/>
      <c r="Q4870" s="23"/>
      <c r="R4870" s="23"/>
      <c r="S4870" s="23"/>
      <c r="T4870" s="23"/>
      <c r="U4870" s="23"/>
    </row>
    <row r="4871" spans="2:21" x14ac:dyDescent="0.3">
      <c r="B4871"/>
      <c r="C4871"/>
      <c r="Q4871" s="23"/>
      <c r="R4871" s="23"/>
      <c r="S4871" s="23"/>
      <c r="T4871" s="23"/>
      <c r="U4871" s="23"/>
    </row>
    <row r="4872" spans="2:21" x14ac:dyDescent="0.3">
      <c r="B4872"/>
      <c r="C4872"/>
      <c r="Q4872" s="23"/>
      <c r="R4872" s="23"/>
      <c r="S4872" s="23"/>
      <c r="T4872" s="23"/>
      <c r="U4872" s="23"/>
    </row>
    <row r="4873" spans="2:21" x14ac:dyDescent="0.3">
      <c r="B4873"/>
      <c r="C4873"/>
      <c r="Q4873" s="23"/>
      <c r="R4873" s="23"/>
      <c r="S4873" s="23"/>
      <c r="T4873" s="23"/>
      <c r="U4873" s="23"/>
    </row>
    <row r="4874" spans="2:21" x14ac:dyDescent="0.3">
      <c r="B4874"/>
      <c r="C4874"/>
      <c r="Q4874" s="23"/>
      <c r="R4874" s="23"/>
      <c r="S4874" s="23"/>
      <c r="T4874" s="23"/>
      <c r="U4874" s="23"/>
    </row>
    <row r="4875" spans="2:21" x14ac:dyDescent="0.3">
      <c r="B4875"/>
      <c r="C4875"/>
      <c r="Q4875" s="23"/>
      <c r="R4875" s="23"/>
      <c r="S4875" s="23"/>
      <c r="T4875" s="23"/>
      <c r="U4875" s="23"/>
    </row>
    <row r="4876" spans="2:21" x14ac:dyDescent="0.3">
      <c r="B4876"/>
      <c r="C4876"/>
      <c r="Q4876" s="23"/>
      <c r="R4876" s="23"/>
      <c r="S4876" s="23"/>
      <c r="T4876" s="23"/>
      <c r="U4876" s="23"/>
    </row>
    <row r="4877" spans="2:21" x14ac:dyDescent="0.3">
      <c r="B4877"/>
      <c r="C4877"/>
      <c r="Q4877" s="23"/>
      <c r="R4877" s="23"/>
      <c r="S4877" s="23"/>
      <c r="T4877" s="23"/>
      <c r="U4877" s="23"/>
    </row>
    <row r="4878" spans="2:21" x14ac:dyDescent="0.3">
      <c r="B4878"/>
      <c r="C4878"/>
      <c r="Q4878" s="23"/>
      <c r="R4878" s="23"/>
      <c r="S4878" s="23"/>
      <c r="T4878" s="23"/>
      <c r="U4878" s="23"/>
    </row>
    <row r="4879" spans="2:21" x14ac:dyDescent="0.3">
      <c r="B4879"/>
      <c r="C4879"/>
      <c r="Q4879" s="23"/>
      <c r="R4879" s="23"/>
      <c r="S4879" s="23"/>
      <c r="T4879" s="23"/>
      <c r="U4879" s="23"/>
    </row>
    <row r="4880" spans="2:21" x14ac:dyDescent="0.3">
      <c r="B4880"/>
      <c r="C4880"/>
      <c r="Q4880" s="23"/>
      <c r="R4880" s="23"/>
      <c r="S4880" s="23"/>
      <c r="T4880" s="23"/>
      <c r="U4880" s="23"/>
    </row>
    <row r="4881" spans="2:21" x14ac:dyDescent="0.3">
      <c r="B4881"/>
      <c r="C4881"/>
      <c r="Q4881" s="23"/>
      <c r="R4881" s="23"/>
      <c r="S4881" s="23"/>
      <c r="T4881" s="23"/>
      <c r="U4881" s="23"/>
    </row>
    <row r="4882" spans="2:21" x14ac:dyDescent="0.3">
      <c r="B4882"/>
      <c r="C4882"/>
      <c r="Q4882" s="23"/>
      <c r="R4882" s="23"/>
      <c r="S4882" s="23"/>
      <c r="T4882" s="23"/>
      <c r="U4882" s="23"/>
    </row>
    <row r="4883" spans="2:21" x14ac:dyDescent="0.3">
      <c r="B4883"/>
      <c r="C4883"/>
    </row>
    <row r="4884" spans="2:21" x14ac:dyDescent="0.3">
      <c r="B4884"/>
      <c r="C4884"/>
      <c r="Q4884" s="23"/>
      <c r="R4884" s="23"/>
      <c r="S4884" s="23"/>
      <c r="T4884" s="23"/>
      <c r="U4884" s="23"/>
    </row>
    <row r="4885" spans="2:21" x14ac:dyDescent="0.3">
      <c r="B4885"/>
      <c r="C4885"/>
      <c r="Q4885" s="23"/>
      <c r="R4885" s="23"/>
      <c r="S4885" s="23"/>
      <c r="T4885" s="23"/>
      <c r="U4885" s="23"/>
    </row>
    <row r="4886" spans="2:21" x14ac:dyDescent="0.3">
      <c r="B4886"/>
      <c r="C4886"/>
    </row>
    <row r="4887" spans="2:21" x14ac:dyDescent="0.3">
      <c r="B4887"/>
      <c r="C4887"/>
    </row>
    <row r="4888" spans="2:21" x14ac:dyDescent="0.3">
      <c r="B4888"/>
      <c r="C4888"/>
      <c r="Q4888" s="23"/>
      <c r="R4888" s="23"/>
      <c r="S4888" s="23"/>
      <c r="T4888" s="23"/>
      <c r="U4888" s="23"/>
    </row>
    <row r="4889" spans="2:21" x14ac:dyDescent="0.3">
      <c r="B4889"/>
      <c r="C4889"/>
      <c r="Q4889" s="23"/>
      <c r="R4889" s="23"/>
      <c r="S4889" s="23"/>
      <c r="T4889" s="23"/>
      <c r="U4889" s="23"/>
    </row>
    <row r="4890" spans="2:21" x14ac:dyDescent="0.3">
      <c r="B4890"/>
      <c r="C4890"/>
      <c r="Q4890" s="23"/>
      <c r="R4890" s="23"/>
      <c r="S4890" s="23"/>
      <c r="T4890" s="23"/>
      <c r="U4890" s="23"/>
    </row>
    <row r="4891" spans="2:21" x14ac:dyDescent="0.3">
      <c r="B4891"/>
      <c r="C4891"/>
      <c r="Q4891" s="23"/>
      <c r="R4891" s="23"/>
      <c r="S4891" s="23"/>
      <c r="T4891" s="23"/>
      <c r="U4891" s="23"/>
    </row>
    <row r="4892" spans="2:21" x14ac:dyDescent="0.3">
      <c r="B4892"/>
      <c r="C4892"/>
      <c r="Q4892" s="23"/>
      <c r="R4892" s="23"/>
      <c r="S4892" s="23"/>
      <c r="T4892" s="23"/>
      <c r="U4892" s="23"/>
    </row>
    <row r="4893" spans="2:21" x14ac:dyDescent="0.3">
      <c r="B4893"/>
      <c r="C4893"/>
      <c r="Q4893" s="23"/>
      <c r="R4893" s="23"/>
      <c r="S4893" s="23"/>
      <c r="T4893" s="23"/>
      <c r="U4893" s="23"/>
    </row>
    <row r="4894" spans="2:21" x14ac:dyDescent="0.3">
      <c r="B4894"/>
      <c r="C4894"/>
    </row>
    <row r="4895" spans="2:21" x14ac:dyDescent="0.3">
      <c r="B4895"/>
      <c r="C4895"/>
      <c r="Q4895" s="23"/>
      <c r="R4895" s="23"/>
      <c r="S4895" s="23"/>
      <c r="T4895" s="23"/>
      <c r="U4895" s="23"/>
    </row>
    <row r="4896" spans="2:21" x14ac:dyDescent="0.3">
      <c r="B4896"/>
      <c r="C4896"/>
    </row>
    <row r="4897" spans="2:21" x14ac:dyDescent="0.3">
      <c r="B4897"/>
      <c r="C4897"/>
    </row>
    <row r="4898" spans="2:21" x14ac:dyDescent="0.3">
      <c r="B4898"/>
      <c r="C4898"/>
      <c r="Q4898" s="23"/>
      <c r="R4898" s="23"/>
      <c r="S4898" s="23"/>
      <c r="T4898" s="23"/>
      <c r="U4898" s="23"/>
    </row>
    <row r="4899" spans="2:21" x14ac:dyDescent="0.3">
      <c r="B4899"/>
      <c r="C4899"/>
      <c r="Q4899" s="23"/>
      <c r="R4899" s="23"/>
      <c r="S4899" s="23"/>
      <c r="T4899" s="23"/>
      <c r="U4899" s="23"/>
    </row>
    <row r="4900" spans="2:21" x14ac:dyDescent="0.3">
      <c r="B4900"/>
      <c r="C4900"/>
    </row>
    <row r="4901" spans="2:21" x14ac:dyDescent="0.3">
      <c r="B4901"/>
      <c r="C4901"/>
    </row>
    <row r="4902" spans="2:21" x14ac:dyDescent="0.3">
      <c r="B4902"/>
      <c r="C4902"/>
      <c r="Q4902" s="23"/>
      <c r="R4902" s="23"/>
      <c r="S4902" s="23"/>
      <c r="T4902" s="23"/>
      <c r="U4902" s="23"/>
    </row>
    <row r="4903" spans="2:21" x14ac:dyDescent="0.3">
      <c r="B4903"/>
      <c r="C4903"/>
      <c r="Q4903" s="23"/>
      <c r="R4903" s="23"/>
      <c r="S4903" s="23"/>
      <c r="T4903" s="23"/>
      <c r="U4903" s="23"/>
    </row>
    <row r="4904" spans="2:21" x14ac:dyDescent="0.3">
      <c r="B4904"/>
      <c r="C4904"/>
      <c r="Q4904" s="23"/>
      <c r="R4904" s="23"/>
      <c r="S4904" s="23"/>
      <c r="T4904" s="23"/>
      <c r="U4904" s="23"/>
    </row>
    <row r="4905" spans="2:21" x14ac:dyDescent="0.3">
      <c r="B4905"/>
      <c r="C4905"/>
      <c r="Q4905" s="23"/>
      <c r="R4905" s="23"/>
      <c r="S4905" s="23"/>
      <c r="T4905" s="23"/>
      <c r="U4905" s="23"/>
    </row>
    <row r="4906" spans="2:21" x14ac:dyDescent="0.3">
      <c r="B4906"/>
      <c r="C4906"/>
      <c r="Q4906" s="23"/>
      <c r="R4906" s="23"/>
      <c r="S4906" s="23"/>
      <c r="T4906" s="23"/>
      <c r="U4906" s="23"/>
    </row>
    <row r="4907" spans="2:21" x14ac:dyDescent="0.3">
      <c r="B4907"/>
      <c r="C4907"/>
      <c r="Q4907" s="23"/>
      <c r="R4907" s="23"/>
      <c r="S4907" s="23"/>
      <c r="T4907" s="23"/>
      <c r="U4907" s="23"/>
    </row>
    <row r="4908" spans="2:21" x14ac:dyDescent="0.3">
      <c r="B4908"/>
      <c r="C4908"/>
      <c r="Q4908" s="23"/>
      <c r="R4908" s="23"/>
      <c r="S4908" s="23"/>
      <c r="T4908" s="23"/>
      <c r="U4908" s="23"/>
    </row>
    <row r="4909" spans="2:21" x14ac:dyDescent="0.3">
      <c r="B4909"/>
      <c r="C4909"/>
      <c r="Q4909" s="23"/>
      <c r="R4909" s="23"/>
      <c r="S4909" s="23"/>
      <c r="T4909" s="23"/>
      <c r="U4909" s="23"/>
    </row>
    <row r="4910" spans="2:21" x14ac:dyDescent="0.3">
      <c r="B4910"/>
      <c r="C4910"/>
      <c r="Q4910" s="23"/>
      <c r="R4910" s="23"/>
      <c r="S4910" s="23"/>
      <c r="T4910" s="23"/>
      <c r="U4910" s="23"/>
    </row>
    <row r="4911" spans="2:21" x14ac:dyDescent="0.3">
      <c r="B4911"/>
      <c r="C4911"/>
      <c r="Q4911" s="23"/>
      <c r="R4911" s="23"/>
      <c r="S4911" s="23"/>
      <c r="T4911" s="23"/>
      <c r="U4911" s="23"/>
    </row>
    <row r="4912" spans="2:21" x14ac:dyDescent="0.3">
      <c r="B4912"/>
      <c r="C4912"/>
      <c r="Q4912" s="23"/>
      <c r="R4912" s="23"/>
      <c r="S4912" s="23"/>
      <c r="T4912" s="23"/>
      <c r="U4912" s="23"/>
    </row>
    <row r="4913" spans="2:21" x14ac:dyDescent="0.3">
      <c r="B4913"/>
      <c r="C4913"/>
      <c r="Q4913" s="23"/>
      <c r="R4913" s="23"/>
      <c r="S4913" s="23"/>
      <c r="T4913" s="23"/>
      <c r="U4913" s="23"/>
    </row>
    <row r="4914" spans="2:21" x14ac:dyDescent="0.3">
      <c r="B4914"/>
      <c r="C4914"/>
      <c r="Q4914" s="23"/>
      <c r="R4914" s="23"/>
      <c r="S4914" s="23"/>
      <c r="T4914" s="23"/>
      <c r="U4914" s="23"/>
    </row>
    <row r="4915" spans="2:21" x14ac:dyDescent="0.3">
      <c r="B4915"/>
      <c r="C4915"/>
      <c r="Q4915" s="23"/>
      <c r="R4915" s="23"/>
      <c r="S4915" s="23"/>
      <c r="T4915" s="23"/>
      <c r="U4915" s="23"/>
    </row>
    <row r="4916" spans="2:21" x14ac:dyDescent="0.3">
      <c r="B4916"/>
      <c r="C4916"/>
      <c r="Q4916" s="23"/>
      <c r="R4916" s="23"/>
      <c r="S4916" s="23"/>
      <c r="T4916" s="23"/>
      <c r="U4916" s="23"/>
    </row>
    <row r="4917" spans="2:21" x14ac:dyDescent="0.3">
      <c r="B4917"/>
      <c r="C4917"/>
      <c r="Q4917" s="23"/>
      <c r="R4917" s="23"/>
      <c r="S4917" s="23"/>
      <c r="T4917" s="23"/>
      <c r="U4917" s="23"/>
    </row>
    <row r="4918" spans="2:21" x14ac:dyDescent="0.3">
      <c r="B4918"/>
      <c r="C4918"/>
      <c r="Q4918" s="23"/>
      <c r="R4918" s="23"/>
      <c r="S4918" s="23"/>
      <c r="T4918" s="23"/>
      <c r="U4918" s="23"/>
    </row>
    <row r="4919" spans="2:21" x14ac:dyDescent="0.3">
      <c r="B4919"/>
      <c r="C4919"/>
      <c r="Q4919" s="23"/>
      <c r="R4919" s="23"/>
      <c r="S4919" s="23"/>
      <c r="T4919" s="23"/>
      <c r="U4919" s="23"/>
    </row>
    <row r="4920" spans="2:21" x14ac:dyDescent="0.3">
      <c r="B4920"/>
      <c r="C4920"/>
    </row>
    <row r="4921" spans="2:21" x14ac:dyDescent="0.3">
      <c r="B4921"/>
      <c r="C4921"/>
      <c r="Q4921" s="23"/>
      <c r="R4921" s="23"/>
      <c r="S4921" s="23"/>
      <c r="T4921" s="23"/>
      <c r="U4921" s="23"/>
    </row>
    <row r="4922" spans="2:21" x14ac:dyDescent="0.3">
      <c r="B4922"/>
      <c r="C4922"/>
      <c r="Q4922" s="23"/>
      <c r="R4922" s="23"/>
      <c r="S4922" s="23"/>
      <c r="T4922" s="23"/>
      <c r="U4922" s="23"/>
    </row>
    <row r="4923" spans="2:21" x14ac:dyDescent="0.3">
      <c r="B4923"/>
      <c r="C4923"/>
      <c r="Q4923" s="23"/>
      <c r="R4923" s="23"/>
      <c r="S4923" s="23"/>
      <c r="T4923" s="23"/>
      <c r="U4923" s="23"/>
    </row>
    <row r="4924" spans="2:21" x14ac:dyDescent="0.3">
      <c r="B4924"/>
      <c r="C4924"/>
      <c r="Q4924" s="23"/>
      <c r="R4924" s="23"/>
      <c r="S4924" s="23"/>
      <c r="T4924" s="23"/>
      <c r="U4924" s="23"/>
    </row>
    <row r="4925" spans="2:21" x14ac:dyDescent="0.3">
      <c r="B4925"/>
      <c r="C4925"/>
      <c r="Q4925" s="23"/>
      <c r="R4925" s="23"/>
      <c r="S4925" s="23"/>
      <c r="T4925" s="23"/>
      <c r="U4925" s="23"/>
    </row>
    <row r="4926" spans="2:21" x14ac:dyDescent="0.3">
      <c r="B4926"/>
      <c r="C4926"/>
      <c r="Q4926" s="23"/>
      <c r="R4926" s="23"/>
      <c r="S4926" s="23"/>
      <c r="T4926" s="23"/>
      <c r="U4926" s="23"/>
    </row>
    <row r="4927" spans="2:21" x14ac:dyDescent="0.3">
      <c r="B4927"/>
      <c r="C4927"/>
      <c r="Q4927" s="23"/>
      <c r="R4927" s="23"/>
      <c r="S4927" s="23"/>
      <c r="T4927" s="23"/>
      <c r="U4927" s="23"/>
    </row>
    <row r="4928" spans="2:21" x14ac:dyDescent="0.3">
      <c r="B4928"/>
      <c r="C4928"/>
      <c r="Q4928" s="23"/>
      <c r="R4928" s="23"/>
      <c r="S4928" s="23"/>
      <c r="T4928" s="23"/>
      <c r="U4928" s="23"/>
    </row>
    <row r="4929" spans="2:21" x14ac:dyDescent="0.3">
      <c r="B4929"/>
      <c r="C4929"/>
      <c r="Q4929" s="23"/>
      <c r="R4929" s="23"/>
      <c r="S4929" s="23"/>
      <c r="T4929" s="23"/>
      <c r="U4929" s="23"/>
    </row>
    <row r="4930" spans="2:21" x14ac:dyDescent="0.3">
      <c r="B4930"/>
      <c r="C4930"/>
      <c r="Q4930" s="23"/>
      <c r="R4930" s="23"/>
      <c r="S4930" s="23"/>
      <c r="T4930" s="23"/>
      <c r="U4930" s="23"/>
    </row>
    <row r="4931" spans="2:21" x14ac:dyDescent="0.3">
      <c r="B4931"/>
      <c r="C4931"/>
      <c r="Q4931" s="23"/>
      <c r="R4931" s="23"/>
      <c r="S4931" s="23"/>
      <c r="T4931" s="23"/>
      <c r="U4931" s="23"/>
    </row>
    <row r="4932" spans="2:21" x14ac:dyDescent="0.3">
      <c r="B4932"/>
      <c r="C4932"/>
      <c r="Q4932" s="23"/>
      <c r="R4932" s="23"/>
      <c r="S4932" s="23"/>
      <c r="T4932" s="23"/>
      <c r="U4932" s="23"/>
    </row>
    <row r="4933" spans="2:21" x14ac:dyDescent="0.3">
      <c r="B4933"/>
      <c r="C4933"/>
      <c r="Q4933" s="23"/>
      <c r="R4933" s="23"/>
      <c r="S4933" s="23"/>
      <c r="T4933" s="23"/>
      <c r="U4933" s="23"/>
    </row>
    <row r="4934" spans="2:21" x14ac:dyDescent="0.3">
      <c r="B4934"/>
      <c r="C4934"/>
      <c r="Q4934" s="23"/>
      <c r="R4934" s="23"/>
      <c r="S4934" s="23"/>
      <c r="T4934" s="23"/>
      <c r="U4934" s="23"/>
    </row>
    <row r="4935" spans="2:21" x14ac:dyDescent="0.3">
      <c r="B4935"/>
      <c r="C4935"/>
      <c r="Q4935" s="23"/>
      <c r="R4935" s="23"/>
      <c r="S4935" s="23"/>
      <c r="T4935" s="23"/>
      <c r="U4935" s="23"/>
    </row>
    <row r="4936" spans="2:21" x14ac:dyDescent="0.3">
      <c r="B4936"/>
      <c r="C4936"/>
      <c r="Q4936" s="23"/>
      <c r="R4936" s="23"/>
      <c r="S4936" s="23"/>
      <c r="T4936" s="23"/>
      <c r="U4936" s="23"/>
    </row>
    <row r="4937" spans="2:21" x14ac:dyDescent="0.3">
      <c r="B4937"/>
      <c r="C4937"/>
      <c r="Q4937" s="23"/>
      <c r="R4937" s="23"/>
      <c r="S4937" s="23"/>
      <c r="T4937" s="23"/>
      <c r="U4937" s="23"/>
    </row>
    <row r="4938" spans="2:21" x14ac:dyDescent="0.3">
      <c r="B4938"/>
      <c r="C4938"/>
      <c r="Q4938" s="23"/>
      <c r="R4938" s="23"/>
      <c r="S4938" s="23"/>
      <c r="T4938" s="23"/>
      <c r="U4938" s="23"/>
    </row>
    <row r="4939" spans="2:21" x14ac:dyDescent="0.3">
      <c r="B4939"/>
      <c r="C4939"/>
      <c r="Q4939" s="23"/>
      <c r="R4939" s="23"/>
      <c r="S4939" s="23"/>
      <c r="T4939" s="23"/>
      <c r="U4939" s="23"/>
    </row>
    <row r="4940" spans="2:21" x14ac:dyDescent="0.3">
      <c r="B4940"/>
      <c r="C4940"/>
      <c r="Q4940" s="23"/>
      <c r="R4940" s="23"/>
      <c r="S4940" s="23"/>
      <c r="T4940" s="23"/>
      <c r="U4940" s="23"/>
    </row>
    <row r="4941" spans="2:21" x14ac:dyDescent="0.3">
      <c r="B4941"/>
      <c r="C4941"/>
      <c r="Q4941" s="23"/>
      <c r="R4941" s="23"/>
      <c r="S4941" s="23"/>
      <c r="T4941" s="23"/>
      <c r="U4941" s="23"/>
    </row>
    <row r="4942" spans="2:21" x14ac:dyDescent="0.3">
      <c r="B4942"/>
      <c r="C4942"/>
      <c r="Q4942" s="23"/>
      <c r="R4942" s="23"/>
      <c r="S4942" s="23"/>
      <c r="T4942" s="23"/>
      <c r="U4942" s="23"/>
    </row>
    <row r="4943" spans="2:21" x14ac:dyDescent="0.3">
      <c r="B4943"/>
      <c r="C4943"/>
      <c r="Q4943" s="23"/>
      <c r="R4943" s="23"/>
      <c r="S4943" s="23"/>
      <c r="T4943" s="23"/>
      <c r="U4943" s="23"/>
    </row>
    <row r="4944" spans="2:21" x14ac:dyDescent="0.3">
      <c r="B4944"/>
      <c r="C4944"/>
      <c r="Q4944" s="23"/>
      <c r="R4944" s="23"/>
      <c r="S4944" s="23"/>
      <c r="T4944" s="23"/>
      <c r="U4944" s="23"/>
    </row>
    <row r="4945" spans="2:21" x14ac:dyDescent="0.3">
      <c r="B4945"/>
      <c r="C4945"/>
      <c r="Q4945" s="23"/>
      <c r="R4945" s="23"/>
      <c r="S4945" s="23"/>
      <c r="T4945" s="23"/>
      <c r="U4945" s="23"/>
    </row>
    <row r="4946" spans="2:21" x14ac:dyDescent="0.3">
      <c r="B4946"/>
      <c r="C4946"/>
      <c r="Q4946" s="23"/>
      <c r="R4946" s="23"/>
      <c r="S4946" s="23"/>
      <c r="T4946" s="23"/>
      <c r="U4946" s="23"/>
    </row>
    <row r="4947" spans="2:21" x14ac:dyDescent="0.3">
      <c r="B4947"/>
      <c r="C4947"/>
      <c r="Q4947" s="23"/>
      <c r="R4947" s="23"/>
      <c r="S4947" s="23"/>
      <c r="T4947" s="23"/>
      <c r="U4947" s="23"/>
    </row>
    <row r="4948" spans="2:21" x14ac:dyDescent="0.3">
      <c r="B4948"/>
      <c r="C4948"/>
      <c r="Q4948" s="23"/>
      <c r="R4948" s="23"/>
      <c r="S4948" s="23"/>
      <c r="T4948" s="23"/>
      <c r="U4948" s="23"/>
    </row>
    <row r="4949" spans="2:21" x14ac:dyDescent="0.3">
      <c r="B4949"/>
      <c r="C4949"/>
      <c r="Q4949" s="23"/>
      <c r="R4949" s="23"/>
      <c r="S4949" s="23"/>
      <c r="T4949" s="23"/>
      <c r="U4949" s="23"/>
    </row>
    <row r="4950" spans="2:21" x14ac:dyDescent="0.3">
      <c r="B4950"/>
      <c r="C4950"/>
    </row>
    <row r="4951" spans="2:21" x14ac:dyDescent="0.3">
      <c r="B4951"/>
      <c r="C4951"/>
    </row>
    <row r="4952" spans="2:21" x14ac:dyDescent="0.3">
      <c r="B4952"/>
      <c r="C4952"/>
      <c r="Q4952" s="23"/>
      <c r="R4952" s="23"/>
      <c r="S4952" s="23"/>
      <c r="T4952" s="23"/>
      <c r="U4952" s="23"/>
    </row>
    <row r="4953" spans="2:21" x14ac:dyDescent="0.3">
      <c r="B4953"/>
      <c r="C4953"/>
      <c r="Q4953" s="23"/>
      <c r="R4953" s="23"/>
      <c r="S4953" s="23"/>
      <c r="T4953" s="23"/>
      <c r="U4953" s="23"/>
    </row>
    <row r="4954" spans="2:21" x14ac:dyDescent="0.3">
      <c r="B4954"/>
      <c r="C4954"/>
    </row>
    <row r="4955" spans="2:21" x14ac:dyDescent="0.3">
      <c r="B4955"/>
      <c r="C4955"/>
    </row>
    <row r="4956" spans="2:21" x14ac:dyDescent="0.3">
      <c r="B4956"/>
      <c r="C4956"/>
      <c r="Q4956" s="23"/>
      <c r="R4956" s="23"/>
      <c r="S4956" s="23"/>
      <c r="T4956" s="23"/>
      <c r="U4956" s="23"/>
    </row>
    <row r="4957" spans="2:21" x14ac:dyDescent="0.3">
      <c r="B4957"/>
      <c r="C4957"/>
      <c r="Q4957" s="23"/>
      <c r="R4957" s="23"/>
      <c r="S4957" s="23"/>
      <c r="T4957" s="23"/>
      <c r="U4957" s="23"/>
    </row>
    <row r="4958" spans="2:21" x14ac:dyDescent="0.3">
      <c r="B4958"/>
      <c r="C4958"/>
      <c r="Q4958" s="23"/>
      <c r="R4958" s="23"/>
      <c r="S4958" s="23"/>
      <c r="T4958" s="23"/>
      <c r="U4958" s="23"/>
    </row>
    <row r="4959" spans="2:21" x14ac:dyDescent="0.3">
      <c r="B4959"/>
      <c r="C4959"/>
      <c r="Q4959" s="23"/>
      <c r="R4959" s="23"/>
      <c r="S4959" s="23"/>
      <c r="T4959" s="23"/>
      <c r="U4959" s="23"/>
    </row>
    <row r="4960" spans="2:21" x14ac:dyDescent="0.3">
      <c r="B4960"/>
      <c r="C4960"/>
    </row>
    <row r="4961" spans="2:21" x14ac:dyDescent="0.3">
      <c r="B4961"/>
      <c r="C4961"/>
    </row>
    <row r="4962" spans="2:21" x14ac:dyDescent="0.3">
      <c r="B4962"/>
      <c r="C4962"/>
      <c r="Q4962" s="23"/>
      <c r="R4962" s="23"/>
      <c r="S4962" s="23"/>
      <c r="T4962" s="23"/>
      <c r="U4962" s="23"/>
    </row>
    <row r="4963" spans="2:21" x14ac:dyDescent="0.3">
      <c r="B4963"/>
      <c r="C4963"/>
      <c r="Q4963" s="23"/>
      <c r="R4963" s="23"/>
      <c r="S4963" s="23"/>
      <c r="T4963" s="23"/>
      <c r="U4963" s="23"/>
    </row>
    <row r="4964" spans="2:21" x14ac:dyDescent="0.3">
      <c r="B4964"/>
      <c r="C4964"/>
      <c r="Q4964" s="23"/>
      <c r="R4964" s="23"/>
      <c r="S4964" s="23"/>
      <c r="T4964" s="23"/>
      <c r="U4964" s="23"/>
    </row>
    <row r="4965" spans="2:21" x14ac:dyDescent="0.3">
      <c r="B4965"/>
      <c r="C4965"/>
      <c r="Q4965" s="23"/>
      <c r="R4965" s="23"/>
      <c r="S4965" s="23"/>
      <c r="T4965" s="23"/>
      <c r="U4965" s="23"/>
    </row>
    <row r="4966" spans="2:21" x14ac:dyDescent="0.3">
      <c r="B4966"/>
      <c r="C4966"/>
      <c r="Q4966" s="23"/>
      <c r="R4966" s="23"/>
      <c r="S4966" s="23"/>
      <c r="T4966" s="23"/>
      <c r="U4966" s="23"/>
    </row>
    <row r="4967" spans="2:21" x14ac:dyDescent="0.3">
      <c r="B4967"/>
      <c r="C4967"/>
      <c r="Q4967" s="23"/>
      <c r="R4967" s="23"/>
      <c r="S4967" s="23"/>
      <c r="T4967" s="23"/>
      <c r="U4967" s="23"/>
    </row>
    <row r="4968" spans="2:21" x14ac:dyDescent="0.3">
      <c r="B4968"/>
      <c r="C4968"/>
      <c r="Q4968" s="23"/>
      <c r="R4968" s="23"/>
      <c r="S4968" s="23"/>
      <c r="T4968" s="23"/>
      <c r="U4968" s="23"/>
    </row>
    <row r="4969" spans="2:21" x14ac:dyDescent="0.3">
      <c r="B4969"/>
      <c r="C4969"/>
      <c r="Q4969" s="23"/>
      <c r="R4969" s="23"/>
      <c r="S4969" s="23"/>
      <c r="T4969" s="23"/>
      <c r="U4969" s="23"/>
    </row>
    <row r="4970" spans="2:21" x14ac:dyDescent="0.3">
      <c r="B4970"/>
      <c r="C4970"/>
      <c r="Q4970" s="23"/>
      <c r="R4970" s="23"/>
      <c r="S4970" s="23"/>
      <c r="T4970" s="23"/>
      <c r="U4970" s="23"/>
    </row>
    <row r="4971" spans="2:21" x14ac:dyDescent="0.3">
      <c r="B4971"/>
      <c r="C4971"/>
      <c r="Q4971" s="23"/>
      <c r="R4971" s="23"/>
      <c r="S4971" s="23"/>
      <c r="T4971" s="23"/>
      <c r="U4971" s="23"/>
    </row>
    <row r="4972" spans="2:21" x14ac:dyDescent="0.3">
      <c r="B4972"/>
      <c r="C4972"/>
    </row>
    <row r="4973" spans="2:21" x14ac:dyDescent="0.3">
      <c r="B4973"/>
      <c r="C4973"/>
    </row>
    <row r="4974" spans="2:21" x14ac:dyDescent="0.3">
      <c r="B4974"/>
      <c r="C4974"/>
      <c r="Q4974" s="23"/>
      <c r="R4974" s="23"/>
      <c r="S4974" s="23"/>
      <c r="T4974" s="23"/>
      <c r="U4974" s="23"/>
    </row>
    <row r="4975" spans="2:21" x14ac:dyDescent="0.3">
      <c r="B4975"/>
      <c r="C4975"/>
      <c r="Q4975" s="23"/>
      <c r="R4975" s="23"/>
      <c r="S4975" s="23"/>
      <c r="T4975" s="23"/>
      <c r="U4975" s="23"/>
    </row>
    <row r="4976" spans="2:21" x14ac:dyDescent="0.3">
      <c r="B4976"/>
      <c r="C4976"/>
      <c r="Q4976" s="23"/>
      <c r="R4976" s="23"/>
      <c r="S4976" s="23"/>
      <c r="T4976" s="23"/>
      <c r="U4976" s="23"/>
    </row>
    <row r="4977" spans="2:21" x14ac:dyDescent="0.3">
      <c r="B4977"/>
      <c r="C4977"/>
      <c r="Q4977" s="23"/>
      <c r="R4977" s="23"/>
      <c r="S4977" s="23"/>
      <c r="T4977" s="23"/>
      <c r="U4977" s="23"/>
    </row>
    <row r="4978" spans="2:21" x14ac:dyDescent="0.3">
      <c r="B4978"/>
      <c r="C4978"/>
      <c r="Q4978" s="23"/>
      <c r="R4978" s="23"/>
      <c r="S4978" s="23"/>
      <c r="T4978" s="23"/>
      <c r="U4978" s="23"/>
    </row>
    <row r="4979" spans="2:21" x14ac:dyDescent="0.3">
      <c r="B4979"/>
      <c r="C4979"/>
      <c r="Q4979" s="23"/>
      <c r="R4979" s="23"/>
      <c r="S4979" s="23"/>
      <c r="T4979" s="23"/>
      <c r="U4979" s="23"/>
    </row>
    <row r="4980" spans="2:21" x14ac:dyDescent="0.3">
      <c r="B4980"/>
      <c r="C4980"/>
    </row>
    <row r="4981" spans="2:21" x14ac:dyDescent="0.3">
      <c r="B4981"/>
      <c r="C4981"/>
    </row>
    <row r="4982" spans="2:21" x14ac:dyDescent="0.3">
      <c r="B4982"/>
      <c r="C4982"/>
      <c r="Q4982" s="23"/>
      <c r="R4982" s="23"/>
      <c r="S4982" s="23"/>
      <c r="T4982" s="23"/>
      <c r="U4982" s="23"/>
    </row>
    <row r="4983" spans="2:21" x14ac:dyDescent="0.3">
      <c r="B4983"/>
      <c r="C4983"/>
      <c r="Q4983" s="23"/>
      <c r="R4983" s="23"/>
      <c r="S4983" s="23"/>
      <c r="T4983" s="23"/>
      <c r="U4983" s="23"/>
    </row>
    <row r="4984" spans="2:21" x14ac:dyDescent="0.3">
      <c r="B4984"/>
      <c r="C4984"/>
    </row>
    <row r="4985" spans="2:21" x14ac:dyDescent="0.3">
      <c r="B4985"/>
      <c r="C4985"/>
      <c r="Q4985" s="23"/>
      <c r="R4985" s="23"/>
      <c r="S4985" s="23"/>
      <c r="T4985" s="23"/>
      <c r="U4985" s="23"/>
    </row>
    <row r="4986" spans="2:21" x14ac:dyDescent="0.3">
      <c r="B4986"/>
      <c r="C4986"/>
      <c r="Q4986" s="23"/>
      <c r="R4986" s="23"/>
      <c r="S4986" s="23"/>
      <c r="T4986" s="23"/>
      <c r="U4986" s="23"/>
    </row>
    <row r="4987" spans="2:21" x14ac:dyDescent="0.3">
      <c r="B4987"/>
      <c r="C4987"/>
      <c r="Q4987" s="23"/>
      <c r="R4987" s="23"/>
      <c r="S4987" s="23"/>
      <c r="T4987" s="23"/>
      <c r="U4987" s="23"/>
    </row>
    <row r="4988" spans="2:21" x14ac:dyDescent="0.3">
      <c r="B4988"/>
      <c r="C4988"/>
    </row>
    <row r="4989" spans="2:21" x14ac:dyDescent="0.3">
      <c r="B4989"/>
      <c r="C4989"/>
    </row>
    <row r="4990" spans="2:21" x14ac:dyDescent="0.3">
      <c r="B4990"/>
      <c r="C4990"/>
      <c r="Q4990" s="23"/>
      <c r="R4990" s="23"/>
      <c r="S4990" s="23"/>
      <c r="T4990" s="23"/>
      <c r="U4990" s="23"/>
    </row>
    <row r="4991" spans="2:21" x14ac:dyDescent="0.3">
      <c r="B4991"/>
      <c r="C4991"/>
      <c r="Q4991" s="23"/>
      <c r="R4991" s="23"/>
      <c r="S4991" s="23"/>
      <c r="T4991" s="23"/>
      <c r="U4991" s="23"/>
    </row>
    <row r="4992" spans="2:21" x14ac:dyDescent="0.3">
      <c r="B4992"/>
      <c r="C4992"/>
      <c r="Q4992" s="23"/>
      <c r="R4992" s="23"/>
      <c r="S4992" s="23"/>
      <c r="T4992" s="23"/>
      <c r="U4992" s="23"/>
    </row>
    <row r="4993" spans="2:21" x14ac:dyDescent="0.3">
      <c r="B4993"/>
      <c r="C4993"/>
      <c r="Q4993" s="23"/>
      <c r="R4993" s="23"/>
      <c r="S4993" s="23"/>
      <c r="T4993" s="23"/>
      <c r="U4993" s="23"/>
    </row>
    <row r="4994" spans="2:21" x14ac:dyDescent="0.3">
      <c r="B4994"/>
      <c r="C4994"/>
      <c r="Q4994" s="23"/>
      <c r="R4994" s="23"/>
      <c r="S4994" s="23"/>
      <c r="T4994" s="23"/>
      <c r="U4994" s="23"/>
    </row>
    <row r="4995" spans="2:21" x14ac:dyDescent="0.3">
      <c r="B4995"/>
      <c r="C4995"/>
    </row>
    <row r="4996" spans="2:21" x14ac:dyDescent="0.3">
      <c r="B4996"/>
      <c r="C4996"/>
      <c r="Q4996" s="23"/>
      <c r="R4996" s="23"/>
      <c r="S4996" s="23"/>
      <c r="T4996" s="23"/>
      <c r="U4996" s="23"/>
    </row>
    <row r="4997" spans="2:21" x14ac:dyDescent="0.3">
      <c r="B4997"/>
      <c r="C4997"/>
      <c r="Q4997" s="23"/>
      <c r="R4997" s="23"/>
      <c r="S4997" s="23"/>
      <c r="T4997" s="23"/>
      <c r="U4997" s="23"/>
    </row>
    <row r="4998" spans="2:21" x14ac:dyDescent="0.3">
      <c r="B4998"/>
      <c r="C4998"/>
    </row>
    <row r="4999" spans="2:21" x14ac:dyDescent="0.3">
      <c r="B4999"/>
      <c r="C4999"/>
      <c r="Q4999" s="23"/>
      <c r="R4999" s="23"/>
      <c r="S4999" s="23"/>
      <c r="T4999" s="23"/>
      <c r="U4999" s="23"/>
    </row>
    <row r="5000" spans="2:21" x14ac:dyDescent="0.3">
      <c r="B5000"/>
      <c r="C5000"/>
      <c r="Q5000" s="23"/>
      <c r="R5000" s="23"/>
      <c r="S5000" s="23"/>
      <c r="T5000" s="23"/>
      <c r="U5000" s="23"/>
    </row>
    <row r="5001" spans="2:21" x14ac:dyDescent="0.3">
      <c r="B5001"/>
      <c r="C5001"/>
      <c r="Q5001" s="23"/>
      <c r="R5001" s="23"/>
      <c r="S5001" s="23"/>
      <c r="T5001" s="23"/>
      <c r="U5001" s="23"/>
    </row>
    <row r="5002" spans="2:21" x14ac:dyDescent="0.3">
      <c r="B5002"/>
      <c r="C5002"/>
      <c r="Q5002" s="23"/>
      <c r="R5002" s="23"/>
      <c r="S5002" s="23"/>
      <c r="T5002" s="23"/>
      <c r="U5002" s="23"/>
    </row>
    <row r="5003" spans="2:21" x14ac:dyDescent="0.3">
      <c r="B5003"/>
      <c r="C5003"/>
    </row>
    <row r="5004" spans="2:21" x14ac:dyDescent="0.3">
      <c r="B5004"/>
      <c r="C5004"/>
      <c r="Q5004" s="23"/>
      <c r="R5004" s="23"/>
      <c r="S5004" s="23"/>
      <c r="T5004" s="23"/>
      <c r="U5004" s="23"/>
    </row>
    <row r="5005" spans="2:21" x14ac:dyDescent="0.3">
      <c r="B5005"/>
      <c r="C5005"/>
      <c r="Q5005" s="23"/>
      <c r="R5005" s="23"/>
      <c r="S5005" s="23"/>
      <c r="T5005" s="23"/>
      <c r="U5005" s="23"/>
    </row>
    <row r="5006" spans="2:21" x14ac:dyDescent="0.3">
      <c r="B5006"/>
      <c r="C5006"/>
    </row>
    <row r="5007" spans="2:21" x14ac:dyDescent="0.3">
      <c r="B5007"/>
      <c r="C5007"/>
    </row>
    <row r="5008" spans="2:21" x14ac:dyDescent="0.3">
      <c r="B5008"/>
      <c r="C5008"/>
      <c r="Q5008" s="23"/>
      <c r="R5008" s="23"/>
      <c r="S5008" s="23"/>
      <c r="T5008" s="23"/>
      <c r="U5008" s="23"/>
    </row>
    <row r="5009" spans="2:21" x14ac:dyDescent="0.3">
      <c r="B5009"/>
      <c r="C5009"/>
      <c r="Q5009" s="23"/>
      <c r="R5009" s="23"/>
      <c r="S5009" s="23"/>
      <c r="T5009" s="23"/>
      <c r="U5009" s="23"/>
    </row>
    <row r="5010" spans="2:21" x14ac:dyDescent="0.3">
      <c r="B5010"/>
      <c r="C5010"/>
    </row>
    <row r="5011" spans="2:21" x14ac:dyDescent="0.3">
      <c r="B5011"/>
      <c r="C5011"/>
      <c r="Q5011" s="23"/>
      <c r="R5011" s="23"/>
      <c r="S5011" s="23"/>
      <c r="T5011" s="23"/>
      <c r="U5011" s="23"/>
    </row>
    <row r="5012" spans="2:21" x14ac:dyDescent="0.3">
      <c r="B5012"/>
      <c r="C5012"/>
    </row>
    <row r="5013" spans="2:21" x14ac:dyDescent="0.3">
      <c r="B5013"/>
      <c r="C5013"/>
      <c r="Q5013" s="23"/>
      <c r="R5013" s="23"/>
      <c r="S5013" s="23"/>
      <c r="T5013" s="23"/>
      <c r="U5013" s="23"/>
    </row>
    <row r="5014" spans="2:21" x14ac:dyDescent="0.3">
      <c r="B5014"/>
      <c r="C5014"/>
      <c r="Q5014" s="23"/>
      <c r="R5014" s="23"/>
      <c r="S5014" s="23"/>
      <c r="T5014" s="23"/>
      <c r="U5014" s="23"/>
    </row>
    <row r="5015" spans="2:21" x14ac:dyDescent="0.3">
      <c r="B5015"/>
      <c r="C5015"/>
      <c r="Q5015" s="23"/>
      <c r="R5015" s="23"/>
      <c r="S5015" s="23"/>
      <c r="T5015" s="23"/>
      <c r="U5015" s="23"/>
    </row>
    <row r="5016" spans="2:21" x14ac:dyDescent="0.3">
      <c r="B5016"/>
      <c r="C5016"/>
      <c r="Q5016" s="23"/>
      <c r="R5016" s="23"/>
      <c r="S5016" s="23"/>
      <c r="T5016" s="23"/>
      <c r="U5016" s="23"/>
    </row>
    <row r="5017" spans="2:21" x14ac:dyDescent="0.3">
      <c r="B5017"/>
      <c r="C5017"/>
      <c r="Q5017" s="23"/>
      <c r="R5017" s="23"/>
      <c r="S5017" s="23"/>
      <c r="T5017" s="23"/>
      <c r="U5017" s="23"/>
    </row>
    <row r="5018" spans="2:21" x14ac:dyDescent="0.3">
      <c r="B5018"/>
      <c r="C5018"/>
      <c r="Q5018" s="23"/>
      <c r="R5018" s="23"/>
      <c r="S5018" s="23"/>
      <c r="T5018" s="23"/>
      <c r="U5018" s="23"/>
    </row>
    <row r="5019" spans="2:21" x14ac:dyDescent="0.3">
      <c r="B5019"/>
      <c r="C5019"/>
    </row>
    <row r="5020" spans="2:21" x14ac:dyDescent="0.3">
      <c r="B5020"/>
      <c r="C5020"/>
      <c r="Q5020" s="23"/>
      <c r="R5020" s="23"/>
      <c r="S5020" s="23"/>
      <c r="T5020" s="23"/>
      <c r="U5020" s="23"/>
    </row>
    <row r="5021" spans="2:21" x14ac:dyDescent="0.3">
      <c r="B5021"/>
      <c r="C5021"/>
      <c r="Q5021" s="23"/>
      <c r="R5021" s="23"/>
      <c r="S5021" s="23"/>
      <c r="T5021" s="23"/>
      <c r="U5021" s="23"/>
    </row>
    <row r="5022" spans="2:21" x14ac:dyDescent="0.3">
      <c r="B5022"/>
      <c r="C5022"/>
      <c r="Q5022" s="23"/>
      <c r="R5022" s="23"/>
      <c r="S5022" s="23"/>
      <c r="T5022" s="23"/>
      <c r="U5022" s="23"/>
    </row>
    <row r="5023" spans="2:21" x14ac:dyDescent="0.3">
      <c r="B5023"/>
      <c r="C5023"/>
    </row>
    <row r="5024" spans="2:21" x14ac:dyDescent="0.3">
      <c r="B5024"/>
      <c r="C5024"/>
      <c r="Q5024" s="23"/>
      <c r="R5024" s="23"/>
      <c r="S5024" s="23"/>
      <c r="T5024" s="23"/>
      <c r="U5024" s="23"/>
    </row>
    <row r="5025" spans="2:21" x14ac:dyDescent="0.3">
      <c r="B5025"/>
      <c r="C5025"/>
      <c r="Q5025" s="23"/>
      <c r="R5025" s="23"/>
      <c r="S5025" s="23"/>
      <c r="T5025" s="23"/>
      <c r="U5025" s="23"/>
    </row>
    <row r="5026" spans="2:21" x14ac:dyDescent="0.3">
      <c r="B5026"/>
      <c r="C5026"/>
    </row>
    <row r="5027" spans="2:21" x14ac:dyDescent="0.3">
      <c r="B5027"/>
      <c r="C5027"/>
    </row>
    <row r="5028" spans="2:21" x14ac:dyDescent="0.3">
      <c r="B5028"/>
      <c r="C5028"/>
      <c r="Q5028" s="23"/>
      <c r="R5028" s="23"/>
      <c r="S5028" s="23"/>
      <c r="T5028" s="23"/>
      <c r="U5028" s="23"/>
    </row>
    <row r="5029" spans="2:21" x14ac:dyDescent="0.3">
      <c r="B5029"/>
      <c r="C5029"/>
      <c r="Q5029" s="23"/>
      <c r="R5029" s="23"/>
      <c r="S5029" s="23"/>
      <c r="T5029" s="23"/>
      <c r="U5029" s="23"/>
    </row>
    <row r="5030" spans="2:21" x14ac:dyDescent="0.3">
      <c r="B5030"/>
      <c r="C5030"/>
      <c r="Q5030" s="23"/>
      <c r="R5030" s="23"/>
      <c r="S5030" s="23"/>
      <c r="T5030" s="23"/>
      <c r="U5030" s="23"/>
    </row>
    <row r="5031" spans="2:21" x14ac:dyDescent="0.3">
      <c r="B5031"/>
      <c r="C5031"/>
      <c r="Q5031" s="23"/>
      <c r="R5031" s="23"/>
      <c r="S5031" s="23"/>
      <c r="T5031" s="23"/>
      <c r="U5031" s="23"/>
    </row>
    <row r="5032" spans="2:21" x14ac:dyDescent="0.3">
      <c r="B5032"/>
      <c r="C5032"/>
    </row>
    <row r="5033" spans="2:21" x14ac:dyDescent="0.3">
      <c r="B5033"/>
      <c r="C5033"/>
    </row>
    <row r="5034" spans="2:21" x14ac:dyDescent="0.3">
      <c r="B5034"/>
      <c r="C5034"/>
    </row>
    <row r="5035" spans="2:21" x14ac:dyDescent="0.3">
      <c r="B5035"/>
      <c r="C5035"/>
      <c r="Q5035" s="23"/>
      <c r="R5035" s="23"/>
      <c r="S5035" s="23"/>
      <c r="T5035" s="23"/>
      <c r="U5035" s="23"/>
    </row>
    <row r="5036" spans="2:21" x14ac:dyDescent="0.3">
      <c r="B5036"/>
      <c r="C5036"/>
      <c r="Q5036" s="23"/>
      <c r="R5036" s="23"/>
      <c r="S5036" s="23"/>
      <c r="T5036" s="23"/>
      <c r="U5036" s="23"/>
    </row>
    <row r="5037" spans="2:21" x14ac:dyDescent="0.3">
      <c r="B5037"/>
      <c r="C5037"/>
      <c r="Q5037" s="23"/>
      <c r="R5037" s="23"/>
      <c r="S5037" s="23"/>
      <c r="T5037" s="23"/>
      <c r="U5037" s="23"/>
    </row>
    <row r="5038" spans="2:21" x14ac:dyDescent="0.3">
      <c r="B5038"/>
      <c r="C5038"/>
      <c r="Q5038" s="23"/>
      <c r="R5038" s="23"/>
      <c r="S5038" s="23"/>
      <c r="T5038" s="23"/>
      <c r="U5038" s="23"/>
    </row>
    <row r="5039" spans="2:21" x14ac:dyDescent="0.3">
      <c r="B5039"/>
      <c r="C5039"/>
      <c r="Q5039" s="23"/>
      <c r="R5039" s="23"/>
      <c r="S5039" s="23"/>
      <c r="T5039" s="23"/>
      <c r="U5039" s="23"/>
    </row>
    <row r="5040" spans="2:21" x14ac:dyDescent="0.3">
      <c r="B5040"/>
      <c r="C5040"/>
    </row>
    <row r="5041" spans="2:21" x14ac:dyDescent="0.3">
      <c r="B5041"/>
      <c r="C5041"/>
    </row>
    <row r="5042" spans="2:21" x14ac:dyDescent="0.3">
      <c r="B5042"/>
      <c r="C5042"/>
      <c r="Q5042" s="23"/>
      <c r="R5042" s="23"/>
      <c r="S5042" s="23"/>
      <c r="T5042" s="23"/>
      <c r="U5042" s="23"/>
    </row>
    <row r="5043" spans="2:21" x14ac:dyDescent="0.3">
      <c r="B5043"/>
      <c r="C5043"/>
      <c r="Q5043" s="23"/>
      <c r="R5043" s="23"/>
      <c r="S5043" s="23"/>
      <c r="T5043" s="23"/>
      <c r="U5043" s="23"/>
    </row>
    <row r="5044" spans="2:21" x14ac:dyDescent="0.3">
      <c r="B5044"/>
      <c r="C5044"/>
      <c r="Q5044" s="23"/>
      <c r="R5044" s="23"/>
      <c r="S5044" s="23"/>
      <c r="T5044" s="23"/>
      <c r="U5044" s="23"/>
    </row>
    <row r="5045" spans="2:21" x14ac:dyDescent="0.3">
      <c r="B5045"/>
      <c r="C5045"/>
    </row>
    <row r="5046" spans="2:21" x14ac:dyDescent="0.3">
      <c r="B5046"/>
      <c r="C5046"/>
    </row>
    <row r="5047" spans="2:21" x14ac:dyDescent="0.3">
      <c r="B5047"/>
      <c r="C5047"/>
      <c r="Q5047" s="23"/>
      <c r="R5047" s="23"/>
      <c r="S5047" s="23"/>
      <c r="T5047" s="23"/>
      <c r="U5047" s="23"/>
    </row>
    <row r="5048" spans="2:21" x14ac:dyDescent="0.3">
      <c r="B5048"/>
      <c r="C5048"/>
      <c r="Q5048" s="23"/>
      <c r="R5048" s="23"/>
      <c r="S5048" s="23"/>
      <c r="T5048" s="23"/>
      <c r="U5048" s="23"/>
    </row>
    <row r="5049" spans="2:21" x14ac:dyDescent="0.3">
      <c r="B5049"/>
      <c r="C5049"/>
      <c r="Q5049" s="23"/>
      <c r="R5049" s="23"/>
      <c r="S5049" s="23"/>
      <c r="T5049" s="23"/>
      <c r="U5049" s="23"/>
    </row>
    <row r="5050" spans="2:21" x14ac:dyDescent="0.3">
      <c r="B5050"/>
      <c r="C5050"/>
      <c r="Q5050" s="23"/>
      <c r="R5050" s="23"/>
      <c r="S5050" s="23"/>
      <c r="T5050" s="23"/>
      <c r="U5050" s="23"/>
    </row>
    <row r="5051" spans="2:21" x14ac:dyDescent="0.3">
      <c r="B5051"/>
      <c r="C5051"/>
      <c r="Q5051" s="23"/>
      <c r="R5051" s="23"/>
      <c r="S5051" s="23"/>
      <c r="T5051" s="23"/>
      <c r="U5051" s="23"/>
    </row>
    <row r="5052" spans="2:21" x14ac:dyDescent="0.3">
      <c r="B5052"/>
      <c r="C5052"/>
      <c r="Q5052" s="23"/>
      <c r="R5052" s="23"/>
      <c r="S5052" s="23"/>
      <c r="T5052" s="23"/>
      <c r="U5052" s="23"/>
    </row>
    <row r="5053" spans="2:21" x14ac:dyDescent="0.3">
      <c r="B5053"/>
      <c r="C5053"/>
      <c r="Q5053" s="23"/>
      <c r="R5053" s="23"/>
      <c r="S5053" s="23"/>
      <c r="T5053" s="23"/>
      <c r="U5053" s="23"/>
    </row>
    <row r="5054" spans="2:21" x14ac:dyDescent="0.3">
      <c r="B5054"/>
      <c r="C5054"/>
    </row>
    <row r="5055" spans="2:21" x14ac:dyDescent="0.3">
      <c r="B5055"/>
      <c r="C5055"/>
      <c r="Q5055" s="23"/>
      <c r="R5055" s="23"/>
      <c r="S5055" s="23"/>
      <c r="T5055" s="23"/>
      <c r="U5055" s="23"/>
    </row>
    <row r="5056" spans="2:21" x14ac:dyDescent="0.3">
      <c r="B5056"/>
      <c r="C5056"/>
      <c r="Q5056" s="23"/>
      <c r="R5056" s="23"/>
      <c r="S5056" s="23"/>
      <c r="T5056" s="23"/>
      <c r="U5056" s="23"/>
    </row>
    <row r="5057" spans="2:21" x14ac:dyDescent="0.3">
      <c r="B5057"/>
      <c r="C5057"/>
    </row>
    <row r="5058" spans="2:21" x14ac:dyDescent="0.3">
      <c r="B5058"/>
      <c r="C5058"/>
    </row>
    <row r="5059" spans="2:21" x14ac:dyDescent="0.3">
      <c r="B5059"/>
      <c r="C5059"/>
    </row>
    <row r="5060" spans="2:21" x14ac:dyDescent="0.3">
      <c r="B5060"/>
      <c r="C5060"/>
      <c r="Q5060" s="23"/>
      <c r="R5060" s="23"/>
      <c r="S5060" s="23"/>
      <c r="T5060" s="23"/>
      <c r="U5060" s="23"/>
    </row>
    <row r="5061" spans="2:21" x14ac:dyDescent="0.3">
      <c r="B5061"/>
      <c r="C5061"/>
      <c r="Q5061" s="23"/>
      <c r="R5061" s="23"/>
      <c r="S5061" s="23"/>
      <c r="T5061" s="23"/>
      <c r="U5061" s="23"/>
    </row>
    <row r="5062" spans="2:21" x14ac:dyDescent="0.3">
      <c r="B5062"/>
      <c r="C5062"/>
      <c r="Q5062" s="23"/>
      <c r="R5062" s="23"/>
      <c r="S5062" s="23"/>
      <c r="T5062" s="23"/>
      <c r="U5062" s="23"/>
    </row>
    <row r="5063" spans="2:21" x14ac:dyDescent="0.3">
      <c r="B5063"/>
      <c r="C5063"/>
      <c r="Q5063" s="23"/>
      <c r="R5063" s="23"/>
      <c r="S5063" s="23"/>
      <c r="T5063" s="23"/>
      <c r="U5063" s="23"/>
    </row>
    <row r="5064" spans="2:21" x14ac:dyDescent="0.3">
      <c r="B5064"/>
      <c r="C5064"/>
      <c r="Q5064" s="23"/>
      <c r="R5064" s="23"/>
      <c r="S5064" s="23"/>
      <c r="T5064" s="23"/>
      <c r="U5064" s="23"/>
    </row>
    <row r="5065" spans="2:21" x14ac:dyDescent="0.3">
      <c r="B5065"/>
      <c r="C5065"/>
      <c r="Q5065" s="23"/>
      <c r="R5065" s="23"/>
      <c r="S5065" s="23"/>
      <c r="T5065" s="23"/>
      <c r="U5065" s="23"/>
    </row>
    <row r="5066" spans="2:21" x14ac:dyDescent="0.3">
      <c r="B5066"/>
      <c r="C5066"/>
      <c r="Q5066" s="23"/>
      <c r="R5066" s="23"/>
      <c r="S5066" s="23"/>
      <c r="T5066" s="23"/>
      <c r="U5066" s="23"/>
    </row>
    <row r="5067" spans="2:21" x14ac:dyDescent="0.3">
      <c r="B5067"/>
      <c r="C5067"/>
    </row>
    <row r="5068" spans="2:21" x14ac:dyDescent="0.3">
      <c r="B5068"/>
      <c r="C5068"/>
    </row>
    <row r="5069" spans="2:21" x14ac:dyDescent="0.3">
      <c r="B5069"/>
      <c r="C5069"/>
      <c r="Q5069" s="23"/>
      <c r="R5069" s="23"/>
      <c r="S5069" s="23"/>
      <c r="T5069" s="23"/>
      <c r="U5069" s="23"/>
    </row>
    <row r="5070" spans="2:21" x14ac:dyDescent="0.3">
      <c r="B5070"/>
      <c r="C5070"/>
    </row>
    <row r="5071" spans="2:21" x14ac:dyDescent="0.3">
      <c r="B5071"/>
      <c r="C5071"/>
    </row>
    <row r="5072" spans="2:21" x14ac:dyDescent="0.3">
      <c r="B5072"/>
      <c r="C5072"/>
      <c r="Q5072" s="23"/>
      <c r="R5072" s="23"/>
      <c r="S5072" s="23"/>
      <c r="T5072" s="23"/>
      <c r="U5072" s="23"/>
    </row>
    <row r="5073" spans="2:21" x14ac:dyDescent="0.3">
      <c r="B5073"/>
      <c r="C5073"/>
      <c r="Q5073" s="23"/>
      <c r="R5073" s="23"/>
      <c r="S5073" s="23"/>
      <c r="T5073" s="23"/>
      <c r="U5073" s="23"/>
    </row>
    <row r="5074" spans="2:21" x14ac:dyDescent="0.3">
      <c r="B5074"/>
      <c r="C5074"/>
      <c r="Q5074" s="23"/>
      <c r="R5074" s="23"/>
      <c r="S5074" s="23"/>
      <c r="T5074" s="23"/>
      <c r="U5074" s="23"/>
    </row>
    <row r="5075" spans="2:21" x14ac:dyDescent="0.3">
      <c r="B5075"/>
      <c r="C5075"/>
      <c r="Q5075" s="23"/>
      <c r="R5075" s="23"/>
      <c r="S5075" s="23"/>
      <c r="T5075" s="23"/>
      <c r="U5075" s="23"/>
    </row>
    <row r="5076" spans="2:21" x14ac:dyDescent="0.3">
      <c r="B5076"/>
      <c r="C5076"/>
      <c r="Q5076" s="23"/>
      <c r="R5076" s="23"/>
      <c r="S5076" s="23"/>
      <c r="T5076" s="23"/>
      <c r="U5076" s="23"/>
    </row>
    <row r="5077" spans="2:21" x14ac:dyDescent="0.3">
      <c r="B5077"/>
      <c r="C5077"/>
      <c r="Q5077" s="23"/>
      <c r="R5077" s="23"/>
      <c r="S5077" s="23"/>
      <c r="T5077" s="23"/>
      <c r="U5077" s="23"/>
    </row>
    <row r="5078" spans="2:21" x14ac:dyDescent="0.3">
      <c r="B5078"/>
      <c r="C5078"/>
      <c r="Q5078" s="23"/>
      <c r="R5078" s="23"/>
      <c r="S5078" s="23"/>
      <c r="T5078" s="23"/>
      <c r="U5078" s="23"/>
    </row>
    <row r="5079" spans="2:21" x14ac:dyDescent="0.3">
      <c r="B5079"/>
      <c r="C5079"/>
    </row>
    <row r="5080" spans="2:21" x14ac:dyDescent="0.3">
      <c r="B5080"/>
      <c r="C5080"/>
    </row>
    <row r="5081" spans="2:21" x14ac:dyDescent="0.3">
      <c r="B5081"/>
      <c r="C5081"/>
      <c r="Q5081" s="23"/>
      <c r="R5081" s="23"/>
      <c r="S5081" s="23"/>
      <c r="T5081" s="23"/>
      <c r="U5081" s="23"/>
    </row>
    <row r="5082" spans="2:21" x14ac:dyDescent="0.3">
      <c r="B5082"/>
      <c r="C5082"/>
    </row>
    <row r="5083" spans="2:21" x14ac:dyDescent="0.3">
      <c r="B5083"/>
      <c r="C5083"/>
      <c r="Q5083" s="23"/>
      <c r="R5083" s="23"/>
      <c r="S5083" s="23"/>
      <c r="T5083" s="23"/>
      <c r="U5083" s="23"/>
    </row>
    <row r="5084" spans="2:21" x14ac:dyDescent="0.3">
      <c r="B5084"/>
      <c r="C5084"/>
      <c r="Q5084" s="23"/>
      <c r="R5084" s="23"/>
      <c r="S5084" s="23"/>
      <c r="T5084" s="23"/>
      <c r="U5084" s="23"/>
    </row>
    <row r="5085" spans="2:21" x14ac:dyDescent="0.3">
      <c r="B5085"/>
      <c r="C5085"/>
      <c r="Q5085" s="23"/>
      <c r="R5085" s="23"/>
      <c r="S5085" s="23"/>
      <c r="T5085" s="23"/>
      <c r="U5085" s="23"/>
    </row>
    <row r="5086" spans="2:21" x14ac:dyDescent="0.3">
      <c r="B5086"/>
      <c r="C5086"/>
      <c r="Q5086" s="23"/>
      <c r="R5086" s="23"/>
      <c r="S5086" s="23"/>
      <c r="T5086" s="23"/>
      <c r="U5086" s="23"/>
    </row>
    <row r="5087" spans="2:21" x14ac:dyDescent="0.3">
      <c r="B5087"/>
      <c r="C5087"/>
      <c r="Q5087" s="23"/>
      <c r="R5087" s="23"/>
      <c r="S5087" s="23"/>
      <c r="T5087" s="23"/>
      <c r="U5087" s="23"/>
    </row>
    <row r="5088" spans="2:21" x14ac:dyDescent="0.3">
      <c r="B5088"/>
      <c r="C5088"/>
      <c r="Q5088" s="23"/>
      <c r="R5088" s="23"/>
      <c r="S5088" s="23"/>
      <c r="T5088" s="23"/>
      <c r="U5088" s="23"/>
    </row>
    <row r="5089" spans="2:21" x14ac:dyDescent="0.3">
      <c r="B5089"/>
      <c r="C5089"/>
      <c r="Q5089" s="23"/>
      <c r="R5089" s="23"/>
      <c r="S5089" s="23"/>
      <c r="T5089" s="23"/>
      <c r="U5089" s="23"/>
    </row>
    <row r="5090" spans="2:21" x14ac:dyDescent="0.3">
      <c r="B5090"/>
      <c r="C5090"/>
      <c r="Q5090" s="23"/>
      <c r="R5090" s="23"/>
      <c r="S5090" s="23"/>
      <c r="T5090" s="23"/>
      <c r="U5090" s="23"/>
    </row>
    <row r="5091" spans="2:21" x14ac:dyDescent="0.3">
      <c r="B5091"/>
      <c r="C5091"/>
      <c r="Q5091" s="23"/>
      <c r="R5091" s="23"/>
      <c r="S5091" s="23"/>
      <c r="T5091" s="23"/>
      <c r="U5091" s="23"/>
    </row>
    <row r="5092" spans="2:21" x14ac:dyDescent="0.3">
      <c r="B5092"/>
      <c r="C5092"/>
      <c r="Q5092" s="23"/>
      <c r="R5092" s="23"/>
      <c r="S5092" s="23"/>
      <c r="T5092" s="23"/>
      <c r="U5092" s="23"/>
    </row>
    <row r="5093" spans="2:21" x14ac:dyDescent="0.3">
      <c r="B5093"/>
      <c r="C5093"/>
      <c r="Q5093" s="23"/>
      <c r="R5093" s="23"/>
      <c r="S5093" s="23"/>
      <c r="T5093" s="23"/>
      <c r="U5093" s="23"/>
    </row>
    <row r="5094" spans="2:21" x14ac:dyDescent="0.3">
      <c r="B5094"/>
      <c r="C5094"/>
      <c r="Q5094" s="23"/>
      <c r="R5094" s="23"/>
      <c r="S5094" s="23"/>
      <c r="T5094" s="23"/>
      <c r="U5094" s="23"/>
    </row>
    <row r="5095" spans="2:21" x14ac:dyDescent="0.3">
      <c r="B5095"/>
      <c r="C5095"/>
    </row>
    <row r="5096" spans="2:21" x14ac:dyDescent="0.3">
      <c r="B5096"/>
      <c r="C5096"/>
      <c r="Q5096" s="23"/>
      <c r="R5096" s="23"/>
      <c r="S5096" s="23"/>
      <c r="T5096" s="23"/>
      <c r="U5096" s="23"/>
    </row>
    <row r="5097" spans="2:21" x14ac:dyDescent="0.3">
      <c r="B5097"/>
      <c r="C5097"/>
      <c r="Q5097" s="23"/>
      <c r="R5097" s="23"/>
      <c r="S5097" s="23"/>
      <c r="T5097" s="23"/>
      <c r="U5097" s="23"/>
    </row>
    <row r="5098" spans="2:21" x14ac:dyDescent="0.3">
      <c r="B5098"/>
      <c r="C5098"/>
      <c r="Q5098" s="23"/>
      <c r="R5098" s="23"/>
      <c r="S5098" s="23"/>
      <c r="T5098" s="23"/>
      <c r="U5098" s="23"/>
    </row>
    <row r="5099" spans="2:21" x14ac:dyDescent="0.3">
      <c r="B5099"/>
      <c r="C5099"/>
      <c r="Q5099" s="23"/>
      <c r="R5099" s="23"/>
      <c r="S5099" s="23"/>
      <c r="T5099" s="23"/>
      <c r="U5099" s="23"/>
    </row>
    <row r="5100" spans="2:21" x14ac:dyDescent="0.3">
      <c r="B5100"/>
      <c r="C5100"/>
      <c r="Q5100" s="23"/>
      <c r="R5100" s="23"/>
      <c r="S5100" s="23"/>
      <c r="T5100" s="23"/>
      <c r="U5100" s="23"/>
    </row>
    <row r="5101" spans="2:21" x14ac:dyDescent="0.3">
      <c r="B5101"/>
      <c r="C5101"/>
      <c r="Q5101" s="23"/>
      <c r="R5101" s="23"/>
      <c r="S5101" s="23"/>
      <c r="T5101" s="23"/>
      <c r="U5101" s="23"/>
    </row>
    <row r="5102" spans="2:21" x14ac:dyDescent="0.3">
      <c r="B5102"/>
      <c r="C5102"/>
      <c r="Q5102" s="23"/>
      <c r="R5102" s="23"/>
      <c r="S5102" s="23"/>
      <c r="T5102" s="23"/>
      <c r="U5102" s="23"/>
    </row>
    <row r="5103" spans="2:21" x14ac:dyDescent="0.3">
      <c r="B5103"/>
      <c r="C5103"/>
      <c r="Q5103" s="23"/>
      <c r="R5103" s="23"/>
      <c r="S5103" s="23"/>
      <c r="T5103" s="23"/>
      <c r="U5103" s="23"/>
    </row>
    <row r="5104" spans="2:21" x14ac:dyDescent="0.3">
      <c r="B5104"/>
      <c r="C5104"/>
      <c r="Q5104" s="23"/>
      <c r="R5104" s="23"/>
      <c r="S5104" s="23"/>
      <c r="T5104" s="23"/>
      <c r="U5104" s="23"/>
    </row>
    <row r="5105" spans="2:21" x14ac:dyDescent="0.3">
      <c r="B5105"/>
      <c r="C5105"/>
      <c r="Q5105" s="23"/>
      <c r="R5105" s="23"/>
      <c r="S5105" s="23"/>
      <c r="T5105" s="23"/>
      <c r="U5105" s="23"/>
    </row>
    <row r="5106" spans="2:21" x14ac:dyDescent="0.3">
      <c r="B5106"/>
      <c r="C5106"/>
      <c r="Q5106" s="23"/>
      <c r="R5106" s="23"/>
      <c r="S5106" s="23"/>
      <c r="T5106" s="23"/>
      <c r="U5106" s="23"/>
    </row>
    <row r="5107" spans="2:21" x14ac:dyDescent="0.3">
      <c r="B5107"/>
      <c r="C5107"/>
      <c r="Q5107" s="23"/>
      <c r="R5107" s="23"/>
      <c r="S5107" s="23"/>
      <c r="T5107" s="23"/>
      <c r="U5107" s="23"/>
    </row>
    <row r="5108" spans="2:21" x14ac:dyDescent="0.3">
      <c r="B5108"/>
      <c r="C5108"/>
      <c r="Q5108" s="23"/>
      <c r="R5108" s="23"/>
      <c r="S5108" s="23"/>
      <c r="T5108" s="23"/>
      <c r="U5108" s="23"/>
    </row>
    <row r="5109" spans="2:21" x14ac:dyDescent="0.3">
      <c r="B5109"/>
      <c r="C5109"/>
      <c r="Q5109" s="23"/>
      <c r="R5109" s="23"/>
      <c r="S5109" s="23"/>
      <c r="T5109" s="23"/>
      <c r="U5109" s="23"/>
    </row>
    <row r="5110" spans="2:21" x14ac:dyDescent="0.3">
      <c r="B5110"/>
      <c r="C5110"/>
      <c r="Q5110" s="23"/>
      <c r="R5110" s="23"/>
      <c r="S5110" s="23"/>
      <c r="T5110" s="23"/>
      <c r="U5110" s="23"/>
    </row>
    <row r="5111" spans="2:21" x14ac:dyDescent="0.3">
      <c r="B5111"/>
      <c r="C5111"/>
      <c r="Q5111" s="23"/>
      <c r="R5111" s="23"/>
      <c r="S5111" s="23"/>
      <c r="T5111" s="23"/>
      <c r="U5111" s="23"/>
    </row>
    <row r="5112" spans="2:21" x14ac:dyDescent="0.3">
      <c r="B5112"/>
      <c r="C5112"/>
      <c r="Q5112" s="23"/>
      <c r="R5112" s="23"/>
      <c r="S5112" s="23"/>
      <c r="T5112" s="23"/>
      <c r="U5112" s="23"/>
    </row>
    <row r="5113" spans="2:21" x14ac:dyDescent="0.3">
      <c r="B5113"/>
      <c r="C5113"/>
      <c r="Q5113" s="23"/>
      <c r="R5113" s="23"/>
      <c r="S5113" s="23"/>
      <c r="T5113" s="23"/>
      <c r="U5113" s="23"/>
    </row>
    <row r="5114" spans="2:21" x14ac:dyDescent="0.3">
      <c r="B5114"/>
      <c r="C5114"/>
      <c r="Q5114" s="23"/>
      <c r="R5114" s="23"/>
      <c r="S5114" s="23"/>
      <c r="T5114" s="23"/>
      <c r="U5114" s="23"/>
    </row>
    <row r="5115" spans="2:21" x14ac:dyDescent="0.3">
      <c r="B5115"/>
      <c r="C5115"/>
      <c r="Q5115" s="23"/>
      <c r="R5115" s="23"/>
      <c r="S5115" s="23"/>
      <c r="T5115" s="23"/>
      <c r="U5115" s="23"/>
    </row>
    <row r="5116" spans="2:21" x14ac:dyDescent="0.3">
      <c r="B5116"/>
      <c r="C5116"/>
      <c r="Q5116" s="23"/>
      <c r="R5116" s="23"/>
      <c r="S5116" s="23"/>
      <c r="T5116" s="23"/>
      <c r="U5116" s="23"/>
    </row>
    <row r="5117" spans="2:21" x14ac:dyDescent="0.3">
      <c r="B5117"/>
      <c r="C5117"/>
      <c r="Q5117" s="23"/>
      <c r="R5117" s="23"/>
      <c r="S5117" s="23"/>
      <c r="T5117" s="23"/>
      <c r="U5117" s="23"/>
    </row>
    <row r="5118" spans="2:21" x14ac:dyDescent="0.3">
      <c r="B5118"/>
      <c r="C5118"/>
      <c r="Q5118" s="23"/>
      <c r="R5118" s="23"/>
      <c r="S5118" s="23"/>
      <c r="T5118" s="23"/>
      <c r="U5118" s="23"/>
    </row>
    <row r="5119" spans="2:21" x14ac:dyDescent="0.3">
      <c r="B5119"/>
      <c r="C5119"/>
      <c r="Q5119" s="23"/>
      <c r="R5119" s="23"/>
      <c r="S5119" s="23"/>
      <c r="T5119" s="23"/>
      <c r="U5119" s="23"/>
    </row>
    <row r="5120" spans="2:21" x14ac:dyDescent="0.3">
      <c r="B5120"/>
      <c r="C5120"/>
      <c r="Q5120" s="23"/>
      <c r="R5120" s="23"/>
      <c r="S5120" s="23"/>
      <c r="T5120" s="23"/>
      <c r="U5120" s="23"/>
    </row>
    <row r="5121" spans="2:21" x14ac:dyDescent="0.3">
      <c r="B5121"/>
      <c r="C5121"/>
      <c r="Q5121" s="23"/>
      <c r="R5121" s="23"/>
      <c r="S5121" s="23"/>
      <c r="T5121" s="23"/>
      <c r="U5121" s="23"/>
    </row>
    <row r="5122" spans="2:21" x14ac:dyDescent="0.3">
      <c r="B5122"/>
      <c r="C5122"/>
      <c r="Q5122" s="23"/>
      <c r="R5122" s="23"/>
      <c r="S5122" s="23"/>
      <c r="T5122" s="23"/>
      <c r="U5122" s="23"/>
    </row>
    <row r="5123" spans="2:21" x14ac:dyDescent="0.3">
      <c r="B5123"/>
      <c r="C5123"/>
      <c r="Q5123" s="23"/>
      <c r="R5123" s="23"/>
      <c r="S5123" s="23"/>
      <c r="T5123" s="23"/>
      <c r="U5123" s="23"/>
    </row>
    <row r="5124" spans="2:21" x14ac:dyDescent="0.3">
      <c r="B5124"/>
      <c r="C5124"/>
      <c r="Q5124" s="23"/>
      <c r="R5124" s="23"/>
      <c r="S5124" s="23"/>
      <c r="T5124" s="23"/>
      <c r="U5124" s="23"/>
    </row>
    <row r="5125" spans="2:21" x14ac:dyDescent="0.3">
      <c r="B5125"/>
      <c r="C5125"/>
      <c r="Q5125" s="23"/>
      <c r="R5125" s="23"/>
      <c r="S5125" s="23"/>
      <c r="T5125" s="23"/>
      <c r="U5125" s="23"/>
    </row>
    <row r="5126" spans="2:21" x14ac:dyDescent="0.3">
      <c r="B5126"/>
      <c r="C5126"/>
      <c r="Q5126" s="23"/>
      <c r="R5126" s="23"/>
      <c r="S5126" s="23"/>
      <c r="T5126" s="23"/>
      <c r="U5126" s="23"/>
    </row>
    <row r="5127" spans="2:21" x14ac:dyDescent="0.3">
      <c r="B5127"/>
      <c r="C5127"/>
      <c r="Q5127" s="23"/>
      <c r="R5127" s="23"/>
      <c r="S5127" s="23"/>
      <c r="T5127" s="23"/>
      <c r="U5127" s="23"/>
    </row>
    <row r="5128" spans="2:21" x14ac:dyDescent="0.3">
      <c r="B5128"/>
      <c r="C5128"/>
      <c r="Q5128" s="23"/>
      <c r="R5128" s="23"/>
      <c r="S5128" s="23"/>
      <c r="T5128" s="23"/>
      <c r="U5128" s="23"/>
    </row>
    <row r="5129" spans="2:21" x14ac:dyDescent="0.3">
      <c r="B5129"/>
      <c r="C5129"/>
    </row>
    <row r="5130" spans="2:21" x14ac:dyDescent="0.3">
      <c r="B5130"/>
      <c r="C5130"/>
    </row>
    <row r="5131" spans="2:21" x14ac:dyDescent="0.3">
      <c r="B5131"/>
      <c r="C5131"/>
    </row>
    <row r="5132" spans="2:21" x14ac:dyDescent="0.3">
      <c r="B5132"/>
      <c r="C5132"/>
      <c r="Q5132" s="23"/>
      <c r="R5132" s="23"/>
      <c r="S5132" s="23"/>
      <c r="T5132" s="23"/>
      <c r="U5132" s="23"/>
    </row>
    <row r="5133" spans="2:21" x14ac:dyDescent="0.3">
      <c r="B5133"/>
      <c r="C5133"/>
    </row>
    <row r="5134" spans="2:21" x14ac:dyDescent="0.3">
      <c r="B5134"/>
      <c r="C5134"/>
    </row>
    <row r="5135" spans="2:21" x14ac:dyDescent="0.3">
      <c r="B5135"/>
      <c r="C5135"/>
      <c r="Q5135" s="23"/>
      <c r="R5135" s="23"/>
      <c r="S5135" s="23"/>
      <c r="T5135" s="23"/>
      <c r="U5135" s="23"/>
    </row>
    <row r="5136" spans="2:21" x14ac:dyDescent="0.3">
      <c r="B5136"/>
      <c r="C5136"/>
      <c r="Q5136" s="23"/>
      <c r="R5136" s="23"/>
      <c r="S5136" s="23"/>
      <c r="T5136" s="23"/>
      <c r="U5136" s="23"/>
    </row>
    <row r="5137" spans="2:21" x14ac:dyDescent="0.3">
      <c r="B5137"/>
      <c r="C5137"/>
      <c r="Q5137" s="23"/>
      <c r="R5137" s="23"/>
      <c r="S5137" s="23"/>
      <c r="T5137" s="23"/>
      <c r="U5137" s="23"/>
    </row>
    <row r="5138" spans="2:21" x14ac:dyDescent="0.3">
      <c r="B5138"/>
      <c r="C5138"/>
      <c r="Q5138" s="23"/>
      <c r="R5138" s="23"/>
      <c r="S5138" s="23"/>
      <c r="T5138" s="23"/>
      <c r="U5138" s="23"/>
    </row>
    <row r="5139" spans="2:21" x14ac:dyDescent="0.3">
      <c r="B5139"/>
      <c r="C5139"/>
      <c r="Q5139" s="23"/>
      <c r="R5139" s="23"/>
      <c r="S5139" s="23"/>
      <c r="T5139" s="23"/>
      <c r="U5139" s="23"/>
    </row>
    <row r="5140" spans="2:21" x14ac:dyDescent="0.3">
      <c r="B5140"/>
      <c r="C5140"/>
      <c r="Q5140" s="23"/>
      <c r="R5140" s="23"/>
      <c r="S5140" s="23"/>
      <c r="T5140" s="23"/>
      <c r="U5140" s="23"/>
    </row>
    <row r="5141" spans="2:21" x14ac:dyDescent="0.3">
      <c r="B5141"/>
      <c r="C5141"/>
      <c r="Q5141" s="23"/>
      <c r="R5141" s="23"/>
      <c r="S5141" s="23"/>
      <c r="T5141" s="23"/>
      <c r="U5141" s="23"/>
    </row>
    <row r="5142" spans="2:21" x14ac:dyDescent="0.3">
      <c r="B5142"/>
      <c r="C5142"/>
      <c r="Q5142" s="23"/>
      <c r="R5142" s="23"/>
      <c r="S5142" s="23"/>
      <c r="T5142" s="23"/>
      <c r="U5142" s="23"/>
    </row>
    <row r="5143" spans="2:21" x14ac:dyDescent="0.3">
      <c r="B5143"/>
      <c r="C5143"/>
      <c r="Q5143" s="23"/>
      <c r="R5143" s="23"/>
      <c r="S5143" s="23"/>
      <c r="T5143" s="23"/>
      <c r="U5143" s="23"/>
    </row>
    <row r="5144" spans="2:21" x14ac:dyDescent="0.3">
      <c r="B5144"/>
      <c r="C5144"/>
      <c r="Q5144" s="23"/>
      <c r="R5144" s="23"/>
      <c r="S5144" s="23"/>
      <c r="T5144" s="23"/>
      <c r="U5144" s="23"/>
    </row>
    <row r="5145" spans="2:21" x14ac:dyDescent="0.3">
      <c r="B5145"/>
      <c r="C5145"/>
    </row>
    <row r="5146" spans="2:21" x14ac:dyDescent="0.3">
      <c r="B5146"/>
      <c r="C5146"/>
      <c r="Q5146" s="23"/>
      <c r="R5146" s="23"/>
      <c r="S5146" s="23"/>
      <c r="T5146" s="23"/>
      <c r="U5146" s="23"/>
    </row>
    <row r="5147" spans="2:21" x14ac:dyDescent="0.3">
      <c r="B5147"/>
      <c r="C5147"/>
    </row>
    <row r="5148" spans="2:21" x14ac:dyDescent="0.3">
      <c r="B5148"/>
      <c r="C5148"/>
      <c r="Q5148" s="23"/>
      <c r="R5148" s="23"/>
      <c r="S5148" s="23"/>
      <c r="T5148" s="23"/>
      <c r="U5148" s="23"/>
    </row>
    <row r="5149" spans="2:21" x14ac:dyDescent="0.3">
      <c r="B5149"/>
      <c r="C5149"/>
      <c r="Q5149" s="23"/>
      <c r="R5149" s="23"/>
      <c r="S5149" s="23"/>
      <c r="T5149" s="23"/>
      <c r="U5149" s="23"/>
    </row>
    <row r="5150" spans="2:21" x14ac:dyDescent="0.3">
      <c r="B5150"/>
      <c r="C5150"/>
      <c r="Q5150" s="23"/>
      <c r="R5150" s="23"/>
      <c r="S5150" s="23"/>
      <c r="T5150" s="23"/>
      <c r="U5150" s="23"/>
    </row>
    <row r="5151" spans="2:21" x14ac:dyDescent="0.3">
      <c r="B5151"/>
      <c r="C5151"/>
      <c r="Q5151" s="23"/>
      <c r="R5151" s="23"/>
      <c r="S5151" s="23"/>
      <c r="T5151" s="23"/>
      <c r="U5151" s="23"/>
    </row>
    <row r="5152" spans="2:21" x14ac:dyDescent="0.3">
      <c r="B5152"/>
      <c r="C5152"/>
      <c r="Q5152" s="23"/>
      <c r="R5152" s="23"/>
      <c r="S5152" s="23"/>
      <c r="T5152" s="23"/>
      <c r="U5152" s="23"/>
    </row>
    <row r="5153" spans="2:21" x14ac:dyDescent="0.3">
      <c r="B5153"/>
      <c r="C5153"/>
      <c r="Q5153" s="23"/>
      <c r="R5153" s="23"/>
      <c r="S5153" s="23"/>
      <c r="T5153" s="23"/>
      <c r="U5153" s="23"/>
    </row>
    <row r="5154" spans="2:21" x14ac:dyDescent="0.3">
      <c r="B5154"/>
      <c r="C5154"/>
      <c r="Q5154" s="23"/>
      <c r="R5154" s="23"/>
      <c r="S5154" s="23"/>
      <c r="T5154" s="23"/>
      <c r="U5154" s="23"/>
    </row>
    <row r="5155" spans="2:21" x14ac:dyDescent="0.3">
      <c r="B5155"/>
      <c r="C5155"/>
      <c r="Q5155" s="23"/>
      <c r="R5155" s="23"/>
      <c r="S5155" s="23"/>
      <c r="T5155" s="23"/>
      <c r="U5155" s="23"/>
    </row>
    <row r="5156" spans="2:21" x14ac:dyDescent="0.3">
      <c r="B5156"/>
      <c r="C5156"/>
      <c r="Q5156" s="23"/>
      <c r="R5156" s="23"/>
      <c r="S5156" s="23"/>
      <c r="T5156" s="23"/>
      <c r="U5156" s="23"/>
    </row>
    <row r="5157" spans="2:21" x14ac:dyDescent="0.3">
      <c r="B5157"/>
      <c r="C5157"/>
      <c r="Q5157" s="23"/>
      <c r="R5157" s="23"/>
      <c r="S5157" s="23"/>
      <c r="T5157" s="23"/>
      <c r="U5157" s="23"/>
    </row>
    <row r="5158" spans="2:21" x14ac:dyDescent="0.3">
      <c r="B5158"/>
      <c r="C5158"/>
    </row>
    <row r="5159" spans="2:21" x14ac:dyDescent="0.3">
      <c r="B5159"/>
      <c r="C5159"/>
    </row>
    <row r="5160" spans="2:21" x14ac:dyDescent="0.3">
      <c r="B5160"/>
      <c r="C5160"/>
      <c r="Q5160" s="23"/>
      <c r="R5160" s="23"/>
      <c r="S5160" s="23"/>
      <c r="T5160" s="23"/>
      <c r="U5160" s="23"/>
    </row>
    <row r="5161" spans="2:21" x14ac:dyDescent="0.3">
      <c r="B5161"/>
      <c r="C5161"/>
    </row>
    <row r="5162" spans="2:21" x14ac:dyDescent="0.3">
      <c r="B5162"/>
      <c r="C5162"/>
    </row>
    <row r="5163" spans="2:21" x14ac:dyDescent="0.3">
      <c r="B5163"/>
      <c r="C5163"/>
      <c r="Q5163" s="23"/>
      <c r="R5163" s="23"/>
      <c r="S5163" s="23"/>
      <c r="T5163" s="23"/>
      <c r="U5163" s="23"/>
    </row>
    <row r="5164" spans="2:21" x14ac:dyDescent="0.3">
      <c r="B5164"/>
      <c r="C5164"/>
      <c r="Q5164" s="23"/>
      <c r="R5164" s="23"/>
      <c r="S5164" s="23"/>
      <c r="T5164" s="23"/>
      <c r="U5164" s="23"/>
    </row>
    <row r="5165" spans="2:21" x14ac:dyDescent="0.3">
      <c r="B5165"/>
      <c r="C5165"/>
      <c r="Q5165" s="23"/>
      <c r="R5165" s="23"/>
      <c r="S5165" s="23"/>
      <c r="T5165" s="23"/>
      <c r="U5165" s="23"/>
    </row>
    <row r="5166" spans="2:21" x14ac:dyDescent="0.3">
      <c r="B5166"/>
      <c r="C5166"/>
      <c r="Q5166" s="23"/>
      <c r="R5166" s="23"/>
      <c r="S5166" s="23"/>
      <c r="T5166" s="23"/>
      <c r="U5166" s="23"/>
    </row>
    <row r="5167" spans="2:21" x14ac:dyDescent="0.3">
      <c r="B5167"/>
      <c r="C5167"/>
      <c r="Q5167" s="23"/>
      <c r="R5167" s="23"/>
      <c r="S5167" s="23"/>
      <c r="T5167" s="23"/>
      <c r="U5167" s="23"/>
    </row>
    <row r="5168" spans="2:21" x14ac:dyDescent="0.3">
      <c r="B5168"/>
      <c r="C5168"/>
      <c r="Q5168" s="23"/>
      <c r="R5168" s="23"/>
      <c r="S5168" s="23"/>
      <c r="T5168" s="23"/>
      <c r="U5168" s="23"/>
    </row>
    <row r="5169" spans="2:21" x14ac:dyDescent="0.3">
      <c r="B5169"/>
      <c r="C5169"/>
      <c r="Q5169" s="23"/>
      <c r="R5169" s="23"/>
      <c r="S5169" s="23"/>
      <c r="T5169" s="23"/>
      <c r="U5169" s="23"/>
    </row>
    <row r="5170" spans="2:21" x14ac:dyDescent="0.3">
      <c r="B5170"/>
      <c r="C5170"/>
      <c r="Q5170" s="23"/>
      <c r="R5170" s="23"/>
      <c r="S5170" s="23"/>
      <c r="T5170" s="23"/>
      <c r="U5170" s="23"/>
    </row>
    <row r="5171" spans="2:21" x14ac:dyDescent="0.3">
      <c r="B5171"/>
      <c r="C5171"/>
      <c r="Q5171" s="23"/>
      <c r="R5171" s="23"/>
      <c r="S5171" s="23"/>
      <c r="T5171" s="23"/>
      <c r="U5171" s="23"/>
    </row>
    <row r="5172" spans="2:21" x14ac:dyDescent="0.3">
      <c r="B5172"/>
      <c r="C5172"/>
      <c r="Q5172" s="23"/>
      <c r="R5172" s="23"/>
      <c r="S5172" s="23"/>
      <c r="T5172" s="23"/>
      <c r="U5172" s="23"/>
    </row>
    <row r="5173" spans="2:21" x14ac:dyDescent="0.3">
      <c r="B5173"/>
      <c r="C5173"/>
      <c r="Q5173" s="23"/>
      <c r="R5173" s="23"/>
      <c r="S5173" s="23"/>
      <c r="T5173" s="23"/>
      <c r="U5173" s="23"/>
    </row>
    <row r="5174" spans="2:21" x14ac:dyDescent="0.3">
      <c r="B5174"/>
      <c r="C5174"/>
      <c r="Q5174" s="23"/>
      <c r="R5174" s="23"/>
      <c r="S5174" s="23"/>
      <c r="T5174" s="23"/>
      <c r="U5174" s="23"/>
    </row>
    <row r="5175" spans="2:21" x14ac:dyDescent="0.3">
      <c r="B5175"/>
      <c r="C5175"/>
      <c r="Q5175" s="23"/>
      <c r="R5175" s="23"/>
      <c r="S5175" s="23"/>
      <c r="T5175" s="23"/>
      <c r="U5175" s="23"/>
    </row>
    <row r="5176" spans="2:21" x14ac:dyDescent="0.3">
      <c r="B5176"/>
      <c r="C5176"/>
      <c r="Q5176" s="23"/>
      <c r="R5176" s="23"/>
      <c r="S5176" s="23"/>
      <c r="T5176" s="23"/>
      <c r="U5176" s="23"/>
    </row>
    <row r="5177" spans="2:21" x14ac:dyDescent="0.3">
      <c r="B5177"/>
      <c r="C5177"/>
      <c r="Q5177" s="23"/>
      <c r="R5177" s="23"/>
      <c r="S5177" s="23"/>
      <c r="T5177" s="23"/>
      <c r="U5177" s="23"/>
    </row>
    <row r="5178" spans="2:21" x14ac:dyDescent="0.3">
      <c r="B5178"/>
      <c r="C5178"/>
      <c r="Q5178" s="23"/>
      <c r="R5178" s="23"/>
      <c r="S5178" s="23"/>
      <c r="T5178" s="23"/>
      <c r="U5178" s="23"/>
    </row>
    <row r="5179" spans="2:21" x14ac:dyDescent="0.3">
      <c r="B5179"/>
      <c r="C5179"/>
      <c r="Q5179" s="23"/>
      <c r="R5179" s="23"/>
      <c r="S5179" s="23"/>
      <c r="T5179" s="23"/>
      <c r="U5179" s="23"/>
    </row>
    <row r="5180" spans="2:21" x14ac:dyDescent="0.3">
      <c r="B5180"/>
      <c r="C5180"/>
      <c r="Q5180" s="23"/>
      <c r="R5180" s="23"/>
      <c r="S5180" s="23"/>
      <c r="T5180" s="23"/>
      <c r="U5180" s="23"/>
    </row>
    <row r="5181" spans="2:21" x14ac:dyDescent="0.3">
      <c r="B5181"/>
      <c r="C5181"/>
      <c r="Q5181" s="23"/>
      <c r="R5181" s="23"/>
      <c r="S5181" s="23"/>
      <c r="T5181" s="23"/>
      <c r="U5181" s="23"/>
    </row>
    <row r="5182" spans="2:21" x14ac:dyDescent="0.3">
      <c r="B5182"/>
      <c r="C5182"/>
      <c r="Q5182" s="23"/>
      <c r="R5182" s="23"/>
      <c r="S5182" s="23"/>
      <c r="T5182" s="23"/>
      <c r="U5182" s="23"/>
    </row>
    <row r="5183" spans="2:21" x14ac:dyDescent="0.3">
      <c r="B5183"/>
      <c r="C5183"/>
      <c r="Q5183" s="23"/>
      <c r="R5183" s="23"/>
      <c r="S5183" s="23"/>
      <c r="T5183" s="23"/>
      <c r="U5183" s="23"/>
    </row>
    <row r="5184" spans="2:21" x14ac:dyDescent="0.3">
      <c r="B5184"/>
      <c r="C5184"/>
      <c r="Q5184" s="23"/>
      <c r="R5184" s="23"/>
      <c r="S5184" s="23"/>
      <c r="T5184" s="23"/>
      <c r="U5184" s="23"/>
    </row>
    <row r="5185" spans="2:21" x14ac:dyDescent="0.3">
      <c r="B5185"/>
      <c r="C5185"/>
      <c r="Q5185" s="23"/>
      <c r="R5185" s="23"/>
      <c r="S5185" s="23"/>
      <c r="T5185" s="23"/>
      <c r="U5185" s="23"/>
    </row>
    <row r="5186" spans="2:21" x14ac:dyDescent="0.3">
      <c r="B5186"/>
      <c r="C5186"/>
      <c r="Q5186" s="23"/>
      <c r="R5186" s="23"/>
      <c r="S5186" s="23"/>
      <c r="T5186" s="23"/>
      <c r="U5186" s="23"/>
    </row>
    <row r="5187" spans="2:21" x14ac:dyDescent="0.3">
      <c r="B5187"/>
      <c r="C5187"/>
      <c r="Q5187" s="23"/>
      <c r="R5187" s="23"/>
      <c r="S5187" s="23"/>
      <c r="T5187" s="23"/>
      <c r="U5187" s="23"/>
    </row>
    <row r="5188" spans="2:21" x14ac:dyDescent="0.3">
      <c r="B5188"/>
      <c r="C5188"/>
      <c r="Q5188" s="23"/>
      <c r="R5188" s="23"/>
      <c r="S5188" s="23"/>
      <c r="T5188" s="23"/>
      <c r="U5188" s="23"/>
    </row>
    <row r="5189" spans="2:21" x14ac:dyDescent="0.3">
      <c r="B5189"/>
      <c r="C5189"/>
      <c r="Q5189" s="23"/>
      <c r="R5189" s="23"/>
      <c r="S5189" s="23"/>
      <c r="T5189" s="23"/>
      <c r="U5189" s="23"/>
    </row>
    <row r="5190" spans="2:21" x14ac:dyDescent="0.3">
      <c r="B5190"/>
      <c r="C5190"/>
      <c r="Q5190" s="23"/>
      <c r="R5190" s="23"/>
      <c r="S5190" s="23"/>
      <c r="T5190" s="23"/>
      <c r="U5190" s="23"/>
    </row>
    <row r="5191" spans="2:21" x14ac:dyDescent="0.3">
      <c r="B5191"/>
      <c r="C5191"/>
      <c r="Q5191" s="23"/>
      <c r="R5191" s="23"/>
      <c r="S5191" s="23"/>
      <c r="T5191" s="23"/>
      <c r="U5191" s="23"/>
    </row>
    <row r="5192" spans="2:21" x14ac:dyDescent="0.3">
      <c r="B5192"/>
      <c r="C5192"/>
      <c r="Q5192" s="23"/>
      <c r="R5192" s="23"/>
      <c r="S5192" s="23"/>
      <c r="T5192" s="23"/>
      <c r="U5192" s="23"/>
    </row>
    <row r="5193" spans="2:21" x14ac:dyDescent="0.3">
      <c r="B5193"/>
      <c r="C5193"/>
      <c r="Q5193" s="23"/>
      <c r="R5193" s="23"/>
      <c r="S5193" s="23"/>
      <c r="T5193" s="23"/>
      <c r="U5193" s="23"/>
    </row>
    <row r="5194" spans="2:21" x14ac:dyDescent="0.3">
      <c r="B5194"/>
      <c r="C5194"/>
      <c r="Q5194" s="23"/>
      <c r="R5194" s="23"/>
      <c r="S5194" s="23"/>
      <c r="T5194" s="23"/>
      <c r="U5194" s="23"/>
    </row>
    <row r="5195" spans="2:21" x14ac:dyDescent="0.3">
      <c r="B5195"/>
      <c r="C5195"/>
      <c r="Q5195" s="23"/>
      <c r="R5195" s="23"/>
      <c r="S5195" s="23"/>
      <c r="T5195" s="23"/>
      <c r="U5195" s="23"/>
    </row>
    <row r="5196" spans="2:21" x14ac:dyDescent="0.3">
      <c r="B5196"/>
      <c r="C5196"/>
      <c r="Q5196" s="23"/>
      <c r="R5196" s="23"/>
      <c r="S5196" s="23"/>
      <c r="T5196" s="23"/>
      <c r="U5196" s="23"/>
    </row>
    <row r="5197" spans="2:21" x14ac:dyDescent="0.3">
      <c r="B5197"/>
      <c r="C5197"/>
      <c r="Q5197" s="23"/>
      <c r="R5197" s="23"/>
      <c r="S5197" s="23"/>
      <c r="T5197" s="23"/>
      <c r="U5197" s="23"/>
    </row>
    <row r="5198" spans="2:21" x14ac:dyDescent="0.3">
      <c r="B5198"/>
      <c r="C5198"/>
      <c r="Q5198" s="23"/>
      <c r="R5198" s="23"/>
      <c r="S5198" s="23"/>
      <c r="T5198" s="23"/>
      <c r="U5198" s="23"/>
    </row>
    <row r="5199" spans="2:21" x14ac:dyDescent="0.3">
      <c r="B5199"/>
      <c r="C5199"/>
      <c r="Q5199" s="23"/>
      <c r="R5199" s="23"/>
      <c r="S5199" s="23"/>
      <c r="T5199" s="23"/>
      <c r="U5199" s="23"/>
    </row>
    <row r="5200" spans="2:21" x14ac:dyDescent="0.3">
      <c r="B5200"/>
      <c r="C5200"/>
      <c r="Q5200" s="23"/>
      <c r="R5200" s="23"/>
      <c r="S5200" s="23"/>
      <c r="T5200" s="23"/>
      <c r="U5200" s="23"/>
    </row>
    <row r="5201" spans="2:21" x14ac:dyDescent="0.3">
      <c r="B5201"/>
      <c r="C5201"/>
      <c r="Q5201" s="23"/>
      <c r="R5201" s="23"/>
      <c r="S5201" s="23"/>
      <c r="T5201" s="23"/>
      <c r="U5201" s="23"/>
    </row>
    <row r="5202" spans="2:21" x14ac:dyDescent="0.3">
      <c r="B5202"/>
      <c r="C5202"/>
      <c r="Q5202" s="23"/>
      <c r="R5202" s="23"/>
      <c r="S5202" s="23"/>
      <c r="T5202" s="23"/>
      <c r="U5202" s="23"/>
    </row>
    <row r="5203" spans="2:21" x14ac:dyDescent="0.3">
      <c r="B5203"/>
      <c r="C5203"/>
      <c r="Q5203" s="23"/>
      <c r="R5203" s="23"/>
      <c r="S5203" s="23"/>
      <c r="T5203" s="23"/>
      <c r="U5203" s="23"/>
    </row>
    <row r="5204" spans="2:21" x14ac:dyDescent="0.3">
      <c r="B5204"/>
      <c r="C5204"/>
      <c r="Q5204" s="23"/>
      <c r="R5204" s="23"/>
      <c r="S5204" s="23"/>
      <c r="T5204" s="23"/>
      <c r="U5204" s="23"/>
    </row>
    <row r="5205" spans="2:21" x14ac:dyDescent="0.3">
      <c r="B5205"/>
      <c r="C5205"/>
      <c r="Q5205" s="23"/>
      <c r="R5205" s="23"/>
      <c r="S5205" s="23"/>
      <c r="T5205" s="23"/>
      <c r="U5205" s="23"/>
    </row>
    <row r="5206" spans="2:21" x14ac:dyDescent="0.3">
      <c r="B5206"/>
      <c r="C5206"/>
      <c r="Q5206" s="23"/>
      <c r="R5206" s="23"/>
      <c r="S5206" s="23"/>
      <c r="T5206" s="23"/>
      <c r="U5206" s="23"/>
    </row>
    <row r="5207" spans="2:21" x14ac:dyDescent="0.3">
      <c r="B5207"/>
      <c r="C5207"/>
      <c r="Q5207" s="23"/>
      <c r="R5207" s="23"/>
      <c r="S5207" s="23"/>
      <c r="T5207" s="23"/>
      <c r="U5207" s="23"/>
    </row>
    <row r="5208" spans="2:21" x14ac:dyDescent="0.3">
      <c r="B5208"/>
      <c r="C5208"/>
    </row>
    <row r="5209" spans="2:21" x14ac:dyDescent="0.3">
      <c r="B5209"/>
      <c r="C5209"/>
    </row>
    <row r="5210" spans="2:21" x14ac:dyDescent="0.3">
      <c r="B5210"/>
      <c r="C5210"/>
      <c r="Q5210" s="23"/>
      <c r="R5210" s="23"/>
      <c r="S5210" s="23"/>
      <c r="T5210" s="23"/>
      <c r="U5210" s="23"/>
    </row>
    <row r="5211" spans="2:21" x14ac:dyDescent="0.3">
      <c r="B5211"/>
      <c r="C5211"/>
      <c r="Q5211" s="23"/>
      <c r="R5211" s="23"/>
      <c r="S5211" s="23"/>
      <c r="T5211" s="23"/>
      <c r="U5211" s="23"/>
    </row>
    <row r="5212" spans="2:21" x14ac:dyDescent="0.3">
      <c r="B5212"/>
      <c r="C5212"/>
      <c r="Q5212" s="23"/>
      <c r="R5212" s="23"/>
      <c r="S5212" s="23"/>
      <c r="T5212" s="23"/>
      <c r="U5212" s="23"/>
    </row>
    <row r="5213" spans="2:21" x14ac:dyDescent="0.3">
      <c r="B5213"/>
      <c r="C5213"/>
      <c r="Q5213" s="23"/>
      <c r="R5213" s="23"/>
      <c r="S5213" s="23"/>
      <c r="T5213" s="23"/>
      <c r="U5213" s="23"/>
    </row>
    <row r="5214" spans="2:21" x14ac:dyDescent="0.3">
      <c r="B5214"/>
      <c r="C5214"/>
      <c r="Q5214" s="23"/>
      <c r="R5214" s="23"/>
      <c r="S5214" s="23"/>
      <c r="T5214" s="23"/>
      <c r="U5214" s="23"/>
    </row>
    <row r="5215" spans="2:21" x14ac:dyDescent="0.3">
      <c r="B5215"/>
      <c r="C5215"/>
      <c r="Q5215" s="23"/>
      <c r="R5215" s="23"/>
      <c r="S5215" s="23"/>
      <c r="T5215" s="23"/>
      <c r="U5215" s="23"/>
    </row>
    <row r="5216" spans="2:21" x14ac:dyDescent="0.3">
      <c r="B5216"/>
      <c r="C5216"/>
      <c r="Q5216" s="23"/>
      <c r="R5216" s="23"/>
      <c r="S5216" s="23"/>
      <c r="T5216" s="23"/>
      <c r="U5216" s="23"/>
    </row>
    <row r="5217" spans="2:21" x14ac:dyDescent="0.3">
      <c r="B5217"/>
      <c r="C5217"/>
      <c r="Q5217" s="23"/>
      <c r="R5217" s="23"/>
      <c r="S5217" s="23"/>
      <c r="T5217" s="23"/>
      <c r="U5217" s="23"/>
    </row>
    <row r="5218" spans="2:21" x14ac:dyDescent="0.3">
      <c r="B5218"/>
      <c r="C5218"/>
      <c r="Q5218" s="23"/>
      <c r="R5218" s="23"/>
      <c r="S5218" s="23"/>
      <c r="T5218" s="23"/>
      <c r="U5218" s="23"/>
    </row>
    <row r="5219" spans="2:21" x14ac:dyDescent="0.3">
      <c r="B5219"/>
      <c r="C5219"/>
      <c r="Q5219" s="23"/>
      <c r="R5219" s="23"/>
      <c r="S5219" s="23"/>
      <c r="T5219" s="23"/>
      <c r="U5219" s="23"/>
    </row>
    <row r="5220" spans="2:21" x14ac:dyDescent="0.3">
      <c r="B5220"/>
      <c r="C5220"/>
      <c r="Q5220" s="23"/>
      <c r="R5220" s="23"/>
      <c r="S5220" s="23"/>
      <c r="T5220" s="23"/>
      <c r="U5220" s="23"/>
    </row>
    <row r="5221" spans="2:21" x14ac:dyDescent="0.3">
      <c r="B5221"/>
      <c r="C5221"/>
      <c r="Q5221" s="23"/>
      <c r="R5221" s="23"/>
      <c r="S5221" s="23"/>
      <c r="T5221" s="23"/>
      <c r="U5221" s="23"/>
    </row>
    <row r="5222" spans="2:21" x14ac:dyDescent="0.3">
      <c r="B5222"/>
      <c r="C5222"/>
      <c r="Q5222" s="23"/>
      <c r="R5222" s="23"/>
      <c r="S5222" s="23"/>
      <c r="T5222" s="23"/>
      <c r="U5222" s="23"/>
    </row>
    <row r="5223" spans="2:21" x14ac:dyDescent="0.3">
      <c r="B5223"/>
      <c r="C5223"/>
      <c r="Q5223" s="23"/>
      <c r="R5223" s="23"/>
      <c r="S5223" s="23"/>
      <c r="T5223" s="23"/>
      <c r="U5223" s="23"/>
    </row>
    <row r="5224" spans="2:21" x14ac:dyDescent="0.3">
      <c r="B5224"/>
      <c r="C5224"/>
      <c r="Q5224" s="23"/>
      <c r="R5224" s="23"/>
      <c r="S5224" s="23"/>
      <c r="T5224" s="23"/>
      <c r="U5224" s="23"/>
    </row>
    <row r="5225" spans="2:21" x14ac:dyDescent="0.3">
      <c r="B5225"/>
      <c r="C5225"/>
      <c r="Q5225" s="23"/>
      <c r="R5225" s="23"/>
      <c r="S5225" s="23"/>
      <c r="T5225" s="23"/>
      <c r="U5225" s="23"/>
    </row>
    <row r="5226" spans="2:21" x14ac:dyDescent="0.3">
      <c r="B5226"/>
      <c r="C5226"/>
      <c r="Q5226" s="23"/>
      <c r="R5226" s="23"/>
      <c r="S5226" s="23"/>
      <c r="T5226" s="23"/>
      <c r="U5226" s="23"/>
    </row>
    <row r="5227" spans="2:21" x14ac:dyDescent="0.3">
      <c r="B5227"/>
      <c r="C5227"/>
      <c r="Q5227" s="23"/>
      <c r="R5227" s="23"/>
      <c r="S5227" s="23"/>
      <c r="T5227" s="23"/>
      <c r="U5227" s="23"/>
    </row>
    <row r="5228" spans="2:21" x14ac:dyDescent="0.3">
      <c r="B5228"/>
      <c r="C5228"/>
      <c r="Q5228" s="23"/>
      <c r="R5228" s="23"/>
      <c r="S5228" s="23"/>
      <c r="T5228" s="23"/>
      <c r="U5228" s="23"/>
    </row>
    <row r="5229" spans="2:21" x14ac:dyDescent="0.3">
      <c r="B5229"/>
      <c r="C5229"/>
      <c r="Q5229" s="23"/>
      <c r="R5229" s="23"/>
      <c r="S5229" s="23"/>
      <c r="T5229" s="23"/>
      <c r="U5229" s="23"/>
    </row>
    <row r="5230" spans="2:21" x14ac:dyDescent="0.3">
      <c r="B5230"/>
      <c r="C5230"/>
      <c r="Q5230" s="23"/>
      <c r="R5230" s="23"/>
      <c r="S5230" s="23"/>
      <c r="T5230" s="23"/>
      <c r="U5230" s="23"/>
    </row>
    <row r="5231" spans="2:21" x14ac:dyDescent="0.3">
      <c r="B5231"/>
      <c r="C5231"/>
    </row>
    <row r="5232" spans="2:21" x14ac:dyDescent="0.3">
      <c r="B5232"/>
      <c r="C5232"/>
    </row>
    <row r="5233" spans="2:21" x14ac:dyDescent="0.3">
      <c r="B5233"/>
      <c r="C5233"/>
      <c r="Q5233" s="23"/>
      <c r="R5233" s="23"/>
      <c r="S5233" s="23"/>
      <c r="T5233" s="23"/>
      <c r="U5233" s="23"/>
    </row>
    <row r="5234" spans="2:21" x14ac:dyDescent="0.3">
      <c r="B5234"/>
      <c r="C5234"/>
      <c r="Q5234" s="23"/>
      <c r="R5234" s="23"/>
      <c r="S5234" s="23"/>
      <c r="T5234" s="23"/>
      <c r="U5234" s="23"/>
    </row>
    <row r="5235" spans="2:21" x14ac:dyDescent="0.3">
      <c r="B5235"/>
      <c r="C5235"/>
    </row>
    <row r="5236" spans="2:21" x14ac:dyDescent="0.3">
      <c r="B5236"/>
      <c r="C5236"/>
    </row>
    <row r="5237" spans="2:21" x14ac:dyDescent="0.3">
      <c r="B5237"/>
      <c r="C5237"/>
      <c r="Q5237" s="23"/>
      <c r="R5237" s="23"/>
      <c r="S5237" s="23"/>
      <c r="T5237" s="23"/>
      <c r="U5237" s="23"/>
    </row>
    <row r="5238" spans="2:21" x14ac:dyDescent="0.3">
      <c r="B5238"/>
      <c r="C5238"/>
      <c r="Q5238" s="23"/>
      <c r="R5238" s="23"/>
      <c r="S5238" s="23"/>
      <c r="T5238" s="23"/>
      <c r="U5238" s="23"/>
    </row>
    <row r="5239" spans="2:21" x14ac:dyDescent="0.3">
      <c r="B5239"/>
      <c r="C5239"/>
      <c r="Q5239" s="23"/>
      <c r="R5239" s="23"/>
      <c r="S5239" s="23"/>
      <c r="T5239" s="23"/>
      <c r="U5239" s="23"/>
    </row>
    <row r="5240" spans="2:21" x14ac:dyDescent="0.3">
      <c r="B5240"/>
      <c r="C5240"/>
    </row>
    <row r="5241" spans="2:21" x14ac:dyDescent="0.3">
      <c r="B5241"/>
      <c r="C5241"/>
    </row>
    <row r="5242" spans="2:21" x14ac:dyDescent="0.3">
      <c r="B5242"/>
      <c r="C5242"/>
      <c r="Q5242" s="23"/>
      <c r="R5242" s="23"/>
      <c r="S5242" s="23"/>
      <c r="T5242" s="23"/>
      <c r="U5242" s="23"/>
    </row>
    <row r="5243" spans="2:21" x14ac:dyDescent="0.3">
      <c r="B5243"/>
      <c r="C5243"/>
      <c r="Q5243" s="23"/>
      <c r="R5243" s="23"/>
      <c r="S5243" s="23"/>
      <c r="T5243" s="23"/>
      <c r="U5243" s="23"/>
    </row>
    <row r="5244" spans="2:21" x14ac:dyDescent="0.3">
      <c r="B5244"/>
      <c r="C5244"/>
      <c r="Q5244" s="23"/>
      <c r="R5244" s="23"/>
      <c r="S5244" s="23"/>
      <c r="T5244" s="23"/>
      <c r="U5244" s="23"/>
    </row>
    <row r="5245" spans="2:21" x14ac:dyDescent="0.3">
      <c r="B5245"/>
      <c r="C5245"/>
    </row>
    <row r="5246" spans="2:21" x14ac:dyDescent="0.3">
      <c r="B5246"/>
      <c r="C5246"/>
      <c r="Q5246" s="23"/>
      <c r="R5246" s="23"/>
      <c r="S5246" s="23"/>
      <c r="T5246" s="23"/>
      <c r="U5246" s="23"/>
    </row>
    <row r="5247" spans="2:21" x14ac:dyDescent="0.3">
      <c r="B5247"/>
      <c r="C5247"/>
    </row>
    <row r="5248" spans="2:21" x14ac:dyDescent="0.3">
      <c r="B5248"/>
      <c r="C5248"/>
      <c r="Q5248" s="23"/>
      <c r="R5248" s="23"/>
      <c r="S5248" s="23"/>
      <c r="T5248" s="23"/>
      <c r="U5248" s="23"/>
    </row>
    <row r="5249" spans="2:21" x14ac:dyDescent="0.3">
      <c r="B5249"/>
      <c r="C5249"/>
      <c r="Q5249" s="23"/>
      <c r="R5249" s="23"/>
      <c r="S5249" s="23"/>
      <c r="T5249" s="23"/>
      <c r="U5249" s="23"/>
    </row>
    <row r="5250" spans="2:21" x14ac:dyDescent="0.3">
      <c r="B5250"/>
      <c r="C5250"/>
      <c r="Q5250" s="23"/>
      <c r="R5250" s="23"/>
      <c r="S5250" s="23"/>
      <c r="T5250" s="23"/>
      <c r="U5250" s="23"/>
    </row>
    <row r="5251" spans="2:21" x14ac:dyDescent="0.3">
      <c r="B5251"/>
      <c r="C5251"/>
      <c r="Q5251" s="23"/>
      <c r="R5251" s="23"/>
      <c r="S5251" s="23"/>
      <c r="T5251" s="23"/>
      <c r="U5251" s="23"/>
    </row>
    <row r="5252" spans="2:21" x14ac:dyDescent="0.3">
      <c r="B5252"/>
      <c r="C5252"/>
      <c r="Q5252" s="23"/>
      <c r="R5252" s="23"/>
      <c r="S5252" s="23"/>
      <c r="T5252" s="23"/>
      <c r="U5252" s="23"/>
    </row>
    <row r="5253" spans="2:21" x14ac:dyDescent="0.3">
      <c r="B5253"/>
      <c r="C5253"/>
    </row>
    <row r="5254" spans="2:21" x14ac:dyDescent="0.3">
      <c r="B5254"/>
      <c r="C5254"/>
      <c r="Q5254" s="23"/>
      <c r="R5254" s="23"/>
      <c r="S5254" s="23"/>
      <c r="T5254" s="23"/>
      <c r="U5254" s="23"/>
    </row>
    <row r="5255" spans="2:21" x14ac:dyDescent="0.3">
      <c r="B5255"/>
      <c r="C5255"/>
      <c r="Q5255" s="23"/>
      <c r="R5255" s="23"/>
      <c r="S5255" s="23"/>
      <c r="T5255" s="23"/>
      <c r="U5255" s="23"/>
    </row>
    <row r="5256" spans="2:21" x14ac:dyDescent="0.3">
      <c r="B5256"/>
      <c r="C5256"/>
      <c r="Q5256" s="23"/>
      <c r="R5256" s="23"/>
      <c r="S5256" s="23"/>
      <c r="T5256" s="23"/>
      <c r="U5256" s="23"/>
    </row>
    <row r="5257" spans="2:21" x14ac:dyDescent="0.3">
      <c r="B5257"/>
      <c r="C5257"/>
      <c r="Q5257" s="23"/>
      <c r="R5257" s="23"/>
      <c r="S5257" s="23"/>
      <c r="T5257" s="23"/>
      <c r="U5257" s="23"/>
    </row>
    <row r="5258" spans="2:21" x14ac:dyDescent="0.3">
      <c r="B5258"/>
      <c r="C5258"/>
      <c r="Q5258" s="23"/>
      <c r="R5258" s="23"/>
      <c r="S5258" s="23"/>
      <c r="T5258" s="23"/>
      <c r="U5258" s="23"/>
    </row>
    <row r="5259" spans="2:21" x14ac:dyDescent="0.3">
      <c r="B5259"/>
      <c r="C5259"/>
    </row>
    <row r="5260" spans="2:21" x14ac:dyDescent="0.3">
      <c r="B5260"/>
      <c r="C5260"/>
    </row>
    <row r="5261" spans="2:21" x14ac:dyDescent="0.3">
      <c r="B5261"/>
      <c r="C5261"/>
      <c r="Q5261" s="23"/>
      <c r="R5261" s="23"/>
      <c r="S5261" s="23"/>
      <c r="T5261" s="23"/>
      <c r="U5261" s="23"/>
    </row>
    <row r="5262" spans="2:21" x14ac:dyDescent="0.3">
      <c r="B5262"/>
      <c r="C5262"/>
      <c r="Q5262" s="23"/>
      <c r="R5262" s="23"/>
      <c r="S5262" s="23"/>
      <c r="T5262" s="23"/>
      <c r="U5262" s="23"/>
    </row>
    <row r="5263" spans="2:21" x14ac:dyDescent="0.3">
      <c r="B5263"/>
      <c r="C5263"/>
      <c r="Q5263" s="23"/>
      <c r="R5263" s="23"/>
      <c r="S5263" s="23"/>
      <c r="T5263" s="23"/>
      <c r="U5263" s="23"/>
    </row>
    <row r="5264" spans="2:21" x14ac:dyDescent="0.3">
      <c r="B5264"/>
      <c r="C5264"/>
      <c r="Q5264" s="23"/>
      <c r="R5264" s="23"/>
      <c r="S5264" s="23"/>
      <c r="T5264" s="23"/>
      <c r="U5264" s="23"/>
    </row>
    <row r="5265" spans="2:21" x14ac:dyDescent="0.3">
      <c r="B5265"/>
      <c r="C5265"/>
      <c r="Q5265" s="23"/>
      <c r="R5265" s="23"/>
      <c r="S5265" s="23"/>
      <c r="T5265" s="23"/>
      <c r="U5265" s="23"/>
    </row>
    <row r="5266" spans="2:21" x14ac:dyDescent="0.3">
      <c r="B5266"/>
      <c r="C5266"/>
      <c r="Q5266" s="23"/>
      <c r="R5266" s="23"/>
      <c r="S5266" s="23"/>
      <c r="T5266" s="23"/>
      <c r="U5266" s="23"/>
    </row>
    <row r="5267" spans="2:21" x14ac:dyDescent="0.3">
      <c r="B5267"/>
      <c r="C5267"/>
    </row>
    <row r="5268" spans="2:21" x14ac:dyDescent="0.3">
      <c r="B5268"/>
      <c r="C5268"/>
    </row>
    <row r="5269" spans="2:21" x14ac:dyDescent="0.3">
      <c r="B5269"/>
      <c r="C5269"/>
      <c r="Q5269" s="23"/>
      <c r="R5269" s="23"/>
      <c r="S5269" s="23"/>
      <c r="T5269" s="23"/>
      <c r="U5269" s="23"/>
    </row>
    <row r="5270" spans="2:21" x14ac:dyDescent="0.3">
      <c r="B5270"/>
      <c r="C5270"/>
      <c r="Q5270" s="23"/>
      <c r="R5270" s="23"/>
      <c r="S5270" s="23"/>
      <c r="T5270" s="23"/>
      <c r="U5270" s="23"/>
    </row>
    <row r="5271" spans="2:21" x14ac:dyDescent="0.3">
      <c r="B5271"/>
      <c r="C5271"/>
    </row>
    <row r="5272" spans="2:21" x14ac:dyDescent="0.3">
      <c r="B5272"/>
      <c r="C5272"/>
    </row>
    <row r="5273" spans="2:21" x14ac:dyDescent="0.3">
      <c r="B5273"/>
      <c r="C5273"/>
      <c r="Q5273" s="23"/>
      <c r="R5273" s="23"/>
      <c r="S5273" s="23"/>
      <c r="T5273" s="23"/>
      <c r="U5273" s="23"/>
    </row>
    <row r="5274" spans="2:21" x14ac:dyDescent="0.3">
      <c r="B5274"/>
      <c r="C5274"/>
      <c r="Q5274" s="23"/>
      <c r="R5274" s="23"/>
      <c r="S5274" s="23"/>
      <c r="T5274" s="23"/>
      <c r="U5274" s="23"/>
    </row>
    <row r="5275" spans="2:21" x14ac:dyDescent="0.3">
      <c r="B5275"/>
      <c r="C5275"/>
      <c r="Q5275" s="23"/>
      <c r="R5275" s="23"/>
      <c r="S5275" s="23"/>
      <c r="T5275" s="23"/>
      <c r="U5275" s="23"/>
    </row>
    <row r="5276" spans="2:21" x14ac:dyDescent="0.3">
      <c r="B5276"/>
      <c r="C5276"/>
      <c r="Q5276" s="23"/>
      <c r="R5276" s="23"/>
      <c r="S5276" s="23"/>
      <c r="T5276" s="23"/>
      <c r="U5276" s="23"/>
    </row>
    <row r="5277" spans="2:21" x14ac:dyDescent="0.3">
      <c r="B5277"/>
      <c r="C5277"/>
      <c r="Q5277" s="23"/>
      <c r="R5277" s="23"/>
      <c r="S5277" s="23"/>
      <c r="T5277" s="23"/>
      <c r="U5277" s="23"/>
    </row>
    <row r="5278" spans="2:21" x14ac:dyDescent="0.3">
      <c r="B5278"/>
      <c r="C5278"/>
    </row>
    <row r="5279" spans="2:21" x14ac:dyDescent="0.3">
      <c r="B5279"/>
      <c r="C5279"/>
      <c r="Q5279" s="23"/>
      <c r="R5279" s="23"/>
      <c r="S5279" s="23"/>
      <c r="T5279" s="23"/>
      <c r="U5279" s="23"/>
    </row>
    <row r="5280" spans="2:21" x14ac:dyDescent="0.3">
      <c r="B5280"/>
      <c r="C5280"/>
      <c r="Q5280" s="23"/>
      <c r="R5280" s="23"/>
      <c r="S5280" s="23"/>
      <c r="T5280" s="23"/>
      <c r="U5280" s="23"/>
    </row>
    <row r="5281" spans="2:21" x14ac:dyDescent="0.3">
      <c r="B5281"/>
      <c r="C5281"/>
      <c r="Q5281" s="23"/>
      <c r="R5281" s="23"/>
      <c r="S5281" s="23"/>
      <c r="T5281" s="23"/>
      <c r="U5281" s="23"/>
    </row>
    <row r="5282" spans="2:21" x14ac:dyDescent="0.3">
      <c r="B5282"/>
      <c r="C5282"/>
      <c r="Q5282" s="23"/>
      <c r="R5282" s="23"/>
      <c r="S5282" s="23"/>
      <c r="T5282" s="23"/>
      <c r="U5282" s="23"/>
    </row>
    <row r="5283" spans="2:21" x14ac:dyDescent="0.3">
      <c r="B5283"/>
      <c r="C5283"/>
      <c r="Q5283" s="23"/>
      <c r="R5283" s="23"/>
      <c r="S5283" s="23"/>
      <c r="T5283" s="23"/>
      <c r="U5283" s="23"/>
    </row>
    <row r="5284" spans="2:21" x14ac:dyDescent="0.3">
      <c r="B5284"/>
      <c r="C5284"/>
      <c r="Q5284" s="23"/>
      <c r="R5284" s="23"/>
      <c r="S5284" s="23"/>
      <c r="T5284" s="23"/>
      <c r="U5284" s="23"/>
    </row>
    <row r="5285" spans="2:21" x14ac:dyDescent="0.3">
      <c r="B5285"/>
      <c r="C5285"/>
      <c r="Q5285" s="23"/>
      <c r="R5285" s="23"/>
      <c r="S5285" s="23"/>
      <c r="T5285" s="23"/>
      <c r="U5285" s="23"/>
    </row>
    <row r="5286" spans="2:21" x14ac:dyDescent="0.3">
      <c r="B5286"/>
      <c r="C5286"/>
      <c r="Q5286" s="23"/>
      <c r="R5286" s="23"/>
      <c r="S5286" s="23"/>
      <c r="T5286" s="23"/>
      <c r="U5286" s="23"/>
    </row>
    <row r="5287" spans="2:21" x14ac:dyDescent="0.3">
      <c r="B5287"/>
      <c r="C5287"/>
      <c r="Q5287" s="23"/>
      <c r="R5287" s="23"/>
      <c r="S5287" s="23"/>
      <c r="T5287" s="23"/>
      <c r="U5287" s="23"/>
    </row>
    <row r="5288" spans="2:21" x14ac:dyDescent="0.3">
      <c r="B5288"/>
      <c r="C5288"/>
      <c r="Q5288" s="23"/>
      <c r="R5288" s="23"/>
      <c r="S5288" s="23"/>
      <c r="T5288" s="23"/>
      <c r="U5288" s="23"/>
    </row>
    <row r="5289" spans="2:21" x14ac:dyDescent="0.3">
      <c r="B5289"/>
      <c r="C5289"/>
      <c r="Q5289" s="23"/>
      <c r="R5289" s="23"/>
      <c r="S5289" s="23"/>
      <c r="T5289" s="23"/>
      <c r="U5289" s="23"/>
    </row>
    <row r="5290" spans="2:21" x14ac:dyDescent="0.3">
      <c r="B5290"/>
      <c r="C5290"/>
      <c r="Q5290" s="23"/>
      <c r="R5290" s="23"/>
      <c r="S5290" s="23"/>
      <c r="T5290" s="23"/>
      <c r="U5290" s="23"/>
    </row>
    <row r="5291" spans="2:21" x14ac:dyDescent="0.3">
      <c r="B5291"/>
      <c r="C5291"/>
      <c r="Q5291" s="23"/>
      <c r="R5291" s="23"/>
      <c r="S5291" s="23"/>
      <c r="T5291" s="23"/>
      <c r="U5291" s="23"/>
    </row>
    <row r="5292" spans="2:21" x14ac:dyDescent="0.3">
      <c r="B5292"/>
      <c r="C5292"/>
      <c r="Q5292" s="23"/>
      <c r="R5292" s="23"/>
      <c r="S5292" s="23"/>
      <c r="T5292" s="23"/>
      <c r="U5292" s="23"/>
    </row>
    <row r="5293" spans="2:21" x14ac:dyDescent="0.3">
      <c r="B5293"/>
      <c r="C5293"/>
      <c r="Q5293" s="23"/>
      <c r="R5293" s="23"/>
      <c r="S5293" s="23"/>
      <c r="T5293" s="23"/>
      <c r="U5293" s="23"/>
    </row>
    <row r="5294" spans="2:21" x14ac:dyDescent="0.3">
      <c r="B5294"/>
      <c r="C5294"/>
      <c r="Q5294" s="23"/>
      <c r="R5294" s="23"/>
      <c r="S5294" s="23"/>
      <c r="T5294" s="23"/>
      <c r="U5294" s="23"/>
    </row>
    <row r="5295" spans="2:21" x14ac:dyDescent="0.3">
      <c r="B5295"/>
      <c r="C5295"/>
      <c r="Q5295" s="23"/>
      <c r="R5295" s="23"/>
      <c r="S5295" s="23"/>
      <c r="T5295" s="23"/>
      <c r="U5295" s="23"/>
    </row>
    <row r="5296" spans="2:21" x14ac:dyDescent="0.3">
      <c r="B5296"/>
      <c r="C5296"/>
      <c r="Q5296" s="23"/>
      <c r="R5296" s="23"/>
      <c r="S5296" s="23"/>
      <c r="T5296" s="23"/>
      <c r="U5296" s="23"/>
    </row>
    <row r="5297" spans="2:21" x14ac:dyDescent="0.3">
      <c r="B5297"/>
      <c r="C5297"/>
      <c r="Q5297" s="23"/>
      <c r="R5297" s="23"/>
      <c r="S5297" s="23"/>
      <c r="T5297" s="23"/>
      <c r="U5297" s="23"/>
    </row>
    <row r="5298" spans="2:21" x14ac:dyDescent="0.3">
      <c r="B5298"/>
      <c r="C5298"/>
      <c r="Q5298" s="23"/>
      <c r="R5298" s="23"/>
      <c r="S5298" s="23"/>
      <c r="T5298" s="23"/>
      <c r="U5298" s="23"/>
    </row>
    <row r="5299" spans="2:21" x14ac:dyDescent="0.3">
      <c r="B5299"/>
      <c r="C5299"/>
      <c r="Q5299" s="23"/>
      <c r="R5299" s="23"/>
      <c r="S5299" s="23"/>
      <c r="T5299" s="23"/>
      <c r="U5299" s="23"/>
    </row>
    <row r="5300" spans="2:21" x14ac:dyDescent="0.3">
      <c r="B5300"/>
      <c r="C5300"/>
      <c r="Q5300" s="23"/>
      <c r="R5300" s="23"/>
      <c r="S5300" s="23"/>
      <c r="T5300" s="23"/>
      <c r="U5300" s="23"/>
    </row>
    <row r="5301" spans="2:21" x14ac:dyDescent="0.3">
      <c r="B5301"/>
      <c r="C5301"/>
      <c r="Q5301" s="23"/>
      <c r="R5301" s="23"/>
      <c r="S5301" s="23"/>
      <c r="T5301" s="23"/>
      <c r="U5301" s="23"/>
    </row>
    <row r="5302" spans="2:21" x14ac:dyDescent="0.3">
      <c r="B5302"/>
      <c r="C5302"/>
      <c r="Q5302" s="23"/>
      <c r="R5302" s="23"/>
      <c r="S5302" s="23"/>
      <c r="T5302" s="23"/>
      <c r="U5302" s="23"/>
    </row>
    <row r="5303" spans="2:21" x14ac:dyDescent="0.3">
      <c r="B5303"/>
      <c r="C5303"/>
      <c r="Q5303" s="23"/>
      <c r="R5303" s="23"/>
      <c r="S5303" s="23"/>
      <c r="T5303" s="23"/>
      <c r="U5303" s="23"/>
    </row>
    <row r="5304" spans="2:21" x14ac:dyDescent="0.3">
      <c r="B5304"/>
      <c r="C5304"/>
      <c r="Q5304" s="23"/>
      <c r="R5304" s="23"/>
      <c r="S5304" s="23"/>
      <c r="T5304" s="23"/>
      <c r="U5304" s="23"/>
    </row>
    <row r="5305" spans="2:21" x14ac:dyDescent="0.3">
      <c r="B5305"/>
      <c r="C5305"/>
      <c r="Q5305" s="23"/>
      <c r="R5305" s="23"/>
      <c r="S5305" s="23"/>
      <c r="T5305" s="23"/>
      <c r="U5305" s="23"/>
    </row>
    <row r="5306" spans="2:21" x14ac:dyDescent="0.3">
      <c r="B5306"/>
      <c r="C5306"/>
      <c r="Q5306" s="23"/>
      <c r="R5306" s="23"/>
      <c r="S5306" s="23"/>
      <c r="T5306" s="23"/>
      <c r="U5306" s="23"/>
    </row>
    <row r="5307" spans="2:21" x14ac:dyDescent="0.3">
      <c r="B5307"/>
      <c r="C5307"/>
      <c r="Q5307" s="23"/>
      <c r="R5307" s="23"/>
      <c r="S5307" s="23"/>
      <c r="T5307" s="23"/>
      <c r="U5307" s="23"/>
    </row>
    <row r="5308" spans="2:21" x14ac:dyDescent="0.3">
      <c r="B5308"/>
      <c r="C5308"/>
    </row>
    <row r="5309" spans="2:21" x14ac:dyDescent="0.3">
      <c r="B5309"/>
      <c r="C5309"/>
    </row>
    <row r="5310" spans="2:21" x14ac:dyDescent="0.3">
      <c r="B5310"/>
      <c r="C5310"/>
      <c r="Q5310" s="23"/>
      <c r="R5310" s="23"/>
      <c r="S5310" s="23"/>
      <c r="T5310" s="23"/>
      <c r="U5310" s="23"/>
    </row>
    <row r="5311" spans="2:21" x14ac:dyDescent="0.3">
      <c r="B5311"/>
      <c r="C5311"/>
      <c r="Q5311" s="23"/>
      <c r="R5311" s="23"/>
      <c r="S5311" s="23"/>
      <c r="T5311" s="23"/>
      <c r="U5311" s="23"/>
    </row>
    <row r="5312" spans="2:21" x14ac:dyDescent="0.3">
      <c r="B5312"/>
      <c r="C5312"/>
      <c r="Q5312" s="23"/>
      <c r="R5312" s="23"/>
      <c r="S5312" s="23"/>
      <c r="T5312" s="23"/>
      <c r="U5312" s="23"/>
    </row>
    <row r="5313" spans="2:21" x14ac:dyDescent="0.3">
      <c r="B5313"/>
      <c r="C5313"/>
      <c r="Q5313" s="23"/>
      <c r="R5313" s="23"/>
      <c r="S5313" s="23"/>
      <c r="T5313" s="23"/>
      <c r="U5313" s="23"/>
    </row>
    <row r="5314" spans="2:21" x14ac:dyDescent="0.3">
      <c r="B5314"/>
      <c r="C5314"/>
      <c r="Q5314" s="23"/>
      <c r="R5314" s="23"/>
      <c r="S5314" s="23"/>
      <c r="T5314" s="23"/>
      <c r="U5314" s="23"/>
    </row>
    <row r="5315" spans="2:21" x14ac:dyDescent="0.3">
      <c r="B5315"/>
      <c r="C5315"/>
      <c r="Q5315" s="23"/>
      <c r="R5315" s="23"/>
      <c r="S5315" s="23"/>
      <c r="T5315" s="23"/>
      <c r="U5315" s="23"/>
    </row>
    <row r="5316" spans="2:21" x14ac:dyDescent="0.3">
      <c r="B5316"/>
      <c r="C5316"/>
    </row>
    <row r="5317" spans="2:21" x14ac:dyDescent="0.3">
      <c r="B5317"/>
      <c r="C5317"/>
    </row>
    <row r="5318" spans="2:21" x14ac:dyDescent="0.3">
      <c r="B5318"/>
      <c r="C5318"/>
      <c r="Q5318" s="23"/>
      <c r="R5318" s="23"/>
      <c r="S5318" s="23"/>
      <c r="T5318" s="23"/>
      <c r="U5318" s="23"/>
    </row>
    <row r="5319" spans="2:21" x14ac:dyDescent="0.3">
      <c r="B5319"/>
      <c r="C5319"/>
      <c r="Q5319" s="23"/>
      <c r="R5319" s="23"/>
      <c r="S5319" s="23"/>
      <c r="T5319" s="23"/>
      <c r="U5319" s="23"/>
    </row>
    <row r="5320" spans="2:21" x14ac:dyDescent="0.3">
      <c r="B5320"/>
      <c r="C5320"/>
      <c r="Q5320" s="23"/>
      <c r="R5320" s="23"/>
      <c r="S5320" s="23"/>
      <c r="T5320" s="23"/>
      <c r="U5320" s="23"/>
    </row>
    <row r="5321" spans="2:21" x14ac:dyDescent="0.3">
      <c r="B5321"/>
      <c r="C5321"/>
      <c r="Q5321" s="23"/>
      <c r="R5321" s="23"/>
      <c r="S5321" s="23"/>
      <c r="T5321" s="23"/>
      <c r="U5321" s="23"/>
    </row>
    <row r="5322" spans="2:21" x14ac:dyDescent="0.3">
      <c r="B5322"/>
      <c r="C5322"/>
      <c r="Q5322" s="23"/>
      <c r="R5322" s="23"/>
      <c r="S5322" s="23"/>
      <c r="T5322" s="23"/>
      <c r="U5322" s="23"/>
    </row>
    <row r="5323" spans="2:21" x14ac:dyDescent="0.3">
      <c r="B5323"/>
      <c r="C5323"/>
      <c r="Q5323" s="23"/>
      <c r="R5323" s="23"/>
      <c r="S5323" s="23"/>
      <c r="T5323" s="23"/>
      <c r="U5323" s="23"/>
    </row>
    <row r="5324" spans="2:21" x14ac:dyDescent="0.3">
      <c r="B5324"/>
      <c r="C5324"/>
      <c r="Q5324" s="23"/>
      <c r="R5324" s="23"/>
      <c r="S5324" s="23"/>
      <c r="T5324" s="23"/>
      <c r="U5324" s="23"/>
    </row>
    <row r="5325" spans="2:21" x14ac:dyDescent="0.3">
      <c r="B5325"/>
      <c r="C5325"/>
      <c r="Q5325" s="23"/>
      <c r="R5325" s="23"/>
      <c r="S5325" s="23"/>
      <c r="T5325" s="23"/>
      <c r="U5325" s="23"/>
    </row>
    <row r="5326" spans="2:21" x14ac:dyDescent="0.3">
      <c r="B5326"/>
      <c r="C5326"/>
    </row>
    <row r="5327" spans="2:21" x14ac:dyDescent="0.3">
      <c r="B5327"/>
      <c r="C5327"/>
      <c r="Q5327" s="23"/>
      <c r="R5327" s="23"/>
      <c r="S5327" s="23"/>
      <c r="T5327" s="23"/>
      <c r="U5327" s="23"/>
    </row>
    <row r="5328" spans="2:21" x14ac:dyDescent="0.3">
      <c r="B5328"/>
      <c r="C5328"/>
      <c r="Q5328" s="23"/>
      <c r="R5328" s="23"/>
      <c r="S5328" s="23"/>
      <c r="T5328" s="23"/>
      <c r="U5328" s="23"/>
    </row>
    <row r="5329" spans="2:21" x14ac:dyDescent="0.3">
      <c r="B5329"/>
      <c r="C5329"/>
      <c r="Q5329" s="23"/>
      <c r="R5329" s="23"/>
      <c r="S5329" s="23"/>
      <c r="T5329" s="23"/>
      <c r="U5329" s="23"/>
    </row>
    <row r="5330" spans="2:21" x14ac:dyDescent="0.3">
      <c r="B5330"/>
      <c r="C5330"/>
      <c r="Q5330" s="23"/>
      <c r="R5330" s="23"/>
      <c r="S5330" s="23"/>
      <c r="T5330" s="23"/>
      <c r="U5330" s="23"/>
    </row>
    <row r="5331" spans="2:21" x14ac:dyDescent="0.3">
      <c r="B5331"/>
      <c r="C5331"/>
      <c r="Q5331" s="23"/>
      <c r="R5331" s="23"/>
      <c r="S5331" s="23"/>
      <c r="T5331" s="23"/>
      <c r="U5331" s="23"/>
    </row>
    <row r="5332" spans="2:21" x14ac:dyDescent="0.3">
      <c r="B5332"/>
      <c r="C5332"/>
      <c r="Q5332" s="23"/>
      <c r="R5332" s="23"/>
      <c r="S5332" s="23"/>
      <c r="T5332" s="23"/>
      <c r="U5332" s="23"/>
    </row>
    <row r="5333" spans="2:21" x14ac:dyDescent="0.3">
      <c r="B5333"/>
      <c r="C5333"/>
      <c r="Q5333" s="23"/>
      <c r="R5333" s="23"/>
      <c r="S5333" s="23"/>
      <c r="T5333" s="23"/>
      <c r="U5333" s="23"/>
    </row>
    <row r="5334" spans="2:21" x14ac:dyDescent="0.3">
      <c r="B5334"/>
      <c r="C5334"/>
    </row>
    <row r="5335" spans="2:21" x14ac:dyDescent="0.3">
      <c r="B5335"/>
      <c r="C5335"/>
      <c r="Q5335" s="23"/>
      <c r="R5335" s="23"/>
      <c r="S5335" s="23"/>
      <c r="T5335" s="23"/>
      <c r="U5335" s="23"/>
    </row>
    <row r="5336" spans="2:21" x14ac:dyDescent="0.3">
      <c r="B5336"/>
      <c r="C5336"/>
    </row>
    <row r="5337" spans="2:21" x14ac:dyDescent="0.3">
      <c r="B5337"/>
      <c r="C5337"/>
      <c r="Q5337" s="23"/>
      <c r="R5337" s="23"/>
      <c r="S5337" s="23"/>
      <c r="T5337" s="23"/>
      <c r="U5337" s="23"/>
    </row>
    <row r="5338" spans="2:21" x14ac:dyDescent="0.3">
      <c r="B5338"/>
      <c r="C5338"/>
      <c r="Q5338" s="23"/>
      <c r="R5338" s="23"/>
      <c r="S5338" s="23"/>
      <c r="T5338" s="23"/>
      <c r="U5338" s="23"/>
    </row>
    <row r="5339" spans="2:21" x14ac:dyDescent="0.3">
      <c r="B5339"/>
      <c r="C5339"/>
      <c r="Q5339" s="23"/>
      <c r="R5339" s="23"/>
      <c r="S5339" s="23"/>
      <c r="T5339" s="23"/>
      <c r="U5339" s="23"/>
    </row>
    <row r="5340" spans="2:21" x14ac:dyDescent="0.3">
      <c r="B5340"/>
      <c r="C5340"/>
      <c r="Q5340" s="23"/>
      <c r="R5340" s="23"/>
      <c r="S5340" s="23"/>
      <c r="T5340" s="23"/>
      <c r="U5340" s="23"/>
    </row>
    <row r="5341" spans="2:21" x14ac:dyDescent="0.3">
      <c r="B5341"/>
      <c r="C5341"/>
      <c r="Q5341" s="23"/>
      <c r="R5341" s="23"/>
      <c r="S5341" s="23"/>
      <c r="T5341" s="23"/>
      <c r="U5341" s="23"/>
    </row>
    <row r="5342" spans="2:21" x14ac:dyDescent="0.3">
      <c r="B5342"/>
      <c r="C5342"/>
      <c r="Q5342" s="23"/>
      <c r="R5342" s="23"/>
      <c r="S5342" s="23"/>
      <c r="T5342" s="23"/>
      <c r="U5342" s="23"/>
    </row>
    <row r="5343" spans="2:21" x14ac:dyDescent="0.3">
      <c r="B5343"/>
      <c r="C5343"/>
      <c r="Q5343" s="23"/>
      <c r="R5343" s="23"/>
      <c r="S5343" s="23"/>
      <c r="T5343" s="23"/>
      <c r="U5343" s="23"/>
    </row>
    <row r="5344" spans="2:21" x14ac:dyDescent="0.3">
      <c r="B5344"/>
      <c r="C5344"/>
      <c r="Q5344" s="23"/>
      <c r="R5344" s="23"/>
      <c r="S5344" s="23"/>
      <c r="T5344" s="23"/>
      <c r="U5344" s="23"/>
    </row>
    <row r="5345" spans="2:21" x14ac:dyDescent="0.3">
      <c r="B5345"/>
      <c r="C5345"/>
      <c r="Q5345" s="23"/>
      <c r="R5345" s="23"/>
      <c r="S5345" s="23"/>
      <c r="T5345" s="23"/>
      <c r="U5345" s="23"/>
    </row>
    <row r="5346" spans="2:21" x14ac:dyDescent="0.3">
      <c r="B5346"/>
      <c r="C5346"/>
      <c r="Q5346" s="23"/>
      <c r="R5346" s="23"/>
      <c r="S5346" s="23"/>
      <c r="T5346" s="23"/>
      <c r="U5346" s="23"/>
    </row>
    <row r="5347" spans="2:21" x14ac:dyDescent="0.3">
      <c r="B5347"/>
      <c r="C5347"/>
    </row>
    <row r="5348" spans="2:21" x14ac:dyDescent="0.3">
      <c r="B5348"/>
      <c r="C5348"/>
    </row>
    <row r="5349" spans="2:21" x14ac:dyDescent="0.3">
      <c r="B5349"/>
      <c r="C5349"/>
      <c r="Q5349" s="23"/>
      <c r="R5349" s="23"/>
      <c r="S5349" s="23"/>
      <c r="T5349" s="23"/>
      <c r="U5349" s="23"/>
    </row>
    <row r="5350" spans="2:21" x14ac:dyDescent="0.3">
      <c r="B5350"/>
      <c r="C5350"/>
      <c r="Q5350" s="23"/>
      <c r="R5350" s="23"/>
      <c r="S5350" s="23"/>
      <c r="T5350" s="23"/>
      <c r="U5350" s="23"/>
    </row>
    <row r="5351" spans="2:21" x14ac:dyDescent="0.3">
      <c r="B5351"/>
      <c r="C5351"/>
    </row>
    <row r="5352" spans="2:21" x14ac:dyDescent="0.3">
      <c r="B5352"/>
      <c r="C5352"/>
    </row>
    <row r="5353" spans="2:21" x14ac:dyDescent="0.3">
      <c r="B5353"/>
      <c r="C5353"/>
      <c r="Q5353" s="23"/>
      <c r="R5353" s="23"/>
      <c r="S5353" s="23"/>
      <c r="T5353" s="23"/>
      <c r="U5353" s="23"/>
    </row>
    <row r="5354" spans="2:21" x14ac:dyDescent="0.3">
      <c r="B5354"/>
      <c r="C5354"/>
      <c r="Q5354" s="23"/>
      <c r="R5354" s="23"/>
      <c r="S5354" s="23"/>
      <c r="T5354" s="23"/>
      <c r="U5354" s="23"/>
    </row>
    <row r="5355" spans="2:21" x14ac:dyDescent="0.3">
      <c r="B5355"/>
      <c r="C5355"/>
      <c r="Q5355" s="23"/>
      <c r="R5355" s="23"/>
      <c r="S5355" s="23"/>
      <c r="T5355" s="23"/>
      <c r="U5355" s="23"/>
    </row>
    <row r="5356" spans="2:21" x14ac:dyDescent="0.3">
      <c r="B5356"/>
      <c r="C5356"/>
      <c r="Q5356" s="23"/>
      <c r="R5356" s="23"/>
      <c r="S5356" s="23"/>
      <c r="T5356" s="23"/>
      <c r="U5356" s="23"/>
    </row>
    <row r="5357" spans="2:21" x14ac:dyDescent="0.3">
      <c r="B5357"/>
      <c r="C5357"/>
    </row>
    <row r="5358" spans="2:21" x14ac:dyDescent="0.3">
      <c r="B5358"/>
      <c r="C5358"/>
    </row>
    <row r="5359" spans="2:21" x14ac:dyDescent="0.3">
      <c r="B5359"/>
      <c r="C5359"/>
      <c r="Q5359" s="23"/>
      <c r="R5359" s="23"/>
      <c r="S5359" s="23"/>
      <c r="T5359" s="23"/>
      <c r="U5359" s="23"/>
    </row>
    <row r="5360" spans="2:21" x14ac:dyDescent="0.3">
      <c r="B5360"/>
      <c r="C5360"/>
      <c r="Q5360" s="23"/>
      <c r="R5360" s="23"/>
      <c r="S5360" s="23"/>
      <c r="T5360" s="23"/>
      <c r="U5360" s="23"/>
    </row>
    <row r="5361" spans="2:21" x14ac:dyDescent="0.3">
      <c r="B5361"/>
      <c r="C5361"/>
      <c r="Q5361" s="23"/>
      <c r="R5361" s="23"/>
      <c r="S5361" s="23"/>
      <c r="T5361" s="23"/>
      <c r="U5361" s="23"/>
    </row>
    <row r="5362" spans="2:21" x14ac:dyDescent="0.3">
      <c r="B5362"/>
      <c r="C5362"/>
    </row>
    <row r="5363" spans="2:21" x14ac:dyDescent="0.3">
      <c r="B5363"/>
      <c r="C5363"/>
    </row>
    <row r="5364" spans="2:21" x14ac:dyDescent="0.3">
      <c r="B5364"/>
      <c r="C5364"/>
      <c r="Q5364" s="23"/>
      <c r="R5364" s="23"/>
      <c r="S5364" s="23"/>
      <c r="T5364" s="23"/>
      <c r="U5364" s="23"/>
    </row>
    <row r="5365" spans="2:21" x14ac:dyDescent="0.3">
      <c r="B5365"/>
      <c r="C5365"/>
      <c r="Q5365" s="23"/>
      <c r="R5365" s="23"/>
      <c r="S5365" s="23"/>
      <c r="T5365" s="23"/>
      <c r="U5365" s="23"/>
    </row>
    <row r="5366" spans="2:21" x14ac:dyDescent="0.3">
      <c r="B5366"/>
      <c r="C5366"/>
      <c r="Q5366" s="23"/>
      <c r="R5366" s="23"/>
      <c r="S5366" s="23"/>
      <c r="T5366" s="23"/>
      <c r="U5366" s="23"/>
    </row>
    <row r="5367" spans="2:21" x14ac:dyDescent="0.3">
      <c r="B5367"/>
      <c r="C5367"/>
    </row>
    <row r="5368" spans="2:21" x14ac:dyDescent="0.3">
      <c r="B5368"/>
      <c r="C5368"/>
    </row>
    <row r="5369" spans="2:21" x14ac:dyDescent="0.3">
      <c r="B5369"/>
      <c r="C5369"/>
      <c r="Q5369" s="23"/>
      <c r="R5369" s="23"/>
      <c r="S5369" s="23"/>
      <c r="T5369" s="23"/>
      <c r="U5369" s="23"/>
    </row>
    <row r="5370" spans="2:21" x14ac:dyDescent="0.3">
      <c r="B5370"/>
      <c r="C5370"/>
      <c r="Q5370" s="23"/>
      <c r="R5370" s="23"/>
      <c r="S5370" s="23"/>
      <c r="T5370" s="23"/>
      <c r="U5370" s="23"/>
    </row>
    <row r="5371" spans="2:21" x14ac:dyDescent="0.3">
      <c r="B5371"/>
      <c r="C5371"/>
      <c r="Q5371" s="23"/>
      <c r="R5371" s="23"/>
      <c r="S5371" s="23"/>
      <c r="T5371" s="23"/>
      <c r="U5371" s="23"/>
    </row>
    <row r="5372" spans="2:21" x14ac:dyDescent="0.3">
      <c r="B5372"/>
      <c r="C5372"/>
      <c r="Q5372" s="23"/>
      <c r="R5372" s="23"/>
      <c r="S5372" s="23"/>
      <c r="T5372" s="23"/>
      <c r="U5372" s="23"/>
    </row>
    <row r="5373" spans="2:21" x14ac:dyDescent="0.3">
      <c r="B5373"/>
      <c r="C5373"/>
      <c r="Q5373" s="23"/>
      <c r="R5373" s="23"/>
      <c r="S5373" s="23"/>
      <c r="T5373" s="23"/>
      <c r="U5373" s="23"/>
    </row>
    <row r="5374" spans="2:21" x14ac:dyDescent="0.3">
      <c r="B5374"/>
      <c r="C5374"/>
      <c r="Q5374" s="23"/>
      <c r="R5374" s="23"/>
      <c r="S5374" s="23"/>
      <c r="T5374" s="23"/>
      <c r="U5374" s="23"/>
    </row>
    <row r="5375" spans="2:21" x14ac:dyDescent="0.3">
      <c r="B5375"/>
      <c r="C5375"/>
      <c r="Q5375" s="23"/>
      <c r="R5375" s="23"/>
      <c r="S5375" s="23"/>
      <c r="T5375" s="23"/>
      <c r="U5375" s="23"/>
    </row>
    <row r="5376" spans="2:21" x14ac:dyDescent="0.3">
      <c r="B5376"/>
      <c r="C5376"/>
      <c r="Q5376" s="23"/>
      <c r="R5376" s="23"/>
      <c r="S5376" s="23"/>
      <c r="T5376" s="23"/>
      <c r="U5376" s="23"/>
    </row>
    <row r="5377" spans="2:21" x14ac:dyDescent="0.3">
      <c r="B5377"/>
      <c r="C5377"/>
      <c r="Q5377" s="23"/>
      <c r="R5377" s="23"/>
      <c r="S5377" s="23"/>
      <c r="T5377" s="23"/>
      <c r="U5377" s="23"/>
    </row>
    <row r="5378" spans="2:21" x14ac:dyDescent="0.3">
      <c r="B5378"/>
      <c r="C5378"/>
      <c r="Q5378" s="23"/>
      <c r="R5378" s="23"/>
      <c r="S5378" s="23"/>
      <c r="T5378" s="23"/>
      <c r="U5378" s="23"/>
    </row>
    <row r="5379" spans="2:21" x14ac:dyDescent="0.3">
      <c r="B5379"/>
      <c r="C5379"/>
      <c r="Q5379" s="23"/>
      <c r="R5379" s="23"/>
      <c r="S5379" s="23"/>
      <c r="T5379" s="23"/>
      <c r="U5379" s="23"/>
    </row>
    <row r="5380" spans="2:21" x14ac:dyDescent="0.3">
      <c r="B5380"/>
      <c r="C5380"/>
    </row>
    <row r="5381" spans="2:21" x14ac:dyDescent="0.3">
      <c r="B5381"/>
      <c r="C5381"/>
    </row>
    <row r="5382" spans="2:21" x14ac:dyDescent="0.3">
      <c r="B5382"/>
      <c r="C5382"/>
      <c r="Q5382" s="23"/>
      <c r="R5382" s="23"/>
      <c r="S5382" s="23"/>
      <c r="T5382" s="23"/>
      <c r="U5382" s="23"/>
    </row>
    <row r="5383" spans="2:21" x14ac:dyDescent="0.3">
      <c r="B5383"/>
      <c r="C5383"/>
      <c r="Q5383" s="23"/>
      <c r="R5383" s="23"/>
      <c r="S5383" s="23"/>
      <c r="T5383" s="23"/>
      <c r="U5383" s="23"/>
    </row>
    <row r="5384" spans="2:21" x14ac:dyDescent="0.3">
      <c r="B5384"/>
      <c r="C5384"/>
      <c r="Q5384" s="23"/>
      <c r="R5384" s="23"/>
      <c r="S5384" s="23"/>
      <c r="T5384" s="23"/>
      <c r="U5384" s="23"/>
    </row>
    <row r="5385" spans="2:21" x14ac:dyDescent="0.3">
      <c r="B5385"/>
      <c r="C5385"/>
      <c r="Q5385" s="23"/>
      <c r="R5385" s="23"/>
      <c r="S5385" s="23"/>
      <c r="T5385" s="23"/>
      <c r="U5385" s="23"/>
    </row>
    <row r="5386" spans="2:21" x14ac:dyDescent="0.3">
      <c r="B5386"/>
      <c r="C5386"/>
      <c r="Q5386" s="23"/>
      <c r="R5386" s="23"/>
      <c r="S5386" s="23"/>
      <c r="T5386" s="23"/>
      <c r="U5386" s="23"/>
    </row>
    <row r="5387" spans="2:21" x14ac:dyDescent="0.3">
      <c r="B5387"/>
      <c r="C5387"/>
      <c r="Q5387" s="23"/>
      <c r="R5387" s="23"/>
      <c r="S5387" s="23"/>
      <c r="T5387" s="23"/>
      <c r="U5387" s="23"/>
    </row>
    <row r="5388" spans="2:21" x14ac:dyDescent="0.3">
      <c r="B5388"/>
      <c r="C5388"/>
      <c r="Q5388" s="23"/>
      <c r="R5388" s="23"/>
      <c r="S5388" s="23"/>
      <c r="T5388" s="23"/>
      <c r="U5388" s="23"/>
    </row>
    <row r="5389" spans="2:21" x14ac:dyDescent="0.3">
      <c r="B5389"/>
      <c r="C5389"/>
      <c r="Q5389" s="23"/>
      <c r="R5389" s="23"/>
      <c r="S5389" s="23"/>
      <c r="T5389" s="23"/>
      <c r="U5389" s="23"/>
    </row>
    <row r="5390" spans="2:21" x14ac:dyDescent="0.3">
      <c r="B5390"/>
      <c r="C5390"/>
      <c r="Q5390" s="23"/>
      <c r="R5390" s="23"/>
      <c r="S5390" s="23"/>
      <c r="T5390" s="23"/>
      <c r="U5390" s="23"/>
    </row>
    <row r="5391" spans="2:21" x14ac:dyDescent="0.3">
      <c r="B5391"/>
      <c r="C5391"/>
      <c r="Q5391" s="23"/>
      <c r="R5391" s="23"/>
      <c r="S5391" s="23"/>
      <c r="T5391" s="23"/>
      <c r="U5391" s="23"/>
    </row>
    <row r="5392" spans="2:21" x14ac:dyDescent="0.3">
      <c r="B5392"/>
      <c r="C5392"/>
      <c r="Q5392" s="23"/>
      <c r="R5392" s="23"/>
      <c r="S5392" s="23"/>
      <c r="T5392" s="23"/>
      <c r="U5392" s="23"/>
    </row>
    <row r="5393" spans="2:21" x14ac:dyDescent="0.3">
      <c r="B5393"/>
      <c r="C5393"/>
      <c r="Q5393" s="23"/>
      <c r="R5393" s="23"/>
      <c r="S5393" s="23"/>
      <c r="T5393" s="23"/>
      <c r="U5393" s="23"/>
    </row>
    <row r="5394" spans="2:21" x14ac:dyDescent="0.3">
      <c r="B5394"/>
      <c r="C5394"/>
      <c r="Q5394" s="23"/>
      <c r="R5394" s="23"/>
      <c r="S5394" s="23"/>
      <c r="T5394" s="23"/>
      <c r="U5394" s="23"/>
    </row>
    <row r="5395" spans="2:21" x14ac:dyDescent="0.3">
      <c r="B5395"/>
      <c r="C5395"/>
      <c r="Q5395" s="23"/>
      <c r="R5395" s="23"/>
      <c r="S5395" s="23"/>
      <c r="T5395" s="23"/>
      <c r="U5395" s="23"/>
    </row>
    <row r="5396" spans="2:21" x14ac:dyDescent="0.3">
      <c r="B5396"/>
      <c r="C5396"/>
      <c r="Q5396" s="23"/>
      <c r="R5396" s="23"/>
      <c r="S5396" s="23"/>
      <c r="T5396" s="23"/>
      <c r="U5396" s="23"/>
    </row>
    <row r="5397" spans="2:21" x14ac:dyDescent="0.3">
      <c r="B5397"/>
      <c r="C5397"/>
      <c r="Q5397" s="23"/>
      <c r="R5397" s="23"/>
      <c r="S5397" s="23"/>
      <c r="T5397" s="23"/>
      <c r="U5397" s="23"/>
    </row>
    <row r="5398" spans="2:21" x14ac:dyDescent="0.3">
      <c r="B5398"/>
      <c r="C5398"/>
      <c r="Q5398" s="23"/>
      <c r="R5398" s="23"/>
      <c r="S5398" s="23"/>
      <c r="T5398" s="23"/>
      <c r="U5398" s="23"/>
    </row>
    <row r="5399" spans="2:21" x14ac:dyDescent="0.3">
      <c r="B5399"/>
      <c r="C5399"/>
      <c r="Q5399" s="23"/>
      <c r="R5399" s="23"/>
      <c r="S5399" s="23"/>
      <c r="T5399" s="23"/>
      <c r="U5399" s="23"/>
    </row>
    <row r="5400" spans="2:21" x14ac:dyDescent="0.3">
      <c r="B5400"/>
      <c r="C5400"/>
      <c r="Q5400" s="23"/>
      <c r="R5400" s="23"/>
      <c r="S5400" s="23"/>
      <c r="T5400" s="23"/>
      <c r="U5400" s="23"/>
    </row>
    <row r="5401" spans="2:21" x14ac:dyDescent="0.3">
      <c r="B5401"/>
      <c r="C5401"/>
      <c r="Q5401" s="23"/>
      <c r="R5401" s="23"/>
      <c r="S5401" s="23"/>
      <c r="T5401" s="23"/>
      <c r="U5401" s="23"/>
    </row>
    <row r="5402" spans="2:21" x14ac:dyDescent="0.3">
      <c r="B5402"/>
      <c r="C5402"/>
    </row>
    <row r="5403" spans="2:21" x14ac:dyDescent="0.3">
      <c r="B5403"/>
      <c r="C5403"/>
    </row>
    <row r="5404" spans="2:21" x14ac:dyDescent="0.3">
      <c r="B5404"/>
      <c r="C5404"/>
      <c r="Q5404" s="23"/>
      <c r="R5404" s="23"/>
      <c r="S5404" s="23"/>
      <c r="T5404" s="23"/>
      <c r="U5404" s="23"/>
    </row>
    <row r="5405" spans="2:21" x14ac:dyDescent="0.3">
      <c r="B5405"/>
      <c r="C5405"/>
      <c r="Q5405" s="23"/>
      <c r="R5405" s="23"/>
      <c r="S5405" s="23"/>
      <c r="T5405" s="23"/>
      <c r="U5405" s="23"/>
    </row>
    <row r="5406" spans="2:21" x14ac:dyDescent="0.3">
      <c r="B5406"/>
      <c r="C5406"/>
      <c r="Q5406" s="23"/>
      <c r="R5406" s="23"/>
      <c r="S5406" s="23"/>
      <c r="T5406" s="23"/>
      <c r="U5406" s="23"/>
    </row>
    <row r="5407" spans="2:21" x14ac:dyDescent="0.3">
      <c r="B5407"/>
      <c r="C5407"/>
      <c r="Q5407" s="23"/>
      <c r="R5407" s="23"/>
      <c r="S5407" s="23"/>
      <c r="T5407" s="23"/>
      <c r="U5407" s="23"/>
    </row>
    <row r="5408" spans="2:21" x14ac:dyDescent="0.3">
      <c r="B5408"/>
      <c r="C5408"/>
      <c r="Q5408" s="23"/>
      <c r="R5408" s="23"/>
      <c r="S5408" s="23"/>
      <c r="T5408" s="23"/>
      <c r="U5408" s="23"/>
    </row>
    <row r="5409" spans="2:21" x14ac:dyDescent="0.3">
      <c r="B5409"/>
      <c r="C5409"/>
      <c r="Q5409" s="23"/>
      <c r="R5409" s="23"/>
      <c r="S5409" s="23"/>
      <c r="T5409" s="23"/>
      <c r="U5409" s="23"/>
    </row>
    <row r="5410" spans="2:21" x14ac:dyDescent="0.3">
      <c r="B5410"/>
      <c r="C5410"/>
      <c r="Q5410" s="23"/>
      <c r="R5410" s="23"/>
      <c r="S5410" s="23"/>
      <c r="T5410" s="23"/>
      <c r="U5410" s="23"/>
    </row>
    <row r="5411" spans="2:21" x14ac:dyDescent="0.3">
      <c r="B5411"/>
      <c r="C5411"/>
      <c r="Q5411" s="23"/>
      <c r="R5411" s="23"/>
      <c r="S5411" s="23"/>
      <c r="T5411" s="23"/>
      <c r="U5411" s="23"/>
    </row>
    <row r="5412" spans="2:21" x14ac:dyDescent="0.3">
      <c r="B5412"/>
      <c r="C5412"/>
      <c r="Q5412" s="23"/>
      <c r="R5412" s="23"/>
      <c r="S5412" s="23"/>
      <c r="T5412" s="23"/>
      <c r="U5412" s="23"/>
    </row>
    <row r="5413" spans="2:21" x14ac:dyDescent="0.3">
      <c r="B5413"/>
      <c r="C5413"/>
      <c r="Q5413" s="23"/>
      <c r="R5413" s="23"/>
      <c r="S5413" s="23"/>
      <c r="T5413" s="23"/>
      <c r="U5413" s="23"/>
    </row>
    <row r="5414" spans="2:21" x14ac:dyDescent="0.3">
      <c r="B5414"/>
      <c r="C5414"/>
      <c r="Q5414" s="23"/>
      <c r="R5414" s="23"/>
      <c r="S5414" s="23"/>
      <c r="T5414" s="23"/>
      <c r="U5414" s="23"/>
    </row>
    <row r="5415" spans="2:21" x14ac:dyDescent="0.3">
      <c r="B5415"/>
      <c r="C5415"/>
      <c r="Q5415" s="23"/>
      <c r="R5415" s="23"/>
      <c r="S5415" s="23"/>
      <c r="T5415" s="23"/>
      <c r="U5415" s="23"/>
    </row>
    <row r="5416" spans="2:21" x14ac:dyDescent="0.3">
      <c r="B5416"/>
      <c r="C5416"/>
      <c r="Q5416" s="23"/>
      <c r="R5416" s="23"/>
      <c r="S5416" s="23"/>
      <c r="T5416" s="23"/>
      <c r="U5416" s="23"/>
    </row>
    <row r="5417" spans="2:21" x14ac:dyDescent="0.3">
      <c r="B5417"/>
      <c r="C5417"/>
      <c r="Q5417" s="23"/>
      <c r="R5417" s="23"/>
      <c r="S5417" s="23"/>
      <c r="T5417" s="23"/>
      <c r="U5417" s="23"/>
    </row>
    <row r="5418" spans="2:21" x14ac:dyDescent="0.3">
      <c r="B5418"/>
      <c r="C5418"/>
      <c r="Q5418" s="23"/>
      <c r="R5418" s="23"/>
      <c r="S5418" s="23"/>
      <c r="T5418" s="23"/>
      <c r="U5418" s="23"/>
    </row>
    <row r="5419" spans="2:21" x14ac:dyDescent="0.3">
      <c r="B5419"/>
      <c r="C5419"/>
      <c r="Q5419" s="23"/>
      <c r="R5419" s="23"/>
      <c r="S5419" s="23"/>
      <c r="T5419" s="23"/>
      <c r="U5419" s="23"/>
    </row>
    <row r="5420" spans="2:21" x14ac:dyDescent="0.3">
      <c r="B5420"/>
      <c r="C5420"/>
      <c r="Q5420" s="23"/>
      <c r="R5420" s="23"/>
      <c r="S5420" s="23"/>
      <c r="T5420" s="23"/>
      <c r="U5420" s="23"/>
    </row>
    <row r="5421" spans="2:21" x14ac:dyDescent="0.3">
      <c r="B5421"/>
      <c r="C5421"/>
      <c r="Q5421" s="23"/>
      <c r="R5421" s="23"/>
      <c r="S5421" s="23"/>
      <c r="T5421" s="23"/>
      <c r="U5421" s="23"/>
    </row>
    <row r="5422" spans="2:21" x14ac:dyDescent="0.3">
      <c r="B5422"/>
      <c r="C5422"/>
      <c r="Q5422" s="23"/>
      <c r="R5422" s="23"/>
      <c r="S5422" s="23"/>
      <c r="T5422" s="23"/>
      <c r="U5422" s="23"/>
    </row>
    <row r="5423" spans="2:21" x14ac:dyDescent="0.3">
      <c r="B5423"/>
      <c r="C5423"/>
    </row>
    <row r="5424" spans="2:21" x14ac:dyDescent="0.3">
      <c r="B5424"/>
      <c r="C5424"/>
      <c r="Q5424" s="23"/>
      <c r="R5424" s="23"/>
      <c r="S5424" s="23"/>
      <c r="T5424" s="23"/>
      <c r="U5424" s="23"/>
    </row>
    <row r="5425" spans="2:21" x14ac:dyDescent="0.3">
      <c r="B5425"/>
      <c r="C5425"/>
      <c r="Q5425" s="23"/>
      <c r="R5425" s="23"/>
      <c r="S5425" s="23"/>
      <c r="T5425" s="23"/>
      <c r="U5425" s="23"/>
    </row>
    <row r="5426" spans="2:21" x14ac:dyDescent="0.3">
      <c r="B5426"/>
      <c r="C5426"/>
      <c r="Q5426" s="23"/>
      <c r="R5426" s="23"/>
      <c r="S5426" s="23"/>
      <c r="T5426" s="23"/>
      <c r="U5426" s="23"/>
    </row>
    <row r="5427" spans="2:21" x14ac:dyDescent="0.3">
      <c r="B5427"/>
      <c r="C5427"/>
      <c r="Q5427" s="23"/>
      <c r="R5427" s="23"/>
      <c r="S5427" s="23"/>
      <c r="T5427" s="23"/>
      <c r="U5427" s="23"/>
    </row>
    <row r="5428" spans="2:21" x14ac:dyDescent="0.3">
      <c r="B5428"/>
      <c r="C5428"/>
    </row>
    <row r="5429" spans="2:21" x14ac:dyDescent="0.3">
      <c r="B5429"/>
      <c r="C5429"/>
      <c r="Q5429" s="23"/>
      <c r="R5429" s="23"/>
      <c r="S5429" s="23"/>
      <c r="T5429" s="23"/>
      <c r="U5429" s="23"/>
    </row>
    <row r="5430" spans="2:21" x14ac:dyDescent="0.3">
      <c r="B5430"/>
      <c r="C5430"/>
      <c r="Q5430" s="23"/>
      <c r="R5430" s="23"/>
      <c r="S5430" s="23"/>
      <c r="T5430" s="23"/>
      <c r="U5430" s="23"/>
    </row>
    <row r="5431" spans="2:21" x14ac:dyDescent="0.3">
      <c r="B5431"/>
      <c r="C5431"/>
      <c r="Q5431" s="23"/>
      <c r="R5431" s="23"/>
      <c r="S5431" s="23"/>
      <c r="T5431" s="23"/>
      <c r="U5431" s="23"/>
    </row>
    <row r="5432" spans="2:21" x14ac:dyDescent="0.3">
      <c r="B5432"/>
      <c r="C5432"/>
      <c r="Q5432" s="23"/>
      <c r="R5432" s="23"/>
      <c r="S5432" s="23"/>
      <c r="T5432" s="23"/>
      <c r="U5432" s="23"/>
    </row>
    <row r="5433" spans="2:21" x14ac:dyDescent="0.3">
      <c r="B5433"/>
      <c r="C5433"/>
      <c r="Q5433" s="23"/>
      <c r="R5433" s="23"/>
      <c r="S5433" s="23"/>
      <c r="T5433" s="23"/>
      <c r="U5433" s="23"/>
    </row>
    <row r="5434" spans="2:21" x14ac:dyDescent="0.3">
      <c r="B5434"/>
      <c r="C5434"/>
      <c r="Q5434" s="23"/>
      <c r="R5434" s="23"/>
      <c r="S5434" s="23"/>
      <c r="T5434" s="23"/>
      <c r="U5434" s="23"/>
    </row>
    <row r="5435" spans="2:21" x14ac:dyDescent="0.3">
      <c r="B5435"/>
      <c r="C5435"/>
    </row>
    <row r="5436" spans="2:21" x14ac:dyDescent="0.3">
      <c r="B5436"/>
      <c r="C5436"/>
      <c r="Q5436" s="23"/>
      <c r="R5436" s="23"/>
      <c r="S5436" s="23"/>
      <c r="T5436" s="23"/>
      <c r="U5436" s="23"/>
    </row>
    <row r="5437" spans="2:21" x14ac:dyDescent="0.3">
      <c r="B5437"/>
      <c r="C5437"/>
      <c r="Q5437" s="23"/>
      <c r="R5437" s="23"/>
      <c r="S5437" s="23"/>
      <c r="T5437" s="23"/>
      <c r="U5437" s="23"/>
    </row>
    <row r="5438" spans="2:21" x14ac:dyDescent="0.3">
      <c r="B5438"/>
      <c r="C5438"/>
      <c r="Q5438" s="23"/>
      <c r="R5438" s="23"/>
      <c r="S5438" s="23"/>
      <c r="T5438" s="23"/>
      <c r="U5438" s="23"/>
    </row>
    <row r="5439" spans="2:21" x14ac:dyDescent="0.3">
      <c r="B5439"/>
      <c r="C5439"/>
      <c r="Q5439" s="23"/>
      <c r="R5439" s="23"/>
      <c r="S5439" s="23"/>
      <c r="T5439" s="23"/>
      <c r="U5439" s="23"/>
    </row>
    <row r="5440" spans="2:21" x14ac:dyDescent="0.3">
      <c r="B5440"/>
      <c r="C5440"/>
      <c r="Q5440" s="23"/>
      <c r="R5440" s="23"/>
      <c r="S5440" s="23"/>
      <c r="T5440" s="23"/>
      <c r="U5440" s="23"/>
    </row>
    <row r="5441" spans="2:21" x14ac:dyDescent="0.3">
      <c r="B5441"/>
      <c r="C5441"/>
      <c r="Q5441" s="23"/>
      <c r="R5441" s="23"/>
      <c r="S5441" s="23"/>
      <c r="T5441" s="23"/>
      <c r="U5441" s="23"/>
    </row>
    <row r="5442" spans="2:21" x14ac:dyDescent="0.3">
      <c r="B5442"/>
      <c r="C5442"/>
      <c r="Q5442" s="23"/>
      <c r="R5442" s="23"/>
      <c r="S5442" s="23"/>
      <c r="T5442" s="23"/>
      <c r="U5442" s="23"/>
    </row>
    <row r="5443" spans="2:21" x14ac:dyDescent="0.3">
      <c r="B5443"/>
      <c r="C5443"/>
      <c r="Q5443" s="23"/>
      <c r="R5443" s="23"/>
      <c r="S5443" s="23"/>
      <c r="T5443" s="23"/>
      <c r="U5443" s="23"/>
    </row>
    <row r="5444" spans="2:21" x14ac:dyDescent="0.3">
      <c r="B5444"/>
      <c r="C5444"/>
      <c r="Q5444" s="23"/>
      <c r="R5444" s="23"/>
      <c r="S5444" s="23"/>
      <c r="T5444" s="23"/>
      <c r="U5444" s="23"/>
    </row>
    <row r="5445" spans="2:21" x14ac:dyDescent="0.3">
      <c r="B5445"/>
      <c r="C5445"/>
    </row>
    <row r="5446" spans="2:21" x14ac:dyDescent="0.3">
      <c r="B5446"/>
      <c r="C5446"/>
      <c r="Q5446" s="23"/>
      <c r="R5446" s="23"/>
      <c r="S5446" s="23"/>
      <c r="T5446" s="23"/>
      <c r="U5446" s="23"/>
    </row>
    <row r="5447" spans="2:21" x14ac:dyDescent="0.3">
      <c r="B5447"/>
      <c r="C5447"/>
      <c r="Q5447" s="23"/>
      <c r="R5447" s="23"/>
      <c r="S5447" s="23"/>
      <c r="T5447" s="23"/>
      <c r="U5447" s="23"/>
    </row>
    <row r="5448" spans="2:21" x14ac:dyDescent="0.3">
      <c r="B5448"/>
      <c r="C5448"/>
      <c r="Q5448" s="23"/>
      <c r="R5448" s="23"/>
      <c r="S5448" s="23"/>
      <c r="T5448" s="23"/>
      <c r="U5448" s="23"/>
    </row>
    <row r="5449" spans="2:21" x14ac:dyDescent="0.3">
      <c r="B5449"/>
      <c r="C5449"/>
      <c r="Q5449" s="23"/>
      <c r="R5449" s="23"/>
      <c r="S5449" s="23"/>
      <c r="T5449" s="23"/>
      <c r="U5449" s="23"/>
    </row>
    <row r="5450" spans="2:21" x14ac:dyDescent="0.3">
      <c r="B5450"/>
      <c r="C5450"/>
      <c r="Q5450" s="23"/>
      <c r="R5450" s="23"/>
      <c r="S5450" s="23"/>
      <c r="T5450" s="23"/>
      <c r="U5450" s="23"/>
    </row>
    <row r="5451" spans="2:21" x14ac:dyDescent="0.3">
      <c r="B5451"/>
      <c r="C5451"/>
    </row>
    <row r="5452" spans="2:21" x14ac:dyDescent="0.3">
      <c r="B5452"/>
      <c r="C5452"/>
      <c r="Q5452" s="23"/>
      <c r="R5452" s="23"/>
      <c r="S5452" s="23"/>
      <c r="T5452" s="23"/>
      <c r="U5452" s="23"/>
    </row>
    <row r="5453" spans="2:21" x14ac:dyDescent="0.3">
      <c r="B5453"/>
      <c r="C5453"/>
      <c r="Q5453" s="23"/>
      <c r="R5453" s="23"/>
      <c r="S5453" s="23"/>
      <c r="T5453" s="23"/>
      <c r="U5453" s="23"/>
    </row>
    <row r="5454" spans="2:21" x14ac:dyDescent="0.3">
      <c r="B5454"/>
      <c r="C5454"/>
      <c r="Q5454" s="23"/>
      <c r="R5454" s="23"/>
      <c r="S5454" s="23"/>
      <c r="T5454" s="23"/>
      <c r="U5454" s="23"/>
    </row>
    <row r="5455" spans="2:21" x14ac:dyDescent="0.3">
      <c r="B5455"/>
      <c r="C5455"/>
      <c r="Q5455" s="23"/>
      <c r="R5455" s="23"/>
      <c r="S5455" s="23"/>
      <c r="T5455" s="23"/>
      <c r="U5455" s="23"/>
    </row>
    <row r="5456" spans="2:21" x14ac:dyDescent="0.3">
      <c r="B5456"/>
      <c r="C5456"/>
      <c r="Q5456" s="23"/>
      <c r="R5456" s="23"/>
      <c r="S5456" s="23"/>
      <c r="T5456" s="23"/>
      <c r="U5456" s="23"/>
    </row>
    <row r="5457" spans="2:21" x14ac:dyDescent="0.3">
      <c r="B5457"/>
      <c r="C5457"/>
      <c r="Q5457" s="23"/>
      <c r="R5457" s="23"/>
      <c r="S5457" s="23"/>
      <c r="T5457" s="23"/>
      <c r="U5457" s="23"/>
    </row>
    <row r="5458" spans="2:21" x14ac:dyDescent="0.3">
      <c r="B5458"/>
      <c r="C5458"/>
    </row>
    <row r="5459" spans="2:21" x14ac:dyDescent="0.3">
      <c r="B5459"/>
      <c r="C5459"/>
      <c r="Q5459" s="23"/>
      <c r="R5459" s="23"/>
      <c r="S5459" s="23"/>
      <c r="T5459" s="23"/>
      <c r="U5459" s="23"/>
    </row>
    <row r="5460" spans="2:21" x14ac:dyDescent="0.3">
      <c r="B5460"/>
      <c r="C5460"/>
      <c r="Q5460" s="23"/>
      <c r="R5460" s="23"/>
      <c r="S5460" s="23"/>
      <c r="T5460" s="23"/>
      <c r="U5460" s="23"/>
    </row>
    <row r="5461" spans="2:21" x14ac:dyDescent="0.3">
      <c r="B5461"/>
      <c r="C5461"/>
      <c r="Q5461" s="23"/>
      <c r="R5461" s="23"/>
      <c r="S5461" s="23"/>
      <c r="T5461" s="23"/>
      <c r="U5461" s="23"/>
    </row>
    <row r="5462" spans="2:21" x14ac:dyDescent="0.3">
      <c r="B5462"/>
      <c r="C5462"/>
      <c r="Q5462" s="23"/>
      <c r="R5462" s="23"/>
      <c r="S5462" s="23"/>
      <c r="T5462" s="23"/>
      <c r="U5462" s="23"/>
    </row>
    <row r="5463" spans="2:21" x14ac:dyDescent="0.3">
      <c r="B5463"/>
      <c r="C5463"/>
    </row>
    <row r="5464" spans="2:21" x14ac:dyDescent="0.3">
      <c r="B5464"/>
      <c r="C5464"/>
      <c r="Q5464" s="23"/>
      <c r="R5464" s="23"/>
      <c r="S5464" s="23"/>
      <c r="T5464" s="23"/>
      <c r="U5464" s="23"/>
    </row>
    <row r="5465" spans="2:21" x14ac:dyDescent="0.3">
      <c r="B5465"/>
      <c r="C5465"/>
      <c r="Q5465" s="23"/>
      <c r="R5465" s="23"/>
      <c r="S5465" s="23"/>
      <c r="T5465" s="23"/>
      <c r="U5465" s="23"/>
    </row>
    <row r="5466" spans="2:21" x14ac:dyDescent="0.3">
      <c r="B5466"/>
      <c r="C5466"/>
    </row>
    <row r="5467" spans="2:21" x14ac:dyDescent="0.3">
      <c r="B5467"/>
      <c r="C5467"/>
      <c r="Q5467" s="23"/>
      <c r="R5467" s="23"/>
      <c r="S5467" s="23"/>
      <c r="T5467" s="23"/>
      <c r="U5467" s="23"/>
    </row>
    <row r="5468" spans="2:21" x14ac:dyDescent="0.3">
      <c r="B5468"/>
      <c r="C5468"/>
    </row>
    <row r="5469" spans="2:21" x14ac:dyDescent="0.3">
      <c r="B5469"/>
      <c r="C5469"/>
      <c r="Q5469" s="23"/>
      <c r="R5469" s="23"/>
      <c r="S5469" s="23"/>
      <c r="T5469" s="23"/>
      <c r="U5469" s="23"/>
    </row>
    <row r="5470" spans="2:21" x14ac:dyDescent="0.3">
      <c r="B5470"/>
      <c r="C5470"/>
      <c r="Q5470" s="23"/>
      <c r="R5470" s="23"/>
      <c r="S5470" s="23"/>
      <c r="T5470" s="23"/>
      <c r="U5470" s="23"/>
    </row>
    <row r="5471" spans="2:21" x14ac:dyDescent="0.3">
      <c r="B5471"/>
      <c r="C5471"/>
      <c r="Q5471" s="23"/>
      <c r="R5471" s="23"/>
      <c r="S5471" s="23"/>
      <c r="T5471" s="23"/>
      <c r="U5471" s="23"/>
    </row>
    <row r="5472" spans="2:21" x14ac:dyDescent="0.3">
      <c r="B5472"/>
      <c r="C5472"/>
      <c r="Q5472" s="23"/>
      <c r="R5472" s="23"/>
      <c r="S5472" s="23"/>
      <c r="T5472" s="23"/>
      <c r="U5472" s="23"/>
    </row>
    <row r="5473" spans="2:21" x14ac:dyDescent="0.3">
      <c r="B5473"/>
      <c r="C5473"/>
      <c r="Q5473" s="23"/>
      <c r="R5473" s="23"/>
      <c r="S5473" s="23"/>
      <c r="T5473" s="23"/>
      <c r="U5473" s="23"/>
    </row>
    <row r="5474" spans="2:21" x14ac:dyDescent="0.3">
      <c r="B5474"/>
      <c r="C5474"/>
    </row>
    <row r="5475" spans="2:21" x14ac:dyDescent="0.3">
      <c r="B5475"/>
      <c r="C5475"/>
    </row>
    <row r="5476" spans="2:21" x14ac:dyDescent="0.3">
      <c r="B5476"/>
      <c r="C5476"/>
      <c r="Q5476" s="23"/>
      <c r="R5476" s="23"/>
      <c r="S5476" s="23"/>
      <c r="T5476" s="23"/>
      <c r="U5476" s="23"/>
    </row>
    <row r="5477" spans="2:21" x14ac:dyDescent="0.3">
      <c r="B5477"/>
      <c r="C5477"/>
      <c r="Q5477" s="23"/>
      <c r="R5477" s="23"/>
      <c r="S5477" s="23"/>
      <c r="T5477" s="23"/>
      <c r="U5477" s="23"/>
    </row>
    <row r="5478" spans="2:21" x14ac:dyDescent="0.3">
      <c r="B5478"/>
      <c r="C5478"/>
    </row>
    <row r="5479" spans="2:21" x14ac:dyDescent="0.3">
      <c r="B5479"/>
      <c r="C5479"/>
    </row>
    <row r="5480" spans="2:21" x14ac:dyDescent="0.3">
      <c r="B5480"/>
      <c r="C5480"/>
      <c r="Q5480" s="23"/>
      <c r="R5480" s="23"/>
      <c r="S5480" s="23"/>
      <c r="T5480" s="23"/>
      <c r="U5480" s="23"/>
    </row>
    <row r="5481" spans="2:21" x14ac:dyDescent="0.3">
      <c r="B5481"/>
      <c r="C5481"/>
      <c r="Q5481" s="23"/>
      <c r="R5481" s="23"/>
      <c r="S5481" s="23"/>
      <c r="T5481" s="23"/>
      <c r="U5481" s="23"/>
    </row>
    <row r="5482" spans="2:21" x14ac:dyDescent="0.3">
      <c r="B5482"/>
      <c r="C5482"/>
      <c r="Q5482" s="23"/>
      <c r="R5482" s="23"/>
      <c r="S5482" s="23"/>
      <c r="T5482" s="23"/>
      <c r="U5482" s="23"/>
    </row>
    <row r="5483" spans="2:21" x14ac:dyDescent="0.3">
      <c r="B5483"/>
      <c r="C5483"/>
      <c r="Q5483" s="23"/>
      <c r="R5483" s="23"/>
      <c r="S5483" s="23"/>
      <c r="T5483" s="23"/>
      <c r="U5483" s="23"/>
    </row>
    <row r="5484" spans="2:21" x14ac:dyDescent="0.3">
      <c r="B5484"/>
      <c r="C5484"/>
      <c r="Q5484" s="23"/>
      <c r="R5484" s="23"/>
      <c r="S5484" s="23"/>
      <c r="T5484" s="23"/>
      <c r="U5484" s="23"/>
    </row>
    <row r="5485" spans="2:21" x14ac:dyDescent="0.3">
      <c r="B5485"/>
      <c r="C5485"/>
    </row>
    <row r="5486" spans="2:21" x14ac:dyDescent="0.3">
      <c r="B5486"/>
      <c r="C5486"/>
      <c r="Q5486" s="23"/>
      <c r="R5486" s="23"/>
      <c r="S5486" s="23"/>
      <c r="T5486" s="23"/>
      <c r="U5486" s="23"/>
    </row>
    <row r="5487" spans="2:21" x14ac:dyDescent="0.3">
      <c r="B5487"/>
      <c r="C5487"/>
      <c r="Q5487" s="23"/>
      <c r="R5487" s="23"/>
      <c r="S5487" s="23"/>
      <c r="T5487" s="23"/>
      <c r="U5487" s="23"/>
    </row>
    <row r="5488" spans="2:21" x14ac:dyDescent="0.3">
      <c r="B5488"/>
      <c r="C5488"/>
      <c r="Q5488" s="23"/>
      <c r="R5488" s="23"/>
      <c r="S5488" s="23"/>
      <c r="T5488" s="23"/>
      <c r="U5488" s="23"/>
    </row>
    <row r="5489" spans="2:21" x14ac:dyDescent="0.3">
      <c r="B5489"/>
      <c r="C5489"/>
    </row>
    <row r="5490" spans="2:21" x14ac:dyDescent="0.3">
      <c r="B5490"/>
      <c r="C5490"/>
    </row>
    <row r="5491" spans="2:21" x14ac:dyDescent="0.3">
      <c r="B5491"/>
      <c r="C5491"/>
      <c r="Q5491" s="23"/>
      <c r="R5491" s="23"/>
      <c r="S5491" s="23"/>
      <c r="T5491" s="23"/>
      <c r="U5491" s="23"/>
    </row>
    <row r="5492" spans="2:21" x14ac:dyDescent="0.3">
      <c r="B5492"/>
      <c r="C5492"/>
      <c r="Q5492" s="23"/>
      <c r="R5492" s="23"/>
      <c r="S5492" s="23"/>
      <c r="T5492" s="23"/>
      <c r="U5492" s="23"/>
    </row>
    <row r="5493" spans="2:21" x14ac:dyDescent="0.3">
      <c r="B5493"/>
      <c r="C5493"/>
      <c r="Q5493" s="23"/>
      <c r="R5493" s="23"/>
      <c r="S5493" s="23"/>
      <c r="T5493" s="23"/>
      <c r="U5493" s="23"/>
    </row>
    <row r="5494" spans="2:21" x14ac:dyDescent="0.3">
      <c r="B5494"/>
      <c r="C5494"/>
      <c r="Q5494" s="23"/>
      <c r="R5494" s="23"/>
      <c r="S5494" s="23"/>
      <c r="T5494" s="23"/>
      <c r="U5494" s="23"/>
    </row>
    <row r="5495" spans="2:21" x14ac:dyDescent="0.3">
      <c r="B5495"/>
      <c r="C5495"/>
    </row>
    <row r="5496" spans="2:21" x14ac:dyDescent="0.3">
      <c r="B5496"/>
      <c r="C5496"/>
      <c r="Q5496" s="23"/>
      <c r="R5496" s="23"/>
      <c r="S5496" s="23"/>
      <c r="T5496" s="23"/>
      <c r="U5496" s="23"/>
    </row>
    <row r="5497" spans="2:21" x14ac:dyDescent="0.3">
      <c r="B5497"/>
      <c r="C5497"/>
    </row>
    <row r="5498" spans="2:21" x14ac:dyDescent="0.3">
      <c r="B5498"/>
      <c r="C5498"/>
    </row>
    <row r="5499" spans="2:21" x14ac:dyDescent="0.3">
      <c r="B5499"/>
      <c r="C5499"/>
      <c r="Q5499" s="23"/>
      <c r="R5499" s="23"/>
      <c r="S5499" s="23"/>
      <c r="T5499" s="23"/>
      <c r="U5499" s="23"/>
    </row>
    <row r="5500" spans="2:21" x14ac:dyDescent="0.3">
      <c r="B5500"/>
      <c r="C5500"/>
    </row>
    <row r="5501" spans="2:21" x14ac:dyDescent="0.3">
      <c r="B5501"/>
      <c r="C5501"/>
    </row>
    <row r="5502" spans="2:21" x14ac:dyDescent="0.3">
      <c r="B5502"/>
      <c r="C5502"/>
      <c r="Q5502" s="23"/>
      <c r="R5502" s="23"/>
      <c r="S5502" s="23"/>
      <c r="T5502" s="23"/>
      <c r="U5502" s="23"/>
    </row>
    <row r="5503" spans="2:21" x14ac:dyDescent="0.3">
      <c r="B5503"/>
      <c r="C5503"/>
    </row>
    <row r="5504" spans="2:21" x14ac:dyDescent="0.3">
      <c r="B5504"/>
      <c r="C5504"/>
    </row>
    <row r="5505" spans="2:21" x14ac:dyDescent="0.3">
      <c r="B5505"/>
      <c r="C5505"/>
      <c r="Q5505" s="23"/>
      <c r="R5505" s="23"/>
      <c r="S5505" s="23"/>
      <c r="T5505" s="23"/>
      <c r="U5505" s="23"/>
    </row>
    <row r="5506" spans="2:21" x14ac:dyDescent="0.3">
      <c r="B5506"/>
      <c r="C5506"/>
      <c r="Q5506" s="23"/>
      <c r="R5506" s="23"/>
      <c r="S5506" s="23"/>
      <c r="T5506" s="23"/>
      <c r="U5506" s="23"/>
    </row>
    <row r="5507" spans="2:21" x14ac:dyDescent="0.3">
      <c r="B5507"/>
      <c r="C5507"/>
      <c r="Q5507" s="23"/>
      <c r="R5507" s="23"/>
      <c r="S5507" s="23"/>
      <c r="T5507" s="23"/>
      <c r="U5507" s="23"/>
    </row>
    <row r="5508" spans="2:21" x14ac:dyDescent="0.3">
      <c r="B5508"/>
      <c r="C5508"/>
      <c r="Q5508" s="23"/>
      <c r="R5508" s="23"/>
      <c r="S5508" s="23"/>
      <c r="T5508" s="23"/>
      <c r="U5508" s="23"/>
    </row>
    <row r="5509" spans="2:21" x14ac:dyDescent="0.3">
      <c r="B5509"/>
      <c r="C5509"/>
      <c r="Q5509" s="23"/>
      <c r="R5509" s="23"/>
      <c r="S5509" s="23"/>
      <c r="T5509" s="23"/>
      <c r="U5509" s="23"/>
    </row>
    <row r="5510" spans="2:21" x14ac:dyDescent="0.3">
      <c r="B5510"/>
      <c r="C5510"/>
    </row>
    <row r="5511" spans="2:21" x14ac:dyDescent="0.3">
      <c r="B5511"/>
      <c r="C5511"/>
    </row>
    <row r="5512" spans="2:21" x14ac:dyDescent="0.3">
      <c r="B5512"/>
      <c r="C5512"/>
      <c r="Q5512" s="23"/>
      <c r="R5512" s="23"/>
      <c r="S5512" s="23"/>
      <c r="T5512" s="23"/>
      <c r="U5512" s="23"/>
    </row>
    <row r="5513" spans="2:21" x14ac:dyDescent="0.3">
      <c r="B5513"/>
      <c r="C5513"/>
      <c r="Q5513" s="23"/>
      <c r="R5513" s="23"/>
      <c r="S5513" s="23"/>
      <c r="T5513" s="23"/>
      <c r="U5513" s="23"/>
    </row>
    <row r="5514" spans="2:21" x14ac:dyDescent="0.3">
      <c r="B5514"/>
      <c r="C5514"/>
      <c r="Q5514" s="23"/>
      <c r="R5514" s="23"/>
      <c r="S5514" s="23"/>
      <c r="T5514" s="23"/>
      <c r="U5514" s="23"/>
    </row>
    <row r="5515" spans="2:21" x14ac:dyDescent="0.3">
      <c r="B5515"/>
      <c r="C5515"/>
      <c r="Q5515" s="23"/>
      <c r="R5515" s="23"/>
      <c r="S5515" s="23"/>
      <c r="T5515" s="23"/>
      <c r="U5515" s="23"/>
    </row>
    <row r="5516" spans="2:21" x14ac:dyDescent="0.3">
      <c r="B5516"/>
      <c r="C5516"/>
      <c r="Q5516" s="23"/>
      <c r="R5516" s="23"/>
      <c r="S5516" s="23"/>
      <c r="T5516" s="23"/>
      <c r="U5516" s="23"/>
    </row>
    <row r="5517" spans="2:21" x14ac:dyDescent="0.3">
      <c r="B5517"/>
      <c r="C5517"/>
      <c r="Q5517" s="23"/>
      <c r="R5517" s="23"/>
      <c r="S5517" s="23"/>
      <c r="T5517" s="23"/>
      <c r="U5517" s="23"/>
    </row>
    <row r="5518" spans="2:21" x14ac:dyDescent="0.3">
      <c r="B5518"/>
      <c r="C5518"/>
      <c r="Q5518" s="23"/>
      <c r="R5518" s="23"/>
      <c r="S5518" s="23"/>
      <c r="T5518" s="23"/>
      <c r="U5518" s="23"/>
    </row>
    <row r="5519" spans="2:21" x14ac:dyDescent="0.3">
      <c r="B5519"/>
      <c r="C5519"/>
      <c r="Q5519" s="23"/>
      <c r="R5519" s="23"/>
      <c r="S5519" s="23"/>
      <c r="T5519" s="23"/>
      <c r="U5519" s="23"/>
    </row>
    <row r="5520" spans="2:21" x14ac:dyDescent="0.3">
      <c r="B5520"/>
      <c r="C5520"/>
      <c r="Q5520" s="23"/>
      <c r="R5520" s="23"/>
      <c r="S5520" s="23"/>
      <c r="T5520" s="23"/>
      <c r="U5520" s="23"/>
    </row>
    <row r="5521" spans="2:21" x14ac:dyDescent="0.3">
      <c r="B5521"/>
      <c r="C5521"/>
      <c r="Q5521" s="23"/>
      <c r="R5521" s="23"/>
      <c r="S5521" s="23"/>
      <c r="T5521" s="23"/>
      <c r="U5521" s="23"/>
    </row>
    <row r="5522" spans="2:21" x14ac:dyDescent="0.3">
      <c r="B5522"/>
      <c r="C5522"/>
      <c r="Q5522" s="23"/>
      <c r="R5522" s="23"/>
      <c r="S5522" s="23"/>
      <c r="T5522" s="23"/>
      <c r="U5522" s="23"/>
    </row>
    <row r="5523" spans="2:21" x14ac:dyDescent="0.3">
      <c r="B5523"/>
      <c r="C5523"/>
      <c r="Q5523" s="23"/>
      <c r="R5523" s="23"/>
      <c r="S5523" s="23"/>
      <c r="T5523" s="23"/>
      <c r="U5523" s="23"/>
    </row>
    <row r="5524" spans="2:21" x14ac:dyDescent="0.3">
      <c r="B5524"/>
      <c r="C5524"/>
      <c r="Q5524" s="23"/>
      <c r="R5524" s="23"/>
      <c r="S5524" s="23"/>
      <c r="T5524" s="23"/>
      <c r="U5524" s="23"/>
    </row>
    <row r="5525" spans="2:21" x14ac:dyDescent="0.3">
      <c r="B5525"/>
      <c r="C5525"/>
      <c r="Q5525" s="23"/>
      <c r="R5525" s="23"/>
      <c r="S5525" s="23"/>
      <c r="T5525" s="23"/>
      <c r="U5525" s="23"/>
    </row>
    <row r="5526" spans="2:21" x14ac:dyDescent="0.3">
      <c r="B5526"/>
      <c r="C5526"/>
      <c r="Q5526" s="23"/>
      <c r="R5526" s="23"/>
      <c r="S5526" s="23"/>
      <c r="T5526" s="23"/>
      <c r="U5526" s="23"/>
    </row>
    <row r="5527" spans="2:21" x14ac:dyDescent="0.3">
      <c r="B5527"/>
      <c r="C5527"/>
      <c r="Q5527" s="23"/>
      <c r="R5527" s="23"/>
      <c r="S5527" s="23"/>
      <c r="T5527" s="23"/>
      <c r="U5527" s="23"/>
    </row>
    <row r="5528" spans="2:21" x14ac:dyDescent="0.3">
      <c r="B5528"/>
      <c r="C5528"/>
      <c r="Q5528" s="23"/>
      <c r="R5528" s="23"/>
      <c r="S5528" s="23"/>
      <c r="T5528" s="23"/>
      <c r="U5528" s="23"/>
    </row>
    <row r="5529" spans="2:21" x14ac:dyDescent="0.3">
      <c r="B5529"/>
      <c r="C5529"/>
      <c r="Q5529" s="23"/>
      <c r="R5529" s="23"/>
      <c r="S5529" s="23"/>
      <c r="T5529" s="23"/>
      <c r="U5529" s="23"/>
    </row>
    <row r="5530" spans="2:21" x14ac:dyDescent="0.3">
      <c r="B5530"/>
      <c r="C5530"/>
      <c r="Q5530" s="23"/>
      <c r="R5530" s="23"/>
      <c r="S5530" s="23"/>
      <c r="T5530" s="23"/>
      <c r="U5530" s="23"/>
    </row>
    <row r="5531" spans="2:21" x14ac:dyDescent="0.3">
      <c r="B5531"/>
      <c r="C5531"/>
      <c r="Q5531" s="23"/>
      <c r="R5531" s="23"/>
      <c r="S5531" s="23"/>
      <c r="T5531" s="23"/>
      <c r="U5531" s="23"/>
    </row>
    <row r="5532" spans="2:21" x14ac:dyDescent="0.3">
      <c r="B5532"/>
      <c r="C5532"/>
      <c r="Q5532" s="23"/>
      <c r="R5532" s="23"/>
      <c r="S5532" s="23"/>
      <c r="T5532" s="23"/>
      <c r="U5532" s="23"/>
    </row>
    <row r="5533" spans="2:21" x14ac:dyDescent="0.3">
      <c r="B5533"/>
      <c r="C5533"/>
      <c r="Q5533" s="23"/>
      <c r="R5533" s="23"/>
      <c r="S5533" s="23"/>
      <c r="T5533" s="23"/>
      <c r="U5533" s="23"/>
    </row>
    <row r="5534" spans="2:21" x14ac:dyDescent="0.3">
      <c r="B5534"/>
      <c r="C5534"/>
      <c r="Q5534" s="23"/>
      <c r="R5534" s="23"/>
      <c r="S5534" s="23"/>
      <c r="T5534" s="23"/>
      <c r="U5534" s="23"/>
    </row>
    <row r="5535" spans="2:21" x14ac:dyDescent="0.3">
      <c r="B5535"/>
      <c r="C5535"/>
      <c r="Q5535" s="23"/>
      <c r="R5535" s="23"/>
      <c r="S5535" s="23"/>
      <c r="T5535" s="23"/>
      <c r="U5535" s="23"/>
    </row>
    <row r="5536" spans="2:21" x14ac:dyDescent="0.3">
      <c r="B5536"/>
      <c r="C5536"/>
      <c r="Q5536" s="23"/>
      <c r="R5536" s="23"/>
      <c r="S5536" s="23"/>
      <c r="T5536" s="23"/>
      <c r="U5536" s="23"/>
    </row>
    <row r="5537" spans="2:21" x14ac:dyDescent="0.3">
      <c r="B5537"/>
      <c r="C5537"/>
      <c r="Q5537" s="23"/>
      <c r="R5537" s="23"/>
      <c r="S5537" s="23"/>
      <c r="T5537" s="23"/>
      <c r="U5537" s="23"/>
    </row>
    <row r="5538" spans="2:21" x14ac:dyDescent="0.3">
      <c r="B5538"/>
      <c r="C5538"/>
      <c r="Q5538" s="23"/>
      <c r="R5538" s="23"/>
      <c r="S5538" s="23"/>
      <c r="T5538" s="23"/>
      <c r="U5538" s="23"/>
    </row>
    <row r="5539" spans="2:21" x14ac:dyDescent="0.3">
      <c r="B5539"/>
      <c r="C5539"/>
      <c r="Q5539" s="23"/>
      <c r="R5539" s="23"/>
      <c r="S5539" s="23"/>
      <c r="T5539" s="23"/>
      <c r="U5539" s="23"/>
    </row>
    <row r="5540" spans="2:21" x14ac:dyDescent="0.3">
      <c r="B5540"/>
      <c r="C5540"/>
      <c r="Q5540" s="23"/>
      <c r="R5540" s="23"/>
      <c r="S5540" s="23"/>
      <c r="T5540" s="23"/>
      <c r="U5540" s="23"/>
    </row>
    <row r="5541" spans="2:21" x14ac:dyDescent="0.3">
      <c r="B5541"/>
      <c r="C5541"/>
      <c r="Q5541" s="23"/>
      <c r="R5541" s="23"/>
      <c r="S5541" s="23"/>
      <c r="T5541" s="23"/>
      <c r="U5541" s="23"/>
    </row>
    <row r="5542" spans="2:21" x14ac:dyDescent="0.3">
      <c r="B5542"/>
      <c r="C5542"/>
      <c r="Q5542" s="23"/>
      <c r="R5542" s="23"/>
      <c r="S5542" s="23"/>
      <c r="T5542" s="23"/>
      <c r="U5542" s="23"/>
    </row>
    <row r="5543" spans="2:21" x14ac:dyDescent="0.3">
      <c r="B5543"/>
      <c r="C5543"/>
      <c r="Q5543" s="23"/>
      <c r="R5543" s="23"/>
      <c r="S5543" s="23"/>
      <c r="T5543" s="23"/>
      <c r="U5543" s="23"/>
    </row>
    <row r="5544" spans="2:21" x14ac:dyDescent="0.3">
      <c r="B5544"/>
      <c r="C5544"/>
      <c r="Q5544" s="23"/>
      <c r="R5544" s="23"/>
      <c r="S5544" s="23"/>
      <c r="T5544" s="23"/>
      <c r="U5544" s="23"/>
    </row>
    <row r="5545" spans="2:21" x14ac:dyDescent="0.3">
      <c r="B5545"/>
      <c r="C5545"/>
      <c r="Q5545" s="23"/>
      <c r="R5545" s="23"/>
      <c r="S5545" s="23"/>
      <c r="T5545" s="23"/>
      <c r="U5545" s="23"/>
    </row>
    <row r="5546" spans="2:21" x14ac:dyDescent="0.3">
      <c r="B5546"/>
      <c r="C5546"/>
      <c r="Q5546" s="23"/>
      <c r="R5546" s="23"/>
      <c r="S5546" s="23"/>
      <c r="T5546" s="23"/>
      <c r="U5546" s="23"/>
    </row>
    <row r="5547" spans="2:21" x14ac:dyDescent="0.3">
      <c r="B5547"/>
      <c r="C5547"/>
      <c r="Q5547" s="23"/>
      <c r="R5547" s="23"/>
      <c r="S5547" s="23"/>
      <c r="T5547" s="23"/>
      <c r="U5547" s="23"/>
    </row>
    <row r="5548" spans="2:21" x14ac:dyDescent="0.3">
      <c r="B5548"/>
      <c r="C5548"/>
      <c r="Q5548" s="23"/>
      <c r="R5548" s="23"/>
      <c r="S5548" s="23"/>
      <c r="T5548" s="23"/>
      <c r="U5548" s="23"/>
    </row>
    <row r="5549" spans="2:21" x14ac:dyDescent="0.3">
      <c r="B5549"/>
      <c r="C5549"/>
      <c r="Q5549" s="23"/>
      <c r="R5549" s="23"/>
      <c r="S5549" s="23"/>
      <c r="T5549" s="23"/>
      <c r="U5549" s="23"/>
    </row>
    <row r="5550" spans="2:21" x14ac:dyDescent="0.3">
      <c r="B5550"/>
      <c r="C5550"/>
      <c r="Q5550" s="23"/>
      <c r="R5550" s="23"/>
      <c r="S5550" s="23"/>
      <c r="T5550" s="23"/>
      <c r="U5550" s="23"/>
    </row>
    <row r="5551" spans="2:21" x14ac:dyDescent="0.3">
      <c r="B5551"/>
      <c r="C5551"/>
      <c r="Q5551" s="23"/>
      <c r="R5551" s="23"/>
      <c r="S5551" s="23"/>
      <c r="T5551" s="23"/>
      <c r="U5551" s="23"/>
    </row>
    <row r="5552" spans="2:21" x14ac:dyDescent="0.3">
      <c r="B5552"/>
      <c r="C5552"/>
      <c r="Q5552" s="23"/>
      <c r="R5552" s="23"/>
      <c r="S5552" s="23"/>
      <c r="T5552" s="23"/>
      <c r="U5552" s="23"/>
    </row>
    <row r="5553" spans="2:21" x14ac:dyDescent="0.3">
      <c r="B5553"/>
      <c r="C5553"/>
      <c r="Q5553" s="23"/>
      <c r="R5553" s="23"/>
      <c r="S5553" s="23"/>
      <c r="T5553" s="23"/>
      <c r="U5553" s="23"/>
    </row>
    <row r="5554" spans="2:21" x14ac:dyDescent="0.3">
      <c r="B5554"/>
      <c r="C5554"/>
      <c r="Q5554" s="23"/>
      <c r="R5554" s="23"/>
      <c r="S5554" s="23"/>
      <c r="T5554" s="23"/>
      <c r="U5554" s="23"/>
    </row>
    <row r="5555" spans="2:21" x14ac:dyDescent="0.3">
      <c r="B5555"/>
      <c r="C5555"/>
      <c r="Q5555" s="23"/>
      <c r="R5555" s="23"/>
      <c r="S5555" s="23"/>
      <c r="T5555" s="23"/>
      <c r="U5555" s="23"/>
    </row>
    <row r="5556" spans="2:21" x14ac:dyDescent="0.3">
      <c r="B5556"/>
      <c r="C5556"/>
      <c r="Q5556" s="23"/>
      <c r="R5556" s="23"/>
      <c r="S5556" s="23"/>
      <c r="T5556" s="23"/>
      <c r="U5556" s="23"/>
    </row>
    <row r="5557" spans="2:21" x14ac:dyDescent="0.3">
      <c r="B5557"/>
      <c r="C5557"/>
      <c r="Q5557" s="23"/>
      <c r="R5557" s="23"/>
      <c r="S5557" s="23"/>
      <c r="T5557" s="23"/>
      <c r="U5557" s="23"/>
    </row>
    <row r="5558" spans="2:21" x14ac:dyDescent="0.3">
      <c r="B5558"/>
      <c r="C5558"/>
      <c r="Q5558" s="23"/>
      <c r="R5558" s="23"/>
      <c r="S5558" s="23"/>
      <c r="T5558" s="23"/>
      <c r="U5558" s="23"/>
    </row>
    <row r="5559" spans="2:21" x14ac:dyDescent="0.3">
      <c r="B5559"/>
      <c r="C5559"/>
      <c r="Q5559" s="23"/>
      <c r="R5559" s="23"/>
      <c r="S5559" s="23"/>
      <c r="T5559" s="23"/>
      <c r="U5559" s="23"/>
    </row>
    <row r="5560" spans="2:21" x14ac:dyDescent="0.3">
      <c r="B5560"/>
      <c r="C5560"/>
      <c r="Q5560" s="23"/>
      <c r="R5560" s="23"/>
      <c r="S5560" s="23"/>
      <c r="T5560" s="23"/>
      <c r="U5560" s="23"/>
    </row>
    <row r="5561" spans="2:21" x14ac:dyDescent="0.3">
      <c r="B5561"/>
      <c r="C5561"/>
      <c r="Q5561" s="23"/>
      <c r="R5561" s="23"/>
      <c r="S5561" s="23"/>
      <c r="T5561" s="23"/>
      <c r="U5561" s="23"/>
    </row>
    <row r="5562" spans="2:21" x14ac:dyDescent="0.3">
      <c r="B5562"/>
      <c r="C5562"/>
      <c r="Q5562" s="23"/>
      <c r="R5562" s="23"/>
      <c r="S5562" s="23"/>
      <c r="T5562" s="23"/>
      <c r="U5562" s="23"/>
    </row>
    <row r="5563" spans="2:21" x14ac:dyDescent="0.3">
      <c r="B5563"/>
      <c r="C5563"/>
      <c r="Q5563" s="23"/>
      <c r="R5563" s="23"/>
      <c r="S5563" s="23"/>
      <c r="T5563" s="23"/>
      <c r="U5563" s="23"/>
    </row>
    <row r="5564" spans="2:21" x14ac:dyDescent="0.3">
      <c r="B5564"/>
      <c r="C5564"/>
      <c r="Q5564" s="23"/>
      <c r="R5564" s="23"/>
      <c r="S5564" s="23"/>
      <c r="T5564" s="23"/>
      <c r="U5564" s="23"/>
    </row>
    <row r="5565" spans="2:21" x14ac:dyDescent="0.3">
      <c r="B5565"/>
      <c r="C5565"/>
      <c r="Q5565" s="23"/>
      <c r="R5565" s="23"/>
      <c r="S5565" s="23"/>
      <c r="T5565" s="23"/>
      <c r="U5565" s="23"/>
    </row>
    <row r="5566" spans="2:21" x14ac:dyDescent="0.3">
      <c r="B5566"/>
      <c r="C5566"/>
      <c r="Q5566" s="23"/>
      <c r="R5566" s="23"/>
      <c r="S5566" s="23"/>
      <c r="T5566" s="23"/>
      <c r="U5566" s="23"/>
    </row>
    <row r="5567" spans="2:21" x14ac:dyDescent="0.3">
      <c r="B5567"/>
      <c r="C5567"/>
      <c r="Q5567" s="23"/>
      <c r="R5567" s="23"/>
      <c r="S5567" s="23"/>
      <c r="T5567" s="23"/>
      <c r="U5567" s="23"/>
    </row>
    <row r="5568" spans="2:21" x14ac:dyDescent="0.3">
      <c r="B5568"/>
      <c r="C5568"/>
      <c r="Q5568" s="23"/>
      <c r="R5568" s="23"/>
      <c r="S5568" s="23"/>
      <c r="T5568" s="23"/>
      <c r="U5568" s="23"/>
    </row>
    <row r="5569" spans="2:21" x14ac:dyDescent="0.3">
      <c r="B5569"/>
      <c r="C5569"/>
      <c r="Q5569" s="23"/>
      <c r="R5569" s="23"/>
      <c r="S5569" s="23"/>
      <c r="T5569" s="23"/>
      <c r="U5569" s="23"/>
    </row>
    <row r="5570" spans="2:21" x14ac:dyDescent="0.3">
      <c r="B5570"/>
      <c r="C5570"/>
      <c r="Q5570" s="23"/>
      <c r="R5570" s="23"/>
      <c r="S5570" s="23"/>
      <c r="T5570" s="23"/>
      <c r="U5570" s="23"/>
    </row>
    <row r="5571" spans="2:21" x14ac:dyDescent="0.3">
      <c r="B5571"/>
      <c r="C5571"/>
      <c r="Q5571" s="23"/>
      <c r="R5571" s="23"/>
      <c r="S5571" s="23"/>
      <c r="T5571" s="23"/>
      <c r="U5571" s="23"/>
    </row>
    <row r="5572" spans="2:21" x14ac:dyDescent="0.3">
      <c r="B5572"/>
      <c r="C5572"/>
      <c r="Q5572" s="23"/>
      <c r="R5572" s="23"/>
      <c r="S5572" s="23"/>
      <c r="T5572" s="23"/>
      <c r="U5572" s="23"/>
    </row>
    <row r="5573" spans="2:21" x14ac:dyDescent="0.3">
      <c r="B5573"/>
      <c r="C5573"/>
      <c r="Q5573" s="23"/>
      <c r="R5573" s="23"/>
      <c r="S5573" s="23"/>
      <c r="T5573" s="23"/>
      <c r="U5573" s="23"/>
    </row>
    <row r="5574" spans="2:21" x14ac:dyDescent="0.3">
      <c r="B5574"/>
      <c r="C5574"/>
      <c r="Q5574" s="23"/>
      <c r="R5574" s="23"/>
      <c r="S5574" s="23"/>
      <c r="T5574" s="23"/>
      <c r="U5574" s="23"/>
    </row>
    <row r="5575" spans="2:21" x14ac:dyDescent="0.3">
      <c r="B5575"/>
      <c r="C5575"/>
      <c r="Q5575" s="23"/>
      <c r="R5575" s="23"/>
      <c r="S5575" s="23"/>
      <c r="T5575" s="23"/>
      <c r="U5575" s="23"/>
    </row>
    <row r="5576" spans="2:21" x14ac:dyDescent="0.3">
      <c r="B5576"/>
      <c r="C5576"/>
      <c r="Q5576" s="23"/>
      <c r="R5576" s="23"/>
      <c r="S5576" s="23"/>
      <c r="T5576" s="23"/>
      <c r="U5576" s="23"/>
    </row>
    <row r="5577" spans="2:21" x14ac:dyDescent="0.3">
      <c r="B5577"/>
      <c r="C5577"/>
      <c r="Q5577" s="23"/>
      <c r="R5577" s="23"/>
      <c r="S5577" s="23"/>
      <c r="T5577" s="23"/>
      <c r="U5577" s="23"/>
    </row>
    <row r="5578" spans="2:21" x14ac:dyDescent="0.3">
      <c r="B5578"/>
      <c r="C5578"/>
      <c r="Q5578" s="23"/>
      <c r="R5578" s="23"/>
      <c r="S5578" s="23"/>
      <c r="T5578" s="23"/>
      <c r="U5578" s="23"/>
    </row>
    <row r="5579" spans="2:21" x14ac:dyDescent="0.3">
      <c r="B5579"/>
      <c r="C5579"/>
    </row>
    <row r="5580" spans="2:21" x14ac:dyDescent="0.3">
      <c r="B5580"/>
      <c r="C5580"/>
    </row>
    <row r="5581" spans="2:21" x14ac:dyDescent="0.3">
      <c r="B5581"/>
      <c r="C5581"/>
      <c r="Q5581" s="23"/>
      <c r="R5581" s="23"/>
      <c r="S5581" s="23"/>
      <c r="T5581" s="23"/>
      <c r="U5581" s="23"/>
    </row>
    <row r="5582" spans="2:21" x14ac:dyDescent="0.3">
      <c r="B5582"/>
      <c r="C5582"/>
      <c r="Q5582" s="23"/>
      <c r="R5582" s="23"/>
      <c r="S5582" s="23"/>
      <c r="T5582" s="23"/>
      <c r="U5582" s="23"/>
    </row>
    <row r="5583" spans="2:21" x14ac:dyDescent="0.3">
      <c r="B5583"/>
      <c r="C5583"/>
      <c r="Q5583" s="23"/>
      <c r="R5583" s="23"/>
      <c r="S5583" s="23"/>
      <c r="T5583" s="23"/>
      <c r="U5583" s="23"/>
    </row>
    <row r="5584" spans="2:21" x14ac:dyDescent="0.3">
      <c r="B5584"/>
      <c r="C5584"/>
      <c r="Q5584" s="23"/>
      <c r="R5584" s="23"/>
      <c r="S5584" s="23"/>
      <c r="T5584" s="23"/>
      <c r="U5584" s="23"/>
    </row>
    <row r="5585" spans="2:21" x14ac:dyDescent="0.3">
      <c r="B5585"/>
      <c r="C5585"/>
      <c r="Q5585" s="23"/>
      <c r="R5585" s="23"/>
      <c r="S5585" s="23"/>
      <c r="T5585" s="23"/>
      <c r="U5585" s="23"/>
    </row>
    <row r="5586" spans="2:21" x14ac:dyDescent="0.3">
      <c r="B5586"/>
      <c r="C5586"/>
    </row>
    <row r="5587" spans="2:21" x14ac:dyDescent="0.3">
      <c r="B5587"/>
      <c r="C5587"/>
    </row>
    <row r="5588" spans="2:21" x14ac:dyDescent="0.3">
      <c r="B5588"/>
      <c r="C5588"/>
      <c r="Q5588" s="23"/>
      <c r="R5588" s="23"/>
      <c r="S5588" s="23"/>
      <c r="T5588" s="23"/>
      <c r="U5588" s="23"/>
    </row>
    <row r="5589" spans="2:21" x14ac:dyDescent="0.3">
      <c r="B5589"/>
      <c r="C5589"/>
      <c r="Q5589" s="23"/>
      <c r="R5589" s="23"/>
      <c r="S5589" s="23"/>
      <c r="T5589" s="23"/>
      <c r="U5589" s="23"/>
    </row>
    <row r="5590" spans="2:21" x14ac:dyDescent="0.3">
      <c r="B5590"/>
      <c r="C5590"/>
      <c r="Q5590" s="23"/>
      <c r="R5590" s="23"/>
      <c r="S5590" s="23"/>
      <c r="T5590" s="23"/>
      <c r="U5590" s="23"/>
    </row>
    <row r="5591" spans="2:21" x14ac:dyDescent="0.3">
      <c r="B5591"/>
      <c r="C5591"/>
      <c r="Q5591" s="23"/>
      <c r="R5591" s="23"/>
      <c r="S5591" s="23"/>
      <c r="T5591" s="23"/>
      <c r="U5591" s="23"/>
    </row>
    <row r="5592" spans="2:21" x14ac:dyDescent="0.3">
      <c r="B5592"/>
      <c r="C5592"/>
    </row>
    <row r="5593" spans="2:21" x14ac:dyDescent="0.3">
      <c r="B5593"/>
      <c r="C5593"/>
      <c r="Q5593" s="23"/>
      <c r="R5593" s="23"/>
      <c r="S5593" s="23"/>
      <c r="T5593" s="23"/>
      <c r="U5593" s="23"/>
    </row>
    <row r="5594" spans="2:21" x14ac:dyDescent="0.3">
      <c r="B5594"/>
      <c r="C5594"/>
      <c r="Q5594" s="23"/>
      <c r="R5594" s="23"/>
      <c r="S5594" s="23"/>
      <c r="T5594" s="23"/>
      <c r="U5594" s="23"/>
    </row>
    <row r="5595" spans="2:21" x14ac:dyDescent="0.3">
      <c r="B5595"/>
      <c r="C5595"/>
    </row>
    <row r="5596" spans="2:21" x14ac:dyDescent="0.3">
      <c r="B5596"/>
      <c r="C5596"/>
    </row>
    <row r="5597" spans="2:21" x14ac:dyDescent="0.3">
      <c r="B5597"/>
      <c r="C5597"/>
      <c r="Q5597" s="23"/>
      <c r="R5597" s="23"/>
      <c r="S5597" s="23"/>
      <c r="T5597" s="23"/>
      <c r="U5597" s="23"/>
    </row>
    <row r="5598" spans="2:21" x14ac:dyDescent="0.3">
      <c r="B5598"/>
      <c r="C5598"/>
      <c r="Q5598" s="23"/>
      <c r="R5598" s="23"/>
      <c r="S5598" s="23"/>
      <c r="T5598" s="23"/>
      <c r="U5598" s="23"/>
    </row>
    <row r="5599" spans="2:21" x14ac:dyDescent="0.3">
      <c r="B5599"/>
      <c r="C5599"/>
      <c r="Q5599" s="23"/>
      <c r="R5599" s="23"/>
      <c r="S5599" s="23"/>
      <c r="T5599" s="23"/>
      <c r="U5599" s="23"/>
    </row>
    <row r="5600" spans="2:21" x14ac:dyDescent="0.3">
      <c r="B5600"/>
      <c r="C5600"/>
      <c r="Q5600" s="23"/>
      <c r="R5600" s="23"/>
      <c r="S5600" s="23"/>
      <c r="T5600" s="23"/>
      <c r="U5600" s="23"/>
    </row>
    <row r="5601" spans="2:21" x14ac:dyDescent="0.3">
      <c r="B5601"/>
      <c r="C5601"/>
      <c r="Q5601" s="23"/>
      <c r="R5601" s="23"/>
      <c r="S5601" s="23"/>
      <c r="T5601" s="23"/>
      <c r="U5601" s="23"/>
    </row>
    <row r="5602" spans="2:21" x14ac:dyDescent="0.3">
      <c r="B5602"/>
      <c r="C5602"/>
      <c r="Q5602" s="23"/>
      <c r="R5602" s="23"/>
      <c r="S5602" s="23"/>
      <c r="T5602" s="23"/>
      <c r="U5602" s="23"/>
    </row>
    <row r="5603" spans="2:21" x14ac:dyDescent="0.3">
      <c r="B5603"/>
      <c r="C5603"/>
    </row>
    <row r="5604" spans="2:21" x14ac:dyDescent="0.3">
      <c r="B5604"/>
      <c r="C5604"/>
      <c r="Q5604" s="23"/>
      <c r="R5604" s="23"/>
      <c r="S5604" s="23"/>
      <c r="T5604" s="23"/>
      <c r="U5604" s="23"/>
    </row>
    <row r="5605" spans="2:21" x14ac:dyDescent="0.3">
      <c r="B5605"/>
      <c r="C5605"/>
      <c r="Q5605" s="23"/>
      <c r="R5605" s="23"/>
      <c r="S5605" s="23"/>
      <c r="T5605" s="23"/>
      <c r="U5605" s="23"/>
    </row>
    <row r="5606" spans="2:21" x14ac:dyDescent="0.3">
      <c r="B5606"/>
      <c r="C5606"/>
      <c r="Q5606" s="23"/>
      <c r="R5606" s="23"/>
      <c r="S5606" s="23"/>
      <c r="T5606" s="23"/>
      <c r="U5606" s="23"/>
    </row>
    <row r="5607" spans="2:21" x14ac:dyDescent="0.3">
      <c r="B5607"/>
      <c r="C5607"/>
      <c r="Q5607" s="23"/>
      <c r="R5607" s="23"/>
      <c r="S5607" s="23"/>
      <c r="T5607" s="23"/>
      <c r="U5607" s="23"/>
    </row>
    <row r="5608" spans="2:21" x14ac:dyDescent="0.3">
      <c r="B5608"/>
      <c r="C5608"/>
      <c r="Q5608" s="23"/>
      <c r="R5608" s="23"/>
      <c r="S5608" s="23"/>
      <c r="T5608" s="23"/>
      <c r="U5608" s="23"/>
    </row>
    <row r="5609" spans="2:21" x14ac:dyDescent="0.3">
      <c r="B5609"/>
      <c r="C5609"/>
      <c r="Q5609" s="23"/>
      <c r="R5609" s="23"/>
      <c r="S5609" s="23"/>
      <c r="T5609" s="23"/>
      <c r="U5609" s="23"/>
    </row>
    <row r="5610" spans="2:21" x14ac:dyDescent="0.3">
      <c r="B5610"/>
      <c r="C5610"/>
      <c r="Q5610" s="23"/>
      <c r="R5610" s="23"/>
      <c r="S5610" s="23"/>
      <c r="T5610" s="23"/>
      <c r="U5610" s="23"/>
    </row>
    <row r="5611" spans="2:21" x14ac:dyDescent="0.3">
      <c r="B5611"/>
      <c r="C5611"/>
      <c r="Q5611" s="23"/>
      <c r="R5611" s="23"/>
      <c r="S5611" s="23"/>
      <c r="T5611" s="23"/>
      <c r="U5611" s="23"/>
    </row>
    <row r="5612" spans="2:21" x14ac:dyDescent="0.3">
      <c r="B5612"/>
      <c r="C5612"/>
      <c r="Q5612" s="23"/>
      <c r="R5612" s="23"/>
      <c r="S5612" s="23"/>
      <c r="T5612" s="23"/>
      <c r="U5612" s="23"/>
    </row>
    <row r="5613" spans="2:21" x14ac:dyDescent="0.3">
      <c r="B5613"/>
      <c r="C5613"/>
      <c r="Q5613" s="23"/>
      <c r="R5613" s="23"/>
      <c r="S5613" s="23"/>
      <c r="T5613" s="23"/>
      <c r="U5613" s="23"/>
    </row>
    <row r="5614" spans="2:21" x14ac:dyDescent="0.3">
      <c r="B5614"/>
      <c r="C5614"/>
      <c r="Q5614" s="23"/>
      <c r="R5614" s="23"/>
      <c r="S5614" s="23"/>
      <c r="T5614" s="23"/>
      <c r="U5614" s="23"/>
    </row>
    <row r="5615" spans="2:21" x14ac:dyDescent="0.3">
      <c r="B5615"/>
      <c r="C5615"/>
      <c r="Q5615" s="23"/>
      <c r="R5615" s="23"/>
      <c r="S5615" s="23"/>
      <c r="T5615" s="23"/>
      <c r="U5615" s="23"/>
    </row>
    <row r="5616" spans="2:21" x14ac:dyDescent="0.3">
      <c r="B5616"/>
      <c r="C5616"/>
      <c r="Q5616" s="23"/>
      <c r="R5616" s="23"/>
      <c r="S5616" s="23"/>
      <c r="T5616" s="23"/>
      <c r="U5616" s="23"/>
    </row>
    <row r="5617" spans="2:21" x14ac:dyDescent="0.3">
      <c r="B5617"/>
      <c r="C5617"/>
      <c r="Q5617" s="23"/>
      <c r="R5617" s="23"/>
      <c r="S5617" s="23"/>
      <c r="T5617" s="23"/>
      <c r="U5617" s="23"/>
    </row>
    <row r="5618" spans="2:21" x14ac:dyDescent="0.3">
      <c r="B5618"/>
      <c r="C5618"/>
      <c r="Q5618" s="23"/>
      <c r="R5618" s="23"/>
      <c r="S5618" s="23"/>
      <c r="T5618" s="23"/>
      <c r="U5618" s="23"/>
    </row>
    <row r="5619" spans="2:21" x14ac:dyDescent="0.3">
      <c r="B5619"/>
      <c r="C5619"/>
    </row>
    <row r="5620" spans="2:21" x14ac:dyDescent="0.3">
      <c r="B5620"/>
      <c r="C5620"/>
      <c r="Q5620" s="23"/>
      <c r="R5620" s="23"/>
      <c r="S5620" s="23"/>
      <c r="T5620" s="23"/>
      <c r="U5620" s="23"/>
    </row>
    <row r="5621" spans="2:21" x14ac:dyDescent="0.3">
      <c r="B5621"/>
      <c r="C5621"/>
      <c r="Q5621" s="23"/>
      <c r="R5621" s="23"/>
      <c r="S5621" s="23"/>
      <c r="T5621" s="23"/>
      <c r="U5621" s="23"/>
    </row>
    <row r="5622" spans="2:21" x14ac:dyDescent="0.3">
      <c r="B5622"/>
      <c r="C5622"/>
      <c r="Q5622" s="23"/>
      <c r="R5622" s="23"/>
      <c r="S5622" s="23"/>
      <c r="T5622" s="23"/>
      <c r="U5622" s="23"/>
    </row>
    <row r="5623" spans="2:21" x14ac:dyDescent="0.3">
      <c r="B5623"/>
      <c r="C5623"/>
      <c r="Q5623" s="23"/>
      <c r="R5623" s="23"/>
      <c r="S5623" s="23"/>
      <c r="T5623" s="23"/>
      <c r="U5623" s="23"/>
    </row>
    <row r="5624" spans="2:21" x14ac:dyDescent="0.3">
      <c r="B5624"/>
      <c r="C5624"/>
      <c r="Q5624" s="23"/>
      <c r="R5624" s="23"/>
      <c r="S5624" s="23"/>
      <c r="T5624" s="23"/>
      <c r="U5624" s="23"/>
    </row>
    <row r="5625" spans="2:21" x14ac:dyDescent="0.3">
      <c r="B5625"/>
      <c r="C5625"/>
      <c r="Q5625" s="23"/>
      <c r="R5625" s="23"/>
      <c r="S5625" s="23"/>
      <c r="T5625" s="23"/>
      <c r="U5625" s="23"/>
    </row>
    <row r="5626" spans="2:21" x14ac:dyDescent="0.3">
      <c r="B5626"/>
      <c r="C5626"/>
    </row>
    <row r="5627" spans="2:21" x14ac:dyDescent="0.3">
      <c r="B5627"/>
      <c r="C5627"/>
    </row>
    <row r="5628" spans="2:21" x14ac:dyDescent="0.3">
      <c r="B5628"/>
      <c r="C5628"/>
      <c r="Q5628" s="23"/>
      <c r="R5628" s="23"/>
      <c r="S5628" s="23"/>
      <c r="T5628" s="23"/>
      <c r="U5628" s="23"/>
    </row>
    <row r="5629" spans="2:21" x14ac:dyDescent="0.3">
      <c r="B5629"/>
      <c r="C5629"/>
    </row>
    <row r="5630" spans="2:21" x14ac:dyDescent="0.3">
      <c r="B5630"/>
      <c r="C5630"/>
    </row>
    <row r="5631" spans="2:21" x14ac:dyDescent="0.3">
      <c r="B5631"/>
      <c r="C5631"/>
      <c r="Q5631" s="23"/>
      <c r="R5631" s="23"/>
      <c r="S5631" s="23"/>
      <c r="T5631" s="23"/>
      <c r="U5631" s="23"/>
    </row>
    <row r="5632" spans="2:21" x14ac:dyDescent="0.3">
      <c r="B5632"/>
      <c r="C5632"/>
      <c r="Q5632" s="23"/>
      <c r="R5632" s="23"/>
      <c r="S5632" s="23"/>
      <c r="T5632" s="23"/>
      <c r="U5632" s="23"/>
    </row>
    <row r="5633" spans="2:21" x14ac:dyDescent="0.3">
      <c r="B5633"/>
      <c r="C5633"/>
      <c r="Q5633" s="23"/>
      <c r="R5633" s="23"/>
      <c r="S5633" s="23"/>
      <c r="T5633" s="23"/>
      <c r="U5633" s="23"/>
    </row>
    <row r="5634" spans="2:21" x14ac:dyDescent="0.3">
      <c r="B5634"/>
      <c r="C5634"/>
      <c r="Q5634" s="23"/>
      <c r="R5634" s="23"/>
      <c r="S5634" s="23"/>
      <c r="T5634" s="23"/>
      <c r="U5634" s="23"/>
    </row>
    <row r="5635" spans="2:21" x14ac:dyDescent="0.3">
      <c r="B5635"/>
      <c r="C5635"/>
      <c r="Q5635" s="23"/>
      <c r="R5635" s="23"/>
      <c r="S5635" s="23"/>
      <c r="T5635" s="23"/>
      <c r="U5635" s="23"/>
    </row>
    <row r="5636" spans="2:21" x14ac:dyDescent="0.3">
      <c r="B5636"/>
      <c r="C5636"/>
      <c r="Q5636" s="23"/>
      <c r="R5636" s="23"/>
      <c r="S5636" s="23"/>
      <c r="T5636" s="23"/>
      <c r="U5636" s="23"/>
    </row>
    <row r="5637" spans="2:21" x14ac:dyDescent="0.3">
      <c r="B5637"/>
      <c r="C5637"/>
      <c r="Q5637" s="23"/>
      <c r="R5637" s="23"/>
      <c r="S5637" s="23"/>
      <c r="T5637" s="23"/>
      <c r="U5637" s="23"/>
    </row>
    <row r="5638" spans="2:21" x14ac:dyDescent="0.3">
      <c r="B5638"/>
      <c r="C5638"/>
      <c r="Q5638" s="23"/>
      <c r="R5638" s="23"/>
      <c r="S5638" s="23"/>
      <c r="T5638" s="23"/>
      <c r="U5638" s="23"/>
    </row>
    <row r="5639" spans="2:21" x14ac:dyDescent="0.3">
      <c r="B5639"/>
      <c r="C5639"/>
      <c r="Q5639" s="23"/>
      <c r="R5639" s="23"/>
      <c r="S5639" s="23"/>
      <c r="T5639" s="23"/>
      <c r="U5639" s="23"/>
    </row>
    <row r="5640" spans="2:21" x14ac:dyDescent="0.3">
      <c r="B5640"/>
      <c r="C5640"/>
      <c r="Q5640" s="23"/>
      <c r="R5640" s="23"/>
      <c r="S5640" s="23"/>
      <c r="T5640" s="23"/>
      <c r="U5640" s="23"/>
    </row>
    <row r="5641" spans="2:21" x14ac:dyDescent="0.3">
      <c r="B5641"/>
      <c r="C5641"/>
      <c r="Q5641" s="23"/>
      <c r="R5641" s="23"/>
      <c r="S5641" s="23"/>
      <c r="T5641" s="23"/>
      <c r="U5641" s="23"/>
    </row>
    <row r="5642" spans="2:21" x14ac:dyDescent="0.3">
      <c r="B5642"/>
      <c r="C5642"/>
      <c r="Q5642" s="23"/>
      <c r="R5642" s="23"/>
      <c r="S5642" s="23"/>
      <c r="T5642" s="23"/>
      <c r="U5642" s="23"/>
    </row>
    <row r="5643" spans="2:21" x14ac:dyDescent="0.3">
      <c r="B5643"/>
      <c r="C5643"/>
      <c r="Q5643" s="23"/>
      <c r="R5643" s="23"/>
      <c r="S5643" s="23"/>
      <c r="T5643" s="23"/>
      <c r="U5643" s="23"/>
    </row>
    <row r="5644" spans="2:21" x14ac:dyDescent="0.3">
      <c r="B5644"/>
      <c r="C5644"/>
      <c r="Q5644" s="23"/>
      <c r="R5644" s="23"/>
      <c r="S5644" s="23"/>
      <c r="T5644" s="23"/>
      <c r="U5644" s="23"/>
    </row>
    <row r="5645" spans="2:21" x14ac:dyDescent="0.3">
      <c r="B5645"/>
      <c r="C5645"/>
    </row>
    <row r="5646" spans="2:21" x14ac:dyDescent="0.3">
      <c r="B5646"/>
      <c r="C5646"/>
    </row>
    <row r="5647" spans="2:21" x14ac:dyDescent="0.3">
      <c r="B5647"/>
      <c r="C5647"/>
      <c r="Q5647" s="23"/>
      <c r="R5647" s="23"/>
      <c r="S5647" s="23"/>
      <c r="T5647" s="23"/>
      <c r="U5647" s="23"/>
    </row>
    <row r="5648" spans="2:21" x14ac:dyDescent="0.3">
      <c r="B5648"/>
      <c r="C5648"/>
      <c r="Q5648" s="23"/>
      <c r="R5648" s="23"/>
      <c r="S5648" s="23"/>
      <c r="T5648" s="23"/>
      <c r="U5648" s="23"/>
    </row>
    <row r="5649" spans="2:21" x14ac:dyDescent="0.3">
      <c r="B5649"/>
      <c r="C5649"/>
      <c r="Q5649" s="23"/>
      <c r="R5649" s="23"/>
      <c r="S5649" s="23"/>
      <c r="T5649" s="23"/>
      <c r="U5649" s="23"/>
    </row>
    <row r="5650" spans="2:21" x14ac:dyDescent="0.3">
      <c r="B5650"/>
      <c r="C5650"/>
      <c r="Q5650" s="23"/>
      <c r="R5650" s="23"/>
      <c r="S5650" s="23"/>
      <c r="T5650" s="23"/>
      <c r="U5650" s="23"/>
    </row>
    <row r="5651" spans="2:21" x14ac:dyDescent="0.3">
      <c r="B5651"/>
      <c r="C5651"/>
      <c r="Q5651" s="23"/>
      <c r="R5651" s="23"/>
      <c r="S5651" s="23"/>
      <c r="T5651" s="23"/>
      <c r="U5651" s="23"/>
    </row>
    <row r="5652" spans="2:21" x14ac:dyDescent="0.3">
      <c r="B5652"/>
      <c r="C5652"/>
    </row>
    <row r="5653" spans="2:21" x14ac:dyDescent="0.3">
      <c r="B5653"/>
      <c r="C5653"/>
      <c r="Q5653" s="23"/>
      <c r="R5653" s="23"/>
      <c r="S5653" s="23"/>
      <c r="T5653" s="23"/>
      <c r="U5653" s="23"/>
    </row>
    <row r="5654" spans="2:21" x14ac:dyDescent="0.3">
      <c r="B5654"/>
      <c r="C5654"/>
      <c r="Q5654" s="23"/>
      <c r="R5654" s="23"/>
      <c r="S5654" s="23"/>
      <c r="T5654" s="23"/>
      <c r="U5654" s="23"/>
    </row>
    <row r="5655" spans="2:21" x14ac:dyDescent="0.3">
      <c r="B5655"/>
      <c r="C5655"/>
      <c r="Q5655" s="23"/>
      <c r="R5655" s="23"/>
      <c r="S5655" s="23"/>
      <c r="T5655" s="23"/>
      <c r="U5655" s="23"/>
    </row>
    <row r="5656" spans="2:21" x14ac:dyDescent="0.3">
      <c r="B5656"/>
      <c r="C5656"/>
      <c r="Q5656" s="23"/>
      <c r="R5656" s="23"/>
      <c r="S5656" s="23"/>
      <c r="T5656" s="23"/>
      <c r="U5656" s="23"/>
    </row>
    <row r="5657" spans="2:21" x14ac:dyDescent="0.3">
      <c r="B5657"/>
      <c r="C5657"/>
      <c r="Q5657" s="23"/>
      <c r="R5657" s="23"/>
      <c r="S5657" s="23"/>
      <c r="T5657" s="23"/>
      <c r="U5657" s="23"/>
    </row>
    <row r="5658" spans="2:21" x14ac:dyDescent="0.3">
      <c r="B5658"/>
      <c r="C5658"/>
    </row>
    <row r="5659" spans="2:21" x14ac:dyDescent="0.3">
      <c r="B5659"/>
      <c r="C5659"/>
    </row>
    <row r="5660" spans="2:21" x14ac:dyDescent="0.3">
      <c r="B5660"/>
      <c r="C5660"/>
      <c r="Q5660" s="23"/>
      <c r="R5660" s="23"/>
      <c r="S5660" s="23"/>
      <c r="T5660" s="23"/>
      <c r="U5660" s="23"/>
    </row>
    <row r="5661" spans="2:21" x14ac:dyDescent="0.3">
      <c r="B5661"/>
      <c r="C5661"/>
      <c r="Q5661" s="23"/>
      <c r="R5661" s="23"/>
      <c r="S5661" s="23"/>
      <c r="T5661" s="23"/>
      <c r="U5661" s="23"/>
    </row>
    <row r="5662" spans="2:21" x14ac:dyDescent="0.3">
      <c r="B5662"/>
      <c r="C5662"/>
      <c r="Q5662" s="23"/>
      <c r="R5662" s="23"/>
      <c r="S5662" s="23"/>
      <c r="T5662" s="23"/>
      <c r="U5662" s="23"/>
    </row>
    <row r="5663" spans="2:21" x14ac:dyDescent="0.3">
      <c r="B5663"/>
      <c r="C5663"/>
      <c r="Q5663" s="23"/>
      <c r="R5663" s="23"/>
      <c r="S5663" s="23"/>
      <c r="T5663" s="23"/>
      <c r="U5663" s="23"/>
    </row>
    <row r="5664" spans="2:21" x14ac:dyDescent="0.3">
      <c r="B5664"/>
      <c r="C5664"/>
      <c r="Q5664" s="23"/>
      <c r="R5664" s="23"/>
      <c r="S5664" s="23"/>
      <c r="T5664" s="23"/>
      <c r="U5664" s="23"/>
    </row>
    <row r="5665" spans="2:21" x14ac:dyDescent="0.3">
      <c r="B5665"/>
      <c r="C5665"/>
      <c r="Q5665" s="23"/>
      <c r="R5665" s="23"/>
      <c r="S5665" s="23"/>
      <c r="T5665" s="23"/>
      <c r="U5665" s="23"/>
    </row>
    <row r="5666" spans="2:21" x14ac:dyDescent="0.3">
      <c r="B5666"/>
      <c r="C5666"/>
    </row>
    <row r="5667" spans="2:21" x14ac:dyDescent="0.3">
      <c r="B5667"/>
      <c r="C5667"/>
      <c r="Q5667" s="23"/>
      <c r="R5667" s="23"/>
      <c r="S5667" s="23"/>
      <c r="T5667" s="23"/>
      <c r="U5667" s="23"/>
    </row>
    <row r="5668" spans="2:21" x14ac:dyDescent="0.3">
      <c r="B5668"/>
      <c r="C5668"/>
      <c r="Q5668" s="23"/>
      <c r="R5668" s="23"/>
      <c r="S5668" s="23"/>
      <c r="T5668" s="23"/>
      <c r="U5668" s="23"/>
    </row>
    <row r="5669" spans="2:21" x14ac:dyDescent="0.3">
      <c r="B5669"/>
      <c r="C5669"/>
      <c r="Q5669" s="23"/>
      <c r="R5669" s="23"/>
      <c r="S5669" s="23"/>
      <c r="T5669" s="23"/>
      <c r="U5669" s="23"/>
    </row>
    <row r="5670" spans="2:21" x14ac:dyDescent="0.3">
      <c r="B5670"/>
      <c r="C5670"/>
      <c r="Q5670" s="23"/>
      <c r="R5670" s="23"/>
      <c r="S5670" s="23"/>
      <c r="T5670" s="23"/>
      <c r="U5670" s="23"/>
    </row>
    <row r="5671" spans="2:21" x14ac:dyDescent="0.3">
      <c r="B5671"/>
      <c r="C5671"/>
      <c r="Q5671" s="23"/>
      <c r="R5671" s="23"/>
      <c r="S5671" s="23"/>
      <c r="T5671" s="23"/>
      <c r="U5671" s="23"/>
    </row>
    <row r="5672" spans="2:21" x14ac:dyDescent="0.3">
      <c r="B5672"/>
      <c r="C5672"/>
      <c r="Q5672" s="23"/>
      <c r="R5672" s="23"/>
      <c r="S5672" s="23"/>
      <c r="T5672" s="23"/>
      <c r="U5672" s="23"/>
    </row>
    <row r="5673" spans="2:21" x14ac:dyDescent="0.3">
      <c r="B5673"/>
      <c r="C5673"/>
      <c r="Q5673" s="23"/>
      <c r="R5673" s="23"/>
      <c r="S5673" s="23"/>
      <c r="T5673" s="23"/>
      <c r="U5673" s="23"/>
    </row>
    <row r="5674" spans="2:21" x14ac:dyDescent="0.3">
      <c r="B5674"/>
      <c r="C5674"/>
      <c r="Q5674" s="23"/>
      <c r="R5674" s="23"/>
      <c r="S5674" s="23"/>
      <c r="T5674" s="23"/>
      <c r="U5674" s="23"/>
    </row>
    <row r="5675" spans="2:21" x14ac:dyDescent="0.3">
      <c r="B5675"/>
      <c r="C5675"/>
    </row>
    <row r="5676" spans="2:21" x14ac:dyDescent="0.3">
      <c r="B5676"/>
      <c r="C5676"/>
    </row>
    <row r="5677" spans="2:21" x14ac:dyDescent="0.3">
      <c r="B5677"/>
      <c r="C5677"/>
      <c r="Q5677" s="23"/>
      <c r="R5677" s="23"/>
      <c r="S5677" s="23"/>
      <c r="T5677" s="23"/>
      <c r="U5677" s="23"/>
    </row>
    <row r="5678" spans="2:21" x14ac:dyDescent="0.3">
      <c r="B5678"/>
      <c r="C5678"/>
      <c r="Q5678" s="23"/>
      <c r="R5678" s="23"/>
      <c r="S5678" s="23"/>
      <c r="T5678" s="23"/>
      <c r="U5678" s="23"/>
    </row>
    <row r="5679" spans="2:21" x14ac:dyDescent="0.3">
      <c r="B5679"/>
      <c r="C5679"/>
      <c r="Q5679" s="23"/>
      <c r="R5679" s="23"/>
      <c r="S5679" s="23"/>
      <c r="T5679" s="23"/>
      <c r="U5679" s="23"/>
    </row>
    <row r="5680" spans="2:21" x14ac:dyDescent="0.3">
      <c r="B5680"/>
      <c r="C5680"/>
      <c r="Q5680" s="23"/>
      <c r="R5680" s="23"/>
      <c r="S5680" s="23"/>
      <c r="T5680" s="23"/>
      <c r="U5680" s="23"/>
    </row>
    <row r="5681" spans="2:21" x14ac:dyDescent="0.3">
      <c r="B5681"/>
      <c r="C5681"/>
    </row>
    <row r="5682" spans="2:21" x14ac:dyDescent="0.3">
      <c r="B5682"/>
      <c r="C5682"/>
      <c r="Q5682" s="23"/>
      <c r="R5682" s="23"/>
      <c r="S5682" s="23"/>
      <c r="T5682" s="23"/>
      <c r="U5682" s="23"/>
    </row>
    <row r="5683" spans="2:21" x14ac:dyDescent="0.3">
      <c r="B5683"/>
      <c r="C5683"/>
    </row>
    <row r="5684" spans="2:21" x14ac:dyDescent="0.3">
      <c r="B5684"/>
      <c r="C5684"/>
    </row>
    <row r="5685" spans="2:21" x14ac:dyDescent="0.3">
      <c r="B5685"/>
      <c r="C5685"/>
      <c r="Q5685" s="23"/>
      <c r="R5685" s="23"/>
      <c r="S5685" s="23"/>
      <c r="T5685" s="23"/>
      <c r="U5685" s="23"/>
    </row>
    <row r="5686" spans="2:21" x14ac:dyDescent="0.3">
      <c r="B5686"/>
      <c r="C5686"/>
      <c r="Q5686" s="23"/>
      <c r="R5686" s="23"/>
      <c r="S5686" s="23"/>
      <c r="T5686" s="23"/>
      <c r="U5686" s="23"/>
    </row>
    <row r="5687" spans="2:21" x14ac:dyDescent="0.3">
      <c r="B5687"/>
      <c r="C5687"/>
      <c r="Q5687" s="23"/>
      <c r="R5687" s="23"/>
      <c r="S5687" s="23"/>
      <c r="T5687" s="23"/>
      <c r="U5687" s="23"/>
    </row>
    <row r="5688" spans="2:21" x14ac:dyDescent="0.3">
      <c r="B5688"/>
      <c r="C5688"/>
      <c r="Q5688" s="23"/>
      <c r="R5688" s="23"/>
      <c r="S5688" s="23"/>
      <c r="T5688" s="23"/>
      <c r="U5688" s="23"/>
    </row>
    <row r="5689" spans="2:21" x14ac:dyDescent="0.3">
      <c r="B5689"/>
      <c r="C5689"/>
      <c r="Q5689" s="23"/>
      <c r="R5689" s="23"/>
      <c r="S5689" s="23"/>
      <c r="T5689" s="23"/>
      <c r="U5689" s="23"/>
    </row>
    <row r="5690" spans="2:21" x14ac:dyDescent="0.3">
      <c r="B5690"/>
      <c r="C5690"/>
      <c r="Q5690" s="23"/>
      <c r="R5690" s="23"/>
      <c r="S5690" s="23"/>
      <c r="T5690" s="23"/>
      <c r="U5690" s="23"/>
    </row>
    <row r="5691" spans="2:21" x14ac:dyDescent="0.3">
      <c r="B5691"/>
      <c r="C5691"/>
      <c r="Q5691" s="23"/>
      <c r="R5691" s="23"/>
      <c r="S5691" s="23"/>
      <c r="T5691" s="23"/>
      <c r="U5691" s="23"/>
    </row>
    <row r="5692" spans="2:21" x14ac:dyDescent="0.3">
      <c r="B5692"/>
      <c r="C5692"/>
      <c r="Q5692" s="23"/>
      <c r="R5692" s="23"/>
      <c r="S5692" s="23"/>
      <c r="T5692" s="23"/>
      <c r="U5692" s="23"/>
    </row>
    <row r="5693" spans="2:21" x14ac:dyDescent="0.3">
      <c r="B5693"/>
      <c r="C5693"/>
      <c r="Q5693" s="23"/>
      <c r="R5693" s="23"/>
      <c r="S5693" s="23"/>
      <c r="T5693" s="23"/>
      <c r="U5693" s="23"/>
    </row>
    <row r="5694" spans="2:21" x14ac:dyDescent="0.3">
      <c r="B5694"/>
      <c r="C5694"/>
      <c r="Q5694" s="23"/>
      <c r="R5694" s="23"/>
      <c r="S5694" s="23"/>
      <c r="T5694" s="23"/>
      <c r="U5694" s="23"/>
    </row>
    <row r="5695" spans="2:21" x14ac:dyDescent="0.3">
      <c r="B5695"/>
      <c r="C5695"/>
      <c r="Q5695" s="23"/>
      <c r="R5695" s="23"/>
      <c r="S5695" s="23"/>
      <c r="T5695" s="23"/>
      <c r="U5695" s="23"/>
    </row>
    <row r="5696" spans="2:21" x14ac:dyDescent="0.3">
      <c r="B5696"/>
      <c r="C5696"/>
    </row>
    <row r="5697" spans="2:21" x14ac:dyDescent="0.3">
      <c r="B5697"/>
      <c r="C5697"/>
      <c r="Q5697" s="23"/>
      <c r="R5697" s="23"/>
      <c r="S5697" s="23"/>
      <c r="T5697" s="23"/>
      <c r="U5697" s="23"/>
    </row>
    <row r="5698" spans="2:21" x14ac:dyDescent="0.3">
      <c r="B5698"/>
      <c r="C5698"/>
      <c r="Q5698" s="23"/>
      <c r="R5698" s="23"/>
      <c r="S5698" s="23"/>
      <c r="T5698" s="23"/>
      <c r="U5698" s="23"/>
    </row>
    <row r="5699" spans="2:21" x14ac:dyDescent="0.3">
      <c r="B5699"/>
      <c r="C5699"/>
    </row>
    <row r="5700" spans="2:21" x14ac:dyDescent="0.3">
      <c r="B5700"/>
      <c r="C5700"/>
    </row>
    <row r="5701" spans="2:21" x14ac:dyDescent="0.3">
      <c r="B5701"/>
      <c r="C5701"/>
      <c r="Q5701" s="23"/>
      <c r="R5701" s="23"/>
      <c r="S5701" s="23"/>
      <c r="T5701" s="23"/>
      <c r="U5701" s="23"/>
    </row>
    <row r="5702" spans="2:21" x14ac:dyDescent="0.3">
      <c r="B5702"/>
      <c r="C5702"/>
      <c r="Q5702" s="23"/>
      <c r="R5702" s="23"/>
      <c r="S5702" s="23"/>
      <c r="T5702" s="23"/>
      <c r="U5702" s="23"/>
    </row>
    <row r="5703" spans="2:21" x14ac:dyDescent="0.3">
      <c r="B5703"/>
      <c r="C5703"/>
      <c r="Q5703" s="23"/>
      <c r="R5703" s="23"/>
      <c r="S5703" s="23"/>
      <c r="T5703" s="23"/>
      <c r="U5703" s="23"/>
    </row>
    <row r="5704" spans="2:21" x14ac:dyDescent="0.3">
      <c r="B5704"/>
      <c r="C5704"/>
      <c r="Q5704" s="23"/>
      <c r="R5704" s="23"/>
      <c r="S5704" s="23"/>
      <c r="T5704" s="23"/>
      <c r="U5704" s="23"/>
    </row>
    <row r="5705" spans="2:21" x14ac:dyDescent="0.3">
      <c r="B5705"/>
      <c r="C5705"/>
      <c r="Q5705" s="23"/>
      <c r="R5705" s="23"/>
      <c r="S5705" s="23"/>
      <c r="T5705" s="23"/>
      <c r="U5705" s="23"/>
    </row>
    <row r="5706" spans="2:21" x14ac:dyDescent="0.3">
      <c r="B5706"/>
      <c r="C5706"/>
      <c r="Q5706" s="23"/>
      <c r="R5706" s="23"/>
      <c r="S5706" s="23"/>
      <c r="T5706" s="23"/>
      <c r="U5706" s="23"/>
    </row>
    <row r="5707" spans="2:21" x14ac:dyDescent="0.3">
      <c r="B5707"/>
      <c r="C5707"/>
      <c r="Q5707" s="23"/>
      <c r="R5707" s="23"/>
      <c r="S5707" s="23"/>
      <c r="T5707" s="23"/>
      <c r="U5707" s="23"/>
    </row>
    <row r="5708" spans="2:21" x14ac:dyDescent="0.3">
      <c r="B5708"/>
      <c r="C5708"/>
      <c r="Q5708" s="23"/>
      <c r="R5708" s="23"/>
      <c r="S5708" s="23"/>
      <c r="T5708" s="23"/>
      <c r="U5708" s="23"/>
    </row>
    <row r="5709" spans="2:21" x14ac:dyDescent="0.3">
      <c r="B5709"/>
      <c r="C5709"/>
    </row>
    <row r="5710" spans="2:21" x14ac:dyDescent="0.3">
      <c r="B5710"/>
      <c r="C5710"/>
      <c r="Q5710" s="23"/>
      <c r="R5710" s="23"/>
      <c r="S5710" s="23"/>
      <c r="T5710" s="23"/>
      <c r="U5710" s="23"/>
    </row>
    <row r="5711" spans="2:21" x14ac:dyDescent="0.3">
      <c r="B5711"/>
      <c r="C5711"/>
      <c r="Q5711" s="23"/>
      <c r="R5711" s="23"/>
      <c r="S5711" s="23"/>
      <c r="T5711" s="23"/>
      <c r="U5711" s="23"/>
    </row>
    <row r="5712" spans="2:21" x14ac:dyDescent="0.3">
      <c r="B5712"/>
      <c r="C5712"/>
      <c r="Q5712" s="23"/>
      <c r="R5712" s="23"/>
      <c r="S5712" s="23"/>
      <c r="T5712" s="23"/>
      <c r="U5712" s="23"/>
    </row>
    <row r="5713" spans="2:21" x14ac:dyDescent="0.3">
      <c r="B5713"/>
      <c r="C5713"/>
      <c r="Q5713" s="23"/>
      <c r="R5713" s="23"/>
      <c r="S5713" s="23"/>
      <c r="T5713" s="23"/>
      <c r="U5713" s="23"/>
    </row>
    <row r="5714" spans="2:21" x14ac:dyDescent="0.3">
      <c r="B5714"/>
      <c r="C5714"/>
      <c r="Q5714" s="23"/>
      <c r="R5714" s="23"/>
      <c r="S5714" s="23"/>
      <c r="T5714" s="23"/>
      <c r="U5714" s="23"/>
    </row>
    <row r="5715" spans="2:21" x14ac:dyDescent="0.3">
      <c r="B5715"/>
      <c r="C5715"/>
      <c r="Q5715" s="23"/>
      <c r="R5715" s="23"/>
      <c r="S5715" s="23"/>
      <c r="T5715" s="23"/>
      <c r="U5715" s="23"/>
    </row>
    <row r="5716" spans="2:21" x14ac:dyDescent="0.3">
      <c r="B5716"/>
      <c r="C5716"/>
      <c r="Q5716" s="23"/>
      <c r="R5716" s="23"/>
      <c r="S5716" s="23"/>
      <c r="T5716" s="23"/>
      <c r="U5716" s="23"/>
    </row>
    <row r="5717" spans="2:21" x14ac:dyDescent="0.3">
      <c r="B5717"/>
      <c r="C5717"/>
      <c r="Q5717" s="23"/>
      <c r="R5717" s="23"/>
      <c r="S5717" s="23"/>
      <c r="T5717" s="23"/>
      <c r="U5717" s="23"/>
    </row>
    <row r="5718" spans="2:21" x14ac:dyDescent="0.3">
      <c r="B5718"/>
      <c r="C5718"/>
      <c r="Q5718" s="23"/>
      <c r="R5718" s="23"/>
      <c r="S5718" s="23"/>
      <c r="T5718" s="23"/>
      <c r="U5718" s="23"/>
    </row>
    <row r="5719" spans="2:21" x14ac:dyDescent="0.3">
      <c r="B5719"/>
      <c r="C5719"/>
      <c r="Q5719" s="23"/>
      <c r="R5719" s="23"/>
      <c r="S5719" s="23"/>
      <c r="T5719" s="23"/>
      <c r="U5719" s="23"/>
    </row>
    <row r="5720" spans="2:21" x14ac:dyDescent="0.3">
      <c r="B5720"/>
      <c r="C5720"/>
      <c r="Q5720" s="23"/>
      <c r="R5720" s="23"/>
      <c r="S5720" s="23"/>
      <c r="T5720" s="23"/>
      <c r="U5720" s="23"/>
    </row>
    <row r="5721" spans="2:21" x14ac:dyDescent="0.3">
      <c r="B5721"/>
      <c r="C5721"/>
    </row>
    <row r="5722" spans="2:21" x14ac:dyDescent="0.3">
      <c r="B5722"/>
      <c r="C5722"/>
    </row>
    <row r="5723" spans="2:21" x14ac:dyDescent="0.3">
      <c r="B5723"/>
      <c r="C5723"/>
      <c r="Q5723" s="23"/>
      <c r="R5723" s="23"/>
      <c r="S5723" s="23"/>
      <c r="T5723" s="23"/>
      <c r="U5723" s="23"/>
    </row>
    <row r="5724" spans="2:21" x14ac:dyDescent="0.3">
      <c r="B5724"/>
      <c r="C5724"/>
      <c r="Q5724" s="23"/>
      <c r="R5724" s="23"/>
      <c r="S5724" s="23"/>
      <c r="T5724" s="23"/>
      <c r="U5724" s="23"/>
    </row>
    <row r="5725" spans="2:21" x14ac:dyDescent="0.3">
      <c r="B5725"/>
      <c r="C5725"/>
      <c r="Q5725" s="23"/>
      <c r="R5725" s="23"/>
      <c r="S5725" s="23"/>
      <c r="T5725" s="23"/>
      <c r="U5725" s="23"/>
    </row>
    <row r="5726" spans="2:21" x14ac:dyDescent="0.3">
      <c r="B5726"/>
      <c r="C5726"/>
    </row>
    <row r="5727" spans="2:21" x14ac:dyDescent="0.3">
      <c r="B5727"/>
      <c r="C5727"/>
      <c r="Q5727" s="23"/>
      <c r="R5727" s="23"/>
      <c r="S5727" s="23"/>
      <c r="T5727" s="23"/>
      <c r="U5727" s="23"/>
    </row>
    <row r="5728" spans="2:21" x14ac:dyDescent="0.3">
      <c r="B5728"/>
      <c r="C5728"/>
      <c r="Q5728" s="23"/>
      <c r="R5728" s="23"/>
      <c r="S5728" s="23"/>
      <c r="T5728" s="23"/>
      <c r="U5728" s="23"/>
    </row>
    <row r="5729" spans="2:21" x14ac:dyDescent="0.3">
      <c r="B5729"/>
      <c r="C5729"/>
      <c r="Q5729" s="23"/>
      <c r="R5729" s="23"/>
      <c r="S5729" s="23"/>
      <c r="T5729" s="23"/>
      <c r="U5729" s="23"/>
    </row>
    <row r="5730" spans="2:21" x14ac:dyDescent="0.3">
      <c r="B5730"/>
      <c r="C5730"/>
      <c r="Q5730" s="23"/>
      <c r="R5730" s="23"/>
      <c r="S5730" s="23"/>
      <c r="T5730" s="23"/>
      <c r="U5730" s="23"/>
    </row>
    <row r="5731" spans="2:21" x14ac:dyDescent="0.3">
      <c r="B5731"/>
      <c r="C5731"/>
      <c r="Q5731" s="23"/>
      <c r="R5731" s="23"/>
      <c r="S5731" s="23"/>
      <c r="T5731" s="23"/>
      <c r="U5731" s="23"/>
    </row>
    <row r="5732" spans="2:21" x14ac:dyDescent="0.3">
      <c r="B5732"/>
      <c r="C5732"/>
    </row>
    <row r="5733" spans="2:21" x14ac:dyDescent="0.3">
      <c r="B5733"/>
      <c r="C5733"/>
      <c r="Q5733" s="23"/>
      <c r="R5733" s="23"/>
      <c r="S5733" s="23"/>
      <c r="T5733" s="23"/>
      <c r="U5733" s="23"/>
    </row>
    <row r="5734" spans="2:21" x14ac:dyDescent="0.3">
      <c r="B5734"/>
      <c r="C5734"/>
      <c r="Q5734" s="23"/>
      <c r="R5734" s="23"/>
      <c r="S5734" s="23"/>
      <c r="T5734" s="23"/>
      <c r="U5734" s="23"/>
    </row>
    <row r="5735" spans="2:21" x14ac:dyDescent="0.3">
      <c r="B5735"/>
      <c r="C5735"/>
      <c r="Q5735" s="23"/>
      <c r="R5735" s="23"/>
      <c r="S5735" s="23"/>
      <c r="T5735" s="23"/>
      <c r="U5735" s="23"/>
    </row>
    <row r="5736" spans="2:21" x14ac:dyDescent="0.3">
      <c r="B5736"/>
      <c r="C5736"/>
      <c r="Q5736" s="23"/>
      <c r="R5736" s="23"/>
      <c r="S5736" s="23"/>
      <c r="T5736" s="23"/>
      <c r="U5736" s="23"/>
    </row>
    <row r="5737" spans="2:21" x14ac:dyDescent="0.3">
      <c r="B5737"/>
      <c r="C5737"/>
    </row>
    <row r="5738" spans="2:21" x14ac:dyDescent="0.3">
      <c r="B5738"/>
      <c r="C5738"/>
      <c r="Q5738" s="23"/>
      <c r="R5738" s="23"/>
      <c r="S5738" s="23"/>
      <c r="T5738" s="23"/>
      <c r="U5738" s="23"/>
    </row>
    <row r="5739" spans="2:21" x14ac:dyDescent="0.3">
      <c r="B5739"/>
      <c r="C5739"/>
      <c r="Q5739" s="23"/>
      <c r="R5739" s="23"/>
      <c r="S5739" s="23"/>
      <c r="T5739" s="23"/>
      <c r="U5739" s="23"/>
    </row>
    <row r="5740" spans="2:21" x14ac:dyDescent="0.3">
      <c r="B5740"/>
      <c r="C5740"/>
      <c r="Q5740" s="23"/>
      <c r="R5740" s="23"/>
      <c r="S5740" s="23"/>
      <c r="T5740" s="23"/>
      <c r="U5740" s="23"/>
    </row>
    <row r="5741" spans="2:21" x14ac:dyDescent="0.3">
      <c r="B5741"/>
      <c r="C5741"/>
      <c r="Q5741" s="23"/>
      <c r="R5741" s="23"/>
      <c r="S5741" s="23"/>
      <c r="T5741" s="23"/>
      <c r="U5741" s="23"/>
    </row>
    <row r="5742" spans="2:21" x14ac:dyDescent="0.3">
      <c r="B5742"/>
      <c r="C5742"/>
      <c r="Q5742" s="23"/>
      <c r="R5742" s="23"/>
      <c r="S5742" s="23"/>
      <c r="T5742" s="23"/>
      <c r="U5742" s="23"/>
    </row>
    <row r="5743" spans="2:21" x14ac:dyDescent="0.3">
      <c r="B5743"/>
      <c r="C5743"/>
    </row>
    <row r="5744" spans="2:21" x14ac:dyDescent="0.3">
      <c r="B5744"/>
      <c r="C5744"/>
    </row>
    <row r="5745" spans="2:21" x14ac:dyDescent="0.3">
      <c r="B5745"/>
      <c r="C5745"/>
      <c r="Q5745" s="23"/>
      <c r="R5745" s="23"/>
      <c r="S5745" s="23"/>
      <c r="T5745" s="23"/>
      <c r="U5745" s="23"/>
    </row>
    <row r="5746" spans="2:21" x14ac:dyDescent="0.3">
      <c r="B5746"/>
      <c r="C5746"/>
      <c r="Q5746" s="23"/>
      <c r="R5746" s="23"/>
      <c r="S5746" s="23"/>
      <c r="T5746" s="23"/>
      <c r="U5746" s="23"/>
    </row>
    <row r="5747" spans="2:21" x14ac:dyDescent="0.3">
      <c r="B5747"/>
      <c r="C5747"/>
      <c r="Q5747" s="23"/>
      <c r="R5747" s="23"/>
      <c r="S5747" s="23"/>
      <c r="T5747" s="23"/>
      <c r="U5747" s="23"/>
    </row>
    <row r="5748" spans="2:21" x14ac:dyDescent="0.3">
      <c r="B5748"/>
      <c r="C5748"/>
      <c r="Q5748" s="23"/>
      <c r="R5748" s="23"/>
      <c r="S5748" s="23"/>
      <c r="T5748" s="23"/>
      <c r="U5748" s="23"/>
    </row>
    <row r="5749" spans="2:21" x14ac:dyDescent="0.3">
      <c r="B5749"/>
      <c r="C5749"/>
      <c r="Q5749" s="23"/>
      <c r="R5749" s="23"/>
      <c r="S5749" s="23"/>
      <c r="T5749" s="23"/>
      <c r="U5749" s="23"/>
    </row>
    <row r="5750" spans="2:21" x14ac:dyDescent="0.3">
      <c r="B5750"/>
      <c r="C5750"/>
      <c r="Q5750" s="23"/>
      <c r="R5750" s="23"/>
      <c r="S5750" s="23"/>
      <c r="T5750" s="23"/>
      <c r="U5750" s="23"/>
    </row>
    <row r="5751" spans="2:21" x14ac:dyDescent="0.3">
      <c r="B5751"/>
      <c r="C5751"/>
      <c r="Q5751" s="23"/>
      <c r="R5751" s="23"/>
      <c r="S5751" s="23"/>
      <c r="T5751" s="23"/>
      <c r="U5751" s="23"/>
    </row>
    <row r="5752" spans="2:21" x14ac:dyDescent="0.3">
      <c r="B5752"/>
      <c r="C5752"/>
      <c r="Q5752" s="23"/>
      <c r="R5752" s="23"/>
      <c r="S5752" s="23"/>
      <c r="T5752" s="23"/>
      <c r="U5752" s="23"/>
    </row>
    <row r="5753" spans="2:21" x14ac:dyDescent="0.3">
      <c r="B5753"/>
      <c r="C5753"/>
    </row>
    <row r="5754" spans="2:21" x14ac:dyDescent="0.3">
      <c r="B5754"/>
      <c r="C5754"/>
      <c r="Q5754" s="23"/>
      <c r="R5754" s="23"/>
      <c r="S5754" s="23"/>
      <c r="T5754" s="23"/>
      <c r="U5754" s="23"/>
    </row>
    <row r="5755" spans="2:21" x14ac:dyDescent="0.3">
      <c r="B5755"/>
      <c r="C5755"/>
      <c r="Q5755" s="23"/>
      <c r="R5755" s="23"/>
      <c r="S5755" s="23"/>
      <c r="T5755" s="23"/>
      <c r="U5755" s="23"/>
    </row>
    <row r="5756" spans="2:21" x14ac:dyDescent="0.3">
      <c r="B5756"/>
      <c r="C5756"/>
      <c r="Q5756" s="23"/>
      <c r="R5756" s="23"/>
      <c r="S5756" s="23"/>
      <c r="T5756" s="23"/>
      <c r="U5756" s="23"/>
    </row>
    <row r="5757" spans="2:21" x14ac:dyDescent="0.3">
      <c r="B5757"/>
      <c r="C5757"/>
    </row>
    <row r="5758" spans="2:21" x14ac:dyDescent="0.3">
      <c r="B5758"/>
      <c r="C5758"/>
      <c r="Q5758" s="23"/>
      <c r="R5758" s="23"/>
      <c r="S5758" s="23"/>
      <c r="T5758" s="23"/>
      <c r="U5758" s="23"/>
    </row>
    <row r="5759" spans="2:21" x14ac:dyDescent="0.3">
      <c r="B5759"/>
      <c r="C5759"/>
      <c r="Q5759" s="23"/>
      <c r="R5759" s="23"/>
      <c r="S5759" s="23"/>
      <c r="T5759" s="23"/>
      <c r="U5759" s="23"/>
    </row>
    <row r="5760" spans="2:21" x14ac:dyDescent="0.3">
      <c r="B5760"/>
      <c r="C5760"/>
      <c r="Q5760" s="23"/>
      <c r="R5760" s="23"/>
      <c r="S5760" s="23"/>
      <c r="T5760" s="23"/>
      <c r="U5760" s="23"/>
    </row>
    <row r="5761" spans="2:21" x14ac:dyDescent="0.3">
      <c r="B5761"/>
      <c r="C5761"/>
      <c r="Q5761" s="23"/>
      <c r="R5761" s="23"/>
      <c r="S5761" s="23"/>
      <c r="T5761" s="23"/>
      <c r="U5761" s="23"/>
    </row>
    <row r="5762" spans="2:21" x14ac:dyDescent="0.3">
      <c r="B5762"/>
      <c r="C5762"/>
      <c r="Q5762" s="23"/>
      <c r="R5762" s="23"/>
      <c r="S5762" s="23"/>
      <c r="T5762" s="23"/>
      <c r="U5762" s="23"/>
    </row>
    <row r="5763" spans="2:21" x14ac:dyDescent="0.3">
      <c r="B5763"/>
      <c r="C5763"/>
      <c r="Q5763" s="23"/>
      <c r="R5763" s="23"/>
      <c r="S5763" s="23"/>
      <c r="T5763" s="23"/>
      <c r="U5763" s="23"/>
    </row>
    <row r="5764" spans="2:21" x14ac:dyDescent="0.3">
      <c r="B5764"/>
      <c r="C5764"/>
      <c r="Q5764" s="23"/>
      <c r="R5764" s="23"/>
      <c r="S5764" s="23"/>
      <c r="T5764" s="23"/>
      <c r="U5764" s="23"/>
    </row>
    <row r="5765" spans="2:21" x14ac:dyDescent="0.3">
      <c r="B5765"/>
      <c r="C5765"/>
      <c r="Q5765" s="23"/>
      <c r="R5765" s="23"/>
      <c r="S5765" s="23"/>
      <c r="T5765" s="23"/>
      <c r="U5765" s="23"/>
    </row>
    <row r="5766" spans="2:21" x14ac:dyDescent="0.3">
      <c r="B5766"/>
      <c r="C5766"/>
      <c r="Q5766" s="23"/>
      <c r="R5766" s="23"/>
      <c r="S5766" s="23"/>
      <c r="T5766" s="23"/>
      <c r="U5766" s="23"/>
    </row>
    <row r="5767" spans="2:21" x14ac:dyDescent="0.3">
      <c r="B5767"/>
      <c r="C5767"/>
      <c r="Q5767" s="23"/>
      <c r="R5767" s="23"/>
      <c r="S5767" s="23"/>
      <c r="T5767" s="23"/>
      <c r="U5767" s="23"/>
    </row>
    <row r="5768" spans="2:21" x14ac:dyDescent="0.3">
      <c r="B5768"/>
      <c r="C5768"/>
      <c r="Q5768" s="23"/>
      <c r="R5768" s="23"/>
      <c r="S5768" s="23"/>
      <c r="T5768" s="23"/>
      <c r="U5768" s="23"/>
    </row>
    <row r="5769" spans="2:21" x14ac:dyDescent="0.3">
      <c r="B5769"/>
      <c r="C5769"/>
      <c r="Q5769" s="23"/>
      <c r="R5769" s="23"/>
      <c r="S5769" s="23"/>
      <c r="T5769" s="23"/>
      <c r="U5769" s="23"/>
    </row>
    <row r="5770" spans="2:21" x14ac:dyDescent="0.3">
      <c r="B5770"/>
      <c r="C5770"/>
      <c r="Q5770" s="23"/>
      <c r="R5770" s="23"/>
      <c r="S5770" s="23"/>
      <c r="T5770" s="23"/>
      <c r="U5770" s="23"/>
    </row>
    <row r="5771" spans="2:21" x14ac:dyDescent="0.3">
      <c r="B5771"/>
      <c r="C5771"/>
      <c r="Q5771" s="23"/>
      <c r="R5771" s="23"/>
      <c r="S5771" s="23"/>
      <c r="T5771" s="23"/>
      <c r="U5771" s="23"/>
    </row>
    <row r="5772" spans="2:21" x14ac:dyDescent="0.3">
      <c r="B5772"/>
      <c r="C5772"/>
      <c r="Q5772" s="23"/>
      <c r="R5772" s="23"/>
      <c r="S5772" s="23"/>
      <c r="T5772" s="23"/>
      <c r="U5772" s="23"/>
    </row>
    <row r="5773" spans="2:21" x14ac:dyDescent="0.3">
      <c r="B5773"/>
      <c r="C5773"/>
      <c r="Q5773" s="23"/>
      <c r="R5773" s="23"/>
      <c r="S5773" s="23"/>
      <c r="T5773" s="23"/>
      <c r="U5773" s="23"/>
    </row>
    <row r="5774" spans="2:21" x14ac:dyDescent="0.3">
      <c r="B5774"/>
      <c r="C5774"/>
      <c r="Q5774" s="23"/>
      <c r="R5774" s="23"/>
      <c r="S5774" s="23"/>
      <c r="T5774" s="23"/>
      <c r="U5774" s="23"/>
    </row>
    <row r="5775" spans="2:21" x14ac:dyDescent="0.3">
      <c r="B5775"/>
      <c r="C5775"/>
      <c r="Q5775" s="23"/>
      <c r="R5775" s="23"/>
      <c r="S5775" s="23"/>
      <c r="T5775" s="23"/>
      <c r="U5775" s="23"/>
    </row>
    <row r="5776" spans="2:21" x14ac:dyDescent="0.3">
      <c r="B5776"/>
      <c r="C5776"/>
      <c r="Q5776" s="23"/>
      <c r="R5776" s="23"/>
      <c r="S5776" s="23"/>
      <c r="T5776" s="23"/>
      <c r="U5776" s="23"/>
    </row>
    <row r="5777" spans="2:21" x14ac:dyDescent="0.3">
      <c r="B5777"/>
      <c r="C5777"/>
      <c r="Q5777" s="23"/>
      <c r="R5777" s="23"/>
      <c r="S5777" s="23"/>
      <c r="T5777" s="23"/>
      <c r="U5777" s="23"/>
    </row>
    <row r="5778" spans="2:21" x14ac:dyDescent="0.3">
      <c r="B5778"/>
      <c r="C5778"/>
      <c r="Q5778" s="23"/>
      <c r="R5778" s="23"/>
      <c r="S5778" s="23"/>
      <c r="T5778" s="23"/>
      <c r="U5778" s="23"/>
    </row>
    <row r="5779" spans="2:21" x14ac:dyDescent="0.3">
      <c r="B5779"/>
      <c r="C5779"/>
    </row>
    <row r="5780" spans="2:21" x14ac:dyDescent="0.3">
      <c r="B5780"/>
      <c r="C5780"/>
      <c r="Q5780" s="23"/>
      <c r="R5780" s="23"/>
      <c r="S5780" s="23"/>
      <c r="T5780" s="23"/>
      <c r="U5780" s="23"/>
    </row>
    <row r="5781" spans="2:21" x14ac:dyDescent="0.3">
      <c r="B5781"/>
      <c r="C5781"/>
      <c r="Q5781" s="23"/>
      <c r="R5781" s="23"/>
      <c r="S5781" s="23"/>
      <c r="T5781" s="23"/>
      <c r="U5781" s="23"/>
    </row>
    <row r="5782" spans="2:21" x14ac:dyDescent="0.3">
      <c r="B5782"/>
      <c r="C5782"/>
    </row>
    <row r="5783" spans="2:21" x14ac:dyDescent="0.3">
      <c r="B5783"/>
      <c r="C5783"/>
      <c r="Q5783" s="23"/>
      <c r="R5783" s="23"/>
      <c r="S5783" s="23"/>
      <c r="T5783" s="23"/>
      <c r="U5783" s="23"/>
    </row>
    <row r="5784" spans="2:21" x14ac:dyDescent="0.3">
      <c r="B5784"/>
      <c r="C5784"/>
      <c r="Q5784" s="23"/>
      <c r="R5784" s="23"/>
      <c r="S5784" s="23"/>
      <c r="T5784" s="23"/>
      <c r="U5784" s="23"/>
    </row>
    <row r="5785" spans="2:21" x14ac:dyDescent="0.3">
      <c r="B5785"/>
      <c r="C5785"/>
      <c r="Q5785" s="23"/>
      <c r="R5785" s="23"/>
      <c r="S5785" s="23"/>
      <c r="T5785" s="23"/>
      <c r="U5785" s="23"/>
    </row>
    <row r="5786" spans="2:21" x14ac:dyDescent="0.3">
      <c r="B5786"/>
      <c r="C5786"/>
      <c r="Q5786" s="23"/>
      <c r="R5786" s="23"/>
      <c r="S5786" s="23"/>
      <c r="T5786" s="23"/>
      <c r="U5786" s="23"/>
    </row>
    <row r="5787" spans="2:21" x14ac:dyDescent="0.3">
      <c r="B5787"/>
      <c r="C5787"/>
    </row>
    <row r="5788" spans="2:21" x14ac:dyDescent="0.3">
      <c r="B5788"/>
      <c r="C5788"/>
    </row>
    <row r="5789" spans="2:21" x14ac:dyDescent="0.3">
      <c r="B5789"/>
      <c r="C5789"/>
      <c r="Q5789" s="23"/>
      <c r="R5789" s="23"/>
      <c r="S5789" s="23"/>
      <c r="T5789" s="23"/>
      <c r="U5789" s="23"/>
    </row>
    <row r="5790" spans="2:21" x14ac:dyDescent="0.3">
      <c r="B5790"/>
      <c r="C5790"/>
      <c r="Q5790" s="23"/>
      <c r="R5790" s="23"/>
      <c r="S5790" s="23"/>
      <c r="T5790" s="23"/>
      <c r="U5790" s="23"/>
    </row>
    <row r="5791" spans="2:21" x14ac:dyDescent="0.3">
      <c r="B5791"/>
      <c r="C5791"/>
      <c r="Q5791" s="23"/>
      <c r="R5791" s="23"/>
      <c r="S5791" s="23"/>
      <c r="T5791" s="23"/>
      <c r="U5791" s="23"/>
    </row>
    <row r="5792" spans="2:21" x14ac:dyDescent="0.3">
      <c r="B5792"/>
      <c r="C5792"/>
    </row>
    <row r="5793" spans="2:21" x14ac:dyDescent="0.3">
      <c r="B5793"/>
      <c r="C5793"/>
    </row>
    <row r="5794" spans="2:21" x14ac:dyDescent="0.3">
      <c r="B5794"/>
      <c r="C5794"/>
      <c r="Q5794" s="23"/>
      <c r="R5794" s="23"/>
      <c r="S5794" s="23"/>
      <c r="T5794" s="23"/>
      <c r="U5794" s="23"/>
    </row>
    <row r="5795" spans="2:21" x14ac:dyDescent="0.3">
      <c r="B5795"/>
      <c r="C5795"/>
    </row>
    <row r="5796" spans="2:21" x14ac:dyDescent="0.3">
      <c r="B5796"/>
      <c r="C5796"/>
      <c r="Q5796" s="23"/>
      <c r="R5796" s="23"/>
      <c r="S5796" s="23"/>
      <c r="T5796" s="23"/>
      <c r="U5796" s="23"/>
    </row>
    <row r="5797" spans="2:21" x14ac:dyDescent="0.3">
      <c r="B5797"/>
      <c r="C5797"/>
      <c r="Q5797" s="23"/>
      <c r="R5797" s="23"/>
      <c r="S5797" s="23"/>
      <c r="T5797" s="23"/>
      <c r="U5797" s="23"/>
    </row>
    <row r="5798" spans="2:21" x14ac:dyDescent="0.3">
      <c r="B5798"/>
      <c r="C5798"/>
      <c r="Q5798" s="23"/>
      <c r="R5798" s="23"/>
      <c r="S5798" s="23"/>
      <c r="T5798" s="23"/>
      <c r="U5798" s="23"/>
    </row>
    <row r="5799" spans="2:21" x14ac:dyDescent="0.3">
      <c r="B5799"/>
      <c r="C5799"/>
      <c r="Q5799" s="23"/>
      <c r="R5799" s="23"/>
      <c r="S5799" s="23"/>
      <c r="T5799" s="23"/>
      <c r="U5799" s="23"/>
    </row>
    <row r="5800" spans="2:21" x14ac:dyDescent="0.3">
      <c r="B5800"/>
      <c r="C5800"/>
      <c r="Q5800" s="23"/>
      <c r="R5800" s="23"/>
      <c r="S5800" s="23"/>
      <c r="T5800" s="23"/>
      <c r="U5800" s="23"/>
    </row>
    <row r="5801" spans="2:21" x14ac:dyDescent="0.3">
      <c r="B5801"/>
      <c r="C5801"/>
      <c r="Q5801" s="23"/>
      <c r="R5801" s="23"/>
      <c r="S5801" s="23"/>
      <c r="T5801" s="23"/>
      <c r="U5801" s="23"/>
    </row>
    <row r="5802" spans="2:21" x14ac:dyDescent="0.3">
      <c r="B5802"/>
      <c r="C5802"/>
      <c r="Q5802" s="23"/>
      <c r="R5802" s="23"/>
      <c r="S5802" s="23"/>
      <c r="T5802" s="23"/>
      <c r="U5802" s="23"/>
    </row>
    <row r="5803" spans="2:21" x14ac:dyDescent="0.3">
      <c r="B5803"/>
      <c r="C5803"/>
      <c r="Q5803" s="23"/>
      <c r="R5803" s="23"/>
      <c r="S5803" s="23"/>
      <c r="T5803" s="23"/>
      <c r="U5803" s="23"/>
    </row>
    <row r="5804" spans="2:21" x14ac:dyDescent="0.3">
      <c r="B5804"/>
      <c r="C5804"/>
    </row>
    <row r="5805" spans="2:21" x14ac:dyDescent="0.3">
      <c r="B5805"/>
      <c r="C5805"/>
      <c r="Q5805" s="23"/>
      <c r="R5805" s="23"/>
      <c r="S5805" s="23"/>
      <c r="T5805" s="23"/>
      <c r="U5805" s="23"/>
    </row>
    <row r="5806" spans="2:21" x14ac:dyDescent="0.3">
      <c r="B5806"/>
      <c r="C5806"/>
      <c r="Q5806" s="23"/>
      <c r="R5806" s="23"/>
      <c r="S5806" s="23"/>
      <c r="T5806" s="23"/>
      <c r="U5806" s="23"/>
    </row>
    <row r="5807" spans="2:21" x14ac:dyDescent="0.3">
      <c r="B5807"/>
      <c r="C5807"/>
      <c r="Q5807" s="23"/>
      <c r="R5807" s="23"/>
      <c r="S5807" s="23"/>
      <c r="T5807" s="23"/>
      <c r="U5807" s="23"/>
    </row>
    <row r="5808" spans="2:21" x14ac:dyDescent="0.3">
      <c r="B5808"/>
      <c r="C5808"/>
      <c r="Q5808" s="23"/>
      <c r="R5808" s="23"/>
      <c r="S5808" s="23"/>
      <c r="T5808" s="23"/>
      <c r="U5808" s="23"/>
    </row>
    <row r="5809" spans="2:21" x14ac:dyDescent="0.3">
      <c r="B5809"/>
      <c r="C5809"/>
    </row>
    <row r="5810" spans="2:21" x14ac:dyDescent="0.3">
      <c r="B5810"/>
      <c r="C5810"/>
    </row>
    <row r="5811" spans="2:21" x14ac:dyDescent="0.3">
      <c r="B5811"/>
      <c r="C5811"/>
      <c r="Q5811" s="23"/>
      <c r="R5811" s="23"/>
      <c r="S5811" s="23"/>
      <c r="T5811" s="23"/>
      <c r="U5811" s="23"/>
    </row>
    <row r="5812" spans="2:21" x14ac:dyDescent="0.3">
      <c r="B5812"/>
      <c r="C5812"/>
      <c r="Q5812" s="23"/>
      <c r="R5812" s="23"/>
      <c r="S5812" s="23"/>
      <c r="T5812" s="23"/>
      <c r="U5812" s="23"/>
    </row>
    <row r="5813" spans="2:21" x14ac:dyDescent="0.3">
      <c r="B5813"/>
      <c r="C5813"/>
    </row>
    <row r="5814" spans="2:21" x14ac:dyDescent="0.3">
      <c r="B5814"/>
      <c r="C5814"/>
      <c r="Q5814" s="23"/>
      <c r="R5814" s="23"/>
      <c r="S5814" s="23"/>
      <c r="T5814" s="23"/>
      <c r="U5814" s="23"/>
    </row>
    <row r="5815" spans="2:21" x14ac:dyDescent="0.3">
      <c r="B5815"/>
      <c r="C5815"/>
    </row>
    <row r="5816" spans="2:21" x14ac:dyDescent="0.3">
      <c r="B5816"/>
      <c r="C5816"/>
    </row>
    <row r="5817" spans="2:21" x14ac:dyDescent="0.3">
      <c r="B5817"/>
      <c r="C5817"/>
      <c r="Q5817" s="23"/>
      <c r="R5817" s="23"/>
      <c r="S5817" s="23"/>
      <c r="T5817" s="23"/>
      <c r="U5817" s="23"/>
    </row>
    <row r="5818" spans="2:21" x14ac:dyDescent="0.3">
      <c r="B5818"/>
      <c r="C5818"/>
      <c r="Q5818" s="23"/>
      <c r="R5818" s="23"/>
      <c r="S5818" s="23"/>
      <c r="T5818" s="23"/>
      <c r="U5818" s="23"/>
    </row>
    <row r="5819" spans="2:21" x14ac:dyDescent="0.3">
      <c r="B5819"/>
      <c r="C5819"/>
      <c r="Q5819" s="23"/>
      <c r="R5819" s="23"/>
      <c r="S5819" s="23"/>
      <c r="T5819" s="23"/>
      <c r="U5819" s="23"/>
    </row>
    <row r="5820" spans="2:21" x14ac:dyDescent="0.3">
      <c r="B5820"/>
      <c r="C5820"/>
    </row>
    <row r="5821" spans="2:21" x14ac:dyDescent="0.3">
      <c r="B5821"/>
      <c r="C5821"/>
    </row>
    <row r="5822" spans="2:21" x14ac:dyDescent="0.3">
      <c r="B5822"/>
      <c r="C5822"/>
      <c r="Q5822" s="23"/>
      <c r="R5822" s="23"/>
      <c r="S5822" s="23"/>
      <c r="T5822" s="23"/>
      <c r="U5822" s="23"/>
    </row>
    <row r="5823" spans="2:21" x14ac:dyDescent="0.3">
      <c r="B5823"/>
      <c r="C5823"/>
      <c r="Q5823" s="23"/>
      <c r="R5823" s="23"/>
      <c r="S5823" s="23"/>
      <c r="T5823" s="23"/>
      <c r="U5823" s="23"/>
    </row>
    <row r="5824" spans="2:21" x14ac:dyDescent="0.3">
      <c r="B5824"/>
      <c r="C5824"/>
      <c r="Q5824" s="23"/>
      <c r="R5824" s="23"/>
      <c r="S5824" s="23"/>
      <c r="T5824" s="23"/>
      <c r="U5824" s="23"/>
    </row>
    <row r="5825" spans="2:21" x14ac:dyDescent="0.3">
      <c r="B5825"/>
      <c r="C5825"/>
      <c r="Q5825" s="23"/>
      <c r="R5825" s="23"/>
      <c r="S5825" s="23"/>
      <c r="T5825" s="23"/>
      <c r="U5825" s="23"/>
    </row>
    <row r="5826" spans="2:21" x14ac:dyDescent="0.3">
      <c r="B5826"/>
      <c r="C5826"/>
      <c r="Q5826" s="23"/>
      <c r="R5826" s="23"/>
      <c r="S5826" s="23"/>
      <c r="T5826" s="23"/>
      <c r="U5826" s="23"/>
    </row>
    <row r="5827" spans="2:21" x14ac:dyDescent="0.3">
      <c r="B5827"/>
      <c r="C5827"/>
      <c r="Q5827" s="23"/>
      <c r="R5827" s="23"/>
      <c r="S5827" s="23"/>
      <c r="T5827" s="23"/>
      <c r="U5827" s="23"/>
    </row>
    <row r="5828" spans="2:21" x14ac:dyDescent="0.3">
      <c r="B5828"/>
      <c r="C5828"/>
      <c r="Q5828" s="23"/>
      <c r="R5828" s="23"/>
      <c r="S5828" s="23"/>
      <c r="T5828" s="23"/>
      <c r="U5828" s="23"/>
    </row>
    <row r="5829" spans="2:21" x14ac:dyDescent="0.3">
      <c r="B5829"/>
      <c r="C5829"/>
      <c r="Q5829" s="23"/>
      <c r="R5829" s="23"/>
      <c r="S5829" s="23"/>
      <c r="T5829" s="23"/>
      <c r="U5829" s="23"/>
    </row>
    <row r="5830" spans="2:21" x14ac:dyDescent="0.3">
      <c r="B5830"/>
      <c r="C5830"/>
      <c r="Q5830" s="23"/>
      <c r="R5830" s="23"/>
      <c r="S5830" s="23"/>
      <c r="T5830" s="23"/>
      <c r="U5830" s="23"/>
    </row>
    <row r="5831" spans="2:21" x14ac:dyDescent="0.3">
      <c r="B5831"/>
      <c r="C5831"/>
      <c r="Q5831" s="23"/>
      <c r="R5831" s="23"/>
      <c r="S5831" s="23"/>
      <c r="T5831" s="23"/>
      <c r="U5831" s="23"/>
    </row>
    <row r="5832" spans="2:21" x14ac:dyDescent="0.3">
      <c r="B5832"/>
      <c r="C5832"/>
      <c r="Q5832" s="23"/>
      <c r="R5832" s="23"/>
      <c r="S5832" s="23"/>
      <c r="T5832" s="23"/>
      <c r="U5832" s="23"/>
    </row>
    <row r="5833" spans="2:21" x14ac:dyDescent="0.3">
      <c r="B5833"/>
      <c r="C5833"/>
      <c r="Q5833" s="23"/>
      <c r="R5833" s="23"/>
      <c r="S5833" s="23"/>
      <c r="T5833" s="23"/>
      <c r="U5833" s="23"/>
    </row>
    <row r="5834" spans="2:21" x14ac:dyDescent="0.3">
      <c r="B5834"/>
      <c r="C5834"/>
      <c r="Q5834" s="23"/>
      <c r="R5834" s="23"/>
      <c r="S5834" s="23"/>
      <c r="T5834" s="23"/>
      <c r="U5834" s="23"/>
    </row>
    <row r="5835" spans="2:21" x14ac:dyDescent="0.3">
      <c r="B5835"/>
      <c r="C5835"/>
      <c r="Q5835" s="23"/>
      <c r="R5835" s="23"/>
      <c r="S5835" s="23"/>
      <c r="T5835" s="23"/>
      <c r="U5835" s="23"/>
    </row>
    <row r="5836" spans="2:21" x14ac:dyDescent="0.3">
      <c r="B5836"/>
      <c r="C5836"/>
      <c r="Q5836" s="23"/>
      <c r="R5836" s="23"/>
      <c r="S5836" s="23"/>
      <c r="T5836" s="23"/>
      <c r="U5836" s="23"/>
    </row>
    <row r="5837" spans="2:21" x14ac:dyDescent="0.3">
      <c r="B5837"/>
      <c r="C5837"/>
    </row>
    <row r="5838" spans="2:21" x14ac:dyDescent="0.3">
      <c r="B5838"/>
      <c r="C5838"/>
    </row>
    <row r="5839" spans="2:21" x14ac:dyDescent="0.3">
      <c r="B5839"/>
      <c r="C5839"/>
      <c r="Q5839" s="23"/>
      <c r="R5839" s="23"/>
      <c r="S5839" s="23"/>
      <c r="T5839" s="23"/>
      <c r="U5839" s="23"/>
    </row>
    <row r="5840" spans="2:21" x14ac:dyDescent="0.3">
      <c r="B5840"/>
      <c r="C5840"/>
      <c r="Q5840" s="23"/>
      <c r="R5840" s="23"/>
      <c r="S5840" s="23"/>
      <c r="T5840" s="23"/>
      <c r="U5840" s="23"/>
    </row>
    <row r="5841" spans="2:21" x14ac:dyDescent="0.3">
      <c r="B5841"/>
      <c r="C5841"/>
    </row>
    <row r="5842" spans="2:21" x14ac:dyDescent="0.3">
      <c r="B5842"/>
      <c r="C5842"/>
    </row>
    <row r="5843" spans="2:21" x14ac:dyDescent="0.3">
      <c r="B5843"/>
      <c r="C5843"/>
      <c r="Q5843" s="23"/>
      <c r="R5843" s="23"/>
      <c r="S5843" s="23"/>
      <c r="T5843" s="23"/>
      <c r="U5843" s="23"/>
    </row>
    <row r="5844" spans="2:21" x14ac:dyDescent="0.3">
      <c r="B5844"/>
      <c r="C5844"/>
      <c r="Q5844" s="23"/>
      <c r="R5844" s="23"/>
      <c r="S5844" s="23"/>
      <c r="T5844" s="23"/>
      <c r="U5844" s="23"/>
    </row>
    <row r="5845" spans="2:21" x14ac:dyDescent="0.3">
      <c r="B5845"/>
      <c r="C5845"/>
      <c r="Q5845" s="23"/>
      <c r="R5845" s="23"/>
      <c r="S5845" s="23"/>
      <c r="T5845" s="23"/>
      <c r="U5845" s="23"/>
    </row>
    <row r="5846" spans="2:21" x14ac:dyDescent="0.3">
      <c r="B5846"/>
      <c r="C5846"/>
      <c r="Q5846" s="23"/>
      <c r="R5846" s="23"/>
      <c r="S5846" s="23"/>
      <c r="T5846" s="23"/>
      <c r="U5846" s="23"/>
    </row>
    <row r="5847" spans="2:21" x14ac:dyDescent="0.3">
      <c r="B5847"/>
      <c r="C5847"/>
      <c r="Q5847" s="23"/>
      <c r="R5847" s="23"/>
      <c r="S5847" s="23"/>
      <c r="T5847" s="23"/>
      <c r="U5847" s="23"/>
    </row>
    <row r="5848" spans="2:21" x14ac:dyDescent="0.3">
      <c r="B5848"/>
      <c r="C5848"/>
      <c r="Q5848" s="23"/>
      <c r="R5848" s="23"/>
      <c r="S5848" s="23"/>
      <c r="T5848" s="23"/>
      <c r="U5848" s="23"/>
    </row>
    <row r="5849" spans="2:21" x14ac:dyDescent="0.3">
      <c r="B5849"/>
      <c r="C5849"/>
      <c r="Q5849" s="23"/>
      <c r="R5849" s="23"/>
      <c r="S5849" s="23"/>
      <c r="T5849" s="23"/>
      <c r="U5849" s="23"/>
    </row>
    <row r="5850" spans="2:21" x14ac:dyDescent="0.3">
      <c r="B5850"/>
      <c r="C5850"/>
      <c r="Q5850" s="23"/>
      <c r="R5850" s="23"/>
      <c r="S5850" s="23"/>
      <c r="T5850" s="23"/>
      <c r="U5850" s="23"/>
    </row>
    <row r="5851" spans="2:21" x14ac:dyDescent="0.3">
      <c r="B5851"/>
      <c r="C5851"/>
      <c r="Q5851" s="23"/>
      <c r="R5851" s="23"/>
      <c r="S5851" s="23"/>
      <c r="T5851" s="23"/>
      <c r="U5851" s="23"/>
    </row>
    <row r="5852" spans="2:21" x14ac:dyDescent="0.3">
      <c r="B5852"/>
      <c r="C5852"/>
      <c r="Q5852" s="23"/>
      <c r="R5852" s="23"/>
      <c r="S5852" s="23"/>
      <c r="T5852" s="23"/>
      <c r="U5852" s="23"/>
    </row>
    <row r="5853" spans="2:21" x14ac:dyDescent="0.3">
      <c r="B5853"/>
      <c r="C5853"/>
      <c r="Q5853" s="23"/>
      <c r="R5853" s="23"/>
      <c r="S5853" s="23"/>
      <c r="T5853" s="23"/>
      <c r="U5853" s="23"/>
    </row>
    <row r="5854" spans="2:21" x14ac:dyDescent="0.3">
      <c r="B5854"/>
      <c r="C5854"/>
    </row>
    <row r="5855" spans="2:21" x14ac:dyDescent="0.3">
      <c r="B5855"/>
      <c r="C5855"/>
      <c r="Q5855" s="23"/>
      <c r="R5855" s="23"/>
      <c r="S5855" s="23"/>
      <c r="T5855" s="23"/>
      <c r="U5855" s="23"/>
    </row>
    <row r="5856" spans="2:21" x14ac:dyDescent="0.3">
      <c r="B5856"/>
      <c r="C5856"/>
    </row>
    <row r="5857" spans="2:21" x14ac:dyDescent="0.3">
      <c r="B5857"/>
      <c r="C5857"/>
    </row>
    <row r="5858" spans="2:21" x14ac:dyDescent="0.3">
      <c r="B5858"/>
      <c r="C5858"/>
      <c r="Q5858" s="23"/>
      <c r="R5858" s="23"/>
      <c r="S5858" s="23"/>
      <c r="T5858" s="23"/>
      <c r="U5858" s="23"/>
    </row>
    <row r="5859" spans="2:21" x14ac:dyDescent="0.3">
      <c r="B5859"/>
      <c r="C5859"/>
      <c r="Q5859" s="23"/>
      <c r="R5859" s="23"/>
      <c r="S5859" s="23"/>
      <c r="T5859" s="23"/>
      <c r="U5859" s="23"/>
    </row>
    <row r="5860" spans="2:21" x14ac:dyDescent="0.3">
      <c r="B5860"/>
      <c r="C5860"/>
      <c r="Q5860" s="23"/>
      <c r="R5860" s="23"/>
      <c r="S5860" s="23"/>
      <c r="T5860" s="23"/>
      <c r="U5860" s="23"/>
    </row>
    <row r="5861" spans="2:21" x14ac:dyDescent="0.3">
      <c r="B5861"/>
      <c r="C5861"/>
      <c r="Q5861" s="23"/>
      <c r="R5861" s="23"/>
      <c r="S5861" s="23"/>
      <c r="T5861" s="23"/>
      <c r="U5861" s="23"/>
    </row>
    <row r="5862" spans="2:21" x14ac:dyDescent="0.3">
      <c r="B5862"/>
      <c r="C5862"/>
      <c r="Q5862" s="23"/>
      <c r="R5862" s="23"/>
      <c r="S5862" s="23"/>
      <c r="T5862" s="23"/>
      <c r="U5862" s="23"/>
    </row>
    <row r="5863" spans="2:21" x14ac:dyDescent="0.3">
      <c r="B5863"/>
      <c r="C5863"/>
      <c r="Q5863" s="23"/>
      <c r="R5863" s="23"/>
      <c r="S5863" s="23"/>
      <c r="T5863" s="23"/>
      <c r="U5863" s="23"/>
    </row>
    <row r="5864" spans="2:21" x14ac:dyDescent="0.3">
      <c r="B5864"/>
      <c r="C5864"/>
      <c r="Q5864" s="23"/>
      <c r="R5864" s="23"/>
      <c r="S5864" s="23"/>
      <c r="T5864" s="23"/>
      <c r="U5864" s="23"/>
    </row>
    <row r="5865" spans="2:21" x14ac:dyDescent="0.3">
      <c r="B5865"/>
      <c r="C5865"/>
      <c r="Q5865" s="23"/>
      <c r="R5865" s="23"/>
      <c r="S5865" s="23"/>
      <c r="T5865" s="23"/>
      <c r="U5865" s="23"/>
    </row>
    <row r="5866" spans="2:21" x14ac:dyDescent="0.3">
      <c r="B5866"/>
      <c r="C5866"/>
      <c r="Q5866" s="23"/>
      <c r="R5866" s="23"/>
      <c r="S5866" s="23"/>
      <c r="T5866" s="23"/>
      <c r="U5866" s="23"/>
    </row>
    <row r="5867" spans="2:21" x14ac:dyDescent="0.3">
      <c r="B5867"/>
      <c r="C5867"/>
      <c r="Q5867" s="23"/>
      <c r="R5867" s="23"/>
      <c r="S5867" s="23"/>
      <c r="T5867" s="23"/>
      <c r="U5867" s="23"/>
    </row>
    <row r="5868" spans="2:21" x14ac:dyDescent="0.3">
      <c r="B5868"/>
      <c r="C5868"/>
      <c r="Q5868" s="23"/>
      <c r="R5868" s="23"/>
      <c r="S5868" s="23"/>
      <c r="T5868" s="23"/>
      <c r="U5868" s="23"/>
    </row>
    <row r="5869" spans="2:21" x14ac:dyDescent="0.3">
      <c r="B5869"/>
      <c r="C5869"/>
      <c r="Q5869" s="23"/>
      <c r="R5869" s="23"/>
      <c r="S5869" s="23"/>
      <c r="T5869" s="23"/>
      <c r="U5869" s="23"/>
    </row>
    <row r="5870" spans="2:21" x14ac:dyDescent="0.3">
      <c r="B5870"/>
      <c r="C5870"/>
      <c r="Q5870" s="23"/>
      <c r="R5870" s="23"/>
      <c r="S5870" s="23"/>
      <c r="T5870" s="23"/>
      <c r="U5870" s="23"/>
    </row>
    <row r="5871" spans="2:21" x14ac:dyDescent="0.3">
      <c r="B5871"/>
      <c r="C5871"/>
      <c r="Q5871" s="23"/>
      <c r="R5871" s="23"/>
      <c r="S5871" s="23"/>
      <c r="T5871" s="23"/>
      <c r="U5871" s="23"/>
    </row>
    <row r="5872" spans="2:21" x14ac:dyDescent="0.3">
      <c r="B5872"/>
      <c r="C5872"/>
      <c r="Q5872" s="23"/>
      <c r="R5872" s="23"/>
      <c r="S5872" s="23"/>
      <c r="T5872" s="23"/>
      <c r="U5872" s="23"/>
    </row>
    <row r="5873" spans="2:21" x14ac:dyDescent="0.3">
      <c r="B5873"/>
      <c r="C5873"/>
      <c r="Q5873" s="23"/>
      <c r="R5873" s="23"/>
      <c r="S5873" s="23"/>
      <c r="T5873" s="23"/>
      <c r="U5873" s="23"/>
    </row>
    <row r="5874" spans="2:21" x14ac:dyDescent="0.3">
      <c r="B5874"/>
      <c r="C5874"/>
      <c r="Q5874" s="23"/>
      <c r="R5874" s="23"/>
      <c r="S5874" s="23"/>
      <c r="T5874" s="23"/>
      <c r="U5874" s="23"/>
    </row>
    <row r="5875" spans="2:21" x14ac:dyDescent="0.3">
      <c r="B5875"/>
      <c r="C5875"/>
      <c r="Q5875" s="23"/>
      <c r="R5875" s="23"/>
      <c r="S5875" s="23"/>
      <c r="T5875" s="23"/>
      <c r="U5875" s="23"/>
    </row>
    <row r="5876" spans="2:21" x14ac:dyDescent="0.3">
      <c r="B5876"/>
      <c r="C5876"/>
      <c r="Q5876" s="23"/>
      <c r="R5876" s="23"/>
      <c r="S5876" s="23"/>
      <c r="T5876" s="23"/>
      <c r="U5876" s="23"/>
    </row>
    <row r="5877" spans="2:21" x14ac:dyDescent="0.3">
      <c r="B5877"/>
      <c r="C5877"/>
      <c r="Q5877" s="23"/>
      <c r="R5877" s="23"/>
      <c r="S5877" s="23"/>
      <c r="T5877" s="23"/>
      <c r="U5877" s="23"/>
    </row>
    <row r="5878" spans="2:21" x14ac:dyDescent="0.3">
      <c r="B5878"/>
      <c r="C5878"/>
      <c r="Q5878" s="23"/>
      <c r="R5878" s="23"/>
      <c r="S5878" s="23"/>
      <c r="T5878" s="23"/>
      <c r="U5878" s="23"/>
    </row>
    <row r="5879" spans="2:21" x14ac:dyDescent="0.3">
      <c r="B5879"/>
      <c r="C5879"/>
      <c r="Q5879" s="23"/>
      <c r="R5879" s="23"/>
      <c r="S5879" s="23"/>
      <c r="T5879" s="23"/>
      <c r="U5879" s="23"/>
    </row>
    <row r="5880" spans="2:21" x14ac:dyDescent="0.3">
      <c r="B5880"/>
      <c r="C5880"/>
      <c r="Q5880" s="23"/>
      <c r="R5880" s="23"/>
      <c r="S5880" s="23"/>
      <c r="T5880" s="23"/>
      <c r="U5880" s="23"/>
    </row>
    <row r="5881" spans="2:21" x14ac:dyDescent="0.3">
      <c r="B5881"/>
      <c r="C5881"/>
      <c r="Q5881" s="23"/>
      <c r="R5881" s="23"/>
      <c r="S5881" s="23"/>
      <c r="T5881" s="23"/>
      <c r="U5881" s="23"/>
    </row>
    <row r="5882" spans="2:21" x14ac:dyDescent="0.3">
      <c r="B5882"/>
      <c r="C5882"/>
      <c r="Q5882" s="23"/>
      <c r="R5882" s="23"/>
      <c r="S5882" s="23"/>
      <c r="T5882" s="23"/>
      <c r="U5882" s="23"/>
    </row>
    <row r="5883" spans="2:21" x14ac:dyDescent="0.3">
      <c r="B5883"/>
      <c r="C5883"/>
      <c r="Q5883" s="23"/>
      <c r="R5883" s="23"/>
      <c r="S5883" s="23"/>
      <c r="T5883" s="23"/>
      <c r="U5883" s="23"/>
    </row>
    <row r="5884" spans="2:21" x14ac:dyDescent="0.3">
      <c r="B5884"/>
      <c r="C5884"/>
      <c r="Q5884" s="23"/>
      <c r="R5884" s="23"/>
      <c r="S5884" s="23"/>
      <c r="T5884" s="23"/>
      <c r="U5884" s="23"/>
    </row>
    <row r="5885" spans="2:21" x14ac:dyDescent="0.3">
      <c r="B5885"/>
      <c r="C5885"/>
      <c r="Q5885" s="23"/>
      <c r="R5885" s="23"/>
      <c r="S5885" s="23"/>
      <c r="T5885" s="23"/>
      <c r="U5885" s="23"/>
    </row>
    <row r="5886" spans="2:21" x14ac:dyDescent="0.3">
      <c r="B5886"/>
      <c r="C5886"/>
      <c r="Q5886" s="23"/>
      <c r="R5886" s="23"/>
      <c r="S5886" s="23"/>
      <c r="T5886" s="23"/>
      <c r="U5886" s="23"/>
    </row>
    <row r="5887" spans="2:21" x14ac:dyDescent="0.3">
      <c r="B5887"/>
      <c r="C5887"/>
      <c r="Q5887" s="23"/>
      <c r="R5887" s="23"/>
      <c r="S5887" s="23"/>
      <c r="T5887" s="23"/>
      <c r="U5887" s="23"/>
    </row>
    <row r="5888" spans="2:21" x14ac:dyDescent="0.3">
      <c r="B5888"/>
      <c r="C5888"/>
      <c r="Q5888" s="23"/>
      <c r="R5888" s="23"/>
      <c r="S5888" s="23"/>
      <c r="T5888" s="23"/>
      <c r="U5888" s="23"/>
    </row>
    <row r="5889" spans="2:21" x14ac:dyDescent="0.3">
      <c r="B5889"/>
      <c r="C5889"/>
      <c r="Q5889" s="23"/>
      <c r="R5889" s="23"/>
      <c r="S5889" s="23"/>
      <c r="T5889" s="23"/>
      <c r="U5889" s="23"/>
    </row>
    <row r="5890" spans="2:21" x14ac:dyDescent="0.3">
      <c r="B5890"/>
      <c r="C5890"/>
      <c r="Q5890" s="23"/>
      <c r="R5890" s="23"/>
      <c r="S5890" s="23"/>
      <c r="T5890" s="23"/>
      <c r="U5890" s="23"/>
    </row>
    <row r="5891" spans="2:21" x14ac:dyDescent="0.3">
      <c r="B5891"/>
      <c r="C5891"/>
      <c r="Q5891" s="23"/>
      <c r="R5891" s="23"/>
      <c r="S5891" s="23"/>
      <c r="T5891" s="23"/>
      <c r="U5891" s="23"/>
    </row>
    <row r="5892" spans="2:21" x14ac:dyDescent="0.3">
      <c r="B5892"/>
      <c r="C5892"/>
      <c r="Q5892" s="23"/>
      <c r="R5892" s="23"/>
      <c r="S5892" s="23"/>
      <c r="T5892" s="23"/>
      <c r="U5892" s="23"/>
    </row>
    <row r="5893" spans="2:21" x14ac:dyDescent="0.3">
      <c r="B5893"/>
      <c r="C5893"/>
      <c r="Q5893" s="23"/>
      <c r="R5893" s="23"/>
      <c r="S5893" s="23"/>
      <c r="T5893" s="23"/>
      <c r="U5893" s="23"/>
    </row>
    <row r="5894" spans="2:21" x14ac:dyDescent="0.3">
      <c r="B5894"/>
      <c r="C5894"/>
      <c r="Q5894" s="23"/>
      <c r="R5894" s="23"/>
      <c r="S5894" s="23"/>
      <c r="T5894" s="23"/>
      <c r="U5894" s="23"/>
    </row>
    <row r="5895" spans="2:21" x14ac:dyDescent="0.3">
      <c r="B5895"/>
      <c r="C5895"/>
      <c r="Q5895" s="23"/>
      <c r="R5895" s="23"/>
      <c r="S5895" s="23"/>
      <c r="T5895" s="23"/>
      <c r="U5895" s="23"/>
    </row>
    <row r="5896" spans="2:21" x14ac:dyDescent="0.3">
      <c r="B5896"/>
      <c r="C5896"/>
      <c r="Q5896" s="23"/>
      <c r="R5896" s="23"/>
      <c r="S5896" s="23"/>
      <c r="T5896" s="23"/>
      <c r="U5896" s="23"/>
    </row>
    <row r="5897" spans="2:21" x14ac:dyDescent="0.3">
      <c r="B5897"/>
      <c r="C5897"/>
    </row>
    <row r="5898" spans="2:21" x14ac:dyDescent="0.3">
      <c r="B5898"/>
      <c r="C5898"/>
    </row>
    <row r="5899" spans="2:21" x14ac:dyDescent="0.3">
      <c r="B5899"/>
      <c r="C5899"/>
      <c r="Q5899" s="23"/>
      <c r="R5899" s="23"/>
      <c r="S5899" s="23"/>
      <c r="T5899" s="23"/>
      <c r="U5899" s="23"/>
    </row>
    <row r="5900" spans="2:21" x14ac:dyDescent="0.3">
      <c r="B5900"/>
      <c r="C5900"/>
      <c r="Q5900" s="23"/>
      <c r="R5900" s="23"/>
      <c r="S5900" s="23"/>
      <c r="T5900" s="23"/>
      <c r="U5900" s="23"/>
    </row>
    <row r="5901" spans="2:21" x14ac:dyDescent="0.3">
      <c r="B5901"/>
      <c r="C5901"/>
      <c r="Q5901" s="23"/>
      <c r="R5901" s="23"/>
      <c r="S5901" s="23"/>
      <c r="T5901" s="23"/>
      <c r="U5901" s="23"/>
    </row>
    <row r="5902" spans="2:21" x14ac:dyDescent="0.3">
      <c r="B5902"/>
      <c r="C5902"/>
    </row>
    <row r="5903" spans="2:21" x14ac:dyDescent="0.3">
      <c r="B5903"/>
      <c r="C5903"/>
    </row>
    <row r="5904" spans="2:21" x14ac:dyDescent="0.3">
      <c r="B5904"/>
      <c r="C5904"/>
      <c r="Q5904" s="23"/>
      <c r="R5904" s="23"/>
      <c r="S5904" s="23"/>
      <c r="T5904" s="23"/>
      <c r="U5904" s="23"/>
    </row>
    <row r="5905" spans="2:3" x14ac:dyDescent="0.3">
      <c r="B5905"/>
      <c r="C5905"/>
    </row>
    <row r="5906" spans="2:3" x14ac:dyDescent="0.3">
      <c r="B5906"/>
      <c r="C5906"/>
    </row>
    <row r="5907" spans="2:3" x14ac:dyDescent="0.3">
      <c r="B5907"/>
      <c r="C5907"/>
    </row>
    <row r="5908" spans="2:3" x14ac:dyDescent="0.3">
      <c r="B5908"/>
      <c r="C5908"/>
    </row>
    <row r="5909" spans="2:3" x14ac:dyDescent="0.3">
      <c r="B5909"/>
      <c r="C5909"/>
    </row>
    <row r="5910" spans="2:3" x14ac:dyDescent="0.3">
      <c r="B5910"/>
      <c r="C5910"/>
    </row>
    <row r="5911" spans="2:3" x14ac:dyDescent="0.3">
      <c r="B5911"/>
      <c r="C5911"/>
    </row>
    <row r="5912" spans="2:3" x14ac:dyDescent="0.3">
      <c r="B5912"/>
      <c r="C5912"/>
    </row>
    <row r="5913" spans="2:3" x14ac:dyDescent="0.3">
      <c r="B5913"/>
      <c r="C5913"/>
    </row>
    <row r="5914" spans="2:3" x14ac:dyDescent="0.3">
      <c r="B5914"/>
      <c r="C5914"/>
    </row>
    <row r="5915" spans="2:3" x14ac:dyDescent="0.3">
      <c r="B5915"/>
      <c r="C5915"/>
    </row>
    <row r="5916" spans="2:3" x14ac:dyDescent="0.3">
      <c r="B5916"/>
      <c r="C5916"/>
    </row>
    <row r="5917" spans="2:3" x14ac:dyDescent="0.3">
      <c r="B5917"/>
      <c r="C5917"/>
    </row>
    <row r="5918" spans="2:3" x14ac:dyDescent="0.3">
      <c r="B5918"/>
      <c r="C5918"/>
    </row>
    <row r="5919" spans="2:3" x14ac:dyDescent="0.3">
      <c r="B5919"/>
      <c r="C5919"/>
    </row>
    <row r="5920" spans="2:3" x14ac:dyDescent="0.3">
      <c r="B5920"/>
      <c r="C5920"/>
    </row>
    <row r="5921" spans="2:3" x14ac:dyDescent="0.3">
      <c r="B5921"/>
      <c r="C5921"/>
    </row>
    <row r="5922" spans="2:3" x14ac:dyDescent="0.3">
      <c r="B5922"/>
      <c r="C5922"/>
    </row>
    <row r="5923" spans="2:3" x14ac:dyDescent="0.3">
      <c r="B5923"/>
      <c r="C5923"/>
    </row>
    <row r="5924" spans="2:3" x14ac:dyDescent="0.3">
      <c r="B5924"/>
      <c r="C5924"/>
    </row>
    <row r="5925" spans="2:3" x14ac:dyDescent="0.3">
      <c r="B5925"/>
      <c r="C5925"/>
    </row>
    <row r="5926" spans="2:3" x14ac:dyDescent="0.3">
      <c r="B5926"/>
      <c r="C5926"/>
    </row>
    <row r="5927" spans="2:3" x14ac:dyDescent="0.3">
      <c r="B5927"/>
      <c r="C5927"/>
    </row>
    <row r="5928" spans="2:3" x14ac:dyDescent="0.3">
      <c r="B5928"/>
      <c r="C5928"/>
    </row>
    <row r="5929" spans="2:3" x14ac:dyDescent="0.3">
      <c r="B5929"/>
      <c r="C5929"/>
    </row>
    <row r="5930" spans="2:3" x14ac:dyDescent="0.3">
      <c r="B5930"/>
      <c r="C5930"/>
    </row>
    <row r="5931" spans="2:3" x14ac:dyDescent="0.3">
      <c r="B5931"/>
      <c r="C5931"/>
    </row>
    <row r="5932" spans="2:3" x14ac:dyDescent="0.3">
      <c r="B5932"/>
      <c r="C5932"/>
    </row>
    <row r="5933" spans="2:3" x14ac:dyDescent="0.3">
      <c r="B5933"/>
      <c r="C5933"/>
    </row>
    <row r="5934" spans="2:3" x14ac:dyDescent="0.3">
      <c r="B5934"/>
      <c r="C5934"/>
    </row>
    <row r="5935" spans="2:3" x14ac:dyDescent="0.3">
      <c r="B5935"/>
      <c r="C5935"/>
    </row>
    <row r="5936" spans="2:3" x14ac:dyDescent="0.3">
      <c r="B5936"/>
      <c r="C5936"/>
    </row>
    <row r="5937" spans="2:3" x14ac:dyDescent="0.3">
      <c r="B5937"/>
      <c r="C5937"/>
    </row>
    <row r="5938" spans="2:3" x14ac:dyDescent="0.3">
      <c r="B5938"/>
      <c r="C5938"/>
    </row>
    <row r="5939" spans="2:3" x14ac:dyDescent="0.3">
      <c r="B5939"/>
      <c r="C5939"/>
    </row>
    <row r="5940" spans="2:3" x14ac:dyDescent="0.3">
      <c r="B5940"/>
      <c r="C5940"/>
    </row>
    <row r="5941" spans="2:3" x14ac:dyDescent="0.3">
      <c r="B5941"/>
      <c r="C5941"/>
    </row>
    <row r="5942" spans="2:3" x14ac:dyDescent="0.3">
      <c r="B5942"/>
      <c r="C5942"/>
    </row>
    <row r="5943" spans="2:3" x14ac:dyDescent="0.3">
      <c r="B5943"/>
      <c r="C5943"/>
    </row>
    <row r="5944" spans="2:3" x14ac:dyDescent="0.3">
      <c r="B5944"/>
      <c r="C5944"/>
    </row>
    <row r="5945" spans="2:3" x14ac:dyDescent="0.3">
      <c r="B5945"/>
      <c r="C5945"/>
    </row>
    <row r="5946" spans="2:3" x14ac:dyDescent="0.3">
      <c r="B5946"/>
      <c r="C5946"/>
    </row>
    <row r="5947" spans="2:3" x14ac:dyDescent="0.3">
      <c r="B5947"/>
      <c r="C5947"/>
    </row>
    <row r="5948" spans="2:3" x14ac:dyDescent="0.3">
      <c r="B5948"/>
      <c r="C5948"/>
    </row>
    <row r="5949" spans="2:3" x14ac:dyDescent="0.3">
      <c r="B5949"/>
      <c r="C5949"/>
    </row>
    <row r="5950" spans="2:3" x14ac:dyDescent="0.3">
      <c r="B5950"/>
      <c r="C5950"/>
    </row>
    <row r="5951" spans="2:3" x14ac:dyDescent="0.3">
      <c r="B5951"/>
      <c r="C5951"/>
    </row>
    <row r="5952" spans="2:3" x14ac:dyDescent="0.3">
      <c r="B5952"/>
      <c r="C5952"/>
    </row>
    <row r="5953" spans="2:3" x14ac:dyDescent="0.3">
      <c r="B5953"/>
      <c r="C5953"/>
    </row>
    <row r="5954" spans="2:3" x14ac:dyDescent="0.3">
      <c r="B5954"/>
      <c r="C5954"/>
    </row>
    <row r="5955" spans="2:3" x14ac:dyDescent="0.3">
      <c r="B5955"/>
      <c r="C5955"/>
    </row>
    <row r="5956" spans="2:3" x14ac:dyDescent="0.3">
      <c r="B5956"/>
      <c r="C5956"/>
    </row>
    <row r="5957" spans="2:3" x14ac:dyDescent="0.3">
      <c r="B5957"/>
      <c r="C5957"/>
    </row>
    <row r="5958" spans="2:3" x14ac:dyDescent="0.3">
      <c r="B5958"/>
      <c r="C5958"/>
    </row>
    <row r="5959" spans="2:3" x14ac:dyDescent="0.3">
      <c r="B5959"/>
      <c r="C5959"/>
    </row>
    <row r="5960" spans="2:3" x14ac:dyDescent="0.3">
      <c r="B5960"/>
      <c r="C5960"/>
    </row>
    <row r="5961" spans="2:3" x14ac:dyDescent="0.3">
      <c r="B5961"/>
      <c r="C5961"/>
    </row>
    <row r="5962" spans="2:3" x14ac:dyDescent="0.3">
      <c r="B5962"/>
      <c r="C5962"/>
    </row>
    <row r="5963" spans="2:3" x14ac:dyDescent="0.3">
      <c r="B5963"/>
      <c r="C5963"/>
    </row>
    <row r="5964" spans="2:3" x14ac:dyDescent="0.3">
      <c r="B5964"/>
      <c r="C5964"/>
    </row>
    <row r="5965" spans="2:3" x14ac:dyDescent="0.3">
      <c r="B5965"/>
      <c r="C5965"/>
    </row>
    <row r="5966" spans="2:3" x14ac:dyDescent="0.3">
      <c r="B5966"/>
      <c r="C5966"/>
    </row>
    <row r="5967" spans="2:3" x14ac:dyDescent="0.3">
      <c r="B5967"/>
      <c r="C5967"/>
    </row>
    <row r="5968" spans="2:3" x14ac:dyDescent="0.3">
      <c r="B5968"/>
      <c r="C5968"/>
    </row>
    <row r="5969" spans="2:3" x14ac:dyDescent="0.3">
      <c r="B5969"/>
      <c r="C5969"/>
    </row>
    <row r="5970" spans="2:3" x14ac:dyDescent="0.3">
      <c r="B5970"/>
      <c r="C5970"/>
    </row>
    <row r="5971" spans="2:3" x14ac:dyDescent="0.3">
      <c r="B5971"/>
      <c r="C5971"/>
    </row>
    <row r="5972" spans="2:3" x14ac:dyDescent="0.3">
      <c r="B5972"/>
      <c r="C5972"/>
    </row>
    <row r="5973" spans="2:3" x14ac:dyDescent="0.3">
      <c r="B5973"/>
      <c r="C5973"/>
    </row>
    <row r="5974" spans="2:3" x14ac:dyDescent="0.3">
      <c r="B5974"/>
      <c r="C5974"/>
    </row>
    <row r="5975" spans="2:3" x14ac:dyDescent="0.3">
      <c r="B5975"/>
      <c r="C5975"/>
    </row>
    <row r="5976" spans="2:3" x14ac:dyDescent="0.3">
      <c r="B5976"/>
      <c r="C5976"/>
    </row>
    <row r="5977" spans="2:3" x14ac:dyDescent="0.3">
      <c r="B5977"/>
      <c r="C5977"/>
    </row>
    <row r="5978" spans="2:3" x14ac:dyDescent="0.3">
      <c r="B5978"/>
      <c r="C5978"/>
    </row>
    <row r="5979" spans="2:3" x14ac:dyDescent="0.3">
      <c r="B5979"/>
      <c r="C5979"/>
    </row>
    <row r="5980" spans="2:3" x14ac:dyDescent="0.3">
      <c r="B5980"/>
      <c r="C5980"/>
    </row>
    <row r="5981" spans="2:3" x14ac:dyDescent="0.3">
      <c r="B5981"/>
      <c r="C5981"/>
    </row>
    <row r="5982" spans="2:3" x14ac:dyDescent="0.3">
      <c r="B5982"/>
      <c r="C5982"/>
    </row>
    <row r="5983" spans="2:3" x14ac:dyDescent="0.3">
      <c r="B5983"/>
      <c r="C5983"/>
    </row>
    <row r="5984" spans="2:3" x14ac:dyDescent="0.3">
      <c r="B5984"/>
      <c r="C5984"/>
    </row>
    <row r="5985" spans="2:3" x14ac:dyDescent="0.3">
      <c r="B5985"/>
      <c r="C5985"/>
    </row>
    <row r="5986" spans="2:3" x14ac:dyDescent="0.3">
      <c r="B5986"/>
      <c r="C5986"/>
    </row>
    <row r="5987" spans="2:3" x14ac:dyDescent="0.3">
      <c r="B5987"/>
      <c r="C5987"/>
    </row>
    <row r="5988" spans="2:3" x14ac:dyDescent="0.3">
      <c r="B5988"/>
      <c r="C5988"/>
    </row>
    <row r="5989" spans="2:3" x14ac:dyDescent="0.3">
      <c r="B5989"/>
      <c r="C5989"/>
    </row>
    <row r="5990" spans="2:3" x14ac:dyDescent="0.3">
      <c r="B5990"/>
      <c r="C5990"/>
    </row>
    <row r="5991" spans="2:3" x14ac:dyDescent="0.3">
      <c r="B5991"/>
      <c r="C5991"/>
    </row>
    <row r="5992" spans="2:3" x14ac:dyDescent="0.3">
      <c r="B5992"/>
      <c r="C5992"/>
    </row>
    <row r="5993" spans="2:3" x14ac:dyDescent="0.3">
      <c r="B5993"/>
      <c r="C5993"/>
    </row>
    <row r="5994" spans="2:3" x14ac:dyDescent="0.3">
      <c r="B5994"/>
      <c r="C5994"/>
    </row>
    <row r="5995" spans="2:3" x14ac:dyDescent="0.3">
      <c r="B5995"/>
      <c r="C5995"/>
    </row>
    <row r="5996" spans="2:3" x14ac:dyDescent="0.3">
      <c r="B5996"/>
      <c r="C5996"/>
    </row>
    <row r="5997" spans="2:3" x14ac:dyDescent="0.3">
      <c r="B5997"/>
      <c r="C5997"/>
    </row>
    <row r="5998" spans="2:3" x14ac:dyDescent="0.3">
      <c r="B5998"/>
      <c r="C5998"/>
    </row>
    <row r="5999" spans="2:3" x14ac:dyDescent="0.3">
      <c r="B5999"/>
      <c r="C5999"/>
    </row>
    <row r="6000" spans="2:3" x14ac:dyDescent="0.3">
      <c r="B6000"/>
      <c r="C6000"/>
    </row>
    <row r="6001" spans="2:3" x14ac:dyDescent="0.3">
      <c r="B6001"/>
      <c r="C6001"/>
    </row>
    <row r="6002" spans="2:3" x14ac:dyDescent="0.3">
      <c r="B6002"/>
      <c r="C6002"/>
    </row>
    <row r="6003" spans="2:3" x14ac:dyDescent="0.3">
      <c r="B6003"/>
      <c r="C6003"/>
    </row>
    <row r="6004" spans="2:3" x14ac:dyDescent="0.3">
      <c r="B6004"/>
      <c r="C6004"/>
    </row>
    <row r="6005" spans="2:3" x14ac:dyDescent="0.3">
      <c r="B6005"/>
      <c r="C6005"/>
    </row>
    <row r="6006" spans="2:3" x14ac:dyDescent="0.3">
      <c r="B6006"/>
      <c r="C6006"/>
    </row>
    <row r="6007" spans="2:3" x14ac:dyDescent="0.3">
      <c r="B6007"/>
      <c r="C6007"/>
    </row>
    <row r="6008" spans="2:3" x14ac:dyDescent="0.3">
      <c r="B6008"/>
      <c r="C6008"/>
    </row>
    <row r="6009" spans="2:3" x14ac:dyDescent="0.3">
      <c r="B6009"/>
      <c r="C6009"/>
    </row>
    <row r="6010" spans="2:3" x14ac:dyDescent="0.3">
      <c r="B6010"/>
      <c r="C6010"/>
    </row>
    <row r="6011" spans="2:3" x14ac:dyDescent="0.3">
      <c r="B6011"/>
      <c r="C6011"/>
    </row>
    <row r="6012" spans="2:3" x14ac:dyDescent="0.3">
      <c r="B6012"/>
      <c r="C6012"/>
    </row>
    <row r="6013" spans="2:3" x14ac:dyDescent="0.3">
      <c r="B6013"/>
      <c r="C6013"/>
    </row>
    <row r="6014" spans="2:3" x14ac:dyDescent="0.3">
      <c r="B6014"/>
      <c r="C6014"/>
    </row>
    <row r="6015" spans="2:3" x14ac:dyDescent="0.3">
      <c r="B6015"/>
      <c r="C6015"/>
    </row>
    <row r="6016" spans="2:3" x14ac:dyDescent="0.3">
      <c r="B6016"/>
      <c r="C6016"/>
    </row>
    <row r="6017" spans="2:3" x14ac:dyDescent="0.3">
      <c r="B6017"/>
      <c r="C6017"/>
    </row>
    <row r="6018" spans="2:3" x14ac:dyDescent="0.3">
      <c r="B6018"/>
      <c r="C6018"/>
    </row>
    <row r="6019" spans="2:3" x14ac:dyDescent="0.3">
      <c r="B6019"/>
      <c r="C6019"/>
    </row>
    <row r="6020" spans="2:3" x14ac:dyDescent="0.3">
      <c r="B6020"/>
      <c r="C6020"/>
    </row>
    <row r="6021" spans="2:3" x14ac:dyDescent="0.3">
      <c r="B6021"/>
      <c r="C6021"/>
    </row>
    <row r="6022" spans="2:3" x14ac:dyDescent="0.3">
      <c r="B6022"/>
      <c r="C6022"/>
    </row>
    <row r="6023" spans="2:3" x14ac:dyDescent="0.3">
      <c r="B6023"/>
      <c r="C6023"/>
    </row>
    <row r="6024" spans="2:3" x14ac:dyDescent="0.3">
      <c r="B6024"/>
      <c r="C6024"/>
    </row>
    <row r="6025" spans="2:3" x14ac:dyDescent="0.3">
      <c r="B6025"/>
      <c r="C6025"/>
    </row>
    <row r="6026" spans="2:3" x14ac:dyDescent="0.3">
      <c r="B6026"/>
      <c r="C6026"/>
    </row>
    <row r="6027" spans="2:3" x14ac:dyDescent="0.3">
      <c r="B6027"/>
      <c r="C6027"/>
    </row>
    <row r="6028" spans="2:3" x14ac:dyDescent="0.3">
      <c r="B6028"/>
      <c r="C6028"/>
    </row>
    <row r="6029" spans="2:3" x14ac:dyDescent="0.3">
      <c r="B6029"/>
      <c r="C6029"/>
    </row>
    <row r="6030" spans="2:3" x14ac:dyDescent="0.3">
      <c r="B6030"/>
      <c r="C6030"/>
    </row>
    <row r="6031" spans="2:3" x14ac:dyDescent="0.3">
      <c r="B6031"/>
      <c r="C6031"/>
    </row>
    <row r="6032" spans="2:3" x14ac:dyDescent="0.3">
      <c r="B6032"/>
      <c r="C6032"/>
    </row>
    <row r="6033" spans="2:3" x14ac:dyDescent="0.3">
      <c r="B6033"/>
      <c r="C6033"/>
    </row>
    <row r="6034" spans="2:3" x14ac:dyDescent="0.3">
      <c r="B6034"/>
      <c r="C6034"/>
    </row>
    <row r="6035" spans="2:3" x14ac:dyDescent="0.3">
      <c r="B6035"/>
      <c r="C6035"/>
    </row>
    <row r="6036" spans="2:3" x14ac:dyDescent="0.3">
      <c r="B6036"/>
      <c r="C6036"/>
    </row>
    <row r="6037" spans="2:3" x14ac:dyDescent="0.3">
      <c r="B6037"/>
      <c r="C6037"/>
    </row>
    <row r="6038" spans="2:3" x14ac:dyDescent="0.3">
      <c r="B6038"/>
      <c r="C6038"/>
    </row>
    <row r="6039" spans="2:3" x14ac:dyDescent="0.3">
      <c r="B6039"/>
      <c r="C6039"/>
    </row>
    <row r="6040" spans="2:3" x14ac:dyDescent="0.3">
      <c r="B6040"/>
      <c r="C6040"/>
    </row>
    <row r="6041" spans="2:3" x14ac:dyDescent="0.3">
      <c r="B6041"/>
      <c r="C6041"/>
    </row>
    <row r="6042" spans="2:3" x14ac:dyDescent="0.3">
      <c r="B6042"/>
      <c r="C6042"/>
    </row>
    <row r="6043" spans="2:3" x14ac:dyDescent="0.3">
      <c r="B6043"/>
      <c r="C6043"/>
    </row>
    <row r="6044" spans="2:3" x14ac:dyDescent="0.3">
      <c r="B6044"/>
      <c r="C6044"/>
    </row>
    <row r="6045" spans="2:3" x14ac:dyDescent="0.3">
      <c r="B6045"/>
      <c r="C6045"/>
    </row>
    <row r="6046" spans="2:3" x14ac:dyDescent="0.3">
      <c r="B6046"/>
      <c r="C6046"/>
    </row>
    <row r="6047" spans="2:3" x14ac:dyDescent="0.3">
      <c r="B6047"/>
      <c r="C6047"/>
    </row>
    <row r="6048" spans="2:3" x14ac:dyDescent="0.3">
      <c r="B6048"/>
      <c r="C6048"/>
    </row>
    <row r="6049" spans="2:3" x14ac:dyDescent="0.3">
      <c r="B6049"/>
      <c r="C6049"/>
    </row>
    <row r="6050" spans="2:3" x14ac:dyDescent="0.3">
      <c r="B6050"/>
      <c r="C6050"/>
    </row>
    <row r="6051" spans="2:3" x14ac:dyDescent="0.3">
      <c r="B6051"/>
      <c r="C6051"/>
    </row>
    <row r="6052" spans="2:3" x14ac:dyDescent="0.3">
      <c r="B6052"/>
      <c r="C6052"/>
    </row>
    <row r="6053" spans="2:3" x14ac:dyDescent="0.3">
      <c r="B6053"/>
      <c r="C6053"/>
    </row>
    <row r="6054" spans="2:3" x14ac:dyDescent="0.3">
      <c r="B6054"/>
      <c r="C6054"/>
    </row>
    <row r="6055" spans="2:3" x14ac:dyDescent="0.3">
      <c r="B6055"/>
      <c r="C6055"/>
    </row>
    <row r="6056" spans="2:3" x14ac:dyDescent="0.3">
      <c r="B6056"/>
      <c r="C6056"/>
    </row>
    <row r="6057" spans="2:3" x14ac:dyDescent="0.3">
      <c r="B6057"/>
      <c r="C6057"/>
    </row>
    <row r="6058" spans="2:3" x14ac:dyDescent="0.3">
      <c r="B6058"/>
      <c r="C6058"/>
    </row>
    <row r="6059" spans="2:3" x14ac:dyDescent="0.3">
      <c r="B6059"/>
      <c r="C6059"/>
    </row>
    <row r="6060" spans="2:3" x14ac:dyDescent="0.3">
      <c r="B6060"/>
      <c r="C6060"/>
    </row>
    <row r="6061" spans="2:3" x14ac:dyDescent="0.3">
      <c r="B6061"/>
      <c r="C6061"/>
    </row>
    <row r="6062" spans="2:3" x14ac:dyDescent="0.3">
      <c r="B6062"/>
      <c r="C6062"/>
    </row>
    <row r="6063" spans="2:3" x14ac:dyDescent="0.3">
      <c r="B6063"/>
      <c r="C6063"/>
    </row>
    <row r="6064" spans="2:3" x14ac:dyDescent="0.3">
      <c r="B6064"/>
      <c r="C6064"/>
    </row>
    <row r="6065" spans="2:3" x14ac:dyDescent="0.3">
      <c r="B6065"/>
      <c r="C6065"/>
    </row>
    <row r="6066" spans="2:3" x14ac:dyDescent="0.3">
      <c r="B6066"/>
      <c r="C6066"/>
    </row>
    <row r="6067" spans="2:3" x14ac:dyDescent="0.3">
      <c r="B6067"/>
      <c r="C6067"/>
    </row>
    <row r="6068" spans="2:3" x14ac:dyDescent="0.3">
      <c r="B6068"/>
      <c r="C6068"/>
    </row>
    <row r="6069" spans="2:3" x14ac:dyDescent="0.3">
      <c r="B6069"/>
      <c r="C6069"/>
    </row>
    <row r="6070" spans="2:3" x14ac:dyDescent="0.3">
      <c r="B6070"/>
      <c r="C6070"/>
    </row>
    <row r="6071" spans="2:3" x14ac:dyDescent="0.3">
      <c r="B6071"/>
      <c r="C6071"/>
    </row>
    <row r="6072" spans="2:3" x14ac:dyDescent="0.3">
      <c r="B6072"/>
      <c r="C6072"/>
    </row>
    <row r="6073" spans="2:3" x14ac:dyDescent="0.3">
      <c r="B6073"/>
      <c r="C6073"/>
    </row>
    <row r="6074" spans="2:3" x14ac:dyDescent="0.3">
      <c r="B6074"/>
      <c r="C6074"/>
    </row>
    <row r="6075" spans="2:3" x14ac:dyDescent="0.3">
      <c r="B6075"/>
      <c r="C6075"/>
    </row>
    <row r="6076" spans="2:3" x14ac:dyDescent="0.3">
      <c r="B6076"/>
      <c r="C6076"/>
    </row>
    <row r="6077" spans="2:3" x14ac:dyDescent="0.3">
      <c r="B6077"/>
      <c r="C6077"/>
    </row>
    <row r="6078" spans="2:3" x14ac:dyDescent="0.3">
      <c r="B6078"/>
      <c r="C6078"/>
    </row>
    <row r="6079" spans="2:3" x14ac:dyDescent="0.3">
      <c r="B6079"/>
      <c r="C6079"/>
    </row>
    <row r="6080" spans="2:3" x14ac:dyDescent="0.3">
      <c r="B6080"/>
      <c r="C6080"/>
    </row>
    <row r="6081" spans="2:3" x14ac:dyDescent="0.3">
      <c r="B6081"/>
      <c r="C6081"/>
    </row>
    <row r="6082" spans="2:3" x14ac:dyDescent="0.3">
      <c r="B6082"/>
      <c r="C6082"/>
    </row>
    <row r="6083" spans="2:3" x14ac:dyDescent="0.3">
      <c r="B6083"/>
      <c r="C6083"/>
    </row>
    <row r="6084" spans="2:3" x14ac:dyDescent="0.3">
      <c r="B6084"/>
      <c r="C6084"/>
    </row>
    <row r="6085" spans="2:3" x14ac:dyDescent="0.3">
      <c r="B6085"/>
      <c r="C6085"/>
    </row>
    <row r="6086" spans="2:3" x14ac:dyDescent="0.3">
      <c r="B6086"/>
      <c r="C6086"/>
    </row>
    <row r="6087" spans="2:3" x14ac:dyDescent="0.3">
      <c r="B6087"/>
      <c r="C6087"/>
    </row>
    <row r="6088" spans="2:3" x14ac:dyDescent="0.3">
      <c r="B6088"/>
      <c r="C6088"/>
    </row>
    <row r="6089" spans="2:3" x14ac:dyDescent="0.3">
      <c r="B6089"/>
      <c r="C6089"/>
    </row>
    <row r="6090" spans="2:3" x14ac:dyDescent="0.3">
      <c r="B6090"/>
      <c r="C6090"/>
    </row>
    <row r="6091" spans="2:3" x14ac:dyDescent="0.3">
      <c r="B6091"/>
      <c r="C6091"/>
    </row>
    <row r="6092" spans="2:3" x14ac:dyDescent="0.3">
      <c r="B6092"/>
      <c r="C6092"/>
    </row>
    <row r="6093" spans="2:3" x14ac:dyDescent="0.3">
      <c r="B6093"/>
      <c r="C6093"/>
    </row>
    <row r="6094" spans="2:3" x14ac:dyDescent="0.3">
      <c r="B6094"/>
      <c r="C6094"/>
    </row>
    <row r="6095" spans="2:3" x14ac:dyDescent="0.3">
      <c r="B6095"/>
      <c r="C6095"/>
    </row>
    <row r="6096" spans="2:3" x14ac:dyDescent="0.3">
      <c r="B6096"/>
      <c r="C6096"/>
    </row>
    <row r="6097" spans="2:3" x14ac:dyDescent="0.3">
      <c r="B6097"/>
      <c r="C6097"/>
    </row>
    <row r="6098" spans="2:3" x14ac:dyDescent="0.3">
      <c r="B6098"/>
      <c r="C6098"/>
    </row>
    <row r="6099" spans="2:3" x14ac:dyDescent="0.3">
      <c r="B6099"/>
      <c r="C6099"/>
    </row>
    <row r="6100" spans="2:3" x14ac:dyDescent="0.3">
      <c r="B6100"/>
      <c r="C6100"/>
    </row>
    <row r="6101" spans="2:3" x14ac:dyDescent="0.3">
      <c r="B6101"/>
      <c r="C6101"/>
    </row>
    <row r="6102" spans="2:3" x14ac:dyDescent="0.3">
      <c r="B6102"/>
      <c r="C6102"/>
    </row>
    <row r="6103" spans="2:3" x14ac:dyDescent="0.3">
      <c r="B6103"/>
      <c r="C6103"/>
    </row>
    <row r="6104" spans="2:3" x14ac:dyDescent="0.3">
      <c r="B6104"/>
      <c r="C6104"/>
    </row>
    <row r="6105" spans="2:3" x14ac:dyDescent="0.3">
      <c r="B6105"/>
      <c r="C6105"/>
    </row>
    <row r="6106" spans="2:3" x14ac:dyDescent="0.3">
      <c r="B6106"/>
      <c r="C6106"/>
    </row>
    <row r="6107" spans="2:3" x14ac:dyDescent="0.3">
      <c r="B6107"/>
      <c r="C6107"/>
    </row>
    <row r="6108" spans="2:3" x14ac:dyDescent="0.3">
      <c r="B6108"/>
      <c r="C6108"/>
    </row>
    <row r="6109" spans="2:3" x14ac:dyDescent="0.3">
      <c r="B6109"/>
      <c r="C6109"/>
    </row>
    <row r="6110" spans="2:3" x14ac:dyDescent="0.3">
      <c r="B6110"/>
      <c r="C6110"/>
    </row>
    <row r="6111" spans="2:3" x14ac:dyDescent="0.3">
      <c r="B6111"/>
      <c r="C6111"/>
    </row>
    <row r="6112" spans="2:3" x14ac:dyDescent="0.3">
      <c r="B6112"/>
      <c r="C6112"/>
    </row>
    <row r="6113" spans="2:3" x14ac:dyDescent="0.3">
      <c r="B6113"/>
      <c r="C6113"/>
    </row>
    <row r="6114" spans="2:3" x14ac:dyDescent="0.3">
      <c r="B6114"/>
      <c r="C6114"/>
    </row>
    <row r="6115" spans="2:3" x14ac:dyDescent="0.3">
      <c r="B6115"/>
      <c r="C6115"/>
    </row>
    <row r="6116" spans="2:3" x14ac:dyDescent="0.3">
      <c r="B6116"/>
      <c r="C6116"/>
    </row>
    <row r="6117" spans="2:3" x14ac:dyDescent="0.3">
      <c r="B6117"/>
      <c r="C6117"/>
    </row>
    <row r="6118" spans="2:3" x14ac:dyDescent="0.3">
      <c r="B6118"/>
      <c r="C6118"/>
    </row>
    <row r="6119" spans="2:3" x14ac:dyDescent="0.3">
      <c r="B6119"/>
      <c r="C6119"/>
    </row>
    <row r="6120" spans="2:3" x14ac:dyDescent="0.3">
      <c r="B6120"/>
      <c r="C6120"/>
    </row>
    <row r="6121" spans="2:3" x14ac:dyDescent="0.3">
      <c r="B6121"/>
      <c r="C6121"/>
    </row>
    <row r="6122" spans="2:3" x14ac:dyDescent="0.3">
      <c r="B6122"/>
      <c r="C6122"/>
    </row>
    <row r="6123" spans="2:3" x14ac:dyDescent="0.3">
      <c r="B6123"/>
      <c r="C6123"/>
    </row>
    <row r="6124" spans="2:3" x14ac:dyDescent="0.3">
      <c r="B6124"/>
      <c r="C6124"/>
    </row>
    <row r="6125" spans="2:3" x14ac:dyDescent="0.3">
      <c r="B6125"/>
      <c r="C6125"/>
    </row>
    <row r="6126" spans="2:3" x14ac:dyDescent="0.3">
      <c r="B6126"/>
      <c r="C6126"/>
    </row>
    <row r="6127" spans="2:3" x14ac:dyDescent="0.3">
      <c r="B6127"/>
      <c r="C6127"/>
    </row>
    <row r="6128" spans="2:3" x14ac:dyDescent="0.3">
      <c r="B6128"/>
      <c r="C6128"/>
    </row>
    <row r="6129" spans="2:3" x14ac:dyDescent="0.3">
      <c r="B6129"/>
      <c r="C6129"/>
    </row>
    <row r="6130" spans="2:3" x14ac:dyDescent="0.3">
      <c r="B6130"/>
      <c r="C6130"/>
    </row>
    <row r="6131" spans="2:3" x14ac:dyDescent="0.3">
      <c r="B6131"/>
      <c r="C6131"/>
    </row>
    <row r="6132" spans="2:3" x14ac:dyDescent="0.3">
      <c r="B6132"/>
      <c r="C6132"/>
    </row>
    <row r="6133" spans="2:3" x14ac:dyDescent="0.3">
      <c r="B6133"/>
      <c r="C6133"/>
    </row>
    <row r="6134" spans="2:3" x14ac:dyDescent="0.3">
      <c r="B6134"/>
      <c r="C6134"/>
    </row>
    <row r="6135" spans="2:3" x14ac:dyDescent="0.3">
      <c r="B6135"/>
      <c r="C6135"/>
    </row>
    <row r="6136" spans="2:3" x14ac:dyDescent="0.3">
      <c r="B6136"/>
      <c r="C6136"/>
    </row>
    <row r="6137" spans="2:3" x14ac:dyDescent="0.3">
      <c r="B6137"/>
      <c r="C6137"/>
    </row>
    <row r="6138" spans="2:3" x14ac:dyDescent="0.3">
      <c r="B6138"/>
      <c r="C6138"/>
    </row>
    <row r="6139" spans="2:3" x14ac:dyDescent="0.3">
      <c r="B6139"/>
      <c r="C6139"/>
    </row>
    <row r="6140" spans="2:3" x14ac:dyDescent="0.3">
      <c r="B6140"/>
      <c r="C6140"/>
    </row>
    <row r="6141" spans="2:3" x14ac:dyDescent="0.3">
      <c r="B6141"/>
      <c r="C6141"/>
    </row>
    <row r="6142" spans="2:3" x14ac:dyDescent="0.3">
      <c r="B6142"/>
      <c r="C6142"/>
    </row>
    <row r="6143" spans="2:3" x14ac:dyDescent="0.3">
      <c r="B6143"/>
      <c r="C6143"/>
    </row>
    <row r="6144" spans="2:3" x14ac:dyDescent="0.3">
      <c r="B6144"/>
      <c r="C6144"/>
    </row>
    <row r="6145" spans="2:3" x14ac:dyDescent="0.3">
      <c r="B6145"/>
      <c r="C6145"/>
    </row>
    <row r="6146" spans="2:3" x14ac:dyDescent="0.3">
      <c r="B6146"/>
      <c r="C6146"/>
    </row>
    <row r="6147" spans="2:3" x14ac:dyDescent="0.3">
      <c r="B6147"/>
      <c r="C6147"/>
    </row>
    <row r="6148" spans="2:3" x14ac:dyDescent="0.3">
      <c r="B6148"/>
      <c r="C6148"/>
    </row>
    <row r="6149" spans="2:3" x14ac:dyDescent="0.3">
      <c r="B6149"/>
      <c r="C6149"/>
    </row>
    <row r="6150" spans="2:3" x14ac:dyDescent="0.3">
      <c r="B6150"/>
      <c r="C6150"/>
    </row>
    <row r="6151" spans="2:3" x14ac:dyDescent="0.3">
      <c r="B6151"/>
      <c r="C6151"/>
    </row>
    <row r="6152" spans="2:3" x14ac:dyDescent="0.3">
      <c r="B6152"/>
      <c r="C6152"/>
    </row>
    <row r="6153" spans="2:3" x14ac:dyDescent="0.3">
      <c r="B6153"/>
      <c r="C6153"/>
    </row>
    <row r="6154" spans="2:3" x14ac:dyDescent="0.3">
      <c r="B6154"/>
      <c r="C6154"/>
    </row>
    <row r="6155" spans="2:3" x14ac:dyDescent="0.3">
      <c r="B6155"/>
      <c r="C6155"/>
    </row>
    <row r="6156" spans="2:3" x14ac:dyDescent="0.3">
      <c r="B6156"/>
      <c r="C6156"/>
    </row>
    <row r="6157" spans="2:3" x14ac:dyDescent="0.3">
      <c r="B6157"/>
      <c r="C6157"/>
    </row>
    <row r="6158" spans="2:3" x14ac:dyDescent="0.3">
      <c r="B6158"/>
      <c r="C6158"/>
    </row>
    <row r="6159" spans="2:3" x14ac:dyDescent="0.3">
      <c r="B6159"/>
      <c r="C6159"/>
    </row>
    <row r="6160" spans="2:3" x14ac:dyDescent="0.3">
      <c r="B6160"/>
      <c r="C6160"/>
    </row>
    <row r="6161" spans="2:3" x14ac:dyDescent="0.3">
      <c r="B6161"/>
      <c r="C6161"/>
    </row>
    <row r="6162" spans="2:3" x14ac:dyDescent="0.3">
      <c r="B6162"/>
      <c r="C6162"/>
    </row>
    <row r="6163" spans="2:3" x14ac:dyDescent="0.3">
      <c r="B6163"/>
      <c r="C6163"/>
    </row>
    <row r="6164" spans="2:3" x14ac:dyDescent="0.3">
      <c r="B6164"/>
      <c r="C6164"/>
    </row>
    <row r="6165" spans="2:3" x14ac:dyDescent="0.3">
      <c r="B6165"/>
      <c r="C6165"/>
    </row>
    <row r="6166" spans="2:3" x14ac:dyDescent="0.3">
      <c r="B6166"/>
      <c r="C6166"/>
    </row>
    <row r="6167" spans="2:3" x14ac:dyDescent="0.3">
      <c r="B6167"/>
      <c r="C6167"/>
    </row>
    <row r="6168" spans="2:3" x14ac:dyDescent="0.3">
      <c r="B6168"/>
      <c r="C6168"/>
    </row>
    <row r="6169" spans="2:3" x14ac:dyDescent="0.3">
      <c r="B6169"/>
      <c r="C6169"/>
    </row>
    <row r="6170" spans="2:3" x14ac:dyDescent="0.3">
      <c r="B6170"/>
      <c r="C6170"/>
    </row>
    <row r="6171" spans="2:3" x14ac:dyDescent="0.3">
      <c r="B6171"/>
      <c r="C6171"/>
    </row>
    <row r="6172" spans="2:3" x14ac:dyDescent="0.3">
      <c r="B6172"/>
      <c r="C6172"/>
    </row>
    <row r="6173" spans="2:3" x14ac:dyDescent="0.3">
      <c r="B6173"/>
      <c r="C6173"/>
    </row>
    <row r="6174" spans="2:3" x14ac:dyDescent="0.3">
      <c r="B6174"/>
      <c r="C6174"/>
    </row>
    <row r="6175" spans="2:3" x14ac:dyDescent="0.3">
      <c r="B6175"/>
      <c r="C6175"/>
    </row>
    <row r="6176" spans="2:3" x14ac:dyDescent="0.3">
      <c r="B6176"/>
      <c r="C6176"/>
    </row>
    <row r="6177" spans="2:3" x14ac:dyDescent="0.3">
      <c r="B6177"/>
      <c r="C6177"/>
    </row>
    <row r="6178" spans="2:3" x14ac:dyDescent="0.3">
      <c r="B6178"/>
      <c r="C6178"/>
    </row>
    <row r="6179" spans="2:3" x14ac:dyDescent="0.3">
      <c r="B6179"/>
      <c r="C6179"/>
    </row>
    <row r="6180" spans="2:3" x14ac:dyDescent="0.3">
      <c r="B6180"/>
      <c r="C6180"/>
    </row>
    <row r="6181" spans="2:3" x14ac:dyDescent="0.3">
      <c r="B6181"/>
      <c r="C6181"/>
    </row>
    <row r="6182" spans="2:3" x14ac:dyDescent="0.3">
      <c r="B6182"/>
      <c r="C6182"/>
    </row>
    <row r="6183" spans="2:3" x14ac:dyDescent="0.3">
      <c r="B6183"/>
      <c r="C6183"/>
    </row>
    <row r="6184" spans="2:3" x14ac:dyDescent="0.3">
      <c r="B6184"/>
      <c r="C6184"/>
    </row>
    <row r="6185" spans="2:3" x14ac:dyDescent="0.3">
      <c r="B6185"/>
      <c r="C6185"/>
    </row>
    <row r="6186" spans="2:3" x14ac:dyDescent="0.3">
      <c r="B6186"/>
      <c r="C6186"/>
    </row>
    <row r="6187" spans="2:3" x14ac:dyDescent="0.3">
      <c r="B6187"/>
      <c r="C6187"/>
    </row>
    <row r="6188" spans="2:3" x14ac:dyDescent="0.3">
      <c r="B6188"/>
      <c r="C6188"/>
    </row>
    <row r="6189" spans="2:3" x14ac:dyDescent="0.3">
      <c r="B6189"/>
      <c r="C6189"/>
    </row>
    <row r="6190" spans="2:3" x14ac:dyDescent="0.3">
      <c r="B6190"/>
      <c r="C6190"/>
    </row>
    <row r="6191" spans="2:3" x14ac:dyDescent="0.3">
      <c r="B6191"/>
      <c r="C6191"/>
    </row>
    <row r="6192" spans="2:3" x14ac:dyDescent="0.3">
      <c r="B6192"/>
      <c r="C6192"/>
    </row>
    <row r="6193" spans="2:3" x14ac:dyDescent="0.3">
      <c r="B6193"/>
      <c r="C6193"/>
    </row>
    <row r="6194" spans="2:3" x14ac:dyDescent="0.3">
      <c r="B6194"/>
      <c r="C6194"/>
    </row>
    <row r="6195" spans="2:3" x14ac:dyDescent="0.3">
      <c r="B6195"/>
      <c r="C6195"/>
    </row>
    <row r="6196" spans="2:3" x14ac:dyDescent="0.3">
      <c r="B6196"/>
      <c r="C6196"/>
    </row>
    <row r="6197" spans="2:3" x14ac:dyDescent="0.3">
      <c r="B6197"/>
      <c r="C6197"/>
    </row>
    <row r="6198" spans="2:3" x14ac:dyDescent="0.3">
      <c r="B6198"/>
      <c r="C6198"/>
    </row>
    <row r="6199" spans="2:3" x14ac:dyDescent="0.3">
      <c r="B6199"/>
      <c r="C6199"/>
    </row>
    <row r="6200" spans="2:3" x14ac:dyDescent="0.3">
      <c r="B6200"/>
      <c r="C6200"/>
    </row>
    <row r="6201" spans="2:3" x14ac:dyDescent="0.3">
      <c r="B6201"/>
      <c r="C6201"/>
    </row>
    <row r="6202" spans="2:3" x14ac:dyDescent="0.3">
      <c r="B6202"/>
      <c r="C6202"/>
    </row>
    <row r="6203" spans="2:3" x14ac:dyDescent="0.3">
      <c r="B6203"/>
      <c r="C6203"/>
    </row>
    <row r="6204" spans="2:3" x14ac:dyDescent="0.3">
      <c r="B6204"/>
      <c r="C6204"/>
    </row>
    <row r="6205" spans="2:3" x14ac:dyDescent="0.3">
      <c r="B6205"/>
      <c r="C6205"/>
    </row>
    <row r="6206" spans="2:3" x14ac:dyDescent="0.3">
      <c r="B6206"/>
      <c r="C6206"/>
    </row>
    <row r="6207" spans="2:3" x14ac:dyDescent="0.3">
      <c r="B6207"/>
      <c r="C6207"/>
    </row>
    <row r="6208" spans="2:3" x14ac:dyDescent="0.3">
      <c r="B6208"/>
      <c r="C6208"/>
    </row>
    <row r="6209" spans="2:3" x14ac:dyDescent="0.3">
      <c r="B6209"/>
      <c r="C6209"/>
    </row>
    <row r="6210" spans="2:3" x14ac:dyDescent="0.3">
      <c r="B6210"/>
      <c r="C6210"/>
    </row>
    <row r="6211" spans="2:3" x14ac:dyDescent="0.3">
      <c r="B6211"/>
      <c r="C6211"/>
    </row>
    <row r="6212" spans="2:3" x14ac:dyDescent="0.3">
      <c r="B6212"/>
      <c r="C6212"/>
    </row>
    <row r="6213" spans="2:3" x14ac:dyDescent="0.3">
      <c r="B6213"/>
      <c r="C6213"/>
    </row>
    <row r="6214" spans="2:3" x14ac:dyDescent="0.3">
      <c r="B6214"/>
      <c r="C6214"/>
    </row>
    <row r="6215" spans="2:3" x14ac:dyDescent="0.3">
      <c r="B6215"/>
      <c r="C6215"/>
    </row>
    <row r="6216" spans="2:3" x14ac:dyDescent="0.3">
      <c r="B6216"/>
      <c r="C6216"/>
    </row>
    <row r="6217" spans="2:3" x14ac:dyDescent="0.3">
      <c r="B6217"/>
      <c r="C6217"/>
    </row>
    <row r="6218" spans="2:3" x14ac:dyDescent="0.3">
      <c r="B6218"/>
      <c r="C6218"/>
    </row>
    <row r="6219" spans="2:3" x14ac:dyDescent="0.3">
      <c r="B6219"/>
      <c r="C6219"/>
    </row>
    <row r="6220" spans="2:3" x14ac:dyDescent="0.3">
      <c r="B6220"/>
      <c r="C6220"/>
    </row>
    <row r="6221" spans="2:3" x14ac:dyDescent="0.3">
      <c r="B6221"/>
      <c r="C6221"/>
    </row>
    <row r="6222" spans="2:3" x14ac:dyDescent="0.3">
      <c r="B6222"/>
      <c r="C6222"/>
    </row>
    <row r="6223" spans="2:3" x14ac:dyDescent="0.3">
      <c r="B6223"/>
      <c r="C6223"/>
    </row>
    <row r="6224" spans="2:3" x14ac:dyDescent="0.3">
      <c r="B6224"/>
      <c r="C6224"/>
    </row>
    <row r="6225" spans="2:3" x14ac:dyDescent="0.3">
      <c r="B6225"/>
      <c r="C6225"/>
    </row>
    <row r="6226" spans="2:3" x14ac:dyDescent="0.3">
      <c r="B6226"/>
      <c r="C6226"/>
    </row>
    <row r="6227" spans="2:3" x14ac:dyDescent="0.3">
      <c r="B6227"/>
      <c r="C6227"/>
    </row>
    <row r="6228" spans="2:3" x14ac:dyDescent="0.3">
      <c r="B6228"/>
      <c r="C6228"/>
    </row>
    <row r="6229" spans="2:3" x14ac:dyDescent="0.3">
      <c r="B6229"/>
      <c r="C6229"/>
    </row>
    <row r="6230" spans="2:3" x14ac:dyDescent="0.3">
      <c r="B6230"/>
      <c r="C6230"/>
    </row>
    <row r="6231" spans="2:3" x14ac:dyDescent="0.3">
      <c r="B6231"/>
      <c r="C6231"/>
    </row>
    <row r="6232" spans="2:3" x14ac:dyDescent="0.3">
      <c r="B6232"/>
      <c r="C6232"/>
    </row>
    <row r="6233" spans="2:3" x14ac:dyDescent="0.3">
      <c r="B6233"/>
      <c r="C6233"/>
    </row>
    <row r="6234" spans="2:3" x14ac:dyDescent="0.3">
      <c r="B6234"/>
      <c r="C6234"/>
    </row>
    <row r="6235" spans="2:3" x14ac:dyDescent="0.3">
      <c r="B6235"/>
      <c r="C6235"/>
    </row>
    <row r="6236" spans="2:3" x14ac:dyDescent="0.3">
      <c r="B6236"/>
      <c r="C6236"/>
    </row>
    <row r="6237" spans="2:3" x14ac:dyDescent="0.3">
      <c r="B6237"/>
      <c r="C6237"/>
    </row>
    <row r="6238" spans="2:3" x14ac:dyDescent="0.3">
      <c r="B6238"/>
      <c r="C6238"/>
    </row>
    <row r="6239" spans="2:3" x14ac:dyDescent="0.3">
      <c r="B6239"/>
      <c r="C6239"/>
    </row>
    <row r="6240" spans="2:3" x14ac:dyDescent="0.3">
      <c r="B6240"/>
      <c r="C6240"/>
    </row>
    <row r="6241" spans="2:3" x14ac:dyDescent="0.3">
      <c r="B6241"/>
      <c r="C6241"/>
    </row>
    <row r="6242" spans="2:3" x14ac:dyDescent="0.3">
      <c r="B6242"/>
      <c r="C6242"/>
    </row>
    <row r="6243" spans="2:3" x14ac:dyDescent="0.3">
      <c r="B6243"/>
      <c r="C6243"/>
    </row>
    <row r="6244" spans="2:3" x14ac:dyDescent="0.3">
      <c r="B6244"/>
      <c r="C6244"/>
    </row>
    <row r="6245" spans="2:3" x14ac:dyDescent="0.3">
      <c r="B6245"/>
      <c r="C6245"/>
    </row>
    <row r="6246" spans="2:3" x14ac:dyDescent="0.3">
      <c r="B6246"/>
      <c r="C6246"/>
    </row>
    <row r="6247" spans="2:3" x14ac:dyDescent="0.3">
      <c r="B6247"/>
      <c r="C6247"/>
    </row>
    <row r="6248" spans="2:3" x14ac:dyDescent="0.3">
      <c r="B6248"/>
      <c r="C6248"/>
    </row>
    <row r="6249" spans="2:3" x14ac:dyDescent="0.3">
      <c r="B6249"/>
      <c r="C6249"/>
    </row>
    <row r="6250" spans="2:3" x14ac:dyDescent="0.3">
      <c r="B6250"/>
      <c r="C6250"/>
    </row>
    <row r="6251" spans="2:3" x14ac:dyDescent="0.3">
      <c r="B6251"/>
      <c r="C6251"/>
    </row>
    <row r="6252" spans="2:3" x14ac:dyDescent="0.3">
      <c r="B6252"/>
      <c r="C6252"/>
    </row>
    <row r="6253" spans="2:3" x14ac:dyDescent="0.3">
      <c r="B6253"/>
      <c r="C6253"/>
    </row>
    <row r="6254" spans="2:3" x14ac:dyDescent="0.3">
      <c r="B6254"/>
      <c r="C6254"/>
    </row>
    <row r="6255" spans="2:3" x14ac:dyDescent="0.3">
      <c r="B6255"/>
      <c r="C6255"/>
    </row>
    <row r="6256" spans="2:3" x14ac:dyDescent="0.3">
      <c r="B6256"/>
      <c r="C6256"/>
    </row>
    <row r="6257" spans="2:3" x14ac:dyDescent="0.3">
      <c r="B6257"/>
      <c r="C6257"/>
    </row>
    <row r="6258" spans="2:3" x14ac:dyDescent="0.3">
      <c r="B6258"/>
      <c r="C6258"/>
    </row>
    <row r="6259" spans="2:3" x14ac:dyDescent="0.3">
      <c r="B6259"/>
      <c r="C6259"/>
    </row>
    <row r="6260" spans="2:3" x14ac:dyDescent="0.3">
      <c r="B6260"/>
      <c r="C6260"/>
    </row>
    <row r="6261" spans="2:3" x14ac:dyDescent="0.3">
      <c r="B6261"/>
      <c r="C6261"/>
    </row>
    <row r="6262" spans="2:3" x14ac:dyDescent="0.3">
      <c r="B6262"/>
      <c r="C6262"/>
    </row>
    <row r="6263" spans="2:3" x14ac:dyDescent="0.3">
      <c r="B6263"/>
      <c r="C6263"/>
    </row>
    <row r="6264" spans="2:3" x14ac:dyDescent="0.3">
      <c r="B6264"/>
      <c r="C6264"/>
    </row>
    <row r="6265" spans="2:3" x14ac:dyDescent="0.3">
      <c r="B6265"/>
      <c r="C6265"/>
    </row>
    <row r="6266" spans="2:3" x14ac:dyDescent="0.3">
      <c r="B6266"/>
      <c r="C6266"/>
    </row>
    <row r="6267" spans="2:3" x14ac:dyDescent="0.3">
      <c r="B6267"/>
      <c r="C6267"/>
    </row>
    <row r="6268" spans="2:3" x14ac:dyDescent="0.3">
      <c r="B6268"/>
      <c r="C6268"/>
    </row>
    <row r="6269" spans="2:3" x14ac:dyDescent="0.3">
      <c r="B6269"/>
      <c r="C6269"/>
    </row>
    <row r="6270" spans="2:3" x14ac:dyDescent="0.3">
      <c r="B6270"/>
      <c r="C6270"/>
    </row>
    <row r="6271" spans="2:3" x14ac:dyDescent="0.3">
      <c r="B6271"/>
      <c r="C6271"/>
    </row>
    <row r="6272" spans="2:3" x14ac:dyDescent="0.3">
      <c r="B6272"/>
      <c r="C6272"/>
    </row>
    <row r="6273" spans="2:3" x14ac:dyDescent="0.3">
      <c r="B6273"/>
      <c r="C6273"/>
    </row>
    <row r="6274" spans="2:3" x14ac:dyDescent="0.3">
      <c r="B6274"/>
      <c r="C6274"/>
    </row>
    <row r="6275" spans="2:3" x14ac:dyDescent="0.3">
      <c r="B6275"/>
      <c r="C6275"/>
    </row>
    <row r="6276" spans="2:3" x14ac:dyDescent="0.3">
      <c r="B6276"/>
      <c r="C6276"/>
    </row>
    <row r="6277" spans="2:3" x14ac:dyDescent="0.3">
      <c r="B6277"/>
      <c r="C6277"/>
    </row>
    <row r="6278" spans="2:3" x14ac:dyDescent="0.3">
      <c r="B6278"/>
      <c r="C6278"/>
    </row>
    <row r="6279" spans="2:3" x14ac:dyDescent="0.3">
      <c r="B6279"/>
      <c r="C6279"/>
    </row>
    <row r="6280" spans="2:3" x14ac:dyDescent="0.3">
      <c r="B6280"/>
      <c r="C6280"/>
    </row>
    <row r="6281" spans="2:3" x14ac:dyDescent="0.3">
      <c r="B6281"/>
      <c r="C6281"/>
    </row>
    <row r="6282" spans="2:3" x14ac:dyDescent="0.3">
      <c r="B6282"/>
      <c r="C6282"/>
    </row>
    <row r="6283" spans="2:3" x14ac:dyDescent="0.3">
      <c r="B6283"/>
      <c r="C6283"/>
    </row>
    <row r="6284" spans="2:3" x14ac:dyDescent="0.3">
      <c r="B6284"/>
      <c r="C6284"/>
    </row>
    <row r="6285" spans="2:3" x14ac:dyDescent="0.3">
      <c r="B6285"/>
      <c r="C6285"/>
    </row>
    <row r="6286" spans="2:3" x14ac:dyDescent="0.3">
      <c r="B6286"/>
      <c r="C6286"/>
    </row>
    <row r="6287" spans="2:3" x14ac:dyDescent="0.3">
      <c r="B6287"/>
      <c r="C6287"/>
    </row>
    <row r="6288" spans="2:3" x14ac:dyDescent="0.3">
      <c r="B6288"/>
      <c r="C6288"/>
    </row>
    <row r="6289" spans="2:3" x14ac:dyDescent="0.3">
      <c r="B6289"/>
      <c r="C6289"/>
    </row>
    <row r="6290" spans="2:3" x14ac:dyDescent="0.3">
      <c r="B6290"/>
      <c r="C6290"/>
    </row>
    <row r="6291" spans="2:3" x14ac:dyDescent="0.3">
      <c r="B6291"/>
      <c r="C6291"/>
    </row>
    <row r="6292" spans="2:3" x14ac:dyDescent="0.3">
      <c r="B6292"/>
      <c r="C6292"/>
    </row>
    <row r="6293" spans="2:3" x14ac:dyDescent="0.3">
      <c r="B6293"/>
      <c r="C6293"/>
    </row>
    <row r="6294" spans="2:3" x14ac:dyDescent="0.3">
      <c r="B6294"/>
      <c r="C6294"/>
    </row>
    <row r="6295" spans="2:3" x14ac:dyDescent="0.3">
      <c r="B6295"/>
      <c r="C6295"/>
    </row>
    <row r="6296" spans="2:3" x14ac:dyDescent="0.3">
      <c r="B6296"/>
      <c r="C6296"/>
    </row>
    <row r="6297" spans="2:3" x14ac:dyDescent="0.3">
      <c r="B6297"/>
      <c r="C6297"/>
    </row>
    <row r="6298" spans="2:3" x14ac:dyDescent="0.3">
      <c r="B6298"/>
      <c r="C6298"/>
    </row>
    <row r="6299" spans="2:3" x14ac:dyDescent="0.3">
      <c r="B6299"/>
      <c r="C6299"/>
    </row>
    <row r="6300" spans="2:3" x14ac:dyDescent="0.3">
      <c r="B6300"/>
      <c r="C6300"/>
    </row>
    <row r="6301" spans="2:3" x14ac:dyDescent="0.3">
      <c r="B6301"/>
      <c r="C6301"/>
    </row>
    <row r="6302" spans="2:3" x14ac:dyDescent="0.3">
      <c r="B6302"/>
      <c r="C6302"/>
    </row>
    <row r="6303" spans="2:3" x14ac:dyDescent="0.3">
      <c r="B6303"/>
      <c r="C6303"/>
    </row>
    <row r="6304" spans="2:3" x14ac:dyDescent="0.3">
      <c r="B6304"/>
      <c r="C6304"/>
    </row>
    <row r="6305" spans="2:3" x14ac:dyDescent="0.3">
      <c r="B6305"/>
      <c r="C6305"/>
    </row>
    <row r="6306" spans="2:3" x14ac:dyDescent="0.3">
      <c r="B6306"/>
      <c r="C6306"/>
    </row>
    <row r="6307" spans="2:3" x14ac:dyDescent="0.3">
      <c r="B6307"/>
      <c r="C6307"/>
    </row>
    <row r="6308" spans="2:3" x14ac:dyDescent="0.3">
      <c r="B6308"/>
      <c r="C6308"/>
    </row>
    <row r="6309" spans="2:3" x14ac:dyDescent="0.3">
      <c r="B6309"/>
      <c r="C6309"/>
    </row>
    <row r="6310" spans="2:3" x14ac:dyDescent="0.3">
      <c r="B6310"/>
      <c r="C6310"/>
    </row>
    <row r="6311" spans="2:3" x14ac:dyDescent="0.3">
      <c r="B6311"/>
      <c r="C6311"/>
    </row>
    <row r="6312" spans="2:3" x14ac:dyDescent="0.3">
      <c r="B6312"/>
      <c r="C6312"/>
    </row>
    <row r="6313" spans="2:3" x14ac:dyDescent="0.3">
      <c r="B6313"/>
      <c r="C6313"/>
    </row>
    <row r="6314" spans="2:3" x14ac:dyDescent="0.3">
      <c r="B6314"/>
      <c r="C6314"/>
    </row>
    <row r="6315" spans="2:3" x14ac:dyDescent="0.3">
      <c r="B6315"/>
      <c r="C6315"/>
    </row>
    <row r="6316" spans="2:3" x14ac:dyDescent="0.3">
      <c r="B6316"/>
      <c r="C6316"/>
    </row>
    <row r="6317" spans="2:3" x14ac:dyDescent="0.3">
      <c r="B6317"/>
      <c r="C6317"/>
    </row>
    <row r="6318" spans="2:3" x14ac:dyDescent="0.3">
      <c r="B6318"/>
      <c r="C6318"/>
    </row>
    <row r="6319" spans="2:3" x14ac:dyDescent="0.3">
      <c r="B6319"/>
      <c r="C6319"/>
    </row>
    <row r="6320" spans="2:3" x14ac:dyDescent="0.3">
      <c r="B6320"/>
      <c r="C6320"/>
    </row>
    <row r="6321" spans="2:3" x14ac:dyDescent="0.3">
      <c r="B6321"/>
      <c r="C6321"/>
    </row>
    <row r="6322" spans="2:3" x14ac:dyDescent="0.3">
      <c r="B6322"/>
      <c r="C6322"/>
    </row>
    <row r="6323" spans="2:3" x14ac:dyDescent="0.3">
      <c r="B6323"/>
      <c r="C6323"/>
    </row>
    <row r="6324" spans="2:3" x14ac:dyDescent="0.3">
      <c r="B6324"/>
      <c r="C6324"/>
    </row>
    <row r="6325" spans="2:3" x14ac:dyDescent="0.3">
      <c r="B6325"/>
      <c r="C6325"/>
    </row>
    <row r="6326" spans="2:3" x14ac:dyDescent="0.3">
      <c r="B6326"/>
      <c r="C6326"/>
    </row>
    <row r="6327" spans="2:3" x14ac:dyDescent="0.3">
      <c r="B6327"/>
      <c r="C6327"/>
    </row>
    <row r="6328" spans="2:3" x14ac:dyDescent="0.3">
      <c r="B6328"/>
      <c r="C6328"/>
    </row>
    <row r="6329" spans="2:3" x14ac:dyDescent="0.3">
      <c r="B6329"/>
      <c r="C6329"/>
    </row>
    <row r="6330" spans="2:3" x14ac:dyDescent="0.3">
      <c r="B6330"/>
      <c r="C6330"/>
    </row>
    <row r="6331" spans="2:3" x14ac:dyDescent="0.3">
      <c r="B6331"/>
      <c r="C6331"/>
    </row>
    <row r="6332" spans="2:3" x14ac:dyDescent="0.3">
      <c r="B6332"/>
      <c r="C6332"/>
    </row>
    <row r="6333" spans="2:3" x14ac:dyDescent="0.3">
      <c r="B6333"/>
      <c r="C6333"/>
    </row>
    <row r="6334" spans="2:3" x14ac:dyDescent="0.3">
      <c r="B6334"/>
      <c r="C6334"/>
    </row>
    <row r="6335" spans="2:3" x14ac:dyDescent="0.3">
      <c r="B6335"/>
      <c r="C6335"/>
    </row>
    <row r="6336" spans="2:3" x14ac:dyDescent="0.3">
      <c r="B6336"/>
      <c r="C6336"/>
    </row>
    <row r="6337" spans="2:3" x14ac:dyDescent="0.3">
      <c r="B6337"/>
      <c r="C6337"/>
    </row>
    <row r="6338" spans="2:3" x14ac:dyDescent="0.3">
      <c r="B6338"/>
      <c r="C6338"/>
    </row>
    <row r="6339" spans="2:3" x14ac:dyDescent="0.3">
      <c r="B6339"/>
      <c r="C6339"/>
    </row>
    <row r="6340" spans="2:3" x14ac:dyDescent="0.3">
      <c r="B6340"/>
      <c r="C6340"/>
    </row>
    <row r="6341" spans="2:3" x14ac:dyDescent="0.3">
      <c r="B6341"/>
      <c r="C6341"/>
    </row>
    <row r="6342" spans="2:3" x14ac:dyDescent="0.3">
      <c r="B6342"/>
      <c r="C6342"/>
    </row>
    <row r="6343" spans="2:3" x14ac:dyDescent="0.3">
      <c r="B6343"/>
      <c r="C6343"/>
    </row>
    <row r="6344" spans="2:3" x14ac:dyDescent="0.3">
      <c r="B6344"/>
      <c r="C6344"/>
    </row>
    <row r="6345" spans="2:3" x14ac:dyDescent="0.3">
      <c r="B6345"/>
      <c r="C6345"/>
    </row>
    <row r="6346" spans="2:3" x14ac:dyDescent="0.3">
      <c r="B6346"/>
      <c r="C6346"/>
    </row>
    <row r="6347" spans="2:3" x14ac:dyDescent="0.3">
      <c r="B6347"/>
      <c r="C6347"/>
    </row>
    <row r="6348" spans="2:3" x14ac:dyDescent="0.3">
      <c r="B6348"/>
      <c r="C6348"/>
    </row>
    <row r="6349" spans="2:3" x14ac:dyDescent="0.3">
      <c r="B6349"/>
      <c r="C6349"/>
    </row>
    <row r="6350" spans="2:3" x14ac:dyDescent="0.3">
      <c r="B6350"/>
      <c r="C6350"/>
    </row>
    <row r="6351" spans="2:3" x14ac:dyDescent="0.3">
      <c r="B6351"/>
      <c r="C6351"/>
    </row>
    <row r="6352" spans="2:3" x14ac:dyDescent="0.3">
      <c r="B6352"/>
      <c r="C6352"/>
    </row>
    <row r="6353" spans="2:3" x14ac:dyDescent="0.3">
      <c r="B6353"/>
      <c r="C6353"/>
    </row>
    <row r="6354" spans="2:3" x14ac:dyDescent="0.3">
      <c r="B6354"/>
      <c r="C6354"/>
    </row>
    <row r="6355" spans="2:3" x14ac:dyDescent="0.3">
      <c r="B6355"/>
      <c r="C6355"/>
    </row>
    <row r="6356" spans="2:3" x14ac:dyDescent="0.3">
      <c r="B6356"/>
      <c r="C6356"/>
    </row>
    <row r="6357" spans="2:3" x14ac:dyDescent="0.3">
      <c r="B6357"/>
      <c r="C6357"/>
    </row>
    <row r="6358" spans="2:3" x14ac:dyDescent="0.3">
      <c r="B6358"/>
      <c r="C6358"/>
    </row>
    <row r="6359" spans="2:3" x14ac:dyDescent="0.3">
      <c r="B6359"/>
      <c r="C6359"/>
    </row>
    <row r="6360" spans="2:3" x14ac:dyDescent="0.3">
      <c r="B6360"/>
      <c r="C6360"/>
    </row>
    <row r="6361" spans="2:3" x14ac:dyDescent="0.3">
      <c r="B6361"/>
      <c r="C6361"/>
    </row>
    <row r="6362" spans="2:3" x14ac:dyDescent="0.3">
      <c r="B6362"/>
      <c r="C6362"/>
    </row>
    <row r="6363" spans="2:3" x14ac:dyDescent="0.3">
      <c r="B6363"/>
      <c r="C6363"/>
    </row>
    <row r="6364" spans="2:3" x14ac:dyDescent="0.3">
      <c r="B6364"/>
      <c r="C6364"/>
    </row>
    <row r="6365" spans="2:3" x14ac:dyDescent="0.3">
      <c r="B6365"/>
      <c r="C6365"/>
    </row>
    <row r="6366" spans="2:3" x14ac:dyDescent="0.3">
      <c r="B6366"/>
      <c r="C6366"/>
    </row>
    <row r="6367" spans="2:3" x14ac:dyDescent="0.3">
      <c r="B6367"/>
      <c r="C6367"/>
    </row>
    <row r="6368" spans="2:3" x14ac:dyDescent="0.3">
      <c r="B6368"/>
      <c r="C6368"/>
    </row>
    <row r="6369" spans="2:3" x14ac:dyDescent="0.3">
      <c r="B6369"/>
      <c r="C6369"/>
    </row>
    <row r="6370" spans="2:3" x14ac:dyDescent="0.3">
      <c r="B6370"/>
      <c r="C6370"/>
    </row>
    <row r="6371" spans="2:3" x14ac:dyDescent="0.3">
      <c r="B6371"/>
      <c r="C6371"/>
    </row>
    <row r="6372" spans="2:3" x14ac:dyDescent="0.3">
      <c r="B6372"/>
      <c r="C6372"/>
    </row>
    <row r="6373" spans="2:3" x14ac:dyDescent="0.3">
      <c r="B6373"/>
      <c r="C6373"/>
    </row>
    <row r="6374" spans="2:3" x14ac:dyDescent="0.3">
      <c r="B6374"/>
      <c r="C6374"/>
    </row>
    <row r="6375" spans="2:3" x14ac:dyDescent="0.3">
      <c r="B6375"/>
      <c r="C6375"/>
    </row>
    <row r="6376" spans="2:3" x14ac:dyDescent="0.3">
      <c r="B6376"/>
      <c r="C6376"/>
    </row>
    <row r="6377" spans="2:3" x14ac:dyDescent="0.3">
      <c r="B6377"/>
      <c r="C6377"/>
    </row>
    <row r="6378" spans="2:3" x14ac:dyDescent="0.3">
      <c r="B6378"/>
      <c r="C6378"/>
    </row>
    <row r="6379" spans="2:3" x14ac:dyDescent="0.3">
      <c r="B6379"/>
      <c r="C6379"/>
    </row>
    <row r="6380" spans="2:3" x14ac:dyDescent="0.3">
      <c r="B6380"/>
      <c r="C6380"/>
    </row>
    <row r="6381" spans="2:3" x14ac:dyDescent="0.3">
      <c r="B6381"/>
      <c r="C6381"/>
    </row>
    <row r="6382" spans="2:3" x14ac:dyDescent="0.3">
      <c r="B6382"/>
      <c r="C6382"/>
    </row>
    <row r="6383" spans="2:3" x14ac:dyDescent="0.3">
      <c r="B6383"/>
      <c r="C6383"/>
    </row>
    <row r="6384" spans="2:3" x14ac:dyDescent="0.3">
      <c r="B6384"/>
      <c r="C6384"/>
    </row>
    <row r="6385" spans="2:3" x14ac:dyDescent="0.3">
      <c r="B6385"/>
      <c r="C6385"/>
    </row>
    <row r="6386" spans="2:3" x14ac:dyDescent="0.3">
      <c r="B6386"/>
      <c r="C6386"/>
    </row>
    <row r="6387" spans="2:3" x14ac:dyDescent="0.3">
      <c r="B6387"/>
      <c r="C6387"/>
    </row>
    <row r="6388" spans="2:3" x14ac:dyDescent="0.3">
      <c r="B6388"/>
      <c r="C6388"/>
    </row>
    <row r="6389" spans="2:3" x14ac:dyDescent="0.3">
      <c r="B6389"/>
      <c r="C6389"/>
    </row>
    <row r="6390" spans="2:3" x14ac:dyDescent="0.3">
      <c r="B6390"/>
      <c r="C6390"/>
    </row>
    <row r="6391" spans="2:3" x14ac:dyDescent="0.3">
      <c r="B6391"/>
      <c r="C6391"/>
    </row>
    <row r="6392" spans="2:3" x14ac:dyDescent="0.3">
      <c r="B6392"/>
      <c r="C6392"/>
    </row>
    <row r="6393" spans="2:3" x14ac:dyDescent="0.3">
      <c r="B6393"/>
      <c r="C6393"/>
    </row>
    <row r="6394" spans="2:3" x14ac:dyDescent="0.3">
      <c r="B6394"/>
      <c r="C6394"/>
    </row>
    <row r="6395" spans="2:3" x14ac:dyDescent="0.3">
      <c r="B6395"/>
      <c r="C6395"/>
    </row>
    <row r="6396" spans="2:3" x14ac:dyDescent="0.3">
      <c r="B6396"/>
      <c r="C6396"/>
    </row>
    <row r="6397" spans="2:3" x14ac:dyDescent="0.3">
      <c r="B6397"/>
      <c r="C6397"/>
    </row>
    <row r="6398" spans="2:3" x14ac:dyDescent="0.3">
      <c r="B6398"/>
      <c r="C6398"/>
    </row>
    <row r="6399" spans="2:3" x14ac:dyDescent="0.3">
      <c r="B6399"/>
      <c r="C6399"/>
    </row>
    <row r="6400" spans="2:3" x14ac:dyDescent="0.3">
      <c r="B6400"/>
      <c r="C6400"/>
    </row>
    <row r="6401" spans="2:3" x14ac:dyDescent="0.3">
      <c r="B6401"/>
      <c r="C6401"/>
    </row>
    <row r="6402" spans="2:3" x14ac:dyDescent="0.3">
      <c r="B6402"/>
      <c r="C6402"/>
    </row>
    <row r="6403" spans="2:3" x14ac:dyDescent="0.3">
      <c r="B6403"/>
      <c r="C6403"/>
    </row>
    <row r="6404" spans="2:3" x14ac:dyDescent="0.3">
      <c r="B6404"/>
      <c r="C6404"/>
    </row>
    <row r="6405" spans="2:3" x14ac:dyDescent="0.3">
      <c r="B6405"/>
      <c r="C6405"/>
    </row>
    <row r="6406" spans="2:3" x14ac:dyDescent="0.3">
      <c r="B6406"/>
      <c r="C6406"/>
    </row>
    <row r="6407" spans="2:3" x14ac:dyDescent="0.3">
      <c r="B6407"/>
      <c r="C6407"/>
    </row>
    <row r="6408" spans="2:3" x14ac:dyDescent="0.3">
      <c r="B6408"/>
      <c r="C6408"/>
    </row>
    <row r="6409" spans="2:3" x14ac:dyDescent="0.3">
      <c r="B6409"/>
      <c r="C6409"/>
    </row>
    <row r="6410" spans="2:3" x14ac:dyDescent="0.3">
      <c r="B6410"/>
      <c r="C6410"/>
    </row>
    <row r="6411" spans="2:3" x14ac:dyDescent="0.3">
      <c r="B6411"/>
      <c r="C6411"/>
    </row>
    <row r="6412" spans="2:3" x14ac:dyDescent="0.3">
      <c r="B6412"/>
      <c r="C6412"/>
    </row>
    <row r="6413" spans="2:3" x14ac:dyDescent="0.3">
      <c r="B6413"/>
      <c r="C6413"/>
    </row>
    <row r="6414" spans="2:3" x14ac:dyDescent="0.3">
      <c r="B6414"/>
      <c r="C6414"/>
    </row>
    <row r="6415" spans="2:3" x14ac:dyDescent="0.3">
      <c r="B6415"/>
      <c r="C6415"/>
    </row>
    <row r="6416" spans="2:3" x14ac:dyDescent="0.3">
      <c r="B6416"/>
      <c r="C6416"/>
    </row>
    <row r="6417" spans="2:3" x14ac:dyDescent="0.3">
      <c r="B6417"/>
      <c r="C6417"/>
    </row>
    <row r="6418" spans="2:3" x14ac:dyDescent="0.3">
      <c r="B6418"/>
      <c r="C6418"/>
    </row>
    <row r="6419" spans="2:3" x14ac:dyDescent="0.3">
      <c r="B6419"/>
      <c r="C6419"/>
    </row>
    <row r="6420" spans="2:3" x14ac:dyDescent="0.3">
      <c r="B6420"/>
      <c r="C6420"/>
    </row>
    <row r="6421" spans="2:3" x14ac:dyDescent="0.3">
      <c r="B6421"/>
      <c r="C6421"/>
    </row>
    <row r="6422" spans="2:3" x14ac:dyDescent="0.3">
      <c r="B6422"/>
      <c r="C6422"/>
    </row>
    <row r="6423" spans="2:3" x14ac:dyDescent="0.3">
      <c r="B6423"/>
      <c r="C6423"/>
    </row>
    <row r="6424" spans="2:3" x14ac:dyDescent="0.3">
      <c r="B6424"/>
      <c r="C6424"/>
    </row>
    <row r="6425" spans="2:3" x14ac:dyDescent="0.3">
      <c r="B6425"/>
      <c r="C6425"/>
    </row>
    <row r="6426" spans="2:3" x14ac:dyDescent="0.3">
      <c r="B6426"/>
      <c r="C6426"/>
    </row>
    <row r="6427" spans="2:3" x14ac:dyDescent="0.3">
      <c r="B6427"/>
      <c r="C6427"/>
    </row>
    <row r="6428" spans="2:3" x14ac:dyDescent="0.3">
      <c r="B6428"/>
      <c r="C6428"/>
    </row>
    <row r="6429" spans="2:3" x14ac:dyDescent="0.3">
      <c r="B6429"/>
      <c r="C6429"/>
    </row>
    <row r="6430" spans="2:3" x14ac:dyDescent="0.3">
      <c r="B6430"/>
      <c r="C6430"/>
    </row>
    <row r="6431" spans="2:3" x14ac:dyDescent="0.3">
      <c r="B6431"/>
      <c r="C6431"/>
    </row>
    <row r="6432" spans="2:3" x14ac:dyDescent="0.3">
      <c r="B6432"/>
      <c r="C6432"/>
    </row>
    <row r="6433" spans="2:3" x14ac:dyDescent="0.3">
      <c r="B6433"/>
      <c r="C6433"/>
    </row>
    <row r="6434" spans="2:3" x14ac:dyDescent="0.3">
      <c r="B6434"/>
      <c r="C6434"/>
    </row>
    <row r="6435" spans="2:3" x14ac:dyDescent="0.3">
      <c r="B6435"/>
      <c r="C6435"/>
    </row>
    <row r="6436" spans="2:3" x14ac:dyDescent="0.3">
      <c r="B6436"/>
      <c r="C6436"/>
    </row>
    <row r="6437" spans="2:3" x14ac:dyDescent="0.3">
      <c r="B6437"/>
      <c r="C6437"/>
    </row>
    <row r="6438" spans="2:3" x14ac:dyDescent="0.3">
      <c r="B6438"/>
      <c r="C6438"/>
    </row>
    <row r="6439" spans="2:3" x14ac:dyDescent="0.3">
      <c r="B6439"/>
      <c r="C6439"/>
    </row>
    <row r="6440" spans="2:3" x14ac:dyDescent="0.3">
      <c r="B6440"/>
      <c r="C6440"/>
    </row>
    <row r="6441" spans="2:3" x14ac:dyDescent="0.3">
      <c r="B6441"/>
      <c r="C6441"/>
    </row>
    <row r="6442" spans="2:3" x14ac:dyDescent="0.3">
      <c r="B6442"/>
      <c r="C6442"/>
    </row>
    <row r="6443" spans="2:3" x14ac:dyDescent="0.3">
      <c r="B6443"/>
      <c r="C6443"/>
    </row>
    <row r="6444" spans="2:3" x14ac:dyDescent="0.3">
      <c r="B6444"/>
      <c r="C6444"/>
    </row>
    <row r="6445" spans="2:3" x14ac:dyDescent="0.3">
      <c r="B6445"/>
      <c r="C6445"/>
    </row>
    <row r="6446" spans="2:3" x14ac:dyDescent="0.3">
      <c r="B6446"/>
      <c r="C6446"/>
    </row>
    <row r="6447" spans="2:3" x14ac:dyDescent="0.3">
      <c r="B6447"/>
      <c r="C6447"/>
    </row>
    <row r="6448" spans="2:3" x14ac:dyDescent="0.3">
      <c r="B6448"/>
      <c r="C6448"/>
    </row>
    <row r="6449" spans="2:3" x14ac:dyDescent="0.3">
      <c r="B6449"/>
      <c r="C6449"/>
    </row>
    <row r="6450" spans="2:3" x14ac:dyDescent="0.3">
      <c r="B6450"/>
      <c r="C6450"/>
    </row>
    <row r="6451" spans="2:3" x14ac:dyDescent="0.3">
      <c r="B6451"/>
      <c r="C6451"/>
    </row>
    <row r="6452" spans="2:3" x14ac:dyDescent="0.3">
      <c r="B6452"/>
      <c r="C6452"/>
    </row>
    <row r="6453" spans="2:3" x14ac:dyDescent="0.3">
      <c r="B6453"/>
      <c r="C6453"/>
    </row>
    <row r="6454" spans="2:3" x14ac:dyDescent="0.3">
      <c r="B6454"/>
      <c r="C6454"/>
    </row>
    <row r="6455" spans="2:3" x14ac:dyDescent="0.3">
      <c r="B6455"/>
      <c r="C6455"/>
    </row>
    <row r="6456" spans="2:3" x14ac:dyDescent="0.3">
      <c r="B6456"/>
      <c r="C6456"/>
    </row>
    <row r="6457" spans="2:3" x14ac:dyDescent="0.3">
      <c r="B6457"/>
      <c r="C6457"/>
    </row>
    <row r="6458" spans="2:3" x14ac:dyDescent="0.3">
      <c r="B6458"/>
      <c r="C6458"/>
    </row>
    <row r="6459" spans="2:3" x14ac:dyDescent="0.3">
      <c r="B6459"/>
      <c r="C6459"/>
    </row>
    <row r="6460" spans="2:3" x14ac:dyDescent="0.3">
      <c r="B6460"/>
      <c r="C6460"/>
    </row>
    <row r="6461" spans="2:3" x14ac:dyDescent="0.3">
      <c r="B6461"/>
      <c r="C6461"/>
    </row>
    <row r="6462" spans="2:3" x14ac:dyDescent="0.3">
      <c r="B6462"/>
      <c r="C6462"/>
    </row>
    <row r="6463" spans="2:3" x14ac:dyDescent="0.3">
      <c r="B6463"/>
      <c r="C6463"/>
    </row>
    <row r="6464" spans="2:3" x14ac:dyDescent="0.3">
      <c r="B6464"/>
      <c r="C6464"/>
    </row>
    <row r="6465" spans="2:3" x14ac:dyDescent="0.3">
      <c r="B6465"/>
      <c r="C6465"/>
    </row>
    <row r="6466" spans="2:3" x14ac:dyDescent="0.3">
      <c r="B6466"/>
      <c r="C6466"/>
    </row>
    <row r="6467" spans="2:3" x14ac:dyDescent="0.3">
      <c r="B6467"/>
      <c r="C6467"/>
    </row>
    <row r="6468" spans="2:3" x14ac:dyDescent="0.3">
      <c r="B6468"/>
      <c r="C6468"/>
    </row>
    <row r="6469" spans="2:3" x14ac:dyDescent="0.3">
      <c r="B6469"/>
      <c r="C6469"/>
    </row>
    <row r="6470" spans="2:3" x14ac:dyDescent="0.3">
      <c r="B6470"/>
      <c r="C6470"/>
    </row>
    <row r="6471" spans="2:3" x14ac:dyDescent="0.3">
      <c r="B6471"/>
      <c r="C6471"/>
    </row>
    <row r="6472" spans="2:3" x14ac:dyDescent="0.3">
      <c r="B6472"/>
      <c r="C6472"/>
    </row>
    <row r="6473" spans="2:3" x14ac:dyDescent="0.3">
      <c r="B6473"/>
      <c r="C6473"/>
    </row>
    <row r="6474" spans="2:3" x14ac:dyDescent="0.3">
      <c r="B6474"/>
      <c r="C6474"/>
    </row>
    <row r="6475" spans="2:3" x14ac:dyDescent="0.3">
      <c r="B6475"/>
      <c r="C6475"/>
    </row>
    <row r="6476" spans="2:3" x14ac:dyDescent="0.3">
      <c r="B6476"/>
      <c r="C6476"/>
    </row>
    <row r="6477" spans="2:3" x14ac:dyDescent="0.3">
      <c r="B6477"/>
      <c r="C6477"/>
    </row>
    <row r="6478" spans="2:3" x14ac:dyDescent="0.3">
      <c r="B6478"/>
      <c r="C6478"/>
    </row>
    <row r="6479" spans="2:3" x14ac:dyDescent="0.3">
      <c r="B6479"/>
      <c r="C6479"/>
    </row>
    <row r="6480" spans="2:3" x14ac:dyDescent="0.3">
      <c r="B6480"/>
      <c r="C6480"/>
    </row>
    <row r="6481" spans="2:3" x14ac:dyDescent="0.3">
      <c r="B6481"/>
      <c r="C6481"/>
    </row>
    <row r="6482" spans="2:3" x14ac:dyDescent="0.3">
      <c r="B6482"/>
      <c r="C6482"/>
    </row>
    <row r="6483" spans="2:3" x14ac:dyDescent="0.3">
      <c r="B6483"/>
      <c r="C6483"/>
    </row>
    <row r="6484" spans="2:3" x14ac:dyDescent="0.3">
      <c r="B6484"/>
      <c r="C6484"/>
    </row>
    <row r="6485" spans="2:3" x14ac:dyDescent="0.3">
      <c r="B6485"/>
      <c r="C6485"/>
    </row>
    <row r="6486" spans="2:3" x14ac:dyDescent="0.3">
      <c r="B6486"/>
      <c r="C6486"/>
    </row>
    <row r="6487" spans="2:3" x14ac:dyDescent="0.3">
      <c r="B6487"/>
      <c r="C6487"/>
    </row>
    <row r="6488" spans="2:3" x14ac:dyDescent="0.3">
      <c r="B6488"/>
      <c r="C6488"/>
    </row>
    <row r="6489" spans="2:3" x14ac:dyDescent="0.3">
      <c r="B6489"/>
      <c r="C6489"/>
    </row>
    <row r="6490" spans="2:3" x14ac:dyDescent="0.3">
      <c r="B6490"/>
      <c r="C6490"/>
    </row>
    <row r="6491" spans="2:3" x14ac:dyDescent="0.3">
      <c r="B6491"/>
      <c r="C6491"/>
    </row>
    <row r="6492" spans="2:3" x14ac:dyDescent="0.3">
      <c r="B6492"/>
      <c r="C6492"/>
    </row>
    <row r="6493" spans="2:3" x14ac:dyDescent="0.3">
      <c r="B6493"/>
      <c r="C6493"/>
    </row>
    <row r="6494" spans="2:3" x14ac:dyDescent="0.3">
      <c r="B6494"/>
      <c r="C6494"/>
    </row>
    <row r="6495" spans="2:3" x14ac:dyDescent="0.3">
      <c r="B6495"/>
      <c r="C6495"/>
    </row>
    <row r="6496" spans="2:3" x14ac:dyDescent="0.3">
      <c r="B6496"/>
      <c r="C6496"/>
    </row>
    <row r="6497" spans="2:3" x14ac:dyDescent="0.3">
      <c r="B6497"/>
      <c r="C6497"/>
    </row>
    <row r="6498" spans="2:3" x14ac:dyDescent="0.3">
      <c r="B6498"/>
      <c r="C6498"/>
    </row>
    <row r="6499" spans="2:3" x14ac:dyDescent="0.3">
      <c r="B6499"/>
      <c r="C6499"/>
    </row>
    <row r="6500" spans="2:3" x14ac:dyDescent="0.3">
      <c r="B6500"/>
      <c r="C6500"/>
    </row>
    <row r="6501" spans="2:3" x14ac:dyDescent="0.3">
      <c r="B6501"/>
      <c r="C6501"/>
    </row>
    <row r="6502" spans="2:3" x14ac:dyDescent="0.3">
      <c r="B6502"/>
      <c r="C6502"/>
    </row>
    <row r="6503" spans="2:3" x14ac:dyDescent="0.3">
      <c r="B6503"/>
      <c r="C6503"/>
    </row>
    <row r="6504" spans="2:3" x14ac:dyDescent="0.3">
      <c r="B6504"/>
      <c r="C6504"/>
    </row>
    <row r="6505" spans="2:3" x14ac:dyDescent="0.3">
      <c r="B6505"/>
      <c r="C6505"/>
    </row>
    <row r="6506" spans="2:3" x14ac:dyDescent="0.3">
      <c r="B6506"/>
      <c r="C6506"/>
    </row>
    <row r="6507" spans="2:3" x14ac:dyDescent="0.3">
      <c r="B6507"/>
      <c r="C6507"/>
    </row>
    <row r="6508" spans="2:3" x14ac:dyDescent="0.3">
      <c r="B6508"/>
      <c r="C6508"/>
    </row>
    <row r="6509" spans="2:3" x14ac:dyDescent="0.3">
      <c r="B6509"/>
      <c r="C6509"/>
    </row>
    <row r="6510" spans="2:3" x14ac:dyDescent="0.3">
      <c r="B6510"/>
      <c r="C6510"/>
    </row>
    <row r="6511" spans="2:3" x14ac:dyDescent="0.3">
      <c r="B6511"/>
      <c r="C6511"/>
    </row>
    <row r="6512" spans="2:3" x14ac:dyDescent="0.3">
      <c r="B6512"/>
      <c r="C6512"/>
    </row>
    <row r="6513" spans="2:3" x14ac:dyDescent="0.3">
      <c r="B6513"/>
      <c r="C6513"/>
    </row>
    <row r="6514" spans="2:3" x14ac:dyDescent="0.3">
      <c r="B6514"/>
      <c r="C6514"/>
    </row>
    <row r="6515" spans="2:3" x14ac:dyDescent="0.3">
      <c r="B6515"/>
      <c r="C6515"/>
    </row>
    <row r="6516" spans="2:3" x14ac:dyDescent="0.3">
      <c r="B6516"/>
      <c r="C6516"/>
    </row>
    <row r="6517" spans="2:3" x14ac:dyDescent="0.3">
      <c r="B6517"/>
      <c r="C6517"/>
    </row>
    <row r="6518" spans="2:3" x14ac:dyDescent="0.3">
      <c r="B6518"/>
      <c r="C6518"/>
    </row>
    <row r="6519" spans="2:3" x14ac:dyDescent="0.3">
      <c r="B6519"/>
      <c r="C6519"/>
    </row>
    <row r="6520" spans="2:3" x14ac:dyDescent="0.3">
      <c r="B6520"/>
      <c r="C6520"/>
    </row>
    <row r="6521" spans="2:3" x14ac:dyDescent="0.3">
      <c r="B6521"/>
      <c r="C6521"/>
    </row>
    <row r="6522" spans="2:3" x14ac:dyDescent="0.3">
      <c r="B6522"/>
      <c r="C6522"/>
    </row>
    <row r="6523" spans="2:3" x14ac:dyDescent="0.3">
      <c r="B6523"/>
      <c r="C6523"/>
    </row>
    <row r="6524" spans="2:3" x14ac:dyDescent="0.3">
      <c r="B6524"/>
      <c r="C6524"/>
    </row>
    <row r="6525" spans="2:3" x14ac:dyDescent="0.3">
      <c r="B6525"/>
      <c r="C6525"/>
    </row>
    <row r="6526" spans="2:3" x14ac:dyDescent="0.3">
      <c r="B6526"/>
      <c r="C6526"/>
    </row>
    <row r="6527" spans="2:3" x14ac:dyDescent="0.3">
      <c r="B6527"/>
      <c r="C6527"/>
    </row>
    <row r="6528" spans="2:3" x14ac:dyDescent="0.3">
      <c r="B6528"/>
      <c r="C6528"/>
    </row>
    <row r="6529" spans="2:3" x14ac:dyDescent="0.3">
      <c r="B6529"/>
      <c r="C6529"/>
    </row>
    <row r="6530" spans="2:3" x14ac:dyDescent="0.3">
      <c r="B6530"/>
      <c r="C6530"/>
    </row>
    <row r="6531" spans="2:3" x14ac:dyDescent="0.3">
      <c r="B6531"/>
      <c r="C6531"/>
    </row>
    <row r="6532" spans="2:3" x14ac:dyDescent="0.3">
      <c r="B6532"/>
      <c r="C6532"/>
    </row>
    <row r="6533" spans="2:3" x14ac:dyDescent="0.3">
      <c r="B6533"/>
      <c r="C6533"/>
    </row>
    <row r="6534" spans="2:3" x14ac:dyDescent="0.3">
      <c r="B6534"/>
      <c r="C6534"/>
    </row>
    <row r="6535" spans="2:3" x14ac:dyDescent="0.3">
      <c r="B6535"/>
      <c r="C6535"/>
    </row>
    <row r="6536" spans="2:3" x14ac:dyDescent="0.3">
      <c r="B6536"/>
      <c r="C6536"/>
    </row>
    <row r="6537" spans="2:3" x14ac:dyDescent="0.3">
      <c r="B6537"/>
      <c r="C6537"/>
    </row>
    <row r="6538" spans="2:3" x14ac:dyDescent="0.3">
      <c r="B6538"/>
      <c r="C6538"/>
    </row>
    <row r="6539" spans="2:3" x14ac:dyDescent="0.3">
      <c r="B6539"/>
      <c r="C6539"/>
    </row>
    <row r="6540" spans="2:3" x14ac:dyDescent="0.3">
      <c r="B6540"/>
      <c r="C6540"/>
    </row>
    <row r="6541" spans="2:3" x14ac:dyDescent="0.3">
      <c r="B6541"/>
      <c r="C6541"/>
    </row>
    <row r="6542" spans="2:3" x14ac:dyDescent="0.3">
      <c r="B6542"/>
      <c r="C6542"/>
    </row>
    <row r="6543" spans="2:3" x14ac:dyDescent="0.3">
      <c r="B6543"/>
      <c r="C6543"/>
    </row>
    <row r="6544" spans="2:3" x14ac:dyDescent="0.3">
      <c r="B6544"/>
      <c r="C6544"/>
    </row>
    <row r="6545" spans="2:3" x14ac:dyDescent="0.3">
      <c r="B6545"/>
      <c r="C6545"/>
    </row>
    <row r="6546" spans="2:3" x14ac:dyDescent="0.3">
      <c r="B6546"/>
      <c r="C6546"/>
    </row>
    <row r="6547" spans="2:3" x14ac:dyDescent="0.3">
      <c r="B6547"/>
      <c r="C6547"/>
    </row>
    <row r="6548" spans="2:3" x14ac:dyDescent="0.3">
      <c r="B6548"/>
      <c r="C6548"/>
    </row>
    <row r="6549" spans="2:3" x14ac:dyDescent="0.3">
      <c r="B6549"/>
      <c r="C6549"/>
    </row>
    <row r="6550" spans="2:3" x14ac:dyDescent="0.3">
      <c r="B6550"/>
      <c r="C6550"/>
    </row>
    <row r="6551" spans="2:3" x14ac:dyDescent="0.3">
      <c r="B6551"/>
      <c r="C6551"/>
    </row>
    <row r="6552" spans="2:3" x14ac:dyDescent="0.3">
      <c r="B6552"/>
      <c r="C6552"/>
    </row>
    <row r="6553" spans="2:3" x14ac:dyDescent="0.3">
      <c r="B6553"/>
      <c r="C6553"/>
    </row>
    <row r="6554" spans="2:3" x14ac:dyDescent="0.3">
      <c r="B6554"/>
      <c r="C6554"/>
    </row>
    <row r="6555" spans="2:3" x14ac:dyDescent="0.3">
      <c r="B6555"/>
      <c r="C6555"/>
    </row>
    <row r="6556" spans="2:3" x14ac:dyDescent="0.3">
      <c r="B6556"/>
      <c r="C6556"/>
    </row>
    <row r="6557" spans="2:3" x14ac:dyDescent="0.3">
      <c r="B6557"/>
      <c r="C6557"/>
    </row>
    <row r="6558" spans="2:3" x14ac:dyDescent="0.3">
      <c r="B6558"/>
      <c r="C6558"/>
    </row>
    <row r="6559" spans="2:3" x14ac:dyDescent="0.3">
      <c r="B6559"/>
      <c r="C6559"/>
    </row>
    <row r="6560" spans="2:3" x14ac:dyDescent="0.3">
      <c r="B6560"/>
      <c r="C6560"/>
    </row>
    <row r="6561" spans="2:3" x14ac:dyDescent="0.3">
      <c r="B6561"/>
      <c r="C6561"/>
    </row>
    <row r="6562" spans="2:3" x14ac:dyDescent="0.3">
      <c r="B6562"/>
      <c r="C6562"/>
    </row>
    <row r="6563" spans="2:3" x14ac:dyDescent="0.3">
      <c r="B6563"/>
      <c r="C6563"/>
    </row>
    <row r="6564" spans="2:3" x14ac:dyDescent="0.3">
      <c r="B6564"/>
      <c r="C6564"/>
    </row>
    <row r="6565" spans="2:3" x14ac:dyDescent="0.3">
      <c r="B6565"/>
      <c r="C6565"/>
    </row>
    <row r="6566" spans="2:3" x14ac:dyDescent="0.3">
      <c r="B6566"/>
      <c r="C6566"/>
    </row>
    <row r="6567" spans="2:3" x14ac:dyDescent="0.3">
      <c r="B6567"/>
      <c r="C6567"/>
    </row>
    <row r="6568" spans="2:3" x14ac:dyDescent="0.3">
      <c r="B6568"/>
      <c r="C6568"/>
    </row>
    <row r="6569" spans="2:3" x14ac:dyDescent="0.3">
      <c r="B6569"/>
      <c r="C6569"/>
    </row>
    <row r="6570" spans="2:3" x14ac:dyDescent="0.3">
      <c r="B6570"/>
      <c r="C6570"/>
    </row>
    <row r="6571" spans="2:3" x14ac:dyDescent="0.3">
      <c r="B6571"/>
      <c r="C6571"/>
    </row>
    <row r="6572" spans="2:3" x14ac:dyDescent="0.3">
      <c r="B6572"/>
      <c r="C6572"/>
    </row>
    <row r="6573" spans="2:3" x14ac:dyDescent="0.3">
      <c r="B6573"/>
      <c r="C6573"/>
    </row>
    <row r="6574" spans="2:3" x14ac:dyDescent="0.3">
      <c r="B6574"/>
      <c r="C6574"/>
    </row>
    <row r="6575" spans="2:3" x14ac:dyDescent="0.3">
      <c r="B6575"/>
      <c r="C6575"/>
    </row>
    <row r="6576" spans="2:3" x14ac:dyDescent="0.3">
      <c r="B6576"/>
      <c r="C6576"/>
    </row>
    <row r="6577" spans="2:3" x14ac:dyDescent="0.3">
      <c r="B6577"/>
      <c r="C6577"/>
    </row>
    <row r="6578" spans="2:3" x14ac:dyDescent="0.3">
      <c r="B6578"/>
      <c r="C6578"/>
    </row>
    <row r="6579" spans="2:3" x14ac:dyDescent="0.3">
      <c r="B6579"/>
      <c r="C6579"/>
    </row>
    <row r="6580" spans="2:3" x14ac:dyDescent="0.3">
      <c r="B6580"/>
      <c r="C6580"/>
    </row>
    <row r="6581" spans="2:3" x14ac:dyDescent="0.3">
      <c r="B6581"/>
      <c r="C6581"/>
    </row>
    <row r="6582" spans="2:3" x14ac:dyDescent="0.3">
      <c r="B6582"/>
      <c r="C6582"/>
    </row>
    <row r="6583" spans="2:3" x14ac:dyDescent="0.3">
      <c r="B6583"/>
      <c r="C6583"/>
    </row>
    <row r="6584" spans="2:3" x14ac:dyDescent="0.3">
      <c r="B6584"/>
      <c r="C6584"/>
    </row>
    <row r="6585" spans="2:3" x14ac:dyDescent="0.3">
      <c r="B6585"/>
      <c r="C6585"/>
    </row>
    <row r="6586" spans="2:3" x14ac:dyDescent="0.3">
      <c r="B6586"/>
      <c r="C6586"/>
    </row>
    <row r="6587" spans="2:3" x14ac:dyDescent="0.3">
      <c r="B6587"/>
      <c r="C6587"/>
    </row>
    <row r="6588" spans="2:3" x14ac:dyDescent="0.3">
      <c r="B6588"/>
      <c r="C6588"/>
    </row>
    <row r="6589" spans="2:3" x14ac:dyDescent="0.3">
      <c r="B6589"/>
      <c r="C6589"/>
    </row>
    <row r="6590" spans="2:3" x14ac:dyDescent="0.3">
      <c r="B6590"/>
      <c r="C6590"/>
    </row>
    <row r="6591" spans="2:3" x14ac:dyDescent="0.3">
      <c r="B6591"/>
      <c r="C6591"/>
    </row>
    <row r="6592" spans="2:3" x14ac:dyDescent="0.3">
      <c r="B6592"/>
      <c r="C6592"/>
    </row>
    <row r="6593" spans="2:3" x14ac:dyDescent="0.3">
      <c r="B6593"/>
      <c r="C6593"/>
    </row>
    <row r="6594" spans="2:3" x14ac:dyDescent="0.3">
      <c r="B6594"/>
      <c r="C6594"/>
    </row>
    <row r="6595" spans="2:3" x14ac:dyDescent="0.3">
      <c r="B6595"/>
      <c r="C6595"/>
    </row>
    <row r="6596" spans="2:3" x14ac:dyDescent="0.3">
      <c r="B6596"/>
      <c r="C6596"/>
    </row>
    <row r="6597" spans="2:3" x14ac:dyDescent="0.3">
      <c r="B6597"/>
      <c r="C6597"/>
    </row>
    <row r="6598" spans="2:3" x14ac:dyDescent="0.3">
      <c r="B6598"/>
      <c r="C6598"/>
    </row>
    <row r="6599" spans="2:3" x14ac:dyDescent="0.3">
      <c r="B6599"/>
      <c r="C6599"/>
    </row>
    <row r="6600" spans="2:3" x14ac:dyDescent="0.3">
      <c r="B6600"/>
      <c r="C6600"/>
    </row>
    <row r="6601" spans="2:3" x14ac:dyDescent="0.3">
      <c r="B6601"/>
      <c r="C6601"/>
    </row>
    <row r="6602" spans="2:3" x14ac:dyDescent="0.3">
      <c r="B6602"/>
      <c r="C6602"/>
    </row>
    <row r="6603" spans="2:3" x14ac:dyDescent="0.3">
      <c r="B6603"/>
      <c r="C6603"/>
    </row>
    <row r="6604" spans="2:3" x14ac:dyDescent="0.3">
      <c r="B6604"/>
      <c r="C6604"/>
    </row>
    <row r="6605" spans="2:3" x14ac:dyDescent="0.3">
      <c r="B6605"/>
      <c r="C6605"/>
    </row>
    <row r="6606" spans="2:3" x14ac:dyDescent="0.3">
      <c r="B6606"/>
      <c r="C6606"/>
    </row>
    <row r="6607" spans="2:3" x14ac:dyDescent="0.3">
      <c r="B6607"/>
      <c r="C6607"/>
    </row>
    <row r="6608" spans="2:3" x14ac:dyDescent="0.3">
      <c r="B6608"/>
      <c r="C6608"/>
    </row>
    <row r="6609" spans="2:3" x14ac:dyDescent="0.3">
      <c r="B6609"/>
      <c r="C6609"/>
    </row>
    <row r="6610" spans="2:3" x14ac:dyDescent="0.3">
      <c r="B6610"/>
      <c r="C6610"/>
    </row>
    <row r="6611" spans="2:3" x14ac:dyDescent="0.3">
      <c r="B6611"/>
      <c r="C6611"/>
    </row>
    <row r="6612" spans="2:3" x14ac:dyDescent="0.3">
      <c r="B6612"/>
      <c r="C6612"/>
    </row>
    <row r="6613" spans="2:3" x14ac:dyDescent="0.3">
      <c r="B6613"/>
      <c r="C6613"/>
    </row>
    <row r="6614" spans="2:3" x14ac:dyDescent="0.3">
      <c r="B6614"/>
      <c r="C6614"/>
    </row>
    <row r="6615" spans="2:3" x14ac:dyDescent="0.3">
      <c r="B6615"/>
      <c r="C6615"/>
    </row>
    <row r="6616" spans="2:3" x14ac:dyDescent="0.3">
      <c r="B6616"/>
      <c r="C6616"/>
    </row>
    <row r="6617" spans="2:3" x14ac:dyDescent="0.3">
      <c r="B6617"/>
      <c r="C6617"/>
    </row>
    <row r="6618" spans="2:3" x14ac:dyDescent="0.3">
      <c r="B6618"/>
      <c r="C6618"/>
    </row>
    <row r="6619" spans="2:3" x14ac:dyDescent="0.3">
      <c r="B6619"/>
      <c r="C6619"/>
    </row>
    <row r="6620" spans="2:3" x14ac:dyDescent="0.3">
      <c r="B6620"/>
      <c r="C6620"/>
    </row>
    <row r="6621" spans="2:3" x14ac:dyDescent="0.3">
      <c r="B6621"/>
      <c r="C6621"/>
    </row>
    <row r="6622" spans="2:3" x14ac:dyDescent="0.3">
      <c r="B6622"/>
      <c r="C6622"/>
    </row>
    <row r="6623" spans="2:3" x14ac:dyDescent="0.3">
      <c r="B6623"/>
      <c r="C6623"/>
    </row>
    <row r="6624" spans="2:3" x14ac:dyDescent="0.3">
      <c r="B6624"/>
      <c r="C6624"/>
    </row>
    <row r="6625" spans="2:3" x14ac:dyDescent="0.3">
      <c r="B6625"/>
      <c r="C6625"/>
    </row>
    <row r="6626" spans="2:3" x14ac:dyDescent="0.3">
      <c r="B6626"/>
      <c r="C6626"/>
    </row>
    <row r="6627" spans="2:3" x14ac:dyDescent="0.3">
      <c r="B6627"/>
      <c r="C6627"/>
    </row>
    <row r="6628" spans="2:3" x14ac:dyDescent="0.3">
      <c r="B6628"/>
      <c r="C6628"/>
    </row>
    <row r="6629" spans="2:3" x14ac:dyDescent="0.3">
      <c r="B6629"/>
      <c r="C6629"/>
    </row>
    <row r="6630" spans="2:3" x14ac:dyDescent="0.3">
      <c r="B6630"/>
      <c r="C6630"/>
    </row>
    <row r="6631" spans="2:3" x14ac:dyDescent="0.3">
      <c r="B6631"/>
      <c r="C6631"/>
    </row>
    <row r="6632" spans="2:3" x14ac:dyDescent="0.3">
      <c r="B6632"/>
      <c r="C6632"/>
    </row>
    <row r="6633" spans="2:3" x14ac:dyDescent="0.3">
      <c r="B6633"/>
      <c r="C6633"/>
    </row>
    <row r="6634" spans="2:3" x14ac:dyDescent="0.3">
      <c r="B6634"/>
      <c r="C6634"/>
    </row>
    <row r="6635" spans="2:3" x14ac:dyDescent="0.3">
      <c r="B6635"/>
      <c r="C6635"/>
    </row>
    <row r="6636" spans="2:3" x14ac:dyDescent="0.3">
      <c r="B6636"/>
      <c r="C6636"/>
    </row>
    <row r="6637" spans="2:3" x14ac:dyDescent="0.3">
      <c r="B6637"/>
      <c r="C6637"/>
    </row>
    <row r="6638" spans="2:3" x14ac:dyDescent="0.3">
      <c r="B6638"/>
      <c r="C6638"/>
    </row>
    <row r="6639" spans="2:3" x14ac:dyDescent="0.3">
      <c r="B6639"/>
      <c r="C6639"/>
    </row>
    <row r="6640" spans="2:3" x14ac:dyDescent="0.3">
      <c r="B6640"/>
      <c r="C6640"/>
    </row>
    <row r="6641" spans="2:3" x14ac:dyDescent="0.3">
      <c r="B6641"/>
      <c r="C6641"/>
    </row>
    <row r="6642" spans="2:3" x14ac:dyDescent="0.3">
      <c r="B6642"/>
      <c r="C6642"/>
    </row>
    <row r="6643" spans="2:3" x14ac:dyDescent="0.3">
      <c r="B6643"/>
      <c r="C6643"/>
    </row>
    <row r="6644" spans="2:3" x14ac:dyDescent="0.3">
      <c r="B6644"/>
      <c r="C6644"/>
    </row>
    <row r="6645" spans="2:3" x14ac:dyDescent="0.3">
      <c r="B6645"/>
      <c r="C6645"/>
    </row>
    <row r="6646" spans="2:3" x14ac:dyDescent="0.3">
      <c r="B6646"/>
      <c r="C6646"/>
    </row>
    <row r="6647" spans="2:3" x14ac:dyDescent="0.3">
      <c r="B6647"/>
      <c r="C6647"/>
    </row>
    <row r="6648" spans="2:3" x14ac:dyDescent="0.3">
      <c r="B6648"/>
      <c r="C6648"/>
    </row>
    <row r="6649" spans="2:3" x14ac:dyDescent="0.3">
      <c r="B6649"/>
      <c r="C6649"/>
    </row>
    <row r="6650" spans="2:3" x14ac:dyDescent="0.3">
      <c r="B6650"/>
      <c r="C6650"/>
    </row>
    <row r="6651" spans="2:3" x14ac:dyDescent="0.3">
      <c r="B6651"/>
      <c r="C6651"/>
    </row>
    <row r="6652" spans="2:3" x14ac:dyDescent="0.3">
      <c r="B6652"/>
      <c r="C6652"/>
    </row>
    <row r="6653" spans="2:3" x14ac:dyDescent="0.3">
      <c r="B6653"/>
      <c r="C6653"/>
    </row>
    <row r="6654" spans="2:3" x14ac:dyDescent="0.3">
      <c r="B6654"/>
      <c r="C6654"/>
    </row>
    <row r="6655" spans="2:3" x14ac:dyDescent="0.3">
      <c r="B6655"/>
      <c r="C6655"/>
    </row>
    <row r="6656" spans="2:3" x14ac:dyDescent="0.3">
      <c r="B6656"/>
      <c r="C6656"/>
    </row>
    <row r="6657" spans="2:3" x14ac:dyDescent="0.3">
      <c r="B6657"/>
      <c r="C6657"/>
    </row>
    <row r="6658" spans="2:3" x14ac:dyDescent="0.3">
      <c r="B6658"/>
      <c r="C6658"/>
    </row>
    <row r="6659" spans="2:3" x14ac:dyDescent="0.3">
      <c r="B6659"/>
      <c r="C6659"/>
    </row>
    <row r="6660" spans="2:3" x14ac:dyDescent="0.3">
      <c r="B6660"/>
      <c r="C6660"/>
    </row>
    <row r="6661" spans="2:3" x14ac:dyDescent="0.3">
      <c r="B6661"/>
      <c r="C6661"/>
    </row>
    <row r="6662" spans="2:3" x14ac:dyDescent="0.3">
      <c r="B6662"/>
      <c r="C6662"/>
    </row>
    <row r="6663" spans="2:3" x14ac:dyDescent="0.3">
      <c r="B6663"/>
      <c r="C6663"/>
    </row>
    <row r="6664" spans="2:3" x14ac:dyDescent="0.3">
      <c r="B6664"/>
      <c r="C6664"/>
    </row>
    <row r="6665" spans="2:3" x14ac:dyDescent="0.3">
      <c r="B6665"/>
      <c r="C6665"/>
    </row>
    <row r="6666" spans="2:3" x14ac:dyDescent="0.3">
      <c r="B6666"/>
      <c r="C6666"/>
    </row>
    <row r="6667" spans="2:3" x14ac:dyDescent="0.3">
      <c r="B6667"/>
      <c r="C6667"/>
    </row>
    <row r="6668" spans="2:3" x14ac:dyDescent="0.3">
      <c r="B6668"/>
      <c r="C6668"/>
    </row>
    <row r="6669" spans="2:3" x14ac:dyDescent="0.3">
      <c r="B6669"/>
      <c r="C6669"/>
    </row>
    <row r="6670" spans="2:3" x14ac:dyDescent="0.3">
      <c r="B6670"/>
      <c r="C6670"/>
    </row>
    <row r="6671" spans="2:3" x14ac:dyDescent="0.3">
      <c r="B6671"/>
      <c r="C6671"/>
    </row>
    <row r="6672" spans="2:3" x14ac:dyDescent="0.3">
      <c r="B6672"/>
      <c r="C6672"/>
    </row>
    <row r="6673" spans="2:3" x14ac:dyDescent="0.3">
      <c r="B6673"/>
      <c r="C6673"/>
    </row>
    <row r="6674" spans="2:3" x14ac:dyDescent="0.3">
      <c r="B6674"/>
      <c r="C6674"/>
    </row>
    <row r="6675" spans="2:3" x14ac:dyDescent="0.3">
      <c r="B6675"/>
      <c r="C6675"/>
    </row>
    <row r="6676" spans="2:3" x14ac:dyDescent="0.3">
      <c r="B6676"/>
      <c r="C6676"/>
    </row>
    <row r="6677" spans="2:3" x14ac:dyDescent="0.3">
      <c r="B6677"/>
      <c r="C6677"/>
    </row>
    <row r="6678" spans="2:3" x14ac:dyDescent="0.3">
      <c r="B6678"/>
      <c r="C6678"/>
    </row>
    <row r="6679" spans="2:3" x14ac:dyDescent="0.3">
      <c r="B6679"/>
      <c r="C6679"/>
    </row>
    <row r="6680" spans="2:3" x14ac:dyDescent="0.3">
      <c r="B6680"/>
      <c r="C6680"/>
    </row>
    <row r="6681" spans="2:3" x14ac:dyDescent="0.3">
      <c r="B6681"/>
      <c r="C6681"/>
    </row>
    <row r="6682" spans="2:3" x14ac:dyDescent="0.3">
      <c r="B6682"/>
      <c r="C6682"/>
    </row>
    <row r="6683" spans="2:3" x14ac:dyDescent="0.3">
      <c r="B6683"/>
      <c r="C6683"/>
    </row>
    <row r="6684" spans="2:3" x14ac:dyDescent="0.3">
      <c r="B6684"/>
      <c r="C6684"/>
    </row>
    <row r="6685" spans="2:3" x14ac:dyDescent="0.3">
      <c r="B6685"/>
      <c r="C6685"/>
    </row>
    <row r="6686" spans="2:3" x14ac:dyDescent="0.3">
      <c r="B6686"/>
      <c r="C6686"/>
    </row>
    <row r="6687" spans="2:3" x14ac:dyDescent="0.3">
      <c r="B6687"/>
      <c r="C6687"/>
    </row>
    <row r="6688" spans="2:3" x14ac:dyDescent="0.3">
      <c r="B6688"/>
      <c r="C6688"/>
    </row>
    <row r="6689" spans="2:3" x14ac:dyDescent="0.3">
      <c r="B6689"/>
      <c r="C6689"/>
    </row>
    <row r="6690" spans="2:3" x14ac:dyDescent="0.3">
      <c r="B6690"/>
      <c r="C6690"/>
    </row>
    <row r="6691" spans="2:3" x14ac:dyDescent="0.3">
      <c r="B6691"/>
      <c r="C6691"/>
    </row>
    <row r="6692" spans="2:3" x14ac:dyDescent="0.3">
      <c r="B6692"/>
      <c r="C6692"/>
    </row>
    <row r="6693" spans="2:3" x14ac:dyDescent="0.3">
      <c r="B6693"/>
      <c r="C6693"/>
    </row>
    <row r="6694" spans="2:3" x14ac:dyDescent="0.3">
      <c r="B6694"/>
      <c r="C6694"/>
    </row>
    <row r="6695" spans="2:3" x14ac:dyDescent="0.3">
      <c r="B6695"/>
      <c r="C6695"/>
    </row>
    <row r="6696" spans="2:3" x14ac:dyDescent="0.3">
      <c r="B6696"/>
      <c r="C6696"/>
    </row>
    <row r="6697" spans="2:3" x14ac:dyDescent="0.3">
      <c r="B6697"/>
      <c r="C6697"/>
    </row>
    <row r="6698" spans="2:3" x14ac:dyDescent="0.3">
      <c r="B6698"/>
      <c r="C6698"/>
    </row>
    <row r="6699" spans="2:3" x14ac:dyDescent="0.3">
      <c r="B6699"/>
      <c r="C6699"/>
    </row>
    <row r="6700" spans="2:3" x14ac:dyDescent="0.3">
      <c r="B6700"/>
      <c r="C6700"/>
    </row>
    <row r="6701" spans="2:3" x14ac:dyDescent="0.3">
      <c r="B6701"/>
      <c r="C6701"/>
    </row>
    <row r="6702" spans="2:3" x14ac:dyDescent="0.3">
      <c r="B6702"/>
      <c r="C6702"/>
    </row>
    <row r="6703" spans="2:3" x14ac:dyDescent="0.3">
      <c r="B6703"/>
      <c r="C6703"/>
    </row>
    <row r="6704" spans="2:3" x14ac:dyDescent="0.3">
      <c r="B6704"/>
      <c r="C6704"/>
    </row>
    <row r="6705" spans="2:3" x14ac:dyDescent="0.3">
      <c r="B6705"/>
      <c r="C6705"/>
    </row>
    <row r="6706" spans="2:3" x14ac:dyDescent="0.3">
      <c r="B6706"/>
      <c r="C6706"/>
    </row>
    <row r="6707" spans="2:3" x14ac:dyDescent="0.3">
      <c r="B6707"/>
      <c r="C6707"/>
    </row>
    <row r="6708" spans="2:3" x14ac:dyDescent="0.3">
      <c r="B6708"/>
      <c r="C6708"/>
    </row>
    <row r="6709" spans="2:3" x14ac:dyDescent="0.3">
      <c r="B6709"/>
      <c r="C6709"/>
    </row>
    <row r="6710" spans="2:3" x14ac:dyDescent="0.3">
      <c r="B6710"/>
      <c r="C6710"/>
    </row>
    <row r="6711" spans="2:3" x14ac:dyDescent="0.3">
      <c r="B6711"/>
      <c r="C6711"/>
    </row>
    <row r="6712" spans="2:3" x14ac:dyDescent="0.3">
      <c r="B6712"/>
      <c r="C6712"/>
    </row>
    <row r="6713" spans="2:3" x14ac:dyDescent="0.3">
      <c r="B6713"/>
      <c r="C6713"/>
    </row>
    <row r="6714" spans="2:3" x14ac:dyDescent="0.3">
      <c r="B6714"/>
      <c r="C6714"/>
    </row>
    <row r="6715" spans="2:3" x14ac:dyDescent="0.3">
      <c r="B6715"/>
      <c r="C6715"/>
    </row>
    <row r="6716" spans="2:3" x14ac:dyDescent="0.3">
      <c r="B6716"/>
      <c r="C6716"/>
    </row>
    <row r="6717" spans="2:3" x14ac:dyDescent="0.3">
      <c r="B6717"/>
      <c r="C6717"/>
    </row>
    <row r="6718" spans="2:3" x14ac:dyDescent="0.3">
      <c r="B6718"/>
      <c r="C6718"/>
    </row>
    <row r="6719" spans="2:3" x14ac:dyDescent="0.3">
      <c r="B6719"/>
      <c r="C6719"/>
    </row>
    <row r="6720" spans="2:3" x14ac:dyDescent="0.3">
      <c r="B6720"/>
      <c r="C6720"/>
    </row>
    <row r="6721" spans="2:3" x14ac:dyDescent="0.3">
      <c r="B6721"/>
      <c r="C6721"/>
    </row>
    <row r="6722" spans="2:3" x14ac:dyDescent="0.3">
      <c r="B6722"/>
      <c r="C6722"/>
    </row>
    <row r="6723" spans="2:3" x14ac:dyDescent="0.3">
      <c r="B6723"/>
      <c r="C6723"/>
    </row>
    <row r="6724" spans="2:3" x14ac:dyDescent="0.3">
      <c r="B6724"/>
      <c r="C6724"/>
    </row>
    <row r="6725" spans="2:3" x14ac:dyDescent="0.3">
      <c r="B6725"/>
      <c r="C6725"/>
    </row>
    <row r="6726" spans="2:3" x14ac:dyDescent="0.3">
      <c r="B6726"/>
      <c r="C6726"/>
    </row>
    <row r="6727" spans="2:3" x14ac:dyDescent="0.3">
      <c r="B6727"/>
      <c r="C6727"/>
    </row>
    <row r="6728" spans="2:3" x14ac:dyDescent="0.3">
      <c r="B6728"/>
      <c r="C6728"/>
    </row>
    <row r="6729" spans="2:3" x14ac:dyDescent="0.3">
      <c r="B6729"/>
      <c r="C6729"/>
    </row>
    <row r="6730" spans="2:3" x14ac:dyDescent="0.3">
      <c r="B6730"/>
      <c r="C6730"/>
    </row>
    <row r="6731" spans="2:3" x14ac:dyDescent="0.3">
      <c r="B6731"/>
      <c r="C6731"/>
    </row>
    <row r="6732" spans="2:3" x14ac:dyDescent="0.3">
      <c r="B6732"/>
      <c r="C6732"/>
    </row>
    <row r="6733" spans="2:3" x14ac:dyDescent="0.3">
      <c r="B6733"/>
      <c r="C6733"/>
    </row>
    <row r="6734" spans="2:3" x14ac:dyDescent="0.3">
      <c r="B6734"/>
      <c r="C6734"/>
    </row>
    <row r="6735" spans="2:3" x14ac:dyDescent="0.3">
      <c r="B6735"/>
      <c r="C6735"/>
    </row>
    <row r="6736" spans="2:3" x14ac:dyDescent="0.3">
      <c r="B6736"/>
      <c r="C6736"/>
    </row>
    <row r="6737" spans="2:3" x14ac:dyDescent="0.3">
      <c r="B6737"/>
      <c r="C6737"/>
    </row>
    <row r="6738" spans="2:3" x14ac:dyDescent="0.3">
      <c r="B6738"/>
      <c r="C6738"/>
    </row>
    <row r="6739" spans="2:3" x14ac:dyDescent="0.3">
      <c r="B6739"/>
      <c r="C6739"/>
    </row>
    <row r="6740" spans="2:3" x14ac:dyDescent="0.3">
      <c r="B6740"/>
      <c r="C6740"/>
    </row>
    <row r="6741" spans="2:3" x14ac:dyDescent="0.3">
      <c r="B6741"/>
      <c r="C6741"/>
    </row>
    <row r="6742" spans="2:3" x14ac:dyDescent="0.3">
      <c r="B6742"/>
      <c r="C6742"/>
    </row>
    <row r="6743" spans="2:3" x14ac:dyDescent="0.3">
      <c r="B6743"/>
      <c r="C6743"/>
    </row>
    <row r="6744" spans="2:3" x14ac:dyDescent="0.3">
      <c r="B6744"/>
      <c r="C6744"/>
    </row>
    <row r="6745" spans="2:3" x14ac:dyDescent="0.3">
      <c r="B6745"/>
      <c r="C6745"/>
    </row>
    <row r="6746" spans="2:3" x14ac:dyDescent="0.3">
      <c r="B6746"/>
      <c r="C6746"/>
    </row>
    <row r="6747" spans="2:3" x14ac:dyDescent="0.3">
      <c r="B6747"/>
      <c r="C6747"/>
    </row>
    <row r="6748" spans="2:3" x14ac:dyDescent="0.3">
      <c r="B6748"/>
      <c r="C6748"/>
    </row>
    <row r="6749" spans="2:3" x14ac:dyDescent="0.3">
      <c r="B6749"/>
      <c r="C6749"/>
    </row>
    <row r="6750" spans="2:3" x14ac:dyDescent="0.3">
      <c r="B6750"/>
      <c r="C6750"/>
    </row>
    <row r="6751" spans="2:3" x14ac:dyDescent="0.3">
      <c r="B6751"/>
      <c r="C6751"/>
    </row>
    <row r="6752" spans="2:3" x14ac:dyDescent="0.3">
      <c r="B6752"/>
      <c r="C6752"/>
    </row>
    <row r="6753" spans="2:3" x14ac:dyDescent="0.3">
      <c r="B6753"/>
      <c r="C6753"/>
    </row>
    <row r="6754" spans="2:3" x14ac:dyDescent="0.3">
      <c r="B6754"/>
      <c r="C6754"/>
    </row>
    <row r="6755" spans="2:3" x14ac:dyDescent="0.3">
      <c r="B6755"/>
      <c r="C6755"/>
    </row>
    <row r="6756" spans="2:3" x14ac:dyDescent="0.3">
      <c r="B6756"/>
      <c r="C6756"/>
    </row>
    <row r="6757" spans="2:3" x14ac:dyDescent="0.3">
      <c r="B6757"/>
      <c r="C6757"/>
    </row>
    <row r="6758" spans="2:3" x14ac:dyDescent="0.3">
      <c r="B6758"/>
      <c r="C6758"/>
    </row>
    <row r="6759" spans="2:3" x14ac:dyDescent="0.3">
      <c r="B6759"/>
      <c r="C6759"/>
    </row>
    <row r="6760" spans="2:3" x14ac:dyDescent="0.3">
      <c r="B6760"/>
      <c r="C6760"/>
    </row>
    <row r="6761" spans="2:3" x14ac:dyDescent="0.3">
      <c r="B6761"/>
      <c r="C6761"/>
    </row>
    <row r="6762" spans="2:3" x14ac:dyDescent="0.3">
      <c r="B6762"/>
      <c r="C6762"/>
    </row>
    <row r="6763" spans="2:3" x14ac:dyDescent="0.3">
      <c r="B6763"/>
      <c r="C6763"/>
    </row>
    <row r="6764" spans="2:3" x14ac:dyDescent="0.3">
      <c r="B6764"/>
      <c r="C6764"/>
    </row>
    <row r="6765" spans="2:3" x14ac:dyDescent="0.3">
      <c r="B6765"/>
      <c r="C6765"/>
    </row>
    <row r="6766" spans="2:3" x14ac:dyDescent="0.3">
      <c r="B6766"/>
      <c r="C6766"/>
    </row>
    <row r="6767" spans="2:3" x14ac:dyDescent="0.3">
      <c r="B6767"/>
      <c r="C6767"/>
    </row>
    <row r="6768" spans="2:3" x14ac:dyDescent="0.3">
      <c r="B6768"/>
      <c r="C6768"/>
    </row>
    <row r="6769" spans="2:3" x14ac:dyDescent="0.3">
      <c r="B6769"/>
      <c r="C6769"/>
    </row>
    <row r="6770" spans="2:3" x14ac:dyDescent="0.3">
      <c r="B6770"/>
      <c r="C6770"/>
    </row>
    <row r="6771" spans="2:3" x14ac:dyDescent="0.3">
      <c r="B6771"/>
      <c r="C6771"/>
    </row>
    <row r="6772" spans="2:3" x14ac:dyDescent="0.3">
      <c r="B6772"/>
      <c r="C6772"/>
    </row>
    <row r="6773" spans="2:3" x14ac:dyDescent="0.3">
      <c r="B6773"/>
      <c r="C6773"/>
    </row>
    <row r="6774" spans="2:3" x14ac:dyDescent="0.3">
      <c r="B6774"/>
      <c r="C6774"/>
    </row>
    <row r="6775" spans="2:3" x14ac:dyDescent="0.3">
      <c r="B6775"/>
      <c r="C6775"/>
    </row>
    <row r="6776" spans="2:3" x14ac:dyDescent="0.3">
      <c r="B6776"/>
      <c r="C6776"/>
    </row>
    <row r="6777" spans="2:3" x14ac:dyDescent="0.3">
      <c r="B6777"/>
      <c r="C6777"/>
    </row>
    <row r="6778" spans="2:3" x14ac:dyDescent="0.3">
      <c r="B6778"/>
      <c r="C6778"/>
    </row>
    <row r="6779" spans="2:3" x14ac:dyDescent="0.3">
      <c r="B6779"/>
      <c r="C6779"/>
    </row>
    <row r="6780" spans="2:3" x14ac:dyDescent="0.3">
      <c r="B6780"/>
      <c r="C6780"/>
    </row>
    <row r="6781" spans="2:3" x14ac:dyDescent="0.3">
      <c r="B6781"/>
      <c r="C6781"/>
    </row>
    <row r="6782" spans="2:3" x14ac:dyDescent="0.3">
      <c r="B6782"/>
      <c r="C6782"/>
    </row>
    <row r="6783" spans="2:3" x14ac:dyDescent="0.3">
      <c r="B6783"/>
      <c r="C6783"/>
    </row>
    <row r="6784" spans="2:3" x14ac:dyDescent="0.3">
      <c r="B6784"/>
      <c r="C6784"/>
    </row>
    <row r="6785" spans="2:3" x14ac:dyDescent="0.3">
      <c r="B6785"/>
      <c r="C6785"/>
    </row>
    <row r="6786" spans="2:3" x14ac:dyDescent="0.3">
      <c r="B6786"/>
      <c r="C6786"/>
    </row>
    <row r="6787" spans="2:3" x14ac:dyDescent="0.3">
      <c r="B6787"/>
      <c r="C6787"/>
    </row>
    <row r="6788" spans="2:3" x14ac:dyDescent="0.3">
      <c r="B6788"/>
      <c r="C6788"/>
    </row>
    <row r="6789" spans="2:3" x14ac:dyDescent="0.3">
      <c r="B6789"/>
      <c r="C6789"/>
    </row>
    <row r="6790" spans="2:3" x14ac:dyDescent="0.3">
      <c r="B6790"/>
      <c r="C6790"/>
    </row>
    <row r="6791" spans="2:3" x14ac:dyDescent="0.3">
      <c r="B6791"/>
      <c r="C6791"/>
    </row>
    <row r="6792" spans="2:3" x14ac:dyDescent="0.3">
      <c r="B6792"/>
      <c r="C6792"/>
    </row>
    <row r="6793" spans="2:3" x14ac:dyDescent="0.3">
      <c r="B6793"/>
      <c r="C6793"/>
    </row>
    <row r="6794" spans="2:3" x14ac:dyDescent="0.3">
      <c r="B6794"/>
      <c r="C6794"/>
    </row>
    <row r="6795" spans="2:3" x14ac:dyDescent="0.3">
      <c r="B6795"/>
      <c r="C6795"/>
    </row>
    <row r="6796" spans="2:3" x14ac:dyDescent="0.3">
      <c r="B6796"/>
      <c r="C6796"/>
    </row>
    <row r="6797" spans="2:3" x14ac:dyDescent="0.3">
      <c r="B6797"/>
      <c r="C6797"/>
    </row>
    <row r="6798" spans="2:3" x14ac:dyDescent="0.3">
      <c r="B6798"/>
      <c r="C6798"/>
    </row>
    <row r="6799" spans="2:3" x14ac:dyDescent="0.3">
      <c r="B6799"/>
      <c r="C6799"/>
    </row>
    <row r="6800" spans="2:3" x14ac:dyDescent="0.3">
      <c r="B6800"/>
      <c r="C6800"/>
    </row>
    <row r="6801" spans="2:3" x14ac:dyDescent="0.3">
      <c r="B6801"/>
      <c r="C6801"/>
    </row>
    <row r="6802" spans="2:3" x14ac:dyDescent="0.3">
      <c r="B6802"/>
      <c r="C6802"/>
    </row>
    <row r="6803" spans="2:3" x14ac:dyDescent="0.3">
      <c r="B6803"/>
      <c r="C6803"/>
    </row>
    <row r="6804" spans="2:3" x14ac:dyDescent="0.3">
      <c r="B6804"/>
      <c r="C6804"/>
    </row>
    <row r="6805" spans="2:3" x14ac:dyDescent="0.3">
      <c r="B6805"/>
      <c r="C6805"/>
    </row>
    <row r="6806" spans="2:3" x14ac:dyDescent="0.3">
      <c r="B6806"/>
      <c r="C6806"/>
    </row>
    <row r="6807" spans="2:3" x14ac:dyDescent="0.3">
      <c r="B6807"/>
      <c r="C6807"/>
    </row>
    <row r="6808" spans="2:3" x14ac:dyDescent="0.3">
      <c r="B6808"/>
      <c r="C6808"/>
    </row>
    <row r="6809" spans="2:3" x14ac:dyDescent="0.3">
      <c r="B6809"/>
      <c r="C6809"/>
    </row>
    <row r="6810" spans="2:3" x14ac:dyDescent="0.3">
      <c r="B6810"/>
      <c r="C6810"/>
    </row>
    <row r="6811" spans="2:3" x14ac:dyDescent="0.3">
      <c r="B6811"/>
      <c r="C6811"/>
    </row>
    <row r="6812" spans="2:3" x14ac:dyDescent="0.3">
      <c r="B6812"/>
      <c r="C6812"/>
    </row>
    <row r="6813" spans="2:3" x14ac:dyDescent="0.3">
      <c r="B6813"/>
      <c r="C6813"/>
    </row>
    <row r="6814" spans="2:3" x14ac:dyDescent="0.3">
      <c r="B6814"/>
      <c r="C6814"/>
    </row>
    <row r="6815" spans="2:3" x14ac:dyDescent="0.3">
      <c r="B6815"/>
      <c r="C6815"/>
    </row>
    <row r="6816" spans="2:3" x14ac:dyDescent="0.3">
      <c r="B6816"/>
      <c r="C6816"/>
    </row>
    <row r="6817" spans="2:3" x14ac:dyDescent="0.3">
      <c r="B6817"/>
      <c r="C6817"/>
    </row>
    <row r="6818" spans="2:3" x14ac:dyDescent="0.3">
      <c r="B6818"/>
      <c r="C6818"/>
    </row>
    <row r="6819" spans="2:3" x14ac:dyDescent="0.3">
      <c r="B6819"/>
      <c r="C6819"/>
    </row>
    <row r="6820" spans="2:3" x14ac:dyDescent="0.3">
      <c r="B6820"/>
      <c r="C6820"/>
    </row>
    <row r="6821" spans="2:3" x14ac:dyDescent="0.3">
      <c r="B6821"/>
      <c r="C6821"/>
    </row>
    <row r="6822" spans="2:3" x14ac:dyDescent="0.3">
      <c r="B6822"/>
      <c r="C6822"/>
    </row>
    <row r="6823" spans="2:3" x14ac:dyDescent="0.3">
      <c r="B6823"/>
      <c r="C6823"/>
    </row>
    <row r="6824" spans="2:3" x14ac:dyDescent="0.3">
      <c r="B6824"/>
      <c r="C6824"/>
    </row>
    <row r="6825" spans="2:3" x14ac:dyDescent="0.3">
      <c r="B6825"/>
      <c r="C6825"/>
    </row>
    <row r="6826" spans="2:3" x14ac:dyDescent="0.3">
      <c r="B6826"/>
      <c r="C6826"/>
    </row>
    <row r="6827" spans="2:3" x14ac:dyDescent="0.3">
      <c r="B6827"/>
      <c r="C6827"/>
    </row>
    <row r="6828" spans="2:3" x14ac:dyDescent="0.3">
      <c r="B6828"/>
      <c r="C6828"/>
    </row>
    <row r="6829" spans="2:3" x14ac:dyDescent="0.3">
      <c r="B6829"/>
      <c r="C6829"/>
    </row>
    <row r="6830" spans="2:3" x14ac:dyDescent="0.3">
      <c r="B6830"/>
      <c r="C6830"/>
    </row>
    <row r="6831" spans="2:3" x14ac:dyDescent="0.3">
      <c r="B6831"/>
      <c r="C6831"/>
    </row>
    <row r="6832" spans="2:3" x14ac:dyDescent="0.3">
      <c r="B6832"/>
      <c r="C6832"/>
    </row>
    <row r="6833" spans="2:3" x14ac:dyDescent="0.3">
      <c r="B6833"/>
      <c r="C6833"/>
    </row>
    <row r="6834" spans="2:3" x14ac:dyDescent="0.3">
      <c r="B6834"/>
      <c r="C6834"/>
    </row>
    <row r="6835" spans="2:3" x14ac:dyDescent="0.3">
      <c r="B6835"/>
      <c r="C6835"/>
    </row>
    <row r="6836" spans="2:3" x14ac:dyDescent="0.3">
      <c r="B6836"/>
      <c r="C6836"/>
    </row>
    <row r="6837" spans="2:3" x14ac:dyDescent="0.3">
      <c r="B6837"/>
      <c r="C6837"/>
    </row>
    <row r="6838" spans="2:3" x14ac:dyDescent="0.3">
      <c r="B6838"/>
      <c r="C6838"/>
    </row>
    <row r="6839" spans="2:3" x14ac:dyDescent="0.3">
      <c r="B6839"/>
      <c r="C6839"/>
    </row>
    <row r="6840" spans="2:3" x14ac:dyDescent="0.3">
      <c r="B6840"/>
      <c r="C6840"/>
    </row>
    <row r="6841" spans="2:3" x14ac:dyDescent="0.3">
      <c r="B6841"/>
      <c r="C6841"/>
    </row>
    <row r="6842" spans="2:3" x14ac:dyDescent="0.3">
      <c r="B6842"/>
      <c r="C6842"/>
    </row>
    <row r="6843" spans="2:3" x14ac:dyDescent="0.3">
      <c r="B6843"/>
      <c r="C6843"/>
    </row>
    <row r="6844" spans="2:3" x14ac:dyDescent="0.3">
      <c r="B6844"/>
      <c r="C6844"/>
    </row>
    <row r="6845" spans="2:3" x14ac:dyDescent="0.3">
      <c r="B6845"/>
      <c r="C6845"/>
    </row>
    <row r="6846" spans="2:3" x14ac:dyDescent="0.3">
      <c r="B6846"/>
      <c r="C6846"/>
    </row>
    <row r="6847" spans="2:3" x14ac:dyDescent="0.3">
      <c r="B6847"/>
      <c r="C6847"/>
    </row>
    <row r="6848" spans="2:3" x14ac:dyDescent="0.3">
      <c r="B6848"/>
      <c r="C6848"/>
    </row>
    <row r="6849" spans="2:3" x14ac:dyDescent="0.3">
      <c r="B6849"/>
      <c r="C6849"/>
    </row>
    <row r="6850" spans="2:3" x14ac:dyDescent="0.3">
      <c r="B6850"/>
      <c r="C6850"/>
    </row>
    <row r="6851" spans="2:3" x14ac:dyDescent="0.3">
      <c r="B6851"/>
      <c r="C6851"/>
    </row>
    <row r="6852" spans="2:3" x14ac:dyDescent="0.3">
      <c r="B6852"/>
      <c r="C6852"/>
    </row>
    <row r="6853" spans="2:3" x14ac:dyDescent="0.3">
      <c r="B6853"/>
      <c r="C6853"/>
    </row>
    <row r="6854" spans="2:3" x14ac:dyDescent="0.3">
      <c r="B6854"/>
      <c r="C6854"/>
    </row>
    <row r="6855" spans="2:3" x14ac:dyDescent="0.3">
      <c r="B6855"/>
      <c r="C6855"/>
    </row>
    <row r="6856" spans="2:3" x14ac:dyDescent="0.3">
      <c r="B6856"/>
      <c r="C6856"/>
    </row>
    <row r="6857" spans="2:3" x14ac:dyDescent="0.3">
      <c r="B6857"/>
      <c r="C6857"/>
    </row>
    <row r="6858" spans="2:3" x14ac:dyDescent="0.3">
      <c r="B6858"/>
      <c r="C6858"/>
    </row>
    <row r="6859" spans="2:3" x14ac:dyDescent="0.3">
      <c r="B6859"/>
      <c r="C6859"/>
    </row>
    <row r="6860" spans="2:3" x14ac:dyDescent="0.3">
      <c r="B6860"/>
      <c r="C6860"/>
    </row>
    <row r="6861" spans="2:3" x14ac:dyDescent="0.3">
      <c r="B6861"/>
      <c r="C6861"/>
    </row>
    <row r="6862" spans="2:3" x14ac:dyDescent="0.3">
      <c r="B6862"/>
      <c r="C6862"/>
    </row>
    <row r="6863" spans="2:3" x14ac:dyDescent="0.3">
      <c r="B6863"/>
      <c r="C6863"/>
    </row>
    <row r="6864" spans="2:3" x14ac:dyDescent="0.3">
      <c r="B6864"/>
      <c r="C6864"/>
    </row>
    <row r="6865" spans="2:3" x14ac:dyDescent="0.3">
      <c r="B6865"/>
      <c r="C6865"/>
    </row>
    <row r="6866" spans="2:3" x14ac:dyDescent="0.3">
      <c r="B6866"/>
      <c r="C6866"/>
    </row>
    <row r="6867" spans="2:3" x14ac:dyDescent="0.3">
      <c r="B6867"/>
      <c r="C6867"/>
    </row>
    <row r="6868" spans="2:3" x14ac:dyDescent="0.3">
      <c r="B6868"/>
      <c r="C6868"/>
    </row>
    <row r="6869" spans="2:3" x14ac:dyDescent="0.3">
      <c r="B6869"/>
      <c r="C6869"/>
    </row>
    <row r="6870" spans="2:3" x14ac:dyDescent="0.3">
      <c r="B6870"/>
      <c r="C6870"/>
    </row>
    <row r="6871" spans="2:3" x14ac:dyDescent="0.3">
      <c r="B6871"/>
      <c r="C6871"/>
    </row>
    <row r="6872" spans="2:3" x14ac:dyDescent="0.3">
      <c r="B6872"/>
      <c r="C6872"/>
    </row>
    <row r="6873" spans="2:3" x14ac:dyDescent="0.3">
      <c r="B6873"/>
      <c r="C6873"/>
    </row>
    <row r="6874" spans="2:3" x14ac:dyDescent="0.3">
      <c r="B6874"/>
      <c r="C6874"/>
    </row>
    <row r="6875" spans="2:3" x14ac:dyDescent="0.3">
      <c r="B6875"/>
      <c r="C6875"/>
    </row>
    <row r="6876" spans="2:3" x14ac:dyDescent="0.3">
      <c r="B6876"/>
      <c r="C6876"/>
    </row>
    <row r="6877" spans="2:3" x14ac:dyDescent="0.3">
      <c r="B6877"/>
      <c r="C6877"/>
    </row>
    <row r="6878" spans="2:3" x14ac:dyDescent="0.3">
      <c r="B6878"/>
      <c r="C6878"/>
    </row>
    <row r="6879" spans="2:3" x14ac:dyDescent="0.3">
      <c r="B6879"/>
      <c r="C6879"/>
    </row>
    <row r="6880" spans="2:3" x14ac:dyDescent="0.3">
      <c r="B6880"/>
      <c r="C6880"/>
    </row>
    <row r="6881" spans="2:3" x14ac:dyDescent="0.3">
      <c r="B6881"/>
      <c r="C6881"/>
    </row>
    <row r="6882" spans="2:3" x14ac:dyDescent="0.3">
      <c r="B6882"/>
      <c r="C6882"/>
    </row>
    <row r="6883" spans="2:3" x14ac:dyDescent="0.3">
      <c r="B6883"/>
      <c r="C6883"/>
    </row>
    <row r="6884" spans="2:3" x14ac:dyDescent="0.3">
      <c r="B6884"/>
      <c r="C6884"/>
    </row>
    <row r="6885" spans="2:3" x14ac:dyDescent="0.3">
      <c r="B6885"/>
      <c r="C6885"/>
    </row>
    <row r="6886" spans="2:3" x14ac:dyDescent="0.3">
      <c r="B6886"/>
      <c r="C6886"/>
    </row>
    <row r="6887" spans="2:3" x14ac:dyDescent="0.3">
      <c r="B6887"/>
      <c r="C6887"/>
    </row>
    <row r="6888" spans="2:3" x14ac:dyDescent="0.3">
      <c r="B6888"/>
      <c r="C6888"/>
    </row>
    <row r="6889" spans="2:3" x14ac:dyDescent="0.3">
      <c r="B6889"/>
      <c r="C6889"/>
    </row>
    <row r="6890" spans="2:3" x14ac:dyDescent="0.3">
      <c r="B6890"/>
      <c r="C6890"/>
    </row>
    <row r="6891" spans="2:3" x14ac:dyDescent="0.3">
      <c r="B6891"/>
      <c r="C6891"/>
    </row>
    <row r="6892" spans="2:3" x14ac:dyDescent="0.3">
      <c r="B6892"/>
      <c r="C6892"/>
    </row>
    <row r="6893" spans="2:3" x14ac:dyDescent="0.3">
      <c r="B6893"/>
      <c r="C6893"/>
    </row>
    <row r="6894" spans="2:3" x14ac:dyDescent="0.3">
      <c r="B6894"/>
      <c r="C6894"/>
    </row>
    <row r="6895" spans="2:3" x14ac:dyDescent="0.3">
      <c r="B6895"/>
      <c r="C6895"/>
    </row>
    <row r="6896" spans="2:3" x14ac:dyDescent="0.3">
      <c r="B6896"/>
      <c r="C6896"/>
    </row>
    <row r="6897" spans="2:3" x14ac:dyDescent="0.3">
      <c r="B6897"/>
      <c r="C6897"/>
    </row>
    <row r="6898" spans="2:3" x14ac:dyDescent="0.3">
      <c r="B6898"/>
      <c r="C6898"/>
    </row>
    <row r="6899" spans="2:3" x14ac:dyDescent="0.3">
      <c r="B6899"/>
      <c r="C6899"/>
    </row>
    <row r="6900" spans="2:3" x14ac:dyDescent="0.3">
      <c r="B6900"/>
      <c r="C6900"/>
    </row>
    <row r="6901" spans="2:3" x14ac:dyDescent="0.3">
      <c r="B6901"/>
      <c r="C6901"/>
    </row>
    <row r="6902" spans="2:3" x14ac:dyDescent="0.3">
      <c r="B6902"/>
      <c r="C6902"/>
    </row>
    <row r="6903" spans="2:3" x14ac:dyDescent="0.3">
      <c r="B6903"/>
      <c r="C6903"/>
    </row>
    <row r="6904" spans="2:3" x14ac:dyDescent="0.3">
      <c r="B6904"/>
      <c r="C6904"/>
    </row>
    <row r="6905" spans="2:3" x14ac:dyDescent="0.3">
      <c r="B6905"/>
      <c r="C6905"/>
    </row>
    <row r="6906" spans="2:3" x14ac:dyDescent="0.3">
      <c r="B6906"/>
      <c r="C6906"/>
    </row>
    <row r="6907" spans="2:3" x14ac:dyDescent="0.3">
      <c r="B6907"/>
      <c r="C6907"/>
    </row>
    <row r="6908" spans="2:3" x14ac:dyDescent="0.3">
      <c r="B6908"/>
      <c r="C6908"/>
    </row>
    <row r="6909" spans="2:3" x14ac:dyDescent="0.3">
      <c r="B6909"/>
      <c r="C6909"/>
    </row>
    <row r="6910" spans="2:3" x14ac:dyDescent="0.3">
      <c r="B6910"/>
      <c r="C6910"/>
    </row>
    <row r="6911" spans="2:3" x14ac:dyDescent="0.3">
      <c r="B6911"/>
      <c r="C6911"/>
    </row>
    <row r="6912" spans="2:3" x14ac:dyDescent="0.3">
      <c r="B6912"/>
      <c r="C6912"/>
    </row>
    <row r="6913" spans="2:3" x14ac:dyDescent="0.3">
      <c r="B6913"/>
      <c r="C6913"/>
    </row>
    <row r="6914" spans="2:3" x14ac:dyDescent="0.3">
      <c r="B6914"/>
      <c r="C6914"/>
    </row>
    <row r="6915" spans="2:3" x14ac:dyDescent="0.3">
      <c r="B6915"/>
      <c r="C6915"/>
    </row>
    <row r="6916" spans="2:3" x14ac:dyDescent="0.3">
      <c r="B6916"/>
      <c r="C6916"/>
    </row>
    <row r="6917" spans="2:3" x14ac:dyDescent="0.3">
      <c r="B6917"/>
      <c r="C6917"/>
    </row>
    <row r="6918" spans="2:3" x14ac:dyDescent="0.3">
      <c r="B6918"/>
      <c r="C6918"/>
    </row>
    <row r="6919" spans="2:3" x14ac:dyDescent="0.3">
      <c r="B6919"/>
      <c r="C6919"/>
    </row>
    <row r="6920" spans="2:3" x14ac:dyDescent="0.3">
      <c r="B6920"/>
      <c r="C6920"/>
    </row>
    <row r="6921" spans="2:3" x14ac:dyDescent="0.3">
      <c r="B6921"/>
      <c r="C6921"/>
    </row>
    <row r="6922" spans="2:3" x14ac:dyDescent="0.3">
      <c r="B6922"/>
      <c r="C6922"/>
    </row>
    <row r="6923" spans="2:3" x14ac:dyDescent="0.3">
      <c r="B6923"/>
      <c r="C6923"/>
    </row>
    <row r="6924" spans="2:3" x14ac:dyDescent="0.3">
      <c r="B6924"/>
      <c r="C6924"/>
    </row>
    <row r="6925" spans="2:3" x14ac:dyDescent="0.3">
      <c r="B6925"/>
      <c r="C6925"/>
    </row>
    <row r="6926" spans="2:3" x14ac:dyDescent="0.3">
      <c r="B6926"/>
      <c r="C6926"/>
    </row>
    <row r="6927" spans="2:3" x14ac:dyDescent="0.3">
      <c r="B6927"/>
      <c r="C6927"/>
    </row>
    <row r="6928" spans="2:3" x14ac:dyDescent="0.3">
      <c r="B6928"/>
      <c r="C6928"/>
    </row>
    <row r="6929" spans="2:3" x14ac:dyDescent="0.3">
      <c r="B6929"/>
      <c r="C6929"/>
    </row>
    <row r="6930" spans="2:3" x14ac:dyDescent="0.3">
      <c r="B6930"/>
      <c r="C6930"/>
    </row>
    <row r="6931" spans="2:3" x14ac:dyDescent="0.3">
      <c r="B6931"/>
      <c r="C6931"/>
    </row>
    <row r="6932" spans="2:3" x14ac:dyDescent="0.3">
      <c r="B6932"/>
      <c r="C6932"/>
    </row>
    <row r="6933" spans="2:3" x14ac:dyDescent="0.3">
      <c r="B6933"/>
      <c r="C6933"/>
    </row>
    <row r="6934" spans="2:3" x14ac:dyDescent="0.3">
      <c r="B6934"/>
      <c r="C6934"/>
    </row>
    <row r="6935" spans="2:3" x14ac:dyDescent="0.3">
      <c r="B6935"/>
      <c r="C6935"/>
    </row>
    <row r="6936" spans="2:3" x14ac:dyDescent="0.3">
      <c r="B6936"/>
      <c r="C6936"/>
    </row>
    <row r="6937" spans="2:3" x14ac:dyDescent="0.3">
      <c r="B6937"/>
      <c r="C6937"/>
    </row>
    <row r="6938" spans="2:3" x14ac:dyDescent="0.3">
      <c r="B6938"/>
      <c r="C6938"/>
    </row>
    <row r="6939" spans="2:3" x14ac:dyDescent="0.3">
      <c r="B6939"/>
      <c r="C6939"/>
    </row>
    <row r="6940" spans="2:3" x14ac:dyDescent="0.3">
      <c r="B6940"/>
      <c r="C6940"/>
    </row>
    <row r="6941" spans="2:3" x14ac:dyDescent="0.3">
      <c r="B6941"/>
      <c r="C6941"/>
    </row>
    <row r="6942" spans="2:3" x14ac:dyDescent="0.3">
      <c r="B6942"/>
      <c r="C6942"/>
    </row>
    <row r="6943" spans="2:3" x14ac:dyDescent="0.3">
      <c r="B6943"/>
      <c r="C6943"/>
    </row>
    <row r="6944" spans="2:3" x14ac:dyDescent="0.3">
      <c r="B6944"/>
      <c r="C6944"/>
    </row>
    <row r="6945" spans="2:3" x14ac:dyDescent="0.3">
      <c r="B6945"/>
      <c r="C6945"/>
    </row>
    <row r="6946" spans="2:3" x14ac:dyDescent="0.3">
      <c r="B6946"/>
      <c r="C6946"/>
    </row>
    <row r="6947" spans="2:3" x14ac:dyDescent="0.3">
      <c r="B6947"/>
      <c r="C6947"/>
    </row>
    <row r="6948" spans="2:3" x14ac:dyDescent="0.3">
      <c r="B6948"/>
      <c r="C6948"/>
    </row>
    <row r="6949" spans="2:3" x14ac:dyDescent="0.3">
      <c r="B6949"/>
      <c r="C6949"/>
    </row>
    <row r="6950" spans="2:3" x14ac:dyDescent="0.3">
      <c r="B6950"/>
      <c r="C6950"/>
    </row>
    <row r="6951" spans="2:3" x14ac:dyDescent="0.3">
      <c r="B6951"/>
      <c r="C6951"/>
    </row>
    <row r="6952" spans="2:3" x14ac:dyDescent="0.3">
      <c r="B6952"/>
      <c r="C6952"/>
    </row>
    <row r="6953" spans="2:3" x14ac:dyDescent="0.3">
      <c r="B6953"/>
      <c r="C6953"/>
    </row>
    <row r="6954" spans="2:3" x14ac:dyDescent="0.3">
      <c r="B6954"/>
      <c r="C6954"/>
    </row>
    <row r="6955" spans="2:3" x14ac:dyDescent="0.3">
      <c r="B6955"/>
      <c r="C6955"/>
    </row>
    <row r="6956" spans="2:3" x14ac:dyDescent="0.3">
      <c r="B6956"/>
      <c r="C6956"/>
    </row>
    <row r="6957" spans="2:3" x14ac:dyDescent="0.3">
      <c r="B6957"/>
      <c r="C6957"/>
    </row>
    <row r="6958" spans="2:3" x14ac:dyDescent="0.3">
      <c r="B6958"/>
      <c r="C6958"/>
    </row>
    <row r="6959" spans="2:3" x14ac:dyDescent="0.3">
      <c r="B6959"/>
      <c r="C6959"/>
    </row>
    <row r="6960" spans="2:3" x14ac:dyDescent="0.3">
      <c r="B6960"/>
      <c r="C6960"/>
    </row>
    <row r="6961" spans="2:3" x14ac:dyDescent="0.3">
      <c r="B6961"/>
      <c r="C6961"/>
    </row>
    <row r="6962" spans="2:3" x14ac:dyDescent="0.3">
      <c r="B6962"/>
      <c r="C6962"/>
    </row>
    <row r="6963" spans="2:3" x14ac:dyDescent="0.3">
      <c r="B6963"/>
      <c r="C6963"/>
    </row>
    <row r="6964" spans="2:3" x14ac:dyDescent="0.3">
      <c r="B6964"/>
      <c r="C6964"/>
    </row>
    <row r="6965" spans="2:3" x14ac:dyDescent="0.3">
      <c r="B6965"/>
      <c r="C6965"/>
    </row>
    <row r="6966" spans="2:3" x14ac:dyDescent="0.3">
      <c r="B6966"/>
      <c r="C6966"/>
    </row>
    <row r="6967" spans="2:3" x14ac:dyDescent="0.3">
      <c r="B6967"/>
      <c r="C6967"/>
    </row>
    <row r="6968" spans="2:3" x14ac:dyDescent="0.3">
      <c r="B6968"/>
      <c r="C6968"/>
    </row>
    <row r="6969" spans="2:3" x14ac:dyDescent="0.3">
      <c r="B6969"/>
      <c r="C6969"/>
    </row>
    <row r="6970" spans="2:3" x14ac:dyDescent="0.3">
      <c r="B6970"/>
      <c r="C6970"/>
    </row>
    <row r="6971" spans="2:3" x14ac:dyDescent="0.3">
      <c r="B6971"/>
      <c r="C6971"/>
    </row>
    <row r="6972" spans="2:3" x14ac:dyDescent="0.3">
      <c r="B6972"/>
      <c r="C6972"/>
    </row>
    <row r="6973" spans="2:3" x14ac:dyDescent="0.3">
      <c r="B6973"/>
      <c r="C6973"/>
    </row>
    <row r="6974" spans="2:3" x14ac:dyDescent="0.3">
      <c r="B6974"/>
      <c r="C6974"/>
    </row>
    <row r="6975" spans="2:3" x14ac:dyDescent="0.3">
      <c r="B6975"/>
      <c r="C6975"/>
    </row>
    <row r="6976" spans="2:3" x14ac:dyDescent="0.3">
      <c r="B6976"/>
      <c r="C6976"/>
    </row>
    <row r="6977" spans="2:3" x14ac:dyDescent="0.3">
      <c r="B6977"/>
      <c r="C6977"/>
    </row>
    <row r="6978" spans="2:3" x14ac:dyDescent="0.3">
      <c r="B6978"/>
      <c r="C6978"/>
    </row>
    <row r="6979" spans="2:3" x14ac:dyDescent="0.3">
      <c r="B6979"/>
      <c r="C6979"/>
    </row>
    <row r="6980" spans="2:3" x14ac:dyDescent="0.3">
      <c r="B6980"/>
      <c r="C6980"/>
    </row>
    <row r="6981" spans="2:3" x14ac:dyDescent="0.3">
      <c r="B6981"/>
      <c r="C6981"/>
    </row>
    <row r="6982" spans="2:3" x14ac:dyDescent="0.3">
      <c r="B6982"/>
      <c r="C6982"/>
    </row>
    <row r="6983" spans="2:3" x14ac:dyDescent="0.3">
      <c r="B6983"/>
      <c r="C6983"/>
    </row>
    <row r="6984" spans="2:3" x14ac:dyDescent="0.3">
      <c r="B6984"/>
      <c r="C6984"/>
    </row>
    <row r="6985" spans="2:3" x14ac:dyDescent="0.3">
      <c r="B6985"/>
      <c r="C6985"/>
    </row>
    <row r="6986" spans="2:3" x14ac:dyDescent="0.3">
      <c r="B6986"/>
      <c r="C6986"/>
    </row>
    <row r="6987" spans="2:3" x14ac:dyDescent="0.3">
      <c r="B6987"/>
      <c r="C6987"/>
    </row>
    <row r="6988" spans="2:3" x14ac:dyDescent="0.3">
      <c r="B6988"/>
      <c r="C6988"/>
    </row>
    <row r="6989" spans="2:3" x14ac:dyDescent="0.3">
      <c r="B6989"/>
      <c r="C6989"/>
    </row>
    <row r="6990" spans="2:3" x14ac:dyDescent="0.3">
      <c r="B6990"/>
      <c r="C6990"/>
    </row>
    <row r="6991" spans="2:3" x14ac:dyDescent="0.3">
      <c r="B6991"/>
      <c r="C6991"/>
    </row>
    <row r="6992" spans="2:3" x14ac:dyDescent="0.3">
      <c r="B6992"/>
      <c r="C6992"/>
    </row>
    <row r="6993" spans="2:3" x14ac:dyDescent="0.3">
      <c r="B6993"/>
      <c r="C6993"/>
    </row>
    <row r="6994" spans="2:3" x14ac:dyDescent="0.3">
      <c r="B6994"/>
      <c r="C6994"/>
    </row>
    <row r="6995" spans="2:3" x14ac:dyDescent="0.3">
      <c r="B6995"/>
      <c r="C6995"/>
    </row>
    <row r="6996" spans="2:3" x14ac:dyDescent="0.3">
      <c r="B6996"/>
      <c r="C6996"/>
    </row>
    <row r="6997" spans="2:3" x14ac:dyDescent="0.3">
      <c r="B6997"/>
      <c r="C6997"/>
    </row>
    <row r="6998" spans="2:3" x14ac:dyDescent="0.3">
      <c r="B6998"/>
      <c r="C6998"/>
    </row>
    <row r="6999" spans="2:3" x14ac:dyDescent="0.3">
      <c r="B6999"/>
      <c r="C6999"/>
    </row>
    <row r="7000" spans="2:3" x14ac:dyDescent="0.3">
      <c r="B7000"/>
      <c r="C7000"/>
    </row>
    <row r="7001" spans="2:3" x14ac:dyDescent="0.3">
      <c r="B7001"/>
      <c r="C7001"/>
    </row>
    <row r="7002" spans="2:3" x14ac:dyDescent="0.3">
      <c r="B7002"/>
      <c r="C7002"/>
    </row>
    <row r="7003" spans="2:3" x14ac:dyDescent="0.3">
      <c r="B7003"/>
      <c r="C7003"/>
    </row>
    <row r="7004" spans="2:3" x14ac:dyDescent="0.3">
      <c r="B7004"/>
      <c r="C7004"/>
    </row>
    <row r="7005" spans="2:3" x14ac:dyDescent="0.3">
      <c r="B7005"/>
      <c r="C7005"/>
    </row>
    <row r="7006" spans="2:3" x14ac:dyDescent="0.3">
      <c r="B7006"/>
      <c r="C7006"/>
    </row>
    <row r="7007" spans="2:3" x14ac:dyDescent="0.3">
      <c r="B7007"/>
      <c r="C7007"/>
    </row>
    <row r="7008" spans="2:3" x14ac:dyDescent="0.3">
      <c r="B7008"/>
      <c r="C7008"/>
    </row>
    <row r="7009" spans="2:3" x14ac:dyDescent="0.3">
      <c r="B7009"/>
      <c r="C7009"/>
    </row>
    <row r="7010" spans="2:3" x14ac:dyDescent="0.3">
      <c r="B7010"/>
      <c r="C7010"/>
    </row>
    <row r="7011" spans="2:3" x14ac:dyDescent="0.3">
      <c r="B7011"/>
      <c r="C7011"/>
    </row>
    <row r="7012" spans="2:3" x14ac:dyDescent="0.3">
      <c r="B7012"/>
      <c r="C7012"/>
    </row>
    <row r="7013" spans="2:3" x14ac:dyDescent="0.3">
      <c r="B7013"/>
      <c r="C7013"/>
    </row>
    <row r="7014" spans="2:3" x14ac:dyDescent="0.3">
      <c r="B7014"/>
      <c r="C7014"/>
    </row>
    <row r="7015" spans="2:3" x14ac:dyDescent="0.3">
      <c r="B7015"/>
      <c r="C7015"/>
    </row>
    <row r="7016" spans="2:3" x14ac:dyDescent="0.3">
      <c r="B7016"/>
      <c r="C7016"/>
    </row>
    <row r="7017" spans="2:3" x14ac:dyDescent="0.3">
      <c r="B7017"/>
      <c r="C7017"/>
    </row>
    <row r="7018" spans="2:3" x14ac:dyDescent="0.3">
      <c r="B7018"/>
      <c r="C7018"/>
    </row>
    <row r="7019" spans="2:3" x14ac:dyDescent="0.3">
      <c r="B7019"/>
      <c r="C7019"/>
    </row>
    <row r="7020" spans="2:3" x14ac:dyDescent="0.3">
      <c r="B7020"/>
      <c r="C7020"/>
    </row>
    <row r="7021" spans="2:3" x14ac:dyDescent="0.3">
      <c r="B7021"/>
      <c r="C7021"/>
    </row>
    <row r="7022" spans="2:3" x14ac:dyDescent="0.3">
      <c r="B7022"/>
      <c r="C7022"/>
    </row>
    <row r="7023" spans="2:3" x14ac:dyDescent="0.3">
      <c r="B7023"/>
      <c r="C7023"/>
    </row>
    <row r="7024" spans="2:3" x14ac:dyDescent="0.3">
      <c r="B7024"/>
      <c r="C7024"/>
    </row>
    <row r="7025" spans="2:3" x14ac:dyDescent="0.3">
      <c r="B7025"/>
      <c r="C7025"/>
    </row>
    <row r="7026" spans="2:3" x14ac:dyDescent="0.3">
      <c r="B7026"/>
      <c r="C7026"/>
    </row>
    <row r="7027" spans="2:3" x14ac:dyDescent="0.3">
      <c r="B7027"/>
      <c r="C7027"/>
    </row>
    <row r="7028" spans="2:3" x14ac:dyDescent="0.3">
      <c r="B7028"/>
      <c r="C7028"/>
    </row>
    <row r="7029" spans="2:3" x14ac:dyDescent="0.3">
      <c r="B7029"/>
      <c r="C7029"/>
    </row>
    <row r="7030" spans="2:3" x14ac:dyDescent="0.3">
      <c r="B7030"/>
      <c r="C7030"/>
    </row>
    <row r="7031" spans="2:3" x14ac:dyDescent="0.3">
      <c r="B7031"/>
      <c r="C7031"/>
    </row>
    <row r="7032" spans="2:3" x14ac:dyDescent="0.3">
      <c r="B7032"/>
      <c r="C7032"/>
    </row>
    <row r="7033" spans="2:3" x14ac:dyDescent="0.3">
      <c r="B7033"/>
      <c r="C7033"/>
    </row>
    <row r="7034" spans="2:3" x14ac:dyDescent="0.3">
      <c r="B7034"/>
      <c r="C7034"/>
    </row>
    <row r="7035" spans="2:3" x14ac:dyDescent="0.3">
      <c r="B7035"/>
      <c r="C7035"/>
    </row>
    <row r="7036" spans="2:3" x14ac:dyDescent="0.3">
      <c r="B7036"/>
      <c r="C7036"/>
    </row>
    <row r="7037" spans="2:3" x14ac:dyDescent="0.3">
      <c r="B7037"/>
      <c r="C7037"/>
    </row>
    <row r="7038" spans="2:3" x14ac:dyDescent="0.3">
      <c r="B7038"/>
      <c r="C7038"/>
    </row>
    <row r="7039" spans="2:3" x14ac:dyDescent="0.3">
      <c r="B7039"/>
      <c r="C7039"/>
    </row>
    <row r="7040" spans="2:3" x14ac:dyDescent="0.3">
      <c r="B7040"/>
      <c r="C7040"/>
    </row>
    <row r="7041" spans="2:3" x14ac:dyDescent="0.3">
      <c r="B7041"/>
      <c r="C7041"/>
    </row>
    <row r="7042" spans="2:3" x14ac:dyDescent="0.3">
      <c r="B7042"/>
      <c r="C7042"/>
    </row>
    <row r="7043" spans="2:3" x14ac:dyDescent="0.3">
      <c r="B7043"/>
      <c r="C7043"/>
    </row>
    <row r="7044" spans="2:3" x14ac:dyDescent="0.3">
      <c r="B7044"/>
      <c r="C7044"/>
    </row>
    <row r="7045" spans="2:3" x14ac:dyDescent="0.3">
      <c r="B7045"/>
      <c r="C7045"/>
    </row>
    <row r="7046" spans="2:3" x14ac:dyDescent="0.3">
      <c r="B7046"/>
      <c r="C7046"/>
    </row>
    <row r="7047" spans="2:3" x14ac:dyDescent="0.3">
      <c r="B7047"/>
      <c r="C7047"/>
    </row>
    <row r="7048" spans="2:3" x14ac:dyDescent="0.3">
      <c r="B7048"/>
      <c r="C7048"/>
    </row>
    <row r="7049" spans="2:3" x14ac:dyDescent="0.3">
      <c r="B7049"/>
      <c r="C7049"/>
    </row>
    <row r="7050" spans="2:3" x14ac:dyDescent="0.3">
      <c r="B7050"/>
      <c r="C7050"/>
    </row>
    <row r="7051" spans="2:3" x14ac:dyDescent="0.3">
      <c r="B7051"/>
      <c r="C7051"/>
    </row>
    <row r="7052" spans="2:3" x14ac:dyDescent="0.3">
      <c r="B7052"/>
      <c r="C7052"/>
    </row>
    <row r="7053" spans="2:3" x14ac:dyDescent="0.3">
      <c r="B7053"/>
      <c r="C7053"/>
    </row>
    <row r="7054" spans="2:3" x14ac:dyDescent="0.3">
      <c r="B7054"/>
      <c r="C7054"/>
    </row>
    <row r="7055" spans="2:3" x14ac:dyDescent="0.3">
      <c r="B7055"/>
      <c r="C7055"/>
    </row>
    <row r="7056" spans="2:3" x14ac:dyDescent="0.3">
      <c r="B7056"/>
      <c r="C7056"/>
    </row>
    <row r="7057" spans="2:3" x14ac:dyDescent="0.3">
      <c r="B7057"/>
      <c r="C7057"/>
    </row>
    <row r="7058" spans="2:3" x14ac:dyDescent="0.3">
      <c r="B7058"/>
      <c r="C7058"/>
    </row>
    <row r="7059" spans="2:3" x14ac:dyDescent="0.3">
      <c r="B7059"/>
      <c r="C7059"/>
    </row>
    <row r="7060" spans="2:3" x14ac:dyDescent="0.3">
      <c r="B7060"/>
      <c r="C7060"/>
    </row>
    <row r="7061" spans="2:3" x14ac:dyDescent="0.3">
      <c r="B7061"/>
      <c r="C7061"/>
    </row>
    <row r="7062" spans="2:3" x14ac:dyDescent="0.3">
      <c r="B7062"/>
      <c r="C7062"/>
    </row>
    <row r="7063" spans="2:3" x14ac:dyDescent="0.3">
      <c r="B7063"/>
      <c r="C7063"/>
    </row>
    <row r="7064" spans="2:3" x14ac:dyDescent="0.3">
      <c r="B7064"/>
      <c r="C7064"/>
    </row>
    <row r="7065" spans="2:3" x14ac:dyDescent="0.3">
      <c r="B7065"/>
      <c r="C7065"/>
    </row>
    <row r="7066" spans="2:3" x14ac:dyDescent="0.3">
      <c r="B7066"/>
      <c r="C7066"/>
    </row>
    <row r="7067" spans="2:3" x14ac:dyDescent="0.3">
      <c r="B7067"/>
      <c r="C7067"/>
    </row>
    <row r="7068" spans="2:3" x14ac:dyDescent="0.3">
      <c r="B7068"/>
      <c r="C7068"/>
    </row>
    <row r="7069" spans="2:3" x14ac:dyDescent="0.3">
      <c r="B7069"/>
      <c r="C7069"/>
    </row>
    <row r="7070" spans="2:3" x14ac:dyDescent="0.3">
      <c r="B7070"/>
      <c r="C7070"/>
    </row>
    <row r="7071" spans="2:3" x14ac:dyDescent="0.3">
      <c r="B7071"/>
      <c r="C7071"/>
    </row>
    <row r="7072" spans="2:3" x14ac:dyDescent="0.3">
      <c r="B7072"/>
      <c r="C7072"/>
    </row>
    <row r="7073" spans="2:3" x14ac:dyDescent="0.3">
      <c r="B7073"/>
      <c r="C7073"/>
    </row>
    <row r="7074" spans="2:3" x14ac:dyDescent="0.3">
      <c r="B7074"/>
      <c r="C7074"/>
    </row>
    <row r="7075" spans="2:3" x14ac:dyDescent="0.3">
      <c r="B7075"/>
      <c r="C7075"/>
    </row>
    <row r="7076" spans="2:3" x14ac:dyDescent="0.3">
      <c r="B7076"/>
      <c r="C7076"/>
    </row>
    <row r="7077" spans="2:3" x14ac:dyDescent="0.3">
      <c r="B7077"/>
      <c r="C7077"/>
    </row>
    <row r="7078" spans="2:3" x14ac:dyDescent="0.3">
      <c r="B7078"/>
      <c r="C7078"/>
    </row>
    <row r="7079" spans="2:3" x14ac:dyDescent="0.3">
      <c r="B7079"/>
      <c r="C7079"/>
    </row>
    <row r="7080" spans="2:3" x14ac:dyDescent="0.3">
      <c r="B7080"/>
      <c r="C7080"/>
    </row>
    <row r="7081" spans="2:3" x14ac:dyDescent="0.3">
      <c r="B7081"/>
      <c r="C7081"/>
    </row>
    <row r="7082" spans="2:3" x14ac:dyDescent="0.3">
      <c r="B7082"/>
      <c r="C7082"/>
    </row>
    <row r="7083" spans="2:3" x14ac:dyDescent="0.3">
      <c r="B7083"/>
      <c r="C7083"/>
    </row>
    <row r="7084" spans="2:3" x14ac:dyDescent="0.3">
      <c r="B7084"/>
      <c r="C7084"/>
    </row>
    <row r="7085" spans="2:3" x14ac:dyDescent="0.3">
      <c r="B7085"/>
      <c r="C7085"/>
    </row>
    <row r="7086" spans="2:3" x14ac:dyDescent="0.3">
      <c r="B7086"/>
      <c r="C7086"/>
    </row>
    <row r="7087" spans="2:3" x14ac:dyDescent="0.3">
      <c r="B7087"/>
      <c r="C7087"/>
    </row>
    <row r="7088" spans="2:3" x14ac:dyDescent="0.3">
      <c r="B7088"/>
      <c r="C7088"/>
    </row>
    <row r="7089" spans="2:3" x14ac:dyDescent="0.3">
      <c r="B7089"/>
      <c r="C7089"/>
    </row>
    <row r="7090" spans="2:3" x14ac:dyDescent="0.3">
      <c r="B7090"/>
      <c r="C7090"/>
    </row>
    <row r="7091" spans="2:3" x14ac:dyDescent="0.3">
      <c r="B7091"/>
      <c r="C7091"/>
    </row>
    <row r="7092" spans="2:3" x14ac:dyDescent="0.3">
      <c r="B7092"/>
      <c r="C7092"/>
    </row>
    <row r="7093" spans="2:3" x14ac:dyDescent="0.3">
      <c r="B7093"/>
      <c r="C7093"/>
    </row>
    <row r="7094" spans="2:3" x14ac:dyDescent="0.3">
      <c r="B7094"/>
      <c r="C7094"/>
    </row>
    <row r="7095" spans="2:3" x14ac:dyDescent="0.3">
      <c r="B7095"/>
      <c r="C7095"/>
    </row>
    <row r="7096" spans="2:3" x14ac:dyDescent="0.3">
      <c r="B7096"/>
      <c r="C7096"/>
    </row>
    <row r="7097" spans="2:3" x14ac:dyDescent="0.3">
      <c r="B7097"/>
      <c r="C7097"/>
    </row>
    <row r="7098" spans="2:3" x14ac:dyDescent="0.3">
      <c r="B7098"/>
      <c r="C7098"/>
    </row>
    <row r="7099" spans="2:3" x14ac:dyDescent="0.3">
      <c r="B7099"/>
      <c r="C7099"/>
    </row>
    <row r="7100" spans="2:3" x14ac:dyDescent="0.3">
      <c r="B7100"/>
      <c r="C7100"/>
    </row>
    <row r="7101" spans="2:3" x14ac:dyDescent="0.3">
      <c r="B7101"/>
      <c r="C7101"/>
    </row>
    <row r="7102" spans="2:3" x14ac:dyDescent="0.3">
      <c r="B7102"/>
      <c r="C7102"/>
    </row>
    <row r="7103" spans="2:3" x14ac:dyDescent="0.3">
      <c r="B7103"/>
      <c r="C7103"/>
    </row>
    <row r="7104" spans="2:3" x14ac:dyDescent="0.3">
      <c r="B7104"/>
      <c r="C7104"/>
    </row>
    <row r="7105" spans="2:3" x14ac:dyDescent="0.3">
      <c r="B7105"/>
      <c r="C7105"/>
    </row>
    <row r="7106" spans="2:3" x14ac:dyDescent="0.3">
      <c r="B7106"/>
      <c r="C7106"/>
    </row>
    <row r="7107" spans="2:3" x14ac:dyDescent="0.3">
      <c r="B7107"/>
      <c r="C7107"/>
    </row>
    <row r="7108" spans="2:3" x14ac:dyDescent="0.3">
      <c r="B7108"/>
      <c r="C7108"/>
    </row>
    <row r="7109" spans="2:3" x14ac:dyDescent="0.3">
      <c r="B7109"/>
      <c r="C7109"/>
    </row>
    <row r="7110" spans="2:3" x14ac:dyDescent="0.3">
      <c r="B7110"/>
      <c r="C7110"/>
    </row>
    <row r="7111" spans="2:3" x14ac:dyDescent="0.3">
      <c r="B7111"/>
      <c r="C7111"/>
    </row>
    <row r="7112" spans="2:3" x14ac:dyDescent="0.3">
      <c r="B7112"/>
      <c r="C7112"/>
    </row>
    <row r="7113" spans="2:3" x14ac:dyDescent="0.3">
      <c r="B7113"/>
      <c r="C7113"/>
    </row>
    <row r="7114" spans="2:3" x14ac:dyDescent="0.3">
      <c r="B7114"/>
      <c r="C7114"/>
    </row>
    <row r="7115" spans="2:3" x14ac:dyDescent="0.3">
      <c r="B7115"/>
      <c r="C7115"/>
    </row>
    <row r="7116" spans="2:3" x14ac:dyDescent="0.3">
      <c r="B7116"/>
      <c r="C7116"/>
    </row>
    <row r="7117" spans="2:3" x14ac:dyDescent="0.3">
      <c r="B7117"/>
      <c r="C7117"/>
    </row>
    <row r="7118" spans="2:3" x14ac:dyDescent="0.3">
      <c r="B7118"/>
      <c r="C7118"/>
    </row>
    <row r="7119" spans="2:3" x14ac:dyDescent="0.3">
      <c r="B7119"/>
      <c r="C7119"/>
    </row>
    <row r="7120" spans="2:3" x14ac:dyDescent="0.3">
      <c r="B7120"/>
      <c r="C7120"/>
    </row>
    <row r="7121" spans="2:3" x14ac:dyDescent="0.3">
      <c r="B7121"/>
      <c r="C7121"/>
    </row>
    <row r="7122" spans="2:3" x14ac:dyDescent="0.3">
      <c r="B7122"/>
      <c r="C7122"/>
    </row>
    <row r="7123" spans="2:3" x14ac:dyDescent="0.3">
      <c r="B7123"/>
      <c r="C7123"/>
    </row>
    <row r="7124" spans="2:3" x14ac:dyDescent="0.3">
      <c r="B7124"/>
      <c r="C7124"/>
    </row>
    <row r="7125" spans="2:3" x14ac:dyDescent="0.3">
      <c r="B7125"/>
      <c r="C7125"/>
    </row>
    <row r="7126" spans="2:3" x14ac:dyDescent="0.3">
      <c r="B7126"/>
      <c r="C7126"/>
    </row>
    <row r="7127" spans="2:3" x14ac:dyDescent="0.3">
      <c r="B7127"/>
      <c r="C7127"/>
    </row>
    <row r="7128" spans="2:3" x14ac:dyDescent="0.3">
      <c r="B7128"/>
      <c r="C7128"/>
    </row>
    <row r="7129" spans="2:3" x14ac:dyDescent="0.3">
      <c r="B7129"/>
      <c r="C7129"/>
    </row>
    <row r="7130" spans="2:3" x14ac:dyDescent="0.3">
      <c r="B7130"/>
      <c r="C7130"/>
    </row>
    <row r="7131" spans="2:3" x14ac:dyDescent="0.3">
      <c r="B7131"/>
      <c r="C7131"/>
    </row>
    <row r="7132" spans="2:3" x14ac:dyDescent="0.3">
      <c r="B7132"/>
      <c r="C7132"/>
    </row>
    <row r="7133" spans="2:3" x14ac:dyDescent="0.3">
      <c r="B7133"/>
      <c r="C7133"/>
    </row>
    <row r="7134" spans="2:3" x14ac:dyDescent="0.3">
      <c r="B7134"/>
      <c r="C7134"/>
    </row>
    <row r="7135" spans="2:3" x14ac:dyDescent="0.3">
      <c r="B7135"/>
      <c r="C7135"/>
    </row>
    <row r="7136" spans="2:3" x14ac:dyDescent="0.3">
      <c r="B7136"/>
      <c r="C7136"/>
    </row>
    <row r="7137" spans="2:3" x14ac:dyDescent="0.3">
      <c r="B7137"/>
      <c r="C7137"/>
    </row>
    <row r="7138" spans="2:3" x14ac:dyDescent="0.3">
      <c r="B7138"/>
      <c r="C7138"/>
    </row>
    <row r="7139" spans="2:3" x14ac:dyDescent="0.3">
      <c r="B7139"/>
      <c r="C7139"/>
    </row>
    <row r="7140" spans="2:3" x14ac:dyDescent="0.3">
      <c r="B7140"/>
      <c r="C7140"/>
    </row>
    <row r="7141" spans="2:3" x14ac:dyDescent="0.3">
      <c r="B7141"/>
      <c r="C7141"/>
    </row>
    <row r="7142" spans="2:3" x14ac:dyDescent="0.3">
      <c r="B7142"/>
      <c r="C7142"/>
    </row>
    <row r="7143" spans="2:3" x14ac:dyDescent="0.3">
      <c r="B7143"/>
      <c r="C7143"/>
    </row>
    <row r="7144" spans="2:3" x14ac:dyDescent="0.3">
      <c r="B7144"/>
      <c r="C7144"/>
    </row>
    <row r="7145" spans="2:3" x14ac:dyDescent="0.3">
      <c r="B7145"/>
      <c r="C7145"/>
    </row>
    <row r="7146" spans="2:3" x14ac:dyDescent="0.3">
      <c r="B7146"/>
      <c r="C7146"/>
    </row>
    <row r="7147" spans="2:3" x14ac:dyDescent="0.3">
      <c r="B7147"/>
      <c r="C7147"/>
    </row>
    <row r="7148" spans="2:3" x14ac:dyDescent="0.3">
      <c r="B7148"/>
      <c r="C7148"/>
    </row>
    <row r="7149" spans="2:3" x14ac:dyDescent="0.3">
      <c r="B7149"/>
      <c r="C7149"/>
    </row>
    <row r="7150" spans="2:3" x14ac:dyDescent="0.3">
      <c r="B7150"/>
      <c r="C7150"/>
    </row>
    <row r="7151" spans="2:3" x14ac:dyDescent="0.3">
      <c r="B7151"/>
      <c r="C7151"/>
    </row>
    <row r="7152" spans="2:3" x14ac:dyDescent="0.3">
      <c r="B7152"/>
      <c r="C7152"/>
    </row>
    <row r="7153" spans="2:3" x14ac:dyDescent="0.3">
      <c r="B7153"/>
      <c r="C7153"/>
    </row>
    <row r="7154" spans="2:3" x14ac:dyDescent="0.3">
      <c r="B7154"/>
      <c r="C7154"/>
    </row>
    <row r="7155" spans="2:3" x14ac:dyDescent="0.3">
      <c r="B7155"/>
      <c r="C7155"/>
    </row>
    <row r="7156" spans="2:3" x14ac:dyDescent="0.3">
      <c r="B7156"/>
      <c r="C7156"/>
    </row>
    <row r="7157" spans="2:3" x14ac:dyDescent="0.3">
      <c r="B7157"/>
      <c r="C7157"/>
    </row>
    <row r="7158" spans="2:3" x14ac:dyDescent="0.3">
      <c r="B7158"/>
      <c r="C7158"/>
    </row>
    <row r="7159" spans="2:3" x14ac:dyDescent="0.3">
      <c r="B7159"/>
      <c r="C7159"/>
    </row>
    <row r="7160" spans="2:3" x14ac:dyDescent="0.3">
      <c r="B7160"/>
      <c r="C7160"/>
    </row>
    <row r="7161" spans="2:3" x14ac:dyDescent="0.3">
      <c r="B7161"/>
      <c r="C7161"/>
    </row>
    <row r="7162" spans="2:3" x14ac:dyDescent="0.3">
      <c r="B7162"/>
      <c r="C7162"/>
    </row>
    <row r="7163" spans="2:3" x14ac:dyDescent="0.3">
      <c r="B7163"/>
      <c r="C7163"/>
    </row>
    <row r="7164" spans="2:3" x14ac:dyDescent="0.3">
      <c r="B7164"/>
      <c r="C7164"/>
    </row>
    <row r="7165" spans="2:3" x14ac:dyDescent="0.3">
      <c r="B7165"/>
      <c r="C7165"/>
    </row>
    <row r="7166" spans="2:3" x14ac:dyDescent="0.3">
      <c r="B7166"/>
      <c r="C7166"/>
    </row>
    <row r="7167" spans="2:3" x14ac:dyDescent="0.3">
      <c r="B7167"/>
      <c r="C7167"/>
    </row>
    <row r="7168" spans="2:3" x14ac:dyDescent="0.3">
      <c r="B7168"/>
      <c r="C7168"/>
    </row>
    <row r="7169" spans="2:3" x14ac:dyDescent="0.3">
      <c r="B7169"/>
      <c r="C7169"/>
    </row>
    <row r="7170" spans="2:3" x14ac:dyDescent="0.3">
      <c r="B7170"/>
      <c r="C7170"/>
    </row>
    <row r="7171" spans="2:3" x14ac:dyDescent="0.3">
      <c r="B7171"/>
      <c r="C7171"/>
    </row>
    <row r="7172" spans="2:3" x14ac:dyDescent="0.3">
      <c r="B7172"/>
      <c r="C7172"/>
    </row>
    <row r="7173" spans="2:3" x14ac:dyDescent="0.3">
      <c r="B7173"/>
      <c r="C7173"/>
    </row>
    <row r="7174" spans="2:3" x14ac:dyDescent="0.3">
      <c r="B7174"/>
      <c r="C7174"/>
    </row>
    <row r="7175" spans="2:3" x14ac:dyDescent="0.3">
      <c r="B7175"/>
      <c r="C7175"/>
    </row>
    <row r="7176" spans="2:3" x14ac:dyDescent="0.3">
      <c r="B7176"/>
      <c r="C7176"/>
    </row>
    <row r="7177" spans="2:3" x14ac:dyDescent="0.3">
      <c r="B7177"/>
      <c r="C7177"/>
    </row>
    <row r="7178" spans="2:3" x14ac:dyDescent="0.3">
      <c r="B7178"/>
      <c r="C7178"/>
    </row>
    <row r="7179" spans="2:3" x14ac:dyDescent="0.3">
      <c r="B7179"/>
      <c r="C7179"/>
    </row>
    <row r="7180" spans="2:3" x14ac:dyDescent="0.3">
      <c r="B7180"/>
      <c r="C7180"/>
    </row>
    <row r="7181" spans="2:3" x14ac:dyDescent="0.3">
      <c r="B7181"/>
      <c r="C7181"/>
    </row>
    <row r="7182" spans="2:3" x14ac:dyDescent="0.3">
      <c r="B7182"/>
      <c r="C7182"/>
    </row>
    <row r="7183" spans="2:3" x14ac:dyDescent="0.3">
      <c r="B7183"/>
      <c r="C7183"/>
    </row>
    <row r="7184" spans="2:3" x14ac:dyDescent="0.3">
      <c r="B7184"/>
      <c r="C7184"/>
    </row>
    <row r="7185" spans="2:3" x14ac:dyDescent="0.3">
      <c r="B7185"/>
      <c r="C7185"/>
    </row>
    <row r="7186" spans="2:3" x14ac:dyDescent="0.3">
      <c r="B7186"/>
      <c r="C7186"/>
    </row>
    <row r="7187" spans="2:3" x14ac:dyDescent="0.3">
      <c r="B7187"/>
      <c r="C7187"/>
    </row>
    <row r="7188" spans="2:3" x14ac:dyDescent="0.3">
      <c r="B7188"/>
      <c r="C7188"/>
    </row>
    <row r="7189" spans="2:3" x14ac:dyDescent="0.3">
      <c r="B7189"/>
      <c r="C7189"/>
    </row>
    <row r="7190" spans="2:3" x14ac:dyDescent="0.3">
      <c r="B7190"/>
      <c r="C7190"/>
    </row>
    <row r="7191" spans="2:3" x14ac:dyDescent="0.3">
      <c r="B7191"/>
      <c r="C7191"/>
    </row>
    <row r="7192" spans="2:3" x14ac:dyDescent="0.3">
      <c r="B7192"/>
      <c r="C7192"/>
    </row>
    <row r="7193" spans="2:3" x14ac:dyDescent="0.3">
      <c r="B7193"/>
      <c r="C7193"/>
    </row>
    <row r="7194" spans="2:3" x14ac:dyDescent="0.3">
      <c r="B7194"/>
      <c r="C7194"/>
    </row>
    <row r="7195" spans="2:3" x14ac:dyDescent="0.3">
      <c r="B7195"/>
      <c r="C7195"/>
    </row>
    <row r="7196" spans="2:3" x14ac:dyDescent="0.3">
      <c r="B7196"/>
      <c r="C7196"/>
    </row>
    <row r="7197" spans="2:3" x14ac:dyDescent="0.3">
      <c r="B7197"/>
      <c r="C7197"/>
    </row>
    <row r="7198" spans="2:3" x14ac:dyDescent="0.3">
      <c r="B7198"/>
      <c r="C7198"/>
    </row>
    <row r="7199" spans="2:3" x14ac:dyDescent="0.3">
      <c r="B7199"/>
      <c r="C7199"/>
    </row>
    <row r="7200" spans="2:3" x14ac:dyDescent="0.3">
      <c r="B7200"/>
      <c r="C7200"/>
    </row>
    <row r="7201" spans="2:3" x14ac:dyDescent="0.3">
      <c r="B7201"/>
      <c r="C7201"/>
    </row>
    <row r="7202" spans="2:3" x14ac:dyDescent="0.3">
      <c r="B7202"/>
      <c r="C7202"/>
    </row>
    <row r="7203" spans="2:3" x14ac:dyDescent="0.3">
      <c r="B7203"/>
      <c r="C7203"/>
    </row>
    <row r="7204" spans="2:3" x14ac:dyDescent="0.3">
      <c r="B7204"/>
      <c r="C7204"/>
    </row>
    <row r="7205" spans="2:3" x14ac:dyDescent="0.3">
      <c r="B7205"/>
      <c r="C7205"/>
    </row>
    <row r="7206" spans="2:3" x14ac:dyDescent="0.3">
      <c r="B7206"/>
      <c r="C7206"/>
    </row>
    <row r="7207" spans="2:3" x14ac:dyDescent="0.3">
      <c r="B7207"/>
      <c r="C7207"/>
    </row>
    <row r="7208" spans="2:3" x14ac:dyDescent="0.3">
      <c r="B7208"/>
      <c r="C7208"/>
    </row>
    <row r="7209" spans="2:3" x14ac:dyDescent="0.3">
      <c r="B7209"/>
      <c r="C7209"/>
    </row>
    <row r="7210" spans="2:3" x14ac:dyDescent="0.3">
      <c r="B7210"/>
      <c r="C7210"/>
    </row>
    <row r="7211" spans="2:3" x14ac:dyDescent="0.3">
      <c r="B7211"/>
      <c r="C7211"/>
    </row>
    <row r="7212" spans="2:3" x14ac:dyDescent="0.3">
      <c r="B7212"/>
      <c r="C7212"/>
    </row>
    <row r="7213" spans="2:3" x14ac:dyDescent="0.3">
      <c r="B7213"/>
      <c r="C7213"/>
    </row>
    <row r="7214" spans="2:3" x14ac:dyDescent="0.3">
      <c r="B7214"/>
      <c r="C7214"/>
    </row>
    <row r="7215" spans="2:3" x14ac:dyDescent="0.3">
      <c r="B7215"/>
      <c r="C7215"/>
    </row>
    <row r="7216" spans="2:3" x14ac:dyDescent="0.3">
      <c r="B7216"/>
      <c r="C7216"/>
    </row>
    <row r="7217" spans="2:3" x14ac:dyDescent="0.3">
      <c r="B7217"/>
      <c r="C7217"/>
    </row>
    <row r="7218" spans="2:3" x14ac:dyDescent="0.3">
      <c r="B7218"/>
      <c r="C7218"/>
    </row>
    <row r="7219" spans="2:3" x14ac:dyDescent="0.3">
      <c r="B7219"/>
      <c r="C7219"/>
    </row>
    <row r="7220" spans="2:3" x14ac:dyDescent="0.3">
      <c r="B7220"/>
      <c r="C7220"/>
    </row>
    <row r="7221" spans="2:3" x14ac:dyDescent="0.3">
      <c r="B7221"/>
      <c r="C7221"/>
    </row>
    <row r="7222" spans="2:3" x14ac:dyDescent="0.3">
      <c r="B7222"/>
      <c r="C7222"/>
    </row>
    <row r="7223" spans="2:3" x14ac:dyDescent="0.3">
      <c r="B7223"/>
      <c r="C7223"/>
    </row>
    <row r="7224" spans="2:3" x14ac:dyDescent="0.3">
      <c r="B7224"/>
      <c r="C7224"/>
    </row>
    <row r="7225" spans="2:3" x14ac:dyDescent="0.3">
      <c r="B7225"/>
      <c r="C7225"/>
    </row>
    <row r="7226" spans="2:3" x14ac:dyDescent="0.3">
      <c r="B7226"/>
      <c r="C7226"/>
    </row>
    <row r="7227" spans="2:3" x14ac:dyDescent="0.3">
      <c r="B7227"/>
      <c r="C7227"/>
    </row>
    <row r="7228" spans="2:3" x14ac:dyDescent="0.3">
      <c r="B7228"/>
      <c r="C7228"/>
    </row>
    <row r="7229" spans="2:3" x14ac:dyDescent="0.3">
      <c r="B7229"/>
      <c r="C7229"/>
    </row>
    <row r="7230" spans="2:3" x14ac:dyDescent="0.3">
      <c r="B7230"/>
      <c r="C7230"/>
    </row>
    <row r="7231" spans="2:3" x14ac:dyDescent="0.3">
      <c r="B7231"/>
      <c r="C7231"/>
    </row>
    <row r="7232" spans="2:3" x14ac:dyDescent="0.3">
      <c r="B7232"/>
      <c r="C7232"/>
    </row>
    <row r="7233" spans="2:3" x14ac:dyDescent="0.3">
      <c r="B7233"/>
      <c r="C7233"/>
    </row>
    <row r="7234" spans="2:3" x14ac:dyDescent="0.3">
      <c r="B7234"/>
      <c r="C7234"/>
    </row>
    <row r="7235" spans="2:3" x14ac:dyDescent="0.3">
      <c r="B7235"/>
      <c r="C7235"/>
    </row>
    <row r="7236" spans="2:3" x14ac:dyDescent="0.3">
      <c r="B7236"/>
      <c r="C7236"/>
    </row>
    <row r="7237" spans="2:3" x14ac:dyDescent="0.3">
      <c r="B7237"/>
      <c r="C7237"/>
    </row>
    <row r="7238" spans="2:3" x14ac:dyDescent="0.3">
      <c r="B7238"/>
      <c r="C7238"/>
    </row>
    <row r="7239" spans="2:3" x14ac:dyDescent="0.3">
      <c r="B7239"/>
      <c r="C7239"/>
    </row>
    <row r="7240" spans="2:3" x14ac:dyDescent="0.3">
      <c r="B7240"/>
      <c r="C7240"/>
    </row>
    <row r="7241" spans="2:3" x14ac:dyDescent="0.3">
      <c r="B7241"/>
      <c r="C7241"/>
    </row>
    <row r="7242" spans="2:3" x14ac:dyDescent="0.3">
      <c r="B7242"/>
      <c r="C7242"/>
    </row>
    <row r="7243" spans="2:3" x14ac:dyDescent="0.3">
      <c r="B7243"/>
      <c r="C7243"/>
    </row>
    <row r="7244" spans="2:3" x14ac:dyDescent="0.3">
      <c r="B7244"/>
      <c r="C7244"/>
    </row>
    <row r="7245" spans="2:3" x14ac:dyDescent="0.3">
      <c r="B7245"/>
      <c r="C7245"/>
    </row>
    <row r="7246" spans="2:3" x14ac:dyDescent="0.3">
      <c r="B7246"/>
      <c r="C7246"/>
    </row>
    <row r="7247" spans="2:3" x14ac:dyDescent="0.3">
      <c r="B7247"/>
      <c r="C7247"/>
    </row>
    <row r="7248" spans="2:3" x14ac:dyDescent="0.3">
      <c r="B7248"/>
      <c r="C7248"/>
    </row>
    <row r="7249" spans="2:3" x14ac:dyDescent="0.3">
      <c r="B7249"/>
      <c r="C7249"/>
    </row>
    <row r="7250" spans="2:3" x14ac:dyDescent="0.3">
      <c r="B7250"/>
      <c r="C7250"/>
    </row>
    <row r="7251" spans="2:3" x14ac:dyDescent="0.3">
      <c r="B7251"/>
      <c r="C7251"/>
    </row>
    <row r="7252" spans="2:3" x14ac:dyDescent="0.3">
      <c r="B7252"/>
      <c r="C7252"/>
    </row>
    <row r="7253" spans="2:3" x14ac:dyDescent="0.3">
      <c r="B7253"/>
      <c r="C7253"/>
    </row>
    <row r="7254" spans="2:3" x14ac:dyDescent="0.3">
      <c r="B7254"/>
      <c r="C7254"/>
    </row>
    <row r="7255" spans="2:3" x14ac:dyDescent="0.3">
      <c r="B7255"/>
      <c r="C7255"/>
    </row>
    <row r="7256" spans="2:3" x14ac:dyDescent="0.3">
      <c r="B7256"/>
      <c r="C7256"/>
    </row>
    <row r="7257" spans="2:3" x14ac:dyDescent="0.3">
      <c r="B7257"/>
      <c r="C7257"/>
    </row>
    <row r="7258" spans="2:3" x14ac:dyDescent="0.3">
      <c r="B7258"/>
      <c r="C7258"/>
    </row>
    <row r="7259" spans="2:3" x14ac:dyDescent="0.3">
      <c r="B7259"/>
      <c r="C7259"/>
    </row>
    <row r="7260" spans="2:3" x14ac:dyDescent="0.3">
      <c r="B7260"/>
      <c r="C7260"/>
    </row>
    <row r="7261" spans="2:3" x14ac:dyDescent="0.3">
      <c r="B7261"/>
      <c r="C7261"/>
    </row>
    <row r="7262" spans="2:3" x14ac:dyDescent="0.3">
      <c r="B7262"/>
      <c r="C7262"/>
    </row>
    <row r="7263" spans="2:3" x14ac:dyDescent="0.3">
      <c r="B7263"/>
      <c r="C7263"/>
    </row>
    <row r="7264" spans="2:3" x14ac:dyDescent="0.3">
      <c r="B7264"/>
      <c r="C7264"/>
    </row>
    <row r="7265" spans="2:3" x14ac:dyDescent="0.3">
      <c r="B7265"/>
      <c r="C7265"/>
    </row>
    <row r="7266" spans="2:3" x14ac:dyDescent="0.3">
      <c r="B7266"/>
      <c r="C7266"/>
    </row>
    <row r="7267" spans="2:3" x14ac:dyDescent="0.3">
      <c r="B7267"/>
      <c r="C7267"/>
    </row>
    <row r="7268" spans="2:3" x14ac:dyDescent="0.3">
      <c r="B7268"/>
      <c r="C7268"/>
    </row>
    <row r="7269" spans="2:3" x14ac:dyDescent="0.3">
      <c r="B7269"/>
      <c r="C7269"/>
    </row>
    <row r="7270" spans="2:3" x14ac:dyDescent="0.3">
      <c r="B7270"/>
      <c r="C7270"/>
    </row>
    <row r="7271" spans="2:3" x14ac:dyDescent="0.3">
      <c r="B7271"/>
      <c r="C7271"/>
    </row>
    <row r="7272" spans="2:3" x14ac:dyDescent="0.3">
      <c r="B7272"/>
      <c r="C7272"/>
    </row>
    <row r="7273" spans="2:3" x14ac:dyDescent="0.3">
      <c r="B7273"/>
      <c r="C7273"/>
    </row>
    <row r="7274" spans="2:3" x14ac:dyDescent="0.3">
      <c r="B7274"/>
      <c r="C7274"/>
    </row>
    <row r="7275" spans="2:3" x14ac:dyDescent="0.3">
      <c r="B7275"/>
      <c r="C7275"/>
    </row>
    <row r="7276" spans="2:3" x14ac:dyDescent="0.3">
      <c r="B7276"/>
      <c r="C7276"/>
    </row>
    <row r="7277" spans="2:3" x14ac:dyDescent="0.3">
      <c r="B7277"/>
      <c r="C7277"/>
    </row>
    <row r="7278" spans="2:3" x14ac:dyDescent="0.3">
      <c r="B7278"/>
      <c r="C7278"/>
    </row>
    <row r="7279" spans="2:3" x14ac:dyDescent="0.3">
      <c r="B7279"/>
      <c r="C7279"/>
    </row>
    <row r="7280" spans="2:3" x14ac:dyDescent="0.3">
      <c r="B7280"/>
      <c r="C7280"/>
    </row>
    <row r="7281" spans="2:3" x14ac:dyDescent="0.3">
      <c r="B7281"/>
      <c r="C7281"/>
    </row>
    <row r="7282" spans="2:3" x14ac:dyDescent="0.3">
      <c r="B7282"/>
      <c r="C7282"/>
    </row>
    <row r="7283" spans="2:3" x14ac:dyDescent="0.3">
      <c r="B7283"/>
      <c r="C7283"/>
    </row>
    <row r="7284" spans="2:3" x14ac:dyDescent="0.3">
      <c r="B7284"/>
      <c r="C7284"/>
    </row>
    <row r="7285" spans="2:3" x14ac:dyDescent="0.3">
      <c r="B7285"/>
      <c r="C7285"/>
    </row>
    <row r="7286" spans="2:3" x14ac:dyDescent="0.3">
      <c r="B7286"/>
      <c r="C7286"/>
    </row>
    <row r="7287" spans="2:3" x14ac:dyDescent="0.3">
      <c r="B7287"/>
      <c r="C7287"/>
    </row>
    <row r="7288" spans="2:3" x14ac:dyDescent="0.3">
      <c r="B7288"/>
      <c r="C7288"/>
    </row>
    <row r="7289" spans="2:3" x14ac:dyDescent="0.3">
      <c r="B7289"/>
      <c r="C7289"/>
    </row>
    <row r="7290" spans="2:3" x14ac:dyDescent="0.3">
      <c r="B7290"/>
      <c r="C7290"/>
    </row>
    <row r="7291" spans="2:3" x14ac:dyDescent="0.3">
      <c r="B7291"/>
      <c r="C7291"/>
    </row>
    <row r="7292" spans="2:3" x14ac:dyDescent="0.3">
      <c r="B7292"/>
      <c r="C7292"/>
    </row>
    <row r="7293" spans="2:3" x14ac:dyDescent="0.3">
      <c r="B7293"/>
      <c r="C7293"/>
    </row>
    <row r="7294" spans="2:3" x14ac:dyDescent="0.3">
      <c r="B7294"/>
      <c r="C7294"/>
    </row>
    <row r="7295" spans="2:3" x14ac:dyDescent="0.3">
      <c r="B7295"/>
      <c r="C7295"/>
    </row>
    <row r="7296" spans="2:3" x14ac:dyDescent="0.3">
      <c r="B7296"/>
      <c r="C7296"/>
    </row>
    <row r="7297" spans="2:3" x14ac:dyDescent="0.3">
      <c r="B7297"/>
      <c r="C7297"/>
    </row>
    <row r="7298" spans="2:3" x14ac:dyDescent="0.3">
      <c r="B7298"/>
      <c r="C7298"/>
    </row>
    <row r="7299" spans="2:3" x14ac:dyDescent="0.3">
      <c r="B7299"/>
      <c r="C7299"/>
    </row>
    <row r="7300" spans="2:3" x14ac:dyDescent="0.3">
      <c r="B7300"/>
      <c r="C7300"/>
    </row>
    <row r="7301" spans="2:3" x14ac:dyDescent="0.3">
      <c r="B7301"/>
      <c r="C7301"/>
    </row>
    <row r="7302" spans="2:3" x14ac:dyDescent="0.3">
      <c r="B7302"/>
      <c r="C7302"/>
    </row>
    <row r="7303" spans="2:3" x14ac:dyDescent="0.3">
      <c r="B7303"/>
      <c r="C7303"/>
    </row>
    <row r="7304" spans="2:3" x14ac:dyDescent="0.3">
      <c r="B7304"/>
      <c r="C7304"/>
    </row>
    <row r="7305" spans="2:3" x14ac:dyDescent="0.3">
      <c r="B7305"/>
      <c r="C7305"/>
    </row>
    <row r="7306" spans="2:3" x14ac:dyDescent="0.3">
      <c r="B7306"/>
      <c r="C7306"/>
    </row>
    <row r="7307" spans="2:3" x14ac:dyDescent="0.3">
      <c r="B7307"/>
      <c r="C7307"/>
    </row>
    <row r="7308" spans="2:3" x14ac:dyDescent="0.3">
      <c r="B7308"/>
      <c r="C7308"/>
    </row>
    <row r="7309" spans="2:3" x14ac:dyDescent="0.3">
      <c r="B7309"/>
      <c r="C7309"/>
    </row>
    <row r="7310" spans="2:3" x14ac:dyDescent="0.3">
      <c r="B7310"/>
      <c r="C7310"/>
    </row>
    <row r="7311" spans="2:3" x14ac:dyDescent="0.3">
      <c r="B7311"/>
      <c r="C7311"/>
    </row>
    <row r="7312" spans="2:3" x14ac:dyDescent="0.3">
      <c r="B7312"/>
      <c r="C7312"/>
    </row>
    <row r="7313" spans="2:3" x14ac:dyDescent="0.3">
      <c r="B7313"/>
      <c r="C7313"/>
    </row>
    <row r="7314" spans="2:3" x14ac:dyDescent="0.3">
      <c r="B7314"/>
      <c r="C7314"/>
    </row>
    <row r="7315" spans="2:3" x14ac:dyDescent="0.3">
      <c r="B7315"/>
      <c r="C7315"/>
    </row>
    <row r="7316" spans="2:3" x14ac:dyDescent="0.3">
      <c r="B7316"/>
      <c r="C7316"/>
    </row>
    <row r="7317" spans="2:3" x14ac:dyDescent="0.3">
      <c r="B7317"/>
      <c r="C7317"/>
    </row>
    <row r="7318" spans="2:3" x14ac:dyDescent="0.3">
      <c r="B7318"/>
      <c r="C7318"/>
    </row>
    <row r="7319" spans="2:3" x14ac:dyDescent="0.3">
      <c r="B7319"/>
      <c r="C7319"/>
    </row>
    <row r="7320" spans="2:3" x14ac:dyDescent="0.3">
      <c r="B7320"/>
      <c r="C7320"/>
    </row>
    <row r="7321" spans="2:3" x14ac:dyDescent="0.3">
      <c r="B7321"/>
      <c r="C7321"/>
    </row>
    <row r="7322" spans="2:3" x14ac:dyDescent="0.3">
      <c r="B7322"/>
      <c r="C7322"/>
    </row>
    <row r="7323" spans="2:3" x14ac:dyDescent="0.3">
      <c r="B7323"/>
      <c r="C7323"/>
    </row>
    <row r="7324" spans="2:3" x14ac:dyDescent="0.3">
      <c r="B7324"/>
      <c r="C7324"/>
    </row>
    <row r="7325" spans="2:3" x14ac:dyDescent="0.3">
      <c r="B7325"/>
      <c r="C7325"/>
    </row>
    <row r="7326" spans="2:3" x14ac:dyDescent="0.3">
      <c r="B7326"/>
      <c r="C7326"/>
    </row>
    <row r="7327" spans="2:3" x14ac:dyDescent="0.3">
      <c r="B7327"/>
      <c r="C7327"/>
    </row>
    <row r="7328" spans="2:3" x14ac:dyDescent="0.3">
      <c r="B7328"/>
      <c r="C7328"/>
    </row>
    <row r="7329" spans="2:3" x14ac:dyDescent="0.3">
      <c r="B7329"/>
      <c r="C7329"/>
    </row>
    <row r="7330" spans="2:3" x14ac:dyDescent="0.3">
      <c r="B7330"/>
      <c r="C7330"/>
    </row>
    <row r="7331" spans="2:3" x14ac:dyDescent="0.3">
      <c r="B7331"/>
      <c r="C7331"/>
    </row>
    <row r="7332" spans="2:3" x14ac:dyDescent="0.3">
      <c r="B7332"/>
      <c r="C7332"/>
    </row>
    <row r="7333" spans="2:3" x14ac:dyDescent="0.3">
      <c r="B7333"/>
      <c r="C7333"/>
    </row>
    <row r="7334" spans="2:3" x14ac:dyDescent="0.3">
      <c r="B7334"/>
      <c r="C7334"/>
    </row>
    <row r="7335" spans="2:3" x14ac:dyDescent="0.3">
      <c r="B7335"/>
      <c r="C7335"/>
    </row>
    <row r="7336" spans="2:3" x14ac:dyDescent="0.3">
      <c r="B7336"/>
      <c r="C7336"/>
    </row>
    <row r="7337" spans="2:3" x14ac:dyDescent="0.3">
      <c r="B7337"/>
      <c r="C7337"/>
    </row>
    <row r="7338" spans="2:3" x14ac:dyDescent="0.3">
      <c r="B7338"/>
      <c r="C7338"/>
    </row>
    <row r="7339" spans="2:3" x14ac:dyDescent="0.3">
      <c r="B7339"/>
      <c r="C7339"/>
    </row>
    <row r="7340" spans="2:3" x14ac:dyDescent="0.3">
      <c r="B7340"/>
      <c r="C7340"/>
    </row>
    <row r="7341" spans="2:3" x14ac:dyDescent="0.3">
      <c r="B7341"/>
      <c r="C7341"/>
    </row>
    <row r="7342" spans="2:3" x14ac:dyDescent="0.3">
      <c r="B7342"/>
      <c r="C7342"/>
    </row>
    <row r="7343" spans="2:3" x14ac:dyDescent="0.3">
      <c r="B7343"/>
      <c r="C7343"/>
    </row>
    <row r="7344" spans="2:3" x14ac:dyDescent="0.3">
      <c r="B7344"/>
      <c r="C7344"/>
    </row>
    <row r="7345" spans="2:3" x14ac:dyDescent="0.3">
      <c r="B7345"/>
      <c r="C7345"/>
    </row>
    <row r="7346" spans="2:3" x14ac:dyDescent="0.3">
      <c r="B7346"/>
      <c r="C7346"/>
    </row>
    <row r="7347" spans="2:3" x14ac:dyDescent="0.3">
      <c r="B7347"/>
      <c r="C7347"/>
    </row>
    <row r="7348" spans="2:3" x14ac:dyDescent="0.3">
      <c r="B7348"/>
      <c r="C7348"/>
    </row>
    <row r="7349" spans="2:3" x14ac:dyDescent="0.3">
      <c r="B7349"/>
      <c r="C7349"/>
    </row>
    <row r="7350" spans="2:3" x14ac:dyDescent="0.3">
      <c r="B7350"/>
      <c r="C7350"/>
    </row>
    <row r="7351" spans="2:3" x14ac:dyDescent="0.3">
      <c r="B7351"/>
      <c r="C7351"/>
    </row>
    <row r="7352" spans="2:3" x14ac:dyDescent="0.3">
      <c r="B7352"/>
      <c r="C7352"/>
    </row>
    <row r="7353" spans="2:3" x14ac:dyDescent="0.3">
      <c r="B7353"/>
      <c r="C7353"/>
    </row>
    <row r="7354" spans="2:3" x14ac:dyDescent="0.3">
      <c r="B7354"/>
      <c r="C7354"/>
    </row>
    <row r="7355" spans="2:3" x14ac:dyDescent="0.3">
      <c r="B7355"/>
      <c r="C7355"/>
    </row>
    <row r="7356" spans="2:3" x14ac:dyDescent="0.3">
      <c r="B7356"/>
      <c r="C7356"/>
    </row>
    <row r="7357" spans="2:3" x14ac:dyDescent="0.3">
      <c r="B7357"/>
      <c r="C7357"/>
    </row>
    <row r="7358" spans="2:3" x14ac:dyDescent="0.3">
      <c r="B7358"/>
      <c r="C7358"/>
    </row>
    <row r="7359" spans="2:3" x14ac:dyDescent="0.3">
      <c r="B7359"/>
      <c r="C7359"/>
    </row>
    <row r="7360" spans="2:3" x14ac:dyDescent="0.3">
      <c r="B7360"/>
      <c r="C7360"/>
    </row>
    <row r="7361" spans="2:3" x14ac:dyDescent="0.3">
      <c r="B7361"/>
      <c r="C7361"/>
    </row>
    <row r="7362" spans="2:3" x14ac:dyDescent="0.3">
      <c r="B7362"/>
      <c r="C7362"/>
    </row>
    <row r="7363" spans="2:3" x14ac:dyDescent="0.3">
      <c r="B7363"/>
      <c r="C7363"/>
    </row>
    <row r="7364" spans="2:3" x14ac:dyDescent="0.3">
      <c r="B7364"/>
      <c r="C7364"/>
    </row>
    <row r="7365" spans="2:3" x14ac:dyDescent="0.3">
      <c r="B7365"/>
      <c r="C7365"/>
    </row>
    <row r="7366" spans="2:3" x14ac:dyDescent="0.3">
      <c r="B7366"/>
      <c r="C7366"/>
    </row>
    <row r="7367" spans="2:3" x14ac:dyDescent="0.3">
      <c r="B7367"/>
      <c r="C7367"/>
    </row>
    <row r="7368" spans="2:3" x14ac:dyDescent="0.3">
      <c r="B7368"/>
      <c r="C7368"/>
    </row>
    <row r="7369" spans="2:3" x14ac:dyDescent="0.3">
      <c r="B7369"/>
      <c r="C7369"/>
    </row>
    <row r="7370" spans="2:3" x14ac:dyDescent="0.3">
      <c r="B7370"/>
      <c r="C7370"/>
    </row>
    <row r="7371" spans="2:3" x14ac:dyDescent="0.3">
      <c r="B7371"/>
      <c r="C7371"/>
    </row>
    <row r="7372" spans="2:3" x14ac:dyDescent="0.3">
      <c r="B7372"/>
      <c r="C7372"/>
    </row>
    <row r="7373" spans="2:3" x14ac:dyDescent="0.3">
      <c r="B7373"/>
      <c r="C7373"/>
    </row>
    <row r="7374" spans="2:3" x14ac:dyDescent="0.3">
      <c r="B7374"/>
      <c r="C7374"/>
    </row>
    <row r="7375" spans="2:3" x14ac:dyDescent="0.3">
      <c r="B7375"/>
      <c r="C7375"/>
    </row>
    <row r="7376" spans="2:3" x14ac:dyDescent="0.3">
      <c r="B7376"/>
      <c r="C7376"/>
    </row>
    <row r="7377" spans="2:3" x14ac:dyDescent="0.3">
      <c r="B7377"/>
      <c r="C7377"/>
    </row>
    <row r="7378" spans="2:3" x14ac:dyDescent="0.3">
      <c r="B7378"/>
      <c r="C7378"/>
    </row>
    <row r="7379" spans="2:3" x14ac:dyDescent="0.3">
      <c r="B7379"/>
      <c r="C7379"/>
    </row>
    <row r="7380" spans="2:3" x14ac:dyDescent="0.3">
      <c r="B7380"/>
      <c r="C7380"/>
    </row>
    <row r="7381" spans="2:3" x14ac:dyDescent="0.3">
      <c r="B7381"/>
      <c r="C7381"/>
    </row>
    <row r="7382" spans="2:3" x14ac:dyDescent="0.3">
      <c r="B7382"/>
      <c r="C7382"/>
    </row>
    <row r="7383" spans="2:3" x14ac:dyDescent="0.3">
      <c r="B7383"/>
      <c r="C7383"/>
    </row>
    <row r="7384" spans="2:3" x14ac:dyDescent="0.3">
      <c r="B7384"/>
      <c r="C7384"/>
    </row>
    <row r="7385" spans="2:3" x14ac:dyDescent="0.3">
      <c r="B7385"/>
      <c r="C7385"/>
    </row>
    <row r="7386" spans="2:3" x14ac:dyDescent="0.3">
      <c r="B7386"/>
      <c r="C7386"/>
    </row>
    <row r="7387" spans="2:3" x14ac:dyDescent="0.3">
      <c r="B7387"/>
      <c r="C7387"/>
    </row>
    <row r="7388" spans="2:3" x14ac:dyDescent="0.3">
      <c r="B7388"/>
      <c r="C7388"/>
    </row>
    <row r="7389" spans="2:3" x14ac:dyDescent="0.3">
      <c r="B7389"/>
      <c r="C7389"/>
    </row>
    <row r="7390" spans="2:3" x14ac:dyDescent="0.3">
      <c r="B7390"/>
      <c r="C7390"/>
    </row>
    <row r="7391" spans="2:3" x14ac:dyDescent="0.3">
      <c r="B7391"/>
      <c r="C7391"/>
    </row>
    <row r="7392" spans="2:3" x14ac:dyDescent="0.3">
      <c r="B7392"/>
      <c r="C7392"/>
    </row>
    <row r="7393" spans="2:3" x14ac:dyDescent="0.3">
      <c r="B7393"/>
      <c r="C7393"/>
    </row>
    <row r="7394" spans="2:3" x14ac:dyDescent="0.3">
      <c r="B7394"/>
      <c r="C7394"/>
    </row>
    <row r="7395" spans="2:3" x14ac:dyDescent="0.3">
      <c r="B7395"/>
      <c r="C7395"/>
    </row>
    <row r="7396" spans="2:3" x14ac:dyDescent="0.3">
      <c r="B7396"/>
      <c r="C7396"/>
    </row>
    <row r="7397" spans="2:3" x14ac:dyDescent="0.3">
      <c r="B7397"/>
      <c r="C7397"/>
    </row>
    <row r="7398" spans="2:3" x14ac:dyDescent="0.3">
      <c r="B7398"/>
      <c r="C7398"/>
    </row>
    <row r="7399" spans="2:3" x14ac:dyDescent="0.3">
      <c r="B7399"/>
      <c r="C7399"/>
    </row>
    <row r="7400" spans="2:3" x14ac:dyDescent="0.3">
      <c r="B7400"/>
      <c r="C7400"/>
    </row>
    <row r="7401" spans="2:3" x14ac:dyDescent="0.3">
      <c r="B7401"/>
      <c r="C7401"/>
    </row>
    <row r="7402" spans="2:3" x14ac:dyDescent="0.3">
      <c r="B7402"/>
      <c r="C7402"/>
    </row>
    <row r="7403" spans="2:3" x14ac:dyDescent="0.3">
      <c r="B7403"/>
      <c r="C7403"/>
    </row>
    <row r="7404" spans="2:3" x14ac:dyDescent="0.3">
      <c r="B7404"/>
      <c r="C7404"/>
    </row>
    <row r="7405" spans="2:3" x14ac:dyDescent="0.3">
      <c r="B7405"/>
      <c r="C7405"/>
    </row>
    <row r="7406" spans="2:3" x14ac:dyDescent="0.3">
      <c r="B7406"/>
      <c r="C7406"/>
    </row>
    <row r="7407" spans="2:3" x14ac:dyDescent="0.3">
      <c r="B7407"/>
      <c r="C7407"/>
    </row>
    <row r="7408" spans="2:3" x14ac:dyDescent="0.3">
      <c r="B7408"/>
      <c r="C7408"/>
    </row>
    <row r="7409" spans="2:3" x14ac:dyDescent="0.3">
      <c r="B7409"/>
      <c r="C7409"/>
    </row>
    <row r="7410" spans="2:3" x14ac:dyDescent="0.3">
      <c r="B7410"/>
      <c r="C7410"/>
    </row>
    <row r="7411" spans="2:3" x14ac:dyDescent="0.3">
      <c r="B7411"/>
      <c r="C7411"/>
    </row>
    <row r="7412" spans="2:3" x14ac:dyDescent="0.3">
      <c r="B7412"/>
      <c r="C7412"/>
    </row>
    <row r="7413" spans="2:3" x14ac:dyDescent="0.3">
      <c r="B7413"/>
      <c r="C7413"/>
    </row>
    <row r="7414" spans="2:3" x14ac:dyDescent="0.3">
      <c r="B7414"/>
      <c r="C7414"/>
    </row>
    <row r="7415" spans="2:3" x14ac:dyDescent="0.3">
      <c r="B7415"/>
      <c r="C7415"/>
    </row>
    <row r="7416" spans="2:3" x14ac:dyDescent="0.3">
      <c r="B7416"/>
      <c r="C7416"/>
    </row>
    <row r="7417" spans="2:3" x14ac:dyDescent="0.3">
      <c r="B7417"/>
      <c r="C7417"/>
    </row>
    <row r="7418" spans="2:3" x14ac:dyDescent="0.3">
      <c r="B7418"/>
      <c r="C7418"/>
    </row>
    <row r="7419" spans="2:3" x14ac:dyDescent="0.3">
      <c r="B7419"/>
      <c r="C7419"/>
    </row>
    <row r="7420" spans="2:3" x14ac:dyDescent="0.3">
      <c r="B7420"/>
      <c r="C7420"/>
    </row>
    <row r="7421" spans="2:3" x14ac:dyDescent="0.3">
      <c r="B7421"/>
      <c r="C7421"/>
    </row>
    <row r="7422" spans="2:3" x14ac:dyDescent="0.3">
      <c r="B7422"/>
      <c r="C7422"/>
    </row>
    <row r="7423" spans="2:3" x14ac:dyDescent="0.3">
      <c r="B7423"/>
      <c r="C7423"/>
    </row>
    <row r="7424" spans="2:3" x14ac:dyDescent="0.3">
      <c r="B7424"/>
      <c r="C7424"/>
    </row>
    <row r="7425" spans="2:3" x14ac:dyDescent="0.3">
      <c r="B7425"/>
      <c r="C7425"/>
    </row>
    <row r="7426" spans="2:3" x14ac:dyDescent="0.3">
      <c r="B7426"/>
      <c r="C7426"/>
    </row>
    <row r="7427" spans="2:3" x14ac:dyDescent="0.3">
      <c r="B7427"/>
      <c r="C7427"/>
    </row>
    <row r="7428" spans="2:3" x14ac:dyDescent="0.3">
      <c r="B7428"/>
      <c r="C7428"/>
    </row>
    <row r="7429" spans="2:3" x14ac:dyDescent="0.3">
      <c r="B7429"/>
      <c r="C7429"/>
    </row>
    <row r="7430" spans="2:3" x14ac:dyDescent="0.3">
      <c r="B7430"/>
      <c r="C7430"/>
    </row>
    <row r="7431" spans="2:3" x14ac:dyDescent="0.3">
      <c r="B7431"/>
      <c r="C7431"/>
    </row>
    <row r="7432" spans="2:3" x14ac:dyDescent="0.3">
      <c r="B7432"/>
      <c r="C7432"/>
    </row>
    <row r="7433" spans="2:3" x14ac:dyDescent="0.3">
      <c r="B7433"/>
      <c r="C7433"/>
    </row>
    <row r="7434" spans="2:3" x14ac:dyDescent="0.3">
      <c r="B7434"/>
      <c r="C7434"/>
    </row>
    <row r="7435" spans="2:3" x14ac:dyDescent="0.3">
      <c r="B7435"/>
      <c r="C7435"/>
    </row>
    <row r="7436" spans="2:3" x14ac:dyDescent="0.3">
      <c r="B7436"/>
      <c r="C7436"/>
    </row>
    <row r="7437" spans="2:3" x14ac:dyDescent="0.3">
      <c r="B7437"/>
      <c r="C7437"/>
    </row>
    <row r="7438" spans="2:3" x14ac:dyDescent="0.3">
      <c r="B7438"/>
      <c r="C7438"/>
    </row>
    <row r="7439" spans="2:3" x14ac:dyDescent="0.3">
      <c r="B7439"/>
      <c r="C7439"/>
    </row>
    <row r="7440" spans="2:3" x14ac:dyDescent="0.3">
      <c r="B7440"/>
      <c r="C7440"/>
    </row>
    <row r="7441" spans="2:3" x14ac:dyDescent="0.3">
      <c r="B7441"/>
      <c r="C7441"/>
    </row>
    <row r="7442" spans="2:3" x14ac:dyDescent="0.3">
      <c r="B7442"/>
      <c r="C7442"/>
    </row>
    <row r="7443" spans="2:3" x14ac:dyDescent="0.3">
      <c r="B7443"/>
      <c r="C7443"/>
    </row>
    <row r="7444" spans="2:3" x14ac:dyDescent="0.3">
      <c r="B7444"/>
      <c r="C7444"/>
    </row>
    <row r="7445" spans="2:3" x14ac:dyDescent="0.3">
      <c r="B7445"/>
      <c r="C7445"/>
    </row>
    <row r="7446" spans="2:3" x14ac:dyDescent="0.3">
      <c r="B7446"/>
      <c r="C7446"/>
    </row>
    <row r="7447" spans="2:3" x14ac:dyDescent="0.3">
      <c r="B7447"/>
      <c r="C7447"/>
    </row>
    <row r="7448" spans="2:3" x14ac:dyDescent="0.3">
      <c r="B7448"/>
      <c r="C7448"/>
    </row>
    <row r="7449" spans="2:3" x14ac:dyDescent="0.3">
      <c r="B7449"/>
      <c r="C7449"/>
    </row>
    <row r="7450" spans="2:3" x14ac:dyDescent="0.3">
      <c r="B7450"/>
      <c r="C7450"/>
    </row>
    <row r="7451" spans="2:3" x14ac:dyDescent="0.3">
      <c r="B7451"/>
      <c r="C7451"/>
    </row>
    <row r="7452" spans="2:3" x14ac:dyDescent="0.3">
      <c r="B7452"/>
      <c r="C7452"/>
    </row>
    <row r="7453" spans="2:3" x14ac:dyDescent="0.3">
      <c r="B7453"/>
      <c r="C7453"/>
    </row>
    <row r="7454" spans="2:3" x14ac:dyDescent="0.3">
      <c r="B7454"/>
      <c r="C7454"/>
    </row>
    <row r="7455" spans="2:3" x14ac:dyDescent="0.3">
      <c r="B7455"/>
      <c r="C7455"/>
    </row>
    <row r="7456" spans="2:3" x14ac:dyDescent="0.3">
      <c r="B7456"/>
      <c r="C7456"/>
    </row>
    <row r="7457" spans="2:3" x14ac:dyDescent="0.3">
      <c r="B7457"/>
      <c r="C7457"/>
    </row>
    <row r="7458" spans="2:3" x14ac:dyDescent="0.3">
      <c r="B7458"/>
      <c r="C7458"/>
    </row>
    <row r="7459" spans="2:3" x14ac:dyDescent="0.3">
      <c r="B7459"/>
      <c r="C7459"/>
    </row>
    <row r="7460" spans="2:3" x14ac:dyDescent="0.3">
      <c r="B7460"/>
      <c r="C7460"/>
    </row>
    <row r="7461" spans="2:3" x14ac:dyDescent="0.3">
      <c r="B7461"/>
      <c r="C7461"/>
    </row>
    <row r="7462" spans="2:3" x14ac:dyDescent="0.3">
      <c r="B7462"/>
      <c r="C7462"/>
    </row>
    <row r="7463" spans="2:3" x14ac:dyDescent="0.3">
      <c r="B7463"/>
      <c r="C7463"/>
    </row>
    <row r="7464" spans="2:3" x14ac:dyDescent="0.3">
      <c r="B7464"/>
      <c r="C7464"/>
    </row>
    <row r="7465" spans="2:3" x14ac:dyDescent="0.3">
      <c r="B7465"/>
      <c r="C7465"/>
    </row>
    <row r="7466" spans="2:3" x14ac:dyDescent="0.3">
      <c r="B7466"/>
      <c r="C7466"/>
    </row>
    <row r="7467" spans="2:3" x14ac:dyDescent="0.3">
      <c r="B7467"/>
      <c r="C7467"/>
    </row>
    <row r="7468" spans="2:3" x14ac:dyDescent="0.3">
      <c r="B7468"/>
      <c r="C7468"/>
    </row>
    <row r="7469" spans="2:3" x14ac:dyDescent="0.3">
      <c r="B7469"/>
      <c r="C7469"/>
    </row>
    <row r="7470" spans="2:3" x14ac:dyDescent="0.3">
      <c r="B7470"/>
      <c r="C7470"/>
    </row>
    <row r="7471" spans="2:3" x14ac:dyDescent="0.3">
      <c r="B7471"/>
      <c r="C7471"/>
    </row>
    <row r="7472" spans="2:3" x14ac:dyDescent="0.3">
      <c r="B7472"/>
      <c r="C7472"/>
    </row>
    <row r="7473" spans="2:3" x14ac:dyDescent="0.3">
      <c r="B7473"/>
      <c r="C7473"/>
    </row>
    <row r="7474" spans="2:3" x14ac:dyDescent="0.3">
      <c r="B7474"/>
      <c r="C7474"/>
    </row>
    <row r="7475" spans="2:3" x14ac:dyDescent="0.3">
      <c r="B7475"/>
      <c r="C7475"/>
    </row>
    <row r="7476" spans="2:3" x14ac:dyDescent="0.3">
      <c r="B7476"/>
      <c r="C7476"/>
    </row>
    <row r="7477" spans="2:3" x14ac:dyDescent="0.3">
      <c r="B7477"/>
      <c r="C7477"/>
    </row>
    <row r="7478" spans="2:3" x14ac:dyDescent="0.3">
      <c r="B7478"/>
      <c r="C7478"/>
    </row>
    <row r="7479" spans="2:3" x14ac:dyDescent="0.3">
      <c r="B7479"/>
      <c r="C7479"/>
    </row>
    <row r="7480" spans="2:3" x14ac:dyDescent="0.3">
      <c r="B7480"/>
      <c r="C7480"/>
    </row>
    <row r="7481" spans="2:3" x14ac:dyDescent="0.3">
      <c r="B7481"/>
      <c r="C7481"/>
    </row>
    <row r="7482" spans="2:3" x14ac:dyDescent="0.3">
      <c r="B7482"/>
      <c r="C7482"/>
    </row>
    <row r="7483" spans="2:3" x14ac:dyDescent="0.3">
      <c r="B7483"/>
      <c r="C7483"/>
    </row>
    <row r="7484" spans="2:3" x14ac:dyDescent="0.3">
      <c r="B7484"/>
      <c r="C7484"/>
    </row>
    <row r="7485" spans="2:3" x14ac:dyDescent="0.3">
      <c r="B7485"/>
      <c r="C7485"/>
    </row>
    <row r="7486" spans="2:3" x14ac:dyDescent="0.3">
      <c r="B7486"/>
      <c r="C7486"/>
    </row>
    <row r="7487" spans="2:3" x14ac:dyDescent="0.3">
      <c r="B7487"/>
      <c r="C7487"/>
    </row>
    <row r="7488" spans="2:3" x14ac:dyDescent="0.3">
      <c r="B7488"/>
      <c r="C7488"/>
    </row>
    <row r="7489" spans="2:3" x14ac:dyDescent="0.3">
      <c r="B7489"/>
      <c r="C7489"/>
    </row>
    <row r="7490" spans="2:3" x14ac:dyDescent="0.3">
      <c r="B7490"/>
      <c r="C7490"/>
    </row>
    <row r="7491" spans="2:3" x14ac:dyDescent="0.3">
      <c r="B7491"/>
      <c r="C7491"/>
    </row>
    <row r="7492" spans="2:3" x14ac:dyDescent="0.3">
      <c r="B7492"/>
      <c r="C7492"/>
    </row>
    <row r="7493" spans="2:3" x14ac:dyDescent="0.3">
      <c r="B7493"/>
      <c r="C7493"/>
    </row>
    <row r="7494" spans="2:3" x14ac:dyDescent="0.3">
      <c r="B7494"/>
      <c r="C7494"/>
    </row>
    <row r="7495" spans="2:3" x14ac:dyDescent="0.3">
      <c r="B7495"/>
      <c r="C7495"/>
    </row>
    <row r="7496" spans="2:3" x14ac:dyDescent="0.3">
      <c r="B7496"/>
      <c r="C7496"/>
    </row>
    <row r="7497" spans="2:3" x14ac:dyDescent="0.3">
      <c r="B7497"/>
      <c r="C7497"/>
    </row>
    <row r="7498" spans="2:3" x14ac:dyDescent="0.3">
      <c r="B7498"/>
      <c r="C7498"/>
    </row>
    <row r="7499" spans="2:3" x14ac:dyDescent="0.3">
      <c r="B7499"/>
      <c r="C7499"/>
    </row>
    <row r="7500" spans="2:3" x14ac:dyDescent="0.3">
      <c r="B7500"/>
      <c r="C7500"/>
    </row>
    <row r="7501" spans="2:3" x14ac:dyDescent="0.3">
      <c r="B7501"/>
      <c r="C7501"/>
    </row>
    <row r="7502" spans="2:3" x14ac:dyDescent="0.3">
      <c r="B7502"/>
      <c r="C7502"/>
    </row>
    <row r="7503" spans="2:3" x14ac:dyDescent="0.3">
      <c r="B7503"/>
      <c r="C7503"/>
    </row>
    <row r="7504" spans="2:3" x14ac:dyDescent="0.3">
      <c r="B7504"/>
      <c r="C7504"/>
    </row>
    <row r="7505" spans="2:3" x14ac:dyDescent="0.3">
      <c r="B7505"/>
      <c r="C7505"/>
    </row>
    <row r="7506" spans="2:3" x14ac:dyDescent="0.3">
      <c r="B7506"/>
      <c r="C7506"/>
    </row>
    <row r="7507" spans="2:3" x14ac:dyDescent="0.3">
      <c r="B7507"/>
      <c r="C7507"/>
    </row>
    <row r="7508" spans="2:3" x14ac:dyDescent="0.3">
      <c r="B7508"/>
      <c r="C7508"/>
    </row>
    <row r="7509" spans="2:3" x14ac:dyDescent="0.3">
      <c r="B7509"/>
      <c r="C7509"/>
    </row>
    <row r="7510" spans="2:3" x14ac:dyDescent="0.3">
      <c r="B7510"/>
      <c r="C7510"/>
    </row>
    <row r="7511" spans="2:3" x14ac:dyDescent="0.3">
      <c r="B7511"/>
      <c r="C7511"/>
    </row>
    <row r="7512" spans="2:3" x14ac:dyDescent="0.3">
      <c r="B7512"/>
      <c r="C7512"/>
    </row>
    <row r="7513" spans="2:3" x14ac:dyDescent="0.3">
      <c r="B7513"/>
      <c r="C7513"/>
    </row>
    <row r="7514" spans="2:3" x14ac:dyDescent="0.3">
      <c r="B7514"/>
      <c r="C7514"/>
    </row>
    <row r="7515" spans="2:3" x14ac:dyDescent="0.3">
      <c r="B7515"/>
      <c r="C7515"/>
    </row>
    <row r="7516" spans="2:3" x14ac:dyDescent="0.3">
      <c r="B7516"/>
      <c r="C7516"/>
    </row>
    <row r="7517" spans="2:3" x14ac:dyDescent="0.3">
      <c r="B7517"/>
      <c r="C7517"/>
    </row>
    <row r="7518" spans="2:3" x14ac:dyDescent="0.3">
      <c r="B7518"/>
      <c r="C7518"/>
    </row>
    <row r="7519" spans="2:3" x14ac:dyDescent="0.3">
      <c r="B7519"/>
      <c r="C7519"/>
    </row>
    <row r="7520" spans="2:3" x14ac:dyDescent="0.3">
      <c r="B7520"/>
      <c r="C7520"/>
    </row>
    <row r="7521" spans="2:3" x14ac:dyDescent="0.3">
      <c r="B7521"/>
      <c r="C7521"/>
    </row>
    <row r="7522" spans="2:3" x14ac:dyDescent="0.3">
      <c r="B7522"/>
      <c r="C7522"/>
    </row>
    <row r="7523" spans="2:3" x14ac:dyDescent="0.3">
      <c r="B7523"/>
      <c r="C7523"/>
    </row>
    <row r="7524" spans="2:3" x14ac:dyDescent="0.3">
      <c r="B7524"/>
      <c r="C7524"/>
    </row>
    <row r="7525" spans="2:3" x14ac:dyDescent="0.3">
      <c r="B7525"/>
      <c r="C7525"/>
    </row>
    <row r="7526" spans="2:3" x14ac:dyDescent="0.3">
      <c r="B7526"/>
      <c r="C7526"/>
    </row>
    <row r="7527" spans="2:3" x14ac:dyDescent="0.3">
      <c r="B7527"/>
      <c r="C7527"/>
    </row>
    <row r="7528" spans="2:3" x14ac:dyDescent="0.3">
      <c r="B7528"/>
      <c r="C7528"/>
    </row>
    <row r="7529" spans="2:3" x14ac:dyDescent="0.3">
      <c r="B7529"/>
      <c r="C7529"/>
    </row>
    <row r="7530" spans="2:3" x14ac:dyDescent="0.3">
      <c r="B7530"/>
      <c r="C7530"/>
    </row>
    <row r="7531" spans="2:3" x14ac:dyDescent="0.3">
      <c r="B7531"/>
      <c r="C7531"/>
    </row>
    <row r="7532" spans="2:3" x14ac:dyDescent="0.3">
      <c r="B7532"/>
      <c r="C7532"/>
    </row>
    <row r="7533" spans="2:3" x14ac:dyDescent="0.3">
      <c r="B7533"/>
      <c r="C7533"/>
    </row>
    <row r="7534" spans="2:3" x14ac:dyDescent="0.3">
      <c r="B7534"/>
      <c r="C7534"/>
    </row>
    <row r="7535" spans="2:3" x14ac:dyDescent="0.3">
      <c r="B7535"/>
      <c r="C7535"/>
    </row>
    <row r="7536" spans="2:3" x14ac:dyDescent="0.3">
      <c r="B7536"/>
      <c r="C7536"/>
    </row>
    <row r="7537" spans="2:3" x14ac:dyDescent="0.3">
      <c r="B7537"/>
      <c r="C7537"/>
    </row>
    <row r="7538" spans="2:3" x14ac:dyDescent="0.3">
      <c r="B7538"/>
      <c r="C7538"/>
    </row>
    <row r="7539" spans="2:3" x14ac:dyDescent="0.3">
      <c r="B7539"/>
      <c r="C7539"/>
    </row>
    <row r="7540" spans="2:3" x14ac:dyDescent="0.3">
      <c r="B7540"/>
      <c r="C7540"/>
    </row>
    <row r="7541" spans="2:3" x14ac:dyDescent="0.3">
      <c r="B7541"/>
      <c r="C7541"/>
    </row>
    <row r="7542" spans="2:3" x14ac:dyDescent="0.3">
      <c r="B7542"/>
      <c r="C7542"/>
    </row>
    <row r="7543" spans="2:3" x14ac:dyDescent="0.3">
      <c r="B7543"/>
      <c r="C7543"/>
    </row>
    <row r="7544" spans="2:3" x14ac:dyDescent="0.3">
      <c r="B7544"/>
      <c r="C7544"/>
    </row>
    <row r="7545" spans="2:3" x14ac:dyDescent="0.3">
      <c r="B7545"/>
      <c r="C7545"/>
    </row>
    <row r="7546" spans="2:3" x14ac:dyDescent="0.3">
      <c r="B7546"/>
      <c r="C7546"/>
    </row>
    <row r="7547" spans="2:3" x14ac:dyDescent="0.3">
      <c r="B7547"/>
      <c r="C7547"/>
    </row>
    <row r="7548" spans="2:3" x14ac:dyDescent="0.3">
      <c r="B7548"/>
      <c r="C7548"/>
    </row>
    <row r="7549" spans="2:3" x14ac:dyDescent="0.3">
      <c r="B7549"/>
      <c r="C7549"/>
    </row>
    <row r="7550" spans="2:3" x14ac:dyDescent="0.3">
      <c r="B7550"/>
      <c r="C7550"/>
    </row>
    <row r="7551" spans="2:3" x14ac:dyDescent="0.3">
      <c r="B7551"/>
      <c r="C7551"/>
    </row>
    <row r="7552" spans="2:3" x14ac:dyDescent="0.3">
      <c r="B7552"/>
      <c r="C7552"/>
    </row>
    <row r="7553" spans="2:3" x14ac:dyDescent="0.3">
      <c r="B7553"/>
      <c r="C7553"/>
    </row>
    <row r="7554" spans="2:3" x14ac:dyDescent="0.3">
      <c r="B7554"/>
      <c r="C7554"/>
    </row>
    <row r="7555" spans="2:3" x14ac:dyDescent="0.3">
      <c r="B7555"/>
      <c r="C7555"/>
    </row>
    <row r="7556" spans="2:3" x14ac:dyDescent="0.3">
      <c r="B7556"/>
      <c r="C7556"/>
    </row>
    <row r="7557" spans="2:3" x14ac:dyDescent="0.3">
      <c r="B7557"/>
      <c r="C7557"/>
    </row>
    <row r="7558" spans="2:3" x14ac:dyDescent="0.3">
      <c r="B7558"/>
      <c r="C7558"/>
    </row>
    <row r="7559" spans="2:3" x14ac:dyDescent="0.3">
      <c r="B7559"/>
      <c r="C7559"/>
    </row>
    <row r="7560" spans="2:3" x14ac:dyDescent="0.3">
      <c r="B7560"/>
      <c r="C7560"/>
    </row>
    <row r="7561" spans="2:3" x14ac:dyDescent="0.3">
      <c r="B7561"/>
      <c r="C7561"/>
    </row>
    <row r="7562" spans="2:3" x14ac:dyDescent="0.3">
      <c r="B7562"/>
      <c r="C7562"/>
    </row>
    <row r="7563" spans="2:3" x14ac:dyDescent="0.3">
      <c r="B7563"/>
      <c r="C7563"/>
    </row>
    <row r="7564" spans="2:3" x14ac:dyDescent="0.3">
      <c r="B7564"/>
      <c r="C7564"/>
    </row>
    <row r="7565" spans="2:3" x14ac:dyDescent="0.3">
      <c r="B7565"/>
      <c r="C7565"/>
    </row>
    <row r="7566" spans="2:3" x14ac:dyDescent="0.3">
      <c r="B7566"/>
      <c r="C7566"/>
    </row>
    <row r="7567" spans="2:3" x14ac:dyDescent="0.3">
      <c r="B7567"/>
      <c r="C7567"/>
    </row>
    <row r="7568" spans="2:3" x14ac:dyDescent="0.3">
      <c r="B7568"/>
      <c r="C7568"/>
    </row>
    <row r="7569" spans="2:3" x14ac:dyDescent="0.3">
      <c r="B7569"/>
      <c r="C7569"/>
    </row>
    <row r="7570" spans="2:3" x14ac:dyDescent="0.3">
      <c r="B7570"/>
      <c r="C7570"/>
    </row>
    <row r="7571" spans="2:3" x14ac:dyDescent="0.3">
      <c r="B7571"/>
      <c r="C7571"/>
    </row>
    <row r="7572" spans="2:3" x14ac:dyDescent="0.3">
      <c r="B7572"/>
      <c r="C7572"/>
    </row>
    <row r="7573" spans="2:3" x14ac:dyDescent="0.3">
      <c r="B7573"/>
      <c r="C7573"/>
    </row>
    <row r="7574" spans="2:3" x14ac:dyDescent="0.3">
      <c r="B7574"/>
      <c r="C7574"/>
    </row>
    <row r="7575" spans="2:3" x14ac:dyDescent="0.3">
      <c r="B7575"/>
      <c r="C7575"/>
    </row>
    <row r="7576" spans="2:3" x14ac:dyDescent="0.3">
      <c r="B7576"/>
      <c r="C7576"/>
    </row>
    <row r="7577" spans="2:3" x14ac:dyDescent="0.3">
      <c r="B7577"/>
      <c r="C7577"/>
    </row>
    <row r="7578" spans="2:3" x14ac:dyDescent="0.3">
      <c r="B7578"/>
      <c r="C7578"/>
    </row>
    <row r="7579" spans="2:3" x14ac:dyDescent="0.3">
      <c r="B7579"/>
      <c r="C7579"/>
    </row>
    <row r="7580" spans="2:3" x14ac:dyDescent="0.3">
      <c r="B7580"/>
      <c r="C7580"/>
    </row>
    <row r="7581" spans="2:3" x14ac:dyDescent="0.3">
      <c r="B7581"/>
      <c r="C7581"/>
    </row>
    <row r="7582" spans="2:3" x14ac:dyDescent="0.3">
      <c r="B7582"/>
      <c r="C7582"/>
    </row>
    <row r="7583" spans="2:3" x14ac:dyDescent="0.3">
      <c r="B7583"/>
      <c r="C7583"/>
    </row>
    <row r="7584" spans="2:3" x14ac:dyDescent="0.3">
      <c r="B7584"/>
      <c r="C7584"/>
    </row>
    <row r="7585" spans="2:3" x14ac:dyDescent="0.3">
      <c r="B7585"/>
      <c r="C7585"/>
    </row>
    <row r="7586" spans="2:3" x14ac:dyDescent="0.3">
      <c r="B7586"/>
      <c r="C7586"/>
    </row>
    <row r="7587" spans="2:3" x14ac:dyDescent="0.3">
      <c r="B7587"/>
      <c r="C7587"/>
    </row>
    <row r="7588" spans="2:3" x14ac:dyDescent="0.3">
      <c r="B7588"/>
      <c r="C7588"/>
    </row>
    <row r="7589" spans="2:3" x14ac:dyDescent="0.3">
      <c r="B7589"/>
      <c r="C7589"/>
    </row>
    <row r="7590" spans="2:3" x14ac:dyDescent="0.3">
      <c r="B7590"/>
      <c r="C7590"/>
    </row>
    <row r="7591" spans="2:3" x14ac:dyDescent="0.3">
      <c r="B7591"/>
      <c r="C7591"/>
    </row>
    <row r="7592" spans="2:3" x14ac:dyDescent="0.3">
      <c r="B7592"/>
      <c r="C7592"/>
    </row>
    <row r="7593" spans="2:3" x14ac:dyDescent="0.3">
      <c r="B7593"/>
      <c r="C7593"/>
    </row>
    <row r="7594" spans="2:3" x14ac:dyDescent="0.3">
      <c r="B7594"/>
      <c r="C7594"/>
    </row>
    <row r="7595" spans="2:3" x14ac:dyDescent="0.3">
      <c r="B7595"/>
      <c r="C7595"/>
    </row>
    <row r="7596" spans="2:3" x14ac:dyDescent="0.3">
      <c r="B7596"/>
      <c r="C7596"/>
    </row>
    <row r="7597" spans="2:3" x14ac:dyDescent="0.3">
      <c r="B7597"/>
      <c r="C7597"/>
    </row>
    <row r="7598" spans="2:3" x14ac:dyDescent="0.3">
      <c r="B7598"/>
      <c r="C7598"/>
    </row>
    <row r="7599" spans="2:3" x14ac:dyDescent="0.3">
      <c r="B7599"/>
      <c r="C7599"/>
    </row>
    <row r="7600" spans="2:3" x14ac:dyDescent="0.3">
      <c r="B7600"/>
      <c r="C7600"/>
    </row>
    <row r="7601" spans="2:3" x14ac:dyDescent="0.3">
      <c r="B7601"/>
      <c r="C7601"/>
    </row>
    <row r="7602" spans="2:3" x14ac:dyDescent="0.3">
      <c r="B7602"/>
      <c r="C7602"/>
    </row>
    <row r="7603" spans="2:3" x14ac:dyDescent="0.3">
      <c r="B7603"/>
      <c r="C7603"/>
    </row>
    <row r="7604" spans="2:3" x14ac:dyDescent="0.3">
      <c r="B7604"/>
      <c r="C7604"/>
    </row>
    <row r="7605" spans="2:3" x14ac:dyDescent="0.3">
      <c r="B7605"/>
      <c r="C7605"/>
    </row>
    <row r="7606" spans="2:3" x14ac:dyDescent="0.3">
      <c r="B7606"/>
      <c r="C7606"/>
    </row>
    <row r="7607" spans="2:3" x14ac:dyDescent="0.3">
      <c r="B7607"/>
      <c r="C7607"/>
    </row>
    <row r="7608" spans="2:3" x14ac:dyDescent="0.3">
      <c r="B7608"/>
      <c r="C7608"/>
    </row>
    <row r="7609" spans="2:3" x14ac:dyDescent="0.3">
      <c r="B7609"/>
      <c r="C7609"/>
    </row>
    <row r="7610" spans="2:3" x14ac:dyDescent="0.3">
      <c r="B7610"/>
      <c r="C7610"/>
    </row>
    <row r="7611" spans="2:3" x14ac:dyDescent="0.3">
      <c r="B7611"/>
      <c r="C7611"/>
    </row>
    <row r="7612" spans="2:3" x14ac:dyDescent="0.3">
      <c r="B7612"/>
      <c r="C7612"/>
    </row>
    <row r="7613" spans="2:3" x14ac:dyDescent="0.3">
      <c r="B7613"/>
      <c r="C7613"/>
    </row>
    <row r="7614" spans="2:3" x14ac:dyDescent="0.3">
      <c r="B7614"/>
      <c r="C7614"/>
    </row>
    <row r="7615" spans="2:3" x14ac:dyDescent="0.3">
      <c r="B7615"/>
      <c r="C7615"/>
    </row>
    <row r="7616" spans="2:3" x14ac:dyDescent="0.3">
      <c r="B7616"/>
      <c r="C7616"/>
    </row>
    <row r="7617" spans="2:3" x14ac:dyDescent="0.3">
      <c r="B7617"/>
      <c r="C7617"/>
    </row>
    <row r="7618" spans="2:3" x14ac:dyDescent="0.3">
      <c r="B7618"/>
      <c r="C7618"/>
    </row>
    <row r="7619" spans="2:3" x14ac:dyDescent="0.3">
      <c r="B7619"/>
      <c r="C7619"/>
    </row>
    <row r="7620" spans="2:3" x14ac:dyDescent="0.3">
      <c r="B7620"/>
      <c r="C7620"/>
    </row>
    <row r="7621" spans="2:3" x14ac:dyDescent="0.3">
      <c r="B7621"/>
      <c r="C7621"/>
    </row>
    <row r="7622" spans="2:3" x14ac:dyDescent="0.3">
      <c r="B7622"/>
      <c r="C7622"/>
    </row>
    <row r="7623" spans="2:3" x14ac:dyDescent="0.3">
      <c r="B7623"/>
      <c r="C7623"/>
    </row>
    <row r="7624" spans="2:3" x14ac:dyDescent="0.3">
      <c r="B7624"/>
      <c r="C7624"/>
    </row>
    <row r="7625" spans="2:3" x14ac:dyDescent="0.3">
      <c r="B7625"/>
      <c r="C7625"/>
    </row>
    <row r="7626" spans="2:3" x14ac:dyDescent="0.3">
      <c r="B7626"/>
      <c r="C7626"/>
    </row>
    <row r="7627" spans="2:3" x14ac:dyDescent="0.3">
      <c r="B7627"/>
      <c r="C7627"/>
    </row>
    <row r="7628" spans="2:3" x14ac:dyDescent="0.3">
      <c r="B7628"/>
      <c r="C7628"/>
    </row>
    <row r="7629" spans="2:3" x14ac:dyDescent="0.3">
      <c r="B7629"/>
      <c r="C7629"/>
    </row>
    <row r="7630" spans="2:3" x14ac:dyDescent="0.3">
      <c r="B7630"/>
      <c r="C7630"/>
    </row>
    <row r="7631" spans="2:3" x14ac:dyDescent="0.3">
      <c r="B7631"/>
      <c r="C7631"/>
    </row>
    <row r="7632" spans="2:3" x14ac:dyDescent="0.3">
      <c r="B7632"/>
      <c r="C7632"/>
    </row>
    <row r="7633" spans="2:3" x14ac:dyDescent="0.3">
      <c r="B7633"/>
      <c r="C7633"/>
    </row>
    <row r="7634" spans="2:3" x14ac:dyDescent="0.3">
      <c r="B7634"/>
      <c r="C7634"/>
    </row>
    <row r="7635" spans="2:3" x14ac:dyDescent="0.3">
      <c r="B7635"/>
      <c r="C7635"/>
    </row>
    <row r="7636" spans="2:3" x14ac:dyDescent="0.3">
      <c r="B7636"/>
      <c r="C7636"/>
    </row>
    <row r="7637" spans="2:3" x14ac:dyDescent="0.3">
      <c r="B7637"/>
      <c r="C7637"/>
    </row>
    <row r="7638" spans="2:3" x14ac:dyDescent="0.3">
      <c r="B7638"/>
      <c r="C7638"/>
    </row>
    <row r="7639" spans="2:3" x14ac:dyDescent="0.3">
      <c r="B7639"/>
      <c r="C7639"/>
    </row>
    <row r="7640" spans="2:3" x14ac:dyDescent="0.3">
      <c r="B7640"/>
      <c r="C7640"/>
    </row>
    <row r="7641" spans="2:3" x14ac:dyDescent="0.3">
      <c r="B7641"/>
      <c r="C7641"/>
    </row>
    <row r="7642" spans="2:3" x14ac:dyDescent="0.3">
      <c r="B7642"/>
      <c r="C7642"/>
    </row>
    <row r="7643" spans="2:3" x14ac:dyDescent="0.3">
      <c r="B7643"/>
      <c r="C7643"/>
    </row>
    <row r="7644" spans="2:3" x14ac:dyDescent="0.3">
      <c r="B7644"/>
      <c r="C7644"/>
    </row>
    <row r="7645" spans="2:3" x14ac:dyDescent="0.3">
      <c r="B7645"/>
      <c r="C7645"/>
    </row>
    <row r="7646" spans="2:3" x14ac:dyDescent="0.3">
      <c r="B7646"/>
      <c r="C7646"/>
    </row>
    <row r="7647" spans="2:3" x14ac:dyDescent="0.3">
      <c r="B7647"/>
      <c r="C7647"/>
    </row>
    <row r="7648" spans="2:3" x14ac:dyDescent="0.3">
      <c r="B7648"/>
      <c r="C7648"/>
    </row>
    <row r="7649" spans="2:3" x14ac:dyDescent="0.3">
      <c r="B7649"/>
      <c r="C7649"/>
    </row>
    <row r="7650" spans="2:3" x14ac:dyDescent="0.3">
      <c r="B7650"/>
      <c r="C7650"/>
    </row>
    <row r="7651" spans="2:3" x14ac:dyDescent="0.3">
      <c r="B7651"/>
      <c r="C7651"/>
    </row>
    <row r="7652" spans="2:3" x14ac:dyDescent="0.3">
      <c r="B7652"/>
      <c r="C7652"/>
    </row>
    <row r="7653" spans="2:3" x14ac:dyDescent="0.3">
      <c r="B7653"/>
      <c r="C7653"/>
    </row>
    <row r="7654" spans="2:3" x14ac:dyDescent="0.3">
      <c r="B7654"/>
      <c r="C7654"/>
    </row>
    <row r="7655" spans="2:3" x14ac:dyDescent="0.3">
      <c r="B7655"/>
      <c r="C7655"/>
    </row>
    <row r="7656" spans="2:3" x14ac:dyDescent="0.3">
      <c r="B7656"/>
      <c r="C7656"/>
    </row>
    <row r="7657" spans="2:3" x14ac:dyDescent="0.3">
      <c r="B7657"/>
      <c r="C7657"/>
    </row>
    <row r="7658" spans="2:3" x14ac:dyDescent="0.3">
      <c r="B7658"/>
      <c r="C7658"/>
    </row>
    <row r="7659" spans="2:3" x14ac:dyDescent="0.3">
      <c r="B7659"/>
      <c r="C7659"/>
    </row>
    <row r="7660" spans="2:3" x14ac:dyDescent="0.3">
      <c r="B7660"/>
      <c r="C7660"/>
    </row>
    <row r="7661" spans="2:3" x14ac:dyDescent="0.3">
      <c r="B7661"/>
      <c r="C7661"/>
    </row>
    <row r="7662" spans="2:3" x14ac:dyDescent="0.3">
      <c r="B7662"/>
      <c r="C7662"/>
    </row>
    <row r="7663" spans="2:3" x14ac:dyDescent="0.3">
      <c r="B7663"/>
      <c r="C7663"/>
    </row>
    <row r="7664" spans="2:3" x14ac:dyDescent="0.3">
      <c r="B7664"/>
      <c r="C7664"/>
    </row>
    <row r="7665" spans="2:3" x14ac:dyDescent="0.3">
      <c r="B7665"/>
      <c r="C7665"/>
    </row>
    <row r="7666" spans="2:3" x14ac:dyDescent="0.3">
      <c r="B7666"/>
      <c r="C7666"/>
    </row>
    <row r="7667" spans="2:3" x14ac:dyDescent="0.3">
      <c r="B7667"/>
      <c r="C7667"/>
    </row>
    <row r="7668" spans="2:3" x14ac:dyDescent="0.3">
      <c r="B7668"/>
      <c r="C7668"/>
    </row>
    <row r="7669" spans="2:3" x14ac:dyDescent="0.3">
      <c r="B7669"/>
      <c r="C7669"/>
    </row>
    <row r="7670" spans="2:3" x14ac:dyDescent="0.3">
      <c r="B7670"/>
      <c r="C7670"/>
    </row>
    <row r="7671" spans="2:3" x14ac:dyDescent="0.3">
      <c r="B7671"/>
      <c r="C7671"/>
    </row>
    <row r="7672" spans="2:3" x14ac:dyDescent="0.3">
      <c r="B7672"/>
      <c r="C7672"/>
    </row>
    <row r="7673" spans="2:3" x14ac:dyDescent="0.3">
      <c r="B7673"/>
      <c r="C7673"/>
    </row>
    <row r="7674" spans="2:3" x14ac:dyDescent="0.3">
      <c r="B7674"/>
      <c r="C7674"/>
    </row>
    <row r="7675" spans="2:3" x14ac:dyDescent="0.3">
      <c r="B7675"/>
      <c r="C7675"/>
    </row>
    <row r="7676" spans="2:3" x14ac:dyDescent="0.3">
      <c r="B7676"/>
      <c r="C7676"/>
    </row>
    <row r="7677" spans="2:3" x14ac:dyDescent="0.3">
      <c r="B7677"/>
      <c r="C7677"/>
    </row>
    <row r="7678" spans="2:3" x14ac:dyDescent="0.3">
      <c r="B7678"/>
      <c r="C7678"/>
    </row>
    <row r="7679" spans="2:3" x14ac:dyDescent="0.3">
      <c r="B7679"/>
      <c r="C7679"/>
    </row>
    <row r="7680" spans="2:3" x14ac:dyDescent="0.3">
      <c r="B7680"/>
      <c r="C7680"/>
    </row>
    <row r="7681" spans="2:3" x14ac:dyDescent="0.3">
      <c r="B7681"/>
      <c r="C7681"/>
    </row>
    <row r="7682" spans="2:3" x14ac:dyDescent="0.3">
      <c r="B7682"/>
      <c r="C7682"/>
    </row>
    <row r="7683" spans="2:3" x14ac:dyDescent="0.3">
      <c r="B7683"/>
      <c r="C7683"/>
    </row>
    <row r="7684" spans="2:3" x14ac:dyDescent="0.3">
      <c r="B7684"/>
      <c r="C7684"/>
    </row>
    <row r="7685" spans="2:3" x14ac:dyDescent="0.3">
      <c r="B7685"/>
      <c r="C7685"/>
    </row>
    <row r="7686" spans="2:3" x14ac:dyDescent="0.3">
      <c r="B7686"/>
      <c r="C7686"/>
    </row>
    <row r="7687" spans="2:3" x14ac:dyDescent="0.3">
      <c r="B7687"/>
      <c r="C7687"/>
    </row>
    <row r="7688" spans="2:3" x14ac:dyDescent="0.3">
      <c r="B7688"/>
      <c r="C7688"/>
    </row>
    <row r="7689" spans="2:3" x14ac:dyDescent="0.3">
      <c r="B7689"/>
      <c r="C7689"/>
    </row>
    <row r="7690" spans="2:3" x14ac:dyDescent="0.3">
      <c r="B7690"/>
      <c r="C7690"/>
    </row>
    <row r="7691" spans="2:3" x14ac:dyDescent="0.3">
      <c r="B7691"/>
      <c r="C7691"/>
    </row>
    <row r="7692" spans="2:3" x14ac:dyDescent="0.3">
      <c r="B7692"/>
      <c r="C7692"/>
    </row>
    <row r="7693" spans="2:3" x14ac:dyDescent="0.3">
      <c r="B7693"/>
      <c r="C7693"/>
    </row>
    <row r="7694" spans="2:3" x14ac:dyDescent="0.3">
      <c r="B7694"/>
      <c r="C7694"/>
    </row>
    <row r="7695" spans="2:3" x14ac:dyDescent="0.3">
      <c r="B7695"/>
      <c r="C7695"/>
    </row>
    <row r="7696" spans="2:3" x14ac:dyDescent="0.3">
      <c r="B7696"/>
      <c r="C7696"/>
    </row>
    <row r="7697" spans="2:3" x14ac:dyDescent="0.3">
      <c r="B7697"/>
      <c r="C7697"/>
    </row>
    <row r="7698" spans="2:3" x14ac:dyDescent="0.3">
      <c r="B7698"/>
      <c r="C7698"/>
    </row>
    <row r="7699" spans="2:3" x14ac:dyDescent="0.3">
      <c r="B7699"/>
      <c r="C7699"/>
    </row>
    <row r="7700" spans="2:3" x14ac:dyDescent="0.3">
      <c r="B7700"/>
      <c r="C7700"/>
    </row>
    <row r="7701" spans="2:3" x14ac:dyDescent="0.3">
      <c r="B7701"/>
      <c r="C7701"/>
    </row>
    <row r="7702" spans="2:3" x14ac:dyDescent="0.3">
      <c r="B7702"/>
      <c r="C7702"/>
    </row>
    <row r="7703" spans="2:3" x14ac:dyDescent="0.3">
      <c r="B7703"/>
      <c r="C7703"/>
    </row>
    <row r="7704" spans="2:3" x14ac:dyDescent="0.3">
      <c r="B7704"/>
      <c r="C7704"/>
    </row>
    <row r="7705" spans="2:3" x14ac:dyDescent="0.3">
      <c r="B7705"/>
      <c r="C7705"/>
    </row>
    <row r="7706" spans="2:3" x14ac:dyDescent="0.3">
      <c r="B7706"/>
      <c r="C7706"/>
    </row>
    <row r="7707" spans="2:3" x14ac:dyDescent="0.3">
      <c r="B7707"/>
      <c r="C7707"/>
    </row>
    <row r="7708" spans="2:3" x14ac:dyDescent="0.3">
      <c r="B7708"/>
      <c r="C7708"/>
    </row>
    <row r="7709" spans="2:3" x14ac:dyDescent="0.3">
      <c r="B7709"/>
      <c r="C7709"/>
    </row>
    <row r="7710" spans="2:3" x14ac:dyDescent="0.3">
      <c r="B7710"/>
      <c r="C7710"/>
    </row>
    <row r="7711" spans="2:3" x14ac:dyDescent="0.3">
      <c r="B7711"/>
      <c r="C7711"/>
    </row>
    <row r="7712" spans="2:3" x14ac:dyDescent="0.3">
      <c r="B7712"/>
      <c r="C7712"/>
    </row>
    <row r="7713" spans="2:3" x14ac:dyDescent="0.3">
      <c r="B7713"/>
      <c r="C7713"/>
    </row>
    <row r="7714" spans="2:3" x14ac:dyDescent="0.3">
      <c r="B7714"/>
      <c r="C7714"/>
    </row>
    <row r="7715" spans="2:3" x14ac:dyDescent="0.3">
      <c r="B7715"/>
      <c r="C7715"/>
    </row>
    <row r="7716" spans="2:3" x14ac:dyDescent="0.3">
      <c r="B7716"/>
      <c r="C7716"/>
    </row>
    <row r="7717" spans="2:3" x14ac:dyDescent="0.3">
      <c r="B7717"/>
      <c r="C7717"/>
    </row>
    <row r="7718" spans="2:3" x14ac:dyDescent="0.3">
      <c r="B7718"/>
      <c r="C7718"/>
    </row>
    <row r="7719" spans="2:3" x14ac:dyDescent="0.3">
      <c r="B7719"/>
      <c r="C7719"/>
    </row>
    <row r="7720" spans="2:3" x14ac:dyDescent="0.3">
      <c r="B7720"/>
      <c r="C7720"/>
    </row>
    <row r="7721" spans="2:3" x14ac:dyDescent="0.3">
      <c r="B7721"/>
      <c r="C7721"/>
    </row>
    <row r="7722" spans="2:3" x14ac:dyDescent="0.3">
      <c r="B7722"/>
      <c r="C7722"/>
    </row>
    <row r="7723" spans="2:3" x14ac:dyDescent="0.3">
      <c r="B7723"/>
      <c r="C7723"/>
    </row>
    <row r="7724" spans="2:3" x14ac:dyDescent="0.3">
      <c r="B7724"/>
      <c r="C7724"/>
    </row>
    <row r="7725" spans="2:3" x14ac:dyDescent="0.3">
      <c r="B7725"/>
      <c r="C7725"/>
    </row>
    <row r="7726" spans="2:3" x14ac:dyDescent="0.3">
      <c r="B7726"/>
      <c r="C7726"/>
    </row>
    <row r="7727" spans="2:3" x14ac:dyDescent="0.3">
      <c r="B7727"/>
      <c r="C7727"/>
    </row>
    <row r="7728" spans="2:3" x14ac:dyDescent="0.3">
      <c r="B7728"/>
      <c r="C7728"/>
    </row>
    <row r="7729" spans="2:3" x14ac:dyDescent="0.3">
      <c r="B7729"/>
      <c r="C7729"/>
    </row>
    <row r="7730" spans="2:3" x14ac:dyDescent="0.3">
      <c r="B7730"/>
      <c r="C7730"/>
    </row>
    <row r="7731" spans="2:3" x14ac:dyDescent="0.3">
      <c r="B7731"/>
      <c r="C7731"/>
    </row>
    <row r="7732" spans="2:3" x14ac:dyDescent="0.3">
      <c r="B7732"/>
      <c r="C7732"/>
    </row>
    <row r="7733" spans="2:3" x14ac:dyDescent="0.3">
      <c r="B7733"/>
      <c r="C7733"/>
    </row>
    <row r="7734" spans="2:3" x14ac:dyDescent="0.3">
      <c r="B7734"/>
      <c r="C7734"/>
    </row>
    <row r="7735" spans="2:3" x14ac:dyDescent="0.3">
      <c r="B7735"/>
      <c r="C7735"/>
    </row>
    <row r="7736" spans="2:3" x14ac:dyDescent="0.3">
      <c r="B7736"/>
      <c r="C7736"/>
    </row>
    <row r="7737" spans="2:3" x14ac:dyDescent="0.3">
      <c r="B7737"/>
      <c r="C7737"/>
    </row>
    <row r="7738" spans="2:3" x14ac:dyDescent="0.3">
      <c r="B7738"/>
      <c r="C7738"/>
    </row>
    <row r="7739" spans="2:3" x14ac:dyDescent="0.3">
      <c r="B7739"/>
      <c r="C7739"/>
    </row>
    <row r="7740" spans="2:3" x14ac:dyDescent="0.3">
      <c r="B7740"/>
      <c r="C7740"/>
    </row>
    <row r="7741" spans="2:3" x14ac:dyDescent="0.3">
      <c r="B7741"/>
      <c r="C7741"/>
    </row>
    <row r="7742" spans="2:3" x14ac:dyDescent="0.3">
      <c r="B7742"/>
      <c r="C7742"/>
    </row>
    <row r="7743" spans="2:3" x14ac:dyDescent="0.3">
      <c r="B7743"/>
      <c r="C7743"/>
    </row>
    <row r="7744" spans="2:3" x14ac:dyDescent="0.3">
      <c r="B7744"/>
      <c r="C7744"/>
    </row>
    <row r="7745" spans="2:3" x14ac:dyDescent="0.3">
      <c r="B7745"/>
      <c r="C7745"/>
    </row>
    <row r="7746" spans="2:3" x14ac:dyDescent="0.3">
      <c r="B7746"/>
      <c r="C7746"/>
    </row>
    <row r="7747" spans="2:3" x14ac:dyDescent="0.3">
      <c r="B7747"/>
      <c r="C7747"/>
    </row>
    <row r="7748" spans="2:3" x14ac:dyDescent="0.3">
      <c r="B7748"/>
      <c r="C7748"/>
    </row>
    <row r="7749" spans="2:3" x14ac:dyDescent="0.3">
      <c r="B7749"/>
      <c r="C7749"/>
    </row>
    <row r="7750" spans="2:3" x14ac:dyDescent="0.3">
      <c r="B7750"/>
      <c r="C7750"/>
    </row>
    <row r="7751" spans="2:3" x14ac:dyDescent="0.3">
      <c r="B7751"/>
      <c r="C7751"/>
    </row>
    <row r="7752" spans="2:3" x14ac:dyDescent="0.3">
      <c r="B7752"/>
      <c r="C7752"/>
    </row>
    <row r="7753" spans="2:3" x14ac:dyDescent="0.3">
      <c r="B7753"/>
      <c r="C7753"/>
    </row>
    <row r="7754" spans="2:3" x14ac:dyDescent="0.3">
      <c r="B7754"/>
      <c r="C7754"/>
    </row>
    <row r="7755" spans="2:3" x14ac:dyDescent="0.3">
      <c r="B7755"/>
      <c r="C7755"/>
    </row>
    <row r="7756" spans="2:3" x14ac:dyDescent="0.3">
      <c r="B7756"/>
      <c r="C7756"/>
    </row>
    <row r="7757" spans="2:3" x14ac:dyDescent="0.3">
      <c r="B7757"/>
      <c r="C7757"/>
    </row>
    <row r="7758" spans="2:3" x14ac:dyDescent="0.3">
      <c r="B7758"/>
      <c r="C7758"/>
    </row>
    <row r="7759" spans="2:3" x14ac:dyDescent="0.3">
      <c r="B7759"/>
      <c r="C7759"/>
    </row>
    <row r="7760" spans="2:3" x14ac:dyDescent="0.3">
      <c r="B7760"/>
      <c r="C7760"/>
    </row>
    <row r="7761" spans="2:3" x14ac:dyDescent="0.3">
      <c r="B7761"/>
      <c r="C7761"/>
    </row>
    <row r="7762" spans="2:3" x14ac:dyDescent="0.3">
      <c r="B7762"/>
      <c r="C7762"/>
    </row>
    <row r="7763" spans="2:3" x14ac:dyDescent="0.3">
      <c r="B7763"/>
      <c r="C7763"/>
    </row>
    <row r="7764" spans="2:3" x14ac:dyDescent="0.3">
      <c r="B7764"/>
      <c r="C7764"/>
    </row>
    <row r="7765" spans="2:3" x14ac:dyDescent="0.3">
      <c r="B7765"/>
      <c r="C7765"/>
    </row>
    <row r="7766" spans="2:3" x14ac:dyDescent="0.3">
      <c r="B7766"/>
      <c r="C7766"/>
    </row>
    <row r="7767" spans="2:3" x14ac:dyDescent="0.3">
      <c r="B7767"/>
      <c r="C7767"/>
    </row>
    <row r="7768" spans="2:3" x14ac:dyDescent="0.3">
      <c r="B7768"/>
      <c r="C7768"/>
    </row>
    <row r="7769" spans="2:3" x14ac:dyDescent="0.3">
      <c r="B7769"/>
      <c r="C7769"/>
    </row>
    <row r="7770" spans="2:3" x14ac:dyDescent="0.3">
      <c r="B7770"/>
      <c r="C7770"/>
    </row>
    <row r="7771" spans="2:3" x14ac:dyDescent="0.3">
      <c r="B7771"/>
      <c r="C7771"/>
    </row>
    <row r="7772" spans="2:3" x14ac:dyDescent="0.3">
      <c r="B7772"/>
      <c r="C7772"/>
    </row>
    <row r="7773" spans="2:3" x14ac:dyDescent="0.3">
      <c r="B7773"/>
      <c r="C7773"/>
    </row>
    <row r="7774" spans="2:3" x14ac:dyDescent="0.3">
      <c r="B7774"/>
      <c r="C7774"/>
    </row>
    <row r="7775" spans="2:3" x14ac:dyDescent="0.3">
      <c r="B7775"/>
      <c r="C7775"/>
    </row>
    <row r="7776" spans="2:3" x14ac:dyDescent="0.3">
      <c r="B7776"/>
      <c r="C7776"/>
    </row>
    <row r="7777" spans="2:3" x14ac:dyDescent="0.3">
      <c r="B7777"/>
      <c r="C7777"/>
    </row>
    <row r="7778" spans="2:3" x14ac:dyDescent="0.3">
      <c r="B7778"/>
      <c r="C7778"/>
    </row>
    <row r="7779" spans="2:3" x14ac:dyDescent="0.3">
      <c r="B7779"/>
      <c r="C7779"/>
    </row>
    <row r="7780" spans="2:3" x14ac:dyDescent="0.3">
      <c r="B7780"/>
      <c r="C7780"/>
    </row>
    <row r="7781" spans="2:3" x14ac:dyDescent="0.3">
      <c r="B7781"/>
      <c r="C7781"/>
    </row>
    <row r="7782" spans="2:3" x14ac:dyDescent="0.3">
      <c r="B7782"/>
      <c r="C7782"/>
    </row>
    <row r="7783" spans="2:3" x14ac:dyDescent="0.3">
      <c r="B7783"/>
      <c r="C7783"/>
    </row>
    <row r="7784" spans="2:3" x14ac:dyDescent="0.3">
      <c r="B7784"/>
      <c r="C7784"/>
    </row>
    <row r="7785" spans="2:3" x14ac:dyDescent="0.3">
      <c r="B7785"/>
      <c r="C7785"/>
    </row>
    <row r="7786" spans="2:3" x14ac:dyDescent="0.3">
      <c r="B7786"/>
      <c r="C7786"/>
    </row>
    <row r="7787" spans="2:3" x14ac:dyDescent="0.3">
      <c r="B7787"/>
      <c r="C7787"/>
    </row>
    <row r="7788" spans="2:3" x14ac:dyDescent="0.3">
      <c r="B7788"/>
      <c r="C7788"/>
    </row>
    <row r="7789" spans="2:3" x14ac:dyDescent="0.3">
      <c r="B7789"/>
      <c r="C7789"/>
    </row>
    <row r="7790" spans="2:3" x14ac:dyDescent="0.3">
      <c r="B7790"/>
      <c r="C7790"/>
    </row>
    <row r="7791" spans="2:3" x14ac:dyDescent="0.3">
      <c r="B7791"/>
      <c r="C7791"/>
    </row>
    <row r="7792" spans="2:3" x14ac:dyDescent="0.3">
      <c r="B7792"/>
      <c r="C7792"/>
    </row>
    <row r="7793" spans="2:3" x14ac:dyDescent="0.3">
      <c r="B7793"/>
      <c r="C7793"/>
    </row>
    <row r="7794" spans="2:3" x14ac:dyDescent="0.3">
      <c r="B7794"/>
      <c r="C7794"/>
    </row>
    <row r="7795" spans="2:3" x14ac:dyDescent="0.3">
      <c r="B7795"/>
      <c r="C7795"/>
    </row>
    <row r="7796" spans="2:3" x14ac:dyDescent="0.3">
      <c r="B7796"/>
      <c r="C7796"/>
    </row>
    <row r="7797" spans="2:3" x14ac:dyDescent="0.3">
      <c r="B7797"/>
      <c r="C7797"/>
    </row>
    <row r="7798" spans="2:3" x14ac:dyDescent="0.3">
      <c r="B7798"/>
      <c r="C7798"/>
    </row>
    <row r="7799" spans="2:3" x14ac:dyDescent="0.3">
      <c r="B7799"/>
      <c r="C7799"/>
    </row>
    <row r="7800" spans="2:3" x14ac:dyDescent="0.3">
      <c r="B7800"/>
      <c r="C7800"/>
    </row>
    <row r="7801" spans="2:3" x14ac:dyDescent="0.3">
      <c r="B7801"/>
      <c r="C7801"/>
    </row>
    <row r="7802" spans="2:3" x14ac:dyDescent="0.3">
      <c r="B7802"/>
      <c r="C7802"/>
    </row>
    <row r="7803" spans="2:3" x14ac:dyDescent="0.3">
      <c r="B7803"/>
      <c r="C7803"/>
    </row>
    <row r="7804" spans="2:3" x14ac:dyDescent="0.3">
      <c r="B7804"/>
      <c r="C7804"/>
    </row>
    <row r="7805" spans="2:3" x14ac:dyDescent="0.3">
      <c r="B7805"/>
      <c r="C7805"/>
    </row>
    <row r="7806" spans="2:3" x14ac:dyDescent="0.3">
      <c r="B7806"/>
      <c r="C7806"/>
    </row>
    <row r="7807" spans="2:3" x14ac:dyDescent="0.3">
      <c r="B7807"/>
      <c r="C7807"/>
    </row>
    <row r="7808" spans="2:3" x14ac:dyDescent="0.3">
      <c r="B7808"/>
      <c r="C7808"/>
    </row>
    <row r="7809" spans="2:3" x14ac:dyDescent="0.3">
      <c r="B7809"/>
      <c r="C7809"/>
    </row>
    <row r="7810" spans="2:3" x14ac:dyDescent="0.3">
      <c r="B7810"/>
      <c r="C7810"/>
    </row>
    <row r="7811" spans="2:3" x14ac:dyDescent="0.3">
      <c r="B7811"/>
      <c r="C7811"/>
    </row>
    <row r="7812" spans="2:3" x14ac:dyDescent="0.3">
      <c r="B7812"/>
      <c r="C7812"/>
    </row>
    <row r="7813" spans="2:3" x14ac:dyDescent="0.3">
      <c r="B7813"/>
      <c r="C7813"/>
    </row>
    <row r="7814" spans="2:3" x14ac:dyDescent="0.3">
      <c r="B7814"/>
      <c r="C7814"/>
    </row>
    <row r="7815" spans="2:3" x14ac:dyDescent="0.3">
      <c r="B7815"/>
      <c r="C7815"/>
    </row>
    <row r="7816" spans="2:3" x14ac:dyDescent="0.3">
      <c r="B7816"/>
      <c r="C7816"/>
    </row>
    <row r="7817" spans="2:3" x14ac:dyDescent="0.3">
      <c r="B7817"/>
      <c r="C7817"/>
    </row>
    <row r="7818" spans="2:3" x14ac:dyDescent="0.3">
      <c r="B7818"/>
      <c r="C7818"/>
    </row>
    <row r="7819" spans="2:3" x14ac:dyDescent="0.3">
      <c r="B7819"/>
      <c r="C7819"/>
    </row>
    <row r="7820" spans="2:3" x14ac:dyDescent="0.3">
      <c r="B7820"/>
      <c r="C7820"/>
    </row>
    <row r="7821" spans="2:3" x14ac:dyDescent="0.3">
      <c r="B7821"/>
      <c r="C7821"/>
    </row>
    <row r="7822" spans="2:3" x14ac:dyDescent="0.3">
      <c r="B7822"/>
      <c r="C7822"/>
    </row>
    <row r="7823" spans="2:3" x14ac:dyDescent="0.3">
      <c r="B7823"/>
      <c r="C7823"/>
    </row>
    <row r="7824" spans="2:3" x14ac:dyDescent="0.3">
      <c r="B7824"/>
      <c r="C7824"/>
    </row>
    <row r="7825" spans="2:3" x14ac:dyDescent="0.3">
      <c r="B7825"/>
      <c r="C7825"/>
    </row>
    <row r="7826" spans="2:3" x14ac:dyDescent="0.3">
      <c r="B7826"/>
      <c r="C7826"/>
    </row>
    <row r="7827" spans="2:3" x14ac:dyDescent="0.3">
      <c r="B7827"/>
      <c r="C7827"/>
    </row>
    <row r="7828" spans="2:3" x14ac:dyDescent="0.3">
      <c r="B7828"/>
      <c r="C7828"/>
    </row>
    <row r="7829" spans="2:3" x14ac:dyDescent="0.3">
      <c r="B7829"/>
      <c r="C7829"/>
    </row>
    <row r="7830" spans="2:3" x14ac:dyDescent="0.3">
      <c r="B7830"/>
      <c r="C7830"/>
    </row>
    <row r="7831" spans="2:3" x14ac:dyDescent="0.3">
      <c r="B7831"/>
      <c r="C7831"/>
    </row>
    <row r="7832" spans="2:3" x14ac:dyDescent="0.3">
      <c r="B7832"/>
      <c r="C7832"/>
    </row>
    <row r="7833" spans="2:3" x14ac:dyDescent="0.3">
      <c r="B7833"/>
      <c r="C7833"/>
    </row>
    <row r="7834" spans="2:3" x14ac:dyDescent="0.3">
      <c r="B7834"/>
      <c r="C7834"/>
    </row>
    <row r="7835" spans="2:3" x14ac:dyDescent="0.3">
      <c r="B7835"/>
      <c r="C7835"/>
    </row>
    <row r="7836" spans="2:3" x14ac:dyDescent="0.3">
      <c r="B7836"/>
      <c r="C7836"/>
    </row>
    <row r="7837" spans="2:3" x14ac:dyDescent="0.3">
      <c r="B7837"/>
      <c r="C7837"/>
    </row>
    <row r="7838" spans="2:3" x14ac:dyDescent="0.3">
      <c r="B7838"/>
      <c r="C7838"/>
    </row>
    <row r="7839" spans="2:3" x14ac:dyDescent="0.3">
      <c r="B7839"/>
      <c r="C7839"/>
    </row>
    <row r="7840" spans="2:3" x14ac:dyDescent="0.3">
      <c r="B7840"/>
      <c r="C7840"/>
    </row>
    <row r="7841" spans="2:3" x14ac:dyDescent="0.3">
      <c r="B7841"/>
      <c r="C7841"/>
    </row>
    <row r="7842" spans="2:3" x14ac:dyDescent="0.3">
      <c r="B7842"/>
      <c r="C7842"/>
    </row>
    <row r="7843" spans="2:3" x14ac:dyDescent="0.3">
      <c r="B7843"/>
      <c r="C7843"/>
    </row>
    <row r="7844" spans="2:3" x14ac:dyDescent="0.3">
      <c r="B7844"/>
      <c r="C7844"/>
    </row>
    <row r="7845" spans="2:3" x14ac:dyDescent="0.3">
      <c r="B7845"/>
      <c r="C7845"/>
    </row>
    <row r="7846" spans="2:3" x14ac:dyDescent="0.3">
      <c r="B7846"/>
      <c r="C7846"/>
    </row>
    <row r="7847" spans="2:3" x14ac:dyDescent="0.3">
      <c r="B7847"/>
      <c r="C7847"/>
    </row>
    <row r="7848" spans="2:3" x14ac:dyDescent="0.3">
      <c r="B7848"/>
      <c r="C7848"/>
    </row>
    <row r="7849" spans="2:3" x14ac:dyDescent="0.3">
      <c r="B7849"/>
      <c r="C7849"/>
    </row>
    <row r="7850" spans="2:3" x14ac:dyDescent="0.3">
      <c r="B7850"/>
      <c r="C7850"/>
    </row>
    <row r="7851" spans="2:3" x14ac:dyDescent="0.3">
      <c r="B7851"/>
      <c r="C7851"/>
    </row>
    <row r="7852" spans="2:3" x14ac:dyDescent="0.3">
      <c r="B7852"/>
      <c r="C7852"/>
    </row>
    <row r="7853" spans="2:3" x14ac:dyDescent="0.3">
      <c r="B7853"/>
      <c r="C7853"/>
    </row>
    <row r="7854" spans="2:3" x14ac:dyDescent="0.3">
      <c r="B7854"/>
      <c r="C7854"/>
    </row>
    <row r="7855" spans="2:3" x14ac:dyDescent="0.3">
      <c r="B7855"/>
      <c r="C7855"/>
    </row>
    <row r="7856" spans="2:3" x14ac:dyDescent="0.3">
      <c r="B7856"/>
      <c r="C7856"/>
    </row>
    <row r="7857" spans="2:3" x14ac:dyDescent="0.3">
      <c r="B7857"/>
      <c r="C7857"/>
    </row>
    <row r="7858" spans="2:3" x14ac:dyDescent="0.3">
      <c r="B7858"/>
      <c r="C7858"/>
    </row>
    <row r="7859" spans="2:3" x14ac:dyDescent="0.3">
      <c r="B7859"/>
      <c r="C7859"/>
    </row>
    <row r="7860" spans="2:3" x14ac:dyDescent="0.3">
      <c r="B7860"/>
      <c r="C7860"/>
    </row>
    <row r="7861" spans="2:3" x14ac:dyDescent="0.3">
      <c r="B7861"/>
      <c r="C7861"/>
    </row>
    <row r="7862" spans="2:3" x14ac:dyDescent="0.3">
      <c r="B7862"/>
      <c r="C7862"/>
    </row>
    <row r="7863" spans="2:3" x14ac:dyDescent="0.3">
      <c r="B7863"/>
      <c r="C7863"/>
    </row>
    <row r="7864" spans="2:3" x14ac:dyDescent="0.3">
      <c r="B7864"/>
      <c r="C7864"/>
    </row>
    <row r="7865" spans="2:3" x14ac:dyDescent="0.3">
      <c r="B7865"/>
      <c r="C7865"/>
    </row>
    <row r="7866" spans="2:3" x14ac:dyDescent="0.3">
      <c r="B7866"/>
      <c r="C7866"/>
    </row>
    <row r="7867" spans="2:3" x14ac:dyDescent="0.3">
      <c r="B7867"/>
      <c r="C7867"/>
    </row>
    <row r="7868" spans="2:3" x14ac:dyDescent="0.3">
      <c r="B7868"/>
      <c r="C7868"/>
    </row>
    <row r="7869" spans="2:3" x14ac:dyDescent="0.3">
      <c r="B7869"/>
      <c r="C7869"/>
    </row>
    <row r="7870" spans="2:3" x14ac:dyDescent="0.3">
      <c r="B7870"/>
      <c r="C7870"/>
    </row>
    <row r="7871" spans="2:3" x14ac:dyDescent="0.3">
      <c r="B7871"/>
      <c r="C7871"/>
    </row>
    <row r="7872" spans="2:3" x14ac:dyDescent="0.3">
      <c r="B7872"/>
      <c r="C7872"/>
    </row>
    <row r="7873" spans="2:3" x14ac:dyDescent="0.3">
      <c r="B7873"/>
      <c r="C7873"/>
    </row>
    <row r="7874" spans="2:3" x14ac:dyDescent="0.3">
      <c r="B7874"/>
      <c r="C7874"/>
    </row>
    <row r="7875" spans="2:3" x14ac:dyDescent="0.3">
      <c r="B7875"/>
      <c r="C7875"/>
    </row>
    <row r="7876" spans="2:3" x14ac:dyDescent="0.3">
      <c r="B7876"/>
      <c r="C7876"/>
    </row>
    <row r="7877" spans="2:3" x14ac:dyDescent="0.3">
      <c r="B7877"/>
      <c r="C7877"/>
    </row>
    <row r="7878" spans="2:3" x14ac:dyDescent="0.3">
      <c r="B7878"/>
      <c r="C7878"/>
    </row>
    <row r="7879" spans="2:3" x14ac:dyDescent="0.3">
      <c r="B7879"/>
      <c r="C7879"/>
    </row>
    <row r="7880" spans="2:3" x14ac:dyDescent="0.3">
      <c r="B7880"/>
      <c r="C7880"/>
    </row>
    <row r="7881" spans="2:3" x14ac:dyDescent="0.3">
      <c r="B7881"/>
      <c r="C7881"/>
    </row>
    <row r="7882" spans="2:3" x14ac:dyDescent="0.3">
      <c r="B7882"/>
      <c r="C7882"/>
    </row>
    <row r="7883" spans="2:3" x14ac:dyDescent="0.3">
      <c r="B7883"/>
      <c r="C7883"/>
    </row>
    <row r="7884" spans="2:3" x14ac:dyDescent="0.3">
      <c r="B7884"/>
      <c r="C7884"/>
    </row>
    <row r="7885" spans="2:3" x14ac:dyDescent="0.3">
      <c r="B7885"/>
      <c r="C7885"/>
    </row>
    <row r="7886" spans="2:3" x14ac:dyDescent="0.3">
      <c r="B7886"/>
      <c r="C7886"/>
    </row>
    <row r="7887" spans="2:3" x14ac:dyDescent="0.3">
      <c r="B7887"/>
      <c r="C7887"/>
    </row>
    <row r="7888" spans="2:3" x14ac:dyDescent="0.3">
      <c r="B7888"/>
      <c r="C7888"/>
    </row>
    <row r="7889" spans="2:3" x14ac:dyDescent="0.3">
      <c r="B7889"/>
      <c r="C7889"/>
    </row>
    <row r="7890" spans="2:3" x14ac:dyDescent="0.3">
      <c r="B7890"/>
      <c r="C7890"/>
    </row>
    <row r="7891" spans="2:3" x14ac:dyDescent="0.3">
      <c r="B7891"/>
      <c r="C7891"/>
    </row>
    <row r="7892" spans="2:3" x14ac:dyDescent="0.3">
      <c r="B7892"/>
      <c r="C7892"/>
    </row>
    <row r="7893" spans="2:3" x14ac:dyDescent="0.3">
      <c r="B7893"/>
      <c r="C7893"/>
    </row>
    <row r="7894" spans="2:3" x14ac:dyDescent="0.3">
      <c r="B7894"/>
      <c r="C7894"/>
    </row>
    <row r="7895" spans="2:3" x14ac:dyDescent="0.3">
      <c r="B7895"/>
      <c r="C7895"/>
    </row>
    <row r="7896" spans="2:3" x14ac:dyDescent="0.3">
      <c r="B7896"/>
      <c r="C7896"/>
    </row>
    <row r="7897" spans="2:3" x14ac:dyDescent="0.3">
      <c r="B7897"/>
      <c r="C7897"/>
    </row>
    <row r="7898" spans="2:3" x14ac:dyDescent="0.3">
      <c r="B7898"/>
      <c r="C7898"/>
    </row>
    <row r="7899" spans="2:3" x14ac:dyDescent="0.3">
      <c r="B7899"/>
      <c r="C7899"/>
    </row>
    <row r="7900" spans="2:3" x14ac:dyDescent="0.3">
      <c r="B7900"/>
      <c r="C7900"/>
    </row>
    <row r="7901" spans="2:3" x14ac:dyDescent="0.3">
      <c r="B7901"/>
      <c r="C7901"/>
    </row>
    <row r="7902" spans="2:3" x14ac:dyDescent="0.3">
      <c r="B7902"/>
      <c r="C7902"/>
    </row>
    <row r="7903" spans="2:3" x14ac:dyDescent="0.3">
      <c r="B7903"/>
      <c r="C7903"/>
    </row>
    <row r="7904" spans="2:3" x14ac:dyDescent="0.3">
      <c r="B7904"/>
      <c r="C7904"/>
    </row>
    <row r="7905" spans="2:3" x14ac:dyDescent="0.3">
      <c r="B7905"/>
      <c r="C7905"/>
    </row>
    <row r="7906" spans="2:3" x14ac:dyDescent="0.3">
      <c r="B7906"/>
      <c r="C7906"/>
    </row>
    <row r="7907" spans="2:3" x14ac:dyDescent="0.3">
      <c r="B7907"/>
      <c r="C7907"/>
    </row>
    <row r="7908" spans="2:3" x14ac:dyDescent="0.3">
      <c r="B7908"/>
      <c r="C7908"/>
    </row>
    <row r="7909" spans="2:3" x14ac:dyDescent="0.3">
      <c r="B7909"/>
      <c r="C7909"/>
    </row>
    <row r="7910" spans="2:3" x14ac:dyDescent="0.3">
      <c r="B7910"/>
      <c r="C7910"/>
    </row>
    <row r="7911" spans="2:3" x14ac:dyDescent="0.3">
      <c r="B7911"/>
      <c r="C7911"/>
    </row>
    <row r="7912" spans="2:3" x14ac:dyDescent="0.3">
      <c r="B7912"/>
      <c r="C7912"/>
    </row>
    <row r="7913" spans="2:3" x14ac:dyDescent="0.3">
      <c r="B7913"/>
      <c r="C7913"/>
    </row>
    <row r="7914" spans="2:3" x14ac:dyDescent="0.3">
      <c r="B7914"/>
      <c r="C7914"/>
    </row>
    <row r="7915" spans="2:3" x14ac:dyDescent="0.3">
      <c r="B7915"/>
      <c r="C7915"/>
    </row>
    <row r="7916" spans="2:3" x14ac:dyDescent="0.3">
      <c r="B7916"/>
      <c r="C7916"/>
    </row>
    <row r="7917" spans="2:3" x14ac:dyDescent="0.3">
      <c r="B7917"/>
      <c r="C7917"/>
    </row>
    <row r="7918" spans="2:3" x14ac:dyDescent="0.3">
      <c r="B7918"/>
      <c r="C7918"/>
    </row>
    <row r="7919" spans="2:3" x14ac:dyDescent="0.3">
      <c r="B7919"/>
      <c r="C7919"/>
    </row>
    <row r="7920" spans="2:3" x14ac:dyDescent="0.3">
      <c r="B7920"/>
      <c r="C7920"/>
    </row>
    <row r="7921" spans="2:3" x14ac:dyDescent="0.3">
      <c r="B7921"/>
      <c r="C7921"/>
    </row>
    <row r="7922" spans="2:3" x14ac:dyDescent="0.3">
      <c r="B7922"/>
      <c r="C7922"/>
    </row>
    <row r="7923" spans="2:3" x14ac:dyDescent="0.3">
      <c r="B7923"/>
      <c r="C7923"/>
    </row>
    <row r="7924" spans="2:3" x14ac:dyDescent="0.3">
      <c r="B7924"/>
      <c r="C7924"/>
    </row>
    <row r="7925" spans="2:3" x14ac:dyDescent="0.3">
      <c r="B7925"/>
      <c r="C7925"/>
    </row>
    <row r="7926" spans="2:3" x14ac:dyDescent="0.3">
      <c r="B7926"/>
      <c r="C7926"/>
    </row>
    <row r="7927" spans="2:3" x14ac:dyDescent="0.3">
      <c r="B7927"/>
      <c r="C7927"/>
    </row>
    <row r="7928" spans="2:3" x14ac:dyDescent="0.3">
      <c r="B7928"/>
      <c r="C7928"/>
    </row>
    <row r="7929" spans="2:3" x14ac:dyDescent="0.3">
      <c r="B7929"/>
      <c r="C7929"/>
    </row>
    <row r="7930" spans="2:3" x14ac:dyDescent="0.3">
      <c r="B7930"/>
      <c r="C7930"/>
    </row>
    <row r="7931" spans="2:3" x14ac:dyDescent="0.3">
      <c r="B7931"/>
      <c r="C7931"/>
    </row>
    <row r="7932" spans="2:3" x14ac:dyDescent="0.3">
      <c r="B7932"/>
      <c r="C7932"/>
    </row>
    <row r="7933" spans="2:3" x14ac:dyDescent="0.3">
      <c r="B7933"/>
      <c r="C7933"/>
    </row>
    <row r="7934" spans="2:3" x14ac:dyDescent="0.3">
      <c r="B7934"/>
      <c r="C7934"/>
    </row>
    <row r="7935" spans="2:3" x14ac:dyDescent="0.3">
      <c r="B7935"/>
      <c r="C7935"/>
    </row>
    <row r="7936" spans="2:3" x14ac:dyDescent="0.3">
      <c r="B7936"/>
      <c r="C7936"/>
    </row>
    <row r="7937" spans="2:3" x14ac:dyDescent="0.3">
      <c r="B7937"/>
      <c r="C7937"/>
    </row>
    <row r="7938" spans="2:3" x14ac:dyDescent="0.3">
      <c r="B7938"/>
      <c r="C7938"/>
    </row>
    <row r="7939" spans="2:3" x14ac:dyDescent="0.3">
      <c r="B7939"/>
      <c r="C7939"/>
    </row>
    <row r="7940" spans="2:3" x14ac:dyDescent="0.3">
      <c r="B7940"/>
      <c r="C7940"/>
    </row>
    <row r="7941" spans="2:3" x14ac:dyDescent="0.3">
      <c r="B7941"/>
      <c r="C7941"/>
    </row>
    <row r="7942" spans="2:3" x14ac:dyDescent="0.3">
      <c r="B7942"/>
      <c r="C7942"/>
    </row>
    <row r="7943" spans="2:3" x14ac:dyDescent="0.3">
      <c r="B7943"/>
      <c r="C7943"/>
    </row>
    <row r="7944" spans="2:3" x14ac:dyDescent="0.3">
      <c r="B7944"/>
      <c r="C7944"/>
    </row>
    <row r="7945" spans="2:3" x14ac:dyDescent="0.3">
      <c r="B7945"/>
      <c r="C7945"/>
    </row>
    <row r="7946" spans="2:3" x14ac:dyDescent="0.3">
      <c r="B7946"/>
      <c r="C7946"/>
    </row>
    <row r="7947" spans="2:3" x14ac:dyDescent="0.3">
      <c r="B7947"/>
      <c r="C7947"/>
    </row>
    <row r="7948" spans="2:3" x14ac:dyDescent="0.3">
      <c r="B7948"/>
      <c r="C7948"/>
    </row>
    <row r="7949" spans="2:3" x14ac:dyDescent="0.3">
      <c r="B7949"/>
      <c r="C7949"/>
    </row>
    <row r="7950" spans="2:3" x14ac:dyDescent="0.3">
      <c r="B7950"/>
      <c r="C7950"/>
    </row>
    <row r="7951" spans="2:3" x14ac:dyDescent="0.3">
      <c r="B7951"/>
      <c r="C7951"/>
    </row>
    <row r="7952" spans="2:3" x14ac:dyDescent="0.3">
      <c r="B7952"/>
      <c r="C7952"/>
    </row>
    <row r="7953" spans="2:3" x14ac:dyDescent="0.3">
      <c r="B7953"/>
      <c r="C7953"/>
    </row>
    <row r="7954" spans="2:3" x14ac:dyDescent="0.3">
      <c r="B7954"/>
      <c r="C7954"/>
    </row>
    <row r="7955" spans="2:3" x14ac:dyDescent="0.3">
      <c r="B7955"/>
      <c r="C7955"/>
    </row>
    <row r="7956" spans="2:3" x14ac:dyDescent="0.3">
      <c r="B7956"/>
      <c r="C7956"/>
    </row>
    <row r="7957" spans="2:3" x14ac:dyDescent="0.3">
      <c r="B7957"/>
      <c r="C7957"/>
    </row>
    <row r="7958" spans="2:3" x14ac:dyDescent="0.3">
      <c r="B7958"/>
      <c r="C7958"/>
    </row>
    <row r="7959" spans="2:3" x14ac:dyDescent="0.3">
      <c r="B7959"/>
      <c r="C7959"/>
    </row>
    <row r="7960" spans="2:3" x14ac:dyDescent="0.3">
      <c r="B7960"/>
      <c r="C7960"/>
    </row>
    <row r="7961" spans="2:3" x14ac:dyDescent="0.3">
      <c r="B7961"/>
      <c r="C7961"/>
    </row>
    <row r="7962" spans="2:3" x14ac:dyDescent="0.3">
      <c r="B7962"/>
      <c r="C7962"/>
    </row>
    <row r="7963" spans="2:3" x14ac:dyDescent="0.3">
      <c r="B7963"/>
      <c r="C7963"/>
    </row>
    <row r="7964" spans="2:3" x14ac:dyDescent="0.3">
      <c r="B7964"/>
      <c r="C7964"/>
    </row>
    <row r="7965" spans="2:3" x14ac:dyDescent="0.3">
      <c r="B7965"/>
      <c r="C7965"/>
    </row>
    <row r="7966" spans="2:3" x14ac:dyDescent="0.3">
      <c r="B7966"/>
      <c r="C7966"/>
    </row>
    <row r="7967" spans="2:3" x14ac:dyDescent="0.3">
      <c r="B7967"/>
      <c r="C7967"/>
    </row>
    <row r="7968" spans="2:3" x14ac:dyDescent="0.3">
      <c r="B7968"/>
      <c r="C7968"/>
    </row>
    <row r="7969" spans="2:3" x14ac:dyDescent="0.3">
      <c r="B7969"/>
      <c r="C7969"/>
    </row>
    <row r="7970" spans="2:3" x14ac:dyDescent="0.3">
      <c r="B7970"/>
      <c r="C7970"/>
    </row>
    <row r="7971" spans="2:3" x14ac:dyDescent="0.3">
      <c r="B7971"/>
      <c r="C7971"/>
    </row>
    <row r="7972" spans="2:3" x14ac:dyDescent="0.3">
      <c r="B7972"/>
      <c r="C7972"/>
    </row>
    <row r="7973" spans="2:3" x14ac:dyDescent="0.3">
      <c r="B7973"/>
      <c r="C7973"/>
    </row>
    <row r="7974" spans="2:3" x14ac:dyDescent="0.3">
      <c r="B7974"/>
      <c r="C7974"/>
    </row>
    <row r="7975" spans="2:3" x14ac:dyDescent="0.3">
      <c r="B7975"/>
      <c r="C7975"/>
    </row>
    <row r="7976" spans="2:3" x14ac:dyDescent="0.3">
      <c r="B7976"/>
      <c r="C7976"/>
    </row>
    <row r="7977" spans="2:3" x14ac:dyDescent="0.3">
      <c r="B7977"/>
      <c r="C7977"/>
    </row>
    <row r="7978" spans="2:3" x14ac:dyDescent="0.3">
      <c r="B7978"/>
      <c r="C7978"/>
    </row>
    <row r="7979" spans="2:3" x14ac:dyDescent="0.3">
      <c r="B7979"/>
      <c r="C7979"/>
    </row>
    <row r="7980" spans="2:3" x14ac:dyDescent="0.3">
      <c r="B7980"/>
      <c r="C7980"/>
    </row>
    <row r="7981" spans="2:3" x14ac:dyDescent="0.3">
      <c r="B7981"/>
      <c r="C7981"/>
    </row>
    <row r="7982" spans="2:3" x14ac:dyDescent="0.3">
      <c r="B7982"/>
      <c r="C7982"/>
    </row>
    <row r="7983" spans="2:3" x14ac:dyDescent="0.3">
      <c r="B7983"/>
      <c r="C7983"/>
    </row>
    <row r="7984" spans="2:3" x14ac:dyDescent="0.3">
      <c r="B7984"/>
      <c r="C7984"/>
    </row>
    <row r="7985" spans="2:3" x14ac:dyDescent="0.3">
      <c r="B7985"/>
      <c r="C7985"/>
    </row>
    <row r="7986" spans="2:3" x14ac:dyDescent="0.3">
      <c r="B7986"/>
      <c r="C7986"/>
    </row>
    <row r="7987" spans="2:3" x14ac:dyDescent="0.3">
      <c r="B7987"/>
      <c r="C7987"/>
    </row>
    <row r="7988" spans="2:3" x14ac:dyDescent="0.3">
      <c r="B7988"/>
      <c r="C7988"/>
    </row>
    <row r="7989" spans="2:3" x14ac:dyDescent="0.3">
      <c r="B7989"/>
      <c r="C7989"/>
    </row>
    <row r="7990" spans="2:3" x14ac:dyDescent="0.3">
      <c r="B7990"/>
      <c r="C7990"/>
    </row>
    <row r="7991" spans="2:3" x14ac:dyDescent="0.3">
      <c r="B7991"/>
      <c r="C7991"/>
    </row>
    <row r="7992" spans="2:3" x14ac:dyDescent="0.3">
      <c r="B7992"/>
      <c r="C7992"/>
    </row>
    <row r="7993" spans="2:3" x14ac:dyDescent="0.3">
      <c r="B7993"/>
      <c r="C7993"/>
    </row>
    <row r="7994" spans="2:3" x14ac:dyDescent="0.3">
      <c r="B7994"/>
      <c r="C7994"/>
    </row>
    <row r="7995" spans="2:3" x14ac:dyDescent="0.3">
      <c r="B7995"/>
      <c r="C7995"/>
    </row>
    <row r="7996" spans="2:3" x14ac:dyDescent="0.3">
      <c r="B7996"/>
      <c r="C7996"/>
    </row>
    <row r="7997" spans="2:3" x14ac:dyDescent="0.3">
      <c r="B7997"/>
      <c r="C7997"/>
    </row>
    <row r="7998" spans="2:3" x14ac:dyDescent="0.3">
      <c r="B7998"/>
      <c r="C7998"/>
    </row>
    <row r="7999" spans="2:3" x14ac:dyDescent="0.3">
      <c r="B7999"/>
      <c r="C7999"/>
    </row>
    <row r="8000" spans="2:3" x14ac:dyDescent="0.3">
      <c r="B8000"/>
      <c r="C8000"/>
    </row>
    <row r="8001" spans="2:3" x14ac:dyDescent="0.3">
      <c r="B8001"/>
      <c r="C8001"/>
    </row>
    <row r="8002" spans="2:3" x14ac:dyDescent="0.3">
      <c r="B8002"/>
      <c r="C8002"/>
    </row>
    <row r="8003" spans="2:3" x14ac:dyDescent="0.3">
      <c r="B8003"/>
      <c r="C8003"/>
    </row>
    <row r="8004" spans="2:3" x14ac:dyDescent="0.3">
      <c r="B8004"/>
      <c r="C8004"/>
    </row>
    <row r="8005" spans="2:3" x14ac:dyDescent="0.3">
      <c r="B8005"/>
      <c r="C8005"/>
    </row>
    <row r="8006" spans="2:3" x14ac:dyDescent="0.3">
      <c r="B8006"/>
      <c r="C8006"/>
    </row>
    <row r="8007" spans="2:3" x14ac:dyDescent="0.3">
      <c r="B8007"/>
      <c r="C8007"/>
    </row>
    <row r="8008" spans="2:3" x14ac:dyDescent="0.3">
      <c r="B8008"/>
      <c r="C8008"/>
    </row>
    <row r="8009" spans="2:3" x14ac:dyDescent="0.3">
      <c r="B8009"/>
      <c r="C8009"/>
    </row>
    <row r="8010" spans="2:3" x14ac:dyDescent="0.3">
      <c r="B8010"/>
      <c r="C8010"/>
    </row>
    <row r="8011" spans="2:3" x14ac:dyDescent="0.3">
      <c r="B8011"/>
      <c r="C8011"/>
    </row>
    <row r="8012" spans="2:3" x14ac:dyDescent="0.3">
      <c r="B8012"/>
      <c r="C8012"/>
    </row>
    <row r="8013" spans="2:3" x14ac:dyDescent="0.3">
      <c r="B8013"/>
      <c r="C8013"/>
    </row>
    <row r="8014" spans="2:3" x14ac:dyDescent="0.3">
      <c r="B8014"/>
      <c r="C8014"/>
    </row>
    <row r="8015" spans="2:3" x14ac:dyDescent="0.3">
      <c r="B8015"/>
      <c r="C8015"/>
    </row>
    <row r="8016" spans="2:3" x14ac:dyDescent="0.3">
      <c r="B8016"/>
      <c r="C8016"/>
    </row>
    <row r="8017" spans="2:3" x14ac:dyDescent="0.3">
      <c r="B8017"/>
      <c r="C8017"/>
    </row>
    <row r="8018" spans="2:3" x14ac:dyDescent="0.3">
      <c r="B8018"/>
      <c r="C8018"/>
    </row>
    <row r="8019" spans="2:3" x14ac:dyDescent="0.3">
      <c r="B8019"/>
      <c r="C8019"/>
    </row>
    <row r="8020" spans="2:3" x14ac:dyDescent="0.3">
      <c r="B8020"/>
      <c r="C8020"/>
    </row>
    <row r="8021" spans="2:3" x14ac:dyDescent="0.3">
      <c r="B8021"/>
      <c r="C8021"/>
    </row>
    <row r="8022" spans="2:3" x14ac:dyDescent="0.3">
      <c r="B8022"/>
      <c r="C8022"/>
    </row>
    <row r="8023" spans="2:3" x14ac:dyDescent="0.3">
      <c r="B8023"/>
      <c r="C8023"/>
    </row>
    <row r="8024" spans="2:3" x14ac:dyDescent="0.3">
      <c r="B8024"/>
      <c r="C8024"/>
    </row>
    <row r="8025" spans="2:3" x14ac:dyDescent="0.3">
      <c r="B8025"/>
      <c r="C8025"/>
    </row>
    <row r="8026" spans="2:3" x14ac:dyDescent="0.3">
      <c r="B8026"/>
      <c r="C8026"/>
    </row>
    <row r="8027" spans="2:3" x14ac:dyDescent="0.3">
      <c r="B8027"/>
      <c r="C8027"/>
    </row>
    <row r="8028" spans="2:3" x14ac:dyDescent="0.3">
      <c r="B8028"/>
      <c r="C8028"/>
    </row>
    <row r="8029" spans="2:3" x14ac:dyDescent="0.3">
      <c r="B8029"/>
      <c r="C8029"/>
    </row>
    <row r="8030" spans="2:3" x14ac:dyDescent="0.3">
      <c r="B8030"/>
      <c r="C8030"/>
    </row>
    <row r="8031" spans="2:3" x14ac:dyDescent="0.3">
      <c r="B8031"/>
      <c r="C8031"/>
    </row>
    <row r="8032" spans="2:3" x14ac:dyDescent="0.3">
      <c r="B8032"/>
      <c r="C8032"/>
    </row>
    <row r="8033" spans="2:3" x14ac:dyDescent="0.3">
      <c r="B8033"/>
      <c r="C8033"/>
    </row>
    <row r="8034" spans="2:3" x14ac:dyDescent="0.3">
      <c r="B8034"/>
      <c r="C8034"/>
    </row>
    <row r="8035" spans="2:3" x14ac:dyDescent="0.3">
      <c r="B8035"/>
      <c r="C8035"/>
    </row>
    <row r="8036" spans="2:3" x14ac:dyDescent="0.3">
      <c r="B8036"/>
      <c r="C8036"/>
    </row>
    <row r="8037" spans="2:3" x14ac:dyDescent="0.3">
      <c r="B8037"/>
      <c r="C8037"/>
    </row>
    <row r="8038" spans="2:3" x14ac:dyDescent="0.3">
      <c r="B8038"/>
      <c r="C8038"/>
    </row>
    <row r="8039" spans="2:3" x14ac:dyDescent="0.3">
      <c r="B8039"/>
      <c r="C8039"/>
    </row>
    <row r="8040" spans="2:3" x14ac:dyDescent="0.3">
      <c r="B8040"/>
      <c r="C8040"/>
    </row>
    <row r="8041" spans="2:3" x14ac:dyDescent="0.3">
      <c r="B8041"/>
      <c r="C8041"/>
    </row>
    <row r="8042" spans="2:3" x14ac:dyDescent="0.3">
      <c r="B8042"/>
      <c r="C8042"/>
    </row>
    <row r="8043" spans="2:3" x14ac:dyDescent="0.3">
      <c r="B8043"/>
      <c r="C8043"/>
    </row>
    <row r="8044" spans="2:3" x14ac:dyDescent="0.3">
      <c r="B8044"/>
      <c r="C8044"/>
    </row>
    <row r="8045" spans="2:3" x14ac:dyDescent="0.3">
      <c r="B8045"/>
      <c r="C8045"/>
    </row>
    <row r="8046" spans="2:3" x14ac:dyDescent="0.3">
      <c r="B8046"/>
      <c r="C8046"/>
    </row>
    <row r="8047" spans="2:3" x14ac:dyDescent="0.3">
      <c r="B8047"/>
      <c r="C8047"/>
    </row>
    <row r="8048" spans="2:3" x14ac:dyDescent="0.3">
      <c r="B8048"/>
      <c r="C8048"/>
    </row>
    <row r="8049" spans="2:3" x14ac:dyDescent="0.3">
      <c r="B8049"/>
      <c r="C8049"/>
    </row>
    <row r="8050" spans="2:3" x14ac:dyDescent="0.3">
      <c r="B8050"/>
      <c r="C8050"/>
    </row>
    <row r="8051" spans="2:3" x14ac:dyDescent="0.3">
      <c r="B8051"/>
      <c r="C8051"/>
    </row>
    <row r="8052" spans="2:3" x14ac:dyDescent="0.3">
      <c r="B8052"/>
      <c r="C8052"/>
    </row>
    <row r="8053" spans="2:3" x14ac:dyDescent="0.3">
      <c r="B8053"/>
      <c r="C8053"/>
    </row>
    <row r="8054" spans="2:3" x14ac:dyDescent="0.3">
      <c r="B8054"/>
      <c r="C8054"/>
    </row>
    <row r="8055" spans="2:3" x14ac:dyDescent="0.3">
      <c r="B8055"/>
      <c r="C8055"/>
    </row>
    <row r="8056" spans="2:3" x14ac:dyDescent="0.3">
      <c r="B8056"/>
      <c r="C8056"/>
    </row>
    <row r="8057" spans="2:3" x14ac:dyDescent="0.3">
      <c r="B8057"/>
      <c r="C8057"/>
    </row>
    <row r="8058" spans="2:3" x14ac:dyDescent="0.3">
      <c r="B8058"/>
      <c r="C8058"/>
    </row>
    <row r="8059" spans="2:3" x14ac:dyDescent="0.3">
      <c r="B8059"/>
      <c r="C8059"/>
    </row>
    <row r="8060" spans="2:3" x14ac:dyDescent="0.3">
      <c r="B8060"/>
      <c r="C8060"/>
    </row>
    <row r="8061" spans="2:3" x14ac:dyDescent="0.3">
      <c r="B8061"/>
      <c r="C8061"/>
    </row>
    <row r="8062" spans="2:3" x14ac:dyDescent="0.3">
      <c r="B8062"/>
      <c r="C8062"/>
    </row>
    <row r="8063" spans="2:3" x14ac:dyDescent="0.3">
      <c r="B8063"/>
      <c r="C8063"/>
    </row>
    <row r="8064" spans="2:3" x14ac:dyDescent="0.3">
      <c r="B8064"/>
      <c r="C8064"/>
    </row>
    <row r="8065" spans="2:3" x14ac:dyDescent="0.3">
      <c r="B8065"/>
      <c r="C8065"/>
    </row>
    <row r="8066" spans="2:3" x14ac:dyDescent="0.3">
      <c r="B8066"/>
      <c r="C8066"/>
    </row>
    <row r="8067" spans="2:3" x14ac:dyDescent="0.3">
      <c r="B8067"/>
      <c r="C8067"/>
    </row>
    <row r="8068" spans="2:3" x14ac:dyDescent="0.3">
      <c r="B8068"/>
      <c r="C8068"/>
    </row>
    <row r="8069" spans="2:3" x14ac:dyDescent="0.3">
      <c r="B8069"/>
      <c r="C8069"/>
    </row>
    <row r="8070" spans="2:3" x14ac:dyDescent="0.3">
      <c r="B8070"/>
      <c r="C8070"/>
    </row>
    <row r="8071" spans="2:3" x14ac:dyDescent="0.3">
      <c r="B8071"/>
      <c r="C8071"/>
    </row>
    <row r="8072" spans="2:3" x14ac:dyDescent="0.3">
      <c r="B8072"/>
      <c r="C8072"/>
    </row>
    <row r="8073" spans="2:3" x14ac:dyDescent="0.3">
      <c r="B8073"/>
      <c r="C8073"/>
    </row>
    <row r="8074" spans="2:3" x14ac:dyDescent="0.3">
      <c r="B8074"/>
      <c r="C8074"/>
    </row>
    <row r="8075" spans="2:3" x14ac:dyDescent="0.3">
      <c r="B8075"/>
      <c r="C8075"/>
    </row>
    <row r="8076" spans="2:3" x14ac:dyDescent="0.3">
      <c r="B8076"/>
      <c r="C8076"/>
    </row>
    <row r="8077" spans="2:3" x14ac:dyDescent="0.3">
      <c r="B8077"/>
      <c r="C8077"/>
    </row>
    <row r="8078" spans="2:3" x14ac:dyDescent="0.3">
      <c r="B8078"/>
      <c r="C8078"/>
    </row>
    <row r="8079" spans="2:3" x14ac:dyDescent="0.3">
      <c r="B8079"/>
      <c r="C8079"/>
    </row>
    <row r="8080" spans="2:3" x14ac:dyDescent="0.3">
      <c r="B8080"/>
      <c r="C8080"/>
    </row>
    <row r="8081" spans="2:3" x14ac:dyDescent="0.3">
      <c r="B8081"/>
      <c r="C8081"/>
    </row>
    <row r="8082" spans="2:3" x14ac:dyDescent="0.3">
      <c r="B8082"/>
      <c r="C8082"/>
    </row>
    <row r="8083" spans="2:3" x14ac:dyDescent="0.3">
      <c r="B8083"/>
      <c r="C8083"/>
    </row>
    <row r="8084" spans="2:3" x14ac:dyDescent="0.3">
      <c r="B8084"/>
      <c r="C8084"/>
    </row>
    <row r="8085" spans="2:3" x14ac:dyDescent="0.3">
      <c r="B8085"/>
      <c r="C8085"/>
    </row>
    <row r="8086" spans="2:3" x14ac:dyDescent="0.3">
      <c r="B8086"/>
      <c r="C8086"/>
    </row>
    <row r="8087" spans="2:3" x14ac:dyDescent="0.3">
      <c r="B8087"/>
      <c r="C8087"/>
    </row>
    <row r="8088" spans="2:3" x14ac:dyDescent="0.3">
      <c r="B8088"/>
      <c r="C8088"/>
    </row>
    <row r="8089" spans="2:3" x14ac:dyDescent="0.3">
      <c r="B8089"/>
      <c r="C8089"/>
    </row>
    <row r="8090" spans="2:3" x14ac:dyDescent="0.3">
      <c r="B8090"/>
      <c r="C8090"/>
    </row>
    <row r="8091" spans="2:3" x14ac:dyDescent="0.3">
      <c r="B8091"/>
      <c r="C8091"/>
    </row>
    <row r="8092" spans="2:3" x14ac:dyDescent="0.3">
      <c r="B8092"/>
      <c r="C8092"/>
    </row>
    <row r="8093" spans="2:3" x14ac:dyDescent="0.3">
      <c r="B8093"/>
      <c r="C8093"/>
    </row>
    <row r="8094" spans="2:3" x14ac:dyDescent="0.3">
      <c r="B8094"/>
      <c r="C8094"/>
    </row>
    <row r="8095" spans="2:3" x14ac:dyDescent="0.3">
      <c r="B8095"/>
      <c r="C8095"/>
    </row>
    <row r="8096" spans="2:3" x14ac:dyDescent="0.3">
      <c r="B8096"/>
      <c r="C8096"/>
    </row>
    <row r="8097" spans="2:3" x14ac:dyDescent="0.3">
      <c r="B8097"/>
      <c r="C8097"/>
    </row>
    <row r="8098" spans="2:3" x14ac:dyDescent="0.3">
      <c r="B8098"/>
      <c r="C8098"/>
    </row>
    <row r="8099" spans="2:3" x14ac:dyDescent="0.3">
      <c r="B8099"/>
      <c r="C8099"/>
    </row>
    <row r="8100" spans="2:3" x14ac:dyDescent="0.3">
      <c r="B8100"/>
      <c r="C8100"/>
    </row>
    <row r="8101" spans="2:3" x14ac:dyDescent="0.3">
      <c r="B8101"/>
      <c r="C8101"/>
    </row>
    <row r="8102" spans="2:3" x14ac:dyDescent="0.3">
      <c r="B8102"/>
      <c r="C8102"/>
    </row>
    <row r="8103" spans="2:3" x14ac:dyDescent="0.3">
      <c r="B8103"/>
      <c r="C8103"/>
    </row>
    <row r="8104" spans="2:3" x14ac:dyDescent="0.3">
      <c r="B8104"/>
      <c r="C8104"/>
    </row>
    <row r="8105" spans="2:3" x14ac:dyDescent="0.3">
      <c r="B8105"/>
      <c r="C8105"/>
    </row>
    <row r="8106" spans="2:3" x14ac:dyDescent="0.3">
      <c r="B8106"/>
      <c r="C8106"/>
    </row>
    <row r="8107" spans="2:3" x14ac:dyDescent="0.3">
      <c r="B8107"/>
      <c r="C8107"/>
    </row>
    <row r="8108" spans="2:3" x14ac:dyDescent="0.3">
      <c r="B8108"/>
      <c r="C8108"/>
    </row>
    <row r="8109" spans="2:3" x14ac:dyDescent="0.3">
      <c r="B8109"/>
      <c r="C8109"/>
    </row>
    <row r="8110" spans="2:3" x14ac:dyDescent="0.3">
      <c r="B8110"/>
      <c r="C8110"/>
    </row>
    <row r="8111" spans="2:3" x14ac:dyDescent="0.3">
      <c r="B8111"/>
      <c r="C8111"/>
    </row>
    <row r="8112" spans="2:3" x14ac:dyDescent="0.3">
      <c r="B8112"/>
      <c r="C8112"/>
    </row>
    <row r="8113" spans="2:3" x14ac:dyDescent="0.3">
      <c r="B8113"/>
      <c r="C8113"/>
    </row>
    <row r="8114" spans="2:3" x14ac:dyDescent="0.3">
      <c r="B8114"/>
      <c r="C8114"/>
    </row>
    <row r="8115" spans="2:3" x14ac:dyDescent="0.3">
      <c r="B8115"/>
      <c r="C8115"/>
    </row>
    <row r="8116" spans="2:3" x14ac:dyDescent="0.3">
      <c r="B8116"/>
      <c r="C8116"/>
    </row>
    <row r="8117" spans="2:3" x14ac:dyDescent="0.3">
      <c r="B8117"/>
      <c r="C8117"/>
    </row>
    <row r="8118" spans="2:3" x14ac:dyDescent="0.3">
      <c r="B8118"/>
      <c r="C8118"/>
    </row>
    <row r="8119" spans="2:3" x14ac:dyDescent="0.3">
      <c r="B8119"/>
      <c r="C8119"/>
    </row>
    <row r="8120" spans="2:3" x14ac:dyDescent="0.3">
      <c r="B8120"/>
      <c r="C8120"/>
    </row>
    <row r="8121" spans="2:3" x14ac:dyDescent="0.3">
      <c r="B8121"/>
      <c r="C8121"/>
    </row>
    <row r="8122" spans="2:3" x14ac:dyDescent="0.3">
      <c r="B8122"/>
      <c r="C8122"/>
    </row>
    <row r="8123" spans="2:3" x14ac:dyDescent="0.3">
      <c r="B8123"/>
      <c r="C8123"/>
    </row>
    <row r="8124" spans="2:3" x14ac:dyDescent="0.3">
      <c r="B8124"/>
      <c r="C8124"/>
    </row>
    <row r="8125" spans="2:3" x14ac:dyDescent="0.3">
      <c r="B8125"/>
      <c r="C8125"/>
    </row>
    <row r="8126" spans="2:3" x14ac:dyDescent="0.3">
      <c r="B8126"/>
      <c r="C8126"/>
    </row>
    <row r="8127" spans="2:3" x14ac:dyDescent="0.3">
      <c r="B8127"/>
      <c r="C8127"/>
    </row>
    <row r="8128" spans="2:3" x14ac:dyDescent="0.3">
      <c r="B8128"/>
      <c r="C8128"/>
    </row>
    <row r="8129" spans="2:3" x14ac:dyDescent="0.3">
      <c r="B8129"/>
      <c r="C8129"/>
    </row>
    <row r="8130" spans="2:3" x14ac:dyDescent="0.3">
      <c r="B8130"/>
      <c r="C8130"/>
    </row>
    <row r="8131" spans="2:3" x14ac:dyDescent="0.3">
      <c r="B8131"/>
      <c r="C8131"/>
    </row>
    <row r="8132" spans="2:3" x14ac:dyDescent="0.3">
      <c r="B8132"/>
      <c r="C8132"/>
    </row>
    <row r="8133" spans="2:3" x14ac:dyDescent="0.3">
      <c r="B8133"/>
      <c r="C8133"/>
    </row>
    <row r="8134" spans="2:3" x14ac:dyDescent="0.3">
      <c r="B8134"/>
      <c r="C8134"/>
    </row>
    <row r="8135" spans="2:3" x14ac:dyDescent="0.3">
      <c r="B8135"/>
      <c r="C8135"/>
    </row>
    <row r="8136" spans="2:3" x14ac:dyDescent="0.3">
      <c r="B8136"/>
      <c r="C8136"/>
    </row>
    <row r="8137" spans="2:3" x14ac:dyDescent="0.3">
      <c r="B8137"/>
      <c r="C8137"/>
    </row>
    <row r="8138" spans="2:3" x14ac:dyDescent="0.3">
      <c r="B8138"/>
      <c r="C8138"/>
    </row>
    <row r="8139" spans="2:3" x14ac:dyDescent="0.3">
      <c r="B8139"/>
      <c r="C8139"/>
    </row>
    <row r="8140" spans="2:3" x14ac:dyDescent="0.3">
      <c r="B8140"/>
      <c r="C8140"/>
    </row>
    <row r="8141" spans="2:3" x14ac:dyDescent="0.3">
      <c r="B8141"/>
      <c r="C8141"/>
    </row>
    <row r="8142" spans="2:3" x14ac:dyDescent="0.3">
      <c r="B8142"/>
      <c r="C8142"/>
    </row>
    <row r="8143" spans="2:3" x14ac:dyDescent="0.3">
      <c r="B8143"/>
      <c r="C8143"/>
    </row>
    <row r="8144" spans="2:3" x14ac:dyDescent="0.3">
      <c r="B8144"/>
      <c r="C8144"/>
    </row>
    <row r="8145" spans="2:3" x14ac:dyDescent="0.3">
      <c r="B8145"/>
      <c r="C8145"/>
    </row>
    <row r="8146" spans="2:3" x14ac:dyDescent="0.3">
      <c r="B8146"/>
      <c r="C8146"/>
    </row>
    <row r="8147" spans="2:3" x14ac:dyDescent="0.3">
      <c r="B8147"/>
      <c r="C8147"/>
    </row>
    <row r="8148" spans="2:3" x14ac:dyDescent="0.3">
      <c r="B8148"/>
      <c r="C8148"/>
    </row>
    <row r="8149" spans="2:3" x14ac:dyDescent="0.3">
      <c r="B8149"/>
      <c r="C8149"/>
    </row>
    <row r="8150" spans="2:3" x14ac:dyDescent="0.3">
      <c r="B8150"/>
      <c r="C8150"/>
    </row>
    <row r="8151" spans="2:3" x14ac:dyDescent="0.3">
      <c r="B8151"/>
      <c r="C8151"/>
    </row>
    <row r="8152" spans="2:3" x14ac:dyDescent="0.3">
      <c r="B8152"/>
      <c r="C8152"/>
    </row>
    <row r="8153" spans="2:3" x14ac:dyDescent="0.3">
      <c r="B8153"/>
      <c r="C8153"/>
    </row>
    <row r="8154" spans="2:3" x14ac:dyDescent="0.3">
      <c r="B8154"/>
      <c r="C8154"/>
    </row>
    <row r="8155" spans="2:3" x14ac:dyDescent="0.3">
      <c r="B8155"/>
      <c r="C8155"/>
    </row>
    <row r="8156" spans="2:3" x14ac:dyDescent="0.3">
      <c r="B8156"/>
      <c r="C8156"/>
    </row>
    <row r="8157" spans="2:3" x14ac:dyDescent="0.3">
      <c r="B8157"/>
      <c r="C8157"/>
    </row>
    <row r="8158" spans="2:3" x14ac:dyDescent="0.3">
      <c r="B8158"/>
      <c r="C8158"/>
    </row>
    <row r="8159" spans="2:3" x14ac:dyDescent="0.3">
      <c r="B8159"/>
      <c r="C8159"/>
    </row>
    <row r="8160" spans="2:3" x14ac:dyDescent="0.3">
      <c r="B8160"/>
      <c r="C8160"/>
    </row>
    <row r="8161" spans="2:3" x14ac:dyDescent="0.3">
      <c r="B8161"/>
      <c r="C8161"/>
    </row>
    <row r="8162" spans="2:3" x14ac:dyDescent="0.3">
      <c r="B8162"/>
      <c r="C8162"/>
    </row>
    <row r="8163" spans="2:3" x14ac:dyDescent="0.3">
      <c r="B8163"/>
      <c r="C8163"/>
    </row>
    <row r="8164" spans="2:3" x14ac:dyDescent="0.3">
      <c r="B8164"/>
      <c r="C8164"/>
    </row>
    <row r="8165" spans="2:3" x14ac:dyDescent="0.3">
      <c r="B8165"/>
      <c r="C8165"/>
    </row>
    <row r="8166" spans="2:3" x14ac:dyDescent="0.3">
      <c r="B8166"/>
      <c r="C8166"/>
    </row>
    <row r="8167" spans="2:3" x14ac:dyDescent="0.3">
      <c r="B8167"/>
      <c r="C8167"/>
    </row>
    <row r="8168" spans="2:3" x14ac:dyDescent="0.3">
      <c r="B8168"/>
      <c r="C8168"/>
    </row>
    <row r="8169" spans="2:3" x14ac:dyDescent="0.3">
      <c r="B8169"/>
      <c r="C8169"/>
    </row>
    <row r="8170" spans="2:3" x14ac:dyDescent="0.3">
      <c r="B8170"/>
      <c r="C8170"/>
    </row>
    <row r="8171" spans="2:3" x14ac:dyDescent="0.3">
      <c r="B8171"/>
      <c r="C8171"/>
    </row>
    <row r="8172" spans="2:3" x14ac:dyDescent="0.3">
      <c r="B8172"/>
      <c r="C8172"/>
    </row>
    <row r="8173" spans="2:3" x14ac:dyDescent="0.3">
      <c r="B8173"/>
      <c r="C8173"/>
    </row>
    <row r="8174" spans="2:3" x14ac:dyDescent="0.3">
      <c r="B8174"/>
      <c r="C8174"/>
    </row>
    <row r="8175" spans="2:3" x14ac:dyDescent="0.3">
      <c r="B8175"/>
      <c r="C8175"/>
    </row>
    <row r="8176" spans="2:3" x14ac:dyDescent="0.3">
      <c r="B8176"/>
      <c r="C8176"/>
    </row>
    <row r="8177" spans="2:3" x14ac:dyDescent="0.3">
      <c r="B8177"/>
      <c r="C8177"/>
    </row>
    <row r="8178" spans="2:3" x14ac:dyDescent="0.3">
      <c r="B8178"/>
      <c r="C8178"/>
    </row>
    <row r="8179" spans="2:3" x14ac:dyDescent="0.3">
      <c r="B8179"/>
      <c r="C8179"/>
    </row>
    <row r="8180" spans="2:3" x14ac:dyDescent="0.3">
      <c r="B8180"/>
      <c r="C8180"/>
    </row>
    <row r="8181" spans="2:3" x14ac:dyDescent="0.3">
      <c r="B8181"/>
      <c r="C8181"/>
    </row>
    <row r="8182" spans="2:3" x14ac:dyDescent="0.3">
      <c r="B8182"/>
      <c r="C8182"/>
    </row>
    <row r="8183" spans="2:3" x14ac:dyDescent="0.3">
      <c r="B8183"/>
      <c r="C8183"/>
    </row>
    <row r="8184" spans="2:3" x14ac:dyDescent="0.3">
      <c r="B8184"/>
      <c r="C8184"/>
    </row>
    <row r="8185" spans="2:3" x14ac:dyDescent="0.3">
      <c r="B8185"/>
      <c r="C8185"/>
    </row>
    <row r="8186" spans="2:3" x14ac:dyDescent="0.3">
      <c r="B8186"/>
      <c r="C8186"/>
    </row>
    <row r="8187" spans="2:3" x14ac:dyDescent="0.3">
      <c r="B8187"/>
      <c r="C8187"/>
    </row>
    <row r="8188" spans="2:3" x14ac:dyDescent="0.3">
      <c r="B8188"/>
      <c r="C8188"/>
    </row>
    <row r="8189" spans="2:3" x14ac:dyDescent="0.3">
      <c r="B8189"/>
      <c r="C8189"/>
    </row>
    <row r="8190" spans="2:3" x14ac:dyDescent="0.3">
      <c r="B8190"/>
      <c r="C8190"/>
    </row>
    <row r="8191" spans="2:3" x14ac:dyDescent="0.3">
      <c r="B8191"/>
      <c r="C8191"/>
    </row>
    <row r="8192" spans="2:3" x14ac:dyDescent="0.3">
      <c r="B8192"/>
      <c r="C8192"/>
    </row>
    <row r="8193" spans="2:3" x14ac:dyDescent="0.3">
      <c r="B8193"/>
      <c r="C8193"/>
    </row>
    <row r="8194" spans="2:3" x14ac:dyDescent="0.3">
      <c r="B8194"/>
      <c r="C8194"/>
    </row>
    <row r="8195" spans="2:3" x14ac:dyDescent="0.3">
      <c r="B8195"/>
      <c r="C8195"/>
    </row>
    <row r="8196" spans="2:3" x14ac:dyDescent="0.3">
      <c r="B8196"/>
      <c r="C8196"/>
    </row>
    <row r="8197" spans="2:3" x14ac:dyDescent="0.3">
      <c r="B8197"/>
      <c r="C8197"/>
    </row>
    <row r="8198" spans="2:3" x14ac:dyDescent="0.3">
      <c r="B8198"/>
      <c r="C8198"/>
    </row>
    <row r="8199" spans="2:3" x14ac:dyDescent="0.3">
      <c r="B8199"/>
      <c r="C8199"/>
    </row>
    <row r="8200" spans="2:3" x14ac:dyDescent="0.3">
      <c r="B8200"/>
      <c r="C8200"/>
    </row>
    <row r="8201" spans="2:3" x14ac:dyDescent="0.3">
      <c r="B8201"/>
      <c r="C8201"/>
    </row>
    <row r="8202" spans="2:3" x14ac:dyDescent="0.3">
      <c r="B8202"/>
      <c r="C8202"/>
    </row>
    <row r="8203" spans="2:3" x14ac:dyDescent="0.3">
      <c r="B8203"/>
      <c r="C8203"/>
    </row>
    <row r="8204" spans="2:3" x14ac:dyDescent="0.3">
      <c r="B8204"/>
      <c r="C8204"/>
    </row>
    <row r="8205" spans="2:3" x14ac:dyDescent="0.3">
      <c r="B8205"/>
      <c r="C8205"/>
    </row>
    <row r="8206" spans="2:3" x14ac:dyDescent="0.3">
      <c r="B8206"/>
      <c r="C8206"/>
    </row>
    <row r="8207" spans="2:3" x14ac:dyDescent="0.3">
      <c r="B8207"/>
      <c r="C8207"/>
    </row>
    <row r="8208" spans="2:3" x14ac:dyDescent="0.3">
      <c r="B8208"/>
      <c r="C8208"/>
    </row>
    <row r="8209" spans="2:3" x14ac:dyDescent="0.3">
      <c r="B8209"/>
      <c r="C8209"/>
    </row>
    <row r="8210" spans="2:3" x14ac:dyDescent="0.3">
      <c r="B8210"/>
      <c r="C8210"/>
    </row>
    <row r="8211" spans="2:3" x14ac:dyDescent="0.3">
      <c r="B8211"/>
      <c r="C8211"/>
    </row>
    <row r="8212" spans="2:3" x14ac:dyDescent="0.3">
      <c r="B8212"/>
      <c r="C8212"/>
    </row>
    <row r="8213" spans="2:3" x14ac:dyDescent="0.3">
      <c r="B8213"/>
      <c r="C8213"/>
    </row>
    <row r="8214" spans="2:3" x14ac:dyDescent="0.3">
      <c r="B8214"/>
      <c r="C8214"/>
    </row>
    <row r="8215" spans="2:3" x14ac:dyDescent="0.3">
      <c r="B8215"/>
      <c r="C8215"/>
    </row>
    <row r="8216" spans="2:3" x14ac:dyDescent="0.3">
      <c r="B8216"/>
      <c r="C8216"/>
    </row>
    <row r="8217" spans="2:3" x14ac:dyDescent="0.3">
      <c r="B8217"/>
      <c r="C8217"/>
    </row>
    <row r="8218" spans="2:3" x14ac:dyDescent="0.3">
      <c r="B8218"/>
      <c r="C8218"/>
    </row>
    <row r="8219" spans="2:3" x14ac:dyDescent="0.3">
      <c r="B8219"/>
      <c r="C8219"/>
    </row>
    <row r="8220" spans="2:3" x14ac:dyDescent="0.3">
      <c r="B8220"/>
      <c r="C8220"/>
    </row>
    <row r="8221" spans="2:3" x14ac:dyDescent="0.3">
      <c r="B8221"/>
      <c r="C8221"/>
    </row>
    <row r="8222" spans="2:3" x14ac:dyDescent="0.3">
      <c r="B8222"/>
      <c r="C8222"/>
    </row>
    <row r="8223" spans="2:3" x14ac:dyDescent="0.3">
      <c r="B8223"/>
      <c r="C8223"/>
    </row>
    <row r="8224" spans="2:3" x14ac:dyDescent="0.3">
      <c r="B8224"/>
      <c r="C8224"/>
    </row>
    <row r="8225" spans="2:3" x14ac:dyDescent="0.3">
      <c r="B8225"/>
      <c r="C8225"/>
    </row>
    <row r="8226" spans="2:3" x14ac:dyDescent="0.3">
      <c r="B8226"/>
      <c r="C8226"/>
    </row>
    <row r="8227" spans="2:3" x14ac:dyDescent="0.3">
      <c r="B8227"/>
      <c r="C8227"/>
    </row>
    <row r="8228" spans="2:3" x14ac:dyDescent="0.3">
      <c r="B8228"/>
      <c r="C8228"/>
    </row>
    <row r="8229" spans="2:3" x14ac:dyDescent="0.3">
      <c r="B8229"/>
      <c r="C8229"/>
    </row>
    <row r="8230" spans="2:3" x14ac:dyDescent="0.3">
      <c r="B8230"/>
      <c r="C8230"/>
    </row>
    <row r="8231" spans="2:3" x14ac:dyDescent="0.3">
      <c r="B8231"/>
      <c r="C8231"/>
    </row>
    <row r="8232" spans="2:3" x14ac:dyDescent="0.3">
      <c r="B8232"/>
      <c r="C8232"/>
    </row>
    <row r="8233" spans="2:3" x14ac:dyDescent="0.3">
      <c r="B8233"/>
      <c r="C8233"/>
    </row>
    <row r="8234" spans="2:3" x14ac:dyDescent="0.3">
      <c r="B8234"/>
      <c r="C8234"/>
    </row>
    <row r="8235" spans="2:3" x14ac:dyDescent="0.3">
      <c r="B8235"/>
      <c r="C8235"/>
    </row>
    <row r="8236" spans="2:3" x14ac:dyDescent="0.3">
      <c r="B8236"/>
      <c r="C8236"/>
    </row>
    <row r="8237" spans="2:3" x14ac:dyDescent="0.3">
      <c r="B8237"/>
      <c r="C8237"/>
    </row>
    <row r="8238" spans="2:3" x14ac:dyDescent="0.3">
      <c r="B8238"/>
      <c r="C8238"/>
    </row>
    <row r="8239" spans="2:3" x14ac:dyDescent="0.3">
      <c r="B8239"/>
      <c r="C8239"/>
    </row>
    <row r="8240" spans="2:3" x14ac:dyDescent="0.3">
      <c r="B8240"/>
      <c r="C8240"/>
    </row>
    <row r="8241" spans="2:3" x14ac:dyDescent="0.3">
      <c r="B8241"/>
      <c r="C8241"/>
    </row>
    <row r="8242" spans="2:3" x14ac:dyDescent="0.3">
      <c r="B8242"/>
      <c r="C8242"/>
    </row>
    <row r="8243" spans="2:3" x14ac:dyDescent="0.3">
      <c r="B8243"/>
      <c r="C8243"/>
    </row>
    <row r="8244" spans="2:3" x14ac:dyDescent="0.3">
      <c r="B8244"/>
      <c r="C8244"/>
    </row>
    <row r="8245" spans="2:3" x14ac:dyDescent="0.3">
      <c r="B8245"/>
      <c r="C8245"/>
    </row>
    <row r="8246" spans="2:3" x14ac:dyDescent="0.3">
      <c r="B8246"/>
      <c r="C8246"/>
    </row>
    <row r="8247" spans="2:3" x14ac:dyDescent="0.3">
      <c r="B8247"/>
      <c r="C8247"/>
    </row>
    <row r="8248" spans="2:3" x14ac:dyDescent="0.3">
      <c r="B8248"/>
      <c r="C8248"/>
    </row>
    <row r="8249" spans="2:3" x14ac:dyDescent="0.3">
      <c r="B8249"/>
      <c r="C8249"/>
    </row>
    <row r="8250" spans="2:3" x14ac:dyDescent="0.3">
      <c r="B8250"/>
      <c r="C8250"/>
    </row>
    <row r="8251" spans="2:3" x14ac:dyDescent="0.3">
      <c r="B8251"/>
      <c r="C8251"/>
    </row>
    <row r="8252" spans="2:3" x14ac:dyDescent="0.3">
      <c r="B8252"/>
      <c r="C8252"/>
    </row>
    <row r="8253" spans="2:3" x14ac:dyDescent="0.3">
      <c r="B8253"/>
      <c r="C8253"/>
    </row>
    <row r="8254" spans="2:3" x14ac:dyDescent="0.3">
      <c r="B8254"/>
      <c r="C8254"/>
    </row>
    <row r="8255" spans="2:3" x14ac:dyDescent="0.3">
      <c r="B8255"/>
      <c r="C8255"/>
    </row>
    <row r="8256" spans="2:3" x14ac:dyDescent="0.3">
      <c r="B8256"/>
      <c r="C8256"/>
    </row>
    <row r="8257" spans="2:3" x14ac:dyDescent="0.3">
      <c r="B8257"/>
      <c r="C8257"/>
    </row>
    <row r="8258" spans="2:3" x14ac:dyDescent="0.3">
      <c r="B8258"/>
      <c r="C8258"/>
    </row>
    <row r="8259" spans="2:3" x14ac:dyDescent="0.3">
      <c r="B8259"/>
      <c r="C8259"/>
    </row>
    <row r="8260" spans="2:3" x14ac:dyDescent="0.3">
      <c r="B8260"/>
      <c r="C8260"/>
    </row>
    <row r="8261" spans="2:3" x14ac:dyDescent="0.3">
      <c r="B8261"/>
      <c r="C8261"/>
    </row>
    <row r="8262" spans="2:3" x14ac:dyDescent="0.3">
      <c r="B8262"/>
      <c r="C8262"/>
    </row>
    <row r="8263" spans="2:3" x14ac:dyDescent="0.3">
      <c r="B8263"/>
      <c r="C8263"/>
    </row>
    <row r="8264" spans="2:3" x14ac:dyDescent="0.3">
      <c r="B8264"/>
      <c r="C8264"/>
    </row>
    <row r="8265" spans="2:3" x14ac:dyDescent="0.3">
      <c r="B8265"/>
      <c r="C8265"/>
    </row>
    <row r="8266" spans="2:3" x14ac:dyDescent="0.3">
      <c r="B8266"/>
      <c r="C8266"/>
    </row>
    <row r="8267" spans="2:3" x14ac:dyDescent="0.3">
      <c r="B8267"/>
      <c r="C8267"/>
    </row>
    <row r="8268" spans="2:3" x14ac:dyDescent="0.3">
      <c r="B8268"/>
      <c r="C8268"/>
    </row>
    <row r="8269" spans="2:3" x14ac:dyDescent="0.3">
      <c r="B8269"/>
      <c r="C8269"/>
    </row>
    <row r="8270" spans="2:3" x14ac:dyDescent="0.3">
      <c r="B8270"/>
      <c r="C8270"/>
    </row>
    <row r="8271" spans="2:3" x14ac:dyDescent="0.3">
      <c r="B8271"/>
      <c r="C8271"/>
    </row>
    <row r="8272" spans="2:3" x14ac:dyDescent="0.3">
      <c r="B8272"/>
      <c r="C8272"/>
    </row>
    <row r="8273" spans="2:3" x14ac:dyDescent="0.3">
      <c r="B8273"/>
      <c r="C8273"/>
    </row>
    <row r="8274" spans="2:3" x14ac:dyDescent="0.3">
      <c r="B8274"/>
      <c r="C8274"/>
    </row>
    <row r="8275" spans="2:3" x14ac:dyDescent="0.3">
      <c r="B8275"/>
      <c r="C8275"/>
    </row>
    <row r="8276" spans="2:3" x14ac:dyDescent="0.3">
      <c r="B8276"/>
      <c r="C8276"/>
    </row>
    <row r="8277" spans="2:3" x14ac:dyDescent="0.3">
      <c r="B8277"/>
      <c r="C8277"/>
    </row>
    <row r="8278" spans="2:3" x14ac:dyDescent="0.3">
      <c r="B8278"/>
      <c r="C8278"/>
    </row>
    <row r="8279" spans="2:3" x14ac:dyDescent="0.3">
      <c r="B8279"/>
      <c r="C8279"/>
    </row>
    <row r="8280" spans="2:3" x14ac:dyDescent="0.3">
      <c r="B8280"/>
      <c r="C8280"/>
    </row>
    <row r="8281" spans="2:3" x14ac:dyDescent="0.3">
      <c r="B8281"/>
      <c r="C8281"/>
    </row>
    <row r="8282" spans="2:3" x14ac:dyDescent="0.3">
      <c r="B8282"/>
      <c r="C8282"/>
    </row>
    <row r="8283" spans="2:3" x14ac:dyDescent="0.3">
      <c r="B8283"/>
      <c r="C8283"/>
    </row>
    <row r="8284" spans="2:3" x14ac:dyDescent="0.3">
      <c r="B8284"/>
      <c r="C8284"/>
    </row>
    <row r="8285" spans="2:3" x14ac:dyDescent="0.3">
      <c r="B8285"/>
      <c r="C8285"/>
    </row>
    <row r="8286" spans="2:3" x14ac:dyDescent="0.3">
      <c r="B8286"/>
      <c r="C8286"/>
    </row>
    <row r="8287" spans="2:3" x14ac:dyDescent="0.3">
      <c r="B8287"/>
      <c r="C8287"/>
    </row>
    <row r="8288" spans="2:3" x14ac:dyDescent="0.3">
      <c r="B8288"/>
      <c r="C8288"/>
    </row>
    <row r="8289" spans="2:3" x14ac:dyDescent="0.3">
      <c r="B8289"/>
      <c r="C8289"/>
    </row>
    <row r="8290" spans="2:3" x14ac:dyDescent="0.3">
      <c r="B8290"/>
      <c r="C8290"/>
    </row>
    <row r="8291" spans="2:3" x14ac:dyDescent="0.3">
      <c r="B8291"/>
      <c r="C8291"/>
    </row>
    <row r="8292" spans="2:3" x14ac:dyDescent="0.3">
      <c r="B8292"/>
      <c r="C8292"/>
    </row>
    <row r="8293" spans="2:3" x14ac:dyDescent="0.3">
      <c r="B8293"/>
      <c r="C8293"/>
    </row>
    <row r="8294" spans="2:3" x14ac:dyDescent="0.3">
      <c r="B8294"/>
      <c r="C8294"/>
    </row>
    <row r="8295" spans="2:3" x14ac:dyDescent="0.3">
      <c r="B8295"/>
      <c r="C8295"/>
    </row>
    <row r="8296" spans="2:3" x14ac:dyDescent="0.3">
      <c r="B8296"/>
      <c r="C8296"/>
    </row>
    <row r="8297" spans="2:3" x14ac:dyDescent="0.3">
      <c r="B8297"/>
      <c r="C8297"/>
    </row>
    <row r="8298" spans="2:3" x14ac:dyDescent="0.3">
      <c r="B8298"/>
      <c r="C8298"/>
    </row>
    <row r="8299" spans="2:3" x14ac:dyDescent="0.3">
      <c r="B8299"/>
      <c r="C8299"/>
    </row>
    <row r="8300" spans="2:3" x14ac:dyDescent="0.3">
      <c r="B8300"/>
      <c r="C8300"/>
    </row>
    <row r="8301" spans="2:3" x14ac:dyDescent="0.3">
      <c r="B8301"/>
      <c r="C8301"/>
    </row>
    <row r="8302" spans="2:3" x14ac:dyDescent="0.3">
      <c r="B8302"/>
      <c r="C8302"/>
    </row>
    <row r="8303" spans="2:3" x14ac:dyDescent="0.3">
      <c r="B8303"/>
      <c r="C8303"/>
    </row>
    <row r="8304" spans="2:3" x14ac:dyDescent="0.3">
      <c r="B8304"/>
      <c r="C8304"/>
    </row>
    <row r="8305" spans="2:3" x14ac:dyDescent="0.3">
      <c r="B8305"/>
      <c r="C8305"/>
    </row>
    <row r="8306" spans="2:3" x14ac:dyDescent="0.3">
      <c r="B8306"/>
      <c r="C8306"/>
    </row>
    <row r="8307" spans="2:3" x14ac:dyDescent="0.3">
      <c r="B8307"/>
      <c r="C8307"/>
    </row>
    <row r="8308" spans="2:3" x14ac:dyDescent="0.3">
      <c r="B8308"/>
      <c r="C8308"/>
    </row>
    <row r="8309" spans="2:3" x14ac:dyDescent="0.3">
      <c r="B8309"/>
      <c r="C8309"/>
    </row>
    <row r="8310" spans="2:3" x14ac:dyDescent="0.3">
      <c r="B8310"/>
      <c r="C8310"/>
    </row>
    <row r="8311" spans="2:3" x14ac:dyDescent="0.3">
      <c r="B8311"/>
      <c r="C8311"/>
    </row>
    <row r="8312" spans="2:3" x14ac:dyDescent="0.3">
      <c r="B8312"/>
      <c r="C8312"/>
    </row>
    <row r="8313" spans="2:3" x14ac:dyDescent="0.3">
      <c r="B8313"/>
      <c r="C8313"/>
    </row>
    <row r="8314" spans="2:3" x14ac:dyDescent="0.3">
      <c r="B8314"/>
      <c r="C8314"/>
    </row>
    <row r="8315" spans="2:3" x14ac:dyDescent="0.3">
      <c r="B8315"/>
      <c r="C8315"/>
    </row>
    <row r="8316" spans="2:3" x14ac:dyDescent="0.3">
      <c r="B8316"/>
      <c r="C8316"/>
    </row>
    <row r="8317" spans="2:3" x14ac:dyDescent="0.3">
      <c r="B8317"/>
      <c r="C8317"/>
    </row>
    <row r="8318" spans="2:3" x14ac:dyDescent="0.3">
      <c r="B8318"/>
      <c r="C8318"/>
    </row>
    <row r="8319" spans="2:3" x14ac:dyDescent="0.3">
      <c r="B8319"/>
      <c r="C8319"/>
    </row>
    <row r="8320" spans="2:3" x14ac:dyDescent="0.3">
      <c r="B8320"/>
      <c r="C8320"/>
    </row>
    <row r="8321" spans="2:3" x14ac:dyDescent="0.3">
      <c r="B8321"/>
      <c r="C8321"/>
    </row>
    <row r="8322" spans="2:3" x14ac:dyDescent="0.3">
      <c r="B8322"/>
      <c r="C8322"/>
    </row>
    <row r="8323" spans="2:3" x14ac:dyDescent="0.3">
      <c r="B8323"/>
      <c r="C8323"/>
    </row>
    <row r="8324" spans="2:3" x14ac:dyDescent="0.3">
      <c r="B8324"/>
      <c r="C8324"/>
    </row>
    <row r="8325" spans="2:3" x14ac:dyDescent="0.3">
      <c r="B8325"/>
      <c r="C8325"/>
    </row>
    <row r="8326" spans="2:3" x14ac:dyDescent="0.3">
      <c r="B8326"/>
      <c r="C8326"/>
    </row>
    <row r="8327" spans="2:3" x14ac:dyDescent="0.3">
      <c r="B8327"/>
      <c r="C8327"/>
    </row>
    <row r="8328" spans="2:3" x14ac:dyDescent="0.3">
      <c r="B8328"/>
      <c r="C8328"/>
    </row>
    <row r="8329" spans="2:3" x14ac:dyDescent="0.3">
      <c r="B8329"/>
      <c r="C8329"/>
    </row>
    <row r="8330" spans="2:3" x14ac:dyDescent="0.3">
      <c r="B8330"/>
      <c r="C8330"/>
    </row>
    <row r="8331" spans="2:3" x14ac:dyDescent="0.3">
      <c r="B8331"/>
      <c r="C8331"/>
    </row>
    <row r="8332" spans="2:3" x14ac:dyDescent="0.3">
      <c r="B8332"/>
      <c r="C8332"/>
    </row>
    <row r="8333" spans="2:3" x14ac:dyDescent="0.3">
      <c r="B8333"/>
      <c r="C8333"/>
    </row>
    <row r="8334" spans="2:3" x14ac:dyDescent="0.3">
      <c r="B8334"/>
      <c r="C8334"/>
    </row>
    <row r="8335" spans="2:3" x14ac:dyDescent="0.3">
      <c r="B8335"/>
      <c r="C8335"/>
    </row>
    <row r="8336" spans="2:3" x14ac:dyDescent="0.3">
      <c r="B8336"/>
      <c r="C8336"/>
    </row>
    <row r="8337" spans="2:3" x14ac:dyDescent="0.3">
      <c r="B8337"/>
      <c r="C8337"/>
    </row>
    <row r="8338" spans="2:3" x14ac:dyDescent="0.3">
      <c r="B8338"/>
      <c r="C8338"/>
    </row>
    <row r="8339" spans="2:3" x14ac:dyDescent="0.3">
      <c r="B8339"/>
      <c r="C8339"/>
    </row>
    <row r="8340" spans="2:3" x14ac:dyDescent="0.3">
      <c r="B8340"/>
      <c r="C8340"/>
    </row>
    <row r="8341" spans="2:3" x14ac:dyDescent="0.3">
      <c r="B8341"/>
      <c r="C8341"/>
    </row>
    <row r="8342" spans="2:3" x14ac:dyDescent="0.3">
      <c r="B8342"/>
      <c r="C8342"/>
    </row>
    <row r="8343" spans="2:3" x14ac:dyDescent="0.3">
      <c r="B8343"/>
      <c r="C8343"/>
    </row>
    <row r="8344" spans="2:3" x14ac:dyDescent="0.3">
      <c r="B8344"/>
      <c r="C8344"/>
    </row>
    <row r="8345" spans="2:3" x14ac:dyDescent="0.3">
      <c r="B8345"/>
      <c r="C8345"/>
    </row>
    <row r="8346" spans="2:3" x14ac:dyDescent="0.3">
      <c r="B8346"/>
      <c r="C8346"/>
    </row>
    <row r="8347" spans="2:3" x14ac:dyDescent="0.3">
      <c r="B8347"/>
      <c r="C8347"/>
    </row>
    <row r="8348" spans="2:3" x14ac:dyDescent="0.3">
      <c r="B8348"/>
      <c r="C8348"/>
    </row>
    <row r="8349" spans="2:3" x14ac:dyDescent="0.3">
      <c r="B8349"/>
      <c r="C8349"/>
    </row>
    <row r="8350" spans="2:3" x14ac:dyDescent="0.3">
      <c r="B8350"/>
      <c r="C8350"/>
    </row>
    <row r="8351" spans="2:3" x14ac:dyDescent="0.3">
      <c r="B8351"/>
      <c r="C8351"/>
    </row>
    <row r="8352" spans="2:3" x14ac:dyDescent="0.3">
      <c r="B8352"/>
      <c r="C8352"/>
    </row>
    <row r="8353" spans="2:3" x14ac:dyDescent="0.3">
      <c r="B8353"/>
      <c r="C8353"/>
    </row>
    <row r="8354" spans="2:3" x14ac:dyDescent="0.3">
      <c r="B8354"/>
      <c r="C8354"/>
    </row>
    <row r="8355" spans="2:3" x14ac:dyDescent="0.3">
      <c r="B8355"/>
      <c r="C8355"/>
    </row>
    <row r="8356" spans="2:3" x14ac:dyDescent="0.3">
      <c r="B8356"/>
      <c r="C8356"/>
    </row>
    <row r="8357" spans="2:3" x14ac:dyDescent="0.3">
      <c r="B8357"/>
      <c r="C8357"/>
    </row>
    <row r="8358" spans="2:3" x14ac:dyDescent="0.3">
      <c r="B8358"/>
      <c r="C8358"/>
    </row>
    <row r="8359" spans="2:3" x14ac:dyDescent="0.3">
      <c r="B8359"/>
      <c r="C8359"/>
    </row>
    <row r="8360" spans="2:3" x14ac:dyDescent="0.3">
      <c r="B8360"/>
      <c r="C8360"/>
    </row>
    <row r="8361" spans="2:3" x14ac:dyDescent="0.3">
      <c r="B8361"/>
      <c r="C8361"/>
    </row>
    <row r="8362" spans="2:3" x14ac:dyDescent="0.3">
      <c r="B8362"/>
      <c r="C8362"/>
    </row>
    <row r="8363" spans="2:3" x14ac:dyDescent="0.3">
      <c r="B8363"/>
      <c r="C8363"/>
    </row>
    <row r="8364" spans="2:3" x14ac:dyDescent="0.3">
      <c r="B8364"/>
      <c r="C8364"/>
    </row>
    <row r="8365" spans="2:3" x14ac:dyDescent="0.3">
      <c r="B8365"/>
      <c r="C8365"/>
    </row>
    <row r="8366" spans="2:3" x14ac:dyDescent="0.3">
      <c r="B8366"/>
      <c r="C8366"/>
    </row>
    <row r="8367" spans="2:3" x14ac:dyDescent="0.3">
      <c r="B8367"/>
      <c r="C8367"/>
    </row>
    <row r="8368" spans="2:3" x14ac:dyDescent="0.3">
      <c r="B8368"/>
      <c r="C8368"/>
    </row>
    <row r="8369" spans="2:3" x14ac:dyDescent="0.3">
      <c r="B8369"/>
      <c r="C8369"/>
    </row>
    <row r="8370" spans="2:3" x14ac:dyDescent="0.3">
      <c r="B8370"/>
      <c r="C8370"/>
    </row>
    <row r="8371" spans="2:3" x14ac:dyDescent="0.3">
      <c r="B8371"/>
      <c r="C8371"/>
    </row>
    <row r="8372" spans="2:3" x14ac:dyDescent="0.3">
      <c r="B8372"/>
      <c r="C8372"/>
    </row>
    <row r="8373" spans="2:3" x14ac:dyDescent="0.3">
      <c r="B8373"/>
      <c r="C8373"/>
    </row>
    <row r="8374" spans="2:3" x14ac:dyDescent="0.3">
      <c r="B8374"/>
      <c r="C8374"/>
    </row>
    <row r="8375" spans="2:3" x14ac:dyDescent="0.3">
      <c r="B8375"/>
      <c r="C8375"/>
    </row>
    <row r="8376" spans="2:3" x14ac:dyDescent="0.3">
      <c r="B8376"/>
      <c r="C8376"/>
    </row>
    <row r="8377" spans="2:3" x14ac:dyDescent="0.3">
      <c r="B8377"/>
      <c r="C8377"/>
    </row>
    <row r="8378" spans="2:3" x14ac:dyDescent="0.3">
      <c r="B8378"/>
      <c r="C8378"/>
    </row>
    <row r="8379" spans="2:3" x14ac:dyDescent="0.3">
      <c r="B8379"/>
      <c r="C8379"/>
    </row>
    <row r="8380" spans="2:3" x14ac:dyDescent="0.3">
      <c r="B8380"/>
      <c r="C8380"/>
    </row>
    <row r="8381" spans="2:3" x14ac:dyDescent="0.3">
      <c r="B8381"/>
      <c r="C8381"/>
    </row>
    <row r="8382" spans="2:3" x14ac:dyDescent="0.3">
      <c r="B8382"/>
      <c r="C8382"/>
    </row>
    <row r="8383" spans="2:3" x14ac:dyDescent="0.3">
      <c r="B8383"/>
      <c r="C8383"/>
    </row>
    <row r="8384" spans="2:3" x14ac:dyDescent="0.3">
      <c r="B8384"/>
      <c r="C8384"/>
    </row>
    <row r="8385" spans="2:3" x14ac:dyDescent="0.3">
      <c r="B8385"/>
      <c r="C8385"/>
    </row>
    <row r="8386" spans="2:3" x14ac:dyDescent="0.3">
      <c r="B8386"/>
      <c r="C8386"/>
    </row>
    <row r="8387" spans="2:3" x14ac:dyDescent="0.3">
      <c r="B8387"/>
      <c r="C8387"/>
    </row>
    <row r="8388" spans="2:3" x14ac:dyDescent="0.3">
      <c r="B8388"/>
      <c r="C8388"/>
    </row>
    <row r="8389" spans="2:3" x14ac:dyDescent="0.3">
      <c r="B8389"/>
      <c r="C8389"/>
    </row>
    <row r="8390" spans="2:3" x14ac:dyDescent="0.3">
      <c r="B8390"/>
      <c r="C8390"/>
    </row>
    <row r="8391" spans="2:3" x14ac:dyDescent="0.3">
      <c r="B8391"/>
      <c r="C8391"/>
    </row>
    <row r="8392" spans="2:3" x14ac:dyDescent="0.3">
      <c r="B8392"/>
      <c r="C8392"/>
    </row>
    <row r="8393" spans="2:3" x14ac:dyDescent="0.3">
      <c r="B8393"/>
      <c r="C8393"/>
    </row>
    <row r="8394" spans="2:3" x14ac:dyDescent="0.3">
      <c r="B8394"/>
      <c r="C8394"/>
    </row>
    <row r="8395" spans="2:3" x14ac:dyDescent="0.3">
      <c r="B8395"/>
      <c r="C8395"/>
    </row>
    <row r="8396" spans="2:3" x14ac:dyDescent="0.3">
      <c r="B8396"/>
      <c r="C8396"/>
    </row>
    <row r="8397" spans="2:3" x14ac:dyDescent="0.3">
      <c r="B8397"/>
      <c r="C8397"/>
    </row>
    <row r="8398" spans="2:3" x14ac:dyDescent="0.3">
      <c r="B8398"/>
      <c r="C8398"/>
    </row>
    <row r="8399" spans="2:3" x14ac:dyDescent="0.3">
      <c r="B8399"/>
      <c r="C8399"/>
    </row>
    <row r="8400" spans="2:3" x14ac:dyDescent="0.3">
      <c r="B8400"/>
      <c r="C8400"/>
    </row>
    <row r="8401" spans="2:3" x14ac:dyDescent="0.3">
      <c r="B8401"/>
      <c r="C8401"/>
    </row>
    <row r="8402" spans="2:3" x14ac:dyDescent="0.3">
      <c r="B8402"/>
      <c r="C8402"/>
    </row>
    <row r="8403" spans="2:3" x14ac:dyDescent="0.3">
      <c r="B8403"/>
      <c r="C8403"/>
    </row>
    <row r="8404" spans="2:3" x14ac:dyDescent="0.3">
      <c r="B8404"/>
      <c r="C8404"/>
    </row>
    <row r="8405" spans="2:3" x14ac:dyDescent="0.3">
      <c r="B8405"/>
      <c r="C8405"/>
    </row>
    <row r="8406" spans="2:3" x14ac:dyDescent="0.3">
      <c r="B8406"/>
      <c r="C8406"/>
    </row>
    <row r="8407" spans="2:3" x14ac:dyDescent="0.3">
      <c r="B8407"/>
      <c r="C8407"/>
    </row>
    <row r="8408" spans="2:3" x14ac:dyDescent="0.3">
      <c r="B8408"/>
      <c r="C8408"/>
    </row>
    <row r="8409" spans="2:3" x14ac:dyDescent="0.3">
      <c r="B8409"/>
      <c r="C8409"/>
    </row>
    <row r="8410" spans="2:3" x14ac:dyDescent="0.3">
      <c r="B8410"/>
      <c r="C8410"/>
    </row>
    <row r="8411" spans="2:3" x14ac:dyDescent="0.3">
      <c r="B8411"/>
      <c r="C8411"/>
    </row>
    <row r="8412" spans="2:3" x14ac:dyDescent="0.3">
      <c r="B8412"/>
      <c r="C8412"/>
    </row>
    <row r="8413" spans="2:3" x14ac:dyDescent="0.3">
      <c r="B8413"/>
      <c r="C8413"/>
    </row>
    <row r="8414" spans="2:3" x14ac:dyDescent="0.3">
      <c r="B8414"/>
      <c r="C8414"/>
    </row>
    <row r="8415" spans="2:3" x14ac:dyDescent="0.3">
      <c r="B8415"/>
      <c r="C8415"/>
    </row>
    <row r="8416" spans="2:3" x14ac:dyDescent="0.3">
      <c r="B8416"/>
      <c r="C8416"/>
    </row>
    <row r="8417" spans="2:3" x14ac:dyDescent="0.3">
      <c r="B8417"/>
      <c r="C8417"/>
    </row>
    <row r="8418" spans="2:3" x14ac:dyDescent="0.3">
      <c r="B8418"/>
      <c r="C8418"/>
    </row>
    <row r="8419" spans="2:3" x14ac:dyDescent="0.3">
      <c r="B8419"/>
      <c r="C8419"/>
    </row>
    <row r="8420" spans="2:3" x14ac:dyDescent="0.3">
      <c r="B8420"/>
      <c r="C8420"/>
    </row>
    <row r="8421" spans="2:3" x14ac:dyDescent="0.3">
      <c r="B8421"/>
      <c r="C8421"/>
    </row>
    <row r="8422" spans="2:3" x14ac:dyDescent="0.3">
      <c r="B8422"/>
      <c r="C8422"/>
    </row>
    <row r="8423" spans="2:3" x14ac:dyDescent="0.3">
      <c r="B8423"/>
      <c r="C8423"/>
    </row>
    <row r="8424" spans="2:3" x14ac:dyDescent="0.3">
      <c r="B8424"/>
      <c r="C8424"/>
    </row>
    <row r="8425" spans="2:3" x14ac:dyDescent="0.3">
      <c r="B8425"/>
      <c r="C8425"/>
    </row>
    <row r="8426" spans="2:3" x14ac:dyDescent="0.3">
      <c r="B8426"/>
      <c r="C8426"/>
    </row>
    <row r="8427" spans="2:3" x14ac:dyDescent="0.3">
      <c r="B8427"/>
      <c r="C8427"/>
    </row>
    <row r="8428" spans="2:3" x14ac:dyDescent="0.3">
      <c r="B8428"/>
      <c r="C8428"/>
    </row>
    <row r="8429" spans="2:3" x14ac:dyDescent="0.3">
      <c r="B8429"/>
      <c r="C8429"/>
    </row>
    <row r="8430" spans="2:3" x14ac:dyDescent="0.3">
      <c r="B8430"/>
      <c r="C8430"/>
    </row>
    <row r="8431" spans="2:3" x14ac:dyDescent="0.3">
      <c r="B8431"/>
      <c r="C8431"/>
    </row>
    <row r="8432" spans="2:3" x14ac:dyDescent="0.3">
      <c r="B8432"/>
      <c r="C8432"/>
    </row>
    <row r="8433" spans="2:3" x14ac:dyDescent="0.3">
      <c r="B8433"/>
      <c r="C8433"/>
    </row>
    <row r="8434" spans="2:3" x14ac:dyDescent="0.3">
      <c r="B8434"/>
      <c r="C8434"/>
    </row>
    <row r="8435" spans="2:3" x14ac:dyDescent="0.3">
      <c r="B8435"/>
      <c r="C8435"/>
    </row>
    <row r="8436" spans="2:3" x14ac:dyDescent="0.3">
      <c r="B8436"/>
      <c r="C8436"/>
    </row>
    <row r="8437" spans="2:3" x14ac:dyDescent="0.3">
      <c r="B8437"/>
      <c r="C8437"/>
    </row>
    <row r="8438" spans="2:3" x14ac:dyDescent="0.3">
      <c r="B8438"/>
      <c r="C8438"/>
    </row>
    <row r="8439" spans="2:3" x14ac:dyDescent="0.3">
      <c r="B8439"/>
      <c r="C8439"/>
    </row>
    <row r="8440" spans="2:3" x14ac:dyDescent="0.3">
      <c r="B8440"/>
      <c r="C8440"/>
    </row>
    <row r="8441" spans="2:3" x14ac:dyDescent="0.3">
      <c r="B8441"/>
      <c r="C8441"/>
    </row>
    <row r="8442" spans="2:3" x14ac:dyDescent="0.3">
      <c r="B8442"/>
      <c r="C8442"/>
    </row>
    <row r="8443" spans="2:3" x14ac:dyDescent="0.3">
      <c r="B8443"/>
      <c r="C8443"/>
    </row>
    <row r="8444" spans="2:3" x14ac:dyDescent="0.3">
      <c r="B8444"/>
      <c r="C8444"/>
    </row>
    <row r="8445" spans="2:3" x14ac:dyDescent="0.3">
      <c r="B8445"/>
      <c r="C8445"/>
    </row>
    <row r="8446" spans="2:3" x14ac:dyDescent="0.3">
      <c r="B8446"/>
      <c r="C8446"/>
    </row>
    <row r="8447" spans="2:3" x14ac:dyDescent="0.3">
      <c r="B8447"/>
      <c r="C8447"/>
    </row>
    <row r="8448" spans="2:3" x14ac:dyDescent="0.3">
      <c r="B8448"/>
      <c r="C8448"/>
    </row>
    <row r="8449" spans="2:3" x14ac:dyDescent="0.3">
      <c r="B8449"/>
      <c r="C8449"/>
    </row>
    <row r="8450" spans="2:3" x14ac:dyDescent="0.3">
      <c r="B8450"/>
      <c r="C8450"/>
    </row>
    <row r="8451" spans="2:3" x14ac:dyDescent="0.3">
      <c r="B8451"/>
      <c r="C8451"/>
    </row>
    <row r="8452" spans="2:3" x14ac:dyDescent="0.3">
      <c r="B8452"/>
      <c r="C8452"/>
    </row>
    <row r="8453" spans="2:3" x14ac:dyDescent="0.3">
      <c r="B8453"/>
      <c r="C8453"/>
    </row>
    <row r="8454" spans="2:3" x14ac:dyDescent="0.3">
      <c r="B8454"/>
      <c r="C8454"/>
    </row>
    <row r="8455" spans="2:3" x14ac:dyDescent="0.3">
      <c r="B8455"/>
      <c r="C8455"/>
    </row>
    <row r="8456" spans="2:3" x14ac:dyDescent="0.3">
      <c r="B8456"/>
      <c r="C8456"/>
    </row>
    <row r="8457" spans="2:3" x14ac:dyDescent="0.3">
      <c r="B8457"/>
      <c r="C8457"/>
    </row>
    <row r="8458" spans="2:3" x14ac:dyDescent="0.3">
      <c r="B8458"/>
      <c r="C8458"/>
    </row>
    <row r="8459" spans="2:3" x14ac:dyDescent="0.3">
      <c r="B8459"/>
      <c r="C8459"/>
    </row>
    <row r="8460" spans="2:3" x14ac:dyDescent="0.3">
      <c r="B8460"/>
      <c r="C8460"/>
    </row>
    <row r="8461" spans="2:3" x14ac:dyDescent="0.3">
      <c r="B8461"/>
      <c r="C8461"/>
    </row>
    <row r="8462" spans="2:3" x14ac:dyDescent="0.3">
      <c r="B8462"/>
      <c r="C8462"/>
    </row>
    <row r="8463" spans="2:3" x14ac:dyDescent="0.3">
      <c r="B8463"/>
      <c r="C8463"/>
    </row>
    <row r="8464" spans="2:3" x14ac:dyDescent="0.3">
      <c r="B8464"/>
      <c r="C8464"/>
    </row>
    <row r="8465" spans="2:3" x14ac:dyDescent="0.3">
      <c r="B8465"/>
      <c r="C8465"/>
    </row>
    <row r="8466" spans="2:3" x14ac:dyDescent="0.3">
      <c r="B8466"/>
      <c r="C8466"/>
    </row>
    <row r="8467" spans="2:3" x14ac:dyDescent="0.3">
      <c r="B8467"/>
      <c r="C8467"/>
    </row>
    <row r="8468" spans="2:3" x14ac:dyDescent="0.3">
      <c r="B8468"/>
      <c r="C8468"/>
    </row>
    <row r="8469" spans="2:3" x14ac:dyDescent="0.3">
      <c r="B8469"/>
      <c r="C8469"/>
    </row>
    <row r="8470" spans="2:3" x14ac:dyDescent="0.3">
      <c r="B8470"/>
      <c r="C8470"/>
    </row>
    <row r="8471" spans="2:3" x14ac:dyDescent="0.3">
      <c r="B8471"/>
      <c r="C8471"/>
    </row>
    <row r="8472" spans="2:3" x14ac:dyDescent="0.3">
      <c r="B8472"/>
      <c r="C8472"/>
    </row>
    <row r="8473" spans="2:3" x14ac:dyDescent="0.3">
      <c r="B8473"/>
      <c r="C8473"/>
    </row>
    <row r="8474" spans="2:3" x14ac:dyDescent="0.3">
      <c r="B8474"/>
      <c r="C8474"/>
    </row>
    <row r="8475" spans="2:3" x14ac:dyDescent="0.3">
      <c r="B8475"/>
      <c r="C8475"/>
    </row>
    <row r="8476" spans="2:3" x14ac:dyDescent="0.3">
      <c r="B8476"/>
      <c r="C8476"/>
    </row>
    <row r="8477" spans="2:3" x14ac:dyDescent="0.3">
      <c r="B8477"/>
      <c r="C8477"/>
    </row>
    <row r="8478" spans="2:3" x14ac:dyDescent="0.3">
      <c r="B8478"/>
      <c r="C8478"/>
    </row>
    <row r="8479" spans="2:3" x14ac:dyDescent="0.3">
      <c r="B8479"/>
      <c r="C8479"/>
    </row>
    <row r="8480" spans="2:3" x14ac:dyDescent="0.3">
      <c r="B8480"/>
      <c r="C8480"/>
    </row>
    <row r="8481" spans="2:3" x14ac:dyDescent="0.3">
      <c r="B8481"/>
      <c r="C8481"/>
    </row>
    <row r="8482" spans="2:3" x14ac:dyDescent="0.3">
      <c r="B8482"/>
      <c r="C8482"/>
    </row>
    <row r="8483" spans="2:3" x14ac:dyDescent="0.3">
      <c r="B8483"/>
      <c r="C8483"/>
    </row>
    <row r="8484" spans="2:3" x14ac:dyDescent="0.3">
      <c r="B8484"/>
      <c r="C8484"/>
    </row>
    <row r="8485" spans="2:3" x14ac:dyDescent="0.3">
      <c r="B8485"/>
      <c r="C8485"/>
    </row>
    <row r="8486" spans="2:3" x14ac:dyDescent="0.3">
      <c r="B8486"/>
      <c r="C8486"/>
    </row>
    <row r="8487" spans="2:3" x14ac:dyDescent="0.3">
      <c r="B8487"/>
      <c r="C8487"/>
    </row>
    <row r="8488" spans="2:3" x14ac:dyDescent="0.3">
      <c r="B8488"/>
      <c r="C8488"/>
    </row>
    <row r="8489" spans="2:3" x14ac:dyDescent="0.3">
      <c r="B8489"/>
      <c r="C8489"/>
    </row>
    <row r="8490" spans="2:3" x14ac:dyDescent="0.3">
      <c r="B8490"/>
      <c r="C8490"/>
    </row>
    <row r="8491" spans="2:3" x14ac:dyDescent="0.3">
      <c r="B8491"/>
      <c r="C8491"/>
    </row>
    <row r="8492" spans="2:3" x14ac:dyDescent="0.3">
      <c r="B8492"/>
      <c r="C8492"/>
    </row>
    <row r="8493" spans="2:3" x14ac:dyDescent="0.3">
      <c r="B8493"/>
      <c r="C8493"/>
    </row>
    <row r="8494" spans="2:3" x14ac:dyDescent="0.3">
      <c r="B8494"/>
      <c r="C8494"/>
    </row>
    <row r="8495" spans="2:3" x14ac:dyDescent="0.3">
      <c r="B8495"/>
      <c r="C8495"/>
    </row>
    <row r="8496" spans="2:3" x14ac:dyDescent="0.3">
      <c r="B8496"/>
      <c r="C8496"/>
    </row>
    <row r="8497" spans="2:3" x14ac:dyDescent="0.3">
      <c r="B8497"/>
      <c r="C8497"/>
    </row>
    <row r="8498" spans="2:3" x14ac:dyDescent="0.3">
      <c r="B8498"/>
      <c r="C8498"/>
    </row>
    <row r="8499" spans="2:3" x14ac:dyDescent="0.3">
      <c r="B8499"/>
      <c r="C8499"/>
    </row>
    <row r="8500" spans="2:3" x14ac:dyDescent="0.3">
      <c r="B8500"/>
      <c r="C8500"/>
    </row>
    <row r="8501" spans="2:3" x14ac:dyDescent="0.3">
      <c r="B8501"/>
      <c r="C8501"/>
    </row>
    <row r="8502" spans="2:3" x14ac:dyDescent="0.3">
      <c r="B8502"/>
      <c r="C8502"/>
    </row>
    <row r="8503" spans="2:3" x14ac:dyDescent="0.3">
      <c r="B8503"/>
      <c r="C8503"/>
    </row>
    <row r="8504" spans="2:3" x14ac:dyDescent="0.3">
      <c r="B8504"/>
      <c r="C8504"/>
    </row>
    <row r="8505" spans="2:3" x14ac:dyDescent="0.3">
      <c r="B8505"/>
      <c r="C8505"/>
    </row>
    <row r="8506" spans="2:3" x14ac:dyDescent="0.3">
      <c r="B8506"/>
      <c r="C8506"/>
    </row>
    <row r="8507" spans="2:3" x14ac:dyDescent="0.3">
      <c r="B8507"/>
      <c r="C8507"/>
    </row>
    <row r="8508" spans="2:3" x14ac:dyDescent="0.3">
      <c r="B8508"/>
      <c r="C8508"/>
    </row>
    <row r="8509" spans="2:3" x14ac:dyDescent="0.3">
      <c r="B8509"/>
      <c r="C8509"/>
    </row>
    <row r="8510" spans="2:3" x14ac:dyDescent="0.3">
      <c r="B8510"/>
      <c r="C8510"/>
    </row>
    <row r="8511" spans="2:3" x14ac:dyDescent="0.3">
      <c r="B8511"/>
      <c r="C8511"/>
    </row>
    <row r="8512" spans="2:3" x14ac:dyDescent="0.3">
      <c r="B8512"/>
      <c r="C8512"/>
    </row>
    <row r="8513" spans="2:3" x14ac:dyDescent="0.3">
      <c r="B8513"/>
      <c r="C8513"/>
    </row>
    <row r="8514" spans="2:3" x14ac:dyDescent="0.3">
      <c r="B8514"/>
      <c r="C8514"/>
    </row>
    <row r="8515" spans="2:3" x14ac:dyDescent="0.3">
      <c r="B8515"/>
      <c r="C8515"/>
    </row>
    <row r="8516" spans="2:3" x14ac:dyDescent="0.3">
      <c r="B8516"/>
      <c r="C8516"/>
    </row>
    <row r="8517" spans="2:3" x14ac:dyDescent="0.3">
      <c r="B8517"/>
      <c r="C8517"/>
    </row>
    <row r="8518" spans="2:3" x14ac:dyDescent="0.3">
      <c r="B8518"/>
      <c r="C8518"/>
    </row>
    <row r="8519" spans="2:3" x14ac:dyDescent="0.3">
      <c r="B8519"/>
      <c r="C8519"/>
    </row>
    <row r="8520" spans="2:3" x14ac:dyDescent="0.3">
      <c r="B8520"/>
      <c r="C8520"/>
    </row>
    <row r="8521" spans="2:3" x14ac:dyDescent="0.3">
      <c r="B8521"/>
      <c r="C8521"/>
    </row>
    <row r="8522" spans="2:3" x14ac:dyDescent="0.3">
      <c r="B8522"/>
      <c r="C8522"/>
    </row>
    <row r="8523" spans="2:3" x14ac:dyDescent="0.3">
      <c r="B8523"/>
      <c r="C8523"/>
    </row>
    <row r="8524" spans="2:3" x14ac:dyDescent="0.3">
      <c r="B8524"/>
      <c r="C8524"/>
    </row>
    <row r="8525" spans="2:3" x14ac:dyDescent="0.3">
      <c r="B8525"/>
      <c r="C8525"/>
    </row>
    <row r="8526" spans="2:3" x14ac:dyDescent="0.3">
      <c r="B8526"/>
      <c r="C8526"/>
    </row>
    <row r="8527" spans="2:3" x14ac:dyDescent="0.3">
      <c r="B8527"/>
      <c r="C8527"/>
    </row>
    <row r="8528" spans="2:3" x14ac:dyDescent="0.3">
      <c r="B8528"/>
      <c r="C8528"/>
    </row>
    <row r="8529" spans="2:3" x14ac:dyDescent="0.3">
      <c r="B8529"/>
      <c r="C8529"/>
    </row>
    <row r="8530" spans="2:3" x14ac:dyDescent="0.3">
      <c r="B8530"/>
      <c r="C8530"/>
    </row>
    <row r="8531" spans="2:3" x14ac:dyDescent="0.3">
      <c r="B8531"/>
      <c r="C8531"/>
    </row>
    <row r="8532" spans="2:3" x14ac:dyDescent="0.3">
      <c r="B8532"/>
      <c r="C8532"/>
    </row>
    <row r="8533" spans="2:3" x14ac:dyDescent="0.3">
      <c r="B8533"/>
      <c r="C8533"/>
    </row>
    <row r="8534" spans="2:3" x14ac:dyDescent="0.3">
      <c r="B8534"/>
      <c r="C8534"/>
    </row>
    <row r="8535" spans="2:3" x14ac:dyDescent="0.3">
      <c r="B8535"/>
      <c r="C8535"/>
    </row>
    <row r="8536" spans="2:3" x14ac:dyDescent="0.3">
      <c r="B8536"/>
      <c r="C8536"/>
    </row>
    <row r="8537" spans="2:3" x14ac:dyDescent="0.3">
      <c r="B8537"/>
      <c r="C8537"/>
    </row>
    <row r="8538" spans="2:3" x14ac:dyDescent="0.3">
      <c r="B8538"/>
      <c r="C8538"/>
    </row>
    <row r="8539" spans="2:3" x14ac:dyDescent="0.3">
      <c r="B8539"/>
      <c r="C8539"/>
    </row>
    <row r="8540" spans="2:3" x14ac:dyDescent="0.3">
      <c r="B8540"/>
      <c r="C8540"/>
    </row>
    <row r="8541" spans="2:3" x14ac:dyDescent="0.3">
      <c r="B8541"/>
      <c r="C8541"/>
    </row>
    <row r="8542" spans="2:3" x14ac:dyDescent="0.3">
      <c r="B8542"/>
      <c r="C8542"/>
    </row>
    <row r="8543" spans="2:3" x14ac:dyDescent="0.3">
      <c r="B8543"/>
      <c r="C8543"/>
    </row>
    <row r="8544" spans="2:3" x14ac:dyDescent="0.3">
      <c r="B8544"/>
      <c r="C8544"/>
    </row>
    <row r="8545" spans="2:3" x14ac:dyDescent="0.3">
      <c r="B8545"/>
      <c r="C8545"/>
    </row>
    <row r="8546" spans="2:3" x14ac:dyDescent="0.3">
      <c r="B8546"/>
      <c r="C8546"/>
    </row>
    <row r="8547" spans="2:3" x14ac:dyDescent="0.3">
      <c r="B8547"/>
      <c r="C8547"/>
    </row>
    <row r="8548" spans="2:3" x14ac:dyDescent="0.3">
      <c r="B8548"/>
      <c r="C8548"/>
    </row>
    <row r="8549" spans="2:3" x14ac:dyDescent="0.3">
      <c r="B8549"/>
      <c r="C8549"/>
    </row>
    <row r="8550" spans="2:3" x14ac:dyDescent="0.3">
      <c r="B8550"/>
      <c r="C8550"/>
    </row>
    <row r="8551" spans="2:3" x14ac:dyDescent="0.3">
      <c r="B8551"/>
      <c r="C8551"/>
    </row>
    <row r="8552" spans="2:3" x14ac:dyDescent="0.3">
      <c r="B8552"/>
      <c r="C8552"/>
    </row>
    <row r="8553" spans="2:3" x14ac:dyDescent="0.3">
      <c r="B8553"/>
      <c r="C8553"/>
    </row>
    <row r="8554" spans="2:3" x14ac:dyDescent="0.3">
      <c r="B8554"/>
      <c r="C8554"/>
    </row>
    <row r="8555" spans="2:3" x14ac:dyDescent="0.3">
      <c r="B8555"/>
      <c r="C8555"/>
    </row>
    <row r="8556" spans="2:3" x14ac:dyDescent="0.3">
      <c r="B8556"/>
      <c r="C8556"/>
    </row>
    <row r="8557" spans="2:3" x14ac:dyDescent="0.3">
      <c r="B8557"/>
      <c r="C8557"/>
    </row>
    <row r="8558" spans="2:3" x14ac:dyDescent="0.3">
      <c r="B8558"/>
      <c r="C8558"/>
    </row>
    <row r="8559" spans="2:3" x14ac:dyDescent="0.3">
      <c r="B8559"/>
      <c r="C8559"/>
    </row>
    <row r="8560" spans="2:3" x14ac:dyDescent="0.3">
      <c r="B8560"/>
      <c r="C8560"/>
    </row>
    <row r="8561" spans="2:3" x14ac:dyDescent="0.3">
      <c r="B8561"/>
      <c r="C8561"/>
    </row>
    <row r="8562" spans="2:3" x14ac:dyDescent="0.3">
      <c r="B8562"/>
      <c r="C8562"/>
    </row>
    <row r="8563" spans="2:3" x14ac:dyDescent="0.3">
      <c r="B8563"/>
      <c r="C8563"/>
    </row>
    <row r="8564" spans="2:3" x14ac:dyDescent="0.3">
      <c r="B8564"/>
      <c r="C8564"/>
    </row>
    <row r="8565" spans="2:3" x14ac:dyDescent="0.3">
      <c r="B8565"/>
      <c r="C8565"/>
    </row>
    <row r="8566" spans="2:3" x14ac:dyDescent="0.3">
      <c r="B8566"/>
      <c r="C8566"/>
    </row>
    <row r="8567" spans="2:3" x14ac:dyDescent="0.3">
      <c r="B8567"/>
      <c r="C8567"/>
    </row>
    <row r="8568" spans="2:3" x14ac:dyDescent="0.3">
      <c r="B8568"/>
      <c r="C8568"/>
    </row>
    <row r="8569" spans="2:3" x14ac:dyDescent="0.3">
      <c r="B8569"/>
      <c r="C8569"/>
    </row>
    <row r="8570" spans="2:3" x14ac:dyDescent="0.3">
      <c r="B8570"/>
      <c r="C8570"/>
    </row>
    <row r="8571" spans="2:3" x14ac:dyDescent="0.3">
      <c r="B8571"/>
      <c r="C8571"/>
    </row>
    <row r="8572" spans="2:3" x14ac:dyDescent="0.3">
      <c r="B8572"/>
      <c r="C8572"/>
    </row>
    <row r="8573" spans="2:3" x14ac:dyDescent="0.3">
      <c r="B8573"/>
      <c r="C8573"/>
    </row>
    <row r="8574" spans="2:3" x14ac:dyDescent="0.3">
      <c r="B8574"/>
      <c r="C8574"/>
    </row>
    <row r="8575" spans="2:3" x14ac:dyDescent="0.3">
      <c r="B8575"/>
      <c r="C8575"/>
    </row>
    <row r="8576" spans="2:3" x14ac:dyDescent="0.3">
      <c r="B8576"/>
      <c r="C8576"/>
    </row>
    <row r="8577" spans="2:3" x14ac:dyDescent="0.3">
      <c r="B8577"/>
      <c r="C8577"/>
    </row>
    <row r="8578" spans="2:3" x14ac:dyDescent="0.3">
      <c r="B8578"/>
      <c r="C8578"/>
    </row>
    <row r="8579" spans="2:3" x14ac:dyDescent="0.3">
      <c r="B8579"/>
      <c r="C8579"/>
    </row>
    <row r="8580" spans="2:3" x14ac:dyDescent="0.3">
      <c r="B8580"/>
      <c r="C8580"/>
    </row>
    <row r="8581" spans="2:3" x14ac:dyDescent="0.3">
      <c r="B8581"/>
      <c r="C8581"/>
    </row>
    <row r="8582" spans="2:3" x14ac:dyDescent="0.3">
      <c r="B8582"/>
      <c r="C8582"/>
    </row>
    <row r="8583" spans="2:3" x14ac:dyDescent="0.3">
      <c r="B8583"/>
      <c r="C8583"/>
    </row>
    <row r="8584" spans="2:3" x14ac:dyDescent="0.3">
      <c r="B8584"/>
      <c r="C8584"/>
    </row>
    <row r="8585" spans="2:3" x14ac:dyDescent="0.3">
      <c r="B8585"/>
      <c r="C8585"/>
    </row>
    <row r="8586" spans="2:3" x14ac:dyDescent="0.3">
      <c r="B8586"/>
      <c r="C8586"/>
    </row>
    <row r="8587" spans="2:3" x14ac:dyDescent="0.3">
      <c r="B8587"/>
      <c r="C8587"/>
    </row>
    <row r="8588" spans="2:3" x14ac:dyDescent="0.3">
      <c r="B8588"/>
      <c r="C8588"/>
    </row>
    <row r="8589" spans="2:3" x14ac:dyDescent="0.3">
      <c r="B8589"/>
      <c r="C8589"/>
    </row>
    <row r="8590" spans="2:3" x14ac:dyDescent="0.3">
      <c r="B8590"/>
      <c r="C8590"/>
    </row>
    <row r="8591" spans="2:3" x14ac:dyDescent="0.3">
      <c r="B8591"/>
      <c r="C8591"/>
    </row>
    <row r="8592" spans="2:3" x14ac:dyDescent="0.3">
      <c r="B8592"/>
      <c r="C8592"/>
    </row>
    <row r="8593" spans="2:3" x14ac:dyDescent="0.3">
      <c r="B8593"/>
      <c r="C8593"/>
    </row>
    <row r="8594" spans="2:3" x14ac:dyDescent="0.3">
      <c r="B8594"/>
      <c r="C8594"/>
    </row>
    <row r="8595" spans="2:3" x14ac:dyDescent="0.3">
      <c r="B8595"/>
      <c r="C8595"/>
    </row>
    <row r="8596" spans="2:3" x14ac:dyDescent="0.3">
      <c r="B8596"/>
      <c r="C8596"/>
    </row>
    <row r="8597" spans="2:3" x14ac:dyDescent="0.3">
      <c r="B8597"/>
      <c r="C8597"/>
    </row>
    <row r="8598" spans="2:3" x14ac:dyDescent="0.3">
      <c r="B8598"/>
      <c r="C8598"/>
    </row>
    <row r="8599" spans="2:3" x14ac:dyDescent="0.3">
      <c r="B8599"/>
      <c r="C8599"/>
    </row>
    <row r="8600" spans="2:3" x14ac:dyDescent="0.3">
      <c r="B8600"/>
      <c r="C8600"/>
    </row>
    <row r="8601" spans="2:3" x14ac:dyDescent="0.3">
      <c r="B8601"/>
      <c r="C8601"/>
    </row>
    <row r="8602" spans="2:3" x14ac:dyDescent="0.3">
      <c r="B8602"/>
      <c r="C8602"/>
    </row>
    <row r="8603" spans="2:3" x14ac:dyDescent="0.3">
      <c r="B8603"/>
      <c r="C8603"/>
    </row>
    <row r="8604" spans="2:3" x14ac:dyDescent="0.3">
      <c r="B8604"/>
      <c r="C8604"/>
    </row>
    <row r="8605" spans="2:3" x14ac:dyDescent="0.3">
      <c r="B8605"/>
      <c r="C8605"/>
    </row>
    <row r="8606" spans="2:3" x14ac:dyDescent="0.3">
      <c r="B8606"/>
      <c r="C8606"/>
    </row>
    <row r="8607" spans="2:3" x14ac:dyDescent="0.3">
      <c r="B8607"/>
      <c r="C8607"/>
    </row>
    <row r="8608" spans="2:3" x14ac:dyDescent="0.3">
      <c r="B8608"/>
      <c r="C8608"/>
    </row>
    <row r="8609" spans="2:3" x14ac:dyDescent="0.3">
      <c r="B8609"/>
      <c r="C8609"/>
    </row>
    <row r="8610" spans="2:3" x14ac:dyDescent="0.3">
      <c r="B8610"/>
      <c r="C8610"/>
    </row>
    <row r="8611" spans="2:3" x14ac:dyDescent="0.3">
      <c r="B8611"/>
      <c r="C8611"/>
    </row>
    <row r="8612" spans="2:3" x14ac:dyDescent="0.3">
      <c r="B8612"/>
      <c r="C8612"/>
    </row>
    <row r="8613" spans="2:3" x14ac:dyDescent="0.3">
      <c r="B8613"/>
      <c r="C8613"/>
    </row>
    <row r="8614" spans="2:3" x14ac:dyDescent="0.3">
      <c r="B8614"/>
      <c r="C8614"/>
    </row>
    <row r="8615" spans="2:3" x14ac:dyDescent="0.3">
      <c r="B8615"/>
      <c r="C8615"/>
    </row>
    <row r="8616" spans="2:3" x14ac:dyDescent="0.3">
      <c r="B8616"/>
      <c r="C8616"/>
    </row>
    <row r="8617" spans="2:3" x14ac:dyDescent="0.3">
      <c r="B8617"/>
      <c r="C8617"/>
    </row>
    <row r="8618" spans="2:3" x14ac:dyDescent="0.3">
      <c r="B8618"/>
      <c r="C8618"/>
    </row>
    <row r="8619" spans="2:3" x14ac:dyDescent="0.3">
      <c r="B8619"/>
      <c r="C8619"/>
    </row>
    <row r="8620" spans="2:3" x14ac:dyDescent="0.3">
      <c r="B8620"/>
      <c r="C8620"/>
    </row>
    <row r="8621" spans="2:3" x14ac:dyDescent="0.3">
      <c r="B8621"/>
      <c r="C8621"/>
    </row>
    <row r="8622" spans="2:3" x14ac:dyDescent="0.3">
      <c r="B8622"/>
      <c r="C8622"/>
    </row>
    <row r="8623" spans="2:3" x14ac:dyDescent="0.3">
      <c r="B8623"/>
      <c r="C8623"/>
    </row>
    <row r="8624" spans="2:3" x14ac:dyDescent="0.3">
      <c r="B8624"/>
      <c r="C8624"/>
    </row>
    <row r="8625" spans="2:3" x14ac:dyDescent="0.3">
      <c r="B8625"/>
      <c r="C8625"/>
    </row>
    <row r="8626" spans="2:3" x14ac:dyDescent="0.3">
      <c r="B8626"/>
      <c r="C8626"/>
    </row>
    <row r="8627" spans="2:3" x14ac:dyDescent="0.3">
      <c r="B8627"/>
      <c r="C8627"/>
    </row>
    <row r="8628" spans="2:3" x14ac:dyDescent="0.3">
      <c r="B8628"/>
      <c r="C8628"/>
    </row>
    <row r="8629" spans="2:3" x14ac:dyDescent="0.3">
      <c r="B8629"/>
      <c r="C8629"/>
    </row>
    <row r="8630" spans="2:3" x14ac:dyDescent="0.3">
      <c r="B8630"/>
      <c r="C8630"/>
    </row>
    <row r="8631" spans="2:3" x14ac:dyDescent="0.3">
      <c r="B8631"/>
      <c r="C8631"/>
    </row>
    <row r="8632" spans="2:3" x14ac:dyDescent="0.3">
      <c r="B8632"/>
      <c r="C8632"/>
    </row>
    <row r="8633" spans="2:3" x14ac:dyDescent="0.3">
      <c r="B8633"/>
      <c r="C8633"/>
    </row>
    <row r="8634" spans="2:3" x14ac:dyDescent="0.3">
      <c r="B8634"/>
      <c r="C8634"/>
    </row>
    <row r="8635" spans="2:3" x14ac:dyDescent="0.3">
      <c r="B8635"/>
      <c r="C8635"/>
    </row>
    <row r="8636" spans="2:3" x14ac:dyDescent="0.3">
      <c r="B8636"/>
      <c r="C8636"/>
    </row>
    <row r="8637" spans="2:3" x14ac:dyDescent="0.3">
      <c r="B8637"/>
      <c r="C8637"/>
    </row>
    <row r="8638" spans="2:3" x14ac:dyDescent="0.3">
      <c r="B8638"/>
      <c r="C8638"/>
    </row>
    <row r="8639" spans="2:3" x14ac:dyDescent="0.3">
      <c r="B8639"/>
      <c r="C8639"/>
    </row>
    <row r="8640" spans="2:3" x14ac:dyDescent="0.3">
      <c r="B8640"/>
      <c r="C8640"/>
    </row>
    <row r="8641" spans="2:3" x14ac:dyDescent="0.3">
      <c r="B8641"/>
      <c r="C8641"/>
    </row>
    <row r="8642" spans="2:3" x14ac:dyDescent="0.3">
      <c r="B8642"/>
      <c r="C8642"/>
    </row>
    <row r="8643" spans="2:3" x14ac:dyDescent="0.3">
      <c r="B8643"/>
      <c r="C8643"/>
    </row>
    <row r="8644" spans="2:3" x14ac:dyDescent="0.3">
      <c r="B8644"/>
      <c r="C8644"/>
    </row>
    <row r="8645" spans="2:3" x14ac:dyDescent="0.3">
      <c r="B8645"/>
      <c r="C8645"/>
    </row>
    <row r="8646" spans="2:3" x14ac:dyDescent="0.3">
      <c r="B8646"/>
      <c r="C8646"/>
    </row>
    <row r="8647" spans="2:3" x14ac:dyDescent="0.3">
      <c r="B8647"/>
      <c r="C8647"/>
    </row>
    <row r="8648" spans="2:3" x14ac:dyDescent="0.3">
      <c r="B8648"/>
      <c r="C8648"/>
    </row>
    <row r="8649" spans="2:3" x14ac:dyDescent="0.3">
      <c r="B8649"/>
      <c r="C8649"/>
    </row>
    <row r="8650" spans="2:3" x14ac:dyDescent="0.3">
      <c r="B8650"/>
      <c r="C8650"/>
    </row>
    <row r="8651" spans="2:3" x14ac:dyDescent="0.3">
      <c r="B8651"/>
      <c r="C8651"/>
    </row>
    <row r="8652" spans="2:3" x14ac:dyDescent="0.3">
      <c r="B8652"/>
      <c r="C8652"/>
    </row>
    <row r="8653" spans="2:3" x14ac:dyDescent="0.3">
      <c r="B8653"/>
      <c r="C8653"/>
    </row>
    <row r="8654" spans="2:3" x14ac:dyDescent="0.3">
      <c r="B8654"/>
      <c r="C8654"/>
    </row>
    <row r="8655" spans="2:3" x14ac:dyDescent="0.3">
      <c r="B8655"/>
      <c r="C8655"/>
    </row>
    <row r="8656" spans="2:3" x14ac:dyDescent="0.3">
      <c r="B8656"/>
      <c r="C8656"/>
    </row>
    <row r="8657" spans="2:3" x14ac:dyDescent="0.3">
      <c r="B8657"/>
      <c r="C8657"/>
    </row>
    <row r="8658" spans="2:3" x14ac:dyDescent="0.3">
      <c r="B8658"/>
      <c r="C8658"/>
    </row>
    <row r="8659" spans="2:3" x14ac:dyDescent="0.3">
      <c r="B8659"/>
      <c r="C8659"/>
    </row>
    <row r="8660" spans="2:3" x14ac:dyDescent="0.3">
      <c r="B8660"/>
      <c r="C8660"/>
    </row>
    <row r="8661" spans="2:3" x14ac:dyDescent="0.3">
      <c r="B8661"/>
      <c r="C8661"/>
    </row>
    <row r="8662" spans="2:3" x14ac:dyDescent="0.3">
      <c r="B8662"/>
      <c r="C8662"/>
    </row>
    <row r="8663" spans="2:3" x14ac:dyDescent="0.3">
      <c r="B8663"/>
      <c r="C8663"/>
    </row>
    <row r="8664" spans="2:3" x14ac:dyDescent="0.3">
      <c r="B8664"/>
      <c r="C8664"/>
    </row>
    <row r="8665" spans="2:3" x14ac:dyDescent="0.3">
      <c r="B8665"/>
      <c r="C8665"/>
    </row>
    <row r="8666" spans="2:3" x14ac:dyDescent="0.3">
      <c r="B8666"/>
      <c r="C8666"/>
    </row>
    <row r="8667" spans="2:3" x14ac:dyDescent="0.3">
      <c r="B8667"/>
      <c r="C8667"/>
    </row>
    <row r="8668" spans="2:3" x14ac:dyDescent="0.3">
      <c r="B8668"/>
      <c r="C8668"/>
    </row>
    <row r="8669" spans="2:3" x14ac:dyDescent="0.3">
      <c r="B8669"/>
      <c r="C8669"/>
    </row>
    <row r="8670" spans="2:3" x14ac:dyDescent="0.3">
      <c r="B8670"/>
      <c r="C8670"/>
    </row>
    <row r="8671" spans="2:3" x14ac:dyDescent="0.3">
      <c r="B8671"/>
      <c r="C8671"/>
    </row>
    <row r="8672" spans="2:3" x14ac:dyDescent="0.3">
      <c r="B8672"/>
      <c r="C8672"/>
    </row>
    <row r="8673" spans="2:3" x14ac:dyDescent="0.3">
      <c r="B8673"/>
      <c r="C8673"/>
    </row>
    <row r="8674" spans="2:3" x14ac:dyDescent="0.3">
      <c r="B8674"/>
      <c r="C8674"/>
    </row>
    <row r="8675" spans="2:3" x14ac:dyDescent="0.3">
      <c r="B8675"/>
      <c r="C8675"/>
    </row>
    <row r="8676" spans="2:3" x14ac:dyDescent="0.3">
      <c r="B8676"/>
      <c r="C8676"/>
    </row>
    <row r="8677" spans="2:3" x14ac:dyDescent="0.3">
      <c r="B8677"/>
      <c r="C8677"/>
    </row>
    <row r="8678" spans="2:3" x14ac:dyDescent="0.3">
      <c r="B8678"/>
      <c r="C8678"/>
    </row>
    <row r="8679" spans="2:3" x14ac:dyDescent="0.3">
      <c r="B8679"/>
      <c r="C8679"/>
    </row>
    <row r="8680" spans="2:3" x14ac:dyDescent="0.3">
      <c r="B8680"/>
      <c r="C8680"/>
    </row>
    <row r="8681" spans="2:3" x14ac:dyDescent="0.3">
      <c r="B8681"/>
      <c r="C8681"/>
    </row>
    <row r="8682" spans="2:3" x14ac:dyDescent="0.3">
      <c r="B8682"/>
      <c r="C8682"/>
    </row>
    <row r="8683" spans="2:3" x14ac:dyDescent="0.3">
      <c r="B8683"/>
      <c r="C8683"/>
    </row>
    <row r="8684" spans="2:3" x14ac:dyDescent="0.3">
      <c r="B8684"/>
      <c r="C8684"/>
    </row>
    <row r="8685" spans="2:3" x14ac:dyDescent="0.3">
      <c r="B8685"/>
      <c r="C8685"/>
    </row>
    <row r="8686" spans="2:3" x14ac:dyDescent="0.3">
      <c r="B8686"/>
      <c r="C8686"/>
    </row>
    <row r="8687" spans="2:3" x14ac:dyDescent="0.3">
      <c r="B8687"/>
      <c r="C8687"/>
    </row>
    <row r="8688" spans="2:3" x14ac:dyDescent="0.3">
      <c r="B8688"/>
      <c r="C8688"/>
    </row>
    <row r="8689" spans="2:3" x14ac:dyDescent="0.3">
      <c r="B8689"/>
      <c r="C8689"/>
    </row>
    <row r="8690" spans="2:3" x14ac:dyDescent="0.3">
      <c r="B8690"/>
      <c r="C8690"/>
    </row>
    <row r="8691" spans="2:3" x14ac:dyDescent="0.3">
      <c r="B8691"/>
      <c r="C8691"/>
    </row>
    <row r="8692" spans="2:3" x14ac:dyDescent="0.3">
      <c r="B8692"/>
      <c r="C8692"/>
    </row>
    <row r="8693" spans="2:3" x14ac:dyDescent="0.3">
      <c r="B8693"/>
      <c r="C8693"/>
    </row>
    <row r="8694" spans="2:3" x14ac:dyDescent="0.3">
      <c r="B8694"/>
      <c r="C8694"/>
    </row>
    <row r="8695" spans="2:3" x14ac:dyDescent="0.3">
      <c r="B8695"/>
      <c r="C8695"/>
    </row>
    <row r="8696" spans="2:3" x14ac:dyDescent="0.3">
      <c r="B8696"/>
      <c r="C8696"/>
    </row>
    <row r="8697" spans="2:3" x14ac:dyDescent="0.3">
      <c r="B8697"/>
      <c r="C8697"/>
    </row>
    <row r="8698" spans="2:3" x14ac:dyDescent="0.3">
      <c r="B8698"/>
      <c r="C8698"/>
    </row>
    <row r="8699" spans="2:3" x14ac:dyDescent="0.3">
      <c r="B8699"/>
      <c r="C8699"/>
    </row>
    <row r="8700" spans="2:3" x14ac:dyDescent="0.3">
      <c r="B8700"/>
      <c r="C8700"/>
    </row>
    <row r="8701" spans="2:3" x14ac:dyDescent="0.3">
      <c r="B8701"/>
      <c r="C8701"/>
    </row>
    <row r="8702" spans="2:3" x14ac:dyDescent="0.3">
      <c r="B8702"/>
      <c r="C8702"/>
    </row>
    <row r="8703" spans="2:3" x14ac:dyDescent="0.3">
      <c r="B8703"/>
      <c r="C8703"/>
    </row>
    <row r="8704" spans="2:3" x14ac:dyDescent="0.3">
      <c r="B8704"/>
      <c r="C8704"/>
    </row>
    <row r="8705" spans="2:3" x14ac:dyDescent="0.3">
      <c r="B8705"/>
      <c r="C8705"/>
    </row>
    <row r="8706" spans="2:3" x14ac:dyDescent="0.3">
      <c r="B8706"/>
      <c r="C8706"/>
    </row>
    <row r="8707" spans="2:3" x14ac:dyDescent="0.3">
      <c r="B8707"/>
      <c r="C8707"/>
    </row>
    <row r="8708" spans="2:3" x14ac:dyDescent="0.3">
      <c r="B8708"/>
      <c r="C8708"/>
    </row>
    <row r="8709" spans="2:3" x14ac:dyDescent="0.3">
      <c r="B8709"/>
      <c r="C8709"/>
    </row>
    <row r="8710" spans="2:3" x14ac:dyDescent="0.3">
      <c r="B8710"/>
      <c r="C8710"/>
    </row>
    <row r="8711" spans="2:3" x14ac:dyDescent="0.3">
      <c r="B8711"/>
      <c r="C8711"/>
    </row>
    <row r="8712" spans="2:3" x14ac:dyDescent="0.3">
      <c r="B8712"/>
      <c r="C8712"/>
    </row>
    <row r="8713" spans="2:3" x14ac:dyDescent="0.3">
      <c r="B8713"/>
      <c r="C8713"/>
    </row>
    <row r="8714" spans="2:3" x14ac:dyDescent="0.3">
      <c r="B8714"/>
      <c r="C8714"/>
    </row>
    <row r="8715" spans="2:3" x14ac:dyDescent="0.3">
      <c r="B8715"/>
      <c r="C8715"/>
    </row>
    <row r="8716" spans="2:3" x14ac:dyDescent="0.3">
      <c r="B8716"/>
      <c r="C8716"/>
    </row>
    <row r="8717" spans="2:3" x14ac:dyDescent="0.3">
      <c r="B8717"/>
      <c r="C8717"/>
    </row>
    <row r="8718" spans="2:3" x14ac:dyDescent="0.3">
      <c r="B8718"/>
      <c r="C8718"/>
    </row>
    <row r="8719" spans="2:3" x14ac:dyDescent="0.3">
      <c r="B8719"/>
      <c r="C8719"/>
    </row>
    <row r="8720" spans="2:3" x14ac:dyDescent="0.3">
      <c r="B8720"/>
      <c r="C8720"/>
    </row>
    <row r="8721" spans="2:3" x14ac:dyDescent="0.3">
      <c r="B8721"/>
      <c r="C8721"/>
    </row>
    <row r="8722" spans="2:3" x14ac:dyDescent="0.3">
      <c r="B8722"/>
      <c r="C8722"/>
    </row>
    <row r="8723" spans="2:3" x14ac:dyDescent="0.3">
      <c r="B8723"/>
      <c r="C8723"/>
    </row>
    <row r="8724" spans="2:3" x14ac:dyDescent="0.3">
      <c r="B8724"/>
      <c r="C8724"/>
    </row>
    <row r="8725" spans="2:3" x14ac:dyDescent="0.3">
      <c r="B8725"/>
      <c r="C8725"/>
    </row>
    <row r="8726" spans="2:3" x14ac:dyDescent="0.3">
      <c r="B8726"/>
      <c r="C8726"/>
    </row>
    <row r="8727" spans="2:3" x14ac:dyDescent="0.3">
      <c r="B8727"/>
      <c r="C8727"/>
    </row>
    <row r="8728" spans="2:3" x14ac:dyDescent="0.3">
      <c r="B8728"/>
      <c r="C8728"/>
    </row>
    <row r="8729" spans="2:3" x14ac:dyDescent="0.3">
      <c r="B8729"/>
      <c r="C8729"/>
    </row>
    <row r="8730" spans="2:3" x14ac:dyDescent="0.3">
      <c r="B8730"/>
      <c r="C8730"/>
    </row>
    <row r="8731" spans="2:3" x14ac:dyDescent="0.3">
      <c r="B8731"/>
      <c r="C8731"/>
    </row>
    <row r="8732" spans="2:3" x14ac:dyDescent="0.3">
      <c r="B8732"/>
      <c r="C8732"/>
    </row>
    <row r="8733" spans="2:3" x14ac:dyDescent="0.3">
      <c r="B8733"/>
      <c r="C8733"/>
    </row>
    <row r="8734" spans="2:3" x14ac:dyDescent="0.3">
      <c r="B8734"/>
      <c r="C8734"/>
    </row>
    <row r="8735" spans="2:3" x14ac:dyDescent="0.3">
      <c r="B8735"/>
      <c r="C8735"/>
    </row>
    <row r="8736" spans="2:3" x14ac:dyDescent="0.3">
      <c r="B8736"/>
      <c r="C8736"/>
    </row>
    <row r="8737" spans="2:3" x14ac:dyDescent="0.3">
      <c r="B8737"/>
      <c r="C8737"/>
    </row>
    <row r="8738" spans="2:3" x14ac:dyDescent="0.3">
      <c r="B8738"/>
      <c r="C8738"/>
    </row>
    <row r="8739" spans="2:3" x14ac:dyDescent="0.3">
      <c r="B8739"/>
      <c r="C8739"/>
    </row>
    <row r="8740" spans="2:3" x14ac:dyDescent="0.3">
      <c r="B8740"/>
      <c r="C8740"/>
    </row>
    <row r="8741" spans="2:3" x14ac:dyDescent="0.3">
      <c r="B8741"/>
      <c r="C8741"/>
    </row>
    <row r="8742" spans="2:3" x14ac:dyDescent="0.3">
      <c r="B8742"/>
      <c r="C8742"/>
    </row>
    <row r="8743" spans="2:3" x14ac:dyDescent="0.3">
      <c r="B8743"/>
      <c r="C8743"/>
    </row>
    <row r="8744" spans="2:3" x14ac:dyDescent="0.3">
      <c r="B8744"/>
      <c r="C8744"/>
    </row>
    <row r="8745" spans="2:3" x14ac:dyDescent="0.3">
      <c r="B8745"/>
      <c r="C8745"/>
    </row>
    <row r="8746" spans="2:3" x14ac:dyDescent="0.3">
      <c r="B8746"/>
      <c r="C8746"/>
    </row>
    <row r="8747" spans="2:3" x14ac:dyDescent="0.3">
      <c r="B8747"/>
      <c r="C8747"/>
    </row>
    <row r="8748" spans="2:3" x14ac:dyDescent="0.3">
      <c r="B8748"/>
      <c r="C8748"/>
    </row>
    <row r="8749" spans="2:3" x14ac:dyDescent="0.3">
      <c r="B8749"/>
      <c r="C8749"/>
    </row>
    <row r="8750" spans="2:3" x14ac:dyDescent="0.3">
      <c r="B8750"/>
      <c r="C8750"/>
    </row>
    <row r="8751" spans="2:3" x14ac:dyDescent="0.3">
      <c r="B8751"/>
      <c r="C8751"/>
    </row>
    <row r="8752" spans="2:3" x14ac:dyDescent="0.3">
      <c r="B8752"/>
      <c r="C8752"/>
    </row>
    <row r="8753" spans="2:3" x14ac:dyDescent="0.3">
      <c r="B8753"/>
      <c r="C8753"/>
    </row>
    <row r="8754" spans="2:3" x14ac:dyDescent="0.3">
      <c r="B8754"/>
      <c r="C8754"/>
    </row>
    <row r="8755" spans="2:3" x14ac:dyDescent="0.3">
      <c r="B8755"/>
      <c r="C8755"/>
    </row>
    <row r="8756" spans="2:3" x14ac:dyDescent="0.3">
      <c r="B8756"/>
      <c r="C8756"/>
    </row>
    <row r="8757" spans="2:3" x14ac:dyDescent="0.3">
      <c r="B8757"/>
      <c r="C8757"/>
    </row>
    <row r="8758" spans="2:3" x14ac:dyDescent="0.3">
      <c r="B8758"/>
      <c r="C8758"/>
    </row>
    <row r="8759" spans="2:3" x14ac:dyDescent="0.3">
      <c r="B8759"/>
      <c r="C8759"/>
    </row>
    <row r="8760" spans="2:3" x14ac:dyDescent="0.3">
      <c r="B8760"/>
      <c r="C8760"/>
    </row>
    <row r="8761" spans="2:3" x14ac:dyDescent="0.3">
      <c r="B8761"/>
      <c r="C8761"/>
    </row>
    <row r="8762" spans="2:3" x14ac:dyDescent="0.3">
      <c r="B8762"/>
      <c r="C8762"/>
    </row>
    <row r="8763" spans="2:3" x14ac:dyDescent="0.3">
      <c r="B8763"/>
      <c r="C8763"/>
    </row>
    <row r="8764" spans="2:3" x14ac:dyDescent="0.3">
      <c r="B8764"/>
      <c r="C8764"/>
    </row>
    <row r="8765" spans="2:3" x14ac:dyDescent="0.3">
      <c r="B8765"/>
      <c r="C8765"/>
    </row>
    <row r="8766" spans="2:3" x14ac:dyDescent="0.3">
      <c r="B8766"/>
      <c r="C8766"/>
    </row>
    <row r="8767" spans="2:3" x14ac:dyDescent="0.3">
      <c r="B8767"/>
      <c r="C8767"/>
    </row>
    <row r="8768" spans="2:3" x14ac:dyDescent="0.3">
      <c r="B8768"/>
      <c r="C8768"/>
    </row>
    <row r="8769" spans="2:3" x14ac:dyDescent="0.3">
      <c r="B8769"/>
      <c r="C8769"/>
    </row>
    <row r="8770" spans="2:3" x14ac:dyDescent="0.3">
      <c r="B8770"/>
      <c r="C8770"/>
    </row>
    <row r="8771" spans="2:3" x14ac:dyDescent="0.3">
      <c r="B8771"/>
      <c r="C8771"/>
    </row>
    <row r="8772" spans="2:3" x14ac:dyDescent="0.3">
      <c r="B8772"/>
      <c r="C8772"/>
    </row>
    <row r="8773" spans="2:3" x14ac:dyDescent="0.3">
      <c r="B8773"/>
      <c r="C8773"/>
    </row>
    <row r="8774" spans="2:3" x14ac:dyDescent="0.3">
      <c r="B8774"/>
      <c r="C8774"/>
    </row>
    <row r="8775" spans="2:3" x14ac:dyDescent="0.3">
      <c r="B8775"/>
      <c r="C8775"/>
    </row>
    <row r="8776" spans="2:3" x14ac:dyDescent="0.3">
      <c r="B8776"/>
      <c r="C8776"/>
    </row>
    <row r="8777" spans="2:3" x14ac:dyDescent="0.3">
      <c r="B8777"/>
      <c r="C8777"/>
    </row>
    <row r="8778" spans="2:3" x14ac:dyDescent="0.3">
      <c r="B8778"/>
      <c r="C8778"/>
    </row>
    <row r="8779" spans="2:3" x14ac:dyDescent="0.3">
      <c r="B8779"/>
      <c r="C8779"/>
    </row>
    <row r="8780" spans="2:3" x14ac:dyDescent="0.3">
      <c r="B8780"/>
      <c r="C8780"/>
    </row>
    <row r="8781" spans="2:3" x14ac:dyDescent="0.3">
      <c r="B8781"/>
      <c r="C8781"/>
    </row>
    <row r="8782" spans="2:3" x14ac:dyDescent="0.3">
      <c r="B8782"/>
      <c r="C8782"/>
    </row>
    <row r="8783" spans="2:3" x14ac:dyDescent="0.3">
      <c r="B8783"/>
      <c r="C8783"/>
    </row>
    <row r="8784" spans="2:3" x14ac:dyDescent="0.3">
      <c r="B8784"/>
      <c r="C8784"/>
    </row>
    <row r="8785" spans="2:3" x14ac:dyDescent="0.3">
      <c r="B8785"/>
      <c r="C8785"/>
    </row>
    <row r="8786" spans="2:3" x14ac:dyDescent="0.3">
      <c r="B8786"/>
      <c r="C8786"/>
    </row>
    <row r="8787" spans="2:3" x14ac:dyDescent="0.3">
      <c r="B8787"/>
      <c r="C8787"/>
    </row>
    <row r="8788" spans="2:3" x14ac:dyDescent="0.3">
      <c r="B8788"/>
      <c r="C8788"/>
    </row>
    <row r="8789" spans="2:3" x14ac:dyDescent="0.3">
      <c r="B8789"/>
      <c r="C8789"/>
    </row>
    <row r="8790" spans="2:3" x14ac:dyDescent="0.3">
      <c r="B8790"/>
      <c r="C8790"/>
    </row>
    <row r="8791" spans="2:3" x14ac:dyDescent="0.3">
      <c r="B8791"/>
      <c r="C8791"/>
    </row>
    <row r="8792" spans="2:3" x14ac:dyDescent="0.3">
      <c r="B8792"/>
      <c r="C8792"/>
    </row>
    <row r="8793" spans="2:3" x14ac:dyDescent="0.3">
      <c r="B8793"/>
      <c r="C8793"/>
    </row>
    <row r="8794" spans="2:3" x14ac:dyDescent="0.3">
      <c r="B8794"/>
      <c r="C8794"/>
    </row>
    <row r="8795" spans="2:3" x14ac:dyDescent="0.3">
      <c r="B8795"/>
      <c r="C8795"/>
    </row>
    <row r="8796" spans="2:3" x14ac:dyDescent="0.3">
      <c r="B8796"/>
      <c r="C8796"/>
    </row>
    <row r="8797" spans="2:3" x14ac:dyDescent="0.3">
      <c r="B8797"/>
      <c r="C8797"/>
    </row>
    <row r="8798" spans="2:3" x14ac:dyDescent="0.3">
      <c r="B8798"/>
      <c r="C8798"/>
    </row>
    <row r="8799" spans="2:3" x14ac:dyDescent="0.3">
      <c r="B8799"/>
      <c r="C8799"/>
    </row>
    <row r="8800" spans="2:3" x14ac:dyDescent="0.3">
      <c r="B8800"/>
      <c r="C8800"/>
    </row>
    <row r="8801" spans="2:3" x14ac:dyDescent="0.3">
      <c r="B8801"/>
      <c r="C8801"/>
    </row>
    <row r="8802" spans="2:3" x14ac:dyDescent="0.3">
      <c r="B8802"/>
      <c r="C8802"/>
    </row>
    <row r="8803" spans="2:3" x14ac:dyDescent="0.3">
      <c r="B8803"/>
      <c r="C8803"/>
    </row>
    <row r="8804" spans="2:3" x14ac:dyDescent="0.3">
      <c r="B8804"/>
      <c r="C8804"/>
    </row>
    <row r="8805" spans="2:3" x14ac:dyDescent="0.3">
      <c r="B8805"/>
      <c r="C8805"/>
    </row>
    <row r="8806" spans="2:3" x14ac:dyDescent="0.3">
      <c r="B8806"/>
      <c r="C8806"/>
    </row>
    <row r="8807" spans="2:3" x14ac:dyDescent="0.3">
      <c r="B8807"/>
      <c r="C8807"/>
    </row>
    <row r="8808" spans="2:3" x14ac:dyDescent="0.3">
      <c r="B8808"/>
      <c r="C8808"/>
    </row>
    <row r="8809" spans="2:3" x14ac:dyDescent="0.3">
      <c r="B8809"/>
      <c r="C8809"/>
    </row>
    <row r="8810" spans="2:3" x14ac:dyDescent="0.3">
      <c r="B8810"/>
      <c r="C8810"/>
    </row>
    <row r="8811" spans="2:3" x14ac:dyDescent="0.3">
      <c r="B8811"/>
      <c r="C8811"/>
    </row>
    <row r="8812" spans="2:3" x14ac:dyDescent="0.3">
      <c r="B8812"/>
      <c r="C8812"/>
    </row>
    <row r="8813" spans="2:3" x14ac:dyDescent="0.3">
      <c r="B8813"/>
      <c r="C8813"/>
    </row>
    <row r="8814" spans="2:3" x14ac:dyDescent="0.3">
      <c r="B8814"/>
      <c r="C8814"/>
    </row>
    <row r="8815" spans="2:3" x14ac:dyDescent="0.3">
      <c r="B8815"/>
      <c r="C8815"/>
    </row>
    <row r="8816" spans="2:3" x14ac:dyDescent="0.3">
      <c r="B8816"/>
      <c r="C8816"/>
    </row>
    <row r="8817" spans="2:3" x14ac:dyDescent="0.3">
      <c r="B8817"/>
      <c r="C8817"/>
    </row>
    <row r="8818" spans="2:3" x14ac:dyDescent="0.3">
      <c r="B8818"/>
      <c r="C8818"/>
    </row>
    <row r="8819" spans="2:3" x14ac:dyDescent="0.3">
      <c r="B8819"/>
      <c r="C8819"/>
    </row>
    <row r="8820" spans="2:3" x14ac:dyDescent="0.3">
      <c r="B8820"/>
      <c r="C8820"/>
    </row>
    <row r="8821" spans="2:3" x14ac:dyDescent="0.3">
      <c r="B8821"/>
      <c r="C8821"/>
    </row>
    <row r="8822" spans="2:3" x14ac:dyDescent="0.3">
      <c r="B8822"/>
      <c r="C8822"/>
    </row>
    <row r="8823" spans="2:3" x14ac:dyDescent="0.3">
      <c r="B8823"/>
      <c r="C8823"/>
    </row>
    <row r="8824" spans="2:3" x14ac:dyDescent="0.3">
      <c r="B8824"/>
      <c r="C8824"/>
    </row>
    <row r="8825" spans="2:3" x14ac:dyDescent="0.3">
      <c r="B8825"/>
      <c r="C8825"/>
    </row>
    <row r="8826" spans="2:3" x14ac:dyDescent="0.3">
      <c r="B8826"/>
      <c r="C8826"/>
    </row>
    <row r="8827" spans="2:3" x14ac:dyDescent="0.3">
      <c r="B8827"/>
      <c r="C8827"/>
    </row>
    <row r="8828" spans="2:3" x14ac:dyDescent="0.3">
      <c r="B8828"/>
      <c r="C8828"/>
    </row>
    <row r="8829" spans="2:3" x14ac:dyDescent="0.3">
      <c r="B8829"/>
      <c r="C8829"/>
    </row>
    <row r="8830" spans="2:3" x14ac:dyDescent="0.3">
      <c r="B8830"/>
      <c r="C8830"/>
    </row>
    <row r="8831" spans="2:3" x14ac:dyDescent="0.3">
      <c r="B8831"/>
      <c r="C8831"/>
    </row>
    <row r="8832" spans="2:3" x14ac:dyDescent="0.3">
      <c r="B8832"/>
      <c r="C8832"/>
    </row>
    <row r="8833" spans="2:3" x14ac:dyDescent="0.3">
      <c r="B8833"/>
      <c r="C8833"/>
    </row>
    <row r="8834" spans="2:3" x14ac:dyDescent="0.3">
      <c r="B8834"/>
      <c r="C8834"/>
    </row>
    <row r="8835" spans="2:3" x14ac:dyDescent="0.3">
      <c r="B8835"/>
      <c r="C8835"/>
    </row>
    <row r="8836" spans="2:3" x14ac:dyDescent="0.3">
      <c r="B8836"/>
      <c r="C8836"/>
    </row>
    <row r="8837" spans="2:3" x14ac:dyDescent="0.3">
      <c r="B8837"/>
      <c r="C8837"/>
    </row>
    <row r="8838" spans="2:3" x14ac:dyDescent="0.3">
      <c r="B8838"/>
      <c r="C8838"/>
    </row>
    <row r="8839" spans="2:3" x14ac:dyDescent="0.3">
      <c r="B8839"/>
      <c r="C8839"/>
    </row>
    <row r="8840" spans="2:3" x14ac:dyDescent="0.3">
      <c r="B8840"/>
      <c r="C8840"/>
    </row>
    <row r="8841" spans="2:3" x14ac:dyDescent="0.3">
      <c r="B8841"/>
      <c r="C8841"/>
    </row>
    <row r="8842" spans="2:3" x14ac:dyDescent="0.3">
      <c r="B8842"/>
      <c r="C8842"/>
    </row>
    <row r="8843" spans="2:3" x14ac:dyDescent="0.3">
      <c r="B8843"/>
      <c r="C8843"/>
    </row>
    <row r="8844" spans="2:3" x14ac:dyDescent="0.3">
      <c r="B8844"/>
      <c r="C8844"/>
    </row>
    <row r="8845" spans="2:3" x14ac:dyDescent="0.3">
      <c r="B8845"/>
      <c r="C8845"/>
    </row>
    <row r="8846" spans="2:3" x14ac:dyDescent="0.3">
      <c r="B8846"/>
      <c r="C8846"/>
    </row>
    <row r="8847" spans="2:3" x14ac:dyDescent="0.3">
      <c r="B8847"/>
      <c r="C8847"/>
    </row>
    <row r="8848" spans="2:3" x14ac:dyDescent="0.3">
      <c r="B8848"/>
      <c r="C8848"/>
    </row>
    <row r="8849" spans="2:3" x14ac:dyDescent="0.3">
      <c r="B8849"/>
      <c r="C8849"/>
    </row>
    <row r="8850" spans="2:3" x14ac:dyDescent="0.3">
      <c r="B8850"/>
      <c r="C8850"/>
    </row>
    <row r="8851" spans="2:3" x14ac:dyDescent="0.3">
      <c r="B8851"/>
      <c r="C8851"/>
    </row>
    <row r="8852" spans="2:3" x14ac:dyDescent="0.3">
      <c r="B8852"/>
      <c r="C8852"/>
    </row>
    <row r="8853" spans="2:3" x14ac:dyDescent="0.3">
      <c r="B8853"/>
      <c r="C8853"/>
    </row>
    <row r="8854" spans="2:3" x14ac:dyDescent="0.3">
      <c r="B8854"/>
      <c r="C8854"/>
    </row>
    <row r="8855" spans="2:3" x14ac:dyDescent="0.3">
      <c r="B8855"/>
      <c r="C8855"/>
    </row>
    <row r="8856" spans="2:3" x14ac:dyDescent="0.3">
      <c r="B8856"/>
      <c r="C8856"/>
    </row>
    <row r="8857" spans="2:3" x14ac:dyDescent="0.3">
      <c r="B8857"/>
      <c r="C8857"/>
    </row>
    <row r="8858" spans="2:3" x14ac:dyDescent="0.3">
      <c r="B8858"/>
      <c r="C8858"/>
    </row>
    <row r="8859" spans="2:3" x14ac:dyDescent="0.3">
      <c r="B8859"/>
      <c r="C8859"/>
    </row>
    <row r="8860" spans="2:3" x14ac:dyDescent="0.3">
      <c r="B8860"/>
      <c r="C8860"/>
    </row>
    <row r="8861" spans="2:3" x14ac:dyDescent="0.3">
      <c r="B8861"/>
      <c r="C8861"/>
    </row>
    <row r="8862" spans="2:3" x14ac:dyDescent="0.3">
      <c r="B8862"/>
      <c r="C8862"/>
    </row>
    <row r="8863" spans="2:3" x14ac:dyDescent="0.3">
      <c r="B8863"/>
      <c r="C8863"/>
    </row>
    <row r="8864" spans="2:3" x14ac:dyDescent="0.3">
      <c r="B8864"/>
      <c r="C8864"/>
    </row>
    <row r="8865" spans="2:3" x14ac:dyDescent="0.3">
      <c r="B8865"/>
      <c r="C8865"/>
    </row>
    <row r="8866" spans="2:3" x14ac:dyDescent="0.3">
      <c r="B8866"/>
      <c r="C8866"/>
    </row>
    <row r="8867" spans="2:3" x14ac:dyDescent="0.3">
      <c r="B8867"/>
      <c r="C8867"/>
    </row>
    <row r="8868" spans="2:3" x14ac:dyDescent="0.3">
      <c r="B8868"/>
      <c r="C8868"/>
    </row>
    <row r="8869" spans="2:3" x14ac:dyDescent="0.3">
      <c r="B8869"/>
      <c r="C8869"/>
    </row>
    <row r="8870" spans="2:3" x14ac:dyDescent="0.3">
      <c r="B8870"/>
      <c r="C8870"/>
    </row>
    <row r="8871" spans="2:3" x14ac:dyDescent="0.3">
      <c r="B8871"/>
      <c r="C8871"/>
    </row>
    <row r="8872" spans="2:3" x14ac:dyDescent="0.3">
      <c r="B8872"/>
      <c r="C8872"/>
    </row>
    <row r="8873" spans="2:3" x14ac:dyDescent="0.3">
      <c r="B8873"/>
      <c r="C8873"/>
    </row>
    <row r="8874" spans="2:3" x14ac:dyDescent="0.3">
      <c r="B8874"/>
      <c r="C8874"/>
    </row>
    <row r="8875" spans="2:3" x14ac:dyDescent="0.3">
      <c r="B8875"/>
      <c r="C8875"/>
    </row>
    <row r="8876" spans="2:3" x14ac:dyDescent="0.3">
      <c r="B8876"/>
      <c r="C8876"/>
    </row>
    <row r="8877" spans="2:3" x14ac:dyDescent="0.3">
      <c r="B8877"/>
      <c r="C8877"/>
    </row>
    <row r="8878" spans="2:3" x14ac:dyDescent="0.3">
      <c r="B8878"/>
      <c r="C8878"/>
    </row>
    <row r="8879" spans="2:3" x14ac:dyDescent="0.3">
      <c r="B8879"/>
      <c r="C8879"/>
    </row>
    <row r="8880" spans="2:3" x14ac:dyDescent="0.3">
      <c r="B8880"/>
      <c r="C8880"/>
    </row>
    <row r="8881" spans="2:3" x14ac:dyDescent="0.3">
      <c r="B8881"/>
      <c r="C8881"/>
    </row>
    <row r="8882" spans="2:3" x14ac:dyDescent="0.3">
      <c r="B8882"/>
      <c r="C8882"/>
    </row>
    <row r="8883" spans="2:3" x14ac:dyDescent="0.3">
      <c r="B8883"/>
      <c r="C8883"/>
    </row>
    <row r="8884" spans="2:3" x14ac:dyDescent="0.3">
      <c r="B8884"/>
      <c r="C8884"/>
    </row>
    <row r="8885" spans="2:3" x14ac:dyDescent="0.3">
      <c r="B8885"/>
      <c r="C8885"/>
    </row>
    <row r="8886" spans="2:3" x14ac:dyDescent="0.3">
      <c r="B8886"/>
      <c r="C8886"/>
    </row>
    <row r="8887" spans="2:3" x14ac:dyDescent="0.3">
      <c r="B8887"/>
      <c r="C8887"/>
    </row>
    <row r="8888" spans="2:3" x14ac:dyDescent="0.3">
      <c r="B8888"/>
      <c r="C8888"/>
    </row>
    <row r="8889" spans="2:3" x14ac:dyDescent="0.3">
      <c r="B8889"/>
      <c r="C8889"/>
    </row>
    <row r="8890" spans="2:3" x14ac:dyDescent="0.3">
      <c r="B8890"/>
      <c r="C8890"/>
    </row>
    <row r="8891" spans="2:3" x14ac:dyDescent="0.3">
      <c r="B8891"/>
      <c r="C8891"/>
    </row>
    <row r="8892" spans="2:3" x14ac:dyDescent="0.3">
      <c r="B8892"/>
      <c r="C8892"/>
    </row>
    <row r="8893" spans="2:3" x14ac:dyDescent="0.3">
      <c r="B8893"/>
      <c r="C8893"/>
    </row>
    <row r="8894" spans="2:3" x14ac:dyDescent="0.3">
      <c r="B8894"/>
      <c r="C8894"/>
    </row>
    <row r="8895" spans="2:3" x14ac:dyDescent="0.3">
      <c r="B8895"/>
      <c r="C8895"/>
    </row>
    <row r="8896" spans="2:3" x14ac:dyDescent="0.3">
      <c r="B8896"/>
      <c r="C8896"/>
    </row>
    <row r="8897" spans="2:3" x14ac:dyDescent="0.3">
      <c r="B8897"/>
      <c r="C8897"/>
    </row>
    <row r="8898" spans="2:3" x14ac:dyDescent="0.3">
      <c r="B8898"/>
      <c r="C8898"/>
    </row>
    <row r="8899" spans="2:3" x14ac:dyDescent="0.3">
      <c r="B8899"/>
      <c r="C8899"/>
    </row>
    <row r="8900" spans="2:3" x14ac:dyDescent="0.3">
      <c r="B8900"/>
      <c r="C8900"/>
    </row>
    <row r="8901" spans="2:3" x14ac:dyDescent="0.3">
      <c r="B8901"/>
      <c r="C8901"/>
    </row>
    <row r="8902" spans="2:3" x14ac:dyDescent="0.3">
      <c r="B8902"/>
      <c r="C8902"/>
    </row>
    <row r="8903" spans="2:3" x14ac:dyDescent="0.3">
      <c r="B8903"/>
      <c r="C8903"/>
    </row>
    <row r="8904" spans="2:3" x14ac:dyDescent="0.3">
      <c r="B8904"/>
      <c r="C8904"/>
    </row>
    <row r="8905" spans="2:3" x14ac:dyDescent="0.3">
      <c r="B8905"/>
      <c r="C8905"/>
    </row>
    <row r="8906" spans="2:3" x14ac:dyDescent="0.3">
      <c r="B8906"/>
      <c r="C8906"/>
    </row>
    <row r="8907" spans="2:3" x14ac:dyDescent="0.3">
      <c r="B8907"/>
      <c r="C8907"/>
    </row>
    <row r="8908" spans="2:3" x14ac:dyDescent="0.3">
      <c r="B8908"/>
      <c r="C8908"/>
    </row>
    <row r="8909" spans="2:3" x14ac:dyDescent="0.3">
      <c r="B8909"/>
      <c r="C8909"/>
    </row>
    <row r="8910" spans="2:3" x14ac:dyDescent="0.3">
      <c r="B8910"/>
      <c r="C8910"/>
    </row>
    <row r="8911" spans="2:3" x14ac:dyDescent="0.3">
      <c r="B8911"/>
      <c r="C8911"/>
    </row>
    <row r="8912" spans="2:3" x14ac:dyDescent="0.3">
      <c r="B8912"/>
      <c r="C8912"/>
    </row>
    <row r="8913" spans="2:3" x14ac:dyDescent="0.3">
      <c r="B8913"/>
      <c r="C8913"/>
    </row>
    <row r="8914" spans="2:3" x14ac:dyDescent="0.3">
      <c r="B8914"/>
      <c r="C8914"/>
    </row>
    <row r="8915" spans="2:3" x14ac:dyDescent="0.3">
      <c r="B8915"/>
      <c r="C8915"/>
    </row>
    <row r="8916" spans="2:3" x14ac:dyDescent="0.3">
      <c r="B8916"/>
      <c r="C8916"/>
    </row>
    <row r="8917" spans="2:3" x14ac:dyDescent="0.3">
      <c r="B8917"/>
      <c r="C8917"/>
    </row>
    <row r="8918" spans="2:3" x14ac:dyDescent="0.3">
      <c r="B8918"/>
      <c r="C8918"/>
    </row>
    <row r="8919" spans="2:3" x14ac:dyDescent="0.3">
      <c r="B8919"/>
      <c r="C8919"/>
    </row>
    <row r="8920" spans="2:3" x14ac:dyDescent="0.3">
      <c r="B8920"/>
      <c r="C8920"/>
    </row>
    <row r="8921" spans="2:3" x14ac:dyDescent="0.3">
      <c r="B8921"/>
      <c r="C8921"/>
    </row>
    <row r="8922" spans="2:3" x14ac:dyDescent="0.3">
      <c r="B8922"/>
      <c r="C8922"/>
    </row>
    <row r="8923" spans="2:3" x14ac:dyDescent="0.3">
      <c r="B8923"/>
      <c r="C8923"/>
    </row>
    <row r="8924" spans="2:3" x14ac:dyDescent="0.3">
      <c r="B8924"/>
      <c r="C8924"/>
    </row>
    <row r="8925" spans="2:3" x14ac:dyDescent="0.3">
      <c r="B8925"/>
      <c r="C8925"/>
    </row>
    <row r="8926" spans="2:3" x14ac:dyDescent="0.3">
      <c r="B8926"/>
      <c r="C8926"/>
    </row>
    <row r="8927" spans="2:3" x14ac:dyDescent="0.3">
      <c r="B8927"/>
      <c r="C8927"/>
    </row>
    <row r="8928" spans="2:3" x14ac:dyDescent="0.3">
      <c r="B8928"/>
      <c r="C8928"/>
    </row>
    <row r="8929" spans="2:3" x14ac:dyDescent="0.3">
      <c r="B8929"/>
      <c r="C8929"/>
    </row>
    <row r="8930" spans="2:3" x14ac:dyDescent="0.3">
      <c r="B8930"/>
      <c r="C8930"/>
    </row>
    <row r="8931" spans="2:3" x14ac:dyDescent="0.3">
      <c r="B8931"/>
      <c r="C8931"/>
    </row>
    <row r="8932" spans="2:3" x14ac:dyDescent="0.3">
      <c r="B8932"/>
      <c r="C8932"/>
    </row>
    <row r="8933" spans="2:3" x14ac:dyDescent="0.3">
      <c r="B8933"/>
      <c r="C8933"/>
    </row>
    <row r="8934" spans="2:3" x14ac:dyDescent="0.3">
      <c r="B8934"/>
      <c r="C8934"/>
    </row>
    <row r="8935" spans="2:3" x14ac:dyDescent="0.3">
      <c r="B8935"/>
      <c r="C8935"/>
    </row>
    <row r="8936" spans="2:3" x14ac:dyDescent="0.3">
      <c r="B8936"/>
      <c r="C8936"/>
    </row>
    <row r="8937" spans="2:3" x14ac:dyDescent="0.3">
      <c r="B8937"/>
      <c r="C8937"/>
    </row>
    <row r="8938" spans="2:3" x14ac:dyDescent="0.3">
      <c r="B8938"/>
      <c r="C8938"/>
    </row>
    <row r="8939" spans="2:3" x14ac:dyDescent="0.3">
      <c r="B8939"/>
      <c r="C8939"/>
    </row>
    <row r="8940" spans="2:3" x14ac:dyDescent="0.3">
      <c r="B8940"/>
      <c r="C8940"/>
    </row>
    <row r="8941" spans="2:3" x14ac:dyDescent="0.3">
      <c r="B8941"/>
      <c r="C8941"/>
    </row>
    <row r="8942" spans="2:3" x14ac:dyDescent="0.3">
      <c r="B8942"/>
      <c r="C8942"/>
    </row>
    <row r="8943" spans="2:3" x14ac:dyDescent="0.3">
      <c r="B8943"/>
      <c r="C8943"/>
    </row>
    <row r="8944" spans="2:3" x14ac:dyDescent="0.3">
      <c r="B8944"/>
      <c r="C8944"/>
    </row>
    <row r="8945" spans="2:3" x14ac:dyDescent="0.3">
      <c r="B8945"/>
      <c r="C8945"/>
    </row>
    <row r="8946" spans="2:3" x14ac:dyDescent="0.3">
      <c r="B8946"/>
      <c r="C8946"/>
    </row>
    <row r="8947" spans="2:3" x14ac:dyDescent="0.3">
      <c r="B8947"/>
      <c r="C8947"/>
    </row>
    <row r="8948" spans="2:3" x14ac:dyDescent="0.3">
      <c r="B8948"/>
      <c r="C8948"/>
    </row>
    <row r="8949" spans="2:3" x14ac:dyDescent="0.3">
      <c r="B8949"/>
      <c r="C8949"/>
    </row>
    <row r="8950" spans="2:3" x14ac:dyDescent="0.3">
      <c r="B8950"/>
      <c r="C8950"/>
    </row>
    <row r="8951" spans="2:3" x14ac:dyDescent="0.3">
      <c r="B8951"/>
      <c r="C8951"/>
    </row>
    <row r="8952" spans="2:3" x14ac:dyDescent="0.3">
      <c r="B8952"/>
      <c r="C8952"/>
    </row>
    <row r="8953" spans="2:3" x14ac:dyDescent="0.3">
      <c r="B8953"/>
      <c r="C8953"/>
    </row>
    <row r="8954" spans="2:3" x14ac:dyDescent="0.3">
      <c r="B8954"/>
      <c r="C8954"/>
    </row>
    <row r="8955" spans="2:3" x14ac:dyDescent="0.3">
      <c r="B8955"/>
      <c r="C8955"/>
    </row>
    <row r="8956" spans="2:3" x14ac:dyDescent="0.3">
      <c r="B8956"/>
      <c r="C8956"/>
    </row>
    <row r="8957" spans="2:3" x14ac:dyDescent="0.3">
      <c r="B8957"/>
      <c r="C8957"/>
    </row>
    <row r="8958" spans="2:3" x14ac:dyDescent="0.3">
      <c r="B8958"/>
      <c r="C8958"/>
    </row>
    <row r="8959" spans="2:3" x14ac:dyDescent="0.3">
      <c r="B8959"/>
      <c r="C8959"/>
    </row>
    <row r="8960" spans="2:3" x14ac:dyDescent="0.3">
      <c r="B8960"/>
      <c r="C8960"/>
    </row>
    <row r="8961" spans="2:3" x14ac:dyDescent="0.3">
      <c r="B8961"/>
      <c r="C8961"/>
    </row>
    <row r="8962" spans="2:3" x14ac:dyDescent="0.3">
      <c r="B8962"/>
      <c r="C8962"/>
    </row>
    <row r="8963" spans="2:3" x14ac:dyDescent="0.3">
      <c r="B8963"/>
      <c r="C8963"/>
    </row>
    <row r="8964" spans="2:3" x14ac:dyDescent="0.3">
      <c r="B8964"/>
      <c r="C8964"/>
    </row>
    <row r="8965" spans="2:3" x14ac:dyDescent="0.3">
      <c r="B8965"/>
      <c r="C8965"/>
    </row>
    <row r="8966" spans="2:3" x14ac:dyDescent="0.3">
      <c r="B8966"/>
      <c r="C8966"/>
    </row>
    <row r="8967" spans="2:3" x14ac:dyDescent="0.3">
      <c r="B8967"/>
      <c r="C8967"/>
    </row>
    <row r="8968" spans="2:3" x14ac:dyDescent="0.3">
      <c r="B8968"/>
      <c r="C8968"/>
    </row>
    <row r="8969" spans="2:3" x14ac:dyDescent="0.3">
      <c r="B8969"/>
      <c r="C8969"/>
    </row>
    <row r="8970" spans="2:3" x14ac:dyDescent="0.3">
      <c r="B8970"/>
      <c r="C8970"/>
    </row>
    <row r="8971" spans="2:3" x14ac:dyDescent="0.3">
      <c r="B8971"/>
      <c r="C8971"/>
    </row>
    <row r="8972" spans="2:3" x14ac:dyDescent="0.3">
      <c r="B8972"/>
      <c r="C8972"/>
    </row>
    <row r="8973" spans="2:3" x14ac:dyDescent="0.3">
      <c r="B8973"/>
      <c r="C8973"/>
    </row>
    <row r="8974" spans="2:3" x14ac:dyDescent="0.3">
      <c r="B8974"/>
      <c r="C8974"/>
    </row>
    <row r="8975" spans="2:3" x14ac:dyDescent="0.3">
      <c r="B8975"/>
      <c r="C8975"/>
    </row>
    <row r="8976" spans="2:3" x14ac:dyDescent="0.3">
      <c r="B8976"/>
      <c r="C8976"/>
    </row>
    <row r="8977" spans="2:3" x14ac:dyDescent="0.3">
      <c r="B8977"/>
      <c r="C8977"/>
    </row>
    <row r="8978" spans="2:3" x14ac:dyDescent="0.3">
      <c r="B8978"/>
      <c r="C8978"/>
    </row>
    <row r="8979" spans="2:3" x14ac:dyDescent="0.3">
      <c r="B8979"/>
      <c r="C8979"/>
    </row>
    <row r="8980" spans="2:3" x14ac:dyDescent="0.3">
      <c r="B8980"/>
      <c r="C8980"/>
    </row>
    <row r="8981" spans="2:3" x14ac:dyDescent="0.3">
      <c r="B8981"/>
      <c r="C8981"/>
    </row>
    <row r="8982" spans="2:3" x14ac:dyDescent="0.3">
      <c r="B8982"/>
      <c r="C8982"/>
    </row>
    <row r="8983" spans="2:3" x14ac:dyDescent="0.3">
      <c r="B8983"/>
      <c r="C8983"/>
    </row>
    <row r="8984" spans="2:3" x14ac:dyDescent="0.3">
      <c r="B8984"/>
      <c r="C8984"/>
    </row>
    <row r="8985" spans="2:3" x14ac:dyDescent="0.3">
      <c r="B8985"/>
      <c r="C8985"/>
    </row>
    <row r="8986" spans="2:3" x14ac:dyDescent="0.3">
      <c r="B8986"/>
      <c r="C8986"/>
    </row>
    <row r="8987" spans="2:3" x14ac:dyDescent="0.3">
      <c r="B8987"/>
      <c r="C8987"/>
    </row>
    <row r="8988" spans="2:3" x14ac:dyDescent="0.3">
      <c r="B8988"/>
      <c r="C8988"/>
    </row>
    <row r="8989" spans="2:3" x14ac:dyDescent="0.3">
      <c r="B8989"/>
      <c r="C8989"/>
    </row>
    <row r="8990" spans="2:3" x14ac:dyDescent="0.3">
      <c r="B8990"/>
      <c r="C8990"/>
    </row>
    <row r="8991" spans="2:3" x14ac:dyDescent="0.3">
      <c r="B8991"/>
      <c r="C8991"/>
    </row>
    <row r="8992" spans="2:3" x14ac:dyDescent="0.3">
      <c r="B8992"/>
      <c r="C8992"/>
    </row>
    <row r="8993" spans="2:3" x14ac:dyDescent="0.3">
      <c r="B8993"/>
      <c r="C8993"/>
    </row>
    <row r="8994" spans="2:3" x14ac:dyDescent="0.3">
      <c r="B8994"/>
      <c r="C8994"/>
    </row>
    <row r="8995" spans="2:3" x14ac:dyDescent="0.3">
      <c r="B8995"/>
      <c r="C8995"/>
    </row>
    <row r="8996" spans="2:3" x14ac:dyDescent="0.3">
      <c r="B8996"/>
      <c r="C8996"/>
    </row>
    <row r="8997" spans="2:3" x14ac:dyDescent="0.3">
      <c r="B8997"/>
      <c r="C8997"/>
    </row>
    <row r="8998" spans="2:3" x14ac:dyDescent="0.3">
      <c r="B8998"/>
      <c r="C8998"/>
    </row>
    <row r="8999" spans="2:3" x14ac:dyDescent="0.3">
      <c r="B8999"/>
      <c r="C8999"/>
    </row>
    <row r="9000" spans="2:3" x14ac:dyDescent="0.3">
      <c r="B9000"/>
      <c r="C9000"/>
    </row>
    <row r="9001" spans="2:3" x14ac:dyDescent="0.3">
      <c r="B9001"/>
      <c r="C9001"/>
    </row>
    <row r="9002" spans="2:3" x14ac:dyDescent="0.3">
      <c r="B9002"/>
      <c r="C9002"/>
    </row>
    <row r="9003" spans="2:3" x14ac:dyDescent="0.3">
      <c r="B9003"/>
      <c r="C9003"/>
    </row>
    <row r="9004" spans="2:3" x14ac:dyDescent="0.3">
      <c r="B9004"/>
      <c r="C9004"/>
    </row>
    <row r="9005" spans="2:3" x14ac:dyDescent="0.3">
      <c r="B9005"/>
      <c r="C9005"/>
    </row>
    <row r="9006" spans="2:3" x14ac:dyDescent="0.3">
      <c r="B9006"/>
      <c r="C9006"/>
    </row>
    <row r="9007" spans="2:3" x14ac:dyDescent="0.3">
      <c r="B9007"/>
      <c r="C9007"/>
    </row>
    <row r="9008" spans="2:3" x14ac:dyDescent="0.3">
      <c r="B9008"/>
      <c r="C9008"/>
    </row>
    <row r="9009" spans="2:3" x14ac:dyDescent="0.3">
      <c r="B9009"/>
      <c r="C9009"/>
    </row>
    <row r="9010" spans="2:3" x14ac:dyDescent="0.3">
      <c r="B9010"/>
      <c r="C9010"/>
    </row>
    <row r="9011" spans="2:3" x14ac:dyDescent="0.3">
      <c r="B9011"/>
      <c r="C9011"/>
    </row>
    <row r="9012" spans="2:3" x14ac:dyDescent="0.3">
      <c r="B9012"/>
      <c r="C9012"/>
    </row>
    <row r="9013" spans="2:3" x14ac:dyDescent="0.3">
      <c r="B9013"/>
      <c r="C9013"/>
    </row>
    <row r="9014" spans="2:3" x14ac:dyDescent="0.3">
      <c r="B9014"/>
      <c r="C9014"/>
    </row>
    <row r="9015" spans="2:3" x14ac:dyDescent="0.3">
      <c r="B9015"/>
      <c r="C9015"/>
    </row>
    <row r="9016" spans="2:3" x14ac:dyDescent="0.3">
      <c r="B9016"/>
      <c r="C9016"/>
    </row>
    <row r="9017" spans="2:3" x14ac:dyDescent="0.3">
      <c r="B9017"/>
      <c r="C9017"/>
    </row>
    <row r="9018" spans="2:3" x14ac:dyDescent="0.3">
      <c r="B9018"/>
      <c r="C9018"/>
    </row>
    <row r="9019" spans="2:3" x14ac:dyDescent="0.3">
      <c r="B9019"/>
      <c r="C9019"/>
    </row>
    <row r="9020" spans="2:3" x14ac:dyDescent="0.3">
      <c r="B9020"/>
      <c r="C9020"/>
    </row>
    <row r="9021" spans="2:3" x14ac:dyDescent="0.3">
      <c r="B9021"/>
      <c r="C9021"/>
    </row>
    <row r="9022" spans="2:3" x14ac:dyDescent="0.3">
      <c r="B9022"/>
      <c r="C9022"/>
    </row>
    <row r="9023" spans="2:3" x14ac:dyDescent="0.3">
      <c r="B9023"/>
      <c r="C9023"/>
    </row>
    <row r="9024" spans="2:3" x14ac:dyDescent="0.3">
      <c r="B9024"/>
      <c r="C9024"/>
    </row>
    <row r="9025" spans="2:3" x14ac:dyDescent="0.3">
      <c r="B9025"/>
      <c r="C9025"/>
    </row>
    <row r="9026" spans="2:3" x14ac:dyDescent="0.3">
      <c r="B9026"/>
      <c r="C9026"/>
    </row>
    <row r="9027" spans="2:3" x14ac:dyDescent="0.3">
      <c r="B9027"/>
      <c r="C9027"/>
    </row>
    <row r="9028" spans="2:3" x14ac:dyDescent="0.3">
      <c r="B9028"/>
      <c r="C9028"/>
    </row>
    <row r="9029" spans="2:3" x14ac:dyDescent="0.3">
      <c r="B9029"/>
      <c r="C9029"/>
    </row>
    <row r="9030" spans="2:3" x14ac:dyDescent="0.3">
      <c r="B9030"/>
      <c r="C9030"/>
    </row>
    <row r="9031" spans="2:3" x14ac:dyDescent="0.3">
      <c r="B9031"/>
      <c r="C9031"/>
    </row>
    <row r="9032" spans="2:3" x14ac:dyDescent="0.3">
      <c r="B9032"/>
      <c r="C9032"/>
    </row>
    <row r="9033" spans="2:3" x14ac:dyDescent="0.3">
      <c r="B9033"/>
      <c r="C9033"/>
    </row>
    <row r="9034" spans="2:3" x14ac:dyDescent="0.3">
      <c r="B9034"/>
      <c r="C9034"/>
    </row>
    <row r="9035" spans="2:3" x14ac:dyDescent="0.3">
      <c r="B9035"/>
      <c r="C9035"/>
    </row>
    <row r="9036" spans="2:3" x14ac:dyDescent="0.3">
      <c r="B9036"/>
      <c r="C9036"/>
    </row>
    <row r="9037" spans="2:3" x14ac:dyDescent="0.3">
      <c r="B9037"/>
      <c r="C9037"/>
    </row>
    <row r="9038" spans="2:3" x14ac:dyDescent="0.3">
      <c r="B9038"/>
      <c r="C9038"/>
    </row>
    <row r="9039" spans="2:3" x14ac:dyDescent="0.3">
      <c r="B9039"/>
      <c r="C9039"/>
    </row>
    <row r="9040" spans="2:3" x14ac:dyDescent="0.3">
      <c r="B9040"/>
      <c r="C9040"/>
    </row>
    <row r="9041" spans="2:3" x14ac:dyDescent="0.3">
      <c r="B9041"/>
      <c r="C9041"/>
    </row>
    <row r="9042" spans="2:3" x14ac:dyDescent="0.3">
      <c r="B9042"/>
      <c r="C9042"/>
    </row>
    <row r="9043" spans="2:3" x14ac:dyDescent="0.3">
      <c r="B9043"/>
      <c r="C9043"/>
    </row>
    <row r="9044" spans="2:3" x14ac:dyDescent="0.3">
      <c r="B9044"/>
      <c r="C9044"/>
    </row>
    <row r="9045" spans="2:3" x14ac:dyDescent="0.3">
      <c r="B9045"/>
      <c r="C9045"/>
    </row>
    <row r="9046" spans="2:3" x14ac:dyDescent="0.3">
      <c r="B9046"/>
      <c r="C9046"/>
    </row>
    <row r="9047" spans="2:3" x14ac:dyDescent="0.3">
      <c r="B9047"/>
      <c r="C9047"/>
    </row>
    <row r="9048" spans="2:3" x14ac:dyDescent="0.3">
      <c r="B9048"/>
      <c r="C9048"/>
    </row>
    <row r="9049" spans="2:3" x14ac:dyDescent="0.3">
      <c r="B9049"/>
      <c r="C9049"/>
    </row>
    <row r="9050" spans="2:3" x14ac:dyDescent="0.3">
      <c r="B9050"/>
      <c r="C9050"/>
    </row>
    <row r="9051" spans="2:3" x14ac:dyDescent="0.3">
      <c r="B9051"/>
      <c r="C9051"/>
    </row>
    <row r="9052" spans="2:3" x14ac:dyDescent="0.3">
      <c r="B9052"/>
      <c r="C9052"/>
    </row>
    <row r="9053" spans="2:3" x14ac:dyDescent="0.3">
      <c r="B9053"/>
      <c r="C9053"/>
    </row>
    <row r="9054" spans="2:3" x14ac:dyDescent="0.3">
      <c r="B9054"/>
      <c r="C9054"/>
    </row>
    <row r="9055" spans="2:3" x14ac:dyDescent="0.3">
      <c r="B9055"/>
      <c r="C9055"/>
    </row>
    <row r="9056" spans="2:3" x14ac:dyDescent="0.3">
      <c r="B9056"/>
      <c r="C9056"/>
    </row>
    <row r="9057" spans="2:3" x14ac:dyDescent="0.3">
      <c r="B9057"/>
      <c r="C9057"/>
    </row>
    <row r="9058" spans="2:3" x14ac:dyDescent="0.3">
      <c r="B9058"/>
      <c r="C9058"/>
    </row>
    <row r="9059" spans="2:3" x14ac:dyDescent="0.3">
      <c r="B9059"/>
      <c r="C9059"/>
    </row>
    <row r="9060" spans="2:3" x14ac:dyDescent="0.3">
      <c r="B9060"/>
      <c r="C9060"/>
    </row>
    <row r="9061" spans="2:3" x14ac:dyDescent="0.3">
      <c r="B9061"/>
      <c r="C9061"/>
    </row>
    <row r="9062" spans="2:3" x14ac:dyDescent="0.3">
      <c r="B9062"/>
      <c r="C9062"/>
    </row>
    <row r="9063" spans="2:3" x14ac:dyDescent="0.3">
      <c r="B9063"/>
      <c r="C9063"/>
    </row>
    <row r="9064" spans="2:3" x14ac:dyDescent="0.3">
      <c r="B9064"/>
      <c r="C9064"/>
    </row>
    <row r="9065" spans="2:3" x14ac:dyDescent="0.3">
      <c r="B9065"/>
      <c r="C9065"/>
    </row>
    <row r="9066" spans="2:3" x14ac:dyDescent="0.3">
      <c r="B9066"/>
      <c r="C9066"/>
    </row>
    <row r="9067" spans="2:3" x14ac:dyDescent="0.3">
      <c r="B9067"/>
      <c r="C9067"/>
    </row>
    <row r="9068" spans="2:3" x14ac:dyDescent="0.3">
      <c r="B9068"/>
      <c r="C9068"/>
    </row>
    <row r="9069" spans="2:3" x14ac:dyDescent="0.3">
      <c r="B9069"/>
      <c r="C9069"/>
    </row>
    <row r="9070" spans="2:3" x14ac:dyDescent="0.3">
      <c r="B9070"/>
      <c r="C9070"/>
    </row>
    <row r="9071" spans="2:3" x14ac:dyDescent="0.3">
      <c r="B9071"/>
      <c r="C9071"/>
    </row>
    <row r="9072" spans="2:3" x14ac:dyDescent="0.3">
      <c r="B9072"/>
      <c r="C9072"/>
    </row>
    <row r="9073" spans="2:3" x14ac:dyDescent="0.3">
      <c r="B9073"/>
      <c r="C9073"/>
    </row>
    <row r="9074" spans="2:3" x14ac:dyDescent="0.3">
      <c r="B9074"/>
      <c r="C9074"/>
    </row>
    <row r="9075" spans="2:3" x14ac:dyDescent="0.3">
      <c r="B9075"/>
      <c r="C9075"/>
    </row>
    <row r="9076" spans="2:3" x14ac:dyDescent="0.3">
      <c r="B9076"/>
      <c r="C9076"/>
    </row>
    <row r="9077" spans="2:3" x14ac:dyDescent="0.3">
      <c r="B9077"/>
      <c r="C9077"/>
    </row>
    <row r="9078" spans="2:3" x14ac:dyDescent="0.3">
      <c r="B9078"/>
      <c r="C9078"/>
    </row>
    <row r="9079" spans="2:3" x14ac:dyDescent="0.3">
      <c r="B9079"/>
      <c r="C9079"/>
    </row>
    <row r="9080" spans="2:3" x14ac:dyDescent="0.3">
      <c r="B9080"/>
      <c r="C9080"/>
    </row>
    <row r="9081" spans="2:3" x14ac:dyDescent="0.3">
      <c r="B9081"/>
      <c r="C9081"/>
    </row>
    <row r="9082" spans="2:3" x14ac:dyDescent="0.3">
      <c r="B9082"/>
      <c r="C9082"/>
    </row>
    <row r="9083" spans="2:3" x14ac:dyDescent="0.3">
      <c r="B9083"/>
      <c r="C9083"/>
    </row>
    <row r="9084" spans="2:3" x14ac:dyDescent="0.3">
      <c r="B9084"/>
      <c r="C9084"/>
    </row>
    <row r="9085" spans="2:3" x14ac:dyDescent="0.3">
      <c r="B9085"/>
      <c r="C9085"/>
    </row>
    <row r="9086" spans="2:3" x14ac:dyDescent="0.3">
      <c r="B9086"/>
      <c r="C9086"/>
    </row>
    <row r="9087" spans="2:3" x14ac:dyDescent="0.3">
      <c r="B9087"/>
      <c r="C9087"/>
    </row>
    <row r="9088" spans="2:3" x14ac:dyDescent="0.3">
      <c r="B9088"/>
      <c r="C9088"/>
    </row>
    <row r="9089" spans="2:3" x14ac:dyDescent="0.3">
      <c r="B9089"/>
      <c r="C9089"/>
    </row>
    <row r="9090" spans="2:3" x14ac:dyDescent="0.3">
      <c r="B9090"/>
      <c r="C9090"/>
    </row>
    <row r="9091" spans="2:3" x14ac:dyDescent="0.3">
      <c r="B9091"/>
      <c r="C9091"/>
    </row>
    <row r="9092" spans="2:3" x14ac:dyDescent="0.3">
      <c r="B9092"/>
      <c r="C9092"/>
    </row>
    <row r="9093" spans="2:3" x14ac:dyDescent="0.3">
      <c r="B9093"/>
      <c r="C9093"/>
    </row>
    <row r="9094" spans="2:3" x14ac:dyDescent="0.3">
      <c r="B9094"/>
      <c r="C9094"/>
    </row>
    <row r="9095" spans="2:3" x14ac:dyDescent="0.3">
      <c r="B9095"/>
      <c r="C9095"/>
    </row>
    <row r="9096" spans="2:3" x14ac:dyDescent="0.3">
      <c r="B9096"/>
      <c r="C9096"/>
    </row>
    <row r="9097" spans="2:3" x14ac:dyDescent="0.3">
      <c r="B9097"/>
      <c r="C9097"/>
    </row>
    <row r="9098" spans="2:3" x14ac:dyDescent="0.3">
      <c r="B9098"/>
      <c r="C9098"/>
    </row>
    <row r="9099" spans="2:3" x14ac:dyDescent="0.3">
      <c r="B9099"/>
      <c r="C9099"/>
    </row>
    <row r="9100" spans="2:3" x14ac:dyDescent="0.3">
      <c r="B9100"/>
      <c r="C9100"/>
    </row>
    <row r="9101" spans="2:3" x14ac:dyDescent="0.3">
      <c r="B9101"/>
      <c r="C9101"/>
    </row>
    <row r="9102" spans="2:3" x14ac:dyDescent="0.3">
      <c r="B9102"/>
      <c r="C9102"/>
    </row>
    <row r="9103" spans="2:3" x14ac:dyDescent="0.3">
      <c r="B9103"/>
      <c r="C9103"/>
    </row>
    <row r="9104" spans="2:3" x14ac:dyDescent="0.3">
      <c r="B9104"/>
      <c r="C9104"/>
    </row>
    <row r="9105" spans="2:3" x14ac:dyDescent="0.3">
      <c r="B9105"/>
      <c r="C9105"/>
    </row>
    <row r="9106" spans="2:3" x14ac:dyDescent="0.3">
      <c r="B9106"/>
      <c r="C9106"/>
    </row>
    <row r="9107" spans="2:3" x14ac:dyDescent="0.3">
      <c r="B9107"/>
      <c r="C9107"/>
    </row>
    <row r="9108" spans="2:3" x14ac:dyDescent="0.3">
      <c r="B9108"/>
      <c r="C9108"/>
    </row>
    <row r="9109" spans="2:3" x14ac:dyDescent="0.3">
      <c r="B9109"/>
      <c r="C9109"/>
    </row>
    <row r="9110" spans="2:3" x14ac:dyDescent="0.3">
      <c r="B9110"/>
      <c r="C9110"/>
    </row>
    <row r="9111" spans="2:3" x14ac:dyDescent="0.3">
      <c r="B9111"/>
      <c r="C9111"/>
    </row>
    <row r="9112" spans="2:3" x14ac:dyDescent="0.3">
      <c r="B9112"/>
      <c r="C9112"/>
    </row>
    <row r="9113" spans="2:3" x14ac:dyDescent="0.3">
      <c r="B9113"/>
      <c r="C9113"/>
    </row>
    <row r="9114" spans="2:3" x14ac:dyDescent="0.3">
      <c r="B9114"/>
      <c r="C9114"/>
    </row>
    <row r="9115" spans="2:3" x14ac:dyDescent="0.3">
      <c r="B9115"/>
      <c r="C9115"/>
    </row>
    <row r="9116" spans="2:3" x14ac:dyDescent="0.3">
      <c r="B9116"/>
      <c r="C9116"/>
    </row>
    <row r="9117" spans="2:3" x14ac:dyDescent="0.3">
      <c r="B9117"/>
      <c r="C9117"/>
    </row>
    <row r="9118" spans="2:3" x14ac:dyDescent="0.3">
      <c r="B9118"/>
      <c r="C9118"/>
    </row>
    <row r="9119" spans="2:3" x14ac:dyDescent="0.3">
      <c r="B9119"/>
      <c r="C9119"/>
    </row>
    <row r="9120" spans="2:3" x14ac:dyDescent="0.3">
      <c r="B9120"/>
      <c r="C9120"/>
    </row>
    <row r="9121" spans="2:3" x14ac:dyDescent="0.3">
      <c r="B9121"/>
      <c r="C9121"/>
    </row>
    <row r="9122" spans="2:3" x14ac:dyDescent="0.3">
      <c r="B9122"/>
      <c r="C9122"/>
    </row>
    <row r="9123" spans="2:3" x14ac:dyDescent="0.3">
      <c r="B9123"/>
      <c r="C9123"/>
    </row>
    <row r="9124" spans="2:3" x14ac:dyDescent="0.3">
      <c r="B9124"/>
      <c r="C9124"/>
    </row>
    <row r="9125" spans="2:3" x14ac:dyDescent="0.3">
      <c r="B9125"/>
      <c r="C9125"/>
    </row>
    <row r="9126" spans="2:3" x14ac:dyDescent="0.3">
      <c r="B9126"/>
      <c r="C9126"/>
    </row>
    <row r="9127" spans="2:3" x14ac:dyDescent="0.3">
      <c r="B9127"/>
      <c r="C9127"/>
    </row>
    <row r="9128" spans="2:3" x14ac:dyDescent="0.3">
      <c r="B9128"/>
      <c r="C9128"/>
    </row>
    <row r="9129" spans="2:3" x14ac:dyDescent="0.3">
      <c r="B9129"/>
      <c r="C9129"/>
    </row>
    <row r="9130" spans="2:3" x14ac:dyDescent="0.3">
      <c r="B9130"/>
      <c r="C9130"/>
    </row>
    <row r="9131" spans="2:3" x14ac:dyDescent="0.3">
      <c r="B9131"/>
      <c r="C9131"/>
    </row>
    <row r="9132" spans="2:3" x14ac:dyDescent="0.3">
      <c r="B9132"/>
      <c r="C9132"/>
    </row>
    <row r="9133" spans="2:3" x14ac:dyDescent="0.3">
      <c r="B9133"/>
      <c r="C9133"/>
    </row>
    <row r="9134" spans="2:3" x14ac:dyDescent="0.3">
      <c r="B9134"/>
      <c r="C9134"/>
    </row>
    <row r="9135" spans="2:3" x14ac:dyDescent="0.3">
      <c r="B9135"/>
      <c r="C9135"/>
    </row>
    <row r="9136" spans="2:3" x14ac:dyDescent="0.3">
      <c r="B9136"/>
      <c r="C9136"/>
    </row>
    <row r="9137" spans="2:3" x14ac:dyDescent="0.3">
      <c r="B9137"/>
      <c r="C9137"/>
    </row>
    <row r="9138" spans="2:3" x14ac:dyDescent="0.3">
      <c r="B9138"/>
      <c r="C9138"/>
    </row>
    <row r="9139" spans="2:3" x14ac:dyDescent="0.3">
      <c r="B9139"/>
      <c r="C9139"/>
    </row>
    <row r="9140" spans="2:3" x14ac:dyDescent="0.3">
      <c r="B9140"/>
      <c r="C9140"/>
    </row>
    <row r="9141" spans="2:3" x14ac:dyDescent="0.3">
      <c r="B9141"/>
      <c r="C9141"/>
    </row>
    <row r="9142" spans="2:3" x14ac:dyDescent="0.3">
      <c r="B9142"/>
      <c r="C9142"/>
    </row>
    <row r="9143" spans="2:3" x14ac:dyDescent="0.3">
      <c r="B9143"/>
      <c r="C9143"/>
    </row>
    <row r="9144" spans="2:3" x14ac:dyDescent="0.3">
      <c r="B9144"/>
      <c r="C9144"/>
    </row>
    <row r="9145" spans="2:3" x14ac:dyDescent="0.3">
      <c r="B9145"/>
      <c r="C9145"/>
    </row>
    <row r="9146" spans="2:3" x14ac:dyDescent="0.3">
      <c r="B9146"/>
      <c r="C9146"/>
    </row>
    <row r="9147" spans="2:3" x14ac:dyDescent="0.3">
      <c r="B9147"/>
      <c r="C9147"/>
    </row>
    <row r="9148" spans="2:3" x14ac:dyDescent="0.3">
      <c r="B9148"/>
      <c r="C9148"/>
    </row>
    <row r="9149" spans="2:3" x14ac:dyDescent="0.3">
      <c r="B9149"/>
      <c r="C9149"/>
    </row>
    <row r="9150" spans="2:3" x14ac:dyDescent="0.3">
      <c r="B9150"/>
      <c r="C9150"/>
    </row>
    <row r="9151" spans="2:3" x14ac:dyDescent="0.3">
      <c r="B9151"/>
      <c r="C9151"/>
    </row>
    <row r="9152" spans="2:3" x14ac:dyDescent="0.3">
      <c r="B9152"/>
      <c r="C9152"/>
    </row>
    <row r="9153" spans="2:3" x14ac:dyDescent="0.3">
      <c r="B9153"/>
      <c r="C9153"/>
    </row>
    <row r="9154" spans="2:3" x14ac:dyDescent="0.3">
      <c r="B9154"/>
      <c r="C9154"/>
    </row>
    <row r="9155" spans="2:3" x14ac:dyDescent="0.3">
      <c r="B9155"/>
      <c r="C9155"/>
    </row>
    <row r="9156" spans="2:3" x14ac:dyDescent="0.3">
      <c r="B9156"/>
      <c r="C9156"/>
    </row>
    <row r="9157" spans="2:3" x14ac:dyDescent="0.3">
      <c r="B9157"/>
      <c r="C9157"/>
    </row>
    <row r="9158" spans="2:3" x14ac:dyDescent="0.3">
      <c r="B9158"/>
      <c r="C9158"/>
    </row>
    <row r="9159" spans="2:3" x14ac:dyDescent="0.3">
      <c r="B9159"/>
      <c r="C9159"/>
    </row>
    <row r="9160" spans="2:3" x14ac:dyDescent="0.3">
      <c r="B9160"/>
      <c r="C9160"/>
    </row>
    <row r="9161" spans="2:3" x14ac:dyDescent="0.3">
      <c r="B9161"/>
      <c r="C9161"/>
    </row>
    <row r="9162" spans="2:3" x14ac:dyDescent="0.3">
      <c r="B9162"/>
      <c r="C9162"/>
    </row>
    <row r="9163" spans="2:3" x14ac:dyDescent="0.3">
      <c r="B9163"/>
      <c r="C9163"/>
    </row>
    <row r="9164" spans="2:3" x14ac:dyDescent="0.3">
      <c r="B9164"/>
      <c r="C9164"/>
    </row>
    <row r="9165" spans="2:3" x14ac:dyDescent="0.3">
      <c r="B9165"/>
      <c r="C9165"/>
    </row>
    <row r="9166" spans="2:3" x14ac:dyDescent="0.3">
      <c r="B9166"/>
      <c r="C9166"/>
    </row>
    <row r="9167" spans="2:3" x14ac:dyDescent="0.3">
      <c r="B9167"/>
      <c r="C9167"/>
    </row>
    <row r="9168" spans="2:3" x14ac:dyDescent="0.3">
      <c r="B9168"/>
      <c r="C9168"/>
    </row>
    <row r="9169" spans="2:3" x14ac:dyDescent="0.3">
      <c r="B9169"/>
      <c r="C9169"/>
    </row>
    <row r="9170" spans="2:3" x14ac:dyDescent="0.3">
      <c r="B9170"/>
      <c r="C9170"/>
    </row>
    <row r="9171" spans="2:3" x14ac:dyDescent="0.3">
      <c r="B9171"/>
      <c r="C9171"/>
    </row>
    <row r="9172" spans="2:3" x14ac:dyDescent="0.3">
      <c r="B9172"/>
      <c r="C9172"/>
    </row>
    <row r="9173" spans="2:3" x14ac:dyDescent="0.3">
      <c r="B9173"/>
      <c r="C9173"/>
    </row>
    <row r="9174" spans="2:3" x14ac:dyDescent="0.3">
      <c r="B9174"/>
      <c r="C9174"/>
    </row>
    <row r="9175" spans="2:3" x14ac:dyDescent="0.3">
      <c r="B9175"/>
      <c r="C9175"/>
    </row>
    <row r="9176" spans="2:3" x14ac:dyDescent="0.3">
      <c r="B9176"/>
      <c r="C9176"/>
    </row>
    <row r="9177" spans="2:3" x14ac:dyDescent="0.3">
      <c r="B9177"/>
      <c r="C9177"/>
    </row>
    <row r="9178" spans="2:3" x14ac:dyDescent="0.3">
      <c r="B9178"/>
      <c r="C9178"/>
    </row>
    <row r="9179" spans="2:3" x14ac:dyDescent="0.3">
      <c r="B9179"/>
      <c r="C9179"/>
    </row>
    <row r="9180" spans="2:3" x14ac:dyDescent="0.3">
      <c r="B9180"/>
      <c r="C9180"/>
    </row>
    <row r="9181" spans="2:3" x14ac:dyDescent="0.3">
      <c r="B9181"/>
      <c r="C9181"/>
    </row>
    <row r="9182" spans="2:3" x14ac:dyDescent="0.3">
      <c r="B9182"/>
      <c r="C9182"/>
    </row>
    <row r="9183" spans="2:3" x14ac:dyDescent="0.3">
      <c r="B9183"/>
      <c r="C9183"/>
    </row>
    <row r="9184" spans="2:3" x14ac:dyDescent="0.3">
      <c r="B9184"/>
      <c r="C9184"/>
    </row>
    <row r="9185" spans="2:3" x14ac:dyDescent="0.3">
      <c r="B9185"/>
      <c r="C9185"/>
    </row>
    <row r="9186" spans="2:3" x14ac:dyDescent="0.3">
      <c r="B9186"/>
      <c r="C9186"/>
    </row>
    <row r="9187" spans="2:3" x14ac:dyDescent="0.3">
      <c r="B9187"/>
      <c r="C9187"/>
    </row>
    <row r="9188" spans="2:3" x14ac:dyDescent="0.3">
      <c r="B9188"/>
      <c r="C9188"/>
    </row>
    <row r="9189" spans="2:3" x14ac:dyDescent="0.3">
      <c r="B9189"/>
      <c r="C9189"/>
    </row>
    <row r="9190" spans="2:3" x14ac:dyDescent="0.3">
      <c r="B9190"/>
      <c r="C9190"/>
    </row>
    <row r="9191" spans="2:3" x14ac:dyDescent="0.3">
      <c r="B9191"/>
      <c r="C9191"/>
    </row>
    <row r="9192" spans="2:3" x14ac:dyDescent="0.3">
      <c r="B9192"/>
      <c r="C9192"/>
    </row>
    <row r="9193" spans="2:3" x14ac:dyDescent="0.3">
      <c r="B9193"/>
      <c r="C9193"/>
    </row>
    <row r="9194" spans="2:3" x14ac:dyDescent="0.3">
      <c r="B9194"/>
      <c r="C9194"/>
    </row>
    <row r="9195" spans="2:3" x14ac:dyDescent="0.3">
      <c r="B9195"/>
      <c r="C9195"/>
    </row>
    <row r="9196" spans="2:3" x14ac:dyDescent="0.3">
      <c r="B9196"/>
      <c r="C9196"/>
    </row>
    <row r="9197" spans="2:3" x14ac:dyDescent="0.3">
      <c r="B9197"/>
      <c r="C9197"/>
    </row>
    <row r="9198" spans="2:3" x14ac:dyDescent="0.3">
      <c r="B9198"/>
      <c r="C9198"/>
    </row>
    <row r="9199" spans="2:3" x14ac:dyDescent="0.3">
      <c r="B9199"/>
      <c r="C9199"/>
    </row>
    <row r="9200" spans="2:3" x14ac:dyDescent="0.3">
      <c r="B9200"/>
      <c r="C9200"/>
    </row>
    <row r="9201" spans="2:3" x14ac:dyDescent="0.3">
      <c r="B9201"/>
      <c r="C9201"/>
    </row>
    <row r="9202" spans="2:3" x14ac:dyDescent="0.3">
      <c r="B9202"/>
      <c r="C9202"/>
    </row>
    <row r="9203" spans="2:3" x14ac:dyDescent="0.3">
      <c r="B9203"/>
      <c r="C9203"/>
    </row>
    <row r="9204" spans="2:3" x14ac:dyDescent="0.3">
      <c r="B9204"/>
      <c r="C9204"/>
    </row>
    <row r="9205" spans="2:3" x14ac:dyDescent="0.3">
      <c r="B9205"/>
      <c r="C9205"/>
    </row>
    <row r="9206" spans="2:3" x14ac:dyDescent="0.3">
      <c r="B9206"/>
      <c r="C9206"/>
    </row>
    <row r="9207" spans="2:3" x14ac:dyDescent="0.3">
      <c r="B9207"/>
      <c r="C9207"/>
    </row>
    <row r="9208" spans="2:3" x14ac:dyDescent="0.3">
      <c r="B9208"/>
      <c r="C9208"/>
    </row>
    <row r="9209" spans="2:3" x14ac:dyDescent="0.3">
      <c r="B9209"/>
      <c r="C9209"/>
    </row>
    <row r="9210" spans="2:3" x14ac:dyDescent="0.3">
      <c r="B9210"/>
      <c r="C9210"/>
    </row>
    <row r="9211" spans="2:3" x14ac:dyDescent="0.3">
      <c r="B9211"/>
      <c r="C9211"/>
    </row>
    <row r="9212" spans="2:3" x14ac:dyDescent="0.3">
      <c r="B9212"/>
      <c r="C9212"/>
    </row>
    <row r="9213" spans="2:3" x14ac:dyDescent="0.3">
      <c r="B9213"/>
      <c r="C9213"/>
    </row>
    <row r="9214" spans="2:3" x14ac:dyDescent="0.3">
      <c r="B9214"/>
      <c r="C9214"/>
    </row>
    <row r="9215" spans="2:3" x14ac:dyDescent="0.3">
      <c r="B9215"/>
      <c r="C9215"/>
    </row>
    <row r="9216" spans="2:3" x14ac:dyDescent="0.3">
      <c r="B9216"/>
      <c r="C9216"/>
    </row>
    <row r="9217" spans="2:3" x14ac:dyDescent="0.3">
      <c r="B9217"/>
      <c r="C9217"/>
    </row>
    <row r="9218" spans="2:3" x14ac:dyDescent="0.3">
      <c r="B9218"/>
      <c r="C9218"/>
    </row>
    <row r="9219" spans="2:3" x14ac:dyDescent="0.3">
      <c r="B9219"/>
      <c r="C9219"/>
    </row>
    <row r="9220" spans="2:3" x14ac:dyDescent="0.3">
      <c r="B9220"/>
      <c r="C9220"/>
    </row>
    <row r="9221" spans="2:3" x14ac:dyDescent="0.3">
      <c r="B9221"/>
      <c r="C9221"/>
    </row>
    <row r="9222" spans="2:3" x14ac:dyDescent="0.3">
      <c r="B9222"/>
      <c r="C9222"/>
    </row>
    <row r="9223" spans="2:3" x14ac:dyDescent="0.3">
      <c r="B9223"/>
      <c r="C9223"/>
    </row>
    <row r="9224" spans="2:3" x14ac:dyDescent="0.3">
      <c r="B9224"/>
      <c r="C9224"/>
    </row>
    <row r="9225" spans="2:3" x14ac:dyDescent="0.3">
      <c r="B9225"/>
      <c r="C9225"/>
    </row>
    <row r="9226" spans="2:3" x14ac:dyDescent="0.3">
      <c r="B9226"/>
      <c r="C9226"/>
    </row>
    <row r="9227" spans="2:3" x14ac:dyDescent="0.3">
      <c r="B9227"/>
      <c r="C9227"/>
    </row>
    <row r="9228" spans="2:3" x14ac:dyDescent="0.3">
      <c r="B9228"/>
      <c r="C9228"/>
    </row>
    <row r="9229" spans="2:3" x14ac:dyDescent="0.3">
      <c r="B9229"/>
      <c r="C9229"/>
    </row>
    <row r="9230" spans="2:3" x14ac:dyDescent="0.3">
      <c r="B9230"/>
      <c r="C9230"/>
    </row>
    <row r="9231" spans="2:3" x14ac:dyDescent="0.3">
      <c r="B9231"/>
      <c r="C9231"/>
    </row>
    <row r="9232" spans="2:3" x14ac:dyDescent="0.3">
      <c r="B9232"/>
      <c r="C9232"/>
    </row>
    <row r="9233" spans="2:3" x14ac:dyDescent="0.3">
      <c r="B9233"/>
      <c r="C9233"/>
    </row>
    <row r="9234" spans="2:3" x14ac:dyDescent="0.3">
      <c r="B9234"/>
      <c r="C9234"/>
    </row>
    <row r="9235" spans="2:3" x14ac:dyDescent="0.3">
      <c r="B9235"/>
      <c r="C9235"/>
    </row>
    <row r="9236" spans="2:3" x14ac:dyDescent="0.3">
      <c r="B9236"/>
      <c r="C9236"/>
    </row>
    <row r="9237" spans="2:3" x14ac:dyDescent="0.3">
      <c r="B9237"/>
      <c r="C9237"/>
    </row>
    <row r="9238" spans="2:3" x14ac:dyDescent="0.3">
      <c r="B9238"/>
      <c r="C9238"/>
    </row>
    <row r="9239" spans="2:3" x14ac:dyDescent="0.3">
      <c r="B9239"/>
      <c r="C9239"/>
    </row>
    <row r="9240" spans="2:3" x14ac:dyDescent="0.3">
      <c r="B9240"/>
      <c r="C9240"/>
    </row>
    <row r="9241" spans="2:3" x14ac:dyDescent="0.3">
      <c r="B9241"/>
      <c r="C9241"/>
    </row>
    <row r="9242" spans="2:3" x14ac:dyDescent="0.3">
      <c r="B9242"/>
      <c r="C9242"/>
    </row>
    <row r="9243" spans="2:3" x14ac:dyDescent="0.3">
      <c r="B9243"/>
      <c r="C9243"/>
    </row>
    <row r="9244" spans="2:3" x14ac:dyDescent="0.3">
      <c r="B9244"/>
      <c r="C9244"/>
    </row>
    <row r="9245" spans="2:3" x14ac:dyDescent="0.3">
      <c r="B9245"/>
      <c r="C9245"/>
    </row>
    <row r="9246" spans="2:3" x14ac:dyDescent="0.3">
      <c r="B9246"/>
      <c r="C9246"/>
    </row>
    <row r="9247" spans="2:3" x14ac:dyDescent="0.3">
      <c r="B9247"/>
      <c r="C9247"/>
    </row>
    <row r="9248" spans="2:3" x14ac:dyDescent="0.3">
      <c r="B9248"/>
      <c r="C9248"/>
    </row>
    <row r="9249" spans="2:3" x14ac:dyDescent="0.3">
      <c r="B9249"/>
      <c r="C9249"/>
    </row>
    <row r="9250" spans="2:3" x14ac:dyDescent="0.3">
      <c r="B9250"/>
      <c r="C9250"/>
    </row>
    <row r="9251" spans="2:3" x14ac:dyDescent="0.3">
      <c r="B9251"/>
      <c r="C9251"/>
    </row>
    <row r="9252" spans="2:3" x14ac:dyDescent="0.3">
      <c r="B9252"/>
      <c r="C9252"/>
    </row>
    <row r="9253" spans="2:3" x14ac:dyDescent="0.3">
      <c r="B9253"/>
      <c r="C9253"/>
    </row>
    <row r="9254" spans="2:3" x14ac:dyDescent="0.3">
      <c r="B9254"/>
      <c r="C9254"/>
    </row>
    <row r="9255" spans="2:3" x14ac:dyDescent="0.3">
      <c r="B9255"/>
      <c r="C9255"/>
    </row>
    <row r="9256" spans="2:3" x14ac:dyDescent="0.3">
      <c r="B9256"/>
      <c r="C9256"/>
    </row>
    <row r="9257" spans="2:3" x14ac:dyDescent="0.3">
      <c r="B9257"/>
      <c r="C9257"/>
    </row>
    <row r="9258" spans="2:3" x14ac:dyDescent="0.3">
      <c r="B9258"/>
      <c r="C9258"/>
    </row>
    <row r="9259" spans="2:3" x14ac:dyDescent="0.3">
      <c r="B9259"/>
      <c r="C9259"/>
    </row>
    <row r="9260" spans="2:3" x14ac:dyDescent="0.3">
      <c r="B9260"/>
      <c r="C9260"/>
    </row>
    <row r="9261" spans="2:3" x14ac:dyDescent="0.3">
      <c r="B9261"/>
      <c r="C9261"/>
    </row>
    <row r="9262" spans="2:3" x14ac:dyDescent="0.3">
      <c r="B9262"/>
      <c r="C9262"/>
    </row>
    <row r="9263" spans="2:3" x14ac:dyDescent="0.3">
      <c r="B9263"/>
      <c r="C9263"/>
    </row>
    <row r="9264" spans="2:3" x14ac:dyDescent="0.3">
      <c r="B9264"/>
      <c r="C9264"/>
    </row>
    <row r="9265" spans="2:3" x14ac:dyDescent="0.3">
      <c r="B9265"/>
      <c r="C9265"/>
    </row>
    <row r="9266" spans="2:3" x14ac:dyDescent="0.3">
      <c r="B9266"/>
      <c r="C9266"/>
    </row>
    <row r="9267" spans="2:3" x14ac:dyDescent="0.3">
      <c r="B9267"/>
      <c r="C9267"/>
    </row>
    <row r="9268" spans="2:3" x14ac:dyDescent="0.3">
      <c r="B9268"/>
      <c r="C9268"/>
    </row>
    <row r="9269" spans="2:3" x14ac:dyDescent="0.3">
      <c r="B9269"/>
      <c r="C9269"/>
    </row>
    <row r="9270" spans="2:3" x14ac:dyDescent="0.3">
      <c r="B9270"/>
      <c r="C9270"/>
    </row>
    <row r="9271" spans="2:3" x14ac:dyDescent="0.3">
      <c r="B9271"/>
      <c r="C9271"/>
    </row>
    <row r="9272" spans="2:3" x14ac:dyDescent="0.3">
      <c r="B9272"/>
      <c r="C9272"/>
    </row>
    <row r="9273" spans="2:3" x14ac:dyDescent="0.3">
      <c r="B9273"/>
      <c r="C9273"/>
    </row>
    <row r="9274" spans="2:3" x14ac:dyDescent="0.3">
      <c r="B9274"/>
      <c r="C9274"/>
    </row>
    <row r="9275" spans="2:3" x14ac:dyDescent="0.3">
      <c r="B9275"/>
      <c r="C9275"/>
    </row>
    <row r="9276" spans="2:3" x14ac:dyDescent="0.3">
      <c r="B9276"/>
      <c r="C9276"/>
    </row>
    <row r="9277" spans="2:3" x14ac:dyDescent="0.3">
      <c r="B9277"/>
      <c r="C9277"/>
    </row>
    <row r="9278" spans="2:3" x14ac:dyDescent="0.3">
      <c r="B9278"/>
      <c r="C9278"/>
    </row>
    <row r="9279" spans="2:3" x14ac:dyDescent="0.3">
      <c r="B9279"/>
      <c r="C9279"/>
    </row>
    <row r="9280" spans="2:3" x14ac:dyDescent="0.3">
      <c r="B9280"/>
      <c r="C9280"/>
    </row>
    <row r="9281" spans="2:3" x14ac:dyDescent="0.3">
      <c r="B9281"/>
      <c r="C9281"/>
    </row>
    <row r="9282" spans="2:3" x14ac:dyDescent="0.3">
      <c r="B9282"/>
      <c r="C9282"/>
    </row>
    <row r="9283" spans="2:3" x14ac:dyDescent="0.3">
      <c r="B9283"/>
      <c r="C9283"/>
    </row>
    <row r="9284" spans="2:3" x14ac:dyDescent="0.3">
      <c r="B9284"/>
      <c r="C9284"/>
    </row>
    <row r="9285" spans="2:3" x14ac:dyDescent="0.3">
      <c r="B9285"/>
      <c r="C9285"/>
    </row>
    <row r="9286" spans="2:3" x14ac:dyDescent="0.3">
      <c r="B9286"/>
      <c r="C9286"/>
    </row>
    <row r="9287" spans="2:3" x14ac:dyDescent="0.3">
      <c r="B9287"/>
      <c r="C9287"/>
    </row>
    <row r="9288" spans="2:3" x14ac:dyDescent="0.3">
      <c r="B9288"/>
      <c r="C9288"/>
    </row>
    <row r="9289" spans="2:3" x14ac:dyDescent="0.3">
      <c r="B9289"/>
      <c r="C9289"/>
    </row>
    <row r="9290" spans="2:3" x14ac:dyDescent="0.3">
      <c r="B9290"/>
      <c r="C9290"/>
    </row>
    <row r="9291" spans="2:3" x14ac:dyDescent="0.3">
      <c r="B9291"/>
      <c r="C9291"/>
    </row>
    <row r="9292" spans="2:3" x14ac:dyDescent="0.3">
      <c r="B9292"/>
      <c r="C9292"/>
    </row>
    <row r="9293" spans="2:3" x14ac:dyDescent="0.3">
      <c r="B9293"/>
      <c r="C9293"/>
    </row>
    <row r="9294" spans="2:3" x14ac:dyDescent="0.3">
      <c r="B9294"/>
      <c r="C9294"/>
    </row>
    <row r="9295" spans="2:3" x14ac:dyDescent="0.3">
      <c r="B9295"/>
      <c r="C9295"/>
    </row>
    <row r="9296" spans="2:3" x14ac:dyDescent="0.3">
      <c r="B9296"/>
      <c r="C9296"/>
    </row>
    <row r="9297" spans="2:3" x14ac:dyDescent="0.3">
      <c r="B9297"/>
      <c r="C9297"/>
    </row>
    <row r="9298" spans="2:3" x14ac:dyDescent="0.3">
      <c r="B9298"/>
      <c r="C9298"/>
    </row>
    <row r="9299" spans="2:3" x14ac:dyDescent="0.3">
      <c r="B9299"/>
      <c r="C9299"/>
    </row>
    <row r="9300" spans="2:3" x14ac:dyDescent="0.3">
      <c r="B9300"/>
      <c r="C9300"/>
    </row>
    <row r="9301" spans="2:3" x14ac:dyDescent="0.3">
      <c r="B9301"/>
      <c r="C9301"/>
    </row>
    <row r="9302" spans="2:3" x14ac:dyDescent="0.3">
      <c r="B9302"/>
      <c r="C9302"/>
    </row>
    <row r="9303" spans="2:3" x14ac:dyDescent="0.3">
      <c r="B9303"/>
      <c r="C9303"/>
    </row>
    <row r="9304" spans="2:3" x14ac:dyDescent="0.3">
      <c r="B9304"/>
      <c r="C9304"/>
    </row>
    <row r="9305" spans="2:3" x14ac:dyDescent="0.3">
      <c r="B9305"/>
      <c r="C9305"/>
    </row>
    <row r="9306" spans="2:3" x14ac:dyDescent="0.3">
      <c r="B9306"/>
      <c r="C9306"/>
    </row>
    <row r="9307" spans="2:3" x14ac:dyDescent="0.3">
      <c r="B9307"/>
      <c r="C9307"/>
    </row>
    <row r="9308" spans="2:3" x14ac:dyDescent="0.3">
      <c r="B9308"/>
      <c r="C9308"/>
    </row>
    <row r="9309" spans="2:3" x14ac:dyDescent="0.3">
      <c r="B9309"/>
      <c r="C9309"/>
    </row>
    <row r="9310" spans="2:3" x14ac:dyDescent="0.3">
      <c r="B9310"/>
      <c r="C9310"/>
    </row>
    <row r="9311" spans="2:3" x14ac:dyDescent="0.3">
      <c r="B9311"/>
      <c r="C9311"/>
    </row>
    <row r="9312" spans="2:3" x14ac:dyDescent="0.3">
      <c r="B9312"/>
      <c r="C9312"/>
    </row>
    <row r="9313" spans="2:3" x14ac:dyDescent="0.3">
      <c r="B9313"/>
      <c r="C9313"/>
    </row>
    <row r="9314" spans="2:3" x14ac:dyDescent="0.3">
      <c r="B9314"/>
      <c r="C9314"/>
    </row>
    <row r="9315" spans="2:3" x14ac:dyDescent="0.3">
      <c r="B9315"/>
      <c r="C9315"/>
    </row>
    <row r="9316" spans="2:3" x14ac:dyDescent="0.3">
      <c r="B9316"/>
      <c r="C9316"/>
    </row>
    <row r="9317" spans="2:3" x14ac:dyDescent="0.3">
      <c r="B9317"/>
      <c r="C9317"/>
    </row>
    <row r="9318" spans="2:3" x14ac:dyDescent="0.3">
      <c r="B9318"/>
      <c r="C9318"/>
    </row>
    <row r="9319" spans="2:3" x14ac:dyDescent="0.3">
      <c r="B9319"/>
      <c r="C9319"/>
    </row>
    <row r="9320" spans="2:3" x14ac:dyDescent="0.3">
      <c r="B9320"/>
      <c r="C9320"/>
    </row>
    <row r="9321" spans="2:3" x14ac:dyDescent="0.3">
      <c r="B9321"/>
      <c r="C9321"/>
    </row>
    <row r="9322" spans="2:3" x14ac:dyDescent="0.3">
      <c r="B9322"/>
      <c r="C9322"/>
    </row>
    <row r="9323" spans="2:3" x14ac:dyDescent="0.3">
      <c r="B9323"/>
      <c r="C9323"/>
    </row>
    <row r="9324" spans="2:3" x14ac:dyDescent="0.3">
      <c r="B9324"/>
      <c r="C9324"/>
    </row>
    <row r="9325" spans="2:3" x14ac:dyDescent="0.3">
      <c r="B9325"/>
      <c r="C9325"/>
    </row>
    <row r="9326" spans="2:3" x14ac:dyDescent="0.3">
      <c r="B9326"/>
      <c r="C9326"/>
    </row>
    <row r="9327" spans="2:3" x14ac:dyDescent="0.3">
      <c r="B9327"/>
      <c r="C9327"/>
    </row>
    <row r="9328" spans="2:3" x14ac:dyDescent="0.3">
      <c r="B9328"/>
      <c r="C9328"/>
    </row>
    <row r="9329" spans="2:3" x14ac:dyDescent="0.3">
      <c r="B9329"/>
      <c r="C9329"/>
    </row>
    <row r="9330" spans="2:3" x14ac:dyDescent="0.3">
      <c r="B9330"/>
      <c r="C9330"/>
    </row>
    <row r="9331" spans="2:3" x14ac:dyDescent="0.3">
      <c r="B9331"/>
      <c r="C9331"/>
    </row>
    <row r="9332" spans="2:3" x14ac:dyDescent="0.3">
      <c r="B9332"/>
      <c r="C9332"/>
    </row>
    <row r="9333" spans="2:3" x14ac:dyDescent="0.3">
      <c r="B9333"/>
      <c r="C9333"/>
    </row>
    <row r="9334" spans="2:3" x14ac:dyDescent="0.3">
      <c r="B9334"/>
      <c r="C9334"/>
    </row>
    <row r="9335" spans="2:3" x14ac:dyDescent="0.3">
      <c r="B9335"/>
      <c r="C9335"/>
    </row>
    <row r="9336" spans="2:3" x14ac:dyDescent="0.3">
      <c r="B9336"/>
      <c r="C9336"/>
    </row>
    <row r="9337" spans="2:3" x14ac:dyDescent="0.3">
      <c r="B9337"/>
      <c r="C9337"/>
    </row>
    <row r="9338" spans="2:3" x14ac:dyDescent="0.3">
      <c r="B9338"/>
      <c r="C9338"/>
    </row>
    <row r="9339" spans="2:3" x14ac:dyDescent="0.3">
      <c r="B9339"/>
      <c r="C9339"/>
    </row>
    <row r="9340" spans="2:3" x14ac:dyDescent="0.3">
      <c r="B9340"/>
      <c r="C9340"/>
    </row>
    <row r="9341" spans="2:3" x14ac:dyDescent="0.3">
      <c r="B9341"/>
      <c r="C9341"/>
    </row>
    <row r="9342" spans="2:3" x14ac:dyDescent="0.3">
      <c r="B9342"/>
      <c r="C9342"/>
    </row>
    <row r="9343" spans="2:3" x14ac:dyDescent="0.3">
      <c r="B9343"/>
      <c r="C9343"/>
    </row>
    <row r="9344" spans="2:3" x14ac:dyDescent="0.3">
      <c r="B9344"/>
      <c r="C9344"/>
    </row>
    <row r="9345" spans="2:3" x14ac:dyDescent="0.3">
      <c r="B9345"/>
      <c r="C9345"/>
    </row>
    <row r="9346" spans="2:3" x14ac:dyDescent="0.3">
      <c r="B9346"/>
      <c r="C9346"/>
    </row>
    <row r="9347" spans="2:3" x14ac:dyDescent="0.3">
      <c r="B9347"/>
      <c r="C9347"/>
    </row>
    <row r="9348" spans="2:3" x14ac:dyDescent="0.3">
      <c r="B9348"/>
      <c r="C9348"/>
    </row>
    <row r="9349" spans="2:3" x14ac:dyDescent="0.3">
      <c r="B9349"/>
      <c r="C9349"/>
    </row>
    <row r="9350" spans="2:3" x14ac:dyDescent="0.3">
      <c r="B9350"/>
      <c r="C9350"/>
    </row>
    <row r="9351" spans="2:3" x14ac:dyDescent="0.3">
      <c r="B9351"/>
      <c r="C9351"/>
    </row>
    <row r="9352" spans="2:3" x14ac:dyDescent="0.3">
      <c r="B9352"/>
      <c r="C9352"/>
    </row>
    <row r="9353" spans="2:3" x14ac:dyDescent="0.3">
      <c r="B9353"/>
      <c r="C9353"/>
    </row>
    <row r="9354" spans="2:3" x14ac:dyDescent="0.3">
      <c r="B9354"/>
      <c r="C9354"/>
    </row>
    <row r="9355" spans="2:3" x14ac:dyDescent="0.3">
      <c r="B9355"/>
      <c r="C9355"/>
    </row>
    <row r="9356" spans="2:3" x14ac:dyDescent="0.3">
      <c r="B9356"/>
      <c r="C9356"/>
    </row>
    <row r="9357" spans="2:3" x14ac:dyDescent="0.3">
      <c r="B9357"/>
      <c r="C9357"/>
    </row>
    <row r="9358" spans="2:3" x14ac:dyDescent="0.3">
      <c r="B9358"/>
      <c r="C9358"/>
    </row>
    <row r="9359" spans="2:3" x14ac:dyDescent="0.3">
      <c r="B9359"/>
      <c r="C9359"/>
    </row>
    <row r="9360" spans="2:3" x14ac:dyDescent="0.3">
      <c r="B9360"/>
      <c r="C9360"/>
    </row>
    <row r="9361" spans="2:3" x14ac:dyDescent="0.3">
      <c r="B9361"/>
      <c r="C9361"/>
    </row>
    <row r="9362" spans="2:3" x14ac:dyDescent="0.3">
      <c r="B9362"/>
      <c r="C9362"/>
    </row>
    <row r="9363" spans="2:3" x14ac:dyDescent="0.3">
      <c r="B9363"/>
      <c r="C9363"/>
    </row>
    <row r="9364" spans="2:3" x14ac:dyDescent="0.3">
      <c r="B9364"/>
      <c r="C9364"/>
    </row>
    <row r="9365" spans="2:3" x14ac:dyDescent="0.3">
      <c r="B9365"/>
      <c r="C9365"/>
    </row>
    <row r="9366" spans="2:3" x14ac:dyDescent="0.3">
      <c r="B9366"/>
      <c r="C9366"/>
    </row>
    <row r="9367" spans="2:3" x14ac:dyDescent="0.3">
      <c r="B9367"/>
      <c r="C9367"/>
    </row>
    <row r="9368" spans="2:3" x14ac:dyDescent="0.3">
      <c r="B9368"/>
      <c r="C9368"/>
    </row>
    <row r="9369" spans="2:3" x14ac:dyDescent="0.3">
      <c r="B9369"/>
      <c r="C9369"/>
    </row>
    <row r="9370" spans="2:3" x14ac:dyDescent="0.3">
      <c r="B9370"/>
      <c r="C9370"/>
    </row>
    <row r="9371" spans="2:3" x14ac:dyDescent="0.3">
      <c r="B9371"/>
      <c r="C9371"/>
    </row>
    <row r="9372" spans="2:3" x14ac:dyDescent="0.3">
      <c r="B9372"/>
      <c r="C9372"/>
    </row>
    <row r="9373" spans="2:3" x14ac:dyDescent="0.3">
      <c r="B9373"/>
      <c r="C9373"/>
    </row>
    <row r="9374" spans="2:3" x14ac:dyDescent="0.3">
      <c r="B9374"/>
      <c r="C9374"/>
    </row>
    <row r="9375" spans="2:3" x14ac:dyDescent="0.3">
      <c r="B9375"/>
      <c r="C9375"/>
    </row>
    <row r="9376" spans="2:3" x14ac:dyDescent="0.3">
      <c r="B9376"/>
      <c r="C9376"/>
    </row>
    <row r="9377" spans="2:3" x14ac:dyDescent="0.3">
      <c r="B9377"/>
      <c r="C9377"/>
    </row>
    <row r="9378" spans="2:3" x14ac:dyDescent="0.3">
      <c r="B9378"/>
      <c r="C9378"/>
    </row>
    <row r="9379" spans="2:3" x14ac:dyDescent="0.3">
      <c r="B9379"/>
      <c r="C9379"/>
    </row>
    <row r="9380" spans="2:3" x14ac:dyDescent="0.3">
      <c r="B9380"/>
      <c r="C9380"/>
    </row>
    <row r="9381" spans="2:3" x14ac:dyDescent="0.3">
      <c r="B9381"/>
      <c r="C9381"/>
    </row>
    <row r="9382" spans="2:3" x14ac:dyDescent="0.3">
      <c r="B9382"/>
      <c r="C9382"/>
    </row>
    <row r="9383" spans="2:3" x14ac:dyDescent="0.3">
      <c r="B9383"/>
      <c r="C9383"/>
    </row>
    <row r="9384" spans="2:3" x14ac:dyDescent="0.3">
      <c r="B9384"/>
      <c r="C9384"/>
    </row>
    <row r="9385" spans="2:3" x14ac:dyDescent="0.3">
      <c r="B9385"/>
      <c r="C9385"/>
    </row>
    <row r="9386" spans="2:3" x14ac:dyDescent="0.3">
      <c r="B9386"/>
      <c r="C9386"/>
    </row>
    <row r="9387" spans="2:3" x14ac:dyDescent="0.3">
      <c r="B9387"/>
      <c r="C9387"/>
    </row>
    <row r="9388" spans="2:3" x14ac:dyDescent="0.3">
      <c r="B9388"/>
      <c r="C9388"/>
    </row>
    <row r="9389" spans="2:3" x14ac:dyDescent="0.3">
      <c r="B9389"/>
      <c r="C9389"/>
    </row>
    <row r="9390" spans="2:3" x14ac:dyDescent="0.3">
      <c r="B9390"/>
      <c r="C9390"/>
    </row>
    <row r="9391" spans="2:3" x14ac:dyDescent="0.3">
      <c r="B9391"/>
      <c r="C9391"/>
    </row>
    <row r="9392" spans="2:3" x14ac:dyDescent="0.3">
      <c r="B9392"/>
      <c r="C9392"/>
    </row>
    <row r="9393" spans="2:3" x14ac:dyDescent="0.3">
      <c r="B9393"/>
      <c r="C9393"/>
    </row>
    <row r="9394" spans="2:3" x14ac:dyDescent="0.3">
      <c r="B9394"/>
      <c r="C9394"/>
    </row>
    <row r="9395" spans="2:3" x14ac:dyDescent="0.3">
      <c r="B9395"/>
      <c r="C9395"/>
    </row>
    <row r="9396" spans="2:3" x14ac:dyDescent="0.3">
      <c r="B9396"/>
      <c r="C9396"/>
    </row>
    <row r="9397" spans="2:3" x14ac:dyDescent="0.3">
      <c r="B9397"/>
      <c r="C9397"/>
    </row>
    <row r="9398" spans="2:3" x14ac:dyDescent="0.3">
      <c r="B9398"/>
      <c r="C9398"/>
    </row>
    <row r="9399" spans="2:3" x14ac:dyDescent="0.3">
      <c r="B9399"/>
      <c r="C9399"/>
    </row>
    <row r="9400" spans="2:3" x14ac:dyDescent="0.3">
      <c r="B9400"/>
      <c r="C9400"/>
    </row>
    <row r="9401" spans="2:3" x14ac:dyDescent="0.3">
      <c r="B9401"/>
      <c r="C9401"/>
    </row>
    <row r="9402" spans="2:3" x14ac:dyDescent="0.3">
      <c r="B9402"/>
      <c r="C9402"/>
    </row>
    <row r="9403" spans="2:3" x14ac:dyDescent="0.3">
      <c r="B9403"/>
      <c r="C9403"/>
    </row>
    <row r="9404" spans="2:3" x14ac:dyDescent="0.3">
      <c r="B9404"/>
      <c r="C9404"/>
    </row>
    <row r="9405" spans="2:3" x14ac:dyDescent="0.3">
      <c r="B9405"/>
      <c r="C9405"/>
    </row>
    <row r="9406" spans="2:3" x14ac:dyDescent="0.3">
      <c r="B9406"/>
      <c r="C9406"/>
    </row>
    <row r="9407" spans="2:3" x14ac:dyDescent="0.3">
      <c r="B9407"/>
      <c r="C9407"/>
    </row>
    <row r="9408" spans="2:3" x14ac:dyDescent="0.3">
      <c r="B9408"/>
      <c r="C9408"/>
    </row>
    <row r="9409" spans="2:3" x14ac:dyDescent="0.3">
      <c r="B9409"/>
      <c r="C9409"/>
    </row>
    <row r="9410" spans="2:3" x14ac:dyDescent="0.3">
      <c r="B9410"/>
      <c r="C9410"/>
    </row>
    <row r="9411" spans="2:3" x14ac:dyDescent="0.3">
      <c r="B9411"/>
      <c r="C9411"/>
    </row>
    <row r="9412" spans="2:3" x14ac:dyDescent="0.3">
      <c r="B9412"/>
      <c r="C9412"/>
    </row>
    <row r="9413" spans="2:3" x14ac:dyDescent="0.3">
      <c r="B9413"/>
      <c r="C9413"/>
    </row>
    <row r="9414" spans="2:3" x14ac:dyDescent="0.3">
      <c r="B9414"/>
      <c r="C9414"/>
    </row>
    <row r="9415" spans="2:3" x14ac:dyDescent="0.3">
      <c r="B9415"/>
      <c r="C9415"/>
    </row>
    <row r="9416" spans="2:3" x14ac:dyDescent="0.3">
      <c r="B9416"/>
      <c r="C9416"/>
    </row>
    <row r="9417" spans="2:3" x14ac:dyDescent="0.3">
      <c r="B9417"/>
      <c r="C9417"/>
    </row>
    <row r="9418" spans="2:3" x14ac:dyDescent="0.3">
      <c r="B9418"/>
      <c r="C9418"/>
    </row>
    <row r="9419" spans="2:3" x14ac:dyDescent="0.3">
      <c r="B9419"/>
      <c r="C9419"/>
    </row>
    <row r="9420" spans="2:3" x14ac:dyDescent="0.3">
      <c r="B9420"/>
      <c r="C9420"/>
    </row>
    <row r="9421" spans="2:3" x14ac:dyDescent="0.3">
      <c r="B9421"/>
      <c r="C9421"/>
    </row>
    <row r="9422" spans="2:3" x14ac:dyDescent="0.3">
      <c r="B9422"/>
      <c r="C9422"/>
    </row>
    <row r="9423" spans="2:3" x14ac:dyDescent="0.3">
      <c r="B9423"/>
      <c r="C9423"/>
    </row>
    <row r="9424" spans="2:3" x14ac:dyDescent="0.3">
      <c r="B9424"/>
      <c r="C9424"/>
    </row>
    <row r="9425" spans="2:3" x14ac:dyDescent="0.3">
      <c r="B9425"/>
      <c r="C9425"/>
    </row>
    <row r="9426" spans="2:3" x14ac:dyDescent="0.3">
      <c r="B9426"/>
      <c r="C9426"/>
    </row>
    <row r="9427" spans="2:3" x14ac:dyDescent="0.3">
      <c r="B9427"/>
      <c r="C9427"/>
    </row>
    <row r="9428" spans="2:3" x14ac:dyDescent="0.3">
      <c r="B9428"/>
      <c r="C9428"/>
    </row>
    <row r="9429" spans="2:3" x14ac:dyDescent="0.3">
      <c r="B9429"/>
      <c r="C9429"/>
    </row>
    <row r="9430" spans="2:3" x14ac:dyDescent="0.3">
      <c r="B9430"/>
      <c r="C9430"/>
    </row>
    <row r="9431" spans="2:3" x14ac:dyDescent="0.3">
      <c r="B9431"/>
      <c r="C9431"/>
    </row>
    <row r="9432" spans="2:3" x14ac:dyDescent="0.3">
      <c r="B9432"/>
      <c r="C9432"/>
    </row>
    <row r="9433" spans="2:3" x14ac:dyDescent="0.3">
      <c r="B9433"/>
      <c r="C9433"/>
    </row>
    <row r="9434" spans="2:3" x14ac:dyDescent="0.3">
      <c r="B9434"/>
      <c r="C9434"/>
    </row>
    <row r="9435" spans="2:3" x14ac:dyDescent="0.3">
      <c r="B9435"/>
      <c r="C9435"/>
    </row>
    <row r="9436" spans="2:3" x14ac:dyDescent="0.3">
      <c r="B9436"/>
      <c r="C9436"/>
    </row>
    <row r="9437" spans="2:3" x14ac:dyDescent="0.3">
      <c r="B9437"/>
      <c r="C9437"/>
    </row>
    <row r="9438" spans="2:3" x14ac:dyDescent="0.3">
      <c r="B9438"/>
      <c r="C9438"/>
    </row>
    <row r="9439" spans="2:3" x14ac:dyDescent="0.3">
      <c r="B9439"/>
      <c r="C9439"/>
    </row>
    <row r="9440" spans="2:3" x14ac:dyDescent="0.3">
      <c r="B9440"/>
      <c r="C9440"/>
    </row>
    <row r="9441" spans="2:3" x14ac:dyDescent="0.3">
      <c r="B9441"/>
      <c r="C9441"/>
    </row>
    <row r="9442" spans="2:3" x14ac:dyDescent="0.3">
      <c r="B9442"/>
      <c r="C9442"/>
    </row>
    <row r="9443" spans="2:3" x14ac:dyDescent="0.3">
      <c r="B9443"/>
      <c r="C9443"/>
    </row>
    <row r="9444" spans="2:3" x14ac:dyDescent="0.3">
      <c r="B9444"/>
      <c r="C9444"/>
    </row>
    <row r="9445" spans="2:3" x14ac:dyDescent="0.3">
      <c r="B9445"/>
      <c r="C9445"/>
    </row>
    <row r="9446" spans="2:3" x14ac:dyDescent="0.3">
      <c r="B9446"/>
      <c r="C9446"/>
    </row>
    <row r="9447" spans="2:3" x14ac:dyDescent="0.3">
      <c r="B9447"/>
      <c r="C9447"/>
    </row>
    <row r="9448" spans="2:3" x14ac:dyDescent="0.3">
      <c r="B9448"/>
      <c r="C9448"/>
    </row>
    <row r="9449" spans="2:3" x14ac:dyDescent="0.3">
      <c r="B9449"/>
      <c r="C9449"/>
    </row>
    <row r="9450" spans="2:3" x14ac:dyDescent="0.3">
      <c r="B9450"/>
      <c r="C9450"/>
    </row>
    <row r="9451" spans="2:3" x14ac:dyDescent="0.3">
      <c r="B9451"/>
      <c r="C9451"/>
    </row>
    <row r="9452" spans="2:3" x14ac:dyDescent="0.3">
      <c r="B9452"/>
      <c r="C9452"/>
    </row>
    <row r="9453" spans="2:3" x14ac:dyDescent="0.3">
      <c r="B9453"/>
      <c r="C9453"/>
    </row>
    <row r="9454" spans="2:3" x14ac:dyDescent="0.3">
      <c r="B9454"/>
      <c r="C9454"/>
    </row>
    <row r="9455" spans="2:3" x14ac:dyDescent="0.3">
      <c r="B9455"/>
      <c r="C9455"/>
    </row>
    <row r="9456" spans="2:3" x14ac:dyDescent="0.3">
      <c r="B9456"/>
      <c r="C9456"/>
    </row>
    <row r="9457" spans="2:3" x14ac:dyDescent="0.3">
      <c r="B9457"/>
      <c r="C9457"/>
    </row>
    <row r="9458" spans="2:3" x14ac:dyDescent="0.3">
      <c r="B9458"/>
      <c r="C9458"/>
    </row>
    <row r="9459" spans="2:3" x14ac:dyDescent="0.3">
      <c r="B9459"/>
      <c r="C9459"/>
    </row>
    <row r="9460" spans="2:3" x14ac:dyDescent="0.3">
      <c r="B9460"/>
      <c r="C9460"/>
    </row>
    <row r="9461" spans="2:3" x14ac:dyDescent="0.3">
      <c r="B9461"/>
      <c r="C9461"/>
    </row>
    <row r="9462" spans="2:3" x14ac:dyDescent="0.3">
      <c r="B9462"/>
      <c r="C9462"/>
    </row>
    <row r="9463" spans="2:3" x14ac:dyDescent="0.3">
      <c r="B9463"/>
      <c r="C9463"/>
    </row>
    <row r="9464" spans="2:3" x14ac:dyDescent="0.3">
      <c r="B9464"/>
      <c r="C9464"/>
    </row>
    <row r="9465" spans="2:3" x14ac:dyDescent="0.3">
      <c r="B9465"/>
      <c r="C9465"/>
    </row>
    <row r="9466" spans="2:3" x14ac:dyDescent="0.3">
      <c r="B9466"/>
      <c r="C9466"/>
    </row>
    <row r="9467" spans="2:3" x14ac:dyDescent="0.3">
      <c r="B9467"/>
      <c r="C9467"/>
    </row>
    <row r="9468" spans="2:3" x14ac:dyDescent="0.3">
      <c r="B9468"/>
      <c r="C9468"/>
    </row>
    <row r="9469" spans="2:3" x14ac:dyDescent="0.3">
      <c r="B9469"/>
      <c r="C9469"/>
    </row>
    <row r="9470" spans="2:3" x14ac:dyDescent="0.3">
      <c r="B9470"/>
      <c r="C9470"/>
    </row>
    <row r="9471" spans="2:3" x14ac:dyDescent="0.3">
      <c r="B9471"/>
      <c r="C9471"/>
    </row>
    <row r="9472" spans="2:3" x14ac:dyDescent="0.3">
      <c r="B9472"/>
      <c r="C9472"/>
    </row>
    <row r="9473" spans="2:3" x14ac:dyDescent="0.3">
      <c r="B9473"/>
      <c r="C9473"/>
    </row>
    <row r="9474" spans="2:3" x14ac:dyDescent="0.3">
      <c r="B9474"/>
      <c r="C9474"/>
    </row>
    <row r="9475" spans="2:3" x14ac:dyDescent="0.3">
      <c r="B9475"/>
      <c r="C9475"/>
    </row>
    <row r="9476" spans="2:3" x14ac:dyDescent="0.3">
      <c r="B9476"/>
      <c r="C9476"/>
    </row>
    <row r="9477" spans="2:3" x14ac:dyDescent="0.3">
      <c r="B9477"/>
      <c r="C9477"/>
    </row>
    <row r="9478" spans="2:3" x14ac:dyDescent="0.3">
      <c r="B9478"/>
      <c r="C9478"/>
    </row>
    <row r="9479" spans="2:3" x14ac:dyDescent="0.3">
      <c r="B9479"/>
      <c r="C9479"/>
    </row>
    <row r="9480" spans="2:3" x14ac:dyDescent="0.3">
      <c r="B9480"/>
      <c r="C9480"/>
    </row>
    <row r="9481" spans="2:3" x14ac:dyDescent="0.3">
      <c r="B9481"/>
      <c r="C9481"/>
    </row>
    <row r="9482" spans="2:3" x14ac:dyDescent="0.3">
      <c r="B9482"/>
      <c r="C9482"/>
    </row>
    <row r="9483" spans="2:3" x14ac:dyDescent="0.3">
      <c r="B9483"/>
      <c r="C9483"/>
    </row>
    <row r="9484" spans="2:3" x14ac:dyDescent="0.3">
      <c r="B9484"/>
      <c r="C9484"/>
    </row>
    <row r="9485" spans="2:3" x14ac:dyDescent="0.3">
      <c r="B9485"/>
      <c r="C9485"/>
    </row>
    <row r="9486" spans="2:3" x14ac:dyDescent="0.3">
      <c r="B9486"/>
      <c r="C9486"/>
    </row>
    <row r="9487" spans="2:3" x14ac:dyDescent="0.3">
      <c r="B9487"/>
      <c r="C9487"/>
    </row>
    <row r="9488" spans="2:3" x14ac:dyDescent="0.3">
      <c r="B9488"/>
      <c r="C9488"/>
    </row>
    <row r="9489" spans="2:3" x14ac:dyDescent="0.3">
      <c r="B9489"/>
      <c r="C9489"/>
    </row>
    <row r="9490" spans="2:3" x14ac:dyDescent="0.3">
      <c r="B9490"/>
      <c r="C9490"/>
    </row>
    <row r="9491" spans="2:3" x14ac:dyDescent="0.3">
      <c r="B9491"/>
      <c r="C9491"/>
    </row>
    <row r="9492" spans="2:3" x14ac:dyDescent="0.3">
      <c r="B9492"/>
      <c r="C9492"/>
    </row>
    <row r="9493" spans="2:3" x14ac:dyDescent="0.3">
      <c r="B9493"/>
      <c r="C9493"/>
    </row>
    <row r="9494" spans="2:3" x14ac:dyDescent="0.3">
      <c r="B9494"/>
      <c r="C9494"/>
    </row>
    <row r="9495" spans="2:3" x14ac:dyDescent="0.3">
      <c r="B9495"/>
      <c r="C9495"/>
    </row>
    <row r="9496" spans="2:3" x14ac:dyDescent="0.3">
      <c r="B9496"/>
      <c r="C9496"/>
    </row>
    <row r="9497" spans="2:3" x14ac:dyDescent="0.3">
      <c r="B9497"/>
      <c r="C9497"/>
    </row>
    <row r="9498" spans="2:3" x14ac:dyDescent="0.3">
      <c r="B9498"/>
      <c r="C9498"/>
    </row>
    <row r="9499" spans="2:3" x14ac:dyDescent="0.3">
      <c r="B9499"/>
      <c r="C9499"/>
    </row>
    <row r="9500" spans="2:3" x14ac:dyDescent="0.3">
      <c r="B9500"/>
      <c r="C9500"/>
    </row>
    <row r="9501" spans="2:3" x14ac:dyDescent="0.3">
      <c r="B9501"/>
      <c r="C9501"/>
    </row>
    <row r="9502" spans="2:3" x14ac:dyDescent="0.3">
      <c r="B9502"/>
      <c r="C9502"/>
    </row>
    <row r="9503" spans="2:3" x14ac:dyDescent="0.3">
      <c r="B9503"/>
      <c r="C9503"/>
    </row>
    <row r="9504" spans="2:3" x14ac:dyDescent="0.3">
      <c r="B9504"/>
      <c r="C9504"/>
    </row>
    <row r="9505" spans="2:3" x14ac:dyDescent="0.3">
      <c r="B9505"/>
      <c r="C9505"/>
    </row>
    <row r="9506" spans="2:3" x14ac:dyDescent="0.3">
      <c r="B9506"/>
      <c r="C9506"/>
    </row>
    <row r="9507" spans="2:3" x14ac:dyDescent="0.3">
      <c r="B9507"/>
      <c r="C9507"/>
    </row>
    <row r="9508" spans="2:3" x14ac:dyDescent="0.3">
      <c r="B9508"/>
      <c r="C9508"/>
    </row>
    <row r="9509" spans="2:3" x14ac:dyDescent="0.3">
      <c r="B9509"/>
      <c r="C9509"/>
    </row>
    <row r="9510" spans="2:3" x14ac:dyDescent="0.3">
      <c r="B9510"/>
      <c r="C9510"/>
    </row>
    <row r="9511" spans="2:3" x14ac:dyDescent="0.3">
      <c r="B9511"/>
      <c r="C9511"/>
    </row>
    <row r="9512" spans="2:3" x14ac:dyDescent="0.3">
      <c r="B9512"/>
      <c r="C9512"/>
    </row>
    <row r="9513" spans="2:3" x14ac:dyDescent="0.3">
      <c r="B9513"/>
      <c r="C9513"/>
    </row>
    <row r="9514" spans="2:3" x14ac:dyDescent="0.3">
      <c r="B9514"/>
      <c r="C9514"/>
    </row>
    <row r="9515" spans="2:3" x14ac:dyDescent="0.3">
      <c r="B9515"/>
      <c r="C9515"/>
    </row>
    <row r="9516" spans="2:3" x14ac:dyDescent="0.3">
      <c r="B9516"/>
      <c r="C9516"/>
    </row>
    <row r="9517" spans="2:3" x14ac:dyDescent="0.3">
      <c r="B9517"/>
      <c r="C9517"/>
    </row>
    <row r="9518" spans="2:3" x14ac:dyDescent="0.3">
      <c r="B9518"/>
      <c r="C9518"/>
    </row>
    <row r="9519" spans="2:3" x14ac:dyDescent="0.3">
      <c r="B9519"/>
      <c r="C9519"/>
    </row>
    <row r="9520" spans="2:3" x14ac:dyDescent="0.3">
      <c r="B9520"/>
      <c r="C9520"/>
    </row>
    <row r="9521" spans="2:3" x14ac:dyDescent="0.3">
      <c r="B9521"/>
      <c r="C9521"/>
    </row>
    <row r="9522" spans="2:3" x14ac:dyDescent="0.3">
      <c r="B9522"/>
      <c r="C9522"/>
    </row>
    <row r="9523" spans="2:3" x14ac:dyDescent="0.3">
      <c r="B9523"/>
      <c r="C9523"/>
    </row>
    <row r="9524" spans="2:3" x14ac:dyDescent="0.3">
      <c r="B9524"/>
      <c r="C9524"/>
    </row>
    <row r="9525" spans="2:3" x14ac:dyDescent="0.3">
      <c r="B9525"/>
      <c r="C9525"/>
    </row>
    <row r="9526" spans="2:3" x14ac:dyDescent="0.3">
      <c r="B9526"/>
      <c r="C9526"/>
    </row>
    <row r="9527" spans="2:3" x14ac:dyDescent="0.3">
      <c r="B9527"/>
      <c r="C9527"/>
    </row>
    <row r="9528" spans="2:3" x14ac:dyDescent="0.3">
      <c r="B9528"/>
      <c r="C9528"/>
    </row>
    <row r="9529" spans="2:3" x14ac:dyDescent="0.3">
      <c r="B9529"/>
      <c r="C9529"/>
    </row>
    <row r="9530" spans="2:3" x14ac:dyDescent="0.3">
      <c r="B9530"/>
      <c r="C9530"/>
    </row>
    <row r="9531" spans="2:3" x14ac:dyDescent="0.3">
      <c r="B9531"/>
      <c r="C9531"/>
    </row>
    <row r="9532" spans="2:3" x14ac:dyDescent="0.3">
      <c r="B9532"/>
      <c r="C9532"/>
    </row>
    <row r="9533" spans="2:3" x14ac:dyDescent="0.3">
      <c r="B9533"/>
      <c r="C9533"/>
    </row>
    <row r="9534" spans="2:3" x14ac:dyDescent="0.3">
      <c r="B9534"/>
      <c r="C9534"/>
    </row>
    <row r="9535" spans="2:3" x14ac:dyDescent="0.3">
      <c r="B9535"/>
      <c r="C9535"/>
    </row>
    <row r="9536" spans="2:3" x14ac:dyDescent="0.3">
      <c r="B9536"/>
      <c r="C9536"/>
    </row>
    <row r="9537" spans="2:3" x14ac:dyDescent="0.3">
      <c r="B9537"/>
      <c r="C9537"/>
    </row>
    <row r="9538" spans="2:3" x14ac:dyDescent="0.3">
      <c r="B9538"/>
      <c r="C9538"/>
    </row>
    <row r="9539" spans="2:3" x14ac:dyDescent="0.3">
      <c r="B9539"/>
      <c r="C9539"/>
    </row>
    <row r="9540" spans="2:3" x14ac:dyDescent="0.3">
      <c r="B9540"/>
      <c r="C9540"/>
    </row>
    <row r="9541" spans="2:3" x14ac:dyDescent="0.3">
      <c r="B9541"/>
      <c r="C9541"/>
    </row>
    <row r="9542" spans="2:3" x14ac:dyDescent="0.3">
      <c r="B9542"/>
      <c r="C9542"/>
    </row>
    <row r="9543" spans="2:3" x14ac:dyDescent="0.3">
      <c r="B9543"/>
      <c r="C9543"/>
    </row>
    <row r="9544" spans="2:3" x14ac:dyDescent="0.3">
      <c r="B9544"/>
      <c r="C9544"/>
    </row>
    <row r="9545" spans="2:3" x14ac:dyDescent="0.3">
      <c r="B9545"/>
      <c r="C9545"/>
    </row>
    <row r="9546" spans="2:3" x14ac:dyDescent="0.3">
      <c r="B9546"/>
      <c r="C9546"/>
    </row>
    <row r="9547" spans="2:3" x14ac:dyDescent="0.3">
      <c r="B9547"/>
      <c r="C9547"/>
    </row>
    <row r="9548" spans="2:3" x14ac:dyDescent="0.3">
      <c r="B9548"/>
      <c r="C9548"/>
    </row>
    <row r="9549" spans="2:3" x14ac:dyDescent="0.3">
      <c r="B9549"/>
      <c r="C9549"/>
    </row>
    <row r="9550" spans="2:3" x14ac:dyDescent="0.3">
      <c r="B9550"/>
      <c r="C9550"/>
    </row>
    <row r="9551" spans="2:3" x14ac:dyDescent="0.3">
      <c r="B9551"/>
      <c r="C9551"/>
    </row>
    <row r="9552" spans="2:3" x14ac:dyDescent="0.3">
      <c r="B9552"/>
      <c r="C9552"/>
    </row>
    <row r="9553" spans="2:3" x14ac:dyDescent="0.3">
      <c r="B9553"/>
      <c r="C9553"/>
    </row>
    <row r="9554" spans="2:3" x14ac:dyDescent="0.3">
      <c r="B9554"/>
      <c r="C9554"/>
    </row>
    <row r="9555" spans="2:3" x14ac:dyDescent="0.3">
      <c r="B9555"/>
      <c r="C9555"/>
    </row>
    <row r="9556" spans="2:3" x14ac:dyDescent="0.3">
      <c r="B9556"/>
      <c r="C9556"/>
    </row>
    <row r="9557" spans="2:3" x14ac:dyDescent="0.3">
      <c r="B9557"/>
      <c r="C9557"/>
    </row>
    <row r="9558" spans="2:3" x14ac:dyDescent="0.3">
      <c r="B9558"/>
      <c r="C9558"/>
    </row>
    <row r="9559" spans="2:3" x14ac:dyDescent="0.3">
      <c r="B9559"/>
      <c r="C9559"/>
    </row>
    <row r="9560" spans="2:3" x14ac:dyDescent="0.3">
      <c r="B9560"/>
      <c r="C9560"/>
    </row>
    <row r="9561" spans="2:3" x14ac:dyDescent="0.3">
      <c r="B9561"/>
      <c r="C9561"/>
    </row>
    <row r="9562" spans="2:3" x14ac:dyDescent="0.3">
      <c r="B9562"/>
      <c r="C9562"/>
    </row>
    <row r="9563" spans="2:3" x14ac:dyDescent="0.3">
      <c r="B9563"/>
      <c r="C9563"/>
    </row>
    <row r="9564" spans="2:3" x14ac:dyDescent="0.3">
      <c r="B9564"/>
      <c r="C9564"/>
    </row>
    <row r="9565" spans="2:3" x14ac:dyDescent="0.3">
      <c r="B9565"/>
      <c r="C9565"/>
    </row>
    <row r="9566" spans="2:3" x14ac:dyDescent="0.3">
      <c r="B9566"/>
      <c r="C9566"/>
    </row>
    <row r="9567" spans="2:3" x14ac:dyDescent="0.3">
      <c r="B9567"/>
      <c r="C9567"/>
    </row>
    <row r="9568" spans="2:3" x14ac:dyDescent="0.3">
      <c r="B9568"/>
      <c r="C9568"/>
    </row>
    <row r="9569" spans="2:3" x14ac:dyDescent="0.3">
      <c r="B9569"/>
      <c r="C9569"/>
    </row>
    <row r="9570" spans="2:3" x14ac:dyDescent="0.3">
      <c r="B9570"/>
      <c r="C9570"/>
    </row>
    <row r="9571" spans="2:3" x14ac:dyDescent="0.3">
      <c r="B9571"/>
      <c r="C9571"/>
    </row>
    <row r="9572" spans="2:3" x14ac:dyDescent="0.3">
      <c r="B9572"/>
      <c r="C9572"/>
    </row>
    <row r="9573" spans="2:3" x14ac:dyDescent="0.3">
      <c r="B9573"/>
      <c r="C9573"/>
    </row>
    <row r="9574" spans="2:3" x14ac:dyDescent="0.3">
      <c r="B9574"/>
      <c r="C9574"/>
    </row>
    <row r="9575" spans="2:3" x14ac:dyDescent="0.3">
      <c r="B9575"/>
      <c r="C9575"/>
    </row>
    <row r="9576" spans="2:3" x14ac:dyDescent="0.3">
      <c r="B9576"/>
      <c r="C9576"/>
    </row>
    <row r="9577" spans="2:3" x14ac:dyDescent="0.3">
      <c r="B9577"/>
      <c r="C9577"/>
    </row>
    <row r="9578" spans="2:3" x14ac:dyDescent="0.3">
      <c r="B9578"/>
      <c r="C9578"/>
    </row>
    <row r="9579" spans="2:3" x14ac:dyDescent="0.3">
      <c r="B9579"/>
      <c r="C9579"/>
    </row>
    <row r="9580" spans="2:3" x14ac:dyDescent="0.3">
      <c r="B9580"/>
      <c r="C9580"/>
    </row>
    <row r="9581" spans="2:3" x14ac:dyDescent="0.3">
      <c r="B9581"/>
      <c r="C9581"/>
    </row>
    <row r="9582" spans="2:3" x14ac:dyDescent="0.3">
      <c r="B9582"/>
      <c r="C9582"/>
    </row>
    <row r="9583" spans="2:3" x14ac:dyDescent="0.3">
      <c r="B9583"/>
      <c r="C9583"/>
    </row>
    <row r="9584" spans="2:3" x14ac:dyDescent="0.3">
      <c r="B9584"/>
      <c r="C9584"/>
    </row>
    <row r="9585" spans="2:3" x14ac:dyDescent="0.3">
      <c r="B9585"/>
      <c r="C9585"/>
    </row>
    <row r="9586" spans="2:3" x14ac:dyDescent="0.3">
      <c r="B9586"/>
      <c r="C9586"/>
    </row>
    <row r="9587" spans="2:3" x14ac:dyDescent="0.3">
      <c r="B9587"/>
      <c r="C9587"/>
    </row>
    <row r="9588" spans="2:3" x14ac:dyDescent="0.3">
      <c r="B9588"/>
      <c r="C9588"/>
    </row>
    <row r="9589" spans="2:3" x14ac:dyDescent="0.3">
      <c r="B9589"/>
      <c r="C9589"/>
    </row>
    <row r="9590" spans="2:3" x14ac:dyDescent="0.3">
      <c r="B9590"/>
      <c r="C9590"/>
    </row>
    <row r="9591" spans="2:3" x14ac:dyDescent="0.3">
      <c r="B9591"/>
      <c r="C9591"/>
    </row>
    <row r="9592" spans="2:3" x14ac:dyDescent="0.3">
      <c r="B9592"/>
      <c r="C9592"/>
    </row>
    <row r="9593" spans="2:3" x14ac:dyDescent="0.3">
      <c r="B9593"/>
      <c r="C9593"/>
    </row>
    <row r="9594" spans="2:3" x14ac:dyDescent="0.3">
      <c r="B9594"/>
      <c r="C9594"/>
    </row>
    <row r="9595" spans="2:3" x14ac:dyDescent="0.3">
      <c r="B9595"/>
      <c r="C9595"/>
    </row>
    <row r="9596" spans="2:3" x14ac:dyDescent="0.3">
      <c r="B9596"/>
      <c r="C9596"/>
    </row>
    <row r="9597" spans="2:3" x14ac:dyDescent="0.3">
      <c r="B9597"/>
      <c r="C9597"/>
    </row>
    <row r="9598" spans="2:3" x14ac:dyDescent="0.3">
      <c r="B9598"/>
      <c r="C9598"/>
    </row>
    <row r="9599" spans="2:3" x14ac:dyDescent="0.3">
      <c r="B9599"/>
      <c r="C9599"/>
    </row>
    <row r="9600" spans="2:3" x14ac:dyDescent="0.3">
      <c r="B9600"/>
      <c r="C9600"/>
    </row>
    <row r="9601" spans="2:3" x14ac:dyDescent="0.3">
      <c r="B9601"/>
      <c r="C9601"/>
    </row>
    <row r="9602" spans="2:3" x14ac:dyDescent="0.3">
      <c r="B9602"/>
      <c r="C9602"/>
    </row>
    <row r="9603" spans="2:3" x14ac:dyDescent="0.3">
      <c r="B9603"/>
      <c r="C9603"/>
    </row>
    <row r="9604" spans="2:3" x14ac:dyDescent="0.3">
      <c r="B9604"/>
      <c r="C9604"/>
    </row>
    <row r="9605" spans="2:3" x14ac:dyDescent="0.3">
      <c r="B9605"/>
      <c r="C9605"/>
    </row>
    <row r="9606" spans="2:3" x14ac:dyDescent="0.3">
      <c r="B9606"/>
      <c r="C9606"/>
    </row>
    <row r="9607" spans="2:3" x14ac:dyDescent="0.3">
      <c r="B9607"/>
      <c r="C9607"/>
    </row>
    <row r="9608" spans="2:3" x14ac:dyDescent="0.3">
      <c r="B9608"/>
      <c r="C9608"/>
    </row>
    <row r="9609" spans="2:3" x14ac:dyDescent="0.3">
      <c r="B9609"/>
      <c r="C9609"/>
    </row>
    <row r="9610" spans="2:3" x14ac:dyDescent="0.3">
      <c r="B9610"/>
      <c r="C9610"/>
    </row>
    <row r="9611" spans="2:3" x14ac:dyDescent="0.3">
      <c r="B9611"/>
      <c r="C9611"/>
    </row>
    <row r="9612" spans="2:3" x14ac:dyDescent="0.3">
      <c r="B9612"/>
      <c r="C9612"/>
    </row>
    <row r="9613" spans="2:3" x14ac:dyDescent="0.3">
      <c r="B9613"/>
      <c r="C9613"/>
    </row>
    <row r="9614" spans="2:3" x14ac:dyDescent="0.3">
      <c r="B9614"/>
      <c r="C9614"/>
    </row>
    <row r="9615" spans="2:3" x14ac:dyDescent="0.3">
      <c r="B9615"/>
      <c r="C9615"/>
    </row>
    <row r="9616" spans="2:3" x14ac:dyDescent="0.3">
      <c r="B9616"/>
      <c r="C9616"/>
    </row>
    <row r="9617" spans="2:3" x14ac:dyDescent="0.3">
      <c r="B9617"/>
      <c r="C9617"/>
    </row>
    <row r="9618" spans="2:3" x14ac:dyDescent="0.3">
      <c r="B9618"/>
      <c r="C9618"/>
    </row>
    <row r="9619" spans="2:3" x14ac:dyDescent="0.3">
      <c r="B9619"/>
      <c r="C9619"/>
    </row>
    <row r="9620" spans="2:3" x14ac:dyDescent="0.3">
      <c r="B9620"/>
      <c r="C9620"/>
    </row>
    <row r="9621" spans="2:3" x14ac:dyDescent="0.3">
      <c r="B9621"/>
      <c r="C9621"/>
    </row>
    <row r="9622" spans="2:3" x14ac:dyDescent="0.3">
      <c r="B9622"/>
      <c r="C9622"/>
    </row>
    <row r="9623" spans="2:3" x14ac:dyDescent="0.3">
      <c r="B9623"/>
      <c r="C9623"/>
    </row>
    <row r="9624" spans="2:3" x14ac:dyDescent="0.3">
      <c r="B9624"/>
      <c r="C9624"/>
    </row>
    <row r="9625" spans="2:3" x14ac:dyDescent="0.3">
      <c r="B9625"/>
      <c r="C9625"/>
    </row>
    <row r="9626" spans="2:3" x14ac:dyDescent="0.3">
      <c r="B9626"/>
      <c r="C9626"/>
    </row>
    <row r="9627" spans="2:3" x14ac:dyDescent="0.3">
      <c r="B9627"/>
      <c r="C9627"/>
    </row>
    <row r="9628" spans="2:3" x14ac:dyDescent="0.3">
      <c r="B9628"/>
      <c r="C9628"/>
    </row>
    <row r="9629" spans="2:3" x14ac:dyDescent="0.3">
      <c r="B9629"/>
      <c r="C9629"/>
    </row>
    <row r="9630" spans="2:3" x14ac:dyDescent="0.3">
      <c r="B9630"/>
      <c r="C9630"/>
    </row>
    <row r="9631" spans="2:3" x14ac:dyDescent="0.3">
      <c r="B9631"/>
      <c r="C9631"/>
    </row>
    <row r="9632" spans="2:3" x14ac:dyDescent="0.3">
      <c r="B9632"/>
      <c r="C9632"/>
    </row>
    <row r="9633" spans="2:3" x14ac:dyDescent="0.3">
      <c r="B9633"/>
      <c r="C9633"/>
    </row>
    <row r="9634" spans="2:3" x14ac:dyDescent="0.3">
      <c r="B9634"/>
      <c r="C9634"/>
    </row>
    <row r="9635" spans="2:3" x14ac:dyDescent="0.3">
      <c r="B9635"/>
      <c r="C9635"/>
    </row>
    <row r="9636" spans="2:3" x14ac:dyDescent="0.3">
      <c r="B9636"/>
      <c r="C9636"/>
    </row>
    <row r="9637" spans="2:3" x14ac:dyDescent="0.3">
      <c r="B9637"/>
      <c r="C9637"/>
    </row>
    <row r="9638" spans="2:3" x14ac:dyDescent="0.3">
      <c r="B9638"/>
      <c r="C9638"/>
    </row>
    <row r="9639" spans="2:3" x14ac:dyDescent="0.3">
      <c r="B9639"/>
      <c r="C9639"/>
    </row>
    <row r="9640" spans="2:3" x14ac:dyDescent="0.3">
      <c r="B9640"/>
      <c r="C9640"/>
    </row>
    <row r="9641" spans="2:3" x14ac:dyDescent="0.3">
      <c r="B9641"/>
      <c r="C9641"/>
    </row>
    <row r="9642" spans="2:3" x14ac:dyDescent="0.3">
      <c r="B9642"/>
      <c r="C9642"/>
    </row>
    <row r="9643" spans="2:3" x14ac:dyDescent="0.3">
      <c r="B9643"/>
      <c r="C9643"/>
    </row>
    <row r="9644" spans="2:3" x14ac:dyDescent="0.3">
      <c r="B9644"/>
      <c r="C9644"/>
    </row>
    <row r="9645" spans="2:3" x14ac:dyDescent="0.3">
      <c r="B9645"/>
      <c r="C9645"/>
    </row>
    <row r="9646" spans="2:3" x14ac:dyDescent="0.3">
      <c r="B9646"/>
      <c r="C9646"/>
    </row>
    <row r="9647" spans="2:3" x14ac:dyDescent="0.3">
      <c r="B9647"/>
      <c r="C9647"/>
    </row>
    <row r="9648" spans="2:3" x14ac:dyDescent="0.3">
      <c r="B9648"/>
      <c r="C9648"/>
    </row>
    <row r="9649" spans="2:3" x14ac:dyDescent="0.3">
      <c r="B9649"/>
      <c r="C9649"/>
    </row>
    <row r="9650" spans="2:3" x14ac:dyDescent="0.3">
      <c r="B9650"/>
      <c r="C9650"/>
    </row>
    <row r="9651" spans="2:3" x14ac:dyDescent="0.3">
      <c r="B9651"/>
      <c r="C9651"/>
    </row>
    <row r="9652" spans="2:3" x14ac:dyDescent="0.3">
      <c r="B9652"/>
      <c r="C9652"/>
    </row>
    <row r="9653" spans="2:3" x14ac:dyDescent="0.3">
      <c r="B9653"/>
      <c r="C9653"/>
    </row>
    <row r="9654" spans="2:3" x14ac:dyDescent="0.3">
      <c r="B9654"/>
      <c r="C9654"/>
    </row>
    <row r="9655" spans="2:3" x14ac:dyDescent="0.3">
      <c r="B9655"/>
      <c r="C9655"/>
    </row>
    <row r="9656" spans="2:3" x14ac:dyDescent="0.3">
      <c r="B9656"/>
      <c r="C9656"/>
    </row>
    <row r="9657" spans="2:3" x14ac:dyDescent="0.3">
      <c r="B9657"/>
      <c r="C9657"/>
    </row>
    <row r="9658" spans="2:3" x14ac:dyDescent="0.3">
      <c r="B9658"/>
      <c r="C9658"/>
    </row>
    <row r="9659" spans="2:3" x14ac:dyDescent="0.3">
      <c r="B9659"/>
      <c r="C9659"/>
    </row>
    <row r="9660" spans="2:3" x14ac:dyDescent="0.3">
      <c r="B9660"/>
      <c r="C9660"/>
    </row>
    <row r="9661" spans="2:3" x14ac:dyDescent="0.3">
      <c r="B9661"/>
      <c r="C9661"/>
    </row>
    <row r="9662" spans="2:3" x14ac:dyDescent="0.3">
      <c r="B9662"/>
      <c r="C9662"/>
    </row>
    <row r="9663" spans="2:3" x14ac:dyDescent="0.3">
      <c r="B9663"/>
      <c r="C9663"/>
    </row>
    <row r="9664" spans="2:3" x14ac:dyDescent="0.3">
      <c r="B9664"/>
      <c r="C9664"/>
    </row>
    <row r="9665" spans="2:3" x14ac:dyDescent="0.3">
      <c r="B9665"/>
      <c r="C9665"/>
    </row>
    <row r="9666" spans="2:3" x14ac:dyDescent="0.3">
      <c r="B9666"/>
      <c r="C9666"/>
    </row>
    <row r="9667" spans="2:3" x14ac:dyDescent="0.3">
      <c r="B9667"/>
      <c r="C9667"/>
    </row>
    <row r="9668" spans="2:3" x14ac:dyDescent="0.3">
      <c r="B9668"/>
      <c r="C9668"/>
    </row>
    <row r="9669" spans="2:3" x14ac:dyDescent="0.3">
      <c r="B9669"/>
      <c r="C9669"/>
    </row>
    <row r="9670" spans="2:3" x14ac:dyDescent="0.3">
      <c r="B9670"/>
      <c r="C9670"/>
    </row>
    <row r="9671" spans="2:3" x14ac:dyDescent="0.3">
      <c r="B9671"/>
      <c r="C9671"/>
    </row>
    <row r="9672" spans="2:3" x14ac:dyDescent="0.3">
      <c r="B9672"/>
      <c r="C9672"/>
    </row>
    <row r="9673" spans="2:3" x14ac:dyDescent="0.3">
      <c r="B9673"/>
      <c r="C9673"/>
    </row>
    <row r="9674" spans="2:3" x14ac:dyDescent="0.3">
      <c r="B9674"/>
      <c r="C9674"/>
    </row>
    <row r="9675" spans="2:3" x14ac:dyDescent="0.3">
      <c r="B9675"/>
      <c r="C9675"/>
    </row>
    <row r="9676" spans="2:3" x14ac:dyDescent="0.3">
      <c r="B9676"/>
      <c r="C9676"/>
    </row>
    <row r="9677" spans="2:3" x14ac:dyDescent="0.3">
      <c r="B9677"/>
      <c r="C9677"/>
    </row>
    <row r="9678" spans="2:3" x14ac:dyDescent="0.3">
      <c r="B9678"/>
      <c r="C9678"/>
    </row>
    <row r="9679" spans="2:3" x14ac:dyDescent="0.3">
      <c r="B9679"/>
      <c r="C9679"/>
    </row>
    <row r="9680" spans="2:3" x14ac:dyDescent="0.3">
      <c r="B9680"/>
      <c r="C9680"/>
    </row>
    <row r="9681" spans="2:3" x14ac:dyDescent="0.3">
      <c r="B9681"/>
      <c r="C9681"/>
    </row>
    <row r="9682" spans="2:3" x14ac:dyDescent="0.3">
      <c r="B9682"/>
      <c r="C9682"/>
    </row>
    <row r="9683" spans="2:3" x14ac:dyDescent="0.3">
      <c r="B9683"/>
      <c r="C9683"/>
    </row>
    <row r="9684" spans="2:3" x14ac:dyDescent="0.3">
      <c r="B9684"/>
      <c r="C9684"/>
    </row>
    <row r="9685" spans="2:3" x14ac:dyDescent="0.3">
      <c r="B9685"/>
      <c r="C9685"/>
    </row>
    <row r="9686" spans="2:3" x14ac:dyDescent="0.3">
      <c r="B9686"/>
      <c r="C9686"/>
    </row>
    <row r="9687" spans="2:3" x14ac:dyDescent="0.3">
      <c r="B9687"/>
      <c r="C9687"/>
    </row>
    <row r="9688" spans="2:3" x14ac:dyDescent="0.3">
      <c r="B9688"/>
      <c r="C9688"/>
    </row>
    <row r="9689" spans="2:3" x14ac:dyDescent="0.3">
      <c r="B9689"/>
      <c r="C9689"/>
    </row>
    <row r="9690" spans="2:3" x14ac:dyDescent="0.3">
      <c r="B9690"/>
      <c r="C9690"/>
    </row>
    <row r="9691" spans="2:3" x14ac:dyDescent="0.3">
      <c r="B9691"/>
      <c r="C9691"/>
    </row>
    <row r="9692" spans="2:3" x14ac:dyDescent="0.3">
      <c r="B9692"/>
      <c r="C9692"/>
    </row>
    <row r="9693" spans="2:3" x14ac:dyDescent="0.3">
      <c r="B9693"/>
      <c r="C9693"/>
    </row>
    <row r="9694" spans="2:3" x14ac:dyDescent="0.3">
      <c r="B9694"/>
      <c r="C9694"/>
    </row>
    <row r="9695" spans="2:3" x14ac:dyDescent="0.3">
      <c r="B9695"/>
      <c r="C9695"/>
    </row>
    <row r="9696" spans="2:3" x14ac:dyDescent="0.3">
      <c r="B9696"/>
      <c r="C9696"/>
    </row>
    <row r="9697" spans="2:3" x14ac:dyDescent="0.3">
      <c r="B9697"/>
      <c r="C9697"/>
    </row>
    <row r="9698" spans="2:3" x14ac:dyDescent="0.3">
      <c r="B9698"/>
      <c r="C9698"/>
    </row>
    <row r="9699" spans="2:3" x14ac:dyDescent="0.3">
      <c r="B9699"/>
      <c r="C9699"/>
    </row>
    <row r="9700" spans="2:3" x14ac:dyDescent="0.3">
      <c r="B9700"/>
      <c r="C9700"/>
    </row>
    <row r="9701" spans="2:3" x14ac:dyDescent="0.3">
      <c r="B9701"/>
      <c r="C9701"/>
    </row>
    <row r="9702" spans="2:3" x14ac:dyDescent="0.3">
      <c r="B9702"/>
      <c r="C9702"/>
    </row>
    <row r="9703" spans="2:3" x14ac:dyDescent="0.3">
      <c r="B9703"/>
      <c r="C9703"/>
    </row>
    <row r="9704" spans="2:3" x14ac:dyDescent="0.3">
      <c r="B9704"/>
      <c r="C9704"/>
    </row>
    <row r="9705" spans="2:3" x14ac:dyDescent="0.3">
      <c r="B9705"/>
      <c r="C9705"/>
    </row>
    <row r="9706" spans="2:3" x14ac:dyDescent="0.3">
      <c r="B9706"/>
      <c r="C9706"/>
    </row>
    <row r="9707" spans="2:3" x14ac:dyDescent="0.3">
      <c r="B9707"/>
      <c r="C9707"/>
    </row>
    <row r="9708" spans="2:3" x14ac:dyDescent="0.3">
      <c r="B9708"/>
      <c r="C9708"/>
    </row>
    <row r="9709" spans="2:3" x14ac:dyDescent="0.3">
      <c r="B9709"/>
      <c r="C9709"/>
    </row>
    <row r="9710" spans="2:3" x14ac:dyDescent="0.3">
      <c r="B9710"/>
      <c r="C9710"/>
    </row>
    <row r="9711" spans="2:3" x14ac:dyDescent="0.3">
      <c r="B9711"/>
      <c r="C9711"/>
    </row>
    <row r="9712" spans="2:3" x14ac:dyDescent="0.3">
      <c r="B9712"/>
      <c r="C9712"/>
    </row>
    <row r="9713" spans="2:3" x14ac:dyDescent="0.3">
      <c r="B9713"/>
      <c r="C9713"/>
    </row>
    <row r="9714" spans="2:3" x14ac:dyDescent="0.3">
      <c r="B9714"/>
      <c r="C9714"/>
    </row>
    <row r="9715" spans="2:3" x14ac:dyDescent="0.3">
      <c r="B9715"/>
      <c r="C9715"/>
    </row>
    <row r="9716" spans="2:3" x14ac:dyDescent="0.3">
      <c r="B9716"/>
      <c r="C9716"/>
    </row>
    <row r="9717" spans="2:3" x14ac:dyDescent="0.3">
      <c r="B9717"/>
      <c r="C9717"/>
    </row>
    <row r="9718" spans="2:3" x14ac:dyDescent="0.3">
      <c r="B9718"/>
      <c r="C9718"/>
    </row>
    <row r="9719" spans="2:3" x14ac:dyDescent="0.3">
      <c r="B9719"/>
      <c r="C9719"/>
    </row>
    <row r="9720" spans="2:3" x14ac:dyDescent="0.3">
      <c r="B9720"/>
      <c r="C9720"/>
    </row>
    <row r="9721" spans="2:3" x14ac:dyDescent="0.3">
      <c r="B9721"/>
      <c r="C9721"/>
    </row>
    <row r="9722" spans="2:3" x14ac:dyDescent="0.3">
      <c r="B9722"/>
      <c r="C9722"/>
    </row>
    <row r="9723" spans="2:3" x14ac:dyDescent="0.3">
      <c r="B9723"/>
      <c r="C9723"/>
    </row>
    <row r="9724" spans="2:3" x14ac:dyDescent="0.3">
      <c r="B9724"/>
      <c r="C9724"/>
    </row>
    <row r="9725" spans="2:3" x14ac:dyDescent="0.3">
      <c r="B9725"/>
      <c r="C9725"/>
    </row>
    <row r="9726" spans="2:3" x14ac:dyDescent="0.3">
      <c r="B9726"/>
      <c r="C9726"/>
    </row>
    <row r="9727" spans="2:3" x14ac:dyDescent="0.3">
      <c r="B9727"/>
      <c r="C9727"/>
    </row>
    <row r="9728" spans="2:3" x14ac:dyDescent="0.3">
      <c r="B9728"/>
      <c r="C9728"/>
    </row>
    <row r="9729" spans="2:3" x14ac:dyDescent="0.3">
      <c r="B9729"/>
      <c r="C9729"/>
    </row>
    <row r="9730" spans="2:3" x14ac:dyDescent="0.3">
      <c r="B9730"/>
      <c r="C9730"/>
    </row>
    <row r="9731" spans="2:3" x14ac:dyDescent="0.3">
      <c r="B9731"/>
      <c r="C9731"/>
    </row>
    <row r="9732" spans="2:3" x14ac:dyDescent="0.3">
      <c r="B9732"/>
      <c r="C9732"/>
    </row>
    <row r="9733" spans="2:3" x14ac:dyDescent="0.3">
      <c r="B9733"/>
      <c r="C9733"/>
    </row>
    <row r="9734" spans="2:3" x14ac:dyDescent="0.3">
      <c r="B9734"/>
      <c r="C9734"/>
    </row>
    <row r="9735" spans="2:3" x14ac:dyDescent="0.3">
      <c r="B9735"/>
      <c r="C9735"/>
    </row>
    <row r="9736" spans="2:3" x14ac:dyDescent="0.3">
      <c r="B9736"/>
      <c r="C9736"/>
    </row>
    <row r="9737" spans="2:3" x14ac:dyDescent="0.3">
      <c r="B9737"/>
      <c r="C9737"/>
    </row>
    <row r="9738" spans="2:3" x14ac:dyDescent="0.3">
      <c r="B9738"/>
      <c r="C9738"/>
    </row>
    <row r="9739" spans="2:3" x14ac:dyDescent="0.3">
      <c r="B9739"/>
      <c r="C9739"/>
    </row>
    <row r="9740" spans="2:3" x14ac:dyDescent="0.3">
      <c r="B9740"/>
      <c r="C9740"/>
    </row>
    <row r="9741" spans="2:3" x14ac:dyDescent="0.3">
      <c r="B9741"/>
      <c r="C9741"/>
    </row>
    <row r="9742" spans="2:3" x14ac:dyDescent="0.3">
      <c r="B9742"/>
      <c r="C9742"/>
    </row>
    <row r="9743" spans="2:3" x14ac:dyDescent="0.3">
      <c r="B9743"/>
      <c r="C9743"/>
    </row>
    <row r="9744" spans="2:3" x14ac:dyDescent="0.3">
      <c r="B9744"/>
      <c r="C9744"/>
    </row>
    <row r="9745" spans="2:3" x14ac:dyDescent="0.3">
      <c r="B9745"/>
      <c r="C9745"/>
    </row>
    <row r="9746" spans="2:3" x14ac:dyDescent="0.3">
      <c r="B9746"/>
      <c r="C9746"/>
    </row>
    <row r="9747" spans="2:3" x14ac:dyDescent="0.3">
      <c r="B9747"/>
      <c r="C9747"/>
    </row>
    <row r="9748" spans="2:3" x14ac:dyDescent="0.3">
      <c r="B9748"/>
      <c r="C9748"/>
    </row>
    <row r="9749" spans="2:3" x14ac:dyDescent="0.3">
      <c r="B9749"/>
      <c r="C9749"/>
    </row>
    <row r="9750" spans="2:3" x14ac:dyDescent="0.3">
      <c r="B9750"/>
      <c r="C9750"/>
    </row>
    <row r="9751" spans="2:3" x14ac:dyDescent="0.3">
      <c r="B9751"/>
      <c r="C9751"/>
    </row>
    <row r="9752" spans="2:3" x14ac:dyDescent="0.3">
      <c r="B9752"/>
      <c r="C9752"/>
    </row>
    <row r="9753" spans="2:3" x14ac:dyDescent="0.3">
      <c r="B9753"/>
      <c r="C9753"/>
    </row>
    <row r="9754" spans="2:3" x14ac:dyDescent="0.3">
      <c r="B9754"/>
      <c r="C9754"/>
    </row>
    <row r="9755" spans="2:3" x14ac:dyDescent="0.3">
      <c r="B9755"/>
      <c r="C9755"/>
    </row>
    <row r="9756" spans="2:3" x14ac:dyDescent="0.3">
      <c r="B9756"/>
      <c r="C9756"/>
    </row>
    <row r="9757" spans="2:3" x14ac:dyDescent="0.3">
      <c r="B9757"/>
      <c r="C9757"/>
    </row>
    <row r="9758" spans="2:3" x14ac:dyDescent="0.3">
      <c r="B9758"/>
      <c r="C9758"/>
    </row>
    <row r="9759" spans="2:3" x14ac:dyDescent="0.3">
      <c r="B9759"/>
      <c r="C9759"/>
    </row>
    <row r="9760" spans="2:3" x14ac:dyDescent="0.3">
      <c r="B9760"/>
      <c r="C9760"/>
    </row>
    <row r="9761" spans="2:3" x14ac:dyDescent="0.3">
      <c r="B9761"/>
      <c r="C9761"/>
    </row>
    <row r="9762" spans="2:3" x14ac:dyDescent="0.3">
      <c r="B9762"/>
      <c r="C9762"/>
    </row>
    <row r="9763" spans="2:3" x14ac:dyDescent="0.3">
      <c r="B9763"/>
      <c r="C9763"/>
    </row>
    <row r="9764" spans="2:3" x14ac:dyDescent="0.3">
      <c r="B9764"/>
      <c r="C9764"/>
    </row>
    <row r="9765" spans="2:3" x14ac:dyDescent="0.3">
      <c r="B9765"/>
      <c r="C9765"/>
    </row>
    <row r="9766" spans="2:3" x14ac:dyDescent="0.3">
      <c r="B9766"/>
      <c r="C9766"/>
    </row>
    <row r="9767" spans="2:3" x14ac:dyDescent="0.3">
      <c r="B9767"/>
      <c r="C9767"/>
    </row>
    <row r="9768" spans="2:3" x14ac:dyDescent="0.3">
      <c r="B9768"/>
      <c r="C9768"/>
    </row>
    <row r="9769" spans="2:3" x14ac:dyDescent="0.3">
      <c r="B9769"/>
      <c r="C9769"/>
    </row>
    <row r="9770" spans="2:3" x14ac:dyDescent="0.3">
      <c r="B9770"/>
      <c r="C9770"/>
    </row>
    <row r="9771" spans="2:3" x14ac:dyDescent="0.3">
      <c r="B9771"/>
      <c r="C9771"/>
    </row>
    <row r="9772" spans="2:3" x14ac:dyDescent="0.3">
      <c r="B9772"/>
      <c r="C9772"/>
    </row>
    <row r="9773" spans="2:3" x14ac:dyDescent="0.3">
      <c r="B9773"/>
      <c r="C9773"/>
    </row>
    <row r="9774" spans="2:3" x14ac:dyDescent="0.3">
      <c r="B9774"/>
      <c r="C9774"/>
    </row>
    <row r="9775" spans="2:3" x14ac:dyDescent="0.3">
      <c r="B9775"/>
      <c r="C9775"/>
    </row>
    <row r="9776" spans="2:3" x14ac:dyDescent="0.3">
      <c r="B9776"/>
      <c r="C9776"/>
    </row>
    <row r="9777" spans="2:3" x14ac:dyDescent="0.3">
      <c r="B9777"/>
      <c r="C9777"/>
    </row>
    <row r="9778" spans="2:3" x14ac:dyDescent="0.3">
      <c r="B9778"/>
      <c r="C9778"/>
    </row>
    <row r="9779" spans="2:3" x14ac:dyDescent="0.3">
      <c r="B9779"/>
      <c r="C9779"/>
    </row>
    <row r="9780" spans="2:3" x14ac:dyDescent="0.3">
      <c r="B9780"/>
      <c r="C9780"/>
    </row>
    <row r="9781" spans="2:3" x14ac:dyDescent="0.3">
      <c r="B9781"/>
      <c r="C9781"/>
    </row>
    <row r="9782" spans="2:3" x14ac:dyDescent="0.3">
      <c r="B9782"/>
      <c r="C9782"/>
    </row>
    <row r="9783" spans="2:3" x14ac:dyDescent="0.3">
      <c r="B9783"/>
      <c r="C9783"/>
    </row>
    <row r="9784" spans="2:3" x14ac:dyDescent="0.3">
      <c r="B9784"/>
      <c r="C9784"/>
    </row>
    <row r="9785" spans="2:3" x14ac:dyDescent="0.3">
      <c r="B9785"/>
      <c r="C9785"/>
    </row>
    <row r="9786" spans="2:3" x14ac:dyDescent="0.3">
      <c r="B9786"/>
      <c r="C9786"/>
    </row>
    <row r="9787" spans="2:3" x14ac:dyDescent="0.3">
      <c r="B9787"/>
      <c r="C9787"/>
    </row>
    <row r="9788" spans="2:3" x14ac:dyDescent="0.3">
      <c r="B9788"/>
      <c r="C9788"/>
    </row>
    <row r="9789" spans="2:3" x14ac:dyDescent="0.3">
      <c r="B9789"/>
      <c r="C9789"/>
    </row>
    <row r="9790" spans="2:3" x14ac:dyDescent="0.3">
      <c r="B9790"/>
      <c r="C9790"/>
    </row>
    <row r="9791" spans="2:3" x14ac:dyDescent="0.3">
      <c r="B9791"/>
      <c r="C9791"/>
    </row>
    <row r="9792" spans="2:3" x14ac:dyDescent="0.3">
      <c r="B9792"/>
      <c r="C9792"/>
    </row>
    <row r="9793" spans="2:3" x14ac:dyDescent="0.3">
      <c r="B9793"/>
      <c r="C9793"/>
    </row>
    <row r="9794" spans="2:3" x14ac:dyDescent="0.3">
      <c r="B9794"/>
      <c r="C9794"/>
    </row>
    <row r="9795" spans="2:3" x14ac:dyDescent="0.3">
      <c r="B9795"/>
      <c r="C9795"/>
    </row>
    <row r="9796" spans="2:3" x14ac:dyDescent="0.3">
      <c r="B9796"/>
      <c r="C9796"/>
    </row>
    <row r="9797" spans="2:3" x14ac:dyDescent="0.3">
      <c r="B9797"/>
      <c r="C9797"/>
    </row>
    <row r="9798" spans="2:3" x14ac:dyDescent="0.3">
      <c r="B9798"/>
      <c r="C9798"/>
    </row>
    <row r="9799" spans="2:3" x14ac:dyDescent="0.3">
      <c r="B9799"/>
      <c r="C9799"/>
    </row>
    <row r="9800" spans="2:3" x14ac:dyDescent="0.3">
      <c r="B9800"/>
      <c r="C9800"/>
    </row>
    <row r="9801" spans="2:3" x14ac:dyDescent="0.3">
      <c r="B9801"/>
      <c r="C9801"/>
    </row>
    <row r="9802" spans="2:3" x14ac:dyDescent="0.3">
      <c r="B9802"/>
      <c r="C9802"/>
    </row>
    <row r="9803" spans="2:3" x14ac:dyDescent="0.3">
      <c r="B9803"/>
      <c r="C9803"/>
    </row>
    <row r="9804" spans="2:3" x14ac:dyDescent="0.3">
      <c r="B9804"/>
      <c r="C9804"/>
    </row>
    <row r="9805" spans="2:3" x14ac:dyDescent="0.3">
      <c r="B9805"/>
      <c r="C9805"/>
    </row>
    <row r="9806" spans="2:3" x14ac:dyDescent="0.3">
      <c r="B9806"/>
      <c r="C9806"/>
    </row>
    <row r="9807" spans="2:3" x14ac:dyDescent="0.3">
      <c r="B9807"/>
      <c r="C9807"/>
    </row>
    <row r="9808" spans="2:3" x14ac:dyDescent="0.3">
      <c r="B9808"/>
      <c r="C9808"/>
    </row>
    <row r="9809" spans="2:3" x14ac:dyDescent="0.3">
      <c r="B9809"/>
      <c r="C9809"/>
    </row>
    <row r="9810" spans="2:3" x14ac:dyDescent="0.3">
      <c r="B9810"/>
      <c r="C9810"/>
    </row>
    <row r="9811" spans="2:3" x14ac:dyDescent="0.3">
      <c r="B9811"/>
      <c r="C9811"/>
    </row>
    <row r="9812" spans="2:3" x14ac:dyDescent="0.3">
      <c r="B9812"/>
      <c r="C9812"/>
    </row>
    <row r="9813" spans="2:3" x14ac:dyDescent="0.3">
      <c r="B9813"/>
      <c r="C9813"/>
    </row>
    <row r="9814" spans="2:3" x14ac:dyDescent="0.3">
      <c r="B9814"/>
      <c r="C9814"/>
    </row>
    <row r="9815" spans="2:3" x14ac:dyDescent="0.3">
      <c r="B9815"/>
      <c r="C9815"/>
    </row>
    <row r="9816" spans="2:3" x14ac:dyDescent="0.3">
      <c r="B9816"/>
      <c r="C9816"/>
    </row>
    <row r="9817" spans="2:3" x14ac:dyDescent="0.3">
      <c r="B9817"/>
      <c r="C9817"/>
    </row>
    <row r="9818" spans="2:3" x14ac:dyDescent="0.3">
      <c r="B9818"/>
      <c r="C9818"/>
    </row>
    <row r="9819" spans="2:3" x14ac:dyDescent="0.3">
      <c r="B9819"/>
      <c r="C9819"/>
    </row>
    <row r="9820" spans="2:3" x14ac:dyDescent="0.3">
      <c r="B9820"/>
      <c r="C9820"/>
    </row>
    <row r="9821" spans="2:3" x14ac:dyDescent="0.3">
      <c r="B9821"/>
      <c r="C9821"/>
    </row>
    <row r="9822" spans="2:3" x14ac:dyDescent="0.3">
      <c r="B9822"/>
      <c r="C9822"/>
    </row>
    <row r="9823" spans="2:3" x14ac:dyDescent="0.3">
      <c r="B9823"/>
      <c r="C9823"/>
    </row>
    <row r="9824" spans="2:3" x14ac:dyDescent="0.3">
      <c r="B9824"/>
      <c r="C9824"/>
    </row>
    <row r="9825" spans="2:3" x14ac:dyDescent="0.3">
      <c r="B9825"/>
      <c r="C9825"/>
    </row>
    <row r="9826" spans="2:3" x14ac:dyDescent="0.3">
      <c r="B9826"/>
      <c r="C9826"/>
    </row>
    <row r="9827" spans="2:3" x14ac:dyDescent="0.3">
      <c r="B9827"/>
      <c r="C9827"/>
    </row>
    <row r="9828" spans="2:3" x14ac:dyDescent="0.3">
      <c r="B9828"/>
      <c r="C9828"/>
    </row>
    <row r="9829" spans="2:3" x14ac:dyDescent="0.3">
      <c r="B9829"/>
      <c r="C9829"/>
    </row>
    <row r="9830" spans="2:3" x14ac:dyDescent="0.3">
      <c r="B9830"/>
      <c r="C9830"/>
    </row>
    <row r="9831" spans="2:3" x14ac:dyDescent="0.3">
      <c r="B9831"/>
      <c r="C9831"/>
    </row>
    <row r="9832" spans="2:3" x14ac:dyDescent="0.3">
      <c r="B9832"/>
      <c r="C9832"/>
    </row>
    <row r="9833" spans="2:3" x14ac:dyDescent="0.3">
      <c r="B9833"/>
      <c r="C9833"/>
    </row>
    <row r="9834" spans="2:3" x14ac:dyDescent="0.3">
      <c r="B9834"/>
      <c r="C9834"/>
    </row>
    <row r="9835" spans="2:3" x14ac:dyDescent="0.3">
      <c r="B9835"/>
      <c r="C9835"/>
    </row>
    <row r="9836" spans="2:3" x14ac:dyDescent="0.3">
      <c r="B9836"/>
      <c r="C9836"/>
    </row>
    <row r="9837" spans="2:3" x14ac:dyDescent="0.3">
      <c r="B9837"/>
      <c r="C9837"/>
    </row>
    <row r="9838" spans="2:3" x14ac:dyDescent="0.3">
      <c r="B9838"/>
      <c r="C9838"/>
    </row>
    <row r="9839" spans="2:3" x14ac:dyDescent="0.3">
      <c r="B9839"/>
      <c r="C9839"/>
    </row>
    <row r="9840" spans="2:3" x14ac:dyDescent="0.3">
      <c r="B9840"/>
      <c r="C9840"/>
    </row>
    <row r="9841" spans="2:3" x14ac:dyDescent="0.3">
      <c r="B9841"/>
      <c r="C9841"/>
    </row>
    <row r="9842" spans="2:3" x14ac:dyDescent="0.3">
      <c r="B9842"/>
      <c r="C9842"/>
    </row>
    <row r="9843" spans="2:3" x14ac:dyDescent="0.3">
      <c r="B9843"/>
      <c r="C9843"/>
    </row>
    <row r="9844" spans="2:3" x14ac:dyDescent="0.3">
      <c r="B9844"/>
      <c r="C9844"/>
    </row>
    <row r="9845" spans="2:3" x14ac:dyDescent="0.3">
      <c r="B9845"/>
      <c r="C9845"/>
    </row>
    <row r="9846" spans="2:3" x14ac:dyDescent="0.3">
      <c r="B9846"/>
      <c r="C9846"/>
    </row>
    <row r="9847" spans="2:3" x14ac:dyDescent="0.3">
      <c r="B9847"/>
      <c r="C9847"/>
    </row>
    <row r="9848" spans="2:3" x14ac:dyDescent="0.3">
      <c r="B9848"/>
      <c r="C9848"/>
    </row>
    <row r="9849" spans="2:3" x14ac:dyDescent="0.3">
      <c r="B9849"/>
      <c r="C9849"/>
    </row>
    <row r="9850" spans="2:3" x14ac:dyDescent="0.3">
      <c r="B9850"/>
      <c r="C9850"/>
    </row>
    <row r="9851" spans="2:3" x14ac:dyDescent="0.3">
      <c r="B9851"/>
      <c r="C9851"/>
    </row>
    <row r="9852" spans="2:3" x14ac:dyDescent="0.3">
      <c r="B9852"/>
      <c r="C9852"/>
    </row>
    <row r="9853" spans="2:3" x14ac:dyDescent="0.3">
      <c r="B9853"/>
      <c r="C9853"/>
    </row>
    <row r="9854" spans="2:3" x14ac:dyDescent="0.3">
      <c r="B9854"/>
      <c r="C9854"/>
    </row>
    <row r="9855" spans="2:3" x14ac:dyDescent="0.3">
      <c r="B9855"/>
      <c r="C9855"/>
    </row>
    <row r="9856" spans="2:3" x14ac:dyDescent="0.3">
      <c r="B9856"/>
      <c r="C9856"/>
    </row>
    <row r="9857" spans="2:3" x14ac:dyDescent="0.3">
      <c r="B9857"/>
      <c r="C9857"/>
    </row>
    <row r="9858" spans="2:3" x14ac:dyDescent="0.3">
      <c r="B9858"/>
      <c r="C9858"/>
    </row>
    <row r="9859" spans="2:3" x14ac:dyDescent="0.3">
      <c r="B9859"/>
      <c r="C9859"/>
    </row>
    <row r="9860" spans="2:3" x14ac:dyDescent="0.3">
      <c r="B9860"/>
      <c r="C9860"/>
    </row>
    <row r="9861" spans="2:3" x14ac:dyDescent="0.3">
      <c r="B9861"/>
      <c r="C9861"/>
    </row>
    <row r="9862" spans="2:3" x14ac:dyDescent="0.3">
      <c r="B9862"/>
      <c r="C9862"/>
    </row>
    <row r="9863" spans="2:3" x14ac:dyDescent="0.3">
      <c r="B9863"/>
      <c r="C9863"/>
    </row>
    <row r="9864" spans="2:3" x14ac:dyDescent="0.3">
      <c r="B9864"/>
      <c r="C9864"/>
    </row>
    <row r="9865" spans="2:3" x14ac:dyDescent="0.3">
      <c r="B9865"/>
      <c r="C9865"/>
    </row>
    <row r="9866" spans="2:3" x14ac:dyDescent="0.3">
      <c r="B9866"/>
      <c r="C9866"/>
    </row>
    <row r="9867" spans="2:3" x14ac:dyDescent="0.3">
      <c r="B9867"/>
      <c r="C9867"/>
    </row>
    <row r="9868" spans="2:3" x14ac:dyDescent="0.3">
      <c r="B9868"/>
      <c r="C9868"/>
    </row>
    <row r="9869" spans="2:3" x14ac:dyDescent="0.3">
      <c r="B9869"/>
      <c r="C9869"/>
    </row>
    <row r="9870" spans="2:3" x14ac:dyDescent="0.3">
      <c r="B9870"/>
      <c r="C9870"/>
    </row>
    <row r="9871" spans="2:3" x14ac:dyDescent="0.3">
      <c r="B9871"/>
      <c r="C9871"/>
    </row>
    <row r="9872" spans="2:3" x14ac:dyDescent="0.3">
      <c r="B9872"/>
      <c r="C9872"/>
    </row>
    <row r="9873" spans="2:3" x14ac:dyDescent="0.3">
      <c r="B9873"/>
      <c r="C9873"/>
    </row>
    <row r="9874" spans="2:3" x14ac:dyDescent="0.3">
      <c r="B9874"/>
      <c r="C9874"/>
    </row>
    <row r="9875" spans="2:3" x14ac:dyDescent="0.3">
      <c r="B9875"/>
      <c r="C9875"/>
    </row>
    <row r="9876" spans="2:3" x14ac:dyDescent="0.3">
      <c r="B9876"/>
      <c r="C9876"/>
    </row>
    <row r="9877" spans="2:3" x14ac:dyDescent="0.3">
      <c r="B9877"/>
      <c r="C9877"/>
    </row>
    <row r="9878" spans="2:3" x14ac:dyDescent="0.3">
      <c r="B9878"/>
      <c r="C9878"/>
    </row>
    <row r="9879" spans="2:3" x14ac:dyDescent="0.3">
      <c r="B9879"/>
      <c r="C9879"/>
    </row>
    <row r="9880" spans="2:3" x14ac:dyDescent="0.3">
      <c r="B9880"/>
      <c r="C9880"/>
    </row>
    <row r="9881" spans="2:3" x14ac:dyDescent="0.3">
      <c r="B9881"/>
      <c r="C9881"/>
    </row>
    <row r="9882" spans="2:3" x14ac:dyDescent="0.3">
      <c r="B9882"/>
      <c r="C9882"/>
    </row>
    <row r="9883" spans="2:3" x14ac:dyDescent="0.3">
      <c r="B9883"/>
      <c r="C9883"/>
    </row>
    <row r="9884" spans="2:3" x14ac:dyDescent="0.3">
      <c r="B9884"/>
      <c r="C9884"/>
    </row>
    <row r="9885" spans="2:3" x14ac:dyDescent="0.3">
      <c r="B9885"/>
      <c r="C9885"/>
    </row>
    <row r="9886" spans="2:3" x14ac:dyDescent="0.3">
      <c r="B9886"/>
      <c r="C9886"/>
    </row>
    <row r="9887" spans="2:3" x14ac:dyDescent="0.3">
      <c r="B9887"/>
      <c r="C9887"/>
    </row>
    <row r="9888" spans="2:3" x14ac:dyDescent="0.3">
      <c r="B9888"/>
      <c r="C9888"/>
    </row>
    <row r="9889" spans="2:3" x14ac:dyDescent="0.3">
      <c r="B9889"/>
      <c r="C9889"/>
    </row>
    <row r="9890" spans="2:3" x14ac:dyDescent="0.3">
      <c r="B9890"/>
      <c r="C9890"/>
    </row>
    <row r="9891" spans="2:3" x14ac:dyDescent="0.3">
      <c r="B9891"/>
      <c r="C9891"/>
    </row>
    <row r="9892" spans="2:3" x14ac:dyDescent="0.3">
      <c r="B9892"/>
      <c r="C9892"/>
    </row>
    <row r="9893" spans="2:3" x14ac:dyDescent="0.3">
      <c r="B9893"/>
      <c r="C9893"/>
    </row>
    <row r="9894" spans="2:3" x14ac:dyDescent="0.3">
      <c r="B9894"/>
      <c r="C9894"/>
    </row>
    <row r="9895" spans="2:3" x14ac:dyDescent="0.3">
      <c r="B9895"/>
      <c r="C9895"/>
    </row>
    <row r="9896" spans="2:3" x14ac:dyDescent="0.3">
      <c r="B9896"/>
      <c r="C9896"/>
    </row>
    <row r="9897" spans="2:3" x14ac:dyDescent="0.3">
      <c r="B9897"/>
      <c r="C9897"/>
    </row>
    <row r="9898" spans="2:3" x14ac:dyDescent="0.3">
      <c r="B9898"/>
      <c r="C9898"/>
    </row>
    <row r="9899" spans="2:3" x14ac:dyDescent="0.3">
      <c r="B9899"/>
      <c r="C9899"/>
    </row>
    <row r="9900" spans="2:3" x14ac:dyDescent="0.3">
      <c r="B9900"/>
      <c r="C9900"/>
    </row>
    <row r="9901" spans="2:3" x14ac:dyDescent="0.3">
      <c r="B9901"/>
      <c r="C9901"/>
    </row>
    <row r="9902" spans="2:3" x14ac:dyDescent="0.3">
      <c r="B9902"/>
      <c r="C9902"/>
    </row>
    <row r="9903" spans="2:3" x14ac:dyDescent="0.3">
      <c r="B9903"/>
      <c r="C9903"/>
    </row>
    <row r="9904" spans="2:3" x14ac:dyDescent="0.3">
      <c r="B9904"/>
      <c r="C9904"/>
    </row>
    <row r="9905" spans="2:3" x14ac:dyDescent="0.3">
      <c r="B9905"/>
      <c r="C9905"/>
    </row>
    <row r="9906" spans="2:3" x14ac:dyDescent="0.3">
      <c r="B9906"/>
      <c r="C9906"/>
    </row>
    <row r="9907" spans="2:3" x14ac:dyDescent="0.3">
      <c r="B9907"/>
      <c r="C9907"/>
    </row>
    <row r="9908" spans="2:3" x14ac:dyDescent="0.3">
      <c r="B9908"/>
      <c r="C9908"/>
    </row>
    <row r="9909" spans="2:3" x14ac:dyDescent="0.3">
      <c r="B9909"/>
      <c r="C9909"/>
    </row>
    <row r="9910" spans="2:3" x14ac:dyDescent="0.3">
      <c r="B9910"/>
      <c r="C9910"/>
    </row>
    <row r="9911" spans="2:3" x14ac:dyDescent="0.3">
      <c r="B9911"/>
      <c r="C9911"/>
    </row>
    <row r="9912" spans="2:3" x14ac:dyDescent="0.3">
      <c r="B9912"/>
      <c r="C9912"/>
    </row>
    <row r="9913" spans="2:3" x14ac:dyDescent="0.3">
      <c r="B9913"/>
      <c r="C9913"/>
    </row>
    <row r="9914" spans="2:3" x14ac:dyDescent="0.3">
      <c r="B9914"/>
      <c r="C9914"/>
    </row>
    <row r="9915" spans="2:3" x14ac:dyDescent="0.3">
      <c r="B9915"/>
      <c r="C9915"/>
    </row>
    <row r="9916" spans="2:3" x14ac:dyDescent="0.3">
      <c r="B9916"/>
      <c r="C9916"/>
    </row>
    <row r="9917" spans="2:3" x14ac:dyDescent="0.3">
      <c r="B9917"/>
      <c r="C9917"/>
    </row>
    <row r="9918" spans="2:3" x14ac:dyDescent="0.3">
      <c r="B9918"/>
      <c r="C9918"/>
    </row>
    <row r="9919" spans="2:3" x14ac:dyDescent="0.3">
      <c r="B9919"/>
      <c r="C9919"/>
    </row>
    <row r="9920" spans="2:3" x14ac:dyDescent="0.3">
      <c r="B9920"/>
      <c r="C9920"/>
    </row>
    <row r="9921" spans="2:3" x14ac:dyDescent="0.3">
      <c r="B9921"/>
      <c r="C9921"/>
    </row>
    <row r="9922" spans="2:3" x14ac:dyDescent="0.3">
      <c r="B9922"/>
      <c r="C9922"/>
    </row>
    <row r="9923" spans="2:3" x14ac:dyDescent="0.3">
      <c r="B9923"/>
      <c r="C9923"/>
    </row>
    <row r="9924" spans="2:3" x14ac:dyDescent="0.3">
      <c r="B9924"/>
      <c r="C9924"/>
    </row>
    <row r="9925" spans="2:3" x14ac:dyDescent="0.3">
      <c r="B9925"/>
      <c r="C9925"/>
    </row>
    <row r="9926" spans="2:3" x14ac:dyDescent="0.3">
      <c r="B9926"/>
      <c r="C9926"/>
    </row>
    <row r="9927" spans="2:3" x14ac:dyDescent="0.3">
      <c r="B9927"/>
      <c r="C9927"/>
    </row>
    <row r="9928" spans="2:3" x14ac:dyDescent="0.3">
      <c r="B9928"/>
      <c r="C9928"/>
    </row>
    <row r="9929" spans="2:3" x14ac:dyDescent="0.3">
      <c r="B9929"/>
      <c r="C9929"/>
    </row>
    <row r="9930" spans="2:3" x14ac:dyDescent="0.3">
      <c r="B9930"/>
      <c r="C9930"/>
    </row>
    <row r="9931" spans="2:3" x14ac:dyDescent="0.3">
      <c r="B9931"/>
      <c r="C9931"/>
    </row>
    <row r="9932" spans="2:3" x14ac:dyDescent="0.3">
      <c r="B9932"/>
      <c r="C9932"/>
    </row>
    <row r="9933" spans="2:3" x14ac:dyDescent="0.3">
      <c r="B9933"/>
      <c r="C9933"/>
    </row>
    <row r="9934" spans="2:3" x14ac:dyDescent="0.3">
      <c r="B9934"/>
      <c r="C9934"/>
    </row>
    <row r="9935" spans="2:3" x14ac:dyDescent="0.3">
      <c r="B9935"/>
      <c r="C9935"/>
    </row>
    <row r="9936" spans="2:3" x14ac:dyDescent="0.3">
      <c r="B9936"/>
      <c r="C9936"/>
    </row>
    <row r="9937" spans="2:3" x14ac:dyDescent="0.3">
      <c r="B9937"/>
      <c r="C9937"/>
    </row>
    <row r="9938" spans="2:3" x14ac:dyDescent="0.3">
      <c r="B9938"/>
      <c r="C9938"/>
    </row>
    <row r="9939" spans="2:3" x14ac:dyDescent="0.3">
      <c r="B9939"/>
      <c r="C9939"/>
    </row>
    <row r="9940" spans="2:3" x14ac:dyDescent="0.3">
      <c r="B9940"/>
      <c r="C9940"/>
    </row>
    <row r="9941" spans="2:3" x14ac:dyDescent="0.3">
      <c r="B9941"/>
      <c r="C9941"/>
    </row>
    <row r="9942" spans="2:3" x14ac:dyDescent="0.3">
      <c r="B9942"/>
      <c r="C9942"/>
    </row>
    <row r="9943" spans="2:3" x14ac:dyDescent="0.3">
      <c r="B9943"/>
      <c r="C9943"/>
    </row>
    <row r="9944" spans="2:3" x14ac:dyDescent="0.3">
      <c r="B9944"/>
      <c r="C9944"/>
    </row>
    <row r="9945" spans="2:3" x14ac:dyDescent="0.3">
      <c r="B9945"/>
      <c r="C9945"/>
    </row>
    <row r="9946" spans="2:3" x14ac:dyDescent="0.3">
      <c r="B9946"/>
      <c r="C9946"/>
    </row>
    <row r="9947" spans="2:3" x14ac:dyDescent="0.3">
      <c r="B9947"/>
      <c r="C9947"/>
    </row>
    <row r="9948" spans="2:3" x14ac:dyDescent="0.3">
      <c r="B9948"/>
      <c r="C9948"/>
    </row>
    <row r="9949" spans="2:3" x14ac:dyDescent="0.3">
      <c r="B9949"/>
      <c r="C9949"/>
    </row>
    <row r="9950" spans="2:3" x14ac:dyDescent="0.3">
      <c r="B9950"/>
      <c r="C9950"/>
    </row>
    <row r="9951" spans="2:3" x14ac:dyDescent="0.3">
      <c r="B9951"/>
      <c r="C9951"/>
    </row>
    <row r="9952" spans="2:3" x14ac:dyDescent="0.3">
      <c r="B9952"/>
      <c r="C9952"/>
    </row>
    <row r="9953" spans="2:3" x14ac:dyDescent="0.3">
      <c r="B9953"/>
      <c r="C9953"/>
    </row>
    <row r="9954" spans="2:3" x14ac:dyDescent="0.3">
      <c r="B9954"/>
      <c r="C9954"/>
    </row>
    <row r="9955" spans="2:3" x14ac:dyDescent="0.3">
      <c r="B9955"/>
      <c r="C9955"/>
    </row>
    <row r="9956" spans="2:3" x14ac:dyDescent="0.3">
      <c r="B9956"/>
      <c r="C9956"/>
    </row>
    <row r="9957" spans="2:3" x14ac:dyDescent="0.3">
      <c r="B9957"/>
      <c r="C9957"/>
    </row>
    <row r="9958" spans="2:3" x14ac:dyDescent="0.3">
      <c r="B9958"/>
      <c r="C9958"/>
    </row>
    <row r="9959" spans="2:3" x14ac:dyDescent="0.3">
      <c r="B9959"/>
      <c r="C9959"/>
    </row>
    <row r="9960" spans="2:3" x14ac:dyDescent="0.3">
      <c r="B9960"/>
      <c r="C9960"/>
    </row>
    <row r="9961" spans="2:3" x14ac:dyDescent="0.3">
      <c r="B9961"/>
      <c r="C9961"/>
    </row>
    <row r="9962" spans="2:3" x14ac:dyDescent="0.3">
      <c r="B9962"/>
      <c r="C9962"/>
    </row>
    <row r="9963" spans="2:3" x14ac:dyDescent="0.3">
      <c r="B9963"/>
      <c r="C9963"/>
    </row>
    <row r="9964" spans="2:3" x14ac:dyDescent="0.3">
      <c r="B9964"/>
      <c r="C9964"/>
    </row>
    <row r="9965" spans="2:3" x14ac:dyDescent="0.3">
      <c r="B9965"/>
      <c r="C9965"/>
    </row>
    <row r="9966" spans="2:3" x14ac:dyDescent="0.3">
      <c r="B9966"/>
      <c r="C9966"/>
    </row>
    <row r="9967" spans="2:3" x14ac:dyDescent="0.3">
      <c r="B9967"/>
      <c r="C9967"/>
    </row>
    <row r="9968" spans="2:3" x14ac:dyDescent="0.3">
      <c r="B9968"/>
      <c r="C9968"/>
    </row>
    <row r="9969" spans="2:3" x14ac:dyDescent="0.3">
      <c r="B9969"/>
      <c r="C9969"/>
    </row>
    <row r="9970" spans="2:3" x14ac:dyDescent="0.3">
      <c r="B9970"/>
      <c r="C9970"/>
    </row>
    <row r="9971" spans="2:3" x14ac:dyDescent="0.3">
      <c r="B9971"/>
      <c r="C9971"/>
    </row>
    <row r="9972" spans="2:3" x14ac:dyDescent="0.3">
      <c r="B9972"/>
      <c r="C9972"/>
    </row>
    <row r="9973" spans="2:3" x14ac:dyDescent="0.3">
      <c r="B9973"/>
      <c r="C9973"/>
    </row>
    <row r="9974" spans="2:3" x14ac:dyDescent="0.3">
      <c r="B9974"/>
      <c r="C9974"/>
    </row>
    <row r="9975" spans="2:3" x14ac:dyDescent="0.3">
      <c r="B9975"/>
      <c r="C9975"/>
    </row>
    <row r="9976" spans="2:3" x14ac:dyDescent="0.3">
      <c r="B9976"/>
      <c r="C9976"/>
    </row>
    <row r="9977" spans="2:3" x14ac:dyDescent="0.3">
      <c r="B9977"/>
      <c r="C9977"/>
    </row>
    <row r="9978" spans="2:3" x14ac:dyDescent="0.3">
      <c r="B9978"/>
      <c r="C9978"/>
    </row>
    <row r="9979" spans="2:3" x14ac:dyDescent="0.3">
      <c r="B9979"/>
      <c r="C9979"/>
    </row>
    <row r="9980" spans="2:3" x14ac:dyDescent="0.3">
      <c r="B9980"/>
      <c r="C9980"/>
    </row>
    <row r="9981" spans="2:3" x14ac:dyDescent="0.3">
      <c r="B9981"/>
      <c r="C9981"/>
    </row>
    <row r="9982" spans="2:3" x14ac:dyDescent="0.3">
      <c r="B9982"/>
      <c r="C9982"/>
    </row>
    <row r="9983" spans="2:3" x14ac:dyDescent="0.3">
      <c r="B9983"/>
      <c r="C9983"/>
    </row>
    <row r="9984" spans="2:3" x14ac:dyDescent="0.3">
      <c r="B9984"/>
      <c r="C9984"/>
    </row>
    <row r="9985" spans="2:3" x14ac:dyDescent="0.3">
      <c r="B9985"/>
      <c r="C9985"/>
    </row>
    <row r="9986" spans="2:3" x14ac:dyDescent="0.3">
      <c r="B9986"/>
      <c r="C9986"/>
    </row>
    <row r="9987" spans="2:3" x14ac:dyDescent="0.3">
      <c r="B9987"/>
      <c r="C9987"/>
    </row>
    <row r="9988" spans="2:3" x14ac:dyDescent="0.3">
      <c r="B9988"/>
      <c r="C9988"/>
    </row>
    <row r="9989" spans="2:3" x14ac:dyDescent="0.3">
      <c r="B9989"/>
      <c r="C9989"/>
    </row>
    <row r="9990" spans="2:3" x14ac:dyDescent="0.3">
      <c r="B9990"/>
      <c r="C9990"/>
    </row>
    <row r="9991" spans="2:3" x14ac:dyDescent="0.3">
      <c r="B9991"/>
      <c r="C9991"/>
    </row>
    <row r="9992" spans="2:3" x14ac:dyDescent="0.3">
      <c r="B9992"/>
      <c r="C9992"/>
    </row>
    <row r="9993" spans="2:3" x14ac:dyDescent="0.3">
      <c r="B9993"/>
      <c r="C9993"/>
    </row>
    <row r="9994" spans="2:3" x14ac:dyDescent="0.3">
      <c r="B9994"/>
      <c r="C9994"/>
    </row>
    <row r="9995" spans="2:3" x14ac:dyDescent="0.3">
      <c r="B9995"/>
      <c r="C9995"/>
    </row>
    <row r="9996" spans="2:3" x14ac:dyDescent="0.3">
      <c r="B9996"/>
      <c r="C9996"/>
    </row>
    <row r="9997" spans="2:3" x14ac:dyDescent="0.3">
      <c r="B9997"/>
      <c r="C9997"/>
    </row>
    <row r="9998" spans="2:3" x14ac:dyDescent="0.3">
      <c r="B9998"/>
      <c r="C9998"/>
    </row>
    <row r="9999" spans="2:3" x14ac:dyDescent="0.3">
      <c r="B9999"/>
      <c r="C9999"/>
    </row>
    <row r="10000" spans="2:3" x14ac:dyDescent="0.3">
      <c r="B10000"/>
      <c r="C10000"/>
    </row>
    <row r="10001" spans="2:3" x14ac:dyDescent="0.3">
      <c r="B10001"/>
      <c r="C10001"/>
    </row>
    <row r="10002" spans="2:3" x14ac:dyDescent="0.3">
      <c r="B10002"/>
      <c r="C10002"/>
    </row>
    <row r="10003" spans="2:3" x14ac:dyDescent="0.3">
      <c r="B10003"/>
      <c r="C10003"/>
    </row>
    <row r="10004" spans="2:3" x14ac:dyDescent="0.3">
      <c r="B10004"/>
      <c r="C10004"/>
    </row>
    <row r="10005" spans="2:3" x14ac:dyDescent="0.3">
      <c r="B10005"/>
      <c r="C10005"/>
    </row>
    <row r="10006" spans="2:3" x14ac:dyDescent="0.3">
      <c r="B10006"/>
      <c r="C10006"/>
    </row>
    <row r="10007" spans="2:3" x14ac:dyDescent="0.3">
      <c r="B10007"/>
      <c r="C10007"/>
    </row>
    <row r="10008" spans="2:3" x14ac:dyDescent="0.3">
      <c r="B10008"/>
      <c r="C10008"/>
    </row>
    <row r="10009" spans="2:3" x14ac:dyDescent="0.3">
      <c r="B10009"/>
      <c r="C10009"/>
    </row>
    <row r="10010" spans="2:3" x14ac:dyDescent="0.3">
      <c r="B10010"/>
      <c r="C10010"/>
    </row>
    <row r="10011" spans="2:3" x14ac:dyDescent="0.3">
      <c r="B10011"/>
      <c r="C10011"/>
    </row>
    <row r="10012" spans="2:3" x14ac:dyDescent="0.3">
      <c r="B10012"/>
      <c r="C10012"/>
    </row>
    <row r="10013" spans="2:3" x14ac:dyDescent="0.3">
      <c r="B10013"/>
      <c r="C10013"/>
    </row>
    <row r="10014" spans="2:3" x14ac:dyDescent="0.3">
      <c r="B10014"/>
      <c r="C10014"/>
    </row>
    <row r="10015" spans="2:3" x14ac:dyDescent="0.3">
      <c r="B10015"/>
      <c r="C10015"/>
    </row>
    <row r="10016" spans="2:3" x14ac:dyDescent="0.3">
      <c r="B10016"/>
      <c r="C10016"/>
    </row>
    <row r="10017" spans="2:3" x14ac:dyDescent="0.3">
      <c r="B10017"/>
      <c r="C10017"/>
    </row>
    <row r="10018" spans="2:3" x14ac:dyDescent="0.3">
      <c r="B10018"/>
      <c r="C10018"/>
    </row>
    <row r="10019" spans="2:3" x14ac:dyDescent="0.3">
      <c r="B10019"/>
      <c r="C10019"/>
    </row>
    <row r="10020" spans="2:3" x14ac:dyDescent="0.3">
      <c r="B10020"/>
      <c r="C10020"/>
    </row>
    <row r="10021" spans="2:3" x14ac:dyDescent="0.3">
      <c r="B10021"/>
      <c r="C10021"/>
    </row>
    <row r="10022" spans="2:3" x14ac:dyDescent="0.3">
      <c r="B10022"/>
      <c r="C10022"/>
    </row>
    <row r="10023" spans="2:3" x14ac:dyDescent="0.3">
      <c r="B10023"/>
      <c r="C10023"/>
    </row>
    <row r="10024" spans="2:3" x14ac:dyDescent="0.3">
      <c r="B10024"/>
      <c r="C10024"/>
    </row>
    <row r="10025" spans="2:3" x14ac:dyDescent="0.3">
      <c r="B10025"/>
      <c r="C10025"/>
    </row>
    <row r="10026" spans="2:3" x14ac:dyDescent="0.3">
      <c r="B10026"/>
      <c r="C10026"/>
    </row>
    <row r="10027" spans="2:3" x14ac:dyDescent="0.3">
      <c r="B10027"/>
      <c r="C10027"/>
    </row>
    <row r="10028" spans="2:3" x14ac:dyDescent="0.3">
      <c r="B10028"/>
      <c r="C10028"/>
    </row>
    <row r="10029" spans="2:3" x14ac:dyDescent="0.3">
      <c r="B10029"/>
      <c r="C10029"/>
    </row>
    <row r="10030" spans="2:3" x14ac:dyDescent="0.3">
      <c r="B10030"/>
      <c r="C10030"/>
    </row>
    <row r="10031" spans="2:3" x14ac:dyDescent="0.3">
      <c r="B10031"/>
      <c r="C10031"/>
    </row>
    <row r="10032" spans="2:3" x14ac:dyDescent="0.3">
      <c r="B10032"/>
      <c r="C10032"/>
    </row>
    <row r="10033" spans="2:3" x14ac:dyDescent="0.3">
      <c r="B10033"/>
      <c r="C10033"/>
    </row>
    <row r="10034" spans="2:3" x14ac:dyDescent="0.3">
      <c r="B10034"/>
      <c r="C10034"/>
    </row>
    <row r="10035" spans="2:3" x14ac:dyDescent="0.3">
      <c r="B10035"/>
      <c r="C10035"/>
    </row>
    <row r="10036" spans="2:3" x14ac:dyDescent="0.3">
      <c r="B10036"/>
      <c r="C10036"/>
    </row>
    <row r="10037" spans="2:3" x14ac:dyDescent="0.3">
      <c r="B10037"/>
      <c r="C10037"/>
    </row>
    <row r="10038" spans="2:3" x14ac:dyDescent="0.3">
      <c r="B10038"/>
      <c r="C10038"/>
    </row>
    <row r="10039" spans="2:3" x14ac:dyDescent="0.3">
      <c r="B10039"/>
      <c r="C10039"/>
    </row>
    <row r="10040" spans="2:3" x14ac:dyDescent="0.3">
      <c r="B10040"/>
      <c r="C10040"/>
    </row>
    <row r="10041" spans="2:3" x14ac:dyDescent="0.3">
      <c r="B10041"/>
      <c r="C10041"/>
    </row>
    <row r="10042" spans="2:3" x14ac:dyDescent="0.3">
      <c r="B10042"/>
      <c r="C10042"/>
    </row>
    <row r="10043" spans="2:3" x14ac:dyDescent="0.3">
      <c r="B10043"/>
      <c r="C10043"/>
    </row>
    <row r="10044" spans="2:3" x14ac:dyDescent="0.3">
      <c r="B10044"/>
      <c r="C10044"/>
    </row>
    <row r="10045" spans="2:3" x14ac:dyDescent="0.3">
      <c r="B10045"/>
      <c r="C10045"/>
    </row>
    <row r="10046" spans="2:3" x14ac:dyDescent="0.3">
      <c r="B10046"/>
      <c r="C10046"/>
    </row>
    <row r="10047" spans="2:3" x14ac:dyDescent="0.3">
      <c r="B10047"/>
      <c r="C10047"/>
    </row>
    <row r="10048" spans="2:3" x14ac:dyDescent="0.3">
      <c r="B10048"/>
      <c r="C10048"/>
    </row>
    <row r="10049" spans="2:3" x14ac:dyDescent="0.3">
      <c r="B10049"/>
      <c r="C10049"/>
    </row>
    <row r="10050" spans="2:3" x14ac:dyDescent="0.3">
      <c r="B10050"/>
      <c r="C10050"/>
    </row>
    <row r="10051" spans="2:3" x14ac:dyDescent="0.3">
      <c r="B10051"/>
      <c r="C10051"/>
    </row>
    <row r="10052" spans="2:3" x14ac:dyDescent="0.3">
      <c r="B10052"/>
      <c r="C10052"/>
    </row>
    <row r="10053" spans="2:3" x14ac:dyDescent="0.3">
      <c r="B10053"/>
      <c r="C10053"/>
    </row>
    <row r="10054" spans="2:3" x14ac:dyDescent="0.3">
      <c r="B10054"/>
      <c r="C10054"/>
    </row>
    <row r="10055" spans="2:3" x14ac:dyDescent="0.3">
      <c r="B10055"/>
      <c r="C10055"/>
    </row>
    <row r="10056" spans="2:3" x14ac:dyDescent="0.3">
      <c r="B10056"/>
      <c r="C10056"/>
    </row>
    <row r="10057" spans="2:3" x14ac:dyDescent="0.3">
      <c r="B10057"/>
      <c r="C10057"/>
    </row>
    <row r="10058" spans="2:3" x14ac:dyDescent="0.3">
      <c r="B10058"/>
      <c r="C10058"/>
    </row>
    <row r="10059" spans="2:3" x14ac:dyDescent="0.3">
      <c r="B10059"/>
      <c r="C10059"/>
    </row>
    <row r="10060" spans="2:3" x14ac:dyDescent="0.3">
      <c r="B10060"/>
      <c r="C10060"/>
    </row>
    <row r="10061" spans="2:3" x14ac:dyDescent="0.3">
      <c r="B10061"/>
      <c r="C10061"/>
    </row>
    <row r="10062" spans="2:3" x14ac:dyDescent="0.3">
      <c r="B10062"/>
      <c r="C10062"/>
    </row>
    <row r="10063" spans="2:3" x14ac:dyDescent="0.3">
      <c r="B10063"/>
      <c r="C10063"/>
    </row>
    <row r="10064" spans="2:3" x14ac:dyDescent="0.3">
      <c r="B10064"/>
      <c r="C10064"/>
    </row>
    <row r="10065" spans="2:3" x14ac:dyDescent="0.3">
      <c r="B10065"/>
      <c r="C10065"/>
    </row>
    <row r="10066" spans="2:3" x14ac:dyDescent="0.3">
      <c r="B10066"/>
      <c r="C10066"/>
    </row>
    <row r="10067" spans="2:3" x14ac:dyDescent="0.3">
      <c r="B10067"/>
      <c r="C10067"/>
    </row>
    <row r="10068" spans="2:3" x14ac:dyDescent="0.3">
      <c r="B10068"/>
      <c r="C10068"/>
    </row>
    <row r="10069" spans="2:3" x14ac:dyDescent="0.3">
      <c r="B10069"/>
      <c r="C10069"/>
    </row>
    <row r="10070" spans="2:3" x14ac:dyDescent="0.3">
      <c r="B10070"/>
      <c r="C10070"/>
    </row>
    <row r="10071" spans="2:3" x14ac:dyDescent="0.3">
      <c r="B10071"/>
      <c r="C10071"/>
    </row>
    <row r="10072" spans="2:3" x14ac:dyDescent="0.3">
      <c r="B10072"/>
      <c r="C10072"/>
    </row>
    <row r="10073" spans="2:3" x14ac:dyDescent="0.3">
      <c r="B10073"/>
      <c r="C10073"/>
    </row>
    <row r="10074" spans="2:3" x14ac:dyDescent="0.3">
      <c r="B10074"/>
      <c r="C10074"/>
    </row>
    <row r="10075" spans="2:3" x14ac:dyDescent="0.3">
      <c r="B10075"/>
      <c r="C10075"/>
    </row>
    <row r="10076" spans="2:3" x14ac:dyDescent="0.3">
      <c r="B10076"/>
      <c r="C10076"/>
    </row>
    <row r="10077" spans="2:3" x14ac:dyDescent="0.3">
      <c r="B10077"/>
      <c r="C10077"/>
    </row>
    <row r="10078" spans="2:3" x14ac:dyDescent="0.3">
      <c r="B10078"/>
      <c r="C10078"/>
    </row>
    <row r="10079" spans="2:3" x14ac:dyDescent="0.3">
      <c r="B10079"/>
      <c r="C10079"/>
    </row>
    <row r="10080" spans="2:3" x14ac:dyDescent="0.3">
      <c r="B10080"/>
      <c r="C10080"/>
    </row>
    <row r="10081" spans="2:3" x14ac:dyDescent="0.3">
      <c r="B10081"/>
      <c r="C10081"/>
    </row>
    <row r="10082" spans="2:3" x14ac:dyDescent="0.3">
      <c r="B10082"/>
      <c r="C10082"/>
    </row>
    <row r="10083" spans="2:3" x14ac:dyDescent="0.3">
      <c r="B10083"/>
      <c r="C10083"/>
    </row>
    <row r="10084" spans="2:3" x14ac:dyDescent="0.3">
      <c r="B10084"/>
      <c r="C10084"/>
    </row>
    <row r="10085" spans="2:3" x14ac:dyDescent="0.3">
      <c r="B10085"/>
      <c r="C10085"/>
    </row>
    <row r="10086" spans="2:3" x14ac:dyDescent="0.3">
      <c r="B10086"/>
      <c r="C10086"/>
    </row>
    <row r="10087" spans="2:3" x14ac:dyDescent="0.3">
      <c r="B10087"/>
      <c r="C10087"/>
    </row>
    <row r="10088" spans="2:3" x14ac:dyDescent="0.3">
      <c r="B10088"/>
      <c r="C10088"/>
    </row>
    <row r="10089" spans="2:3" x14ac:dyDescent="0.3">
      <c r="B10089"/>
      <c r="C10089"/>
    </row>
    <row r="10090" spans="2:3" x14ac:dyDescent="0.3">
      <c r="B10090"/>
      <c r="C10090"/>
    </row>
    <row r="10091" spans="2:3" x14ac:dyDescent="0.3">
      <c r="B10091"/>
      <c r="C10091"/>
    </row>
    <row r="10092" spans="2:3" x14ac:dyDescent="0.3">
      <c r="B10092"/>
      <c r="C10092"/>
    </row>
    <row r="10093" spans="2:3" x14ac:dyDescent="0.3">
      <c r="B10093"/>
      <c r="C10093"/>
    </row>
    <row r="10094" spans="2:3" x14ac:dyDescent="0.3">
      <c r="B10094"/>
      <c r="C10094"/>
    </row>
    <row r="10095" spans="2:3" x14ac:dyDescent="0.3">
      <c r="B10095"/>
      <c r="C10095"/>
    </row>
    <row r="10096" spans="2:3" x14ac:dyDescent="0.3">
      <c r="B10096"/>
      <c r="C10096"/>
    </row>
    <row r="10097" spans="2:3" x14ac:dyDescent="0.3">
      <c r="B10097"/>
      <c r="C10097"/>
    </row>
    <row r="10098" spans="2:3" x14ac:dyDescent="0.3">
      <c r="B10098"/>
      <c r="C10098"/>
    </row>
    <row r="10099" spans="2:3" x14ac:dyDescent="0.3">
      <c r="B10099"/>
      <c r="C10099"/>
    </row>
    <row r="10100" spans="2:3" x14ac:dyDescent="0.3">
      <c r="B10100"/>
      <c r="C10100"/>
    </row>
    <row r="10101" spans="2:3" x14ac:dyDescent="0.3">
      <c r="B10101"/>
      <c r="C10101"/>
    </row>
    <row r="10102" spans="2:3" x14ac:dyDescent="0.3">
      <c r="B10102"/>
      <c r="C10102"/>
    </row>
    <row r="10103" spans="2:3" x14ac:dyDescent="0.3">
      <c r="B10103"/>
      <c r="C10103"/>
    </row>
    <row r="10104" spans="2:3" x14ac:dyDescent="0.3">
      <c r="B10104"/>
      <c r="C10104"/>
    </row>
    <row r="10105" spans="2:3" x14ac:dyDescent="0.3">
      <c r="B10105"/>
      <c r="C10105"/>
    </row>
    <row r="10106" spans="2:3" x14ac:dyDescent="0.3">
      <c r="B10106"/>
      <c r="C10106"/>
    </row>
    <row r="10107" spans="2:3" x14ac:dyDescent="0.3">
      <c r="B10107"/>
      <c r="C10107"/>
    </row>
    <row r="10108" spans="2:3" x14ac:dyDescent="0.3">
      <c r="B10108"/>
      <c r="C10108"/>
    </row>
    <row r="10109" spans="2:3" x14ac:dyDescent="0.3">
      <c r="B10109"/>
      <c r="C10109"/>
    </row>
    <row r="10110" spans="2:3" x14ac:dyDescent="0.3">
      <c r="B10110"/>
      <c r="C10110"/>
    </row>
    <row r="10111" spans="2:3" x14ac:dyDescent="0.3">
      <c r="B10111"/>
      <c r="C10111"/>
    </row>
    <row r="10112" spans="2:3" x14ac:dyDescent="0.3">
      <c r="B10112"/>
      <c r="C10112"/>
    </row>
    <row r="10113" spans="2:3" x14ac:dyDescent="0.3">
      <c r="B10113"/>
      <c r="C10113"/>
    </row>
    <row r="10114" spans="2:3" x14ac:dyDescent="0.3">
      <c r="B10114"/>
      <c r="C10114"/>
    </row>
    <row r="10115" spans="2:3" x14ac:dyDescent="0.3">
      <c r="B10115"/>
      <c r="C10115"/>
    </row>
    <row r="10116" spans="2:3" x14ac:dyDescent="0.3">
      <c r="B10116"/>
      <c r="C10116"/>
    </row>
    <row r="10117" spans="2:3" x14ac:dyDescent="0.3">
      <c r="B10117"/>
      <c r="C10117"/>
    </row>
    <row r="10118" spans="2:3" x14ac:dyDescent="0.3">
      <c r="B10118"/>
      <c r="C10118"/>
    </row>
    <row r="10119" spans="2:3" x14ac:dyDescent="0.3">
      <c r="B10119"/>
      <c r="C10119"/>
    </row>
    <row r="10120" spans="2:3" x14ac:dyDescent="0.3">
      <c r="B10120"/>
      <c r="C10120"/>
    </row>
    <row r="10121" spans="2:3" x14ac:dyDescent="0.3">
      <c r="B10121"/>
      <c r="C10121"/>
    </row>
    <row r="10122" spans="2:3" x14ac:dyDescent="0.3">
      <c r="B10122"/>
      <c r="C10122"/>
    </row>
    <row r="10123" spans="2:3" x14ac:dyDescent="0.3">
      <c r="B10123"/>
      <c r="C10123"/>
    </row>
    <row r="10124" spans="2:3" x14ac:dyDescent="0.3">
      <c r="B10124"/>
      <c r="C10124"/>
    </row>
    <row r="10125" spans="2:3" x14ac:dyDescent="0.3">
      <c r="B10125"/>
      <c r="C10125"/>
    </row>
    <row r="10126" spans="2:3" x14ac:dyDescent="0.3">
      <c r="B10126"/>
      <c r="C10126"/>
    </row>
    <row r="10127" spans="2:3" x14ac:dyDescent="0.3">
      <c r="B10127"/>
      <c r="C10127"/>
    </row>
    <row r="10128" spans="2:3" x14ac:dyDescent="0.3">
      <c r="B10128"/>
      <c r="C10128"/>
    </row>
    <row r="10129" spans="2:3" x14ac:dyDescent="0.3">
      <c r="B10129"/>
      <c r="C10129"/>
    </row>
    <row r="10130" spans="2:3" x14ac:dyDescent="0.3">
      <c r="B10130"/>
      <c r="C10130"/>
    </row>
    <row r="10131" spans="2:3" x14ac:dyDescent="0.3">
      <c r="B10131"/>
      <c r="C10131"/>
    </row>
    <row r="10132" spans="2:3" x14ac:dyDescent="0.3">
      <c r="B10132"/>
      <c r="C10132"/>
    </row>
    <row r="10133" spans="2:3" x14ac:dyDescent="0.3">
      <c r="B10133"/>
      <c r="C10133"/>
    </row>
    <row r="10134" spans="2:3" x14ac:dyDescent="0.3">
      <c r="B10134"/>
      <c r="C10134"/>
    </row>
    <row r="10135" spans="2:3" x14ac:dyDescent="0.3">
      <c r="B10135"/>
      <c r="C10135"/>
    </row>
    <row r="10136" spans="2:3" x14ac:dyDescent="0.3">
      <c r="B10136"/>
      <c r="C10136"/>
    </row>
    <row r="10137" spans="2:3" x14ac:dyDescent="0.3">
      <c r="B10137"/>
      <c r="C10137"/>
    </row>
    <row r="10138" spans="2:3" x14ac:dyDescent="0.3">
      <c r="B10138"/>
      <c r="C10138"/>
    </row>
    <row r="10139" spans="2:3" x14ac:dyDescent="0.3">
      <c r="B10139"/>
      <c r="C10139"/>
    </row>
    <row r="10140" spans="2:3" x14ac:dyDescent="0.3">
      <c r="B10140"/>
      <c r="C10140"/>
    </row>
    <row r="10141" spans="2:3" x14ac:dyDescent="0.3">
      <c r="B10141"/>
      <c r="C10141"/>
    </row>
    <row r="10142" spans="2:3" x14ac:dyDescent="0.3">
      <c r="B10142"/>
      <c r="C10142"/>
    </row>
    <row r="10143" spans="2:3" x14ac:dyDescent="0.3">
      <c r="B10143"/>
      <c r="C10143"/>
    </row>
    <row r="10144" spans="2:3" x14ac:dyDescent="0.3">
      <c r="B10144"/>
      <c r="C10144"/>
    </row>
    <row r="10145" spans="2:3" x14ac:dyDescent="0.3">
      <c r="B10145"/>
      <c r="C10145"/>
    </row>
    <row r="10146" spans="2:3" x14ac:dyDescent="0.3">
      <c r="B10146"/>
      <c r="C10146"/>
    </row>
    <row r="10147" spans="2:3" x14ac:dyDescent="0.3">
      <c r="B10147"/>
      <c r="C10147"/>
    </row>
    <row r="10148" spans="2:3" x14ac:dyDescent="0.3">
      <c r="B10148"/>
      <c r="C10148"/>
    </row>
    <row r="10149" spans="2:3" x14ac:dyDescent="0.3">
      <c r="B10149"/>
      <c r="C10149"/>
    </row>
    <row r="10150" spans="2:3" x14ac:dyDescent="0.3">
      <c r="B10150"/>
      <c r="C10150"/>
    </row>
    <row r="10151" spans="2:3" x14ac:dyDescent="0.3">
      <c r="B10151"/>
      <c r="C10151"/>
    </row>
    <row r="10152" spans="2:3" x14ac:dyDescent="0.3">
      <c r="B10152"/>
      <c r="C10152"/>
    </row>
    <row r="10153" spans="2:3" x14ac:dyDescent="0.3">
      <c r="B10153"/>
      <c r="C10153"/>
    </row>
    <row r="10154" spans="2:3" x14ac:dyDescent="0.3">
      <c r="B10154"/>
      <c r="C10154"/>
    </row>
    <row r="10155" spans="2:3" x14ac:dyDescent="0.3">
      <c r="B10155"/>
      <c r="C10155"/>
    </row>
    <row r="10156" spans="2:3" x14ac:dyDescent="0.3">
      <c r="B10156"/>
      <c r="C10156"/>
    </row>
    <row r="10157" spans="2:3" x14ac:dyDescent="0.3">
      <c r="B10157"/>
      <c r="C10157"/>
    </row>
    <row r="10158" spans="2:3" x14ac:dyDescent="0.3">
      <c r="B10158"/>
      <c r="C10158"/>
    </row>
    <row r="10159" spans="2:3" x14ac:dyDescent="0.3">
      <c r="B10159"/>
      <c r="C10159"/>
    </row>
    <row r="10160" spans="2:3" x14ac:dyDescent="0.3">
      <c r="B10160"/>
      <c r="C10160"/>
    </row>
    <row r="10161" spans="2:3" x14ac:dyDescent="0.3">
      <c r="B10161"/>
      <c r="C10161"/>
    </row>
    <row r="10162" spans="2:3" x14ac:dyDescent="0.3">
      <c r="B10162"/>
      <c r="C10162"/>
    </row>
    <row r="10163" spans="2:3" x14ac:dyDescent="0.3">
      <c r="B10163"/>
      <c r="C10163"/>
    </row>
    <row r="10164" spans="2:3" x14ac:dyDescent="0.3">
      <c r="B10164"/>
      <c r="C10164"/>
    </row>
    <row r="10165" spans="2:3" x14ac:dyDescent="0.3">
      <c r="B10165"/>
      <c r="C10165"/>
    </row>
    <row r="10166" spans="2:3" x14ac:dyDescent="0.3">
      <c r="B10166"/>
      <c r="C10166"/>
    </row>
    <row r="10167" spans="2:3" x14ac:dyDescent="0.3">
      <c r="B10167"/>
      <c r="C10167"/>
    </row>
    <row r="10168" spans="2:3" x14ac:dyDescent="0.3">
      <c r="B10168"/>
      <c r="C10168"/>
    </row>
    <row r="10169" spans="2:3" x14ac:dyDescent="0.3">
      <c r="B10169"/>
      <c r="C10169"/>
    </row>
    <row r="10170" spans="2:3" x14ac:dyDescent="0.3">
      <c r="B10170"/>
      <c r="C10170"/>
    </row>
    <row r="10171" spans="2:3" x14ac:dyDescent="0.3">
      <c r="B10171"/>
      <c r="C10171"/>
    </row>
    <row r="10172" spans="2:3" x14ac:dyDescent="0.3">
      <c r="B10172"/>
      <c r="C10172"/>
    </row>
    <row r="10173" spans="2:3" x14ac:dyDescent="0.3">
      <c r="B10173"/>
      <c r="C10173"/>
    </row>
    <row r="10174" spans="2:3" x14ac:dyDescent="0.3">
      <c r="B10174"/>
      <c r="C10174"/>
    </row>
    <row r="10175" spans="2:3" x14ac:dyDescent="0.3">
      <c r="B10175"/>
      <c r="C10175"/>
    </row>
    <row r="10176" spans="2:3" x14ac:dyDescent="0.3">
      <c r="B10176"/>
      <c r="C10176"/>
    </row>
    <row r="10177" spans="2:3" x14ac:dyDescent="0.3">
      <c r="B10177"/>
      <c r="C10177"/>
    </row>
    <row r="10178" spans="2:3" x14ac:dyDescent="0.3">
      <c r="B10178"/>
      <c r="C10178"/>
    </row>
    <row r="10179" spans="2:3" x14ac:dyDescent="0.3">
      <c r="B10179"/>
      <c r="C10179"/>
    </row>
    <row r="10180" spans="2:3" x14ac:dyDescent="0.3">
      <c r="B10180"/>
      <c r="C10180"/>
    </row>
    <row r="10181" spans="2:3" x14ac:dyDescent="0.3">
      <c r="B10181"/>
      <c r="C10181"/>
    </row>
    <row r="10182" spans="2:3" x14ac:dyDescent="0.3">
      <c r="B10182"/>
      <c r="C10182"/>
    </row>
    <row r="10183" spans="2:3" x14ac:dyDescent="0.3">
      <c r="B10183"/>
      <c r="C10183"/>
    </row>
    <row r="10184" spans="2:3" x14ac:dyDescent="0.3">
      <c r="B10184"/>
      <c r="C10184"/>
    </row>
    <row r="10185" spans="2:3" x14ac:dyDescent="0.3">
      <c r="B10185"/>
      <c r="C10185"/>
    </row>
    <row r="10186" spans="2:3" x14ac:dyDescent="0.3">
      <c r="B10186"/>
      <c r="C10186"/>
    </row>
    <row r="10187" spans="2:3" x14ac:dyDescent="0.3">
      <c r="B10187"/>
      <c r="C10187"/>
    </row>
    <row r="10188" spans="2:3" x14ac:dyDescent="0.3">
      <c r="B10188"/>
      <c r="C10188"/>
    </row>
    <row r="10189" spans="2:3" x14ac:dyDescent="0.3">
      <c r="B10189"/>
      <c r="C10189"/>
    </row>
    <row r="10190" spans="2:3" x14ac:dyDescent="0.3">
      <c r="B10190"/>
      <c r="C10190"/>
    </row>
    <row r="10191" spans="2:3" x14ac:dyDescent="0.3">
      <c r="B10191"/>
      <c r="C10191"/>
    </row>
    <row r="10192" spans="2:3" x14ac:dyDescent="0.3">
      <c r="B10192"/>
      <c r="C10192"/>
    </row>
    <row r="10193" spans="2:3" x14ac:dyDescent="0.3">
      <c r="B10193"/>
      <c r="C10193"/>
    </row>
    <row r="10194" spans="2:3" x14ac:dyDescent="0.3">
      <c r="B10194"/>
      <c r="C10194"/>
    </row>
    <row r="10195" spans="2:3" x14ac:dyDescent="0.3">
      <c r="B10195"/>
      <c r="C10195"/>
    </row>
    <row r="10196" spans="2:3" x14ac:dyDescent="0.3">
      <c r="B10196"/>
      <c r="C10196"/>
    </row>
    <row r="10197" spans="2:3" x14ac:dyDescent="0.3">
      <c r="B10197"/>
      <c r="C10197"/>
    </row>
    <row r="10198" spans="2:3" x14ac:dyDescent="0.3">
      <c r="B10198"/>
      <c r="C10198"/>
    </row>
    <row r="10199" spans="2:3" x14ac:dyDescent="0.3">
      <c r="B10199"/>
      <c r="C10199"/>
    </row>
    <row r="10200" spans="2:3" x14ac:dyDescent="0.3">
      <c r="B10200"/>
      <c r="C10200"/>
    </row>
    <row r="10201" spans="2:3" x14ac:dyDescent="0.3">
      <c r="B10201"/>
      <c r="C10201"/>
    </row>
    <row r="10202" spans="2:3" x14ac:dyDescent="0.3">
      <c r="B10202"/>
      <c r="C10202"/>
    </row>
    <row r="10203" spans="2:3" x14ac:dyDescent="0.3">
      <c r="B10203"/>
      <c r="C10203"/>
    </row>
    <row r="10204" spans="2:3" x14ac:dyDescent="0.3">
      <c r="B10204"/>
      <c r="C10204"/>
    </row>
    <row r="10205" spans="2:3" x14ac:dyDescent="0.3">
      <c r="B10205"/>
      <c r="C10205"/>
    </row>
    <row r="10206" spans="2:3" x14ac:dyDescent="0.3">
      <c r="B10206"/>
      <c r="C10206"/>
    </row>
    <row r="10207" spans="2:3" x14ac:dyDescent="0.3">
      <c r="B10207"/>
      <c r="C10207"/>
    </row>
    <row r="10208" spans="2:3" x14ac:dyDescent="0.3">
      <c r="B10208"/>
      <c r="C10208"/>
    </row>
    <row r="10209" spans="2:3" x14ac:dyDescent="0.3">
      <c r="B10209"/>
      <c r="C10209"/>
    </row>
    <row r="10210" spans="2:3" x14ac:dyDescent="0.3">
      <c r="B10210"/>
      <c r="C10210"/>
    </row>
    <row r="10211" spans="2:3" x14ac:dyDescent="0.3">
      <c r="B10211"/>
      <c r="C10211"/>
    </row>
    <row r="10212" spans="2:3" x14ac:dyDescent="0.3">
      <c r="B10212"/>
      <c r="C10212"/>
    </row>
    <row r="10213" spans="2:3" x14ac:dyDescent="0.3">
      <c r="B10213"/>
      <c r="C10213"/>
    </row>
    <row r="10214" spans="2:3" x14ac:dyDescent="0.3">
      <c r="B10214"/>
      <c r="C10214"/>
    </row>
    <row r="10215" spans="2:3" x14ac:dyDescent="0.3">
      <c r="B10215"/>
      <c r="C10215"/>
    </row>
    <row r="10216" spans="2:3" x14ac:dyDescent="0.3">
      <c r="B10216"/>
      <c r="C10216"/>
    </row>
    <row r="10217" spans="2:3" x14ac:dyDescent="0.3">
      <c r="B10217"/>
      <c r="C10217"/>
    </row>
    <row r="10218" spans="2:3" x14ac:dyDescent="0.3">
      <c r="B10218"/>
      <c r="C10218"/>
    </row>
    <row r="10219" spans="2:3" x14ac:dyDescent="0.3">
      <c r="B10219"/>
      <c r="C10219"/>
    </row>
    <row r="10220" spans="2:3" x14ac:dyDescent="0.3">
      <c r="B10220"/>
      <c r="C10220"/>
    </row>
    <row r="10221" spans="2:3" x14ac:dyDescent="0.3">
      <c r="B10221"/>
      <c r="C10221"/>
    </row>
    <row r="10222" spans="2:3" x14ac:dyDescent="0.3">
      <c r="B10222"/>
      <c r="C10222"/>
    </row>
    <row r="10223" spans="2:3" x14ac:dyDescent="0.3">
      <c r="B10223"/>
      <c r="C10223"/>
    </row>
    <row r="10224" spans="2:3" x14ac:dyDescent="0.3">
      <c r="B10224"/>
      <c r="C10224"/>
    </row>
    <row r="10225" spans="2:3" x14ac:dyDescent="0.3">
      <c r="B10225"/>
      <c r="C10225"/>
    </row>
    <row r="10226" spans="2:3" x14ac:dyDescent="0.3">
      <c r="B10226"/>
      <c r="C10226"/>
    </row>
    <row r="10227" spans="2:3" x14ac:dyDescent="0.3">
      <c r="B10227"/>
      <c r="C10227"/>
    </row>
    <row r="10228" spans="2:3" x14ac:dyDescent="0.3">
      <c r="B10228"/>
      <c r="C10228"/>
    </row>
    <row r="10229" spans="2:3" x14ac:dyDescent="0.3">
      <c r="B10229"/>
      <c r="C10229"/>
    </row>
    <row r="10230" spans="2:3" x14ac:dyDescent="0.3">
      <c r="B10230"/>
      <c r="C10230"/>
    </row>
    <row r="10231" spans="2:3" x14ac:dyDescent="0.3">
      <c r="B10231"/>
      <c r="C10231"/>
    </row>
    <row r="10232" spans="2:3" x14ac:dyDescent="0.3">
      <c r="B10232"/>
      <c r="C10232"/>
    </row>
    <row r="10233" spans="2:3" x14ac:dyDescent="0.3">
      <c r="B10233"/>
      <c r="C10233"/>
    </row>
    <row r="10234" spans="2:3" x14ac:dyDescent="0.3">
      <c r="B10234"/>
      <c r="C10234"/>
    </row>
    <row r="10235" spans="2:3" x14ac:dyDescent="0.3">
      <c r="B10235"/>
      <c r="C10235"/>
    </row>
    <row r="10236" spans="2:3" x14ac:dyDescent="0.3">
      <c r="B10236"/>
      <c r="C10236"/>
    </row>
    <row r="10237" spans="2:3" x14ac:dyDescent="0.3">
      <c r="B10237"/>
      <c r="C10237"/>
    </row>
    <row r="10238" spans="2:3" x14ac:dyDescent="0.3">
      <c r="B10238"/>
      <c r="C10238"/>
    </row>
    <row r="10239" spans="2:3" x14ac:dyDescent="0.3">
      <c r="B10239"/>
      <c r="C10239"/>
    </row>
    <row r="10240" spans="2:3" x14ac:dyDescent="0.3">
      <c r="B10240"/>
      <c r="C10240"/>
    </row>
    <row r="10241" spans="2:3" x14ac:dyDescent="0.3">
      <c r="B10241"/>
      <c r="C10241"/>
    </row>
    <row r="10242" spans="2:3" x14ac:dyDescent="0.3">
      <c r="B10242"/>
      <c r="C10242"/>
    </row>
    <row r="10243" spans="2:3" x14ac:dyDescent="0.3">
      <c r="B10243"/>
      <c r="C10243"/>
    </row>
    <row r="10244" spans="2:3" x14ac:dyDescent="0.3">
      <c r="B10244"/>
      <c r="C10244"/>
    </row>
    <row r="10245" spans="2:3" x14ac:dyDescent="0.3">
      <c r="B10245"/>
      <c r="C10245"/>
    </row>
    <row r="10246" spans="2:3" x14ac:dyDescent="0.3">
      <c r="B10246"/>
      <c r="C10246"/>
    </row>
    <row r="10247" spans="2:3" x14ac:dyDescent="0.3">
      <c r="B10247"/>
      <c r="C10247"/>
    </row>
    <row r="10248" spans="2:3" x14ac:dyDescent="0.3">
      <c r="B10248"/>
      <c r="C10248"/>
    </row>
    <row r="10249" spans="2:3" x14ac:dyDescent="0.3">
      <c r="B10249"/>
      <c r="C10249"/>
    </row>
    <row r="10250" spans="2:3" x14ac:dyDescent="0.3">
      <c r="B10250"/>
      <c r="C10250"/>
    </row>
    <row r="10251" spans="2:3" x14ac:dyDescent="0.3">
      <c r="B10251"/>
      <c r="C10251"/>
    </row>
    <row r="10252" spans="2:3" x14ac:dyDescent="0.3">
      <c r="B10252"/>
      <c r="C10252"/>
    </row>
    <row r="10253" spans="2:3" x14ac:dyDescent="0.3">
      <c r="B10253"/>
      <c r="C10253"/>
    </row>
    <row r="10254" spans="2:3" x14ac:dyDescent="0.3">
      <c r="B10254"/>
      <c r="C10254"/>
    </row>
    <row r="10255" spans="2:3" x14ac:dyDescent="0.3">
      <c r="B10255"/>
      <c r="C10255"/>
    </row>
    <row r="10256" spans="2:3" x14ac:dyDescent="0.3">
      <c r="B10256"/>
      <c r="C10256"/>
    </row>
    <row r="10257" spans="2:3" x14ac:dyDescent="0.3">
      <c r="B10257"/>
      <c r="C10257"/>
    </row>
    <row r="10258" spans="2:3" x14ac:dyDescent="0.3">
      <c r="B10258"/>
      <c r="C10258"/>
    </row>
    <row r="10259" spans="2:3" x14ac:dyDescent="0.3">
      <c r="B10259"/>
      <c r="C10259"/>
    </row>
    <row r="10260" spans="2:3" x14ac:dyDescent="0.3">
      <c r="B10260"/>
      <c r="C10260"/>
    </row>
    <row r="10261" spans="2:3" x14ac:dyDescent="0.3">
      <c r="B10261"/>
      <c r="C10261"/>
    </row>
    <row r="10262" spans="2:3" x14ac:dyDescent="0.3">
      <c r="B10262"/>
      <c r="C10262"/>
    </row>
    <row r="10263" spans="2:3" x14ac:dyDescent="0.3">
      <c r="B10263"/>
      <c r="C10263"/>
    </row>
    <row r="10264" spans="2:3" x14ac:dyDescent="0.3">
      <c r="B10264"/>
      <c r="C10264"/>
    </row>
    <row r="10265" spans="2:3" x14ac:dyDescent="0.3">
      <c r="B10265"/>
      <c r="C10265"/>
    </row>
    <row r="10266" spans="2:3" x14ac:dyDescent="0.3">
      <c r="B10266"/>
      <c r="C10266"/>
    </row>
    <row r="10267" spans="2:3" x14ac:dyDescent="0.3">
      <c r="B10267"/>
      <c r="C10267"/>
    </row>
    <row r="10268" spans="2:3" x14ac:dyDescent="0.3">
      <c r="B10268"/>
      <c r="C10268"/>
    </row>
    <row r="10269" spans="2:3" x14ac:dyDescent="0.3">
      <c r="B10269"/>
      <c r="C10269"/>
    </row>
    <row r="10270" spans="2:3" x14ac:dyDescent="0.3">
      <c r="B10270"/>
      <c r="C10270"/>
    </row>
    <row r="10271" spans="2:3" x14ac:dyDescent="0.3">
      <c r="B10271"/>
      <c r="C10271"/>
    </row>
    <row r="10272" spans="2:3" x14ac:dyDescent="0.3">
      <c r="B10272"/>
      <c r="C10272"/>
    </row>
    <row r="10273" spans="2:3" x14ac:dyDescent="0.3">
      <c r="B10273"/>
      <c r="C10273"/>
    </row>
    <row r="10274" spans="2:3" x14ac:dyDescent="0.3">
      <c r="B10274"/>
      <c r="C10274"/>
    </row>
    <row r="10275" spans="2:3" x14ac:dyDescent="0.3">
      <c r="B10275"/>
      <c r="C10275"/>
    </row>
    <row r="10276" spans="2:3" x14ac:dyDescent="0.3">
      <c r="B10276"/>
      <c r="C10276"/>
    </row>
    <row r="10277" spans="2:3" x14ac:dyDescent="0.3">
      <c r="B10277"/>
      <c r="C10277"/>
    </row>
    <row r="10278" spans="2:3" x14ac:dyDescent="0.3">
      <c r="B10278"/>
      <c r="C10278"/>
    </row>
    <row r="10279" spans="2:3" x14ac:dyDescent="0.3">
      <c r="B10279"/>
      <c r="C10279"/>
    </row>
    <row r="10280" spans="2:3" x14ac:dyDescent="0.3">
      <c r="B10280"/>
      <c r="C10280"/>
    </row>
    <row r="10281" spans="2:3" x14ac:dyDescent="0.3">
      <c r="B10281"/>
      <c r="C10281"/>
    </row>
    <row r="10282" spans="2:3" x14ac:dyDescent="0.3">
      <c r="B10282"/>
      <c r="C10282"/>
    </row>
    <row r="10283" spans="2:3" x14ac:dyDescent="0.3">
      <c r="B10283"/>
      <c r="C10283"/>
    </row>
    <row r="10284" spans="2:3" x14ac:dyDescent="0.3">
      <c r="B10284"/>
      <c r="C10284"/>
    </row>
    <row r="10285" spans="2:3" x14ac:dyDescent="0.3">
      <c r="B10285"/>
      <c r="C10285"/>
    </row>
    <row r="10286" spans="2:3" x14ac:dyDescent="0.3">
      <c r="B10286"/>
      <c r="C10286"/>
    </row>
    <row r="10287" spans="2:3" x14ac:dyDescent="0.3">
      <c r="B10287"/>
      <c r="C10287"/>
    </row>
    <row r="10288" spans="2:3" x14ac:dyDescent="0.3">
      <c r="B10288"/>
      <c r="C10288"/>
    </row>
    <row r="10289" spans="2:3" x14ac:dyDescent="0.3">
      <c r="B10289"/>
      <c r="C10289"/>
    </row>
    <row r="10290" spans="2:3" x14ac:dyDescent="0.3">
      <c r="B10290"/>
      <c r="C10290"/>
    </row>
    <row r="10291" spans="2:3" x14ac:dyDescent="0.3">
      <c r="B10291"/>
      <c r="C10291"/>
    </row>
    <row r="10292" spans="2:3" x14ac:dyDescent="0.3">
      <c r="B10292"/>
      <c r="C10292"/>
    </row>
    <row r="10293" spans="2:3" x14ac:dyDescent="0.3">
      <c r="B10293"/>
      <c r="C10293"/>
    </row>
    <row r="10294" spans="2:3" x14ac:dyDescent="0.3">
      <c r="B10294"/>
      <c r="C10294"/>
    </row>
    <row r="10295" spans="2:3" x14ac:dyDescent="0.3">
      <c r="B10295"/>
      <c r="C10295"/>
    </row>
    <row r="10296" spans="2:3" x14ac:dyDescent="0.3">
      <c r="B10296"/>
      <c r="C10296"/>
    </row>
    <row r="10297" spans="2:3" x14ac:dyDescent="0.3">
      <c r="B10297"/>
      <c r="C10297"/>
    </row>
    <row r="10298" spans="2:3" x14ac:dyDescent="0.3">
      <c r="B10298"/>
      <c r="C10298"/>
    </row>
    <row r="10299" spans="2:3" x14ac:dyDescent="0.3">
      <c r="B10299"/>
      <c r="C10299"/>
    </row>
    <row r="10300" spans="2:3" x14ac:dyDescent="0.3">
      <c r="B10300"/>
      <c r="C10300"/>
    </row>
    <row r="10301" spans="2:3" x14ac:dyDescent="0.3">
      <c r="B10301"/>
      <c r="C10301"/>
    </row>
    <row r="10302" spans="2:3" x14ac:dyDescent="0.3">
      <c r="B10302"/>
      <c r="C10302"/>
    </row>
    <row r="10303" spans="2:3" x14ac:dyDescent="0.3">
      <c r="B10303"/>
      <c r="C10303"/>
    </row>
    <row r="10304" spans="2:3" x14ac:dyDescent="0.3">
      <c r="B10304"/>
      <c r="C10304"/>
    </row>
    <row r="10305" spans="2:3" x14ac:dyDescent="0.3">
      <c r="B10305"/>
      <c r="C10305"/>
    </row>
    <row r="10306" spans="2:3" x14ac:dyDescent="0.3">
      <c r="B10306"/>
      <c r="C10306"/>
    </row>
    <row r="10307" spans="2:3" x14ac:dyDescent="0.3">
      <c r="B10307"/>
      <c r="C10307"/>
    </row>
    <row r="10308" spans="2:3" x14ac:dyDescent="0.3">
      <c r="B10308"/>
      <c r="C10308"/>
    </row>
    <row r="10309" spans="2:3" x14ac:dyDescent="0.3">
      <c r="B10309"/>
      <c r="C10309"/>
    </row>
    <row r="10310" spans="2:3" x14ac:dyDescent="0.3">
      <c r="B10310"/>
      <c r="C10310"/>
    </row>
    <row r="10311" spans="2:3" x14ac:dyDescent="0.3">
      <c r="B10311"/>
      <c r="C10311"/>
    </row>
    <row r="10312" spans="2:3" x14ac:dyDescent="0.3">
      <c r="B10312"/>
      <c r="C10312"/>
    </row>
    <row r="10313" spans="2:3" x14ac:dyDescent="0.3">
      <c r="B10313"/>
      <c r="C10313"/>
    </row>
    <row r="10314" spans="2:3" x14ac:dyDescent="0.3">
      <c r="B10314"/>
      <c r="C10314"/>
    </row>
    <row r="10315" spans="2:3" x14ac:dyDescent="0.3">
      <c r="B10315"/>
      <c r="C10315"/>
    </row>
    <row r="10316" spans="2:3" x14ac:dyDescent="0.3">
      <c r="B10316"/>
      <c r="C10316"/>
    </row>
    <row r="10317" spans="2:3" x14ac:dyDescent="0.3">
      <c r="B10317"/>
      <c r="C10317"/>
    </row>
    <row r="10318" spans="2:3" x14ac:dyDescent="0.3">
      <c r="B10318"/>
      <c r="C10318"/>
    </row>
    <row r="10319" spans="2:3" x14ac:dyDescent="0.3">
      <c r="B10319"/>
      <c r="C10319"/>
    </row>
    <row r="10320" spans="2:3" x14ac:dyDescent="0.3">
      <c r="B10320"/>
      <c r="C10320"/>
    </row>
    <row r="10321" spans="2:3" x14ac:dyDescent="0.3">
      <c r="B10321"/>
      <c r="C10321"/>
    </row>
    <row r="10322" spans="2:3" x14ac:dyDescent="0.3">
      <c r="B10322"/>
      <c r="C10322"/>
    </row>
    <row r="10323" spans="2:3" x14ac:dyDescent="0.3">
      <c r="B10323"/>
      <c r="C10323"/>
    </row>
    <row r="10324" spans="2:3" x14ac:dyDescent="0.3">
      <c r="B10324"/>
      <c r="C10324"/>
    </row>
    <row r="10325" spans="2:3" x14ac:dyDescent="0.3">
      <c r="B10325"/>
      <c r="C10325"/>
    </row>
    <row r="10326" spans="2:3" x14ac:dyDescent="0.3">
      <c r="B10326"/>
      <c r="C10326"/>
    </row>
    <row r="10327" spans="2:3" x14ac:dyDescent="0.3">
      <c r="B10327"/>
      <c r="C10327"/>
    </row>
    <row r="10328" spans="2:3" x14ac:dyDescent="0.3">
      <c r="B10328"/>
      <c r="C10328"/>
    </row>
    <row r="10329" spans="2:3" x14ac:dyDescent="0.3">
      <c r="B10329"/>
      <c r="C10329"/>
    </row>
    <row r="10330" spans="2:3" x14ac:dyDescent="0.3">
      <c r="B10330"/>
      <c r="C10330"/>
    </row>
    <row r="10331" spans="2:3" x14ac:dyDescent="0.3">
      <c r="B10331"/>
      <c r="C10331"/>
    </row>
    <row r="10332" spans="2:3" x14ac:dyDescent="0.3">
      <c r="B10332"/>
      <c r="C10332"/>
    </row>
    <row r="10333" spans="2:3" x14ac:dyDescent="0.3">
      <c r="B10333"/>
      <c r="C10333"/>
    </row>
    <row r="10334" spans="2:3" x14ac:dyDescent="0.3">
      <c r="B10334"/>
      <c r="C10334"/>
    </row>
    <row r="10335" spans="2:3" x14ac:dyDescent="0.3">
      <c r="B10335"/>
      <c r="C10335"/>
    </row>
    <row r="10336" spans="2:3" x14ac:dyDescent="0.3">
      <c r="B10336"/>
      <c r="C10336"/>
    </row>
    <row r="10337" spans="2:3" x14ac:dyDescent="0.3">
      <c r="B10337"/>
      <c r="C10337"/>
    </row>
    <row r="10338" spans="2:3" x14ac:dyDescent="0.3">
      <c r="B10338"/>
      <c r="C10338"/>
    </row>
    <row r="10339" spans="2:3" x14ac:dyDescent="0.3">
      <c r="B10339"/>
      <c r="C10339"/>
    </row>
    <row r="10340" spans="2:3" x14ac:dyDescent="0.3">
      <c r="B10340"/>
      <c r="C10340"/>
    </row>
    <row r="10341" spans="2:3" x14ac:dyDescent="0.3">
      <c r="B10341"/>
      <c r="C10341"/>
    </row>
    <row r="10342" spans="2:3" x14ac:dyDescent="0.3">
      <c r="B10342"/>
      <c r="C10342"/>
    </row>
    <row r="10343" spans="2:3" x14ac:dyDescent="0.3">
      <c r="B10343"/>
      <c r="C10343"/>
    </row>
    <row r="10344" spans="2:3" x14ac:dyDescent="0.3">
      <c r="B10344"/>
      <c r="C10344"/>
    </row>
    <row r="10345" spans="2:3" x14ac:dyDescent="0.3">
      <c r="B10345"/>
      <c r="C10345"/>
    </row>
    <row r="10346" spans="2:3" x14ac:dyDescent="0.3">
      <c r="B10346"/>
      <c r="C10346"/>
    </row>
    <row r="10347" spans="2:3" x14ac:dyDescent="0.3">
      <c r="B10347"/>
      <c r="C10347"/>
    </row>
    <row r="10348" spans="2:3" x14ac:dyDescent="0.3">
      <c r="B10348"/>
      <c r="C10348"/>
    </row>
    <row r="10349" spans="2:3" x14ac:dyDescent="0.3">
      <c r="B10349"/>
      <c r="C10349"/>
    </row>
    <row r="10350" spans="2:3" x14ac:dyDescent="0.3">
      <c r="B10350"/>
      <c r="C10350"/>
    </row>
    <row r="10351" spans="2:3" x14ac:dyDescent="0.3">
      <c r="B10351"/>
      <c r="C10351"/>
    </row>
    <row r="10352" spans="2:3" x14ac:dyDescent="0.3">
      <c r="B10352"/>
      <c r="C10352"/>
    </row>
    <row r="10353" spans="2:3" x14ac:dyDescent="0.3">
      <c r="B10353"/>
      <c r="C10353"/>
    </row>
    <row r="10354" spans="2:3" x14ac:dyDescent="0.3">
      <c r="B10354"/>
      <c r="C10354"/>
    </row>
    <row r="10355" spans="2:3" x14ac:dyDescent="0.3">
      <c r="B10355"/>
      <c r="C10355"/>
    </row>
    <row r="10356" spans="2:3" x14ac:dyDescent="0.3">
      <c r="B10356"/>
      <c r="C10356"/>
    </row>
    <row r="10357" spans="2:3" x14ac:dyDescent="0.3">
      <c r="B10357"/>
      <c r="C10357"/>
    </row>
    <row r="10358" spans="2:3" x14ac:dyDescent="0.3">
      <c r="B10358"/>
      <c r="C10358"/>
    </row>
    <row r="10359" spans="2:3" x14ac:dyDescent="0.3">
      <c r="B10359"/>
      <c r="C10359"/>
    </row>
    <row r="10360" spans="2:3" x14ac:dyDescent="0.3">
      <c r="B10360"/>
      <c r="C10360"/>
    </row>
    <row r="10361" spans="2:3" x14ac:dyDescent="0.3">
      <c r="B10361"/>
      <c r="C10361"/>
    </row>
    <row r="10362" spans="2:3" x14ac:dyDescent="0.3">
      <c r="B10362"/>
      <c r="C10362"/>
    </row>
    <row r="10363" spans="2:3" x14ac:dyDescent="0.3">
      <c r="B10363"/>
      <c r="C10363"/>
    </row>
    <row r="10364" spans="2:3" x14ac:dyDescent="0.3">
      <c r="B10364"/>
      <c r="C10364"/>
    </row>
    <row r="10365" spans="2:3" x14ac:dyDescent="0.3">
      <c r="B10365"/>
      <c r="C10365"/>
    </row>
    <row r="10366" spans="2:3" x14ac:dyDescent="0.3">
      <c r="B10366"/>
      <c r="C10366"/>
    </row>
    <row r="10367" spans="2:3" x14ac:dyDescent="0.3">
      <c r="B10367"/>
      <c r="C10367"/>
    </row>
    <row r="10368" spans="2:3" x14ac:dyDescent="0.3">
      <c r="B10368"/>
      <c r="C10368"/>
    </row>
    <row r="10369" spans="2:3" x14ac:dyDescent="0.3">
      <c r="B10369"/>
      <c r="C10369"/>
    </row>
    <row r="10370" spans="2:3" x14ac:dyDescent="0.3">
      <c r="B10370"/>
      <c r="C10370"/>
    </row>
    <row r="10371" spans="2:3" x14ac:dyDescent="0.3">
      <c r="B10371"/>
      <c r="C10371"/>
    </row>
    <row r="10372" spans="2:3" x14ac:dyDescent="0.3">
      <c r="B10372"/>
      <c r="C10372"/>
    </row>
    <row r="10373" spans="2:3" x14ac:dyDescent="0.3">
      <c r="B10373"/>
      <c r="C10373"/>
    </row>
    <row r="10374" spans="2:3" x14ac:dyDescent="0.3">
      <c r="B10374"/>
      <c r="C10374"/>
    </row>
    <row r="10375" spans="2:3" x14ac:dyDescent="0.3">
      <c r="B10375"/>
      <c r="C10375"/>
    </row>
    <row r="10376" spans="2:3" x14ac:dyDescent="0.3">
      <c r="B10376"/>
      <c r="C10376"/>
    </row>
    <row r="10377" spans="2:3" x14ac:dyDescent="0.3">
      <c r="B10377"/>
      <c r="C10377"/>
    </row>
    <row r="10378" spans="2:3" x14ac:dyDescent="0.3">
      <c r="B10378"/>
      <c r="C10378"/>
    </row>
    <row r="10379" spans="2:3" x14ac:dyDescent="0.3">
      <c r="B10379"/>
      <c r="C10379"/>
    </row>
    <row r="10380" spans="2:3" x14ac:dyDescent="0.3">
      <c r="B10380"/>
      <c r="C10380"/>
    </row>
    <row r="10381" spans="2:3" x14ac:dyDescent="0.3">
      <c r="B10381"/>
      <c r="C10381"/>
    </row>
    <row r="10382" spans="2:3" x14ac:dyDescent="0.3">
      <c r="B10382"/>
      <c r="C10382"/>
    </row>
    <row r="10383" spans="2:3" x14ac:dyDescent="0.3">
      <c r="B10383"/>
      <c r="C10383"/>
    </row>
    <row r="10384" spans="2:3" x14ac:dyDescent="0.3">
      <c r="B10384"/>
      <c r="C10384"/>
    </row>
    <row r="10385" spans="2:3" x14ac:dyDescent="0.3">
      <c r="B10385"/>
      <c r="C10385"/>
    </row>
    <row r="10386" spans="2:3" x14ac:dyDescent="0.3">
      <c r="B10386"/>
      <c r="C10386"/>
    </row>
    <row r="10387" spans="2:3" x14ac:dyDescent="0.3">
      <c r="B10387"/>
      <c r="C10387"/>
    </row>
    <row r="10388" spans="2:3" x14ac:dyDescent="0.3">
      <c r="B10388"/>
      <c r="C10388"/>
    </row>
    <row r="10389" spans="2:3" x14ac:dyDescent="0.3">
      <c r="B10389"/>
      <c r="C10389"/>
    </row>
    <row r="10390" spans="2:3" x14ac:dyDescent="0.3">
      <c r="B10390"/>
      <c r="C10390"/>
    </row>
    <row r="10391" spans="2:3" x14ac:dyDescent="0.3">
      <c r="B10391"/>
      <c r="C10391"/>
    </row>
    <row r="10392" spans="2:3" x14ac:dyDescent="0.3">
      <c r="B10392"/>
      <c r="C10392"/>
    </row>
    <row r="10393" spans="2:3" x14ac:dyDescent="0.3">
      <c r="B10393"/>
      <c r="C10393"/>
    </row>
    <row r="10394" spans="2:3" x14ac:dyDescent="0.3">
      <c r="B10394"/>
      <c r="C10394"/>
    </row>
    <row r="10395" spans="2:3" x14ac:dyDescent="0.3">
      <c r="B10395"/>
      <c r="C10395"/>
    </row>
    <row r="10396" spans="2:3" x14ac:dyDescent="0.3">
      <c r="B10396"/>
      <c r="C10396"/>
    </row>
    <row r="10397" spans="2:3" x14ac:dyDescent="0.3">
      <c r="B10397"/>
      <c r="C10397"/>
    </row>
    <row r="10398" spans="2:3" x14ac:dyDescent="0.3">
      <c r="B10398"/>
      <c r="C10398"/>
    </row>
    <row r="10399" spans="2:3" x14ac:dyDescent="0.3">
      <c r="B10399"/>
      <c r="C10399"/>
    </row>
    <row r="10400" spans="2:3" x14ac:dyDescent="0.3">
      <c r="B10400"/>
      <c r="C10400"/>
    </row>
    <row r="10401" spans="2:3" x14ac:dyDescent="0.3">
      <c r="B10401"/>
      <c r="C10401"/>
    </row>
    <row r="10402" spans="2:3" x14ac:dyDescent="0.3">
      <c r="B10402"/>
      <c r="C10402"/>
    </row>
    <row r="10403" spans="2:3" x14ac:dyDescent="0.3">
      <c r="B10403"/>
      <c r="C10403"/>
    </row>
    <row r="10404" spans="2:3" x14ac:dyDescent="0.3">
      <c r="B10404"/>
      <c r="C10404"/>
    </row>
    <row r="10405" spans="2:3" x14ac:dyDescent="0.3">
      <c r="B10405"/>
      <c r="C10405"/>
    </row>
    <row r="10406" spans="2:3" x14ac:dyDescent="0.3">
      <c r="B10406"/>
      <c r="C10406"/>
    </row>
    <row r="10407" spans="2:3" x14ac:dyDescent="0.3">
      <c r="B10407"/>
      <c r="C10407"/>
    </row>
    <row r="10408" spans="2:3" x14ac:dyDescent="0.3">
      <c r="B10408"/>
      <c r="C10408"/>
    </row>
    <row r="10409" spans="2:3" x14ac:dyDescent="0.3">
      <c r="B10409"/>
      <c r="C10409"/>
    </row>
    <row r="10410" spans="2:3" x14ac:dyDescent="0.3">
      <c r="B10410"/>
      <c r="C10410"/>
    </row>
    <row r="10411" spans="2:3" x14ac:dyDescent="0.3">
      <c r="B10411"/>
      <c r="C10411"/>
    </row>
    <row r="10412" spans="2:3" x14ac:dyDescent="0.3">
      <c r="B10412"/>
      <c r="C10412"/>
    </row>
    <row r="10413" spans="2:3" x14ac:dyDescent="0.3">
      <c r="B10413"/>
      <c r="C10413"/>
    </row>
    <row r="10414" spans="2:3" x14ac:dyDescent="0.3">
      <c r="B10414"/>
      <c r="C10414"/>
    </row>
    <row r="10415" spans="2:3" x14ac:dyDescent="0.3">
      <c r="B10415"/>
      <c r="C10415"/>
    </row>
    <row r="10416" spans="2:3" x14ac:dyDescent="0.3">
      <c r="B10416"/>
      <c r="C10416"/>
    </row>
    <row r="10417" spans="2:3" x14ac:dyDescent="0.3">
      <c r="B10417"/>
      <c r="C10417"/>
    </row>
    <row r="10418" spans="2:3" x14ac:dyDescent="0.3">
      <c r="B10418"/>
      <c r="C10418"/>
    </row>
    <row r="10419" spans="2:3" x14ac:dyDescent="0.3">
      <c r="B10419"/>
      <c r="C10419"/>
    </row>
    <row r="10420" spans="2:3" x14ac:dyDescent="0.3">
      <c r="B10420"/>
      <c r="C10420"/>
    </row>
    <row r="10421" spans="2:3" x14ac:dyDescent="0.3">
      <c r="B10421"/>
      <c r="C10421"/>
    </row>
    <row r="10422" spans="2:3" x14ac:dyDescent="0.3">
      <c r="B10422"/>
      <c r="C10422"/>
    </row>
    <row r="10423" spans="2:3" x14ac:dyDescent="0.3">
      <c r="B10423"/>
      <c r="C10423"/>
    </row>
    <row r="10424" spans="2:3" x14ac:dyDescent="0.3">
      <c r="B10424"/>
      <c r="C10424"/>
    </row>
    <row r="10425" spans="2:3" x14ac:dyDescent="0.3">
      <c r="B10425"/>
      <c r="C10425"/>
    </row>
    <row r="10426" spans="2:3" x14ac:dyDescent="0.3">
      <c r="B10426"/>
      <c r="C10426"/>
    </row>
    <row r="10427" spans="2:3" x14ac:dyDescent="0.3">
      <c r="B10427"/>
      <c r="C10427"/>
    </row>
    <row r="10428" spans="2:3" x14ac:dyDescent="0.3">
      <c r="B10428"/>
      <c r="C10428"/>
    </row>
    <row r="10429" spans="2:3" x14ac:dyDescent="0.3">
      <c r="B10429"/>
      <c r="C10429"/>
    </row>
    <row r="10430" spans="2:3" x14ac:dyDescent="0.3">
      <c r="B10430"/>
      <c r="C10430"/>
    </row>
    <row r="10431" spans="2:3" x14ac:dyDescent="0.3">
      <c r="B10431"/>
      <c r="C10431"/>
    </row>
    <row r="10432" spans="2:3" x14ac:dyDescent="0.3">
      <c r="B10432"/>
      <c r="C10432"/>
    </row>
    <row r="10433" spans="2:3" x14ac:dyDescent="0.3">
      <c r="B10433"/>
      <c r="C10433"/>
    </row>
    <row r="10434" spans="2:3" x14ac:dyDescent="0.3">
      <c r="B10434"/>
      <c r="C10434"/>
    </row>
    <row r="10435" spans="2:3" x14ac:dyDescent="0.3">
      <c r="B10435"/>
      <c r="C10435"/>
    </row>
    <row r="10436" spans="2:3" x14ac:dyDescent="0.3">
      <c r="B10436"/>
      <c r="C10436"/>
    </row>
    <row r="10437" spans="2:3" x14ac:dyDescent="0.3">
      <c r="B10437"/>
      <c r="C10437"/>
    </row>
    <row r="10438" spans="2:3" x14ac:dyDescent="0.3">
      <c r="B10438"/>
      <c r="C10438"/>
    </row>
    <row r="10439" spans="2:3" x14ac:dyDescent="0.3">
      <c r="B10439"/>
      <c r="C10439"/>
    </row>
    <row r="10440" spans="2:3" x14ac:dyDescent="0.3">
      <c r="B10440"/>
      <c r="C10440"/>
    </row>
    <row r="10441" spans="2:3" x14ac:dyDescent="0.3">
      <c r="B10441"/>
      <c r="C10441"/>
    </row>
    <row r="10442" spans="2:3" x14ac:dyDescent="0.3">
      <c r="B10442"/>
      <c r="C10442"/>
    </row>
    <row r="10443" spans="2:3" x14ac:dyDescent="0.3">
      <c r="B10443"/>
      <c r="C10443"/>
    </row>
    <row r="10444" spans="2:3" x14ac:dyDescent="0.3">
      <c r="B10444"/>
      <c r="C10444"/>
    </row>
    <row r="10445" spans="2:3" x14ac:dyDescent="0.3">
      <c r="B10445"/>
      <c r="C10445"/>
    </row>
    <row r="10446" spans="2:3" x14ac:dyDescent="0.3">
      <c r="B10446"/>
      <c r="C10446"/>
    </row>
    <row r="10447" spans="2:3" x14ac:dyDescent="0.3">
      <c r="B10447"/>
      <c r="C10447"/>
    </row>
    <row r="10448" spans="2:3" x14ac:dyDescent="0.3">
      <c r="B10448"/>
      <c r="C10448"/>
    </row>
    <row r="10449" spans="2:3" x14ac:dyDescent="0.3">
      <c r="B10449"/>
      <c r="C10449"/>
    </row>
    <row r="10450" spans="2:3" x14ac:dyDescent="0.3">
      <c r="B10450"/>
      <c r="C10450"/>
    </row>
    <row r="10451" spans="2:3" x14ac:dyDescent="0.3">
      <c r="B10451"/>
      <c r="C10451"/>
    </row>
    <row r="10452" spans="2:3" x14ac:dyDescent="0.3">
      <c r="B10452"/>
      <c r="C10452"/>
    </row>
    <row r="10453" spans="2:3" x14ac:dyDescent="0.3">
      <c r="B10453"/>
      <c r="C10453"/>
    </row>
    <row r="10454" spans="2:3" x14ac:dyDescent="0.3">
      <c r="B10454"/>
      <c r="C10454"/>
    </row>
    <row r="10455" spans="2:3" x14ac:dyDescent="0.3">
      <c r="B10455"/>
      <c r="C10455"/>
    </row>
    <row r="10456" spans="2:3" x14ac:dyDescent="0.3">
      <c r="B10456"/>
      <c r="C10456"/>
    </row>
    <row r="10457" spans="2:3" x14ac:dyDescent="0.3">
      <c r="B10457"/>
      <c r="C10457"/>
    </row>
    <row r="10458" spans="2:3" x14ac:dyDescent="0.3">
      <c r="B10458"/>
      <c r="C10458"/>
    </row>
    <row r="10459" spans="2:3" x14ac:dyDescent="0.3">
      <c r="B10459"/>
      <c r="C10459"/>
    </row>
    <row r="10460" spans="2:3" x14ac:dyDescent="0.3">
      <c r="B10460"/>
      <c r="C10460"/>
    </row>
    <row r="10461" spans="2:3" x14ac:dyDescent="0.3">
      <c r="B10461"/>
      <c r="C10461"/>
    </row>
    <row r="10462" spans="2:3" x14ac:dyDescent="0.3">
      <c r="B10462"/>
      <c r="C10462"/>
    </row>
    <row r="10463" spans="2:3" x14ac:dyDescent="0.3">
      <c r="B10463"/>
      <c r="C10463"/>
    </row>
    <row r="10464" spans="2:3" x14ac:dyDescent="0.3">
      <c r="B10464"/>
      <c r="C10464"/>
    </row>
    <row r="10465" spans="2:3" x14ac:dyDescent="0.3">
      <c r="B10465"/>
      <c r="C10465"/>
    </row>
    <row r="10466" spans="2:3" x14ac:dyDescent="0.3">
      <c r="B10466"/>
      <c r="C10466"/>
    </row>
    <row r="10467" spans="2:3" x14ac:dyDescent="0.3">
      <c r="B10467"/>
      <c r="C10467"/>
    </row>
    <row r="10468" spans="2:3" x14ac:dyDescent="0.3">
      <c r="B10468"/>
      <c r="C10468"/>
    </row>
    <row r="10469" spans="2:3" x14ac:dyDescent="0.3">
      <c r="B10469"/>
      <c r="C10469"/>
    </row>
    <row r="10470" spans="2:3" x14ac:dyDescent="0.3">
      <c r="B10470"/>
      <c r="C10470"/>
    </row>
    <row r="10471" spans="2:3" x14ac:dyDescent="0.3">
      <c r="B10471"/>
      <c r="C10471"/>
    </row>
    <row r="10472" spans="2:3" x14ac:dyDescent="0.3">
      <c r="B10472"/>
      <c r="C10472"/>
    </row>
    <row r="10473" spans="2:3" x14ac:dyDescent="0.3">
      <c r="B10473"/>
      <c r="C10473"/>
    </row>
    <row r="10474" spans="2:3" x14ac:dyDescent="0.3">
      <c r="B10474"/>
      <c r="C10474"/>
    </row>
    <row r="10475" spans="2:3" x14ac:dyDescent="0.3">
      <c r="B10475"/>
      <c r="C10475"/>
    </row>
    <row r="10476" spans="2:3" x14ac:dyDescent="0.3">
      <c r="B10476"/>
      <c r="C10476"/>
    </row>
    <row r="10477" spans="2:3" x14ac:dyDescent="0.3">
      <c r="B10477"/>
      <c r="C10477"/>
    </row>
    <row r="10478" spans="2:3" x14ac:dyDescent="0.3">
      <c r="B10478"/>
      <c r="C10478"/>
    </row>
    <row r="10479" spans="2:3" x14ac:dyDescent="0.3">
      <c r="B10479"/>
      <c r="C10479"/>
    </row>
    <row r="10480" spans="2:3" x14ac:dyDescent="0.3">
      <c r="B10480"/>
      <c r="C10480"/>
    </row>
    <row r="10481" spans="2:3" x14ac:dyDescent="0.3">
      <c r="B10481"/>
      <c r="C10481"/>
    </row>
    <row r="10482" spans="2:3" x14ac:dyDescent="0.3">
      <c r="B10482"/>
      <c r="C10482"/>
    </row>
    <row r="10483" spans="2:3" x14ac:dyDescent="0.3">
      <c r="B10483"/>
      <c r="C10483"/>
    </row>
    <row r="10484" spans="2:3" x14ac:dyDescent="0.3">
      <c r="B10484"/>
      <c r="C10484"/>
    </row>
    <row r="10485" spans="2:3" x14ac:dyDescent="0.3">
      <c r="B10485"/>
      <c r="C10485"/>
    </row>
    <row r="10486" spans="2:3" x14ac:dyDescent="0.3">
      <c r="B10486"/>
      <c r="C10486"/>
    </row>
    <row r="10487" spans="2:3" x14ac:dyDescent="0.3">
      <c r="B10487"/>
      <c r="C10487"/>
    </row>
    <row r="10488" spans="2:3" x14ac:dyDescent="0.3">
      <c r="B10488"/>
      <c r="C10488"/>
    </row>
    <row r="10489" spans="2:3" x14ac:dyDescent="0.3">
      <c r="B10489"/>
      <c r="C10489"/>
    </row>
    <row r="10490" spans="2:3" x14ac:dyDescent="0.3">
      <c r="B10490"/>
      <c r="C10490"/>
    </row>
    <row r="10491" spans="2:3" x14ac:dyDescent="0.3">
      <c r="B10491"/>
      <c r="C10491"/>
    </row>
    <row r="10492" spans="2:3" x14ac:dyDescent="0.3">
      <c r="B10492"/>
      <c r="C10492"/>
    </row>
    <row r="10493" spans="2:3" x14ac:dyDescent="0.3">
      <c r="B10493"/>
      <c r="C10493"/>
    </row>
    <row r="10494" spans="2:3" x14ac:dyDescent="0.3">
      <c r="B10494"/>
      <c r="C10494"/>
    </row>
    <row r="10495" spans="2:3" x14ac:dyDescent="0.3">
      <c r="B10495"/>
      <c r="C10495"/>
    </row>
    <row r="10496" spans="2:3" x14ac:dyDescent="0.3">
      <c r="B10496"/>
      <c r="C10496"/>
    </row>
    <row r="10497" spans="2:3" x14ac:dyDescent="0.3">
      <c r="B10497"/>
      <c r="C10497"/>
    </row>
    <row r="10498" spans="2:3" x14ac:dyDescent="0.3">
      <c r="B10498"/>
      <c r="C10498"/>
    </row>
    <row r="10499" spans="2:3" x14ac:dyDescent="0.3">
      <c r="B10499"/>
      <c r="C10499"/>
    </row>
    <row r="10500" spans="2:3" x14ac:dyDescent="0.3">
      <c r="B10500"/>
      <c r="C10500"/>
    </row>
    <row r="10501" spans="2:3" x14ac:dyDescent="0.3">
      <c r="B10501"/>
      <c r="C10501"/>
    </row>
    <row r="10502" spans="2:3" x14ac:dyDescent="0.3">
      <c r="B10502"/>
      <c r="C10502"/>
    </row>
    <row r="10503" spans="2:3" x14ac:dyDescent="0.3">
      <c r="B10503"/>
      <c r="C10503"/>
    </row>
    <row r="10504" spans="2:3" x14ac:dyDescent="0.3">
      <c r="B10504"/>
      <c r="C10504"/>
    </row>
    <row r="10505" spans="2:3" x14ac:dyDescent="0.3">
      <c r="B10505"/>
      <c r="C10505"/>
    </row>
    <row r="10506" spans="2:3" x14ac:dyDescent="0.3">
      <c r="B10506"/>
      <c r="C10506"/>
    </row>
    <row r="10507" spans="2:3" x14ac:dyDescent="0.3">
      <c r="B10507"/>
      <c r="C10507"/>
    </row>
    <row r="10508" spans="2:3" x14ac:dyDescent="0.3">
      <c r="B10508"/>
      <c r="C10508"/>
    </row>
    <row r="10509" spans="2:3" x14ac:dyDescent="0.3">
      <c r="B10509"/>
      <c r="C10509"/>
    </row>
    <row r="10510" spans="2:3" x14ac:dyDescent="0.3">
      <c r="B10510"/>
      <c r="C10510"/>
    </row>
    <row r="10511" spans="2:3" x14ac:dyDescent="0.3">
      <c r="B10511"/>
      <c r="C10511"/>
    </row>
    <row r="10512" spans="2:3" x14ac:dyDescent="0.3">
      <c r="B10512"/>
      <c r="C10512"/>
    </row>
    <row r="10513" spans="2:3" x14ac:dyDescent="0.3">
      <c r="B10513"/>
      <c r="C10513"/>
    </row>
    <row r="10514" spans="2:3" x14ac:dyDescent="0.3">
      <c r="B10514"/>
      <c r="C10514"/>
    </row>
    <row r="10515" spans="2:3" x14ac:dyDescent="0.3">
      <c r="B10515"/>
      <c r="C10515"/>
    </row>
    <row r="10516" spans="2:3" x14ac:dyDescent="0.3">
      <c r="B10516"/>
      <c r="C10516"/>
    </row>
    <row r="10517" spans="2:3" x14ac:dyDescent="0.3">
      <c r="B10517"/>
      <c r="C10517"/>
    </row>
    <row r="10518" spans="2:3" x14ac:dyDescent="0.3">
      <c r="B10518"/>
      <c r="C10518"/>
    </row>
    <row r="10519" spans="2:3" x14ac:dyDescent="0.3">
      <c r="B10519"/>
      <c r="C10519"/>
    </row>
    <row r="10520" spans="2:3" x14ac:dyDescent="0.3">
      <c r="B10520"/>
      <c r="C10520"/>
    </row>
    <row r="10521" spans="2:3" x14ac:dyDescent="0.3">
      <c r="B10521"/>
      <c r="C10521"/>
    </row>
    <row r="10522" spans="2:3" x14ac:dyDescent="0.3">
      <c r="B10522"/>
      <c r="C10522"/>
    </row>
    <row r="10523" spans="2:3" x14ac:dyDescent="0.3">
      <c r="B10523"/>
      <c r="C10523"/>
    </row>
    <row r="10524" spans="2:3" x14ac:dyDescent="0.3">
      <c r="B10524"/>
      <c r="C10524"/>
    </row>
    <row r="10525" spans="2:3" x14ac:dyDescent="0.3">
      <c r="B10525"/>
      <c r="C10525"/>
    </row>
    <row r="10526" spans="2:3" x14ac:dyDescent="0.3">
      <c r="B10526"/>
      <c r="C10526"/>
    </row>
    <row r="10527" spans="2:3" x14ac:dyDescent="0.3">
      <c r="B10527"/>
      <c r="C10527"/>
    </row>
    <row r="10528" spans="2:3" x14ac:dyDescent="0.3">
      <c r="B10528"/>
      <c r="C10528"/>
    </row>
    <row r="10529" spans="2:3" x14ac:dyDescent="0.3">
      <c r="B10529"/>
      <c r="C10529"/>
    </row>
    <row r="10530" spans="2:3" x14ac:dyDescent="0.3">
      <c r="B10530"/>
      <c r="C10530"/>
    </row>
    <row r="10531" spans="2:3" x14ac:dyDescent="0.3">
      <c r="B10531"/>
      <c r="C10531"/>
    </row>
    <row r="10532" spans="2:3" x14ac:dyDescent="0.3">
      <c r="B10532"/>
      <c r="C10532"/>
    </row>
    <row r="10533" spans="2:3" x14ac:dyDescent="0.3">
      <c r="B10533"/>
      <c r="C10533"/>
    </row>
    <row r="10534" spans="2:3" x14ac:dyDescent="0.3">
      <c r="B10534"/>
      <c r="C10534"/>
    </row>
    <row r="10535" spans="2:3" x14ac:dyDescent="0.3">
      <c r="B10535"/>
      <c r="C10535"/>
    </row>
    <row r="10536" spans="2:3" x14ac:dyDescent="0.3">
      <c r="B10536"/>
      <c r="C10536"/>
    </row>
    <row r="10537" spans="2:3" x14ac:dyDescent="0.3">
      <c r="B10537"/>
      <c r="C10537"/>
    </row>
    <row r="10538" spans="2:3" x14ac:dyDescent="0.3">
      <c r="B10538"/>
      <c r="C10538"/>
    </row>
    <row r="10539" spans="2:3" x14ac:dyDescent="0.3">
      <c r="B10539"/>
      <c r="C10539"/>
    </row>
    <row r="10540" spans="2:3" x14ac:dyDescent="0.3">
      <c r="B10540"/>
      <c r="C10540"/>
    </row>
    <row r="10541" spans="2:3" x14ac:dyDescent="0.3">
      <c r="B10541"/>
      <c r="C10541"/>
    </row>
    <row r="10542" spans="2:3" x14ac:dyDescent="0.3">
      <c r="B10542"/>
      <c r="C10542"/>
    </row>
    <row r="10543" spans="2:3" x14ac:dyDescent="0.3">
      <c r="B10543"/>
      <c r="C10543"/>
    </row>
    <row r="10544" spans="2:3" x14ac:dyDescent="0.3">
      <c r="B10544"/>
      <c r="C10544"/>
    </row>
    <row r="10545" spans="2:3" x14ac:dyDescent="0.3">
      <c r="B10545"/>
      <c r="C10545"/>
    </row>
    <row r="10546" spans="2:3" x14ac:dyDescent="0.3">
      <c r="B10546"/>
      <c r="C10546"/>
    </row>
    <row r="10547" spans="2:3" x14ac:dyDescent="0.3">
      <c r="B10547"/>
      <c r="C10547"/>
    </row>
    <row r="10548" spans="2:3" x14ac:dyDescent="0.3">
      <c r="B10548"/>
      <c r="C10548"/>
    </row>
    <row r="10549" spans="2:3" x14ac:dyDescent="0.3">
      <c r="B10549"/>
      <c r="C10549"/>
    </row>
    <row r="10550" spans="2:3" x14ac:dyDescent="0.3">
      <c r="B10550"/>
      <c r="C10550"/>
    </row>
    <row r="10551" spans="2:3" x14ac:dyDescent="0.3">
      <c r="B10551"/>
      <c r="C10551"/>
    </row>
    <row r="10552" spans="2:3" x14ac:dyDescent="0.3">
      <c r="B10552"/>
      <c r="C10552"/>
    </row>
    <row r="10553" spans="2:3" x14ac:dyDescent="0.3">
      <c r="B10553"/>
      <c r="C10553"/>
    </row>
    <row r="10554" spans="2:3" x14ac:dyDescent="0.3">
      <c r="B10554"/>
      <c r="C10554"/>
    </row>
    <row r="10555" spans="2:3" x14ac:dyDescent="0.3">
      <c r="B10555"/>
      <c r="C10555"/>
    </row>
    <row r="10556" spans="2:3" x14ac:dyDescent="0.3">
      <c r="B10556"/>
      <c r="C10556"/>
    </row>
    <row r="10557" spans="2:3" x14ac:dyDescent="0.3">
      <c r="B10557"/>
      <c r="C10557"/>
    </row>
    <row r="10558" spans="2:3" x14ac:dyDescent="0.3">
      <c r="B10558"/>
      <c r="C10558"/>
    </row>
    <row r="10559" spans="2:3" x14ac:dyDescent="0.3">
      <c r="B10559"/>
      <c r="C10559"/>
    </row>
    <row r="10560" spans="2:3" x14ac:dyDescent="0.3">
      <c r="B10560"/>
      <c r="C10560"/>
    </row>
    <row r="10561" spans="2:3" x14ac:dyDescent="0.3">
      <c r="B10561"/>
      <c r="C10561"/>
    </row>
    <row r="10562" spans="2:3" x14ac:dyDescent="0.3">
      <c r="B10562"/>
      <c r="C10562"/>
    </row>
    <row r="10563" spans="2:3" x14ac:dyDescent="0.3">
      <c r="B10563"/>
      <c r="C10563"/>
    </row>
    <row r="10564" spans="2:3" x14ac:dyDescent="0.3">
      <c r="B10564"/>
      <c r="C10564"/>
    </row>
    <row r="10565" spans="2:3" x14ac:dyDescent="0.3">
      <c r="B10565"/>
      <c r="C10565"/>
    </row>
    <row r="10566" spans="2:3" x14ac:dyDescent="0.3">
      <c r="B10566"/>
      <c r="C10566"/>
    </row>
    <row r="10567" spans="2:3" x14ac:dyDescent="0.3">
      <c r="B10567"/>
      <c r="C10567"/>
    </row>
    <row r="10568" spans="2:3" x14ac:dyDescent="0.3">
      <c r="B10568"/>
      <c r="C10568"/>
    </row>
    <row r="10569" spans="2:3" x14ac:dyDescent="0.3">
      <c r="B10569"/>
      <c r="C10569"/>
    </row>
    <row r="10570" spans="2:3" x14ac:dyDescent="0.3">
      <c r="B10570"/>
      <c r="C10570"/>
    </row>
    <row r="10571" spans="2:3" x14ac:dyDescent="0.3">
      <c r="B10571"/>
      <c r="C10571"/>
    </row>
    <row r="10572" spans="2:3" x14ac:dyDescent="0.3">
      <c r="B10572"/>
      <c r="C10572"/>
    </row>
    <row r="10573" spans="2:3" x14ac:dyDescent="0.3">
      <c r="B10573"/>
      <c r="C10573"/>
    </row>
    <row r="10574" spans="2:3" x14ac:dyDescent="0.3">
      <c r="B10574"/>
      <c r="C10574"/>
    </row>
    <row r="10575" spans="2:3" x14ac:dyDescent="0.3">
      <c r="B10575"/>
      <c r="C10575"/>
    </row>
    <row r="10576" spans="2:3" x14ac:dyDescent="0.3">
      <c r="B10576"/>
      <c r="C10576"/>
    </row>
    <row r="10577" spans="2:3" x14ac:dyDescent="0.3">
      <c r="B10577"/>
      <c r="C10577"/>
    </row>
    <row r="10578" spans="2:3" x14ac:dyDescent="0.3">
      <c r="B10578"/>
      <c r="C10578"/>
    </row>
    <row r="10579" spans="2:3" x14ac:dyDescent="0.3">
      <c r="B10579"/>
      <c r="C10579"/>
    </row>
    <row r="10580" spans="2:3" x14ac:dyDescent="0.3">
      <c r="B10580"/>
      <c r="C10580"/>
    </row>
    <row r="10581" spans="2:3" x14ac:dyDescent="0.3">
      <c r="B10581"/>
      <c r="C10581"/>
    </row>
    <row r="10582" spans="2:3" x14ac:dyDescent="0.3">
      <c r="B10582"/>
      <c r="C10582"/>
    </row>
    <row r="10583" spans="2:3" x14ac:dyDescent="0.3">
      <c r="B10583"/>
      <c r="C10583"/>
    </row>
    <row r="10584" spans="2:3" x14ac:dyDescent="0.3">
      <c r="B10584"/>
      <c r="C10584"/>
    </row>
    <row r="10585" spans="2:3" x14ac:dyDescent="0.3">
      <c r="B10585"/>
      <c r="C10585"/>
    </row>
    <row r="10586" spans="2:3" x14ac:dyDescent="0.3">
      <c r="B10586"/>
      <c r="C10586"/>
    </row>
    <row r="10587" spans="2:3" x14ac:dyDescent="0.3">
      <c r="B10587"/>
      <c r="C10587"/>
    </row>
    <row r="10588" spans="2:3" x14ac:dyDescent="0.3">
      <c r="B10588"/>
      <c r="C10588"/>
    </row>
    <row r="10589" spans="2:3" x14ac:dyDescent="0.3">
      <c r="B10589"/>
      <c r="C10589"/>
    </row>
    <row r="10590" spans="2:3" x14ac:dyDescent="0.3">
      <c r="B10590"/>
      <c r="C10590"/>
    </row>
    <row r="10591" spans="2:3" x14ac:dyDescent="0.3">
      <c r="B10591"/>
      <c r="C10591"/>
    </row>
    <row r="10592" spans="2:3" x14ac:dyDescent="0.3">
      <c r="B10592"/>
      <c r="C10592"/>
    </row>
    <row r="10593" spans="2:3" x14ac:dyDescent="0.3">
      <c r="B10593"/>
      <c r="C10593"/>
    </row>
    <row r="10594" spans="2:3" x14ac:dyDescent="0.3">
      <c r="B10594"/>
      <c r="C10594"/>
    </row>
    <row r="10595" spans="2:3" x14ac:dyDescent="0.3">
      <c r="B10595"/>
      <c r="C10595"/>
    </row>
    <row r="10596" spans="2:3" x14ac:dyDescent="0.3">
      <c r="B10596"/>
      <c r="C10596"/>
    </row>
    <row r="10597" spans="2:3" x14ac:dyDescent="0.3">
      <c r="B10597"/>
      <c r="C10597"/>
    </row>
    <row r="10598" spans="2:3" x14ac:dyDescent="0.3">
      <c r="B10598"/>
      <c r="C10598"/>
    </row>
    <row r="10599" spans="2:3" x14ac:dyDescent="0.3">
      <c r="B10599"/>
      <c r="C10599"/>
    </row>
    <row r="10600" spans="2:3" x14ac:dyDescent="0.3">
      <c r="B10600"/>
      <c r="C10600"/>
    </row>
    <row r="10601" spans="2:3" x14ac:dyDescent="0.3">
      <c r="B10601"/>
      <c r="C10601"/>
    </row>
    <row r="10602" spans="2:3" x14ac:dyDescent="0.3">
      <c r="B10602"/>
      <c r="C10602"/>
    </row>
    <row r="10603" spans="2:3" x14ac:dyDescent="0.3">
      <c r="B10603"/>
      <c r="C10603"/>
    </row>
    <row r="10604" spans="2:3" x14ac:dyDescent="0.3">
      <c r="B10604"/>
      <c r="C10604"/>
    </row>
    <row r="10605" spans="2:3" x14ac:dyDescent="0.3">
      <c r="B10605"/>
      <c r="C10605"/>
    </row>
    <row r="10606" spans="2:3" x14ac:dyDescent="0.3">
      <c r="B10606"/>
      <c r="C10606"/>
    </row>
    <row r="10607" spans="2:3" x14ac:dyDescent="0.3">
      <c r="B10607"/>
      <c r="C10607"/>
    </row>
    <row r="10608" spans="2:3" x14ac:dyDescent="0.3">
      <c r="B10608"/>
      <c r="C10608"/>
    </row>
    <row r="10609" spans="2:3" x14ac:dyDescent="0.3">
      <c r="B10609"/>
      <c r="C10609"/>
    </row>
    <row r="10610" spans="2:3" x14ac:dyDescent="0.3">
      <c r="B10610"/>
      <c r="C10610"/>
    </row>
    <row r="10611" spans="2:3" x14ac:dyDescent="0.3">
      <c r="B10611"/>
      <c r="C10611"/>
    </row>
    <row r="10612" spans="2:3" x14ac:dyDescent="0.3">
      <c r="B10612"/>
      <c r="C10612"/>
    </row>
    <row r="10613" spans="2:3" x14ac:dyDescent="0.3">
      <c r="B10613"/>
      <c r="C10613"/>
    </row>
    <row r="10614" spans="2:3" x14ac:dyDescent="0.3">
      <c r="B10614"/>
      <c r="C10614"/>
    </row>
    <row r="10615" spans="2:3" x14ac:dyDescent="0.3">
      <c r="B10615"/>
      <c r="C10615"/>
    </row>
    <row r="10616" spans="2:3" x14ac:dyDescent="0.3">
      <c r="B10616"/>
      <c r="C10616"/>
    </row>
    <row r="10617" spans="2:3" x14ac:dyDescent="0.3">
      <c r="B10617"/>
      <c r="C10617"/>
    </row>
    <row r="10618" spans="2:3" x14ac:dyDescent="0.3">
      <c r="B10618"/>
      <c r="C10618"/>
    </row>
    <row r="10619" spans="2:3" x14ac:dyDescent="0.3">
      <c r="B10619"/>
      <c r="C10619"/>
    </row>
    <row r="10620" spans="2:3" x14ac:dyDescent="0.3">
      <c r="B10620"/>
      <c r="C10620"/>
    </row>
    <row r="10621" spans="2:3" x14ac:dyDescent="0.3">
      <c r="B10621"/>
      <c r="C10621"/>
    </row>
    <row r="10622" spans="2:3" x14ac:dyDescent="0.3">
      <c r="B10622"/>
      <c r="C10622"/>
    </row>
    <row r="10623" spans="2:3" x14ac:dyDescent="0.3">
      <c r="B10623"/>
      <c r="C10623"/>
    </row>
    <row r="10624" spans="2:3" x14ac:dyDescent="0.3">
      <c r="B10624"/>
      <c r="C10624"/>
    </row>
    <row r="10625" spans="2:3" x14ac:dyDescent="0.3">
      <c r="B10625"/>
      <c r="C10625"/>
    </row>
    <row r="10626" spans="2:3" x14ac:dyDescent="0.3">
      <c r="B10626"/>
      <c r="C10626"/>
    </row>
    <row r="10627" spans="2:3" x14ac:dyDescent="0.3">
      <c r="B10627"/>
      <c r="C10627"/>
    </row>
    <row r="10628" spans="2:3" x14ac:dyDescent="0.3">
      <c r="B10628"/>
      <c r="C10628"/>
    </row>
    <row r="10629" spans="2:3" x14ac:dyDescent="0.3">
      <c r="B10629"/>
      <c r="C10629"/>
    </row>
    <row r="10630" spans="2:3" x14ac:dyDescent="0.3">
      <c r="B10630"/>
      <c r="C10630"/>
    </row>
    <row r="10631" spans="2:3" x14ac:dyDescent="0.3">
      <c r="B10631"/>
      <c r="C10631"/>
    </row>
    <row r="10632" spans="2:3" x14ac:dyDescent="0.3">
      <c r="B10632"/>
      <c r="C10632"/>
    </row>
    <row r="10633" spans="2:3" x14ac:dyDescent="0.3">
      <c r="B10633"/>
      <c r="C10633"/>
    </row>
    <row r="10634" spans="2:3" x14ac:dyDescent="0.3">
      <c r="B10634"/>
      <c r="C10634"/>
    </row>
    <row r="10635" spans="2:3" x14ac:dyDescent="0.3">
      <c r="B10635"/>
      <c r="C10635"/>
    </row>
    <row r="10636" spans="2:3" x14ac:dyDescent="0.3">
      <c r="B10636"/>
      <c r="C10636"/>
    </row>
    <row r="10637" spans="2:3" x14ac:dyDescent="0.3">
      <c r="B10637"/>
      <c r="C10637"/>
    </row>
    <row r="10638" spans="2:3" x14ac:dyDescent="0.3">
      <c r="B10638"/>
      <c r="C10638"/>
    </row>
    <row r="10639" spans="2:3" x14ac:dyDescent="0.3">
      <c r="B10639"/>
      <c r="C10639"/>
    </row>
    <row r="10640" spans="2:3" x14ac:dyDescent="0.3">
      <c r="B10640"/>
      <c r="C10640"/>
    </row>
    <row r="10641" spans="2:3" x14ac:dyDescent="0.3">
      <c r="B10641"/>
      <c r="C10641"/>
    </row>
    <row r="10642" spans="2:3" x14ac:dyDescent="0.3">
      <c r="B10642"/>
      <c r="C10642"/>
    </row>
    <row r="10643" spans="2:3" x14ac:dyDescent="0.3">
      <c r="B10643"/>
      <c r="C10643"/>
    </row>
    <row r="10644" spans="2:3" x14ac:dyDescent="0.3">
      <c r="B10644"/>
      <c r="C10644"/>
    </row>
    <row r="10645" spans="2:3" x14ac:dyDescent="0.3">
      <c r="B10645"/>
      <c r="C10645"/>
    </row>
    <row r="10646" spans="2:3" x14ac:dyDescent="0.3">
      <c r="B10646"/>
      <c r="C10646"/>
    </row>
    <row r="10647" spans="2:3" x14ac:dyDescent="0.3">
      <c r="B10647"/>
      <c r="C10647"/>
    </row>
    <row r="10648" spans="2:3" x14ac:dyDescent="0.3">
      <c r="B10648"/>
      <c r="C10648"/>
    </row>
    <row r="10649" spans="2:3" x14ac:dyDescent="0.3">
      <c r="B10649"/>
      <c r="C10649"/>
    </row>
    <row r="10650" spans="2:3" x14ac:dyDescent="0.3">
      <c r="B10650"/>
      <c r="C10650"/>
    </row>
    <row r="10651" spans="2:3" x14ac:dyDescent="0.3">
      <c r="B10651"/>
      <c r="C10651"/>
    </row>
    <row r="10652" spans="2:3" x14ac:dyDescent="0.3">
      <c r="B10652"/>
      <c r="C10652"/>
    </row>
    <row r="10653" spans="2:3" x14ac:dyDescent="0.3">
      <c r="B10653"/>
      <c r="C10653"/>
    </row>
    <row r="10654" spans="2:3" x14ac:dyDescent="0.3">
      <c r="B10654"/>
      <c r="C10654"/>
    </row>
    <row r="10655" spans="2:3" x14ac:dyDescent="0.3">
      <c r="B10655"/>
      <c r="C10655"/>
    </row>
    <row r="10656" spans="2:3" x14ac:dyDescent="0.3">
      <c r="B10656"/>
      <c r="C10656"/>
    </row>
    <row r="10657" spans="2:3" x14ac:dyDescent="0.3">
      <c r="B10657"/>
      <c r="C10657"/>
    </row>
    <row r="10658" spans="2:3" x14ac:dyDescent="0.3">
      <c r="B10658"/>
      <c r="C10658"/>
    </row>
    <row r="10659" spans="2:3" x14ac:dyDescent="0.3">
      <c r="B10659"/>
      <c r="C10659"/>
    </row>
    <row r="10660" spans="2:3" x14ac:dyDescent="0.3">
      <c r="B10660"/>
      <c r="C10660"/>
    </row>
    <row r="10661" spans="2:3" x14ac:dyDescent="0.3">
      <c r="B10661"/>
      <c r="C10661"/>
    </row>
    <row r="10662" spans="2:3" x14ac:dyDescent="0.3">
      <c r="B10662"/>
      <c r="C10662"/>
    </row>
    <row r="10663" spans="2:3" x14ac:dyDescent="0.3">
      <c r="B10663"/>
      <c r="C10663"/>
    </row>
    <row r="10664" spans="2:3" x14ac:dyDescent="0.3">
      <c r="B10664"/>
      <c r="C10664"/>
    </row>
    <row r="10665" spans="2:3" x14ac:dyDescent="0.3">
      <c r="B10665"/>
      <c r="C10665"/>
    </row>
    <row r="10666" spans="2:3" x14ac:dyDescent="0.3">
      <c r="B10666"/>
      <c r="C10666"/>
    </row>
    <row r="10667" spans="2:3" x14ac:dyDescent="0.3">
      <c r="B10667"/>
      <c r="C10667"/>
    </row>
    <row r="10668" spans="2:3" x14ac:dyDescent="0.3">
      <c r="B10668"/>
      <c r="C10668"/>
    </row>
    <row r="10669" spans="2:3" x14ac:dyDescent="0.3">
      <c r="B10669"/>
      <c r="C10669"/>
    </row>
    <row r="10670" spans="2:3" x14ac:dyDescent="0.3">
      <c r="B10670"/>
      <c r="C10670"/>
    </row>
    <row r="10671" spans="2:3" x14ac:dyDescent="0.3">
      <c r="B10671"/>
      <c r="C10671"/>
    </row>
    <row r="10672" spans="2:3" x14ac:dyDescent="0.3">
      <c r="B10672"/>
      <c r="C10672"/>
    </row>
    <row r="10673" spans="2:3" x14ac:dyDescent="0.3">
      <c r="B10673"/>
      <c r="C10673"/>
    </row>
    <row r="10674" spans="2:3" x14ac:dyDescent="0.3">
      <c r="B10674"/>
      <c r="C10674"/>
    </row>
    <row r="10675" spans="2:3" x14ac:dyDescent="0.3">
      <c r="B10675"/>
      <c r="C10675"/>
    </row>
    <row r="10676" spans="2:3" x14ac:dyDescent="0.3">
      <c r="B10676"/>
      <c r="C10676"/>
    </row>
    <row r="10677" spans="2:3" x14ac:dyDescent="0.3">
      <c r="B10677"/>
      <c r="C10677"/>
    </row>
    <row r="10678" spans="2:3" x14ac:dyDescent="0.3">
      <c r="B10678"/>
      <c r="C10678"/>
    </row>
    <row r="10679" spans="2:3" x14ac:dyDescent="0.3">
      <c r="B10679"/>
      <c r="C10679"/>
    </row>
    <row r="10680" spans="2:3" x14ac:dyDescent="0.3">
      <c r="B10680"/>
      <c r="C10680"/>
    </row>
    <row r="10681" spans="2:3" x14ac:dyDescent="0.3">
      <c r="B10681"/>
      <c r="C10681"/>
    </row>
    <row r="10682" spans="2:3" x14ac:dyDescent="0.3">
      <c r="B10682"/>
      <c r="C10682"/>
    </row>
    <row r="10683" spans="2:3" x14ac:dyDescent="0.3">
      <c r="B10683"/>
      <c r="C10683"/>
    </row>
    <row r="10684" spans="2:3" x14ac:dyDescent="0.3">
      <c r="B10684"/>
      <c r="C10684"/>
    </row>
    <row r="10685" spans="2:3" x14ac:dyDescent="0.3">
      <c r="B10685"/>
      <c r="C10685"/>
    </row>
    <row r="10686" spans="2:3" x14ac:dyDescent="0.3">
      <c r="B10686"/>
      <c r="C10686"/>
    </row>
    <row r="10687" spans="2:3" x14ac:dyDescent="0.3">
      <c r="B10687"/>
      <c r="C10687"/>
    </row>
    <row r="10688" spans="2:3" x14ac:dyDescent="0.3">
      <c r="B10688"/>
      <c r="C10688"/>
    </row>
    <row r="10689" spans="2:3" x14ac:dyDescent="0.3">
      <c r="B10689"/>
      <c r="C10689"/>
    </row>
    <row r="10690" spans="2:3" x14ac:dyDescent="0.3">
      <c r="B10690"/>
      <c r="C10690"/>
    </row>
    <row r="10691" spans="2:3" x14ac:dyDescent="0.3">
      <c r="B10691"/>
      <c r="C10691"/>
    </row>
    <row r="10692" spans="2:3" x14ac:dyDescent="0.3">
      <c r="B10692"/>
      <c r="C10692"/>
    </row>
    <row r="10693" spans="2:3" x14ac:dyDescent="0.3">
      <c r="B10693"/>
      <c r="C10693"/>
    </row>
    <row r="10694" spans="2:3" x14ac:dyDescent="0.3">
      <c r="B10694"/>
      <c r="C10694"/>
    </row>
    <row r="10695" spans="2:3" x14ac:dyDescent="0.3">
      <c r="B10695"/>
      <c r="C10695"/>
    </row>
    <row r="10696" spans="2:3" x14ac:dyDescent="0.3">
      <c r="B10696"/>
      <c r="C10696"/>
    </row>
    <row r="10697" spans="2:3" x14ac:dyDescent="0.3">
      <c r="B10697"/>
      <c r="C10697"/>
    </row>
    <row r="10698" spans="2:3" x14ac:dyDescent="0.3">
      <c r="B10698"/>
      <c r="C10698"/>
    </row>
    <row r="10699" spans="2:3" x14ac:dyDescent="0.3">
      <c r="B10699"/>
      <c r="C10699"/>
    </row>
    <row r="10700" spans="2:3" x14ac:dyDescent="0.3">
      <c r="B10700"/>
      <c r="C10700"/>
    </row>
    <row r="10701" spans="2:3" x14ac:dyDescent="0.3">
      <c r="B10701"/>
      <c r="C10701"/>
    </row>
    <row r="10702" spans="2:3" x14ac:dyDescent="0.3">
      <c r="B10702"/>
      <c r="C10702"/>
    </row>
    <row r="10703" spans="2:3" x14ac:dyDescent="0.3">
      <c r="B10703"/>
      <c r="C10703"/>
    </row>
    <row r="10704" spans="2:3" x14ac:dyDescent="0.3">
      <c r="B10704"/>
      <c r="C10704"/>
    </row>
    <row r="10705" spans="2:3" x14ac:dyDescent="0.3">
      <c r="B10705"/>
      <c r="C10705"/>
    </row>
    <row r="10706" spans="2:3" x14ac:dyDescent="0.3">
      <c r="B10706"/>
      <c r="C10706"/>
    </row>
    <row r="10707" spans="2:3" x14ac:dyDescent="0.3">
      <c r="B10707"/>
      <c r="C10707"/>
    </row>
    <row r="10708" spans="2:3" x14ac:dyDescent="0.3">
      <c r="B10708"/>
      <c r="C10708"/>
    </row>
    <row r="10709" spans="2:3" x14ac:dyDescent="0.3">
      <c r="B10709"/>
      <c r="C10709"/>
    </row>
    <row r="10710" spans="2:3" x14ac:dyDescent="0.3">
      <c r="B10710"/>
      <c r="C10710"/>
    </row>
    <row r="10711" spans="2:3" x14ac:dyDescent="0.3">
      <c r="B10711"/>
      <c r="C10711"/>
    </row>
    <row r="10712" spans="2:3" x14ac:dyDescent="0.3">
      <c r="B10712"/>
      <c r="C10712"/>
    </row>
    <row r="10713" spans="2:3" x14ac:dyDescent="0.3">
      <c r="B10713"/>
      <c r="C10713"/>
    </row>
    <row r="10714" spans="2:3" x14ac:dyDescent="0.3">
      <c r="B10714"/>
      <c r="C10714"/>
    </row>
    <row r="10715" spans="2:3" x14ac:dyDescent="0.3">
      <c r="B10715"/>
      <c r="C10715"/>
    </row>
    <row r="10716" spans="2:3" x14ac:dyDescent="0.3">
      <c r="B10716"/>
      <c r="C10716"/>
    </row>
    <row r="10717" spans="2:3" x14ac:dyDescent="0.3">
      <c r="B10717"/>
      <c r="C10717"/>
    </row>
    <row r="10718" spans="2:3" x14ac:dyDescent="0.3">
      <c r="B10718"/>
      <c r="C10718"/>
    </row>
    <row r="10719" spans="2:3" x14ac:dyDescent="0.3">
      <c r="B10719"/>
      <c r="C10719"/>
    </row>
    <row r="10720" spans="2:3" x14ac:dyDescent="0.3">
      <c r="B10720"/>
      <c r="C10720"/>
    </row>
    <row r="10721" spans="2:3" x14ac:dyDescent="0.3">
      <c r="B10721"/>
      <c r="C10721"/>
    </row>
    <row r="10722" spans="2:3" x14ac:dyDescent="0.3">
      <c r="B10722"/>
      <c r="C10722"/>
    </row>
    <row r="10723" spans="2:3" x14ac:dyDescent="0.3">
      <c r="B10723"/>
      <c r="C10723"/>
    </row>
    <row r="10724" spans="2:3" x14ac:dyDescent="0.3">
      <c r="B10724"/>
      <c r="C10724"/>
    </row>
    <row r="10725" spans="2:3" x14ac:dyDescent="0.3">
      <c r="B10725"/>
      <c r="C10725"/>
    </row>
    <row r="10726" spans="2:3" x14ac:dyDescent="0.3">
      <c r="B10726"/>
      <c r="C10726"/>
    </row>
    <row r="10727" spans="2:3" x14ac:dyDescent="0.3">
      <c r="B10727"/>
      <c r="C10727"/>
    </row>
    <row r="10728" spans="2:3" x14ac:dyDescent="0.3">
      <c r="B10728"/>
      <c r="C10728"/>
    </row>
    <row r="10729" spans="2:3" x14ac:dyDescent="0.3">
      <c r="B10729"/>
      <c r="C10729"/>
    </row>
    <row r="10730" spans="2:3" x14ac:dyDescent="0.3">
      <c r="B10730"/>
      <c r="C10730"/>
    </row>
    <row r="10731" spans="2:3" x14ac:dyDescent="0.3">
      <c r="B10731"/>
      <c r="C10731"/>
    </row>
    <row r="10732" spans="2:3" x14ac:dyDescent="0.3">
      <c r="B10732"/>
      <c r="C10732"/>
    </row>
    <row r="10733" spans="2:3" x14ac:dyDescent="0.3">
      <c r="B10733"/>
      <c r="C10733"/>
    </row>
    <row r="10734" spans="2:3" x14ac:dyDescent="0.3">
      <c r="B10734"/>
      <c r="C10734"/>
    </row>
    <row r="10735" spans="2:3" x14ac:dyDescent="0.3">
      <c r="B10735"/>
      <c r="C10735"/>
    </row>
    <row r="10736" spans="2:3" x14ac:dyDescent="0.3">
      <c r="B10736"/>
      <c r="C10736"/>
    </row>
    <row r="10737" spans="2:3" x14ac:dyDescent="0.3">
      <c r="B10737"/>
      <c r="C10737"/>
    </row>
    <row r="10738" spans="2:3" x14ac:dyDescent="0.3">
      <c r="B10738"/>
      <c r="C10738"/>
    </row>
    <row r="10739" spans="2:3" x14ac:dyDescent="0.3">
      <c r="B10739"/>
      <c r="C10739"/>
    </row>
    <row r="10740" spans="2:3" x14ac:dyDescent="0.3">
      <c r="B10740"/>
      <c r="C10740"/>
    </row>
    <row r="10741" spans="2:3" x14ac:dyDescent="0.3">
      <c r="B10741"/>
      <c r="C10741"/>
    </row>
    <row r="10742" spans="2:3" x14ac:dyDescent="0.3">
      <c r="B10742"/>
      <c r="C10742"/>
    </row>
    <row r="10743" spans="2:3" x14ac:dyDescent="0.3">
      <c r="B10743"/>
      <c r="C10743"/>
    </row>
    <row r="10744" spans="2:3" x14ac:dyDescent="0.3">
      <c r="B10744"/>
      <c r="C10744"/>
    </row>
    <row r="10745" spans="2:3" x14ac:dyDescent="0.3">
      <c r="B10745"/>
      <c r="C10745"/>
    </row>
    <row r="10746" spans="2:3" x14ac:dyDescent="0.3">
      <c r="B10746"/>
      <c r="C10746"/>
    </row>
    <row r="10747" spans="2:3" x14ac:dyDescent="0.3">
      <c r="B10747"/>
      <c r="C10747"/>
    </row>
    <row r="10748" spans="2:3" x14ac:dyDescent="0.3">
      <c r="B10748"/>
      <c r="C10748"/>
    </row>
    <row r="10749" spans="2:3" x14ac:dyDescent="0.3">
      <c r="B10749"/>
      <c r="C10749"/>
    </row>
    <row r="10750" spans="2:3" x14ac:dyDescent="0.3">
      <c r="B10750"/>
      <c r="C10750"/>
    </row>
    <row r="10751" spans="2:3" x14ac:dyDescent="0.3">
      <c r="B10751"/>
      <c r="C10751"/>
    </row>
    <row r="10752" spans="2:3" x14ac:dyDescent="0.3">
      <c r="B10752"/>
      <c r="C10752"/>
    </row>
    <row r="10753" spans="2:3" x14ac:dyDescent="0.3">
      <c r="B10753"/>
      <c r="C10753"/>
    </row>
    <row r="10754" spans="2:3" x14ac:dyDescent="0.3">
      <c r="B10754"/>
      <c r="C10754"/>
    </row>
    <row r="10755" spans="2:3" x14ac:dyDescent="0.3">
      <c r="B10755"/>
      <c r="C10755"/>
    </row>
    <row r="10756" spans="2:3" x14ac:dyDescent="0.3">
      <c r="B10756"/>
      <c r="C10756"/>
    </row>
    <row r="10757" spans="2:3" x14ac:dyDescent="0.3">
      <c r="B10757"/>
      <c r="C10757"/>
    </row>
    <row r="10758" spans="2:3" x14ac:dyDescent="0.3">
      <c r="B10758"/>
      <c r="C10758"/>
    </row>
    <row r="10759" spans="2:3" x14ac:dyDescent="0.3">
      <c r="B10759"/>
      <c r="C10759"/>
    </row>
    <row r="10760" spans="2:3" x14ac:dyDescent="0.3">
      <c r="B10760"/>
      <c r="C10760"/>
    </row>
    <row r="10761" spans="2:3" x14ac:dyDescent="0.3">
      <c r="B10761"/>
      <c r="C10761"/>
    </row>
    <row r="10762" spans="2:3" x14ac:dyDescent="0.3">
      <c r="B10762"/>
      <c r="C10762"/>
    </row>
    <row r="10763" spans="2:3" x14ac:dyDescent="0.3">
      <c r="B10763"/>
      <c r="C10763"/>
    </row>
    <row r="10764" spans="2:3" x14ac:dyDescent="0.3">
      <c r="B10764"/>
      <c r="C10764"/>
    </row>
    <row r="10765" spans="2:3" x14ac:dyDescent="0.3">
      <c r="B10765"/>
      <c r="C10765"/>
    </row>
    <row r="10766" spans="2:3" x14ac:dyDescent="0.3">
      <c r="B10766"/>
      <c r="C10766"/>
    </row>
    <row r="10767" spans="2:3" x14ac:dyDescent="0.3">
      <c r="B10767"/>
      <c r="C10767"/>
    </row>
    <row r="10768" spans="2:3" x14ac:dyDescent="0.3">
      <c r="B10768"/>
      <c r="C10768"/>
    </row>
    <row r="10769" spans="2:3" x14ac:dyDescent="0.3">
      <c r="B10769"/>
      <c r="C10769"/>
    </row>
    <row r="10770" spans="2:3" x14ac:dyDescent="0.3">
      <c r="B10770"/>
      <c r="C10770"/>
    </row>
    <row r="10771" spans="2:3" x14ac:dyDescent="0.3">
      <c r="B10771"/>
      <c r="C10771"/>
    </row>
    <row r="10772" spans="2:3" x14ac:dyDescent="0.3">
      <c r="B10772"/>
      <c r="C10772"/>
    </row>
    <row r="10773" spans="2:3" x14ac:dyDescent="0.3">
      <c r="B10773"/>
      <c r="C10773"/>
    </row>
    <row r="10774" spans="2:3" x14ac:dyDescent="0.3">
      <c r="B10774"/>
      <c r="C10774"/>
    </row>
    <row r="10775" spans="2:3" x14ac:dyDescent="0.3">
      <c r="B10775"/>
      <c r="C10775"/>
    </row>
    <row r="10776" spans="2:3" x14ac:dyDescent="0.3">
      <c r="B10776"/>
      <c r="C10776"/>
    </row>
    <row r="10777" spans="2:3" x14ac:dyDescent="0.3">
      <c r="B10777"/>
      <c r="C10777"/>
    </row>
    <row r="10778" spans="2:3" x14ac:dyDescent="0.3">
      <c r="B10778"/>
      <c r="C10778"/>
    </row>
    <row r="10779" spans="2:3" x14ac:dyDescent="0.3">
      <c r="B10779"/>
      <c r="C10779"/>
    </row>
    <row r="10780" spans="2:3" x14ac:dyDescent="0.3">
      <c r="B10780"/>
      <c r="C10780"/>
    </row>
    <row r="10781" spans="2:3" x14ac:dyDescent="0.3">
      <c r="B10781"/>
      <c r="C10781"/>
    </row>
    <row r="10782" spans="2:3" x14ac:dyDescent="0.3">
      <c r="B10782"/>
      <c r="C10782"/>
    </row>
    <row r="10783" spans="2:3" x14ac:dyDescent="0.3">
      <c r="B10783"/>
      <c r="C10783"/>
    </row>
    <row r="10784" spans="2:3" x14ac:dyDescent="0.3">
      <c r="B10784"/>
      <c r="C10784"/>
    </row>
    <row r="10785" spans="2:3" x14ac:dyDescent="0.3">
      <c r="B10785"/>
      <c r="C10785"/>
    </row>
    <row r="10786" spans="2:3" x14ac:dyDescent="0.3">
      <c r="B10786"/>
      <c r="C10786"/>
    </row>
    <row r="10787" spans="2:3" x14ac:dyDescent="0.3">
      <c r="B10787"/>
      <c r="C10787"/>
    </row>
    <row r="10788" spans="2:3" x14ac:dyDescent="0.3">
      <c r="B10788"/>
      <c r="C10788"/>
    </row>
    <row r="10789" spans="2:3" x14ac:dyDescent="0.3">
      <c r="B10789"/>
      <c r="C10789"/>
    </row>
    <row r="10790" spans="2:3" x14ac:dyDescent="0.3">
      <c r="B10790"/>
      <c r="C10790"/>
    </row>
    <row r="10791" spans="2:3" x14ac:dyDescent="0.3">
      <c r="B10791"/>
      <c r="C10791"/>
    </row>
    <row r="10792" spans="2:3" x14ac:dyDescent="0.3">
      <c r="B10792"/>
      <c r="C10792"/>
    </row>
    <row r="10793" spans="2:3" x14ac:dyDescent="0.3">
      <c r="B10793"/>
      <c r="C10793"/>
    </row>
    <row r="10794" spans="2:3" x14ac:dyDescent="0.3">
      <c r="B10794"/>
      <c r="C10794"/>
    </row>
    <row r="10795" spans="2:3" x14ac:dyDescent="0.3">
      <c r="B10795"/>
      <c r="C10795"/>
    </row>
    <row r="10796" spans="2:3" x14ac:dyDescent="0.3">
      <c r="B10796"/>
      <c r="C10796"/>
    </row>
    <row r="10797" spans="2:3" x14ac:dyDescent="0.3">
      <c r="B10797"/>
      <c r="C10797"/>
    </row>
    <row r="10798" spans="2:3" x14ac:dyDescent="0.3">
      <c r="B10798"/>
      <c r="C10798"/>
    </row>
    <row r="10799" spans="2:3" x14ac:dyDescent="0.3">
      <c r="B10799"/>
      <c r="C10799"/>
    </row>
    <row r="10800" spans="2:3" x14ac:dyDescent="0.3">
      <c r="B10800"/>
      <c r="C10800"/>
    </row>
    <row r="10801" spans="2:3" x14ac:dyDescent="0.3">
      <c r="B10801"/>
      <c r="C10801"/>
    </row>
    <row r="10802" spans="2:3" x14ac:dyDescent="0.3">
      <c r="B10802"/>
      <c r="C10802"/>
    </row>
    <row r="10803" spans="2:3" x14ac:dyDescent="0.3">
      <c r="B10803"/>
      <c r="C10803"/>
    </row>
    <row r="10804" spans="2:3" x14ac:dyDescent="0.3">
      <c r="B10804"/>
      <c r="C10804"/>
    </row>
    <row r="10805" spans="2:3" x14ac:dyDescent="0.3">
      <c r="B10805"/>
      <c r="C10805"/>
    </row>
    <row r="10806" spans="2:3" x14ac:dyDescent="0.3">
      <c r="B10806"/>
      <c r="C10806"/>
    </row>
    <row r="10807" spans="2:3" x14ac:dyDescent="0.3">
      <c r="B10807"/>
      <c r="C10807"/>
    </row>
    <row r="10808" spans="2:3" x14ac:dyDescent="0.3">
      <c r="B10808"/>
      <c r="C10808"/>
    </row>
    <row r="10809" spans="2:3" x14ac:dyDescent="0.3">
      <c r="B10809"/>
      <c r="C10809"/>
    </row>
    <row r="10810" spans="2:3" x14ac:dyDescent="0.3">
      <c r="B10810"/>
      <c r="C10810"/>
    </row>
    <row r="10811" spans="2:3" x14ac:dyDescent="0.3">
      <c r="B10811"/>
      <c r="C10811"/>
    </row>
    <row r="10812" spans="2:3" x14ac:dyDescent="0.3">
      <c r="B10812"/>
      <c r="C10812"/>
    </row>
    <row r="10813" spans="2:3" x14ac:dyDescent="0.3">
      <c r="B10813"/>
      <c r="C10813"/>
    </row>
    <row r="10814" spans="2:3" x14ac:dyDescent="0.3">
      <c r="B10814"/>
      <c r="C10814"/>
    </row>
    <row r="10815" spans="2:3" x14ac:dyDescent="0.3">
      <c r="B10815"/>
      <c r="C10815"/>
    </row>
    <row r="10816" spans="2:3" x14ac:dyDescent="0.3">
      <c r="B10816"/>
      <c r="C10816"/>
    </row>
    <row r="10817" spans="2:3" x14ac:dyDescent="0.3">
      <c r="B10817"/>
      <c r="C10817"/>
    </row>
    <row r="10818" spans="2:3" x14ac:dyDescent="0.3">
      <c r="B10818"/>
      <c r="C10818"/>
    </row>
    <row r="10819" spans="2:3" x14ac:dyDescent="0.3">
      <c r="B10819"/>
      <c r="C10819"/>
    </row>
    <row r="10820" spans="2:3" x14ac:dyDescent="0.3">
      <c r="B10820"/>
      <c r="C10820"/>
    </row>
    <row r="10821" spans="2:3" x14ac:dyDescent="0.3">
      <c r="B10821"/>
      <c r="C10821"/>
    </row>
    <row r="10822" spans="2:3" x14ac:dyDescent="0.3">
      <c r="B10822"/>
      <c r="C10822"/>
    </row>
    <row r="10823" spans="2:3" x14ac:dyDescent="0.3">
      <c r="B10823"/>
      <c r="C10823"/>
    </row>
    <row r="10824" spans="2:3" x14ac:dyDescent="0.3">
      <c r="B10824"/>
      <c r="C10824"/>
    </row>
    <row r="10825" spans="2:3" x14ac:dyDescent="0.3">
      <c r="B10825"/>
      <c r="C10825"/>
    </row>
    <row r="10826" spans="2:3" x14ac:dyDescent="0.3">
      <c r="B10826"/>
      <c r="C10826"/>
    </row>
    <row r="10827" spans="2:3" x14ac:dyDescent="0.3">
      <c r="B10827"/>
      <c r="C10827"/>
    </row>
    <row r="10828" spans="2:3" x14ac:dyDescent="0.3">
      <c r="B10828"/>
      <c r="C10828"/>
    </row>
    <row r="10829" spans="2:3" x14ac:dyDescent="0.3">
      <c r="B10829"/>
      <c r="C10829"/>
    </row>
    <row r="10830" spans="2:3" x14ac:dyDescent="0.3">
      <c r="B10830"/>
      <c r="C10830"/>
    </row>
    <row r="10831" spans="2:3" x14ac:dyDescent="0.3">
      <c r="B10831"/>
      <c r="C10831"/>
    </row>
    <row r="10832" spans="2:3" x14ac:dyDescent="0.3">
      <c r="B10832"/>
      <c r="C10832"/>
    </row>
    <row r="10833" spans="2:3" x14ac:dyDescent="0.3">
      <c r="B10833"/>
      <c r="C10833"/>
    </row>
    <row r="10834" spans="2:3" x14ac:dyDescent="0.3">
      <c r="B10834"/>
      <c r="C10834"/>
    </row>
    <row r="10835" spans="2:3" x14ac:dyDescent="0.3">
      <c r="B10835"/>
      <c r="C10835"/>
    </row>
    <row r="10836" spans="2:3" x14ac:dyDescent="0.3">
      <c r="B10836"/>
      <c r="C10836"/>
    </row>
    <row r="10837" spans="2:3" x14ac:dyDescent="0.3">
      <c r="B10837"/>
      <c r="C10837"/>
    </row>
    <row r="10838" spans="2:3" x14ac:dyDescent="0.3">
      <c r="B10838"/>
      <c r="C10838"/>
    </row>
    <row r="10839" spans="2:3" x14ac:dyDescent="0.3">
      <c r="B10839"/>
      <c r="C10839"/>
    </row>
    <row r="10840" spans="2:3" x14ac:dyDescent="0.3">
      <c r="B10840"/>
      <c r="C10840"/>
    </row>
    <row r="10841" spans="2:3" x14ac:dyDescent="0.3">
      <c r="B10841"/>
      <c r="C10841"/>
    </row>
    <row r="10842" spans="2:3" x14ac:dyDescent="0.3">
      <c r="B10842"/>
      <c r="C10842"/>
    </row>
    <row r="10843" spans="2:3" x14ac:dyDescent="0.3">
      <c r="B10843"/>
      <c r="C10843"/>
    </row>
    <row r="10844" spans="2:3" x14ac:dyDescent="0.3">
      <c r="B10844"/>
      <c r="C10844"/>
    </row>
    <row r="10845" spans="2:3" x14ac:dyDescent="0.3">
      <c r="B10845"/>
      <c r="C10845"/>
    </row>
    <row r="10846" spans="2:3" x14ac:dyDescent="0.3">
      <c r="B10846"/>
      <c r="C10846"/>
    </row>
    <row r="10847" spans="2:3" x14ac:dyDescent="0.3">
      <c r="B10847"/>
      <c r="C10847"/>
    </row>
    <row r="10848" spans="2:3" x14ac:dyDescent="0.3">
      <c r="B10848"/>
      <c r="C10848"/>
    </row>
    <row r="10849" spans="2:3" x14ac:dyDescent="0.3">
      <c r="B10849"/>
      <c r="C10849"/>
    </row>
    <row r="10850" spans="2:3" x14ac:dyDescent="0.3">
      <c r="B10850"/>
      <c r="C10850"/>
    </row>
    <row r="10851" spans="2:3" x14ac:dyDescent="0.3">
      <c r="B10851"/>
      <c r="C10851"/>
    </row>
    <row r="10852" spans="2:3" x14ac:dyDescent="0.3">
      <c r="B10852"/>
      <c r="C10852"/>
    </row>
    <row r="10853" spans="2:3" x14ac:dyDescent="0.3">
      <c r="B10853"/>
      <c r="C10853"/>
    </row>
    <row r="10854" spans="2:3" x14ac:dyDescent="0.3">
      <c r="B10854"/>
      <c r="C10854"/>
    </row>
    <row r="10855" spans="2:3" x14ac:dyDescent="0.3">
      <c r="B10855"/>
      <c r="C10855"/>
    </row>
    <row r="10856" spans="2:3" x14ac:dyDescent="0.3">
      <c r="B10856"/>
      <c r="C10856"/>
    </row>
    <row r="10857" spans="2:3" x14ac:dyDescent="0.3">
      <c r="B10857"/>
      <c r="C10857"/>
    </row>
    <row r="10858" spans="2:3" x14ac:dyDescent="0.3">
      <c r="B10858"/>
      <c r="C10858"/>
    </row>
    <row r="10859" spans="2:3" x14ac:dyDescent="0.3">
      <c r="B10859"/>
      <c r="C10859"/>
    </row>
    <row r="10860" spans="2:3" x14ac:dyDescent="0.3">
      <c r="B10860"/>
      <c r="C10860"/>
    </row>
    <row r="10861" spans="2:3" x14ac:dyDescent="0.3">
      <c r="B10861"/>
      <c r="C10861"/>
    </row>
    <row r="10862" spans="2:3" x14ac:dyDescent="0.3">
      <c r="B10862"/>
      <c r="C10862"/>
    </row>
    <row r="10863" spans="2:3" x14ac:dyDescent="0.3">
      <c r="B10863"/>
      <c r="C10863"/>
    </row>
    <row r="10864" spans="2:3" x14ac:dyDescent="0.3">
      <c r="B10864"/>
      <c r="C10864"/>
    </row>
    <row r="10865" spans="2:3" x14ac:dyDescent="0.3">
      <c r="B10865"/>
      <c r="C10865"/>
    </row>
    <row r="10866" spans="2:3" x14ac:dyDescent="0.3">
      <c r="B10866"/>
      <c r="C10866"/>
    </row>
    <row r="10867" spans="2:3" x14ac:dyDescent="0.3">
      <c r="B10867"/>
      <c r="C10867"/>
    </row>
    <row r="10868" spans="2:3" x14ac:dyDescent="0.3">
      <c r="B10868"/>
      <c r="C10868"/>
    </row>
    <row r="10869" spans="2:3" x14ac:dyDescent="0.3">
      <c r="B10869"/>
      <c r="C10869"/>
    </row>
    <row r="10870" spans="2:3" x14ac:dyDescent="0.3">
      <c r="B10870"/>
      <c r="C10870"/>
    </row>
    <row r="10871" spans="2:3" x14ac:dyDescent="0.3">
      <c r="B10871"/>
      <c r="C10871"/>
    </row>
    <row r="10872" spans="2:3" x14ac:dyDescent="0.3">
      <c r="B10872"/>
      <c r="C10872"/>
    </row>
    <row r="10873" spans="2:3" x14ac:dyDescent="0.3">
      <c r="B10873"/>
      <c r="C10873"/>
    </row>
    <row r="10874" spans="2:3" x14ac:dyDescent="0.3">
      <c r="B10874"/>
      <c r="C10874"/>
    </row>
    <row r="10875" spans="2:3" x14ac:dyDescent="0.3">
      <c r="B10875"/>
      <c r="C10875"/>
    </row>
    <row r="10876" spans="2:3" x14ac:dyDescent="0.3">
      <c r="B10876"/>
      <c r="C10876"/>
    </row>
    <row r="10877" spans="2:3" x14ac:dyDescent="0.3">
      <c r="B10877"/>
      <c r="C10877"/>
    </row>
    <row r="10878" spans="2:3" x14ac:dyDescent="0.3">
      <c r="B10878"/>
      <c r="C10878"/>
    </row>
    <row r="10879" spans="2:3" x14ac:dyDescent="0.3">
      <c r="B10879"/>
      <c r="C10879"/>
    </row>
    <row r="10880" spans="2:3" x14ac:dyDescent="0.3">
      <c r="B10880"/>
      <c r="C10880"/>
    </row>
    <row r="10881" spans="2:3" x14ac:dyDescent="0.3">
      <c r="B10881"/>
      <c r="C10881"/>
    </row>
    <row r="10882" spans="2:3" x14ac:dyDescent="0.3">
      <c r="B10882"/>
      <c r="C10882"/>
    </row>
    <row r="10883" spans="2:3" x14ac:dyDescent="0.3">
      <c r="B10883"/>
      <c r="C10883"/>
    </row>
    <row r="10884" spans="2:3" x14ac:dyDescent="0.3">
      <c r="B10884"/>
      <c r="C10884"/>
    </row>
    <row r="10885" spans="2:3" x14ac:dyDescent="0.3">
      <c r="B10885"/>
      <c r="C10885"/>
    </row>
    <row r="10886" spans="2:3" x14ac:dyDescent="0.3">
      <c r="B10886"/>
      <c r="C10886"/>
    </row>
    <row r="10887" spans="2:3" x14ac:dyDescent="0.3">
      <c r="B10887"/>
      <c r="C10887"/>
    </row>
    <row r="10888" spans="2:3" x14ac:dyDescent="0.3">
      <c r="B10888"/>
      <c r="C10888"/>
    </row>
    <row r="10889" spans="2:3" x14ac:dyDescent="0.3">
      <c r="B10889"/>
      <c r="C10889"/>
    </row>
    <row r="10890" spans="2:3" x14ac:dyDescent="0.3">
      <c r="B10890"/>
      <c r="C10890"/>
    </row>
    <row r="10891" spans="2:3" x14ac:dyDescent="0.3">
      <c r="B10891"/>
      <c r="C10891"/>
    </row>
    <row r="10892" spans="2:3" x14ac:dyDescent="0.3">
      <c r="B10892"/>
      <c r="C10892"/>
    </row>
    <row r="10893" spans="2:3" x14ac:dyDescent="0.3">
      <c r="B10893"/>
      <c r="C10893"/>
    </row>
    <row r="10894" spans="2:3" x14ac:dyDescent="0.3">
      <c r="B10894"/>
      <c r="C10894"/>
    </row>
    <row r="10895" spans="2:3" x14ac:dyDescent="0.3">
      <c r="B10895"/>
      <c r="C10895"/>
    </row>
    <row r="10896" spans="2:3" x14ac:dyDescent="0.3">
      <c r="B10896"/>
      <c r="C10896"/>
    </row>
    <row r="10897" spans="2:3" x14ac:dyDescent="0.3">
      <c r="B10897"/>
      <c r="C10897"/>
    </row>
    <row r="10898" spans="2:3" x14ac:dyDescent="0.3">
      <c r="B10898"/>
      <c r="C10898"/>
    </row>
    <row r="10899" spans="2:3" x14ac:dyDescent="0.3">
      <c r="B10899"/>
      <c r="C10899"/>
    </row>
    <row r="10900" spans="2:3" x14ac:dyDescent="0.3">
      <c r="B10900"/>
      <c r="C10900"/>
    </row>
    <row r="10901" spans="2:3" x14ac:dyDescent="0.3">
      <c r="B10901"/>
      <c r="C10901"/>
    </row>
    <row r="10902" spans="2:3" x14ac:dyDescent="0.3">
      <c r="B10902"/>
      <c r="C10902"/>
    </row>
    <row r="10903" spans="2:3" x14ac:dyDescent="0.3">
      <c r="B10903"/>
      <c r="C10903"/>
    </row>
    <row r="10904" spans="2:3" x14ac:dyDescent="0.3">
      <c r="B10904"/>
      <c r="C10904"/>
    </row>
    <row r="10905" spans="2:3" x14ac:dyDescent="0.3">
      <c r="B10905"/>
      <c r="C10905"/>
    </row>
    <row r="10906" spans="2:3" x14ac:dyDescent="0.3">
      <c r="B10906"/>
      <c r="C10906"/>
    </row>
    <row r="10907" spans="2:3" x14ac:dyDescent="0.3">
      <c r="B10907"/>
      <c r="C10907"/>
    </row>
    <row r="10908" spans="2:3" x14ac:dyDescent="0.3">
      <c r="B10908"/>
      <c r="C10908"/>
    </row>
    <row r="10909" spans="2:3" x14ac:dyDescent="0.3">
      <c r="B10909"/>
      <c r="C10909"/>
    </row>
    <row r="10910" spans="2:3" x14ac:dyDescent="0.3">
      <c r="B10910"/>
      <c r="C10910"/>
    </row>
    <row r="10911" spans="2:3" x14ac:dyDescent="0.3">
      <c r="B10911"/>
      <c r="C10911"/>
    </row>
    <row r="10912" spans="2:3" x14ac:dyDescent="0.3">
      <c r="B10912"/>
      <c r="C10912"/>
    </row>
    <row r="10913" spans="2:3" x14ac:dyDescent="0.3">
      <c r="B10913"/>
      <c r="C10913"/>
    </row>
    <row r="10914" spans="2:3" x14ac:dyDescent="0.3">
      <c r="B10914"/>
      <c r="C10914"/>
    </row>
    <row r="10915" spans="2:3" x14ac:dyDescent="0.3">
      <c r="B10915"/>
      <c r="C10915"/>
    </row>
    <row r="10916" spans="2:3" x14ac:dyDescent="0.3">
      <c r="B10916"/>
      <c r="C10916"/>
    </row>
    <row r="10917" spans="2:3" x14ac:dyDescent="0.3">
      <c r="B10917"/>
      <c r="C10917"/>
    </row>
    <row r="10918" spans="2:3" x14ac:dyDescent="0.3">
      <c r="B10918"/>
      <c r="C10918"/>
    </row>
    <row r="10919" spans="2:3" x14ac:dyDescent="0.3">
      <c r="B10919"/>
      <c r="C10919"/>
    </row>
    <row r="10920" spans="2:3" x14ac:dyDescent="0.3">
      <c r="B10920"/>
      <c r="C10920"/>
    </row>
    <row r="10921" spans="2:3" x14ac:dyDescent="0.3">
      <c r="B10921"/>
      <c r="C10921"/>
    </row>
    <row r="10922" spans="2:3" x14ac:dyDescent="0.3">
      <c r="B10922"/>
      <c r="C10922"/>
    </row>
    <row r="10923" spans="2:3" x14ac:dyDescent="0.3">
      <c r="B10923"/>
      <c r="C10923"/>
    </row>
    <row r="10924" spans="2:3" x14ac:dyDescent="0.3">
      <c r="B10924"/>
      <c r="C10924"/>
    </row>
    <row r="10925" spans="2:3" x14ac:dyDescent="0.3">
      <c r="B10925"/>
      <c r="C10925"/>
    </row>
    <row r="10926" spans="2:3" x14ac:dyDescent="0.3">
      <c r="B10926"/>
      <c r="C10926"/>
    </row>
    <row r="10927" spans="2:3" x14ac:dyDescent="0.3">
      <c r="B10927"/>
      <c r="C10927"/>
    </row>
    <row r="10928" spans="2:3" x14ac:dyDescent="0.3">
      <c r="B10928"/>
      <c r="C10928"/>
    </row>
    <row r="10929" spans="2:3" x14ac:dyDescent="0.3">
      <c r="B10929"/>
      <c r="C10929"/>
    </row>
    <row r="10930" spans="2:3" x14ac:dyDescent="0.3">
      <c r="B10930"/>
      <c r="C10930"/>
    </row>
    <row r="10931" spans="2:3" x14ac:dyDescent="0.3">
      <c r="B10931"/>
      <c r="C10931"/>
    </row>
    <row r="10932" spans="2:3" x14ac:dyDescent="0.3">
      <c r="B10932"/>
      <c r="C10932"/>
    </row>
    <row r="10933" spans="2:3" x14ac:dyDescent="0.3">
      <c r="B10933"/>
      <c r="C10933"/>
    </row>
    <row r="10934" spans="2:3" x14ac:dyDescent="0.3">
      <c r="B10934"/>
      <c r="C10934"/>
    </row>
    <row r="10935" spans="2:3" x14ac:dyDescent="0.3">
      <c r="B10935"/>
      <c r="C10935"/>
    </row>
    <row r="10936" spans="2:3" x14ac:dyDescent="0.3">
      <c r="B10936"/>
      <c r="C10936"/>
    </row>
    <row r="10937" spans="2:3" x14ac:dyDescent="0.3">
      <c r="B10937"/>
      <c r="C10937"/>
    </row>
    <row r="10938" spans="2:3" x14ac:dyDescent="0.3">
      <c r="B10938"/>
      <c r="C10938"/>
    </row>
    <row r="10939" spans="2:3" x14ac:dyDescent="0.3">
      <c r="B10939"/>
      <c r="C10939"/>
    </row>
    <row r="10940" spans="2:3" x14ac:dyDescent="0.3">
      <c r="B10940"/>
      <c r="C10940"/>
    </row>
    <row r="10941" spans="2:3" x14ac:dyDescent="0.3">
      <c r="B10941"/>
      <c r="C10941"/>
    </row>
    <row r="10942" spans="2:3" x14ac:dyDescent="0.3">
      <c r="B10942"/>
      <c r="C10942"/>
    </row>
    <row r="10943" spans="2:3" x14ac:dyDescent="0.3">
      <c r="B10943"/>
      <c r="C10943"/>
    </row>
    <row r="10944" spans="2:3" x14ac:dyDescent="0.3">
      <c r="B10944"/>
      <c r="C10944"/>
    </row>
    <row r="10945" spans="2:3" x14ac:dyDescent="0.3">
      <c r="B10945"/>
      <c r="C10945"/>
    </row>
    <row r="10946" spans="2:3" x14ac:dyDescent="0.3">
      <c r="B10946"/>
      <c r="C10946"/>
    </row>
    <row r="10947" spans="2:3" x14ac:dyDescent="0.3">
      <c r="B10947"/>
      <c r="C10947"/>
    </row>
    <row r="10948" spans="2:3" x14ac:dyDescent="0.3">
      <c r="B10948"/>
      <c r="C10948"/>
    </row>
    <row r="10949" spans="2:3" x14ac:dyDescent="0.3">
      <c r="B10949"/>
      <c r="C10949"/>
    </row>
    <row r="10950" spans="2:3" x14ac:dyDescent="0.3">
      <c r="B10950"/>
      <c r="C10950"/>
    </row>
    <row r="10951" spans="2:3" x14ac:dyDescent="0.3">
      <c r="B10951"/>
      <c r="C10951"/>
    </row>
    <row r="10952" spans="2:3" x14ac:dyDescent="0.3">
      <c r="B10952"/>
      <c r="C10952"/>
    </row>
    <row r="10953" spans="2:3" x14ac:dyDescent="0.3">
      <c r="B10953"/>
      <c r="C10953"/>
    </row>
    <row r="10954" spans="2:3" x14ac:dyDescent="0.3">
      <c r="B10954"/>
      <c r="C10954"/>
    </row>
    <row r="10955" spans="2:3" x14ac:dyDescent="0.3">
      <c r="B10955"/>
      <c r="C10955"/>
    </row>
    <row r="10956" spans="2:3" x14ac:dyDescent="0.3">
      <c r="B10956"/>
      <c r="C10956"/>
    </row>
    <row r="10957" spans="2:3" x14ac:dyDescent="0.3">
      <c r="B10957"/>
      <c r="C10957"/>
    </row>
    <row r="10958" spans="2:3" x14ac:dyDescent="0.3">
      <c r="B10958"/>
      <c r="C10958"/>
    </row>
    <row r="10959" spans="2:3" x14ac:dyDescent="0.3">
      <c r="B10959"/>
      <c r="C10959"/>
    </row>
    <row r="10960" spans="2:3" x14ac:dyDescent="0.3">
      <c r="B10960"/>
      <c r="C10960"/>
    </row>
    <row r="10961" spans="2:3" x14ac:dyDescent="0.3">
      <c r="B10961"/>
      <c r="C10961"/>
    </row>
    <row r="10962" spans="2:3" x14ac:dyDescent="0.3">
      <c r="B10962"/>
      <c r="C10962"/>
    </row>
    <row r="10963" spans="2:3" x14ac:dyDescent="0.3">
      <c r="B10963"/>
      <c r="C10963"/>
    </row>
    <row r="10964" spans="2:3" x14ac:dyDescent="0.3">
      <c r="B10964"/>
      <c r="C10964"/>
    </row>
    <row r="10965" spans="2:3" x14ac:dyDescent="0.3">
      <c r="B10965"/>
      <c r="C10965"/>
    </row>
    <row r="10966" spans="2:3" x14ac:dyDescent="0.3">
      <c r="B10966"/>
      <c r="C10966"/>
    </row>
    <row r="10967" spans="2:3" x14ac:dyDescent="0.3">
      <c r="B10967"/>
      <c r="C10967"/>
    </row>
    <row r="10968" spans="2:3" x14ac:dyDescent="0.3">
      <c r="B10968"/>
      <c r="C10968"/>
    </row>
    <row r="10969" spans="2:3" x14ac:dyDescent="0.3">
      <c r="B10969"/>
      <c r="C10969"/>
    </row>
    <row r="10970" spans="2:3" x14ac:dyDescent="0.3">
      <c r="B10970"/>
      <c r="C10970"/>
    </row>
    <row r="10971" spans="2:3" x14ac:dyDescent="0.3">
      <c r="B10971"/>
      <c r="C10971"/>
    </row>
    <row r="10972" spans="2:3" x14ac:dyDescent="0.3">
      <c r="B10972"/>
      <c r="C10972"/>
    </row>
    <row r="10973" spans="2:3" x14ac:dyDescent="0.3">
      <c r="B10973"/>
      <c r="C10973"/>
    </row>
    <row r="10974" spans="2:3" x14ac:dyDescent="0.3">
      <c r="B10974"/>
      <c r="C10974"/>
    </row>
    <row r="10975" spans="2:3" x14ac:dyDescent="0.3">
      <c r="B10975"/>
      <c r="C10975"/>
    </row>
    <row r="10976" spans="2:3" x14ac:dyDescent="0.3">
      <c r="B10976"/>
      <c r="C10976"/>
    </row>
    <row r="10977" spans="2:3" x14ac:dyDescent="0.3">
      <c r="B10977"/>
      <c r="C10977"/>
    </row>
    <row r="10978" spans="2:3" x14ac:dyDescent="0.3">
      <c r="B10978"/>
      <c r="C10978"/>
    </row>
    <row r="10979" spans="2:3" x14ac:dyDescent="0.3">
      <c r="B10979"/>
      <c r="C10979"/>
    </row>
    <row r="10980" spans="2:3" x14ac:dyDescent="0.3">
      <c r="B10980"/>
      <c r="C10980"/>
    </row>
    <row r="10981" spans="2:3" x14ac:dyDescent="0.3">
      <c r="B10981"/>
      <c r="C10981"/>
    </row>
    <row r="10982" spans="2:3" x14ac:dyDescent="0.3">
      <c r="B10982"/>
      <c r="C10982"/>
    </row>
    <row r="10983" spans="2:3" x14ac:dyDescent="0.3">
      <c r="B10983"/>
      <c r="C10983"/>
    </row>
    <row r="10984" spans="2:3" x14ac:dyDescent="0.3">
      <c r="B10984"/>
      <c r="C10984"/>
    </row>
    <row r="10985" spans="2:3" x14ac:dyDescent="0.3">
      <c r="B10985"/>
      <c r="C10985"/>
    </row>
    <row r="10986" spans="2:3" x14ac:dyDescent="0.3">
      <c r="B10986"/>
      <c r="C10986"/>
    </row>
    <row r="10987" spans="2:3" x14ac:dyDescent="0.3">
      <c r="B10987"/>
      <c r="C10987"/>
    </row>
    <row r="10988" spans="2:3" x14ac:dyDescent="0.3">
      <c r="B10988"/>
      <c r="C10988"/>
    </row>
    <row r="10989" spans="2:3" x14ac:dyDescent="0.3">
      <c r="B10989"/>
      <c r="C10989"/>
    </row>
    <row r="10990" spans="2:3" x14ac:dyDescent="0.3">
      <c r="B10990"/>
      <c r="C10990"/>
    </row>
    <row r="10991" spans="2:3" x14ac:dyDescent="0.3">
      <c r="B10991"/>
      <c r="C10991"/>
    </row>
    <row r="10992" spans="2:3" x14ac:dyDescent="0.3">
      <c r="B10992"/>
      <c r="C10992"/>
    </row>
    <row r="10993" spans="2:3" x14ac:dyDescent="0.3">
      <c r="B10993"/>
      <c r="C10993"/>
    </row>
    <row r="10994" spans="2:3" x14ac:dyDescent="0.3">
      <c r="B10994"/>
      <c r="C10994"/>
    </row>
    <row r="10995" spans="2:3" x14ac:dyDescent="0.3">
      <c r="B10995"/>
      <c r="C10995"/>
    </row>
    <row r="10996" spans="2:3" x14ac:dyDescent="0.3">
      <c r="B10996"/>
      <c r="C10996"/>
    </row>
    <row r="10997" spans="2:3" x14ac:dyDescent="0.3">
      <c r="B10997"/>
      <c r="C10997"/>
    </row>
    <row r="10998" spans="2:3" x14ac:dyDescent="0.3">
      <c r="B10998"/>
      <c r="C10998"/>
    </row>
    <row r="10999" spans="2:3" x14ac:dyDescent="0.3">
      <c r="B10999"/>
      <c r="C10999"/>
    </row>
    <row r="11000" spans="2:3" x14ac:dyDescent="0.3">
      <c r="B11000"/>
      <c r="C11000"/>
    </row>
    <row r="11001" spans="2:3" x14ac:dyDescent="0.3">
      <c r="B11001"/>
      <c r="C11001"/>
    </row>
    <row r="11002" spans="2:3" x14ac:dyDescent="0.3">
      <c r="B11002"/>
      <c r="C11002"/>
    </row>
    <row r="11003" spans="2:3" x14ac:dyDescent="0.3">
      <c r="B11003"/>
      <c r="C11003"/>
    </row>
    <row r="11004" spans="2:3" x14ac:dyDescent="0.3">
      <c r="B11004"/>
      <c r="C11004"/>
    </row>
    <row r="11005" spans="2:3" x14ac:dyDescent="0.3">
      <c r="B11005"/>
      <c r="C11005"/>
    </row>
    <row r="11006" spans="2:3" x14ac:dyDescent="0.3">
      <c r="B11006"/>
      <c r="C11006"/>
    </row>
    <row r="11007" spans="2:3" x14ac:dyDescent="0.3">
      <c r="B11007"/>
      <c r="C11007"/>
    </row>
    <row r="11008" spans="2:3" x14ac:dyDescent="0.3">
      <c r="B11008"/>
      <c r="C11008"/>
    </row>
    <row r="11009" spans="2:3" x14ac:dyDescent="0.3">
      <c r="B11009"/>
      <c r="C11009"/>
    </row>
    <row r="11010" spans="2:3" x14ac:dyDescent="0.3">
      <c r="B11010"/>
      <c r="C11010"/>
    </row>
    <row r="11011" spans="2:3" x14ac:dyDescent="0.3">
      <c r="B11011"/>
      <c r="C11011"/>
    </row>
    <row r="11012" spans="2:3" x14ac:dyDescent="0.3">
      <c r="B11012"/>
      <c r="C11012"/>
    </row>
    <row r="11013" spans="2:3" x14ac:dyDescent="0.3">
      <c r="B11013"/>
      <c r="C11013"/>
    </row>
    <row r="11014" spans="2:3" x14ac:dyDescent="0.3">
      <c r="B11014"/>
      <c r="C11014"/>
    </row>
    <row r="11015" spans="2:3" x14ac:dyDescent="0.3">
      <c r="B11015"/>
      <c r="C11015"/>
    </row>
    <row r="11016" spans="2:3" x14ac:dyDescent="0.3">
      <c r="B11016"/>
      <c r="C11016"/>
    </row>
    <row r="11017" spans="2:3" x14ac:dyDescent="0.3">
      <c r="B11017"/>
      <c r="C11017"/>
    </row>
    <row r="11018" spans="2:3" x14ac:dyDescent="0.3">
      <c r="B11018"/>
      <c r="C11018"/>
    </row>
    <row r="11019" spans="2:3" x14ac:dyDescent="0.3">
      <c r="B11019"/>
      <c r="C11019"/>
    </row>
    <row r="11020" spans="2:3" x14ac:dyDescent="0.3">
      <c r="B11020"/>
      <c r="C11020"/>
    </row>
    <row r="11021" spans="2:3" x14ac:dyDescent="0.3">
      <c r="B11021"/>
      <c r="C11021"/>
    </row>
    <row r="11022" spans="2:3" x14ac:dyDescent="0.3">
      <c r="B11022"/>
      <c r="C11022"/>
    </row>
    <row r="11023" spans="2:3" x14ac:dyDescent="0.3">
      <c r="B11023"/>
      <c r="C11023"/>
    </row>
    <row r="11024" spans="2:3" x14ac:dyDescent="0.3">
      <c r="B11024"/>
      <c r="C11024"/>
    </row>
    <row r="11025" spans="2:3" x14ac:dyDescent="0.3">
      <c r="B11025"/>
      <c r="C11025"/>
    </row>
    <row r="11026" spans="2:3" x14ac:dyDescent="0.3">
      <c r="B11026"/>
      <c r="C11026"/>
    </row>
    <row r="11027" spans="2:3" x14ac:dyDescent="0.3">
      <c r="B11027"/>
      <c r="C11027"/>
    </row>
    <row r="11028" spans="2:3" x14ac:dyDescent="0.3">
      <c r="B11028"/>
      <c r="C11028"/>
    </row>
    <row r="11029" spans="2:3" x14ac:dyDescent="0.3">
      <c r="B11029"/>
      <c r="C11029"/>
    </row>
    <row r="11030" spans="2:3" x14ac:dyDescent="0.3">
      <c r="B11030"/>
      <c r="C11030"/>
    </row>
    <row r="11031" spans="2:3" x14ac:dyDescent="0.3">
      <c r="B11031"/>
      <c r="C11031"/>
    </row>
    <row r="11032" spans="2:3" x14ac:dyDescent="0.3">
      <c r="B11032"/>
      <c r="C11032"/>
    </row>
    <row r="11033" spans="2:3" x14ac:dyDescent="0.3">
      <c r="B11033"/>
      <c r="C11033"/>
    </row>
    <row r="11034" spans="2:3" x14ac:dyDescent="0.3">
      <c r="B11034"/>
      <c r="C11034"/>
    </row>
    <row r="11035" spans="2:3" x14ac:dyDescent="0.3">
      <c r="B11035"/>
      <c r="C11035"/>
    </row>
    <row r="11036" spans="2:3" x14ac:dyDescent="0.3">
      <c r="B11036"/>
      <c r="C11036"/>
    </row>
    <row r="11037" spans="2:3" x14ac:dyDescent="0.3">
      <c r="B11037"/>
      <c r="C11037"/>
    </row>
    <row r="11038" spans="2:3" x14ac:dyDescent="0.3">
      <c r="B11038"/>
      <c r="C11038"/>
    </row>
    <row r="11039" spans="2:3" x14ac:dyDescent="0.3">
      <c r="B11039"/>
      <c r="C11039"/>
    </row>
    <row r="11040" spans="2:3" x14ac:dyDescent="0.3">
      <c r="B11040"/>
      <c r="C11040"/>
    </row>
    <row r="11041" spans="2:3" x14ac:dyDescent="0.3">
      <c r="B11041"/>
      <c r="C11041"/>
    </row>
    <row r="11042" spans="2:3" x14ac:dyDescent="0.3">
      <c r="B11042"/>
      <c r="C11042"/>
    </row>
    <row r="11043" spans="2:3" x14ac:dyDescent="0.3">
      <c r="B11043"/>
      <c r="C11043"/>
    </row>
    <row r="11044" spans="2:3" x14ac:dyDescent="0.3">
      <c r="B11044"/>
      <c r="C11044"/>
    </row>
    <row r="11045" spans="2:3" x14ac:dyDescent="0.3">
      <c r="B11045"/>
      <c r="C11045"/>
    </row>
    <row r="11046" spans="2:3" x14ac:dyDescent="0.3">
      <c r="B11046"/>
      <c r="C11046"/>
    </row>
    <row r="11047" spans="2:3" x14ac:dyDescent="0.3">
      <c r="B11047"/>
      <c r="C11047"/>
    </row>
    <row r="11048" spans="2:3" x14ac:dyDescent="0.3">
      <c r="B11048"/>
      <c r="C11048"/>
    </row>
    <row r="11049" spans="2:3" x14ac:dyDescent="0.3">
      <c r="B11049"/>
      <c r="C11049"/>
    </row>
    <row r="11050" spans="2:3" x14ac:dyDescent="0.3">
      <c r="B11050"/>
      <c r="C11050"/>
    </row>
    <row r="11051" spans="2:3" x14ac:dyDescent="0.3">
      <c r="B11051"/>
      <c r="C11051"/>
    </row>
    <row r="11052" spans="2:3" x14ac:dyDescent="0.3">
      <c r="B11052"/>
      <c r="C11052"/>
    </row>
    <row r="11053" spans="2:3" x14ac:dyDescent="0.3">
      <c r="B11053"/>
      <c r="C11053"/>
    </row>
    <row r="11054" spans="2:3" x14ac:dyDescent="0.3">
      <c r="B11054"/>
      <c r="C11054"/>
    </row>
    <row r="11055" spans="2:3" x14ac:dyDescent="0.3">
      <c r="B11055"/>
      <c r="C11055"/>
    </row>
    <row r="11056" spans="2:3" x14ac:dyDescent="0.3">
      <c r="B11056"/>
      <c r="C11056"/>
    </row>
    <row r="11057" spans="2:3" x14ac:dyDescent="0.3">
      <c r="B11057"/>
      <c r="C11057"/>
    </row>
    <row r="11058" spans="2:3" x14ac:dyDescent="0.3">
      <c r="B11058"/>
      <c r="C11058"/>
    </row>
    <row r="11059" spans="2:3" x14ac:dyDescent="0.3">
      <c r="B11059"/>
      <c r="C11059"/>
    </row>
    <row r="11060" spans="2:3" x14ac:dyDescent="0.3">
      <c r="B11060"/>
      <c r="C11060"/>
    </row>
    <row r="11061" spans="2:3" x14ac:dyDescent="0.3">
      <c r="B11061"/>
      <c r="C11061"/>
    </row>
    <row r="11062" spans="2:3" x14ac:dyDescent="0.3">
      <c r="B11062"/>
      <c r="C11062"/>
    </row>
    <row r="11063" spans="2:3" x14ac:dyDescent="0.3">
      <c r="B11063"/>
      <c r="C11063"/>
    </row>
    <row r="11064" spans="2:3" x14ac:dyDescent="0.3">
      <c r="B11064"/>
      <c r="C11064"/>
    </row>
    <row r="11065" spans="2:3" x14ac:dyDescent="0.3">
      <c r="B11065"/>
      <c r="C11065"/>
    </row>
    <row r="11066" spans="2:3" x14ac:dyDescent="0.3">
      <c r="B11066"/>
      <c r="C11066"/>
    </row>
    <row r="11067" spans="2:3" x14ac:dyDescent="0.3">
      <c r="B11067"/>
      <c r="C11067"/>
    </row>
    <row r="11068" spans="2:3" x14ac:dyDescent="0.3">
      <c r="B11068"/>
      <c r="C11068"/>
    </row>
    <row r="11069" spans="2:3" x14ac:dyDescent="0.3">
      <c r="B11069"/>
      <c r="C11069"/>
    </row>
    <row r="11070" spans="2:3" x14ac:dyDescent="0.3">
      <c r="B11070"/>
      <c r="C11070"/>
    </row>
    <row r="11071" spans="2:3" x14ac:dyDescent="0.3">
      <c r="B11071"/>
      <c r="C11071"/>
    </row>
    <row r="11072" spans="2:3" x14ac:dyDescent="0.3">
      <c r="B11072"/>
      <c r="C11072"/>
    </row>
    <row r="11073" spans="2:3" x14ac:dyDescent="0.3">
      <c r="B11073"/>
      <c r="C11073"/>
    </row>
    <row r="11074" spans="2:3" x14ac:dyDescent="0.3">
      <c r="B11074"/>
      <c r="C11074"/>
    </row>
    <row r="11075" spans="2:3" x14ac:dyDescent="0.3">
      <c r="B11075"/>
      <c r="C11075"/>
    </row>
    <row r="11076" spans="2:3" x14ac:dyDescent="0.3">
      <c r="B11076"/>
      <c r="C11076"/>
    </row>
    <row r="11077" spans="2:3" x14ac:dyDescent="0.3">
      <c r="B11077"/>
      <c r="C11077"/>
    </row>
    <row r="11078" spans="2:3" x14ac:dyDescent="0.3">
      <c r="B11078"/>
      <c r="C11078"/>
    </row>
    <row r="11079" spans="2:3" x14ac:dyDescent="0.3">
      <c r="B11079"/>
      <c r="C11079"/>
    </row>
    <row r="11080" spans="2:3" x14ac:dyDescent="0.3">
      <c r="B11080"/>
      <c r="C11080"/>
    </row>
    <row r="11081" spans="2:3" x14ac:dyDescent="0.3">
      <c r="B11081"/>
      <c r="C11081"/>
    </row>
    <row r="11082" spans="2:3" x14ac:dyDescent="0.3">
      <c r="B11082"/>
      <c r="C11082"/>
    </row>
    <row r="11083" spans="2:3" x14ac:dyDescent="0.3">
      <c r="B11083"/>
      <c r="C11083"/>
    </row>
    <row r="11084" spans="2:3" x14ac:dyDescent="0.3">
      <c r="B11084"/>
      <c r="C11084"/>
    </row>
    <row r="11085" spans="2:3" x14ac:dyDescent="0.3">
      <c r="B11085"/>
      <c r="C11085"/>
    </row>
    <row r="11086" spans="2:3" x14ac:dyDescent="0.3">
      <c r="B11086"/>
      <c r="C11086"/>
    </row>
    <row r="11087" spans="2:3" x14ac:dyDescent="0.3">
      <c r="B11087"/>
      <c r="C11087"/>
    </row>
    <row r="11088" spans="2:3" x14ac:dyDescent="0.3">
      <c r="B11088"/>
      <c r="C11088"/>
    </row>
    <row r="11089" spans="2:3" x14ac:dyDescent="0.3">
      <c r="B11089"/>
      <c r="C11089"/>
    </row>
    <row r="11090" spans="2:3" x14ac:dyDescent="0.3">
      <c r="B11090"/>
      <c r="C11090"/>
    </row>
    <row r="11091" spans="2:3" x14ac:dyDescent="0.3">
      <c r="B11091"/>
      <c r="C11091"/>
    </row>
    <row r="11092" spans="2:3" x14ac:dyDescent="0.3">
      <c r="B11092"/>
      <c r="C11092"/>
    </row>
    <row r="11093" spans="2:3" x14ac:dyDescent="0.3">
      <c r="B11093"/>
      <c r="C11093"/>
    </row>
    <row r="11094" spans="2:3" x14ac:dyDescent="0.3">
      <c r="B11094"/>
      <c r="C11094"/>
    </row>
    <row r="11095" spans="2:3" x14ac:dyDescent="0.3">
      <c r="B11095"/>
      <c r="C11095"/>
    </row>
    <row r="11096" spans="2:3" x14ac:dyDescent="0.3">
      <c r="B11096"/>
      <c r="C11096"/>
    </row>
    <row r="11097" spans="2:3" x14ac:dyDescent="0.3">
      <c r="B11097"/>
      <c r="C11097"/>
    </row>
    <row r="11098" spans="2:3" x14ac:dyDescent="0.3">
      <c r="B11098"/>
      <c r="C11098"/>
    </row>
    <row r="11099" spans="2:3" x14ac:dyDescent="0.3">
      <c r="B11099"/>
      <c r="C11099"/>
    </row>
    <row r="11100" spans="2:3" x14ac:dyDescent="0.3">
      <c r="B11100"/>
      <c r="C11100"/>
    </row>
    <row r="11101" spans="2:3" x14ac:dyDescent="0.3">
      <c r="B11101"/>
      <c r="C11101"/>
    </row>
    <row r="11102" spans="2:3" x14ac:dyDescent="0.3">
      <c r="B11102"/>
      <c r="C11102"/>
    </row>
    <row r="11103" spans="2:3" x14ac:dyDescent="0.3">
      <c r="B11103"/>
      <c r="C11103"/>
    </row>
    <row r="11104" spans="2:3" x14ac:dyDescent="0.3">
      <c r="B11104"/>
      <c r="C11104"/>
    </row>
    <row r="11105" spans="2:3" x14ac:dyDescent="0.3">
      <c r="B11105"/>
      <c r="C11105"/>
    </row>
    <row r="11106" spans="2:3" x14ac:dyDescent="0.3">
      <c r="B11106"/>
      <c r="C11106"/>
    </row>
    <row r="11107" spans="2:3" x14ac:dyDescent="0.3">
      <c r="B11107"/>
      <c r="C11107"/>
    </row>
    <row r="11108" spans="2:3" x14ac:dyDescent="0.3">
      <c r="B11108"/>
      <c r="C11108"/>
    </row>
    <row r="11109" spans="2:3" x14ac:dyDescent="0.3">
      <c r="B11109"/>
      <c r="C11109"/>
    </row>
    <row r="11110" spans="2:3" x14ac:dyDescent="0.3">
      <c r="B11110"/>
      <c r="C11110"/>
    </row>
    <row r="11111" spans="2:3" x14ac:dyDescent="0.3">
      <c r="B11111"/>
      <c r="C11111"/>
    </row>
    <row r="11112" spans="2:3" x14ac:dyDescent="0.3">
      <c r="B11112"/>
      <c r="C11112"/>
    </row>
    <row r="11113" spans="2:3" x14ac:dyDescent="0.3">
      <c r="B11113"/>
      <c r="C11113"/>
    </row>
    <row r="11114" spans="2:3" x14ac:dyDescent="0.3">
      <c r="B11114"/>
      <c r="C11114"/>
    </row>
    <row r="11115" spans="2:3" x14ac:dyDescent="0.3">
      <c r="B11115"/>
      <c r="C11115"/>
    </row>
    <row r="11116" spans="2:3" x14ac:dyDescent="0.3">
      <c r="B11116"/>
      <c r="C11116"/>
    </row>
    <row r="11117" spans="2:3" x14ac:dyDescent="0.3">
      <c r="B11117"/>
      <c r="C11117"/>
    </row>
    <row r="11118" spans="2:3" x14ac:dyDescent="0.3">
      <c r="B11118"/>
      <c r="C11118"/>
    </row>
    <row r="11119" spans="2:3" x14ac:dyDescent="0.3">
      <c r="B11119"/>
      <c r="C11119"/>
    </row>
    <row r="11120" spans="2:3" x14ac:dyDescent="0.3">
      <c r="B11120"/>
      <c r="C11120"/>
    </row>
    <row r="11121" spans="2:3" x14ac:dyDescent="0.3">
      <c r="B11121"/>
      <c r="C11121"/>
    </row>
    <row r="11122" spans="2:3" x14ac:dyDescent="0.3">
      <c r="B11122"/>
      <c r="C11122"/>
    </row>
    <row r="11123" spans="2:3" x14ac:dyDescent="0.3">
      <c r="B11123"/>
      <c r="C11123"/>
    </row>
    <row r="11124" spans="2:3" x14ac:dyDescent="0.3">
      <c r="B11124"/>
      <c r="C11124"/>
    </row>
    <row r="11125" spans="2:3" x14ac:dyDescent="0.3">
      <c r="B11125"/>
      <c r="C11125"/>
    </row>
    <row r="11126" spans="2:3" x14ac:dyDescent="0.3">
      <c r="B11126"/>
      <c r="C11126"/>
    </row>
    <row r="11127" spans="2:3" x14ac:dyDescent="0.3">
      <c r="B11127"/>
      <c r="C11127"/>
    </row>
    <row r="11128" spans="2:3" x14ac:dyDescent="0.3">
      <c r="B11128"/>
      <c r="C11128"/>
    </row>
    <row r="11129" spans="2:3" x14ac:dyDescent="0.3">
      <c r="B11129"/>
      <c r="C11129"/>
    </row>
    <row r="11130" spans="2:3" x14ac:dyDescent="0.3">
      <c r="B11130"/>
      <c r="C11130"/>
    </row>
    <row r="11131" spans="2:3" x14ac:dyDescent="0.3">
      <c r="B11131"/>
      <c r="C11131"/>
    </row>
    <row r="11132" spans="2:3" x14ac:dyDescent="0.3">
      <c r="B11132"/>
      <c r="C11132"/>
    </row>
    <row r="11133" spans="2:3" x14ac:dyDescent="0.3">
      <c r="B11133"/>
      <c r="C11133"/>
    </row>
    <row r="11134" spans="2:3" x14ac:dyDescent="0.3">
      <c r="B11134"/>
      <c r="C11134"/>
    </row>
    <row r="11135" spans="2:3" x14ac:dyDescent="0.3">
      <c r="B11135"/>
      <c r="C11135"/>
    </row>
    <row r="11136" spans="2:3" x14ac:dyDescent="0.3">
      <c r="B11136"/>
      <c r="C11136"/>
    </row>
    <row r="11137" spans="2:3" x14ac:dyDescent="0.3">
      <c r="B11137"/>
      <c r="C11137"/>
    </row>
    <row r="11138" spans="2:3" x14ac:dyDescent="0.3">
      <c r="B11138"/>
      <c r="C11138"/>
    </row>
    <row r="11139" spans="2:3" x14ac:dyDescent="0.3">
      <c r="B11139"/>
      <c r="C11139"/>
    </row>
    <row r="11140" spans="2:3" x14ac:dyDescent="0.3">
      <c r="B11140"/>
      <c r="C11140"/>
    </row>
    <row r="11141" spans="2:3" x14ac:dyDescent="0.3">
      <c r="B11141"/>
      <c r="C11141"/>
    </row>
    <row r="11142" spans="2:3" x14ac:dyDescent="0.3">
      <c r="B11142"/>
      <c r="C11142"/>
    </row>
    <row r="11143" spans="2:3" x14ac:dyDescent="0.3">
      <c r="B11143"/>
      <c r="C11143"/>
    </row>
    <row r="11144" spans="2:3" x14ac:dyDescent="0.3">
      <c r="B11144"/>
      <c r="C11144"/>
    </row>
    <row r="11145" spans="2:3" x14ac:dyDescent="0.3">
      <c r="B11145"/>
      <c r="C11145"/>
    </row>
    <row r="11146" spans="2:3" x14ac:dyDescent="0.3">
      <c r="B11146"/>
      <c r="C11146"/>
    </row>
    <row r="11147" spans="2:3" x14ac:dyDescent="0.3">
      <c r="B11147"/>
      <c r="C11147"/>
    </row>
    <row r="11148" spans="2:3" x14ac:dyDescent="0.3">
      <c r="B11148"/>
      <c r="C11148"/>
    </row>
    <row r="11149" spans="2:3" x14ac:dyDescent="0.3">
      <c r="B11149"/>
      <c r="C11149"/>
    </row>
    <row r="11150" spans="2:3" x14ac:dyDescent="0.3">
      <c r="B11150"/>
      <c r="C11150"/>
    </row>
    <row r="11151" spans="2:3" x14ac:dyDescent="0.3">
      <c r="B11151"/>
      <c r="C11151"/>
    </row>
    <row r="11152" spans="2:3" x14ac:dyDescent="0.3">
      <c r="B11152"/>
      <c r="C11152"/>
    </row>
    <row r="11153" spans="2:3" x14ac:dyDescent="0.3">
      <c r="B11153"/>
      <c r="C11153"/>
    </row>
    <row r="11154" spans="2:3" x14ac:dyDescent="0.3">
      <c r="B11154"/>
      <c r="C11154"/>
    </row>
    <row r="11155" spans="2:3" x14ac:dyDescent="0.3">
      <c r="B11155"/>
      <c r="C11155"/>
    </row>
    <row r="11156" spans="2:3" x14ac:dyDescent="0.3">
      <c r="B11156"/>
      <c r="C11156"/>
    </row>
    <row r="11157" spans="2:3" x14ac:dyDescent="0.3">
      <c r="B11157"/>
      <c r="C11157"/>
    </row>
    <row r="11158" spans="2:3" x14ac:dyDescent="0.3">
      <c r="B11158"/>
      <c r="C11158"/>
    </row>
    <row r="11159" spans="2:3" x14ac:dyDescent="0.3">
      <c r="B11159"/>
      <c r="C11159"/>
    </row>
    <row r="11160" spans="2:3" x14ac:dyDescent="0.3">
      <c r="B11160"/>
      <c r="C11160"/>
    </row>
    <row r="11161" spans="2:3" x14ac:dyDescent="0.3">
      <c r="B11161"/>
      <c r="C11161"/>
    </row>
    <row r="11162" spans="2:3" x14ac:dyDescent="0.3">
      <c r="B11162"/>
      <c r="C11162"/>
    </row>
    <row r="11163" spans="2:3" x14ac:dyDescent="0.3">
      <c r="B11163"/>
      <c r="C11163"/>
    </row>
    <row r="11164" spans="2:3" x14ac:dyDescent="0.3">
      <c r="B11164"/>
      <c r="C11164"/>
    </row>
    <row r="11165" spans="2:3" x14ac:dyDescent="0.3">
      <c r="B11165"/>
      <c r="C11165"/>
    </row>
    <row r="11166" spans="2:3" x14ac:dyDescent="0.3">
      <c r="B11166"/>
      <c r="C11166"/>
    </row>
    <row r="11167" spans="2:3" x14ac:dyDescent="0.3">
      <c r="B11167"/>
      <c r="C11167"/>
    </row>
    <row r="11168" spans="2:3" x14ac:dyDescent="0.3">
      <c r="B11168"/>
      <c r="C11168"/>
    </row>
    <row r="11169" spans="2:3" x14ac:dyDescent="0.3">
      <c r="B11169"/>
      <c r="C11169"/>
    </row>
    <row r="11170" spans="2:3" x14ac:dyDescent="0.3">
      <c r="B11170"/>
      <c r="C11170"/>
    </row>
    <row r="11171" spans="2:3" x14ac:dyDescent="0.3">
      <c r="B11171"/>
      <c r="C11171"/>
    </row>
    <row r="11172" spans="2:3" x14ac:dyDescent="0.3">
      <c r="B11172"/>
      <c r="C11172"/>
    </row>
    <row r="11173" spans="2:3" x14ac:dyDescent="0.3">
      <c r="B11173"/>
      <c r="C11173"/>
    </row>
    <row r="11174" spans="2:3" x14ac:dyDescent="0.3">
      <c r="B11174"/>
      <c r="C11174"/>
    </row>
    <row r="11175" spans="2:3" x14ac:dyDescent="0.3">
      <c r="B11175"/>
      <c r="C11175"/>
    </row>
    <row r="11176" spans="2:3" x14ac:dyDescent="0.3">
      <c r="B11176"/>
      <c r="C11176"/>
    </row>
    <row r="11177" spans="2:3" x14ac:dyDescent="0.3">
      <c r="B11177"/>
      <c r="C11177"/>
    </row>
    <row r="11178" spans="2:3" x14ac:dyDescent="0.3">
      <c r="B11178"/>
      <c r="C11178"/>
    </row>
    <row r="11179" spans="2:3" x14ac:dyDescent="0.3">
      <c r="B11179"/>
      <c r="C11179"/>
    </row>
    <row r="11180" spans="2:3" x14ac:dyDescent="0.3">
      <c r="B11180"/>
      <c r="C11180"/>
    </row>
    <row r="11181" spans="2:3" x14ac:dyDescent="0.3">
      <c r="B11181"/>
      <c r="C11181"/>
    </row>
    <row r="11182" spans="2:3" x14ac:dyDescent="0.3">
      <c r="B11182"/>
      <c r="C11182"/>
    </row>
    <row r="11183" spans="2:3" x14ac:dyDescent="0.3">
      <c r="B11183"/>
      <c r="C11183"/>
    </row>
    <row r="11184" spans="2:3" x14ac:dyDescent="0.3">
      <c r="B11184"/>
      <c r="C11184"/>
    </row>
    <row r="11185" spans="2:3" x14ac:dyDescent="0.3">
      <c r="B11185"/>
      <c r="C11185"/>
    </row>
    <row r="11186" spans="2:3" x14ac:dyDescent="0.3">
      <c r="B11186"/>
      <c r="C11186"/>
    </row>
    <row r="11187" spans="2:3" x14ac:dyDescent="0.3">
      <c r="B11187"/>
      <c r="C11187"/>
    </row>
    <row r="11188" spans="2:3" x14ac:dyDescent="0.3">
      <c r="B11188"/>
      <c r="C11188"/>
    </row>
    <row r="11189" spans="2:3" x14ac:dyDescent="0.3">
      <c r="B11189"/>
      <c r="C11189"/>
    </row>
    <row r="11190" spans="2:3" x14ac:dyDescent="0.3">
      <c r="B11190"/>
      <c r="C11190"/>
    </row>
    <row r="11191" spans="2:3" x14ac:dyDescent="0.3">
      <c r="B11191"/>
      <c r="C11191"/>
    </row>
    <row r="11192" spans="2:3" x14ac:dyDescent="0.3">
      <c r="B11192"/>
      <c r="C11192"/>
    </row>
    <row r="11193" spans="2:3" x14ac:dyDescent="0.3">
      <c r="B11193"/>
      <c r="C11193"/>
    </row>
    <row r="11194" spans="2:3" x14ac:dyDescent="0.3">
      <c r="B11194"/>
      <c r="C11194"/>
    </row>
    <row r="11195" spans="2:3" x14ac:dyDescent="0.3">
      <c r="B11195"/>
      <c r="C11195"/>
    </row>
    <row r="11196" spans="2:3" x14ac:dyDescent="0.3">
      <c r="B11196"/>
      <c r="C11196"/>
    </row>
    <row r="11197" spans="2:3" x14ac:dyDescent="0.3">
      <c r="B11197"/>
      <c r="C11197"/>
    </row>
    <row r="11198" spans="2:3" x14ac:dyDescent="0.3">
      <c r="B11198"/>
      <c r="C11198"/>
    </row>
    <row r="11199" spans="2:3" x14ac:dyDescent="0.3">
      <c r="B11199"/>
      <c r="C11199"/>
    </row>
    <row r="11200" spans="2:3" x14ac:dyDescent="0.3">
      <c r="B11200"/>
      <c r="C11200"/>
    </row>
    <row r="11201" spans="2:3" x14ac:dyDescent="0.3">
      <c r="B11201"/>
      <c r="C11201"/>
    </row>
    <row r="11202" spans="2:3" x14ac:dyDescent="0.3">
      <c r="B11202"/>
      <c r="C11202"/>
    </row>
    <row r="11203" spans="2:3" x14ac:dyDescent="0.3">
      <c r="B11203"/>
      <c r="C11203"/>
    </row>
    <row r="11204" spans="2:3" x14ac:dyDescent="0.3">
      <c r="B11204"/>
      <c r="C11204"/>
    </row>
    <row r="11205" spans="2:3" x14ac:dyDescent="0.3">
      <c r="B11205"/>
      <c r="C11205"/>
    </row>
    <row r="11206" spans="2:3" x14ac:dyDescent="0.3">
      <c r="B11206"/>
      <c r="C11206"/>
    </row>
    <row r="11207" spans="2:3" x14ac:dyDescent="0.3">
      <c r="B11207"/>
      <c r="C11207"/>
    </row>
    <row r="11208" spans="2:3" x14ac:dyDescent="0.3">
      <c r="B11208"/>
      <c r="C11208"/>
    </row>
    <row r="11209" spans="2:3" x14ac:dyDescent="0.3">
      <c r="B11209"/>
      <c r="C11209"/>
    </row>
    <row r="11210" spans="2:3" x14ac:dyDescent="0.3">
      <c r="B11210"/>
      <c r="C11210"/>
    </row>
    <row r="11211" spans="2:3" x14ac:dyDescent="0.3">
      <c r="B11211"/>
      <c r="C11211"/>
    </row>
    <row r="11212" spans="2:3" x14ac:dyDescent="0.3">
      <c r="B11212"/>
      <c r="C11212"/>
    </row>
    <row r="11213" spans="2:3" x14ac:dyDescent="0.3">
      <c r="B11213"/>
      <c r="C11213"/>
    </row>
    <row r="11214" spans="2:3" x14ac:dyDescent="0.3">
      <c r="B11214"/>
      <c r="C11214"/>
    </row>
    <row r="11215" spans="2:3" x14ac:dyDescent="0.3">
      <c r="B11215"/>
      <c r="C11215"/>
    </row>
    <row r="11216" spans="2:3" x14ac:dyDescent="0.3">
      <c r="B11216"/>
      <c r="C11216"/>
    </row>
    <row r="11217" spans="2:3" x14ac:dyDescent="0.3">
      <c r="B11217"/>
      <c r="C11217"/>
    </row>
    <row r="11218" spans="2:3" x14ac:dyDescent="0.3">
      <c r="B11218"/>
      <c r="C11218"/>
    </row>
    <row r="11219" spans="2:3" x14ac:dyDescent="0.3">
      <c r="B11219"/>
      <c r="C11219"/>
    </row>
    <row r="11220" spans="2:3" x14ac:dyDescent="0.3">
      <c r="B11220"/>
      <c r="C11220"/>
    </row>
    <row r="11221" spans="2:3" x14ac:dyDescent="0.3">
      <c r="B11221"/>
      <c r="C11221"/>
    </row>
    <row r="11222" spans="2:3" x14ac:dyDescent="0.3">
      <c r="B11222"/>
      <c r="C11222"/>
    </row>
    <row r="11223" spans="2:3" x14ac:dyDescent="0.3">
      <c r="B11223"/>
      <c r="C11223"/>
    </row>
    <row r="11224" spans="2:3" x14ac:dyDescent="0.3">
      <c r="B11224"/>
      <c r="C11224"/>
    </row>
    <row r="11225" spans="2:3" x14ac:dyDescent="0.3">
      <c r="B11225"/>
      <c r="C11225"/>
    </row>
    <row r="11226" spans="2:3" x14ac:dyDescent="0.3">
      <c r="B11226"/>
      <c r="C11226"/>
    </row>
    <row r="11227" spans="2:3" x14ac:dyDescent="0.3">
      <c r="B11227"/>
      <c r="C11227"/>
    </row>
    <row r="11228" spans="2:3" x14ac:dyDescent="0.3">
      <c r="B11228"/>
      <c r="C11228"/>
    </row>
    <row r="11229" spans="2:3" x14ac:dyDescent="0.3">
      <c r="B11229"/>
      <c r="C11229"/>
    </row>
    <row r="11230" spans="2:3" x14ac:dyDescent="0.3">
      <c r="B11230"/>
      <c r="C11230"/>
    </row>
    <row r="11231" spans="2:3" x14ac:dyDescent="0.3">
      <c r="B11231"/>
      <c r="C11231"/>
    </row>
    <row r="11232" spans="2:3" x14ac:dyDescent="0.3">
      <c r="B11232"/>
      <c r="C11232"/>
    </row>
    <row r="11233" spans="2:3" x14ac:dyDescent="0.3">
      <c r="B11233"/>
      <c r="C11233"/>
    </row>
    <row r="11234" spans="2:3" x14ac:dyDescent="0.3">
      <c r="B11234"/>
      <c r="C11234"/>
    </row>
    <row r="11235" spans="2:3" x14ac:dyDescent="0.3">
      <c r="B11235"/>
      <c r="C11235"/>
    </row>
    <row r="11236" spans="2:3" x14ac:dyDescent="0.3">
      <c r="B11236"/>
      <c r="C11236"/>
    </row>
    <row r="11237" spans="2:3" x14ac:dyDescent="0.3">
      <c r="B11237"/>
      <c r="C11237"/>
    </row>
    <row r="11238" spans="2:3" x14ac:dyDescent="0.3">
      <c r="B11238"/>
      <c r="C11238"/>
    </row>
    <row r="11239" spans="2:3" x14ac:dyDescent="0.3">
      <c r="B11239"/>
      <c r="C11239"/>
    </row>
    <row r="11240" spans="2:3" x14ac:dyDescent="0.3">
      <c r="B11240"/>
      <c r="C11240"/>
    </row>
    <row r="11241" spans="2:3" x14ac:dyDescent="0.3">
      <c r="B11241"/>
      <c r="C11241"/>
    </row>
    <row r="11242" spans="2:3" x14ac:dyDescent="0.3">
      <c r="B11242"/>
      <c r="C11242"/>
    </row>
    <row r="11243" spans="2:3" x14ac:dyDescent="0.3">
      <c r="B11243"/>
      <c r="C11243"/>
    </row>
    <row r="11244" spans="2:3" x14ac:dyDescent="0.3">
      <c r="B11244"/>
      <c r="C11244"/>
    </row>
    <row r="11245" spans="2:3" x14ac:dyDescent="0.3">
      <c r="B11245"/>
      <c r="C11245"/>
    </row>
    <row r="11246" spans="2:3" x14ac:dyDescent="0.3">
      <c r="B11246"/>
      <c r="C11246"/>
    </row>
    <row r="11247" spans="2:3" x14ac:dyDescent="0.3">
      <c r="B11247"/>
      <c r="C11247"/>
    </row>
    <row r="11248" spans="2:3" x14ac:dyDescent="0.3">
      <c r="B11248"/>
      <c r="C11248"/>
    </row>
    <row r="11249" spans="2:3" x14ac:dyDescent="0.3">
      <c r="B11249"/>
      <c r="C11249"/>
    </row>
    <row r="11250" spans="2:3" x14ac:dyDescent="0.3">
      <c r="B11250"/>
      <c r="C11250"/>
    </row>
    <row r="11251" spans="2:3" x14ac:dyDescent="0.3">
      <c r="B11251"/>
      <c r="C11251"/>
    </row>
    <row r="11252" spans="2:3" x14ac:dyDescent="0.3">
      <c r="B11252"/>
      <c r="C11252"/>
    </row>
    <row r="11253" spans="2:3" x14ac:dyDescent="0.3">
      <c r="B11253"/>
      <c r="C11253"/>
    </row>
    <row r="11254" spans="2:3" x14ac:dyDescent="0.3">
      <c r="B11254"/>
      <c r="C11254"/>
    </row>
    <row r="11255" spans="2:3" x14ac:dyDescent="0.3">
      <c r="B11255"/>
      <c r="C11255"/>
    </row>
    <row r="11256" spans="2:3" x14ac:dyDescent="0.3">
      <c r="B11256"/>
      <c r="C11256"/>
    </row>
    <row r="11257" spans="2:3" x14ac:dyDescent="0.3">
      <c r="B11257"/>
      <c r="C11257"/>
    </row>
    <row r="11258" spans="2:3" x14ac:dyDescent="0.3">
      <c r="B11258"/>
      <c r="C11258"/>
    </row>
    <row r="11259" spans="2:3" x14ac:dyDescent="0.3">
      <c r="B11259"/>
      <c r="C11259"/>
    </row>
    <row r="11260" spans="2:3" x14ac:dyDescent="0.3">
      <c r="B11260"/>
      <c r="C11260"/>
    </row>
    <row r="11261" spans="2:3" x14ac:dyDescent="0.3">
      <c r="B11261"/>
      <c r="C11261"/>
    </row>
    <row r="11262" spans="2:3" x14ac:dyDescent="0.3">
      <c r="B11262"/>
      <c r="C11262"/>
    </row>
    <row r="11263" spans="2:3" x14ac:dyDescent="0.3">
      <c r="B11263"/>
      <c r="C11263"/>
    </row>
    <row r="11264" spans="2:3" x14ac:dyDescent="0.3">
      <c r="B11264"/>
      <c r="C11264"/>
    </row>
    <row r="11265" spans="2:3" x14ac:dyDescent="0.3">
      <c r="B11265"/>
      <c r="C11265"/>
    </row>
    <row r="11266" spans="2:3" x14ac:dyDescent="0.3">
      <c r="B11266"/>
      <c r="C11266"/>
    </row>
    <row r="11267" spans="2:3" x14ac:dyDescent="0.3">
      <c r="B11267"/>
      <c r="C11267"/>
    </row>
    <row r="11268" spans="2:3" x14ac:dyDescent="0.3">
      <c r="B11268"/>
      <c r="C11268"/>
    </row>
    <row r="11269" spans="2:3" x14ac:dyDescent="0.3">
      <c r="B11269"/>
      <c r="C11269"/>
    </row>
    <row r="11270" spans="2:3" x14ac:dyDescent="0.3">
      <c r="B11270"/>
      <c r="C11270"/>
    </row>
    <row r="11271" spans="2:3" x14ac:dyDescent="0.3">
      <c r="B11271"/>
      <c r="C11271"/>
    </row>
    <row r="11272" spans="2:3" x14ac:dyDescent="0.3">
      <c r="B11272"/>
      <c r="C11272"/>
    </row>
    <row r="11273" spans="2:3" x14ac:dyDescent="0.3">
      <c r="B11273"/>
      <c r="C11273"/>
    </row>
    <row r="11274" spans="2:3" x14ac:dyDescent="0.3">
      <c r="B11274"/>
      <c r="C11274"/>
    </row>
    <row r="11275" spans="2:3" x14ac:dyDescent="0.3">
      <c r="B11275"/>
      <c r="C11275"/>
    </row>
    <row r="11276" spans="2:3" x14ac:dyDescent="0.3">
      <c r="B11276"/>
      <c r="C11276"/>
    </row>
    <row r="11277" spans="2:3" x14ac:dyDescent="0.3">
      <c r="B11277"/>
      <c r="C11277"/>
    </row>
    <row r="11278" spans="2:3" x14ac:dyDescent="0.3">
      <c r="B11278"/>
      <c r="C11278"/>
    </row>
    <row r="11279" spans="2:3" x14ac:dyDescent="0.3">
      <c r="B11279"/>
      <c r="C11279"/>
    </row>
    <row r="11280" spans="2:3" x14ac:dyDescent="0.3">
      <c r="B11280"/>
      <c r="C11280"/>
    </row>
    <row r="11281" spans="2:3" x14ac:dyDescent="0.3">
      <c r="B11281"/>
      <c r="C11281"/>
    </row>
    <row r="11282" spans="2:3" x14ac:dyDescent="0.3">
      <c r="B11282"/>
      <c r="C11282"/>
    </row>
    <row r="11283" spans="2:3" x14ac:dyDescent="0.3">
      <c r="B11283"/>
      <c r="C11283"/>
    </row>
    <row r="11284" spans="2:3" x14ac:dyDescent="0.3">
      <c r="B11284"/>
      <c r="C11284"/>
    </row>
    <row r="11285" spans="2:3" x14ac:dyDescent="0.3">
      <c r="B11285"/>
      <c r="C11285"/>
    </row>
    <row r="11286" spans="2:3" x14ac:dyDescent="0.3">
      <c r="B11286"/>
      <c r="C11286"/>
    </row>
    <row r="11287" spans="2:3" x14ac:dyDescent="0.3">
      <c r="B11287"/>
      <c r="C11287"/>
    </row>
    <row r="11288" spans="2:3" x14ac:dyDescent="0.3">
      <c r="B11288"/>
      <c r="C11288"/>
    </row>
    <row r="11289" spans="2:3" x14ac:dyDescent="0.3">
      <c r="B11289"/>
      <c r="C11289"/>
    </row>
    <row r="11290" spans="2:3" x14ac:dyDescent="0.3">
      <c r="B11290"/>
      <c r="C11290"/>
    </row>
    <row r="11291" spans="2:3" x14ac:dyDescent="0.3">
      <c r="B11291"/>
      <c r="C11291"/>
    </row>
    <row r="11292" spans="2:3" x14ac:dyDescent="0.3">
      <c r="B11292"/>
      <c r="C11292"/>
    </row>
    <row r="11293" spans="2:3" x14ac:dyDescent="0.3">
      <c r="B11293"/>
      <c r="C11293"/>
    </row>
    <row r="11294" spans="2:3" x14ac:dyDescent="0.3">
      <c r="B11294"/>
      <c r="C11294"/>
    </row>
    <row r="11295" spans="2:3" x14ac:dyDescent="0.3">
      <c r="B11295"/>
      <c r="C11295"/>
    </row>
    <row r="11296" spans="2:3" x14ac:dyDescent="0.3">
      <c r="B11296"/>
      <c r="C11296"/>
    </row>
    <row r="11297" spans="2:3" x14ac:dyDescent="0.3">
      <c r="B11297"/>
      <c r="C11297"/>
    </row>
    <row r="11298" spans="2:3" x14ac:dyDescent="0.3">
      <c r="B11298"/>
      <c r="C11298"/>
    </row>
    <row r="11299" spans="2:3" x14ac:dyDescent="0.3">
      <c r="B11299"/>
      <c r="C11299"/>
    </row>
    <row r="11300" spans="2:3" x14ac:dyDescent="0.3">
      <c r="B11300"/>
      <c r="C11300"/>
    </row>
    <row r="11301" spans="2:3" x14ac:dyDescent="0.3">
      <c r="B11301"/>
      <c r="C11301"/>
    </row>
    <row r="11302" spans="2:3" x14ac:dyDescent="0.3">
      <c r="B11302"/>
      <c r="C11302"/>
    </row>
    <row r="11303" spans="2:3" x14ac:dyDescent="0.3">
      <c r="B11303"/>
      <c r="C11303"/>
    </row>
    <row r="11304" spans="2:3" x14ac:dyDescent="0.3">
      <c r="B11304"/>
      <c r="C11304"/>
    </row>
    <row r="11305" spans="2:3" x14ac:dyDescent="0.3">
      <c r="B11305"/>
      <c r="C11305"/>
    </row>
    <row r="11306" spans="2:3" x14ac:dyDescent="0.3">
      <c r="B11306"/>
      <c r="C11306"/>
    </row>
    <row r="11307" spans="2:3" x14ac:dyDescent="0.3">
      <c r="B11307"/>
      <c r="C11307"/>
    </row>
    <row r="11308" spans="2:3" x14ac:dyDescent="0.3">
      <c r="B11308"/>
      <c r="C11308"/>
    </row>
    <row r="11309" spans="2:3" x14ac:dyDescent="0.3">
      <c r="B11309"/>
      <c r="C11309"/>
    </row>
    <row r="11310" spans="2:3" x14ac:dyDescent="0.3">
      <c r="B11310"/>
      <c r="C11310"/>
    </row>
    <row r="11311" spans="2:3" x14ac:dyDescent="0.3">
      <c r="B11311"/>
      <c r="C11311"/>
    </row>
    <row r="11312" spans="2:3" x14ac:dyDescent="0.3">
      <c r="B11312"/>
      <c r="C11312"/>
    </row>
    <row r="11313" spans="2:3" x14ac:dyDescent="0.3">
      <c r="B11313"/>
      <c r="C11313"/>
    </row>
    <row r="11314" spans="2:3" x14ac:dyDescent="0.3">
      <c r="B11314"/>
      <c r="C11314"/>
    </row>
    <row r="11315" spans="2:3" x14ac:dyDescent="0.3">
      <c r="B11315"/>
      <c r="C11315"/>
    </row>
    <row r="11316" spans="2:3" x14ac:dyDescent="0.3">
      <c r="B11316"/>
      <c r="C11316"/>
    </row>
    <row r="11317" spans="2:3" x14ac:dyDescent="0.3">
      <c r="B11317"/>
      <c r="C11317"/>
    </row>
    <row r="11318" spans="2:3" x14ac:dyDescent="0.3">
      <c r="B11318"/>
      <c r="C11318"/>
    </row>
    <row r="11319" spans="2:3" x14ac:dyDescent="0.3">
      <c r="B11319"/>
      <c r="C11319"/>
    </row>
    <row r="11320" spans="2:3" x14ac:dyDescent="0.3">
      <c r="B11320"/>
      <c r="C11320"/>
    </row>
    <row r="11321" spans="2:3" x14ac:dyDescent="0.3">
      <c r="B11321"/>
      <c r="C11321"/>
    </row>
    <row r="11322" spans="2:3" x14ac:dyDescent="0.3">
      <c r="B11322"/>
      <c r="C11322"/>
    </row>
    <row r="11323" spans="2:3" x14ac:dyDescent="0.3">
      <c r="B11323"/>
      <c r="C11323"/>
    </row>
    <row r="11324" spans="2:3" x14ac:dyDescent="0.3">
      <c r="B11324"/>
      <c r="C11324"/>
    </row>
    <row r="11325" spans="2:3" x14ac:dyDescent="0.3">
      <c r="B11325"/>
      <c r="C11325"/>
    </row>
    <row r="11326" spans="2:3" x14ac:dyDescent="0.3">
      <c r="B11326"/>
      <c r="C11326"/>
    </row>
    <row r="11327" spans="2:3" x14ac:dyDescent="0.3">
      <c r="B11327"/>
      <c r="C11327"/>
    </row>
    <row r="11328" spans="2:3" x14ac:dyDescent="0.3">
      <c r="B11328"/>
      <c r="C11328"/>
    </row>
    <row r="11329" spans="2:3" x14ac:dyDescent="0.3">
      <c r="B11329"/>
      <c r="C11329"/>
    </row>
    <row r="11330" spans="2:3" x14ac:dyDescent="0.3">
      <c r="B11330"/>
      <c r="C11330"/>
    </row>
    <row r="11331" spans="2:3" x14ac:dyDescent="0.3">
      <c r="B11331"/>
      <c r="C11331"/>
    </row>
    <row r="11332" spans="2:3" x14ac:dyDescent="0.3">
      <c r="B11332"/>
      <c r="C11332"/>
    </row>
    <row r="11333" spans="2:3" x14ac:dyDescent="0.3">
      <c r="B11333"/>
      <c r="C11333"/>
    </row>
    <row r="11334" spans="2:3" x14ac:dyDescent="0.3">
      <c r="B11334"/>
      <c r="C11334"/>
    </row>
    <row r="11335" spans="2:3" x14ac:dyDescent="0.3">
      <c r="B11335"/>
      <c r="C11335"/>
    </row>
    <row r="11336" spans="2:3" x14ac:dyDescent="0.3">
      <c r="B11336"/>
      <c r="C11336"/>
    </row>
    <row r="11337" spans="2:3" x14ac:dyDescent="0.3">
      <c r="B11337"/>
      <c r="C11337"/>
    </row>
    <row r="11338" spans="2:3" x14ac:dyDescent="0.3">
      <c r="B11338"/>
      <c r="C11338"/>
    </row>
    <row r="11339" spans="2:3" x14ac:dyDescent="0.3">
      <c r="B11339"/>
      <c r="C11339"/>
    </row>
    <row r="11340" spans="2:3" x14ac:dyDescent="0.3">
      <c r="B11340"/>
      <c r="C11340"/>
    </row>
    <row r="11341" spans="2:3" x14ac:dyDescent="0.3">
      <c r="B11341"/>
      <c r="C11341"/>
    </row>
    <row r="11342" spans="2:3" x14ac:dyDescent="0.3">
      <c r="B11342"/>
      <c r="C11342"/>
    </row>
    <row r="11343" spans="2:3" x14ac:dyDescent="0.3">
      <c r="B11343"/>
      <c r="C11343"/>
    </row>
    <row r="11344" spans="2:3" x14ac:dyDescent="0.3">
      <c r="B11344"/>
      <c r="C11344"/>
    </row>
    <row r="11345" spans="2:3" x14ac:dyDescent="0.3">
      <c r="B11345"/>
      <c r="C11345"/>
    </row>
    <row r="11346" spans="2:3" x14ac:dyDescent="0.3">
      <c r="B11346"/>
      <c r="C11346"/>
    </row>
    <row r="11347" spans="2:3" x14ac:dyDescent="0.3">
      <c r="B11347"/>
      <c r="C11347"/>
    </row>
    <row r="11348" spans="2:3" x14ac:dyDescent="0.3">
      <c r="B11348"/>
      <c r="C11348"/>
    </row>
    <row r="11349" spans="2:3" x14ac:dyDescent="0.3">
      <c r="B11349"/>
      <c r="C11349"/>
    </row>
    <row r="11350" spans="2:3" x14ac:dyDescent="0.3">
      <c r="B11350"/>
      <c r="C11350"/>
    </row>
    <row r="11351" spans="2:3" x14ac:dyDescent="0.3">
      <c r="B11351"/>
      <c r="C11351"/>
    </row>
    <row r="11352" spans="2:3" x14ac:dyDescent="0.3">
      <c r="B11352"/>
      <c r="C11352"/>
    </row>
    <row r="11353" spans="2:3" x14ac:dyDescent="0.3">
      <c r="B11353"/>
      <c r="C11353"/>
    </row>
    <row r="11354" spans="2:3" x14ac:dyDescent="0.3">
      <c r="B11354"/>
      <c r="C11354"/>
    </row>
    <row r="11355" spans="2:3" x14ac:dyDescent="0.3">
      <c r="B11355"/>
      <c r="C11355"/>
    </row>
    <row r="11356" spans="2:3" x14ac:dyDescent="0.3">
      <c r="B11356"/>
      <c r="C11356"/>
    </row>
    <row r="11357" spans="2:3" x14ac:dyDescent="0.3">
      <c r="B11357"/>
      <c r="C11357"/>
    </row>
    <row r="11358" spans="2:3" x14ac:dyDescent="0.3">
      <c r="B11358"/>
      <c r="C11358"/>
    </row>
    <row r="11359" spans="2:3" x14ac:dyDescent="0.3">
      <c r="B11359"/>
      <c r="C11359"/>
    </row>
    <row r="11360" spans="2:3" x14ac:dyDescent="0.3">
      <c r="B11360"/>
      <c r="C11360"/>
    </row>
    <row r="11361" spans="2:3" x14ac:dyDescent="0.3">
      <c r="B11361"/>
      <c r="C11361"/>
    </row>
    <row r="11362" spans="2:3" x14ac:dyDescent="0.3">
      <c r="B11362"/>
      <c r="C11362"/>
    </row>
    <row r="11363" spans="2:3" x14ac:dyDescent="0.3">
      <c r="B11363"/>
      <c r="C11363"/>
    </row>
    <row r="11364" spans="2:3" x14ac:dyDescent="0.3">
      <c r="B11364"/>
      <c r="C11364"/>
    </row>
    <row r="11365" spans="2:3" x14ac:dyDescent="0.3">
      <c r="B11365"/>
      <c r="C11365"/>
    </row>
    <row r="11366" spans="2:3" x14ac:dyDescent="0.3">
      <c r="B11366"/>
      <c r="C11366"/>
    </row>
    <row r="11367" spans="2:3" x14ac:dyDescent="0.3">
      <c r="B11367"/>
      <c r="C11367"/>
    </row>
    <row r="11368" spans="2:3" x14ac:dyDescent="0.3">
      <c r="B11368"/>
      <c r="C11368"/>
    </row>
    <row r="11369" spans="2:3" x14ac:dyDescent="0.3">
      <c r="B11369"/>
      <c r="C11369"/>
    </row>
    <row r="11370" spans="2:3" x14ac:dyDescent="0.3">
      <c r="B11370"/>
      <c r="C11370"/>
    </row>
    <row r="11371" spans="2:3" x14ac:dyDescent="0.3">
      <c r="B11371"/>
      <c r="C11371"/>
    </row>
    <row r="11372" spans="2:3" x14ac:dyDescent="0.3">
      <c r="B11372"/>
      <c r="C11372"/>
    </row>
    <row r="11373" spans="2:3" x14ac:dyDescent="0.3">
      <c r="B11373"/>
      <c r="C11373"/>
    </row>
    <row r="11374" spans="2:3" x14ac:dyDescent="0.3">
      <c r="B11374"/>
      <c r="C11374"/>
    </row>
    <row r="11375" spans="2:3" x14ac:dyDescent="0.3">
      <c r="B11375"/>
      <c r="C11375"/>
    </row>
    <row r="11376" spans="2:3" x14ac:dyDescent="0.3">
      <c r="B11376"/>
      <c r="C11376"/>
    </row>
    <row r="11377" spans="2:3" x14ac:dyDescent="0.3">
      <c r="B11377"/>
      <c r="C11377"/>
    </row>
    <row r="11378" spans="2:3" x14ac:dyDescent="0.3">
      <c r="B11378"/>
      <c r="C11378"/>
    </row>
    <row r="11379" spans="2:3" x14ac:dyDescent="0.3">
      <c r="B11379"/>
      <c r="C11379"/>
    </row>
    <row r="11380" spans="2:3" x14ac:dyDescent="0.3">
      <c r="B11380"/>
      <c r="C11380"/>
    </row>
    <row r="11381" spans="2:3" x14ac:dyDescent="0.3">
      <c r="B11381"/>
      <c r="C11381"/>
    </row>
    <row r="11382" spans="2:3" x14ac:dyDescent="0.3">
      <c r="B11382"/>
      <c r="C11382"/>
    </row>
    <row r="11383" spans="2:3" x14ac:dyDescent="0.3">
      <c r="B11383"/>
      <c r="C11383"/>
    </row>
    <row r="11384" spans="2:3" x14ac:dyDescent="0.3">
      <c r="B11384"/>
      <c r="C11384"/>
    </row>
    <row r="11385" spans="2:3" x14ac:dyDescent="0.3">
      <c r="B11385"/>
      <c r="C11385"/>
    </row>
    <row r="11386" spans="2:3" x14ac:dyDescent="0.3">
      <c r="B11386"/>
      <c r="C11386"/>
    </row>
    <row r="11387" spans="2:3" x14ac:dyDescent="0.3">
      <c r="B11387"/>
      <c r="C11387"/>
    </row>
    <row r="11388" spans="2:3" x14ac:dyDescent="0.3">
      <c r="B11388"/>
      <c r="C11388"/>
    </row>
    <row r="11389" spans="2:3" x14ac:dyDescent="0.3">
      <c r="B11389"/>
      <c r="C11389"/>
    </row>
    <row r="11390" spans="2:3" x14ac:dyDescent="0.3">
      <c r="B11390"/>
      <c r="C11390"/>
    </row>
    <row r="11391" spans="2:3" x14ac:dyDescent="0.3">
      <c r="B11391"/>
      <c r="C11391"/>
    </row>
    <row r="11392" spans="2:3" x14ac:dyDescent="0.3">
      <c r="B11392"/>
      <c r="C11392"/>
    </row>
    <row r="11393" spans="2:3" x14ac:dyDescent="0.3">
      <c r="B11393"/>
      <c r="C11393"/>
    </row>
    <row r="11394" spans="2:3" x14ac:dyDescent="0.3">
      <c r="B11394"/>
      <c r="C11394"/>
    </row>
    <row r="11395" spans="2:3" x14ac:dyDescent="0.3">
      <c r="B11395"/>
      <c r="C11395"/>
    </row>
    <row r="11396" spans="2:3" x14ac:dyDescent="0.3">
      <c r="B11396"/>
      <c r="C11396"/>
    </row>
    <row r="11397" spans="2:3" x14ac:dyDescent="0.3">
      <c r="B11397"/>
      <c r="C11397"/>
    </row>
    <row r="11398" spans="2:3" x14ac:dyDescent="0.3">
      <c r="B11398"/>
      <c r="C11398"/>
    </row>
    <row r="11399" spans="2:3" x14ac:dyDescent="0.3">
      <c r="B11399"/>
      <c r="C11399"/>
    </row>
    <row r="11400" spans="2:3" x14ac:dyDescent="0.3">
      <c r="B11400"/>
      <c r="C11400"/>
    </row>
    <row r="11401" spans="2:3" x14ac:dyDescent="0.3">
      <c r="B11401"/>
      <c r="C11401"/>
    </row>
    <row r="11402" spans="2:3" x14ac:dyDescent="0.3">
      <c r="B11402"/>
      <c r="C11402"/>
    </row>
    <row r="11403" spans="2:3" x14ac:dyDescent="0.3">
      <c r="B11403"/>
      <c r="C11403"/>
    </row>
    <row r="11404" spans="2:3" x14ac:dyDescent="0.3">
      <c r="B11404"/>
      <c r="C11404"/>
    </row>
    <row r="11405" spans="2:3" x14ac:dyDescent="0.3">
      <c r="B11405"/>
      <c r="C11405"/>
    </row>
    <row r="11406" spans="2:3" x14ac:dyDescent="0.3">
      <c r="B11406"/>
      <c r="C11406"/>
    </row>
    <row r="11407" spans="2:3" x14ac:dyDescent="0.3">
      <c r="B11407"/>
      <c r="C11407"/>
    </row>
    <row r="11408" spans="2:3" x14ac:dyDescent="0.3">
      <c r="B11408"/>
      <c r="C11408"/>
    </row>
    <row r="11409" spans="2:3" x14ac:dyDescent="0.3">
      <c r="B11409"/>
      <c r="C11409"/>
    </row>
    <row r="11410" spans="2:3" x14ac:dyDescent="0.3">
      <c r="B11410"/>
      <c r="C11410"/>
    </row>
    <row r="11411" spans="2:3" x14ac:dyDescent="0.3">
      <c r="B11411"/>
      <c r="C11411"/>
    </row>
    <row r="11412" spans="2:3" x14ac:dyDescent="0.3">
      <c r="B11412"/>
      <c r="C11412"/>
    </row>
    <row r="11413" spans="2:3" x14ac:dyDescent="0.3">
      <c r="B11413"/>
      <c r="C11413"/>
    </row>
    <row r="11414" spans="2:3" x14ac:dyDescent="0.3">
      <c r="B11414"/>
      <c r="C11414"/>
    </row>
    <row r="11415" spans="2:3" x14ac:dyDescent="0.3">
      <c r="B11415"/>
      <c r="C11415"/>
    </row>
    <row r="11416" spans="2:3" x14ac:dyDescent="0.3">
      <c r="B11416"/>
      <c r="C11416"/>
    </row>
    <row r="11417" spans="2:3" x14ac:dyDescent="0.3">
      <c r="B11417"/>
      <c r="C11417"/>
    </row>
    <row r="11418" spans="2:3" x14ac:dyDescent="0.3">
      <c r="B11418"/>
      <c r="C11418"/>
    </row>
    <row r="11419" spans="2:3" x14ac:dyDescent="0.3">
      <c r="B11419"/>
      <c r="C11419"/>
    </row>
    <row r="11420" spans="2:3" x14ac:dyDescent="0.3">
      <c r="B11420"/>
      <c r="C11420"/>
    </row>
    <row r="11421" spans="2:3" x14ac:dyDescent="0.3">
      <c r="B11421"/>
      <c r="C11421"/>
    </row>
    <row r="11422" spans="2:3" x14ac:dyDescent="0.3">
      <c r="B11422"/>
      <c r="C11422"/>
    </row>
    <row r="11423" spans="2:3" x14ac:dyDescent="0.3">
      <c r="B11423"/>
      <c r="C11423"/>
    </row>
    <row r="11424" spans="2:3" x14ac:dyDescent="0.3">
      <c r="B11424"/>
      <c r="C11424"/>
    </row>
    <row r="11425" spans="2:3" x14ac:dyDescent="0.3">
      <c r="B11425"/>
      <c r="C11425"/>
    </row>
    <row r="11426" spans="2:3" x14ac:dyDescent="0.3">
      <c r="B11426"/>
      <c r="C11426"/>
    </row>
    <row r="11427" spans="2:3" x14ac:dyDescent="0.3">
      <c r="B11427"/>
      <c r="C11427"/>
    </row>
    <row r="11428" spans="2:3" x14ac:dyDescent="0.3">
      <c r="B11428"/>
      <c r="C11428"/>
    </row>
    <row r="11429" spans="2:3" x14ac:dyDescent="0.3">
      <c r="B11429"/>
      <c r="C11429"/>
    </row>
    <row r="11430" spans="2:3" x14ac:dyDescent="0.3">
      <c r="B11430"/>
      <c r="C11430"/>
    </row>
    <row r="11431" spans="2:3" x14ac:dyDescent="0.3">
      <c r="B11431"/>
      <c r="C11431"/>
    </row>
    <row r="11432" spans="2:3" x14ac:dyDescent="0.3">
      <c r="B11432"/>
      <c r="C11432"/>
    </row>
    <row r="11433" spans="2:3" x14ac:dyDescent="0.3">
      <c r="B11433"/>
      <c r="C11433"/>
    </row>
    <row r="11434" spans="2:3" x14ac:dyDescent="0.3">
      <c r="B11434"/>
      <c r="C11434"/>
    </row>
    <row r="11435" spans="2:3" x14ac:dyDescent="0.3">
      <c r="B11435"/>
      <c r="C11435"/>
    </row>
    <row r="11436" spans="2:3" x14ac:dyDescent="0.3">
      <c r="B11436"/>
      <c r="C11436"/>
    </row>
    <row r="11437" spans="2:3" x14ac:dyDescent="0.3">
      <c r="B11437"/>
      <c r="C11437"/>
    </row>
    <row r="11438" spans="2:3" x14ac:dyDescent="0.3">
      <c r="B11438"/>
      <c r="C11438"/>
    </row>
    <row r="11439" spans="2:3" x14ac:dyDescent="0.3">
      <c r="B11439"/>
      <c r="C11439"/>
    </row>
    <row r="11440" spans="2:3" x14ac:dyDescent="0.3">
      <c r="B11440"/>
      <c r="C11440"/>
    </row>
    <row r="11441" spans="2:3" x14ac:dyDescent="0.3">
      <c r="B11441"/>
      <c r="C11441"/>
    </row>
    <row r="11442" spans="2:3" x14ac:dyDescent="0.3">
      <c r="B11442"/>
      <c r="C11442"/>
    </row>
    <row r="11443" spans="2:3" x14ac:dyDescent="0.3">
      <c r="B11443"/>
      <c r="C11443"/>
    </row>
    <row r="11444" spans="2:3" x14ac:dyDescent="0.3">
      <c r="B11444"/>
      <c r="C11444"/>
    </row>
    <row r="11445" spans="2:3" x14ac:dyDescent="0.3">
      <c r="B11445"/>
      <c r="C11445"/>
    </row>
    <row r="11446" spans="2:3" x14ac:dyDescent="0.3">
      <c r="B11446"/>
      <c r="C11446"/>
    </row>
    <row r="11447" spans="2:3" x14ac:dyDescent="0.3">
      <c r="B11447"/>
      <c r="C11447"/>
    </row>
    <row r="11448" spans="2:3" x14ac:dyDescent="0.3">
      <c r="B11448"/>
      <c r="C11448"/>
    </row>
    <row r="11449" spans="2:3" x14ac:dyDescent="0.3">
      <c r="B11449"/>
      <c r="C11449"/>
    </row>
    <row r="11450" spans="2:3" x14ac:dyDescent="0.3">
      <c r="B11450"/>
      <c r="C11450"/>
    </row>
    <row r="11451" spans="2:3" x14ac:dyDescent="0.3">
      <c r="B11451"/>
      <c r="C11451"/>
    </row>
    <row r="11452" spans="2:3" x14ac:dyDescent="0.3">
      <c r="B11452"/>
      <c r="C11452"/>
    </row>
    <row r="11453" spans="2:3" x14ac:dyDescent="0.3">
      <c r="B11453"/>
      <c r="C11453"/>
    </row>
    <row r="11454" spans="2:3" x14ac:dyDescent="0.3">
      <c r="B11454"/>
      <c r="C11454"/>
    </row>
    <row r="11455" spans="2:3" x14ac:dyDescent="0.3">
      <c r="B11455"/>
      <c r="C11455"/>
    </row>
    <row r="11456" spans="2:3" x14ac:dyDescent="0.3">
      <c r="B11456"/>
      <c r="C11456"/>
    </row>
    <row r="11457" spans="2:3" x14ac:dyDescent="0.3">
      <c r="B11457"/>
      <c r="C11457"/>
    </row>
    <row r="11458" spans="2:3" x14ac:dyDescent="0.3">
      <c r="B11458"/>
      <c r="C11458"/>
    </row>
    <row r="11459" spans="2:3" x14ac:dyDescent="0.3">
      <c r="B11459"/>
      <c r="C11459"/>
    </row>
    <row r="11460" spans="2:3" x14ac:dyDescent="0.3">
      <c r="B11460"/>
      <c r="C11460"/>
    </row>
    <row r="11461" spans="2:3" x14ac:dyDescent="0.3">
      <c r="B11461"/>
      <c r="C11461"/>
    </row>
    <row r="11462" spans="2:3" x14ac:dyDescent="0.3">
      <c r="B11462"/>
      <c r="C11462"/>
    </row>
    <row r="11463" spans="2:3" x14ac:dyDescent="0.3">
      <c r="B11463"/>
      <c r="C11463"/>
    </row>
    <row r="11464" spans="2:3" x14ac:dyDescent="0.3">
      <c r="B11464"/>
      <c r="C11464"/>
    </row>
    <row r="11465" spans="2:3" x14ac:dyDescent="0.3">
      <c r="B11465"/>
      <c r="C11465"/>
    </row>
    <row r="11466" spans="2:3" x14ac:dyDescent="0.3">
      <c r="B11466"/>
      <c r="C11466"/>
    </row>
    <row r="11467" spans="2:3" x14ac:dyDescent="0.3">
      <c r="B11467"/>
      <c r="C11467"/>
    </row>
    <row r="11468" spans="2:3" x14ac:dyDescent="0.3">
      <c r="B11468"/>
      <c r="C11468"/>
    </row>
    <row r="11469" spans="2:3" x14ac:dyDescent="0.3">
      <c r="B11469"/>
      <c r="C11469"/>
    </row>
    <row r="11470" spans="2:3" x14ac:dyDescent="0.3">
      <c r="B11470"/>
      <c r="C11470"/>
    </row>
    <row r="11471" spans="2:3" x14ac:dyDescent="0.3">
      <c r="B11471"/>
      <c r="C11471"/>
    </row>
    <row r="11472" spans="2:3" x14ac:dyDescent="0.3">
      <c r="B11472"/>
      <c r="C11472"/>
    </row>
    <row r="11473" spans="2:3" x14ac:dyDescent="0.3">
      <c r="B11473"/>
      <c r="C11473"/>
    </row>
    <row r="11474" spans="2:3" x14ac:dyDescent="0.3">
      <c r="B11474"/>
      <c r="C11474"/>
    </row>
    <row r="11475" spans="2:3" x14ac:dyDescent="0.3">
      <c r="B11475"/>
      <c r="C11475"/>
    </row>
    <row r="11476" spans="2:3" x14ac:dyDescent="0.3">
      <c r="B11476"/>
      <c r="C11476"/>
    </row>
    <row r="11477" spans="2:3" x14ac:dyDescent="0.3">
      <c r="B11477"/>
      <c r="C11477"/>
    </row>
    <row r="11478" spans="2:3" x14ac:dyDescent="0.3">
      <c r="B11478"/>
      <c r="C11478"/>
    </row>
    <row r="11479" spans="2:3" x14ac:dyDescent="0.3">
      <c r="B11479"/>
      <c r="C11479"/>
    </row>
    <row r="11480" spans="2:3" x14ac:dyDescent="0.3">
      <c r="B11480"/>
      <c r="C11480"/>
    </row>
    <row r="11481" spans="2:3" x14ac:dyDescent="0.3">
      <c r="B11481"/>
      <c r="C11481"/>
    </row>
    <row r="11482" spans="2:3" x14ac:dyDescent="0.3">
      <c r="B11482"/>
      <c r="C11482"/>
    </row>
    <row r="11483" spans="2:3" x14ac:dyDescent="0.3">
      <c r="B11483"/>
      <c r="C11483"/>
    </row>
    <row r="11484" spans="2:3" x14ac:dyDescent="0.3">
      <c r="B11484"/>
      <c r="C11484"/>
    </row>
    <row r="11485" spans="2:3" x14ac:dyDescent="0.3">
      <c r="B11485"/>
      <c r="C11485"/>
    </row>
    <row r="11486" spans="2:3" x14ac:dyDescent="0.3">
      <c r="B11486"/>
      <c r="C11486"/>
    </row>
    <row r="11487" spans="2:3" x14ac:dyDescent="0.3">
      <c r="B11487"/>
      <c r="C11487"/>
    </row>
    <row r="11488" spans="2:3" x14ac:dyDescent="0.3">
      <c r="B11488"/>
      <c r="C11488"/>
    </row>
    <row r="11489" spans="2:3" x14ac:dyDescent="0.3">
      <c r="B11489"/>
      <c r="C11489"/>
    </row>
    <row r="11490" spans="2:3" x14ac:dyDescent="0.3">
      <c r="B11490"/>
      <c r="C11490"/>
    </row>
    <row r="11491" spans="2:3" x14ac:dyDescent="0.3">
      <c r="B11491"/>
      <c r="C11491"/>
    </row>
    <row r="11492" spans="2:3" x14ac:dyDescent="0.3">
      <c r="B11492"/>
      <c r="C11492"/>
    </row>
    <row r="11493" spans="2:3" x14ac:dyDescent="0.3">
      <c r="B11493"/>
      <c r="C11493"/>
    </row>
    <row r="11494" spans="2:3" x14ac:dyDescent="0.3">
      <c r="B11494"/>
      <c r="C11494"/>
    </row>
    <row r="11495" spans="2:3" x14ac:dyDescent="0.3">
      <c r="B11495"/>
      <c r="C11495"/>
    </row>
    <row r="11496" spans="2:3" x14ac:dyDescent="0.3">
      <c r="B11496"/>
      <c r="C11496"/>
    </row>
    <row r="11497" spans="2:3" x14ac:dyDescent="0.3">
      <c r="B11497"/>
      <c r="C11497"/>
    </row>
    <row r="11498" spans="2:3" x14ac:dyDescent="0.3">
      <c r="B11498"/>
      <c r="C11498"/>
    </row>
    <row r="11499" spans="2:3" x14ac:dyDescent="0.3">
      <c r="B11499"/>
      <c r="C11499"/>
    </row>
    <row r="11500" spans="2:3" x14ac:dyDescent="0.3">
      <c r="B11500"/>
      <c r="C11500"/>
    </row>
    <row r="11501" spans="2:3" x14ac:dyDescent="0.3">
      <c r="B11501"/>
      <c r="C11501"/>
    </row>
    <row r="11502" spans="2:3" x14ac:dyDescent="0.3">
      <c r="B11502"/>
      <c r="C11502"/>
    </row>
    <row r="11503" spans="2:3" x14ac:dyDescent="0.3">
      <c r="B11503"/>
      <c r="C11503"/>
    </row>
    <row r="11504" spans="2:3" x14ac:dyDescent="0.3">
      <c r="B11504"/>
      <c r="C11504"/>
    </row>
    <row r="11505" spans="2:3" x14ac:dyDescent="0.3">
      <c r="B11505"/>
      <c r="C11505"/>
    </row>
    <row r="11506" spans="2:3" x14ac:dyDescent="0.3">
      <c r="B11506"/>
      <c r="C11506"/>
    </row>
    <row r="11507" spans="2:3" x14ac:dyDescent="0.3">
      <c r="B11507"/>
      <c r="C11507"/>
    </row>
    <row r="11508" spans="2:3" x14ac:dyDescent="0.3">
      <c r="B11508"/>
      <c r="C11508"/>
    </row>
    <row r="11509" spans="2:3" x14ac:dyDescent="0.3">
      <c r="B11509"/>
      <c r="C11509"/>
    </row>
    <row r="11510" spans="2:3" x14ac:dyDescent="0.3">
      <c r="B11510"/>
      <c r="C11510"/>
    </row>
    <row r="11511" spans="2:3" x14ac:dyDescent="0.3">
      <c r="B11511"/>
      <c r="C11511"/>
    </row>
    <row r="11512" spans="2:3" x14ac:dyDescent="0.3">
      <c r="B11512"/>
      <c r="C11512"/>
    </row>
    <row r="11513" spans="2:3" x14ac:dyDescent="0.3">
      <c r="B11513"/>
      <c r="C11513"/>
    </row>
    <row r="11514" spans="2:3" x14ac:dyDescent="0.3">
      <c r="B11514"/>
      <c r="C11514"/>
    </row>
    <row r="11515" spans="2:3" x14ac:dyDescent="0.3">
      <c r="B11515"/>
      <c r="C11515"/>
    </row>
    <row r="11516" spans="2:3" x14ac:dyDescent="0.3">
      <c r="B11516"/>
      <c r="C11516"/>
    </row>
    <row r="11517" spans="2:3" x14ac:dyDescent="0.3">
      <c r="B11517"/>
      <c r="C11517"/>
    </row>
    <row r="11518" spans="2:3" x14ac:dyDescent="0.3">
      <c r="B11518"/>
      <c r="C11518"/>
    </row>
    <row r="11519" spans="2:3" x14ac:dyDescent="0.3">
      <c r="B11519"/>
      <c r="C11519"/>
    </row>
    <row r="11520" spans="2:3" x14ac:dyDescent="0.3">
      <c r="B11520"/>
      <c r="C11520"/>
    </row>
    <row r="11521" spans="2:3" x14ac:dyDescent="0.3">
      <c r="B11521"/>
      <c r="C11521"/>
    </row>
    <row r="11522" spans="2:3" x14ac:dyDescent="0.3">
      <c r="B11522"/>
      <c r="C11522"/>
    </row>
    <row r="11523" spans="2:3" x14ac:dyDescent="0.3">
      <c r="B11523"/>
      <c r="C11523"/>
    </row>
    <row r="11524" spans="2:3" x14ac:dyDescent="0.3">
      <c r="B11524"/>
      <c r="C11524"/>
    </row>
    <row r="11525" spans="2:3" x14ac:dyDescent="0.3">
      <c r="B11525"/>
      <c r="C11525"/>
    </row>
    <row r="11526" spans="2:3" x14ac:dyDescent="0.3">
      <c r="B11526"/>
      <c r="C11526"/>
    </row>
    <row r="11527" spans="2:3" x14ac:dyDescent="0.3">
      <c r="B11527"/>
      <c r="C11527"/>
    </row>
    <row r="11528" spans="2:3" x14ac:dyDescent="0.3">
      <c r="B11528"/>
      <c r="C11528"/>
    </row>
    <row r="11529" spans="2:3" x14ac:dyDescent="0.3">
      <c r="B11529"/>
      <c r="C11529"/>
    </row>
    <row r="11530" spans="2:3" x14ac:dyDescent="0.3">
      <c r="B11530"/>
      <c r="C11530"/>
    </row>
    <row r="11531" spans="2:3" x14ac:dyDescent="0.3">
      <c r="B11531"/>
      <c r="C11531"/>
    </row>
    <row r="11532" spans="2:3" x14ac:dyDescent="0.3">
      <c r="B11532"/>
      <c r="C11532"/>
    </row>
    <row r="11533" spans="2:3" x14ac:dyDescent="0.3">
      <c r="B11533"/>
      <c r="C11533"/>
    </row>
    <row r="11534" spans="2:3" x14ac:dyDescent="0.3">
      <c r="B11534"/>
      <c r="C11534"/>
    </row>
    <row r="11535" spans="2:3" x14ac:dyDescent="0.3">
      <c r="B11535"/>
      <c r="C11535"/>
    </row>
    <row r="11536" spans="2:3" x14ac:dyDescent="0.3">
      <c r="B11536"/>
      <c r="C11536"/>
    </row>
    <row r="11537" spans="2:3" x14ac:dyDescent="0.3">
      <c r="B11537"/>
      <c r="C11537"/>
    </row>
    <row r="11538" spans="2:3" x14ac:dyDescent="0.3">
      <c r="B11538"/>
      <c r="C11538"/>
    </row>
    <row r="11539" spans="2:3" x14ac:dyDescent="0.3">
      <c r="B11539"/>
      <c r="C11539"/>
    </row>
    <row r="11540" spans="2:3" x14ac:dyDescent="0.3">
      <c r="B11540"/>
      <c r="C11540"/>
    </row>
    <row r="11541" spans="2:3" x14ac:dyDescent="0.3">
      <c r="B11541"/>
      <c r="C11541"/>
    </row>
    <row r="11542" spans="2:3" x14ac:dyDescent="0.3">
      <c r="B11542"/>
      <c r="C11542"/>
    </row>
    <row r="11543" spans="2:3" x14ac:dyDescent="0.3">
      <c r="B11543"/>
      <c r="C11543"/>
    </row>
    <row r="11544" spans="2:3" x14ac:dyDescent="0.3">
      <c r="B11544"/>
      <c r="C11544"/>
    </row>
    <row r="11545" spans="2:3" x14ac:dyDescent="0.3">
      <c r="B11545"/>
      <c r="C11545"/>
    </row>
    <row r="11546" spans="2:3" x14ac:dyDescent="0.3">
      <c r="B11546"/>
      <c r="C11546"/>
    </row>
    <row r="11547" spans="2:3" x14ac:dyDescent="0.3">
      <c r="B11547"/>
      <c r="C11547"/>
    </row>
    <row r="11548" spans="2:3" x14ac:dyDescent="0.3">
      <c r="B11548"/>
      <c r="C11548"/>
    </row>
    <row r="11549" spans="2:3" x14ac:dyDescent="0.3">
      <c r="B11549"/>
      <c r="C11549"/>
    </row>
    <row r="11550" spans="2:3" x14ac:dyDescent="0.3">
      <c r="B11550"/>
      <c r="C11550"/>
    </row>
    <row r="11551" spans="2:3" x14ac:dyDescent="0.3">
      <c r="B11551"/>
      <c r="C11551"/>
    </row>
    <row r="11552" spans="2:3" x14ac:dyDescent="0.3">
      <c r="B11552"/>
      <c r="C11552"/>
    </row>
    <row r="11553" spans="2:3" x14ac:dyDescent="0.3">
      <c r="B11553"/>
      <c r="C11553"/>
    </row>
    <row r="11554" spans="2:3" x14ac:dyDescent="0.3">
      <c r="B11554"/>
      <c r="C11554"/>
    </row>
    <row r="11555" spans="2:3" x14ac:dyDescent="0.3">
      <c r="B11555"/>
      <c r="C11555"/>
    </row>
    <row r="11556" spans="2:3" x14ac:dyDescent="0.3">
      <c r="B11556"/>
      <c r="C11556"/>
    </row>
    <row r="11557" spans="2:3" x14ac:dyDescent="0.3">
      <c r="B11557"/>
      <c r="C11557"/>
    </row>
    <row r="11558" spans="2:3" x14ac:dyDescent="0.3">
      <c r="B11558"/>
      <c r="C11558"/>
    </row>
    <row r="11559" spans="2:3" x14ac:dyDescent="0.3">
      <c r="B11559"/>
      <c r="C11559"/>
    </row>
    <row r="11560" spans="2:3" x14ac:dyDescent="0.3">
      <c r="B11560"/>
      <c r="C11560"/>
    </row>
    <row r="11561" spans="2:3" x14ac:dyDescent="0.3">
      <c r="B11561"/>
      <c r="C11561"/>
    </row>
    <row r="11562" spans="2:3" x14ac:dyDescent="0.3">
      <c r="B11562"/>
      <c r="C11562"/>
    </row>
    <row r="11563" spans="2:3" x14ac:dyDescent="0.3">
      <c r="B11563"/>
      <c r="C11563"/>
    </row>
    <row r="11564" spans="2:3" x14ac:dyDescent="0.3">
      <c r="B11564"/>
      <c r="C11564"/>
    </row>
    <row r="11565" spans="2:3" x14ac:dyDescent="0.3">
      <c r="B11565"/>
      <c r="C11565"/>
    </row>
    <row r="11566" spans="2:3" x14ac:dyDescent="0.3">
      <c r="B11566"/>
      <c r="C11566"/>
    </row>
    <row r="11567" spans="2:3" x14ac:dyDescent="0.3">
      <c r="B11567"/>
      <c r="C11567"/>
    </row>
    <row r="11568" spans="2:3" x14ac:dyDescent="0.3">
      <c r="B11568"/>
      <c r="C11568"/>
    </row>
    <row r="11569" spans="2:3" x14ac:dyDescent="0.3">
      <c r="B11569"/>
      <c r="C11569"/>
    </row>
    <row r="11570" spans="2:3" x14ac:dyDescent="0.3">
      <c r="B11570"/>
      <c r="C11570"/>
    </row>
    <row r="11571" spans="2:3" x14ac:dyDescent="0.3">
      <c r="B11571"/>
      <c r="C11571"/>
    </row>
    <row r="11572" spans="2:3" x14ac:dyDescent="0.3">
      <c r="B11572"/>
      <c r="C11572"/>
    </row>
    <row r="11573" spans="2:3" x14ac:dyDescent="0.3">
      <c r="B11573"/>
      <c r="C11573"/>
    </row>
    <row r="11574" spans="2:3" x14ac:dyDescent="0.3">
      <c r="B11574"/>
      <c r="C11574"/>
    </row>
    <row r="11575" spans="2:3" x14ac:dyDescent="0.3">
      <c r="B11575"/>
      <c r="C11575"/>
    </row>
    <row r="11576" spans="2:3" x14ac:dyDescent="0.3">
      <c r="B11576"/>
      <c r="C11576"/>
    </row>
    <row r="11577" spans="2:3" x14ac:dyDescent="0.3">
      <c r="B11577"/>
      <c r="C11577"/>
    </row>
    <row r="11578" spans="2:3" x14ac:dyDescent="0.3">
      <c r="B11578"/>
      <c r="C11578"/>
    </row>
    <row r="11579" spans="2:3" x14ac:dyDescent="0.3">
      <c r="B11579"/>
      <c r="C11579"/>
    </row>
    <row r="11580" spans="2:3" x14ac:dyDescent="0.3">
      <c r="B11580"/>
      <c r="C11580"/>
    </row>
    <row r="11581" spans="2:3" x14ac:dyDescent="0.3">
      <c r="B11581"/>
      <c r="C11581"/>
    </row>
    <row r="11582" spans="2:3" x14ac:dyDescent="0.3">
      <c r="B11582"/>
      <c r="C11582"/>
    </row>
    <row r="11583" spans="2:3" x14ac:dyDescent="0.3">
      <c r="B11583"/>
      <c r="C11583"/>
    </row>
    <row r="11584" spans="2:3" x14ac:dyDescent="0.3">
      <c r="B11584"/>
      <c r="C11584"/>
    </row>
    <row r="11585" spans="2:3" x14ac:dyDescent="0.3">
      <c r="B11585"/>
      <c r="C11585"/>
    </row>
    <row r="11586" spans="2:3" x14ac:dyDescent="0.3">
      <c r="B11586"/>
      <c r="C11586"/>
    </row>
    <row r="11587" spans="2:3" x14ac:dyDescent="0.3">
      <c r="B11587"/>
      <c r="C11587"/>
    </row>
    <row r="11588" spans="2:3" x14ac:dyDescent="0.3">
      <c r="B11588"/>
      <c r="C11588"/>
    </row>
    <row r="11589" spans="2:3" x14ac:dyDescent="0.3">
      <c r="B11589"/>
      <c r="C11589"/>
    </row>
    <row r="11590" spans="2:3" x14ac:dyDescent="0.3">
      <c r="B11590"/>
      <c r="C11590"/>
    </row>
    <row r="11591" spans="2:3" x14ac:dyDescent="0.3">
      <c r="B11591"/>
      <c r="C11591"/>
    </row>
    <row r="11592" spans="2:3" x14ac:dyDescent="0.3">
      <c r="B11592"/>
      <c r="C11592"/>
    </row>
    <row r="11593" spans="2:3" x14ac:dyDescent="0.3">
      <c r="B11593"/>
      <c r="C11593"/>
    </row>
    <row r="11594" spans="2:3" x14ac:dyDescent="0.3">
      <c r="B11594"/>
      <c r="C11594"/>
    </row>
    <row r="11595" spans="2:3" x14ac:dyDescent="0.3">
      <c r="B11595"/>
      <c r="C11595"/>
    </row>
    <row r="11596" spans="2:3" x14ac:dyDescent="0.3">
      <c r="B11596"/>
      <c r="C11596"/>
    </row>
    <row r="11597" spans="2:3" x14ac:dyDescent="0.3">
      <c r="B11597"/>
      <c r="C11597"/>
    </row>
    <row r="11598" spans="2:3" x14ac:dyDescent="0.3">
      <c r="B11598"/>
      <c r="C11598"/>
    </row>
    <row r="11599" spans="2:3" x14ac:dyDescent="0.3">
      <c r="B11599"/>
      <c r="C11599"/>
    </row>
    <row r="11600" spans="2:3" x14ac:dyDescent="0.3">
      <c r="B11600"/>
      <c r="C11600"/>
    </row>
    <row r="11601" spans="2:3" x14ac:dyDescent="0.3">
      <c r="B11601"/>
      <c r="C11601"/>
    </row>
    <row r="11602" spans="2:3" x14ac:dyDescent="0.3">
      <c r="B11602"/>
      <c r="C11602"/>
    </row>
    <row r="11603" spans="2:3" x14ac:dyDescent="0.3">
      <c r="B11603"/>
      <c r="C11603"/>
    </row>
    <row r="11604" spans="2:3" x14ac:dyDescent="0.3">
      <c r="B11604"/>
      <c r="C11604"/>
    </row>
    <row r="11605" spans="2:3" x14ac:dyDescent="0.3">
      <c r="B11605"/>
      <c r="C11605"/>
    </row>
    <row r="11606" spans="2:3" x14ac:dyDescent="0.3">
      <c r="B11606"/>
      <c r="C11606"/>
    </row>
    <row r="11607" spans="2:3" x14ac:dyDescent="0.3">
      <c r="B11607"/>
      <c r="C11607"/>
    </row>
    <row r="11608" spans="2:3" x14ac:dyDescent="0.3">
      <c r="B11608"/>
      <c r="C11608"/>
    </row>
    <row r="11609" spans="2:3" x14ac:dyDescent="0.3">
      <c r="B11609"/>
      <c r="C11609"/>
    </row>
    <row r="11610" spans="2:3" x14ac:dyDescent="0.3">
      <c r="B11610"/>
      <c r="C11610"/>
    </row>
    <row r="11611" spans="2:3" x14ac:dyDescent="0.3">
      <c r="B11611"/>
      <c r="C11611"/>
    </row>
    <row r="11612" spans="2:3" x14ac:dyDescent="0.3">
      <c r="B11612"/>
      <c r="C11612"/>
    </row>
    <row r="11613" spans="2:3" x14ac:dyDescent="0.3">
      <c r="B11613"/>
      <c r="C11613"/>
    </row>
    <row r="11614" spans="2:3" x14ac:dyDescent="0.3">
      <c r="B11614"/>
      <c r="C11614"/>
    </row>
    <row r="11615" spans="2:3" x14ac:dyDescent="0.3">
      <c r="B11615"/>
      <c r="C11615"/>
    </row>
    <row r="11616" spans="2:3" x14ac:dyDescent="0.3">
      <c r="B11616"/>
      <c r="C11616"/>
    </row>
    <row r="11617" spans="2:3" x14ac:dyDescent="0.3">
      <c r="B11617"/>
      <c r="C11617"/>
    </row>
    <row r="11618" spans="2:3" x14ac:dyDescent="0.3">
      <c r="B11618"/>
      <c r="C11618"/>
    </row>
    <row r="11619" spans="2:3" x14ac:dyDescent="0.3">
      <c r="B11619"/>
      <c r="C11619"/>
    </row>
    <row r="11620" spans="2:3" x14ac:dyDescent="0.3">
      <c r="B11620"/>
      <c r="C11620"/>
    </row>
    <row r="11621" spans="2:3" x14ac:dyDescent="0.3">
      <c r="B11621"/>
      <c r="C11621"/>
    </row>
    <row r="11622" spans="2:3" x14ac:dyDescent="0.3">
      <c r="B11622"/>
      <c r="C11622"/>
    </row>
    <row r="11623" spans="2:3" x14ac:dyDescent="0.3">
      <c r="B11623"/>
      <c r="C11623"/>
    </row>
    <row r="11624" spans="2:3" x14ac:dyDescent="0.3">
      <c r="B11624"/>
      <c r="C11624"/>
    </row>
    <row r="11625" spans="2:3" x14ac:dyDescent="0.3">
      <c r="B11625"/>
      <c r="C11625"/>
    </row>
    <row r="11626" spans="2:3" x14ac:dyDescent="0.3">
      <c r="B11626"/>
      <c r="C11626"/>
    </row>
    <row r="11627" spans="2:3" x14ac:dyDescent="0.3">
      <c r="B11627"/>
      <c r="C11627"/>
    </row>
    <row r="11628" spans="2:3" x14ac:dyDescent="0.3">
      <c r="B11628"/>
      <c r="C11628"/>
    </row>
    <row r="11629" spans="2:3" x14ac:dyDescent="0.3">
      <c r="B11629"/>
      <c r="C11629"/>
    </row>
    <row r="11630" spans="2:3" x14ac:dyDescent="0.3">
      <c r="B11630"/>
      <c r="C11630"/>
    </row>
    <row r="11631" spans="2:3" x14ac:dyDescent="0.3">
      <c r="B11631"/>
      <c r="C11631"/>
    </row>
    <row r="11632" spans="2:3" x14ac:dyDescent="0.3">
      <c r="B11632"/>
      <c r="C11632"/>
    </row>
    <row r="11633" spans="2:3" x14ac:dyDescent="0.3">
      <c r="B11633"/>
      <c r="C11633"/>
    </row>
    <row r="11634" spans="2:3" x14ac:dyDescent="0.3">
      <c r="B11634"/>
      <c r="C11634"/>
    </row>
    <row r="11635" spans="2:3" x14ac:dyDescent="0.3">
      <c r="B11635"/>
      <c r="C11635"/>
    </row>
    <row r="11636" spans="2:3" x14ac:dyDescent="0.3">
      <c r="B11636"/>
      <c r="C11636"/>
    </row>
    <row r="11637" spans="2:3" x14ac:dyDescent="0.3">
      <c r="B11637"/>
      <c r="C11637"/>
    </row>
    <row r="11638" spans="2:3" x14ac:dyDescent="0.3">
      <c r="B11638"/>
      <c r="C11638"/>
    </row>
    <row r="11639" spans="2:3" x14ac:dyDescent="0.3">
      <c r="B11639"/>
      <c r="C11639"/>
    </row>
    <row r="11640" spans="2:3" x14ac:dyDescent="0.3">
      <c r="B11640"/>
      <c r="C11640"/>
    </row>
    <row r="11641" spans="2:3" x14ac:dyDescent="0.3">
      <c r="B11641"/>
      <c r="C11641"/>
    </row>
    <row r="11642" spans="2:3" x14ac:dyDescent="0.3">
      <c r="B11642"/>
      <c r="C11642"/>
    </row>
    <row r="11643" spans="2:3" x14ac:dyDescent="0.3">
      <c r="B11643"/>
      <c r="C11643"/>
    </row>
    <row r="11644" spans="2:3" x14ac:dyDescent="0.3">
      <c r="B11644"/>
      <c r="C11644"/>
    </row>
    <row r="11645" spans="2:3" x14ac:dyDescent="0.3">
      <c r="B11645"/>
      <c r="C11645"/>
    </row>
    <row r="11646" spans="2:3" x14ac:dyDescent="0.3">
      <c r="B11646"/>
      <c r="C11646"/>
    </row>
    <row r="11647" spans="2:3" x14ac:dyDescent="0.3">
      <c r="B11647"/>
      <c r="C11647"/>
    </row>
    <row r="11648" spans="2:3" x14ac:dyDescent="0.3">
      <c r="B11648"/>
      <c r="C11648"/>
    </row>
    <row r="11649" spans="2:3" x14ac:dyDescent="0.3">
      <c r="B11649"/>
      <c r="C11649"/>
    </row>
    <row r="11650" spans="2:3" x14ac:dyDescent="0.3">
      <c r="B11650"/>
      <c r="C11650"/>
    </row>
    <row r="11651" spans="2:3" x14ac:dyDescent="0.3">
      <c r="B11651"/>
      <c r="C11651"/>
    </row>
    <row r="11652" spans="2:3" x14ac:dyDescent="0.3">
      <c r="B11652"/>
      <c r="C11652"/>
    </row>
    <row r="11653" spans="2:3" x14ac:dyDescent="0.3">
      <c r="B11653"/>
      <c r="C11653"/>
    </row>
    <row r="11654" spans="2:3" x14ac:dyDescent="0.3">
      <c r="B11654"/>
      <c r="C11654"/>
    </row>
    <row r="11655" spans="2:3" x14ac:dyDescent="0.3">
      <c r="B11655"/>
      <c r="C11655"/>
    </row>
    <row r="11656" spans="2:3" x14ac:dyDescent="0.3">
      <c r="B11656"/>
      <c r="C11656"/>
    </row>
    <row r="11657" spans="2:3" x14ac:dyDescent="0.3">
      <c r="B11657"/>
      <c r="C11657"/>
    </row>
    <row r="11658" spans="2:3" x14ac:dyDescent="0.3">
      <c r="B11658"/>
      <c r="C11658"/>
    </row>
    <row r="11659" spans="2:3" x14ac:dyDescent="0.3">
      <c r="B11659"/>
      <c r="C11659"/>
    </row>
    <row r="11660" spans="2:3" x14ac:dyDescent="0.3">
      <c r="B11660"/>
      <c r="C11660"/>
    </row>
    <row r="11661" spans="2:3" x14ac:dyDescent="0.3">
      <c r="B11661"/>
      <c r="C11661"/>
    </row>
    <row r="11662" spans="2:3" x14ac:dyDescent="0.3">
      <c r="B11662"/>
      <c r="C11662"/>
    </row>
    <row r="11663" spans="2:3" x14ac:dyDescent="0.3">
      <c r="B11663"/>
      <c r="C11663"/>
    </row>
    <row r="11664" spans="2:3" x14ac:dyDescent="0.3">
      <c r="B11664"/>
      <c r="C11664"/>
    </row>
    <row r="11665" spans="2:3" x14ac:dyDescent="0.3">
      <c r="B11665"/>
      <c r="C11665"/>
    </row>
    <row r="11666" spans="2:3" x14ac:dyDescent="0.3">
      <c r="B11666"/>
      <c r="C11666"/>
    </row>
    <row r="11667" spans="2:3" x14ac:dyDescent="0.3">
      <c r="B11667"/>
      <c r="C11667"/>
    </row>
    <row r="11668" spans="2:3" x14ac:dyDescent="0.3">
      <c r="B11668"/>
      <c r="C11668"/>
    </row>
    <row r="11669" spans="2:3" x14ac:dyDescent="0.3">
      <c r="B11669"/>
      <c r="C11669"/>
    </row>
    <row r="11670" spans="2:3" x14ac:dyDescent="0.3">
      <c r="B11670"/>
      <c r="C11670"/>
    </row>
    <row r="11671" spans="2:3" x14ac:dyDescent="0.3">
      <c r="B11671"/>
      <c r="C11671"/>
    </row>
    <row r="11672" spans="2:3" x14ac:dyDescent="0.3">
      <c r="B11672"/>
      <c r="C11672"/>
    </row>
    <row r="11673" spans="2:3" x14ac:dyDescent="0.3">
      <c r="B11673"/>
      <c r="C11673"/>
    </row>
    <row r="11674" spans="2:3" x14ac:dyDescent="0.3">
      <c r="B11674"/>
      <c r="C11674"/>
    </row>
    <row r="11675" spans="2:3" x14ac:dyDescent="0.3">
      <c r="B11675"/>
      <c r="C11675"/>
    </row>
    <row r="11676" spans="2:3" x14ac:dyDescent="0.3">
      <c r="B11676"/>
      <c r="C11676"/>
    </row>
    <row r="11677" spans="2:3" x14ac:dyDescent="0.3">
      <c r="B11677"/>
      <c r="C11677"/>
    </row>
    <row r="11678" spans="2:3" x14ac:dyDescent="0.3">
      <c r="B11678"/>
      <c r="C11678"/>
    </row>
    <row r="11679" spans="2:3" x14ac:dyDescent="0.3">
      <c r="B11679"/>
      <c r="C11679"/>
    </row>
    <row r="11680" spans="2:3" x14ac:dyDescent="0.3">
      <c r="B11680"/>
      <c r="C11680"/>
    </row>
    <row r="11681" spans="2:3" x14ac:dyDescent="0.3">
      <c r="B11681"/>
      <c r="C11681"/>
    </row>
    <row r="11682" spans="2:3" x14ac:dyDescent="0.3">
      <c r="B11682"/>
      <c r="C11682"/>
    </row>
    <row r="11683" spans="2:3" x14ac:dyDescent="0.3">
      <c r="B11683"/>
      <c r="C11683"/>
    </row>
    <row r="11684" spans="2:3" x14ac:dyDescent="0.3">
      <c r="B11684"/>
      <c r="C11684"/>
    </row>
    <row r="11685" spans="2:3" x14ac:dyDescent="0.3">
      <c r="B11685"/>
      <c r="C11685"/>
    </row>
    <row r="11686" spans="2:3" x14ac:dyDescent="0.3">
      <c r="B11686"/>
      <c r="C11686"/>
    </row>
    <row r="11687" spans="2:3" x14ac:dyDescent="0.3">
      <c r="B11687"/>
      <c r="C11687"/>
    </row>
    <row r="11688" spans="2:3" x14ac:dyDescent="0.3">
      <c r="B11688"/>
      <c r="C11688"/>
    </row>
    <row r="11689" spans="2:3" x14ac:dyDescent="0.3">
      <c r="B11689"/>
      <c r="C11689"/>
    </row>
    <row r="11690" spans="2:3" x14ac:dyDescent="0.3">
      <c r="B11690"/>
      <c r="C11690"/>
    </row>
    <row r="11691" spans="2:3" x14ac:dyDescent="0.3">
      <c r="B11691"/>
      <c r="C11691"/>
    </row>
    <row r="11692" spans="2:3" x14ac:dyDescent="0.3">
      <c r="B11692"/>
      <c r="C11692"/>
    </row>
    <row r="11693" spans="2:3" x14ac:dyDescent="0.3">
      <c r="B11693"/>
      <c r="C11693"/>
    </row>
    <row r="11694" spans="2:3" x14ac:dyDescent="0.3">
      <c r="B11694"/>
      <c r="C11694"/>
    </row>
    <row r="11695" spans="2:3" x14ac:dyDescent="0.3">
      <c r="B11695"/>
      <c r="C11695"/>
    </row>
    <row r="11696" spans="2:3" x14ac:dyDescent="0.3">
      <c r="B11696"/>
      <c r="C11696"/>
    </row>
    <row r="11697" spans="2:3" x14ac:dyDescent="0.3">
      <c r="B11697"/>
      <c r="C11697"/>
    </row>
    <row r="11698" spans="2:3" x14ac:dyDescent="0.3">
      <c r="B11698"/>
      <c r="C11698"/>
    </row>
    <row r="11699" spans="2:3" x14ac:dyDescent="0.3">
      <c r="B11699"/>
      <c r="C11699"/>
    </row>
    <row r="11700" spans="2:3" x14ac:dyDescent="0.3">
      <c r="B11700"/>
      <c r="C11700"/>
    </row>
    <row r="11701" spans="2:3" x14ac:dyDescent="0.3">
      <c r="B11701"/>
      <c r="C11701"/>
    </row>
    <row r="11702" spans="2:3" x14ac:dyDescent="0.3">
      <c r="B11702"/>
      <c r="C11702"/>
    </row>
    <row r="11703" spans="2:3" x14ac:dyDescent="0.3">
      <c r="B11703"/>
      <c r="C11703"/>
    </row>
    <row r="11704" spans="2:3" x14ac:dyDescent="0.3">
      <c r="B11704"/>
      <c r="C11704"/>
    </row>
    <row r="11705" spans="2:3" x14ac:dyDescent="0.3">
      <c r="B11705"/>
      <c r="C11705"/>
    </row>
    <row r="11706" spans="2:3" x14ac:dyDescent="0.3">
      <c r="B11706"/>
      <c r="C11706"/>
    </row>
    <row r="11707" spans="2:3" x14ac:dyDescent="0.3">
      <c r="B11707"/>
      <c r="C11707"/>
    </row>
    <row r="11708" spans="2:3" x14ac:dyDescent="0.3">
      <c r="B11708"/>
      <c r="C11708"/>
    </row>
    <row r="11709" spans="2:3" x14ac:dyDescent="0.3">
      <c r="B11709"/>
      <c r="C11709"/>
    </row>
    <row r="11710" spans="2:3" x14ac:dyDescent="0.3">
      <c r="B11710"/>
      <c r="C11710"/>
    </row>
    <row r="11711" spans="2:3" x14ac:dyDescent="0.3">
      <c r="B11711"/>
      <c r="C11711"/>
    </row>
    <row r="11712" spans="2:3" x14ac:dyDescent="0.3">
      <c r="B11712"/>
      <c r="C11712"/>
    </row>
    <row r="11713" spans="2:3" x14ac:dyDescent="0.3">
      <c r="B11713"/>
      <c r="C11713"/>
    </row>
    <row r="11714" spans="2:3" x14ac:dyDescent="0.3">
      <c r="B11714"/>
      <c r="C11714"/>
    </row>
    <row r="11715" spans="2:3" x14ac:dyDescent="0.3">
      <c r="B11715"/>
      <c r="C11715"/>
    </row>
    <row r="11716" spans="2:3" x14ac:dyDescent="0.3">
      <c r="B11716"/>
      <c r="C11716"/>
    </row>
    <row r="11717" spans="2:3" x14ac:dyDescent="0.3">
      <c r="B11717"/>
      <c r="C11717"/>
    </row>
    <row r="11718" spans="2:3" x14ac:dyDescent="0.3">
      <c r="B11718"/>
      <c r="C11718"/>
    </row>
    <row r="11719" spans="2:3" x14ac:dyDescent="0.3">
      <c r="B11719"/>
      <c r="C11719"/>
    </row>
    <row r="11720" spans="2:3" x14ac:dyDescent="0.3">
      <c r="B11720"/>
      <c r="C11720"/>
    </row>
    <row r="11721" spans="2:3" x14ac:dyDescent="0.3">
      <c r="B11721"/>
      <c r="C11721"/>
    </row>
    <row r="11722" spans="2:3" x14ac:dyDescent="0.3">
      <c r="B11722"/>
      <c r="C11722"/>
    </row>
    <row r="11723" spans="2:3" x14ac:dyDescent="0.3">
      <c r="B11723"/>
      <c r="C11723"/>
    </row>
    <row r="11724" spans="2:3" x14ac:dyDescent="0.3">
      <c r="B11724"/>
      <c r="C11724"/>
    </row>
    <row r="11725" spans="2:3" x14ac:dyDescent="0.3">
      <c r="B11725"/>
      <c r="C11725"/>
    </row>
    <row r="11726" spans="2:3" x14ac:dyDescent="0.3">
      <c r="B11726"/>
      <c r="C11726"/>
    </row>
    <row r="11727" spans="2:3" x14ac:dyDescent="0.3">
      <c r="B11727"/>
      <c r="C11727"/>
    </row>
    <row r="11728" spans="2:3" x14ac:dyDescent="0.3">
      <c r="B11728"/>
      <c r="C11728"/>
    </row>
    <row r="11729" spans="2:3" x14ac:dyDescent="0.3">
      <c r="B11729"/>
      <c r="C11729"/>
    </row>
    <row r="11730" spans="2:3" x14ac:dyDescent="0.3">
      <c r="B11730"/>
      <c r="C11730"/>
    </row>
    <row r="11731" spans="2:3" x14ac:dyDescent="0.3">
      <c r="B11731"/>
      <c r="C11731"/>
    </row>
    <row r="11732" spans="2:3" x14ac:dyDescent="0.3">
      <c r="B11732"/>
      <c r="C11732"/>
    </row>
    <row r="11733" spans="2:3" x14ac:dyDescent="0.3">
      <c r="B11733"/>
      <c r="C11733"/>
    </row>
    <row r="11734" spans="2:3" x14ac:dyDescent="0.3">
      <c r="B11734"/>
      <c r="C11734"/>
    </row>
    <row r="11735" spans="2:3" x14ac:dyDescent="0.3">
      <c r="B11735"/>
      <c r="C11735"/>
    </row>
    <row r="11736" spans="2:3" x14ac:dyDescent="0.3">
      <c r="B11736"/>
      <c r="C11736"/>
    </row>
    <row r="11737" spans="2:3" x14ac:dyDescent="0.3">
      <c r="B11737"/>
      <c r="C11737"/>
    </row>
    <row r="11738" spans="2:3" x14ac:dyDescent="0.3">
      <c r="B11738"/>
      <c r="C11738"/>
    </row>
    <row r="11739" spans="2:3" x14ac:dyDescent="0.3">
      <c r="B11739"/>
      <c r="C11739"/>
    </row>
    <row r="11740" spans="2:3" x14ac:dyDescent="0.3">
      <c r="B11740"/>
      <c r="C11740"/>
    </row>
    <row r="11741" spans="2:3" x14ac:dyDescent="0.3">
      <c r="B11741"/>
      <c r="C11741"/>
    </row>
    <row r="11742" spans="2:3" x14ac:dyDescent="0.3">
      <c r="B11742"/>
      <c r="C11742"/>
    </row>
    <row r="11743" spans="2:3" x14ac:dyDescent="0.3">
      <c r="B11743"/>
      <c r="C11743"/>
    </row>
    <row r="11744" spans="2:3" x14ac:dyDescent="0.3">
      <c r="B11744"/>
      <c r="C11744"/>
    </row>
    <row r="11745" spans="2:3" x14ac:dyDescent="0.3">
      <c r="B11745"/>
      <c r="C11745"/>
    </row>
    <row r="11746" spans="2:3" x14ac:dyDescent="0.3">
      <c r="B11746"/>
      <c r="C11746"/>
    </row>
    <row r="11747" spans="2:3" x14ac:dyDescent="0.3">
      <c r="B11747"/>
      <c r="C11747"/>
    </row>
    <row r="11748" spans="2:3" x14ac:dyDescent="0.3">
      <c r="B11748"/>
      <c r="C11748"/>
    </row>
    <row r="11749" spans="2:3" x14ac:dyDescent="0.3">
      <c r="B11749"/>
      <c r="C11749"/>
    </row>
    <row r="11750" spans="2:3" x14ac:dyDescent="0.3">
      <c r="B11750"/>
      <c r="C11750"/>
    </row>
    <row r="11751" spans="2:3" x14ac:dyDescent="0.3">
      <c r="B11751"/>
      <c r="C11751"/>
    </row>
    <row r="11752" spans="2:3" x14ac:dyDescent="0.3">
      <c r="B11752"/>
      <c r="C11752"/>
    </row>
    <row r="11753" spans="2:3" x14ac:dyDescent="0.3">
      <c r="B11753"/>
      <c r="C11753"/>
    </row>
    <row r="11754" spans="2:3" x14ac:dyDescent="0.3">
      <c r="B11754"/>
      <c r="C11754"/>
    </row>
    <row r="11755" spans="2:3" x14ac:dyDescent="0.3">
      <c r="B11755"/>
      <c r="C11755"/>
    </row>
    <row r="11756" spans="2:3" x14ac:dyDescent="0.3">
      <c r="B11756"/>
      <c r="C11756"/>
    </row>
    <row r="11757" spans="2:3" x14ac:dyDescent="0.3">
      <c r="B11757"/>
      <c r="C11757"/>
    </row>
    <row r="11758" spans="2:3" x14ac:dyDescent="0.3">
      <c r="B11758"/>
      <c r="C11758"/>
    </row>
    <row r="11759" spans="2:3" x14ac:dyDescent="0.3">
      <c r="B11759"/>
      <c r="C11759"/>
    </row>
    <row r="11760" spans="2:3" x14ac:dyDescent="0.3">
      <c r="B11760"/>
      <c r="C11760"/>
    </row>
    <row r="11761" spans="2:3" x14ac:dyDescent="0.3">
      <c r="B11761"/>
      <c r="C11761"/>
    </row>
    <row r="11762" spans="2:3" x14ac:dyDescent="0.3">
      <c r="B11762"/>
      <c r="C11762"/>
    </row>
    <row r="11763" spans="2:3" x14ac:dyDescent="0.3">
      <c r="B11763"/>
      <c r="C11763"/>
    </row>
    <row r="11764" spans="2:3" x14ac:dyDescent="0.3">
      <c r="B11764"/>
      <c r="C11764"/>
    </row>
    <row r="11765" spans="2:3" x14ac:dyDescent="0.3">
      <c r="B11765"/>
      <c r="C11765"/>
    </row>
    <row r="11766" spans="2:3" x14ac:dyDescent="0.3">
      <c r="B11766"/>
      <c r="C11766"/>
    </row>
    <row r="11767" spans="2:3" x14ac:dyDescent="0.3">
      <c r="B11767"/>
      <c r="C11767"/>
    </row>
    <row r="11768" spans="2:3" x14ac:dyDescent="0.3">
      <c r="B11768"/>
      <c r="C11768"/>
    </row>
    <row r="11769" spans="2:3" x14ac:dyDescent="0.3">
      <c r="B11769"/>
      <c r="C11769"/>
    </row>
    <row r="11770" spans="2:3" x14ac:dyDescent="0.3">
      <c r="B11770"/>
      <c r="C11770"/>
    </row>
    <row r="11771" spans="2:3" x14ac:dyDescent="0.3">
      <c r="B11771"/>
      <c r="C11771"/>
    </row>
    <row r="11772" spans="2:3" x14ac:dyDescent="0.3">
      <c r="B11772"/>
      <c r="C11772"/>
    </row>
    <row r="11773" spans="2:3" x14ac:dyDescent="0.3">
      <c r="B11773"/>
      <c r="C11773"/>
    </row>
    <row r="11774" spans="2:3" x14ac:dyDescent="0.3">
      <c r="B11774"/>
      <c r="C11774"/>
    </row>
    <row r="11775" spans="2:3" x14ac:dyDescent="0.3">
      <c r="B11775"/>
      <c r="C11775"/>
    </row>
    <row r="11776" spans="2:3" x14ac:dyDescent="0.3">
      <c r="B11776"/>
      <c r="C11776"/>
    </row>
    <row r="11777" spans="2:3" x14ac:dyDescent="0.3">
      <c r="B11777"/>
      <c r="C11777"/>
    </row>
    <row r="11778" spans="2:3" x14ac:dyDescent="0.3">
      <c r="B11778"/>
      <c r="C11778"/>
    </row>
    <row r="11779" spans="2:3" x14ac:dyDescent="0.3">
      <c r="B11779"/>
      <c r="C11779"/>
    </row>
    <row r="11780" spans="2:3" x14ac:dyDescent="0.3">
      <c r="B11780"/>
      <c r="C11780"/>
    </row>
    <row r="11781" spans="2:3" x14ac:dyDescent="0.3">
      <c r="B11781"/>
      <c r="C11781"/>
    </row>
    <row r="11782" spans="2:3" x14ac:dyDescent="0.3">
      <c r="B11782"/>
      <c r="C11782"/>
    </row>
    <row r="11783" spans="2:3" x14ac:dyDescent="0.3">
      <c r="B11783"/>
      <c r="C11783"/>
    </row>
    <row r="11784" spans="2:3" x14ac:dyDescent="0.3">
      <c r="B11784"/>
      <c r="C11784"/>
    </row>
    <row r="11785" spans="2:3" x14ac:dyDescent="0.3">
      <c r="B11785"/>
      <c r="C11785"/>
    </row>
    <row r="11786" spans="2:3" x14ac:dyDescent="0.3">
      <c r="B11786"/>
      <c r="C11786"/>
    </row>
    <row r="11787" spans="2:3" x14ac:dyDescent="0.3">
      <c r="B11787"/>
      <c r="C11787"/>
    </row>
    <row r="11788" spans="2:3" x14ac:dyDescent="0.3">
      <c r="B11788"/>
      <c r="C11788"/>
    </row>
    <row r="11789" spans="2:3" x14ac:dyDescent="0.3">
      <c r="B11789"/>
      <c r="C11789"/>
    </row>
    <row r="11790" spans="2:3" x14ac:dyDescent="0.3">
      <c r="B11790"/>
      <c r="C11790"/>
    </row>
    <row r="11791" spans="2:3" x14ac:dyDescent="0.3">
      <c r="B11791"/>
      <c r="C11791"/>
    </row>
    <row r="11792" spans="2:3" x14ac:dyDescent="0.3">
      <c r="B11792"/>
      <c r="C11792"/>
    </row>
    <row r="11793" spans="2:3" x14ac:dyDescent="0.3">
      <c r="B11793"/>
      <c r="C11793"/>
    </row>
    <row r="11794" spans="2:3" x14ac:dyDescent="0.3">
      <c r="B11794"/>
      <c r="C11794"/>
    </row>
    <row r="11795" spans="2:3" x14ac:dyDescent="0.3">
      <c r="B11795"/>
      <c r="C11795"/>
    </row>
    <row r="11796" spans="2:3" x14ac:dyDescent="0.3">
      <c r="B11796"/>
      <c r="C11796"/>
    </row>
    <row r="11797" spans="2:3" x14ac:dyDescent="0.3">
      <c r="B11797"/>
      <c r="C11797"/>
    </row>
    <row r="11798" spans="2:3" x14ac:dyDescent="0.3">
      <c r="B11798"/>
      <c r="C11798"/>
    </row>
    <row r="11799" spans="2:3" x14ac:dyDescent="0.3">
      <c r="B11799"/>
      <c r="C11799"/>
    </row>
    <row r="11800" spans="2:3" x14ac:dyDescent="0.3">
      <c r="B11800"/>
      <c r="C11800"/>
    </row>
    <row r="11801" spans="2:3" x14ac:dyDescent="0.3">
      <c r="B11801"/>
      <c r="C11801"/>
    </row>
    <row r="11802" spans="2:3" x14ac:dyDescent="0.3">
      <c r="B11802"/>
      <c r="C11802"/>
    </row>
    <row r="11803" spans="2:3" x14ac:dyDescent="0.3">
      <c r="B11803"/>
      <c r="C11803"/>
    </row>
    <row r="11804" spans="2:3" x14ac:dyDescent="0.3">
      <c r="B11804"/>
      <c r="C11804"/>
    </row>
    <row r="11805" spans="2:3" x14ac:dyDescent="0.3">
      <c r="B11805"/>
      <c r="C11805"/>
    </row>
    <row r="11806" spans="2:3" x14ac:dyDescent="0.3">
      <c r="B11806"/>
      <c r="C11806"/>
    </row>
    <row r="11807" spans="2:3" x14ac:dyDescent="0.3">
      <c r="B11807"/>
      <c r="C11807"/>
    </row>
    <row r="11808" spans="2:3" x14ac:dyDescent="0.3">
      <c r="B11808"/>
      <c r="C11808"/>
    </row>
    <row r="11809" spans="2:3" x14ac:dyDescent="0.3">
      <c r="B11809"/>
      <c r="C11809"/>
    </row>
    <row r="11810" spans="2:3" x14ac:dyDescent="0.3">
      <c r="B11810"/>
      <c r="C11810"/>
    </row>
    <row r="11811" spans="2:3" x14ac:dyDescent="0.3">
      <c r="B11811"/>
      <c r="C11811"/>
    </row>
    <row r="11812" spans="2:3" x14ac:dyDescent="0.3">
      <c r="B11812"/>
      <c r="C11812"/>
    </row>
    <row r="11813" spans="2:3" x14ac:dyDescent="0.3">
      <c r="B11813"/>
      <c r="C11813"/>
    </row>
    <row r="11814" spans="2:3" x14ac:dyDescent="0.3">
      <c r="B11814"/>
      <c r="C11814"/>
    </row>
    <row r="11815" spans="2:3" x14ac:dyDescent="0.3">
      <c r="B11815"/>
      <c r="C11815"/>
    </row>
    <row r="11816" spans="2:3" x14ac:dyDescent="0.3">
      <c r="B11816"/>
      <c r="C11816"/>
    </row>
    <row r="11817" spans="2:3" x14ac:dyDescent="0.3">
      <c r="B11817"/>
      <c r="C11817"/>
    </row>
    <row r="11818" spans="2:3" x14ac:dyDescent="0.3">
      <c r="B11818"/>
      <c r="C11818"/>
    </row>
    <row r="11819" spans="2:3" x14ac:dyDescent="0.3">
      <c r="B11819"/>
      <c r="C11819"/>
    </row>
    <row r="11820" spans="2:3" x14ac:dyDescent="0.3">
      <c r="B11820"/>
      <c r="C11820"/>
    </row>
    <row r="11821" spans="2:3" x14ac:dyDescent="0.3">
      <c r="B11821"/>
      <c r="C11821"/>
    </row>
    <row r="11822" spans="2:3" x14ac:dyDescent="0.3">
      <c r="B11822"/>
      <c r="C11822"/>
    </row>
    <row r="11823" spans="2:3" x14ac:dyDescent="0.3">
      <c r="B11823"/>
      <c r="C11823"/>
    </row>
    <row r="11824" spans="2:3" x14ac:dyDescent="0.3">
      <c r="B11824"/>
      <c r="C11824"/>
    </row>
    <row r="11825" spans="2:3" x14ac:dyDescent="0.3">
      <c r="B11825"/>
      <c r="C11825"/>
    </row>
    <row r="11826" spans="2:3" x14ac:dyDescent="0.3">
      <c r="B11826"/>
      <c r="C11826"/>
    </row>
    <row r="11827" spans="2:3" x14ac:dyDescent="0.3">
      <c r="B11827"/>
      <c r="C11827"/>
    </row>
    <row r="11828" spans="2:3" x14ac:dyDescent="0.3">
      <c r="B11828"/>
      <c r="C11828"/>
    </row>
    <row r="11829" spans="2:3" x14ac:dyDescent="0.3">
      <c r="B11829"/>
      <c r="C11829"/>
    </row>
    <row r="11830" spans="2:3" x14ac:dyDescent="0.3">
      <c r="B11830"/>
      <c r="C11830"/>
    </row>
    <row r="11831" spans="2:3" x14ac:dyDescent="0.3">
      <c r="B11831"/>
      <c r="C11831"/>
    </row>
    <row r="11832" spans="2:3" x14ac:dyDescent="0.3">
      <c r="B11832"/>
      <c r="C11832"/>
    </row>
    <row r="11833" spans="2:3" x14ac:dyDescent="0.3">
      <c r="B11833"/>
      <c r="C11833"/>
    </row>
    <row r="11834" spans="2:3" x14ac:dyDescent="0.3">
      <c r="B11834"/>
      <c r="C11834"/>
    </row>
    <row r="11835" spans="2:3" x14ac:dyDescent="0.3">
      <c r="B11835"/>
      <c r="C11835"/>
    </row>
    <row r="11836" spans="2:3" x14ac:dyDescent="0.3">
      <c r="B11836"/>
      <c r="C11836"/>
    </row>
    <row r="11837" spans="2:3" x14ac:dyDescent="0.3">
      <c r="B11837"/>
      <c r="C11837"/>
    </row>
    <row r="11838" spans="2:3" x14ac:dyDescent="0.3">
      <c r="B11838"/>
      <c r="C11838"/>
    </row>
    <row r="11839" spans="2:3" x14ac:dyDescent="0.3">
      <c r="B11839"/>
      <c r="C11839"/>
    </row>
    <row r="11840" spans="2:3" x14ac:dyDescent="0.3">
      <c r="B11840"/>
      <c r="C11840"/>
    </row>
    <row r="11841" spans="2:3" x14ac:dyDescent="0.3">
      <c r="B11841"/>
      <c r="C11841"/>
    </row>
    <row r="11842" spans="2:3" x14ac:dyDescent="0.3">
      <c r="B11842"/>
      <c r="C11842"/>
    </row>
    <row r="11843" spans="2:3" x14ac:dyDescent="0.3">
      <c r="B11843"/>
      <c r="C11843"/>
    </row>
    <row r="11844" spans="2:3" x14ac:dyDescent="0.3">
      <c r="B11844"/>
      <c r="C11844"/>
    </row>
    <row r="11845" spans="2:3" x14ac:dyDescent="0.3">
      <c r="B11845"/>
      <c r="C11845"/>
    </row>
    <row r="11846" spans="2:3" x14ac:dyDescent="0.3">
      <c r="B11846"/>
      <c r="C11846"/>
    </row>
    <row r="11847" spans="2:3" x14ac:dyDescent="0.3">
      <c r="B11847"/>
      <c r="C11847"/>
    </row>
    <row r="11848" spans="2:3" x14ac:dyDescent="0.3">
      <c r="B11848"/>
      <c r="C11848"/>
    </row>
    <row r="11849" spans="2:3" x14ac:dyDescent="0.3">
      <c r="B11849"/>
      <c r="C11849"/>
    </row>
    <row r="11850" spans="2:3" x14ac:dyDescent="0.3">
      <c r="B11850"/>
      <c r="C11850"/>
    </row>
    <row r="11851" spans="2:3" x14ac:dyDescent="0.3">
      <c r="B11851"/>
      <c r="C11851"/>
    </row>
    <row r="11852" spans="2:3" x14ac:dyDescent="0.3">
      <c r="B11852"/>
      <c r="C11852"/>
    </row>
    <row r="11853" spans="2:3" x14ac:dyDescent="0.3">
      <c r="B11853"/>
      <c r="C11853"/>
    </row>
    <row r="11854" spans="2:3" x14ac:dyDescent="0.3">
      <c r="B11854"/>
      <c r="C11854"/>
    </row>
    <row r="11855" spans="2:3" x14ac:dyDescent="0.3">
      <c r="B11855"/>
      <c r="C11855"/>
    </row>
    <row r="11856" spans="2:3" x14ac:dyDescent="0.3">
      <c r="B11856"/>
      <c r="C11856"/>
    </row>
    <row r="11857" spans="2:3" x14ac:dyDescent="0.3">
      <c r="B11857"/>
      <c r="C11857"/>
    </row>
    <row r="11858" spans="2:3" x14ac:dyDescent="0.3">
      <c r="B11858"/>
      <c r="C11858"/>
    </row>
    <row r="11859" spans="2:3" x14ac:dyDescent="0.3">
      <c r="B11859"/>
      <c r="C11859"/>
    </row>
    <row r="11860" spans="2:3" x14ac:dyDescent="0.3">
      <c r="B11860"/>
      <c r="C11860"/>
    </row>
    <row r="11861" spans="2:3" x14ac:dyDescent="0.3">
      <c r="B11861"/>
      <c r="C11861"/>
    </row>
    <row r="11862" spans="2:3" x14ac:dyDescent="0.3">
      <c r="B11862"/>
      <c r="C11862"/>
    </row>
    <row r="11863" spans="2:3" x14ac:dyDescent="0.3">
      <c r="B11863"/>
      <c r="C11863"/>
    </row>
    <row r="11864" spans="2:3" x14ac:dyDescent="0.3">
      <c r="B11864"/>
      <c r="C11864"/>
    </row>
    <row r="11865" spans="2:3" x14ac:dyDescent="0.3">
      <c r="B11865"/>
      <c r="C11865"/>
    </row>
    <row r="11866" spans="2:3" x14ac:dyDescent="0.3">
      <c r="B11866"/>
      <c r="C11866"/>
    </row>
    <row r="11867" spans="2:3" x14ac:dyDescent="0.3">
      <c r="B11867"/>
      <c r="C11867"/>
    </row>
    <row r="11868" spans="2:3" x14ac:dyDescent="0.3">
      <c r="B11868"/>
      <c r="C11868"/>
    </row>
    <row r="11869" spans="2:3" x14ac:dyDescent="0.3">
      <c r="B11869"/>
      <c r="C11869"/>
    </row>
    <row r="11870" spans="2:3" x14ac:dyDescent="0.3">
      <c r="B11870"/>
      <c r="C11870"/>
    </row>
    <row r="11871" spans="2:3" x14ac:dyDescent="0.3">
      <c r="B11871"/>
      <c r="C11871"/>
    </row>
    <row r="11872" spans="2:3" x14ac:dyDescent="0.3">
      <c r="B11872"/>
      <c r="C11872"/>
    </row>
    <row r="11873" spans="2:3" x14ac:dyDescent="0.3">
      <c r="B11873"/>
      <c r="C11873"/>
    </row>
    <row r="11874" spans="2:3" x14ac:dyDescent="0.3">
      <c r="B11874"/>
      <c r="C11874"/>
    </row>
    <row r="11875" spans="2:3" x14ac:dyDescent="0.3">
      <c r="B11875"/>
      <c r="C11875"/>
    </row>
    <row r="11876" spans="2:3" x14ac:dyDescent="0.3">
      <c r="B11876"/>
      <c r="C11876"/>
    </row>
    <row r="11877" spans="2:3" x14ac:dyDescent="0.3">
      <c r="B11877"/>
      <c r="C11877"/>
    </row>
    <row r="11878" spans="2:3" x14ac:dyDescent="0.3">
      <c r="B11878"/>
      <c r="C11878"/>
    </row>
    <row r="11879" spans="2:3" x14ac:dyDescent="0.3">
      <c r="B11879"/>
      <c r="C11879"/>
    </row>
    <row r="11880" spans="2:3" x14ac:dyDescent="0.3">
      <c r="B11880"/>
      <c r="C11880"/>
    </row>
    <row r="11881" spans="2:3" x14ac:dyDescent="0.3">
      <c r="B11881"/>
      <c r="C11881"/>
    </row>
    <row r="11882" spans="2:3" x14ac:dyDescent="0.3">
      <c r="B11882"/>
      <c r="C11882"/>
    </row>
    <row r="11883" spans="2:3" x14ac:dyDescent="0.3">
      <c r="B11883"/>
      <c r="C11883"/>
    </row>
    <row r="11884" spans="2:3" x14ac:dyDescent="0.3">
      <c r="B11884"/>
      <c r="C11884"/>
    </row>
    <row r="11885" spans="2:3" x14ac:dyDescent="0.3">
      <c r="B11885"/>
      <c r="C11885"/>
    </row>
    <row r="11886" spans="2:3" x14ac:dyDescent="0.3">
      <c r="B11886"/>
      <c r="C11886"/>
    </row>
    <row r="11887" spans="2:3" x14ac:dyDescent="0.3">
      <c r="B11887"/>
      <c r="C11887"/>
    </row>
    <row r="11888" spans="2:3" x14ac:dyDescent="0.3">
      <c r="B11888"/>
      <c r="C11888"/>
    </row>
    <row r="11889" spans="2:3" x14ac:dyDescent="0.3">
      <c r="B11889"/>
      <c r="C11889"/>
    </row>
    <row r="11890" spans="2:3" x14ac:dyDescent="0.3">
      <c r="B11890"/>
      <c r="C11890"/>
    </row>
    <row r="11891" spans="2:3" x14ac:dyDescent="0.3">
      <c r="B11891"/>
      <c r="C11891"/>
    </row>
    <row r="11892" spans="2:3" x14ac:dyDescent="0.3">
      <c r="B11892"/>
      <c r="C11892"/>
    </row>
    <row r="11893" spans="2:3" x14ac:dyDescent="0.3">
      <c r="B11893"/>
      <c r="C11893"/>
    </row>
    <row r="11894" spans="2:3" x14ac:dyDescent="0.3">
      <c r="B11894"/>
      <c r="C11894"/>
    </row>
    <row r="11895" spans="2:3" x14ac:dyDescent="0.3">
      <c r="B11895"/>
      <c r="C11895"/>
    </row>
    <row r="11896" spans="2:3" x14ac:dyDescent="0.3">
      <c r="B11896"/>
      <c r="C11896"/>
    </row>
    <row r="11897" spans="2:3" x14ac:dyDescent="0.3">
      <c r="B11897"/>
      <c r="C11897"/>
    </row>
    <row r="11898" spans="2:3" x14ac:dyDescent="0.3">
      <c r="B11898"/>
      <c r="C11898"/>
    </row>
    <row r="11899" spans="2:3" x14ac:dyDescent="0.3">
      <c r="B11899"/>
      <c r="C11899"/>
    </row>
    <row r="11900" spans="2:3" x14ac:dyDescent="0.3">
      <c r="B11900"/>
      <c r="C11900"/>
    </row>
    <row r="11901" spans="2:3" x14ac:dyDescent="0.3">
      <c r="B11901"/>
      <c r="C11901"/>
    </row>
    <row r="11902" spans="2:3" x14ac:dyDescent="0.3">
      <c r="B11902"/>
      <c r="C11902"/>
    </row>
    <row r="11903" spans="2:3" x14ac:dyDescent="0.3">
      <c r="B11903"/>
      <c r="C11903"/>
    </row>
    <row r="11904" spans="2:3" x14ac:dyDescent="0.3">
      <c r="B11904"/>
      <c r="C11904"/>
    </row>
    <row r="11905" spans="2:3" x14ac:dyDescent="0.3">
      <c r="B11905"/>
      <c r="C11905"/>
    </row>
    <row r="11906" spans="2:3" x14ac:dyDescent="0.3">
      <c r="B11906"/>
      <c r="C11906"/>
    </row>
    <row r="11907" spans="2:3" x14ac:dyDescent="0.3">
      <c r="B11907"/>
      <c r="C11907"/>
    </row>
    <row r="11908" spans="2:3" x14ac:dyDescent="0.3">
      <c r="B11908"/>
      <c r="C11908"/>
    </row>
    <row r="11909" spans="2:3" x14ac:dyDescent="0.3">
      <c r="B11909"/>
      <c r="C11909"/>
    </row>
    <row r="11910" spans="2:3" x14ac:dyDescent="0.3">
      <c r="B11910"/>
      <c r="C11910"/>
    </row>
    <row r="11911" spans="2:3" x14ac:dyDescent="0.3">
      <c r="B11911"/>
      <c r="C11911"/>
    </row>
    <row r="11912" spans="2:3" x14ac:dyDescent="0.3">
      <c r="B11912"/>
      <c r="C11912"/>
    </row>
    <row r="11913" spans="2:3" x14ac:dyDescent="0.3">
      <c r="B11913"/>
      <c r="C11913"/>
    </row>
    <row r="11914" spans="2:3" x14ac:dyDescent="0.3">
      <c r="B11914"/>
      <c r="C11914"/>
    </row>
    <row r="11915" spans="2:3" x14ac:dyDescent="0.3">
      <c r="B11915"/>
      <c r="C11915"/>
    </row>
    <row r="11916" spans="2:3" x14ac:dyDescent="0.3">
      <c r="B11916"/>
      <c r="C11916"/>
    </row>
    <row r="11917" spans="2:3" x14ac:dyDescent="0.3">
      <c r="B11917"/>
      <c r="C11917"/>
    </row>
    <row r="11918" spans="2:3" x14ac:dyDescent="0.3">
      <c r="B11918"/>
      <c r="C11918"/>
    </row>
    <row r="11919" spans="2:3" x14ac:dyDescent="0.3">
      <c r="B11919"/>
      <c r="C11919"/>
    </row>
    <row r="11920" spans="2:3" x14ac:dyDescent="0.3">
      <c r="B11920"/>
      <c r="C11920"/>
    </row>
    <row r="11921" spans="2:3" x14ac:dyDescent="0.3">
      <c r="B11921"/>
      <c r="C11921"/>
    </row>
    <row r="11922" spans="2:3" x14ac:dyDescent="0.3">
      <c r="B11922"/>
      <c r="C11922"/>
    </row>
    <row r="11923" spans="2:3" x14ac:dyDescent="0.3">
      <c r="B11923"/>
      <c r="C11923"/>
    </row>
    <row r="11924" spans="2:3" x14ac:dyDescent="0.3">
      <c r="B11924"/>
      <c r="C11924"/>
    </row>
    <row r="11925" spans="2:3" x14ac:dyDescent="0.3">
      <c r="B11925"/>
      <c r="C11925"/>
    </row>
    <row r="11926" spans="2:3" x14ac:dyDescent="0.3">
      <c r="B11926"/>
      <c r="C11926"/>
    </row>
    <row r="11927" spans="2:3" x14ac:dyDescent="0.3">
      <c r="B11927"/>
      <c r="C11927"/>
    </row>
    <row r="11928" spans="2:3" x14ac:dyDescent="0.3">
      <c r="B11928"/>
      <c r="C11928"/>
    </row>
    <row r="11929" spans="2:3" x14ac:dyDescent="0.3">
      <c r="B11929"/>
      <c r="C11929"/>
    </row>
    <row r="11930" spans="2:3" x14ac:dyDescent="0.3">
      <c r="B11930"/>
      <c r="C11930"/>
    </row>
    <row r="11931" spans="2:3" x14ac:dyDescent="0.3">
      <c r="B11931"/>
      <c r="C11931"/>
    </row>
    <row r="11932" spans="2:3" x14ac:dyDescent="0.3">
      <c r="B11932"/>
      <c r="C11932"/>
    </row>
    <row r="11933" spans="2:3" x14ac:dyDescent="0.3">
      <c r="B11933"/>
      <c r="C11933"/>
    </row>
    <row r="11934" spans="2:3" x14ac:dyDescent="0.3">
      <c r="B11934"/>
      <c r="C11934"/>
    </row>
    <row r="11935" spans="2:3" x14ac:dyDescent="0.3">
      <c r="B11935"/>
      <c r="C11935"/>
    </row>
    <row r="11936" spans="2:3" x14ac:dyDescent="0.3">
      <c r="B11936"/>
      <c r="C11936"/>
    </row>
    <row r="11937" spans="2:3" x14ac:dyDescent="0.3">
      <c r="B11937"/>
      <c r="C11937"/>
    </row>
    <row r="11938" spans="2:3" x14ac:dyDescent="0.3">
      <c r="B11938"/>
      <c r="C11938"/>
    </row>
    <row r="11939" spans="2:3" x14ac:dyDescent="0.3">
      <c r="B11939"/>
      <c r="C11939"/>
    </row>
    <row r="11940" spans="2:3" x14ac:dyDescent="0.3">
      <c r="B11940"/>
      <c r="C11940"/>
    </row>
    <row r="11941" spans="2:3" x14ac:dyDescent="0.3">
      <c r="B11941"/>
      <c r="C11941"/>
    </row>
    <row r="11942" spans="2:3" x14ac:dyDescent="0.3">
      <c r="B11942"/>
      <c r="C11942"/>
    </row>
    <row r="11943" spans="2:3" x14ac:dyDescent="0.3">
      <c r="B11943"/>
      <c r="C11943"/>
    </row>
    <row r="11944" spans="2:3" x14ac:dyDescent="0.3">
      <c r="B11944"/>
      <c r="C11944"/>
    </row>
    <row r="11945" spans="2:3" x14ac:dyDescent="0.3">
      <c r="B11945"/>
      <c r="C11945"/>
    </row>
    <row r="11946" spans="2:3" x14ac:dyDescent="0.3">
      <c r="B11946"/>
      <c r="C11946"/>
    </row>
    <row r="11947" spans="2:3" x14ac:dyDescent="0.3">
      <c r="B11947"/>
      <c r="C11947"/>
    </row>
    <row r="11948" spans="2:3" x14ac:dyDescent="0.3">
      <c r="B11948"/>
      <c r="C11948"/>
    </row>
    <row r="11949" spans="2:3" x14ac:dyDescent="0.3">
      <c r="B11949"/>
      <c r="C11949"/>
    </row>
    <row r="11950" spans="2:3" x14ac:dyDescent="0.3">
      <c r="B11950"/>
      <c r="C11950"/>
    </row>
    <row r="11951" spans="2:3" x14ac:dyDescent="0.3">
      <c r="B11951"/>
      <c r="C11951"/>
    </row>
    <row r="11952" spans="2:3" x14ac:dyDescent="0.3">
      <c r="B11952"/>
      <c r="C11952"/>
    </row>
    <row r="11953" spans="2:3" x14ac:dyDescent="0.3">
      <c r="B11953"/>
      <c r="C11953"/>
    </row>
    <row r="11954" spans="2:3" x14ac:dyDescent="0.3">
      <c r="B11954"/>
      <c r="C11954"/>
    </row>
    <row r="11955" spans="2:3" x14ac:dyDescent="0.3">
      <c r="B11955"/>
      <c r="C11955"/>
    </row>
    <row r="11956" spans="2:3" x14ac:dyDescent="0.3">
      <c r="B11956"/>
      <c r="C11956"/>
    </row>
    <row r="11957" spans="2:3" x14ac:dyDescent="0.3">
      <c r="B11957"/>
      <c r="C11957"/>
    </row>
    <row r="11958" spans="2:3" x14ac:dyDescent="0.3">
      <c r="B11958"/>
      <c r="C11958"/>
    </row>
    <row r="11959" spans="2:3" x14ac:dyDescent="0.3">
      <c r="B11959"/>
      <c r="C11959"/>
    </row>
    <row r="11960" spans="2:3" x14ac:dyDescent="0.3">
      <c r="B11960"/>
      <c r="C11960"/>
    </row>
    <row r="11961" spans="2:3" x14ac:dyDescent="0.3">
      <c r="B11961"/>
      <c r="C11961"/>
    </row>
    <row r="11962" spans="2:3" x14ac:dyDescent="0.3">
      <c r="B11962"/>
      <c r="C11962"/>
    </row>
    <row r="11963" spans="2:3" x14ac:dyDescent="0.3">
      <c r="B11963"/>
      <c r="C11963"/>
    </row>
    <row r="11964" spans="2:3" x14ac:dyDescent="0.3">
      <c r="B11964"/>
      <c r="C11964"/>
    </row>
    <row r="11965" spans="2:3" x14ac:dyDescent="0.3">
      <c r="B11965"/>
      <c r="C11965"/>
    </row>
    <row r="11966" spans="2:3" x14ac:dyDescent="0.3">
      <c r="B11966"/>
      <c r="C11966"/>
    </row>
    <row r="11967" spans="2:3" x14ac:dyDescent="0.3">
      <c r="B11967"/>
      <c r="C11967"/>
    </row>
    <row r="11968" spans="2:3" x14ac:dyDescent="0.3">
      <c r="B11968"/>
      <c r="C11968"/>
    </row>
    <row r="11969" spans="2:3" x14ac:dyDescent="0.3">
      <c r="B11969"/>
      <c r="C11969"/>
    </row>
    <row r="11970" spans="2:3" x14ac:dyDescent="0.3">
      <c r="B11970"/>
      <c r="C11970"/>
    </row>
    <row r="11971" spans="2:3" x14ac:dyDescent="0.3">
      <c r="B11971"/>
      <c r="C11971"/>
    </row>
    <row r="11972" spans="2:3" x14ac:dyDescent="0.3">
      <c r="B11972"/>
      <c r="C11972"/>
    </row>
    <row r="11973" spans="2:3" x14ac:dyDescent="0.3">
      <c r="B11973"/>
      <c r="C11973"/>
    </row>
    <row r="11974" spans="2:3" x14ac:dyDescent="0.3">
      <c r="B11974"/>
      <c r="C11974"/>
    </row>
    <row r="11975" spans="2:3" x14ac:dyDescent="0.3">
      <c r="B11975"/>
      <c r="C11975"/>
    </row>
    <row r="11976" spans="2:3" x14ac:dyDescent="0.3">
      <c r="B11976"/>
      <c r="C11976"/>
    </row>
    <row r="11977" spans="2:3" x14ac:dyDescent="0.3">
      <c r="B11977"/>
      <c r="C11977"/>
    </row>
    <row r="11978" spans="2:3" x14ac:dyDescent="0.3">
      <c r="B11978"/>
      <c r="C11978"/>
    </row>
    <row r="11979" spans="2:3" x14ac:dyDescent="0.3">
      <c r="B11979"/>
      <c r="C11979"/>
    </row>
    <row r="11980" spans="2:3" x14ac:dyDescent="0.3">
      <c r="B11980"/>
      <c r="C11980"/>
    </row>
    <row r="11981" spans="2:3" x14ac:dyDescent="0.3">
      <c r="B11981"/>
      <c r="C11981"/>
    </row>
    <row r="11982" spans="2:3" x14ac:dyDescent="0.3">
      <c r="B11982"/>
      <c r="C11982"/>
    </row>
    <row r="11983" spans="2:3" x14ac:dyDescent="0.3">
      <c r="B11983"/>
      <c r="C11983"/>
    </row>
    <row r="11984" spans="2:3" x14ac:dyDescent="0.3">
      <c r="B11984"/>
      <c r="C11984"/>
    </row>
    <row r="11985" spans="2:3" x14ac:dyDescent="0.3">
      <c r="B11985"/>
      <c r="C11985"/>
    </row>
    <row r="11986" spans="2:3" x14ac:dyDescent="0.3">
      <c r="B11986"/>
      <c r="C11986"/>
    </row>
    <row r="11987" spans="2:3" x14ac:dyDescent="0.3">
      <c r="B11987"/>
      <c r="C11987"/>
    </row>
    <row r="11988" spans="2:3" x14ac:dyDescent="0.3">
      <c r="B11988"/>
      <c r="C11988"/>
    </row>
    <row r="11989" spans="2:3" x14ac:dyDescent="0.3">
      <c r="B11989"/>
      <c r="C11989"/>
    </row>
    <row r="11990" spans="2:3" x14ac:dyDescent="0.3">
      <c r="B11990"/>
      <c r="C11990"/>
    </row>
    <row r="11991" spans="2:3" x14ac:dyDescent="0.3">
      <c r="B11991"/>
      <c r="C11991"/>
    </row>
    <row r="11992" spans="2:3" x14ac:dyDescent="0.3">
      <c r="B11992"/>
      <c r="C11992"/>
    </row>
    <row r="11993" spans="2:3" x14ac:dyDescent="0.3">
      <c r="B11993"/>
      <c r="C11993"/>
    </row>
    <row r="11994" spans="2:3" x14ac:dyDescent="0.3">
      <c r="B11994"/>
      <c r="C11994"/>
    </row>
    <row r="11995" spans="2:3" x14ac:dyDescent="0.3">
      <c r="B11995"/>
      <c r="C11995"/>
    </row>
    <row r="11996" spans="2:3" x14ac:dyDescent="0.3">
      <c r="B11996"/>
      <c r="C11996"/>
    </row>
    <row r="11997" spans="2:3" x14ac:dyDescent="0.3">
      <c r="B11997"/>
      <c r="C11997"/>
    </row>
    <row r="11998" spans="2:3" x14ac:dyDescent="0.3">
      <c r="B11998"/>
      <c r="C11998"/>
    </row>
    <row r="11999" spans="2:3" x14ac:dyDescent="0.3">
      <c r="B11999"/>
      <c r="C11999"/>
    </row>
    <row r="12000" spans="2:3" x14ac:dyDescent="0.3">
      <c r="B12000"/>
      <c r="C12000"/>
    </row>
    <row r="12001" spans="2:3" x14ac:dyDescent="0.3">
      <c r="B12001"/>
      <c r="C12001"/>
    </row>
    <row r="12002" spans="2:3" x14ac:dyDescent="0.3">
      <c r="B12002"/>
      <c r="C12002"/>
    </row>
    <row r="12003" spans="2:3" x14ac:dyDescent="0.3">
      <c r="B12003"/>
      <c r="C12003"/>
    </row>
    <row r="12004" spans="2:3" x14ac:dyDescent="0.3">
      <c r="B12004"/>
      <c r="C12004"/>
    </row>
    <row r="12005" spans="2:3" x14ac:dyDescent="0.3">
      <c r="B12005"/>
      <c r="C12005"/>
    </row>
    <row r="12006" spans="2:3" x14ac:dyDescent="0.3">
      <c r="B12006"/>
      <c r="C12006"/>
    </row>
    <row r="12007" spans="2:3" x14ac:dyDescent="0.3">
      <c r="B12007"/>
      <c r="C12007"/>
    </row>
    <row r="12008" spans="2:3" x14ac:dyDescent="0.3">
      <c r="B12008"/>
      <c r="C12008"/>
    </row>
    <row r="12009" spans="2:3" x14ac:dyDescent="0.3">
      <c r="B12009"/>
      <c r="C12009"/>
    </row>
    <row r="12010" spans="2:3" x14ac:dyDescent="0.3">
      <c r="B12010"/>
      <c r="C12010"/>
    </row>
    <row r="12011" spans="2:3" x14ac:dyDescent="0.3">
      <c r="B12011"/>
      <c r="C12011"/>
    </row>
    <row r="12012" spans="2:3" x14ac:dyDescent="0.3">
      <c r="B12012"/>
      <c r="C12012"/>
    </row>
    <row r="12013" spans="2:3" x14ac:dyDescent="0.3">
      <c r="B12013"/>
      <c r="C12013"/>
    </row>
    <row r="12014" spans="2:3" x14ac:dyDescent="0.3">
      <c r="B12014"/>
      <c r="C12014"/>
    </row>
    <row r="12015" spans="2:3" x14ac:dyDescent="0.3">
      <c r="B12015"/>
      <c r="C12015"/>
    </row>
    <row r="12016" spans="2:3" x14ac:dyDescent="0.3">
      <c r="B12016"/>
      <c r="C12016"/>
    </row>
    <row r="12017" spans="2:3" x14ac:dyDescent="0.3">
      <c r="B12017"/>
      <c r="C12017"/>
    </row>
    <row r="12018" spans="2:3" x14ac:dyDescent="0.3">
      <c r="B12018"/>
      <c r="C12018"/>
    </row>
    <row r="12019" spans="2:3" x14ac:dyDescent="0.3">
      <c r="B12019"/>
      <c r="C12019"/>
    </row>
    <row r="12020" spans="2:3" x14ac:dyDescent="0.3">
      <c r="B12020"/>
      <c r="C12020"/>
    </row>
    <row r="12021" spans="2:3" x14ac:dyDescent="0.3">
      <c r="B12021"/>
      <c r="C12021"/>
    </row>
    <row r="12022" spans="2:3" x14ac:dyDescent="0.3">
      <c r="B12022"/>
      <c r="C12022"/>
    </row>
    <row r="12023" spans="2:3" x14ac:dyDescent="0.3">
      <c r="B12023"/>
      <c r="C12023"/>
    </row>
    <row r="12024" spans="2:3" x14ac:dyDescent="0.3">
      <c r="B12024"/>
      <c r="C12024"/>
    </row>
    <row r="12025" spans="2:3" x14ac:dyDescent="0.3">
      <c r="B12025"/>
      <c r="C12025"/>
    </row>
    <row r="12026" spans="2:3" x14ac:dyDescent="0.3">
      <c r="B12026"/>
      <c r="C12026"/>
    </row>
    <row r="12027" spans="2:3" x14ac:dyDescent="0.3">
      <c r="B12027"/>
      <c r="C12027"/>
    </row>
    <row r="12028" spans="2:3" x14ac:dyDescent="0.3">
      <c r="B12028"/>
      <c r="C12028"/>
    </row>
    <row r="12029" spans="2:3" x14ac:dyDescent="0.3">
      <c r="B12029"/>
      <c r="C12029"/>
    </row>
    <row r="12030" spans="2:3" x14ac:dyDescent="0.3">
      <c r="B12030"/>
      <c r="C12030"/>
    </row>
    <row r="12031" spans="2:3" x14ac:dyDescent="0.3">
      <c r="B12031"/>
      <c r="C12031"/>
    </row>
    <row r="12032" spans="2:3" x14ac:dyDescent="0.3">
      <c r="B12032"/>
      <c r="C12032"/>
    </row>
    <row r="12033" spans="2:3" x14ac:dyDescent="0.3">
      <c r="B12033"/>
      <c r="C12033"/>
    </row>
    <row r="12034" spans="2:3" x14ac:dyDescent="0.3">
      <c r="B12034"/>
      <c r="C12034"/>
    </row>
    <row r="12035" spans="2:3" x14ac:dyDescent="0.3">
      <c r="B12035"/>
      <c r="C12035"/>
    </row>
    <row r="12036" spans="2:3" x14ac:dyDescent="0.3">
      <c r="B12036"/>
      <c r="C12036"/>
    </row>
    <row r="12037" spans="2:3" x14ac:dyDescent="0.3">
      <c r="B12037"/>
      <c r="C12037"/>
    </row>
    <row r="12038" spans="2:3" x14ac:dyDescent="0.3">
      <c r="B12038"/>
      <c r="C12038"/>
    </row>
    <row r="12039" spans="2:3" x14ac:dyDescent="0.3">
      <c r="B12039"/>
      <c r="C12039"/>
    </row>
    <row r="12040" spans="2:3" x14ac:dyDescent="0.3">
      <c r="B12040"/>
      <c r="C12040"/>
    </row>
    <row r="12041" spans="2:3" x14ac:dyDescent="0.3">
      <c r="B12041"/>
      <c r="C12041"/>
    </row>
    <row r="12042" spans="2:3" x14ac:dyDescent="0.3">
      <c r="B12042"/>
      <c r="C12042"/>
    </row>
    <row r="12043" spans="2:3" x14ac:dyDescent="0.3">
      <c r="B12043"/>
      <c r="C12043"/>
    </row>
    <row r="12044" spans="2:3" x14ac:dyDescent="0.3">
      <c r="B12044"/>
      <c r="C12044"/>
    </row>
    <row r="12045" spans="2:3" x14ac:dyDescent="0.3">
      <c r="B12045"/>
      <c r="C12045"/>
    </row>
    <row r="12046" spans="2:3" x14ac:dyDescent="0.3">
      <c r="B12046"/>
      <c r="C12046"/>
    </row>
    <row r="12047" spans="2:3" x14ac:dyDescent="0.3">
      <c r="B12047"/>
      <c r="C12047"/>
    </row>
    <row r="12048" spans="2:3" x14ac:dyDescent="0.3">
      <c r="B12048"/>
      <c r="C12048"/>
    </row>
    <row r="12049" spans="2:3" x14ac:dyDescent="0.3">
      <c r="B12049"/>
      <c r="C12049"/>
    </row>
    <row r="12050" spans="2:3" x14ac:dyDescent="0.3">
      <c r="B12050"/>
      <c r="C12050"/>
    </row>
    <row r="12051" spans="2:3" x14ac:dyDescent="0.3">
      <c r="B12051"/>
      <c r="C12051"/>
    </row>
    <row r="12052" spans="2:3" x14ac:dyDescent="0.3">
      <c r="B12052"/>
      <c r="C12052"/>
    </row>
    <row r="12053" spans="2:3" x14ac:dyDescent="0.3">
      <c r="B12053"/>
      <c r="C12053"/>
    </row>
    <row r="12054" spans="2:3" x14ac:dyDescent="0.3">
      <c r="B12054"/>
      <c r="C12054"/>
    </row>
    <row r="12055" spans="2:3" x14ac:dyDescent="0.3">
      <c r="B12055"/>
      <c r="C12055"/>
    </row>
    <row r="12056" spans="2:3" x14ac:dyDescent="0.3">
      <c r="B12056"/>
      <c r="C12056"/>
    </row>
    <row r="12057" spans="2:3" x14ac:dyDescent="0.3">
      <c r="B12057"/>
      <c r="C12057"/>
    </row>
    <row r="12058" spans="2:3" x14ac:dyDescent="0.3">
      <c r="B12058"/>
      <c r="C12058"/>
    </row>
    <row r="12059" spans="2:3" x14ac:dyDescent="0.3">
      <c r="B12059"/>
      <c r="C12059"/>
    </row>
    <row r="12060" spans="2:3" x14ac:dyDescent="0.3">
      <c r="B12060"/>
      <c r="C12060"/>
    </row>
    <row r="12061" spans="2:3" x14ac:dyDescent="0.3">
      <c r="B12061"/>
      <c r="C12061"/>
    </row>
    <row r="12062" spans="2:3" x14ac:dyDescent="0.3">
      <c r="B12062"/>
      <c r="C12062"/>
    </row>
    <row r="12063" spans="2:3" x14ac:dyDescent="0.3">
      <c r="B12063"/>
      <c r="C12063"/>
    </row>
    <row r="12064" spans="2:3" x14ac:dyDescent="0.3">
      <c r="B12064"/>
      <c r="C12064"/>
    </row>
    <row r="12065" spans="2:3" x14ac:dyDescent="0.3">
      <c r="B12065"/>
      <c r="C12065"/>
    </row>
    <row r="12066" spans="2:3" x14ac:dyDescent="0.3">
      <c r="B12066"/>
      <c r="C12066"/>
    </row>
    <row r="12067" spans="2:3" x14ac:dyDescent="0.3">
      <c r="B12067"/>
      <c r="C12067"/>
    </row>
    <row r="12068" spans="2:3" x14ac:dyDescent="0.3">
      <c r="B12068"/>
      <c r="C12068"/>
    </row>
    <row r="12069" spans="2:3" x14ac:dyDescent="0.3">
      <c r="B12069"/>
      <c r="C12069"/>
    </row>
    <row r="12070" spans="2:3" x14ac:dyDescent="0.3">
      <c r="B12070"/>
      <c r="C12070"/>
    </row>
    <row r="12071" spans="2:3" x14ac:dyDescent="0.3">
      <c r="B12071"/>
      <c r="C12071"/>
    </row>
    <row r="12072" spans="2:3" x14ac:dyDescent="0.3">
      <c r="B12072"/>
      <c r="C12072"/>
    </row>
    <row r="12073" spans="2:3" x14ac:dyDescent="0.3">
      <c r="B12073"/>
      <c r="C12073"/>
    </row>
    <row r="12074" spans="2:3" x14ac:dyDescent="0.3">
      <c r="B12074"/>
      <c r="C12074"/>
    </row>
    <row r="12075" spans="2:3" x14ac:dyDescent="0.3">
      <c r="B12075"/>
      <c r="C12075"/>
    </row>
    <row r="12076" spans="2:3" x14ac:dyDescent="0.3">
      <c r="B12076"/>
      <c r="C12076"/>
    </row>
    <row r="12077" spans="2:3" x14ac:dyDescent="0.3">
      <c r="B12077"/>
      <c r="C12077"/>
    </row>
    <row r="12078" spans="2:3" x14ac:dyDescent="0.3">
      <c r="B12078"/>
      <c r="C12078"/>
    </row>
    <row r="12079" spans="2:3" x14ac:dyDescent="0.3">
      <c r="B12079"/>
      <c r="C12079"/>
    </row>
    <row r="12080" spans="2:3" x14ac:dyDescent="0.3">
      <c r="B12080"/>
      <c r="C12080"/>
    </row>
    <row r="12081" spans="2:3" x14ac:dyDescent="0.3">
      <c r="B12081"/>
      <c r="C12081"/>
    </row>
    <row r="12082" spans="2:3" x14ac:dyDescent="0.3">
      <c r="B12082"/>
      <c r="C12082"/>
    </row>
    <row r="12083" spans="2:3" x14ac:dyDescent="0.3">
      <c r="B12083"/>
      <c r="C12083"/>
    </row>
    <row r="12084" spans="2:3" x14ac:dyDescent="0.3">
      <c r="B12084"/>
      <c r="C12084"/>
    </row>
    <row r="12085" spans="2:3" x14ac:dyDescent="0.3">
      <c r="B12085"/>
      <c r="C12085"/>
    </row>
    <row r="12086" spans="2:3" x14ac:dyDescent="0.3">
      <c r="B12086"/>
      <c r="C12086"/>
    </row>
    <row r="12087" spans="2:3" x14ac:dyDescent="0.3">
      <c r="B12087"/>
      <c r="C12087"/>
    </row>
    <row r="12088" spans="2:3" x14ac:dyDescent="0.3">
      <c r="B12088"/>
      <c r="C12088"/>
    </row>
    <row r="12089" spans="2:3" x14ac:dyDescent="0.3">
      <c r="B12089"/>
      <c r="C12089"/>
    </row>
    <row r="12090" spans="2:3" x14ac:dyDescent="0.3">
      <c r="B12090"/>
      <c r="C12090"/>
    </row>
    <row r="12091" spans="2:3" x14ac:dyDescent="0.3">
      <c r="B12091"/>
      <c r="C12091"/>
    </row>
    <row r="12092" spans="2:3" x14ac:dyDescent="0.3">
      <c r="B12092"/>
      <c r="C12092"/>
    </row>
    <row r="12093" spans="2:3" x14ac:dyDescent="0.3">
      <c r="B12093"/>
      <c r="C12093"/>
    </row>
    <row r="12094" spans="2:3" x14ac:dyDescent="0.3">
      <c r="B12094"/>
      <c r="C12094"/>
    </row>
    <row r="12095" spans="2:3" x14ac:dyDescent="0.3">
      <c r="B12095"/>
      <c r="C12095"/>
    </row>
    <row r="12096" spans="2:3" x14ac:dyDescent="0.3">
      <c r="B12096"/>
      <c r="C12096"/>
    </row>
    <row r="12097" spans="2:3" x14ac:dyDescent="0.3">
      <c r="B12097"/>
      <c r="C12097"/>
    </row>
    <row r="12098" spans="2:3" x14ac:dyDescent="0.3">
      <c r="B12098"/>
      <c r="C12098"/>
    </row>
    <row r="12099" spans="2:3" x14ac:dyDescent="0.3">
      <c r="B12099"/>
      <c r="C12099"/>
    </row>
    <row r="12100" spans="2:3" x14ac:dyDescent="0.3">
      <c r="B12100"/>
      <c r="C12100"/>
    </row>
    <row r="12101" spans="2:3" x14ac:dyDescent="0.3">
      <c r="B12101"/>
      <c r="C12101"/>
    </row>
    <row r="12102" spans="2:3" x14ac:dyDescent="0.3">
      <c r="B12102"/>
      <c r="C12102"/>
    </row>
    <row r="12103" spans="2:3" x14ac:dyDescent="0.3">
      <c r="B12103"/>
      <c r="C12103"/>
    </row>
    <row r="12104" spans="2:3" x14ac:dyDescent="0.3">
      <c r="B12104"/>
      <c r="C12104"/>
    </row>
    <row r="12105" spans="2:3" x14ac:dyDescent="0.3">
      <c r="B12105"/>
      <c r="C12105"/>
    </row>
    <row r="12106" spans="2:3" x14ac:dyDescent="0.3">
      <c r="B12106"/>
      <c r="C12106"/>
    </row>
    <row r="12107" spans="2:3" x14ac:dyDescent="0.3">
      <c r="B12107"/>
      <c r="C12107"/>
    </row>
    <row r="12108" spans="2:3" x14ac:dyDescent="0.3">
      <c r="B12108"/>
      <c r="C12108"/>
    </row>
    <row r="12109" spans="2:3" x14ac:dyDescent="0.3">
      <c r="B12109"/>
      <c r="C12109"/>
    </row>
    <row r="12110" spans="2:3" x14ac:dyDescent="0.3">
      <c r="B12110"/>
      <c r="C12110"/>
    </row>
    <row r="12111" spans="2:3" x14ac:dyDescent="0.3">
      <c r="B12111"/>
      <c r="C12111"/>
    </row>
    <row r="12112" spans="2:3" x14ac:dyDescent="0.3">
      <c r="B12112"/>
      <c r="C12112"/>
    </row>
    <row r="12113" spans="2:3" x14ac:dyDescent="0.3">
      <c r="B12113"/>
      <c r="C12113"/>
    </row>
    <row r="12114" spans="2:3" x14ac:dyDescent="0.3">
      <c r="B12114"/>
      <c r="C12114"/>
    </row>
    <row r="12115" spans="2:3" x14ac:dyDescent="0.3">
      <c r="B12115"/>
      <c r="C12115"/>
    </row>
    <row r="12116" spans="2:3" x14ac:dyDescent="0.3">
      <c r="B12116"/>
      <c r="C12116"/>
    </row>
    <row r="12117" spans="2:3" x14ac:dyDescent="0.3">
      <c r="B12117"/>
      <c r="C12117"/>
    </row>
    <row r="12118" spans="2:3" x14ac:dyDescent="0.3">
      <c r="B12118"/>
      <c r="C12118"/>
    </row>
    <row r="12119" spans="2:3" x14ac:dyDescent="0.3">
      <c r="B12119"/>
      <c r="C12119"/>
    </row>
    <row r="12120" spans="2:3" x14ac:dyDescent="0.3">
      <c r="B12120"/>
      <c r="C12120"/>
    </row>
    <row r="12121" spans="2:3" x14ac:dyDescent="0.3">
      <c r="B12121"/>
      <c r="C12121"/>
    </row>
    <row r="12122" spans="2:3" x14ac:dyDescent="0.3">
      <c r="B12122"/>
      <c r="C12122"/>
    </row>
    <row r="12123" spans="2:3" x14ac:dyDescent="0.3">
      <c r="B12123"/>
      <c r="C12123"/>
    </row>
    <row r="12124" spans="2:3" x14ac:dyDescent="0.3">
      <c r="B12124"/>
      <c r="C12124"/>
    </row>
    <row r="12125" spans="2:3" x14ac:dyDescent="0.3">
      <c r="B12125"/>
      <c r="C12125"/>
    </row>
    <row r="12126" spans="2:3" x14ac:dyDescent="0.3">
      <c r="B12126"/>
      <c r="C12126"/>
    </row>
    <row r="12127" spans="2:3" x14ac:dyDescent="0.3">
      <c r="B12127"/>
      <c r="C12127"/>
    </row>
    <row r="12128" spans="2:3" x14ac:dyDescent="0.3">
      <c r="B12128"/>
      <c r="C12128"/>
    </row>
    <row r="12129" spans="2:3" x14ac:dyDescent="0.3">
      <c r="B12129"/>
      <c r="C12129"/>
    </row>
    <row r="12130" spans="2:3" x14ac:dyDescent="0.3">
      <c r="B12130"/>
      <c r="C12130"/>
    </row>
    <row r="12131" spans="2:3" x14ac:dyDescent="0.3">
      <c r="B12131"/>
      <c r="C12131"/>
    </row>
    <row r="12132" spans="2:3" x14ac:dyDescent="0.3">
      <c r="B12132"/>
      <c r="C12132"/>
    </row>
    <row r="12133" spans="2:3" x14ac:dyDescent="0.3">
      <c r="B12133"/>
      <c r="C12133"/>
    </row>
    <row r="12134" spans="2:3" x14ac:dyDescent="0.3">
      <c r="B12134"/>
      <c r="C12134"/>
    </row>
    <row r="12135" spans="2:3" x14ac:dyDescent="0.3">
      <c r="B12135"/>
      <c r="C12135"/>
    </row>
    <row r="12136" spans="2:3" x14ac:dyDescent="0.3">
      <c r="B12136"/>
      <c r="C12136"/>
    </row>
    <row r="12137" spans="2:3" x14ac:dyDescent="0.3">
      <c r="B12137"/>
      <c r="C12137"/>
    </row>
    <row r="12138" spans="2:3" x14ac:dyDescent="0.3">
      <c r="B12138"/>
      <c r="C12138"/>
    </row>
    <row r="12139" spans="2:3" x14ac:dyDescent="0.3">
      <c r="B12139"/>
      <c r="C12139"/>
    </row>
    <row r="12140" spans="2:3" x14ac:dyDescent="0.3">
      <c r="B12140"/>
      <c r="C12140"/>
    </row>
    <row r="12141" spans="2:3" x14ac:dyDescent="0.3">
      <c r="B12141"/>
      <c r="C12141"/>
    </row>
    <row r="12142" spans="2:3" x14ac:dyDescent="0.3">
      <c r="B12142"/>
      <c r="C12142"/>
    </row>
    <row r="12143" spans="2:3" x14ac:dyDescent="0.3">
      <c r="B12143"/>
      <c r="C12143"/>
    </row>
    <row r="12144" spans="2:3" x14ac:dyDescent="0.3">
      <c r="B12144"/>
      <c r="C12144"/>
    </row>
    <row r="12145" spans="2:3" x14ac:dyDescent="0.3">
      <c r="B12145"/>
      <c r="C12145"/>
    </row>
    <row r="12146" spans="2:3" x14ac:dyDescent="0.3">
      <c r="B12146"/>
      <c r="C12146"/>
    </row>
    <row r="12147" spans="2:3" x14ac:dyDescent="0.3">
      <c r="B12147"/>
      <c r="C12147"/>
    </row>
    <row r="12148" spans="2:3" x14ac:dyDescent="0.3">
      <c r="B12148"/>
      <c r="C12148"/>
    </row>
    <row r="12149" spans="2:3" x14ac:dyDescent="0.3">
      <c r="B12149"/>
      <c r="C12149"/>
    </row>
    <row r="12150" spans="2:3" x14ac:dyDescent="0.3">
      <c r="B12150"/>
      <c r="C12150"/>
    </row>
    <row r="12151" spans="2:3" x14ac:dyDescent="0.3">
      <c r="B12151"/>
      <c r="C12151"/>
    </row>
    <row r="12152" spans="2:3" x14ac:dyDescent="0.3">
      <c r="B12152"/>
      <c r="C12152"/>
    </row>
    <row r="12153" spans="2:3" x14ac:dyDescent="0.3">
      <c r="B12153"/>
      <c r="C12153"/>
    </row>
    <row r="12154" spans="2:3" x14ac:dyDescent="0.3">
      <c r="B12154"/>
      <c r="C12154"/>
    </row>
    <row r="12155" spans="2:3" x14ac:dyDescent="0.3">
      <c r="B12155"/>
      <c r="C12155"/>
    </row>
    <row r="12156" spans="2:3" x14ac:dyDescent="0.3">
      <c r="B12156"/>
      <c r="C12156"/>
    </row>
    <row r="12157" spans="2:3" x14ac:dyDescent="0.3">
      <c r="B12157"/>
      <c r="C12157"/>
    </row>
    <row r="12158" spans="2:3" x14ac:dyDescent="0.3">
      <c r="B12158"/>
      <c r="C12158"/>
    </row>
    <row r="12159" spans="2:3" x14ac:dyDescent="0.3">
      <c r="B12159"/>
      <c r="C12159"/>
    </row>
    <row r="12160" spans="2:3" x14ac:dyDescent="0.3">
      <c r="B12160"/>
      <c r="C12160"/>
    </row>
    <row r="12161" spans="2:3" x14ac:dyDescent="0.3">
      <c r="B12161"/>
      <c r="C12161"/>
    </row>
    <row r="12162" spans="2:3" x14ac:dyDescent="0.3">
      <c r="B12162"/>
      <c r="C12162"/>
    </row>
    <row r="12163" spans="2:3" x14ac:dyDescent="0.3">
      <c r="B12163"/>
      <c r="C12163"/>
    </row>
    <row r="12164" spans="2:3" x14ac:dyDescent="0.3">
      <c r="B12164"/>
      <c r="C12164"/>
    </row>
    <row r="12165" spans="2:3" x14ac:dyDescent="0.3">
      <c r="B12165"/>
      <c r="C12165"/>
    </row>
    <row r="12166" spans="2:3" x14ac:dyDescent="0.3">
      <c r="B12166"/>
      <c r="C12166"/>
    </row>
    <row r="12167" spans="2:3" x14ac:dyDescent="0.3">
      <c r="B12167"/>
      <c r="C12167"/>
    </row>
    <row r="12168" spans="2:3" x14ac:dyDescent="0.3">
      <c r="B12168"/>
      <c r="C12168"/>
    </row>
    <row r="12169" spans="2:3" x14ac:dyDescent="0.3">
      <c r="B12169"/>
      <c r="C12169"/>
    </row>
    <row r="12170" spans="2:3" x14ac:dyDescent="0.3">
      <c r="B12170"/>
      <c r="C12170"/>
    </row>
    <row r="12171" spans="2:3" x14ac:dyDescent="0.3">
      <c r="B12171"/>
      <c r="C12171"/>
    </row>
    <row r="12172" spans="2:3" x14ac:dyDescent="0.3">
      <c r="B12172"/>
      <c r="C12172"/>
    </row>
    <row r="12173" spans="2:3" x14ac:dyDescent="0.3">
      <c r="B12173"/>
      <c r="C12173"/>
    </row>
    <row r="12174" spans="2:3" x14ac:dyDescent="0.3">
      <c r="B12174"/>
      <c r="C12174"/>
    </row>
    <row r="12175" spans="2:3" x14ac:dyDescent="0.3">
      <c r="B12175"/>
      <c r="C12175"/>
    </row>
    <row r="12176" spans="2:3" x14ac:dyDescent="0.3">
      <c r="B12176"/>
      <c r="C12176"/>
    </row>
    <row r="12177" spans="2:3" x14ac:dyDescent="0.3">
      <c r="B12177"/>
      <c r="C12177"/>
    </row>
    <row r="12178" spans="2:3" x14ac:dyDescent="0.3">
      <c r="B12178"/>
      <c r="C12178"/>
    </row>
    <row r="12179" spans="2:3" x14ac:dyDescent="0.3">
      <c r="B12179"/>
      <c r="C12179"/>
    </row>
    <row r="12180" spans="2:3" x14ac:dyDescent="0.3">
      <c r="B12180"/>
      <c r="C12180"/>
    </row>
    <row r="12181" spans="2:3" x14ac:dyDescent="0.3">
      <c r="B12181"/>
      <c r="C12181"/>
    </row>
    <row r="12182" spans="2:3" x14ac:dyDescent="0.3">
      <c r="B12182"/>
      <c r="C12182"/>
    </row>
    <row r="12183" spans="2:3" x14ac:dyDescent="0.3">
      <c r="B12183"/>
      <c r="C12183"/>
    </row>
    <row r="12184" spans="2:3" x14ac:dyDescent="0.3">
      <c r="B12184"/>
      <c r="C12184"/>
    </row>
    <row r="12185" spans="2:3" x14ac:dyDescent="0.3">
      <c r="B12185"/>
      <c r="C12185"/>
    </row>
    <row r="12186" spans="2:3" x14ac:dyDescent="0.3">
      <c r="B12186"/>
      <c r="C12186"/>
    </row>
    <row r="12187" spans="2:3" x14ac:dyDescent="0.3">
      <c r="B12187"/>
      <c r="C12187"/>
    </row>
    <row r="12188" spans="2:3" x14ac:dyDescent="0.3">
      <c r="B12188"/>
      <c r="C12188"/>
    </row>
    <row r="12189" spans="2:3" x14ac:dyDescent="0.3">
      <c r="B12189"/>
      <c r="C12189"/>
    </row>
    <row r="12190" spans="2:3" x14ac:dyDescent="0.3">
      <c r="B12190"/>
      <c r="C12190"/>
    </row>
    <row r="12191" spans="2:3" x14ac:dyDescent="0.3">
      <c r="B12191"/>
      <c r="C12191"/>
    </row>
    <row r="12192" spans="2:3" x14ac:dyDescent="0.3">
      <c r="B12192"/>
      <c r="C12192"/>
    </row>
    <row r="12193" spans="2:3" x14ac:dyDescent="0.3">
      <c r="B12193"/>
      <c r="C12193"/>
    </row>
    <row r="12194" spans="2:3" x14ac:dyDescent="0.3">
      <c r="B12194"/>
      <c r="C12194"/>
    </row>
    <row r="12195" spans="2:3" x14ac:dyDescent="0.3">
      <c r="B12195"/>
      <c r="C12195"/>
    </row>
    <row r="12196" spans="2:3" x14ac:dyDescent="0.3">
      <c r="B12196"/>
      <c r="C12196"/>
    </row>
    <row r="12197" spans="2:3" x14ac:dyDescent="0.3">
      <c r="B12197"/>
      <c r="C12197"/>
    </row>
    <row r="12198" spans="2:3" x14ac:dyDescent="0.3">
      <c r="B12198"/>
      <c r="C12198"/>
    </row>
    <row r="12199" spans="2:3" x14ac:dyDescent="0.3">
      <c r="B12199"/>
      <c r="C12199"/>
    </row>
    <row r="12200" spans="2:3" x14ac:dyDescent="0.3">
      <c r="B12200"/>
      <c r="C12200"/>
    </row>
    <row r="12201" spans="2:3" x14ac:dyDescent="0.3">
      <c r="B12201"/>
      <c r="C12201"/>
    </row>
    <row r="12202" spans="2:3" x14ac:dyDescent="0.3">
      <c r="B12202"/>
      <c r="C12202"/>
    </row>
    <row r="12203" spans="2:3" x14ac:dyDescent="0.3">
      <c r="B12203"/>
      <c r="C12203"/>
    </row>
    <row r="12204" spans="2:3" x14ac:dyDescent="0.3">
      <c r="B12204"/>
      <c r="C12204"/>
    </row>
    <row r="12205" spans="2:3" x14ac:dyDescent="0.3">
      <c r="B12205"/>
      <c r="C12205"/>
    </row>
    <row r="12206" spans="2:3" x14ac:dyDescent="0.3">
      <c r="B12206"/>
      <c r="C12206"/>
    </row>
    <row r="12207" spans="2:3" x14ac:dyDescent="0.3">
      <c r="B12207"/>
      <c r="C12207"/>
    </row>
    <row r="12208" spans="2:3" x14ac:dyDescent="0.3">
      <c r="B12208"/>
      <c r="C12208"/>
    </row>
    <row r="12209" spans="2:3" x14ac:dyDescent="0.3">
      <c r="B12209"/>
      <c r="C12209"/>
    </row>
    <row r="12210" spans="2:3" x14ac:dyDescent="0.3">
      <c r="B12210"/>
      <c r="C12210"/>
    </row>
    <row r="12211" spans="2:3" x14ac:dyDescent="0.3">
      <c r="B12211"/>
      <c r="C12211"/>
    </row>
    <row r="12212" spans="2:3" x14ac:dyDescent="0.3">
      <c r="B12212"/>
      <c r="C12212"/>
    </row>
    <row r="12213" spans="2:3" x14ac:dyDescent="0.3">
      <c r="B12213"/>
      <c r="C12213"/>
    </row>
    <row r="12214" spans="2:3" x14ac:dyDescent="0.3">
      <c r="B12214"/>
      <c r="C12214"/>
    </row>
    <row r="12215" spans="2:3" x14ac:dyDescent="0.3">
      <c r="B12215"/>
      <c r="C12215"/>
    </row>
    <row r="12216" spans="2:3" x14ac:dyDescent="0.3">
      <c r="B12216"/>
      <c r="C12216"/>
    </row>
    <row r="12217" spans="2:3" x14ac:dyDescent="0.3">
      <c r="B12217"/>
      <c r="C12217"/>
    </row>
    <row r="12218" spans="2:3" x14ac:dyDescent="0.3">
      <c r="B12218"/>
      <c r="C12218"/>
    </row>
    <row r="12219" spans="2:3" x14ac:dyDescent="0.3">
      <c r="B12219"/>
      <c r="C12219"/>
    </row>
    <row r="12220" spans="2:3" x14ac:dyDescent="0.3">
      <c r="B12220"/>
      <c r="C12220"/>
    </row>
    <row r="12221" spans="2:3" x14ac:dyDescent="0.3">
      <c r="B12221"/>
      <c r="C12221"/>
    </row>
    <row r="12222" spans="2:3" x14ac:dyDescent="0.3">
      <c r="B12222"/>
      <c r="C12222"/>
    </row>
    <row r="12223" spans="2:3" x14ac:dyDescent="0.3">
      <c r="B12223"/>
      <c r="C12223"/>
    </row>
    <row r="12224" spans="2:3" x14ac:dyDescent="0.3">
      <c r="B12224"/>
      <c r="C12224"/>
    </row>
    <row r="12225" spans="2:3" x14ac:dyDescent="0.3">
      <c r="B12225"/>
      <c r="C12225"/>
    </row>
    <row r="12226" spans="2:3" x14ac:dyDescent="0.3">
      <c r="B12226"/>
      <c r="C12226"/>
    </row>
    <row r="12227" spans="2:3" x14ac:dyDescent="0.3">
      <c r="B12227"/>
      <c r="C12227"/>
    </row>
    <row r="12228" spans="2:3" x14ac:dyDescent="0.3">
      <c r="B12228"/>
      <c r="C12228"/>
    </row>
    <row r="12229" spans="2:3" x14ac:dyDescent="0.3">
      <c r="B12229"/>
      <c r="C12229"/>
    </row>
    <row r="12230" spans="2:3" x14ac:dyDescent="0.3">
      <c r="B12230"/>
      <c r="C12230"/>
    </row>
    <row r="12231" spans="2:3" x14ac:dyDescent="0.3">
      <c r="B12231"/>
      <c r="C12231"/>
    </row>
    <row r="12232" spans="2:3" x14ac:dyDescent="0.3">
      <c r="B12232"/>
      <c r="C12232"/>
    </row>
    <row r="12233" spans="2:3" x14ac:dyDescent="0.3">
      <c r="B12233"/>
      <c r="C12233"/>
    </row>
    <row r="12234" spans="2:3" x14ac:dyDescent="0.3">
      <c r="B12234"/>
      <c r="C12234"/>
    </row>
    <row r="12235" spans="2:3" x14ac:dyDescent="0.3">
      <c r="B12235"/>
      <c r="C12235"/>
    </row>
    <row r="12236" spans="2:3" x14ac:dyDescent="0.3">
      <c r="B12236"/>
      <c r="C12236"/>
    </row>
    <row r="12237" spans="2:3" x14ac:dyDescent="0.3">
      <c r="B12237"/>
      <c r="C12237"/>
    </row>
    <row r="12238" spans="2:3" x14ac:dyDescent="0.3">
      <c r="B12238"/>
      <c r="C12238"/>
    </row>
    <row r="12239" spans="2:3" x14ac:dyDescent="0.3">
      <c r="B12239"/>
      <c r="C12239"/>
    </row>
    <row r="12240" spans="2:3" x14ac:dyDescent="0.3">
      <c r="B12240"/>
      <c r="C12240"/>
    </row>
    <row r="12241" spans="2:3" x14ac:dyDescent="0.3">
      <c r="B12241"/>
      <c r="C12241"/>
    </row>
    <row r="12242" spans="2:3" x14ac:dyDescent="0.3">
      <c r="B12242"/>
      <c r="C12242"/>
    </row>
    <row r="12243" spans="2:3" x14ac:dyDescent="0.3">
      <c r="B12243"/>
      <c r="C12243"/>
    </row>
    <row r="12244" spans="2:3" x14ac:dyDescent="0.3">
      <c r="B12244"/>
      <c r="C12244"/>
    </row>
    <row r="12245" spans="2:3" x14ac:dyDescent="0.3">
      <c r="B12245"/>
      <c r="C12245"/>
    </row>
    <row r="12246" spans="2:3" x14ac:dyDescent="0.3">
      <c r="B12246"/>
      <c r="C12246"/>
    </row>
    <row r="12247" spans="2:3" x14ac:dyDescent="0.3">
      <c r="B12247"/>
      <c r="C12247"/>
    </row>
    <row r="12248" spans="2:3" x14ac:dyDescent="0.3">
      <c r="B12248"/>
      <c r="C12248"/>
    </row>
    <row r="12249" spans="2:3" x14ac:dyDescent="0.3">
      <c r="B12249"/>
      <c r="C12249"/>
    </row>
    <row r="12250" spans="2:3" x14ac:dyDescent="0.3">
      <c r="B12250"/>
      <c r="C12250"/>
    </row>
    <row r="12251" spans="2:3" x14ac:dyDescent="0.3">
      <c r="B12251"/>
      <c r="C12251"/>
    </row>
    <row r="12252" spans="2:3" x14ac:dyDescent="0.3">
      <c r="B12252"/>
      <c r="C12252"/>
    </row>
    <row r="12253" spans="2:3" x14ac:dyDescent="0.3">
      <c r="B12253"/>
      <c r="C12253"/>
    </row>
    <row r="12254" spans="2:3" x14ac:dyDescent="0.3">
      <c r="B12254"/>
      <c r="C12254"/>
    </row>
    <row r="12255" spans="2:3" x14ac:dyDescent="0.3">
      <c r="B12255"/>
      <c r="C12255"/>
    </row>
    <row r="12256" spans="2:3" x14ac:dyDescent="0.3">
      <c r="B12256"/>
      <c r="C12256"/>
    </row>
    <row r="12257" spans="2:3" x14ac:dyDescent="0.3">
      <c r="B12257"/>
      <c r="C12257"/>
    </row>
    <row r="12258" spans="2:3" x14ac:dyDescent="0.3">
      <c r="B12258"/>
      <c r="C12258"/>
    </row>
    <row r="12259" spans="2:3" x14ac:dyDescent="0.3">
      <c r="B12259"/>
      <c r="C12259"/>
    </row>
    <row r="12260" spans="2:3" x14ac:dyDescent="0.3">
      <c r="B12260"/>
      <c r="C12260"/>
    </row>
    <row r="12261" spans="2:3" x14ac:dyDescent="0.3">
      <c r="B12261"/>
      <c r="C12261"/>
    </row>
    <row r="12262" spans="2:3" x14ac:dyDescent="0.3">
      <c r="B12262"/>
      <c r="C12262"/>
    </row>
    <row r="12263" spans="2:3" x14ac:dyDescent="0.3">
      <c r="B12263"/>
      <c r="C12263"/>
    </row>
    <row r="12264" spans="2:3" x14ac:dyDescent="0.3">
      <c r="B12264"/>
      <c r="C12264"/>
    </row>
    <row r="12265" spans="2:3" x14ac:dyDescent="0.3">
      <c r="B12265"/>
      <c r="C12265"/>
    </row>
    <row r="12266" spans="2:3" x14ac:dyDescent="0.3">
      <c r="B12266"/>
      <c r="C12266"/>
    </row>
    <row r="12267" spans="2:3" x14ac:dyDescent="0.3">
      <c r="B12267"/>
      <c r="C12267"/>
    </row>
    <row r="12268" spans="2:3" x14ac:dyDescent="0.3">
      <c r="B12268"/>
      <c r="C12268"/>
    </row>
    <row r="12269" spans="2:3" x14ac:dyDescent="0.3">
      <c r="B12269"/>
      <c r="C12269"/>
    </row>
    <row r="12270" spans="2:3" x14ac:dyDescent="0.3">
      <c r="B12270"/>
      <c r="C12270"/>
    </row>
    <row r="12271" spans="2:3" x14ac:dyDescent="0.3">
      <c r="B12271"/>
      <c r="C12271"/>
    </row>
    <row r="12272" spans="2:3" x14ac:dyDescent="0.3">
      <c r="B12272"/>
      <c r="C12272"/>
    </row>
    <row r="12273" spans="2:3" x14ac:dyDescent="0.3">
      <c r="B12273"/>
      <c r="C12273"/>
    </row>
    <row r="12274" spans="2:3" x14ac:dyDescent="0.3">
      <c r="B12274"/>
      <c r="C12274"/>
    </row>
    <row r="12275" spans="2:3" x14ac:dyDescent="0.3">
      <c r="B12275"/>
      <c r="C12275"/>
    </row>
    <row r="12276" spans="2:3" x14ac:dyDescent="0.3">
      <c r="B12276"/>
      <c r="C12276"/>
    </row>
    <row r="12277" spans="2:3" x14ac:dyDescent="0.3">
      <c r="B12277"/>
      <c r="C12277"/>
    </row>
    <row r="12278" spans="2:3" x14ac:dyDescent="0.3">
      <c r="B12278"/>
      <c r="C12278"/>
    </row>
    <row r="12279" spans="2:3" x14ac:dyDescent="0.3">
      <c r="B12279"/>
      <c r="C12279"/>
    </row>
    <row r="12280" spans="2:3" x14ac:dyDescent="0.3">
      <c r="B12280"/>
      <c r="C12280"/>
    </row>
    <row r="12281" spans="2:3" x14ac:dyDescent="0.3">
      <c r="B12281"/>
      <c r="C12281"/>
    </row>
    <row r="12282" spans="2:3" x14ac:dyDescent="0.3">
      <c r="B12282"/>
      <c r="C12282"/>
    </row>
    <row r="12283" spans="2:3" x14ac:dyDescent="0.3">
      <c r="B12283"/>
      <c r="C12283"/>
    </row>
    <row r="12284" spans="2:3" x14ac:dyDescent="0.3">
      <c r="B12284"/>
      <c r="C12284"/>
    </row>
    <row r="12285" spans="2:3" x14ac:dyDescent="0.3">
      <c r="B12285"/>
      <c r="C12285"/>
    </row>
    <row r="12286" spans="2:3" x14ac:dyDescent="0.3">
      <c r="B12286"/>
      <c r="C12286"/>
    </row>
    <row r="12287" spans="2:3" x14ac:dyDescent="0.3">
      <c r="B12287"/>
      <c r="C12287"/>
    </row>
    <row r="12288" spans="2:3" x14ac:dyDescent="0.3">
      <c r="B12288"/>
      <c r="C12288"/>
    </row>
    <row r="12289" spans="2:3" x14ac:dyDescent="0.3">
      <c r="B12289"/>
      <c r="C12289"/>
    </row>
    <row r="12290" spans="2:3" x14ac:dyDescent="0.3">
      <c r="B12290"/>
      <c r="C12290"/>
    </row>
    <row r="12291" spans="2:3" x14ac:dyDescent="0.3">
      <c r="B12291"/>
      <c r="C12291"/>
    </row>
    <row r="12292" spans="2:3" x14ac:dyDescent="0.3">
      <c r="B12292"/>
      <c r="C12292"/>
    </row>
    <row r="12293" spans="2:3" x14ac:dyDescent="0.3">
      <c r="B12293"/>
      <c r="C12293"/>
    </row>
    <row r="12294" spans="2:3" x14ac:dyDescent="0.3">
      <c r="B12294"/>
      <c r="C12294"/>
    </row>
    <row r="12295" spans="2:3" x14ac:dyDescent="0.3">
      <c r="B12295"/>
      <c r="C12295"/>
    </row>
    <row r="12296" spans="2:3" x14ac:dyDescent="0.3">
      <c r="B12296"/>
      <c r="C12296"/>
    </row>
    <row r="12297" spans="2:3" x14ac:dyDescent="0.3">
      <c r="B12297"/>
      <c r="C12297"/>
    </row>
    <row r="12298" spans="2:3" x14ac:dyDescent="0.3">
      <c r="B12298"/>
      <c r="C12298"/>
    </row>
    <row r="12299" spans="2:3" x14ac:dyDescent="0.3">
      <c r="B12299"/>
      <c r="C12299"/>
    </row>
    <row r="12300" spans="2:3" x14ac:dyDescent="0.3">
      <c r="B12300"/>
      <c r="C12300"/>
    </row>
    <row r="12301" spans="2:3" x14ac:dyDescent="0.3">
      <c r="B12301"/>
      <c r="C12301"/>
    </row>
    <row r="12302" spans="2:3" x14ac:dyDescent="0.3">
      <c r="B12302"/>
      <c r="C12302"/>
    </row>
    <row r="12303" spans="2:3" x14ac:dyDescent="0.3">
      <c r="B12303"/>
      <c r="C12303"/>
    </row>
    <row r="12304" spans="2:3" x14ac:dyDescent="0.3">
      <c r="B12304"/>
      <c r="C12304"/>
    </row>
    <row r="12305" spans="2:3" x14ac:dyDescent="0.3">
      <c r="B12305"/>
      <c r="C12305"/>
    </row>
    <row r="12306" spans="2:3" x14ac:dyDescent="0.3">
      <c r="B12306"/>
      <c r="C12306"/>
    </row>
    <row r="12307" spans="2:3" x14ac:dyDescent="0.3">
      <c r="B12307"/>
      <c r="C12307"/>
    </row>
    <row r="12308" spans="2:3" x14ac:dyDescent="0.3">
      <c r="B12308"/>
      <c r="C12308"/>
    </row>
    <row r="12309" spans="2:3" x14ac:dyDescent="0.3">
      <c r="B12309"/>
      <c r="C12309"/>
    </row>
    <row r="12310" spans="2:3" x14ac:dyDescent="0.3">
      <c r="B12310"/>
      <c r="C12310"/>
    </row>
    <row r="12311" spans="2:3" x14ac:dyDescent="0.3">
      <c r="B12311"/>
      <c r="C12311"/>
    </row>
    <row r="12312" spans="2:3" x14ac:dyDescent="0.3">
      <c r="B12312"/>
      <c r="C12312"/>
    </row>
    <row r="12313" spans="2:3" x14ac:dyDescent="0.3">
      <c r="B12313"/>
      <c r="C12313"/>
    </row>
    <row r="12314" spans="2:3" x14ac:dyDescent="0.3">
      <c r="B12314"/>
      <c r="C12314"/>
    </row>
    <row r="12315" spans="2:3" x14ac:dyDescent="0.3">
      <c r="B12315"/>
      <c r="C12315"/>
    </row>
    <row r="12316" spans="2:3" x14ac:dyDescent="0.3">
      <c r="B12316"/>
      <c r="C12316"/>
    </row>
    <row r="12317" spans="2:3" x14ac:dyDescent="0.3">
      <c r="B12317"/>
      <c r="C12317"/>
    </row>
    <row r="12318" spans="2:3" x14ac:dyDescent="0.3">
      <c r="B12318"/>
      <c r="C12318"/>
    </row>
    <row r="12319" spans="2:3" x14ac:dyDescent="0.3">
      <c r="B12319"/>
      <c r="C12319"/>
    </row>
    <row r="12320" spans="2:3" x14ac:dyDescent="0.3">
      <c r="B12320"/>
      <c r="C12320"/>
    </row>
    <row r="12321" spans="2:3" x14ac:dyDescent="0.3">
      <c r="B12321"/>
      <c r="C12321"/>
    </row>
    <row r="12322" spans="2:3" x14ac:dyDescent="0.3">
      <c r="B12322"/>
      <c r="C12322"/>
    </row>
    <row r="12323" spans="2:3" x14ac:dyDescent="0.3">
      <c r="B12323"/>
      <c r="C12323"/>
    </row>
    <row r="12324" spans="2:3" x14ac:dyDescent="0.3">
      <c r="B12324"/>
      <c r="C12324"/>
    </row>
    <row r="12325" spans="2:3" x14ac:dyDescent="0.3">
      <c r="B12325"/>
      <c r="C12325"/>
    </row>
    <row r="12326" spans="2:3" x14ac:dyDescent="0.3">
      <c r="B12326"/>
      <c r="C12326"/>
    </row>
    <row r="12327" spans="2:3" x14ac:dyDescent="0.3">
      <c r="B12327"/>
      <c r="C12327"/>
    </row>
    <row r="12328" spans="2:3" x14ac:dyDescent="0.3">
      <c r="B12328"/>
      <c r="C12328"/>
    </row>
    <row r="12329" spans="2:3" x14ac:dyDescent="0.3">
      <c r="B12329"/>
      <c r="C12329"/>
    </row>
    <row r="12330" spans="2:3" x14ac:dyDescent="0.3">
      <c r="B12330"/>
      <c r="C12330"/>
    </row>
    <row r="12331" spans="2:3" x14ac:dyDescent="0.3">
      <c r="B12331"/>
      <c r="C12331"/>
    </row>
    <row r="12332" spans="2:3" x14ac:dyDescent="0.3">
      <c r="B12332"/>
      <c r="C12332"/>
    </row>
    <row r="12333" spans="2:3" x14ac:dyDescent="0.3">
      <c r="B12333"/>
      <c r="C12333"/>
    </row>
    <row r="12334" spans="2:3" x14ac:dyDescent="0.3">
      <c r="B12334"/>
      <c r="C12334"/>
    </row>
    <row r="12335" spans="2:3" x14ac:dyDescent="0.3">
      <c r="B12335"/>
      <c r="C12335"/>
    </row>
    <row r="12336" spans="2:3" x14ac:dyDescent="0.3">
      <c r="B12336"/>
      <c r="C12336"/>
    </row>
    <row r="12337" spans="2:3" x14ac:dyDescent="0.3">
      <c r="B12337"/>
      <c r="C12337"/>
    </row>
    <row r="12338" spans="2:3" x14ac:dyDescent="0.3">
      <c r="B12338"/>
      <c r="C12338"/>
    </row>
    <row r="12339" spans="2:3" x14ac:dyDescent="0.3">
      <c r="B12339"/>
      <c r="C12339"/>
    </row>
    <row r="12340" spans="2:3" x14ac:dyDescent="0.3">
      <c r="B12340"/>
      <c r="C12340"/>
    </row>
    <row r="12341" spans="2:3" x14ac:dyDescent="0.3">
      <c r="B12341"/>
      <c r="C12341"/>
    </row>
    <row r="12342" spans="2:3" x14ac:dyDescent="0.3">
      <c r="B12342"/>
      <c r="C12342"/>
    </row>
    <row r="12343" spans="2:3" x14ac:dyDescent="0.3">
      <c r="B12343"/>
      <c r="C12343"/>
    </row>
    <row r="12344" spans="2:3" x14ac:dyDescent="0.3">
      <c r="B12344"/>
      <c r="C12344"/>
    </row>
    <row r="12345" spans="2:3" x14ac:dyDescent="0.3">
      <c r="B12345"/>
      <c r="C12345"/>
    </row>
    <row r="12346" spans="2:3" x14ac:dyDescent="0.3">
      <c r="B12346"/>
      <c r="C12346"/>
    </row>
    <row r="12347" spans="2:3" x14ac:dyDescent="0.3">
      <c r="B12347"/>
      <c r="C12347"/>
    </row>
    <row r="12348" spans="2:3" x14ac:dyDescent="0.3">
      <c r="B12348"/>
      <c r="C12348"/>
    </row>
    <row r="12349" spans="2:3" x14ac:dyDescent="0.3">
      <c r="B12349"/>
      <c r="C12349"/>
    </row>
    <row r="12350" spans="2:3" x14ac:dyDescent="0.3">
      <c r="B12350"/>
      <c r="C12350"/>
    </row>
    <row r="12351" spans="2:3" x14ac:dyDescent="0.3">
      <c r="B12351"/>
      <c r="C12351"/>
    </row>
    <row r="12352" spans="2:3" x14ac:dyDescent="0.3">
      <c r="B12352"/>
      <c r="C12352"/>
    </row>
    <row r="12353" spans="2:3" x14ac:dyDescent="0.3">
      <c r="B12353"/>
      <c r="C12353"/>
    </row>
    <row r="12354" spans="2:3" x14ac:dyDescent="0.3">
      <c r="B12354"/>
      <c r="C12354"/>
    </row>
    <row r="12355" spans="2:3" x14ac:dyDescent="0.3">
      <c r="B12355"/>
      <c r="C12355"/>
    </row>
    <row r="12356" spans="2:3" x14ac:dyDescent="0.3">
      <c r="B12356"/>
      <c r="C12356"/>
    </row>
    <row r="12357" spans="2:3" x14ac:dyDescent="0.3">
      <c r="B12357"/>
      <c r="C12357"/>
    </row>
    <row r="12358" spans="2:3" x14ac:dyDescent="0.3">
      <c r="B12358"/>
      <c r="C12358"/>
    </row>
    <row r="12359" spans="2:3" x14ac:dyDescent="0.3">
      <c r="B12359"/>
      <c r="C12359"/>
    </row>
    <row r="12360" spans="2:3" x14ac:dyDescent="0.3">
      <c r="B12360"/>
      <c r="C12360"/>
    </row>
    <row r="12361" spans="2:3" x14ac:dyDescent="0.3">
      <c r="B12361"/>
      <c r="C12361"/>
    </row>
    <row r="12362" spans="2:3" x14ac:dyDescent="0.3">
      <c r="B12362"/>
      <c r="C12362"/>
    </row>
    <row r="12363" spans="2:3" x14ac:dyDescent="0.3">
      <c r="B12363"/>
      <c r="C12363"/>
    </row>
    <row r="12364" spans="2:3" x14ac:dyDescent="0.3">
      <c r="B12364"/>
      <c r="C12364"/>
    </row>
    <row r="12365" spans="2:3" x14ac:dyDescent="0.3">
      <c r="B12365"/>
      <c r="C12365"/>
    </row>
    <row r="12366" spans="2:3" x14ac:dyDescent="0.3">
      <c r="B12366"/>
      <c r="C12366"/>
    </row>
    <row r="12367" spans="2:3" x14ac:dyDescent="0.3">
      <c r="B12367"/>
      <c r="C12367"/>
    </row>
    <row r="12368" spans="2:3" x14ac:dyDescent="0.3">
      <c r="B12368"/>
      <c r="C12368"/>
    </row>
    <row r="12369" spans="2:3" x14ac:dyDescent="0.3">
      <c r="B12369"/>
      <c r="C12369"/>
    </row>
    <row r="12370" spans="2:3" x14ac:dyDescent="0.3">
      <c r="B12370"/>
      <c r="C12370"/>
    </row>
    <row r="12371" spans="2:3" x14ac:dyDescent="0.3">
      <c r="B12371"/>
      <c r="C12371"/>
    </row>
    <row r="12372" spans="2:3" x14ac:dyDescent="0.3">
      <c r="B12372"/>
      <c r="C12372"/>
    </row>
    <row r="12373" spans="2:3" x14ac:dyDescent="0.3">
      <c r="B12373"/>
      <c r="C12373"/>
    </row>
    <row r="12374" spans="2:3" x14ac:dyDescent="0.3">
      <c r="B12374"/>
      <c r="C12374"/>
    </row>
    <row r="12375" spans="2:3" x14ac:dyDescent="0.3">
      <c r="B12375"/>
      <c r="C12375"/>
    </row>
    <row r="12376" spans="2:3" x14ac:dyDescent="0.3">
      <c r="B12376"/>
      <c r="C12376"/>
    </row>
    <row r="12377" spans="2:3" x14ac:dyDescent="0.3">
      <c r="B12377"/>
      <c r="C12377"/>
    </row>
    <row r="12378" spans="2:3" x14ac:dyDescent="0.3">
      <c r="B12378"/>
      <c r="C12378"/>
    </row>
    <row r="12379" spans="2:3" x14ac:dyDescent="0.3">
      <c r="B12379"/>
      <c r="C12379"/>
    </row>
    <row r="12380" spans="2:3" x14ac:dyDescent="0.3">
      <c r="B12380"/>
      <c r="C12380"/>
    </row>
    <row r="12381" spans="2:3" x14ac:dyDescent="0.3">
      <c r="B12381"/>
      <c r="C12381"/>
    </row>
    <row r="12382" spans="2:3" x14ac:dyDescent="0.3">
      <c r="B12382"/>
      <c r="C12382"/>
    </row>
    <row r="12383" spans="2:3" x14ac:dyDescent="0.3">
      <c r="B12383"/>
      <c r="C12383"/>
    </row>
    <row r="12384" spans="2:3" x14ac:dyDescent="0.3">
      <c r="B12384"/>
      <c r="C12384"/>
    </row>
    <row r="12385" spans="2:3" x14ac:dyDescent="0.3">
      <c r="B12385"/>
      <c r="C12385"/>
    </row>
    <row r="12386" spans="2:3" x14ac:dyDescent="0.3">
      <c r="B12386"/>
      <c r="C12386"/>
    </row>
    <row r="12387" spans="2:3" x14ac:dyDescent="0.3">
      <c r="B12387"/>
      <c r="C12387"/>
    </row>
    <row r="12388" spans="2:3" x14ac:dyDescent="0.3">
      <c r="B12388"/>
      <c r="C12388"/>
    </row>
    <row r="12389" spans="2:3" x14ac:dyDescent="0.3">
      <c r="B12389"/>
      <c r="C12389"/>
    </row>
    <row r="12390" spans="2:3" x14ac:dyDescent="0.3">
      <c r="B12390"/>
      <c r="C12390"/>
    </row>
    <row r="12391" spans="2:3" x14ac:dyDescent="0.3">
      <c r="B12391"/>
      <c r="C12391"/>
    </row>
    <row r="12392" spans="2:3" x14ac:dyDescent="0.3">
      <c r="B12392"/>
      <c r="C12392"/>
    </row>
    <row r="12393" spans="2:3" x14ac:dyDescent="0.3">
      <c r="B12393"/>
      <c r="C12393"/>
    </row>
    <row r="12394" spans="2:3" x14ac:dyDescent="0.3">
      <c r="B12394"/>
      <c r="C12394"/>
    </row>
    <row r="12395" spans="2:3" x14ac:dyDescent="0.3">
      <c r="B12395"/>
      <c r="C12395"/>
    </row>
    <row r="12396" spans="2:3" x14ac:dyDescent="0.3">
      <c r="B12396"/>
      <c r="C12396"/>
    </row>
    <row r="12397" spans="2:3" x14ac:dyDescent="0.3">
      <c r="B12397"/>
      <c r="C12397"/>
    </row>
    <row r="12398" spans="2:3" x14ac:dyDescent="0.3">
      <c r="B12398"/>
      <c r="C12398"/>
    </row>
    <row r="12399" spans="2:3" x14ac:dyDescent="0.3">
      <c r="B12399"/>
      <c r="C12399"/>
    </row>
    <row r="12400" spans="2:3" x14ac:dyDescent="0.3">
      <c r="B12400"/>
      <c r="C12400"/>
    </row>
    <row r="12401" spans="2:3" x14ac:dyDescent="0.3">
      <c r="B12401"/>
      <c r="C12401"/>
    </row>
    <row r="12402" spans="2:3" x14ac:dyDescent="0.3">
      <c r="B12402"/>
      <c r="C12402"/>
    </row>
    <row r="12403" spans="2:3" x14ac:dyDescent="0.3">
      <c r="B12403"/>
      <c r="C12403"/>
    </row>
    <row r="12404" spans="2:3" x14ac:dyDescent="0.3">
      <c r="B12404"/>
      <c r="C12404"/>
    </row>
    <row r="12405" spans="2:3" x14ac:dyDescent="0.3">
      <c r="B12405"/>
      <c r="C12405"/>
    </row>
    <row r="12406" spans="2:3" x14ac:dyDescent="0.3">
      <c r="B12406"/>
      <c r="C12406"/>
    </row>
    <row r="12407" spans="2:3" x14ac:dyDescent="0.3">
      <c r="B12407"/>
      <c r="C12407"/>
    </row>
    <row r="12408" spans="2:3" x14ac:dyDescent="0.3">
      <c r="B12408"/>
      <c r="C12408"/>
    </row>
    <row r="12409" spans="2:3" x14ac:dyDescent="0.3">
      <c r="B12409"/>
      <c r="C12409"/>
    </row>
    <row r="12410" spans="2:3" x14ac:dyDescent="0.3">
      <c r="B12410"/>
      <c r="C12410"/>
    </row>
    <row r="12411" spans="2:3" x14ac:dyDescent="0.3">
      <c r="B12411"/>
      <c r="C12411"/>
    </row>
    <row r="12412" spans="2:3" x14ac:dyDescent="0.3">
      <c r="B12412"/>
      <c r="C12412"/>
    </row>
    <row r="12413" spans="2:3" x14ac:dyDescent="0.3">
      <c r="B12413"/>
      <c r="C12413"/>
    </row>
    <row r="12414" spans="2:3" x14ac:dyDescent="0.3">
      <c r="B12414"/>
      <c r="C12414"/>
    </row>
    <row r="12415" spans="2:3" x14ac:dyDescent="0.3">
      <c r="B12415"/>
      <c r="C12415"/>
    </row>
    <row r="12416" spans="2:3" x14ac:dyDescent="0.3">
      <c r="B12416"/>
      <c r="C12416"/>
    </row>
    <row r="12417" spans="2:3" x14ac:dyDescent="0.3">
      <c r="B12417"/>
      <c r="C12417"/>
    </row>
    <row r="12418" spans="2:3" x14ac:dyDescent="0.3">
      <c r="B12418"/>
      <c r="C12418"/>
    </row>
    <row r="12419" spans="2:3" x14ac:dyDescent="0.3">
      <c r="B12419"/>
      <c r="C12419"/>
    </row>
    <row r="12420" spans="2:3" x14ac:dyDescent="0.3">
      <c r="B12420"/>
      <c r="C12420"/>
    </row>
    <row r="12421" spans="2:3" x14ac:dyDescent="0.3">
      <c r="B12421"/>
      <c r="C12421"/>
    </row>
    <row r="12422" spans="2:3" x14ac:dyDescent="0.3">
      <c r="B12422"/>
      <c r="C12422"/>
    </row>
    <row r="12423" spans="2:3" x14ac:dyDescent="0.3">
      <c r="B12423"/>
      <c r="C12423"/>
    </row>
    <row r="12424" spans="2:3" x14ac:dyDescent="0.3">
      <c r="B12424"/>
      <c r="C12424"/>
    </row>
    <row r="12425" spans="2:3" x14ac:dyDescent="0.3">
      <c r="B12425"/>
      <c r="C12425"/>
    </row>
    <row r="12426" spans="2:3" x14ac:dyDescent="0.3">
      <c r="B12426"/>
      <c r="C12426"/>
    </row>
    <row r="12427" spans="2:3" x14ac:dyDescent="0.3">
      <c r="B12427"/>
      <c r="C12427"/>
    </row>
    <row r="12428" spans="2:3" x14ac:dyDescent="0.3">
      <c r="B12428"/>
      <c r="C12428"/>
    </row>
    <row r="12429" spans="2:3" x14ac:dyDescent="0.3">
      <c r="B12429"/>
      <c r="C12429"/>
    </row>
    <row r="12430" spans="2:3" x14ac:dyDescent="0.3">
      <c r="B12430"/>
      <c r="C12430"/>
    </row>
    <row r="12431" spans="2:3" x14ac:dyDescent="0.3">
      <c r="B12431"/>
      <c r="C12431"/>
    </row>
    <row r="12432" spans="2:3" x14ac:dyDescent="0.3">
      <c r="B12432"/>
      <c r="C12432"/>
    </row>
    <row r="12433" spans="2:3" x14ac:dyDescent="0.3">
      <c r="B12433"/>
      <c r="C12433"/>
    </row>
    <row r="12434" spans="2:3" x14ac:dyDescent="0.3">
      <c r="B12434"/>
      <c r="C12434"/>
    </row>
    <row r="12435" spans="2:3" x14ac:dyDescent="0.3">
      <c r="B12435"/>
      <c r="C12435"/>
    </row>
    <row r="12436" spans="2:3" x14ac:dyDescent="0.3">
      <c r="B12436"/>
      <c r="C12436"/>
    </row>
    <row r="12437" spans="2:3" x14ac:dyDescent="0.3">
      <c r="B12437"/>
      <c r="C12437"/>
    </row>
    <row r="12438" spans="2:3" x14ac:dyDescent="0.3">
      <c r="B12438"/>
      <c r="C12438"/>
    </row>
    <row r="12439" spans="2:3" x14ac:dyDescent="0.3">
      <c r="B12439"/>
      <c r="C12439"/>
    </row>
    <row r="12440" spans="2:3" x14ac:dyDescent="0.3">
      <c r="B12440"/>
      <c r="C12440"/>
    </row>
    <row r="12441" spans="2:3" x14ac:dyDescent="0.3">
      <c r="B12441"/>
      <c r="C12441"/>
    </row>
    <row r="12442" spans="2:3" x14ac:dyDescent="0.3">
      <c r="B12442"/>
      <c r="C12442"/>
    </row>
    <row r="12443" spans="2:3" x14ac:dyDescent="0.3">
      <c r="B12443"/>
      <c r="C12443"/>
    </row>
    <row r="12444" spans="2:3" x14ac:dyDescent="0.3">
      <c r="B12444"/>
      <c r="C12444"/>
    </row>
    <row r="12445" spans="2:3" x14ac:dyDescent="0.3">
      <c r="B12445"/>
      <c r="C12445"/>
    </row>
    <row r="12446" spans="2:3" x14ac:dyDescent="0.3">
      <c r="B12446"/>
      <c r="C12446"/>
    </row>
    <row r="12447" spans="2:3" x14ac:dyDescent="0.3">
      <c r="B12447"/>
      <c r="C12447"/>
    </row>
    <row r="12448" spans="2:3" x14ac:dyDescent="0.3">
      <c r="B12448"/>
      <c r="C12448"/>
    </row>
    <row r="12449" spans="2:3" x14ac:dyDescent="0.3">
      <c r="B12449"/>
      <c r="C12449"/>
    </row>
    <row r="12450" spans="2:3" x14ac:dyDescent="0.3">
      <c r="B12450"/>
      <c r="C12450"/>
    </row>
    <row r="12451" spans="2:3" x14ac:dyDescent="0.3">
      <c r="B12451"/>
      <c r="C12451"/>
    </row>
    <row r="12452" spans="2:3" x14ac:dyDescent="0.3">
      <c r="B12452"/>
      <c r="C12452"/>
    </row>
    <row r="12453" spans="2:3" x14ac:dyDescent="0.3">
      <c r="B12453"/>
      <c r="C12453"/>
    </row>
    <row r="12454" spans="2:3" x14ac:dyDescent="0.3">
      <c r="B12454"/>
      <c r="C12454"/>
    </row>
    <row r="12455" spans="2:3" x14ac:dyDescent="0.3">
      <c r="B12455"/>
      <c r="C12455"/>
    </row>
    <row r="12456" spans="2:3" x14ac:dyDescent="0.3">
      <c r="B12456"/>
      <c r="C12456"/>
    </row>
    <row r="12457" spans="2:3" x14ac:dyDescent="0.3">
      <c r="B12457"/>
      <c r="C12457"/>
    </row>
    <row r="12458" spans="2:3" x14ac:dyDescent="0.3">
      <c r="B12458"/>
      <c r="C12458"/>
    </row>
    <row r="12459" spans="2:3" x14ac:dyDescent="0.3">
      <c r="B12459"/>
      <c r="C12459"/>
    </row>
    <row r="12460" spans="2:3" x14ac:dyDescent="0.3">
      <c r="B12460"/>
      <c r="C12460"/>
    </row>
    <row r="12461" spans="2:3" x14ac:dyDescent="0.3">
      <c r="B12461"/>
      <c r="C12461"/>
    </row>
    <row r="12462" spans="2:3" x14ac:dyDescent="0.3">
      <c r="B12462"/>
      <c r="C12462"/>
    </row>
    <row r="12463" spans="2:3" x14ac:dyDescent="0.3">
      <c r="B12463"/>
      <c r="C12463"/>
    </row>
    <row r="12464" spans="2:3" x14ac:dyDescent="0.3">
      <c r="B12464"/>
      <c r="C12464"/>
    </row>
    <row r="12465" spans="2:3" x14ac:dyDescent="0.3">
      <c r="B12465"/>
      <c r="C12465"/>
    </row>
    <row r="12466" spans="2:3" x14ac:dyDescent="0.3">
      <c r="B12466"/>
      <c r="C12466"/>
    </row>
    <row r="12467" spans="2:3" x14ac:dyDescent="0.3">
      <c r="B12467"/>
      <c r="C12467"/>
    </row>
    <row r="12468" spans="2:3" x14ac:dyDescent="0.3">
      <c r="B12468"/>
      <c r="C12468"/>
    </row>
    <row r="12469" spans="2:3" x14ac:dyDescent="0.3">
      <c r="B12469"/>
      <c r="C12469"/>
    </row>
    <row r="12470" spans="2:3" x14ac:dyDescent="0.3">
      <c r="B12470"/>
      <c r="C12470"/>
    </row>
    <row r="12471" spans="2:3" x14ac:dyDescent="0.3">
      <c r="B12471"/>
      <c r="C12471"/>
    </row>
    <row r="12472" spans="2:3" x14ac:dyDescent="0.3">
      <c r="B12472"/>
      <c r="C12472"/>
    </row>
    <row r="12473" spans="2:3" x14ac:dyDescent="0.3">
      <c r="B12473"/>
      <c r="C12473"/>
    </row>
    <row r="12474" spans="2:3" x14ac:dyDescent="0.3">
      <c r="B12474"/>
      <c r="C12474"/>
    </row>
    <row r="12475" spans="2:3" x14ac:dyDescent="0.3">
      <c r="B12475"/>
      <c r="C12475"/>
    </row>
    <row r="12476" spans="2:3" x14ac:dyDescent="0.3">
      <c r="B12476"/>
      <c r="C12476"/>
    </row>
    <row r="12477" spans="2:3" x14ac:dyDescent="0.3">
      <c r="B12477"/>
      <c r="C12477"/>
    </row>
    <row r="12478" spans="2:3" x14ac:dyDescent="0.3">
      <c r="B12478"/>
      <c r="C12478"/>
    </row>
    <row r="12479" spans="2:3" x14ac:dyDescent="0.3">
      <c r="B12479"/>
      <c r="C12479"/>
    </row>
    <row r="12480" spans="2:3" x14ac:dyDescent="0.3">
      <c r="B12480"/>
      <c r="C12480"/>
    </row>
    <row r="12481" spans="2:3" x14ac:dyDescent="0.3">
      <c r="B12481"/>
      <c r="C12481"/>
    </row>
    <row r="12482" spans="2:3" x14ac:dyDescent="0.3">
      <c r="B12482"/>
      <c r="C12482"/>
    </row>
    <row r="12483" spans="2:3" x14ac:dyDescent="0.3">
      <c r="B12483"/>
      <c r="C12483"/>
    </row>
    <row r="12484" spans="2:3" x14ac:dyDescent="0.3">
      <c r="B12484"/>
      <c r="C12484"/>
    </row>
  </sheetData>
  <sortState ref="A2:C7">
    <sortCondition ref="A4"/>
  </sortState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3"/>
  <sheetViews>
    <sheetView topLeftCell="N1192" workbookViewId="0">
      <selection activeCell="Z1206" sqref="Z3:Z1206"/>
    </sheetView>
  </sheetViews>
  <sheetFormatPr defaultRowHeight="14.4" x14ac:dyDescent="0.3"/>
  <cols>
    <col min="6" max="6" width="11" bestFit="1" customWidth="1"/>
    <col min="7" max="7" width="13.6640625" bestFit="1" customWidth="1"/>
    <col min="8" max="8" width="20.33203125" bestFit="1" customWidth="1"/>
  </cols>
  <sheetData>
    <row r="1" spans="1:19" x14ac:dyDescent="0.3">
      <c r="A1" t="s">
        <v>11209</v>
      </c>
      <c r="L1" t="s">
        <v>11210</v>
      </c>
    </row>
    <row r="2" spans="1:19" x14ac:dyDescent="0.3">
      <c r="A2" t="s">
        <v>11197</v>
      </c>
      <c r="B2" t="s">
        <v>3</v>
      </c>
      <c r="C2" t="s">
        <v>11198</v>
      </c>
      <c r="D2" t="s">
        <v>11199</v>
      </c>
      <c r="E2" t="s">
        <v>11200</v>
      </c>
      <c r="F2" t="s">
        <v>11201</v>
      </c>
      <c r="G2" t="s">
        <v>11202</v>
      </c>
      <c r="H2" t="s">
        <v>11203</v>
      </c>
      <c r="I2" t="s">
        <v>11197</v>
      </c>
      <c r="L2" t="s">
        <v>11197</v>
      </c>
      <c r="M2" t="s">
        <v>11207</v>
      </c>
      <c r="N2" t="s">
        <v>11198</v>
      </c>
      <c r="O2" t="s">
        <v>11199</v>
      </c>
      <c r="P2" t="s">
        <v>11200</v>
      </c>
      <c r="Q2" t="s">
        <v>11201</v>
      </c>
      <c r="R2" t="s">
        <v>11202</v>
      </c>
      <c r="S2" t="s">
        <v>11208</v>
      </c>
    </row>
    <row r="3" spans="1:19" x14ac:dyDescent="0.3">
      <c r="A3">
        <v>204922</v>
      </c>
      <c r="B3" t="s">
        <v>418</v>
      </c>
      <c r="C3">
        <v>10</v>
      </c>
      <c r="D3" t="s">
        <v>11195</v>
      </c>
      <c r="E3" s="50">
        <v>42430</v>
      </c>
      <c r="F3">
        <v>1456827082</v>
      </c>
      <c r="G3" s="51">
        <v>42430.424560185187</v>
      </c>
      <c r="H3" t="s">
        <v>11196</v>
      </c>
      <c r="I3">
        <v>204922</v>
      </c>
      <c r="L3">
        <v>204922</v>
      </c>
      <c r="M3" t="s">
        <v>418</v>
      </c>
      <c r="N3">
        <v>20</v>
      </c>
      <c r="O3" t="s">
        <v>11195</v>
      </c>
      <c r="P3" s="50">
        <v>42430</v>
      </c>
      <c r="Q3">
        <v>1456827082</v>
      </c>
      <c r="R3" s="51">
        <v>42430.424305555556</v>
      </c>
      <c r="S3" t="s">
        <v>11196</v>
      </c>
    </row>
    <row r="4" spans="1:19" x14ac:dyDescent="0.3">
      <c r="A4">
        <v>204923</v>
      </c>
      <c r="B4" s="52" t="s">
        <v>8107</v>
      </c>
      <c r="C4">
        <v>14</v>
      </c>
      <c r="D4" t="s">
        <v>11195</v>
      </c>
      <c r="E4" s="50">
        <v>42430</v>
      </c>
      <c r="F4">
        <v>1456827082</v>
      </c>
      <c r="G4" s="51">
        <v>42430.424560185187</v>
      </c>
      <c r="H4" t="s">
        <v>11196</v>
      </c>
      <c r="I4">
        <v>204923</v>
      </c>
      <c r="L4">
        <v>204923</v>
      </c>
      <c r="M4" s="52" t="s">
        <v>8107</v>
      </c>
      <c r="N4">
        <v>10</v>
      </c>
      <c r="O4" t="s">
        <v>11195</v>
      </c>
      <c r="P4" s="50">
        <v>42430</v>
      </c>
      <c r="Q4">
        <v>1456827082</v>
      </c>
      <c r="R4" s="51">
        <v>42430.424305555556</v>
      </c>
      <c r="S4" t="s">
        <v>11196</v>
      </c>
    </row>
    <row r="5" spans="1:19" x14ac:dyDescent="0.3">
      <c r="A5">
        <v>204924</v>
      </c>
      <c r="B5" t="s">
        <v>375</v>
      </c>
      <c r="C5">
        <v>7</v>
      </c>
      <c r="D5" t="s">
        <v>11195</v>
      </c>
      <c r="E5" s="50">
        <v>42430</v>
      </c>
      <c r="F5">
        <v>1456827082</v>
      </c>
      <c r="G5" s="51">
        <v>42430.424560185187</v>
      </c>
      <c r="H5" t="s">
        <v>11196</v>
      </c>
      <c r="I5">
        <v>204924</v>
      </c>
      <c r="L5">
        <v>204924</v>
      </c>
      <c r="M5" t="s">
        <v>375</v>
      </c>
      <c r="N5">
        <v>20</v>
      </c>
      <c r="O5" t="s">
        <v>11195</v>
      </c>
      <c r="P5" s="50">
        <v>42430</v>
      </c>
      <c r="Q5">
        <v>1456827082</v>
      </c>
      <c r="R5" s="51">
        <v>42430.424305555556</v>
      </c>
      <c r="S5" t="s">
        <v>11196</v>
      </c>
    </row>
    <row r="6" spans="1:19" x14ac:dyDescent="0.3">
      <c r="A6">
        <v>204925</v>
      </c>
      <c r="B6" t="s">
        <v>7757</v>
      </c>
      <c r="C6">
        <v>15</v>
      </c>
      <c r="D6" t="s">
        <v>11195</v>
      </c>
      <c r="E6" s="50">
        <v>42430</v>
      </c>
      <c r="F6">
        <v>1456827082</v>
      </c>
      <c r="G6" s="51">
        <v>42430.424560185187</v>
      </c>
      <c r="H6" t="s">
        <v>11196</v>
      </c>
      <c r="I6">
        <v>204925</v>
      </c>
      <c r="L6">
        <v>204925</v>
      </c>
      <c r="M6" t="s">
        <v>7757</v>
      </c>
      <c r="N6">
        <v>16</v>
      </c>
      <c r="O6" t="s">
        <v>11195</v>
      </c>
      <c r="P6" s="50">
        <v>42430</v>
      </c>
      <c r="Q6">
        <v>1456827082</v>
      </c>
      <c r="R6" s="51">
        <v>42430.424305555556</v>
      </c>
      <c r="S6" t="s">
        <v>11196</v>
      </c>
    </row>
    <row r="7" spans="1:19" x14ac:dyDescent="0.3">
      <c r="A7">
        <v>204926</v>
      </c>
      <c r="B7" t="s">
        <v>3036</v>
      </c>
      <c r="C7">
        <v>33</v>
      </c>
      <c r="D7" t="s">
        <v>11195</v>
      </c>
      <c r="E7" s="50">
        <v>42430</v>
      </c>
      <c r="F7">
        <v>1456827082</v>
      </c>
      <c r="G7" s="51">
        <v>42430.424560185187</v>
      </c>
      <c r="H7" t="s">
        <v>11196</v>
      </c>
      <c r="I7">
        <v>204926</v>
      </c>
      <c r="L7">
        <v>204926</v>
      </c>
      <c r="M7" t="s">
        <v>3036</v>
      </c>
      <c r="N7">
        <v>38</v>
      </c>
      <c r="O7" t="s">
        <v>11195</v>
      </c>
      <c r="P7" s="50">
        <v>42430</v>
      </c>
      <c r="Q7">
        <v>1456827082</v>
      </c>
      <c r="R7" s="51">
        <v>42430.424305555556</v>
      </c>
      <c r="S7" t="s">
        <v>11196</v>
      </c>
    </row>
    <row r="8" spans="1:19" x14ac:dyDescent="0.3">
      <c r="A8">
        <v>204927</v>
      </c>
      <c r="B8" t="s">
        <v>3914</v>
      </c>
      <c r="C8">
        <v>33</v>
      </c>
      <c r="D8" t="s">
        <v>11195</v>
      </c>
      <c r="E8" s="50">
        <v>42430</v>
      </c>
      <c r="F8">
        <v>1456827082</v>
      </c>
      <c r="G8" s="51">
        <v>42430.424560185187</v>
      </c>
      <c r="H8" t="s">
        <v>11196</v>
      </c>
      <c r="I8">
        <v>204927</v>
      </c>
      <c r="L8">
        <v>204927</v>
      </c>
      <c r="M8" t="s">
        <v>3914</v>
      </c>
      <c r="N8">
        <v>30</v>
      </c>
      <c r="O8" t="s">
        <v>11195</v>
      </c>
      <c r="P8" s="50">
        <v>42430</v>
      </c>
      <c r="Q8">
        <v>1456827082</v>
      </c>
      <c r="R8" s="51">
        <v>42430.424305555556</v>
      </c>
      <c r="S8" t="s">
        <v>11196</v>
      </c>
    </row>
    <row r="9" spans="1:19" x14ac:dyDescent="0.3">
      <c r="A9">
        <v>204928</v>
      </c>
      <c r="B9" t="s">
        <v>3912</v>
      </c>
      <c r="C9">
        <v>33</v>
      </c>
      <c r="D9" t="s">
        <v>11195</v>
      </c>
      <c r="E9" s="50">
        <v>42430</v>
      </c>
      <c r="F9">
        <v>1456827082</v>
      </c>
      <c r="G9" s="51">
        <v>42430.424560185187</v>
      </c>
      <c r="H9" t="s">
        <v>11196</v>
      </c>
      <c r="I9">
        <v>204928</v>
      </c>
      <c r="L9">
        <v>204928</v>
      </c>
      <c r="M9" t="s">
        <v>3912</v>
      </c>
      <c r="N9">
        <v>40</v>
      </c>
      <c r="O9" t="s">
        <v>11195</v>
      </c>
      <c r="P9" s="50">
        <v>42430</v>
      </c>
      <c r="Q9">
        <v>1456827082</v>
      </c>
      <c r="R9" s="51">
        <v>42430.424305555556</v>
      </c>
      <c r="S9" t="s">
        <v>11196</v>
      </c>
    </row>
    <row r="10" spans="1:19" x14ac:dyDescent="0.3">
      <c r="A10">
        <v>204929</v>
      </c>
      <c r="B10" t="s">
        <v>3107</v>
      </c>
      <c r="C10">
        <v>30</v>
      </c>
      <c r="D10" t="s">
        <v>11195</v>
      </c>
      <c r="E10" s="50">
        <v>42430</v>
      </c>
      <c r="F10">
        <v>1456827082</v>
      </c>
      <c r="G10" s="51">
        <v>42430.424560185187</v>
      </c>
      <c r="H10" t="s">
        <v>11196</v>
      </c>
      <c r="I10">
        <v>204929</v>
      </c>
      <c r="L10">
        <v>204929</v>
      </c>
      <c r="M10" t="s">
        <v>3107</v>
      </c>
      <c r="N10">
        <v>28</v>
      </c>
      <c r="O10" t="s">
        <v>11195</v>
      </c>
      <c r="P10" s="50">
        <v>42430</v>
      </c>
      <c r="Q10">
        <v>1456827082</v>
      </c>
      <c r="R10" s="51">
        <v>42430.424305555556</v>
      </c>
      <c r="S10" t="s">
        <v>11196</v>
      </c>
    </row>
    <row r="11" spans="1:19" x14ac:dyDescent="0.3">
      <c r="A11">
        <v>204930</v>
      </c>
      <c r="B11" t="s">
        <v>3916</v>
      </c>
      <c r="C11">
        <v>25</v>
      </c>
      <c r="D11" t="s">
        <v>11195</v>
      </c>
      <c r="E11" s="50">
        <v>42430</v>
      </c>
      <c r="F11">
        <v>1456827082</v>
      </c>
      <c r="G11" s="51">
        <v>42430.424560185187</v>
      </c>
      <c r="H11" t="s">
        <v>11196</v>
      </c>
      <c r="I11">
        <v>204930</v>
      </c>
      <c r="L11">
        <v>204930</v>
      </c>
      <c r="M11" t="s">
        <v>3916</v>
      </c>
      <c r="N11">
        <v>25</v>
      </c>
      <c r="O11" t="s">
        <v>11195</v>
      </c>
      <c r="P11" s="50">
        <v>42430</v>
      </c>
      <c r="Q11">
        <v>1456827082</v>
      </c>
      <c r="R11" s="51">
        <v>42430.424305555556</v>
      </c>
      <c r="S11" t="s">
        <v>11196</v>
      </c>
    </row>
    <row r="12" spans="1:19" x14ac:dyDescent="0.3">
      <c r="A12">
        <v>204931</v>
      </c>
      <c r="B12" t="s">
        <v>7642</v>
      </c>
      <c r="C12">
        <v>18</v>
      </c>
      <c r="D12" t="s">
        <v>11195</v>
      </c>
      <c r="E12" s="50">
        <v>42430</v>
      </c>
      <c r="F12">
        <v>1456827082</v>
      </c>
      <c r="G12" s="51">
        <v>42430.424560185187</v>
      </c>
      <c r="H12" t="s">
        <v>11196</v>
      </c>
      <c r="I12">
        <v>204931</v>
      </c>
      <c r="L12">
        <v>204931</v>
      </c>
      <c r="M12" t="s">
        <v>7642</v>
      </c>
      <c r="N12">
        <v>18</v>
      </c>
      <c r="O12" t="s">
        <v>11195</v>
      </c>
      <c r="P12" s="50">
        <v>42430</v>
      </c>
      <c r="Q12">
        <v>1456827082</v>
      </c>
      <c r="R12" s="51">
        <v>42430.424305555556</v>
      </c>
      <c r="S12" t="s">
        <v>11196</v>
      </c>
    </row>
    <row r="13" spans="1:19" x14ac:dyDescent="0.3">
      <c r="A13">
        <v>204932</v>
      </c>
      <c r="B13" t="s">
        <v>3910</v>
      </c>
      <c r="C13">
        <v>40</v>
      </c>
      <c r="D13" t="s">
        <v>11195</v>
      </c>
      <c r="E13" s="50">
        <v>42430</v>
      </c>
      <c r="F13">
        <v>1456827082</v>
      </c>
      <c r="G13" s="51">
        <v>42430.424560185187</v>
      </c>
      <c r="H13" t="s">
        <v>11196</v>
      </c>
      <c r="I13">
        <v>204932</v>
      </c>
      <c r="L13">
        <v>204932</v>
      </c>
      <c r="M13" t="s">
        <v>3910</v>
      </c>
      <c r="N13">
        <v>40</v>
      </c>
      <c r="O13" t="s">
        <v>11195</v>
      </c>
      <c r="P13" s="50">
        <v>42430</v>
      </c>
      <c r="Q13">
        <v>1456827082</v>
      </c>
      <c r="R13" s="51">
        <v>42430.424305555556</v>
      </c>
      <c r="S13" t="s">
        <v>11196</v>
      </c>
    </row>
    <row r="14" spans="1:19" x14ac:dyDescent="0.3">
      <c r="A14">
        <v>204933</v>
      </c>
      <c r="B14" t="s">
        <v>3892</v>
      </c>
      <c r="C14">
        <v>30</v>
      </c>
      <c r="D14" t="s">
        <v>11195</v>
      </c>
      <c r="E14" s="50">
        <v>42430</v>
      </c>
      <c r="F14">
        <v>1456827082</v>
      </c>
      <c r="G14" s="51">
        <v>42430.424560185187</v>
      </c>
      <c r="H14" t="s">
        <v>11196</v>
      </c>
      <c r="I14">
        <v>204933</v>
      </c>
      <c r="L14">
        <v>204933</v>
      </c>
      <c r="M14" t="s">
        <v>3892</v>
      </c>
      <c r="N14">
        <v>30</v>
      </c>
      <c r="O14" t="s">
        <v>11195</v>
      </c>
      <c r="P14" s="50">
        <v>42430</v>
      </c>
      <c r="Q14">
        <v>1456827082</v>
      </c>
      <c r="R14" s="51">
        <v>42430.424305555556</v>
      </c>
      <c r="S14" t="s">
        <v>11196</v>
      </c>
    </row>
    <row r="15" spans="1:19" x14ac:dyDescent="0.3">
      <c r="A15">
        <v>204934</v>
      </c>
      <c r="B15" t="s">
        <v>7855</v>
      </c>
      <c r="C15">
        <v>15</v>
      </c>
      <c r="D15" t="s">
        <v>11195</v>
      </c>
      <c r="E15" s="50">
        <v>42430</v>
      </c>
      <c r="F15">
        <v>1456827082</v>
      </c>
      <c r="G15" s="51">
        <v>42430.424560185187</v>
      </c>
      <c r="H15" t="s">
        <v>11196</v>
      </c>
      <c r="I15">
        <v>204934</v>
      </c>
      <c r="L15">
        <v>204934</v>
      </c>
      <c r="M15" t="s">
        <v>7855</v>
      </c>
      <c r="N15">
        <v>18</v>
      </c>
      <c r="O15" t="s">
        <v>11195</v>
      </c>
      <c r="P15" s="50">
        <v>42430</v>
      </c>
      <c r="Q15">
        <v>1456827082</v>
      </c>
      <c r="R15" s="51">
        <v>42430.424305555556</v>
      </c>
      <c r="S15" t="s">
        <v>11196</v>
      </c>
    </row>
    <row r="16" spans="1:19" x14ac:dyDescent="0.3">
      <c r="A16">
        <v>204935</v>
      </c>
      <c r="B16" t="s">
        <v>3085</v>
      </c>
      <c r="C16">
        <v>40</v>
      </c>
      <c r="D16" t="s">
        <v>11195</v>
      </c>
      <c r="E16" s="50">
        <v>42430</v>
      </c>
      <c r="F16">
        <v>1456827082</v>
      </c>
      <c r="G16" s="51">
        <v>42430.424560185187</v>
      </c>
      <c r="H16" t="s">
        <v>11196</v>
      </c>
      <c r="I16">
        <v>204935</v>
      </c>
      <c r="L16">
        <v>204935</v>
      </c>
      <c r="M16" t="s">
        <v>3085</v>
      </c>
      <c r="N16">
        <v>30</v>
      </c>
      <c r="O16" t="s">
        <v>11195</v>
      </c>
      <c r="P16" s="50">
        <v>42430</v>
      </c>
      <c r="Q16">
        <v>1456827082</v>
      </c>
      <c r="R16" s="51">
        <v>42430.424305555556</v>
      </c>
      <c r="S16" t="s">
        <v>11196</v>
      </c>
    </row>
    <row r="17" spans="1:19" x14ac:dyDescent="0.3">
      <c r="A17">
        <v>204936</v>
      </c>
      <c r="B17" t="s">
        <v>7733</v>
      </c>
      <c r="C17">
        <v>15</v>
      </c>
      <c r="D17" t="s">
        <v>11195</v>
      </c>
      <c r="E17" s="50">
        <v>42430</v>
      </c>
      <c r="F17">
        <v>1456827082</v>
      </c>
      <c r="G17" s="51">
        <v>42430.424560185187</v>
      </c>
      <c r="H17" t="s">
        <v>11196</v>
      </c>
      <c r="I17">
        <v>204936</v>
      </c>
      <c r="L17">
        <v>204936</v>
      </c>
      <c r="M17" t="s">
        <v>7733</v>
      </c>
      <c r="N17">
        <v>17</v>
      </c>
      <c r="O17" t="s">
        <v>11195</v>
      </c>
      <c r="P17" s="50">
        <v>42430</v>
      </c>
      <c r="Q17">
        <v>1456827082</v>
      </c>
      <c r="R17" s="51">
        <v>42430.424305555556</v>
      </c>
      <c r="S17" t="s">
        <v>11196</v>
      </c>
    </row>
    <row r="18" spans="1:19" x14ac:dyDescent="0.3">
      <c r="A18">
        <v>204937</v>
      </c>
      <c r="B18" t="s">
        <v>7795</v>
      </c>
      <c r="C18">
        <v>15</v>
      </c>
      <c r="D18" t="s">
        <v>11195</v>
      </c>
      <c r="E18" s="50">
        <v>42430</v>
      </c>
      <c r="F18">
        <v>1456827082</v>
      </c>
      <c r="G18" s="51">
        <v>42430.424560185187</v>
      </c>
      <c r="H18" t="s">
        <v>11196</v>
      </c>
      <c r="I18">
        <v>204937</v>
      </c>
      <c r="L18">
        <v>204937</v>
      </c>
      <c r="M18" t="s">
        <v>7795</v>
      </c>
      <c r="N18">
        <v>17</v>
      </c>
      <c r="O18" t="s">
        <v>11195</v>
      </c>
      <c r="P18" s="50">
        <v>42430</v>
      </c>
      <c r="Q18">
        <v>1456827082</v>
      </c>
      <c r="R18" s="51">
        <v>42430.424305555556</v>
      </c>
      <c r="S18" t="s">
        <v>11196</v>
      </c>
    </row>
    <row r="19" spans="1:19" x14ac:dyDescent="0.3">
      <c r="A19">
        <v>204938</v>
      </c>
      <c r="B19" t="s">
        <v>4936</v>
      </c>
      <c r="C19">
        <v>40</v>
      </c>
      <c r="D19" t="s">
        <v>11195</v>
      </c>
      <c r="E19" s="50">
        <v>42430</v>
      </c>
      <c r="F19">
        <v>1456827082</v>
      </c>
      <c r="G19" s="51">
        <v>42430.424560185187</v>
      </c>
      <c r="H19" t="s">
        <v>11196</v>
      </c>
      <c r="I19">
        <v>204938</v>
      </c>
      <c r="L19">
        <v>204938</v>
      </c>
      <c r="M19" t="s">
        <v>4936</v>
      </c>
      <c r="N19">
        <v>32</v>
      </c>
      <c r="O19" t="s">
        <v>11195</v>
      </c>
      <c r="P19" s="50">
        <v>42430</v>
      </c>
      <c r="Q19">
        <v>1456827082</v>
      </c>
      <c r="R19" s="51">
        <v>42430.424305555556</v>
      </c>
      <c r="S19" t="s">
        <v>11196</v>
      </c>
    </row>
    <row r="20" spans="1:19" x14ac:dyDescent="0.3">
      <c r="A20">
        <v>204939</v>
      </c>
      <c r="B20" t="s">
        <v>3119</v>
      </c>
      <c r="C20">
        <v>30</v>
      </c>
      <c r="D20" t="s">
        <v>11195</v>
      </c>
      <c r="E20" s="50">
        <v>42430</v>
      </c>
      <c r="F20">
        <v>1456827082</v>
      </c>
      <c r="G20" s="51">
        <v>42430.424560185187</v>
      </c>
      <c r="H20" t="s">
        <v>11196</v>
      </c>
      <c r="I20">
        <v>204939</v>
      </c>
      <c r="L20">
        <v>204939</v>
      </c>
      <c r="M20" t="s">
        <v>3119</v>
      </c>
      <c r="N20">
        <v>30</v>
      </c>
      <c r="O20" t="s">
        <v>11195</v>
      </c>
      <c r="P20" s="50">
        <v>42430</v>
      </c>
      <c r="Q20">
        <v>1456827082</v>
      </c>
      <c r="R20" s="51">
        <v>42430.424305555556</v>
      </c>
      <c r="S20" t="s">
        <v>11196</v>
      </c>
    </row>
    <row r="21" spans="1:19" x14ac:dyDescent="0.3">
      <c r="A21">
        <v>204940</v>
      </c>
      <c r="B21" t="s">
        <v>5853</v>
      </c>
      <c r="C21">
        <v>30</v>
      </c>
      <c r="D21" t="s">
        <v>11195</v>
      </c>
      <c r="E21" s="50">
        <v>42430</v>
      </c>
      <c r="F21">
        <v>1456827082</v>
      </c>
      <c r="G21" s="51">
        <v>42430.424560185187</v>
      </c>
      <c r="H21" t="s">
        <v>11196</v>
      </c>
      <c r="I21">
        <v>204940</v>
      </c>
      <c r="L21">
        <v>204940</v>
      </c>
      <c r="M21" t="s">
        <v>5853</v>
      </c>
      <c r="N21">
        <v>30</v>
      </c>
      <c r="O21" t="s">
        <v>11195</v>
      </c>
      <c r="P21" s="50">
        <v>42430</v>
      </c>
      <c r="Q21">
        <v>1456827082</v>
      </c>
      <c r="R21" s="51">
        <v>42430.424305555556</v>
      </c>
      <c r="S21" t="s">
        <v>11196</v>
      </c>
    </row>
    <row r="22" spans="1:19" x14ac:dyDescent="0.3">
      <c r="A22">
        <v>204941</v>
      </c>
      <c r="B22" t="s">
        <v>6730</v>
      </c>
      <c r="C22">
        <v>20</v>
      </c>
      <c r="D22" t="s">
        <v>11195</v>
      </c>
      <c r="E22" s="50">
        <v>42430</v>
      </c>
      <c r="F22">
        <v>1456827082</v>
      </c>
      <c r="G22" s="51">
        <v>42430.424560185187</v>
      </c>
      <c r="H22" t="s">
        <v>11196</v>
      </c>
      <c r="I22">
        <v>204941</v>
      </c>
      <c r="L22">
        <v>204941</v>
      </c>
      <c r="M22" t="s">
        <v>6730</v>
      </c>
      <c r="N22">
        <v>20</v>
      </c>
      <c r="O22" t="s">
        <v>11195</v>
      </c>
      <c r="P22" s="50">
        <v>42430</v>
      </c>
      <c r="Q22">
        <v>1456827082</v>
      </c>
      <c r="R22" s="51">
        <v>42430.424305555556</v>
      </c>
      <c r="S22" t="s">
        <v>11196</v>
      </c>
    </row>
    <row r="23" spans="1:19" x14ac:dyDescent="0.3">
      <c r="A23">
        <v>204942</v>
      </c>
      <c r="B23" t="s">
        <v>7695</v>
      </c>
      <c r="C23">
        <v>15</v>
      </c>
      <c r="D23" t="s">
        <v>11195</v>
      </c>
      <c r="E23" s="50">
        <v>42430</v>
      </c>
      <c r="F23">
        <v>1456827082</v>
      </c>
      <c r="G23" s="51">
        <v>42430.424560185187</v>
      </c>
      <c r="H23" t="s">
        <v>11196</v>
      </c>
      <c r="I23">
        <v>204942</v>
      </c>
      <c r="L23">
        <v>204942</v>
      </c>
      <c r="M23" t="s">
        <v>7695</v>
      </c>
      <c r="N23">
        <v>17</v>
      </c>
      <c r="O23" t="s">
        <v>11195</v>
      </c>
      <c r="P23" s="50">
        <v>42430</v>
      </c>
      <c r="Q23">
        <v>1456827082</v>
      </c>
      <c r="R23" s="51">
        <v>42430.424305555556</v>
      </c>
      <c r="S23" t="s">
        <v>11196</v>
      </c>
    </row>
    <row r="24" spans="1:19" x14ac:dyDescent="0.3">
      <c r="A24">
        <v>204943</v>
      </c>
      <c r="B24" t="s">
        <v>4668</v>
      </c>
      <c r="C24">
        <v>33</v>
      </c>
      <c r="D24" t="s">
        <v>11195</v>
      </c>
      <c r="E24" s="50">
        <v>42430</v>
      </c>
      <c r="F24">
        <v>1456827082</v>
      </c>
      <c r="G24" s="51">
        <v>42430.424560185187</v>
      </c>
      <c r="H24" t="s">
        <v>11196</v>
      </c>
      <c r="I24">
        <v>204943</v>
      </c>
      <c r="L24">
        <v>204943</v>
      </c>
      <c r="M24" t="s">
        <v>4668</v>
      </c>
      <c r="N24">
        <v>40</v>
      </c>
      <c r="O24" t="s">
        <v>11195</v>
      </c>
      <c r="P24" s="50">
        <v>42430</v>
      </c>
      <c r="Q24">
        <v>1456827082</v>
      </c>
      <c r="R24" s="51">
        <v>42430.424305555556</v>
      </c>
      <c r="S24" t="s">
        <v>11196</v>
      </c>
    </row>
    <row r="25" spans="1:19" x14ac:dyDescent="0.3">
      <c r="A25">
        <v>204944</v>
      </c>
      <c r="B25" t="s">
        <v>6839</v>
      </c>
      <c r="C25">
        <v>30</v>
      </c>
      <c r="D25" t="s">
        <v>11195</v>
      </c>
      <c r="E25" s="50">
        <v>42430</v>
      </c>
      <c r="F25">
        <v>1456827082</v>
      </c>
      <c r="G25" s="51">
        <v>42430.424560185187</v>
      </c>
      <c r="H25" t="s">
        <v>11196</v>
      </c>
      <c r="I25">
        <v>204944</v>
      </c>
      <c r="L25">
        <v>204944</v>
      </c>
      <c r="M25" t="s">
        <v>6839</v>
      </c>
      <c r="N25">
        <v>30</v>
      </c>
      <c r="O25" t="s">
        <v>11195</v>
      </c>
      <c r="P25" s="50">
        <v>42430</v>
      </c>
      <c r="Q25">
        <v>1456827082</v>
      </c>
      <c r="R25" s="51">
        <v>42430.424305555556</v>
      </c>
      <c r="S25" t="s">
        <v>11196</v>
      </c>
    </row>
    <row r="26" spans="1:19" x14ac:dyDescent="0.3">
      <c r="A26">
        <v>204945</v>
      </c>
      <c r="B26" t="s">
        <v>3083</v>
      </c>
      <c r="C26">
        <v>35</v>
      </c>
      <c r="D26" t="s">
        <v>11195</v>
      </c>
      <c r="E26" s="50">
        <v>42430</v>
      </c>
      <c r="F26">
        <v>1456827082</v>
      </c>
      <c r="G26" s="51">
        <v>42430.424560185187</v>
      </c>
      <c r="H26" t="s">
        <v>11196</v>
      </c>
      <c r="I26">
        <v>204945</v>
      </c>
      <c r="L26">
        <v>204945</v>
      </c>
      <c r="M26" t="s">
        <v>3083</v>
      </c>
      <c r="N26">
        <v>35</v>
      </c>
      <c r="O26" t="s">
        <v>11195</v>
      </c>
      <c r="P26" s="50">
        <v>42430</v>
      </c>
      <c r="Q26">
        <v>1456827082</v>
      </c>
      <c r="R26" s="51">
        <v>42430.424305555556</v>
      </c>
      <c r="S26" t="s">
        <v>11196</v>
      </c>
    </row>
    <row r="27" spans="1:19" x14ac:dyDescent="0.3">
      <c r="A27">
        <v>204946</v>
      </c>
      <c r="B27" t="s">
        <v>3604</v>
      </c>
      <c r="C27">
        <v>35</v>
      </c>
      <c r="D27" t="s">
        <v>11195</v>
      </c>
      <c r="E27" s="50">
        <v>42430</v>
      </c>
      <c r="F27">
        <v>1456827082</v>
      </c>
      <c r="G27" s="51">
        <v>42430.424560185187</v>
      </c>
      <c r="H27" t="s">
        <v>11196</v>
      </c>
      <c r="I27">
        <v>204946</v>
      </c>
      <c r="L27">
        <v>204946</v>
      </c>
      <c r="M27" t="s">
        <v>3604</v>
      </c>
      <c r="N27">
        <v>30</v>
      </c>
      <c r="O27" t="s">
        <v>11195</v>
      </c>
      <c r="P27" s="50">
        <v>42430</v>
      </c>
      <c r="Q27">
        <v>1456827082</v>
      </c>
      <c r="R27" s="51">
        <v>42430.424305555556</v>
      </c>
      <c r="S27" t="s">
        <v>11196</v>
      </c>
    </row>
    <row r="28" spans="1:19" x14ac:dyDescent="0.3">
      <c r="A28">
        <v>204947</v>
      </c>
      <c r="B28" t="s">
        <v>3426</v>
      </c>
      <c r="C28">
        <v>35</v>
      </c>
      <c r="D28" t="s">
        <v>11195</v>
      </c>
      <c r="E28" s="50">
        <v>42430</v>
      </c>
      <c r="F28">
        <v>1456827082</v>
      </c>
      <c r="G28" s="51">
        <v>42430.424560185187</v>
      </c>
      <c r="H28" t="s">
        <v>11196</v>
      </c>
      <c r="I28">
        <v>204947</v>
      </c>
      <c r="L28">
        <v>204947</v>
      </c>
      <c r="M28" t="s">
        <v>3426</v>
      </c>
      <c r="N28">
        <v>20</v>
      </c>
      <c r="O28" t="s">
        <v>11195</v>
      </c>
      <c r="P28" s="50">
        <v>42430</v>
      </c>
      <c r="Q28">
        <v>1456827082</v>
      </c>
      <c r="R28" s="51">
        <v>42430.424305555556</v>
      </c>
      <c r="S28" t="s">
        <v>11196</v>
      </c>
    </row>
    <row r="29" spans="1:19" x14ac:dyDescent="0.3">
      <c r="A29">
        <v>204948</v>
      </c>
      <c r="B29" t="s">
        <v>4932</v>
      </c>
      <c r="C29">
        <v>30</v>
      </c>
      <c r="D29" t="s">
        <v>11195</v>
      </c>
      <c r="E29" s="50">
        <v>42430</v>
      </c>
      <c r="F29">
        <v>1456827082</v>
      </c>
      <c r="G29" s="51">
        <v>42430.424560185187</v>
      </c>
      <c r="H29" t="s">
        <v>11196</v>
      </c>
      <c r="I29">
        <v>204948</v>
      </c>
      <c r="L29">
        <v>204948</v>
      </c>
      <c r="M29" t="s">
        <v>4932</v>
      </c>
      <c r="N29">
        <v>30</v>
      </c>
      <c r="O29" t="s">
        <v>11195</v>
      </c>
      <c r="P29" s="50">
        <v>42430</v>
      </c>
      <c r="Q29">
        <v>1456827082</v>
      </c>
      <c r="R29" s="51">
        <v>42430.424305555556</v>
      </c>
      <c r="S29" t="s">
        <v>11196</v>
      </c>
    </row>
    <row r="30" spans="1:19" x14ac:dyDescent="0.3">
      <c r="A30">
        <v>204949</v>
      </c>
      <c r="B30" t="s">
        <v>517</v>
      </c>
      <c r="C30">
        <v>20</v>
      </c>
      <c r="D30" t="s">
        <v>11195</v>
      </c>
      <c r="E30" s="50">
        <v>42430</v>
      </c>
      <c r="F30">
        <v>1456827082</v>
      </c>
      <c r="G30" s="51">
        <v>42430.424560185187</v>
      </c>
      <c r="H30" t="s">
        <v>11196</v>
      </c>
      <c r="I30">
        <v>204949</v>
      </c>
      <c r="L30">
        <v>204949</v>
      </c>
      <c r="M30" t="s">
        <v>517</v>
      </c>
      <c r="N30">
        <v>20</v>
      </c>
      <c r="O30" t="s">
        <v>11195</v>
      </c>
      <c r="P30" s="50">
        <v>42430</v>
      </c>
      <c r="Q30">
        <v>1456827082</v>
      </c>
      <c r="R30" s="51">
        <v>42430.424305555556</v>
      </c>
      <c r="S30" t="s">
        <v>11196</v>
      </c>
    </row>
    <row r="31" spans="1:19" x14ac:dyDescent="0.3">
      <c r="A31">
        <v>204950</v>
      </c>
      <c r="B31" t="s">
        <v>3598</v>
      </c>
      <c r="C31">
        <v>30</v>
      </c>
      <c r="D31" t="s">
        <v>11195</v>
      </c>
      <c r="E31" s="50">
        <v>42430</v>
      </c>
      <c r="F31">
        <v>1456827082</v>
      </c>
      <c r="G31" s="51">
        <v>42430.424560185187</v>
      </c>
      <c r="H31" t="s">
        <v>11196</v>
      </c>
      <c r="I31">
        <v>204950</v>
      </c>
      <c r="L31">
        <v>204950</v>
      </c>
      <c r="M31" t="s">
        <v>3598</v>
      </c>
      <c r="N31">
        <v>35</v>
      </c>
      <c r="O31" t="s">
        <v>11195</v>
      </c>
      <c r="P31" s="50">
        <v>42430</v>
      </c>
      <c r="Q31">
        <v>1456827082</v>
      </c>
      <c r="R31" s="51">
        <v>42430.424305555556</v>
      </c>
      <c r="S31" t="s">
        <v>11196</v>
      </c>
    </row>
    <row r="32" spans="1:19" x14ac:dyDescent="0.3">
      <c r="A32">
        <v>204951</v>
      </c>
      <c r="B32" t="s">
        <v>4264</v>
      </c>
      <c r="C32">
        <v>33</v>
      </c>
      <c r="D32" t="s">
        <v>11195</v>
      </c>
      <c r="E32" s="50">
        <v>42430</v>
      </c>
      <c r="F32">
        <v>1456827082</v>
      </c>
      <c r="G32" s="51">
        <v>42430.424560185187</v>
      </c>
      <c r="H32" t="s">
        <v>11196</v>
      </c>
      <c r="I32">
        <v>204951</v>
      </c>
      <c r="L32">
        <v>204951</v>
      </c>
      <c r="M32" t="s">
        <v>4264</v>
      </c>
      <c r="N32">
        <v>40</v>
      </c>
      <c r="O32" t="s">
        <v>11195</v>
      </c>
      <c r="P32" s="50">
        <v>42430</v>
      </c>
      <c r="Q32">
        <v>1456827082</v>
      </c>
      <c r="R32" s="51">
        <v>42430.424305555556</v>
      </c>
      <c r="S32" t="s">
        <v>11196</v>
      </c>
    </row>
    <row r="33" spans="1:19" x14ac:dyDescent="0.3">
      <c r="A33">
        <v>204952</v>
      </c>
      <c r="B33" t="s">
        <v>3622</v>
      </c>
      <c r="C33">
        <v>30</v>
      </c>
      <c r="D33" t="s">
        <v>11195</v>
      </c>
      <c r="E33" s="50">
        <v>42430</v>
      </c>
      <c r="F33">
        <v>1456827082</v>
      </c>
      <c r="G33" s="51">
        <v>42430.424560185187</v>
      </c>
      <c r="H33" t="s">
        <v>11196</v>
      </c>
      <c r="I33">
        <v>204952</v>
      </c>
      <c r="L33">
        <v>204952</v>
      </c>
      <c r="M33" t="s">
        <v>3622</v>
      </c>
      <c r="N33">
        <v>30</v>
      </c>
      <c r="O33" t="s">
        <v>11195</v>
      </c>
      <c r="P33" s="50">
        <v>42430</v>
      </c>
      <c r="Q33">
        <v>1456827082</v>
      </c>
      <c r="R33" s="51">
        <v>42430.424305555556</v>
      </c>
      <c r="S33" t="s">
        <v>11196</v>
      </c>
    </row>
    <row r="34" spans="1:19" x14ac:dyDescent="0.3">
      <c r="A34">
        <v>204953</v>
      </c>
      <c r="B34" t="s">
        <v>10071</v>
      </c>
      <c r="C34">
        <v>30</v>
      </c>
      <c r="D34" t="s">
        <v>11195</v>
      </c>
      <c r="E34" s="50">
        <v>42430</v>
      </c>
      <c r="F34">
        <v>1456827082</v>
      </c>
      <c r="G34" s="51">
        <v>42430.424560185187</v>
      </c>
      <c r="H34" t="s">
        <v>11196</v>
      </c>
      <c r="I34">
        <v>204953</v>
      </c>
      <c r="L34">
        <v>204953</v>
      </c>
      <c r="M34" t="s">
        <v>10071</v>
      </c>
      <c r="N34">
        <v>18</v>
      </c>
      <c r="O34" t="s">
        <v>11195</v>
      </c>
      <c r="P34" s="50">
        <v>42430</v>
      </c>
      <c r="Q34">
        <v>1456827082</v>
      </c>
      <c r="R34" s="51">
        <v>42430.424305555556</v>
      </c>
      <c r="S34" t="s">
        <v>11196</v>
      </c>
    </row>
    <row r="35" spans="1:19" x14ac:dyDescent="0.3">
      <c r="A35">
        <v>204954</v>
      </c>
      <c r="B35" t="s">
        <v>1239</v>
      </c>
      <c r="C35">
        <v>30</v>
      </c>
      <c r="D35" t="s">
        <v>11195</v>
      </c>
      <c r="E35" s="50">
        <v>42430</v>
      </c>
      <c r="F35">
        <v>1456827082</v>
      </c>
      <c r="G35" s="51">
        <v>42430.424560185187</v>
      </c>
      <c r="H35" t="s">
        <v>11196</v>
      </c>
      <c r="I35">
        <v>204954</v>
      </c>
      <c r="L35">
        <v>204954</v>
      </c>
      <c r="M35" t="s">
        <v>1239</v>
      </c>
      <c r="N35">
        <v>18</v>
      </c>
      <c r="O35" t="s">
        <v>11195</v>
      </c>
      <c r="P35" s="50">
        <v>42430</v>
      </c>
      <c r="Q35">
        <v>1456827082</v>
      </c>
      <c r="R35" s="51">
        <v>42430.424305555556</v>
      </c>
      <c r="S35" t="s">
        <v>11196</v>
      </c>
    </row>
    <row r="36" spans="1:19" x14ac:dyDescent="0.3">
      <c r="A36">
        <v>204955</v>
      </c>
      <c r="B36" t="s">
        <v>3908</v>
      </c>
      <c r="C36">
        <v>28</v>
      </c>
      <c r="D36" t="s">
        <v>11195</v>
      </c>
      <c r="E36" s="50">
        <v>42430</v>
      </c>
      <c r="F36">
        <v>1456827082</v>
      </c>
      <c r="G36" s="51">
        <v>42430.424560185187</v>
      </c>
      <c r="H36" t="s">
        <v>11196</v>
      </c>
      <c r="I36">
        <v>204955</v>
      </c>
      <c r="L36">
        <v>204955</v>
      </c>
      <c r="M36" t="s">
        <v>3908</v>
      </c>
      <c r="N36">
        <v>28</v>
      </c>
      <c r="O36" t="s">
        <v>11195</v>
      </c>
      <c r="P36" s="50">
        <v>42430</v>
      </c>
      <c r="Q36">
        <v>1456827082</v>
      </c>
      <c r="R36" s="51">
        <v>42430.424305555556</v>
      </c>
      <c r="S36" t="s">
        <v>11196</v>
      </c>
    </row>
    <row r="37" spans="1:19" x14ac:dyDescent="0.3">
      <c r="A37">
        <v>204956</v>
      </c>
      <c r="B37" t="s">
        <v>398</v>
      </c>
      <c r="C37">
        <v>30</v>
      </c>
      <c r="D37" t="s">
        <v>11195</v>
      </c>
      <c r="E37" s="50">
        <v>42430</v>
      </c>
      <c r="F37">
        <v>1456827082</v>
      </c>
      <c r="G37" s="51">
        <v>42430.424560185187</v>
      </c>
      <c r="H37" t="s">
        <v>11196</v>
      </c>
      <c r="I37">
        <v>204956</v>
      </c>
      <c r="L37">
        <v>204956</v>
      </c>
      <c r="M37" t="s">
        <v>398</v>
      </c>
      <c r="N37">
        <v>30</v>
      </c>
      <c r="O37" t="s">
        <v>11195</v>
      </c>
      <c r="P37" s="50">
        <v>42430</v>
      </c>
      <c r="Q37">
        <v>1456827082</v>
      </c>
      <c r="R37" s="51">
        <v>42430.424305555556</v>
      </c>
      <c r="S37" t="s">
        <v>11196</v>
      </c>
    </row>
    <row r="38" spans="1:19" x14ac:dyDescent="0.3">
      <c r="A38">
        <v>204957</v>
      </c>
      <c r="B38" t="s">
        <v>1491</v>
      </c>
      <c r="C38">
        <v>20</v>
      </c>
      <c r="D38" t="s">
        <v>11195</v>
      </c>
      <c r="E38" s="50">
        <v>42430</v>
      </c>
      <c r="F38">
        <v>1456827082</v>
      </c>
      <c r="G38" s="51">
        <v>42430.424560185187</v>
      </c>
      <c r="H38" t="s">
        <v>11196</v>
      </c>
      <c r="I38">
        <v>204957</v>
      </c>
      <c r="L38">
        <v>204957</v>
      </c>
      <c r="M38" t="s">
        <v>1491</v>
      </c>
      <c r="N38">
        <v>30</v>
      </c>
      <c r="O38" t="s">
        <v>11195</v>
      </c>
      <c r="P38" s="50">
        <v>42430</v>
      </c>
      <c r="Q38">
        <v>1456827082</v>
      </c>
      <c r="R38" s="51">
        <v>42430.424305555556</v>
      </c>
      <c r="S38" t="s">
        <v>11196</v>
      </c>
    </row>
    <row r="39" spans="1:19" x14ac:dyDescent="0.3">
      <c r="A39">
        <v>204958</v>
      </c>
      <c r="B39" t="s">
        <v>408</v>
      </c>
      <c r="C39">
        <v>30</v>
      </c>
      <c r="D39" t="s">
        <v>11195</v>
      </c>
      <c r="E39" s="50">
        <v>42430</v>
      </c>
      <c r="F39">
        <v>1456827082</v>
      </c>
      <c r="G39" s="51">
        <v>42430.424560185187</v>
      </c>
      <c r="H39" t="s">
        <v>11196</v>
      </c>
      <c r="I39">
        <v>204958</v>
      </c>
      <c r="L39">
        <v>204958</v>
      </c>
      <c r="M39" t="s">
        <v>408</v>
      </c>
      <c r="N39">
        <v>30</v>
      </c>
      <c r="O39" t="s">
        <v>11195</v>
      </c>
      <c r="P39" s="50">
        <v>42430</v>
      </c>
      <c r="Q39">
        <v>1456827082</v>
      </c>
      <c r="R39" s="51">
        <v>42430.424305555556</v>
      </c>
      <c r="S39" t="s">
        <v>11196</v>
      </c>
    </row>
    <row r="40" spans="1:19" x14ac:dyDescent="0.3">
      <c r="A40">
        <v>204959</v>
      </c>
      <c r="B40" t="s">
        <v>3018</v>
      </c>
      <c r="C40">
        <v>25</v>
      </c>
      <c r="D40" t="s">
        <v>11195</v>
      </c>
      <c r="E40" s="50">
        <v>42430</v>
      </c>
      <c r="F40">
        <v>1456827082</v>
      </c>
      <c r="G40" s="51">
        <v>42430.424560185187</v>
      </c>
      <c r="H40" t="s">
        <v>11196</v>
      </c>
      <c r="I40">
        <v>204959</v>
      </c>
      <c r="L40">
        <v>204959</v>
      </c>
      <c r="M40" t="s">
        <v>3018</v>
      </c>
      <c r="N40">
        <v>25</v>
      </c>
      <c r="O40" t="s">
        <v>11195</v>
      </c>
      <c r="P40" s="50">
        <v>42430</v>
      </c>
      <c r="Q40">
        <v>1456827082</v>
      </c>
      <c r="R40" s="51">
        <v>42430.424305555556</v>
      </c>
      <c r="S40" t="s">
        <v>11196</v>
      </c>
    </row>
    <row r="41" spans="1:19" x14ac:dyDescent="0.3">
      <c r="A41">
        <v>204960</v>
      </c>
      <c r="B41" t="s">
        <v>10069</v>
      </c>
      <c r="C41">
        <v>30</v>
      </c>
      <c r="D41" t="s">
        <v>11195</v>
      </c>
      <c r="E41" s="50">
        <v>42430</v>
      </c>
      <c r="F41">
        <v>1456827082</v>
      </c>
      <c r="G41" s="51">
        <v>42430.424560185187</v>
      </c>
      <c r="H41" t="s">
        <v>11196</v>
      </c>
      <c r="I41">
        <v>204960</v>
      </c>
      <c r="L41">
        <v>204960</v>
      </c>
      <c r="M41" t="s">
        <v>10069</v>
      </c>
      <c r="N41">
        <v>18</v>
      </c>
      <c r="O41" t="s">
        <v>11195</v>
      </c>
      <c r="P41" s="50">
        <v>42430</v>
      </c>
      <c r="Q41">
        <v>1456827082</v>
      </c>
      <c r="R41" s="51">
        <v>42430.424305555556</v>
      </c>
      <c r="S41" t="s">
        <v>11196</v>
      </c>
    </row>
    <row r="42" spans="1:19" x14ac:dyDescent="0.3">
      <c r="A42">
        <v>204961</v>
      </c>
      <c r="B42" t="s">
        <v>607</v>
      </c>
      <c r="C42">
        <v>33</v>
      </c>
      <c r="D42" t="s">
        <v>11195</v>
      </c>
      <c r="E42" s="50">
        <v>42430</v>
      </c>
      <c r="F42">
        <v>1456827082</v>
      </c>
      <c r="G42" s="51">
        <v>42430.424560185187</v>
      </c>
      <c r="H42" t="s">
        <v>11196</v>
      </c>
      <c r="I42">
        <v>204961</v>
      </c>
      <c r="L42">
        <v>204961</v>
      </c>
      <c r="M42" t="s">
        <v>607</v>
      </c>
      <c r="N42">
        <v>40</v>
      </c>
      <c r="O42" t="s">
        <v>11195</v>
      </c>
      <c r="P42" s="50">
        <v>42430</v>
      </c>
      <c r="Q42">
        <v>1456827082</v>
      </c>
      <c r="R42" s="51">
        <v>42430.424305555556</v>
      </c>
      <c r="S42" t="s">
        <v>11196</v>
      </c>
    </row>
    <row r="43" spans="1:19" x14ac:dyDescent="0.3">
      <c r="A43">
        <v>204962</v>
      </c>
      <c r="B43" t="s">
        <v>6338</v>
      </c>
      <c r="C43">
        <v>30</v>
      </c>
      <c r="D43" t="s">
        <v>11195</v>
      </c>
      <c r="E43" s="50">
        <v>42430</v>
      </c>
      <c r="F43">
        <v>1456827082</v>
      </c>
      <c r="G43" s="51">
        <v>42430.424560185187</v>
      </c>
      <c r="H43" t="s">
        <v>11196</v>
      </c>
      <c r="I43">
        <v>204962</v>
      </c>
      <c r="L43">
        <v>204962</v>
      </c>
      <c r="M43" t="s">
        <v>6338</v>
      </c>
      <c r="N43">
        <v>30</v>
      </c>
      <c r="O43" t="s">
        <v>11195</v>
      </c>
      <c r="P43" s="50">
        <v>42430</v>
      </c>
      <c r="Q43">
        <v>1456827082</v>
      </c>
      <c r="R43" s="51">
        <v>42430.424305555556</v>
      </c>
      <c r="S43" t="s">
        <v>11196</v>
      </c>
    </row>
    <row r="44" spans="1:19" x14ac:dyDescent="0.3">
      <c r="A44">
        <v>204963</v>
      </c>
      <c r="B44" t="s">
        <v>107</v>
      </c>
      <c r="C44">
        <v>30</v>
      </c>
      <c r="D44" t="s">
        <v>11195</v>
      </c>
      <c r="E44" s="50">
        <v>42430</v>
      </c>
      <c r="F44">
        <v>1456827082</v>
      </c>
      <c r="G44" s="51">
        <v>42430.424560185187</v>
      </c>
      <c r="H44" t="s">
        <v>11196</v>
      </c>
      <c r="I44">
        <v>204963</v>
      </c>
      <c r="L44">
        <v>204963</v>
      </c>
      <c r="M44" t="s">
        <v>107</v>
      </c>
      <c r="N44">
        <v>30</v>
      </c>
      <c r="O44" t="s">
        <v>11195</v>
      </c>
      <c r="P44" s="50">
        <v>42430</v>
      </c>
      <c r="Q44">
        <v>1456827082</v>
      </c>
      <c r="R44" s="51">
        <v>42430.424305555556</v>
      </c>
      <c r="S44" t="s">
        <v>11196</v>
      </c>
    </row>
    <row r="45" spans="1:19" x14ac:dyDescent="0.3">
      <c r="A45">
        <v>204964</v>
      </c>
      <c r="B45" t="s">
        <v>2610</v>
      </c>
      <c r="C45">
        <v>30</v>
      </c>
      <c r="D45" t="s">
        <v>11195</v>
      </c>
      <c r="E45" s="50">
        <v>42430</v>
      </c>
      <c r="F45">
        <v>1456827082</v>
      </c>
      <c r="G45" s="51">
        <v>42430.424560185187</v>
      </c>
      <c r="H45" t="s">
        <v>11196</v>
      </c>
      <c r="I45">
        <v>204964</v>
      </c>
      <c r="L45">
        <v>204964</v>
      </c>
      <c r="M45" t="s">
        <v>2610</v>
      </c>
      <c r="N45">
        <v>30</v>
      </c>
      <c r="O45" t="s">
        <v>11195</v>
      </c>
      <c r="P45" s="50">
        <v>42430</v>
      </c>
      <c r="Q45">
        <v>1456827082</v>
      </c>
      <c r="R45" s="51">
        <v>42430.424305555556</v>
      </c>
      <c r="S45" t="s">
        <v>11196</v>
      </c>
    </row>
    <row r="46" spans="1:19" x14ac:dyDescent="0.3">
      <c r="A46">
        <v>204965</v>
      </c>
      <c r="B46" t="s">
        <v>1493</v>
      </c>
      <c r="C46">
        <v>38</v>
      </c>
      <c r="D46" t="s">
        <v>11195</v>
      </c>
      <c r="E46" s="50">
        <v>42430</v>
      </c>
      <c r="F46">
        <v>1456827082</v>
      </c>
      <c r="G46" s="51">
        <v>42430.424560185187</v>
      </c>
      <c r="H46" t="s">
        <v>11196</v>
      </c>
      <c r="I46">
        <v>204965</v>
      </c>
      <c r="L46">
        <v>204965</v>
      </c>
      <c r="M46" t="s">
        <v>1493</v>
      </c>
      <c r="N46">
        <v>30</v>
      </c>
      <c r="O46" t="s">
        <v>11195</v>
      </c>
      <c r="P46" s="50">
        <v>42430</v>
      </c>
      <c r="Q46">
        <v>1456827082</v>
      </c>
      <c r="R46" s="51">
        <v>42430.424305555556</v>
      </c>
      <c r="S46" t="s">
        <v>11196</v>
      </c>
    </row>
    <row r="47" spans="1:19" x14ac:dyDescent="0.3">
      <c r="A47">
        <v>204966</v>
      </c>
      <c r="B47" t="s">
        <v>1066</v>
      </c>
      <c r="C47">
        <v>35</v>
      </c>
      <c r="D47" t="s">
        <v>11195</v>
      </c>
      <c r="E47" s="50">
        <v>42430</v>
      </c>
      <c r="F47">
        <v>1456827082</v>
      </c>
      <c r="G47" s="51">
        <v>42430.424560185187</v>
      </c>
      <c r="H47" t="s">
        <v>11196</v>
      </c>
      <c r="I47">
        <v>204966</v>
      </c>
      <c r="L47">
        <v>204966</v>
      </c>
      <c r="M47" t="s">
        <v>1066</v>
      </c>
      <c r="N47">
        <v>25</v>
      </c>
      <c r="O47" t="s">
        <v>11195</v>
      </c>
      <c r="P47" s="50">
        <v>42430</v>
      </c>
      <c r="Q47">
        <v>1456827082</v>
      </c>
      <c r="R47" s="51">
        <v>42430.424305555556</v>
      </c>
      <c r="S47" t="s">
        <v>11196</v>
      </c>
    </row>
    <row r="48" spans="1:19" x14ac:dyDescent="0.3">
      <c r="A48">
        <v>204967</v>
      </c>
      <c r="B48" t="s">
        <v>1097</v>
      </c>
      <c r="C48">
        <v>18</v>
      </c>
      <c r="D48" t="s">
        <v>11195</v>
      </c>
      <c r="E48" s="50">
        <v>42430</v>
      </c>
      <c r="F48">
        <v>1456827082</v>
      </c>
      <c r="G48" s="51">
        <v>42430.424560185187</v>
      </c>
      <c r="H48" t="s">
        <v>11196</v>
      </c>
      <c r="I48">
        <v>204967</v>
      </c>
      <c r="L48">
        <v>204967</v>
      </c>
      <c r="M48" t="s">
        <v>1097</v>
      </c>
      <c r="N48">
        <v>25</v>
      </c>
      <c r="O48" t="s">
        <v>11195</v>
      </c>
      <c r="P48" s="50">
        <v>42430</v>
      </c>
      <c r="Q48">
        <v>1456827082</v>
      </c>
      <c r="R48" s="51">
        <v>42430.424305555556</v>
      </c>
      <c r="S48" t="s">
        <v>11196</v>
      </c>
    </row>
    <row r="49" spans="1:19" x14ac:dyDescent="0.3">
      <c r="A49">
        <v>204968</v>
      </c>
      <c r="B49" t="s">
        <v>609</v>
      </c>
      <c r="C49">
        <v>27</v>
      </c>
      <c r="D49" t="s">
        <v>11195</v>
      </c>
      <c r="E49" s="50">
        <v>42430</v>
      </c>
      <c r="F49">
        <v>1456827082</v>
      </c>
      <c r="G49" s="51">
        <v>42430.424560185187</v>
      </c>
      <c r="H49" t="s">
        <v>11196</v>
      </c>
      <c r="I49">
        <v>204968</v>
      </c>
      <c r="L49">
        <v>204968</v>
      </c>
      <c r="M49" t="s">
        <v>609</v>
      </c>
      <c r="N49">
        <v>30</v>
      </c>
      <c r="O49" t="s">
        <v>11195</v>
      </c>
      <c r="P49" s="50">
        <v>42430</v>
      </c>
      <c r="Q49">
        <v>1456827082</v>
      </c>
      <c r="R49" s="51">
        <v>42430.424305555556</v>
      </c>
      <c r="S49" t="s">
        <v>11196</v>
      </c>
    </row>
    <row r="50" spans="1:19" x14ac:dyDescent="0.3">
      <c r="A50">
        <v>204969</v>
      </c>
      <c r="B50" t="s">
        <v>321</v>
      </c>
      <c r="C50">
        <v>28</v>
      </c>
      <c r="D50" t="s">
        <v>11195</v>
      </c>
      <c r="E50" s="50">
        <v>42430</v>
      </c>
      <c r="F50">
        <v>1456827082</v>
      </c>
      <c r="G50" s="51">
        <v>42430.424560185187</v>
      </c>
      <c r="H50" t="s">
        <v>11196</v>
      </c>
      <c r="I50">
        <v>204969</v>
      </c>
      <c r="L50">
        <v>204969</v>
      </c>
      <c r="M50" t="s">
        <v>321</v>
      </c>
      <c r="N50">
        <v>15</v>
      </c>
      <c r="O50" t="s">
        <v>11195</v>
      </c>
      <c r="P50" s="50">
        <v>42430</v>
      </c>
      <c r="Q50">
        <v>1456827082</v>
      </c>
      <c r="R50" s="51">
        <v>42430.424305555556</v>
      </c>
      <c r="S50" t="s">
        <v>11196</v>
      </c>
    </row>
    <row r="51" spans="1:19" x14ac:dyDescent="0.3">
      <c r="A51">
        <v>204970</v>
      </c>
      <c r="B51" t="s">
        <v>5697</v>
      </c>
      <c r="C51">
        <v>35</v>
      </c>
      <c r="D51" t="s">
        <v>11195</v>
      </c>
      <c r="E51" s="50">
        <v>42430</v>
      </c>
      <c r="F51">
        <v>1456827082</v>
      </c>
      <c r="G51" s="51">
        <v>42430.424560185187</v>
      </c>
      <c r="H51" t="s">
        <v>11196</v>
      </c>
      <c r="I51">
        <v>204970</v>
      </c>
      <c r="L51">
        <v>204970</v>
      </c>
      <c r="M51" t="s">
        <v>5697</v>
      </c>
      <c r="N51">
        <v>35</v>
      </c>
      <c r="O51" t="s">
        <v>11195</v>
      </c>
      <c r="P51" s="50">
        <v>42430</v>
      </c>
      <c r="Q51">
        <v>1456827082</v>
      </c>
      <c r="R51" s="51">
        <v>42430.424305555556</v>
      </c>
      <c r="S51" t="s">
        <v>11196</v>
      </c>
    </row>
    <row r="52" spans="1:19" x14ac:dyDescent="0.3">
      <c r="A52">
        <v>204971</v>
      </c>
      <c r="B52" t="s">
        <v>10477</v>
      </c>
      <c r="C52">
        <v>18</v>
      </c>
      <c r="D52" t="s">
        <v>11195</v>
      </c>
      <c r="E52" s="50">
        <v>42430</v>
      </c>
      <c r="F52">
        <v>1456827082</v>
      </c>
      <c r="G52" s="51">
        <v>42430.424560185187</v>
      </c>
      <c r="H52" t="s">
        <v>11196</v>
      </c>
      <c r="I52">
        <v>204971</v>
      </c>
      <c r="L52">
        <v>204971</v>
      </c>
      <c r="M52" t="s">
        <v>10477</v>
      </c>
      <c r="N52">
        <v>18</v>
      </c>
      <c r="O52" t="s">
        <v>11195</v>
      </c>
      <c r="P52" s="50">
        <v>42430</v>
      </c>
      <c r="Q52">
        <v>1456827082</v>
      </c>
      <c r="R52" s="51">
        <v>42430.424305555556</v>
      </c>
      <c r="S52" t="s">
        <v>11196</v>
      </c>
    </row>
    <row r="53" spans="1:19" x14ac:dyDescent="0.3">
      <c r="A53">
        <v>204972</v>
      </c>
      <c r="B53" t="s">
        <v>894</v>
      </c>
      <c r="C53">
        <v>28</v>
      </c>
      <c r="D53" t="s">
        <v>11195</v>
      </c>
      <c r="E53" s="50">
        <v>42430</v>
      </c>
      <c r="F53">
        <v>1456827082</v>
      </c>
      <c r="G53" s="51">
        <v>42430.424560185187</v>
      </c>
      <c r="H53" t="s">
        <v>11196</v>
      </c>
      <c r="I53">
        <v>204972</v>
      </c>
      <c r="L53">
        <v>204972</v>
      </c>
      <c r="M53" t="s">
        <v>894</v>
      </c>
      <c r="N53">
        <v>35</v>
      </c>
      <c r="O53" t="s">
        <v>11195</v>
      </c>
      <c r="P53" s="50">
        <v>42430</v>
      </c>
      <c r="Q53">
        <v>1456827082</v>
      </c>
      <c r="R53" s="51">
        <v>42430.424305555556</v>
      </c>
      <c r="S53" t="s">
        <v>11196</v>
      </c>
    </row>
    <row r="54" spans="1:19" x14ac:dyDescent="0.3">
      <c r="A54">
        <v>204973</v>
      </c>
      <c r="B54" t="s">
        <v>7250</v>
      </c>
      <c r="C54">
        <v>30</v>
      </c>
      <c r="D54" t="s">
        <v>11195</v>
      </c>
      <c r="E54" s="50">
        <v>42430</v>
      </c>
      <c r="F54">
        <v>1456827082</v>
      </c>
      <c r="G54" s="51">
        <v>42430.424560185187</v>
      </c>
      <c r="H54" t="s">
        <v>11196</v>
      </c>
      <c r="I54">
        <v>204973</v>
      </c>
      <c r="L54">
        <v>204973</v>
      </c>
      <c r="M54" t="s">
        <v>7250</v>
      </c>
      <c r="N54">
        <v>30</v>
      </c>
      <c r="O54" t="s">
        <v>11195</v>
      </c>
      <c r="P54" s="50">
        <v>42430</v>
      </c>
      <c r="Q54">
        <v>1456827082</v>
      </c>
      <c r="R54" s="51">
        <v>42430.424305555556</v>
      </c>
      <c r="S54" t="s">
        <v>11196</v>
      </c>
    </row>
    <row r="55" spans="1:19" x14ac:dyDescent="0.3">
      <c r="A55">
        <v>204974</v>
      </c>
      <c r="B55" t="s">
        <v>1247</v>
      </c>
      <c r="C55">
        <v>35</v>
      </c>
      <c r="D55" t="s">
        <v>11195</v>
      </c>
      <c r="E55" s="50">
        <v>42430</v>
      </c>
      <c r="F55">
        <v>1456827082</v>
      </c>
      <c r="G55" s="51">
        <v>42430.424560185187</v>
      </c>
      <c r="H55" t="s">
        <v>11196</v>
      </c>
      <c r="I55">
        <v>204974</v>
      </c>
      <c r="L55">
        <v>204974</v>
      </c>
      <c r="M55" t="s">
        <v>1247</v>
      </c>
      <c r="N55">
        <v>18</v>
      </c>
      <c r="O55" t="s">
        <v>11195</v>
      </c>
      <c r="P55" s="50">
        <v>42430</v>
      </c>
      <c r="Q55">
        <v>1456827082</v>
      </c>
      <c r="R55" s="51">
        <v>42430.424305555556</v>
      </c>
      <c r="S55" t="s">
        <v>11196</v>
      </c>
    </row>
    <row r="56" spans="1:19" x14ac:dyDescent="0.3">
      <c r="A56">
        <v>204975</v>
      </c>
      <c r="B56" t="s">
        <v>1103</v>
      </c>
      <c r="C56">
        <v>25</v>
      </c>
      <c r="D56" t="s">
        <v>11195</v>
      </c>
      <c r="E56" s="50">
        <v>42430</v>
      </c>
      <c r="F56">
        <v>1456827082</v>
      </c>
      <c r="G56" s="51">
        <v>42430.424560185187</v>
      </c>
      <c r="H56" t="s">
        <v>11196</v>
      </c>
      <c r="I56">
        <v>204975</v>
      </c>
      <c r="L56">
        <v>204975</v>
      </c>
      <c r="M56" t="s">
        <v>1103</v>
      </c>
      <c r="N56">
        <v>23</v>
      </c>
      <c r="O56" t="s">
        <v>11195</v>
      </c>
      <c r="P56" s="50">
        <v>42430</v>
      </c>
      <c r="Q56">
        <v>1456827082</v>
      </c>
      <c r="R56" s="51">
        <v>42430.424305555556</v>
      </c>
      <c r="S56" t="s">
        <v>11196</v>
      </c>
    </row>
    <row r="57" spans="1:19" x14ac:dyDescent="0.3">
      <c r="A57">
        <v>204976</v>
      </c>
      <c r="B57" t="s">
        <v>1182</v>
      </c>
      <c r="C57">
        <v>17</v>
      </c>
      <c r="D57" t="s">
        <v>11195</v>
      </c>
      <c r="E57" s="50">
        <v>42430</v>
      </c>
      <c r="F57">
        <v>1456827082</v>
      </c>
      <c r="G57" s="51">
        <v>42430.424560185187</v>
      </c>
      <c r="H57" t="s">
        <v>11196</v>
      </c>
      <c r="I57">
        <v>204976</v>
      </c>
      <c r="L57">
        <v>204976</v>
      </c>
      <c r="M57" t="s">
        <v>1182</v>
      </c>
      <c r="N57">
        <v>17</v>
      </c>
      <c r="O57" t="s">
        <v>11195</v>
      </c>
      <c r="P57" s="50">
        <v>42430</v>
      </c>
      <c r="Q57">
        <v>1456827082</v>
      </c>
      <c r="R57" s="51">
        <v>42430.424305555556</v>
      </c>
      <c r="S57" t="s">
        <v>11196</v>
      </c>
    </row>
    <row r="58" spans="1:19" x14ac:dyDescent="0.3">
      <c r="A58">
        <v>204977</v>
      </c>
      <c r="B58" t="s">
        <v>4206</v>
      </c>
      <c r="C58">
        <v>25</v>
      </c>
      <c r="D58" t="s">
        <v>11195</v>
      </c>
      <c r="E58" s="50">
        <v>42430</v>
      </c>
      <c r="F58">
        <v>1456827082</v>
      </c>
      <c r="G58" s="51">
        <v>42430.424560185187</v>
      </c>
      <c r="H58" t="s">
        <v>11196</v>
      </c>
      <c r="I58">
        <v>204977</v>
      </c>
      <c r="L58">
        <v>204977</v>
      </c>
      <c r="M58" t="s">
        <v>4206</v>
      </c>
      <c r="N58">
        <v>27</v>
      </c>
      <c r="O58" t="s">
        <v>11195</v>
      </c>
      <c r="P58" s="50">
        <v>42430</v>
      </c>
      <c r="Q58">
        <v>1456827082</v>
      </c>
      <c r="R58" s="51">
        <v>42430.424305555556</v>
      </c>
      <c r="S58" t="s">
        <v>11196</v>
      </c>
    </row>
    <row r="59" spans="1:19" x14ac:dyDescent="0.3">
      <c r="A59">
        <v>204978</v>
      </c>
      <c r="B59" t="s">
        <v>4403</v>
      </c>
      <c r="C59">
        <v>25</v>
      </c>
      <c r="D59" t="s">
        <v>11195</v>
      </c>
      <c r="E59" s="50">
        <v>42430</v>
      </c>
      <c r="F59">
        <v>1456827082</v>
      </c>
      <c r="G59" s="51">
        <v>42430.424560185187</v>
      </c>
      <c r="H59" t="s">
        <v>11196</v>
      </c>
      <c r="I59">
        <v>204978</v>
      </c>
      <c r="L59">
        <v>204978</v>
      </c>
      <c r="M59" t="s">
        <v>4403</v>
      </c>
      <c r="N59">
        <v>25</v>
      </c>
      <c r="O59" t="s">
        <v>11195</v>
      </c>
      <c r="P59" s="50">
        <v>42430</v>
      </c>
      <c r="Q59">
        <v>1456827082</v>
      </c>
      <c r="R59" s="51">
        <v>42430.424305555556</v>
      </c>
      <c r="S59" t="s">
        <v>11196</v>
      </c>
    </row>
    <row r="60" spans="1:19" x14ac:dyDescent="0.3">
      <c r="A60">
        <v>204979</v>
      </c>
      <c r="B60" t="s">
        <v>6140</v>
      </c>
      <c r="C60">
        <v>15</v>
      </c>
      <c r="D60" t="s">
        <v>11195</v>
      </c>
      <c r="E60" s="50">
        <v>42430</v>
      </c>
      <c r="F60">
        <v>1456827082</v>
      </c>
      <c r="G60" s="51">
        <v>42430.424560185187</v>
      </c>
      <c r="H60" t="s">
        <v>11196</v>
      </c>
      <c r="I60">
        <v>204979</v>
      </c>
      <c r="L60">
        <v>204979</v>
      </c>
      <c r="M60" t="s">
        <v>6140</v>
      </c>
      <c r="N60">
        <v>18</v>
      </c>
      <c r="O60" t="s">
        <v>11195</v>
      </c>
      <c r="P60" s="50">
        <v>42430</v>
      </c>
      <c r="Q60">
        <v>1456827082</v>
      </c>
      <c r="R60" s="51">
        <v>42430.424305555556</v>
      </c>
      <c r="S60" t="s">
        <v>11196</v>
      </c>
    </row>
    <row r="61" spans="1:19" x14ac:dyDescent="0.3">
      <c r="A61">
        <v>204980</v>
      </c>
      <c r="B61" t="s">
        <v>3080</v>
      </c>
      <c r="C61">
        <v>25</v>
      </c>
      <c r="D61" t="s">
        <v>11195</v>
      </c>
      <c r="E61" s="50">
        <v>42430</v>
      </c>
      <c r="F61">
        <v>1456827082</v>
      </c>
      <c r="G61" s="51">
        <v>42430.424560185187</v>
      </c>
      <c r="H61" t="s">
        <v>11196</v>
      </c>
      <c r="I61">
        <v>204980</v>
      </c>
      <c r="L61">
        <v>204980</v>
      </c>
      <c r="M61" t="s">
        <v>3080</v>
      </c>
      <c r="N61">
        <v>25</v>
      </c>
      <c r="O61" t="s">
        <v>11195</v>
      </c>
      <c r="P61" s="50">
        <v>42430</v>
      </c>
      <c r="Q61">
        <v>1456827082</v>
      </c>
      <c r="R61" s="51">
        <v>42430.424305555556</v>
      </c>
      <c r="S61" t="s">
        <v>11196</v>
      </c>
    </row>
    <row r="62" spans="1:19" x14ac:dyDescent="0.3">
      <c r="A62">
        <v>204981</v>
      </c>
      <c r="B62" t="s">
        <v>4733</v>
      </c>
      <c r="C62">
        <v>28</v>
      </c>
      <c r="D62" t="s">
        <v>11195</v>
      </c>
      <c r="E62" s="50">
        <v>42430</v>
      </c>
      <c r="F62">
        <v>1456827082</v>
      </c>
      <c r="G62" s="51">
        <v>42430.424560185187</v>
      </c>
      <c r="H62" t="s">
        <v>11196</v>
      </c>
      <c r="I62">
        <v>204981</v>
      </c>
      <c r="L62">
        <v>204981</v>
      </c>
      <c r="M62" t="s">
        <v>4733</v>
      </c>
      <c r="N62">
        <v>28</v>
      </c>
      <c r="O62" t="s">
        <v>11195</v>
      </c>
      <c r="P62" s="50">
        <v>42430</v>
      </c>
      <c r="Q62">
        <v>1456827082</v>
      </c>
      <c r="R62" s="51">
        <v>42430.424305555556</v>
      </c>
      <c r="S62" t="s">
        <v>11196</v>
      </c>
    </row>
    <row r="63" spans="1:19" x14ac:dyDescent="0.3">
      <c r="A63">
        <v>204982</v>
      </c>
      <c r="B63" t="s">
        <v>648</v>
      </c>
      <c r="C63">
        <v>28</v>
      </c>
      <c r="D63" t="s">
        <v>11195</v>
      </c>
      <c r="E63" s="50">
        <v>42430</v>
      </c>
      <c r="F63">
        <v>1456827082</v>
      </c>
      <c r="G63" s="51">
        <v>42430.424560185187</v>
      </c>
      <c r="H63" t="s">
        <v>11196</v>
      </c>
      <c r="I63">
        <v>204982</v>
      </c>
      <c r="L63">
        <v>204982</v>
      </c>
      <c r="M63" t="s">
        <v>648</v>
      </c>
      <c r="N63">
        <v>28</v>
      </c>
      <c r="O63" t="s">
        <v>11195</v>
      </c>
      <c r="P63" s="50">
        <v>42430</v>
      </c>
      <c r="Q63">
        <v>1456827082</v>
      </c>
      <c r="R63" s="51">
        <v>42430.424305555556</v>
      </c>
      <c r="S63" t="s">
        <v>11196</v>
      </c>
    </row>
    <row r="64" spans="1:19" x14ac:dyDescent="0.3">
      <c r="A64">
        <v>204983</v>
      </c>
      <c r="B64" t="s">
        <v>77</v>
      </c>
      <c r="C64">
        <v>35</v>
      </c>
      <c r="D64" t="s">
        <v>11195</v>
      </c>
      <c r="E64" s="50">
        <v>42430</v>
      </c>
      <c r="F64">
        <v>1456827082</v>
      </c>
      <c r="G64" s="51">
        <v>42430.424560185187</v>
      </c>
      <c r="H64" t="s">
        <v>11196</v>
      </c>
      <c r="I64">
        <v>204983</v>
      </c>
      <c r="L64">
        <v>204983</v>
      </c>
      <c r="M64" t="s">
        <v>77</v>
      </c>
      <c r="N64">
        <v>25</v>
      </c>
      <c r="O64" t="s">
        <v>11195</v>
      </c>
      <c r="P64" s="50">
        <v>42430</v>
      </c>
      <c r="Q64">
        <v>1456827082</v>
      </c>
      <c r="R64" s="51">
        <v>42430.424305555556</v>
      </c>
      <c r="S64" t="s">
        <v>11196</v>
      </c>
    </row>
    <row r="65" spans="1:19" x14ac:dyDescent="0.3">
      <c r="A65">
        <v>204984</v>
      </c>
      <c r="B65" t="s">
        <v>1206</v>
      </c>
      <c r="C65">
        <v>21</v>
      </c>
      <c r="D65" t="s">
        <v>11195</v>
      </c>
      <c r="E65" s="50">
        <v>42430</v>
      </c>
      <c r="F65">
        <v>1456827082</v>
      </c>
      <c r="G65" s="51">
        <v>42430.424560185187</v>
      </c>
      <c r="H65" t="s">
        <v>11196</v>
      </c>
      <c r="I65">
        <v>204984</v>
      </c>
      <c r="L65">
        <v>204984</v>
      </c>
      <c r="M65" t="s">
        <v>1206</v>
      </c>
      <c r="N65">
        <v>21</v>
      </c>
      <c r="O65" t="s">
        <v>11195</v>
      </c>
      <c r="P65" s="50">
        <v>42430</v>
      </c>
      <c r="Q65">
        <v>1456827082</v>
      </c>
      <c r="R65" s="51">
        <v>42430.424305555556</v>
      </c>
      <c r="S65" t="s">
        <v>11196</v>
      </c>
    </row>
    <row r="66" spans="1:19" x14ac:dyDescent="0.3">
      <c r="A66">
        <v>204985</v>
      </c>
      <c r="B66" t="s">
        <v>2249</v>
      </c>
      <c r="C66">
        <v>25</v>
      </c>
      <c r="D66" t="s">
        <v>11195</v>
      </c>
      <c r="E66" s="50">
        <v>42430</v>
      </c>
      <c r="F66">
        <v>1456827082</v>
      </c>
      <c r="G66" s="51">
        <v>42430.424560185187</v>
      </c>
      <c r="H66" t="s">
        <v>11196</v>
      </c>
      <c r="I66">
        <v>204985</v>
      </c>
      <c r="L66">
        <v>204985</v>
      </c>
      <c r="M66" t="s">
        <v>2249</v>
      </c>
      <c r="N66">
        <v>25</v>
      </c>
      <c r="O66" t="s">
        <v>11195</v>
      </c>
      <c r="P66" s="50">
        <v>42430</v>
      </c>
      <c r="Q66">
        <v>1456827082</v>
      </c>
      <c r="R66" s="51">
        <v>42430.424305555556</v>
      </c>
      <c r="S66" t="s">
        <v>11196</v>
      </c>
    </row>
    <row r="67" spans="1:19" x14ac:dyDescent="0.3">
      <c r="A67">
        <v>204986</v>
      </c>
      <c r="B67" t="s">
        <v>3612</v>
      </c>
      <c r="C67">
        <v>30</v>
      </c>
      <c r="D67" t="s">
        <v>11195</v>
      </c>
      <c r="E67" s="50">
        <v>42430</v>
      </c>
      <c r="F67">
        <v>1456827082</v>
      </c>
      <c r="G67" s="51">
        <v>42430.424560185187</v>
      </c>
      <c r="H67" t="s">
        <v>11196</v>
      </c>
      <c r="I67">
        <v>204986</v>
      </c>
      <c r="L67">
        <v>204986</v>
      </c>
      <c r="M67" t="s">
        <v>3612</v>
      </c>
      <c r="N67">
        <v>30</v>
      </c>
      <c r="O67" t="s">
        <v>11195</v>
      </c>
      <c r="P67" s="50">
        <v>42430</v>
      </c>
      <c r="Q67">
        <v>1456827082</v>
      </c>
      <c r="R67" s="51">
        <v>42430.424305555556</v>
      </c>
      <c r="S67" t="s">
        <v>11196</v>
      </c>
    </row>
    <row r="68" spans="1:19" x14ac:dyDescent="0.3">
      <c r="A68">
        <v>204987</v>
      </c>
      <c r="B68" t="s">
        <v>3058</v>
      </c>
      <c r="C68">
        <v>30</v>
      </c>
      <c r="D68" t="s">
        <v>11195</v>
      </c>
      <c r="E68" s="50">
        <v>42430</v>
      </c>
      <c r="F68">
        <v>1456827082</v>
      </c>
      <c r="G68" s="51">
        <v>42430.424560185187</v>
      </c>
      <c r="H68" t="s">
        <v>11196</v>
      </c>
      <c r="I68">
        <v>204987</v>
      </c>
      <c r="L68">
        <v>204987</v>
      </c>
      <c r="M68" t="s">
        <v>3058</v>
      </c>
      <c r="N68">
        <v>30</v>
      </c>
      <c r="O68" t="s">
        <v>11195</v>
      </c>
      <c r="P68" s="50">
        <v>42430</v>
      </c>
      <c r="Q68">
        <v>1456827082</v>
      </c>
      <c r="R68" s="51">
        <v>42430.424305555556</v>
      </c>
      <c r="S68" t="s">
        <v>11196</v>
      </c>
    </row>
    <row r="69" spans="1:19" x14ac:dyDescent="0.3">
      <c r="A69">
        <v>204988</v>
      </c>
      <c r="B69" t="s">
        <v>1202</v>
      </c>
      <c r="C69">
        <v>32</v>
      </c>
      <c r="D69" t="s">
        <v>11195</v>
      </c>
      <c r="E69" s="50">
        <v>42430</v>
      </c>
      <c r="F69">
        <v>1456827082</v>
      </c>
      <c r="G69" s="51">
        <v>42430.424560185187</v>
      </c>
      <c r="H69" t="s">
        <v>11196</v>
      </c>
      <c r="I69">
        <v>204988</v>
      </c>
      <c r="L69">
        <v>204988</v>
      </c>
      <c r="M69" t="s">
        <v>1202</v>
      </c>
      <c r="N69">
        <v>32</v>
      </c>
      <c r="O69" t="s">
        <v>11195</v>
      </c>
      <c r="P69" s="50">
        <v>42430</v>
      </c>
      <c r="Q69">
        <v>1456827082</v>
      </c>
      <c r="R69" s="51">
        <v>42430.424305555556</v>
      </c>
      <c r="S69" t="s">
        <v>11196</v>
      </c>
    </row>
    <row r="70" spans="1:19" x14ac:dyDescent="0.3">
      <c r="A70">
        <v>204989</v>
      </c>
      <c r="B70" t="s">
        <v>904</v>
      </c>
      <c r="C70">
        <v>40</v>
      </c>
      <c r="D70" t="s">
        <v>11195</v>
      </c>
      <c r="E70" s="50">
        <v>42430</v>
      </c>
      <c r="F70">
        <v>1456827082</v>
      </c>
      <c r="G70" s="51">
        <v>42430.424560185187</v>
      </c>
      <c r="H70" t="s">
        <v>11196</v>
      </c>
      <c r="I70">
        <v>204989</v>
      </c>
      <c r="L70">
        <v>204989</v>
      </c>
      <c r="M70" t="s">
        <v>904</v>
      </c>
      <c r="N70">
        <v>35</v>
      </c>
      <c r="O70" t="s">
        <v>11195</v>
      </c>
      <c r="P70" s="50">
        <v>42430</v>
      </c>
      <c r="Q70">
        <v>1456827082</v>
      </c>
      <c r="R70" s="51">
        <v>42430.424305555556</v>
      </c>
      <c r="S70" t="s">
        <v>11196</v>
      </c>
    </row>
    <row r="71" spans="1:19" x14ac:dyDescent="0.3">
      <c r="A71">
        <v>204990</v>
      </c>
      <c r="B71" t="s">
        <v>4320</v>
      </c>
      <c r="C71">
        <v>30</v>
      </c>
      <c r="D71" t="s">
        <v>11195</v>
      </c>
      <c r="E71" s="50">
        <v>42430</v>
      </c>
      <c r="F71">
        <v>1456827082</v>
      </c>
      <c r="G71" s="51">
        <v>42430.424560185187</v>
      </c>
      <c r="H71" t="s">
        <v>11196</v>
      </c>
      <c r="I71">
        <v>204990</v>
      </c>
      <c r="L71">
        <v>204990</v>
      </c>
      <c r="M71" t="s">
        <v>4320</v>
      </c>
      <c r="N71">
        <v>20</v>
      </c>
      <c r="O71" t="s">
        <v>11195</v>
      </c>
      <c r="P71" s="50">
        <v>42430</v>
      </c>
      <c r="Q71">
        <v>1456827082</v>
      </c>
      <c r="R71" s="51">
        <v>42430.424305555556</v>
      </c>
      <c r="S71" t="s">
        <v>11196</v>
      </c>
    </row>
    <row r="72" spans="1:19" x14ac:dyDescent="0.3">
      <c r="A72">
        <v>204991</v>
      </c>
      <c r="B72" t="s">
        <v>796</v>
      </c>
      <c r="C72">
        <v>30</v>
      </c>
      <c r="D72" t="s">
        <v>11195</v>
      </c>
      <c r="E72" s="50">
        <v>42430</v>
      </c>
      <c r="F72">
        <v>1456827082</v>
      </c>
      <c r="G72" s="51">
        <v>42430.424560185187</v>
      </c>
      <c r="H72" t="s">
        <v>11196</v>
      </c>
      <c r="I72">
        <v>204991</v>
      </c>
      <c r="L72">
        <v>204991</v>
      </c>
      <c r="M72" t="s">
        <v>796</v>
      </c>
      <c r="N72">
        <v>35</v>
      </c>
      <c r="O72" t="s">
        <v>11195</v>
      </c>
      <c r="P72" s="50">
        <v>42430</v>
      </c>
      <c r="Q72">
        <v>1456827082</v>
      </c>
      <c r="R72" s="51">
        <v>42430.424305555556</v>
      </c>
      <c r="S72" t="s">
        <v>11196</v>
      </c>
    </row>
    <row r="73" spans="1:19" x14ac:dyDescent="0.3">
      <c r="A73">
        <v>204992</v>
      </c>
      <c r="B73" t="s">
        <v>2511</v>
      </c>
      <c r="C73">
        <v>28</v>
      </c>
      <c r="D73" t="s">
        <v>11195</v>
      </c>
      <c r="E73" s="50">
        <v>42430</v>
      </c>
      <c r="F73">
        <v>1456827082</v>
      </c>
      <c r="G73" s="51">
        <v>42430.424560185187</v>
      </c>
      <c r="H73" t="s">
        <v>11196</v>
      </c>
      <c r="I73">
        <v>204992</v>
      </c>
      <c r="L73">
        <v>204992</v>
      </c>
      <c r="M73" t="s">
        <v>2511</v>
      </c>
      <c r="N73">
        <v>28</v>
      </c>
      <c r="O73" t="s">
        <v>11195</v>
      </c>
      <c r="P73" s="50">
        <v>42430</v>
      </c>
      <c r="Q73">
        <v>1456827082</v>
      </c>
      <c r="R73" s="51">
        <v>42430.424305555556</v>
      </c>
      <c r="S73" t="s">
        <v>11196</v>
      </c>
    </row>
    <row r="74" spans="1:19" x14ac:dyDescent="0.3">
      <c r="A74">
        <v>204993</v>
      </c>
      <c r="B74" t="s">
        <v>10025</v>
      </c>
      <c r="C74">
        <v>25</v>
      </c>
      <c r="D74" t="s">
        <v>11195</v>
      </c>
      <c r="E74" s="50">
        <v>42430</v>
      </c>
      <c r="F74">
        <v>1456827082</v>
      </c>
      <c r="G74" s="51">
        <v>42430.424560185187</v>
      </c>
      <c r="H74" t="s">
        <v>11196</v>
      </c>
      <c r="I74">
        <v>204993</v>
      </c>
      <c r="L74">
        <v>204993</v>
      </c>
      <c r="M74" t="s">
        <v>10025</v>
      </c>
      <c r="N74">
        <v>25</v>
      </c>
      <c r="O74" t="s">
        <v>11195</v>
      </c>
      <c r="P74" s="50">
        <v>42430</v>
      </c>
      <c r="Q74">
        <v>1456827082</v>
      </c>
      <c r="R74" s="51">
        <v>42430.424305555556</v>
      </c>
      <c r="S74" t="s">
        <v>11196</v>
      </c>
    </row>
    <row r="75" spans="1:19" x14ac:dyDescent="0.3">
      <c r="A75">
        <v>204994</v>
      </c>
      <c r="B75" t="s">
        <v>1662</v>
      </c>
      <c r="C75">
        <v>15</v>
      </c>
      <c r="D75" t="s">
        <v>11195</v>
      </c>
      <c r="E75" s="50">
        <v>42430</v>
      </c>
      <c r="F75">
        <v>1456827082</v>
      </c>
      <c r="G75" s="51">
        <v>42430.424560185187</v>
      </c>
      <c r="H75" t="s">
        <v>11196</v>
      </c>
      <c r="I75">
        <v>204994</v>
      </c>
      <c r="L75">
        <v>204994</v>
      </c>
      <c r="M75" t="s">
        <v>1662</v>
      </c>
      <c r="N75">
        <v>15</v>
      </c>
      <c r="O75" t="s">
        <v>11195</v>
      </c>
      <c r="P75" s="50">
        <v>42430</v>
      </c>
      <c r="Q75">
        <v>1456827082</v>
      </c>
      <c r="R75" s="51">
        <v>42430.424305555556</v>
      </c>
      <c r="S75" t="s">
        <v>11196</v>
      </c>
    </row>
    <row r="76" spans="1:19" x14ac:dyDescent="0.3">
      <c r="A76">
        <v>204995</v>
      </c>
      <c r="B76" t="s">
        <v>3068</v>
      </c>
      <c r="C76">
        <v>25</v>
      </c>
      <c r="D76" t="s">
        <v>11195</v>
      </c>
      <c r="E76" s="50">
        <v>42430</v>
      </c>
      <c r="F76">
        <v>1456827082</v>
      </c>
      <c r="G76" s="51">
        <v>42430.424560185187</v>
      </c>
      <c r="H76" t="s">
        <v>11196</v>
      </c>
      <c r="I76">
        <v>204995</v>
      </c>
      <c r="L76">
        <v>204995</v>
      </c>
      <c r="M76" t="s">
        <v>3068</v>
      </c>
      <c r="N76">
        <v>25</v>
      </c>
      <c r="O76" t="s">
        <v>11195</v>
      </c>
      <c r="P76" s="50">
        <v>42430</v>
      </c>
      <c r="Q76">
        <v>1456827082</v>
      </c>
      <c r="R76" s="51">
        <v>42430.424305555556</v>
      </c>
      <c r="S76" t="s">
        <v>11196</v>
      </c>
    </row>
    <row r="77" spans="1:19" x14ac:dyDescent="0.3">
      <c r="A77">
        <v>204996</v>
      </c>
      <c r="B77" t="s">
        <v>8128</v>
      </c>
      <c r="C77">
        <v>30</v>
      </c>
      <c r="D77" t="s">
        <v>11195</v>
      </c>
      <c r="E77" s="50">
        <v>42430</v>
      </c>
      <c r="F77">
        <v>1456827082</v>
      </c>
      <c r="G77" s="51">
        <v>42430.424560185187</v>
      </c>
      <c r="H77" t="s">
        <v>11196</v>
      </c>
      <c r="I77">
        <v>204996</v>
      </c>
      <c r="L77">
        <v>204996</v>
      </c>
      <c r="M77" t="s">
        <v>8128</v>
      </c>
      <c r="N77">
        <v>30</v>
      </c>
      <c r="O77" t="s">
        <v>11195</v>
      </c>
      <c r="P77" s="50">
        <v>42430</v>
      </c>
      <c r="Q77">
        <v>1456827082</v>
      </c>
      <c r="R77" s="51">
        <v>42430.424305555556</v>
      </c>
      <c r="S77" t="s">
        <v>11196</v>
      </c>
    </row>
    <row r="78" spans="1:19" x14ac:dyDescent="0.3">
      <c r="A78">
        <v>204997</v>
      </c>
      <c r="B78" t="s">
        <v>1315</v>
      </c>
      <c r="C78">
        <v>37</v>
      </c>
      <c r="D78" t="s">
        <v>11195</v>
      </c>
      <c r="E78" s="50">
        <v>42430</v>
      </c>
      <c r="F78">
        <v>1456827082</v>
      </c>
      <c r="G78" s="51">
        <v>42430.424560185187</v>
      </c>
      <c r="H78" t="s">
        <v>11196</v>
      </c>
      <c r="I78">
        <v>204997</v>
      </c>
      <c r="L78">
        <v>204997</v>
      </c>
      <c r="M78" t="s">
        <v>1315</v>
      </c>
      <c r="N78">
        <v>37</v>
      </c>
      <c r="O78" t="s">
        <v>11195</v>
      </c>
      <c r="P78" s="50">
        <v>42430</v>
      </c>
      <c r="Q78">
        <v>1456827082</v>
      </c>
      <c r="R78" s="51">
        <v>42430.424305555556</v>
      </c>
      <c r="S78" t="s">
        <v>11196</v>
      </c>
    </row>
    <row r="79" spans="1:19" x14ac:dyDescent="0.3">
      <c r="A79">
        <v>204998</v>
      </c>
      <c r="B79" t="s">
        <v>1024</v>
      </c>
      <c r="C79">
        <v>25</v>
      </c>
      <c r="D79" t="s">
        <v>11195</v>
      </c>
      <c r="E79" s="50">
        <v>42430</v>
      </c>
      <c r="F79">
        <v>1456827082</v>
      </c>
      <c r="G79" s="51">
        <v>42430.424560185187</v>
      </c>
      <c r="H79" t="s">
        <v>11196</v>
      </c>
      <c r="I79">
        <v>204998</v>
      </c>
      <c r="L79">
        <v>204998</v>
      </c>
      <c r="M79" t="s">
        <v>1024</v>
      </c>
      <c r="N79">
        <v>29</v>
      </c>
      <c r="O79" t="s">
        <v>11195</v>
      </c>
      <c r="P79" s="50">
        <v>42430</v>
      </c>
      <c r="Q79">
        <v>1456827082</v>
      </c>
      <c r="R79" s="51">
        <v>42430.424305555556</v>
      </c>
      <c r="S79" t="s">
        <v>11196</v>
      </c>
    </row>
    <row r="80" spans="1:19" x14ac:dyDescent="0.3">
      <c r="A80">
        <v>204999</v>
      </c>
      <c r="B80" t="s">
        <v>10487</v>
      </c>
      <c r="C80">
        <v>37</v>
      </c>
      <c r="D80" t="s">
        <v>11195</v>
      </c>
      <c r="E80" s="50">
        <v>42430</v>
      </c>
      <c r="F80">
        <v>1456827082</v>
      </c>
      <c r="G80" s="51">
        <v>42430.424560185187</v>
      </c>
      <c r="H80" t="s">
        <v>11196</v>
      </c>
      <c r="I80">
        <v>204999</v>
      </c>
      <c r="L80">
        <v>204999</v>
      </c>
      <c r="M80" t="s">
        <v>10487</v>
      </c>
      <c r="N80">
        <v>37</v>
      </c>
      <c r="O80" t="s">
        <v>11195</v>
      </c>
      <c r="P80" s="50">
        <v>42430</v>
      </c>
      <c r="Q80">
        <v>1456827082</v>
      </c>
      <c r="R80" s="51">
        <v>42430.424305555556</v>
      </c>
      <c r="S80" t="s">
        <v>11196</v>
      </c>
    </row>
    <row r="81" spans="1:19" x14ac:dyDescent="0.3">
      <c r="A81">
        <v>205000</v>
      </c>
      <c r="B81" t="s">
        <v>840</v>
      </c>
      <c r="C81">
        <v>32</v>
      </c>
      <c r="D81" t="s">
        <v>11195</v>
      </c>
      <c r="E81" s="50">
        <v>42430</v>
      </c>
      <c r="F81">
        <v>1456827082</v>
      </c>
      <c r="G81" s="51">
        <v>42430.424560185187</v>
      </c>
      <c r="H81" t="s">
        <v>11196</v>
      </c>
      <c r="I81">
        <v>205000</v>
      </c>
      <c r="L81">
        <v>205000</v>
      </c>
      <c r="M81" t="s">
        <v>840</v>
      </c>
      <c r="N81">
        <v>30</v>
      </c>
      <c r="O81" t="s">
        <v>11195</v>
      </c>
      <c r="P81" s="50">
        <v>42430</v>
      </c>
      <c r="Q81">
        <v>1456827082</v>
      </c>
      <c r="R81" s="51">
        <v>42430.424305555556</v>
      </c>
      <c r="S81" t="s">
        <v>11196</v>
      </c>
    </row>
    <row r="82" spans="1:19" x14ac:dyDescent="0.3">
      <c r="A82">
        <v>205001</v>
      </c>
      <c r="B82" t="s">
        <v>3394</v>
      </c>
      <c r="C82">
        <v>28</v>
      </c>
      <c r="D82" t="s">
        <v>11195</v>
      </c>
      <c r="E82" s="50">
        <v>42430</v>
      </c>
      <c r="F82">
        <v>1456827082</v>
      </c>
      <c r="G82" s="51">
        <v>42430.424560185187</v>
      </c>
      <c r="H82" t="s">
        <v>11196</v>
      </c>
      <c r="I82">
        <v>205001</v>
      </c>
      <c r="L82">
        <v>205001</v>
      </c>
      <c r="M82" t="s">
        <v>3394</v>
      </c>
      <c r="N82">
        <v>40</v>
      </c>
      <c r="O82" t="s">
        <v>11195</v>
      </c>
      <c r="P82" s="50">
        <v>42430</v>
      </c>
      <c r="Q82">
        <v>1456827082</v>
      </c>
      <c r="R82" s="51">
        <v>42430.424305555556</v>
      </c>
      <c r="S82" t="s">
        <v>11196</v>
      </c>
    </row>
    <row r="83" spans="1:19" x14ac:dyDescent="0.3">
      <c r="A83">
        <v>205002</v>
      </c>
      <c r="B83" t="s">
        <v>9989</v>
      </c>
      <c r="C83">
        <v>30</v>
      </c>
      <c r="D83" t="s">
        <v>11195</v>
      </c>
      <c r="E83" s="50">
        <v>42430</v>
      </c>
      <c r="F83">
        <v>1456827082</v>
      </c>
      <c r="G83" s="51">
        <v>42430.424560185187</v>
      </c>
      <c r="H83" t="s">
        <v>11196</v>
      </c>
      <c r="I83">
        <v>205002</v>
      </c>
      <c r="L83">
        <v>205002</v>
      </c>
      <c r="M83" t="s">
        <v>9989</v>
      </c>
      <c r="N83">
        <v>30</v>
      </c>
      <c r="O83" t="s">
        <v>11195</v>
      </c>
      <c r="P83" s="50">
        <v>42430</v>
      </c>
      <c r="Q83">
        <v>1456827082</v>
      </c>
      <c r="R83" s="51">
        <v>42430.424305555556</v>
      </c>
      <c r="S83" t="s">
        <v>11196</v>
      </c>
    </row>
    <row r="84" spans="1:19" x14ac:dyDescent="0.3">
      <c r="A84">
        <v>205003</v>
      </c>
      <c r="B84" t="s">
        <v>5805</v>
      </c>
      <c r="C84">
        <v>35</v>
      </c>
      <c r="D84" t="s">
        <v>11195</v>
      </c>
      <c r="E84" s="50">
        <v>42430</v>
      </c>
      <c r="F84">
        <v>1456827082</v>
      </c>
      <c r="G84" s="51">
        <v>42430.424560185187</v>
      </c>
      <c r="H84" t="s">
        <v>11196</v>
      </c>
      <c r="I84">
        <v>205003</v>
      </c>
      <c r="L84">
        <v>205003</v>
      </c>
      <c r="M84" t="s">
        <v>5805</v>
      </c>
      <c r="N84">
        <v>35</v>
      </c>
      <c r="O84" t="s">
        <v>11195</v>
      </c>
      <c r="P84" s="50">
        <v>42430</v>
      </c>
      <c r="Q84">
        <v>1456827082</v>
      </c>
      <c r="R84" s="51">
        <v>42430.424305555556</v>
      </c>
      <c r="S84" t="s">
        <v>11196</v>
      </c>
    </row>
    <row r="85" spans="1:19" x14ac:dyDescent="0.3">
      <c r="A85">
        <v>205004</v>
      </c>
      <c r="B85" t="s">
        <v>234</v>
      </c>
      <c r="C85">
        <v>30</v>
      </c>
      <c r="D85" t="s">
        <v>11195</v>
      </c>
      <c r="E85" s="50">
        <v>42430</v>
      </c>
      <c r="F85">
        <v>1456827082</v>
      </c>
      <c r="G85" s="51">
        <v>42430.424560185187</v>
      </c>
      <c r="H85" t="s">
        <v>11196</v>
      </c>
      <c r="I85">
        <v>205004</v>
      </c>
      <c r="L85">
        <v>205004</v>
      </c>
      <c r="M85" t="s">
        <v>234</v>
      </c>
      <c r="N85">
        <v>30</v>
      </c>
      <c r="O85" t="s">
        <v>11195</v>
      </c>
      <c r="P85" s="50">
        <v>42430</v>
      </c>
      <c r="Q85">
        <v>1456827082</v>
      </c>
      <c r="R85" s="51">
        <v>42430.424305555556</v>
      </c>
      <c r="S85" t="s">
        <v>11196</v>
      </c>
    </row>
    <row r="86" spans="1:19" x14ac:dyDescent="0.3">
      <c r="A86">
        <v>205005</v>
      </c>
      <c r="B86" t="s">
        <v>3478</v>
      </c>
      <c r="C86">
        <v>30</v>
      </c>
      <c r="D86" t="s">
        <v>11195</v>
      </c>
      <c r="E86" s="50">
        <v>42430</v>
      </c>
      <c r="F86">
        <v>1456827082</v>
      </c>
      <c r="G86" s="51">
        <v>42430.424560185187</v>
      </c>
      <c r="H86" t="s">
        <v>11196</v>
      </c>
      <c r="I86">
        <v>205005</v>
      </c>
      <c r="L86">
        <v>205005</v>
      </c>
      <c r="M86" t="s">
        <v>3478</v>
      </c>
      <c r="N86">
        <v>30</v>
      </c>
      <c r="O86" t="s">
        <v>11195</v>
      </c>
      <c r="P86" s="50">
        <v>42430</v>
      </c>
      <c r="Q86">
        <v>1456827082</v>
      </c>
      <c r="R86" s="51">
        <v>42430.424305555556</v>
      </c>
      <c r="S86" t="s">
        <v>11196</v>
      </c>
    </row>
    <row r="87" spans="1:19" x14ac:dyDescent="0.3">
      <c r="A87">
        <v>205006</v>
      </c>
      <c r="B87" t="s">
        <v>4395</v>
      </c>
      <c r="C87">
        <v>20</v>
      </c>
      <c r="D87" t="s">
        <v>11195</v>
      </c>
      <c r="E87" s="50">
        <v>42430</v>
      </c>
      <c r="F87">
        <v>1456827082</v>
      </c>
      <c r="G87" s="51">
        <v>42430.424560185187</v>
      </c>
      <c r="H87" t="s">
        <v>11196</v>
      </c>
      <c r="I87">
        <v>205006</v>
      </c>
      <c r="L87">
        <v>205006</v>
      </c>
      <c r="M87" t="s">
        <v>4395</v>
      </c>
      <c r="N87">
        <v>20</v>
      </c>
      <c r="O87" t="s">
        <v>11195</v>
      </c>
      <c r="P87" s="50">
        <v>42430</v>
      </c>
      <c r="Q87">
        <v>1456827082</v>
      </c>
      <c r="R87" s="51">
        <v>42430.424305555556</v>
      </c>
      <c r="S87" t="s">
        <v>11196</v>
      </c>
    </row>
    <row r="88" spans="1:19" x14ac:dyDescent="0.3">
      <c r="A88">
        <v>205007</v>
      </c>
      <c r="B88" t="s">
        <v>5701</v>
      </c>
      <c r="C88">
        <v>30</v>
      </c>
      <c r="D88" t="s">
        <v>11195</v>
      </c>
      <c r="E88" s="50">
        <v>42430</v>
      </c>
      <c r="F88">
        <v>1456827082</v>
      </c>
      <c r="G88" s="51">
        <v>42430.424560185187</v>
      </c>
      <c r="H88" t="s">
        <v>11196</v>
      </c>
      <c r="I88">
        <v>205007</v>
      </c>
      <c r="L88">
        <v>205007</v>
      </c>
      <c r="M88" t="s">
        <v>5701</v>
      </c>
      <c r="N88">
        <v>30</v>
      </c>
      <c r="O88" t="s">
        <v>11195</v>
      </c>
      <c r="P88" s="50">
        <v>42430</v>
      </c>
      <c r="Q88">
        <v>1456827082</v>
      </c>
      <c r="R88" s="51">
        <v>42430.424305555556</v>
      </c>
      <c r="S88" t="s">
        <v>11196</v>
      </c>
    </row>
    <row r="89" spans="1:19" x14ac:dyDescent="0.3">
      <c r="A89">
        <v>205008</v>
      </c>
      <c r="B89" t="s">
        <v>1630</v>
      </c>
      <c r="C89">
        <v>30</v>
      </c>
      <c r="D89" t="s">
        <v>11195</v>
      </c>
      <c r="E89" s="50">
        <v>42430</v>
      </c>
      <c r="F89">
        <v>1456827082</v>
      </c>
      <c r="G89" s="51">
        <v>42430.424560185187</v>
      </c>
      <c r="H89" t="s">
        <v>11196</v>
      </c>
      <c r="I89">
        <v>205008</v>
      </c>
      <c r="L89">
        <v>205008</v>
      </c>
      <c r="M89" t="s">
        <v>1630</v>
      </c>
      <c r="N89">
        <v>30</v>
      </c>
      <c r="O89" t="s">
        <v>11195</v>
      </c>
      <c r="P89" s="50">
        <v>42430</v>
      </c>
      <c r="Q89">
        <v>1456827082</v>
      </c>
      <c r="R89" s="51">
        <v>42430.424305555556</v>
      </c>
      <c r="S89" t="s">
        <v>11196</v>
      </c>
    </row>
    <row r="90" spans="1:19" x14ac:dyDescent="0.3">
      <c r="A90">
        <v>205009</v>
      </c>
      <c r="B90" t="s">
        <v>940</v>
      </c>
      <c r="C90">
        <v>30</v>
      </c>
      <c r="D90" t="s">
        <v>11195</v>
      </c>
      <c r="E90" s="50">
        <v>42430</v>
      </c>
      <c r="F90">
        <v>1456827082</v>
      </c>
      <c r="G90" s="51">
        <v>42430.424560185187</v>
      </c>
      <c r="H90" t="s">
        <v>11196</v>
      </c>
      <c r="I90">
        <v>205009</v>
      </c>
      <c r="L90">
        <v>205009</v>
      </c>
      <c r="M90" t="s">
        <v>940</v>
      </c>
      <c r="N90">
        <v>30</v>
      </c>
      <c r="O90" t="s">
        <v>11195</v>
      </c>
      <c r="P90" s="50">
        <v>42430</v>
      </c>
      <c r="Q90">
        <v>1456827082</v>
      </c>
      <c r="R90" s="51">
        <v>42430.424305555556</v>
      </c>
      <c r="S90" t="s">
        <v>11196</v>
      </c>
    </row>
    <row r="91" spans="1:19" x14ac:dyDescent="0.3">
      <c r="A91">
        <v>205010</v>
      </c>
      <c r="B91" t="s">
        <v>1682</v>
      </c>
      <c r="C91">
        <v>30</v>
      </c>
      <c r="D91" t="s">
        <v>11195</v>
      </c>
      <c r="E91" s="50">
        <v>42430</v>
      </c>
      <c r="F91">
        <v>1456827082</v>
      </c>
      <c r="G91" s="51">
        <v>42430.424560185187</v>
      </c>
      <c r="H91" t="s">
        <v>11196</v>
      </c>
      <c r="I91">
        <v>205010</v>
      </c>
      <c r="L91">
        <v>205010</v>
      </c>
      <c r="M91" t="s">
        <v>1682</v>
      </c>
      <c r="N91">
        <v>30</v>
      </c>
      <c r="O91" t="s">
        <v>11195</v>
      </c>
      <c r="P91" s="50">
        <v>42430</v>
      </c>
      <c r="Q91">
        <v>1456827082</v>
      </c>
      <c r="R91" s="51">
        <v>42430.424305555556</v>
      </c>
      <c r="S91" t="s">
        <v>11196</v>
      </c>
    </row>
    <row r="92" spans="1:19" x14ac:dyDescent="0.3">
      <c r="A92">
        <v>205011</v>
      </c>
      <c r="B92" t="s">
        <v>900</v>
      </c>
      <c r="C92">
        <v>33</v>
      </c>
      <c r="D92" t="s">
        <v>11195</v>
      </c>
      <c r="E92" s="50">
        <v>42430</v>
      </c>
      <c r="F92">
        <v>1456827082</v>
      </c>
      <c r="G92" s="51">
        <v>42430.424560185187</v>
      </c>
      <c r="H92" t="s">
        <v>11196</v>
      </c>
      <c r="I92">
        <v>205011</v>
      </c>
      <c r="L92">
        <v>205011</v>
      </c>
      <c r="M92" t="s">
        <v>900</v>
      </c>
      <c r="N92">
        <v>30</v>
      </c>
      <c r="O92" t="s">
        <v>11195</v>
      </c>
      <c r="P92" s="50">
        <v>42430</v>
      </c>
      <c r="Q92">
        <v>1456827082</v>
      </c>
      <c r="R92" s="51">
        <v>42430.424305555556</v>
      </c>
      <c r="S92" t="s">
        <v>11196</v>
      </c>
    </row>
    <row r="93" spans="1:19" x14ac:dyDescent="0.3">
      <c r="A93">
        <v>205012</v>
      </c>
      <c r="B93" t="s">
        <v>9946</v>
      </c>
      <c r="C93">
        <v>30</v>
      </c>
      <c r="D93" t="s">
        <v>11195</v>
      </c>
      <c r="E93" s="50">
        <v>42430</v>
      </c>
      <c r="F93">
        <v>1456827082</v>
      </c>
      <c r="G93" s="51">
        <v>42430.424560185187</v>
      </c>
      <c r="H93" t="s">
        <v>11196</v>
      </c>
      <c r="I93">
        <v>205012</v>
      </c>
      <c r="L93">
        <v>205012</v>
      </c>
      <c r="M93" t="s">
        <v>9946</v>
      </c>
      <c r="N93">
        <v>30</v>
      </c>
      <c r="O93" t="s">
        <v>11195</v>
      </c>
      <c r="P93" s="50">
        <v>42430</v>
      </c>
      <c r="Q93">
        <v>1456827082</v>
      </c>
      <c r="R93" s="51">
        <v>42430.424305555556</v>
      </c>
      <c r="S93" t="s">
        <v>11196</v>
      </c>
    </row>
    <row r="94" spans="1:19" x14ac:dyDescent="0.3">
      <c r="A94">
        <v>205013</v>
      </c>
      <c r="B94" t="s">
        <v>591</v>
      </c>
      <c r="C94">
        <v>33</v>
      </c>
      <c r="D94" t="s">
        <v>11195</v>
      </c>
      <c r="E94" s="50">
        <v>42430</v>
      </c>
      <c r="F94">
        <v>1456827082</v>
      </c>
      <c r="G94" s="51">
        <v>42430.424560185187</v>
      </c>
      <c r="H94" t="s">
        <v>11196</v>
      </c>
      <c r="I94">
        <v>205013</v>
      </c>
      <c r="L94">
        <v>205013</v>
      </c>
      <c r="M94" t="s">
        <v>591</v>
      </c>
      <c r="N94">
        <v>33</v>
      </c>
      <c r="O94" t="s">
        <v>11195</v>
      </c>
      <c r="P94" s="50">
        <v>42430</v>
      </c>
      <c r="Q94">
        <v>1456827082</v>
      </c>
      <c r="R94" s="51">
        <v>42430.424305555556</v>
      </c>
      <c r="S94" t="s">
        <v>11196</v>
      </c>
    </row>
    <row r="95" spans="1:19" x14ac:dyDescent="0.3">
      <c r="A95">
        <v>205014</v>
      </c>
      <c r="B95" t="s">
        <v>743</v>
      </c>
      <c r="C95">
        <v>30</v>
      </c>
      <c r="D95" t="s">
        <v>11195</v>
      </c>
      <c r="E95" s="50">
        <v>42430</v>
      </c>
      <c r="F95">
        <v>1456827082</v>
      </c>
      <c r="G95" s="51">
        <v>42430.424560185187</v>
      </c>
      <c r="H95" t="s">
        <v>11196</v>
      </c>
      <c r="I95">
        <v>205014</v>
      </c>
      <c r="L95">
        <v>205014</v>
      </c>
      <c r="M95" t="s">
        <v>743</v>
      </c>
      <c r="N95">
        <v>30</v>
      </c>
      <c r="O95" t="s">
        <v>11195</v>
      </c>
      <c r="P95" s="50">
        <v>42430</v>
      </c>
      <c r="Q95">
        <v>1456827082</v>
      </c>
      <c r="R95" s="51">
        <v>42430.424305555556</v>
      </c>
      <c r="S95" t="s">
        <v>11196</v>
      </c>
    </row>
    <row r="96" spans="1:19" x14ac:dyDescent="0.3">
      <c r="A96">
        <v>205015</v>
      </c>
      <c r="B96" t="s">
        <v>3211</v>
      </c>
      <c r="C96">
        <v>30</v>
      </c>
      <c r="D96" t="s">
        <v>11195</v>
      </c>
      <c r="E96" s="50">
        <v>42430</v>
      </c>
      <c r="F96">
        <v>1456827082</v>
      </c>
      <c r="G96" s="51">
        <v>42430.424560185187</v>
      </c>
      <c r="H96" t="s">
        <v>11196</v>
      </c>
      <c r="I96">
        <v>205015</v>
      </c>
      <c r="L96">
        <v>205015</v>
      </c>
      <c r="M96" t="s">
        <v>3211</v>
      </c>
      <c r="N96">
        <v>35</v>
      </c>
      <c r="O96" t="s">
        <v>11195</v>
      </c>
      <c r="P96" s="50">
        <v>42430</v>
      </c>
      <c r="Q96">
        <v>1456827082</v>
      </c>
      <c r="R96" s="51">
        <v>42430.424305555556</v>
      </c>
      <c r="S96" t="s">
        <v>11196</v>
      </c>
    </row>
    <row r="97" spans="1:19" x14ac:dyDescent="0.3">
      <c r="A97">
        <v>205016</v>
      </c>
      <c r="B97" t="s">
        <v>105</v>
      </c>
      <c r="C97">
        <v>20</v>
      </c>
      <c r="D97" t="s">
        <v>11195</v>
      </c>
      <c r="E97" s="50">
        <v>42430</v>
      </c>
      <c r="F97">
        <v>1456827082</v>
      </c>
      <c r="G97" s="51">
        <v>42430.424560185187</v>
      </c>
      <c r="H97" t="s">
        <v>11196</v>
      </c>
      <c r="I97">
        <v>205016</v>
      </c>
      <c r="L97">
        <v>205016</v>
      </c>
      <c r="M97" t="s">
        <v>105</v>
      </c>
      <c r="N97">
        <v>20</v>
      </c>
      <c r="O97" t="s">
        <v>11195</v>
      </c>
      <c r="P97" s="50">
        <v>42430</v>
      </c>
      <c r="Q97">
        <v>1456827082</v>
      </c>
      <c r="R97" s="51">
        <v>42430.424305555556</v>
      </c>
      <c r="S97" t="s">
        <v>11196</v>
      </c>
    </row>
    <row r="98" spans="1:19" x14ac:dyDescent="0.3">
      <c r="A98">
        <v>205017</v>
      </c>
      <c r="B98" t="s">
        <v>9960</v>
      </c>
      <c r="C98">
        <v>30</v>
      </c>
      <c r="D98" t="s">
        <v>11195</v>
      </c>
      <c r="E98" s="50">
        <v>42430</v>
      </c>
      <c r="F98">
        <v>1456827082</v>
      </c>
      <c r="G98" s="51">
        <v>42430.424560185187</v>
      </c>
      <c r="H98" t="s">
        <v>11196</v>
      </c>
      <c r="I98">
        <v>205017</v>
      </c>
      <c r="L98">
        <v>205017</v>
      </c>
      <c r="M98" t="s">
        <v>9960</v>
      </c>
      <c r="N98">
        <v>30</v>
      </c>
      <c r="O98" t="s">
        <v>11195</v>
      </c>
      <c r="P98" s="50">
        <v>42430</v>
      </c>
      <c r="Q98">
        <v>1456827082</v>
      </c>
      <c r="R98" s="51">
        <v>42430.424305555556</v>
      </c>
      <c r="S98" t="s">
        <v>11196</v>
      </c>
    </row>
    <row r="99" spans="1:19" x14ac:dyDescent="0.3">
      <c r="A99">
        <v>205018</v>
      </c>
      <c r="B99" t="s">
        <v>1325</v>
      </c>
      <c r="C99">
        <v>25</v>
      </c>
      <c r="D99" t="s">
        <v>11195</v>
      </c>
      <c r="E99" s="50">
        <v>42430</v>
      </c>
      <c r="F99">
        <v>1456827082</v>
      </c>
      <c r="G99" s="51">
        <v>42430.424560185187</v>
      </c>
      <c r="H99" t="s">
        <v>11196</v>
      </c>
      <c r="I99">
        <v>205018</v>
      </c>
      <c r="L99">
        <v>205018</v>
      </c>
      <c r="M99" t="s">
        <v>1325</v>
      </c>
      <c r="N99">
        <v>25</v>
      </c>
      <c r="O99" t="s">
        <v>11195</v>
      </c>
      <c r="P99" s="50">
        <v>42430</v>
      </c>
      <c r="Q99">
        <v>1456827082</v>
      </c>
      <c r="R99" s="51">
        <v>42430.424305555556</v>
      </c>
      <c r="S99" t="s">
        <v>11196</v>
      </c>
    </row>
    <row r="100" spans="1:19" x14ac:dyDescent="0.3">
      <c r="A100">
        <v>205019</v>
      </c>
      <c r="B100" t="s">
        <v>870</v>
      </c>
      <c r="C100">
        <v>25</v>
      </c>
      <c r="D100" t="s">
        <v>11195</v>
      </c>
      <c r="E100" s="50">
        <v>42430</v>
      </c>
      <c r="F100">
        <v>1456827082</v>
      </c>
      <c r="G100" s="51">
        <v>42430.424560185187</v>
      </c>
      <c r="H100" t="s">
        <v>11196</v>
      </c>
      <c r="I100">
        <v>205019</v>
      </c>
      <c r="L100">
        <v>205019</v>
      </c>
      <c r="M100" t="s">
        <v>870</v>
      </c>
      <c r="N100">
        <v>30</v>
      </c>
      <c r="O100" t="s">
        <v>11195</v>
      </c>
      <c r="P100" s="50">
        <v>42430</v>
      </c>
      <c r="Q100">
        <v>1456827082</v>
      </c>
      <c r="R100" s="51">
        <v>42430.424305555556</v>
      </c>
      <c r="S100" t="s">
        <v>11196</v>
      </c>
    </row>
    <row r="101" spans="1:19" x14ac:dyDescent="0.3">
      <c r="A101">
        <v>205020</v>
      </c>
      <c r="B101" t="s">
        <v>10485</v>
      </c>
      <c r="C101">
        <v>40</v>
      </c>
      <c r="D101" t="s">
        <v>11195</v>
      </c>
      <c r="E101" s="50">
        <v>42430</v>
      </c>
      <c r="F101">
        <v>1456827082</v>
      </c>
      <c r="G101" s="51">
        <v>42430.424560185187</v>
      </c>
      <c r="H101" t="s">
        <v>11196</v>
      </c>
      <c r="I101">
        <v>205020</v>
      </c>
      <c r="L101">
        <v>205020</v>
      </c>
      <c r="M101" t="s">
        <v>10485</v>
      </c>
      <c r="N101">
        <v>40</v>
      </c>
      <c r="O101" t="s">
        <v>11195</v>
      </c>
      <c r="P101" s="50">
        <v>42430</v>
      </c>
      <c r="Q101">
        <v>1456827082</v>
      </c>
      <c r="R101" s="51">
        <v>42430.424305555556</v>
      </c>
      <c r="S101" t="s">
        <v>11196</v>
      </c>
    </row>
    <row r="102" spans="1:19" x14ac:dyDescent="0.3">
      <c r="A102">
        <v>205021</v>
      </c>
      <c r="B102" t="s">
        <v>10202</v>
      </c>
      <c r="C102">
        <v>25</v>
      </c>
      <c r="D102" t="s">
        <v>11195</v>
      </c>
      <c r="E102" s="50">
        <v>42430</v>
      </c>
      <c r="F102">
        <v>1456827082</v>
      </c>
      <c r="G102" s="51">
        <v>42430.424560185187</v>
      </c>
      <c r="H102" t="s">
        <v>11196</v>
      </c>
      <c r="I102">
        <v>205021</v>
      </c>
      <c r="L102">
        <v>205021</v>
      </c>
      <c r="M102" t="s">
        <v>10202</v>
      </c>
      <c r="N102">
        <v>25</v>
      </c>
      <c r="O102" t="s">
        <v>11195</v>
      </c>
      <c r="P102" s="50">
        <v>42430</v>
      </c>
      <c r="Q102">
        <v>1456827082</v>
      </c>
      <c r="R102" s="51">
        <v>42430.424305555556</v>
      </c>
      <c r="S102" t="s">
        <v>11196</v>
      </c>
    </row>
    <row r="103" spans="1:19" x14ac:dyDescent="0.3">
      <c r="A103">
        <v>205022</v>
      </c>
      <c r="B103" t="s">
        <v>896</v>
      </c>
      <c r="C103">
        <v>35</v>
      </c>
      <c r="D103" t="s">
        <v>11195</v>
      </c>
      <c r="E103" s="50">
        <v>42430</v>
      </c>
      <c r="F103">
        <v>1456827082</v>
      </c>
      <c r="G103" s="51">
        <v>42430.424560185187</v>
      </c>
      <c r="H103" t="s">
        <v>11196</v>
      </c>
      <c r="I103">
        <v>205022</v>
      </c>
      <c r="L103">
        <v>205022</v>
      </c>
      <c r="M103" t="s">
        <v>896</v>
      </c>
      <c r="N103">
        <v>30</v>
      </c>
      <c r="O103" t="s">
        <v>11195</v>
      </c>
      <c r="P103" s="50">
        <v>42430</v>
      </c>
      <c r="Q103">
        <v>1456827082</v>
      </c>
      <c r="R103" s="51">
        <v>42430.424305555556</v>
      </c>
      <c r="S103" t="s">
        <v>11196</v>
      </c>
    </row>
    <row r="104" spans="1:19" x14ac:dyDescent="0.3">
      <c r="A104">
        <v>205023</v>
      </c>
      <c r="B104" t="s">
        <v>390</v>
      </c>
      <c r="C104">
        <v>20</v>
      </c>
      <c r="D104" t="s">
        <v>11195</v>
      </c>
      <c r="E104" s="50">
        <v>42430</v>
      </c>
      <c r="F104">
        <v>1456827082</v>
      </c>
      <c r="G104" s="51">
        <v>42430.424560185187</v>
      </c>
      <c r="H104" t="s">
        <v>11196</v>
      </c>
      <c r="I104">
        <v>205023</v>
      </c>
      <c r="L104">
        <v>205023</v>
      </c>
      <c r="M104" t="s">
        <v>390</v>
      </c>
      <c r="N104">
        <v>20</v>
      </c>
      <c r="O104" t="s">
        <v>11195</v>
      </c>
      <c r="P104" s="50">
        <v>42430</v>
      </c>
      <c r="Q104">
        <v>1456827082</v>
      </c>
      <c r="R104" s="51">
        <v>42430.424305555556</v>
      </c>
      <c r="S104" t="s">
        <v>11196</v>
      </c>
    </row>
    <row r="105" spans="1:19" x14ac:dyDescent="0.3">
      <c r="A105">
        <v>205024</v>
      </c>
      <c r="B105" t="s">
        <v>216</v>
      </c>
      <c r="C105">
        <v>22</v>
      </c>
      <c r="D105" t="s">
        <v>11195</v>
      </c>
      <c r="E105" s="50">
        <v>42430</v>
      </c>
      <c r="F105">
        <v>1456827082</v>
      </c>
      <c r="G105" s="51">
        <v>42430.424560185187</v>
      </c>
      <c r="H105" t="s">
        <v>11196</v>
      </c>
      <c r="I105">
        <v>205024</v>
      </c>
      <c r="L105">
        <v>205024</v>
      </c>
      <c r="M105" t="s">
        <v>216</v>
      </c>
      <c r="N105">
        <v>22</v>
      </c>
      <c r="O105" t="s">
        <v>11195</v>
      </c>
      <c r="P105" s="50">
        <v>42430</v>
      </c>
      <c r="Q105">
        <v>1456827082</v>
      </c>
      <c r="R105" s="51">
        <v>42430.424305555556</v>
      </c>
      <c r="S105" t="s">
        <v>11196</v>
      </c>
    </row>
    <row r="106" spans="1:19" x14ac:dyDescent="0.3">
      <c r="A106">
        <v>205025</v>
      </c>
      <c r="B106" t="s">
        <v>687</v>
      </c>
      <c r="C106">
        <v>23</v>
      </c>
      <c r="D106" t="s">
        <v>11195</v>
      </c>
      <c r="E106" s="50">
        <v>42430</v>
      </c>
      <c r="F106">
        <v>1456827082</v>
      </c>
      <c r="G106" s="51">
        <v>42430.424560185187</v>
      </c>
      <c r="H106" t="s">
        <v>11196</v>
      </c>
      <c r="I106">
        <v>205025</v>
      </c>
      <c r="L106">
        <v>205025</v>
      </c>
      <c r="M106" t="s">
        <v>687</v>
      </c>
      <c r="N106">
        <v>30</v>
      </c>
      <c r="O106" t="s">
        <v>11195</v>
      </c>
      <c r="P106" s="50">
        <v>42430</v>
      </c>
      <c r="Q106">
        <v>1456827082</v>
      </c>
      <c r="R106" s="51">
        <v>42430.424305555556</v>
      </c>
      <c r="S106" t="s">
        <v>11196</v>
      </c>
    </row>
    <row r="107" spans="1:19" x14ac:dyDescent="0.3">
      <c r="A107">
        <v>205026</v>
      </c>
      <c r="B107" t="s">
        <v>2845</v>
      </c>
      <c r="C107">
        <v>35</v>
      </c>
      <c r="D107" t="s">
        <v>11195</v>
      </c>
      <c r="E107" s="50">
        <v>42430</v>
      </c>
      <c r="F107">
        <v>1456827082</v>
      </c>
      <c r="G107" s="51">
        <v>42430.424560185187</v>
      </c>
      <c r="H107" t="s">
        <v>11196</v>
      </c>
      <c r="I107">
        <v>205026</v>
      </c>
      <c r="L107">
        <v>205026</v>
      </c>
      <c r="M107" t="s">
        <v>2845</v>
      </c>
      <c r="N107">
        <v>20</v>
      </c>
      <c r="O107" t="s">
        <v>11195</v>
      </c>
      <c r="P107" s="50">
        <v>42430</v>
      </c>
      <c r="Q107">
        <v>1456827082</v>
      </c>
      <c r="R107" s="51">
        <v>42430.424305555556</v>
      </c>
      <c r="S107" t="s">
        <v>11196</v>
      </c>
    </row>
    <row r="108" spans="1:19" x14ac:dyDescent="0.3">
      <c r="A108">
        <v>205027</v>
      </c>
      <c r="B108" t="s">
        <v>7295</v>
      </c>
      <c r="C108">
        <v>30</v>
      </c>
      <c r="D108" t="s">
        <v>11195</v>
      </c>
      <c r="E108" s="50">
        <v>42430</v>
      </c>
      <c r="F108">
        <v>1456827082</v>
      </c>
      <c r="G108" s="51">
        <v>42430.424560185187</v>
      </c>
      <c r="H108" t="s">
        <v>11196</v>
      </c>
      <c r="I108">
        <v>205027</v>
      </c>
      <c r="L108">
        <v>205027</v>
      </c>
      <c r="M108" t="s">
        <v>7295</v>
      </c>
      <c r="N108">
        <v>30</v>
      </c>
      <c r="O108" t="s">
        <v>11195</v>
      </c>
      <c r="P108" s="50">
        <v>42430</v>
      </c>
      <c r="Q108">
        <v>1456827082</v>
      </c>
      <c r="R108" s="51">
        <v>42430.424305555556</v>
      </c>
      <c r="S108" t="s">
        <v>11196</v>
      </c>
    </row>
    <row r="109" spans="1:19" x14ac:dyDescent="0.3">
      <c r="A109">
        <v>205028</v>
      </c>
      <c r="B109" t="s">
        <v>1636</v>
      </c>
      <c r="C109">
        <v>35</v>
      </c>
      <c r="D109" t="s">
        <v>11195</v>
      </c>
      <c r="E109" s="50">
        <v>42430</v>
      </c>
      <c r="F109">
        <v>1456827082</v>
      </c>
      <c r="G109" s="51">
        <v>42430.424560185187</v>
      </c>
      <c r="H109" t="s">
        <v>11196</v>
      </c>
      <c r="I109">
        <v>205028</v>
      </c>
      <c r="L109">
        <v>205028</v>
      </c>
      <c r="M109" t="s">
        <v>1636</v>
      </c>
      <c r="N109">
        <v>30</v>
      </c>
      <c r="O109" t="s">
        <v>11195</v>
      </c>
      <c r="P109" s="50">
        <v>42430</v>
      </c>
      <c r="Q109">
        <v>1456827082</v>
      </c>
      <c r="R109" s="51">
        <v>42430.424305555556</v>
      </c>
      <c r="S109" t="s">
        <v>11196</v>
      </c>
    </row>
    <row r="110" spans="1:19" x14ac:dyDescent="0.3">
      <c r="A110">
        <v>205029</v>
      </c>
      <c r="B110" t="s">
        <v>1433</v>
      </c>
      <c r="C110">
        <v>30</v>
      </c>
      <c r="D110" t="s">
        <v>11195</v>
      </c>
      <c r="E110" s="50">
        <v>42430</v>
      </c>
      <c r="F110">
        <v>1456827082</v>
      </c>
      <c r="G110" s="51">
        <v>42430.424560185187</v>
      </c>
      <c r="H110" t="s">
        <v>11196</v>
      </c>
      <c r="I110">
        <v>205029</v>
      </c>
      <c r="L110">
        <v>205029</v>
      </c>
      <c r="M110" t="s">
        <v>1433</v>
      </c>
      <c r="N110">
        <v>9</v>
      </c>
      <c r="O110" t="s">
        <v>11195</v>
      </c>
      <c r="P110" s="50">
        <v>42430</v>
      </c>
      <c r="Q110">
        <v>1456827082</v>
      </c>
      <c r="R110" s="51">
        <v>42430.424305555556</v>
      </c>
      <c r="S110" t="s">
        <v>11196</v>
      </c>
    </row>
    <row r="111" spans="1:19" x14ac:dyDescent="0.3">
      <c r="A111">
        <v>205030</v>
      </c>
      <c r="B111" t="s">
        <v>6435</v>
      </c>
      <c r="C111">
        <v>35</v>
      </c>
      <c r="D111" t="s">
        <v>11195</v>
      </c>
      <c r="E111" s="50">
        <v>42430</v>
      </c>
      <c r="F111">
        <v>1456827082</v>
      </c>
      <c r="G111" s="51">
        <v>42430.424560185187</v>
      </c>
      <c r="H111" t="s">
        <v>11196</v>
      </c>
      <c r="I111">
        <v>205030</v>
      </c>
      <c r="L111">
        <v>205030</v>
      </c>
      <c r="M111" t="s">
        <v>6435</v>
      </c>
      <c r="N111">
        <v>35</v>
      </c>
      <c r="O111" t="s">
        <v>11195</v>
      </c>
      <c r="P111" s="50">
        <v>42430</v>
      </c>
      <c r="Q111">
        <v>1456827082</v>
      </c>
      <c r="R111" s="51">
        <v>42430.424305555556</v>
      </c>
      <c r="S111" t="s">
        <v>11196</v>
      </c>
    </row>
    <row r="112" spans="1:19" x14ac:dyDescent="0.3">
      <c r="A112">
        <v>205031</v>
      </c>
      <c r="B112" t="s">
        <v>4191</v>
      </c>
      <c r="C112">
        <v>23</v>
      </c>
      <c r="D112" t="s">
        <v>11195</v>
      </c>
      <c r="E112" s="50">
        <v>42430</v>
      </c>
      <c r="F112">
        <v>1456827082</v>
      </c>
      <c r="G112" s="51">
        <v>42430.424560185187</v>
      </c>
      <c r="H112" t="s">
        <v>11196</v>
      </c>
      <c r="I112">
        <v>205031</v>
      </c>
      <c r="L112">
        <v>205031</v>
      </c>
      <c r="M112" t="s">
        <v>4191</v>
      </c>
      <c r="N112">
        <v>23</v>
      </c>
      <c r="O112" t="s">
        <v>11195</v>
      </c>
      <c r="P112" s="50">
        <v>42430</v>
      </c>
      <c r="Q112">
        <v>1456827082</v>
      </c>
      <c r="R112" s="51">
        <v>42430.424305555556</v>
      </c>
      <c r="S112" t="s">
        <v>11196</v>
      </c>
    </row>
    <row r="113" spans="1:19" x14ac:dyDescent="0.3">
      <c r="A113">
        <v>205032</v>
      </c>
      <c r="B113" t="s">
        <v>3402</v>
      </c>
      <c r="C113">
        <v>25</v>
      </c>
      <c r="D113" t="s">
        <v>11195</v>
      </c>
      <c r="E113" s="50">
        <v>42430</v>
      </c>
      <c r="F113">
        <v>1456827082</v>
      </c>
      <c r="G113" s="51">
        <v>42430.424560185187</v>
      </c>
      <c r="H113" t="s">
        <v>11196</v>
      </c>
      <c r="I113">
        <v>205032</v>
      </c>
      <c r="L113">
        <v>205032</v>
      </c>
      <c r="M113" t="s">
        <v>3402</v>
      </c>
      <c r="N113">
        <v>35</v>
      </c>
      <c r="O113" t="s">
        <v>11195</v>
      </c>
      <c r="P113" s="50">
        <v>42430</v>
      </c>
      <c r="Q113">
        <v>1456827082</v>
      </c>
      <c r="R113" s="51">
        <v>42430.424305555556</v>
      </c>
      <c r="S113" t="s">
        <v>11196</v>
      </c>
    </row>
    <row r="114" spans="1:19" x14ac:dyDescent="0.3">
      <c r="A114">
        <v>205033</v>
      </c>
      <c r="B114" t="s">
        <v>8478</v>
      </c>
      <c r="C114">
        <v>30</v>
      </c>
      <c r="D114" t="s">
        <v>11195</v>
      </c>
      <c r="E114" s="50">
        <v>42430</v>
      </c>
      <c r="F114">
        <v>1456827082</v>
      </c>
      <c r="G114" s="51">
        <v>42430.424560185187</v>
      </c>
      <c r="H114" t="s">
        <v>11196</v>
      </c>
      <c r="I114">
        <v>205033</v>
      </c>
      <c r="L114">
        <v>205033</v>
      </c>
      <c r="M114" t="s">
        <v>8478</v>
      </c>
      <c r="N114">
        <v>30</v>
      </c>
      <c r="O114" t="s">
        <v>11195</v>
      </c>
      <c r="P114" s="50">
        <v>42430</v>
      </c>
      <c r="Q114">
        <v>1456827082</v>
      </c>
      <c r="R114" s="51">
        <v>42430.424305555556</v>
      </c>
      <c r="S114" t="s">
        <v>11196</v>
      </c>
    </row>
    <row r="115" spans="1:19" x14ac:dyDescent="0.3">
      <c r="A115">
        <v>205034</v>
      </c>
      <c r="B115" t="s">
        <v>824</v>
      </c>
      <c r="C115">
        <v>30</v>
      </c>
      <c r="D115" t="s">
        <v>11195</v>
      </c>
      <c r="E115" s="50">
        <v>42430</v>
      </c>
      <c r="F115">
        <v>1456827082</v>
      </c>
      <c r="G115" s="51">
        <v>42430.424560185187</v>
      </c>
      <c r="H115" t="s">
        <v>11196</v>
      </c>
      <c r="I115">
        <v>205034</v>
      </c>
      <c r="L115">
        <v>205034</v>
      </c>
      <c r="M115" t="s">
        <v>824</v>
      </c>
      <c r="N115">
        <v>30</v>
      </c>
      <c r="O115" t="s">
        <v>11195</v>
      </c>
      <c r="P115" s="50">
        <v>42430</v>
      </c>
      <c r="Q115">
        <v>1456827082</v>
      </c>
      <c r="R115" s="51">
        <v>42430.424305555556</v>
      </c>
      <c r="S115" t="s">
        <v>11196</v>
      </c>
    </row>
    <row r="116" spans="1:19" x14ac:dyDescent="0.3">
      <c r="A116">
        <v>205035</v>
      </c>
      <c r="B116" t="s">
        <v>725</v>
      </c>
      <c r="C116">
        <v>25</v>
      </c>
      <c r="D116" t="s">
        <v>11195</v>
      </c>
      <c r="E116" s="50">
        <v>42430</v>
      </c>
      <c r="F116">
        <v>1456827082</v>
      </c>
      <c r="G116" s="51">
        <v>42430.424560185187</v>
      </c>
      <c r="H116" t="s">
        <v>11196</v>
      </c>
      <c r="I116">
        <v>205035</v>
      </c>
      <c r="L116">
        <v>205035</v>
      </c>
      <c r="M116" t="s">
        <v>725</v>
      </c>
      <c r="N116">
        <v>30</v>
      </c>
      <c r="O116" t="s">
        <v>11195</v>
      </c>
      <c r="P116" s="50">
        <v>42430</v>
      </c>
      <c r="Q116">
        <v>1456827082</v>
      </c>
      <c r="R116" s="51">
        <v>42430.424305555556</v>
      </c>
      <c r="S116" t="s">
        <v>11196</v>
      </c>
    </row>
    <row r="117" spans="1:19" x14ac:dyDescent="0.3">
      <c r="A117">
        <v>205036</v>
      </c>
      <c r="B117" t="s">
        <v>3219</v>
      </c>
      <c r="C117">
        <v>30</v>
      </c>
      <c r="D117" t="s">
        <v>11195</v>
      </c>
      <c r="E117" s="50">
        <v>42430</v>
      </c>
      <c r="F117">
        <v>1456827082</v>
      </c>
      <c r="G117" s="51">
        <v>42430.424560185187</v>
      </c>
      <c r="H117" t="s">
        <v>11196</v>
      </c>
      <c r="I117">
        <v>205036</v>
      </c>
      <c r="L117">
        <v>205036</v>
      </c>
      <c r="M117" t="s">
        <v>3219</v>
      </c>
      <c r="N117">
        <v>30</v>
      </c>
      <c r="O117" t="s">
        <v>11195</v>
      </c>
      <c r="P117" s="50">
        <v>42430</v>
      </c>
      <c r="Q117">
        <v>1456827082</v>
      </c>
      <c r="R117" s="51">
        <v>42430.424305555556</v>
      </c>
      <c r="S117" t="s">
        <v>11196</v>
      </c>
    </row>
    <row r="118" spans="1:19" x14ac:dyDescent="0.3">
      <c r="A118">
        <v>205037</v>
      </c>
      <c r="B118" t="s">
        <v>9987</v>
      </c>
      <c r="C118">
        <v>30</v>
      </c>
      <c r="D118" t="s">
        <v>11195</v>
      </c>
      <c r="E118" s="50">
        <v>42430</v>
      </c>
      <c r="F118">
        <v>1456827082</v>
      </c>
      <c r="G118" s="51">
        <v>42430.424560185187</v>
      </c>
      <c r="H118" t="s">
        <v>11196</v>
      </c>
      <c r="I118">
        <v>205037</v>
      </c>
      <c r="L118">
        <v>205037</v>
      </c>
      <c r="M118" t="s">
        <v>9987</v>
      </c>
      <c r="N118">
        <v>35</v>
      </c>
      <c r="O118" t="s">
        <v>11195</v>
      </c>
      <c r="P118" s="50">
        <v>42430</v>
      </c>
      <c r="Q118">
        <v>1456827082</v>
      </c>
      <c r="R118" s="51">
        <v>42430.424305555556</v>
      </c>
      <c r="S118" t="s">
        <v>11196</v>
      </c>
    </row>
    <row r="119" spans="1:19" x14ac:dyDescent="0.3">
      <c r="A119">
        <v>205038</v>
      </c>
      <c r="B119" t="s">
        <v>2202</v>
      </c>
      <c r="C119">
        <v>30</v>
      </c>
      <c r="D119" t="s">
        <v>11195</v>
      </c>
      <c r="E119" s="50">
        <v>42430</v>
      </c>
      <c r="F119">
        <v>1456827082</v>
      </c>
      <c r="G119" s="51">
        <v>42430.424560185187</v>
      </c>
      <c r="H119" t="s">
        <v>11196</v>
      </c>
      <c r="I119">
        <v>205038</v>
      </c>
      <c r="L119">
        <v>205038</v>
      </c>
      <c r="M119" t="s">
        <v>2202</v>
      </c>
      <c r="N119">
        <v>20</v>
      </c>
      <c r="O119" t="s">
        <v>11195</v>
      </c>
      <c r="P119" s="50">
        <v>42430</v>
      </c>
      <c r="Q119">
        <v>1456827082</v>
      </c>
      <c r="R119" s="51">
        <v>42430.424305555556</v>
      </c>
      <c r="S119" t="s">
        <v>11196</v>
      </c>
    </row>
    <row r="120" spans="1:19" x14ac:dyDescent="0.3">
      <c r="A120">
        <v>205039</v>
      </c>
      <c r="B120" t="s">
        <v>850</v>
      </c>
      <c r="C120">
        <v>32</v>
      </c>
      <c r="D120" t="s">
        <v>11195</v>
      </c>
      <c r="E120" s="50">
        <v>42430</v>
      </c>
      <c r="F120">
        <v>1456827082</v>
      </c>
      <c r="G120" s="51">
        <v>42430.424560185187</v>
      </c>
      <c r="H120" t="s">
        <v>11196</v>
      </c>
      <c r="I120">
        <v>205039</v>
      </c>
      <c r="L120">
        <v>205039</v>
      </c>
      <c r="M120" t="s">
        <v>850</v>
      </c>
      <c r="N120">
        <v>30</v>
      </c>
      <c r="O120" t="s">
        <v>11195</v>
      </c>
      <c r="P120" s="50">
        <v>42430</v>
      </c>
      <c r="Q120">
        <v>1456827082</v>
      </c>
      <c r="R120" s="51">
        <v>42430.424305555556</v>
      </c>
      <c r="S120" t="s">
        <v>11196</v>
      </c>
    </row>
    <row r="121" spans="1:19" x14ac:dyDescent="0.3">
      <c r="A121">
        <v>205040</v>
      </c>
      <c r="B121" t="s">
        <v>880</v>
      </c>
      <c r="C121">
        <v>30</v>
      </c>
      <c r="D121" t="s">
        <v>11195</v>
      </c>
      <c r="E121" s="50">
        <v>42430</v>
      </c>
      <c r="F121">
        <v>1456827082</v>
      </c>
      <c r="G121" s="51">
        <v>42430.424560185187</v>
      </c>
      <c r="H121" t="s">
        <v>11196</v>
      </c>
      <c r="I121">
        <v>205040</v>
      </c>
      <c r="L121">
        <v>205040</v>
      </c>
      <c r="M121" t="s">
        <v>880</v>
      </c>
      <c r="N121">
        <v>30</v>
      </c>
      <c r="O121" t="s">
        <v>11195</v>
      </c>
      <c r="P121" s="50">
        <v>42430</v>
      </c>
      <c r="Q121">
        <v>1456827082</v>
      </c>
      <c r="R121" s="51">
        <v>42430.424305555556</v>
      </c>
      <c r="S121" t="s">
        <v>11196</v>
      </c>
    </row>
    <row r="122" spans="1:19" x14ac:dyDescent="0.3">
      <c r="A122">
        <v>205041</v>
      </c>
      <c r="B122" t="s">
        <v>739</v>
      </c>
      <c r="C122">
        <v>30</v>
      </c>
      <c r="D122" t="s">
        <v>11195</v>
      </c>
      <c r="E122" s="50">
        <v>42430</v>
      </c>
      <c r="F122">
        <v>1456827082</v>
      </c>
      <c r="G122" s="51">
        <v>42430.424560185187</v>
      </c>
      <c r="H122" t="s">
        <v>11196</v>
      </c>
      <c r="I122">
        <v>205041</v>
      </c>
      <c r="L122">
        <v>205041</v>
      </c>
      <c r="M122" t="s">
        <v>739</v>
      </c>
      <c r="N122">
        <v>30</v>
      </c>
      <c r="O122" t="s">
        <v>11195</v>
      </c>
      <c r="P122" s="50">
        <v>42430</v>
      </c>
      <c r="Q122">
        <v>1456827082</v>
      </c>
      <c r="R122" s="51">
        <v>42430.424305555556</v>
      </c>
      <c r="S122" t="s">
        <v>11196</v>
      </c>
    </row>
    <row r="123" spans="1:19" x14ac:dyDescent="0.3">
      <c r="A123">
        <v>205042</v>
      </c>
      <c r="B123" t="s">
        <v>2408</v>
      </c>
      <c r="C123">
        <v>45</v>
      </c>
      <c r="D123" t="s">
        <v>11195</v>
      </c>
      <c r="E123" s="50">
        <v>42430</v>
      </c>
      <c r="F123">
        <v>1456827082</v>
      </c>
      <c r="G123" s="51">
        <v>42430.424560185187</v>
      </c>
      <c r="H123" t="s">
        <v>11196</v>
      </c>
      <c r="I123">
        <v>205042</v>
      </c>
      <c r="L123">
        <v>205042</v>
      </c>
      <c r="M123" t="s">
        <v>2408</v>
      </c>
      <c r="N123">
        <v>45</v>
      </c>
      <c r="O123" t="s">
        <v>11195</v>
      </c>
      <c r="P123" s="50">
        <v>42430</v>
      </c>
      <c r="Q123">
        <v>1456827082</v>
      </c>
      <c r="R123" s="51">
        <v>42430.424305555556</v>
      </c>
      <c r="S123" t="s">
        <v>11196</v>
      </c>
    </row>
    <row r="124" spans="1:19" x14ac:dyDescent="0.3">
      <c r="A124">
        <v>205043</v>
      </c>
      <c r="B124" t="s">
        <v>9974</v>
      </c>
      <c r="C124">
        <v>25</v>
      </c>
      <c r="D124" t="s">
        <v>11195</v>
      </c>
      <c r="E124" s="50">
        <v>42430</v>
      </c>
      <c r="F124">
        <v>1456827082</v>
      </c>
      <c r="G124" s="51">
        <v>42430.424560185187</v>
      </c>
      <c r="H124" t="s">
        <v>11196</v>
      </c>
      <c r="I124">
        <v>205043</v>
      </c>
      <c r="L124">
        <v>205043</v>
      </c>
      <c r="M124" t="s">
        <v>9974</v>
      </c>
      <c r="N124">
        <v>25</v>
      </c>
      <c r="O124" t="s">
        <v>11195</v>
      </c>
      <c r="P124" s="50">
        <v>42430</v>
      </c>
      <c r="Q124">
        <v>1456827082</v>
      </c>
      <c r="R124" s="51">
        <v>42430.424305555556</v>
      </c>
      <c r="S124" t="s">
        <v>11196</v>
      </c>
    </row>
    <row r="125" spans="1:19" x14ac:dyDescent="0.3">
      <c r="A125">
        <v>205044</v>
      </c>
      <c r="B125" t="s">
        <v>2104</v>
      </c>
      <c r="C125">
        <v>30</v>
      </c>
      <c r="D125" t="s">
        <v>11195</v>
      </c>
      <c r="E125" s="50">
        <v>42430</v>
      </c>
      <c r="F125">
        <v>1456827082</v>
      </c>
      <c r="G125" s="51">
        <v>42430.424560185187</v>
      </c>
      <c r="H125" t="s">
        <v>11196</v>
      </c>
      <c r="I125">
        <v>205044</v>
      </c>
      <c r="L125">
        <v>205044</v>
      </c>
      <c r="M125" t="s">
        <v>2104</v>
      </c>
      <c r="N125">
        <v>25</v>
      </c>
      <c r="O125" t="s">
        <v>11195</v>
      </c>
      <c r="P125" s="50">
        <v>42430</v>
      </c>
      <c r="Q125">
        <v>1456827082</v>
      </c>
      <c r="R125" s="51">
        <v>42430.424305555556</v>
      </c>
      <c r="S125" t="s">
        <v>11196</v>
      </c>
    </row>
    <row r="126" spans="1:19" x14ac:dyDescent="0.3">
      <c r="A126">
        <v>205045</v>
      </c>
      <c r="B126" t="s">
        <v>10127</v>
      </c>
      <c r="C126">
        <v>30</v>
      </c>
      <c r="D126" t="s">
        <v>11195</v>
      </c>
      <c r="E126" s="50">
        <v>42430</v>
      </c>
      <c r="F126">
        <v>1456827082</v>
      </c>
      <c r="G126" s="51">
        <v>42430.424560185187</v>
      </c>
      <c r="H126" t="s">
        <v>11196</v>
      </c>
      <c r="I126">
        <v>205045</v>
      </c>
      <c r="L126">
        <v>205045</v>
      </c>
      <c r="M126" t="s">
        <v>10127</v>
      </c>
      <c r="N126">
        <v>30</v>
      </c>
      <c r="O126" t="s">
        <v>11195</v>
      </c>
      <c r="P126" s="50">
        <v>42430</v>
      </c>
      <c r="Q126">
        <v>1456827082</v>
      </c>
      <c r="R126" s="51">
        <v>42430.424305555556</v>
      </c>
      <c r="S126" t="s">
        <v>11196</v>
      </c>
    </row>
    <row r="127" spans="1:19" x14ac:dyDescent="0.3">
      <c r="A127">
        <v>205046</v>
      </c>
      <c r="B127" t="s">
        <v>3072</v>
      </c>
      <c r="C127">
        <v>30</v>
      </c>
      <c r="D127" t="s">
        <v>11195</v>
      </c>
      <c r="E127" s="50">
        <v>42430</v>
      </c>
      <c r="F127">
        <v>1456827082</v>
      </c>
      <c r="G127" s="51">
        <v>42430.424560185187</v>
      </c>
      <c r="H127" t="s">
        <v>11196</v>
      </c>
      <c r="I127">
        <v>205046</v>
      </c>
      <c r="L127">
        <v>205046</v>
      </c>
      <c r="M127" t="s">
        <v>3072</v>
      </c>
      <c r="N127">
        <v>30</v>
      </c>
      <c r="O127" t="s">
        <v>11195</v>
      </c>
      <c r="P127" s="50">
        <v>42430</v>
      </c>
      <c r="Q127">
        <v>1456827082</v>
      </c>
      <c r="R127" s="51">
        <v>42430.424305555556</v>
      </c>
      <c r="S127" t="s">
        <v>11196</v>
      </c>
    </row>
    <row r="128" spans="1:19" x14ac:dyDescent="0.3">
      <c r="A128">
        <v>205047</v>
      </c>
      <c r="B128" t="s">
        <v>226</v>
      </c>
      <c r="C128">
        <v>30</v>
      </c>
      <c r="D128" t="s">
        <v>11195</v>
      </c>
      <c r="E128" s="50">
        <v>42430</v>
      </c>
      <c r="F128">
        <v>1456827082</v>
      </c>
      <c r="G128" s="51">
        <v>42430.424560185187</v>
      </c>
      <c r="H128" t="s">
        <v>11196</v>
      </c>
      <c r="I128">
        <v>205047</v>
      </c>
      <c r="L128">
        <v>205047</v>
      </c>
      <c r="M128" t="s">
        <v>226</v>
      </c>
      <c r="N128">
        <v>30</v>
      </c>
      <c r="O128" t="s">
        <v>11195</v>
      </c>
      <c r="P128" s="50">
        <v>42430</v>
      </c>
      <c r="Q128">
        <v>1456827082</v>
      </c>
      <c r="R128" s="51">
        <v>42430.424305555556</v>
      </c>
      <c r="S128" t="s">
        <v>11196</v>
      </c>
    </row>
    <row r="129" spans="1:19" x14ac:dyDescent="0.3">
      <c r="A129">
        <v>205048</v>
      </c>
      <c r="B129" t="s">
        <v>6200</v>
      </c>
      <c r="C129">
        <v>15</v>
      </c>
      <c r="D129" t="s">
        <v>11195</v>
      </c>
      <c r="E129" s="50">
        <v>42430</v>
      </c>
      <c r="F129">
        <v>1456827082</v>
      </c>
      <c r="G129" s="51">
        <v>42430.424560185187</v>
      </c>
      <c r="H129" t="s">
        <v>11196</v>
      </c>
      <c r="I129">
        <v>205048</v>
      </c>
      <c r="L129">
        <v>205048</v>
      </c>
      <c r="M129" t="s">
        <v>6200</v>
      </c>
      <c r="N129">
        <v>15</v>
      </c>
      <c r="O129" t="s">
        <v>11195</v>
      </c>
      <c r="P129" s="50">
        <v>42430</v>
      </c>
      <c r="Q129">
        <v>1456827082</v>
      </c>
      <c r="R129" s="51">
        <v>42430.424305555556</v>
      </c>
      <c r="S129" t="s">
        <v>11196</v>
      </c>
    </row>
    <row r="130" spans="1:19" x14ac:dyDescent="0.3">
      <c r="A130">
        <v>205049</v>
      </c>
      <c r="B130" t="s">
        <v>347</v>
      </c>
      <c r="C130">
        <v>30</v>
      </c>
      <c r="D130" t="s">
        <v>11195</v>
      </c>
      <c r="E130" s="50">
        <v>42430</v>
      </c>
      <c r="F130">
        <v>1456827082</v>
      </c>
      <c r="G130" s="51">
        <v>42430.424560185187</v>
      </c>
      <c r="H130" t="s">
        <v>11196</v>
      </c>
      <c r="I130">
        <v>205049</v>
      </c>
      <c r="L130">
        <v>205049</v>
      </c>
      <c r="M130" t="s">
        <v>347</v>
      </c>
      <c r="N130">
        <v>30</v>
      </c>
      <c r="O130" t="s">
        <v>11195</v>
      </c>
      <c r="P130" s="50">
        <v>42430</v>
      </c>
      <c r="Q130">
        <v>1456827082</v>
      </c>
      <c r="R130" s="51">
        <v>42430.424305555556</v>
      </c>
      <c r="S130" t="s">
        <v>11196</v>
      </c>
    </row>
    <row r="131" spans="1:19" x14ac:dyDescent="0.3">
      <c r="A131">
        <v>205050</v>
      </c>
      <c r="B131" t="s">
        <v>9137</v>
      </c>
      <c r="C131">
        <v>30</v>
      </c>
      <c r="D131" t="s">
        <v>11195</v>
      </c>
      <c r="E131" s="50">
        <v>42430</v>
      </c>
      <c r="F131">
        <v>1456827082</v>
      </c>
      <c r="G131" s="51">
        <v>42430.424560185187</v>
      </c>
      <c r="H131" t="s">
        <v>11196</v>
      </c>
      <c r="I131">
        <v>205050</v>
      </c>
      <c r="L131">
        <v>205050</v>
      </c>
      <c r="M131" t="s">
        <v>9137</v>
      </c>
      <c r="N131">
        <v>30</v>
      </c>
      <c r="O131" t="s">
        <v>11195</v>
      </c>
      <c r="P131" s="50">
        <v>42430</v>
      </c>
      <c r="Q131">
        <v>1456827082</v>
      </c>
      <c r="R131" s="51">
        <v>42430.424305555556</v>
      </c>
      <c r="S131" t="s">
        <v>11196</v>
      </c>
    </row>
    <row r="132" spans="1:19" x14ac:dyDescent="0.3">
      <c r="A132">
        <v>205051</v>
      </c>
      <c r="B132" t="s">
        <v>758</v>
      </c>
      <c r="C132">
        <v>35</v>
      </c>
      <c r="D132" t="s">
        <v>11195</v>
      </c>
      <c r="E132" s="50">
        <v>42430</v>
      </c>
      <c r="F132">
        <v>1456827082</v>
      </c>
      <c r="G132" s="51">
        <v>42430.424560185187</v>
      </c>
      <c r="H132" t="s">
        <v>11196</v>
      </c>
      <c r="I132">
        <v>205051</v>
      </c>
      <c r="L132">
        <v>205051</v>
      </c>
      <c r="M132" t="s">
        <v>758</v>
      </c>
      <c r="N132">
        <v>35</v>
      </c>
      <c r="O132" t="s">
        <v>11195</v>
      </c>
      <c r="P132" s="50">
        <v>42430</v>
      </c>
      <c r="Q132">
        <v>1456827082</v>
      </c>
      <c r="R132" s="51">
        <v>42430.424305555556</v>
      </c>
      <c r="S132" t="s">
        <v>11196</v>
      </c>
    </row>
    <row r="133" spans="1:19" x14ac:dyDescent="0.3">
      <c r="A133">
        <v>205052</v>
      </c>
      <c r="B133" t="s">
        <v>1423</v>
      </c>
      <c r="C133">
        <v>30</v>
      </c>
      <c r="D133" t="s">
        <v>11195</v>
      </c>
      <c r="E133" s="50">
        <v>42430</v>
      </c>
      <c r="F133">
        <v>1456827082</v>
      </c>
      <c r="G133" s="51">
        <v>42430.424560185187</v>
      </c>
      <c r="H133" t="s">
        <v>11196</v>
      </c>
      <c r="I133">
        <v>205052</v>
      </c>
      <c r="L133">
        <v>205052</v>
      </c>
      <c r="M133" t="s">
        <v>1423</v>
      </c>
      <c r="N133">
        <v>30</v>
      </c>
      <c r="O133" t="s">
        <v>11195</v>
      </c>
      <c r="P133" s="50">
        <v>42430</v>
      </c>
      <c r="Q133">
        <v>1456827082</v>
      </c>
      <c r="R133" s="51">
        <v>42430.424305555556</v>
      </c>
      <c r="S133" t="s">
        <v>11196</v>
      </c>
    </row>
    <row r="134" spans="1:19" x14ac:dyDescent="0.3">
      <c r="A134">
        <v>205053</v>
      </c>
      <c r="B134" t="s">
        <v>1465</v>
      </c>
      <c r="C134">
        <v>17</v>
      </c>
      <c r="D134" t="s">
        <v>11195</v>
      </c>
      <c r="E134" s="50">
        <v>42430</v>
      </c>
      <c r="F134">
        <v>1456827082</v>
      </c>
      <c r="G134" s="51">
        <v>42430.424560185187</v>
      </c>
      <c r="H134" t="s">
        <v>11196</v>
      </c>
      <c r="I134">
        <v>205053</v>
      </c>
      <c r="L134">
        <v>205053</v>
      </c>
      <c r="M134" t="s">
        <v>1465</v>
      </c>
      <c r="N134">
        <v>8</v>
      </c>
      <c r="O134" t="s">
        <v>11195</v>
      </c>
      <c r="P134" s="50">
        <v>42430</v>
      </c>
      <c r="Q134">
        <v>1456827082</v>
      </c>
      <c r="R134" s="51">
        <v>42430.424305555556</v>
      </c>
      <c r="S134" t="s">
        <v>11196</v>
      </c>
    </row>
    <row r="135" spans="1:19" x14ac:dyDescent="0.3">
      <c r="A135">
        <v>205054</v>
      </c>
      <c r="B135" t="s">
        <v>1379</v>
      </c>
      <c r="C135">
        <v>25</v>
      </c>
      <c r="D135" t="s">
        <v>11195</v>
      </c>
      <c r="E135" s="50">
        <v>42430</v>
      </c>
      <c r="F135">
        <v>1456827082</v>
      </c>
      <c r="G135" s="51">
        <v>42430.424560185187</v>
      </c>
      <c r="H135" t="s">
        <v>11196</v>
      </c>
      <c r="I135">
        <v>205054</v>
      </c>
      <c r="L135">
        <v>205054</v>
      </c>
      <c r="M135" t="s">
        <v>1379</v>
      </c>
      <c r="N135">
        <v>27</v>
      </c>
      <c r="O135" t="s">
        <v>11195</v>
      </c>
      <c r="P135" s="50">
        <v>42430</v>
      </c>
      <c r="Q135">
        <v>1456827082</v>
      </c>
      <c r="R135" s="51">
        <v>42430.424305555556</v>
      </c>
      <c r="S135" t="s">
        <v>11196</v>
      </c>
    </row>
    <row r="136" spans="1:19" x14ac:dyDescent="0.3">
      <c r="A136">
        <v>205055</v>
      </c>
      <c r="B136" t="s">
        <v>3817</v>
      </c>
      <c r="C136">
        <v>25</v>
      </c>
      <c r="D136" t="s">
        <v>11195</v>
      </c>
      <c r="E136" s="50">
        <v>42430</v>
      </c>
      <c r="F136">
        <v>1456827082</v>
      </c>
      <c r="G136" s="51">
        <v>42430.424560185187</v>
      </c>
      <c r="H136" t="s">
        <v>11196</v>
      </c>
      <c r="I136">
        <v>205055</v>
      </c>
      <c r="L136">
        <v>205055</v>
      </c>
      <c r="M136" t="s">
        <v>3817</v>
      </c>
      <c r="N136">
        <v>25</v>
      </c>
      <c r="O136" t="s">
        <v>11195</v>
      </c>
      <c r="P136" s="50">
        <v>42430</v>
      </c>
      <c r="Q136">
        <v>1456827082</v>
      </c>
      <c r="R136" s="51">
        <v>42430.424305555556</v>
      </c>
      <c r="S136" t="s">
        <v>11196</v>
      </c>
    </row>
    <row r="137" spans="1:19" x14ac:dyDescent="0.3">
      <c r="A137">
        <v>205056</v>
      </c>
      <c r="B137" t="s">
        <v>2998</v>
      </c>
      <c r="C137">
        <v>33</v>
      </c>
      <c r="D137" t="s">
        <v>11195</v>
      </c>
      <c r="E137" s="50">
        <v>42430</v>
      </c>
      <c r="F137">
        <v>1456827082</v>
      </c>
      <c r="G137" s="51">
        <v>42430.424560185187</v>
      </c>
      <c r="H137" t="s">
        <v>11196</v>
      </c>
      <c r="I137">
        <v>205056</v>
      </c>
      <c r="L137">
        <v>205056</v>
      </c>
      <c r="M137" t="s">
        <v>2998</v>
      </c>
      <c r="N137">
        <v>35</v>
      </c>
      <c r="O137" t="s">
        <v>11195</v>
      </c>
      <c r="P137" s="50">
        <v>42430</v>
      </c>
      <c r="Q137">
        <v>1456827082</v>
      </c>
      <c r="R137" s="51">
        <v>42430.424305555556</v>
      </c>
      <c r="S137" t="s">
        <v>11196</v>
      </c>
    </row>
    <row r="138" spans="1:19" x14ac:dyDescent="0.3">
      <c r="A138">
        <v>205057</v>
      </c>
      <c r="B138" s="52" t="s">
        <v>4775</v>
      </c>
      <c r="C138">
        <v>30</v>
      </c>
      <c r="D138" t="s">
        <v>11195</v>
      </c>
      <c r="E138" s="50">
        <v>42430</v>
      </c>
      <c r="F138">
        <v>1456827082</v>
      </c>
      <c r="G138" s="51">
        <v>42430.424560185187</v>
      </c>
      <c r="H138" t="s">
        <v>11196</v>
      </c>
      <c r="I138">
        <v>205057</v>
      </c>
      <c r="L138">
        <v>205057</v>
      </c>
      <c r="M138" s="52" t="s">
        <v>4775</v>
      </c>
      <c r="N138">
        <v>20</v>
      </c>
      <c r="O138" t="s">
        <v>11195</v>
      </c>
      <c r="P138" s="50">
        <v>42430</v>
      </c>
      <c r="Q138">
        <v>1456827082</v>
      </c>
      <c r="R138" s="51">
        <v>42430.424305555556</v>
      </c>
      <c r="S138" t="s">
        <v>11196</v>
      </c>
    </row>
    <row r="139" spans="1:19" x14ac:dyDescent="0.3">
      <c r="A139">
        <v>205058</v>
      </c>
      <c r="B139" t="s">
        <v>830</v>
      </c>
      <c r="C139">
        <v>30</v>
      </c>
      <c r="D139" t="s">
        <v>11195</v>
      </c>
      <c r="E139" s="50">
        <v>42430</v>
      </c>
      <c r="F139">
        <v>1456827082</v>
      </c>
      <c r="G139" s="51">
        <v>42430.424560185187</v>
      </c>
      <c r="H139" t="s">
        <v>11196</v>
      </c>
      <c r="I139">
        <v>205058</v>
      </c>
      <c r="L139">
        <v>205058</v>
      </c>
      <c r="M139" t="s">
        <v>830</v>
      </c>
      <c r="N139">
        <v>30</v>
      </c>
      <c r="O139" t="s">
        <v>11195</v>
      </c>
      <c r="P139" s="50">
        <v>42430</v>
      </c>
      <c r="Q139">
        <v>1456827082</v>
      </c>
      <c r="R139" s="51">
        <v>42430.424305555556</v>
      </c>
      <c r="S139" t="s">
        <v>11196</v>
      </c>
    </row>
    <row r="140" spans="1:19" x14ac:dyDescent="0.3">
      <c r="A140">
        <v>205059</v>
      </c>
      <c r="B140" t="s">
        <v>760</v>
      </c>
      <c r="C140">
        <v>38</v>
      </c>
      <c r="D140" t="s">
        <v>11195</v>
      </c>
      <c r="E140" s="50">
        <v>42430</v>
      </c>
      <c r="F140">
        <v>1456827082</v>
      </c>
      <c r="G140" s="51">
        <v>42430.424560185187</v>
      </c>
      <c r="H140" t="s">
        <v>11196</v>
      </c>
      <c r="I140">
        <v>205059</v>
      </c>
      <c r="L140">
        <v>205059</v>
      </c>
      <c r="M140" t="s">
        <v>760</v>
      </c>
      <c r="N140">
        <v>38</v>
      </c>
      <c r="O140" t="s">
        <v>11195</v>
      </c>
      <c r="P140" s="50">
        <v>42430</v>
      </c>
      <c r="Q140">
        <v>1456827082</v>
      </c>
      <c r="R140" s="51">
        <v>42430.424305555556</v>
      </c>
      <c r="S140" t="s">
        <v>11196</v>
      </c>
    </row>
    <row r="141" spans="1:19" x14ac:dyDescent="0.3">
      <c r="A141">
        <v>205060</v>
      </c>
      <c r="B141" t="s">
        <v>1660</v>
      </c>
      <c r="C141">
        <v>20</v>
      </c>
      <c r="D141" t="s">
        <v>11195</v>
      </c>
      <c r="E141" s="50">
        <v>42430</v>
      </c>
      <c r="F141">
        <v>1456827082</v>
      </c>
      <c r="G141" s="51">
        <v>42430.424560185187</v>
      </c>
      <c r="H141" t="s">
        <v>11196</v>
      </c>
      <c r="I141">
        <v>205060</v>
      </c>
      <c r="L141">
        <v>205060</v>
      </c>
      <c r="M141" t="s">
        <v>1660</v>
      </c>
      <c r="N141">
        <v>20</v>
      </c>
      <c r="O141" t="s">
        <v>11195</v>
      </c>
      <c r="P141" s="50">
        <v>42430</v>
      </c>
      <c r="Q141">
        <v>1456827082</v>
      </c>
      <c r="R141" s="51">
        <v>42430.424305555556</v>
      </c>
      <c r="S141" t="s">
        <v>11196</v>
      </c>
    </row>
    <row r="142" spans="1:19" x14ac:dyDescent="0.3">
      <c r="A142">
        <v>205061</v>
      </c>
      <c r="B142" t="s">
        <v>934</v>
      </c>
      <c r="C142">
        <v>40</v>
      </c>
      <c r="D142" t="s">
        <v>11195</v>
      </c>
      <c r="E142" s="50">
        <v>42430</v>
      </c>
      <c r="F142">
        <v>1456827082</v>
      </c>
      <c r="G142" s="51">
        <v>42430.424560185187</v>
      </c>
      <c r="H142" t="s">
        <v>11196</v>
      </c>
      <c r="I142">
        <v>205061</v>
      </c>
      <c r="L142">
        <v>205061</v>
      </c>
      <c r="M142" t="s">
        <v>934</v>
      </c>
      <c r="N142">
        <v>40</v>
      </c>
      <c r="O142" t="s">
        <v>11195</v>
      </c>
      <c r="P142" s="50">
        <v>42430</v>
      </c>
      <c r="Q142">
        <v>1456827082</v>
      </c>
      <c r="R142" s="51">
        <v>42430.424305555556</v>
      </c>
      <c r="S142" t="s">
        <v>11196</v>
      </c>
    </row>
    <row r="143" spans="1:19" x14ac:dyDescent="0.3">
      <c r="A143">
        <v>205062</v>
      </c>
      <c r="B143" t="s">
        <v>2899</v>
      </c>
      <c r="C143">
        <v>17</v>
      </c>
      <c r="D143" t="s">
        <v>11195</v>
      </c>
      <c r="E143" s="50">
        <v>42430</v>
      </c>
      <c r="F143">
        <v>1456827082</v>
      </c>
      <c r="G143" s="51">
        <v>42430.424560185187</v>
      </c>
      <c r="H143" t="s">
        <v>11196</v>
      </c>
      <c r="I143">
        <v>205062</v>
      </c>
      <c r="L143">
        <v>205062</v>
      </c>
      <c r="M143" t="s">
        <v>2899</v>
      </c>
      <c r="N143">
        <v>17</v>
      </c>
      <c r="O143" t="s">
        <v>11195</v>
      </c>
      <c r="P143" s="50">
        <v>42430</v>
      </c>
      <c r="Q143">
        <v>1456827082</v>
      </c>
      <c r="R143" s="51">
        <v>42430.424305555556</v>
      </c>
      <c r="S143" t="s">
        <v>11196</v>
      </c>
    </row>
    <row r="144" spans="1:19" x14ac:dyDescent="0.3">
      <c r="A144">
        <v>205063</v>
      </c>
      <c r="B144" t="s">
        <v>1160</v>
      </c>
      <c r="C144">
        <v>30</v>
      </c>
      <c r="D144" t="s">
        <v>11195</v>
      </c>
      <c r="E144" s="50">
        <v>42430</v>
      </c>
      <c r="F144">
        <v>1456827082</v>
      </c>
      <c r="G144" s="51">
        <v>42430.424560185187</v>
      </c>
      <c r="H144" t="s">
        <v>11196</v>
      </c>
      <c r="I144">
        <v>205063</v>
      </c>
      <c r="L144">
        <v>205063</v>
      </c>
      <c r="M144" t="s">
        <v>1160</v>
      </c>
      <c r="N144">
        <v>30</v>
      </c>
      <c r="O144" t="s">
        <v>11195</v>
      </c>
      <c r="P144" s="50">
        <v>42430</v>
      </c>
      <c r="Q144">
        <v>1456827082</v>
      </c>
      <c r="R144" s="51">
        <v>42430.424305555556</v>
      </c>
      <c r="S144" t="s">
        <v>11196</v>
      </c>
    </row>
    <row r="145" spans="1:19" x14ac:dyDescent="0.3">
      <c r="A145">
        <v>205064</v>
      </c>
      <c r="B145" t="s">
        <v>964</v>
      </c>
      <c r="C145">
        <v>25</v>
      </c>
      <c r="D145" t="s">
        <v>11195</v>
      </c>
      <c r="E145" s="50">
        <v>42430</v>
      </c>
      <c r="F145">
        <v>1456827082</v>
      </c>
      <c r="G145" s="51">
        <v>42430.424560185187</v>
      </c>
      <c r="H145" t="s">
        <v>11196</v>
      </c>
      <c r="I145">
        <v>205064</v>
      </c>
      <c r="L145">
        <v>205064</v>
      </c>
      <c r="M145" t="s">
        <v>964</v>
      </c>
      <c r="N145">
        <v>25</v>
      </c>
      <c r="O145" t="s">
        <v>11195</v>
      </c>
      <c r="P145" s="50">
        <v>42430</v>
      </c>
      <c r="Q145">
        <v>1456827082</v>
      </c>
      <c r="R145" s="51">
        <v>42430.424305555556</v>
      </c>
      <c r="S145" t="s">
        <v>11196</v>
      </c>
    </row>
    <row r="146" spans="1:19" x14ac:dyDescent="0.3">
      <c r="A146">
        <v>205065</v>
      </c>
      <c r="B146" t="s">
        <v>379</v>
      </c>
      <c r="C146">
        <v>38</v>
      </c>
      <c r="D146" t="s">
        <v>11195</v>
      </c>
      <c r="E146" s="50">
        <v>42430</v>
      </c>
      <c r="F146">
        <v>1456827082</v>
      </c>
      <c r="G146" s="51">
        <v>42430.424560185187</v>
      </c>
      <c r="H146" t="s">
        <v>11196</v>
      </c>
      <c r="I146">
        <v>205065</v>
      </c>
      <c r="L146">
        <v>205065</v>
      </c>
      <c r="M146" t="s">
        <v>379</v>
      </c>
      <c r="N146">
        <v>38</v>
      </c>
      <c r="O146" t="s">
        <v>11195</v>
      </c>
      <c r="P146" s="50">
        <v>42430</v>
      </c>
      <c r="Q146">
        <v>1456827082</v>
      </c>
      <c r="R146" s="51">
        <v>42430.424305555556</v>
      </c>
      <c r="S146" t="s">
        <v>11196</v>
      </c>
    </row>
    <row r="147" spans="1:19" x14ac:dyDescent="0.3">
      <c r="A147">
        <v>205066</v>
      </c>
      <c r="B147" t="s">
        <v>8587</v>
      </c>
      <c r="C147">
        <v>30</v>
      </c>
      <c r="D147" t="s">
        <v>11195</v>
      </c>
      <c r="E147" s="50">
        <v>42430</v>
      </c>
      <c r="F147">
        <v>1456827082</v>
      </c>
      <c r="G147" s="51">
        <v>42430.424560185187</v>
      </c>
      <c r="H147" t="s">
        <v>11196</v>
      </c>
      <c r="I147">
        <v>205066</v>
      </c>
      <c r="L147">
        <v>205066</v>
      </c>
      <c r="M147" t="s">
        <v>8587</v>
      </c>
      <c r="N147">
        <v>30</v>
      </c>
      <c r="O147" t="s">
        <v>11195</v>
      </c>
      <c r="P147" s="50">
        <v>42430</v>
      </c>
      <c r="Q147">
        <v>1456827082</v>
      </c>
      <c r="R147" s="51">
        <v>42430.424305555556</v>
      </c>
      <c r="S147" t="s">
        <v>11196</v>
      </c>
    </row>
    <row r="148" spans="1:19" x14ac:dyDescent="0.3">
      <c r="A148">
        <v>205067</v>
      </c>
      <c r="B148" t="s">
        <v>83</v>
      </c>
      <c r="C148">
        <v>15</v>
      </c>
      <c r="D148" t="s">
        <v>11195</v>
      </c>
      <c r="E148" s="50">
        <v>42430</v>
      </c>
      <c r="F148">
        <v>1456827082</v>
      </c>
      <c r="G148" s="51">
        <v>42430.424560185187</v>
      </c>
      <c r="H148" t="s">
        <v>11196</v>
      </c>
      <c r="I148">
        <v>205067</v>
      </c>
      <c r="L148">
        <v>205067</v>
      </c>
      <c r="M148" t="s">
        <v>83</v>
      </c>
      <c r="N148">
        <v>15</v>
      </c>
      <c r="O148" t="s">
        <v>11195</v>
      </c>
      <c r="P148" s="50">
        <v>42430</v>
      </c>
      <c r="Q148">
        <v>1456827082</v>
      </c>
      <c r="R148" s="51">
        <v>42430.424305555556</v>
      </c>
      <c r="S148" t="s">
        <v>11196</v>
      </c>
    </row>
    <row r="149" spans="1:19" x14ac:dyDescent="0.3">
      <c r="A149">
        <v>205068</v>
      </c>
      <c r="B149" t="s">
        <v>1946</v>
      </c>
      <c r="C149">
        <v>33</v>
      </c>
      <c r="D149" t="s">
        <v>11195</v>
      </c>
      <c r="E149" s="50">
        <v>42430</v>
      </c>
      <c r="F149">
        <v>1456827082</v>
      </c>
      <c r="G149" s="51">
        <v>42430.424560185187</v>
      </c>
      <c r="H149" t="s">
        <v>11196</v>
      </c>
      <c r="I149">
        <v>205068</v>
      </c>
      <c r="L149">
        <v>205068</v>
      </c>
      <c r="M149" t="s">
        <v>1946</v>
      </c>
      <c r="N149">
        <v>33</v>
      </c>
      <c r="O149" t="s">
        <v>11195</v>
      </c>
      <c r="P149" s="50">
        <v>42430</v>
      </c>
      <c r="Q149">
        <v>1456827082</v>
      </c>
      <c r="R149" s="51">
        <v>42430.424305555556</v>
      </c>
      <c r="S149" t="s">
        <v>11196</v>
      </c>
    </row>
    <row r="150" spans="1:19" x14ac:dyDescent="0.3">
      <c r="A150">
        <v>205069</v>
      </c>
      <c r="B150" t="s">
        <v>3183</v>
      </c>
      <c r="C150">
        <v>35</v>
      </c>
      <c r="D150" t="s">
        <v>11195</v>
      </c>
      <c r="E150" s="50">
        <v>42430</v>
      </c>
      <c r="F150">
        <v>1456827082</v>
      </c>
      <c r="G150" s="51">
        <v>42430.424560185187</v>
      </c>
      <c r="H150" t="s">
        <v>11196</v>
      </c>
      <c r="I150">
        <v>205069</v>
      </c>
      <c r="L150">
        <v>205069</v>
      </c>
      <c r="M150" t="s">
        <v>3183</v>
      </c>
      <c r="N150">
        <v>35</v>
      </c>
      <c r="O150" t="s">
        <v>11195</v>
      </c>
      <c r="P150" s="50">
        <v>42430</v>
      </c>
      <c r="Q150">
        <v>1456827082</v>
      </c>
      <c r="R150" s="51">
        <v>42430.424305555556</v>
      </c>
      <c r="S150" t="s">
        <v>11196</v>
      </c>
    </row>
    <row r="151" spans="1:19" x14ac:dyDescent="0.3">
      <c r="A151">
        <v>205070</v>
      </c>
      <c r="B151" t="s">
        <v>3724</v>
      </c>
      <c r="C151">
        <v>33</v>
      </c>
      <c r="D151" t="s">
        <v>11195</v>
      </c>
      <c r="E151" s="50">
        <v>42430</v>
      </c>
      <c r="F151">
        <v>1456827082</v>
      </c>
      <c r="G151" s="51">
        <v>42430.424560185187</v>
      </c>
      <c r="H151" t="s">
        <v>11196</v>
      </c>
      <c r="I151">
        <v>205070</v>
      </c>
      <c r="L151">
        <v>205070</v>
      </c>
      <c r="M151" t="s">
        <v>3724</v>
      </c>
      <c r="N151">
        <v>33</v>
      </c>
      <c r="O151" t="s">
        <v>11195</v>
      </c>
      <c r="P151" s="50">
        <v>42430</v>
      </c>
      <c r="Q151">
        <v>1456827082</v>
      </c>
      <c r="R151" s="51">
        <v>42430.424305555556</v>
      </c>
      <c r="S151" t="s">
        <v>11196</v>
      </c>
    </row>
    <row r="152" spans="1:19" x14ac:dyDescent="0.3">
      <c r="A152">
        <v>205071</v>
      </c>
      <c r="B152" t="s">
        <v>1361</v>
      </c>
      <c r="C152">
        <v>35</v>
      </c>
      <c r="D152" t="s">
        <v>11195</v>
      </c>
      <c r="E152" s="50">
        <v>42430</v>
      </c>
      <c r="F152">
        <v>1456827082</v>
      </c>
      <c r="G152" s="51">
        <v>42430.424560185187</v>
      </c>
      <c r="H152" t="s">
        <v>11196</v>
      </c>
      <c r="I152">
        <v>205071</v>
      </c>
      <c r="L152">
        <v>205071</v>
      </c>
      <c r="M152" t="s">
        <v>1361</v>
      </c>
      <c r="N152">
        <v>20</v>
      </c>
      <c r="O152" t="s">
        <v>11195</v>
      </c>
      <c r="P152" s="50">
        <v>42430</v>
      </c>
      <c r="Q152">
        <v>1456827082</v>
      </c>
      <c r="R152" s="51">
        <v>42430.424305555556</v>
      </c>
      <c r="S152" t="s">
        <v>11196</v>
      </c>
    </row>
    <row r="153" spans="1:19" x14ac:dyDescent="0.3">
      <c r="A153">
        <v>205072</v>
      </c>
      <c r="B153" t="s">
        <v>2348</v>
      </c>
      <c r="C153">
        <v>30</v>
      </c>
      <c r="D153" t="s">
        <v>11195</v>
      </c>
      <c r="E153" s="50">
        <v>42430</v>
      </c>
      <c r="F153">
        <v>1456827082</v>
      </c>
      <c r="G153" s="51">
        <v>42430.424560185187</v>
      </c>
      <c r="H153" t="s">
        <v>11196</v>
      </c>
      <c r="I153">
        <v>205072</v>
      </c>
      <c r="L153">
        <v>205072</v>
      </c>
      <c r="M153" t="s">
        <v>2348</v>
      </c>
      <c r="N153">
        <v>30</v>
      </c>
      <c r="O153" t="s">
        <v>11195</v>
      </c>
      <c r="P153" s="50">
        <v>42430</v>
      </c>
      <c r="Q153">
        <v>1456827082</v>
      </c>
      <c r="R153" s="51">
        <v>42430.424305555556</v>
      </c>
      <c r="S153" t="s">
        <v>11196</v>
      </c>
    </row>
    <row r="154" spans="1:19" x14ac:dyDescent="0.3">
      <c r="A154">
        <v>205073</v>
      </c>
      <c r="B154" t="s">
        <v>782</v>
      </c>
      <c r="C154">
        <v>30</v>
      </c>
      <c r="D154" t="s">
        <v>11195</v>
      </c>
      <c r="E154" s="50">
        <v>42430</v>
      </c>
      <c r="F154">
        <v>1456827082</v>
      </c>
      <c r="G154" s="51">
        <v>42430.424560185187</v>
      </c>
      <c r="H154" t="s">
        <v>11196</v>
      </c>
      <c r="I154">
        <v>205073</v>
      </c>
      <c r="L154">
        <v>205073</v>
      </c>
      <c r="M154" t="s">
        <v>782</v>
      </c>
      <c r="N154">
        <v>30</v>
      </c>
      <c r="O154" t="s">
        <v>11195</v>
      </c>
      <c r="P154" s="50">
        <v>42430</v>
      </c>
      <c r="Q154">
        <v>1456827082</v>
      </c>
      <c r="R154" s="51">
        <v>42430.424305555556</v>
      </c>
      <c r="S154" t="s">
        <v>11196</v>
      </c>
    </row>
    <row r="155" spans="1:19" x14ac:dyDescent="0.3">
      <c r="A155">
        <v>205074</v>
      </c>
      <c r="B155" t="s">
        <v>2200</v>
      </c>
      <c r="C155">
        <v>35</v>
      </c>
      <c r="D155" t="s">
        <v>11195</v>
      </c>
      <c r="E155" s="50">
        <v>42430</v>
      </c>
      <c r="F155">
        <v>1456827082</v>
      </c>
      <c r="G155" s="51">
        <v>42430.424560185187</v>
      </c>
      <c r="H155" t="s">
        <v>11196</v>
      </c>
      <c r="I155">
        <v>205074</v>
      </c>
      <c r="L155">
        <v>205074</v>
      </c>
      <c r="M155" t="s">
        <v>2200</v>
      </c>
      <c r="N155">
        <v>20</v>
      </c>
      <c r="O155" t="s">
        <v>11195</v>
      </c>
      <c r="P155" s="50">
        <v>42430</v>
      </c>
      <c r="Q155">
        <v>1456827082</v>
      </c>
      <c r="R155" s="51">
        <v>42430.424305555556</v>
      </c>
      <c r="S155" t="s">
        <v>11196</v>
      </c>
    </row>
    <row r="156" spans="1:19" x14ac:dyDescent="0.3">
      <c r="A156">
        <v>205075</v>
      </c>
      <c r="B156" t="s">
        <v>3343</v>
      </c>
      <c r="C156">
        <v>30</v>
      </c>
      <c r="D156" t="s">
        <v>11195</v>
      </c>
      <c r="E156" s="50">
        <v>42430</v>
      </c>
      <c r="F156">
        <v>1456827082</v>
      </c>
      <c r="G156" s="51">
        <v>42430.424560185187</v>
      </c>
      <c r="H156" t="s">
        <v>11196</v>
      </c>
      <c r="I156">
        <v>205075</v>
      </c>
      <c r="L156">
        <v>205075</v>
      </c>
      <c r="M156" t="s">
        <v>3343</v>
      </c>
      <c r="N156">
        <v>30</v>
      </c>
      <c r="O156" t="s">
        <v>11195</v>
      </c>
      <c r="P156" s="50">
        <v>42430</v>
      </c>
      <c r="Q156">
        <v>1456827082</v>
      </c>
      <c r="R156" s="51">
        <v>42430.424305555556</v>
      </c>
      <c r="S156" t="s">
        <v>11196</v>
      </c>
    </row>
    <row r="157" spans="1:19" x14ac:dyDescent="0.3">
      <c r="A157">
        <v>205076</v>
      </c>
      <c r="B157" t="s">
        <v>2054</v>
      </c>
      <c r="C157">
        <v>28</v>
      </c>
      <c r="D157" t="s">
        <v>11195</v>
      </c>
      <c r="E157" s="50">
        <v>42430</v>
      </c>
      <c r="F157">
        <v>1456827082</v>
      </c>
      <c r="G157" s="51">
        <v>42430.424560185187</v>
      </c>
      <c r="H157" t="s">
        <v>11196</v>
      </c>
      <c r="I157">
        <v>205076</v>
      </c>
      <c r="L157">
        <v>205076</v>
      </c>
      <c r="M157" t="s">
        <v>2054</v>
      </c>
      <c r="N157">
        <v>20</v>
      </c>
      <c r="O157" t="s">
        <v>11195</v>
      </c>
      <c r="P157" s="50">
        <v>42430</v>
      </c>
      <c r="Q157">
        <v>1456827082</v>
      </c>
      <c r="R157" s="51">
        <v>42430.424305555556</v>
      </c>
      <c r="S157" t="s">
        <v>11196</v>
      </c>
    </row>
    <row r="158" spans="1:19" x14ac:dyDescent="0.3">
      <c r="A158">
        <v>205077</v>
      </c>
      <c r="B158" t="s">
        <v>768</v>
      </c>
      <c r="C158">
        <v>25</v>
      </c>
      <c r="D158" t="s">
        <v>11195</v>
      </c>
      <c r="E158" s="50">
        <v>42430</v>
      </c>
      <c r="F158">
        <v>1456827082</v>
      </c>
      <c r="G158" s="51">
        <v>42430.424560185187</v>
      </c>
      <c r="H158" t="s">
        <v>11196</v>
      </c>
      <c r="I158">
        <v>205077</v>
      </c>
      <c r="L158">
        <v>205077</v>
      </c>
      <c r="M158" t="s">
        <v>768</v>
      </c>
      <c r="N158">
        <v>25</v>
      </c>
      <c r="O158" t="s">
        <v>11195</v>
      </c>
      <c r="P158" s="50">
        <v>42430</v>
      </c>
      <c r="Q158">
        <v>1456827082</v>
      </c>
      <c r="R158" s="51">
        <v>42430.424305555556</v>
      </c>
      <c r="S158" t="s">
        <v>11196</v>
      </c>
    </row>
    <row r="159" spans="1:19" x14ac:dyDescent="0.3">
      <c r="A159">
        <v>205078</v>
      </c>
      <c r="B159" t="s">
        <v>800</v>
      </c>
      <c r="C159">
        <v>25</v>
      </c>
      <c r="D159" t="s">
        <v>11195</v>
      </c>
      <c r="E159" s="50">
        <v>42430</v>
      </c>
      <c r="F159">
        <v>1456827082</v>
      </c>
      <c r="G159" s="51">
        <v>42430.424560185187</v>
      </c>
      <c r="H159" t="s">
        <v>11196</v>
      </c>
      <c r="I159">
        <v>205078</v>
      </c>
      <c r="L159">
        <v>205078</v>
      </c>
      <c r="M159" t="s">
        <v>800</v>
      </c>
      <c r="N159">
        <v>25</v>
      </c>
      <c r="O159" t="s">
        <v>11195</v>
      </c>
      <c r="P159" s="50">
        <v>42430</v>
      </c>
      <c r="Q159">
        <v>1456827082</v>
      </c>
      <c r="R159" s="51">
        <v>42430.424305555556</v>
      </c>
      <c r="S159" t="s">
        <v>11196</v>
      </c>
    </row>
    <row r="160" spans="1:19" x14ac:dyDescent="0.3">
      <c r="A160">
        <v>205079</v>
      </c>
      <c r="B160" t="s">
        <v>1453</v>
      </c>
      <c r="C160">
        <v>25</v>
      </c>
      <c r="D160" t="s">
        <v>11195</v>
      </c>
      <c r="E160" s="50">
        <v>42430</v>
      </c>
      <c r="F160">
        <v>1456827082</v>
      </c>
      <c r="G160" s="51">
        <v>42430.424560185187</v>
      </c>
      <c r="H160" t="s">
        <v>11196</v>
      </c>
      <c r="I160">
        <v>205079</v>
      </c>
      <c r="L160">
        <v>205079</v>
      </c>
      <c r="M160" t="s">
        <v>1453</v>
      </c>
      <c r="N160">
        <v>35</v>
      </c>
      <c r="O160" t="s">
        <v>11195</v>
      </c>
      <c r="P160" s="50">
        <v>42430</v>
      </c>
      <c r="Q160">
        <v>1456827082</v>
      </c>
      <c r="R160" s="51">
        <v>42430.424305555556</v>
      </c>
      <c r="S160" t="s">
        <v>11196</v>
      </c>
    </row>
    <row r="161" spans="1:19" x14ac:dyDescent="0.3">
      <c r="A161">
        <v>205080</v>
      </c>
      <c r="B161" t="s">
        <v>1846</v>
      </c>
      <c r="C161">
        <v>30</v>
      </c>
      <c r="D161" t="s">
        <v>11195</v>
      </c>
      <c r="E161" s="50">
        <v>42430</v>
      </c>
      <c r="F161">
        <v>1456827082</v>
      </c>
      <c r="G161" s="51">
        <v>42430.424560185187</v>
      </c>
      <c r="H161" t="s">
        <v>11196</v>
      </c>
      <c r="I161">
        <v>205080</v>
      </c>
      <c r="L161">
        <v>205080</v>
      </c>
      <c r="M161" t="s">
        <v>1846</v>
      </c>
      <c r="N161">
        <v>25</v>
      </c>
      <c r="O161" t="s">
        <v>11195</v>
      </c>
      <c r="P161" s="50">
        <v>42430</v>
      </c>
      <c r="Q161">
        <v>1456827082</v>
      </c>
      <c r="R161" s="51">
        <v>42430.424305555556</v>
      </c>
      <c r="S161" t="s">
        <v>11196</v>
      </c>
    </row>
    <row r="162" spans="1:19" x14ac:dyDescent="0.3">
      <c r="A162">
        <v>205081</v>
      </c>
      <c r="B162" t="s">
        <v>3488</v>
      </c>
      <c r="C162">
        <v>30</v>
      </c>
      <c r="D162" t="s">
        <v>11195</v>
      </c>
      <c r="E162" s="50">
        <v>42430</v>
      </c>
      <c r="F162">
        <v>1456827082</v>
      </c>
      <c r="G162" s="51">
        <v>42430.424560185187</v>
      </c>
      <c r="H162" t="s">
        <v>11196</v>
      </c>
      <c r="I162">
        <v>205081</v>
      </c>
      <c r="L162">
        <v>205081</v>
      </c>
      <c r="M162" t="s">
        <v>3488</v>
      </c>
      <c r="N162">
        <v>30</v>
      </c>
      <c r="O162" t="s">
        <v>11195</v>
      </c>
      <c r="P162" s="50">
        <v>42430</v>
      </c>
      <c r="Q162">
        <v>1456827082</v>
      </c>
      <c r="R162" s="51">
        <v>42430.424305555556</v>
      </c>
      <c r="S162" t="s">
        <v>11196</v>
      </c>
    </row>
    <row r="163" spans="1:19" x14ac:dyDescent="0.3">
      <c r="A163">
        <v>205082</v>
      </c>
      <c r="B163" t="s">
        <v>1624</v>
      </c>
      <c r="C163">
        <v>25</v>
      </c>
      <c r="D163" t="s">
        <v>11195</v>
      </c>
      <c r="E163" s="50">
        <v>42430</v>
      </c>
      <c r="F163">
        <v>1456827082</v>
      </c>
      <c r="G163" s="51">
        <v>42430.424560185187</v>
      </c>
      <c r="H163" t="s">
        <v>11196</v>
      </c>
      <c r="I163">
        <v>205082</v>
      </c>
      <c r="L163">
        <v>205082</v>
      </c>
      <c r="M163" t="s">
        <v>1624</v>
      </c>
      <c r="N163">
        <v>30</v>
      </c>
      <c r="O163" t="s">
        <v>11195</v>
      </c>
      <c r="P163" s="50">
        <v>42430</v>
      </c>
      <c r="Q163">
        <v>1456827082</v>
      </c>
      <c r="R163" s="51">
        <v>42430.424305555556</v>
      </c>
      <c r="S163" t="s">
        <v>11196</v>
      </c>
    </row>
    <row r="164" spans="1:19" x14ac:dyDescent="0.3">
      <c r="A164">
        <v>205083</v>
      </c>
      <c r="B164" t="s">
        <v>9955</v>
      </c>
      <c r="C164">
        <v>28</v>
      </c>
      <c r="D164" t="s">
        <v>11195</v>
      </c>
      <c r="E164" s="50">
        <v>42430</v>
      </c>
      <c r="F164">
        <v>1456827082</v>
      </c>
      <c r="G164" s="51">
        <v>42430.424560185187</v>
      </c>
      <c r="H164" t="s">
        <v>11196</v>
      </c>
      <c r="I164">
        <v>205083</v>
      </c>
      <c r="L164">
        <v>205083</v>
      </c>
      <c r="M164" t="s">
        <v>9955</v>
      </c>
      <c r="N164">
        <v>28</v>
      </c>
      <c r="O164" t="s">
        <v>11195</v>
      </c>
      <c r="P164" s="50">
        <v>42430</v>
      </c>
      <c r="Q164">
        <v>1456827082</v>
      </c>
      <c r="R164" s="51">
        <v>42430.424305555556</v>
      </c>
      <c r="S164" t="s">
        <v>11196</v>
      </c>
    </row>
    <row r="165" spans="1:19" x14ac:dyDescent="0.3">
      <c r="A165">
        <v>205084</v>
      </c>
      <c r="B165" t="s">
        <v>2666</v>
      </c>
      <c r="C165">
        <v>30</v>
      </c>
      <c r="D165" t="s">
        <v>11195</v>
      </c>
      <c r="E165" s="50">
        <v>42430</v>
      </c>
      <c r="F165">
        <v>1456827082</v>
      </c>
      <c r="G165" s="51">
        <v>42430.424560185187</v>
      </c>
      <c r="H165" t="s">
        <v>11196</v>
      </c>
      <c r="I165">
        <v>205084</v>
      </c>
      <c r="L165">
        <v>205084</v>
      </c>
      <c r="M165" t="s">
        <v>2666</v>
      </c>
      <c r="N165">
        <v>30</v>
      </c>
      <c r="O165" t="s">
        <v>11195</v>
      </c>
      <c r="P165" s="50">
        <v>42430</v>
      </c>
      <c r="Q165">
        <v>1456827082</v>
      </c>
      <c r="R165" s="51">
        <v>42430.424305555556</v>
      </c>
      <c r="S165" t="s">
        <v>11196</v>
      </c>
    </row>
    <row r="166" spans="1:19" x14ac:dyDescent="0.3">
      <c r="A166">
        <v>205085</v>
      </c>
      <c r="B166" t="s">
        <v>936</v>
      </c>
      <c r="C166">
        <v>30</v>
      </c>
      <c r="D166" t="s">
        <v>11195</v>
      </c>
      <c r="E166" s="50">
        <v>42430</v>
      </c>
      <c r="F166">
        <v>1456827082</v>
      </c>
      <c r="G166" s="51">
        <v>42430.424560185187</v>
      </c>
      <c r="H166" t="s">
        <v>11196</v>
      </c>
      <c r="I166">
        <v>205085</v>
      </c>
      <c r="L166">
        <v>205085</v>
      </c>
      <c r="M166" t="s">
        <v>936</v>
      </c>
      <c r="N166">
        <v>30</v>
      </c>
      <c r="O166" t="s">
        <v>11195</v>
      </c>
      <c r="P166" s="50">
        <v>42430</v>
      </c>
      <c r="Q166">
        <v>1456827082</v>
      </c>
      <c r="R166" s="51">
        <v>42430.424305555556</v>
      </c>
      <c r="S166" t="s">
        <v>11196</v>
      </c>
    </row>
    <row r="167" spans="1:19" x14ac:dyDescent="0.3">
      <c r="A167">
        <v>205086</v>
      </c>
      <c r="B167" t="s">
        <v>2630</v>
      </c>
      <c r="C167">
        <v>35</v>
      </c>
      <c r="D167" t="s">
        <v>11195</v>
      </c>
      <c r="E167" s="50">
        <v>42430</v>
      </c>
      <c r="F167">
        <v>1456827082</v>
      </c>
      <c r="G167" s="51">
        <v>42430.424560185187</v>
      </c>
      <c r="H167" t="s">
        <v>11196</v>
      </c>
      <c r="I167">
        <v>205086</v>
      </c>
      <c r="L167">
        <v>205086</v>
      </c>
      <c r="M167" t="s">
        <v>2630</v>
      </c>
      <c r="N167">
        <v>30</v>
      </c>
      <c r="O167" t="s">
        <v>11195</v>
      </c>
      <c r="P167" s="50">
        <v>42430</v>
      </c>
      <c r="Q167">
        <v>1456827082</v>
      </c>
      <c r="R167" s="51">
        <v>42430.424305555556</v>
      </c>
      <c r="S167" t="s">
        <v>11196</v>
      </c>
    </row>
    <row r="168" spans="1:19" x14ac:dyDescent="0.3">
      <c r="A168">
        <v>205087</v>
      </c>
      <c r="B168" t="s">
        <v>176</v>
      </c>
      <c r="C168">
        <v>40</v>
      </c>
      <c r="D168" t="s">
        <v>11195</v>
      </c>
      <c r="E168" s="50">
        <v>42430</v>
      </c>
      <c r="F168">
        <v>1456827082</v>
      </c>
      <c r="G168" s="51">
        <v>42430.424560185187</v>
      </c>
      <c r="H168" t="s">
        <v>11196</v>
      </c>
      <c r="I168">
        <v>205087</v>
      </c>
      <c r="L168">
        <v>205087</v>
      </c>
      <c r="M168" t="s">
        <v>176</v>
      </c>
      <c r="N168">
        <v>40</v>
      </c>
      <c r="O168" t="s">
        <v>11195</v>
      </c>
      <c r="P168" s="50">
        <v>42430</v>
      </c>
      <c r="Q168">
        <v>1456827082</v>
      </c>
      <c r="R168" s="51">
        <v>42430.424305555556</v>
      </c>
      <c r="S168" t="s">
        <v>11196</v>
      </c>
    </row>
    <row r="169" spans="1:19" x14ac:dyDescent="0.3">
      <c r="A169">
        <v>205088</v>
      </c>
      <c r="B169" t="s">
        <v>3109</v>
      </c>
      <c r="C169">
        <v>25</v>
      </c>
      <c r="D169" t="s">
        <v>11195</v>
      </c>
      <c r="E169" s="50">
        <v>42430</v>
      </c>
      <c r="F169">
        <v>1456827082</v>
      </c>
      <c r="G169" s="51">
        <v>42430.424560185187</v>
      </c>
      <c r="H169" t="s">
        <v>11196</v>
      </c>
      <c r="I169">
        <v>205088</v>
      </c>
      <c r="L169">
        <v>205088</v>
      </c>
      <c r="M169" t="s">
        <v>3109</v>
      </c>
      <c r="N169">
        <v>25</v>
      </c>
      <c r="O169" t="s">
        <v>11195</v>
      </c>
      <c r="P169" s="50">
        <v>42430</v>
      </c>
      <c r="Q169">
        <v>1456827082</v>
      </c>
      <c r="R169" s="51">
        <v>42430.424305555556</v>
      </c>
      <c r="S169" t="s">
        <v>11196</v>
      </c>
    </row>
    <row r="170" spans="1:19" x14ac:dyDescent="0.3">
      <c r="A170">
        <v>205089</v>
      </c>
      <c r="B170" t="s">
        <v>697</v>
      </c>
      <c r="C170">
        <v>30</v>
      </c>
      <c r="D170" t="s">
        <v>11195</v>
      </c>
      <c r="E170" s="50">
        <v>42430</v>
      </c>
      <c r="F170">
        <v>1456827082</v>
      </c>
      <c r="G170" s="51">
        <v>42430.424560185187</v>
      </c>
      <c r="H170" t="s">
        <v>11196</v>
      </c>
      <c r="I170">
        <v>205089</v>
      </c>
      <c r="L170">
        <v>205089</v>
      </c>
      <c r="M170" t="s">
        <v>697</v>
      </c>
      <c r="N170">
        <v>30</v>
      </c>
      <c r="O170" t="s">
        <v>11195</v>
      </c>
      <c r="P170" s="50">
        <v>42430</v>
      </c>
      <c r="Q170">
        <v>1456827082</v>
      </c>
      <c r="R170" s="51">
        <v>42430.424305555556</v>
      </c>
      <c r="S170" t="s">
        <v>11196</v>
      </c>
    </row>
    <row r="171" spans="1:19" x14ac:dyDescent="0.3">
      <c r="A171">
        <v>205090</v>
      </c>
      <c r="B171" t="s">
        <v>924</v>
      </c>
      <c r="C171">
        <v>33</v>
      </c>
      <c r="D171" t="s">
        <v>11195</v>
      </c>
      <c r="E171" s="50">
        <v>42430</v>
      </c>
      <c r="F171">
        <v>1456827082</v>
      </c>
      <c r="G171" s="51">
        <v>42430.424560185187</v>
      </c>
      <c r="H171" t="s">
        <v>11196</v>
      </c>
      <c r="I171">
        <v>205090</v>
      </c>
      <c r="L171">
        <v>205090</v>
      </c>
      <c r="M171" t="s">
        <v>924</v>
      </c>
      <c r="N171">
        <v>33</v>
      </c>
      <c r="O171" t="s">
        <v>11195</v>
      </c>
      <c r="P171" s="50">
        <v>42430</v>
      </c>
      <c r="Q171">
        <v>1456827082</v>
      </c>
      <c r="R171" s="51">
        <v>42430.424305555556</v>
      </c>
      <c r="S171" t="s">
        <v>11196</v>
      </c>
    </row>
    <row r="172" spans="1:19" x14ac:dyDescent="0.3">
      <c r="A172">
        <v>205091</v>
      </c>
      <c r="B172" t="s">
        <v>3364</v>
      </c>
      <c r="C172">
        <v>30</v>
      </c>
      <c r="D172" t="s">
        <v>11195</v>
      </c>
      <c r="E172" s="50">
        <v>42430</v>
      </c>
      <c r="F172">
        <v>1456827082</v>
      </c>
      <c r="G172" s="51">
        <v>42430.424560185187</v>
      </c>
      <c r="H172" t="s">
        <v>11196</v>
      </c>
      <c r="I172">
        <v>205091</v>
      </c>
      <c r="L172">
        <v>205091</v>
      </c>
      <c r="M172" t="s">
        <v>3364</v>
      </c>
      <c r="N172">
        <v>30</v>
      </c>
      <c r="O172" t="s">
        <v>11195</v>
      </c>
      <c r="P172" s="50">
        <v>42430</v>
      </c>
      <c r="Q172">
        <v>1456827082</v>
      </c>
      <c r="R172" s="51">
        <v>42430.424305555556</v>
      </c>
      <c r="S172" t="s">
        <v>11196</v>
      </c>
    </row>
    <row r="173" spans="1:19" x14ac:dyDescent="0.3">
      <c r="A173">
        <v>205092</v>
      </c>
      <c r="B173" t="s">
        <v>952</v>
      </c>
      <c r="C173">
        <v>40</v>
      </c>
      <c r="D173" t="s">
        <v>11195</v>
      </c>
      <c r="E173" s="50">
        <v>42430</v>
      </c>
      <c r="F173">
        <v>1456827082</v>
      </c>
      <c r="G173" s="51">
        <v>42430.424560185187</v>
      </c>
      <c r="H173" t="s">
        <v>11196</v>
      </c>
      <c r="I173">
        <v>205092</v>
      </c>
      <c r="L173">
        <v>205092</v>
      </c>
      <c r="M173" t="s">
        <v>952</v>
      </c>
      <c r="N173">
        <v>40</v>
      </c>
      <c r="O173" t="s">
        <v>11195</v>
      </c>
      <c r="P173" s="50">
        <v>42430</v>
      </c>
      <c r="Q173">
        <v>1456827082</v>
      </c>
      <c r="R173" s="51">
        <v>42430.424305555556</v>
      </c>
      <c r="S173" t="s">
        <v>11196</v>
      </c>
    </row>
    <row r="174" spans="1:19" x14ac:dyDescent="0.3">
      <c r="A174">
        <v>205093</v>
      </c>
      <c r="B174" t="s">
        <v>1139</v>
      </c>
      <c r="C174">
        <v>30</v>
      </c>
      <c r="D174" t="s">
        <v>11195</v>
      </c>
      <c r="E174" s="50">
        <v>42430</v>
      </c>
      <c r="F174">
        <v>1456827082</v>
      </c>
      <c r="G174" s="51">
        <v>42430.424560185187</v>
      </c>
      <c r="H174" t="s">
        <v>11196</v>
      </c>
      <c r="I174">
        <v>205093</v>
      </c>
      <c r="L174">
        <v>205093</v>
      </c>
      <c r="M174" t="s">
        <v>1139</v>
      </c>
      <c r="N174">
        <v>24</v>
      </c>
      <c r="O174" t="s">
        <v>11195</v>
      </c>
      <c r="P174" s="50">
        <v>42430</v>
      </c>
      <c r="Q174">
        <v>1456827082</v>
      </c>
      <c r="R174" s="51">
        <v>42430.424305555556</v>
      </c>
      <c r="S174" t="s">
        <v>11196</v>
      </c>
    </row>
    <row r="175" spans="1:19" x14ac:dyDescent="0.3">
      <c r="A175">
        <v>205094</v>
      </c>
      <c r="B175" t="s">
        <v>2346</v>
      </c>
      <c r="C175">
        <v>30</v>
      </c>
      <c r="D175" t="s">
        <v>11195</v>
      </c>
      <c r="E175" s="50">
        <v>42430</v>
      </c>
      <c r="F175">
        <v>1456827082</v>
      </c>
      <c r="G175" s="51">
        <v>42430.424560185187</v>
      </c>
      <c r="H175" t="s">
        <v>11196</v>
      </c>
      <c r="I175">
        <v>205094</v>
      </c>
      <c r="L175">
        <v>205094</v>
      </c>
      <c r="M175" t="s">
        <v>2346</v>
      </c>
      <c r="N175">
        <v>30</v>
      </c>
      <c r="O175" t="s">
        <v>11195</v>
      </c>
      <c r="P175" s="50">
        <v>42430</v>
      </c>
      <c r="Q175">
        <v>1456827082</v>
      </c>
      <c r="R175" s="51">
        <v>42430.424305555556</v>
      </c>
      <c r="S175" t="s">
        <v>11196</v>
      </c>
    </row>
    <row r="176" spans="1:19" x14ac:dyDescent="0.3">
      <c r="A176">
        <v>205095</v>
      </c>
      <c r="B176" t="s">
        <v>1445</v>
      </c>
      <c r="C176">
        <v>35</v>
      </c>
      <c r="D176" t="s">
        <v>11195</v>
      </c>
      <c r="E176" s="50">
        <v>42430</v>
      </c>
      <c r="F176">
        <v>1456827082</v>
      </c>
      <c r="G176" s="51">
        <v>42430.424560185187</v>
      </c>
      <c r="H176" t="s">
        <v>11196</v>
      </c>
      <c r="I176">
        <v>205095</v>
      </c>
      <c r="L176">
        <v>205095</v>
      </c>
      <c r="M176" t="s">
        <v>1445</v>
      </c>
      <c r="N176">
        <v>35</v>
      </c>
      <c r="O176" t="s">
        <v>11195</v>
      </c>
      <c r="P176" s="50">
        <v>42430</v>
      </c>
      <c r="Q176">
        <v>1456827082</v>
      </c>
      <c r="R176" s="51">
        <v>42430.424305555556</v>
      </c>
      <c r="S176" t="s">
        <v>11196</v>
      </c>
    </row>
    <row r="177" spans="1:19" x14ac:dyDescent="0.3">
      <c r="A177">
        <v>205096</v>
      </c>
      <c r="B177" t="s">
        <v>2598</v>
      </c>
      <c r="C177">
        <v>30</v>
      </c>
      <c r="D177" t="s">
        <v>11195</v>
      </c>
      <c r="E177" s="50">
        <v>42430</v>
      </c>
      <c r="F177">
        <v>1456827082</v>
      </c>
      <c r="G177" s="51">
        <v>42430.424560185187</v>
      </c>
      <c r="H177" t="s">
        <v>11196</v>
      </c>
      <c r="I177">
        <v>205096</v>
      </c>
      <c r="L177">
        <v>205096</v>
      </c>
      <c r="M177" t="s">
        <v>2598</v>
      </c>
      <c r="N177">
        <v>30</v>
      </c>
      <c r="O177" t="s">
        <v>11195</v>
      </c>
      <c r="P177" s="50">
        <v>42430</v>
      </c>
      <c r="Q177">
        <v>1456827082</v>
      </c>
      <c r="R177" s="51">
        <v>42430.424305555556</v>
      </c>
      <c r="S177" t="s">
        <v>11196</v>
      </c>
    </row>
    <row r="178" spans="1:19" x14ac:dyDescent="0.3">
      <c r="A178">
        <v>205097</v>
      </c>
      <c r="B178" t="s">
        <v>246</v>
      </c>
      <c r="C178">
        <v>26</v>
      </c>
      <c r="D178" t="s">
        <v>11195</v>
      </c>
      <c r="E178" s="50">
        <v>42430</v>
      </c>
      <c r="F178">
        <v>1456827082</v>
      </c>
      <c r="G178" s="51">
        <v>42430.424560185187</v>
      </c>
      <c r="H178" t="s">
        <v>11196</v>
      </c>
      <c r="I178">
        <v>205097</v>
      </c>
      <c r="L178">
        <v>205097</v>
      </c>
      <c r="M178" t="s">
        <v>246</v>
      </c>
      <c r="N178">
        <v>26</v>
      </c>
      <c r="O178" t="s">
        <v>11195</v>
      </c>
      <c r="P178" s="50">
        <v>42430</v>
      </c>
      <c r="Q178">
        <v>1456827082</v>
      </c>
      <c r="R178" s="51">
        <v>42430.424305555556</v>
      </c>
      <c r="S178" t="s">
        <v>11196</v>
      </c>
    </row>
    <row r="179" spans="1:19" x14ac:dyDescent="0.3">
      <c r="A179">
        <v>205098</v>
      </c>
      <c r="B179" t="s">
        <v>2488</v>
      </c>
      <c r="C179">
        <v>25</v>
      </c>
      <c r="D179" t="s">
        <v>11195</v>
      </c>
      <c r="E179" s="50">
        <v>42430</v>
      </c>
      <c r="F179">
        <v>1456827082</v>
      </c>
      <c r="G179" s="51">
        <v>42430.424560185187</v>
      </c>
      <c r="H179" t="s">
        <v>11196</v>
      </c>
      <c r="I179">
        <v>205098</v>
      </c>
      <c r="L179">
        <v>205098</v>
      </c>
      <c r="M179" t="s">
        <v>2488</v>
      </c>
      <c r="N179">
        <v>35</v>
      </c>
      <c r="O179" t="s">
        <v>11195</v>
      </c>
      <c r="P179" s="50">
        <v>42430</v>
      </c>
      <c r="Q179">
        <v>1456827082</v>
      </c>
      <c r="R179" s="51">
        <v>42430.424305555556</v>
      </c>
      <c r="S179" t="s">
        <v>11196</v>
      </c>
    </row>
    <row r="180" spans="1:19" x14ac:dyDescent="0.3">
      <c r="A180">
        <v>205099</v>
      </c>
      <c r="B180" t="s">
        <v>10519</v>
      </c>
      <c r="C180">
        <v>35</v>
      </c>
      <c r="D180" t="s">
        <v>11195</v>
      </c>
      <c r="E180" s="50">
        <v>42430</v>
      </c>
      <c r="F180">
        <v>1456827082</v>
      </c>
      <c r="G180" s="51">
        <v>42430.424560185187</v>
      </c>
      <c r="H180" t="s">
        <v>11196</v>
      </c>
      <c r="I180">
        <v>205099</v>
      </c>
      <c r="L180">
        <v>205099</v>
      </c>
      <c r="M180" t="s">
        <v>10519</v>
      </c>
      <c r="N180">
        <v>35</v>
      </c>
      <c r="O180" t="s">
        <v>11195</v>
      </c>
      <c r="P180" s="50">
        <v>42430</v>
      </c>
      <c r="Q180">
        <v>1456827082</v>
      </c>
      <c r="R180" s="51">
        <v>42430.424305555556</v>
      </c>
      <c r="S180" t="s">
        <v>11196</v>
      </c>
    </row>
    <row r="181" spans="1:19" x14ac:dyDescent="0.3">
      <c r="A181">
        <v>205100</v>
      </c>
      <c r="B181" t="s">
        <v>741</v>
      </c>
      <c r="C181">
        <v>25</v>
      </c>
      <c r="D181" t="s">
        <v>11195</v>
      </c>
      <c r="E181" s="50">
        <v>42430</v>
      </c>
      <c r="F181">
        <v>1456827082</v>
      </c>
      <c r="G181" s="51">
        <v>42430.424560185187</v>
      </c>
      <c r="H181" t="s">
        <v>11196</v>
      </c>
      <c r="I181">
        <v>205100</v>
      </c>
      <c r="L181">
        <v>205100</v>
      </c>
      <c r="M181" t="s">
        <v>741</v>
      </c>
      <c r="N181">
        <v>25</v>
      </c>
      <c r="O181" t="s">
        <v>11195</v>
      </c>
      <c r="P181" s="50">
        <v>42430</v>
      </c>
      <c r="Q181">
        <v>1456827082</v>
      </c>
      <c r="R181" s="51">
        <v>42430.424305555556</v>
      </c>
      <c r="S181" t="s">
        <v>11196</v>
      </c>
    </row>
    <row r="182" spans="1:19" x14ac:dyDescent="0.3">
      <c r="A182">
        <v>205101</v>
      </c>
      <c r="B182" t="s">
        <v>4077</v>
      </c>
      <c r="C182">
        <v>16</v>
      </c>
      <c r="D182" t="s">
        <v>11195</v>
      </c>
      <c r="E182" s="50">
        <v>42430</v>
      </c>
      <c r="F182">
        <v>1456827082</v>
      </c>
      <c r="G182" s="51">
        <v>42430.424560185187</v>
      </c>
      <c r="H182" t="s">
        <v>11196</v>
      </c>
      <c r="I182">
        <v>205101</v>
      </c>
      <c r="L182">
        <v>205101</v>
      </c>
      <c r="M182" t="s">
        <v>4077</v>
      </c>
      <c r="N182">
        <v>10</v>
      </c>
      <c r="O182" t="s">
        <v>11195</v>
      </c>
      <c r="P182" s="50">
        <v>42430</v>
      </c>
      <c r="Q182">
        <v>1456827082</v>
      </c>
      <c r="R182" s="51">
        <v>42430.424305555556</v>
      </c>
      <c r="S182" t="s">
        <v>11196</v>
      </c>
    </row>
    <row r="183" spans="1:19" x14ac:dyDescent="0.3">
      <c r="A183">
        <v>205102</v>
      </c>
      <c r="B183" t="s">
        <v>659</v>
      </c>
      <c r="C183">
        <v>25</v>
      </c>
      <c r="D183" t="s">
        <v>11195</v>
      </c>
      <c r="E183" s="50">
        <v>42430</v>
      </c>
      <c r="F183">
        <v>1456827082</v>
      </c>
      <c r="G183" s="51">
        <v>42430.424560185187</v>
      </c>
      <c r="H183" t="s">
        <v>11196</v>
      </c>
      <c r="I183">
        <v>205102</v>
      </c>
      <c r="L183">
        <v>205102</v>
      </c>
      <c r="M183" t="s">
        <v>659</v>
      </c>
      <c r="N183">
        <v>25</v>
      </c>
      <c r="O183" t="s">
        <v>11195</v>
      </c>
      <c r="P183" s="50">
        <v>42430</v>
      </c>
      <c r="Q183">
        <v>1456827082</v>
      </c>
      <c r="R183" s="51">
        <v>42430.424305555556</v>
      </c>
      <c r="S183" t="s">
        <v>11196</v>
      </c>
    </row>
    <row r="184" spans="1:19" x14ac:dyDescent="0.3">
      <c r="A184">
        <v>205103</v>
      </c>
      <c r="B184" t="s">
        <v>3526</v>
      </c>
      <c r="C184">
        <v>35</v>
      </c>
      <c r="D184" t="s">
        <v>11195</v>
      </c>
      <c r="E184" s="50">
        <v>42430</v>
      </c>
      <c r="F184">
        <v>1456827082</v>
      </c>
      <c r="G184" s="51">
        <v>42430.424560185187</v>
      </c>
      <c r="H184" t="s">
        <v>11196</v>
      </c>
      <c r="I184">
        <v>205103</v>
      </c>
      <c r="L184">
        <v>205103</v>
      </c>
      <c r="M184" t="s">
        <v>3526</v>
      </c>
      <c r="N184">
        <v>35</v>
      </c>
      <c r="O184" t="s">
        <v>11195</v>
      </c>
      <c r="P184" s="50">
        <v>42430</v>
      </c>
      <c r="Q184">
        <v>1456827082</v>
      </c>
      <c r="R184" s="51">
        <v>42430.424305555556</v>
      </c>
      <c r="S184" t="s">
        <v>11196</v>
      </c>
    </row>
    <row r="185" spans="1:19" x14ac:dyDescent="0.3">
      <c r="A185">
        <v>205104</v>
      </c>
      <c r="B185" t="s">
        <v>402</v>
      </c>
      <c r="C185">
        <v>25</v>
      </c>
      <c r="D185" t="s">
        <v>11195</v>
      </c>
      <c r="E185" s="50">
        <v>42430</v>
      </c>
      <c r="F185">
        <v>1456827082</v>
      </c>
      <c r="G185" s="51">
        <v>42430.424560185187</v>
      </c>
      <c r="H185" t="s">
        <v>11196</v>
      </c>
      <c r="I185">
        <v>205104</v>
      </c>
      <c r="L185">
        <v>205104</v>
      </c>
      <c r="M185" t="s">
        <v>402</v>
      </c>
      <c r="N185">
        <v>25</v>
      </c>
      <c r="O185" t="s">
        <v>11195</v>
      </c>
      <c r="P185" s="50">
        <v>42430</v>
      </c>
      <c r="Q185">
        <v>1456827082</v>
      </c>
      <c r="R185" s="51">
        <v>42430.424305555556</v>
      </c>
      <c r="S185" t="s">
        <v>11196</v>
      </c>
    </row>
    <row r="186" spans="1:19" x14ac:dyDescent="0.3">
      <c r="A186">
        <v>205105</v>
      </c>
      <c r="B186" t="s">
        <v>3052</v>
      </c>
      <c r="C186">
        <v>40</v>
      </c>
      <c r="D186" t="s">
        <v>11195</v>
      </c>
      <c r="E186" s="50">
        <v>42430</v>
      </c>
      <c r="F186">
        <v>1456827082</v>
      </c>
      <c r="G186" s="51">
        <v>42430.424560185187</v>
      </c>
      <c r="H186" t="s">
        <v>11196</v>
      </c>
      <c r="I186">
        <v>205105</v>
      </c>
      <c r="L186">
        <v>205105</v>
      </c>
      <c r="M186" t="s">
        <v>3052</v>
      </c>
      <c r="N186">
        <v>40</v>
      </c>
      <c r="O186" t="s">
        <v>11195</v>
      </c>
      <c r="P186" s="50">
        <v>42430</v>
      </c>
      <c r="Q186">
        <v>1456827082</v>
      </c>
      <c r="R186" s="51">
        <v>42430.424305555556</v>
      </c>
      <c r="S186" t="s">
        <v>11196</v>
      </c>
    </row>
    <row r="187" spans="1:19" x14ac:dyDescent="0.3">
      <c r="A187">
        <v>205106</v>
      </c>
      <c r="B187" s="52" t="s">
        <v>190</v>
      </c>
      <c r="C187">
        <v>30</v>
      </c>
      <c r="D187" t="s">
        <v>11195</v>
      </c>
      <c r="E187" s="50">
        <v>42430</v>
      </c>
      <c r="F187">
        <v>1456827082</v>
      </c>
      <c r="G187" s="51">
        <v>42430.424560185187</v>
      </c>
      <c r="H187" t="s">
        <v>11196</v>
      </c>
      <c r="I187">
        <v>205106</v>
      </c>
      <c r="L187">
        <v>205106</v>
      </c>
      <c r="M187" s="52" t="s">
        <v>190</v>
      </c>
      <c r="N187">
        <v>30</v>
      </c>
      <c r="O187" t="s">
        <v>11195</v>
      </c>
      <c r="P187" s="50">
        <v>42430</v>
      </c>
      <c r="Q187">
        <v>1456827082</v>
      </c>
      <c r="R187" s="51">
        <v>42430.424305555556</v>
      </c>
      <c r="S187" t="s">
        <v>11196</v>
      </c>
    </row>
    <row r="188" spans="1:19" x14ac:dyDescent="0.3">
      <c r="A188">
        <v>205107</v>
      </c>
      <c r="B188" t="s">
        <v>10103</v>
      </c>
      <c r="C188">
        <v>30</v>
      </c>
      <c r="D188" t="s">
        <v>11195</v>
      </c>
      <c r="E188" s="50">
        <v>42430</v>
      </c>
      <c r="F188">
        <v>1456827082</v>
      </c>
      <c r="G188" s="51">
        <v>42430.424560185187</v>
      </c>
      <c r="H188" t="s">
        <v>11196</v>
      </c>
      <c r="I188">
        <v>205107</v>
      </c>
      <c r="L188">
        <v>205107</v>
      </c>
      <c r="M188" t="s">
        <v>10103</v>
      </c>
      <c r="N188">
        <v>30</v>
      </c>
      <c r="O188" t="s">
        <v>11195</v>
      </c>
      <c r="P188" s="50">
        <v>42430</v>
      </c>
      <c r="Q188">
        <v>1456827082</v>
      </c>
      <c r="R188" s="51">
        <v>42430.424305555556</v>
      </c>
      <c r="S188" t="s">
        <v>11196</v>
      </c>
    </row>
    <row r="189" spans="1:19" x14ac:dyDescent="0.3">
      <c r="A189">
        <v>205108</v>
      </c>
      <c r="B189" t="s">
        <v>10097</v>
      </c>
      <c r="C189">
        <v>30</v>
      </c>
      <c r="D189" t="s">
        <v>11195</v>
      </c>
      <c r="E189" s="50">
        <v>42430</v>
      </c>
      <c r="F189">
        <v>1456827082</v>
      </c>
      <c r="G189" s="51">
        <v>42430.424560185187</v>
      </c>
      <c r="H189" t="s">
        <v>11196</v>
      </c>
      <c r="I189">
        <v>205108</v>
      </c>
      <c r="L189">
        <v>205108</v>
      </c>
      <c r="M189" t="s">
        <v>10097</v>
      </c>
      <c r="N189">
        <v>30</v>
      </c>
      <c r="O189" t="s">
        <v>11195</v>
      </c>
      <c r="P189" s="50">
        <v>42430</v>
      </c>
      <c r="Q189">
        <v>1456827082</v>
      </c>
      <c r="R189" s="51">
        <v>42430.424305555556</v>
      </c>
      <c r="S189" t="s">
        <v>11196</v>
      </c>
    </row>
    <row r="190" spans="1:19" x14ac:dyDescent="0.3">
      <c r="A190">
        <v>205109</v>
      </c>
      <c r="B190" t="s">
        <v>3710</v>
      </c>
      <c r="C190">
        <v>30</v>
      </c>
      <c r="D190" t="s">
        <v>11195</v>
      </c>
      <c r="E190" s="50">
        <v>42430</v>
      </c>
      <c r="F190">
        <v>1456827082</v>
      </c>
      <c r="G190" s="51">
        <v>42430.424560185187</v>
      </c>
      <c r="H190" t="s">
        <v>11196</v>
      </c>
      <c r="I190">
        <v>205109</v>
      </c>
      <c r="L190">
        <v>205109</v>
      </c>
      <c r="M190" t="s">
        <v>3710</v>
      </c>
      <c r="N190">
        <v>30</v>
      </c>
      <c r="O190" t="s">
        <v>11195</v>
      </c>
      <c r="P190" s="50">
        <v>42430</v>
      </c>
      <c r="Q190">
        <v>1456827082</v>
      </c>
      <c r="R190" s="51">
        <v>42430.424305555556</v>
      </c>
      <c r="S190" t="s">
        <v>11196</v>
      </c>
    </row>
    <row r="191" spans="1:19" x14ac:dyDescent="0.3">
      <c r="A191">
        <v>205110</v>
      </c>
      <c r="B191" t="s">
        <v>834</v>
      </c>
      <c r="C191">
        <v>28</v>
      </c>
      <c r="D191" t="s">
        <v>11195</v>
      </c>
      <c r="E191" s="50">
        <v>42430</v>
      </c>
      <c r="F191">
        <v>1456827082</v>
      </c>
      <c r="G191" s="51">
        <v>42430.424560185187</v>
      </c>
      <c r="H191" t="s">
        <v>11196</v>
      </c>
      <c r="I191">
        <v>205110</v>
      </c>
      <c r="L191">
        <v>205110</v>
      </c>
      <c r="M191" t="s">
        <v>834</v>
      </c>
      <c r="N191">
        <v>28</v>
      </c>
      <c r="O191" t="s">
        <v>11195</v>
      </c>
      <c r="P191" s="50">
        <v>42430</v>
      </c>
      <c r="Q191">
        <v>1456827082</v>
      </c>
      <c r="R191" s="51">
        <v>42430.424305555556</v>
      </c>
      <c r="S191" t="s">
        <v>11196</v>
      </c>
    </row>
    <row r="192" spans="1:19" x14ac:dyDescent="0.3">
      <c r="A192">
        <v>205111</v>
      </c>
      <c r="B192" t="s">
        <v>784</v>
      </c>
      <c r="C192">
        <v>40</v>
      </c>
      <c r="D192" t="s">
        <v>11195</v>
      </c>
      <c r="E192" s="50">
        <v>42430</v>
      </c>
      <c r="F192">
        <v>1456827082</v>
      </c>
      <c r="G192" s="51">
        <v>42430.424560185187</v>
      </c>
      <c r="H192" t="s">
        <v>11196</v>
      </c>
      <c r="I192">
        <v>205111</v>
      </c>
      <c r="L192">
        <v>205111</v>
      </c>
      <c r="M192" t="s">
        <v>784</v>
      </c>
      <c r="N192">
        <v>40</v>
      </c>
      <c r="O192" t="s">
        <v>11195</v>
      </c>
      <c r="P192" s="50">
        <v>42430</v>
      </c>
      <c r="Q192">
        <v>1456827082</v>
      </c>
      <c r="R192" s="51">
        <v>42430.424305555556</v>
      </c>
      <c r="S192" t="s">
        <v>11196</v>
      </c>
    </row>
    <row r="193" spans="1:19" x14ac:dyDescent="0.3">
      <c r="A193">
        <v>205112</v>
      </c>
      <c r="B193" t="s">
        <v>3273</v>
      </c>
      <c r="C193">
        <v>30</v>
      </c>
      <c r="D193" t="s">
        <v>11195</v>
      </c>
      <c r="E193" s="50">
        <v>42430</v>
      </c>
      <c r="F193">
        <v>1456827082</v>
      </c>
      <c r="G193" s="51">
        <v>42430.424560185187</v>
      </c>
      <c r="H193" t="s">
        <v>11196</v>
      </c>
      <c r="I193">
        <v>205112</v>
      </c>
      <c r="L193">
        <v>205112</v>
      </c>
      <c r="M193" t="s">
        <v>3273</v>
      </c>
      <c r="N193">
        <v>30</v>
      </c>
      <c r="O193" t="s">
        <v>11195</v>
      </c>
      <c r="P193" s="50">
        <v>42430</v>
      </c>
      <c r="Q193">
        <v>1456827082</v>
      </c>
      <c r="R193" s="51">
        <v>42430.424305555556</v>
      </c>
      <c r="S193" t="s">
        <v>11196</v>
      </c>
    </row>
    <row r="194" spans="1:19" x14ac:dyDescent="0.3">
      <c r="A194">
        <v>205113</v>
      </c>
      <c r="B194" t="s">
        <v>5375</v>
      </c>
      <c r="C194">
        <v>30</v>
      </c>
      <c r="D194" t="s">
        <v>11195</v>
      </c>
      <c r="E194" s="50">
        <v>42430</v>
      </c>
      <c r="F194">
        <v>1456827082</v>
      </c>
      <c r="G194" s="51">
        <v>42430.424560185187</v>
      </c>
      <c r="H194" t="s">
        <v>11196</v>
      </c>
      <c r="I194">
        <v>205113</v>
      </c>
      <c r="L194">
        <v>205113</v>
      </c>
      <c r="M194" t="s">
        <v>5375</v>
      </c>
      <c r="N194">
        <v>30</v>
      </c>
      <c r="O194" t="s">
        <v>11195</v>
      </c>
      <c r="P194" s="50">
        <v>42430</v>
      </c>
      <c r="Q194">
        <v>1456827082</v>
      </c>
      <c r="R194" s="51">
        <v>42430.424305555556</v>
      </c>
      <c r="S194" t="s">
        <v>11196</v>
      </c>
    </row>
    <row r="195" spans="1:19" x14ac:dyDescent="0.3">
      <c r="A195">
        <v>205114</v>
      </c>
      <c r="B195" t="s">
        <v>5423</v>
      </c>
      <c r="C195">
        <v>30</v>
      </c>
      <c r="D195" t="s">
        <v>11195</v>
      </c>
      <c r="E195" s="50">
        <v>42430</v>
      </c>
      <c r="F195">
        <v>1456827082</v>
      </c>
      <c r="G195" s="51">
        <v>42430.424560185187</v>
      </c>
      <c r="H195" t="s">
        <v>11196</v>
      </c>
      <c r="I195">
        <v>205114</v>
      </c>
      <c r="L195">
        <v>205114</v>
      </c>
      <c r="M195" t="s">
        <v>5423</v>
      </c>
      <c r="N195">
        <v>30</v>
      </c>
      <c r="O195" t="s">
        <v>11195</v>
      </c>
      <c r="P195" s="50">
        <v>42430</v>
      </c>
      <c r="Q195">
        <v>1456827082</v>
      </c>
      <c r="R195" s="51">
        <v>42430.424305555556</v>
      </c>
      <c r="S195" t="s">
        <v>11196</v>
      </c>
    </row>
    <row r="196" spans="1:19" x14ac:dyDescent="0.3">
      <c r="A196">
        <v>205115</v>
      </c>
      <c r="B196" t="s">
        <v>1584</v>
      </c>
      <c r="C196">
        <v>27</v>
      </c>
      <c r="D196" t="s">
        <v>11195</v>
      </c>
      <c r="E196" s="50">
        <v>42430</v>
      </c>
      <c r="F196">
        <v>1456827082</v>
      </c>
      <c r="G196" s="51">
        <v>42430.424560185187</v>
      </c>
      <c r="H196" t="s">
        <v>11196</v>
      </c>
      <c r="I196">
        <v>205115</v>
      </c>
      <c r="L196">
        <v>205115</v>
      </c>
      <c r="M196" t="s">
        <v>1584</v>
      </c>
      <c r="N196">
        <v>30</v>
      </c>
      <c r="O196" t="s">
        <v>11195</v>
      </c>
      <c r="P196" s="50">
        <v>42430</v>
      </c>
      <c r="Q196">
        <v>1456827082</v>
      </c>
      <c r="R196" s="51">
        <v>42430.424305555556</v>
      </c>
      <c r="S196" t="s">
        <v>11196</v>
      </c>
    </row>
    <row r="197" spans="1:19" x14ac:dyDescent="0.3">
      <c r="A197">
        <v>205116</v>
      </c>
      <c r="B197" t="s">
        <v>1194</v>
      </c>
      <c r="C197">
        <v>22</v>
      </c>
      <c r="D197" t="s">
        <v>11195</v>
      </c>
      <c r="E197" s="50">
        <v>42430</v>
      </c>
      <c r="F197">
        <v>1456827082</v>
      </c>
      <c r="G197" s="51">
        <v>42430.424560185187</v>
      </c>
      <c r="H197" t="s">
        <v>11196</v>
      </c>
      <c r="I197">
        <v>205116</v>
      </c>
      <c r="L197">
        <v>205116</v>
      </c>
      <c r="M197" t="s">
        <v>1194</v>
      </c>
      <c r="N197">
        <v>22</v>
      </c>
      <c r="O197" t="s">
        <v>11195</v>
      </c>
      <c r="P197" s="50">
        <v>42430</v>
      </c>
      <c r="Q197">
        <v>1456827082</v>
      </c>
      <c r="R197" s="51">
        <v>42430.424305555556</v>
      </c>
      <c r="S197" t="s">
        <v>11196</v>
      </c>
    </row>
    <row r="198" spans="1:19" x14ac:dyDescent="0.3">
      <c r="A198">
        <v>205117</v>
      </c>
      <c r="B198" t="s">
        <v>3839</v>
      </c>
      <c r="C198">
        <v>30</v>
      </c>
      <c r="D198" t="s">
        <v>11195</v>
      </c>
      <c r="E198" s="50">
        <v>42430</v>
      </c>
      <c r="F198">
        <v>1456827082</v>
      </c>
      <c r="G198" s="51">
        <v>42430.424560185187</v>
      </c>
      <c r="H198" t="s">
        <v>11196</v>
      </c>
      <c r="I198">
        <v>205117</v>
      </c>
      <c r="L198">
        <v>205117</v>
      </c>
      <c r="M198" t="s">
        <v>3839</v>
      </c>
      <c r="N198">
        <v>30</v>
      </c>
      <c r="O198" t="s">
        <v>11195</v>
      </c>
      <c r="P198" s="50">
        <v>42430</v>
      </c>
      <c r="Q198">
        <v>1456827082</v>
      </c>
      <c r="R198" s="51">
        <v>42430.424305555556</v>
      </c>
      <c r="S198" t="s">
        <v>11196</v>
      </c>
    </row>
    <row r="199" spans="1:19" x14ac:dyDescent="0.3">
      <c r="A199">
        <v>205118</v>
      </c>
      <c r="B199" t="s">
        <v>10029</v>
      </c>
      <c r="C199">
        <v>30</v>
      </c>
      <c r="D199" t="s">
        <v>11195</v>
      </c>
      <c r="E199" s="50">
        <v>42430</v>
      </c>
      <c r="F199">
        <v>1456827082</v>
      </c>
      <c r="G199" s="51">
        <v>42430.424560185187</v>
      </c>
      <c r="H199" t="s">
        <v>11196</v>
      </c>
      <c r="I199">
        <v>205118</v>
      </c>
      <c r="L199">
        <v>205118</v>
      </c>
      <c r="M199" t="s">
        <v>10029</v>
      </c>
      <c r="N199">
        <v>30</v>
      </c>
      <c r="O199" t="s">
        <v>11195</v>
      </c>
      <c r="P199" s="50">
        <v>42430</v>
      </c>
      <c r="Q199">
        <v>1456827082</v>
      </c>
      <c r="R199" s="51">
        <v>42430.424305555556</v>
      </c>
      <c r="S199" t="s">
        <v>11196</v>
      </c>
    </row>
    <row r="200" spans="1:19" x14ac:dyDescent="0.3">
      <c r="A200">
        <v>205119</v>
      </c>
      <c r="B200" t="s">
        <v>6502</v>
      </c>
      <c r="C200">
        <v>25</v>
      </c>
      <c r="D200" t="s">
        <v>11195</v>
      </c>
      <c r="E200" s="50">
        <v>42430</v>
      </c>
      <c r="F200">
        <v>1456827082</v>
      </c>
      <c r="G200" s="51">
        <v>42430.424560185187</v>
      </c>
      <c r="H200" t="s">
        <v>11196</v>
      </c>
      <c r="I200">
        <v>205119</v>
      </c>
      <c r="L200">
        <v>205119</v>
      </c>
      <c r="M200" t="s">
        <v>6502</v>
      </c>
      <c r="N200">
        <v>25</v>
      </c>
      <c r="O200" t="s">
        <v>11195</v>
      </c>
      <c r="P200" s="50">
        <v>42430</v>
      </c>
      <c r="Q200">
        <v>1456827082</v>
      </c>
      <c r="R200" s="51">
        <v>42430.424305555556</v>
      </c>
      <c r="S200" t="s">
        <v>11196</v>
      </c>
    </row>
    <row r="201" spans="1:19" x14ac:dyDescent="0.3">
      <c r="A201">
        <v>205120</v>
      </c>
      <c r="B201" t="s">
        <v>10057</v>
      </c>
      <c r="C201">
        <v>25</v>
      </c>
      <c r="D201" t="s">
        <v>11195</v>
      </c>
      <c r="E201" s="50">
        <v>42430</v>
      </c>
      <c r="F201">
        <v>1456827082</v>
      </c>
      <c r="G201" s="51">
        <v>42430.424560185187</v>
      </c>
      <c r="H201" t="s">
        <v>11196</v>
      </c>
      <c r="I201">
        <v>205120</v>
      </c>
      <c r="L201">
        <v>205120</v>
      </c>
      <c r="M201" t="s">
        <v>10057</v>
      </c>
      <c r="N201">
        <v>30</v>
      </c>
      <c r="O201" t="s">
        <v>11195</v>
      </c>
      <c r="P201" s="50">
        <v>42430</v>
      </c>
      <c r="Q201">
        <v>1456827082</v>
      </c>
      <c r="R201" s="51">
        <v>42430.424305555556</v>
      </c>
      <c r="S201" t="s">
        <v>11196</v>
      </c>
    </row>
    <row r="202" spans="1:19" x14ac:dyDescent="0.3">
      <c r="A202">
        <v>205121</v>
      </c>
      <c r="B202" t="s">
        <v>4962</v>
      </c>
      <c r="C202">
        <v>25</v>
      </c>
      <c r="D202" t="s">
        <v>11195</v>
      </c>
      <c r="E202" s="50">
        <v>42430</v>
      </c>
      <c r="F202">
        <v>1456827082</v>
      </c>
      <c r="G202" s="51">
        <v>42430.424560185187</v>
      </c>
      <c r="H202" t="s">
        <v>11196</v>
      </c>
      <c r="I202">
        <v>205121</v>
      </c>
      <c r="L202">
        <v>205121</v>
      </c>
      <c r="M202" t="s">
        <v>4962</v>
      </c>
      <c r="N202">
        <v>25</v>
      </c>
      <c r="O202" t="s">
        <v>11195</v>
      </c>
      <c r="P202" s="50">
        <v>42430</v>
      </c>
      <c r="Q202">
        <v>1456827082</v>
      </c>
      <c r="R202" s="51">
        <v>42430.424305555556</v>
      </c>
      <c r="S202" t="s">
        <v>11196</v>
      </c>
    </row>
    <row r="203" spans="1:19" x14ac:dyDescent="0.3">
      <c r="A203">
        <v>205122</v>
      </c>
      <c r="B203" t="s">
        <v>942</v>
      </c>
      <c r="C203">
        <v>33</v>
      </c>
      <c r="D203" t="s">
        <v>11195</v>
      </c>
      <c r="E203" s="50">
        <v>42430</v>
      </c>
      <c r="F203">
        <v>1456827082</v>
      </c>
      <c r="G203" s="51">
        <v>42430.424560185187</v>
      </c>
      <c r="H203" t="s">
        <v>11196</v>
      </c>
      <c r="I203">
        <v>205122</v>
      </c>
      <c r="L203">
        <v>205122</v>
      </c>
      <c r="M203" t="s">
        <v>942</v>
      </c>
      <c r="N203">
        <v>33</v>
      </c>
      <c r="O203" t="s">
        <v>11195</v>
      </c>
      <c r="P203" s="50">
        <v>42430</v>
      </c>
      <c r="Q203">
        <v>1456827082</v>
      </c>
      <c r="R203" s="51">
        <v>42430.424305555556</v>
      </c>
      <c r="S203" t="s">
        <v>11196</v>
      </c>
    </row>
    <row r="204" spans="1:19" x14ac:dyDescent="0.3">
      <c r="A204">
        <v>205123</v>
      </c>
      <c r="B204" t="s">
        <v>5286</v>
      </c>
      <c r="C204">
        <v>30</v>
      </c>
      <c r="D204" t="s">
        <v>11195</v>
      </c>
      <c r="E204" s="50">
        <v>42430</v>
      </c>
      <c r="F204">
        <v>1456827082</v>
      </c>
      <c r="G204" s="51">
        <v>42430.424560185187</v>
      </c>
      <c r="H204" t="s">
        <v>11196</v>
      </c>
      <c r="I204">
        <v>205123</v>
      </c>
      <c r="L204">
        <v>205123</v>
      </c>
      <c r="M204" t="s">
        <v>5286</v>
      </c>
      <c r="N204">
        <v>30</v>
      </c>
      <c r="O204" t="s">
        <v>11195</v>
      </c>
      <c r="P204" s="50">
        <v>42430</v>
      </c>
      <c r="Q204">
        <v>1456827082</v>
      </c>
      <c r="R204" s="51">
        <v>42430.424305555556</v>
      </c>
      <c r="S204" t="s">
        <v>11196</v>
      </c>
    </row>
    <row r="205" spans="1:19" x14ac:dyDescent="0.3">
      <c r="A205">
        <v>205124</v>
      </c>
      <c r="B205" t="s">
        <v>1395</v>
      </c>
      <c r="C205">
        <v>30</v>
      </c>
      <c r="D205" t="s">
        <v>11195</v>
      </c>
      <c r="E205" s="50">
        <v>42430</v>
      </c>
      <c r="F205">
        <v>1456827082</v>
      </c>
      <c r="G205" s="51">
        <v>42430.424560185187</v>
      </c>
      <c r="H205" t="s">
        <v>11196</v>
      </c>
      <c r="I205">
        <v>205124</v>
      </c>
      <c r="L205">
        <v>205124</v>
      </c>
      <c r="M205" t="s">
        <v>1395</v>
      </c>
      <c r="N205">
        <v>30</v>
      </c>
      <c r="O205" t="s">
        <v>11195</v>
      </c>
      <c r="P205" s="50">
        <v>42430</v>
      </c>
      <c r="Q205">
        <v>1456827082</v>
      </c>
      <c r="R205" s="51">
        <v>42430.424305555556</v>
      </c>
      <c r="S205" t="s">
        <v>11196</v>
      </c>
    </row>
    <row r="206" spans="1:19" x14ac:dyDescent="0.3">
      <c r="A206">
        <v>205125</v>
      </c>
      <c r="B206" t="s">
        <v>993</v>
      </c>
      <c r="C206">
        <v>22</v>
      </c>
      <c r="D206" t="s">
        <v>11195</v>
      </c>
      <c r="E206" s="50">
        <v>42430</v>
      </c>
      <c r="F206">
        <v>1456827082</v>
      </c>
      <c r="G206" s="51">
        <v>42430.424560185187</v>
      </c>
      <c r="H206" t="s">
        <v>11196</v>
      </c>
      <c r="I206">
        <v>205125</v>
      </c>
      <c r="L206">
        <v>205125</v>
      </c>
      <c r="M206" t="s">
        <v>993</v>
      </c>
      <c r="N206">
        <v>22</v>
      </c>
      <c r="O206" t="s">
        <v>11195</v>
      </c>
      <c r="P206" s="50">
        <v>42430</v>
      </c>
      <c r="Q206">
        <v>1456827082</v>
      </c>
      <c r="R206" s="51">
        <v>42430.424305555556</v>
      </c>
      <c r="S206" t="s">
        <v>11196</v>
      </c>
    </row>
    <row r="207" spans="1:19" x14ac:dyDescent="0.3">
      <c r="A207">
        <v>205126</v>
      </c>
      <c r="B207" t="s">
        <v>565</v>
      </c>
      <c r="C207">
        <v>33</v>
      </c>
      <c r="D207" t="s">
        <v>11195</v>
      </c>
      <c r="E207" s="50">
        <v>42430</v>
      </c>
      <c r="F207">
        <v>1456827082</v>
      </c>
      <c r="G207" s="51">
        <v>42430.424560185187</v>
      </c>
      <c r="H207" t="s">
        <v>11196</v>
      </c>
      <c r="I207">
        <v>205126</v>
      </c>
      <c r="L207">
        <v>205126</v>
      </c>
      <c r="M207" t="s">
        <v>565</v>
      </c>
      <c r="N207">
        <v>33</v>
      </c>
      <c r="O207" t="s">
        <v>11195</v>
      </c>
      <c r="P207" s="50">
        <v>42430</v>
      </c>
      <c r="Q207">
        <v>1456827082</v>
      </c>
      <c r="R207" s="51">
        <v>42430.424305555556</v>
      </c>
      <c r="S207" t="s">
        <v>11196</v>
      </c>
    </row>
    <row r="208" spans="1:19" x14ac:dyDescent="0.3">
      <c r="A208">
        <v>205127</v>
      </c>
      <c r="B208" t="s">
        <v>1880</v>
      </c>
      <c r="C208">
        <v>30</v>
      </c>
      <c r="D208" t="s">
        <v>11195</v>
      </c>
      <c r="E208" s="50">
        <v>42430</v>
      </c>
      <c r="F208">
        <v>1456827082</v>
      </c>
      <c r="G208" s="51">
        <v>42430.424560185187</v>
      </c>
      <c r="H208" t="s">
        <v>11196</v>
      </c>
      <c r="I208">
        <v>205127</v>
      </c>
      <c r="L208">
        <v>205127</v>
      </c>
      <c r="M208" t="s">
        <v>1880</v>
      </c>
      <c r="N208">
        <v>25</v>
      </c>
      <c r="O208" t="s">
        <v>11195</v>
      </c>
      <c r="P208" s="50">
        <v>42430</v>
      </c>
      <c r="Q208">
        <v>1456827082</v>
      </c>
      <c r="R208" s="51">
        <v>42430.424305555556</v>
      </c>
      <c r="S208" t="s">
        <v>11196</v>
      </c>
    </row>
    <row r="209" spans="1:19" x14ac:dyDescent="0.3">
      <c r="A209">
        <v>205128</v>
      </c>
      <c r="B209" t="s">
        <v>4108</v>
      </c>
      <c r="C209">
        <v>25</v>
      </c>
      <c r="D209" t="s">
        <v>11195</v>
      </c>
      <c r="E209" s="50">
        <v>42430</v>
      </c>
      <c r="F209">
        <v>1456827082</v>
      </c>
      <c r="G209" s="51">
        <v>42430.424560185187</v>
      </c>
      <c r="H209" t="s">
        <v>11196</v>
      </c>
      <c r="I209">
        <v>205128</v>
      </c>
      <c r="L209">
        <v>205128</v>
      </c>
      <c r="M209" t="s">
        <v>4108</v>
      </c>
      <c r="N209">
        <v>30</v>
      </c>
      <c r="O209" t="s">
        <v>11195</v>
      </c>
      <c r="P209" s="50">
        <v>42430</v>
      </c>
      <c r="Q209">
        <v>1456827082</v>
      </c>
      <c r="R209" s="51">
        <v>42430.424305555556</v>
      </c>
      <c r="S209" t="s">
        <v>11196</v>
      </c>
    </row>
    <row r="210" spans="1:19" x14ac:dyDescent="0.3">
      <c r="A210">
        <v>205129</v>
      </c>
      <c r="B210" t="s">
        <v>1455</v>
      </c>
      <c r="C210">
        <v>20</v>
      </c>
      <c r="D210" t="s">
        <v>11195</v>
      </c>
      <c r="E210" s="50">
        <v>42430</v>
      </c>
      <c r="F210">
        <v>1456827082</v>
      </c>
      <c r="G210" s="51">
        <v>42430.424560185187</v>
      </c>
      <c r="H210" t="s">
        <v>11196</v>
      </c>
      <c r="I210">
        <v>205129</v>
      </c>
      <c r="L210">
        <v>205129</v>
      </c>
      <c r="M210" t="s">
        <v>1455</v>
      </c>
      <c r="N210">
        <v>20</v>
      </c>
      <c r="O210" t="s">
        <v>11195</v>
      </c>
      <c r="P210" s="50">
        <v>42430</v>
      </c>
      <c r="Q210">
        <v>1456827082</v>
      </c>
      <c r="R210" s="51">
        <v>42430.424305555556</v>
      </c>
      <c r="S210" t="s">
        <v>11196</v>
      </c>
    </row>
    <row r="211" spans="1:19" x14ac:dyDescent="0.3">
      <c r="A211">
        <v>205130</v>
      </c>
      <c r="B211" t="s">
        <v>1700</v>
      </c>
      <c r="C211">
        <v>30</v>
      </c>
      <c r="D211" t="s">
        <v>11195</v>
      </c>
      <c r="E211" s="50">
        <v>42430</v>
      </c>
      <c r="F211">
        <v>1456827082</v>
      </c>
      <c r="G211" s="51">
        <v>42430.424560185187</v>
      </c>
      <c r="H211" t="s">
        <v>11196</v>
      </c>
      <c r="I211">
        <v>205130</v>
      </c>
      <c r="L211">
        <v>205130</v>
      </c>
      <c r="M211" t="s">
        <v>1700</v>
      </c>
      <c r="N211">
        <v>30</v>
      </c>
      <c r="O211" t="s">
        <v>11195</v>
      </c>
      <c r="P211" s="50">
        <v>42430</v>
      </c>
      <c r="Q211">
        <v>1456827082</v>
      </c>
      <c r="R211" s="51">
        <v>42430.424305555556</v>
      </c>
      <c r="S211" t="s">
        <v>11196</v>
      </c>
    </row>
    <row r="212" spans="1:19" x14ac:dyDescent="0.3">
      <c r="A212">
        <v>205131</v>
      </c>
      <c r="B212" t="s">
        <v>1870</v>
      </c>
      <c r="C212">
        <v>32</v>
      </c>
      <c r="D212" t="s">
        <v>11195</v>
      </c>
      <c r="E212" s="50">
        <v>42430</v>
      </c>
      <c r="F212">
        <v>1456827082</v>
      </c>
      <c r="G212" s="51">
        <v>42430.424560185187</v>
      </c>
      <c r="H212" t="s">
        <v>11196</v>
      </c>
      <c r="I212">
        <v>205131</v>
      </c>
      <c r="L212">
        <v>205131</v>
      </c>
      <c r="M212" t="s">
        <v>1870</v>
      </c>
      <c r="N212">
        <v>32</v>
      </c>
      <c r="O212" t="s">
        <v>11195</v>
      </c>
      <c r="P212" s="50">
        <v>42430</v>
      </c>
      <c r="Q212">
        <v>1456827082</v>
      </c>
      <c r="R212" s="51">
        <v>42430.424305555556</v>
      </c>
      <c r="S212" t="s">
        <v>11196</v>
      </c>
    </row>
    <row r="213" spans="1:19" x14ac:dyDescent="0.3">
      <c r="A213">
        <v>205132</v>
      </c>
      <c r="B213" t="s">
        <v>2513</v>
      </c>
      <c r="C213">
        <v>30</v>
      </c>
      <c r="D213" t="s">
        <v>11195</v>
      </c>
      <c r="E213" s="50">
        <v>42430</v>
      </c>
      <c r="F213">
        <v>1456827082</v>
      </c>
      <c r="G213" s="51">
        <v>42430.424560185187</v>
      </c>
      <c r="H213" t="s">
        <v>11196</v>
      </c>
      <c r="I213">
        <v>205132</v>
      </c>
      <c r="L213">
        <v>205132</v>
      </c>
      <c r="M213" t="s">
        <v>2513</v>
      </c>
      <c r="N213">
        <v>30</v>
      </c>
      <c r="O213" t="s">
        <v>11195</v>
      </c>
      <c r="P213" s="50">
        <v>42430</v>
      </c>
      <c r="Q213">
        <v>1456827082</v>
      </c>
      <c r="R213" s="51">
        <v>42430.424305555556</v>
      </c>
      <c r="S213" t="s">
        <v>11196</v>
      </c>
    </row>
    <row r="214" spans="1:19" x14ac:dyDescent="0.3">
      <c r="A214">
        <v>205133</v>
      </c>
      <c r="B214" t="s">
        <v>1586</v>
      </c>
      <c r="C214">
        <v>35</v>
      </c>
      <c r="D214" t="s">
        <v>11195</v>
      </c>
      <c r="E214" s="50">
        <v>42430</v>
      </c>
      <c r="F214">
        <v>1456827082</v>
      </c>
      <c r="G214" s="51">
        <v>42430.424560185187</v>
      </c>
      <c r="H214" t="s">
        <v>11196</v>
      </c>
      <c r="I214">
        <v>205133</v>
      </c>
      <c r="L214">
        <v>205133</v>
      </c>
      <c r="M214" t="s">
        <v>1586</v>
      </c>
      <c r="N214">
        <v>30</v>
      </c>
      <c r="O214" t="s">
        <v>11195</v>
      </c>
      <c r="P214" s="50">
        <v>42430</v>
      </c>
      <c r="Q214">
        <v>1456827082</v>
      </c>
      <c r="R214" s="51">
        <v>42430.424305555556</v>
      </c>
      <c r="S214" t="s">
        <v>11196</v>
      </c>
    </row>
    <row r="215" spans="1:19" x14ac:dyDescent="0.3">
      <c r="A215">
        <v>205134</v>
      </c>
      <c r="B215" t="s">
        <v>1575</v>
      </c>
      <c r="C215">
        <v>35</v>
      </c>
      <c r="D215" t="s">
        <v>11195</v>
      </c>
      <c r="E215" s="50">
        <v>42430</v>
      </c>
      <c r="F215">
        <v>1456827082</v>
      </c>
      <c r="G215" s="51">
        <v>42430.424560185187</v>
      </c>
      <c r="H215" t="s">
        <v>11196</v>
      </c>
      <c r="I215">
        <v>205134</v>
      </c>
      <c r="L215">
        <v>205134</v>
      </c>
      <c r="M215" t="s">
        <v>1575</v>
      </c>
      <c r="N215">
        <v>35</v>
      </c>
      <c r="O215" t="s">
        <v>11195</v>
      </c>
      <c r="P215" s="50">
        <v>42430</v>
      </c>
      <c r="Q215">
        <v>1456827082</v>
      </c>
      <c r="R215" s="51">
        <v>42430.424305555556</v>
      </c>
      <c r="S215" t="s">
        <v>11196</v>
      </c>
    </row>
    <row r="216" spans="1:19" x14ac:dyDescent="0.3">
      <c r="A216">
        <v>205135</v>
      </c>
      <c r="B216" t="s">
        <v>1301</v>
      </c>
      <c r="C216">
        <v>33</v>
      </c>
      <c r="D216" t="s">
        <v>11195</v>
      </c>
      <c r="E216" s="50">
        <v>42430</v>
      </c>
      <c r="F216">
        <v>1456827082</v>
      </c>
      <c r="G216" s="51">
        <v>42430.424560185187</v>
      </c>
      <c r="H216" t="s">
        <v>11196</v>
      </c>
      <c r="I216">
        <v>205135</v>
      </c>
      <c r="L216">
        <v>205135</v>
      </c>
      <c r="M216" t="s">
        <v>1301</v>
      </c>
      <c r="N216">
        <v>33</v>
      </c>
      <c r="O216" t="s">
        <v>11195</v>
      </c>
      <c r="P216" s="50">
        <v>42430</v>
      </c>
      <c r="Q216">
        <v>1456827082</v>
      </c>
      <c r="R216" s="51">
        <v>42430.424305555556</v>
      </c>
      <c r="S216" t="s">
        <v>11196</v>
      </c>
    </row>
    <row r="217" spans="1:19" x14ac:dyDescent="0.3">
      <c r="A217">
        <v>205136</v>
      </c>
      <c r="B217" t="s">
        <v>886</v>
      </c>
      <c r="C217">
        <v>25</v>
      </c>
      <c r="D217" t="s">
        <v>11195</v>
      </c>
      <c r="E217" s="50">
        <v>42430</v>
      </c>
      <c r="F217">
        <v>1456827082</v>
      </c>
      <c r="G217" s="51">
        <v>42430.424560185187</v>
      </c>
      <c r="H217" t="s">
        <v>11196</v>
      </c>
      <c r="I217">
        <v>205136</v>
      </c>
      <c r="L217">
        <v>205136</v>
      </c>
      <c r="M217" t="s">
        <v>886</v>
      </c>
      <c r="N217">
        <v>25</v>
      </c>
      <c r="O217" t="s">
        <v>11195</v>
      </c>
      <c r="P217" s="50">
        <v>42430</v>
      </c>
      <c r="Q217">
        <v>1456827082</v>
      </c>
      <c r="R217" s="51">
        <v>42430.424305555556</v>
      </c>
      <c r="S217" t="s">
        <v>11196</v>
      </c>
    </row>
    <row r="218" spans="1:19" x14ac:dyDescent="0.3">
      <c r="A218">
        <v>205137</v>
      </c>
      <c r="B218" t="s">
        <v>357</v>
      </c>
      <c r="C218">
        <v>20</v>
      </c>
      <c r="D218" t="s">
        <v>11195</v>
      </c>
      <c r="E218" s="50">
        <v>42430</v>
      </c>
      <c r="F218">
        <v>1456827082</v>
      </c>
      <c r="G218" s="51">
        <v>42430.424560185187</v>
      </c>
      <c r="H218" t="s">
        <v>11196</v>
      </c>
      <c r="I218">
        <v>205137</v>
      </c>
      <c r="L218">
        <v>205137</v>
      </c>
      <c r="M218" t="s">
        <v>357</v>
      </c>
      <c r="N218">
        <v>20</v>
      </c>
      <c r="O218" t="s">
        <v>11195</v>
      </c>
      <c r="P218" s="50">
        <v>42430</v>
      </c>
      <c r="Q218">
        <v>1456827082</v>
      </c>
      <c r="R218" s="51">
        <v>42430.424305555556</v>
      </c>
      <c r="S218" t="s">
        <v>11196</v>
      </c>
    </row>
    <row r="219" spans="1:19" x14ac:dyDescent="0.3">
      <c r="A219">
        <v>205138</v>
      </c>
      <c r="B219" t="s">
        <v>2322</v>
      </c>
      <c r="C219">
        <v>30</v>
      </c>
      <c r="D219" t="s">
        <v>11195</v>
      </c>
      <c r="E219" s="50">
        <v>42430</v>
      </c>
      <c r="F219">
        <v>1456827082</v>
      </c>
      <c r="G219" s="51">
        <v>42430.424560185187</v>
      </c>
      <c r="H219" t="s">
        <v>11196</v>
      </c>
      <c r="I219">
        <v>205138</v>
      </c>
      <c r="L219">
        <v>205138</v>
      </c>
      <c r="M219" t="s">
        <v>2322</v>
      </c>
      <c r="N219">
        <v>30</v>
      </c>
      <c r="O219" t="s">
        <v>11195</v>
      </c>
      <c r="P219" s="50">
        <v>42430</v>
      </c>
      <c r="Q219">
        <v>1456827082</v>
      </c>
      <c r="R219" s="51">
        <v>42430.424305555556</v>
      </c>
      <c r="S219" t="s">
        <v>11196</v>
      </c>
    </row>
    <row r="220" spans="1:19" x14ac:dyDescent="0.3">
      <c r="A220">
        <v>205139</v>
      </c>
      <c r="B220" t="s">
        <v>2664</v>
      </c>
      <c r="C220">
        <v>26</v>
      </c>
      <c r="D220" t="s">
        <v>11195</v>
      </c>
      <c r="E220" s="50">
        <v>42430</v>
      </c>
      <c r="F220">
        <v>1456827082</v>
      </c>
      <c r="G220" s="51">
        <v>42430.424560185187</v>
      </c>
      <c r="H220" t="s">
        <v>11196</v>
      </c>
      <c r="I220">
        <v>205139</v>
      </c>
      <c r="L220">
        <v>205139</v>
      </c>
      <c r="M220" t="s">
        <v>2664</v>
      </c>
      <c r="N220">
        <v>26</v>
      </c>
      <c r="O220" t="s">
        <v>11195</v>
      </c>
      <c r="P220" s="50">
        <v>42430</v>
      </c>
      <c r="Q220">
        <v>1456827082</v>
      </c>
      <c r="R220" s="51">
        <v>42430.424305555556</v>
      </c>
      <c r="S220" t="s">
        <v>11196</v>
      </c>
    </row>
    <row r="221" spans="1:19" x14ac:dyDescent="0.3">
      <c r="A221">
        <v>205140</v>
      </c>
      <c r="B221" t="s">
        <v>6796</v>
      </c>
      <c r="C221">
        <v>35</v>
      </c>
      <c r="D221" t="s">
        <v>11195</v>
      </c>
      <c r="E221" s="50">
        <v>42430</v>
      </c>
      <c r="F221">
        <v>1456827082</v>
      </c>
      <c r="G221" s="51">
        <v>42430.424560185187</v>
      </c>
      <c r="H221" t="s">
        <v>11196</v>
      </c>
      <c r="I221">
        <v>205140</v>
      </c>
      <c r="L221">
        <v>205140</v>
      </c>
      <c r="M221" t="s">
        <v>6796</v>
      </c>
      <c r="N221">
        <v>35</v>
      </c>
      <c r="O221" t="s">
        <v>11195</v>
      </c>
      <c r="P221" s="50">
        <v>42430</v>
      </c>
      <c r="Q221">
        <v>1456827082</v>
      </c>
      <c r="R221" s="51">
        <v>42430.424305555556</v>
      </c>
      <c r="S221" t="s">
        <v>11196</v>
      </c>
    </row>
    <row r="222" spans="1:19" x14ac:dyDescent="0.3">
      <c r="A222">
        <v>205141</v>
      </c>
      <c r="B222" t="s">
        <v>2236</v>
      </c>
      <c r="C222">
        <v>33</v>
      </c>
      <c r="D222" t="s">
        <v>11195</v>
      </c>
      <c r="E222" s="50">
        <v>42430</v>
      </c>
      <c r="F222">
        <v>1456827082</v>
      </c>
      <c r="G222" s="51">
        <v>42430.424560185187</v>
      </c>
      <c r="H222" t="s">
        <v>11196</v>
      </c>
      <c r="I222">
        <v>205141</v>
      </c>
      <c r="L222">
        <v>205141</v>
      </c>
      <c r="M222" t="s">
        <v>2236</v>
      </c>
      <c r="N222">
        <v>33</v>
      </c>
      <c r="O222" t="s">
        <v>11195</v>
      </c>
      <c r="P222" s="50">
        <v>42430</v>
      </c>
      <c r="Q222">
        <v>1456827082</v>
      </c>
      <c r="R222" s="51">
        <v>42430.424305555556</v>
      </c>
      <c r="S222" t="s">
        <v>11196</v>
      </c>
    </row>
    <row r="223" spans="1:19" x14ac:dyDescent="0.3">
      <c r="A223">
        <v>205142</v>
      </c>
      <c r="B223" t="s">
        <v>3484</v>
      </c>
      <c r="C223">
        <v>35</v>
      </c>
      <c r="D223" t="s">
        <v>11195</v>
      </c>
      <c r="E223" s="50">
        <v>42430</v>
      </c>
      <c r="F223">
        <v>1456827082</v>
      </c>
      <c r="G223" s="51">
        <v>42430.424560185187</v>
      </c>
      <c r="H223" t="s">
        <v>11196</v>
      </c>
      <c r="I223">
        <v>205142</v>
      </c>
      <c r="L223">
        <v>205142</v>
      </c>
      <c r="M223" t="s">
        <v>3484</v>
      </c>
      <c r="N223">
        <v>35</v>
      </c>
      <c r="O223" t="s">
        <v>11195</v>
      </c>
      <c r="P223" s="50">
        <v>42430</v>
      </c>
      <c r="Q223">
        <v>1456827082</v>
      </c>
      <c r="R223" s="51">
        <v>42430.424305555556</v>
      </c>
      <c r="S223" t="s">
        <v>11196</v>
      </c>
    </row>
    <row r="224" spans="1:19" x14ac:dyDescent="0.3">
      <c r="A224">
        <v>205143</v>
      </c>
      <c r="B224" t="s">
        <v>1381</v>
      </c>
      <c r="C224">
        <v>28</v>
      </c>
      <c r="D224" t="s">
        <v>11195</v>
      </c>
      <c r="E224" s="50">
        <v>42430</v>
      </c>
      <c r="F224">
        <v>1456827082</v>
      </c>
      <c r="G224" s="51">
        <v>42430.424560185187</v>
      </c>
      <c r="H224" t="s">
        <v>11196</v>
      </c>
      <c r="I224">
        <v>205143</v>
      </c>
      <c r="L224">
        <v>205143</v>
      </c>
      <c r="M224" t="s">
        <v>1381</v>
      </c>
      <c r="N224">
        <v>28</v>
      </c>
      <c r="O224" t="s">
        <v>11195</v>
      </c>
      <c r="P224" s="50">
        <v>42430</v>
      </c>
      <c r="Q224">
        <v>1456827082</v>
      </c>
      <c r="R224" s="51">
        <v>42430.424305555556</v>
      </c>
      <c r="S224" t="s">
        <v>11196</v>
      </c>
    </row>
    <row r="225" spans="1:19" x14ac:dyDescent="0.3">
      <c r="A225">
        <v>205144</v>
      </c>
      <c r="B225" t="s">
        <v>1184</v>
      </c>
      <c r="C225">
        <v>22</v>
      </c>
      <c r="D225" t="s">
        <v>11195</v>
      </c>
      <c r="E225" s="50">
        <v>42430</v>
      </c>
      <c r="F225">
        <v>1456827082</v>
      </c>
      <c r="G225" s="51">
        <v>42430.424560185187</v>
      </c>
      <c r="H225" t="s">
        <v>11196</v>
      </c>
      <c r="I225">
        <v>205144</v>
      </c>
      <c r="L225">
        <v>205144</v>
      </c>
      <c r="M225" t="s">
        <v>1184</v>
      </c>
      <c r="N225">
        <v>22</v>
      </c>
      <c r="O225" t="s">
        <v>11195</v>
      </c>
      <c r="P225" s="50">
        <v>42430</v>
      </c>
      <c r="Q225">
        <v>1456827082</v>
      </c>
      <c r="R225" s="51">
        <v>42430.424305555556</v>
      </c>
      <c r="S225" t="s">
        <v>11196</v>
      </c>
    </row>
    <row r="226" spans="1:19" x14ac:dyDescent="0.3">
      <c r="A226">
        <v>205145</v>
      </c>
      <c r="B226" t="s">
        <v>1345</v>
      </c>
      <c r="C226">
        <v>15</v>
      </c>
      <c r="D226" t="s">
        <v>11195</v>
      </c>
      <c r="E226" s="50">
        <v>42430</v>
      </c>
      <c r="F226">
        <v>1456827082</v>
      </c>
      <c r="G226" s="51">
        <v>42430.424560185187</v>
      </c>
      <c r="H226" t="s">
        <v>11196</v>
      </c>
      <c r="I226">
        <v>205145</v>
      </c>
      <c r="L226">
        <v>205145</v>
      </c>
      <c r="M226" t="s">
        <v>1345</v>
      </c>
      <c r="N226">
        <v>15</v>
      </c>
      <c r="O226" t="s">
        <v>11195</v>
      </c>
      <c r="P226" s="50">
        <v>42430</v>
      </c>
      <c r="Q226">
        <v>1456827082</v>
      </c>
      <c r="R226" s="51">
        <v>42430.424305555556</v>
      </c>
      <c r="S226" t="s">
        <v>11196</v>
      </c>
    </row>
    <row r="227" spans="1:19" x14ac:dyDescent="0.3">
      <c r="A227">
        <v>205146</v>
      </c>
      <c r="B227" s="52" t="s">
        <v>3722</v>
      </c>
      <c r="C227">
        <v>33</v>
      </c>
      <c r="D227" t="s">
        <v>11195</v>
      </c>
      <c r="E227" s="50">
        <v>42430</v>
      </c>
      <c r="F227">
        <v>1456827082</v>
      </c>
      <c r="G227" s="51">
        <v>42430.424560185187</v>
      </c>
      <c r="H227" t="s">
        <v>11196</v>
      </c>
      <c r="I227">
        <v>205146</v>
      </c>
      <c r="L227">
        <v>205146</v>
      </c>
      <c r="M227" s="52" t="s">
        <v>3722</v>
      </c>
      <c r="N227">
        <v>33</v>
      </c>
      <c r="O227" t="s">
        <v>11195</v>
      </c>
      <c r="P227" s="50">
        <v>42430</v>
      </c>
      <c r="Q227">
        <v>1456827082</v>
      </c>
      <c r="R227" s="51">
        <v>42430.424305555556</v>
      </c>
      <c r="S227" t="s">
        <v>11196</v>
      </c>
    </row>
    <row r="228" spans="1:19" x14ac:dyDescent="0.3">
      <c r="A228">
        <v>205147</v>
      </c>
      <c r="B228" t="s">
        <v>1848</v>
      </c>
      <c r="C228">
        <v>30</v>
      </c>
      <c r="D228" t="s">
        <v>11195</v>
      </c>
      <c r="E228" s="50">
        <v>42430</v>
      </c>
      <c r="F228">
        <v>1456827082</v>
      </c>
      <c r="G228" s="51">
        <v>42430.424560185187</v>
      </c>
      <c r="H228" t="s">
        <v>11196</v>
      </c>
      <c r="I228">
        <v>205147</v>
      </c>
      <c r="L228">
        <v>205147</v>
      </c>
      <c r="M228" t="s">
        <v>1848</v>
      </c>
      <c r="N228">
        <v>20</v>
      </c>
      <c r="O228" t="s">
        <v>11195</v>
      </c>
      <c r="P228" s="50">
        <v>42430</v>
      </c>
      <c r="Q228">
        <v>1456827082</v>
      </c>
      <c r="R228" s="51">
        <v>42430.424305555556</v>
      </c>
      <c r="S228" t="s">
        <v>11196</v>
      </c>
    </row>
    <row r="229" spans="1:19" x14ac:dyDescent="0.3">
      <c r="A229">
        <v>205148</v>
      </c>
      <c r="B229" t="s">
        <v>3716</v>
      </c>
      <c r="C229">
        <v>30</v>
      </c>
      <c r="D229" t="s">
        <v>11195</v>
      </c>
      <c r="E229" s="50">
        <v>42430</v>
      </c>
      <c r="F229">
        <v>1456827082</v>
      </c>
      <c r="G229" s="51">
        <v>42430.424560185187</v>
      </c>
      <c r="H229" t="s">
        <v>11196</v>
      </c>
      <c r="I229">
        <v>205148</v>
      </c>
      <c r="L229">
        <v>205148</v>
      </c>
      <c r="M229" t="s">
        <v>3716</v>
      </c>
      <c r="N229">
        <v>30</v>
      </c>
      <c r="O229" t="s">
        <v>11195</v>
      </c>
      <c r="P229" s="50">
        <v>42430</v>
      </c>
      <c r="Q229">
        <v>1456827082</v>
      </c>
      <c r="R229" s="51">
        <v>42430.424305555556</v>
      </c>
      <c r="S229" t="s">
        <v>11196</v>
      </c>
    </row>
    <row r="230" spans="1:19" x14ac:dyDescent="0.3">
      <c r="A230">
        <v>205149</v>
      </c>
      <c r="B230" t="s">
        <v>561</v>
      </c>
      <c r="C230">
        <v>35</v>
      </c>
      <c r="D230" t="s">
        <v>11195</v>
      </c>
      <c r="E230" s="50">
        <v>42430</v>
      </c>
      <c r="F230">
        <v>1456827082</v>
      </c>
      <c r="G230" s="51">
        <v>42430.424560185187</v>
      </c>
      <c r="H230" t="s">
        <v>11196</v>
      </c>
      <c r="I230">
        <v>205149</v>
      </c>
      <c r="L230">
        <v>205149</v>
      </c>
      <c r="M230" t="s">
        <v>561</v>
      </c>
      <c r="N230">
        <v>35</v>
      </c>
      <c r="O230" t="s">
        <v>11195</v>
      </c>
      <c r="P230" s="50">
        <v>42430</v>
      </c>
      <c r="Q230">
        <v>1456827082</v>
      </c>
      <c r="R230" s="51">
        <v>42430.424305555556</v>
      </c>
      <c r="S230" t="s">
        <v>11196</v>
      </c>
    </row>
    <row r="231" spans="1:19" x14ac:dyDescent="0.3">
      <c r="A231">
        <v>205150</v>
      </c>
      <c r="B231" t="s">
        <v>954</v>
      </c>
      <c r="C231">
        <v>30</v>
      </c>
      <c r="D231" t="s">
        <v>11195</v>
      </c>
      <c r="E231" s="50">
        <v>42430</v>
      </c>
      <c r="F231">
        <v>1456827082</v>
      </c>
      <c r="G231" s="51">
        <v>42430.424560185187</v>
      </c>
      <c r="H231" t="s">
        <v>11196</v>
      </c>
      <c r="I231">
        <v>205150</v>
      </c>
      <c r="L231">
        <v>205150</v>
      </c>
      <c r="M231" t="s">
        <v>954</v>
      </c>
      <c r="N231">
        <v>30</v>
      </c>
      <c r="O231" t="s">
        <v>11195</v>
      </c>
      <c r="P231" s="50">
        <v>42430</v>
      </c>
      <c r="Q231">
        <v>1456827082</v>
      </c>
      <c r="R231" s="51">
        <v>42430.424305555556</v>
      </c>
      <c r="S231" t="s">
        <v>11196</v>
      </c>
    </row>
    <row r="232" spans="1:19" x14ac:dyDescent="0.3">
      <c r="A232">
        <v>205151</v>
      </c>
      <c r="B232" t="s">
        <v>2897</v>
      </c>
      <c r="C232">
        <v>35</v>
      </c>
      <c r="D232" t="s">
        <v>11195</v>
      </c>
      <c r="E232" s="50">
        <v>42430</v>
      </c>
      <c r="F232">
        <v>1456827082</v>
      </c>
      <c r="G232" s="51">
        <v>42430.424560185187</v>
      </c>
      <c r="H232" t="s">
        <v>11196</v>
      </c>
      <c r="I232">
        <v>205151</v>
      </c>
      <c r="L232">
        <v>205151</v>
      </c>
      <c r="M232" t="s">
        <v>2897</v>
      </c>
      <c r="N232">
        <v>35</v>
      </c>
      <c r="O232" t="s">
        <v>11195</v>
      </c>
      <c r="P232" s="50">
        <v>42430</v>
      </c>
      <c r="Q232">
        <v>1456827082</v>
      </c>
      <c r="R232" s="51">
        <v>42430.424305555556</v>
      </c>
      <c r="S232" t="s">
        <v>11196</v>
      </c>
    </row>
    <row r="233" spans="1:19" x14ac:dyDescent="0.3">
      <c r="A233">
        <v>205152</v>
      </c>
      <c r="B233" t="s">
        <v>1109</v>
      </c>
      <c r="C233">
        <v>30</v>
      </c>
      <c r="D233" t="s">
        <v>11195</v>
      </c>
      <c r="E233" s="50">
        <v>42430</v>
      </c>
      <c r="F233">
        <v>1456827082</v>
      </c>
      <c r="G233" s="51">
        <v>42430.424560185187</v>
      </c>
      <c r="H233" t="s">
        <v>11196</v>
      </c>
      <c r="I233">
        <v>205152</v>
      </c>
      <c r="L233">
        <v>205152</v>
      </c>
      <c r="M233" t="s">
        <v>1109</v>
      </c>
      <c r="N233">
        <v>30</v>
      </c>
      <c r="O233" t="s">
        <v>11195</v>
      </c>
      <c r="P233" s="50">
        <v>42430</v>
      </c>
      <c r="Q233">
        <v>1456827082</v>
      </c>
      <c r="R233" s="51">
        <v>42430.424305555556</v>
      </c>
      <c r="S233" t="s">
        <v>11196</v>
      </c>
    </row>
    <row r="234" spans="1:19" x14ac:dyDescent="0.3">
      <c r="A234">
        <v>205153</v>
      </c>
      <c r="B234" t="s">
        <v>3130</v>
      </c>
      <c r="C234">
        <v>35</v>
      </c>
      <c r="D234" t="s">
        <v>11195</v>
      </c>
      <c r="E234" s="50">
        <v>42430</v>
      </c>
      <c r="F234">
        <v>1456827082</v>
      </c>
      <c r="G234" s="51">
        <v>42430.424560185187</v>
      </c>
      <c r="H234" t="s">
        <v>11196</v>
      </c>
      <c r="I234">
        <v>205153</v>
      </c>
      <c r="L234">
        <v>205153</v>
      </c>
      <c r="M234" t="s">
        <v>3130</v>
      </c>
      <c r="N234">
        <v>35</v>
      </c>
      <c r="O234" t="s">
        <v>11195</v>
      </c>
      <c r="P234" s="50">
        <v>42430</v>
      </c>
      <c r="Q234">
        <v>1456827082</v>
      </c>
      <c r="R234" s="51">
        <v>42430.424305555556</v>
      </c>
      <c r="S234" t="s">
        <v>11196</v>
      </c>
    </row>
    <row r="235" spans="1:19" x14ac:dyDescent="0.3">
      <c r="A235">
        <v>205154</v>
      </c>
      <c r="B235" t="s">
        <v>2374</v>
      </c>
      <c r="C235">
        <v>30</v>
      </c>
      <c r="D235" t="s">
        <v>11195</v>
      </c>
      <c r="E235" s="50">
        <v>42430</v>
      </c>
      <c r="F235">
        <v>1456827082</v>
      </c>
      <c r="G235" s="51">
        <v>42430.424560185187</v>
      </c>
      <c r="H235" t="s">
        <v>11196</v>
      </c>
      <c r="I235">
        <v>205154</v>
      </c>
      <c r="L235">
        <v>205154</v>
      </c>
      <c r="M235" t="s">
        <v>2374</v>
      </c>
      <c r="N235">
        <v>30</v>
      </c>
      <c r="O235" t="s">
        <v>11195</v>
      </c>
      <c r="P235" s="50">
        <v>42430</v>
      </c>
      <c r="Q235">
        <v>1456827082</v>
      </c>
      <c r="R235" s="51">
        <v>42430.424305555556</v>
      </c>
      <c r="S235" t="s">
        <v>11196</v>
      </c>
    </row>
    <row r="236" spans="1:19" x14ac:dyDescent="0.3">
      <c r="A236">
        <v>205155</v>
      </c>
      <c r="B236" t="s">
        <v>3086</v>
      </c>
      <c r="C236">
        <v>27</v>
      </c>
      <c r="D236" t="s">
        <v>11195</v>
      </c>
      <c r="E236" s="50">
        <v>42430</v>
      </c>
      <c r="F236">
        <v>1456827082</v>
      </c>
      <c r="G236" s="51">
        <v>42430.424560185187</v>
      </c>
      <c r="H236" t="s">
        <v>11196</v>
      </c>
      <c r="I236">
        <v>205155</v>
      </c>
      <c r="L236">
        <v>205155</v>
      </c>
      <c r="M236" t="s">
        <v>3086</v>
      </c>
      <c r="N236">
        <v>27</v>
      </c>
      <c r="O236" t="s">
        <v>11195</v>
      </c>
      <c r="P236" s="50">
        <v>42430</v>
      </c>
      <c r="Q236">
        <v>1456827082</v>
      </c>
      <c r="R236" s="51">
        <v>42430.424305555556</v>
      </c>
      <c r="S236" t="s">
        <v>11196</v>
      </c>
    </row>
    <row r="237" spans="1:19" x14ac:dyDescent="0.3">
      <c r="A237">
        <v>205156</v>
      </c>
      <c r="B237" t="s">
        <v>1101</v>
      </c>
      <c r="C237">
        <v>35</v>
      </c>
      <c r="D237" t="s">
        <v>11195</v>
      </c>
      <c r="E237" s="50">
        <v>42430</v>
      </c>
      <c r="F237">
        <v>1456827082</v>
      </c>
      <c r="G237" s="51">
        <v>42430.424560185187</v>
      </c>
      <c r="H237" t="s">
        <v>11196</v>
      </c>
      <c r="I237">
        <v>205156</v>
      </c>
      <c r="L237">
        <v>205156</v>
      </c>
      <c r="M237" t="s">
        <v>1101</v>
      </c>
      <c r="N237">
        <v>35</v>
      </c>
      <c r="O237" t="s">
        <v>11195</v>
      </c>
      <c r="P237" s="50">
        <v>42430</v>
      </c>
      <c r="Q237">
        <v>1456827082</v>
      </c>
      <c r="R237" s="51">
        <v>42430.424305555556</v>
      </c>
      <c r="S237" t="s">
        <v>11196</v>
      </c>
    </row>
    <row r="238" spans="1:19" x14ac:dyDescent="0.3">
      <c r="A238">
        <v>205157</v>
      </c>
      <c r="B238" t="s">
        <v>400</v>
      </c>
      <c r="C238">
        <v>35</v>
      </c>
      <c r="D238" t="s">
        <v>11195</v>
      </c>
      <c r="E238" s="50">
        <v>42430</v>
      </c>
      <c r="F238">
        <v>1456827082</v>
      </c>
      <c r="G238" s="51">
        <v>42430.424560185187</v>
      </c>
      <c r="H238" t="s">
        <v>11196</v>
      </c>
      <c r="I238">
        <v>205157</v>
      </c>
      <c r="L238">
        <v>205157</v>
      </c>
      <c r="M238" t="s">
        <v>400</v>
      </c>
      <c r="N238">
        <v>35</v>
      </c>
      <c r="O238" t="s">
        <v>11195</v>
      </c>
      <c r="P238" s="50">
        <v>42430</v>
      </c>
      <c r="Q238">
        <v>1456827082</v>
      </c>
      <c r="R238" s="51">
        <v>42430.424305555556</v>
      </c>
      <c r="S238" t="s">
        <v>11196</v>
      </c>
    </row>
    <row r="239" spans="1:19" x14ac:dyDescent="0.3">
      <c r="A239">
        <v>205158</v>
      </c>
      <c r="B239" t="s">
        <v>10994</v>
      </c>
      <c r="C239">
        <v>30</v>
      </c>
      <c r="D239" t="s">
        <v>11195</v>
      </c>
      <c r="E239" s="50">
        <v>42430</v>
      </c>
      <c r="F239">
        <v>1456827082</v>
      </c>
      <c r="G239" s="51">
        <v>42430.424560185187</v>
      </c>
      <c r="H239" t="s">
        <v>11196</v>
      </c>
      <c r="I239">
        <v>205158</v>
      </c>
      <c r="L239">
        <v>205158</v>
      </c>
      <c r="M239" t="s">
        <v>10994</v>
      </c>
      <c r="N239">
        <v>30</v>
      </c>
      <c r="O239" t="s">
        <v>11195</v>
      </c>
      <c r="P239" s="50">
        <v>42430</v>
      </c>
      <c r="Q239">
        <v>1456827082</v>
      </c>
      <c r="R239" s="51">
        <v>42430.424305555556</v>
      </c>
      <c r="S239" t="s">
        <v>11196</v>
      </c>
    </row>
    <row r="240" spans="1:19" x14ac:dyDescent="0.3">
      <c r="A240">
        <v>205159</v>
      </c>
      <c r="B240" s="52" t="s">
        <v>3259</v>
      </c>
      <c r="C240">
        <v>30</v>
      </c>
      <c r="D240" t="s">
        <v>11195</v>
      </c>
      <c r="E240" s="50">
        <v>42430</v>
      </c>
      <c r="F240">
        <v>1456827082</v>
      </c>
      <c r="G240" s="51">
        <v>42430.424560185187</v>
      </c>
      <c r="H240" t="s">
        <v>11196</v>
      </c>
      <c r="I240">
        <v>205159</v>
      </c>
      <c r="L240">
        <v>205159</v>
      </c>
      <c r="M240" s="52" t="s">
        <v>3259</v>
      </c>
      <c r="N240">
        <v>30</v>
      </c>
      <c r="O240" t="s">
        <v>11195</v>
      </c>
      <c r="P240" s="50">
        <v>42430</v>
      </c>
      <c r="Q240">
        <v>1456827082</v>
      </c>
      <c r="R240" s="51">
        <v>42430.424305555556</v>
      </c>
      <c r="S240" t="s">
        <v>11196</v>
      </c>
    </row>
    <row r="241" spans="1:19" x14ac:dyDescent="0.3">
      <c r="A241">
        <v>205160</v>
      </c>
      <c r="B241" t="s">
        <v>253</v>
      </c>
      <c r="C241">
        <v>30</v>
      </c>
      <c r="D241" t="s">
        <v>11195</v>
      </c>
      <c r="E241" s="50">
        <v>42430</v>
      </c>
      <c r="F241">
        <v>1456827082</v>
      </c>
      <c r="G241" s="51">
        <v>42430.424560185187</v>
      </c>
      <c r="H241" t="s">
        <v>11196</v>
      </c>
      <c r="I241">
        <v>205160</v>
      </c>
      <c r="L241">
        <v>205160</v>
      </c>
      <c r="M241" t="s">
        <v>253</v>
      </c>
      <c r="N241">
        <v>30</v>
      </c>
      <c r="O241" t="s">
        <v>11195</v>
      </c>
      <c r="P241" s="50">
        <v>42430</v>
      </c>
      <c r="Q241">
        <v>1456827082</v>
      </c>
      <c r="R241" s="51">
        <v>42430.424305555556</v>
      </c>
      <c r="S241" t="s">
        <v>11196</v>
      </c>
    </row>
    <row r="242" spans="1:19" x14ac:dyDescent="0.3">
      <c r="A242">
        <v>205161</v>
      </c>
      <c r="B242" t="s">
        <v>1245</v>
      </c>
      <c r="C242">
        <v>25</v>
      </c>
      <c r="D242" t="s">
        <v>11195</v>
      </c>
      <c r="E242" s="50">
        <v>42430</v>
      </c>
      <c r="F242">
        <v>1456827082</v>
      </c>
      <c r="G242" s="51">
        <v>42430.424560185187</v>
      </c>
      <c r="H242" t="s">
        <v>11196</v>
      </c>
      <c r="I242">
        <v>205161</v>
      </c>
      <c r="L242">
        <v>205161</v>
      </c>
      <c r="M242" t="s">
        <v>1245</v>
      </c>
      <c r="N242">
        <v>30</v>
      </c>
      <c r="O242" t="s">
        <v>11195</v>
      </c>
      <c r="P242" s="50">
        <v>42430</v>
      </c>
      <c r="Q242">
        <v>1456827082</v>
      </c>
      <c r="R242" s="51">
        <v>42430.424305555556</v>
      </c>
      <c r="S242" t="s">
        <v>11196</v>
      </c>
    </row>
    <row r="243" spans="1:19" x14ac:dyDescent="0.3">
      <c r="A243">
        <v>205162</v>
      </c>
      <c r="B243" t="s">
        <v>10009</v>
      </c>
      <c r="C243">
        <v>25</v>
      </c>
      <c r="D243" t="s">
        <v>11195</v>
      </c>
      <c r="E243" s="50">
        <v>42430</v>
      </c>
      <c r="F243">
        <v>1456827082</v>
      </c>
      <c r="G243" s="51">
        <v>42430.424560185187</v>
      </c>
      <c r="H243" t="s">
        <v>11196</v>
      </c>
      <c r="I243">
        <v>205162</v>
      </c>
      <c r="L243">
        <v>205162</v>
      </c>
      <c r="M243" t="s">
        <v>10009</v>
      </c>
      <c r="N243">
        <v>25</v>
      </c>
      <c r="O243" t="s">
        <v>11195</v>
      </c>
      <c r="P243" s="50">
        <v>42430</v>
      </c>
      <c r="Q243">
        <v>1456827082</v>
      </c>
      <c r="R243" s="51">
        <v>42430.424305555556</v>
      </c>
      <c r="S243" t="s">
        <v>11196</v>
      </c>
    </row>
    <row r="244" spans="1:19" x14ac:dyDescent="0.3">
      <c r="A244">
        <v>205163</v>
      </c>
      <c r="B244" t="s">
        <v>309</v>
      </c>
      <c r="C244">
        <v>28</v>
      </c>
      <c r="D244" t="s">
        <v>11195</v>
      </c>
      <c r="E244" s="50">
        <v>42430</v>
      </c>
      <c r="F244">
        <v>1456827082</v>
      </c>
      <c r="G244" s="51">
        <v>42430.424560185187</v>
      </c>
      <c r="H244" t="s">
        <v>11196</v>
      </c>
      <c r="I244">
        <v>205163</v>
      </c>
      <c r="L244">
        <v>205163</v>
      </c>
      <c r="M244" t="s">
        <v>309</v>
      </c>
      <c r="N244">
        <v>28</v>
      </c>
      <c r="O244" t="s">
        <v>11195</v>
      </c>
      <c r="P244" s="50">
        <v>42430</v>
      </c>
      <c r="Q244">
        <v>1456827082</v>
      </c>
      <c r="R244" s="51">
        <v>42430.424305555556</v>
      </c>
      <c r="S244" t="s">
        <v>11196</v>
      </c>
    </row>
    <row r="245" spans="1:19" x14ac:dyDescent="0.3">
      <c r="A245">
        <v>205164</v>
      </c>
      <c r="B245" t="s">
        <v>4777</v>
      </c>
      <c r="C245">
        <v>30</v>
      </c>
      <c r="D245" t="s">
        <v>11195</v>
      </c>
      <c r="E245" s="50">
        <v>42430</v>
      </c>
      <c r="F245">
        <v>1456827082</v>
      </c>
      <c r="G245" s="51">
        <v>42430.424560185187</v>
      </c>
      <c r="H245" t="s">
        <v>11196</v>
      </c>
      <c r="I245">
        <v>205164</v>
      </c>
      <c r="L245">
        <v>205164</v>
      </c>
      <c r="M245" t="s">
        <v>4777</v>
      </c>
      <c r="N245">
        <v>30</v>
      </c>
      <c r="O245" t="s">
        <v>11195</v>
      </c>
      <c r="P245" s="50">
        <v>42430</v>
      </c>
      <c r="Q245">
        <v>1456827082</v>
      </c>
      <c r="R245" s="51">
        <v>42430.424305555556</v>
      </c>
      <c r="S245" t="s">
        <v>11196</v>
      </c>
    </row>
    <row r="246" spans="1:19" x14ac:dyDescent="0.3">
      <c r="A246">
        <v>205165</v>
      </c>
      <c r="B246" t="s">
        <v>2563</v>
      </c>
      <c r="C246">
        <v>30</v>
      </c>
      <c r="D246" t="s">
        <v>11195</v>
      </c>
      <c r="E246" s="50">
        <v>42430</v>
      </c>
      <c r="F246">
        <v>1456827082</v>
      </c>
      <c r="G246" s="51">
        <v>42430.424560185187</v>
      </c>
      <c r="H246" t="s">
        <v>11196</v>
      </c>
      <c r="I246">
        <v>205165</v>
      </c>
      <c r="L246">
        <v>205165</v>
      </c>
      <c r="M246" t="s">
        <v>2563</v>
      </c>
      <c r="N246">
        <v>30</v>
      </c>
      <c r="O246" t="s">
        <v>11195</v>
      </c>
      <c r="P246" s="50">
        <v>42430</v>
      </c>
      <c r="Q246">
        <v>1456827082</v>
      </c>
      <c r="R246" s="51">
        <v>42430.424305555556</v>
      </c>
      <c r="S246" t="s">
        <v>11196</v>
      </c>
    </row>
    <row r="247" spans="1:19" x14ac:dyDescent="0.3">
      <c r="A247">
        <v>205166</v>
      </c>
      <c r="B247" t="s">
        <v>1447</v>
      </c>
      <c r="C247">
        <v>40</v>
      </c>
      <c r="D247" t="s">
        <v>11195</v>
      </c>
      <c r="E247" s="50">
        <v>42430</v>
      </c>
      <c r="F247">
        <v>1456827082</v>
      </c>
      <c r="G247" s="51">
        <v>42430.424560185187</v>
      </c>
      <c r="H247" t="s">
        <v>11196</v>
      </c>
      <c r="I247">
        <v>205166</v>
      </c>
      <c r="L247">
        <v>205166</v>
      </c>
      <c r="M247" t="s">
        <v>1447</v>
      </c>
      <c r="N247">
        <v>40</v>
      </c>
      <c r="O247" t="s">
        <v>11195</v>
      </c>
      <c r="P247" s="50">
        <v>42430</v>
      </c>
      <c r="Q247">
        <v>1456827082</v>
      </c>
      <c r="R247" s="51">
        <v>42430.424305555556</v>
      </c>
      <c r="S247" t="s">
        <v>11196</v>
      </c>
    </row>
    <row r="248" spans="1:19" x14ac:dyDescent="0.3">
      <c r="A248">
        <v>205167</v>
      </c>
      <c r="B248" t="s">
        <v>1804</v>
      </c>
      <c r="C248">
        <v>20</v>
      </c>
      <c r="D248" t="s">
        <v>11195</v>
      </c>
      <c r="E248" s="50">
        <v>42430</v>
      </c>
      <c r="F248">
        <v>1456827082</v>
      </c>
      <c r="G248" s="51">
        <v>42430.424560185187</v>
      </c>
      <c r="H248" t="s">
        <v>11196</v>
      </c>
      <c r="I248">
        <v>205167</v>
      </c>
      <c r="L248">
        <v>205167</v>
      </c>
      <c r="M248" t="s">
        <v>1804</v>
      </c>
      <c r="N248">
        <v>20</v>
      </c>
      <c r="O248" t="s">
        <v>11195</v>
      </c>
      <c r="P248" s="50">
        <v>42430</v>
      </c>
      <c r="Q248">
        <v>1456827082</v>
      </c>
      <c r="R248" s="51">
        <v>42430.424305555556</v>
      </c>
      <c r="S248" t="s">
        <v>11196</v>
      </c>
    </row>
    <row r="249" spans="1:19" x14ac:dyDescent="0.3">
      <c r="A249">
        <v>205168</v>
      </c>
      <c r="B249" t="s">
        <v>1048</v>
      </c>
      <c r="C249">
        <v>45</v>
      </c>
      <c r="D249" t="s">
        <v>11195</v>
      </c>
      <c r="E249" s="50">
        <v>42430</v>
      </c>
      <c r="F249">
        <v>1456827082</v>
      </c>
      <c r="G249" s="51">
        <v>42430.424560185187</v>
      </c>
      <c r="H249" t="s">
        <v>11196</v>
      </c>
      <c r="I249">
        <v>205168</v>
      </c>
      <c r="L249">
        <v>205168</v>
      </c>
      <c r="M249" t="s">
        <v>1048</v>
      </c>
      <c r="N249">
        <v>45</v>
      </c>
      <c r="O249" t="s">
        <v>11195</v>
      </c>
      <c r="P249" s="50">
        <v>42430</v>
      </c>
      <c r="Q249">
        <v>1456827082</v>
      </c>
      <c r="R249" s="51">
        <v>42430.424305555556</v>
      </c>
      <c r="S249" t="s">
        <v>11196</v>
      </c>
    </row>
    <row r="250" spans="1:19" x14ac:dyDescent="0.3">
      <c r="A250">
        <v>205169</v>
      </c>
      <c r="B250" t="s">
        <v>5445</v>
      </c>
      <c r="C250">
        <v>35</v>
      </c>
      <c r="D250" t="s">
        <v>11195</v>
      </c>
      <c r="E250" s="50">
        <v>42430</v>
      </c>
      <c r="F250">
        <v>1456827082</v>
      </c>
      <c r="G250" s="51">
        <v>42430.424560185187</v>
      </c>
      <c r="H250" t="s">
        <v>11196</v>
      </c>
      <c r="I250">
        <v>205169</v>
      </c>
      <c r="L250">
        <v>205169</v>
      </c>
      <c r="M250" t="s">
        <v>5445</v>
      </c>
      <c r="N250">
        <v>35</v>
      </c>
      <c r="O250" t="s">
        <v>11195</v>
      </c>
      <c r="P250" s="50">
        <v>42430</v>
      </c>
      <c r="Q250">
        <v>1456827082</v>
      </c>
      <c r="R250" s="51">
        <v>42430.424305555556</v>
      </c>
      <c r="S250" t="s">
        <v>11196</v>
      </c>
    </row>
    <row r="251" spans="1:19" x14ac:dyDescent="0.3">
      <c r="A251">
        <v>205170</v>
      </c>
      <c r="B251" t="s">
        <v>2835</v>
      </c>
      <c r="C251">
        <v>30</v>
      </c>
      <c r="D251" t="s">
        <v>11195</v>
      </c>
      <c r="E251" s="50">
        <v>42430</v>
      </c>
      <c r="F251">
        <v>1456827082</v>
      </c>
      <c r="G251" s="51">
        <v>42430.424560185187</v>
      </c>
      <c r="H251" t="s">
        <v>11196</v>
      </c>
      <c r="I251">
        <v>205170</v>
      </c>
      <c r="L251">
        <v>205170</v>
      </c>
      <c r="M251" t="s">
        <v>2835</v>
      </c>
      <c r="N251">
        <v>30</v>
      </c>
      <c r="O251" t="s">
        <v>11195</v>
      </c>
      <c r="P251" s="50">
        <v>42430</v>
      </c>
      <c r="Q251">
        <v>1456827082</v>
      </c>
      <c r="R251" s="51">
        <v>42430.424305555556</v>
      </c>
      <c r="S251" t="s">
        <v>11196</v>
      </c>
    </row>
    <row r="252" spans="1:19" x14ac:dyDescent="0.3">
      <c r="A252">
        <v>205171</v>
      </c>
      <c r="B252" t="s">
        <v>3530</v>
      </c>
      <c r="C252">
        <v>30</v>
      </c>
      <c r="D252" t="s">
        <v>11195</v>
      </c>
      <c r="E252" s="50">
        <v>42430</v>
      </c>
      <c r="F252">
        <v>1456827082</v>
      </c>
      <c r="G252" s="51">
        <v>42430.424560185187</v>
      </c>
      <c r="H252" t="s">
        <v>11196</v>
      </c>
      <c r="I252">
        <v>205171</v>
      </c>
      <c r="L252">
        <v>205171</v>
      </c>
      <c r="M252" t="s">
        <v>3530</v>
      </c>
      <c r="N252">
        <v>30</v>
      </c>
      <c r="O252" t="s">
        <v>11195</v>
      </c>
      <c r="P252" s="50">
        <v>42430</v>
      </c>
      <c r="Q252">
        <v>1456827082</v>
      </c>
      <c r="R252" s="51">
        <v>42430.424305555556</v>
      </c>
      <c r="S252" t="s">
        <v>11196</v>
      </c>
    </row>
    <row r="253" spans="1:19" x14ac:dyDescent="0.3">
      <c r="A253">
        <v>205172</v>
      </c>
      <c r="B253" t="s">
        <v>3307</v>
      </c>
      <c r="C253">
        <v>30</v>
      </c>
      <c r="D253" t="s">
        <v>11195</v>
      </c>
      <c r="E253" s="50">
        <v>42430</v>
      </c>
      <c r="F253">
        <v>1456827082</v>
      </c>
      <c r="G253" s="51">
        <v>42430.424560185187</v>
      </c>
      <c r="H253" t="s">
        <v>11196</v>
      </c>
      <c r="I253">
        <v>205172</v>
      </c>
      <c r="L253">
        <v>205172</v>
      </c>
      <c r="M253" t="s">
        <v>3307</v>
      </c>
      <c r="N253">
        <v>30</v>
      </c>
      <c r="O253" t="s">
        <v>11195</v>
      </c>
      <c r="P253" s="50">
        <v>42430</v>
      </c>
      <c r="Q253">
        <v>1456827082</v>
      </c>
      <c r="R253" s="51">
        <v>42430.424305555556</v>
      </c>
      <c r="S253" t="s">
        <v>11196</v>
      </c>
    </row>
    <row r="254" spans="1:19" x14ac:dyDescent="0.3">
      <c r="A254">
        <v>205173</v>
      </c>
      <c r="B254" t="s">
        <v>10903</v>
      </c>
      <c r="C254">
        <v>35</v>
      </c>
      <c r="D254" t="s">
        <v>11195</v>
      </c>
      <c r="E254" s="50">
        <v>42430</v>
      </c>
      <c r="F254">
        <v>1456827082</v>
      </c>
      <c r="G254" s="51">
        <v>42430.424560185187</v>
      </c>
      <c r="H254" t="s">
        <v>11196</v>
      </c>
      <c r="I254">
        <v>205173</v>
      </c>
      <c r="L254">
        <v>205173</v>
      </c>
      <c r="M254" t="s">
        <v>10903</v>
      </c>
      <c r="N254">
        <v>35</v>
      </c>
      <c r="O254" t="s">
        <v>11195</v>
      </c>
      <c r="P254" s="50">
        <v>42430</v>
      </c>
      <c r="Q254">
        <v>1456827082</v>
      </c>
      <c r="R254" s="51">
        <v>42430.424305555556</v>
      </c>
      <c r="S254" t="s">
        <v>11196</v>
      </c>
    </row>
    <row r="255" spans="1:19" x14ac:dyDescent="0.3">
      <c r="A255">
        <v>205174</v>
      </c>
      <c r="B255" t="s">
        <v>1750</v>
      </c>
      <c r="C255">
        <v>30</v>
      </c>
      <c r="D255" t="s">
        <v>11195</v>
      </c>
      <c r="E255" s="50">
        <v>42430</v>
      </c>
      <c r="F255">
        <v>1456827082</v>
      </c>
      <c r="G255" s="51">
        <v>42430.424560185187</v>
      </c>
      <c r="H255" t="s">
        <v>11196</v>
      </c>
      <c r="I255">
        <v>205174</v>
      </c>
      <c r="L255">
        <v>205174</v>
      </c>
      <c r="M255" t="s">
        <v>1750</v>
      </c>
      <c r="N255">
        <v>30</v>
      </c>
      <c r="O255" t="s">
        <v>11195</v>
      </c>
      <c r="P255" s="50">
        <v>42430</v>
      </c>
      <c r="Q255">
        <v>1456827082</v>
      </c>
      <c r="R255" s="51">
        <v>42430.424305555556</v>
      </c>
      <c r="S255" t="s">
        <v>11196</v>
      </c>
    </row>
    <row r="256" spans="1:19" x14ac:dyDescent="0.3">
      <c r="A256">
        <v>205175</v>
      </c>
      <c r="B256" t="s">
        <v>1836</v>
      </c>
      <c r="C256">
        <v>30</v>
      </c>
      <c r="D256" t="s">
        <v>11195</v>
      </c>
      <c r="E256" s="50">
        <v>42430</v>
      </c>
      <c r="F256">
        <v>1456827082</v>
      </c>
      <c r="G256" s="51">
        <v>42430.424560185187</v>
      </c>
      <c r="H256" t="s">
        <v>11196</v>
      </c>
      <c r="I256">
        <v>205175</v>
      </c>
      <c r="L256">
        <v>205175</v>
      </c>
      <c r="M256" t="s">
        <v>1836</v>
      </c>
      <c r="N256">
        <v>30</v>
      </c>
      <c r="O256" t="s">
        <v>11195</v>
      </c>
      <c r="P256" s="50">
        <v>42430</v>
      </c>
      <c r="Q256">
        <v>1456827082</v>
      </c>
      <c r="R256" s="51">
        <v>42430.424305555556</v>
      </c>
      <c r="S256" t="s">
        <v>11196</v>
      </c>
    </row>
    <row r="257" spans="1:19" x14ac:dyDescent="0.3">
      <c r="A257">
        <v>205176</v>
      </c>
      <c r="B257" t="s">
        <v>2306</v>
      </c>
      <c r="C257">
        <v>20</v>
      </c>
      <c r="D257" t="s">
        <v>11195</v>
      </c>
      <c r="E257" s="50">
        <v>42430</v>
      </c>
      <c r="F257">
        <v>1456827082</v>
      </c>
      <c r="G257" s="51">
        <v>42430.424560185187</v>
      </c>
      <c r="H257" t="s">
        <v>11196</v>
      </c>
      <c r="I257">
        <v>205176</v>
      </c>
      <c r="L257">
        <v>205176</v>
      </c>
      <c r="M257" t="s">
        <v>2306</v>
      </c>
      <c r="N257">
        <v>20</v>
      </c>
      <c r="O257" t="s">
        <v>11195</v>
      </c>
      <c r="P257" s="50">
        <v>42430</v>
      </c>
      <c r="Q257">
        <v>1456827082</v>
      </c>
      <c r="R257" s="51">
        <v>42430.424305555556</v>
      </c>
      <c r="S257" t="s">
        <v>11196</v>
      </c>
    </row>
    <row r="258" spans="1:19" x14ac:dyDescent="0.3">
      <c r="A258">
        <v>205177</v>
      </c>
      <c r="B258" t="s">
        <v>4518</v>
      </c>
      <c r="C258">
        <v>30</v>
      </c>
      <c r="D258" t="s">
        <v>11195</v>
      </c>
      <c r="E258" s="50">
        <v>42430</v>
      </c>
      <c r="F258">
        <v>1456827082</v>
      </c>
      <c r="G258" s="51">
        <v>42430.424560185187</v>
      </c>
      <c r="H258" t="s">
        <v>11196</v>
      </c>
      <c r="I258">
        <v>205177</v>
      </c>
      <c r="L258">
        <v>205177</v>
      </c>
      <c r="M258" t="s">
        <v>4518</v>
      </c>
      <c r="N258">
        <v>30</v>
      </c>
      <c r="O258" t="s">
        <v>11195</v>
      </c>
      <c r="P258" s="50">
        <v>42430</v>
      </c>
      <c r="Q258">
        <v>1456827082</v>
      </c>
      <c r="R258" s="51">
        <v>42430.424305555556</v>
      </c>
      <c r="S258" t="s">
        <v>11196</v>
      </c>
    </row>
    <row r="259" spans="1:19" x14ac:dyDescent="0.3">
      <c r="A259">
        <v>205178</v>
      </c>
      <c r="B259" t="s">
        <v>2843</v>
      </c>
      <c r="C259">
        <v>30</v>
      </c>
      <c r="D259" t="s">
        <v>11195</v>
      </c>
      <c r="E259" s="50">
        <v>42430</v>
      </c>
      <c r="F259">
        <v>1456827082</v>
      </c>
      <c r="G259" s="51">
        <v>42430.424560185187</v>
      </c>
      <c r="H259" t="s">
        <v>11196</v>
      </c>
      <c r="I259">
        <v>205178</v>
      </c>
      <c r="L259">
        <v>205178</v>
      </c>
      <c r="M259" t="s">
        <v>2843</v>
      </c>
      <c r="N259">
        <v>30</v>
      </c>
      <c r="O259" t="s">
        <v>11195</v>
      </c>
      <c r="P259" s="50">
        <v>42430</v>
      </c>
      <c r="Q259">
        <v>1456827082</v>
      </c>
      <c r="R259" s="51">
        <v>42430.424305555556</v>
      </c>
      <c r="S259" t="s">
        <v>11196</v>
      </c>
    </row>
    <row r="260" spans="1:19" x14ac:dyDescent="0.3">
      <c r="A260">
        <v>205179</v>
      </c>
      <c r="B260" t="s">
        <v>4069</v>
      </c>
      <c r="C260">
        <v>25</v>
      </c>
      <c r="D260" t="s">
        <v>11195</v>
      </c>
      <c r="E260" s="50">
        <v>42430</v>
      </c>
      <c r="F260">
        <v>1456827082</v>
      </c>
      <c r="G260" s="51">
        <v>42430.424560185187</v>
      </c>
      <c r="H260" t="s">
        <v>11196</v>
      </c>
      <c r="I260">
        <v>205179</v>
      </c>
      <c r="L260">
        <v>205179</v>
      </c>
      <c r="M260" t="s">
        <v>4069</v>
      </c>
      <c r="N260">
        <v>25</v>
      </c>
      <c r="O260" t="s">
        <v>11195</v>
      </c>
      <c r="P260" s="50">
        <v>42430</v>
      </c>
      <c r="Q260">
        <v>1456827082</v>
      </c>
      <c r="R260" s="51">
        <v>42430.424305555556</v>
      </c>
      <c r="S260" t="s">
        <v>11196</v>
      </c>
    </row>
    <row r="261" spans="1:19" x14ac:dyDescent="0.3">
      <c r="A261">
        <v>205180</v>
      </c>
      <c r="B261" t="s">
        <v>171</v>
      </c>
      <c r="C261">
        <v>33</v>
      </c>
      <c r="D261" t="s">
        <v>11195</v>
      </c>
      <c r="E261" s="50">
        <v>42430</v>
      </c>
      <c r="F261">
        <v>1456827082</v>
      </c>
      <c r="G261" s="51">
        <v>42430.424560185187</v>
      </c>
      <c r="H261" t="s">
        <v>11196</v>
      </c>
      <c r="I261">
        <v>205180</v>
      </c>
      <c r="L261">
        <v>205180</v>
      </c>
      <c r="M261" t="s">
        <v>171</v>
      </c>
      <c r="N261">
        <v>33</v>
      </c>
      <c r="O261" t="s">
        <v>11195</v>
      </c>
      <c r="P261" s="50">
        <v>42430</v>
      </c>
      <c r="Q261">
        <v>1456827082</v>
      </c>
      <c r="R261" s="51">
        <v>42430.424305555556</v>
      </c>
      <c r="S261" t="s">
        <v>11196</v>
      </c>
    </row>
    <row r="262" spans="1:19" x14ac:dyDescent="0.3">
      <c r="A262">
        <v>205181</v>
      </c>
      <c r="B262" t="s">
        <v>4353</v>
      </c>
      <c r="C262">
        <v>25</v>
      </c>
      <c r="D262" t="s">
        <v>11195</v>
      </c>
      <c r="E262" s="50">
        <v>42430</v>
      </c>
      <c r="F262">
        <v>1456827082</v>
      </c>
      <c r="G262" s="51">
        <v>42430.424560185187</v>
      </c>
      <c r="H262" t="s">
        <v>11196</v>
      </c>
      <c r="I262">
        <v>205181</v>
      </c>
      <c r="L262">
        <v>205181</v>
      </c>
      <c r="M262" t="s">
        <v>4353</v>
      </c>
      <c r="N262">
        <v>25</v>
      </c>
      <c r="O262" t="s">
        <v>11195</v>
      </c>
      <c r="P262" s="50">
        <v>42430</v>
      </c>
      <c r="Q262">
        <v>1456827082</v>
      </c>
      <c r="R262" s="51">
        <v>42430.424305555556</v>
      </c>
      <c r="S262" t="s">
        <v>11196</v>
      </c>
    </row>
    <row r="263" spans="1:19" x14ac:dyDescent="0.3">
      <c r="A263">
        <v>205182</v>
      </c>
      <c r="B263" t="s">
        <v>2674</v>
      </c>
      <c r="C263">
        <v>35</v>
      </c>
      <c r="D263" t="s">
        <v>11195</v>
      </c>
      <c r="E263" s="50">
        <v>42430</v>
      </c>
      <c r="F263">
        <v>1456827082</v>
      </c>
      <c r="G263" s="51">
        <v>42430.424560185187</v>
      </c>
      <c r="H263" t="s">
        <v>11196</v>
      </c>
      <c r="I263">
        <v>205182</v>
      </c>
      <c r="L263">
        <v>205182</v>
      </c>
      <c r="M263" t="s">
        <v>2674</v>
      </c>
      <c r="N263">
        <v>35</v>
      </c>
      <c r="O263" t="s">
        <v>11195</v>
      </c>
      <c r="P263" s="50">
        <v>42430</v>
      </c>
      <c r="Q263">
        <v>1456827082</v>
      </c>
      <c r="R263" s="51">
        <v>42430.424305555556</v>
      </c>
      <c r="S263" t="s">
        <v>11196</v>
      </c>
    </row>
    <row r="264" spans="1:19" x14ac:dyDescent="0.3">
      <c r="A264">
        <v>205183</v>
      </c>
      <c r="B264" t="s">
        <v>1469</v>
      </c>
      <c r="C264">
        <v>10</v>
      </c>
      <c r="D264" t="s">
        <v>11195</v>
      </c>
      <c r="E264" s="50">
        <v>42430</v>
      </c>
      <c r="F264">
        <v>1456827082</v>
      </c>
      <c r="G264" s="51">
        <v>42430.424560185187</v>
      </c>
      <c r="H264" t="s">
        <v>11196</v>
      </c>
      <c r="I264">
        <v>205183</v>
      </c>
      <c r="L264">
        <v>205183</v>
      </c>
      <c r="M264" t="s">
        <v>1469</v>
      </c>
      <c r="N264">
        <v>10</v>
      </c>
      <c r="O264" t="s">
        <v>11195</v>
      </c>
      <c r="P264" s="50">
        <v>42430</v>
      </c>
      <c r="Q264">
        <v>1456827082</v>
      </c>
      <c r="R264" s="51">
        <v>42430.424305555556</v>
      </c>
      <c r="S264" t="s">
        <v>11196</v>
      </c>
    </row>
    <row r="265" spans="1:19" x14ac:dyDescent="0.3">
      <c r="A265">
        <v>205184</v>
      </c>
      <c r="B265" t="s">
        <v>10168</v>
      </c>
      <c r="C265">
        <v>25</v>
      </c>
      <c r="D265" t="s">
        <v>11195</v>
      </c>
      <c r="E265" s="50">
        <v>42430</v>
      </c>
      <c r="F265">
        <v>1456827082</v>
      </c>
      <c r="G265" s="51">
        <v>42430.424560185187</v>
      </c>
      <c r="H265" t="s">
        <v>11196</v>
      </c>
      <c r="I265">
        <v>205184</v>
      </c>
      <c r="L265">
        <v>205184</v>
      </c>
      <c r="M265" t="s">
        <v>10168</v>
      </c>
      <c r="N265">
        <v>28</v>
      </c>
      <c r="O265" t="s">
        <v>11195</v>
      </c>
      <c r="P265" s="50">
        <v>42430</v>
      </c>
      <c r="Q265">
        <v>1456827082</v>
      </c>
      <c r="R265" s="51">
        <v>42430.424305555556</v>
      </c>
      <c r="S265" t="s">
        <v>11196</v>
      </c>
    </row>
    <row r="266" spans="1:19" x14ac:dyDescent="0.3">
      <c r="A266">
        <v>205185</v>
      </c>
      <c r="B266" t="s">
        <v>1942</v>
      </c>
      <c r="C266">
        <v>30</v>
      </c>
      <c r="D266" t="s">
        <v>11195</v>
      </c>
      <c r="E266" s="50">
        <v>42430</v>
      </c>
      <c r="F266">
        <v>1456827082</v>
      </c>
      <c r="G266" s="51">
        <v>42430.424560185187</v>
      </c>
      <c r="H266" t="s">
        <v>11196</v>
      </c>
      <c r="I266">
        <v>205185</v>
      </c>
      <c r="L266">
        <v>205185</v>
      </c>
      <c r="M266" t="s">
        <v>1942</v>
      </c>
      <c r="N266">
        <v>30</v>
      </c>
      <c r="O266" t="s">
        <v>11195</v>
      </c>
      <c r="P266" s="50">
        <v>42430</v>
      </c>
      <c r="Q266">
        <v>1456827082</v>
      </c>
      <c r="R266" s="51">
        <v>42430.424305555556</v>
      </c>
      <c r="S266" t="s">
        <v>11196</v>
      </c>
    </row>
    <row r="267" spans="1:19" x14ac:dyDescent="0.3">
      <c r="A267">
        <v>205186</v>
      </c>
      <c r="B267" t="s">
        <v>453</v>
      </c>
      <c r="C267">
        <v>30</v>
      </c>
      <c r="D267" t="s">
        <v>11195</v>
      </c>
      <c r="E267" s="50">
        <v>42430</v>
      </c>
      <c r="F267">
        <v>1456827082</v>
      </c>
      <c r="G267" s="51">
        <v>42430.424560185187</v>
      </c>
      <c r="H267" t="s">
        <v>11196</v>
      </c>
      <c r="I267">
        <v>205186</v>
      </c>
      <c r="L267">
        <v>205186</v>
      </c>
      <c r="M267" t="s">
        <v>453</v>
      </c>
      <c r="N267">
        <v>30</v>
      </c>
      <c r="O267" t="s">
        <v>11195</v>
      </c>
      <c r="P267" s="50">
        <v>42430</v>
      </c>
      <c r="Q267">
        <v>1456827082</v>
      </c>
      <c r="R267" s="51">
        <v>42430.424305555556</v>
      </c>
      <c r="S267" t="s">
        <v>11196</v>
      </c>
    </row>
    <row r="268" spans="1:19" x14ac:dyDescent="0.3">
      <c r="A268">
        <v>205187</v>
      </c>
      <c r="B268" t="s">
        <v>9979</v>
      </c>
      <c r="C268">
        <v>30</v>
      </c>
      <c r="D268" t="s">
        <v>11195</v>
      </c>
      <c r="E268" s="50">
        <v>42430</v>
      </c>
      <c r="F268">
        <v>1456827082</v>
      </c>
      <c r="G268" s="51">
        <v>42430.424560185187</v>
      </c>
      <c r="H268" t="s">
        <v>11196</v>
      </c>
      <c r="I268">
        <v>205187</v>
      </c>
      <c r="L268">
        <v>205187</v>
      </c>
      <c r="M268" t="s">
        <v>9979</v>
      </c>
      <c r="N268">
        <v>30</v>
      </c>
      <c r="O268" t="s">
        <v>11195</v>
      </c>
      <c r="P268" s="50">
        <v>42430</v>
      </c>
      <c r="Q268">
        <v>1456827082</v>
      </c>
      <c r="R268" s="51">
        <v>42430.424305555556</v>
      </c>
      <c r="S268" t="s">
        <v>11196</v>
      </c>
    </row>
    <row r="269" spans="1:19" x14ac:dyDescent="0.3">
      <c r="A269">
        <v>205188</v>
      </c>
      <c r="B269" t="s">
        <v>1546</v>
      </c>
      <c r="C269">
        <v>30</v>
      </c>
      <c r="D269" t="s">
        <v>11195</v>
      </c>
      <c r="E269" s="50">
        <v>42430</v>
      </c>
      <c r="F269">
        <v>1456827082</v>
      </c>
      <c r="G269" s="51">
        <v>42430.424560185187</v>
      </c>
      <c r="H269" t="s">
        <v>11196</v>
      </c>
      <c r="I269">
        <v>205188</v>
      </c>
      <c r="L269">
        <v>205188</v>
      </c>
      <c r="M269" t="s">
        <v>1546</v>
      </c>
      <c r="N269">
        <v>30</v>
      </c>
      <c r="O269" t="s">
        <v>11195</v>
      </c>
      <c r="P269" s="50">
        <v>42430</v>
      </c>
      <c r="Q269">
        <v>1456827082</v>
      </c>
      <c r="R269" s="51">
        <v>42430.424305555556</v>
      </c>
      <c r="S269" t="s">
        <v>11196</v>
      </c>
    </row>
    <row r="270" spans="1:19" x14ac:dyDescent="0.3">
      <c r="A270">
        <v>205189</v>
      </c>
      <c r="B270" t="s">
        <v>2222</v>
      </c>
      <c r="C270">
        <v>30</v>
      </c>
      <c r="D270" t="s">
        <v>11195</v>
      </c>
      <c r="E270" s="50">
        <v>42430</v>
      </c>
      <c r="F270">
        <v>1456827082</v>
      </c>
      <c r="G270" s="51">
        <v>42430.424560185187</v>
      </c>
      <c r="H270" t="s">
        <v>11196</v>
      </c>
      <c r="I270">
        <v>205189</v>
      </c>
      <c r="L270">
        <v>205189</v>
      </c>
      <c r="M270" t="s">
        <v>2222</v>
      </c>
      <c r="N270">
        <v>30</v>
      </c>
      <c r="O270" t="s">
        <v>11195</v>
      </c>
      <c r="P270" s="50">
        <v>42430</v>
      </c>
      <c r="Q270">
        <v>1456827082</v>
      </c>
      <c r="R270" s="51">
        <v>42430.424305555556</v>
      </c>
      <c r="S270" t="s">
        <v>11196</v>
      </c>
    </row>
    <row r="271" spans="1:19" x14ac:dyDescent="0.3">
      <c r="A271">
        <v>205190</v>
      </c>
      <c r="B271" t="s">
        <v>4345</v>
      </c>
      <c r="C271">
        <v>30</v>
      </c>
      <c r="D271" t="s">
        <v>11195</v>
      </c>
      <c r="E271" s="50">
        <v>42430</v>
      </c>
      <c r="F271">
        <v>1456827082</v>
      </c>
      <c r="G271" s="51">
        <v>42430.424560185187</v>
      </c>
      <c r="H271" t="s">
        <v>11196</v>
      </c>
      <c r="I271">
        <v>205190</v>
      </c>
      <c r="L271">
        <v>205190</v>
      </c>
      <c r="M271" t="s">
        <v>4345</v>
      </c>
      <c r="N271">
        <v>30</v>
      </c>
      <c r="O271" t="s">
        <v>11195</v>
      </c>
      <c r="P271" s="50">
        <v>42430</v>
      </c>
      <c r="Q271">
        <v>1456827082</v>
      </c>
      <c r="R271" s="51">
        <v>42430.424305555556</v>
      </c>
      <c r="S271" t="s">
        <v>11196</v>
      </c>
    </row>
    <row r="272" spans="1:19" x14ac:dyDescent="0.3">
      <c r="A272">
        <v>205191</v>
      </c>
      <c r="B272" t="s">
        <v>1135</v>
      </c>
      <c r="C272">
        <v>33</v>
      </c>
      <c r="D272" t="s">
        <v>11195</v>
      </c>
      <c r="E272" s="50">
        <v>42430</v>
      </c>
      <c r="F272">
        <v>1456827082</v>
      </c>
      <c r="G272" s="51">
        <v>42430.424560185187</v>
      </c>
      <c r="H272" t="s">
        <v>11196</v>
      </c>
      <c r="I272">
        <v>205191</v>
      </c>
      <c r="L272">
        <v>205191</v>
      </c>
      <c r="M272" t="s">
        <v>1135</v>
      </c>
      <c r="N272">
        <v>33</v>
      </c>
      <c r="O272" t="s">
        <v>11195</v>
      </c>
      <c r="P272" s="50">
        <v>42430</v>
      </c>
      <c r="Q272">
        <v>1456827082</v>
      </c>
      <c r="R272" s="51">
        <v>42430.424305555556</v>
      </c>
      <c r="S272" t="s">
        <v>11196</v>
      </c>
    </row>
    <row r="273" spans="1:19" x14ac:dyDescent="0.3">
      <c r="A273">
        <v>205192</v>
      </c>
      <c r="B273" t="s">
        <v>567</v>
      </c>
      <c r="C273">
        <v>33</v>
      </c>
      <c r="D273" t="s">
        <v>11195</v>
      </c>
      <c r="E273" s="50">
        <v>42430</v>
      </c>
      <c r="F273">
        <v>1456827082</v>
      </c>
      <c r="G273" s="51">
        <v>42430.424560185187</v>
      </c>
      <c r="H273" t="s">
        <v>11196</v>
      </c>
      <c r="I273">
        <v>205192</v>
      </c>
      <c r="L273">
        <v>205192</v>
      </c>
      <c r="M273" t="s">
        <v>567</v>
      </c>
      <c r="N273">
        <v>33</v>
      </c>
      <c r="O273" t="s">
        <v>11195</v>
      </c>
      <c r="P273" s="50">
        <v>42430</v>
      </c>
      <c r="Q273">
        <v>1456827082</v>
      </c>
      <c r="R273" s="51">
        <v>42430.424305555556</v>
      </c>
      <c r="S273" t="s">
        <v>11196</v>
      </c>
    </row>
    <row r="274" spans="1:19" x14ac:dyDescent="0.3">
      <c r="A274">
        <v>205193</v>
      </c>
      <c r="B274" t="s">
        <v>555</v>
      </c>
      <c r="C274">
        <v>33</v>
      </c>
      <c r="D274" t="s">
        <v>11195</v>
      </c>
      <c r="E274" s="50">
        <v>42430</v>
      </c>
      <c r="F274">
        <v>1456827082</v>
      </c>
      <c r="G274" s="51">
        <v>42430.424560185187</v>
      </c>
      <c r="H274" t="s">
        <v>11196</v>
      </c>
      <c r="I274">
        <v>205193</v>
      </c>
      <c r="L274">
        <v>205193</v>
      </c>
      <c r="M274" t="s">
        <v>555</v>
      </c>
      <c r="N274">
        <v>33</v>
      </c>
      <c r="O274" t="s">
        <v>11195</v>
      </c>
      <c r="P274" s="50">
        <v>42430</v>
      </c>
      <c r="Q274">
        <v>1456827082</v>
      </c>
      <c r="R274" s="51">
        <v>42430.424305555556</v>
      </c>
      <c r="S274" t="s">
        <v>11196</v>
      </c>
    </row>
    <row r="275" spans="1:19" x14ac:dyDescent="0.3">
      <c r="A275">
        <v>205194</v>
      </c>
      <c r="B275" t="s">
        <v>10109</v>
      </c>
      <c r="C275">
        <v>29</v>
      </c>
      <c r="D275" t="s">
        <v>11195</v>
      </c>
      <c r="E275" s="50">
        <v>42430</v>
      </c>
      <c r="F275">
        <v>1456827082</v>
      </c>
      <c r="G275" s="51">
        <v>42430.424560185187</v>
      </c>
      <c r="H275" t="s">
        <v>11196</v>
      </c>
      <c r="I275">
        <v>205194</v>
      </c>
      <c r="L275">
        <v>205194</v>
      </c>
      <c r="M275" t="s">
        <v>10109</v>
      </c>
      <c r="N275">
        <v>29</v>
      </c>
      <c r="O275" t="s">
        <v>11195</v>
      </c>
      <c r="P275" s="50">
        <v>42430</v>
      </c>
      <c r="Q275">
        <v>1456827082</v>
      </c>
      <c r="R275" s="51">
        <v>42430.424305555556</v>
      </c>
      <c r="S275" t="s">
        <v>11196</v>
      </c>
    </row>
    <row r="276" spans="1:19" x14ac:dyDescent="0.3">
      <c r="A276">
        <v>205195</v>
      </c>
      <c r="B276" t="s">
        <v>1796</v>
      </c>
      <c r="C276">
        <v>18</v>
      </c>
      <c r="D276" t="s">
        <v>11195</v>
      </c>
      <c r="E276" s="50">
        <v>42430</v>
      </c>
      <c r="F276">
        <v>1456827082</v>
      </c>
      <c r="G276" s="51">
        <v>42430.424560185187</v>
      </c>
      <c r="H276" t="s">
        <v>11196</v>
      </c>
      <c r="I276">
        <v>205195</v>
      </c>
      <c r="L276">
        <v>205195</v>
      </c>
      <c r="M276" t="s">
        <v>1796</v>
      </c>
      <c r="N276">
        <v>18</v>
      </c>
      <c r="O276" t="s">
        <v>11195</v>
      </c>
      <c r="P276" s="50">
        <v>42430</v>
      </c>
      <c r="Q276">
        <v>1456827082</v>
      </c>
      <c r="R276" s="51">
        <v>42430.424305555556</v>
      </c>
      <c r="S276" t="s">
        <v>11196</v>
      </c>
    </row>
    <row r="277" spans="1:19" x14ac:dyDescent="0.3">
      <c r="A277">
        <v>205196</v>
      </c>
      <c r="B277" t="s">
        <v>1671</v>
      </c>
      <c r="C277">
        <v>30</v>
      </c>
      <c r="D277" t="s">
        <v>11195</v>
      </c>
      <c r="E277" s="50">
        <v>42430</v>
      </c>
      <c r="F277">
        <v>1456827082</v>
      </c>
      <c r="G277" s="51">
        <v>42430.424560185187</v>
      </c>
      <c r="H277" t="s">
        <v>11196</v>
      </c>
      <c r="I277">
        <v>205196</v>
      </c>
      <c r="L277">
        <v>205196</v>
      </c>
      <c r="M277" t="s">
        <v>1671</v>
      </c>
      <c r="N277">
        <v>30</v>
      </c>
      <c r="O277" t="s">
        <v>11195</v>
      </c>
      <c r="P277" s="50">
        <v>42430</v>
      </c>
      <c r="Q277">
        <v>1456827082</v>
      </c>
      <c r="R277" s="51">
        <v>42430.424305555556</v>
      </c>
      <c r="S277" t="s">
        <v>11196</v>
      </c>
    </row>
    <row r="278" spans="1:19" x14ac:dyDescent="0.3">
      <c r="A278">
        <v>205197</v>
      </c>
      <c r="B278" t="s">
        <v>6316</v>
      </c>
      <c r="C278">
        <v>30</v>
      </c>
      <c r="D278" t="s">
        <v>11195</v>
      </c>
      <c r="E278" s="50">
        <v>42430</v>
      </c>
      <c r="F278">
        <v>1456827082</v>
      </c>
      <c r="G278" s="51">
        <v>42430.424560185187</v>
      </c>
      <c r="H278" t="s">
        <v>11196</v>
      </c>
      <c r="I278">
        <v>205197</v>
      </c>
      <c r="L278">
        <v>205197</v>
      </c>
      <c r="M278" t="s">
        <v>6316</v>
      </c>
      <c r="N278">
        <v>30</v>
      </c>
      <c r="O278" t="s">
        <v>11195</v>
      </c>
      <c r="P278" s="50">
        <v>42430</v>
      </c>
      <c r="Q278">
        <v>1456827082</v>
      </c>
      <c r="R278" s="51">
        <v>42430.424305555556</v>
      </c>
      <c r="S278" t="s">
        <v>11196</v>
      </c>
    </row>
    <row r="279" spans="1:19" x14ac:dyDescent="0.3">
      <c r="A279">
        <v>205198</v>
      </c>
      <c r="B279" t="s">
        <v>2178</v>
      </c>
      <c r="C279">
        <v>30</v>
      </c>
      <c r="D279" t="s">
        <v>11195</v>
      </c>
      <c r="E279" s="50">
        <v>42430</v>
      </c>
      <c r="F279">
        <v>1456827082</v>
      </c>
      <c r="G279" s="51">
        <v>42430.424560185187</v>
      </c>
      <c r="H279" t="s">
        <v>11196</v>
      </c>
      <c r="I279">
        <v>205198</v>
      </c>
      <c r="L279">
        <v>205198</v>
      </c>
      <c r="M279" t="s">
        <v>2178</v>
      </c>
      <c r="N279">
        <v>30</v>
      </c>
      <c r="O279" t="s">
        <v>11195</v>
      </c>
      <c r="P279" s="50">
        <v>42430</v>
      </c>
      <c r="Q279">
        <v>1456827082</v>
      </c>
      <c r="R279" s="51">
        <v>42430.424305555556</v>
      </c>
      <c r="S279" t="s">
        <v>11196</v>
      </c>
    </row>
    <row r="280" spans="1:19" x14ac:dyDescent="0.3">
      <c r="A280">
        <v>205199</v>
      </c>
      <c r="B280" t="s">
        <v>6184</v>
      </c>
      <c r="C280">
        <v>30</v>
      </c>
      <c r="D280" t="s">
        <v>11195</v>
      </c>
      <c r="E280" s="50">
        <v>42430</v>
      </c>
      <c r="F280">
        <v>1456827082</v>
      </c>
      <c r="G280" s="51">
        <v>42430.424560185187</v>
      </c>
      <c r="H280" t="s">
        <v>11196</v>
      </c>
      <c r="I280">
        <v>205199</v>
      </c>
      <c r="L280">
        <v>205199</v>
      </c>
      <c r="M280" t="s">
        <v>6184</v>
      </c>
      <c r="N280">
        <v>30</v>
      </c>
      <c r="O280" t="s">
        <v>11195</v>
      </c>
      <c r="P280" s="50">
        <v>42430</v>
      </c>
      <c r="Q280">
        <v>1456827082</v>
      </c>
      <c r="R280" s="51">
        <v>42430.424305555556</v>
      </c>
      <c r="S280" t="s">
        <v>11196</v>
      </c>
    </row>
    <row r="281" spans="1:19" x14ac:dyDescent="0.3">
      <c r="A281">
        <v>205200</v>
      </c>
      <c r="B281" t="s">
        <v>1365</v>
      </c>
      <c r="C281">
        <v>30</v>
      </c>
      <c r="D281" t="s">
        <v>11195</v>
      </c>
      <c r="E281" s="50">
        <v>42430</v>
      </c>
      <c r="F281">
        <v>1456827082</v>
      </c>
      <c r="G281" s="51">
        <v>42430.424560185187</v>
      </c>
      <c r="H281" t="s">
        <v>11196</v>
      </c>
      <c r="I281">
        <v>205200</v>
      </c>
      <c r="L281">
        <v>205200</v>
      </c>
      <c r="M281" t="s">
        <v>1365</v>
      </c>
      <c r="N281">
        <v>30</v>
      </c>
      <c r="O281" t="s">
        <v>11195</v>
      </c>
      <c r="P281" s="50">
        <v>42430</v>
      </c>
      <c r="Q281">
        <v>1456827082</v>
      </c>
      <c r="R281" s="51">
        <v>42430.424305555556</v>
      </c>
      <c r="S281" t="s">
        <v>11196</v>
      </c>
    </row>
    <row r="282" spans="1:19" x14ac:dyDescent="0.3">
      <c r="A282">
        <v>205201</v>
      </c>
      <c r="B282" t="s">
        <v>4479</v>
      </c>
      <c r="C282">
        <v>30</v>
      </c>
      <c r="D282" t="s">
        <v>11195</v>
      </c>
      <c r="E282" s="50">
        <v>42430</v>
      </c>
      <c r="F282">
        <v>1456827082</v>
      </c>
      <c r="G282" s="51">
        <v>42430.424560185187</v>
      </c>
      <c r="H282" t="s">
        <v>11196</v>
      </c>
      <c r="I282">
        <v>205201</v>
      </c>
      <c r="L282">
        <v>205201</v>
      </c>
      <c r="M282" t="s">
        <v>4479</v>
      </c>
      <c r="N282">
        <v>30</v>
      </c>
      <c r="O282" t="s">
        <v>11195</v>
      </c>
      <c r="P282" s="50">
        <v>42430</v>
      </c>
      <c r="Q282">
        <v>1456827082</v>
      </c>
      <c r="R282" s="51">
        <v>42430.424305555556</v>
      </c>
      <c r="S282" t="s">
        <v>11196</v>
      </c>
    </row>
    <row r="283" spans="1:19" x14ac:dyDescent="0.3">
      <c r="A283">
        <v>205202</v>
      </c>
      <c r="B283" t="s">
        <v>4942</v>
      </c>
      <c r="C283">
        <v>30</v>
      </c>
      <c r="D283" t="s">
        <v>11195</v>
      </c>
      <c r="E283" s="50">
        <v>42430</v>
      </c>
      <c r="F283">
        <v>1456827082</v>
      </c>
      <c r="G283" s="51">
        <v>42430.424560185187</v>
      </c>
      <c r="H283" t="s">
        <v>11196</v>
      </c>
      <c r="I283">
        <v>205202</v>
      </c>
      <c r="L283">
        <v>205202</v>
      </c>
      <c r="M283" t="s">
        <v>4942</v>
      </c>
      <c r="N283">
        <v>20</v>
      </c>
      <c r="O283" t="s">
        <v>11195</v>
      </c>
      <c r="P283" s="50">
        <v>42430</v>
      </c>
      <c r="Q283">
        <v>1456827082</v>
      </c>
      <c r="R283" s="51">
        <v>42430.424305555556</v>
      </c>
      <c r="S283" t="s">
        <v>11196</v>
      </c>
    </row>
    <row r="284" spans="1:19" x14ac:dyDescent="0.3">
      <c r="A284">
        <v>205203</v>
      </c>
      <c r="B284" t="s">
        <v>4504</v>
      </c>
      <c r="C284">
        <v>25</v>
      </c>
      <c r="D284" t="s">
        <v>11195</v>
      </c>
      <c r="E284" s="50">
        <v>42430</v>
      </c>
      <c r="F284">
        <v>1456827082</v>
      </c>
      <c r="G284" s="51">
        <v>42430.424560185187</v>
      </c>
      <c r="H284" t="s">
        <v>11196</v>
      </c>
      <c r="I284">
        <v>205203</v>
      </c>
      <c r="L284">
        <v>205203</v>
      </c>
      <c r="M284" t="s">
        <v>4504</v>
      </c>
      <c r="N284">
        <v>25</v>
      </c>
      <c r="O284" t="s">
        <v>11195</v>
      </c>
      <c r="P284" s="50">
        <v>42430</v>
      </c>
      <c r="Q284">
        <v>1456827082</v>
      </c>
      <c r="R284" s="51">
        <v>42430.424305555556</v>
      </c>
      <c r="S284" t="s">
        <v>11196</v>
      </c>
    </row>
    <row r="285" spans="1:19" x14ac:dyDescent="0.3">
      <c r="A285">
        <v>205204</v>
      </c>
      <c r="B285" t="s">
        <v>2429</v>
      </c>
      <c r="C285">
        <v>22</v>
      </c>
      <c r="D285" t="s">
        <v>11195</v>
      </c>
      <c r="E285" s="50">
        <v>42430</v>
      </c>
      <c r="F285">
        <v>1456827082</v>
      </c>
      <c r="G285" s="51">
        <v>42430.424560185187</v>
      </c>
      <c r="H285" t="s">
        <v>11196</v>
      </c>
      <c r="I285">
        <v>205204</v>
      </c>
      <c r="L285">
        <v>205204</v>
      </c>
      <c r="M285" t="s">
        <v>2429</v>
      </c>
      <c r="N285">
        <v>22</v>
      </c>
      <c r="O285" t="s">
        <v>11195</v>
      </c>
      <c r="P285" s="50">
        <v>42430</v>
      </c>
      <c r="Q285">
        <v>1456827082</v>
      </c>
      <c r="R285" s="51">
        <v>42430.424305555556</v>
      </c>
      <c r="S285" t="s">
        <v>11196</v>
      </c>
    </row>
    <row r="286" spans="1:19" x14ac:dyDescent="0.3">
      <c r="A286">
        <v>205205</v>
      </c>
      <c r="B286" t="s">
        <v>327</v>
      </c>
      <c r="C286">
        <v>35</v>
      </c>
      <c r="D286" t="s">
        <v>11195</v>
      </c>
      <c r="E286" s="50">
        <v>42430</v>
      </c>
      <c r="F286">
        <v>1456827082</v>
      </c>
      <c r="G286" s="51">
        <v>42430.424560185187</v>
      </c>
      <c r="H286" t="s">
        <v>11196</v>
      </c>
      <c r="I286">
        <v>205205</v>
      </c>
      <c r="L286">
        <v>205205</v>
      </c>
      <c r="M286" t="s">
        <v>327</v>
      </c>
      <c r="N286">
        <v>35</v>
      </c>
      <c r="O286" t="s">
        <v>11195</v>
      </c>
      <c r="P286" s="50">
        <v>42430</v>
      </c>
      <c r="Q286">
        <v>1456827082</v>
      </c>
      <c r="R286" s="51">
        <v>42430.424305555556</v>
      </c>
      <c r="S286" t="s">
        <v>11196</v>
      </c>
    </row>
    <row r="287" spans="1:19" x14ac:dyDescent="0.3">
      <c r="A287">
        <v>205206</v>
      </c>
      <c r="B287" t="s">
        <v>551</v>
      </c>
      <c r="C287">
        <v>30</v>
      </c>
      <c r="D287" t="s">
        <v>11195</v>
      </c>
      <c r="E287" s="50">
        <v>42430</v>
      </c>
      <c r="F287">
        <v>1456827082</v>
      </c>
      <c r="G287" s="51">
        <v>42430.424560185187</v>
      </c>
      <c r="H287" t="s">
        <v>11196</v>
      </c>
      <c r="I287">
        <v>205206</v>
      </c>
      <c r="L287">
        <v>205206</v>
      </c>
      <c r="M287" t="s">
        <v>551</v>
      </c>
      <c r="N287">
        <v>30</v>
      </c>
      <c r="O287" t="s">
        <v>11195</v>
      </c>
      <c r="P287" s="50">
        <v>42430</v>
      </c>
      <c r="Q287">
        <v>1456827082</v>
      </c>
      <c r="R287" s="51">
        <v>42430.424305555556</v>
      </c>
      <c r="S287" t="s">
        <v>11196</v>
      </c>
    </row>
    <row r="288" spans="1:19" x14ac:dyDescent="0.3">
      <c r="A288">
        <v>205207</v>
      </c>
      <c r="B288" t="s">
        <v>1279</v>
      </c>
      <c r="C288">
        <v>25</v>
      </c>
      <c r="D288" t="s">
        <v>11195</v>
      </c>
      <c r="E288" s="50">
        <v>42430</v>
      </c>
      <c r="F288">
        <v>1456827082</v>
      </c>
      <c r="G288" s="51">
        <v>42430.424560185187</v>
      </c>
      <c r="H288" t="s">
        <v>11196</v>
      </c>
      <c r="I288">
        <v>205207</v>
      </c>
      <c r="L288">
        <v>205207</v>
      </c>
      <c r="M288" t="s">
        <v>1279</v>
      </c>
      <c r="N288">
        <v>25</v>
      </c>
      <c r="O288" t="s">
        <v>11195</v>
      </c>
      <c r="P288" s="50">
        <v>42430</v>
      </c>
      <c r="Q288">
        <v>1456827082</v>
      </c>
      <c r="R288" s="51">
        <v>42430.424305555556</v>
      </c>
      <c r="S288" t="s">
        <v>11196</v>
      </c>
    </row>
    <row r="289" spans="1:19" x14ac:dyDescent="0.3">
      <c r="A289">
        <v>205208</v>
      </c>
      <c r="B289" t="s">
        <v>2300</v>
      </c>
      <c r="C289">
        <v>20</v>
      </c>
      <c r="D289" t="s">
        <v>11195</v>
      </c>
      <c r="E289" s="50">
        <v>42430</v>
      </c>
      <c r="F289">
        <v>1456827082</v>
      </c>
      <c r="G289" s="51">
        <v>42430.424560185187</v>
      </c>
      <c r="H289" t="s">
        <v>11196</v>
      </c>
      <c r="I289">
        <v>205208</v>
      </c>
      <c r="L289">
        <v>205208</v>
      </c>
      <c r="M289" t="s">
        <v>2300</v>
      </c>
      <c r="N289">
        <v>20</v>
      </c>
      <c r="O289" t="s">
        <v>11195</v>
      </c>
      <c r="P289" s="50">
        <v>42430</v>
      </c>
      <c r="Q289">
        <v>1456827082</v>
      </c>
      <c r="R289" s="51">
        <v>42430.424305555556</v>
      </c>
      <c r="S289" t="s">
        <v>11196</v>
      </c>
    </row>
    <row r="290" spans="1:19" x14ac:dyDescent="0.3">
      <c r="A290">
        <v>205209</v>
      </c>
      <c r="B290" t="s">
        <v>766</v>
      </c>
      <c r="C290">
        <v>30</v>
      </c>
      <c r="D290" t="s">
        <v>11195</v>
      </c>
      <c r="E290" s="50">
        <v>42430</v>
      </c>
      <c r="F290">
        <v>1456827082</v>
      </c>
      <c r="G290" s="51">
        <v>42430.424560185187</v>
      </c>
      <c r="H290" t="s">
        <v>11196</v>
      </c>
      <c r="I290">
        <v>205209</v>
      </c>
      <c r="L290">
        <v>205209</v>
      </c>
      <c r="M290" t="s">
        <v>766</v>
      </c>
      <c r="N290">
        <v>30</v>
      </c>
      <c r="O290" t="s">
        <v>11195</v>
      </c>
      <c r="P290" s="50">
        <v>42430</v>
      </c>
      <c r="Q290">
        <v>1456827082</v>
      </c>
      <c r="R290" s="51">
        <v>42430.424305555556</v>
      </c>
      <c r="S290" t="s">
        <v>11196</v>
      </c>
    </row>
    <row r="291" spans="1:19" x14ac:dyDescent="0.3">
      <c r="A291">
        <v>205210</v>
      </c>
      <c r="B291" t="s">
        <v>5026</v>
      </c>
      <c r="C291">
        <v>30</v>
      </c>
      <c r="D291" t="s">
        <v>11195</v>
      </c>
      <c r="E291" s="50">
        <v>42430</v>
      </c>
      <c r="F291">
        <v>1456827082</v>
      </c>
      <c r="G291" s="51">
        <v>42430.424560185187</v>
      </c>
      <c r="H291" t="s">
        <v>11196</v>
      </c>
      <c r="I291">
        <v>205210</v>
      </c>
      <c r="L291">
        <v>205210</v>
      </c>
      <c r="M291" t="s">
        <v>5026</v>
      </c>
      <c r="N291">
        <v>30</v>
      </c>
      <c r="O291" t="s">
        <v>11195</v>
      </c>
      <c r="P291" s="50">
        <v>42430</v>
      </c>
      <c r="Q291">
        <v>1456827082</v>
      </c>
      <c r="R291" s="51">
        <v>42430.424305555556</v>
      </c>
      <c r="S291" t="s">
        <v>11196</v>
      </c>
    </row>
    <row r="292" spans="1:19" x14ac:dyDescent="0.3">
      <c r="A292">
        <v>205211</v>
      </c>
      <c r="B292" t="s">
        <v>3337</v>
      </c>
      <c r="C292">
        <v>30</v>
      </c>
      <c r="D292" t="s">
        <v>11195</v>
      </c>
      <c r="E292" s="50">
        <v>42430</v>
      </c>
      <c r="F292">
        <v>1456827082</v>
      </c>
      <c r="G292" s="51">
        <v>42430.424560185187</v>
      </c>
      <c r="H292" t="s">
        <v>11196</v>
      </c>
      <c r="I292">
        <v>205211</v>
      </c>
      <c r="L292">
        <v>205211</v>
      </c>
      <c r="M292" t="s">
        <v>3337</v>
      </c>
      <c r="N292">
        <v>30</v>
      </c>
      <c r="O292" t="s">
        <v>11195</v>
      </c>
      <c r="P292" s="50">
        <v>42430</v>
      </c>
      <c r="Q292">
        <v>1456827082</v>
      </c>
      <c r="R292" s="51">
        <v>42430.424305555556</v>
      </c>
      <c r="S292" t="s">
        <v>11196</v>
      </c>
    </row>
    <row r="293" spans="1:19" x14ac:dyDescent="0.3">
      <c r="A293">
        <v>205212</v>
      </c>
      <c r="B293" t="s">
        <v>3496</v>
      </c>
      <c r="C293">
        <v>35</v>
      </c>
      <c r="D293" t="s">
        <v>11195</v>
      </c>
      <c r="E293" s="50">
        <v>42430</v>
      </c>
      <c r="F293">
        <v>1456827082</v>
      </c>
      <c r="G293" s="51">
        <v>42430.424560185187</v>
      </c>
      <c r="H293" t="s">
        <v>11196</v>
      </c>
      <c r="I293">
        <v>205212</v>
      </c>
      <c r="L293">
        <v>205212</v>
      </c>
      <c r="M293" t="s">
        <v>3496</v>
      </c>
      <c r="N293">
        <v>35</v>
      </c>
      <c r="O293" t="s">
        <v>11195</v>
      </c>
      <c r="P293" s="50">
        <v>42430</v>
      </c>
      <c r="Q293">
        <v>1456827082</v>
      </c>
      <c r="R293" s="51">
        <v>42430.424305555556</v>
      </c>
      <c r="S293" t="s">
        <v>11196</v>
      </c>
    </row>
    <row r="294" spans="1:19" x14ac:dyDescent="0.3">
      <c r="A294">
        <v>205213</v>
      </c>
      <c r="B294" t="s">
        <v>10031</v>
      </c>
      <c r="C294">
        <v>30</v>
      </c>
      <c r="D294" t="s">
        <v>11195</v>
      </c>
      <c r="E294" s="50">
        <v>42430</v>
      </c>
      <c r="F294">
        <v>1456827082</v>
      </c>
      <c r="G294" s="51">
        <v>42430.424560185187</v>
      </c>
      <c r="H294" t="s">
        <v>11196</v>
      </c>
      <c r="I294">
        <v>205213</v>
      </c>
      <c r="L294">
        <v>205213</v>
      </c>
      <c r="M294" t="s">
        <v>10031</v>
      </c>
      <c r="N294">
        <v>30</v>
      </c>
      <c r="O294" t="s">
        <v>11195</v>
      </c>
      <c r="P294" s="50">
        <v>42430</v>
      </c>
      <c r="Q294">
        <v>1456827082</v>
      </c>
      <c r="R294" s="51">
        <v>42430.424305555556</v>
      </c>
      <c r="S294" t="s">
        <v>11196</v>
      </c>
    </row>
    <row r="295" spans="1:19" x14ac:dyDescent="0.3">
      <c r="A295">
        <v>205214</v>
      </c>
      <c r="B295" t="s">
        <v>274</v>
      </c>
      <c r="C295">
        <v>33</v>
      </c>
      <c r="D295" t="s">
        <v>11195</v>
      </c>
      <c r="E295" s="50">
        <v>42430</v>
      </c>
      <c r="F295">
        <v>1456827082</v>
      </c>
      <c r="G295" s="51">
        <v>42430.424560185187</v>
      </c>
      <c r="H295" t="s">
        <v>11196</v>
      </c>
      <c r="I295">
        <v>205214</v>
      </c>
      <c r="L295">
        <v>205214</v>
      </c>
      <c r="M295" t="s">
        <v>274</v>
      </c>
      <c r="N295">
        <v>33</v>
      </c>
      <c r="O295" t="s">
        <v>11195</v>
      </c>
      <c r="P295" s="50">
        <v>42430</v>
      </c>
      <c r="Q295">
        <v>1456827082</v>
      </c>
      <c r="R295" s="51">
        <v>42430.424305555556</v>
      </c>
      <c r="S295" t="s">
        <v>11196</v>
      </c>
    </row>
    <row r="296" spans="1:19" x14ac:dyDescent="0.3">
      <c r="A296">
        <v>205215</v>
      </c>
      <c r="B296" t="s">
        <v>4021</v>
      </c>
      <c r="C296">
        <v>33</v>
      </c>
      <c r="D296" t="s">
        <v>11195</v>
      </c>
      <c r="E296" s="50">
        <v>42430</v>
      </c>
      <c r="F296">
        <v>1456827082</v>
      </c>
      <c r="G296" s="51">
        <v>42430.424560185187</v>
      </c>
      <c r="H296" t="s">
        <v>11196</v>
      </c>
      <c r="I296">
        <v>205215</v>
      </c>
      <c r="L296">
        <v>205215</v>
      </c>
      <c r="M296" t="s">
        <v>4021</v>
      </c>
      <c r="N296">
        <v>40</v>
      </c>
      <c r="O296" t="s">
        <v>11195</v>
      </c>
      <c r="P296" s="50">
        <v>42430</v>
      </c>
      <c r="Q296">
        <v>1456827082</v>
      </c>
      <c r="R296" s="51">
        <v>42430.424305555556</v>
      </c>
      <c r="S296" t="s">
        <v>11196</v>
      </c>
    </row>
    <row r="297" spans="1:19" x14ac:dyDescent="0.3">
      <c r="A297">
        <v>205216</v>
      </c>
      <c r="B297" t="s">
        <v>3380</v>
      </c>
      <c r="C297">
        <v>30</v>
      </c>
      <c r="D297" t="s">
        <v>11195</v>
      </c>
      <c r="E297" s="50">
        <v>42430</v>
      </c>
      <c r="F297">
        <v>1456827082</v>
      </c>
      <c r="G297" s="51">
        <v>42430.424560185187</v>
      </c>
      <c r="H297" t="s">
        <v>11196</v>
      </c>
      <c r="I297">
        <v>205216</v>
      </c>
      <c r="L297">
        <v>205216</v>
      </c>
      <c r="M297" t="s">
        <v>3380</v>
      </c>
      <c r="N297">
        <v>30</v>
      </c>
      <c r="O297" t="s">
        <v>11195</v>
      </c>
      <c r="P297" s="50">
        <v>42430</v>
      </c>
      <c r="Q297">
        <v>1456827082</v>
      </c>
      <c r="R297" s="51">
        <v>42430.424305555556</v>
      </c>
      <c r="S297" t="s">
        <v>11196</v>
      </c>
    </row>
    <row r="298" spans="1:19" x14ac:dyDescent="0.3">
      <c r="A298">
        <v>205217</v>
      </c>
      <c r="B298" t="s">
        <v>932</v>
      </c>
      <c r="C298">
        <v>40</v>
      </c>
      <c r="D298" t="s">
        <v>11195</v>
      </c>
      <c r="E298" s="50">
        <v>42430</v>
      </c>
      <c r="F298">
        <v>1456827082</v>
      </c>
      <c r="G298" s="51">
        <v>42430.424560185187</v>
      </c>
      <c r="H298" t="s">
        <v>11196</v>
      </c>
      <c r="I298">
        <v>205217</v>
      </c>
      <c r="L298">
        <v>205217</v>
      </c>
      <c r="M298" t="s">
        <v>932</v>
      </c>
      <c r="N298">
        <v>40</v>
      </c>
      <c r="O298" t="s">
        <v>11195</v>
      </c>
      <c r="P298" s="50">
        <v>42430</v>
      </c>
      <c r="Q298">
        <v>1456827082</v>
      </c>
      <c r="R298" s="51">
        <v>42430.424305555556</v>
      </c>
      <c r="S298" t="s">
        <v>11196</v>
      </c>
    </row>
    <row r="299" spans="1:19" x14ac:dyDescent="0.3">
      <c r="A299">
        <v>205218</v>
      </c>
      <c r="B299" t="s">
        <v>2376</v>
      </c>
      <c r="C299">
        <v>30</v>
      </c>
      <c r="D299" t="s">
        <v>11195</v>
      </c>
      <c r="E299" s="50">
        <v>42430</v>
      </c>
      <c r="F299">
        <v>1456827082</v>
      </c>
      <c r="G299" s="51">
        <v>42430.424560185187</v>
      </c>
      <c r="H299" t="s">
        <v>11196</v>
      </c>
      <c r="I299">
        <v>205218</v>
      </c>
      <c r="L299">
        <v>205218</v>
      </c>
      <c r="M299" t="s">
        <v>2376</v>
      </c>
      <c r="N299">
        <v>30</v>
      </c>
      <c r="O299" t="s">
        <v>11195</v>
      </c>
      <c r="P299" s="50">
        <v>42430</v>
      </c>
      <c r="Q299">
        <v>1456827082</v>
      </c>
      <c r="R299" s="51">
        <v>42430.424305555556</v>
      </c>
      <c r="S299" t="s">
        <v>11196</v>
      </c>
    </row>
    <row r="300" spans="1:19" x14ac:dyDescent="0.3">
      <c r="A300">
        <v>205219</v>
      </c>
      <c r="B300" t="s">
        <v>4347</v>
      </c>
      <c r="C300">
        <v>30</v>
      </c>
      <c r="D300" t="s">
        <v>11195</v>
      </c>
      <c r="E300" s="50">
        <v>42430</v>
      </c>
      <c r="F300">
        <v>1456827082</v>
      </c>
      <c r="G300" s="51">
        <v>42430.424560185187</v>
      </c>
      <c r="H300" t="s">
        <v>11196</v>
      </c>
      <c r="I300">
        <v>205219</v>
      </c>
      <c r="L300">
        <v>205219</v>
      </c>
      <c r="M300" t="s">
        <v>4347</v>
      </c>
      <c r="N300">
        <v>30</v>
      </c>
      <c r="O300" t="s">
        <v>11195</v>
      </c>
      <c r="P300" s="50">
        <v>42430</v>
      </c>
      <c r="Q300">
        <v>1456827082</v>
      </c>
      <c r="R300" s="51">
        <v>42430.424305555556</v>
      </c>
      <c r="S300" t="s">
        <v>11196</v>
      </c>
    </row>
    <row r="301" spans="1:19" x14ac:dyDescent="0.3">
      <c r="A301">
        <v>205220</v>
      </c>
      <c r="B301" t="s">
        <v>1343</v>
      </c>
      <c r="C301">
        <v>30</v>
      </c>
      <c r="D301" t="s">
        <v>11195</v>
      </c>
      <c r="E301" s="50">
        <v>42430</v>
      </c>
      <c r="F301">
        <v>1456827082</v>
      </c>
      <c r="G301" s="51">
        <v>42430.424560185187</v>
      </c>
      <c r="H301" t="s">
        <v>11196</v>
      </c>
      <c r="I301">
        <v>205220</v>
      </c>
      <c r="L301">
        <v>205220</v>
      </c>
      <c r="M301" t="s">
        <v>1343</v>
      </c>
      <c r="N301">
        <v>30</v>
      </c>
      <c r="O301" t="s">
        <v>11195</v>
      </c>
      <c r="P301" s="50">
        <v>42430</v>
      </c>
      <c r="Q301">
        <v>1456827082</v>
      </c>
      <c r="R301" s="51">
        <v>42430.424305555556</v>
      </c>
      <c r="S301" t="s">
        <v>11196</v>
      </c>
    </row>
    <row r="302" spans="1:19" x14ac:dyDescent="0.3">
      <c r="A302">
        <v>205221</v>
      </c>
      <c r="B302" t="s">
        <v>3667</v>
      </c>
      <c r="C302">
        <v>30</v>
      </c>
      <c r="D302" t="s">
        <v>11195</v>
      </c>
      <c r="E302" s="50">
        <v>42430</v>
      </c>
      <c r="F302">
        <v>1456827082</v>
      </c>
      <c r="G302" s="51">
        <v>42430.424560185187</v>
      </c>
      <c r="H302" t="s">
        <v>11196</v>
      </c>
      <c r="I302">
        <v>205221</v>
      </c>
      <c r="L302">
        <v>205221</v>
      </c>
      <c r="M302" t="s">
        <v>3667</v>
      </c>
      <c r="N302">
        <v>30</v>
      </c>
      <c r="O302" t="s">
        <v>11195</v>
      </c>
      <c r="P302" s="50">
        <v>42430</v>
      </c>
      <c r="Q302">
        <v>1456827082</v>
      </c>
      <c r="R302" s="51">
        <v>42430.424305555556</v>
      </c>
      <c r="S302" t="s">
        <v>11196</v>
      </c>
    </row>
    <row r="303" spans="1:19" x14ac:dyDescent="0.3">
      <c r="A303">
        <v>205222</v>
      </c>
      <c r="B303" t="s">
        <v>4362</v>
      </c>
      <c r="C303">
        <v>30</v>
      </c>
      <c r="D303" t="s">
        <v>11195</v>
      </c>
      <c r="E303" s="50">
        <v>42430</v>
      </c>
      <c r="F303">
        <v>1456827082</v>
      </c>
      <c r="G303" s="51">
        <v>42430.424560185187</v>
      </c>
      <c r="H303" t="s">
        <v>11196</v>
      </c>
      <c r="I303">
        <v>205222</v>
      </c>
      <c r="L303">
        <v>205222</v>
      </c>
      <c r="M303" t="s">
        <v>4362</v>
      </c>
      <c r="N303">
        <v>30</v>
      </c>
      <c r="O303" t="s">
        <v>11195</v>
      </c>
      <c r="P303" s="50">
        <v>42430</v>
      </c>
      <c r="Q303">
        <v>1456827082</v>
      </c>
      <c r="R303" s="51">
        <v>42430.424305555556</v>
      </c>
      <c r="S303" t="s">
        <v>11196</v>
      </c>
    </row>
    <row r="304" spans="1:19" x14ac:dyDescent="0.3">
      <c r="A304">
        <v>205223</v>
      </c>
      <c r="B304" t="s">
        <v>1838</v>
      </c>
      <c r="C304">
        <v>15</v>
      </c>
      <c r="D304" t="s">
        <v>11195</v>
      </c>
      <c r="E304" s="50">
        <v>42430</v>
      </c>
      <c r="F304">
        <v>1456827082</v>
      </c>
      <c r="G304" s="51">
        <v>42430.424560185187</v>
      </c>
      <c r="H304" t="s">
        <v>11196</v>
      </c>
      <c r="I304">
        <v>205223</v>
      </c>
      <c r="L304">
        <v>205223</v>
      </c>
      <c r="M304" t="s">
        <v>1838</v>
      </c>
      <c r="N304">
        <v>15</v>
      </c>
      <c r="O304" t="s">
        <v>11195</v>
      </c>
      <c r="P304" s="50">
        <v>42430</v>
      </c>
      <c r="Q304">
        <v>1456827082</v>
      </c>
      <c r="R304" s="51">
        <v>42430.424305555556</v>
      </c>
      <c r="S304" t="s">
        <v>11196</v>
      </c>
    </row>
    <row r="305" spans="1:19" x14ac:dyDescent="0.3">
      <c r="A305">
        <v>205224</v>
      </c>
      <c r="B305" t="s">
        <v>2550</v>
      </c>
      <c r="C305">
        <v>18</v>
      </c>
      <c r="D305" t="s">
        <v>11195</v>
      </c>
      <c r="E305" s="50">
        <v>42430</v>
      </c>
      <c r="F305">
        <v>1456827082</v>
      </c>
      <c r="G305" s="51">
        <v>42430.424560185187</v>
      </c>
      <c r="H305" t="s">
        <v>11196</v>
      </c>
      <c r="I305">
        <v>205224</v>
      </c>
      <c r="L305">
        <v>205224</v>
      </c>
      <c r="M305" t="s">
        <v>2550</v>
      </c>
      <c r="N305">
        <v>18</v>
      </c>
      <c r="O305" t="s">
        <v>11195</v>
      </c>
      <c r="P305" s="50">
        <v>42430</v>
      </c>
      <c r="Q305">
        <v>1456827082</v>
      </c>
      <c r="R305" s="51">
        <v>42430.424305555556</v>
      </c>
      <c r="S305" t="s">
        <v>11196</v>
      </c>
    </row>
    <row r="306" spans="1:19" x14ac:dyDescent="0.3">
      <c r="A306">
        <v>205225</v>
      </c>
      <c r="B306" t="s">
        <v>1435</v>
      </c>
      <c r="C306">
        <v>25</v>
      </c>
      <c r="D306" t="s">
        <v>11195</v>
      </c>
      <c r="E306" s="50">
        <v>42430</v>
      </c>
      <c r="F306">
        <v>1456827082</v>
      </c>
      <c r="G306" s="51">
        <v>42430.424560185187</v>
      </c>
      <c r="H306" t="s">
        <v>11196</v>
      </c>
      <c r="I306">
        <v>205225</v>
      </c>
      <c r="L306">
        <v>205225</v>
      </c>
      <c r="M306" t="s">
        <v>1435</v>
      </c>
      <c r="N306">
        <v>25</v>
      </c>
      <c r="O306" t="s">
        <v>11195</v>
      </c>
      <c r="P306" s="50">
        <v>42430</v>
      </c>
      <c r="Q306">
        <v>1456827082</v>
      </c>
      <c r="R306" s="51">
        <v>42430.424305555556</v>
      </c>
      <c r="S306" t="s">
        <v>11196</v>
      </c>
    </row>
    <row r="307" spans="1:19" x14ac:dyDescent="0.3">
      <c r="A307">
        <v>205226</v>
      </c>
      <c r="B307" t="s">
        <v>983</v>
      </c>
      <c r="C307">
        <v>35</v>
      </c>
      <c r="D307" t="s">
        <v>11195</v>
      </c>
      <c r="E307" s="50">
        <v>42430</v>
      </c>
      <c r="F307">
        <v>1456827082</v>
      </c>
      <c r="G307" s="51">
        <v>42430.424560185187</v>
      </c>
      <c r="H307" t="s">
        <v>11196</v>
      </c>
      <c r="I307">
        <v>205226</v>
      </c>
      <c r="L307">
        <v>205226</v>
      </c>
      <c r="M307" t="s">
        <v>983</v>
      </c>
      <c r="N307">
        <v>35</v>
      </c>
      <c r="O307" t="s">
        <v>11195</v>
      </c>
      <c r="P307" s="50">
        <v>42430</v>
      </c>
      <c r="Q307">
        <v>1456827082</v>
      </c>
      <c r="R307" s="51">
        <v>42430.424305555556</v>
      </c>
      <c r="S307" t="s">
        <v>11196</v>
      </c>
    </row>
    <row r="308" spans="1:19" x14ac:dyDescent="0.3">
      <c r="A308">
        <v>205227</v>
      </c>
      <c r="B308" t="s">
        <v>2791</v>
      </c>
      <c r="C308">
        <v>30</v>
      </c>
      <c r="D308" t="s">
        <v>11195</v>
      </c>
      <c r="E308" s="50">
        <v>42430</v>
      </c>
      <c r="F308">
        <v>1456827082</v>
      </c>
      <c r="G308" s="51">
        <v>42430.424560185187</v>
      </c>
      <c r="H308" t="s">
        <v>11196</v>
      </c>
      <c r="I308">
        <v>205227</v>
      </c>
      <c r="L308">
        <v>205227</v>
      </c>
      <c r="M308" t="s">
        <v>2791</v>
      </c>
      <c r="N308">
        <v>30</v>
      </c>
      <c r="O308" t="s">
        <v>11195</v>
      </c>
      <c r="P308" s="50">
        <v>42430</v>
      </c>
      <c r="Q308">
        <v>1456827082</v>
      </c>
      <c r="R308" s="51">
        <v>42430.424305555556</v>
      </c>
      <c r="S308" t="s">
        <v>11196</v>
      </c>
    </row>
    <row r="309" spans="1:19" x14ac:dyDescent="0.3">
      <c r="A309">
        <v>205228</v>
      </c>
      <c r="B309" t="s">
        <v>4333</v>
      </c>
      <c r="C309">
        <v>25</v>
      </c>
      <c r="D309" t="s">
        <v>11195</v>
      </c>
      <c r="E309" s="50">
        <v>42430</v>
      </c>
      <c r="F309">
        <v>1456827082</v>
      </c>
      <c r="G309" s="51">
        <v>42430.424560185187</v>
      </c>
      <c r="H309" t="s">
        <v>11196</v>
      </c>
      <c r="I309">
        <v>205228</v>
      </c>
      <c r="L309">
        <v>205228</v>
      </c>
      <c r="M309" t="s">
        <v>4333</v>
      </c>
      <c r="N309">
        <v>30</v>
      </c>
      <c r="O309" t="s">
        <v>11195</v>
      </c>
      <c r="P309" s="50">
        <v>42430</v>
      </c>
      <c r="Q309">
        <v>1456827082</v>
      </c>
      <c r="R309" s="51">
        <v>42430.424305555556</v>
      </c>
      <c r="S309" t="s">
        <v>11196</v>
      </c>
    </row>
    <row r="310" spans="1:19" x14ac:dyDescent="0.3">
      <c r="A310">
        <v>205229</v>
      </c>
      <c r="B310" t="s">
        <v>2342</v>
      </c>
      <c r="C310">
        <v>35</v>
      </c>
      <c r="D310" t="s">
        <v>11195</v>
      </c>
      <c r="E310" s="50">
        <v>42430</v>
      </c>
      <c r="F310">
        <v>1456827082</v>
      </c>
      <c r="G310" s="51">
        <v>42430.424560185187</v>
      </c>
      <c r="H310" t="s">
        <v>11196</v>
      </c>
      <c r="I310">
        <v>205229</v>
      </c>
      <c r="L310">
        <v>205229</v>
      </c>
      <c r="M310" t="s">
        <v>2342</v>
      </c>
      <c r="N310">
        <v>35</v>
      </c>
      <c r="O310" t="s">
        <v>11195</v>
      </c>
      <c r="P310" s="50">
        <v>42430</v>
      </c>
      <c r="Q310">
        <v>1456827082</v>
      </c>
      <c r="R310" s="51">
        <v>42430.424305555556</v>
      </c>
      <c r="S310" t="s">
        <v>11196</v>
      </c>
    </row>
    <row r="311" spans="1:19" x14ac:dyDescent="0.3">
      <c r="A311">
        <v>205230</v>
      </c>
      <c r="B311" t="s">
        <v>3358</v>
      </c>
      <c r="C311">
        <v>30</v>
      </c>
      <c r="D311" t="s">
        <v>11195</v>
      </c>
      <c r="E311" s="50">
        <v>42430</v>
      </c>
      <c r="F311">
        <v>1456827082</v>
      </c>
      <c r="G311" s="51">
        <v>42430.424560185187</v>
      </c>
      <c r="H311" t="s">
        <v>11196</v>
      </c>
      <c r="I311">
        <v>205230</v>
      </c>
      <c r="L311">
        <v>205230</v>
      </c>
      <c r="M311" t="s">
        <v>3358</v>
      </c>
      <c r="N311">
        <v>30</v>
      </c>
      <c r="O311" t="s">
        <v>11195</v>
      </c>
      <c r="P311" s="50">
        <v>42430</v>
      </c>
      <c r="Q311">
        <v>1456827082</v>
      </c>
      <c r="R311" s="51">
        <v>42430.424305555556</v>
      </c>
      <c r="S311" t="s">
        <v>11196</v>
      </c>
    </row>
    <row r="312" spans="1:19" x14ac:dyDescent="0.3">
      <c r="A312">
        <v>205231</v>
      </c>
      <c r="B312" t="s">
        <v>268</v>
      </c>
      <c r="C312">
        <v>26</v>
      </c>
      <c r="D312" t="s">
        <v>11195</v>
      </c>
      <c r="E312" s="50">
        <v>42430</v>
      </c>
      <c r="F312">
        <v>1456827082</v>
      </c>
      <c r="G312" s="51">
        <v>42430.424560185187</v>
      </c>
      <c r="H312" t="s">
        <v>11196</v>
      </c>
      <c r="I312">
        <v>205231</v>
      </c>
      <c r="L312">
        <v>205231</v>
      </c>
      <c r="M312" t="s">
        <v>268</v>
      </c>
      <c r="N312">
        <v>26</v>
      </c>
      <c r="O312" t="s">
        <v>11195</v>
      </c>
      <c r="P312" s="50">
        <v>42430</v>
      </c>
      <c r="Q312">
        <v>1456827082</v>
      </c>
      <c r="R312" s="51">
        <v>42430.424305555556</v>
      </c>
      <c r="S312" t="s">
        <v>11196</v>
      </c>
    </row>
    <row r="313" spans="1:19" x14ac:dyDescent="0.3">
      <c r="A313">
        <v>205232</v>
      </c>
      <c r="B313" t="s">
        <v>2034</v>
      </c>
      <c r="C313">
        <v>45</v>
      </c>
      <c r="D313" t="s">
        <v>11195</v>
      </c>
      <c r="E313" s="50">
        <v>42430</v>
      </c>
      <c r="F313">
        <v>1456827082</v>
      </c>
      <c r="G313" s="51">
        <v>42430.424560185187</v>
      </c>
      <c r="H313" t="s">
        <v>11196</v>
      </c>
      <c r="I313">
        <v>205232</v>
      </c>
      <c r="L313">
        <v>205232</v>
      </c>
      <c r="M313" t="s">
        <v>2034</v>
      </c>
      <c r="N313">
        <v>45</v>
      </c>
      <c r="O313" t="s">
        <v>11195</v>
      </c>
      <c r="P313" s="50">
        <v>42430</v>
      </c>
      <c r="Q313">
        <v>1456827082</v>
      </c>
      <c r="R313" s="51">
        <v>42430.424305555556</v>
      </c>
      <c r="S313" t="s">
        <v>11196</v>
      </c>
    </row>
    <row r="314" spans="1:19" x14ac:dyDescent="0.3">
      <c r="A314">
        <v>205233</v>
      </c>
      <c r="B314" t="s">
        <v>1840</v>
      </c>
      <c r="C314">
        <v>35</v>
      </c>
      <c r="D314" t="s">
        <v>11195</v>
      </c>
      <c r="E314" s="50">
        <v>42430</v>
      </c>
      <c r="F314">
        <v>1456827082</v>
      </c>
      <c r="G314" s="51">
        <v>42430.424560185187</v>
      </c>
      <c r="H314" t="s">
        <v>11196</v>
      </c>
      <c r="I314">
        <v>205233</v>
      </c>
      <c r="L314">
        <v>205233</v>
      </c>
      <c r="M314" t="s">
        <v>1840</v>
      </c>
      <c r="N314">
        <v>35</v>
      </c>
      <c r="O314" t="s">
        <v>11195</v>
      </c>
      <c r="P314" s="50">
        <v>42430</v>
      </c>
      <c r="Q314">
        <v>1456827082</v>
      </c>
      <c r="R314" s="51">
        <v>42430.424305555556</v>
      </c>
      <c r="S314" t="s">
        <v>11196</v>
      </c>
    </row>
    <row r="315" spans="1:19" x14ac:dyDescent="0.3">
      <c r="A315">
        <v>205234</v>
      </c>
      <c r="B315" t="s">
        <v>1794</v>
      </c>
      <c r="C315">
        <v>45</v>
      </c>
      <c r="D315" t="s">
        <v>11195</v>
      </c>
      <c r="E315" s="50">
        <v>42430</v>
      </c>
      <c r="F315">
        <v>1456827082</v>
      </c>
      <c r="G315" s="51">
        <v>42430.424560185187</v>
      </c>
      <c r="H315" t="s">
        <v>11196</v>
      </c>
      <c r="I315">
        <v>205234</v>
      </c>
      <c r="L315">
        <v>205234</v>
      </c>
      <c r="M315" t="s">
        <v>1794</v>
      </c>
      <c r="N315">
        <v>45</v>
      </c>
      <c r="O315" t="s">
        <v>11195</v>
      </c>
      <c r="P315" s="50">
        <v>42430</v>
      </c>
      <c r="Q315">
        <v>1456827082</v>
      </c>
      <c r="R315" s="51">
        <v>42430.424305555556</v>
      </c>
      <c r="S315" t="s">
        <v>11196</v>
      </c>
    </row>
    <row r="316" spans="1:19" x14ac:dyDescent="0.3">
      <c r="A316">
        <v>205235</v>
      </c>
      <c r="B316" t="s">
        <v>1606</v>
      </c>
      <c r="C316">
        <v>33</v>
      </c>
      <c r="D316" t="s">
        <v>11195</v>
      </c>
      <c r="E316" s="50">
        <v>42430</v>
      </c>
      <c r="F316">
        <v>1456827082</v>
      </c>
      <c r="G316" s="51">
        <v>42430.424560185187</v>
      </c>
      <c r="H316" t="s">
        <v>11196</v>
      </c>
      <c r="I316">
        <v>205235</v>
      </c>
      <c r="L316">
        <v>205235</v>
      </c>
      <c r="M316" t="s">
        <v>1606</v>
      </c>
      <c r="N316">
        <v>30</v>
      </c>
      <c r="O316" t="s">
        <v>11195</v>
      </c>
      <c r="P316" s="50">
        <v>42430</v>
      </c>
      <c r="Q316">
        <v>1456827082</v>
      </c>
      <c r="R316" s="51">
        <v>42430.424305555556</v>
      </c>
      <c r="S316" t="s">
        <v>11196</v>
      </c>
    </row>
    <row r="317" spans="1:19" x14ac:dyDescent="0.3">
      <c r="A317">
        <v>205236</v>
      </c>
      <c r="B317" t="s">
        <v>2724</v>
      </c>
      <c r="C317">
        <v>25</v>
      </c>
      <c r="D317" t="s">
        <v>11195</v>
      </c>
      <c r="E317" s="50">
        <v>42430</v>
      </c>
      <c r="F317">
        <v>1456827082</v>
      </c>
      <c r="G317" s="51">
        <v>42430.424560185187</v>
      </c>
      <c r="H317" t="s">
        <v>11196</v>
      </c>
      <c r="I317">
        <v>205236</v>
      </c>
      <c r="L317">
        <v>205236</v>
      </c>
      <c r="M317" t="s">
        <v>2724</v>
      </c>
      <c r="N317">
        <v>25</v>
      </c>
      <c r="O317" t="s">
        <v>11195</v>
      </c>
      <c r="P317" s="50">
        <v>42430</v>
      </c>
      <c r="Q317">
        <v>1456827082</v>
      </c>
      <c r="R317" s="51">
        <v>42430.424305555556</v>
      </c>
      <c r="S317" t="s">
        <v>11196</v>
      </c>
    </row>
    <row r="318" spans="1:19" x14ac:dyDescent="0.3">
      <c r="A318">
        <v>205237</v>
      </c>
      <c r="B318" t="s">
        <v>2702</v>
      </c>
      <c r="C318">
        <v>30</v>
      </c>
      <c r="D318" t="s">
        <v>11195</v>
      </c>
      <c r="E318" s="50">
        <v>42430</v>
      </c>
      <c r="F318">
        <v>1456827082</v>
      </c>
      <c r="G318" s="51">
        <v>42430.424560185187</v>
      </c>
      <c r="H318" t="s">
        <v>11196</v>
      </c>
      <c r="I318">
        <v>205237</v>
      </c>
      <c r="L318">
        <v>205237</v>
      </c>
      <c r="M318" t="s">
        <v>2702</v>
      </c>
      <c r="N318">
        <v>30</v>
      </c>
      <c r="O318" t="s">
        <v>11195</v>
      </c>
      <c r="P318" s="50">
        <v>42430</v>
      </c>
      <c r="Q318">
        <v>1456827082</v>
      </c>
      <c r="R318" s="51">
        <v>42430.424305555556</v>
      </c>
      <c r="S318" t="s">
        <v>11196</v>
      </c>
    </row>
    <row r="319" spans="1:19" x14ac:dyDescent="0.3">
      <c r="A319">
        <v>205238</v>
      </c>
      <c r="B319" t="s">
        <v>2404</v>
      </c>
      <c r="C319">
        <v>25</v>
      </c>
      <c r="D319" t="s">
        <v>11195</v>
      </c>
      <c r="E319" s="50">
        <v>42430</v>
      </c>
      <c r="F319">
        <v>1456827082</v>
      </c>
      <c r="G319" s="51">
        <v>42430.424560185187</v>
      </c>
      <c r="H319" t="s">
        <v>11196</v>
      </c>
      <c r="I319">
        <v>205238</v>
      </c>
      <c r="L319">
        <v>205238</v>
      </c>
      <c r="M319" t="s">
        <v>2404</v>
      </c>
      <c r="N319">
        <v>25</v>
      </c>
      <c r="O319" t="s">
        <v>11195</v>
      </c>
      <c r="P319" s="50">
        <v>42430</v>
      </c>
      <c r="Q319">
        <v>1456827082</v>
      </c>
      <c r="R319" s="51">
        <v>42430.424305555556</v>
      </c>
      <c r="S319" t="s">
        <v>11196</v>
      </c>
    </row>
    <row r="320" spans="1:19" x14ac:dyDescent="0.3">
      <c r="A320">
        <v>205239</v>
      </c>
      <c r="B320" t="s">
        <v>977</v>
      </c>
      <c r="C320">
        <v>30</v>
      </c>
      <c r="D320" t="s">
        <v>11195</v>
      </c>
      <c r="E320" s="50">
        <v>42430</v>
      </c>
      <c r="F320">
        <v>1456827082</v>
      </c>
      <c r="G320" s="51">
        <v>42430.424560185187</v>
      </c>
      <c r="H320" t="s">
        <v>11196</v>
      </c>
      <c r="I320">
        <v>205239</v>
      </c>
      <c r="L320">
        <v>205239</v>
      </c>
      <c r="M320" t="s">
        <v>977</v>
      </c>
      <c r="N320">
        <v>30</v>
      </c>
      <c r="O320" t="s">
        <v>11195</v>
      </c>
      <c r="P320" s="50">
        <v>42430</v>
      </c>
      <c r="Q320">
        <v>1456827082</v>
      </c>
      <c r="R320" s="51">
        <v>42430.424305555556</v>
      </c>
      <c r="S320" t="s">
        <v>11196</v>
      </c>
    </row>
    <row r="321" spans="1:19" x14ac:dyDescent="0.3">
      <c r="A321">
        <v>205240</v>
      </c>
      <c r="B321" t="s">
        <v>1459</v>
      </c>
      <c r="C321">
        <v>27</v>
      </c>
      <c r="D321" t="s">
        <v>11195</v>
      </c>
      <c r="E321" s="50">
        <v>42430</v>
      </c>
      <c r="F321">
        <v>1456827082</v>
      </c>
      <c r="G321" s="51">
        <v>42430.424560185187</v>
      </c>
      <c r="H321" t="s">
        <v>11196</v>
      </c>
      <c r="I321">
        <v>205240</v>
      </c>
      <c r="L321">
        <v>205240</v>
      </c>
      <c r="M321" t="s">
        <v>1459</v>
      </c>
      <c r="N321">
        <v>27</v>
      </c>
      <c r="O321" t="s">
        <v>11195</v>
      </c>
      <c r="P321" s="50">
        <v>42430</v>
      </c>
      <c r="Q321">
        <v>1456827082</v>
      </c>
      <c r="R321" s="51">
        <v>42430.424305555556</v>
      </c>
      <c r="S321" t="s">
        <v>11196</v>
      </c>
    </row>
    <row r="322" spans="1:19" x14ac:dyDescent="0.3">
      <c r="A322">
        <v>205241</v>
      </c>
      <c r="B322" t="s">
        <v>1357</v>
      </c>
      <c r="C322">
        <v>25</v>
      </c>
      <c r="D322" t="s">
        <v>11195</v>
      </c>
      <c r="E322" s="50">
        <v>42430</v>
      </c>
      <c r="F322">
        <v>1456827082</v>
      </c>
      <c r="G322" s="51">
        <v>42430.424560185187</v>
      </c>
      <c r="H322" t="s">
        <v>11196</v>
      </c>
      <c r="I322">
        <v>205241</v>
      </c>
      <c r="L322">
        <v>205241</v>
      </c>
      <c r="M322" t="s">
        <v>1357</v>
      </c>
      <c r="N322">
        <v>25</v>
      </c>
      <c r="O322" t="s">
        <v>11195</v>
      </c>
      <c r="P322" s="50">
        <v>42430</v>
      </c>
      <c r="Q322">
        <v>1456827082</v>
      </c>
      <c r="R322" s="51">
        <v>42430.424305555556</v>
      </c>
      <c r="S322" t="s">
        <v>11196</v>
      </c>
    </row>
    <row r="323" spans="1:19" x14ac:dyDescent="0.3">
      <c r="A323">
        <v>205242</v>
      </c>
      <c r="B323" t="s">
        <v>10537</v>
      </c>
      <c r="C323">
        <v>30</v>
      </c>
      <c r="D323" t="s">
        <v>11195</v>
      </c>
      <c r="E323" s="50">
        <v>42430</v>
      </c>
      <c r="F323">
        <v>1456827082</v>
      </c>
      <c r="G323" s="51">
        <v>42430.424560185187</v>
      </c>
      <c r="H323" t="s">
        <v>11196</v>
      </c>
      <c r="I323">
        <v>205242</v>
      </c>
      <c r="L323">
        <v>205242</v>
      </c>
      <c r="M323" t="s">
        <v>10537</v>
      </c>
      <c r="N323">
        <v>30</v>
      </c>
      <c r="O323" t="s">
        <v>11195</v>
      </c>
      <c r="P323" s="50">
        <v>42430</v>
      </c>
      <c r="Q323">
        <v>1456827082</v>
      </c>
      <c r="R323" s="51">
        <v>42430.424305555556</v>
      </c>
      <c r="S323" t="s">
        <v>11196</v>
      </c>
    </row>
    <row r="324" spans="1:19" x14ac:dyDescent="0.3">
      <c r="A324">
        <v>205243</v>
      </c>
      <c r="B324" t="s">
        <v>469</v>
      </c>
      <c r="C324">
        <v>28</v>
      </c>
      <c r="D324" t="s">
        <v>11195</v>
      </c>
      <c r="E324" s="50">
        <v>42430</v>
      </c>
      <c r="F324">
        <v>1456827082</v>
      </c>
      <c r="G324" s="51">
        <v>42430.424560185187</v>
      </c>
      <c r="H324" t="s">
        <v>11196</v>
      </c>
      <c r="I324">
        <v>205243</v>
      </c>
      <c r="L324">
        <v>205243</v>
      </c>
      <c r="M324" t="s">
        <v>469</v>
      </c>
      <c r="N324">
        <v>28</v>
      </c>
      <c r="O324" t="s">
        <v>11195</v>
      </c>
      <c r="P324" s="50">
        <v>42430</v>
      </c>
      <c r="Q324">
        <v>1456827082</v>
      </c>
      <c r="R324" s="51">
        <v>42430.424305555556</v>
      </c>
      <c r="S324" t="s">
        <v>11196</v>
      </c>
    </row>
    <row r="325" spans="1:19" x14ac:dyDescent="0.3">
      <c r="A325">
        <v>205244</v>
      </c>
      <c r="B325" t="s">
        <v>311</v>
      </c>
      <c r="C325">
        <v>40</v>
      </c>
      <c r="D325" t="s">
        <v>11195</v>
      </c>
      <c r="E325" s="50">
        <v>42430</v>
      </c>
      <c r="F325">
        <v>1456827082</v>
      </c>
      <c r="G325" s="51">
        <v>42430.424560185187</v>
      </c>
      <c r="H325" t="s">
        <v>11196</v>
      </c>
      <c r="I325">
        <v>205244</v>
      </c>
      <c r="L325">
        <v>205244</v>
      </c>
      <c r="M325" t="s">
        <v>311</v>
      </c>
      <c r="N325">
        <v>40</v>
      </c>
      <c r="O325" t="s">
        <v>11195</v>
      </c>
      <c r="P325" s="50">
        <v>42430</v>
      </c>
      <c r="Q325">
        <v>1456827082</v>
      </c>
      <c r="R325" s="51">
        <v>42430.424305555556</v>
      </c>
      <c r="S325" t="s">
        <v>11196</v>
      </c>
    </row>
    <row r="326" spans="1:19" x14ac:dyDescent="0.3">
      <c r="A326">
        <v>205245</v>
      </c>
      <c r="B326" t="s">
        <v>1349</v>
      </c>
      <c r="C326">
        <v>15</v>
      </c>
      <c r="D326" t="s">
        <v>11195</v>
      </c>
      <c r="E326" s="50">
        <v>42430</v>
      </c>
      <c r="F326">
        <v>1456827082</v>
      </c>
      <c r="G326" s="51">
        <v>42430.424560185187</v>
      </c>
      <c r="H326" t="s">
        <v>11196</v>
      </c>
      <c r="I326">
        <v>205245</v>
      </c>
      <c r="L326">
        <v>205245</v>
      </c>
      <c r="M326" t="s">
        <v>1349</v>
      </c>
      <c r="N326">
        <v>15</v>
      </c>
      <c r="O326" t="s">
        <v>11195</v>
      </c>
      <c r="P326" s="50">
        <v>42430</v>
      </c>
      <c r="Q326">
        <v>1456827082</v>
      </c>
      <c r="R326" s="51">
        <v>42430.424305555556</v>
      </c>
      <c r="S326" t="s">
        <v>11196</v>
      </c>
    </row>
    <row r="327" spans="1:19" x14ac:dyDescent="0.3">
      <c r="A327">
        <v>205246</v>
      </c>
      <c r="B327" t="s">
        <v>1652</v>
      </c>
      <c r="C327">
        <v>35</v>
      </c>
      <c r="D327" t="s">
        <v>11195</v>
      </c>
      <c r="E327" s="50">
        <v>42430</v>
      </c>
      <c r="F327">
        <v>1456827082</v>
      </c>
      <c r="G327" s="51">
        <v>42430.424560185187</v>
      </c>
      <c r="H327" t="s">
        <v>11196</v>
      </c>
      <c r="I327">
        <v>205246</v>
      </c>
      <c r="L327">
        <v>205246</v>
      </c>
      <c r="M327" t="s">
        <v>1652</v>
      </c>
      <c r="N327">
        <v>35</v>
      </c>
      <c r="O327" t="s">
        <v>11195</v>
      </c>
      <c r="P327" s="50">
        <v>42430</v>
      </c>
      <c r="Q327">
        <v>1456827082</v>
      </c>
      <c r="R327" s="51">
        <v>42430.424305555556</v>
      </c>
      <c r="S327" t="s">
        <v>11196</v>
      </c>
    </row>
    <row r="328" spans="1:19" x14ac:dyDescent="0.3">
      <c r="A328">
        <v>205247</v>
      </c>
      <c r="B328" t="s">
        <v>365</v>
      </c>
      <c r="C328">
        <v>30</v>
      </c>
      <c r="D328" t="s">
        <v>11195</v>
      </c>
      <c r="E328" s="50">
        <v>42430</v>
      </c>
      <c r="F328">
        <v>1456827082</v>
      </c>
      <c r="G328" s="51">
        <v>42430.424560185187</v>
      </c>
      <c r="H328" t="s">
        <v>11196</v>
      </c>
      <c r="I328">
        <v>205247</v>
      </c>
      <c r="L328">
        <v>205247</v>
      </c>
      <c r="M328" t="s">
        <v>365</v>
      </c>
      <c r="N328">
        <v>30</v>
      </c>
      <c r="O328" t="s">
        <v>11195</v>
      </c>
      <c r="P328" s="50">
        <v>42430</v>
      </c>
      <c r="Q328">
        <v>1456827082</v>
      </c>
      <c r="R328" s="51">
        <v>42430.424305555556</v>
      </c>
      <c r="S328" t="s">
        <v>11196</v>
      </c>
    </row>
    <row r="329" spans="1:19" x14ac:dyDescent="0.3">
      <c r="A329">
        <v>205248</v>
      </c>
      <c r="B329" t="s">
        <v>1774</v>
      </c>
      <c r="C329">
        <v>30</v>
      </c>
      <c r="D329" t="s">
        <v>11195</v>
      </c>
      <c r="E329" s="50">
        <v>42430</v>
      </c>
      <c r="F329">
        <v>1456827082</v>
      </c>
      <c r="G329" s="51">
        <v>42430.424560185187</v>
      </c>
      <c r="H329" t="s">
        <v>11196</v>
      </c>
      <c r="I329">
        <v>205248</v>
      </c>
      <c r="L329">
        <v>205248</v>
      </c>
      <c r="M329" t="s">
        <v>1774</v>
      </c>
      <c r="N329">
        <v>30</v>
      </c>
      <c r="O329" t="s">
        <v>11195</v>
      </c>
      <c r="P329" s="50">
        <v>42430</v>
      </c>
      <c r="Q329">
        <v>1456827082</v>
      </c>
      <c r="R329" s="51">
        <v>42430.424305555556</v>
      </c>
      <c r="S329" t="s">
        <v>11196</v>
      </c>
    </row>
    <row r="330" spans="1:19" x14ac:dyDescent="0.3">
      <c r="A330">
        <v>205249</v>
      </c>
      <c r="B330" t="s">
        <v>2415</v>
      </c>
      <c r="C330">
        <v>30</v>
      </c>
      <c r="D330" t="s">
        <v>11195</v>
      </c>
      <c r="E330" s="50">
        <v>42430</v>
      </c>
      <c r="F330">
        <v>1456827082</v>
      </c>
      <c r="G330" s="51">
        <v>42430.424560185187</v>
      </c>
      <c r="H330" t="s">
        <v>11196</v>
      </c>
      <c r="I330">
        <v>205249</v>
      </c>
      <c r="L330">
        <v>205249</v>
      </c>
      <c r="M330" t="s">
        <v>2415</v>
      </c>
      <c r="N330">
        <v>30</v>
      </c>
      <c r="O330" t="s">
        <v>11195</v>
      </c>
      <c r="P330" s="50">
        <v>42430</v>
      </c>
      <c r="Q330">
        <v>1456827082</v>
      </c>
      <c r="R330" s="51">
        <v>42430.424305555556</v>
      </c>
      <c r="S330" t="s">
        <v>11196</v>
      </c>
    </row>
    <row r="331" spans="1:19" x14ac:dyDescent="0.3">
      <c r="A331">
        <v>205250</v>
      </c>
      <c r="B331" t="s">
        <v>6107</v>
      </c>
      <c r="C331">
        <v>30</v>
      </c>
      <c r="D331" t="s">
        <v>11195</v>
      </c>
      <c r="E331" s="50">
        <v>42430</v>
      </c>
      <c r="F331">
        <v>1456827082</v>
      </c>
      <c r="G331" s="51">
        <v>42430.424560185187</v>
      </c>
      <c r="H331" t="s">
        <v>11196</v>
      </c>
      <c r="I331">
        <v>205250</v>
      </c>
      <c r="L331">
        <v>205250</v>
      </c>
      <c r="M331" t="s">
        <v>6107</v>
      </c>
      <c r="N331">
        <v>30</v>
      </c>
      <c r="O331" t="s">
        <v>11195</v>
      </c>
      <c r="P331" s="50">
        <v>42430</v>
      </c>
      <c r="Q331">
        <v>1456827082</v>
      </c>
      <c r="R331" s="51">
        <v>42430.424305555556</v>
      </c>
      <c r="S331" t="s">
        <v>11196</v>
      </c>
    </row>
    <row r="332" spans="1:19" x14ac:dyDescent="0.3">
      <c r="A332">
        <v>205251</v>
      </c>
      <c r="B332" t="s">
        <v>455</v>
      </c>
      <c r="C332">
        <v>20</v>
      </c>
      <c r="D332" t="s">
        <v>11195</v>
      </c>
      <c r="E332" s="50">
        <v>42430</v>
      </c>
      <c r="F332">
        <v>1456827082</v>
      </c>
      <c r="G332" s="51">
        <v>42430.424560185187</v>
      </c>
      <c r="H332" t="s">
        <v>11196</v>
      </c>
      <c r="I332">
        <v>205251</v>
      </c>
      <c r="L332">
        <v>205251</v>
      </c>
      <c r="M332" t="s">
        <v>455</v>
      </c>
      <c r="N332">
        <v>20</v>
      </c>
      <c r="O332" t="s">
        <v>11195</v>
      </c>
      <c r="P332" s="50">
        <v>42430</v>
      </c>
      <c r="Q332">
        <v>1456827082</v>
      </c>
      <c r="R332" s="51">
        <v>42430.424305555556</v>
      </c>
      <c r="S332" t="s">
        <v>11196</v>
      </c>
    </row>
    <row r="333" spans="1:19" x14ac:dyDescent="0.3">
      <c r="A333">
        <v>205252</v>
      </c>
      <c r="B333" t="s">
        <v>1968</v>
      </c>
      <c r="C333">
        <v>30</v>
      </c>
      <c r="D333" t="s">
        <v>11195</v>
      </c>
      <c r="E333" s="50">
        <v>42430</v>
      </c>
      <c r="F333">
        <v>1456827082</v>
      </c>
      <c r="G333" s="51">
        <v>42430.424560185187</v>
      </c>
      <c r="H333" t="s">
        <v>11196</v>
      </c>
      <c r="I333">
        <v>205252</v>
      </c>
      <c r="L333">
        <v>205252</v>
      </c>
      <c r="M333" t="s">
        <v>1968</v>
      </c>
      <c r="N333">
        <v>30</v>
      </c>
      <c r="O333" t="s">
        <v>11195</v>
      </c>
      <c r="P333" s="50">
        <v>42430</v>
      </c>
      <c r="Q333">
        <v>1456827082</v>
      </c>
      <c r="R333" s="51">
        <v>42430.424305555556</v>
      </c>
      <c r="S333" t="s">
        <v>11196</v>
      </c>
    </row>
    <row r="334" spans="1:19" x14ac:dyDescent="0.3">
      <c r="A334">
        <v>205253</v>
      </c>
      <c r="B334" t="s">
        <v>1214</v>
      </c>
      <c r="C334">
        <v>25</v>
      </c>
      <c r="D334" t="s">
        <v>11195</v>
      </c>
      <c r="E334" s="50">
        <v>42430</v>
      </c>
      <c r="F334">
        <v>1456827082</v>
      </c>
      <c r="G334" s="51">
        <v>42430.424560185187</v>
      </c>
      <c r="H334" t="s">
        <v>11196</v>
      </c>
      <c r="I334">
        <v>205253</v>
      </c>
      <c r="L334">
        <v>205253</v>
      </c>
      <c r="M334" t="s">
        <v>1214</v>
      </c>
      <c r="N334">
        <v>25</v>
      </c>
      <c r="O334" t="s">
        <v>11195</v>
      </c>
      <c r="P334" s="50">
        <v>42430</v>
      </c>
      <c r="Q334">
        <v>1456827082</v>
      </c>
      <c r="R334" s="51">
        <v>42430.424305555556</v>
      </c>
      <c r="S334" t="s">
        <v>11196</v>
      </c>
    </row>
    <row r="335" spans="1:19" x14ac:dyDescent="0.3">
      <c r="A335">
        <v>205254</v>
      </c>
      <c r="B335" t="s">
        <v>1172</v>
      </c>
      <c r="C335">
        <v>28</v>
      </c>
      <c r="D335" t="s">
        <v>11195</v>
      </c>
      <c r="E335" s="50">
        <v>42430</v>
      </c>
      <c r="F335">
        <v>1456827082</v>
      </c>
      <c r="G335" s="51">
        <v>42430.424560185187</v>
      </c>
      <c r="H335" t="s">
        <v>11196</v>
      </c>
      <c r="I335">
        <v>205254</v>
      </c>
      <c r="L335">
        <v>205254</v>
      </c>
      <c r="M335" t="s">
        <v>1172</v>
      </c>
      <c r="N335">
        <v>28</v>
      </c>
      <c r="O335" t="s">
        <v>11195</v>
      </c>
      <c r="P335" s="50">
        <v>42430</v>
      </c>
      <c r="Q335">
        <v>1456827082</v>
      </c>
      <c r="R335" s="51">
        <v>42430.424305555556</v>
      </c>
      <c r="S335" t="s">
        <v>11196</v>
      </c>
    </row>
    <row r="336" spans="1:19" x14ac:dyDescent="0.3">
      <c r="A336">
        <v>205255</v>
      </c>
      <c r="B336" t="s">
        <v>987</v>
      </c>
      <c r="C336">
        <v>35</v>
      </c>
      <c r="D336" t="s">
        <v>11195</v>
      </c>
      <c r="E336" s="50">
        <v>42430</v>
      </c>
      <c r="F336">
        <v>1456827082</v>
      </c>
      <c r="G336" s="51">
        <v>42430.424560185187</v>
      </c>
      <c r="H336" t="s">
        <v>11196</v>
      </c>
      <c r="I336">
        <v>205255</v>
      </c>
      <c r="L336">
        <v>205255</v>
      </c>
      <c r="M336" t="s">
        <v>987</v>
      </c>
      <c r="N336">
        <v>35</v>
      </c>
      <c r="O336" t="s">
        <v>11195</v>
      </c>
      <c r="P336" s="50">
        <v>42430</v>
      </c>
      <c r="Q336">
        <v>1456827082</v>
      </c>
      <c r="R336" s="51">
        <v>42430.424305555556</v>
      </c>
      <c r="S336" t="s">
        <v>11196</v>
      </c>
    </row>
    <row r="337" spans="1:19" x14ac:dyDescent="0.3">
      <c r="A337">
        <v>205256</v>
      </c>
      <c r="B337" t="s">
        <v>3191</v>
      </c>
      <c r="C337">
        <v>30</v>
      </c>
      <c r="D337" t="s">
        <v>11195</v>
      </c>
      <c r="E337" s="50">
        <v>42430</v>
      </c>
      <c r="F337">
        <v>1456827082</v>
      </c>
      <c r="G337" s="51">
        <v>42430.424560185187</v>
      </c>
      <c r="H337" t="s">
        <v>11196</v>
      </c>
      <c r="I337">
        <v>205256</v>
      </c>
      <c r="L337">
        <v>205256</v>
      </c>
      <c r="M337" t="s">
        <v>3191</v>
      </c>
      <c r="N337">
        <v>30</v>
      </c>
      <c r="O337" t="s">
        <v>11195</v>
      </c>
      <c r="P337" s="50">
        <v>42430</v>
      </c>
      <c r="Q337">
        <v>1456827082</v>
      </c>
      <c r="R337" s="51">
        <v>42430.424305555556</v>
      </c>
      <c r="S337" t="s">
        <v>11196</v>
      </c>
    </row>
    <row r="338" spans="1:19" x14ac:dyDescent="0.3">
      <c r="A338">
        <v>205257</v>
      </c>
      <c r="B338" t="s">
        <v>2781</v>
      </c>
      <c r="C338">
        <v>20</v>
      </c>
      <c r="D338" t="s">
        <v>11195</v>
      </c>
      <c r="E338" s="50">
        <v>42430</v>
      </c>
      <c r="F338">
        <v>1456827082</v>
      </c>
      <c r="G338" s="51">
        <v>42430.424560185187</v>
      </c>
      <c r="H338" t="s">
        <v>11196</v>
      </c>
      <c r="I338">
        <v>205257</v>
      </c>
      <c r="L338">
        <v>205257</v>
      </c>
      <c r="M338" t="s">
        <v>2781</v>
      </c>
      <c r="N338">
        <v>20</v>
      </c>
      <c r="O338" t="s">
        <v>11195</v>
      </c>
      <c r="P338" s="50">
        <v>42430</v>
      </c>
      <c r="Q338">
        <v>1456827082</v>
      </c>
      <c r="R338" s="51">
        <v>42430.424305555556</v>
      </c>
      <c r="S338" t="s">
        <v>11196</v>
      </c>
    </row>
    <row r="339" spans="1:19" x14ac:dyDescent="0.3">
      <c r="A339">
        <v>205258</v>
      </c>
      <c r="B339" t="s">
        <v>2188</v>
      </c>
      <c r="C339">
        <v>32</v>
      </c>
      <c r="D339" t="s">
        <v>11195</v>
      </c>
      <c r="E339" s="50">
        <v>42430</v>
      </c>
      <c r="F339">
        <v>1456827082</v>
      </c>
      <c r="G339" s="51">
        <v>42430.424560185187</v>
      </c>
      <c r="H339" t="s">
        <v>11196</v>
      </c>
      <c r="I339">
        <v>205258</v>
      </c>
      <c r="L339">
        <v>205258</v>
      </c>
      <c r="M339" t="s">
        <v>2188</v>
      </c>
      <c r="N339">
        <v>32</v>
      </c>
      <c r="O339" t="s">
        <v>11195</v>
      </c>
      <c r="P339" s="50">
        <v>42430</v>
      </c>
      <c r="Q339">
        <v>1456827082</v>
      </c>
      <c r="R339" s="51">
        <v>42430.424305555556</v>
      </c>
      <c r="S339" t="s">
        <v>11196</v>
      </c>
    </row>
    <row r="340" spans="1:19" x14ac:dyDescent="0.3">
      <c r="A340">
        <v>205259</v>
      </c>
      <c r="B340" t="s">
        <v>2632</v>
      </c>
      <c r="C340">
        <v>20</v>
      </c>
      <c r="D340" t="s">
        <v>11195</v>
      </c>
      <c r="E340" s="50">
        <v>42430</v>
      </c>
      <c r="F340">
        <v>1456827082</v>
      </c>
      <c r="G340" s="51">
        <v>42430.424560185187</v>
      </c>
      <c r="H340" t="s">
        <v>11196</v>
      </c>
      <c r="I340">
        <v>205259</v>
      </c>
      <c r="L340">
        <v>205259</v>
      </c>
      <c r="M340" t="s">
        <v>2632</v>
      </c>
      <c r="N340">
        <v>20</v>
      </c>
      <c r="O340" t="s">
        <v>11195</v>
      </c>
      <c r="P340" s="50">
        <v>42430</v>
      </c>
      <c r="Q340">
        <v>1456827082</v>
      </c>
      <c r="R340" s="51">
        <v>42430.424305555556</v>
      </c>
      <c r="S340" t="s">
        <v>11196</v>
      </c>
    </row>
    <row r="341" spans="1:19" x14ac:dyDescent="0.3">
      <c r="A341">
        <v>205260</v>
      </c>
      <c r="B341" t="s">
        <v>2340</v>
      </c>
      <c r="C341">
        <v>20</v>
      </c>
      <c r="D341" t="s">
        <v>11195</v>
      </c>
      <c r="E341" s="50">
        <v>42430</v>
      </c>
      <c r="F341">
        <v>1456827082</v>
      </c>
      <c r="G341" s="51">
        <v>42430.424560185187</v>
      </c>
      <c r="H341" t="s">
        <v>11196</v>
      </c>
      <c r="I341">
        <v>205260</v>
      </c>
      <c r="L341">
        <v>205260</v>
      </c>
      <c r="M341" t="s">
        <v>2340</v>
      </c>
      <c r="N341">
        <v>20</v>
      </c>
      <c r="O341" t="s">
        <v>11195</v>
      </c>
      <c r="P341" s="50">
        <v>42430</v>
      </c>
      <c r="Q341">
        <v>1456827082</v>
      </c>
      <c r="R341" s="51">
        <v>42430.424305555556</v>
      </c>
      <c r="S341" t="s">
        <v>11196</v>
      </c>
    </row>
    <row r="342" spans="1:19" x14ac:dyDescent="0.3">
      <c r="A342">
        <v>205261</v>
      </c>
      <c r="B342" t="s">
        <v>2100</v>
      </c>
      <c r="C342">
        <v>18</v>
      </c>
      <c r="D342" t="s">
        <v>11195</v>
      </c>
      <c r="E342" s="50">
        <v>42430</v>
      </c>
      <c r="F342">
        <v>1456827082</v>
      </c>
      <c r="G342" s="51">
        <v>42430.424560185187</v>
      </c>
      <c r="H342" t="s">
        <v>11196</v>
      </c>
      <c r="I342">
        <v>205261</v>
      </c>
      <c r="L342">
        <v>205261</v>
      </c>
      <c r="M342" t="s">
        <v>2100</v>
      </c>
      <c r="N342">
        <v>18</v>
      </c>
      <c r="O342" t="s">
        <v>11195</v>
      </c>
      <c r="P342" s="50">
        <v>42430</v>
      </c>
      <c r="Q342">
        <v>1456827082</v>
      </c>
      <c r="R342" s="51">
        <v>42430.424305555556</v>
      </c>
      <c r="S342" t="s">
        <v>11196</v>
      </c>
    </row>
    <row r="343" spans="1:19" x14ac:dyDescent="0.3">
      <c r="A343">
        <v>205262</v>
      </c>
      <c r="B343" t="s">
        <v>1511</v>
      </c>
      <c r="C343">
        <v>20</v>
      </c>
      <c r="D343" t="s">
        <v>11195</v>
      </c>
      <c r="E343" s="50">
        <v>42430</v>
      </c>
      <c r="F343">
        <v>1456827082</v>
      </c>
      <c r="G343" s="51">
        <v>42430.424560185187</v>
      </c>
      <c r="H343" t="s">
        <v>11196</v>
      </c>
      <c r="I343">
        <v>205262</v>
      </c>
      <c r="L343">
        <v>205262</v>
      </c>
      <c r="M343" t="s">
        <v>1511</v>
      </c>
      <c r="N343">
        <v>20</v>
      </c>
      <c r="O343" t="s">
        <v>11195</v>
      </c>
      <c r="P343" s="50">
        <v>42430</v>
      </c>
      <c r="Q343">
        <v>1456827082</v>
      </c>
      <c r="R343" s="51">
        <v>42430.424305555556</v>
      </c>
      <c r="S343" t="s">
        <v>11196</v>
      </c>
    </row>
    <row r="344" spans="1:19" x14ac:dyDescent="0.3">
      <c r="A344">
        <v>205263</v>
      </c>
      <c r="B344" t="s">
        <v>3034</v>
      </c>
      <c r="C344">
        <v>30</v>
      </c>
      <c r="D344" t="s">
        <v>11195</v>
      </c>
      <c r="E344" s="50">
        <v>42430</v>
      </c>
      <c r="F344">
        <v>1456827082</v>
      </c>
      <c r="G344" s="51">
        <v>42430.424560185187</v>
      </c>
      <c r="H344" t="s">
        <v>11196</v>
      </c>
      <c r="I344">
        <v>205263</v>
      </c>
      <c r="L344">
        <v>205263</v>
      </c>
      <c r="M344" t="s">
        <v>3034</v>
      </c>
      <c r="N344">
        <v>35</v>
      </c>
      <c r="O344" t="s">
        <v>11195</v>
      </c>
      <c r="P344" s="50">
        <v>42430</v>
      </c>
      <c r="Q344">
        <v>1456827082</v>
      </c>
      <c r="R344" s="51">
        <v>42430.424305555556</v>
      </c>
      <c r="S344" t="s">
        <v>11196</v>
      </c>
    </row>
    <row r="345" spans="1:19" x14ac:dyDescent="0.3">
      <c r="A345">
        <v>205264</v>
      </c>
      <c r="B345" t="s">
        <v>5090</v>
      </c>
      <c r="C345">
        <v>40</v>
      </c>
      <c r="D345" t="s">
        <v>11195</v>
      </c>
      <c r="E345" s="50">
        <v>42430</v>
      </c>
      <c r="F345">
        <v>1456827082</v>
      </c>
      <c r="G345" s="51">
        <v>42430.424560185187</v>
      </c>
      <c r="H345" t="s">
        <v>11196</v>
      </c>
      <c r="I345">
        <v>205264</v>
      </c>
      <c r="L345">
        <v>205264</v>
      </c>
      <c r="M345" t="s">
        <v>5090</v>
      </c>
      <c r="N345">
        <v>40</v>
      </c>
      <c r="O345" t="s">
        <v>11195</v>
      </c>
      <c r="P345" s="50">
        <v>42430</v>
      </c>
      <c r="Q345">
        <v>1456827082</v>
      </c>
      <c r="R345" s="51">
        <v>42430.424305555556</v>
      </c>
      <c r="S345" t="s">
        <v>11196</v>
      </c>
    </row>
    <row r="346" spans="1:19" x14ac:dyDescent="0.3">
      <c r="A346">
        <v>205265</v>
      </c>
      <c r="B346" t="s">
        <v>1541</v>
      </c>
      <c r="C346">
        <v>35</v>
      </c>
      <c r="D346" t="s">
        <v>11195</v>
      </c>
      <c r="E346" s="50">
        <v>42430</v>
      </c>
      <c r="F346">
        <v>1456827082</v>
      </c>
      <c r="G346" s="51">
        <v>42430.424560185187</v>
      </c>
      <c r="H346" t="s">
        <v>11196</v>
      </c>
      <c r="I346">
        <v>205265</v>
      </c>
      <c r="L346">
        <v>205265</v>
      </c>
      <c r="M346" t="s">
        <v>1541</v>
      </c>
      <c r="N346">
        <v>35</v>
      </c>
      <c r="O346" t="s">
        <v>11195</v>
      </c>
      <c r="P346" s="50">
        <v>42430</v>
      </c>
      <c r="Q346">
        <v>1456827082</v>
      </c>
      <c r="R346" s="51">
        <v>42430.424305555556</v>
      </c>
      <c r="S346" t="s">
        <v>11196</v>
      </c>
    </row>
    <row r="347" spans="1:19" x14ac:dyDescent="0.3">
      <c r="A347">
        <v>205266</v>
      </c>
      <c r="B347" t="s">
        <v>3600</v>
      </c>
      <c r="C347">
        <v>27</v>
      </c>
      <c r="D347" t="s">
        <v>11195</v>
      </c>
      <c r="E347" s="50">
        <v>42430</v>
      </c>
      <c r="F347">
        <v>1456827082</v>
      </c>
      <c r="G347" s="51">
        <v>42430.424560185187</v>
      </c>
      <c r="H347" t="s">
        <v>11196</v>
      </c>
      <c r="I347">
        <v>205266</v>
      </c>
      <c r="L347">
        <v>205266</v>
      </c>
      <c r="M347" t="s">
        <v>3600</v>
      </c>
      <c r="N347">
        <v>27</v>
      </c>
      <c r="O347" t="s">
        <v>11195</v>
      </c>
      <c r="P347" s="50">
        <v>42430</v>
      </c>
      <c r="Q347">
        <v>1456827082</v>
      </c>
      <c r="R347" s="51">
        <v>42430.424305555556</v>
      </c>
      <c r="S347" t="s">
        <v>11196</v>
      </c>
    </row>
    <row r="348" spans="1:19" x14ac:dyDescent="0.3">
      <c r="A348">
        <v>205267</v>
      </c>
      <c r="B348" t="s">
        <v>1754</v>
      </c>
      <c r="C348">
        <v>30</v>
      </c>
      <c r="D348" t="s">
        <v>11195</v>
      </c>
      <c r="E348" s="50">
        <v>42430</v>
      </c>
      <c r="F348">
        <v>1456827082</v>
      </c>
      <c r="G348" s="51">
        <v>42430.424560185187</v>
      </c>
      <c r="H348" t="s">
        <v>11196</v>
      </c>
      <c r="I348">
        <v>205267</v>
      </c>
      <c r="L348">
        <v>205267</v>
      </c>
      <c r="M348" t="s">
        <v>1754</v>
      </c>
      <c r="N348">
        <v>30</v>
      </c>
      <c r="O348" t="s">
        <v>11195</v>
      </c>
      <c r="P348" s="50">
        <v>42430</v>
      </c>
      <c r="Q348">
        <v>1456827082</v>
      </c>
      <c r="R348" s="51">
        <v>42430.424305555556</v>
      </c>
      <c r="S348" t="s">
        <v>11196</v>
      </c>
    </row>
    <row r="349" spans="1:19" x14ac:dyDescent="0.3">
      <c r="A349">
        <v>205268</v>
      </c>
      <c r="B349" t="s">
        <v>1271</v>
      </c>
      <c r="C349">
        <v>25</v>
      </c>
      <c r="D349" t="s">
        <v>11195</v>
      </c>
      <c r="E349" s="50">
        <v>42430</v>
      </c>
      <c r="F349">
        <v>1456827082</v>
      </c>
      <c r="G349" s="51">
        <v>42430.424560185187</v>
      </c>
      <c r="H349" t="s">
        <v>11196</v>
      </c>
      <c r="I349">
        <v>205268</v>
      </c>
      <c r="L349">
        <v>205268</v>
      </c>
      <c r="M349" t="s">
        <v>1271</v>
      </c>
      <c r="N349">
        <v>25</v>
      </c>
      <c r="O349" t="s">
        <v>11195</v>
      </c>
      <c r="P349" s="50">
        <v>42430</v>
      </c>
      <c r="Q349">
        <v>1456827082</v>
      </c>
      <c r="R349" s="51">
        <v>42430.424305555556</v>
      </c>
      <c r="S349" t="s">
        <v>11196</v>
      </c>
    </row>
    <row r="350" spans="1:19" x14ac:dyDescent="0.3">
      <c r="A350">
        <v>205269</v>
      </c>
      <c r="B350" t="s">
        <v>2080</v>
      </c>
      <c r="C350">
        <v>30</v>
      </c>
      <c r="D350" t="s">
        <v>11195</v>
      </c>
      <c r="E350" s="50">
        <v>42430</v>
      </c>
      <c r="F350">
        <v>1456827082</v>
      </c>
      <c r="G350" s="51">
        <v>42430.424560185187</v>
      </c>
      <c r="H350" t="s">
        <v>11196</v>
      </c>
      <c r="I350">
        <v>205269</v>
      </c>
      <c r="L350">
        <v>205269</v>
      </c>
      <c r="M350" t="s">
        <v>2080</v>
      </c>
      <c r="N350">
        <v>30</v>
      </c>
      <c r="O350" t="s">
        <v>11195</v>
      </c>
      <c r="P350" s="50">
        <v>42430</v>
      </c>
      <c r="Q350">
        <v>1456827082</v>
      </c>
      <c r="R350" s="51">
        <v>42430.424305555556</v>
      </c>
      <c r="S350" t="s">
        <v>11196</v>
      </c>
    </row>
    <row r="351" spans="1:19" x14ac:dyDescent="0.3">
      <c r="A351">
        <v>205270</v>
      </c>
      <c r="B351" t="s">
        <v>428</v>
      </c>
      <c r="C351">
        <v>33</v>
      </c>
      <c r="D351" t="s">
        <v>11195</v>
      </c>
      <c r="E351" s="50">
        <v>42430</v>
      </c>
      <c r="F351">
        <v>1456827082</v>
      </c>
      <c r="G351" s="51">
        <v>42430.424560185187</v>
      </c>
      <c r="H351" t="s">
        <v>11196</v>
      </c>
      <c r="I351">
        <v>205270</v>
      </c>
      <c r="L351">
        <v>205270</v>
      </c>
      <c r="M351" t="s">
        <v>428</v>
      </c>
      <c r="N351">
        <v>33</v>
      </c>
      <c r="O351" t="s">
        <v>11195</v>
      </c>
      <c r="P351" s="50">
        <v>42430</v>
      </c>
      <c r="Q351">
        <v>1456827082</v>
      </c>
      <c r="R351" s="51">
        <v>42430.424305555556</v>
      </c>
      <c r="S351" t="s">
        <v>11196</v>
      </c>
    </row>
    <row r="352" spans="1:19" x14ac:dyDescent="0.3">
      <c r="A352">
        <v>205271</v>
      </c>
      <c r="B352" t="s">
        <v>4656</v>
      </c>
      <c r="C352">
        <v>30</v>
      </c>
      <c r="D352" t="s">
        <v>11195</v>
      </c>
      <c r="E352" s="50">
        <v>42430</v>
      </c>
      <c r="F352">
        <v>1456827082</v>
      </c>
      <c r="G352" s="51">
        <v>42430.424560185187</v>
      </c>
      <c r="H352" t="s">
        <v>11196</v>
      </c>
      <c r="I352">
        <v>205271</v>
      </c>
      <c r="L352">
        <v>205271</v>
      </c>
      <c r="M352" t="s">
        <v>4656</v>
      </c>
      <c r="N352">
        <v>35</v>
      </c>
      <c r="O352" t="s">
        <v>11195</v>
      </c>
      <c r="P352" s="50">
        <v>42430</v>
      </c>
      <c r="Q352">
        <v>1456827082</v>
      </c>
      <c r="R352" s="51">
        <v>42430.424305555556</v>
      </c>
      <c r="S352" t="s">
        <v>11196</v>
      </c>
    </row>
    <row r="353" spans="1:19" x14ac:dyDescent="0.3">
      <c r="A353">
        <v>205272</v>
      </c>
      <c r="B353" t="s">
        <v>10555</v>
      </c>
      <c r="C353">
        <v>32</v>
      </c>
      <c r="D353" t="s">
        <v>11195</v>
      </c>
      <c r="E353" s="50">
        <v>42430</v>
      </c>
      <c r="F353">
        <v>1456827082</v>
      </c>
      <c r="G353" s="51">
        <v>42430.424560185187</v>
      </c>
      <c r="H353" t="s">
        <v>11196</v>
      </c>
      <c r="I353">
        <v>205272</v>
      </c>
      <c r="L353">
        <v>205272</v>
      </c>
      <c r="M353" t="s">
        <v>10555</v>
      </c>
      <c r="N353">
        <v>32</v>
      </c>
      <c r="O353" t="s">
        <v>11195</v>
      </c>
      <c r="P353" s="50">
        <v>42430</v>
      </c>
      <c r="Q353">
        <v>1456827082</v>
      </c>
      <c r="R353" s="51">
        <v>42430.424305555556</v>
      </c>
      <c r="S353" t="s">
        <v>11196</v>
      </c>
    </row>
    <row r="354" spans="1:19" x14ac:dyDescent="0.3">
      <c r="A354">
        <v>205273</v>
      </c>
      <c r="B354" t="s">
        <v>4447</v>
      </c>
      <c r="C354">
        <v>30</v>
      </c>
      <c r="D354" t="s">
        <v>11195</v>
      </c>
      <c r="E354" s="50">
        <v>42430</v>
      </c>
      <c r="F354">
        <v>1456827082</v>
      </c>
      <c r="G354" s="51">
        <v>42430.424560185187</v>
      </c>
      <c r="H354" t="s">
        <v>11196</v>
      </c>
      <c r="I354">
        <v>205273</v>
      </c>
      <c r="L354">
        <v>205273</v>
      </c>
      <c r="M354" t="s">
        <v>4447</v>
      </c>
      <c r="N354">
        <v>30</v>
      </c>
      <c r="O354" t="s">
        <v>11195</v>
      </c>
      <c r="P354" s="50">
        <v>42430</v>
      </c>
      <c r="Q354">
        <v>1456827082</v>
      </c>
      <c r="R354" s="51">
        <v>42430.424305555556</v>
      </c>
      <c r="S354" t="s">
        <v>11196</v>
      </c>
    </row>
    <row r="355" spans="1:19" x14ac:dyDescent="0.3">
      <c r="A355">
        <v>205274</v>
      </c>
      <c r="B355" t="s">
        <v>240</v>
      </c>
      <c r="C355">
        <v>31</v>
      </c>
      <c r="D355" t="s">
        <v>11195</v>
      </c>
      <c r="E355" s="50">
        <v>42430</v>
      </c>
      <c r="F355">
        <v>1456827082</v>
      </c>
      <c r="G355" s="51">
        <v>42430.424560185187</v>
      </c>
      <c r="H355" t="s">
        <v>11196</v>
      </c>
      <c r="I355">
        <v>205274</v>
      </c>
      <c r="L355">
        <v>205274</v>
      </c>
      <c r="M355" t="s">
        <v>240</v>
      </c>
      <c r="N355">
        <v>31</v>
      </c>
      <c r="O355" t="s">
        <v>11195</v>
      </c>
      <c r="P355" s="50">
        <v>42430</v>
      </c>
      <c r="Q355">
        <v>1456827082</v>
      </c>
      <c r="R355" s="51">
        <v>42430.424305555556</v>
      </c>
      <c r="S355" t="s">
        <v>11196</v>
      </c>
    </row>
    <row r="356" spans="1:19" x14ac:dyDescent="0.3">
      <c r="A356">
        <v>205275</v>
      </c>
      <c r="B356" t="s">
        <v>2280</v>
      </c>
      <c r="C356">
        <v>30</v>
      </c>
      <c r="D356" t="s">
        <v>11195</v>
      </c>
      <c r="E356" s="50">
        <v>42430</v>
      </c>
      <c r="F356">
        <v>1456827082</v>
      </c>
      <c r="G356" s="51">
        <v>42430.424560185187</v>
      </c>
      <c r="H356" t="s">
        <v>11196</v>
      </c>
      <c r="I356">
        <v>205275</v>
      </c>
      <c r="L356">
        <v>205275</v>
      </c>
      <c r="M356" t="s">
        <v>2280</v>
      </c>
      <c r="N356">
        <v>30</v>
      </c>
      <c r="O356" t="s">
        <v>11195</v>
      </c>
      <c r="P356" s="50">
        <v>42430</v>
      </c>
      <c r="Q356">
        <v>1456827082</v>
      </c>
      <c r="R356" s="51">
        <v>42430.424305555556</v>
      </c>
      <c r="S356" t="s">
        <v>11196</v>
      </c>
    </row>
    <row r="357" spans="1:19" x14ac:dyDescent="0.3">
      <c r="A357">
        <v>205276</v>
      </c>
      <c r="B357" t="s">
        <v>2391</v>
      </c>
      <c r="C357">
        <v>30</v>
      </c>
      <c r="D357" t="s">
        <v>11195</v>
      </c>
      <c r="E357" s="50">
        <v>42430</v>
      </c>
      <c r="F357">
        <v>1456827082</v>
      </c>
      <c r="G357" s="51">
        <v>42430.424560185187</v>
      </c>
      <c r="H357" t="s">
        <v>11196</v>
      </c>
      <c r="I357">
        <v>205276</v>
      </c>
      <c r="L357">
        <v>205276</v>
      </c>
      <c r="M357" t="s">
        <v>2391</v>
      </c>
      <c r="N357">
        <v>30</v>
      </c>
      <c r="O357" t="s">
        <v>11195</v>
      </c>
      <c r="P357" s="50">
        <v>42430</v>
      </c>
      <c r="Q357">
        <v>1456827082</v>
      </c>
      <c r="R357" s="51">
        <v>42430.424305555556</v>
      </c>
      <c r="S357" t="s">
        <v>11196</v>
      </c>
    </row>
    <row r="358" spans="1:19" x14ac:dyDescent="0.3">
      <c r="A358">
        <v>205277</v>
      </c>
      <c r="B358" t="s">
        <v>3257</v>
      </c>
      <c r="C358">
        <v>25</v>
      </c>
      <c r="D358" t="s">
        <v>11195</v>
      </c>
      <c r="E358" s="50">
        <v>42430</v>
      </c>
      <c r="F358">
        <v>1456827082</v>
      </c>
      <c r="G358" s="51">
        <v>42430.424560185187</v>
      </c>
      <c r="H358" t="s">
        <v>11196</v>
      </c>
      <c r="I358">
        <v>205277</v>
      </c>
      <c r="L358">
        <v>205277</v>
      </c>
      <c r="M358" t="s">
        <v>3257</v>
      </c>
      <c r="N358">
        <v>25</v>
      </c>
      <c r="O358" t="s">
        <v>11195</v>
      </c>
      <c r="P358" s="50">
        <v>42430</v>
      </c>
      <c r="Q358">
        <v>1456827082</v>
      </c>
      <c r="R358" s="51">
        <v>42430.424305555556</v>
      </c>
      <c r="S358" t="s">
        <v>11196</v>
      </c>
    </row>
    <row r="359" spans="1:19" x14ac:dyDescent="0.3">
      <c r="A359">
        <v>205278</v>
      </c>
      <c r="B359" t="s">
        <v>10659</v>
      </c>
      <c r="C359">
        <v>30</v>
      </c>
      <c r="D359" t="s">
        <v>11195</v>
      </c>
      <c r="E359" s="50">
        <v>42430</v>
      </c>
      <c r="F359">
        <v>1456827082</v>
      </c>
      <c r="G359" s="51">
        <v>42430.424560185187</v>
      </c>
      <c r="H359" t="s">
        <v>11196</v>
      </c>
      <c r="I359">
        <v>205278</v>
      </c>
      <c r="L359">
        <v>205278</v>
      </c>
      <c r="M359" t="s">
        <v>10659</v>
      </c>
      <c r="N359">
        <v>30</v>
      </c>
      <c r="O359" t="s">
        <v>11195</v>
      </c>
      <c r="P359" s="50">
        <v>42430</v>
      </c>
      <c r="Q359">
        <v>1456827082</v>
      </c>
      <c r="R359" s="51">
        <v>42430.424305555556</v>
      </c>
      <c r="S359" t="s">
        <v>11196</v>
      </c>
    </row>
    <row r="360" spans="1:19" x14ac:dyDescent="0.3">
      <c r="A360">
        <v>205279</v>
      </c>
      <c r="B360" t="s">
        <v>441</v>
      </c>
      <c r="C360">
        <v>18</v>
      </c>
      <c r="D360" t="s">
        <v>11195</v>
      </c>
      <c r="E360" s="50">
        <v>42430</v>
      </c>
      <c r="F360">
        <v>1456827082</v>
      </c>
      <c r="G360" s="51">
        <v>42430.424560185187</v>
      </c>
      <c r="H360" t="s">
        <v>11196</v>
      </c>
      <c r="I360">
        <v>205279</v>
      </c>
      <c r="L360">
        <v>205279</v>
      </c>
      <c r="M360" t="s">
        <v>441</v>
      </c>
      <c r="N360">
        <v>18</v>
      </c>
      <c r="O360" t="s">
        <v>11195</v>
      </c>
      <c r="P360" s="50">
        <v>42430</v>
      </c>
      <c r="Q360">
        <v>1456827082</v>
      </c>
      <c r="R360" s="51">
        <v>42430.424305555556</v>
      </c>
      <c r="S360" t="s">
        <v>11196</v>
      </c>
    </row>
    <row r="361" spans="1:19" x14ac:dyDescent="0.3">
      <c r="A361">
        <v>205280</v>
      </c>
      <c r="B361" t="s">
        <v>467</v>
      </c>
      <c r="C361">
        <v>25</v>
      </c>
      <c r="D361" t="s">
        <v>11195</v>
      </c>
      <c r="E361" s="50">
        <v>42430</v>
      </c>
      <c r="F361">
        <v>1456827082</v>
      </c>
      <c r="G361" s="51">
        <v>42430.424560185187</v>
      </c>
      <c r="H361" t="s">
        <v>11196</v>
      </c>
      <c r="I361">
        <v>205280</v>
      </c>
      <c r="L361">
        <v>205280</v>
      </c>
      <c r="M361" t="s">
        <v>467</v>
      </c>
      <c r="N361">
        <v>25</v>
      </c>
      <c r="O361" t="s">
        <v>11195</v>
      </c>
      <c r="P361" s="50">
        <v>42430</v>
      </c>
      <c r="Q361">
        <v>1456827082</v>
      </c>
      <c r="R361" s="51">
        <v>42430.424305555556</v>
      </c>
      <c r="S361" t="s">
        <v>11196</v>
      </c>
    </row>
    <row r="362" spans="1:19" x14ac:dyDescent="0.3">
      <c r="A362">
        <v>205281</v>
      </c>
      <c r="B362" t="s">
        <v>902</v>
      </c>
      <c r="C362">
        <v>35</v>
      </c>
      <c r="D362" t="s">
        <v>11195</v>
      </c>
      <c r="E362" s="50">
        <v>42430</v>
      </c>
      <c r="F362">
        <v>1456827082</v>
      </c>
      <c r="G362" s="51">
        <v>42430.424560185187</v>
      </c>
      <c r="H362" t="s">
        <v>11196</v>
      </c>
      <c r="I362">
        <v>205281</v>
      </c>
      <c r="L362">
        <v>205281</v>
      </c>
      <c r="M362" t="s">
        <v>902</v>
      </c>
      <c r="N362">
        <v>35</v>
      </c>
      <c r="O362" t="s">
        <v>11195</v>
      </c>
      <c r="P362" s="50">
        <v>42430</v>
      </c>
      <c r="Q362">
        <v>1456827082</v>
      </c>
      <c r="R362" s="51">
        <v>42430.424305555556</v>
      </c>
      <c r="S362" t="s">
        <v>11196</v>
      </c>
    </row>
    <row r="363" spans="1:19" x14ac:dyDescent="0.3">
      <c r="A363">
        <v>205282</v>
      </c>
      <c r="B363" t="s">
        <v>121</v>
      </c>
      <c r="C363">
        <v>30</v>
      </c>
      <c r="D363" t="s">
        <v>11195</v>
      </c>
      <c r="E363" s="50">
        <v>42430</v>
      </c>
      <c r="F363">
        <v>1456827082</v>
      </c>
      <c r="G363" s="51">
        <v>42430.424560185187</v>
      </c>
      <c r="H363" t="s">
        <v>11196</v>
      </c>
      <c r="I363">
        <v>205282</v>
      </c>
      <c r="L363">
        <v>205282</v>
      </c>
      <c r="M363" t="s">
        <v>121</v>
      </c>
      <c r="N363">
        <v>30</v>
      </c>
      <c r="O363" t="s">
        <v>11195</v>
      </c>
      <c r="P363" s="50">
        <v>42430</v>
      </c>
      <c r="Q363">
        <v>1456827082</v>
      </c>
      <c r="R363" s="51">
        <v>42430.424305555556</v>
      </c>
      <c r="S363" t="s">
        <v>11196</v>
      </c>
    </row>
    <row r="364" spans="1:19" x14ac:dyDescent="0.3">
      <c r="A364">
        <v>205283</v>
      </c>
      <c r="B364" t="s">
        <v>3462</v>
      </c>
      <c r="C364">
        <v>25</v>
      </c>
      <c r="D364" t="s">
        <v>11195</v>
      </c>
      <c r="E364" s="50">
        <v>42430</v>
      </c>
      <c r="F364">
        <v>1456827082</v>
      </c>
      <c r="G364" s="51">
        <v>42430.424560185187</v>
      </c>
      <c r="H364" t="s">
        <v>11196</v>
      </c>
      <c r="I364">
        <v>205283</v>
      </c>
      <c r="L364">
        <v>205283</v>
      </c>
      <c r="M364" t="s">
        <v>3462</v>
      </c>
      <c r="N364">
        <v>25</v>
      </c>
      <c r="O364" t="s">
        <v>11195</v>
      </c>
      <c r="P364" s="50">
        <v>42430</v>
      </c>
      <c r="Q364">
        <v>1456827082</v>
      </c>
      <c r="R364" s="51">
        <v>42430.424305555556</v>
      </c>
      <c r="S364" t="s">
        <v>11196</v>
      </c>
    </row>
    <row r="365" spans="1:19" x14ac:dyDescent="0.3">
      <c r="A365">
        <v>205284</v>
      </c>
      <c r="B365" t="s">
        <v>1517</v>
      </c>
      <c r="C365">
        <v>35</v>
      </c>
      <c r="D365" t="s">
        <v>11195</v>
      </c>
      <c r="E365" s="50">
        <v>42430</v>
      </c>
      <c r="F365">
        <v>1456827082</v>
      </c>
      <c r="G365" s="51">
        <v>42430.424560185187</v>
      </c>
      <c r="H365" t="s">
        <v>11196</v>
      </c>
      <c r="I365">
        <v>205284</v>
      </c>
      <c r="L365">
        <v>205284</v>
      </c>
      <c r="M365" t="s">
        <v>1517</v>
      </c>
      <c r="N365">
        <v>35</v>
      </c>
      <c r="O365" t="s">
        <v>11195</v>
      </c>
      <c r="P365" s="50">
        <v>42430</v>
      </c>
      <c r="Q365">
        <v>1456827082</v>
      </c>
      <c r="R365" s="51">
        <v>42430.424305555556</v>
      </c>
      <c r="S365" t="s">
        <v>11196</v>
      </c>
    </row>
    <row r="366" spans="1:19" x14ac:dyDescent="0.3">
      <c r="A366">
        <v>205285</v>
      </c>
      <c r="B366" t="s">
        <v>3620</v>
      </c>
      <c r="C366">
        <v>30</v>
      </c>
      <c r="D366" t="s">
        <v>11195</v>
      </c>
      <c r="E366" s="50">
        <v>42430</v>
      </c>
      <c r="F366">
        <v>1456827082</v>
      </c>
      <c r="G366" s="51">
        <v>42430.424560185187</v>
      </c>
      <c r="H366" t="s">
        <v>11196</v>
      </c>
      <c r="I366">
        <v>205285</v>
      </c>
      <c r="L366">
        <v>205285</v>
      </c>
      <c r="M366" t="s">
        <v>3620</v>
      </c>
      <c r="N366">
        <v>30</v>
      </c>
      <c r="O366" t="s">
        <v>11195</v>
      </c>
      <c r="P366" s="50">
        <v>42430</v>
      </c>
      <c r="Q366">
        <v>1456827082</v>
      </c>
      <c r="R366" s="51">
        <v>42430.424305555556</v>
      </c>
      <c r="S366" t="s">
        <v>11196</v>
      </c>
    </row>
    <row r="367" spans="1:19" x14ac:dyDescent="0.3">
      <c r="A367">
        <v>205286</v>
      </c>
      <c r="B367" t="s">
        <v>32</v>
      </c>
      <c r="C367">
        <v>33</v>
      </c>
      <c r="D367" t="s">
        <v>11195</v>
      </c>
      <c r="E367" s="50">
        <v>42430</v>
      </c>
      <c r="F367">
        <v>1456827082</v>
      </c>
      <c r="G367" s="51">
        <v>42430.424560185187</v>
      </c>
      <c r="H367" t="s">
        <v>11196</v>
      </c>
      <c r="I367">
        <v>205286</v>
      </c>
      <c r="L367">
        <v>205286</v>
      </c>
      <c r="M367" t="s">
        <v>32</v>
      </c>
      <c r="N367">
        <v>33</v>
      </c>
      <c r="O367" t="s">
        <v>11195</v>
      </c>
      <c r="P367" s="50">
        <v>42430</v>
      </c>
      <c r="Q367">
        <v>1456827082</v>
      </c>
      <c r="R367" s="51">
        <v>42430.424305555556</v>
      </c>
      <c r="S367" t="s">
        <v>11196</v>
      </c>
    </row>
    <row r="368" spans="1:19" x14ac:dyDescent="0.3">
      <c r="A368">
        <v>205287</v>
      </c>
      <c r="B368" t="s">
        <v>3579</v>
      </c>
      <c r="C368">
        <v>30</v>
      </c>
      <c r="D368" t="s">
        <v>11195</v>
      </c>
      <c r="E368" s="50">
        <v>42430</v>
      </c>
      <c r="F368">
        <v>1456827082</v>
      </c>
      <c r="G368" s="51">
        <v>42430.424560185187</v>
      </c>
      <c r="H368" t="s">
        <v>11196</v>
      </c>
      <c r="I368">
        <v>205287</v>
      </c>
      <c r="L368">
        <v>205287</v>
      </c>
      <c r="M368" t="s">
        <v>3579</v>
      </c>
      <c r="N368">
        <v>30</v>
      </c>
      <c r="O368" t="s">
        <v>11195</v>
      </c>
      <c r="P368" s="50">
        <v>42430</v>
      </c>
      <c r="Q368">
        <v>1456827082</v>
      </c>
      <c r="R368" s="51">
        <v>42430.424305555556</v>
      </c>
      <c r="S368" t="s">
        <v>11196</v>
      </c>
    </row>
    <row r="369" spans="1:19" x14ac:dyDescent="0.3">
      <c r="A369">
        <v>205288</v>
      </c>
      <c r="B369" t="s">
        <v>5377</v>
      </c>
      <c r="C369">
        <v>30</v>
      </c>
      <c r="D369" t="s">
        <v>11195</v>
      </c>
      <c r="E369" s="50">
        <v>42430</v>
      </c>
      <c r="F369">
        <v>1456827082</v>
      </c>
      <c r="G369" s="51">
        <v>42430.424560185187</v>
      </c>
      <c r="H369" t="s">
        <v>11196</v>
      </c>
      <c r="I369">
        <v>205288</v>
      </c>
      <c r="L369">
        <v>205288</v>
      </c>
      <c r="M369" t="s">
        <v>5377</v>
      </c>
      <c r="N369">
        <v>30</v>
      </c>
      <c r="O369" t="s">
        <v>11195</v>
      </c>
      <c r="P369" s="50">
        <v>42430</v>
      </c>
      <c r="Q369">
        <v>1456827082</v>
      </c>
      <c r="R369" s="51">
        <v>42430.424305555556</v>
      </c>
      <c r="S369" t="s">
        <v>11196</v>
      </c>
    </row>
    <row r="370" spans="1:19" x14ac:dyDescent="0.3">
      <c r="A370">
        <v>205289</v>
      </c>
      <c r="B370" t="s">
        <v>10633</v>
      </c>
      <c r="C370">
        <v>35</v>
      </c>
      <c r="D370" t="s">
        <v>11195</v>
      </c>
      <c r="E370" s="50">
        <v>42430</v>
      </c>
      <c r="F370">
        <v>1456827082</v>
      </c>
      <c r="G370" s="51">
        <v>42430.424560185187</v>
      </c>
      <c r="H370" t="s">
        <v>11196</v>
      </c>
      <c r="I370">
        <v>205289</v>
      </c>
      <c r="L370">
        <v>205289</v>
      </c>
      <c r="M370" t="s">
        <v>10633</v>
      </c>
      <c r="N370">
        <v>35</v>
      </c>
      <c r="O370" t="s">
        <v>11195</v>
      </c>
      <c r="P370" s="50">
        <v>42430</v>
      </c>
      <c r="Q370">
        <v>1456827082</v>
      </c>
      <c r="R370" s="51">
        <v>42430.424305555556</v>
      </c>
      <c r="S370" t="s">
        <v>11196</v>
      </c>
    </row>
    <row r="371" spans="1:19" x14ac:dyDescent="0.3">
      <c r="A371">
        <v>205290</v>
      </c>
      <c r="B371" t="s">
        <v>1628</v>
      </c>
      <c r="C371">
        <v>25</v>
      </c>
      <c r="D371" t="s">
        <v>11195</v>
      </c>
      <c r="E371" s="50">
        <v>42430</v>
      </c>
      <c r="F371">
        <v>1456827082</v>
      </c>
      <c r="G371" s="51">
        <v>42430.424560185187</v>
      </c>
      <c r="H371" t="s">
        <v>11196</v>
      </c>
      <c r="I371">
        <v>205290</v>
      </c>
      <c r="L371">
        <v>205290</v>
      </c>
      <c r="M371" t="s">
        <v>1628</v>
      </c>
      <c r="N371">
        <v>30</v>
      </c>
      <c r="O371" t="s">
        <v>11195</v>
      </c>
      <c r="P371" s="50">
        <v>42430</v>
      </c>
      <c r="Q371">
        <v>1456827082</v>
      </c>
      <c r="R371" s="51">
        <v>42430.424305555556</v>
      </c>
      <c r="S371" t="s">
        <v>11196</v>
      </c>
    </row>
    <row r="372" spans="1:19" x14ac:dyDescent="0.3">
      <c r="A372">
        <v>205291</v>
      </c>
      <c r="B372" t="s">
        <v>3940</v>
      </c>
      <c r="C372">
        <v>25</v>
      </c>
      <c r="D372" t="s">
        <v>11195</v>
      </c>
      <c r="E372" s="50">
        <v>42430</v>
      </c>
      <c r="F372">
        <v>1456827082</v>
      </c>
      <c r="G372" s="51">
        <v>42430.424560185187</v>
      </c>
      <c r="H372" t="s">
        <v>11196</v>
      </c>
      <c r="I372">
        <v>205291</v>
      </c>
      <c r="L372">
        <v>205291</v>
      </c>
      <c r="M372" t="s">
        <v>3940</v>
      </c>
      <c r="N372">
        <v>25</v>
      </c>
      <c r="O372" t="s">
        <v>11195</v>
      </c>
      <c r="P372" s="50">
        <v>42430</v>
      </c>
      <c r="Q372">
        <v>1456827082</v>
      </c>
      <c r="R372" s="51">
        <v>42430.424305555556</v>
      </c>
      <c r="S372" t="s">
        <v>11196</v>
      </c>
    </row>
    <row r="373" spans="1:19" x14ac:dyDescent="0.3">
      <c r="A373">
        <v>205292</v>
      </c>
      <c r="B373" t="s">
        <v>2754</v>
      </c>
      <c r="C373">
        <v>15</v>
      </c>
      <c r="D373" t="s">
        <v>11195</v>
      </c>
      <c r="E373" s="50">
        <v>42430</v>
      </c>
      <c r="F373">
        <v>1456827082</v>
      </c>
      <c r="G373" s="51">
        <v>42430.424560185187</v>
      </c>
      <c r="H373" t="s">
        <v>11196</v>
      </c>
      <c r="I373">
        <v>205292</v>
      </c>
      <c r="L373">
        <v>205292</v>
      </c>
      <c r="M373" t="s">
        <v>2754</v>
      </c>
      <c r="N373">
        <v>15</v>
      </c>
      <c r="O373" t="s">
        <v>11195</v>
      </c>
      <c r="P373" s="50">
        <v>42430</v>
      </c>
      <c r="Q373">
        <v>1456827082</v>
      </c>
      <c r="R373" s="51">
        <v>42430.424305555556</v>
      </c>
      <c r="S373" t="s">
        <v>11196</v>
      </c>
    </row>
    <row r="374" spans="1:19" x14ac:dyDescent="0.3">
      <c r="A374">
        <v>205293</v>
      </c>
      <c r="B374" t="s">
        <v>950</v>
      </c>
      <c r="C374">
        <v>33</v>
      </c>
      <c r="D374" t="s">
        <v>11195</v>
      </c>
      <c r="E374" s="50">
        <v>42430</v>
      </c>
      <c r="F374">
        <v>1456827082</v>
      </c>
      <c r="G374" s="51">
        <v>42430.424560185187</v>
      </c>
      <c r="H374" t="s">
        <v>11196</v>
      </c>
      <c r="I374">
        <v>205293</v>
      </c>
      <c r="L374">
        <v>205293</v>
      </c>
      <c r="M374" t="s">
        <v>950</v>
      </c>
      <c r="N374">
        <v>33</v>
      </c>
      <c r="O374" t="s">
        <v>11195</v>
      </c>
      <c r="P374" s="50">
        <v>42430</v>
      </c>
      <c r="Q374">
        <v>1456827082</v>
      </c>
      <c r="R374" s="51">
        <v>42430.424305555556</v>
      </c>
      <c r="S374" t="s">
        <v>11196</v>
      </c>
    </row>
    <row r="375" spans="1:19" x14ac:dyDescent="0.3">
      <c r="A375">
        <v>205294</v>
      </c>
      <c r="B375" t="s">
        <v>4063</v>
      </c>
      <c r="C375">
        <v>30</v>
      </c>
      <c r="D375" t="s">
        <v>11195</v>
      </c>
      <c r="E375" s="50">
        <v>42430</v>
      </c>
      <c r="F375">
        <v>1456827082</v>
      </c>
      <c r="G375" s="51">
        <v>42430.424560185187</v>
      </c>
      <c r="H375" t="s">
        <v>11196</v>
      </c>
      <c r="I375">
        <v>205294</v>
      </c>
      <c r="L375">
        <v>205294</v>
      </c>
      <c r="M375" t="s">
        <v>4063</v>
      </c>
      <c r="N375">
        <v>30</v>
      </c>
      <c r="O375" t="s">
        <v>11195</v>
      </c>
      <c r="P375" s="50">
        <v>42430</v>
      </c>
      <c r="Q375">
        <v>1456827082</v>
      </c>
      <c r="R375" s="51">
        <v>42430.424305555556</v>
      </c>
      <c r="S375" t="s">
        <v>11196</v>
      </c>
    </row>
    <row r="376" spans="1:19" x14ac:dyDescent="0.3">
      <c r="A376">
        <v>205295</v>
      </c>
      <c r="B376" t="s">
        <v>10705</v>
      </c>
      <c r="C376">
        <v>30</v>
      </c>
      <c r="D376" t="s">
        <v>11195</v>
      </c>
      <c r="E376" s="50">
        <v>42430</v>
      </c>
      <c r="F376">
        <v>1456827082</v>
      </c>
      <c r="G376" s="51">
        <v>42430.424560185187</v>
      </c>
      <c r="H376" t="s">
        <v>11196</v>
      </c>
      <c r="I376">
        <v>205295</v>
      </c>
      <c r="L376">
        <v>205295</v>
      </c>
      <c r="M376" t="s">
        <v>10705</v>
      </c>
      <c r="N376">
        <v>30</v>
      </c>
      <c r="O376" t="s">
        <v>11195</v>
      </c>
      <c r="P376" s="50">
        <v>42430</v>
      </c>
      <c r="Q376">
        <v>1456827082</v>
      </c>
      <c r="R376" s="51">
        <v>42430.424305555556</v>
      </c>
      <c r="S376" t="s">
        <v>11196</v>
      </c>
    </row>
    <row r="377" spans="1:19" x14ac:dyDescent="0.3">
      <c r="A377">
        <v>205296</v>
      </c>
      <c r="B377" t="s">
        <v>449</v>
      </c>
      <c r="C377">
        <v>30</v>
      </c>
      <c r="D377" t="s">
        <v>11195</v>
      </c>
      <c r="E377" s="50">
        <v>42430</v>
      </c>
      <c r="F377">
        <v>1456827082</v>
      </c>
      <c r="G377" s="51">
        <v>42430.424560185187</v>
      </c>
      <c r="H377" t="s">
        <v>11196</v>
      </c>
      <c r="I377">
        <v>205296</v>
      </c>
      <c r="L377">
        <v>205296</v>
      </c>
      <c r="M377" t="s">
        <v>449</v>
      </c>
      <c r="N377">
        <v>30</v>
      </c>
      <c r="O377" t="s">
        <v>11195</v>
      </c>
      <c r="P377" s="50">
        <v>42430</v>
      </c>
      <c r="Q377">
        <v>1456827082</v>
      </c>
      <c r="R377" s="51">
        <v>42430.424305555556</v>
      </c>
      <c r="S377" t="s">
        <v>11196</v>
      </c>
    </row>
    <row r="378" spans="1:19" x14ac:dyDescent="0.3">
      <c r="A378">
        <v>205297</v>
      </c>
      <c r="B378" t="s">
        <v>465</v>
      </c>
      <c r="C378">
        <v>45</v>
      </c>
      <c r="D378" t="s">
        <v>11195</v>
      </c>
      <c r="E378" s="50">
        <v>42430</v>
      </c>
      <c r="F378">
        <v>1456827082</v>
      </c>
      <c r="G378" s="51">
        <v>42430.424560185187</v>
      </c>
      <c r="H378" t="s">
        <v>11196</v>
      </c>
      <c r="I378">
        <v>205297</v>
      </c>
      <c r="L378">
        <v>205297</v>
      </c>
      <c r="M378" t="s">
        <v>465</v>
      </c>
      <c r="N378">
        <v>45</v>
      </c>
      <c r="O378" t="s">
        <v>11195</v>
      </c>
      <c r="P378" s="50">
        <v>42430</v>
      </c>
      <c r="Q378">
        <v>1456827082</v>
      </c>
      <c r="R378" s="51">
        <v>42430.424305555556</v>
      </c>
      <c r="S378" t="s">
        <v>11196</v>
      </c>
    </row>
    <row r="379" spans="1:19" x14ac:dyDescent="0.3">
      <c r="A379">
        <v>205298</v>
      </c>
      <c r="B379" t="s">
        <v>443</v>
      </c>
      <c r="C379">
        <v>30</v>
      </c>
      <c r="D379" t="s">
        <v>11195</v>
      </c>
      <c r="E379" s="50">
        <v>42430</v>
      </c>
      <c r="F379">
        <v>1456827082</v>
      </c>
      <c r="G379" s="51">
        <v>42430.424560185187</v>
      </c>
      <c r="H379" t="s">
        <v>11196</v>
      </c>
      <c r="I379">
        <v>205298</v>
      </c>
      <c r="L379">
        <v>205298</v>
      </c>
      <c r="M379" t="s">
        <v>443</v>
      </c>
      <c r="N379">
        <v>30</v>
      </c>
      <c r="O379" t="s">
        <v>11195</v>
      </c>
      <c r="P379" s="50">
        <v>42430</v>
      </c>
      <c r="Q379">
        <v>1456827082</v>
      </c>
      <c r="R379" s="51">
        <v>42430.424305555556</v>
      </c>
      <c r="S379" t="s">
        <v>11196</v>
      </c>
    </row>
    <row r="380" spans="1:19" x14ac:dyDescent="0.3">
      <c r="A380">
        <v>205299</v>
      </c>
      <c r="B380" t="s">
        <v>1020</v>
      </c>
      <c r="C380">
        <v>35</v>
      </c>
      <c r="D380" t="s">
        <v>11195</v>
      </c>
      <c r="E380" s="50">
        <v>42430</v>
      </c>
      <c r="F380">
        <v>1456827082</v>
      </c>
      <c r="G380" s="51">
        <v>42430.424560185187</v>
      </c>
      <c r="H380" t="s">
        <v>11196</v>
      </c>
      <c r="I380">
        <v>205299</v>
      </c>
      <c r="L380">
        <v>205299</v>
      </c>
      <c r="M380" t="s">
        <v>1020</v>
      </c>
      <c r="N380">
        <v>35</v>
      </c>
      <c r="O380" t="s">
        <v>11195</v>
      </c>
      <c r="P380" s="50">
        <v>42430</v>
      </c>
      <c r="Q380">
        <v>1456827082</v>
      </c>
      <c r="R380" s="51">
        <v>42430.424305555556</v>
      </c>
      <c r="S380" t="s">
        <v>11196</v>
      </c>
    </row>
    <row r="381" spans="1:19" x14ac:dyDescent="0.3">
      <c r="A381">
        <v>205300</v>
      </c>
      <c r="B381" t="s">
        <v>1645</v>
      </c>
      <c r="C381">
        <v>30</v>
      </c>
      <c r="D381" t="s">
        <v>11195</v>
      </c>
      <c r="E381" s="50">
        <v>42430</v>
      </c>
      <c r="F381">
        <v>1456827082</v>
      </c>
      <c r="G381" s="51">
        <v>42430.424560185187</v>
      </c>
      <c r="H381" t="s">
        <v>11196</v>
      </c>
      <c r="I381">
        <v>205300</v>
      </c>
      <c r="L381">
        <v>205300</v>
      </c>
      <c r="M381" t="s">
        <v>1645</v>
      </c>
      <c r="N381">
        <v>30</v>
      </c>
      <c r="O381" t="s">
        <v>11195</v>
      </c>
      <c r="P381" s="50">
        <v>42430</v>
      </c>
      <c r="Q381">
        <v>1456827082</v>
      </c>
      <c r="R381" s="51">
        <v>42430.424305555556</v>
      </c>
      <c r="S381" t="s">
        <v>11196</v>
      </c>
    </row>
    <row r="382" spans="1:19" x14ac:dyDescent="0.3">
      <c r="A382">
        <v>205301</v>
      </c>
      <c r="B382" t="s">
        <v>2648</v>
      </c>
      <c r="C382">
        <v>25</v>
      </c>
      <c r="D382" t="s">
        <v>11195</v>
      </c>
      <c r="E382" s="50">
        <v>42430</v>
      </c>
      <c r="F382">
        <v>1456827082</v>
      </c>
      <c r="G382" s="51">
        <v>42430.424560185187</v>
      </c>
      <c r="H382" t="s">
        <v>11196</v>
      </c>
      <c r="I382">
        <v>205301</v>
      </c>
      <c r="L382">
        <v>205301</v>
      </c>
      <c r="M382" t="s">
        <v>2648</v>
      </c>
      <c r="N382">
        <v>25</v>
      </c>
      <c r="O382" t="s">
        <v>11195</v>
      </c>
      <c r="P382" s="50">
        <v>42430</v>
      </c>
      <c r="Q382">
        <v>1456827082</v>
      </c>
      <c r="R382" s="51">
        <v>42430.424305555556</v>
      </c>
      <c r="S382" t="s">
        <v>11196</v>
      </c>
    </row>
    <row r="383" spans="1:19" x14ac:dyDescent="0.3">
      <c r="A383">
        <v>205302</v>
      </c>
      <c r="B383" t="s">
        <v>1519</v>
      </c>
      <c r="C383">
        <v>30</v>
      </c>
      <c r="D383" t="s">
        <v>11195</v>
      </c>
      <c r="E383" s="50">
        <v>42430</v>
      </c>
      <c r="F383">
        <v>1456827082</v>
      </c>
      <c r="G383" s="51">
        <v>42430.424560185187</v>
      </c>
      <c r="H383" t="s">
        <v>11196</v>
      </c>
      <c r="I383">
        <v>205302</v>
      </c>
      <c r="L383">
        <v>205302</v>
      </c>
      <c r="M383" t="s">
        <v>1519</v>
      </c>
      <c r="N383">
        <v>30</v>
      </c>
      <c r="O383" t="s">
        <v>11195</v>
      </c>
      <c r="P383" s="50">
        <v>42430</v>
      </c>
      <c r="Q383">
        <v>1456827082</v>
      </c>
      <c r="R383" s="51">
        <v>42430.424305555556</v>
      </c>
      <c r="S383" t="s">
        <v>11196</v>
      </c>
    </row>
    <row r="384" spans="1:19" x14ac:dyDescent="0.3">
      <c r="A384">
        <v>205303</v>
      </c>
      <c r="B384" t="s">
        <v>2372</v>
      </c>
      <c r="C384">
        <v>25</v>
      </c>
      <c r="D384" t="s">
        <v>11195</v>
      </c>
      <c r="E384" s="50">
        <v>42430</v>
      </c>
      <c r="F384">
        <v>1456827082</v>
      </c>
      <c r="G384" s="51">
        <v>42430.424560185187</v>
      </c>
      <c r="H384" t="s">
        <v>11196</v>
      </c>
      <c r="I384">
        <v>205303</v>
      </c>
      <c r="L384">
        <v>205303</v>
      </c>
      <c r="M384" t="s">
        <v>2372</v>
      </c>
      <c r="N384">
        <v>25</v>
      </c>
      <c r="O384" t="s">
        <v>11195</v>
      </c>
      <c r="P384" s="50">
        <v>42430</v>
      </c>
      <c r="Q384">
        <v>1456827082</v>
      </c>
      <c r="R384" s="51">
        <v>42430.424305555556</v>
      </c>
      <c r="S384" t="s">
        <v>11196</v>
      </c>
    </row>
    <row r="385" spans="1:19" x14ac:dyDescent="0.3">
      <c r="A385">
        <v>205304</v>
      </c>
      <c r="B385" t="s">
        <v>2837</v>
      </c>
      <c r="C385">
        <v>30</v>
      </c>
      <c r="D385" t="s">
        <v>11195</v>
      </c>
      <c r="E385" s="50">
        <v>42430</v>
      </c>
      <c r="F385">
        <v>1456827082</v>
      </c>
      <c r="G385" s="51">
        <v>42430.424560185187</v>
      </c>
      <c r="H385" t="s">
        <v>11196</v>
      </c>
      <c r="I385">
        <v>205304</v>
      </c>
      <c r="L385">
        <v>205304</v>
      </c>
      <c r="M385" t="s">
        <v>2837</v>
      </c>
      <c r="N385">
        <v>30</v>
      </c>
      <c r="O385" t="s">
        <v>11195</v>
      </c>
      <c r="P385" s="50">
        <v>42430</v>
      </c>
      <c r="Q385">
        <v>1456827082</v>
      </c>
      <c r="R385" s="51">
        <v>42430.424305555556</v>
      </c>
      <c r="S385" t="s">
        <v>11196</v>
      </c>
    </row>
    <row r="386" spans="1:19" x14ac:dyDescent="0.3">
      <c r="A386">
        <v>205305</v>
      </c>
      <c r="B386" t="s">
        <v>6675</v>
      </c>
      <c r="C386">
        <v>30</v>
      </c>
      <c r="D386" t="s">
        <v>11195</v>
      </c>
      <c r="E386" s="50">
        <v>42430</v>
      </c>
      <c r="F386">
        <v>1456827082</v>
      </c>
      <c r="G386" s="51">
        <v>42430.424560185187</v>
      </c>
      <c r="H386" t="s">
        <v>11196</v>
      </c>
      <c r="I386">
        <v>205305</v>
      </c>
      <c r="L386">
        <v>205305</v>
      </c>
      <c r="M386" t="s">
        <v>6675</v>
      </c>
      <c r="N386">
        <v>30</v>
      </c>
      <c r="O386" t="s">
        <v>11195</v>
      </c>
      <c r="P386" s="50">
        <v>42430</v>
      </c>
      <c r="Q386">
        <v>1456827082</v>
      </c>
      <c r="R386" s="51">
        <v>42430.424305555556</v>
      </c>
      <c r="S386" t="s">
        <v>11196</v>
      </c>
    </row>
    <row r="387" spans="1:19" x14ac:dyDescent="0.3">
      <c r="A387">
        <v>205306</v>
      </c>
      <c r="B387" t="s">
        <v>477</v>
      </c>
      <c r="C387">
        <v>25</v>
      </c>
      <c r="D387" t="s">
        <v>11195</v>
      </c>
      <c r="E387" s="50">
        <v>42430</v>
      </c>
      <c r="F387">
        <v>1456827082</v>
      </c>
      <c r="G387" s="51">
        <v>42430.424560185187</v>
      </c>
      <c r="H387" t="s">
        <v>11196</v>
      </c>
      <c r="I387">
        <v>205306</v>
      </c>
      <c r="L387">
        <v>205306</v>
      </c>
      <c r="M387" t="s">
        <v>477</v>
      </c>
      <c r="N387">
        <v>25</v>
      </c>
      <c r="O387" t="s">
        <v>11195</v>
      </c>
      <c r="P387" s="50">
        <v>42430</v>
      </c>
      <c r="Q387">
        <v>1456827082</v>
      </c>
      <c r="R387" s="51">
        <v>42430.424305555556</v>
      </c>
      <c r="S387" t="s">
        <v>11196</v>
      </c>
    </row>
    <row r="388" spans="1:19" x14ac:dyDescent="0.3">
      <c r="A388">
        <v>205307</v>
      </c>
      <c r="B388" t="s">
        <v>6594</v>
      </c>
      <c r="C388">
        <v>30</v>
      </c>
      <c r="D388" t="s">
        <v>11195</v>
      </c>
      <c r="E388" s="50">
        <v>42430</v>
      </c>
      <c r="F388">
        <v>1456827082</v>
      </c>
      <c r="G388" s="51">
        <v>42430.424560185187</v>
      </c>
      <c r="H388" t="s">
        <v>11196</v>
      </c>
      <c r="I388">
        <v>205307</v>
      </c>
      <c r="L388">
        <v>205307</v>
      </c>
      <c r="M388" t="s">
        <v>6594</v>
      </c>
      <c r="N388">
        <v>30</v>
      </c>
      <c r="O388" t="s">
        <v>11195</v>
      </c>
      <c r="P388" s="50">
        <v>42430</v>
      </c>
      <c r="Q388">
        <v>1456827082</v>
      </c>
      <c r="R388" s="51">
        <v>42430.424305555556</v>
      </c>
      <c r="S388" t="s">
        <v>11196</v>
      </c>
    </row>
    <row r="389" spans="1:19" x14ac:dyDescent="0.3">
      <c r="A389">
        <v>205308</v>
      </c>
      <c r="B389" t="s">
        <v>1311</v>
      </c>
      <c r="C389">
        <v>25</v>
      </c>
      <c r="D389" t="s">
        <v>11195</v>
      </c>
      <c r="E389" s="50">
        <v>42430</v>
      </c>
      <c r="F389">
        <v>1456827082</v>
      </c>
      <c r="G389" s="51">
        <v>42430.424560185187</v>
      </c>
      <c r="H389" t="s">
        <v>11196</v>
      </c>
      <c r="I389">
        <v>205308</v>
      </c>
      <c r="L389">
        <v>205308</v>
      </c>
      <c r="M389" t="s">
        <v>1311</v>
      </c>
      <c r="N389">
        <v>30</v>
      </c>
      <c r="O389" t="s">
        <v>11195</v>
      </c>
      <c r="P389" s="50">
        <v>42430</v>
      </c>
      <c r="Q389">
        <v>1456827082</v>
      </c>
      <c r="R389" s="51">
        <v>42430.424305555556</v>
      </c>
      <c r="S389" t="s">
        <v>11196</v>
      </c>
    </row>
    <row r="390" spans="1:19" x14ac:dyDescent="0.3">
      <c r="A390">
        <v>205309</v>
      </c>
      <c r="B390" t="s">
        <v>1616</v>
      </c>
      <c r="C390">
        <v>30</v>
      </c>
      <c r="D390" t="s">
        <v>11195</v>
      </c>
      <c r="E390" s="50">
        <v>42430</v>
      </c>
      <c r="F390">
        <v>1456827082</v>
      </c>
      <c r="G390" s="51">
        <v>42430.424560185187</v>
      </c>
      <c r="H390" t="s">
        <v>11196</v>
      </c>
      <c r="I390">
        <v>205309</v>
      </c>
      <c r="L390">
        <v>205309</v>
      </c>
      <c r="M390" t="s">
        <v>1616</v>
      </c>
      <c r="N390">
        <v>30</v>
      </c>
      <c r="O390" t="s">
        <v>11195</v>
      </c>
      <c r="P390" s="50">
        <v>42430</v>
      </c>
      <c r="Q390">
        <v>1456827082</v>
      </c>
      <c r="R390" s="51">
        <v>42430.424305555556</v>
      </c>
      <c r="S390" t="s">
        <v>11196</v>
      </c>
    </row>
    <row r="391" spans="1:19" x14ac:dyDescent="0.3">
      <c r="A391">
        <v>205310</v>
      </c>
      <c r="B391" t="s">
        <v>1938</v>
      </c>
      <c r="C391">
        <v>30</v>
      </c>
      <c r="D391" t="s">
        <v>11195</v>
      </c>
      <c r="E391" s="50">
        <v>42430</v>
      </c>
      <c r="F391">
        <v>1456827082</v>
      </c>
      <c r="G391" s="51">
        <v>42430.424560185187</v>
      </c>
      <c r="H391" t="s">
        <v>11196</v>
      </c>
      <c r="I391">
        <v>205310</v>
      </c>
      <c r="L391">
        <v>205310</v>
      </c>
      <c r="M391" t="s">
        <v>1938</v>
      </c>
      <c r="N391">
        <v>30</v>
      </c>
      <c r="O391" t="s">
        <v>11195</v>
      </c>
      <c r="P391" s="50">
        <v>42430</v>
      </c>
      <c r="Q391">
        <v>1456827082</v>
      </c>
      <c r="R391" s="51">
        <v>42430.424305555556</v>
      </c>
      <c r="S391" t="s">
        <v>11196</v>
      </c>
    </row>
    <row r="392" spans="1:19" x14ac:dyDescent="0.3">
      <c r="A392">
        <v>205311</v>
      </c>
      <c r="B392" t="s">
        <v>1834</v>
      </c>
      <c r="C392">
        <v>20</v>
      </c>
      <c r="D392" t="s">
        <v>11195</v>
      </c>
      <c r="E392" s="50">
        <v>42430</v>
      </c>
      <c r="F392">
        <v>1456827082</v>
      </c>
      <c r="G392" s="51">
        <v>42430.424560185187</v>
      </c>
      <c r="H392" t="s">
        <v>11196</v>
      </c>
      <c r="I392">
        <v>205311</v>
      </c>
      <c r="L392">
        <v>205311</v>
      </c>
      <c r="M392" t="s">
        <v>1834</v>
      </c>
      <c r="N392">
        <v>20</v>
      </c>
      <c r="O392" t="s">
        <v>11195</v>
      </c>
      <c r="P392" s="50">
        <v>42430</v>
      </c>
      <c r="Q392">
        <v>1456827082</v>
      </c>
      <c r="R392" s="51">
        <v>42430.424305555556</v>
      </c>
      <c r="S392" t="s">
        <v>11196</v>
      </c>
    </row>
    <row r="393" spans="1:19" x14ac:dyDescent="0.3">
      <c r="A393">
        <v>205312</v>
      </c>
      <c r="B393" t="s">
        <v>1257</v>
      </c>
      <c r="C393">
        <v>25</v>
      </c>
      <c r="D393" t="s">
        <v>11195</v>
      </c>
      <c r="E393" s="50">
        <v>42430</v>
      </c>
      <c r="F393">
        <v>1456827082</v>
      </c>
      <c r="G393" s="51">
        <v>42430.424560185187</v>
      </c>
      <c r="H393" t="s">
        <v>11196</v>
      </c>
      <c r="I393">
        <v>205312</v>
      </c>
      <c r="L393">
        <v>205312</v>
      </c>
      <c r="M393" t="s">
        <v>1257</v>
      </c>
      <c r="N393">
        <v>25</v>
      </c>
      <c r="O393" t="s">
        <v>11195</v>
      </c>
      <c r="P393" s="50">
        <v>42430</v>
      </c>
      <c r="Q393">
        <v>1456827082</v>
      </c>
      <c r="R393" s="51">
        <v>42430.424305555556</v>
      </c>
      <c r="S393" t="s">
        <v>11196</v>
      </c>
    </row>
    <row r="394" spans="1:19" x14ac:dyDescent="0.3">
      <c r="A394">
        <v>205313</v>
      </c>
      <c r="B394" t="s">
        <v>2000</v>
      </c>
      <c r="C394">
        <v>30</v>
      </c>
      <c r="D394" t="s">
        <v>11195</v>
      </c>
      <c r="E394" s="50">
        <v>42430</v>
      </c>
      <c r="F394">
        <v>1456827082</v>
      </c>
      <c r="G394" s="51">
        <v>42430.424560185187</v>
      </c>
      <c r="H394" t="s">
        <v>11196</v>
      </c>
      <c r="I394">
        <v>205313</v>
      </c>
      <c r="L394">
        <v>205313</v>
      </c>
      <c r="M394" t="s">
        <v>2000</v>
      </c>
      <c r="N394">
        <v>30</v>
      </c>
      <c r="O394" t="s">
        <v>11195</v>
      </c>
      <c r="P394" s="50">
        <v>42430</v>
      </c>
      <c r="Q394">
        <v>1456827082</v>
      </c>
      <c r="R394" s="51">
        <v>42430.424305555556</v>
      </c>
      <c r="S394" t="s">
        <v>11196</v>
      </c>
    </row>
    <row r="395" spans="1:19" x14ac:dyDescent="0.3">
      <c r="A395">
        <v>205314</v>
      </c>
      <c r="B395" t="s">
        <v>892</v>
      </c>
      <c r="C395">
        <v>40</v>
      </c>
      <c r="D395" t="s">
        <v>11195</v>
      </c>
      <c r="E395" s="50">
        <v>42430</v>
      </c>
      <c r="F395">
        <v>1456827082</v>
      </c>
      <c r="G395" s="51">
        <v>42430.424560185187</v>
      </c>
      <c r="H395" t="s">
        <v>11196</v>
      </c>
      <c r="I395">
        <v>205314</v>
      </c>
      <c r="L395">
        <v>205314</v>
      </c>
      <c r="M395" t="s">
        <v>892</v>
      </c>
      <c r="N395">
        <v>40</v>
      </c>
      <c r="O395" t="s">
        <v>11195</v>
      </c>
      <c r="P395" s="50">
        <v>42430</v>
      </c>
      <c r="Q395">
        <v>1456827082</v>
      </c>
      <c r="R395" s="51">
        <v>42430.424305555556</v>
      </c>
      <c r="S395" t="s">
        <v>11196</v>
      </c>
    </row>
    <row r="396" spans="1:19" x14ac:dyDescent="0.3">
      <c r="A396">
        <v>205315</v>
      </c>
      <c r="B396" t="s">
        <v>3552</v>
      </c>
      <c r="C396">
        <v>33</v>
      </c>
      <c r="D396" t="s">
        <v>11195</v>
      </c>
      <c r="E396" s="50">
        <v>42430</v>
      </c>
      <c r="F396">
        <v>1456827082</v>
      </c>
      <c r="G396" s="51">
        <v>42430.424560185187</v>
      </c>
      <c r="H396" t="s">
        <v>11196</v>
      </c>
      <c r="I396">
        <v>205315</v>
      </c>
      <c r="L396">
        <v>205315</v>
      </c>
      <c r="M396" t="s">
        <v>3552</v>
      </c>
      <c r="N396">
        <v>33</v>
      </c>
      <c r="O396" t="s">
        <v>11195</v>
      </c>
      <c r="P396" s="50">
        <v>42430</v>
      </c>
      <c r="Q396">
        <v>1456827082</v>
      </c>
      <c r="R396" s="51">
        <v>42430.424305555556</v>
      </c>
      <c r="S396" t="s">
        <v>11196</v>
      </c>
    </row>
    <row r="397" spans="1:19" x14ac:dyDescent="0.3">
      <c r="A397">
        <v>205316</v>
      </c>
      <c r="B397" t="s">
        <v>2002</v>
      </c>
      <c r="C397">
        <v>45</v>
      </c>
      <c r="D397" t="s">
        <v>11195</v>
      </c>
      <c r="E397" s="50">
        <v>42430</v>
      </c>
      <c r="F397">
        <v>1456827082</v>
      </c>
      <c r="G397" s="51">
        <v>42430.424560185187</v>
      </c>
      <c r="H397" t="s">
        <v>11196</v>
      </c>
      <c r="I397">
        <v>205316</v>
      </c>
      <c r="L397">
        <v>205316</v>
      </c>
      <c r="M397" t="s">
        <v>2002</v>
      </c>
      <c r="N397">
        <v>45</v>
      </c>
      <c r="O397" t="s">
        <v>11195</v>
      </c>
      <c r="P397" s="50">
        <v>42430</v>
      </c>
      <c r="Q397">
        <v>1456827082</v>
      </c>
      <c r="R397" s="51">
        <v>42430.424305555556</v>
      </c>
      <c r="S397" t="s">
        <v>11196</v>
      </c>
    </row>
    <row r="398" spans="1:19" x14ac:dyDescent="0.3">
      <c r="A398">
        <v>205317</v>
      </c>
      <c r="B398" t="s">
        <v>10681</v>
      </c>
      <c r="C398">
        <v>30</v>
      </c>
      <c r="D398" t="s">
        <v>11195</v>
      </c>
      <c r="E398" s="50">
        <v>42430</v>
      </c>
      <c r="F398">
        <v>1456827082</v>
      </c>
      <c r="G398" s="51">
        <v>42430.424560185187</v>
      </c>
      <c r="H398" t="s">
        <v>11196</v>
      </c>
      <c r="I398">
        <v>205317</v>
      </c>
      <c r="L398">
        <v>205317</v>
      </c>
      <c r="M398" t="s">
        <v>10681</v>
      </c>
      <c r="N398">
        <v>30</v>
      </c>
      <c r="O398" t="s">
        <v>11195</v>
      </c>
      <c r="P398" s="50">
        <v>42430</v>
      </c>
      <c r="Q398">
        <v>1456827082</v>
      </c>
      <c r="R398" s="51">
        <v>42430.424305555556</v>
      </c>
      <c r="S398" t="s">
        <v>11196</v>
      </c>
    </row>
    <row r="399" spans="1:19" x14ac:dyDescent="0.3">
      <c r="A399">
        <v>205318</v>
      </c>
      <c r="B399" t="s">
        <v>10697</v>
      </c>
      <c r="C399">
        <v>25</v>
      </c>
      <c r="D399" t="s">
        <v>11195</v>
      </c>
      <c r="E399" s="50">
        <v>42430</v>
      </c>
      <c r="F399">
        <v>1456827082</v>
      </c>
      <c r="G399" s="51">
        <v>42430.424560185187</v>
      </c>
      <c r="H399" t="s">
        <v>11196</v>
      </c>
      <c r="I399">
        <v>205318</v>
      </c>
      <c r="L399">
        <v>205318</v>
      </c>
      <c r="M399" t="s">
        <v>10697</v>
      </c>
      <c r="N399">
        <v>25</v>
      </c>
      <c r="O399" t="s">
        <v>11195</v>
      </c>
      <c r="P399" s="50">
        <v>42430</v>
      </c>
      <c r="Q399">
        <v>1456827082</v>
      </c>
      <c r="R399" s="51">
        <v>42430.424305555556</v>
      </c>
      <c r="S399" t="s">
        <v>11196</v>
      </c>
    </row>
    <row r="400" spans="1:19" x14ac:dyDescent="0.3">
      <c r="A400">
        <v>205319</v>
      </c>
      <c r="B400" t="s">
        <v>1808</v>
      </c>
      <c r="C400">
        <v>30</v>
      </c>
      <c r="D400" t="s">
        <v>11195</v>
      </c>
      <c r="E400" s="50">
        <v>42430</v>
      </c>
      <c r="F400">
        <v>1456827082</v>
      </c>
      <c r="G400" s="51">
        <v>42430.424560185187</v>
      </c>
      <c r="H400" t="s">
        <v>11196</v>
      </c>
      <c r="I400">
        <v>205319</v>
      </c>
      <c r="L400">
        <v>205319</v>
      </c>
      <c r="M400" t="s">
        <v>1808</v>
      </c>
      <c r="N400">
        <v>30</v>
      </c>
      <c r="O400" t="s">
        <v>11195</v>
      </c>
      <c r="P400" s="50">
        <v>42430</v>
      </c>
      <c r="Q400">
        <v>1456827082</v>
      </c>
      <c r="R400" s="51">
        <v>42430.424305555556</v>
      </c>
      <c r="S400" t="s">
        <v>11196</v>
      </c>
    </row>
    <row r="401" spans="1:19" x14ac:dyDescent="0.3">
      <c r="A401">
        <v>205320</v>
      </c>
      <c r="B401" t="s">
        <v>7363</v>
      </c>
      <c r="C401">
        <v>30</v>
      </c>
      <c r="D401" t="s">
        <v>11195</v>
      </c>
      <c r="E401" s="50">
        <v>42430</v>
      </c>
      <c r="F401">
        <v>1456827082</v>
      </c>
      <c r="G401" s="51">
        <v>42430.424560185187</v>
      </c>
      <c r="H401" t="s">
        <v>11196</v>
      </c>
      <c r="I401">
        <v>205320</v>
      </c>
      <c r="L401">
        <v>205320</v>
      </c>
      <c r="M401" t="s">
        <v>7363</v>
      </c>
      <c r="N401">
        <v>30</v>
      </c>
      <c r="O401" t="s">
        <v>11195</v>
      </c>
      <c r="P401" s="50">
        <v>42430</v>
      </c>
      <c r="Q401">
        <v>1456827082</v>
      </c>
      <c r="R401" s="51">
        <v>42430.424305555556</v>
      </c>
      <c r="S401" t="s">
        <v>11196</v>
      </c>
    </row>
    <row r="402" spans="1:19" x14ac:dyDescent="0.3">
      <c r="A402">
        <v>205321</v>
      </c>
      <c r="B402" t="s">
        <v>2128</v>
      </c>
      <c r="C402">
        <v>20</v>
      </c>
      <c r="D402" t="s">
        <v>11195</v>
      </c>
      <c r="E402" s="50">
        <v>42430</v>
      </c>
      <c r="F402">
        <v>1456827082</v>
      </c>
      <c r="G402" s="51">
        <v>42430.424560185187</v>
      </c>
      <c r="H402" t="s">
        <v>11196</v>
      </c>
      <c r="I402">
        <v>205321</v>
      </c>
      <c r="L402">
        <v>205321</v>
      </c>
      <c r="M402" t="s">
        <v>2128</v>
      </c>
      <c r="N402">
        <v>20</v>
      </c>
      <c r="O402" t="s">
        <v>11195</v>
      </c>
      <c r="P402" s="50">
        <v>42430</v>
      </c>
      <c r="Q402">
        <v>1456827082</v>
      </c>
      <c r="R402" s="51">
        <v>42430.424305555556</v>
      </c>
      <c r="S402" t="s">
        <v>11196</v>
      </c>
    </row>
    <row r="403" spans="1:19" x14ac:dyDescent="0.3">
      <c r="A403">
        <v>205322</v>
      </c>
      <c r="B403" t="s">
        <v>3522</v>
      </c>
      <c r="C403">
        <v>35</v>
      </c>
      <c r="D403" t="s">
        <v>11195</v>
      </c>
      <c r="E403" s="50">
        <v>42430</v>
      </c>
      <c r="F403">
        <v>1456827082</v>
      </c>
      <c r="G403" s="51">
        <v>42430.424560185187</v>
      </c>
      <c r="H403" t="s">
        <v>11196</v>
      </c>
      <c r="I403">
        <v>205322</v>
      </c>
      <c r="L403">
        <v>205322</v>
      </c>
      <c r="M403" t="s">
        <v>3522</v>
      </c>
      <c r="N403">
        <v>35</v>
      </c>
      <c r="O403" t="s">
        <v>11195</v>
      </c>
      <c r="P403" s="50">
        <v>42430</v>
      </c>
      <c r="Q403">
        <v>1456827082</v>
      </c>
      <c r="R403" s="51">
        <v>42430.424305555556</v>
      </c>
      <c r="S403" t="s">
        <v>11196</v>
      </c>
    </row>
    <row r="404" spans="1:19" x14ac:dyDescent="0.3">
      <c r="A404">
        <v>205323</v>
      </c>
      <c r="B404" t="s">
        <v>2186</v>
      </c>
      <c r="C404">
        <v>28</v>
      </c>
      <c r="D404" t="s">
        <v>11195</v>
      </c>
      <c r="E404" s="50">
        <v>42430</v>
      </c>
      <c r="F404">
        <v>1456827082</v>
      </c>
      <c r="G404" s="51">
        <v>42430.424560185187</v>
      </c>
      <c r="H404" t="s">
        <v>11196</v>
      </c>
      <c r="I404">
        <v>205323</v>
      </c>
      <c r="L404">
        <v>205323</v>
      </c>
      <c r="M404" t="s">
        <v>2186</v>
      </c>
      <c r="N404">
        <v>28</v>
      </c>
      <c r="O404" t="s">
        <v>11195</v>
      </c>
      <c r="P404" s="50">
        <v>42430</v>
      </c>
      <c r="Q404">
        <v>1456827082</v>
      </c>
      <c r="R404" s="51">
        <v>42430.424305555556</v>
      </c>
      <c r="S404" t="s">
        <v>11196</v>
      </c>
    </row>
    <row r="405" spans="1:19" x14ac:dyDescent="0.3">
      <c r="A405">
        <v>205324</v>
      </c>
      <c r="B405" t="s">
        <v>10625</v>
      </c>
      <c r="C405">
        <v>30</v>
      </c>
      <c r="D405" t="s">
        <v>11195</v>
      </c>
      <c r="E405" s="50">
        <v>42430</v>
      </c>
      <c r="F405">
        <v>1456827082</v>
      </c>
      <c r="G405" s="51">
        <v>42430.424560185187</v>
      </c>
      <c r="H405" t="s">
        <v>11196</v>
      </c>
      <c r="I405">
        <v>205324</v>
      </c>
      <c r="L405">
        <v>205324</v>
      </c>
      <c r="M405" t="s">
        <v>10625</v>
      </c>
      <c r="N405">
        <v>30</v>
      </c>
      <c r="O405" t="s">
        <v>11195</v>
      </c>
      <c r="P405" s="50">
        <v>42430</v>
      </c>
      <c r="Q405">
        <v>1456827082</v>
      </c>
      <c r="R405" s="51">
        <v>42430.424305555556</v>
      </c>
      <c r="S405" t="s">
        <v>11196</v>
      </c>
    </row>
    <row r="406" spans="1:19" x14ac:dyDescent="0.3">
      <c r="A406">
        <v>205325</v>
      </c>
      <c r="B406" t="s">
        <v>2042</v>
      </c>
      <c r="C406">
        <v>35</v>
      </c>
      <c r="D406" t="s">
        <v>11195</v>
      </c>
      <c r="E406" s="50">
        <v>42430</v>
      </c>
      <c r="F406">
        <v>1456827082</v>
      </c>
      <c r="G406" s="51">
        <v>42430.424560185187</v>
      </c>
      <c r="H406" t="s">
        <v>11196</v>
      </c>
      <c r="I406">
        <v>205325</v>
      </c>
      <c r="L406">
        <v>205325</v>
      </c>
      <c r="M406" t="s">
        <v>2042</v>
      </c>
      <c r="N406">
        <v>35</v>
      </c>
      <c r="O406" t="s">
        <v>11195</v>
      </c>
      <c r="P406" s="50">
        <v>42430</v>
      </c>
      <c r="Q406">
        <v>1456827082</v>
      </c>
      <c r="R406" s="51">
        <v>42430.424305555556</v>
      </c>
      <c r="S406" t="s">
        <v>11196</v>
      </c>
    </row>
    <row r="407" spans="1:19" x14ac:dyDescent="0.3">
      <c r="A407">
        <v>205326</v>
      </c>
      <c r="B407" t="s">
        <v>623</v>
      </c>
      <c r="C407">
        <v>25</v>
      </c>
      <c r="D407" t="s">
        <v>11195</v>
      </c>
      <c r="E407" s="50">
        <v>42430</v>
      </c>
      <c r="F407">
        <v>1456827082</v>
      </c>
      <c r="G407" s="51">
        <v>42430.424560185187</v>
      </c>
      <c r="H407" t="s">
        <v>11196</v>
      </c>
      <c r="I407">
        <v>205326</v>
      </c>
      <c r="L407">
        <v>205326</v>
      </c>
      <c r="M407" t="s">
        <v>623</v>
      </c>
      <c r="N407">
        <v>25</v>
      </c>
      <c r="O407" t="s">
        <v>11195</v>
      </c>
      <c r="P407" s="50">
        <v>42430</v>
      </c>
      <c r="Q407">
        <v>1456827082</v>
      </c>
      <c r="R407" s="51">
        <v>42430.424305555556</v>
      </c>
      <c r="S407" t="s">
        <v>11196</v>
      </c>
    </row>
    <row r="408" spans="1:19" x14ac:dyDescent="0.3">
      <c r="A408">
        <v>205327</v>
      </c>
      <c r="B408" t="s">
        <v>1858</v>
      </c>
      <c r="C408">
        <v>25</v>
      </c>
      <c r="D408" t="s">
        <v>11195</v>
      </c>
      <c r="E408" s="50">
        <v>42430</v>
      </c>
      <c r="F408">
        <v>1456827082</v>
      </c>
      <c r="G408" s="51">
        <v>42430.424560185187</v>
      </c>
      <c r="H408" t="s">
        <v>11196</v>
      </c>
      <c r="I408">
        <v>205327</v>
      </c>
      <c r="L408">
        <v>205327</v>
      </c>
      <c r="M408" t="s">
        <v>1858</v>
      </c>
      <c r="N408">
        <v>25</v>
      </c>
      <c r="O408" t="s">
        <v>11195</v>
      </c>
      <c r="P408" s="50">
        <v>42430</v>
      </c>
      <c r="Q408">
        <v>1456827082</v>
      </c>
      <c r="R408" s="51">
        <v>42430.424305555556</v>
      </c>
      <c r="S408" t="s">
        <v>11196</v>
      </c>
    </row>
    <row r="409" spans="1:19" x14ac:dyDescent="0.3">
      <c r="A409">
        <v>205328</v>
      </c>
      <c r="B409" t="s">
        <v>2393</v>
      </c>
      <c r="C409">
        <v>30</v>
      </c>
      <c r="D409" t="s">
        <v>11195</v>
      </c>
      <c r="E409" s="50">
        <v>42430</v>
      </c>
      <c r="F409">
        <v>1456827082</v>
      </c>
      <c r="G409" s="51">
        <v>42430.424560185187</v>
      </c>
      <c r="H409" t="s">
        <v>11196</v>
      </c>
      <c r="I409">
        <v>205328</v>
      </c>
      <c r="L409">
        <v>205328</v>
      </c>
      <c r="M409" t="s">
        <v>2393</v>
      </c>
      <c r="N409">
        <v>30</v>
      </c>
      <c r="O409" t="s">
        <v>11195</v>
      </c>
      <c r="P409" s="50">
        <v>42430</v>
      </c>
      <c r="Q409">
        <v>1456827082</v>
      </c>
      <c r="R409" s="51">
        <v>42430.424305555556</v>
      </c>
      <c r="S409" t="s">
        <v>11196</v>
      </c>
    </row>
    <row r="410" spans="1:19" x14ac:dyDescent="0.3">
      <c r="A410">
        <v>205329</v>
      </c>
      <c r="B410" t="s">
        <v>6154</v>
      </c>
      <c r="C410">
        <v>30</v>
      </c>
      <c r="D410" t="s">
        <v>11195</v>
      </c>
      <c r="E410" s="50">
        <v>42430</v>
      </c>
      <c r="F410">
        <v>1456827082</v>
      </c>
      <c r="G410" s="51">
        <v>42430.424560185187</v>
      </c>
      <c r="H410" t="s">
        <v>11196</v>
      </c>
      <c r="I410">
        <v>205329</v>
      </c>
      <c r="L410">
        <v>205329</v>
      </c>
      <c r="M410" t="s">
        <v>6154</v>
      </c>
      <c r="N410">
        <v>30</v>
      </c>
      <c r="O410" t="s">
        <v>11195</v>
      </c>
      <c r="P410" s="50">
        <v>42430</v>
      </c>
      <c r="Q410">
        <v>1456827082</v>
      </c>
      <c r="R410" s="51">
        <v>42430.424305555556</v>
      </c>
      <c r="S410" t="s">
        <v>11196</v>
      </c>
    </row>
    <row r="411" spans="1:19" x14ac:dyDescent="0.3">
      <c r="A411">
        <v>205330</v>
      </c>
      <c r="B411" t="s">
        <v>4697</v>
      </c>
      <c r="C411">
        <v>35</v>
      </c>
      <c r="D411" t="s">
        <v>11195</v>
      </c>
      <c r="E411" s="50">
        <v>42430</v>
      </c>
      <c r="F411">
        <v>1456827082</v>
      </c>
      <c r="G411" s="51">
        <v>42430.424560185187</v>
      </c>
      <c r="H411" t="s">
        <v>11196</v>
      </c>
      <c r="I411">
        <v>205330</v>
      </c>
      <c r="L411">
        <v>205330</v>
      </c>
      <c r="M411" t="s">
        <v>4697</v>
      </c>
      <c r="N411">
        <v>35</v>
      </c>
      <c r="O411" t="s">
        <v>11195</v>
      </c>
      <c r="P411" s="50">
        <v>42430</v>
      </c>
      <c r="Q411">
        <v>1456827082</v>
      </c>
      <c r="R411" s="51">
        <v>42430.424305555556</v>
      </c>
      <c r="S411" t="s">
        <v>11196</v>
      </c>
    </row>
    <row r="412" spans="1:19" x14ac:dyDescent="0.3">
      <c r="A412">
        <v>205331</v>
      </c>
      <c r="B412" t="s">
        <v>6116</v>
      </c>
      <c r="C412">
        <v>25</v>
      </c>
      <c r="D412" t="s">
        <v>11195</v>
      </c>
      <c r="E412" s="50">
        <v>42430</v>
      </c>
      <c r="F412">
        <v>1456827082</v>
      </c>
      <c r="G412" s="51">
        <v>42430.424560185187</v>
      </c>
      <c r="H412" t="s">
        <v>11196</v>
      </c>
      <c r="I412">
        <v>205331</v>
      </c>
      <c r="L412">
        <v>205331</v>
      </c>
      <c r="M412" t="s">
        <v>6116</v>
      </c>
      <c r="N412">
        <v>25</v>
      </c>
      <c r="O412" t="s">
        <v>11195</v>
      </c>
      <c r="P412" s="50">
        <v>42430</v>
      </c>
      <c r="Q412">
        <v>1456827082</v>
      </c>
      <c r="R412" s="51">
        <v>42430.424305555556</v>
      </c>
      <c r="S412" t="s">
        <v>11196</v>
      </c>
    </row>
    <row r="413" spans="1:19" x14ac:dyDescent="0.3">
      <c r="A413">
        <v>205332</v>
      </c>
      <c r="B413" t="s">
        <v>371</v>
      </c>
      <c r="C413">
        <v>20</v>
      </c>
      <c r="D413" t="s">
        <v>11195</v>
      </c>
      <c r="E413" s="50">
        <v>42430</v>
      </c>
      <c r="F413">
        <v>1456827082</v>
      </c>
      <c r="G413" s="51">
        <v>42430.424560185187</v>
      </c>
      <c r="H413" t="s">
        <v>11196</v>
      </c>
      <c r="I413">
        <v>205332</v>
      </c>
      <c r="L413">
        <v>205332</v>
      </c>
      <c r="M413" t="s">
        <v>371</v>
      </c>
      <c r="N413">
        <v>20</v>
      </c>
      <c r="O413" t="s">
        <v>11195</v>
      </c>
      <c r="P413" s="50">
        <v>42430</v>
      </c>
      <c r="Q413">
        <v>1456827082</v>
      </c>
      <c r="R413" s="51">
        <v>42430.424305555556</v>
      </c>
      <c r="S413" t="s">
        <v>11196</v>
      </c>
    </row>
    <row r="414" spans="1:19" x14ac:dyDescent="0.3">
      <c r="A414">
        <v>205333</v>
      </c>
      <c r="B414" t="s">
        <v>7190</v>
      </c>
      <c r="C414">
        <v>30</v>
      </c>
      <c r="D414" t="s">
        <v>11195</v>
      </c>
      <c r="E414" s="50">
        <v>42430</v>
      </c>
      <c r="F414">
        <v>1456827082</v>
      </c>
      <c r="G414" s="51">
        <v>42430.424560185187</v>
      </c>
      <c r="H414" t="s">
        <v>11196</v>
      </c>
      <c r="I414">
        <v>205333</v>
      </c>
      <c r="L414">
        <v>205333</v>
      </c>
      <c r="M414" t="s">
        <v>7190</v>
      </c>
      <c r="N414">
        <v>30</v>
      </c>
      <c r="O414" t="s">
        <v>11195</v>
      </c>
      <c r="P414" s="50">
        <v>42430</v>
      </c>
      <c r="Q414">
        <v>1456827082</v>
      </c>
      <c r="R414" s="51">
        <v>42430.424305555556</v>
      </c>
      <c r="S414" t="s">
        <v>11196</v>
      </c>
    </row>
    <row r="415" spans="1:19" x14ac:dyDescent="0.3">
      <c r="A415">
        <v>205334</v>
      </c>
      <c r="B415" t="s">
        <v>1758</v>
      </c>
      <c r="C415">
        <v>18</v>
      </c>
      <c r="D415" t="s">
        <v>11195</v>
      </c>
      <c r="E415" s="50">
        <v>42430</v>
      </c>
      <c r="F415">
        <v>1456827082</v>
      </c>
      <c r="G415" s="51">
        <v>42430.424560185187</v>
      </c>
      <c r="H415" t="s">
        <v>11196</v>
      </c>
      <c r="I415">
        <v>205334</v>
      </c>
      <c r="L415">
        <v>205334</v>
      </c>
      <c r="M415" t="s">
        <v>1758</v>
      </c>
      <c r="N415">
        <v>18</v>
      </c>
      <c r="O415" t="s">
        <v>11195</v>
      </c>
      <c r="P415" s="50">
        <v>42430</v>
      </c>
      <c r="Q415">
        <v>1456827082</v>
      </c>
      <c r="R415" s="51">
        <v>42430.424305555556</v>
      </c>
      <c r="S415" t="s">
        <v>11196</v>
      </c>
    </row>
    <row r="416" spans="1:19" x14ac:dyDescent="0.3">
      <c r="A416">
        <v>205335</v>
      </c>
      <c r="B416" t="s">
        <v>7218</v>
      </c>
      <c r="C416">
        <v>30</v>
      </c>
      <c r="D416" t="s">
        <v>11195</v>
      </c>
      <c r="E416" s="50">
        <v>42430</v>
      </c>
      <c r="F416">
        <v>1456827082</v>
      </c>
      <c r="G416" s="51">
        <v>42430.424560185187</v>
      </c>
      <c r="H416" t="s">
        <v>11196</v>
      </c>
      <c r="I416">
        <v>205335</v>
      </c>
      <c r="L416">
        <v>205335</v>
      </c>
      <c r="M416" t="s">
        <v>7218</v>
      </c>
      <c r="N416">
        <v>30</v>
      </c>
      <c r="O416" t="s">
        <v>11195</v>
      </c>
      <c r="P416" s="50">
        <v>42430</v>
      </c>
      <c r="Q416">
        <v>1456827082</v>
      </c>
      <c r="R416" s="51">
        <v>42430.424305555556</v>
      </c>
      <c r="S416" t="s">
        <v>11196</v>
      </c>
    </row>
    <row r="417" spans="1:19" x14ac:dyDescent="0.3">
      <c r="A417">
        <v>205336</v>
      </c>
      <c r="B417" t="s">
        <v>4563</v>
      </c>
      <c r="C417">
        <v>30</v>
      </c>
      <c r="D417" t="s">
        <v>11195</v>
      </c>
      <c r="E417" s="50">
        <v>42430</v>
      </c>
      <c r="F417">
        <v>1456827082</v>
      </c>
      <c r="G417" s="51">
        <v>42430.424560185187</v>
      </c>
      <c r="H417" t="s">
        <v>11196</v>
      </c>
      <c r="I417">
        <v>205336</v>
      </c>
      <c r="L417">
        <v>205336</v>
      </c>
      <c r="M417" t="s">
        <v>4563</v>
      </c>
      <c r="N417">
        <v>30</v>
      </c>
      <c r="O417" t="s">
        <v>11195</v>
      </c>
      <c r="P417" s="50">
        <v>42430</v>
      </c>
      <c r="Q417">
        <v>1456827082</v>
      </c>
      <c r="R417" s="51">
        <v>42430.424305555556</v>
      </c>
      <c r="S417" t="s">
        <v>11196</v>
      </c>
    </row>
    <row r="418" spans="1:19" x14ac:dyDescent="0.3">
      <c r="A418">
        <v>205337</v>
      </c>
      <c r="B418" t="s">
        <v>497</v>
      </c>
      <c r="C418">
        <v>35</v>
      </c>
      <c r="D418" t="s">
        <v>11195</v>
      </c>
      <c r="E418" s="50">
        <v>42430</v>
      </c>
      <c r="F418">
        <v>1456827082</v>
      </c>
      <c r="G418" s="51">
        <v>42430.424560185187</v>
      </c>
      <c r="H418" t="s">
        <v>11196</v>
      </c>
      <c r="I418">
        <v>205337</v>
      </c>
      <c r="L418">
        <v>205337</v>
      </c>
      <c r="M418" t="s">
        <v>497</v>
      </c>
      <c r="N418">
        <v>35</v>
      </c>
      <c r="O418" t="s">
        <v>11195</v>
      </c>
      <c r="P418" s="50">
        <v>42430</v>
      </c>
      <c r="Q418">
        <v>1456827082</v>
      </c>
      <c r="R418" s="51">
        <v>42430.424305555556</v>
      </c>
      <c r="S418" t="s">
        <v>11196</v>
      </c>
    </row>
    <row r="419" spans="1:19" x14ac:dyDescent="0.3">
      <c r="A419">
        <v>205338</v>
      </c>
      <c r="B419" t="s">
        <v>6157</v>
      </c>
      <c r="C419">
        <v>30</v>
      </c>
      <c r="D419" t="s">
        <v>11195</v>
      </c>
      <c r="E419" s="50">
        <v>42430</v>
      </c>
      <c r="F419">
        <v>1456827082</v>
      </c>
      <c r="G419" s="51">
        <v>42430.424560185187</v>
      </c>
      <c r="H419" t="s">
        <v>11196</v>
      </c>
      <c r="I419">
        <v>205338</v>
      </c>
      <c r="L419">
        <v>205338</v>
      </c>
      <c r="M419" t="s">
        <v>6157</v>
      </c>
      <c r="N419">
        <v>30</v>
      </c>
      <c r="O419" t="s">
        <v>11195</v>
      </c>
      <c r="P419" s="50">
        <v>42430</v>
      </c>
      <c r="Q419">
        <v>1456827082</v>
      </c>
      <c r="R419" s="51">
        <v>42430.424305555556</v>
      </c>
      <c r="S419" t="s">
        <v>11196</v>
      </c>
    </row>
    <row r="420" spans="1:19" x14ac:dyDescent="0.3">
      <c r="A420">
        <v>205339</v>
      </c>
      <c r="B420" t="s">
        <v>1689</v>
      </c>
      <c r="C420">
        <v>35</v>
      </c>
      <c r="D420" t="s">
        <v>11195</v>
      </c>
      <c r="E420" s="50">
        <v>42430</v>
      </c>
      <c r="F420">
        <v>1456827082</v>
      </c>
      <c r="G420" s="51">
        <v>42430.424560185187</v>
      </c>
      <c r="H420" t="s">
        <v>11196</v>
      </c>
      <c r="I420">
        <v>205339</v>
      </c>
      <c r="L420">
        <v>205339</v>
      </c>
      <c r="M420" t="s">
        <v>1689</v>
      </c>
      <c r="N420">
        <v>35</v>
      </c>
      <c r="O420" t="s">
        <v>11195</v>
      </c>
      <c r="P420" s="50">
        <v>42430</v>
      </c>
      <c r="Q420">
        <v>1456827082</v>
      </c>
      <c r="R420" s="51">
        <v>42430.424305555556</v>
      </c>
      <c r="S420" t="s">
        <v>11196</v>
      </c>
    </row>
    <row r="421" spans="1:19" x14ac:dyDescent="0.3">
      <c r="A421">
        <v>205340</v>
      </c>
      <c r="B421" t="s">
        <v>232</v>
      </c>
      <c r="C421">
        <v>30</v>
      </c>
      <c r="D421" t="s">
        <v>11195</v>
      </c>
      <c r="E421" s="50">
        <v>42430</v>
      </c>
      <c r="F421">
        <v>1456827082</v>
      </c>
      <c r="G421" s="51">
        <v>42430.424560185187</v>
      </c>
      <c r="H421" t="s">
        <v>11196</v>
      </c>
      <c r="I421">
        <v>205340</v>
      </c>
      <c r="L421">
        <v>205340</v>
      </c>
      <c r="M421" t="s">
        <v>232</v>
      </c>
      <c r="N421">
        <v>30</v>
      </c>
      <c r="O421" t="s">
        <v>11195</v>
      </c>
      <c r="P421" s="50">
        <v>42430</v>
      </c>
      <c r="Q421">
        <v>1456827082</v>
      </c>
      <c r="R421" s="51">
        <v>42430.424305555556</v>
      </c>
      <c r="S421" t="s">
        <v>11196</v>
      </c>
    </row>
    <row r="422" spans="1:19" x14ac:dyDescent="0.3">
      <c r="A422">
        <v>205341</v>
      </c>
      <c r="B422" t="s">
        <v>838</v>
      </c>
      <c r="C422">
        <v>25</v>
      </c>
      <c r="D422" t="s">
        <v>11195</v>
      </c>
      <c r="E422" s="50">
        <v>42430</v>
      </c>
      <c r="F422">
        <v>1456827082</v>
      </c>
      <c r="G422" s="51">
        <v>42430.424560185187</v>
      </c>
      <c r="H422" t="s">
        <v>11196</v>
      </c>
      <c r="I422">
        <v>205341</v>
      </c>
      <c r="L422">
        <v>205341</v>
      </c>
      <c r="M422" t="s">
        <v>838</v>
      </c>
      <c r="N422">
        <v>25</v>
      </c>
      <c r="O422" t="s">
        <v>11195</v>
      </c>
      <c r="P422" s="50">
        <v>42430</v>
      </c>
      <c r="Q422">
        <v>1456827082</v>
      </c>
      <c r="R422" s="51">
        <v>42430.424305555556</v>
      </c>
      <c r="S422" t="s">
        <v>11196</v>
      </c>
    </row>
    <row r="423" spans="1:19" x14ac:dyDescent="0.3">
      <c r="A423">
        <v>205342</v>
      </c>
      <c r="B423" t="s">
        <v>3665</v>
      </c>
      <c r="C423">
        <v>25</v>
      </c>
      <c r="D423" t="s">
        <v>11195</v>
      </c>
      <c r="E423" s="50">
        <v>42430</v>
      </c>
      <c r="F423">
        <v>1456827082</v>
      </c>
      <c r="G423" s="51">
        <v>42430.424560185187</v>
      </c>
      <c r="H423" t="s">
        <v>11196</v>
      </c>
      <c r="I423">
        <v>205342</v>
      </c>
      <c r="L423">
        <v>205342</v>
      </c>
      <c r="M423" t="s">
        <v>3665</v>
      </c>
      <c r="N423">
        <v>25</v>
      </c>
      <c r="O423" t="s">
        <v>11195</v>
      </c>
      <c r="P423" s="50">
        <v>42430</v>
      </c>
      <c r="Q423">
        <v>1456827082</v>
      </c>
      <c r="R423" s="51">
        <v>42430.424305555556</v>
      </c>
      <c r="S423" t="s">
        <v>11196</v>
      </c>
    </row>
    <row r="424" spans="1:19" x14ac:dyDescent="0.3">
      <c r="A424">
        <v>205343</v>
      </c>
      <c r="B424" t="s">
        <v>1562</v>
      </c>
      <c r="C424">
        <v>45</v>
      </c>
      <c r="D424" t="s">
        <v>11195</v>
      </c>
      <c r="E424" s="50">
        <v>42430</v>
      </c>
      <c r="F424">
        <v>1456827082</v>
      </c>
      <c r="G424" s="51">
        <v>42430.424560185187</v>
      </c>
      <c r="H424" t="s">
        <v>11196</v>
      </c>
      <c r="I424">
        <v>205343</v>
      </c>
      <c r="L424">
        <v>205343</v>
      </c>
      <c r="M424" t="s">
        <v>1562</v>
      </c>
      <c r="N424">
        <v>45</v>
      </c>
      <c r="O424" t="s">
        <v>11195</v>
      </c>
      <c r="P424" s="50">
        <v>42430</v>
      </c>
      <c r="Q424">
        <v>1456827082</v>
      </c>
      <c r="R424" s="51">
        <v>42430.424305555556</v>
      </c>
      <c r="S424" t="s">
        <v>11196</v>
      </c>
    </row>
    <row r="425" spans="1:19" x14ac:dyDescent="0.3">
      <c r="A425">
        <v>205344</v>
      </c>
      <c r="B425" t="s">
        <v>4111</v>
      </c>
      <c r="C425">
        <v>30</v>
      </c>
      <c r="D425" t="s">
        <v>11195</v>
      </c>
      <c r="E425" s="50">
        <v>42430</v>
      </c>
      <c r="F425">
        <v>1456827082</v>
      </c>
      <c r="G425" s="51">
        <v>42430.424560185187</v>
      </c>
      <c r="H425" t="s">
        <v>11196</v>
      </c>
      <c r="I425">
        <v>205344</v>
      </c>
      <c r="L425">
        <v>205344</v>
      </c>
      <c r="M425" t="s">
        <v>4111</v>
      </c>
      <c r="N425">
        <v>30</v>
      </c>
      <c r="O425" t="s">
        <v>11195</v>
      </c>
      <c r="P425" s="50">
        <v>42430</v>
      </c>
      <c r="Q425">
        <v>1456827082</v>
      </c>
      <c r="R425" s="51">
        <v>42430.424305555556</v>
      </c>
      <c r="S425" t="s">
        <v>11196</v>
      </c>
    </row>
    <row r="426" spans="1:19" x14ac:dyDescent="0.3">
      <c r="A426">
        <v>205345</v>
      </c>
      <c r="B426" t="s">
        <v>2092</v>
      </c>
      <c r="C426">
        <v>30</v>
      </c>
      <c r="D426" t="s">
        <v>11195</v>
      </c>
      <c r="E426" s="50">
        <v>42430</v>
      </c>
      <c r="F426">
        <v>1456827082</v>
      </c>
      <c r="G426" s="51">
        <v>42430.424560185187</v>
      </c>
      <c r="H426" t="s">
        <v>11196</v>
      </c>
      <c r="I426">
        <v>205345</v>
      </c>
      <c r="L426">
        <v>205345</v>
      </c>
      <c r="M426" t="s">
        <v>2092</v>
      </c>
      <c r="N426">
        <v>30</v>
      </c>
      <c r="O426" t="s">
        <v>11195</v>
      </c>
      <c r="P426" s="50">
        <v>42430</v>
      </c>
      <c r="Q426">
        <v>1456827082</v>
      </c>
      <c r="R426" s="51">
        <v>42430.424305555556</v>
      </c>
      <c r="S426" t="s">
        <v>11196</v>
      </c>
    </row>
    <row r="427" spans="1:19" x14ac:dyDescent="0.3">
      <c r="A427">
        <v>205346</v>
      </c>
      <c r="B427" t="s">
        <v>2048</v>
      </c>
      <c r="C427">
        <v>30</v>
      </c>
      <c r="D427" t="s">
        <v>11195</v>
      </c>
      <c r="E427" s="50">
        <v>42430</v>
      </c>
      <c r="F427">
        <v>1456827082</v>
      </c>
      <c r="G427" s="51">
        <v>42430.424560185187</v>
      </c>
      <c r="H427" t="s">
        <v>11196</v>
      </c>
      <c r="I427">
        <v>205346</v>
      </c>
      <c r="L427">
        <v>205346</v>
      </c>
      <c r="M427" t="s">
        <v>2048</v>
      </c>
      <c r="N427">
        <v>30</v>
      </c>
      <c r="O427" t="s">
        <v>11195</v>
      </c>
      <c r="P427" s="50">
        <v>42430</v>
      </c>
      <c r="Q427">
        <v>1456827082</v>
      </c>
      <c r="R427" s="51">
        <v>42430.424305555556</v>
      </c>
      <c r="S427" t="s">
        <v>11196</v>
      </c>
    </row>
    <row r="428" spans="1:19" x14ac:dyDescent="0.3">
      <c r="A428">
        <v>205347</v>
      </c>
      <c r="B428" t="s">
        <v>2112</v>
      </c>
      <c r="C428">
        <v>25</v>
      </c>
      <c r="D428" t="s">
        <v>11195</v>
      </c>
      <c r="E428" s="50">
        <v>42430</v>
      </c>
      <c r="F428">
        <v>1456827082</v>
      </c>
      <c r="G428" s="51">
        <v>42430.424560185187</v>
      </c>
      <c r="H428" t="s">
        <v>11196</v>
      </c>
      <c r="I428">
        <v>205347</v>
      </c>
      <c r="L428">
        <v>205347</v>
      </c>
      <c r="M428" t="s">
        <v>2112</v>
      </c>
      <c r="N428">
        <v>25</v>
      </c>
      <c r="O428" t="s">
        <v>11195</v>
      </c>
      <c r="P428" s="50">
        <v>42430</v>
      </c>
      <c r="Q428">
        <v>1456827082</v>
      </c>
      <c r="R428" s="51">
        <v>42430.424305555556</v>
      </c>
      <c r="S428" t="s">
        <v>11196</v>
      </c>
    </row>
    <row r="429" spans="1:19" x14ac:dyDescent="0.3">
      <c r="A429">
        <v>205348</v>
      </c>
      <c r="B429" t="s">
        <v>6563</v>
      </c>
      <c r="C429">
        <v>25</v>
      </c>
      <c r="D429" t="s">
        <v>11195</v>
      </c>
      <c r="E429" s="50">
        <v>42430</v>
      </c>
      <c r="F429">
        <v>1456827082</v>
      </c>
      <c r="G429" s="51">
        <v>42430.424560185187</v>
      </c>
      <c r="H429" t="s">
        <v>11196</v>
      </c>
      <c r="I429">
        <v>205348</v>
      </c>
      <c r="L429">
        <v>205348</v>
      </c>
      <c r="M429" t="s">
        <v>6563</v>
      </c>
      <c r="N429">
        <v>25</v>
      </c>
      <c r="O429" t="s">
        <v>11195</v>
      </c>
      <c r="P429" s="50">
        <v>42430</v>
      </c>
      <c r="Q429">
        <v>1456827082</v>
      </c>
      <c r="R429" s="51">
        <v>42430.424305555556</v>
      </c>
      <c r="S429" t="s">
        <v>11196</v>
      </c>
    </row>
    <row r="430" spans="1:19" x14ac:dyDescent="0.3">
      <c r="A430">
        <v>205349</v>
      </c>
      <c r="B430" t="s">
        <v>1832</v>
      </c>
      <c r="C430">
        <v>35</v>
      </c>
      <c r="D430" t="s">
        <v>11195</v>
      </c>
      <c r="E430" s="50">
        <v>42430</v>
      </c>
      <c r="F430">
        <v>1456827082</v>
      </c>
      <c r="G430" s="51">
        <v>42430.424560185187</v>
      </c>
      <c r="H430" t="s">
        <v>11196</v>
      </c>
      <c r="I430">
        <v>205349</v>
      </c>
      <c r="L430">
        <v>205349</v>
      </c>
      <c r="M430" t="s">
        <v>1832</v>
      </c>
      <c r="N430">
        <v>35</v>
      </c>
      <c r="O430" t="s">
        <v>11195</v>
      </c>
      <c r="P430" s="50">
        <v>42430</v>
      </c>
      <c r="Q430">
        <v>1456827082</v>
      </c>
      <c r="R430" s="51">
        <v>42430.424305555556</v>
      </c>
      <c r="S430" t="s">
        <v>11196</v>
      </c>
    </row>
    <row r="431" spans="1:19" x14ac:dyDescent="0.3">
      <c r="A431">
        <v>205350</v>
      </c>
      <c r="B431" s="52" t="s">
        <v>3797</v>
      </c>
      <c r="C431">
        <v>33</v>
      </c>
      <c r="D431" t="s">
        <v>11195</v>
      </c>
      <c r="E431" s="50">
        <v>42430</v>
      </c>
      <c r="F431">
        <v>1456827082</v>
      </c>
      <c r="G431" s="51">
        <v>42430.424560185187</v>
      </c>
      <c r="H431" t="s">
        <v>11196</v>
      </c>
      <c r="I431">
        <v>205350</v>
      </c>
      <c r="L431">
        <v>205350</v>
      </c>
      <c r="M431" s="52" t="s">
        <v>3797</v>
      </c>
      <c r="N431">
        <v>33</v>
      </c>
      <c r="O431" t="s">
        <v>11195</v>
      </c>
      <c r="P431" s="50">
        <v>42430</v>
      </c>
      <c r="Q431">
        <v>1456827082</v>
      </c>
      <c r="R431" s="51">
        <v>42430.424305555556</v>
      </c>
      <c r="S431" t="s">
        <v>11196</v>
      </c>
    </row>
    <row r="432" spans="1:19" x14ac:dyDescent="0.3">
      <c r="A432">
        <v>205351</v>
      </c>
      <c r="B432" t="s">
        <v>2168</v>
      </c>
      <c r="C432">
        <v>20</v>
      </c>
      <c r="D432" t="s">
        <v>11195</v>
      </c>
      <c r="E432" s="50">
        <v>42430</v>
      </c>
      <c r="F432">
        <v>1456827082</v>
      </c>
      <c r="G432" s="51">
        <v>42430.424560185187</v>
      </c>
      <c r="H432" t="s">
        <v>11196</v>
      </c>
      <c r="I432">
        <v>205351</v>
      </c>
      <c r="L432">
        <v>205351</v>
      </c>
      <c r="M432" t="s">
        <v>2168</v>
      </c>
      <c r="N432">
        <v>20</v>
      </c>
      <c r="O432" t="s">
        <v>11195</v>
      </c>
      <c r="P432" s="50">
        <v>42430</v>
      </c>
      <c r="Q432">
        <v>1456827082</v>
      </c>
      <c r="R432" s="51">
        <v>42430.424305555556</v>
      </c>
      <c r="S432" t="s">
        <v>11196</v>
      </c>
    </row>
    <row r="433" spans="1:19" x14ac:dyDescent="0.3">
      <c r="A433">
        <v>205352</v>
      </c>
      <c r="B433" t="s">
        <v>665</v>
      </c>
      <c r="C433">
        <v>40</v>
      </c>
      <c r="D433" t="s">
        <v>11195</v>
      </c>
      <c r="E433" s="50">
        <v>42430</v>
      </c>
      <c r="F433">
        <v>1456827082</v>
      </c>
      <c r="G433" s="51">
        <v>42430.424560185187</v>
      </c>
      <c r="H433" t="s">
        <v>11196</v>
      </c>
      <c r="I433">
        <v>205352</v>
      </c>
      <c r="L433">
        <v>205352</v>
      </c>
      <c r="M433" t="s">
        <v>665</v>
      </c>
      <c r="N433">
        <v>40</v>
      </c>
      <c r="O433" t="s">
        <v>11195</v>
      </c>
      <c r="P433" s="50">
        <v>42430</v>
      </c>
      <c r="Q433">
        <v>1456827082</v>
      </c>
      <c r="R433" s="51">
        <v>42430.424305555556</v>
      </c>
      <c r="S433" t="s">
        <v>11196</v>
      </c>
    </row>
    <row r="434" spans="1:19" x14ac:dyDescent="0.3">
      <c r="A434">
        <v>205353</v>
      </c>
      <c r="B434" t="s">
        <v>2656</v>
      </c>
      <c r="C434">
        <v>15</v>
      </c>
      <c r="D434" t="s">
        <v>11195</v>
      </c>
      <c r="E434" s="50">
        <v>42430</v>
      </c>
      <c r="F434">
        <v>1456827082</v>
      </c>
      <c r="G434" s="51">
        <v>42430.424560185187</v>
      </c>
      <c r="H434" t="s">
        <v>11196</v>
      </c>
      <c r="I434">
        <v>205353</v>
      </c>
      <c r="L434">
        <v>205353</v>
      </c>
      <c r="M434" t="s">
        <v>2656</v>
      </c>
      <c r="N434">
        <v>15</v>
      </c>
      <c r="O434" t="s">
        <v>11195</v>
      </c>
      <c r="P434" s="50">
        <v>42430</v>
      </c>
      <c r="Q434">
        <v>1456827082</v>
      </c>
      <c r="R434" s="51">
        <v>42430.424305555556</v>
      </c>
      <c r="S434" t="s">
        <v>11196</v>
      </c>
    </row>
    <row r="435" spans="1:19" x14ac:dyDescent="0.3">
      <c r="A435">
        <v>205354</v>
      </c>
      <c r="B435" t="s">
        <v>1982</v>
      </c>
      <c r="C435">
        <v>30</v>
      </c>
      <c r="D435" t="s">
        <v>11195</v>
      </c>
      <c r="E435" s="50">
        <v>42430</v>
      </c>
      <c r="F435">
        <v>1456827082</v>
      </c>
      <c r="G435" s="51">
        <v>42430.424560185187</v>
      </c>
      <c r="H435" t="s">
        <v>11196</v>
      </c>
      <c r="I435">
        <v>205354</v>
      </c>
      <c r="L435">
        <v>205354</v>
      </c>
      <c r="M435" t="s">
        <v>1982</v>
      </c>
      <c r="N435">
        <v>30</v>
      </c>
      <c r="O435" t="s">
        <v>11195</v>
      </c>
      <c r="P435" s="50">
        <v>42430</v>
      </c>
      <c r="Q435">
        <v>1456827082</v>
      </c>
      <c r="R435" s="51">
        <v>42430.424305555556</v>
      </c>
      <c r="S435" t="s">
        <v>11196</v>
      </c>
    </row>
    <row r="436" spans="1:19" x14ac:dyDescent="0.3">
      <c r="A436">
        <v>205355</v>
      </c>
      <c r="B436" t="s">
        <v>1588</v>
      </c>
      <c r="C436">
        <v>33</v>
      </c>
      <c r="D436" t="s">
        <v>11195</v>
      </c>
      <c r="E436" s="50">
        <v>42430</v>
      </c>
      <c r="F436">
        <v>1456827082</v>
      </c>
      <c r="G436" s="51">
        <v>42430.424560185187</v>
      </c>
      <c r="H436" t="s">
        <v>11196</v>
      </c>
      <c r="I436">
        <v>205355</v>
      </c>
      <c r="L436">
        <v>205355</v>
      </c>
      <c r="M436" t="s">
        <v>1588</v>
      </c>
      <c r="N436">
        <v>30</v>
      </c>
      <c r="O436" t="s">
        <v>11195</v>
      </c>
      <c r="P436" s="50">
        <v>42430</v>
      </c>
      <c r="Q436">
        <v>1456827082</v>
      </c>
      <c r="R436" s="51">
        <v>42430.424305555556</v>
      </c>
      <c r="S436" t="s">
        <v>11196</v>
      </c>
    </row>
    <row r="437" spans="1:19" x14ac:dyDescent="0.3">
      <c r="A437">
        <v>205356</v>
      </c>
      <c r="B437" t="s">
        <v>2922</v>
      </c>
      <c r="C437">
        <v>25</v>
      </c>
      <c r="D437" t="s">
        <v>11195</v>
      </c>
      <c r="E437" s="50">
        <v>42430</v>
      </c>
      <c r="F437">
        <v>1456827082</v>
      </c>
      <c r="G437" s="51">
        <v>42430.424560185187</v>
      </c>
      <c r="H437" t="s">
        <v>11196</v>
      </c>
      <c r="I437">
        <v>205356</v>
      </c>
      <c r="L437">
        <v>205356</v>
      </c>
      <c r="M437" t="s">
        <v>2922</v>
      </c>
      <c r="N437">
        <v>25</v>
      </c>
      <c r="O437" t="s">
        <v>11195</v>
      </c>
      <c r="P437" s="50">
        <v>42430</v>
      </c>
      <c r="Q437">
        <v>1456827082</v>
      </c>
      <c r="R437" s="51">
        <v>42430.424305555556</v>
      </c>
      <c r="S437" t="s">
        <v>11196</v>
      </c>
    </row>
    <row r="438" spans="1:19" x14ac:dyDescent="0.3">
      <c r="A438">
        <v>205357</v>
      </c>
      <c r="B438" t="s">
        <v>2110</v>
      </c>
      <c r="C438">
        <v>20</v>
      </c>
      <c r="D438" t="s">
        <v>11195</v>
      </c>
      <c r="E438" s="50">
        <v>42430</v>
      </c>
      <c r="F438">
        <v>1456827082</v>
      </c>
      <c r="G438" s="51">
        <v>42430.424560185187</v>
      </c>
      <c r="H438" t="s">
        <v>11196</v>
      </c>
      <c r="I438">
        <v>205357</v>
      </c>
      <c r="L438">
        <v>205357</v>
      </c>
      <c r="M438" t="s">
        <v>2110</v>
      </c>
      <c r="N438">
        <v>20</v>
      </c>
      <c r="O438" t="s">
        <v>11195</v>
      </c>
      <c r="P438" s="50">
        <v>42430</v>
      </c>
      <c r="Q438">
        <v>1456827082</v>
      </c>
      <c r="R438" s="51">
        <v>42430.424305555556</v>
      </c>
      <c r="S438" t="s">
        <v>11196</v>
      </c>
    </row>
    <row r="439" spans="1:19" x14ac:dyDescent="0.3">
      <c r="A439">
        <v>205358</v>
      </c>
      <c r="B439" t="s">
        <v>2166</v>
      </c>
      <c r="C439">
        <v>15</v>
      </c>
      <c r="D439" t="s">
        <v>11195</v>
      </c>
      <c r="E439" s="50">
        <v>42430</v>
      </c>
      <c r="F439">
        <v>1456827082</v>
      </c>
      <c r="G439" s="51">
        <v>42430.424560185187</v>
      </c>
      <c r="H439" t="s">
        <v>11196</v>
      </c>
      <c r="I439">
        <v>205358</v>
      </c>
      <c r="L439">
        <v>205358</v>
      </c>
      <c r="M439" t="s">
        <v>2166</v>
      </c>
      <c r="N439">
        <v>15</v>
      </c>
      <c r="O439" t="s">
        <v>11195</v>
      </c>
      <c r="P439" s="50">
        <v>42430</v>
      </c>
      <c r="Q439">
        <v>1456827082</v>
      </c>
      <c r="R439" s="51">
        <v>42430.424305555556</v>
      </c>
      <c r="S439" t="s">
        <v>11196</v>
      </c>
    </row>
    <row r="440" spans="1:19" x14ac:dyDescent="0.3">
      <c r="A440">
        <v>205359</v>
      </c>
      <c r="B440" t="s">
        <v>1389</v>
      </c>
      <c r="C440">
        <v>30</v>
      </c>
      <c r="D440" t="s">
        <v>11195</v>
      </c>
      <c r="E440" s="50">
        <v>42430</v>
      </c>
      <c r="F440">
        <v>1456827082</v>
      </c>
      <c r="G440" s="51">
        <v>42430.424560185187</v>
      </c>
      <c r="H440" t="s">
        <v>11196</v>
      </c>
      <c r="I440">
        <v>205359</v>
      </c>
      <c r="L440">
        <v>205359</v>
      </c>
      <c r="M440" t="s">
        <v>1389</v>
      </c>
      <c r="N440">
        <v>30</v>
      </c>
      <c r="O440" t="s">
        <v>11195</v>
      </c>
      <c r="P440" s="50">
        <v>42430</v>
      </c>
      <c r="Q440">
        <v>1456827082</v>
      </c>
      <c r="R440" s="51">
        <v>42430.424305555556</v>
      </c>
      <c r="S440" t="s">
        <v>11196</v>
      </c>
    </row>
    <row r="441" spans="1:19" x14ac:dyDescent="0.3">
      <c r="A441">
        <v>205360</v>
      </c>
      <c r="B441" t="s">
        <v>4103</v>
      </c>
      <c r="C441">
        <v>28</v>
      </c>
      <c r="D441" t="s">
        <v>11195</v>
      </c>
      <c r="E441" s="50">
        <v>42430</v>
      </c>
      <c r="F441">
        <v>1456827082</v>
      </c>
      <c r="G441" s="51">
        <v>42430.424560185187</v>
      </c>
      <c r="H441" t="s">
        <v>11196</v>
      </c>
      <c r="I441">
        <v>205360</v>
      </c>
      <c r="L441">
        <v>205360</v>
      </c>
      <c r="M441" t="s">
        <v>4103</v>
      </c>
      <c r="N441">
        <v>28</v>
      </c>
      <c r="O441" t="s">
        <v>11195</v>
      </c>
      <c r="P441" s="50">
        <v>42430</v>
      </c>
      <c r="Q441">
        <v>1456827082</v>
      </c>
      <c r="R441" s="51">
        <v>42430.424305555556</v>
      </c>
      <c r="S441" t="s">
        <v>11196</v>
      </c>
    </row>
    <row r="442" spans="1:19" x14ac:dyDescent="0.3">
      <c r="A442">
        <v>205361</v>
      </c>
      <c r="B442" t="s">
        <v>257</v>
      </c>
      <c r="C442">
        <v>25</v>
      </c>
      <c r="D442" t="s">
        <v>11195</v>
      </c>
      <c r="E442" s="50">
        <v>42430</v>
      </c>
      <c r="F442">
        <v>1456827082</v>
      </c>
      <c r="G442" s="51">
        <v>42430.424560185187</v>
      </c>
      <c r="H442" t="s">
        <v>11196</v>
      </c>
      <c r="I442">
        <v>205361</v>
      </c>
      <c r="L442">
        <v>205361</v>
      </c>
      <c r="M442" t="s">
        <v>257</v>
      </c>
      <c r="N442">
        <v>25</v>
      </c>
      <c r="O442" t="s">
        <v>11195</v>
      </c>
      <c r="P442" s="50">
        <v>42430</v>
      </c>
      <c r="Q442">
        <v>1456827082</v>
      </c>
      <c r="R442" s="51">
        <v>42430.424305555556</v>
      </c>
      <c r="S442" t="s">
        <v>11196</v>
      </c>
    </row>
    <row r="443" spans="1:19" x14ac:dyDescent="0.3">
      <c r="A443">
        <v>205362</v>
      </c>
      <c r="B443" t="s">
        <v>1582</v>
      </c>
      <c r="C443">
        <v>25</v>
      </c>
      <c r="D443" t="s">
        <v>11195</v>
      </c>
      <c r="E443" s="50">
        <v>42430</v>
      </c>
      <c r="F443">
        <v>1456827082</v>
      </c>
      <c r="G443" s="51">
        <v>42430.424560185187</v>
      </c>
      <c r="H443" t="s">
        <v>11196</v>
      </c>
      <c r="I443">
        <v>205362</v>
      </c>
      <c r="L443">
        <v>205362</v>
      </c>
      <c r="M443" t="s">
        <v>1582</v>
      </c>
      <c r="N443">
        <v>30</v>
      </c>
      <c r="O443" t="s">
        <v>11195</v>
      </c>
      <c r="P443" s="50">
        <v>42430</v>
      </c>
      <c r="Q443">
        <v>1456827082</v>
      </c>
      <c r="R443" s="51">
        <v>42430.424305555556</v>
      </c>
      <c r="S443" t="s">
        <v>11196</v>
      </c>
    </row>
    <row r="444" spans="1:19" x14ac:dyDescent="0.3">
      <c r="A444">
        <v>205363</v>
      </c>
      <c r="B444" t="s">
        <v>6533</v>
      </c>
      <c r="C444">
        <v>27</v>
      </c>
      <c r="D444" t="s">
        <v>11195</v>
      </c>
      <c r="E444" s="50">
        <v>42430</v>
      </c>
      <c r="F444">
        <v>1456827082</v>
      </c>
      <c r="G444" s="51">
        <v>42430.424560185187</v>
      </c>
      <c r="H444" t="s">
        <v>11196</v>
      </c>
      <c r="I444">
        <v>205363</v>
      </c>
      <c r="L444">
        <v>205363</v>
      </c>
      <c r="M444" t="s">
        <v>6533</v>
      </c>
      <c r="N444">
        <v>27</v>
      </c>
      <c r="O444" t="s">
        <v>11195</v>
      </c>
      <c r="P444" s="50">
        <v>42430</v>
      </c>
      <c r="Q444">
        <v>1456827082</v>
      </c>
      <c r="R444" s="51">
        <v>42430.424305555556</v>
      </c>
      <c r="S444" t="s">
        <v>11196</v>
      </c>
    </row>
    <row r="445" spans="1:19" x14ac:dyDescent="0.3">
      <c r="A445">
        <v>205364</v>
      </c>
      <c r="B445" t="s">
        <v>2421</v>
      </c>
      <c r="C445">
        <v>33</v>
      </c>
      <c r="D445" t="s">
        <v>11195</v>
      </c>
      <c r="E445" s="50">
        <v>42430</v>
      </c>
      <c r="F445">
        <v>1456827082</v>
      </c>
      <c r="G445" s="51">
        <v>42430.424560185187</v>
      </c>
      <c r="H445" t="s">
        <v>11196</v>
      </c>
      <c r="I445">
        <v>205364</v>
      </c>
      <c r="L445">
        <v>205364</v>
      </c>
      <c r="M445" t="s">
        <v>2421</v>
      </c>
      <c r="N445">
        <v>33</v>
      </c>
      <c r="O445" t="s">
        <v>11195</v>
      </c>
      <c r="P445" s="50">
        <v>42430</v>
      </c>
      <c r="Q445">
        <v>1456827082</v>
      </c>
      <c r="R445" s="51">
        <v>42430.424305555556</v>
      </c>
      <c r="S445" t="s">
        <v>11196</v>
      </c>
    </row>
    <row r="446" spans="1:19" x14ac:dyDescent="0.3">
      <c r="A446">
        <v>205365</v>
      </c>
      <c r="B446" t="s">
        <v>10771</v>
      </c>
      <c r="C446">
        <v>30</v>
      </c>
      <c r="D446" t="s">
        <v>11195</v>
      </c>
      <c r="E446" s="50">
        <v>42430</v>
      </c>
      <c r="F446">
        <v>1456827082</v>
      </c>
      <c r="G446" s="51">
        <v>42430.424560185187</v>
      </c>
      <c r="H446" t="s">
        <v>11196</v>
      </c>
      <c r="I446">
        <v>205365</v>
      </c>
      <c r="L446">
        <v>205365</v>
      </c>
      <c r="M446" t="s">
        <v>10771</v>
      </c>
      <c r="N446">
        <v>30</v>
      </c>
      <c r="O446" t="s">
        <v>11195</v>
      </c>
      <c r="P446" s="50">
        <v>42430</v>
      </c>
      <c r="Q446">
        <v>1456827082</v>
      </c>
      <c r="R446" s="51">
        <v>42430.424305555556</v>
      </c>
      <c r="S446" t="s">
        <v>11196</v>
      </c>
    </row>
    <row r="447" spans="1:19" x14ac:dyDescent="0.3">
      <c r="A447">
        <v>205366</v>
      </c>
      <c r="B447" t="s">
        <v>6253</v>
      </c>
      <c r="C447">
        <v>30</v>
      </c>
      <c r="D447" t="s">
        <v>11195</v>
      </c>
      <c r="E447" s="50">
        <v>42430</v>
      </c>
      <c r="F447">
        <v>1456827082</v>
      </c>
      <c r="G447" s="51">
        <v>42430.424560185187</v>
      </c>
      <c r="H447" t="s">
        <v>11196</v>
      </c>
      <c r="I447">
        <v>205366</v>
      </c>
      <c r="L447">
        <v>205366</v>
      </c>
      <c r="M447" t="s">
        <v>6253</v>
      </c>
      <c r="N447">
        <v>30</v>
      </c>
      <c r="O447" t="s">
        <v>11195</v>
      </c>
      <c r="P447" s="50">
        <v>42430</v>
      </c>
      <c r="Q447">
        <v>1456827082</v>
      </c>
      <c r="R447" s="51">
        <v>42430.424305555556</v>
      </c>
      <c r="S447" t="s">
        <v>11196</v>
      </c>
    </row>
    <row r="448" spans="1:19" x14ac:dyDescent="0.3">
      <c r="A448">
        <v>205367</v>
      </c>
      <c r="B448" t="s">
        <v>5028</v>
      </c>
      <c r="C448">
        <v>30</v>
      </c>
      <c r="D448" t="s">
        <v>11195</v>
      </c>
      <c r="E448" s="50">
        <v>42430</v>
      </c>
      <c r="F448">
        <v>1456827082</v>
      </c>
      <c r="G448" s="51">
        <v>42430.424560185187</v>
      </c>
      <c r="H448" t="s">
        <v>11196</v>
      </c>
      <c r="I448">
        <v>205367</v>
      </c>
      <c r="L448">
        <v>205367</v>
      </c>
      <c r="M448" t="s">
        <v>5028</v>
      </c>
      <c r="N448">
        <v>30</v>
      </c>
      <c r="O448" t="s">
        <v>11195</v>
      </c>
      <c r="P448" s="50">
        <v>42430</v>
      </c>
      <c r="Q448">
        <v>1456827082</v>
      </c>
      <c r="R448" s="51">
        <v>42430.424305555556</v>
      </c>
      <c r="S448" t="s">
        <v>11196</v>
      </c>
    </row>
    <row r="449" spans="1:19" x14ac:dyDescent="0.3">
      <c r="A449">
        <v>205368</v>
      </c>
      <c r="B449" t="s">
        <v>2184</v>
      </c>
      <c r="C449">
        <v>15</v>
      </c>
      <c r="D449" t="s">
        <v>11195</v>
      </c>
      <c r="E449" s="50">
        <v>42430</v>
      </c>
      <c r="F449">
        <v>1456827082</v>
      </c>
      <c r="G449" s="51">
        <v>42430.424560185187</v>
      </c>
      <c r="H449" t="s">
        <v>11196</v>
      </c>
      <c r="I449">
        <v>205368</v>
      </c>
      <c r="L449">
        <v>205368</v>
      </c>
      <c r="M449" t="s">
        <v>2184</v>
      </c>
      <c r="N449">
        <v>15</v>
      </c>
      <c r="O449" t="s">
        <v>11195</v>
      </c>
      <c r="P449" s="50">
        <v>42430</v>
      </c>
      <c r="Q449">
        <v>1456827082</v>
      </c>
      <c r="R449" s="51">
        <v>42430.424305555556</v>
      </c>
      <c r="S449" t="s">
        <v>11196</v>
      </c>
    </row>
    <row r="450" spans="1:19" x14ac:dyDescent="0.3">
      <c r="A450">
        <v>205369</v>
      </c>
      <c r="B450" t="s">
        <v>6681</v>
      </c>
      <c r="C450">
        <v>40</v>
      </c>
      <c r="D450" t="s">
        <v>11195</v>
      </c>
      <c r="E450" s="50">
        <v>42430</v>
      </c>
      <c r="F450">
        <v>1456827082</v>
      </c>
      <c r="G450" s="51">
        <v>42430.424560185187</v>
      </c>
      <c r="H450" t="s">
        <v>11196</v>
      </c>
      <c r="I450">
        <v>205369</v>
      </c>
      <c r="L450">
        <v>205369</v>
      </c>
      <c r="M450" t="s">
        <v>6681</v>
      </c>
      <c r="N450">
        <v>40</v>
      </c>
      <c r="O450" t="s">
        <v>11195</v>
      </c>
      <c r="P450" s="50">
        <v>42430</v>
      </c>
      <c r="Q450">
        <v>1456827082</v>
      </c>
      <c r="R450" s="51">
        <v>42430.424305555556</v>
      </c>
      <c r="S450" t="s">
        <v>11196</v>
      </c>
    </row>
    <row r="451" spans="1:19" x14ac:dyDescent="0.3">
      <c r="A451">
        <v>205370</v>
      </c>
      <c r="B451" t="s">
        <v>1437</v>
      </c>
      <c r="C451">
        <v>30</v>
      </c>
      <c r="D451" t="s">
        <v>11195</v>
      </c>
      <c r="E451" s="50">
        <v>42430</v>
      </c>
      <c r="F451">
        <v>1456827082</v>
      </c>
      <c r="G451" s="51">
        <v>42430.424560185187</v>
      </c>
      <c r="H451" t="s">
        <v>11196</v>
      </c>
      <c r="I451">
        <v>205370</v>
      </c>
      <c r="L451">
        <v>205370</v>
      </c>
      <c r="M451" t="s">
        <v>1437</v>
      </c>
      <c r="N451">
        <v>30</v>
      </c>
      <c r="O451" t="s">
        <v>11195</v>
      </c>
      <c r="P451" s="50">
        <v>42430</v>
      </c>
      <c r="Q451">
        <v>1456827082</v>
      </c>
      <c r="R451" s="51">
        <v>42430.424305555556</v>
      </c>
      <c r="S451" t="s">
        <v>11196</v>
      </c>
    </row>
    <row r="452" spans="1:19" x14ac:dyDescent="0.3">
      <c r="A452">
        <v>205371</v>
      </c>
      <c r="B452" t="s">
        <v>4565</v>
      </c>
      <c r="C452">
        <v>30</v>
      </c>
      <c r="D452" t="s">
        <v>11195</v>
      </c>
      <c r="E452" s="50">
        <v>42430</v>
      </c>
      <c r="F452">
        <v>1456827082</v>
      </c>
      <c r="G452" s="51">
        <v>42430.424560185187</v>
      </c>
      <c r="H452" t="s">
        <v>11196</v>
      </c>
      <c r="I452">
        <v>205371</v>
      </c>
      <c r="L452">
        <v>205371</v>
      </c>
      <c r="M452" t="s">
        <v>4565</v>
      </c>
      <c r="N452">
        <v>30</v>
      </c>
      <c r="O452" t="s">
        <v>11195</v>
      </c>
      <c r="P452" s="50">
        <v>42430</v>
      </c>
      <c r="Q452">
        <v>1456827082</v>
      </c>
      <c r="R452" s="51">
        <v>42430.424305555556</v>
      </c>
      <c r="S452" t="s">
        <v>11196</v>
      </c>
    </row>
    <row r="453" spans="1:19" x14ac:dyDescent="0.3">
      <c r="A453">
        <v>205372</v>
      </c>
      <c r="B453" t="s">
        <v>10703</v>
      </c>
      <c r="C453">
        <v>22</v>
      </c>
      <c r="D453" t="s">
        <v>11195</v>
      </c>
      <c r="E453" s="50">
        <v>42430</v>
      </c>
      <c r="F453">
        <v>1456827082</v>
      </c>
      <c r="G453" s="51">
        <v>42430.424560185187</v>
      </c>
      <c r="H453" t="s">
        <v>11196</v>
      </c>
      <c r="I453">
        <v>205372</v>
      </c>
      <c r="L453">
        <v>205372</v>
      </c>
      <c r="M453" t="s">
        <v>10703</v>
      </c>
      <c r="N453">
        <v>22</v>
      </c>
      <c r="O453" t="s">
        <v>11195</v>
      </c>
      <c r="P453" s="50">
        <v>42430</v>
      </c>
      <c r="Q453">
        <v>1456827082</v>
      </c>
      <c r="R453" s="51">
        <v>42430.424305555556</v>
      </c>
      <c r="S453" t="s">
        <v>11196</v>
      </c>
    </row>
    <row r="454" spans="1:19" x14ac:dyDescent="0.3">
      <c r="A454">
        <v>205373</v>
      </c>
      <c r="B454" t="s">
        <v>2162</v>
      </c>
      <c r="C454">
        <v>20</v>
      </c>
      <c r="D454" t="s">
        <v>11195</v>
      </c>
      <c r="E454" s="50">
        <v>42430</v>
      </c>
      <c r="F454">
        <v>1456827082</v>
      </c>
      <c r="G454" s="51">
        <v>42430.424560185187</v>
      </c>
      <c r="H454" t="s">
        <v>11196</v>
      </c>
      <c r="I454">
        <v>205373</v>
      </c>
      <c r="L454">
        <v>205373</v>
      </c>
      <c r="M454" t="s">
        <v>2162</v>
      </c>
      <c r="N454">
        <v>20</v>
      </c>
      <c r="O454" t="s">
        <v>11195</v>
      </c>
      <c r="P454" s="50">
        <v>42430</v>
      </c>
      <c r="Q454">
        <v>1456827082</v>
      </c>
      <c r="R454" s="51">
        <v>42430.424305555556</v>
      </c>
      <c r="S454" t="s">
        <v>11196</v>
      </c>
    </row>
    <row r="455" spans="1:19" x14ac:dyDescent="0.3">
      <c r="A455">
        <v>205374</v>
      </c>
      <c r="B455" t="s">
        <v>10641</v>
      </c>
      <c r="C455">
        <v>35</v>
      </c>
      <c r="D455" t="s">
        <v>11195</v>
      </c>
      <c r="E455" s="50">
        <v>42430</v>
      </c>
      <c r="F455">
        <v>1456827082</v>
      </c>
      <c r="G455" s="51">
        <v>42430.424560185187</v>
      </c>
      <c r="H455" t="s">
        <v>11196</v>
      </c>
      <c r="I455">
        <v>205374</v>
      </c>
      <c r="L455">
        <v>205374</v>
      </c>
      <c r="M455" t="s">
        <v>10641</v>
      </c>
      <c r="N455">
        <v>35</v>
      </c>
      <c r="O455" t="s">
        <v>11195</v>
      </c>
      <c r="P455" s="50">
        <v>42430</v>
      </c>
      <c r="Q455">
        <v>1456827082</v>
      </c>
      <c r="R455" s="51">
        <v>42430.424305555556</v>
      </c>
      <c r="S455" t="s">
        <v>11196</v>
      </c>
    </row>
    <row r="456" spans="1:19" x14ac:dyDescent="0.3">
      <c r="A456">
        <v>205375</v>
      </c>
      <c r="B456" t="s">
        <v>2269</v>
      </c>
      <c r="C456">
        <v>33</v>
      </c>
      <c r="D456" t="s">
        <v>11195</v>
      </c>
      <c r="E456" s="50">
        <v>42430</v>
      </c>
      <c r="F456">
        <v>1456827082</v>
      </c>
      <c r="G456" s="51">
        <v>42430.424560185187</v>
      </c>
      <c r="H456" t="s">
        <v>11196</v>
      </c>
      <c r="I456">
        <v>205375</v>
      </c>
      <c r="L456">
        <v>205375</v>
      </c>
      <c r="M456" t="s">
        <v>2269</v>
      </c>
      <c r="N456">
        <v>33</v>
      </c>
      <c r="O456" t="s">
        <v>11195</v>
      </c>
      <c r="P456" s="50">
        <v>42430</v>
      </c>
      <c r="Q456">
        <v>1456827082</v>
      </c>
      <c r="R456" s="51">
        <v>42430.424305555556</v>
      </c>
      <c r="S456" t="s">
        <v>11196</v>
      </c>
    </row>
    <row r="457" spans="1:19" x14ac:dyDescent="0.3">
      <c r="A457">
        <v>205376</v>
      </c>
      <c r="B457" t="s">
        <v>3331</v>
      </c>
      <c r="C457">
        <v>30</v>
      </c>
      <c r="D457" t="s">
        <v>11195</v>
      </c>
      <c r="E457" s="50">
        <v>42430</v>
      </c>
      <c r="F457">
        <v>1456827082</v>
      </c>
      <c r="G457" s="51">
        <v>42430.424560185187</v>
      </c>
      <c r="H457" t="s">
        <v>11196</v>
      </c>
      <c r="I457">
        <v>205376</v>
      </c>
      <c r="L457">
        <v>205376</v>
      </c>
      <c r="M457" t="s">
        <v>3331</v>
      </c>
      <c r="N457">
        <v>30</v>
      </c>
      <c r="O457" t="s">
        <v>11195</v>
      </c>
      <c r="P457" s="50">
        <v>42430</v>
      </c>
      <c r="Q457">
        <v>1456827082</v>
      </c>
      <c r="R457" s="51">
        <v>42430.424305555556</v>
      </c>
      <c r="S457" t="s">
        <v>11196</v>
      </c>
    </row>
    <row r="458" spans="1:19" x14ac:dyDescent="0.3">
      <c r="A458">
        <v>205377</v>
      </c>
      <c r="B458" t="s">
        <v>1714</v>
      </c>
      <c r="C458">
        <v>25</v>
      </c>
      <c r="D458" t="s">
        <v>11195</v>
      </c>
      <c r="E458" s="50">
        <v>42430</v>
      </c>
      <c r="F458">
        <v>1456827082</v>
      </c>
      <c r="G458" s="51">
        <v>42430.424560185187</v>
      </c>
      <c r="H458" t="s">
        <v>11196</v>
      </c>
      <c r="I458">
        <v>205377</v>
      </c>
      <c r="L458">
        <v>205377</v>
      </c>
      <c r="M458" t="s">
        <v>1714</v>
      </c>
      <c r="N458">
        <v>25</v>
      </c>
      <c r="O458" t="s">
        <v>11195</v>
      </c>
      <c r="P458" s="50">
        <v>42430</v>
      </c>
      <c r="Q458">
        <v>1456827082</v>
      </c>
      <c r="R458" s="51">
        <v>42430.424305555556</v>
      </c>
      <c r="S458" t="s">
        <v>11196</v>
      </c>
    </row>
    <row r="459" spans="1:19" x14ac:dyDescent="0.3">
      <c r="A459">
        <v>205378</v>
      </c>
      <c r="B459" t="s">
        <v>2783</v>
      </c>
      <c r="C459">
        <v>20</v>
      </c>
      <c r="D459" t="s">
        <v>11195</v>
      </c>
      <c r="E459" s="50">
        <v>42430</v>
      </c>
      <c r="F459">
        <v>1456827082</v>
      </c>
      <c r="G459" s="51">
        <v>42430.424560185187</v>
      </c>
      <c r="H459" t="s">
        <v>11196</v>
      </c>
      <c r="I459">
        <v>205378</v>
      </c>
      <c r="L459">
        <v>205378</v>
      </c>
      <c r="M459" t="s">
        <v>2783</v>
      </c>
      <c r="N459">
        <v>20</v>
      </c>
      <c r="O459" t="s">
        <v>11195</v>
      </c>
      <c r="P459" s="50">
        <v>42430</v>
      </c>
      <c r="Q459">
        <v>1456827082</v>
      </c>
      <c r="R459" s="51">
        <v>42430.424305555556</v>
      </c>
      <c r="S459" t="s">
        <v>11196</v>
      </c>
    </row>
    <row r="460" spans="1:19" x14ac:dyDescent="0.3">
      <c r="A460">
        <v>205379</v>
      </c>
      <c r="B460" t="s">
        <v>2164</v>
      </c>
      <c r="C460">
        <v>18</v>
      </c>
      <c r="D460" t="s">
        <v>11195</v>
      </c>
      <c r="E460" s="50">
        <v>42430</v>
      </c>
      <c r="F460">
        <v>1456827082</v>
      </c>
      <c r="G460" s="51">
        <v>42430.424560185187</v>
      </c>
      <c r="H460" t="s">
        <v>11196</v>
      </c>
      <c r="I460">
        <v>205379</v>
      </c>
      <c r="L460">
        <v>205379</v>
      </c>
      <c r="M460" t="s">
        <v>2164</v>
      </c>
      <c r="N460">
        <v>18</v>
      </c>
      <c r="O460" t="s">
        <v>11195</v>
      </c>
      <c r="P460" s="50">
        <v>42430</v>
      </c>
      <c r="Q460">
        <v>1456827082</v>
      </c>
      <c r="R460" s="51">
        <v>42430.424305555556</v>
      </c>
      <c r="S460" t="s">
        <v>11196</v>
      </c>
    </row>
    <row r="461" spans="1:19" x14ac:dyDescent="0.3">
      <c r="A461">
        <v>205380</v>
      </c>
      <c r="B461" t="s">
        <v>2364</v>
      </c>
      <c r="C461">
        <v>30</v>
      </c>
      <c r="D461" t="s">
        <v>11195</v>
      </c>
      <c r="E461" s="50">
        <v>42430</v>
      </c>
      <c r="F461">
        <v>1456827082</v>
      </c>
      <c r="G461" s="51">
        <v>42430.424560185187</v>
      </c>
      <c r="H461" t="s">
        <v>11196</v>
      </c>
      <c r="I461">
        <v>205380</v>
      </c>
      <c r="L461">
        <v>205380</v>
      </c>
      <c r="M461" t="s">
        <v>2364</v>
      </c>
      <c r="N461">
        <v>30</v>
      </c>
      <c r="O461" t="s">
        <v>11195</v>
      </c>
      <c r="P461" s="50">
        <v>42430</v>
      </c>
      <c r="Q461">
        <v>1456827082</v>
      </c>
      <c r="R461" s="51">
        <v>42430.424305555556</v>
      </c>
      <c r="S461" t="s">
        <v>11196</v>
      </c>
    </row>
    <row r="462" spans="1:19" x14ac:dyDescent="0.3">
      <c r="A462">
        <v>205381</v>
      </c>
      <c r="B462" t="s">
        <v>1506</v>
      </c>
      <c r="C462">
        <v>35</v>
      </c>
      <c r="D462" t="s">
        <v>11195</v>
      </c>
      <c r="E462" s="50">
        <v>42430</v>
      </c>
      <c r="F462">
        <v>1456827082</v>
      </c>
      <c r="G462" s="51">
        <v>42430.424560185187</v>
      </c>
      <c r="H462" t="s">
        <v>11196</v>
      </c>
      <c r="I462">
        <v>205381</v>
      </c>
      <c r="L462">
        <v>205381</v>
      </c>
      <c r="M462" t="s">
        <v>1506</v>
      </c>
      <c r="N462">
        <v>35</v>
      </c>
      <c r="O462" t="s">
        <v>11195</v>
      </c>
      <c r="P462" s="50">
        <v>42430</v>
      </c>
      <c r="Q462">
        <v>1456827082</v>
      </c>
      <c r="R462" s="51">
        <v>42430.424305555556</v>
      </c>
      <c r="S462" t="s">
        <v>11196</v>
      </c>
    </row>
    <row r="463" spans="1:19" x14ac:dyDescent="0.3">
      <c r="A463">
        <v>205382</v>
      </c>
      <c r="B463" t="s">
        <v>5110</v>
      </c>
      <c r="C463">
        <v>30</v>
      </c>
      <c r="D463" t="s">
        <v>11195</v>
      </c>
      <c r="E463" s="50">
        <v>42430</v>
      </c>
      <c r="F463">
        <v>1456827082</v>
      </c>
      <c r="G463" s="51">
        <v>42430.424560185187</v>
      </c>
      <c r="H463" t="s">
        <v>11196</v>
      </c>
      <c r="I463">
        <v>205382</v>
      </c>
      <c r="L463">
        <v>205382</v>
      </c>
      <c r="M463" t="s">
        <v>5110</v>
      </c>
      <c r="N463">
        <v>30</v>
      </c>
      <c r="O463" t="s">
        <v>11195</v>
      </c>
      <c r="P463" s="50">
        <v>42430</v>
      </c>
      <c r="Q463">
        <v>1456827082</v>
      </c>
      <c r="R463" s="51">
        <v>42430.424305555556</v>
      </c>
      <c r="S463" t="s">
        <v>11196</v>
      </c>
    </row>
    <row r="464" spans="1:19" x14ac:dyDescent="0.3">
      <c r="A464">
        <v>205383</v>
      </c>
      <c r="B464" t="s">
        <v>1391</v>
      </c>
      <c r="C464">
        <v>22</v>
      </c>
      <c r="D464" t="s">
        <v>11195</v>
      </c>
      <c r="E464" s="50">
        <v>42430</v>
      </c>
      <c r="F464">
        <v>1456827082</v>
      </c>
      <c r="G464" s="51">
        <v>42430.424560185187</v>
      </c>
      <c r="H464" t="s">
        <v>11196</v>
      </c>
      <c r="I464">
        <v>205383</v>
      </c>
      <c r="L464">
        <v>205383</v>
      </c>
      <c r="M464" t="s">
        <v>1391</v>
      </c>
      <c r="N464">
        <v>22</v>
      </c>
      <c r="O464" t="s">
        <v>11195</v>
      </c>
      <c r="P464" s="50">
        <v>42430</v>
      </c>
      <c r="Q464">
        <v>1456827082</v>
      </c>
      <c r="R464" s="51">
        <v>42430.424305555556</v>
      </c>
      <c r="S464" t="s">
        <v>11196</v>
      </c>
    </row>
    <row r="465" spans="1:19" x14ac:dyDescent="0.3">
      <c r="A465">
        <v>205384</v>
      </c>
      <c r="B465" t="s">
        <v>1874</v>
      </c>
      <c r="C465">
        <v>34</v>
      </c>
      <c r="D465" t="s">
        <v>11195</v>
      </c>
      <c r="E465" s="50">
        <v>42430</v>
      </c>
      <c r="F465">
        <v>1456827082</v>
      </c>
      <c r="G465" s="51">
        <v>42430.424560185187</v>
      </c>
      <c r="H465" t="s">
        <v>11196</v>
      </c>
      <c r="I465">
        <v>205384</v>
      </c>
      <c r="L465">
        <v>205384</v>
      </c>
      <c r="M465" t="s">
        <v>1874</v>
      </c>
      <c r="N465">
        <v>34</v>
      </c>
      <c r="O465" t="s">
        <v>11195</v>
      </c>
      <c r="P465" s="50">
        <v>42430</v>
      </c>
      <c r="Q465">
        <v>1456827082</v>
      </c>
      <c r="R465" s="51">
        <v>42430.424305555556</v>
      </c>
      <c r="S465" t="s">
        <v>11196</v>
      </c>
    </row>
    <row r="466" spans="1:19" x14ac:dyDescent="0.3">
      <c r="A466">
        <v>205385</v>
      </c>
      <c r="B466" t="s">
        <v>862</v>
      </c>
      <c r="C466">
        <v>28</v>
      </c>
      <c r="D466" t="s">
        <v>11195</v>
      </c>
      <c r="E466" s="50">
        <v>42430</v>
      </c>
      <c r="F466">
        <v>1456827082</v>
      </c>
      <c r="G466" s="51">
        <v>42430.424560185187</v>
      </c>
      <c r="H466" t="s">
        <v>11196</v>
      </c>
      <c r="I466">
        <v>205385</v>
      </c>
      <c r="L466">
        <v>205385</v>
      </c>
      <c r="M466" t="s">
        <v>862</v>
      </c>
      <c r="N466">
        <v>28</v>
      </c>
      <c r="O466" t="s">
        <v>11195</v>
      </c>
      <c r="P466" s="50">
        <v>42430</v>
      </c>
      <c r="Q466">
        <v>1456827082</v>
      </c>
      <c r="R466" s="51">
        <v>42430.424305555556</v>
      </c>
      <c r="S466" t="s">
        <v>11196</v>
      </c>
    </row>
    <row r="467" spans="1:19" x14ac:dyDescent="0.3">
      <c r="A467">
        <v>205386</v>
      </c>
      <c r="B467" t="s">
        <v>1724</v>
      </c>
      <c r="C467">
        <v>30</v>
      </c>
      <c r="D467" t="s">
        <v>11195</v>
      </c>
      <c r="E467" s="50">
        <v>42430</v>
      </c>
      <c r="F467">
        <v>1456827082</v>
      </c>
      <c r="G467" s="51">
        <v>42430.424560185187</v>
      </c>
      <c r="H467" t="s">
        <v>11196</v>
      </c>
      <c r="I467">
        <v>205386</v>
      </c>
      <c r="L467">
        <v>205386</v>
      </c>
      <c r="M467" t="s">
        <v>1724</v>
      </c>
      <c r="N467">
        <v>30</v>
      </c>
      <c r="O467" t="s">
        <v>11195</v>
      </c>
      <c r="P467" s="50">
        <v>42430</v>
      </c>
      <c r="Q467">
        <v>1456827082</v>
      </c>
      <c r="R467" s="51">
        <v>42430.424305555556</v>
      </c>
      <c r="S467" t="s">
        <v>11196</v>
      </c>
    </row>
    <row r="468" spans="1:19" x14ac:dyDescent="0.3">
      <c r="A468">
        <v>205387</v>
      </c>
      <c r="B468" s="52" t="s">
        <v>1916</v>
      </c>
      <c r="C468">
        <v>25</v>
      </c>
      <c r="D468" t="s">
        <v>11195</v>
      </c>
      <c r="E468" s="50">
        <v>42430</v>
      </c>
      <c r="F468">
        <v>1456827082</v>
      </c>
      <c r="G468" s="51">
        <v>42430.424560185187</v>
      </c>
      <c r="H468" t="s">
        <v>11196</v>
      </c>
      <c r="I468">
        <v>205387</v>
      </c>
      <c r="L468">
        <v>205387</v>
      </c>
      <c r="M468" s="52" t="s">
        <v>1916</v>
      </c>
      <c r="N468">
        <v>25</v>
      </c>
      <c r="O468" t="s">
        <v>11195</v>
      </c>
      <c r="P468" s="50">
        <v>42430</v>
      </c>
      <c r="Q468">
        <v>1456827082</v>
      </c>
      <c r="R468" s="51">
        <v>42430.424305555556</v>
      </c>
      <c r="S468" t="s">
        <v>11196</v>
      </c>
    </row>
    <row r="469" spans="1:19" x14ac:dyDescent="0.3">
      <c r="A469">
        <v>205388</v>
      </c>
      <c r="B469" t="s">
        <v>10125</v>
      </c>
      <c r="C469">
        <v>25</v>
      </c>
      <c r="D469" t="s">
        <v>11195</v>
      </c>
      <c r="E469" s="50">
        <v>42430</v>
      </c>
      <c r="F469">
        <v>1456827082</v>
      </c>
      <c r="G469" s="51">
        <v>42430.424560185187</v>
      </c>
      <c r="H469" t="s">
        <v>11196</v>
      </c>
      <c r="I469">
        <v>205388</v>
      </c>
      <c r="L469">
        <v>205388</v>
      </c>
      <c r="M469" t="s">
        <v>10125</v>
      </c>
      <c r="N469">
        <v>25</v>
      </c>
      <c r="O469" t="s">
        <v>11195</v>
      </c>
      <c r="P469" s="50">
        <v>42430</v>
      </c>
      <c r="Q469">
        <v>1456827082</v>
      </c>
      <c r="R469" s="51">
        <v>42430.424305555556</v>
      </c>
      <c r="S469" t="s">
        <v>11196</v>
      </c>
    </row>
    <row r="470" spans="1:19" x14ac:dyDescent="0.3">
      <c r="A470">
        <v>205389</v>
      </c>
      <c r="B470" t="s">
        <v>663</v>
      </c>
      <c r="C470">
        <v>25</v>
      </c>
      <c r="D470" t="s">
        <v>11195</v>
      </c>
      <c r="E470" s="50">
        <v>42430</v>
      </c>
      <c r="F470">
        <v>1456827082</v>
      </c>
      <c r="G470" s="51">
        <v>42430.424560185187</v>
      </c>
      <c r="H470" t="s">
        <v>11196</v>
      </c>
      <c r="I470">
        <v>205389</v>
      </c>
      <c r="L470">
        <v>205389</v>
      </c>
      <c r="M470" t="s">
        <v>663</v>
      </c>
      <c r="N470">
        <v>25</v>
      </c>
      <c r="O470" t="s">
        <v>11195</v>
      </c>
      <c r="P470" s="50">
        <v>42430</v>
      </c>
      <c r="Q470">
        <v>1456827082</v>
      </c>
      <c r="R470" s="51">
        <v>42430.424305555556</v>
      </c>
      <c r="S470" t="s">
        <v>11196</v>
      </c>
    </row>
    <row r="471" spans="1:19" x14ac:dyDescent="0.3">
      <c r="A471">
        <v>205390</v>
      </c>
      <c r="B471" t="s">
        <v>10419</v>
      </c>
      <c r="C471">
        <v>30</v>
      </c>
      <c r="D471" t="s">
        <v>11195</v>
      </c>
      <c r="E471" s="50">
        <v>42430</v>
      </c>
      <c r="F471">
        <v>1456827082</v>
      </c>
      <c r="G471" s="51">
        <v>42430.424560185187</v>
      </c>
      <c r="H471" t="s">
        <v>11196</v>
      </c>
      <c r="I471">
        <v>205390</v>
      </c>
      <c r="L471">
        <v>205390</v>
      </c>
      <c r="M471" t="s">
        <v>10419</v>
      </c>
      <c r="N471">
        <v>30</v>
      </c>
      <c r="O471" t="s">
        <v>11195</v>
      </c>
      <c r="P471" s="50">
        <v>42430</v>
      </c>
      <c r="Q471">
        <v>1456827082</v>
      </c>
      <c r="R471" s="51">
        <v>42430.424305555556</v>
      </c>
      <c r="S471" t="s">
        <v>11196</v>
      </c>
    </row>
    <row r="472" spans="1:19" x14ac:dyDescent="0.3">
      <c r="A472">
        <v>205391</v>
      </c>
      <c r="B472" t="s">
        <v>667</v>
      </c>
      <c r="C472">
        <v>30</v>
      </c>
      <c r="D472" t="s">
        <v>11195</v>
      </c>
      <c r="E472" s="50">
        <v>42430</v>
      </c>
      <c r="F472">
        <v>1456827082</v>
      </c>
      <c r="G472" s="51">
        <v>42430.424560185187</v>
      </c>
      <c r="H472" t="s">
        <v>11196</v>
      </c>
      <c r="I472">
        <v>205391</v>
      </c>
      <c r="L472">
        <v>205391</v>
      </c>
      <c r="M472" t="s">
        <v>667</v>
      </c>
      <c r="N472">
        <v>30</v>
      </c>
      <c r="O472" t="s">
        <v>11195</v>
      </c>
      <c r="P472" s="50">
        <v>42430</v>
      </c>
      <c r="Q472">
        <v>1456827082</v>
      </c>
      <c r="R472" s="51">
        <v>42430.424305555556</v>
      </c>
      <c r="S472" t="s">
        <v>11196</v>
      </c>
    </row>
    <row r="473" spans="1:19" x14ac:dyDescent="0.3">
      <c r="A473">
        <v>205392</v>
      </c>
      <c r="B473" t="s">
        <v>1054</v>
      </c>
      <c r="C473">
        <v>35</v>
      </c>
      <c r="D473" t="s">
        <v>11195</v>
      </c>
      <c r="E473" s="50">
        <v>42430</v>
      </c>
      <c r="F473">
        <v>1456827082</v>
      </c>
      <c r="G473" s="51">
        <v>42430.424560185187</v>
      </c>
      <c r="H473" t="s">
        <v>11196</v>
      </c>
      <c r="I473">
        <v>205392</v>
      </c>
      <c r="L473">
        <v>205392</v>
      </c>
      <c r="M473" t="s">
        <v>1054</v>
      </c>
      <c r="N473">
        <v>35</v>
      </c>
      <c r="O473" t="s">
        <v>11195</v>
      </c>
      <c r="P473" s="50">
        <v>42430</v>
      </c>
      <c r="Q473">
        <v>1456827082</v>
      </c>
      <c r="R473" s="51">
        <v>42430.424305555556</v>
      </c>
      <c r="S473" t="s">
        <v>11196</v>
      </c>
    </row>
    <row r="474" spans="1:19" x14ac:dyDescent="0.3">
      <c r="A474">
        <v>205393</v>
      </c>
      <c r="B474" t="s">
        <v>9730</v>
      </c>
      <c r="C474">
        <v>33</v>
      </c>
      <c r="D474" t="s">
        <v>11195</v>
      </c>
      <c r="E474" s="50">
        <v>42430</v>
      </c>
      <c r="F474">
        <v>1456827082</v>
      </c>
      <c r="G474" s="51">
        <v>42430.424560185187</v>
      </c>
      <c r="H474" t="s">
        <v>11196</v>
      </c>
      <c r="I474">
        <v>205393</v>
      </c>
      <c r="L474">
        <v>205393</v>
      </c>
      <c r="M474" t="s">
        <v>9730</v>
      </c>
      <c r="N474">
        <v>33</v>
      </c>
      <c r="O474" t="s">
        <v>11195</v>
      </c>
      <c r="P474" s="50">
        <v>42430</v>
      </c>
      <c r="Q474">
        <v>1456827082</v>
      </c>
      <c r="R474" s="51">
        <v>42430.424305555556</v>
      </c>
      <c r="S474" t="s">
        <v>11196</v>
      </c>
    </row>
    <row r="475" spans="1:19" x14ac:dyDescent="0.3">
      <c r="A475">
        <v>205394</v>
      </c>
      <c r="B475" t="s">
        <v>2210</v>
      </c>
      <c r="C475">
        <v>35</v>
      </c>
      <c r="D475" t="s">
        <v>11195</v>
      </c>
      <c r="E475" s="50">
        <v>42430</v>
      </c>
      <c r="F475">
        <v>1456827082</v>
      </c>
      <c r="G475" s="51">
        <v>42430.424560185187</v>
      </c>
      <c r="H475" t="s">
        <v>11196</v>
      </c>
      <c r="I475">
        <v>205394</v>
      </c>
      <c r="L475">
        <v>205394</v>
      </c>
      <c r="M475" t="s">
        <v>2210</v>
      </c>
      <c r="N475">
        <v>35</v>
      </c>
      <c r="O475" t="s">
        <v>11195</v>
      </c>
      <c r="P475" s="50">
        <v>42430</v>
      </c>
      <c r="Q475">
        <v>1456827082</v>
      </c>
      <c r="R475" s="51">
        <v>42430.424305555556</v>
      </c>
      <c r="S475" t="s">
        <v>11196</v>
      </c>
    </row>
    <row r="476" spans="1:19" x14ac:dyDescent="0.3">
      <c r="A476">
        <v>205395</v>
      </c>
      <c r="B476" t="s">
        <v>2358</v>
      </c>
      <c r="C476">
        <v>35</v>
      </c>
      <c r="D476" t="s">
        <v>11195</v>
      </c>
      <c r="E476" s="50">
        <v>42430</v>
      </c>
      <c r="F476">
        <v>1456827082</v>
      </c>
      <c r="G476" s="51">
        <v>42430.424560185187</v>
      </c>
      <c r="H476" t="s">
        <v>11196</v>
      </c>
      <c r="I476">
        <v>205395</v>
      </c>
      <c r="L476">
        <v>205395</v>
      </c>
      <c r="M476" t="s">
        <v>2358</v>
      </c>
      <c r="N476">
        <v>35</v>
      </c>
      <c r="O476" t="s">
        <v>11195</v>
      </c>
      <c r="P476" s="50">
        <v>42430</v>
      </c>
      <c r="Q476">
        <v>1456827082</v>
      </c>
      <c r="R476" s="51">
        <v>42430.424305555556</v>
      </c>
      <c r="S476" t="s">
        <v>11196</v>
      </c>
    </row>
    <row r="477" spans="1:19" x14ac:dyDescent="0.3">
      <c r="A477">
        <v>205396</v>
      </c>
      <c r="B477" t="s">
        <v>10803</v>
      </c>
      <c r="C477">
        <v>25</v>
      </c>
      <c r="D477" t="s">
        <v>11195</v>
      </c>
      <c r="E477" s="50">
        <v>42430</v>
      </c>
      <c r="F477">
        <v>1456827082</v>
      </c>
      <c r="G477" s="51">
        <v>42430.424560185187</v>
      </c>
      <c r="H477" t="s">
        <v>11196</v>
      </c>
      <c r="I477">
        <v>205396</v>
      </c>
      <c r="L477">
        <v>205396</v>
      </c>
      <c r="M477" t="s">
        <v>10803</v>
      </c>
      <c r="N477">
        <v>25</v>
      </c>
      <c r="O477" t="s">
        <v>11195</v>
      </c>
      <c r="P477" s="50">
        <v>42430</v>
      </c>
      <c r="Q477">
        <v>1456827082</v>
      </c>
      <c r="R477" s="51">
        <v>42430.424305555556</v>
      </c>
      <c r="S477" t="s">
        <v>11196</v>
      </c>
    </row>
    <row r="478" spans="1:19" x14ac:dyDescent="0.3">
      <c r="A478">
        <v>205397</v>
      </c>
      <c r="B478" t="s">
        <v>10545</v>
      </c>
      <c r="C478">
        <v>30</v>
      </c>
      <c r="D478" t="s">
        <v>11195</v>
      </c>
      <c r="E478" s="50">
        <v>42430</v>
      </c>
      <c r="F478">
        <v>1456827082</v>
      </c>
      <c r="G478" s="51">
        <v>42430.424560185187</v>
      </c>
      <c r="H478" t="s">
        <v>11196</v>
      </c>
      <c r="I478">
        <v>205397</v>
      </c>
      <c r="L478">
        <v>205397</v>
      </c>
      <c r="M478" t="s">
        <v>10545</v>
      </c>
      <c r="N478">
        <v>30</v>
      </c>
      <c r="O478" t="s">
        <v>11195</v>
      </c>
      <c r="P478" s="50">
        <v>42430</v>
      </c>
      <c r="Q478">
        <v>1456827082</v>
      </c>
      <c r="R478" s="51">
        <v>42430.424305555556</v>
      </c>
      <c r="S478" t="s">
        <v>11196</v>
      </c>
    </row>
    <row r="479" spans="1:19" x14ac:dyDescent="0.3">
      <c r="A479">
        <v>205398</v>
      </c>
      <c r="B479" t="s">
        <v>2398</v>
      </c>
      <c r="C479">
        <v>30</v>
      </c>
      <c r="D479" t="s">
        <v>11195</v>
      </c>
      <c r="E479" s="50">
        <v>42430</v>
      </c>
      <c r="F479">
        <v>1456827082</v>
      </c>
      <c r="G479" s="51">
        <v>42430.424560185187</v>
      </c>
      <c r="H479" t="s">
        <v>11196</v>
      </c>
      <c r="I479">
        <v>205398</v>
      </c>
      <c r="L479">
        <v>205398</v>
      </c>
      <c r="M479" t="s">
        <v>2398</v>
      </c>
      <c r="N479">
        <v>30</v>
      </c>
      <c r="O479" t="s">
        <v>11195</v>
      </c>
      <c r="P479" s="50">
        <v>42430</v>
      </c>
      <c r="Q479">
        <v>1456827082</v>
      </c>
      <c r="R479" s="51">
        <v>42430.424305555556</v>
      </c>
      <c r="S479" t="s">
        <v>11196</v>
      </c>
    </row>
    <row r="480" spans="1:19" x14ac:dyDescent="0.3">
      <c r="A480">
        <v>205399</v>
      </c>
      <c r="B480" t="s">
        <v>2320</v>
      </c>
      <c r="C480">
        <v>30</v>
      </c>
      <c r="D480" t="s">
        <v>11195</v>
      </c>
      <c r="E480" s="50">
        <v>42430</v>
      </c>
      <c r="F480">
        <v>1456827082</v>
      </c>
      <c r="G480" s="51">
        <v>42430.424560185187</v>
      </c>
      <c r="H480" t="s">
        <v>11196</v>
      </c>
      <c r="I480">
        <v>205399</v>
      </c>
      <c r="L480">
        <v>205399</v>
      </c>
      <c r="M480" t="s">
        <v>2320</v>
      </c>
      <c r="N480">
        <v>30</v>
      </c>
      <c r="O480" t="s">
        <v>11195</v>
      </c>
      <c r="P480" s="50">
        <v>42430</v>
      </c>
      <c r="Q480">
        <v>1456827082</v>
      </c>
      <c r="R480" s="51">
        <v>42430.424305555556</v>
      </c>
      <c r="S480" t="s">
        <v>11196</v>
      </c>
    </row>
    <row r="481" spans="1:19" x14ac:dyDescent="0.3">
      <c r="A481">
        <v>205400</v>
      </c>
      <c r="B481" t="s">
        <v>6047</v>
      </c>
      <c r="C481">
        <v>25</v>
      </c>
      <c r="D481" t="s">
        <v>11195</v>
      </c>
      <c r="E481" s="50">
        <v>42430</v>
      </c>
      <c r="F481">
        <v>1456827082</v>
      </c>
      <c r="G481" s="51">
        <v>42430.424560185187</v>
      </c>
      <c r="H481" t="s">
        <v>11196</v>
      </c>
      <c r="I481">
        <v>205400</v>
      </c>
      <c r="L481">
        <v>205400</v>
      </c>
      <c r="M481" t="s">
        <v>6047</v>
      </c>
      <c r="N481">
        <v>25</v>
      </c>
      <c r="O481" t="s">
        <v>11195</v>
      </c>
      <c r="P481" s="50">
        <v>42430</v>
      </c>
      <c r="Q481">
        <v>1456827082</v>
      </c>
      <c r="R481" s="51">
        <v>42430.424305555556</v>
      </c>
      <c r="S481" t="s">
        <v>11196</v>
      </c>
    </row>
    <row r="482" spans="1:19" x14ac:dyDescent="0.3">
      <c r="A482">
        <v>205401</v>
      </c>
      <c r="B482" t="s">
        <v>3146</v>
      </c>
      <c r="C482">
        <v>33</v>
      </c>
      <c r="D482" t="s">
        <v>11195</v>
      </c>
      <c r="E482" s="50">
        <v>42430</v>
      </c>
      <c r="F482">
        <v>1456827082</v>
      </c>
      <c r="G482" s="51">
        <v>42430.424560185187</v>
      </c>
      <c r="H482" t="s">
        <v>11196</v>
      </c>
      <c r="I482">
        <v>205401</v>
      </c>
      <c r="L482">
        <v>205401</v>
      </c>
      <c r="M482" t="s">
        <v>3146</v>
      </c>
      <c r="N482">
        <v>33</v>
      </c>
      <c r="O482" t="s">
        <v>11195</v>
      </c>
      <c r="P482" s="50">
        <v>42430</v>
      </c>
      <c r="Q482">
        <v>1456827082</v>
      </c>
      <c r="R482" s="51">
        <v>42430.424305555556</v>
      </c>
      <c r="S482" t="s">
        <v>11196</v>
      </c>
    </row>
    <row r="483" spans="1:19" x14ac:dyDescent="0.3">
      <c r="A483">
        <v>205402</v>
      </c>
      <c r="B483" t="s">
        <v>2282</v>
      </c>
      <c r="C483">
        <v>30</v>
      </c>
      <c r="D483" t="s">
        <v>11195</v>
      </c>
      <c r="E483" s="50">
        <v>42430</v>
      </c>
      <c r="F483">
        <v>1456827082</v>
      </c>
      <c r="G483" s="51">
        <v>42430.424560185187</v>
      </c>
      <c r="H483" t="s">
        <v>11196</v>
      </c>
      <c r="I483">
        <v>205402</v>
      </c>
      <c r="L483">
        <v>205402</v>
      </c>
      <c r="M483" t="s">
        <v>2282</v>
      </c>
      <c r="N483">
        <v>30</v>
      </c>
      <c r="O483" t="s">
        <v>11195</v>
      </c>
      <c r="P483" s="50">
        <v>42430</v>
      </c>
      <c r="Q483">
        <v>1456827082</v>
      </c>
      <c r="R483" s="51">
        <v>42430.424305555556</v>
      </c>
      <c r="S483" t="s">
        <v>11196</v>
      </c>
    </row>
    <row r="484" spans="1:19" x14ac:dyDescent="0.3">
      <c r="A484">
        <v>205403</v>
      </c>
      <c r="B484" t="s">
        <v>2809</v>
      </c>
      <c r="C484">
        <v>30</v>
      </c>
      <c r="D484" t="s">
        <v>11195</v>
      </c>
      <c r="E484" s="50">
        <v>42430</v>
      </c>
      <c r="F484">
        <v>1456827082</v>
      </c>
      <c r="G484" s="51">
        <v>42430.424560185187</v>
      </c>
      <c r="H484" t="s">
        <v>11196</v>
      </c>
      <c r="I484">
        <v>205403</v>
      </c>
      <c r="L484">
        <v>205403</v>
      </c>
      <c r="M484" t="s">
        <v>2809</v>
      </c>
      <c r="N484">
        <v>30</v>
      </c>
      <c r="O484" t="s">
        <v>11195</v>
      </c>
      <c r="P484" s="50">
        <v>42430</v>
      </c>
      <c r="Q484">
        <v>1456827082</v>
      </c>
      <c r="R484" s="51">
        <v>42430.424305555556</v>
      </c>
      <c r="S484" t="s">
        <v>11196</v>
      </c>
    </row>
    <row r="485" spans="1:19" x14ac:dyDescent="0.3">
      <c r="A485">
        <v>205404</v>
      </c>
      <c r="B485" t="s">
        <v>780</v>
      </c>
      <c r="C485">
        <v>28</v>
      </c>
      <c r="D485" t="s">
        <v>11195</v>
      </c>
      <c r="E485" s="50">
        <v>42430</v>
      </c>
      <c r="F485">
        <v>1456827082</v>
      </c>
      <c r="G485" s="51">
        <v>42430.424560185187</v>
      </c>
      <c r="H485" t="s">
        <v>11196</v>
      </c>
      <c r="I485">
        <v>205404</v>
      </c>
      <c r="L485">
        <v>205404</v>
      </c>
      <c r="M485" t="s">
        <v>780</v>
      </c>
      <c r="N485">
        <v>28</v>
      </c>
      <c r="O485" t="s">
        <v>11195</v>
      </c>
      <c r="P485" s="50">
        <v>42430</v>
      </c>
      <c r="Q485">
        <v>1456827082</v>
      </c>
      <c r="R485" s="51">
        <v>42430.424305555556</v>
      </c>
      <c r="S485" t="s">
        <v>11196</v>
      </c>
    </row>
    <row r="486" spans="1:19" x14ac:dyDescent="0.3">
      <c r="A486">
        <v>205405</v>
      </c>
      <c r="B486" t="s">
        <v>3498</v>
      </c>
      <c r="C486">
        <v>25</v>
      </c>
      <c r="D486" t="s">
        <v>11195</v>
      </c>
      <c r="E486" s="50">
        <v>42430</v>
      </c>
      <c r="F486">
        <v>1456827082</v>
      </c>
      <c r="G486" s="51">
        <v>42430.424560185187</v>
      </c>
      <c r="H486" t="s">
        <v>11196</v>
      </c>
      <c r="I486">
        <v>205405</v>
      </c>
      <c r="L486">
        <v>205405</v>
      </c>
      <c r="M486" t="s">
        <v>3498</v>
      </c>
      <c r="N486">
        <v>25</v>
      </c>
      <c r="O486" t="s">
        <v>11195</v>
      </c>
      <c r="P486" s="50">
        <v>42430</v>
      </c>
      <c r="Q486">
        <v>1456827082</v>
      </c>
      <c r="R486" s="51">
        <v>42430.424305555556</v>
      </c>
      <c r="S486" t="s">
        <v>11196</v>
      </c>
    </row>
    <row r="487" spans="1:19" x14ac:dyDescent="0.3">
      <c r="A487">
        <v>205406</v>
      </c>
      <c r="B487" t="s">
        <v>2050</v>
      </c>
      <c r="C487">
        <v>40</v>
      </c>
      <c r="D487" t="s">
        <v>11195</v>
      </c>
      <c r="E487" s="50">
        <v>42430</v>
      </c>
      <c r="F487">
        <v>1456827082</v>
      </c>
      <c r="G487" s="51">
        <v>42430.424560185187</v>
      </c>
      <c r="H487" t="s">
        <v>11196</v>
      </c>
      <c r="I487">
        <v>205406</v>
      </c>
      <c r="L487">
        <v>205406</v>
      </c>
      <c r="M487" t="s">
        <v>2050</v>
      </c>
      <c r="N487">
        <v>40</v>
      </c>
      <c r="O487" t="s">
        <v>11195</v>
      </c>
      <c r="P487" s="50">
        <v>42430</v>
      </c>
      <c r="Q487">
        <v>1456827082</v>
      </c>
      <c r="R487" s="51">
        <v>42430.424305555556</v>
      </c>
      <c r="S487" t="s">
        <v>11196</v>
      </c>
    </row>
    <row r="488" spans="1:19" x14ac:dyDescent="0.3">
      <c r="A488">
        <v>205407</v>
      </c>
      <c r="B488" t="s">
        <v>10763</v>
      </c>
      <c r="C488">
        <v>28</v>
      </c>
      <c r="D488" t="s">
        <v>11195</v>
      </c>
      <c r="E488" s="50">
        <v>42430</v>
      </c>
      <c r="F488">
        <v>1456827082</v>
      </c>
      <c r="G488" s="51">
        <v>42430.424560185187</v>
      </c>
      <c r="H488" t="s">
        <v>11196</v>
      </c>
      <c r="I488">
        <v>205407</v>
      </c>
      <c r="L488">
        <v>205407</v>
      </c>
      <c r="M488" t="s">
        <v>10763</v>
      </c>
      <c r="N488">
        <v>28</v>
      </c>
      <c r="O488" t="s">
        <v>11195</v>
      </c>
      <c r="P488" s="50">
        <v>42430</v>
      </c>
      <c r="Q488">
        <v>1456827082</v>
      </c>
      <c r="R488" s="51">
        <v>42430.424305555556</v>
      </c>
      <c r="S488" t="s">
        <v>11196</v>
      </c>
    </row>
    <row r="489" spans="1:19" x14ac:dyDescent="0.3">
      <c r="A489">
        <v>205408</v>
      </c>
      <c r="B489" t="s">
        <v>4397</v>
      </c>
      <c r="C489">
        <v>27</v>
      </c>
      <c r="D489" t="s">
        <v>11195</v>
      </c>
      <c r="E489" s="50">
        <v>42430</v>
      </c>
      <c r="F489">
        <v>1456827082</v>
      </c>
      <c r="G489" s="51">
        <v>42430.424560185187</v>
      </c>
      <c r="H489" t="s">
        <v>11196</v>
      </c>
      <c r="I489">
        <v>205408</v>
      </c>
      <c r="L489">
        <v>205408</v>
      </c>
      <c r="M489" t="s">
        <v>4397</v>
      </c>
      <c r="N489">
        <v>27</v>
      </c>
      <c r="O489" t="s">
        <v>11195</v>
      </c>
      <c r="P489" s="50">
        <v>42430</v>
      </c>
      <c r="Q489">
        <v>1456827082</v>
      </c>
      <c r="R489" s="51">
        <v>42430.424305555556</v>
      </c>
      <c r="S489" t="s">
        <v>11196</v>
      </c>
    </row>
    <row r="490" spans="1:19" x14ac:dyDescent="0.3">
      <c r="A490">
        <v>205409</v>
      </c>
      <c r="B490" t="s">
        <v>6431</v>
      </c>
      <c r="C490">
        <v>33</v>
      </c>
      <c r="D490" t="s">
        <v>11195</v>
      </c>
      <c r="E490" s="50">
        <v>42430</v>
      </c>
      <c r="F490">
        <v>1456827082</v>
      </c>
      <c r="G490" s="51">
        <v>42430.424560185187</v>
      </c>
      <c r="H490" t="s">
        <v>11196</v>
      </c>
      <c r="I490">
        <v>205409</v>
      </c>
      <c r="L490">
        <v>205409</v>
      </c>
      <c r="M490" t="s">
        <v>6431</v>
      </c>
      <c r="N490">
        <v>33</v>
      </c>
      <c r="O490" t="s">
        <v>11195</v>
      </c>
      <c r="P490" s="50">
        <v>42430</v>
      </c>
      <c r="Q490">
        <v>1456827082</v>
      </c>
      <c r="R490" s="51">
        <v>42430.424305555556</v>
      </c>
      <c r="S490" t="s">
        <v>11196</v>
      </c>
    </row>
    <row r="491" spans="1:19" x14ac:dyDescent="0.3">
      <c r="A491">
        <v>205410</v>
      </c>
      <c r="B491" t="s">
        <v>1756</v>
      </c>
      <c r="C491">
        <v>35</v>
      </c>
      <c r="D491" t="s">
        <v>11195</v>
      </c>
      <c r="E491" s="50">
        <v>42430</v>
      </c>
      <c r="F491">
        <v>1456827082</v>
      </c>
      <c r="G491" s="51">
        <v>42430.424560185187</v>
      </c>
      <c r="H491" t="s">
        <v>11196</v>
      </c>
      <c r="I491">
        <v>205410</v>
      </c>
      <c r="L491">
        <v>205410</v>
      </c>
      <c r="M491" t="s">
        <v>1756</v>
      </c>
      <c r="N491">
        <v>35</v>
      </c>
      <c r="O491" t="s">
        <v>11195</v>
      </c>
      <c r="P491" s="50">
        <v>42430</v>
      </c>
      <c r="Q491">
        <v>1456827082</v>
      </c>
      <c r="R491" s="51">
        <v>42430.424305555556</v>
      </c>
      <c r="S491" t="s">
        <v>11196</v>
      </c>
    </row>
    <row r="492" spans="1:19" x14ac:dyDescent="0.3">
      <c r="A492">
        <v>205411</v>
      </c>
      <c r="B492" t="s">
        <v>2028</v>
      </c>
      <c r="C492">
        <v>20</v>
      </c>
      <c r="D492" t="s">
        <v>11195</v>
      </c>
      <c r="E492" s="50">
        <v>42430</v>
      </c>
      <c r="F492">
        <v>1456827082</v>
      </c>
      <c r="G492" s="51">
        <v>42430.424560185187</v>
      </c>
      <c r="H492" t="s">
        <v>11196</v>
      </c>
      <c r="I492">
        <v>205411</v>
      </c>
      <c r="L492">
        <v>205411</v>
      </c>
      <c r="M492" t="s">
        <v>2028</v>
      </c>
      <c r="N492">
        <v>20</v>
      </c>
      <c r="O492" t="s">
        <v>11195</v>
      </c>
      <c r="P492" s="50">
        <v>42430</v>
      </c>
      <c r="Q492">
        <v>1456827082</v>
      </c>
      <c r="R492" s="51">
        <v>42430.424305555556</v>
      </c>
      <c r="S492" t="s">
        <v>11196</v>
      </c>
    </row>
    <row r="493" spans="1:19" x14ac:dyDescent="0.3">
      <c r="A493">
        <v>205412</v>
      </c>
      <c r="B493" t="s">
        <v>4585</v>
      </c>
      <c r="C493">
        <v>28</v>
      </c>
      <c r="D493" t="s">
        <v>11195</v>
      </c>
      <c r="E493" s="50">
        <v>42430</v>
      </c>
      <c r="F493">
        <v>1456827082</v>
      </c>
      <c r="G493" s="51">
        <v>42430.424560185187</v>
      </c>
      <c r="H493" t="s">
        <v>11196</v>
      </c>
      <c r="I493">
        <v>205412</v>
      </c>
      <c r="L493">
        <v>205412</v>
      </c>
      <c r="M493" t="s">
        <v>4585</v>
      </c>
      <c r="N493">
        <v>28</v>
      </c>
      <c r="O493" t="s">
        <v>11195</v>
      </c>
      <c r="P493" s="50">
        <v>42430</v>
      </c>
      <c r="Q493">
        <v>1456827082</v>
      </c>
      <c r="R493" s="51">
        <v>42430.424305555556</v>
      </c>
      <c r="S493" t="s">
        <v>11196</v>
      </c>
    </row>
    <row r="494" spans="1:19" x14ac:dyDescent="0.3">
      <c r="A494">
        <v>205413</v>
      </c>
      <c r="B494" t="s">
        <v>985</v>
      </c>
      <c r="C494">
        <v>30</v>
      </c>
      <c r="D494" t="s">
        <v>11195</v>
      </c>
      <c r="E494" s="50">
        <v>42430</v>
      </c>
      <c r="F494">
        <v>1456827082</v>
      </c>
      <c r="G494" s="51">
        <v>42430.424560185187</v>
      </c>
      <c r="H494" t="s">
        <v>11196</v>
      </c>
      <c r="I494">
        <v>205413</v>
      </c>
      <c r="L494">
        <v>205413</v>
      </c>
      <c r="M494" t="s">
        <v>985</v>
      </c>
      <c r="N494">
        <v>30</v>
      </c>
      <c r="O494" t="s">
        <v>11195</v>
      </c>
      <c r="P494" s="50">
        <v>42430</v>
      </c>
      <c r="Q494">
        <v>1456827082</v>
      </c>
      <c r="R494" s="51">
        <v>42430.424305555556</v>
      </c>
      <c r="S494" t="s">
        <v>11196</v>
      </c>
    </row>
    <row r="495" spans="1:19" x14ac:dyDescent="0.3">
      <c r="A495">
        <v>205414</v>
      </c>
      <c r="B495" t="s">
        <v>1710</v>
      </c>
      <c r="C495">
        <v>20</v>
      </c>
      <c r="D495" t="s">
        <v>11195</v>
      </c>
      <c r="E495" s="50">
        <v>42430</v>
      </c>
      <c r="F495">
        <v>1456827082</v>
      </c>
      <c r="G495" s="51">
        <v>42430.424560185187</v>
      </c>
      <c r="H495" t="s">
        <v>11196</v>
      </c>
      <c r="I495">
        <v>205414</v>
      </c>
      <c r="L495">
        <v>205414</v>
      </c>
      <c r="M495" t="s">
        <v>1710</v>
      </c>
      <c r="N495">
        <v>20</v>
      </c>
      <c r="O495" t="s">
        <v>11195</v>
      </c>
      <c r="P495" s="50">
        <v>42430</v>
      </c>
      <c r="Q495">
        <v>1456827082</v>
      </c>
      <c r="R495" s="51">
        <v>42430.424305555556</v>
      </c>
      <c r="S495" t="s">
        <v>11196</v>
      </c>
    </row>
    <row r="496" spans="1:19" x14ac:dyDescent="0.3">
      <c r="A496">
        <v>205415</v>
      </c>
      <c r="B496" t="s">
        <v>1539</v>
      </c>
      <c r="C496">
        <v>35</v>
      </c>
      <c r="D496" t="s">
        <v>11195</v>
      </c>
      <c r="E496" s="50">
        <v>42430</v>
      </c>
      <c r="F496">
        <v>1456827082</v>
      </c>
      <c r="G496" s="51">
        <v>42430.424560185187</v>
      </c>
      <c r="H496" t="s">
        <v>11196</v>
      </c>
      <c r="I496">
        <v>205415</v>
      </c>
      <c r="L496">
        <v>205415</v>
      </c>
      <c r="M496" t="s">
        <v>1539</v>
      </c>
      <c r="N496">
        <v>35</v>
      </c>
      <c r="O496" t="s">
        <v>11195</v>
      </c>
      <c r="P496" s="50">
        <v>42430</v>
      </c>
      <c r="Q496">
        <v>1456827082</v>
      </c>
      <c r="R496" s="51">
        <v>42430.424305555556</v>
      </c>
      <c r="S496" t="s">
        <v>11196</v>
      </c>
    </row>
    <row r="497" spans="1:19" x14ac:dyDescent="0.3">
      <c r="A497">
        <v>205416</v>
      </c>
      <c r="B497" t="s">
        <v>1602</v>
      </c>
      <c r="C497">
        <v>33</v>
      </c>
      <c r="D497" t="s">
        <v>11195</v>
      </c>
      <c r="E497" s="50">
        <v>42430</v>
      </c>
      <c r="F497">
        <v>1456827082</v>
      </c>
      <c r="G497" s="51">
        <v>42430.424560185187</v>
      </c>
      <c r="H497" t="s">
        <v>11196</v>
      </c>
      <c r="I497">
        <v>205416</v>
      </c>
      <c r="L497">
        <v>205416</v>
      </c>
      <c r="M497" t="s">
        <v>1602</v>
      </c>
      <c r="N497">
        <v>30</v>
      </c>
      <c r="O497" t="s">
        <v>11195</v>
      </c>
      <c r="P497" s="50">
        <v>42430</v>
      </c>
      <c r="Q497">
        <v>1456827082</v>
      </c>
      <c r="R497" s="51">
        <v>42430.424305555556</v>
      </c>
      <c r="S497" t="s">
        <v>11196</v>
      </c>
    </row>
    <row r="498" spans="1:19" x14ac:dyDescent="0.3">
      <c r="A498">
        <v>205417</v>
      </c>
      <c r="B498" t="s">
        <v>3886</v>
      </c>
      <c r="C498">
        <v>30</v>
      </c>
      <c r="D498" t="s">
        <v>11195</v>
      </c>
      <c r="E498" s="50">
        <v>42430</v>
      </c>
      <c r="F498">
        <v>1456827082</v>
      </c>
      <c r="G498" s="51">
        <v>42430.424560185187</v>
      </c>
      <c r="H498" t="s">
        <v>11196</v>
      </c>
      <c r="I498">
        <v>205417</v>
      </c>
      <c r="L498">
        <v>205417</v>
      </c>
      <c r="M498" t="s">
        <v>3886</v>
      </c>
      <c r="N498">
        <v>30</v>
      </c>
      <c r="O498" t="s">
        <v>11195</v>
      </c>
      <c r="P498" s="50">
        <v>42430</v>
      </c>
      <c r="Q498">
        <v>1456827082</v>
      </c>
      <c r="R498" s="51">
        <v>42430.424305555556</v>
      </c>
      <c r="S498" t="s">
        <v>11196</v>
      </c>
    </row>
    <row r="499" spans="1:19" x14ac:dyDescent="0.3">
      <c r="A499">
        <v>205418</v>
      </c>
      <c r="B499" t="s">
        <v>1529</v>
      </c>
      <c r="C499">
        <v>30</v>
      </c>
      <c r="D499" t="s">
        <v>11195</v>
      </c>
      <c r="E499" s="50">
        <v>42430</v>
      </c>
      <c r="F499">
        <v>1456827082</v>
      </c>
      <c r="G499" s="51">
        <v>42430.424560185187</v>
      </c>
      <c r="H499" t="s">
        <v>11196</v>
      </c>
      <c r="I499">
        <v>205418</v>
      </c>
      <c r="L499">
        <v>205418</v>
      </c>
      <c r="M499" t="s">
        <v>1529</v>
      </c>
      <c r="N499">
        <v>30</v>
      </c>
      <c r="O499" t="s">
        <v>11195</v>
      </c>
      <c r="P499" s="50">
        <v>42430</v>
      </c>
      <c r="Q499">
        <v>1456827082</v>
      </c>
      <c r="R499" s="51">
        <v>42430.424305555556</v>
      </c>
      <c r="S499" t="s">
        <v>11196</v>
      </c>
    </row>
    <row r="500" spans="1:19" x14ac:dyDescent="0.3">
      <c r="A500">
        <v>205419</v>
      </c>
      <c r="B500" t="s">
        <v>1746</v>
      </c>
      <c r="C500">
        <v>35</v>
      </c>
      <c r="D500" t="s">
        <v>11195</v>
      </c>
      <c r="E500" s="50">
        <v>42430</v>
      </c>
      <c r="F500">
        <v>1456827082</v>
      </c>
      <c r="G500" s="51">
        <v>42430.424560185187</v>
      </c>
      <c r="H500" t="s">
        <v>11196</v>
      </c>
      <c r="I500">
        <v>205419</v>
      </c>
      <c r="L500">
        <v>205419</v>
      </c>
      <c r="M500" t="s">
        <v>1746</v>
      </c>
      <c r="N500">
        <v>35</v>
      </c>
      <c r="O500" t="s">
        <v>11195</v>
      </c>
      <c r="P500" s="50">
        <v>42430</v>
      </c>
      <c r="Q500">
        <v>1456827082</v>
      </c>
      <c r="R500" s="51">
        <v>42430.424305555556</v>
      </c>
      <c r="S500" t="s">
        <v>11196</v>
      </c>
    </row>
    <row r="501" spans="1:19" x14ac:dyDescent="0.3">
      <c r="A501">
        <v>205420</v>
      </c>
      <c r="B501" t="s">
        <v>3199</v>
      </c>
      <c r="C501">
        <v>35</v>
      </c>
      <c r="D501" t="s">
        <v>11195</v>
      </c>
      <c r="E501" s="50">
        <v>42430</v>
      </c>
      <c r="F501">
        <v>1456827082</v>
      </c>
      <c r="G501" s="51">
        <v>42430.424560185187</v>
      </c>
      <c r="H501" t="s">
        <v>11196</v>
      </c>
      <c r="I501">
        <v>205420</v>
      </c>
      <c r="L501">
        <v>205420</v>
      </c>
      <c r="M501" t="s">
        <v>3199</v>
      </c>
      <c r="N501">
        <v>35</v>
      </c>
      <c r="O501" t="s">
        <v>11195</v>
      </c>
      <c r="P501" s="50">
        <v>42430</v>
      </c>
      <c r="Q501">
        <v>1456827082</v>
      </c>
      <c r="R501" s="51">
        <v>42430.424305555556</v>
      </c>
      <c r="S501" t="s">
        <v>11196</v>
      </c>
    </row>
    <row r="502" spans="1:19" x14ac:dyDescent="0.3">
      <c r="A502">
        <v>205421</v>
      </c>
      <c r="B502" t="s">
        <v>2654</v>
      </c>
      <c r="C502">
        <v>30</v>
      </c>
      <c r="D502" t="s">
        <v>11195</v>
      </c>
      <c r="E502" s="50">
        <v>42430</v>
      </c>
      <c r="F502">
        <v>1456827082</v>
      </c>
      <c r="G502" s="51">
        <v>42430.424560185187</v>
      </c>
      <c r="H502" t="s">
        <v>11196</v>
      </c>
      <c r="I502">
        <v>205421</v>
      </c>
      <c r="L502">
        <v>205421</v>
      </c>
      <c r="M502" t="s">
        <v>2654</v>
      </c>
      <c r="N502">
        <v>30</v>
      </c>
      <c r="O502" t="s">
        <v>11195</v>
      </c>
      <c r="P502" s="50">
        <v>42430</v>
      </c>
      <c r="Q502">
        <v>1456827082</v>
      </c>
      <c r="R502" s="51">
        <v>42430.424305555556</v>
      </c>
      <c r="S502" t="s">
        <v>11196</v>
      </c>
    </row>
    <row r="503" spans="1:19" x14ac:dyDescent="0.3">
      <c r="A503">
        <v>205422</v>
      </c>
      <c r="B503" t="s">
        <v>4457</v>
      </c>
      <c r="C503">
        <v>35</v>
      </c>
      <c r="D503" t="s">
        <v>11195</v>
      </c>
      <c r="E503" s="50">
        <v>42430</v>
      </c>
      <c r="F503">
        <v>1456827082</v>
      </c>
      <c r="G503" s="51">
        <v>42430.424560185187</v>
      </c>
      <c r="H503" t="s">
        <v>11196</v>
      </c>
      <c r="I503">
        <v>205422</v>
      </c>
      <c r="L503">
        <v>205422</v>
      </c>
      <c r="M503" t="s">
        <v>4457</v>
      </c>
      <c r="N503">
        <v>35</v>
      </c>
      <c r="O503" t="s">
        <v>11195</v>
      </c>
      <c r="P503" s="50">
        <v>42430</v>
      </c>
      <c r="Q503">
        <v>1456827082</v>
      </c>
      <c r="R503" s="51">
        <v>42430.424305555556</v>
      </c>
      <c r="S503" t="s">
        <v>11196</v>
      </c>
    </row>
    <row r="504" spans="1:19" x14ac:dyDescent="0.3">
      <c r="A504">
        <v>205423</v>
      </c>
      <c r="B504" t="s">
        <v>3541</v>
      </c>
      <c r="C504">
        <v>28</v>
      </c>
      <c r="D504" t="s">
        <v>11195</v>
      </c>
      <c r="E504" s="50">
        <v>42430</v>
      </c>
      <c r="F504">
        <v>1456827082</v>
      </c>
      <c r="G504" s="51">
        <v>42430.424560185187</v>
      </c>
      <c r="H504" t="s">
        <v>11196</v>
      </c>
      <c r="I504">
        <v>205423</v>
      </c>
      <c r="L504">
        <v>205423</v>
      </c>
      <c r="M504" t="s">
        <v>3541</v>
      </c>
      <c r="N504">
        <v>28</v>
      </c>
      <c r="O504" t="s">
        <v>11195</v>
      </c>
      <c r="P504" s="50">
        <v>42430</v>
      </c>
      <c r="Q504">
        <v>1456827082</v>
      </c>
      <c r="R504" s="51">
        <v>42430.424305555556</v>
      </c>
      <c r="S504" t="s">
        <v>11196</v>
      </c>
    </row>
    <row r="505" spans="1:19" x14ac:dyDescent="0.3">
      <c r="A505">
        <v>205424</v>
      </c>
      <c r="B505" t="s">
        <v>10663</v>
      </c>
      <c r="C505">
        <v>30</v>
      </c>
      <c r="D505" t="s">
        <v>11195</v>
      </c>
      <c r="E505" s="50">
        <v>42430</v>
      </c>
      <c r="F505">
        <v>1456827082</v>
      </c>
      <c r="G505" s="51">
        <v>42430.424560185187</v>
      </c>
      <c r="H505" t="s">
        <v>11196</v>
      </c>
      <c r="I505">
        <v>205424</v>
      </c>
      <c r="L505">
        <v>205424</v>
      </c>
      <c r="M505" t="s">
        <v>10663</v>
      </c>
      <c r="N505">
        <v>30</v>
      </c>
      <c r="O505" t="s">
        <v>11195</v>
      </c>
      <c r="P505" s="50">
        <v>42430</v>
      </c>
      <c r="Q505">
        <v>1456827082</v>
      </c>
      <c r="R505" s="51">
        <v>42430.424305555556</v>
      </c>
      <c r="S505" t="s">
        <v>11196</v>
      </c>
    </row>
    <row r="506" spans="1:19" x14ac:dyDescent="0.3">
      <c r="A506">
        <v>205425</v>
      </c>
      <c r="B506" t="s">
        <v>11160</v>
      </c>
      <c r="C506">
        <v>30</v>
      </c>
      <c r="D506" t="s">
        <v>11195</v>
      </c>
      <c r="E506" s="50">
        <v>42430</v>
      </c>
      <c r="F506">
        <v>1456827082</v>
      </c>
      <c r="G506" s="51">
        <v>42430.424560185187</v>
      </c>
      <c r="H506" t="s">
        <v>11196</v>
      </c>
      <c r="I506">
        <v>205425</v>
      </c>
      <c r="L506">
        <v>205425</v>
      </c>
      <c r="M506" t="s">
        <v>11160</v>
      </c>
      <c r="N506">
        <v>30</v>
      </c>
      <c r="O506" t="s">
        <v>11195</v>
      </c>
      <c r="P506" s="50">
        <v>42430</v>
      </c>
      <c r="Q506">
        <v>1456827082</v>
      </c>
      <c r="R506" s="51">
        <v>42430.424305555556</v>
      </c>
      <c r="S506" t="s">
        <v>11196</v>
      </c>
    </row>
    <row r="507" spans="1:19" x14ac:dyDescent="0.3">
      <c r="A507">
        <v>205426</v>
      </c>
      <c r="B507" t="s">
        <v>159</v>
      </c>
      <c r="C507">
        <v>28</v>
      </c>
      <c r="D507" t="s">
        <v>11195</v>
      </c>
      <c r="E507" s="50">
        <v>42430</v>
      </c>
      <c r="F507">
        <v>1456827082</v>
      </c>
      <c r="G507" s="51">
        <v>42430.424560185187</v>
      </c>
      <c r="H507" t="s">
        <v>11196</v>
      </c>
      <c r="I507">
        <v>205426</v>
      </c>
      <c r="L507">
        <v>205426</v>
      </c>
      <c r="M507" t="s">
        <v>159</v>
      </c>
      <c r="N507">
        <v>28</v>
      </c>
      <c r="O507" t="s">
        <v>11195</v>
      </c>
      <c r="P507" s="50">
        <v>42430</v>
      </c>
      <c r="Q507">
        <v>1456827082</v>
      </c>
      <c r="R507" s="51">
        <v>42430.424305555556</v>
      </c>
      <c r="S507" t="s">
        <v>11196</v>
      </c>
    </row>
    <row r="508" spans="1:19" x14ac:dyDescent="0.3">
      <c r="A508">
        <v>205427</v>
      </c>
      <c r="B508" t="s">
        <v>10753</v>
      </c>
      <c r="C508">
        <v>24</v>
      </c>
      <c r="D508" t="s">
        <v>11195</v>
      </c>
      <c r="E508" s="50">
        <v>42430</v>
      </c>
      <c r="F508">
        <v>1456827082</v>
      </c>
      <c r="G508" s="51">
        <v>42430.424560185187</v>
      </c>
      <c r="H508" t="s">
        <v>11196</v>
      </c>
      <c r="I508">
        <v>205427</v>
      </c>
      <c r="L508">
        <v>205427</v>
      </c>
      <c r="M508" t="s">
        <v>10753</v>
      </c>
      <c r="N508">
        <v>24</v>
      </c>
      <c r="O508" t="s">
        <v>11195</v>
      </c>
      <c r="P508" s="50">
        <v>42430</v>
      </c>
      <c r="Q508">
        <v>1456827082</v>
      </c>
      <c r="R508" s="51">
        <v>42430.424305555556</v>
      </c>
      <c r="S508" t="s">
        <v>11196</v>
      </c>
    </row>
    <row r="509" spans="1:19" x14ac:dyDescent="0.3">
      <c r="A509">
        <v>205428</v>
      </c>
      <c r="B509" t="s">
        <v>1726</v>
      </c>
      <c r="C509">
        <v>30</v>
      </c>
      <c r="D509" t="s">
        <v>11195</v>
      </c>
      <c r="E509" s="50">
        <v>42430</v>
      </c>
      <c r="F509">
        <v>1456827082</v>
      </c>
      <c r="G509" s="51">
        <v>42430.424560185187</v>
      </c>
      <c r="H509" t="s">
        <v>11196</v>
      </c>
      <c r="I509">
        <v>205428</v>
      </c>
      <c r="L509">
        <v>205428</v>
      </c>
      <c r="M509" t="s">
        <v>1726</v>
      </c>
      <c r="N509">
        <v>30</v>
      </c>
      <c r="O509" t="s">
        <v>11195</v>
      </c>
      <c r="P509" s="50">
        <v>42430</v>
      </c>
      <c r="Q509">
        <v>1456827082</v>
      </c>
      <c r="R509" s="51">
        <v>42430.424305555556</v>
      </c>
      <c r="S509" t="s">
        <v>11196</v>
      </c>
    </row>
    <row r="510" spans="1:19" x14ac:dyDescent="0.3">
      <c r="A510">
        <v>205429</v>
      </c>
      <c r="B510" t="s">
        <v>989</v>
      </c>
      <c r="C510">
        <v>20</v>
      </c>
      <c r="D510" t="s">
        <v>11195</v>
      </c>
      <c r="E510" s="50">
        <v>42430</v>
      </c>
      <c r="F510">
        <v>1456827082</v>
      </c>
      <c r="G510" s="51">
        <v>42430.424560185187</v>
      </c>
      <c r="H510" t="s">
        <v>11196</v>
      </c>
      <c r="I510">
        <v>205429</v>
      </c>
      <c r="L510">
        <v>205429</v>
      </c>
      <c r="M510" t="s">
        <v>989</v>
      </c>
      <c r="N510">
        <v>20</v>
      </c>
      <c r="O510" t="s">
        <v>11195</v>
      </c>
      <c r="P510" s="50">
        <v>42430</v>
      </c>
      <c r="Q510">
        <v>1456827082</v>
      </c>
      <c r="R510" s="51">
        <v>42430.424305555556</v>
      </c>
      <c r="S510" t="s">
        <v>11196</v>
      </c>
    </row>
    <row r="511" spans="1:19" x14ac:dyDescent="0.3">
      <c r="A511">
        <v>205430</v>
      </c>
      <c r="B511" t="s">
        <v>1908</v>
      </c>
      <c r="C511">
        <v>16</v>
      </c>
      <c r="D511" t="s">
        <v>11195</v>
      </c>
      <c r="E511" s="50">
        <v>42430</v>
      </c>
      <c r="F511">
        <v>1456827082</v>
      </c>
      <c r="G511" s="51">
        <v>42430.424560185187</v>
      </c>
      <c r="H511" t="s">
        <v>11196</v>
      </c>
      <c r="I511">
        <v>205430</v>
      </c>
      <c r="L511">
        <v>205430</v>
      </c>
      <c r="M511" t="s">
        <v>1908</v>
      </c>
      <c r="N511">
        <v>16</v>
      </c>
      <c r="O511" t="s">
        <v>11195</v>
      </c>
      <c r="P511" s="50">
        <v>42430</v>
      </c>
      <c r="Q511">
        <v>1456827082</v>
      </c>
      <c r="R511" s="51">
        <v>42430.424305555556</v>
      </c>
      <c r="S511" t="s">
        <v>11196</v>
      </c>
    </row>
    <row r="512" spans="1:19" x14ac:dyDescent="0.3">
      <c r="A512">
        <v>205431</v>
      </c>
      <c r="B512" t="s">
        <v>4493</v>
      </c>
      <c r="C512">
        <v>35</v>
      </c>
      <c r="D512" t="s">
        <v>11195</v>
      </c>
      <c r="E512" s="50">
        <v>42430</v>
      </c>
      <c r="F512">
        <v>1456827082</v>
      </c>
      <c r="G512" s="51">
        <v>42430.424560185187</v>
      </c>
      <c r="H512" t="s">
        <v>11196</v>
      </c>
      <c r="I512">
        <v>205431</v>
      </c>
      <c r="L512">
        <v>205431</v>
      </c>
      <c r="M512" t="s">
        <v>4493</v>
      </c>
      <c r="N512">
        <v>35</v>
      </c>
      <c r="O512" t="s">
        <v>11195</v>
      </c>
      <c r="P512" s="50">
        <v>42430</v>
      </c>
      <c r="Q512">
        <v>1456827082</v>
      </c>
      <c r="R512" s="51">
        <v>42430.424305555556</v>
      </c>
      <c r="S512" t="s">
        <v>11196</v>
      </c>
    </row>
    <row r="513" spans="1:19" x14ac:dyDescent="0.3">
      <c r="A513">
        <v>205432</v>
      </c>
      <c r="B513" t="s">
        <v>9597</v>
      </c>
      <c r="C513">
        <v>30</v>
      </c>
      <c r="D513" t="s">
        <v>11195</v>
      </c>
      <c r="E513" s="50">
        <v>42430</v>
      </c>
      <c r="F513">
        <v>1456827082</v>
      </c>
      <c r="G513" s="51">
        <v>42430.424560185187</v>
      </c>
      <c r="H513" t="s">
        <v>11196</v>
      </c>
      <c r="I513">
        <v>205432</v>
      </c>
      <c r="L513">
        <v>205432</v>
      </c>
      <c r="M513" t="s">
        <v>9597</v>
      </c>
      <c r="N513">
        <v>30</v>
      </c>
      <c r="O513" t="s">
        <v>11195</v>
      </c>
      <c r="P513" s="50">
        <v>42430</v>
      </c>
      <c r="Q513">
        <v>1456827082</v>
      </c>
      <c r="R513" s="51">
        <v>42430.424305555556</v>
      </c>
      <c r="S513" t="s">
        <v>11196</v>
      </c>
    </row>
    <row r="514" spans="1:19" x14ac:dyDescent="0.3">
      <c r="A514">
        <v>205433</v>
      </c>
      <c r="B514" t="s">
        <v>1099</v>
      </c>
      <c r="C514">
        <v>27</v>
      </c>
      <c r="D514" t="s">
        <v>11195</v>
      </c>
      <c r="E514" s="50">
        <v>42430</v>
      </c>
      <c r="F514">
        <v>1456827082</v>
      </c>
      <c r="G514" s="51">
        <v>42430.424560185187</v>
      </c>
      <c r="H514" t="s">
        <v>11196</v>
      </c>
      <c r="I514">
        <v>205433</v>
      </c>
      <c r="L514">
        <v>205433</v>
      </c>
      <c r="M514" t="s">
        <v>1099</v>
      </c>
      <c r="N514">
        <v>27</v>
      </c>
      <c r="O514" t="s">
        <v>11195</v>
      </c>
      <c r="P514" s="50">
        <v>42430</v>
      </c>
      <c r="Q514">
        <v>1456827082</v>
      </c>
      <c r="R514" s="51">
        <v>42430.424305555556</v>
      </c>
      <c r="S514" t="s">
        <v>11196</v>
      </c>
    </row>
    <row r="515" spans="1:19" x14ac:dyDescent="0.3">
      <c r="A515">
        <v>205434</v>
      </c>
      <c r="B515" t="s">
        <v>1255</v>
      </c>
      <c r="C515">
        <v>25</v>
      </c>
      <c r="D515" t="s">
        <v>11195</v>
      </c>
      <c r="E515" s="50">
        <v>42430</v>
      </c>
      <c r="F515">
        <v>1456827082</v>
      </c>
      <c r="G515" s="51">
        <v>42430.424560185187</v>
      </c>
      <c r="H515" t="s">
        <v>11196</v>
      </c>
      <c r="I515">
        <v>205434</v>
      </c>
      <c r="L515">
        <v>205434</v>
      </c>
      <c r="M515" t="s">
        <v>1255</v>
      </c>
      <c r="N515">
        <v>25</v>
      </c>
      <c r="O515" t="s">
        <v>11195</v>
      </c>
      <c r="P515" s="50">
        <v>42430</v>
      </c>
      <c r="Q515">
        <v>1456827082</v>
      </c>
      <c r="R515" s="51">
        <v>42430.424305555556</v>
      </c>
      <c r="S515" t="s">
        <v>11196</v>
      </c>
    </row>
    <row r="516" spans="1:19" x14ac:dyDescent="0.3">
      <c r="A516">
        <v>205435</v>
      </c>
      <c r="B516" t="s">
        <v>2506</v>
      </c>
      <c r="C516">
        <v>25</v>
      </c>
      <c r="D516" t="s">
        <v>11195</v>
      </c>
      <c r="E516" s="50">
        <v>42430</v>
      </c>
      <c r="F516">
        <v>1456827082</v>
      </c>
      <c r="G516" s="51">
        <v>42430.424560185187</v>
      </c>
      <c r="H516" t="s">
        <v>11196</v>
      </c>
      <c r="I516">
        <v>205435</v>
      </c>
      <c r="L516">
        <v>205435</v>
      </c>
      <c r="M516" t="s">
        <v>2506</v>
      </c>
      <c r="N516">
        <v>25</v>
      </c>
      <c r="O516" t="s">
        <v>11195</v>
      </c>
      <c r="P516" s="50">
        <v>42430</v>
      </c>
      <c r="Q516">
        <v>1456827082</v>
      </c>
      <c r="R516" s="51">
        <v>42430.424305555556</v>
      </c>
      <c r="S516" t="s">
        <v>11196</v>
      </c>
    </row>
    <row r="517" spans="1:19" x14ac:dyDescent="0.3">
      <c r="A517">
        <v>205436</v>
      </c>
      <c r="B517" t="s">
        <v>10180</v>
      </c>
      <c r="C517">
        <v>25</v>
      </c>
      <c r="D517" t="s">
        <v>11195</v>
      </c>
      <c r="E517" s="50">
        <v>42430</v>
      </c>
      <c r="F517">
        <v>1456827082</v>
      </c>
      <c r="G517" s="51">
        <v>42430.424560185187</v>
      </c>
      <c r="H517" t="s">
        <v>11196</v>
      </c>
      <c r="I517">
        <v>205436</v>
      </c>
      <c r="L517">
        <v>205436</v>
      </c>
      <c r="M517" t="s">
        <v>10180</v>
      </c>
      <c r="N517">
        <v>25</v>
      </c>
      <c r="O517" t="s">
        <v>11195</v>
      </c>
      <c r="P517" s="50">
        <v>42430</v>
      </c>
      <c r="Q517">
        <v>1456827082</v>
      </c>
      <c r="R517" s="51">
        <v>42430.424305555556</v>
      </c>
      <c r="S517" t="s">
        <v>11196</v>
      </c>
    </row>
    <row r="518" spans="1:19" x14ac:dyDescent="0.3">
      <c r="A518">
        <v>205437</v>
      </c>
      <c r="B518" t="s">
        <v>1614</v>
      </c>
      <c r="C518">
        <v>40</v>
      </c>
      <c r="D518" t="s">
        <v>11195</v>
      </c>
      <c r="E518" s="50">
        <v>42430</v>
      </c>
      <c r="F518">
        <v>1456827082</v>
      </c>
      <c r="G518" s="51">
        <v>42430.424560185187</v>
      </c>
      <c r="H518" t="s">
        <v>11196</v>
      </c>
      <c r="I518">
        <v>205437</v>
      </c>
      <c r="L518">
        <v>205437</v>
      </c>
      <c r="M518" t="s">
        <v>1614</v>
      </c>
      <c r="N518">
        <v>30</v>
      </c>
      <c r="O518" t="s">
        <v>11195</v>
      </c>
      <c r="P518" s="50">
        <v>42430</v>
      </c>
      <c r="Q518">
        <v>1456827082</v>
      </c>
      <c r="R518" s="51">
        <v>42430.424305555556</v>
      </c>
      <c r="S518" t="s">
        <v>11196</v>
      </c>
    </row>
    <row r="519" spans="1:19" x14ac:dyDescent="0.3">
      <c r="A519">
        <v>205438</v>
      </c>
      <c r="B519" t="s">
        <v>5076</v>
      </c>
      <c r="C519">
        <v>35</v>
      </c>
      <c r="D519" t="s">
        <v>11195</v>
      </c>
      <c r="E519" s="50">
        <v>42430</v>
      </c>
      <c r="F519">
        <v>1456827082</v>
      </c>
      <c r="G519" s="51">
        <v>42430.424560185187</v>
      </c>
      <c r="H519" t="s">
        <v>11196</v>
      </c>
      <c r="I519">
        <v>205438</v>
      </c>
      <c r="L519">
        <v>205438</v>
      </c>
      <c r="M519" t="s">
        <v>5076</v>
      </c>
      <c r="N519">
        <v>35</v>
      </c>
      <c r="O519" t="s">
        <v>11195</v>
      </c>
      <c r="P519" s="50">
        <v>42430</v>
      </c>
      <c r="Q519">
        <v>1456827082</v>
      </c>
      <c r="R519" s="51">
        <v>42430.424305555556</v>
      </c>
      <c r="S519" t="s">
        <v>11196</v>
      </c>
    </row>
    <row r="520" spans="1:19" x14ac:dyDescent="0.3">
      <c r="A520">
        <v>205439</v>
      </c>
      <c r="B520" t="s">
        <v>2263</v>
      </c>
      <c r="C520">
        <v>33</v>
      </c>
      <c r="D520" t="s">
        <v>11195</v>
      </c>
      <c r="E520" s="50">
        <v>42430</v>
      </c>
      <c r="F520">
        <v>1456827082</v>
      </c>
      <c r="G520" s="51">
        <v>42430.424560185187</v>
      </c>
      <c r="H520" t="s">
        <v>11196</v>
      </c>
      <c r="I520">
        <v>205439</v>
      </c>
      <c r="L520">
        <v>205439</v>
      </c>
      <c r="M520" t="s">
        <v>2263</v>
      </c>
      <c r="N520">
        <v>33</v>
      </c>
      <c r="O520" t="s">
        <v>11195</v>
      </c>
      <c r="P520" s="50">
        <v>42430</v>
      </c>
      <c r="Q520">
        <v>1456827082</v>
      </c>
      <c r="R520" s="51">
        <v>42430.424305555556</v>
      </c>
      <c r="S520" t="s">
        <v>11196</v>
      </c>
    </row>
    <row r="521" spans="1:19" x14ac:dyDescent="0.3">
      <c r="A521">
        <v>205440</v>
      </c>
      <c r="B521" t="s">
        <v>4543</v>
      </c>
      <c r="C521">
        <v>30</v>
      </c>
      <c r="D521" t="s">
        <v>11195</v>
      </c>
      <c r="E521" s="50">
        <v>42430</v>
      </c>
      <c r="F521">
        <v>1456827082</v>
      </c>
      <c r="G521" s="51">
        <v>42430.424560185187</v>
      </c>
      <c r="H521" t="s">
        <v>11196</v>
      </c>
      <c r="I521">
        <v>205440</v>
      </c>
      <c r="L521">
        <v>205440</v>
      </c>
      <c r="M521" t="s">
        <v>4543</v>
      </c>
      <c r="N521">
        <v>30</v>
      </c>
      <c r="O521" t="s">
        <v>11195</v>
      </c>
      <c r="P521" s="50">
        <v>42430</v>
      </c>
      <c r="Q521">
        <v>1456827082</v>
      </c>
      <c r="R521" s="51">
        <v>42430.424305555556</v>
      </c>
      <c r="S521" t="s">
        <v>11196</v>
      </c>
    </row>
    <row r="522" spans="1:19" x14ac:dyDescent="0.3">
      <c r="A522">
        <v>205441</v>
      </c>
      <c r="B522" t="s">
        <v>10783</v>
      </c>
      <c r="C522">
        <v>25</v>
      </c>
      <c r="D522" t="s">
        <v>11195</v>
      </c>
      <c r="E522" s="50">
        <v>42430</v>
      </c>
      <c r="F522">
        <v>1456827082</v>
      </c>
      <c r="G522" s="51">
        <v>42430.424560185187</v>
      </c>
      <c r="H522" t="s">
        <v>11196</v>
      </c>
      <c r="I522">
        <v>205441</v>
      </c>
      <c r="L522">
        <v>205441</v>
      </c>
      <c r="M522" t="s">
        <v>10783</v>
      </c>
      <c r="N522">
        <v>25</v>
      </c>
      <c r="O522" t="s">
        <v>11195</v>
      </c>
      <c r="P522" s="50">
        <v>42430</v>
      </c>
      <c r="Q522">
        <v>1456827082</v>
      </c>
      <c r="R522" s="51">
        <v>42430.424305555556</v>
      </c>
      <c r="S522" t="s">
        <v>11196</v>
      </c>
    </row>
    <row r="523" spans="1:19" x14ac:dyDescent="0.3">
      <c r="A523">
        <v>205442</v>
      </c>
      <c r="B523" t="s">
        <v>2334</v>
      </c>
      <c r="C523">
        <v>30</v>
      </c>
      <c r="D523" t="s">
        <v>11195</v>
      </c>
      <c r="E523" s="50">
        <v>42430</v>
      </c>
      <c r="F523">
        <v>1456827082</v>
      </c>
      <c r="G523" s="51">
        <v>42430.424560185187</v>
      </c>
      <c r="H523" t="s">
        <v>11196</v>
      </c>
      <c r="I523">
        <v>205442</v>
      </c>
      <c r="L523">
        <v>205442</v>
      </c>
      <c r="M523" t="s">
        <v>2334</v>
      </c>
      <c r="N523">
        <v>30</v>
      </c>
      <c r="O523" t="s">
        <v>11195</v>
      </c>
      <c r="P523" s="50">
        <v>42430</v>
      </c>
      <c r="Q523">
        <v>1456827082</v>
      </c>
      <c r="R523" s="51">
        <v>42430.424305555556</v>
      </c>
      <c r="S523" t="s">
        <v>11196</v>
      </c>
    </row>
    <row r="524" spans="1:19" x14ac:dyDescent="0.3">
      <c r="A524">
        <v>205443</v>
      </c>
      <c r="B524" t="s">
        <v>2378</v>
      </c>
      <c r="C524">
        <v>18</v>
      </c>
      <c r="D524" t="s">
        <v>11195</v>
      </c>
      <c r="E524" s="50">
        <v>42430</v>
      </c>
      <c r="F524">
        <v>1456827082</v>
      </c>
      <c r="G524" s="51">
        <v>42430.424560185187</v>
      </c>
      <c r="H524" t="s">
        <v>11196</v>
      </c>
      <c r="I524">
        <v>205443</v>
      </c>
      <c r="L524">
        <v>205443</v>
      </c>
      <c r="M524" t="s">
        <v>2378</v>
      </c>
      <c r="N524">
        <v>18</v>
      </c>
      <c r="O524" t="s">
        <v>11195</v>
      </c>
      <c r="P524" s="50">
        <v>42430</v>
      </c>
      <c r="Q524">
        <v>1456827082</v>
      </c>
      <c r="R524" s="51">
        <v>42430.424305555556</v>
      </c>
      <c r="S524" t="s">
        <v>11196</v>
      </c>
    </row>
    <row r="525" spans="1:19" x14ac:dyDescent="0.3">
      <c r="A525">
        <v>205444</v>
      </c>
      <c r="B525" t="s">
        <v>6088</v>
      </c>
      <c r="C525">
        <v>30</v>
      </c>
      <c r="D525" t="s">
        <v>11195</v>
      </c>
      <c r="E525" s="50">
        <v>42430</v>
      </c>
      <c r="F525">
        <v>1456827082</v>
      </c>
      <c r="G525" s="51">
        <v>42430.424560185187</v>
      </c>
      <c r="H525" t="s">
        <v>11196</v>
      </c>
      <c r="I525">
        <v>205444</v>
      </c>
      <c r="L525">
        <v>205444</v>
      </c>
      <c r="M525" t="s">
        <v>6088</v>
      </c>
      <c r="N525">
        <v>30</v>
      </c>
      <c r="O525" t="s">
        <v>11195</v>
      </c>
      <c r="P525" s="50">
        <v>42430</v>
      </c>
      <c r="Q525">
        <v>1456827082</v>
      </c>
      <c r="R525" s="51">
        <v>42430.424305555556</v>
      </c>
      <c r="S525" t="s">
        <v>11196</v>
      </c>
    </row>
    <row r="526" spans="1:19" x14ac:dyDescent="0.3">
      <c r="A526">
        <v>205445</v>
      </c>
      <c r="B526" t="s">
        <v>2265</v>
      </c>
      <c r="C526">
        <v>33</v>
      </c>
      <c r="D526" t="s">
        <v>11195</v>
      </c>
      <c r="E526" s="50">
        <v>42430</v>
      </c>
      <c r="F526">
        <v>1456827082</v>
      </c>
      <c r="G526" s="51">
        <v>42430.424560185187</v>
      </c>
      <c r="H526" t="s">
        <v>11196</v>
      </c>
      <c r="I526">
        <v>205445</v>
      </c>
      <c r="L526">
        <v>205445</v>
      </c>
      <c r="M526" t="s">
        <v>2265</v>
      </c>
      <c r="N526">
        <v>33</v>
      </c>
      <c r="O526" t="s">
        <v>11195</v>
      </c>
      <c r="P526" s="50">
        <v>42430</v>
      </c>
      <c r="Q526">
        <v>1456827082</v>
      </c>
      <c r="R526" s="51">
        <v>42430.424305555556</v>
      </c>
      <c r="S526" t="s">
        <v>11196</v>
      </c>
    </row>
    <row r="527" spans="1:19" x14ac:dyDescent="0.3">
      <c r="A527">
        <v>205446</v>
      </c>
      <c r="B527" t="s">
        <v>4218</v>
      </c>
      <c r="C527">
        <v>33</v>
      </c>
      <c r="D527" t="s">
        <v>11195</v>
      </c>
      <c r="E527" s="50">
        <v>42430</v>
      </c>
      <c r="F527">
        <v>1456827082</v>
      </c>
      <c r="G527" s="51">
        <v>42430.424560185187</v>
      </c>
      <c r="H527" t="s">
        <v>11196</v>
      </c>
      <c r="I527">
        <v>205446</v>
      </c>
      <c r="L527">
        <v>205446</v>
      </c>
      <c r="M527" t="s">
        <v>4218</v>
      </c>
      <c r="N527">
        <v>33</v>
      </c>
      <c r="O527" t="s">
        <v>11195</v>
      </c>
      <c r="P527" s="50">
        <v>42430</v>
      </c>
      <c r="Q527">
        <v>1456827082</v>
      </c>
      <c r="R527" s="51">
        <v>42430.424305555556</v>
      </c>
      <c r="S527" t="s">
        <v>11196</v>
      </c>
    </row>
    <row r="528" spans="1:19" x14ac:dyDescent="0.3">
      <c r="A528">
        <v>205447</v>
      </c>
      <c r="B528" t="s">
        <v>1580</v>
      </c>
      <c r="C528">
        <v>30</v>
      </c>
      <c r="D528" t="s">
        <v>11195</v>
      </c>
      <c r="E528" s="50">
        <v>42430</v>
      </c>
      <c r="F528">
        <v>1456827082</v>
      </c>
      <c r="G528" s="51">
        <v>42430.424560185187</v>
      </c>
      <c r="H528" t="s">
        <v>11196</v>
      </c>
      <c r="I528">
        <v>205447</v>
      </c>
      <c r="L528">
        <v>205447</v>
      </c>
      <c r="M528" t="s">
        <v>1580</v>
      </c>
      <c r="N528">
        <v>30</v>
      </c>
      <c r="O528" t="s">
        <v>11195</v>
      </c>
      <c r="P528" s="50">
        <v>42430</v>
      </c>
      <c r="Q528">
        <v>1456827082</v>
      </c>
      <c r="R528" s="51">
        <v>42430.424305555556</v>
      </c>
      <c r="S528" t="s">
        <v>11196</v>
      </c>
    </row>
    <row r="529" spans="1:19" x14ac:dyDescent="0.3">
      <c r="A529">
        <v>205448</v>
      </c>
      <c r="B529" t="s">
        <v>2172</v>
      </c>
      <c r="C529">
        <v>30</v>
      </c>
      <c r="D529" t="s">
        <v>11195</v>
      </c>
      <c r="E529" s="50">
        <v>42430</v>
      </c>
      <c r="F529">
        <v>1456827082</v>
      </c>
      <c r="G529" s="51">
        <v>42430.424560185187</v>
      </c>
      <c r="H529" t="s">
        <v>11196</v>
      </c>
      <c r="I529">
        <v>205448</v>
      </c>
      <c r="L529">
        <v>205448</v>
      </c>
      <c r="M529" t="s">
        <v>2172</v>
      </c>
      <c r="N529">
        <v>30</v>
      </c>
      <c r="O529" t="s">
        <v>11195</v>
      </c>
      <c r="P529" s="50">
        <v>42430</v>
      </c>
      <c r="Q529">
        <v>1456827082</v>
      </c>
      <c r="R529" s="51">
        <v>42430.424305555556</v>
      </c>
      <c r="S529" t="s">
        <v>11196</v>
      </c>
    </row>
    <row r="530" spans="1:19" x14ac:dyDescent="0.3">
      <c r="A530">
        <v>205449</v>
      </c>
      <c r="B530" t="s">
        <v>2389</v>
      </c>
      <c r="C530">
        <v>30</v>
      </c>
      <c r="D530" t="s">
        <v>11195</v>
      </c>
      <c r="E530" s="50">
        <v>42430</v>
      </c>
      <c r="F530">
        <v>1456827082</v>
      </c>
      <c r="G530" s="51">
        <v>42430.424560185187</v>
      </c>
      <c r="H530" t="s">
        <v>11196</v>
      </c>
      <c r="I530">
        <v>205449</v>
      </c>
      <c r="L530">
        <v>205449</v>
      </c>
      <c r="M530" t="s">
        <v>2389</v>
      </c>
      <c r="N530">
        <v>30</v>
      </c>
      <c r="O530" t="s">
        <v>11195</v>
      </c>
      <c r="P530" s="50">
        <v>42430</v>
      </c>
      <c r="Q530">
        <v>1456827082</v>
      </c>
      <c r="R530" s="51">
        <v>42430.424305555556</v>
      </c>
      <c r="S530" t="s">
        <v>11196</v>
      </c>
    </row>
    <row r="531" spans="1:19" x14ac:dyDescent="0.3">
      <c r="A531">
        <v>205450</v>
      </c>
      <c r="B531" t="s">
        <v>1766</v>
      </c>
      <c r="C531">
        <v>30</v>
      </c>
      <c r="D531" t="s">
        <v>11195</v>
      </c>
      <c r="E531" s="50">
        <v>42430</v>
      </c>
      <c r="F531">
        <v>1456827082</v>
      </c>
      <c r="G531" s="51">
        <v>42430.424560185187</v>
      </c>
      <c r="H531" t="s">
        <v>11196</v>
      </c>
      <c r="I531">
        <v>205450</v>
      </c>
      <c r="L531">
        <v>205450</v>
      </c>
      <c r="M531" t="s">
        <v>1766</v>
      </c>
      <c r="N531">
        <v>30</v>
      </c>
      <c r="O531" t="s">
        <v>11195</v>
      </c>
      <c r="P531" s="50">
        <v>42430</v>
      </c>
      <c r="Q531">
        <v>1456827082</v>
      </c>
      <c r="R531" s="51">
        <v>42430.424305555556</v>
      </c>
      <c r="S531" t="s">
        <v>11196</v>
      </c>
    </row>
    <row r="532" spans="1:19" x14ac:dyDescent="0.3">
      <c r="A532">
        <v>205451</v>
      </c>
      <c r="B532" t="s">
        <v>1212</v>
      </c>
      <c r="C532">
        <v>27</v>
      </c>
      <c r="D532" t="s">
        <v>11195</v>
      </c>
      <c r="E532" s="50">
        <v>42430</v>
      </c>
      <c r="F532">
        <v>1456827082</v>
      </c>
      <c r="G532" s="51">
        <v>42430.424560185187</v>
      </c>
      <c r="H532" t="s">
        <v>11196</v>
      </c>
      <c r="I532">
        <v>205451</v>
      </c>
      <c r="L532">
        <v>205451</v>
      </c>
      <c r="M532" t="s">
        <v>1212</v>
      </c>
      <c r="N532">
        <v>27</v>
      </c>
      <c r="O532" t="s">
        <v>11195</v>
      </c>
      <c r="P532" s="50">
        <v>42430</v>
      </c>
      <c r="Q532">
        <v>1456827082</v>
      </c>
      <c r="R532" s="51">
        <v>42430.424305555556</v>
      </c>
      <c r="S532" t="s">
        <v>11196</v>
      </c>
    </row>
    <row r="533" spans="1:19" x14ac:dyDescent="0.3">
      <c r="A533">
        <v>205452</v>
      </c>
      <c r="B533" t="s">
        <v>1956</v>
      </c>
      <c r="C533">
        <v>25</v>
      </c>
      <c r="D533" t="s">
        <v>11195</v>
      </c>
      <c r="E533" s="50">
        <v>42430</v>
      </c>
      <c r="F533">
        <v>1456827082</v>
      </c>
      <c r="G533" s="51">
        <v>42430.424560185187</v>
      </c>
      <c r="H533" t="s">
        <v>11196</v>
      </c>
      <c r="I533">
        <v>205452</v>
      </c>
      <c r="L533">
        <v>205452</v>
      </c>
      <c r="M533" t="s">
        <v>1956</v>
      </c>
      <c r="N533">
        <v>25</v>
      </c>
      <c r="O533" t="s">
        <v>11195</v>
      </c>
      <c r="P533" s="50">
        <v>42430</v>
      </c>
      <c r="Q533">
        <v>1456827082</v>
      </c>
      <c r="R533" s="51">
        <v>42430.424305555556</v>
      </c>
      <c r="S533" t="s">
        <v>11196</v>
      </c>
    </row>
    <row r="534" spans="1:19" x14ac:dyDescent="0.3">
      <c r="A534">
        <v>205453</v>
      </c>
      <c r="B534" t="s">
        <v>4623</v>
      </c>
      <c r="C534">
        <v>25</v>
      </c>
      <c r="D534" t="s">
        <v>11195</v>
      </c>
      <c r="E534" s="50">
        <v>42430</v>
      </c>
      <c r="F534">
        <v>1456827082</v>
      </c>
      <c r="G534" s="51">
        <v>42430.424560185187</v>
      </c>
      <c r="H534" t="s">
        <v>11196</v>
      </c>
      <c r="I534">
        <v>205453</v>
      </c>
      <c r="L534">
        <v>205453</v>
      </c>
      <c r="M534" t="s">
        <v>4623</v>
      </c>
      <c r="N534">
        <v>25</v>
      </c>
      <c r="O534" t="s">
        <v>11195</v>
      </c>
      <c r="P534" s="50">
        <v>42430</v>
      </c>
      <c r="Q534">
        <v>1456827082</v>
      </c>
      <c r="R534" s="51">
        <v>42430.424305555556</v>
      </c>
      <c r="S534" t="s">
        <v>11196</v>
      </c>
    </row>
    <row r="535" spans="1:19" x14ac:dyDescent="0.3">
      <c r="A535">
        <v>205454</v>
      </c>
      <c r="B535" t="s">
        <v>1878</v>
      </c>
      <c r="C535">
        <v>30</v>
      </c>
      <c r="D535" t="s">
        <v>11195</v>
      </c>
      <c r="E535" s="50">
        <v>42430</v>
      </c>
      <c r="F535">
        <v>1456827082</v>
      </c>
      <c r="G535" s="51">
        <v>42430.424560185187</v>
      </c>
      <c r="H535" t="s">
        <v>11196</v>
      </c>
      <c r="I535">
        <v>205454</v>
      </c>
      <c r="L535">
        <v>205454</v>
      </c>
      <c r="M535" t="s">
        <v>1878</v>
      </c>
      <c r="N535">
        <v>30</v>
      </c>
      <c r="O535" t="s">
        <v>11195</v>
      </c>
      <c r="P535" s="50">
        <v>42430</v>
      </c>
      <c r="Q535">
        <v>1456827082</v>
      </c>
      <c r="R535" s="51">
        <v>42430.424305555556</v>
      </c>
      <c r="S535" t="s">
        <v>11196</v>
      </c>
    </row>
    <row r="536" spans="1:19" x14ac:dyDescent="0.3">
      <c r="A536">
        <v>205455</v>
      </c>
      <c r="B536" t="s">
        <v>1732</v>
      </c>
      <c r="C536">
        <v>27</v>
      </c>
      <c r="D536" t="s">
        <v>11195</v>
      </c>
      <c r="E536" s="50">
        <v>42430</v>
      </c>
      <c r="F536">
        <v>1456827082</v>
      </c>
      <c r="G536" s="51">
        <v>42430.424560185187</v>
      </c>
      <c r="H536" t="s">
        <v>11196</v>
      </c>
      <c r="I536">
        <v>205455</v>
      </c>
      <c r="L536">
        <v>205455</v>
      </c>
      <c r="M536" t="s">
        <v>1732</v>
      </c>
      <c r="N536">
        <v>27</v>
      </c>
      <c r="O536" t="s">
        <v>11195</v>
      </c>
      <c r="P536" s="50">
        <v>42430</v>
      </c>
      <c r="Q536">
        <v>1456827082</v>
      </c>
      <c r="R536" s="51">
        <v>42430.424305555556</v>
      </c>
      <c r="S536" t="s">
        <v>11196</v>
      </c>
    </row>
    <row r="537" spans="1:19" x14ac:dyDescent="0.3">
      <c r="A537">
        <v>205456</v>
      </c>
      <c r="B537" t="s">
        <v>2038</v>
      </c>
      <c r="C537">
        <v>30</v>
      </c>
      <c r="D537" t="s">
        <v>11195</v>
      </c>
      <c r="E537" s="50">
        <v>42430</v>
      </c>
      <c r="F537">
        <v>1456827082</v>
      </c>
      <c r="G537" s="51">
        <v>42430.424560185187</v>
      </c>
      <c r="H537" t="s">
        <v>11196</v>
      </c>
      <c r="I537">
        <v>205456</v>
      </c>
      <c r="L537">
        <v>205456</v>
      </c>
      <c r="M537" t="s">
        <v>2038</v>
      </c>
      <c r="N537">
        <v>30</v>
      </c>
      <c r="O537" t="s">
        <v>11195</v>
      </c>
      <c r="P537" s="50">
        <v>42430</v>
      </c>
      <c r="Q537">
        <v>1456827082</v>
      </c>
      <c r="R537" s="51">
        <v>42430.424305555556</v>
      </c>
      <c r="S537" t="s">
        <v>11196</v>
      </c>
    </row>
    <row r="538" spans="1:19" x14ac:dyDescent="0.3">
      <c r="A538">
        <v>205457</v>
      </c>
      <c r="B538" t="s">
        <v>1496</v>
      </c>
      <c r="C538">
        <v>30</v>
      </c>
      <c r="D538" t="s">
        <v>11195</v>
      </c>
      <c r="E538" s="50">
        <v>42430</v>
      </c>
      <c r="F538">
        <v>1456827082</v>
      </c>
      <c r="G538" s="51">
        <v>42430.424560185187</v>
      </c>
      <c r="H538" t="s">
        <v>11196</v>
      </c>
      <c r="I538">
        <v>205457</v>
      </c>
      <c r="L538">
        <v>205457</v>
      </c>
      <c r="M538" t="s">
        <v>1496</v>
      </c>
      <c r="N538">
        <v>30</v>
      </c>
      <c r="O538" t="s">
        <v>11195</v>
      </c>
      <c r="P538" s="50">
        <v>42430</v>
      </c>
      <c r="Q538">
        <v>1456827082</v>
      </c>
      <c r="R538" s="51">
        <v>42430.424305555556</v>
      </c>
      <c r="S538" t="s">
        <v>11196</v>
      </c>
    </row>
    <row r="539" spans="1:19" x14ac:dyDescent="0.3">
      <c r="A539">
        <v>205458</v>
      </c>
      <c r="B539" t="s">
        <v>2308</v>
      </c>
      <c r="C539">
        <v>35</v>
      </c>
      <c r="D539" t="s">
        <v>11195</v>
      </c>
      <c r="E539" s="50">
        <v>42430</v>
      </c>
      <c r="F539">
        <v>1456827082</v>
      </c>
      <c r="G539" s="51">
        <v>42430.424560185187</v>
      </c>
      <c r="H539" t="s">
        <v>11196</v>
      </c>
      <c r="I539">
        <v>205458</v>
      </c>
      <c r="L539">
        <v>205458</v>
      </c>
      <c r="M539" t="s">
        <v>2308</v>
      </c>
      <c r="N539">
        <v>35</v>
      </c>
      <c r="O539" t="s">
        <v>11195</v>
      </c>
      <c r="P539" s="50">
        <v>42430</v>
      </c>
      <c r="Q539">
        <v>1456827082</v>
      </c>
      <c r="R539" s="51">
        <v>42430.424305555556</v>
      </c>
      <c r="S539" t="s">
        <v>11196</v>
      </c>
    </row>
    <row r="540" spans="1:19" x14ac:dyDescent="0.3">
      <c r="A540">
        <v>205459</v>
      </c>
      <c r="B540" t="s">
        <v>979</v>
      </c>
      <c r="C540">
        <v>20</v>
      </c>
      <c r="D540" t="s">
        <v>11195</v>
      </c>
      <c r="E540" s="50">
        <v>42430</v>
      </c>
      <c r="F540">
        <v>1456827082</v>
      </c>
      <c r="G540" s="51">
        <v>42430.424560185187</v>
      </c>
      <c r="H540" t="s">
        <v>11196</v>
      </c>
      <c r="I540">
        <v>205459</v>
      </c>
      <c r="L540">
        <v>205459</v>
      </c>
      <c r="M540" t="s">
        <v>979</v>
      </c>
      <c r="N540">
        <v>20</v>
      </c>
      <c r="O540" t="s">
        <v>11195</v>
      </c>
      <c r="P540" s="50">
        <v>42430</v>
      </c>
      <c r="Q540">
        <v>1456827082</v>
      </c>
      <c r="R540" s="51">
        <v>42430.424305555556</v>
      </c>
      <c r="S540" t="s">
        <v>11196</v>
      </c>
    </row>
    <row r="541" spans="1:19" x14ac:dyDescent="0.3">
      <c r="A541">
        <v>205460</v>
      </c>
      <c r="B541" t="s">
        <v>1822</v>
      </c>
      <c r="C541">
        <v>15</v>
      </c>
      <c r="D541" t="s">
        <v>11195</v>
      </c>
      <c r="E541" s="50">
        <v>42430</v>
      </c>
      <c r="F541">
        <v>1456827082</v>
      </c>
      <c r="G541" s="51">
        <v>42430.424560185187</v>
      </c>
      <c r="H541" t="s">
        <v>11196</v>
      </c>
      <c r="I541">
        <v>205460</v>
      </c>
      <c r="L541">
        <v>205460</v>
      </c>
      <c r="M541" t="s">
        <v>1822</v>
      </c>
      <c r="N541">
        <v>15</v>
      </c>
      <c r="O541" t="s">
        <v>11195</v>
      </c>
      <c r="P541" s="50">
        <v>42430</v>
      </c>
      <c r="Q541">
        <v>1456827082</v>
      </c>
      <c r="R541" s="51">
        <v>42430.424305555556</v>
      </c>
      <c r="S541" t="s">
        <v>11196</v>
      </c>
    </row>
    <row r="542" spans="1:19" x14ac:dyDescent="0.3">
      <c r="A542">
        <v>205461</v>
      </c>
      <c r="B542" t="s">
        <v>1894</v>
      </c>
      <c r="C542">
        <v>20</v>
      </c>
      <c r="D542" t="s">
        <v>11195</v>
      </c>
      <c r="E542" s="50">
        <v>42430</v>
      </c>
      <c r="F542">
        <v>1456827082</v>
      </c>
      <c r="G542" s="51">
        <v>42430.424560185187</v>
      </c>
      <c r="H542" t="s">
        <v>11196</v>
      </c>
      <c r="I542">
        <v>205461</v>
      </c>
      <c r="L542">
        <v>205461</v>
      </c>
      <c r="M542" t="s">
        <v>1894</v>
      </c>
      <c r="N542">
        <v>20</v>
      </c>
      <c r="O542" t="s">
        <v>11195</v>
      </c>
      <c r="P542" s="50">
        <v>42430</v>
      </c>
      <c r="Q542">
        <v>1456827082</v>
      </c>
      <c r="R542" s="51">
        <v>42430.424305555556</v>
      </c>
      <c r="S542" t="s">
        <v>11196</v>
      </c>
    </row>
    <row r="543" spans="1:19" x14ac:dyDescent="0.3">
      <c r="A543">
        <v>205462</v>
      </c>
      <c r="B543" t="s">
        <v>10152</v>
      </c>
      <c r="C543">
        <v>35</v>
      </c>
      <c r="D543" t="s">
        <v>11195</v>
      </c>
      <c r="E543" s="50">
        <v>42430</v>
      </c>
      <c r="F543">
        <v>1456827082</v>
      </c>
      <c r="G543" s="51">
        <v>42430.424560185187</v>
      </c>
      <c r="H543" t="s">
        <v>11196</v>
      </c>
      <c r="I543">
        <v>205462</v>
      </c>
      <c r="L543">
        <v>205462</v>
      </c>
      <c r="M543" t="s">
        <v>10152</v>
      </c>
      <c r="N543">
        <v>35</v>
      </c>
      <c r="O543" t="s">
        <v>11195</v>
      </c>
      <c r="P543" s="50">
        <v>42430</v>
      </c>
      <c r="Q543">
        <v>1456827082</v>
      </c>
      <c r="R543" s="51">
        <v>42430.424305555556</v>
      </c>
      <c r="S543" t="s">
        <v>11196</v>
      </c>
    </row>
    <row r="544" spans="1:19" x14ac:dyDescent="0.3">
      <c r="A544">
        <v>205463</v>
      </c>
      <c r="B544" t="s">
        <v>1554</v>
      </c>
      <c r="C544">
        <v>35</v>
      </c>
      <c r="D544" t="s">
        <v>11195</v>
      </c>
      <c r="E544" s="50">
        <v>42430</v>
      </c>
      <c r="F544">
        <v>1456827082</v>
      </c>
      <c r="G544" s="51">
        <v>42430.424560185187</v>
      </c>
      <c r="H544" t="s">
        <v>11196</v>
      </c>
      <c r="I544">
        <v>205463</v>
      </c>
      <c r="L544">
        <v>205463</v>
      </c>
      <c r="M544" t="s">
        <v>1554</v>
      </c>
      <c r="N544">
        <v>35</v>
      </c>
      <c r="O544" t="s">
        <v>11195</v>
      </c>
      <c r="P544" s="50">
        <v>42430</v>
      </c>
      <c r="Q544">
        <v>1456827082</v>
      </c>
      <c r="R544" s="51">
        <v>42430.424305555556</v>
      </c>
      <c r="S544" t="s">
        <v>11196</v>
      </c>
    </row>
    <row r="545" spans="1:19" x14ac:dyDescent="0.3">
      <c r="A545">
        <v>205464</v>
      </c>
      <c r="B545" t="s">
        <v>10507</v>
      </c>
      <c r="C545">
        <v>30</v>
      </c>
      <c r="D545" t="s">
        <v>11195</v>
      </c>
      <c r="E545" s="50">
        <v>42430</v>
      </c>
      <c r="F545">
        <v>1456827082</v>
      </c>
      <c r="G545" s="51">
        <v>42430.424560185187</v>
      </c>
      <c r="H545" t="s">
        <v>11196</v>
      </c>
      <c r="I545">
        <v>205464</v>
      </c>
      <c r="L545">
        <v>205464</v>
      </c>
      <c r="M545" t="s">
        <v>10507</v>
      </c>
      <c r="N545">
        <v>30</v>
      </c>
      <c r="O545" t="s">
        <v>11195</v>
      </c>
      <c r="P545" s="50">
        <v>42430</v>
      </c>
      <c r="Q545">
        <v>1456827082</v>
      </c>
      <c r="R545" s="51">
        <v>42430.424305555556</v>
      </c>
      <c r="S545" t="s">
        <v>11196</v>
      </c>
    </row>
    <row r="546" spans="1:19" x14ac:dyDescent="0.3">
      <c r="A546">
        <v>205465</v>
      </c>
      <c r="B546" t="s">
        <v>1992</v>
      </c>
      <c r="C546">
        <v>30</v>
      </c>
      <c r="D546" t="s">
        <v>11195</v>
      </c>
      <c r="E546" s="50">
        <v>42430</v>
      </c>
      <c r="F546">
        <v>1456827082</v>
      </c>
      <c r="G546" s="51">
        <v>42430.424560185187</v>
      </c>
      <c r="H546" t="s">
        <v>11196</v>
      </c>
      <c r="I546">
        <v>205465</v>
      </c>
      <c r="L546">
        <v>205465</v>
      </c>
      <c r="M546" t="s">
        <v>1992</v>
      </c>
      <c r="N546">
        <v>30</v>
      </c>
      <c r="O546" t="s">
        <v>11195</v>
      </c>
      <c r="P546" s="50">
        <v>42430</v>
      </c>
      <c r="Q546">
        <v>1456827082</v>
      </c>
      <c r="R546" s="51">
        <v>42430.424305555556</v>
      </c>
      <c r="S546" t="s">
        <v>11196</v>
      </c>
    </row>
    <row r="547" spans="1:19" x14ac:dyDescent="0.3">
      <c r="A547">
        <v>205466</v>
      </c>
      <c r="B547" t="s">
        <v>802</v>
      </c>
      <c r="C547">
        <v>25</v>
      </c>
      <c r="D547" t="s">
        <v>11195</v>
      </c>
      <c r="E547" s="50">
        <v>42430</v>
      </c>
      <c r="F547">
        <v>1456827082</v>
      </c>
      <c r="G547" s="51">
        <v>42430.424560185187</v>
      </c>
      <c r="H547" t="s">
        <v>11196</v>
      </c>
      <c r="I547">
        <v>205466</v>
      </c>
      <c r="L547">
        <v>205466</v>
      </c>
      <c r="M547" t="s">
        <v>802</v>
      </c>
      <c r="N547">
        <v>25</v>
      </c>
      <c r="O547" t="s">
        <v>11195</v>
      </c>
      <c r="P547" s="50">
        <v>42430</v>
      </c>
      <c r="Q547">
        <v>1456827082</v>
      </c>
      <c r="R547" s="51">
        <v>42430.424305555556</v>
      </c>
      <c r="S547" t="s">
        <v>11196</v>
      </c>
    </row>
    <row r="548" spans="1:19" x14ac:dyDescent="0.3">
      <c r="A548">
        <v>205467</v>
      </c>
      <c r="B548" t="s">
        <v>7485</v>
      </c>
      <c r="C548">
        <v>25</v>
      </c>
      <c r="D548" t="s">
        <v>11195</v>
      </c>
      <c r="E548" s="50">
        <v>42430</v>
      </c>
      <c r="F548">
        <v>1456827082</v>
      </c>
      <c r="G548" s="51">
        <v>42430.424560185187</v>
      </c>
      <c r="H548" t="s">
        <v>11196</v>
      </c>
      <c r="I548">
        <v>205467</v>
      </c>
      <c r="L548">
        <v>205467</v>
      </c>
      <c r="M548" t="s">
        <v>7485</v>
      </c>
      <c r="N548">
        <v>25</v>
      </c>
      <c r="O548" t="s">
        <v>11195</v>
      </c>
      <c r="P548" s="50">
        <v>42430</v>
      </c>
      <c r="Q548">
        <v>1456827082</v>
      </c>
      <c r="R548" s="51">
        <v>42430.424305555556</v>
      </c>
      <c r="S548" t="s">
        <v>11196</v>
      </c>
    </row>
    <row r="549" spans="1:19" x14ac:dyDescent="0.3">
      <c r="A549">
        <v>205468</v>
      </c>
      <c r="B549" t="s">
        <v>1932</v>
      </c>
      <c r="C549">
        <v>35</v>
      </c>
      <c r="D549" t="s">
        <v>11195</v>
      </c>
      <c r="E549" s="50">
        <v>42430</v>
      </c>
      <c r="F549">
        <v>1456827082</v>
      </c>
      <c r="G549" s="51">
        <v>42430.424560185187</v>
      </c>
      <c r="H549" t="s">
        <v>11196</v>
      </c>
      <c r="I549">
        <v>205468</v>
      </c>
      <c r="L549">
        <v>205468</v>
      </c>
      <c r="M549" t="s">
        <v>1932</v>
      </c>
      <c r="N549">
        <v>35</v>
      </c>
      <c r="O549" t="s">
        <v>11195</v>
      </c>
      <c r="P549" s="50">
        <v>42430</v>
      </c>
      <c r="Q549">
        <v>1456827082</v>
      </c>
      <c r="R549" s="51">
        <v>42430.424305555556</v>
      </c>
      <c r="S549" t="s">
        <v>11196</v>
      </c>
    </row>
    <row r="550" spans="1:19" x14ac:dyDescent="0.3">
      <c r="A550">
        <v>205469</v>
      </c>
      <c r="B550" t="s">
        <v>1078</v>
      </c>
      <c r="C550">
        <v>18</v>
      </c>
      <c r="D550" t="s">
        <v>11195</v>
      </c>
      <c r="E550" s="50">
        <v>42430</v>
      </c>
      <c r="F550">
        <v>1456827082</v>
      </c>
      <c r="G550" s="51">
        <v>42430.424560185187</v>
      </c>
      <c r="H550" t="s">
        <v>11196</v>
      </c>
      <c r="I550">
        <v>205469</v>
      </c>
      <c r="L550">
        <v>205469</v>
      </c>
      <c r="M550" t="s">
        <v>1078</v>
      </c>
      <c r="N550">
        <v>18</v>
      </c>
      <c r="O550" t="s">
        <v>11195</v>
      </c>
      <c r="P550" s="50">
        <v>42430</v>
      </c>
      <c r="Q550">
        <v>1456827082</v>
      </c>
      <c r="R550" s="51">
        <v>42430.424305555556</v>
      </c>
      <c r="S550" t="s">
        <v>11196</v>
      </c>
    </row>
    <row r="551" spans="1:19" x14ac:dyDescent="0.3">
      <c r="A551">
        <v>205470</v>
      </c>
      <c r="B551" t="s">
        <v>10569</v>
      </c>
      <c r="C551">
        <v>18</v>
      </c>
      <c r="D551" t="s">
        <v>11195</v>
      </c>
      <c r="E551" s="50">
        <v>42430</v>
      </c>
      <c r="F551">
        <v>1456827082</v>
      </c>
      <c r="G551" s="51">
        <v>42430.424560185187</v>
      </c>
      <c r="H551" t="s">
        <v>11196</v>
      </c>
      <c r="I551">
        <v>205470</v>
      </c>
      <c r="L551">
        <v>205470</v>
      </c>
      <c r="M551" t="s">
        <v>10569</v>
      </c>
      <c r="N551">
        <v>18</v>
      </c>
      <c r="O551" t="s">
        <v>11195</v>
      </c>
      <c r="P551" s="50">
        <v>42430</v>
      </c>
      <c r="Q551">
        <v>1456827082</v>
      </c>
      <c r="R551" s="51">
        <v>42430.424305555556</v>
      </c>
      <c r="S551" t="s">
        <v>11196</v>
      </c>
    </row>
    <row r="552" spans="1:19" x14ac:dyDescent="0.3">
      <c r="A552">
        <v>205471</v>
      </c>
      <c r="B552" t="s">
        <v>1850</v>
      </c>
      <c r="C552">
        <v>35</v>
      </c>
      <c r="D552" t="s">
        <v>11195</v>
      </c>
      <c r="E552" s="50">
        <v>42430</v>
      </c>
      <c r="F552">
        <v>1456827082</v>
      </c>
      <c r="G552" s="51">
        <v>42430.424560185187</v>
      </c>
      <c r="H552" t="s">
        <v>11196</v>
      </c>
      <c r="I552">
        <v>205471</v>
      </c>
      <c r="L552">
        <v>205471</v>
      </c>
      <c r="M552" t="s">
        <v>1850</v>
      </c>
      <c r="N552">
        <v>35</v>
      </c>
      <c r="O552" t="s">
        <v>11195</v>
      </c>
      <c r="P552" s="50">
        <v>42430</v>
      </c>
      <c r="Q552">
        <v>1456827082</v>
      </c>
      <c r="R552" s="51">
        <v>42430.424305555556</v>
      </c>
      <c r="S552" t="s">
        <v>11196</v>
      </c>
    </row>
    <row r="553" spans="1:19" x14ac:dyDescent="0.3">
      <c r="A553">
        <v>205472</v>
      </c>
      <c r="B553" t="s">
        <v>1792</v>
      </c>
      <c r="C553">
        <v>35</v>
      </c>
      <c r="D553" t="s">
        <v>11195</v>
      </c>
      <c r="E553" s="50">
        <v>42430</v>
      </c>
      <c r="F553">
        <v>1456827082</v>
      </c>
      <c r="G553" s="51">
        <v>42430.424560185187</v>
      </c>
      <c r="H553" t="s">
        <v>11196</v>
      </c>
      <c r="I553">
        <v>205472</v>
      </c>
      <c r="L553">
        <v>205472</v>
      </c>
      <c r="M553" t="s">
        <v>1792</v>
      </c>
      <c r="N553">
        <v>35</v>
      </c>
      <c r="O553" t="s">
        <v>11195</v>
      </c>
      <c r="P553" s="50">
        <v>42430</v>
      </c>
      <c r="Q553">
        <v>1456827082</v>
      </c>
      <c r="R553" s="51">
        <v>42430.424305555556</v>
      </c>
      <c r="S553" t="s">
        <v>11196</v>
      </c>
    </row>
    <row r="554" spans="1:19" x14ac:dyDescent="0.3">
      <c r="A554">
        <v>205473</v>
      </c>
      <c r="B554" t="s">
        <v>115</v>
      </c>
      <c r="C554">
        <v>35</v>
      </c>
      <c r="D554" t="s">
        <v>11195</v>
      </c>
      <c r="E554" s="50">
        <v>42430</v>
      </c>
      <c r="F554">
        <v>1456827082</v>
      </c>
      <c r="G554" s="51">
        <v>42430.424560185187</v>
      </c>
      <c r="H554" t="s">
        <v>11196</v>
      </c>
      <c r="I554">
        <v>205473</v>
      </c>
      <c r="L554">
        <v>205473</v>
      </c>
      <c r="M554" t="s">
        <v>115</v>
      </c>
      <c r="N554">
        <v>35</v>
      </c>
      <c r="O554" t="s">
        <v>11195</v>
      </c>
      <c r="P554" s="50">
        <v>42430</v>
      </c>
      <c r="Q554">
        <v>1456827082</v>
      </c>
      <c r="R554" s="51">
        <v>42430.424305555556</v>
      </c>
      <c r="S554" t="s">
        <v>11196</v>
      </c>
    </row>
    <row r="555" spans="1:19" x14ac:dyDescent="0.3">
      <c r="A555">
        <v>205474</v>
      </c>
      <c r="B555" t="s">
        <v>898</v>
      </c>
      <c r="C555">
        <v>30</v>
      </c>
      <c r="D555" t="s">
        <v>11195</v>
      </c>
      <c r="E555" s="50">
        <v>42430</v>
      </c>
      <c r="F555">
        <v>1456827082</v>
      </c>
      <c r="G555" s="51">
        <v>42430.424560185187</v>
      </c>
      <c r="H555" t="s">
        <v>11196</v>
      </c>
      <c r="I555">
        <v>205474</v>
      </c>
      <c r="L555">
        <v>205474</v>
      </c>
      <c r="M555" t="s">
        <v>898</v>
      </c>
      <c r="N555">
        <v>30</v>
      </c>
      <c r="O555" t="s">
        <v>11195</v>
      </c>
      <c r="P555" s="50">
        <v>42430</v>
      </c>
      <c r="Q555">
        <v>1456827082</v>
      </c>
      <c r="R555" s="51">
        <v>42430.424305555556</v>
      </c>
      <c r="S555" t="s">
        <v>11196</v>
      </c>
    </row>
    <row r="556" spans="1:19" x14ac:dyDescent="0.3">
      <c r="A556">
        <v>205475</v>
      </c>
      <c r="B556" t="s">
        <v>2396</v>
      </c>
      <c r="C556">
        <v>30</v>
      </c>
      <c r="D556" t="s">
        <v>11195</v>
      </c>
      <c r="E556" s="50">
        <v>42430</v>
      </c>
      <c r="F556">
        <v>1456827082</v>
      </c>
      <c r="G556" s="51">
        <v>42430.424560185187</v>
      </c>
      <c r="H556" t="s">
        <v>11196</v>
      </c>
      <c r="I556">
        <v>205475</v>
      </c>
      <c r="L556">
        <v>205475</v>
      </c>
      <c r="M556" t="s">
        <v>2396</v>
      </c>
      <c r="N556">
        <v>30</v>
      </c>
      <c r="O556" t="s">
        <v>11195</v>
      </c>
      <c r="P556" s="50">
        <v>42430</v>
      </c>
      <c r="Q556">
        <v>1456827082</v>
      </c>
      <c r="R556" s="51">
        <v>42430.424305555556</v>
      </c>
      <c r="S556" t="s">
        <v>11196</v>
      </c>
    </row>
    <row r="557" spans="1:19" x14ac:dyDescent="0.3">
      <c r="A557">
        <v>205476</v>
      </c>
      <c r="B557" t="s">
        <v>3807</v>
      </c>
      <c r="C557">
        <v>30</v>
      </c>
      <c r="D557" t="s">
        <v>11195</v>
      </c>
      <c r="E557" s="50">
        <v>42430</v>
      </c>
      <c r="F557">
        <v>1456827082</v>
      </c>
      <c r="G557" s="51">
        <v>42430.424560185187</v>
      </c>
      <c r="H557" t="s">
        <v>11196</v>
      </c>
      <c r="I557">
        <v>205476</v>
      </c>
      <c r="L557">
        <v>205476</v>
      </c>
      <c r="M557" t="s">
        <v>3807</v>
      </c>
      <c r="N557">
        <v>30</v>
      </c>
      <c r="O557" t="s">
        <v>11195</v>
      </c>
      <c r="P557" s="50">
        <v>42430</v>
      </c>
      <c r="Q557">
        <v>1456827082</v>
      </c>
      <c r="R557" s="51">
        <v>42430.424305555556</v>
      </c>
      <c r="S557" t="s">
        <v>11196</v>
      </c>
    </row>
    <row r="558" spans="1:19" x14ac:dyDescent="0.3">
      <c r="A558">
        <v>205477</v>
      </c>
      <c r="B558" t="s">
        <v>3440</v>
      </c>
      <c r="C558">
        <v>25</v>
      </c>
      <c r="D558" t="s">
        <v>11195</v>
      </c>
      <c r="E558" s="50">
        <v>42430</v>
      </c>
      <c r="F558">
        <v>1456827082</v>
      </c>
      <c r="G558" s="51">
        <v>42430.424560185187</v>
      </c>
      <c r="H558" t="s">
        <v>11196</v>
      </c>
      <c r="I558">
        <v>205477</v>
      </c>
      <c r="L558">
        <v>205477</v>
      </c>
      <c r="M558" t="s">
        <v>3440</v>
      </c>
      <c r="N558">
        <v>25</v>
      </c>
      <c r="O558" t="s">
        <v>11195</v>
      </c>
      <c r="P558" s="50">
        <v>42430</v>
      </c>
      <c r="Q558">
        <v>1456827082</v>
      </c>
      <c r="R558" s="51">
        <v>42430.424305555556</v>
      </c>
      <c r="S558" t="s">
        <v>11196</v>
      </c>
    </row>
    <row r="559" spans="1:19" x14ac:dyDescent="0.3">
      <c r="A559">
        <v>205478</v>
      </c>
      <c r="B559" t="s">
        <v>1802</v>
      </c>
      <c r="C559">
        <v>30</v>
      </c>
      <c r="D559" t="s">
        <v>11195</v>
      </c>
      <c r="E559" s="50">
        <v>42430</v>
      </c>
      <c r="F559">
        <v>1456827082</v>
      </c>
      <c r="G559" s="51">
        <v>42430.424560185187</v>
      </c>
      <c r="H559" t="s">
        <v>11196</v>
      </c>
      <c r="I559">
        <v>205478</v>
      </c>
      <c r="L559">
        <v>205478</v>
      </c>
      <c r="M559" t="s">
        <v>1802</v>
      </c>
      <c r="N559">
        <v>30</v>
      </c>
      <c r="O559" t="s">
        <v>11195</v>
      </c>
      <c r="P559" s="50">
        <v>42430</v>
      </c>
      <c r="Q559">
        <v>1456827082</v>
      </c>
      <c r="R559" s="51">
        <v>42430.424305555556</v>
      </c>
      <c r="S559" t="s">
        <v>11196</v>
      </c>
    </row>
    <row r="560" spans="1:19" x14ac:dyDescent="0.3">
      <c r="A560">
        <v>205479</v>
      </c>
      <c r="B560" t="s">
        <v>2312</v>
      </c>
      <c r="C560">
        <v>30</v>
      </c>
      <c r="D560" t="s">
        <v>11195</v>
      </c>
      <c r="E560" s="50">
        <v>42430</v>
      </c>
      <c r="F560">
        <v>1456827082</v>
      </c>
      <c r="G560" s="51">
        <v>42430.424560185187</v>
      </c>
      <c r="H560" t="s">
        <v>11196</v>
      </c>
      <c r="I560">
        <v>205479</v>
      </c>
      <c r="L560">
        <v>205479</v>
      </c>
      <c r="M560" t="s">
        <v>2312</v>
      </c>
      <c r="N560">
        <v>30</v>
      </c>
      <c r="O560" t="s">
        <v>11195</v>
      </c>
      <c r="P560" s="50">
        <v>42430</v>
      </c>
      <c r="Q560">
        <v>1456827082</v>
      </c>
      <c r="R560" s="51">
        <v>42430.424305555556</v>
      </c>
      <c r="S560" t="s">
        <v>11196</v>
      </c>
    </row>
    <row r="561" spans="1:19" x14ac:dyDescent="0.3">
      <c r="A561">
        <v>205480</v>
      </c>
      <c r="B561" t="s">
        <v>2158</v>
      </c>
      <c r="C561">
        <v>30</v>
      </c>
      <c r="D561" t="s">
        <v>11195</v>
      </c>
      <c r="E561" s="50">
        <v>42430</v>
      </c>
      <c r="F561">
        <v>1456827082</v>
      </c>
      <c r="G561" s="51">
        <v>42430.424560185187</v>
      </c>
      <c r="H561" t="s">
        <v>11196</v>
      </c>
      <c r="I561">
        <v>205480</v>
      </c>
      <c r="L561">
        <v>205480</v>
      </c>
      <c r="M561" t="s">
        <v>2158</v>
      </c>
      <c r="N561">
        <v>30</v>
      </c>
      <c r="O561" t="s">
        <v>11195</v>
      </c>
      <c r="P561" s="50">
        <v>42430</v>
      </c>
      <c r="Q561">
        <v>1456827082</v>
      </c>
      <c r="R561" s="51">
        <v>42430.424305555556</v>
      </c>
      <c r="S561" t="s">
        <v>11196</v>
      </c>
    </row>
    <row r="562" spans="1:19" x14ac:dyDescent="0.3">
      <c r="A562">
        <v>205481</v>
      </c>
      <c r="B562" t="s">
        <v>3539</v>
      </c>
      <c r="C562">
        <v>30</v>
      </c>
      <c r="D562" t="s">
        <v>11195</v>
      </c>
      <c r="E562" s="50">
        <v>42430</v>
      </c>
      <c r="F562">
        <v>1456827082</v>
      </c>
      <c r="G562" s="51">
        <v>42430.424560185187</v>
      </c>
      <c r="H562" t="s">
        <v>11196</v>
      </c>
      <c r="I562">
        <v>205481</v>
      </c>
      <c r="L562">
        <v>205481</v>
      </c>
      <c r="M562" t="s">
        <v>3539</v>
      </c>
      <c r="N562">
        <v>30</v>
      </c>
      <c r="O562" t="s">
        <v>11195</v>
      </c>
      <c r="P562" s="50">
        <v>42430</v>
      </c>
      <c r="Q562">
        <v>1456827082</v>
      </c>
      <c r="R562" s="51">
        <v>42430.424305555556</v>
      </c>
      <c r="S562" t="s">
        <v>11196</v>
      </c>
    </row>
    <row r="563" spans="1:19" x14ac:dyDescent="0.3">
      <c r="A563">
        <v>205482</v>
      </c>
      <c r="B563" t="s">
        <v>991</v>
      </c>
      <c r="C563">
        <v>30</v>
      </c>
      <c r="D563" t="s">
        <v>11195</v>
      </c>
      <c r="E563" s="50">
        <v>42430</v>
      </c>
      <c r="F563">
        <v>1456827082</v>
      </c>
      <c r="G563" s="51">
        <v>42430.424560185187</v>
      </c>
      <c r="H563" t="s">
        <v>11196</v>
      </c>
      <c r="I563">
        <v>205482</v>
      </c>
      <c r="L563">
        <v>205482</v>
      </c>
      <c r="M563" t="s">
        <v>991</v>
      </c>
      <c r="N563">
        <v>30</v>
      </c>
      <c r="O563" t="s">
        <v>11195</v>
      </c>
      <c r="P563" s="50">
        <v>42430</v>
      </c>
      <c r="Q563">
        <v>1456827082</v>
      </c>
      <c r="R563" s="51">
        <v>42430.424305555556</v>
      </c>
      <c r="S563" t="s">
        <v>11196</v>
      </c>
    </row>
    <row r="564" spans="1:19" x14ac:dyDescent="0.3">
      <c r="A564">
        <v>205483</v>
      </c>
      <c r="B564" t="s">
        <v>721</v>
      </c>
      <c r="C564">
        <v>40</v>
      </c>
      <c r="D564" t="s">
        <v>11195</v>
      </c>
      <c r="E564" s="50">
        <v>42430</v>
      </c>
      <c r="F564">
        <v>1456827082</v>
      </c>
      <c r="G564" s="51">
        <v>42430.424560185187</v>
      </c>
      <c r="H564" t="s">
        <v>11196</v>
      </c>
      <c r="I564">
        <v>205483</v>
      </c>
      <c r="L564">
        <v>205483</v>
      </c>
      <c r="M564" t="s">
        <v>721</v>
      </c>
      <c r="N564">
        <v>40</v>
      </c>
      <c r="O564" t="s">
        <v>11195</v>
      </c>
      <c r="P564" s="50">
        <v>42430</v>
      </c>
      <c r="Q564">
        <v>1456827082</v>
      </c>
      <c r="R564" s="51">
        <v>42430.424305555556</v>
      </c>
      <c r="S564" t="s">
        <v>11196</v>
      </c>
    </row>
    <row r="565" spans="1:19" x14ac:dyDescent="0.3">
      <c r="A565">
        <v>205484</v>
      </c>
      <c r="B565" t="s">
        <v>848</v>
      </c>
      <c r="C565">
        <v>33</v>
      </c>
      <c r="D565" t="s">
        <v>11195</v>
      </c>
      <c r="E565" s="50">
        <v>42430</v>
      </c>
      <c r="F565">
        <v>1456827082</v>
      </c>
      <c r="G565" s="51">
        <v>42430.424560185187</v>
      </c>
      <c r="H565" t="s">
        <v>11196</v>
      </c>
      <c r="I565">
        <v>205484</v>
      </c>
      <c r="L565">
        <v>205484</v>
      </c>
      <c r="M565" t="s">
        <v>848</v>
      </c>
      <c r="N565">
        <v>33</v>
      </c>
      <c r="O565" t="s">
        <v>11195</v>
      </c>
      <c r="P565" s="50">
        <v>42430</v>
      </c>
      <c r="Q565">
        <v>1456827082</v>
      </c>
      <c r="R565" s="51">
        <v>42430.424305555556</v>
      </c>
      <c r="S565" t="s">
        <v>11196</v>
      </c>
    </row>
    <row r="566" spans="1:19" x14ac:dyDescent="0.3">
      <c r="A566">
        <v>205485</v>
      </c>
      <c r="B566" t="s">
        <v>3825</v>
      </c>
      <c r="C566">
        <v>33</v>
      </c>
      <c r="D566" t="s">
        <v>11195</v>
      </c>
      <c r="E566" s="50">
        <v>42430</v>
      </c>
      <c r="F566">
        <v>1456827082</v>
      </c>
      <c r="G566" s="51">
        <v>42430.424560185187</v>
      </c>
      <c r="H566" t="s">
        <v>11196</v>
      </c>
      <c r="I566">
        <v>205485</v>
      </c>
      <c r="L566">
        <v>205485</v>
      </c>
      <c r="M566" t="s">
        <v>3825</v>
      </c>
      <c r="N566">
        <v>33</v>
      </c>
      <c r="O566" t="s">
        <v>11195</v>
      </c>
      <c r="P566" s="50">
        <v>42430</v>
      </c>
      <c r="Q566">
        <v>1456827082</v>
      </c>
      <c r="R566" s="51">
        <v>42430.424305555556</v>
      </c>
      <c r="S566" t="s">
        <v>11196</v>
      </c>
    </row>
    <row r="567" spans="1:19" x14ac:dyDescent="0.3">
      <c r="A567">
        <v>205486</v>
      </c>
      <c r="B567" t="s">
        <v>542</v>
      </c>
      <c r="C567">
        <v>37</v>
      </c>
      <c r="D567" t="s">
        <v>11195</v>
      </c>
      <c r="E567" s="50">
        <v>42430</v>
      </c>
      <c r="F567">
        <v>1456827082</v>
      </c>
      <c r="G567" s="51">
        <v>42430.424560185187</v>
      </c>
      <c r="H567" t="s">
        <v>11196</v>
      </c>
      <c r="I567">
        <v>205486</v>
      </c>
      <c r="L567">
        <v>205486</v>
      </c>
      <c r="M567" t="s">
        <v>542</v>
      </c>
      <c r="N567">
        <v>37</v>
      </c>
      <c r="O567" t="s">
        <v>11195</v>
      </c>
      <c r="P567" s="50">
        <v>42430</v>
      </c>
      <c r="Q567">
        <v>1456827082</v>
      </c>
      <c r="R567" s="51">
        <v>42430.424305555556</v>
      </c>
      <c r="S567" t="s">
        <v>11196</v>
      </c>
    </row>
    <row r="568" spans="1:19" x14ac:dyDescent="0.3">
      <c r="A568">
        <v>205487</v>
      </c>
      <c r="B568" t="s">
        <v>1618</v>
      </c>
      <c r="C568">
        <v>30</v>
      </c>
      <c r="D568" t="s">
        <v>11195</v>
      </c>
      <c r="E568" s="50">
        <v>42430</v>
      </c>
      <c r="F568">
        <v>1456827082</v>
      </c>
      <c r="G568" s="51">
        <v>42430.424560185187</v>
      </c>
      <c r="H568" t="s">
        <v>11196</v>
      </c>
      <c r="I568">
        <v>205487</v>
      </c>
      <c r="L568">
        <v>205487</v>
      </c>
      <c r="M568" t="s">
        <v>1618</v>
      </c>
      <c r="N568">
        <v>30</v>
      </c>
      <c r="O568" t="s">
        <v>11195</v>
      </c>
      <c r="P568" s="50">
        <v>42430</v>
      </c>
      <c r="Q568">
        <v>1456827082</v>
      </c>
      <c r="R568" s="51">
        <v>42430.424305555556</v>
      </c>
      <c r="S568" t="s">
        <v>11196</v>
      </c>
    </row>
    <row r="569" spans="1:19" x14ac:dyDescent="0.3">
      <c r="A569">
        <v>205488</v>
      </c>
      <c r="B569" t="s">
        <v>2070</v>
      </c>
      <c r="C569">
        <v>30</v>
      </c>
      <c r="D569" t="s">
        <v>11195</v>
      </c>
      <c r="E569" s="50">
        <v>42430</v>
      </c>
      <c r="F569">
        <v>1456827082</v>
      </c>
      <c r="G569" s="51">
        <v>42430.424560185187</v>
      </c>
      <c r="H569" t="s">
        <v>11196</v>
      </c>
      <c r="I569">
        <v>205488</v>
      </c>
      <c r="L569">
        <v>205488</v>
      </c>
      <c r="M569" t="s">
        <v>2070</v>
      </c>
      <c r="N569">
        <v>30</v>
      </c>
      <c r="O569" t="s">
        <v>11195</v>
      </c>
      <c r="P569" s="50">
        <v>42430</v>
      </c>
      <c r="Q569">
        <v>1456827082</v>
      </c>
      <c r="R569" s="51">
        <v>42430.424305555556</v>
      </c>
      <c r="S569" t="s">
        <v>11196</v>
      </c>
    </row>
    <row r="570" spans="1:19" x14ac:dyDescent="0.3">
      <c r="A570">
        <v>205489</v>
      </c>
      <c r="B570" t="s">
        <v>2218</v>
      </c>
      <c r="C570">
        <v>28</v>
      </c>
      <c r="D570" t="s">
        <v>11195</v>
      </c>
      <c r="E570" s="50">
        <v>42430</v>
      </c>
      <c r="F570">
        <v>1456827082</v>
      </c>
      <c r="G570" s="51">
        <v>42430.424560185187</v>
      </c>
      <c r="H570" t="s">
        <v>11196</v>
      </c>
      <c r="I570">
        <v>205489</v>
      </c>
      <c r="L570">
        <v>205489</v>
      </c>
      <c r="M570" t="s">
        <v>2218</v>
      </c>
      <c r="N570">
        <v>28</v>
      </c>
      <c r="O570" t="s">
        <v>11195</v>
      </c>
      <c r="P570" s="50">
        <v>42430</v>
      </c>
      <c r="Q570">
        <v>1456827082</v>
      </c>
      <c r="R570" s="51">
        <v>42430.424305555556</v>
      </c>
      <c r="S570" t="s">
        <v>11196</v>
      </c>
    </row>
    <row r="571" spans="1:19" x14ac:dyDescent="0.3">
      <c r="A571">
        <v>205490</v>
      </c>
      <c r="B571" t="s">
        <v>1862</v>
      </c>
      <c r="C571">
        <v>35</v>
      </c>
      <c r="D571" t="s">
        <v>11195</v>
      </c>
      <c r="E571" s="50">
        <v>42430</v>
      </c>
      <c r="F571">
        <v>1456827082</v>
      </c>
      <c r="G571" s="51">
        <v>42430.424560185187</v>
      </c>
      <c r="H571" t="s">
        <v>11196</v>
      </c>
      <c r="I571">
        <v>205490</v>
      </c>
      <c r="L571">
        <v>205490</v>
      </c>
      <c r="M571" t="s">
        <v>1862</v>
      </c>
      <c r="N571">
        <v>35</v>
      </c>
      <c r="O571" t="s">
        <v>11195</v>
      </c>
      <c r="P571" s="50">
        <v>42430</v>
      </c>
      <c r="Q571">
        <v>1456827082</v>
      </c>
      <c r="R571" s="51">
        <v>42430.424305555556</v>
      </c>
      <c r="S571" t="s">
        <v>11196</v>
      </c>
    </row>
    <row r="572" spans="1:19" x14ac:dyDescent="0.3">
      <c r="A572">
        <v>205491</v>
      </c>
      <c r="B572" t="s">
        <v>10807</v>
      </c>
      <c r="C572">
        <v>25</v>
      </c>
      <c r="D572" t="s">
        <v>11195</v>
      </c>
      <c r="E572" s="50">
        <v>42430</v>
      </c>
      <c r="F572">
        <v>1456827082</v>
      </c>
      <c r="G572" s="51">
        <v>42430.424560185187</v>
      </c>
      <c r="H572" t="s">
        <v>11196</v>
      </c>
      <c r="I572">
        <v>205491</v>
      </c>
      <c r="L572">
        <v>205491</v>
      </c>
      <c r="M572" t="s">
        <v>10807</v>
      </c>
      <c r="N572">
        <v>25</v>
      </c>
      <c r="O572" t="s">
        <v>11195</v>
      </c>
      <c r="P572" s="50">
        <v>42430</v>
      </c>
      <c r="Q572">
        <v>1456827082</v>
      </c>
      <c r="R572" s="51">
        <v>42430.424305555556</v>
      </c>
      <c r="S572" t="s">
        <v>11196</v>
      </c>
    </row>
    <row r="573" spans="1:19" x14ac:dyDescent="0.3">
      <c r="A573">
        <v>205492</v>
      </c>
      <c r="B573" t="s">
        <v>10509</v>
      </c>
      <c r="C573">
        <v>35</v>
      </c>
      <c r="D573" t="s">
        <v>11195</v>
      </c>
      <c r="E573" s="50">
        <v>42430</v>
      </c>
      <c r="F573">
        <v>1456827082</v>
      </c>
      <c r="G573" s="51">
        <v>42430.424560185187</v>
      </c>
      <c r="H573" t="s">
        <v>11196</v>
      </c>
      <c r="I573">
        <v>205492</v>
      </c>
      <c r="L573">
        <v>205492</v>
      </c>
      <c r="M573" t="s">
        <v>10509</v>
      </c>
      <c r="N573">
        <v>35</v>
      </c>
      <c r="O573" t="s">
        <v>11195</v>
      </c>
      <c r="P573" s="50">
        <v>42430</v>
      </c>
      <c r="Q573">
        <v>1456827082</v>
      </c>
      <c r="R573" s="51">
        <v>42430.424305555556</v>
      </c>
      <c r="S573" t="s">
        <v>11196</v>
      </c>
    </row>
    <row r="574" spans="1:19" x14ac:dyDescent="0.3">
      <c r="A574">
        <v>205493</v>
      </c>
      <c r="B574" t="s">
        <v>2494</v>
      </c>
      <c r="C574">
        <v>30</v>
      </c>
      <c r="D574" t="s">
        <v>11195</v>
      </c>
      <c r="E574" s="50">
        <v>42430</v>
      </c>
      <c r="F574">
        <v>1456827082</v>
      </c>
      <c r="G574" s="51">
        <v>42430.424560185187</v>
      </c>
      <c r="H574" t="s">
        <v>11196</v>
      </c>
      <c r="I574">
        <v>205493</v>
      </c>
      <c r="L574">
        <v>205493</v>
      </c>
      <c r="M574" t="s">
        <v>2494</v>
      </c>
      <c r="N574">
        <v>30</v>
      </c>
      <c r="O574" t="s">
        <v>11195</v>
      </c>
      <c r="P574" s="50">
        <v>42430</v>
      </c>
      <c r="Q574">
        <v>1456827082</v>
      </c>
      <c r="R574" s="51">
        <v>42430.424305555556</v>
      </c>
      <c r="S574" t="s">
        <v>11196</v>
      </c>
    </row>
    <row r="575" spans="1:19" x14ac:dyDescent="0.3">
      <c r="A575">
        <v>205494</v>
      </c>
      <c r="B575" t="s">
        <v>4055</v>
      </c>
      <c r="C575">
        <v>30</v>
      </c>
      <c r="D575" t="s">
        <v>11195</v>
      </c>
      <c r="E575" s="50">
        <v>42430</v>
      </c>
      <c r="F575">
        <v>1456827082</v>
      </c>
      <c r="G575" s="51">
        <v>42430.424560185187</v>
      </c>
      <c r="H575" t="s">
        <v>11196</v>
      </c>
      <c r="I575">
        <v>205494</v>
      </c>
      <c r="L575">
        <v>205494</v>
      </c>
      <c r="M575" t="s">
        <v>4055</v>
      </c>
      <c r="N575">
        <v>30</v>
      </c>
      <c r="O575" t="s">
        <v>11195</v>
      </c>
      <c r="P575" s="50">
        <v>42430</v>
      </c>
      <c r="Q575">
        <v>1456827082</v>
      </c>
      <c r="R575" s="51">
        <v>42430.424305555556</v>
      </c>
      <c r="S575" t="s">
        <v>11196</v>
      </c>
    </row>
    <row r="576" spans="1:19" x14ac:dyDescent="0.3">
      <c r="A576">
        <v>205495</v>
      </c>
      <c r="B576" t="s">
        <v>10827</v>
      </c>
      <c r="C576">
        <v>30</v>
      </c>
      <c r="D576" t="s">
        <v>11195</v>
      </c>
      <c r="E576" s="50">
        <v>42430</v>
      </c>
      <c r="F576">
        <v>1456827082</v>
      </c>
      <c r="G576" s="51">
        <v>42430.424560185187</v>
      </c>
      <c r="H576" t="s">
        <v>11196</v>
      </c>
      <c r="I576">
        <v>205495</v>
      </c>
      <c r="L576">
        <v>205495</v>
      </c>
      <c r="M576" t="s">
        <v>10827</v>
      </c>
      <c r="N576">
        <v>30</v>
      </c>
      <c r="O576" t="s">
        <v>11195</v>
      </c>
      <c r="P576" s="50">
        <v>42430</v>
      </c>
      <c r="Q576">
        <v>1456827082</v>
      </c>
      <c r="R576" s="51">
        <v>42430.424305555556</v>
      </c>
      <c r="S576" t="s">
        <v>11196</v>
      </c>
    </row>
    <row r="577" spans="1:19" x14ac:dyDescent="0.3">
      <c r="A577">
        <v>205496</v>
      </c>
      <c r="B577" t="s">
        <v>10637</v>
      </c>
      <c r="C577">
        <v>30</v>
      </c>
      <c r="D577" t="s">
        <v>11195</v>
      </c>
      <c r="E577" s="50">
        <v>42430</v>
      </c>
      <c r="F577">
        <v>1456827082</v>
      </c>
      <c r="G577" s="51">
        <v>42430.424560185187</v>
      </c>
      <c r="H577" t="s">
        <v>11196</v>
      </c>
      <c r="I577">
        <v>205496</v>
      </c>
      <c r="L577">
        <v>205496</v>
      </c>
      <c r="M577" t="s">
        <v>10637</v>
      </c>
      <c r="N577">
        <v>30</v>
      </c>
      <c r="O577" t="s">
        <v>11195</v>
      </c>
      <c r="P577" s="50">
        <v>42430</v>
      </c>
      <c r="Q577">
        <v>1456827082</v>
      </c>
      <c r="R577" s="51">
        <v>42430.424305555556</v>
      </c>
      <c r="S577" t="s">
        <v>11196</v>
      </c>
    </row>
    <row r="578" spans="1:19" x14ac:dyDescent="0.3">
      <c r="A578">
        <v>205497</v>
      </c>
      <c r="B578" t="s">
        <v>5003</v>
      </c>
      <c r="C578">
        <v>30</v>
      </c>
      <c r="D578" t="s">
        <v>11195</v>
      </c>
      <c r="E578" s="50">
        <v>42430</v>
      </c>
      <c r="F578">
        <v>1456827082</v>
      </c>
      <c r="G578" s="51">
        <v>42430.424560185187</v>
      </c>
      <c r="H578" t="s">
        <v>11196</v>
      </c>
      <c r="I578">
        <v>205497</v>
      </c>
      <c r="L578">
        <v>205497</v>
      </c>
      <c r="M578" t="s">
        <v>5003</v>
      </c>
      <c r="N578">
        <v>30</v>
      </c>
      <c r="O578" t="s">
        <v>11195</v>
      </c>
      <c r="P578" s="50">
        <v>42430</v>
      </c>
      <c r="Q578">
        <v>1456827082</v>
      </c>
      <c r="R578" s="51">
        <v>42430.424305555556</v>
      </c>
      <c r="S578" t="s">
        <v>11196</v>
      </c>
    </row>
    <row r="579" spans="1:19" x14ac:dyDescent="0.3">
      <c r="A579">
        <v>205498</v>
      </c>
      <c r="B579" t="s">
        <v>944</v>
      </c>
      <c r="C579">
        <v>25</v>
      </c>
      <c r="D579" t="s">
        <v>11195</v>
      </c>
      <c r="E579" s="50">
        <v>42430</v>
      </c>
      <c r="F579">
        <v>1456827082</v>
      </c>
      <c r="G579" s="51">
        <v>42430.424560185187</v>
      </c>
      <c r="H579" t="s">
        <v>11196</v>
      </c>
      <c r="I579">
        <v>205498</v>
      </c>
      <c r="L579">
        <v>205498</v>
      </c>
      <c r="M579" t="s">
        <v>944</v>
      </c>
      <c r="N579">
        <v>25</v>
      </c>
      <c r="O579" t="s">
        <v>11195</v>
      </c>
      <c r="P579" s="50">
        <v>42430</v>
      </c>
      <c r="Q579">
        <v>1456827082</v>
      </c>
      <c r="R579" s="51">
        <v>42430.424305555556</v>
      </c>
      <c r="S579" t="s">
        <v>11196</v>
      </c>
    </row>
    <row r="580" spans="1:19" x14ac:dyDescent="0.3">
      <c r="A580">
        <v>205499</v>
      </c>
      <c r="B580" t="s">
        <v>10661</v>
      </c>
      <c r="C580">
        <v>25</v>
      </c>
      <c r="D580" t="s">
        <v>11195</v>
      </c>
      <c r="E580" s="50">
        <v>42430</v>
      </c>
      <c r="F580">
        <v>1456827082</v>
      </c>
      <c r="G580" s="51">
        <v>42430.424560185187</v>
      </c>
      <c r="H580" t="s">
        <v>11196</v>
      </c>
      <c r="I580">
        <v>205499</v>
      </c>
      <c r="L580">
        <v>205499</v>
      </c>
      <c r="M580" t="s">
        <v>10661</v>
      </c>
      <c r="N580">
        <v>25</v>
      </c>
      <c r="O580" t="s">
        <v>11195</v>
      </c>
      <c r="P580" s="50">
        <v>42430</v>
      </c>
      <c r="Q580">
        <v>1456827082</v>
      </c>
      <c r="R580" s="51">
        <v>42430.424305555556</v>
      </c>
      <c r="S580" t="s">
        <v>11196</v>
      </c>
    </row>
    <row r="581" spans="1:19" x14ac:dyDescent="0.3">
      <c r="A581">
        <v>205500</v>
      </c>
      <c r="B581" t="s">
        <v>1864</v>
      </c>
      <c r="C581">
        <v>30</v>
      </c>
      <c r="D581" t="s">
        <v>11195</v>
      </c>
      <c r="E581" s="50">
        <v>42430</v>
      </c>
      <c r="F581">
        <v>1456827082</v>
      </c>
      <c r="G581" s="51">
        <v>42430.424560185187</v>
      </c>
      <c r="H581" t="s">
        <v>11196</v>
      </c>
      <c r="I581">
        <v>205500</v>
      </c>
      <c r="L581">
        <v>205500</v>
      </c>
      <c r="M581" t="s">
        <v>1864</v>
      </c>
      <c r="N581">
        <v>30</v>
      </c>
      <c r="O581" t="s">
        <v>11195</v>
      </c>
      <c r="P581" s="50">
        <v>42430</v>
      </c>
      <c r="Q581">
        <v>1456827082</v>
      </c>
      <c r="R581" s="51">
        <v>42430.424305555556</v>
      </c>
      <c r="S581" t="s">
        <v>11196</v>
      </c>
    </row>
    <row r="582" spans="1:19" x14ac:dyDescent="0.3">
      <c r="A582">
        <v>205501</v>
      </c>
      <c r="B582" t="s">
        <v>1005</v>
      </c>
      <c r="C582">
        <v>35</v>
      </c>
      <c r="D582" t="s">
        <v>11195</v>
      </c>
      <c r="E582" s="50">
        <v>42430</v>
      </c>
      <c r="F582">
        <v>1456827082</v>
      </c>
      <c r="G582" s="51">
        <v>42430.424560185187</v>
      </c>
      <c r="H582" t="s">
        <v>11196</v>
      </c>
      <c r="I582">
        <v>205501</v>
      </c>
      <c r="L582">
        <v>205501</v>
      </c>
      <c r="M582" t="s">
        <v>1005</v>
      </c>
      <c r="N582">
        <v>35</v>
      </c>
      <c r="O582" t="s">
        <v>11195</v>
      </c>
      <c r="P582" s="50">
        <v>42430</v>
      </c>
      <c r="Q582">
        <v>1456827082</v>
      </c>
      <c r="R582" s="51">
        <v>42430.424305555556</v>
      </c>
      <c r="S582" t="s">
        <v>11196</v>
      </c>
    </row>
    <row r="583" spans="1:19" x14ac:dyDescent="0.3">
      <c r="A583">
        <v>205502</v>
      </c>
      <c r="B583" t="s">
        <v>1784</v>
      </c>
      <c r="C583">
        <v>30</v>
      </c>
      <c r="D583" t="s">
        <v>11195</v>
      </c>
      <c r="E583" s="50">
        <v>42430</v>
      </c>
      <c r="F583">
        <v>1456827082</v>
      </c>
      <c r="G583" s="51">
        <v>42430.424560185187</v>
      </c>
      <c r="H583" t="s">
        <v>11196</v>
      </c>
      <c r="I583">
        <v>205502</v>
      </c>
      <c r="L583">
        <v>205502</v>
      </c>
      <c r="M583" t="s">
        <v>1784</v>
      </c>
      <c r="N583">
        <v>30</v>
      </c>
      <c r="O583" t="s">
        <v>11195</v>
      </c>
      <c r="P583" s="50">
        <v>42430</v>
      </c>
      <c r="Q583">
        <v>1456827082</v>
      </c>
      <c r="R583" s="51">
        <v>42430.424305555556</v>
      </c>
      <c r="S583" t="s">
        <v>11196</v>
      </c>
    </row>
    <row r="584" spans="1:19" x14ac:dyDescent="0.3">
      <c r="A584">
        <v>205503</v>
      </c>
      <c r="B584" t="s">
        <v>1760</v>
      </c>
      <c r="C584">
        <v>20</v>
      </c>
      <c r="D584" t="s">
        <v>11195</v>
      </c>
      <c r="E584" s="50">
        <v>42430</v>
      </c>
      <c r="F584">
        <v>1456827082</v>
      </c>
      <c r="G584" s="51">
        <v>42430.424560185187</v>
      </c>
      <c r="H584" t="s">
        <v>11196</v>
      </c>
      <c r="I584">
        <v>205503</v>
      </c>
      <c r="L584">
        <v>205503</v>
      </c>
      <c r="M584" t="s">
        <v>1760</v>
      </c>
      <c r="N584">
        <v>20</v>
      </c>
      <c r="O584" t="s">
        <v>11195</v>
      </c>
      <c r="P584" s="50">
        <v>42430</v>
      </c>
      <c r="Q584">
        <v>1456827082</v>
      </c>
      <c r="R584" s="51">
        <v>42430.424305555556</v>
      </c>
      <c r="S584" t="s">
        <v>11196</v>
      </c>
    </row>
    <row r="585" spans="1:19" x14ac:dyDescent="0.3">
      <c r="A585">
        <v>205504</v>
      </c>
      <c r="B585" t="s">
        <v>2950</v>
      </c>
      <c r="C585">
        <v>20</v>
      </c>
      <c r="D585" t="s">
        <v>11195</v>
      </c>
      <c r="E585" s="50">
        <v>42430</v>
      </c>
      <c r="F585">
        <v>1456827082</v>
      </c>
      <c r="G585" s="51">
        <v>42430.424560185187</v>
      </c>
      <c r="H585" t="s">
        <v>11196</v>
      </c>
      <c r="I585">
        <v>205504</v>
      </c>
      <c r="L585">
        <v>205504</v>
      </c>
      <c r="M585" t="s">
        <v>2950</v>
      </c>
      <c r="N585">
        <v>20</v>
      </c>
      <c r="O585" t="s">
        <v>11195</v>
      </c>
      <c r="P585" s="50">
        <v>42430</v>
      </c>
      <c r="Q585">
        <v>1456827082</v>
      </c>
      <c r="R585" s="51">
        <v>42430.424305555556</v>
      </c>
      <c r="S585" t="s">
        <v>11196</v>
      </c>
    </row>
    <row r="586" spans="1:19" x14ac:dyDescent="0.3">
      <c r="A586">
        <v>205505</v>
      </c>
      <c r="B586" t="s">
        <v>3382</v>
      </c>
      <c r="C586">
        <v>35</v>
      </c>
      <c r="D586" t="s">
        <v>11195</v>
      </c>
      <c r="E586" s="50">
        <v>42430</v>
      </c>
      <c r="F586">
        <v>1456827082</v>
      </c>
      <c r="G586" s="51">
        <v>42430.424560185187</v>
      </c>
      <c r="H586" t="s">
        <v>11196</v>
      </c>
      <c r="I586">
        <v>205505</v>
      </c>
      <c r="L586">
        <v>205505</v>
      </c>
      <c r="M586" t="s">
        <v>3382</v>
      </c>
      <c r="N586">
        <v>35</v>
      </c>
      <c r="O586" t="s">
        <v>11195</v>
      </c>
      <c r="P586" s="50">
        <v>42430</v>
      </c>
      <c r="Q586">
        <v>1456827082</v>
      </c>
      <c r="R586" s="51">
        <v>42430.424305555556</v>
      </c>
      <c r="S586" t="s">
        <v>11196</v>
      </c>
    </row>
    <row r="587" spans="1:19" x14ac:dyDescent="0.3">
      <c r="A587">
        <v>205506</v>
      </c>
      <c r="B587" t="s">
        <v>10511</v>
      </c>
      <c r="C587">
        <v>33</v>
      </c>
      <c r="D587" t="s">
        <v>11195</v>
      </c>
      <c r="E587" s="50">
        <v>42430</v>
      </c>
      <c r="F587">
        <v>1456827082</v>
      </c>
      <c r="G587" s="51">
        <v>42430.424560185187</v>
      </c>
      <c r="H587" t="s">
        <v>11196</v>
      </c>
      <c r="I587">
        <v>205506</v>
      </c>
      <c r="L587">
        <v>205506</v>
      </c>
      <c r="M587" t="s">
        <v>10511</v>
      </c>
      <c r="N587">
        <v>33</v>
      </c>
      <c r="O587" t="s">
        <v>11195</v>
      </c>
      <c r="P587" s="50">
        <v>42430</v>
      </c>
      <c r="Q587">
        <v>1456827082</v>
      </c>
      <c r="R587" s="51">
        <v>42430.424305555556</v>
      </c>
      <c r="S587" t="s">
        <v>11196</v>
      </c>
    </row>
    <row r="588" spans="1:19" x14ac:dyDescent="0.3">
      <c r="A588">
        <v>205507</v>
      </c>
      <c r="B588" t="s">
        <v>117</v>
      </c>
      <c r="C588">
        <v>30</v>
      </c>
      <c r="D588" t="s">
        <v>11195</v>
      </c>
      <c r="E588" s="50">
        <v>42430</v>
      </c>
      <c r="F588">
        <v>1456827082</v>
      </c>
      <c r="G588" s="51">
        <v>42430.424560185187</v>
      </c>
      <c r="H588" t="s">
        <v>11196</v>
      </c>
      <c r="I588">
        <v>205507</v>
      </c>
      <c r="L588">
        <v>205507</v>
      </c>
      <c r="M588" t="s">
        <v>117</v>
      </c>
      <c r="N588">
        <v>30</v>
      </c>
      <c r="O588" t="s">
        <v>11195</v>
      </c>
      <c r="P588" s="50">
        <v>42430</v>
      </c>
      <c r="Q588">
        <v>1456827082</v>
      </c>
      <c r="R588" s="51">
        <v>42430.424305555556</v>
      </c>
      <c r="S588" t="s">
        <v>11196</v>
      </c>
    </row>
    <row r="589" spans="1:19" x14ac:dyDescent="0.3">
      <c r="A589">
        <v>205508</v>
      </c>
      <c r="B589" t="s">
        <v>1558</v>
      </c>
      <c r="C589">
        <v>30</v>
      </c>
      <c r="D589" t="s">
        <v>11195</v>
      </c>
      <c r="E589" s="50">
        <v>42430</v>
      </c>
      <c r="F589">
        <v>1456827082</v>
      </c>
      <c r="G589" s="51">
        <v>42430.424560185187</v>
      </c>
      <c r="H589" t="s">
        <v>11196</v>
      </c>
      <c r="I589">
        <v>205508</v>
      </c>
      <c r="L589">
        <v>205508</v>
      </c>
      <c r="M589" t="s">
        <v>1558</v>
      </c>
      <c r="N589">
        <v>30</v>
      </c>
      <c r="O589" t="s">
        <v>11195</v>
      </c>
      <c r="P589" s="50">
        <v>42430</v>
      </c>
      <c r="Q589">
        <v>1456827082</v>
      </c>
      <c r="R589" s="51">
        <v>42430.424305555556</v>
      </c>
      <c r="S589" t="s">
        <v>11196</v>
      </c>
    </row>
    <row r="590" spans="1:19" x14ac:dyDescent="0.3">
      <c r="A590">
        <v>205509</v>
      </c>
      <c r="B590" t="s">
        <v>4075</v>
      </c>
      <c r="C590">
        <v>25</v>
      </c>
      <c r="D590" t="s">
        <v>11195</v>
      </c>
      <c r="E590" s="50">
        <v>42430</v>
      </c>
      <c r="F590">
        <v>1456827082</v>
      </c>
      <c r="G590" s="51">
        <v>42430.424560185187</v>
      </c>
      <c r="H590" t="s">
        <v>11196</v>
      </c>
      <c r="I590">
        <v>205509</v>
      </c>
      <c r="L590">
        <v>205509</v>
      </c>
      <c r="M590" t="s">
        <v>4075</v>
      </c>
      <c r="N590">
        <v>25</v>
      </c>
      <c r="O590" t="s">
        <v>11195</v>
      </c>
      <c r="P590" s="50">
        <v>42430</v>
      </c>
      <c r="Q590">
        <v>1456827082</v>
      </c>
      <c r="R590" s="51">
        <v>42430.424305555556</v>
      </c>
      <c r="S590" t="s">
        <v>11196</v>
      </c>
    </row>
    <row r="591" spans="1:19" x14ac:dyDescent="0.3">
      <c r="A591">
        <v>205510</v>
      </c>
      <c r="B591" t="s">
        <v>10823</v>
      </c>
      <c r="C591">
        <v>30</v>
      </c>
      <c r="D591" t="s">
        <v>11195</v>
      </c>
      <c r="E591" s="50">
        <v>42430</v>
      </c>
      <c r="F591">
        <v>1456827082</v>
      </c>
      <c r="G591" s="51">
        <v>42430.424560185187</v>
      </c>
      <c r="H591" t="s">
        <v>11196</v>
      </c>
      <c r="I591">
        <v>205510</v>
      </c>
      <c r="L591">
        <v>205510</v>
      </c>
      <c r="M591" t="s">
        <v>10823</v>
      </c>
      <c r="N591">
        <v>30</v>
      </c>
      <c r="O591" t="s">
        <v>11195</v>
      </c>
      <c r="P591" s="50">
        <v>42430</v>
      </c>
      <c r="Q591">
        <v>1456827082</v>
      </c>
      <c r="R591" s="51">
        <v>42430.424305555556</v>
      </c>
      <c r="S591" t="s">
        <v>11196</v>
      </c>
    </row>
    <row r="592" spans="1:19" x14ac:dyDescent="0.3">
      <c r="A592">
        <v>205511</v>
      </c>
      <c r="B592" t="s">
        <v>2114</v>
      </c>
      <c r="C592">
        <v>30</v>
      </c>
      <c r="D592" t="s">
        <v>11195</v>
      </c>
      <c r="E592" s="50">
        <v>42430</v>
      </c>
      <c r="F592">
        <v>1456827082</v>
      </c>
      <c r="G592" s="51">
        <v>42430.424560185187</v>
      </c>
      <c r="H592" t="s">
        <v>11196</v>
      </c>
      <c r="I592">
        <v>205511</v>
      </c>
      <c r="L592">
        <v>205511</v>
      </c>
      <c r="M592" t="s">
        <v>2114</v>
      </c>
      <c r="N592">
        <v>30</v>
      </c>
      <c r="O592" t="s">
        <v>11195</v>
      </c>
      <c r="P592" s="50">
        <v>42430</v>
      </c>
      <c r="Q592">
        <v>1456827082</v>
      </c>
      <c r="R592" s="51">
        <v>42430.424305555556</v>
      </c>
      <c r="S592" t="s">
        <v>11196</v>
      </c>
    </row>
    <row r="593" spans="1:19" x14ac:dyDescent="0.3">
      <c r="A593">
        <v>205512</v>
      </c>
      <c r="B593" t="s">
        <v>2118</v>
      </c>
      <c r="C593">
        <v>30</v>
      </c>
      <c r="D593" t="s">
        <v>11195</v>
      </c>
      <c r="E593" s="50">
        <v>42430</v>
      </c>
      <c r="F593">
        <v>1456827082</v>
      </c>
      <c r="G593" s="51">
        <v>42430.424560185187</v>
      </c>
      <c r="H593" t="s">
        <v>11196</v>
      </c>
      <c r="I593">
        <v>205512</v>
      </c>
      <c r="L593">
        <v>205512</v>
      </c>
      <c r="M593" t="s">
        <v>2118</v>
      </c>
      <c r="N593">
        <v>30</v>
      </c>
      <c r="O593" t="s">
        <v>11195</v>
      </c>
      <c r="P593" s="50">
        <v>42430</v>
      </c>
      <c r="Q593">
        <v>1456827082</v>
      </c>
      <c r="R593" s="51">
        <v>42430.424305555556</v>
      </c>
      <c r="S593" t="s">
        <v>11196</v>
      </c>
    </row>
    <row r="594" spans="1:19" x14ac:dyDescent="0.3">
      <c r="A594">
        <v>205513</v>
      </c>
      <c r="B594" t="s">
        <v>433</v>
      </c>
      <c r="C594">
        <v>25</v>
      </c>
      <c r="D594" t="s">
        <v>11195</v>
      </c>
      <c r="E594" s="50">
        <v>42430</v>
      </c>
      <c r="F594">
        <v>1456827082</v>
      </c>
      <c r="G594" s="51">
        <v>42430.424560185187</v>
      </c>
      <c r="H594" t="s">
        <v>11196</v>
      </c>
      <c r="I594">
        <v>205513</v>
      </c>
      <c r="L594">
        <v>205513</v>
      </c>
      <c r="M594" t="s">
        <v>433</v>
      </c>
      <c r="N594">
        <v>25</v>
      </c>
      <c r="O594" t="s">
        <v>11195</v>
      </c>
      <c r="P594" s="50">
        <v>42430</v>
      </c>
      <c r="Q594">
        <v>1456827082</v>
      </c>
      <c r="R594" s="51">
        <v>42430.424305555556</v>
      </c>
      <c r="S594" t="s">
        <v>11196</v>
      </c>
    </row>
    <row r="595" spans="1:19" x14ac:dyDescent="0.3">
      <c r="A595">
        <v>205514</v>
      </c>
      <c r="B595" t="s">
        <v>4144</v>
      </c>
      <c r="C595">
        <v>35</v>
      </c>
      <c r="D595" t="s">
        <v>11195</v>
      </c>
      <c r="E595" s="50">
        <v>42430</v>
      </c>
      <c r="F595">
        <v>1456827082</v>
      </c>
      <c r="G595" s="51">
        <v>42430.424560185187</v>
      </c>
      <c r="H595" t="s">
        <v>11196</v>
      </c>
      <c r="I595">
        <v>205514</v>
      </c>
      <c r="L595">
        <v>205514</v>
      </c>
      <c r="M595" t="s">
        <v>4144</v>
      </c>
      <c r="N595">
        <v>35</v>
      </c>
      <c r="O595" t="s">
        <v>11195</v>
      </c>
      <c r="P595" s="50">
        <v>42430</v>
      </c>
      <c r="Q595">
        <v>1456827082</v>
      </c>
      <c r="R595" s="51">
        <v>42430.424305555556</v>
      </c>
      <c r="S595" t="s">
        <v>11196</v>
      </c>
    </row>
    <row r="596" spans="1:19" x14ac:dyDescent="0.3">
      <c r="A596">
        <v>205515</v>
      </c>
      <c r="B596" t="s">
        <v>2478</v>
      </c>
      <c r="C596">
        <v>30</v>
      </c>
      <c r="D596" t="s">
        <v>11195</v>
      </c>
      <c r="E596" s="50">
        <v>42430</v>
      </c>
      <c r="F596">
        <v>1456827082</v>
      </c>
      <c r="G596" s="51">
        <v>42430.424560185187</v>
      </c>
      <c r="H596" t="s">
        <v>11196</v>
      </c>
      <c r="I596">
        <v>205515</v>
      </c>
      <c r="L596">
        <v>205515</v>
      </c>
      <c r="M596" t="s">
        <v>2478</v>
      </c>
      <c r="N596">
        <v>30</v>
      </c>
      <c r="O596" t="s">
        <v>11195</v>
      </c>
      <c r="P596" s="50">
        <v>42430</v>
      </c>
      <c r="Q596">
        <v>1456827082</v>
      </c>
      <c r="R596" s="51">
        <v>42430.424305555556</v>
      </c>
      <c r="S596" t="s">
        <v>11196</v>
      </c>
    </row>
    <row r="597" spans="1:19" x14ac:dyDescent="0.3">
      <c r="A597">
        <v>205516</v>
      </c>
      <c r="B597" t="s">
        <v>2815</v>
      </c>
      <c r="C597">
        <v>30</v>
      </c>
      <c r="D597" t="s">
        <v>11195</v>
      </c>
      <c r="E597" s="50">
        <v>42430</v>
      </c>
      <c r="F597">
        <v>1456827082</v>
      </c>
      <c r="G597" s="51">
        <v>42430.424560185187</v>
      </c>
      <c r="H597" t="s">
        <v>11196</v>
      </c>
      <c r="I597">
        <v>205516</v>
      </c>
      <c r="L597">
        <v>205516</v>
      </c>
      <c r="M597" t="s">
        <v>2815</v>
      </c>
      <c r="N597">
        <v>30</v>
      </c>
      <c r="O597" t="s">
        <v>11195</v>
      </c>
      <c r="P597" s="50">
        <v>42430</v>
      </c>
      <c r="Q597">
        <v>1456827082</v>
      </c>
      <c r="R597" s="51">
        <v>42430.424305555556</v>
      </c>
      <c r="S597" t="s">
        <v>11196</v>
      </c>
    </row>
    <row r="598" spans="1:19" x14ac:dyDescent="0.3">
      <c r="A598">
        <v>205517</v>
      </c>
      <c r="B598" t="s">
        <v>10837</v>
      </c>
      <c r="C598">
        <v>30</v>
      </c>
      <c r="D598" t="s">
        <v>11195</v>
      </c>
      <c r="E598" s="50">
        <v>42430</v>
      </c>
      <c r="F598">
        <v>1456827082</v>
      </c>
      <c r="G598" s="51">
        <v>42430.424560185187</v>
      </c>
      <c r="H598" t="s">
        <v>11196</v>
      </c>
      <c r="I598">
        <v>205517</v>
      </c>
      <c r="L598">
        <v>205517</v>
      </c>
      <c r="M598" t="s">
        <v>10837</v>
      </c>
      <c r="N598">
        <v>30</v>
      </c>
      <c r="O598" t="s">
        <v>11195</v>
      </c>
      <c r="P598" s="50">
        <v>42430</v>
      </c>
      <c r="Q598">
        <v>1456827082</v>
      </c>
      <c r="R598" s="51">
        <v>42430.424305555556</v>
      </c>
      <c r="S598" t="s">
        <v>11196</v>
      </c>
    </row>
    <row r="599" spans="1:19" x14ac:dyDescent="0.3">
      <c r="A599">
        <v>205518</v>
      </c>
      <c r="B599" t="s">
        <v>157</v>
      </c>
      <c r="C599">
        <v>28</v>
      </c>
      <c r="D599" t="s">
        <v>11195</v>
      </c>
      <c r="E599" s="50">
        <v>42430</v>
      </c>
      <c r="F599">
        <v>1456827082</v>
      </c>
      <c r="G599" s="51">
        <v>42430.424560185187</v>
      </c>
      <c r="H599" t="s">
        <v>11196</v>
      </c>
      <c r="I599">
        <v>205518</v>
      </c>
      <c r="L599">
        <v>205518</v>
      </c>
      <c r="M599" t="s">
        <v>157</v>
      </c>
      <c r="N599">
        <v>28</v>
      </c>
      <c r="O599" t="s">
        <v>11195</v>
      </c>
      <c r="P599" s="50">
        <v>42430</v>
      </c>
      <c r="Q599">
        <v>1456827082</v>
      </c>
      <c r="R599" s="51">
        <v>42430.424305555556</v>
      </c>
      <c r="S599" t="s">
        <v>11196</v>
      </c>
    </row>
    <row r="600" spans="1:19" x14ac:dyDescent="0.3">
      <c r="A600">
        <v>205519</v>
      </c>
      <c r="B600" t="s">
        <v>10463</v>
      </c>
      <c r="C600">
        <v>30</v>
      </c>
      <c r="D600" t="s">
        <v>11195</v>
      </c>
      <c r="E600" s="50">
        <v>42430</v>
      </c>
      <c r="F600">
        <v>1456827082</v>
      </c>
      <c r="G600" s="51">
        <v>42430.424560185187</v>
      </c>
      <c r="H600" t="s">
        <v>11196</v>
      </c>
      <c r="I600">
        <v>205519</v>
      </c>
      <c r="L600">
        <v>205519</v>
      </c>
      <c r="M600" t="s">
        <v>10463</v>
      </c>
      <c r="N600">
        <v>30</v>
      </c>
      <c r="O600" t="s">
        <v>11195</v>
      </c>
      <c r="P600" s="50">
        <v>42430</v>
      </c>
      <c r="Q600">
        <v>1456827082</v>
      </c>
      <c r="R600" s="51">
        <v>42430.424305555556</v>
      </c>
      <c r="S600" t="s">
        <v>11196</v>
      </c>
    </row>
    <row r="601" spans="1:19" x14ac:dyDescent="0.3">
      <c r="A601">
        <v>205520</v>
      </c>
      <c r="B601" t="s">
        <v>10541</v>
      </c>
      <c r="C601">
        <v>30</v>
      </c>
      <c r="D601" t="s">
        <v>11195</v>
      </c>
      <c r="E601" s="50">
        <v>42430</v>
      </c>
      <c r="F601">
        <v>1456827082</v>
      </c>
      <c r="G601" s="51">
        <v>42430.424560185187</v>
      </c>
      <c r="H601" t="s">
        <v>11196</v>
      </c>
      <c r="I601">
        <v>205520</v>
      </c>
      <c r="L601">
        <v>205520</v>
      </c>
      <c r="M601" t="s">
        <v>10541</v>
      </c>
      <c r="N601">
        <v>30</v>
      </c>
      <c r="O601" t="s">
        <v>11195</v>
      </c>
      <c r="P601" s="50">
        <v>42430</v>
      </c>
      <c r="Q601">
        <v>1456827082</v>
      </c>
      <c r="R601" s="51">
        <v>42430.424305555556</v>
      </c>
      <c r="S601" t="s">
        <v>11196</v>
      </c>
    </row>
    <row r="602" spans="1:19" x14ac:dyDescent="0.3">
      <c r="A602">
        <v>205521</v>
      </c>
      <c r="B602" t="s">
        <v>1966</v>
      </c>
      <c r="C602">
        <v>25</v>
      </c>
      <c r="D602" t="s">
        <v>11195</v>
      </c>
      <c r="E602" s="50">
        <v>42430</v>
      </c>
      <c r="F602">
        <v>1456827082</v>
      </c>
      <c r="G602" s="51">
        <v>42430.424560185187</v>
      </c>
      <c r="H602" t="s">
        <v>11196</v>
      </c>
      <c r="I602">
        <v>205521</v>
      </c>
      <c r="L602">
        <v>205521</v>
      </c>
      <c r="M602" t="s">
        <v>1966</v>
      </c>
      <c r="N602">
        <v>25</v>
      </c>
      <c r="O602" t="s">
        <v>11195</v>
      </c>
      <c r="P602" s="50">
        <v>42430</v>
      </c>
      <c r="Q602">
        <v>1456827082</v>
      </c>
      <c r="R602" s="51">
        <v>42430.424305555556</v>
      </c>
      <c r="S602" t="s">
        <v>11196</v>
      </c>
    </row>
    <row r="603" spans="1:19" x14ac:dyDescent="0.3">
      <c r="A603">
        <v>205522</v>
      </c>
      <c r="B603" t="s">
        <v>10801</v>
      </c>
      <c r="C603">
        <v>25</v>
      </c>
      <c r="D603" t="s">
        <v>11195</v>
      </c>
      <c r="E603" s="50">
        <v>42430</v>
      </c>
      <c r="F603">
        <v>1456827082</v>
      </c>
      <c r="G603" s="51">
        <v>42430.424560185187</v>
      </c>
      <c r="H603" t="s">
        <v>11196</v>
      </c>
      <c r="I603">
        <v>205522</v>
      </c>
      <c r="L603">
        <v>205522</v>
      </c>
      <c r="M603" t="s">
        <v>10801</v>
      </c>
      <c r="N603">
        <v>25</v>
      </c>
      <c r="O603" t="s">
        <v>11195</v>
      </c>
      <c r="P603" s="50">
        <v>42430</v>
      </c>
      <c r="Q603">
        <v>1456827082</v>
      </c>
      <c r="R603" s="51">
        <v>42430.424305555556</v>
      </c>
      <c r="S603" t="s">
        <v>11196</v>
      </c>
    </row>
    <row r="604" spans="1:19" x14ac:dyDescent="0.3">
      <c r="A604">
        <v>205523</v>
      </c>
      <c r="B604" t="s">
        <v>10671</v>
      </c>
      <c r="C604">
        <v>30</v>
      </c>
      <c r="D604" t="s">
        <v>11195</v>
      </c>
      <c r="E604" s="50">
        <v>42430</v>
      </c>
      <c r="F604">
        <v>1456827082</v>
      </c>
      <c r="G604" s="51">
        <v>42430.424560185187</v>
      </c>
      <c r="H604" t="s">
        <v>11196</v>
      </c>
      <c r="I604">
        <v>205523</v>
      </c>
      <c r="L604">
        <v>205523</v>
      </c>
      <c r="M604" t="s">
        <v>10671</v>
      </c>
      <c r="N604">
        <v>30</v>
      </c>
      <c r="O604" t="s">
        <v>11195</v>
      </c>
      <c r="P604" s="50">
        <v>42430</v>
      </c>
      <c r="Q604">
        <v>1456827082</v>
      </c>
      <c r="R604" s="51">
        <v>42430.424305555556</v>
      </c>
      <c r="S604" t="s">
        <v>11196</v>
      </c>
    </row>
    <row r="605" spans="1:19" x14ac:dyDescent="0.3">
      <c r="A605">
        <v>205524</v>
      </c>
      <c r="B605" t="s">
        <v>10919</v>
      </c>
      <c r="C605">
        <v>25</v>
      </c>
      <c r="D605" t="s">
        <v>11195</v>
      </c>
      <c r="E605" s="50">
        <v>42430</v>
      </c>
      <c r="F605">
        <v>1456827082</v>
      </c>
      <c r="G605" s="51">
        <v>42430.424560185187</v>
      </c>
      <c r="H605" t="s">
        <v>11196</v>
      </c>
      <c r="I605">
        <v>205524</v>
      </c>
      <c r="L605">
        <v>205524</v>
      </c>
      <c r="M605" t="s">
        <v>10919</v>
      </c>
      <c r="N605">
        <v>25</v>
      </c>
      <c r="O605" t="s">
        <v>11195</v>
      </c>
      <c r="P605" s="50">
        <v>42430</v>
      </c>
      <c r="Q605">
        <v>1456827082</v>
      </c>
      <c r="R605" s="51">
        <v>42430.424305555556</v>
      </c>
      <c r="S605" t="s">
        <v>11196</v>
      </c>
    </row>
    <row r="606" spans="1:19" x14ac:dyDescent="0.3">
      <c r="A606">
        <v>205525</v>
      </c>
      <c r="B606" t="s">
        <v>1904</v>
      </c>
      <c r="C606">
        <v>18</v>
      </c>
      <c r="D606" t="s">
        <v>11195</v>
      </c>
      <c r="E606" s="50">
        <v>42430</v>
      </c>
      <c r="F606">
        <v>1456827082</v>
      </c>
      <c r="G606" s="51">
        <v>42430.424560185187</v>
      </c>
      <c r="H606" t="s">
        <v>11196</v>
      </c>
      <c r="I606">
        <v>205525</v>
      </c>
      <c r="L606">
        <v>205525</v>
      </c>
      <c r="M606" t="s">
        <v>1904</v>
      </c>
      <c r="N606">
        <v>18</v>
      </c>
      <c r="O606" t="s">
        <v>11195</v>
      </c>
      <c r="P606" s="50">
        <v>42430</v>
      </c>
      <c r="Q606">
        <v>1456827082</v>
      </c>
      <c r="R606" s="51">
        <v>42430.424305555556</v>
      </c>
      <c r="S606" t="s">
        <v>11196</v>
      </c>
    </row>
    <row r="607" spans="1:19" x14ac:dyDescent="0.3">
      <c r="A607">
        <v>205526</v>
      </c>
      <c r="B607" t="s">
        <v>1962</v>
      </c>
      <c r="C607">
        <v>15</v>
      </c>
      <c r="D607" t="s">
        <v>11195</v>
      </c>
      <c r="E607" s="50">
        <v>42430</v>
      </c>
      <c r="F607">
        <v>1456827082</v>
      </c>
      <c r="G607" s="51">
        <v>42430.424560185187</v>
      </c>
      <c r="H607" t="s">
        <v>11196</v>
      </c>
      <c r="I607">
        <v>205526</v>
      </c>
      <c r="L607">
        <v>205526</v>
      </c>
      <c r="M607" t="s">
        <v>1962</v>
      </c>
      <c r="N607">
        <v>15</v>
      </c>
      <c r="O607" t="s">
        <v>11195</v>
      </c>
      <c r="P607" s="50">
        <v>42430</v>
      </c>
      <c r="Q607">
        <v>1456827082</v>
      </c>
      <c r="R607" s="51">
        <v>42430.424305555556</v>
      </c>
      <c r="S607" t="s">
        <v>11196</v>
      </c>
    </row>
    <row r="608" spans="1:19" x14ac:dyDescent="0.3">
      <c r="A608">
        <v>205527</v>
      </c>
      <c r="B608" t="s">
        <v>2458</v>
      </c>
      <c r="C608">
        <v>15</v>
      </c>
      <c r="D608" t="s">
        <v>11195</v>
      </c>
      <c r="E608" s="50">
        <v>42430</v>
      </c>
      <c r="F608">
        <v>1456827082</v>
      </c>
      <c r="G608" s="51">
        <v>42430.424560185187</v>
      </c>
      <c r="H608" t="s">
        <v>11196</v>
      </c>
      <c r="I608">
        <v>205527</v>
      </c>
      <c r="L608">
        <v>205527</v>
      </c>
      <c r="M608" t="s">
        <v>2458</v>
      </c>
      <c r="N608">
        <v>15</v>
      </c>
      <c r="O608" t="s">
        <v>11195</v>
      </c>
      <c r="P608" s="50">
        <v>42430</v>
      </c>
      <c r="Q608">
        <v>1456827082</v>
      </c>
      <c r="R608" s="51">
        <v>42430.424305555556</v>
      </c>
      <c r="S608" t="s">
        <v>11196</v>
      </c>
    </row>
    <row r="609" spans="1:19" x14ac:dyDescent="0.3">
      <c r="A609">
        <v>205528</v>
      </c>
      <c r="B609" t="s">
        <v>10631</v>
      </c>
      <c r="C609">
        <v>18</v>
      </c>
      <c r="D609" t="s">
        <v>11195</v>
      </c>
      <c r="E609" s="50">
        <v>42430</v>
      </c>
      <c r="F609">
        <v>1456827082</v>
      </c>
      <c r="G609" s="51">
        <v>42430.424560185187</v>
      </c>
      <c r="H609" t="s">
        <v>11196</v>
      </c>
      <c r="I609">
        <v>205528</v>
      </c>
      <c r="L609">
        <v>205528</v>
      </c>
      <c r="M609" t="s">
        <v>10631</v>
      </c>
      <c r="N609">
        <v>18</v>
      </c>
      <c r="O609" t="s">
        <v>11195</v>
      </c>
      <c r="P609" s="50">
        <v>42430</v>
      </c>
      <c r="Q609">
        <v>1456827082</v>
      </c>
      <c r="R609" s="51">
        <v>42430.424305555556</v>
      </c>
      <c r="S609" t="s">
        <v>11196</v>
      </c>
    </row>
    <row r="610" spans="1:19" x14ac:dyDescent="0.3">
      <c r="A610">
        <v>205529</v>
      </c>
      <c r="B610" t="s">
        <v>10529</v>
      </c>
      <c r="C610">
        <v>20</v>
      </c>
      <c r="D610" t="s">
        <v>11195</v>
      </c>
      <c r="E610" s="50">
        <v>42430</v>
      </c>
      <c r="F610">
        <v>1456827082</v>
      </c>
      <c r="G610" s="51">
        <v>42430.424560185187</v>
      </c>
      <c r="H610" t="s">
        <v>11196</v>
      </c>
      <c r="I610">
        <v>205529</v>
      </c>
      <c r="L610">
        <v>205529</v>
      </c>
      <c r="M610" t="s">
        <v>10529</v>
      </c>
      <c r="N610">
        <v>20</v>
      </c>
      <c r="O610" t="s">
        <v>11195</v>
      </c>
      <c r="P610" s="50">
        <v>42430</v>
      </c>
      <c r="Q610">
        <v>1456827082</v>
      </c>
      <c r="R610" s="51">
        <v>42430.424305555556</v>
      </c>
      <c r="S610" t="s">
        <v>11196</v>
      </c>
    </row>
    <row r="611" spans="1:19" x14ac:dyDescent="0.3">
      <c r="A611">
        <v>205530</v>
      </c>
      <c r="B611" t="s">
        <v>1852</v>
      </c>
      <c r="C611">
        <v>30</v>
      </c>
      <c r="D611" t="s">
        <v>11195</v>
      </c>
      <c r="E611" s="50">
        <v>42430</v>
      </c>
      <c r="F611">
        <v>1456827082</v>
      </c>
      <c r="G611" s="51">
        <v>42430.424560185187</v>
      </c>
      <c r="H611" t="s">
        <v>11196</v>
      </c>
      <c r="I611">
        <v>205530</v>
      </c>
      <c r="L611">
        <v>205530</v>
      </c>
      <c r="M611" t="s">
        <v>1852</v>
      </c>
      <c r="N611">
        <v>30</v>
      </c>
      <c r="O611" t="s">
        <v>11195</v>
      </c>
      <c r="P611" s="50">
        <v>42430</v>
      </c>
      <c r="Q611">
        <v>1456827082</v>
      </c>
      <c r="R611" s="51">
        <v>42430.424305555556</v>
      </c>
      <c r="S611" t="s">
        <v>11196</v>
      </c>
    </row>
    <row r="612" spans="1:19" x14ac:dyDescent="0.3">
      <c r="A612">
        <v>205531</v>
      </c>
      <c r="B612" t="s">
        <v>10561</v>
      </c>
      <c r="C612">
        <v>21</v>
      </c>
      <c r="D612" t="s">
        <v>11195</v>
      </c>
      <c r="E612" s="50">
        <v>42430</v>
      </c>
      <c r="F612">
        <v>1456827082</v>
      </c>
      <c r="G612" s="51">
        <v>42430.424560185187</v>
      </c>
      <c r="H612" t="s">
        <v>11196</v>
      </c>
      <c r="I612">
        <v>205531</v>
      </c>
      <c r="L612">
        <v>205531</v>
      </c>
      <c r="M612" t="s">
        <v>10561</v>
      </c>
      <c r="N612">
        <v>21</v>
      </c>
      <c r="O612" t="s">
        <v>11195</v>
      </c>
      <c r="P612" s="50">
        <v>42430</v>
      </c>
      <c r="Q612">
        <v>1456827082</v>
      </c>
      <c r="R612" s="51">
        <v>42430.424305555556</v>
      </c>
      <c r="S612" t="s">
        <v>11196</v>
      </c>
    </row>
    <row r="613" spans="1:19" x14ac:dyDescent="0.3">
      <c r="A613">
        <v>205532</v>
      </c>
      <c r="B613" t="s">
        <v>1634</v>
      </c>
      <c r="C613">
        <v>25</v>
      </c>
      <c r="D613" t="s">
        <v>11195</v>
      </c>
      <c r="E613" s="50">
        <v>42430</v>
      </c>
      <c r="F613">
        <v>1456827082</v>
      </c>
      <c r="G613" s="51">
        <v>42430.424560185187</v>
      </c>
      <c r="H613" t="s">
        <v>11196</v>
      </c>
      <c r="I613">
        <v>205532</v>
      </c>
      <c r="L613">
        <v>205532</v>
      </c>
      <c r="M613" t="s">
        <v>1634</v>
      </c>
      <c r="N613">
        <v>30</v>
      </c>
      <c r="O613" t="s">
        <v>11195</v>
      </c>
      <c r="P613" s="50">
        <v>42430</v>
      </c>
      <c r="Q613">
        <v>1456827082</v>
      </c>
      <c r="R613" s="51">
        <v>42430.424305555556</v>
      </c>
      <c r="S613" t="s">
        <v>11196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"/>
  <sheetViews>
    <sheetView workbookViewId="0">
      <selection sqref="A1:D48"/>
    </sheetView>
  </sheetViews>
  <sheetFormatPr defaultRowHeight="14.4" x14ac:dyDescent="0.3"/>
  <sheetData>
    <row r="1" spans="1:2" x14ac:dyDescent="0.3">
      <c r="A1" t="s">
        <v>9909</v>
      </c>
    </row>
    <row r="2" spans="1:2" x14ac:dyDescent="0.3">
      <c r="B2" t="s">
        <v>9910</v>
      </c>
    </row>
    <row r="3" spans="1:2" x14ac:dyDescent="0.3">
      <c r="A3" t="s">
        <v>9911</v>
      </c>
    </row>
    <row r="4" spans="1:2" x14ac:dyDescent="0.3">
      <c r="A4" t="s">
        <v>9912</v>
      </c>
    </row>
    <row r="5" spans="1:2" x14ac:dyDescent="0.3">
      <c r="A5" t="s">
        <v>9913</v>
      </c>
    </row>
    <row r="6" spans="1:2" x14ac:dyDescent="0.3">
      <c r="A6" t="s">
        <v>11180</v>
      </c>
    </row>
    <row r="7" spans="1:2" x14ac:dyDescent="0.3">
      <c r="A7" t="s">
        <v>9914</v>
      </c>
    </row>
    <row r="8" spans="1:2" x14ac:dyDescent="0.3">
      <c r="A8" t="s">
        <v>9915</v>
      </c>
    </row>
    <row r="9" spans="1:2" x14ac:dyDescent="0.3">
      <c r="A9" t="s">
        <v>11181</v>
      </c>
    </row>
    <row r="10" spans="1:2" x14ac:dyDescent="0.3">
      <c r="A10" t="s">
        <v>9916</v>
      </c>
    </row>
    <row r="11" spans="1:2" x14ac:dyDescent="0.3">
      <c r="A11" t="s">
        <v>9917</v>
      </c>
    </row>
    <row r="12" spans="1:2" x14ac:dyDescent="0.3">
      <c r="B12" t="s">
        <v>9918</v>
      </c>
    </row>
    <row r="13" spans="1:2" x14ac:dyDescent="0.3">
      <c r="A13" t="s">
        <v>9919</v>
      </c>
    </row>
    <row r="14" spans="1:2" x14ac:dyDescent="0.3">
      <c r="A14" t="s">
        <v>11182</v>
      </c>
    </row>
    <row r="15" spans="1:2" x14ac:dyDescent="0.3">
      <c r="A15" t="s">
        <v>9920</v>
      </c>
    </row>
    <row r="16" spans="1:2" x14ac:dyDescent="0.3">
      <c r="A16" t="s">
        <v>9921</v>
      </c>
    </row>
    <row r="17" spans="1:3" x14ac:dyDescent="0.3">
      <c r="B17" t="s">
        <v>9922</v>
      </c>
    </row>
    <row r="18" spans="1:3" x14ac:dyDescent="0.3">
      <c r="C18" t="s">
        <v>9923</v>
      </c>
    </row>
    <row r="19" spans="1:3" x14ac:dyDescent="0.3">
      <c r="C19" t="s">
        <v>11183</v>
      </c>
    </row>
    <row r="20" spans="1:3" x14ac:dyDescent="0.3">
      <c r="C20" t="s">
        <v>9924</v>
      </c>
    </row>
    <row r="21" spans="1:3" x14ac:dyDescent="0.3">
      <c r="C21" t="s">
        <v>10418</v>
      </c>
    </row>
    <row r="22" spans="1:3" x14ac:dyDescent="0.3">
      <c r="A22" t="s">
        <v>9925</v>
      </c>
    </row>
    <row r="23" spans="1:3" x14ac:dyDescent="0.3">
      <c r="B23" t="s">
        <v>9926</v>
      </c>
    </row>
    <row r="24" spans="1:3" x14ac:dyDescent="0.3">
      <c r="B24" t="s">
        <v>9927</v>
      </c>
    </row>
    <row r="25" spans="1:3" x14ac:dyDescent="0.3">
      <c r="B25" t="s">
        <v>9928</v>
      </c>
    </row>
    <row r="26" spans="1:3" x14ac:dyDescent="0.3">
      <c r="A26" t="s">
        <v>9929</v>
      </c>
    </row>
    <row r="27" spans="1:3" x14ac:dyDescent="0.3">
      <c r="A27" t="s">
        <v>9930</v>
      </c>
      <c r="C27" t="s">
        <v>5</v>
      </c>
    </row>
    <row r="28" spans="1:3" x14ac:dyDescent="0.3">
      <c r="A28" t="s">
        <v>11184</v>
      </c>
    </row>
    <row r="29" spans="1:3" x14ac:dyDescent="0.3">
      <c r="A29" t="s">
        <v>9931</v>
      </c>
    </row>
    <row r="30" spans="1:3" x14ac:dyDescent="0.3">
      <c r="B30" t="s">
        <v>9932</v>
      </c>
    </row>
    <row r="31" spans="1:3" x14ac:dyDescent="0.3">
      <c r="A31" t="s">
        <v>9933</v>
      </c>
    </row>
    <row r="32" spans="1:3" x14ac:dyDescent="0.3">
      <c r="A32" t="s">
        <v>9934</v>
      </c>
    </row>
    <row r="33" spans="1:4" x14ac:dyDescent="0.3">
      <c r="A33" t="s">
        <v>9935</v>
      </c>
    </row>
    <row r="34" spans="1:4" x14ac:dyDescent="0.3">
      <c r="A34" t="s">
        <v>9936</v>
      </c>
    </row>
    <row r="35" spans="1:4" x14ac:dyDescent="0.3">
      <c r="B35" t="s">
        <v>9937</v>
      </c>
    </row>
    <row r="36" spans="1:4" x14ac:dyDescent="0.3">
      <c r="B36" t="s">
        <v>9938</v>
      </c>
    </row>
    <row r="37" spans="1:4" x14ac:dyDescent="0.3">
      <c r="B37" t="s">
        <v>9939</v>
      </c>
    </row>
    <row r="38" spans="1:4" x14ac:dyDescent="0.3">
      <c r="B38" t="s">
        <v>9940</v>
      </c>
    </row>
    <row r="39" spans="1:4" x14ac:dyDescent="0.3">
      <c r="A39" t="s">
        <v>11185</v>
      </c>
    </row>
    <row r="40" spans="1:4" x14ac:dyDescent="0.3">
      <c r="C40" t="s">
        <v>11186</v>
      </c>
    </row>
    <row r="41" spans="1:4" x14ac:dyDescent="0.3">
      <c r="D41" t="s">
        <v>11187</v>
      </c>
    </row>
    <row r="42" spans="1:4" x14ac:dyDescent="0.3">
      <c r="C42" t="s">
        <v>11188</v>
      </c>
    </row>
    <row r="43" spans="1:4" x14ac:dyDescent="0.3">
      <c r="A43" t="s">
        <v>11189</v>
      </c>
    </row>
    <row r="44" spans="1:4" x14ac:dyDescent="0.3">
      <c r="A44" t="s">
        <v>11190</v>
      </c>
    </row>
    <row r="45" spans="1:4" x14ac:dyDescent="0.3">
      <c r="B45" t="s">
        <v>11191</v>
      </c>
    </row>
    <row r="46" spans="1:4" x14ac:dyDescent="0.3">
      <c r="A46" t="s">
        <v>9941</v>
      </c>
    </row>
    <row r="47" spans="1:4" x14ac:dyDescent="0.3">
      <c r="A47" t="s">
        <v>11192</v>
      </c>
    </row>
    <row r="48" spans="1:4" x14ac:dyDescent="0.3">
      <c r="B48" t="s">
        <v>9942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versions xmlns="http://schemas.microsoft.com/SolverFoundationForExcel/Version">
  <addinversion>3.1</addinversion>
</versions>
</file>

<file path=customXml/itemProps1.xml><?xml version="1.0" encoding="utf-8"?>
<ds:datastoreItem xmlns:ds="http://schemas.openxmlformats.org/officeDocument/2006/customXml" ds:itemID="{16908D86-D5BC-4243-9A78-A6E688F7DFAC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correctSheet1</vt:lpstr>
      <vt:lpstr>Sheet1</vt:lpstr>
      <vt:lpstr>Sheet2</vt:lpstr>
      <vt:lpstr>Optimization types</vt:lpstr>
      <vt:lpstr>Sheet3</vt:lpstr>
      <vt:lpstr>query</vt:lpstr>
      <vt:lpstr>correctSheet1!margin_sheet_Feb</vt:lpstr>
      <vt:lpstr>Sheet1!margin_sheet_Feb</vt:lpstr>
      <vt:lpstr>margins</vt:lpstr>
      <vt:lpstr>optTypes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2016-02-24T14:08:03Z</dcterms:created>
  <dcterms:modified xsi:type="dcterms:W3CDTF">2016-03-01T16:57:23Z</dcterms:modified>
</cp:coreProperties>
</file>